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2.xml" ContentType="application/vnd.openxmlformats-officedocument.drawing+xml"/>
  <Override PartName="/xl/comments6.xml" ContentType="application/vnd.openxmlformats-officedocument.spreadsheetml.comments+xml"/>
  <Override PartName="/xl/drawings/drawing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drawings/drawing4.xml" ContentType="application/vnd.openxmlformats-officedocument.drawing+xml"/>
  <Override PartName="/xl/drawings/drawing5.xml" ContentType="application/vnd.openxmlformats-officedocument.drawing+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mc:AlternateContent xmlns:mc="http://schemas.openxmlformats.org/markup-compatibility/2006">
    <mc:Choice Requires="x15">
      <x15ac:absPath xmlns:x15ac="http://schemas.microsoft.com/office/spreadsheetml/2010/11/ac" url="/Users/user/Downloads/"/>
    </mc:Choice>
  </mc:AlternateContent>
  <xr:revisionPtr revIDLastSave="0" documentId="8_{4884485C-34D1-7C42-8A55-035BEA0B41E1}" xr6:coauthVersionLast="47" xr6:coauthVersionMax="47" xr10:uidLastSave="{00000000-0000-0000-0000-000000000000}"/>
  <bookViews>
    <workbookView xWindow="-20" yWindow="460" windowWidth="35840" windowHeight="20600" firstSheet="10" activeTab="17" xr2:uid="{00000000-000D-0000-FFFF-FFFF00000000}"/>
  </bookViews>
  <sheets>
    <sheet name="PORTADA" sheetId="1" r:id="rId1"/>
    <sheet name="NVScriptsProperties" sheetId="2" state="hidden" r:id="rId2"/>
    <sheet name="CONVENCIONES" sheetId="3" r:id="rId3"/>
    <sheet name="OBJETIVO_PROYECTO" sheetId="4" r:id="rId4"/>
    <sheet name="TIP_COMP" sheetId="5" r:id="rId5"/>
    <sheet name="FASE_PROYECTO" sheetId="6" r:id="rId6"/>
    <sheet name="TRIMESTRE_PROYECTO" sheetId="7" r:id="rId7"/>
    <sheet name="ACTIVIDAD_PROYECTO" sheetId="8" r:id="rId8"/>
    <sheet name="ACTIVIDAD_APRENDIZAJE" sheetId="9" r:id="rId9"/>
    <sheet name="COMPETENCIA" sheetId="10" r:id="rId10"/>
    <sheet name="PRODUCTOS" sheetId="11" r:id="rId11"/>
    <sheet name="FORMACION - INSTRUCTORES" sheetId="12" r:id="rId12"/>
    <sheet name="PROYECTO_FORMACION" sheetId="13" r:id="rId13"/>
    <sheet name="Anexos-Evidencias" sheetId="14" r:id="rId14"/>
    <sheet name="INV RAPS" sheetId="15" r:id="rId15"/>
    <sheet name="RA" sheetId="16" r:id="rId16"/>
    <sheet name="TIME" sheetId="17" r:id="rId17"/>
    <sheet name="ARQUITECTURA" sheetId="18" r:id="rId18"/>
    <sheet name="MATRIZ_DISCIPLINAS-PTA" sheetId="19" r:id="rId19"/>
    <sheet name="BASE" sheetId="20" r:id="rId20"/>
    <sheet name="C.N.O" sheetId="21" r:id="rId21"/>
    <sheet name="MESAS SECTORIAL" sheetId="22" r:id="rId22"/>
    <sheet name="Borrador Salud Pública" sheetId="23" r:id="rId23"/>
    <sheet name="EVIDENCIAS" sheetId="24" r:id="rId24"/>
    <sheet name="Pendientes" sheetId="25" r:id="rId25"/>
    <sheet name="DO NOT DELETE - AutoCrat Job Se" sheetId="26" state="hidden" r:id="rId26"/>
  </sheets>
  <definedNames>
    <definedName name="_xlnm._FilterDatabase" localSheetId="21" hidden="1">'MESAS SECTORIAL'!$A$2:$O$8491</definedName>
    <definedName name="ACTIVIDAD_APRENDIZAJE">ACTIVIDAD_APRENDIZAJE!$A$2:$A$11</definedName>
    <definedName name="ACTIVIDAD_PROYECTO">ACTIVIDAD_PROYECTO!$A$2:$A$4</definedName>
    <definedName name="AMBIENTE_FORMACION">BASE!$D$2:$D$30</definedName>
    <definedName name="ANALISIS_DESEMPEÑO">BASE!$P$10:$P$12</definedName>
    <definedName name="COD_RA_CO">RA!$G$2:$G$1005</definedName>
    <definedName name="COD_RA_PTA">RA!$N$2:$N$996</definedName>
    <definedName name="COMPETENCIA">COMPETENCIA!$A$2:$A$100</definedName>
    <definedName name="DESEMPEÑO_APRENDICES">BASE!$P$7:$P$9</definedName>
    <definedName name="ESTRATEGIAS_DIDACTICAS">BASE!$A$2:$A$40</definedName>
    <definedName name="FASE" localSheetId="5">FASE_PROYECTO!$A$2:$A$4</definedName>
    <definedName name="FASE">TIP_COMP!$A$2:$A$4</definedName>
    <definedName name="INSTRUMENTOS_EVALUACION">BASE!$P$2:$P$55</definedName>
    <definedName name="INTERROGATORIO">BASE!$P$13:$P$14</definedName>
    <definedName name="MEDIO">BASE!$G$2:$G$3</definedName>
    <definedName name="OBJETIVO_PROYECTO">OBJETIVO_PROYECTO!$A$2:$A$4</definedName>
    <definedName name="OBSERVACION">BASE!$P$2:$P$6</definedName>
    <definedName name="PRODUCTO">PRODUCTOS!$A$2:$A$11</definedName>
    <definedName name="TÉCNICAS_EVALUACIÓN">BASE!$M$2:$M$20</definedName>
    <definedName name="TIPO_EVIDENCIA">BASE!$J$2:$J$4</definedName>
    <definedName name="TRIMESTRE">TRIMESTRE_PROYECTO!$A$2:$A$8</definedName>
  </definedName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33" i="23" l="1"/>
  <c r="C32" i="23"/>
  <c r="C31" i="23"/>
  <c r="C30" i="23"/>
  <c r="C29" i="23"/>
  <c r="C28" i="23"/>
  <c r="C27" i="23"/>
  <c r="C26" i="23"/>
  <c r="C25" i="23"/>
  <c r="C24" i="23"/>
  <c r="C23" i="23"/>
  <c r="C22" i="23"/>
  <c r="C21" i="23"/>
  <c r="C20" i="23"/>
  <c r="C19" i="23"/>
  <c r="C18" i="23"/>
  <c r="C17" i="23"/>
  <c r="C16" i="23"/>
  <c r="C15" i="23"/>
  <c r="C14" i="23"/>
  <c r="C13" i="23"/>
  <c r="C12" i="23"/>
  <c r="C11" i="23"/>
  <c r="C10" i="23"/>
  <c r="C9" i="23"/>
  <c r="C8" i="23"/>
  <c r="C7" i="23"/>
  <c r="C6" i="23"/>
  <c r="C5" i="23"/>
  <c r="C4" i="23"/>
  <c r="C3" i="23"/>
  <c r="P8491" i="22"/>
  <c r="B8491" i="22"/>
  <c r="P8490" i="22"/>
  <c r="B8490" i="22"/>
  <c r="P8489" i="22"/>
  <c r="B8489" i="22"/>
  <c r="P8488" i="22"/>
  <c r="B8488" i="22"/>
  <c r="P8487" i="22"/>
  <c r="B8487" i="22"/>
  <c r="P8486" i="22"/>
  <c r="B8486" i="22"/>
  <c r="P8485" i="22"/>
  <c r="B8485" i="22"/>
  <c r="P8484" i="22"/>
  <c r="B8484" i="22"/>
  <c r="P8483" i="22"/>
  <c r="B8483" i="22"/>
  <c r="P8482" i="22"/>
  <c r="B8482" i="22"/>
  <c r="P8481" i="22"/>
  <c r="B8481" i="22"/>
  <c r="P8480" i="22"/>
  <c r="B8480" i="22"/>
  <c r="P8479" i="22"/>
  <c r="B8479" i="22"/>
  <c r="P8478" i="22"/>
  <c r="B8478" i="22"/>
  <c r="P8477" i="22"/>
  <c r="B8477" i="22"/>
  <c r="P8476" i="22"/>
  <c r="B8476" i="22"/>
  <c r="P8475" i="22"/>
  <c r="B8475" i="22"/>
  <c r="P8474" i="22"/>
  <c r="B8474" i="22"/>
  <c r="P8473" i="22"/>
  <c r="B8473" i="22"/>
  <c r="P8472" i="22"/>
  <c r="B8472" i="22"/>
  <c r="P8471" i="22"/>
  <c r="B8471" i="22"/>
  <c r="P8470" i="22"/>
  <c r="B8470" i="22"/>
  <c r="P8469" i="22"/>
  <c r="B8469" i="22"/>
  <c r="P8468" i="22"/>
  <c r="B8468" i="22"/>
  <c r="P8467" i="22"/>
  <c r="B8467" i="22"/>
  <c r="P8466" i="22"/>
  <c r="B8466" i="22"/>
  <c r="P8465" i="22"/>
  <c r="B8465" i="22"/>
  <c r="P8464" i="22"/>
  <c r="B8464" i="22"/>
  <c r="P8463" i="22"/>
  <c r="B8463" i="22"/>
  <c r="P8462" i="22"/>
  <c r="B8462" i="22"/>
  <c r="P8461" i="22"/>
  <c r="B8461" i="22"/>
  <c r="P8460" i="22"/>
  <c r="B8460" i="22"/>
  <c r="P8459" i="22"/>
  <c r="B8459" i="22"/>
  <c r="P8458" i="22"/>
  <c r="B8458" i="22"/>
  <c r="P8457" i="22"/>
  <c r="B8457" i="22"/>
  <c r="P8456" i="22"/>
  <c r="B8456" i="22"/>
  <c r="P8455" i="22"/>
  <c r="B8455" i="22"/>
  <c r="P8454" i="22"/>
  <c r="B8454" i="22"/>
  <c r="P8453" i="22"/>
  <c r="B8453" i="22"/>
  <c r="P8452" i="22"/>
  <c r="B8452" i="22"/>
  <c r="P8451" i="22"/>
  <c r="B8451" i="22"/>
  <c r="P8450" i="22"/>
  <c r="B8450" i="22"/>
  <c r="P8449" i="22"/>
  <c r="B8449" i="22"/>
  <c r="P8448" i="22"/>
  <c r="B8448" i="22"/>
  <c r="P8447" i="22"/>
  <c r="B8447" i="22"/>
  <c r="P8446" i="22"/>
  <c r="B8446" i="22"/>
  <c r="P8445" i="22"/>
  <c r="B8445" i="22"/>
  <c r="P8444" i="22"/>
  <c r="B8444" i="22"/>
  <c r="P8443" i="22"/>
  <c r="B8443" i="22"/>
  <c r="P8442" i="22"/>
  <c r="B8442" i="22"/>
  <c r="P8441" i="22"/>
  <c r="B8441" i="22"/>
  <c r="P8440" i="22"/>
  <c r="B8440" i="22"/>
  <c r="P8439" i="22"/>
  <c r="B8439" i="22"/>
  <c r="P8438" i="22"/>
  <c r="B8438" i="22"/>
  <c r="P8437" i="22"/>
  <c r="B8437" i="22"/>
  <c r="P8436" i="22"/>
  <c r="B8436" i="22"/>
  <c r="P8435" i="22"/>
  <c r="B8435" i="22"/>
  <c r="P8434" i="22"/>
  <c r="B8434" i="22"/>
  <c r="P8433" i="22"/>
  <c r="B8433" i="22"/>
  <c r="P8432" i="22"/>
  <c r="B8432" i="22"/>
  <c r="P8431" i="22"/>
  <c r="B8431" i="22"/>
  <c r="P8430" i="22"/>
  <c r="B8430" i="22"/>
  <c r="P8429" i="22"/>
  <c r="B8429" i="22"/>
  <c r="P8428" i="22"/>
  <c r="B8428" i="22"/>
  <c r="P8427" i="22"/>
  <c r="B8427" i="22"/>
  <c r="P8426" i="22"/>
  <c r="B8426" i="22"/>
  <c r="P8425" i="22"/>
  <c r="B8425" i="22"/>
  <c r="P8424" i="22"/>
  <c r="B8424" i="22"/>
  <c r="P8423" i="22"/>
  <c r="B8423" i="22"/>
  <c r="P8422" i="22"/>
  <c r="B8422" i="22"/>
  <c r="P8421" i="22"/>
  <c r="B8421" i="22"/>
  <c r="P8420" i="22"/>
  <c r="B8420" i="22"/>
  <c r="P8419" i="22"/>
  <c r="B8419" i="22"/>
  <c r="P8418" i="22"/>
  <c r="B8418" i="22"/>
  <c r="P8417" i="22"/>
  <c r="B8417" i="22"/>
  <c r="P8416" i="22"/>
  <c r="B8416" i="22"/>
  <c r="P8415" i="22"/>
  <c r="B8415" i="22"/>
  <c r="P8414" i="22"/>
  <c r="B8414" i="22"/>
  <c r="P8413" i="22"/>
  <c r="B8413" i="22"/>
  <c r="P8412" i="22"/>
  <c r="B8412" i="22"/>
  <c r="P8411" i="22"/>
  <c r="B8411" i="22"/>
  <c r="P8410" i="22"/>
  <c r="B8410" i="22"/>
  <c r="P8409" i="22"/>
  <c r="B8409" i="22"/>
  <c r="P8408" i="22"/>
  <c r="B8408" i="22"/>
  <c r="P8407" i="22"/>
  <c r="B8407" i="22"/>
  <c r="P8406" i="22"/>
  <c r="B8406" i="22"/>
  <c r="P8405" i="22"/>
  <c r="B8405" i="22"/>
  <c r="P8404" i="22"/>
  <c r="B8404" i="22"/>
  <c r="P8403" i="22"/>
  <c r="B8403" i="22"/>
  <c r="P8402" i="22"/>
  <c r="B8402" i="22"/>
  <c r="P8401" i="22"/>
  <c r="B8401" i="22"/>
  <c r="P8400" i="22"/>
  <c r="B8400" i="22"/>
  <c r="P8399" i="22"/>
  <c r="B8399" i="22"/>
  <c r="P8398" i="22"/>
  <c r="B8398" i="22"/>
  <c r="P8397" i="22"/>
  <c r="B8397" i="22"/>
  <c r="P8396" i="22"/>
  <c r="B8396" i="22"/>
  <c r="P8395" i="22"/>
  <c r="B8395" i="22"/>
  <c r="P8394" i="22"/>
  <c r="B8394" i="22"/>
  <c r="P8393" i="22"/>
  <c r="B8393" i="22"/>
  <c r="P8392" i="22"/>
  <c r="B8392" i="22"/>
  <c r="P8391" i="22"/>
  <c r="B8391" i="22"/>
  <c r="P8390" i="22"/>
  <c r="B8390" i="22"/>
  <c r="P8389" i="22"/>
  <c r="B8389" i="22"/>
  <c r="P8388" i="22"/>
  <c r="B8388" i="22"/>
  <c r="P8387" i="22"/>
  <c r="B8387" i="22"/>
  <c r="P8386" i="22"/>
  <c r="B8386" i="22"/>
  <c r="P8385" i="22"/>
  <c r="B8385" i="22"/>
  <c r="P8384" i="22"/>
  <c r="B8384" i="22"/>
  <c r="P8383" i="22"/>
  <c r="B8383" i="22"/>
  <c r="P8382" i="22"/>
  <c r="B8382" i="22"/>
  <c r="P8381" i="22"/>
  <c r="B8381" i="22"/>
  <c r="P8380" i="22"/>
  <c r="B8380" i="22"/>
  <c r="P8379" i="22"/>
  <c r="B8379" i="22"/>
  <c r="P8378" i="22"/>
  <c r="B8378" i="22"/>
  <c r="P8377" i="22"/>
  <c r="B8377" i="22"/>
  <c r="P8376" i="22"/>
  <c r="B8376" i="22"/>
  <c r="P8375" i="22"/>
  <c r="B8375" i="22"/>
  <c r="P8374" i="22"/>
  <c r="B8374" i="22"/>
  <c r="P8373" i="22"/>
  <c r="B8373" i="22"/>
  <c r="P8372" i="22"/>
  <c r="B8372" i="22"/>
  <c r="P8371" i="22"/>
  <c r="B8371" i="22"/>
  <c r="P8370" i="22"/>
  <c r="B8370" i="22"/>
  <c r="P8369" i="22"/>
  <c r="B8369" i="22"/>
  <c r="P8368" i="22"/>
  <c r="B8368" i="22"/>
  <c r="P8367" i="22"/>
  <c r="B8367" i="22"/>
  <c r="P8366" i="22"/>
  <c r="B8366" i="22"/>
  <c r="P8365" i="22"/>
  <c r="B8365" i="22"/>
  <c r="P8364" i="22"/>
  <c r="B8364" i="22"/>
  <c r="P8363" i="22"/>
  <c r="B8363" i="22"/>
  <c r="P8362" i="22"/>
  <c r="B8362" i="22"/>
  <c r="P8361" i="22"/>
  <c r="B8361" i="22"/>
  <c r="P8360" i="22"/>
  <c r="B8360" i="22"/>
  <c r="P8359" i="22"/>
  <c r="B8359" i="22"/>
  <c r="P8358" i="22"/>
  <c r="B8358" i="22"/>
  <c r="P8357" i="22"/>
  <c r="B8357" i="22"/>
  <c r="P8356" i="22"/>
  <c r="B8356" i="22"/>
  <c r="P8355" i="22"/>
  <c r="B8355" i="22"/>
  <c r="P8354" i="22"/>
  <c r="B8354" i="22"/>
  <c r="P8353" i="22"/>
  <c r="B8353" i="22"/>
  <c r="P8352" i="22"/>
  <c r="B8352" i="22"/>
  <c r="P8351" i="22"/>
  <c r="B8351" i="22"/>
  <c r="P8350" i="22"/>
  <c r="B8350" i="22"/>
  <c r="P8349" i="22"/>
  <c r="B8349" i="22"/>
  <c r="P8348" i="22"/>
  <c r="B8348" i="22"/>
  <c r="P8347" i="22"/>
  <c r="B8347" i="22"/>
  <c r="P8346" i="22"/>
  <c r="B8346" i="22"/>
  <c r="P8345" i="22"/>
  <c r="B8345" i="22"/>
  <c r="P8344" i="22"/>
  <c r="B8344" i="22"/>
  <c r="P8343" i="22"/>
  <c r="B8343" i="22"/>
  <c r="P8342" i="22"/>
  <c r="B8342" i="22"/>
  <c r="P8341" i="22"/>
  <c r="B8341" i="22"/>
  <c r="P8340" i="22"/>
  <c r="B8340" i="22"/>
  <c r="P8339" i="22"/>
  <c r="B8339" i="22"/>
  <c r="P8338" i="22"/>
  <c r="B8338" i="22"/>
  <c r="P8337" i="22"/>
  <c r="B8337" i="22"/>
  <c r="P8336" i="22"/>
  <c r="B8336" i="22"/>
  <c r="P8335" i="22"/>
  <c r="B8335" i="22"/>
  <c r="P8334" i="22"/>
  <c r="B8334" i="22"/>
  <c r="P8333" i="22"/>
  <c r="B8333" i="22"/>
  <c r="P8332" i="22"/>
  <c r="B8332" i="22"/>
  <c r="P8331" i="22"/>
  <c r="B8331" i="22"/>
  <c r="P8330" i="22"/>
  <c r="B8330" i="22"/>
  <c r="P8329" i="22"/>
  <c r="B8329" i="22"/>
  <c r="P8328" i="22"/>
  <c r="B8328" i="22"/>
  <c r="P8327" i="22"/>
  <c r="B8327" i="22"/>
  <c r="P8326" i="22"/>
  <c r="B8326" i="22"/>
  <c r="P8325" i="22"/>
  <c r="B8325" i="22"/>
  <c r="P8324" i="22"/>
  <c r="B8324" i="22"/>
  <c r="P8323" i="22"/>
  <c r="B8323" i="22"/>
  <c r="P8322" i="22"/>
  <c r="B8322" i="22"/>
  <c r="P8321" i="22"/>
  <c r="B8321" i="22"/>
  <c r="P8320" i="22"/>
  <c r="B8320" i="22"/>
  <c r="P8319" i="22"/>
  <c r="B8319" i="22"/>
  <c r="P8318" i="22"/>
  <c r="B8318" i="22"/>
  <c r="P8317" i="22"/>
  <c r="B8317" i="22"/>
  <c r="P8316" i="22"/>
  <c r="B8316" i="22"/>
  <c r="P8315" i="22"/>
  <c r="B8315" i="22"/>
  <c r="P8314" i="22"/>
  <c r="B8314" i="22"/>
  <c r="P8313" i="22"/>
  <c r="B8313" i="22"/>
  <c r="P8312" i="22"/>
  <c r="B8312" i="22"/>
  <c r="P8311" i="22"/>
  <c r="B8311" i="22"/>
  <c r="P8310" i="22"/>
  <c r="B8310" i="22"/>
  <c r="P8309" i="22"/>
  <c r="B8309" i="22"/>
  <c r="P8308" i="22"/>
  <c r="B8308" i="22"/>
  <c r="P8307" i="22"/>
  <c r="B8307" i="22"/>
  <c r="P8306" i="22"/>
  <c r="B8306" i="22"/>
  <c r="P8305" i="22"/>
  <c r="B8305" i="22"/>
  <c r="P8304" i="22"/>
  <c r="B8304" i="22"/>
  <c r="P8303" i="22"/>
  <c r="B8303" i="22"/>
  <c r="P8302" i="22"/>
  <c r="B8302" i="22"/>
  <c r="P8301" i="22"/>
  <c r="B8301" i="22"/>
  <c r="P8300" i="22"/>
  <c r="B8300" i="22"/>
  <c r="P8299" i="22"/>
  <c r="B8299" i="22"/>
  <c r="P8298" i="22"/>
  <c r="B8298" i="22"/>
  <c r="P8297" i="22"/>
  <c r="B8297" i="22"/>
  <c r="P8296" i="22"/>
  <c r="B8296" i="22"/>
  <c r="P8295" i="22"/>
  <c r="B8295" i="22"/>
  <c r="P8294" i="22"/>
  <c r="B8294" i="22"/>
  <c r="P8293" i="22"/>
  <c r="B8293" i="22"/>
  <c r="P8292" i="22"/>
  <c r="B8292" i="22"/>
  <c r="P8291" i="22"/>
  <c r="B8291" i="22"/>
  <c r="P8290" i="22"/>
  <c r="B8290" i="22"/>
  <c r="P8289" i="22"/>
  <c r="B8289" i="22"/>
  <c r="P8288" i="22"/>
  <c r="B8288" i="22"/>
  <c r="P8287" i="22"/>
  <c r="B8287" i="22"/>
  <c r="P8286" i="22"/>
  <c r="B8286" i="22"/>
  <c r="P8285" i="22"/>
  <c r="B8285" i="22"/>
  <c r="P8284" i="22"/>
  <c r="B8284" i="22"/>
  <c r="P8283" i="22"/>
  <c r="B8283" i="22"/>
  <c r="P8282" i="22"/>
  <c r="B8282" i="22"/>
  <c r="P8281" i="22"/>
  <c r="B8281" i="22"/>
  <c r="P8280" i="22"/>
  <c r="B8280" i="22"/>
  <c r="P8279" i="22"/>
  <c r="B8279" i="22"/>
  <c r="P8278" i="22"/>
  <c r="B8278" i="22"/>
  <c r="P8277" i="22"/>
  <c r="B8277" i="22"/>
  <c r="P8276" i="22"/>
  <c r="B8276" i="22"/>
  <c r="P8275" i="22"/>
  <c r="B8275" i="22"/>
  <c r="P8274" i="22"/>
  <c r="B8274" i="22"/>
  <c r="P8273" i="22"/>
  <c r="B8273" i="22"/>
  <c r="P8272" i="22"/>
  <c r="B8272" i="22"/>
  <c r="P8271" i="22"/>
  <c r="B8271" i="22"/>
  <c r="P8270" i="22"/>
  <c r="B8270" i="22"/>
  <c r="P8269" i="22"/>
  <c r="B8269" i="22"/>
  <c r="P8268" i="22"/>
  <c r="B8268" i="22"/>
  <c r="P8267" i="22"/>
  <c r="B8267" i="22"/>
  <c r="P8266" i="22"/>
  <c r="B8266" i="22"/>
  <c r="P8265" i="22"/>
  <c r="B8265" i="22"/>
  <c r="P8264" i="22"/>
  <c r="B8264" i="22"/>
  <c r="P8263" i="22"/>
  <c r="B8263" i="22"/>
  <c r="P8262" i="22"/>
  <c r="B8262" i="22"/>
  <c r="P8261" i="22"/>
  <c r="B8261" i="22"/>
  <c r="P8260" i="22"/>
  <c r="B8260" i="22"/>
  <c r="P8259" i="22"/>
  <c r="B8259" i="22"/>
  <c r="P8258" i="22"/>
  <c r="B8258" i="22"/>
  <c r="P8257" i="22"/>
  <c r="B8257" i="22"/>
  <c r="P8256" i="22"/>
  <c r="B8256" i="22"/>
  <c r="P8255" i="22"/>
  <c r="B8255" i="22"/>
  <c r="P8254" i="22"/>
  <c r="B8254" i="22"/>
  <c r="P8253" i="22"/>
  <c r="B8253" i="22"/>
  <c r="P8252" i="22"/>
  <c r="B8252" i="22"/>
  <c r="P8251" i="22"/>
  <c r="B8251" i="22"/>
  <c r="P8250" i="22"/>
  <c r="B8250" i="22"/>
  <c r="P8249" i="22"/>
  <c r="B8249" i="22"/>
  <c r="P8248" i="22"/>
  <c r="B8248" i="22"/>
  <c r="P8247" i="22"/>
  <c r="B8247" i="22"/>
  <c r="P8246" i="22"/>
  <c r="B8246" i="22"/>
  <c r="P8245" i="22"/>
  <c r="B8245" i="22"/>
  <c r="P8244" i="22"/>
  <c r="B8244" i="22"/>
  <c r="P8243" i="22"/>
  <c r="B8243" i="22"/>
  <c r="P8242" i="22"/>
  <c r="B8242" i="22"/>
  <c r="P8241" i="22"/>
  <c r="B8241" i="22"/>
  <c r="P8240" i="22"/>
  <c r="B8240" i="22"/>
  <c r="P8239" i="22"/>
  <c r="B8239" i="22"/>
  <c r="P8238" i="22"/>
  <c r="B8238" i="22"/>
  <c r="P8237" i="22"/>
  <c r="B8237" i="22"/>
  <c r="P8236" i="22"/>
  <c r="B8236" i="22"/>
  <c r="P8235" i="22"/>
  <c r="B8235" i="22"/>
  <c r="P8234" i="22"/>
  <c r="B8234" i="22"/>
  <c r="P8233" i="22"/>
  <c r="B8233" i="22"/>
  <c r="P8232" i="22"/>
  <c r="B8232" i="22"/>
  <c r="P8231" i="22"/>
  <c r="B8231" i="22"/>
  <c r="P8230" i="22"/>
  <c r="B8230" i="22"/>
  <c r="P8229" i="22"/>
  <c r="B8229" i="22"/>
  <c r="P8228" i="22"/>
  <c r="B8228" i="22"/>
  <c r="P8227" i="22"/>
  <c r="B8227" i="22"/>
  <c r="P8226" i="22"/>
  <c r="B8226" i="22"/>
  <c r="P8225" i="22"/>
  <c r="B8225" i="22"/>
  <c r="P8224" i="22"/>
  <c r="B8224" i="22"/>
  <c r="P8223" i="22"/>
  <c r="B8223" i="22"/>
  <c r="P8222" i="22"/>
  <c r="B8222" i="22"/>
  <c r="P8221" i="22"/>
  <c r="B8221" i="22"/>
  <c r="P8220" i="22"/>
  <c r="B8220" i="22"/>
  <c r="P8219" i="22"/>
  <c r="B8219" i="22"/>
  <c r="P8218" i="22"/>
  <c r="B8218" i="22"/>
  <c r="P8217" i="22"/>
  <c r="B8217" i="22"/>
  <c r="P8216" i="22"/>
  <c r="B8216" i="22"/>
  <c r="P8215" i="22"/>
  <c r="B8215" i="22"/>
  <c r="P8214" i="22"/>
  <c r="B8214" i="22"/>
  <c r="P8213" i="22"/>
  <c r="B8213" i="22"/>
  <c r="P8212" i="22"/>
  <c r="B8212" i="22"/>
  <c r="P8211" i="22"/>
  <c r="B8211" i="22"/>
  <c r="P8210" i="22"/>
  <c r="B8210" i="22"/>
  <c r="P8209" i="22"/>
  <c r="B8209" i="22"/>
  <c r="P8208" i="22"/>
  <c r="B8208" i="22"/>
  <c r="P8207" i="22"/>
  <c r="B8207" i="22"/>
  <c r="P8206" i="22"/>
  <c r="B8206" i="22"/>
  <c r="P8205" i="22"/>
  <c r="B8205" i="22"/>
  <c r="P8204" i="22"/>
  <c r="B8204" i="22"/>
  <c r="P8203" i="22"/>
  <c r="B8203" i="22"/>
  <c r="P8202" i="22"/>
  <c r="B8202" i="22"/>
  <c r="P8201" i="22"/>
  <c r="B8201" i="22"/>
  <c r="P8200" i="22"/>
  <c r="B8200" i="22"/>
  <c r="P8199" i="22"/>
  <c r="B8199" i="22"/>
  <c r="P8198" i="22"/>
  <c r="B8198" i="22"/>
  <c r="P8197" i="22"/>
  <c r="B8197" i="22"/>
  <c r="P8196" i="22"/>
  <c r="B8196" i="22"/>
  <c r="P8195" i="22"/>
  <c r="B8195" i="22"/>
  <c r="P8194" i="22"/>
  <c r="B8194" i="22"/>
  <c r="P8193" i="22"/>
  <c r="B8193" i="22"/>
  <c r="P8192" i="22"/>
  <c r="B8192" i="22"/>
  <c r="P8191" i="22"/>
  <c r="B8191" i="22"/>
  <c r="P8190" i="22"/>
  <c r="B8190" i="22"/>
  <c r="P8189" i="22"/>
  <c r="B8189" i="22"/>
  <c r="P8188" i="22"/>
  <c r="B8188" i="22"/>
  <c r="P8187" i="22"/>
  <c r="B8187" i="22"/>
  <c r="P8186" i="22"/>
  <c r="B8186" i="22"/>
  <c r="P8185" i="22"/>
  <c r="B8185" i="22"/>
  <c r="P8184" i="22"/>
  <c r="B8184" i="22"/>
  <c r="P8183" i="22"/>
  <c r="B8183" i="22"/>
  <c r="P8182" i="22"/>
  <c r="B8182" i="22"/>
  <c r="P8181" i="22"/>
  <c r="B8181" i="22"/>
  <c r="P8180" i="22"/>
  <c r="B8180" i="22"/>
  <c r="P8179" i="22"/>
  <c r="B8179" i="22"/>
  <c r="P8178" i="22"/>
  <c r="B8178" i="22"/>
  <c r="P8177" i="22"/>
  <c r="B8177" i="22"/>
  <c r="P8176" i="22"/>
  <c r="B8176" i="22"/>
  <c r="P8175" i="22"/>
  <c r="B8175" i="22"/>
  <c r="P8174" i="22"/>
  <c r="B8174" i="22"/>
  <c r="P8173" i="22"/>
  <c r="B8173" i="22"/>
  <c r="P8172" i="22"/>
  <c r="B8172" i="22"/>
  <c r="P8171" i="22"/>
  <c r="B8171" i="22"/>
  <c r="P8170" i="22"/>
  <c r="B8170" i="22"/>
  <c r="P8169" i="22"/>
  <c r="B8169" i="22"/>
  <c r="P8168" i="22"/>
  <c r="B8168" i="22"/>
  <c r="P8167" i="22"/>
  <c r="B8167" i="22"/>
  <c r="P8166" i="22"/>
  <c r="B8166" i="22"/>
  <c r="P8165" i="22"/>
  <c r="B8165" i="22"/>
  <c r="P8164" i="22"/>
  <c r="B8164" i="22"/>
  <c r="P8163" i="22"/>
  <c r="B8163" i="22"/>
  <c r="P8162" i="22"/>
  <c r="B8162" i="22"/>
  <c r="P8161" i="22"/>
  <c r="B8161" i="22"/>
  <c r="P8160" i="22"/>
  <c r="B8160" i="22"/>
  <c r="P8159" i="22"/>
  <c r="B8159" i="22"/>
  <c r="P8158" i="22"/>
  <c r="B8158" i="22"/>
  <c r="P8157" i="22"/>
  <c r="B8157" i="22"/>
  <c r="P8156" i="22"/>
  <c r="B8156" i="22"/>
  <c r="P8155" i="22"/>
  <c r="B8155" i="22"/>
  <c r="P8154" i="22"/>
  <c r="B8154" i="22"/>
  <c r="P8153" i="22"/>
  <c r="B8153" i="22"/>
  <c r="P8152" i="22"/>
  <c r="B8152" i="22"/>
  <c r="P8151" i="22"/>
  <c r="B8151" i="22"/>
  <c r="P8150" i="22"/>
  <c r="B8150" i="22"/>
  <c r="P8149" i="22"/>
  <c r="B8149" i="22"/>
  <c r="P8148" i="22"/>
  <c r="B8148" i="22"/>
  <c r="P8147" i="22"/>
  <c r="B8147" i="22"/>
  <c r="P8146" i="22"/>
  <c r="B8146" i="22"/>
  <c r="P8145" i="22"/>
  <c r="B8145" i="22"/>
  <c r="P8144" i="22"/>
  <c r="B8144" i="22"/>
  <c r="P8143" i="22"/>
  <c r="B8143" i="22"/>
  <c r="P8142" i="22"/>
  <c r="B8142" i="22"/>
  <c r="P8141" i="22"/>
  <c r="B8141" i="22"/>
  <c r="P8140" i="22"/>
  <c r="B8140" i="22"/>
  <c r="P8139" i="22"/>
  <c r="B8139" i="22"/>
  <c r="P8138" i="22"/>
  <c r="B8138" i="22"/>
  <c r="P8137" i="22"/>
  <c r="B8137" i="22"/>
  <c r="P8136" i="22"/>
  <c r="B8136" i="22"/>
  <c r="P8135" i="22"/>
  <c r="B8135" i="22"/>
  <c r="P8134" i="22"/>
  <c r="B8134" i="22"/>
  <c r="P8133" i="22"/>
  <c r="B8133" i="22"/>
  <c r="P8132" i="22"/>
  <c r="B8132" i="22"/>
  <c r="P8131" i="22"/>
  <c r="B8131" i="22"/>
  <c r="P8130" i="22"/>
  <c r="B8130" i="22"/>
  <c r="P8129" i="22"/>
  <c r="B8129" i="22"/>
  <c r="P8128" i="22"/>
  <c r="B8128" i="22"/>
  <c r="P8127" i="22"/>
  <c r="B8127" i="22"/>
  <c r="P8126" i="22"/>
  <c r="B8126" i="22"/>
  <c r="P8125" i="22"/>
  <c r="B8125" i="22"/>
  <c r="P8124" i="22"/>
  <c r="B8124" i="22"/>
  <c r="P8123" i="22"/>
  <c r="B8123" i="22"/>
  <c r="P8122" i="22"/>
  <c r="B8122" i="22"/>
  <c r="P8121" i="22"/>
  <c r="B8121" i="22"/>
  <c r="P8120" i="22"/>
  <c r="B8120" i="22"/>
  <c r="P8119" i="22"/>
  <c r="B8119" i="22"/>
  <c r="P8118" i="22"/>
  <c r="B8118" i="22"/>
  <c r="P8117" i="22"/>
  <c r="B8117" i="22"/>
  <c r="P8116" i="22"/>
  <c r="B8116" i="22"/>
  <c r="P8115" i="22"/>
  <c r="B8115" i="22"/>
  <c r="P8114" i="22"/>
  <c r="B8114" i="22"/>
  <c r="P8113" i="22"/>
  <c r="B8113" i="22"/>
  <c r="P8112" i="22"/>
  <c r="B8112" i="22"/>
  <c r="P8111" i="22"/>
  <c r="B8111" i="22"/>
  <c r="P8110" i="22"/>
  <c r="B8110" i="22"/>
  <c r="P8109" i="22"/>
  <c r="B8109" i="22"/>
  <c r="P8108" i="22"/>
  <c r="B8108" i="22"/>
  <c r="P8107" i="22"/>
  <c r="B8107" i="22"/>
  <c r="P8106" i="22"/>
  <c r="B8106" i="22"/>
  <c r="P8105" i="22"/>
  <c r="B8105" i="22"/>
  <c r="P8104" i="22"/>
  <c r="B8104" i="22"/>
  <c r="P8103" i="22"/>
  <c r="B8103" i="22"/>
  <c r="P8102" i="22"/>
  <c r="B8102" i="22"/>
  <c r="P8101" i="22"/>
  <c r="B8101" i="22"/>
  <c r="P8100" i="22"/>
  <c r="B8100" i="22"/>
  <c r="P8099" i="22"/>
  <c r="B8099" i="22"/>
  <c r="P8098" i="22"/>
  <c r="B8098" i="22"/>
  <c r="P8097" i="22"/>
  <c r="B8097" i="22"/>
  <c r="P8096" i="22"/>
  <c r="B8096" i="22"/>
  <c r="P8095" i="22"/>
  <c r="B8095" i="22"/>
  <c r="P8094" i="22"/>
  <c r="B8094" i="22"/>
  <c r="P8093" i="22"/>
  <c r="B8093" i="22"/>
  <c r="P8092" i="22"/>
  <c r="B8092" i="22"/>
  <c r="P8091" i="22"/>
  <c r="B8091" i="22"/>
  <c r="P8090" i="22"/>
  <c r="B8090" i="22"/>
  <c r="P8089" i="22"/>
  <c r="B8089" i="22"/>
  <c r="P8088" i="22"/>
  <c r="B8088" i="22"/>
  <c r="P8087" i="22"/>
  <c r="B8087" i="22"/>
  <c r="P8086" i="22"/>
  <c r="B8086" i="22"/>
  <c r="P8085" i="22"/>
  <c r="B8085" i="22"/>
  <c r="P8084" i="22"/>
  <c r="B8084" i="22"/>
  <c r="P8083" i="22"/>
  <c r="B8083" i="22"/>
  <c r="P8082" i="22"/>
  <c r="B8082" i="22"/>
  <c r="P8081" i="22"/>
  <c r="B8081" i="22"/>
  <c r="P8080" i="22"/>
  <c r="B8080" i="22"/>
  <c r="P8079" i="22"/>
  <c r="B8079" i="22"/>
  <c r="P8078" i="22"/>
  <c r="B8078" i="22"/>
  <c r="P8077" i="22"/>
  <c r="B8077" i="22"/>
  <c r="P8076" i="22"/>
  <c r="B8076" i="22"/>
  <c r="P8075" i="22"/>
  <c r="B8075" i="22"/>
  <c r="P8074" i="22"/>
  <c r="B8074" i="22"/>
  <c r="P8073" i="22"/>
  <c r="B8073" i="22"/>
  <c r="P8072" i="22"/>
  <c r="B8072" i="22"/>
  <c r="P8071" i="22"/>
  <c r="B8071" i="22"/>
  <c r="P8070" i="22"/>
  <c r="B8070" i="22"/>
  <c r="P8069" i="22"/>
  <c r="B8069" i="22"/>
  <c r="P8068" i="22"/>
  <c r="B8068" i="22"/>
  <c r="P8067" i="22"/>
  <c r="B8067" i="22"/>
  <c r="P8066" i="22"/>
  <c r="B8066" i="22"/>
  <c r="P8065" i="22"/>
  <c r="B8065" i="22"/>
  <c r="P8064" i="22"/>
  <c r="B8064" i="22"/>
  <c r="P8063" i="22"/>
  <c r="B8063" i="22"/>
  <c r="P8062" i="22"/>
  <c r="B8062" i="22"/>
  <c r="P8061" i="22"/>
  <c r="B8061" i="22"/>
  <c r="P8060" i="22"/>
  <c r="B8060" i="22"/>
  <c r="P8059" i="22"/>
  <c r="B8059" i="22"/>
  <c r="P8058" i="22"/>
  <c r="B8058" i="22"/>
  <c r="P8057" i="22"/>
  <c r="B8057" i="22"/>
  <c r="P8056" i="22"/>
  <c r="B8056" i="22"/>
  <c r="P8055" i="22"/>
  <c r="B8055" i="22"/>
  <c r="P8054" i="22"/>
  <c r="B8054" i="22"/>
  <c r="P8053" i="22"/>
  <c r="B8053" i="22"/>
  <c r="P8052" i="22"/>
  <c r="B8052" i="22"/>
  <c r="P8051" i="22"/>
  <c r="B8051" i="22"/>
  <c r="P8050" i="22"/>
  <c r="B8050" i="22"/>
  <c r="P8049" i="22"/>
  <c r="B8049" i="22"/>
  <c r="P8048" i="22"/>
  <c r="B8048" i="22"/>
  <c r="P8047" i="22"/>
  <c r="B8047" i="22"/>
  <c r="P8046" i="22"/>
  <c r="B8046" i="22"/>
  <c r="P8045" i="22"/>
  <c r="B8045" i="22"/>
  <c r="P8044" i="22"/>
  <c r="B8044" i="22"/>
  <c r="P8043" i="22"/>
  <c r="B8043" i="22"/>
  <c r="P8042" i="22"/>
  <c r="B8042" i="22"/>
  <c r="P8041" i="22"/>
  <c r="B8041" i="22"/>
  <c r="P8040" i="22"/>
  <c r="B8040" i="22"/>
  <c r="P8039" i="22"/>
  <c r="B8039" i="22"/>
  <c r="P8038" i="22"/>
  <c r="B8038" i="22"/>
  <c r="P8037" i="22"/>
  <c r="B8037" i="22"/>
  <c r="P8036" i="22"/>
  <c r="B8036" i="22"/>
  <c r="P8035" i="22"/>
  <c r="B8035" i="22"/>
  <c r="P8034" i="22"/>
  <c r="B8034" i="22"/>
  <c r="P8033" i="22"/>
  <c r="B8033" i="22"/>
  <c r="P8032" i="22"/>
  <c r="B8032" i="22"/>
  <c r="P8031" i="22"/>
  <c r="B8031" i="22"/>
  <c r="P8030" i="22"/>
  <c r="B8030" i="22"/>
  <c r="P8029" i="22"/>
  <c r="B8029" i="22"/>
  <c r="P8028" i="22"/>
  <c r="B8028" i="22"/>
  <c r="P8027" i="22"/>
  <c r="B8027" i="22"/>
  <c r="P8026" i="22"/>
  <c r="B8026" i="22"/>
  <c r="P8025" i="22"/>
  <c r="B8025" i="22"/>
  <c r="P8024" i="22"/>
  <c r="B8024" i="22"/>
  <c r="P8023" i="22"/>
  <c r="B8023" i="22"/>
  <c r="P8022" i="22"/>
  <c r="B8022" i="22"/>
  <c r="P8021" i="22"/>
  <c r="B8021" i="22"/>
  <c r="P8020" i="22"/>
  <c r="B8020" i="22"/>
  <c r="P8019" i="22"/>
  <c r="B8019" i="22"/>
  <c r="P8018" i="22"/>
  <c r="B8018" i="22"/>
  <c r="P8017" i="22"/>
  <c r="B8017" i="22"/>
  <c r="P8016" i="22"/>
  <c r="B8016" i="22"/>
  <c r="P8015" i="22"/>
  <c r="B8015" i="22"/>
  <c r="P8014" i="22"/>
  <c r="B8014" i="22"/>
  <c r="P8013" i="22"/>
  <c r="B8013" i="22"/>
  <c r="P8012" i="22"/>
  <c r="B8012" i="22"/>
  <c r="P8011" i="22"/>
  <c r="B8011" i="22"/>
  <c r="P8010" i="22"/>
  <c r="B8010" i="22"/>
  <c r="P8009" i="22"/>
  <c r="B8009" i="22"/>
  <c r="P8008" i="22"/>
  <c r="B8008" i="22"/>
  <c r="P8007" i="22"/>
  <c r="B8007" i="22"/>
  <c r="P8006" i="22"/>
  <c r="B8006" i="22"/>
  <c r="P8005" i="22"/>
  <c r="B8005" i="22"/>
  <c r="P8004" i="22"/>
  <c r="B8004" i="22"/>
  <c r="P8003" i="22"/>
  <c r="B8003" i="22"/>
  <c r="P8002" i="22"/>
  <c r="B8002" i="22"/>
  <c r="P8001" i="22"/>
  <c r="B8001" i="22"/>
  <c r="P8000" i="22"/>
  <c r="B8000" i="22"/>
  <c r="P7999" i="22"/>
  <c r="B7999" i="22"/>
  <c r="P7998" i="22"/>
  <c r="B7998" i="22"/>
  <c r="P7997" i="22"/>
  <c r="B7997" i="22"/>
  <c r="P7996" i="22"/>
  <c r="B7996" i="22"/>
  <c r="P7995" i="22"/>
  <c r="B7995" i="22"/>
  <c r="P7994" i="22"/>
  <c r="B7994" i="22"/>
  <c r="P7993" i="22"/>
  <c r="B7993" i="22"/>
  <c r="P7992" i="22"/>
  <c r="B7992" i="22"/>
  <c r="P7991" i="22"/>
  <c r="B7991" i="22"/>
  <c r="P7990" i="22"/>
  <c r="B7990" i="22"/>
  <c r="P7989" i="22"/>
  <c r="B7989" i="22"/>
  <c r="P7988" i="22"/>
  <c r="B7988" i="22"/>
  <c r="P7987" i="22"/>
  <c r="B7987" i="22"/>
  <c r="P7986" i="22"/>
  <c r="B7986" i="22"/>
  <c r="P7985" i="22"/>
  <c r="B7985" i="22"/>
  <c r="P7984" i="22"/>
  <c r="B7984" i="22"/>
  <c r="P7983" i="22"/>
  <c r="B7983" i="22"/>
  <c r="P7982" i="22"/>
  <c r="B7982" i="22"/>
  <c r="P7981" i="22"/>
  <c r="B7981" i="22"/>
  <c r="P7980" i="22"/>
  <c r="B7980" i="22"/>
  <c r="P7979" i="22"/>
  <c r="B7979" i="22"/>
  <c r="P7978" i="22"/>
  <c r="B7978" i="22"/>
  <c r="P7977" i="22"/>
  <c r="B7977" i="22"/>
  <c r="P7976" i="22"/>
  <c r="B7976" i="22"/>
  <c r="P7975" i="22"/>
  <c r="B7975" i="22"/>
  <c r="P7974" i="22"/>
  <c r="B7974" i="22"/>
  <c r="P7973" i="22"/>
  <c r="B7973" i="22"/>
  <c r="P7972" i="22"/>
  <c r="B7972" i="22"/>
  <c r="P7971" i="22"/>
  <c r="B7971" i="22"/>
  <c r="P7970" i="22"/>
  <c r="B7970" i="22"/>
  <c r="P7969" i="22"/>
  <c r="B7969" i="22"/>
  <c r="P7968" i="22"/>
  <c r="B7968" i="22"/>
  <c r="P7967" i="22"/>
  <c r="B7967" i="22"/>
  <c r="P7966" i="22"/>
  <c r="B7966" i="22"/>
  <c r="P7965" i="22"/>
  <c r="B7965" i="22"/>
  <c r="P7964" i="22"/>
  <c r="B7964" i="22"/>
  <c r="P7963" i="22"/>
  <c r="B7963" i="22"/>
  <c r="P7962" i="22"/>
  <c r="B7962" i="22"/>
  <c r="P7961" i="22"/>
  <c r="B7961" i="22"/>
  <c r="P7960" i="22"/>
  <c r="B7960" i="22"/>
  <c r="P7959" i="22"/>
  <c r="B7959" i="22"/>
  <c r="P7958" i="22"/>
  <c r="B7958" i="22"/>
  <c r="P7957" i="22"/>
  <c r="B7957" i="22"/>
  <c r="P7956" i="22"/>
  <c r="B7956" i="22"/>
  <c r="P7955" i="22"/>
  <c r="B7955" i="22"/>
  <c r="P7954" i="22"/>
  <c r="B7954" i="22"/>
  <c r="P7953" i="22"/>
  <c r="B7953" i="22"/>
  <c r="P7952" i="22"/>
  <c r="B7952" i="22"/>
  <c r="P7951" i="22"/>
  <c r="B7951" i="22"/>
  <c r="P7950" i="22"/>
  <c r="B7950" i="22"/>
  <c r="P7949" i="22"/>
  <c r="B7949" i="22"/>
  <c r="P7948" i="22"/>
  <c r="B7948" i="22"/>
  <c r="P7947" i="22"/>
  <c r="B7947" i="22"/>
  <c r="P7946" i="22"/>
  <c r="B7946" i="22"/>
  <c r="P7945" i="22"/>
  <c r="B7945" i="22"/>
  <c r="P7944" i="22"/>
  <c r="B7944" i="22"/>
  <c r="P7943" i="22"/>
  <c r="B7943" i="22"/>
  <c r="P7942" i="22"/>
  <c r="B7942" i="22"/>
  <c r="P7941" i="22"/>
  <c r="B7941" i="22"/>
  <c r="P7940" i="22"/>
  <c r="B7940" i="22"/>
  <c r="P7939" i="22"/>
  <c r="B7939" i="22"/>
  <c r="P7938" i="22"/>
  <c r="B7938" i="22"/>
  <c r="P7937" i="22"/>
  <c r="B7937" i="22"/>
  <c r="P7936" i="22"/>
  <c r="B7936" i="22"/>
  <c r="P7935" i="22"/>
  <c r="B7935" i="22"/>
  <c r="P7934" i="22"/>
  <c r="B7934" i="22"/>
  <c r="P7933" i="22"/>
  <c r="B7933" i="22"/>
  <c r="P7932" i="22"/>
  <c r="B7932" i="22"/>
  <c r="P7931" i="22"/>
  <c r="B7931" i="22"/>
  <c r="P7930" i="22"/>
  <c r="B7930" i="22"/>
  <c r="P7929" i="22"/>
  <c r="B7929" i="22"/>
  <c r="P7928" i="22"/>
  <c r="B7928" i="22"/>
  <c r="P7927" i="22"/>
  <c r="B7927" i="22"/>
  <c r="P7926" i="22"/>
  <c r="B7926" i="22"/>
  <c r="P7925" i="22"/>
  <c r="B7925" i="22"/>
  <c r="P7924" i="22"/>
  <c r="B7924" i="22"/>
  <c r="P7923" i="22"/>
  <c r="B7923" i="22"/>
  <c r="P7922" i="22"/>
  <c r="B7922" i="22"/>
  <c r="P7921" i="22"/>
  <c r="B7921" i="22"/>
  <c r="P7920" i="22"/>
  <c r="B7920" i="22"/>
  <c r="P7919" i="22"/>
  <c r="B7919" i="22"/>
  <c r="P7918" i="22"/>
  <c r="B7918" i="22"/>
  <c r="P7917" i="22"/>
  <c r="B7917" i="22"/>
  <c r="P7916" i="22"/>
  <c r="B7916" i="22"/>
  <c r="P7915" i="22"/>
  <c r="B7915" i="22"/>
  <c r="P7914" i="22"/>
  <c r="B7914" i="22"/>
  <c r="P7913" i="22"/>
  <c r="B7913" i="22"/>
  <c r="P7912" i="22"/>
  <c r="B7912" i="22"/>
  <c r="P7911" i="22"/>
  <c r="B7911" i="22"/>
  <c r="P7910" i="22"/>
  <c r="B7910" i="22"/>
  <c r="P7909" i="22"/>
  <c r="B7909" i="22"/>
  <c r="P7908" i="22"/>
  <c r="B7908" i="22"/>
  <c r="P7907" i="22"/>
  <c r="B7907" i="22"/>
  <c r="P7906" i="22"/>
  <c r="B7906" i="22"/>
  <c r="P7905" i="22"/>
  <c r="B7905" i="22"/>
  <c r="P7904" i="22"/>
  <c r="B7904" i="22"/>
  <c r="P7903" i="22"/>
  <c r="B7903" i="22"/>
  <c r="P7902" i="22"/>
  <c r="B7902" i="22"/>
  <c r="P7901" i="22"/>
  <c r="B7901" i="22"/>
  <c r="P7900" i="22"/>
  <c r="B7900" i="22"/>
  <c r="P7899" i="22"/>
  <c r="B7899" i="22"/>
  <c r="P7898" i="22"/>
  <c r="B7898" i="22"/>
  <c r="P7897" i="22"/>
  <c r="B7897" i="22"/>
  <c r="P7896" i="22"/>
  <c r="B7896" i="22"/>
  <c r="P7895" i="22"/>
  <c r="B7895" i="22"/>
  <c r="P7894" i="22"/>
  <c r="B7894" i="22"/>
  <c r="P7893" i="22"/>
  <c r="B7893" i="22"/>
  <c r="P7892" i="22"/>
  <c r="B7892" i="22"/>
  <c r="P7891" i="22"/>
  <c r="B7891" i="22"/>
  <c r="P7890" i="22"/>
  <c r="B7890" i="22"/>
  <c r="P7889" i="22"/>
  <c r="B7889" i="22"/>
  <c r="P7888" i="22"/>
  <c r="B7888" i="22"/>
  <c r="P7887" i="22"/>
  <c r="B7887" i="22"/>
  <c r="P7886" i="22"/>
  <c r="B7886" i="22"/>
  <c r="P7885" i="22"/>
  <c r="B7885" i="22"/>
  <c r="P7884" i="22"/>
  <c r="B7884" i="22"/>
  <c r="P7883" i="22"/>
  <c r="B7883" i="22"/>
  <c r="P7882" i="22"/>
  <c r="B7882" i="22"/>
  <c r="P7881" i="22"/>
  <c r="B7881" i="22"/>
  <c r="P7880" i="22"/>
  <c r="B7880" i="22"/>
  <c r="P7879" i="22"/>
  <c r="B7879" i="22"/>
  <c r="P7878" i="22"/>
  <c r="B7878" i="22"/>
  <c r="P7877" i="22"/>
  <c r="B7877" i="22"/>
  <c r="P7876" i="22"/>
  <c r="B7876" i="22"/>
  <c r="P7875" i="22"/>
  <c r="B7875" i="22"/>
  <c r="P7874" i="22"/>
  <c r="B7874" i="22"/>
  <c r="P7873" i="22"/>
  <c r="B7873" i="22"/>
  <c r="P7872" i="22"/>
  <c r="B7872" i="22"/>
  <c r="P7871" i="22"/>
  <c r="B7871" i="22"/>
  <c r="P7870" i="22"/>
  <c r="B7870" i="22"/>
  <c r="P7869" i="22"/>
  <c r="B7869" i="22"/>
  <c r="P7868" i="22"/>
  <c r="B7868" i="22"/>
  <c r="P7867" i="22"/>
  <c r="B7867" i="22"/>
  <c r="P7866" i="22"/>
  <c r="B7866" i="22"/>
  <c r="P7865" i="22"/>
  <c r="B7865" i="22"/>
  <c r="P7864" i="22"/>
  <c r="B7864" i="22"/>
  <c r="P7863" i="22"/>
  <c r="B7863" i="22"/>
  <c r="P7862" i="22"/>
  <c r="B7862" i="22"/>
  <c r="P7861" i="22"/>
  <c r="B7861" i="22"/>
  <c r="P7860" i="22"/>
  <c r="B7860" i="22"/>
  <c r="P7859" i="22"/>
  <c r="B7859" i="22"/>
  <c r="P7858" i="22"/>
  <c r="B7858" i="22"/>
  <c r="P7857" i="22"/>
  <c r="B7857" i="22"/>
  <c r="P7856" i="22"/>
  <c r="B7856" i="22"/>
  <c r="P7855" i="22"/>
  <c r="B7855" i="22"/>
  <c r="P7854" i="22"/>
  <c r="B7854" i="22"/>
  <c r="P7853" i="22"/>
  <c r="B7853" i="22"/>
  <c r="P7852" i="22"/>
  <c r="B7852" i="22"/>
  <c r="P7851" i="22"/>
  <c r="B7851" i="22"/>
  <c r="P7850" i="22"/>
  <c r="B7850" i="22"/>
  <c r="P7849" i="22"/>
  <c r="B7849" i="22"/>
  <c r="P7848" i="22"/>
  <c r="B7848" i="22"/>
  <c r="P7847" i="22"/>
  <c r="B7847" i="22"/>
  <c r="P7846" i="22"/>
  <c r="B7846" i="22"/>
  <c r="P7845" i="22"/>
  <c r="B7845" i="22"/>
  <c r="P7844" i="22"/>
  <c r="B7844" i="22"/>
  <c r="P7843" i="22"/>
  <c r="B7843" i="22"/>
  <c r="P7842" i="22"/>
  <c r="B7842" i="22"/>
  <c r="P7841" i="22"/>
  <c r="B7841" i="22"/>
  <c r="P7840" i="22"/>
  <c r="B7840" i="22"/>
  <c r="P7839" i="22"/>
  <c r="B7839" i="22"/>
  <c r="P7838" i="22"/>
  <c r="B7838" i="22"/>
  <c r="P7837" i="22"/>
  <c r="B7837" i="22"/>
  <c r="P7836" i="22"/>
  <c r="B7836" i="22"/>
  <c r="P7835" i="22"/>
  <c r="B7835" i="22"/>
  <c r="P7834" i="22"/>
  <c r="B7834" i="22"/>
  <c r="P7833" i="22"/>
  <c r="B7833" i="22"/>
  <c r="P7832" i="22"/>
  <c r="B7832" i="22"/>
  <c r="P7831" i="22"/>
  <c r="B7831" i="22"/>
  <c r="P7830" i="22"/>
  <c r="B7830" i="22"/>
  <c r="P7829" i="22"/>
  <c r="B7829" i="22"/>
  <c r="P7828" i="22"/>
  <c r="B7828" i="22"/>
  <c r="P7827" i="22"/>
  <c r="B7827" i="22"/>
  <c r="P7826" i="22"/>
  <c r="B7826" i="22"/>
  <c r="P7825" i="22"/>
  <c r="B7825" i="22"/>
  <c r="P7824" i="22"/>
  <c r="B7824" i="22"/>
  <c r="P7823" i="22"/>
  <c r="B7823" i="22"/>
  <c r="P7822" i="22"/>
  <c r="B7822" i="22"/>
  <c r="P7821" i="22"/>
  <c r="B7821" i="22"/>
  <c r="P7820" i="22"/>
  <c r="B7820" i="22"/>
  <c r="P7819" i="22"/>
  <c r="B7819" i="22"/>
  <c r="P7818" i="22"/>
  <c r="B7818" i="22"/>
  <c r="P7817" i="22"/>
  <c r="B7817" i="22"/>
  <c r="P7816" i="22"/>
  <c r="B7816" i="22"/>
  <c r="P7815" i="22"/>
  <c r="B7815" i="22"/>
  <c r="P7814" i="22"/>
  <c r="B7814" i="22"/>
  <c r="P7813" i="22"/>
  <c r="B7813" i="22"/>
  <c r="P7812" i="22"/>
  <c r="B7812" i="22"/>
  <c r="P7811" i="22"/>
  <c r="B7811" i="22"/>
  <c r="P7810" i="22"/>
  <c r="B7810" i="22"/>
  <c r="P7809" i="22"/>
  <c r="B7809" i="22"/>
  <c r="P7808" i="22"/>
  <c r="B7808" i="22"/>
  <c r="P7807" i="22"/>
  <c r="B7807" i="22"/>
  <c r="P7806" i="22"/>
  <c r="B7806" i="22"/>
  <c r="P7805" i="22"/>
  <c r="B7805" i="22"/>
  <c r="P7804" i="22"/>
  <c r="B7804" i="22"/>
  <c r="P7803" i="22"/>
  <c r="B7803" i="22"/>
  <c r="P7802" i="22"/>
  <c r="B7802" i="22"/>
  <c r="P7801" i="22"/>
  <c r="B7801" i="22"/>
  <c r="P7800" i="22"/>
  <c r="B7800" i="22"/>
  <c r="P7799" i="22"/>
  <c r="B7799" i="22"/>
  <c r="P7798" i="22"/>
  <c r="B7798" i="22"/>
  <c r="P7797" i="22"/>
  <c r="B7797" i="22"/>
  <c r="P7796" i="22"/>
  <c r="B7796" i="22"/>
  <c r="P7795" i="22"/>
  <c r="B7795" i="22"/>
  <c r="P7794" i="22"/>
  <c r="B7794" i="22"/>
  <c r="P7793" i="22"/>
  <c r="B7793" i="22"/>
  <c r="P7792" i="22"/>
  <c r="B7792" i="22"/>
  <c r="P7791" i="22"/>
  <c r="B7791" i="22"/>
  <c r="P7790" i="22"/>
  <c r="B7790" i="22"/>
  <c r="P7789" i="22"/>
  <c r="B7789" i="22"/>
  <c r="P7788" i="22"/>
  <c r="B7788" i="22"/>
  <c r="P7787" i="22"/>
  <c r="B7787" i="22"/>
  <c r="P7786" i="22"/>
  <c r="B7786" i="22"/>
  <c r="P7785" i="22"/>
  <c r="B7785" i="22"/>
  <c r="P7784" i="22"/>
  <c r="B7784" i="22"/>
  <c r="P7783" i="22"/>
  <c r="B7783" i="22"/>
  <c r="P7782" i="22"/>
  <c r="B7782" i="22"/>
  <c r="P7781" i="22"/>
  <c r="B7781" i="22"/>
  <c r="P7780" i="22"/>
  <c r="B7780" i="22"/>
  <c r="P7779" i="22"/>
  <c r="B7779" i="22"/>
  <c r="P7778" i="22"/>
  <c r="B7778" i="22"/>
  <c r="P7777" i="22"/>
  <c r="B7777" i="22"/>
  <c r="P7776" i="22"/>
  <c r="B7776" i="22"/>
  <c r="P7775" i="22"/>
  <c r="B7775" i="22"/>
  <c r="P7774" i="22"/>
  <c r="B7774" i="22"/>
  <c r="P7773" i="22"/>
  <c r="B7773" i="22"/>
  <c r="P7772" i="22"/>
  <c r="B7772" i="22"/>
  <c r="P7771" i="22"/>
  <c r="B7771" i="22"/>
  <c r="P7770" i="22"/>
  <c r="B7770" i="22"/>
  <c r="P7769" i="22"/>
  <c r="B7769" i="22"/>
  <c r="P7768" i="22"/>
  <c r="B7768" i="22"/>
  <c r="P7767" i="22"/>
  <c r="B7767" i="22"/>
  <c r="P7766" i="22"/>
  <c r="B7766" i="22"/>
  <c r="P7765" i="22"/>
  <c r="B7765" i="22"/>
  <c r="P7764" i="22"/>
  <c r="B7764" i="22"/>
  <c r="P7763" i="22"/>
  <c r="B7763" i="22"/>
  <c r="P7762" i="22"/>
  <c r="B7762" i="22"/>
  <c r="P7761" i="22"/>
  <c r="B7761" i="22"/>
  <c r="P7760" i="22"/>
  <c r="B7760" i="22"/>
  <c r="P7759" i="22"/>
  <c r="B7759" i="22"/>
  <c r="P7758" i="22"/>
  <c r="B7758" i="22"/>
  <c r="P7757" i="22"/>
  <c r="B7757" i="22"/>
  <c r="P7756" i="22"/>
  <c r="B7756" i="22"/>
  <c r="P7755" i="22"/>
  <c r="B7755" i="22"/>
  <c r="P7754" i="22"/>
  <c r="B7754" i="22"/>
  <c r="P7753" i="22"/>
  <c r="B7753" i="22"/>
  <c r="P7752" i="22"/>
  <c r="B7752" i="22"/>
  <c r="P7751" i="22"/>
  <c r="B7751" i="22"/>
  <c r="P7750" i="22"/>
  <c r="B7750" i="22"/>
  <c r="P7749" i="22"/>
  <c r="B7749" i="22"/>
  <c r="P7748" i="22"/>
  <c r="B7748" i="22"/>
  <c r="P7747" i="22"/>
  <c r="B7747" i="22"/>
  <c r="P7746" i="22"/>
  <c r="B7746" i="22"/>
  <c r="P7745" i="22"/>
  <c r="B7745" i="22"/>
  <c r="P7744" i="22"/>
  <c r="B7744" i="22"/>
  <c r="P7743" i="22"/>
  <c r="B7743" i="22"/>
  <c r="P7742" i="22"/>
  <c r="B7742" i="22"/>
  <c r="P7741" i="22"/>
  <c r="B7741" i="22"/>
  <c r="P7740" i="22"/>
  <c r="B7740" i="22"/>
  <c r="P7739" i="22"/>
  <c r="B7739" i="22"/>
  <c r="P7738" i="22"/>
  <c r="B7738" i="22"/>
  <c r="P7737" i="22"/>
  <c r="B7737" i="22"/>
  <c r="P7736" i="22"/>
  <c r="B7736" i="22"/>
  <c r="P7735" i="22"/>
  <c r="B7735" i="22"/>
  <c r="P7734" i="22"/>
  <c r="B7734" i="22"/>
  <c r="P7733" i="22"/>
  <c r="B7733" i="22"/>
  <c r="P7732" i="22"/>
  <c r="B7732" i="22"/>
  <c r="P7731" i="22"/>
  <c r="B7731" i="22"/>
  <c r="P7730" i="22"/>
  <c r="B7730" i="22"/>
  <c r="P7729" i="22"/>
  <c r="B7729" i="22"/>
  <c r="P7728" i="22"/>
  <c r="B7728" i="22"/>
  <c r="P7727" i="22"/>
  <c r="B7727" i="22"/>
  <c r="P7726" i="22"/>
  <c r="B7726" i="22"/>
  <c r="P7725" i="22"/>
  <c r="B7725" i="22"/>
  <c r="P7724" i="22"/>
  <c r="B7724" i="22"/>
  <c r="P7723" i="22"/>
  <c r="B7723" i="22"/>
  <c r="P7722" i="22"/>
  <c r="B7722" i="22"/>
  <c r="P7721" i="22"/>
  <c r="B7721" i="22"/>
  <c r="P7720" i="22"/>
  <c r="B7720" i="22"/>
  <c r="P7719" i="22"/>
  <c r="B7719" i="22"/>
  <c r="P7718" i="22"/>
  <c r="B7718" i="22"/>
  <c r="P7717" i="22"/>
  <c r="B7717" i="22"/>
  <c r="P7716" i="22"/>
  <c r="B7716" i="22"/>
  <c r="P7715" i="22"/>
  <c r="B7715" i="22"/>
  <c r="P7714" i="22"/>
  <c r="B7714" i="22"/>
  <c r="P7713" i="22"/>
  <c r="B7713" i="22"/>
  <c r="P7712" i="22"/>
  <c r="B7712" i="22"/>
  <c r="P7711" i="22"/>
  <c r="B7711" i="22"/>
  <c r="P7710" i="22"/>
  <c r="B7710" i="22"/>
  <c r="P7709" i="22"/>
  <c r="B7709" i="22"/>
  <c r="P7708" i="22"/>
  <c r="B7708" i="22"/>
  <c r="P7707" i="22"/>
  <c r="B7707" i="22"/>
  <c r="P7706" i="22"/>
  <c r="B7706" i="22"/>
  <c r="P7705" i="22"/>
  <c r="B7705" i="22"/>
  <c r="P7704" i="22"/>
  <c r="B7704" i="22"/>
  <c r="P7703" i="22"/>
  <c r="B7703" i="22"/>
  <c r="P7702" i="22"/>
  <c r="B7702" i="22"/>
  <c r="P7701" i="22"/>
  <c r="B7701" i="22"/>
  <c r="P7700" i="22"/>
  <c r="B7700" i="22"/>
  <c r="P7699" i="22"/>
  <c r="B7699" i="22"/>
  <c r="P7698" i="22"/>
  <c r="B7698" i="22"/>
  <c r="P7697" i="22"/>
  <c r="B7697" i="22"/>
  <c r="P7696" i="22"/>
  <c r="B7696" i="22"/>
  <c r="P7695" i="22"/>
  <c r="B7695" i="22"/>
  <c r="P7694" i="22"/>
  <c r="B7694" i="22"/>
  <c r="P7693" i="22"/>
  <c r="B7693" i="22"/>
  <c r="P7692" i="22"/>
  <c r="B7692" i="22"/>
  <c r="P7691" i="22"/>
  <c r="B7691" i="22"/>
  <c r="P7690" i="22"/>
  <c r="B7690" i="22"/>
  <c r="P7689" i="22"/>
  <c r="B7689" i="22"/>
  <c r="P7688" i="22"/>
  <c r="B7688" i="22"/>
  <c r="P7687" i="22"/>
  <c r="B7687" i="22"/>
  <c r="P7686" i="22"/>
  <c r="B7686" i="22"/>
  <c r="P7685" i="22"/>
  <c r="B7685" i="22"/>
  <c r="P7684" i="22"/>
  <c r="B7684" i="22"/>
  <c r="P7683" i="22"/>
  <c r="B7683" i="22"/>
  <c r="P7682" i="22"/>
  <c r="B7682" i="22"/>
  <c r="P7681" i="22"/>
  <c r="B7681" i="22"/>
  <c r="P7680" i="22"/>
  <c r="B7680" i="22"/>
  <c r="P7679" i="22"/>
  <c r="B7679" i="22"/>
  <c r="P7678" i="22"/>
  <c r="B7678" i="22"/>
  <c r="P7677" i="22"/>
  <c r="B7677" i="22"/>
  <c r="P7676" i="22"/>
  <c r="B7676" i="22"/>
  <c r="P7675" i="22"/>
  <c r="B7675" i="22"/>
  <c r="P7674" i="22"/>
  <c r="B7674" i="22"/>
  <c r="P7673" i="22"/>
  <c r="B7673" i="22"/>
  <c r="P7672" i="22"/>
  <c r="B7672" i="22"/>
  <c r="P7671" i="22"/>
  <c r="B7671" i="22"/>
  <c r="P7670" i="22"/>
  <c r="B7670" i="22"/>
  <c r="P7669" i="22"/>
  <c r="B7669" i="22"/>
  <c r="P7668" i="22"/>
  <c r="B7668" i="22"/>
  <c r="P7667" i="22"/>
  <c r="B7667" i="22"/>
  <c r="P7666" i="22"/>
  <c r="B7666" i="22"/>
  <c r="P7665" i="22"/>
  <c r="B7665" i="22"/>
  <c r="P7664" i="22"/>
  <c r="B7664" i="22"/>
  <c r="P7663" i="22"/>
  <c r="B7663" i="22"/>
  <c r="P7662" i="22"/>
  <c r="B7662" i="22"/>
  <c r="P7661" i="22"/>
  <c r="B7661" i="22"/>
  <c r="P7660" i="22"/>
  <c r="B7660" i="22"/>
  <c r="P7659" i="22"/>
  <c r="B7659" i="22"/>
  <c r="P7658" i="22"/>
  <c r="B7658" i="22"/>
  <c r="P7657" i="22"/>
  <c r="B7657" i="22"/>
  <c r="P7656" i="22"/>
  <c r="B7656" i="22"/>
  <c r="P7655" i="22"/>
  <c r="B7655" i="22"/>
  <c r="P7654" i="22"/>
  <c r="B7654" i="22"/>
  <c r="P7653" i="22"/>
  <c r="B7653" i="22"/>
  <c r="P7652" i="22"/>
  <c r="B7652" i="22"/>
  <c r="P7651" i="22"/>
  <c r="B7651" i="22"/>
  <c r="P7650" i="22"/>
  <c r="B7650" i="22"/>
  <c r="P7649" i="22"/>
  <c r="B7649" i="22"/>
  <c r="P7648" i="22"/>
  <c r="B7648" i="22"/>
  <c r="P7647" i="22"/>
  <c r="B7647" i="22"/>
  <c r="P7646" i="22"/>
  <c r="B7646" i="22"/>
  <c r="P7645" i="22"/>
  <c r="B7645" i="22"/>
  <c r="P7644" i="22"/>
  <c r="B7644" i="22"/>
  <c r="P7643" i="22"/>
  <c r="B7643" i="22"/>
  <c r="P7642" i="22"/>
  <c r="B7642" i="22"/>
  <c r="P7641" i="22"/>
  <c r="B7641" i="22"/>
  <c r="P7640" i="22"/>
  <c r="B7640" i="22"/>
  <c r="P7639" i="22"/>
  <c r="B7639" i="22"/>
  <c r="P7638" i="22"/>
  <c r="B7638" i="22"/>
  <c r="P7637" i="22"/>
  <c r="B7637" i="22"/>
  <c r="P7636" i="22"/>
  <c r="B7636" i="22"/>
  <c r="P7635" i="22"/>
  <c r="B7635" i="22"/>
  <c r="P7634" i="22"/>
  <c r="B7634" i="22"/>
  <c r="P7633" i="22"/>
  <c r="B7633" i="22"/>
  <c r="P7632" i="22"/>
  <c r="B7632" i="22"/>
  <c r="P7631" i="22"/>
  <c r="B7631" i="22"/>
  <c r="P7630" i="22"/>
  <c r="B7630" i="22"/>
  <c r="P7629" i="22"/>
  <c r="B7629" i="22"/>
  <c r="P7628" i="22"/>
  <c r="B7628" i="22"/>
  <c r="P7627" i="22"/>
  <c r="B7627" i="22"/>
  <c r="P7626" i="22"/>
  <c r="B7626" i="22"/>
  <c r="P7625" i="22"/>
  <c r="B7625" i="22"/>
  <c r="P7624" i="22"/>
  <c r="B7624" i="22"/>
  <c r="P7623" i="22"/>
  <c r="B7623" i="22"/>
  <c r="P7622" i="22"/>
  <c r="B7622" i="22"/>
  <c r="P7621" i="22"/>
  <c r="B7621" i="22"/>
  <c r="P7620" i="22"/>
  <c r="B7620" i="22"/>
  <c r="P7619" i="22"/>
  <c r="B7619" i="22"/>
  <c r="P7618" i="22"/>
  <c r="B7618" i="22"/>
  <c r="P7617" i="22"/>
  <c r="B7617" i="22"/>
  <c r="P7616" i="22"/>
  <c r="B7616" i="22"/>
  <c r="P7615" i="22"/>
  <c r="B7615" i="22"/>
  <c r="P7614" i="22"/>
  <c r="B7614" i="22"/>
  <c r="P7613" i="22"/>
  <c r="B7613" i="22"/>
  <c r="P7612" i="22"/>
  <c r="B7612" i="22"/>
  <c r="P7611" i="22"/>
  <c r="B7611" i="22"/>
  <c r="P7610" i="22"/>
  <c r="B7610" i="22"/>
  <c r="P7609" i="22"/>
  <c r="B7609" i="22"/>
  <c r="P7608" i="22"/>
  <c r="B7608" i="22"/>
  <c r="P7607" i="22"/>
  <c r="B7607" i="22"/>
  <c r="P7606" i="22"/>
  <c r="B7606" i="22"/>
  <c r="P7605" i="22"/>
  <c r="B7605" i="22"/>
  <c r="P7604" i="22"/>
  <c r="B7604" i="22"/>
  <c r="P7603" i="22"/>
  <c r="B7603" i="22"/>
  <c r="P7602" i="22"/>
  <c r="B7602" i="22"/>
  <c r="P7601" i="22"/>
  <c r="B7601" i="22"/>
  <c r="P7600" i="22"/>
  <c r="B7600" i="22"/>
  <c r="P7599" i="22"/>
  <c r="B7599" i="22"/>
  <c r="P7598" i="22"/>
  <c r="B7598" i="22"/>
  <c r="P7597" i="22"/>
  <c r="B7597" i="22"/>
  <c r="P7596" i="22"/>
  <c r="B7596" i="22"/>
  <c r="P7595" i="22"/>
  <c r="B7595" i="22"/>
  <c r="P7594" i="22"/>
  <c r="B7594" i="22"/>
  <c r="P7593" i="22"/>
  <c r="B7593" i="22"/>
  <c r="P7592" i="22"/>
  <c r="B7592" i="22"/>
  <c r="P7591" i="22"/>
  <c r="B7591" i="22"/>
  <c r="P7590" i="22"/>
  <c r="B7590" i="22"/>
  <c r="P7589" i="22"/>
  <c r="B7589" i="22"/>
  <c r="P7588" i="22"/>
  <c r="B7588" i="22"/>
  <c r="P7587" i="22"/>
  <c r="B7587" i="22"/>
  <c r="P7586" i="22"/>
  <c r="B7586" i="22"/>
  <c r="P7585" i="22"/>
  <c r="B7585" i="22"/>
  <c r="P7584" i="22"/>
  <c r="B7584" i="22"/>
  <c r="P7583" i="22"/>
  <c r="B7583" i="22"/>
  <c r="P7582" i="22"/>
  <c r="B7582" i="22"/>
  <c r="P7581" i="22"/>
  <c r="B7581" i="22"/>
  <c r="P7580" i="22"/>
  <c r="B7580" i="22"/>
  <c r="P7579" i="22"/>
  <c r="B7579" i="22"/>
  <c r="P7578" i="22"/>
  <c r="B7578" i="22"/>
  <c r="P7577" i="22"/>
  <c r="B7577" i="22"/>
  <c r="P7576" i="22"/>
  <c r="B7576" i="22"/>
  <c r="P7575" i="22"/>
  <c r="B7575" i="22"/>
  <c r="P7574" i="22"/>
  <c r="B7574" i="22"/>
  <c r="P7573" i="22"/>
  <c r="B7573" i="22"/>
  <c r="P7572" i="22"/>
  <c r="B7572" i="22"/>
  <c r="P7571" i="22"/>
  <c r="B7571" i="22"/>
  <c r="P7570" i="22"/>
  <c r="B7570" i="22"/>
  <c r="P7569" i="22"/>
  <c r="B7569" i="22"/>
  <c r="P7568" i="22"/>
  <c r="B7568" i="22"/>
  <c r="P7567" i="22"/>
  <c r="B7567" i="22"/>
  <c r="P7566" i="22"/>
  <c r="B7566" i="22"/>
  <c r="P7565" i="22"/>
  <c r="B7565" i="22"/>
  <c r="P7564" i="22"/>
  <c r="B7564" i="22"/>
  <c r="P7563" i="22"/>
  <c r="B7563" i="22"/>
  <c r="P7562" i="22"/>
  <c r="B7562" i="22"/>
  <c r="P7561" i="22"/>
  <c r="B7561" i="22"/>
  <c r="P7560" i="22"/>
  <c r="B7560" i="22"/>
  <c r="P7559" i="22"/>
  <c r="B7559" i="22"/>
  <c r="P7558" i="22"/>
  <c r="B7558" i="22"/>
  <c r="P7557" i="22"/>
  <c r="B7557" i="22"/>
  <c r="P7556" i="22"/>
  <c r="B7556" i="22"/>
  <c r="P7555" i="22"/>
  <c r="B7555" i="22"/>
  <c r="P7554" i="22"/>
  <c r="B7554" i="22"/>
  <c r="P7553" i="22"/>
  <c r="B7553" i="22"/>
  <c r="P7552" i="22"/>
  <c r="B7552" i="22"/>
  <c r="P7551" i="22"/>
  <c r="B7551" i="22"/>
  <c r="P7550" i="22"/>
  <c r="B7550" i="22"/>
  <c r="P7549" i="22"/>
  <c r="B7549" i="22"/>
  <c r="P7548" i="22"/>
  <c r="B7548" i="22"/>
  <c r="P7547" i="22"/>
  <c r="B7547" i="22"/>
  <c r="P7546" i="22"/>
  <c r="B7546" i="22"/>
  <c r="P7545" i="22"/>
  <c r="B7545" i="22"/>
  <c r="P7544" i="22"/>
  <c r="B7544" i="22"/>
  <c r="P7543" i="22"/>
  <c r="B7543" i="22"/>
  <c r="P7542" i="22"/>
  <c r="B7542" i="22"/>
  <c r="P7541" i="22"/>
  <c r="B7541" i="22"/>
  <c r="P7540" i="22"/>
  <c r="B7540" i="22"/>
  <c r="P7539" i="22"/>
  <c r="B7539" i="22"/>
  <c r="P7538" i="22"/>
  <c r="B7538" i="22"/>
  <c r="P7537" i="22"/>
  <c r="B7537" i="22"/>
  <c r="P7536" i="22"/>
  <c r="B7536" i="22"/>
  <c r="P7535" i="22"/>
  <c r="B7535" i="22"/>
  <c r="P7534" i="22"/>
  <c r="B7534" i="22"/>
  <c r="P7533" i="22"/>
  <c r="B7533" i="22"/>
  <c r="P7532" i="22"/>
  <c r="B7532" i="22"/>
  <c r="P7531" i="22"/>
  <c r="B7531" i="22"/>
  <c r="P7530" i="22"/>
  <c r="B7530" i="22"/>
  <c r="P7529" i="22"/>
  <c r="B7529" i="22"/>
  <c r="P7528" i="22"/>
  <c r="B7528" i="22"/>
  <c r="P7527" i="22"/>
  <c r="B7527" i="22"/>
  <c r="P7526" i="22"/>
  <c r="B7526" i="22"/>
  <c r="P7525" i="22"/>
  <c r="B7525" i="22"/>
  <c r="P7524" i="22"/>
  <c r="B7524" i="22"/>
  <c r="P7523" i="22"/>
  <c r="B7523" i="22"/>
  <c r="P7522" i="22"/>
  <c r="B7522" i="22"/>
  <c r="P7521" i="22"/>
  <c r="B7521" i="22"/>
  <c r="P7520" i="22"/>
  <c r="B7520" i="22"/>
  <c r="P7519" i="22"/>
  <c r="B7519" i="22"/>
  <c r="P7518" i="22"/>
  <c r="B7518" i="22"/>
  <c r="P7517" i="22"/>
  <c r="B7517" i="22"/>
  <c r="P7516" i="22"/>
  <c r="B7516" i="22"/>
  <c r="P7515" i="22"/>
  <c r="B7515" i="22"/>
  <c r="P7514" i="22"/>
  <c r="B7514" i="22"/>
  <c r="P7513" i="22"/>
  <c r="B7513" i="22"/>
  <c r="P7512" i="22"/>
  <c r="B7512" i="22"/>
  <c r="P7511" i="22"/>
  <c r="B7511" i="22"/>
  <c r="P7510" i="22"/>
  <c r="B7510" i="22"/>
  <c r="P7509" i="22"/>
  <c r="B7509" i="22"/>
  <c r="P7508" i="22"/>
  <c r="B7508" i="22"/>
  <c r="P7507" i="22"/>
  <c r="B7507" i="22"/>
  <c r="P7506" i="22"/>
  <c r="B7506" i="22"/>
  <c r="P7505" i="22"/>
  <c r="B7505" i="22"/>
  <c r="P7504" i="22"/>
  <c r="B7504" i="22"/>
  <c r="P7503" i="22"/>
  <c r="B7503" i="22"/>
  <c r="P7502" i="22"/>
  <c r="B7502" i="22"/>
  <c r="P7501" i="22"/>
  <c r="B7501" i="22"/>
  <c r="P7500" i="22"/>
  <c r="B7500" i="22"/>
  <c r="P7499" i="22"/>
  <c r="B7499" i="22"/>
  <c r="P7498" i="22"/>
  <c r="B7498" i="22"/>
  <c r="P7497" i="22"/>
  <c r="B7497" i="22"/>
  <c r="P7496" i="22"/>
  <c r="B7496" i="22"/>
  <c r="P7495" i="22"/>
  <c r="B7495" i="22"/>
  <c r="P7494" i="22"/>
  <c r="B7494" i="22"/>
  <c r="P7493" i="22"/>
  <c r="B7493" i="22"/>
  <c r="P7492" i="22"/>
  <c r="B7492" i="22"/>
  <c r="P7491" i="22"/>
  <c r="B7491" i="22"/>
  <c r="P7490" i="22"/>
  <c r="B7490" i="22"/>
  <c r="P7489" i="22"/>
  <c r="B7489" i="22"/>
  <c r="P7488" i="22"/>
  <c r="B7488" i="22"/>
  <c r="P7487" i="22"/>
  <c r="B7487" i="22"/>
  <c r="P7486" i="22"/>
  <c r="B7486" i="22"/>
  <c r="P7485" i="22"/>
  <c r="B7485" i="22"/>
  <c r="P7484" i="22"/>
  <c r="B7484" i="22"/>
  <c r="P7483" i="22"/>
  <c r="B7483" i="22"/>
  <c r="P7482" i="22"/>
  <c r="B7482" i="22"/>
  <c r="P7481" i="22"/>
  <c r="B7481" i="22"/>
  <c r="P7480" i="22"/>
  <c r="B7480" i="22"/>
  <c r="P7479" i="22"/>
  <c r="B7479" i="22"/>
  <c r="P7478" i="22"/>
  <c r="B7478" i="22"/>
  <c r="P7477" i="22"/>
  <c r="B7477" i="22"/>
  <c r="P7476" i="22"/>
  <c r="B7476" i="22"/>
  <c r="P7475" i="22"/>
  <c r="B7475" i="22"/>
  <c r="P7474" i="22"/>
  <c r="B7474" i="22"/>
  <c r="P7473" i="22"/>
  <c r="B7473" i="22"/>
  <c r="P7472" i="22"/>
  <c r="B7472" i="22"/>
  <c r="P7471" i="22"/>
  <c r="B7471" i="22"/>
  <c r="P7470" i="22"/>
  <c r="B7470" i="22"/>
  <c r="P7469" i="22"/>
  <c r="B7469" i="22"/>
  <c r="P7468" i="22"/>
  <c r="B7468" i="22"/>
  <c r="P7467" i="22"/>
  <c r="B7467" i="22"/>
  <c r="P7466" i="22"/>
  <c r="B7466" i="22"/>
  <c r="P7465" i="22"/>
  <c r="B7465" i="22"/>
  <c r="P7464" i="22"/>
  <c r="B7464" i="22"/>
  <c r="P7463" i="22"/>
  <c r="B7463" i="22"/>
  <c r="P7462" i="22"/>
  <c r="B7462" i="22"/>
  <c r="P7461" i="22"/>
  <c r="B7461" i="22"/>
  <c r="P7460" i="22"/>
  <c r="B7460" i="22"/>
  <c r="P7459" i="22"/>
  <c r="B7459" i="22"/>
  <c r="P7458" i="22"/>
  <c r="B7458" i="22"/>
  <c r="P7457" i="22"/>
  <c r="B7457" i="22"/>
  <c r="P7456" i="22"/>
  <c r="B7456" i="22"/>
  <c r="P7455" i="22"/>
  <c r="B7455" i="22"/>
  <c r="P7454" i="22"/>
  <c r="B7454" i="22"/>
  <c r="P7453" i="22"/>
  <c r="B7453" i="22"/>
  <c r="P7452" i="22"/>
  <c r="B7452" i="22"/>
  <c r="P7451" i="22"/>
  <c r="B7451" i="22"/>
  <c r="P7450" i="22"/>
  <c r="B7450" i="22"/>
  <c r="P7449" i="22"/>
  <c r="B7449" i="22"/>
  <c r="P7448" i="22"/>
  <c r="B7448" i="22"/>
  <c r="P7447" i="22"/>
  <c r="B7447" i="22"/>
  <c r="P7446" i="22"/>
  <c r="B7446" i="22"/>
  <c r="P7445" i="22"/>
  <c r="B7445" i="22"/>
  <c r="P7444" i="22"/>
  <c r="B7444" i="22"/>
  <c r="P7443" i="22"/>
  <c r="B7443" i="22"/>
  <c r="P7442" i="22"/>
  <c r="B7442" i="22"/>
  <c r="P7441" i="22"/>
  <c r="B7441" i="22"/>
  <c r="P7440" i="22"/>
  <c r="B7440" i="22"/>
  <c r="P7439" i="22"/>
  <c r="B7439" i="22"/>
  <c r="P7438" i="22"/>
  <c r="B7438" i="22"/>
  <c r="P7437" i="22"/>
  <c r="B7437" i="22"/>
  <c r="P7436" i="22"/>
  <c r="B7436" i="22"/>
  <c r="P7435" i="22"/>
  <c r="B7435" i="22"/>
  <c r="P7434" i="22"/>
  <c r="B7434" i="22"/>
  <c r="P7433" i="22"/>
  <c r="B7433" i="22"/>
  <c r="P7432" i="22"/>
  <c r="B7432" i="22"/>
  <c r="P7431" i="22"/>
  <c r="B7431" i="22"/>
  <c r="P7430" i="22"/>
  <c r="B7430" i="22"/>
  <c r="P7429" i="22"/>
  <c r="B7429" i="22"/>
  <c r="P7428" i="22"/>
  <c r="B7428" i="22"/>
  <c r="P7427" i="22"/>
  <c r="B7427" i="22"/>
  <c r="P7426" i="22"/>
  <c r="B7426" i="22"/>
  <c r="P7425" i="22"/>
  <c r="B7425" i="22"/>
  <c r="P7424" i="22"/>
  <c r="B7424" i="22"/>
  <c r="P7423" i="22"/>
  <c r="B7423" i="22"/>
  <c r="P7422" i="22"/>
  <c r="B7422" i="22"/>
  <c r="P7421" i="22"/>
  <c r="B7421" i="22"/>
  <c r="P7420" i="22"/>
  <c r="B7420" i="22"/>
  <c r="P7419" i="22"/>
  <c r="B7419" i="22"/>
  <c r="P7418" i="22"/>
  <c r="B7418" i="22"/>
  <c r="P7417" i="22"/>
  <c r="B7417" i="22"/>
  <c r="P7416" i="22"/>
  <c r="B7416" i="22"/>
  <c r="P7415" i="22"/>
  <c r="B7415" i="22"/>
  <c r="P7414" i="22"/>
  <c r="B7414" i="22"/>
  <c r="P7413" i="22"/>
  <c r="B7413" i="22"/>
  <c r="P7412" i="22"/>
  <c r="B7412" i="22"/>
  <c r="P7411" i="22"/>
  <c r="B7411" i="22"/>
  <c r="P7410" i="22"/>
  <c r="B7410" i="22"/>
  <c r="P7409" i="22"/>
  <c r="B7409" i="22"/>
  <c r="P7408" i="22"/>
  <c r="B7408" i="22"/>
  <c r="P7407" i="22"/>
  <c r="B7407" i="22"/>
  <c r="P7406" i="22"/>
  <c r="B7406" i="22"/>
  <c r="P7405" i="22"/>
  <c r="B7405" i="22"/>
  <c r="P7404" i="22"/>
  <c r="B7404" i="22"/>
  <c r="P7403" i="22"/>
  <c r="B7403" i="22"/>
  <c r="P7402" i="22"/>
  <c r="B7402" i="22"/>
  <c r="P7401" i="22"/>
  <c r="B7401" i="22"/>
  <c r="P7400" i="22"/>
  <c r="B7400" i="22"/>
  <c r="P7399" i="22"/>
  <c r="B7399" i="22"/>
  <c r="P7398" i="22"/>
  <c r="B7398" i="22"/>
  <c r="P7397" i="22"/>
  <c r="B7397" i="22"/>
  <c r="P7396" i="22"/>
  <c r="B7396" i="22"/>
  <c r="P7395" i="22"/>
  <c r="B7395" i="22"/>
  <c r="P7394" i="22"/>
  <c r="B7394" i="22"/>
  <c r="P7393" i="22"/>
  <c r="B7393" i="22"/>
  <c r="P7392" i="22"/>
  <c r="B7392" i="22"/>
  <c r="P7391" i="22"/>
  <c r="B7391" i="22"/>
  <c r="P7390" i="22"/>
  <c r="B7390" i="22"/>
  <c r="P7389" i="22"/>
  <c r="B7389" i="22"/>
  <c r="P7388" i="22"/>
  <c r="B7388" i="22"/>
  <c r="P7387" i="22"/>
  <c r="B7387" i="22"/>
  <c r="P7386" i="22"/>
  <c r="B7386" i="22"/>
  <c r="P7385" i="22"/>
  <c r="B7385" i="22"/>
  <c r="P7384" i="22"/>
  <c r="B7384" i="22"/>
  <c r="P7383" i="22"/>
  <c r="B7383" i="22"/>
  <c r="P7382" i="22"/>
  <c r="B7382" i="22"/>
  <c r="P7381" i="22"/>
  <c r="B7381" i="22"/>
  <c r="P7380" i="22"/>
  <c r="B7380" i="22"/>
  <c r="P7379" i="22"/>
  <c r="B7379" i="22"/>
  <c r="P7378" i="22"/>
  <c r="B7378" i="22"/>
  <c r="P7377" i="22"/>
  <c r="B7377" i="22"/>
  <c r="P7376" i="22"/>
  <c r="B7376" i="22"/>
  <c r="P7375" i="22"/>
  <c r="B7375" i="22"/>
  <c r="P7374" i="22"/>
  <c r="B7374" i="22"/>
  <c r="P7373" i="22"/>
  <c r="B7373" i="22"/>
  <c r="P7372" i="22"/>
  <c r="B7372" i="22"/>
  <c r="P7371" i="22"/>
  <c r="B7371" i="22"/>
  <c r="P7370" i="22"/>
  <c r="B7370" i="22"/>
  <c r="P7369" i="22"/>
  <c r="B7369" i="22"/>
  <c r="P7368" i="22"/>
  <c r="B7368" i="22"/>
  <c r="P7367" i="22"/>
  <c r="B7367" i="22"/>
  <c r="P7366" i="22"/>
  <c r="B7366" i="22"/>
  <c r="P7365" i="22"/>
  <c r="B7365" i="22"/>
  <c r="P7364" i="22"/>
  <c r="B7364" i="22"/>
  <c r="P7363" i="22"/>
  <c r="B7363" i="22"/>
  <c r="P7362" i="22"/>
  <c r="B7362" i="22"/>
  <c r="P7361" i="22"/>
  <c r="B7361" i="22"/>
  <c r="P7360" i="22"/>
  <c r="B7360" i="22"/>
  <c r="P7359" i="22"/>
  <c r="B7359" i="22"/>
  <c r="P7358" i="22"/>
  <c r="B7358" i="22"/>
  <c r="P7357" i="22"/>
  <c r="B7357" i="22"/>
  <c r="P7356" i="22"/>
  <c r="B7356" i="22"/>
  <c r="P7355" i="22"/>
  <c r="B7355" i="22"/>
  <c r="P7354" i="22"/>
  <c r="B7354" i="22"/>
  <c r="P7353" i="22"/>
  <c r="B7353" i="22"/>
  <c r="P7352" i="22"/>
  <c r="B7352" i="22"/>
  <c r="P7351" i="22"/>
  <c r="B7351" i="22"/>
  <c r="P7350" i="22"/>
  <c r="B7350" i="22"/>
  <c r="P7349" i="22"/>
  <c r="B7349" i="22"/>
  <c r="P7348" i="22"/>
  <c r="B7348" i="22"/>
  <c r="P7347" i="22"/>
  <c r="B7347" i="22"/>
  <c r="P7346" i="22"/>
  <c r="B7346" i="22"/>
  <c r="P7345" i="22"/>
  <c r="B7345" i="22"/>
  <c r="P7344" i="22"/>
  <c r="B7344" i="22"/>
  <c r="P7343" i="22"/>
  <c r="B7343" i="22"/>
  <c r="P7342" i="22"/>
  <c r="B7342" i="22"/>
  <c r="P7341" i="22"/>
  <c r="B7341" i="22"/>
  <c r="P7340" i="22"/>
  <c r="B7340" i="22"/>
  <c r="P7339" i="22"/>
  <c r="B7339" i="22"/>
  <c r="P7338" i="22"/>
  <c r="B7338" i="22"/>
  <c r="P7337" i="22"/>
  <c r="B7337" i="22"/>
  <c r="P7336" i="22"/>
  <c r="B7336" i="22"/>
  <c r="P7335" i="22"/>
  <c r="B7335" i="22"/>
  <c r="P7334" i="22"/>
  <c r="B7334" i="22"/>
  <c r="P7333" i="22"/>
  <c r="B7333" i="22"/>
  <c r="P7332" i="22"/>
  <c r="B7332" i="22"/>
  <c r="P7331" i="22"/>
  <c r="B7331" i="22"/>
  <c r="P7330" i="22"/>
  <c r="B7330" i="22"/>
  <c r="P7329" i="22"/>
  <c r="B7329" i="22"/>
  <c r="P7328" i="22"/>
  <c r="B7328" i="22"/>
  <c r="P7327" i="22"/>
  <c r="B7327" i="22"/>
  <c r="P7326" i="22"/>
  <c r="B7326" i="22"/>
  <c r="P7325" i="22"/>
  <c r="B7325" i="22"/>
  <c r="P7324" i="22"/>
  <c r="B7324" i="22"/>
  <c r="P7323" i="22"/>
  <c r="B7323" i="22"/>
  <c r="P7322" i="22"/>
  <c r="B7322" i="22"/>
  <c r="P7321" i="22"/>
  <c r="B7321" i="22"/>
  <c r="P7320" i="22"/>
  <c r="B7320" i="22"/>
  <c r="P7319" i="22"/>
  <c r="B7319" i="22"/>
  <c r="P7318" i="22"/>
  <c r="B7318" i="22"/>
  <c r="P7317" i="22"/>
  <c r="B7317" i="22"/>
  <c r="P7316" i="22"/>
  <c r="B7316" i="22"/>
  <c r="P7315" i="22"/>
  <c r="B7315" i="22"/>
  <c r="P7314" i="22"/>
  <c r="B7314" i="22"/>
  <c r="P7313" i="22"/>
  <c r="B7313" i="22"/>
  <c r="P7312" i="22"/>
  <c r="B7312" i="22"/>
  <c r="P7311" i="22"/>
  <c r="B7311" i="22"/>
  <c r="P7310" i="22"/>
  <c r="B7310" i="22"/>
  <c r="P7309" i="22"/>
  <c r="B7309" i="22"/>
  <c r="P7308" i="22"/>
  <c r="B7308" i="22"/>
  <c r="P7307" i="22"/>
  <c r="B7307" i="22"/>
  <c r="P7306" i="22"/>
  <c r="B7306" i="22"/>
  <c r="P7305" i="22"/>
  <c r="B7305" i="22"/>
  <c r="P7304" i="22"/>
  <c r="B7304" i="22"/>
  <c r="P7303" i="22"/>
  <c r="B7303" i="22"/>
  <c r="P7302" i="22"/>
  <c r="B7302" i="22"/>
  <c r="P7301" i="22"/>
  <c r="B7301" i="22"/>
  <c r="P7300" i="22"/>
  <c r="B7300" i="22"/>
  <c r="P7299" i="22"/>
  <c r="B7299" i="22"/>
  <c r="P7298" i="22"/>
  <c r="B7298" i="22"/>
  <c r="P7297" i="22"/>
  <c r="B7297" i="22"/>
  <c r="P7296" i="22"/>
  <c r="B7296" i="22"/>
  <c r="P7295" i="22"/>
  <c r="B7295" i="22"/>
  <c r="P7294" i="22"/>
  <c r="B7294" i="22"/>
  <c r="P7293" i="22"/>
  <c r="B7293" i="22"/>
  <c r="P7292" i="22"/>
  <c r="B7292" i="22"/>
  <c r="P7291" i="22"/>
  <c r="B7291" i="22"/>
  <c r="P7290" i="22"/>
  <c r="B7290" i="22"/>
  <c r="P7289" i="22"/>
  <c r="B7289" i="22"/>
  <c r="P7288" i="22"/>
  <c r="B7288" i="22"/>
  <c r="P7287" i="22"/>
  <c r="B7287" i="22"/>
  <c r="P7286" i="22"/>
  <c r="B7286" i="22"/>
  <c r="P7285" i="22"/>
  <c r="B7285" i="22"/>
  <c r="P7284" i="22"/>
  <c r="B7284" i="22"/>
  <c r="P7283" i="22"/>
  <c r="B7283" i="22"/>
  <c r="P7282" i="22"/>
  <c r="B7282" i="22"/>
  <c r="P7281" i="22"/>
  <c r="B7281" i="22"/>
  <c r="P7280" i="22"/>
  <c r="B7280" i="22"/>
  <c r="P7279" i="22"/>
  <c r="B7279" i="22"/>
  <c r="P7278" i="22"/>
  <c r="B7278" i="22"/>
  <c r="P7277" i="22"/>
  <c r="B7277" i="22"/>
  <c r="P7276" i="22"/>
  <c r="B7276" i="22"/>
  <c r="P7275" i="22"/>
  <c r="B7275" i="22"/>
  <c r="P7274" i="22"/>
  <c r="B7274" i="22"/>
  <c r="P7273" i="22"/>
  <c r="B7273" i="22"/>
  <c r="P7272" i="22"/>
  <c r="B7272" i="22"/>
  <c r="P7271" i="22"/>
  <c r="B7271" i="22"/>
  <c r="P7270" i="22"/>
  <c r="B7270" i="22"/>
  <c r="P7269" i="22"/>
  <c r="B7269" i="22"/>
  <c r="P7268" i="22"/>
  <c r="B7268" i="22"/>
  <c r="P7267" i="22"/>
  <c r="B7267" i="22"/>
  <c r="P7266" i="22"/>
  <c r="B7266" i="22"/>
  <c r="P7265" i="22"/>
  <c r="B7265" i="22"/>
  <c r="P7264" i="22"/>
  <c r="B7264" i="22"/>
  <c r="P7263" i="22"/>
  <c r="B7263" i="22"/>
  <c r="P7262" i="22"/>
  <c r="B7262" i="22"/>
  <c r="P7261" i="22"/>
  <c r="B7261" i="22"/>
  <c r="P7260" i="22"/>
  <c r="B7260" i="22"/>
  <c r="P7259" i="22"/>
  <c r="B7259" i="22"/>
  <c r="P7258" i="22"/>
  <c r="B7258" i="22"/>
  <c r="P7257" i="22"/>
  <c r="B7257" i="22"/>
  <c r="P7256" i="22"/>
  <c r="B7256" i="22"/>
  <c r="P7255" i="22"/>
  <c r="B7255" i="22"/>
  <c r="P7254" i="22"/>
  <c r="B7254" i="22"/>
  <c r="P7253" i="22"/>
  <c r="B7253" i="22"/>
  <c r="P7252" i="22"/>
  <c r="B7252" i="22"/>
  <c r="P7251" i="22"/>
  <c r="B7251" i="22"/>
  <c r="P7250" i="22"/>
  <c r="B7250" i="22"/>
  <c r="P7249" i="22"/>
  <c r="B7249" i="22"/>
  <c r="P7248" i="22"/>
  <c r="B7248" i="22"/>
  <c r="P7247" i="22"/>
  <c r="B7247" i="22"/>
  <c r="P7246" i="22"/>
  <c r="B7246" i="22"/>
  <c r="P7245" i="22"/>
  <c r="B7245" i="22"/>
  <c r="P7244" i="22"/>
  <c r="B7244" i="22"/>
  <c r="P7243" i="22"/>
  <c r="B7243" i="22"/>
  <c r="P7242" i="22"/>
  <c r="B7242" i="22"/>
  <c r="P7241" i="22"/>
  <c r="B7241" i="22"/>
  <c r="P7240" i="22"/>
  <c r="B7240" i="22"/>
  <c r="P7239" i="22"/>
  <c r="B7239" i="22"/>
  <c r="P7238" i="22"/>
  <c r="B7238" i="22"/>
  <c r="P7237" i="22"/>
  <c r="B7237" i="22"/>
  <c r="P7236" i="22"/>
  <c r="B7236" i="22"/>
  <c r="P7235" i="22"/>
  <c r="B7235" i="22"/>
  <c r="P7234" i="22"/>
  <c r="B7234" i="22"/>
  <c r="P7233" i="22"/>
  <c r="B7233" i="22"/>
  <c r="P7232" i="22"/>
  <c r="B7232" i="22"/>
  <c r="P7231" i="22"/>
  <c r="B7231" i="22"/>
  <c r="P7230" i="22"/>
  <c r="B7230" i="22"/>
  <c r="P7229" i="22"/>
  <c r="B7229" i="22"/>
  <c r="P7228" i="22"/>
  <c r="B7228" i="22"/>
  <c r="P7227" i="22"/>
  <c r="B7227" i="22"/>
  <c r="P7226" i="22"/>
  <c r="B7226" i="22"/>
  <c r="P7225" i="22"/>
  <c r="B7225" i="22"/>
  <c r="P7224" i="22"/>
  <c r="B7224" i="22"/>
  <c r="P7223" i="22"/>
  <c r="B7223" i="22"/>
  <c r="P7222" i="22"/>
  <c r="B7222" i="22"/>
  <c r="P7221" i="22"/>
  <c r="B7221" i="22"/>
  <c r="P7220" i="22"/>
  <c r="B7220" i="22"/>
  <c r="P7219" i="22"/>
  <c r="B7219" i="22"/>
  <c r="P7218" i="22"/>
  <c r="B7218" i="22"/>
  <c r="P7217" i="22"/>
  <c r="B7217" i="22"/>
  <c r="P7216" i="22"/>
  <c r="B7216" i="22"/>
  <c r="P7215" i="22"/>
  <c r="B7215" i="22"/>
  <c r="P7214" i="22"/>
  <c r="B7214" i="22"/>
  <c r="P7213" i="22"/>
  <c r="B7213" i="22"/>
  <c r="P7212" i="22"/>
  <c r="B7212" i="22"/>
  <c r="P7211" i="22"/>
  <c r="B7211" i="22"/>
  <c r="P7210" i="22"/>
  <c r="B7210" i="22"/>
  <c r="P7209" i="22"/>
  <c r="B7209" i="22"/>
  <c r="P7208" i="22"/>
  <c r="B7208" i="22"/>
  <c r="P7207" i="22"/>
  <c r="B7207" i="22"/>
  <c r="P7206" i="22"/>
  <c r="B7206" i="22"/>
  <c r="P7205" i="22"/>
  <c r="B7205" i="22"/>
  <c r="P7204" i="22"/>
  <c r="B7204" i="22"/>
  <c r="P7203" i="22"/>
  <c r="B7203" i="22"/>
  <c r="P7202" i="22"/>
  <c r="B7202" i="22"/>
  <c r="P7201" i="22"/>
  <c r="B7201" i="22"/>
  <c r="P7200" i="22"/>
  <c r="B7200" i="22"/>
  <c r="P7199" i="22"/>
  <c r="B7199" i="22"/>
  <c r="P7198" i="22"/>
  <c r="B7198" i="22"/>
  <c r="P7197" i="22"/>
  <c r="B7197" i="22"/>
  <c r="P7196" i="22"/>
  <c r="B7196" i="22"/>
  <c r="P7195" i="22"/>
  <c r="B7195" i="22"/>
  <c r="P7194" i="22"/>
  <c r="B7194" i="22"/>
  <c r="P7193" i="22"/>
  <c r="B7193" i="22"/>
  <c r="P7192" i="22"/>
  <c r="B7192" i="22"/>
  <c r="P7191" i="22"/>
  <c r="B7191" i="22"/>
  <c r="P7190" i="22"/>
  <c r="B7190" i="22"/>
  <c r="P7189" i="22"/>
  <c r="B7189" i="22"/>
  <c r="P7188" i="22"/>
  <c r="B7188" i="22"/>
  <c r="P7187" i="22"/>
  <c r="B7187" i="22"/>
  <c r="P7186" i="22"/>
  <c r="B7186" i="22"/>
  <c r="P7185" i="22"/>
  <c r="B7185" i="22"/>
  <c r="P7184" i="22"/>
  <c r="B7184" i="22"/>
  <c r="P7183" i="22"/>
  <c r="B7183" i="22"/>
  <c r="P7182" i="22"/>
  <c r="B7182" i="22"/>
  <c r="P7181" i="22"/>
  <c r="B7181" i="22"/>
  <c r="P7180" i="22"/>
  <c r="B7180" i="22"/>
  <c r="P7179" i="22"/>
  <c r="B7179" i="22"/>
  <c r="P7178" i="22"/>
  <c r="B7178" i="22"/>
  <c r="P7177" i="22"/>
  <c r="B7177" i="22"/>
  <c r="P7176" i="22"/>
  <c r="B7176" i="22"/>
  <c r="P7175" i="22"/>
  <c r="B7175" i="22"/>
  <c r="P7174" i="22"/>
  <c r="B7174" i="22"/>
  <c r="P7173" i="22"/>
  <c r="B7173" i="22"/>
  <c r="P7172" i="22"/>
  <c r="B7172" i="22"/>
  <c r="P7171" i="22"/>
  <c r="B7171" i="22"/>
  <c r="P7170" i="22"/>
  <c r="B7170" i="22"/>
  <c r="P7169" i="22"/>
  <c r="B7169" i="22"/>
  <c r="P7168" i="22"/>
  <c r="B7168" i="22"/>
  <c r="P7167" i="22"/>
  <c r="B7167" i="22"/>
  <c r="P7166" i="22"/>
  <c r="B7166" i="22"/>
  <c r="P7165" i="22"/>
  <c r="B7165" i="22"/>
  <c r="P7164" i="22"/>
  <c r="B7164" i="22"/>
  <c r="P7163" i="22"/>
  <c r="B7163" i="22"/>
  <c r="P7162" i="22"/>
  <c r="B7162" i="22"/>
  <c r="P7161" i="22"/>
  <c r="B7161" i="22"/>
  <c r="P7160" i="22"/>
  <c r="B7160" i="22"/>
  <c r="P7159" i="22"/>
  <c r="B7159" i="22"/>
  <c r="P7158" i="22"/>
  <c r="B7158" i="22"/>
  <c r="P7157" i="22"/>
  <c r="B7157" i="22"/>
  <c r="P7156" i="22"/>
  <c r="B7156" i="22"/>
  <c r="P7155" i="22"/>
  <c r="B7155" i="22"/>
  <c r="P7154" i="22"/>
  <c r="B7154" i="22"/>
  <c r="P7153" i="22"/>
  <c r="B7153" i="22"/>
  <c r="P7152" i="22"/>
  <c r="B7152" i="22"/>
  <c r="P7151" i="22"/>
  <c r="B7151" i="22"/>
  <c r="P7150" i="22"/>
  <c r="B7150" i="22"/>
  <c r="P7149" i="22"/>
  <c r="B7149" i="22"/>
  <c r="P7148" i="22"/>
  <c r="B7148" i="22"/>
  <c r="P7147" i="22"/>
  <c r="B7147" i="22"/>
  <c r="P7146" i="22"/>
  <c r="B7146" i="22"/>
  <c r="P7145" i="22"/>
  <c r="B7145" i="22"/>
  <c r="P7144" i="22"/>
  <c r="B7144" i="22"/>
  <c r="P7143" i="22"/>
  <c r="B7143" i="22"/>
  <c r="P7142" i="22"/>
  <c r="B7142" i="22"/>
  <c r="P7141" i="22"/>
  <c r="B7141" i="22"/>
  <c r="P7140" i="22"/>
  <c r="B7140" i="22"/>
  <c r="P7139" i="22"/>
  <c r="B7139" i="22"/>
  <c r="P7138" i="22"/>
  <c r="B7138" i="22"/>
  <c r="P7137" i="22"/>
  <c r="B7137" i="22"/>
  <c r="P7136" i="22"/>
  <c r="B7136" i="22"/>
  <c r="P7135" i="22"/>
  <c r="B7135" i="22"/>
  <c r="P7134" i="22"/>
  <c r="B7134" i="22"/>
  <c r="P7133" i="22"/>
  <c r="B7133" i="22"/>
  <c r="P7132" i="22"/>
  <c r="B7132" i="22"/>
  <c r="P7131" i="22"/>
  <c r="B7131" i="22"/>
  <c r="P7130" i="22"/>
  <c r="B7130" i="22"/>
  <c r="P7129" i="22"/>
  <c r="B7129" i="22"/>
  <c r="P7128" i="22"/>
  <c r="B7128" i="22"/>
  <c r="P7127" i="22"/>
  <c r="B7127" i="22"/>
  <c r="P7126" i="22"/>
  <c r="B7126" i="22"/>
  <c r="P7125" i="22"/>
  <c r="B7125" i="22"/>
  <c r="P7124" i="22"/>
  <c r="B7124" i="22"/>
  <c r="P7123" i="22"/>
  <c r="B7123" i="22"/>
  <c r="P7122" i="22"/>
  <c r="B7122" i="22"/>
  <c r="P7121" i="22"/>
  <c r="B7121" i="22"/>
  <c r="P7120" i="22"/>
  <c r="B7120" i="22"/>
  <c r="P7119" i="22"/>
  <c r="B7119" i="22"/>
  <c r="P7118" i="22"/>
  <c r="B7118" i="22"/>
  <c r="P7117" i="22"/>
  <c r="B7117" i="22"/>
  <c r="P7116" i="22"/>
  <c r="B7116" i="22"/>
  <c r="P7115" i="22"/>
  <c r="B7115" i="22"/>
  <c r="P7114" i="22"/>
  <c r="B7114" i="22"/>
  <c r="P7113" i="22"/>
  <c r="B7113" i="22"/>
  <c r="P7112" i="22"/>
  <c r="B7112" i="22"/>
  <c r="P7111" i="22"/>
  <c r="B7111" i="22"/>
  <c r="P7110" i="22"/>
  <c r="B7110" i="22"/>
  <c r="P7109" i="22"/>
  <c r="B7109" i="22"/>
  <c r="P7108" i="22"/>
  <c r="B7108" i="22"/>
  <c r="P7107" i="22"/>
  <c r="B7107" i="22"/>
  <c r="P7106" i="22"/>
  <c r="B7106" i="22"/>
  <c r="P7105" i="22"/>
  <c r="B7105" i="22"/>
  <c r="P7104" i="22"/>
  <c r="B7104" i="22"/>
  <c r="P7103" i="22"/>
  <c r="B7103" i="22"/>
  <c r="P7102" i="22"/>
  <c r="B7102" i="22"/>
  <c r="P7101" i="22"/>
  <c r="B7101" i="22"/>
  <c r="P7100" i="22"/>
  <c r="B7100" i="22"/>
  <c r="P7099" i="22"/>
  <c r="B7099" i="22"/>
  <c r="P7098" i="22"/>
  <c r="B7098" i="22"/>
  <c r="P7097" i="22"/>
  <c r="B7097" i="22"/>
  <c r="P7096" i="22"/>
  <c r="B7096" i="22"/>
  <c r="P7095" i="22"/>
  <c r="B7095" i="22"/>
  <c r="P7094" i="22"/>
  <c r="B7094" i="22"/>
  <c r="P7093" i="22"/>
  <c r="B7093" i="22"/>
  <c r="P7092" i="22"/>
  <c r="B7092" i="22"/>
  <c r="P7091" i="22"/>
  <c r="B7091" i="22"/>
  <c r="P7090" i="22"/>
  <c r="B7090" i="22"/>
  <c r="P7089" i="22"/>
  <c r="B7089" i="22"/>
  <c r="P7088" i="22"/>
  <c r="B7088" i="22"/>
  <c r="P7087" i="22"/>
  <c r="B7087" i="22"/>
  <c r="P7086" i="22"/>
  <c r="B7086" i="22"/>
  <c r="P7085" i="22"/>
  <c r="B7085" i="22"/>
  <c r="P7084" i="22"/>
  <c r="B7084" i="22"/>
  <c r="P7083" i="22"/>
  <c r="B7083" i="22"/>
  <c r="P7082" i="22"/>
  <c r="B7082" i="22"/>
  <c r="P7081" i="22"/>
  <c r="B7081" i="22"/>
  <c r="P7080" i="22"/>
  <c r="B7080" i="22"/>
  <c r="P7079" i="22"/>
  <c r="B7079" i="22"/>
  <c r="P7078" i="22"/>
  <c r="B7078" i="22"/>
  <c r="P7077" i="22"/>
  <c r="B7077" i="22"/>
  <c r="P7076" i="22"/>
  <c r="B7076" i="22"/>
  <c r="P7075" i="22"/>
  <c r="B7075" i="22"/>
  <c r="P7074" i="22"/>
  <c r="B7074" i="22"/>
  <c r="P7073" i="22"/>
  <c r="B7073" i="22"/>
  <c r="P7072" i="22"/>
  <c r="B7072" i="22"/>
  <c r="P7071" i="22"/>
  <c r="B7071" i="22"/>
  <c r="P7070" i="22"/>
  <c r="B7070" i="22"/>
  <c r="P7069" i="22"/>
  <c r="B7069" i="22"/>
  <c r="P7068" i="22"/>
  <c r="B7068" i="22"/>
  <c r="P7067" i="22"/>
  <c r="B7067" i="22"/>
  <c r="P7066" i="22"/>
  <c r="B7066" i="22"/>
  <c r="P7065" i="22"/>
  <c r="B7065" i="22"/>
  <c r="P7064" i="22"/>
  <c r="B7064" i="22"/>
  <c r="P7063" i="22"/>
  <c r="B7063" i="22"/>
  <c r="P7062" i="22"/>
  <c r="B7062" i="22"/>
  <c r="P7061" i="22"/>
  <c r="B7061" i="22"/>
  <c r="P7060" i="22"/>
  <c r="B7060" i="22"/>
  <c r="P7059" i="22"/>
  <c r="B7059" i="22"/>
  <c r="P7058" i="22"/>
  <c r="B7058" i="22"/>
  <c r="P7057" i="22"/>
  <c r="B7057" i="22"/>
  <c r="P7056" i="22"/>
  <c r="B7056" i="22"/>
  <c r="P7055" i="22"/>
  <c r="B7055" i="22"/>
  <c r="P7054" i="22"/>
  <c r="B7054" i="22"/>
  <c r="P7053" i="22"/>
  <c r="B7053" i="22"/>
  <c r="P7052" i="22"/>
  <c r="B7052" i="22"/>
  <c r="P7051" i="22"/>
  <c r="B7051" i="22"/>
  <c r="P7050" i="22"/>
  <c r="B7050" i="22"/>
  <c r="P7049" i="22"/>
  <c r="B7049" i="22"/>
  <c r="P7048" i="22"/>
  <c r="B7048" i="22"/>
  <c r="P7047" i="22"/>
  <c r="B7047" i="22"/>
  <c r="P7046" i="22"/>
  <c r="B7046" i="22"/>
  <c r="P7045" i="22"/>
  <c r="B7045" i="22"/>
  <c r="P7044" i="22"/>
  <c r="B7044" i="22"/>
  <c r="P7043" i="22"/>
  <c r="B7043" i="22"/>
  <c r="P7042" i="22"/>
  <c r="B7042" i="22"/>
  <c r="P7041" i="22"/>
  <c r="B7041" i="22"/>
  <c r="P7040" i="22"/>
  <c r="B7040" i="22"/>
  <c r="P7039" i="22"/>
  <c r="B7039" i="22"/>
  <c r="P7038" i="22"/>
  <c r="B7038" i="22"/>
  <c r="P7037" i="22"/>
  <c r="B7037" i="22"/>
  <c r="P7036" i="22"/>
  <c r="B7036" i="22"/>
  <c r="P7035" i="22"/>
  <c r="B7035" i="22"/>
  <c r="P7034" i="22"/>
  <c r="B7034" i="22"/>
  <c r="P7033" i="22"/>
  <c r="B7033" i="22"/>
  <c r="P7032" i="22"/>
  <c r="B7032" i="22"/>
  <c r="P7031" i="22"/>
  <c r="B7031" i="22"/>
  <c r="P7030" i="22"/>
  <c r="B7030" i="22"/>
  <c r="P7029" i="22"/>
  <c r="B7029" i="22"/>
  <c r="P7028" i="22"/>
  <c r="B7028" i="22"/>
  <c r="P7027" i="22"/>
  <c r="B7027" i="22"/>
  <c r="P7026" i="22"/>
  <c r="B7026" i="22"/>
  <c r="P7025" i="22"/>
  <c r="B7025" i="22"/>
  <c r="P7024" i="22"/>
  <c r="B7024" i="22"/>
  <c r="P7023" i="22"/>
  <c r="B7023" i="22"/>
  <c r="P7022" i="22"/>
  <c r="B7022" i="22"/>
  <c r="P7021" i="22"/>
  <c r="B7021" i="22"/>
  <c r="P7020" i="22"/>
  <c r="B7020" i="22"/>
  <c r="P7019" i="22"/>
  <c r="B7019" i="22"/>
  <c r="P7018" i="22"/>
  <c r="B7018" i="22"/>
  <c r="P7017" i="22"/>
  <c r="B7017" i="22"/>
  <c r="P7016" i="22"/>
  <c r="B7016" i="22"/>
  <c r="P7015" i="22"/>
  <c r="B7015" i="22"/>
  <c r="P7014" i="22"/>
  <c r="B7014" i="22"/>
  <c r="P7013" i="22"/>
  <c r="B7013" i="22"/>
  <c r="P7012" i="22"/>
  <c r="B7012" i="22"/>
  <c r="P7011" i="22"/>
  <c r="B7011" i="22"/>
  <c r="P7010" i="22"/>
  <c r="B7010" i="22"/>
  <c r="P7009" i="22"/>
  <c r="B7009" i="22"/>
  <c r="P7008" i="22"/>
  <c r="B7008" i="22"/>
  <c r="P7007" i="22"/>
  <c r="B7007" i="22"/>
  <c r="P7006" i="22"/>
  <c r="B7006" i="22"/>
  <c r="P7005" i="22"/>
  <c r="B7005" i="22"/>
  <c r="P7004" i="22"/>
  <c r="B7004" i="22"/>
  <c r="P7003" i="22"/>
  <c r="B7003" i="22"/>
  <c r="P7002" i="22"/>
  <c r="B7002" i="22"/>
  <c r="P7001" i="22"/>
  <c r="B7001" i="22"/>
  <c r="P7000" i="22"/>
  <c r="B7000" i="22"/>
  <c r="P6999" i="22"/>
  <c r="B6999" i="22"/>
  <c r="P6998" i="22"/>
  <c r="B6998" i="22"/>
  <c r="P6997" i="22"/>
  <c r="B6997" i="22"/>
  <c r="P6996" i="22"/>
  <c r="B6996" i="22"/>
  <c r="P6995" i="22"/>
  <c r="B6995" i="22"/>
  <c r="P6994" i="22"/>
  <c r="B6994" i="22"/>
  <c r="P6993" i="22"/>
  <c r="B6993" i="22"/>
  <c r="P6992" i="22"/>
  <c r="B6992" i="22"/>
  <c r="P6991" i="22"/>
  <c r="B6991" i="22"/>
  <c r="P6990" i="22"/>
  <c r="B6990" i="22"/>
  <c r="P6989" i="22"/>
  <c r="B6989" i="22"/>
  <c r="P6988" i="22"/>
  <c r="B6988" i="22"/>
  <c r="P6987" i="22"/>
  <c r="B6987" i="22"/>
  <c r="P6986" i="22"/>
  <c r="B6986" i="22"/>
  <c r="P6985" i="22"/>
  <c r="B6985" i="22"/>
  <c r="P6984" i="22"/>
  <c r="B6984" i="22"/>
  <c r="P6983" i="22"/>
  <c r="B6983" i="22"/>
  <c r="P6982" i="22"/>
  <c r="B6982" i="22"/>
  <c r="P6981" i="22"/>
  <c r="B6981" i="22"/>
  <c r="P6980" i="22"/>
  <c r="B6980" i="22"/>
  <c r="P6979" i="22"/>
  <c r="B6979" i="22"/>
  <c r="P6978" i="22"/>
  <c r="B6978" i="22"/>
  <c r="P6977" i="22"/>
  <c r="B6977" i="22"/>
  <c r="P6976" i="22"/>
  <c r="B6976" i="22"/>
  <c r="P6975" i="22"/>
  <c r="B6975" i="22"/>
  <c r="P6974" i="22"/>
  <c r="B6974" i="22"/>
  <c r="P6973" i="22"/>
  <c r="B6973" i="22"/>
  <c r="P6972" i="22"/>
  <c r="B6972" i="22"/>
  <c r="P6971" i="22"/>
  <c r="B6971" i="22"/>
  <c r="P6970" i="22"/>
  <c r="B6970" i="22"/>
  <c r="P6969" i="22"/>
  <c r="B6969" i="22"/>
  <c r="P6968" i="22"/>
  <c r="B6968" i="22"/>
  <c r="P6967" i="22"/>
  <c r="B6967" i="22"/>
  <c r="P6966" i="22"/>
  <c r="B6966" i="22"/>
  <c r="P6965" i="22"/>
  <c r="B6965" i="22"/>
  <c r="P6964" i="22"/>
  <c r="B6964" i="22"/>
  <c r="P6963" i="22"/>
  <c r="B6963" i="22"/>
  <c r="P6962" i="22"/>
  <c r="B6962" i="22"/>
  <c r="P6961" i="22"/>
  <c r="B6961" i="22"/>
  <c r="P6960" i="22"/>
  <c r="B6960" i="22"/>
  <c r="P6959" i="22"/>
  <c r="B6959" i="22"/>
  <c r="P6958" i="22"/>
  <c r="B6958" i="22"/>
  <c r="P6957" i="22"/>
  <c r="B6957" i="22"/>
  <c r="P6956" i="22"/>
  <c r="B6956" i="22"/>
  <c r="P6955" i="22"/>
  <c r="B6955" i="22"/>
  <c r="P6954" i="22"/>
  <c r="B6954" i="22"/>
  <c r="P6953" i="22"/>
  <c r="B6953" i="22"/>
  <c r="P6952" i="22"/>
  <c r="B6952" i="22"/>
  <c r="P6951" i="22"/>
  <c r="B6951" i="22"/>
  <c r="P6950" i="22"/>
  <c r="B6950" i="22"/>
  <c r="P6949" i="22"/>
  <c r="B6949" i="22"/>
  <c r="P6948" i="22"/>
  <c r="B6948" i="22"/>
  <c r="P6947" i="22"/>
  <c r="B6947" i="22"/>
  <c r="P6946" i="22"/>
  <c r="B6946" i="22"/>
  <c r="P6945" i="22"/>
  <c r="B6945" i="22"/>
  <c r="P6944" i="22"/>
  <c r="B6944" i="22"/>
  <c r="P6943" i="22"/>
  <c r="B6943" i="22"/>
  <c r="P6942" i="22"/>
  <c r="B6942" i="22"/>
  <c r="P6941" i="22"/>
  <c r="B6941" i="22"/>
  <c r="P6940" i="22"/>
  <c r="B6940" i="22"/>
  <c r="P6939" i="22"/>
  <c r="B6939" i="22"/>
  <c r="P6938" i="22"/>
  <c r="B6938" i="22"/>
  <c r="P6937" i="22"/>
  <c r="B6937" i="22"/>
  <c r="P6936" i="22"/>
  <c r="B6936" i="22"/>
  <c r="P6935" i="22"/>
  <c r="B6935" i="22"/>
  <c r="P6934" i="22"/>
  <c r="B6934" i="22"/>
  <c r="P6933" i="22"/>
  <c r="B6933" i="22"/>
  <c r="P6932" i="22"/>
  <c r="B6932" i="22"/>
  <c r="P6931" i="22"/>
  <c r="B6931" i="22"/>
  <c r="P6930" i="22"/>
  <c r="B6930" i="22"/>
  <c r="P6929" i="22"/>
  <c r="B6929" i="22"/>
  <c r="P6928" i="22"/>
  <c r="B6928" i="22"/>
  <c r="P6927" i="22"/>
  <c r="B6927" i="22"/>
  <c r="P6926" i="22"/>
  <c r="B6926" i="22"/>
  <c r="P6925" i="22"/>
  <c r="B6925" i="22"/>
  <c r="P6924" i="22"/>
  <c r="B6924" i="22"/>
  <c r="P6923" i="22"/>
  <c r="B6923" i="22"/>
  <c r="P6922" i="22"/>
  <c r="B6922" i="22"/>
  <c r="P6921" i="22"/>
  <c r="B6921" i="22"/>
  <c r="P6920" i="22"/>
  <c r="B6920" i="22"/>
  <c r="P6919" i="22"/>
  <c r="B6919" i="22"/>
  <c r="P6918" i="22"/>
  <c r="B6918" i="22"/>
  <c r="P6917" i="22"/>
  <c r="B6917" i="22"/>
  <c r="P6916" i="22"/>
  <c r="B6916" i="22"/>
  <c r="P6915" i="22"/>
  <c r="B6915" i="22"/>
  <c r="P6914" i="22"/>
  <c r="B6914" i="22"/>
  <c r="P6913" i="22"/>
  <c r="B6913" i="22"/>
  <c r="P6912" i="22"/>
  <c r="B6912" i="22"/>
  <c r="P6911" i="22"/>
  <c r="B6911" i="22"/>
  <c r="P6910" i="22"/>
  <c r="B6910" i="22"/>
  <c r="P6909" i="22"/>
  <c r="B6909" i="22"/>
  <c r="P6908" i="22"/>
  <c r="B6908" i="22"/>
  <c r="P6907" i="22"/>
  <c r="B6907" i="22"/>
  <c r="P6906" i="22"/>
  <c r="B6906" i="22"/>
  <c r="P6905" i="22"/>
  <c r="B6905" i="22"/>
  <c r="P6904" i="22"/>
  <c r="B6904" i="22"/>
  <c r="P6903" i="22"/>
  <c r="B6903" i="22"/>
  <c r="P6902" i="22"/>
  <c r="B6902" i="22"/>
  <c r="P6901" i="22"/>
  <c r="B6901" i="22"/>
  <c r="P6900" i="22"/>
  <c r="B6900" i="22"/>
  <c r="P6899" i="22"/>
  <c r="B6899" i="22"/>
  <c r="P6898" i="22"/>
  <c r="B6898" i="22"/>
  <c r="P6897" i="22"/>
  <c r="B6897" i="22"/>
  <c r="P6896" i="22"/>
  <c r="B6896" i="22"/>
  <c r="P6895" i="22"/>
  <c r="B6895" i="22"/>
  <c r="P6894" i="22"/>
  <c r="B6894" i="22"/>
  <c r="P6893" i="22"/>
  <c r="B6893" i="22"/>
  <c r="P6892" i="22"/>
  <c r="B6892" i="22"/>
  <c r="P6891" i="22"/>
  <c r="B6891" i="22"/>
  <c r="P6890" i="22"/>
  <c r="B6890" i="22"/>
  <c r="P6889" i="22"/>
  <c r="B6889" i="22"/>
  <c r="P6888" i="22"/>
  <c r="B6888" i="22"/>
  <c r="P6887" i="22"/>
  <c r="B6887" i="22"/>
  <c r="P6886" i="22"/>
  <c r="B6886" i="22"/>
  <c r="P6885" i="22"/>
  <c r="B6885" i="22"/>
  <c r="P6884" i="22"/>
  <c r="B6884" i="22"/>
  <c r="P6883" i="22"/>
  <c r="B6883" i="22"/>
  <c r="P6882" i="22"/>
  <c r="B6882" i="22"/>
  <c r="P6881" i="22"/>
  <c r="B6881" i="22"/>
  <c r="P6880" i="22"/>
  <c r="B6880" i="22"/>
  <c r="P6879" i="22"/>
  <c r="B6879" i="22"/>
  <c r="P6878" i="22"/>
  <c r="B6878" i="22"/>
  <c r="P6877" i="22"/>
  <c r="B6877" i="22"/>
  <c r="P6876" i="22"/>
  <c r="B6876" i="22"/>
  <c r="P6875" i="22"/>
  <c r="B6875" i="22"/>
  <c r="P6874" i="22"/>
  <c r="B6874" i="22"/>
  <c r="P6873" i="22"/>
  <c r="B6873" i="22"/>
  <c r="P6872" i="22"/>
  <c r="B6872" i="22"/>
  <c r="P6871" i="22"/>
  <c r="B6871" i="22"/>
  <c r="P6870" i="22"/>
  <c r="B6870" i="22"/>
  <c r="P6869" i="22"/>
  <c r="B6869" i="22"/>
  <c r="P6868" i="22"/>
  <c r="B6868" i="22"/>
  <c r="P6867" i="22"/>
  <c r="B6867" i="22"/>
  <c r="P6866" i="22"/>
  <c r="B6866" i="22"/>
  <c r="P6865" i="22"/>
  <c r="B6865" i="22"/>
  <c r="P6864" i="22"/>
  <c r="B6864" i="22"/>
  <c r="P6863" i="22"/>
  <c r="B6863" i="22"/>
  <c r="P6862" i="22"/>
  <c r="B6862" i="22"/>
  <c r="P6861" i="22"/>
  <c r="B6861" i="22"/>
  <c r="P6860" i="22"/>
  <c r="B6860" i="22"/>
  <c r="P6859" i="22"/>
  <c r="B6859" i="22"/>
  <c r="P6858" i="22"/>
  <c r="B6858" i="22"/>
  <c r="P6857" i="22"/>
  <c r="B6857" i="22"/>
  <c r="P6856" i="22"/>
  <c r="B6856" i="22"/>
  <c r="P6855" i="22"/>
  <c r="B6855" i="22"/>
  <c r="P6854" i="22"/>
  <c r="B6854" i="22"/>
  <c r="P6853" i="22"/>
  <c r="B6853" i="22"/>
  <c r="P6852" i="22"/>
  <c r="B6852" i="22"/>
  <c r="P6851" i="22"/>
  <c r="B6851" i="22"/>
  <c r="P6850" i="22"/>
  <c r="B6850" i="22"/>
  <c r="P6849" i="22"/>
  <c r="B6849" i="22"/>
  <c r="P6848" i="22"/>
  <c r="B6848" i="22"/>
  <c r="P6847" i="22"/>
  <c r="B6847" i="22"/>
  <c r="P6846" i="22"/>
  <c r="B6846" i="22"/>
  <c r="P6845" i="22"/>
  <c r="B6845" i="22"/>
  <c r="P6844" i="22"/>
  <c r="B6844" i="22"/>
  <c r="P6843" i="22"/>
  <c r="B6843" i="22"/>
  <c r="P6842" i="22"/>
  <c r="B6842" i="22"/>
  <c r="P6841" i="22"/>
  <c r="B6841" i="22"/>
  <c r="P6840" i="22"/>
  <c r="B6840" i="22"/>
  <c r="P6839" i="22"/>
  <c r="B6839" i="22"/>
  <c r="P6838" i="22"/>
  <c r="B6838" i="22"/>
  <c r="P6837" i="22"/>
  <c r="B6837" i="22"/>
  <c r="P6836" i="22"/>
  <c r="B6836" i="22"/>
  <c r="P6835" i="22"/>
  <c r="B6835" i="22"/>
  <c r="P6834" i="22"/>
  <c r="B6834" i="22"/>
  <c r="P6833" i="22"/>
  <c r="B6833" i="22"/>
  <c r="P6832" i="22"/>
  <c r="B6832" i="22"/>
  <c r="P6831" i="22"/>
  <c r="B6831" i="22"/>
  <c r="P6830" i="22"/>
  <c r="B6830" i="22"/>
  <c r="P6829" i="22"/>
  <c r="B6829" i="22"/>
  <c r="P6828" i="22"/>
  <c r="B6828" i="22"/>
  <c r="P6827" i="22"/>
  <c r="B6827" i="22"/>
  <c r="P6826" i="22"/>
  <c r="B6826" i="22"/>
  <c r="P6825" i="22"/>
  <c r="B6825" i="22"/>
  <c r="P6824" i="22"/>
  <c r="B6824" i="22"/>
  <c r="P6823" i="22"/>
  <c r="B6823" i="22"/>
  <c r="P6822" i="22"/>
  <c r="B6822" i="22"/>
  <c r="P6821" i="22"/>
  <c r="B6821" i="22"/>
  <c r="P6820" i="22"/>
  <c r="B6820" i="22"/>
  <c r="P6819" i="22"/>
  <c r="B6819" i="22"/>
  <c r="P6818" i="22"/>
  <c r="B6818" i="22"/>
  <c r="P6817" i="22"/>
  <c r="B6817" i="22"/>
  <c r="P6816" i="22"/>
  <c r="B6816" i="22"/>
  <c r="P6815" i="22"/>
  <c r="B6815" i="22"/>
  <c r="P6814" i="22"/>
  <c r="B6814" i="22"/>
  <c r="P6813" i="22"/>
  <c r="B6813" i="22"/>
  <c r="P6812" i="22"/>
  <c r="B6812" i="22"/>
  <c r="P6811" i="22"/>
  <c r="B6811" i="22"/>
  <c r="P6810" i="22"/>
  <c r="B6810" i="22"/>
  <c r="P6809" i="22"/>
  <c r="B6809" i="22"/>
  <c r="P6808" i="22"/>
  <c r="B6808" i="22"/>
  <c r="P6807" i="22"/>
  <c r="B6807" i="22"/>
  <c r="P6806" i="22"/>
  <c r="B6806" i="22"/>
  <c r="P6805" i="22"/>
  <c r="B6805" i="22"/>
  <c r="P6804" i="22"/>
  <c r="B6804" i="22"/>
  <c r="P6803" i="22"/>
  <c r="B6803" i="22"/>
  <c r="P6802" i="22"/>
  <c r="B6802" i="22"/>
  <c r="P6801" i="22"/>
  <c r="B6801" i="22"/>
  <c r="P6800" i="22"/>
  <c r="B6800" i="22"/>
  <c r="P6799" i="22"/>
  <c r="B6799" i="22"/>
  <c r="P6798" i="22"/>
  <c r="B6798" i="22"/>
  <c r="P6797" i="22"/>
  <c r="B6797" i="22"/>
  <c r="P6796" i="22"/>
  <c r="B6796" i="22"/>
  <c r="P6795" i="22"/>
  <c r="B6795" i="22"/>
  <c r="P6794" i="22"/>
  <c r="B6794" i="22"/>
  <c r="P6793" i="22"/>
  <c r="B6793" i="22"/>
  <c r="P6792" i="22"/>
  <c r="B6792" i="22"/>
  <c r="P6791" i="22"/>
  <c r="B6791" i="22"/>
  <c r="P6790" i="22"/>
  <c r="B6790" i="22"/>
  <c r="P6789" i="22"/>
  <c r="B6789" i="22"/>
  <c r="P6788" i="22"/>
  <c r="B6788" i="22"/>
  <c r="P6787" i="22"/>
  <c r="B6787" i="22"/>
  <c r="P6786" i="22"/>
  <c r="B6786" i="22"/>
  <c r="P6785" i="22"/>
  <c r="B6785" i="22"/>
  <c r="P6784" i="22"/>
  <c r="B6784" i="22"/>
  <c r="P6783" i="22"/>
  <c r="B6783" i="22"/>
  <c r="P6782" i="22"/>
  <c r="B6782" i="22"/>
  <c r="P6781" i="22"/>
  <c r="B6781" i="22"/>
  <c r="P6780" i="22"/>
  <c r="B6780" i="22"/>
  <c r="P6779" i="22"/>
  <c r="B6779" i="22"/>
  <c r="P6778" i="22"/>
  <c r="B6778" i="22"/>
  <c r="P6777" i="22"/>
  <c r="B6777" i="22"/>
  <c r="P6776" i="22"/>
  <c r="B6776" i="22"/>
  <c r="P6775" i="22"/>
  <c r="B6775" i="22"/>
  <c r="P6774" i="22"/>
  <c r="B6774" i="22"/>
  <c r="P6773" i="22"/>
  <c r="B6773" i="22"/>
  <c r="P6772" i="22"/>
  <c r="B6772" i="22"/>
  <c r="P6771" i="22"/>
  <c r="B6771" i="22"/>
  <c r="P6770" i="22"/>
  <c r="B6770" i="22"/>
  <c r="P6769" i="22"/>
  <c r="B6769" i="22"/>
  <c r="P6768" i="22"/>
  <c r="B6768" i="22"/>
  <c r="P6767" i="22"/>
  <c r="B6767" i="22"/>
  <c r="P6766" i="22"/>
  <c r="B6766" i="22"/>
  <c r="P6765" i="22"/>
  <c r="B6765" i="22"/>
  <c r="P6764" i="22"/>
  <c r="B6764" i="22"/>
  <c r="P6763" i="22"/>
  <c r="B6763" i="22"/>
  <c r="P6762" i="22"/>
  <c r="B6762" i="22"/>
  <c r="P6761" i="22"/>
  <c r="B6761" i="22"/>
  <c r="P6760" i="22"/>
  <c r="B6760" i="22"/>
  <c r="P6759" i="22"/>
  <c r="B6759" i="22"/>
  <c r="P6758" i="22"/>
  <c r="B6758" i="22"/>
  <c r="P6757" i="22"/>
  <c r="B6757" i="22"/>
  <c r="P6756" i="22"/>
  <c r="B6756" i="22"/>
  <c r="P6755" i="22"/>
  <c r="B6755" i="22"/>
  <c r="P6754" i="22"/>
  <c r="B6754" i="22"/>
  <c r="P6753" i="22"/>
  <c r="B6753" i="22"/>
  <c r="P6752" i="22"/>
  <c r="B6752" i="22"/>
  <c r="P6751" i="22"/>
  <c r="B6751" i="22"/>
  <c r="P6750" i="22"/>
  <c r="B6750" i="22"/>
  <c r="P6749" i="22"/>
  <c r="B6749" i="22"/>
  <c r="P6748" i="22"/>
  <c r="B6748" i="22"/>
  <c r="P6747" i="22"/>
  <c r="B6747" i="22"/>
  <c r="P6746" i="22"/>
  <c r="B6746" i="22"/>
  <c r="P6745" i="22"/>
  <c r="B6745" i="22"/>
  <c r="P6744" i="22"/>
  <c r="B6744" i="22"/>
  <c r="P6743" i="22"/>
  <c r="B6743" i="22"/>
  <c r="P6742" i="22"/>
  <c r="B6742" i="22"/>
  <c r="P6741" i="22"/>
  <c r="B6741" i="22"/>
  <c r="P6740" i="22"/>
  <c r="B6740" i="22"/>
  <c r="P6739" i="22"/>
  <c r="B6739" i="22"/>
  <c r="P6738" i="22"/>
  <c r="B6738" i="22"/>
  <c r="P6737" i="22"/>
  <c r="B6737" i="22"/>
  <c r="P6736" i="22"/>
  <c r="B6736" i="22"/>
  <c r="P6735" i="22"/>
  <c r="B6735" i="22"/>
  <c r="P6734" i="22"/>
  <c r="B6734" i="22"/>
  <c r="P6733" i="22"/>
  <c r="B6733" i="22"/>
  <c r="P6732" i="22"/>
  <c r="B6732" i="22"/>
  <c r="P6731" i="22"/>
  <c r="B6731" i="22"/>
  <c r="P6730" i="22"/>
  <c r="B6730" i="22"/>
  <c r="P6729" i="22"/>
  <c r="B6729" i="22"/>
  <c r="P6728" i="22"/>
  <c r="B6728" i="22"/>
  <c r="P6727" i="22"/>
  <c r="B6727" i="22"/>
  <c r="P6726" i="22"/>
  <c r="B6726" i="22"/>
  <c r="P6725" i="22"/>
  <c r="B6725" i="22"/>
  <c r="P6724" i="22"/>
  <c r="B6724" i="22"/>
  <c r="P6723" i="22"/>
  <c r="B6723" i="22"/>
  <c r="P6722" i="22"/>
  <c r="B6722" i="22"/>
  <c r="P6721" i="22"/>
  <c r="B6721" i="22"/>
  <c r="P6720" i="22"/>
  <c r="B6720" i="22"/>
  <c r="P6719" i="22"/>
  <c r="B6719" i="22"/>
  <c r="P6718" i="22"/>
  <c r="B6718" i="22"/>
  <c r="P6717" i="22"/>
  <c r="B6717" i="22"/>
  <c r="P6716" i="22"/>
  <c r="B6716" i="22"/>
  <c r="P6715" i="22"/>
  <c r="B6715" i="22"/>
  <c r="P6714" i="22"/>
  <c r="B6714" i="22"/>
  <c r="P6713" i="22"/>
  <c r="B6713" i="22"/>
  <c r="P6712" i="22"/>
  <c r="B6712" i="22"/>
  <c r="P6711" i="22"/>
  <c r="B6711" i="22"/>
  <c r="P6710" i="22"/>
  <c r="B6710" i="22"/>
  <c r="P6709" i="22"/>
  <c r="B6709" i="22"/>
  <c r="P6708" i="22"/>
  <c r="B6708" i="22"/>
  <c r="P6707" i="22"/>
  <c r="B6707" i="22"/>
  <c r="P6706" i="22"/>
  <c r="B6706" i="22"/>
  <c r="P6705" i="22"/>
  <c r="B6705" i="22"/>
  <c r="P6704" i="22"/>
  <c r="B6704" i="22"/>
  <c r="P6703" i="22"/>
  <c r="B6703" i="22"/>
  <c r="P6702" i="22"/>
  <c r="B6702" i="22"/>
  <c r="P6701" i="22"/>
  <c r="B6701" i="22"/>
  <c r="P6700" i="22"/>
  <c r="B6700" i="22"/>
  <c r="P6699" i="22"/>
  <c r="B6699" i="22"/>
  <c r="P6698" i="22"/>
  <c r="B6698" i="22"/>
  <c r="P6697" i="22"/>
  <c r="B6697" i="22"/>
  <c r="P6696" i="22"/>
  <c r="B6696" i="22"/>
  <c r="P6695" i="22"/>
  <c r="B6695" i="22"/>
  <c r="P6694" i="22"/>
  <c r="B6694" i="22"/>
  <c r="P6693" i="22"/>
  <c r="B6693" i="22"/>
  <c r="P6692" i="22"/>
  <c r="B6692" i="22"/>
  <c r="P6691" i="22"/>
  <c r="B6691" i="22"/>
  <c r="P6690" i="22"/>
  <c r="B6690" i="22"/>
  <c r="P6689" i="22"/>
  <c r="B6689" i="22"/>
  <c r="P6688" i="22"/>
  <c r="B6688" i="22"/>
  <c r="P6687" i="22"/>
  <c r="B6687" i="22"/>
  <c r="P6686" i="22"/>
  <c r="B6686" i="22"/>
  <c r="P6685" i="22"/>
  <c r="B6685" i="22"/>
  <c r="P6684" i="22"/>
  <c r="B6684" i="22"/>
  <c r="P6683" i="22"/>
  <c r="B6683" i="22"/>
  <c r="P6682" i="22"/>
  <c r="B6682" i="22"/>
  <c r="P6681" i="22"/>
  <c r="B6681" i="22"/>
  <c r="P6680" i="22"/>
  <c r="B6680" i="22"/>
  <c r="P6679" i="22"/>
  <c r="B6679" i="22"/>
  <c r="P6678" i="22"/>
  <c r="B6678" i="22"/>
  <c r="P6677" i="22"/>
  <c r="B6677" i="22"/>
  <c r="P6676" i="22"/>
  <c r="B6676" i="22"/>
  <c r="P6675" i="22"/>
  <c r="B6675" i="22"/>
  <c r="P6674" i="22"/>
  <c r="B6674" i="22"/>
  <c r="P6673" i="22"/>
  <c r="B6673" i="22"/>
  <c r="P6672" i="22"/>
  <c r="B6672" i="22"/>
  <c r="P6671" i="22"/>
  <c r="B6671" i="22"/>
  <c r="P6670" i="22"/>
  <c r="B6670" i="22"/>
  <c r="P6669" i="22"/>
  <c r="B6669" i="22"/>
  <c r="P6668" i="22"/>
  <c r="B6668" i="22"/>
  <c r="P6667" i="22"/>
  <c r="B6667" i="22"/>
  <c r="P6666" i="22"/>
  <c r="B6666" i="22"/>
  <c r="P6665" i="22"/>
  <c r="B6665" i="22"/>
  <c r="P6664" i="22"/>
  <c r="B6664" i="22"/>
  <c r="P6663" i="22"/>
  <c r="B6663" i="22"/>
  <c r="P6662" i="22"/>
  <c r="B6662" i="22"/>
  <c r="P6661" i="22"/>
  <c r="B6661" i="22"/>
  <c r="P6660" i="22"/>
  <c r="B6660" i="22"/>
  <c r="P6659" i="22"/>
  <c r="B6659" i="22"/>
  <c r="P6658" i="22"/>
  <c r="B6658" i="22"/>
  <c r="P6657" i="22"/>
  <c r="B6657" i="22"/>
  <c r="P6656" i="22"/>
  <c r="B6656" i="22"/>
  <c r="P6655" i="22"/>
  <c r="B6655" i="22"/>
  <c r="P6654" i="22"/>
  <c r="B6654" i="22"/>
  <c r="P6653" i="22"/>
  <c r="B6653" i="22"/>
  <c r="P6652" i="22"/>
  <c r="B6652" i="22"/>
  <c r="P6651" i="22"/>
  <c r="B6651" i="22"/>
  <c r="P6650" i="22"/>
  <c r="B6650" i="22"/>
  <c r="P6649" i="22"/>
  <c r="B6649" i="22"/>
  <c r="P6648" i="22"/>
  <c r="B6648" i="22"/>
  <c r="P6647" i="22"/>
  <c r="B6647" i="22"/>
  <c r="P6646" i="22"/>
  <c r="B6646" i="22"/>
  <c r="P6645" i="22"/>
  <c r="B6645" i="22"/>
  <c r="P6644" i="22"/>
  <c r="B6644" i="22"/>
  <c r="P6643" i="22"/>
  <c r="B6643" i="22"/>
  <c r="P6642" i="22"/>
  <c r="B6642" i="22"/>
  <c r="P6641" i="22"/>
  <c r="B6641" i="22"/>
  <c r="P6640" i="22"/>
  <c r="B6640" i="22"/>
  <c r="P6639" i="22"/>
  <c r="B6639" i="22"/>
  <c r="P6638" i="22"/>
  <c r="B6638" i="22"/>
  <c r="P6637" i="22"/>
  <c r="B6637" i="22"/>
  <c r="P6636" i="22"/>
  <c r="B6636" i="22"/>
  <c r="P6635" i="22"/>
  <c r="B6635" i="22"/>
  <c r="P6634" i="22"/>
  <c r="B6634" i="22"/>
  <c r="P6633" i="22"/>
  <c r="B6633" i="22"/>
  <c r="P6632" i="22"/>
  <c r="B6632" i="22"/>
  <c r="P6631" i="22"/>
  <c r="B6631" i="22"/>
  <c r="P6630" i="22"/>
  <c r="B6630" i="22"/>
  <c r="P6629" i="22"/>
  <c r="B6629" i="22"/>
  <c r="P6628" i="22"/>
  <c r="B6628" i="22"/>
  <c r="P6627" i="22"/>
  <c r="B6627" i="22"/>
  <c r="P6626" i="22"/>
  <c r="B6626" i="22"/>
  <c r="P6625" i="22"/>
  <c r="B6625" i="22"/>
  <c r="P6624" i="22"/>
  <c r="B6624" i="22"/>
  <c r="P6623" i="22"/>
  <c r="B6623" i="22"/>
  <c r="P6622" i="22"/>
  <c r="B6622" i="22"/>
  <c r="P6621" i="22"/>
  <c r="B6621" i="22"/>
  <c r="P6620" i="22"/>
  <c r="B6620" i="22"/>
  <c r="P6619" i="22"/>
  <c r="B6619" i="22"/>
  <c r="P6618" i="22"/>
  <c r="B6618" i="22"/>
  <c r="P6617" i="22"/>
  <c r="B6617" i="22"/>
  <c r="P6616" i="22"/>
  <c r="B6616" i="22"/>
  <c r="P6615" i="22"/>
  <c r="B6615" i="22"/>
  <c r="P6614" i="22"/>
  <c r="B6614" i="22"/>
  <c r="P6613" i="22"/>
  <c r="B6613" i="22"/>
  <c r="P6612" i="22"/>
  <c r="B6612" i="22"/>
  <c r="P6611" i="22"/>
  <c r="B6611" i="22"/>
  <c r="P6610" i="22"/>
  <c r="B6610" i="22"/>
  <c r="P6609" i="22"/>
  <c r="B6609" i="22"/>
  <c r="P6608" i="22"/>
  <c r="B6608" i="22"/>
  <c r="P6607" i="22"/>
  <c r="B6607" i="22"/>
  <c r="P6606" i="22"/>
  <c r="B6606" i="22"/>
  <c r="P6605" i="22"/>
  <c r="B6605" i="22"/>
  <c r="P6604" i="22"/>
  <c r="B6604" i="22"/>
  <c r="P6603" i="22"/>
  <c r="B6603" i="22"/>
  <c r="P6602" i="22"/>
  <c r="B6602" i="22"/>
  <c r="P6601" i="22"/>
  <c r="B6601" i="22"/>
  <c r="P6600" i="22"/>
  <c r="B6600" i="22"/>
  <c r="P6599" i="22"/>
  <c r="B6599" i="22"/>
  <c r="P6598" i="22"/>
  <c r="B6598" i="22"/>
  <c r="P6597" i="22"/>
  <c r="B6597" i="22"/>
  <c r="P6596" i="22"/>
  <c r="B6596" i="22"/>
  <c r="P6595" i="22"/>
  <c r="B6595" i="22"/>
  <c r="P6594" i="22"/>
  <c r="B6594" i="22"/>
  <c r="P6593" i="22"/>
  <c r="B6593" i="22"/>
  <c r="P6592" i="22"/>
  <c r="B6592" i="22"/>
  <c r="P6591" i="22"/>
  <c r="B6591" i="22"/>
  <c r="P6590" i="22"/>
  <c r="B6590" i="22"/>
  <c r="P6589" i="22"/>
  <c r="B6589" i="22"/>
  <c r="P6588" i="22"/>
  <c r="B6588" i="22"/>
  <c r="P6587" i="22"/>
  <c r="B6587" i="22"/>
  <c r="P6586" i="22"/>
  <c r="B6586" i="22"/>
  <c r="P6585" i="22"/>
  <c r="B6585" i="22"/>
  <c r="P6584" i="22"/>
  <c r="B6584" i="22"/>
  <c r="P6583" i="22"/>
  <c r="B6583" i="22"/>
  <c r="P6582" i="22"/>
  <c r="B6582" i="22"/>
  <c r="P6581" i="22"/>
  <c r="B6581" i="22"/>
  <c r="P6580" i="22"/>
  <c r="B6580" i="22"/>
  <c r="P6579" i="22"/>
  <c r="B6579" i="22"/>
  <c r="P6578" i="22"/>
  <c r="B6578" i="22"/>
  <c r="P6577" i="22"/>
  <c r="B6577" i="22"/>
  <c r="P6576" i="22"/>
  <c r="B6576" i="22"/>
  <c r="P6575" i="22"/>
  <c r="B6575" i="22"/>
  <c r="P6574" i="22"/>
  <c r="B6574" i="22"/>
  <c r="P6573" i="22"/>
  <c r="B6573" i="22"/>
  <c r="P6572" i="22"/>
  <c r="B6572" i="22"/>
  <c r="P6571" i="22"/>
  <c r="B6571" i="22"/>
  <c r="P6570" i="22"/>
  <c r="B6570" i="22"/>
  <c r="P6569" i="22"/>
  <c r="B6569" i="22"/>
  <c r="P6568" i="22"/>
  <c r="B6568" i="22"/>
  <c r="P6567" i="22"/>
  <c r="B6567" i="22"/>
  <c r="P6566" i="22"/>
  <c r="B6566" i="22"/>
  <c r="P6565" i="22"/>
  <c r="B6565" i="22"/>
  <c r="P6564" i="22"/>
  <c r="B6564" i="22"/>
  <c r="P6563" i="22"/>
  <c r="B6563" i="22"/>
  <c r="P6562" i="22"/>
  <c r="B6562" i="22"/>
  <c r="P6561" i="22"/>
  <c r="B6561" i="22"/>
  <c r="P6560" i="22"/>
  <c r="B6560" i="22"/>
  <c r="P6559" i="22"/>
  <c r="B6559" i="22"/>
  <c r="P6558" i="22"/>
  <c r="B6558" i="22"/>
  <c r="P6557" i="22"/>
  <c r="B6557" i="22"/>
  <c r="P6556" i="22"/>
  <c r="B6556" i="22"/>
  <c r="P6555" i="22"/>
  <c r="B6555" i="22"/>
  <c r="P6554" i="22"/>
  <c r="B6554" i="22"/>
  <c r="P6553" i="22"/>
  <c r="B6553" i="22"/>
  <c r="P6552" i="22"/>
  <c r="B6552" i="22"/>
  <c r="P6551" i="22"/>
  <c r="B6551" i="22"/>
  <c r="P6550" i="22"/>
  <c r="B6550" i="22"/>
  <c r="P6549" i="22"/>
  <c r="B6549" i="22"/>
  <c r="P6548" i="22"/>
  <c r="B6548" i="22"/>
  <c r="P6547" i="22"/>
  <c r="B6547" i="22"/>
  <c r="P6546" i="22"/>
  <c r="B6546" i="22"/>
  <c r="P6545" i="22"/>
  <c r="B6545" i="22"/>
  <c r="P6544" i="22"/>
  <c r="B6544" i="22"/>
  <c r="P6543" i="22"/>
  <c r="B6543" i="22"/>
  <c r="P6542" i="22"/>
  <c r="B6542" i="22"/>
  <c r="P6541" i="22"/>
  <c r="B6541" i="22"/>
  <c r="P6540" i="22"/>
  <c r="B6540" i="22"/>
  <c r="P6539" i="22"/>
  <c r="B6539" i="22"/>
  <c r="P6538" i="22"/>
  <c r="B6538" i="22"/>
  <c r="P6537" i="22"/>
  <c r="B6537" i="22"/>
  <c r="P6536" i="22"/>
  <c r="B6536" i="22"/>
  <c r="P6535" i="22"/>
  <c r="B6535" i="22"/>
  <c r="P6534" i="22"/>
  <c r="B6534" i="22"/>
  <c r="P6533" i="22"/>
  <c r="B6533" i="22"/>
  <c r="P6532" i="22"/>
  <c r="B6532" i="22"/>
  <c r="P6531" i="22"/>
  <c r="B6531" i="22"/>
  <c r="P6530" i="22"/>
  <c r="B6530" i="22"/>
  <c r="P6529" i="22"/>
  <c r="B6529" i="22"/>
  <c r="P6528" i="22"/>
  <c r="B6528" i="22"/>
  <c r="P6527" i="22"/>
  <c r="B6527" i="22"/>
  <c r="P6526" i="22"/>
  <c r="B6526" i="22"/>
  <c r="P6525" i="22"/>
  <c r="B6525" i="22"/>
  <c r="P6524" i="22"/>
  <c r="B6524" i="22"/>
  <c r="P6523" i="22"/>
  <c r="B6523" i="22"/>
  <c r="P6522" i="22"/>
  <c r="B6522" i="22"/>
  <c r="P6521" i="22"/>
  <c r="B6521" i="22"/>
  <c r="P6520" i="22"/>
  <c r="B6520" i="22"/>
  <c r="P6519" i="22"/>
  <c r="B6519" i="22"/>
  <c r="P6518" i="22"/>
  <c r="B6518" i="22"/>
  <c r="P6517" i="22"/>
  <c r="B6517" i="22"/>
  <c r="P6516" i="22"/>
  <c r="B6516" i="22"/>
  <c r="P6515" i="22"/>
  <c r="B6515" i="22"/>
  <c r="P6514" i="22"/>
  <c r="B6514" i="22"/>
  <c r="P6513" i="22"/>
  <c r="B6513" i="22"/>
  <c r="P6512" i="22"/>
  <c r="B6512" i="22"/>
  <c r="P6511" i="22"/>
  <c r="B6511" i="22"/>
  <c r="P6510" i="22"/>
  <c r="B6510" i="22"/>
  <c r="P6509" i="22"/>
  <c r="B6509" i="22"/>
  <c r="P6508" i="22"/>
  <c r="B6508" i="22"/>
  <c r="P6507" i="22"/>
  <c r="B6507" i="22"/>
  <c r="P6506" i="22"/>
  <c r="B6506" i="22"/>
  <c r="P6505" i="22"/>
  <c r="B6505" i="22"/>
  <c r="P6504" i="22"/>
  <c r="B6504" i="22"/>
  <c r="P6503" i="22"/>
  <c r="B6503" i="22"/>
  <c r="P6502" i="22"/>
  <c r="B6502" i="22"/>
  <c r="P6501" i="22"/>
  <c r="B6501" i="22"/>
  <c r="P6500" i="22"/>
  <c r="B6500" i="22"/>
  <c r="P6499" i="22"/>
  <c r="B6499" i="22"/>
  <c r="P6498" i="22"/>
  <c r="B6498" i="22"/>
  <c r="P6497" i="22"/>
  <c r="B6497" i="22"/>
  <c r="P6496" i="22"/>
  <c r="B6496" i="22"/>
  <c r="P6495" i="22"/>
  <c r="B6495" i="22"/>
  <c r="P6494" i="22"/>
  <c r="B6494" i="22"/>
  <c r="P6493" i="22"/>
  <c r="B6493" i="22"/>
  <c r="P6492" i="22"/>
  <c r="B6492" i="22"/>
  <c r="P6491" i="22"/>
  <c r="B6491" i="22"/>
  <c r="P6490" i="22"/>
  <c r="B6490" i="22"/>
  <c r="P6489" i="22"/>
  <c r="B6489" i="22"/>
  <c r="P6488" i="22"/>
  <c r="B6488" i="22"/>
  <c r="P6487" i="22"/>
  <c r="B6487" i="22"/>
  <c r="P6486" i="22"/>
  <c r="B6486" i="22"/>
  <c r="P6485" i="22"/>
  <c r="B6485" i="22"/>
  <c r="P6484" i="22"/>
  <c r="B6484" i="22"/>
  <c r="P6483" i="22"/>
  <c r="B6483" i="22"/>
  <c r="P6482" i="22"/>
  <c r="B6482" i="22"/>
  <c r="P6481" i="22"/>
  <c r="B6481" i="22"/>
  <c r="P6480" i="22"/>
  <c r="B6480" i="22"/>
  <c r="P6479" i="22"/>
  <c r="B6479" i="22"/>
  <c r="P6478" i="22"/>
  <c r="B6478" i="22"/>
  <c r="P6477" i="22"/>
  <c r="B6477" i="22"/>
  <c r="P6476" i="22"/>
  <c r="B6476" i="22"/>
  <c r="P6475" i="22"/>
  <c r="B6475" i="22"/>
  <c r="P6474" i="22"/>
  <c r="B6474" i="22"/>
  <c r="P6473" i="22"/>
  <c r="B6473" i="22"/>
  <c r="P6472" i="22"/>
  <c r="B6472" i="22"/>
  <c r="P6471" i="22"/>
  <c r="B6471" i="22"/>
  <c r="P6470" i="22"/>
  <c r="B6470" i="22"/>
  <c r="P6469" i="22"/>
  <c r="B6469" i="22"/>
  <c r="P6468" i="22"/>
  <c r="B6468" i="22"/>
  <c r="P6467" i="22"/>
  <c r="B6467" i="22"/>
  <c r="P6466" i="22"/>
  <c r="B6466" i="22"/>
  <c r="P6465" i="22"/>
  <c r="B6465" i="22"/>
  <c r="P6464" i="22"/>
  <c r="B6464" i="22"/>
  <c r="P6463" i="22"/>
  <c r="B6463" i="22"/>
  <c r="P6462" i="22"/>
  <c r="B6462" i="22"/>
  <c r="P6461" i="22"/>
  <c r="B6461" i="22"/>
  <c r="P6460" i="22"/>
  <c r="B6460" i="22"/>
  <c r="P6459" i="22"/>
  <c r="B6459" i="22"/>
  <c r="P6458" i="22"/>
  <c r="B6458" i="22"/>
  <c r="P6457" i="22"/>
  <c r="B6457" i="22"/>
  <c r="P6456" i="22"/>
  <c r="B6456" i="22"/>
  <c r="P6455" i="22"/>
  <c r="B6455" i="22"/>
  <c r="P6454" i="22"/>
  <c r="B6454" i="22"/>
  <c r="P6453" i="22"/>
  <c r="B6453" i="22"/>
  <c r="P6452" i="22"/>
  <c r="B6452" i="22"/>
  <c r="P6451" i="22"/>
  <c r="B6451" i="22"/>
  <c r="P6450" i="22"/>
  <c r="B6450" i="22"/>
  <c r="P6449" i="22"/>
  <c r="B6449" i="22"/>
  <c r="P6448" i="22"/>
  <c r="B6448" i="22"/>
  <c r="P6447" i="22"/>
  <c r="B6447" i="22"/>
  <c r="P6446" i="22"/>
  <c r="B6446" i="22"/>
  <c r="P6445" i="22"/>
  <c r="B6445" i="22"/>
  <c r="P6444" i="22"/>
  <c r="B6444" i="22"/>
  <c r="P6443" i="22"/>
  <c r="B6443" i="22"/>
  <c r="P6442" i="22"/>
  <c r="B6442" i="22"/>
  <c r="P6441" i="22"/>
  <c r="B6441" i="22"/>
  <c r="P6440" i="22"/>
  <c r="B6440" i="22"/>
  <c r="P6439" i="22"/>
  <c r="B6439" i="22"/>
  <c r="P6438" i="22"/>
  <c r="B6438" i="22"/>
  <c r="P6437" i="22"/>
  <c r="B6437" i="22"/>
  <c r="P6436" i="22"/>
  <c r="B6436" i="22"/>
  <c r="P6435" i="22"/>
  <c r="B6435" i="22"/>
  <c r="P6434" i="22"/>
  <c r="B6434" i="22"/>
  <c r="P6433" i="22"/>
  <c r="B6433" i="22"/>
  <c r="P6432" i="22"/>
  <c r="B6432" i="22"/>
  <c r="P6431" i="22"/>
  <c r="B6431" i="22"/>
  <c r="P6430" i="22"/>
  <c r="B6430" i="22"/>
  <c r="P6429" i="22"/>
  <c r="B6429" i="22"/>
  <c r="P6428" i="22"/>
  <c r="B6428" i="22"/>
  <c r="P6427" i="22"/>
  <c r="B6427" i="22"/>
  <c r="P6426" i="22"/>
  <c r="B6426" i="22"/>
  <c r="P6425" i="22"/>
  <c r="B6425" i="22"/>
  <c r="P6424" i="22"/>
  <c r="B6424" i="22"/>
  <c r="P6423" i="22"/>
  <c r="B6423" i="22"/>
  <c r="P6422" i="22"/>
  <c r="B6422" i="22"/>
  <c r="P6421" i="22"/>
  <c r="B6421" i="22"/>
  <c r="P6420" i="22"/>
  <c r="B6420" i="22"/>
  <c r="P6419" i="22"/>
  <c r="B6419" i="22"/>
  <c r="P6418" i="22"/>
  <c r="B6418" i="22"/>
  <c r="P6417" i="22"/>
  <c r="B6417" i="22"/>
  <c r="P6416" i="22"/>
  <c r="B6416" i="22"/>
  <c r="P6415" i="22"/>
  <c r="B6415" i="22"/>
  <c r="P6414" i="22"/>
  <c r="B6414" i="22"/>
  <c r="P6413" i="22"/>
  <c r="B6413" i="22"/>
  <c r="P6412" i="22"/>
  <c r="B6412" i="22"/>
  <c r="P6411" i="22"/>
  <c r="B6411" i="22"/>
  <c r="P6410" i="22"/>
  <c r="B6410" i="22"/>
  <c r="P6409" i="22"/>
  <c r="B6409" i="22"/>
  <c r="P6408" i="22"/>
  <c r="B6408" i="22"/>
  <c r="P6407" i="22"/>
  <c r="B6407" i="22"/>
  <c r="P6406" i="22"/>
  <c r="B6406" i="22"/>
  <c r="P6405" i="22"/>
  <c r="B6405" i="22"/>
  <c r="P6404" i="22"/>
  <c r="B6404" i="22"/>
  <c r="P6403" i="22"/>
  <c r="B6403" i="22"/>
  <c r="P6402" i="22"/>
  <c r="B6402" i="22"/>
  <c r="P6401" i="22"/>
  <c r="B6401" i="22"/>
  <c r="P6400" i="22"/>
  <c r="B6400" i="22"/>
  <c r="P6399" i="22"/>
  <c r="B6399" i="22"/>
  <c r="P6398" i="22"/>
  <c r="B6398" i="22"/>
  <c r="P6397" i="22"/>
  <c r="B6397" i="22"/>
  <c r="P6396" i="22"/>
  <c r="B6396" i="22"/>
  <c r="P6395" i="22"/>
  <c r="B6395" i="22"/>
  <c r="P6394" i="22"/>
  <c r="B6394" i="22"/>
  <c r="P6393" i="22"/>
  <c r="B6393" i="22"/>
  <c r="P6392" i="22"/>
  <c r="B6392" i="22"/>
  <c r="P6391" i="22"/>
  <c r="B6391" i="22"/>
  <c r="P6390" i="22"/>
  <c r="B6390" i="22"/>
  <c r="P6389" i="22"/>
  <c r="B6389" i="22"/>
  <c r="P6388" i="22"/>
  <c r="B6388" i="22"/>
  <c r="P6387" i="22"/>
  <c r="B6387" i="22"/>
  <c r="P6386" i="22"/>
  <c r="B6386" i="22"/>
  <c r="P6385" i="22"/>
  <c r="B6385" i="22"/>
  <c r="P6384" i="22"/>
  <c r="B6384" i="22"/>
  <c r="P6383" i="22"/>
  <c r="B6383" i="22"/>
  <c r="P6382" i="22"/>
  <c r="B6382" i="22"/>
  <c r="P6381" i="22"/>
  <c r="B6381" i="22"/>
  <c r="P6380" i="22"/>
  <c r="B6380" i="22"/>
  <c r="P6379" i="22"/>
  <c r="B6379" i="22"/>
  <c r="P6378" i="22"/>
  <c r="B6378" i="22"/>
  <c r="P6377" i="22"/>
  <c r="B6377" i="22"/>
  <c r="P6376" i="22"/>
  <c r="B6376" i="22"/>
  <c r="P6375" i="22"/>
  <c r="B6375" i="22"/>
  <c r="P6374" i="22"/>
  <c r="B6374" i="22"/>
  <c r="P6373" i="22"/>
  <c r="B6373" i="22"/>
  <c r="P6372" i="22"/>
  <c r="B6372" i="22"/>
  <c r="P6371" i="22"/>
  <c r="B6371" i="22"/>
  <c r="P6370" i="22"/>
  <c r="B6370" i="22"/>
  <c r="P6369" i="22"/>
  <c r="B6369" i="22"/>
  <c r="P6368" i="22"/>
  <c r="B6368" i="22"/>
  <c r="P6367" i="22"/>
  <c r="B6367" i="22"/>
  <c r="P6366" i="22"/>
  <c r="B6366" i="22"/>
  <c r="P6365" i="22"/>
  <c r="B6365" i="22"/>
  <c r="P6364" i="22"/>
  <c r="B6364" i="22"/>
  <c r="P6363" i="22"/>
  <c r="B6363" i="22"/>
  <c r="P6362" i="22"/>
  <c r="B6362" i="22"/>
  <c r="P6361" i="22"/>
  <c r="B6361" i="22"/>
  <c r="P6360" i="22"/>
  <c r="B6360" i="22"/>
  <c r="P6359" i="22"/>
  <c r="B6359" i="22"/>
  <c r="P6358" i="22"/>
  <c r="B6358" i="22"/>
  <c r="P6357" i="22"/>
  <c r="B6357" i="22"/>
  <c r="P6356" i="22"/>
  <c r="B6356" i="22"/>
  <c r="P6355" i="22"/>
  <c r="B6355" i="22"/>
  <c r="P6354" i="22"/>
  <c r="B6354" i="22"/>
  <c r="P6353" i="22"/>
  <c r="B6353" i="22"/>
  <c r="P6352" i="22"/>
  <c r="B6352" i="22"/>
  <c r="P6351" i="22"/>
  <c r="B6351" i="22"/>
  <c r="P6350" i="22"/>
  <c r="B6350" i="22"/>
  <c r="P6349" i="22"/>
  <c r="B6349" i="22"/>
  <c r="P6348" i="22"/>
  <c r="B6348" i="22"/>
  <c r="P6347" i="22"/>
  <c r="B6347" i="22"/>
  <c r="P6346" i="22"/>
  <c r="B6346" i="22"/>
  <c r="P6345" i="22"/>
  <c r="B6345" i="22"/>
  <c r="P6344" i="22"/>
  <c r="B6344" i="22"/>
  <c r="P6343" i="22"/>
  <c r="B6343" i="22"/>
  <c r="P6342" i="22"/>
  <c r="B6342" i="22"/>
  <c r="P6341" i="22"/>
  <c r="B6341" i="22"/>
  <c r="P6340" i="22"/>
  <c r="B6340" i="22"/>
  <c r="P6339" i="22"/>
  <c r="B6339" i="22"/>
  <c r="P6338" i="22"/>
  <c r="B6338" i="22"/>
  <c r="P6337" i="22"/>
  <c r="B6337" i="22"/>
  <c r="P6336" i="22"/>
  <c r="B6336" i="22"/>
  <c r="P6335" i="22"/>
  <c r="B6335" i="22"/>
  <c r="P6334" i="22"/>
  <c r="B6334" i="22"/>
  <c r="P6333" i="22"/>
  <c r="B6333" i="22"/>
  <c r="P6332" i="22"/>
  <c r="B6332" i="22"/>
  <c r="P6331" i="22"/>
  <c r="B6331" i="22"/>
  <c r="P6330" i="22"/>
  <c r="B6330" i="22"/>
  <c r="P6329" i="22"/>
  <c r="B6329" i="22"/>
  <c r="P6328" i="22"/>
  <c r="B6328" i="22"/>
  <c r="P6327" i="22"/>
  <c r="B6327" i="22"/>
  <c r="P6326" i="22"/>
  <c r="B6326" i="22"/>
  <c r="P6325" i="22"/>
  <c r="B6325" i="22"/>
  <c r="P6324" i="22"/>
  <c r="B6324" i="22"/>
  <c r="P6323" i="22"/>
  <c r="B6323" i="22"/>
  <c r="P6322" i="22"/>
  <c r="B6322" i="22"/>
  <c r="P6321" i="22"/>
  <c r="B6321" i="22"/>
  <c r="P6320" i="22"/>
  <c r="B6320" i="22"/>
  <c r="P6319" i="22"/>
  <c r="B6319" i="22"/>
  <c r="P6318" i="22"/>
  <c r="B6318" i="22"/>
  <c r="P6317" i="22"/>
  <c r="B6317" i="22"/>
  <c r="P6316" i="22"/>
  <c r="B6316" i="22"/>
  <c r="P6315" i="22"/>
  <c r="B6315" i="22"/>
  <c r="P6314" i="22"/>
  <c r="B6314" i="22"/>
  <c r="P6313" i="22"/>
  <c r="B6313" i="22"/>
  <c r="P6312" i="22"/>
  <c r="B6312" i="22"/>
  <c r="P6311" i="22"/>
  <c r="B6311" i="22"/>
  <c r="P6310" i="22"/>
  <c r="B6310" i="22"/>
  <c r="P6309" i="22"/>
  <c r="B6309" i="22"/>
  <c r="P6308" i="22"/>
  <c r="B6308" i="22"/>
  <c r="P6307" i="22"/>
  <c r="B6307" i="22"/>
  <c r="P6306" i="22"/>
  <c r="B6306" i="22"/>
  <c r="P6305" i="22"/>
  <c r="B6305" i="22"/>
  <c r="P6304" i="22"/>
  <c r="B6304" i="22"/>
  <c r="P6303" i="22"/>
  <c r="B6303" i="22"/>
  <c r="P6302" i="22"/>
  <c r="B6302" i="22"/>
  <c r="P6301" i="22"/>
  <c r="B6301" i="22"/>
  <c r="P6300" i="22"/>
  <c r="B6300" i="22"/>
  <c r="P6299" i="22"/>
  <c r="B6299" i="22"/>
  <c r="P6298" i="22"/>
  <c r="B6298" i="22"/>
  <c r="P6297" i="22"/>
  <c r="B6297" i="22"/>
  <c r="P6296" i="22"/>
  <c r="B6296" i="22"/>
  <c r="P6295" i="22"/>
  <c r="B6295" i="22"/>
  <c r="P6294" i="22"/>
  <c r="B6294" i="22"/>
  <c r="P6293" i="22"/>
  <c r="B6293" i="22"/>
  <c r="P6292" i="22"/>
  <c r="B6292" i="22"/>
  <c r="P6291" i="22"/>
  <c r="B6291" i="22"/>
  <c r="P6290" i="22"/>
  <c r="B6290" i="22"/>
  <c r="P6289" i="22"/>
  <c r="B6289" i="22"/>
  <c r="P6288" i="22"/>
  <c r="B6288" i="22"/>
  <c r="P6287" i="22"/>
  <c r="B6287" i="22"/>
  <c r="P6286" i="22"/>
  <c r="B6286" i="22"/>
  <c r="P6285" i="22"/>
  <c r="B6285" i="22"/>
  <c r="P6284" i="22"/>
  <c r="B6284" i="22"/>
  <c r="P6283" i="22"/>
  <c r="B6283" i="22"/>
  <c r="P6282" i="22"/>
  <c r="B6282" i="22"/>
  <c r="P6281" i="22"/>
  <c r="B6281" i="22"/>
  <c r="P6280" i="22"/>
  <c r="B6280" i="22"/>
  <c r="P6279" i="22"/>
  <c r="B6279" i="22"/>
  <c r="P6278" i="22"/>
  <c r="B6278" i="22"/>
  <c r="P6277" i="22"/>
  <c r="B6277" i="22"/>
  <c r="P6276" i="22"/>
  <c r="B6276" i="22"/>
  <c r="P6275" i="22"/>
  <c r="B6275" i="22"/>
  <c r="P6274" i="22"/>
  <c r="B6274" i="22"/>
  <c r="P6273" i="22"/>
  <c r="B6273" i="22"/>
  <c r="P6272" i="22"/>
  <c r="B6272" i="22"/>
  <c r="P6271" i="22"/>
  <c r="B6271" i="22"/>
  <c r="P6270" i="22"/>
  <c r="B6270" i="22"/>
  <c r="P6269" i="22"/>
  <c r="B6269" i="22"/>
  <c r="P6268" i="22"/>
  <c r="B6268" i="22"/>
  <c r="P6267" i="22"/>
  <c r="B6267" i="22"/>
  <c r="P6266" i="22"/>
  <c r="B6266" i="22"/>
  <c r="P6265" i="22"/>
  <c r="B6265" i="22"/>
  <c r="P6264" i="22"/>
  <c r="B6264" i="22"/>
  <c r="P6263" i="22"/>
  <c r="B6263" i="22"/>
  <c r="P6262" i="22"/>
  <c r="B6262" i="22"/>
  <c r="P6261" i="22"/>
  <c r="B6261" i="22"/>
  <c r="P6260" i="22"/>
  <c r="B6260" i="22"/>
  <c r="P6259" i="22"/>
  <c r="B6259" i="22"/>
  <c r="P6258" i="22"/>
  <c r="B6258" i="22"/>
  <c r="P6257" i="22"/>
  <c r="B6257" i="22"/>
  <c r="P6256" i="22"/>
  <c r="B6256" i="22"/>
  <c r="P6255" i="22"/>
  <c r="B6255" i="22"/>
  <c r="P6254" i="22"/>
  <c r="B6254" i="22"/>
  <c r="P6253" i="22"/>
  <c r="B6253" i="22"/>
  <c r="P6252" i="22"/>
  <c r="B6252" i="22"/>
  <c r="P6251" i="22"/>
  <c r="B6251" i="22"/>
  <c r="P6250" i="22"/>
  <c r="B6250" i="22"/>
  <c r="P6249" i="22"/>
  <c r="B6249" i="22"/>
  <c r="P6248" i="22"/>
  <c r="B6248" i="22"/>
  <c r="P6247" i="22"/>
  <c r="B6247" i="22"/>
  <c r="P6246" i="22"/>
  <c r="B6246" i="22"/>
  <c r="P6245" i="22"/>
  <c r="B6245" i="22"/>
  <c r="P6244" i="22"/>
  <c r="B6244" i="22"/>
  <c r="P6243" i="22"/>
  <c r="B6243" i="22"/>
  <c r="P6242" i="22"/>
  <c r="B6242" i="22"/>
  <c r="P6241" i="22"/>
  <c r="B6241" i="22"/>
  <c r="P6240" i="22"/>
  <c r="B6240" i="22"/>
  <c r="P6239" i="22"/>
  <c r="B6239" i="22"/>
  <c r="P6238" i="22"/>
  <c r="B6238" i="22"/>
  <c r="P6237" i="22"/>
  <c r="B6237" i="22"/>
  <c r="P6236" i="22"/>
  <c r="B6236" i="22"/>
  <c r="P6235" i="22"/>
  <c r="B6235" i="22"/>
  <c r="P6234" i="22"/>
  <c r="B6234" i="22"/>
  <c r="P6233" i="22"/>
  <c r="B6233" i="22"/>
  <c r="P6232" i="22"/>
  <c r="B6232" i="22"/>
  <c r="P6231" i="22"/>
  <c r="B6231" i="22"/>
  <c r="P6230" i="22"/>
  <c r="B6230" i="22"/>
  <c r="P6229" i="22"/>
  <c r="B6229" i="22"/>
  <c r="P6228" i="22"/>
  <c r="B6228" i="22"/>
  <c r="P6227" i="22"/>
  <c r="B6227" i="22"/>
  <c r="P6226" i="22"/>
  <c r="B6226" i="22"/>
  <c r="P6225" i="22"/>
  <c r="B6225" i="22"/>
  <c r="P6224" i="22"/>
  <c r="B6224" i="22"/>
  <c r="P6223" i="22"/>
  <c r="B6223" i="22"/>
  <c r="P6222" i="22"/>
  <c r="B6222" i="22"/>
  <c r="P6221" i="22"/>
  <c r="B6221" i="22"/>
  <c r="P6220" i="22"/>
  <c r="B6220" i="22"/>
  <c r="P6219" i="22"/>
  <c r="B6219" i="22"/>
  <c r="P6218" i="22"/>
  <c r="B6218" i="22"/>
  <c r="P6217" i="22"/>
  <c r="B6217" i="22"/>
  <c r="P6216" i="22"/>
  <c r="B6216" i="22"/>
  <c r="P6215" i="22"/>
  <c r="B6215" i="22"/>
  <c r="P6214" i="22"/>
  <c r="B6214" i="22"/>
  <c r="P6213" i="22"/>
  <c r="B6213" i="22"/>
  <c r="P6212" i="22"/>
  <c r="B6212" i="22"/>
  <c r="P6211" i="22"/>
  <c r="B6211" i="22"/>
  <c r="P6210" i="22"/>
  <c r="B6210" i="22"/>
  <c r="P6209" i="22"/>
  <c r="B6209" i="22"/>
  <c r="P6208" i="22"/>
  <c r="B6208" i="22"/>
  <c r="P6207" i="22"/>
  <c r="B6207" i="22"/>
  <c r="P6206" i="22"/>
  <c r="B6206" i="22"/>
  <c r="P6205" i="22"/>
  <c r="B6205" i="22"/>
  <c r="P6204" i="22"/>
  <c r="B6204" i="22"/>
  <c r="P6203" i="22"/>
  <c r="B6203" i="22"/>
  <c r="P6202" i="22"/>
  <c r="B6202" i="22"/>
  <c r="P6201" i="22"/>
  <c r="B6201" i="22"/>
  <c r="P6200" i="22"/>
  <c r="B6200" i="22"/>
  <c r="P6199" i="22"/>
  <c r="B6199" i="22"/>
  <c r="P6198" i="22"/>
  <c r="B6198" i="22"/>
  <c r="P6197" i="22"/>
  <c r="B6197" i="22"/>
  <c r="P6196" i="22"/>
  <c r="B6196" i="22"/>
  <c r="P6195" i="22"/>
  <c r="B6195" i="22"/>
  <c r="P6194" i="22"/>
  <c r="B6194" i="22"/>
  <c r="P6193" i="22"/>
  <c r="B6193" i="22"/>
  <c r="P6192" i="22"/>
  <c r="B6192" i="22"/>
  <c r="P6191" i="22"/>
  <c r="B6191" i="22"/>
  <c r="P6190" i="22"/>
  <c r="B6190" i="22"/>
  <c r="P6189" i="22"/>
  <c r="B6189" i="22"/>
  <c r="P6188" i="22"/>
  <c r="B6188" i="22"/>
  <c r="P6187" i="22"/>
  <c r="B6187" i="22"/>
  <c r="P6186" i="22"/>
  <c r="B6186" i="22"/>
  <c r="P6185" i="22"/>
  <c r="B6185" i="22"/>
  <c r="P6184" i="22"/>
  <c r="B6184" i="22"/>
  <c r="P6183" i="22"/>
  <c r="B6183" i="22"/>
  <c r="P6182" i="22"/>
  <c r="B6182" i="22"/>
  <c r="P6181" i="22"/>
  <c r="B6181" i="22"/>
  <c r="P6180" i="22"/>
  <c r="B6180" i="22"/>
  <c r="P6179" i="22"/>
  <c r="B6179" i="22"/>
  <c r="P6178" i="22"/>
  <c r="B6178" i="22"/>
  <c r="P6177" i="22"/>
  <c r="B6177" i="22"/>
  <c r="P6176" i="22"/>
  <c r="B6176" i="22"/>
  <c r="P6175" i="22"/>
  <c r="B6175" i="22"/>
  <c r="P6174" i="22"/>
  <c r="B6174" i="22"/>
  <c r="P6173" i="22"/>
  <c r="B6173" i="22"/>
  <c r="P6172" i="22"/>
  <c r="B6172" i="22"/>
  <c r="P6171" i="22"/>
  <c r="B6171" i="22"/>
  <c r="P6170" i="22"/>
  <c r="B6170" i="22"/>
  <c r="P6169" i="22"/>
  <c r="B6169" i="22"/>
  <c r="P6168" i="22"/>
  <c r="B6168" i="22"/>
  <c r="P6167" i="22"/>
  <c r="B6167" i="22"/>
  <c r="P6166" i="22"/>
  <c r="B6166" i="22"/>
  <c r="P6165" i="22"/>
  <c r="B6165" i="22"/>
  <c r="P6164" i="22"/>
  <c r="B6164" i="22"/>
  <c r="P6163" i="22"/>
  <c r="B6163" i="22"/>
  <c r="P6162" i="22"/>
  <c r="B6162" i="22"/>
  <c r="P6161" i="22"/>
  <c r="B6161" i="22"/>
  <c r="P6160" i="22"/>
  <c r="B6160" i="22"/>
  <c r="P6159" i="22"/>
  <c r="B6159" i="22"/>
  <c r="P6158" i="22"/>
  <c r="B6158" i="22"/>
  <c r="P6157" i="22"/>
  <c r="B6157" i="22"/>
  <c r="P6156" i="22"/>
  <c r="B6156" i="22"/>
  <c r="P6155" i="22"/>
  <c r="B6155" i="22"/>
  <c r="P6154" i="22"/>
  <c r="B6154" i="22"/>
  <c r="P6153" i="22"/>
  <c r="B6153" i="22"/>
  <c r="P6152" i="22"/>
  <c r="B6152" i="22"/>
  <c r="P6151" i="22"/>
  <c r="B6151" i="22"/>
  <c r="P6150" i="22"/>
  <c r="B6150" i="22"/>
  <c r="P6149" i="22"/>
  <c r="B6149" i="22"/>
  <c r="P6148" i="22"/>
  <c r="B6148" i="22"/>
  <c r="P6147" i="22"/>
  <c r="B6147" i="22"/>
  <c r="P6146" i="22"/>
  <c r="B6146" i="22"/>
  <c r="P6145" i="22"/>
  <c r="B6145" i="22"/>
  <c r="P6144" i="22"/>
  <c r="B6144" i="22"/>
  <c r="P6143" i="22"/>
  <c r="B6143" i="22"/>
  <c r="P6142" i="22"/>
  <c r="B6142" i="22"/>
  <c r="P6141" i="22"/>
  <c r="B6141" i="22"/>
  <c r="P6140" i="22"/>
  <c r="B6140" i="22"/>
  <c r="P6139" i="22"/>
  <c r="B6139" i="22"/>
  <c r="P6138" i="22"/>
  <c r="B6138" i="22"/>
  <c r="P6137" i="22"/>
  <c r="B6137" i="22"/>
  <c r="P6136" i="22"/>
  <c r="B6136" i="22"/>
  <c r="P6135" i="22"/>
  <c r="B6135" i="22"/>
  <c r="P6134" i="22"/>
  <c r="B6134" i="22"/>
  <c r="P6133" i="22"/>
  <c r="B6133" i="22"/>
  <c r="P6132" i="22"/>
  <c r="B6132" i="22"/>
  <c r="P6131" i="22"/>
  <c r="B6131" i="22"/>
  <c r="P6130" i="22"/>
  <c r="B6130" i="22"/>
  <c r="P6129" i="22"/>
  <c r="B6129" i="22"/>
  <c r="P6128" i="22"/>
  <c r="B6128" i="22"/>
  <c r="P6127" i="22"/>
  <c r="B6127" i="22"/>
  <c r="P6126" i="22"/>
  <c r="B6126" i="22"/>
  <c r="P6125" i="22"/>
  <c r="B6125" i="22"/>
  <c r="P6124" i="22"/>
  <c r="B6124" i="22"/>
  <c r="P6123" i="22"/>
  <c r="B6123" i="22"/>
  <c r="P6122" i="22"/>
  <c r="B6122" i="22"/>
  <c r="P6121" i="22"/>
  <c r="B6121" i="22"/>
  <c r="P6120" i="22"/>
  <c r="B6120" i="22"/>
  <c r="P6119" i="22"/>
  <c r="B6119" i="22"/>
  <c r="P6118" i="22"/>
  <c r="B6118" i="22"/>
  <c r="P6117" i="22"/>
  <c r="B6117" i="22"/>
  <c r="P6116" i="22"/>
  <c r="B6116" i="22"/>
  <c r="P6115" i="22"/>
  <c r="B6115" i="22"/>
  <c r="P6114" i="22"/>
  <c r="B6114" i="22"/>
  <c r="P6113" i="22"/>
  <c r="B6113" i="22"/>
  <c r="P6112" i="22"/>
  <c r="B6112" i="22"/>
  <c r="P6111" i="22"/>
  <c r="B6111" i="22"/>
  <c r="P6110" i="22"/>
  <c r="B6110" i="22"/>
  <c r="P6109" i="22"/>
  <c r="B6109" i="22"/>
  <c r="P6108" i="22"/>
  <c r="B6108" i="22"/>
  <c r="P6107" i="22"/>
  <c r="B6107" i="22"/>
  <c r="P6106" i="22"/>
  <c r="B6106" i="22"/>
  <c r="P6105" i="22"/>
  <c r="B6105" i="22"/>
  <c r="P6104" i="22"/>
  <c r="B6104" i="22"/>
  <c r="P6103" i="22"/>
  <c r="B6103" i="22"/>
  <c r="P6102" i="22"/>
  <c r="B6102" i="22"/>
  <c r="P6101" i="22"/>
  <c r="B6101" i="22"/>
  <c r="P6100" i="22"/>
  <c r="B6100" i="22"/>
  <c r="P6099" i="22"/>
  <c r="B6099" i="22"/>
  <c r="P6098" i="22"/>
  <c r="B6098" i="22"/>
  <c r="P6097" i="22"/>
  <c r="B6097" i="22"/>
  <c r="P6096" i="22"/>
  <c r="B6096" i="22"/>
  <c r="P6095" i="22"/>
  <c r="B6095" i="22"/>
  <c r="P6094" i="22"/>
  <c r="B6094" i="22"/>
  <c r="P6093" i="22"/>
  <c r="B6093" i="22"/>
  <c r="P6092" i="22"/>
  <c r="B6092" i="22"/>
  <c r="P6091" i="22"/>
  <c r="B6091" i="22"/>
  <c r="P6090" i="22"/>
  <c r="B6090" i="22"/>
  <c r="P6089" i="22"/>
  <c r="B6089" i="22"/>
  <c r="P6088" i="22"/>
  <c r="B6088" i="22"/>
  <c r="P6087" i="22"/>
  <c r="B6087" i="22"/>
  <c r="P6086" i="22"/>
  <c r="B6086" i="22"/>
  <c r="P6085" i="22"/>
  <c r="B6085" i="22"/>
  <c r="P6084" i="22"/>
  <c r="B6084" i="22"/>
  <c r="P6083" i="22"/>
  <c r="B6083" i="22"/>
  <c r="P6082" i="22"/>
  <c r="B6082" i="22"/>
  <c r="P6081" i="22"/>
  <c r="B6081" i="22"/>
  <c r="P6080" i="22"/>
  <c r="B6080" i="22"/>
  <c r="P6079" i="22"/>
  <c r="B6079" i="22"/>
  <c r="P6078" i="22"/>
  <c r="B6078" i="22"/>
  <c r="P6077" i="22"/>
  <c r="B6077" i="22"/>
  <c r="P6076" i="22"/>
  <c r="B6076" i="22"/>
  <c r="P6075" i="22"/>
  <c r="B6075" i="22"/>
  <c r="P6074" i="22"/>
  <c r="B6074" i="22"/>
  <c r="P6073" i="22"/>
  <c r="B6073" i="22"/>
  <c r="P6072" i="22"/>
  <c r="B6072" i="22"/>
  <c r="P6071" i="22"/>
  <c r="B6071" i="22"/>
  <c r="P6070" i="22"/>
  <c r="B6070" i="22"/>
  <c r="P6069" i="22"/>
  <c r="B6069" i="22"/>
  <c r="P6068" i="22"/>
  <c r="B6068" i="22"/>
  <c r="P6067" i="22"/>
  <c r="B6067" i="22"/>
  <c r="P6066" i="22"/>
  <c r="B6066" i="22"/>
  <c r="P6065" i="22"/>
  <c r="B6065" i="22"/>
  <c r="P6064" i="22"/>
  <c r="B6064" i="22"/>
  <c r="P6063" i="22"/>
  <c r="B6063" i="22"/>
  <c r="P6062" i="22"/>
  <c r="B6062" i="22"/>
  <c r="P6061" i="22"/>
  <c r="B6061" i="22"/>
  <c r="P6060" i="22"/>
  <c r="B6060" i="22"/>
  <c r="P6059" i="22"/>
  <c r="B6059" i="22"/>
  <c r="P6058" i="22"/>
  <c r="B6058" i="22"/>
  <c r="P6057" i="22"/>
  <c r="B6057" i="22"/>
  <c r="P6056" i="22"/>
  <c r="B6056" i="22"/>
  <c r="P6055" i="22"/>
  <c r="B6055" i="22"/>
  <c r="P6054" i="22"/>
  <c r="B6054" i="22"/>
  <c r="P6053" i="22"/>
  <c r="B6053" i="22"/>
  <c r="P6052" i="22"/>
  <c r="B6052" i="22"/>
  <c r="P6051" i="22"/>
  <c r="B6051" i="22"/>
  <c r="P6050" i="22"/>
  <c r="B6050" i="22"/>
  <c r="P6049" i="22"/>
  <c r="B6049" i="22"/>
  <c r="P6048" i="22"/>
  <c r="B6048" i="22"/>
  <c r="P6047" i="22"/>
  <c r="B6047" i="22"/>
  <c r="P6046" i="22"/>
  <c r="B6046" i="22"/>
  <c r="P6045" i="22"/>
  <c r="B6045" i="22"/>
  <c r="P6044" i="22"/>
  <c r="B6044" i="22"/>
  <c r="P6043" i="22"/>
  <c r="B6043" i="22"/>
  <c r="P6042" i="22"/>
  <c r="B6042" i="22"/>
  <c r="P6041" i="22"/>
  <c r="B6041" i="22"/>
  <c r="P6040" i="22"/>
  <c r="B6040" i="22"/>
  <c r="P6039" i="22"/>
  <c r="B6039" i="22"/>
  <c r="P6038" i="22"/>
  <c r="B6038" i="22"/>
  <c r="P6037" i="22"/>
  <c r="B6037" i="22"/>
  <c r="P6036" i="22"/>
  <c r="B6036" i="22"/>
  <c r="P6035" i="22"/>
  <c r="B6035" i="22"/>
  <c r="P6034" i="22"/>
  <c r="B6034" i="22"/>
  <c r="P6033" i="22"/>
  <c r="B6033" i="22"/>
  <c r="P6032" i="22"/>
  <c r="B6032" i="22"/>
  <c r="P6031" i="22"/>
  <c r="B6031" i="22"/>
  <c r="P6030" i="22"/>
  <c r="B6030" i="22"/>
  <c r="P6029" i="22"/>
  <c r="B6029" i="22"/>
  <c r="P6028" i="22"/>
  <c r="B6028" i="22"/>
  <c r="P6027" i="22"/>
  <c r="B6027" i="22"/>
  <c r="P6026" i="22"/>
  <c r="B6026" i="22"/>
  <c r="P6025" i="22"/>
  <c r="B6025" i="22"/>
  <c r="P6024" i="22"/>
  <c r="B6024" i="22"/>
  <c r="P6023" i="22"/>
  <c r="B6023" i="22"/>
  <c r="P6022" i="22"/>
  <c r="B6022" i="22"/>
  <c r="P6021" i="22"/>
  <c r="B6021" i="22"/>
  <c r="P6020" i="22"/>
  <c r="B6020" i="22"/>
  <c r="P6019" i="22"/>
  <c r="B6019" i="22"/>
  <c r="P6018" i="22"/>
  <c r="B6018" i="22"/>
  <c r="P6017" i="22"/>
  <c r="B6017" i="22"/>
  <c r="P6016" i="22"/>
  <c r="B6016" i="22"/>
  <c r="P6015" i="22"/>
  <c r="B6015" i="22"/>
  <c r="P6014" i="22"/>
  <c r="B6014" i="22"/>
  <c r="P6013" i="22"/>
  <c r="B6013" i="22"/>
  <c r="P6012" i="22"/>
  <c r="B6012" i="22"/>
  <c r="P6011" i="22"/>
  <c r="B6011" i="22"/>
  <c r="P6010" i="22"/>
  <c r="B6010" i="22"/>
  <c r="P6009" i="22"/>
  <c r="B6009" i="22"/>
  <c r="P6008" i="22"/>
  <c r="B6008" i="22"/>
  <c r="P6007" i="22"/>
  <c r="B6007" i="22"/>
  <c r="P6006" i="22"/>
  <c r="B6006" i="22"/>
  <c r="P6005" i="22"/>
  <c r="B6005" i="22"/>
  <c r="P6004" i="22"/>
  <c r="B6004" i="22"/>
  <c r="P6003" i="22"/>
  <c r="B6003" i="22"/>
  <c r="P6002" i="22"/>
  <c r="B6002" i="22"/>
  <c r="P6001" i="22"/>
  <c r="B6001" i="22"/>
  <c r="P6000" i="22"/>
  <c r="B6000" i="22"/>
  <c r="P5999" i="22"/>
  <c r="B5999" i="22"/>
  <c r="P5998" i="22"/>
  <c r="B5998" i="22"/>
  <c r="P5997" i="22"/>
  <c r="B5997" i="22"/>
  <c r="P5996" i="22"/>
  <c r="B5996" i="22"/>
  <c r="P5995" i="22"/>
  <c r="B5995" i="22"/>
  <c r="P5994" i="22"/>
  <c r="B5994" i="22"/>
  <c r="P5993" i="22"/>
  <c r="B5993" i="22"/>
  <c r="P5992" i="22"/>
  <c r="B5992" i="22"/>
  <c r="P5991" i="22"/>
  <c r="B5991" i="22"/>
  <c r="P5990" i="22"/>
  <c r="B5990" i="22"/>
  <c r="P5989" i="22"/>
  <c r="B5989" i="22"/>
  <c r="P5988" i="22"/>
  <c r="B5988" i="22"/>
  <c r="P5987" i="22"/>
  <c r="B5987" i="22"/>
  <c r="P5986" i="22"/>
  <c r="B5986" i="22"/>
  <c r="P5985" i="22"/>
  <c r="B5985" i="22"/>
  <c r="P5984" i="22"/>
  <c r="B5984" i="22"/>
  <c r="P5983" i="22"/>
  <c r="B5983" i="22"/>
  <c r="P5982" i="22"/>
  <c r="B5982" i="22"/>
  <c r="P5981" i="22"/>
  <c r="B5981" i="22"/>
  <c r="P5980" i="22"/>
  <c r="B5980" i="22"/>
  <c r="P5979" i="22"/>
  <c r="B5979" i="22"/>
  <c r="P5978" i="22"/>
  <c r="B5978" i="22"/>
  <c r="P5977" i="22"/>
  <c r="B5977" i="22"/>
  <c r="P5976" i="22"/>
  <c r="B5976" i="22"/>
  <c r="P5975" i="22"/>
  <c r="B5975" i="22"/>
  <c r="P5974" i="22"/>
  <c r="B5974" i="22"/>
  <c r="P5973" i="22"/>
  <c r="B5973" i="22"/>
  <c r="P5972" i="22"/>
  <c r="B5972" i="22"/>
  <c r="P5971" i="22"/>
  <c r="B5971" i="22"/>
  <c r="P5970" i="22"/>
  <c r="B5970" i="22"/>
  <c r="P5969" i="22"/>
  <c r="B5969" i="22"/>
  <c r="P5968" i="22"/>
  <c r="B5968" i="22"/>
  <c r="P5967" i="22"/>
  <c r="B5967" i="22"/>
  <c r="P5966" i="22"/>
  <c r="B5966" i="22"/>
  <c r="P5965" i="22"/>
  <c r="B5965" i="22"/>
  <c r="P5964" i="22"/>
  <c r="B5964" i="22"/>
  <c r="P5963" i="22"/>
  <c r="B5963" i="22"/>
  <c r="P5962" i="22"/>
  <c r="B5962" i="22"/>
  <c r="P5961" i="22"/>
  <c r="B5961" i="22"/>
  <c r="P5960" i="22"/>
  <c r="B5960" i="22"/>
  <c r="P5959" i="22"/>
  <c r="B5959" i="22"/>
  <c r="P5958" i="22"/>
  <c r="B5958" i="22"/>
  <c r="P5957" i="22"/>
  <c r="B5957" i="22"/>
  <c r="P5956" i="22"/>
  <c r="B5956" i="22"/>
  <c r="P5955" i="22"/>
  <c r="B5955" i="22"/>
  <c r="P5954" i="22"/>
  <c r="B5954" i="22"/>
  <c r="P5953" i="22"/>
  <c r="B5953" i="22"/>
  <c r="P5952" i="22"/>
  <c r="B5952" i="22"/>
  <c r="P5951" i="22"/>
  <c r="B5951" i="22"/>
  <c r="P5950" i="22"/>
  <c r="B5950" i="22"/>
  <c r="P5949" i="22"/>
  <c r="B5949" i="22"/>
  <c r="P5948" i="22"/>
  <c r="B5948" i="22"/>
  <c r="P5947" i="22"/>
  <c r="B5947" i="22"/>
  <c r="P5946" i="22"/>
  <c r="B5946" i="22"/>
  <c r="P5945" i="22"/>
  <c r="B5945" i="22"/>
  <c r="P5944" i="22"/>
  <c r="B5944" i="22"/>
  <c r="P5943" i="22"/>
  <c r="B5943" i="22"/>
  <c r="P5942" i="22"/>
  <c r="B5942" i="22"/>
  <c r="P5941" i="22"/>
  <c r="B5941" i="22"/>
  <c r="P5940" i="22"/>
  <c r="B5940" i="22"/>
  <c r="P5939" i="22"/>
  <c r="B5939" i="22"/>
  <c r="P5938" i="22"/>
  <c r="B5938" i="22"/>
  <c r="P5937" i="22"/>
  <c r="B5937" i="22"/>
  <c r="P5936" i="22"/>
  <c r="B5936" i="22"/>
  <c r="P5935" i="22"/>
  <c r="B5935" i="22"/>
  <c r="P5934" i="22"/>
  <c r="B5934" i="22"/>
  <c r="P5933" i="22"/>
  <c r="B5933" i="22"/>
  <c r="P5932" i="22"/>
  <c r="B5932" i="22"/>
  <c r="P5931" i="22"/>
  <c r="B5931" i="22"/>
  <c r="P5930" i="22"/>
  <c r="B5930" i="22"/>
  <c r="P5929" i="22"/>
  <c r="B5929" i="22"/>
  <c r="P5928" i="22"/>
  <c r="B5928" i="22"/>
  <c r="P5927" i="22"/>
  <c r="B5927" i="22"/>
  <c r="P5926" i="22"/>
  <c r="B5926" i="22"/>
  <c r="P5925" i="22"/>
  <c r="B5925" i="22"/>
  <c r="P5924" i="22"/>
  <c r="B5924" i="22"/>
  <c r="P5923" i="22"/>
  <c r="B5923" i="22"/>
  <c r="P5922" i="22"/>
  <c r="B5922" i="22"/>
  <c r="P5921" i="22"/>
  <c r="B5921" i="22"/>
  <c r="P5920" i="22"/>
  <c r="B5920" i="22"/>
  <c r="P5919" i="22"/>
  <c r="B5919" i="22"/>
  <c r="P5918" i="22"/>
  <c r="B5918" i="22"/>
  <c r="P5917" i="22"/>
  <c r="B5917" i="22"/>
  <c r="P5916" i="22"/>
  <c r="B5916" i="22"/>
  <c r="P5915" i="22"/>
  <c r="B5915" i="22"/>
  <c r="P5914" i="22"/>
  <c r="B5914" i="22"/>
  <c r="P5913" i="22"/>
  <c r="B5913" i="22"/>
  <c r="P5912" i="22"/>
  <c r="B5912" i="22"/>
  <c r="P5911" i="22"/>
  <c r="B5911" i="22"/>
  <c r="P5910" i="22"/>
  <c r="B5910" i="22"/>
  <c r="P5909" i="22"/>
  <c r="B5909" i="22"/>
  <c r="P5908" i="22"/>
  <c r="B5908" i="22"/>
  <c r="P5907" i="22"/>
  <c r="B5907" i="22"/>
  <c r="P5906" i="22"/>
  <c r="B5906" i="22"/>
  <c r="P5905" i="22"/>
  <c r="B5905" i="22"/>
  <c r="P5904" i="22"/>
  <c r="B5904" i="22"/>
  <c r="P5903" i="22"/>
  <c r="B5903" i="22"/>
  <c r="P5902" i="22"/>
  <c r="B5902" i="22"/>
  <c r="P5901" i="22"/>
  <c r="B5901" i="22"/>
  <c r="P5900" i="22"/>
  <c r="B5900" i="22"/>
  <c r="P5899" i="22"/>
  <c r="B5899" i="22"/>
  <c r="P5898" i="22"/>
  <c r="B5898" i="22"/>
  <c r="P5897" i="22"/>
  <c r="B5897" i="22"/>
  <c r="P5896" i="22"/>
  <c r="B5896" i="22"/>
  <c r="P5895" i="22"/>
  <c r="B5895" i="22"/>
  <c r="P5894" i="22"/>
  <c r="B5894" i="22"/>
  <c r="P5893" i="22"/>
  <c r="B5893" i="22"/>
  <c r="P5892" i="22"/>
  <c r="B5892" i="22"/>
  <c r="P5891" i="22"/>
  <c r="B5891" i="22"/>
  <c r="P5890" i="22"/>
  <c r="B5890" i="22"/>
  <c r="P5889" i="22"/>
  <c r="B5889" i="22"/>
  <c r="P5888" i="22"/>
  <c r="B5888" i="22"/>
  <c r="P5887" i="22"/>
  <c r="B5887" i="22"/>
  <c r="P5886" i="22"/>
  <c r="B5886" i="22"/>
  <c r="P5885" i="22"/>
  <c r="B5885" i="22"/>
  <c r="P5884" i="22"/>
  <c r="B5884" i="22"/>
  <c r="P5883" i="22"/>
  <c r="B5883" i="22"/>
  <c r="P5882" i="22"/>
  <c r="B5882" i="22"/>
  <c r="P5881" i="22"/>
  <c r="B5881" i="22"/>
  <c r="P5880" i="22"/>
  <c r="B5880" i="22"/>
  <c r="P5879" i="22"/>
  <c r="B5879" i="22"/>
  <c r="P5878" i="22"/>
  <c r="B5878" i="22"/>
  <c r="P5877" i="22"/>
  <c r="B5877" i="22"/>
  <c r="P5876" i="22"/>
  <c r="B5876" i="22"/>
  <c r="P5875" i="22"/>
  <c r="B5875" i="22"/>
  <c r="P5874" i="22"/>
  <c r="B5874" i="22"/>
  <c r="P5873" i="22"/>
  <c r="B5873" i="22"/>
  <c r="P5872" i="22"/>
  <c r="B5872" i="22"/>
  <c r="P5871" i="22"/>
  <c r="B5871" i="22"/>
  <c r="P5870" i="22"/>
  <c r="B5870" i="22"/>
  <c r="P5869" i="22"/>
  <c r="B5869" i="22"/>
  <c r="P5868" i="22"/>
  <c r="B5868" i="22"/>
  <c r="P5867" i="22"/>
  <c r="B5867" i="22"/>
  <c r="P5866" i="22"/>
  <c r="B5866" i="22"/>
  <c r="P5865" i="22"/>
  <c r="B5865" i="22"/>
  <c r="P5864" i="22"/>
  <c r="B5864" i="22"/>
  <c r="P5863" i="22"/>
  <c r="B5863" i="22"/>
  <c r="P5862" i="22"/>
  <c r="B5862" i="22"/>
  <c r="P5861" i="22"/>
  <c r="B5861" i="22"/>
  <c r="P5860" i="22"/>
  <c r="B5860" i="22"/>
  <c r="P5859" i="22"/>
  <c r="B5859" i="22"/>
  <c r="P5858" i="22"/>
  <c r="B5858" i="22"/>
  <c r="P5857" i="22"/>
  <c r="B5857" i="22"/>
  <c r="P5856" i="22"/>
  <c r="B5856" i="22"/>
  <c r="P5855" i="22"/>
  <c r="B5855" i="22"/>
  <c r="P5854" i="22"/>
  <c r="B5854" i="22"/>
  <c r="P5853" i="22"/>
  <c r="B5853" i="22"/>
  <c r="P5852" i="22"/>
  <c r="B5852" i="22"/>
  <c r="P5851" i="22"/>
  <c r="B5851" i="22"/>
  <c r="P5850" i="22"/>
  <c r="B5850" i="22"/>
  <c r="P5849" i="22"/>
  <c r="B5849" i="22"/>
  <c r="P5848" i="22"/>
  <c r="B5848" i="22"/>
  <c r="P5847" i="22"/>
  <c r="B5847" i="22"/>
  <c r="P5846" i="22"/>
  <c r="B5846" i="22"/>
  <c r="P5845" i="22"/>
  <c r="B5845" i="22"/>
  <c r="P5844" i="22"/>
  <c r="B5844" i="22"/>
  <c r="P5843" i="22"/>
  <c r="B5843" i="22"/>
  <c r="P5842" i="22"/>
  <c r="B5842" i="22"/>
  <c r="P5841" i="22"/>
  <c r="B5841" i="22"/>
  <c r="P5840" i="22"/>
  <c r="B5840" i="22"/>
  <c r="P5839" i="22"/>
  <c r="B5839" i="22"/>
  <c r="P5838" i="22"/>
  <c r="B5838" i="22"/>
  <c r="P5837" i="22"/>
  <c r="B5837" i="22"/>
  <c r="P5836" i="22"/>
  <c r="B5836" i="22"/>
  <c r="P5835" i="22"/>
  <c r="B5835" i="22"/>
  <c r="P5834" i="22"/>
  <c r="B5834" i="22"/>
  <c r="P5833" i="22"/>
  <c r="B5833" i="22"/>
  <c r="P5832" i="22"/>
  <c r="B5832" i="22"/>
  <c r="P5831" i="22"/>
  <c r="B5831" i="22"/>
  <c r="P5830" i="22"/>
  <c r="B5830" i="22"/>
  <c r="P5829" i="22"/>
  <c r="B5829" i="22"/>
  <c r="P5828" i="22"/>
  <c r="B5828" i="22"/>
  <c r="P5827" i="22"/>
  <c r="B5827" i="22"/>
  <c r="P5826" i="22"/>
  <c r="B5826" i="22"/>
  <c r="P5825" i="22"/>
  <c r="B5825" i="22"/>
  <c r="P5824" i="22"/>
  <c r="B5824" i="22"/>
  <c r="P5823" i="22"/>
  <c r="B5823" i="22"/>
  <c r="P5822" i="22"/>
  <c r="B5822" i="22"/>
  <c r="P5821" i="22"/>
  <c r="B5821" i="22"/>
  <c r="P5820" i="22"/>
  <c r="B5820" i="22"/>
  <c r="P5819" i="22"/>
  <c r="B5819" i="22"/>
  <c r="P5818" i="22"/>
  <c r="B5818" i="22"/>
  <c r="P5817" i="22"/>
  <c r="B5817" i="22"/>
  <c r="P5816" i="22"/>
  <c r="B5816" i="22"/>
  <c r="P5815" i="22"/>
  <c r="B5815" i="22"/>
  <c r="P5814" i="22"/>
  <c r="B5814" i="22"/>
  <c r="P5813" i="22"/>
  <c r="B5813" i="22"/>
  <c r="P5812" i="22"/>
  <c r="B5812" i="22"/>
  <c r="P5811" i="22"/>
  <c r="B5811" i="22"/>
  <c r="P5810" i="22"/>
  <c r="B5810" i="22"/>
  <c r="P5809" i="22"/>
  <c r="B5809" i="22"/>
  <c r="P5808" i="22"/>
  <c r="B5808" i="22"/>
  <c r="P5807" i="22"/>
  <c r="B5807" i="22"/>
  <c r="P5806" i="22"/>
  <c r="B5806" i="22"/>
  <c r="P5805" i="22"/>
  <c r="B5805" i="22"/>
  <c r="P5804" i="22"/>
  <c r="B5804" i="22"/>
  <c r="P5803" i="22"/>
  <c r="B5803" i="22"/>
  <c r="P5802" i="22"/>
  <c r="B5802" i="22"/>
  <c r="P5801" i="22"/>
  <c r="B5801" i="22"/>
  <c r="P5800" i="22"/>
  <c r="B5800" i="22"/>
  <c r="P5799" i="22"/>
  <c r="B5799" i="22"/>
  <c r="P5798" i="22"/>
  <c r="B5798" i="22"/>
  <c r="P5797" i="22"/>
  <c r="B5797" i="22"/>
  <c r="P5796" i="22"/>
  <c r="B5796" i="22"/>
  <c r="P5795" i="22"/>
  <c r="B5795" i="22"/>
  <c r="P5794" i="22"/>
  <c r="B5794" i="22"/>
  <c r="P5793" i="22"/>
  <c r="B5793" i="22"/>
  <c r="P5792" i="22"/>
  <c r="B5792" i="22"/>
  <c r="P5791" i="22"/>
  <c r="B5791" i="22"/>
  <c r="P5790" i="22"/>
  <c r="B5790" i="22"/>
  <c r="P5789" i="22"/>
  <c r="B5789" i="22"/>
  <c r="P5788" i="22"/>
  <c r="B5788" i="22"/>
  <c r="P5787" i="22"/>
  <c r="B5787" i="22"/>
  <c r="P5786" i="22"/>
  <c r="B5786" i="22"/>
  <c r="P5785" i="22"/>
  <c r="B5785" i="22"/>
  <c r="P5784" i="22"/>
  <c r="B5784" i="22"/>
  <c r="P5783" i="22"/>
  <c r="B5783" i="22"/>
  <c r="P5782" i="22"/>
  <c r="B5782" i="22"/>
  <c r="P5781" i="22"/>
  <c r="B5781" i="22"/>
  <c r="P5780" i="22"/>
  <c r="B5780" i="22"/>
  <c r="P5779" i="22"/>
  <c r="B5779" i="22"/>
  <c r="P5778" i="22"/>
  <c r="B5778" i="22"/>
  <c r="P5777" i="22"/>
  <c r="B5777" i="22"/>
  <c r="P5776" i="22"/>
  <c r="B5776" i="22"/>
  <c r="P5775" i="22"/>
  <c r="B5775" i="22"/>
  <c r="P5774" i="22"/>
  <c r="B5774" i="22"/>
  <c r="P5773" i="22"/>
  <c r="B5773" i="22"/>
  <c r="P5772" i="22"/>
  <c r="B5772" i="22"/>
  <c r="P5771" i="22"/>
  <c r="B5771" i="22"/>
  <c r="P5770" i="22"/>
  <c r="B5770" i="22"/>
  <c r="P5769" i="22"/>
  <c r="B5769" i="22"/>
  <c r="P5768" i="22"/>
  <c r="B5768" i="22"/>
  <c r="P5767" i="22"/>
  <c r="B5767" i="22"/>
  <c r="P5766" i="22"/>
  <c r="B5766" i="22"/>
  <c r="P5765" i="22"/>
  <c r="B5765" i="22"/>
  <c r="P5764" i="22"/>
  <c r="B5764" i="22"/>
  <c r="P5763" i="22"/>
  <c r="B5763" i="22"/>
  <c r="P5762" i="22"/>
  <c r="B5762" i="22"/>
  <c r="P5761" i="22"/>
  <c r="B5761" i="22"/>
  <c r="P5760" i="22"/>
  <c r="B5760" i="22"/>
  <c r="P5759" i="22"/>
  <c r="B5759" i="22"/>
  <c r="P5758" i="22"/>
  <c r="B5758" i="22"/>
  <c r="P5757" i="22"/>
  <c r="B5757" i="22"/>
  <c r="P5756" i="22"/>
  <c r="B5756" i="22"/>
  <c r="P5755" i="22"/>
  <c r="B5755" i="22"/>
  <c r="P5754" i="22"/>
  <c r="B5754" i="22"/>
  <c r="P5753" i="22"/>
  <c r="B5753" i="22"/>
  <c r="P5752" i="22"/>
  <c r="B5752" i="22"/>
  <c r="P5751" i="22"/>
  <c r="B5751" i="22"/>
  <c r="P5750" i="22"/>
  <c r="B5750" i="22"/>
  <c r="P5749" i="22"/>
  <c r="B5749" i="22"/>
  <c r="P5748" i="22"/>
  <c r="B5748" i="22"/>
  <c r="P5747" i="22"/>
  <c r="B5747" i="22"/>
  <c r="P5746" i="22"/>
  <c r="B5746" i="22"/>
  <c r="P5745" i="22"/>
  <c r="B5745" i="22"/>
  <c r="P5744" i="22"/>
  <c r="B5744" i="22"/>
  <c r="P5743" i="22"/>
  <c r="B5743" i="22"/>
  <c r="P5742" i="22"/>
  <c r="B5742" i="22"/>
  <c r="P5741" i="22"/>
  <c r="B5741" i="22"/>
  <c r="P5740" i="22"/>
  <c r="B5740" i="22"/>
  <c r="P5739" i="22"/>
  <c r="B5739" i="22"/>
  <c r="P5738" i="22"/>
  <c r="B5738" i="22"/>
  <c r="P5737" i="22"/>
  <c r="B5737" i="22"/>
  <c r="P5736" i="22"/>
  <c r="B5736" i="22"/>
  <c r="P5735" i="22"/>
  <c r="B5735" i="22"/>
  <c r="P5734" i="22"/>
  <c r="B5734" i="22"/>
  <c r="P5733" i="22"/>
  <c r="B5733" i="22"/>
  <c r="P5732" i="22"/>
  <c r="B5732" i="22"/>
  <c r="P5731" i="22"/>
  <c r="B5731" i="22"/>
  <c r="P5730" i="22"/>
  <c r="B5730" i="22"/>
  <c r="P5729" i="22"/>
  <c r="B5729" i="22"/>
  <c r="P5728" i="22"/>
  <c r="B5728" i="22"/>
  <c r="P5727" i="22"/>
  <c r="B5727" i="22"/>
  <c r="P5726" i="22"/>
  <c r="B5726" i="22"/>
  <c r="P5725" i="22"/>
  <c r="B5725" i="22"/>
  <c r="P5724" i="22"/>
  <c r="B5724" i="22"/>
  <c r="P5723" i="22"/>
  <c r="B5723" i="22"/>
  <c r="P5722" i="22"/>
  <c r="B5722" i="22"/>
  <c r="P5721" i="22"/>
  <c r="B5721" i="22"/>
  <c r="P5720" i="22"/>
  <c r="B5720" i="22"/>
  <c r="P5719" i="22"/>
  <c r="B5719" i="22"/>
  <c r="P5718" i="22"/>
  <c r="B5718" i="22"/>
  <c r="P5717" i="22"/>
  <c r="B5717" i="22"/>
  <c r="P5716" i="22"/>
  <c r="B5716" i="22"/>
  <c r="P5715" i="22"/>
  <c r="B5715" i="22"/>
  <c r="P5714" i="22"/>
  <c r="B5714" i="22"/>
  <c r="P5713" i="22"/>
  <c r="B5713" i="22"/>
  <c r="P5712" i="22"/>
  <c r="B5712" i="22"/>
  <c r="P5711" i="22"/>
  <c r="B5711" i="22"/>
  <c r="P5710" i="22"/>
  <c r="B5710" i="22"/>
  <c r="P5709" i="22"/>
  <c r="B5709" i="22"/>
  <c r="P5708" i="22"/>
  <c r="B5708" i="22"/>
  <c r="P5707" i="22"/>
  <c r="B5707" i="22"/>
  <c r="P5706" i="22"/>
  <c r="B5706" i="22"/>
  <c r="P5705" i="22"/>
  <c r="B5705" i="22"/>
  <c r="P5704" i="22"/>
  <c r="B5704" i="22"/>
  <c r="P5703" i="22"/>
  <c r="B5703" i="22"/>
  <c r="P5702" i="22"/>
  <c r="B5702" i="22"/>
  <c r="P5701" i="22"/>
  <c r="B5701" i="22"/>
  <c r="P5700" i="22"/>
  <c r="B5700" i="22"/>
  <c r="P5699" i="22"/>
  <c r="B5699" i="22"/>
  <c r="P5698" i="22"/>
  <c r="B5698" i="22"/>
  <c r="P5697" i="22"/>
  <c r="B5697" i="22"/>
  <c r="P5696" i="22"/>
  <c r="B5696" i="22"/>
  <c r="P5695" i="22"/>
  <c r="B5695" i="22"/>
  <c r="P5694" i="22"/>
  <c r="B5694" i="22"/>
  <c r="P5693" i="22"/>
  <c r="B5693" i="22"/>
  <c r="P5692" i="22"/>
  <c r="B5692" i="22"/>
  <c r="P5691" i="22"/>
  <c r="B5691" i="22"/>
  <c r="P5690" i="22"/>
  <c r="B5690" i="22"/>
  <c r="P5689" i="22"/>
  <c r="B5689" i="22"/>
  <c r="P5688" i="22"/>
  <c r="B5688" i="22"/>
  <c r="P5687" i="22"/>
  <c r="B5687" i="22"/>
  <c r="P5686" i="22"/>
  <c r="B5686" i="22"/>
  <c r="P5685" i="22"/>
  <c r="B5685" i="22"/>
  <c r="P5684" i="22"/>
  <c r="B5684" i="22"/>
  <c r="P5683" i="22"/>
  <c r="B5683" i="22"/>
  <c r="P5682" i="22"/>
  <c r="B5682" i="22"/>
  <c r="P5681" i="22"/>
  <c r="B5681" i="22"/>
  <c r="P5680" i="22"/>
  <c r="B5680" i="22"/>
  <c r="P5679" i="22"/>
  <c r="B5679" i="22"/>
  <c r="P5678" i="22"/>
  <c r="B5678" i="22"/>
  <c r="P5677" i="22"/>
  <c r="B5677" i="22"/>
  <c r="P5676" i="22"/>
  <c r="B5676" i="22"/>
  <c r="P5675" i="22"/>
  <c r="B5675" i="22"/>
  <c r="P5674" i="22"/>
  <c r="B5674" i="22"/>
  <c r="P5673" i="22"/>
  <c r="B5673" i="22"/>
  <c r="P5672" i="22"/>
  <c r="B5672" i="22"/>
  <c r="P5671" i="22"/>
  <c r="B5671" i="22"/>
  <c r="P5670" i="22"/>
  <c r="B5670" i="22"/>
  <c r="P5669" i="22"/>
  <c r="B5669" i="22"/>
  <c r="P5668" i="22"/>
  <c r="B5668" i="22"/>
  <c r="P5667" i="22"/>
  <c r="B5667" i="22"/>
  <c r="P5666" i="22"/>
  <c r="B5666" i="22"/>
  <c r="P5665" i="22"/>
  <c r="B5665" i="22"/>
  <c r="P5664" i="22"/>
  <c r="B5664" i="22"/>
  <c r="P5663" i="22"/>
  <c r="B5663" i="22"/>
  <c r="P5662" i="22"/>
  <c r="B5662" i="22"/>
  <c r="P5661" i="22"/>
  <c r="B5661" i="22"/>
  <c r="P5660" i="22"/>
  <c r="B5660" i="22"/>
  <c r="P5659" i="22"/>
  <c r="B5659" i="22"/>
  <c r="P5658" i="22"/>
  <c r="B5658" i="22"/>
  <c r="P5657" i="22"/>
  <c r="B5657" i="22"/>
  <c r="P5656" i="22"/>
  <c r="B5656" i="22"/>
  <c r="P5655" i="22"/>
  <c r="B5655" i="22"/>
  <c r="P5654" i="22"/>
  <c r="B5654" i="22"/>
  <c r="P5653" i="22"/>
  <c r="B5653" i="22"/>
  <c r="P5652" i="22"/>
  <c r="B5652" i="22"/>
  <c r="P5651" i="22"/>
  <c r="B5651" i="22"/>
  <c r="P5650" i="22"/>
  <c r="B5650" i="22"/>
  <c r="P5649" i="22"/>
  <c r="B5649" i="22"/>
  <c r="P5648" i="22"/>
  <c r="B5648" i="22"/>
  <c r="P5647" i="22"/>
  <c r="B5647" i="22"/>
  <c r="P5646" i="22"/>
  <c r="B5646" i="22"/>
  <c r="P5645" i="22"/>
  <c r="B5645" i="22"/>
  <c r="P5644" i="22"/>
  <c r="B5644" i="22"/>
  <c r="P5643" i="22"/>
  <c r="B5643" i="22"/>
  <c r="P5642" i="22"/>
  <c r="B5642" i="22"/>
  <c r="P5641" i="22"/>
  <c r="B5641" i="22"/>
  <c r="P5640" i="22"/>
  <c r="B5640" i="22"/>
  <c r="P5639" i="22"/>
  <c r="B5639" i="22"/>
  <c r="P5638" i="22"/>
  <c r="B5638" i="22"/>
  <c r="P5637" i="22"/>
  <c r="B5637" i="22"/>
  <c r="P5636" i="22"/>
  <c r="B5636" i="22"/>
  <c r="P5635" i="22"/>
  <c r="B5635" i="22"/>
  <c r="P5634" i="22"/>
  <c r="B5634" i="22"/>
  <c r="P5633" i="22"/>
  <c r="B5633" i="22"/>
  <c r="P5632" i="22"/>
  <c r="B5632" i="22"/>
  <c r="P5631" i="22"/>
  <c r="B5631" i="22"/>
  <c r="P5630" i="22"/>
  <c r="B5630" i="22"/>
  <c r="P5629" i="22"/>
  <c r="B5629" i="22"/>
  <c r="P5628" i="22"/>
  <c r="B5628" i="22"/>
  <c r="P5627" i="22"/>
  <c r="B5627" i="22"/>
  <c r="P5626" i="22"/>
  <c r="B5626" i="22"/>
  <c r="P5625" i="22"/>
  <c r="B5625" i="22"/>
  <c r="P5624" i="22"/>
  <c r="B5624" i="22"/>
  <c r="P5623" i="22"/>
  <c r="B5623" i="22"/>
  <c r="P5622" i="22"/>
  <c r="B5622" i="22"/>
  <c r="P5621" i="22"/>
  <c r="B5621" i="22"/>
  <c r="P5620" i="22"/>
  <c r="B5620" i="22"/>
  <c r="P5619" i="22"/>
  <c r="B5619" i="22"/>
  <c r="P5618" i="22"/>
  <c r="B5618" i="22"/>
  <c r="P5617" i="22"/>
  <c r="B5617" i="22"/>
  <c r="P5616" i="22"/>
  <c r="B5616" i="22"/>
  <c r="P5615" i="22"/>
  <c r="B5615" i="22"/>
  <c r="P5614" i="22"/>
  <c r="B5614" i="22"/>
  <c r="P5613" i="22"/>
  <c r="B5613" i="22"/>
  <c r="P5612" i="22"/>
  <c r="B5612" i="22"/>
  <c r="P5611" i="22"/>
  <c r="B5611" i="22"/>
  <c r="P5610" i="22"/>
  <c r="B5610" i="22"/>
  <c r="P5609" i="22"/>
  <c r="B5609" i="22"/>
  <c r="P5608" i="22"/>
  <c r="B5608" i="22"/>
  <c r="P5607" i="22"/>
  <c r="B5607" i="22"/>
  <c r="P5606" i="22"/>
  <c r="B5606" i="22"/>
  <c r="P5605" i="22"/>
  <c r="B5605" i="22"/>
  <c r="P5604" i="22"/>
  <c r="B5604" i="22"/>
  <c r="P5603" i="22"/>
  <c r="B5603" i="22"/>
  <c r="P5602" i="22"/>
  <c r="B5602" i="22"/>
  <c r="P5601" i="22"/>
  <c r="B5601" i="22"/>
  <c r="P5600" i="22"/>
  <c r="B5600" i="22"/>
  <c r="P5599" i="22"/>
  <c r="B5599" i="22"/>
  <c r="P5598" i="22"/>
  <c r="B5598" i="22"/>
  <c r="P5597" i="22"/>
  <c r="B5597" i="22"/>
  <c r="P5596" i="22"/>
  <c r="B5596" i="22"/>
  <c r="P5595" i="22"/>
  <c r="B5595" i="22"/>
  <c r="P5594" i="22"/>
  <c r="B5594" i="22"/>
  <c r="P5593" i="22"/>
  <c r="B5593" i="22"/>
  <c r="P5592" i="22"/>
  <c r="B5592" i="22"/>
  <c r="P5591" i="22"/>
  <c r="B5591" i="22"/>
  <c r="P5590" i="22"/>
  <c r="B5590" i="22"/>
  <c r="P5589" i="22"/>
  <c r="B5589" i="22"/>
  <c r="P5588" i="22"/>
  <c r="B5588" i="22"/>
  <c r="P5587" i="22"/>
  <c r="B5587" i="22"/>
  <c r="P5586" i="22"/>
  <c r="B5586" i="22"/>
  <c r="P5585" i="22"/>
  <c r="B5585" i="22"/>
  <c r="P5584" i="22"/>
  <c r="B5584" i="22"/>
  <c r="P5583" i="22"/>
  <c r="B5583" i="22"/>
  <c r="P5582" i="22"/>
  <c r="B5582" i="22"/>
  <c r="P5581" i="22"/>
  <c r="B5581" i="22"/>
  <c r="P5580" i="22"/>
  <c r="B5580" i="22"/>
  <c r="P5579" i="22"/>
  <c r="B5579" i="22"/>
  <c r="P5578" i="22"/>
  <c r="B5578" i="22"/>
  <c r="P5577" i="22"/>
  <c r="B5577" i="22"/>
  <c r="P5576" i="22"/>
  <c r="B5576" i="22"/>
  <c r="P5575" i="22"/>
  <c r="B5575" i="22"/>
  <c r="P5574" i="22"/>
  <c r="B5574" i="22"/>
  <c r="P5573" i="22"/>
  <c r="B5573" i="22"/>
  <c r="P5572" i="22"/>
  <c r="B5572" i="22"/>
  <c r="P5571" i="22"/>
  <c r="B5571" i="22"/>
  <c r="P5570" i="22"/>
  <c r="B5570" i="22"/>
  <c r="P5569" i="22"/>
  <c r="B5569" i="22"/>
  <c r="P5568" i="22"/>
  <c r="B5568" i="22"/>
  <c r="P5567" i="22"/>
  <c r="B5567" i="22"/>
  <c r="P5566" i="22"/>
  <c r="B5566" i="22"/>
  <c r="P5565" i="22"/>
  <c r="B5565" i="22"/>
  <c r="P5564" i="22"/>
  <c r="B5564" i="22"/>
  <c r="P5563" i="22"/>
  <c r="B5563" i="22"/>
  <c r="P5562" i="22"/>
  <c r="B5562" i="22"/>
  <c r="P5561" i="22"/>
  <c r="B5561" i="22"/>
  <c r="P5560" i="22"/>
  <c r="B5560" i="22"/>
  <c r="P5559" i="22"/>
  <c r="B5559" i="22"/>
  <c r="P5558" i="22"/>
  <c r="B5558" i="22"/>
  <c r="P5557" i="22"/>
  <c r="B5557" i="22"/>
  <c r="P5556" i="22"/>
  <c r="B5556" i="22"/>
  <c r="P5555" i="22"/>
  <c r="B5555" i="22"/>
  <c r="P5554" i="22"/>
  <c r="B5554" i="22"/>
  <c r="P5553" i="22"/>
  <c r="B5553" i="22"/>
  <c r="P5552" i="22"/>
  <c r="B5552" i="22"/>
  <c r="P5551" i="22"/>
  <c r="B5551" i="22"/>
  <c r="P5550" i="22"/>
  <c r="B5550" i="22"/>
  <c r="P5549" i="22"/>
  <c r="B5549" i="22"/>
  <c r="P5548" i="22"/>
  <c r="B5548" i="22"/>
  <c r="P5547" i="22"/>
  <c r="B5547" i="22"/>
  <c r="P5546" i="22"/>
  <c r="B5546" i="22"/>
  <c r="P5545" i="22"/>
  <c r="B5545" i="22"/>
  <c r="P5544" i="22"/>
  <c r="B5544" i="22"/>
  <c r="P5543" i="22"/>
  <c r="B5543" i="22"/>
  <c r="P5542" i="22"/>
  <c r="B5542" i="22"/>
  <c r="P5541" i="22"/>
  <c r="B5541" i="22"/>
  <c r="P5540" i="22"/>
  <c r="B5540" i="22"/>
  <c r="P5539" i="22"/>
  <c r="B5539" i="22"/>
  <c r="P5538" i="22"/>
  <c r="B5538" i="22"/>
  <c r="P5537" i="22"/>
  <c r="B5537" i="22"/>
  <c r="P5536" i="22"/>
  <c r="B5536" i="22"/>
  <c r="P5535" i="22"/>
  <c r="B5535" i="22"/>
  <c r="P5534" i="22"/>
  <c r="B5534" i="22"/>
  <c r="P5533" i="22"/>
  <c r="B5533" i="22"/>
  <c r="P5532" i="22"/>
  <c r="B5532" i="22"/>
  <c r="P5531" i="22"/>
  <c r="B5531" i="22"/>
  <c r="P5530" i="22"/>
  <c r="B5530" i="22"/>
  <c r="P5529" i="22"/>
  <c r="B5529" i="22"/>
  <c r="P5528" i="22"/>
  <c r="B5528" i="22"/>
  <c r="P5527" i="22"/>
  <c r="B5527" i="22"/>
  <c r="P5526" i="22"/>
  <c r="B5526" i="22"/>
  <c r="P5525" i="22"/>
  <c r="B5525" i="22"/>
  <c r="P5524" i="22"/>
  <c r="B5524" i="22"/>
  <c r="P5523" i="22"/>
  <c r="B5523" i="22"/>
  <c r="P5522" i="22"/>
  <c r="B5522" i="22"/>
  <c r="P5521" i="22"/>
  <c r="B5521" i="22"/>
  <c r="P5520" i="22"/>
  <c r="B5520" i="22"/>
  <c r="P5519" i="22"/>
  <c r="B5519" i="22"/>
  <c r="P5518" i="22"/>
  <c r="B5518" i="22"/>
  <c r="P5517" i="22"/>
  <c r="B5517" i="22"/>
  <c r="P5516" i="22"/>
  <c r="B5516" i="22"/>
  <c r="P5515" i="22"/>
  <c r="B5515" i="22"/>
  <c r="P5514" i="22"/>
  <c r="B5514" i="22"/>
  <c r="P5513" i="22"/>
  <c r="B5513" i="22"/>
  <c r="P5512" i="22"/>
  <c r="B5512" i="22"/>
  <c r="P5511" i="22"/>
  <c r="B5511" i="22"/>
  <c r="P5510" i="22"/>
  <c r="B5510" i="22"/>
  <c r="P5509" i="22"/>
  <c r="B5509" i="22"/>
  <c r="P5508" i="22"/>
  <c r="B5508" i="22"/>
  <c r="P5507" i="22"/>
  <c r="B5507" i="22"/>
  <c r="P5506" i="22"/>
  <c r="B5506" i="22"/>
  <c r="P5505" i="22"/>
  <c r="B5505" i="22"/>
  <c r="P5504" i="22"/>
  <c r="B5504" i="22"/>
  <c r="P5503" i="22"/>
  <c r="B5503" i="22"/>
  <c r="P5502" i="22"/>
  <c r="B5502" i="22"/>
  <c r="P5501" i="22"/>
  <c r="B5501" i="22"/>
  <c r="P5500" i="22"/>
  <c r="B5500" i="22"/>
  <c r="P5499" i="22"/>
  <c r="B5499" i="22"/>
  <c r="P5498" i="22"/>
  <c r="B5498" i="22"/>
  <c r="P5497" i="22"/>
  <c r="B5497" i="22"/>
  <c r="P5496" i="22"/>
  <c r="B5496" i="22"/>
  <c r="P5495" i="22"/>
  <c r="B5495" i="22"/>
  <c r="P5494" i="22"/>
  <c r="B5494" i="22"/>
  <c r="P5493" i="22"/>
  <c r="B5493" i="22"/>
  <c r="P5492" i="22"/>
  <c r="B5492" i="22"/>
  <c r="P5491" i="22"/>
  <c r="B5491" i="22"/>
  <c r="P5490" i="22"/>
  <c r="B5490" i="22"/>
  <c r="P5489" i="22"/>
  <c r="B5489" i="22"/>
  <c r="P5488" i="22"/>
  <c r="B5488" i="22"/>
  <c r="P5487" i="22"/>
  <c r="B5487" i="22"/>
  <c r="P5486" i="22"/>
  <c r="B5486" i="22"/>
  <c r="P5485" i="22"/>
  <c r="B5485" i="22"/>
  <c r="P5484" i="22"/>
  <c r="B5484" i="22"/>
  <c r="P5483" i="22"/>
  <c r="B5483" i="22"/>
  <c r="P5482" i="22"/>
  <c r="B5482" i="22"/>
  <c r="P5481" i="22"/>
  <c r="B5481" i="22"/>
  <c r="P5480" i="22"/>
  <c r="B5480" i="22"/>
  <c r="P5479" i="22"/>
  <c r="B5479" i="22"/>
  <c r="P5478" i="22"/>
  <c r="B5478" i="22"/>
  <c r="P5477" i="22"/>
  <c r="B5477" i="22"/>
  <c r="P5476" i="22"/>
  <c r="B5476" i="22"/>
  <c r="P5475" i="22"/>
  <c r="B5475" i="22"/>
  <c r="P5474" i="22"/>
  <c r="B5474" i="22"/>
  <c r="P5473" i="22"/>
  <c r="B5473" i="22"/>
  <c r="P5472" i="22"/>
  <c r="B5472" i="22"/>
  <c r="P5471" i="22"/>
  <c r="B5471" i="22"/>
  <c r="P5470" i="22"/>
  <c r="B5470" i="22"/>
  <c r="P5469" i="22"/>
  <c r="B5469" i="22"/>
  <c r="P5468" i="22"/>
  <c r="B5468" i="22"/>
  <c r="P5467" i="22"/>
  <c r="B5467" i="22"/>
  <c r="P5466" i="22"/>
  <c r="B5466" i="22"/>
  <c r="P5465" i="22"/>
  <c r="B5465" i="22"/>
  <c r="P5464" i="22"/>
  <c r="B5464" i="22"/>
  <c r="P5463" i="22"/>
  <c r="B5463" i="22"/>
  <c r="P5462" i="22"/>
  <c r="B5462" i="22"/>
  <c r="P5461" i="22"/>
  <c r="B5461" i="22"/>
  <c r="P5460" i="22"/>
  <c r="B5460" i="22"/>
  <c r="P5459" i="22"/>
  <c r="B5459" i="22"/>
  <c r="P5458" i="22"/>
  <c r="B5458" i="22"/>
  <c r="P5457" i="22"/>
  <c r="B5457" i="22"/>
  <c r="P5456" i="22"/>
  <c r="B5456" i="22"/>
  <c r="P5455" i="22"/>
  <c r="B5455" i="22"/>
  <c r="P5454" i="22"/>
  <c r="B5454" i="22"/>
  <c r="P5453" i="22"/>
  <c r="B5453" i="22"/>
  <c r="P5452" i="22"/>
  <c r="B5452" i="22"/>
  <c r="P5451" i="22"/>
  <c r="B5451" i="22"/>
  <c r="P5450" i="22"/>
  <c r="B5450" i="22"/>
  <c r="P5449" i="22"/>
  <c r="B5449" i="22"/>
  <c r="P5448" i="22"/>
  <c r="B5448" i="22"/>
  <c r="P5447" i="22"/>
  <c r="B5447" i="22"/>
  <c r="P5446" i="22"/>
  <c r="B5446" i="22"/>
  <c r="P5445" i="22"/>
  <c r="B5445" i="22"/>
  <c r="P5444" i="22"/>
  <c r="B5444" i="22"/>
  <c r="P5443" i="22"/>
  <c r="B5443" i="22"/>
  <c r="P5442" i="22"/>
  <c r="B5442" i="22"/>
  <c r="P5441" i="22"/>
  <c r="B5441" i="22"/>
  <c r="P5440" i="22"/>
  <c r="B5440" i="22"/>
  <c r="P5439" i="22"/>
  <c r="B5439" i="22"/>
  <c r="P5438" i="22"/>
  <c r="B5438" i="22"/>
  <c r="P5437" i="22"/>
  <c r="B5437" i="22"/>
  <c r="P5436" i="22"/>
  <c r="B5436" i="22"/>
  <c r="P5435" i="22"/>
  <c r="B5435" i="22"/>
  <c r="P5434" i="22"/>
  <c r="B5434" i="22"/>
  <c r="P5433" i="22"/>
  <c r="B5433" i="22"/>
  <c r="P5432" i="22"/>
  <c r="B5432" i="22"/>
  <c r="P5431" i="22"/>
  <c r="B5431" i="22"/>
  <c r="P5430" i="22"/>
  <c r="B5430" i="22"/>
  <c r="P5429" i="22"/>
  <c r="B5429" i="22"/>
  <c r="P5428" i="22"/>
  <c r="B5428" i="22"/>
  <c r="P5427" i="22"/>
  <c r="B5427" i="22"/>
  <c r="P5426" i="22"/>
  <c r="B5426" i="22"/>
  <c r="P5425" i="22"/>
  <c r="B5425" i="22"/>
  <c r="P5424" i="22"/>
  <c r="B5424" i="22"/>
  <c r="P5423" i="22"/>
  <c r="B5423" i="22"/>
  <c r="P5422" i="22"/>
  <c r="B5422" i="22"/>
  <c r="P5421" i="22"/>
  <c r="B5421" i="22"/>
  <c r="P5420" i="22"/>
  <c r="B5420" i="22"/>
  <c r="P5419" i="22"/>
  <c r="B5419" i="22"/>
  <c r="P5418" i="22"/>
  <c r="B5418" i="22"/>
  <c r="P5417" i="22"/>
  <c r="B5417" i="22"/>
  <c r="P5416" i="22"/>
  <c r="B5416" i="22"/>
  <c r="P5415" i="22"/>
  <c r="B5415" i="22"/>
  <c r="P5414" i="22"/>
  <c r="B5414" i="22"/>
  <c r="P5413" i="22"/>
  <c r="B5413" i="22"/>
  <c r="P5412" i="22"/>
  <c r="B5412" i="22"/>
  <c r="P5411" i="22"/>
  <c r="B5411" i="22"/>
  <c r="P5410" i="22"/>
  <c r="B5410" i="22"/>
  <c r="P5409" i="22"/>
  <c r="B5409" i="22"/>
  <c r="P5408" i="22"/>
  <c r="B5408" i="22"/>
  <c r="P5407" i="22"/>
  <c r="B5407" i="22"/>
  <c r="P5406" i="22"/>
  <c r="B5406" i="22"/>
  <c r="P5405" i="22"/>
  <c r="B5405" i="22"/>
  <c r="P5404" i="22"/>
  <c r="B5404" i="22"/>
  <c r="P5403" i="22"/>
  <c r="B5403" i="22"/>
  <c r="P5402" i="22"/>
  <c r="B5402" i="22"/>
  <c r="P5401" i="22"/>
  <c r="B5401" i="22"/>
  <c r="P5400" i="22"/>
  <c r="B5400" i="22"/>
  <c r="P5399" i="22"/>
  <c r="B5399" i="22"/>
  <c r="P5398" i="22"/>
  <c r="B5398" i="22"/>
  <c r="P5397" i="22"/>
  <c r="B5397" i="22"/>
  <c r="P5396" i="22"/>
  <c r="B5396" i="22"/>
  <c r="P5395" i="22"/>
  <c r="B5395" i="22"/>
  <c r="P5394" i="22"/>
  <c r="B5394" i="22"/>
  <c r="P5393" i="22"/>
  <c r="B5393" i="22"/>
  <c r="P5392" i="22"/>
  <c r="B5392" i="22"/>
  <c r="P5391" i="22"/>
  <c r="B5391" i="22"/>
  <c r="P5390" i="22"/>
  <c r="B5390" i="22"/>
  <c r="P5389" i="22"/>
  <c r="B5389" i="22"/>
  <c r="P5388" i="22"/>
  <c r="B5388" i="22"/>
  <c r="P5387" i="22"/>
  <c r="B5387" i="22"/>
  <c r="P5386" i="22"/>
  <c r="B5386" i="22"/>
  <c r="P5385" i="22"/>
  <c r="B5385" i="22"/>
  <c r="P5384" i="22"/>
  <c r="B5384" i="22"/>
  <c r="P5383" i="22"/>
  <c r="B5383" i="22"/>
  <c r="P5382" i="22"/>
  <c r="B5382" i="22"/>
  <c r="P5381" i="22"/>
  <c r="B5381" i="22"/>
  <c r="P5380" i="22"/>
  <c r="B5380" i="22"/>
  <c r="P5379" i="22"/>
  <c r="B5379" i="22"/>
  <c r="P5378" i="22"/>
  <c r="B5378" i="22"/>
  <c r="P5377" i="22"/>
  <c r="B5377" i="22"/>
  <c r="P5376" i="22"/>
  <c r="B5376" i="22"/>
  <c r="P5375" i="22"/>
  <c r="B5375" i="22"/>
  <c r="P5374" i="22"/>
  <c r="B5374" i="22"/>
  <c r="P5373" i="22"/>
  <c r="B5373" i="22"/>
  <c r="P5372" i="22"/>
  <c r="B5372" i="22"/>
  <c r="P5371" i="22"/>
  <c r="B5371" i="22"/>
  <c r="P5370" i="22"/>
  <c r="B5370" i="22"/>
  <c r="P5369" i="22"/>
  <c r="B5369" i="22"/>
  <c r="P5368" i="22"/>
  <c r="B5368" i="22"/>
  <c r="P5367" i="22"/>
  <c r="B5367" i="22"/>
  <c r="P5366" i="22"/>
  <c r="B5366" i="22"/>
  <c r="P5365" i="22"/>
  <c r="B5365" i="22"/>
  <c r="P5364" i="22"/>
  <c r="B5364" i="22"/>
  <c r="P5363" i="22"/>
  <c r="B5363" i="22"/>
  <c r="P5362" i="22"/>
  <c r="B5362" i="22"/>
  <c r="P5361" i="22"/>
  <c r="B5361" i="22"/>
  <c r="P5360" i="22"/>
  <c r="B5360" i="22"/>
  <c r="P5359" i="22"/>
  <c r="B5359" i="22"/>
  <c r="P5358" i="22"/>
  <c r="B5358" i="22"/>
  <c r="P5357" i="22"/>
  <c r="B5357" i="22"/>
  <c r="P5356" i="22"/>
  <c r="B5356" i="22"/>
  <c r="P5355" i="22"/>
  <c r="B5355" i="22"/>
  <c r="P5354" i="22"/>
  <c r="B5354" i="22"/>
  <c r="P5353" i="22"/>
  <c r="B5353" i="22"/>
  <c r="P5352" i="22"/>
  <c r="B5352" i="22"/>
  <c r="P5351" i="22"/>
  <c r="B5351" i="22"/>
  <c r="P5350" i="22"/>
  <c r="B5350" i="22"/>
  <c r="P5349" i="22"/>
  <c r="B5349" i="22"/>
  <c r="P5348" i="22"/>
  <c r="B5348" i="22"/>
  <c r="P5347" i="22"/>
  <c r="B5347" i="22"/>
  <c r="P5346" i="22"/>
  <c r="B5346" i="22"/>
  <c r="P5345" i="22"/>
  <c r="B5345" i="22"/>
  <c r="P5344" i="22"/>
  <c r="B5344" i="22"/>
  <c r="P5343" i="22"/>
  <c r="B5343" i="22"/>
  <c r="P5342" i="22"/>
  <c r="B5342" i="22"/>
  <c r="P5341" i="22"/>
  <c r="B5341" i="22"/>
  <c r="P5340" i="22"/>
  <c r="B5340" i="22"/>
  <c r="P5339" i="22"/>
  <c r="B5339" i="22"/>
  <c r="P5338" i="22"/>
  <c r="B5338" i="22"/>
  <c r="P5337" i="22"/>
  <c r="B5337" i="22"/>
  <c r="P5336" i="22"/>
  <c r="B5336" i="22"/>
  <c r="P5335" i="22"/>
  <c r="B5335" i="22"/>
  <c r="P5334" i="22"/>
  <c r="B5334" i="22"/>
  <c r="P5333" i="22"/>
  <c r="B5333" i="22"/>
  <c r="P5332" i="22"/>
  <c r="B5332" i="22"/>
  <c r="P5331" i="22"/>
  <c r="B5331" i="22"/>
  <c r="P5330" i="22"/>
  <c r="B5330" i="22"/>
  <c r="P5329" i="22"/>
  <c r="B5329" i="22"/>
  <c r="P5328" i="22"/>
  <c r="B5328" i="22"/>
  <c r="P5327" i="22"/>
  <c r="B5327" i="22"/>
  <c r="P5326" i="22"/>
  <c r="B5326" i="22"/>
  <c r="P5325" i="22"/>
  <c r="B5325" i="22"/>
  <c r="P5324" i="22"/>
  <c r="B5324" i="22"/>
  <c r="P5323" i="22"/>
  <c r="B5323" i="22"/>
  <c r="P5322" i="22"/>
  <c r="B5322" i="22"/>
  <c r="P5321" i="22"/>
  <c r="B5321" i="22"/>
  <c r="P5320" i="22"/>
  <c r="B5320" i="22"/>
  <c r="P5319" i="22"/>
  <c r="B5319" i="22"/>
  <c r="P5318" i="22"/>
  <c r="B5318" i="22"/>
  <c r="P5317" i="22"/>
  <c r="B5317" i="22"/>
  <c r="P5316" i="22"/>
  <c r="B5316" i="22"/>
  <c r="P5315" i="22"/>
  <c r="B5315" i="22"/>
  <c r="P5314" i="22"/>
  <c r="B5314" i="22"/>
  <c r="P5313" i="22"/>
  <c r="B5313" i="22"/>
  <c r="P5312" i="22"/>
  <c r="B5312" i="22"/>
  <c r="P5311" i="22"/>
  <c r="B5311" i="22"/>
  <c r="P5310" i="22"/>
  <c r="B5310" i="22"/>
  <c r="P5309" i="22"/>
  <c r="B5309" i="22"/>
  <c r="P5308" i="22"/>
  <c r="B5308" i="22"/>
  <c r="P5307" i="22"/>
  <c r="B5307" i="22"/>
  <c r="P5306" i="22"/>
  <c r="B5306" i="22"/>
  <c r="P5305" i="22"/>
  <c r="B5305" i="22"/>
  <c r="P5304" i="22"/>
  <c r="B5304" i="22"/>
  <c r="P5303" i="22"/>
  <c r="B5303" i="22"/>
  <c r="P5302" i="22"/>
  <c r="B5302" i="22"/>
  <c r="P5301" i="22"/>
  <c r="B5301" i="22"/>
  <c r="P5300" i="22"/>
  <c r="B5300" i="22"/>
  <c r="P5299" i="22"/>
  <c r="B5299" i="22"/>
  <c r="P5298" i="22"/>
  <c r="B5298" i="22"/>
  <c r="P5297" i="22"/>
  <c r="B5297" i="22"/>
  <c r="P5296" i="22"/>
  <c r="B5296" i="22"/>
  <c r="P5295" i="22"/>
  <c r="B5295" i="22"/>
  <c r="P5294" i="22"/>
  <c r="B5294" i="22"/>
  <c r="P5293" i="22"/>
  <c r="B5293" i="22"/>
  <c r="P5292" i="22"/>
  <c r="B5292" i="22"/>
  <c r="P5291" i="22"/>
  <c r="B5291" i="22"/>
  <c r="P5290" i="22"/>
  <c r="B5290" i="22"/>
  <c r="P5289" i="22"/>
  <c r="B5289" i="22"/>
  <c r="P5288" i="22"/>
  <c r="B5288" i="22"/>
  <c r="P5287" i="22"/>
  <c r="B5287" i="22"/>
  <c r="P5286" i="22"/>
  <c r="B5286" i="22"/>
  <c r="P5285" i="22"/>
  <c r="B5285" i="22"/>
  <c r="P5284" i="22"/>
  <c r="B5284" i="22"/>
  <c r="P5283" i="22"/>
  <c r="B5283" i="22"/>
  <c r="P5282" i="22"/>
  <c r="B5282" i="22"/>
  <c r="P5281" i="22"/>
  <c r="B5281" i="22"/>
  <c r="P5280" i="22"/>
  <c r="B5280" i="22"/>
  <c r="P5279" i="22"/>
  <c r="B5279" i="22"/>
  <c r="P5278" i="22"/>
  <c r="B5278" i="22"/>
  <c r="P5277" i="22"/>
  <c r="B5277" i="22"/>
  <c r="P5276" i="22"/>
  <c r="B5276" i="22"/>
  <c r="P5275" i="22"/>
  <c r="B5275" i="22"/>
  <c r="P5274" i="22"/>
  <c r="B5274" i="22"/>
  <c r="P5273" i="22"/>
  <c r="B5273" i="22"/>
  <c r="P5272" i="22"/>
  <c r="B5272" i="22"/>
  <c r="P5271" i="22"/>
  <c r="B5271" i="22"/>
  <c r="P5270" i="22"/>
  <c r="B5270" i="22"/>
  <c r="P5269" i="22"/>
  <c r="B5269" i="22"/>
  <c r="P5268" i="22"/>
  <c r="B5268" i="22"/>
  <c r="P5267" i="22"/>
  <c r="B5267" i="22"/>
  <c r="P5266" i="22"/>
  <c r="B5266" i="22"/>
  <c r="P5265" i="22"/>
  <c r="B5265" i="22"/>
  <c r="P5264" i="22"/>
  <c r="B5264" i="22"/>
  <c r="P5263" i="22"/>
  <c r="B5263" i="22"/>
  <c r="P5262" i="22"/>
  <c r="B5262" i="22"/>
  <c r="P5261" i="22"/>
  <c r="B5261" i="22"/>
  <c r="P5260" i="22"/>
  <c r="B5260" i="22"/>
  <c r="P5259" i="22"/>
  <c r="B5259" i="22"/>
  <c r="P5258" i="22"/>
  <c r="B5258" i="22"/>
  <c r="P5257" i="22"/>
  <c r="B5257" i="22"/>
  <c r="P5256" i="22"/>
  <c r="B5256" i="22"/>
  <c r="P5255" i="22"/>
  <c r="B5255" i="22"/>
  <c r="P5254" i="22"/>
  <c r="B5254" i="22"/>
  <c r="P5253" i="22"/>
  <c r="B5253" i="22"/>
  <c r="P5252" i="22"/>
  <c r="B5252" i="22"/>
  <c r="P5251" i="22"/>
  <c r="B5251" i="22"/>
  <c r="P5250" i="22"/>
  <c r="B5250" i="22"/>
  <c r="P5249" i="22"/>
  <c r="B5249" i="22"/>
  <c r="P5248" i="22"/>
  <c r="B5248" i="22"/>
  <c r="P5247" i="22"/>
  <c r="B5247" i="22"/>
  <c r="P5246" i="22"/>
  <c r="B5246" i="22"/>
  <c r="P5245" i="22"/>
  <c r="B5245" i="22"/>
  <c r="P5244" i="22"/>
  <c r="B5244" i="22"/>
  <c r="P5243" i="22"/>
  <c r="B5243" i="22"/>
  <c r="P5242" i="22"/>
  <c r="B5242" i="22"/>
  <c r="P5241" i="22"/>
  <c r="B5241" i="22"/>
  <c r="P5240" i="22"/>
  <c r="B5240" i="22"/>
  <c r="P5239" i="22"/>
  <c r="B5239" i="22"/>
  <c r="P5238" i="22"/>
  <c r="B5238" i="22"/>
  <c r="P5237" i="22"/>
  <c r="B5237" i="22"/>
  <c r="P5236" i="22"/>
  <c r="B5236" i="22"/>
  <c r="P5235" i="22"/>
  <c r="B5235" i="22"/>
  <c r="P5234" i="22"/>
  <c r="B5234" i="22"/>
  <c r="P5233" i="22"/>
  <c r="B5233" i="22"/>
  <c r="P5232" i="22"/>
  <c r="B5232" i="22"/>
  <c r="P5231" i="22"/>
  <c r="B5231" i="22"/>
  <c r="P5230" i="22"/>
  <c r="B5230" i="22"/>
  <c r="P5229" i="22"/>
  <c r="B5229" i="22"/>
  <c r="P5228" i="22"/>
  <c r="B5228" i="22"/>
  <c r="P5227" i="22"/>
  <c r="B5227" i="22"/>
  <c r="P5226" i="22"/>
  <c r="B5226" i="22"/>
  <c r="P5225" i="22"/>
  <c r="B5225" i="22"/>
  <c r="P5224" i="22"/>
  <c r="B5224" i="22"/>
  <c r="P5223" i="22"/>
  <c r="B5223" i="22"/>
  <c r="P5222" i="22"/>
  <c r="B5222" i="22"/>
  <c r="P5221" i="22"/>
  <c r="B5221" i="22"/>
  <c r="P5220" i="22"/>
  <c r="B5220" i="22"/>
  <c r="P5219" i="22"/>
  <c r="B5219" i="22"/>
  <c r="P5218" i="22"/>
  <c r="B5218" i="22"/>
  <c r="P5217" i="22"/>
  <c r="B5217" i="22"/>
  <c r="P5216" i="22"/>
  <c r="B5216" i="22"/>
  <c r="P5215" i="22"/>
  <c r="B5215" i="22"/>
  <c r="P5214" i="22"/>
  <c r="B5214" i="22"/>
  <c r="P5213" i="22"/>
  <c r="B5213" i="22"/>
  <c r="P5212" i="22"/>
  <c r="B5212" i="22"/>
  <c r="P5211" i="22"/>
  <c r="B5211" i="22"/>
  <c r="P5210" i="22"/>
  <c r="B5210" i="22"/>
  <c r="P5209" i="22"/>
  <c r="B5209" i="22"/>
  <c r="P5208" i="22"/>
  <c r="B5208" i="22"/>
  <c r="P5207" i="22"/>
  <c r="B5207" i="22"/>
  <c r="P5206" i="22"/>
  <c r="B5206" i="22"/>
  <c r="P5205" i="22"/>
  <c r="B5205" i="22"/>
  <c r="P5204" i="22"/>
  <c r="B5204" i="22"/>
  <c r="P5203" i="22"/>
  <c r="B5203" i="22"/>
  <c r="P5202" i="22"/>
  <c r="B5202" i="22"/>
  <c r="P5201" i="22"/>
  <c r="B5201" i="22"/>
  <c r="P5200" i="22"/>
  <c r="B5200" i="22"/>
  <c r="P5199" i="22"/>
  <c r="B5199" i="22"/>
  <c r="P5198" i="22"/>
  <c r="B5198" i="22"/>
  <c r="P5197" i="22"/>
  <c r="B5197" i="22"/>
  <c r="P5196" i="22"/>
  <c r="B5196" i="22"/>
  <c r="P5195" i="22"/>
  <c r="B5195" i="22"/>
  <c r="P5194" i="22"/>
  <c r="B5194" i="22"/>
  <c r="P5193" i="22"/>
  <c r="B5193" i="22"/>
  <c r="P5192" i="22"/>
  <c r="B5192" i="22"/>
  <c r="P5191" i="22"/>
  <c r="B5191" i="22"/>
  <c r="P5190" i="22"/>
  <c r="B5190" i="22"/>
  <c r="P5189" i="22"/>
  <c r="B5189" i="22"/>
  <c r="P5188" i="22"/>
  <c r="B5188" i="22"/>
  <c r="P5187" i="22"/>
  <c r="B5187" i="22"/>
  <c r="P5186" i="22"/>
  <c r="B5186" i="22"/>
  <c r="P5185" i="22"/>
  <c r="B5185" i="22"/>
  <c r="P5184" i="22"/>
  <c r="B5184" i="22"/>
  <c r="P5183" i="22"/>
  <c r="B5183" i="22"/>
  <c r="P5182" i="22"/>
  <c r="B5182" i="22"/>
  <c r="P5181" i="22"/>
  <c r="B5181" i="22"/>
  <c r="P5180" i="22"/>
  <c r="B5180" i="22"/>
  <c r="P5179" i="22"/>
  <c r="B5179" i="22"/>
  <c r="P5178" i="22"/>
  <c r="B5178" i="22"/>
  <c r="P5177" i="22"/>
  <c r="B5177" i="22"/>
  <c r="P5176" i="22"/>
  <c r="B5176" i="22"/>
  <c r="P5175" i="22"/>
  <c r="B5175" i="22"/>
  <c r="P5174" i="22"/>
  <c r="B5174" i="22"/>
  <c r="P5173" i="22"/>
  <c r="B5173" i="22"/>
  <c r="P5172" i="22"/>
  <c r="B5172" i="22"/>
  <c r="P5171" i="22"/>
  <c r="B5171" i="22"/>
  <c r="P5170" i="22"/>
  <c r="B5170" i="22"/>
  <c r="P5169" i="22"/>
  <c r="B5169" i="22"/>
  <c r="P5168" i="22"/>
  <c r="B5168" i="22"/>
  <c r="P5167" i="22"/>
  <c r="B5167" i="22"/>
  <c r="P5166" i="22"/>
  <c r="B5166" i="22"/>
  <c r="P5165" i="22"/>
  <c r="B5165" i="22"/>
  <c r="P5164" i="22"/>
  <c r="B5164" i="22"/>
  <c r="P5163" i="22"/>
  <c r="B5163" i="22"/>
  <c r="P5162" i="22"/>
  <c r="B5162" i="22"/>
  <c r="P5161" i="22"/>
  <c r="B5161" i="22"/>
  <c r="P5160" i="22"/>
  <c r="B5160" i="22"/>
  <c r="P5159" i="22"/>
  <c r="B5159" i="22"/>
  <c r="P5158" i="22"/>
  <c r="B5158" i="22"/>
  <c r="P5157" i="22"/>
  <c r="B5157" i="22"/>
  <c r="P5156" i="22"/>
  <c r="B5156" i="22"/>
  <c r="P5155" i="22"/>
  <c r="B5155" i="22"/>
  <c r="P5154" i="22"/>
  <c r="B5154" i="22"/>
  <c r="P5153" i="22"/>
  <c r="B5153" i="22"/>
  <c r="P5152" i="22"/>
  <c r="B5152" i="22"/>
  <c r="P5151" i="22"/>
  <c r="B5151" i="22"/>
  <c r="P5150" i="22"/>
  <c r="B5150" i="22"/>
  <c r="P5149" i="22"/>
  <c r="B5149" i="22"/>
  <c r="P5148" i="22"/>
  <c r="B5148" i="22"/>
  <c r="P5147" i="22"/>
  <c r="B5147" i="22"/>
  <c r="P5146" i="22"/>
  <c r="B5146" i="22"/>
  <c r="P5145" i="22"/>
  <c r="B5145" i="22"/>
  <c r="P5144" i="22"/>
  <c r="B5144" i="22"/>
  <c r="P5143" i="22"/>
  <c r="B5143" i="22"/>
  <c r="P5142" i="22"/>
  <c r="B5142" i="22"/>
  <c r="P5141" i="22"/>
  <c r="B5141" i="22"/>
  <c r="P5140" i="22"/>
  <c r="B5140" i="22"/>
  <c r="P5139" i="22"/>
  <c r="B5139" i="22"/>
  <c r="P5138" i="22"/>
  <c r="B5138" i="22"/>
  <c r="P5137" i="22"/>
  <c r="B5137" i="22"/>
  <c r="P5136" i="22"/>
  <c r="B5136" i="22"/>
  <c r="P5135" i="22"/>
  <c r="B5135" i="22"/>
  <c r="P5134" i="22"/>
  <c r="B5134" i="22"/>
  <c r="P5133" i="22"/>
  <c r="B5133" i="22"/>
  <c r="P5132" i="22"/>
  <c r="B5132" i="22"/>
  <c r="P5131" i="22"/>
  <c r="B5131" i="22"/>
  <c r="P5130" i="22"/>
  <c r="B5130" i="22"/>
  <c r="P5129" i="22"/>
  <c r="B5129" i="22"/>
  <c r="P5128" i="22"/>
  <c r="B5128" i="22"/>
  <c r="P5127" i="22"/>
  <c r="B5127" i="22"/>
  <c r="P5126" i="22"/>
  <c r="B5126" i="22"/>
  <c r="P5125" i="22"/>
  <c r="B5125" i="22"/>
  <c r="P5124" i="22"/>
  <c r="B5124" i="22"/>
  <c r="P5123" i="22"/>
  <c r="B5123" i="22"/>
  <c r="P5122" i="22"/>
  <c r="B5122" i="22"/>
  <c r="P5121" i="22"/>
  <c r="B5121" i="22"/>
  <c r="P5120" i="22"/>
  <c r="B5120" i="22"/>
  <c r="P5119" i="22"/>
  <c r="B5119" i="22"/>
  <c r="P5118" i="22"/>
  <c r="B5118" i="22"/>
  <c r="P5117" i="22"/>
  <c r="B5117" i="22"/>
  <c r="P5116" i="22"/>
  <c r="B5116" i="22"/>
  <c r="P5115" i="22"/>
  <c r="B5115" i="22"/>
  <c r="P5114" i="22"/>
  <c r="B5114" i="22"/>
  <c r="P5113" i="22"/>
  <c r="B5113" i="22"/>
  <c r="P5112" i="22"/>
  <c r="B5112" i="22"/>
  <c r="P5111" i="22"/>
  <c r="B5111" i="22"/>
  <c r="P5110" i="22"/>
  <c r="B5110" i="22"/>
  <c r="P5109" i="22"/>
  <c r="B5109" i="22"/>
  <c r="P5108" i="22"/>
  <c r="B5108" i="22"/>
  <c r="P5107" i="22"/>
  <c r="B5107" i="22"/>
  <c r="P5106" i="22"/>
  <c r="B5106" i="22"/>
  <c r="P5105" i="22"/>
  <c r="B5105" i="22"/>
  <c r="P5104" i="22"/>
  <c r="B5104" i="22"/>
  <c r="P5103" i="22"/>
  <c r="B5103" i="22"/>
  <c r="P5102" i="22"/>
  <c r="B5102" i="22"/>
  <c r="P5101" i="22"/>
  <c r="B5101" i="22"/>
  <c r="P5100" i="22"/>
  <c r="B5100" i="22"/>
  <c r="P5099" i="22"/>
  <c r="B5099" i="22"/>
  <c r="P5098" i="22"/>
  <c r="B5098" i="22"/>
  <c r="P5097" i="22"/>
  <c r="B5097" i="22"/>
  <c r="P5096" i="22"/>
  <c r="B5096" i="22"/>
  <c r="P5095" i="22"/>
  <c r="B5095" i="22"/>
  <c r="P5094" i="22"/>
  <c r="B5094" i="22"/>
  <c r="P5093" i="22"/>
  <c r="B5093" i="22"/>
  <c r="P5092" i="22"/>
  <c r="B5092" i="22"/>
  <c r="P5091" i="22"/>
  <c r="B5091" i="22"/>
  <c r="P5090" i="22"/>
  <c r="B5090" i="22"/>
  <c r="P5089" i="22"/>
  <c r="B5089" i="22"/>
  <c r="P5088" i="22"/>
  <c r="B5088" i="22"/>
  <c r="P5087" i="22"/>
  <c r="B5087" i="22"/>
  <c r="P5086" i="22"/>
  <c r="B5086" i="22"/>
  <c r="P5085" i="22"/>
  <c r="B5085" i="22"/>
  <c r="P5084" i="22"/>
  <c r="B5084" i="22"/>
  <c r="P5083" i="22"/>
  <c r="B5083" i="22"/>
  <c r="P5082" i="22"/>
  <c r="B5082" i="22"/>
  <c r="P5081" i="22"/>
  <c r="B5081" i="22"/>
  <c r="P5080" i="22"/>
  <c r="B5080" i="22"/>
  <c r="P5079" i="22"/>
  <c r="B5079" i="22"/>
  <c r="P5078" i="22"/>
  <c r="B5078" i="22"/>
  <c r="P5077" i="22"/>
  <c r="B5077" i="22"/>
  <c r="P5076" i="22"/>
  <c r="B5076" i="22"/>
  <c r="P5075" i="22"/>
  <c r="B5075" i="22"/>
  <c r="P5074" i="22"/>
  <c r="B5074" i="22"/>
  <c r="P5073" i="22"/>
  <c r="B5073" i="22"/>
  <c r="P5072" i="22"/>
  <c r="B5072" i="22"/>
  <c r="P5071" i="22"/>
  <c r="B5071" i="22"/>
  <c r="P5070" i="22"/>
  <c r="B5070" i="22"/>
  <c r="P5069" i="22"/>
  <c r="B5069" i="22"/>
  <c r="P5068" i="22"/>
  <c r="B5068" i="22"/>
  <c r="P5067" i="22"/>
  <c r="B5067" i="22"/>
  <c r="P5066" i="22"/>
  <c r="B5066" i="22"/>
  <c r="P5065" i="22"/>
  <c r="B5065" i="22"/>
  <c r="P5064" i="22"/>
  <c r="B5064" i="22"/>
  <c r="P5063" i="22"/>
  <c r="B5063" i="22"/>
  <c r="P5062" i="22"/>
  <c r="B5062" i="22"/>
  <c r="P5061" i="22"/>
  <c r="B5061" i="22"/>
  <c r="P5060" i="22"/>
  <c r="B5060" i="22"/>
  <c r="P5059" i="22"/>
  <c r="B5059" i="22"/>
  <c r="P5058" i="22"/>
  <c r="B5058" i="22"/>
  <c r="P5057" i="22"/>
  <c r="B5057" i="22"/>
  <c r="P5056" i="22"/>
  <c r="B5056" i="22"/>
  <c r="P5055" i="22"/>
  <c r="B5055" i="22"/>
  <c r="P5054" i="22"/>
  <c r="B5054" i="22"/>
  <c r="P5053" i="22"/>
  <c r="B5053" i="22"/>
  <c r="P5052" i="22"/>
  <c r="B5052" i="22"/>
  <c r="P5051" i="22"/>
  <c r="B5051" i="22"/>
  <c r="P5050" i="22"/>
  <c r="B5050" i="22"/>
  <c r="P5049" i="22"/>
  <c r="B5049" i="22"/>
  <c r="P5048" i="22"/>
  <c r="B5048" i="22"/>
  <c r="P5047" i="22"/>
  <c r="B5047" i="22"/>
  <c r="P5046" i="22"/>
  <c r="B5046" i="22"/>
  <c r="P5045" i="22"/>
  <c r="B5045" i="22"/>
  <c r="P5044" i="22"/>
  <c r="B5044" i="22"/>
  <c r="P5043" i="22"/>
  <c r="B5043" i="22"/>
  <c r="P5042" i="22"/>
  <c r="B5042" i="22"/>
  <c r="P5041" i="22"/>
  <c r="B5041" i="22"/>
  <c r="P5040" i="22"/>
  <c r="B5040" i="22"/>
  <c r="P5039" i="22"/>
  <c r="B5039" i="22"/>
  <c r="P5038" i="22"/>
  <c r="B5038" i="22"/>
  <c r="P5037" i="22"/>
  <c r="B5037" i="22"/>
  <c r="P5036" i="22"/>
  <c r="B5036" i="22"/>
  <c r="P5035" i="22"/>
  <c r="B5035" i="22"/>
  <c r="P5034" i="22"/>
  <c r="B5034" i="22"/>
  <c r="P5033" i="22"/>
  <c r="B5033" i="22"/>
  <c r="P5032" i="22"/>
  <c r="B5032" i="22"/>
  <c r="P5031" i="22"/>
  <c r="B5031" i="22"/>
  <c r="P5030" i="22"/>
  <c r="B5030" i="22"/>
  <c r="P5029" i="22"/>
  <c r="B5029" i="22"/>
  <c r="P5028" i="22"/>
  <c r="B5028" i="22"/>
  <c r="P5027" i="22"/>
  <c r="B5027" i="22"/>
  <c r="P5026" i="22"/>
  <c r="B5026" i="22"/>
  <c r="P5025" i="22"/>
  <c r="B5025" i="22"/>
  <c r="P5024" i="22"/>
  <c r="B5024" i="22"/>
  <c r="P5023" i="22"/>
  <c r="B5023" i="22"/>
  <c r="P5022" i="22"/>
  <c r="B5022" i="22"/>
  <c r="P5021" i="22"/>
  <c r="B5021" i="22"/>
  <c r="P5020" i="22"/>
  <c r="B5020" i="22"/>
  <c r="P5019" i="22"/>
  <c r="B5019" i="22"/>
  <c r="P5018" i="22"/>
  <c r="B5018" i="22"/>
  <c r="P5017" i="22"/>
  <c r="B5017" i="22"/>
  <c r="P5016" i="22"/>
  <c r="B5016" i="22"/>
  <c r="P5015" i="22"/>
  <c r="B5015" i="22"/>
  <c r="P5014" i="22"/>
  <c r="B5014" i="22"/>
  <c r="P5013" i="22"/>
  <c r="B5013" i="22"/>
  <c r="P5012" i="22"/>
  <c r="B5012" i="22"/>
  <c r="P5011" i="22"/>
  <c r="B5011" i="22"/>
  <c r="P5010" i="22"/>
  <c r="B5010" i="22"/>
  <c r="P5009" i="22"/>
  <c r="B5009" i="22"/>
  <c r="P5008" i="22"/>
  <c r="B5008" i="22"/>
  <c r="P5007" i="22"/>
  <c r="B5007" i="22"/>
  <c r="P5006" i="22"/>
  <c r="B5006" i="22"/>
  <c r="P5005" i="22"/>
  <c r="B5005" i="22"/>
  <c r="P5004" i="22"/>
  <c r="B5004" i="22"/>
  <c r="P5003" i="22"/>
  <c r="B5003" i="22"/>
  <c r="P5002" i="22"/>
  <c r="B5002" i="22"/>
  <c r="P5001" i="22"/>
  <c r="B5001" i="22"/>
  <c r="P5000" i="22"/>
  <c r="B5000" i="22"/>
  <c r="P4999" i="22"/>
  <c r="B4999" i="22"/>
  <c r="P4998" i="22"/>
  <c r="B4998" i="22"/>
  <c r="P4997" i="22"/>
  <c r="B4997" i="22"/>
  <c r="P4996" i="22"/>
  <c r="B4996" i="22"/>
  <c r="P4995" i="22"/>
  <c r="B4995" i="22"/>
  <c r="P4994" i="22"/>
  <c r="B4994" i="22"/>
  <c r="P4993" i="22"/>
  <c r="B4993" i="22"/>
  <c r="P4992" i="22"/>
  <c r="B4992" i="22"/>
  <c r="P4991" i="22"/>
  <c r="B4991" i="22"/>
  <c r="P4990" i="22"/>
  <c r="B4990" i="22"/>
  <c r="P4989" i="22"/>
  <c r="B4989" i="22"/>
  <c r="P4988" i="22"/>
  <c r="B4988" i="22"/>
  <c r="P4987" i="22"/>
  <c r="B4987" i="22"/>
  <c r="P4986" i="22"/>
  <c r="B4986" i="22"/>
  <c r="P4985" i="22"/>
  <c r="B4985" i="22"/>
  <c r="P4984" i="22"/>
  <c r="B4984" i="22"/>
  <c r="P4983" i="22"/>
  <c r="B4983" i="22"/>
  <c r="P4982" i="22"/>
  <c r="B4982" i="22"/>
  <c r="P4981" i="22"/>
  <c r="B4981" i="22"/>
  <c r="P4980" i="22"/>
  <c r="B4980" i="22"/>
  <c r="P4979" i="22"/>
  <c r="B4979" i="22"/>
  <c r="P4978" i="22"/>
  <c r="B4978" i="22"/>
  <c r="P4977" i="22"/>
  <c r="B4977" i="22"/>
  <c r="P4976" i="22"/>
  <c r="B4976" i="22"/>
  <c r="P4975" i="22"/>
  <c r="B4975" i="22"/>
  <c r="P4974" i="22"/>
  <c r="B4974" i="22"/>
  <c r="P4973" i="22"/>
  <c r="B4973" i="22"/>
  <c r="P4972" i="22"/>
  <c r="B4972" i="22"/>
  <c r="P4971" i="22"/>
  <c r="B4971" i="22"/>
  <c r="P4970" i="22"/>
  <c r="B4970" i="22"/>
  <c r="P4969" i="22"/>
  <c r="B4969" i="22"/>
  <c r="P4968" i="22"/>
  <c r="B4968" i="22"/>
  <c r="P4967" i="22"/>
  <c r="B4967" i="22"/>
  <c r="P4966" i="22"/>
  <c r="B4966" i="22"/>
  <c r="P4965" i="22"/>
  <c r="B4965" i="22"/>
  <c r="P4964" i="22"/>
  <c r="B4964" i="22"/>
  <c r="P4963" i="22"/>
  <c r="B4963" i="22"/>
  <c r="P4962" i="22"/>
  <c r="B4962" i="22"/>
  <c r="P4961" i="22"/>
  <c r="B4961" i="22"/>
  <c r="P4960" i="22"/>
  <c r="B4960" i="22"/>
  <c r="P4959" i="22"/>
  <c r="B4959" i="22"/>
  <c r="P4958" i="22"/>
  <c r="B4958" i="22"/>
  <c r="P4957" i="22"/>
  <c r="B4957" i="22"/>
  <c r="P4956" i="22"/>
  <c r="B4956" i="22"/>
  <c r="P4955" i="22"/>
  <c r="B4955" i="22"/>
  <c r="P4954" i="22"/>
  <c r="B4954" i="22"/>
  <c r="P4953" i="22"/>
  <c r="B4953" i="22"/>
  <c r="P4952" i="22"/>
  <c r="B4952" i="22"/>
  <c r="P4951" i="22"/>
  <c r="B4951" i="22"/>
  <c r="P4950" i="22"/>
  <c r="B4950" i="22"/>
  <c r="P4949" i="22"/>
  <c r="B4949" i="22"/>
  <c r="P4948" i="22"/>
  <c r="B4948" i="22"/>
  <c r="P4947" i="22"/>
  <c r="B4947" i="22"/>
  <c r="P4946" i="22"/>
  <c r="B4946" i="22"/>
  <c r="P4945" i="22"/>
  <c r="B4945" i="22"/>
  <c r="P4944" i="22"/>
  <c r="B4944" i="22"/>
  <c r="P4943" i="22"/>
  <c r="B4943" i="22"/>
  <c r="P4942" i="22"/>
  <c r="B4942" i="22"/>
  <c r="P4941" i="22"/>
  <c r="B4941" i="22"/>
  <c r="P4940" i="22"/>
  <c r="B4940" i="22"/>
  <c r="P4939" i="22"/>
  <c r="B4939" i="22"/>
  <c r="P4938" i="22"/>
  <c r="B4938" i="22"/>
  <c r="P4937" i="22"/>
  <c r="B4937" i="22"/>
  <c r="P4936" i="22"/>
  <c r="B4936" i="22"/>
  <c r="P4935" i="22"/>
  <c r="B4935" i="22"/>
  <c r="P4934" i="22"/>
  <c r="B4934" i="22"/>
  <c r="P4933" i="22"/>
  <c r="B4933" i="22"/>
  <c r="P4932" i="22"/>
  <c r="B4932" i="22"/>
  <c r="P4931" i="22"/>
  <c r="B4931" i="22"/>
  <c r="P4930" i="22"/>
  <c r="B4930" i="22"/>
  <c r="P4929" i="22"/>
  <c r="B4929" i="22"/>
  <c r="P4928" i="22"/>
  <c r="B4928" i="22"/>
  <c r="P4927" i="22"/>
  <c r="B4927" i="22"/>
  <c r="P4926" i="22"/>
  <c r="B4926" i="22"/>
  <c r="P4925" i="22"/>
  <c r="B4925" i="22"/>
  <c r="P4924" i="22"/>
  <c r="B4924" i="22"/>
  <c r="P4923" i="22"/>
  <c r="B4923" i="22"/>
  <c r="P4922" i="22"/>
  <c r="B4922" i="22"/>
  <c r="P4921" i="22"/>
  <c r="B4921" i="22"/>
  <c r="P4920" i="22"/>
  <c r="B4920" i="22"/>
  <c r="P4919" i="22"/>
  <c r="B4919" i="22"/>
  <c r="P4918" i="22"/>
  <c r="B4918" i="22"/>
  <c r="P4917" i="22"/>
  <c r="B4917" i="22"/>
  <c r="P4916" i="22"/>
  <c r="B4916" i="22"/>
  <c r="P4915" i="22"/>
  <c r="B4915" i="22"/>
  <c r="P4914" i="22"/>
  <c r="B4914" i="22"/>
  <c r="P4913" i="22"/>
  <c r="B4913" i="22"/>
  <c r="P4912" i="22"/>
  <c r="B4912" i="22"/>
  <c r="P4911" i="22"/>
  <c r="B4911" i="22"/>
  <c r="P4910" i="22"/>
  <c r="B4910" i="22"/>
  <c r="P4909" i="22"/>
  <c r="B4909" i="22"/>
  <c r="P4908" i="22"/>
  <c r="B4908" i="22"/>
  <c r="P4907" i="22"/>
  <c r="B4907" i="22"/>
  <c r="P4906" i="22"/>
  <c r="B4906" i="22"/>
  <c r="P4905" i="22"/>
  <c r="B4905" i="22"/>
  <c r="P4904" i="22"/>
  <c r="B4904" i="22"/>
  <c r="P4903" i="22"/>
  <c r="B4903" i="22"/>
  <c r="P4902" i="22"/>
  <c r="B4902" i="22"/>
  <c r="P4901" i="22"/>
  <c r="B4901" i="22"/>
  <c r="P4900" i="22"/>
  <c r="B4900" i="22"/>
  <c r="P4899" i="22"/>
  <c r="B4899" i="22"/>
  <c r="P4898" i="22"/>
  <c r="B4898" i="22"/>
  <c r="P4897" i="22"/>
  <c r="B4897" i="22"/>
  <c r="P4896" i="22"/>
  <c r="B4896" i="22"/>
  <c r="P4895" i="22"/>
  <c r="B4895" i="22"/>
  <c r="P4894" i="22"/>
  <c r="B4894" i="22"/>
  <c r="P4893" i="22"/>
  <c r="B4893" i="22"/>
  <c r="P4892" i="22"/>
  <c r="B4892" i="22"/>
  <c r="P4891" i="22"/>
  <c r="B4891" i="22"/>
  <c r="P4890" i="22"/>
  <c r="B4890" i="22"/>
  <c r="P4889" i="22"/>
  <c r="B4889" i="22"/>
  <c r="P4888" i="22"/>
  <c r="B4888" i="22"/>
  <c r="P4887" i="22"/>
  <c r="B4887" i="22"/>
  <c r="P4886" i="22"/>
  <c r="B4886" i="22"/>
  <c r="P4885" i="22"/>
  <c r="B4885" i="22"/>
  <c r="P4884" i="22"/>
  <c r="B4884" i="22"/>
  <c r="P4883" i="22"/>
  <c r="B4883" i="22"/>
  <c r="P4882" i="22"/>
  <c r="B4882" i="22"/>
  <c r="P4881" i="22"/>
  <c r="B4881" i="22"/>
  <c r="P4880" i="22"/>
  <c r="B4880" i="22"/>
  <c r="P4879" i="22"/>
  <c r="B4879" i="22"/>
  <c r="P4878" i="22"/>
  <c r="B4878" i="22"/>
  <c r="P4877" i="22"/>
  <c r="B4877" i="22"/>
  <c r="P4876" i="22"/>
  <c r="B4876" i="22"/>
  <c r="P4875" i="22"/>
  <c r="B4875" i="22"/>
  <c r="P4874" i="22"/>
  <c r="B4874" i="22"/>
  <c r="P4873" i="22"/>
  <c r="B4873" i="22"/>
  <c r="P4872" i="22"/>
  <c r="B4872" i="22"/>
  <c r="P4871" i="22"/>
  <c r="B4871" i="22"/>
  <c r="P4870" i="22"/>
  <c r="B4870" i="22"/>
  <c r="P4869" i="22"/>
  <c r="B4869" i="22"/>
  <c r="P4868" i="22"/>
  <c r="B4868" i="22"/>
  <c r="P4867" i="22"/>
  <c r="B4867" i="22"/>
  <c r="P4866" i="22"/>
  <c r="B4866" i="22"/>
  <c r="P4865" i="22"/>
  <c r="B4865" i="22"/>
  <c r="P4864" i="22"/>
  <c r="B4864" i="22"/>
  <c r="P4863" i="22"/>
  <c r="B4863" i="22"/>
  <c r="P4862" i="22"/>
  <c r="B4862" i="22"/>
  <c r="P4861" i="22"/>
  <c r="B4861" i="22"/>
  <c r="P4860" i="22"/>
  <c r="B4860" i="22"/>
  <c r="P4859" i="22"/>
  <c r="B4859" i="22"/>
  <c r="P4858" i="22"/>
  <c r="B4858" i="22"/>
  <c r="P4857" i="22"/>
  <c r="B4857" i="22"/>
  <c r="P4856" i="22"/>
  <c r="B4856" i="22"/>
  <c r="P4855" i="22"/>
  <c r="B4855" i="22"/>
  <c r="P4854" i="22"/>
  <c r="B4854" i="22"/>
  <c r="P4853" i="22"/>
  <c r="B4853" i="22"/>
  <c r="P4852" i="22"/>
  <c r="B4852" i="22"/>
  <c r="P4851" i="22"/>
  <c r="B4851" i="22"/>
  <c r="P4850" i="22"/>
  <c r="B4850" i="22"/>
  <c r="P4849" i="22"/>
  <c r="B4849" i="22"/>
  <c r="P4848" i="22"/>
  <c r="B4848" i="22"/>
  <c r="P4847" i="22"/>
  <c r="B4847" i="22"/>
  <c r="P4846" i="22"/>
  <c r="B4846" i="22"/>
  <c r="P4845" i="22"/>
  <c r="B4845" i="22"/>
  <c r="P4844" i="22"/>
  <c r="B4844" i="22"/>
  <c r="P4843" i="22"/>
  <c r="B4843" i="22"/>
  <c r="P4842" i="22"/>
  <c r="B4842" i="22"/>
  <c r="P4841" i="22"/>
  <c r="B4841" i="22"/>
  <c r="P4840" i="22"/>
  <c r="B4840" i="22"/>
  <c r="P4839" i="22"/>
  <c r="B4839" i="22"/>
  <c r="P4838" i="22"/>
  <c r="B4838" i="22"/>
  <c r="P4837" i="22"/>
  <c r="B4837" i="22"/>
  <c r="P4836" i="22"/>
  <c r="B4836" i="22"/>
  <c r="P4835" i="22"/>
  <c r="B4835" i="22"/>
  <c r="P4834" i="22"/>
  <c r="B4834" i="22"/>
  <c r="P4833" i="22"/>
  <c r="B4833" i="22"/>
  <c r="P4832" i="22"/>
  <c r="B4832" i="22"/>
  <c r="P4831" i="22"/>
  <c r="B4831" i="22"/>
  <c r="P4830" i="22"/>
  <c r="B4830" i="22"/>
  <c r="P4829" i="22"/>
  <c r="B4829" i="22"/>
  <c r="P4828" i="22"/>
  <c r="B4828" i="22"/>
  <c r="P4827" i="22"/>
  <c r="B4827" i="22"/>
  <c r="P4826" i="22"/>
  <c r="B4826" i="22"/>
  <c r="P4825" i="22"/>
  <c r="B4825" i="22"/>
  <c r="P4824" i="22"/>
  <c r="B4824" i="22"/>
  <c r="P4823" i="22"/>
  <c r="B4823" i="22"/>
  <c r="P4822" i="22"/>
  <c r="B4822" i="22"/>
  <c r="P4821" i="22"/>
  <c r="B4821" i="22"/>
  <c r="P4820" i="22"/>
  <c r="B4820" i="22"/>
  <c r="P4819" i="22"/>
  <c r="B4819" i="22"/>
  <c r="P4818" i="22"/>
  <c r="B4818" i="22"/>
  <c r="P4817" i="22"/>
  <c r="B4817" i="22"/>
  <c r="P4816" i="22"/>
  <c r="B4816" i="22"/>
  <c r="P4815" i="22"/>
  <c r="B4815" i="22"/>
  <c r="P4814" i="22"/>
  <c r="B4814" i="22"/>
  <c r="P4813" i="22"/>
  <c r="B4813" i="22"/>
  <c r="P4812" i="22"/>
  <c r="B4812" i="22"/>
  <c r="P4811" i="22"/>
  <c r="B4811" i="22"/>
  <c r="P4810" i="22"/>
  <c r="B4810" i="22"/>
  <c r="P4809" i="22"/>
  <c r="B4809" i="22"/>
  <c r="P4808" i="22"/>
  <c r="B4808" i="22"/>
  <c r="P4807" i="22"/>
  <c r="B4807" i="22"/>
  <c r="P4806" i="22"/>
  <c r="B4806" i="22"/>
  <c r="P4805" i="22"/>
  <c r="B4805" i="22"/>
  <c r="P4804" i="22"/>
  <c r="B4804" i="22"/>
  <c r="P4803" i="22"/>
  <c r="B4803" i="22"/>
  <c r="P4802" i="22"/>
  <c r="B4802" i="22"/>
  <c r="P4801" i="22"/>
  <c r="B4801" i="22"/>
  <c r="P4800" i="22"/>
  <c r="B4800" i="22"/>
  <c r="P4799" i="22"/>
  <c r="B4799" i="22"/>
  <c r="P4798" i="22"/>
  <c r="B4798" i="22"/>
  <c r="P4797" i="22"/>
  <c r="B4797" i="22"/>
  <c r="P4796" i="22"/>
  <c r="B4796" i="22"/>
  <c r="P4795" i="22"/>
  <c r="B4795" i="22"/>
  <c r="P4794" i="22"/>
  <c r="B4794" i="22"/>
  <c r="P4793" i="22"/>
  <c r="B4793" i="22"/>
  <c r="P4792" i="22"/>
  <c r="B4792" i="22"/>
  <c r="P4791" i="22"/>
  <c r="B4791" i="22"/>
  <c r="P4790" i="22"/>
  <c r="B4790" i="22"/>
  <c r="P4789" i="22"/>
  <c r="B4789" i="22"/>
  <c r="P4788" i="22"/>
  <c r="B4788" i="22"/>
  <c r="P4787" i="22"/>
  <c r="B4787" i="22"/>
  <c r="P4786" i="22"/>
  <c r="B4786" i="22"/>
  <c r="P4785" i="22"/>
  <c r="B4785" i="22"/>
  <c r="P4784" i="22"/>
  <c r="B4784" i="22"/>
  <c r="P4783" i="22"/>
  <c r="B4783" i="22"/>
  <c r="P4782" i="22"/>
  <c r="B4782" i="22"/>
  <c r="P4781" i="22"/>
  <c r="B4781" i="22"/>
  <c r="P4780" i="22"/>
  <c r="B4780" i="22"/>
  <c r="P4779" i="22"/>
  <c r="B4779" i="22"/>
  <c r="P4778" i="22"/>
  <c r="B4778" i="22"/>
  <c r="P4777" i="22"/>
  <c r="B4777" i="22"/>
  <c r="P4776" i="22"/>
  <c r="B4776" i="22"/>
  <c r="P4775" i="22"/>
  <c r="B4775" i="22"/>
  <c r="P4774" i="22"/>
  <c r="B4774" i="22"/>
  <c r="P4773" i="22"/>
  <c r="B4773" i="22"/>
  <c r="P4772" i="22"/>
  <c r="B4772" i="22"/>
  <c r="P4771" i="22"/>
  <c r="B4771" i="22"/>
  <c r="P4770" i="22"/>
  <c r="B4770" i="22"/>
  <c r="P4769" i="22"/>
  <c r="B4769" i="22"/>
  <c r="P4768" i="22"/>
  <c r="B4768" i="22"/>
  <c r="P4767" i="22"/>
  <c r="B4767" i="22"/>
  <c r="P4766" i="22"/>
  <c r="B4766" i="22"/>
  <c r="P4765" i="22"/>
  <c r="B4765" i="22"/>
  <c r="P4764" i="22"/>
  <c r="B4764" i="22"/>
  <c r="P4763" i="22"/>
  <c r="B4763" i="22"/>
  <c r="P4762" i="22"/>
  <c r="B4762" i="22"/>
  <c r="P4761" i="22"/>
  <c r="B4761" i="22"/>
  <c r="P4760" i="22"/>
  <c r="B4760" i="22"/>
  <c r="P4759" i="22"/>
  <c r="B4759" i="22"/>
  <c r="P4758" i="22"/>
  <c r="B4758" i="22"/>
  <c r="P4757" i="22"/>
  <c r="B4757" i="22"/>
  <c r="P4756" i="22"/>
  <c r="B4756" i="22"/>
  <c r="P4755" i="22"/>
  <c r="B4755" i="22"/>
  <c r="P4754" i="22"/>
  <c r="B4754" i="22"/>
  <c r="P4753" i="22"/>
  <c r="B4753" i="22"/>
  <c r="P4752" i="22"/>
  <c r="B4752" i="22"/>
  <c r="P4751" i="22"/>
  <c r="B4751" i="22"/>
  <c r="P4750" i="22"/>
  <c r="B4750" i="22"/>
  <c r="P4749" i="22"/>
  <c r="B4749" i="22"/>
  <c r="P4748" i="22"/>
  <c r="B4748" i="22"/>
  <c r="P4747" i="22"/>
  <c r="B4747" i="22"/>
  <c r="P4746" i="22"/>
  <c r="B4746" i="22"/>
  <c r="P4745" i="22"/>
  <c r="B4745" i="22"/>
  <c r="P4744" i="22"/>
  <c r="B4744" i="22"/>
  <c r="P4743" i="22"/>
  <c r="B4743" i="22"/>
  <c r="P4742" i="22"/>
  <c r="B4742" i="22"/>
  <c r="P4741" i="22"/>
  <c r="B4741" i="22"/>
  <c r="P4740" i="22"/>
  <c r="B4740" i="22"/>
  <c r="P4739" i="22"/>
  <c r="B4739" i="22"/>
  <c r="P4738" i="22"/>
  <c r="B4738" i="22"/>
  <c r="P4737" i="22"/>
  <c r="B4737" i="22"/>
  <c r="P4736" i="22"/>
  <c r="B4736" i="22"/>
  <c r="P4735" i="22"/>
  <c r="B4735" i="22"/>
  <c r="P4734" i="22"/>
  <c r="B4734" i="22"/>
  <c r="P4733" i="22"/>
  <c r="B4733" i="22"/>
  <c r="P4732" i="22"/>
  <c r="B4732" i="22"/>
  <c r="P4731" i="22"/>
  <c r="B4731" i="22"/>
  <c r="P4730" i="22"/>
  <c r="B4730" i="22"/>
  <c r="P4729" i="22"/>
  <c r="B4729" i="22"/>
  <c r="P4728" i="22"/>
  <c r="B4728" i="22"/>
  <c r="P4727" i="22"/>
  <c r="B4727" i="22"/>
  <c r="P4726" i="22"/>
  <c r="B4726" i="22"/>
  <c r="P4725" i="22"/>
  <c r="B4725" i="22"/>
  <c r="P4724" i="22"/>
  <c r="B4724" i="22"/>
  <c r="P4723" i="22"/>
  <c r="B4723" i="22"/>
  <c r="P4722" i="22"/>
  <c r="B4722" i="22"/>
  <c r="P4721" i="22"/>
  <c r="B4721" i="22"/>
  <c r="P4720" i="22"/>
  <c r="B4720" i="22"/>
  <c r="P4719" i="22"/>
  <c r="B4719" i="22"/>
  <c r="P4718" i="22"/>
  <c r="B4718" i="22"/>
  <c r="P4717" i="22"/>
  <c r="B4717" i="22"/>
  <c r="P4716" i="22"/>
  <c r="B4716" i="22"/>
  <c r="P4715" i="22"/>
  <c r="B4715" i="22"/>
  <c r="P4714" i="22"/>
  <c r="B4714" i="22"/>
  <c r="P4713" i="22"/>
  <c r="B4713" i="22"/>
  <c r="P4712" i="22"/>
  <c r="B4712" i="22"/>
  <c r="P4711" i="22"/>
  <c r="B4711" i="22"/>
  <c r="P4710" i="22"/>
  <c r="B4710" i="22"/>
  <c r="P4709" i="22"/>
  <c r="B4709" i="22"/>
  <c r="P4708" i="22"/>
  <c r="B4708" i="22"/>
  <c r="P4707" i="22"/>
  <c r="B4707" i="22"/>
  <c r="P4706" i="22"/>
  <c r="B4706" i="22"/>
  <c r="P4705" i="22"/>
  <c r="B4705" i="22"/>
  <c r="P4704" i="22"/>
  <c r="B4704" i="22"/>
  <c r="P4703" i="22"/>
  <c r="B4703" i="22"/>
  <c r="P4702" i="22"/>
  <c r="B4702" i="22"/>
  <c r="P4701" i="22"/>
  <c r="B4701" i="22"/>
  <c r="P4700" i="22"/>
  <c r="B4700" i="22"/>
  <c r="P4699" i="22"/>
  <c r="B4699" i="22"/>
  <c r="P4698" i="22"/>
  <c r="B4698" i="22"/>
  <c r="P4697" i="22"/>
  <c r="B4697" i="22"/>
  <c r="P4696" i="22"/>
  <c r="B4696" i="22"/>
  <c r="P4695" i="22"/>
  <c r="B4695" i="22"/>
  <c r="P4694" i="22"/>
  <c r="B4694" i="22"/>
  <c r="P4693" i="22"/>
  <c r="B4693" i="22"/>
  <c r="P4692" i="22"/>
  <c r="B4692" i="22"/>
  <c r="P4691" i="22"/>
  <c r="B4691" i="22"/>
  <c r="P4690" i="22"/>
  <c r="B4690" i="22"/>
  <c r="P4689" i="22"/>
  <c r="B4689" i="22"/>
  <c r="P4688" i="22"/>
  <c r="B4688" i="22"/>
  <c r="P4687" i="22"/>
  <c r="B4687" i="22"/>
  <c r="P4686" i="22"/>
  <c r="B4686" i="22"/>
  <c r="P4685" i="22"/>
  <c r="B4685" i="22"/>
  <c r="P4684" i="22"/>
  <c r="B4684" i="22"/>
  <c r="P4683" i="22"/>
  <c r="B4683" i="22"/>
  <c r="P4682" i="22"/>
  <c r="B4682" i="22"/>
  <c r="P4681" i="22"/>
  <c r="B4681" i="22"/>
  <c r="P4680" i="22"/>
  <c r="B4680" i="22"/>
  <c r="P4679" i="22"/>
  <c r="B4679" i="22"/>
  <c r="P4678" i="22"/>
  <c r="B4678" i="22"/>
  <c r="P4677" i="22"/>
  <c r="B4677" i="22"/>
  <c r="P4676" i="22"/>
  <c r="B4676" i="22"/>
  <c r="P4675" i="22"/>
  <c r="B4675" i="22"/>
  <c r="P4674" i="22"/>
  <c r="B4674" i="22"/>
  <c r="P4673" i="22"/>
  <c r="B4673" i="22"/>
  <c r="P4672" i="22"/>
  <c r="B4672" i="22"/>
  <c r="P4671" i="22"/>
  <c r="B4671" i="22"/>
  <c r="P4670" i="22"/>
  <c r="B4670" i="22"/>
  <c r="P4669" i="22"/>
  <c r="B4669" i="22"/>
  <c r="P4668" i="22"/>
  <c r="B4668" i="22"/>
  <c r="P4667" i="22"/>
  <c r="B4667" i="22"/>
  <c r="P4666" i="22"/>
  <c r="B4666" i="22"/>
  <c r="P4665" i="22"/>
  <c r="B4665" i="22"/>
  <c r="P4664" i="22"/>
  <c r="B4664" i="22"/>
  <c r="P4663" i="22"/>
  <c r="B4663" i="22"/>
  <c r="P4662" i="22"/>
  <c r="B4662" i="22"/>
  <c r="P4661" i="22"/>
  <c r="B4661" i="22"/>
  <c r="P4660" i="22"/>
  <c r="B4660" i="22"/>
  <c r="P4659" i="22"/>
  <c r="B4659" i="22"/>
  <c r="P4658" i="22"/>
  <c r="B4658" i="22"/>
  <c r="P4657" i="22"/>
  <c r="B4657" i="22"/>
  <c r="P4656" i="22"/>
  <c r="B4656" i="22"/>
  <c r="P4655" i="22"/>
  <c r="B4655" i="22"/>
  <c r="P4654" i="22"/>
  <c r="B4654" i="22"/>
  <c r="P4653" i="22"/>
  <c r="B4653" i="22"/>
  <c r="P4652" i="22"/>
  <c r="B4652" i="22"/>
  <c r="P4651" i="22"/>
  <c r="B4651" i="22"/>
  <c r="P4650" i="22"/>
  <c r="B4650" i="22"/>
  <c r="P4649" i="22"/>
  <c r="B4649" i="22"/>
  <c r="P4648" i="22"/>
  <c r="B4648" i="22"/>
  <c r="P4647" i="22"/>
  <c r="B4647" i="22"/>
  <c r="P4646" i="22"/>
  <c r="B4646" i="22"/>
  <c r="P4645" i="22"/>
  <c r="B4645" i="22"/>
  <c r="P4644" i="22"/>
  <c r="B4644" i="22"/>
  <c r="P4643" i="22"/>
  <c r="B4643" i="22"/>
  <c r="P4642" i="22"/>
  <c r="B4642" i="22"/>
  <c r="P4641" i="22"/>
  <c r="B4641" i="22"/>
  <c r="P4640" i="22"/>
  <c r="B4640" i="22"/>
  <c r="P4639" i="22"/>
  <c r="B4639" i="22"/>
  <c r="P4638" i="22"/>
  <c r="B4638" i="22"/>
  <c r="P4637" i="22"/>
  <c r="B4637" i="22"/>
  <c r="P4636" i="22"/>
  <c r="B4636" i="22"/>
  <c r="P4635" i="22"/>
  <c r="B4635" i="22"/>
  <c r="P4634" i="22"/>
  <c r="B4634" i="22"/>
  <c r="P4633" i="22"/>
  <c r="B4633" i="22"/>
  <c r="P4632" i="22"/>
  <c r="B4632" i="22"/>
  <c r="P4631" i="22"/>
  <c r="B4631" i="22"/>
  <c r="P4630" i="22"/>
  <c r="B4630" i="22"/>
  <c r="P4629" i="22"/>
  <c r="B4629" i="22"/>
  <c r="P4628" i="22"/>
  <c r="B4628" i="22"/>
  <c r="P4627" i="22"/>
  <c r="B4627" i="22"/>
  <c r="P4626" i="22"/>
  <c r="B4626" i="22"/>
  <c r="P4625" i="22"/>
  <c r="B4625" i="22"/>
  <c r="P4624" i="22"/>
  <c r="B4624" i="22"/>
  <c r="P4623" i="22"/>
  <c r="B4623" i="22"/>
  <c r="P4622" i="22"/>
  <c r="B4622" i="22"/>
  <c r="P4621" i="22"/>
  <c r="B4621" i="22"/>
  <c r="P4620" i="22"/>
  <c r="B4620" i="22"/>
  <c r="P4619" i="22"/>
  <c r="B4619" i="22"/>
  <c r="P4618" i="22"/>
  <c r="B4618" i="22"/>
  <c r="P4617" i="22"/>
  <c r="B4617" i="22"/>
  <c r="P4616" i="22"/>
  <c r="B4616" i="22"/>
  <c r="P4615" i="22"/>
  <c r="B4615" i="22"/>
  <c r="P4614" i="22"/>
  <c r="B4614" i="22"/>
  <c r="P4613" i="22"/>
  <c r="B4613" i="22"/>
  <c r="P4612" i="22"/>
  <c r="B4612" i="22"/>
  <c r="P4611" i="22"/>
  <c r="B4611" i="22"/>
  <c r="P4610" i="22"/>
  <c r="B4610" i="22"/>
  <c r="P4609" i="22"/>
  <c r="B4609" i="22"/>
  <c r="P4608" i="22"/>
  <c r="B4608" i="22"/>
  <c r="P4607" i="22"/>
  <c r="B4607" i="22"/>
  <c r="P4606" i="22"/>
  <c r="B4606" i="22"/>
  <c r="P4605" i="22"/>
  <c r="B4605" i="22"/>
  <c r="P4604" i="22"/>
  <c r="B4604" i="22"/>
  <c r="P4603" i="22"/>
  <c r="B4603" i="22"/>
  <c r="P4602" i="22"/>
  <c r="B4602" i="22"/>
  <c r="P4601" i="22"/>
  <c r="B4601" i="22"/>
  <c r="P4600" i="22"/>
  <c r="B4600" i="22"/>
  <c r="P4599" i="22"/>
  <c r="B4599" i="22"/>
  <c r="P4598" i="22"/>
  <c r="B4598" i="22"/>
  <c r="P4597" i="22"/>
  <c r="B4597" i="22"/>
  <c r="P4596" i="22"/>
  <c r="B4596" i="22"/>
  <c r="P4595" i="22"/>
  <c r="B4595" i="22"/>
  <c r="P4594" i="22"/>
  <c r="B4594" i="22"/>
  <c r="P4593" i="22"/>
  <c r="B4593" i="22"/>
  <c r="P4592" i="22"/>
  <c r="B4592" i="22"/>
  <c r="P4591" i="22"/>
  <c r="B4591" i="22"/>
  <c r="P4590" i="22"/>
  <c r="B4590" i="22"/>
  <c r="P4589" i="22"/>
  <c r="B4589" i="22"/>
  <c r="P4588" i="22"/>
  <c r="B4588" i="22"/>
  <c r="P4587" i="22"/>
  <c r="B4587" i="22"/>
  <c r="P4586" i="22"/>
  <c r="B4586" i="22"/>
  <c r="P4585" i="22"/>
  <c r="B4585" i="22"/>
  <c r="P4584" i="22"/>
  <c r="B4584" i="22"/>
  <c r="P4583" i="22"/>
  <c r="B4583" i="22"/>
  <c r="P4582" i="22"/>
  <c r="B4582" i="22"/>
  <c r="P4581" i="22"/>
  <c r="B4581" i="22"/>
  <c r="P4580" i="22"/>
  <c r="B4580" i="22"/>
  <c r="P4579" i="22"/>
  <c r="B4579" i="22"/>
  <c r="P4578" i="22"/>
  <c r="B4578" i="22"/>
  <c r="P4577" i="22"/>
  <c r="B4577" i="22"/>
  <c r="P4576" i="22"/>
  <c r="B4576" i="22"/>
  <c r="P4575" i="22"/>
  <c r="B4575" i="22"/>
  <c r="P4574" i="22"/>
  <c r="B4574" i="22"/>
  <c r="P4573" i="22"/>
  <c r="B4573" i="22"/>
  <c r="P4572" i="22"/>
  <c r="B4572" i="22"/>
  <c r="P4571" i="22"/>
  <c r="B4571" i="22"/>
  <c r="P4570" i="22"/>
  <c r="B4570" i="22"/>
  <c r="P4569" i="22"/>
  <c r="B4569" i="22"/>
  <c r="P4568" i="22"/>
  <c r="B4568" i="22"/>
  <c r="P4567" i="22"/>
  <c r="B4567" i="22"/>
  <c r="P4566" i="22"/>
  <c r="B4566" i="22"/>
  <c r="P4565" i="22"/>
  <c r="B4565" i="22"/>
  <c r="P4564" i="22"/>
  <c r="B4564" i="22"/>
  <c r="P4563" i="22"/>
  <c r="B4563" i="22"/>
  <c r="P4562" i="22"/>
  <c r="B4562" i="22"/>
  <c r="P4561" i="22"/>
  <c r="B4561" i="22"/>
  <c r="P4560" i="22"/>
  <c r="B4560" i="22"/>
  <c r="P4559" i="22"/>
  <c r="B4559" i="22"/>
  <c r="P4558" i="22"/>
  <c r="B4558" i="22"/>
  <c r="P4557" i="22"/>
  <c r="B4557" i="22"/>
  <c r="P4556" i="22"/>
  <c r="B4556" i="22"/>
  <c r="P4555" i="22"/>
  <c r="B4555" i="22"/>
  <c r="P4554" i="22"/>
  <c r="B4554" i="22"/>
  <c r="P4553" i="22"/>
  <c r="B4553" i="22"/>
  <c r="P4552" i="22"/>
  <c r="B4552" i="22"/>
  <c r="P4551" i="22"/>
  <c r="B4551" i="22"/>
  <c r="P4550" i="22"/>
  <c r="B4550" i="22"/>
  <c r="P4549" i="22"/>
  <c r="B4549" i="22"/>
  <c r="P4548" i="22"/>
  <c r="B4548" i="22"/>
  <c r="P4547" i="22"/>
  <c r="B4547" i="22"/>
  <c r="P4546" i="22"/>
  <c r="B4546" i="22"/>
  <c r="P4545" i="22"/>
  <c r="B4545" i="22"/>
  <c r="P4544" i="22"/>
  <c r="B4544" i="22"/>
  <c r="P4543" i="22"/>
  <c r="B4543" i="22"/>
  <c r="P4542" i="22"/>
  <c r="B4542" i="22"/>
  <c r="P4541" i="22"/>
  <c r="B4541" i="22"/>
  <c r="P4540" i="22"/>
  <c r="B4540" i="22"/>
  <c r="P4539" i="22"/>
  <c r="B4539" i="22"/>
  <c r="P4538" i="22"/>
  <c r="B4538" i="22"/>
  <c r="P4537" i="22"/>
  <c r="B4537" i="22"/>
  <c r="P4536" i="22"/>
  <c r="B4536" i="22"/>
  <c r="P4535" i="22"/>
  <c r="B4535" i="22"/>
  <c r="P4534" i="22"/>
  <c r="B4534" i="22"/>
  <c r="P4533" i="22"/>
  <c r="B4533" i="22"/>
  <c r="P4532" i="22"/>
  <c r="B4532" i="22"/>
  <c r="P4531" i="22"/>
  <c r="B4531" i="22"/>
  <c r="P4530" i="22"/>
  <c r="B4530" i="22"/>
  <c r="P4529" i="22"/>
  <c r="B4529" i="22"/>
  <c r="P4528" i="22"/>
  <c r="B4528" i="22"/>
  <c r="P4527" i="22"/>
  <c r="B4527" i="22"/>
  <c r="P4526" i="22"/>
  <c r="B4526" i="22"/>
  <c r="P4525" i="22"/>
  <c r="B4525" i="22"/>
  <c r="P4524" i="22"/>
  <c r="B4524" i="22"/>
  <c r="P4523" i="22"/>
  <c r="B4523" i="22"/>
  <c r="P4522" i="22"/>
  <c r="B4522" i="22"/>
  <c r="P4521" i="22"/>
  <c r="B4521" i="22"/>
  <c r="P4520" i="22"/>
  <c r="B4520" i="22"/>
  <c r="P4519" i="22"/>
  <c r="B4519" i="22"/>
  <c r="P4518" i="22"/>
  <c r="B4518" i="22"/>
  <c r="P4517" i="22"/>
  <c r="B4517" i="22"/>
  <c r="P4516" i="22"/>
  <c r="B4516" i="22"/>
  <c r="P4515" i="22"/>
  <c r="B4515" i="22"/>
  <c r="P4514" i="22"/>
  <c r="B4514" i="22"/>
  <c r="P4513" i="22"/>
  <c r="B4513" i="22"/>
  <c r="P4512" i="22"/>
  <c r="B4512" i="22"/>
  <c r="P4511" i="22"/>
  <c r="B4511" i="22"/>
  <c r="P4510" i="22"/>
  <c r="B4510" i="22"/>
  <c r="P4509" i="22"/>
  <c r="B4509" i="22"/>
  <c r="P4508" i="22"/>
  <c r="B4508" i="22"/>
  <c r="P4507" i="22"/>
  <c r="B4507" i="22"/>
  <c r="P4506" i="22"/>
  <c r="B4506" i="22"/>
  <c r="P4505" i="22"/>
  <c r="B4505" i="22"/>
  <c r="P4504" i="22"/>
  <c r="B4504" i="22"/>
  <c r="P4503" i="22"/>
  <c r="B4503" i="22"/>
  <c r="P4502" i="22"/>
  <c r="B4502" i="22"/>
  <c r="P4501" i="22"/>
  <c r="B4501" i="22"/>
  <c r="P4500" i="22"/>
  <c r="B4500" i="22"/>
  <c r="P4499" i="22"/>
  <c r="B4499" i="22"/>
  <c r="P4498" i="22"/>
  <c r="B4498" i="22"/>
  <c r="P4497" i="22"/>
  <c r="B4497" i="22"/>
  <c r="P4496" i="22"/>
  <c r="B4496" i="22"/>
  <c r="P4495" i="22"/>
  <c r="B4495" i="22"/>
  <c r="P4494" i="22"/>
  <c r="B4494" i="22"/>
  <c r="P4493" i="22"/>
  <c r="B4493" i="22"/>
  <c r="P4492" i="22"/>
  <c r="B4492" i="22"/>
  <c r="P4491" i="22"/>
  <c r="B4491" i="22"/>
  <c r="P4490" i="22"/>
  <c r="B4490" i="22"/>
  <c r="P4489" i="22"/>
  <c r="B4489" i="22"/>
  <c r="P4488" i="22"/>
  <c r="B4488" i="22"/>
  <c r="P4487" i="22"/>
  <c r="B4487" i="22"/>
  <c r="P4486" i="22"/>
  <c r="B4486" i="22"/>
  <c r="P4485" i="22"/>
  <c r="B4485" i="22"/>
  <c r="P4484" i="22"/>
  <c r="B4484" i="22"/>
  <c r="P4483" i="22"/>
  <c r="B4483" i="22"/>
  <c r="P4482" i="22"/>
  <c r="B4482" i="22"/>
  <c r="P4481" i="22"/>
  <c r="B4481" i="22"/>
  <c r="P4480" i="22"/>
  <c r="B4480" i="22"/>
  <c r="P4479" i="22"/>
  <c r="B4479" i="22"/>
  <c r="P4478" i="22"/>
  <c r="B4478" i="22"/>
  <c r="P4477" i="22"/>
  <c r="B4477" i="22"/>
  <c r="P4476" i="22"/>
  <c r="B4476" i="22"/>
  <c r="P4475" i="22"/>
  <c r="B4475" i="22"/>
  <c r="P4474" i="22"/>
  <c r="B4474" i="22"/>
  <c r="P4473" i="22"/>
  <c r="B4473" i="22"/>
  <c r="P4472" i="22"/>
  <c r="B4472" i="22"/>
  <c r="P4471" i="22"/>
  <c r="B4471" i="22"/>
  <c r="P4470" i="22"/>
  <c r="B4470" i="22"/>
  <c r="P4469" i="22"/>
  <c r="B4469" i="22"/>
  <c r="P4468" i="22"/>
  <c r="B4468" i="22"/>
  <c r="P4467" i="22"/>
  <c r="B4467" i="22"/>
  <c r="P4466" i="22"/>
  <c r="B4466" i="22"/>
  <c r="P4465" i="22"/>
  <c r="B4465" i="22"/>
  <c r="P4464" i="22"/>
  <c r="B4464" i="22"/>
  <c r="P4463" i="22"/>
  <c r="B4463" i="22"/>
  <c r="P4462" i="22"/>
  <c r="B4462" i="22"/>
  <c r="P4461" i="22"/>
  <c r="B4461" i="22"/>
  <c r="P4460" i="22"/>
  <c r="B4460" i="22"/>
  <c r="P4459" i="22"/>
  <c r="B4459" i="22"/>
  <c r="P4458" i="22"/>
  <c r="B4458" i="22"/>
  <c r="P4457" i="22"/>
  <c r="B4457" i="22"/>
  <c r="P4456" i="22"/>
  <c r="B4456" i="22"/>
  <c r="P4455" i="22"/>
  <c r="B4455" i="22"/>
  <c r="P4454" i="22"/>
  <c r="B4454" i="22"/>
  <c r="P4453" i="22"/>
  <c r="B4453" i="22"/>
  <c r="P4452" i="22"/>
  <c r="B4452" i="22"/>
  <c r="P4451" i="22"/>
  <c r="B4451" i="22"/>
  <c r="P4450" i="22"/>
  <c r="B4450" i="22"/>
  <c r="P4449" i="22"/>
  <c r="B4449" i="22"/>
  <c r="P4448" i="22"/>
  <c r="B4448" i="22"/>
  <c r="P4447" i="22"/>
  <c r="B4447" i="22"/>
  <c r="P4446" i="22"/>
  <c r="B4446" i="22"/>
  <c r="P4445" i="22"/>
  <c r="B4445" i="22"/>
  <c r="P4444" i="22"/>
  <c r="B4444" i="22"/>
  <c r="P4443" i="22"/>
  <c r="B4443" i="22"/>
  <c r="P4442" i="22"/>
  <c r="B4442" i="22"/>
  <c r="P4441" i="22"/>
  <c r="B4441" i="22"/>
  <c r="P4440" i="22"/>
  <c r="B4440" i="22"/>
  <c r="P4439" i="22"/>
  <c r="B4439" i="22"/>
  <c r="P4438" i="22"/>
  <c r="B4438" i="22"/>
  <c r="P4437" i="22"/>
  <c r="B4437" i="22"/>
  <c r="P4436" i="22"/>
  <c r="B4436" i="22"/>
  <c r="P4435" i="22"/>
  <c r="B4435" i="22"/>
  <c r="P4434" i="22"/>
  <c r="B4434" i="22"/>
  <c r="P4433" i="22"/>
  <c r="B4433" i="22"/>
  <c r="P4432" i="22"/>
  <c r="B4432" i="22"/>
  <c r="P4431" i="22"/>
  <c r="B4431" i="22"/>
  <c r="P4430" i="22"/>
  <c r="B4430" i="22"/>
  <c r="P4429" i="22"/>
  <c r="B4429" i="22"/>
  <c r="P4428" i="22"/>
  <c r="B4428" i="22"/>
  <c r="P4427" i="22"/>
  <c r="B4427" i="22"/>
  <c r="P4426" i="22"/>
  <c r="B4426" i="22"/>
  <c r="P4425" i="22"/>
  <c r="B4425" i="22"/>
  <c r="P4424" i="22"/>
  <c r="B4424" i="22"/>
  <c r="P4423" i="22"/>
  <c r="B4423" i="22"/>
  <c r="P4422" i="22"/>
  <c r="B4422" i="22"/>
  <c r="P4421" i="22"/>
  <c r="B4421" i="22"/>
  <c r="P4420" i="22"/>
  <c r="B4420" i="22"/>
  <c r="P4419" i="22"/>
  <c r="B4419" i="22"/>
  <c r="P4418" i="22"/>
  <c r="B4418" i="22"/>
  <c r="P4417" i="22"/>
  <c r="B4417" i="22"/>
  <c r="P4416" i="22"/>
  <c r="B4416" i="22"/>
  <c r="P4415" i="22"/>
  <c r="B4415" i="22"/>
  <c r="P4414" i="22"/>
  <c r="B4414" i="22"/>
  <c r="P4413" i="22"/>
  <c r="B4413" i="22"/>
  <c r="P4412" i="22"/>
  <c r="B4412" i="22"/>
  <c r="P4411" i="22"/>
  <c r="B4411" i="22"/>
  <c r="P4410" i="22"/>
  <c r="B4410" i="22"/>
  <c r="P4409" i="22"/>
  <c r="B4409" i="22"/>
  <c r="P4408" i="22"/>
  <c r="B4408" i="22"/>
  <c r="P4407" i="22"/>
  <c r="B4407" i="22"/>
  <c r="P4406" i="22"/>
  <c r="B4406" i="22"/>
  <c r="P4405" i="22"/>
  <c r="B4405" i="22"/>
  <c r="P4404" i="22"/>
  <c r="B4404" i="22"/>
  <c r="P4403" i="22"/>
  <c r="B4403" i="22"/>
  <c r="P4402" i="22"/>
  <c r="B4402" i="22"/>
  <c r="P4401" i="22"/>
  <c r="B4401" i="22"/>
  <c r="P4400" i="22"/>
  <c r="B4400" i="22"/>
  <c r="P4399" i="22"/>
  <c r="B4399" i="22"/>
  <c r="P4398" i="22"/>
  <c r="B4398" i="22"/>
  <c r="P4397" i="22"/>
  <c r="B4397" i="22"/>
  <c r="P4396" i="22"/>
  <c r="B4396" i="22"/>
  <c r="P4395" i="22"/>
  <c r="B4395" i="22"/>
  <c r="P4394" i="22"/>
  <c r="B4394" i="22"/>
  <c r="P4393" i="22"/>
  <c r="B4393" i="22"/>
  <c r="P4392" i="22"/>
  <c r="B4392" i="22"/>
  <c r="P4391" i="22"/>
  <c r="B4391" i="22"/>
  <c r="P4390" i="22"/>
  <c r="B4390" i="22"/>
  <c r="P4389" i="22"/>
  <c r="B4389" i="22"/>
  <c r="P4388" i="22"/>
  <c r="B4388" i="22"/>
  <c r="P4387" i="22"/>
  <c r="B4387" i="22"/>
  <c r="P4386" i="22"/>
  <c r="B4386" i="22"/>
  <c r="P4385" i="22"/>
  <c r="B4385" i="22"/>
  <c r="P4384" i="22"/>
  <c r="B4384" i="22"/>
  <c r="P4383" i="22"/>
  <c r="B4383" i="22"/>
  <c r="P4382" i="22"/>
  <c r="B4382" i="22"/>
  <c r="P4381" i="22"/>
  <c r="B4381" i="22"/>
  <c r="P4380" i="22"/>
  <c r="B4380" i="22"/>
  <c r="P4379" i="22"/>
  <c r="B4379" i="22"/>
  <c r="P4378" i="22"/>
  <c r="B4378" i="22"/>
  <c r="P4377" i="22"/>
  <c r="B4377" i="22"/>
  <c r="P4376" i="22"/>
  <c r="B4376" i="22"/>
  <c r="P4375" i="22"/>
  <c r="B4375" i="22"/>
  <c r="P4374" i="22"/>
  <c r="B4374" i="22"/>
  <c r="P4373" i="22"/>
  <c r="B4373" i="22"/>
  <c r="P4372" i="22"/>
  <c r="B4372" i="22"/>
  <c r="P4371" i="22"/>
  <c r="B4371" i="22"/>
  <c r="P4370" i="22"/>
  <c r="B4370" i="22"/>
  <c r="P4369" i="22"/>
  <c r="B4369" i="22"/>
  <c r="P4368" i="22"/>
  <c r="B4368" i="22"/>
  <c r="P4367" i="22"/>
  <c r="B4367" i="22"/>
  <c r="P4366" i="22"/>
  <c r="B4366" i="22"/>
  <c r="P4365" i="22"/>
  <c r="B4365" i="22"/>
  <c r="P4364" i="22"/>
  <c r="B4364" i="22"/>
  <c r="P4363" i="22"/>
  <c r="B4363" i="22"/>
  <c r="P4362" i="22"/>
  <c r="B4362" i="22"/>
  <c r="P4361" i="22"/>
  <c r="B4361" i="22"/>
  <c r="P4360" i="22"/>
  <c r="B4360" i="22"/>
  <c r="P4359" i="22"/>
  <c r="B4359" i="22"/>
  <c r="P4358" i="22"/>
  <c r="B4358" i="22"/>
  <c r="P4357" i="22"/>
  <c r="B4357" i="22"/>
  <c r="P4356" i="22"/>
  <c r="B4356" i="22"/>
  <c r="P4355" i="22"/>
  <c r="B4355" i="22"/>
  <c r="P4354" i="22"/>
  <c r="B4354" i="22"/>
  <c r="P4353" i="22"/>
  <c r="B4353" i="22"/>
  <c r="P4352" i="22"/>
  <c r="B4352" i="22"/>
  <c r="P4351" i="22"/>
  <c r="B4351" i="22"/>
  <c r="P4350" i="22"/>
  <c r="B4350" i="22"/>
  <c r="P4349" i="22"/>
  <c r="B4349" i="22"/>
  <c r="P4348" i="22"/>
  <c r="B4348" i="22"/>
  <c r="P4347" i="22"/>
  <c r="B4347" i="22"/>
  <c r="P4346" i="22"/>
  <c r="B4346" i="22"/>
  <c r="P4345" i="22"/>
  <c r="B4345" i="22"/>
  <c r="P4344" i="22"/>
  <c r="B4344" i="22"/>
  <c r="P4343" i="22"/>
  <c r="B4343" i="22"/>
  <c r="P4342" i="22"/>
  <c r="B4342" i="22"/>
  <c r="P4341" i="22"/>
  <c r="B4341" i="22"/>
  <c r="P4340" i="22"/>
  <c r="B4340" i="22"/>
  <c r="P4339" i="22"/>
  <c r="B4339" i="22"/>
  <c r="P4338" i="22"/>
  <c r="B4338" i="22"/>
  <c r="P4337" i="22"/>
  <c r="B4337" i="22"/>
  <c r="P4336" i="22"/>
  <c r="B4336" i="22"/>
  <c r="P4335" i="22"/>
  <c r="B4335" i="22"/>
  <c r="P4334" i="22"/>
  <c r="B4334" i="22"/>
  <c r="P4333" i="22"/>
  <c r="B4333" i="22"/>
  <c r="P4332" i="22"/>
  <c r="B4332" i="22"/>
  <c r="P4331" i="22"/>
  <c r="B4331" i="22"/>
  <c r="P4330" i="22"/>
  <c r="B4330" i="22"/>
  <c r="P4329" i="22"/>
  <c r="B4329" i="22"/>
  <c r="P4328" i="22"/>
  <c r="B4328" i="22"/>
  <c r="P4327" i="22"/>
  <c r="B4327" i="22"/>
  <c r="P4326" i="22"/>
  <c r="B4326" i="22"/>
  <c r="P4325" i="22"/>
  <c r="B4325" i="22"/>
  <c r="P4324" i="22"/>
  <c r="B4324" i="22"/>
  <c r="P4323" i="22"/>
  <c r="B4323" i="22"/>
  <c r="P4322" i="22"/>
  <c r="B4322" i="22"/>
  <c r="P4321" i="22"/>
  <c r="B4321" i="22"/>
  <c r="P4320" i="22"/>
  <c r="B4320" i="22"/>
  <c r="P4319" i="22"/>
  <c r="B4319" i="22"/>
  <c r="P4318" i="22"/>
  <c r="B4318" i="22"/>
  <c r="P4317" i="22"/>
  <c r="B4317" i="22"/>
  <c r="P4316" i="22"/>
  <c r="B4316" i="22"/>
  <c r="P4315" i="22"/>
  <c r="B4315" i="22"/>
  <c r="P4314" i="22"/>
  <c r="B4314" i="22"/>
  <c r="P4313" i="22"/>
  <c r="B4313" i="22"/>
  <c r="P4312" i="22"/>
  <c r="B4312" i="22"/>
  <c r="P4311" i="22"/>
  <c r="B4311" i="22"/>
  <c r="P4310" i="22"/>
  <c r="B4310" i="22"/>
  <c r="P4309" i="22"/>
  <c r="B4309" i="22"/>
  <c r="P4308" i="22"/>
  <c r="B4308" i="22"/>
  <c r="P4307" i="22"/>
  <c r="B4307" i="22"/>
  <c r="P4306" i="22"/>
  <c r="B4306" i="22"/>
  <c r="P4305" i="22"/>
  <c r="B4305" i="22"/>
  <c r="P4304" i="22"/>
  <c r="B4304" i="22"/>
  <c r="P4303" i="22"/>
  <c r="B4303" i="22"/>
  <c r="P4302" i="22"/>
  <c r="B4302" i="22"/>
  <c r="P4301" i="22"/>
  <c r="B4301" i="22"/>
  <c r="P4300" i="22"/>
  <c r="B4300" i="22"/>
  <c r="P4299" i="22"/>
  <c r="B4299" i="22"/>
  <c r="P4298" i="22"/>
  <c r="B4298" i="22"/>
  <c r="P4297" i="22"/>
  <c r="B4297" i="22"/>
  <c r="P4296" i="22"/>
  <c r="B4296" i="22"/>
  <c r="P4295" i="22"/>
  <c r="B4295" i="22"/>
  <c r="P4294" i="22"/>
  <c r="B4294" i="22"/>
  <c r="P4293" i="22"/>
  <c r="B4293" i="22"/>
  <c r="P4292" i="22"/>
  <c r="B4292" i="22"/>
  <c r="P4291" i="22"/>
  <c r="B4291" i="22"/>
  <c r="P4290" i="22"/>
  <c r="B4290" i="22"/>
  <c r="P4289" i="22"/>
  <c r="B4289" i="22"/>
  <c r="P4288" i="22"/>
  <c r="B4288" i="22"/>
  <c r="P4287" i="22"/>
  <c r="B4287" i="22"/>
  <c r="P4286" i="22"/>
  <c r="B4286" i="22"/>
  <c r="P4285" i="22"/>
  <c r="B4285" i="22"/>
  <c r="P4284" i="22"/>
  <c r="B4284" i="22"/>
  <c r="P4283" i="22"/>
  <c r="B4283" i="22"/>
  <c r="P4282" i="22"/>
  <c r="B4282" i="22"/>
  <c r="P4281" i="22"/>
  <c r="B4281" i="22"/>
  <c r="P4280" i="22"/>
  <c r="B4280" i="22"/>
  <c r="P4279" i="22"/>
  <c r="B4279" i="22"/>
  <c r="P4278" i="22"/>
  <c r="B4278" i="22"/>
  <c r="P4277" i="22"/>
  <c r="B4277" i="22"/>
  <c r="P4276" i="22"/>
  <c r="B4276" i="22"/>
  <c r="P4275" i="22"/>
  <c r="B4275" i="22"/>
  <c r="P4274" i="22"/>
  <c r="B4274" i="22"/>
  <c r="P4273" i="22"/>
  <c r="B4273" i="22"/>
  <c r="P4272" i="22"/>
  <c r="B4272" i="22"/>
  <c r="P4271" i="22"/>
  <c r="B4271" i="22"/>
  <c r="P4270" i="22"/>
  <c r="B4270" i="22"/>
  <c r="P4269" i="22"/>
  <c r="B4269" i="22"/>
  <c r="P4268" i="22"/>
  <c r="B4268" i="22"/>
  <c r="P4267" i="22"/>
  <c r="B4267" i="22"/>
  <c r="P4266" i="22"/>
  <c r="B4266" i="22"/>
  <c r="P4265" i="22"/>
  <c r="B4265" i="22"/>
  <c r="P4264" i="22"/>
  <c r="B4264" i="22"/>
  <c r="P4263" i="22"/>
  <c r="B4263" i="22"/>
  <c r="P4262" i="22"/>
  <c r="B4262" i="22"/>
  <c r="P4261" i="22"/>
  <c r="B4261" i="22"/>
  <c r="P4260" i="22"/>
  <c r="B4260" i="22"/>
  <c r="P4259" i="22"/>
  <c r="B4259" i="22"/>
  <c r="P4258" i="22"/>
  <c r="B4258" i="22"/>
  <c r="P4257" i="22"/>
  <c r="B4257" i="22"/>
  <c r="P4256" i="22"/>
  <c r="B4256" i="22"/>
  <c r="P4255" i="22"/>
  <c r="B4255" i="22"/>
  <c r="P4254" i="22"/>
  <c r="B4254" i="22"/>
  <c r="P4253" i="22"/>
  <c r="B4253" i="22"/>
  <c r="P4252" i="22"/>
  <c r="B4252" i="22"/>
  <c r="P4251" i="22"/>
  <c r="B4251" i="22"/>
  <c r="P4250" i="22"/>
  <c r="B4250" i="22"/>
  <c r="P4249" i="22"/>
  <c r="B4249" i="22"/>
  <c r="P4248" i="22"/>
  <c r="B4248" i="22"/>
  <c r="P4247" i="22"/>
  <c r="B4247" i="22"/>
  <c r="P4246" i="22"/>
  <c r="B4246" i="22"/>
  <c r="P4245" i="22"/>
  <c r="B4245" i="22"/>
  <c r="P4244" i="22"/>
  <c r="B4244" i="22"/>
  <c r="P4243" i="22"/>
  <c r="B4243" i="22"/>
  <c r="P4242" i="22"/>
  <c r="B4242" i="22"/>
  <c r="P4241" i="22"/>
  <c r="B4241" i="22"/>
  <c r="P4240" i="22"/>
  <c r="B4240" i="22"/>
  <c r="P4239" i="22"/>
  <c r="B4239" i="22"/>
  <c r="P4238" i="22"/>
  <c r="B4238" i="22"/>
  <c r="P4237" i="22"/>
  <c r="B4237" i="22"/>
  <c r="P4236" i="22"/>
  <c r="B4236" i="22"/>
  <c r="P4235" i="22"/>
  <c r="B4235" i="22"/>
  <c r="P4234" i="22"/>
  <c r="B4234" i="22"/>
  <c r="P4233" i="22"/>
  <c r="B4233" i="22"/>
  <c r="P4232" i="22"/>
  <c r="B4232" i="22"/>
  <c r="P4231" i="22"/>
  <c r="B4231" i="22"/>
  <c r="P4230" i="22"/>
  <c r="B4230" i="22"/>
  <c r="P4229" i="22"/>
  <c r="B4229" i="22"/>
  <c r="P4228" i="22"/>
  <c r="B4228" i="22"/>
  <c r="P4227" i="22"/>
  <c r="B4227" i="22"/>
  <c r="P4226" i="22"/>
  <c r="B4226" i="22"/>
  <c r="P4225" i="22"/>
  <c r="B4225" i="22"/>
  <c r="P4224" i="22"/>
  <c r="B4224" i="22"/>
  <c r="P4223" i="22"/>
  <c r="B4223" i="22"/>
  <c r="P4222" i="22"/>
  <c r="B4222" i="22"/>
  <c r="P4221" i="22"/>
  <c r="B4221" i="22"/>
  <c r="P4220" i="22"/>
  <c r="B4220" i="22"/>
  <c r="P4219" i="22"/>
  <c r="B4219" i="22"/>
  <c r="P4218" i="22"/>
  <c r="B4218" i="22"/>
  <c r="P4217" i="22"/>
  <c r="B4217" i="22"/>
  <c r="P4216" i="22"/>
  <c r="B4216" i="22"/>
  <c r="P4215" i="22"/>
  <c r="B4215" i="22"/>
  <c r="P4214" i="22"/>
  <c r="B4214" i="22"/>
  <c r="P4213" i="22"/>
  <c r="B4213" i="22"/>
  <c r="P4212" i="22"/>
  <c r="B4212" i="22"/>
  <c r="P4211" i="22"/>
  <c r="B4211" i="22"/>
  <c r="P4210" i="22"/>
  <c r="B4210" i="22"/>
  <c r="P4209" i="22"/>
  <c r="B4209" i="22"/>
  <c r="P4208" i="22"/>
  <c r="B4208" i="22"/>
  <c r="P4207" i="22"/>
  <c r="B4207" i="22"/>
  <c r="P4206" i="22"/>
  <c r="B4206" i="22"/>
  <c r="P4205" i="22"/>
  <c r="B4205" i="22"/>
  <c r="P4204" i="22"/>
  <c r="B4204" i="22"/>
  <c r="P4203" i="22"/>
  <c r="B4203" i="22"/>
  <c r="P4202" i="22"/>
  <c r="B4202" i="22"/>
  <c r="P4201" i="22"/>
  <c r="B4201" i="22"/>
  <c r="P4200" i="22"/>
  <c r="B4200" i="22"/>
  <c r="P4199" i="22"/>
  <c r="B4199" i="22"/>
  <c r="P4198" i="22"/>
  <c r="B4198" i="22"/>
  <c r="P4197" i="22"/>
  <c r="B4197" i="22"/>
  <c r="P4196" i="22"/>
  <c r="B4196" i="22"/>
  <c r="P4195" i="22"/>
  <c r="B4195" i="22"/>
  <c r="P4194" i="22"/>
  <c r="B4194" i="22"/>
  <c r="P4193" i="22"/>
  <c r="B4193" i="22"/>
  <c r="P4192" i="22"/>
  <c r="B4192" i="22"/>
  <c r="P4191" i="22"/>
  <c r="B4191" i="22"/>
  <c r="P4190" i="22"/>
  <c r="B4190" i="22"/>
  <c r="P4189" i="22"/>
  <c r="B4189" i="22"/>
  <c r="P4188" i="22"/>
  <c r="B4188" i="22"/>
  <c r="P4187" i="22"/>
  <c r="B4187" i="22"/>
  <c r="P4186" i="22"/>
  <c r="B4186" i="22"/>
  <c r="P4185" i="22"/>
  <c r="B4185" i="22"/>
  <c r="P4184" i="22"/>
  <c r="B4184" i="22"/>
  <c r="P4183" i="22"/>
  <c r="B4183" i="22"/>
  <c r="P4182" i="22"/>
  <c r="B4182" i="22"/>
  <c r="P4181" i="22"/>
  <c r="B4181" i="22"/>
  <c r="P4180" i="22"/>
  <c r="B4180" i="22"/>
  <c r="P4179" i="22"/>
  <c r="B4179" i="22"/>
  <c r="P4178" i="22"/>
  <c r="B4178" i="22"/>
  <c r="P4177" i="22"/>
  <c r="B4177" i="22"/>
  <c r="P4176" i="22"/>
  <c r="B4176" i="22"/>
  <c r="P4175" i="22"/>
  <c r="B4175" i="22"/>
  <c r="P4174" i="22"/>
  <c r="B4174" i="22"/>
  <c r="P4173" i="22"/>
  <c r="B4173" i="22"/>
  <c r="P4172" i="22"/>
  <c r="B4172" i="22"/>
  <c r="P4171" i="22"/>
  <c r="B4171" i="22"/>
  <c r="P4170" i="22"/>
  <c r="B4170" i="22"/>
  <c r="P4169" i="22"/>
  <c r="B4169" i="22"/>
  <c r="P4168" i="22"/>
  <c r="B4168" i="22"/>
  <c r="P4167" i="22"/>
  <c r="B4167" i="22"/>
  <c r="P4166" i="22"/>
  <c r="B4166" i="22"/>
  <c r="P4165" i="22"/>
  <c r="B4165" i="22"/>
  <c r="P4164" i="22"/>
  <c r="B4164" i="22"/>
  <c r="P4163" i="22"/>
  <c r="B4163" i="22"/>
  <c r="P4162" i="22"/>
  <c r="B4162" i="22"/>
  <c r="P4161" i="22"/>
  <c r="B4161" i="22"/>
  <c r="P4160" i="22"/>
  <c r="B4160" i="22"/>
  <c r="P4159" i="22"/>
  <c r="B4159" i="22"/>
  <c r="P4158" i="22"/>
  <c r="B4158" i="22"/>
  <c r="P4157" i="22"/>
  <c r="B4157" i="22"/>
  <c r="P4156" i="22"/>
  <c r="B4156" i="22"/>
  <c r="P4155" i="22"/>
  <c r="B4155" i="22"/>
  <c r="P4154" i="22"/>
  <c r="B4154" i="22"/>
  <c r="P4153" i="22"/>
  <c r="B4153" i="22"/>
  <c r="P4152" i="22"/>
  <c r="B4152" i="22"/>
  <c r="P4151" i="22"/>
  <c r="B4151" i="22"/>
  <c r="P4150" i="22"/>
  <c r="B4150" i="22"/>
  <c r="P4149" i="22"/>
  <c r="B4149" i="22"/>
  <c r="P4148" i="22"/>
  <c r="B4148" i="22"/>
  <c r="P4147" i="22"/>
  <c r="B4147" i="22"/>
  <c r="P4146" i="22"/>
  <c r="B4146" i="22"/>
  <c r="P4145" i="22"/>
  <c r="B4145" i="22"/>
  <c r="P4144" i="22"/>
  <c r="B4144" i="22"/>
  <c r="P4143" i="22"/>
  <c r="B4143" i="22"/>
  <c r="P4142" i="22"/>
  <c r="B4142" i="22"/>
  <c r="P4141" i="22"/>
  <c r="B4141" i="22"/>
  <c r="P4140" i="22"/>
  <c r="B4140" i="22"/>
  <c r="P4139" i="22"/>
  <c r="B4139" i="22"/>
  <c r="P4138" i="22"/>
  <c r="B4138" i="22"/>
  <c r="P4137" i="22"/>
  <c r="B4137" i="22"/>
  <c r="P4136" i="22"/>
  <c r="B4136" i="22"/>
  <c r="P4135" i="22"/>
  <c r="B4135" i="22"/>
  <c r="P4134" i="22"/>
  <c r="B4134" i="22"/>
  <c r="P4133" i="22"/>
  <c r="B4133" i="22"/>
  <c r="P4132" i="22"/>
  <c r="B4132" i="22"/>
  <c r="P4131" i="22"/>
  <c r="B4131" i="22"/>
  <c r="P4130" i="22"/>
  <c r="B4130" i="22"/>
  <c r="P4129" i="22"/>
  <c r="B4129" i="22"/>
  <c r="P4128" i="22"/>
  <c r="B4128" i="22"/>
  <c r="P4127" i="22"/>
  <c r="B4127" i="22"/>
  <c r="P4126" i="22"/>
  <c r="B4126" i="22"/>
  <c r="P4125" i="22"/>
  <c r="B4125" i="22"/>
  <c r="P4124" i="22"/>
  <c r="B4124" i="22"/>
  <c r="P4123" i="22"/>
  <c r="B4123" i="22"/>
  <c r="P4122" i="22"/>
  <c r="B4122" i="22"/>
  <c r="P4121" i="22"/>
  <c r="B4121" i="22"/>
  <c r="P4120" i="22"/>
  <c r="B4120" i="22"/>
  <c r="P4119" i="22"/>
  <c r="B4119" i="22"/>
  <c r="P4118" i="22"/>
  <c r="B4118" i="22"/>
  <c r="P4117" i="22"/>
  <c r="B4117" i="22"/>
  <c r="P4116" i="22"/>
  <c r="B4116" i="22"/>
  <c r="P4115" i="22"/>
  <c r="B4115" i="22"/>
  <c r="P4114" i="22"/>
  <c r="B4114" i="22"/>
  <c r="P4113" i="22"/>
  <c r="B4113" i="22"/>
  <c r="P4112" i="22"/>
  <c r="B4112" i="22"/>
  <c r="P4111" i="22"/>
  <c r="B4111" i="22"/>
  <c r="P4110" i="22"/>
  <c r="B4110" i="22"/>
  <c r="P4109" i="22"/>
  <c r="B4109" i="22"/>
  <c r="P4108" i="22"/>
  <c r="B4108" i="22"/>
  <c r="P4107" i="22"/>
  <c r="B4107" i="22"/>
  <c r="P4106" i="22"/>
  <c r="B4106" i="22"/>
  <c r="P4105" i="22"/>
  <c r="B4105" i="22"/>
  <c r="P4104" i="22"/>
  <c r="B4104" i="22"/>
  <c r="P4103" i="22"/>
  <c r="B4103" i="22"/>
  <c r="P4102" i="22"/>
  <c r="B4102" i="22"/>
  <c r="P4101" i="22"/>
  <c r="B4101" i="22"/>
  <c r="P4100" i="22"/>
  <c r="B4100" i="22"/>
  <c r="P4099" i="22"/>
  <c r="B4099" i="22"/>
  <c r="P4098" i="22"/>
  <c r="B4098" i="22"/>
  <c r="P4097" i="22"/>
  <c r="B4097" i="22"/>
  <c r="P4096" i="22"/>
  <c r="B4096" i="22"/>
  <c r="P4095" i="22"/>
  <c r="B4095" i="22"/>
  <c r="P4094" i="22"/>
  <c r="B4094" i="22"/>
  <c r="P4093" i="22"/>
  <c r="B4093" i="22"/>
  <c r="P4092" i="22"/>
  <c r="B4092" i="22"/>
  <c r="P4091" i="22"/>
  <c r="B4091" i="22"/>
  <c r="P4090" i="22"/>
  <c r="B4090" i="22"/>
  <c r="P4089" i="22"/>
  <c r="B4089" i="22"/>
  <c r="P4088" i="22"/>
  <c r="B4088" i="22"/>
  <c r="P4087" i="22"/>
  <c r="B4087" i="22"/>
  <c r="P4086" i="22"/>
  <c r="B4086" i="22"/>
  <c r="P4085" i="22"/>
  <c r="B4085" i="22"/>
  <c r="P4084" i="22"/>
  <c r="B4084" i="22"/>
  <c r="P4083" i="22"/>
  <c r="B4083" i="22"/>
  <c r="P4082" i="22"/>
  <c r="B4082" i="22"/>
  <c r="P4081" i="22"/>
  <c r="B4081" i="22"/>
  <c r="P4080" i="22"/>
  <c r="B4080" i="22"/>
  <c r="P4079" i="22"/>
  <c r="B4079" i="22"/>
  <c r="P4078" i="22"/>
  <c r="B4078" i="22"/>
  <c r="P4077" i="22"/>
  <c r="B4077" i="22"/>
  <c r="P4076" i="22"/>
  <c r="B4076" i="22"/>
  <c r="P4075" i="22"/>
  <c r="B4075" i="22"/>
  <c r="P4074" i="22"/>
  <c r="B4074" i="22"/>
  <c r="P4073" i="22"/>
  <c r="B4073" i="22"/>
  <c r="P4072" i="22"/>
  <c r="B4072" i="22"/>
  <c r="P4071" i="22"/>
  <c r="B4071" i="22"/>
  <c r="P4070" i="22"/>
  <c r="B4070" i="22"/>
  <c r="P4069" i="22"/>
  <c r="B4069" i="22"/>
  <c r="P4068" i="22"/>
  <c r="B4068" i="22"/>
  <c r="P4067" i="22"/>
  <c r="B4067" i="22"/>
  <c r="P4066" i="22"/>
  <c r="B4066" i="22"/>
  <c r="P4065" i="22"/>
  <c r="B4065" i="22"/>
  <c r="P4064" i="22"/>
  <c r="B4064" i="22"/>
  <c r="P4063" i="22"/>
  <c r="B4063" i="22"/>
  <c r="P4062" i="22"/>
  <c r="B4062" i="22"/>
  <c r="P4061" i="22"/>
  <c r="B4061" i="22"/>
  <c r="P4060" i="22"/>
  <c r="B4060" i="22"/>
  <c r="P4059" i="22"/>
  <c r="B4059" i="22"/>
  <c r="P4058" i="22"/>
  <c r="B4058" i="22"/>
  <c r="P4057" i="22"/>
  <c r="B4057" i="22"/>
  <c r="P4056" i="22"/>
  <c r="B4056" i="22"/>
  <c r="P4055" i="22"/>
  <c r="B4055" i="22"/>
  <c r="P4054" i="22"/>
  <c r="B4054" i="22"/>
  <c r="P4053" i="22"/>
  <c r="B4053" i="22"/>
  <c r="P4052" i="22"/>
  <c r="B4052" i="22"/>
  <c r="P4051" i="22"/>
  <c r="B4051" i="22"/>
  <c r="P4050" i="22"/>
  <c r="B4050" i="22"/>
  <c r="P4049" i="22"/>
  <c r="B4049" i="22"/>
  <c r="P4048" i="22"/>
  <c r="B4048" i="22"/>
  <c r="P4047" i="22"/>
  <c r="B4047" i="22"/>
  <c r="P4046" i="22"/>
  <c r="B4046" i="22"/>
  <c r="P4045" i="22"/>
  <c r="B4045" i="22"/>
  <c r="P4044" i="22"/>
  <c r="B4044" i="22"/>
  <c r="P4043" i="22"/>
  <c r="B4043" i="22"/>
  <c r="P4042" i="22"/>
  <c r="B4042" i="22"/>
  <c r="P4041" i="22"/>
  <c r="B4041" i="22"/>
  <c r="P4040" i="22"/>
  <c r="B4040" i="22"/>
  <c r="P4039" i="22"/>
  <c r="B4039" i="22"/>
  <c r="P4038" i="22"/>
  <c r="B4038" i="22"/>
  <c r="P4037" i="22"/>
  <c r="B4037" i="22"/>
  <c r="P4036" i="22"/>
  <c r="B4036" i="22"/>
  <c r="P4035" i="22"/>
  <c r="B4035" i="22"/>
  <c r="P4034" i="22"/>
  <c r="B4034" i="22"/>
  <c r="P4033" i="22"/>
  <c r="B4033" i="22"/>
  <c r="P4032" i="22"/>
  <c r="B4032" i="22"/>
  <c r="P4031" i="22"/>
  <c r="B4031" i="22"/>
  <c r="P4030" i="22"/>
  <c r="B4030" i="22"/>
  <c r="P4029" i="22"/>
  <c r="B4029" i="22"/>
  <c r="P4028" i="22"/>
  <c r="B4028" i="22"/>
  <c r="P4027" i="22"/>
  <c r="B4027" i="22"/>
  <c r="P4026" i="22"/>
  <c r="B4026" i="22"/>
  <c r="P4025" i="22"/>
  <c r="B4025" i="22"/>
  <c r="P4024" i="22"/>
  <c r="B4024" i="22"/>
  <c r="P4023" i="22"/>
  <c r="B4023" i="22"/>
  <c r="P4022" i="22"/>
  <c r="B4022" i="22"/>
  <c r="P4021" i="22"/>
  <c r="B4021" i="22"/>
  <c r="P4020" i="22"/>
  <c r="B4020" i="22"/>
  <c r="P4019" i="22"/>
  <c r="B4019" i="22"/>
  <c r="P4018" i="22"/>
  <c r="B4018" i="22"/>
  <c r="P4017" i="22"/>
  <c r="B4017" i="22"/>
  <c r="P4016" i="22"/>
  <c r="B4016" i="22"/>
  <c r="P4015" i="22"/>
  <c r="B4015" i="22"/>
  <c r="P4014" i="22"/>
  <c r="B4014" i="22"/>
  <c r="P4013" i="22"/>
  <c r="B4013" i="22"/>
  <c r="P4012" i="22"/>
  <c r="B4012" i="22"/>
  <c r="P4011" i="22"/>
  <c r="B4011" i="22"/>
  <c r="P4010" i="22"/>
  <c r="B4010" i="22"/>
  <c r="P4009" i="22"/>
  <c r="B4009" i="22"/>
  <c r="P4008" i="22"/>
  <c r="B4008" i="22"/>
  <c r="P4007" i="22"/>
  <c r="B4007" i="22"/>
  <c r="P4006" i="22"/>
  <c r="B4006" i="22"/>
  <c r="P4005" i="22"/>
  <c r="B4005" i="22"/>
  <c r="P4004" i="22"/>
  <c r="B4004" i="22"/>
  <c r="P4003" i="22"/>
  <c r="B4003" i="22"/>
  <c r="P4002" i="22"/>
  <c r="B4002" i="22"/>
  <c r="P4001" i="22"/>
  <c r="B4001" i="22"/>
  <c r="P4000" i="22"/>
  <c r="B4000" i="22"/>
  <c r="P3999" i="22"/>
  <c r="B3999" i="22"/>
  <c r="P3998" i="22"/>
  <c r="B3998" i="22"/>
  <c r="P3997" i="22"/>
  <c r="B3997" i="22"/>
  <c r="P3996" i="22"/>
  <c r="B3996" i="22"/>
  <c r="P3995" i="22"/>
  <c r="B3995" i="22"/>
  <c r="P3994" i="22"/>
  <c r="B3994" i="22"/>
  <c r="P3993" i="22"/>
  <c r="B3993" i="22"/>
  <c r="P3992" i="22"/>
  <c r="B3992" i="22"/>
  <c r="P3991" i="22"/>
  <c r="B3991" i="22"/>
  <c r="P3990" i="22"/>
  <c r="B3990" i="22"/>
  <c r="P3989" i="22"/>
  <c r="B3989" i="22"/>
  <c r="P3988" i="22"/>
  <c r="B3988" i="22"/>
  <c r="P3987" i="22"/>
  <c r="B3987" i="22"/>
  <c r="P3986" i="22"/>
  <c r="B3986" i="22"/>
  <c r="P3985" i="22"/>
  <c r="B3985" i="22"/>
  <c r="P3984" i="22"/>
  <c r="B3984" i="22"/>
  <c r="P3983" i="22"/>
  <c r="B3983" i="22"/>
  <c r="P3982" i="22"/>
  <c r="B3982" i="22"/>
  <c r="P3981" i="22"/>
  <c r="B3981" i="22"/>
  <c r="P3980" i="22"/>
  <c r="B3980" i="22"/>
  <c r="P3979" i="22"/>
  <c r="B3979" i="22"/>
  <c r="P3978" i="22"/>
  <c r="B3978" i="22"/>
  <c r="P3977" i="22"/>
  <c r="B3977" i="22"/>
  <c r="P3976" i="22"/>
  <c r="B3976" i="22"/>
  <c r="P3975" i="22"/>
  <c r="B3975" i="22"/>
  <c r="P3974" i="22"/>
  <c r="B3974" i="22"/>
  <c r="P3973" i="22"/>
  <c r="B3973" i="22"/>
  <c r="P3972" i="22"/>
  <c r="B3972" i="22"/>
  <c r="P3971" i="22"/>
  <c r="B3971" i="22"/>
  <c r="P3970" i="22"/>
  <c r="B3970" i="22"/>
  <c r="P3969" i="22"/>
  <c r="B3969" i="22"/>
  <c r="P3968" i="22"/>
  <c r="B3968" i="22"/>
  <c r="P3967" i="22"/>
  <c r="B3967" i="22"/>
  <c r="P3966" i="22"/>
  <c r="B3966" i="22"/>
  <c r="P3965" i="22"/>
  <c r="B3965" i="22"/>
  <c r="P3964" i="22"/>
  <c r="B3964" i="22"/>
  <c r="P3963" i="22"/>
  <c r="B3963" i="22"/>
  <c r="P3962" i="22"/>
  <c r="B3962" i="22"/>
  <c r="P3961" i="22"/>
  <c r="B3961" i="22"/>
  <c r="P3960" i="22"/>
  <c r="B3960" i="22"/>
  <c r="P3959" i="22"/>
  <c r="B3959" i="22"/>
  <c r="P3958" i="22"/>
  <c r="B3958" i="22"/>
  <c r="P3957" i="22"/>
  <c r="B3957" i="22"/>
  <c r="P3956" i="22"/>
  <c r="B3956" i="22"/>
  <c r="P3955" i="22"/>
  <c r="B3955" i="22"/>
  <c r="P3954" i="22"/>
  <c r="B3954" i="22"/>
  <c r="P3953" i="22"/>
  <c r="B3953" i="22"/>
  <c r="P3952" i="22"/>
  <c r="B3952" i="22"/>
  <c r="P3951" i="22"/>
  <c r="B3951" i="22"/>
  <c r="P3950" i="22"/>
  <c r="B3950" i="22"/>
  <c r="P3949" i="22"/>
  <c r="B3949" i="22"/>
  <c r="P3948" i="22"/>
  <c r="B3948" i="22"/>
  <c r="P3947" i="22"/>
  <c r="B3947" i="22"/>
  <c r="P3946" i="22"/>
  <c r="B3946" i="22"/>
  <c r="P3945" i="22"/>
  <c r="B3945" i="22"/>
  <c r="P3944" i="22"/>
  <c r="B3944" i="22"/>
  <c r="P3943" i="22"/>
  <c r="B3943" i="22"/>
  <c r="P3942" i="22"/>
  <c r="B3942" i="22"/>
  <c r="P3941" i="22"/>
  <c r="B3941" i="22"/>
  <c r="P3940" i="22"/>
  <c r="B3940" i="22"/>
  <c r="P3939" i="22"/>
  <c r="B3939" i="22"/>
  <c r="P3938" i="22"/>
  <c r="B3938" i="22"/>
  <c r="P3937" i="22"/>
  <c r="B3937" i="22"/>
  <c r="P3936" i="22"/>
  <c r="B3936" i="22"/>
  <c r="P3935" i="22"/>
  <c r="B3935" i="22"/>
  <c r="P3934" i="22"/>
  <c r="B3934" i="22"/>
  <c r="P3933" i="22"/>
  <c r="B3933" i="22"/>
  <c r="P3932" i="22"/>
  <c r="B3932" i="22"/>
  <c r="P3931" i="22"/>
  <c r="B3931" i="22"/>
  <c r="P3930" i="22"/>
  <c r="B3930" i="22"/>
  <c r="P3929" i="22"/>
  <c r="B3929" i="22"/>
  <c r="P3928" i="22"/>
  <c r="B3928" i="22"/>
  <c r="P3927" i="22"/>
  <c r="B3927" i="22"/>
  <c r="P3926" i="22"/>
  <c r="B3926" i="22"/>
  <c r="P3925" i="22"/>
  <c r="B3925" i="22"/>
  <c r="P3924" i="22"/>
  <c r="B3924" i="22"/>
  <c r="P3923" i="22"/>
  <c r="B3923" i="22"/>
  <c r="P3922" i="22"/>
  <c r="B3922" i="22"/>
  <c r="P3921" i="22"/>
  <c r="B3921" i="22"/>
  <c r="P3920" i="22"/>
  <c r="B3920" i="22"/>
  <c r="P3919" i="22"/>
  <c r="B3919" i="22"/>
  <c r="P3918" i="22"/>
  <c r="B3918" i="22"/>
  <c r="P3917" i="22"/>
  <c r="B3917" i="22"/>
  <c r="P3916" i="22"/>
  <c r="B3916" i="22"/>
  <c r="P3915" i="22"/>
  <c r="B3915" i="22"/>
  <c r="P3914" i="22"/>
  <c r="B3914" i="22"/>
  <c r="P3913" i="22"/>
  <c r="B3913" i="22"/>
  <c r="P3912" i="22"/>
  <c r="B3912" i="22"/>
  <c r="P3911" i="22"/>
  <c r="B3911" i="22"/>
  <c r="P3910" i="22"/>
  <c r="B3910" i="22"/>
  <c r="P3909" i="22"/>
  <c r="B3909" i="22"/>
  <c r="P3908" i="22"/>
  <c r="B3908" i="22"/>
  <c r="P3907" i="22"/>
  <c r="B3907" i="22"/>
  <c r="P3906" i="22"/>
  <c r="B3906" i="22"/>
  <c r="P3905" i="22"/>
  <c r="B3905" i="22"/>
  <c r="P3904" i="22"/>
  <c r="B3904" i="22"/>
  <c r="P3903" i="22"/>
  <c r="B3903" i="22"/>
  <c r="P3902" i="22"/>
  <c r="B3902" i="22"/>
  <c r="P3901" i="22"/>
  <c r="B3901" i="22"/>
  <c r="P3900" i="22"/>
  <c r="B3900" i="22"/>
  <c r="P3899" i="22"/>
  <c r="B3899" i="22"/>
  <c r="P3898" i="22"/>
  <c r="B3898" i="22"/>
  <c r="P3897" i="22"/>
  <c r="B3897" i="22"/>
  <c r="P3896" i="22"/>
  <c r="B3896" i="22"/>
  <c r="P3895" i="22"/>
  <c r="B3895" i="22"/>
  <c r="P3894" i="22"/>
  <c r="B3894" i="22"/>
  <c r="P3893" i="22"/>
  <c r="B3893" i="22"/>
  <c r="P3892" i="22"/>
  <c r="B3892" i="22"/>
  <c r="P3891" i="22"/>
  <c r="B3891" i="22"/>
  <c r="P3890" i="22"/>
  <c r="B3890" i="22"/>
  <c r="P3889" i="22"/>
  <c r="B3889" i="22"/>
  <c r="P3888" i="22"/>
  <c r="B3888" i="22"/>
  <c r="P3887" i="22"/>
  <c r="B3887" i="22"/>
  <c r="P3886" i="22"/>
  <c r="B3886" i="22"/>
  <c r="P3885" i="22"/>
  <c r="B3885" i="22"/>
  <c r="P3884" i="22"/>
  <c r="B3884" i="22"/>
  <c r="P3883" i="22"/>
  <c r="B3883" i="22"/>
  <c r="P3882" i="22"/>
  <c r="B3882" i="22"/>
  <c r="P3881" i="22"/>
  <c r="B3881" i="22"/>
  <c r="P3880" i="22"/>
  <c r="B3880" i="22"/>
  <c r="P3879" i="22"/>
  <c r="B3879" i="22"/>
  <c r="P3878" i="22"/>
  <c r="B3878" i="22"/>
  <c r="P3877" i="22"/>
  <c r="B3877" i="22"/>
  <c r="P3876" i="22"/>
  <c r="B3876" i="22"/>
  <c r="P3875" i="22"/>
  <c r="B3875" i="22"/>
  <c r="P3874" i="22"/>
  <c r="B3874" i="22"/>
  <c r="P3873" i="22"/>
  <c r="B3873" i="22"/>
  <c r="P3872" i="22"/>
  <c r="B3872" i="22"/>
  <c r="P3871" i="22"/>
  <c r="B3871" i="22"/>
  <c r="P3870" i="22"/>
  <c r="B3870" i="22"/>
  <c r="P3869" i="22"/>
  <c r="B3869" i="22"/>
  <c r="P3868" i="22"/>
  <c r="B3868" i="22"/>
  <c r="P3867" i="22"/>
  <c r="B3867" i="22"/>
  <c r="P3866" i="22"/>
  <c r="B3866" i="22"/>
  <c r="P3865" i="22"/>
  <c r="B3865" i="22"/>
  <c r="P3864" i="22"/>
  <c r="B3864" i="22"/>
  <c r="P3863" i="22"/>
  <c r="B3863" i="22"/>
  <c r="P3862" i="22"/>
  <c r="B3862" i="22"/>
  <c r="P3861" i="22"/>
  <c r="B3861" i="22"/>
  <c r="P3860" i="22"/>
  <c r="B3860" i="22"/>
  <c r="P3859" i="22"/>
  <c r="B3859" i="22"/>
  <c r="P3858" i="22"/>
  <c r="B3858" i="22"/>
  <c r="P3857" i="22"/>
  <c r="B3857" i="22"/>
  <c r="P3856" i="22"/>
  <c r="B3856" i="22"/>
  <c r="P3855" i="22"/>
  <c r="B3855" i="22"/>
  <c r="P3854" i="22"/>
  <c r="B3854" i="22"/>
  <c r="P3853" i="22"/>
  <c r="B3853" i="22"/>
  <c r="P3852" i="22"/>
  <c r="B3852" i="22"/>
  <c r="P3851" i="22"/>
  <c r="B3851" i="22"/>
  <c r="P3850" i="22"/>
  <c r="B3850" i="22"/>
  <c r="P3849" i="22"/>
  <c r="B3849" i="22"/>
  <c r="P3848" i="22"/>
  <c r="B3848" i="22"/>
  <c r="P3847" i="22"/>
  <c r="B3847" i="22"/>
  <c r="P3846" i="22"/>
  <c r="B3846" i="22"/>
  <c r="P3845" i="22"/>
  <c r="B3845" i="22"/>
  <c r="P3844" i="22"/>
  <c r="B3844" i="22"/>
  <c r="P3843" i="22"/>
  <c r="B3843" i="22"/>
  <c r="P3842" i="22"/>
  <c r="B3842" i="22"/>
  <c r="P3841" i="22"/>
  <c r="B3841" i="22"/>
  <c r="P3840" i="22"/>
  <c r="B3840" i="22"/>
  <c r="P3839" i="22"/>
  <c r="B3839" i="22"/>
  <c r="P3838" i="22"/>
  <c r="B3838" i="22"/>
  <c r="P3837" i="22"/>
  <c r="B3837" i="22"/>
  <c r="P3836" i="22"/>
  <c r="B3836" i="22"/>
  <c r="P3835" i="22"/>
  <c r="B3835" i="22"/>
  <c r="P3834" i="22"/>
  <c r="B3834" i="22"/>
  <c r="P3833" i="22"/>
  <c r="B3833" i="22"/>
  <c r="P3832" i="22"/>
  <c r="B3832" i="22"/>
  <c r="P3831" i="22"/>
  <c r="B3831" i="22"/>
  <c r="P3830" i="22"/>
  <c r="B3830" i="22"/>
  <c r="P3829" i="22"/>
  <c r="B3829" i="22"/>
  <c r="P3828" i="22"/>
  <c r="B3828" i="22"/>
  <c r="P3827" i="22"/>
  <c r="B3827" i="22"/>
  <c r="P3826" i="22"/>
  <c r="B3826" i="22"/>
  <c r="P3825" i="22"/>
  <c r="B3825" i="22"/>
  <c r="P3824" i="22"/>
  <c r="B3824" i="22"/>
  <c r="P3823" i="22"/>
  <c r="B3823" i="22"/>
  <c r="P3822" i="22"/>
  <c r="B3822" i="22"/>
  <c r="P3821" i="22"/>
  <c r="B3821" i="22"/>
  <c r="P3820" i="22"/>
  <c r="B3820" i="22"/>
  <c r="P3819" i="22"/>
  <c r="B3819" i="22"/>
  <c r="P3818" i="22"/>
  <c r="B3818" i="22"/>
  <c r="P3817" i="22"/>
  <c r="B3817" i="22"/>
  <c r="P3816" i="22"/>
  <c r="B3816" i="22"/>
  <c r="P3815" i="22"/>
  <c r="B3815" i="22"/>
  <c r="P3814" i="22"/>
  <c r="B3814" i="22"/>
  <c r="P3813" i="22"/>
  <c r="B3813" i="22"/>
  <c r="P3812" i="22"/>
  <c r="B3812" i="22"/>
  <c r="P3811" i="22"/>
  <c r="B3811" i="22"/>
  <c r="P3810" i="22"/>
  <c r="B3810" i="22"/>
  <c r="P3809" i="22"/>
  <c r="B3809" i="22"/>
  <c r="P3808" i="22"/>
  <c r="B3808" i="22"/>
  <c r="P3807" i="22"/>
  <c r="B3807" i="22"/>
  <c r="P3806" i="22"/>
  <c r="B3806" i="22"/>
  <c r="P3805" i="22"/>
  <c r="B3805" i="22"/>
  <c r="P3804" i="22"/>
  <c r="B3804" i="22"/>
  <c r="P3803" i="22"/>
  <c r="B3803" i="22"/>
  <c r="P3802" i="22"/>
  <c r="B3802" i="22"/>
  <c r="P3801" i="22"/>
  <c r="B3801" i="22"/>
  <c r="P3800" i="22"/>
  <c r="B3800" i="22"/>
  <c r="P3799" i="22"/>
  <c r="B3799" i="22"/>
  <c r="P3798" i="22"/>
  <c r="B3798" i="22"/>
  <c r="P3797" i="22"/>
  <c r="B3797" i="22"/>
  <c r="P3796" i="22"/>
  <c r="B3796" i="22"/>
  <c r="P3795" i="22"/>
  <c r="B3795" i="22"/>
  <c r="P3794" i="22"/>
  <c r="B3794" i="22"/>
  <c r="P3793" i="22"/>
  <c r="B3793" i="22"/>
  <c r="P3792" i="22"/>
  <c r="B3792" i="22"/>
  <c r="P3791" i="22"/>
  <c r="B3791" i="22"/>
  <c r="P3790" i="22"/>
  <c r="B3790" i="22"/>
  <c r="P3789" i="22"/>
  <c r="B3789" i="22"/>
  <c r="P3788" i="22"/>
  <c r="B3788" i="22"/>
  <c r="P3787" i="22"/>
  <c r="B3787" i="22"/>
  <c r="P3786" i="22"/>
  <c r="B3786" i="22"/>
  <c r="P3785" i="22"/>
  <c r="B3785" i="22"/>
  <c r="P3784" i="22"/>
  <c r="B3784" i="22"/>
  <c r="P3783" i="22"/>
  <c r="B3783" i="22"/>
  <c r="P3782" i="22"/>
  <c r="B3782" i="22"/>
  <c r="P3781" i="22"/>
  <c r="B3781" i="22"/>
  <c r="P3780" i="22"/>
  <c r="B3780" i="22"/>
  <c r="P3779" i="22"/>
  <c r="B3779" i="22"/>
  <c r="P3778" i="22"/>
  <c r="B3778" i="22"/>
  <c r="P3777" i="22"/>
  <c r="B3777" i="22"/>
  <c r="P3776" i="22"/>
  <c r="B3776" i="22"/>
  <c r="P3775" i="22"/>
  <c r="B3775" i="22"/>
  <c r="P3774" i="22"/>
  <c r="B3774" i="22"/>
  <c r="P3773" i="22"/>
  <c r="B3773" i="22"/>
  <c r="P3772" i="22"/>
  <c r="B3772" i="22"/>
  <c r="P3771" i="22"/>
  <c r="B3771" i="22"/>
  <c r="P3770" i="22"/>
  <c r="B3770" i="22"/>
  <c r="P3769" i="22"/>
  <c r="B3769" i="22"/>
  <c r="P3768" i="22"/>
  <c r="B3768" i="22"/>
  <c r="P3767" i="22"/>
  <c r="B3767" i="22"/>
  <c r="P3766" i="22"/>
  <c r="B3766" i="22"/>
  <c r="P3765" i="22"/>
  <c r="B3765" i="22"/>
  <c r="P3764" i="22"/>
  <c r="B3764" i="22"/>
  <c r="P3763" i="22"/>
  <c r="B3763" i="22"/>
  <c r="P3762" i="22"/>
  <c r="B3762" i="22"/>
  <c r="P3761" i="22"/>
  <c r="B3761" i="22"/>
  <c r="P3760" i="22"/>
  <c r="B3760" i="22"/>
  <c r="P3759" i="22"/>
  <c r="B3759" i="22"/>
  <c r="P3758" i="22"/>
  <c r="B3758" i="22"/>
  <c r="P3757" i="22"/>
  <c r="B3757" i="22"/>
  <c r="P3756" i="22"/>
  <c r="B3756" i="22"/>
  <c r="P3755" i="22"/>
  <c r="B3755" i="22"/>
  <c r="P3754" i="22"/>
  <c r="B3754" i="22"/>
  <c r="P3753" i="22"/>
  <c r="B3753" i="22"/>
  <c r="P3752" i="22"/>
  <c r="B3752" i="22"/>
  <c r="P3751" i="22"/>
  <c r="B3751" i="22"/>
  <c r="P3750" i="22"/>
  <c r="B3750" i="22"/>
  <c r="P3749" i="22"/>
  <c r="B3749" i="22"/>
  <c r="P3748" i="22"/>
  <c r="B3748" i="22"/>
  <c r="P3747" i="22"/>
  <c r="B3747" i="22"/>
  <c r="P3746" i="22"/>
  <c r="B3746" i="22"/>
  <c r="P3745" i="22"/>
  <c r="B3745" i="22"/>
  <c r="P3744" i="22"/>
  <c r="B3744" i="22"/>
  <c r="P3743" i="22"/>
  <c r="B3743" i="22"/>
  <c r="P3742" i="22"/>
  <c r="B3742" i="22"/>
  <c r="P3741" i="22"/>
  <c r="B3741" i="22"/>
  <c r="P3740" i="22"/>
  <c r="B3740" i="22"/>
  <c r="P3739" i="22"/>
  <c r="B3739" i="22"/>
  <c r="P3738" i="22"/>
  <c r="B3738" i="22"/>
  <c r="P3737" i="22"/>
  <c r="B3737" i="22"/>
  <c r="P3736" i="22"/>
  <c r="B3736" i="22"/>
  <c r="P3735" i="22"/>
  <c r="B3735" i="22"/>
  <c r="P3734" i="22"/>
  <c r="B3734" i="22"/>
  <c r="P3733" i="22"/>
  <c r="B3733" i="22"/>
  <c r="P3732" i="22"/>
  <c r="B3732" i="22"/>
  <c r="P3731" i="22"/>
  <c r="B3731" i="22"/>
  <c r="P3730" i="22"/>
  <c r="B3730" i="22"/>
  <c r="P3729" i="22"/>
  <c r="B3729" i="22"/>
  <c r="P3728" i="22"/>
  <c r="B3728" i="22"/>
  <c r="P3727" i="22"/>
  <c r="B3727" i="22"/>
  <c r="P3726" i="22"/>
  <c r="B3726" i="22"/>
  <c r="P3725" i="22"/>
  <c r="B3725" i="22"/>
  <c r="P3724" i="22"/>
  <c r="B3724" i="22"/>
  <c r="P3723" i="22"/>
  <c r="B3723" i="22"/>
  <c r="P3722" i="22"/>
  <c r="B3722" i="22"/>
  <c r="P3721" i="22"/>
  <c r="B3721" i="22"/>
  <c r="P3720" i="22"/>
  <c r="B3720" i="22"/>
  <c r="P3719" i="22"/>
  <c r="B3719" i="22"/>
  <c r="P3718" i="22"/>
  <c r="B3718" i="22"/>
  <c r="P3717" i="22"/>
  <c r="B3717" i="22"/>
  <c r="P3716" i="22"/>
  <c r="B3716" i="22"/>
  <c r="P3715" i="22"/>
  <c r="B3715" i="22"/>
  <c r="P3714" i="22"/>
  <c r="B3714" i="22"/>
  <c r="P3713" i="22"/>
  <c r="B3713" i="22"/>
  <c r="P3712" i="22"/>
  <c r="B3712" i="22"/>
  <c r="P3711" i="22"/>
  <c r="B3711" i="22"/>
  <c r="P3710" i="22"/>
  <c r="B3710" i="22"/>
  <c r="P3709" i="22"/>
  <c r="B3709" i="22"/>
  <c r="P3708" i="22"/>
  <c r="B3708" i="22"/>
  <c r="P3707" i="22"/>
  <c r="B3707" i="22"/>
  <c r="P3706" i="22"/>
  <c r="B3706" i="22"/>
  <c r="P3705" i="22"/>
  <c r="B3705" i="22"/>
  <c r="P3704" i="22"/>
  <c r="B3704" i="22"/>
  <c r="P3703" i="22"/>
  <c r="B3703" i="22"/>
  <c r="P3702" i="22"/>
  <c r="B3702" i="22"/>
  <c r="P3701" i="22"/>
  <c r="B3701" i="22"/>
  <c r="P3700" i="22"/>
  <c r="B3700" i="22"/>
  <c r="P3699" i="22"/>
  <c r="B3699" i="22"/>
  <c r="P3698" i="22"/>
  <c r="B3698" i="22"/>
  <c r="P3697" i="22"/>
  <c r="B3697" i="22"/>
  <c r="P3696" i="22"/>
  <c r="B3696" i="22"/>
  <c r="P3695" i="22"/>
  <c r="B3695" i="22"/>
  <c r="P3694" i="22"/>
  <c r="B3694" i="22"/>
  <c r="P3693" i="22"/>
  <c r="B3693" i="22"/>
  <c r="P3692" i="22"/>
  <c r="B3692" i="22"/>
  <c r="P3691" i="22"/>
  <c r="B3691" i="22"/>
  <c r="P3690" i="22"/>
  <c r="B3690" i="22"/>
  <c r="P3689" i="22"/>
  <c r="B3689" i="22"/>
  <c r="P3688" i="22"/>
  <c r="B3688" i="22"/>
  <c r="P3687" i="22"/>
  <c r="B3687" i="22"/>
  <c r="P3686" i="22"/>
  <c r="B3686" i="22"/>
  <c r="P3685" i="22"/>
  <c r="B3685" i="22"/>
  <c r="P3684" i="22"/>
  <c r="B3684" i="22"/>
  <c r="P3683" i="22"/>
  <c r="B3683" i="22"/>
  <c r="P3682" i="22"/>
  <c r="B3682" i="22"/>
  <c r="P3681" i="22"/>
  <c r="B3681" i="22"/>
  <c r="P3680" i="22"/>
  <c r="B3680" i="22"/>
  <c r="P3679" i="22"/>
  <c r="B3679" i="22"/>
  <c r="P3678" i="22"/>
  <c r="B3678" i="22"/>
  <c r="P3677" i="22"/>
  <c r="B3677" i="22"/>
  <c r="P3676" i="22"/>
  <c r="B3676" i="22"/>
  <c r="P3675" i="22"/>
  <c r="B3675" i="22"/>
  <c r="P3674" i="22"/>
  <c r="B3674" i="22"/>
  <c r="P3673" i="22"/>
  <c r="B3673" i="22"/>
  <c r="P3672" i="22"/>
  <c r="B3672" i="22"/>
  <c r="P3671" i="22"/>
  <c r="B3671" i="22"/>
  <c r="P3670" i="22"/>
  <c r="B3670" i="22"/>
  <c r="P3669" i="22"/>
  <c r="B3669" i="22"/>
  <c r="P3668" i="22"/>
  <c r="B3668" i="22"/>
  <c r="P3667" i="22"/>
  <c r="B3667" i="22"/>
  <c r="P3666" i="22"/>
  <c r="B3666" i="22"/>
  <c r="P3665" i="22"/>
  <c r="B3665" i="22"/>
  <c r="P3664" i="22"/>
  <c r="B3664" i="22"/>
  <c r="P3663" i="22"/>
  <c r="B3663" i="22"/>
  <c r="P3662" i="22"/>
  <c r="B3662" i="22"/>
  <c r="P3661" i="22"/>
  <c r="B3661" i="22"/>
  <c r="P3660" i="22"/>
  <c r="B3660" i="22"/>
  <c r="P3659" i="22"/>
  <c r="B3659" i="22"/>
  <c r="P3658" i="22"/>
  <c r="B3658" i="22"/>
  <c r="P3657" i="22"/>
  <c r="B3657" i="22"/>
  <c r="P3656" i="22"/>
  <c r="B3656" i="22"/>
  <c r="P3655" i="22"/>
  <c r="B3655" i="22"/>
  <c r="P3654" i="22"/>
  <c r="B3654" i="22"/>
  <c r="P3653" i="22"/>
  <c r="B3653" i="22"/>
  <c r="P3652" i="22"/>
  <c r="B3652" i="22"/>
  <c r="P3651" i="22"/>
  <c r="B3651" i="22"/>
  <c r="P3650" i="22"/>
  <c r="B3650" i="22"/>
  <c r="P3649" i="22"/>
  <c r="B3649" i="22"/>
  <c r="P3648" i="22"/>
  <c r="B3648" i="22"/>
  <c r="P3647" i="22"/>
  <c r="B3647" i="22"/>
  <c r="P3646" i="22"/>
  <c r="B3646" i="22"/>
  <c r="P3645" i="22"/>
  <c r="B3645" i="22"/>
  <c r="P3644" i="22"/>
  <c r="B3644" i="22"/>
  <c r="P3643" i="22"/>
  <c r="B3643" i="22"/>
  <c r="P3642" i="22"/>
  <c r="B3642" i="22"/>
  <c r="P3641" i="22"/>
  <c r="B3641" i="22"/>
  <c r="P3640" i="22"/>
  <c r="B3640" i="22"/>
  <c r="P3639" i="22"/>
  <c r="B3639" i="22"/>
  <c r="P3638" i="22"/>
  <c r="B3638" i="22"/>
  <c r="P3637" i="22"/>
  <c r="B3637" i="22"/>
  <c r="P3636" i="22"/>
  <c r="B3636" i="22"/>
  <c r="P3635" i="22"/>
  <c r="B3635" i="22"/>
  <c r="P3634" i="22"/>
  <c r="B3634" i="22"/>
  <c r="P3633" i="22"/>
  <c r="B3633" i="22"/>
  <c r="P3632" i="22"/>
  <c r="B3632" i="22"/>
  <c r="P3631" i="22"/>
  <c r="B3631" i="22"/>
  <c r="P3630" i="22"/>
  <c r="B3630" i="22"/>
  <c r="P3629" i="22"/>
  <c r="B3629" i="22"/>
  <c r="P3628" i="22"/>
  <c r="B3628" i="22"/>
  <c r="P3627" i="22"/>
  <c r="B3627" i="22"/>
  <c r="P3626" i="22"/>
  <c r="B3626" i="22"/>
  <c r="P3625" i="22"/>
  <c r="B3625" i="22"/>
  <c r="P3624" i="22"/>
  <c r="B3624" i="22"/>
  <c r="P3623" i="22"/>
  <c r="B3623" i="22"/>
  <c r="P3622" i="22"/>
  <c r="B3622" i="22"/>
  <c r="P3621" i="22"/>
  <c r="B3621" i="22"/>
  <c r="P3620" i="22"/>
  <c r="B3620" i="22"/>
  <c r="P3619" i="22"/>
  <c r="B3619" i="22"/>
  <c r="P3618" i="22"/>
  <c r="B3618" i="22"/>
  <c r="P3617" i="22"/>
  <c r="B3617" i="22"/>
  <c r="P3616" i="22"/>
  <c r="B3616" i="22"/>
  <c r="P3615" i="22"/>
  <c r="B3615" i="22"/>
  <c r="P3614" i="22"/>
  <c r="B3614" i="22"/>
  <c r="P3613" i="22"/>
  <c r="B3613" i="22"/>
  <c r="P3612" i="22"/>
  <c r="B3612" i="22"/>
  <c r="P3611" i="22"/>
  <c r="B3611" i="22"/>
  <c r="P3610" i="22"/>
  <c r="B3610" i="22"/>
  <c r="P3609" i="22"/>
  <c r="B3609" i="22"/>
  <c r="P3608" i="22"/>
  <c r="B3608" i="22"/>
  <c r="P3607" i="22"/>
  <c r="B3607" i="22"/>
  <c r="P3606" i="22"/>
  <c r="B3606" i="22"/>
  <c r="P3605" i="22"/>
  <c r="B3605" i="22"/>
  <c r="P3604" i="22"/>
  <c r="B3604" i="22"/>
  <c r="P3603" i="22"/>
  <c r="B3603" i="22"/>
  <c r="P3602" i="22"/>
  <c r="B3602" i="22"/>
  <c r="P3601" i="22"/>
  <c r="B3601" i="22"/>
  <c r="P3600" i="22"/>
  <c r="B3600" i="22"/>
  <c r="P3599" i="22"/>
  <c r="B3599" i="22"/>
  <c r="P3598" i="22"/>
  <c r="B3598" i="22"/>
  <c r="P3597" i="22"/>
  <c r="B3597" i="22"/>
  <c r="P3596" i="22"/>
  <c r="B3596" i="22"/>
  <c r="P3595" i="22"/>
  <c r="B3595" i="22"/>
  <c r="P3594" i="22"/>
  <c r="B3594" i="22"/>
  <c r="P3593" i="22"/>
  <c r="B3593" i="22"/>
  <c r="P3592" i="22"/>
  <c r="B3592" i="22"/>
  <c r="P3591" i="22"/>
  <c r="B3591" i="22"/>
  <c r="P3590" i="22"/>
  <c r="B3590" i="22"/>
  <c r="P3589" i="22"/>
  <c r="B3589" i="22"/>
  <c r="P3588" i="22"/>
  <c r="B3588" i="22"/>
  <c r="P3587" i="22"/>
  <c r="B3587" i="22"/>
  <c r="P3586" i="22"/>
  <c r="B3586" i="22"/>
  <c r="P3585" i="22"/>
  <c r="B3585" i="22"/>
  <c r="P3584" i="22"/>
  <c r="B3584" i="22"/>
  <c r="P3583" i="22"/>
  <c r="B3583" i="22"/>
  <c r="P3582" i="22"/>
  <c r="B3582" i="22"/>
  <c r="P3581" i="22"/>
  <c r="B3581" i="22"/>
  <c r="P3580" i="22"/>
  <c r="B3580" i="22"/>
  <c r="P3579" i="22"/>
  <c r="B3579" i="22"/>
  <c r="P3578" i="22"/>
  <c r="B3578" i="22"/>
  <c r="P3577" i="22"/>
  <c r="B3577" i="22"/>
  <c r="P3576" i="22"/>
  <c r="B3576" i="22"/>
  <c r="P3575" i="22"/>
  <c r="B3575" i="22"/>
  <c r="P3574" i="22"/>
  <c r="B3574" i="22"/>
  <c r="P3573" i="22"/>
  <c r="B3573" i="22"/>
  <c r="P3572" i="22"/>
  <c r="B3572" i="22"/>
  <c r="P3571" i="22"/>
  <c r="B3571" i="22"/>
  <c r="P3570" i="22"/>
  <c r="B3570" i="22"/>
  <c r="P3569" i="22"/>
  <c r="B3569" i="22"/>
  <c r="P3568" i="22"/>
  <c r="B3568" i="22"/>
  <c r="P3567" i="22"/>
  <c r="B3567" i="22"/>
  <c r="P3566" i="22"/>
  <c r="B3566" i="22"/>
  <c r="P3565" i="22"/>
  <c r="B3565" i="22"/>
  <c r="P3564" i="22"/>
  <c r="B3564" i="22"/>
  <c r="P3563" i="22"/>
  <c r="B3563" i="22"/>
  <c r="P3562" i="22"/>
  <c r="B3562" i="22"/>
  <c r="P3561" i="22"/>
  <c r="B3561" i="22"/>
  <c r="P3560" i="22"/>
  <c r="B3560" i="22"/>
  <c r="P3559" i="22"/>
  <c r="B3559" i="22"/>
  <c r="P3558" i="22"/>
  <c r="B3558" i="22"/>
  <c r="P3557" i="22"/>
  <c r="B3557" i="22"/>
  <c r="P3556" i="22"/>
  <c r="B3556" i="22"/>
  <c r="P3555" i="22"/>
  <c r="B3555" i="22"/>
  <c r="P3554" i="22"/>
  <c r="B3554" i="22"/>
  <c r="P3553" i="22"/>
  <c r="B3553" i="22"/>
  <c r="P3552" i="22"/>
  <c r="B3552" i="22"/>
  <c r="P3551" i="22"/>
  <c r="B3551" i="22"/>
  <c r="P3550" i="22"/>
  <c r="B3550" i="22"/>
  <c r="P3549" i="22"/>
  <c r="B3549" i="22"/>
  <c r="P3548" i="22"/>
  <c r="B3548" i="22"/>
  <c r="P3547" i="22"/>
  <c r="B3547" i="22"/>
  <c r="P3546" i="22"/>
  <c r="B3546" i="22"/>
  <c r="P3545" i="22"/>
  <c r="B3545" i="22"/>
  <c r="P3544" i="22"/>
  <c r="B3544" i="22"/>
  <c r="P3543" i="22"/>
  <c r="B3543" i="22"/>
  <c r="P3542" i="22"/>
  <c r="B3542" i="22"/>
  <c r="P3541" i="22"/>
  <c r="B3541" i="22"/>
  <c r="P3540" i="22"/>
  <c r="B3540" i="22"/>
  <c r="P3539" i="22"/>
  <c r="B3539" i="22"/>
  <c r="P3538" i="22"/>
  <c r="B3538" i="22"/>
  <c r="P3537" i="22"/>
  <c r="B3537" i="22"/>
  <c r="P3536" i="22"/>
  <c r="B3536" i="22"/>
  <c r="P3535" i="22"/>
  <c r="B3535" i="22"/>
  <c r="P3534" i="22"/>
  <c r="B3534" i="22"/>
  <c r="P3533" i="22"/>
  <c r="B3533" i="22"/>
  <c r="P3532" i="22"/>
  <c r="B3532" i="22"/>
  <c r="P3531" i="22"/>
  <c r="B3531" i="22"/>
  <c r="P3530" i="22"/>
  <c r="B3530" i="22"/>
  <c r="P3529" i="22"/>
  <c r="B3529" i="22"/>
  <c r="P3528" i="22"/>
  <c r="B3528" i="22"/>
  <c r="P3527" i="22"/>
  <c r="B3527" i="22"/>
  <c r="P3526" i="22"/>
  <c r="B3526" i="22"/>
  <c r="P3525" i="22"/>
  <c r="B3525" i="22"/>
  <c r="P3524" i="22"/>
  <c r="B3524" i="22"/>
  <c r="P3523" i="22"/>
  <c r="B3523" i="22"/>
  <c r="P3522" i="22"/>
  <c r="B3522" i="22"/>
  <c r="P3521" i="22"/>
  <c r="B3521" i="22"/>
  <c r="P3520" i="22"/>
  <c r="B3520" i="22"/>
  <c r="P3519" i="22"/>
  <c r="B3519" i="22"/>
  <c r="P3518" i="22"/>
  <c r="B3518" i="22"/>
  <c r="P3517" i="22"/>
  <c r="B3517" i="22"/>
  <c r="P3516" i="22"/>
  <c r="B3516" i="22"/>
  <c r="P3515" i="22"/>
  <c r="B3515" i="22"/>
  <c r="P3514" i="22"/>
  <c r="B3514" i="22"/>
  <c r="P3513" i="22"/>
  <c r="B3513" i="22"/>
  <c r="P3512" i="22"/>
  <c r="B3512" i="22"/>
  <c r="P3511" i="22"/>
  <c r="B3511" i="22"/>
  <c r="P3510" i="22"/>
  <c r="B3510" i="22"/>
  <c r="P3509" i="22"/>
  <c r="B3509" i="22"/>
  <c r="P3508" i="22"/>
  <c r="B3508" i="22"/>
  <c r="P3507" i="22"/>
  <c r="B3507" i="22"/>
  <c r="P3506" i="22"/>
  <c r="B3506" i="22"/>
  <c r="P3505" i="22"/>
  <c r="B3505" i="22"/>
  <c r="P3504" i="22"/>
  <c r="B3504" i="22"/>
  <c r="P3503" i="22"/>
  <c r="B3503" i="22"/>
  <c r="P3502" i="22"/>
  <c r="B3502" i="22"/>
  <c r="P3501" i="22"/>
  <c r="B3501" i="22"/>
  <c r="P3500" i="22"/>
  <c r="B3500" i="22"/>
  <c r="P3499" i="22"/>
  <c r="B3499" i="22"/>
  <c r="P3498" i="22"/>
  <c r="B3498" i="22"/>
  <c r="P3497" i="22"/>
  <c r="B3497" i="22"/>
  <c r="P3496" i="22"/>
  <c r="B3496" i="22"/>
  <c r="P3495" i="22"/>
  <c r="B3495" i="22"/>
  <c r="P3494" i="22"/>
  <c r="B3494" i="22"/>
  <c r="P3493" i="22"/>
  <c r="B3493" i="22"/>
  <c r="P3492" i="22"/>
  <c r="B3492" i="22"/>
  <c r="P3491" i="22"/>
  <c r="B3491" i="22"/>
  <c r="P3490" i="22"/>
  <c r="B3490" i="22"/>
  <c r="P3489" i="22"/>
  <c r="B3489" i="22"/>
  <c r="P3488" i="22"/>
  <c r="B3488" i="22"/>
  <c r="P3487" i="22"/>
  <c r="B3487" i="22"/>
  <c r="P3486" i="22"/>
  <c r="B3486" i="22"/>
  <c r="P3485" i="22"/>
  <c r="B3485" i="22"/>
  <c r="P3484" i="22"/>
  <c r="B3484" i="22"/>
  <c r="P3483" i="22"/>
  <c r="B3483" i="22"/>
  <c r="P3482" i="22"/>
  <c r="B3482" i="22"/>
  <c r="P3481" i="22"/>
  <c r="B3481" i="22"/>
  <c r="P3480" i="22"/>
  <c r="B3480" i="22"/>
  <c r="P3479" i="22"/>
  <c r="B3479" i="22"/>
  <c r="P3478" i="22"/>
  <c r="B3478" i="22"/>
  <c r="P3477" i="22"/>
  <c r="B3477" i="22"/>
  <c r="P3476" i="22"/>
  <c r="B3476" i="22"/>
  <c r="P3475" i="22"/>
  <c r="B3475" i="22"/>
  <c r="P3474" i="22"/>
  <c r="B3474" i="22"/>
  <c r="P3473" i="22"/>
  <c r="B3473" i="22"/>
  <c r="P3472" i="22"/>
  <c r="B3472" i="22"/>
  <c r="P3471" i="22"/>
  <c r="B3471" i="22"/>
  <c r="P3470" i="22"/>
  <c r="B3470" i="22"/>
  <c r="P3469" i="22"/>
  <c r="B3469" i="22"/>
  <c r="P3468" i="22"/>
  <c r="B3468" i="22"/>
  <c r="P3467" i="22"/>
  <c r="B3467" i="22"/>
  <c r="P3466" i="22"/>
  <c r="B3466" i="22"/>
  <c r="P3465" i="22"/>
  <c r="B3465" i="22"/>
  <c r="P3464" i="22"/>
  <c r="B3464" i="22"/>
  <c r="P3463" i="22"/>
  <c r="B3463" i="22"/>
  <c r="P3462" i="22"/>
  <c r="B3462" i="22"/>
  <c r="P3461" i="22"/>
  <c r="B3461" i="22"/>
  <c r="P3460" i="22"/>
  <c r="B3460" i="22"/>
  <c r="P3459" i="22"/>
  <c r="B3459" i="22"/>
  <c r="P3458" i="22"/>
  <c r="B3458" i="22"/>
  <c r="P3457" i="22"/>
  <c r="B3457" i="22"/>
  <c r="P3456" i="22"/>
  <c r="B3456" i="22"/>
  <c r="P3455" i="22"/>
  <c r="B3455" i="22"/>
  <c r="P3454" i="22"/>
  <c r="B3454" i="22"/>
  <c r="P3453" i="22"/>
  <c r="B3453" i="22"/>
  <c r="P3452" i="22"/>
  <c r="B3452" i="22"/>
  <c r="P3451" i="22"/>
  <c r="B3451" i="22"/>
  <c r="P3450" i="22"/>
  <c r="B3450" i="22"/>
  <c r="P3449" i="22"/>
  <c r="B3449" i="22"/>
  <c r="P3448" i="22"/>
  <c r="B3448" i="22"/>
  <c r="P3447" i="22"/>
  <c r="B3447" i="22"/>
  <c r="P3446" i="22"/>
  <c r="B3446" i="22"/>
  <c r="P3445" i="22"/>
  <c r="B3445" i="22"/>
  <c r="P3444" i="22"/>
  <c r="B3444" i="22"/>
  <c r="P3443" i="22"/>
  <c r="B3443" i="22"/>
  <c r="P3442" i="22"/>
  <c r="B3442" i="22"/>
  <c r="P3441" i="22"/>
  <c r="B3441" i="22"/>
  <c r="P3440" i="22"/>
  <c r="B3440" i="22"/>
  <c r="P3439" i="22"/>
  <c r="B3439" i="22"/>
  <c r="P3438" i="22"/>
  <c r="B3438" i="22"/>
  <c r="P3437" i="22"/>
  <c r="B3437" i="22"/>
  <c r="P3436" i="22"/>
  <c r="B3436" i="22"/>
  <c r="P3435" i="22"/>
  <c r="B3435" i="22"/>
  <c r="P3434" i="22"/>
  <c r="B3434" i="22"/>
  <c r="P3433" i="22"/>
  <c r="B3433" i="22"/>
  <c r="P3432" i="22"/>
  <c r="B3432" i="22"/>
  <c r="P3431" i="22"/>
  <c r="B3431" i="22"/>
  <c r="P3430" i="22"/>
  <c r="B3430" i="22"/>
  <c r="P3429" i="22"/>
  <c r="B3429" i="22"/>
  <c r="P3428" i="22"/>
  <c r="B3428" i="22"/>
  <c r="P3427" i="22"/>
  <c r="B3427" i="22"/>
  <c r="P3426" i="22"/>
  <c r="B3426" i="22"/>
  <c r="P3425" i="22"/>
  <c r="B3425" i="22"/>
  <c r="P3424" i="22"/>
  <c r="B3424" i="22"/>
  <c r="P3423" i="22"/>
  <c r="B3423" i="22"/>
  <c r="P3422" i="22"/>
  <c r="B3422" i="22"/>
  <c r="P3421" i="22"/>
  <c r="B3421" i="22"/>
  <c r="P3420" i="22"/>
  <c r="B3420" i="22"/>
  <c r="P3419" i="22"/>
  <c r="B3419" i="22"/>
  <c r="P3418" i="22"/>
  <c r="B3418" i="22"/>
  <c r="P3417" i="22"/>
  <c r="B3417" i="22"/>
  <c r="P3416" i="22"/>
  <c r="B3416" i="22"/>
  <c r="P3415" i="22"/>
  <c r="B3415" i="22"/>
  <c r="P3414" i="22"/>
  <c r="B3414" i="22"/>
  <c r="P3413" i="22"/>
  <c r="B3413" i="22"/>
  <c r="P3412" i="22"/>
  <c r="B3412" i="22"/>
  <c r="P3411" i="22"/>
  <c r="B3411" i="22"/>
  <c r="P3410" i="22"/>
  <c r="B3410" i="22"/>
  <c r="P3409" i="22"/>
  <c r="B3409" i="22"/>
  <c r="P3408" i="22"/>
  <c r="B3408" i="22"/>
  <c r="P3407" i="22"/>
  <c r="B3407" i="22"/>
  <c r="P3406" i="22"/>
  <c r="B3406" i="22"/>
  <c r="P3405" i="22"/>
  <c r="B3405" i="22"/>
  <c r="P3404" i="22"/>
  <c r="B3404" i="22"/>
  <c r="P3403" i="22"/>
  <c r="B3403" i="22"/>
  <c r="P3402" i="22"/>
  <c r="B3402" i="22"/>
  <c r="P3401" i="22"/>
  <c r="B3401" i="22"/>
  <c r="P3400" i="22"/>
  <c r="B3400" i="22"/>
  <c r="P3399" i="22"/>
  <c r="B3399" i="22"/>
  <c r="P3398" i="22"/>
  <c r="B3398" i="22"/>
  <c r="P3397" i="22"/>
  <c r="B3397" i="22"/>
  <c r="P3396" i="22"/>
  <c r="B3396" i="22"/>
  <c r="P3395" i="22"/>
  <c r="B3395" i="22"/>
  <c r="P3394" i="22"/>
  <c r="B3394" i="22"/>
  <c r="P3393" i="22"/>
  <c r="B3393" i="22"/>
  <c r="P3392" i="22"/>
  <c r="B3392" i="22"/>
  <c r="P3391" i="22"/>
  <c r="B3391" i="22"/>
  <c r="P3390" i="22"/>
  <c r="B3390" i="22"/>
  <c r="P3389" i="22"/>
  <c r="B3389" i="22"/>
  <c r="P3388" i="22"/>
  <c r="B3388" i="22"/>
  <c r="P3387" i="22"/>
  <c r="B3387" i="22"/>
  <c r="P3386" i="22"/>
  <c r="B3386" i="22"/>
  <c r="P3385" i="22"/>
  <c r="B3385" i="22"/>
  <c r="P3384" i="22"/>
  <c r="B3384" i="22"/>
  <c r="P3383" i="22"/>
  <c r="B3383" i="22"/>
  <c r="P3382" i="22"/>
  <c r="B3382" i="22"/>
  <c r="P3381" i="22"/>
  <c r="B3381" i="22"/>
  <c r="P3380" i="22"/>
  <c r="B3380" i="22"/>
  <c r="P3379" i="22"/>
  <c r="B3379" i="22"/>
  <c r="P3378" i="22"/>
  <c r="B3378" i="22"/>
  <c r="P3377" i="22"/>
  <c r="B3377" i="22"/>
  <c r="P3376" i="22"/>
  <c r="B3376" i="22"/>
  <c r="P3375" i="22"/>
  <c r="B3375" i="22"/>
  <c r="P3374" i="22"/>
  <c r="B3374" i="22"/>
  <c r="P3373" i="22"/>
  <c r="B3373" i="22"/>
  <c r="P3372" i="22"/>
  <c r="B3372" i="22"/>
  <c r="P3371" i="22"/>
  <c r="B3371" i="22"/>
  <c r="P3370" i="22"/>
  <c r="B3370" i="22"/>
  <c r="P3369" i="22"/>
  <c r="B3369" i="22"/>
  <c r="P3368" i="22"/>
  <c r="B3368" i="22"/>
  <c r="P3367" i="22"/>
  <c r="B3367" i="22"/>
  <c r="P3366" i="22"/>
  <c r="B3366" i="22"/>
  <c r="P3365" i="22"/>
  <c r="B3365" i="22"/>
  <c r="P3364" i="22"/>
  <c r="B3364" i="22"/>
  <c r="P3363" i="22"/>
  <c r="B3363" i="22"/>
  <c r="P3362" i="22"/>
  <c r="B3362" i="22"/>
  <c r="P3361" i="22"/>
  <c r="B3361" i="22"/>
  <c r="P3360" i="22"/>
  <c r="B3360" i="22"/>
  <c r="P3359" i="22"/>
  <c r="B3359" i="22"/>
  <c r="P3358" i="22"/>
  <c r="B3358" i="22"/>
  <c r="P3357" i="22"/>
  <c r="B3357" i="22"/>
  <c r="P3356" i="22"/>
  <c r="B3356" i="22"/>
  <c r="P3355" i="22"/>
  <c r="B3355" i="22"/>
  <c r="P3354" i="22"/>
  <c r="B3354" i="22"/>
  <c r="P3353" i="22"/>
  <c r="B3353" i="22"/>
  <c r="P3352" i="22"/>
  <c r="B3352" i="22"/>
  <c r="P3351" i="22"/>
  <c r="B3351" i="22"/>
  <c r="P3350" i="22"/>
  <c r="B3350" i="22"/>
  <c r="P3349" i="22"/>
  <c r="B3349" i="22"/>
  <c r="P3348" i="22"/>
  <c r="B3348" i="22"/>
  <c r="P3347" i="22"/>
  <c r="B3347" i="22"/>
  <c r="P3346" i="22"/>
  <c r="B3346" i="22"/>
  <c r="P3345" i="22"/>
  <c r="B3345" i="22"/>
  <c r="P3344" i="22"/>
  <c r="B3344" i="22"/>
  <c r="P3343" i="22"/>
  <c r="B3343" i="22"/>
  <c r="P3342" i="22"/>
  <c r="B3342" i="22"/>
  <c r="P3341" i="22"/>
  <c r="B3341" i="22"/>
  <c r="P3340" i="22"/>
  <c r="B3340" i="22"/>
  <c r="P3339" i="22"/>
  <c r="B3339" i="22"/>
  <c r="P3338" i="22"/>
  <c r="B3338" i="22"/>
  <c r="P3337" i="22"/>
  <c r="B3337" i="22"/>
  <c r="P3336" i="22"/>
  <c r="B3336" i="22"/>
  <c r="P3335" i="22"/>
  <c r="B3335" i="22"/>
  <c r="P3334" i="22"/>
  <c r="B3334" i="22"/>
  <c r="P3333" i="22"/>
  <c r="B3333" i="22"/>
  <c r="P3332" i="22"/>
  <c r="B3332" i="22"/>
  <c r="P3331" i="22"/>
  <c r="B3331" i="22"/>
  <c r="P3330" i="22"/>
  <c r="B3330" i="22"/>
  <c r="P3329" i="22"/>
  <c r="B3329" i="22"/>
  <c r="P3328" i="22"/>
  <c r="B3328" i="22"/>
  <c r="P3327" i="22"/>
  <c r="B3327" i="22"/>
  <c r="P3326" i="22"/>
  <c r="B3326" i="22"/>
  <c r="P3325" i="22"/>
  <c r="B3325" i="22"/>
  <c r="P3324" i="22"/>
  <c r="B3324" i="22"/>
  <c r="P3323" i="22"/>
  <c r="B3323" i="22"/>
  <c r="P3322" i="22"/>
  <c r="B3322" i="22"/>
  <c r="P3321" i="22"/>
  <c r="B3321" i="22"/>
  <c r="P3320" i="22"/>
  <c r="B3320" i="22"/>
  <c r="P3319" i="22"/>
  <c r="B3319" i="22"/>
  <c r="P3318" i="22"/>
  <c r="B3318" i="22"/>
  <c r="P3317" i="22"/>
  <c r="B3317" i="22"/>
  <c r="P3316" i="22"/>
  <c r="B3316" i="22"/>
  <c r="P3315" i="22"/>
  <c r="B3315" i="22"/>
  <c r="P3314" i="22"/>
  <c r="B3314" i="22"/>
  <c r="P3313" i="22"/>
  <c r="B3313" i="22"/>
  <c r="P3312" i="22"/>
  <c r="B3312" i="22"/>
  <c r="P3311" i="22"/>
  <c r="B3311" i="22"/>
  <c r="P3310" i="22"/>
  <c r="B3310" i="22"/>
  <c r="P3309" i="22"/>
  <c r="B3309" i="22"/>
  <c r="P3308" i="22"/>
  <c r="B3308" i="22"/>
  <c r="P3307" i="22"/>
  <c r="B3307" i="22"/>
  <c r="P3306" i="22"/>
  <c r="B3306" i="22"/>
  <c r="P3305" i="22"/>
  <c r="B3305" i="22"/>
  <c r="P3304" i="22"/>
  <c r="B3304" i="22"/>
  <c r="P3303" i="22"/>
  <c r="B3303" i="22"/>
  <c r="P3302" i="22"/>
  <c r="B3302" i="22"/>
  <c r="P3301" i="22"/>
  <c r="B3301" i="22"/>
  <c r="P3300" i="22"/>
  <c r="B3300" i="22"/>
  <c r="P3299" i="22"/>
  <c r="B3299" i="22"/>
  <c r="P3298" i="22"/>
  <c r="B3298" i="22"/>
  <c r="P3297" i="22"/>
  <c r="B3297" i="22"/>
  <c r="P3296" i="22"/>
  <c r="B3296" i="22"/>
  <c r="P3295" i="22"/>
  <c r="B3295" i="22"/>
  <c r="P3294" i="22"/>
  <c r="B3294" i="22"/>
  <c r="P3293" i="22"/>
  <c r="B3293" i="22"/>
  <c r="P3292" i="22"/>
  <c r="B3292" i="22"/>
  <c r="P3291" i="22"/>
  <c r="B3291" i="22"/>
  <c r="P3290" i="22"/>
  <c r="B3290" i="22"/>
  <c r="P3289" i="22"/>
  <c r="B3289" i="22"/>
  <c r="P3288" i="22"/>
  <c r="B3288" i="22"/>
  <c r="P3287" i="22"/>
  <c r="B3287" i="22"/>
  <c r="P3286" i="22"/>
  <c r="B3286" i="22"/>
  <c r="P3285" i="22"/>
  <c r="B3285" i="22"/>
  <c r="P3284" i="22"/>
  <c r="B3284" i="22"/>
  <c r="P3283" i="22"/>
  <c r="B3283" i="22"/>
  <c r="P3282" i="22"/>
  <c r="B3282" i="22"/>
  <c r="P3281" i="22"/>
  <c r="B3281" i="22"/>
  <c r="P3280" i="22"/>
  <c r="B3280" i="22"/>
  <c r="P3279" i="22"/>
  <c r="B3279" i="22"/>
  <c r="P3278" i="22"/>
  <c r="B3278" i="22"/>
  <c r="P3277" i="22"/>
  <c r="B3277" i="22"/>
  <c r="P3276" i="22"/>
  <c r="B3276" i="22"/>
  <c r="P3275" i="22"/>
  <c r="B3275" i="22"/>
  <c r="P3274" i="22"/>
  <c r="B3274" i="22"/>
  <c r="P3273" i="22"/>
  <c r="B3273" i="22"/>
  <c r="P3272" i="22"/>
  <c r="B3272" i="22"/>
  <c r="P3271" i="22"/>
  <c r="B3271" i="22"/>
  <c r="P3270" i="22"/>
  <c r="B3270" i="22"/>
  <c r="P3269" i="22"/>
  <c r="B3269" i="22"/>
  <c r="P3268" i="22"/>
  <c r="B3268" i="22"/>
  <c r="P3267" i="22"/>
  <c r="B3267" i="22"/>
  <c r="P3266" i="22"/>
  <c r="B3266" i="22"/>
  <c r="P3265" i="22"/>
  <c r="B3265" i="22"/>
  <c r="P3264" i="22"/>
  <c r="B3264" i="22"/>
  <c r="P3263" i="22"/>
  <c r="B3263" i="22"/>
  <c r="P3262" i="22"/>
  <c r="B3262" i="22"/>
  <c r="P3261" i="22"/>
  <c r="B3261" i="22"/>
  <c r="P3260" i="22"/>
  <c r="B3260" i="22"/>
  <c r="P3259" i="22"/>
  <c r="B3259" i="22"/>
  <c r="P3258" i="22"/>
  <c r="B3258" i="22"/>
  <c r="P3257" i="22"/>
  <c r="B3257" i="22"/>
  <c r="P3256" i="22"/>
  <c r="B3256" i="22"/>
  <c r="P3255" i="22"/>
  <c r="B3255" i="22"/>
  <c r="P3254" i="22"/>
  <c r="B3254" i="22"/>
  <c r="P3253" i="22"/>
  <c r="B3253" i="22"/>
  <c r="P3252" i="22"/>
  <c r="B3252" i="22"/>
  <c r="P3251" i="22"/>
  <c r="B3251" i="22"/>
  <c r="P3250" i="22"/>
  <c r="B3250" i="22"/>
  <c r="P3249" i="22"/>
  <c r="B3249" i="22"/>
  <c r="P3248" i="22"/>
  <c r="B3248" i="22"/>
  <c r="P3247" i="22"/>
  <c r="B3247" i="22"/>
  <c r="P3246" i="22"/>
  <c r="B3246" i="22"/>
  <c r="P3245" i="22"/>
  <c r="B3245" i="22"/>
  <c r="P3244" i="22"/>
  <c r="B3244" i="22"/>
  <c r="P3243" i="22"/>
  <c r="B3243" i="22"/>
  <c r="P3242" i="22"/>
  <c r="B3242" i="22"/>
  <c r="P3241" i="22"/>
  <c r="B3241" i="22"/>
  <c r="P3240" i="22"/>
  <c r="B3240" i="22"/>
  <c r="P3239" i="22"/>
  <c r="B3239" i="22"/>
  <c r="P3238" i="22"/>
  <c r="B3238" i="22"/>
  <c r="P3237" i="22"/>
  <c r="B3237" i="22"/>
  <c r="P3236" i="22"/>
  <c r="B3236" i="22"/>
  <c r="P3235" i="22"/>
  <c r="B3235" i="22"/>
  <c r="P3234" i="22"/>
  <c r="B3234" i="22"/>
  <c r="P3233" i="22"/>
  <c r="B3233" i="22"/>
  <c r="P3232" i="22"/>
  <c r="B3232" i="22"/>
  <c r="P3231" i="22"/>
  <c r="B3231" i="22"/>
  <c r="P3230" i="22"/>
  <c r="B3230" i="22"/>
  <c r="P3229" i="22"/>
  <c r="B3229" i="22"/>
  <c r="P3228" i="22"/>
  <c r="B3228" i="22"/>
  <c r="P3227" i="22"/>
  <c r="B3227" i="22"/>
  <c r="P3226" i="22"/>
  <c r="B3226" i="22"/>
  <c r="P3225" i="22"/>
  <c r="B3225" i="22"/>
  <c r="P3224" i="22"/>
  <c r="B3224" i="22"/>
  <c r="P3223" i="22"/>
  <c r="B3223" i="22"/>
  <c r="P3222" i="22"/>
  <c r="B3222" i="22"/>
  <c r="P3221" i="22"/>
  <c r="B3221" i="22"/>
  <c r="P3220" i="22"/>
  <c r="B3220" i="22"/>
  <c r="P3219" i="22"/>
  <c r="B3219" i="22"/>
  <c r="P3218" i="22"/>
  <c r="B3218" i="22"/>
  <c r="P3217" i="22"/>
  <c r="B3217" i="22"/>
  <c r="P3216" i="22"/>
  <c r="B3216" i="22"/>
  <c r="P3215" i="22"/>
  <c r="B3215" i="22"/>
  <c r="P3214" i="22"/>
  <c r="B3214" i="22"/>
  <c r="P3213" i="22"/>
  <c r="B3213" i="22"/>
  <c r="P3212" i="22"/>
  <c r="B3212" i="22"/>
  <c r="P3211" i="22"/>
  <c r="B3211" i="22"/>
  <c r="P3210" i="22"/>
  <c r="B3210" i="22"/>
  <c r="P3209" i="22"/>
  <c r="B3209" i="22"/>
  <c r="P3208" i="22"/>
  <c r="B3208" i="22"/>
  <c r="P3207" i="22"/>
  <c r="B3207" i="22"/>
  <c r="P3206" i="22"/>
  <c r="B3206" i="22"/>
  <c r="P3205" i="22"/>
  <c r="B3205" i="22"/>
  <c r="P3204" i="22"/>
  <c r="B3204" i="22"/>
  <c r="P3203" i="22"/>
  <c r="B3203" i="22"/>
  <c r="P3202" i="22"/>
  <c r="B3202" i="22"/>
  <c r="P3201" i="22"/>
  <c r="B3201" i="22"/>
  <c r="P3200" i="22"/>
  <c r="B3200" i="22"/>
  <c r="P3199" i="22"/>
  <c r="B3199" i="22"/>
  <c r="P3198" i="22"/>
  <c r="B3198" i="22"/>
  <c r="P3197" i="22"/>
  <c r="B3197" i="22"/>
  <c r="P3196" i="22"/>
  <c r="B3196" i="22"/>
  <c r="P3195" i="22"/>
  <c r="B3195" i="22"/>
  <c r="P3194" i="22"/>
  <c r="B3194" i="22"/>
  <c r="P3193" i="22"/>
  <c r="B3193" i="22"/>
  <c r="P3192" i="22"/>
  <c r="B3192" i="22"/>
  <c r="P3191" i="22"/>
  <c r="B3191" i="22"/>
  <c r="P3190" i="22"/>
  <c r="B3190" i="22"/>
  <c r="P3189" i="22"/>
  <c r="B3189" i="22"/>
  <c r="P3188" i="22"/>
  <c r="B3188" i="22"/>
  <c r="P3187" i="22"/>
  <c r="B3187" i="22"/>
  <c r="P3186" i="22"/>
  <c r="B3186" i="22"/>
  <c r="P3185" i="22"/>
  <c r="B3185" i="22"/>
  <c r="P3184" i="22"/>
  <c r="B3184" i="22"/>
  <c r="P3183" i="22"/>
  <c r="B3183" i="22"/>
  <c r="P3182" i="22"/>
  <c r="B3182" i="22"/>
  <c r="P3181" i="22"/>
  <c r="B3181" i="22"/>
  <c r="P3180" i="22"/>
  <c r="B3180" i="22"/>
  <c r="P3179" i="22"/>
  <c r="B3179" i="22"/>
  <c r="P3178" i="22"/>
  <c r="B3178" i="22"/>
  <c r="P3177" i="22"/>
  <c r="B3177" i="22"/>
  <c r="P3176" i="22"/>
  <c r="B3176" i="22"/>
  <c r="P3175" i="22"/>
  <c r="B3175" i="22"/>
  <c r="P3174" i="22"/>
  <c r="B3174" i="22"/>
  <c r="P3173" i="22"/>
  <c r="B3173" i="22"/>
  <c r="P3172" i="22"/>
  <c r="B3172" i="22"/>
  <c r="P3171" i="22"/>
  <c r="B3171" i="22"/>
  <c r="P3170" i="22"/>
  <c r="B3170" i="22"/>
  <c r="P3169" i="22"/>
  <c r="B3169" i="22"/>
  <c r="P3168" i="22"/>
  <c r="B3168" i="22"/>
  <c r="P3167" i="22"/>
  <c r="B3167" i="22"/>
  <c r="P3166" i="22"/>
  <c r="B3166" i="22"/>
  <c r="P3165" i="22"/>
  <c r="B3165" i="22"/>
  <c r="P3164" i="22"/>
  <c r="B3164" i="22"/>
  <c r="P3163" i="22"/>
  <c r="B3163" i="22"/>
  <c r="P3162" i="22"/>
  <c r="B3162" i="22"/>
  <c r="P3161" i="22"/>
  <c r="B3161" i="22"/>
  <c r="P3160" i="22"/>
  <c r="B3160" i="22"/>
  <c r="P3159" i="22"/>
  <c r="B3159" i="22"/>
  <c r="P3158" i="22"/>
  <c r="B3158" i="22"/>
  <c r="P3157" i="22"/>
  <c r="B3157" i="22"/>
  <c r="P3156" i="22"/>
  <c r="B3156" i="22"/>
  <c r="P3155" i="22"/>
  <c r="B3155" i="22"/>
  <c r="P3154" i="22"/>
  <c r="B3154" i="22"/>
  <c r="P3153" i="22"/>
  <c r="B3153" i="22"/>
  <c r="P3152" i="22"/>
  <c r="B3152" i="22"/>
  <c r="P3151" i="22"/>
  <c r="B3151" i="22"/>
  <c r="P3150" i="22"/>
  <c r="B3150" i="22"/>
  <c r="P3149" i="22"/>
  <c r="B3149" i="22"/>
  <c r="P3148" i="22"/>
  <c r="B3148" i="22"/>
  <c r="P3147" i="22"/>
  <c r="B3147" i="22"/>
  <c r="P3146" i="22"/>
  <c r="B3146" i="22"/>
  <c r="P3145" i="22"/>
  <c r="B3145" i="22"/>
  <c r="P3144" i="22"/>
  <c r="B3144" i="22"/>
  <c r="P3143" i="22"/>
  <c r="B3143" i="22"/>
  <c r="P3142" i="22"/>
  <c r="B3142" i="22"/>
  <c r="P3141" i="22"/>
  <c r="B3141" i="22"/>
  <c r="P3140" i="22"/>
  <c r="B3140" i="22"/>
  <c r="P3139" i="22"/>
  <c r="B3139" i="22"/>
  <c r="P3138" i="22"/>
  <c r="B3138" i="22"/>
  <c r="P3137" i="22"/>
  <c r="B3137" i="22"/>
  <c r="P3136" i="22"/>
  <c r="B3136" i="22"/>
  <c r="P3135" i="22"/>
  <c r="B3135" i="22"/>
  <c r="P3134" i="22"/>
  <c r="B3134" i="22"/>
  <c r="P3133" i="22"/>
  <c r="B3133" i="22"/>
  <c r="P3132" i="22"/>
  <c r="B3132" i="22"/>
  <c r="P3131" i="22"/>
  <c r="B3131" i="22"/>
  <c r="P3130" i="22"/>
  <c r="B3130" i="22"/>
  <c r="P3129" i="22"/>
  <c r="B3129" i="22"/>
  <c r="P3128" i="22"/>
  <c r="B3128" i="22"/>
  <c r="P3127" i="22"/>
  <c r="B3127" i="22"/>
  <c r="P3126" i="22"/>
  <c r="B3126" i="22"/>
  <c r="P3125" i="22"/>
  <c r="B3125" i="22"/>
  <c r="P3124" i="22"/>
  <c r="B3124" i="22"/>
  <c r="P3123" i="22"/>
  <c r="B3123" i="22"/>
  <c r="P3122" i="22"/>
  <c r="B3122" i="22"/>
  <c r="P3121" i="22"/>
  <c r="B3121" i="22"/>
  <c r="P3120" i="22"/>
  <c r="B3120" i="22"/>
  <c r="P3119" i="22"/>
  <c r="B3119" i="22"/>
  <c r="P3118" i="22"/>
  <c r="B3118" i="22"/>
  <c r="P3117" i="22"/>
  <c r="B3117" i="22"/>
  <c r="P3116" i="22"/>
  <c r="B3116" i="22"/>
  <c r="P3115" i="22"/>
  <c r="B3115" i="22"/>
  <c r="P3114" i="22"/>
  <c r="B3114" i="22"/>
  <c r="P3113" i="22"/>
  <c r="B3113" i="22"/>
  <c r="P3112" i="22"/>
  <c r="B3112" i="22"/>
  <c r="P3111" i="22"/>
  <c r="B3111" i="22"/>
  <c r="P3110" i="22"/>
  <c r="B3110" i="22"/>
  <c r="P3109" i="22"/>
  <c r="B3109" i="22"/>
  <c r="P3108" i="22"/>
  <c r="B3108" i="22"/>
  <c r="P3107" i="22"/>
  <c r="B3107" i="22"/>
  <c r="P3106" i="22"/>
  <c r="B3106" i="22"/>
  <c r="P3105" i="22"/>
  <c r="B3105" i="22"/>
  <c r="P3104" i="22"/>
  <c r="B3104" i="22"/>
  <c r="P3103" i="22"/>
  <c r="B3103" i="22"/>
  <c r="P3102" i="22"/>
  <c r="B3102" i="22"/>
  <c r="P3101" i="22"/>
  <c r="B3101" i="22"/>
  <c r="P3100" i="22"/>
  <c r="B3100" i="22"/>
  <c r="P3099" i="22"/>
  <c r="B3099" i="22"/>
  <c r="P3098" i="22"/>
  <c r="B3098" i="22"/>
  <c r="P3097" i="22"/>
  <c r="B3097" i="22"/>
  <c r="P3096" i="22"/>
  <c r="B3096" i="22"/>
  <c r="P3095" i="22"/>
  <c r="B3095" i="22"/>
  <c r="P3094" i="22"/>
  <c r="B3094" i="22"/>
  <c r="P3093" i="22"/>
  <c r="B3093" i="22"/>
  <c r="P3092" i="22"/>
  <c r="B3092" i="22"/>
  <c r="P3091" i="22"/>
  <c r="B3091" i="22"/>
  <c r="P3090" i="22"/>
  <c r="B3090" i="22"/>
  <c r="P3089" i="22"/>
  <c r="B3089" i="22"/>
  <c r="P3088" i="22"/>
  <c r="B3088" i="22"/>
  <c r="P3087" i="22"/>
  <c r="B3087" i="22"/>
  <c r="P3086" i="22"/>
  <c r="B3086" i="22"/>
  <c r="P3085" i="22"/>
  <c r="B3085" i="22"/>
  <c r="P3084" i="22"/>
  <c r="B3084" i="22"/>
  <c r="P3083" i="22"/>
  <c r="B3083" i="22"/>
  <c r="P3082" i="22"/>
  <c r="B3082" i="22"/>
  <c r="P3081" i="22"/>
  <c r="B3081" i="22"/>
  <c r="P3080" i="22"/>
  <c r="B3080" i="22"/>
  <c r="P3079" i="22"/>
  <c r="B3079" i="22"/>
  <c r="P3078" i="22"/>
  <c r="B3078" i="22"/>
  <c r="P3077" i="22"/>
  <c r="B3077" i="22"/>
  <c r="P3076" i="22"/>
  <c r="B3076" i="22"/>
  <c r="P3075" i="22"/>
  <c r="B3075" i="22"/>
  <c r="P3074" i="22"/>
  <c r="B3074" i="22"/>
  <c r="P3073" i="22"/>
  <c r="B3073" i="22"/>
  <c r="P3072" i="22"/>
  <c r="B3072" i="22"/>
  <c r="P3071" i="22"/>
  <c r="B3071" i="22"/>
  <c r="P3070" i="22"/>
  <c r="B3070" i="22"/>
  <c r="P3069" i="22"/>
  <c r="B3069" i="22"/>
  <c r="P3068" i="22"/>
  <c r="B3068" i="22"/>
  <c r="P3067" i="22"/>
  <c r="B3067" i="22"/>
  <c r="P3066" i="22"/>
  <c r="B3066" i="22"/>
  <c r="P3065" i="22"/>
  <c r="B3065" i="22"/>
  <c r="P3064" i="22"/>
  <c r="B3064" i="22"/>
  <c r="P3063" i="22"/>
  <c r="B3063" i="22"/>
  <c r="P3062" i="22"/>
  <c r="B3062" i="22"/>
  <c r="P3061" i="22"/>
  <c r="B3061" i="22"/>
  <c r="P3060" i="22"/>
  <c r="B3060" i="22"/>
  <c r="P3059" i="22"/>
  <c r="B3059" i="22"/>
  <c r="P3058" i="22"/>
  <c r="B3058" i="22"/>
  <c r="P3057" i="22"/>
  <c r="B3057" i="22"/>
  <c r="P3056" i="22"/>
  <c r="B3056" i="22"/>
  <c r="P3055" i="22"/>
  <c r="B3055" i="22"/>
  <c r="P3054" i="22"/>
  <c r="B3054" i="22"/>
  <c r="P3053" i="22"/>
  <c r="B3053" i="22"/>
  <c r="P3052" i="22"/>
  <c r="B3052" i="22"/>
  <c r="P3051" i="22"/>
  <c r="B3051" i="22"/>
  <c r="P3050" i="22"/>
  <c r="B3050" i="22"/>
  <c r="P3049" i="22"/>
  <c r="B3049" i="22"/>
  <c r="P3048" i="22"/>
  <c r="B3048" i="22"/>
  <c r="P3047" i="22"/>
  <c r="B3047" i="22"/>
  <c r="P3046" i="22"/>
  <c r="B3046" i="22"/>
  <c r="P3045" i="22"/>
  <c r="B3045" i="22"/>
  <c r="P3044" i="22"/>
  <c r="B3044" i="22"/>
  <c r="P3043" i="22"/>
  <c r="B3043" i="22"/>
  <c r="P3042" i="22"/>
  <c r="B3042" i="22"/>
  <c r="P3041" i="22"/>
  <c r="B3041" i="22"/>
  <c r="P3040" i="22"/>
  <c r="B3040" i="22"/>
  <c r="P3039" i="22"/>
  <c r="B3039" i="22"/>
  <c r="P3038" i="22"/>
  <c r="B3038" i="22"/>
  <c r="P3037" i="22"/>
  <c r="B3037" i="22"/>
  <c r="P3036" i="22"/>
  <c r="B3036" i="22"/>
  <c r="P3035" i="22"/>
  <c r="B3035" i="22"/>
  <c r="P3034" i="22"/>
  <c r="B3034" i="22"/>
  <c r="P3033" i="22"/>
  <c r="B3033" i="22"/>
  <c r="P3032" i="22"/>
  <c r="B3032" i="22"/>
  <c r="P3031" i="22"/>
  <c r="B3031" i="22"/>
  <c r="P3030" i="22"/>
  <c r="B3030" i="22"/>
  <c r="P3029" i="22"/>
  <c r="B3029" i="22"/>
  <c r="P3028" i="22"/>
  <c r="B3028" i="22"/>
  <c r="P3027" i="22"/>
  <c r="B3027" i="22"/>
  <c r="P3026" i="22"/>
  <c r="B3026" i="22"/>
  <c r="P3025" i="22"/>
  <c r="B3025" i="22"/>
  <c r="P3024" i="22"/>
  <c r="B3024" i="22"/>
  <c r="P3023" i="22"/>
  <c r="B3023" i="22"/>
  <c r="P3022" i="22"/>
  <c r="B3022" i="22"/>
  <c r="P3021" i="22"/>
  <c r="B3021" i="22"/>
  <c r="P3020" i="22"/>
  <c r="B3020" i="22"/>
  <c r="P3019" i="22"/>
  <c r="B3019" i="22"/>
  <c r="P3018" i="22"/>
  <c r="B3018" i="22"/>
  <c r="P3017" i="22"/>
  <c r="B3017" i="22"/>
  <c r="P3016" i="22"/>
  <c r="B3016" i="22"/>
  <c r="P3015" i="22"/>
  <c r="B3015" i="22"/>
  <c r="P3014" i="22"/>
  <c r="B3014" i="22"/>
  <c r="P3013" i="22"/>
  <c r="B3013" i="22"/>
  <c r="P3012" i="22"/>
  <c r="B3012" i="22"/>
  <c r="P3011" i="22"/>
  <c r="B3011" i="22"/>
  <c r="P3010" i="22"/>
  <c r="B3010" i="22"/>
  <c r="P3009" i="22"/>
  <c r="B3009" i="22"/>
  <c r="P3008" i="22"/>
  <c r="B3008" i="22"/>
  <c r="P3007" i="22"/>
  <c r="B3007" i="22"/>
  <c r="P3006" i="22"/>
  <c r="B3006" i="22"/>
  <c r="P3005" i="22"/>
  <c r="B3005" i="22"/>
  <c r="P3004" i="22"/>
  <c r="B3004" i="22"/>
  <c r="P3003" i="22"/>
  <c r="B3003" i="22"/>
  <c r="P3002" i="22"/>
  <c r="B3002" i="22"/>
  <c r="P3001" i="22"/>
  <c r="B3001" i="22"/>
  <c r="P3000" i="22"/>
  <c r="B3000" i="22"/>
  <c r="P2999" i="22"/>
  <c r="B2999" i="22"/>
  <c r="P2998" i="22"/>
  <c r="B2998" i="22"/>
  <c r="P2997" i="22"/>
  <c r="B2997" i="22"/>
  <c r="P2996" i="22"/>
  <c r="B2996" i="22"/>
  <c r="P2995" i="22"/>
  <c r="B2995" i="22"/>
  <c r="P2994" i="22"/>
  <c r="B2994" i="22"/>
  <c r="P2993" i="22"/>
  <c r="B2993" i="22"/>
  <c r="P2992" i="22"/>
  <c r="B2992" i="22"/>
  <c r="P2991" i="22"/>
  <c r="B2991" i="22"/>
  <c r="P2990" i="22"/>
  <c r="B2990" i="22"/>
  <c r="P2989" i="22"/>
  <c r="B2989" i="22"/>
  <c r="P2988" i="22"/>
  <c r="B2988" i="22"/>
  <c r="P2987" i="22"/>
  <c r="B2987" i="22"/>
  <c r="P2986" i="22"/>
  <c r="B2986" i="22"/>
  <c r="P2985" i="22"/>
  <c r="B2985" i="22"/>
  <c r="P2984" i="22"/>
  <c r="B2984" i="22"/>
  <c r="P2983" i="22"/>
  <c r="B2983" i="22"/>
  <c r="P2982" i="22"/>
  <c r="B2982" i="22"/>
  <c r="P2981" i="22"/>
  <c r="B2981" i="22"/>
  <c r="P2980" i="22"/>
  <c r="B2980" i="22"/>
  <c r="P2979" i="22"/>
  <c r="B2979" i="22"/>
  <c r="P2978" i="22"/>
  <c r="B2978" i="22"/>
  <c r="P2977" i="22"/>
  <c r="B2977" i="22"/>
  <c r="P2976" i="22"/>
  <c r="B2976" i="22"/>
  <c r="P2975" i="22"/>
  <c r="B2975" i="22"/>
  <c r="P2974" i="22"/>
  <c r="B2974" i="22"/>
  <c r="P2973" i="22"/>
  <c r="B2973" i="22"/>
  <c r="P2972" i="22"/>
  <c r="B2972" i="22"/>
  <c r="P2971" i="22"/>
  <c r="B2971" i="22"/>
  <c r="P2970" i="22"/>
  <c r="B2970" i="22"/>
  <c r="P2969" i="22"/>
  <c r="B2969" i="22"/>
  <c r="P2968" i="22"/>
  <c r="B2968" i="22"/>
  <c r="P2967" i="22"/>
  <c r="B2967" i="22"/>
  <c r="P2966" i="22"/>
  <c r="B2966" i="22"/>
  <c r="P2965" i="22"/>
  <c r="B2965" i="22"/>
  <c r="P2964" i="22"/>
  <c r="B2964" i="22"/>
  <c r="P2963" i="22"/>
  <c r="B2963" i="22"/>
  <c r="P2962" i="22"/>
  <c r="B2962" i="22"/>
  <c r="P2961" i="22"/>
  <c r="B2961" i="22"/>
  <c r="P2960" i="22"/>
  <c r="B2960" i="22"/>
  <c r="P2959" i="22"/>
  <c r="B2959" i="22"/>
  <c r="P2958" i="22"/>
  <c r="B2958" i="22"/>
  <c r="P2957" i="22"/>
  <c r="B2957" i="22"/>
  <c r="P2956" i="22"/>
  <c r="B2956" i="22"/>
  <c r="P2955" i="22"/>
  <c r="B2955" i="22"/>
  <c r="P2954" i="22"/>
  <c r="B2954" i="22"/>
  <c r="P2953" i="22"/>
  <c r="B2953" i="22"/>
  <c r="P2952" i="22"/>
  <c r="B2952" i="22"/>
  <c r="P2951" i="22"/>
  <c r="B2951" i="22"/>
  <c r="P2950" i="22"/>
  <c r="B2950" i="22"/>
  <c r="P2949" i="22"/>
  <c r="B2949" i="22"/>
  <c r="P2948" i="22"/>
  <c r="B2948" i="22"/>
  <c r="P2947" i="22"/>
  <c r="B2947" i="22"/>
  <c r="P2946" i="22"/>
  <c r="B2946" i="22"/>
  <c r="P2945" i="22"/>
  <c r="B2945" i="22"/>
  <c r="P2944" i="22"/>
  <c r="B2944" i="22"/>
  <c r="P2943" i="22"/>
  <c r="B2943" i="22"/>
  <c r="P2942" i="22"/>
  <c r="B2942" i="22"/>
  <c r="P2941" i="22"/>
  <c r="B2941" i="22"/>
  <c r="P2940" i="22"/>
  <c r="B2940" i="22"/>
  <c r="P2939" i="22"/>
  <c r="B2939" i="22"/>
  <c r="P2938" i="22"/>
  <c r="B2938" i="22"/>
  <c r="P2937" i="22"/>
  <c r="B2937" i="22"/>
  <c r="P2936" i="22"/>
  <c r="B2936" i="22"/>
  <c r="P2935" i="22"/>
  <c r="B2935" i="22"/>
  <c r="P2934" i="22"/>
  <c r="B2934" i="22"/>
  <c r="P2933" i="22"/>
  <c r="B2933" i="22"/>
  <c r="P2932" i="22"/>
  <c r="B2932" i="22"/>
  <c r="P2931" i="22"/>
  <c r="B2931" i="22"/>
  <c r="P2930" i="22"/>
  <c r="B2930" i="22"/>
  <c r="P2929" i="22"/>
  <c r="B2929" i="22"/>
  <c r="P2928" i="22"/>
  <c r="B2928" i="22"/>
  <c r="P2927" i="22"/>
  <c r="B2927" i="22"/>
  <c r="P2926" i="22"/>
  <c r="B2926" i="22"/>
  <c r="P2925" i="22"/>
  <c r="B2925" i="22"/>
  <c r="P2924" i="22"/>
  <c r="B2924" i="22"/>
  <c r="P2923" i="22"/>
  <c r="B2923" i="22"/>
  <c r="P2922" i="22"/>
  <c r="B2922" i="22"/>
  <c r="P2921" i="22"/>
  <c r="B2921" i="22"/>
  <c r="P2920" i="22"/>
  <c r="B2920" i="22"/>
  <c r="P2919" i="22"/>
  <c r="B2919" i="22"/>
  <c r="P2918" i="22"/>
  <c r="B2918" i="22"/>
  <c r="P2917" i="22"/>
  <c r="B2917" i="22"/>
  <c r="P2916" i="22"/>
  <c r="B2916" i="22"/>
  <c r="P2915" i="22"/>
  <c r="B2915" i="22"/>
  <c r="P2914" i="22"/>
  <c r="B2914" i="22"/>
  <c r="P2913" i="22"/>
  <c r="B2913" i="22"/>
  <c r="P2912" i="22"/>
  <c r="B2912" i="22"/>
  <c r="P2911" i="22"/>
  <c r="B2911" i="22"/>
  <c r="P2910" i="22"/>
  <c r="B2910" i="22"/>
  <c r="P2909" i="22"/>
  <c r="B2909" i="22"/>
  <c r="P2908" i="22"/>
  <c r="B2908" i="22"/>
  <c r="P2907" i="22"/>
  <c r="B2907" i="22"/>
  <c r="P2906" i="22"/>
  <c r="B2906" i="22"/>
  <c r="P2905" i="22"/>
  <c r="B2905" i="22"/>
  <c r="P2904" i="22"/>
  <c r="B2904" i="22"/>
  <c r="P2903" i="22"/>
  <c r="B2903" i="22"/>
  <c r="P2902" i="22"/>
  <c r="B2902" i="22"/>
  <c r="P2901" i="22"/>
  <c r="B2901" i="22"/>
  <c r="P2900" i="22"/>
  <c r="B2900" i="22"/>
  <c r="P2899" i="22"/>
  <c r="B2899" i="22"/>
  <c r="P2898" i="22"/>
  <c r="B2898" i="22"/>
  <c r="P2897" i="22"/>
  <c r="B2897" i="22"/>
  <c r="P2896" i="22"/>
  <c r="B2896" i="22"/>
  <c r="P2895" i="22"/>
  <c r="B2895" i="22"/>
  <c r="P2894" i="22"/>
  <c r="B2894" i="22"/>
  <c r="P2893" i="22"/>
  <c r="B2893" i="22"/>
  <c r="P2892" i="22"/>
  <c r="B2892" i="22"/>
  <c r="P2891" i="22"/>
  <c r="B2891" i="22"/>
  <c r="P2890" i="22"/>
  <c r="B2890" i="22"/>
  <c r="P2889" i="22"/>
  <c r="B2889" i="22"/>
  <c r="P2888" i="22"/>
  <c r="B2888" i="22"/>
  <c r="P2887" i="22"/>
  <c r="B2887" i="22"/>
  <c r="P2886" i="22"/>
  <c r="B2886" i="22"/>
  <c r="P2885" i="22"/>
  <c r="B2885" i="22"/>
  <c r="P2884" i="22"/>
  <c r="B2884" i="22"/>
  <c r="P2883" i="22"/>
  <c r="B2883" i="22"/>
  <c r="P2882" i="22"/>
  <c r="B2882" i="22"/>
  <c r="P2881" i="22"/>
  <c r="B2881" i="22"/>
  <c r="P2880" i="22"/>
  <c r="B2880" i="22"/>
  <c r="P2879" i="22"/>
  <c r="B2879" i="22"/>
  <c r="P2878" i="22"/>
  <c r="B2878" i="22"/>
  <c r="P2877" i="22"/>
  <c r="B2877" i="22"/>
  <c r="P2876" i="22"/>
  <c r="B2876" i="22"/>
  <c r="P2875" i="22"/>
  <c r="B2875" i="22"/>
  <c r="P2874" i="22"/>
  <c r="B2874" i="22"/>
  <c r="P2873" i="22"/>
  <c r="B2873" i="22"/>
  <c r="P2872" i="22"/>
  <c r="B2872" i="22"/>
  <c r="P2871" i="22"/>
  <c r="B2871" i="22"/>
  <c r="P2870" i="22"/>
  <c r="B2870" i="22"/>
  <c r="P2869" i="22"/>
  <c r="B2869" i="22"/>
  <c r="P2868" i="22"/>
  <c r="B2868" i="22"/>
  <c r="P2867" i="22"/>
  <c r="B2867" i="22"/>
  <c r="P2866" i="22"/>
  <c r="B2866" i="22"/>
  <c r="P2865" i="22"/>
  <c r="B2865" i="22"/>
  <c r="P2864" i="22"/>
  <c r="B2864" i="22"/>
  <c r="P2863" i="22"/>
  <c r="B2863" i="22"/>
  <c r="P2862" i="22"/>
  <c r="B2862" i="22"/>
  <c r="P2861" i="22"/>
  <c r="B2861" i="22"/>
  <c r="P2860" i="22"/>
  <c r="B2860" i="22"/>
  <c r="P2859" i="22"/>
  <c r="B2859" i="22"/>
  <c r="P2858" i="22"/>
  <c r="B2858" i="22"/>
  <c r="P2857" i="22"/>
  <c r="B2857" i="22"/>
  <c r="P2856" i="22"/>
  <c r="B2856" i="22"/>
  <c r="P2855" i="22"/>
  <c r="B2855" i="22"/>
  <c r="P2854" i="22"/>
  <c r="B2854" i="22"/>
  <c r="P2853" i="22"/>
  <c r="B2853" i="22"/>
  <c r="P2852" i="22"/>
  <c r="B2852" i="22"/>
  <c r="P2851" i="22"/>
  <c r="B2851" i="22"/>
  <c r="P2850" i="22"/>
  <c r="B2850" i="22"/>
  <c r="P2849" i="22"/>
  <c r="B2849" i="22"/>
  <c r="P2848" i="22"/>
  <c r="B2848" i="22"/>
  <c r="P2847" i="22"/>
  <c r="B2847" i="22"/>
  <c r="P2846" i="22"/>
  <c r="B2846" i="22"/>
  <c r="P2845" i="22"/>
  <c r="B2845" i="22"/>
  <c r="P2844" i="22"/>
  <c r="B2844" i="22"/>
  <c r="P2843" i="22"/>
  <c r="B2843" i="22"/>
  <c r="P2842" i="22"/>
  <c r="B2842" i="22"/>
  <c r="P2841" i="22"/>
  <c r="B2841" i="22"/>
  <c r="P2840" i="22"/>
  <c r="B2840" i="22"/>
  <c r="P2839" i="22"/>
  <c r="B2839" i="22"/>
  <c r="P2838" i="22"/>
  <c r="B2838" i="22"/>
  <c r="P2837" i="22"/>
  <c r="B2837" i="22"/>
  <c r="P2836" i="22"/>
  <c r="B2836" i="22"/>
  <c r="P2835" i="22"/>
  <c r="B2835" i="22"/>
  <c r="P2834" i="22"/>
  <c r="B2834" i="22"/>
  <c r="P2833" i="22"/>
  <c r="B2833" i="22"/>
  <c r="P2832" i="22"/>
  <c r="B2832" i="22"/>
  <c r="P2831" i="22"/>
  <c r="B2831" i="22"/>
  <c r="P2830" i="22"/>
  <c r="B2830" i="22"/>
  <c r="P2829" i="22"/>
  <c r="B2829" i="22"/>
  <c r="P2828" i="22"/>
  <c r="B2828" i="22"/>
  <c r="P2827" i="22"/>
  <c r="B2827" i="22"/>
  <c r="P2826" i="22"/>
  <c r="B2826" i="22"/>
  <c r="P2825" i="22"/>
  <c r="B2825" i="22"/>
  <c r="P2824" i="22"/>
  <c r="B2824" i="22"/>
  <c r="P2823" i="22"/>
  <c r="B2823" i="22"/>
  <c r="P2822" i="22"/>
  <c r="B2822" i="22"/>
  <c r="P2821" i="22"/>
  <c r="B2821" i="22"/>
  <c r="P2820" i="22"/>
  <c r="B2820" i="22"/>
  <c r="P2819" i="22"/>
  <c r="B2819" i="22"/>
  <c r="P2818" i="22"/>
  <c r="B2818" i="22"/>
  <c r="P2817" i="22"/>
  <c r="B2817" i="22"/>
  <c r="P2816" i="22"/>
  <c r="B2816" i="22"/>
  <c r="P2815" i="22"/>
  <c r="B2815" i="22"/>
  <c r="P2814" i="22"/>
  <c r="B2814" i="22"/>
  <c r="P2813" i="22"/>
  <c r="B2813" i="22"/>
  <c r="P2812" i="22"/>
  <c r="B2812" i="22"/>
  <c r="P2811" i="22"/>
  <c r="B2811" i="22"/>
  <c r="P2810" i="22"/>
  <c r="B2810" i="22"/>
  <c r="P2809" i="22"/>
  <c r="B2809" i="22"/>
  <c r="P2808" i="22"/>
  <c r="B2808" i="22"/>
  <c r="P2807" i="22"/>
  <c r="B2807" i="22"/>
  <c r="P2806" i="22"/>
  <c r="B2806" i="22"/>
  <c r="P2805" i="22"/>
  <c r="B2805" i="22"/>
  <c r="P2804" i="22"/>
  <c r="B2804" i="22"/>
  <c r="P2803" i="22"/>
  <c r="B2803" i="22"/>
  <c r="P2802" i="22"/>
  <c r="B2802" i="22"/>
  <c r="P2801" i="22"/>
  <c r="B2801" i="22"/>
  <c r="P2800" i="22"/>
  <c r="B2800" i="22"/>
  <c r="P2799" i="22"/>
  <c r="B2799" i="22"/>
  <c r="P2798" i="22"/>
  <c r="B2798" i="22"/>
  <c r="P2797" i="22"/>
  <c r="B2797" i="22"/>
  <c r="P2796" i="22"/>
  <c r="B2796" i="22"/>
  <c r="P2795" i="22"/>
  <c r="B2795" i="22"/>
  <c r="P2794" i="22"/>
  <c r="B2794" i="22"/>
  <c r="P2793" i="22"/>
  <c r="B2793" i="22"/>
  <c r="P2792" i="22"/>
  <c r="B2792" i="22"/>
  <c r="P2791" i="22"/>
  <c r="B2791" i="22"/>
  <c r="P2790" i="22"/>
  <c r="B2790" i="22"/>
  <c r="P2789" i="22"/>
  <c r="B2789" i="22"/>
  <c r="P2788" i="22"/>
  <c r="B2788" i="22"/>
  <c r="P2787" i="22"/>
  <c r="B2787" i="22"/>
  <c r="P2786" i="22"/>
  <c r="B2786" i="22"/>
  <c r="P2785" i="22"/>
  <c r="B2785" i="22"/>
  <c r="P2784" i="22"/>
  <c r="B2784" i="22"/>
  <c r="P2783" i="22"/>
  <c r="B2783" i="22"/>
  <c r="P2782" i="22"/>
  <c r="B2782" i="22"/>
  <c r="P2781" i="22"/>
  <c r="B2781" i="22"/>
  <c r="P2780" i="22"/>
  <c r="B2780" i="22"/>
  <c r="P2779" i="22"/>
  <c r="B2779" i="22"/>
  <c r="P2778" i="22"/>
  <c r="B2778" i="22"/>
  <c r="P2777" i="22"/>
  <c r="B2777" i="22"/>
  <c r="P2776" i="22"/>
  <c r="B2776" i="22"/>
  <c r="P2775" i="22"/>
  <c r="B2775" i="22"/>
  <c r="P2774" i="22"/>
  <c r="B2774" i="22"/>
  <c r="P2773" i="22"/>
  <c r="B2773" i="22"/>
  <c r="P2772" i="22"/>
  <c r="B2772" i="22"/>
  <c r="P2771" i="22"/>
  <c r="B2771" i="22"/>
  <c r="P2770" i="22"/>
  <c r="B2770" i="22"/>
  <c r="P2769" i="22"/>
  <c r="B2769" i="22"/>
  <c r="P2768" i="22"/>
  <c r="B2768" i="22"/>
  <c r="P2767" i="22"/>
  <c r="B2767" i="22"/>
  <c r="P2766" i="22"/>
  <c r="B2766" i="22"/>
  <c r="P2765" i="22"/>
  <c r="B2765" i="22"/>
  <c r="P2764" i="22"/>
  <c r="B2764" i="22"/>
  <c r="P2763" i="22"/>
  <c r="B2763" i="22"/>
  <c r="P2762" i="22"/>
  <c r="B2762" i="22"/>
  <c r="P2761" i="22"/>
  <c r="B2761" i="22"/>
  <c r="P2760" i="22"/>
  <c r="B2760" i="22"/>
  <c r="P2759" i="22"/>
  <c r="B2759" i="22"/>
  <c r="P2758" i="22"/>
  <c r="B2758" i="22"/>
  <c r="P2757" i="22"/>
  <c r="B2757" i="22"/>
  <c r="P2756" i="22"/>
  <c r="B2756" i="22"/>
  <c r="P2755" i="22"/>
  <c r="B2755" i="22"/>
  <c r="P2754" i="22"/>
  <c r="B2754" i="22"/>
  <c r="P2753" i="22"/>
  <c r="B2753" i="22"/>
  <c r="P2752" i="22"/>
  <c r="B2752" i="22"/>
  <c r="P2751" i="22"/>
  <c r="B2751" i="22"/>
  <c r="P2750" i="22"/>
  <c r="B2750" i="22"/>
  <c r="P2749" i="22"/>
  <c r="B2749" i="22"/>
  <c r="P2748" i="22"/>
  <c r="B2748" i="22"/>
  <c r="P2747" i="22"/>
  <c r="B2747" i="22"/>
  <c r="P2746" i="22"/>
  <c r="B2746" i="22"/>
  <c r="P2745" i="22"/>
  <c r="B2745" i="22"/>
  <c r="P2744" i="22"/>
  <c r="B2744" i="22"/>
  <c r="P2743" i="22"/>
  <c r="B2743" i="22"/>
  <c r="P2742" i="22"/>
  <c r="B2742" i="22"/>
  <c r="P2741" i="22"/>
  <c r="B2741" i="22"/>
  <c r="P2740" i="22"/>
  <c r="B2740" i="22"/>
  <c r="P2739" i="22"/>
  <c r="B2739" i="22"/>
  <c r="P2738" i="22"/>
  <c r="B2738" i="22"/>
  <c r="P2737" i="22"/>
  <c r="B2737" i="22"/>
  <c r="P2736" i="22"/>
  <c r="B2736" i="22"/>
  <c r="P2735" i="22"/>
  <c r="B2735" i="22"/>
  <c r="P2734" i="22"/>
  <c r="B2734" i="22"/>
  <c r="P2733" i="22"/>
  <c r="B2733" i="22"/>
  <c r="P2732" i="22"/>
  <c r="B2732" i="22"/>
  <c r="P2731" i="22"/>
  <c r="B2731" i="22"/>
  <c r="P2730" i="22"/>
  <c r="B2730" i="22"/>
  <c r="P2729" i="22"/>
  <c r="B2729" i="22"/>
  <c r="P2728" i="22"/>
  <c r="B2728" i="22"/>
  <c r="P2727" i="22"/>
  <c r="B2727" i="22"/>
  <c r="P2726" i="22"/>
  <c r="B2726" i="22"/>
  <c r="P2725" i="22"/>
  <c r="B2725" i="22"/>
  <c r="P2724" i="22"/>
  <c r="B2724" i="22"/>
  <c r="P2723" i="22"/>
  <c r="B2723" i="22"/>
  <c r="P2722" i="22"/>
  <c r="B2722" i="22"/>
  <c r="P2721" i="22"/>
  <c r="B2721" i="22"/>
  <c r="P2720" i="22"/>
  <c r="B2720" i="22"/>
  <c r="P2719" i="22"/>
  <c r="B2719" i="22"/>
  <c r="P2718" i="22"/>
  <c r="B2718" i="22"/>
  <c r="P2717" i="22"/>
  <c r="B2717" i="22"/>
  <c r="P2716" i="22"/>
  <c r="B2716" i="22"/>
  <c r="P2715" i="22"/>
  <c r="B2715" i="22"/>
  <c r="P2714" i="22"/>
  <c r="B2714" i="22"/>
  <c r="P2713" i="22"/>
  <c r="B2713" i="22"/>
  <c r="P2712" i="22"/>
  <c r="B2712" i="22"/>
  <c r="P2711" i="22"/>
  <c r="B2711" i="22"/>
  <c r="P2710" i="22"/>
  <c r="B2710" i="22"/>
  <c r="P2709" i="22"/>
  <c r="B2709" i="22"/>
  <c r="P2708" i="22"/>
  <c r="B2708" i="22"/>
  <c r="P2707" i="22"/>
  <c r="B2707" i="22"/>
  <c r="P2706" i="22"/>
  <c r="B2706" i="22"/>
  <c r="P2705" i="22"/>
  <c r="B2705" i="22"/>
  <c r="P2704" i="22"/>
  <c r="B2704" i="22"/>
  <c r="P2703" i="22"/>
  <c r="B2703" i="22"/>
  <c r="P2702" i="22"/>
  <c r="B2702" i="22"/>
  <c r="P2701" i="22"/>
  <c r="B2701" i="22"/>
  <c r="P2700" i="22"/>
  <c r="B2700" i="22"/>
  <c r="P2699" i="22"/>
  <c r="B2699" i="22"/>
  <c r="P2698" i="22"/>
  <c r="B2698" i="22"/>
  <c r="P2697" i="22"/>
  <c r="B2697" i="22"/>
  <c r="P2696" i="22"/>
  <c r="B2696" i="22"/>
  <c r="P2695" i="22"/>
  <c r="B2695" i="22"/>
  <c r="P2694" i="22"/>
  <c r="B2694" i="22"/>
  <c r="P2693" i="22"/>
  <c r="B2693" i="22"/>
  <c r="P2692" i="22"/>
  <c r="B2692" i="22"/>
  <c r="P2691" i="22"/>
  <c r="B2691" i="22"/>
  <c r="P2690" i="22"/>
  <c r="B2690" i="22"/>
  <c r="P2689" i="22"/>
  <c r="B2689" i="22"/>
  <c r="P2688" i="22"/>
  <c r="B2688" i="22"/>
  <c r="P2687" i="22"/>
  <c r="B2687" i="22"/>
  <c r="P2686" i="22"/>
  <c r="B2686" i="22"/>
  <c r="P2685" i="22"/>
  <c r="B2685" i="22"/>
  <c r="P2684" i="22"/>
  <c r="B2684" i="22"/>
  <c r="P2683" i="22"/>
  <c r="B2683" i="22"/>
  <c r="P2682" i="22"/>
  <c r="B2682" i="22"/>
  <c r="P2681" i="22"/>
  <c r="B2681" i="22"/>
  <c r="P2680" i="22"/>
  <c r="B2680" i="22"/>
  <c r="P2679" i="22"/>
  <c r="B2679" i="22"/>
  <c r="P2678" i="22"/>
  <c r="B2678" i="22"/>
  <c r="P2677" i="22"/>
  <c r="B2677" i="22"/>
  <c r="P2676" i="22"/>
  <c r="B2676" i="22"/>
  <c r="P2675" i="22"/>
  <c r="B2675" i="22"/>
  <c r="P2674" i="22"/>
  <c r="B2674" i="22"/>
  <c r="P2673" i="22"/>
  <c r="B2673" i="22"/>
  <c r="P2672" i="22"/>
  <c r="B2672" i="22"/>
  <c r="P2671" i="22"/>
  <c r="B2671" i="22"/>
  <c r="P2670" i="22"/>
  <c r="B2670" i="22"/>
  <c r="P2669" i="22"/>
  <c r="B2669" i="22"/>
  <c r="P2668" i="22"/>
  <c r="B2668" i="22"/>
  <c r="P2667" i="22"/>
  <c r="B2667" i="22"/>
  <c r="P2666" i="22"/>
  <c r="B2666" i="22"/>
  <c r="P2665" i="22"/>
  <c r="B2665" i="22"/>
  <c r="P2664" i="22"/>
  <c r="B2664" i="22"/>
  <c r="P2663" i="22"/>
  <c r="B2663" i="22"/>
  <c r="P2662" i="22"/>
  <c r="B2662" i="22"/>
  <c r="P2661" i="22"/>
  <c r="B2661" i="22"/>
  <c r="P2660" i="22"/>
  <c r="B2660" i="22"/>
  <c r="P2659" i="22"/>
  <c r="B2659" i="22"/>
  <c r="P2658" i="22"/>
  <c r="B2658" i="22"/>
  <c r="P2657" i="22"/>
  <c r="B2657" i="22"/>
  <c r="P2656" i="22"/>
  <c r="B2656" i="22"/>
  <c r="P2655" i="22"/>
  <c r="B2655" i="22"/>
  <c r="P2654" i="22"/>
  <c r="B2654" i="22"/>
  <c r="P2653" i="22"/>
  <c r="B2653" i="22"/>
  <c r="P2652" i="22"/>
  <c r="B2652" i="22"/>
  <c r="P2651" i="22"/>
  <c r="B2651" i="22"/>
  <c r="P2650" i="22"/>
  <c r="B2650" i="22"/>
  <c r="P2649" i="22"/>
  <c r="B2649" i="22"/>
  <c r="P2648" i="22"/>
  <c r="B2648" i="22"/>
  <c r="P2647" i="22"/>
  <c r="B2647" i="22"/>
  <c r="P2646" i="22"/>
  <c r="B2646" i="22"/>
  <c r="P2645" i="22"/>
  <c r="B2645" i="22"/>
  <c r="P2644" i="22"/>
  <c r="B2644" i="22"/>
  <c r="P2643" i="22"/>
  <c r="B2643" i="22"/>
  <c r="P2642" i="22"/>
  <c r="B2642" i="22"/>
  <c r="P2641" i="22"/>
  <c r="B2641" i="22"/>
  <c r="P2640" i="22"/>
  <c r="B2640" i="22"/>
  <c r="P2639" i="22"/>
  <c r="B2639" i="22"/>
  <c r="P2638" i="22"/>
  <c r="B2638" i="22"/>
  <c r="P2637" i="22"/>
  <c r="B2637" i="22"/>
  <c r="P2636" i="22"/>
  <c r="B2636" i="22"/>
  <c r="P2635" i="22"/>
  <c r="B2635" i="22"/>
  <c r="P2634" i="22"/>
  <c r="B2634" i="22"/>
  <c r="P2633" i="22"/>
  <c r="B2633" i="22"/>
  <c r="P2632" i="22"/>
  <c r="B2632" i="22"/>
  <c r="P2631" i="22"/>
  <c r="B2631" i="22"/>
  <c r="P2630" i="22"/>
  <c r="B2630" i="22"/>
  <c r="P2629" i="22"/>
  <c r="B2629" i="22"/>
  <c r="P2628" i="22"/>
  <c r="B2628" i="22"/>
  <c r="P2627" i="22"/>
  <c r="B2627" i="22"/>
  <c r="P2626" i="22"/>
  <c r="B2626" i="22"/>
  <c r="P2625" i="22"/>
  <c r="B2625" i="22"/>
  <c r="P2624" i="22"/>
  <c r="B2624" i="22"/>
  <c r="P2623" i="22"/>
  <c r="B2623" i="22"/>
  <c r="P2622" i="22"/>
  <c r="B2622" i="22"/>
  <c r="P2621" i="22"/>
  <c r="B2621" i="22"/>
  <c r="P2620" i="22"/>
  <c r="B2620" i="22"/>
  <c r="P2619" i="22"/>
  <c r="B2619" i="22"/>
  <c r="P2618" i="22"/>
  <c r="B2618" i="22"/>
  <c r="P2617" i="22"/>
  <c r="B2617" i="22"/>
  <c r="P2616" i="22"/>
  <c r="B2616" i="22"/>
  <c r="P2615" i="22"/>
  <c r="B2615" i="22"/>
  <c r="P2614" i="22"/>
  <c r="B2614" i="22"/>
  <c r="P2613" i="22"/>
  <c r="B2613" i="22"/>
  <c r="P2612" i="22"/>
  <c r="B2612" i="22"/>
  <c r="P2611" i="22"/>
  <c r="B2611" i="22"/>
  <c r="P2610" i="22"/>
  <c r="B2610" i="22"/>
  <c r="P2609" i="22"/>
  <c r="B2609" i="22"/>
  <c r="P2608" i="22"/>
  <c r="B2608" i="22"/>
  <c r="P2607" i="22"/>
  <c r="B2607" i="22"/>
  <c r="P2606" i="22"/>
  <c r="B2606" i="22"/>
  <c r="P2605" i="22"/>
  <c r="B2605" i="22"/>
  <c r="P2604" i="22"/>
  <c r="B2604" i="22"/>
  <c r="P2603" i="22"/>
  <c r="B2603" i="22"/>
  <c r="P2602" i="22"/>
  <c r="B2602" i="22"/>
  <c r="P2601" i="22"/>
  <c r="B2601" i="22"/>
  <c r="P2600" i="22"/>
  <c r="B2600" i="22"/>
  <c r="P2599" i="22"/>
  <c r="B2599" i="22"/>
  <c r="P2598" i="22"/>
  <c r="B2598" i="22"/>
  <c r="P2597" i="22"/>
  <c r="B2597" i="22"/>
  <c r="P2596" i="22"/>
  <c r="B2596" i="22"/>
  <c r="P2595" i="22"/>
  <c r="B2595" i="22"/>
  <c r="P2594" i="22"/>
  <c r="B2594" i="22"/>
  <c r="P2593" i="22"/>
  <c r="B2593" i="22"/>
  <c r="P2592" i="22"/>
  <c r="B2592" i="22"/>
  <c r="P2591" i="22"/>
  <c r="B2591" i="22"/>
  <c r="P2590" i="22"/>
  <c r="B2590" i="22"/>
  <c r="P2589" i="22"/>
  <c r="B2589" i="22"/>
  <c r="P2588" i="22"/>
  <c r="B2588" i="22"/>
  <c r="P2587" i="22"/>
  <c r="B2587" i="22"/>
  <c r="P2586" i="22"/>
  <c r="B2586" i="22"/>
  <c r="P2585" i="22"/>
  <c r="B2585" i="22"/>
  <c r="P2584" i="22"/>
  <c r="B2584" i="22"/>
  <c r="P2583" i="22"/>
  <c r="B2583" i="22"/>
  <c r="P2582" i="22"/>
  <c r="B2582" i="22"/>
  <c r="P2581" i="22"/>
  <c r="B2581" i="22"/>
  <c r="P2580" i="22"/>
  <c r="B2580" i="22"/>
  <c r="P2579" i="22"/>
  <c r="B2579" i="22"/>
  <c r="P2578" i="22"/>
  <c r="B2578" i="22"/>
  <c r="P2577" i="22"/>
  <c r="B2577" i="22"/>
  <c r="P2576" i="22"/>
  <c r="B2576" i="22"/>
  <c r="P2575" i="22"/>
  <c r="B2575" i="22"/>
  <c r="P2574" i="22"/>
  <c r="B2574" i="22"/>
  <c r="P2573" i="22"/>
  <c r="B2573" i="22"/>
  <c r="P2572" i="22"/>
  <c r="B2572" i="22"/>
  <c r="P2571" i="22"/>
  <c r="B2571" i="22"/>
  <c r="P2570" i="22"/>
  <c r="B2570" i="22"/>
  <c r="P2569" i="22"/>
  <c r="B2569" i="22"/>
  <c r="P2568" i="22"/>
  <c r="B2568" i="22"/>
  <c r="P2567" i="22"/>
  <c r="B2567" i="22"/>
  <c r="P2566" i="22"/>
  <c r="B2566" i="22"/>
  <c r="P2565" i="22"/>
  <c r="B2565" i="22"/>
  <c r="P2564" i="22"/>
  <c r="B2564" i="22"/>
  <c r="P2563" i="22"/>
  <c r="B2563" i="22"/>
  <c r="P2562" i="22"/>
  <c r="B2562" i="22"/>
  <c r="P2561" i="22"/>
  <c r="B2561" i="22"/>
  <c r="P2560" i="22"/>
  <c r="B2560" i="22"/>
  <c r="P2559" i="22"/>
  <c r="B2559" i="22"/>
  <c r="P2558" i="22"/>
  <c r="B2558" i="22"/>
  <c r="P2557" i="22"/>
  <c r="B2557" i="22"/>
  <c r="P2556" i="22"/>
  <c r="B2556" i="22"/>
  <c r="P2555" i="22"/>
  <c r="B2555" i="22"/>
  <c r="P2554" i="22"/>
  <c r="B2554" i="22"/>
  <c r="P2553" i="22"/>
  <c r="B2553" i="22"/>
  <c r="P2552" i="22"/>
  <c r="B2552" i="22"/>
  <c r="P2551" i="22"/>
  <c r="B2551" i="22"/>
  <c r="P2550" i="22"/>
  <c r="B2550" i="22"/>
  <c r="P2549" i="22"/>
  <c r="B2549" i="22"/>
  <c r="P2548" i="22"/>
  <c r="B2548" i="22"/>
  <c r="P2547" i="22"/>
  <c r="B2547" i="22"/>
  <c r="P2546" i="22"/>
  <c r="B2546" i="22"/>
  <c r="P2545" i="22"/>
  <c r="B2545" i="22"/>
  <c r="P2544" i="22"/>
  <c r="B2544" i="22"/>
  <c r="P2543" i="22"/>
  <c r="B2543" i="22"/>
  <c r="P2542" i="22"/>
  <c r="B2542" i="22"/>
  <c r="P2541" i="22"/>
  <c r="B2541" i="22"/>
  <c r="P2540" i="22"/>
  <c r="B2540" i="22"/>
  <c r="P2539" i="22"/>
  <c r="B2539" i="22"/>
  <c r="P2538" i="22"/>
  <c r="B2538" i="22"/>
  <c r="P2537" i="22"/>
  <c r="B2537" i="22"/>
  <c r="P2536" i="22"/>
  <c r="B2536" i="22"/>
  <c r="P2535" i="22"/>
  <c r="B2535" i="22"/>
  <c r="P2534" i="22"/>
  <c r="B2534" i="22"/>
  <c r="P2533" i="22"/>
  <c r="B2533" i="22"/>
  <c r="P2532" i="22"/>
  <c r="B2532" i="22"/>
  <c r="P2531" i="22"/>
  <c r="B2531" i="22"/>
  <c r="P2530" i="22"/>
  <c r="B2530" i="22"/>
  <c r="P2529" i="22"/>
  <c r="B2529" i="22"/>
  <c r="P2528" i="22"/>
  <c r="B2528" i="22"/>
  <c r="P2527" i="22"/>
  <c r="B2527" i="22"/>
  <c r="P2526" i="22"/>
  <c r="B2526" i="22"/>
  <c r="P2525" i="22"/>
  <c r="B2525" i="22"/>
  <c r="P2524" i="22"/>
  <c r="B2524" i="22"/>
  <c r="P2523" i="22"/>
  <c r="B2523" i="22"/>
  <c r="P2522" i="22"/>
  <c r="B2522" i="22"/>
  <c r="P2521" i="22"/>
  <c r="B2521" i="22"/>
  <c r="P2520" i="22"/>
  <c r="B2520" i="22"/>
  <c r="P2519" i="22"/>
  <c r="B2519" i="22"/>
  <c r="P2518" i="22"/>
  <c r="B2518" i="22"/>
  <c r="P2517" i="22"/>
  <c r="B2517" i="22"/>
  <c r="P2516" i="22"/>
  <c r="B2516" i="22"/>
  <c r="P2515" i="22"/>
  <c r="B2515" i="22"/>
  <c r="P2514" i="22"/>
  <c r="B2514" i="22"/>
  <c r="P2513" i="22"/>
  <c r="B2513" i="22"/>
  <c r="P2512" i="22"/>
  <c r="B2512" i="22"/>
  <c r="P2511" i="22"/>
  <c r="B2511" i="22"/>
  <c r="P2510" i="22"/>
  <c r="B2510" i="22"/>
  <c r="P2509" i="22"/>
  <c r="B2509" i="22"/>
  <c r="P2508" i="22"/>
  <c r="B2508" i="22"/>
  <c r="P2507" i="22"/>
  <c r="B2507" i="22"/>
  <c r="P2506" i="22"/>
  <c r="B2506" i="22"/>
  <c r="P2505" i="22"/>
  <c r="B2505" i="22"/>
  <c r="P2504" i="22"/>
  <c r="B2504" i="22"/>
  <c r="P2503" i="22"/>
  <c r="B2503" i="22"/>
  <c r="P2502" i="22"/>
  <c r="B2502" i="22"/>
  <c r="P2501" i="22"/>
  <c r="B2501" i="22"/>
  <c r="P2500" i="22"/>
  <c r="B2500" i="22"/>
  <c r="P2499" i="22"/>
  <c r="B2499" i="22"/>
  <c r="P2498" i="22"/>
  <c r="B2498" i="22"/>
  <c r="P2497" i="22"/>
  <c r="B2497" i="22"/>
  <c r="P2496" i="22"/>
  <c r="B2496" i="22"/>
  <c r="P2495" i="22"/>
  <c r="B2495" i="22"/>
  <c r="P2494" i="22"/>
  <c r="B2494" i="22"/>
  <c r="P2493" i="22"/>
  <c r="B2493" i="22"/>
  <c r="P2492" i="22"/>
  <c r="B2492" i="22"/>
  <c r="P2491" i="22"/>
  <c r="B2491" i="22"/>
  <c r="P2490" i="22"/>
  <c r="B2490" i="22"/>
  <c r="P2489" i="22"/>
  <c r="B2489" i="22"/>
  <c r="P2488" i="22"/>
  <c r="B2488" i="22"/>
  <c r="P2487" i="22"/>
  <c r="B2487" i="22"/>
  <c r="P2486" i="22"/>
  <c r="B2486" i="22"/>
  <c r="P2485" i="22"/>
  <c r="B2485" i="22"/>
  <c r="P2484" i="22"/>
  <c r="B2484" i="22"/>
  <c r="P2483" i="22"/>
  <c r="B2483" i="22"/>
  <c r="P2482" i="22"/>
  <c r="B2482" i="22"/>
  <c r="P2481" i="22"/>
  <c r="B2481" i="22"/>
  <c r="P2480" i="22"/>
  <c r="B2480" i="22"/>
  <c r="P2479" i="22"/>
  <c r="B2479" i="22"/>
  <c r="P2478" i="22"/>
  <c r="B2478" i="22"/>
  <c r="P2477" i="22"/>
  <c r="B2477" i="22"/>
  <c r="P2476" i="22"/>
  <c r="B2476" i="22"/>
  <c r="P2475" i="22"/>
  <c r="B2475" i="22"/>
  <c r="P2474" i="22"/>
  <c r="B2474" i="22"/>
  <c r="P2473" i="22"/>
  <c r="B2473" i="22"/>
  <c r="P2472" i="22"/>
  <c r="B2472" i="22"/>
  <c r="P2471" i="22"/>
  <c r="B2471" i="22"/>
  <c r="P2470" i="22"/>
  <c r="B2470" i="22"/>
  <c r="P2469" i="22"/>
  <c r="B2469" i="22"/>
  <c r="P2468" i="22"/>
  <c r="B2468" i="22"/>
  <c r="P2467" i="22"/>
  <c r="B2467" i="22"/>
  <c r="P2466" i="22"/>
  <c r="B2466" i="22"/>
  <c r="P2465" i="22"/>
  <c r="B2465" i="22"/>
  <c r="P2464" i="22"/>
  <c r="B2464" i="22"/>
  <c r="P2463" i="22"/>
  <c r="B2463" i="22"/>
  <c r="P2462" i="22"/>
  <c r="B2462" i="22"/>
  <c r="P2461" i="22"/>
  <c r="B2461" i="22"/>
  <c r="P2460" i="22"/>
  <c r="B2460" i="22"/>
  <c r="P2459" i="22"/>
  <c r="B2459" i="22"/>
  <c r="P2458" i="22"/>
  <c r="B2458" i="22"/>
  <c r="P2457" i="22"/>
  <c r="B2457" i="22"/>
  <c r="P2456" i="22"/>
  <c r="B2456" i="22"/>
  <c r="P2455" i="22"/>
  <c r="B2455" i="22"/>
  <c r="P2454" i="22"/>
  <c r="B2454" i="22"/>
  <c r="P2453" i="22"/>
  <c r="B2453" i="22"/>
  <c r="P2452" i="22"/>
  <c r="B2452" i="22"/>
  <c r="P2451" i="22"/>
  <c r="B2451" i="22"/>
  <c r="P2450" i="22"/>
  <c r="B2450" i="22"/>
  <c r="P2449" i="22"/>
  <c r="B2449" i="22"/>
  <c r="P2448" i="22"/>
  <c r="B2448" i="22"/>
  <c r="P2447" i="22"/>
  <c r="B2447" i="22"/>
  <c r="P2446" i="22"/>
  <c r="B2446" i="22"/>
  <c r="P2445" i="22"/>
  <c r="B2445" i="22"/>
  <c r="P2444" i="22"/>
  <c r="B2444" i="22"/>
  <c r="P2443" i="22"/>
  <c r="B2443" i="22"/>
  <c r="P2442" i="22"/>
  <c r="B2442" i="22"/>
  <c r="P2441" i="22"/>
  <c r="B2441" i="22"/>
  <c r="P2440" i="22"/>
  <c r="B2440" i="22"/>
  <c r="P2439" i="22"/>
  <c r="B2439" i="22"/>
  <c r="P2438" i="22"/>
  <c r="B2438" i="22"/>
  <c r="P2437" i="22"/>
  <c r="B2437" i="22"/>
  <c r="P2436" i="22"/>
  <c r="B2436" i="22"/>
  <c r="P2435" i="22"/>
  <c r="B2435" i="22"/>
  <c r="P2434" i="22"/>
  <c r="B2434" i="22"/>
  <c r="P2433" i="22"/>
  <c r="B2433" i="22"/>
  <c r="P2432" i="22"/>
  <c r="B2432" i="22"/>
  <c r="P2431" i="22"/>
  <c r="B2431" i="22"/>
  <c r="P2430" i="22"/>
  <c r="B2430" i="22"/>
  <c r="P2429" i="22"/>
  <c r="B2429" i="22"/>
  <c r="P2428" i="22"/>
  <c r="B2428" i="22"/>
  <c r="P2427" i="22"/>
  <c r="B2427" i="22"/>
  <c r="P2426" i="22"/>
  <c r="B2426" i="22"/>
  <c r="P2425" i="22"/>
  <c r="B2425" i="22"/>
  <c r="P2424" i="22"/>
  <c r="B2424" i="22"/>
  <c r="P2423" i="22"/>
  <c r="B2423" i="22"/>
  <c r="P2422" i="22"/>
  <c r="B2422" i="22"/>
  <c r="P2421" i="22"/>
  <c r="B2421" i="22"/>
  <c r="P2420" i="22"/>
  <c r="B2420" i="22"/>
  <c r="P2419" i="22"/>
  <c r="B2419" i="22"/>
  <c r="P2418" i="22"/>
  <c r="B2418" i="22"/>
  <c r="P2417" i="22"/>
  <c r="B2417" i="22"/>
  <c r="P2416" i="22"/>
  <c r="B2416" i="22"/>
  <c r="P2415" i="22"/>
  <c r="B2415" i="22"/>
  <c r="P2414" i="22"/>
  <c r="B2414" i="22"/>
  <c r="P2413" i="22"/>
  <c r="B2413" i="22"/>
  <c r="P2412" i="22"/>
  <c r="B2412" i="22"/>
  <c r="P2411" i="22"/>
  <c r="B2411" i="22"/>
  <c r="P2410" i="22"/>
  <c r="B2410" i="22"/>
  <c r="P2409" i="22"/>
  <c r="B2409" i="22"/>
  <c r="P2408" i="22"/>
  <c r="B2408" i="22"/>
  <c r="P2407" i="22"/>
  <c r="B2407" i="22"/>
  <c r="P2406" i="22"/>
  <c r="B2406" i="22"/>
  <c r="P2405" i="22"/>
  <c r="B2405" i="22"/>
  <c r="P2404" i="22"/>
  <c r="B2404" i="22"/>
  <c r="P2403" i="22"/>
  <c r="B2403" i="22"/>
  <c r="P2402" i="22"/>
  <c r="B2402" i="22"/>
  <c r="P2401" i="22"/>
  <c r="B2401" i="22"/>
  <c r="P2400" i="22"/>
  <c r="B2400" i="22"/>
  <c r="P2399" i="22"/>
  <c r="B2399" i="22"/>
  <c r="P2398" i="22"/>
  <c r="B2398" i="22"/>
  <c r="P2397" i="22"/>
  <c r="B2397" i="22"/>
  <c r="P2396" i="22"/>
  <c r="B2396" i="22"/>
  <c r="P2395" i="22"/>
  <c r="B2395" i="22"/>
  <c r="P2394" i="22"/>
  <c r="B2394" i="22"/>
  <c r="P2393" i="22"/>
  <c r="B2393" i="22"/>
  <c r="P2392" i="22"/>
  <c r="B2392" i="22"/>
  <c r="P2391" i="22"/>
  <c r="B2391" i="22"/>
  <c r="P2390" i="22"/>
  <c r="B2390" i="22"/>
  <c r="P2389" i="22"/>
  <c r="B2389" i="22"/>
  <c r="P2388" i="22"/>
  <c r="B2388" i="22"/>
  <c r="P2387" i="22"/>
  <c r="B2387" i="22"/>
  <c r="P2386" i="22"/>
  <c r="B2386" i="22"/>
  <c r="P2385" i="22"/>
  <c r="B2385" i="22"/>
  <c r="P2384" i="22"/>
  <c r="B2384" i="22"/>
  <c r="P2383" i="22"/>
  <c r="B2383" i="22"/>
  <c r="P2382" i="22"/>
  <c r="B2382" i="22"/>
  <c r="P2381" i="22"/>
  <c r="B2381" i="22"/>
  <c r="P2380" i="22"/>
  <c r="B2380" i="22"/>
  <c r="P2379" i="22"/>
  <c r="B2379" i="22"/>
  <c r="P2378" i="22"/>
  <c r="B2378" i="22"/>
  <c r="P2377" i="22"/>
  <c r="B2377" i="22"/>
  <c r="P2376" i="22"/>
  <c r="B2376" i="22"/>
  <c r="P2375" i="22"/>
  <c r="B2375" i="22"/>
  <c r="P2374" i="22"/>
  <c r="B2374" i="22"/>
  <c r="P2373" i="22"/>
  <c r="B2373" i="22"/>
  <c r="P2372" i="22"/>
  <c r="B2372" i="22"/>
  <c r="P2371" i="22"/>
  <c r="B2371" i="22"/>
  <c r="P2370" i="22"/>
  <c r="B2370" i="22"/>
  <c r="P2369" i="22"/>
  <c r="B2369" i="22"/>
  <c r="P2368" i="22"/>
  <c r="B2368" i="22"/>
  <c r="P2367" i="22"/>
  <c r="B2367" i="22"/>
  <c r="P2366" i="22"/>
  <c r="B2366" i="22"/>
  <c r="P2365" i="22"/>
  <c r="B2365" i="22"/>
  <c r="P2364" i="22"/>
  <c r="B2364" i="22"/>
  <c r="P2363" i="22"/>
  <c r="B2363" i="22"/>
  <c r="P2362" i="22"/>
  <c r="B2362" i="22"/>
  <c r="P2361" i="22"/>
  <c r="B2361" i="22"/>
  <c r="P2360" i="22"/>
  <c r="B2360" i="22"/>
  <c r="P2359" i="22"/>
  <c r="B2359" i="22"/>
  <c r="P2358" i="22"/>
  <c r="B2358" i="22"/>
  <c r="P2357" i="22"/>
  <c r="B2357" i="22"/>
  <c r="P2356" i="22"/>
  <c r="B2356" i="22"/>
  <c r="P2355" i="22"/>
  <c r="B2355" i="22"/>
  <c r="P2354" i="22"/>
  <c r="B2354" i="22"/>
  <c r="P2353" i="22"/>
  <c r="B2353" i="22"/>
  <c r="P2352" i="22"/>
  <c r="B2352" i="22"/>
  <c r="P2351" i="22"/>
  <c r="B2351" i="22"/>
  <c r="P2350" i="22"/>
  <c r="B2350" i="22"/>
  <c r="P2349" i="22"/>
  <c r="B2349" i="22"/>
  <c r="P2348" i="22"/>
  <c r="B2348" i="22"/>
  <c r="P2347" i="22"/>
  <c r="B2347" i="22"/>
  <c r="P2346" i="22"/>
  <c r="B2346" i="22"/>
  <c r="P2345" i="22"/>
  <c r="B2345" i="22"/>
  <c r="P2344" i="22"/>
  <c r="B2344" i="22"/>
  <c r="P2343" i="22"/>
  <c r="B2343" i="22"/>
  <c r="P2342" i="22"/>
  <c r="B2342" i="22"/>
  <c r="P2341" i="22"/>
  <c r="B2341" i="22"/>
  <c r="P2340" i="22"/>
  <c r="B2340" i="22"/>
  <c r="P2339" i="22"/>
  <c r="B2339" i="22"/>
  <c r="P2338" i="22"/>
  <c r="B2338" i="22"/>
  <c r="P2337" i="22"/>
  <c r="B2337" i="22"/>
  <c r="P2336" i="22"/>
  <c r="B2336" i="22"/>
  <c r="P2335" i="22"/>
  <c r="B2335" i="22"/>
  <c r="P2334" i="22"/>
  <c r="B2334" i="22"/>
  <c r="P2333" i="22"/>
  <c r="B2333" i="22"/>
  <c r="P2332" i="22"/>
  <c r="B2332" i="22"/>
  <c r="P2331" i="22"/>
  <c r="B2331" i="22"/>
  <c r="P2330" i="22"/>
  <c r="B2330" i="22"/>
  <c r="P2329" i="22"/>
  <c r="B2329" i="22"/>
  <c r="P2328" i="22"/>
  <c r="B2328" i="22"/>
  <c r="P2327" i="22"/>
  <c r="B2327" i="22"/>
  <c r="P2326" i="22"/>
  <c r="B2326" i="22"/>
  <c r="P2325" i="22"/>
  <c r="B2325" i="22"/>
  <c r="P2324" i="22"/>
  <c r="B2324" i="22"/>
  <c r="P2323" i="22"/>
  <c r="B2323" i="22"/>
  <c r="P2322" i="22"/>
  <c r="B2322" i="22"/>
  <c r="P2321" i="22"/>
  <c r="B2321" i="22"/>
  <c r="P2320" i="22"/>
  <c r="B2320" i="22"/>
  <c r="P2319" i="22"/>
  <c r="B2319" i="22"/>
  <c r="P2318" i="22"/>
  <c r="B2318" i="22"/>
  <c r="P2317" i="22"/>
  <c r="B2317" i="22"/>
  <c r="P2316" i="22"/>
  <c r="B2316" i="22"/>
  <c r="P2315" i="22"/>
  <c r="B2315" i="22"/>
  <c r="P2314" i="22"/>
  <c r="B2314" i="22"/>
  <c r="P2313" i="22"/>
  <c r="B2313" i="22"/>
  <c r="P2312" i="22"/>
  <c r="B2312" i="22"/>
  <c r="P2311" i="22"/>
  <c r="B2311" i="22"/>
  <c r="P2310" i="22"/>
  <c r="B2310" i="22"/>
  <c r="P2309" i="22"/>
  <c r="B2309" i="22"/>
  <c r="P2308" i="22"/>
  <c r="B2308" i="22"/>
  <c r="P2307" i="22"/>
  <c r="B2307" i="22"/>
  <c r="P2306" i="22"/>
  <c r="B2306" i="22"/>
  <c r="P2305" i="22"/>
  <c r="B2305" i="22"/>
  <c r="P2304" i="22"/>
  <c r="B2304" i="22"/>
  <c r="P2303" i="22"/>
  <c r="B2303" i="22"/>
  <c r="P2302" i="22"/>
  <c r="B2302" i="22"/>
  <c r="P2301" i="22"/>
  <c r="B2301" i="22"/>
  <c r="P2300" i="22"/>
  <c r="B2300" i="22"/>
  <c r="P2299" i="22"/>
  <c r="B2299" i="22"/>
  <c r="P2298" i="22"/>
  <c r="B2298" i="22"/>
  <c r="P2297" i="22"/>
  <c r="B2297" i="22"/>
  <c r="P2296" i="22"/>
  <c r="B2296" i="22"/>
  <c r="P2295" i="22"/>
  <c r="B2295" i="22"/>
  <c r="P2294" i="22"/>
  <c r="B2294" i="22"/>
  <c r="P2293" i="22"/>
  <c r="B2293" i="22"/>
  <c r="P2292" i="22"/>
  <c r="B2292" i="22"/>
  <c r="P2291" i="22"/>
  <c r="B2291" i="22"/>
  <c r="P2290" i="22"/>
  <c r="B2290" i="22"/>
  <c r="P2289" i="22"/>
  <c r="B2289" i="22"/>
  <c r="P2288" i="22"/>
  <c r="B2288" i="22"/>
  <c r="P2287" i="22"/>
  <c r="B2287" i="22"/>
  <c r="P2286" i="22"/>
  <c r="B2286" i="22"/>
  <c r="P2285" i="22"/>
  <c r="B2285" i="22"/>
  <c r="P2284" i="22"/>
  <c r="B2284" i="22"/>
  <c r="P2283" i="22"/>
  <c r="B2283" i="22"/>
  <c r="P2282" i="22"/>
  <c r="B2282" i="22"/>
  <c r="P2281" i="22"/>
  <c r="B2281" i="22"/>
  <c r="P2280" i="22"/>
  <c r="B2280" i="22"/>
  <c r="P2279" i="22"/>
  <c r="B2279" i="22"/>
  <c r="P2278" i="22"/>
  <c r="B2278" i="22"/>
  <c r="P2277" i="22"/>
  <c r="B2277" i="22"/>
  <c r="P2276" i="22"/>
  <c r="B2276" i="22"/>
  <c r="P2275" i="22"/>
  <c r="B2275" i="22"/>
  <c r="P2274" i="22"/>
  <c r="B2274" i="22"/>
  <c r="P2273" i="22"/>
  <c r="B2273" i="22"/>
  <c r="P2272" i="22"/>
  <c r="B2272" i="22"/>
  <c r="P2271" i="22"/>
  <c r="B2271" i="22"/>
  <c r="P2270" i="22"/>
  <c r="B2270" i="22"/>
  <c r="P2269" i="22"/>
  <c r="B2269" i="22"/>
  <c r="P2268" i="22"/>
  <c r="B2268" i="22"/>
  <c r="P2267" i="22"/>
  <c r="B2267" i="22"/>
  <c r="P2266" i="22"/>
  <c r="B2266" i="22"/>
  <c r="P2265" i="22"/>
  <c r="B2265" i="22"/>
  <c r="P2264" i="22"/>
  <c r="B2264" i="22"/>
  <c r="P2263" i="22"/>
  <c r="B2263" i="22"/>
  <c r="P2262" i="22"/>
  <c r="B2262" i="22"/>
  <c r="P2261" i="22"/>
  <c r="B2261" i="22"/>
  <c r="P2260" i="22"/>
  <c r="B2260" i="22"/>
  <c r="P2259" i="22"/>
  <c r="B2259" i="22"/>
  <c r="P2258" i="22"/>
  <c r="B2258" i="22"/>
  <c r="P2257" i="22"/>
  <c r="B2257" i="22"/>
  <c r="P2256" i="22"/>
  <c r="B2256" i="22"/>
  <c r="P2255" i="22"/>
  <c r="B2255" i="22"/>
  <c r="P2254" i="22"/>
  <c r="B2254" i="22"/>
  <c r="P2253" i="22"/>
  <c r="B2253" i="22"/>
  <c r="P2252" i="22"/>
  <c r="B2252" i="22"/>
  <c r="P2251" i="22"/>
  <c r="B2251" i="22"/>
  <c r="P2250" i="22"/>
  <c r="B2250" i="22"/>
  <c r="P2249" i="22"/>
  <c r="B2249" i="22"/>
  <c r="P2248" i="22"/>
  <c r="B2248" i="22"/>
  <c r="P2247" i="22"/>
  <c r="B2247" i="22"/>
  <c r="P2246" i="22"/>
  <c r="B2246" i="22"/>
  <c r="P2245" i="22"/>
  <c r="B2245" i="22"/>
  <c r="P2244" i="22"/>
  <c r="B2244" i="22"/>
  <c r="P2243" i="22"/>
  <c r="B2243" i="22"/>
  <c r="P2242" i="22"/>
  <c r="B2242" i="22"/>
  <c r="P2241" i="22"/>
  <c r="B2241" i="22"/>
  <c r="P2240" i="22"/>
  <c r="B2240" i="22"/>
  <c r="P2239" i="22"/>
  <c r="B2239" i="22"/>
  <c r="P2238" i="22"/>
  <c r="B2238" i="22"/>
  <c r="P2237" i="22"/>
  <c r="B2237" i="22"/>
  <c r="P2236" i="22"/>
  <c r="B2236" i="22"/>
  <c r="P2235" i="22"/>
  <c r="B2235" i="22"/>
  <c r="P2234" i="22"/>
  <c r="B2234" i="22"/>
  <c r="P2233" i="22"/>
  <c r="B2233" i="22"/>
  <c r="P2232" i="22"/>
  <c r="B2232" i="22"/>
  <c r="P2231" i="22"/>
  <c r="B2231" i="22"/>
  <c r="P2230" i="22"/>
  <c r="B2230" i="22"/>
  <c r="P2229" i="22"/>
  <c r="B2229" i="22"/>
  <c r="P2228" i="22"/>
  <c r="B2228" i="22"/>
  <c r="P2227" i="22"/>
  <c r="B2227" i="22"/>
  <c r="P2226" i="22"/>
  <c r="B2226" i="22"/>
  <c r="P2225" i="22"/>
  <c r="B2225" i="22"/>
  <c r="P2224" i="22"/>
  <c r="B2224" i="22"/>
  <c r="P2223" i="22"/>
  <c r="B2223" i="22"/>
  <c r="P2222" i="22"/>
  <c r="B2222" i="22"/>
  <c r="P2221" i="22"/>
  <c r="B2221" i="22"/>
  <c r="P2220" i="22"/>
  <c r="B2220" i="22"/>
  <c r="P2219" i="22"/>
  <c r="B2219" i="22"/>
  <c r="P2218" i="22"/>
  <c r="B2218" i="22"/>
  <c r="P2217" i="22"/>
  <c r="B2217" i="22"/>
  <c r="P2216" i="22"/>
  <c r="B2216" i="22"/>
  <c r="P2215" i="22"/>
  <c r="B2215" i="22"/>
  <c r="P2214" i="22"/>
  <c r="B2214" i="22"/>
  <c r="P2213" i="22"/>
  <c r="B2213" i="22"/>
  <c r="P2212" i="22"/>
  <c r="B2212" i="22"/>
  <c r="P2211" i="22"/>
  <c r="B2211" i="22"/>
  <c r="P2210" i="22"/>
  <c r="B2210" i="22"/>
  <c r="P2209" i="22"/>
  <c r="B2209" i="22"/>
  <c r="P2208" i="22"/>
  <c r="B2208" i="22"/>
  <c r="P2207" i="22"/>
  <c r="B2207" i="22"/>
  <c r="P2206" i="22"/>
  <c r="B2206" i="22"/>
  <c r="P2205" i="22"/>
  <c r="B2205" i="22"/>
  <c r="P2204" i="22"/>
  <c r="B2204" i="22"/>
  <c r="P2203" i="22"/>
  <c r="B2203" i="22"/>
  <c r="P2202" i="22"/>
  <c r="B2202" i="22"/>
  <c r="P2201" i="22"/>
  <c r="B2201" i="22"/>
  <c r="P2200" i="22"/>
  <c r="B2200" i="22"/>
  <c r="P2199" i="22"/>
  <c r="B2199" i="22"/>
  <c r="P2198" i="22"/>
  <c r="B2198" i="22"/>
  <c r="P2197" i="22"/>
  <c r="B2197" i="22"/>
  <c r="P2196" i="22"/>
  <c r="B2196" i="22"/>
  <c r="P2195" i="22"/>
  <c r="B2195" i="22"/>
  <c r="P2194" i="22"/>
  <c r="B2194" i="22"/>
  <c r="P2193" i="22"/>
  <c r="B2193" i="22"/>
  <c r="P2192" i="22"/>
  <c r="B2192" i="22"/>
  <c r="P2191" i="22"/>
  <c r="B2191" i="22"/>
  <c r="P2190" i="22"/>
  <c r="B2190" i="22"/>
  <c r="P2189" i="22"/>
  <c r="B2189" i="22"/>
  <c r="P2188" i="22"/>
  <c r="B2188" i="22"/>
  <c r="P2187" i="22"/>
  <c r="B2187" i="22"/>
  <c r="P2186" i="22"/>
  <c r="B2186" i="22"/>
  <c r="P2185" i="22"/>
  <c r="B2185" i="22"/>
  <c r="P2184" i="22"/>
  <c r="B2184" i="22"/>
  <c r="P2183" i="22"/>
  <c r="B2183" i="22"/>
  <c r="P2182" i="22"/>
  <c r="B2182" i="22"/>
  <c r="P2181" i="22"/>
  <c r="B2181" i="22"/>
  <c r="P2180" i="22"/>
  <c r="B2180" i="22"/>
  <c r="P2179" i="22"/>
  <c r="B2179" i="22"/>
  <c r="P2178" i="22"/>
  <c r="B2178" i="22"/>
  <c r="P2177" i="22"/>
  <c r="B2177" i="22"/>
  <c r="P2176" i="22"/>
  <c r="B2176" i="22"/>
  <c r="P2175" i="22"/>
  <c r="B2175" i="22"/>
  <c r="P2174" i="22"/>
  <c r="B2174" i="22"/>
  <c r="P2173" i="22"/>
  <c r="B2173" i="22"/>
  <c r="P2172" i="22"/>
  <c r="B2172" i="22"/>
  <c r="P2171" i="22"/>
  <c r="B2171" i="22"/>
  <c r="P2170" i="22"/>
  <c r="B2170" i="22"/>
  <c r="P2169" i="22"/>
  <c r="B2169" i="22"/>
  <c r="P2168" i="22"/>
  <c r="B2168" i="22"/>
  <c r="P2167" i="22"/>
  <c r="B2167" i="22"/>
  <c r="P2166" i="22"/>
  <c r="B2166" i="22"/>
  <c r="P2165" i="22"/>
  <c r="B2165" i="22"/>
  <c r="P2164" i="22"/>
  <c r="B2164" i="22"/>
  <c r="P2163" i="22"/>
  <c r="B2163" i="22"/>
  <c r="P2162" i="22"/>
  <c r="B2162" i="22"/>
  <c r="P2161" i="22"/>
  <c r="B2161" i="22"/>
  <c r="P2160" i="22"/>
  <c r="B2160" i="22"/>
  <c r="P2159" i="22"/>
  <c r="B2159" i="22"/>
  <c r="P2158" i="22"/>
  <c r="B2158" i="22"/>
  <c r="P2157" i="22"/>
  <c r="B2157" i="22"/>
  <c r="P2156" i="22"/>
  <c r="B2156" i="22"/>
  <c r="P2155" i="22"/>
  <c r="B2155" i="22"/>
  <c r="P2154" i="22"/>
  <c r="B2154" i="22"/>
  <c r="P2153" i="22"/>
  <c r="B2153" i="22"/>
  <c r="P2152" i="22"/>
  <c r="B2152" i="22"/>
  <c r="P2151" i="22"/>
  <c r="B2151" i="22"/>
  <c r="P2150" i="22"/>
  <c r="B2150" i="22"/>
  <c r="P2149" i="22"/>
  <c r="B2149" i="22"/>
  <c r="P2148" i="22"/>
  <c r="B2148" i="22"/>
  <c r="P2147" i="22"/>
  <c r="B2147" i="22"/>
  <c r="P2146" i="22"/>
  <c r="B2146" i="22"/>
  <c r="P2145" i="22"/>
  <c r="B2145" i="22"/>
  <c r="P2144" i="22"/>
  <c r="B2144" i="22"/>
  <c r="P2143" i="22"/>
  <c r="B2143" i="22"/>
  <c r="P2142" i="22"/>
  <c r="B2142" i="22"/>
  <c r="P2141" i="22"/>
  <c r="B2141" i="22"/>
  <c r="P2140" i="22"/>
  <c r="B2140" i="22"/>
  <c r="P2139" i="22"/>
  <c r="B2139" i="22"/>
  <c r="P2138" i="22"/>
  <c r="B2138" i="22"/>
  <c r="P2137" i="22"/>
  <c r="B2137" i="22"/>
  <c r="P2136" i="22"/>
  <c r="B2136" i="22"/>
  <c r="P2135" i="22"/>
  <c r="B2135" i="22"/>
  <c r="P2134" i="22"/>
  <c r="B2134" i="22"/>
  <c r="P2133" i="22"/>
  <c r="B2133" i="22"/>
  <c r="P2132" i="22"/>
  <c r="B2132" i="22"/>
  <c r="P2131" i="22"/>
  <c r="B2131" i="22"/>
  <c r="P2130" i="22"/>
  <c r="B2130" i="22"/>
  <c r="P2129" i="22"/>
  <c r="B2129" i="22"/>
  <c r="P2128" i="22"/>
  <c r="B2128" i="22"/>
  <c r="P2127" i="22"/>
  <c r="B2127" i="22"/>
  <c r="P2126" i="22"/>
  <c r="B2126" i="22"/>
  <c r="P2125" i="22"/>
  <c r="B2125" i="22"/>
  <c r="P2124" i="22"/>
  <c r="B2124" i="22"/>
  <c r="P2123" i="22"/>
  <c r="B2123" i="22"/>
  <c r="P2122" i="22"/>
  <c r="B2122" i="22"/>
  <c r="P2121" i="22"/>
  <c r="B2121" i="22"/>
  <c r="P2120" i="22"/>
  <c r="B2120" i="22"/>
  <c r="P2119" i="22"/>
  <c r="B2119" i="22"/>
  <c r="P2118" i="22"/>
  <c r="B2118" i="22"/>
  <c r="P2117" i="22"/>
  <c r="B2117" i="22"/>
  <c r="P2116" i="22"/>
  <c r="B2116" i="22"/>
  <c r="P2115" i="22"/>
  <c r="B2115" i="22"/>
  <c r="P2114" i="22"/>
  <c r="B2114" i="22"/>
  <c r="P2113" i="22"/>
  <c r="B2113" i="22"/>
  <c r="P2112" i="22"/>
  <c r="B2112" i="22"/>
  <c r="P2111" i="22"/>
  <c r="B2111" i="22"/>
  <c r="P2110" i="22"/>
  <c r="B2110" i="22"/>
  <c r="P2109" i="22"/>
  <c r="B2109" i="22"/>
  <c r="P2108" i="22"/>
  <c r="B2108" i="22"/>
  <c r="P2107" i="22"/>
  <c r="B2107" i="22"/>
  <c r="P2106" i="22"/>
  <c r="B2106" i="22"/>
  <c r="P2105" i="22"/>
  <c r="B2105" i="22"/>
  <c r="P2104" i="22"/>
  <c r="B2104" i="22"/>
  <c r="P2103" i="22"/>
  <c r="B2103" i="22"/>
  <c r="P2102" i="22"/>
  <c r="B2102" i="22"/>
  <c r="P2101" i="22"/>
  <c r="B2101" i="22"/>
  <c r="P2100" i="22"/>
  <c r="B2100" i="22"/>
  <c r="P2099" i="22"/>
  <c r="B2099" i="22"/>
  <c r="P2098" i="22"/>
  <c r="B2098" i="22"/>
  <c r="P2097" i="22"/>
  <c r="B2097" i="22"/>
  <c r="P2096" i="22"/>
  <c r="B2096" i="22"/>
  <c r="P2095" i="22"/>
  <c r="B2095" i="22"/>
  <c r="P2094" i="22"/>
  <c r="B2094" i="22"/>
  <c r="P2093" i="22"/>
  <c r="B2093" i="22"/>
  <c r="P2092" i="22"/>
  <c r="B2092" i="22"/>
  <c r="P2091" i="22"/>
  <c r="B2091" i="22"/>
  <c r="P2090" i="22"/>
  <c r="B2090" i="22"/>
  <c r="P2089" i="22"/>
  <c r="B2089" i="22"/>
  <c r="P2088" i="22"/>
  <c r="B2088" i="22"/>
  <c r="P2087" i="22"/>
  <c r="B2087" i="22"/>
  <c r="P2086" i="22"/>
  <c r="B2086" i="22"/>
  <c r="P2085" i="22"/>
  <c r="B2085" i="22"/>
  <c r="P2084" i="22"/>
  <c r="B2084" i="22"/>
  <c r="P2083" i="22"/>
  <c r="B2083" i="22"/>
  <c r="P2082" i="22"/>
  <c r="B2082" i="22"/>
  <c r="P2081" i="22"/>
  <c r="B2081" i="22"/>
  <c r="P2080" i="22"/>
  <c r="B2080" i="22"/>
  <c r="P2079" i="22"/>
  <c r="B2079" i="22"/>
  <c r="P2078" i="22"/>
  <c r="B2078" i="22"/>
  <c r="P2077" i="22"/>
  <c r="B2077" i="22"/>
  <c r="P2076" i="22"/>
  <c r="B2076" i="22"/>
  <c r="P2075" i="22"/>
  <c r="B2075" i="22"/>
  <c r="P2074" i="22"/>
  <c r="B2074" i="22"/>
  <c r="P2073" i="22"/>
  <c r="B2073" i="22"/>
  <c r="P2072" i="22"/>
  <c r="B2072" i="22"/>
  <c r="P2071" i="22"/>
  <c r="B2071" i="22"/>
  <c r="P2070" i="22"/>
  <c r="B2070" i="22"/>
  <c r="P2069" i="22"/>
  <c r="B2069" i="22"/>
  <c r="P2068" i="22"/>
  <c r="B2068" i="22"/>
  <c r="P2067" i="22"/>
  <c r="B2067" i="22"/>
  <c r="P2066" i="22"/>
  <c r="B2066" i="22"/>
  <c r="P2065" i="22"/>
  <c r="B2065" i="22"/>
  <c r="P2064" i="22"/>
  <c r="B2064" i="22"/>
  <c r="P2063" i="22"/>
  <c r="B2063" i="22"/>
  <c r="P2062" i="22"/>
  <c r="B2062" i="22"/>
  <c r="P2061" i="22"/>
  <c r="B2061" i="22"/>
  <c r="P2060" i="22"/>
  <c r="B2060" i="22"/>
  <c r="P2059" i="22"/>
  <c r="B2059" i="22"/>
  <c r="P2058" i="22"/>
  <c r="B2058" i="22"/>
  <c r="P2057" i="22"/>
  <c r="B2057" i="22"/>
  <c r="P2056" i="22"/>
  <c r="B2056" i="22"/>
  <c r="P2055" i="22"/>
  <c r="B2055" i="22"/>
  <c r="P2054" i="22"/>
  <c r="B2054" i="22"/>
  <c r="P2053" i="22"/>
  <c r="B2053" i="22"/>
  <c r="P2052" i="22"/>
  <c r="B2052" i="22"/>
  <c r="P2051" i="22"/>
  <c r="B2051" i="22"/>
  <c r="P2050" i="22"/>
  <c r="B2050" i="22"/>
  <c r="P2049" i="22"/>
  <c r="B2049" i="22"/>
  <c r="P2048" i="22"/>
  <c r="B2048" i="22"/>
  <c r="P2047" i="22"/>
  <c r="B2047" i="22"/>
  <c r="P2046" i="22"/>
  <c r="B2046" i="22"/>
  <c r="P2045" i="22"/>
  <c r="B2045" i="22"/>
  <c r="P2044" i="22"/>
  <c r="B2044" i="22"/>
  <c r="P2043" i="22"/>
  <c r="B2043" i="22"/>
  <c r="P2042" i="22"/>
  <c r="B2042" i="22"/>
  <c r="P2041" i="22"/>
  <c r="B2041" i="22"/>
  <c r="P2040" i="22"/>
  <c r="B2040" i="22"/>
  <c r="P2039" i="22"/>
  <c r="B2039" i="22"/>
  <c r="P2038" i="22"/>
  <c r="B2038" i="22"/>
  <c r="P2037" i="22"/>
  <c r="B2037" i="22"/>
  <c r="P2036" i="22"/>
  <c r="B2036" i="22"/>
  <c r="P2035" i="22"/>
  <c r="B2035" i="22"/>
  <c r="P2034" i="22"/>
  <c r="B2034" i="22"/>
  <c r="P2033" i="22"/>
  <c r="B2033" i="22"/>
  <c r="P2032" i="22"/>
  <c r="B2032" i="22"/>
  <c r="P2031" i="22"/>
  <c r="B2031" i="22"/>
  <c r="P2030" i="22"/>
  <c r="B2030" i="22"/>
  <c r="P2029" i="22"/>
  <c r="B2029" i="22"/>
  <c r="P2028" i="22"/>
  <c r="B2028" i="22"/>
  <c r="P2027" i="22"/>
  <c r="B2027" i="22"/>
  <c r="P2026" i="22"/>
  <c r="B2026" i="22"/>
  <c r="P2025" i="22"/>
  <c r="B2025" i="22"/>
  <c r="P2024" i="22"/>
  <c r="B2024" i="22"/>
  <c r="P2023" i="22"/>
  <c r="B2023" i="22"/>
  <c r="P2022" i="22"/>
  <c r="B2022" i="22"/>
  <c r="P2021" i="22"/>
  <c r="B2021" i="22"/>
  <c r="P2020" i="22"/>
  <c r="B2020" i="22"/>
  <c r="P2019" i="22"/>
  <c r="B2019" i="22"/>
  <c r="P2018" i="22"/>
  <c r="B2018" i="22"/>
  <c r="P2017" i="22"/>
  <c r="B2017" i="22"/>
  <c r="P2016" i="22"/>
  <c r="B2016" i="22"/>
  <c r="P2015" i="22"/>
  <c r="B2015" i="22"/>
  <c r="P2014" i="22"/>
  <c r="B2014" i="22"/>
  <c r="P2013" i="22"/>
  <c r="B2013" i="22"/>
  <c r="P2012" i="22"/>
  <c r="B2012" i="22"/>
  <c r="P2011" i="22"/>
  <c r="B2011" i="22"/>
  <c r="P2010" i="22"/>
  <c r="B2010" i="22"/>
  <c r="P2009" i="22"/>
  <c r="B2009" i="22"/>
  <c r="P2008" i="22"/>
  <c r="B2008" i="22"/>
  <c r="P2007" i="22"/>
  <c r="B2007" i="22"/>
  <c r="P2006" i="22"/>
  <c r="B2006" i="22"/>
  <c r="P2005" i="22"/>
  <c r="B2005" i="22"/>
  <c r="P2004" i="22"/>
  <c r="B2004" i="22"/>
  <c r="P2003" i="22"/>
  <c r="B2003" i="22"/>
  <c r="P2002" i="22"/>
  <c r="B2002" i="22"/>
  <c r="P2001" i="22"/>
  <c r="B2001" i="22"/>
  <c r="P2000" i="22"/>
  <c r="B2000" i="22"/>
  <c r="P1999" i="22"/>
  <c r="B1999" i="22"/>
  <c r="P1998" i="22"/>
  <c r="B1998" i="22"/>
  <c r="P1997" i="22"/>
  <c r="B1997" i="22"/>
  <c r="P1996" i="22"/>
  <c r="B1996" i="22"/>
  <c r="P1995" i="22"/>
  <c r="B1995" i="22"/>
  <c r="P1994" i="22"/>
  <c r="B1994" i="22"/>
  <c r="P1993" i="22"/>
  <c r="B1993" i="22"/>
  <c r="P1992" i="22"/>
  <c r="B1992" i="22"/>
  <c r="P1991" i="22"/>
  <c r="B1991" i="22"/>
  <c r="P1990" i="22"/>
  <c r="B1990" i="22"/>
  <c r="P1989" i="22"/>
  <c r="B1989" i="22"/>
  <c r="P1988" i="22"/>
  <c r="B1988" i="22"/>
  <c r="P1987" i="22"/>
  <c r="B1987" i="22"/>
  <c r="P1986" i="22"/>
  <c r="B1986" i="22"/>
  <c r="P1985" i="22"/>
  <c r="B1985" i="22"/>
  <c r="P1984" i="22"/>
  <c r="B1984" i="22"/>
  <c r="P1983" i="22"/>
  <c r="B1983" i="22"/>
  <c r="P1982" i="22"/>
  <c r="B1982" i="22"/>
  <c r="P1981" i="22"/>
  <c r="B1981" i="22"/>
  <c r="P1980" i="22"/>
  <c r="B1980" i="22"/>
  <c r="P1979" i="22"/>
  <c r="B1979" i="22"/>
  <c r="P1978" i="22"/>
  <c r="B1978" i="22"/>
  <c r="P1977" i="22"/>
  <c r="B1977" i="22"/>
  <c r="P1976" i="22"/>
  <c r="B1976" i="22"/>
  <c r="P1975" i="22"/>
  <c r="B1975" i="22"/>
  <c r="P1974" i="22"/>
  <c r="B1974" i="22"/>
  <c r="P1973" i="22"/>
  <c r="B1973" i="22"/>
  <c r="P1972" i="22"/>
  <c r="B1972" i="22"/>
  <c r="P1971" i="22"/>
  <c r="B1971" i="22"/>
  <c r="P1970" i="22"/>
  <c r="B1970" i="22"/>
  <c r="P1969" i="22"/>
  <c r="B1969" i="22"/>
  <c r="P1968" i="22"/>
  <c r="B1968" i="22"/>
  <c r="P1967" i="22"/>
  <c r="B1967" i="22"/>
  <c r="P1966" i="22"/>
  <c r="B1966" i="22"/>
  <c r="P1965" i="22"/>
  <c r="B1965" i="22"/>
  <c r="P1964" i="22"/>
  <c r="B1964" i="22"/>
  <c r="P1963" i="22"/>
  <c r="B1963" i="22"/>
  <c r="P1962" i="22"/>
  <c r="B1962" i="22"/>
  <c r="P1961" i="22"/>
  <c r="B1961" i="22"/>
  <c r="P1960" i="22"/>
  <c r="B1960" i="22"/>
  <c r="P1959" i="22"/>
  <c r="B1959" i="22"/>
  <c r="P1958" i="22"/>
  <c r="B1958" i="22"/>
  <c r="P1957" i="22"/>
  <c r="B1957" i="22"/>
  <c r="P1956" i="22"/>
  <c r="B1956" i="22"/>
  <c r="P1955" i="22"/>
  <c r="B1955" i="22"/>
  <c r="P1954" i="22"/>
  <c r="B1954" i="22"/>
  <c r="P1953" i="22"/>
  <c r="B1953" i="22"/>
  <c r="P1952" i="22"/>
  <c r="B1952" i="22"/>
  <c r="P1951" i="22"/>
  <c r="B1951" i="22"/>
  <c r="P1950" i="22"/>
  <c r="B1950" i="22"/>
  <c r="P1949" i="22"/>
  <c r="B1949" i="22"/>
  <c r="P1948" i="22"/>
  <c r="B1948" i="22"/>
  <c r="P1947" i="22"/>
  <c r="B1947" i="22"/>
  <c r="P1946" i="22"/>
  <c r="B1946" i="22"/>
  <c r="P1945" i="22"/>
  <c r="B1945" i="22"/>
  <c r="P1944" i="22"/>
  <c r="B1944" i="22"/>
  <c r="P1943" i="22"/>
  <c r="B1943" i="22"/>
  <c r="P1942" i="22"/>
  <c r="B1942" i="22"/>
  <c r="P1941" i="22"/>
  <c r="B1941" i="22"/>
  <c r="P1940" i="22"/>
  <c r="B1940" i="22"/>
  <c r="P1939" i="22"/>
  <c r="B1939" i="22"/>
  <c r="P1938" i="22"/>
  <c r="B1938" i="22"/>
  <c r="P1937" i="22"/>
  <c r="B1937" i="22"/>
  <c r="P1936" i="22"/>
  <c r="B1936" i="22"/>
  <c r="P1935" i="22"/>
  <c r="B1935" i="22"/>
  <c r="P1934" i="22"/>
  <c r="B1934" i="22"/>
  <c r="P1933" i="22"/>
  <c r="B1933" i="22"/>
  <c r="P1932" i="22"/>
  <c r="B1932" i="22"/>
  <c r="P1931" i="22"/>
  <c r="B1931" i="22"/>
  <c r="P1930" i="22"/>
  <c r="B1930" i="22"/>
  <c r="P1929" i="22"/>
  <c r="B1929" i="22"/>
  <c r="P1928" i="22"/>
  <c r="B1928" i="22"/>
  <c r="P1927" i="22"/>
  <c r="B1927" i="22"/>
  <c r="P1926" i="22"/>
  <c r="B1926" i="22"/>
  <c r="P1925" i="22"/>
  <c r="B1925" i="22"/>
  <c r="P1924" i="22"/>
  <c r="B1924" i="22"/>
  <c r="P1923" i="22"/>
  <c r="B1923" i="22"/>
  <c r="P1922" i="22"/>
  <c r="B1922" i="22"/>
  <c r="P1921" i="22"/>
  <c r="B1921" i="22"/>
  <c r="P1920" i="22"/>
  <c r="B1920" i="22"/>
  <c r="P1919" i="22"/>
  <c r="B1919" i="22"/>
  <c r="P1918" i="22"/>
  <c r="B1918" i="22"/>
  <c r="P1917" i="22"/>
  <c r="B1917" i="22"/>
  <c r="P1916" i="22"/>
  <c r="B1916" i="22"/>
  <c r="P1915" i="22"/>
  <c r="B1915" i="22"/>
  <c r="P1914" i="22"/>
  <c r="B1914" i="22"/>
  <c r="P1913" i="22"/>
  <c r="B1913" i="22"/>
  <c r="P1912" i="22"/>
  <c r="B1912" i="22"/>
  <c r="P1911" i="22"/>
  <c r="B1911" i="22"/>
  <c r="P1910" i="22"/>
  <c r="B1910" i="22"/>
  <c r="P1909" i="22"/>
  <c r="B1909" i="22"/>
  <c r="P1908" i="22"/>
  <c r="B1908" i="22"/>
  <c r="P1907" i="22"/>
  <c r="B1907" i="22"/>
  <c r="P1906" i="22"/>
  <c r="B1906" i="22"/>
  <c r="P1905" i="22"/>
  <c r="B1905" i="22"/>
  <c r="P1904" i="22"/>
  <c r="B1904" i="22"/>
  <c r="P1903" i="22"/>
  <c r="B1903" i="22"/>
  <c r="P1902" i="22"/>
  <c r="B1902" i="22"/>
  <c r="P1901" i="22"/>
  <c r="B1901" i="22"/>
  <c r="P1900" i="22"/>
  <c r="B1900" i="22"/>
  <c r="P1899" i="22"/>
  <c r="B1899" i="22"/>
  <c r="P1898" i="22"/>
  <c r="B1898" i="22"/>
  <c r="P1897" i="22"/>
  <c r="B1897" i="22"/>
  <c r="P1896" i="22"/>
  <c r="B1896" i="22"/>
  <c r="P1895" i="22"/>
  <c r="B1895" i="22"/>
  <c r="P1894" i="22"/>
  <c r="B1894" i="22"/>
  <c r="P1893" i="22"/>
  <c r="B1893" i="22"/>
  <c r="P1892" i="22"/>
  <c r="B1892" i="22"/>
  <c r="P1891" i="22"/>
  <c r="B1891" i="22"/>
  <c r="P1890" i="22"/>
  <c r="B1890" i="22"/>
  <c r="P1889" i="22"/>
  <c r="B1889" i="22"/>
  <c r="P1888" i="22"/>
  <c r="B1888" i="22"/>
  <c r="P1887" i="22"/>
  <c r="B1887" i="22"/>
  <c r="P1886" i="22"/>
  <c r="B1886" i="22"/>
  <c r="P1885" i="22"/>
  <c r="B1885" i="22"/>
  <c r="P1884" i="22"/>
  <c r="B1884" i="22"/>
  <c r="P1883" i="22"/>
  <c r="B1883" i="22"/>
  <c r="P1882" i="22"/>
  <c r="B1882" i="22"/>
  <c r="P1881" i="22"/>
  <c r="B1881" i="22"/>
  <c r="P1880" i="22"/>
  <c r="B1880" i="22"/>
  <c r="P1879" i="22"/>
  <c r="B1879" i="22"/>
  <c r="P1878" i="22"/>
  <c r="B1878" i="22"/>
  <c r="P1877" i="22"/>
  <c r="B1877" i="22"/>
  <c r="P1876" i="22"/>
  <c r="B1876" i="22"/>
  <c r="P1875" i="22"/>
  <c r="B1875" i="22"/>
  <c r="P1874" i="22"/>
  <c r="B1874" i="22"/>
  <c r="P1873" i="22"/>
  <c r="B1873" i="22"/>
  <c r="P1872" i="22"/>
  <c r="B1872" i="22"/>
  <c r="P1871" i="22"/>
  <c r="B1871" i="22"/>
  <c r="P1870" i="22"/>
  <c r="B1870" i="22"/>
  <c r="P1869" i="22"/>
  <c r="B1869" i="22"/>
  <c r="P1868" i="22"/>
  <c r="B1868" i="22"/>
  <c r="P1867" i="22"/>
  <c r="B1867" i="22"/>
  <c r="P1866" i="22"/>
  <c r="B1866" i="22"/>
  <c r="P1865" i="22"/>
  <c r="B1865" i="22"/>
  <c r="P1864" i="22"/>
  <c r="B1864" i="22"/>
  <c r="P1863" i="22"/>
  <c r="B1863" i="22"/>
  <c r="P1862" i="22"/>
  <c r="B1862" i="22"/>
  <c r="P1861" i="22"/>
  <c r="B1861" i="22"/>
  <c r="P1860" i="22"/>
  <c r="B1860" i="22"/>
  <c r="P1859" i="22"/>
  <c r="B1859" i="22"/>
  <c r="P1858" i="22"/>
  <c r="B1858" i="22"/>
  <c r="P1857" i="22"/>
  <c r="B1857" i="22"/>
  <c r="P1856" i="22"/>
  <c r="B1856" i="22"/>
  <c r="P1855" i="22"/>
  <c r="B1855" i="22"/>
  <c r="P1854" i="22"/>
  <c r="B1854" i="22"/>
  <c r="P1853" i="22"/>
  <c r="B1853" i="22"/>
  <c r="P1852" i="22"/>
  <c r="B1852" i="22"/>
  <c r="P1851" i="22"/>
  <c r="B1851" i="22"/>
  <c r="P1850" i="22"/>
  <c r="B1850" i="22"/>
  <c r="P1849" i="22"/>
  <c r="B1849" i="22"/>
  <c r="P1848" i="22"/>
  <c r="B1848" i="22"/>
  <c r="P1847" i="22"/>
  <c r="B1847" i="22"/>
  <c r="P1846" i="22"/>
  <c r="B1846" i="22"/>
  <c r="P1845" i="22"/>
  <c r="B1845" i="22"/>
  <c r="P1844" i="22"/>
  <c r="B1844" i="22"/>
  <c r="P1843" i="22"/>
  <c r="B1843" i="22"/>
  <c r="P1842" i="22"/>
  <c r="B1842" i="22"/>
  <c r="P1841" i="22"/>
  <c r="B1841" i="22"/>
  <c r="P1840" i="22"/>
  <c r="B1840" i="22"/>
  <c r="P1839" i="22"/>
  <c r="B1839" i="22"/>
  <c r="P1838" i="22"/>
  <c r="B1838" i="22"/>
  <c r="P1837" i="22"/>
  <c r="B1837" i="22"/>
  <c r="P1836" i="22"/>
  <c r="B1836" i="22"/>
  <c r="P1835" i="22"/>
  <c r="B1835" i="22"/>
  <c r="P1834" i="22"/>
  <c r="B1834" i="22"/>
  <c r="P1833" i="22"/>
  <c r="B1833" i="22"/>
  <c r="P1832" i="22"/>
  <c r="B1832" i="22"/>
  <c r="P1831" i="22"/>
  <c r="B1831" i="22"/>
  <c r="P1830" i="22"/>
  <c r="B1830" i="22"/>
  <c r="P1829" i="22"/>
  <c r="B1829" i="22"/>
  <c r="P1828" i="22"/>
  <c r="B1828" i="22"/>
  <c r="P1827" i="22"/>
  <c r="B1827" i="22"/>
  <c r="P1826" i="22"/>
  <c r="B1826" i="22"/>
  <c r="P1825" i="22"/>
  <c r="B1825" i="22"/>
  <c r="P1824" i="22"/>
  <c r="B1824" i="22"/>
  <c r="P1823" i="22"/>
  <c r="B1823" i="22"/>
  <c r="P1822" i="22"/>
  <c r="B1822" i="22"/>
  <c r="P1821" i="22"/>
  <c r="B1821" i="22"/>
  <c r="P1820" i="22"/>
  <c r="B1820" i="22"/>
  <c r="P1819" i="22"/>
  <c r="B1819" i="22"/>
  <c r="P1818" i="22"/>
  <c r="B1818" i="22"/>
  <c r="P1817" i="22"/>
  <c r="B1817" i="22"/>
  <c r="P1816" i="22"/>
  <c r="B1816" i="22"/>
  <c r="P1815" i="22"/>
  <c r="B1815" i="22"/>
  <c r="P1814" i="22"/>
  <c r="B1814" i="22"/>
  <c r="P1813" i="22"/>
  <c r="B1813" i="22"/>
  <c r="P1812" i="22"/>
  <c r="B1812" i="22"/>
  <c r="P1811" i="22"/>
  <c r="B1811" i="22"/>
  <c r="P1810" i="22"/>
  <c r="B1810" i="22"/>
  <c r="P1809" i="22"/>
  <c r="B1809" i="22"/>
  <c r="P1808" i="22"/>
  <c r="B1808" i="22"/>
  <c r="P1807" i="22"/>
  <c r="B1807" i="22"/>
  <c r="P1806" i="22"/>
  <c r="B1806" i="22"/>
  <c r="P1805" i="22"/>
  <c r="B1805" i="22"/>
  <c r="P1804" i="22"/>
  <c r="B1804" i="22"/>
  <c r="P1803" i="22"/>
  <c r="B1803" i="22"/>
  <c r="P1802" i="22"/>
  <c r="B1802" i="22"/>
  <c r="P1801" i="22"/>
  <c r="B1801" i="22"/>
  <c r="P1800" i="22"/>
  <c r="B1800" i="22"/>
  <c r="P1799" i="22"/>
  <c r="B1799" i="22"/>
  <c r="P1798" i="22"/>
  <c r="B1798" i="22"/>
  <c r="P1797" i="22"/>
  <c r="B1797" i="22"/>
  <c r="P1796" i="22"/>
  <c r="B1796" i="22"/>
  <c r="P1795" i="22"/>
  <c r="B1795" i="22"/>
  <c r="P1794" i="22"/>
  <c r="B1794" i="22"/>
  <c r="P1793" i="22"/>
  <c r="B1793" i="22"/>
  <c r="P1792" i="22"/>
  <c r="B1792" i="22"/>
  <c r="P1791" i="22"/>
  <c r="B1791" i="22"/>
  <c r="P1790" i="22"/>
  <c r="B1790" i="22"/>
  <c r="P1789" i="22"/>
  <c r="B1789" i="22"/>
  <c r="P1788" i="22"/>
  <c r="B1788" i="22"/>
  <c r="P1787" i="22"/>
  <c r="B1787" i="22"/>
  <c r="P1786" i="22"/>
  <c r="B1786" i="22"/>
  <c r="P1785" i="22"/>
  <c r="B1785" i="22"/>
  <c r="P1784" i="22"/>
  <c r="B1784" i="22"/>
  <c r="P1783" i="22"/>
  <c r="B1783" i="22"/>
  <c r="P1782" i="22"/>
  <c r="B1782" i="22"/>
  <c r="P1781" i="22"/>
  <c r="B1781" i="22"/>
  <c r="P1780" i="22"/>
  <c r="B1780" i="22"/>
  <c r="P1779" i="22"/>
  <c r="B1779" i="22"/>
  <c r="P1778" i="22"/>
  <c r="B1778" i="22"/>
  <c r="P1777" i="22"/>
  <c r="B1777" i="22"/>
  <c r="P1776" i="22"/>
  <c r="B1776" i="22"/>
  <c r="P1775" i="22"/>
  <c r="B1775" i="22"/>
  <c r="P1774" i="22"/>
  <c r="B1774" i="22"/>
  <c r="P1773" i="22"/>
  <c r="B1773" i="22"/>
  <c r="P1772" i="22"/>
  <c r="B1772" i="22"/>
  <c r="P1771" i="22"/>
  <c r="B1771" i="22"/>
  <c r="P1770" i="22"/>
  <c r="B1770" i="22"/>
  <c r="P1769" i="22"/>
  <c r="B1769" i="22"/>
  <c r="P1768" i="22"/>
  <c r="B1768" i="22"/>
  <c r="P1767" i="22"/>
  <c r="B1767" i="22"/>
  <c r="P1766" i="22"/>
  <c r="B1766" i="22"/>
  <c r="P1765" i="22"/>
  <c r="B1765" i="22"/>
  <c r="P1764" i="22"/>
  <c r="B1764" i="22"/>
  <c r="P1763" i="22"/>
  <c r="B1763" i="22"/>
  <c r="P1762" i="22"/>
  <c r="B1762" i="22"/>
  <c r="P1761" i="22"/>
  <c r="B1761" i="22"/>
  <c r="P1760" i="22"/>
  <c r="B1760" i="22"/>
  <c r="P1759" i="22"/>
  <c r="B1759" i="22"/>
  <c r="P1758" i="22"/>
  <c r="B1758" i="22"/>
  <c r="P1757" i="22"/>
  <c r="B1757" i="22"/>
  <c r="P1756" i="22"/>
  <c r="B1756" i="22"/>
  <c r="P1755" i="22"/>
  <c r="B1755" i="22"/>
  <c r="P1754" i="22"/>
  <c r="B1754" i="22"/>
  <c r="P1753" i="22"/>
  <c r="B1753" i="22"/>
  <c r="P1752" i="22"/>
  <c r="B1752" i="22"/>
  <c r="P1751" i="22"/>
  <c r="B1751" i="22"/>
  <c r="P1750" i="22"/>
  <c r="B1750" i="22"/>
  <c r="P1749" i="22"/>
  <c r="B1749" i="22"/>
  <c r="P1748" i="22"/>
  <c r="B1748" i="22"/>
  <c r="P1747" i="22"/>
  <c r="B1747" i="22"/>
  <c r="P1746" i="22"/>
  <c r="B1746" i="22"/>
  <c r="P1745" i="22"/>
  <c r="B1745" i="22"/>
  <c r="P1744" i="22"/>
  <c r="B1744" i="22"/>
  <c r="P1743" i="22"/>
  <c r="B1743" i="22"/>
  <c r="P1742" i="22"/>
  <c r="B1742" i="22"/>
  <c r="P1741" i="22"/>
  <c r="B1741" i="22"/>
  <c r="P1740" i="22"/>
  <c r="B1740" i="22"/>
  <c r="P1739" i="22"/>
  <c r="B1739" i="22"/>
  <c r="P1738" i="22"/>
  <c r="B1738" i="22"/>
  <c r="P1737" i="22"/>
  <c r="B1737" i="22"/>
  <c r="P1736" i="22"/>
  <c r="B1736" i="22"/>
  <c r="P1735" i="22"/>
  <c r="B1735" i="22"/>
  <c r="P1734" i="22"/>
  <c r="B1734" i="22"/>
  <c r="P1733" i="22"/>
  <c r="B1733" i="22"/>
  <c r="P1732" i="22"/>
  <c r="B1732" i="22"/>
  <c r="P1731" i="22"/>
  <c r="B1731" i="22"/>
  <c r="P1730" i="22"/>
  <c r="B1730" i="22"/>
  <c r="P1729" i="22"/>
  <c r="B1729" i="22"/>
  <c r="P1728" i="22"/>
  <c r="B1728" i="22"/>
  <c r="P1727" i="22"/>
  <c r="B1727" i="22"/>
  <c r="P1726" i="22"/>
  <c r="B1726" i="22"/>
  <c r="P1725" i="22"/>
  <c r="B1725" i="22"/>
  <c r="P1724" i="22"/>
  <c r="B1724" i="22"/>
  <c r="P1723" i="22"/>
  <c r="B1723" i="22"/>
  <c r="P1722" i="22"/>
  <c r="B1722" i="22"/>
  <c r="P1721" i="22"/>
  <c r="B1721" i="22"/>
  <c r="P1720" i="22"/>
  <c r="B1720" i="22"/>
  <c r="P1719" i="22"/>
  <c r="B1719" i="22"/>
  <c r="P1718" i="22"/>
  <c r="B1718" i="22"/>
  <c r="P1717" i="22"/>
  <c r="B1717" i="22"/>
  <c r="P1716" i="22"/>
  <c r="B1716" i="22"/>
  <c r="P1715" i="22"/>
  <c r="B1715" i="22"/>
  <c r="P1714" i="22"/>
  <c r="B1714" i="22"/>
  <c r="P1713" i="22"/>
  <c r="B1713" i="22"/>
  <c r="P1712" i="22"/>
  <c r="B1712" i="22"/>
  <c r="P1711" i="22"/>
  <c r="B1711" i="22"/>
  <c r="P1710" i="22"/>
  <c r="B1710" i="22"/>
  <c r="P1709" i="22"/>
  <c r="B1709" i="22"/>
  <c r="P1708" i="22"/>
  <c r="B1708" i="22"/>
  <c r="P1707" i="22"/>
  <c r="B1707" i="22"/>
  <c r="P1706" i="22"/>
  <c r="B1706" i="22"/>
  <c r="P1705" i="22"/>
  <c r="B1705" i="22"/>
  <c r="P1704" i="22"/>
  <c r="B1704" i="22"/>
  <c r="P1703" i="22"/>
  <c r="B1703" i="22"/>
  <c r="P1702" i="22"/>
  <c r="B1702" i="22"/>
  <c r="P1701" i="22"/>
  <c r="B1701" i="22"/>
  <c r="P1700" i="22"/>
  <c r="B1700" i="22"/>
  <c r="P1699" i="22"/>
  <c r="B1699" i="22"/>
  <c r="P1698" i="22"/>
  <c r="B1698" i="22"/>
  <c r="P1697" i="22"/>
  <c r="B1697" i="22"/>
  <c r="P1696" i="22"/>
  <c r="B1696" i="22"/>
  <c r="P1695" i="22"/>
  <c r="B1695" i="22"/>
  <c r="P1694" i="22"/>
  <c r="B1694" i="22"/>
  <c r="P1693" i="22"/>
  <c r="B1693" i="22"/>
  <c r="P1692" i="22"/>
  <c r="B1692" i="22"/>
  <c r="P1691" i="22"/>
  <c r="B1691" i="22"/>
  <c r="P1690" i="22"/>
  <c r="B1690" i="22"/>
  <c r="P1689" i="22"/>
  <c r="B1689" i="22"/>
  <c r="P1688" i="22"/>
  <c r="B1688" i="22"/>
  <c r="P1687" i="22"/>
  <c r="B1687" i="22"/>
  <c r="P1686" i="22"/>
  <c r="B1686" i="22"/>
  <c r="P1685" i="22"/>
  <c r="B1685" i="22"/>
  <c r="P1684" i="22"/>
  <c r="B1684" i="22"/>
  <c r="P1683" i="22"/>
  <c r="B1683" i="22"/>
  <c r="P1682" i="22"/>
  <c r="B1682" i="22"/>
  <c r="P1681" i="22"/>
  <c r="B1681" i="22"/>
  <c r="P1680" i="22"/>
  <c r="B1680" i="22"/>
  <c r="P1679" i="22"/>
  <c r="B1679" i="22"/>
  <c r="P1678" i="22"/>
  <c r="B1678" i="22"/>
  <c r="P1677" i="22"/>
  <c r="B1677" i="22"/>
  <c r="P1676" i="22"/>
  <c r="B1676" i="22"/>
  <c r="P1675" i="22"/>
  <c r="B1675" i="22"/>
  <c r="P1674" i="22"/>
  <c r="B1674" i="22"/>
  <c r="P1673" i="22"/>
  <c r="B1673" i="22"/>
  <c r="P1672" i="22"/>
  <c r="B1672" i="22"/>
  <c r="P1671" i="22"/>
  <c r="B1671" i="22"/>
  <c r="P1670" i="22"/>
  <c r="B1670" i="22"/>
  <c r="P1669" i="22"/>
  <c r="B1669" i="22"/>
  <c r="P1668" i="22"/>
  <c r="B1668" i="22"/>
  <c r="P1667" i="22"/>
  <c r="B1667" i="22"/>
  <c r="P1666" i="22"/>
  <c r="B1666" i="22"/>
  <c r="P1665" i="22"/>
  <c r="B1665" i="22"/>
  <c r="P1664" i="22"/>
  <c r="B1664" i="22"/>
  <c r="P1663" i="22"/>
  <c r="B1663" i="22"/>
  <c r="P1662" i="22"/>
  <c r="B1662" i="22"/>
  <c r="P1661" i="22"/>
  <c r="B1661" i="22"/>
  <c r="P1660" i="22"/>
  <c r="B1660" i="22"/>
  <c r="P1659" i="22"/>
  <c r="B1659" i="22"/>
  <c r="P1658" i="22"/>
  <c r="B1658" i="22"/>
  <c r="P1657" i="22"/>
  <c r="B1657" i="22"/>
  <c r="P1656" i="22"/>
  <c r="B1656" i="22"/>
  <c r="P1655" i="22"/>
  <c r="B1655" i="22"/>
  <c r="P1654" i="22"/>
  <c r="B1654" i="22"/>
  <c r="P1653" i="22"/>
  <c r="B1653" i="22"/>
  <c r="P1652" i="22"/>
  <c r="B1652" i="22"/>
  <c r="P1651" i="22"/>
  <c r="B1651" i="22"/>
  <c r="P1650" i="22"/>
  <c r="B1650" i="22"/>
  <c r="P1649" i="22"/>
  <c r="B1649" i="22"/>
  <c r="P1648" i="22"/>
  <c r="B1648" i="22"/>
  <c r="P1647" i="22"/>
  <c r="B1647" i="22"/>
  <c r="P1646" i="22"/>
  <c r="B1646" i="22"/>
  <c r="P1645" i="22"/>
  <c r="B1645" i="22"/>
  <c r="P1644" i="22"/>
  <c r="B1644" i="22"/>
  <c r="P1643" i="22"/>
  <c r="B1643" i="22"/>
  <c r="P1642" i="22"/>
  <c r="B1642" i="22"/>
  <c r="P1641" i="22"/>
  <c r="B1641" i="22"/>
  <c r="P1640" i="22"/>
  <c r="B1640" i="22"/>
  <c r="P1639" i="22"/>
  <c r="B1639" i="22"/>
  <c r="P1638" i="22"/>
  <c r="B1638" i="22"/>
  <c r="P1637" i="22"/>
  <c r="B1637" i="22"/>
  <c r="P1636" i="22"/>
  <c r="B1636" i="22"/>
  <c r="P1635" i="22"/>
  <c r="B1635" i="22"/>
  <c r="P1634" i="22"/>
  <c r="B1634" i="22"/>
  <c r="P1633" i="22"/>
  <c r="B1633" i="22"/>
  <c r="P1632" i="22"/>
  <c r="B1632" i="22"/>
  <c r="P1631" i="22"/>
  <c r="B1631" i="22"/>
  <c r="P1630" i="22"/>
  <c r="B1630" i="22"/>
  <c r="P1629" i="22"/>
  <c r="B1629" i="22"/>
  <c r="P1628" i="22"/>
  <c r="B1628" i="22"/>
  <c r="P1627" i="22"/>
  <c r="B1627" i="22"/>
  <c r="P1626" i="22"/>
  <c r="B1626" i="22"/>
  <c r="P1625" i="22"/>
  <c r="B1625" i="22"/>
  <c r="P1624" i="22"/>
  <c r="B1624" i="22"/>
  <c r="P1623" i="22"/>
  <c r="B1623" i="22"/>
  <c r="P1622" i="22"/>
  <c r="B1622" i="22"/>
  <c r="P1621" i="22"/>
  <c r="B1621" i="22"/>
  <c r="P1620" i="22"/>
  <c r="B1620" i="22"/>
  <c r="P1619" i="22"/>
  <c r="B1619" i="22"/>
  <c r="P1618" i="22"/>
  <c r="B1618" i="22"/>
  <c r="P1617" i="22"/>
  <c r="B1617" i="22"/>
  <c r="P1616" i="22"/>
  <c r="B1616" i="22"/>
  <c r="P1615" i="22"/>
  <c r="B1615" i="22"/>
  <c r="P1614" i="22"/>
  <c r="B1614" i="22"/>
  <c r="P1613" i="22"/>
  <c r="B1613" i="22"/>
  <c r="P1612" i="22"/>
  <c r="B1612" i="22"/>
  <c r="P1611" i="22"/>
  <c r="B1611" i="22"/>
  <c r="P1610" i="22"/>
  <c r="B1610" i="22"/>
  <c r="P1609" i="22"/>
  <c r="B1609" i="22"/>
  <c r="P1608" i="22"/>
  <c r="B1608" i="22"/>
  <c r="P1607" i="22"/>
  <c r="B1607" i="22"/>
  <c r="P1606" i="22"/>
  <c r="B1606" i="22"/>
  <c r="P1605" i="22"/>
  <c r="B1605" i="22"/>
  <c r="P1604" i="22"/>
  <c r="B1604" i="22"/>
  <c r="P1603" i="22"/>
  <c r="B1603" i="22"/>
  <c r="P1602" i="22"/>
  <c r="B1602" i="22"/>
  <c r="P1601" i="22"/>
  <c r="B1601" i="22"/>
  <c r="P1600" i="22"/>
  <c r="B1600" i="22"/>
  <c r="P1599" i="22"/>
  <c r="B1599" i="22"/>
  <c r="P1598" i="22"/>
  <c r="B1598" i="22"/>
  <c r="P1597" i="22"/>
  <c r="B1597" i="22"/>
  <c r="P1596" i="22"/>
  <c r="B1596" i="22"/>
  <c r="P1595" i="22"/>
  <c r="B1595" i="22"/>
  <c r="P1594" i="22"/>
  <c r="B1594" i="22"/>
  <c r="P1593" i="22"/>
  <c r="B1593" i="22"/>
  <c r="P1592" i="22"/>
  <c r="B1592" i="22"/>
  <c r="P1591" i="22"/>
  <c r="B1591" i="22"/>
  <c r="P1590" i="22"/>
  <c r="B1590" i="22"/>
  <c r="P1589" i="22"/>
  <c r="B1589" i="22"/>
  <c r="P1588" i="22"/>
  <c r="B1588" i="22"/>
  <c r="P1587" i="22"/>
  <c r="B1587" i="22"/>
  <c r="P1586" i="22"/>
  <c r="B1586" i="22"/>
  <c r="P1585" i="22"/>
  <c r="B1585" i="22"/>
  <c r="P1584" i="22"/>
  <c r="B1584" i="22"/>
  <c r="P1583" i="22"/>
  <c r="B1583" i="22"/>
  <c r="P1582" i="22"/>
  <c r="B1582" i="22"/>
  <c r="P1581" i="22"/>
  <c r="B1581" i="22"/>
  <c r="P1580" i="22"/>
  <c r="B1580" i="22"/>
  <c r="P1579" i="22"/>
  <c r="B1579" i="22"/>
  <c r="P1578" i="22"/>
  <c r="B1578" i="22"/>
  <c r="P1577" i="22"/>
  <c r="B1577" i="22"/>
  <c r="P1576" i="22"/>
  <c r="B1576" i="22"/>
  <c r="P1575" i="22"/>
  <c r="B1575" i="22"/>
  <c r="P1574" i="22"/>
  <c r="B1574" i="22"/>
  <c r="P1573" i="22"/>
  <c r="B1573" i="22"/>
  <c r="P1572" i="22"/>
  <c r="B1572" i="22"/>
  <c r="P1571" i="22"/>
  <c r="B1571" i="22"/>
  <c r="P1570" i="22"/>
  <c r="B1570" i="22"/>
  <c r="P1569" i="22"/>
  <c r="B1569" i="22"/>
  <c r="P1568" i="22"/>
  <c r="B1568" i="22"/>
  <c r="P1567" i="22"/>
  <c r="B1567" i="22"/>
  <c r="P1566" i="22"/>
  <c r="B1566" i="22"/>
  <c r="P1565" i="22"/>
  <c r="B1565" i="22"/>
  <c r="P1564" i="22"/>
  <c r="B1564" i="22"/>
  <c r="P1563" i="22"/>
  <c r="B1563" i="22"/>
  <c r="P1562" i="22"/>
  <c r="B1562" i="22"/>
  <c r="P1561" i="22"/>
  <c r="B1561" i="22"/>
  <c r="P1560" i="22"/>
  <c r="B1560" i="22"/>
  <c r="P1559" i="22"/>
  <c r="B1559" i="22"/>
  <c r="P1558" i="22"/>
  <c r="B1558" i="22"/>
  <c r="P1557" i="22"/>
  <c r="B1557" i="22"/>
  <c r="P1556" i="22"/>
  <c r="B1556" i="22"/>
  <c r="P1555" i="22"/>
  <c r="B1555" i="22"/>
  <c r="P1554" i="22"/>
  <c r="B1554" i="22"/>
  <c r="P1553" i="22"/>
  <c r="B1553" i="22"/>
  <c r="P1552" i="22"/>
  <c r="B1552" i="22"/>
  <c r="P1551" i="22"/>
  <c r="B1551" i="22"/>
  <c r="P1550" i="22"/>
  <c r="B1550" i="22"/>
  <c r="P1549" i="22"/>
  <c r="B1549" i="22"/>
  <c r="P1548" i="22"/>
  <c r="B1548" i="22"/>
  <c r="P1547" i="22"/>
  <c r="B1547" i="22"/>
  <c r="P1546" i="22"/>
  <c r="B1546" i="22"/>
  <c r="P1545" i="22"/>
  <c r="B1545" i="22"/>
  <c r="P1544" i="22"/>
  <c r="B1544" i="22"/>
  <c r="P1543" i="22"/>
  <c r="B1543" i="22"/>
  <c r="P1542" i="22"/>
  <c r="B1542" i="22"/>
  <c r="P1541" i="22"/>
  <c r="B1541" i="22"/>
  <c r="P1540" i="22"/>
  <c r="B1540" i="22"/>
  <c r="P1539" i="22"/>
  <c r="B1539" i="22"/>
  <c r="P1538" i="22"/>
  <c r="B1538" i="22"/>
  <c r="P1537" i="22"/>
  <c r="B1537" i="22"/>
  <c r="P1536" i="22"/>
  <c r="B1536" i="22"/>
  <c r="P1535" i="22"/>
  <c r="B1535" i="22"/>
  <c r="P1534" i="22"/>
  <c r="B1534" i="22"/>
  <c r="P1533" i="22"/>
  <c r="B1533" i="22"/>
  <c r="P1532" i="22"/>
  <c r="B1532" i="22"/>
  <c r="P1531" i="22"/>
  <c r="B1531" i="22"/>
  <c r="P1530" i="22"/>
  <c r="B1530" i="22"/>
  <c r="P1529" i="22"/>
  <c r="B1529" i="22"/>
  <c r="P1528" i="22"/>
  <c r="B1528" i="22"/>
  <c r="P1527" i="22"/>
  <c r="B1527" i="22"/>
  <c r="P1526" i="22"/>
  <c r="B1526" i="22"/>
  <c r="P1525" i="22"/>
  <c r="B1525" i="22"/>
  <c r="P1524" i="22"/>
  <c r="B1524" i="22"/>
  <c r="P1523" i="22"/>
  <c r="B1523" i="22"/>
  <c r="P1522" i="22"/>
  <c r="B1522" i="22"/>
  <c r="P1521" i="22"/>
  <c r="B1521" i="22"/>
  <c r="P1520" i="22"/>
  <c r="B1520" i="22"/>
  <c r="P1519" i="22"/>
  <c r="B1519" i="22"/>
  <c r="P1518" i="22"/>
  <c r="B1518" i="22"/>
  <c r="P1517" i="22"/>
  <c r="B1517" i="22"/>
  <c r="P1516" i="22"/>
  <c r="B1516" i="22"/>
  <c r="P1515" i="22"/>
  <c r="B1515" i="22"/>
  <c r="P1514" i="22"/>
  <c r="B1514" i="22"/>
  <c r="P1513" i="22"/>
  <c r="B1513" i="22"/>
  <c r="P1512" i="22"/>
  <c r="B1512" i="22"/>
  <c r="P1511" i="22"/>
  <c r="B1511" i="22"/>
  <c r="P1510" i="22"/>
  <c r="B1510" i="22"/>
  <c r="P1509" i="22"/>
  <c r="B1509" i="22"/>
  <c r="P1508" i="22"/>
  <c r="B1508" i="22"/>
  <c r="P1507" i="22"/>
  <c r="B1507" i="22"/>
  <c r="P1506" i="22"/>
  <c r="B1506" i="22"/>
  <c r="P1505" i="22"/>
  <c r="B1505" i="22"/>
  <c r="P1504" i="22"/>
  <c r="B1504" i="22"/>
  <c r="P1503" i="22"/>
  <c r="B1503" i="22"/>
  <c r="P1502" i="22"/>
  <c r="B1502" i="22"/>
  <c r="P1501" i="22"/>
  <c r="B1501" i="22"/>
  <c r="P1500" i="22"/>
  <c r="B1500" i="22"/>
  <c r="P1499" i="22"/>
  <c r="B1499" i="22"/>
  <c r="P1498" i="22"/>
  <c r="B1498" i="22"/>
  <c r="P1497" i="22"/>
  <c r="B1497" i="22"/>
  <c r="P1496" i="22"/>
  <c r="B1496" i="22"/>
  <c r="P1495" i="22"/>
  <c r="B1495" i="22"/>
  <c r="P1494" i="22"/>
  <c r="B1494" i="22"/>
  <c r="P1493" i="22"/>
  <c r="B1493" i="22"/>
  <c r="P1492" i="22"/>
  <c r="B1492" i="22"/>
  <c r="P1491" i="22"/>
  <c r="B1491" i="22"/>
  <c r="P1490" i="22"/>
  <c r="B1490" i="22"/>
  <c r="P1489" i="22"/>
  <c r="B1489" i="22"/>
  <c r="P1488" i="22"/>
  <c r="B1488" i="22"/>
  <c r="P1487" i="22"/>
  <c r="B1487" i="22"/>
  <c r="P1486" i="22"/>
  <c r="B1486" i="22"/>
  <c r="P1485" i="22"/>
  <c r="B1485" i="22"/>
  <c r="P1484" i="22"/>
  <c r="B1484" i="22"/>
  <c r="P1483" i="22"/>
  <c r="B1483" i="22"/>
  <c r="P1482" i="22"/>
  <c r="B1482" i="22"/>
  <c r="P1481" i="22"/>
  <c r="B1481" i="22"/>
  <c r="P1480" i="22"/>
  <c r="B1480" i="22"/>
  <c r="P1479" i="22"/>
  <c r="B1479" i="22"/>
  <c r="P1478" i="22"/>
  <c r="B1478" i="22"/>
  <c r="P1477" i="22"/>
  <c r="B1477" i="22"/>
  <c r="P1476" i="22"/>
  <c r="B1476" i="22"/>
  <c r="P1475" i="22"/>
  <c r="B1475" i="22"/>
  <c r="P1474" i="22"/>
  <c r="B1474" i="22"/>
  <c r="P1473" i="22"/>
  <c r="B1473" i="22"/>
  <c r="P1472" i="22"/>
  <c r="B1472" i="22"/>
  <c r="P1471" i="22"/>
  <c r="B1471" i="22"/>
  <c r="P1470" i="22"/>
  <c r="B1470" i="22"/>
  <c r="P1469" i="22"/>
  <c r="B1469" i="22"/>
  <c r="P1468" i="22"/>
  <c r="B1468" i="22"/>
  <c r="P1467" i="22"/>
  <c r="B1467" i="22"/>
  <c r="P1466" i="22"/>
  <c r="B1466" i="22"/>
  <c r="P1465" i="22"/>
  <c r="B1465" i="22"/>
  <c r="P1464" i="22"/>
  <c r="B1464" i="22"/>
  <c r="P1463" i="22"/>
  <c r="B1463" i="22"/>
  <c r="P1462" i="22"/>
  <c r="B1462" i="22"/>
  <c r="P1461" i="22"/>
  <c r="B1461" i="22"/>
  <c r="P1460" i="22"/>
  <c r="B1460" i="22"/>
  <c r="P1459" i="22"/>
  <c r="B1459" i="22"/>
  <c r="P1458" i="22"/>
  <c r="B1458" i="22"/>
  <c r="P1457" i="22"/>
  <c r="B1457" i="22"/>
  <c r="P1456" i="22"/>
  <c r="B1456" i="22"/>
  <c r="P1455" i="22"/>
  <c r="B1455" i="22"/>
  <c r="P1454" i="22"/>
  <c r="B1454" i="22"/>
  <c r="P1453" i="22"/>
  <c r="B1453" i="22"/>
  <c r="P1452" i="22"/>
  <c r="B1452" i="22"/>
  <c r="P1451" i="22"/>
  <c r="B1451" i="22"/>
  <c r="P1450" i="22"/>
  <c r="B1450" i="22"/>
  <c r="P1449" i="22"/>
  <c r="B1449" i="22"/>
  <c r="P1448" i="22"/>
  <c r="B1448" i="22"/>
  <c r="P1447" i="22"/>
  <c r="B1447" i="22"/>
  <c r="P1446" i="22"/>
  <c r="B1446" i="22"/>
  <c r="P1445" i="22"/>
  <c r="B1445" i="22"/>
  <c r="P1444" i="22"/>
  <c r="B1444" i="22"/>
  <c r="P1443" i="22"/>
  <c r="B1443" i="22"/>
  <c r="P1442" i="22"/>
  <c r="B1442" i="22"/>
  <c r="P1441" i="22"/>
  <c r="B1441" i="22"/>
  <c r="P1440" i="22"/>
  <c r="B1440" i="22"/>
  <c r="P1439" i="22"/>
  <c r="B1439" i="22"/>
  <c r="P1438" i="22"/>
  <c r="B1438" i="22"/>
  <c r="P1437" i="22"/>
  <c r="B1437" i="22"/>
  <c r="P1436" i="22"/>
  <c r="B1436" i="22"/>
  <c r="P1435" i="22"/>
  <c r="B1435" i="22"/>
  <c r="P1434" i="22"/>
  <c r="B1434" i="22"/>
  <c r="P1433" i="22"/>
  <c r="B1433" i="22"/>
  <c r="P1432" i="22"/>
  <c r="B1432" i="22"/>
  <c r="P1431" i="22"/>
  <c r="B1431" i="22"/>
  <c r="P1430" i="22"/>
  <c r="B1430" i="22"/>
  <c r="P1429" i="22"/>
  <c r="B1429" i="22"/>
  <c r="P1428" i="22"/>
  <c r="B1428" i="22"/>
  <c r="P1427" i="22"/>
  <c r="B1427" i="22"/>
  <c r="P1426" i="22"/>
  <c r="B1426" i="22"/>
  <c r="P1425" i="22"/>
  <c r="B1425" i="22"/>
  <c r="P1424" i="22"/>
  <c r="B1424" i="22"/>
  <c r="P1423" i="22"/>
  <c r="B1423" i="22"/>
  <c r="P1422" i="22"/>
  <c r="B1422" i="22"/>
  <c r="P1421" i="22"/>
  <c r="B1421" i="22"/>
  <c r="P1420" i="22"/>
  <c r="B1420" i="22"/>
  <c r="P1419" i="22"/>
  <c r="B1419" i="22"/>
  <c r="P1418" i="22"/>
  <c r="B1418" i="22"/>
  <c r="P1417" i="22"/>
  <c r="B1417" i="22"/>
  <c r="P1416" i="22"/>
  <c r="B1416" i="22"/>
  <c r="P1415" i="22"/>
  <c r="B1415" i="22"/>
  <c r="P1414" i="22"/>
  <c r="B1414" i="22"/>
  <c r="P1413" i="22"/>
  <c r="B1413" i="22"/>
  <c r="P1412" i="22"/>
  <c r="B1412" i="22"/>
  <c r="P1411" i="22"/>
  <c r="B1411" i="22"/>
  <c r="P1410" i="22"/>
  <c r="B1410" i="22"/>
  <c r="P1409" i="22"/>
  <c r="B1409" i="22"/>
  <c r="P1408" i="22"/>
  <c r="B1408" i="22"/>
  <c r="P1407" i="22"/>
  <c r="B1407" i="22"/>
  <c r="P1406" i="22"/>
  <c r="B1406" i="22"/>
  <c r="P1405" i="22"/>
  <c r="B1405" i="22"/>
  <c r="P1404" i="22"/>
  <c r="B1404" i="22"/>
  <c r="P1403" i="22"/>
  <c r="B1403" i="22"/>
  <c r="P1402" i="22"/>
  <c r="B1402" i="22"/>
  <c r="P1401" i="22"/>
  <c r="B1401" i="22"/>
  <c r="P1400" i="22"/>
  <c r="B1400" i="22"/>
  <c r="P1399" i="22"/>
  <c r="B1399" i="22"/>
  <c r="P1398" i="22"/>
  <c r="B1398" i="22"/>
  <c r="P1397" i="22"/>
  <c r="B1397" i="22"/>
  <c r="P1396" i="22"/>
  <c r="B1396" i="22"/>
  <c r="P1395" i="22"/>
  <c r="B1395" i="22"/>
  <c r="P1394" i="22"/>
  <c r="B1394" i="22"/>
  <c r="P1393" i="22"/>
  <c r="B1393" i="22"/>
  <c r="P1392" i="22"/>
  <c r="B1392" i="22"/>
  <c r="P1391" i="22"/>
  <c r="B1391" i="22"/>
  <c r="P1390" i="22"/>
  <c r="B1390" i="22"/>
  <c r="P1389" i="22"/>
  <c r="B1389" i="22"/>
  <c r="P1388" i="22"/>
  <c r="B1388" i="22"/>
  <c r="P1387" i="22"/>
  <c r="B1387" i="22"/>
  <c r="P1386" i="22"/>
  <c r="B1386" i="22"/>
  <c r="P1385" i="22"/>
  <c r="B1385" i="22"/>
  <c r="P1384" i="22"/>
  <c r="B1384" i="22"/>
  <c r="P1383" i="22"/>
  <c r="B1383" i="22"/>
  <c r="P1382" i="22"/>
  <c r="B1382" i="22"/>
  <c r="P1381" i="22"/>
  <c r="B1381" i="22"/>
  <c r="P1380" i="22"/>
  <c r="B1380" i="22"/>
  <c r="P1379" i="22"/>
  <c r="B1379" i="22"/>
  <c r="P1378" i="22"/>
  <c r="B1378" i="22"/>
  <c r="P1377" i="22"/>
  <c r="B1377" i="22"/>
  <c r="P1376" i="22"/>
  <c r="B1376" i="22"/>
  <c r="P1375" i="22"/>
  <c r="B1375" i="22"/>
  <c r="P1374" i="22"/>
  <c r="B1374" i="22"/>
  <c r="P1373" i="22"/>
  <c r="B1373" i="22"/>
  <c r="P1372" i="22"/>
  <c r="B1372" i="22"/>
  <c r="P1371" i="22"/>
  <c r="B1371" i="22"/>
  <c r="P1370" i="22"/>
  <c r="B1370" i="22"/>
  <c r="P1369" i="22"/>
  <c r="B1369" i="22"/>
  <c r="P1368" i="22"/>
  <c r="B1368" i="22"/>
  <c r="P1367" i="22"/>
  <c r="B1367" i="22"/>
  <c r="P1366" i="22"/>
  <c r="B1366" i="22"/>
  <c r="P1365" i="22"/>
  <c r="B1365" i="22"/>
  <c r="P1364" i="22"/>
  <c r="B1364" i="22"/>
  <c r="P1363" i="22"/>
  <c r="B1363" i="22"/>
  <c r="P1362" i="22"/>
  <c r="B1362" i="22"/>
  <c r="P1361" i="22"/>
  <c r="B1361" i="22"/>
  <c r="P1360" i="22"/>
  <c r="B1360" i="22"/>
  <c r="P1359" i="22"/>
  <c r="B1359" i="22"/>
  <c r="P1358" i="22"/>
  <c r="B1358" i="22"/>
  <c r="P1357" i="22"/>
  <c r="B1357" i="22"/>
  <c r="P1356" i="22"/>
  <c r="B1356" i="22"/>
  <c r="P1355" i="22"/>
  <c r="B1355" i="22"/>
  <c r="P1354" i="22"/>
  <c r="B1354" i="22"/>
  <c r="P1353" i="22"/>
  <c r="B1353" i="22"/>
  <c r="P1352" i="22"/>
  <c r="B1352" i="22"/>
  <c r="P1351" i="22"/>
  <c r="B1351" i="22"/>
  <c r="P1350" i="22"/>
  <c r="B1350" i="22"/>
  <c r="P1349" i="22"/>
  <c r="B1349" i="22"/>
  <c r="P1348" i="22"/>
  <c r="B1348" i="22"/>
  <c r="P1347" i="22"/>
  <c r="B1347" i="22"/>
  <c r="P1346" i="22"/>
  <c r="B1346" i="22"/>
  <c r="P1345" i="22"/>
  <c r="B1345" i="22"/>
  <c r="P1344" i="22"/>
  <c r="B1344" i="22"/>
  <c r="P1343" i="22"/>
  <c r="B1343" i="22"/>
  <c r="P1342" i="22"/>
  <c r="B1342" i="22"/>
  <c r="P1341" i="22"/>
  <c r="B1341" i="22"/>
  <c r="P1340" i="22"/>
  <c r="B1340" i="22"/>
  <c r="P1339" i="22"/>
  <c r="B1339" i="22"/>
  <c r="P1338" i="22"/>
  <c r="B1338" i="22"/>
  <c r="P1337" i="22"/>
  <c r="B1337" i="22"/>
  <c r="P1336" i="22"/>
  <c r="B1336" i="22"/>
  <c r="P1335" i="22"/>
  <c r="B1335" i="22"/>
  <c r="P1334" i="22"/>
  <c r="B1334" i="22"/>
  <c r="P1333" i="22"/>
  <c r="B1333" i="22"/>
  <c r="P1332" i="22"/>
  <c r="B1332" i="22"/>
  <c r="P1331" i="22"/>
  <c r="B1331" i="22"/>
  <c r="P1330" i="22"/>
  <c r="B1330" i="22"/>
  <c r="P1329" i="22"/>
  <c r="B1329" i="22"/>
  <c r="P1328" i="22"/>
  <c r="B1328" i="22"/>
  <c r="P1327" i="22"/>
  <c r="B1327" i="22"/>
  <c r="P1326" i="22"/>
  <c r="B1326" i="22"/>
  <c r="P1325" i="22"/>
  <c r="B1325" i="22"/>
  <c r="P1324" i="22"/>
  <c r="B1324" i="22"/>
  <c r="P1323" i="22"/>
  <c r="B1323" i="22"/>
  <c r="P1322" i="22"/>
  <c r="B1322" i="22"/>
  <c r="P1321" i="22"/>
  <c r="B1321" i="22"/>
  <c r="P1320" i="22"/>
  <c r="B1320" i="22"/>
  <c r="P1319" i="22"/>
  <c r="B1319" i="22"/>
  <c r="P1318" i="22"/>
  <c r="B1318" i="22"/>
  <c r="P1317" i="22"/>
  <c r="B1317" i="22"/>
  <c r="P1316" i="22"/>
  <c r="B1316" i="22"/>
  <c r="P1315" i="22"/>
  <c r="B1315" i="22"/>
  <c r="P1314" i="22"/>
  <c r="B1314" i="22"/>
  <c r="P1313" i="22"/>
  <c r="B1313" i="22"/>
  <c r="P1312" i="22"/>
  <c r="B1312" i="22"/>
  <c r="P1311" i="22"/>
  <c r="B1311" i="22"/>
  <c r="P1310" i="22"/>
  <c r="B1310" i="22"/>
  <c r="P1309" i="22"/>
  <c r="B1309" i="22"/>
  <c r="P1308" i="22"/>
  <c r="B1308" i="22"/>
  <c r="P1307" i="22"/>
  <c r="B1307" i="22"/>
  <c r="P1306" i="22"/>
  <c r="B1306" i="22"/>
  <c r="P1305" i="22"/>
  <c r="B1305" i="22"/>
  <c r="P1304" i="22"/>
  <c r="B1304" i="22"/>
  <c r="P1303" i="22"/>
  <c r="B1303" i="22"/>
  <c r="P1302" i="22"/>
  <c r="B1302" i="22"/>
  <c r="P1301" i="22"/>
  <c r="B1301" i="22"/>
  <c r="P1300" i="22"/>
  <c r="B1300" i="22"/>
  <c r="P1299" i="22"/>
  <c r="B1299" i="22"/>
  <c r="P1298" i="22"/>
  <c r="B1298" i="22"/>
  <c r="P1297" i="22"/>
  <c r="B1297" i="22"/>
  <c r="P1296" i="22"/>
  <c r="B1296" i="22"/>
  <c r="P1295" i="22"/>
  <c r="B1295" i="22"/>
  <c r="P1294" i="22"/>
  <c r="B1294" i="22"/>
  <c r="P1293" i="22"/>
  <c r="B1293" i="22"/>
  <c r="P1292" i="22"/>
  <c r="B1292" i="22"/>
  <c r="P1291" i="22"/>
  <c r="B1291" i="22"/>
  <c r="P1290" i="22"/>
  <c r="B1290" i="22"/>
  <c r="P1289" i="22"/>
  <c r="B1289" i="22"/>
  <c r="P1288" i="22"/>
  <c r="B1288" i="22"/>
  <c r="P1287" i="22"/>
  <c r="B1287" i="22"/>
  <c r="P1286" i="22"/>
  <c r="B1286" i="22"/>
  <c r="P1285" i="22"/>
  <c r="B1285" i="22"/>
  <c r="P1284" i="22"/>
  <c r="B1284" i="22"/>
  <c r="P1283" i="22"/>
  <c r="B1283" i="22"/>
  <c r="P1282" i="22"/>
  <c r="B1282" i="22"/>
  <c r="P1281" i="22"/>
  <c r="B1281" i="22"/>
  <c r="P1280" i="22"/>
  <c r="B1280" i="22"/>
  <c r="P1279" i="22"/>
  <c r="B1279" i="22"/>
  <c r="P1278" i="22"/>
  <c r="B1278" i="22"/>
  <c r="P1277" i="22"/>
  <c r="B1277" i="22"/>
  <c r="P1276" i="22"/>
  <c r="B1276" i="22"/>
  <c r="P1275" i="22"/>
  <c r="B1275" i="22"/>
  <c r="P1274" i="22"/>
  <c r="B1274" i="22"/>
  <c r="P1273" i="22"/>
  <c r="B1273" i="22"/>
  <c r="P1272" i="22"/>
  <c r="B1272" i="22"/>
  <c r="P1271" i="22"/>
  <c r="B1271" i="22"/>
  <c r="P1270" i="22"/>
  <c r="B1270" i="22"/>
  <c r="P1269" i="22"/>
  <c r="B1269" i="22"/>
  <c r="P1268" i="22"/>
  <c r="B1268" i="22"/>
  <c r="P1267" i="22"/>
  <c r="B1267" i="22"/>
  <c r="P1266" i="22"/>
  <c r="B1266" i="22"/>
  <c r="P1265" i="22"/>
  <c r="B1265" i="22"/>
  <c r="P1264" i="22"/>
  <c r="B1264" i="22"/>
  <c r="P1263" i="22"/>
  <c r="B1263" i="22"/>
  <c r="P1262" i="22"/>
  <c r="B1262" i="22"/>
  <c r="P1261" i="22"/>
  <c r="B1261" i="22"/>
  <c r="P1260" i="22"/>
  <c r="B1260" i="22"/>
  <c r="P1259" i="22"/>
  <c r="B1259" i="22"/>
  <c r="P1258" i="22"/>
  <c r="B1258" i="22"/>
  <c r="P1257" i="22"/>
  <c r="B1257" i="22"/>
  <c r="P1256" i="22"/>
  <c r="B1256" i="22"/>
  <c r="P1255" i="22"/>
  <c r="B1255" i="22"/>
  <c r="P1254" i="22"/>
  <c r="B1254" i="22"/>
  <c r="P1253" i="22"/>
  <c r="B1253" i="22"/>
  <c r="P1252" i="22"/>
  <c r="B1252" i="22"/>
  <c r="P1251" i="22"/>
  <c r="B1251" i="22"/>
  <c r="P1250" i="22"/>
  <c r="B1250" i="22"/>
  <c r="P1249" i="22"/>
  <c r="B1249" i="22"/>
  <c r="P1248" i="22"/>
  <c r="B1248" i="22"/>
  <c r="P1247" i="22"/>
  <c r="B1247" i="22"/>
  <c r="P1246" i="22"/>
  <c r="B1246" i="22"/>
  <c r="P1245" i="22"/>
  <c r="B1245" i="22"/>
  <c r="P1244" i="22"/>
  <c r="B1244" i="22"/>
  <c r="P1243" i="22"/>
  <c r="B1243" i="22"/>
  <c r="P1242" i="22"/>
  <c r="B1242" i="22"/>
  <c r="P1241" i="22"/>
  <c r="B1241" i="22"/>
  <c r="P1240" i="22"/>
  <c r="B1240" i="22"/>
  <c r="P1239" i="22"/>
  <c r="B1239" i="22"/>
  <c r="P1238" i="22"/>
  <c r="B1238" i="22"/>
  <c r="P1237" i="22"/>
  <c r="B1237" i="22"/>
  <c r="P1236" i="22"/>
  <c r="B1236" i="22"/>
  <c r="P1235" i="22"/>
  <c r="B1235" i="22"/>
  <c r="P1234" i="22"/>
  <c r="B1234" i="22"/>
  <c r="P1233" i="22"/>
  <c r="B1233" i="22"/>
  <c r="P1232" i="22"/>
  <c r="B1232" i="22"/>
  <c r="P1231" i="22"/>
  <c r="B1231" i="22"/>
  <c r="P1230" i="22"/>
  <c r="B1230" i="22"/>
  <c r="P1229" i="22"/>
  <c r="B1229" i="22"/>
  <c r="P1228" i="22"/>
  <c r="B1228" i="22"/>
  <c r="P1227" i="22"/>
  <c r="B1227" i="22"/>
  <c r="P1226" i="22"/>
  <c r="B1226" i="22"/>
  <c r="P1225" i="22"/>
  <c r="B1225" i="22"/>
  <c r="P1224" i="22"/>
  <c r="B1224" i="22"/>
  <c r="P1223" i="22"/>
  <c r="B1223" i="22"/>
  <c r="P1222" i="22"/>
  <c r="B1222" i="22"/>
  <c r="P1221" i="22"/>
  <c r="B1221" i="22"/>
  <c r="P1220" i="22"/>
  <c r="B1220" i="22"/>
  <c r="P1219" i="22"/>
  <c r="B1219" i="22"/>
  <c r="P1218" i="22"/>
  <c r="B1218" i="22"/>
  <c r="P1217" i="22"/>
  <c r="B1217" i="22"/>
  <c r="P1216" i="22"/>
  <c r="B1216" i="22"/>
  <c r="P1215" i="22"/>
  <c r="B1215" i="22"/>
  <c r="P1214" i="22"/>
  <c r="B1214" i="22"/>
  <c r="P1213" i="22"/>
  <c r="B1213" i="22"/>
  <c r="P1212" i="22"/>
  <c r="B1212" i="22"/>
  <c r="P1211" i="22"/>
  <c r="B1211" i="22"/>
  <c r="P1210" i="22"/>
  <c r="B1210" i="22"/>
  <c r="P1209" i="22"/>
  <c r="B1209" i="22"/>
  <c r="P1208" i="22"/>
  <c r="B1208" i="22"/>
  <c r="P1207" i="22"/>
  <c r="B1207" i="22"/>
  <c r="P1206" i="22"/>
  <c r="B1206" i="22"/>
  <c r="P1205" i="22"/>
  <c r="B1205" i="22"/>
  <c r="P1204" i="22"/>
  <c r="B1204" i="22"/>
  <c r="P1203" i="22"/>
  <c r="B1203" i="22"/>
  <c r="P1202" i="22"/>
  <c r="B1202" i="22"/>
  <c r="P1201" i="22"/>
  <c r="B1201" i="22"/>
  <c r="P1200" i="22"/>
  <c r="B1200" i="22"/>
  <c r="P1199" i="22"/>
  <c r="B1199" i="22"/>
  <c r="P1198" i="22"/>
  <c r="B1198" i="22"/>
  <c r="P1197" i="22"/>
  <c r="B1197" i="22"/>
  <c r="P1196" i="22"/>
  <c r="B1196" i="22"/>
  <c r="P1195" i="22"/>
  <c r="B1195" i="22"/>
  <c r="P1194" i="22"/>
  <c r="B1194" i="22"/>
  <c r="P1193" i="22"/>
  <c r="B1193" i="22"/>
  <c r="P1192" i="22"/>
  <c r="B1192" i="22"/>
  <c r="P1191" i="22"/>
  <c r="B1191" i="22"/>
  <c r="P1190" i="22"/>
  <c r="B1190" i="22"/>
  <c r="P1189" i="22"/>
  <c r="B1189" i="22"/>
  <c r="P1188" i="22"/>
  <c r="B1188" i="22"/>
  <c r="P1187" i="22"/>
  <c r="B1187" i="22"/>
  <c r="P1186" i="22"/>
  <c r="B1186" i="22"/>
  <c r="P1185" i="22"/>
  <c r="B1185" i="22"/>
  <c r="P1184" i="22"/>
  <c r="B1184" i="22"/>
  <c r="P1183" i="22"/>
  <c r="B1183" i="22"/>
  <c r="P1182" i="22"/>
  <c r="B1182" i="22"/>
  <c r="P1181" i="22"/>
  <c r="B1181" i="22"/>
  <c r="P1180" i="22"/>
  <c r="B1180" i="22"/>
  <c r="P1179" i="22"/>
  <c r="B1179" i="22"/>
  <c r="P1178" i="22"/>
  <c r="B1178" i="22"/>
  <c r="P1177" i="22"/>
  <c r="B1177" i="22"/>
  <c r="P1176" i="22"/>
  <c r="B1176" i="22"/>
  <c r="P1175" i="22"/>
  <c r="B1175" i="22"/>
  <c r="P1174" i="22"/>
  <c r="B1174" i="22"/>
  <c r="P1173" i="22"/>
  <c r="B1173" i="22"/>
  <c r="P1172" i="22"/>
  <c r="B1172" i="22"/>
  <c r="P1171" i="22"/>
  <c r="B1171" i="22"/>
  <c r="P1170" i="22"/>
  <c r="B1170" i="22"/>
  <c r="P1169" i="22"/>
  <c r="B1169" i="22"/>
  <c r="P1168" i="22"/>
  <c r="B1168" i="22"/>
  <c r="P1167" i="22"/>
  <c r="B1167" i="22"/>
  <c r="P1166" i="22"/>
  <c r="B1166" i="22"/>
  <c r="P1165" i="22"/>
  <c r="B1165" i="22"/>
  <c r="P1164" i="22"/>
  <c r="B1164" i="22"/>
  <c r="P1163" i="22"/>
  <c r="B1163" i="22"/>
  <c r="P1162" i="22"/>
  <c r="B1162" i="22"/>
  <c r="P1161" i="22"/>
  <c r="B1161" i="22"/>
  <c r="P1160" i="22"/>
  <c r="B1160" i="22"/>
  <c r="P1159" i="22"/>
  <c r="B1159" i="22"/>
  <c r="P1158" i="22"/>
  <c r="B1158" i="22"/>
  <c r="P1157" i="22"/>
  <c r="B1157" i="22"/>
  <c r="P1156" i="22"/>
  <c r="B1156" i="22"/>
  <c r="P1155" i="22"/>
  <c r="B1155" i="22"/>
  <c r="P1154" i="22"/>
  <c r="B1154" i="22"/>
  <c r="P1153" i="22"/>
  <c r="B1153" i="22"/>
  <c r="P1152" i="22"/>
  <c r="B1152" i="22"/>
  <c r="P1151" i="22"/>
  <c r="B1151" i="22"/>
  <c r="P1150" i="22"/>
  <c r="B1150" i="22"/>
  <c r="P1149" i="22"/>
  <c r="B1149" i="22"/>
  <c r="P1148" i="22"/>
  <c r="B1148" i="22"/>
  <c r="P1147" i="22"/>
  <c r="B1147" i="22"/>
  <c r="P1146" i="22"/>
  <c r="B1146" i="22"/>
  <c r="P1145" i="22"/>
  <c r="B1145" i="22"/>
  <c r="P1144" i="22"/>
  <c r="B1144" i="22"/>
  <c r="P1143" i="22"/>
  <c r="B1143" i="22"/>
  <c r="P1142" i="22"/>
  <c r="B1142" i="22"/>
  <c r="P1141" i="22"/>
  <c r="B1141" i="22"/>
  <c r="P1140" i="22"/>
  <c r="B1140" i="22"/>
  <c r="P1139" i="22"/>
  <c r="B1139" i="22"/>
  <c r="P1138" i="22"/>
  <c r="B1138" i="22"/>
  <c r="P1137" i="22"/>
  <c r="B1137" i="22"/>
  <c r="P1136" i="22"/>
  <c r="B1136" i="22"/>
  <c r="P1135" i="22"/>
  <c r="B1135" i="22"/>
  <c r="P1134" i="22"/>
  <c r="B1134" i="22"/>
  <c r="P1133" i="22"/>
  <c r="B1133" i="22"/>
  <c r="P1132" i="22"/>
  <c r="B1132" i="22"/>
  <c r="P1131" i="22"/>
  <c r="B1131" i="22"/>
  <c r="P1130" i="22"/>
  <c r="B1130" i="22"/>
  <c r="P1129" i="22"/>
  <c r="B1129" i="22"/>
  <c r="P1128" i="22"/>
  <c r="B1128" i="22"/>
  <c r="P1127" i="22"/>
  <c r="B1127" i="22"/>
  <c r="P1126" i="22"/>
  <c r="B1126" i="22"/>
  <c r="P1125" i="22"/>
  <c r="B1125" i="22"/>
  <c r="P1124" i="22"/>
  <c r="B1124" i="22"/>
  <c r="P1123" i="22"/>
  <c r="B1123" i="22"/>
  <c r="P1122" i="22"/>
  <c r="B1122" i="22"/>
  <c r="P1121" i="22"/>
  <c r="B1121" i="22"/>
  <c r="P1120" i="22"/>
  <c r="B1120" i="22"/>
  <c r="P1119" i="22"/>
  <c r="B1119" i="22"/>
  <c r="P1118" i="22"/>
  <c r="B1118" i="22"/>
  <c r="P1117" i="22"/>
  <c r="B1117" i="22"/>
  <c r="P1116" i="22"/>
  <c r="B1116" i="22"/>
  <c r="P1115" i="22"/>
  <c r="B1115" i="22"/>
  <c r="P1114" i="22"/>
  <c r="B1114" i="22"/>
  <c r="P1113" i="22"/>
  <c r="B1113" i="22"/>
  <c r="P1112" i="22"/>
  <c r="B1112" i="22"/>
  <c r="P1111" i="22"/>
  <c r="B1111" i="22"/>
  <c r="P1110" i="22"/>
  <c r="B1110" i="22"/>
  <c r="P1109" i="22"/>
  <c r="B1109" i="22"/>
  <c r="P1108" i="22"/>
  <c r="B1108" i="22"/>
  <c r="P1107" i="22"/>
  <c r="B1107" i="22"/>
  <c r="P1106" i="22"/>
  <c r="B1106" i="22"/>
  <c r="P1105" i="22"/>
  <c r="B1105" i="22"/>
  <c r="P1104" i="22"/>
  <c r="B1104" i="22"/>
  <c r="P1103" i="22"/>
  <c r="B1103" i="22"/>
  <c r="P1102" i="22"/>
  <c r="B1102" i="22"/>
  <c r="P1101" i="22"/>
  <c r="B1101" i="22"/>
  <c r="P1100" i="22"/>
  <c r="B1100" i="22"/>
  <c r="P1099" i="22"/>
  <c r="B1099" i="22"/>
  <c r="P1098" i="22"/>
  <c r="B1098" i="22"/>
  <c r="P1097" i="22"/>
  <c r="B1097" i="22"/>
  <c r="P1096" i="22"/>
  <c r="B1096" i="22"/>
  <c r="P1095" i="22"/>
  <c r="B1095" i="22"/>
  <c r="P1094" i="22"/>
  <c r="B1094" i="22"/>
  <c r="P1093" i="22"/>
  <c r="B1093" i="22"/>
  <c r="P1092" i="22"/>
  <c r="B1092" i="22"/>
  <c r="P1091" i="22"/>
  <c r="B1091" i="22"/>
  <c r="P1090" i="22"/>
  <c r="B1090" i="22"/>
  <c r="P1089" i="22"/>
  <c r="B1089" i="22"/>
  <c r="P1088" i="22"/>
  <c r="B1088" i="22"/>
  <c r="P1087" i="22"/>
  <c r="B1087" i="22"/>
  <c r="P1086" i="22"/>
  <c r="B1086" i="22"/>
  <c r="P1085" i="22"/>
  <c r="B1085" i="22"/>
  <c r="P1084" i="22"/>
  <c r="B1084" i="22"/>
  <c r="P1083" i="22"/>
  <c r="B1083" i="22"/>
  <c r="P1082" i="22"/>
  <c r="B1082" i="22"/>
  <c r="P1081" i="22"/>
  <c r="B1081" i="22"/>
  <c r="P1080" i="22"/>
  <c r="B1080" i="22"/>
  <c r="P1079" i="22"/>
  <c r="B1079" i="22"/>
  <c r="P1078" i="22"/>
  <c r="B1078" i="22"/>
  <c r="P1077" i="22"/>
  <c r="B1077" i="22"/>
  <c r="P1076" i="22"/>
  <c r="B1076" i="22"/>
  <c r="P1075" i="22"/>
  <c r="B1075" i="22"/>
  <c r="P1074" i="22"/>
  <c r="B1074" i="22"/>
  <c r="P1073" i="22"/>
  <c r="B1073" i="22"/>
  <c r="P1072" i="22"/>
  <c r="B1072" i="22"/>
  <c r="P1071" i="22"/>
  <c r="B1071" i="22"/>
  <c r="P1070" i="22"/>
  <c r="B1070" i="22"/>
  <c r="P1069" i="22"/>
  <c r="B1069" i="22"/>
  <c r="P1068" i="22"/>
  <c r="B1068" i="22"/>
  <c r="P1067" i="22"/>
  <c r="B1067" i="22"/>
  <c r="P1066" i="22"/>
  <c r="B1066" i="22"/>
  <c r="P1065" i="22"/>
  <c r="B1065" i="22"/>
  <c r="P1064" i="22"/>
  <c r="B1064" i="22"/>
  <c r="P1063" i="22"/>
  <c r="B1063" i="22"/>
  <c r="P1062" i="22"/>
  <c r="B1062" i="22"/>
  <c r="P1061" i="22"/>
  <c r="B1061" i="22"/>
  <c r="P1060" i="22"/>
  <c r="B1060" i="22"/>
  <c r="P1059" i="22"/>
  <c r="B1059" i="22"/>
  <c r="P1058" i="22"/>
  <c r="B1058" i="22"/>
  <c r="P1057" i="22"/>
  <c r="B1057" i="22"/>
  <c r="P1056" i="22"/>
  <c r="B1056" i="22"/>
  <c r="P1055" i="22"/>
  <c r="B1055" i="22"/>
  <c r="P1054" i="22"/>
  <c r="B1054" i="22"/>
  <c r="P1053" i="22"/>
  <c r="B1053" i="22"/>
  <c r="P1052" i="22"/>
  <c r="B1052" i="22"/>
  <c r="P1051" i="22"/>
  <c r="B1051" i="22"/>
  <c r="P1050" i="22"/>
  <c r="B1050" i="22"/>
  <c r="P1049" i="22"/>
  <c r="B1049" i="22"/>
  <c r="P1048" i="22"/>
  <c r="B1048" i="22"/>
  <c r="P1047" i="22"/>
  <c r="B1047" i="22"/>
  <c r="P1046" i="22"/>
  <c r="B1046" i="22"/>
  <c r="P1045" i="22"/>
  <c r="B1045" i="22"/>
  <c r="P1044" i="22"/>
  <c r="B1044" i="22"/>
  <c r="P1043" i="22"/>
  <c r="B1043" i="22"/>
  <c r="P1042" i="22"/>
  <c r="B1042" i="22"/>
  <c r="P1041" i="22"/>
  <c r="B1041" i="22"/>
  <c r="P1040" i="22"/>
  <c r="B1040" i="22"/>
  <c r="P1039" i="22"/>
  <c r="B1039" i="22"/>
  <c r="P1038" i="22"/>
  <c r="B1038" i="22"/>
  <c r="P1037" i="22"/>
  <c r="B1037" i="22"/>
  <c r="P1036" i="22"/>
  <c r="B1036" i="22"/>
  <c r="P1035" i="22"/>
  <c r="B1035" i="22"/>
  <c r="P1034" i="22"/>
  <c r="B1034" i="22"/>
  <c r="P1033" i="22"/>
  <c r="B1033" i="22"/>
  <c r="P1032" i="22"/>
  <c r="B1032" i="22"/>
  <c r="P1031" i="22"/>
  <c r="B1031" i="22"/>
  <c r="P1030" i="22"/>
  <c r="B1030" i="22"/>
  <c r="P1029" i="22"/>
  <c r="B1029" i="22"/>
  <c r="P1028" i="22"/>
  <c r="B1028" i="22"/>
  <c r="P1027" i="22"/>
  <c r="B1027" i="22"/>
  <c r="P1026" i="22"/>
  <c r="B1026" i="22"/>
  <c r="P1025" i="22"/>
  <c r="B1025" i="22"/>
  <c r="P1024" i="22"/>
  <c r="B1024" i="22"/>
  <c r="P1023" i="22"/>
  <c r="B1023" i="22"/>
  <c r="P1022" i="22"/>
  <c r="B1022" i="22"/>
  <c r="P1021" i="22"/>
  <c r="B1021" i="22"/>
  <c r="P1020" i="22"/>
  <c r="B1020" i="22"/>
  <c r="P1019" i="22"/>
  <c r="B1019" i="22"/>
  <c r="P1018" i="22"/>
  <c r="B1018" i="22"/>
  <c r="P1017" i="22"/>
  <c r="B1017" i="22"/>
  <c r="P1016" i="22"/>
  <c r="B1016" i="22"/>
  <c r="P1015" i="22"/>
  <c r="B1015" i="22"/>
  <c r="P1014" i="22"/>
  <c r="B1014" i="22"/>
  <c r="P1013" i="22"/>
  <c r="B1013" i="22"/>
  <c r="P1012" i="22"/>
  <c r="B1012" i="22"/>
  <c r="P1011" i="22"/>
  <c r="B1011" i="22"/>
  <c r="P1010" i="22"/>
  <c r="B1010" i="22"/>
  <c r="P1009" i="22"/>
  <c r="B1009" i="22"/>
  <c r="P1008" i="22"/>
  <c r="B1008" i="22"/>
  <c r="P1007" i="22"/>
  <c r="B1007" i="22"/>
  <c r="P1006" i="22"/>
  <c r="B1006" i="22"/>
  <c r="P1005" i="22"/>
  <c r="B1005" i="22"/>
  <c r="P1004" i="22"/>
  <c r="B1004" i="22"/>
  <c r="P1003" i="22"/>
  <c r="B1003" i="22"/>
  <c r="P1002" i="22"/>
  <c r="B1002" i="22"/>
  <c r="P1001" i="22"/>
  <c r="B1001" i="22"/>
  <c r="P1000" i="22"/>
  <c r="B1000" i="22"/>
  <c r="P999" i="22"/>
  <c r="B999" i="22"/>
  <c r="P998" i="22"/>
  <c r="B998" i="22"/>
  <c r="P997" i="22"/>
  <c r="B997" i="22"/>
  <c r="P996" i="22"/>
  <c r="B996" i="22"/>
  <c r="P995" i="22"/>
  <c r="B995" i="22"/>
  <c r="P994" i="22"/>
  <c r="B994" i="22"/>
  <c r="P993" i="22"/>
  <c r="B993" i="22"/>
  <c r="P992" i="22"/>
  <c r="B992" i="22"/>
  <c r="P991" i="22"/>
  <c r="B991" i="22"/>
  <c r="P990" i="22"/>
  <c r="B990" i="22"/>
  <c r="P989" i="22"/>
  <c r="B989" i="22"/>
  <c r="P988" i="22"/>
  <c r="B988" i="22"/>
  <c r="P987" i="22"/>
  <c r="B987" i="22"/>
  <c r="P986" i="22"/>
  <c r="B986" i="22"/>
  <c r="P985" i="22"/>
  <c r="B985" i="22"/>
  <c r="P984" i="22"/>
  <c r="B984" i="22"/>
  <c r="P983" i="22"/>
  <c r="B983" i="22"/>
  <c r="P982" i="22"/>
  <c r="B982" i="22"/>
  <c r="P981" i="22"/>
  <c r="B981" i="22"/>
  <c r="P980" i="22"/>
  <c r="B980" i="22"/>
  <c r="P979" i="22"/>
  <c r="B979" i="22"/>
  <c r="P978" i="22"/>
  <c r="B978" i="22"/>
  <c r="P977" i="22"/>
  <c r="B977" i="22"/>
  <c r="P976" i="22"/>
  <c r="B976" i="22"/>
  <c r="P975" i="22"/>
  <c r="B975" i="22"/>
  <c r="P974" i="22"/>
  <c r="B974" i="22"/>
  <c r="P973" i="22"/>
  <c r="B973" i="22"/>
  <c r="P972" i="22"/>
  <c r="B972" i="22"/>
  <c r="P971" i="22"/>
  <c r="B971" i="22"/>
  <c r="P970" i="22"/>
  <c r="B970" i="22"/>
  <c r="P969" i="22"/>
  <c r="B969" i="22"/>
  <c r="P968" i="22"/>
  <c r="B968" i="22"/>
  <c r="P967" i="22"/>
  <c r="B967" i="22"/>
  <c r="P966" i="22"/>
  <c r="B966" i="22"/>
  <c r="P965" i="22"/>
  <c r="B965" i="22"/>
  <c r="P964" i="22"/>
  <c r="B964" i="22"/>
  <c r="P963" i="22"/>
  <c r="B963" i="22"/>
  <c r="P962" i="22"/>
  <c r="B962" i="22"/>
  <c r="P961" i="22"/>
  <c r="B961" i="22"/>
  <c r="P960" i="22"/>
  <c r="B960" i="22"/>
  <c r="P959" i="22"/>
  <c r="B959" i="22"/>
  <c r="P958" i="22"/>
  <c r="B958" i="22"/>
  <c r="P957" i="22"/>
  <c r="B957" i="22"/>
  <c r="P956" i="22"/>
  <c r="B956" i="22"/>
  <c r="P955" i="22"/>
  <c r="B955" i="22"/>
  <c r="P954" i="22"/>
  <c r="B954" i="22"/>
  <c r="P953" i="22"/>
  <c r="B953" i="22"/>
  <c r="P952" i="22"/>
  <c r="B952" i="22"/>
  <c r="P951" i="22"/>
  <c r="B951" i="22"/>
  <c r="P950" i="22"/>
  <c r="B950" i="22"/>
  <c r="P949" i="22"/>
  <c r="B949" i="22"/>
  <c r="P948" i="22"/>
  <c r="B948" i="22"/>
  <c r="P947" i="22"/>
  <c r="B947" i="22"/>
  <c r="P946" i="22"/>
  <c r="B946" i="22"/>
  <c r="P945" i="22"/>
  <c r="B945" i="22"/>
  <c r="P944" i="22"/>
  <c r="B944" i="22"/>
  <c r="P943" i="22"/>
  <c r="B943" i="22"/>
  <c r="P942" i="22"/>
  <c r="B942" i="22"/>
  <c r="P941" i="22"/>
  <c r="B941" i="22"/>
  <c r="P940" i="22"/>
  <c r="B940" i="22"/>
  <c r="P939" i="22"/>
  <c r="B939" i="22"/>
  <c r="P938" i="22"/>
  <c r="B938" i="22"/>
  <c r="P937" i="22"/>
  <c r="B937" i="22"/>
  <c r="P936" i="22"/>
  <c r="B936" i="22"/>
  <c r="P935" i="22"/>
  <c r="B935" i="22"/>
  <c r="P934" i="22"/>
  <c r="B934" i="22"/>
  <c r="P933" i="22"/>
  <c r="B933" i="22"/>
  <c r="P932" i="22"/>
  <c r="B932" i="22"/>
  <c r="P931" i="22"/>
  <c r="B931" i="22"/>
  <c r="P930" i="22"/>
  <c r="B930" i="22"/>
  <c r="P929" i="22"/>
  <c r="B929" i="22"/>
  <c r="P928" i="22"/>
  <c r="B928" i="22"/>
  <c r="P927" i="22"/>
  <c r="B927" i="22"/>
  <c r="P926" i="22"/>
  <c r="B926" i="22"/>
  <c r="P925" i="22"/>
  <c r="B925" i="22"/>
  <c r="P924" i="22"/>
  <c r="B924" i="22"/>
  <c r="P923" i="22"/>
  <c r="B923" i="22"/>
  <c r="P922" i="22"/>
  <c r="B922" i="22"/>
  <c r="P921" i="22"/>
  <c r="B921" i="22"/>
  <c r="P920" i="22"/>
  <c r="B920" i="22"/>
  <c r="P919" i="22"/>
  <c r="B919" i="22"/>
  <c r="P918" i="22"/>
  <c r="B918" i="22"/>
  <c r="P917" i="22"/>
  <c r="B917" i="22"/>
  <c r="P916" i="22"/>
  <c r="B916" i="22"/>
  <c r="P915" i="22"/>
  <c r="B915" i="22"/>
  <c r="P914" i="22"/>
  <c r="B914" i="22"/>
  <c r="P913" i="22"/>
  <c r="B913" i="22"/>
  <c r="P912" i="22"/>
  <c r="B912" i="22"/>
  <c r="P911" i="22"/>
  <c r="B911" i="22"/>
  <c r="P910" i="22"/>
  <c r="B910" i="22"/>
  <c r="P909" i="22"/>
  <c r="B909" i="22"/>
  <c r="P908" i="22"/>
  <c r="B908" i="22"/>
  <c r="P907" i="22"/>
  <c r="B907" i="22"/>
  <c r="P906" i="22"/>
  <c r="B906" i="22"/>
  <c r="P905" i="22"/>
  <c r="B905" i="22"/>
  <c r="P904" i="22"/>
  <c r="B904" i="22"/>
  <c r="P903" i="22"/>
  <c r="B903" i="22"/>
  <c r="P902" i="22"/>
  <c r="B902" i="22"/>
  <c r="P901" i="22"/>
  <c r="B901" i="22"/>
  <c r="P900" i="22"/>
  <c r="B900" i="22"/>
  <c r="P899" i="22"/>
  <c r="B899" i="22"/>
  <c r="P898" i="22"/>
  <c r="B898" i="22"/>
  <c r="P897" i="22"/>
  <c r="B897" i="22"/>
  <c r="P896" i="22"/>
  <c r="B896" i="22"/>
  <c r="P895" i="22"/>
  <c r="B895" i="22"/>
  <c r="P894" i="22"/>
  <c r="B894" i="22"/>
  <c r="P893" i="22"/>
  <c r="B893" i="22"/>
  <c r="P892" i="22"/>
  <c r="B892" i="22"/>
  <c r="P891" i="22"/>
  <c r="B891" i="22"/>
  <c r="P890" i="22"/>
  <c r="B890" i="22"/>
  <c r="P889" i="22"/>
  <c r="B889" i="22"/>
  <c r="P888" i="22"/>
  <c r="B888" i="22"/>
  <c r="P887" i="22"/>
  <c r="B887" i="22"/>
  <c r="P886" i="22"/>
  <c r="B886" i="22"/>
  <c r="P885" i="22"/>
  <c r="B885" i="22"/>
  <c r="P884" i="22"/>
  <c r="B884" i="22"/>
  <c r="P883" i="22"/>
  <c r="B883" i="22"/>
  <c r="P882" i="22"/>
  <c r="B882" i="22"/>
  <c r="P881" i="22"/>
  <c r="B881" i="22"/>
  <c r="P880" i="22"/>
  <c r="B880" i="22"/>
  <c r="P879" i="22"/>
  <c r="B879" i="22"/>
  <c r="P878" i="22"/>
  <c r="B878" i="22"/>
  <c r="P877" i="22"/>
  <c r="B877" i="22"/>
  <c r="P876" i="22"/>
  <c r="B876" i="22"/>
  <c r="P875" i="22"/>
  <c r="B875" i="22"/>
  <c r="P874" i="22"/>
  <c r="B874" i="22"/>
  <c r="P873" i="22"/>
  <c r="B873" i="22"/>
  <c r="P872" i="22"/>
  <c r="B872" i="22"/>
  <c r="P871" i="22"/>
  <c r="B871" i="22"/>
  <c r="P870" i="22"/>
  <c r="B870" i="22"/>
  <c r="P869" i="22"/>
  <c r="B869" i="22"/>
  <c r="P868" i="22"/>
  <c r="B868" i="22"/>
  <c r="P867" i="22"/>
  <c r="B867" i="22"/>
  <c r="P866" i="22"/>
  <c r="B866" i="22"/>
  <c r="P865" i="22"/>
  <c r="B865" i="22"/>
  <c r="P864" i="22"/>
  <c r="B864" i="22"/>
  <c r="P863" i="22"/>
  <c r="B863" i="22"/>
  <c r="P862" i="22"/>
  <c r="B862" i="22"/>
  <c r="P861" i="22"/>
  <c r="B861" i="22"/>
  <c r="P860" i="22"/>
  <c r="B860" i="22"/>
  <c r="P859" i="22"/>
  <c r="B859" i="22"/>
  <c r="P858" i="22"/>
  <c r="B858" i="22"/>
  <c r="P857" i="22"/>
  <c r="B857" i="22"/>
  <c r="P856" i="22"/>
  <c r="B856" i="22"/>
  <c r="P855" i="22"/>
  <c r="B855" i="22"/>
  <c r="P854" i="22"/>
  <c r="B854" i="22"/>
  <c r="P853" i="22"/>
  <c r="B853" i="22"/>
  <c r="P852" i="22"/>
  <c r="B852" i="22"/>
  <c r="P851" i="22"/>
  <c r="B851" i="22"/>
  <c r="P850" i="22"/>
  <c r="B850" i="22"/>
  <c r="P849" i="22"/>
  <c r="B849" i="22"/>
  <c r="P848" i="22"/>
  <c r="B848" i="22"/>
  <c r="P847" i="22"/>
  <c r="B847" i="22"/>
  <c r="P846" i="22"/>
  <c r="B846" i="22"/>
  <c r="P845" i="22"/>
  <c r="B845" i="22"/>
  <c r="P844" i="22"/>
  <c r="B844" i="22"/>
  <c r="P843" i="22"/>
  <c r="B843" i="22"/>
  <c r="P842" i="22"/>
  <c r="B842" i="22"/>
  <c r="P841" i="22"/>
  <c r="B841" i="22"/>
  <c r="P840" i="22"/>
  <c r="B840" i="22"/>
  <c r="P839" i="22"/>
  <c r="B839" i="22"/>
  <c r="P838" i="22"/>
  <c r="B838" i="22"/>
  <c r="P837" i="22"/>
  <c r="B837" i="22"/>
  <c r="P836" i="22"/>
  <c r="B836" i="22"/>
  <c r="P835" i="22"/>
  <c r="B835" i="22"/>
  <c r="P834" i="22"/>
  <c r="B834" i="22"/>
  <c r="P833" i="22"/>
  <c r="B833" i="22"/>
  <c r="P832" i="22"/>
  <c r="B832" i="22"/>
  <c r="P831" i="22"/>
  <c r="B831" i="22"/>
  <c r="P830" i="22"/>
  <c r="B830" i="22"/>
  <c r="P829" i="22"/>
  <c r="B829" i="22"/>
  <c r="P828" i="22"/>
  <c r="B828" i="22"/>
  <c r="P827" i="22"/>
  <c r="B827" i="22"/>
  <c r="P826" i="22"/>
  <c r="B826" i="22"/>
  <c r="P825" i="22"/>
  <c r="B825" i="22"/>
  <c r="P824" i="22"/>
  <c r="B824" i="22"/>
  <c r="P823" i="22"/>
  <c r="B823" i="22"/>
  <c r="P822" i="22"/>
  <c r="B822" i="22"/>
  <c r="P821" i="22"/>
  <c r="B821" i="22"/>
  <c r="P820" i="22"/>
  <c r="B820" i="22"/>
  <c r="P819" i="22"/>
  <c r="B819" i="22"/>
  <c r="P818" i="22"/>
  <c r="B818" i="22"/>
  <c r="P817" i="22"/>
  <c r="B817" i="22"/>
  <c r="P816" i="22"/>
  <c r="B816" i="22"/>
  <c r="P815" i="22"/>
  <c r="B815" i="22"/>
  <c r="P814" i="22"/>
  <c r="B814" i="22"/>
  <c r="P813" i="22"/>
  <c r="B813" i="22"/>
  <c r="P812" i="22"/>
  <c r="B812" i="22"/>
  <c r="P811" i="22"/>
  <c r="B811" i="22"/>
  <c r="P810" i="22"/>
  <c r="B810" i="22"/>
  <c r="P809" i="22"/>
  <c r="B809" i="22"/>
  <c r="P808" i="22"/>
  <c r="B808" i="22"/>
  <c r="P807" i="22"/>
  <c r="B807" i="22"/>
  <c r="P806" i="22"/>
  <c r="B806" i="22"/>
  <c r="P805" i="22"/>
  <c r="B805" i="22"/>
  <c r="P804" i="22"/>
  <c r="B804" i="22"/>
  <c r="P803" i="22"/>
  <c r="B803" i="22"/>
  <c r="P802" i="22"/>
  <c r="B802" i="22"/>
  <c r="P801" i="22"/>
  <c r="B801" i="22"/>
  <c r="P800" i="22"/>
  <c r="B800" i="22"/>
  <c r="P799" i="22"/>
  <c r="B799" i="22"/>
  <c r="P798" i="22"/>
  <c r="B798" i="22"/>
  <c r="P797" i="22"/>
  <c r="B797" i="22"/>
  <c r="P796" i="22"/>
  <c r="B796" i="22"/>
  <c r="P795" i="22"/>
  <c r="B795" i="22"/>
  <c r="P794" i="22"/>
  <c r="B794" i="22"/>
  <c r="P793" i="22"/>
  <c r="B793" i="22"/>
  <c r="P792" i="22"/>
  <c r="B792" i="22"/>
  <c r="P791" i="22"/>
  <c r="B791" i="22"/>
  <c r="P790" i="22"/>
  <c r="B790" i="22"/>
  <c r="P789" i="22"/>
  <c r="B789" i="22"/>
  <c r="P788" i="22"/>
  <c r="B788" i="22"/>
  <c r="P787" i="22"/>
  <c r="B787" i="22"/>
  <c r="P786" i="22"/>
  <c r="B786" i="22"/>
  <c r="P785" i="22"/>
  <c r="B785" i="22"/>
  <c r="P784" i="22"/>
  <c r="B784" i="22"/>
  <c r="P783" i="22"/>
  <c r="B783" i="22"/>
  <c r="P782" i="22"/>
  <c r="B782" i="22"/>
  <c r="P781" i="22"/>
  <c r="B781" i="22"/>
  <c r="P780" i="22"/>
  <c r="B780" i="22"/>
  <c r="P779" i="22"/>
  <c r="B779" i="22"/>
  <c r="P778" i="22"/>
  <c r="B778" i="22"/>
  <c r="P777" i="22"/>
  <c r="B777" i="22"/>
  <c r="P776" i="22"/>
  <c r="B776" i="22"/>
  <c r="P775" i="22"/>
  <c r="B775" i="22"/>
  <c r="P774" i="22"/>
  <c r="B774" i="22"/>
  <c r="P773" i="22"/>
  <c r="B773" i="22"/>
  <c r="P772" i="22"/>
  <c r="B772" i="22"/>
  <c r="P771" i="22"/>
  <c r="B771" i="22"/>
  <c r="P770" i="22"/>
  <c r="B770" i="22"/>
  <c r="P769" i="22"/>
  <c r="B769" i="22"/>
  <c r="P768" i="22"/>
  <c r="B768" i="22"/>
  <c r="P767" i="22"/>
  <c r="B767" i="22"/>
  <c r="P766" i="22"/>
  <c r="B766" i="22"/>
  <c r="P765" i="22"/>
  <c r="B765" i="22"/>
  <c r="P764" i="22"/>
  <c r="B764" i="22"/>
  <c r="P763" i="22"/>
  <c r="B763" i="22"/>
  <c r="P762" i="22"/>
  <c r="B762" i="22"/>
  <c r="P761" i="22"/>
  <c r="B761" i="22"/>
  <c r="P760" i="22"/>
  <c r="B760" i="22"/>
  <c r="P759" i="22"/>
  <c r="B759" i="22"/>
  <c r="P758" i="22"/>
  <c r="B758" i="22"/>
  <c r="P757" i="22"/>
  <c r="B757" i="22"/>
  <c r="P756" i="22"/>
  <c r="B756" i="22"/>
  <c r="P755" i="22"/>
  <c r="B755" i="22"/>
  <c r="P754" i="22"/>
  <c r="B754" i="22"/>
  <c r="P753" i="22"/>
  <c r="B753" i="22"/>
  <c r="P752" i="22"/>
  <c r="B752" i="22"/>
  <c r="P751" i="22"/>
  <c r="B751" i="22"/>
  <c r="P750" i="22"/>
  <c r="B750" i="22"/>
  <c r="P749" i="22"/>
  <c r="B749" i="22"/>
  <c r="P748" i="22"/>
  <c r="B748" i="22"/>
  <c r="P747" i="22"/>
  <c r="B747" i="22"/>
  <c r="P746" i="22"/>
  <c r="B746" i="22"/>
  <c r="P745" i="22"/>
  <c r="B745" i="22"/>
  <c r="P744" i="22"/>
  <c r="B744" i="22"/>
  <c r="P743" i="22"/>
  <c r="B743" i="22"/>
  <c r="P742" i="22"/>
  <c r="B742" i="22"/>
  <c r="P741" i="22"/>
  <c r="B741" i="22"/>
  <c r="P740" i="22"/>
  <c r="B740" i="22"/>
  <c r="P739" i="22"/>
  <c r="B739" i="22"/>
  <c r="P738" i="22"/>
  <c r="B738" i="22"/>
  <c r="P737" i="22"/>
  <c r="B737" i="22"/>
  <c r="P736" i="22"/>
  <c r="B736" i="22"/>
  <c r="P735" i="22"/>
  <c r="B735" i="22"/>
  <c r="P734" i="22"/>
  <c r="B734" i="22"/>
  <c r="P733" i="22"/>
  <c r="B733" i="22"/>
  <c r="P732" i="22"/>
  <c r="B732" i="22"/>
  <c r="P731" i="22"/>
  <c r="B731" i="22"/>
  <c r="P730" i="22"/>
  <c r="B730" i="22"/>
  <c r="P729" i="22"/>
  <c r="B729" i="22"/>
  <c r="P728" i="22"/>
  <c r="B728" i="22"/>
  <c r="P727" i="22"/>
  <c r="B727" i="22"/>
  <c r="P726" i="22"/>
  <c r="B726" i="22"/>
  <c r="P725" i="22"/>
  <c r="B725" i="22"/>
  <c r="P724" i="22"/>
  <c r="B724" i="22"/>
  <c r="P723" i="22"/>
  <c r="B723" i="22"/>
  <c r="P722" i="22"/>
  <c r="B722" i="22"/>
  <c r="P721" i="22"/>
  <c r="B721" i="22"/>
  <c r="P720" i="22"/>
  <c r="B720" i="22"/>
  <c r="P719" i="22"/>
  <c r="B719" i="22"/>
  <c r="P718" i="22"/>
  <c r="B718" i="22"/>
  <c r="P717" i="22"/>
  <c r="B717" i="22"/>
  <c r="P716" i="22"/>
  <c r="B716" i="22"/>
  <c r="P715" i="22"/>
  <c r="B715" i="22"/>
  <c r="P714" i="22"/>
  <c r="B714" i="22"/>
  <c r="P713" i="22"/>
  <c r="B713" i="22"/>
  <c r="P712" i="22"/>
  <c r="B712" i="22"/>
  <c r="P711" i="22"/>
  <c r="B711" i="22"/>
  <c r="P710" i="22"/>
  <c r="B710" i="22"/>
  <c r="P709" i="22"/>
  <c r="B709" i="22"/>
  <c r="P708" i="22"/>
  <c r="B708" i="22"/>
  <c r="P707" i="22"/>
  <c r="B707" i="22"/>
  <c r="P706" i="22"/>
  <c r="B706" i="22"/>
  <c r="P705" i="22"/>
  <c r="B705" i="22"/>
  <c r="P704" i="22"/>
  <c r="B704" i="22"/>
  <c r="P703" i="22"/>
  <c r="B703" i="22"/>
  <c r="P702" i="22"/>
  <c r="B702" i="22"/>
  <c r="P701" i="22"/>
  <c r="B701" i="22"/>
  <c r="P700" i="22"/>
  <c r="B700" i="22"/>
  <c r="P699" i="22"/>
  <c r="B699" i="22"/>
  <c r="P698" i="22"/>
  <c r="B698" i="22"/>
  <c r="P697" i="22"/>
  <c r="B697" i="22"/>
  <c r="P696" i="22"/>
  <c r="B696" i="22"/>
  <c r="P695" i="22"/>
  <c r="B695" i="22"/>
  <c r="P694" i="22"/>
  <c r="B694" i="22"/>
  <c r="P693" i="22"/>
  <c r="B693" i="22"/>
  <c r="P692" i="22"/>
  <c r="B692" i="22"/>
  <c r="P691" i="22"/>
  <c r="B691" i="22"/>
  <c r="P690" i="22"/>
  <c r="B690" i="22"/>
  <c r="P689" i="22"/>
  <c r="B689" i="22"/>
  <c r="P688" i="22"/>
  <c r="B688" i="22"/>
  <c r="P687" i="22"/>
  <c r="B687" i="22"/>
  <c r="P686" i="22"/>
  <c r="B686" i="22"/>
  <c r="P685" i="22"/>
  <c r="B685" i="22"/>
  <c r="P684" i="22"/>
  <c r="B684" i="22"/>
  <c r="P683" i="22"/>
  <c r="B683" i="22"/>
  <c r="P682" i="22"/>
  <c r="B682" i="22"/>
  <c r="P681" i="22"/>
  <c r="B681" i="22"/>
  <c r="P680" i="22"/>
  <c r="B680" i="22"/>
  <c r="P679" i="22"/>
  <c r="B679" i="22"/>
  <c r="P678" i="22"/>
  <c r="B678" i="22"/>
  <c r="P677" i="22"/>
  <c r="B677" i="22"/>
  <c r="P676" i="22"/>
  <c r="B676" i="22"/>
  <c r="P675" i="22"/>
  <c r="B675" i="22"/>
  <c r="P674" i="22"/>
  <c r="B674" i="22"/>
  <c r="P673" i="22"/>
  <c r="B673" i="22"/>
  <c r="P672" i="22"/>
  <c r="B672" i="22"/>
  <c r="P671" i="22"/>
  <c r="B671" i="22"/>
  <c r="P670" i="22"/>
  <c r="B670" i="22"/>
  <c r="P669" i="22"/>
  <c r="B669" i="22"/>
  <c r="P668" i="22"/>
  <c r="B668" i="22"/>
  <c r="P667" i="22"/>
  <c r="B667" i="22"/>
  <c r="P666" i="22"/>
  <c r="B666" i="22"/>
  <c r="P665" i="22"/>
  <c r="B665" i="22"/>
  <c r="P664" i="22"/>
  <c r="B664" i="22"/>
  <c r="P663" i="22"/>
  <c r="B663" i="22"/>
  <c r="P662" i="22"/>
  <c r="B662" i="22"/>
  <c r="P661" i="22"/>
  <c r="B661" i="22"/>
  <c r="P660" i="22"/>
  <c r="B660" i="22"/>
  <c r="P659" i="22"/>
  <c r="B659" i="22"/>
  <c r="P658" i="22"/>
  <c r="B658" i="22"/>
  <c r="P657" i="22"/>
  <c r="B657" i="22"/>
  <c r="P656" i="22"/>
  <c r="B656" i="22"/>
  <c r="P655" i="22"/>
  <c r="B655" i="22"/>
  <c r="P654" i="22"/>
  <c r="B654" i="22"/>
  <c r="P653" i="22"/>
  <c r="B653" i="22"/>
  <c r="P652" i="22"/>
  <c r="B652" i="22"/>
  <c r="P651" i="22"/>
  <c r="B651" i="22"/>
  <c r="P650" i="22"/>
  <c r="B650" i="22"/>
  <c r="P649" i="22"/>
  <c r="B649" i="22"/>
  <c r="P648" i="22"/>
  <c r="B648" i="22"/>
  <c r="P647" i="22"/>
  <c r="B647" i="22"/>
  <c r="P646" i="22"/>
  <c r="B646" i="22"/>
  <c r="P645" i="22"/>
  <c r="B645" i="22"/>
  <c r="P644" i="22"/>
  <c r="B644" i="22"/>
  <c r="P643" i="22"/>
  <c r="B643" i="22"/>
  <c r="P642" i="22"/>
  <c r="B642" i="22"/>
  <c r="P641" i="22"/>
  <c r="B641" i="22"/>
  <c r="P640" i="22"/>
  <c r="B640" i="22"/>
  <c r="P639" i="22"/>
  <c r="B639" i="22"/>
  <c r="P638" i="22"/>
  <c r="B638" i="22"/>
  <c r="P637" i="22"/>
  <c r="B637" i="22"/>
  <c r="P636" i="22"/>
  <c r="B636" i="22"/>
  <c r="P635" i="22"/>
  <c r="B635" i="22"/>
  <c r="P634" i="22"/>
  <c r="B634" i="22"/>
  <c r="P633" i="22"/>
  <c r="B633" i="22"/>
  <c r="P632" i="22"/>
  <c r="B632" i="22"/>
  <c r="P631" i="22"/>
  <c r="B631" i="22"/>
  <c r="P630" i="22"/>
  <c r="B630" i="22"/>
  <c r="P629" i="22"/>
  <c r="B629" i="22"/>
  <c r="P628" i="22"/>
  <c r="B628" i="22"/>
  <c r="P627" i="22"/>
  <c r="B627" i="22"/>
  <c r="P626" i="22"/>
  <c r="B626" i="22"/>
  <c r="P625" i="22"/>
  <c r="B625" i="22"/>
  <c r="P624" i="22"/>
  <c r="B624" i="22"/>
  <c r="P623" i="22"/>
  <c r="B623" i="22"/>
  <c r="P622" i="22"/>
  <c r="B622" i="22"/>
  <c r="P621" i="22"/>
  <c r="B621" i="22"/>
  <c r="P620" i="22"/>
  <c r="B620" i="22"/>
  <c r="P619" i="22"/>
  <c r="B619" i="22"/>
  <c r="P618" i="22"/>
  <c r="B618" i="22"/>
  <c r="P617" i="22"/>
  <c r="B617" i="22"/>
  <c r="P616" i="22"/>
  <c r="B616" i="22"/>
  <c r="P615" i="22"/>
  <c r="B615" i="22"/>
  <c r="P614" i="22"/>
  <c r="B614" i="22"/>
  <c r="P613" i="22"/>
  <c r="B613" i="22"/>
  <c r="P612" i="22"/>
  <c r="B612" i="22"/>
  <c r="P611" i="22"/>
  <c r="B611" i="22"/>
  <c r="P610" i="22"/>
  <c r="B610" i="22"/>
  <c r="P609" i="22"/>
  <c r="B609" i="22"/>
  <c r="P608" i="22"/>
  <c r="B608" i="22"/>
  <c r="P607" i="22"/>
  <c r="B607" i="22"/>
  <c r="P606" i="22"/>
  <c r="B606" i="22"/>
  <c r="P605" i="22"/>
  <c r="B605" i="22"/>
  <c r="P604" i="22"/>
  <c r="B604" i="22"/>
  <c r="P603" i="22"/>
  <c r="B603" i="22"/>
  <c r="P602" i="22"/>
  <c r="B602" i="22"/>
  <c r="P601" i="22"/>
  <c r="B601" i="22"/>
  <c r="P600" i="22"/>
  <c r="B600" i="22"/>
  <c r="P599" i="22"/>
  <c r="B599" i="22"/>
  <c r="P598" i="22"/>
  <c r="B598" i="22"/>
  <c r="P597" i="22"/>
  <c r="B597" i="22"/>
  <c r="P596" i="22"/>
  <c r="B596" i="22"/>
  <c r="P595" i="22"/>
  <c r="B595" i="22"/>
  <c r="P594" i="22"/>
  <c r="B594" i="22"/>
  <c r="P593" i="22"/>
  <c r="B593" i="22"/>
  <c r="P592" i="22"/>
  <c r="B592" i="22"/>
  <c r="P591" i="22"/>
  <c r="B591" i="22"/>
  <c r="P590" i="22"/>
  <c r="B590" i="22"/>
  <c r="P589" i="22"/>
  <c r="B589" i="22"/>
  <c r="P588" i="22"/>
  <c r="B588" i="22"/>
  <c r="P587" i="22"/>
  <c r="B587" i="22"/>
  <c r="P586" i="22"/>
  <c r="B586" i="22"/>
  <c r="P585" i="22"/>
  <c r="B585" i="22"/>
  <c r="P584" i="22"/>
  <c r="B584" i="22"/>
  <c r="P583" i="22"/>
  <c r="B583" i="22"/>
  <c r="P582" i="22"/>
  <c r="B582" i="22"/>
  <c r="P581" i="22"/>
  <c r="B581" i="22"/>
  <c r="P580" i="22"/>
  <c r="B580" i="22"/>
  <c r="P579" i="22"/>
  <c r="B579" i="22"/>
  <c r="P578" i="22"/>
  <c r="B578" i="22"/>
  <c r="P577" i="22"/>
  <c r="B577" i="22"/>
  <c r="P576" i="22"/>
  <c r="B576" i="22"/>
  <c r="P575" i="22"/>
  <c r="B575" i="22"/>
  <c r="P574" i="22"/>
  <c r="B574" i="22"/>
  <c r="P573" i="22"/>
  <c r="B573" i="22"/>
  <c r="P572" i="22"/>
  <c r="B572" i="22"/>
  <c r="P571" i="22"/>
  <c r="B571" i="22"/>
  <c r="P570" i="22"/>
  <c r="B570" i="22"/>
  <c r="P569" i="22"/>
  <c r="B569" i="22"/>
  <c r="P568" i="22"/>
  <c r="B568" i="22"/>
  <c r="P567" i="22"/>
  <c r="B567" i="22"/>
  <c r="P566" i="22"/>
  <c r="B566" i="22"/>
  <c r="P565" i="22"/>
  <c r="B565" i="22"/>
  <c r="P564" i="22"/>
  <c r="B564" i="22"/>
  <c r="P563" i="22"/>
  <c r="B563" i="22"/>
  <c r="P562" i="22"/>
  <c r="B562" i="22"/>
  <c r="P561" i="22"/>
  <c r="B561" i="22"/>
  <c r="P560" i="22"/>
  <c r="B560" i="22"/>
  <c r="P559" i="22"/>
  <c r="B559" i="22"/>
  <c r="P558" i="22"/>
  <c r="B558" i="22"/>
  <c r="P557" i="22"/>
  <c r="B557" i="22"/>
  <c r="P556" i="22"/>
  <c r="B556" i="22"/>
  <c r="P555" i="22"/>
  <c r="B555" i="22"/>
  <c r="P554" i="22"/>
  <c r="B554" i="22"/>
  <c r="P553" i="22"/>
  <c r="B553" i="22"/>
  <c r="P552" i="22"/>
  <c r="B552" i="22"/>
  <c r="P551" i="22"/>
  <c r="B551" i="22"/>
  <c r="P550" i="22"/>
  <c r="B550" i="22"/>
  <c r="P549" i="22"/>
  <c r="B549" i="22"/>
  <c r="P548" i="22"/>
  <c r="B548" i="22"/>
  <c r="P547" i="22"/>
  <c r="B547" i="22"/>
  <c r="P546" i="22"/>
  <c r="B546" i="22"/>
  <c r="P545" i="22"/>
  <c r="B545" i="22"/>
  <c r="P544" i="22"/>
  <c r="B544" i="22"/>
  <c r="P543" i="22"/>
  <c r="B543" i="22"/>
  <c r="P542" i="22"/>
  <c r="B542" i="22"/>
  <c r="P541" i="22"/>
  <c r="B541" i="22"/>
  <c r="P540" i="22"/>
  <c r="B540" i="22"/>
  <c r="P539" i="22"/>
  <c r="B539" i="22"/>
  <c r="P538" i="22"/>
  <c r="B538" i="22"/>
  <c r="P537" i="22"/>
  <c r="B537" i="22"/>
  <c r="P536" i="22"/>
  <c r="B536" i="22"/>
  <c r="P535" i="22"/>
  <c r="B535" i="22"/>
  <c r="P534" i="22"/>
  <c r="B534" i="22"/>
  <c r="P533" i="22"/>
  <c r="B533" i="22"/>
  <c r="P532" i="22"/>
  <c r="B532" i="22"/>
  <c r="P531" i="22"/>
  <c r="B531" i="22"/>
  <c r="P530" i="22"/>
  <c r="B530" i="22"/>
  <c r="P529" i="22"/>
  <c r="B529" i="22"/>
  <c r="P528" i="22"/>
  <c r="B528" i="22"/>
  <c r="P527" i="22"/>
  <c r="B527" i="22"/>
  <c r="P526" i="22"/>
  <c r="B526" i="22"/>
  <c r="P525" i="22"/>
  <c r="B525" i="22"/>
  <c r="P524" i="22"/>
  <c r="B524" i="22"/>
  <c r="P523" i="22"/>
  <c r="B523" i="22"/>
  <c r="P522" i="22"/>
  <c r="B522" i="22"/>
  <c r="P521" i="22"/>
  <c r="B521" i="22"/>
  <c r="P520" i="22"/>
  <c r="B520" i="22"/>
  <c r="P519" i="22"/>
  <c r="B519" i="22"/>
  <c r="P518" i="22"/>
  <c r="B518" i="22"/>
  <c r="P517" i="22"/>
  <c r="B517" i="22"/>
  <c r="P516" i="22"/>
  <c r="B516" i="22"/>
  <c r="P515" i="22"/>
  <c r="B515" i="22"/>
  <c r="P514" i="22"/>
  <c r="B514" i="22"/>
  <c r="P513" i="22"/>
  <c r="B513" i="22"/>
  <c r="P512" i="22"/>
  <c r="B512" i="22"/>
  <c r="P511" i="22"/>
  <c r="B511" i="22"/>
  <c r="P510" i="22"/>
  <c r="B510" i="22"/>
  <c r="P509" i="22"/>
  <c r="B509" i="22"/>
  <c r="P508" i="22"/>
  <c r="B508" i="22"/>
  <c r="P507" i="22"/>
  <c r="B507" i="22"/>
  <c r="P506" i="22"/>
  <c r="B506" i="22"/>
  <c r="P505" i="22"/>
  <c r="B505" i="22"/>
  <c r="P504" i="22"/>
  <c r="B504" i="22"/>
  <c r="P503" i="22"/>
  <c r="B503" i="22"/>
  <c r="P502" i="22"/>
  <c r="B502" i="22"/>
  <c r="P501" i="22"/>
  <c r="B501" i="22"/>
  <c r="P500" i="22"/>
  <c r="B500" i="22"/>
  <c r="P499" i="22"/>
  <c r="B499" i="22"/>
  <c r="P498" i="22"/>
  <c r="B498" i="22"/>
  <c r="P497" i="22"/>
  <c r="B497" i="22"/>
  <c r="P496" i="22"/>
  <c r="B496" i="22"/>
  <c r="P495" i="22"/>
  <c r="B495" i="22"/>
  <c r="P494" i="22"/>
  <c r="B494" i="22"/>
  <c r="P493" i="22"/>
  <c r="B493" i="22"/>
  <c r="P492" i="22"/>
  <c r="B492" i="22"/>
  <c r="P491" i="22"/>
  <c r="B491" i="22"/>
  <c r="P490" i="22"/>
  <c r="B490" i="22"/>
  <c r="P489" i="22"/>
  <c r="B489" i="22"/>
  <c r="P488" i="22"/>
  <c r="B488" i="22"/>
  <c r="P487" i="22"/>
  <c r="B487" i="22"/>
  <c r="P486" i="22"/>
  <c r="B486" i="22"/>
  <c r="P485" i="22"/>
  <c r="B485" i="22"/>
  <c r="P484" i="22"/>
  <c r="B484" i="22"/>
  <c r="P483" i="22"/>
  <c r="B483" i="22"/>
  <c r="P482" i="22"/>
  <c r="B482" i="22"/>
  <c r="P481" i="22"/>
  <c r="B481" i="22"/>
  <c r="P480" i="22"/>
  <c r="B480" i="22"/>
  <c r="P479" i="22"/>
  <c r="B479" i="22"/>
  <c r="P478" i="22"/>
  <c r="B478" i="22"/>
  <c r="P477" i="22"/>
  <c r="B477" i="22"/>
  <c r="P476" i="22"/>
  <c r="B476" i="22"/>
  <c r="P475" i="22"/>
  <c r="B475" i="22"/>
  <c r="P474" i="22"/>
  <c r="B474" i="22"/>
  <c r="P473" i="22"/>
  <c r="B473" i="22"/>
  <c r="P472" i="22"/>
  <c r="B472" i="22"/>
  <c r="P471" i="22"/>
  <c r="B471" i="22"/>
  <c r="P470" i="22"/>
  <c r="B470" i="22"/>
  <c r="P469" i="22"/>
  <c r="B469" i="22"/>
  <c r="P468" i="22"/>
  <c r="B468" i="22"/>
  <c r="P467" i="22"/>
  <c r="B467" i="22"/>
  <c r="P466" i="22"/>
  <c r="B466" i="22"/>
  <c r="P465" i="22"/>
  <c r="B465" i="22"/>
  <c r="P464" i="22"/>
  <c r="B464" i="22"/>
  <c r="P463" i="22"/>
  <c r="B463" i="22"/>
  <c r="P462" i="22"/>
  <c r="B462" i="22"/>
  <c r="P461" i="22"/>
  <c r="B461" i="22"/>
  <c r="P460" i="22"/>
  <c r="B460" i="22"/>
  <c r="P459" i="22"/>
  <c r="B459" i="22"/>
  <c r="P458" i="22"/>
  <c r="B458" i="22"/>
  <c r="P457" i="22"/>
  <c r="B457" i="22"/>
  <c r="P456" i="22"/>
  <c r="B456" i="22"/>
  <c r="P455" i="22"/>
  <c r="B455" i="22"/>
  <c r="P454" i="22"/>
  <c r="B454" i="22"/>
  <c r="P453" i="22"/>
  <c r="B453" i="22"/>
  <c r="P452" i="22"/>
  <c r="B452" i="22"/>
  <c r="P451" i="22"/>
  <c r="B451" i="22"/>
  <c r="P450" i="22"/>
  <c r="B450" i="22"/>
  <c r="P449" i="22"/>
  <c r="B449" i="22"/>
  <c r="P448" i="22"/>
  <c r="B448" i="22"/>
  <c r="P447" i="22"/>
  <c r="B447" i="22"/>
  <c r="P446" i="22"/>
  <c r="B446" i="22"/>
  <c r="P445" i="22"/>
  <c r="B445" i="22"/>
  <c r="P444" i="22"/>
  <c r="B444" i="22"/>
  <c r="P443" i="22"/>
  <c r="B443" i="22"/>
  <c r="P442" i="22"/>
  <c r="B442" i="22"/>
  <c r="P441" i="22"/>
  <c r="B441" i="22"/>
  <c r="P440" i="22"/>
  <c r="B440" i="22"/>
  <c r="P439" i="22"/>
  <c r="B439" i="22"/>
  <c r="P438" i="22"/>
  <c r="B438" i="22"/>
  <c r="P437" i="22"/>
  <c r="B437" i="22"/>
  <c r="P436" i="22"/>
  <c r="B436" i="22"/>
  <c r="P435" i="22"/>
  <c r="B435" i="22"/>
  <c r="P434" i="22"/>
  <c r="B434" i="22"/>
  <c r="P433" i="22"/>
  <c r="B433" i="22"/>
  <c r="P432" i="22"/>
  <c r="B432" i="22"/>
  <c r="P431" i="22"/>
  <c r="B431" i="22"/>
  <c r="P430" i="22"/>
  <c r="B430" i="22"/>
  <c r="P429" i="22"/>
  <c r="B429" i="22"/>
  <c r="P428" i="22"/>
  <c r="B428" i="22"/>
  <c r="P427" i="22"/>
  <c r="B427" i="22"/>
  <c r="P426" i="22"/>
  <c r="B426" i="22"/>
  <c r="P425" i="22"/>
  <c r="B425" i="22"/>
  <c r="P424" i="22"/>
  <c r="B424" i="22"/>
  <c r="P423" i="22"/>
  <c r="B423" i="22"/>
  <c r="P422" i="22"/>
  <c r="B422" i="22"/>
  <c r="P421" i="22"/>
  <c r="B421" i="22"/>
  <c r="P420" i="22"/>
  <c r="B420" i="22"/>
  <c r="P419" i="22"/>
  <c r="B419" i="22"/>
  <c r="P418" i="22"/>
  <c r="B418" i="22"/>
  <c r="P417" i="22"/>
  <c r="B417" i="22"/>
  <c r="P416" i="22"/>
  <c r="B416" i="22"/>
  <c r="P415" i="22"/>
  <c r="B415" i="22"/>
  <c r="P414" i="22"/>
  <c r="B414" i="22"/>
  <c r="P413" i="22"/>
  <c r="B413" i="22"/>
  <c r="P412" i="22"/>
  <c r="B412" i="22"/>
  <c r="P411" i="22"/>
  <c r="B411" i="22"/>
  <c r="P410" i="22"/>
  <c r="B410" i="22"/>
  <c r="P409" i="22"/>
  <c r="B409" i="22"/>
  <c r="P408" i="22"/>
  <c r="B408" i="22"/>
  <c r="P407" i="22"/>
  <c r="B407" i="22"/>
  <c r="P406" i="22"/>
  <c r="B406" i="22"/>
  <c r="P405" i="22"/>
  <c r="B405" i="22"/>
  <c r="P404" i="22"/>
  <c r="B404" i="22"/>
  <c r="P403" i="22"/>
  <c r="B403" i="22"/>
  <c r="P402" i="22"/>
  <c r="B402" i="22"/>
  <c r="P401" i="22"/>
  <c r="B401" i="22"/>
  <c r="P400" i="22"/>
  <c r="B400" i="22"/>
  <c r="P399" i="22"/>
  <c r="B399" i="22"/>
  <c r="P398" i="22"/>
  <c r="B398" i="22"/>
  <c r="P397" i="22"/>
  <c r="B397" i="22"/>
  <c r="P396" i="22"/>
  <c r="B396" i="22"/>
  <c r="P395" i="22"/>
  <c r="B395" i="22"/>
  <c r="P394" i="22"/>
  <c r="B394" i="22"/>
  <c r="P393" i="22"/>
  <c r="B393" i="22"/>
  <c r="P392" i="22"/>
  <c r="B392" i="22"/>
  <c r="P391" i="22"/>
  <c r="B391" i="22"/>
  <c r="P390" i="22"/>
  <c r="B390" i="22"/>
  <c r="P389" i="22"/>
  <c r="B389" i="22"/>
  <c r="P388" i="22"/>
  <c r="B388" i="22"/>
  <c r="P387" i="22"/>
  <c r="B387" i="22"/>
  <c r="P386" i="22"/>
  <c r="B386" i="22"/>
  <c r="P385" i="22"/>
  <c r="B385" i="22"/>
  <c r="P384" i="22"/>
  <c r="B384" i="22"/>
  <c r="P383" i="22"/>
  <c r="B383" i="22"/>
  <c r="P382" i="22"/>
  <c r="B382" i="22"/>
  <c r="P381" i="22"/>
  <c r="B381" i="22"/>
  <c r="P380" i="22"/>
  <c r="B380" i="22"/>
  <c r="P379" i="22"/>
  <c r="B379" i="22"/>
  <c r="P378" i="22"/>
  <c r="B378" i="22"/>
  <c r="P377" i="22"/>
  <c r="B377" i="22"/>
  <c r="P376" i="22"/>
  <c r="B376" i="22"/>
  <c r="P375" i="22"/>
  <c r="B375" i="22"/>
  <c r="P374" i="22"/>
  <c r="B374" i="22"/>
  <c r="P373" i="22"/>
  <c r="B373" i="22"/>
  <c r="P372" i="22"/>
  <c r="B372" i="22"/>
  <c r="P371" i="22"/>
  <c r="B371" i="22"/>
  <c r="P370" i="22"/>
  <c r="B370" i="22"/>
  <c r="P369" i="22"/>
  <c r="B369" i="22"/>
  <c r="P368" i="22"/>
  <c r="B368" i="22"/>
  <c r="P367" i="22"/>
  <c r="B367" i="22"/>
  <c r="P366" i="22"/>
  <c r="B366" i="22"/>
  <c r="P365" i="22"/>
  <c r="B365" i="22"/>
  <c r="P364" i="22"/>
  <c r="B364" i="22"/>
  <c r="P363" i="22"/>
  <c r="B363" i="22"/>
  <c r="P362" i="22"/>
  <c r="B362" i="22"/>
  <c r="P361" i="22"/>
  <c r="B361" i="22"/>
  <c r="P360" i="22"/>
  <c r="B360" i="22"/>
  <c r="P359" i="22"/>
  <c r="B359" i="22"/>
  <c r="P358" i="22"/>
  <c r="B358" i="22"/>
  <c r="P357" i="22"/>
  <c r="B357" i="22"/>
  <c r="P356" i="22"/>
  <c r="B356" i="22"/>
  <c r="P355" i="22"/>
  <c r="B355" i="22"/>
  <c r="P354" i="22"/>
  <c r="B354" i="22"/>
  <c r="P353" i="22"/>
  <c r="B353" i="22"/>
  <c r="P352" i="22"/>
  <c r="B352" i="22"/>
  <c r="P351" i="22"/>
  <c r="B351" i="22"/>
  <c r="P350" i="22"/>
  <c r="B350" i="22"/>
  <c r="P349" i="22"/>
  <c r="B349" i="22"/>
  <c r="P348" i="22"/>
  <c r="B348" i="22"/>
  <c r="P347" i="22"/>
  <c r="B347" i="22"/>
  <c r="P346" i="22"/>
  <c r="B346" i="22"/>
  <c r="P345" i="22"/>
  <c r="B345" i="22"/>
  <c r="P344" i="22"/>
  <c r="B344" i="22"/>
  <c r="P343" i="22"/>
  <c r="B343" i="22"/>
  <c r="P342" i="22"/>
  <c r="B342" i="22"/>
  <c r="P341" i="22"/>
  <c r="B341" i="22"/>
  <c r="P340" i="22"/>
  <c r="B340" i="22"/>
  <c r="P339" i="22"/>
  <c r="B339" i="22"/>
  <c r="P338" i="22"/>
  <c r="B338" i="22"/>
  <c r="P337" i="22"/>
  <c r="B337" i="22"/>
  <c r="P336" i="22"/>
  <c r="B336" i="22"/>
  <c r="P335" i="22"/>
  <c r="B335" i="22"/>
  <c r="P334" i="22"/>
  <c r="B334" i="22"/>
  <c r="P333" i="22"/>
  <c r="B333" i="22"/>
  <c r="P332" i="22"/>
  <c r="B332" i="22"/>
  <c r="P331" i="22"/>
  <c r="B331" i="22"/>
  <c r="P330" i="22"/>
  <c r="B330" i="22"/>
  <c r="P329" i="22"/>
  <c r="B329" i="22"/>
  <c r="P328" i="22"/>
  <c r="B328" i="22"/>
  <c r="P327" i="22"/>
  <c r="B327" i="22"/>
  <c r="P326" i="22"/>
  <c r="B326" i="22"/>
  <c r="P325" i="22"/>
  <c r="B325" i="22"/>
  <c r="P324" i="22"/>
  <c r="B324" i="22"/>
  <c r="P323" i="22"/>
  <c r="B323" i="22"/>
  <c r="P322" i="22"/>
  <c r="B322" i="22"/>
  <c r="P321" i="22"/>
  <c r="B321" i="22"/>
  <c r="P320" i="22"/>
  <c r="B320" i="22"/>
  <c r="P319" i="22"/>
  <c r="B319" i="22"/>
  <c r="P318" i="22"/>
  <c r="B318" i="22"/>
  <c r="P317" i="22"/>
  <c r="B317" i="22"/>
  <c r="P316" i="22"/>
  <c r="B316" i="22"/>
  <c r="P315" i="22"/>
  <c r="B315" i="22"/>
  <c r="P314" i="22"/>
  <c r="B314" i="22"/>
  <c r="P313" i="22"/>
  <c r="B313" i="22"/>
  <c r="P312" i="22"/>
  <c r="B312" i="22"/>
  <c r="P311" i="22"/>
  <c r="B311" i="22"/>
  <c r="P310" i="22"/>
  <c r="B310" i="22"/>
  <c r="P309" i="22"/>
  <c r="B309" i="22"/>
  <c r="P308" i="22"/>
  <c r="B308" i="22"/>
  <c r="P307" i="22"/>
  <c r="B307" i="22"/>
  <c r="P306" i="22"/>
  <c r="B306" i="22"/>
  <c r="P305" i="22"/>
  <c r="B305" i="22"/>
  <c r="P304" i="22"/>
  <c r="B304" i="22"/>
  <c r="P303" i="22"/>
  <c r="B303" i="22"/>
  <c r="P302" i="22"/>
  <c r="B302" i="22"/>
  <c r="P301" i="22"/>
  <c r="B301" i="22"/>
  <c r="P300" i="22"/>
  <c r="B300" i="22"/>
  <c r="P299" i="22"/>
  <c r="B299" i="22"/>
  <c r="P298" i="22"/>
  <c r="B298" i="22"/>
  <c r="P297" i="22"/>
  <c r="B297" i="22"/>
  <c r="P296" i="22"/>
  <c r="B296" i="22"/>
  <c r="P295" i="22"/>
  <c r="B295" i="22"/>
  <c r="P294" i="22"/>
  <c r="B294" i="22"/>
  <c r="P293" i="22"/>
  <c r="B293" i="22"/>
  <c r="P292" i="22"/>
  <c r="B292" i="22"/>
  <c r="P291" i="22"/>
  <c r="B291" i="22"/>
  <c r="P290" i="22"/>
  <c r="B290" i="22"/>
  <c r="P289" i="22"/>
  <c r="B289" i="22"/>
  <c r="P288" i="22"/>
  <c r="B288" i="22"/>
  <c r="P287" i="22"/>
  <c r="B287" i="22"/>
  <c r="P286" i="22"/>
  <c r="B286" i="22"/>
  <c r="P285" i="22"/>
  <c r="B285" i="22"/>
  <c r="P284" i="22"/>
  <c r="B284" i="22"/>
  <c r="P283" i="22"/>
  <c r="B283" i="22"/>
  <c r="P282" i="22"/>
  <c r="B282" i="22"/>
  <c r="P281" i="22"/>
  <c r="B281" i="22"/>
  <c r="P280" i="22"/>
  <c r="B280" i="22"/>
  <c r="P279" i="22"/>
  <c r="B279" i="22"/>
  <c r="P278" i="22"/>
  <c r="B278" i="22"/>
  <c r="P277" i="22"/>
  <c r="B277" i="22"/>
  <c r="P276" i="22"/>
  <c r="B276" i="22"/>
  <c r="P275" i="22"/>
  <c r="B275" i="22"/>
  <c r="P274" i="22"/>
  <c r="B274" i="22"/>
  <c r="P273" i="22"/>
  <c r="B273" i="22"/>
  <c r="P272" i="22"/>
  <c r="B272" i="22"/>
  <c r="P271" i="22"/>
  <c r="B271" i="22"/>
  <c r="P270" i="22"/>
  <c r="B270" i="22"/>
  <c r="P269" i="22"/>
  <c r="B269" i="22"/>
  <c r="P268" i="22"/>
  <c r="B268" i="22"/>
  <c r="P267" i="22"/>
  <c r="B267" i="22"/>
  <c r="P266" i="22"/>
  <c r="B266" i="22"/>
  <c r="P265" i="22"/>
  <c r="B265" i="22"/>
  <c r="P264" i="22"/>
  <c r="B264" i="22"/>
  <c r="P263" i="22"/>
  <c r="B263" i="22"/>
  <c r="P262" i="22"/>
  <c r="B262" i="22"/>
  <c r="P261" i="22"/>
  <c r="B261" i="22"/>
  <c r="P260" i="22"/>
  <c r="B260" i="22"/>
  <c r="P259" i="22"/>
  <c r="B259" i="22"/>
  <c r="P258" i="22"/>
  <c r="B258" i="22"/>
  <c r="P257" i="22"/>
  <c r="B257" i="22"/>
  <c r="P256" i="22"/>
  <c r="B256" i="22"/>
  <c r="P255" i="22"/>
  <c r="B255" i="22"/>
  <c r="P254" i="22"/>
  <c r="B254" i="22"/>
  <c r="P253" i="22"/>
  <c r="B253" i="22"/>
  <c r="P252" i="22"/>
  <c r="B252" i="22"/>
  <c r="P251" i="22"/>
  <c r="B251" i="22"/>
  <c r="P250" i="22"/>
  <c r="B250" i="22"/>
  <c r="P249" i="22"/>
  <c r="B249" i="22"/>
  <c r="P248" i="22"/>
  <c r="B248" i="22"/>
  <c r="P247" i="22"/>
  <c r="B247" i="22"/>
  <c r="P246" i="22"/>
  <c r="B246" i="22"/>
  <c r="P245" i="22"/>
  <c r="B245" i="22"/>
  <c r="P244" i="22"/>
  <c r="B244" i="22"/>
  <c r="P243" i="22"/>
  <c r="B243" i="22"/>
  <c r="P242" i="22"/>
  <c r="B242" i="22"/>
  <c r="P241" i="22"/>
  <c r="B241" i="22"/>
  <c r="P240" i="22"/>
  <c r="B240" i="22"/>
  <c r="P239" i="22"/>
  <c r="B239" i="22"/>
  <c r="P238" i="22"/>
  <c r="B238" i="22"/>
  <c r="P237" i="22"/>
  <c r="B237" i="22"/>
  <c r="P236" i="22"/>
  <c r="B236" i="22"/>
  <c r="P235" i="22"/>
  <c r="B235" i="22"/>
  <c r="P234" i="22"/>
  <c r="B234" i="22"/>
  <c r="P233" i="22"/>
  <c r="B233" i="22"/>
  <c r="P232" i="22"/>
  <c r="B232" i="22"/>
  <c r="P231" i="22"/>
  <c r="B231" i="22"/>
  <c r="P230" i="22"/>
  <c r="B230" i="22"/>
  <c r="P229" i="22"/>
  <c r="B229" i="22"/>
  <c r="P228" i="22"/>
  <c r="B228" i="22"/>
  <c r="P227" i="22"/>
  <c r="B227" i="22"/>
  <c r="P226" i="22"/>
  <c r="B226" i="22"/>
  <c r="P225" i="22"/>
  <c r="B225" i="22"/>
  <c r="P224" i="22"/>
  <c r="B224" i="22"/>
  <c r="P223" i="22"/>
  <c r="B223" i="22"/>
  <c r="P222" i="22"/>
  <c r="B222" i="22"/>
  <c r="P221" i="22"/>
  <c r="B221" i="22"/>
  <c r="P220" i="22"/>
  <c r="B220" i="22"/>
  <c r="P219" i="22"/>
  <c r="B219" i="22"/>
  <c r="P218" i="22"/>
  <c r="B218" i="22"/>
  <c r="P217" i="22"/>
  <c r="B217" i="22"/>
  <c r="P216" i="22"/>
  <c r="B216" i="22"/>
  <c r="P215" i="22"/>
  <c r="B215" i="22"/>
  <c r="P214" i="22"/>
  <c r="B214" i="22"/>
  <c r="P213" i="22"/>
  <c r="B213" i="22"/>
  <c r="P212" i="22"/>
  <c r="B212" i="22"/>
  <c r="P211" i="22"/>
  <c r="B211" i="22"/>
  <c r="P210" i="22"/>
  <c r="B210" i="22"/>
  <c r="P209" i="22"/>
  <c r="B209" i="22"/>
  <c r="P208" i="22"/>
  <c r="B208" i="22"/>
  <c r="P207" i="22"/>
  <c r="B207" i="22"/>
  <c r="P206" i="22"/>
  <c r="B206" i="22"/>
  <c r="P205" i="22"/>
  <c r="B205" i="22"/>
  <c r="P204" i="22"/>
  <c r="B204" i="22"/>
  <c r="P203" i="22"/>
  <c r="B203" i="22"/>
  <c r="P202" i="22"/>
  <c r="B202" i="22"/>
  <c r="P201" i="22"/>
  <c r="B201" i="22"/>
  <c r="P200" i="22"/>
  <c r="B200" i="22"/>
  <c r="P199" i="22"/>
  <c r="B199" i="22"/>
  <c r="P198" i="22"/>
  <c r="B198" i="22"/>
  <c r="P197" i="22"/>
  <c r="B197" i="22"/>
  <c r="P196" i="22"/>
  <c r="B196" i="22"/>
  <c r="P195" i="22"/>
  <c r="B195" i="22"/>
  <c r="P194" i="22"/>
  <c r="B194" i="22"/>
  <c r="P193" i="22"/>
  <c r="B193" i="22"/>
  <c r="P192" i="22"/>
  <c r="B192" i="22"/>
  <c r="P191" i="22"/>
  <c r="B191" i="22"/>
  <c r="P190" i="22"/>
  <c r="B190" i="22"/>
  <c r="P189" i="22"/>
  <c r="B189" i="22"/>
  <c r="P188" i="22"/>
  <c r="B188" i="22"/>
  <c r="P187" i="22"/>
  <c r="B187" i="22"/>
  <c r="P186" i="22"/>
  <c r="B186" i="22"/>
  <c r="P185" i="22"/>
  <c r="B185" i="22"/>
  <c r="P184" i="22"/>
  <c r="B184" i="22"/>
  <c r="P183" i="22"/>
  <c r="B183" i="22"/>
  <c r="P182" i="22"/>
  <c r="B182" i="22"/>
  <c r="P181" i="22"/>
  <c r="B181" i="22"/>
  <c r="P180" i="22"/>
  <c r="B180" i="22"/>
  <c r="P179" i="22"/>
  <c r="B179" i="22"/>
  <c r="P178" i="22"/>
  <c r="B178" i="22"/>
  <c r="P177" i="22"/>
  <c r="B177" i="22"/>
  <c r="P176" i="22"/>
  <c r="B176" i="22"/>
  <c r="P175" i="22"/>
  <c r="B175" i="22"/>
  <c r="P174" i="22"/>
  <c r="B174" i="22"/>
  <c r="P173" i="22"/>
  <c r="B173" i="22"/>
  <c r="P172" i="22"/>
  <c r="B172" i="22"/>
  <c r="P171" i="22"/>
  <c r="B171" i="22"/>
  <c r="P170" i="22"/>
  <c r="B170" i="22"/>
  <c r="P169" i="22"/>
  <c r="B169" i="22"/>
  <c r="P168" i="22"/>
  <c r="B168" i="22"/>
  <c r="P167" i="22"/>
  <c r="B167" i="22"/>
  <c r="P166" i="22"/>
  <c r="B166" i="22"/>
  <c r="P165" i="22"/>
  <c r="B165" i="22"/>
  <c r="P164" i="22"/>
  <c r="B164" i="22"/>
  <c r="P163" i="22"/>
  <c r="B163" i="22"/>
  <c r="P162" i="22"/>
  <c r="B162" i="22"/>
  <c r="P161" i="22"/>
  <c r="B161" i="22"/>
  <c r="P160" i="22"/>
  <c r="B160" i="22"/>
  <c r="P159" i="22"/>
  <c r="B159" i="22"/>
  <c r="P158" i="22"/>
  <c r="B158" i="22"/>
  <c r="P157" i="22"/>
  <c r="B157" i="22"/>
  <c r="P156" i="22"/>
  <c r="B156" i="22"/>
  <c r="P155" i="22"/>
  <c r="B155" i="22"/>
  <c r="P154" i="22"/>
  <c r="B154" i="22"/>
  <c r="P153" i="22"/>
  <c r="B153" i="22"/>
  <c r="P152" i="22"/>
  <c r="B152" i="22"/>
  <c r="P151" i="22"/>
  <c r="B151" i="22"/>
  <c r="P150" i="22"/>
  <c r="B150" i="22"/>
  <c r="P149" i="22"/>
  <c r="B149" i="22"/>
  <c r="P148" i="22"/>
  <c r="B148" i="22"/>
  <c r="P147" i="22"/>
  <c r="B147" i="22"/>
  <c r="P146" i="22"/>
  <c r="B146" i="22"/>
  <c r="P145" i="22"/>
  <c r="B145" i="22"/>
  <c r="P144" i="22"/>
  <c r="B144" i="22"/>
  <c r="P143" i="22"/>
  <c r="B143" i="22"/>
  <c r="P142" i="22"/>
  <c r="B142" i="22"/>
  <c r="P141" i="22"/>
  <c r="B141" i="22"/>
  <c r="P140" i="22"/>
  <c r="B140" i="22"/>
  <c r="P139" i="22"/>
  <c r="B139" i="22"/>
  <c r="P138" i="22"/>
  <c r="B138" i="22"/>
  <c r="P137" i="22"/>
  <c r="B137" i="22"/>
  <c r="P136" i="22"/>
  <c r="B136" i="22"/>
  <c r="P135" i="22"/>
  <c r="B135" i="22"/>
  <c r="P134" i="22"/>
  <c r="B134" i="22"/>
  <c r="P133" i="22"/>
  <c r="B133" i="22"/>
  <c r="P132" i="22"/>
  <c r="B132" i="22"/>
  <c r="P131" i="22"/>
  <c r="B131" i="22"/>
  <c r="P130" i="22"/>
  <c r="B130" i="22"/>
  <c r="P129" i="22"/>
  <c r="B129" i="22"/>
  <c r="P128" i="22"/>
  <c r="B128" i="22"/>
  <c r="P127" i="22"/>
  <c r="B127" i="22"/>
  <c r="P126" i="22"/>
  <c r="B126" i="22"/>
  <c r="P125" i="22"/>
  <c r="B125" i="22"/>
  <c r="P124" i="22"/>
  <c r="B124" i="22"/>
  <c r="P123" i="22"/>
  <c r="B123" i="22"/>
  <c r="P122" i="22"/>
  <c r="B122" i="22"/>
  <c r="P121" i="22"/>
  <c r="B121" i="22"/>
  <c r="P120" i="22"/>
  <c r="B120" i="22"/>
  <c r="P119" i="22"/>
  <c r="B119" i="22"/>
  <c r="P118" i="22"/>
  <c r="B118" i="22"/>
  <c r="P117" i="22"/>
  <c r="B117" i="22"/>
  <c r="P116" i="22"/>
  <c r="B116" i="22"/>
  <c r="P115" i="22"/>
  <c r="B115" i="22"/>
  <c r="P114" i="22"/>
  <c r="B114" i="22"/>
  <c r="P113" i="22"/>
  <c r="B113" i="22"/>
  <c r="P112" i="22"/>
  <c r="B112" i="22"/>
  <c r="P111" i="22"/>
  <c r="B111" i="22"/>
  <c r="P110" i="22"/>
  <c r="B110" i="22"/>
  <c r="P109" i="22"/>
  <c r="B109" i="22"/>
  <c r="P108" i="22"/>
  <c r="B108" i="22"/>
  <c r="P107" i="22"/>
  <c r="B107" i="22"/>
  <c r="P106" i="22"/>
  <c r="B106" i="22"/>
  <c r="P105" i="22"/>
  <c r="B105" i="22"/>
  <c r="P104" i="22"/>
  <c r="B104" i="22"/>
  <c r="P103" i="22"/>
  <c r="B103" i="22"/>
  <c r="P102" i="22"/>
  <c r="B102" i="22"/>
  <c r="P101" i="22"/>
  <c r="B101" i="22"/>
  <c r="P100" i="22"/>
  <c r="B100" i="22"/>
  <c r="P99" i="22"/>
  <c r="B99" i="22"/>
  <c r="P98" i="22"/>
  <c r="B98" i="22"/>
  <c r="P97" i="22"/>
  <c r="B97" i="22"/>
  <c r="P96" i="22"/>
  <c r="B96" i="22"/>
  <c r="P95" i="22"/>
  <c r="B95" i="22"/>
  <c r="P94" i="22"/>
  <c r="B94" i="22"/>
  <c r="P93" i="22"/>
  <c r="B93" i="22"/>
  <c r="P92" i="22"/>
  <c r="B92" i="22"/>
  <c r="P91" i="22"/>
  <c r="B91" i="22"/>
  <c r="P90" i="22"/>
  <c r="B90" i="22"/>
  <c r="P89" i="22"/>
  <c r="B89" i="22"/>
  <c r="P88" i="22"/>
  <c r="B88" i="22"/>
  <c r="P87" i="22"/>
  <c r="B87" i="22"/>
  <c r="P86" i="22"/>
  <c r="B86" i="22"/>
  <c r="P85" i="22"/>
  <c r="B85" i="22"/>
  <c r="P84" i="22"/>
  <c r="B84" i="22"/>
  <c r="P83" i="22"/>
  <c r="B83" i="22"/>
  <c r="P82" i="22"/>
  <c r="B82" i="22"/>
  <c r="P81" i="22"/>
  <c r="B81" i="22"/>
  <c r="P80" i="22"/>
  <c r="B80" i="22"/>
  <c r="P79" i="22"/>
  <c r="B79" i="22"/>
  <c r="P78" i="22"/>
  <c r="B78" i="22"/>
  <c r="P77" i="22"/>
  <c r="B77" i="22"/>
  <c r="P76" i="22"/>
  <c r="B76" i="22"/>
  <c r="P75" i="22"/>
  <c r="B75" i="22"/>
  <c r="P74" i="22"/>
  <c r="B74" i="22"/>
  <c r="P73" i="22"/>
  <c r="B73" i="22"/>
  <c r="P72" i="22"/>
  <c r="B72" i="22"/>
  <c r="P71" i="22"/>
  <c r="B71" i="22"/>
  <c r="P70" i="22"/>
  <c r="B70" i="22"/>
  <c r="P69" i="22"/>
  <c r="B69" i="22"/>
  <c r="P68" i="22"/>
  <c r="B68" i="22"/>
  <c r="P67" i="22"/>
  <c r="B67" i="22"/>
  <c r="P66" i="22"/>
  <c r="B66" i="22"/>
  <c r="P65" i="22"/>
  <c r="B65" i="22"/>
  <c r="P64" i="22"/>
  <c r="B64" i="22"/>
  <c r="P63" i="22"/>
  <c r="B63" i="22"/>
  <c r="P62" i="22"/>
  <c r="B62" i="22"/>
  <c r="P61" i="22"/>
  <c r="B61" i="22"/>
  <c r="P60" i="22"/>
  <c r="B60" i="22"/>
  <c r="P59" i="22"/>
  <c r="B59" i="22"/>
  <c r="P58" i="22"/>
  <c r="B58" i="22"/>
  <c r="P57" i="22"/>
  <c r="B57" i="22"/>
  <c r="P56" i="22"/>
  <c r="B56" i="22"/>
  <c r="P55" i="22"/>
  <c r="B55" i="22"/>
  <c r="P54" i="22"/>
  <c r="B54" i="22"/>
  <c r="P53" i="22"/>
  <c r="B53" i="22"/>
  <c r="P52" i="22"/>
  <c r="B52" i="22"/>
  <c r="P51" i="22"/>
  <c r="B51" i="22"/>
  <c r="P50" i="22"/>
  <c r="B50" i="22"/>
  <c r="P49" i="22"/>
  <c r="B49" i="22"/>
  <c r="P48" i="22"/>
  <c r="B48" i="22"/>
  <c r="P47" i="22"/>
  <c r="B47" i="22"/>
  <c r="P46" i="22"/>
  <c r="B46" i="22"/>
  <c r="P45" i="22"/>
  <c r="B45" i="22"/>
  <c r="P44" i="22"/>
  <c r="B44" i="22"/>
  <c r="P43" i="22"/>
  <c r="B43" i="22"/>
  <c r="P42" i="22"/>
  <c r="B42" i="22"/>
  <c r="P41" i="22"/>
  <c r="B41" i="22"/>
  <c r="P40" i="22"/>
  <c r="B40" i="22"/>
  <c r="P39" i="22"/>
  <c r="B39" i="22"/>
  <c r="P38" i="22"/>
  <c r="B38" i="22"/>
  <c r="P37" i="22"/>
  <c r="B37" i="22"/>
  <c r="P36" i="22"/>
  <c r="B36" i="22"/>
  <c r="P35" i="22"/>
  <c r="B35" i="22"/>
  <c r="P34" i="22"/>
  <c r="B34" i="22"/>
  <c r="P33" i="22"/>
  <c r="B33" i="22"/>
  <c r="P32" i="22"/>
  <c r="B32" i="22"/>
  <c r="P31" i="22"/>
  <c r="B31" i="22"/>
  <c r="P30" i="22"/>
  <c r="B30" i="22"/>
  <c r="P29" i="22"/>
  <c r="B29" i="22"/>
  <c r="P28" i="22"/>
  <c r="B28" i="22"/>
  <c r="P27" i="22"/>
  <c r="B27" i="22"/>
  <c r="P26" i="22"/>
  <c r="B26" i="22"/>
  <c r="P25" i="22"/>
  <c r="B25" i="22"/>
  <c r="P24" i="22"/>
  <c r="B24" i="22"/>
  <c r="P23" i="22"/>
  <c r="B23" i="22"/>
  <c r="P22" i="22"/>
  <c r="B22" i="22"/>
  <c r="P21" i="22"/>
  <c r="B21" i="22"/>
  <c r="P20" i="22"/>
  <c r="B20" i="22"/>
  <c r="P19" i="22"/>
  <c r="B19" i="22"/>
  <c r="P18" i="22"/>
  <c r="B18" i="22"/>
  <c r="P17" i="22"/>
  <c r="B17" i="22"/>
  <c r="P16" i="22"/>
  <c r="B16" i="22"/>
  <c r="P15" i="22"/>
  <c r="B15" i="22"/>
  <c r="P14" i="22"/>
  <c r="B14" i="22"/>
  <c r="P13" i="22"/>
  <c r="B13" i="22"/>
  <c r="P12" i="22"/>
  <c r="B12" i="22"/>
  <c r="P11" i="22"/>
  <c r="B11" i="22"/>
  <c r="P10" i="22"/>
  <c r="B10" i="22"/>
  <c r="P9" i="22"/>
  <c r="B9" i="22"/>
  <c r="P8" i="22"/>
  <c r="B8" i="22"/>
  <c r="P7" i="22"/>
  <c r="B7" i="22"/>
  <c r="P6" i="22"/>
  <c r="B6" i="22"/>
  <c r="P5" i="22"/>
  <c r="B5" i="22"/>
  <c r="P4" i="22"/>
  <c r="B4" i="22"/>
  <c r="P3" i="22"/>
  <c r="B3" i="22"/>
  <c r="BX510" i="19"/>
  <c r="BT510" i="19"/>
  <c r="BP510" i="19"/>
  <c r="BL510" i="19"/>
  <c r="BH510" i="19"/>
  <c r="BD510" i="19"/>
  <c r="AZ510" i="19"/>
  <c r="AV510" i="19"/>
  <c r="AR510" i="19"/>
  <c r="AN510" i="19"/>
  <c r="AJ510" i="19"/>
  <c r="AF510" i="19"/>
  <c r="AB510" i="19"/>
  <c r="X510" i="19"/>
  <c r="T510" i="19"/>
  <c r="P510" i="19"/>
  <c r="BX508" i="19"/>
  <c r="BT508" i="19"/>
  <c r="BP508" i="19"/>
  <c r="BL508" i="19"/>
  <c r="BH508" i="19"/>
  <c r="BD508" i="19"/>
  <c r="AZ508" i="19"/>
  <c r="AV508" i="19"/>
  <c r="AR508" i="19"/>
  <c r="AN508" i="19"/>
  <c r="AJ508" i="19"/>
  <c r="AF508" i="19"/>
  <c r="AB508" i="19"/>
  <c r="X508" i="19"/>
  <c r="T508" i="19"/>
  <c r="P508" i="19"/>
  <c r="BX506" i="19"/>
  <c r="BT506" i="19"/>
  <c r="BP506" i="19"/>
  <c r="BL506" i="19"/>
  <c r="BH506" i="19"/>
  <c r="BD506" i="19"/>
  <c r="AZ506" i="19"/>
  <c r="AV506" i="19"/>
  <c r="AR506" i="19"/>
  <c r="AN506" i="19"/>
  <c r="AJ506" i="19"/>
  <c r="AF506" i="19"/>
  <c r="AB506" i="19"/>
  <c r="X506" i="19"/>
  <c r="T506" i="19"/>
  <c r="P506" i="19"/>
  <c r="BX504" i="19"/>
  <c r="BT504" i="19"/>
  <c r="BP504" i="19"/>
  <c r="BL504" i="19"/>
  <c r="BH504" i="19"/>
  <c r="BD504" i="19"/>
  <c r="AZ504" i="19"/>
  <c r="AV504" i="19"/>
  <c r="AR504" i="19"/>
  <c r="AN504" i="19"/>
  <c r="AJ504" i="19"/>
  <c r="AF504" i="19"/>
  <c r="AB504" i="19"/>
  <c r="X504" i="19"/>
  <c r="T504" i="19"/>
  <c r="P504" i="19"/>
  <c r="BX502" i="19"/>
  <c r="BT502" i="19"/>
  <c r="BP502" i="19"/>
  <c r="BL502" i="19"/>
  <c r="BH502" i="19"/>
  <c r="BD502" i="19"/>
  <c r="AZ502" i="19"/>
  <c r="AV502" i="19"/>
  <c r="AR502" i="19"/>
  <c r="AN502" i="19"/>
  <c r="AJ502" i="19"/>
  <c r="AF502" i="19"/>
  <c r="AB502" i="19"/>
  <c r="X502" i="19"/>
  <c r="T502" i="19"/>
  <c r="P502" i="19"/>
  <c r="BX500" i="19"/>
  <c r="BT500" i="19"/>
  <c r="BP500" i="19"/>
  <c r="BL500" i="19"/>
  <c r="BH500" i="19"/>
  <c r="BD500" i="19"/>
  <c r="AZ500" i="19"/>
  <c r="AV500" i="19"/>
  <c r="AR500" i="19"/>
  <c r="AN500" i="19"/>
  <c r="AJ500" i="19"/>
  <c r="AF500" i="19"/>
  <c r="AB500" i="19"/>
  <c r="X500" i="19"/>
  <c r="T500" i="19"/>
  <c r="P500" i="19"/>
  <c r="BX498" i="19"/>
  <c r="BT498" i="19"/>
  <c r="BP498" i="19"/>
  <c r="BL498" i="19"/>
  <c r="BH498" i="19"/>
  <c r="BD498" i="19"/>
  <c r="AZ498" i="19"/>
  <c r="AV498" i="19"/>
  <c r="AR498" i="19"/>
  <c r="AN498" i="19"/>
  <c r="AJ498" i="19"/>
  <c r="AF498" i="19"/>
  <c r="AB498" i="19"/>
  <c r="X498" i="19"/>
  <c r="T498" i="19"/>
  <c r="P498" i="19"/>
  <c r="BX496" i="19"/>
  <c r="BT496" i="19"/>
  <c r="BP496" i="19"/>
  <c r="BL496" i="19"/>
  <c r="BH496" i="19"/>
  <c r="BD496" i="19"/>
  <c r="AZ496" i="19"/>
  <c r="AV496" i="19"/>
  <c r="AR496" i="19"/>
  <c r="AN496" i="19"/>
  <c r="AJ496" i="19"/>
  <c r="AF496" i="19"/>
  <c r="AB496" i="19"/>
  <c r="X496" i="19"/>
  <c r="T496" i="19"/>
  <c r="P496" i="19"/>
  <c r="BX494" i="19"/>
  <c r="BT494" i="19"/>
  <c r="BP494" i="19"/>
  <c r="BL494" i="19"/>
  <c r="BH494" i="19"/>
  <c r="BD494" i="19"/>
  <c r="AZ494" i="19"/>
  <c r="AV494" i="19"/>
  <c r="AR494" i="19"/>
  <c r="AN494" i="19"/>
  <c r="AJ494" i="19"/>
  <c r="AF494" i="19"/>
  <c r="AB494" i="19"/>
  <c r="X494" i="19"/>
  <c r="T494" i="19"/>
  <c r="P494" i="19"/>
  <c r="BX492" i="19"/>
  <c r="BT492" i="19"/>
  <c r="BP492" i="19"/>
  <c r="BL492" i="19"/>
  <c r="BH492" i="19"/>
  <c r="BD492" i="19"/>
  <c r="AZ492" i="19"/>
  <c r="AV492" i="19"/>
  <c r="AR492" i="19"/>
  <c r="AN492" i="19"/>
  <c r="AJ492" i="19"/>
  <c r="AF492" i="19"/>
  <c r="AB492" i="19"/>
  <c r="X492" i="19"/>
  <c r="T492" i="19"/>
  <c r="P492" i="19"/>
  <c r="BX490" i="19"/>
  <c r="BT490" i="19"/>
  <c r="BP490" i="19"/>
  <c r="BL490" i="19"/>
  <c r="BH490" i="19"/>
  <c r="BD490" i="19"/>
  <c r="AZ490" i="19"/>
  <c r="AV490" i="19"/>
  <c r="AR490" i="19"/>
  <c r="AN490" i="19"/>
  <c r="AJ490" i="19"/>
  <c r="AF490" i="19"/>
  <c r="AB490" i="19"/>
  <c r="X490" i="19"/>
  <c r="T490" i="19"/>
  <c r="P490" i="19"/>
  <c r="BX488" i="19"/>
  <c r="BT488" i="19"/>
  <c r="BP488" i="19"/>
  <c r="BL488" i="19"/>
  <c r="BH488" i="19"/>
  <c r="BD488" i="19"/>
  <c r="AZ488" i="19"/>
  <c r="AV488" i="19"/>
  <c r="AR488" i="19"/>
  <c r="AN488" i="19"/>
  <c r="AJ488" i="19"/>
  <c r="AF488" i="19"/>
  <c r="AB488" i="19"/>
  <c r="X488" i="19"/>
  <c r="T488" i="19"/>
  <c r="P488" i="19"/>
  <c r="BX486" i="19"/>
  <c r="BT486" i="19"/>
  <c r="BP486" i="19"/>
  <c r="BL486" i="19"/>
  <c r="BH486" i="19"/>
  <c r="BD486" i="19"/>
  <c r="AZ486" i="19"/>
  <c r="AV486" i="19"/>
  <c r="AR486" i="19"/>
  <c r="AN486" i="19"/>
  <c r="AJ486" i="19"/>
  <c r="AF486" i="19"/>
  <c r="AB486" i="19"/>
  <c r="X486" i="19"/>
  <c r="T486" i="19"/>
  <c r="P486" i="19"/>
  <c r="BX484" i="19"/>
  <c r="BT484" i="19"/>
  <c r="BP484" i="19"/>
  <c r="BL484" i="19"/>
  <c r="BH484" i="19"/>
  <c r="BD484" i="19"/>
  <c r="AZ484" i="19"/>
  <c r="AV484" i="19"/>
  <c r="AR484" i="19"/>
  <c r="AN484" i="19"/>
  <c r="AJ484" i="19"/>
  <c r="AF484" i="19"/>
  <c r="AB484" i="19"/>
  <c r="X484" i="19"/>
  <c r="T484" i="19"/>
  <c r="P484" i="19"/>
  <c r="BX482" i="19"/>
  <c r="BT482" i="19"/>
  <c r="BP482" i="19"/>
  <c r="BL482" i="19"/>
  <c r="BH482" i="19"/>
  <c r="BD482" i="19"/>
  <c r="AZ482" i="19"/>
  <c r="AV482" i="19"/>
  <c r="AR482" i="19"/>
  <c r="AN482" i="19"/>
  <c r="AJ482" i="19"/>
  <c r="AF482" i="19"/>
  <c r="AB482" i="19"/>
  <c r="X482" i="19"/>
  <c r="T482" i="19"/>
  <c r="P482" i="19"/>
  <c r="BX480" i="19"/>
  <c r="BT480" i="19"/>
  <c r="BP480" i="19"/>
  <c r="BL480" i="19"/>
  <c r="BH480" i="19"/>
  <c r="BD480" i="19"/>
  <c r="AZ480" i="19"/>
  <c r="AV480" i="19"/>
  <c r="AR480" i="19"/>
  <c r="AN480" i="19"/>
  <c r="AJ480" i="19"/>
  <c r="AF480" i="19"/>
  <c r="AB480" i="19"/>
  <c r="X480" i="19"/>
  <c r="T480" i="19"/>
  <c r="P480" i="19"/>
  <c r="BX478" i="19"/>
  <c r="BT478" i="19"/>
  <c r="BP478" i="19"/>
  <c r="BL478" i="19"/>
  <c r="BH478" i="19"/>
  <c r="BD478" i="19"/>
  <c r="AZ478" i="19"/>
  <c r="AV478" i="19"/>
  <c r="AR478" i="19"/>
  <c r="AN478" i="19"/>
  <c r="AJ478" i="19"/>
  <c r="AF478" i="19"/>
  <c r="AB478" i="19"/>
  <c r="X478" i="19"/>
  <c r="T478" i="19"/>
  <c r="P478" i="19"/>
  <c r="BX476" i="19"/>
  <c r="BT476" i="19"/>
  <c r="BP476" i="19"/>
  <c r="BL476" i="19"/>
  <c r="BH476" i="19"/>
  <c r="BD476" i="19"/>
  <c r="AZ476" i="19"/>
  <c r="AV476" i="19"/>
  <c r="AR476" i="19"/>
  <c r="AN476" i="19"/>
  <c r="AJ476" i="19"/>
  <c r="AF476" i="19"/>
  <c r="AB476" i="19"/>
  <c r="X476" i="19"/>
  <c r="T476" i="19"/>
  <c r="P476" i="19"/>
  <c r="BX474" i="19"/>
  <c r="BT474" i="19"/>
  <c r="BP474" i="19"/>
  <c r="BL474" i="19"/>
  <c r="BH474" i="19"/>
  <c r="BD474" i="19"/>
  <c r="AZ474" i="19"/>
  <c r="AV474" i="19"/>
  <c r="AR474" i="19"/>
  <c r="AN474" i="19"/>
  <c r="AJ474" i="19"/>
  <c r="AF474" i="19"/>
  <c r="AB474" i="19"/>
  <c r="X474" i="19"/>
  <c r="T474" i="19"/>
  <c r="P474" i="19"/>
  <c r="BX472" i="19"/>
  <c r="BT472" i="19"/>
  <c r="BP472" i="19"/>
  <c r="BL472" i="19"/>
  <c r="BH472" i="19"/>
  <c r="BD472" i="19"/>
  <c r="AZ472" i="19"/>
  <c r="AV472" i="19"/>
  <c r="AR472" i="19"/>
  <c r="AN472" i="19"/>
  <c r="AJ472" i="19"/>
  <c r="AF472" i="19"/>
  <c r="AB472" i="19"/>
  <c r="X472" i="19"/>
  <c r="T472" i="19"/>
  <c r="P472" i="19"/>
  <c r="BX470" i="19"/>
  <c r="BT470" i="19"/>
  <c r="BP470" i="19"/>
  <c r="BL470" i="19"/>
  <c r="BH470" i="19"/>
  <c r="BD470" i="19"/>
  <c r="AZ470" i="19"/>
  <c r="AV470" i="19"/>
  <c r="AR470" i="19"/>
  <c r="AN470" i="19"/>
  <c r="AJ470" i="19"/>
  <c r="AF470" i="19"/>
  <c r="AB470" i="19"/>
  <c r="X470" i="19"/>
  <c r="T470" i="19"/>
  <c r="P470" i="19"/>
  <c r="BX468" i="19"/>
  <c r="BT468" i="19"/>
  <c r="BP468" i="19"/>
  <c r="BL468" i="19"/>
  <c r="BH468" i="19"/>
  <c r="BD468" i="19"/>
  <c r="AZ468" i="19"/>
  <c r="AV468" i="19"/>
  <c r="AR468" i="19"/>
  <c r="AN468" i="19"/>
  <c r="AJ468" i="19"/>
  <c r="AF468" i="19"/>
  <c r="AB468" i="19"/>
  <c r="X468" i="19"/>
  <c r="T468" i="19"/>
  <c r="P468" i="19"/>
  <c r="BX466" i="19"/>
  <c r="BT466" i="19"/>
  <c r="BP466" i="19"/>
  <c r="BL466" i="19"/>
  <c r="BH466" i="19"/>
  <c r="BD466" i="19"/>
  <c r="AZ466" i="19"/>
  <c r="AV466" i="19"/>
  <c r="AR466" i="19"/>
  <c r="AN466" i="19"/>
  <c r="AJ466" i="19"/>
  <c r="AF466" i="19"/>
  <c r="AB466" i="19"/>
  <c r="X466" i="19"/>
  <c r="T466" i="19"/>
  <c r="P466" i="19"/>
  <c r="BX464" i="19"/>
  <c r="BT464" i="19"/>
  <c r="BP464" i="19"/>
  <c r="BL464" i="19"/>
  <c r="BH464" i="19"/>
  <c r="BD464" i="19"/>
  <c r="AZ464" i="19"/>
  <c r="AV464" i="19"/>
  <c r="AR464" i="19"/>
  <c r="AN464" i="19"/>
  <c r="AJ464" i="19"/>
  <c r="AF464" i="19"/>
  <c r="AB464" i="19"/>
  <c r="X464" i="19"/>
  <c r="T464" i="19"/>
  <c r="P464" i="19"/>
  <c r="BX462" i="19"/>
  <c r="BT462" i="19"/>
  <c r="BP462" i="19"/>
  <c r="BL462" i="19"/>
  <c r="BH462" i="19"/>
  <c r="BD462" i="19"/>
  <c r="AZ462" i="19"/>
  <c r="AV462" i="19"/>
  <c r="AR462" i="19"/>
  <c r="AN462" i="19"/>
  <c r="AJ462" i="19"/>
  <c r="AF462" i="19"/>
  <c r="AB462" i="19"/>
  <c r="X462" i="19"/>
  <c r="T462" i="19"/>
  <c r="P462" i="19"/>
  <c r="BX460" i="19"/>
  <c r="BT460" i="19"/>
  <c r="BP460" i="19"/>
  <c r="BL460" i="19"/>
  <c r="BH460" i="19"/>
  <c r="BD460" i="19"/>
  <c r="AZ460" i="19"/>
  <c r="AV460" i="19"/>
  <c r="AR460" i="19"/>
  <c r="AN460" i="19"/>
  <c r="AJ460" i="19"/>
  <c r="AF460" i="19"/>
  <c r="AB460" i="19"/>
  <c r="X460" i="19"/>
  <c r="T460" i="19"/>
  <c r="P460" i="19"/>
  <c r="BX458" i="19"/>
  <c r="BT458" i="19"/>
  <c r="BP458" i="19"/>
  <c r="BL458" i="19"/>
  <c r="BH458" i="19"/>
  <c r="BD458" i="19"/>
  <c r="AZ458" i="19"/>
  <c r="AV458" i="19"/>
  <c r="AR458" i="19"/>
  <c r="AN458" i="19"/>
  <c r="AJ458" i="19"/>
  <c r="AF458" i="19"/>
  <c r="AB458" i="19"/>
  <c r="X458" i="19"/>
  <c r="T458" i="19"/>
  <c r="P458" i="19"/>
  <c r="BX456" i="19"/>
  <c r="BT456" i="19"/>
  <c r="BP456" i="19"/>
  <c r="BL456" i="19"/>
  <c r="BH456" i="19"/>
  <c r="BD456" i="19"/>
  <c r="AZ456" i="19"/>
  <c r="AV456" i="19"/>
  <c r="AR456" i="19"/>
  <c r="AN456" i="19"/>
  <c r="AJ456" i="19"/>
  <c r="AF456" i="19"/>
  <c r="AB456" i="19"/>
  <c r="X456" i="19"/>
  <c r="T456" i="19"/>
  <c r="P456" i="19"/>
  <c r="BX454" i="19"/>
  <c r="BT454" i="19"/>
  <c r="BP454" i="19"/>
  <c r="BL454" i="19"/>
  <c r="BH454" i="19"/>
  <c r="BD454" i="19"/>
  <c r="AZ454" i="19"/>
  <c r="AV454" i="19"/>
  <c r="AR454" i="19"/>
  <c r="AN454" i="19"/>
  <c r="AJ454" i="19"/>
  <c r="AF454" i="19"/>
  <c r="AB454" i="19"/>
  <c r="X454" i="19"/>
  <c r="T454" i="19"/>
  <c r="P454" i="19"/>
  <c r="BX452" i="19"/>
  <c r="BT452" i="19"/>
  <c r="BP452" i="19"/>
  <c r="BL452" i="19"/>
  <c r="BH452" i="19"/>
  <c r="BD452" i="19"/>
  <c r="AZ452" i="19"/>
  <c r="AV452" i="19"/>
  <c r="AR452" i="19"/>
  <c r="AN452" i="19"/>
  <c r="AJ452" i="19"/>
  <c r="AF452" i="19"/>
  <c r="AB452" i="19"/>
  <c r="X452" i="19"/>
  <c r="T452" i="19"/>
  <c r="P452" i="19"/>
  <c r="BX450" i="19"/>
  <c r="BT450" i="19"/>
  <c r="BP450" i="19"/>
  <c r="BL450" i="19"/>
  <c r="BH450" i="19"/>
  <c r="BD450" i="19"/>
  <c r="AZ450" i="19"/>
  <c r="AV450" i="19"/>
  <c r="AR450" i="19"/>
  <c r="AN450" i="19"/>
  <c r="AJ450" i="19"/>
  <c r="AF450" i="19"/>
  <c r="AB450" i="19"/>
  <c r="X450" i="19"/>
  <c r="T450" i="19"/>
  <c r="P450" i="19"/>
  <c r="BX448" i="19"/>
  <c r="BT448" i="19"/>
  <c r="BP448" i="19"/>
  <c r="BL448" i="19"/>
  <c r="BH448" i="19"/>
  <c r="BD448" i="19"/>
  <c r="AZ448" i="19"/>
  <c r="AV448" i="19"/>
  <c r="AR448" i="19"/>
  <c r="AN448" i="19"/>
  <c r="AJ448" i="19"/>
  <c r="AF448" i="19"/>
  <c r="AB448" i="19"/>
  <c r="X448" i="19"/>
  <c r="T448" i="19"/>
  <c r="P448" i="19"/>
  <c r="BX446" i="19"/>
  <c r="BT446" i="19"/>
  <c r="BP446" i="19"/>
  <c r="BL446" i="19"/>
  <c r="BH446" i="19"/>
  <c r="BD446" i="19"/>
  <c r="AZ446" i="19"/>
  <c r="AV446" i="19"/>
  <c r="AR446" i="19"/>
  <c r="AN446" i="19"/>
  <c r="AJ446" i="19"/>
  <c r="AF446" i="19"/>
  <c r="AB446" i="19"/>
  <c r="X446" i="19"/>
  <c r="T446" i="19"/>
  <c r="P446" i="19"/>
  <c r="BX444" i="19"/>
  <c r="BT444" i="19"/>
  <c r="BP444" i="19"/>
  <c r="BL444" i="19"/>
  <c r="BH444" i="19"/>
  <c r="BD444" i="19"/>
  <c r="AZ444" i="19"/>
  <c r="AV444" i="19"/>
  <c r="AR444" i="19"/>
  <c r="AN444" i="19"/>
  <c r="AJ444" i="19"/>
  <c r="AF444" i="19"/>
  <c r="AB444" i="19"/>
  <c r="X444" i="19"/>
  <c r="T444" i="19"/>
  <c r="P444" i="19"/>
  <c r="BX442" i="19"/>
  <c r="BT442" i="19"/>
  <c r="BP442" i="19"/>
  <c r="BL442" i="19"/>
  <c r="BH442" i="19"/>
  <c r="BD442" i="19"/>
  <c r="AZ442" i="19"/>
  <c r="AV442" i="19"/>
  <c r="AR442" i="19"/>
  <c r="AN442" i="19"/>
  <c r="AJ442" i="19"/>
  <c r="AF442" i="19"/>
  <c r="AB442" i="19"/>
  <c r="X442" i="19"/>
  <c r="T442" i="19"/>
  <c r="P442" i="19"/>
  <c r="BX440" i="19"/>
  <c r="BT440" i="19"/>
  <c r="BP440" i="19"/>
  <c r="BL440" i="19"/>
  <c r="BH440" i="19"/>
  <c r="BD440" i="19"/>
  <c r="AZ440" i="19"/>
  <c r="AV440" i="19"/>
  <c r="AR440" i="19"/>
  <c r="AN440" i="19"/>
  <c r="AJ440" i="19"/>
  <c r="AF440" i="19"/>
  <c r="AB440" i="19"/>
  <c r="X440" i="19"/>
  <c r="T440" i="19"/>
  <c r="P440" i="19"/>
  <c r="BX438" i="19"/>
  <c r="BT438" i="19"/>
  <c r="BP438" i="19"/>
  <c r="BL438" i="19"/>
  <c r="BH438" i="19"/>
  <c r="BD438" i="19"/>
  <c r="AZ438" i="19"/>
  <c r="AV438" i="19"/>
  <c r="AR438" i="19"/>
  <c r="AN438" i="19"/>
  <c r="AJ438" i="19"/>
  <c r="AF438" i="19"/>
  <c r="AB438" i="19"/>
  <c r="X438" i="19"/>
  <c r="T438" i="19"/>
  <c r="P438" i="19"/>
  <c r="BX436" i="19"/>
  <c r="BT436" i="19"/>
  <c r="BP436" i="19"/>
  <c r="BL436" i="19"/>
  <c r="BH436" i="19"/>
  <c r="BD436" i="19"/>
  <c r="AZ436" i="19"/>
  <c r="AV436" i="19"/>
  <c r="AR436" i="19"/>
  <c r="AN436" i="19"/>
  <c r="AJ436" i="19"/>
  <c r="AF436" i="19"/>
  <c r="AB436" i="19"/>
  <c r="X436" i="19"/>
  <c r="T436" i="19"/>
  <c r="P436" i="19"/>
  <c r="BX434" i="19"/>
  <c r="BT434" i="19"/>
  <c r="BP434" i="19"/>
  <c r="BL434" i="19"/>
  <c r="BH434" i="19"/>
  <c r="BD434" i="19"/>
  <c r="AZ434" i="19"/>
  <c r="AV434" i="19"/>
  <c r="AR434" i="19"/>
  <c r="AN434" i="19"/>
  <c r="AJ434" i="19"/>
  <c r="AF434" i="19"/>
  <c r="AB434" i="19"/>
  <c r="X434" i="19"/>
  <c r="T434" i="19"/>
  <c r="P434" i="19"/>
  <c r="BX432" i="19"/>
  <c r="BT432" i="19"/>
  <c r="BP432" i="19"/>
  <c r="BL432" i="19"/>
  <c r="BH432" i="19"/>
  <c r="BD432" i="19"/>
  <c r="AZ432" i="19"/>
  <c r="AV432" i="19"/>
  <c r="AR432" i="19"/>
  <c r="AN432" i="19"/>
  <c r="AJ432" i="19"/>
  <c r="AF432" i="19"/>
  <c r="AB432" i="19"/>
  <c r="X432" i="19"/>
  <c r="T432" i="19"/>
  <c r="P432" i="19"/>
  <c r="BX430" i="19"/>
  <c r="BT430" i="19"/>
  <c r="BP430" i="19"/>
  <c r="BL430" i="19"/>
  <c r="BH430" i="19"/>
  <c r="BD430" i="19"/>
  <c r="AZ430" i="19"/>
  <c r="AV430" i="19"/>
  <c r="AR430" i="19"/>
  <c r="AN430" i="19"/>
  <c r="AJ430" i="19"/>
  <c r="AF430" i="19"/>
  <c r="AB430" i="19"/>
  <c r="X430" i="19"/>
  <c r="T430" i="19"/>
  <c r="P430" i="19"/>
  <c r="BX428" i="19"/>
  <c r="BT428" i="19"/>
  <c r="BP428" i="19"/>
  <c r="BL428" i="19"/>
  <c r="BH428" i="19"/>
  <c r="BD428" i="19"/>
  <c r="AZ428" i="19"/>
  <c r="AV428" i="19"/>
  <c r="AR428" i="19"/>
  <c r="AN428" i="19"/>
  <c r="AJ428" i="19"/>
  <c r="AF428" i="19"/>
  <c r="AB428" i="19"/>
  <c r="X428" i="19"/>
  <c r="T428" i="19"/>
  <c r="P428" i="19"/>
  <c r="BX426" i="19"/>
  <c r="BT426" i="19"/>
  <c r="BP426" i="19"/>
  <c r="BL426" i="19"/>
  <c r="BH426" i="19"/>
  <c r="BD426" i="19"/>
  <c r="AZ426" i="19"/>
  <c r="AV426" i="19"/>
  <c r="AR426" i="19"/>
  <c r="AN426" i="19"/>
  <c r="AJ426" i="19"/>
  <c r="AF426" i="19"/>
  <c r="AB426" i="19"/>
  <c r="X426" i="19"/>
  <c r="T426" i="19"/>
  <c r="P426" i="19"/>
  <c r="BX424" i="19"/>
  <c r="BT424" i="19"/>
  <c r="BP424" i="19"/>
  <c r="BL424" i="19"/>
  <c r="BH424" i="19"/>
  <c r="BD424" i="19"/>
  <c r="AZ424" i="19"/>
  <c r="AV424" i="19"/>
  <c r="AR424" i="19"/>
  <c r="AN424" i="19"/>
  <c r="AJ424" i="19"/>
  <c r="AF424" i="19"/>
  <c r="AB424" i="19"/>
  <c r="X424" i="19"/>
  <c r="T424" i="19"/>
  <c r="P424" i="19"/>
  <c r="BX422" i="19"/>
  <c r="BT422" i="19"/>
  <c r="BP422" i="19"/>
  <c r="BL422" i="19"/>
  <c r="BH422" i="19"/>
  <c r="BD422" i="19"/>
  <c r="AZ422" i="19"/>
  <c r="AV422" i="19"/>
  <c r="AR422" i="19"/>
  <c r="AN422" i="19"/>
  <c r="AJ422" i="19"/>
  <c r="AF422" i="19"/>
  <c r="AB422" i="19"/>
  <c r="X422" i="19"/>
  <c r="T422" i="19"/>
  <c r="P422" i="19"/>
  <c r="BX420" i="19"/>
  <c r="BT420" i="19"/>
  <c r="BP420" i="19"/>
  <c r="BL420" i="19"/>
  <c r="BH420" i="19"/>
  <c r="BD420" i="19"/>
  <c r="AZ420" i="19"/>
  <c r="AV420" i="19"/>
  <c r="AR420" i="19"/>
  <c r="AN420" i="19"/>
  <c r="AJ420" i="19"/>
  <c r="AF420" i="19"/>
  <c r="AB420" i="19"/>
  <c r="X420" i="19"/>
  <c r="T420" i="19"/>
  <c r="P420" i="19"/>
  <c r="BX418" i="19"/>
  <c r="BT418" i="19"/>
  <c r="BP418" i="19"/>
  <c r="BL418" i="19"/>
  <c r="BH418" i="19"/>
  <c r="BD418" i="19"/>
  <c r="AZ418" i="19"/>
  <c r="AV418" i="19"/>
  <c r="AR418" i="19"/>
  <c r="AN418" i="19"/>
  <c r="AJ418" i="19"/>
  <c r="AF418" i="19"/>
  <c r="AB418" i="19"/>
  <c r="X418" i="19"/>
  <c r="T418" i="19"/>
  <c r="P418" i="19"/>
  <c r="BX416" i="19"/>
  <c r="BT416" i="19"/>
  <c r="BP416" i="19"/>
  <c r="BL416" i="19"/>
  <c r="BH416" i="19"/>
  <c r="BD416" i="19"/>
  <c r="AZ416" i="19"/>
  <c r="AV416" i="19"/>
  <c r="AR416" i="19"/>
  <c r="AN416" i="19"/>
  <c r="AJ416" i="19"/>
  <c r="AF416" i="19"/>
  <c r="AB416" i="19"/>
  <c r="X416" i="19"/>
  <c r="T416" i="19"/>
  <c r="P416" i="19"/>
  <c r="BX414" i="19"/>
  <c r="BT414" i="19"/>
  <c r="BP414" i="19"/>
  <c r="BL414" i="19"/>
  <c r="BH414" i="19"/>
  <c r="BD414" i="19"/>
  <c r="AZ414" i="19"/>
  <c r="AV414" i="19"/>
  <c r="AR414" i="19"/>
  <c r="AN414" i="19"/>
  <c r="AJ414" i="19"/>
  <c r="AF414" i="19"/>
  <c r="AB414" i="19"/>
  <c r="X414" i="19"/>
  <c r="T414" i="19"/>
  <c r="P414" i="19"/>
  <c r="BX412" i="19"/>
  <c r="BT412" i="19"/>
  <c r="BP412" i="19"/>
  <c r="BL412" i="19"/>
  <c r="BH412" i="19"/>
  <c r="BD412" i="19"/>
  <c r="AZ412" i="19"/>
  <c r="AV412" i="19"/>
  <c r="AR412" i="19"/>
  <c r="AN412" i="19"/>
  <c r="AJ412" i="19"/>
  <c r="AF412" i="19"/>
  <c r="AB412" i="19"/>
  <c r="X412" i="19"/>
  <c r="T412" i="19"/>
  <c r="P412" i="19"/>
  <c r="BX410" i="19"/>
  <c r="BT410" i="19"/>
  <c r="BP410" i="19"/>
  <c r="BL410" i="19"/>
  <c r="BH410" i="19"/>
  <c r="BD410" i="19"/>
  <c r="AZ410" i="19"/>
  <c r="AV410" i="19"/>
  <c r="AR410" i="19"/>
  <c r="AN410" i="19"/>
  <c r="AJ410" i="19"/>
  <c r="AF410" i="19"/>
  <c r="AB410" i="19"/>
  <c r="X410" i="19"/>
  <c r="T410" i="19"/>
  <c r="P410" i="19"/>
  <c r="L410" i="19"/>
  <c r="J410" i="19"/>
  <c r="H410" i="19"/>
  <c r="E410" i="19"/>
  <c r="C410" i="19"/>
  <c r="BX408" i="19"/>
  <c r="BT408" i="19"/>
  <c r="BP408" i="19"/>
  <c r="BL408" i="19"/>
  <c r="BH408" i="19"/>
  <c r="BD408" i="19"/>
  <c r="AZ408" i="19"/>
  <c r="AV408" i="19"/>
  <c r="AR408" i="19"/>
  <c r="AN408" i="19"/>
  <c r="AJ408" i="19"/>
  <c r="AF408" i="19"/>
  <c r="AB408" i="19"/>
  <c r="X408" i="19"/>
  <c r="T408" i="19"/>
  <c r="P408" i="19"/>
  <c r="L408" i="19"/>
  <c r="J408" i="19"/>
  <c r="H408" i="19"/>
  <c r="E408" i="19"/>
  <c r="C408" i="19"/>
  <c r="BX406" i="19"/>
  <c r="BT406" i="19"/>
  <c r="BP406" i="19"/>
  <c r="BL406" i="19"/>
  <c r="BH406" i="19"/>
  <c r="BD406" i="19"/>
  <c r="AZ406" i="19"/>
  <c r="AV406" i="19"/>
  <c r="AR406" i="19"/>
  <c r="AN406" i="19"/>
  <c r="AJ406" i="19"/>
  <c r="AF406" i="19"/>
  <c r="AB406" i="19"/>
  <c r="X406" i="19"/>
  <c r="T406" i="19"/>
  <c r="P406" i="19"/>
  <c r="L406" i="19"/>
  <c r="J406" i="19"/>
  <c r="H406" i="19"/>
  <c r="E406" i="19"/>
  <c r="C406" i="19"/>
  <c r="BX404" i="19"/>
  <c r="BT404" i="19"/>
  <c r="BP404" i="19"/>
  <c r="BL404" i="19"/>
  <c r="BH404" i="19"/>
  <c r="BD404" i="19"/>
  <c r="AZ404" i="19"/>
  <c r="AV404" i="19"/>
  <c r="AR404" i="19"/>
  <c r="AN404" i="19"/>
  <c r="AJ404" i="19"/>
  <c r="AF404" i="19"/>
  <c r="AB404" i="19"/>
  <c r="X404" i="19"/>
  <c r="T404" i="19"/>
  <c r="P404" i="19"/>
  <c r="L404" i="19"/>
  <c r="J404" i="19"/>
  <c r="H404" i="19"/>
  <c r="E404" i="19"/>
  <c r="C404" i="19"/>
  <c r="BX402" i="19"/>
  <c r="BT402" i="19"/>
  <c r="BP402" i="19"/>
  <c r="BL402" i="19"/>
  <c r="BH402" i="19"/>
  <c r="BD402" i="19"/>
  <c r="AZ402" i="19"/>
  <c r="AV402" i="19"/>
  <c r="AR402" i="19"/>
  <c r="AN402" i="19"/>
  <c r="AJ402" i="19"/>
  <c r="AF402" i="19"/>
  <c r="AB402" i="19"/>
  <c r="X402" i="19"/>
  <c r="T402" i="19"/>
  <c r="P402" i="19"/>
  <c r="L402" i="19"/>
  <c r="J402" i="19"/>
  <c r="H402" i="19"/>
  <c r="E402" i="19"/>
  <c r="C402" i="19"/>
  <c r="BX400" i="19"/>
  <c r="BT400" i="19"/>
  <c r="BP400" i="19"/>
  <c r="BL400" i="19"/>
  <c r="BH400" i="19"/>
  <c r="BD400" i="19"/>
  <c r="AZ400" i="19"/>
  <c r="AV400" i="19"/>
  <c r="AR400" i="19"/>
  <c r="AN400" i="19"/>
  <c r="AJ400" i="19"/>
  <c r="AF400" i="19"/>
  <c r="AB400" i="19"/>
  <c r="X400" i="19"/>
  <c r="T400" i="19"/>
  <c r="P400" i="19"/>
  <c r="L400" i="19"/>
  <c r="J400" i="19"/>
  <c r="H400" i="19"/>
  <c r="E400" i="19"/>
  <c r="C400" i="19"/>
  <c r="BX398" i="19"/>
  <c r="BT398" i="19"/>
  <c r="BP398" i="19"/>
  <c r="BL398" i="19"/>
  <c r="BH398" i="19"/>
  <c r="BD398" i="19"/>
  <c r="AZ398" i="19"/>
  <c r="AV398" i="19"/>
  <c r="AR398" i="19"/>
  <c r="AN398" i="19"/>
  <c r="AJ398" i="19"/>
  <c r="AF398" i="19"/>
  <c r="AB398" i="19"/>
  <c r="X398" i="19"/>
  <c r="T398" i="19"/>
  <c r="P398" i="19"/>
  <c r="L398" i="19"/>
  <c r="J398" i="19"/>
  <c r="H398" i="19"/>
  <c r="E398" i="19"/>
  <c r="C398" i="19"/>
  <c r="BX396" i="19"/>
  <c r="BT396" i="19"/>
  <c r="BP396" i="19"/>
  <c r="BL396" i="19"/>
  <c r="BH396" i="19"/>
  <c r="BD396" i="19"/>
  <c r="AZ396" i="19"/>
  <c r="AV396" i="19"/>
  <c r="AR396" i="19"/>
  <c r="AN396" i="19"/>
  <c r="AJ396" i="19"/>
  <c r="AF396" i="19"/>
  <c r="AB396" i="19"/>
  <c r="X396" i="19"/>
  <c r="T396" i="19"/>
  <c r="P396" i="19"/>
  <c r="L396" i="19"/>
  <c r="J396" i="19"/>
  <c r="H396" i="19"/>
  <c r="E396" i="19"/>
  <c r="C396" i="19"/>
  <c r="BX394" i="19"/>
  <c r="BT394" i="19"/>
  <c r="BP394" i="19"/>
  <c r="BL394" i="19"/>
  <c r="BH394" i="19"/>
  <c r="BD394" i="19"/>
  <c r="AZ394" i="19"/>
  <c r="AV394" i="19"/>
  <c r="AR394" i="19"/>
  <c r="AN394" i="19"/>
  <c r="AJ394" i="19"/>
  <c r="AF394" i="19"/>
  <c r="AB394" i="19"/>
  <c r="X394" i="19"/>
  <c r="T394" i="19"/>
  <c r="P394" i="19"/>
  <c r="L394" i="19"/>
  <c r="J394" i="19"/>
  <c r="H394" i="19"/>
  <c r="E394" i="19"/>
  <c r="C394" i="19"/>
  <c r="BX392" i="19"/>
  <c r="BT392" i="19"/>
  <c r="BP392" i="19"/>
  <c r="BL392" i="19"/>
  <c r="BH392" i="19"/>
  <c r="BD392" i="19"/>
  <c r="AZ392" i="19"/>
  <c r="AV392" i="19"/>
  <c r="AR392" i="19"/>
  <c r="AN392" i="19"/>
  <c r="AJ392" i="19"/>
  <c r="AF392" i="19"/>
  <c r="AB392" i="19"/>
  <c r="X392" i="19"/>
  <c r="T392" i="19"/>
  <c r="P392" i="19"/>
  <c r="L392" i="19"/>
  <c r="J392" i="19"/>
  <c r="H392" i="19"/>
  <c r="E392" i="19"/>
  <c r="C392" i="19"/>
  <c r="BX390" i="19"/>
  <c r="BT390" i="19"/>
  <c r="BP390" i="19"/>
  <c r="BL390" i="19"/>
  <c r="BH390" i="19"/>
  <c r="BD390" i="19"/>
  <c r="AZ390" i="19"/>
  <c r="AV390" i="19"/>
  <c r="AR390" i="19"/>
  <c r="AN390" i="19"/>
  <c r="AJ390" i="19"/>
  <c r="AF390" i="19"/>
  <c r="AB390" i="19"/>
  <c r="X390" i="19"/>
  <c r="T390" i="19"/>
  <c r="P390" i="19"/>
  <c r="L390" i="19"/>
  <c r="J390" i="19"/>
  <c r="H390" i="19"/>
  <c r="E390" i="19"/>
  <c r="C390" i="19"/>
  <c r="BX388" i="19"/>
  <c r="BT388" i="19"/>
  <c r="BP388" i="19"/>
  <c r="BL388" i="19"/>
  <c r="BH388" i="19"/>
  <c r="BD388" i="19"/>
  <c r="AZ388" i="19"/>
  <c r="AV388" i="19"/>
  <c r="AR388" i="19"/>
  <c r="AN388" i="19"/>
  <c r="AJ388" i="19"/>
  <c r="AF388" i="19"/>
  <c r="AB388" i="19"/>
  <c r="X388" i="19"/>
  <c r="T388" i="19"/>
  <c r="P388" i="19"/>
  <c r="L388" i="19"/>
  <c r="J388" i="19"/>
  <c r="H388" i="19"/>
  <c r="E388" i="19"/>
  <c r="C388" i="19"/>
  <c r="BX386" i="19"/>
  <c r="BT386" i="19"/>
  <c r="BP386" i="19"/>
  <c r="BL386" i="19"/>
  <c r="BH386" i="19"/>
  <c r="BD386" i="19"/>
  <c r="AZ386" i="19"/>
  <c r="AV386" i="19"/>
  <c r="AR386" i="19"/>
  <c r="AN386" i="19"/>
  <c r="AJ386" i="19"/>
  <c r="AF386" i="19"/>
  <c r="AB386" i="19"/>
  <c r="X386" i="19"/>
  <c r="T386" i="19"/>
  <c r="P386" i="19"/>
  <c r="L386" i="19"/>
  <c r="J386" i="19"/>
  <c r="H386" i="19"/>
  <c r="E386" i="19"/>
  <c r="C386" i="19"/>
  <c r="BX384" i="19"/>
  <c r="BT384" i="19"/>
  <c r="BP384" i="19"/>
  <c r="BL384" i="19"/>
  <c r="BH384" i="19"/>
  <c r="BD384" i="19"/>
  <c r="AZ384" i="19"/>
  <c r="AV384" i="19"/>
  <c r="AR384" i="19"/>
  <c r="AN384" i="19"/>
  <c r="AJ384" i="19"/>
  <c r="AF384" i="19"/>
  <c r="AB384" i="19"/>
  <c r="X384" i="19"/>
  <c r="T384" i="19"/>
  <c r="P384" i="19"/>
  <c r="L384" i="19"/>
  <c r="J384" i="19"/>
  <c r="H384" i="19"/>
  <c r="E384" i="19"/>
  <c r="C384" i="19"/>
  <c r="BX382" i="19"/>
  <c r="BT382" i="19"/>
  <c r="BP382" i="19"/>
  <c r="BL382" i="19"/>
  <c r="BH382" i="19"/>
  <c r="BD382" i="19"/>
  <c r="AZ382" i="19"/>
  <c r="AV382" i="19"/>
  <c r="AR382" i="19"/>
  <c r="AN382" i="19"/>
  <c r="AJ382" i="19"/>
  <c r="AF382" i="19"/>
  <c r="AB382" i="19"/>
  <c r="X382" i="19"/>
  <c r="T382" i="19"/>
  <c r="P382" i="19"/>
  <c r="L382" i="19"/>
  <c r="J382" i="19"/>
  <c r="H382" i="19"/>
  <c r="E382" i="19"/>
  <c r="C382" i="19"/>
  <c r="BX380" i="19"/>
  <c r="BT380" i="19"/>
  <c r="BP380" i="19"/>
  <c r="BL380" i="19"/>
  <c r="BH380" i="19"/>
  <c r="BD380" i="19"/>
  <c r="AZ380" i="19"/>
  <c r="AV380" i="19"/>
  <c r="AR380" i="19"/>
  <c r="AN380" i="19"/>
  <c r="AJ380" i="19"/>
  <c r="AF380" i="19"/>
  <c r="AB380" i="19"/>
  <c r="X380" i="19"/>
  <c r="T380" i="19"/>
  <c r="P380" i="19"/>
  <c r="L380" i="19"/>
  <c r="J380" i="19"/>
  <c r="H380" i="19"/>
  <c r="E380" i="19"/>
  <c r="C380" i="19"/>
  <c r="BX378" i="19"/>
  <c r="BT378" i="19"/>
  <c r="BP378" i="19"/>
  <c r="BL378" i="19"/>
  <c r="BH378" i="19"/>
  <c r="BD378" i="19"/>
  <c r="AZ378" i="19"/>
  <c r="AV378" i="19"/>
  <c r="AR378" i="19"/>
  <c r="AN378" i="19"/>
  <c r="AJ378" i="19"/>
  <c r="AF378" i="19"/>
  <c r="AB378" i="19"/>
  <c r="X378" i="19"/>
  <c r="T378" i="19"/>
  <c r="P378" i="19"/>
  <c r="L378" i="19"/>
  <c r="J378" i="19"/>
  <c r="H378" i="19"/>
  <c r="E378" i="19"/>
  <c r="C378" i="19"/>
  <c r="BX376" i="19"/>
  <c r="BT376" i="19"/>
  <c r="BP376" i="19"/>
  <c r="BL376" i="19"/>
  <c r="BH376" i="19"/>
  <c r="BD376" i="19"/>
  <c r="AZ376" i="19"/>
  <c r="AV376" i="19"/>
  <c r="AR376" i="19"/>
  <c r="AN376" i="19"/>
  <c r="AJ376" i="19"/>
  <c r="AF376" i="19"/>
  <c r="AB376" i="19"/>
  <c r="X376" i="19"/>
  <c r="T376" i="19"/>
  <c r="P376" i="19"/>
  <c r="L376" i="19"/>
  <c r="J376" i="19"/>
  <c r="H376" i="19"/>
  <c r="E376" i="19"/>
  <c r="C376" i="19"/>
  <c r="BX374" i="19"/>
  <c r="BT374" i="19"/>
  <c r="BP374" i="19"/>
  <c r="BL374" i="19"/>
  <c r="BH374" i="19"/>
  <c r="BD374" i="19"/>
  <c r="AZ374" i="19"/>
  <c r="AV374" i="19"/>
  <c r="AR374" i="19"/>
  <c r="AN374" i="19"/>
  <c r="AJ374" i="19"/>
  <c r="AF374" i="19"/>
  <c r="AB374" i="19"/>
  <c r="X374" i="19"/>
  <c r="T374" i="19"/>
  <c r="P374" i="19"/>
  <c r="L374" i="19"/>
  <c r="J374" i="19"/>
  <c r="H374" i="19"/>
  <c r="E374" i="19"/>
  <c r="C374" i="19"/>
  <c r="BX372" i="19"/>
  <c r="BT372" i="19"/>
  <c r="BP372" i="19"/>
  <c r="BL372" i="19"/>
  <c r="BH372" i="19"/>
  <c r="BD372" i="19"/>
  <c r="AZ372" i="19"/>
  <c r="AV372" i="19"/>
  <c r="AR372" i="19"/>
  <c r="AN372" i="19"/>
  <c r="AJ372" i="19"/>
  <c r="AF372" i="19"/>
  <c r="AB372" i="19"/>
  <c r="X372" i="19"/>
  <c r="T372" i="19"/>
  <c r="P372" i="19"/>
  <c r="L372" i="19"/>
  <c r="J372" i="19"/>
  <c r="H372" i="19"/>
  <c r="E372" i="19"/>
  <c r="C372" i="19"/>
  <c r="BX370" i="19"/>
  <c r="BT370" i="19"/>
  <c r="BP370" i="19"/>
  <c r="BL370" i="19"/>
  <c r="BH370" i="19"/>
  <c r="BD370" i="19"/>
  <c r="AZ370" i="19"/>
  <c r="AV370" i="19"/>
  <c r="AR370" i="19"/>
  <c r="AN370" i="19"/>
  <c r="AJ370" i="19"/>
  <c r="AF370" i="19"/>
  <c r="AB370" i="19"/>
  <c r="X370" i="19"/>
  <c r="T370" i="19"/>
  <c r="P370" i="19"/>
  <c r="L370" i="19"/>
  <c r="J370" i="19"/>
  <c r="H370" i="19"/>
  <c r="E370" i="19"/>
  <c r="C370" i="19"/>
  <c r="BX368" i="19"/>
  <c r="BT368" i="19"/>
  <c r="BP368" i="19"/>
  <c r="BL368" i="19"/>
  <c r="BH368" i="19"/>
  <c r="BD368" i="19"/>
  <c r="AZ368" i="19"/>
  <c r="AV368" i="19"/>
  <c r="AR368" i="19"/>
  <c r="AN368" i="19"/>
  <c r="AJ368" i="19"/>
  <c r="AF368" i="19"/>
  <c r="AB368" i="19"/>
  <c r="X368" i="19"/>
  <c r="T368" i="19"/>
  <c r="P368" i="19"/>
  <c r="L368" i="19"/>
  <c r="J368" i="19"/>
  <c r="H368" i="19"/>
  <c r="E368" i="19"/>
  <c r="C368" i="19"/>
  <c r="BX366" i="19"/>
  <c r="BT366" i="19"/>
  <c r="BP366" i="19"/>
  <c r="BL366" i="19"/>
  <c r="BH366" i="19"/>
  <c r="BD366" i="19"/>
  <c r="AZ366" i="19"/>
  <c r="AV366" i="19"/>
  <c r="AR366" i="19"/>
  <c r="AN366" i="19"/>
  <c r="AJ366" i="19"/>
  <c r="AF366" i="19"/>
  <c r="AB366" i="19"/>
  <c r="X366" i="19"/>
  <c r="T366" i="19"/>
  <c r="P366" i="19"/>
  <c r="L366" i="19"/>
  <c r="J366" i="19"/>
  <c r="H366" i="19"/>
  <c r="E366" i="19"/>
  <c r="C366" i="19"/>
  <c r="BX364" i="19"/>
  <c r="BT364" i="19"/>
  <c r="BP364" i="19"/>
  <c r="BL364" i="19"/>
  <c r="BH364" i="19"/>
  <c r="BD364" i="19"/>
  <c r="AZ364" i="19"/>
  <c r="AV364" i="19"/>
  <c r="AR364" i="19"/>
  <c r="AN364" i="19"/>
  <c r="AJ364" i="19"/>
  <c r="AF364" i="19"/>
  <c r="AB364" i="19"/>
  <c r="X364" i="19"/>
  <c r="T364" i="19"/>
  <c r="P364" i="19"/>
  <c r="L364" i="19"/>
  <c r="J364" i="19"/>
  <c r="H364" i="19"/>
  <c r="E364" i="19"/>
  <c r="C364" i="19"/>
  <c r="BX362" i="19"/>
  <c r="BT362" i="19"/>
  <c r="BP362" i="19"/>
  <c r="BL362" i="19"/>
  <c r="BH362" i="19"/>
  <c r="BD362" i="19"/>
  <c r="AZ362" i="19"/>
  <c r="AV362" i="19"/>
  <c r="AR362" i="19"/>
  <c r="AN362" i="19"/>
  <c r="AJ362" i="19"/>
  <c r="AF362" i="19"/>
  <c r="AB362" i="19"/>
  <c r="X362" i="19"/>
  <c r="T362" i="19"/>
  <c r="P362" i="19"/>
  <c r="L362" i="19"/>
  <c r="J362" i="19"/>
  <c r="H362" i="19"/>
  <c r="E362" i="19"/>
  <c r="C362" i="19"/>
  <c r="BX360" i="19"/>
  <c r="BT360" i="19"/>
  <c r="BP360" i="19"/>
  <c r="BL360" i="19"/>
  <c r="BH360" i="19"/>
  <c r="BD360" i="19"/>
  <c r="AZ360" i="19"/>
  <c r="AV360" i="19"/>
  <c r="AR360" i="19"/>
  <c r="AN360" i="19"/>
  <c r="AJ360" i="19"/>
  <c r="AF360" i="19"/>
  <c r="AB360" i="19"/>
  <c r="X360" i="19"/>
  <c r="T360" i="19"/>
  <c r="P360" i="19"/>
  <c r="L360" i="19"/>
  <c r="J360" i="19"/>
  <c r="H360" i="19"/>
  <c r="E360" i="19"/>
  <c r="C360" i="19"/>
  <c r="BX358" i="19"/>
  <c r="BT358" i="19"/>
  <c r="BP358" i="19"/>
  <c r="BL358" i="19"/>
  <c r="BH358" i="19"/>
  <c r="BD358" i="19"/>
  <c r="AZ358" i="19"/>
  <c r="AV358" i="19"/>
  <c r="AR358" i="19"/>
  <c r="AN358" i="19"/>
  <c r="AJ358" i="19"/>
  <c r="AF358" i="19"/>
  <c r="AB358" i="19"/>
  <c r="X358" i="19"/>
  <c r="T358" i="19"/>
  <c r="P358" i="19"/>
  <c r="L358" i="19"/>
  <c r="J358" i="19"/>
  <c r="H358" i="19"/>
  <c r="E358" i="19"/>
  <c r="C358" i="19"/>
  <c r="BX356" i="19"/>
  <c r="BT356" i="19"/>
  <c r="BP356" i="19"/>
  <c r="BL356" i="19"/>
  <c r="BH356" i="19"/>
  <c r="BD356" i="19"/>
  <c r="AZ356" i="19"/>
  <c r="AV356" i="19"/>
  <c r="AR356" i="19"/>
  <c r="AN356" i="19"/>
  <c r="AJ356" i="19"/>
  <c r="AF356" i="19"/>
  <c r="AB356" i="19"/>
  <c r="X356" i="19"/>
  <c r="T356" i="19"/>
  <c r="P356" i="19"/>
  <c r="L356" i="19"/>
  <c r="J356" i="19"/>
  <c r="H356" i="19"/>
  <c r="E356" i="19"/>
  <c r="C356" i="19"/>
  <c r="BX354" i="19"/>
  <c r="BT354" i="19"/>
  <c r="BP354" i="19"/>
  <c r="BL354" i="19"/>
  <c r="BH354" i="19"/>
  <c r="BD354" i="19"/>
  <c r="AZ354" i="19"/>
  <c r="AV354" i="19"/>
  <c r="AR354" i="19"/>
  <c r="AN354" i="19"/>
  <c r="AJ354" i="19"/>
  <c r="AF354" i="19"/>
  <c r="AB354" i="19"/>
  <c r="X354" i="19"/>
  <c r="T354" i="19"/>
  <c r="P354" i="19"/>
  <c r="L354" i="19"/>
  <c r="J354" i="19"/>
  <c r="H354" i="19"/>
  <c r="E354" i="19"/>
  <c r="C354" i="19"/>
  <c r="BX352" i="19"/>
  <c r="BT352" i="19"/>
  <c r="BP352" i="19"/>
  <c r="BL352" i="19"/>
  <c r="BH352" i="19"/>
  <c r="BD352" i="19"/>
  <c r="AZ352" i="19"/>
  <c r="AV352" i="19"/>
  <c r="AR352" i="19"/>
  <c r="AN352" i="19"/>
  <c r="AJ352" i="19"/>
  <c r="AF352" i="19"/>
  <c r="AB352" i="19"/>
  <c r="X352" i="19"/>
  <c r="T352" i="19"/>
  <c r="P352" i="19"/>
  <c r="L352" i="19"/>
  <c r="J352" i="19"/>
  <c r="H352" i="19"/>
  <c r="E352" i="19"/>
  <c r="C352" i="19"/>
  <c r="BX350" i="19"/>
  <c r="BT350" i="19"/>
  <c r="BP350" i="19"/>
  <c r="BL350" i="19"/>
  <c r="BH350" i="19"/>
  <c r="BD350" i="19"/>
  <c r="AZ350" i="19"/>
  <c r="AV350" i="19"/>
  <c r="AR350" i="19"/>
  <c r="AN350" i="19"/>
  <c r="AJ350" i="19"/>
  <c r="AF350" i="19"/>
  <c r="AB350" i="19"/>
  <c r="X350" i="19"/>
  <c r="T350" i="19"/>
  <c r="P350" i="19"/>
  <c r="L350" i="19"/>
  <c r="J350" i="19"/>
  <c r="H350" i="19"/>
  <c r="E350" i="19"/>
  <c r="C350" i="19"/>
  <c r="BX348" i="19"/>
  <c r="BT348" i="19"/>
  <c r="BP348" i="19"/>
  <c r="BL348" i="19"/>
  <c r="BH348" i="19"/>
  <c r="BD348" i="19"/>
  <c r="AZ348" i="19"/>
  <c r="AV348" i="19"/>
  <c r="AR348" i="19"/>
  <c r="AN348" i="19"/>
  <c r="AJ348" i="19"/>
  <c r="AF348" i="19"/>
  <c r="AB348" i="19"/>
  <c r="X348" i="19"/>
  <c r="T348" i="19"/>
  <c r="P348" i="19"/>
  <c r="L348" i="19"/>
  <c r="J348" i="19"/>
  <c r="H348" i="19"/>
  <c r="E348" i="19"/>
  <c r="C348" i="19"/>
  <c r="BX346" i="19"/>
  <c r="BT346" i="19"/>
  <c r="BP346" i="19"/>
  <c r="BL346" i="19"/>
  <c r="BH346" i="19"/>
  <c r="BD346" i="19"/>
  <c r="AZ346" i="19"/>
  <c r="AV346" i="19"/>
  <c r="AR346" i="19"/>
  <c r="AN346" i="19"/>
  <c r="AJ346" i="19"/>
  <c r="AF346" i="19"/>
  <c r="AB346" i="19"/>
  <c r="X346" i="19"/>
  <c r="T346" i="19"/>
  <c r="P346" i="19"/>
  <c r="L346" i="19"/>
  <c r="J346" i="19"/>
  <c r="H346" i="19"/>
  <c r="E346" i="19"/>
  <c r="C346" i="19"/>
  <c r="BX344" i="19"/>
  <c r="BT344" i="19"/>
  <c r="BP344" i="19"/>
  <c r="BL344" i="19"/>
  <c r="BH344" i="19"/>
  <c r="BD344" i="19"/>
  <c r="AZ344" i="19"/>
  <c r="AV344" i="19"/>
  <c r="AR344" i="19"/>
  <c r="AN344" i="19"/>
  <c r="AJ344" i="19"/>
  <c r="AF344" i="19"/>
  <c r="AB344" i="19"/>
  <c r="X344" i="19"/>
  <c r="T344" i="19"/>
  <c r="P344" i="19"/>
  <c r="L344" i="19"/>
  <c r="J344" i="19"/>
  <c r="H344" i="19"/>
  <c r="E344" i="19"/>
  <c r="C344" i="19"/>
  <c r="BX342" i="19"/>
  <c r="BT342" i="19"/>
  <c r="BP342" i="19"/>
  <c r="BL342" i="19"/>
  <c r="BH342" i="19"/>
  <c r="BD342" i="19"/>
  <c r="AZ342" i="19"/>
  <c r="AV342" i="19"/>
  <c r="AR342" i="19"/>
  <c r="AN342" i="19"/>
  <c r="AJ342" i="19"/>
  <c r="AF342" i="19"/>
  <c r="AB342" i="19"/>
  <c r="X342" i="19"/>
  <c r="T342" i="19"/>
  <c r="P342" i="19"/>
  <c r="L342" i="19"/>
  <c r="J342" i="19"/>
  <c r="H342" i="19"/>
  <c r="E342" i="19"/>
  <c r="C342" i="19"/>
  <c r="BX340" i="19"/>
  <c r="BT340" i="19"/>
  <c r="BP340" i="19"/>
  <c r="BL340" i="19"/>
  <c r="BH340" i="19"/>
  <c r="BD340" i="19"/>
  <c r="AZ340" i="19"/>
  <c r="AV340" i="19"/>
  <c r="AR340" i="19"/>
  <c r="AN340" i="19"/>
  <c r="AJ340" i="19"/>
  <c r="AF340" i="19"/>
  <c r="AB340" i="19"/>
  <c r="X340" i="19"/>
  <c r="T340" i="19"/>
  <c r="P340" i="19"/>
  <c r="L340" i="19"/>
  <c r="J340" i="19"/>
  <c r="H340" i="19"/>
  <c r="E340" i="19"/>
  <c r="C340" i="19"/>
  <c r="BX338" i="19"/>
  <c r="BT338" i="19"/>
  <c r="BP338" i="19"/>
  <c r="BL338" i="19"/>
  <c r="BH338" i="19"/>
  <c r="BD338" i="19"/>
  <c r="AZ338" i="19"/>
  <c r="AV338" i="19"/>
  <c r="AR338" i="19"/>
  <c r="AN338" i="19"/>
  <c r="AJ338" i="19"/>
  <c r="AF338" i="19"/>
  <c r="AB338" i="19"/>
  <c r="X338" i="19"/>
  <c r="T338" i="19"/>
  <c r="P338" i="19"/>
  <c r="L338" i="19"/>
  <c r="J338" i="19"/>
  <c r="H338" i="19"/>
  <c r="E338" i="19"/>
  <c r="C338" i="19"/>
  <c r="BX336" i="19"/>
  <c r="BT336" i="19"/>
  <c r="BP336" i="19"/>
  <c r="BL336" i="19"/>
  <c r="BH336" i="19"/>
  <c r="BD336" i="19"/>
  <c r="AZ336" i="19"/>
  <c r="AV336" i="19"/>
  <c r="AR336" i="19"/>
  <c r="AN336" i="19"/>
  <c r="AJ336" i="19"/>
  <c r="AF336" i="19"/>
  <c r="AB336" i="19"/>
  <c r="X336" i="19"/>
  <c r="T336" i="19"/>
  <c r="P336" i="19"/>
  <c r="L336" i="19"/>
  <c r="J336" i="19"/>
  <c r="H336" i="19"/>
  <c r="E336" i="19"/>
  <c r="C336" i="19"/>
  <c r="BX334" i="19"/>
  <c r="BT334" i="19"/>
  <c r="BP334" i="19"/>
  <c r="BL334" i="19"/>
  <c r="BH334" i="19"/>
  <c r="BD334" i="19"/>
  <c r="AZ334" i="19"/>
  <c r="AV334" i="19"/>
  <c r="AR334" i="19"/>
  <c r="AN334" i="19"/>
  <c r="AJ334" i="19"/>
  <c r="AF334" i="19"/>
  <c r="AB334" i="19"/>
  <c r="X334" i="19"/>
  <c r="T334" i="19"/>
  <c r="P334" i="19"/>
  <c r="L334" i="19"/>
  <c r="J334" i="19"/>
  <c r="H334" i="19"/>
  <c r="E334" i="19"/>
  <c r="C334" i="19"/>
  <c r="BX332" i="19"/>
  <c r="BT332" i="19"/>
  <c r="BP332" i="19"/>
  <c r="BL332" i="19"/>
  <c r="BH332" i="19"/>
  <c r="BD332" i="19"/>
  <c r="AZ332" i="19"/>
  <c r="AV332" i="19"/>
  <c r="AR332" i="19"/>
  <c r="AN332" i="19"/>
  <c r="AJ332" i="19"/>
  <c r="AF332" i="19"/>
  <c r="AB332" i="19"/>
  <c r="X332" i="19"/>
  <c r="T332" i="19"/>
  <c r="P332" i="19"/>
  <c r="L332" i="19"/>
  <c r="J332" i="19"/>
  <c r="H332" i="19"/>
  <c r="E332" i="19"/>
  <c r="C332" i="19"/>
  <c r="BX330" i="19"/>
  <c r="BT330" i="19"/>
  <c r="BP330" i="19"/>
  <c r="BL330" i="19"/>
  <c r="BH330" i="19"/>
  <c r="BD330" i="19"/>
  <c r="AZ330" i="19"/>
  <c r="AV330" i="19"/>
  <c r="AR330" i="19"/>
  <c r="AN330" i="19"/>
  <c r="AJ330" i="19"/>
  <c r="AF330" i="19"/>
  <c r="AB330" i="19"/>
  <c r="X330" i="19"/>
  <c r="T330" i="19"/>
  <c r="P330" i="19"/>
  <c r="L330" i="19"/>
  <c r="J330" i="19"/>
  <c r="H330" i="19"/>
  <c r="E330" i="19"/>
  <c r="C330" i="19"/>
  <c r="BX328" i="19"/>
  <c r="BT328" i="19"/>
  <c r="BP328" i="19"/>
  <c r="BL328" i="19"/>
  <c r="BH328" i="19"/>
  <c r="BD328" i="19"/>
  <c r="AZ328" i="19"/>
  <c r="AV328" i="19"/>
  <c r="AR328" i="19"/>
  <c r="AN328" i="19"/>
  <c r="AJ328" i="19"/>
  <c r="AF328" i="19"/>
  <c r="AB328" i="19"/>
  <c r="X328" i="19"/>
  <c r="T328" i="19"/>
  <c r="P328" i="19"/>
  <c r="L328" i="19"/>
  <c r="J328" i="19"/>
  <c r="H328" i="19"/>
  <c r="E328" i="19"/>
  <c r="C328" i="19"/>
  <c r="BX326" i="19"/>
  <c r="BT326" i="19"/>
  <c r="BP326" i="19"/>
  <c r="BL326" i="19"/>
  <c r="BH326" i="19"/>
  <c r="BD326" i="19"/>
  <c r="AZ326" i="19"/>
  <c r="AV326" i="19"/>
  <c r="AR326" i="19"/>
  <c r="AN326" i="19"/>
  <c r="AJ326" i="19"/>
  <c r="AF326" i="19"/>
  <c r="AB326" i="19"/>
  <c r="X326" i="19"/>
  <c r="T326" i="19"/>
  <c r="P326" i="19"/>
  <c r="L326" i="19"/>
  <c r="J326" i="19"/>
  <c r="H326" i="19"/>
  <c r="E326" i="19"/>
  <c r="C326" i="19"/>
  <c r="BX324" i="19"/>
  <c r="BT324" i="19"/>
  <c r="BP324" i="19"/>
  <c r="BL324" i="19"/>
  <c r="BH324" i="19"/>
  <c r="BD324" i="19"/>
  <c r="AZ324" i="19"/>
  <c r="AV324" i="19"/>
  <c r="AR324" i="19"/>
  <c r="AN324" i="19"/>
  <c r="AJ324" i="19"/>
  <c r="AF324" i="19"/>
  <c r="AB324" i="19"/>
  <c r="X324" i="19"/>
  <c r="T324" i="19"/>
  <c r="P324" i="19"/>
  <c r="L324" i="19"/>
  <c r="J324" i="19"/>
  <c r="H324" i="19"/>
  <c r="E324" i="19"/>
  <c r="C324" i="19"/>
  <c r="BX322" i="19"/>
  <c r="BT322" i="19"/>
  <c r="BP322" i="19"/>
  <c r="BL322" i="19"/>
  <c r="BH322" i="19"/>
  <c r="BD322" i="19"/>
  <c r="AZ322" i="19"/>
  <c r="AV322" i="19"/>
  <c r="AR322" i="19"/>
  <c r="AN322" i="19"/>
  <c r="AJ322" i="19"/>
  <c r="AF322" i="19"/>
  <c r="AB322" i="19"/>
  <c r="X322" i="19"/>
  <c r="T322" i="19"/>
  <c r="P322" i="19"/>
  <c r="L322" i="19"/>
  <c r="J322" i="19"/>
  <c r="H322" i="19"/>
  <c r="E322" i="19"/>
  <c r="C322" i="19"/>
  <c r="BX320" i="19"/>
  <c r="BT320" i="19"/>
  <c r="BP320" i="19"/>
  <c r="BL320" i="19"/>
  <c r="BH320" i="19"/>
  <c r="BD320" i="19"/>
  <c r="AZ320" i="19"/>
  <c r="AV320" i="19"/>
  <c r="AR320" i="19"/>
  <c r="AN320" i="19"/>
  <c r="AJ320" i="19"/>
  <c r="AF320" i="19"/>
  <c r="AB320" i="19"/>
  <c r="X320" i="19"/>
  <c r="T320" i="19"/>
  <c r="P320" i="19"/>
  <c r="L320" i="19"/>
  <c r="J320" i="19"/>
  <c r="H320" i="19"/>
  <c r="E320" i="19"/>
  <c r="C320" i="19"/>
  <c r="BX318" i="19"/>
  <c r="BT318" i="19"/>
  <c r="BP318" i="19"/>
  <c r="BL318" i="19"/>
  <c r="BH318" i="19"/>
  <c r="BD318" i="19"/>
  <c r="AZ318" i="19"/>
  <c r="AV318" i="19"/>
  <c r="AR318" i="19"/>
  <c r="AN318" i="19"/>
  <c r="AJ318" i="19"/>
  <c r="AF318" i="19"/>
  <c r="AB318" i="19"/>
  <c r="X318" i="19"/>
  <c r="T318" i="19"/>
  <c r="P318" i="19"/>
  <c r="L318" i="19"/>
  <c r="J318" i="19"/>
  <c r="H318" i="19"/>
  <c r="E318" i="19"/>
  <c r="C318" i="19"/>
  <c r="BX316" i="19"/>
  <c r="BT316" i="19"/>
  <c r="BP316" i="19"/>
  <c r="BL316" i="19"/>
  <c r="BH316" i="19"/>
  <c r="BD316" i="19"/>
  <c r="AZ316" i="19"/>
  <c r="AV316" i="19"/>
  <c r="AR316" i="19"/>
  <c r="AN316" i="19"/>
  <c r="AJ316" i="19"/>
  <c r="AF316" i="19"/>
  <c r="AB316" i="19"/>
  <c r="X316" i="19"/>
  <c r="T316" i="19"/>
  <c r="P316" i="19"/>
  <c r="L316" i="19"/>
  <c r="J316" i="19"/>
  <c r="H316" i="19"/>
  <c r="E316" i="19"/>
  <c r="C316" i="19"/>
  <c r="BX314" i="19"/>
  <c r="BT314" i="19"/>
  <c r="BP314" i="19"/>
  <c r="BL314" i="19"/>
  <c r="BH314" i="19"/>
  <c r="BD314" i="19"/>
  <c r="AZ314" i="19"/>
  <c r="AV314" i="19"/>
  <c r="AR314" i="19"/>
  <c r="AN314" i="19"/>
  <c r="AJ314" i="19"/>
  <c r="AF314" i="19"/>
  <c r="AB314" i="19"/>
  <c r="X314" i="19"/>
  <c r="T314" i="19"/>
  <c r="P314" i="19"/>
  <c r="L314" i="19"/>
  <c r="J314" i="19"/>
  <c r="H314" i="19"/>
  <c r="E314" i="19"/>
  <c r="C314" i="19"/>
  <c r="BX312" i="19"/>
  <c r="BT312" i="19"/>
  <c r="BP312" i="19"/>
  <c r="BL312" i="19"/>
  <c r="BH312" i="19"/>
  <c r="BD312" i="19"/>
  <c r="AZ312" i="19"/>
  <c r="AV312" i="19"/>
  <c r="AR312" i="19"/>
  <c r="AN312" i="19"/>
  <c r="AJ312" i="19"/>
  <c r="AF312" i="19"/>
  <c r="AB312" i="19"/>
  <c r="X312" i="19"/>
  <c r="T312" i="19"/>
  <c r="P312" i="19"/>
  <c r="L312" i="19"/>
  <c r="J312" i="19"/>
  <c r="H312" i="19"/>
  <c r="E312" i="19"/>
  <c r="C312" i="19"/>
  <c r="BX310" i="19"/>
  <c r="BT310" i="19"/>
  <c r="BP310" i="19"/>
  <c r="BL310" i="19"/>
  <c r="BH310" i="19"/>
  <c r="BD310" i="19"/>
  <c r="AZ310" i="19"/>
  <c r="AV310" i="19"/>
  <c r="AR310" i="19"/>
  <c r="AN310" i="19"/>
  <c r="AJ310" i="19"/>
  <c r="AF310" i="19"/>
  <c r="AB310" i="19"/>
  <c r="X310" i="19"/>
  <c r="T310" i="19"/>
  <c r="P310" i="19"/>
  <c r="L310" i="19"/>
  <c r="J310" i="19"/>
  <c r="H310" i="19"/>
  <c r="E310" i="19"/>
  <c r="C310" i="19"/>
  <c r="BX308" i="19"/>
  <c r="BT308" i="19"/>
  <c r="BP308" i="19"/>
  <c r="BL308" i="19"/>
  <c r="BH308" i="19"/>
  <c r="BD308" i="19"/>
  <c r="AZ308" i="19"/>
  <c r="AV308" i="19"/>
  <c r="AR308" i="19"/>
  <c r="AN308" i="19"/>
  <c r="AJ308" i="19"/>
  <c r="AF308" i="19"/>
  <c r="AB308" i="19"/>
  <c r="X308" i="19"/>
  <c r="T308" i="19"/>
  <c r="P308" i="19"/>
  <c r="L308" i="19"/>
  <c r="J308" i="19"/>
  <c r="H308" i="19"/>
  <c r="E308" i="19"/>
  <c r="C308" i="19"/>
  <c r="BX306" i="19"/>
  <c r="BT306" i="19"/>
  <c r="BP306" i="19"/>
  <c r="BL306" i="19"/>
  <c r="BH306" i="19"/>
  <c r="BD306" i="19"/>
  <c r="AZ306" i="19"/>
  <c r="AV306" i="19"/>
  <c r="AR306" i="19"/>
  <c r="AN306" i="19"/>
  <c r="AJ306" i="19"/>
  <c r="AF306" i="19"/>
  <c r="AB306" i="19"/>
  <c r="X306" i="19"/>
  <c r="T306" i="19"/>
  <c r="P306" i="19"/>
  <c r="L306" i="19"/>
  <c r="J306" i="19"/>
  <c r="H306" i="19"/>
  <c r="E306" i="19"/>
  <c r="C306" i="19"/>
  <c r="BX304" i="19"/>
  <c r="BT304" i="19"/>
  <c r="BP304" i="19"/>
  <c r="BL304" i="19"/>
  <c r="BH304" i="19"/>
  <c r="BD304" i="19"/>
  <c r="AZ304" i="19"/>
  <c r="AV304" i="19"/>
  <c r="AR304" i="19"/>
  <c r="AN304" i="19"/>
  <c r="AJ304" i="19"/>
  <c r="AF304" i="19"/>
  <c r="AB304" i="19"/>
  <c r="X304" i="19"/>
  <c r="T304" i="19"/>
  <c r="P304" i="19"/>
  <c r="L304" i="19"/>
  <c r="J304" i="19"/>
  <c r="H304" i="19"/>
  <c r="E304" i="19"/>
  <c r="C304" i="19"/>
  <c r="BX302" i="19"/>
  <c r="BT302" i="19"/>
  <c r="BP302" i="19"/>
  <c r="BL302" i="19"/>
  <c r="BH302" i="19"/>
  <c r="BD302" i="19"/>
  <c r="AZ302" i="19"/>
  <c r="AV302" i="19"/>
  <c r="AR302" i="19"/>
  <c r="AN302" i="19"/>
  <c r="AJ302" i="19"/>
  <c r="AF302" i="19"/>
  <c r="AB302" i="19"/>
  <c r="X302" i="19"/>
  <c r="T302" i="19"/>
  <c r="P302" i="19"/>
  <c r="L302" i="19"/>
  <c r="J302" i="19"/>
  <c r="H302" i="19"/>
  <c r="E302" i="19"/>
  <c r="C302" i="19"/>
  <c r="BX300" i="19"/>
  <c r="BT300" i="19"/>
  <c r="BP300" i="19"/>
  <c r="BL300" i="19"/>
  <c r="BH300" i="19"/>
  <c r="BD300" i="19"/>
  <c r="AZ300" i="19"/>
  <c r="AV300" i="19"/>
  <c r="AR300" i="19"/>
  <c r="AN300" i="19"/>
  <c r="AJ300" i="19"/>
  <c r="AF300" i="19"/>
  <c r="AB300" i="19"/>
  <c r="X300" i="19"/>
  <c r="T300" i="19"/>
  <c r="P300" i="19"/>
  <c r="L300" i="19"/>
  <c r="J300" i="19"/>
  <c r="H300" i="19"/>
  <c r="E300" i="19"/>
  <c r="C300" i="19"/>
  <c r="BX298" i="19"/>
  <c r="BT298" i="19"/>
  <c r="BP298" i="19"/>
  <c r="BL298" i="19"/>
  <c r="BH298" i="19"/>
  <c r="BD298" i="19"/>
  <c r="AZ298" i="19"/>
  <c r="AV298" i="19"/>
  <c r="AR298" i="19"/>
  <c r="AN298" i="19"/>
  <c r="AJ298" i="19"/>
  <c r="AF298" i="19"/>
  <c r="AB298" i="19"/>
  <c r="X298" i="19"/>
  <c r="T298" i="19"/>
  <c r="P298" i="19"/>
  <c r="L298" i="19"/>
  <c r="J298" i="19"/>
  <c r="H298" i="19"/>
  <c r="E298" i="19"/>
  <c r="C298" i="19"/>
  <c r="BX296" i="19"/>
  <c r="BT296" i="19"/>
  <c r="BP296" i="19"/>
  <c r="BL296" i="19"/>
  <c r="BH296" i="19"/>
  <c r="BD296" i="19"/>
  <c r="AZ296" i="19"/>
  <c r="AV296" i="19"/>
  <c r="AR296" i="19"/>
  <c r="AN296" i="19"/>
  <c r="AJ296" i="19"/>
  <c r="AF296" i="19"/>
  <c r="AB296" i="19"/>
  <c r="X296" i="19"/>
  <c r="T296" i="19"/>
  <c r="P296" i="19"/>
  <c r="L296" i="19"/>
  <c r="J296" i="19"/>
  <c r="H296" i="19"/>
  <c r="E296" i="19"/>
  <c r="C296" i="19"/>
  <c r="BX294" i="19"/>
  <c r="BT294" i="19"/>
  <c r="BP294" i="19"/>
  <c r="BL294" i="19"/>
  <c r="BH294" i="19"/>
  <c r="BD294" i="19"/>
  <c r="AZ294" i="19"/>
  <c r="AV294" i="19"/>
  <c r="AR294" i="19"/>
  <c r="AN294" i="19"/>
  <c r="AJ294" i="19"/>
  <c r="AF294" i="19"/>
  <c r="AB294" i="19"/>
  <c r="X294" i="19"/>
  <c r="T294" i="19"/>
  <c r="P294" i="19"/>
  <c r="L294" i="19"/>
  <c r="J294" i="19"/>
  <c r="H294" i="19"/>
  <c r="E294" i="19"/>
  <c r="C294" i="19"/>
  <c r="BX292" i="19"/>
  <c r="BT292" i="19"/>
  <c r="BP292" i="19"/>
  <c r="BL292" i="19"/>
  <c r="BH292" i="19"/>
  <c r="BD292" i="19"/>
  <c r="AZ292" i="19"/>
  <c r="AV292" i="19"/>
  <c r="AR292" i="19"/>
  <c r="AN292" i="19"/>
  <c r="AJ292" i="19"/>
  <c r="AF292" i="19"/>
  <c r="AB292" i="19"/>
  <c r="X292" i="19"/>
  <c r="T292" i="19"/>
  <c r="P292" i="19"/>
  <c r="L292" i="19"/>
  <c r="J292" i="19"/>
  <c r="H292" i="19"/>
  <c r="E292" i="19"/>
  <c r="C292" i="19"/>
  <c r="BX290" i="19"/>
  <c r="BT290" i="19"/>
  <c r="BP290" i="19"/>
  <c r="BL290" i="19"/>
  <c r="BH290" i="19"/>
  <c r="BD290" i="19"/>
  <c r="AZ290" i="19"/>
  <c r="AV290" i="19"/>
  <c r="AR290" i="19"/>
  <c r="AN290" i="19"/>
  <c r="AJ290" i="19"/>
  <c r="AF290" i="19"/>
  <c r="AB290" i="19"/>
  <c r="X290" i="19"/>
  <c r="T290" i="19"/>
  <c r="P290" i="19"/>
  <c r="L290" i="19"/>
  <c r="J290" i="19"/>
  <c r="H290" i="19"/>
  <c r="E290" i="19"/>
  <c r="C290" i="19"/>
  <c r="BX288" i="19"/>
  <c r="BT288" i="19"/>
  <c r="BP288" i="19"/>
  <c r="BL288" i="19"/>
  <c r="BH288" i="19"/>
  <c r="BD288" i="19"/>
  <c r="AZ288" i="19"/>
  <c r="AV288" i="19"/>
  <c r="AR288" i="19"/>
  <c r="AN288" i="19"/>
  <c r="AJ288" i="19"/>
  <c r="AF288" i="19"/>
  <c r="AB288" i="19"/>
  <c r="X288" i="19"/>
  <c r="T288" i="19"/>
  <c r="P288" i="19"/>
  <c r="L288" i="19"/>
  <c r="J288" i="19"/>
  <c r="H288" i="19"/>
  <c r="E288" i="19"/>
  <c r="C288" i="19"/>
  <c r="BX286" i="19"/>
  <c r="BT286" i="19"/>
  <c r="BP286" i="19"/>
  <c r="BL286" i="19"/>
  <c r="BH286" i="19"/>
  <c r="BD286" i="19"/>
  <c r="AZ286" i="19"/>
  <c r="AV286" i="19"/>
  <c r="AR286" i="19"/>
  <c r="AN286" i="19"/>
  <c r="AJ286" i="19"/>
  <c r="AF286" i="19"/>
  <c r="AB286" i="19"/>
  <c r="X286" i="19"/>
  <c r="T286" i="19"/>
  <c r="P286" i="19"/>
  <c r="L286" i="19"/>
  <c r="J286" i="19"/>
  <c r="H286" i="19"/>
  <c r="E286" i="19"/>
  <c r="C286" i="19"/>
  <c r="BX284" i="19"/>
  <c r="BT284" i="19"/>
  <c r="BP284" i="19"/>
  <c r="BL284" i="19"/>
  <c r="BH284" i="19"/>
  <c r="BD284" i="19"/>
  <c r="AZ284" i="19"/>
  <c r="AV284" i="19"/>
  <c r="AR284" i="19"/>
  <c r="AN284" i="19"/>
  <c r="AJ284" i="19"/>
  <c r="AF284" i="19"/>
  <c r="AB284" i="19"/>
  <c r="X284" i="19"/>
  <c r="T284" i="19"/>
  <c r="P284" i="19"/>
  <c r="L284" i="19"/>
  <c r="J284" i="19"/>
  <c r="H284" i="19"/>
  <c r="E284" i="19"/>
  <c r="C284" i="19"/>
  <c r="BX282" i="19"/>
  <c r="BT282" i="19"/>
  <c r="BP282" i="19"/>
  <c r="BL282" i="19"/>
  <c r="BH282" i="19"/>
  <c r="BD282" i="19"/>
  <c r="AZ282" i="19"/>
  <c r="AV282" i="19"/>
  <c r="AR282" i="19"/>
  <c r="AN282" i="19"/>
  <c r="AJ282" i="19"/>
  <c r="AF282" i="19"/>
  <c r="AB282" i="19"/>
  <c r="X282" i="19"/>
  <c r="T282" i="19"/>
  <c r="P282" i="19"/>
  <c r="L282" i="19"/>
  <c r="J282" i="19"/>
  <c r="H282" i="19"/>
  <c r="E282" i="19"/>
  <c r="C282" i="19"/>
  <c r="BX280" i="19"/>
  <c r="BT280" i="19"/>
  <c r="BP280" i="19"/>
  <c r="BL280" i="19"/>
  <c r="BH280" i="19"/>
  <c r="BD280" i="19"/>
  <c r="AZ280" i="19"/>
  <c r="AV280" i="19"/>
  <c r="AR280" i="19"/>
  <c r="AN280" i="19"/>
  <c r="AJ280" i="19"/>
  <c r="AF280" i="19"/>
  <c r="AB280" i="19"/>
  <c r="X280" i="19"/>
  <c r="T280" i="19"/>
  <c r="P280" i="19"/>
  <c r="L280" i="19"/>
  <c r="J280" i="19"/>
  <c r="H280" i="19"/>
  <c r="E280" i="19"/>
  <c r="C280" i="19"/>
  <c r="BX278" i="19"/>
  <c r="BT278" i="19"/>
  <c r="BP278" i="19"/>
  <c r="BL278" i="19"/>
  <c r="BH278" i="19"/>
  <c r="BD278" i="19"/>
  <c r="AZ278" i="19"/>
  <c r="AV278" i="19"/>
  <c r="AR278" i="19"/>
  <c r="AN278" i="19"/>
  <c r="AJ278" i="19"/>
  <c r="AF278" i="19"/>
  <c r="AB278" i="19"/>
  <c r="X278" i="19"/>
  <c r="T278" i="19"/>
  <c r="P278" i="19"/>
  <c r="L278" i="19"/>
  <c r="J278" i="19"/>
  <c r="H278" i="19"/>
  <c r="E278" i="19"/>
  <c r="C278" i="19"/>
  <c r="BX276" i="19"/>
  <c r="BT276" i="19"/>
  <c r="BP276" i="19"/>
  <c r="BL276" i="19"/>
  <c r="BH276" i="19"/>
  <c r="BD276" i="19"/>
  <c r="AZ276" i="19"/>
  <c r="AV276" i="19"/>
  <c r="AR276" i="19"/>
  <c r="AN276" i="19"/>
  <c r="AJ276" i="19"/>
  <c r="AF276" i="19"/>
  <c r="AB276" i="19"/>
  <c r="X276" i="19"/>
  <c r="T276" i="19"/>
  <c r="P276" i="19"/>
  <c r="L276" i="19"/>
  <c r="J276" i="19"/>
  <c r="H276" i="19"/>
  <c r="E276" i="19"/>
  <c r="C276" i="19"/>
  <c r="BX274" i="19"/>
  <c r="BT274" i="19"/>
  <c r="BP274" i="19"/>
  <c r="BL274" i="19"/>
  <c r="BH274" i="19"/>
  <c r="BD274" i="19"/>
  <c r="AZ274" i="19"/>
  <c r="AV274" i="19"/>
  <c r="AR274" i="19"/>
  <c r="AN274" i="19"/>
  <c r="AJ274" i="19"/>
  <c r="AF274" i="19"/>
  <c r="AB274" i="19"/>
  <c r="X274" i="19"/>
  <c r="T274" i="19"/>
  <c r="P274" i="19"/>
  <c r="L274" i="19"/>
  <c r="J274" i="19"/>
  <c r="H274" i="19"/>
  <c r="E274" i="19"/>
  <c r="C274" i="19"/>
  <c r="BX272" i="19"/>
  <c r="BT272" i="19"/>
  <c r="BP272" i="19"/>
  <c r="BL272" i="19"/>
  <c r="BH272" i="19"/>
  <c r="BD272" i="19"/>
  <c r="AZ272" i="19"/>
  <c r="AV272" i="19"/>
  <c r="AR272" i="19"/>
  <c r="AN272" i="19"/>
  <c r="AJ272" i="19"/>
  <c r="AF272" i="19"/>
  <c r="AB272" i="19"/>
  <c r="X272" i="19"/>
  <c r="T272" i="19"/>
  <c r="P272" i="19"/>
  <c r="L272" i="19"/>
  <c r="J272" i="19"/>
  <c r="H272" i="19"/>
  <c r="E272" i="19"/>
  <c r="C272" i="19"/>
  <c r="BX270" i="19"/>
  <c r="BT270" i="19"/>
  <c r="BP270" i="19"/>
  <c r="BL270" i="19"/>
  <c r="BH270" i="19"/>
  <c r="BD270" i="19"/>
  <c r="AZ270" i="19"/>
  <c r="AV270" i="19"/>
  <c r="AR270" i="19"/>
  <c r="AN270" i="19"/>
  <c r="AJ270" i="19"/>
  <c r="AF270" i="19"/>
  <c r="AB270" i="19"/>
  <c r="X270" i="19"/>
  <c r="T270" i="19"/>
  <c r="P270" i="19"/>
  <c r="L270" i="19"/>
  <c r="J270" i="19"/>
  <c r="H270" i="19"/>
  <c r="E270" i="19"/>
  <c r="C270" i="19"/>
  <c r="BX268" i="19"/>
  <c r="BT268" i="19"/>
  <c r="BP268" i="19"/>
  <c r="BL268" i="19"/>
  <c r="BH268" i="19"/>
  <c r="BD268" i="19"/>
  <c r="AZ268" i="19"/>
  <c r="AV268" i="19"/>
  <c r="AR268" i="19"/>
  <c r="AN268" i="19"/>
  <c r="AJ268" i="19"/>
  <c r="AF268" i="19"/>
  <c r="AB268" i="19"/>
  <c r="X268" i="19"/>
  <c r="T268" i="19"/>
  <c r="P268" i="19"/>
  <c r="L268" i="19"/>
  <c r="J268" i="19"/>
  <c r="H268" i="19"/>
  <c r="E268" i="19"/>
  <c r="C268" i="19"/>
  <c r="BX266" i="19"/>
  <c r="BT266" i="19"/>
  <c r="BP266" i="19"/>
  <c r="BL266" i="19"/>
  <c r="BH266" i="19"/>
  <c r="BD266" i="19"/>
  <c r="AZ266" i="19"/>
  <c r="AV266" i="19"/>
  <c r="AR266" i="19"/>
  <c r="AN266" i="19"/>
  <c r="AJ266" i="19"/>
  <c r="AF266" i="19"/>
  <c r="AB266" i="19"/>
  <c r="X266" i="19"/>
  <c r="T266" i="19"/>
  <c r="P266" i="19"/>
  <c r="L266" i="19"/>
  <c r="J266" i="19"/>
  <c r="H266" i="19"/>
  <c r="E266" i="19"/>
  <c r="C266" i="19"/>
  <c r="BX264" i="19"/>
  <c r="BT264" i="19"/>
  <c r="BP264" i="19"/>
  <c r="BL264" i="19"/>
  <c r="BH264" i="19"/>
  <c r="BD264" i="19"/>
  <c r="AZ264" i="19"/>
  <c r="AV264" i="19"/>
  <c r="AR264" i="19"/>
  <c r="AN264" i="19"/>
  <c r="AJ264" i="19"/>
  <c r="AF264" i="19"/>
  <c r="AB264" i="19"/>
  <c r="X264" i="19"/>
  <c r="T264" i="19"/>
  <c r="P264" i="19"/>
  <c r="L264" i="19"/>
  <c r="J264" i="19"/>
  <c r="H264" i="19"/>
  <c r="E264" i="19"/>
  <c r="C264" i="19"/>
  <c r="BX262" i="19"/>
  <c r="BT262" i="19"/>
  <c r="BP262" i="19"/>
  <c r="BL262" i="19"/>
  <c r="BH262" i="19"/>
  <c r="BD262" i="19"/>
  <c r="AZ262" i="19"/>
  <c r="AV262" i="19"/>
  <c r="AR262" i="19"/>
  <c r="AN262" i="19"/>
  <c r="AJ262" i="19"/>
  <c r="AF262" i="19"/>
  <c r="AB262" i="19"/>
  <c r="X262" i="19"/>
  <c r="T262" i="19"/>
  <c r="P262" i="19"/>
  <c r="L262" i="19"/>
  <c r="J262" i="19"/>
  <c r="H262" i="19"/>
  <c r="E262" i="19"/>
  <c r="C262" i="19"/>
  <c r="BX260" i="19"/>
  <c r="BT260" i="19"/>
  <c r="BP260" i="19"/>
  <c r="BL260" i="19"/>
  <c r="BH260" i="19"/>
  <c r="BD260" i="19"/>
  <c r="AZ260" i="19"/>
  <c r="AV260" i="19"/>
  <c r="AR260" i="19"/>
  <c r="AN260" i="19"/>
  <c r="AJ260" i="19"/>
  <c r="AF260" i="19"/>
  <c r="AB260" i="19"/>
  <c r="X260" i="19"/>
  <c r="T260" i="19"/>
  <c r="P260" i="19"/>
  <c r="L260" i="19"/>
  <c r="J260" i="19"/>
  <c r="H260" i="19"/>
  <c r="E260" i="19"/>
  <c r="C260" i="19"/>
  <c r="BX258" i="19"/>
  <c r="BT258" i="19"/>
  <c r="BP258" i="19"/>
  <c r="BL258" i="19"/>
  <c r="BH258" i="19"/>
  <c r="BD258" i="19"/>
  <c r="AZ258" i="19"/>
  <c r="AV258" i="19"/>
  <c r="AR258" i="19"/>
  <c r="AN258" i="19"/>
  <c r="AJ258" i="19"/>
  <c r="AF258" i="19"/>
  <c r="AB258" i="19"/>
  <c r="X258" i="19"/>
  <c r="T258" i="19"/>
  <c r="P258" i="19"/>
  <c r="L258" i="19"/>
  <c r="J258" i="19"/>
  <c r="H258" i="19"/>
  <c r="E258" i="19"/>
  <c r="C258" i="19"/>
  <c r="BX256" i="19"/>
  <c r="BT256" i="19"/>
  <c r="BP256" i="19"/>
  <c r="BL256" i="19"/>
  <c r="BH256" i="19"/>
  <c r="BD256" i="19"/>
  <c r="AZ256" i="19"/>
  <c r="AV256" i="19"/>
  <c r="AR256" i="19"/>
  <c r="AN256" i="19"/>
  <c r="AJ256" i="19"/>
  <c r="AF256" i="19"/>
  <c r="AB256" i="19"/>
  <c r="X256" i="19"/>
  <c r="T256" i="19"/>
  <c r="P256" i="19"/>
  <c r="L256" i="19"/>
  <c r="J256" i="19"/>
  <c r="H256" i="19"/>
  <c r="E256" i="19"/>
  <c r="C256" i="19"/>
  <c r="BX254" i="19"/>
  <c r="BT254" i="19"/>
  <c r="BP254" i="19"/>
  <c r="BL254" i="19"/>
  <c r="BH254" i="19"/>
  <c r="BD254" i="19"/>
  <c r="AZ254" i="19"/>
  <c r="AV254" i="19"/>
  <c r="AR254" i="19"/>
  <c r="AN254" i="19"/>
  <c r="AJ254" i="19"/>
  <c r="AF254" i="19"/>
  <c r="AB254" i="19"/>
  <c r="X254" i="19"/>
  <c r="T254" i="19"/>
  <c r="P254" i="19"/>
  <c r="L254" i="19"/>
  <c r="J254" i="19"/>
  <c r="H254" i="19"/>
  <c r="E254" i="19"/>
  <c r="C254" i="19"/>
  <c r="BX252" i="19"/>
  <c r="BT252" i="19"/>
  <c r="BP252" i="19"/>
  <c r="BL252" i="19"/>
  <c r="BH252" i="19"/>
  <c r="BD252" i="19"/>
  <c r="AZ252" i="19"/>
  <c r="AV252" i="19"/>
  <c r="AR252" i="19"/>
  <c r="AN252" i="19"/>
  <c r="AJ252" i="19"/>
  <c r="AF252" i="19"/>
  <c r="AB252" i="19"/>
  <c r="X252" i="19"/>
  <c r="T252" i="19"/>
  <c r="P252" i="19"/>
  <c r="L252" i="19"/>
  <c r="J252" i="19"/>
  <c r="H252" i="19"/>
  <c r="E252" i="19"/>
  <c r="C252" i="19"/>
  <c r="BX250" i="19"/>
  <c r="BT250" i="19"/>
  <c r="BP250" i="19"/>
  <c r="BL250" i="19"/>
  <c r="BH250" i="19"/>
  <c r="BD250" i="19"/>
  <c r="AZ250" i="19"/>
  <c r="AV250" i="19"/>
  <c r="AR250" i="19"/>
  <c r="AN250" i="19"/>
  <c r="AJ250" i="19"/>
  <c r="AF250" i="19"/>
  <c r="AB250" i="19"/>
  <c r="X250" i="19"/>
  <c r="T250" i="19"/>
  <c r="P250" i="19"/>
  <c r="L250" i="19"/>
  <c r="J250" i="19"/>
  <c r="H250" i="19"/>
  <c r="E250" i="19"/>
  <c r="C250" i="19"/>
  <c r="BX248" i="19"/>
  <c r="BT248" i="19"/>
  <c r="BP248" i="19"/>
  <c r="BL248" i="19"/>
  <c r="BH248" i="19"/>
  <c r="BD248" i="19"/>
  <c r="AZ248" i="19"/>
  <c r="AV248" i="19"/>
  <c r="AR248" i="19"/>
  <c r="AN248" i="19"/>
  <c r="AJ248" i="19"/>
  <c r="AF248" i="19"/>
  <c r="AB248" i="19"/>
  <c r="X248" i="19"/>
  <c r="T248" i="19"/>
  <c r="P248" i="19"/>
  <c r="L248" i="19"/>
  <c r="J248" i="19"/>
  <c r="H248" i="19"/>
  <c r="E248" i="19"/>
  <c r="C248" i="19"/>
  <c r="BX246" i="19"/>
  <c r="BT246" i="19"/>
  <c r="BP246" i="19"/>
  <c r="BL246" i="19"/>
  <c r="BH246" i="19"/>
  <c r="BD246" i="19"/>
  <c r="AZ246" i="19"/>
  <c r="AV246" i="19"/>
  <c r="AR246" i="19"/>
  <c r="AN246" i="19"/>
  <c r="AJ246" i="19"/>
  <c r="AF246" i="19"/>
  <c r="AB246" i="19"/>
  <c r="X246" i="19"/>
  <c r="T246" i="19"/>
  <c r="P246" i="19"/>
  <c r="L246" i="19"/>
  <c r="J246" i="19"/>
  <c r="H246" i="19"/>
  <c r="E246" i="19"/>
  <c r="C246" i="19"/>
  <c r="BX244" i="19"/>
  <c r="BT244" i="19"/>
  <c r="BP244" i="19"/>
  <c r="BL244" i="19"/>
  <c r="BH244" i="19"/>
  <c r="BD244" i="19"/>
  <c r="AZ244" i="19"/>
  <c r="AV244" i="19"/>
  <c r="AR244" i="19"/>
  <c r="AN244" i="19"/>
  <c r="AJ244" i="19"/>
  <c r="AF244" i="19"/>
  <c r="AB244" i="19"/>
  <c r="X244" i="19"/>
  <c r="T244" i="19"/>
  <c r="P244" i="19"/>
  <c r="L244" i="19"/>
  <c r="J244" i="19"/>
  <c r="H244" i="19"/>
  <c r="E244" i="19"/>
  <c r="C244" i="19"/>
  <c r="BX242" i="19"/>
  <c r="BT242" i="19"/>
  <c r="BP242" i="19"/>
  <c r="BL242" i="19"/>
  <c r="BH242" i="19"/>
  <c r="BD242" i="19"/>
  <c r="AZ242" i="19"/>
  <c r="AV242" i="19"/>
  <c r="AR242" i="19"/>
  <c r="AN242" i="19"/>
  <c r="AJ242" i="19"/>
  <c r="AF242" i="19"/>
  <c r="AB242" i="19"/>
  <c r="X242" i="19"/>
  <c r="T242" i="19"/>
  <c r="P242" i="19"/>
  <c r="L242" i="19"/>
  <c r="J242" i="19"/>
  <c r="H242" i="19"/>
  <c r="E242" i="19"/>
  <c r="C242" i="19"/>
  <c r="BX240" i="19"/>
  <c r="BT240" i="19"/>
  <c r="BP240" i="19"/>
  <c r="BL240" i="19"/>
  <c r="BH240" i="19"/>
  <c r="BD240" i="19"/>
  <c r="AZ240" i="19"/>
  <c r="AV240" i="19"/>
  <c r="AR240" i="19"/>
  <c r="AN240" i="19"/>
  <c r="AJ240" i="19"/>
  <c r="AF240" i="19"/>
  <c r="AB240" i="19"/>
  <c r="X240" i="19"/>
  <c r="T240" i="19"/>
  <c r="P240" i="19"/>
  <c r="L240" i="19"/>
  <c r="J240" i="19"/>
  <c r="H240" i="19"/>
  <c r="E240" i="19"/>
  <c r="C240" i="19"/>
  <c r="BX238" i="19"/>
  <c r="BT238" i="19"/>
  <c r="BP238" i="19"/>
  <c r="BL238" i="19"/>
  <c r="BH238" i="19"/>
  <c r="BD238" i="19"/>
  <c r="AZ238" i="19"/>
  <c r="AV238" i="19"/>
  <c r="AR238" i="19"/>
  <c r="AN238" i="19"/>
  <c r="AJ238" i="19"/>
  <c r="AF238" i="19"/>
  <c r="AB238" i="19"/>
  <c r="X238" i="19"/>
  <c r="T238" i="19"/>
  <c r="P238" i="19"/>
  <c r="L238" i="19"/>
  <c r="J238" i="19"/>
  <c r="H238" i="19"/>
  <c r="E238" i="19"/>
  <c r="C238" i="19"/>
  <c r="BX236" i="19"/>
  <c r="BT236" i="19"/>
  <c r="BP236" i="19"/>
  <c r="BL236" i="19"/>
  <c r="BH236" i="19"/>
  <c r="BD236" i="19"/>
  <c r="AZ236" i="19"/>
  <c r="AV236" i="19"/>
  <c r="AR236" i="19"/>
  <c r="AN236" i="19"/>
  <c r="AJ236" i="19"/>
  <c r="AF236" i="19"/>
  <c r="AB236" i="19"/>
  <c r="X236" i="19"/>
  <c r="T236" i="19"/>
  <c r="P236" i="19"/>
  <c r="L236" i="19"/>
  <c r="J236" i="19"/>
  <c r="H236" i="19"/>
  <c r="E236" i="19"/>
  <c r="C236" i="19"/>
  <c r="BX234" i="19"/>
  <c r="BT234" i="19"/>
  <c r="BP234" i="19"/>
  <c r="BL234" i="19"/>
  <c r="BH234" i="19"/>
  <c r="BD234" i="19"/>
  <c r="AZ234" i="19"/>
  <c r="AV234" i="19"/>
  <c r="AR234" i="19"/>
  <c r="AN234" i="19"/>
  <c r="AJ234" i="19"/>
  <c r="AF234" i="19"/>
  <c r="AB234" i="19"/>
  <c r="X234" i="19"/>
  <c r="T234" i="19"/>
  <c r="P234" i="19"/>
  <c r="L234" i="19"/>
  <c r="J234" i="19"/>
  <c r="H234" i="19"/>
  <c r="E234" i="19"/>
  <c r="C234" i="19"/>
  <c r="BX232" i="19"/>
  <c r="BT232" i="19"/>
  <c r="BP232" i="19"/>
  <c r="BL232" i="19"/>
  <c r="BH232" i="19"/>
  <c r="BD232" i="19"/>
  <c r="AZ232" i="19"/>
  <c r="AV232" i="19"/>
  <c r="AR232" i="19"/>
  <c r="AN232" i="19"/>
  <c r="AJ232" i="19"/>
  <c r="AF232" i="19"/>
  <c r="AB232" i="19"/>
  <c r="X232" i="19"/>
  <c r="T232" i="19"/>
  <c r="P232" i="19"/>
  <c r="L232" i="19"/>
  <c r="J232" i="19"/>
  <c r="H232" i="19"/>
  <c r="E232" i="19"/>
  <c r="C232" i="19"/>
  <c r="BX230" i="19"/>
  <c r="BT230" i="19"/>
  <c r="BP230" i="19"/>
  <c r="BL230" i="19"/>
  <c r="BH230" i="19"/>
  <c r="BD230" i="19"/>
  <c r="AZ230" i="19"/>
  <c r="AV230" i="19"/>
  <c r="AR230" i="19"/>
  <c r="AN230" i="19"/>
  <c r="AJ230" i="19"/>
  <c r="AF230" i="19"/>
  <c r="AB230" i="19"/>
  <c r="X230" i="19"/>
  <c r="T230" i="19"/>
  <c r="P230" i="19"/>
  <c r="L230" i="19"/>
  <c r="J230" i="19"/>
  <c r="H230" i="19"/>
  <c r="E230" i="19"/>
  <c r="C230" i="19"/>
  <c r="BX228" i="19"/>
  <c r="BT228" i="19"/>
  <c r="BP228" i="19"/>
  <c r="BL228" i="19"/>
  <c r="BH228" i="19"/>
  <c r="BD228" i="19"/>
  <c r="AZ228" i="19"/>
  <c r="AV228" i="19"/>
  <c r="AR228" i="19"/>
  <c r="AN228" i="19"/>
  <c r="AJ228" i="19"/>
  <c r="AF228" i="19"/>
  <c r="AB228" i="19"/>
  <c r="X228" i="19"/>
  <c r="T228" i="19"/>
  <c r="P228" i="19"/>
  <c r="L228" i="19"/>
  <c r="J228" i="19"/>
  <c r="H228" i="19"/>
  <c r="E228" i="19"/>
  <c r="C228" i="19"/>
  <c r="BX226" i="19"/>
  <c r="BT226" i="19"/>
  <c r="BP226" i="19"/>
  <c r="BL226" i="19"/>
  <c r="BH226" i="19"/>
  <c r="BD226" i="19"/>
  <c r="AZ226" i="19"/>
  <c r="AV226" i="19"/>
  <c r="AR226" i="19"/>
  <c r="AN226" i="19"/>
  <c r="AJ226" i="19"/>
  <c r="AF226" i="19"/>
  <c r="AB226" i="19"/>
  <c r="X226" i="19"/>
  <c r="T226" i="19"/>
  <c r="P226" i="19"/>
  <c r="L226" i="19"/>
  <c r="J226" i="19"/>
  <c r="H226" i="19"/>
  <c r="E226" i="19"/>
  <c r="C226" i="19"/>
  <c r="BX224" i="19"/>
  <c r="BT224" i="19"/>
  <c r="BP224" i="19"/>
  <c r="BL224" i="19"/>
  <c r="BH224" i="19"/>
  <c r="BD224" i="19"/>
  <c r="AZ224" i="19"/>
  <c r="AV224" i="19"/>
  <c r="AR224" i="19"/>
  <c r="AN224" i="19"/>
  <c r="AJ224" i="19"/>
  <c r="AF224" i="19"/>
  <c r="AB224" i="19"/>
  <c r="X224" i="19"/>
  <c r="T224" i="19"/>
  <c r="P224" i="19"/>
  <c r="L224" i="19"/>
  <c r="J224" i="19"/>
  <c r="H224" i="19"/>
  <c r="E224" i="19"/>
  <c r="C224" i="19"/>
  <c r="BX222" i="19"/>
  <c r="BT222" i="19"/>
  <c r="BP222" i="19"/>
  <c r="BL222" i="19"/>
  <c r="BH222" i="19"/>
  <c r="BD222" i="19"/>
  <c r="AZ222" i="19"/>
  <c r="AV222" i="19"/>
  <c r="AR222" i="19"/>
  <c r="AN222" i="19"/>
  <c r="AJ222" i="19"/>
  <c r="AF222" i="19"/>
  <c r="AB222" i="19"/>
  <c r="X222" i="19"/>
  <c r="T222" i="19"/>
  <c r="P222" i="19"/>
  <c r="L222" i="19"/>
  <c r="J222" i="19"/>
  <c r="H222" i="19"/>
  <c r="E222" i="19"/>
  <c r="C222" i="19"/>
  <c r="BX220" i="19"/>
  <c r="BT220" i="19"/>
  <c r="BP220" i="19"/>
  <c r="BL220" i="19"/>
  <c r="BH220" i="19"/>
  <c r="BD220" i="19"/>
  <c r="AZ220" i="19"/>
  <c r="AV220" i="19"/>
  <c r="AR220" i="19"/>
  <c r="AN220" i="19"/>
  <c r="AJ220" i="19"/>
  <c r="AF220" i="19"/>
  <c r="AB220" i="19"/>
  <c r="X220" i="19"/>
  <c r="T220" i="19"/>
  <c r="P220" i="19"/>
  <c r="L220" i="19"/>
  <c r="J220" i="19"/>
  <c r="H220" i="19"/>
  <c r="E220" i="19"/>
  <c r="C220" i="19"/>
  <c r="BX218" i="19"/>
  <c r="BT218" i="19"/>
  <c r="BP218" i="19"/>
  <c r="BL218" i="19"/>
  <c r="BH218" i="19"/>
  <c r="BD218" i="19"/>
  <c r="AZ218" i="19"/>
  <c r="AV218" i="19"/>
  <c r="AR218" i="19"/>
  <c r="AN218" i="19"/>
  <c r="AJ218" i="19"/>
  <c r="AF218" i="19"/>
  <c r="AB218" i="19"/>
  <c r="X218" i="19"/>
  <c r="T218" i="19"/>
  <c r="P218" i="19"/>
  <c r="L218" i="19"/>
  <c r="J218" i="19"/>
  <c r="H218" i="19"/>
  <c r="E218" i="19"/>
  <c r="C218" i="19"/>
  <c r="BX216" i="19"/>
  <c r="BT216" i="19"/>
  <c r="BP216" i="19"/>
  <c r="BL216" i="19"/>
  <c r="BH216" i="19"/>
  <c r="BD216" i="19"/>
  <c r="AZ216" i="19"/>
  <c r="AV216" i="19"/>
  <c r="AR216" i="19"/>
  <c r="AN216" i="19"/>
  <c r="AJ216" i="19"/>
  <c r="AF216" i="19"/>
  <c r="AB216" i="19"/>
  <c r="X216" i="19"/>
  <c r="T216" i="19"/>
  <c r="P216" i="19"/>
  <c r="L216" i="19"/>
  <c r="J216" i="19"/>
  <c r="H216" i="19"/>
  <c r="E216" i="19"/>
  <c r="C216" i="19"/>
  <c r="BX214" i="19"/>
  <c r="BT214" i="19"/>
  <c r="BP214" i="19"/>
  <c r="BL214" i="19"/>
  <c r="BH214" i="19"/>
  <c r="BD214" i="19"/>
  <c r="AZ214" i="19"/>
  <c r="AV214" i="19"/>
  <c r="AR214" i="19"/>
  <c r="AN214" i="19"/>
  <c r="AJ214" i="19"/>
  <c r="AF214" i="19"/>
  <c r="AB214" i="19"/>
  <c r="X214" i="19"/>
  <c r="T214" i="19"/>
  <c r="P214" i="19"/>
  <c r="L214" i="19"/>
  <c r="J214" i="19"/>
  <c r="H214" i="19"/>
  <c r="E214" i="19"/>
  <c r="C214" i="19"/>
  <c r="BX212" i="19"/>
  <c r="BT212" i="19"/>
  <c r="BP212" i="19"/>
  <c r="BL212" i="19"/>
  <c r="BH212" i="19"/>
  <c r="BD212" i="19"/>
  <c r="AZ212" i="19"/>
  <c r="AV212" i="19"/>
  <c r="AR212" i="19"/>
  <c r="AN212" i="19"/>
  <c r="AJ212" i="19"/>
  <c r="AF212" i="19"/>
  <c r="AB212" i="19"/>
  <c r="X212" i="19"/>
  <c r="T212" i="19"/>
  <c r="P212" i="19"/>
  <c r="L212" i="19"/>
  <c r="J212" i="19"/>
  <c r="H212" i="19"/>
  <c r="E212" i="19"/>
  <c r="C212" i="19"/>
  <c r="BX210" i="19"/>
  <c r="BT210" i="19"/>
  <c r="BP210" i="19"/>
  <c r="BL210" i="19"/>
  <c r="BH210" i="19"/>
  <c r="BD210" i="19"/>
  <c r="AZ210" i="19"/>
  <c r="AV210" i="19"/>
  <c r="AR210" i="19"/>
  <c r="AN210" i="19"/>
  <c r="AJ210" i="19"/>
  <c r="AF210" i="19"/>
  <c r="AB210" i="19"/>
  <c r="X210" i="19"/>
  <c r="T210" i="19"/>
  <c r="P210" i="19"/>
  <c r="L210" i="19"/>
  <c r="J210" i="19"/>
  <c r="H210" i="19"/>
  <c r="E210" i="19"/>
  <c r="C210" i="19"/>
  <c r="BX208" i="19"/>
  <c r="BT208" i="19"/>
  <c r="BP208" i="19"/>
  <c r="BL208" i="19"/>
  <c r="BH208" i="19"/>
  <c r="BD208" i="19"/>
  <c r="AZ208" i="19"/>
  <c r="AV208" i="19"/>
  <c r="AR208" i="19"/>
  <c r="AN208" i="19"/>
  <c r="AJ208" i="19"/>
  <c r="AF208" i="19"/>
  <c r="AB208" i="19"/>
  <c r="X208" i="19"/>
  <c r="T208" i="19"/>
  <c r="P208" i="19"/>
  <c r="L208" i="19"/>
  <c r="J208" i="19"/>
  <c r="H208" i="19"/>
  <c r="E208" i="19"/>
  <c r="C208" i="19"/>
  <c r="BX206" i="19"/>
  <c r="BT206" i="19"/>
  <c r="BP206" i="19"/>
  <c r="BL206" i="19"/>
  <c r="BH206" i="19"/>
  <c r="BD206" i="19"/>
  <c r="AZ206" i="19"/>
  <c r="AV206" i="19"/>
  <c r="AR206" i="19"/>
  <c r="AN206" i="19"/>
  <c r="AJ206" i="19"/>
  <c r="AF206" i="19"/>
  <c r="AB206" i="19"/>
  <c r="X206" i="19"/>
  <c r="T206" i="19"/>
  <c r="P206" i="19"/>
  <c r="L206" i="19"/>
  <c r="J206" i="19"/>
  <c r="H206" i="19"/>
  <c r="E206" i="19"/>
  <c r="C206" i="19"/>
  <c r="BX204" i="19"/>
  <c r="BT204" i="19"/>
  <c r="BP204" i="19"/>
  <c r="BL204" i="19"/>
  <c r="BH204" i="19"/>
  <c r="BD204" i="19"/>
  <c r="AZ204" i="19"/>
  <c r="AV204" i="19"/>
  <c r="AR204" i="19"/>
  <c r="AN204" i="19"/>
  <c r="AJ204" i="19"/>
  <c r="AF204" i="19"/>
  <c r="AB204" i="19"/>
  <c r="X204" i="19"/>
  <c r="T204" i="19"/>
  <c r="P204" i="19"/>
  <c r="L204" i="19"/>
  <c r="J204" i="19"/>
  <c r="H204" i="19"/>
  <c r="E204" i="19"/>
  <c r="C204" i="19"/>
  <c r="BX202" i="19"/>
  <c r="BT202" i="19"/>
  <c r="BP202" i="19"/>
  <c r="BL202" i="19"/>
  <c r="BH202" i="19"/>
  <c r="BD202" i="19"/>
  <c r="AZ202" i="19"/>
  <c r="AV202" i="19"/>
  <c r="AR202" i="19"/>
  <c r="AN202" i="19"/>
  <c r="AJ202" i="19"/>
  <c r="AF202" i="19"/>
  <c r="AB202" i="19"/>
  <c r="X202" i="19"/>
  <c r="T202" i="19"/>
  <c r="P202" i="19"/>
  <c r="L202" i="19"/>
  <c r="J202" i="19"/>
  <c r="H202" i="19"/>
  <c r="E202" i="19"/>
  <c r="C202" i="19"/>
  <c r="BX200" i="19"/>
  <c r="BT200" i="19"/>
  <c r="BP200" i="19"/>
  <c r="BL200" i="19"/>
  <c r="BH200" i="19"/>
  <c r="BD200" i="19"/>
  <c r="AZ200" i="19"/>
  <c r="AV200" i="19"/>
  <c r="AR200" i="19"/>
  <c r="AN200" i="19"/>
  <c r="AJ200" i="19"/>
  <c r="AF200" i="19"/>
  <c r="AB200" i="19"/>
  <c r="X200" i="19"/>
  <c r="T200" i="19"/>
  <c r="P200" i="19"/>
  <c r="L200" i="19"/>
  <c r="J200" i="19"/>
  <c r="H200" i="19"/>
  <c r="E200" i="19"/>
  <c r="C200" i="19"/>
  <c r="BX198" i="19"/>
  <c r="BT198" i="19"/>
  <c r="BP198" i="19"/>
  <c r="BL198" i="19"/>
  <c r="BH198" i="19"/>
  <c r="BD198" i="19"/>
  <c r="AZ198" i="19"/>
  <c r="AV198" i="19"/>
  <c r="AR198" i="19"/>
  <c r="AN198" i="19"/>
  <c r="AJ198" i="19"/>
  <c r="AF198" i="19"/>
  <c r="AB198" i="19"/>
  <c r="X198" i="19"/>
  <c r="T198" i="19"/>
  <c r="P198" i="19"/>
  <c r="L198" i="19"/>
  <c r="J198" i="19"/>
  <c r="H198" i="19"/>
  <c r="E198" i="19"/>
  <c r="C198" i="19"/>
  <c r="BX196" i="19"/>
  <c r="BT196" i="19"/>
  <c r="BP196" i="19"/>
  <c r="BL196" i="19"/>
  <c r="BH196" i="19"/>
  <c r="BD196" i="19"/>
  <c r="AZ196" i="19"/>
  <c r="AV196" i="19"/>
  <c r="AR196" i="19"/>
  <c r="AN196" i="19"/>
  <c r="AJ196" i="19"/>
  <c r="AF196" i="19"/>
  <c r="AB196" i="19"/>
  <c r="X196" i="19"/>
  <c r="T196" i="19"/>
  <c r="P196" i="19"/>
  <c r="L196" i="19"/>
  <c r="J196" i="19"/>
  <c r="H196" i="19"/>
  <c r="E196" i="19"/>
  <c r="C196" i="19"/>
  <c r="BX194" i="19"/>
  <c r="BT194" i="19"/>
  <c r="BP194" i="19"/>
  <c r="BL194" i="19"/>
  <c r="BH194" i="19"/>
  <c r="BD194" i="19"/>
  <c r="AZ194" i="19"/>
  <c r="AV194" i="19"/>
  <c r="AR194" i="19"/>
  <c r="AN194" i="19"/>
  <c r="AJ194" i="19"/>
  <c r="AF194" i="19"/>
  <c r="AB194" i="19"/>
  <c r="X194" i="19"/>
  <c r="T194" i="19"/>
  <c r="P194" i="19"/>
  <c r="L194" i="19"/>
  <c r="J194" i="19"/>
  <c r="H194" i="19"/>
  <c r="E194" i="19"/>
  <c r="C194" i="19"/>
  <c r="BX192" i="19"/>
  <c r="BT192" i="19"/>
  <c r="BP192" i="19"/>
  <c r="BL192" i="19"/>
  <c r="BH192" i="19"/>
  <c r="BD192" i="19"/>
  <c r="AZ192" i="19"/>
  <c r="AV192" i="19"/>
  <c r="AR192" i="19"/>
  <c r="AN192" i="19"/>
  <c r="AJ192" i="19"/>
  <c r="AF192" i="19"/>
  <c r="AB192" i="19"/>
  <c r="X192" i="19"/>
  <c r="T192" i="19"/>
  <c r="P192" i="19"/>
  <c r="L192" i="19"/>
  <c r="J192" i="19"/>
  <c r="H192" i="19"/>
  <c r="E192" i="19"/>
  <c r="C192" i="19"/>
  <c r="BX190" i="19"/>
  <c r="BT190" i="19"/>
  <c r="BP190" i="19"/>
  <c r="BL190" i="19"/>
  <c r="BH190" i="19"/>
  <c r="BD190" i="19"/>
  <c r="AZ190" i="19"/>
  <c r="AV190" i="19"/>
  <c r="AR190" i="19"/>
  <c r="AN190" i="19"/>
  <c r="AJ190" i="19"/>
  <c r="AF190" i="19"/>
  <c r="AB190" i="19"/>
  <c r="X190" i="19"/>
  <c r="T190" i="19"/>
  <c r="P190" i="19"/>
  <c r="L190" i="19"/>
  <c r="J190" i="19"/>
  <c r="H190" i="19"/>
  <c r="E190" i="19"/>
  <c r="C190" i="19"/>
  <c r="BX188" i="19"/>
  <c r="BT188" i="19"/>
  <c r="BP188" i="19"/>
  <c r="BL188" i="19"/>
  <c r="BH188" i="19"/>
  <c r="BD188" i="19"/>
  <c r="AZ188" i="19"/>
  <c r="AV188" i="19"/>
  <c r="AR188" i="19"/>
  <c r="AN188" i="19"/>
  <c r="AJ188" i="19"/>
  <c r="AF188" i="19"/>
  <c r="AB188" i="19"/>
  <c r="X188" i="19"/>
  <c r="T188" i="19"/>
  <c r="P188" i="19"/>
  <c r="L188" i="19"/>
  <c r="J188" i="19"/>
  <c r="H188" i="19"/>
  <c r="E188" i="19"/>
  <c r="C188" i="19"/>
  <c r="BX186" i="19"/>
  <c r="BT186" i="19"/>
  <c r="BP186" i="19"/>
  <c r="BL186" i="19"/>
  <c r="BH186" i="19"/>
  <c r="BD186" i="19"/>
  <c r="AZ186" i="19"/>
  <c r="AV186" i="19"/>
  <c r="AR186" i="19"/>
  <c r="AN186" i="19"/>
  <c r="AJ186" i="19"/>
  <c r="AF186" i="19"/>
  <c r="AB186" i="19"/>
  <c r="X186" i="19"/>
  <c r="T186" i="19"/>
  <c r="P186" i="19"/>
  <c r="L186" i="19"/>
  <c r="J186" i="19"/>
  <c r="H186" i="19"/>
  <c r="E186" i="19"/>
  <c r="C186" i="19"/>
  <c r="BX184" i="19"/>
  <c r="BT184" i="19"/>
  <c r="BP184" i="19"/>
  <c r="BL184" i="19"/>
  <c r="BH184" i="19"/>
  <c r="BD184" i="19"/>
  <c r="AZ184" i="19"/>
  <c r="AV184" i="19"/>
  <c r="AR184" i="19"/>
  <c r="AN184" i="19"/>
  <c r="AJ184" i="19"/>
  <c r="AF184" i="19"/>
  <c r="AB184" i="19"/>
  <c r="X184" i="19"/>
  <c r="T184" i="19"/>
  <c r="P184" i="19"/>
  <c r="L184" i="19"/>
  <c r="J184" i="19"/>
  <c r="H184" i="19"/>
  <c r="E184" i="19"/>
  <c r="C184" i="19"/>
  <c r="BX182" i="19"/>
  <c r="BT182" i="19"/>
  <c r="BP182" i="19"/>
  <c r="BL182" i="19"/>
  <c r="BH182" i="19"/>
  <c r="BD182" i="19"/>
  <c r="AZ182" i="19"/>
  <c r="AV182" i="19"/>
  <c r="AR182" i="19"/>
  <c r="AN182" i="19"/>
  <c r="AJ182" i="19"/>
  <c r="AF182" i="19"/>
  <c r="AB182" i="19"/>
  <c r="X182" i="19"/>
  <c r="T182" i="19"/>
  <c r="P182" i="19"/>
  <c r="L182" i="19"/>
  <c r="J182" i="19"/>
  <c r="H182" i="19"/>
  <c r="E182" i="19"/>
  <c r="C182" i="19"/>
  <c r="BX180" i="19"/>
  <c r="BT180" i="19"/>
  <c r="BP180" i="19"/>
  <c r="BL180" i="19"/>
  <c r="BH180" i="19"/>
  <c r="BD180" i="19"/>
  <c r="AZ180" i="19"/>
  <c r="AV180" i="19"/>
  <c r="AR180" i="19"/>
  <c r="AN180" i="19"/>
  <c r="AJ180" i="19"/>
  <c r="AF180" i="19"/>
  <c r="AB180" i="19"/>
  <c r="X180" i="19"/>
  <c r="T180" i="19"/>
  <c r="P180" i="19"/>
  <c r="L180" i="19"/>
  <c r="J180" i="19"/>
  <c r="H180" i="19"/>
  <c r="E180" i="19"/>
  <c r="C180" i="19"/>
  <c r="BX178" i="19"/>
  <c r="BT178" i="19"/>
  <c r="BP178" i="19"/>
  <c r="BL178" i="19"/>
  <c r="BH178" i="19"/>
  <c r="BD178" i="19"/>
  <c r="AZ178" i="19"/>
  <c r="AV178" i="19"/>
  <c r="AR178" i="19"/>
  <c r="AN178" i="19"/>
  <c r="AJ178" i="19"/>
  <c r="AF178" i="19"/>
  <c r="AB178" i="19"/>
  <c r="X178" i="19"/>
  <c r="T178" i="19"/>
  <c r="P178" i="19"/>
  <c r="L178" i="19"/>
  <c r="J178" i="19"/>
  <c r="H178" i="19"/>
  <c r="E178" i="19"/>
  <c r="C178" i="19"/>
  <c r="BX176" i="19"/>
  <c r="BT176" i="19"/>
  <c r="BP176" i="19"/>
  <c r="BL176" i="19"/>
  <c r="BH176" i="19"/>
  <c r="BD176" i="19"/>
  <c r="AZ176" i="19"/>
  <c r="AV176" i="19"/>
  <c r="AR176" i="19"/>
  <c r="AN176" i="19"/>
  <c r="AJ176" i="19"/>
  <c r="AF176" i="19"/>
  <c r="AB176" i="19"/>
  <c r="X176" i="19"/>
  <c r="T176" i="19"/>
  <c r="P176" i="19"/>
  <c r="L176" i="19"/>
  <c r="J176" i="19"/>
  <c r="H176" i="19"/>
  <c r="E176" i="19"/>
  <c r="C176" i="19"/>
  <c r="BX174" i="19"/>
  <c r="BT174" i="19"/>
  <c r="BP174" i="19"/>
  <c r="BL174" i="19"/>
  <c r="BH174" i="19"/>
  <c r="BD174" i="19"/>
  <c r="AZ174" i="19"/>
  <c r="AV174" i="19"/>
  <c r="AR174" i="19"/>
  <c r="AN174" i="19"/>
  <c r="AJ174" i="19"/>
  <c r="AF174" i="19"/>
  <c r="AB174" i="19"/>
  <c r="X174" i="19"/>
  <c r="T174" i="19"/>
  <c r="P174" i="19"/>
  <c r="L174" i="19"/>
  <c r="J174" i="19"/>
  <c r="H174" i="19"/>
  <c r="E174" i="19"/>
  <c r="C174" i="19"/>
  <c r="BX172" i="19"/>
  <c r="BT172" i="19"/>
  <c r="BP172" i="19"/>
  <c r="BL172" i="19"/>
  <c r="BH172" i="19"/>
  <c r="BD172" i="19"/>
  <c r="AZ172" i="19"/>
  <c r="AV172" i="19"/>
  <c r="AR172" i="19"/>
  <c r="AN172" i="19"/>
  <c r="AJ172" i="19"/>
  <c r="AF172" i="19"/>
  <c r="AB172" i="19"/>
  <c r="X172" i="19"/>
  <c r="T172" i="19"/>
  <c r="P172" i="19"/>
  <c r="L172" i="19"/>
  <c r="J172" i="19"/>
  <c r="H172" i="19"/>
  <c r="E172" i="19"/>
  <c r="C172" i="19"/>
  <c r="BX170" i="19"/>
  <c r="BT170" i="19"/>
  <c r="BP170" i="19"/>
  <c r="BL170" i="19"/>
  <c r="BH170" i="19"/>
  <c r="BD170" i="19"/>
  <c r="AZ170" i="19"/>
  <c r="AV170" i="19"/>
  <c r="AR170" i="19"/>
  <c r="AN170" i="19"/>
  <c r="AJ170" i="19"/>
  <c r="AF170" i="19"/>
  <c r="AB170" i="19"/>
  <c r="X170" i="19"/>
  <c r="T170" i="19"/>
  <c r="P170" i="19"/>
  <c r="L170" i="19"/>
  <c r="J170" i="19"/>
  <c r="H170" i="19"/>
  <c r="E170" i="19"/>
  <c r="C170" i="19"/>
  <c r="BX168" i="19"/>
  <c r="BT168" i="19"/>
  <c r="BP168" i="19"/>
  <c r="BL168" i="19"/>
  <c r="BH168" i="19"/>
  <c r="BD168" i="19"/>
  <c r="AZ168" i="19"/>
  <c r="AV168" i="19"/>
  <c r="AR168" i="19"/>
  <c r="AN168" i="19"/>
  <c r="AJ168" i="19"/>
  <c r="AF168" i="19"/>
  <c r="AB168" i="19"/>
  <c r="X168" i="19"/>
  <c r="T168" i="19"/>
  <c r="P168" i="19"/>
  <c r="L168" i="19"/>
  <c r="J168" i="19"/>
  <c r="H168" i="19"/>
  <c r="E168" i="19"/>
  <c r="C168" i="19"/>
  <c r="BX166" i="19"/>
  <c r="BT166" i="19"/>
  <c r="BP166" i="19"/>
  <c r="BL166" i="19"/>
  <c r="BH166" i="19"/>
  <c r="BD166" i="19"/>
  <c r="AZ166" i="19"/>
  <c r="AV166" i="19"/>
  <c r="AR166" i="19"/>
  <c r="AN166" i="19"/>
  <c r="AJ166" i="19"/>
  <c r="AF166" i="19"/>
  <c r="AB166" i="19"/>
  <c r="X166" i="19"/>
  <c r="T166" i="19"/>
  <c r="P166" i="19"/>
  <c r="L166" i="19"/>
  <c r="J166" i="19"/>
  <c r="H166" i="19"/>
  <c r="E166" i="19"/>
  <c r="C166" i="19"/>
  <c r="BX164" i="19"/>
  <c r="BT164" i="19"/>
  <c r="BP164" i="19"/>
  <c r="BL164" i="19"/>
  <c r="BH164" i="19"/>
  <c r="BD164" i="19"/>
  <c r="AZ164" i="19"/>
  <c r="AV164" i="19"/>
  <c r="AR164" i="19"/>
  <c r="AN164" i="19"/>
  <c r="AJ164" i="19"/>
  <c r="AF164" i="19"/>
  <c r="AB164" i="19"/>
  <c r="X164" i="19"/>
  <c r="T164" i="19"/>
  <c r="P164" i="19"/>
  <c r="L164" i="19"/>
  <c r="J164" i="19"/>
  <c r="H164" i="19"/>
  <c r="E164" i="19"/>
  <c r="C164" i="19"/>
  <c r="BX162" i="19"/>
  <c r="BT162" i="19"/>
  <c r="BP162" i="19"/>
  <c r="BL162" i="19"/>
  <c r="BH162" i="19"/>
  <c r="BD162" i="19"/>
  <c r="AZ162" i="19"/>
  <c r="AV162" i="19"/>
  <c r="AR162" i="19"/>
  <c r="AN162" i="19"/>
  <c r="AJ162" i="19"/>
  <c r="AF162" i="19"/>
  <c r="AB162" i="19"/>
  <c r="X162" i="19"/>
  <c r="T162" i="19"/>
  <c r="P162" i="19"/>
  <c r="L162" i="19"/>
  <c r="J162" i="19"/>
  <c r="H162" i="19"/>
  <c r="E162" i="19"/>
  <c r="C162" i="19"/>
  <c r="BX160" i="19"/>
  <c r="BT160" i="19"/>
  <c r="BP160" i="19"/>
  <c r="BL160" i="19"/>
  <c r="BH160" i="19"/>
  <c r="BD160" i="19"/>
  <c r="AZ160" i="19"/>
  <c r="AV160" i="19"/>
  <c r="AR160" i="19"/>
  <c r="AN160" i="19"/>
  <c r="AJ160" i="19"/>
  <c r="AF160" i="19"/>
  <c r="AB160" i="19"/>
  <c r="X160" i="19"/>
  <c r="T160" i="19"/>
  <c r="P160" i="19"/>
  <c r="L160" i="19"/>
  <c r="J160" i="19"/>
  <c r="H160" i="19"/>
  <c r="E160" i="19"/>
  <c r="C160" i="19"/>
  <c r="BX158" i="19"/>
  <c r="BT158" i="19"/>
  <c r="BP158" i="19"/>
  <c r="BL158" i="19"/>
  <c r="BH158" i="19"/>
  <c r="BD158" i="19"/>
  <c r="AZ158" i="19"/>
  <c r="AV158" i="19"/>
  <c r="AR158" i="19"/>
  <c r="AN158" i="19"/>
  <c r="AJ158" i="19"/>
  <c r="AF158" i="19"/>
  <c r="AB158" i="19"/>
  <c r="X158" i="19"/>
  <c r="T158" i="19"/>
  <c r="P158" i="19"/>
  <c r="L158" i="19"/>
  <c r="J158" i="19"/>
  <c r="H158" i="19"/>
  <c r="E158" i="19"/>
  <c r="C158" i="19"/>
  <c r="BX156" i="19"/>
  <c r="BT156" i="19"/>
  <c r="BP156" i="19"/>
  <c r="BL156" i="19"/>
  <c r="BH156" i="19"/>
  <c r="BD156" i="19"/>
  <c r="AZ156" i="19"/>
  <c r="AV156" i="19"/>
  <c r="AR156" i="19"/>
  <c r="AN156" i="19"/>
  <c r="AJ156" i="19"/>
  <c r="AF156" i="19"/>
  <c r="AB156" i="19"/>
  <c r="X156" i="19"/>
  <c r="T156" i="19"/>
  <c r="P156" i="19"/>
  <c r="L156" i="19"/>
  <c r="J156" i="19"/>
  <c r="H156" i="19"/>
  <c r="E156" i="19"/>
  <c r="C156" i="19"/>
  <c r="BX154" i="19"/>
  <c r="BT154" i="19"/>
  <c r="BP154" i="19"/>
  <c r="BL154" i="19"/>
  <c r="BH154" i="19"/>
  <c r="BD154" i="19"/>
  <c r="AZ154" i="19"/>
  <c r="AV154" i="19"/>
  <c r="AR154" i="19"/>
  <c r="AN154" i="19"/>
  <c r="AJ154" i="19"/>
  <c r="AF154" i="19"/>
  <c r="AB154" i="19"/>
  <c r="X154" i="19"/>
  <c r="T154" i="19"/>
  <c r="P154" i="19"/>
  <c r="L154" i="19"/>
  <c r="J154" i="19"/>
  <c r="H154" i="19"/>
  <c r="E154" i="19"/>
  <c r="C154" i="19"/>
  <c r="BX152" i="19"/>
  <c r="BT152" i="19"/>
  <c r="BP152" i="19"/>
  <c r="BL152" i="19"/>
  <c r="BH152" i="19"/>
  <c r="BD152" i="19"/>
  <c r="AZ152" i="19"/>
  <c r="AV152" i="19"/>
  <c r="AR152" i="19"/>
  <c r="AN152" i="19"/>
  <c r="AJ152" i="19"/>
  <c r="AF152" i="19"/>
  <c r="AB152" i="19"/>
  <c r="X152" i="19"/>
  <c r="T152" i="19"/>
  <c r="P152" i="19"/>
  <c r="L152" i="19"/>
  <c r="J152" i="19"/>
  <c r="H152" i="19"/>
  <c r="E152" i="19"/>
  <c r="C152" i="19"/>
  <c r="BX150" i="19"/>
  <c r="BT150" i="19"/>
  <c r="BP150" i="19"/>
  <c r="BL150" i="19"/>
  <c r="BH150" i="19"/>
  <c r="BD150" i="19"/>
  <c r="AZ150" i="19"/>
  <c r="AV150" i="19"/>
  <c r="AR150" i="19"/>
  <c r="AN150" i="19"/>
  <c r="AJ150" i="19"/>
  <c r="AF150" i="19"/>
  <c r="AB150" i="19"/>
  <c r="X150" i="19"/>
  <c r="T150" i="19"/>
  <c r="P150" i="19"/>
  <c r="L150" i="19"/>
  <c r="J150" i="19"/>
  <c r="H150" i="19"/>
  <c r="E150" i="19"/>
  <c r="C150" i="19"/>
  <c r="BX148" i="19"/>
  <c r="BT148" i="19"/>
  <c r="BP148" i="19"/>
  <c r="BL148" i="19"/>
  <c r="BH148" i="19"/>
  <c r="BD148" i="19"/>
  <c r="AZ148" i="19"/>
  <c r="AV148" i="19"/>
  <c r="AR148" i="19"/>
  <c r="AN148" i="19"/>
  <c r="AJ148" i="19"/>
  <c r="AF148" i="19"/>
  <c r="AB148" i="19"/>
  <c r="X148" i="19"/>
  <c r="T148" i="19"/>
  <c r="P148" i="19"/>
  <c r="L148" i="19"/>
  <c r="J148" i="19"/>
  <c r="H148" i="19"/>
  <c r="E148" i="19"/>
  <c r="C148" i="19"/>
  <c r="BX146" i="19"/>
  <c r="BT146" i="19"/>
  <c r="BP146" i="19"/>
  <c r="BL146" i="19"/>
  <c r="BH146" i="19"/>
  <c r="BD146" i="19"/>
  <c r="AZ146" i="19"/>
  <c r="AV146" i="19"/>
  <c r="AR146" i="19"/>
  <c r="AN146" i="19"/>
  <c r="AJ146" i="19"/>
  <c r="AF146" i="19"/>
  <c r="AB146" i="19"/>
  <c r="X146" i="19"/>
  <c r="T146" i="19"/>
  <c r="P146" i="19"/>
  <c r="L146" i="19"/>
  <c r="J146" i="19"/>
  <c r="H146" i="19"/>
  <c r="E146" i="19"/>
  <c r="C146" i="19"/>
  <c r="BX144" i="19"/>
  <c r="BT144" i="19"/>
  <c r="BP144" i="19"/>
  <c r="BL144" i="19"/>
  <c r="BH144" i="19"/>
  <c r="BD144" i="19"/>
  <c r="AZ144" i="19"/>
  <c r="AV144" i="19"/>
  <c r="AR144" i="19"/>
  <c r="AN144" i="19"/>
  <c r="AJ144" i="19"/>
  <c r="AF144" i="19"/>
  <c r="AB144" i="19"/>
  <c r="X144" i="19"/>
  <c r="T144" i="19"/>
  <c r="P144" i="19"/>
  <c r="L144" i="19"/>
  <c r="J144" i="19"/>
  <c r="H144" i="19"/>
  <c r="E144" i="19"/>
  <c r="C144" i="19"/>
  <c r="BX142" i="19"/>
  <c r="BT142" i="19"/>
  <c r="BP142" i="19"/>
  <c r="BL142" i="19"/>
  <c r="BH142" i="19"/>
  <c r="BD142" i="19"/>
  <c r="AZ142" i="19"/>
  <c r="AV142" i="19"/>
  <c r="AR142" i="19"/>
  <c r="AN142" i="19"/>
  <c r="AJ142" i="19"/>
  <c r="AF142" i="19"/>
  <c r="AB142" i="19"/>
  <c r="X142" i="19"/>
  <c r="T142" i="19"/>
  <c r="P142" i="19"/>
  <c r="L142" i="19"/>
  <c r="J142" i="19"/>
  <c r="H142" i="19"/>
  <c r="E142" i="19"/>
  <c r="C142" i="19"/>
  <c r="BX140" i="19"/>
  <c r="BT140" i="19"/>
  <c r="BP140" i="19"/>
  <c r="BL140" i="19"/>
  <c r="BH140" i="19"/>
  <c r="BD140" i="19"/>
  <c r="AZ140" i="19"/>
  <c r="AV140" i="19"/>
  <c r="AR140" i="19"/>
  <c r="AN140" i="19"/>
  <c r="AJ140" i="19"/>
  <c r="AF140" i="19"/>
  <c r="AB140" i="19"/>
  <c r="X140" i="19"/>
  <c r="T140" i="19"/>
  <c r="P140" i="19"/>
  <c r="L140" i="19"/>
  <c r="J140" i="19"/>
  <c r="H140" i="19"/>
  <c r="E140" i="19"/>
  <c r="C140" i="19"/>
  <c r="BX138" i="19"/>
  <c r="BT138" i="19"/>
  <c r="BP138" i="19"/>
  <c r="BL138" i="19"/>
  <c r="BH138" i="19"/>
  <c r="BD138" i="19"/>
  <c r="AZ138" i="19"/>
  <c r="AV138" i="19"/>
  <c r="AR138" i="19"/>
  <c r="AN138" i="19"/>
  <c r="AJ138" i="19"/>
  <c r="AF138" i="19"/>
  <c r="AB138" i="19"/>
  <c r="X138" i="19"/>
  <c r="T138" i="19"/>
  <c r="P138" i="19"/>
  <c r="L138" i="19"/>
  <c r="J138" i="19"/>
  <c r="H138" i="19"/>
  <c r="E138" i="19"/>
  <c r="C138" i="19"/>
  <c r="BX136" i="19"/>
  <c r="BT136" i="19"/>
  <c r="BP136" i="19"/>
  <c r="BL136" i="19"/>
  <c r="BH136" i="19"/>
  <c r="BD136" i="19"/>
  <c r="AZ136" i="19"/>
  <c r="AV136" i="19"/>
  <c r="AR136" i="19"/>
  <c r="AN136" i="19"/>
  <c r="AJ136" i="19"/>
  <c r="AF136" i="19"/>
  <c r="AB136" i="19"/>
  <c r="X136" i="19"/>
  <c r="T136" i="19"/>
  <c r="P136" i="19"/>
  <c r="L136" i="19"/>
  <c r="J136" i="19"/>
  <c r="H136" i="19"/>
  <c r="E136" i="19"/>
  <c r="C136" i="19"/>
  <c r="BX134" i="19"/>
  <c r="BT134" i="19"/>
  <c r="BP134" i="19"/>
  <c r="BL134" i="19"/>
  <c r="BH134" i="19"/>
  <c r="BD134" i="19"/>
  <c r="AZ134" i="19"/>
  <c r="AV134" i="19"/>
  <c r="AR134" i="19"/>
  <c r="AN134" i="19"/>
  <c r="AJ134" i="19"/>
  <c r="AF134" i="19"/>
  <c r="AB134" i="19"/>
  <c r="X134" i="19"/>
  <c r="T134" i="19"/>
  <c r="P134" i="19"/>
  <c r="L134" i="19"/>
  <c r="J134" i="19"/>
  <c r="H134" i="19"/>
  <c r="E134" i="19"/>
  <c r="C134" i="19"/>
  <c r="BX132" i="19"/>
  <c r="BT132" i="19"/>
  <c r="BP132" i="19"/>
  <c r="BL132" i="19"/>
  <c r="BH132" i="19"/>
  <c r="BD132" i="19"/>
  <c r="AZ132" i="19"/>
  <c r="AV132" i="19"/>
  <c r="AR132" i="19"/>
  <c r="AN132" i="19"/>
  <c r="AJ132" i="19"/>
  <c r="AF132" i="19"/>
  <c r="AB132" i="19"/>
  <c r="X132" i="19"/>
  <c r="T132" i="19"/>
  <c r="P132" i="19"/>
  <c r="L132" i="19"/>
  <c r="J132" i="19"/>
  <c r="H132" i="19"/>
  <c r="E132" i="19"/>
  <c r="C132" i="19"/>
  <c r="BX130" i="19"/>
  <c r="BT130" i="19"/>
  <c r="BP130" i="19"/>
  <c r="BL130" i="19"/>
  <c r="BH130" i="19"/>
  <c r="BD130" i="19"/>
  <c r="AZ130" i="19"/>
  <c r="AV130" i="19"/>
  <c r="AR130" i="19"/>
  <c r="AN130" i="19"/>
  <c r="AJ130" i="19"/>
  <c r="AF130" i="19"/>
  <c r="AB130" i="19"/>
  <c r="X130" i="19"/>
  <c r="T130" i="19"/>
  <c r="P130" i="19"/>
  <c r="L130" i="19"/>
  <c r="J130" i="19"/>
  <c r="H130" i="19"/>
  <c r="E130" i="19"/>
  <c r="C130" i="19"/>
  <c r="BX128" i="19"/>
  <c r="BT128" i="19"/>
  <c r="BP128" i="19"/>
  <c r="BL128" i="19"/>
  <c r="BH128" i="19"/>
  <c r="BD128" i="19"/>
  <c r="AZ128" i="19"/>
  <c r="AV128" i="19"/>
  <c r="AR128" i="19"/>
  <c r="AN128" i="19"/>
  <c r="AJ128" i="19"/>
  <c r="AF128" i="19"/>
  <c r="AB128" i="19"/>
  <c r="X128" i="19"/>
  <c r="T128" i="19"/>
  <c r="P128" i="19"/>
  <c r="L128" i="19"/>
  <c r="J128" i="19"/>
  <c r="H128" i="19"/>
  <c r="E128" i="19"/>
  <c r="C128" i="19"/>
  <c r="BX126" i="19"/>
  <c r="BT126" i="19"/>
  <c r="BP126" i="19"/>
  <c r="BL126" i="19"/>
  <c r="BH126" i="19"/>
  <c r="BD126" i="19"/>
  <c r="AZ126" i="19"/>
  <c r="AV126" i="19"/>
  <c r="AR126" i="19"/>
  <c r="AN126" i="19"/>
  <c r="AJ126" i="19"/>
  <c r="AF126" i="19"/>
  <c r="AB126" i="19"/>
  <c r="X126" i="19"/>
  <c r="T126" i="19"/>
  <c r="P126" i="19"/>
  <c r="L126" i="19"/>
  <c r="J126" i="19"/>
  <c r="H126" i="19"/>
  <c r="E126" i="19"/>
  <c r="C126" i="19"/>
  <c r="BX124" i="19"/>
  <c r="BT124" i="19"/>
  <c r="BP124" i="19"/>
  <c r="BL124" i="19"/>
  <c r="BH124" i="19"/>
  <c r="BD124" i="19"/>
  <c r="AZ124" i="19"/>
  <c r="AV124" i="19"/>
  <c r="AR124" i="19"/>
  <c r="AN124" i="19"/>
  <c r="AJ124" i="19"/>
  <c r="AF124" i="19"/>
  <c r="AB124" i="19"/>
  <c r="X124" i="19"/>
  <c r="T124" i="19"/>
  <c r="P124" i="19"/>
  <c r="L124" i="19"/>
  <c r="J124" i="19"/>
  <c r="H124" i="19"/>
  <c r="E124" i="19"/>
  <c r="C124" i="19"/>
  <c r="BX122" i="19"/>
  <c r="BT122" i="19"/>
  <c r="BP122" i="19"/>
  <c r="BL122" i="19"/>
  <c r="BH122" i="19"/>
  <c r="BD122" i="19"/>
  <c r="AZ122" i="19"/>
  <c r="AV122" i="19"/>
  <c r="AR122" i="19"/>
  <c r="AN122" i="19"/>
  <c r="AJ122" i="19"/>
  <c r="AF122" i="19"/>
  <c r="AB122" i="19"/>
  <c r="X122" i="19"/>
  <c r="T122" i="19"/>
  <c r="P122" i="19"/>
  <c r="L122" i="19"/>
  <c r="J122" i="19"/>
  <c r="H122" i="19"/>
  <c r="E122" i="19"/>
  <c r="C122" i="19"/>
  <c r="BX120" i="19"/>
  <c r="BT120" i="19"/>
  <c r="BP120" i="19"/>
  <c r="BL120" i="19"/>
  <c r="BH120" i="19"/>
  <c r="BD120" i="19"/>
  <c r="AZ120" i="19"/>
  <c r="AV120" i="19"/>
  <c r="AR120" i="19"/>
  <c r="AN120" i="19"/>
  <c r="AJ120" i="19"/>
  <c r="AF120" i="19"/>
  <c r="AB120" i="19"/>
  <c r="X120" i="19"/>
  <c r="T120" i="19"/>
  <c r="P120" i="19"/>
  <c r="L120" i="19"/>
  <c r="J120" i="19"/>
  <c r="H120" i="19"/>
  <c r="E120" i="19"/>
  <c r="C120" i="19"/>
  <c r="BX118" i="19"/>
  <c r="BT118" i="19"/>
  <c r="BP118" i="19"/>
  <c r="BL118" i="19"/>
  <c r="BH118" i="19"/>
  <c r="BD118" i="19"/>
  <c r="AZ118" i="19"/>
  <c r="AV118" i="19"/>
  <c r="AR118" i="19"/>
  <c r="AN118" i="19"/>
  <c r="AJ118" i="19"/>
  <c r="AF118" i="19"/>
  <c r="AB118" i="19"/>
  <c r="X118" i="19"/>
  <c r="T118" i="19"/>
  <c r="P118" i="19"/>
  <c r="L118" i="19"/>
  <c r="J118" i="19"/>
  <c r="H118" i="19"/>
  <c r="E118" i="19"/>
  <c r="C118" i="19"/>
  <c r="BX116" i="19"/>
  <c r="BT116" i="19"/>
  <c r="BP116" i="19"/>
  <c r="BL116" i="19"/>
  <c r="BH116" i="19"/>
  <c r="BD116" i="19"/>
  <c r="AZ116" i="19"/>
  <c r="AV116" i="19"/>
  <c r="AR116" i="19"/>
  <c r="AN116" i="19"/>
  <c r="AJ116" i="19"/>
  <c r="AF116" i="19"/>
  <c r="AB116" i="19"/>
  <c r="X116" i="19"/>
  <c r="T116" i="19"/>
  <c r="P116" i="19"/>
  <c r="L116" i="19"/>
  <c r="J116" i="19"/>
  <c r="H116" i="19"/>
  <c r="E116" i="19"/>
  <c r="C116" i="19"/>
  <c r="BX114" i="19"/>
  <c r="BT114" i="19"/>
  <c r="BP114" i="19"/>
  <c r="BL114" i="19"/>
  <c r="BH114" i="19"/>
  <c r="BD114" i="19"/>
  <c r="AZ114" i="19"/>
  <c r="AV114" i="19"/>
  <c r="AR114" i="19"/>
  <c r="AN114" i="19"/>
  <c r="AJ114" i="19"/>
  <c r="AF114" i="19"/>
  <c r="AB114" i="19"/>
  <c r="X114" i="19"/>
  <c r="T114" i="19"/>
  <c r="P114" i="19"/>
  <c r="L114" i="19"/>
  <c r="J114" i="19"/>
  <c r="H114" i="19"/>
  <c r="E114" i="19"/>
  <c r="C114" i="19"/>
  <c r="BX112" i="19"/>
  <c r="BT112" i="19"/>
  <c r="BP112" i="19"/>
  <c r="BL112" i="19"/>
  <c r="BH112" i="19"/>
  <c r="BD112" i="19"/>
  <c r="AZ112" i="19"/>
  <c r="AV112" i="19"/>
  <c r="AR112" i="19"/>
  <c r="AN112" i="19"/>
  <c r="AJ112" i="19"/>
  <c r="AF112" i="19"/>
  <c r="AB112" i="19"/>
  <c r="X112" i="19"/>
  <c r="T112" i="19"/>
  <c r="P112" i="19"/>
  <c r="L112" i="19"/>
  <c r="J112" i="19"/>
  <c r="H112" i="19"/>
  <c r="E112" i="19"/>
  <c r="C112" i="19"/>
  <c r="BX110" i="19"/>
  <c r="BT110" i="19"/>
  <c r="BP110" i="19"/>
  <c r="BL110" i="19"/>
  <c r="BH110" i="19"/>
  <c r="BD110" i="19"/>
  <c r="AZ110" i="19"/>
  <c r="AV110" i="19"/>
  <c r="AR110" i="19"/>
  <c r="AN110" i="19"/>
  <c r="AJ110" i="19"/>
  <c r="AF110" i="19"/>
  <c r="AB110" i="19"/>
  <c r="X110" i="19"/>
  <c r="T110" i="19"/>
  <c r="P110" i="19"/>
  <c r="L110" i="19"/>
  <c r="J110" i="19"/>
  <c r="H110" i="19"/>
  <c r="E110" i="19"/>
  <c r="C110" i="19"/>
  <c r="BX108" i="19"/>
  <c r="BT108" i="19"/>
  <c r="BP108" i="19"/>
  <c r="BL108" i="19"/>
  <c r="BH108" i="19"/>
  <c r="BD108" i="19"/>
  <c r="AZ108" i="19"/>
  <c r="AV108" i="19"/>
  <c r="AR108" i="19"/>
  <c r="AN108" i="19"/>
  <c r="AJ108" i="19"/>
  <c r="AF108" i="19"/>
  <c r="AB108" i="19"/>
  <c r="X108" i="19"/>
  <c r="T108" i="19"/>
  <c r="P108" i="19"/>
  <c r="L108" i="19"/>
  <c r="J108" i="19"/>
  <c r="H108" i="19"/>
  <c r="E108" i="19"/>
  <c r="C108" i="19"/>
  <c r="BX106" i="19"/>
  <c r="BT106" i="19"/>
  <c r="BP106" i="19"/>
  <c r="BL106" i="19"/>
  <c r="BH106" i="19"/>
  <c r="BD106" i="19"/>
  <c r="AZ106" i="19"/>
  <c r="AV106" i="19"/>
  <c r="AR106" i="19"/>
  <c r="AN106" i="19"/>
  <c r="AJ106" i="19"/>
  <c r="AF106" i="19"/>
  <c r="AB106" i="19"/>
  <c r="X106" i="19"/>
  <c r="T106" i="19"/>
  <c r="P106" i="19"/>
  <c r="L106" i="19"/>
  <c r="J106" i="19"/>
  <c r="H106" i="19"/>
  <c r="E106" i="19"/>
  <c r="C106" i="19"/>
  <c r="BX104" i="19"/>
  <c r="BT104" i="19"/>
  <c r="BP104" i="19"/>
  <c r="BL104" i="19"/>
  <c r="BH104" i="19"/>
  <c r="BD104" i="19"/>
  <c r="AZ104" i="19"/>
  <c r="AV104" i="19"/>
  <c r="AR104" i="19"/>
  <c r="AN104" i="19"/>
  <c r="AJ104" i="19"/>
  <c r="AF104" i="19"/>
  <c r="AB104" i="19"/>
  <c r="X104" i="19"/>
  <c r="T104" i="19"/>
  <c r="P104" i="19"/>
  <c r="L104" i="19"/>
  <c r="J104" i="19"/>
  <c r="H104" i="19"/>
  <c r="E104" i="19"/>
  <c r="C104" i="19"/>
  <c r="BX102" i="19"/>
  <c r="BT102" i="19"/>
  <c r="BP102" i="19"/>
  <c r="BL102" i="19"/>
  <c r="BH102" i="19"/>
  <c r="BD102" i="19"/>
  <c r="AZ102" i="19"/>
  <c r="AV102" i="19"/>
  <c r="AR102" i="19"/>
  <c r="AN102" i="19"/>
  <c r="AJ102" i="19"/>
  <c r="AF102" i="19"/>
  <c r="AB102" i="19"/>
  <c r="X102" i="19"/>
  <c r="T102" i="19"/>
  <c r="P102" i="19"/>
  <c r="L102" i="19"/>
  <c r="J102" i="19"/>
  <c r="H102" i="19"/>
  <c r="E102" i="19"/>
  <c r="C102" i="19"/>
  <c r="BX100" i="19"/>
  <c r="BT100" i="19"/>
  <c r="BP100" i="19"/>
  <c r="BL100" i="19"/>
  <c r="BH100" i="19"/>
  <c r="BD100" i="19"/>
  <c r="AZ100" i="19"/>
  <c r="AV100" i="19"/>
  <c r="AR100" i="19"/>
  <c r="AN100" i="19"/>
  <c r="AJ100" i="19"/>
  <c r="AF100" i="19"/>
  <c r="AB100" i="19"/>
  <c r="X100" i="19"/>
  <c r="T100" i="19"/>
  <c r="P100" i="19"/>
  <c r="L100" i="19"/>
  <c r="J100" i="19"/>
  <c r="H100" i="19"/>
  <c r="E100" i="19"/>
  <c r="C100" i="19"/>
  <c r="BX98" i="19"/>
  <c r="BT98" i="19"/>
  <c r="BP98" i="19"/>
  <c r="BL98" i="19"/>
  <c r="BH98" i="19"/>
  <c r="BD98" i="19"/>
  <c r="AZ98" i="19"/>
  <c r="AV98" i="19"/>
  <c r="AR98" i="19"/>
  <c r="AN98" i="19"/>
  <c r="AJ98" i="19"/>
  <c r="AF98" i="19"/>
  <c r="AB98" i="19"/>
  <c r="X98" i="19"/>
  <c r="T98" i="19"/>
  <c r="P98" i="19"/>
  <c r="L98" i="19"/>
  <c r="J98" i="19"/>
  <c r="H98" i="19"/>
  <c r="E98" i="19"/>
  <c r="C98" i="19"/>
  <c r="BX96" i="19"/>
  <c r="BT96" i="19"/>
  <c r="BP96" i="19"/>
  <c r="BL96" i="19"/>
  <c r="BH96" i="19"/>
  <c r="BD96" i="19"/>
  <c r="AZ96" i="19"/>
  <c r="AV96" i="19"/>
  <c r="AR96" i="19"/>
  <c r="AN96" i="19"/>
  <c r="AJ96" i="19"/>
  <c r="AF96" i="19"/>
  <c r="AB96" i="19"/>
  <c r="X96" i="19"/>
  <c r="T96" i="19"/>
  <c r="P96" i="19"/>
  <c r="L96" i="19"/>
  <c r="J96" i="19"/>
  <c r="H96" i="19"/>
  <c r="E96" i="19"/>
  <c r="C96" i="19"/>
  <c r="BX94" i="19"/>
  <c r="BT94" i="19"/>
  <c r="BP94" i="19"/>
  <c r="BL94" i="19"/>
  <c r="BH94" i="19"/>
  <c r="BD94" i="19"/>
  <c r="AZ94" i="19"/>
  <c r="AV94" i="19"/>
  <c r="AR94" i="19"/>
  <c r="AN94" i="19"/>
  <c r="AJ94" i="19"/>
  <c r="AF94" i="19"/>
  <c r="AB94" i="19"/>
  <c r="X94" i="19"/>
  <c r="T94" i="19"/>
  <c r="P94" i="19"/>
  <c r="L94" i="19"/>
  <c r="J94" i="19"/>
  <c r="H94" i="19"/>
  <c r="E94" i="19"/>
  <c r="C94" i="19"/>
  <c r="BX92" i="19"/>
  <c r="BT92" i="19"/>
  <c r="BP92" i="19"/>
  <c r="BL92" i="19"/>
  <c r="BH92" i="19"/>
  <c r="BD92" i="19"/>
  <c r="AZ92" i="19"/>
  <c r="AV92" i="19"/>
  <c r="AR92" i="19"/>
  <c r="AN92" i="19"/>
  <c r="AJ92" i="19"/>
  <c r="AF92" i="19"/>
  <c r="AB92" i="19"/>
  <c r="X92" i="19"/>
  <c r="T92" i="19"/>
  <c r="P92" i="19"/>
  <c r="L92" i="19"/>
  <c r="J92" i="19"/>
  <c r="H92" i="19"/>
  <c r="E92" i="19"/>
  <c r="C92" i="19"/>
  <c r="BX90" i="19"/>
  <c r="BT90" i="19"/>
  <c r="BP90" i="19"/>
  <c r="BL90" i="19"/>
  <c r="BH90" i="19"/>
  <c r="BD90" i="19"/>
  <c r="AZ90" i="19"/>
  <c r="AV90" i="19"/>
  <c r="AR90" i="19"/>
  <c r="AN90" i="19"/>
  <c r="AJ90" i="19"/>
  <c r="AF90" i="19"/>
  <c r="AB90" i="19"/>
  <c r="X90" i="19"/>
  <c r="T90" i="19"/>
  <c r="P90" i="19"/>
  <c r="L90" i="19"/>
  <c r="J90" i="19"/>
  <c r="H90" i="19"/>
  <c r="E90" i="19"/>
  <c r="C90" i="19"/>
  <c r="BX88" i="19"/>
  <c r="BT88" i="19"/>
  <c r="BP88" i="19"/>
  <c r="BL88" i="19"/>
  <c r="BH88" i="19"/>
  <c r="BD88" i="19"/>
  <c r="AZ88" i="19"/>
  <c r="AV88" i="19"/>
  <c r="AR88" i="19"/>
  <c r="AN88" i="19"/>
  <c r="AJ88" i="19"/>
  <c r="AF88" i="19"/>
  <c r="AB88" i="19"/>
  <c r="X88" i="19"/>
  <c r="T88" i="19"/>
  <c r="P88" i="19"/>
  <c r="L88" i="19"/>
  <c r="J88" i="19"/>
  <c r="H88" i="19"/>
  <c r="E88" i="19"/>
  <c r="C88" i="19"/>
  <c r="BX86" i="19"/>
  <c r="BT86" i="19"/>
  <c r="BP86" i="19"/>
  <c r="BL86" i="19"/>
  <c r="BH86" i="19"/>
  <c r="BD86" i="19"/>
  <c r="AZ86" i="19"/>
  <c r="AV86" i="19"/>
  <c r="AR86" i="19"/>
  <c r="AN86" i="19"/>
  <c r="AJ86" i="19"/>
  <c r="AF86" i="19"/>
  <c r="AB86" i="19"/>
  <c r="X86" i="19"/>
  <c r="T86" i="19"/>
  <c r="P86" i="19"/>
  <c r="L86" i="19"/>
  <c r="J86" i="19"/>
  <c r="H86" i="19"/>
  <c r="E86" i="19"/>
  <c r="C86" i="19"/>
  <c r="BX84" i="19"/>
  <c r="BT84" i="19"/>
  <c r="BP84" i="19"/>
  <c r="BL84" i="19"/>
  <c r="BH84" i="19"/>
  <c r="BD84" i="19"/>
  <c r="AZ84" i="19"/>
  <c r="AV84" i="19"/>
  <c r="AR84" i="19"/>
  <c r="AN84" i="19"/>
  <c r="AJ84" i="19"/>
  <c r="AF84" i="19"/>
  <c r="AB84" i="19"/>
  <c r="X84" i="19"/>
  <c r="T84" i="19"/>
  <c r="P84" i="19"/>
  <c r="L84" i="19"/>
  <c r="J84" i="19"/>
  <c r="H84" i="19"/>
  <c r="E84" i="19"/>
  <c r="C84" i="19"/>
  <c r="BX82" i="19"/>
  <c r="BT82" i="19"/>
  <c r="BP82" i="19"/>
  <c r="BL82" i="19"/>
  <c r="BH82" i="19"/>
  <c r="BD82" i="19"/>
  <c r="AZ82" i="19"/>
  <c r="AV82" i="19"/>
  <c r="AR82" i="19"/>
  <c r="AN82" i="19"/>
  <c r="AJ82" i="19"/>
  <c r="AF82" i="19"/>
  <c r="AB82" i="19"/>
  <c r="X82" i="19"/>
  <c r="T82" i="19"/>
  <c r="P82" i="19"/>
  <c r="L82" i="19"/>
  <c r="J82" i="19"/>
  <c r="H82" i="19"/>
  <c r="E82" i="19"/>
  <c r="C82" i="19"/>
  <c r="BX80" i="19"/>
  <c r="BT80" i="19"/>
  <c r="BP80" i="19"/>
  <c r="BL80" i="19"/>
  <c r="BH80" i="19"/>
  <c r="BD80" i="19"/>
  <c r="AZ80" i="19"/>
  <c r="AV80" i="19"/>
  <c r="AR80" i="19"/>
  <c r="AN80" i="19"/>
  <c r="AJ80" i="19"/>
  <c r="AF80" i="19"/>
  <c r="AB80" i="19"/>
  <c r="X80" i="19"/>
  <c r="T80" i="19"/>
  <c r="P80" i="19"/>
  <c r="L80" i="19"/>
  <c r="J80" i="19"/>
  <c r="H80" i="19"/>
  <c r="E80" i="19"/>
  <c r="C80" i="19"/>
  <c r="BX78" i="19"/>
  <c r="BT78" i="19"/>
  <c r="BP78" i="19"/>
  <c r="BL78" i="19"/>
  <c r="BH78" i="19"/>
  <c r="BD78" i="19"/>
  <c r="AZ78" i="19"/>
  <c r="AV78" i="19"/>
  <c r="AR78" i="19"/>
  <c r="AN78" i="19"/>
  <c r="AJ78" i="19"/>
  <c r="AF78" i="19"/>
  <c r="AB78" i="19"/>
  <c r="X78" i="19"/>
  <c r="T78" i="19"/>
  <c r="P78" i="19"/>
  <c r="L78" i="19"/>
  <c r="J78" i="19"/>
  <c r="H78" i="19"/>
  <c r="E78" i="19"/>
  <c r="C78" i="19"/>
  <c r="BX76" i="19"/>
  <c r="BT76" i="19"/>
  <c r="BP76" i="19"/>
  <c r="BL76" i="19"/>
  <c r="BH76" i="19"/>
  <c r="BD76" i="19"/>
  <c r="AZ76" i="19"/>
  <c r="AV76" i="19"/>
  <c r="AR76" i="19"/>
  <c r="AN76" i="19"/>
  <c r="AJ76" i="19"/>
  <c r="AF76" i="19"/>
  <c r="AB76" i="19"/>
  <c r="X76" i="19"/>
  <c r="T76" i="19"/>
  <c r="P76" i="19"/>
  <c r="L76" i="19"/>
  <c r="J76" i="19"/>
  <c r="H76" i="19"/>
  <c r="E76" i="19"/>
  <c r="C76" i="19"/>
  <c r="BX74" i="19"/>
  <c r="BT74" i="19"/>
  <c r="BP74" i="19"/>
  <c r="BL74" i="19"/>
  <c r="BH74" i="19"/>
  <c r="BD74" i="19"/>
  <c r="AZ74" i="19"/>
  <c r="AV74" i="19"/>
  <c r="AR74" i="19"/>
  <c r="AN74" i="19"/>
  <c r="AJ74" i="19"/>
  <c r="AF74" i="19"/>
  <c r="AB74" i="19"/>
  <c r="X74" i="19"/>
  <c r="T74" i="19"/>
  <c r="P74" i="19"/>
  <c r="L74" i="19"/>
  <c r="J74" i="19"/>
  <c r="H74" i="19"/>
  <c r="E74" i="19"/>
  <c r="C74" i="19"/>
  <c r="BX72" i="19"/>
  <c r="BT72" i="19"/>
  <c r="BP72" i="19"/>
  <c r="BL72" i="19"/>
  <c r="BH72" i="19"/>
  <c r="BD72" i="19"/>
  <c r="AZ72" i="19"/>
  <c r="AV72" i="19"/>
  <c r="AR72" i="19"/>
  <c r="AN72" i="19"/>
  <c r="AJ72" i="19"/>
  <c r="AF72" i="19"/>
  <c r="AB72" i="19"/>
  <c r="X72" i="19"/>
  <c r="T72" i="19"/>
  <c r="P72" i="19"/>
  <c r="L72" i="19"/>
  <c r="J72" i="19"/>
  <c r="H72" i="19"/>
  <c r="E72" i="19"/>
  <c r="C72" i="19"/>
  <c r="BX70" i="19"/>
  <c r="BT70" i="19"/>
  <c r="BP70" i="19"/>
  <c r="BL70" i="19"/>
  <c r="BH70" i="19"/>
  <c r="BD70" i="19"/>
  <c r="AZ70" i="19"/>
  <c r="AV70" i="19"/>
  <c r="AR70" i="19"/>
  <c r="AN70" i="19"/>
  <c r="AJ70" i="19"/>
  <c r="AF70" i="19"/>
  <c r="AB70" i="19"/>
  <c r="X70" i="19"/>
  <c r="T70" i="19"/>
  <c r="P70" i="19"/>
  <c r="L70" i="19"/>
  <c r="J70" i="19"/>
  <c r="H70" i="19"/>
  <c r="E70" i="19"/>
  <c r="C70" i="19"/>
  <c r="BX68" i="19"/>
  <c r="BT68" i="19"/>
  <c r="BP68" i="19"/>
  <c r="BL68" i="19"/>
  <c r="BH68" i="19"/>
  <c r="BD68" i="19"/>
  <c r="AZ68" i="19"/>
  <c r="AV68" i="19"/>
  <c r="AR68" i="19"/>
  <c r="AN68" i="19"/>
  <c r="AJ68" i="19"/>
  <c r="AF68" i="19"/>
  <c r="AB68" i="19"/>
  <c r="X68" i="19"/>
  <c r="T68" i="19"/>
  <c r="P68" i="19"/>
  <c r="L68" i="19"/>
  <c r="J68" i="19"/>
  <c r="H68" i="19"/>
  <c r="E68" i="19"/>
  <c r="C68" i="19"/>
  <c r="BX66" i="19"/>
  <c r="BT66" i="19"/>
  <c r="BP66" i="19"/>
  <c r="BL66" i="19"/>
  <c r="BH66" i="19"/>
  <c r="BD66" i="19"/>
  <c r="AZ66" i="19"/>
  <c r="AV66" i="19"/>
  <c r="AR66" i="19"/>
  <c r="AN66" i="19"/>
  <c r="AJ66" i="19"/>
  <c r="AF66" i="19"/>
  <c r="AB66" i="19"/>
  <c r="X66" i="19"/>
  <c r="T66" i="19"/>
  <c r="P66" i="19"/>
  <c r="L66" i="19"/>
  <c r="J66" i="19"/>
  <c r="H66" i="19"/>
  <c r="E66" i="19"/>
  <c r="C66" i="19"/>
  <c r="BX64" i="19"/>
  <c r="BT64" i="19"/>
  <c r="BP64" i="19"/>
  <c r="BL64" i="19"/>
  <c r="BH64" i="19"/>
  <c r="BD64" i="19"/>
  <c r="AZ64" i="19"/>
  <c r="AV64" i="19"/>
  <c r="AR64" i="19"/>
  <c r="AN64" i="19"/>
  <c r="AJ64" i="19"/>
  <c r="AF64" i="19"/>
  <c r="AB64" i="19"/>
  <c r="X64" i="19"/>
  <c r="T64" i="19"/>
  <c r="P64" i="19"/>
  <c r="L64" i="19"/>
  <c r="J64" i="19"/>
  <c r="H64" i="19"/>
  <c r="E64" i="19"/>
  <c r="C64" i="19"/>
  <c r="BX62" i="19"/>
  <c r="BT62" i="19"/>
  <c r="BP62" i="19"/>
  <c r="BL62" i="19"/>
  <c r="BH62" i="19"/>
  <c r="BD62" i="19"/>
  <c r="AZ62" i="19"/>
  <c r="AV62" i="19"/>
  <c r="AR62" i="19"/>
  <c r="AN62" i="19"/>
  <c r="AJ62" i="19"/>
  <c r="AF62" i="19"/>
  <c r="AB62" i="19"/>
  <c r="X62" i="19"/>
  <c r="T62" i="19"/>
  <c r="P62" i="19"/>
  <c r="L62" i="19"/>
  <c r="J62" i="19"/>
  <c r="H62" i="19"/>
  <c r="E62" i="19"/>
  <c r="C62" i="19"/>
  <c r="BX60" i="19"/>
  <c r="BT60" i="19"/>
  <c r="BP60" i="19"/>
  <c r="BL60" i="19"/>
  <c r="BH60" i="19"/>
  <c r="BD60" i="19"/>
  <c r="AZ60" i="19"/>
  <c r="AV60" i="19"/>
  <c r="AR60" i="19"/>
  <c r="AN60" i="19"/>
  <c r="AJ60" i="19"/>
  <c r="AF60" i="19"/>
  <c r="AB60" i="19"/>
  <c r="X60" i="19"/>
  <c r="T60" i="19"/>
  <c r="P60" i="19"/>
  <c r="L60" i="19"/>
  <c r="J60" i="19"/>
  <c r="H60" i="19"/>
  <c r="E60" i="19"/>
  <c r="C60" i="19"/>
  <c r="BX58" i="19"/>
  <c r="BT58" i="19"/>
  <c r="BP58" i="19"/>
  <c r="BL58" i="19"/>
  <c r="BH58" i="19"/>
  <c r="BD58" i="19"/>
  <c r="AZ58" i="19"/>
  <c r="AV58" i="19"/>
  <c r="AR58" i="19"/>
  <c r="AN58" i="19"/>
  <c r="AJ58" i="19"/>
  <c r="AF58" i="19"/>
  <c r="AB58" i="19"/>
  <c r="X58" i="19"/>
  <c r="T58" i="19"/>
  <c r="P58" i="19"/>
  <c r="L58" i="19"/>
  <c r="J58" i="19"/>
  <c r="H58" i="19"/>
  <c r="E58" i="19"/>
  <c r="C58" i="19"/>
  <c r="BX56" i="19"/>
  <c r="BT56" i="19"/>
  <c r="BP56" i="19"/>
  <c r="BL56" i="19"/>
  <c r="BH56" i="19"/>
  <c r="BD56" i="19"/>
  <c r="AZ56" i="19"/>
  <c r="AV56" i="19"/>
  <c r="AR56" i="19"/>
  <c r="AN56" i="19"/>
  <c r="AJ56" i="19"/>
  <c r="AF56" i="19"/>
  <c r="AB56" i="19"/>
  <c r="X56" i="19"/>
  <c r="T56" i="19"/>
  <c r="P56" i="19"/>
  <c r="L56" i="19"/>
  <c r="J56" i="19"/>
  <c r="H56" i="19"/>
  <c r="E56" i="19"/>
  <c r="C56" i="19"/>
  <c r="BX54" i="19"/>
  <c r="BT54" i="19"/>
  <c r="BP54" i="19"/>
  <c r="BL54" i="19"/>
  <c r="BH54" i="19"/>
  <c r="BD54" i="19"/>
  <c r="AZ54" i="19"/>
  <c r="AV54" i="19"/>
  <c r="AR54" i="19"/>
  <c r="AN54" i="19"/>
  <c r="AJ54" i="19"/>
  <c r="AF54" i="19"/>
  <c r="AB54" i="19"/>
  <c r="X54" i="19"/>
  <c r="T54" i="19"/>
  <c r="P54" i="19"/>
  <c r="L54" i="19"/>
  <c r="J54" i="19"/>
  <c r="H54" i="19"/>
  <c r="E54" i="19"/>
  <c r="C54" i="19"/>
  <c r="BX52" i="19"/>
  <c r="BT52" i="19"/>
  <c r="BP52" i="19"/>
  <c r="BL52" i="19"/>
  <c r="BH52" i="19"/>
  <c r="BD52" i="19"/>
  <c r="AZ52" i="19"/>
  <c r="AV52" i="19"/>
  <c r="AR52" i="19"/>
  <c r="AN52" i="19"/>
  <c r="AJ52" i="19"/>
  <c r="AF52" i="19"/>
  <c r="AB52" i="19"/>
  <c r="X52" i="19"/>
  <c r="T52" i="19"/>
  <c r="P52" i="19"/>
  <c r="L52" i="19"/>
  <c r="J52" i="19"/>
  <c r="H52" i="19"/>
  <c r="E52" i="19"/>
  <c r="C52" i="19"/>
  <c r="BX50" i="19"/>
  <c r="BT50" i="19"/>
  <c r="BP50" i="19"/>
  <c r="BL50" i="19"/>
  <c r="BH50" i="19"/>
  <c r="BD50" i="19"/>
  <c r="AZ50" i="19"/>
  <c r="AV50" i="19"/>
  <c r="AR50" i="19"/>
  <c r="AN50" i="19"/>
  <c r="AJ50" i="19"/>
  <c r="AF50" i="19"/>
  <c r="AB50" i="19"/>
  <c r="X50" i="19"/>
  <c r="T50" i="19"/>
  <c r="P50" i="19"/>
  <c r="L50" i="19"/>
  <c r="J50" i="19"/>
  <c r="H50" i="19"/>
  <c r="E50" i="19"/>
  <c r="C50" i="19"/>
  <c r="BX48" i="19"/>
  <c r="BT48" i="19"/>
  <c r="BP48" i="19"/>
  <c r="BL48" i="19"/>
  <c r="BH48" i="19"/>
  <c r="BD48" i="19"/>
  <c r="AZ48" i="19"/>
  <c r="AV48" i="19"/>
  <c r="AR48" i="19"/>
  <c r="AN48" i="19"/>
  <c r="AJ48" i="19"/>
  <c r="AF48" i="19"/>
  <c r="AB48" i="19"/>
  <c r="X48" i="19"/>
  <c r="T48" i="19"/>
  <c r="P48" i="19"/>
  <c r="L48" i="19"/>
  <c r="J48" i="19"/>
  <c r="H48" i="19"/>
  <c r="E48" i="19"/>
  <c r="C48" i="19"/>
  <c r="BX46" i="19"/>
  <c r="BT46" i="19"/>
  <c r="BP46" i="19"/>
  <c r="BL46" i="19"/>
  <c r="BH46" i="19"/>
  <c r="BD46" i="19"/>
  <c r="AZ46" i="19"/>
  <c r="AV46" i="19"/>
  <c r="AR46" i="19"/>
  <c r="AN46" i="19"/>
  <c r="AJ46" i="19"/>
  <c r="AF46" i="19"/>
  <c r="AB46" i="19"/>
  <c r="X46" i="19"/>
  <c r="T46" i="19"/>
  <c r="P46" i="19"/>
  <c r="L46" i="19"/>
  <c r="J46" i="19"/>
  <c r="H46" i="19"/>
  <c r="E46" i="19"/>
  <c r="C46" i="19"/>
  <c r="BX44" i="19"/>
  <c r="BT44" i="19"/>
  <c r="BP44" i="19"/>
  <c r="BL44" i="19"/>
  <c r="BH44" i="19"/>
  <c r="BD44" i="19"/>
  <c r="AZ44" i="19"/>
  <c r="AV44" i="19"/>
  <c r="AR44" i="19"/>
  <c r="AN44" i="19"/>
  <c r="AJ44" i="19"/>
  <c r="AF44" i="19"/>
  <c r="AB44" i="19"/>
  <c r="X44" i="19"/>
  <c r="T44" i="19"/>
  <c r="P44" i="19"/>
  <c r="L44" i="19"/>
  <c r="J44" i="19"/>
  <c r="H44" i="19"/>
  <c r="E44" i="19"/>
  <c r="C44" i="19"/>
  <c r="BX42" i="19"/>
  <c r="BT42" i="19"/>
  <c r="BP42" i="19"/>
  <c r="BL42" i="19"/>
  <c r="BH42" i="19"/>
  <c r="BD42" i="19"/>
  <c r="AZ42" i="19"/>
  <c r="AV42" i="19"/>
  <c r="AR42" i="19"/>
  <c r="AN42" i="19"/>
  <c r="AJ42" i="19"/>
  <c r="AF42" i="19"/>
  <c r="AB42" i="19"/>
  <c r="X42" i="19"/>
  <c r="T42" i="19"/>
  <c r="P42" i="19"/>
  <c r="L42" i="19"/>
  <c r="J42" i="19"/>
  <c r="H42" i="19"/>
  <c r="E42" i="19"/>
  <c r="C42" i="19"/>
  <c r="BX40" i="19"/>
  <c r="BT40" i="19"/>
  <c r="BP40" i="19"/>
  <c r="BL40" i="19"/>
  <c r="BH40" i="19"/>
  <c r="BD40" i="19"/>
  <c r="AZ40" i="19"/>
  <c r="AV40" i="19"/>
  <c r="AR40" i="19"/>
  <c r="AN40" i="19"/>
  <c r="AJ40" i="19"/>
  <c r="AF40" i="19"/>
  <c r="AB40" i="19"/>
  <c r="X40" i="19"/>
  <c r="T40" i="19"/>
  <c r="P40" i="19"/>
  <c r="L40" i="19"/>
  <c r="J40" i="19"/>
  <c r="H40" i="19"/>
  <c r="E40" i="19"/>
  <c r="C40" i="19"/>
  <c r="BX38" i="19"/>
  <c r="BT38" i="19"/>
  <c r="BP38" i="19"/>
  <c r="BL38" i="19"/>
  <c r="BH38" i="19"/>
  <c r="BD38" i="19"/>
  <c r="AZ38" i="19"/>
  <c r="AV38" i="19"/>
  <c r="AR38" i="19"/>
  <c r="AN38" i="19"/>
  <c r="AJ38" i="19"/>
  <c r="AF38" i="19"/>
  <c r="AB38" i="19"/>
  <c r="X38" i="19"/>
  <c r="T38" i="19"/>
  <c r="P38" i="19"/>
  <c r="L38" i="19"/>
  <c r="J38" i="19"/>
  <c r="H38" i="19"/>
  <c r="E38" i="19"/>
  <c r="C38" i="19"/>
  <c r="BX36" i="19"/>
  <c r="BT36" i="19"/>
  <c r="BP36" i="19"/>
  <c r="BL36" i="19"/>
  <c r="BH36" i="19"/>
  <c r="BD36" i="19"/>
  <c r="AZ36" i="19"/>
  <c r="AV36" i="19"/>
  <c r="AR36" i="19"/>
  <c r="AN36" i="19"/>
  <c r="AJ36" i="19"/>
  <c r="AF36" i="19"/>
  <c r="AB36" i="19"/>
  <c r="X36" i="19"/>
  <c r="T36" i="19"/>
  <c r="P36" i="19"/>
  <c r="L36" i="19"/>
  <c r="J36" i="19"/>
  <c r="H36" i="19"/>
  <c r="E36" i="19"/>
  <c r="C36" i="19"/>
  <c r="BX34" i="19"/>
  <c r="BT34" i="19"/>
  <c r="BP34" i="19"/>
  <c r="BL34" i="19"/>
  <c r="BH34" i="19"/>
  <c r="BD34" i="19"/>
  <c r="AZ34" i="19"/>
  <c r="AV34" i="19"/>
  <c r="AR34" i="19"/>
  <c r="AN34" i="19"/>
  <c r="AJ34" i="19"/>
  <c r="AF34" i="19"/>
  <c r="AB34" i="19"/>
  <c r="X34" i="19"/>
  <c r="T34" i="19"/>
  <c r="P34" i="19"/>
  <c r="L34" i="19"/>
  <c r="J34" i="19"/>
  <c r="H34" i="19"/>
  <c r="E34" i="19"/>
  <c r="C34" i="19"/>
  <c r="BX32" i="19"/>
  <c r="BT32" i="19"/>
  <c r="BP32" i="19"/>
  <c r="BL32" i="19"/>
  <c r="BH32" i="19"/>
  <c r="BD32" i="19"/>
  <c r="AZ32" i="19"/>
  <c r="AV32" i="19"/>
  <c r="AR32" i="19"/>
  <c r="AN32" i="19"/>
  <c r="AJ32" i="19"/>
  <c r="AF32" i="19"/>
  <c r="AB32" i="19"/>
  <c r="X32" i="19"/>
  <c r="T32" i="19"/>
  <c r="P32" i="19"/>
  <c r="L32" i="19"/>
  <c r="J32" i="19"/>
  <c r="H32" i="19"/>
  <c r="E32" i="19"/>
  <c r="C32" i="19"/>
  <c r="BX30" i="19"/>
  <c r="BT30" i="19"/>
  <c r="BP30" i="19"/>
  <c r="BL30" i="19"/>
  <c r="BH30" i="19"/>
  <c r="BD30" i="19"/>
  <c r="AZ30" i="19"/>
  <c r="AV30" i="19"/>
  <c r="AR30" i="19"/>
  <c r="AN30" i="19"/>
  <c r="AJ30" i="19"/>
  <c r="AF30" i="19"/>
  <c r="AB30" i="19"/>
  <c r="X30" i="19"/>
  <c r="T30" i="19"/>
  <c r="P30" i="19"/>
  <c r="L30" i="19"/>
  <c r="J30" i="19"/>
  <c r="H30" i="19"/>
  <c r="E30" i="19"/>
  <c r="C30" i="19"/>
  <c r="BX28" i="19"/>
  <c r="BT28" i="19"/>
  <c r="BP28" i="19"/>
  <c r="BL28" i="19"/>
  <c r="BH28" i="19"/>
  <c r="BD28" i="19"/>
  <c r="AZ28" i="19"/>
  <c r="AV28" i="19"/>
  <c r="AR28" i="19"/>
  <c r="AN28" i="19"/>
  <c r="AJ28" i="19"/>
  <c r="AF28" i="19"/>
  <c r="AB28" i="19"/>
  <c r="X28" i="19"/>
  <c r="T28" i="19"/>
  <c r="P28" i="19"/>
  <c r="L28" i="19"/>
  <c r="J28" i="19"/>
  <c r="H28" i="19"/>
  <c r="E28" i="19"/>
  <c r="C28" i="19"/>
  <c r="BX26" i="19"/>
  <c r="BT26" i="19"/>
  <c r="BP26" i="19"/>
  <c r="BL26" i="19"/>
  <c r="BH26" i="19"/>
  <c r="BD26" i="19"/>
  <c r="AZ26" i="19"/>
  <c r="AV26" i="19"/>
  <c r="AR26" i="19"/>
  <c r="AN26" i="19"/>
  <c r="AJ26" i="19"/>
  <c r="AF26" i="19"/>
  <c r="AB26" i="19"/>
  <c r="X26" i="19"/>
  <c r="T26" i="19"/>
  <c r="P26" i="19"/>
  <c r="L26" i="19"/>
  <c r="J26" i="19"/>
  <c r="H26" i="19"/>
  <c r="E26" i="19"/>
  <c r="C26" i="19"/>
  <c r="BX24" i="19"/>
  <c r="BT24" i="19"/>
  <c r="BP24" i="19"/>
  <c r="BL24" i="19"/>
  <c r="BH24" i="19"/>
  <c r="BD24" i="19"/>
  <c r="AZ24" i="19"/>
  <c r="AV24" i="19"/>
  <c r="AR24" i="19"/>
  <c r="AN24" i="19"/>
  <c r="AJ24" i="19"/>
  <c r="AF24" i="19"/>
  <c r="AB24" i="19"/>
  <c r="X24" i="19"/>
  <c r="T24" i="19"/>
  <c r="P24" i="19"/>
  <c r="L24" i="19"/>
  <c r="J24" i="19"/>
  <c r="H24" i="19"/>
  <c r="E24" i="19"/>
  <c r="C24" i="19"/>
  <c r="BX22" i="19"/>
  <c r="BT22" i="19"/>
  <c r="BP22" i="19"/>
  <c r="BL22" i="19"/>
  <c r="BH22" i="19"/>
  <c r="BD22" i="19"/>
  <c r="AZ22" i="19"/>
  <c r="AV22" i="19"/>
  <c r="AR22" i="19"/>
  <c r="AN22" i="19"/>
  <c r="AJ22" i="19"/>
  <c r="AF22" i="19"/>
  <c r="AB22" i="19"/>
  <c r="X22" i="19"/>
  <c r="T22" i="19"/>
  <c r="P22" i="19"/>
  <c r="L22" i="19"/>
  <c r="J22" i="19"/>
  <c r="H22" i="19"/>
  <c r="E22" i="19"/>
  <c r="C22" i="19"/>
  <c r="BX20" i="19"/>
  <c r="BT20" i="19"/>
  <c r="BP20" i="19"/>
  <c r="BL20" i="19"/>
  <c r="BH20" i="19"/>
  <c r="BD20" i="19"/>
  <c r="AZ20" i="19"/>
  <c r="AV20" i="19"/>
  <c r="AR20" i="19"/>
  <c r="AN20" i="19"/>
  <c r="AJ20" i="19"/>
  <c r="AF20" i="19"/>
  <c r="AB20" i="19"/>
  <c r="X20" i="19"/>
  <c r="T20" i="19"/>
  <c r="P20" i="19"/>
  <c r="L20" i="19"/>
  <c r="J20" i="19"/>
  <c r="H20" i="19"/>
  <c r="E20" i="19"/>
  <c r="C20" i="19"/>
  <c r="BX18" i="19"/>
  <c r="BT18" i="19"/>
  <c r="BP18" i="19"/>
  <c r="BL18" i="19"/>
  <c r="BH18" i="19"/>
  <c r="BD18" i="19"/>
  <c r="AZ18" i="19"/>
  <c r="AV18" i="19"/>
  <c r="AR18" i="19"/>
  <c r="AN18" i="19"/>
  <c r="AJ18" i="19"/>
  <c r="AF18" i="19"/>
  <c r="AB18" i="19"/>
  <c r="X18" i="19"/>
  <c r="T18" i="19"/>
  <c r="P18" i="19"/>
  <c r="L18" i="19"/>
  <c r="J18" i="19"/>
  <c r="H18" i="19"/>
  <c r="E18" i="19"/>
  <c r="C18" i="19"/>
  <c r="BX16" i="19"/>
  <c r="BT16" i="19"/>
  <c r="BP16" i="19"/>
  <c r="BL16" i="19"/>
  <c r="BH16" i="19"/>
  <c r="BD16" i="19"/>
  <c r="AZ16" i="19"/>
  <c r="AV16" i="19"/>
  <c r="AR16" i="19"/>
  <c r="AN16" i="19"/>
  <c r="AJ16" i="19"/>
  <c r="AF16" i="19"/>
  <c r="AB16" i="19"/>
  <c r="X16" i="19"/>
  <c r="T16" i="19"/>
  <c r="P16" i="19"/>
  <c r="L16" i="19"/>
  <c r="J16" i="19"/>
  <c r="H16" i="19"/>
  <c r="E16" i="19"/>
  <c r="C16" i="19"/>
  <c r="BX14" i="19"/>
  <c r="BT14" i="19"/>
  <c r="BP14" i="19"/>
  <c r="BL14" i="19"/>
  <c r="BH14" i="19"/>
  <c r="BD14" i="19"/>
  <c r="AZ14" i="19"/>
  <c r="AV14" i="19"/>
  <c r="AR14" i="19"/>
  <c r="AN14" i="19"/>
  <c r="AJ14" i="19"/>
  <c r="AF14" i="19"/>
  <c r="AB14" i="19"/>
  <c r="X14" i="19"/>
  <c r="T14" i="19"/>
  <c r="P14" i="19"/>
  <c r="L14" i="19"/>
  <c r="J14" i="19"/>
  <c r="H14" i="19"/>
  <c r="E14" i="19"/>
  <c r="C14" i="19"/>
  <c r="BX12" i="19"/>
  <c r="BT12" i="19"/>
  <c r="BP12" i="19"/>
  <c r="BL12" i="19"/>
  <c r="BH12" i="19"/>
  <c r="BD12" i="19"/>
  <c r="AZ12" i="19"/>
  <c r="AV12" i="19"/>
  <c r="AR12" i="19"/>
  <c r="AN12" i="19"/>
  <c r="AJ12" i="19"/>
  <c r="AF12" i="19"/>
  <c r="AB12" i="19"/>
  <c r="X12" i="19"/>
  <c r="T12" i="19"/>
  <c r="P12" i="19"/>
  <c r="L12" i="19"/>
  <c r="J12" i="19"/>
  <c r="H12" i="19"/>
  <c r="E12" i="19"/>
  <c r="C12" i="19"/>
  <c r="BR10" i="19"/>
  <c r="BJ10" i="19"/>
  <c r="BB10" i="19"/>
  <c r="AT10" i="19"/>
  <c r="AL10" i="19"/>
  <c r="AD10" i="19"/>
  <c r="V10" i="19"/>
  <c r="N10" i="19"/>
  <c r="AC1053" i="16"/>
  <c r="AC1052" i="16"/>
  <c r="AC1051" i="16"/>
  <c r="AC1050" i="16"/>
  <c r="AC1049" i="16"/>
  <c r="AC1048" i="16"/>
  <c r="AC1047" i="16"/>
  <c r="AC1046" i="16"/>
  <c r="AC1045" i="16"/>
  <c r="AC1044" i="16"/>
  <c r="AC1043" i="16"/>
  <c r="AC1042" i="16"/>
  <c r="AC1041" i="16"/>
  <c r="AC1040" i="16"/>
  <c r="AC1039" i="16"/>
  <c r="AC1038" i="16"/>
  <c r="AC1037" i="16"/>
  <c r="AC1036" i="16"/>
  <c r="AC1035" i="16"/>
  <c r="AC1034" i="16"/>
  <c r="AC1033" i="16"/>
  <c r="AC1032" i="16"/>
  <c r="AC1031" i="16"/>
  <c r="AC1030" i="16"/>
  <c r="AC1029" i="16"/>
  <c r="AC1028" i="16"/>
  <c r="AC1027" i="16"/>
  <c r="AC1026" i="16"/>
  <c r="AC1025" i="16"/>
  <c r="AC1024" i="16"/>
  <c r="AC1023" i="16"/>
  <c r="AC1022" i="16"/>
  <c r="AC1021" i="16"/>
  <c r="AC1020" i="16"/>
  <c r="AC1019" i="16"/>
  <c r="AC1018" i="16"/>
  <c r="AC1017" i="16"/>
  <c r="AC1016" i="16"/>
  <c r="AC1015" i="16"/>
  <c r="AC1014" i="16"/>
  <c r="AC1013" i="16"/>
  <c r="AC1012" i="16"/>
  <c r="AC1011" i="16"/>
  <c r="AC1010" i="16"/>
  <c r="AC1009" i="16"/>
  <c r="AC1008" i="16"/>
  <c r="AI1007" i="16"/>
  <c r="AE1007" i="16"/>
  <c r="AC1007" i="16"/>
  <c r="AA1007" i="16"/>
  <c r="Y1007" i="16"/>
  <c r="W1007" i="16"/>
  <c r="V1007" i="16"/>
  <c r="AI1006" i="16"/>
  <c r="AE1006" i="16"/>
  <c r="AC1006" i="16"/>
  <c r="AA1006" i="16"/>
  <c r="Y1006" i="16"/>
  <c r="W1006" i="16"/>
  <c r="V1006" i="16"/>
  <c r="AI1005" i="16"/>
  <c r="AE1005" i="16"/>
  <c r="AC1005" i="16"/>
  <c r="AA1005" i="16"/>
  <c r="Y1005" i="16"/>
  <c r="W1005" i="16"/>
  <c r="V1005" i="16"/>
  <c r="AI1004" i="16"/>
  <c r="AE1004" i="16"/>
  <c r="AC1004" i="16"/>
  <c r="AA1004" i="16"/>
  <c r="Y1004" i="16"/>
  <c r="W1004" i="16"/>
  <c r="V1004" i="16"/>
  <c r="AI1003" i="16"/>
  <c r="AE1003" i="16"/>
  <c r="AC1003" i="16"/>
  <c r="AA1003" i="16"/>
  <c r="Y1003" i="16"/>
  <c r="W1003" i="16"/>
  <c r="V1003" i="16"/>
  <c r="AI1002" i="16"/>
  <c r="AE1002" i="16"/>
  <c r="AC1002" i="16"/>
  <c r="AA1002" i="16"/>
  <c r="Y1002" i="16"/>
  <c r="W1002" i="16"/>
  <c r="V1002" i="16"/>
  <c r="AI1001" i="16"/>
  <c r="AE1001" i="16"/>
  <c r="AC1001" i="16"/>
  <c r="AA1001" i="16"/>
  <c r="Y1001" i="16"/>
  <c r="W1001" i="16"/>
  <c r="V1001" i="16"/>
  <c r="AI1000" i="16"/>
  <c r="AE1000" i="16"/>
  <c r="AC1000" i="16"/>
  <c r="AA1000" i="16"/>
  <c r="Y1000" i="16"/>
  <c r="W1000" i="16"/>
  <c r="V1000" i="16"/>
  <c r="AI999" i="16"/>
  <c r="AE999" i="16"/>
  <c r="AC999" i="16"/>
  <c r="AA999" i="16"/>
  <c r="Y999" i="16"/>
  <c r="W999" i="16"/>
  <c r="V999" i="16"/>
  <c r="AI998" i="16"/>
  <c r="AE998" i="16"/>
  <c r="AC998" i="16"/>
  <c r="AA998" i="16"/>
  <c r="Y998" i="16"/>
  <c r="W998" i="16"/>
  <c r="V998" i="16"/>
  <c r="AI997" i="16"/>
  <c r="AE997" i="16"/>
  <c r="AC997" i="16"/>
  <c r="AA997" i="16"/>
  <c r="Y997" i="16"/>
  <c r="W997" i="16"/>
  <c r="V997" i="16"/>
  <c r="AI996" i="16"/>
  <c r="AE996" i="16"/>
  <c r="AC996" i="16"/>
  <c r="AA996" i="16"/>
  <c r="Y996" i="16"/>
  <c r="W996" i="16"/>
  <c r="V996" i="16"/>
  <c r="AI995" i="16"/>
  <c r="AE995" i="16"/>
  <c r="AC995" i="16"/>
  <c r="AA995" i="16"/>
  <c r="Y995" i="16"/>
  <c r="W995" i="16"/>
  <c r="V995" i="16"/>
  <c r="AI994" i="16"/>
  <c r="AE994" i="16"/>
  <c r="AC994" i="16"/>
  <c r="AA994" i="16"/>
  <c r="Y994" i="16"/>
  <c r="W994" i="16"/>
  <c r="V994" i="16"/>
  <c r="AI993" i="16"/>
  <c r="AE993" i="16"/>
  <c r="AC993" i="16"/>
  <c r="AA993" i="16"/>
  <c r="Y993" i="16"/>
  <c r="W993" i="16"/>
  <c r="V993" i="16"/>
  <c r="AI992" i="16"/>
  <c r="AE992" i="16"/>
  <c r="AC992" i="16"/>
  <c r="AA992" i="16"/>
  <c r="Y992" i="16"/>
  <c r="W992" i="16"/>
  <c r="V992" i="16"/>
  <c r="AI991" i="16"/>
  <c r="AE991" i="16"/>
  <c r="AC991" i="16"/>
  <c r="AA991" i="16"/>
  <c r="Y991" i="16"/>
  <c r="W991" i="16"/>
  <c r="V991" i="16"/>
  <c r="AI990" i="16"/>
  <c r="AE990" i="16"/>
  <c r="AC990" i="16"/>
  <c r="AA990" i="16"/>
  <c r="Y990" i="16"/>
  <c r="W990" i="16"/>
  <c r="V990" i="16"/>
  <c r="AI989" i="16"/>
  <c r="AE989" i="16"/>
  <c r="AC989" i="16"/>
  <c r="AA989" i="16"/>
  <c r="Y989" i="16"/>
  <c r="W989" i="16"/>
  <c r="V989" i="16"/>
  <c r="AI988" i="16"/>
  <c r="AE988" i="16"/>
  <c r="AC988" i="16"/>
  <c r="AA988" i="16"/>
  <c r="Y988" i="16"/>
  <c r="W988" i="16"/>
  <c r="V988" i="16"/>
  <c r="AI987" i="16"/>
  <c r="AE987" i="16"/>
  <c r="AC987" i="16"/>
  <c r="AA987" i="16"/>
  <c r="Y987" i="16"/>
  <c r="W987" i="16"/>
  <c r="V987" i="16"/>
  <c r="AI986" i="16"/>
  <c r="AE986" i="16"/>
  <c r="AC986" i="16"/>
  <c r="AA986" i="16"/>
  <c r="Y986" i="16"/>
  <c r="W986" i="16"/>
  <c r="V986" i="16"/>
  <c r="AI985" i="16"/>
  <c r="AE985" i="16"/>
  <c r="AC985" i="16"/>
  <c r="AA985" i="16"/>
  <c r="Y985" i="16"/>
  <c r="W985" i="16"/>
  <c r="V985" i="16"/>
  <c r="AI984" i="16"/>
  <c r="AE984" i="16"/>
  <c r="AC984" i="16"/>
  <c r="AA984" i="16"/>
  <c r="Y984" i="16"/>
  <c r="W984" i="16"/>
  <c r="V984" i="16"/>
  <c r="AI983" i="16"/>
  <c r="AE983" i="16"/>
  <c r="AC983" i="16"/>
  <c r="AA983" i="16"/>
  <c r="Y983" i="16"/>
  <c r="W983" i="16"/>
  <c r="V983" i="16"/>
  <c r="AI982" i="16"/>
  <c r="AE982" i="16"/>
  <c r="AC982" i="16"/>
  <c r="AA982" i="16"/>
  <c r="Y982" i="16"/>
  <c r="W982" i="16"/>
  <c r="V982" i="16"/>
  <c r="AI981" i="16"/>
  <c r="AE981" i="16"/>
  <c r="AC981" i="16"/>
  <c r="AA981" i="16"/>
  <c r="Y981" i="16"/>
  <c r="W981" i="16"/>
  <c r="V981" i="16"/>
  <c r="AI980" i="16"/>
  <c r="AE980" i="16"/>
  <c r="AC980" i="16"/>
  <c r="AA980" i="16"/>
  <c r="Y980" i="16"/>
  <c r="W980" i="16"/>
  <c r="V980" i="16"/>
  <c r="AI979" i="16"/>
  <c r="AE979" i="16"/>
  <c r="AC979" i="16"/>
  <c r="AA979" i="16"/>
  <c r="Y979" i="16"/>
  <c r="W979" i="16"/>
  <c r="V979" i="16"/>
  <c r="AI978" i="16"/>
  <c r="AE978" i="16"/>
  <c r="AC978" i="16"/>
  <c r="AA978" i="16"/>
  <c r="Y978" i="16"/>
  <c r="W978" i="16"/>
  <c r="V978" i="16"/>
  <c r="AI977" i="16"/>
  <c r="AE977" i="16"/>
  <c r="AC977" i="16"/>
  <c r="AA977" i="16"/>
  <c r="Y977" i="16"/>
  <c r="W977" i="16"/>
  <c r="V977" i="16"/>
  <c r="AI976" i="16"/>
  <c r="AE976" i="16"/>
  <c r="AC976" i="16"/>
  <c r="AA976" i="16"/>
  <c r="Y976" i="16"/>
  <c r="W976" i="16"/>
  <c r="V976" i="16"/>
  <c r="AI975" i="16"/>
  <c r="AE975" i="16"/>
  <c r="AC975" i="16"/>
  <c r="AA975" i="16"/>
  <c r="Y975" i="16"/>
  <c r="W975" i="16"/>
  <c r="V975" i="16"/>
  <c r="AI974" i="16"/>
  <c r="AE974" i="16"/>
  <c r="AC974" i="16"/>
  <c r="AA974" i="16"/>
  <c r="Y974" i="16"/>
  <c r="W974" i="16"/>
  <c r="V974" i="16"/>
  <c r="AI973" i="16"/>
  <c r="AE973" i="16"/>
  <c r="AC973" i="16"/>
  <c r="AA973" i="16"/>
  <c r="Y973" i="16"/>
  <c r="W973" i="16"/>
  <c r="V973" i="16"/>
  <c r="AI972" i="16"/>
  <c r="AE972" i="16"/>
  <c r="AC972" i="16"/>
  <c r="AA972" i="16"/>
  <c r="Y972" i="16"/>
  <c r="W972" i="16"/>
  <c r="V972" i="16"/>
  <c r="AI971" i="16"/>
  <c r="AE971" i="16"/>
  <c r="AC971" i="16"/>
  <c r="AA971" i="16"/>
  <c r="Y971" i="16"/>
  <c r="W971" i="16"/>
  <c r="V971" i="16"/>
  <c r="AI970" i="16"/>
  <c r="AE970" i="16"/>
  <c r="AC970" i="16"/>
  <c r="AA970" i="16"/>
  <c r="Y970" i="16"/>
  <c r="W970" i="16"/>
  <c r="V970" i="16"/>
  <c r="AI969" i="16"/>
  <c r="AE969" i="16"/>
  <c r="AC969" i="16"/>
  <c r="AA969" i="16"/>
  <c r="Y969" i="16"/>
  <c r="W969" i="16"/>
  <c r="V969" i="16"/>
  <c r="AI968" i="16"/>
  <c r="AE968" i="16"/>
  <c r="AC968" i="16"/>
  <c r="AA968" i="16"/>
  <c r="Y968" i="16"/>
  <c r="W968" i="16"/>
  <c r="V968" i="16"/>
  <c r="AI967" i="16"/>
  <c r="AE967" i="16"/>
  <c r="AC967" i="16"/>
  <c r="AA967" i="16"/>
  <c r="Y967" i="16"/>
  <c r="W967" i="16"/>
  <c r="V967" i="16"/>
  <c r="AI966" i="16"/>
  <c r="AE966" i="16"/>
  <c r="AC966" i="16"/>
  <c r="AA966" i="16"/>
  <c r="Y966" i="16"/>
  <c r="W966" i="16"/>
  <c r="V966" i="16"/>
  <c r="AI965" i="16"/>
  <c r="AE965" i="16"/>
  <c r="AC965" i="16"/>
  <c r="AA965" i="16"/>
  <c r="Y965" i="16"/>
  <c r="W965" i="16"/>
  <c r="V965" i="16"/>
  <c r="AI964" i="16"/>
  <c r="AE964" i="16"/>
  <c r="AC964" i="16"/>
  <c r="AA964" i="16"/>
  <c r="Y964" i="16"/>
  <c r="W964" i="16"/>
  <c r="V964" i="16"/>
  <c r="AI963" i="16"/>
  <c r="AE963" i="16"/>
  <c r="AC963" i="16"/>
  <c r="AA963" i="16"/>
  <c r="Y963" i="16"/>
  <c r="W963" i="16"/>
  <c r="V963" i="16"/>
  <c r="AI962" i="16"/>
  <c r="AE962" i="16"/>
  <c r="AC962" i="16"/>
  <c r="AA962" i="16"/>
  <c r="Y962" i="16"/>
  <c r="W962" i="16"/>
  <c r="V962" i="16"/>
  <c r="AI961" i="16"/>
  <c r="AE961" i="16"/>
  <c r="AC961" i="16"/>
  <c r="AA961" i="16"/>
  <c r="Y961" i="16"/>
  <c r="W961" i="16"/>
  <c r="V961" i="16"/>
  <c r="AI960" i="16"/>
  <c r="AE960" i="16"/>
  <c r="AC960" i="16"/>
  <c r="AA960" i="16"/>
  <c r="Y960" i="16"/>
  <c r="W960" i="16"/>
  <c r="V960" i="16"/>
  <c r="AI959" i="16"/>
  <c r="AE959" i="16"/>
  <c r="AC959" i="16"/>
  <c r="AA959" i="16"/>
  <c r="Y959" i="16"/>
  <c r="W959" i="16"/>
  <c r="V959" i="16"/>
  <c r="AI958" i="16"/>
  <c r="AE958" i="16"/>
  <c r="AC958" i="16"/>
  <c r="AA958" i="16"/>
  <c r="Y958" i="16"/>
  <c r="W958" i="16"/>
  <c r="V958" i="16"/>
  <c r="AI957" i="16"/>
  <c r="AE957" i="16"/>
  <c r="AC957" i="16"/>
  <c r="AA957" i="16"/>
  <c r="Y957" i="16"/>
  <c r="W957" i="16"/>
  <c r="V957" i="16"/>
  <c r="AI956" i="16"/>
  <c r="AE956" i="16"/>
  <c r="AC956" i="16"/>
  <c r="AA956" i="16"/>
  <c r="Y956" i="16"/>
  <c r="W956" i="16"/>
  <c r="V956" i="16"/>
  <c r="AI955" i="16"/>
  <c r="AE955" i="16"/>
  <c r="AC955" i="16"/>
  <c r="AA955" i="16"/>
  <c r="Y955" i="16"/>
  <c r="W955" i="16"/>
  <c r="V955" i="16"/>
  <c r="AI954" i="16"/>
  <c r="AE954" i="16"/>
  <c r="AC954" i="16"/>
  <c r="AA954" i="16"/>
  <c r="Y954" i="16"/>
  <c r="W954" i="16"/>
  <c r="V954" i="16"/>
  <c r="AI953" i="16"/>
  <c r="AE953" i="16"/>
  <c r="AC953" i="16"/>
  <c r="AA953" i="16"/>
  <c r="Y953" i="16"/>
  <c r="W953" i="16"/>
  <c r="V953" i="16"/>
  <c r="AI952" i="16"/>
  <c r="AE952" i="16"/>
  <c r="AC952" i="16"/>
  <c r="AA952" i="16"/>
  <c r="Y952" i="16"/>
  <c r="W952" i="16"/>
  <c r="V952" i="16"/>
  <c r="AI951" i="16"/>
  <c r="AE951" i="16"/>
  <c r="AC951" i="16"/>
  <c r="AA951" i="16"/>
  <c r="Y951" i="16"/>
  <c r="W951" i="16"/>
  <c r="V951" i="16"/>
  <c r="AI950" i="16"/>
  <c r="AE950" i="16"/>
  <c r="AC950" i="16"/>
  <c r="AA950" i="16"/>
  <c r="Y950" i="16"/>
  <c r="W950" i="16"/>
  <c r="V950" i="16"/>
  <c r="AI949" i="16"/>
  <c r="AE949" i="16"/>
  <c r="AC949" i="16"/>
  <c r="AA949" i="16"/>
  <c r="Y949" i="16"/>
  <c r="W949" i="16"/>
  <c r="V949" i="16"/>
  <c r="AI948" i="16"/>
  <c r="AE948" i="16"/>
  <c r="AC948" i="16"/>
  <c r="AA948" i="16"/>
  <c r="Y948" i="16"/>
  <c r="W948" i="16"/>
  <c r="V948" i="16"/>
  <c r="AI947" i="16"/>
  <c r="AE947" i="16"/>
  <c r="AC947" i="16"/>
  <c r="AA947" i="16"/>
  <c r="Y947" i="16"/>
  <c r="W947" i="16"/>
  <c r="V947" i="16"/>
  <c r="AI946" i="16"/>
  <c r="AE946" i="16"/>
  <c r="AC946" i="16"/>
  <c r="AA946" i="16"/>
  <c r="Y946" i="16"/>
  <c r="W946" i="16"/>
  <c r="V946" i="16"/>
  <c r="AI945" i="16"/>
  <c r="AE945" i="16"/>
  <c r="AC945" i="16"/>
  <c r="AA945" i="16"/>
  <c r="Y945" i="16"/>
  <c r="W945" i="16"/>
  <c r="V945" i="16"/>
  <c r="AI944" i="16"/>
  <c r="AE944" i="16"/>
  <c r="AC944" i="16"/>
  <c r="AA944" i="16"/>
  <c r="Y944" i="16"/>
  <c r="W944" i="16"/>
  <c r="V944" i="16"/>
  <c r="AI943" i="16"/>
  <c r="AE943" i="16"/>
  <c r="AC943" i="16"/>
  <c r="AA943" i="16"/>
  <c r="Y943" i="16"/>
  <c r="W943" i="16"/>
  <c r="V943" i="16"/>
  <c r="AI942" i="16"/>
  <c r="AE942" i="16"/>
  <c r="AC942" i="16"/>
  <c r="AA942" i="16"/>
  <c r="Y942" i="16"/>
  <c r="W942" i="16"/>
  <c r="V942" i="16"/>
  <c r="AI941" i="16"/>
  <c r="AE941" i="16"/>
  <c r="AC941" i="16"/>
  <c r="AA941" i="16"/>
  <c r="Y941" i="16"/>
  <c r="W941" i="16"/>
  <c r="V941" i="16"/>
  <c r="AI940" i="16"/>
  <c r="AE940" i="16"/>
  <c r="AC940" i="16"/>
  <c r="AA940" i="16"/>
  <c r="Y940" i="16"/>
  <c r="W940" i="16"/>
  <c r="V940" i="16"/>
  <c r="AI939" i="16"/>
  <c r="AE939" i="16"/>
  <c r="AC939" i="16"/>
  <c r="AA939" i="16"/>
  <c r="Y939" i="16"/>
  <c r="W939" i="16"/>
  <c r="V939" i="16"/>
  <c r="AI938" i="16"/>
  <c r="AE938" i="16"/>
  <c r="AC938" i="16"/>
  <c r="AA938" i="16"/>
  <c r="Y938" i="16"/>
  <c r="W938" i="16"/>
  <c r="V938" i="16"/>
  <c r="AI937" i="16"/>
  <c r="AE937" i="16"/>
  <c r="AC937" i="16"/>
  <c r="AA937" i="16"/>
  <c r="Y937" i="16"/>
  <c r="W937" i="16"/>
  <c r="V937" i="16"/>
  <c r="AI936" i="16"/>
  <c r="AE936" i="16"/>
  <c r="AC936" i="16"/>
  <c r="AA936" i="16"/>
  <c r="Y936" i="16"/>
  <c r="W936" i="16"/>
  <c r="V936" i="16"/>
  <c r="AI935" i="16"/>
  <c r="AE935" i="16"/>
  <c r="AC935" i="16"/>
  <c r="AA935" i="16"/>
  <c r="Y935" i="16"/>
  <c r="W935" i="16"/>
  <c r="V935" i="16"/>
  <c r="AI934" i="16"/>
  <c r="AE934" i="16"/>
  <c r="AC934" i="16"/>
  <c r="AA934" i="16"/>
  <c r="Y934" i="16"/>
  <c r="W934" i="16"/>
  <c r="V934" i="16"/>
  <c r="AI933" i="16"/>
  <c r="AE933" i="16"/>
  <c r="AC933" i="16"/>
  <c r="AA933" i="16"/>
  <c r="Y933" i="16"/>
  <c r="W933" i="16"/>
  <c r="V933" i="16"/>
  <c r="AI932" i="16"/>
  <c r="AE932" i="16"/>
  <c r="AC932" i="16"/>
  <c r="AA932" i="16"/>
  <c r="Y932" i="16"/>
  <c r="W932" i="16"/>
  <c r="V932" i="16"/>
  <c r="AI931" i="16"/>
  <c r="AE931" i="16"/>
  <c r="AC931" i="16"/>
  <c r="AA931" i="16"/>
  <c r="Y931" i="16"/>
  <c r="W931" i="16"/>
  <c r="V931" i="16"/>
  <c r="AI930" i="16"/>
  <c r="AE930" i="16"/>
  <c r="AC930" i="16"/>
  <c r="AA930" i="16"/>
  <c r="Y930" i="16"/>
  <c r="W930" i="16"/>
  <c r="V930" i="16"/>
  <c r="AI929" i="16"/>
  <c r="AE929" i="16"/>
  <c r="AC929" i="16"/>
  <c r="AA929" i="16"/>
  <c r="Y929" i="16"/>
  <c r="W929" i="16"/>
  <c r="V929" i="16"/>
  <c r="AI928" i="16"/>
  <c r="AE928" i="16"/>
  <c r="AC928" i="16"/>
  <c r="AA928" i="16"/>
  <c r="Y928" i="16"/>
  <c r="W928" i="16"/>
  <c r="V928" i="16"/>
  <c r="AI927" i="16"/>
  <c r="AE927" i="16"/>
  <c r="AC927" i="16"/>
  <c r="AA927" i="16"/>
  <c r="Y927" i="16"/>
  <c r="W927" i="16"/>
  <c r="V927" i="16"/>
  <c r="AI926" i="16"/>
  <c r="AE926" i="16"/>
  <c r="AC926" i="16"/>
  <c r="AA926" i="16"/>
  <c r="Y926" i="16"/>
  <c r="W926" i="16"/>
  <c r="V926" i="16"/>
  <c r="AI925" i="16"/>
  <c r="AE925" i="16"/>
  <c r="AC925" i="16"/>
  <c r="AA925" i="16"/>
  <c r="Y925" i="16"/>
  <c r="W925" i="16"/>
  <c r="V925" i="16"/>
  <c r="AI924" i="16"/>
  <c r="AE924" i="16"/>
  <c r="AC924" i="16"/>
  <c r="AA924" i="16"/>
  <c r="Y924" i="16"/>
  <c r="W924" i="16"/>
  <c r="V924" i="16"/>
  <c r="AI923" i="16"/>
  <c r="AE923" i="16"/>
  <c r="AC923" i="16"/>
  <c r="AA923" i="16"/>
  <c r="Y923" i="16"/>
  <c r="W923" i="16"/>
  <c r="V923" i="16"/>
  <c r="AI922" i="16"/>
  <c r="AE922" i="16"/>
  <c r="AC922" i="16"/>
  <c r="AA922" i="16"/>
  <c r="Y922" i="16"/>
  <c r="W922" i="16"/>
  <c r="V922" i="16"/>
  <c r="AI921" i="16"/>
  <c r="AE921" i="16"/>
  <c r="AC921" i="16"/>
  <c r="AA921" i="16"/>
  <c r="Y921" i="16"/>
  <c r="W921" i="16"/>
  <c r="V921" i="16"/>
  <c r="AI920" i="16"/>
  <c r="AE920" i="16"/>
  <c r="AC920" i="16"/>
  <c r="AA920" i="16"/>
  <c r="Y920" i="16"/>
  <c r="W920" i="16"/>
  <c r="V920" i="16"/>
  <c r="AI919" i="16"/>
  <c r="AE919" i="16"/>
  <c r="AC919" i="16"/>
  <c r="AA919" i="16"/>
  <c r="Y919" i="16"/>
  <c r="W919" i="16"/>
  <c r="V919" i="16"/>
  <c r="AI918" i="16"/>
  <c r="AE918" i="16"/>
  <c r="AC918" i="16"/>
  <c r="AA918" i="16"/>
  <c r="Y918" i="16"/>
  <c r="W918" i="16"/>
  <c r="V918" i="16"/>
  <c r="AI917" i="16"/>
  <c r="AE917" i="16"/>
  <c r="AC917" i="16"/>
  <c r="AA917" i="16"/>
  <c r="Y917" i="16"/>
  <c r="W917" i="16"/>
  <c r="V917" i="16"/>
  <c r="AI916" i="16"/>
  <c r="AE916" i="16"/>
  <c r="AC916" i="16"/>
  <c r="AA916" i="16"/>
  <c r="Y916" i="16"/>
  <c r="W916" i="16"/>
  <c r="V916" i="16"/>
  <c r="AI915" i="16"/>
  <c r="AE915" i="16"/>
  <c r="AC915" i="16"/>
  <c r="AA915" i="16"/>
  <c r="Y915" i="16"/>
  <c r="W915" i="16"/>
  <c r="V915" i="16"/>
  <c r="AI914" i="16"/>
  <c r="AE914" i="16"/>
  <c r="AC914" i="16"/>
  <c r="AA914" i="16"/>
  <c r="Y914" i="16"/>
  <c r="W914" i="16"/>
  <c r="V914" i="16"/>
  <c r="AI913" i="16"/>
  <c r="AE913" i="16"/>
  <c r="AC913" i="16"/>
  <c r="AA913" i="16"/>
  <c r="Y913" i="16"/>
  <c r="W913" i="16"/>
  <c r="V913" i="16"/>
  <c r="AI912" i="16"/>
  <c r="AE912" i="16"/>
  <c r="AC912" i="16"/>
  <c r="AA912" i="16"/>
  <c r="Y912" i="16"/>
  <c r="W912" i="16"/>
  <c r="V912" i="16"/>
  <c r="AI911" i="16"/>
  <c r="AE911" i="16"/>
  <c r="AC911" i="16"/>
  <c r="AA911" i="16"/>
  <c r="Y911" i="16"/>
  <c r="W911" i="16"/>
  <c r="V911" i="16"/>
  <c r="AI910" i="16"/>
  <c r="AE910" i="16"/>
  <c r="AC910" i="16"/>
  <c r="AA910" i="16"/>
  <c r="Y910" i="16"/>
  <c r="W910" i="16"/>
  <c r="V910" i="16"/>
  <c r="AI909" i="16"/>
  <c r="AE909" i="16"/>
  <c r="AC909" i="16"/>
  <c r="AA909" i="16"/>
  <c r="Y909" i="16"/>
  <c r="W909" i="16"/>
  <c r="V909" i="16"/>
  <c r="AI908" i="16"/>
  <c r="AE908" i="16"/>
  <c r="AC908" i="16"/>
  <c r="AA908" i="16"/>
  <c r="Y908" i="16"/>
  <c r="W908" i="16"/>
  <c r="V908" i="16"/>
  <c r="AI907" i="16"/>
  <c r="AE907" i="16"/>
  <c r="AC907" i="16"/>
  <c r="AA907" i="16"/>
  <c r="Y907" i="16"/>
  <c r="W907" i="16"/>
  <c r="V907" i="16"/>
  <c r="AI906" i="16"/>
  <c r="AE906" i="16"/>
  <c r="AC906" i="16"/>
  <c r="AA906" i="16"/>
  <c r="Y906" i="16"/>
  <c r="W906" i="16"/>
  <c r="V906" i="16"/>
  <c r="AI905" i="16"/>
  <c r="AE905" i="16"/>
  <c r="AC905" i="16"/>
  <c r="AA905" i="16"/>
  <c r="Y905" i="16"/>
  <c r="W905" i="16"/>
  <c r="V905" i="16"/>
  <c r="AI904" i="16"/>
  <c r="AE904" i="16"/>
  <c r="AC904" i="16"/>
  <c r="AA904" i="16"/>
  <c r="Y904" i="16"/>
  <c r="W904" i="16"/>
  <c r="V904" i="16"/>
  <c r="AI903" i="16"/>
  <c r="AE903" i="16"/>
  <c r="AC903" i="16"/>
  <c r="AA903" i="16"/>
  <c r="Y903" i="16"/>
  <c r="W903" i="16"/>
  <c r="V903" i="16"/>
  <c r="AI902" i="16"/>
  <c r="AE902" i="16"/>
  <c r="AC902" i="16"/>
  <c r="AA902" i="16"/>
  <c r="Y902" i="16"/>
  <c r="W902" i="16"/>
  <c r="V902" i="16"/>
  <c r="AI901" i="16"/>
  <c r="AE901" i="16"/>
  <c r="AC901" i="16"/>
  <c r="AA901" i="16"/>
  <c r="Y901" i="16"/>
  <c r="W901" i="16"/>
  <c r="V901" i="16"/>
  <c r="AI900" i="16"/>
  <c r="AE900" i="16"/>
  <c r="AC900" i="16"/>
  <c r="AA900" i="16"/>
  <c r="Y900" i="16"/>
  <c r="W900" i="16"/>
  <c r="V900" i="16"/>
  <c r="AI899" i="16"/>
  <c r="AE899" i="16"/>
  <c r="AC899" i="16"/>
  <c r="AA899" i="16"/>
  <c r="Y899" i="16"/>
  <c r="W899" i="16"/>
  <c r="V899" i="16"/>
  <c r="AI898" i="16"/>
  <c r="AE898" i="16"/>
  <c r="AC898" i="16"/>
  <c r="AA898" i="16"/>
  <c r="Y898" i="16"/>
  <c r="W898" i="16"/>
  <c r="V898" i="16"/>
  <c r="AI897" i="16"/>
  <c r="AE897" i="16"/>
  <c r="AC897" i="16"/>
  <c r="AA897" i="16"/>
  <c r="Y897" i="16"/>
  <c r="W897" i="16"/>
  <c r="V897" i="16"/>
  <c r="AI896" i="16"/>
  <c r="AE896" i="16"/>
  <c r="AC896" i="16"/>
  <c r="AA896" i="16"/>
  <c r="Y896" i="16"/>
  <c r="W896" i="16"/>
  <c r="V896" i="16"/>
  <c r="AI895" i="16"/>
  <c r="AE895" i="16"/>
  <c r="AC895" i="16"/>
  <c r="AA895" i="16"/>
  <c r="Y895" i="16"/>
  <c r="W895" i="16"/>
  <c r="V895" i="16"/>
  <c r="AI894" i="16"/>
  <c r="AE894" i="16"/>
  <c r="AC894" i="16"/>
  <c r="AA894" i="16"/>
  <c r="Y894" i="16"/>
  <c r="W894" i="16"/>
  <c r="V894" i="16"/>
  <c r="AI893" i="16"/>
  <c r="AE893" i="16"/>
  <c r="AC893" i="16"/>
  <c r="AA893" i="16"/>
  <c r="Y893" i="16"/>
  <c r="W893" i="16"/>
  <c r="V893" i="16"/>
  <c r="AI892" i="16"/>
  <c r="AE892" i="16"/>
  <c r="AC892" i="16"/>
  <c r="AA892" i="16"/>
  <c r="Y892" i="16"/>
  <c r="W892" i="16"/>
  <c r="V892" i="16"/>
  <c r="AI891" i="16"/>
  <c r="AE891" i="16"/>
  <c r="AC891" i="16"/>
  <c r="AA891" i="16"/>
  <c r="Y891" i="16"/>
  <c r="W891" i="16"/>
  <c r="V891" i="16"/>
  <c r="AI890" i="16"/>
  <c r="AE890" i="16"/>
  <c r="AC890" i="16"/>
  <c r="AA890" i="16"/>
  <c r="Y890" i="16"/>
  <c r="W890" i="16"/>
  <c r="V890" i="16"/>
  <c r="AI889" i="16"/>
  <c r="AE889" i="16"/>
  <c r="AC889" i="16"/>
  <c r="AA889" i="16"/>
  <c r="Y889" i="16"/>
  <c r="W889" i="16"/>
  <c r="V889" i="16"/>
  <c r="AI888" i="16"/>
  <c r="AE888" i="16"/>
  <c r="AC888" i="16"/>
  <c r="AA888" i="16"/>
  <c r="Y888" i="16"/>
  <c r="W888" i="16"/>
  <c r="V888" i="16"/>
  <c r="AI887" i="16"/>
  <c r="AE887" i="16"/>
  <c r="AC887" i="16"/>
  <c r="AA887" i="16"/>
  <c r="Y887" i="16"/>
  <c r="W887" i="16"/>
  <c r="V887" i="16"/>
  <c r="AI886" i="16"/>
  <c r="AE886" i="16"/>
  <c r="AC886" i="16"/>
  <c r="AA886" i="16"/>
  <c r="Y886" i="16"/>
  <c r="W886" i="16"/>
  <c r="V886" i="16"/>
  <c r="AI885" i="16"/>
  <c r="AE885" i="16"/>
  <c r="AC885" i="16"/>
  <c r="AA885" i="16"/>
  <c r="Y885" i="16"/>
  <c r="W885" i="16"/>
  <c r="V885" i="16"/>
  <c r="AI884" i="16"/>
  <c r="AE884" i="16"/>
  <c r="AC884" i="16"/>
  <c r="AA884" i="16"/>
  <c r="Y884" i="16"/>
  <c r="W884" i="16"/>
  <c r="V884" i="16"/>
  <c r="AI883" i="16"/>
  <c r="AE883" i="16"/>
  <c r="AC883" i="16"/>
  <c r="AA883" i="16"/>
  <c r="Y883" i="16"/>
  <c r="W883" i="16"/>
  <c r="V883" i="16"/>
  <c r="AI882" i="16"/>
  <c r="AE882" i="16"/>
  <c r="AC882" i="16"/>
  <c r="AA882" i="16"/>
  <c r="Y882" i="16"/>
  <c r="W882" i="16"/>
  <c r="V882" i="16"/>
  <c r="AI881" i="16"/>
  <c r="AE881" i="16"/>
  <c r="AC881" i="16"/>
  <c r="AA881" i="16"/>
  <c r="Y881" i="16"/>
  <c r="W881" i="16"/>
  <c r="V881" i="16"/>
  <c r="AI880" i="16"/>
  <c r="AE880" i="16"/>
  <c r="AC880" i="16"/>
  <c r="AA880" i="16"/>
  <c r="Y880" i="16"/>
  <c r="W880" i="16"/>
  <c r="V880" i="16"/>
  <c r="AI879" i="16"/>
  <c r="AE879" i="16"/>
  <c r="AC879" i="16"/>
  <c r="AA879" i="16"/>
  <c r="Y879" i="16"/>
  <c r="W879" i="16"/>
  <c r="V879" i="16"/>
  <c r="AI878" i="16"/>
  <c r="AE878" i="16"/>
  <c r="AC878" i="16"/>
  <c r="AA878" i="16"/>
  <c r="Y878" i="16"/>
  <c r="W878" i="16"/>
  <c r="V878" i="16"/>
  <c r="AI877" i="16"/>
  <c r="AE877" i="16"/>
  <c r="AC877" i="16"/>
  <c r="AA877" i="16"/>
  <c r="Y877" i="16"/>
  <c r="W877" i="16"/>
  <c r="V877" i="16"/>
  <c r="AI876" i="16"/>
  <c r="AE876" i="16"/>
  <c r="AC876" i="16"/>
  <c r="AA876" i="16"/>
  <c r="Y876" i="16"/>
  <c r="W876" i="16"/>
  <c r="V876" i="16"/>
  <c r="AI875" i="16"/>
  <c r="AE875" i="16"/>
  <c r="AC875" i="16"/>
  <c r="AA875" i="16"/>
  <c r="Y875" i="16"/>
  <c r="W875" i="16"/>
  <c r="V875" i="16"/>
  <c r="AI874" i="16"/>
  <c r="AE874" i="16"/>
  <c r="AC874" i="16"/>
  <c r="AA874" i="16"/>
  <c r="Y874" i="16"/>
  <c r="W874" i="16"/>
  <c r="V874" i="16"/>
  <c r="AI873" i="16"/>
  <c r="AE873" i="16"/>
  <c r="AC873" i="16"/>
  <c r="AA873" i="16"/>
  <c r="Y873" i="16"/>
  <c r="W873" i="16"/>
  <c r="V873" i="16"/>
  <c r="AI872" i="16"/>
  <c r="AE872" i="16"/>
  <c r="AC872" i="16"/>
  <c r="AA872" i="16"/>
  <c r="Y872" i="16"/>
  <c r="W872" i="16"/>
  <c r="V872" i="16"/>
  <c r="AI871" i="16"/>
  <c r="AE871" i="16"/>
  <c r="AC871" i="16"/>
  <c r="AA871" i="16"/>
  <c r="Y871" i="16"/>
  <c r="W871" i="16"/>
  <c r="V871" i="16"/>
  <c r="AI870" i="16"/>
  <c r="AE870" i="16"/>
  <c r="AC870" i="16"/>
  <c r="AA870" i="16"/>
  <c r="Y870" i="16"/>
  <c r="W870" i="16"/>
  <c r="V870" i="16"/>
  <c r="AI869" i="16"/>
  <c r="AE869" i="16"/>
  <c r="AC869" i="16"/>
  <c r="AA869" i="16"/>
  <c r="Y869" i="16"/>
  <c r="W869" i="16"/>
  <c r="V869" i="16"/>
  <c r="AI868" i="16"/>
  <c r="AE868" i="16"/>
  <c r="AC868" i="16"/>
  <c r="AA868" i="16"/>
  <c r="Y868" i="16"/>
  <c r="W868" i="16"/>
  <c r="V868" i="16"/>
  <c r="AI867" i="16"/>
  <c r="AE867" i="16"/>
  <c r="AC867" i="16"/>
  <c r="AA867" i="16"/>
  <c r="Y867" i="16"/>
  <c r="W867" i="16"/>
  <c r="V867" i="16"/>
  <c r="AI866" i="16"/>
  <c r="AE866" i="16"/>
  <c r="AC866" i="16"/>
  <c r="AA866" i="16"/>
  <c r="Y866" i="16"/>
  <c r="W866" i="16"/>
  <c r="V866" i="16"/>
  <c r="AI865" i="16"/>
  <c r="AE865" i="16"/>
  <c r="AC865" i="16"/>
  <c r="AA865" i="16"/>
  <c r="Y865" i="16"/>
  <c r="W865" i="16"/>
  <c r="V865" i="16"/>
  <c r="AI864" i="16"/>
  <c r="AE864" i="16"/>
  <c r="AC864" i="16"/>
  <c r="AA864" i="16"/>
  <c r="Y864" i="16"/>
  <c r="W864" i="16"/>
  <c r="V864" i="16"/>
  <c r="AI863" i="16"/>
  <c r="AE863" i="16"/>
  <c r="AC863" i="16"/>
  <c r="AA863" i="16"/>
  <c r="Y863" i="16"/>
  <c r="W863" i="16"/>
  <c r="V863" i="16"/>
  <c r="AI862" i="16"/>
  <c r="AE862" i="16"/>
  <c r="AC862" i="16"/>
  <c r="AA862" i="16"/>
  <c r="Y862" i="16"/>
  <c r="W862" i="16"/>
  <c r="V862" i="16"/>
  <c r="AI861" i="16"/>
  <c r="AE861" i="16"/>
  <c r="AC861" i="16"/>
  <c r="AA861" i="16"/>
  <c r="Y861" i="16"/>
  <c r="W861" i="16"/>
  <c r="V861" i="16"/>
  <c r="AI860" i="16"/>
  <c r="AE860" i="16"/>
  <c r="AC860" i="16"/>
  <c r="AA860" i="16"/>
  <c r="Y860" i="16"/>
  <c r="W860" i="16"/>
  <c r="V860" i="16"/>
  <c r="AI859" i="16"/>
  <c r="AE859" i="16"/>
  <c r="AC859" i="16"/>
  <c r="AA859" i="16"/>
  <c r="Y859" i="16"/>
  <c r="W859" i="16"/>
  <c r="V859" i="16"/>
  <c r="AI858" i="16"/>
  <c r="AE858" i="16"/>
  <c r="AC858" i="16"/>
  <c r="AA858" i="16"/>
  <c r="Y858" i="16"/>
  <c r="W858" i="16"/>
  <c r="V858" i="16"/>
  <c r="AI857" i="16"/>
  <c r="AE857" i="16"/>
  <c r="AC857" i="16"/>
  <c r="AA857" i="16"/>
  <c r="Y857" i="16"/>
  <c r="W857" i="16"/>
  <c r="V857" i="16"/>
  <c r="AI856" i="16"/>
  <c r="AE856" i="16"/>
  <c r="AC856" i="16"/>
  <c r="AA856" i="16"/>
  <c r="Y856" i="16"/>
  <c r="W856" i="16"/>
  <c r="V856" i="16"/>
  <c r="AI855" i="16"/>
  <c r="AE855" i="16"/>
  <c r="AC855" i="16"/>
  <c r="AA855" i="16"/>
  <c r="Y855" i="16"/>
  <c r="W855" i="16"/>
  <c r="V855" i="16"/>
  <c r="AI854" i="16"/>
  <c r="AE854" i="16"/>
  <c r="AC854" i="16"/>
  <c r="AA854" i="16"/>
  <c r="Y854" i="16"/>
  <c r="W854" i="16"/>
  <c r="V854" i="16"/>
  <c r="AI853" i="16"/>
  <c r="AE853" i="16"/>
  <c r="AC853" i="16"/>
  <c r="AA853" i="16"/>
  <c r="Y853" i="16"/>
  <c r="W853" i="16"/>
  <c r="V853" i="16"/>
  <c r="AI852" i="16"/>
  <c r="AE852" i="16"/>
  <c r="AC852" i="16"/>
  <c r="AA852" i="16"/>
  <c r="Y852" i="16"/>
  <c r="W852" i="16"/>
  <c r="V852" i="16"/>
  <c r="AI851" i="16"/>
  <c r="AE851" i="16"/>
  <c r="AC851" i="16"/>
  <c r="AA851" i="16"/>
  <c r="Y851" i="16"/>
  <c r="W851" i="16"/>
  <c r="V851" i="16"/>
  <c r="AI850" i="16"/>
  <c r="AE850" i="16"/>
  <c r="AC850" i="16"/>
  <c r="AA850" i="16"/>
  <c r="Y850" i="16"/>
  <c r="W850" i="16"/>
  <c r="V850" i="16"/>
  <c r="AI849" i="16"/>
  <c r="AE849" i="16"/>
  <c r="AC849" i="16"/>
  <c r="AA849" i="16"/>
  <c r="Y849" i="16"/>
  <c r="W849" i="16"/>
  <c r="V849" i="16"/>
  <c r="AI848" i="16"/>
  <c r="AE848" i="16"/>
  <c r="AC848" i="16"/>
  <c r="AA848" i="16"/>
  <c r="Y848" i="16"/>
  <c r="W848" i="16"/>
  <c r="V848" i="16"/>
  <c r="AI847" i="16"/>
  <c r="AE847" i="16"/>
  <c r="AC847" i="16"/>
  <c r="AA847" i="16"/>
  <c r="Y847" i="16"/>
  <c r="W847" i="16"/>
  <c r="V847" i="16"/>
  <c r="AI846" i="16"/>
  <c r="AE846" i="16"/>
  <c r="AC846" i="16"/>
  <c r="AA846" i="16"/>
  <c r="Y846" i="16"/>
  <c r="W846" i="16"/>
  <c r="V846" i="16"/>
  <c r="AI845" i="16"/>
  <c r="AE845" i="16"/>
  <c r="AC845" i="16"/>
  <c r="AA845" i="16"/>
  <c r="Y845" i="16"/>
  <c r="W845" i="16"/>
  <c r="V845" i="16"/>
  <c r="AI844" i="16"/>
  <c r="AE844" i="16"/>
  <c r="AC844" i="16"/>
  <c r="AA844" i="16"/>
  <c r="Y844" i="16"/>
  <c r="W844" i="16"/>
  <c r="V844" i="16"/>
  <c r="AI843" i="16"/>
  <c r="AE843" i="16"/>
  <c r="AC843" i="16"/>
  <c r="AA843" i="16"/>
  <c r="Y843" i="16"/>
  <c r="W843" i="16"/>
  <c r="V843" i="16"/>
  <c r="AI842" i="16"/>
  <c r="AE842" i="16"/>
  <c r="AC842" i="16"/>
  <c r="AA842" i="16"/>
  <c r="Y842" i="16"/>
  <c r="W842" i="16"/>
  <c r="V842" i="16"/>
  <c r="AI841" i="16"/>
  <c r="AE841" i="16"/>
  <c r="AC841" i="16"/>
  <c r="AA841" i="16"/>
  <c r="Y841" i="16"/>
  <c r="W841" i="16"/>
  <c r="V841" i="16"/>
  <c r="AI840" i="16"/>
  <c r="AE840" i="16"/>
  <c r="AC840" i="16"/>
  <c r="AA840" i="16"/>
  <c r="Y840" i="16"/>
  <c r="W840" i="16"/>
  <c r="V840" i="16"/>
  <c r="AI839" i="16"/>
  <c r="AE839" i="16"/>
  <c r="AC839" i="16"/>
  <c r="AA839" i="16"/>
  <c r="Y839" i="16"/>
  <c r="W839" i="16"/>
  <c r="V839" i="16"/>
  <c r="AI838" i="16"/>
  <c r="AE838" i="16"/>
  <c r="AC838" i="16"/>
  <c r="AA838" i="16"/>
  <c r="Y838" i="16"/>
  <c r="W838" i="16"/>
  <c r="V838" i="16"/>
  <c r="AI837" i="16"/>
  <c r="AE837" i="16"/>
  <c r="AC837" i="16"/>
  <c r="AA837" i="16"/>
  <c r="Y837" i="16"/>
  <c r="W837" i="16"/>
  <c r="V837" i="16"/>
  <c r="AI836" i="16"/>
  <c r="AE836" i="16"/>
  <c r="AC836" i="16"/>
  <c r="AA836" i="16"/>
  <c r="Y836" i="16"/>
  <c r="W836" i="16"/>
  <c r="V836" i="16"/>
  <c r="AI835" i="16"/>
  <c r="AE835" i="16"/>
  <c r="AC835" i="16"/>
  <c r="AA835" i="16"/>
  <c r="Y835" i="16"/>
  <c r="W835" i="16"/>
  <c r="V835" i="16"/>
  <c r="AI834" i="16"/>
  <c r="AE834" i="16"/>
  <c r="AC834" i="16"/>
  <c r="AA834" i="16"/>
  <c r="Y834" i="16"/>
  <c r="W834" i="16"/>
  <c r="V834" i="16"/>
  <c r="AI833" i="16"/>
  <c r="AE833" i="16"/>
  <c r="AC833" i="16"/>
  <c r="AA833" i="16"/>
  <c r="Y833" i="16"/>
  <c r="W833" i="16"/>
  <c r="V833" i="16"/>
  <c r="AI832" i="16"/>
  <c r="AE832" i="16"/>
  <c r="AC832" i="16"/>
  <c r="AA832" i="16"/>
  <c r="Y832" i="16"/>
  <c r="W832" i="16"/>
  <c r="V832" i="16"/>
  <c r="AI831" i="16"/>
  <c r="AE831" i="16"/>
  <c r="AC831" i="16"/>
  <c r="AA831" i="16"/>
  <c r="Y831" i="16"/>
  <c r="W831" i="16"/>
  <c r="V831" i="16"/>
  <c r="AI830" i="16"/>
  <c r="AE830" i="16"/>
  <c r="AC830" i="16"/>
  <c r="AA830" i="16"/>
  <c r="Y830" i="16"/>
  <c r="W830" i="16"/>
  <c r="V830" i="16"/>
  <c r="AI829" i="16"/>
  <c r="AE829" i="16"/>
  <c r="AC829" i="16"/>
  <c r="AA829" i="16"/>
  <c r="Y829" i="16"/>
  <c r="W829" i="16"/>
  <c r="V829" i="16"/>
  <c r="AI828" i="16"/>
  <c r="AE828" i="16"/>
  <c r="AC828" i="16"/>
  <c r="AA828" i="16"/>
  <c r="Y828" i="16"/>
  <c r="W828" i="16"/>
  <c r="V828" i="16"/>
  <c r="AI827" i="16"/>
  <c r="AE827" i="16"/>
  <c r="AC827" i="16"/>
  <c r="AA827" i="16"/>
  <c r="Y827" i="16"/>
  <c r="W827" i="16"/>
  <c r="V827" i="16"/>
  <c r="AI826" i="16"/>
  <c r="AE826" i="16"/>
  <c r="AC826" i="16"/>
  <c r="AA826" i="16"/>
  <c r="Y826" i="16"/>
  <c r="W826" i="16"/>
  <c r="V826" i="16"/>
  <c r="AI825" i="16"/>
  <c r="AE825" i="16"/>
  <c r="AC825" i="16"/>
  <c r="AA825" i="16"/>
  <c r="Y825" i="16"/>
  <c r="W825" i="16"/>
  <c r="V825" i="16"/>
  <c r="AI824" i="16"/>
  <c r="AE824" i="16"/>
  <c r="AC824" i="16"/>
  <c r="AA824" i="16"/>
  <c r="Y824" i="16"/>
  <c r="W824" i="16"/>
  <c r="V824" i="16"/>
  <c r="AI823" i="16"/>
  <c r="AE823" i="16"/>
  <c r="AC823" i="16"/>
  <c r="AA823" i="16"/>
  <c r="Y823" i="16"/>
  <c r="W823" i="16"/>
  <c r="V823" i="16"/>
  <c r="AI822" i="16"/>
  <c r="AE822" i="16"/>
  <c r="AC822" i="16"/>
  <c r="AA822" i="16"/>
  <c r="Y822" i="16"/>
  <c r="W822" i="16"/>
  <c r="V822" i="16"/>
  <c r="AI821" i="16"/>
  <c r="AE821" i="16"/>
  <c r="AC821" i="16"/>
  <c r="AA821" i="16"/>
  <c r="Y821" i="16"/>
  <c r="W821" i="16"/>
  <c r="V821" i="16"/>
  <c r="AI820" i="16"/>
  <c r="AE820" i="16"/>
  <c r="AC820" i="16"/>
  <c r="AA820" i="16"/>
  <c r="Y820" i="16"/>
  <c r="W820" i="16"/>
  <c r="V820" i="16"/>
  <c r="AI819" i="16"/>
  <c r="AE819" i="16"/>
  <c r="AC819" i="16"/>
  <c r="AA819" i="16"/>
  <c r="Y819" i="16"/>
  <c r="W819" i="16"/>
  <c r="V819" i="16"/>
  <c r="AI818" i="16"/>
  <c r="AE818" i="16"/>
  <c r="AC818" i="16"/>
  <c r="AA818" i="16"/>
  <c r="Y818" i="16"/>
  <c r="W818" i="16"/>
  <c r="V818" i="16"/>
  <c r="AI817" i="16"/>
  <c r="AE817" i="16"/>
  <c r="AC817" i="16"/>
  <c r="AA817" i="16"/>
  <c r="Y817" i="16"/>
  <c r="W817" i="16"/>
  <c r="V817" i="16"/>
  <c r="AI816" i="16"/>
  <c r="AE816" i="16"/>
  <c r="AC816" i="16"/>
  <c r="AA816" i="16"/>
  <c r="Y816" i="16"/>
  <c r="W816" i="16"/>
  <c r="V816" i="16"/>
  <c r="AI815" i="16"/>
  <c r="AE815" i="16"/>
  <c r="AC815" i="16"/>
  <c r="AA815" i="16"/>
  <c r="Y815" i="16"/>
  <c r="W815" i="16"/>
  <c r="V815" i="16"/>
  <c r="AI814" i="16"/>
  <c r="AE814" i="16"/>
  <c r="AC814" i="16"/>
  <c r="AA814" i="16"/>
  <c r="Y814" i="16"/>
  <c r="W814" i="16"/>
  <c r="V814" i="16"/>
  <c r="AI813" i="16"/>
  <c r="AE813" i="16"/>
  <c r="AC813" i="16"/>
  <c r="AA813" i="16"/>
  <c r="Y813" i="16"/>
  <c r="W813" i="16"/>
  <c r="V813" i="16"/>
  <c r="AI812" i="16"/>
  <c r="AE812" i="16"/>
  <c r="AC812" i="16"/>
  <c r="AA812" i="16"/>
  <c r="Y812" i="16"/>
  <c r="W812" i="16"/>
  <c r="V812" i="16"/>
  <c r="AI811" i="16"/>
  <c r="AE811" i="16"/>
  <c r="AC811" i="16"/>
  <c r="AA811" i="16"/>
  <c r="Y811" i="16"/>
  <c r="W811" i="16"/>
  <c r="V811" i="16"/>
  <c r="N811" i="16"/>
  <c r="AI810" i="16"/>
  <c r="AE810" i="16"/>
  <c r="AC810" i="16"/>
  <c r="AA810" i="16"/>
  <c r="Y810" i="16"/>
  <c r="W810" i="16"/>
  <c r="V810" i="16"/>
  <c r="N810" i="16"/>
  <c r="AI809" i="16"/>
  <c r="AE809" i="16"/>
  <c r="AC809" i="16"/>
  <c r="AA809" i="16"/>
  <c r="Y809" i="16"/>
  <c r="W809" i="16"/>
  <c r="V809" i="16"/>
  <c r="N809" i="16"/>
  <c r="AI808" i="16"/>
  <c r="AE808" i="16"/>
  <c r="AC808" i="16"/>
  <c r="AA808" i="16"/>
  <c r="Y808" i="16"/>
  <c r="W808" i="16"/>
  <c r="V808" i="16"/>
  <c r="N808" i="16"/>
  <c r="AI807" i="16"/>
  <c r="AE807" i="16"/>
  <c r="AC807" i="16"/>
  <c r="AA807" i="16"/>
  <c r="Y807" i="16"/>
  <c r="W807" i="16"/>
  <c r="V807" i="16"/>
  <c r="N807" i="16"/>
  <c r="AI806" i="16"/>
  <c r="AE806" i="16"/>
  <c r="AC806" i="16"/>
  <c r="AA806" i="16"/>
  <c r="Y806" i="16"/>
  <c r="W806" i="16"/>
  <c r="V806" i="16"/>
  <c r="N806" i="16"/>
  <c r="AI805" i="16"/>
  <c r="AE805" i="16"/>
  <c r="AC805" i="16"/>
  <c r="AA805" i="16"/>
  <c r="Y805" i="16"/>
  <c r="W805" i="16"/>
  <c r="V805" i="16"/>
  <c r="N805" i="16"/>
  <c r="AI804" i="16"/>
  <c r="AE804" i="16"/>
  <c r="AC804" i="16"/>
  <c r="AA804" i="16"/>
  <c r="Y804" i="16"/>
  <c r="W804" i="16"/>
  <c r="V804" i="16"/>
  <c r="N804" i="16"/>
  <c r="AI803" i="16"/>
  <c r="AE803" i="16"/>
  <c r="AC803" i="16"/>
  <c r="AA803" i="16"/>
  <c r="Y803" i="16"/>
  <c r="W803" i="16"/>
  <c r="V803" i="16"/>
  <c r="N803" i="16"/>
  <c r="AI802" i="16"/>
  <c r="AE802" i="16"/>
  <c r="AC802" i="16"/>
  <c r="AA802" i="16"/>
  <c r="Y802" i="16"/>
  <c r="W802" i="16"/>
  <c r="V802" i="16"/>
  <c r="N802" i="16"/>
  <c r="AI801" i="16"/>
  <c r="AE801" i="16"/>
  <c r="AC801" i="16"/>
  <c r="AA801" i="16"/>
  <c r="Y801" i="16"/>
  <c r="W801" i="16"/>
  <c r="V801" i="16"/>
  <c r="N801" i="16"/>
  <c r="AI800" i="16"/>
  <c r="AE800" i="16"/>
  <c r="AC800" i="16"/>
  <c r="AA800" i="16"/>
  <c r="Y800" i="16"/>
  <c r="W800" i="16"/>
  <c r="V800" i="16"/>
  <c r="N800" i="16"/>
  <c r="AI799" i="16"/>
  <c r="AE799" i="16"/>
  <c r="AC799" i="16"/>
  <c r="AA799" i="16"/>
  <c r="Y799" i="16"/>
  <c r="W799" i="16"/>
  <c r="V799" i="16"/>
  <c r="N799" i="16"/>
  <c r="AI798" i="16"/>
  <c r="AE798" i="16"/>
  <c r="AC798" i="16"/>
  <c r="AA798" i="16"/>
  <c r="Y798" i="16"/>
  <c r="W798" i="16"/>
  <c r="V798" i="16"/>
  <c r="N798" i="16"/>
  <c r="AI797" i="16"/>
  <c r="AE797" i="16"/>
  <c r="AC797" i="16"/>
  <c r="AA797" i="16"/>
  <c r="Y797" i="16"/>
  <c r="W797" i="16"/>
  <c r="V797" i="16"/>
  <c r="N797" i="16"/>
  <c r="AI796" i="16"/>
  <c r="AE796" i="16"/>
  <c r="AC796" i="16"/>
  <c r="AA796" i="16"/>
  <c r="Y796" i="16"/>
  <c r="W796" i="16"/>
  <c r="V796" i="16"/>
  <c r="N796" i="16"/>
  <c r="AI795" i="16"/>
  <c r="AE795" i="16"/>
  <c r="AC795" i="16"/>
  <c r="AA795" i="16"/>
  <c r="Y795" i="16"/>
  <c r="W795" i="16"/>
  <c r="V795" i="16"/>
  <c r="N795" i="16"/>
  <c r="AI794" i="16"/>
  <c r="AE794" i="16"/>
  <c r="AC794" i="16"/>
  <c r="AA794" i="16"/>
  <c r="Y794" i="16"/>
  <c r="W794" i="16"/>
  <c r="V794" i="16"/>
  <c r="N794" i="16"/>
  <c r="AI793" i="16"/>
  <c r="AE793" i="16"/>
  <c r="AC793" i="16"/>
  <c r="AA793" i="16"/>
  <c r="Y793" i="16"/>
  <c r="W793" i="16"/>
  <c r="V793" i="16"/>
  <c r="N793" i="16"/>
  <c r="AI792" i="16"/>
  <c r="AE792" i="16"/>
  <c r="AC792" i="16"/>
  <c r="AA792" i="16"/>
  <c r="Y792" i="16"/>
  <c r="W792" i="16"/>
  <c r="V792" i="16"/>
  <c r="N792" i="16"/>
  <c r="AI791" i="16"/>
  <c r="AE791" i="16"/>
  <c r="AC791" i="16"/>
  <c r="AA791" i="16"/>
  <c r="Y791" i="16"/>
  <c r="W791" i="16"/>
  <c r="V791" i="16"/>
  <c r="N791" i="16"/>
  <c r="AI790" i="16"/>
  <c r="AE790" i="16"/>
  <c r="AC790" i="16"/>
  <c r="AA790" i="16"/>
  <c r="Y790" i="16"/>
  <c r="W790" i="16"/>
  <c r="V790" i="16"/>
  <c r="N790" i="16"/>
  <c r="AI789" i="16"/>
  <c r="AE789" i="16"/>
  <c r="AC789" i="16"/>
  <c r="AA789" i="16"/>
  <c r="Y789" i="16"/>
  <c r="W789" i="16"/>
  <c r="V789" i="16"/>
  <c r="N789" i="16"/>
  <c r="AI788" i="16"/>
  <c r="AE788" i="16"/>
  <c r="AC788" i="16"/>
  <c r="AA788" i="16"/>
  <c r="Y788" i="16"/>
  <c r="W788" i="16"/>
  <c r="V788" i="16"/>
  <c r="N788" i="16"/>
  <c r="AI787" i="16"/>
  <c r="AE787" i="16"/>
  <c r="AC787" i="16"/>
  <c r="AA787" i="16"/>
  <c r="Y787" i="16"/>
  <c r="W787" i="16"/>
  <c r="V787" i="16"/>
  <c r="N787" i="16"/>
  <c r="AI786" i="16"/>
  <c r="AE786" i="16"/>
  <c r="AC786" i="16"/>
  <c r="AA786" i="16"/>
  <c r="Y786" i="16"/>
  <c r="W786" i="16"/>
  <c r="V786" i="16"/>
  <c r="N786" i="16"/>
  <c r="AI785" i="16"/>
  <c r="AE785" i="16"/>
  <c r="AC785" i="16"/>
  <c r="AA785" i="16"/>
  <c r="Y785" i="16"/>
  <c r="W785" i="16"/>
  <c r="V785" i="16"/>
  <c r="N785" i="16"/>
  <c r="AI784" i="16"/>
  <c r="AE784" i="16"/>
  <c r="AC784" i="16"/>
  <c r="AA784" i="16"/>
  <c r="Y784" i="16"/>
  <c r="W784" i="16"/>
  <c r="V784" i="16"/>
  <c r="N784" i="16"/>
  <c r="AI783" i="16"/>
  <c r="AE783" i="16"/>
  <c r="AC783" i="16"/>
  <c r="AA783" i="16"/>
  <c r="Y783" i="16"/>
  <c r="W783" i="16"/>
  <c r="V783" i="16"/>
  <c r="N783" i="16"/>
  <c r="AI782" i="16"/>
  <c r="AE782" i="16"/>
  <c r="AC782" i="16"/>
  <c r="AA782" i="16"/>
  <c r="Y782" i="16"/>
  <c r="W782" i="16"/>
  <c r="V782" i="16"/>
  <c r="N782" i="16"/>
  <c r="AI781" i="16"/>
  <c r="AE781" i="16"/>
  <c r="AC781" i="16"/>
  <c r="AA781" i="16"/>
  <c r="Y781" i="16"/>
  <c r="W781" i="16"/>
  <c r="V781" i="16"/>
  <c r="N781" i="16"/>
  <c r="AI780" i="16"/>
  <c r="AE780" i="16"/>
  <c r="AC780" i="16"/>
  <c r="AA780" i="16"/>
  <c r="Y780" i="16"/>
  <c r="W780" i="16"/>
  <c r="V780" i="16"/>
  <c r="N780" i="16"/>
  <c r="AI779" i="16"/>
  <c r="AE779" i="16"/>
  <c r="AC779" i="16"/>
  <c r="AA779" i="16"/>
  <c r="Y779" i="16"/>
  <c r="W779" i="16"/>
  <c r="V779" i="16"/>
  <c r="N779" i="16"/>
  <c r="AI778" i="16"/>
  <c r="AE778" i="16"/>
  <c r="AC778" i="16"/>
  <c r="AA778" i="16"/>
  <c r="Y778" i="16"/>
  <c r="W778" i="16"/>
  <c r="V778" i="16"/>
  <c r="N778" i="16"/>
  <c r="AI777" i="16"/>
  <c r="AE777" i="16"/>
  <c r="AC777" i="16"/>
  <c r="AA777" i="16"/>
  <c r="Y777" i="16"/>
  <c r="W777" i="16"/>
  <c r="V777" i="16"/>
  <c r="N777" i="16"/>
  <c r="AI776" i="16"/>
  <c r="AE776" i="16"/>
  <c r="AC776" i="16"/>
  <c r="AA776" i="16"/>
  <c r="Y776" i="16"/>
  <c r="W776" i="16"/>
  <c r="V776" i="16"/>
  <c r="N776" i="16"/>
  <c r="AI775" i="16"/>
  <c r="AE775" i="16"/>
  <c r="AC775" i="16"/>
  <c r="AA775" i="16"/>
  <c r="Y775" i="16"/>
  <c r="W775" i="16"/>
  <c r="V775" i="16"/>
  <c r="N775" i="16"/>
  <c r="AI774" i="16"/>
  <c r="AE774" i="16"/>
  <c r="AC774" i="16"/>
  <c r="AA774" i="16"/>
  <c r="Y774" i="16"/>
  <c r="W774" i="16"/>
  <c r="V774" i="16"/>
  <c r="N774" i="16"/>
  <c r="AI773" i="16"/>
  <c r="AE773" i="16"/>
  <c r="AC773" i="16"/>
  <c r="AA773" i="16"/>
  <c r="Y773" i="16"/>
  <c r="W773" i="16"/>
  <c r="V773" i="16"/>
  <c r="N773" i="16"/>
  <c r="AI772" i="16"/>
  <c r="AE772" i="16"/>
  <c r="AC772" i="16"/>
  <c r="AA772" i="16"/>
  <c r="Y772" i="16"/>
  <c r="W772" i="16"/>
  <c r="V772" i="16"/>
  <c r="N772" i="16"/>
  <c r="AI771" i="16"/>
  <c r="AE771" i="16"/>
  <c r="AC771" i="16"/>
  <c r="AA771" i="16"/>
  <c r="Y771" i="16"/>
  <c r="W771" i="16"/>
  <c r="V771" i="16"/>
  <c r="N771" i="16"/>
  <c r="AI770" i="16"/>
  <c r="AE770" i="16"/>
  <c r="AC770" i="16"/>
  <c r="AA770" i="16"/>
  <c r="Y770" i="16"/>
  <c r="W770" i="16"/>
  <c r="V770" i="16"/>
  <c r="N770" i="16"/>
  <c r="AI769" i="16"/>
  <c r="AE769" i="16"/>
  <c r="AC769" i="16"/>
  <c r="AA769" i="16"/>
  <c r="Y769" i="16"/>
  <c r="W769" i="16"/>
  <c r="V769" i="16"/>
  <c r="N769" i="16"/>
  <c r="AI768" i="16"/>
  <c r="AE768" i="16"/>
  <c r="AC768" i="16"/>
  <c r="AA768" i="16"/>
  <c r="Y768" i="16"/>
  <c r="W768" i="16"/>
  <c r="V768" i="16"/>
  <c r="N768" i="16"/>
  <c r="AI767" i="16"/>
  <c r="AE767" i="16"/>
  <c r="AC767" i="16"/>
  <c r="AA767" i="16"/>
  <c r="Y767" i="16"/>
  <c r="W767" i="16"/>
  <c r="V767" i="16"/>
  <c r="N767" i="16"/>
  <c r="AI766" i="16"/>
  <c r="AE766" i="16"/>
  <c r="AC766" i="16"/>
  <c r="AA766" i="16"/>
  <c r="Y766" i="16"/>
  <c r="W766" i="16"/>
  <c r="V766" i="16"/>
  <c r="N766" i="16"/>
  <c r="AI765" i="16"/>
  <c r="AE765" i="16"/>
  <c r="AC765" i="16"/>
  <c r="AA765" i="16"/>
  <c r="Y765" i="16"/>
  <c r="W765" i="16"/>
  <c r="V765" i="16"/>
  <c r="N765" i="16"/>
  <c r="AI764" i="16"/>
  <c r="AE764" i="16"/>
  <c r="AC764" i="16"/>
  <c r="AA764" i="16"/>
  <c r="Y764" i="16"/>
  <c r="W764" i="16"/>
  <c r="V764" i="16"/>
  <c r="N764" i="16"/>
  <c r="AI763" i="16"/>
  <c r="AE763" i="16"/>
  <c r="AC763" i="16"/>
  <c r="AA763" i="16"/>
  <c r="Y763" i="16"/>
  <c r="W763" i="16"/>
  <c r="V763" i="16"/>
  <c r="N763" i="16"/>
  <c r="AI762" i="16"/>
  <c r="AE762" i="16"/>
  <c r="AC762" i="16"/>
  <c r="AA762" i="16"/>
  <c r="Y762" i="16"/>
  <c r="W762" i="16"/>
  <c r="V762" i="16"/>
  <c r="N762" i="16"/>
  <c r="AI761" i="16"/>
  <c r="AE761" i="16"/>
  <c r="AC761" i="16"/>
  <c r="AA761" i="16"/>
  <c r="Y761" i="16"/>
  <c r="W761" i="16"/>
  <c r="V761" i="16"/>
  <c r="N761" i="16"/>
  <c r="AI760" i="16"/>
  <c r="AE760" i="16"/>
  <c r="AC760" i="16"/>
  <c r="AA760" i="16"/>
  <c r="Y760" i="16"/>
  <c r="W760" i="16"/>
  <c r="V760" i="16"/>
  <c r="N760" i="16"/>
  <c r="AI759" i="16"/>
  <c r="AE759" i="16"/>
  <c r="AC759" i="16"/>
  <c r="AA759" i="16"/>
  <c r="Y759" i="16"/>
  <c r="W759" i="16"/>
  <c r="V759" i="16"/>
  <c r="N759" i="16"/>
  <c r="AI758" i="16"/>
  <c r="AE758" i="16"/>
  <c r="AC758" i="16"/>
  <c r="AA758" i="16"/>
  <c r="Y758" i="16"/>
  <c r="W758" i="16"/>
  <c r="V758" i="16"/>
  <c r="N758" i="16"/>
  <c r="AI757" i="16"/>
  <c r="AE757" i="16"/>
  <c r="AC757" i="16"/>
  <c r="AA757" i="16"/>
  <c r="Y757" i="16"/>
  <c r="W757" i="16"/>
  <c r="V757" i="16"/>
  <c r="N757" i="16"/>
  <c r="AI756" i="16"/>
  <c r="AE756" i="16"/>
  <c r="AC756" i="16"/>
  <c r="AA756" i="16"/>
  <c r="Y756" i="16"/>
  <c r="W756" i="16"/>
  <c r="V756" i="16"/>
  <c r="N756" i="16"/>
  <c r="AI755" i="16"/>
  <c r="AE755" i="16"/>
  <c r="AC755" i="16"/>
  <c r="AA755" i="16"/>
  <c r="Y755" i="16"/>
  <c r="W755" i="16"/>
  <c r="V755" i="16"/>
  <c r="N755" i="16"/>
  <c r="AI754" i="16"/>
  <c r="AE754" i="16"/>
  <c r="AC754" i="16"/>
  <c r="AA754" i="16"/>
  <c r="Y754" i="16"/>
  <c r="W754" i="16"/>
  <c r="V754" i="16"/>
  <c r="N754" i="16"/>
  <c r="AI753" i="16"/>
  <c r="AE753" i="16"/>
  <c r="AC753" i="16"/>
  <c r="AA753" i="16"/>
  <c r="Y753" i="16"/>
  <c r="W753" i="16"/>
  <c r="V753" i="16"/>
  <c r="N753" i="16"/>
  <c r="AI752" i="16"/>
  <c r="AE752" i="16"/>
  <c r="AC752" i="16"/>
  <c r="AA752" i="16"/>
  <c r="Y752" i="16"/>
  <c r="W752" i="16"/>
  <c r="V752" i="16"/>
  <c r="N752" i="16"/>
  <c r="AI751" i="16"/>
  <c r="AE751" i="16"/>
  <c r="AC751" i="16"/>
  <c r="AA751" i="16"/>
  <c r="Y751" i="16"/>
  <c r="W751" i="16"/>
  <c r="V751" i="16"/>
  <c r="N751" i="16"/>
  <c r="AI750" i="16"/>
  <c r="AE750" i="16"/>
  <c r="AC750" i="16"/>
  <c r="AA750" i="16"/>
  <c r="Y750" i="16"/>
  <c r="W750" i="16"/>
  <c r="V750" i="16"/>
  <c r="N750" i="16"/>
  <c r="AI749" i="16"/>
  <c r="AE749" i="16"/>
  <c r="AC749" i="16"/>
  <c r="AA749" i="16"/>
  <c r="Y749" i="16"/>
  <c r="W749" i="16"/>
  <c r="V749" i="16"/>
  <c r="N749" i="16"/>
  <c r="AI748" i="16"/>
  <c r="AE748" i="16"/>
  <c r="AC748" i="16"/>
  <c r="AA748" i="16"/>
  <c r="Y748" i="16"/>
  <c r="W748" i="16"/>
  <c r="V748" i="16"/>
  <c r="N748" i="16"/>
  <c r="AI747" i="16"/>
  <c r="AE747" i="16"/>
  <c r="AC747" i="16"/>
  <c r="AA747" i="16"/>
  <c r="Y747" i="16"/>
  <c r="W747" i="16"/>
  <c r="V747" i="16"/>
  <c r="N747" i="16"/>
  <c r="AI746" i="16"/>
  <c r="AE746" i="16"/>
  <c r="AC746" i="16"/>
  <c r="AA746" i="16"/>
  <c r="Y746" i="16"/>
  <c r="W746" i="16"/>
  <c r="V746" i="16"/>
  <c r="N746" i="16"/>
  <c r="AI745" i="16"/>
  <c r="AE745" i="16"/>
  <c r="AC745" i="16"/>
  <c r="AA745" i="16"/>
  <c r="Y745" i="16"/>
  <c r="W745" i="16"/>
  <c r="V745" i="16"/>
  <c r="N745" i="16"/>
  <c r="AI744" i="16"/>
  <c r="AE744" i="16"/>
  <c r="AC744" i="16"/>
  <c r="AA744" i="16"/>
  <c r="Y744" i="16"/>
  <c r="W744" i="16"/>
  <c r="V744" i="16"/>
  <c r="N744" i="16"/>
  <c r="AI743" i="16"/>
  <c r="AE743" i="16"/>
  <c r="AC743" i="16"/>
  <c r="AA743" i="16"/>
  <c r="Y743" i="16"/>
  <c r="W743" i="16"/>
  <c r="V743" i="16"/>
  <c r="N743" i="16"/>
  <c r="AI742" i="16"/>
  <c r="AE742" i="16"/>
  <c r="AC742" i="16"/>
  <c r="AA742" i="16"/>
  <c r="Y742" i="16"/>
  <c r="W742" i="16"/>
  <c r="V742" i="16"/>
  <c r="N742" i="16"/>
  <c r="AI741" i="16"/>
  <c r="AE741" i="16"/>
  <c r="AC741" i="16"/>
  <c r="AA741" i="16"/>
  <c r="Y741" i="16"/>
  <c r="W741" i="16"/>
  <c r="V741" i="16"/>
  <c r="N741" i="16"/>
  <c r="AI740" i="16"/>
  <c r="AE740" i="16"/>
  <c r="AC740" i="16"/>
  <c r="AA740" i="16"/>
  <c r="Y740" i="16"/>
  <c r="W740" i="16"/>
  <c r="V740" i="16"/>
  <c r="N740" i="16"/>
  <c r="AI739" i="16"/>
  <c r="AE739" i="16"/>
  <c r="AC739" i="16"/>
  <c r="AA739" i="16"/>
  <c r="Y739" i="16"/>
  <c r="W739" i="16"/>
  <c r="V739" i="16"/>
  <c r="N739" i="16"/>
  <c r="AI738" i="16"/>
  <c r="AE738" i="16"/>
  <c r="AC738" i="16"/>
  <c r="AA738" i="16"/>
  <c r="Y738" i="16"/>
  <c r="W738" i="16"/>
  <c r="V738" i="16"/>
  <c r="N738" i="16"/>
  <c r="AI737" i="16"/>
  <c r="AE737" i="16"/>
  <c r="AC737" i="16"/>
  <c r="AA737" i="16"/>
  <c r="Y737" i="16"/>
  <c r="W737" i="16"/>
  <c r="V737" i="16"/>
  <c r="N737" i="16"/>
  <c r="AI736" i="16"/>
  <c r="AE736" i="16"/>
  <c r="AC736" i="16"/>
  <c r="AA736" i="16"/>
  <c r="Y736" i="16"/>
  <c r="W736" i="16"/>
  <c r="V736" i="16"/>
  <c r="N736" i="16"/>
  <c r="AI735" i="16"/>
  <c r="AE735" i="16"/>
  <c r="AC735" i="16"/>
  <c r="AA735" i="16"/>
  <c r="Y735" i="16"/>
  <c r="W735" i="16"/>
  <c r="V735" i="16"/>
  <c r="N735" i="16"/>
  <c r="AI734" i="16"/>
  <c r="AE734" i="16"/>
  <c r="AC734" i="16"/>
  <c r="AA734" i="16"/>
  <c r="Y734" i="16"/>
  <c r="W734" i="16"/>
  <c r="V734" i="16"/>
  <c r="N734" i="16"/>
  <c r="AI733" i="16"/>
  <c r="AE733" i="16"/>
  <c r="AC733" i="16"/>
  <c r="AA733" i="16"/>
  <c r="Y733" i="16"/>
  <c r="W733" i="16"/>
  <c r="V733" i="16"/>
  <c r="N733" i="16"/>
  <c r="AI732" i="16"/>
  <c r="AE732" i="16"/>
  <c r="AC732" i="16"/>
  <c r="AA732" i="16"/>
  <c r="Y732" i="16"/>
  <c r="W732" i="16"/>
  <c r="V732" i="16"/>
  <c r="N732" i="16"/>
  <c r="AI731" i="16"/>
  <c r="AE731" i="16"/>
  <c r="AC731" i="16"/>
  <c r="AA731" i="16"/>
  <c r="Y731" i="16"/>
  <c r="W731" i="16"/>
  <c r="V731" i="16"/>
  <c r="N731" i="16"/>
  <c r="AI730" i="16"/>
  <c r="AE730" i="16"/>
  <c r="AC730" i="16"/>
  <c r="AA730" i="16"/>
  <c r="Y730" i="16"/>
  <c r="W730" i="16"/>
  <c r="V730" i="16"/>
  <c r="N730" i="16"/>
  <c r="AI729" i="16"/>
  <c r="AE729" i="16"/>
  <c r="AC729" i="16"/>
  <c r="AA729" i="16"/>
  <c r="Y729" i="16"/>
  <c r="W729" i="16"/>
  <c r="V729" i="16"/>
  <c r="N729" i="16"/>
  <c r="AI728" i="16"/>
  <c r="AE728" i="16"/>
  <c r="AC728" i="16"/>
  <c r="AA728" i="16"/>
  <c r="Y728" i="16"/>
  <c r="W728" i="16"/>
  <c r="V728" i="16"/>
  <c r="N728" i="16"/>
  <c r="AI727" i="16"/>
  <c r="AE727" i="16"/>
  <c r="AC727" i="16"/>
  <c r="AA727" i="16"/>
  <c r="Y727" i="16"/>
  <c r="W727" i="16"/>
  <c r="V727" i="16"/>
  <c r="N727" i="16"/>
  <c r="AI726" i="16"/>
  <c r="AE726" i="16"/>
  <c r="AC726" i="16"/>
  <c r="AA726" i="16"/>
  <c r="Y726" i="16"/>
  <c r="W726" i="16"/>
  <c r="V726" i="16"/>
  <c r="N726" i="16"/>
  <c r="AI725" i="16"/>
  <c r="AE725" i="16"/>
  <c r="AC725" i="16"/>
  <c r="AA725" i="16"/>
  <c r="Y725" i="16"/>
  <c r="W725" i="16"/>
  <c r="V725" i="16"/>
  <c r="N725" i="16"/>
  <c r="AI724" i="16"/>
  <c r="AE724" i="16"/>
  <c r="AC724" i="16"/>
  <c r="AA724" i="16"/>
  <c r="Y724" i="16"/>
  <c r="W724" i="16"/>
  <c r="V724" i="16"/>
  <c r="N724" i="16"/>
  <c r="AI723" i="16"/>
  <c r="AE723" i="16"/>
  <c r="AC723" i="16"/>
  <c r="AA723" i="16"/>
  <c r="Y723" i="16"/>
  <c r="W723" i="16"/>
  <c r="V723" i="16"/>
  <c r="N723" i="16"/>
  <c r="AI722" i="16"/>
  <c r="AE722" i="16"/>
  <c r="AC722" i="16"/>
  <c r="AA722" i="16"/>
  <c r="Y722" i="16"/>
  <c r="W722" i="16"/>
  <c r="V722" i="16"/>
  <c r="N722" i="16"/>
  <c r="AI721" i="16"/>
  <c r="AE721" i="16"/>
  <c r="AC721" i="16"/>
  <c r="AA721" i="16"/>
  <c r="Y721" i="16"/>
  <c r="W721" i="16"/>
  <c r="V721" i="16"/>
  <c r="N721" i="16"/>
  <c r="AI720" i="16"/>
  <c r="AE720" i="16"/>
  <c r="AC720" i="16"/>
  <c r="AA720" i="16"/>
  <c r="Y720" i="16"/>
  <c r="W720" i="16"/>
  <c r="V720" i="16"/>
  <c r="N720" i="16"/>
  <c r="AI719" i="16"/>
  <c r="AE719" i="16"/>
  <c r="AC719" i="16"/>
  <c r="AA719" i="16"/>
  <c r="Y719" i="16"/>
  <c r="W719" i="16"/>
  <c r="V719" i="16"/>
  <c r="N719" i="16"/>
  <c r="AI718" i="16"/>
  <c r="AE718" i="16"/>
  <c r="AC718" i="16"/>
  <c r="AA718" i="16"/>
  <c r="Y718" i="16"/>
  <c r="W718" i="16"/>
  <c r="V718" i="16"/>
  <c r="N718" i="16"/>
  <c r="AI717" i="16"/>
  <c r="AE717" i="16"/>
  <c r="AC717" i="16"/>
  <c r="AA717" i="16"/>
  <c r="Y717" i="16"/>
  <c r="W717" i="16"/>
  <c r="V717" i="16"/>
  <c r="N717" i="16"/>
  <c r="AI716" i="16"/>
  <c r="AE716" i="16"/>
  <c r="AC716" i="16"/>
  <c r="AA716" i="16"/>
  <c r="Y716" i="16"/>
  <c r="W716" i="16"/>
  <c r="V716" i="16"/>
  <c r="N716" i="16"/>
  <c r="AI715" i="16"/>
  <c r="AE715" i="16"/>
  <c r="AC715" i="16"/>
  <c r="AA715" i="16"/>
  <c r="Y715" i="16"/>
  <c r="W715" i="16"/>
  <c r="V715" i="16"/>
  <c r="N715" i="16"/>
  <c r="AI714" i="16"/>
  <c r="AE714" i="16"/>
  <c r="AC714" i="16"/>
  <c r="AA714" i="16"/>
  <c r="Y714" i="16"/>
  <c r="W714" i="16"/>
  <c r="V714" i="16"/>
  <c r="N714" i="16"/>
  <c r="AI713" i="16"/>
  <c r="AE713" i="16"/>
  <c r="AC713" i="16"/>
  <c r="AA713" i="16"/>
  <c r="Y713" i="16"/>
  <c r="W713" i="16"/>
  <c r="V713" i="16"/>
  <c r="N713" i="16"/>
  <c r="AI712" i="16"/>
  <c r="AE712" i="16"/>
  <c r="AC712" i="16"/>
  <c r="AA712" i="16"/>
  <c r="Y712" i="16"/>
  <c r="W712" i="16"/>
  <c r="V712" i="16"/>
  <c r="N712" i="16"/>
  <c r="AI711" i="16"/>
  <c r="AE711" i="16"/>
  <c r="AC711" i="16"/>
  <c r="AA711" i="16"/>
  <c r="Y711" i="16"/>
  <c r="W711" i="16"/>
  <c r="V711" i="16"/>
  <c r="N711" i="16"/>
  <c r="AI710" i="16"/>
  <c r="AE710" i="16"/>
  <c r="AC710" i="16"/>
  <c r="AA710" i="16"/>
  <c r="Y710" i="16"/>
  <c r="W710" i="16"/>
  <c r="V710" i="16"/>
  <c r="N710" i="16"/>
  <c r="AI709" i="16"/>
  <c r="AE709" i="16"/>
  <c r="AC709" i="16"/>
  <c r="AA709" i="16"/>
  <c r="Y709" i="16"/>
  <c r="W709" i="16"/>
  <c r="V709" i="16"/>
  <c r="N709" i="16"/>
  <c r="AI708" i="16"/>
  <c r="AE708" i="16"/>
  <c r="AC708" i="16"/>
  <c r="AA708" i="16"/>
  <c r="Y708" i="16"/>
  <c r="W708" i="16"/>
  <c r="V708" i="16"/>
  <c r="N708" i="16"/>
  <c r="AI707" i="16"/>
  <c r="AE707" i="16"/>
  <c r="AC707" i="16"/>
  <c r="AA707" i="16"/>
  <c r="Y707" i="16"/>
  <c r="W707" i="16"/>
  <c r="V707" i="16"/>
  <c r="N707" i="16"/>
  <c r="AI706" i="16"/>
  <c r="AE706" i="16"/>
  <c r="AC706" i="16"/>
  <c r="AA706" i="16"/>
  <c r="Y706" i="16"/>
  <c r="W706" i="16"/>
  <c r="V706" i="16"/>
  <c r="N706" i="16"/>
  <c r="AI705" i="16"/>
  <c r="AE705" i="16"/>
  <c r="AC705" i="16"/>
  <c r="AA705" i="16"/>
  <c r="Y705" i="16"/>
  <c r="W705" i="16"/>
  <c r="V705" i="16"/>
  <c r="N705" i="16"/>
  <c r="AI704" i="16"/>
  <c r="AE704" i="16"/>
  <c r="AC704" i="16"/>
  <c r="AA704" i="16"/>
  <c r="Y704" i="16"/>
  <c r="W704" i="16"/>
  <c r="V704" i="16"/>
  <c r="N704" i="16"/>
  <c r="AI703" i="16"/>
  <c r="AE703" i="16"/>
  <c r="AC703" i="16"/>
  <c r="AA703" i="16"/>
  <c r="Y703" i="16"/>
  <c r="W703" i="16"/>
  <c r="V703" i="16"/>
  <c r="N703" i="16"/>
  <c r="AI702" i="16"/>
  <c r="AE702" i="16"/>
  <c r="AC702" i="16"/>
  <c r="AA702" i="16"/>
  <c r="Y702" i="16"/>
  <c r="W702" i="16"/>
  <c r="V702" i="16"/>
  <c r="N702" i="16"/>
  <c r="AI701" i="16"/>
  <c r="AE701" i="16"/>
  <c r="AC701" i="16"/>
  <c r="AA701" i="16"/>
  <c r="Y701" i="16"/>
  <c r="W701" i="16"/>
  <c r="V701" i="16"/>
  <c r="N701" i="16"/>
  <c r="AI700" i="16"/>
  <c r="AE700" i="16"/>
  <c r="AC700" i="16"/>
  <c r="AA700" i="16"/>
  <c r="Y700" i="16"/>
  <c r="W700" i="16"/>
  <c r="V700" i="16"/>
  <c r="N700" i="16"/>
  <c r="AI699" i="16"/>
  <c r="AE699" i="16"/>
  <c r="AC699" i="16"/>
  <c r="AA699" i="16"/>
  <c r="Y699" i="16"/>
  <c r="W699" i="16"/>
  <c r="V699" i="16"/>
  <c r="N699" i="16"/>
  <c r="AI698" i="16"/>
  <c r="AE698" i="16"/>
  <c r="AC698" i="16"/>
  <c r="AA698" i="16"/>
  <c r="Y698" i="16"/>
  <c r="W698" i="16"/>
  <c r="V698" i="16"/>
  <c r="N698" i="16"/>
  <c r="AI697" i="16"/>
  <c r="AE697" i="16"/>
  <c r="AC697" i="16"/>
  <c r="AA697" i="16"/>
  <c r="Y697" i="16"/>
  <c r="W697" i="16"/>
  <c r="V697" i="16"/>
  <c r="N697" i="16"/>
  <c r="AI696" i="16"/>
  <c r="AE696" i="16"/>
  <c r="AC696" i="16"/>
  <c r="AA696" i="16"/>
  <c r="Y696" i="16"/>
  <c r="W696" i="16"/>
  <c r="V696" i="16"/>
  <c r="N696" i="16"/>
  <c r="AI695" i="16"/>
  <c r="AE695" i="16"/>
  <c r="AC695" i="16"/>
  <c r="AA695" i="16"/>
  <c r="Y695" i="16"/>
  <c r="W695" i="16"/>
  <c r="V695" i="16"/>
  <c r="N695" i="16"/>
  <c r="AI694" i="16"/>
  <c r="AE694" i="16"/>
  <c r="AC694" i="16"/>
  <c r="AA694" i="16"/>
  <c r="Y694" i="16"/>
  <c r="W694" i="16"/>
  <c r="V694" i="16"/>
  <c r="N694" i="16"/>
  <c r="AI693" i="16"/>
  <c r="AE693" i="16"/>
  <c r="AC693" i="16"/>
  <c r="AA693" i="16"/>
  <c r="Y693" i="16"/>
  <c r="W693" i="16"/>
  <c r="V693" i="16"/>
  <c r="N693" i="16"/>
  <c r="AI692" i="16"/>
  <c r="AE692" i="16"/>
  <c r="AC692" i="16"/>
  <c r="AA692" i="16"/>
  <c r="Y692" i="16"/>
  <c r="W692" i="16"/>
  <c r="V692" i="16"/>
  <c r="N692" i="16"/>
  <c r="AI691" i="16"/>
  <c r="AE691" i="16"/>
  <c r="AC691" i="16"/>
  <c r="AA691" i="16"/>
  <c r="Y691" i="16"/>
  <c r="W691" i="16"/>
  <c r="V691" i="16"/>
  <c r="N691" i="16"/>
  <c r="AI690" i="16"/>
  <c r="AE690" i="16"/>
  <c r="AC690" i="16"/>
  <c r="AA690" i="16"/>
  <c r="Y690" i="16"/>
  <c r="W690" i="16"/>
  <c r="V690" i="16"/>
  <c r="N690" i="16"/>
  <c r="AI689" i="16"/>
  <c r="AE689" i="16"/>
  <c r="AC689" i="16"/>
  <c r="AA689" i="16"/>
  <c r="Y689" i="16"/>
  <c r="W689" i="16"/>
  <c r="V689" i="16"/>
  <c r="N689" i="16"/>
  <c r="AI688" i="16"/>
  <c r="AE688" i="16"/>
  <c r="AC688" i="16"/>
  <c r="AA688" i="16"/>
  <c r="Y688" i="16"/>
  <c r="W688" i="16"/>
  <c r="V688" i="16"/>
  <c r="N688" i="16"/>
  <c r="AI687" i="16"/>
  <c r="AE687" i="16"/>
  <c r="AC687" i="16"/>
  <c r="AA687" i="16"/>
  <c r="Y687" i="16"/>
  <c r="W687" i="16"/>
  <c r="V687" i="16"/>
  <c r="N687" i="16"/>
  <c r="AI686" i="16"/>
  <c r="AE686" i="16"/>
  <c r="AC686" i="16"/>
  <c r="AA686" i="16"/>
  <c r="Y686" i="16"/>
  <c r="W686" i="16"/>
  <c r="V686" i="16"/>
  <c r="N686" i="16"/>
  <c r="AI685" i="16"/>
  <c r="AE685" i="16"/>
  <c r="AC685" i="16"/>
  <c r="AA685" i="16"/>
  <c r="Y685" i="16"/>
  <c r="W685" i="16"/>
  <c r="V685" i="16"/>
  <c r="N685" i="16"/>
  <c r="AI684" i="16"/>
  <c r="AE684" i="16"/>
  <c r="AC684" i="16"/>
  <c r="AA684" i="16"/>
  <c r="Y684" i="16"/>
  <c r="W684" i="16"/>
  <c r="V684" i="16"/>
  <c r="N684" i="16"/>
  <c r="AI683" i="16"/>
  <c r="AE683" i="16"/>
  <c r="AC683" i="16"/>
  <c r="AA683" i="16"/>
  <c r="Y683" i="16"/>
  <c r="W683" i="16"/>
  <c r="V683" i="16"/>
  <c r="N683" i="16"/>
  <c r="AI682" i="16"/>
  <c r="AE682" i="16"/>
  <c r="AC682" i="16"/>
  <c r="AA682" i="16"/>
  <c r="Y682" i="16"/>
  <c r="W682" i="16"/>
  <c r="V682" i="16"/>
  <c r="N682" i="16"/>
  <c r="AI681" i="16"/>
  <c r="AE681" i="16"/>
  <c r="AC681" i="16"/>
  <c r="AA681" i="16"/>
  <c r="Y681" i="16"/>
  <c r="W681" i="16"/>
  <c r="V681" i="16"/>
  <c r="N681" i="16"/>
  <c r="AI680" i="16"/>
  <c r="AE680" i="16"/>
  <c r="AC680" i="16"/>
  <c r="AA680" i="16"/>
  <c r="Y680" i="16"/>
  <c r="W680" i="16"/>
  <c r="V680" i="16"/>
  <c r="N680" i="16"/>
  <c r="AI679" i="16"/>
  <c r="AE679" i="16"/>
  <c r="AC679" i="16"/>
  <c r="AA679" i="16"/>
  <c r="Y679" i="16"/>
  <c r="W679" i="16"/>
  <c r="V679" i="16"/>
  <c r="N679" i="16"/>
  <c r="AI678" i="16"/>
  <c r="AE678" i="16"/>
  <c r="AC678" i="16"/>
  <c r="AA678" i="16"/>
  <c r="Y678" i="16"/>
  <c r="W678" i="16"/>
  <c r="V678" i="16"/>
  <c r="N678" i="16"/>
  <c r="AI677" i="16"/>
  <c r="AE677" i="16"/>
  <c r="AC677" i="16"/>
  <c r="AA677" i="16"/>
  <c r="Y677" i="16"/>
  <c r="W677" i="16"/>
  <c r="V677" i="16"/>
  <c r="N677" i="16"/>
  <c r="AI676" i="16"/>
  <c r="AE676" i="16"/>
  <c r="AC676" i="16"/>
  <c r="AA676" i="16"/>
  <c r="Y676" i="16"/>
  <c r="W676" i="16"/>
  <c r="V676" i="16"/>
  <c r="N676" i="16"/>
  <c r="AI675" i="16"/>
  <c r="AE675" i="16"/>
  <c r="AC675" i="16"/>
  <c r="AA675" i="16"/>
  <c r="Y675" i="16"/>
  <c r="W675" i="16"/>
  <c r="V675" i="16"/>
  <c r="N675" i="16"/>
  <c r="AI674" i="16"/>
  <c r="AE674" i="16"/>
  <c r="AC674" i="16"/>
  <c r="AA674" i="16"/>
  <c r="Y674" i="16"/>
  <c r="W674" i="16"/>
  <c r="V674" i="16"/>
  <c r="N674" i="16"/>
  <c r="AI673" i="16"/>
  <c r="AE673" i="16"/>
  <c r="AC673" i="16"/>
  <c r="AA673" i="16"/>
  <c r="Y673" i="16"/>
  <c r="W673" i="16"/>
  <c r="V673" i="16"/>
  <c r="N673" i="16"/>
  <c r="AI672" i="16"/>
  <c r="AE672" i="16"/>
  <c r="AC672" i="16"/>
  <c r="AA672" i="16"/>
  <c r="Y672" i="16"/>
  <c r="W672" i="16"/>
  <c r="V672" i="16"/>
  <c r="N672" i="16"/>
  <c r="AI671" i="16"/>
  <c r="AE671" i="16"/>
  <c r="AC671" i="16"/>
  <c r="AA671" i="16"/>
  <c r="Y671" i="16"/>
  <c r="W671" i="16"/>
  <c r="V671" i="16"/>
  <c r="N671" i="16"/>
  <c r="AI670" i="16"/>
  <c r="AE670" i="16"/>
  <c r="AC670" i="16"/>
  <c r="AA670" i="16"/>
  <c r="Y670" i="16"/>
  <c r="W670" i="16"/>
  <c r="V670" i="16"/>
  <c r="N670" i="16"/>
  <c r="AI669" i="16"/>
  <c r="AE669" i="16"/>
  <c r="AC669" i="16"/>
  <c r="AA669" i="16"/>
  <c r="Y669" i="16"/>
  <c r="W669" i="16"/>
  <c r="V669" i="16"/>
  <c r="N669" i="16"/>
  <c r="AI668" i="16"/>
  <c r="AE668" i="16"/>
  <c r="AC668" i="16"/>
  <c r="AA668" i="16"/>
  <c r="Y668" i="16"/>
  <c r="W668" i="16"/>
  <c r="V668" i="16"/>
  <c r="N668" i="16"/>
  <c r="AI667" i="16"/>
  <c r="AE667" i="16"/>
  <c r="AC667" i="16"/>
  <c r="AA667" i="16"/>
  <c r="Y667" i="16"/>
  <c r="W667" i="16"/>
  <c r="V667" i="16"/>
  <c r="N667" i="16"/>
  <c r="AI666" i="16"/>
  <c r="AE666" i="16"/>
  <c r="AC666" i="16"/>
  <c r="AA666" i="16"/>
  <c r="Y666" i="16"/>
  <c r="W666" i="16"/>
  <c r="V666" i="16"/>
  <c r="N666" i="16"/>
  <c r="AI665" i="16"/>
  <c r="AE665" i="16"/>
  <c r="AC665" i="16"/>
  <c r="AA665" i="16"/>
  <c r="Y665" i="16"/>
  <c r="W665" i="16"/>
  <c r="V665" i="16"/>
  <c r="N665" i="16"/>
  <c r="AI664" i="16"/>
  <c r="AE664" i="16"/>
  <c r="AC664" i="16"/>
  <c r="AA664" i="16"/>
  <c r="Y664" i="16"/>
  <c r="W664" i="16"/>
  <c r="V664" i="16"/>
  <c r="N664" i="16"/>
  <c r="AI663" i="16"/>
  <c r="AE663" i="16"/>
  <c r="AC663" i="16"/>
  <c r="AA663" i="16"/>
  <c r="Y663" i="16"/>
  <c r="W663" i="16"/>
  <c r="V663" i="16"/>
  <c r="N663" i="16"/>
  <c r="AI662" i="16"/>
  <c r="AE662" i="16"/>
  <c r="AC662" i="16"/>
  <c r="AA662" i="16"/>
  <c r="Y662" i="16"/>
  <c r="W662" i="16"/>
  <c r="V662" i="16"/>
  <c r="N662" i="16"/>
  <c r="AI661" i="16"/>
  <c r="AE661" i="16"/>
  <c r="AC661" i="16"/>
  <c r="AA661" i="16"/>
  <c r="Y661" i="16"/>
  <c r="W661" i="16"/>
  <c r="V661" i="16"/>
  <c r="N661" i="16"/>
  <c r="AI660" i="16"/>
  <c r="AE660" i="16"/>
  <c r="AC660" i="16"/>
  <c r="AA660" i="16"/>
  <c r="Y660" i="16"/>
  <c r="W660" i="16"/>
  <c r="V660" i="16"/>
  <c r="N660" i="16"/>
  <c r="AI659" i="16"/>
  <c r="AE659" i="16"/>
  <c r="AC659" i="16"/>
  <c r="AA659" i="16"/>
  <c r="Y659" i="16"/>
  <c r="W659" i="16"/>
  <c r="V659" i="16"/>
  <c r="N659" i="16"/>
  <c r="AI658" i="16"/>
  <c r="AE658" i="16"/>
  <c r="AC658" i="16"/>
  <c r="AA658" i="16"/>
  <c r="Y658" i="16"/>
  <c r="W658" i="16"/>
  <c r="V658" i="16"/>
  <c r="N658" i="16"/>
  <c r="AI657" i="16"/>
  <c r="AE657" i="16"/>
  <c r="AC657" i="16"/>
  <c r="AA657" i="16"/>
  <c r="Y657" i="16"/>
  <c r="W657" i="16"/>
  <c r="V657" i="16"/>
  <c r="N657" i="16"/>
  <c r="AI656" i="16"/>
  <c r="AE656" i="16"/>
  <c r="AC656" i="16"/>
  <c r="AA656" i="16"/>
  <c r="Y656" i="16"/>
  <c r="W656" i="16"/>
  <c r="V656" i="16"/>
  <c r="N656" i="16"/>
  <c r="AI655" i="16"/>
  <c r="AE655" i="16"/>
  <c r="AC655" i="16"/>
  <c r="AA655" i="16"/>
  <c r="Y655" i="16"/>
  <c r="W655" i="16"/>
  <c r="V655" i="16"/>
  <c r="N655" i="16"/>
  <c r="AI654" i="16"/>
  <c r="AE654" i="16"/>
  <c r="AC654" i="16"/>
  <c r="AA654" i="16"/>
  <c r="Y654" i="16"/>
  <c r="W654" i="16"/>
  <c r="V654" i="16"/>
  <c r="N654" i="16"/>
  <c r="AI653" i="16"/>
  <c r="AE653" i="16"/>
  <c r="AC653" i="16"/>
  <c r="AA653" i="16"/>
  <c r="Y653" i="16"/>
  <c r="W653" i="16"/>
  <c r="V653" i="16"/>
  <c r="N653" i="16"/>
  <c r="AI652" i="16"/>
  <c r="AE652" i="16"/>
  <c r="AC652" i="16"/>
  <c r="AA652" i="16"/>
  <c r="Y652" i="16"/>
  <c r="W652" i="16"/>
  <c r="V652" i="16"/>
  <c r="N652" i="16"/>
  <c r="AI651" i="16"/>
  <c r="AE651" i="16"/>
  <c r="AC651" i="16"/>
  <c r="AA651" i="16"/>
  <c r="Y651" i="16"/>
  <c r="W651" i="16"/>
  <c r="V651" i="16"/>
  <c r="N651" i="16"/>
  <c r="AI650" i="16"/>
  <c r="AE650" i="16"/>
  <c r="AC650" i="16"/>
  <c r="AA650" i="16"/>
  <c r="Y650" i="16"/>
  <c r="W650" i="16"/>
  <c r="V650" i="16"/>
  <c r="N650" i="16"/>
  <c r="AI649" i="16"/>
  <c r="AE649" i="16"/>
  <c r="AC649" i="16"/>
  <c r="AA649" i="16"/>
  <c r="Y649" i="16"/>
  <c r="W649" i="16"/>
  <c r="V649" i="16"/>
  <c r="N649" i="16"/>
  <c r="AI648" i="16"/>
  <c r="AE648" i="16"/>
  <c r="AC648" i="16"/>
  <c r="AA648" i="16"/>
  <c r="Y648" i="16"/>
  <c r="W648" i="16"/>
  <c r="V648" i="16"/>
  <c r="N648" i="16"/>
  <c r="AI647" i="16"/>
  <c r="AE647" i="16"/>
  <c r="AC647" i="16"/>
  <c r="AA647" i="16"/>
  <c r="Y647" i="16"/>
  <c r="W647" i="16"/>
  <c r="V647" i="16"/>
  <c r="N647" i="16"/>
  <c r="AI646" i="16"/>
  <c r="AE646" i="16"/>
  <c r="AC646" i="16"/>
  <c r="AA646" i="16"/>
  <c r="Y646" i="16"/>
  <c r="W646" i="16"/>
  <c r="V646" i="16"/>
  <c r="N646" i="16"/>
  <c r="AI645" i="16"/>
  <c r="AE645" i="16"/>
  <c r="AC645" i="16"/>
  <c r="AA645" i="16"/>
  <c r="Y645" i="16"/>
  <c r="W645" i="16"/>
  <c r="V645" i="16"/>
  <c r="N645" i="16"/>
  <c r="AI644" i="16"/>
  <c r="AE644" i="16"/>
  <c r="AC644" i="16"/>
  <c r="AA644" i="16"/>
  <c r="Y644" i="16"/>
  <c r="W644" i="16"/>
  <c r="V644" i="16"/>
  <c r="N644" i="16"/>
  <c r="AI643" i="16"/>
  <c r="AE643" i="16"/>
  <c r="AC643" i="16"/>
  <c r="AA643" i="16"/>
  <c r="Y643" i="16"/>
  <c r="W643" i="16"/>
  <c r="V643" i="16"/>
  <c r="N643" i="16"/>
  <c r="AI642" i="16"/>
  <c r="AE642" i="16"/>
  <c r="AC642" i="16"/>
  <c r="AA642" i="16"/>
  <c r="Y642" i="16"/>
  <c r="W642" i="16"/>
  <c r="V642" i="16"/>
  <c r="N642" i="16"/>
  <c r="AI641" i="16"/>
  <c r="AE641" i="16"/>
  <c r="AC641" i="16"/>
  <c r="AA641" i="16"/>
  <c r="Y641" i="16"/>
  <c r="W641" i="16"/>
  <c r="V641" i="16"/>
  <c r="N641" i="16"/>
  <c r="AI640" i="16"/>
  <c r="AE640" i="16"/>
  <c r="AC640" i="16"/>
  <c r="AA640" i="16"/>
  <c r="Y640" i="16"/>
  <c r="W640" i="16"/>
  <c r="V640" i="16"/>
  <c r="N640" i="16"/>
  <c r="AI639" i="16"/>
  <c r="AE639" i="16"/>
  <c r="AC639" i="16"/>
  <c r="AA639" i="16"/>
  <c r="Y639" i="16"/>
  <c r="W639" i="16"/>
  <c r="V639" i="16"/>
  <c r="N639" i="16"/>
  <c r="AI638" i="16"/>
  <c r="AE638" i="16"/>
  <c r="AC638" i="16"/>
  <c r="AA638" i="16"/>
  <c r="Y638" i="16"/>
  <c r="W638" i="16"/>
  <c r="V638" i="16"/>
  <c r="N638" i="16"/>
  <c r="AI637" i="16"/>
  <c r="AE637" i="16"/>
  <c r="AC637" i="16"/>
  <c r="AA637" i="16"/>
  <c r="Y637" i="16"/>
  <c r="W637" i="16"/>
  <c r="V637" i="16"/>
  <c r="N637" i="16"/>
  <c r="AI636" i="16"/>
  <c r="AE636" i="16"/>
  <c r="AC636" i="16"/>
  <c r="AA636" i="16"/>
  <c r="Y636" i="16"/>
  <c r="W636" i="16"/>
  <c r="V636" i="16"/>
  <c r="N636" i="16"/>
  <c r="AI635" i="16"/>
  <c r="AE635" i="16"/>
  <c r="AC635" i="16"/>
  <c r="AA635" i="16"/>
  <c r="Y635" i="16"/>
  <c r="W635" i="16"/>
  <c r="V635" i="16"/>
  <c r="N635" i="16"/>
  <c r="AI634" i="16"/>
  <c r="AE634" i="16"/>
  <c r="AC634" i="16"/>
  <c r="AA634" i="16"/>
  <c r="Y634" i="16"/>
  <c r="W634" i="16"/>
  <c r="V634" i="16"/>
  <c r="N634" i="16"/>
  <c r="AI633" i="16"/>
  <c r="AE633" i="16"/>
  <c r="AC633" i="16"/>
  <c r="AA633" i="16"/>
  <c r="Y633" i="16"/>
  <c r="W633" i="16"/>
  <c r="V633" i="16"/>
  <c r="N633" i="16"/>
  <c r="AI632" i="16"/>
  <c r="AE632" i="16"/>
  <c r="AC632" i="16"/>
  <c r="AA632" i="16"/>
  <c r="Y632" i="16"/>
  <c r="W632" i="16"/>
  <c r="V632" i="16"/>
  <c r="N632" i="16"/>
  <c r="AI631" i="16"/>
  <c r="AE631" i="16"/>
  <c r="AC631" i="16"/>
  <c r="AA631" i="16"/>
  <c r="Y631" i="16"/>
  <c r="W631" i="16"/>
  <c r="V631" i="16"/>
  <c r="N631" i="16"/>
  <c r="AI630" i="16"/>
  <c r="AE630" i="16"/>
  <c r="AC630" i="16"/>
  <c r="AA630" i="16"/>
  <c r="Y630" i="16"/>
  <c r="W630" i="16"/>
  <c r="V630" i="16"/>
  <c r="N630" i="16"/>
  <c r="AI629" i="16"/>
  <c r="AE629" i="16"/>
  <c r="AC629" i="16"/>
  <c r="AA629" i="16"/>
  <c r="Y629" i="16"/>
  <c r="W629" i="16"/>
  <c r="V629" i="16"/>
  <c r="N629" i="16"/>
  <c r="AI628" i="16"/>
  <c r="AE628" i="16"/>
  <c r="AC628" i="16"/>
  <c r="AA628" i="16"/>
  <c r="Y628" i="16"/>
  <c r="W628" i="16"/>
  <c r="V628" i="16"/>
  <c r="N628" i="16"/>
  <c r="AI627" i="16"/>
  <c r="AE627" i="16"/>
  <c r="AC627" i="16"/>
  <c r="AA627" i="16"/>
  <c r="Y627" i="16"/>
  <c r="W627" i="16"/>
  <c r="V627" i="16"/>
  <c r="N627" i="16"/>
  <c r="AI626" i="16"/>
  <c r="AE626" i="16"/>
  <c r="AC626" i="16"/>
  <c r="AA626" i="16"/>
  <c r="Y626" i="16"/>
  <c r="W626" i="16"/>
  <c r="V626" i="16"/>
  <c r="N626" i="16"/>
  <c r="AI625" i="16"/>
  <c r="AE625" i="16"/>
  <c r="AC625" i="16"/>
  <c r="AA625" i="16"/>
  <c r="Y625" i="16"/>
  <c r="W625" i="16"/>
  <c r="V625" i="16"/>
  <c r="N625" i="16"/>
  <c r="AI624" i="16"/>
  <c r="AE624" i="16"/>
  <c r="AC624" i="16"/>
  <c r="AA624" i="16"/>
  <c r="Y624" i="16"/>
  <c r="W624" i="16"/>
  <c r="V624" i="16"/>
  <c r="N624" i="16"/>
  <c r="AI623" i="16"/>
  <c r="AE623" i="16"/>
  <c r="AC623" i="16"/>
  <c r="AA623" i="16"/>
  <c r="Y623" i="16"/>
  <c r="W623" i="16"/>
  <c r="V623" i="16"/>
  <c r="N623" i="16"/>
  <c r="AI622" i="16"/>
  <c r="AE622" i="16"/>
  <c r="AC622" i="16"/>
  <c r="AA622" i="16"/>
  <c r="Y622" i="16"/>
  <c r="W622" i="16"/>
  <c r="V622" i="16"/>
  <c r="N622" i="16"/>
  <c r="AI621" i="16"/>
  <c r="AE621" i="16"/>
  <c r="AC621" i="16"/>
  <c r="AA621" i="16"/>
  <c r="Y621" i="16"/>
  <c r="W621" i="16"/>
  <c r="V621" i="16"/>
  <c r="N621" i="16"/>
  <c r="AI620" i="16"/>
  <c r="AE620" i="16"/>
  <c r="AC620" i="16"/>
  <c r="AA620" i="16"/>
  <c r="Y620" i="16"/>
  <c r="W620" i="16"/>
  <c r="V620" i="16"/>
  <c r="N620" i="16"/>
  <c r="AI619" i="16"/>
  <c r="AE619" i="16"/>
  <c r="AC619" i="16"/>
  <c r="AA619" i="16"/>
  <c r="Y619" i="16"/>
  <c r="W619" i="16"/>
  <c r="V619" i="16"/>
  <c r="N619" i="16"/>
  <c r="AI618" i="16"/>
  <c r="AE618" i="16"/>
  <c r="AC618" i="16"/>
  <c r="AA618" i="16"/>
  <c r="Y618" i="16"/>
  <c r="W618" i="16"/>
  <c r="V618" i="16"/>
  <c r="N618" i="16"/>
  <c r="AI617" i="16"/>
  <c r="AE617" i="16"/>
  <c r="AC617" i="16"/>
  <c r="AA617" i="16"/>
  <c r="Y617" i="16"/>
  <c r="W617" i="16"/>
  <c r="V617" i="16"/>
  <c r="N617" i="16"/>
  <c r="AI616" i="16"/>
  <c r="AE616" i="16"/>
  <c r="AC616" i="16"/>
  <c r="AA616" i="16"/>
  <c r="Y616" i="16"/>
  <c r="W616" i="16"/>
  <c r="V616" i="16"/>
  <c r="N616" i="16"/>
  <c r="AI615" i="16"/>
  <c r="AE615" i="16"/>
  <c r="AC615" i="16"/>
  <c r="AA615" i="16"/>
  <c r="Y615" i="16"/>
  <c r="W615" i="16"/>
  <c r="V615" i="16"/>
  <c r="N615" i="16"/>
  <c r="AI614" i="16"/>
  <c r="AE614" i="16"/>
  <c r="AC614" i="16"/>
  <c r="AA614" i="16"/>
  <c r="Y614" i="16"/>
  <c r="W614" i="16"/>
  <c r="V614" i="16"/>
  <c r="N614" i="16"/>
  <c r="AI613" i="16"/>
  <c r="AE613" i="16"/>
  <c r="AC613" i="16"/>
  <c r="AA613" i="16"/>
  <c r="Y613" i="16"/>
  <c r="W613" i="16"/>
  <c r="V613" i="16"/>
  <c r="N613" i="16"/>
  <c r="AI612" i="16"/>
  <c r="AE612" i="16"/>
  <c r="AC612" i="16"/>
  <c r="AA612" i="16"/>
  <c r="Y612" i="16"/>
  <c r="W612" i="16"/>
  <c r="V612" i="16"/>
  <c r="N612" i="16"/>
  <c r="AI611" i="16"/>
  <c r="AE611" i="16"/>
  <c r="AC611" i="16"/>
  <c r="AA611" i="16"/>
  <c r="Y611" i="16"/>
  <c r="W611" i="16"/>
  <c r="V611" i="16"/>
  <c r="N611" i="16"/>
  <c r="AI610" i="16"/>
  <c r="AE610" i="16"/>
  <c r="AC610" i="16"/>
  <c r="AA610" i="16"/>
  <c r="Y610" i="16"/>
  <c r="W610" i="16"/>
  <c r="V610" i="16"/>
  <c r="N610" i="16"/>
  <c r="G610" i="16"/>
  <c r="AI609" i="16"/>
  <c r="AE609" i="16"/>
  <c r="AC609" i="16"/>
  <c r="AA609" i="16"/>
  <c r="Y609" i="16"/>
  <c r="W609" i="16"/>
  <c r="V609" i="16"/>
  <c r="N609" i="16"/>
  <c r="AI608" i="16"/>
  <c r="AE608" i="16"/>
  <c r="AC608" i="16"/>
  <c r="AA608" i="16"/>
  <c r="Y608" i="16"/>
  <c r="W608" i="16"/>
  <c r="V608" i="16"/>
  <c r="N608" i="16"/>
  <c r="AI607" i="16"/>
  <c r="AE607" i="16"/>
  <c r="AC607" i="16"/>
  <c r="AA607" i="16"/>
  <c r="Y607" i="16"/>
  <c r="W607" i="16"/>
  <c r="V607" i="16"/>
  <c r="N607" i="16"/>
  <c r="AI606" i="16"/>
  <c r="AE606" i="16"/>
  <c r="AC606" i="16"/>
  <c r="AA606" i="16"/>
  <c r="Y606" i="16"/>
  <c r="W606" i="16"/>
  <c r="V606" i="16"/>
  <c r="N606" i="16"/>
  <c r="G606" i="16"/>
  <c r="AI605" i="16"/>
  <c r="AE605" i="16"/>
  <c r="AC605" i="16"/>
  <c r="AA605" i="16"/>
  <c r="Y605" i="16"/>
  <c r="W605" i="16"/>
  <c r="V605" i="16"/>
  <c r="N605" i="16"/>
  <c r="AI604" i="16"/>
  <c r="AE604" i="16"/>
  <c r="AC604" i="16"/>
  <c r="AA604" i="16"/>
  <c r="Y604" i="16"/>
  <c r="W604" i="16"/>
  <c r="V604" i="16"/>
  <c r="N604" i="16"/>
  <c r="AI603" i="16"/>
  <c r="AE603" i="16"/>
  <c r="AC603" i="16"/>
  <c r="AA603" i="16"/>
  <c r="Y603" i="16"/>
  <c r="W603" i="16"/>
  <c r="V603" i="16"/>
  <c r="N603" i="16"/>
  <c r="AI602" i="16"/>
  <c r="AE602" i="16"/>
  <c r="AC602" i="16"/>
  <c r="AA602" i="16"/>
  <c r="Y602" i="16"/>
  <c r="W602" i="16"/>
  <c r="V602" i="16"/>
  <c r="G602" i="16"/>
  <c r="D602" i="16"/>
  <c r="G611" i="16" s="1"/>
  <c r="AI601" i="16"/>
  <c r="AE601" i="16"/>
  <c r="AC601" i="16"/>
  <c r="AA601" i="16"/>
  <c r="Y601" i="16"/>
  <c r="W601" i="16"/>
  <c r="V601" i="16"/>
  <c r="N601" i="16"/>
  <c r="AI600" i="16"/>
  <c r="AE600" i="16"/>
  <c r="AC600" i="16"/>
  <c r="AA600" i="16"/>
  <c r="Y600" i="16"/>
  <c r="W600" i="16"/>
  <c r="V600" i="16"/>
  <c r="N600" i="16"/>
  <c r="G600" i="16"/>
  <c r="AI599" i="16"/>
  <c r="AE599" i="16"/>
  <c r="AC599" i="16"/>
  <c r="AA599" i="16"/>
  <c r="Y599" i="16"/>
  <c r="W599" i="16"/>
  <c r="V599" i="16"/>
  <c r="N599" i="16"/>
  <c r="AI598" i="16"/>
  <c r="AE598" i="16"/>
  <c r="AC598" i="16"/>
  <c r="AA598" i="16"/>
  <c r="Y598" i="16"/>
  <c r="W598" i="16"/>
  <c r="V598" i="16"/>
  <c r="N598" i="16"/>
  <c r="G598" i="16"/>
  <c r="AI597" i="16"/>
  <c r="AE597" i="16"/>
  <c r="AC597" i="16"/>
  <c r="AA597" i="16"/>
  <c r="Y597" i="16"/>
  <c r="W597" i="16"/>
  <c r="V597" i="16"/>
  <c r="N597" i="16"/>
  <c r="AI596" i="16"/>
  <c r="AE596" i="16"/>
  <c r="AC596" i="16"/>
  <c r="AA596" i="16"/>
  <c r="Y596" i="16"/>
  <c r="W596" i="16"/>
  <c r="V596" i="16"/>
  <c r="N596" i="16"/>
  <c r="G596" i="16"/>
  <c r="AI595" i="16"/>
  <c r="AE595" i="16"/>
  <c r="AC595" i="16"/>
  <c r="AA595" i="16"/>
  <c r="Y595" i="16"/>
  <c r="W595" i="16"/>
  <c r="V595" i="16"/>
  <c r="N595" i="16"/>
  <c r="AI594" i="16"/>
  <c r="AE594" i="16"/>
  <c r="AC594" i="16"/>
  <c r="AA594" i="16"/>
  <c r="Y594" i="16"/>
  <c r="W594" i="16"/>
  <c r="V594" i="16"/>
  <c r="N594" i="16"/>
  <c r="G594" i="16"/>
  <c r="AI593" i="16"/>
  <c r="AE593" i="16"/>
  <c r="AC593" i="16"/>
  <c r="AA593" i="16"/>
  <c r="Y593" i="16"/>
  <c r="W593" i="16"/>
  <c r="V593" i="16"/>
  <c r="N593" i="16"/>
  <c r="AI592" i="16"/>
  <c r="AE592" i="16"/>
  <c r="AC592" i="16"/>
  <c r="AA592" i="16"/>
  <c r="Y592" i="16"/>
  <c r="W592" i="16"/>
  <c r="V592" i="16"/>
  <c r="N592" i="16"/>
  <c r="G592" i="16"/>
  <c r="D592" i="16"/>
  <c r="G599" i="16" s="1"/>
  <c r="AI591" i="16"/>
  <c r="AE591" i="16"/>
  <c r="AC591" i="16"/>
  <c r="AA591" i="16"/>
  <c r="Y591" i="16"/>
  <c r="W591" i="16"/>
  <c r="V591" i="16"/>
  <c r="N591" i="16"/>
  <c r="G591" i="16"/>
  <c r="AI590" i="16"/>
  <c r="AE590" i="16"/>
  <c r="AC590" i="16"/>
  <c r="AA590" i="16"/>
  <c r="Y590" i="16"/>
  <c r="W590" i="16"/>
  <c r="V590" i="16"/>
  <c r="N590" i="16"/>
  <c r="AI589" i="16"/>
  <c r="AE589" i="16"/>
  <c r="AC589" i="16"/>
  <c r="AA589" i="16"/>
  <c r="Y589" i="16"/>
  <c r="W589" i="16"/>
  <c r="V589" i="16"/>
  <c r="N589" i="16"/>
  <c r="G589" i="16"/>
  <c r="AI588" i="16"/>
  <c r="AE588" i="16"/>
  <c r="AC588" i="16"/>
  <c r="AA588" i="16"/>
  <c r="Y588" i="16"/>
  <c r="W588" i="16"/>
  <c r="V588" i="16"/>
  <c r="N588" i="16"/>
  <c r="AI587" i="16"/>
  <c r="AE587" i="16"/>
  <c r="AC587" i="16"/>
  <c r="AA587" i="16"/>
  <c r="Y587" i="16"/>
  <c r="W587" i="16"/>
  <c r="V587" i="16"/>
  <c r="N587" i="16"/>
  <c r="G587" i="16"/>
  <c r="AI586" i="16"/>
  <c r="AE586" i="16"/>
  <c r="AC586" i="16"/>
  <c r="AA586" i="16"/>
  <c r="Y586" i="16"/>
  <c r="W586" i="16"/>
  <c r="V586" i="16"/>
  <c r="N586" i="16"/>
  <c r="AI585" i="16"/>
  <c r="AE585" i="16"/>
  <c r="AC585" i="16"/>
  <c r="AA585" i="16"/>
  <c r="Y585" i="16"/>
  <c r="W585" i="16"/>
  <c r="V585" i="16"/>
  <c r="N585" i="16"/>
  <c r="G585" i="16"/>
  <c r="AI584" i="16"/>
  <c r="AE584" i="16"/>
  <c r="AC584" i="16"/>
  <c r="AA584" i="16"/>
  <c r="Y584" i="16"/>
  <c r="W584" i="16"/>
  <c r="V584" i="16"/>
  <c r="N584" i="16"/>
  <c r="AI583" i="16"/>
  <c r="AE583" i="16"/>
  <c r="AC583" i="16"/>
  <c r="AA583" i="16"/>
  <c r="Y583" i="16"/>
  <c r="W583" i="16"/>
  <c r="V583" i="16"/>
  <c r="N583" i="16"/>
  <c r="G583" i="16"/>
  <c r="AI582" i="16"/>
  <c r="AE582" i="16"/>
  <c r="AC582" i="16"/>
  <c r="AA582" i="16"/>
  <c r="Y582" i="16"/>
  <c r="W582" i="16"/>
  <c r="V582" i="16"/>
  <c r="N582" i="16"/>
  <c r="D582" i="16"/>
  <c r="G590" i="16" s="1"/>
  <c r="AI581" i="16"/>
  <c r="AE581" i="16"/>
  <c r="AC581" i="16"/>
  <c r="AA581" i="16"/>
  <c r="Y581" i="16"/>
  <c r="W581" i="16"/>
  <c r="V581" i="16"/>
  <c r="N581" i="16"/>
  <c r="G581" i="16"/>
  <c r="AI580" i="16"/>
  <c r="AE580" i="16"/>
  <c r="AC580" i="16"/>
  <c r="AA580" i="16"/>
  <c r="Y580" i="16"/>
  <c r="W580" i="16"/>
  <c r="V580" i="16"/>
  <c r="N580" i="16"/>
  <c r="AI579" i="16"/>
  <c r="AE579" i="16"/>
  <c r="AC579" i="16"/>
  <c r="AA579" i="16"/>
  <c r="Y579" i="16"/>
  <c r="W579" i="16"/>
  <c r="V579" i="16"/>
  <c r="N579" i="16"/>
  <c r="G579" i="16"/>
  <c r="AI578" i="16"/>
  <c r="AE578" i="16"/>
  <c r="AC578" i="16"/>
  <c r="AA578" i="16"/>
  <c r="Y578" i="16"/>
  <c r="W578" i="16"/>
  <c r="V578" i="16"/>
  <c r="N578" i="16"/>
  <c r="G578" i="16"/>
  <c r="AI577" i="16"/>
  <c r="AE577" i="16"/>
  <c r="AC577" i="16"/>
  <c r="AA577" i="16"/>
  <c r="Y577" i="16"/>
  <c r="W577" i="16"/>
  <c r="V577" i="16"/>
  <c r="N577" i="16"/>
  <c r="G577" i="16"/>
  <c r="AI576" i="16"/>
  <c r="AE576" i="16"/>
  <c r="AC576" i="16"/>
  <c r="AA576" i="16"/>
  <c r="Y576" i="16"/>
  <c r="W576" i="16"/>
  <c r="V576" i="16"/>
  <c r="N576" i="16"/>
  <c r="AI575" i="16"/>
  <c r="AE575" i="16"/>
  <c r="AC575" i="16"/>
  <c r="AA575" i="16"/>
  <c r="Y575" i="16"/>
  <c r="W575" i="16"/>
  <c r="V575" i="16"/>
  <c r="N575" i="16"/>
  <c r="G575" i="16"/>
  <c r="AI574" i="16"/>
  <c r="AE574" i="16"/>
  <c r="AC574" i="16"/>
  <c r="AA574" i="16"/>
  <c r="Y574" i="16"/>
  <c r="W574" i="16"/>
  <c r="V574" i="16"/>
  <c r="N574" i="16"/>
  <c r="G574" i="16"/>
  <c r="AI573" i="16"/>
  <c r="AE573" i="16"/>
  <c r="AC573" i="16"/>
  <c r="AA573" i="16"/>
  <c r="Y573" i="16"/>
  <c r="W573" i="16"/>
  <c r="V573" i="16"/>
  <c r="N573" i="16"/>
  <c r="G573" i="16"/>
  <c r="AI572" i="16"/>
  <c r="AE572" i="16"/>
  <c r="AC572" i="16"/>
  <c r="AA572" i="16"/>
  <c r="Y572" i="16"/>
  <c r="W572" i="16"/>
  <c r="V572" i="16"/>
  <c r="N572" i="16"/>
  <c r="D572" i="16"/>
  <c r="G580" i="16" s="1"/>
  <c r="AI571" i="16"/>
  <c r="AE571" i="16"/>
  <c r="AC571" i="16"/>
  <c r="AA571" i="16"/>
  <c r="Y571" i="16"/>
  <c r="W571" i="16"/>
  <c r="V571" i="16"/>
  <c r="N571" i="16"/>
  <c r="AI570" i="16"/>
  <c r="AE570" i="16"/>
  <c r="AC570" i="16"/>
  <c r="AA570" i="16"/>
  <c r="Y570" i="16"/>
  <c r="W570" i="16"/>
  <c r="V570" i="16"/>
  <c r="N570" i="16"/>
  <c r="AI569" i="16"/>
  <c r="AE569" i="16"/>
  <c r="AC569" i="16"/>
  <c r="AA569" i="16"/>
  <c r="Y569" i="16"/>
  <c r="W569" i="16"/>
  <c r="V569" i="16"/>
  <c r="N569" i="16"/>
  <c r="G569" i="16"/>
  <c r="AI568" i="16"/>
  <c r="AE568" i="16"/>
  <c r="AC568" i="16"/>
  <c r="AA568" i="16"/>
  <c r="Y568" i="16"/>
  <c r="W568" i="16"/>
  <c r="V568" i="16"/>
  <c r="N568" i="16"/>
  <c r="AI567" i="16"/>
  <c r="AE567" i="16"/>
  <c r="AC567" i="16"/>
  <c r="AA567" i="16"/>
  <c r="Y567" i="16"/>
  <c r="W567" i="16"/>
  <c r="V567" i="16"/>
  <c r="N567" i="16"/>
  <c r="AI566" i="16"/>
  <c r="AE566" i="16"/>
  <c r="AC566" i="16"/>
  <c r="AA566" i="16"/>
  <c r="Y566" i="16"/>
  <c r="W566" i="16"/>
  <c r="V566" i="16"/>
  <c r="N566" i="16"/>
  <c r="AI565" i="16"/>
  <c r="AE565" i="16"/>
  <c r="AC565" i="16"/>
  <c r="AA565" i="16"/>
  <c r="Y565" i="16"/>
  <c r="W565" i="16"/>
  <c r="V565" i="16"/>
  <c r="N565" i="16"/>
  <c r="G565" i="16"/>
  <c r="AI564" i="16"/>
  <c r="AE564" i="16"/>
  <c r="AC564" i="16"/>
  <c r="AA564" i="16"/>
  <c r="Y564" i="16"/>
  <c r="W564" i="16"/>
  <c r="V564" i="16"/>
  <c r="N564" i="16"/>
  <c r="AI563" i="16"/>
  <c r="AE563" i="16"/>
  <c r="AC563" i="16"/>
  <c r="AA563" i="16"/>
  <c r="Y563" i="16"/>
  <c r="W563" i="16"/>
  <c r="V563" i="16"/>
  <c r="N563" i="16"/>
  <c r="AI562" i="16"/>
  <c r="AE562" i="16"/>
  <c r="AC562" i="16"/>
  <c r="AA562" i="16"/>
  <c r="Y562" i="16"/>
  <c r="W562" i="16"/>
  <c r="V562" i="16"/>
  <c r="D562" i="16"/>
  <c r="N562" i="16" s="1"/>
  <c r="AI561" i="16"/>
  <c r="AE561" i="16"/>
  <c r="AC561" i="16"/>
  <c r="AA561" i="16"/>
  <c r="Y561" i="16"/>
  <c r="W561" i="16"/>
  <c r="V561" i="16"/>
  <c r="N561" i="16"/>
  <c r="AI560" i="16"/>
  <c r="AE560" i="16"/>
  <c r="AC560" i="16"/>
  <c r="AA560" i="16"/>
  <c r="Y560" i="16"/>
  <c r="W560" i="16"/>
  <c r="V560" i="16"/>
  <c r="N560" i="16"/>
  <c r="AI559" i="16"/>
  <c r="AE559" i="16"/>
  <c r="AC559" i="16"/>
  <c r="AA559" i="16"/>
  <c r="Y559" i="16"/>
  <c r="W559" i="16"/>
  <c r="V559" i="16"/>
  <c r="N559" i="16"/>
  <c r="AI558" i="16"/>
  <c r="AE558" i="16"/>
  <c r="AC558" i="16"/>
  <c r="AA558" i="16"/>
  <c r="Y558" i="16"/>
  <c r="W558" i="16"/>
  <c r="V558" i="16"/>
  <c r="N558" i="16"/>
  <c r="AI557" i="16"/>
  <c r="AE557" i="16"/>
  <c r="AC557" i="16"/>
  <c r="AA557" i="16"/>
  <c r="Y557" i="16"/>
  <c r="W557" i="16"/>
  <c r="V557" i="16"/>
  <c r="N557" i="16"/>
  <c r="AI556" i="16"/>
  <c r="AE556" i="16"/>
  <c r="AC556" i="16"/>
  <c r="AA556" i="16"/>
  <c r="Y556" i="16"/>
  <c r="W556" i="16"/>
  <c r="V556" i="16"/>
  <c r="N556" i="16"/>
  <c r="AI555" i="16"/>
  <c r="AE555" i="16"/>
  <c r="AC555" i="16"/>
  <c r="AA555" i="16"/>
  <c r="Y555" i="16"/>
  <c r="W555" i="16"/>
  <c r="V555" i="16"/>
  <c r="N555" i="16"/>
  <c r="AI554" i="16"/>
  <c r="AE554" i="16"/>
  <c r="AC554" i="16"/>
  <c r="AA554" i="16"/>
  <c r="Y554" i="16"/>
  <c r="W554" i="16"/>
  <c r="V554" i="16"/>
  <c r="N554" i="16"/>
  <c r="AI553" i="16"/>
  <c r="AE553" i="16"/>
  <c r="AC553" i="16"/>
  <c r="AA553" i="16"/>
  <c r="Y553" i="16"/>
  <c r="W553" i="16"/>
  <c r="V553" i="16"/>
  <c r="N553" i="16"/>
  <c r="AI552" i="16"/>
  <c r="AE552" i="16"/>
  <c r="AC552" i="16"/>
  <c r="AA552" i="16"/>
  <c r="Y552" i="16"/>
  <c r="W552" i="16"/>
  <c r="V552" i="16"/>
  <c r="D552" i="16"/>
  <c r="G561" i="16" s="1"/>
  <c r="AI551" i="16"/>
  <c r="AE551" i="16"/>
  <c r="AC551" i="16"/>
  <c r="AA551" i="16"/>
  <c r="Y551" i="16"/>
  <c r="W551" i="16"/>
  <c r="V551" i="16"/>
  <c r="N551" i="16"/>
  <c r="AI550" i="16"/>
  <c r="AE550" i="16"/>
  <c r="AC550" i="16"/>
  <c r="AA550" i="16"/>
  <c r="Y550" i="16"/>
  <c r="W550" i="16"/>
  <c r="V550" i="16"/>
  <c r="N550" i="16"/>
  <c r="G550" i="16"/>
  <c r="AI549" i="16"/>
  <c r="AE549" i="16"/>
  <c r="AC549" i="16"/>
  <c r="AA549" i="16"/>
  <c r="Y549" i="16"/>
  <c r="W549" i="16"/>
  <c r="V549" i="16"/>
  <c r="N549" i="16"/>
  <c r="AI548" i="16"/>
  <c r="AE548" i="16"/>
  <c r="AC548" i="16"/>
  <c r="AA548" i="16"/>
  <c r="Y548" i="16"/>
  <c r="W548" i="16"/>
  <c r="V548" i="16"/>
  <c r="N548" i="16"/>
  <c r="G548" i="16"/>
  <c r="AI547" i="16"/>
  <c r="AE547" i="16"/>
  <c r="AC547" i="16"/>
  <c r="AA547" i="16"/>
  <c r="Y547" i="16"/>
  <c r="W547" i="16"/>
  <c r="V547" i="16"/>
  <c r="N547" i="16"/>
  <c r="AI546" i="16"/>
  <c r="AE546" i="16"/>
  <c r="AC546" i="16"/>
  <c r="AA546" i="16"/>
  <c r="Y546" i="16"/>
  <c r="W546" i="16"/>
  <c r="V546" i="16"/>
  <c r="N546" i="16"/>
  <c r="G546" i="16"/>
  <c r="AI545" i="16"/>
  <c r="AE545" i="16"/>
  <c r="AC545" i="16"/>
  <c r="AA545" i="16"/>
  <c r="Y545" i="16"/>
  <c r="W545" i="16"/>
  <c r="V545" i="16"/>
  <c r="N545" i="16"/>
  <c r="AI544" i="16"/>
  <c r="AE544" i="16"/>
  <c r="AC544" i="16"/>
  <c r="AA544" i="16"/>
  <c r="Y544" i="16"/>
  <c r="W544" i="16"/>
  <c r="V544" i="16"/>
  <c r="N544" i="16"/>
  <c r="G544" i="16"/>
  <c r="AI543" i="16"/>
  <c r="AE543" i="16"/>
  <c r="AC543" i="16"/>
  <c r="AA543" i="16"/>
  <c r="Y543" i="16"/>
  <c r="W543" i="16"/>
  <c r="V543" i="16"/>
  <c r="N543" i="16"/>
  <c r="AI542" i="16"/>
  <c r="AE542" i="16"/>
  <c r="AC542" i="16"/>
  <c r="AA542" i="16"/>
  <c r="Y542" i="16"/>
  <c r="W542" i="16"/>
  <c r="V542" i="16"/>
  <c r="N542" i="16"/>
  <c r="G542" i="16"/>
  <c r="D542" i="16"/>
  <c r="G549" i="16" s="1"/>
  <c r="AI541" i="16"/>
  <c r="AE541" i="16"/>
  <c r="AC541" i="16"/>
  <c r="AA541" i="16"/>
  <c r="Y541" i="16"/>
  <c r="W541" i="16"/>
  <c r="V541" i="16"/>
  <c r="N541" i="16"/>
  <c r="G541" i="16"/>
  <c r="AI540" i="16"/>
  <c r="AE540" i="16"/>
  <c r="AC540" i="16"/>
  <c r="AA540" i="16"/>
  <c r="Y540" i="16"/>
  <c r="W540" i="16"/>
  <c r="V540" i="16"/>
  <c r="N540" i="16"/>
  <c r="G540" i="16"/>
  <c r="AI539" i="16"/>
  <c r="AE539" i="16"/>
  <c r="AC539" i="16"/>
  <c r="AA539" i="16"/>
  <c r="Y539" i="16"/>
  <c r="W539" i="16"/>
  <c r="V539" i="16"/>
  <c r="N539" i="16"/>
  <c r="AI538" i="16"/>
  <c r="AE538" i="16"/>
  <c r="AC538" i="16"/>
  <c r="AA538" i="16"/>
  <c r="Y538" i="16"/>
  <c r="W538" i="16"/>
  <c r="V538" i="16"/>
  <c r="N538" i="16"/>
  <c r="G538" i="16"/>
  <c r="AI537" i="16"/>
  <c r="AE537" i="16"/>
  <c r="AC537" i="16"/>
  <c r="AA537" i="16"/>
  <c r="Y537" i="16"/>
  <c r="W537" i="16"/>
  <c r="V537" i="16"/>
  <c r="N537" i="16"/>
  <c r="G537" i="16"/>
  <c r="AI536" i="16"/>
  <c r="AE536" i="16"/>
  <c r="AC536" i="16"/>
  <c r="AA536" i="16"/>
  <c r="Y536" i="16"/>
  <c r="W536" i="16"/>
  <c r="V536" i="16"/>
  <c r="N536" i="16"/>
  <c r="G536" i="16"/>
  <c r="AI535" i="16"/>
  <c r="AE535" i="16"/>
  <c r="AC535" i="16"/>
  <c r="AA535" i="16"/>
  <c r="Y535" i="16"/>
  <c r="W535" i="16"/>
  <c r="V535" i="16"/>
  <c r="N535" i="16"/>
  <c r="AI534" i="16"/>
  <c r="AE534" i="16"/>
  <c r="AC534" i="16"/>
  <c r="AA534" i="16"/>
  <c r="Y534" i="16"/>
  <c r="W534" i="16"/>
  <c r="V534" i="16"/>
  <c r="N534" i="16"/>
  <c r="G534" i="16"/>
  <c r="AI533" i="16"/>
  <c r="AE533" i="16"/>
  <c r="AC533" i="16"/>
  <c r="AA533" i="16"/>
  <c r="Y533" i="16"/>
  <c r="W533" i="16"/>
  <c r="V533" i="16"/>
  <c r="N533" i="16"/>
  <c r="G533" i="16"/>
  <c r="AI532" i="16"/>
  <c r="AE532" i="16"/>
  <c r="AC532" i="16"/>
  <c r="AA532" i="16"/>
  <c r="Y532" i="16"/>
  <c r="W532" i="16"/>
  <c r="V532" i="16"/>
  <c r="N532" i="16"/>
  <c r="G532" i="16"/>
  <c r="D532" i="16"/>
  <c r="G539" i="16" s="1"/>
  <c r="AI531" i="16"/>
  <c r="AE531" i="16"/>
  <c r="AC531" i="16"/>
  <c r="AA531" i="16"/>
  <c r="Y531" i="16"/>
  <c r="W531" i="16"/>
  <c r="V531" i="16"/>
  <c r="N531" i="16"/>
  <c r="G531" i="16"/>
  <c r="AI530" i="16"/>
  <c r="AE530" i="16"/>
  <c r="AC530" i="16"/>
  <c r="AA530" i="16"/>
  <c r="Y530" i="16"/>
  <c r="W530" i="16"/>
  <c r="V530" i="16"/>
  <c r="N530" i="16"/>
  <c r="G530" i="16"/>
  <c r="AI529" i="16"/>
  <c r="AE529" i="16"/>
  <c r="AC529" i="16"/>
  <c r="AA529" i="16"/>
  <c r="Y529" i="16"/>
  <c r="W529" i="16"/>
  <c r="V529" i="16"/>
  <c r="N529" i="16"/>
  <c r="G529" i="16"/>
  <c r="AI528" i="16"/>
  <c r="AE528" i="16"/>
  <c r="AC528" i="16"/>
  <c r="AA528" i="16"/>
  <c r="Y528" i="16"/>
  <c r="W528" i="16"/>
  <c r="V528" i="16"/>
  <c r="N528" i="16"/>
  <c r="G528" i="16"/>
  <c r="AI527" i="16"/>
  <c r="AE527" i="16"/>
  <c r="AC527" i="16"/>
  <c r="AA527" i="16"/>
  <c r="Y527" i="16"/>
  <c r="W527" i="16"/>
  <c r="V527" i="16"/>
  <c r="N527" i="16"/>
  <c r="G527" i="16"/>
  <c r="AI526" i="16"/>
  <c r="AE526" i="16"/>
  <c r="AC526" i="16"/>
  <c r="AA526" i="16"/>
  <c r="Y526" i="16"/>
  <c r="W526" i="16"/>
  <c r="V526" i="16"/>
  <c r="N526" i="16"/>
  <c r="G526" i="16"/>
  <c r="AI525" i="16"/>
  <c r="AE525" i="16"/>
  <c r="AC525" i="16"/>
  <c r="AA525" i="16"/>
  <c r="Y525" i="16"/>
  <c r="W525" i="16"/>
  <c r="V525" i="16"/>
  <c r="N525" i="16"/>
  <c r="G525" i="16"/>
  <c r="AI524" i="16"/>
  <c r="AE524" i="16"/>
  <c r="AC524" i="16"/>
  <c r="AA524" i="16"/>
  <c r="Y524" i="16"/>
  <c r="W524" i="16"/>
  <c r="V524" i="16"/>
  <c r="N524" i="16"/>
  <c r="G524" i="16"/>
  <c r="AI523" i="16"/>
  <c r="AE523" i="16"/>
  <c r="AC523" i="16"/>
  <c r="AA523" i="16"/>
  <c r="Y523" i="16"/>
  <c r="W523" i="16"/>
  <c r="V523" i="16"/>
  <c r="N523" i="16"/>
  <c r="G523" i="16"/>
  <c r="AI522" i="16"/>
  <c r="AE522" i="16"/>
  <c r="AC522" i="16"/>
  <c r="AA522" i="16"/>
  <c r="Y522" i="16"/>
  <c r="W522" i="16"/>
  <c r="V522" i="16"/>
  <c r="N522" i="16"/>
  <c r="G522" i="16"/>
  <c r="D522" i="16"/>
  <c r="AI521" i="16"/>
  <c r="AE521" i="16"/>
  <c r="AC521" i="16"/>
  <c r="AA521" i="16"/>
  <c r="Y521" i="16"/>
  <c r="W521" i="16"/>
  <c r="V521" i="16"/>
  <c r="N521" i="16"/>
  <c r="G521" i="16"/>
  <c r="AI520" i="16"/>
  <c r="AE520" i="16"/>
  <c r="AC520" i="16"/>
  <c r="AA520" i="16"/>
  <c r="Y520" i="16"/>
  <c r="W520" i="16"/>
  <c r="V520" i="16"/>
  <c r="N520" i="16"/>
  <c r="AI519" i="16"/>
  <c r="AE519" i="16"/>
  <c r="AC519" i="16"/>
  <c r="AA519" i="16"/>
  <c r="Y519" i="16"/>
  <c r="W519" i="16"/>
  <c r="V519" i="16"/>
  <c r="N519" i="16"/>
  <c r="G519" i="16"/>
  <c r="AI518" i="16"/>
  <c r="AE518" i="16"/>
  <c r="AC518" i="16"/>
  <c r="AA518" i="16"/>
  <c r="Y518" i="16"/>
  <c r="W518" i="16"/>
  <c r="V518" i="16"/>
  <c r="N518" i="16"/>
  <c r="AI517" i="16"/>
  <c r="AE517" i="16"/>
  <c r="AC517" i="16"/>
  <c r="AA517" i="16"/>
  <c r="Y517" i="16"/>
  <c r="W517" i="16"/>
  <c r="V517" i="16"/>
  <c r="N517" i="16"/>
  <c r="G517" i="16"/>
  <c r="AI516" i="16"/>
  <c r="AE516" i="16"/>
  <c r="AC516" i="16"/>
  <c r="AA516" i="16"/>
  <c r="Y516" i="16"/>
  <c r="W516" i="16"/>
  <c r="V516" i="16"/>
  <c r="N516" i="16"/>
  <c r="AI515" i="16"/>
  <c r="AE515" i="16"/>
  <c r="AC515" i="16"/>
  <c r="AA515" i="16"/>
  <c r="Y515" i="16"/>
  <c r="W515" i="16"/>
  <c r="V515" i="16"/>
  <c r="N515" i="16"/>
  <c r="G515" i="16"/>
  <c r="AI514" i="16"/>
  <c r="AE514" i="16"/>
  <c r="AC514" i="16"/>
  <c r="AA514" i="16"/>
  <c r="Y514" i="16"/>
  <c r="W514" i="16"/>
  <c r="V514" i="16"/>
  <c r="N514" i="16"/>
  <c r="AI513" i="16"/>
  <c r="AE513" i="16"/>
  <c r="AC513" i="16"/>
  <c r="AA513" i="16"/>
  <c r="Y513" i="16"/>
  <c r="W513" i="16"/>
  <c r="V513" i="16"/>
  <c r="N513" i="16"/>
  <c r="G513" i="16"/>
  <c r="D513" i="16"/>
  <c r="AI512" i="16"/>
  <c r="AE512" i="16"/>
  <c r="AC512" i="16"/>
  <c r="AA512" i="16"/>
  <c r="Y512" i="16"/>
  <c r="W512" i="16"/>
  <c r="V512" i="16"/>
  <c r="D512" i="16"/>
  <c r="G520" i="16" s="1"/>
  <c r="AI511" i="16"/>
  <c r="AE511" i="16"/>
  <c r="AC511" i="16"/>
  <c r="AA511" i="16"/>
  <c r="Y511" i="16"/>
  <c r="W511" i="16"/>
  <c r="V511" i="16"/>
  <c r="N511" i="16"/>
  <c r="AI510" i="16"/>
  <c r="AE510" i="16"/>
  <c r="AC510" i="16"/>
  <c r="AA510" i="16"/>
  <c r="Y510" i="16"/>
  <c r="W510" i="16"/>
  <c r="V510" i="16"/>
  <c r="N510" i="16"/>
  <c r="AI509" i="16"/>
  <c r="AE509" i="16"/>
  <c r="AC509" i="16"/>
  <c r="AA509" i="16"/>
  <c r="Y509" i="16"/>
  <c r="W509" i="16"/>
  <c r="V509" i="16"/>
  <c r="N509" i="16"/>
  <c r="AI508" i="16"/>
  <c r="AE508" i="16"/>
  <c r="AC508" i="16"/>
  <c r="AA508" i="16"/>
  <c r="Y508" i="16"/>
  <c r="W508" i="16"/>
  <c r="V508" i="16"/>
  <c r="N508" i="16"/>
  <c r="AI507" i="16"/>
  <c r="AE507" i="16"/>
  <c r="AC507" i="16"/>
  <c r="AA507" i="16"/>
  <c r="Y507" i="16"/>
  <c r="W507" i="16"/>
  <c r="V507" i="16"/>
  <c r="N507" i="16"/>
  <c r="AI506" i="16"/>
  <c r="AE506" i="16"/>
  <c r="AC506" i="16"/>
  <c r="AA506" i="16"/>
  <c r="Y506" i="16"/>
  <c r="W506" i="16"/>
  <c r="V506" i="16"/>
  <c r="N506" i="16"/>
  <c r="AI505" i="16"/>
  <c r="AE505" i="16"/>
  <c r="AC505" i="16"/>
  <c r="AA505" i="16"/>
  <c r="Y505" i="16"/>
  <c r="W505" i="16"/>
  <c r="V505" i="16"/>
  <c r="N505" i="16"/>
  <c r="AI504" i="16"/>
  <c r="AE504" i="16"/>
  <c r="AC504" i="16"/>
  <c r="AA504" i="16"/>
  <c r="Y504" i="16"/>
  <c r="W504" i="16"/>
  <c r="V504" i="16"/>
  <c r="N504" i="16"/>
  <c r="AI503" i="16"/>
  <c r="AE503" i="16"/>
  <c r="AC503" i="16"/>
  <c r="AA503" i="16"/>
  <c r="Y503" i="16"/>
  <c r="W503" i="16"/>
  <c r="V503" i="16"/>
  <c r="N503" i="16"/>
  <c r="AI502" i="16"/>
  <c r="AE502" i="16"/>
  <c r="AC502" i="16"/>
  <c r="AA502" i="16"/>
  <c r="Y502" i="16"/>
  <c r="W502" i="16"/>
  <c r="V502" i="16"/>
  <c r="D502" i="16"/>
  <c r="G511" i="16" s="1"/>
  <c r="AI501" i="16"/>
  <c r="AE501" i="16"/>
  <c r="AC501" i="16"/>
  <c r="AA501" i="16"/>
  <c r="Y501" i="16"/>
  <c r="W501" i="16"/>
  <c r="V501" i="16"/>
  <c r="N501" i="16"/>
  <c r="AI500" i="16"/>
  <c r="AE500" i="16"/>
  <c r="AC500" i="16"/>
  <c r="AA500" i="16"/>
  <c r="Y500" i="16"/>
  <c r="W500" i="16"/>
  <c r="V500" i="16"/>
  <c r="N500" i="16"/>
  <c r="G500" i="16"/>
  <c r="AI499" i="16"/>
  <c r="AE499" i="16"/>
  <c r="AC499" i="16"/>
  <c r="AA499" i="16"/>
  <c r="Y499" i="16"/>
  <c r="W499" i="16"/>
  <c r="V499" i="16"/>
  <c r="N499" i="16"/>
  <c r="AI498" i="16"/>
  <c r="AE498" i="16"/>
  <c r="AC498" i="16"/>
  <c r="AA498" i="16"/>
  <c r="Y498" i="16"/>
  <c r="W498" i="16"/>
  <c r="V498" i="16"/>
  <c r="N498" i="16"/>
  <c r="G498" i="16"/>
  <c r="AI497" i="16"/>
  <c r="AE497" i="16"/>
  <c r="AC497" i="16"/>
  <c r="AA497" i="16"/>
  <c r="Y497" i="16"/>
  <c r="W497" i="16"/>
  <c r="V497" i="16"/>
  <c r="N497" i="16"/>
  <c r="AI496" i="16"/>
  <c r="AE496" i="16"/>
  <c r="AC496" i="16"/>
  <c r="AA496" i="16"/>
  <c r="Y496" i="16"/>
  <c r="W496" i="16"/>
  <c r="V496" i="16"/>
  <c r="N496" i="16"/>
  <c r="G496" i="16"/>
  <c r="AI495" i="16"/>
  <c r="AE495" i="16"/>
  <c r="AC495" i="16"/>
  <c r="AA495" i="16"/>
  <c r="Y495" i="16"/>
  <c r="W495" i="16"/>
  <c r="V495" i="16"/>
  <c r="N495" i="16"/>
  <c r="AI494" i="16"/>
  <c r="AE494" i="16"/>
  <c r="AC494" i="16"/>
  <c r="AA494" i="16"/>
  <c r="Y494" i="16"/>
  <c r="W494" i="16"/>
  <c r="V494" i="16"/>
  <c r="N494" i="16"/>
  <c r="G494" i="16"/>
  <c r="AI493" i="16"/>
  <c r="AE493" i="16"/>
  <c r="AC493" i="16"/>
  <c r="AA493" i="16"/>
  <c r="Y493" i="16"/>
  <c r="W493" i="16"/>
  <c r="V493" i="16"/>
  <c r="N493" i="16"/>
  <c r="AI492" i="16"/>
  <c r="AE492" i="16"/>
  <c r="AC492" i="16"/>
  <c r="AA492" i="16"/>
  <c r="Y492" i="16"/>
  <c r="W492" i="16"/>
  <c r="V492" i="16"/>
  <c r="G492" i="16"/>
  <c r="D492" i="16"/>
  <c r="G499" i="16" s="1"/>
  <c r="AI491" i="16"/>
  <c r="AE491" i="16"/>
  <c r="AC491" i="16"/>
  <c r="AA491" i="16"/>
  <c r="Y491" i="16"/>
  <c r="W491" i="16"/>
  <c r="V491" i="16"/>
  <c r="N491" i="16"/>
  <c r="G491" i="16"/>
  <c r="AI490" i="16"/>
  <c r="AE490" i="16"/>
  <c r="AC490" i="16"/>
  <c r="AA490" i="16"/>
  <c r="Y490" i="16"/>
  <c r="W490" i="16"/>
  <c r="V490" i="16"/>
  <c r="N490" i="16"/>
  <c r="G490" i="16"/>
  <c r="AI489" i="16"/>
  <c r="AE489" i="16"/>
  <c r="AC489" i="16"/>
  <c r="AA489" i="16"/>
  <c r="Y489" i="16"/>
  <c r="W489" i="16"/>
  <c r="V489" i="16"/>
  <c r="N489" i="16"/>
  <c r="AI488" i="16"/>
  <c r="AE488" i="16"/>
  <c r="AC488" i="16"/>
  <c r="AA488" i="16"/>
  <c r="Y488" i="16"/>
  <c r="W488" i="16"/>
  <c r="V488" i="16"/>
  <c r="N488" i="16"/>
  <c r="G488" i="16"/>
  <c r="AI487" i="16"/>
  <c r="AE487" i="16"/>
  <c r="AC487" i="16"/>
  <c r="AA487" i="16"/>
  <c r="Y487" i="16"/>
  <c r="W487" i="16"/>
  <c r="V487" i="16"/>
  <c r="N487" i="16"/>
  <c r="G487" i="16"/>
  <c r="AI486" i="16"/>
  <c r="AE486" i="16"/>
  <c r="AC486" i="16"/>
  <c r="AA486" i="16"/>
  <c r="Y486" i="16"/>
  <c r="W486" i="16"/>
  <c r="V486" i="16"/>
  <c r="N486" i="16"/>
  <c r="G486" i="16"/>
  <c r="AI485" i="16"/>
  <c r="AE485" i="16"/>
  <c r="AC485" i="16"/>
  <c r="AA485" i="16"/>
  <c r="Y485" i="16"/>
  <c r="W485" i="16"/>
  <c r="V485" i="16"/>
  <c r="N485" i="16"/>
  <c r="AI484" i="16"/>
  <c r="AE484" i="16"/>
  <c r="AC484" i="16"/>
  <c r="AA484" i="16"/>
  <c r="Y484" i="16"/>
  <c r="W484" i="16"/>
  <c r="V484" i="16"/>
  <c r="N484" i="16"/>
  <c r="G484" i="16"/>
  <c r="AI483" i="16"/>
  <c r="AE483" i="16"/>
  <c r="AC483" i="16"/>
  <c r="AA483" i="16"/>
  <c r="Y483" i="16"/>
  <c r="W483" i="16"/>
  <c r="V483" i="16"/>
  <c r="N483" i="16"/>
  <c r="G483" i="16"/>
  <c r="AI482" i="16"/>
  <c r="AE482" i="16"/>
  <c r="AC482" i="16"/>
  <c r="AA482" i="16"/>
  <c r="Y482" i="16"/>
  <c r="W482" i="16"/>
  <c r="V482" i="16"/>
  <c r="N482" i="16"/>
  <c r="G482" i="16"/>
  <c r="D482" i="16"/>
  <c r="G489" i="16" s="1"/>
  <c r="AI481" i="16"/>
  <c r="AE481" i="16"/>
  <c r="AC481" i="16"/>
  <c r="AA481" i="16"/>
  <c r="Y481" i="16"/>
  <c r="W481" i="16"/>
  <c r="V481" i="16"/>
  <c r="N481" i="16"/>
  <c r="G481" i="16"/>
  <c r="AI480" i="16"/>
  <c r="AE480" i="16"/>
  <c r="AC480" i="16"/>
  <c r="AA480" i="16"/>
  <c r="Y480" i="16"/>
  <c r="W480" i="16"/>
  <c r="V480" i="16"/>
  <c r="N480" i="16"/>
  <c r="G480" i="16"/>
  <c r="AI479" i="16"/>
  <c r="AE479" i="16"/>
  <c r="AC479" i="16"/>
  <c r="AA479" i="16"/>
  <c r="Y479" i="16"/>
  <c r="W479" i="16"/>
  <c r="V479" i="16"/>
  <c r="N479" i="16"/>
  <c r="G479" i="16"/>
  <c r="AI478" i="16"/>
  <c r="AE478" i="16"/>
  <c r="AC478" i="16"/>
  <c r="AA478" i="16"/>
  <c r="Y478" i="16"/>
  <c r="W478" i="16"/>
  <c r="V478" i="16"/>
  <c r="N478" i="16"/>
  <c r="G478" i="16"/>
  <c r="AI477" i="16"/>
  <c r="AE477" i="16"/>
  <c r="AC477" i="16"/>
  <c r="AA477" i="16"/>
  <c r="Y477" i="16"/>
  <c r="W477" i="16"/>
  <c r="V477" i="16"/>
  <c r="N477" i="16"/>
  <c r="G477" i="16"/>
  <c r="AI476" i="16"/>
  <c r="AE476" i="16"/>
  <c r="AC476" i="16"/>
  <c r="AA476" i="16"/>
  <c r="Y476" i="16"/>
  <c r="W476" i="16"/>
  <c r="V476" i="16"/>
  <c r="N476" i="16"/>
  <c r="G476" i="16"/>
  <c r="AI475" i="16"/>
  <c r="AE475" i="16"/>
  <c r="AC475" i="16"/>
  <c r="AA475" i="16"/>
  <c r="Y475" i="16"/>
  <c r="W475" i="16"/>
  <c r="V475" i="16"/>
  <c r="N475" i="16"/>
  <c r="G475" i="16"/>
  <c r="AI474" i="16"/>
  <c r="AE474" i="16"/>
  <c r="AC474" i="16"/>
  <c r="AA474" i="16"/>
  <c r="Y474" i="16"/>
  <c r="W474" i="16"/>
  <c r="V474" i="16"/>
  <c r="N474" i="16"/>
  <c r="G474" i="16"/>
  <c r="AI473" i="16"/>
  <c r="AE473" i="16"/>
  <c r="AC473" i="16"/>
  <c r="AA473" i="16"/>
  <c r="Y473" i="16"/>
  <c r="W473" i="16"/>
  <c r="V473" i="16"/>
  <c r="N473" i="16"/>
  <c r="G473" i="16"/>
  <c r="AI472" i="16"/>
  <c r="AE472" i="16"/>
  <c r="AC472" i="16"/>
  <c r="AA472" i="16"/>
  <c r="Y472" i="16"/>
  <c r="W472" i="16"/>
  <c r="V472" i="16"/>
  <c r="N472" i="16"/>
  <c r="G472" i="16"/>
  <c r="D472" i="16"/>
  <c r="AI471" i="16"/>
  <c r="AE471" i="16"/>
  <c r="AC471" i="16"/>
  <c r="AA471" i="16"/>
  <c r="Y471" i="16"/>
  <c r="W471" i="16"/>
  <c r="V471" i="16"/>
  <c r="N471" i="16"/>
  <c r="G471" i="16"/>
  <c r="AI470" i="16"/>
  <c r="AE470" i="16"/>
  <c r="AC470" i="16"/>
  <c r="AA470" i="16"/>
  <c r="Y470" i="16"/>
  <c r="W470" i="16"/>
  <c r="V470" i="16"/>
  <c r="N470" i="16"/>
  <c r="G470" i="16"/>
  <c r="AI469" i="16"/>
  <c r="AE469" i="16"/>
  <c r="AC469" i="16"/>
  <c r="AA469" i="16"/>
  <c r="Y469" i="16"/>
  <c r="W469" i="16"/>
  <c r="V469" i="16"/>
  <c r="N469" i="16"/>
  <c r="G469" i="16"/>
  <c r="AI468" i="16"/>
  <c r="AE468" i="16"/>
  <c r="AC468" i="16"/>
  <c r="AA468" i="16"/>
  <c r="Y468" i="16"/>
  <c r="W468" i="16"/>
  <c r="V468" i="16"/>
  <c r="N468" i="16"/>
  <c r="AI467" i="16"/>
  <c r="AE467" i="16"/>
  <c r="AC467" i="16"/>
  <c r="AA467" i="16"/>
  <c r="Y467" i="16"/>
  <c r="W467" i="16"/>
  <c r="V467" i="16"/>
  <c r="N467" i="16"/>
  <c r="G467" i="16"/>
  <c r="AI466" i="16"/>
  <c r="AE466" i="16"/>
  <c r="AC466" i="16"/>
  <c r="AA466" i="16"/>
  <c r="Y466" i="16"/>
  <c r="W466" i="16"/>
  <c r="V466" i="16"/>
  <c r="N466" i="16"/>
  <c r="G466" i="16"/>
  <c r="AI465" i="16"/>
  <c r="AE465" i="16"/>
  <c r="AC465" i="16"/>
  <c r="AA465" i="16"/>
  <c r="Y465" i="16"/>
  <c r="W465" i="16"/>
  <c r="V465" i="16"/>
  <c r="N465" i="16"/>
  <c r="G465" i="16"/>
  <c r="AI464" i="16"/>
  <c r="AE464" i="16"/>
  <c r="AC464" i="16"/>
  <c r="AA464" i="16"/>
  <c r="Y464" i="16"/>
  <c r="W464" i="16"/>
  <c r="V464" i="16"/>
  <c r="N464" i="16"/>
  <c r="AI463" i="16"/>
  <c r="AE463" i="16"/>
  <c r="AC463" i="16"/>
  <c r="AA463" i="16"/>
  <c r="Y463" i="16"/>
  <c r="W463" i="16"/>
  <c r="V463" i="16"/>
  <c r="N463" i="16"/>
  <c r="G463" i="16"/>
  <c r="AI462" i="16"/>
  <c r="AE462" i="16"/>
  <c r="AC462" i="16"/>
  <c r="AA462" i="16"/>
  <c r="Y462" i="16"/>
  <c r="W462" i="16"/>
  <c r="V462" i="16"/>
  <c r="G462" i="16"/>
  <c r="D462" i="16"/>
  <c r="N462" i="16" s="1"/>
  <c r="AI461" i="16"/>
  <c r="AE461" i="16"/>
  <c r="AC461" i="16"/>
  <c r="AA461" i="16"/>
  <c r="Y461" i="16"/>
  <c r="W461" i="16"/>
  <c r="V461" i="16"/>
  <c r="N461" i="16"/>
  <c r="G461" i="16"/>
  <c r="AI460" i="16"/>
  <c r="AE460" i="16"/>
  <c r="AC460" i="16"/>
  <c r="AA460" i="16"/>
  <c r="Y460" i="16"/>
  <c r="W460" i="16"/>
  <c r="V460" i="16"/>
  <c r="N460" i="16"/>
  <c r="AI459" i="16"/>
  <c r="AE459" i="16"/>
  <c r="AC459" i="16"/>
  <c r="AA459" i="16"/>
  <c r="Y459" i="16"/>
  <c r="W459" i="16"/>
  <c r="V459" i="16"/>
  <c r="N459" i="16"/>
  <c r="AI458" i="16"/>
  <c r="AE458" i="16"/>
  <c r="AC458" i="16"/>
  <c r="AA458" i="16"/>
  <c r="Y458" i="16"/>
  <c r="W458" i="16"/>
  <c r="V458" i="16"/>
  <c r="N458" i="16"/>
  <c r="AI457" i="16"/>
  <c r="AE457" i="16"/>
  <c r="AC457" i="16"/>
  <c r="AA457" i="16"/>
  <c r="Y457" i="16"/>
  <c r="W457" i="16"/>
  <c r="V457" i="16"/>
  <c r="N457" i="16"/>
  <c r="G457" i="16"/>
  <c r="AI456" i="16"/>
  <c r="AE456" i="16"/>
  <c r="AC456" i="16"/>
  <c r="AA456" i="16"/>
  <c r="Y456" i="16"/>
  <c r="W456" i="16"/>
  <c r="V456" i="16"/>
  <c r="N456" i="16"/>
  <c r="AI455" i="16"/>
  <c r="AE455" i="16"/>
  <c r="AC455" i="16"/>
  <c r="AA455" i="16"/>
  <c r="Y455" i="16"/>
  <c r="W455" i="16"/>
  <c r="V455" i="16"/>
  <c r="N455" i="16"/>
  <c r="AI454" i="16"/>
  <c r="AE454" i="16"/>
  <c r="AC454" i="16"/>
  <c r="AA454" i="16"/>
  <c r="Y454" i="16"/>
  <c r="W454" i="16"/>
  <c r="V454" i="16"/>
  <c r="N454" i="16"/>
  <c r="AI453" i="16"/>
  <c r="AE453" i="16"/>
  <c r="AC453" i="16"/>
  <c r="AA453" i="16"/>
  <c r="Y453" i="16"/>
  <c r="W453" i="16"/>
  <c r="V453" i="16"/>
  <c r="N453" i="16"/>
  <c r="G453" i="16"/>
  <c r="AI452" i="16"/>
  <c r="AE452" i="16"/>
  <c r="AC452" i="16"/>
  <c r="AA452" i="16"/>
  <c r="Y452" i="16"/>
  <c r="W452" i="16"/>
  <c r="V452" i="16"/>
  <c r="D452" i="16"/>
  <c r="G458" i="16" s="1"/>
  <c r="AI451" i="16"/>
  <c r="AE451" i="16"/>
  <c r="AC451" i="16"/>
  <c r="AA451" i="16"/>
  <c r="Y451" i="16"/>
  <c r="W451" i="16"/>
  <c r="V451" i="16"/>
  <c r="N451" i="16"/>
  <c r="AI450" i="16"/>
  <c r="AE450" i="16"/>
  <c r="AC450" i="16"/>
  <c r="AA450" i="16"/>
  <c r="Y450" i="16"/>
  <c r="W450" i="16"/>
  <c r="V450" i="16"/>
  <c r="N450" i="16"/>
  <c r="AI449" i="16"/>
  <c r="AE449" i="16"/>
  <c r="AC449" i="16"/>
  <c r="AA449" i="16"/>
  <c r="Y449" i="16"/>
  <c r="W449" i="16"/>
  <c r="V449" i="16"/>
  <c r="N449" i="16"/>
  <c r="AI448" i="16"/>
  <c r="AE448" i="16"/>
  <c r="AC448" i="16"/>
  <c r="AA448" i="16"/>
  <c r="Y448" i="16"/>
  <c r="W448" i="16"/>
  <c r="V448" i="16"/>
  <c r="N448" i="16"/>
  <c r="AI447" i="16"/>
  <c r="AE447" i="16"/>
  <c r="AC447" i="16"/>
  <c r="AA447" i="16"/>
  <c r="Y447" i="16"/>
  <c r="W447" i="16"/>
  <c r="V447" i="16"/>
  <c r="N447" i="16"/>
  <c r="AI446" i="16"/>
  <c r="AE446" i="16"/>
  <c r="AC446" i="16"/>
  <c r="AA446" i="16"/>
  <c r="Y446" i="16"/>
  <c r="W446" i="16"/>
  <c r="V446" i="16"/>
  <c r="N446" i="16"/>
  <c r="AI445" i="16"/>
  <c r="AE445" i="16"/>
  <c r="AC445" i="16"/>
  <c r="AA445" i="16"/>
  <c r="Y445" i="16"/>
  <c r="W445" i="16"/>
  <c r="V445" i="16"/>
  <c r="N445" i="16"/>
  <c r="AI444" i="16"/>
  <c r="AE444" i="16"/>
  <c r="AC444" i="16"/>
  <c r="AA444" i="16"/>
  <c r="Y444" i="16"/>
  <c r="W444" i="16"/>
  <c r="V444" i="16"/>
  <c r="N444" i="16"/>
  <c r="AI443" i="16"/>
  <c r="AE443" i="16"/>
  <c r="AC443" i="16"/>
  <c r="AA443" i="16"/>
  <c r="Y443" i="16"/>
  <c r="W443" i="16"/>
  <c r="V443" i="16"/>
  <c r="N443" i="16"/>
  <c r="AI442" i="16"/>
  <c r="AE442" i="16"/>
  <c r="AC442" i="16"/>
  <c r="AA442" i="16"/>
  <c r="Y442" i="16"/>
  <c r="W442" i="16"/>
  <c r="V442" i="16"/>
  <c r="D442" i="16"/>
  <c r="G449" i="16" s="1"/>
  <c r="AI441" i="16"/>
  <c r="AE441" i="16"/>
  <c r="AC441" i="16"/>
  <c r="AA441" i="16"/>
  <c r="Y441" i="16"/>
  <c r="W441" i="16"/>
  <c r="V441" i="16"/>
  <c r="N441" i="16"/>
  <c r="AI440" i="16"/>
  <c r="AE440" i="16"/>
  <c r="AC440" i="16"/>
  <c r="AA440" i="16"/>
  <c r="Y440" i="16"/>
  <c r="W440" i="16"/>
  <c r="V440" i="16"/>
  <c r="N440" i="16"/>
  <c r="G440" i="16"/>
  <c r="AI439" i="16"/>
  <c r="AE439" i="16"/>
  <c r="AC439" i="16"/>
  <c r="AA439" i="16"/>
  <c r="Y439" i="16"/>
  <c r="W439" i="16"/>
  <c r="V439" i="16"/>
  <c r="N439" i="16"/>
  <c r="AI438" i="16"/>
  <c r="AE438" i="16"/>
  <c r="AC438" i="16"/>
  <c r="AA438" i="16"/>
  <c r="Y438" i="16"/>
  <c r="W438" i="16"/>
  <c r="V438" i="16"/>
  <c r="N438" i="16"/>
  <c r="AI437" i="16"/>
  <c r="AE437" i="16"/>
  <c r="AC437" i="16"/>
  <c r="AA437" i="16"/>
  <c r="Y437" i="16"/>
  <c r="W437" i="16"/>
  <c r="V437" i="16"/>
  <c r="N437" i="16"/>
  <c r="AI436" i="16"/>
  <c r="AE436" i="16"/>
  <c r="AC436" i="16"/>
  <c r="AA436" i="16"/>
  <c r="Y436" i="16"/>
  <c r="W436" i="16"/>
  <c r="V436" i="16"/>
  <c r="N436" i="16"/>
  <c r="G436" i="16"/>
  <c r="AI435" i="16"/>
  <c r="AE435" i="16"/>
  <c r="AC435" i="16"/>
  <c r="AA435" i="16"/>
  <c r="Y435" i="16"/>
  <c r="W435" i="16"/>
  <c r="V435" i="16"/>
  <c r="N435" i="16"/>
  <c r="AI434" i="16"/>
  <c r="AE434" i="16"/>
  <c r="AC434" i="16"/>
  <c r="AA434" i="16"/>
  <c r="Y434" i="16"/>
  <c r="W434" i="16"/>
  <c r="V434" i="16"/>
  <c r="N434" i="16"/>
  <c r="AI433" i="16"/>
  <c r="AE433" i="16"/>
  <c r="AC433" i="16"/>
  <c r="AA433" i="16"/>
  <c r="Y433" i="16"/>
  <c r="W433" i="16"/>
  <c r="V433" i="16"/>
  <c r="N433" i="16"/>
  <c r="AI432" i="16"/>
  <c r="AE432" i="16"/>
  <c r="AC432" i="16"/>
  <c r="AA432" i="16"/>
  <c r="Y432" i="16"/>
  <c r="W432" i="16"/>
  <c r="V432" i="16"/>
  <c r="G432" i="16"/>
  <c r="D432" i="16"/>
  <c r="G441" i="16" s="1"/>
  <c r="AI431" i="16"/>
  <c r="AE431" i="16"/>
  <c r="AC431" i="16"/>
  <c r="AA431" i="16"/>
  <c r="Y431" i="16"/>
  <c r="W431" i="16"/>
  <c r="V431" i="16"/>
  <c r="N431" i="16"/>
  <c r="AI430" i="16"/>
  <c r="AE430" i="16"/>
  <c r="AC430" i="16"/>
  <c r="AA430" i="16"/>
  <c r="Y430" i="16"/>
  <c r="W430" i="16"/>
  <c r="V430" i="16"/>
  <c r="N430" i="16"/>
  <c r="G430" i="16"/>
  <c r="AI429" i="16"/>
  <c r="AE429" i="16"/>
  <c r="AC429" i="16"/>
  <c r="AA429" i="16"/>
  <c r="Y429" i="16"/>
  <c r="W429" i="16"/>
  <c r="V429" i="16"/>
  <c r="N429" i="16"/>
  <c r="AI428" i="16"/>
  <c r="AE428" i="16"/>
  <c r="AC428" i="16"/>
  <c r="AA428" i="16"/>
  <c r="Y428" i="16"/>
  <c r="W428" i="16"/>
  <c r="V428" i="16"/>
  <c r="N428" i="16"/>
  <c r="G428" i="16"/>
  <c r="AI427" i="16"/>
  <c r="AE427" i="16"/>
  <c r="AC427" i="16"/>
  <c r="AA427" i="16"/>
  <c r="Y427" i="16"/>
  <c r="W427" i="16"/>
  <c r="V427" i="16"/>
  <c r="N427" i="16"/>
  <c r="AI426" i="16"/>
  <c r="AE426" i="16"/>
  <c r="AC426" i="16"/>
  <c r="AA426" i="16"/>
  <c r="Y426" i="16"/>
  <c r="W426" i="16"/>
  <c r="V426" i="16"/>
  <c r="N426" i="16"/>
  <c r="G426" i="16"/>
  <c r="AI425" i="16"/>
  <c r="AE425" i="16"/>
  <c r="AC425" i="16"/>
  <c r="AA425" i="16"/>
  <c r="Y425" i="16"/>
  <c r="W425" i="16"/>
  <c r="V425" i="16"/>
  <c r="N425" i="16"/>
  <c r="AI424" i="16"/>
  <c r="AE424" i="16"/>
  <c r="AC424" i="16"/>
  <c r="AA424" i="16"/>
  <c r="Y424" i="16"/>
  <c r="W424" i="16"/>
  <c r="V424" i="16"/>
  <c r="N424" i="16"/>
  <c r="G424" i="16"/>
  <c r="AI423" i="16"/>
  <c r="AE423" i="16"/>
  <c r="AC423" i="16"/>
  <c r="AA423" i="16"/>
  <c r="Y423" i="16"/>
  <c r="W423" i="16"/>
  <c r="V423" i="16"/>
  <c r="N423" i="16"/>
  <c r="AI422" i="16"/>
  <c r="AE422" i="16"/>
  <c r="AC422" i="16"/>
  <c r="AA422" i="16"/>
  <c r="Y422" i="16"/>
  <c r="W422" i="16"/>
  <c r="V422" i="16"/>
  <c r="N422" i="16"/>
  <c r="G422" i="16"/>
  <c r="D422" i="16"/>
  <c r="G429" i="16" s="1"/>
  <c r="AI421" i="16"/>
  <c r="AE421" i="16"/>
  <c r="AC421" i="16"/>
  <c r="AA421" i="16"/>
  <c r="Y421" i="16"/>
  <c r="W421" i="16"/>
  <c r="V421" i="16"/>
  <c r="N421" i="16"/>
  <c r="G421" i="16"/>
  <c r="AI420" i="16"/>
  <c r="AE420" i="16"/>
  <c r="AC420" i="16"/>
  <c r="AA420" i="16"/>
  <c r="Y420" i="16"/>
  <c r="W420" i="16"/>
  <c r="V420" i="16"/>
  <c r="N420" i="16"/>
  <c r="AI419" i="16"/>
  <c r="AE419" i="16"/>
  <c r="AC419" i="16"/>
  <c r="AA419" i="16"/>
  <c r="Y419" i="16"/>
  <c r="W419" i="16"/>
  <c r="V419" i="16"/>
  <c r="N419" i="16"/>
  <c r="G419" i="16"/>
  <c r="AI418" i="16"/>
  <c r="AE418" i="16"/>
  <c r="AC418" i="16"/>
  <c r="AA418" i="16"/>
  <c r="Y418" i="16"/>
  <c r="W418" i="16"/>
  <c r="V418" i="16"/>
  <c r="N418" i="16"/>
  <c r="G418" i="16"/>
  <c r="AI417" i="16"/>
  <c r="AE417" i="16"/>
  <c r="AC417" i="16"/>
  <c r="AA417" i="16"/>
  <c r="Y417" i="16"/>
  <c r="W417" i="16"/>
  <c r="V417" i="16"/>
  <c r="N417" i="16"/>
  <c r="G417" i="16"/>
  <c r="AI416" i="16"/>
  <c r="AE416" i="16"/>
  <c r="AC416" i="16"/>
  <c r="AA416" i="16"/>
  <c r="Y416" i="16"/>
  <c r="W416" i="16"/>
  <c r="V416" i="16"/>
  <c r="N416" i="16"/>
  <c r="AI415" i="16"/>
  <c r="AE415" i="16"/>
  <c r="AC415" i="16"/>
  <c r="AA415" i="16"/>
  <c r="Y415" i="16"/>
  <c r="W415" i="16"/>
  <c r="V415" i="16"/>
  <c r="N415" i="16"/>
  <c r="G415" i="16"/>
  <c r="AI414" i="16"/>
  <c r="AE414" i="16"/>
  <c r="AC414" i="16"/>
  <c r="AA414" i="16"/>
  <c r="Y414" i="16"/>
  <c r="W414" i="16"/>
  <c r="V414" i="16"/>
  <c r="N414" i="16"/>
  <c r="G414" i="16"/>
  <c r="AI413" i="16"/>
  <c r="AE413" i="16"/>
  <c r="AC413" i="16"/>
  <c r="AA413" i="16"/>
  <c r="Y413" i="16"/>
  <c r="W413" i="16"/>
  <c r="V413" i="16"/>
  <c r="G413" i="16"/>
  <c r="D413" i="16"/>
  <c r="N413" i="16" s="1"/>
  <c r="AI412" i="16"/>
  <c r="AE412" i="16"/>
  <c r="AC412" i="16"/>
  <c r="AA412" i="16"/>
  <c r="Y412" i="16"/>
  <c r="W412" i="16"/>
  <c r="V412" i="16"/>
  <c r="G412" i="16"/>
  <c r="D412" i="16"/>
  <c r="G420" i="16" s="1"/>
  <c r="AI411" i="16"/>
  <c r="AE411" i="16"/>
  <c r="AC411" i="16"/>
  <c r="AA411" i="16"/>
  <c r="Y411" i="16"/>
  <c r="W411" i="16"/>
  <c r="V411" i="16"/>
  <c r="N411" i="16"/>
  <c r="G411" i="16"/>
  <c r="AI410" i="16"/>
  <c r="AE410" i="16"/>
  <c r="AC410" i="16"/>
  <c r="AA410" i="16"/>
  <c r="Y410" i="16"/>
  <c r="W410" i="16"/>
  <c r="V410" i="16"/>
  <c r="N410" i="16"/>
  <c r="AI409" i="16"/>
  <c r="AE409" i="16"/>
  <c r="AC409" i="16"/>
  <c r="AA409" i="16"/>
  <c r="Y409" i="16"/>
  <c r="W409" i="16"/>
  <c r="V409" i="16"/>
  <c r="N409" i="16"/>
  <c r="G409" i="16"/>
  <c r="AI408" i="16"/>
  <c r="AE408" i="16"/>
  <c r="AC408" i="16"/>
  <c r="AA408" i="16"/>
  <c r="Y408" i="16"/>
  <c r="W408" i="16"/>
  <c r="V408" i="16"/>
  <c r="N408" i="16"/>
  <c r="AI407" i="16"/>
  <c r="AE407" i="16"/>
  <c r="AC407" i="16"/>
  <c r="AA407" i="16"/>
  <c r="Y407" i="16"/>
  <c r="W407" i="16"/>
  <c r="V407" i="16"/>
  <c r="N407" i="16"/>
  <c r="G407" i="16"/>
  <c r="AI406" i="16"/>
  <c r="AE406" i="16"/>
  <c r="AC406" i="16"/>
  <c r="AA406" i="16"/>
  <c r="Y406" i="16"/>
  <c r="W406" i="16"/>
  <c r="V406" i="16"/>
  <c r="N406" i="16"/>
  <c r="AI405" i="16"/>
  <c r="AE405" i="16"/>
  <c r="AC405" i="16"/>
  <c r="AA405" i="16"/>
  <c r="Y405" i="16"/>
  <c r="W405" i="16"/>
  <c r="V405" i="16"/>
  <c r="N405" i="16"/>
  <c r="G405" i="16"/>
  <c r="AI404" i="16"/>
  <c r="AE404" i="16"/>
  <c r="AC404" i="16"/>
  <c r="AA404" i="16"/>
  <c r="Y404" i="16"/>
  <c r="W404" i="16"/>
  <c r="V404" i="16"/>
  <c r="N404" i="16"/>
  <c r="AI403" i="16"/>
  <c r="AE403" i="16"/>
  <c r="AC403" i="16"/>
  <c r="AA403" i="16"/>
  <c r="Y403" i="16"/>
  <c r="W403" i="16"/>
  <c r="V403" i="16"/>
  <c r="N403" i="16"/>
  <c r="G403" i="16"/>
  <c r="AI402" i="16"/>
  <c r="AE402" i="16"/>
  <c r="AC402" i="16"/>
  <c r="AA402" i="16"/>
  <c r="Y402" i="16"/>
  <c r="W402" i="16"/>
  <c r="V402" i="16"/>
  <c r="D402" i="16"/>
  <c r="G408" i="16" s="1"/>
  <c r="AI401" i="16"/>
  <c r="AE401" i="16"/>
  <c r="AC401" i="16"/>
  <c r="AA401" i="16"/>
  <c r="Y401" i="16"/>
  <c r="W401" i="16"/>
  <c r="V401" i="16"/>
  <c r="N401" i="16"/>
  <c r="AI400" i="16"/>
  <c r="AE400" i="16"/>
  <c r="AC400" i="16"/>
  <c r="AA400" i="16"/>
  <c r="Y400" i="16"/>
  <c r="W400" i="16"/>
  <c r="V400" i="16"/>
  <c r="N400" i="16"/>
  <c r="AI399" i="16"/>
  <c r="AE399" i="16"/>
  <c r="AC399" i="16"/>
  <c r="AA399" i="16"/>
  <c r="Y399" i="16"/>
  <c r="W399" i="16"/>
  <c r="V399" i="16"/>
  <c r="N399" i="16"/>
  <c r="AI398" i="16"/>
  <c r="AE398" i="16"/>
  <c r="AC398" i="16"/>
  <c r="AA398" i="16"/>
  <c r="Y398" i="16"/>
  <c r="W398" i="16"/>
  <c r="V398" i="16"/>
  <c r="N398" i="16"/>
  <c r="AI397" i="16"/>
  <c r="AE397" i="16"/>
  <c r="AC397" i="16"/>
  <c r="AA397" i="16"/>
  <c r="Y397" i="16"/>
  <c r="W397" i="16"/>
  <c r="V397" i="16"/>
  <c r="N397" i="16"/>
  <c r="AI396" i="16"/>
  <c r="AE396" i="16"/>
  <c r="AC396" i="16"/>
  <c r="AA396" i="16"/>
  <c r="Y396" i="16"/>
  <c r="W396" i="16"/>
  <c r="V396" i="16"/>
  <c r="N396" i="16"/>
  <c r="AI395" i="16"/>
  <c r="AE395" i="16"/>
  <c r="AC395" i="16"/>
  <c r="AA395" i="16"/>
  <c r="Y395" i="16"/>
  <c r="W395" i="16"/>
  <c r="V395" i="16"/>
  <c r="N395" i="16"/>
  <c r="AI394" i="16"/>
  <c r="AE394" i="16"/>
  <c r="AC394" i="16"/>
  <c r="AA394" i="16"/>
  <c r="Y394" i="16"/>
  <c r="W394" i="16"/>
  <c r="V394" i="16"/>
  <c r="N394" i="16"/>
  <c r="AI393" i="16"/>
  <c r="AE393" i="16"/>
  <c r="AC393" i="16"/>
  <c r="AA393" i="16"/>
  <c r="Y393" i="16"/>
  <c r="W393" i="16"/>
  <c r="V393" i="16"/>
  <c r="N393" i="16"/>
  <c r="AI392" i="16"/>
  <c r="AE392" i="16"/>
  <c r="AC392" i="16"/>
  <c r="AA392" i="16"/>
  <c r="Y392" i="16"/>
  <c r="W392" i="16"/>
  <c r="V392" i="16"/>
  <c r="D392" i="16"/>
  <c r="G399" i="16" s="1"/>
  <c r="AI391" i="16"/>
  <c r="AE391" i="16"/>
  <c r="AC391" i="16"/>
  <c r="AA391" i="16"/>
  <c r="Y391" i="16"/>
  <c r="W391" i="16"/>
  <c r="V391" i="16"/>
  <c r="N391" i="16"/>
  <c r="AI390" i="16"/>
  <c r="AE390" i="16"/>
  <c r="AC390" i="16"/>
  <c r="AA390" i="16"/>
  <c r="Y390" i="16"/>
  <c r="W390" i="16"/>
  <c r="V390" i="16"/>
  <c r="N390" i="16"/>
  <c r="G390" i="16"/>
  <c r="AI389" i="16"/>
  <c r="AE389" i="16"/>
  <c r="AC389" i="16"/>
  <c r="AA389" i="16"/>
  <c r="Y389" i="16"/>
  <c r="W389" i="16"/>
  <c r="V389" i="16"/>
  <c r="N389" i="16"/>
  <c r="AI388" i="16"/>
  <c r="AE388" i="16"/>
  <c r="AC388" i="16"/>
  <c r="AA388" i="16"/>
  <c r="Y388" i="16"/>
  <c r="W388" i="16"/>
  <c r="V388" i="16"/>
  <c r="N388" i="16"/>
  <c r="AI387" i="16"/>
  <c r="AE387" i="16"/>
  <c r="AC387" i="16"/>
  <c r="AA387" i="16"/>
  <c r="Y387" i="16"/>
  <c r="W387" i="16"/>
  <c r="V387" i="16"/>
  <c r="N387" i="16"/>
  <c r="AI386" i="16"/>
  <c r="AE386" i="16"/>
  <c r="AC386" i="16"/>
  <c r="AA386" i="16"/>
  <c r="Y386" i="16"/>
  <c r="W386" i="16"/>
  <c r="V386" i="16"/>
  <c r="N386" i="16"/>
  <c r="G386" i="16"/>
  <c r="AI385" i="16"/>
  <c r="AE385" i="16"/>
  <c r="AC385" i="16"/>
  <c r="AA385" i="16"/>
  <c r="Y385" i="16"/>
  <c r="W385" i="16"/>
  <c r="V385" i="16"/>
  <c r="N385" i="16"/>
  <c r="AI384" i="16"/>
  <c r="AE384" i="16"/>
  <c r="AC384" i="16"/>
  <c r="AA384" i="16"/>
  <c r="Y384" i="16"/>
  <c r="W384" i="16"/>
  <c r="V384" i="16"/>
  <c r="N384" i="16"/>
  <c r="AI383" i="16"/>
  <c r="AE383" i="16"/>
  <c r="AC383" i="16"/>
  <c r="AA383" i="16"/>
  <c r="Y383" i="16"/>
  <c r="W383" i="16"/>
  <c r="V383" i="16"/>
  <c r="N383" i="16"/>
  <c r="AI382" i="16"/>
  <c r="AE382" i="16"/>
  <c r="AC382" i="16"/>
  <c r="AA382" i="16"/>
  <c r="Y382" i="16"/>
  <c r="W382" i="16"/>
  <c r="V382" i="16"/>
  <c r="G382" i="16"/>
  <c r="D382" i="16"/>
  <c r="G391" i="16" s="1"/>
  <c r="AI381" i="16"/>
  <c r="AE381" i="16"/>
  <c r="AC381" i="16"/>
  <c r="AA381" i="16"/>
  <c r="Y381" i="16"/>
  <c r="W381" i="16"/>
  <c r="V381" i="16"/>
  <c r="N381" i="16"/>
  <c r="AI380" i="16"/>
  <c r="AE380" i="16"/>
  <c r="AC380" i="16"/>
  <c r="AA380" i="16"/>
  <c r="Y380" i="16"/>
  <c r="W380" i="16"/>
  <c r="V380" i="16"/>
  <c r="N380" i="16"/>
  <c r="G380" i="16"/>
  <c r="AI379" i="16"/>
  <c r="AE379" i="16"/>
  <c r="AC379" i="16"/>
  <c r="AA379" i="16"/>
  <c r="Y379" i="16"/>
  <c r="W379" i="16"/>
  <c r="V379" i="16"/>
  <c r="N379" i="16"/>
  <c r="AI378" i="16"/>
  <c r="AE378" i="16"/>
  <c r="AC378" i="16"/>
  <c r="AA378" i="16"/>
  <c r="Y378" i="16"/>
  <c r="W378" i="16"/>
  <c r="V378" i="16"/>
  <c r="N378" i="16"/>
  <c r="G378" i="16"/>
  <c r="AI377" i="16"/>
  <c r="AE377" i="16"/>
  <c r="AC377" i="16"/>
  <c r="AA377" i="16"/>
  <c r="Y377" i="16"/>
  <c r="W377" i="16"/>
  <c r="V377" i="16"/>
  <c r="N377" i="16"/>
  <c r="AI376" i="16"/>
  <c r="AE376" i="16"/>
  <c r="AC376" i="16"/>
  <c r="AA376" i="16"/>
  <c r="Y376" i="16"/>
  <c r="W376" i="16"/>
  <c r="V376" i="16"/>
  <c r="N376" i="16"/>
  <c r="G376" i="16"/>
  <c r="AI375" i="16"/>
  <c r="AE375" i="16"/>
  <c r="AC375" i="16"/>
  <c r="AA375" i="16"/>
  <c r="Y375" i="16"/>
  <c r="W375" i="16"/>
  <c r="V375" i="16"/>
  <c r="N375" i="16"/>
  <c r="AI374" i="16"/>
  <c r="AE374" i="16"/>
  <c r="AC374" i="16"/>
  <c r="AA374" i="16"/>
  <c r="Y374" i="16"/>
  <c r="W374" i="16"/>
  <c r="V374" i="16"/>
  <c r="N374" i="16"/>
  <c r="G374" i="16"/>
  <c r="AI373" i="16"/>
  <c r="AE373" i="16"/>
  <c r="AC373" i="16"/>
  <c r="AA373" i="16"/>
  <c r="Y373" i="16"/>
  <c r="W373" i="16"/>
  <c r="V373" i="16"/>
  <c r="N373" i="16"/>
  <c r="AI372" i="16"/>
  <c r="AE372" i="16"/>
  <c r="AC372" i="16"/>
  <c r="AA372" i="16"/>
  <c r="Y372" i="16"/>
  <c r="W372" i="16"/>
  <c r="V372" i="16"/>
  <c r="N372" i="16"/>
  <c r="G372" i="16"/>
  <c r="D372" i="16"/>
  <c r="G379" i="16" s="1"/>
  <c r="AI371" i="16"/>
  <c r="AE371" i="16"/>
  <c r="AC371" i="16"/>
  <c r="AA371" i="16"/>
  <c r="Y371" i="16"/>
  <c r="W371" i="16"/>
  <c r="V371" i="16"/>
  <c r="N371" i="16"/>
  <c r="G371" i="16"/>
  <c r="AI370" i="16"/>
  <c r="AE370" i="16"/>
  <c r="AC370" i="16"/>
  <c r="AA370" i="16"/>
  <c r="Y370" i="16"/>
  <c r="W370" i="16"/>
  <c r="V370" i="16"/>
  <c r="N370" i="16"/>
  <c r="AI369" i="16"/>
  <c r="AE369" i="16"/>
  <c r="AC369" i="16"/>
  <c r="AA369" i="16"/>
  <c r="Y369" i="16"/>
  <c r="W369" i="16"/>
  <c r="V369" i="16"/>
  <c r="N369" i="16"/>
  <c r="G369" i="16"/>
  <c r="AI368" i="16"/>
  <c r="AE368" i="16"/>
  <c r="AC368" i="16"/>
  <c r="AA368" i="16"/>
  <c r="Y368" i="16"/>
  <c r="W368" i="16"/>
  <c r="V368" i="16"/>
  <c r="N368" i="16"/>
  <c r="AI367" i="16"/>
  <c r="AE367" i="16"/>
  <c r="AC367" i="16"/>
  <c r="AA367" i="16"/>
  <c r="Y367" i="16"/>
  <c r="W367" i="16"/>
  <c r="V367" i="16"/>
  <c r="N367" i="16"/>
  <c r="G367" i="16"/>
  <c r="AI366" i="16"/>
  <c r="AE366" i="16"/>
  <c r="AC366" i="16"/>
  <c r="AA366" i="16"/>
  <c r="Y366" i="16"/>
  <c r="W366" i="16"/>
  <c r="V366" i="16"/>
  <c r="N366" i="16"/>
  <c r="AI365" i="16"/>
  <c r="AE365" i="16"/>
  <c r="AC365" i="16"/>
  <c r="AA365" i="16"/>
  <c r="Y365" i="16"/>
  <c r="W365" i="16"/>
  <c r="V365" i="16"/>
  <c r="N365" i="16"/>
  <c r="G365" i="16"/>
  <c r="AI364" i="16"/>
  <c r="AE364" i="16"/>
  <c r="AC364" i="16"/>
  <c r="AA364" i="16"/>
  <c r="Y364" i="16"/>
  <c r="W364" i="16"/>
  <c r="V364" i="16"/>
  <c r="N364" i="16"/>
  <c r="AI363" i="16"/>
  <c r="AE363" i="16"/>
  <c r="AC363" i="16"/>
  <c r="AA363" i="16"/>
  <c r="Y363" i="16"/>
  <c r="W363" i="16"/>
  <c r="V363" i="16"/>
  <c r="N363" i="16"/>
  <c r="G363" i="16"/>
  <c r="AI362" i="16"/>
  <c r="AE362" i="16"/>
  <c r="AC362" i="16"/>
  <c r="AA362" i="16"/>
  <c r="Y362" i="16"/>
  <c r="W362" i="16"/>
  <c r="V362" i="16"/>
  <c r="N362" i="16"/>
  <c r="D362" i="16"/>
  <c r="G370" i="16" s="1"/>
  <c r="AI361" i="16"/>
  <c r="AE361" i="16"/>
  <c r="AC361" i="16"/>
  <c r="AA361" i="16"/>
  <c r="Y361" i="16"/>
  <c r="W361" i="16"/>
  <c r="V361" i="16"/>
  <c r="N361" i="16"/>
  <c r="G361" i="16"/>
  <c r="AI360" i="16"/>
  <c r="AE360" i="16"/>
  <c r="AC360" i="16"/>
  <c r="AA360" i="16"/>
  <c r="Y360" i="16"/>
  <c r="W360" i="16"/>
  <c r="V360" i="16"/>
  <c r="N360" i="16"/>
  <c r="G360" i="16"/>
  <c r="AI359" i="16"/>
  <c r="AE359" i="16"/>
  <c r="AC359" i="16"/>
  <c r="AA359" i="16"/>
  <c r="Y359" i="16"/>
  <c r="W359" i="16"/>
  <c r="V359" i="16"/>
  <c r="N359" i="16"/>
  <c r="G359" i="16"/>
  <c r="AI358" i="16"/>
  <c r="AE358" i="16"/>
  <c r="AC358" i="16"/>
  <c r="AA358" i="16"/>
  <c r="Y358" i="16"/>
  <c r="W358" i="16"/>
  <c r="V358" i="16"/>
  <c r="N358" i="16"/>
  <c r="G358" i="16"/>
  <c r="AI357" i="16"/>
  <c r="AE357" i="16"/>
  <c r="AC357" i="16"/>
  <c r="AA357" i="16"/>
  <c r="Y357" i="16"/>
  <c r="W357" i="16"/>
  <c r="V357" i="16"/>
  <c r="N357" i="16"/>
  <c r="G357" i="16"/>
  <c r="AI356" i="16"/>
  <c r="AE356" i="16"/>
  <c r="AC356" i="16"/>
  <c r="AA356" i="16"/>
  <c r="Y356" i="16"/>
  <c r="W356" i="16"/>
  <c r="V356" i="16"/>
  <c r="N356" i="16"/>
  <c r="G356" i="16"/>
  <c r="AI355" i="16"/>
  <c r="AE355" i="16"/>
  <c r="AC355" i="16"/>
  <c r="AA355" i="16"/>
  <c r="Y355" i="16"/>
  <c r="W355" i="16"/>
  <c r="V355" i="16"/>
  <c r="N355" i="16"/>
  <c r="G355" i="16"/>
  <c r="AI354" i="16"/>
  <c r="AE354" i="16"/>
  <c r="AC354" i="16"/>
  <c r="AA354" i="16"/>
  <c r="Y354" i="16"/>
  <c r="W354" i="16"/>
  <c r="V354" i="16"/>
  <c r="N354" i="16"/>
  <c r="G354" i="16"/>
  <c r="AI353" i="16"/>
  <c r="AE353" i="16"/>
  <c r="AC353" i="16"/>
  <c r="AA353" i="16"/>
  <c r="Y353" i="16"/>
  <c r="W353" i="16"/>
  <c r="V353" i="16"/>
  <c r="N353" i="16"/>
  <c r="G353" i="16"/>
  <c r="AI352" i="16"/>
  <c r="AE352" i="16"/>
  <c r="AC352" i="16"/>
  <c r="AA352" i="16"/>
  <c r="Y352" i="16"/>
  <c r="W352" i="16"/>
  <c r="V352" i="16"/>
  <c r="N352" i="16"/>
  <c r="G352" i="16"/>
  <c r="D352" i="16"/>
  <c r="AI351" i="16"/>
  <c r="AE351" i="16"/>
  <c r="AC351" i="16"/>
  <c r="AA351" i="16"/>
  <c r="Y351" i="16"/>
  <c r="W351" i="16"/>
  <c r="V351" i="16"/>
  <c r="N351" i="16"/>
  <c r="AI350" i="16"/>
  <c r="AE350" i="16"/>
  <c r="AC350" i="16"/>
  <c r="AA350" i="16"/>
  <c r="Y350" i="16"/>
  <c r="W350" i="16"/>
  <c r="V350" i="16"/>
  <c r="N350" i="16"/>
  <c r="AI349" i="16"/>
  <c r="AE349" i="16"/>
  <c r="AC349" i="16"/>
  <c r="AA349" i="16"/>
  <c r="Y349" i="16"/>
  <c r="W349" i="16"/>
  <c r="V349" i="16"/>
  <c r="N349" i="16"/>
  <c r="G349" i="16"/>
  <c r="AI348" i="16"/>
  <c r="AE348" i="16"/>
  <c r="AC348" i="16"/>
  <c r="AA348" i="16"/>
  <c r="Y348" i="16"/>
  <c r="W348" i="16"/>
  <c r="V348" i="16"/>
  <c r="N348" i="16"/>
  <c r="AI347" i="16"/>
  <c r="AE347" i="16"/>
  <c r="AC347" i="16"/>
  <c r="AA347" i="16"/>
  <c r="Y347" i="16"/>
  <c r="W347" i="16"/>
  <c r="V347" i="16"/>
  <c r="N347" i="16"/>
  <c r="AI346" i="16"/>
  <c r="AE346" i="16"/>
  <c r="AC346" i="16"/>
  <c r="AA346" i="16"/>
  <c r="Y346" i="16"/>
  <c r="W346" i="16"/>
  <c r="V346" i="16"/>
  <c r="N346" i="16"/>
  <c r="AI345" i="16"/>
  <c r="AE345" i="16"/>
  <c r="AC345" i="16"/>
  <c r="AA345" i="16"/>
  <c r="Y345" i="16"/>
  <c r="W345" i="16"/>
  <c r="V345" i="16"/>
  <c r="N345" i="16"/>
  <c r="G345" i="16"/>
  <c r="AI344" i="16"/>
  <c r="AE344" i="16"/>
  <c r="AC344" i="16"/>
  <c r="AA344" i="16"/>
  <c r="Y344" i="16"/>
  <c r="W344" i="16"/>
  <c r="V344" i="16"/>
  <c r="N344" i="16"/>
  <c r="AI343" i="16"/>
  <c r="AE343" i="16"/>
  <c r="AC343" i="16"/>
  <c r="AA343" i="16"/>
  <c r="Y343" i="16"/>
  <c r="W343" i="16"/>
  <c r="V343" i="16"/>
  <c r="N343" i="16"/>
  <c r="AI342" i="16"/>
  <c r="AE342" i="16"/>
  <c r="AC342" i="16"/>
  <c r="AA342" i="16"/>
  <c r="Y342" i="16"/>
  <c r="W342" i="16"/>
  <c r="V342" i="16"/>
  <c r="D342" i="16"/>
  <c r="N342" i="16" s="1"/>
  <c r="AI341" i="16"/>
  <c r="AE341" i="16"/>
  <c r="AC341" i="16"/>
  <c r="AA341" i="16"/>
  <c r="Y341" i="16"/>
  <c r="W341" i="16"/>
  <c r="V341" i="16"/>
  <c r="N341" i="16"/>
  <c r="AI340" i="16"/>
  <c r="AE340" i="16"/>
  <c r="AC340" i="16"/>
  <c r="AA340" i="16"/>
  <c r="Y340" i="16"/>
  <c r="W340" i="16"/>
  <c r="V340" i="16"/>
  <c r="N340" i="16"/>
  <c r="AI339" i="16"/>
  <c r="AE339" i="16"/>
  <c r="AC339" i="16"/>
  <c r="AA339" i="16"/>
  <c r="Y339" i="16"/>
  <c r="W339" i="16"/>
  <c r="V339" i="16"/>
  <c r="N339" i="16"/>
  <c r="AI338" i="16"/>
  <c r="AE338" i="16"/>
  <c r="AC338" i="16"/>
  <c r="AA338" i="16"/>
  <c r="Y338" i="16"/>
  <c r="W338" i="16"/>
  <c r="V338" i="16"/>
  <c r="N338" i="16"/>
  <c r="AI337" i="16"/>
  <c r="AE337" i="16"/>
  <c r="AC337" i="16"/>
  <c r="AA337" i="16"/>
  <c r="Y337" i="16"/>
  <c r="W337" i="16"/>
  <c r="V337" i="16"/>
  <c r="N337" i="16"/>
  <c r="AI336" i="16"/>
  <c r="AE336" i="16"/>
  <c r="AC336" i="16"/>
  <c r="AA336" i="16"/>
  <c r="Y336" i="16"/>
  <c r="W336" i="16"/>
  <c r="V336" i="16"/>
  <c r="N336" i="16"/>
  <c r="AI335" i="16"/>
  <c r="AE335" i="16"/>
  <c r="AC335" i="16"/>
  <c r="AA335" i="16"/>
  <c r="Y335" i="16"/>
  <c r="W335" i="16"/>
  <c r="V335" i="16"/>
  <c r="N335" i="16"/>
  <c r="AI334" i="16"/>
  <c r="AE334" i="16"/>
  <c r="AC334" i="16"/>
  <c r="AA334" i="16"/>
  <c r="Y334" i="16"/>
  <c r="W334" i="16"/>
  <c r="V334" i="16"/>
  <c r="N334" i="16"/>
  <c r="AI333" i="16"/>
  <c r="AE333" i="16"/>
  <c r="AC333" i="16"/>
  <c r="AA333" i="16"/>
  <c r="Y333" i="16"/>
  <c r="W333" i="16"/>
  <c r="V333" i="16"/>
  <c r="N333" i="16"/>
  <c r="AI332" i="16"/>
  <c r="AE332" i="16"/>
  <c r="AC332" i="16"/>
  <c r="AA332" i="16"/>
  <c r="Y332" i="16"/>
  <c r="W332" i="16"/>
  <c r="V332" i="16"/>
  <c r="D332" i="16"/>
  <c r="G341" i="16" s="1"/>
  <c r="AI331" i="16"/>
  <c r="AE331" i="16"/>
  <c r="AC331" i="16"/>
  <c r="AA331" i="16"/>
  <c r="Y331" i="16"/>
  <c r="W331" i="16"/>
  <c r="V331" i="16"/>
  <c r="N331" i="16"/>
  <c r="AI330" i="16"/>
  <c r="AE330" i="16"/>
  <c r="AC330" i="16"/>
  <c r="AA330" i="16"/>
  <c r="Y330" i="16"/>
  <c r="W330" i="16"/>
  <c r="V330" i="16"/>
  <c r="N330" i="16"/>
  <c r="G330" i="16"/>
  <c r="AI329" i="16"/>
  <c r="AE329" i="16"/>
  <c r="AC329" i="16"/>
  <c r="AA329" i="16"/>
  <c r="Y329" i="16"/>
  <c r="W329" i="16"/>
  <c r="V329" i="16"/>
  <c r="N329" i="16"/>
  <c r="AI328" i="16"/>
  <c r="AE328" i="16"/>
  <c r="AC328" i="16"/>
  <c r="AA328" i="16"/>
  <c r="Y328" i="16"/>
  <c r="W328" i="16"/>
  <c r="V328" i="16"/>
  <c r="N328" i="16"/>
  <c r="G328" i="16"/>
  <c r="AI327" i="16"/>
  <c r="AE327" i="16"/>
  <c r="AC327" i="16"/>
  <c r="AA327" i="16"/>
  <c r="Y327" i="16"/>
  <c r="W327" i="16"/>
  <c r="V327" i="16"/>
  <c r="N327" i="16"/>
  <c r="AI326" i="16"/>
  <c r="AE326" i="16"/>
  <c r="AC326" i="16"/>
  <c r="AA326" i="16"/>
  <c r="Y326" i="16"/>
  <c r="W326" i="16"/>
  <c r="V326" i="16"/>
  <c r="N326" i="16"/>
  <c r="G326" i="16"/>
  <c r="AI325" i="16"/>
  <c r="AE325" i="16"/>
  <c r="AC325" i="16"/>
  <c r="AA325" i="16"/>
  <c r="Y325" i="16"/>
  <c r="W325" i="16"/>
  <c r="V325" i="16"/>
  <c r="N325" i="16"/>
  <c r="AI324" i="16"/>
  <c r="AE324" i="16"/>
  <c r="AC324" i="16"/>
  <c r="AA324" i="16"/>
  <c r="Y324" i="16"/>
  <c r="W324" i="16"/>
  <c r="V324" i="16"/>
  <c r="N324" i="16"/>
  <c r="G324" i="16"/>
  <c r="AI323" i="16"/>
  <c r="AE323" i="16"/>
  <c r="AC323" i="16"/>
  <c r="AA323" i="16"/>
  <c r="Y323" i="16"/>
  <c r="W323" i="16"/>
  <c r="V323" i="16"/>
  <c r="N323" i="16"/>
  <c r="AI322" i="16"/>
  <c r="AE322" i="16"/>
  <c r="AC322" i="16"/>
  <c r="AA322" i="16"/>
  <c r="Y322" i="16"/>
  <c r="W322" i="16"/>
  <c r="V322" i="16"/>
  <c r="G322" i="16"/>
  <c r="D322" i="16"/>
  <c r="G329" i="16" s="1"/>
  <c r="AI321" i="16"/>
  <c r="AE321" i="16"/>
  <c r="AC321" i="16"/>
  <c r="AA321" i="16"/>
  <c r="Y321" i="16"/>
  <c r="W321" i="16"/>
  <c r="V321" i="16"/>
  <c r="N321" i="16"/>
  <c r="G321" i="16"/>
  <c r="AI320" i="16"/>
  <c r="AE320" i="16"/>
  <c r="AC320" i="16"/>
  <c r="AA320" i="16"/>
  <c r="Y320" i="16"/>
  <c r="W320" i="16"/>
  <c r="V320" i="16"/>
  <c r="N320" i="16"/>
  <c r="G320" i="16"/>
  <c r="AI319" i="16"/>
  <c r="AE319" i="16"/>
  <c r="AC319" i="16"/>
  <c r="AA319" i="16"/>
  <c r="Y319" i="16"/>
  <c r="W319" i="16"/>
  <c r="V319" i="16"/>
  <c r="N319" i="16"/>
  <c r="AI318" i="16"/>
  <c r="AE318" i="16"/>
  <c r="AC318" i="16"/>
  <c r="AA318" i="16"/>
  <c r="Y318" i="16"/>
  <c r="W318" i="16"/>
  <c r="V318" i="16"/>
  <c r="N318" i="16"/>
  <c r="G318" i="16"/>
  <c r="AI317" i="16"/>
  <c r="AE317" i="16"/>
  <c r="AC317" i="16"/>
  <c r="AA317" i="16"/>
  <c r="Y317" i="16"/>
  <c r="W317" i="16"/>
  <c r="V317" i="16"/>
  <c r="N317" i="16"/>
  <c r="G317" i="16"/>
  <c r="AI316" i="16"/>
  <c r="AE316" i="16"/>
  <c r="AC316" i="16"/>
  <c r="AA316" i="16"/>
  <c r="Y316" i="16"/>
  <c r="W316" i="16"/>
  <c r="V316" i="16"/>
  <c r="N316" i="16"/>
  <c r="G316" i="16"/>
  <c r="AI315" i="16"/>
  <c r="AE315" i="16"/>
  <c r="AC315" i="16"/>
  <c r="AA315" i="16"/>
  <c r="Y315" i="16"/>
  <c r="W315" i="16"/>
  <c r="V315" i="16"/>
  <c r="N315" i="16"/>
  <c r="AI314" i="16"/>
  <c r="AE314" i="16"/>
  <c r="AC314" i="16"/>
  <c r="AA314" i="16"/>
  <c r="Y314" i="16"/>
  <c r="W314" i="16"/>
  <c r="V314" i="16"/>
  <c r="N314" i="16"/>
  <c r="G314" i="16"/>
  <c r="AI313" i="16"/>
  <c r="AE313" i="16"/>
  <c r="AC313" i="16"/>
  <c r="AA313" i="16"/>
  <c r="Y313" i="16"/>
  <c r="W313" i="16"/>
  <c r="V313" i="16"/>
  <c r="N313" i="16"/>
  <c r="G313" i="16"/>
  <c r="AI312" i="16"/>
  <c r="AE312" i="16"/>
  <c r="AC312" i="16"/>
  <c r="AA312" i="16"/>
  <c r="Y312" i="16"/>
  <c r="W312" i="16"/>
  <c r="V312" i="16"/>
  <c r="N312" i="16"/>
  <c r="G312" i="16"/>
  <c r="D312" i="16"/>
  <c r="G319" i="16" s="1"/>
  <c r="AI311" i="16"/>
  <c r="AE311" i="16"/>
  <c r="AC311" i="16"/>
  <c r="AA311" i="16"/>
  <c r="Y311" i="16"/>
  <c r="W311" i="16"/>
  <c r="V311" i="16"/>
  <c r="N311" i="16"/>
  <c r="G311" i="16"/>
  <c r="AI310" i="16"/>
  <c r="AE310" i="16"/>
  <c r="AC310" i="16"/>
  <c r="AA310" i="16"/>
  <c r="Y310" i="16"/>
  <c r="W310" i="16"/>
  <c r="V310" i="16"/>
  <c r="N310" i="16"/>
  <c r="G310" i="16"/>
  <c r="AI309" i="16"/>
  <c r="AE309" i="16"/>
  <c r="AC309" i="16"/>
  <c r="AA309" i="16"/>
  <c r="Y309" i="16"/>
  <c r="W309" i="16"/>
  <c r="V309" i="16"/>
  <c r="N309" i="16"/>
  <c r="G309" i="16"/>
  <c r="AI308" i="16"/>
  <c r="AE308" i="16"/>
  <c r="AC308" i="16"/>
  <c r="AA308" i="16"/>
  <c r="Y308" i="16"/>
  <c r="W308" i="16"/>
  <c r="V308" i="16"/>
  <c r="N308" i="16"/>
  <c r="G308" i="16"/>
  <c r="AI307" i="16"/>
  <c r="AE307" i="16"/>
  <c r="AC307" i="16"/>
  <c r="AA307" i="16"/>
  <c r="Y307" i="16"/>
  <c r="W307" i="16"/>
  <c r="V307" i="16"/>
  <c r="N307" i="16"/>
  <c r="G307" i="16"/>
  <c r="AI306" i="16"/>
  <c r="AE306" i="16"/>
  <c r="AC306" i="16"/>
  <c r="AA306" i="16"/>
  <c r="Y306" i="16"/>
  <c r="W306" i="16"/>
  <c r="V306" i="16"/>
  <c r="N306" i="16"/>
  <c r="G306" i="16"/>
  <c r="AI305" i="16"/>
  <c r="AE305" i="16"/>
  <c r="AC305" i="16"/>
  <c r="AA305" i="16"/>
  <c r="Y305" i="16"/>
  <c r="W305" i="16"/>
  <c r="V305" i="16"/>
  <c r="N305" i="16"/>
  <c r="G305" i="16"/>
  <c r="AI304" i="16"/>
  <c r="AE304" i="16"/>
  <c r="AC304" i="16"/>
  <c r="AA304" i="16"/>
  <c r="Y304" i="16"/>
  <c r="W304" i="16"/>
  <c r="V304" i="16"/>
  <c r="N304" i="16"/>
  <c r="G304" i="16"/>
  <c r="AI303" i="16"/>
  <c r="AE303" i="16"/>
  <c r="AC303" i="16"/>
  <c r="AA303" i="16"/>
  <c r="Y303" i="16"/>
  <c r="W303" i="16"/>
  <c r="V303" i="16"/>
  <c r="N303" i="16"/>
  <c r="G303" i="16"/>
  <c r="AI302" i="16"/>
  <c r="AE302" i="16"/>
  <c r="AC302" i="16"/>
  <c r="AA302" i="16"/>
  <c r="Y302" i="16"/>
  <c r="W302" i="16"/>
  <c r="V302" i="16"/>
  <c r="N302" i="16"/>
  <c r="G302" i="16"/>
  <c r="D302" i="16"/>
  <c r="AI301" i="16"/>
  <c r="AE301" i="16"/>
  <c r="AC301" i="16"/>
  <c r="AA301" i="16"/>
  <c r="Y301" i="16"/>
  <c r="W301" i="16"/>
  <c r="V301" i="16"/>
  <c r="N301" i="16"/>
  <c r="G301" i="16"/>
  <c r="AI300" i="16"/>
  <c r="AE300" i="16"/>
  <c r="AC300" i="16"/>
  <c r="AA300" i="16"/>
  <c r="Y300" i="16"/>
  <c r="W300" i="16"/>
  <c r="V300" i="16"/>
  <c r="N300" i="16"/>
  <c r="AI299" i="16"/>
  <c r="AE299" i="16"/>
  <c r="AC299" i="16"/>
  <c r="AA299" i="16"/>
  <c r="Y299" i="16"/>
  <c r="W299" i="16"/>
  <c r="V299" i="16"/>
  <c r="N299" i="16"/>
  <c r="G299" i="16"/>
  <c r="AI298" i="16"/>
  <c r="AE298" i="16"/>
  <c r="AC298" i="16"/>
  <c r="AA298" i="16"/>
  <c r="Y298" i="16"/>
  <c r="W298" i="16"/>
  <c r="V298" i="16"/>
  <c r="N298" i="16"/>
  <c r="AI297" i="16"/>
  <c r="AE297" i="16"/>
  <c r="AC297" i="16"/>
  <c r="AA297" i="16"/>
  <c r="Y297" i="16"/>
  <c r="W297" i="16"/>
  <c r="V297" i="16"/>
  <c r="N297" i="16"/>
  <c r="G297" i="16"/>
  <c r="AI296" i="16"/>
  <c r="AE296" i="16"/>
  <c r="AC296" i="16"/>
  <c r="AA296" i="16"/>
  <c r="Y296" i="16"/>
  <c r="W296" i="16"/>
  <c r="V296" i="16"/>
  <c r="N296" i="16"/>
  <c r="AI295" i="16"/>
  <c r="AE295" i="16"/>
  <c r="AC295" i="16"/>
  <c r="AA295" i="16"/>
  <c r="Y295" i="16"/>
  <c r="W295" i="16"/>
  <c r="V295" i="16"/>
  <c r="N295" i="16"/>
  <c r="G295" i="16"/>
  <c r="AI294" i="16"/>
  <c r="AE294" i="16"/>
  <c r="AC294" i="16"/>
  <c r="AA294" i="16"/>
  <c r="Y294" i="16"/>
  <c r="W294" i="16"/>
  <c r="V294" i="16"/>
  <c r="N294" i="16"/>
  <c r="AI293" i="16"/>
  <c r="AE293" i="16"/>
  <c r="AC293" i="16"/>
  <c r="AA293" i="16"/>
  <c r="Y293" i="16"/>
  <c r="W293" i="16"/>
  <c r="V293" i="16"/>
  <c r="G293" i="16"/>
  <c r="D293" i="16"/>
  <c r="N293" i="16" s="1"/>
  <c r="AI292" i="16"/>
  <c r="AE292" i="16"/>
  <c r="AC292" i="16"/>
  <c r="AA292" i="16"/>
  <c r="Y292" i="16"/>
  <c r="W292" i="16"/>
  <c r="V292" i="16"/>
  <c r="D292" i="16"/>
  <c r="G300" i="16" s="1"/>
  <c r="AI291" i="16"/>
  <c r="AE291" i="16"/>
  <c r="AC291" i="16"/>
  <c r="AA291" i="16"/>
  <c r="Y291" i="16"/>
  <c r="W291" i="16"/>
  <c r="V291" i="16"/>
  <c r="N291" i="16"/>
  <c r="AI290" i="16"/>
  <c r="AE290" i="16"/>
  <c r="AC290" i="16"/>
  <c r="AA290" i="16"/>
  <c r="Y290" i="16"/>
  <c r="W290" i="16"/>
  <c r="V290" i="16"/>
  <c r="N290" i="16"/>
  <c r="AI289" i="16"/>
  <c r="AE289" i="16"/>
  <c r="AC289" i="16"/>
  <c r="AA289" i="16"/>
  <c r="Y289" i="16"/>
  <c r="W289" i="16"/>
  <c r="V289" i="16"/>
  <c r="N289" i="16"/>
  <c r="AI288" i="16"/>
  <c r="AE288" i="16"/>
  <c r="AC288" i="16"/>
  <c r="AA288" i="16"/>
  <c r="Y288" i="16"/>
  <c r="W288" i="16"/>
  <c r="V288" i="16"/>
  <c r="N288" i="16"/>
  <c r="AI287" i="16"/>
  <c r="AE287" i="16"/>
  <c r="AC287" i="16"/>
  <c r="AA287" i="16"/>
  <c r="Y287" i="16"/>
  <c r="W287" i="16"/>
  <c r="V287" i="16"/>
  <c r="N287" i="16"/>
  <c r="AI286" i="16"/>
  <c r="AE286" i="16"/>
  <c r="AC286" i="16"/>
  <c r="AA286" i="16"/>
  <c r="Y286" i="16"/>
  <c r="W286" i="16"/>
  <c r="V286" i="16"/>
  <c r="N286" i="16"/>
  <c r="AI285" i="16"/>
  <c r="AE285" i="16"/>
  <c r="AC285" i="16"/>
  <c r="AA285" i="16"/>
  <c r="Y285" i="16"/>
  <c r="W285" i="16"/>
  <c r="V285" i="16"/>
  <c r="N285" i="16"/>
  <c r="AI284" i="16"/>
  <c r="AE284" i="16"/>
  <c r="AC284" i="16"/>
  <c r="AA284" i="16"/>
  <c r="Y284" i="16"/>
  <c r="W284" i="16"/>
  <c r="V284" i="16"/>
  <c r="N284" i="16"/>
  <c r="AI283" i="16"/>
  <c r="AE283" i="16"/>
  <c r="AC283" i="16"/>
  <c r="AA283" i="16"/>
  <c r="Y283" i="16"/>
  <c r="W283" i="16"/>
  <c r="V283" i="16"/>
  <c r="N283" i="16"/>
  <c r="AI282" i="16"/>
  <c r="AE282" i="16"/>
  <c r="AC282" i="16"/>
  <c r="AA282" i="16"/>
  <c r="Y282" i="16"/>
  <c r="W282" i="16"/>
  <c r="V282" i="16"/>
  <c r="D282" i="16"/>
  <c r="G291" i="16" s="1"/>
  <c r="AI281" i="16"/>
  <c r="AE281" i="16"/>
  <c r="AC281" i="16"/>
  <c r="AA281" i="16"/>
  <c r="Y281" i="16"/>
  <c r="W281" i="16"/>
  <c r="V281" i="16"/>
  <c r="N281" i="16"/>
  <c r="AI280" i="16"/>
  <c r="AE280" i="16"/>
  <c r="AC280" i="16"/>
  <c r="AA280" i="16"/>
  <c r="Y280" i="16"/>
  <c r="W280" i="16"/>
  <c r="V280" i="16"/>
  <c r="N280" i="16"/>
  <c r="G280" i="16"/>
  <c r="AI279" i="16"/>
  <c r="AE279" i="16"/>
  <c r="AC279" i="16"/>
  <c r="AA279" i="16"/>
  <c r="Y279" i="16"/>
  <c r="W279" i="16"/>
  <c r="V279" i="16"/>
  <c r="N279" i="16"/>
  <c r="AI278" i="16"/>
  <c r="AE278" i="16"/>
  <c r="AC278" i="16"/>
  <c r="AA278" i="16"/>
  <c r="Y278" i="16"/>
  <c r="W278" i="16"/>
  <c r="V278" i="16"/>
  <c r="N278" i="16"/>
  <c r="G278" i="16"/>
  <c r="AI277" i="16"/>
  <c r="AE277" i="16"/>
  <c r="AC277" i="16"/>
  <c r="AA277" i="16"/>
  <c r="Y277" i="16"/>
  <c r="W277" i="16"/>
  <c r="V277" i="16"/>
  <c r="N277" i="16"/>
  <c r="AI276" i="16"/>
  <c r="AE276" i="16"/>
  <c r="AC276" i="16"/>
  <c r="AA276" i="16"/>
  <c r="Y276" i="16"/>
  <c r="W276" i="16"/>
  <c r="V276" i="16"/>
  <c r="N276" i="16"/>
  <c r="G276" i="16"/>
  <c r="AI275" i="16"/>
  <c r="AE275" i="16"/>
  <c r="AC275" i="16"/>
  <c r="AA275" i="16"/>
  <c r="Y275" i="16"/>
  <c r="W275" i="16"/>
  <c r="V275" i="16"/>
  <c r="N275" i="16"/>
  <c r="AI274" i="16"/>
  <c r="AE274" i="16"/>
  <c r="AC274" i="16"/>
  <c r="AA274" i="16"/>
  <c r="Y274" i="16"/>
  <c r="W274" i="16"/>
  <c r="V274" i="16"/>
  <c r="N274" i="16"/>
  <c r="G274" i="16"/>
  <c r="AI273" i="16"/>
  <c r="AE273" i="16"/>
  <c r="AC273" i="16"/>
  <c r="AA273" i="16"/>
  <c r="Y273" i="16"/>
  <c r="W273" i="16"/>
  <c r="V273" i="16"/>
  <c r="N273" i="16"/>
  <c r="AI272" i="16"/>
  <c r="AE272" i="16"/>
  <c r="AC272" i="16"/>
  <c r="AA272" i="16"/>
  <c r="Y272" i="16"/>
  <c r="W272" i="16"/>
  <c r="V272" i="16"/>
  <c r="G272" i="16"/>
  <c r="D272" i="16"/>
  <c r="G279" i="16" s="1"/>
  <c r="AI271" i="16"/>
  <c r="AE271" i="16"/>
  <c r="AC271" i="16"/>
  <c r="AA271" i="16"/>
  <c r="Y271" i="16"/>
  <c r="W271" i="16"/>
  <c r="V271" i="16"/>
  <c r="N271" i="16"/>
  <c r="G271" i="16"/>
  <c r="AI270" i="16"/>
  <c r="AE270" i="16"/>
  <c r="AC270" i="16"/>
  <c r="AA270" i="16"/>
  <c r="Y270" i="16"/>
  <c r="W270" i="16"/>
  <c r="V270" i="16"/>
  <c r="N270" i="16"/>
  <c r="G270" i="16"/>
  <c r="AI269" i="16"/>
  <c r="AE269" i="16"/>
  <c r="AC269" i="16"/>
  <c r="AA269" i="16"/>
  <c r="Y269" i="16"/>
  <c r="W269" i="16"/>
  <c r="V269" i="16"/>
  <c r="N269" i="16"/>
  <c r="AI268" i="16"/>
  <c r="AE268" i="16"/>
  <c r="AC268" i="16"/>
  <c r="AA268" i="16"/>
  <c r="Y268" i="16"/>
  <c r="W268" i="16"/>
  <c r="V268" i="16"/>
  <c r="N268" i="16"/>
  <c r="G268" i="16"/>
  <c r="AI267" i="16"/>
  <c r="AE267" i="16"/>
  <c r="AC267" i="16"/>
  <c r="AA267" i="16"/>
  <c r="Y267" i="16"/>
  <c r="W267" i="16"/>
  <c r="V267" i="16"/>
  <c r="N267" i="16"/>
  <c r="G267" i="16"/>
  <c r="AI266" i="16"/>
  <c r="AE266" i="16"/>
  <c r="AC266" i="16"/>
  <c r="AA266" i="16"/>
  <c r="Y266" i="16"/>
  <c r="W266" i="16"/>
  <c r="V266" i="16"/>
  <c r="N266" i="16"/>
  <c r="G266" i="16"/>
  <c r="AI265" i="16"/>
  <c r="AE265" i="16"/>
  <c r="AC265" i="16"/>
  <c r="AA265" i="16"/>
  <c r="Y265" i="16"/>
  <c r="W265" i="16"/>
  <c r="V265" i="16"/>
  <c r="N265" i="16"/>
  <c r="AI264" i="16"/>
  <c r="AE264" i="16"/>
  <c r="AC264" i="16"/>
  <c r="AA264" i="16"/>
  <c r="Y264" i="16"/>
  <c r="W264" i="16"/>
  <c r="V264" i="16"/>
  <c r="N264" i="16"/>
  <c r="G264" i="16"/>
  <c r="AI263" i="16"/>
  <c r="AE263" i="16"/>
  <c r="AC263" i="16"/>
  <c r="AA263" i="16"/>
  <c r="Y263" i="16"/>
  <c r="W263" i="16"/>
  <c r="V263" i="16"/>
  <c r="N263" i="16"/>
  <c r="G263" i="16"/>
  <c r="AI262" i="16"/>
  <c r="AE262" i="16"/>
  <c r="AC262" i="16"/>
  <c r="AA262" i="16"/>
  <c r="Y262" i="16"/>
  <c r="W262" i="16"/>
  <c r="V262" i="16"/>
  <c r="N262" i="16"/>
  <c r="G262" i="16"/>
  <c r="D262" i="16"/>
  <c r="G269" i="16" s="1"/>
  <c r="AI261" i="16"/>
  <c r="AE261" i="16"/>
  <c r="AC261" i="16"/>
  <c r="AA261" i="16"/>
  <c r="Y261" i="16"/>
  <c r="W261" i="16"/>
  <c r="V261" i="16"/>
  <c r="N261" i="16"/>
  <c r="G261" i="16"/>
  <c r="AI260" i="16"/>
  <c r="AE260" i="16"/>
  <c r="AC260" i="16"/>
  <c r="AA260" i="16"/>
  <c r="Y260" i="16"/>
  <c r="W260" i="16"/>
  <c r="V260" i="16"/>
  <c r="N260" i="16"/>
  <c r="G260" i="16"/>
  <c r="AI259" i="16"/>
  <c r="AE259" i="16"/>
  <c r="AC259" i="16"/>
  <c r="AA259" i="16"/>
  <c r="Y259" i="16"/>
  <c r="W259" i="16"/>
  <c r="V259" i="16"/>
  <c r="N259" i="16"/>
  <c r="G259" i="16"/>
  <c r="AI258" i="16"/>
  <c r="AE258" i="16"/>
  <c r="AC258" i="16"/>
  <c r="AA258" i="16"/>
  <c r="Y258" i="16"/>
  <c r="W258" i="16"/>
  <c r="V258" i="16"/>
  <c r="N258" i="16"/>
  <c r="G258" i="16"/>
  <c r="AI257" i="16"/>
  <c r="AE257" i="16"/>
  <c r="AC257" i="16"/>
  <c r="AA257" i="16"/>
  <c r="Y257" i="16"/>
  <c r="W257" i="16"/>
  <c r="V257" i="16"/>
  <c r="N257" i="16"/>
  <c r="G257" i="16"/>
  <c r="AI256" i="16"/>
  <c r="AE256" i="16"/>
  <c r="AC256" i="16"/>
  <c r="AA256" i="16"/>
  <c r="Y256" i="16"/>
  <c r="W256" i="16"/>
  <c r="V256" i="16"/>
  <c r="N256" i="16"/>
  <c r="G256" i="16"/>
  <c r="AI255" i="16"/>
  <c r="AE255" i="16"/>
  <c r="AC255" i="16"/>
  <c r="AA255" i="16"/>
  <c r="Y255" i="16"/>
  <c r="W255" i="16"/>
  <c r="V255" i="16"/>
  <c r="N255" i="16"/>
  <c r="G255" i="16"/>
  <c r="AI254" i="16"/>
  <c r="AE254" i="16"/>
  <c r="AC254" i="16"/>
  <c r="AA254" i="16"/>
  <c r="Y254" i="16"/>
  <c r="W254" i="16"/>
  <c r="V254" i="16"/>
  <c r="N254" i="16"/>
  <c r="G254" i="16"/>
  <c r="AI253" i="16"/>
  <c r="AE253" i="16"/>
  <c r="AC253" i="16"/>
  <c r="AA253" i="16"/>
  <c r="Y253" i="16"/>
  <c r="W253" i="16"/>
  <c r="V253" i="16"/>
  <c r="N253" i="16"/>
  <c r="G253" i="16"/>
  <c r="AI252" i="16"/>
  <c r="AE252" i="16"/>
  <c r="AC252" i="16"/>
  <c r="AA252" i="16"/>
  <c r="Y252" i="16"/>
  <c r="W252" i="16"/>
  <c r="V252" i="16"/>
  <c r="N252" i="16"/>
  <c r="G252" i="16"/>
  <c r="D252" i="16"/>
  <c r="AI251" i="16"/>
  <c r="AE251" i="16"/>
  <c r="AC251" i="16"/>
  <c r="AA251" i="16"/>
  <c r="Y251" i="16"/>
  <c r="W251" i="16"/>
  <c r="V251" i="16"/>
  <c r="N251" i="16"/>
  <c r="G251" i="16"/>
  <c r="AI250" i="16"/>
  <c r="AE250" i="16"/>
  <c r="AC250" i="16"/>
  <c r="AA250" i="16"/>
  <c r="Y250" i="16"/>
  <c r="W250" i="16"/>
  <c r="V250" i="16"/>
  <c r="N250" i="16"/>
  <c r="G250" i="16"/>
  <c r="AI249" i="16"/>
  <c r="AE249" i="16"/>
  <c r="AC249" i="16"/>
  <c r="AA249" i="16"/>
  <c r="Y249" i="16"/>
  <c r="W249" i="16"/>
  <c r="V249" i="16"/>
  <c r="N249" i="16"/>
  <c r="G249" i="16"/>
  <c r="AI248" i="16"/>
  <c r="AE248" i="16"/>
  <c r="AC248" i="16"/>
  <c r="AA248" i="16"/>
  <c r="Y248" i="16"/>
  <c r="W248" i="16"/>
  <c r="V248" i="16"/>
  <c r="N248" i="16"/>
  <c r="AI247" i="16"/>
  <c r="AE247" i="16"/>
  <c r="AC247" i="16"/>
  <c r="AA247" i="16"/>
  <c r="Y247" i="16"/>
  <c r="W247" i="16"/>
  <c r="V247" i="16"/>
  <c r="N247" i="16"/>
  <c r="G247" i="16"/>
  <c r="AI246" i="16"/>
  <c r="AE246" i="16"/>
  <c r="AC246" i="16"/>
  <c r="AA246" i="16"/>
  <c r="Y246" i="16"/>
  <c r="W246" i="16"/>
  <c r="V246" i="16"/>
  <c r="N246" i="16"/>
  <c r="G246" i="16"/>
  <c r="AI245" i="16"/>
  <c r="AE245" i="16"/>
  <c r="AC245" i="16"/>
  <c r="AA245" i="16"/>
  <c r="Y245" i="16"/>
  <c r="W245" i="16"/>
  <c r="V245" i="16"/>
  <c r="N245" i="16"/>
  <c r="G245" i="16"/>
  <c r="AI244" i="16"/>
  <c r="AE244" i="16"/>
  <c r="AC244" i="16"/>
  <c r="AA244" i="16"/>
  <c r="Y244" i="16"/>
  <c r="W244" i="16"/>
  <c r="V244" i="16"/>
  <c r="N244" i="16"/>
  <c r="AI243" i="16"/>
  <c r="AE243" i="16"/>
  <c r="AC243" i="16"/>
  <c r="AA243" i="16"/>
  <c r="Y243" i="16"/>
  <c r="W243" i="16"/>
  <c r="V243" i="16"/>
  <c r="N243" i="16"/>
  <c r="G243" i="16"/>
  <c r="AI242" i="16"/>
  <c r="AE242" i="16"/>
  <c r="AC242" i="16"/>
  <c r="AA242" i="16"/>
  <c r="Y242" i="16"/>
  <c r="W242" i="16"/>
  <c r="V242" i="16"/>
  <c r="G242" i="16"/>
  <c r="D242" i="16"/>
  <c r="N242" i="16" s="1"/>
  <c r="AI241" i="16"/>
  <c r="AE241" i="16"/>
  <c r="AC241" i="16"/>
  <c r="AA241" i="16"/>
  <c r="Y241" i="16"/>
  <c r="W241" i="16"/>
  <c r="V241" i="16"/>
  <c r="N241" i="16"/>
  <c r="G241" i="16"/>
  <c r="AI240" i="16"/>
  <c r="AE240" i="16"/>
  <c r="AC240" i="16"/>
  <c r="AA240" i="16"/>
  <c r="Y240" i="16"/>
  <c r="W240" i="16"/>
  <c r="V240" i="16"/>
  <c r="N240" i="16"/>
  <c r="AI239" i="16"/>
  <c r="AE239" i="16"/>
  <c r="AC239" i="16"/>
  <c r="AA239" i="16"/>
  <c r="Y239" i="16"/>
  <c r="W239" i="16"/>
  <c r="V239" i="16"/>
  <c r="N239" i="16"/>
  <c r="G239" i="16"/>
  <c r="AI238" i="16"/>
  <c r="AE238" i="16"/>
  <c r="AC238" i="16"/>
  <c r="AA238" i="16"/>
  <c r="Y238" i="16"/>
  <c r="W238" i="16"/>
  <c r="V238" i="16"/>
  <c r="N238" i="16"/>
  <c r="AI237" i="16"/>
  <c r="AE237" i="16"/>
  <c r="AC237" i="16"/>
  <c r="AA237" i="16"/>
  <c r="Y237" i="16"/>
  <c r="W237" i="16"/>
  <c r="V237" i="16"/>
  <c r="N237" i="16"/>
  <c r="G237" i="16"/>
  <c r="AI236" i="16"/>
  <c r="AE236" i="16"/>
  <c r="AC236" i="16"/>
  <c r="AA236" i="16"/>
  <c r="Y236" i="16"/>
  <c r="W236" i="16"/>
  <c r="V236" i="16"/>
  <c r="N236" i="16"/>
  <c r="AI235" i="16"/>
  <c r="AE235" i="16"/>
  <c r="AC235" i="16"/>
  <c r="AA235" i="16"/>
  <c r="Y235" i="16"/>
  <c r="W235" i="16"/>
  <c r="V235" i="16"/>
  <c r="N235" i="16"/>
  <c r="G235" i="16"/>
  <c r="AI234" i="16"/>
  <c r="AE234" i="16"/>
  <c r="AC234" i="16"/>
  <c r="AA234" i="16"/>
  <c r="Y234" i="16"/>
  <c r="W234" i="16"/>
  <c r="V234" i="16"/>
  <c r="N234" i="16"/>
  <c r="AI233" i="16"/>
  <c r="AE233" i="16"/>
  <c r="AC233" i="16"/>
  <c r="AA233" i="16"/>
  <c r="Y233" i="16"/>
  <c r="W233" i="16"/>
  <c r="V233" i="16"/>
  <c r="N233" i="16"/>
  <c r="G233" i="16"/>
  <c r="AI232" i="16"/>
  <c r="AE232" i="16"/>
  <c r="AC232" i="16"/>
  <c r="AA232" i="16"/>
  <c r="Y232" i="16"/>
  <c r="W232" i="16"/>
  <c r="V232" i="16"/>
  <c r="D232" i="16"/>
  <c r="G238" i="16" s="1"/>
  <c r="AI231" i="16"/>
  <c r="AE231" i="16"/>
  <c r="AC231" i="16"/>
  <c r="AA231" i="16"/>
  <c r="Y231" i="16"/>
  <c r="W231" i="16"/>
  <c r="V231" i="16"/>
  <c r="N231" i="16"/>
  <c r="AI230" i="16"/>
  <c r="AE230" i="16"/>
  <c r="AC230" i="16"/>
  <c r="AA230" i="16"/>
  <c r="Y230" i="16"/>
  <c r="W230" i="16"/>
  <c r="V230" i="16"/>
  <c r="N230" i="16"/>
  <c r="AI229" i="16"/>
  <c r="AE229" i="16"/>
  <c r="AC229" i="16"/>
  <c r="AA229" i="16"/>
  <c r="Y229" i="16"/>
  <c r="W229" i="16"/>
  <c r="V229" i="16"/>
  <c r="N229" i="16"/>
  <c r="AI228" i="16"/>
  <c r="AE228" i="16"/>
  <c r="AC228" i="16"/>
  <c r="AA228" i="16"/>
  <c r="Y228" i="16"/>
  <c r="W228" i="16"/>
  <c r="V228" i="16"/>
  <c r="N228" i="16"/>
  <c r="AI227" i="16"/>
  <c r="AE227" i="16"/>
  <c r="AC227" i="16"/>
  <c r="AA227" i="16"/>
  <c r="Y227" i="16"/>
  <c r="W227" i="16"/>
  <c r="V227" i="16"/>
  <c r="N227" i="16"/>
  <c r="AI226" i="16"/>
  <c r="AE226" i="16"/>
  <c r="AC226" i="16"/>
  <c r="AA226" i="16"/>
  <c r="Y226" i="16"/>
  <c r="W226" i="16"/>
  <c r="V226" i="16"/>
  <c r="N226" i="16"/>
  <c r="AI225" i="16"/>
  <c r="AE225" i="16"/>
  <c r="AC225" i="16"/>
  <c r="AA225" i="16"/>
  <c r="Y225" i="16"/>
  <c r="W225" i="16"/>
  <c r="V225" i="16"/>
  <c r="N225" i="16"/>
  <c r="AI224" i="16"/>
  <c r="AE224" i="16"/>
  <c r="AC224" i="16"/>
  <c r="AA224" i="16"/>
  <c r="Y224" i="16"/>
  <c r="W224" i="16"/>
  <c r="V224" i="16"/>
  <c r="N224" i="16"/>
  <c r="AI223" i="16"/>
  <c r="AE223" i="16"/>
  <c r="AC223" i="16"/>
  <c r="AA223" i="16"/>
  <c r="Y223" i="16"/>
  <c r="W223" i="16"/>
  <c r="V223" i="16"/>
  <c r="N223" i="16"/>
  <c r="AI222" i="16"/>
  <c r="AE222" i="16"/>
  <c r="AC222" i="16"/>
  <c r="AA222" i="16"/>
  <c r="Y222" i="16"/>
  <c r="W222" i="16"/>
  <c r="V222" i="16"/>
  <c r="D222" i="16"/>
  <c r="G229" i="16" s="1"/>
  <c r="AI221" i="16"/>
  <c r="AE221" i="16"/>
  <c r="AC221" i="16"/>
  <c r="AA221" i="16"/>
  <c r="Y221" i="16"/>
  <c r="W221" i="16"/>
  <c r="V221" i="16"/>
  <c r="N221" i="16"/>
  <c r="AI220" i="16"/>
  <c r="AE220" i="16"/>
  <c r="AC220" i="16"/>
  <c r="AA220" i="16"/>
  <c r="Y220" i="16"/>
  <c r="W220" i="16"/>
  <c r="V220" i="16"/>
  <c r="N220" i="16"/>
  <c r="AI219" i="16"/>
  <c r="AE219" i="16"/>
  <c r="AC219" i="16"/>
  <c r="AA219" i="16"/>
  <c r="Y219" i="16"/>
  <c r="W219" i="16"/>
  <c r="V219" i="16"/>
  <c r="N219" i="16"/>
  <c r="AI218" i="16"/>
  <c r="AE218" i="16"/>
  <c r="AC218" i="16"/>
  <c r="AA218" i="16"/>
  <c r="Y218" i="16"/>
  <c r="W218" i="16"/>
  <c r="V218" i="16"/>
  <c r="N218" i="16"/>
  <c r="AI217" i="16"/>
  <c r="AE217" i="16"/>
  <c r="AC217" i="16"/>
  <c r="AA217" i="16"/>
  <c r="Y217" i="16"/>
  <c r="W217" i="16"/>
  <c r="V217" i="16"/>
  <c r="N217" i="16"/>
  <c r="AI216" i="16"/>
  <c r="AE216" i="16"/>
  <c r="AC216" i="16"/>
  <c r="AA216" i="16"/>
  <c r="Y216" i="16"/>
  <c r="W216" i="16"/>
  <c r="V216" i="16"/>
  <c r="N216" i="16"/>
  <c r="AI215" i="16"/>
  <c r="AE215" i="16"/>
  <c r="AC215" i="16"/>
  <c r="AA215" i="16"/>
  <c r="Y215" i="16"/>
  <c r="W215" i="16"/>
  <c r="V215" i="16"/>
  <c r="N215" i="16"/>
  <c r="AI214" i="16"/>
  <c r="AE214" i="16"/>
  <c r="AC214" i="16"/>
  <c r="AA214" i="16"/>
  <c r="Y214" i="16"/>
  <c r="W214" i="16"/>
  <c r="V214" i="16"/>
  <c r="N214" i="16"/>
  <c r="AI213" i="16"/>
  <c r="AE213" i="16"/>
  <c r="AC213" i="16"/>
  <c r="AA213" i="16"/>
  <c r="Y213" i="16"/>
  <c r="W213" i="16"/>
  <c r="V213" i="16"/>
  <c r="N213" i="16"/>
  <c r="AI212" i="16"/>
  <c r="AE212" i="16"/>
  <c r="AC212" i="16"/>
  <c r="AA212" i="16"/>
  <c r="Y212" i="16"/>
  <c r="W212" i="16"/>
  <c r="V212" i="16"/>
  <c r="D212" i="16"/>
  <c r="G221" i="16" s="1"/>
  <c r="AI211" i="16"/>
  <c r="AE211" i="16"/>
  <c r="AC211" i="16"/>
  <c r="AA211" i="16"/>
  <c r="Y211" i="16"/>
  <c r="W211" i="16"/>
  <c r="V211" i="16"/>
  <c r="N211" i="16"/>
  <c r="AI210" i="16"/>
  <c r="AE210" i="16"/>
  <c r="AC210" i="16"/>
  <c r="AA210" i="16"/>
  <c r="Y210" i="16"/>
  <c r="W210" i="16"/>
  <c r="V210" i="16"/>
  <c r="N210" i="16"/>
  <c r="G210" i="16"/>
  <c r="AI209" i="16"/>
  <c r="AE209" i="16"/>
  <c r="AC209" i="16"/>
  <c r="AA209" i="16"/>
  <c r="Y209" i="16"/>
  <c r="W209" i="16"/>
  <c r="V209" i="16"/>
  <c r="N209" i="16"/>
  <c r="AI208" i="16"/>
  <c r="AE208" i="16"/>
  <c r="AC208" i="16"/>
  <c r="AA208" i="16"/>
  <c r="Y208" i="16"/>
  <c r="W208" i="16"/>
  <c r="V208" i="16"/>
  <c r="N208" i="16"/>
  <c r="G208" i="16"/>
  <c r="AI207" i="16"/>
  <c r="AE207" i="16"/>
  <c r="AC207" i="16"/>
  <c r="AA207" i="16"/>
  <c r="Y207" i="16"/>
  <c r="W207" i="16"/>
  <c r="V207" i="16"/>
  <c r="N207" i="16"/>
  <c r="AI206" i="16"/>
  <c r="AE206" i="16"/>
  <c r="AC206" i="16"/>
  <c r="AA206" i="16"/>
  <c r="Y206" i="16"/>
  <c r="W206" i="16"/>
  <c r="V206" i="16"/>
  <c r="N206" i="16"/>
  <c r="G206" i="16"/>
  <c r="AI205" i="16"/>
  <c r="AE205" i="16"/>
  <c r="AC205" i="16"/>
  <c r="AA205" i="16"/>
  <c r="Y205" i="16"/>
  <c r="W205" i="16"/>
  <c r="V205" i="16"/>
  <c r="N205" i="16"/>
  <c r="AI204" i="16"/>
  <c r="AE204" i="16"/>
  <c r="AC204" i="16"/>
  <c r="AA204" i="16"/>
  <c r="Y204" i="16"/>
  <c r="W204" i="16"/>
  <c r="V204" i="16"/>
  <c r="N204" i="16"/>
  <c r="G204" i="16"/>
  <c r="AI203" i="16"/>
  <c r="AE203" i="16"/>
  <c r="AC203" i="16"/>
  <c r="AA203" i="16"/>
  <c r="Y203" i="16"/>
  <c r="W203" i="16"/>
  <c r="V203" i="16"/>
  <c r="N203" i="16"/>
  <c r="AI202" i="16"/>
  <c r="AE202" i="16"/>
  <c r="AC202" i="16"/>
  <c r="AA202" i="16"/>
  <c r="Y202" i="16"/>
  <c r="W202" i="16"/>
  <c r="V202" i="16"/>
  <c r="N202" i="16"/>
  <c r="G202" i="16"/>
  <c r="D202" i="16"/>
  <c r="G209" i="16" s="1"/>
  <c r="AI201" i="16"/>
  <c r="AE201" i="16"/>
  <c r="AC201" i="16"/>
  <c r="AA201" i="16"/>
  <c r="Y201" i="16"/>
  <c r="W201" i="16"/>
  <c r="V201" i="16"/>
  <c r="N201" i="16"/>
  <c r="G201" i="16"/>
  <c r="AI200" i="16"/>
  <c r="AE200" i="16"/>
  <c r="AC200" i="16"/>
  <c r="AA200" i="16"/>
  <c r="Y200" i="16"/>
  <c r="W200" i="16"/>
  <c r="V200" i="16"/>
  <c r="N200" i="16"/>
  <c r="AI199" i="16"/>
  <c r="AE199" i="16"/>
  <c r="AC199" i="16"/>
  <c r="AA199" i="16"/>
  <c r="Y199" i="16"/>
  <c r="W199" i="16"/>
  <c r="V199" i="16"/>
  <c r="N199" i="16"/>
  <c r="AI198" i="16"/>
  <c r="AE198" i="16"/>
  <c r="AC198" i="16"/>
  <c r="AA198" i="16"/>
  <c r="Y198" i="16"/>
  <c r="W198" i="16"/>
  <c r="V198" i="16"/>
  <c r="N198" i="16"/>
  <c r="AI197" i="16"/>
  <c r="AE197" i="16"/>
  <c r="AC197" i="16"/>
  <c r="AA197" i="16"/>
  <c r="Y197" i="16"/>
  <c r="W197" i="16"/>
  <c r="V197" i="16"/>
  <c r="N197" i="16"/>
  <c r="G197" i="16"/>
  <c r="AI196" i="16"/>
  <c r="AE196" i="16"/>
  <c r="AC196" i="16"/>
  <c r="AA196" i="16"/>
  <c r="Y196" i="16"/>
  <c r="W196" i="16"/>
  <c r="V196" i="16"/>
  <c r="N196" i="16"/>
  <c r="AI195" i="16"/>
  <c r="AE195" i="16"/>
  <c r="AC195" i="16"/>
  <c r="AA195" i="16"/>
  <c r="Y195" i="16"/>
  <c r="W195" i="16"/>
  <c r="V195" i="16"/>
  <c r="N195" i="16"/>
  <c r="AI194" i="16"/>
  <c r="AE194" i="16"/>
  <c r="AC194" i="16"/>
  <c r="AA194" i="16"/>
  <c r="Y194" i="16"/>
  <c r="W194" i="16"/>
  <c r="V194" i="16"/>
  <c r="N194" i="16"/>
  <c r="AI193" i="16"/>
  <c r="AE193" i="16"/>
  <c r="AC193" i="16"/>
  <c r="AA193" i="16"/>
  <c r="Y193" i="16"/>
  <c r="W193" i="16"/>
  <c r="V193" i="16"/>
  <c r="N193" i="16"/>
  <c r="G193" i="16"/>
  <c r="AI192" i="16"/>
  <c r="AE192" i="16"/>
  <c r="AC192" i="16"/>
  <c r="AA192" i="16"/>
  <c r="Y192" i="16"/>
  <c r="W192" i="16"/>
  <c r="V192" i="16"/>
  <c r="N192" i="16"/>
  <c r="D192" i="16"/>
  <c r="G200" i="16" s="1"/>
  <c r="AI191" i="16"/>
  <c r="AE191" i="16"/>
  <c r="AC191" i="16"/>
  <c r="AA191" i="16"/>
  <c r="Y191" i="16"/>
  <c r="W191" i="16"/>
  <c r="V191" i="16"/>
  <c r="N191" i="16"/>
  <c r="G191" i="16"/>
  <c r="AI190" i="16"/>
  <c r="AE190" i="16"/>
  <c r="AC190" i="16"/>
  <c r="AA190" i="16"/>
  <c r="Y190" i="16"/>
  <c r="W190" i="16"/>
  <c r="V190" i="16"/>
  <c r="N190" i="16"/>
  <c r="AI189" i="16"/>
  <c r="AE189" i="16"/>
  <c r="AC189" i="16"/>
  <c r="AA189" i="16"/>
  <c r="Y189" i="16"/>
  <c r="W189" i="16"/>
  <c r="V189" i="16"/>
  <c r="N189" i="16"/>
  <c r="G189" i="16"/>
  <c r="AI188" i="16"/>
  <c r="AE188" i="16"/>
  <c r="AC188" i="16"/>
  <c r="AA188" i="16"/>
  <c r="Y188" i="16"/>
  <c r="W188" i="16"/>
  <c r="V188" i="16"/>
  <c r="N188" i="16"/>
  <c r="G188" i="16"/>
  <c r="AI187" i="16"/>
  <c r="AE187" i="16"/>
  <c r="AC187" i="16"/>
  <c r="AA187" i="16"/>
  <c r="Y187" i="16"/>
  <c r="W187" i="16"/>
  <c r="V187" i="16"/>
  <c r="N187" i="16"/>
  <c r="G187" i="16"/>
  <c r="AI186" i="16"/>
  <c r="AE186" i="16"/>
  <c r="AC186" i="16"/>
  <c r="AA186" i="16"/>
  <c r="Y186" i="16"/>
  <c r="W186" i="16"/>
  <c r="V186" i="16"/>
  <c r="N186" i="16"/>
  <c r="AI185" i="16"/>
  <c r="AE185" i="16"/>
  <c r="AC185" i="16"/>
  <c r="AA185" i="16"/>
  <c r="Y185" i="16"/>
  <c r="W185" i="16"/>
  <c r="V185" i="16"/>
  <c r="N185" i="16"/>
  <c r="G185" i="16"/>
  <c r="AI184" i="16"/>
  <c r="AE184" i="16"/>
  <c r="AC184" i="16"/>
  <c r="AA184" i="16"/>
  <c r="Y184" i="16"/>
  <c r="W184" i="16"/>
  <c r="V184" i="16"/>
  <c r="N184" i="16"/>
  <c r="G184" i="16"/>
  <c r="AI183" i="16"/>
  <c r="AE183" i="16"/>
  <c r="AC183" i="16"/>
  <c r="AA183" i="16"/>
  <c r="Y183" i="16"/>
  <c r="W183" i="16"/>
  <c r="V183" i="16"/>
  <c r="N183" i="16"/>
  <c r="G183" i="16"/>
  <c r="AI182" i="16"/>
  <c r="AE182" i="16"/>
  <c r="AC182" i="16"/>
  <c r="AA182" i="16"/>
  <c r="Y182" i="16"/>
  <c r="W182" i="16"/>
  <c r="V182" i="16"/>
  <c r="N182" i="16"/>
  <c r="D182" i="16"/>
  <c r="G190" i="16" s="1"/>
  <c r="AI181" i="16"/>
  <c r="AE181" i="16"/>
  <c r="AC181" i="16"/>
  <c r="AA181" i="16"/>
  <c r="Y181" i="16"/>
  <c r="W181" i="16"/>
  <c r="V181" i="16"/>
  <c r="N181" i="16"/>
  <c r="AI180" i="16"/>
  <c r="AE180" i="16"/>
  <c r="AC180" i="16"/>
  <c r="AA180" i="16"/>
  <c r="Y180" i="16"/>
  <c r="W180" i="16"/>
  <c r="V180" i="16"/>
  <c r="N180" i="16"/>
  <c r="AI179" i="16"/>
  <c r="AE179" i="16"/>
  <c r="AC179" i="16"/>
  <c r="AA179" i="16"/>
  <c r="Y179" i="16"/>
  <c r="W179" i="16"/>
  <c r="V179" i="16"/>
  <c r="N179" i="16"/>
  <c r="G179" i="16"/>
  <c r="AI178" i="16"/>
  <c r="AE178" i="16"/>
  <c r="AC178" i="16"/>
  <c r="AA178" i="16"/>
  <c r="Y178" i="16"/>
  <c r="W178" i="16"/>
  <c r="V178" i="16"/>
  <c r="N178" i="16"/>
  <c r="AI177" i="16"/>
  <c r="AE177" i="16"/>
  <c r="AC177" i="16"/>
  <c r="AA177" i="16"/>
  <c r="Y177" i="16"/>
  <c r="W177" i="16"/>
  <c r="V177" i="16"/>
  <c r="N177" i="16"/>
  <c r="AI176" i="16"/>
  <c r="AE176" i="16"/>
  <c r="AC176" i="16"/>
  <c r="AA176" i="16"/>
  <c r="Y176" i="16"/>
  <c r="W176" i="16"/>
  <c r="V176" i="16"/>
  <c r="N176" i="16"/>
  <c r="AI175" i="16"/>
  <c r="AE175" i="16"/>
  <c r="AC175" i="16"/>
  <c r="AA175" i="16"/>
  <c r="Y175" i="16"/>
  <c r="W175" i="16"/>
  <c r="V175" i="16"/>
  <c r="N175" i="16"/>
  <c r="G175" i="16"/>
  <c r="AI174" i="16"/>
  <c r="AE174" i="16"/>
  <c r="AC174" i="16"/>
  <c r="AA174" i="16"/>
  <c r="Y174" i="16"/>
  <c r="W174" i="16"/>
  <c r="V174" i="16"/>
  <c r="N174" i="16"/>
  <c r="AI173" i="16"/>
  <c r="AE173" i="16"/>
  <c r="AC173" i="16"/>
  <c r="AA173" i="16"/>
  <c r="Y173" i="16"/>
  <c r="W173" i="16"/>
  <c r="V173" i="16"/>
  <c r="N173" i="16"/>
  <c r="D173" i="16"/>
  <c r="AI172" i="16"/>
  <c r="AE172" i="16"/>
  <c r="AC172" i="16"/>
  <c r="AA172" i="16"/>
  <c r="Y172" i="16"/>
  <c r="W172" i="16"/>
  <c r="V172" i="16"/>
  <c r="D172" i="16"/>
  <c r="G180" i="16" s="1"/>
  <c r="AI171" i="16"/>
  <c r="AE171" i="16"/>
  <c r="AC171" i="16"/>
  <c r="AA171" i="16"/>
  <c r="Y171" i="16"/>
  <c r="W171" i="16"/>
  <c r="V171" i="16"/>
  <c r="N171" i="16"/>
  <c r="AI170" i="16"/>
  <c r="AE170" i="16"/>
  <c r="AC170" i="16"/>
  <c r="AA170" i="16"/>
  <c r="Y170" i="16"/>
  <c r="W170" i="16"/>
  <c r="V170" i="16"/>
  <c r="N170" i="16"/>
  <c r="AI169" i="16"/>
  <c r="AE169" i="16"/>
  <c r="AC169" i="16"/>
  <c r="AA169" i="16"/>
  <c r="Y169" i="16"/>
  <c r="W169" i="16"/>
  <c r="V169" i="16"/>
  <c r="N169" i="16"/>
  <c r="AI168" i="16"/>
  <c r="AE168" i="16"/>
  <c r="AC168" i="16"/>
  <c r="AA168" i="16"/>
  <c r="Y168" i="16"/>
  <c r="W168" i="16"/>
  <c r="V168" i="16"/>
  <c r="N168" i="16"/>
  <c r="AI167" i="16"/>
  <c r="AE167" i="16"/>
  <c r="AC167" i="16"/>
  <c r="AA167" i="16"/>
  <c r="Y167" i="16"/>
  <c r="W167" i="16"/>
  <c r="V167" i="16"/>
  <c r="N167" i="16"/>
  <c r="AI166" i="16"/>
  <c r="AE166" i="16"/>
  <c r="AC166" i="16"/>
  <c r="AA166" i="16"/>
  <c r="Y166" i="16"/>
  <c r="W166" i="16"/>
  <c r="V166" i="16"/>
  <c r="N166" i="16"/>
  <c r="AI165" i="16"/>
  <c r="AE165" i="16"/>
  <c r="AC165" i="16"/>
  <c r="AA165" i="16"/>
  <c r="Y165" i="16"/>
  <c r="W165" i="16"/>
  <c r="V165" i="16"/>
  <c r="N165" i="16"/>
  <c r="AI164" i="16"/>
  <c r="AE164" i="16"/>
  <c r="AC164" i="16"/>
  <c r="AA164" i="16"/>
  <c r="Y164" i="16"/>
  <c r="W164" i="16"/>
  <c r="V164" i="16"/>
  <c r="N164" i="16"/>
  <c r="AI163" i="16"/>
  <c r="AE163" i="16"/>
  <c r="AC163" i="16"/>
  <c r="AA163" i="16"/>
  <c r="Y163" i="16"/>
  <c r="W163" i="16"/>
  <c r="V163" i="16"/>
  <c r="N163" i="16"/>
  <c r="G163" i="16"/>
  <c r="AI162" i="16"/>
  <c r="AE162" i="16"/>
  <c r="AC162" i="16"/>
  <c r="AA162" i="16"/>
  <c r="Y162" i="16"/>
  <c r="W162" i="16"/>
  <c r="V162" i="16"/>
  <c r="N162" i="16"/>
  <c r="G162" i="16"/>
  <c r="AI161" i="16"/>
  <c r="AE161" i="16"/>
  <c r="AC161" i="16"/>
  <c r="AA161" i="16"/>
  <c r="Y161" i="16"/>
  <c r="W161" i="16"/>
  <c r="V161" i="16"/>
  <c r="N161" i="16"/>
  <c r="G161" i="16"/>
  <c r="AI160" i="16"/>
  <c r="AE160" i="16"/>
  <c r="AC160" i="16"/>
  <c r="AA160" i="16"/>
  <c r="Y160" i="16"/>
  <c r="W160" i="16"/>
  <c r="V160" i="16"/>
  <c r="N160" i="16"/>
  <c r="G160" i="16"/>
  <c r="AI159" i="16"/>
  <c r="AE159" i="16"/>
  <c r="AC159" i="16"/>
  <c r="AA159" i="16"/>
  <c r="Y159" i="16"/>
  <c r="W159" i="16"/>
  <c r="V159" i="16"/>
  <c r="N159" i="16"/>
  <c r="G159" i="16"/>
  <c r="AI158" i="16"/>
  <c r="AE158" i="16"/>
  <c r="AC158" i="16"/>
  <c r="AA158" i="16"/>
  <c r="Y158" i="16"/>
  <c r="W158" i="16"/>
  <c r="V158" i="16"/>
  <c r="N158" i="16"/>
  <c r="G158" i="16"/>
  <c r="AI157" i="16"/>
  <c r="AE157" i="16"/>
  <c r="AC157" i="16"/>
  <c r="AA157" i="16"/>
  <c r="Y157" i="16"/>
  <c r="W157" i="16"/>
  <c r="V157" i="16"/>
  <c r="N157" i="16"/>
  <c r="G157" i="16"/>
  <c r="AI156" i="16"/>
  <c r="AE156" i="16"/>
  <c r="AC156" i="16"/>
  <c r="AA156" i="16"/>
  <c r="Y156" i="16"/>
  <c r="W156" i="16"/>
  <c r="V156" i="16"/>
  <c r="N156" i="16"/>
  <c r="G156" i="16"/>
  <c r="AI155" i="16"/>
  <c r="AE155" i="16"/>
  <c r="AC155" i="16"/>
  <c r="AA155" i="16"/>
  <c r="Y155" i="16"/>
  <c r="W155" i="16"/>
  <c r="V155" i="16"/>
  <c r="N155" i="16"/>
  <c r="G155" i="16"/>
  <c r="AI154" i="16"/>
  <c r="AE154" i="16"/>
  <c r="AC154" i="16"/>
  <c r="AA154" i="16"/>
  <c r="Y154" i="16"/>
  <c r="W154" i="16"/>
  <c r="V154" i="16"/>
  <c r="N154" i="16"/>
  <c r="G154" i="16"/>
  <c r="AI153" i="16"/>
  <c r="AE153" i="16"/>
  <c r="AC153" i="16"/>
  <c r="AA153" i="16"/>
  <c r="Y153" i="16"/>
  <c r="W153" i="16"/>
  <c r="V153" i="16"/>
  <c r="N153" i="16"/>
  <c r="G153" i="16"/>
  <c r="AI152" i="16"/>
  <c r="AE152" i="16"/>
  <c r="AC152" i="16"/>
  <c r="AA152" i="16"/>
  <c r="Y152" i="16"/>
  <c r="W152" i="16"/>
  <c r="V152" i="16"/>
  <c r="N152" i="16"/>
  <c r="G152" i="16"/>
  <c r="AI151" i="16"/>
  <c r="AE151" i="16"/>
  <c r="AC151" i="16"/>
  <c r="AA151" i="16"/>
  <c r="Y151" i="16"/>
  <c r="W151" i="16"/>
  <c r="V151" i="16"/>
  <c r="N151" i="16"/>
  <c r="G151" i="16"/>
  <c r="AI150" i="16"/>
  <c r="AE150" i="16"/>
  <c r="AC150" i="16"/>
  <c r="AA150" i="16"/>
  <c r="Y150" i="16"/>
  <c r="W150" i="16"/>
  <c r="V150" i="16"/>
  <c r="N150" i="16"/>
  <c r="G150" i="16"/>
  <c r="AI149" i="16"/>
  <c r="AE149" i="16"/>
  <c r="AC149" i="16"/>
  <c r="AA149" i="16"/>
  <c r="Y149" i="16"/>
  <c r="W149" i="16"/>
  <c r="V149" i="16"/>
  <c r="N149" i="16"/>
  <c r="G149" i="16"/>
  <c r="AI148" i="16"/>
  <c r="AE148" i="16"/>
  <c r="AC148" i="16"/>
  <c r="AA148" i="16"/>
  <c r="Y148" i="16"/>
  <c r="W148" i="16"/>
  <c r="V148" i="16"/>
  <c r="N148" i="16"/>
  <c r="G148" i="16"/>
  <c r="AI147" i="16"/>
  <c r="AE147" i="16"/>
  <c r="AC147" i="16"/>
  <c r="AA147" i="16"/>
  <c r="Y147" i="16"/>
  <c r="W147" i="16"/>
  <c r="V147" i="16"/>
  <c r="N147" i="16"/>
  <c r="G147" i="16"/>
  <c r="AI146" i="16"/>
  <c r="AE146" i="16"/>
  <c r="AC146" i="16"/>
  <c r="AA146" i="16"/>
  <c r="Y146" i="16"/>
  <c r="W146" i="16"/>
  <c r="V146" i="16"/>
  <c r="N146" i="16"/>
  <c r="G146" i="16"/>
  <c r="AI145" i="16"/>
  <c r="AE145" i="16"/>
  <c r="AC145" i="16"/>
  <c r="AA145" i="16"/>
  <c r="Y145" i="16"/>
  <c r="W145" i="16"/>
  <c r="V145" i="16"/>
  <c r="N145" i="16"/>
  <c r="G145" i="16"/>
  <c r="AI144" i="16"/>
  <c r="AE144" i="16"/>
  <c r="AC144" i="16"/>
  <c r="AA144" i="16"/>
  <c r="Y144" i="16"/>
  <c r="W144" i="16"/>
  <c r="V144" i="16"/>
  <c r="N144" i="16"/>
  <c r="G144" i="16"/>
  <c r="AI143" i="16"/>
  <c r="AE143" i="16"/>
  <c r="AC143" i="16"/>
  <c r="AA143" i="16"/>
  <c r="Y143" i="16"/>
  <c r="W143" i="16"/>
  <c r="V143" i="16"/>
  <c r="N143" i="16"/>
  <c r="G143" i="16"/>
  <c r="AI142" i="16"/>
  <c r="AE142" i="16"/>
  <c r="AC142" i="16"/>
  <c r="AA142" i="16"/>
  <c r="Y142" i="16"/>
  <c r="W142" i="16"/>
  <c r="V142" i="16"/>
  <c r="N142" i="16"/>
  <c r="G142" i="16"/>
  <c r="AI141" i="16"/>
  <c r="AE141" i="16"/>
  <c r="AC141" i="16"/>
  <c r="AA141" i="16"/>
  <c r="Y141" i="16"/>
  <c r="W141" i="16"/>
  <c r="V141" i="16"/>
  <c r="N141" i="16"/>
  <c r="G141" i="16"/>
  <c r="AI140" i="16"/>
  <c r="AE140" i="16"/>
  <c r="AC140" i="16"/>
  <c r="AA140" i="16"/>
  <c r="Y140" i="16"/>
  <c r="W140" i="16"/>
  <c r="V140" i="16"/>
  <c r="N140" i="16"/>
  <c r="G140" i="16"/>
  <c r="AI139" i="16"/>
  <c r="AE139" i="16"/>
  <c r="AC139" i="16"/>
  <c r="AA139" i="16"/>
  <c r="Y139" i="16"/>
  <c r="W139" i="16"/>
  <c r="V139" i="16"/>
  <c r="N139" i="16"/>
  <c r="G139" i="16"/>
  <c r="AI138" i="16"/>
  <c r="AE138" i="16"/>
  <c r="AC138" i="16"/>
  <c r="AA138" i="16"/>
  <c r="Y138" i="16"/>
  <c r="W138" i="16"/>
  <c r="V138" i="16"/>
  <c r="N138" i="16"/>
  <c r="G138" i="16"/>
  <c r="AI137" i="16"/>
  <c r="AE137" i="16"/>
  <c r="AC137" i="16"/>
  <c r="AA137" i="16"/>
  <c r="Y137" i="16"/>
  <c r="W137" i="16"/>
  <c r="V137" i="16"/>
  <c r="N137" i="16"/>
  <c r="G137" i="16"/>
  <c r="AI136" i="16"/>
  <c r="AE136" i="16"/>
  <c r="AC136" i="16"/>
  <c r="AA136" i="16"/>
  <c r="Y136" i="16"/>
  <c r="W136" i="16"/>
  <c r="V136" i="16"/>
  <c r="N136" i="16"/>
  <c r="G136" i="16"/>
  <c r="AI135" i="16"/>
  <c r="AE135" i="16"/>
  <c r="AC135" i="16"/>
  <c r="AA135" i="16"/>
  <c r="Y135" i="16"/>
  <c r="W135" i="16"/>
  <c r="V135" i="16"/>
  <c r="N135" i="16"/>
  <c r="G135" i="16"/>
  <c r="AI134" i="16"/>
  <c r="AE134" i="16"/>
  <c r="AC134" i="16"/>
  <c r="AA134" i="16"/>
  <c r="Y134" i="16"/>
  <c r="W134" i="16"/>
  <c r="V134" i="16"/>
  <c r="N134" i="16"/>
  <c r="G134" i="16"/>
  <c r="AI133" i="16"/>
  <c r="AE133" i="16"/>
  <c r="AC133" i="16"/>
  <c r="AA133" i="16"/>
  <c r="Y133" i="16"/>
  <c r="W133" i="16"/>
  <c r="V133" i="16"/>
  <c r="N133" i="16"/>
  <c r="G133" i="16"/>
  <c r="AI132" i="16"/>
  <c r="AE132" i="16"/>
  <c r="AC132" i="16"/>
  <c r="AA132" i="16"/>
  <c r="Y132" i="16"/>
  <c r="W132" i="16"/>
  <c r="V132" i="16"/>
  <c r="N132" i="16"/>
  <c r="G132" i="16"/>
  <c r="AI131" i="16"/>
  <c r="AE131" i="16"/>
  <c r="AC131" i="16"/>
  <c r="AA131" i="16"/>
  <c r="Y131" i="16"/>
  <c r="W131" i="16"/>
  <c r="V131" i="16"/>
  <c r="N131" i="16"/>
  <c r="G131" i="16"/>
  <c r="AI130" i="16"/>
  <c r="AE130" i="16"/>
  <c r="AC130" i="16"/>
  <c r="AA130" i="16"/>
  <c r="Y130" i="16"/>
  <c r="W130" i="16"/>
  <c r="V130" i="16"/>
  <c r="N130" i="16"/>
  <c r="G130" i="16"/>
  <c r="AI129" i="16"/>
  <c r="AE129" i="16"/>
  <c r="AC129" i="16"/>
  <c r="AA129" i="16"/>
  <c r="Y129" i="16"/>
  <c r="W129" i="16"/>
  <c r="V129" i="16"/>
  <c r="N129" i="16"/>
  <c r="G129" i="16"/>
  <c r="AI128" i="16"/>
  <c r="AE128" i="16"/>
  <c r="AC128" i="16"/>
  <c r="AA128" i="16"/>
  <c r="Y128" i="16"/>
  <c r="W128" i="16"/>
  <c r="V128" i="16"/>
  <c r="N128" i="16"/>
  <c r="G128" i="16"/>
  <c r="AI127" i="16"/>
  <c r="AE127" i="16"/>
  <c r="AC127" i="16"/>
  <c r="AA127" i="16"/>
  <c r="Y127" i="16"/>
  <c r="W127" i="16"/>
  <c r="V127" i="16"/>
  <c r="N127" i="16"/>
  <c r="G127" i="16"/>
  <c r="AI126" i="16"/>
  <c r="AE126" i="16"/>
  <c r="AC126" i="16"/>
  <c r="AA126" i="16"/>
  <c r="Y126" i="16"/>
  <c r="W126" i="16"/>
  <c r="V126" i="16"/>
  <c r="N126" i="16"/>
  <c r="G126" i="16"/>
  <c r="AI125" i="16"/>
  <c r="AE125" i="16"/>
  <c r="AC125" i="16"/>
  <c r="AA125" i="16"/>
  <c r="Y125" i="16"/>
  <c r="W125" i="16"/>
  <c r="V125" i="16"/>
  <c r="N125" i="16"/>
  <c r="G125" i="16"/>
  <c r="AI124" i="16"/>
  <c r="AE124" i="16"/>
  <c r="AC124" i="16"/>
  <c r="AA124" i="16"/>
  <c r="Y124" i="16"/>
  <c r="W124" i="16"/>
  <c r="V124" i="16"/>
  <c r="N124" i="16"/>
  <c r="G124" i="16"/>
  <c r="AI123" i="16"/>
  <c r="AE123" i="16"/>
  <c r="AC123" i="16"/>
  <c r="AA123" i="16"/>
  <c r="Y123" i="16"/>
  <c r="W123" i="16"/>
  <c r="V123" i="16"/>
  <c r="N123" i="16"/>
  <c r="G123" i="16"/>
  <c r="AI122" i="16"/>
  <c r="AE122" i="16"/>
  <c r="AC122" i="16"/>
  <c r="AA122" i="16"/>
  <c r="Y122" i="16"/>
  <c r="W122" i="16"/>
  <c r="V122" i="16"/>
  <c r="N122" i="16"/>
  <c r="G122" i="16"/>
  <c r="AI121" i="16"/>
  <c r="AE121" i="16"/>
  <c r="AC121" i="16"/>
  <c r="AA121" i="16"/>
  <c r="Y121" i="16"/>
  <c r="W121" i="16"/>
  <c r="V121" i="16"/>
  <c r="N121" i="16"/>
  <c r="G121" i="16"/>
  <c r="AI120" i="16"/>
  <c r="AE120" i="16"/>
  <c r="AC120" i="16"/>
  <c r="AA120" i="16"/>
  <c r="Y120" i="16"/>
  <c r="W120" i="16"/>
  <c r="V120" i="16"/>
  <c r="N120" i="16"/>
  <c r="G120" i="16"/>
  <c r="AI119" i="16"/>
  <c r="AE119" i="16"/>
  <c r="AC119" i="16"/>
  <c r="AA119" i="16"/>
  <c r="Y119" i="16"/>
  <c r="W119" i="16"/>
  <c r="V119" i="16"/>
  <c r="N119" i="16"/>
  <c r="G119" i="16"/>
  <c r="AI118" i="16"/>
  <c r="AE118" i="16"/>
  <c r="AC118" i="16"/>
  <c r="AA118" i="16"/>
  <c r="Y118" i="16"/>
  <c r="W118" i="16"/>
  <c r="V118" i="16"/>
  <c r="N118" i="16"/>
  <c r="G118" i="16"/>
  <c r="AI117" i="16"/>
  <c r="AE117" i="16"/>
  <c r="AC117" i="16"/>
  <c r="AA117" i="16"/>
  <c r="Y117" i="16"/>
  <c r="W117" i="16"/>
  <c r="V117" i="16"/>
  <c r="N117" i="16"/>
  <c r="G117" i="16"/>
  <c r="AI116" i="16"/>
  <c r="AE116" i="16"/>
  <c r="AC116" i="16"/>
  <c r="AA116" i="16"/>
  <c r="Y116" i="16"/>
  <c r="W116" i="16"/>
  <c r="V116" i="16"/>
  <c r="N116" i="16"/>
  <c r="G116" i="16"/>
  <c r="AI115" i="16"/>
  <c r="AE115" i="16"/>
  <c r="AC115" i="16"/>
  <c r="AA115" i="16"/>
  <c r="Y115" i="16"/>
  <c r="W115" i="16"/>
  <c r="V115" i="16"/>
  <c r="N115" i="16"/>
  <c r="G115" i="16"/>
  <c r="AI114" i="16"/>
  <c r="AE114" i="16"/>
  <c r="AC114" i="16"/>
  <c r="AA114" i="16"/>
  <c r="Y114" i="16"/>
  <c r="W114" i="16"/>
  <c r="V114" i="16"/>
  <c r="N114" i="16"/>
  <c r="G114" i="16"/>
  <c r="AI113" i="16"/>
  <c r="AE113" i="16"/>
  <c r="AC113" i="16"/>
  <c r="AA113" i="16"/>
  <c r="Y113" i="16"/>
  <c r="W113" i="16"/>
  <c r="V113" i="16"/>
  <c r="N113" i="16"/>
  <c r="G113" i="16"/>
  <c r="AI112" i="16"/>
  <c r="AE112" i="16"/>
  <c r="AC112" i="16"/>
  <c r="AA112" i="16"/>
  <c r="Y112" i="16"/>
  <c r="W112" i="16"/>
  <c r="V112" i="16"/>
  <c r="N112" i="16"/>
  <c r="G112" i="16"/>
  <c r="AI111" i="16"/>
  <c r="AE111" i="16"/>
  <c r="AC111" i="16"/>
  <c r="AA111" i="16"/>
  <c r="Y111" i="16"/>
  <c r="W111" i="16"/>
  <c r="V111" i="16"/>
  <c r="N111" i="16"/>
  <c r="G111" i="16"/>
  <c r="AI110" i="16"/>
  <c r="AE110" i="16"/>
  <c r="AC110" i="16"/>
  <c r="AA110" i="16"/>
  <c r="Y110" i="16"/>
  <c r="W110" i="16"/>
  <c r="V110" i="16"/>
  <c r="N110" i="16"/>
  <c r="G110" i="16"/>
  <c r="AI109" i="16"/>
  <c r="AE109" i="16"/>
  <c r="AC109" i="16"/>
  <c r="AA109" i="16"/>
  <c r="Y109" i="16"/>
  <c r="W109" i="16"/>
  <c r="V109" i="16"/>
  <c r="N109" i="16"/>
  <c r="G109" i="16"/>
  <c r="AI108" i="16"/>
  <c r="AE108" i="16"/>
  <c r="AC108" i="16"/>
  <c r="AA108" i="16"/>
  <c r="Y108" i="16"/>
  <c r="W108" i="16"/>
  <c r="V108" i="16"/>
  <c r="N108" i="16"/>
  <c r="G108" i="16"/>
  <c r="AI107" i="16"/>
  <c r="AE107" i="16"/>
  <c r="AC107" i="16"/>
  <c r="AA107" i="16"/>
  <c r="Y107" i="16"/>
  <c r="W107" i="16"/>
  <c r="V107" i="16"/>
  <c r="N107" i="16"/>
  <c r="G107" i="16"/>
  <c r="AI106" i="16"/>
  <c r="AE106" i="16"/>
  <c r="AC106" i="16"/>
  <c r="AA106" i="16"/>
  <c r="Y106" i="16"/>
  <c r="W106" i="16"/>
  <c r="V106" i="16"/>
  <c r="N106" i="16"/>
  <c r="G106" i="16"/>
  <c r="AI105" i="16"/>
  <c r="AE105" i="16"/>
  <c r="AC105" i="16"/>
  <c r="AA105" i="16"/>
  <c r="Y105" i="16"/>
  <c r="W105" i="16"/>
  <c r="V105" i="16"/>
  <c r="N105" i="16"/>
  <c r="G105" i="16"/>
  <c r="AI104" i="16"/>
  <c r="AE104" i="16"/>
  <c r="AC104" i="16"/>
  <c r="AA104" i="16"/>
  <c r="Y104" i="16"/>
  <c r="W104" i="16"/>
  <c r="V104" i="16"/>
  <c r="N104" i="16"/>
  <c r="G104" i="16"/>
  <c r="AI103" i="16"/>
  <c r="AE103" i="16"/>
  <c r="AC103" i="16"/>
  <c r="AA103" i="16"/>
  <c r="Y103" i="16"/>
  <c r="W103" i="16"/>
  <c r="V103" i="16"/>
  <c r="N103" i="16"/>
  <c r="G103" i="16"/>
  <c r="AI102" i="16"/>
  <c r="AE102" i="16"/>
  <c r="AC102" i="16"/>
  <c r="AA102" i="16"/>
  <c r="Y102" i="16"/>
  <c r="W102" i="16"/>
  <c r="V102" i="16"/>
  <c r="N102" i="16"/>
  <c r="G102" i="16"/>
  <c r="AI101" i="16"/>
  <c r="AE101" i="16"/>
  <c r="AC101" i="16"/>
  <c r="AA101" i="16"/>
  <c r="Y101" i="16"/>
  <c r="W101" i="16"/>
  <c r="V101" i="16"/>
  <c r="N101" i="16"/>
  <c r="G101" i="16"/>
  <c r="AI100" i="16"/>
  <c r="AE100" i="16"/>
  <c r="AC100" i="16"/>
  <c r="AA100" i="16"/>
  <c r="Y100" i="16"/>
  <c r="W100" i="16"/>
  <c r="V100" i="16"/>
  <c r="N100" i="16"/>
  <c r="G100" i="16"/>
  <c r="D99" i="16"/>
  <c r="G98" i="16"/>
  <c r="D98" i="16"/>
  <c r="D97" i="16"/>
  <c r="D96" i="16"/>
  <c r="AI95" i="16"/>
  <c r="AE95" i="16"/>
  <c r="AC95" i="16"/>
  <c r="AA95" i="16"/>
  <c r="Y95" i="16"/>
  <c r="W95" i="16"/>
  <c r="V95" i="16"/>
  <c r="D95" i="16"/>
  <c r="N95" i="16" s="1"/>
  <c r="AI94" i="16"/>
  <c r="AE94" i="16"/>
  <c r="AC94" i="16"/>
  <c r="AA94" i="16"/>
  <c r="Y94" i="16"/>
  <c r="W94" i="16"/>
  <c r="V94" i="16"/>
  <c r="N94" i="16"/>
  <c r="G94" i="16"/>
  <c r="D94" i="16"/>
  <c r="AI93" i="16"/>
  <c r="AE93" i="16"/>
  <c r="AC93" i="16"/>
  <c r="AA93" i="16"/>
  <c r="Y93" i="16"/>
  <c r="W93" i="16"/>
  <c r="V93" i="16"/>
  <c r="D93" i="16"/>
  <c r="N93" i="16" s="1"/>
  <c r="AI92" i="16"/>
  <c r="AE92" i="16"/>
  <c r="AC92" i="16"/>
  <c r="AA92" i="16"/>
  <c r="Y92" i="16"/>
  <c r="W92" i="16"/>
  <c r="V92" i="16"/>
  <c r="N92" i="16"/>
  <c r="D92" i="16"/>
  <c r="AC91" i="16"/>
  <c r="N91" i="16"/>
  <c r="G91" i="16"/>
  <c r="D91" i="16"/>
  <c r="AI90" i="16"/>
  <c r="AE90" i="16"/>
  <c r="AC90" i="16"/>
  <c r="AA90" i="16"/>
  <c r="Y90" i="16"/>
  <c r="W90" i="16"/>
  <c r="V90" i="16"/>
  <c r="D90" i="16"/>
  <c r="G97" i="16" s="1"/>
  <c r="AI89" i="16"/>
  <c r="AE89" i="16"/>
  <c r="AC89" i="16"/>
  <c r="AA89" i="16"/>
  <c r="Y89" i="16"/>
  <c r="W89" i="16"/>
  <c r="V89" i="16"/>
  <c r="N89" i="16"/>
  <c r="G89" i="16"/>
  <c r="AI88" i="16"/>
  <c r="AE88" i="16"/>
  <c r="AC88" i="16"/>
  <c r="AA88" i="16"/>
  <c r="Y88" i="16"/>
  <c r="W88" i="16"/>
  <c r="V88" i="16"/>
  <c r="N88" i="16"/>
  <c r="G88" i="16"/>
  <c r="AI87" i="16"/>
  <c r="AE87" i="16"/>
  <c r="AC87" i="16"/>
  <c r="AA87" i="16"/>
  <c r="Y87" i="16"/>
  <c r="W87" i="16"/>
  <c r="V87" i="16"/>
  <c r="N87" i="16"/>
  <c r="G87" i="16"/>
  <c r="AI86" i="16"/>
  <c r="AE86" i="16"/>
  <c r="AC86" i="16"/>
  <c r="AA86" i="16"/>
  <c r="Y86" i="16"/>
  <c r="W86" i="16"/>
  <c r="V86" i="16"/>
  <c r="N86" i="16"/>
  <c r="G86" i="16"/>
  <c r="AI85" i="16"/>
  <c r="AE85" i="16"/>
  <c r="AC85" i="16"/>
  <c r="AA85" i="16"/>
  <c r="Y85" i="16"/>
  <c r="W85" i="16"/>
  <c r="V85" i="16"/>
  <c r="N85" i="16"/>
  <c r="G85" i="16"/>
  <c r="AI84" i="16"/>
  <c r="AE84" i="16"/>
  <c r="AC84" i="16"/>
  <c r="AA84" i="16"/>
  <c r="Y84" i="16"/>
  <c r="W84" i="16"/>
  <c r="V84" i="16"/>
  <c r="N84" i="16"/>
  <c r="G84" i="16"/>
  <c r="AI83" i="16"/>
  <c r="AE83" i="16"/>
  <c r="AC83" i="16"/>
  <c r="AA83" i="16"/>
  <c r="Y83" i="16"/>
  <c r="W83" i="16"/>
  <c r="V83" i="16"/>
  <c r="N83" i="16"/>
  <c r="G83" i="16"/>
  <c r="AI82" i="16"/>
  <c r="AE82" i="16"/>
  <c r="AC82" i="16"/>
  <c r="AA82" i="16"/>
  <c r="Y82" i="16"/>
  <c r="W82" i="16"/>
  <c r="V82" i="16"/>
  <c r="N82" i="16"/>
  <c r="G82" i="16"/>
  <c r="AI81" i="16"/>
  <c r="AE81" i="16"/>
  <c r="AC81" i="16"/>
  <c r="AA81" i="16"/>
  <c r="Y81" i="16"/>
  <c r="W81" i="16"/>
  <c r="V81" i="16"/>
  <c r="N81" i="16"/>
  <c r="G81" i="16"/>
  <c r="AI80" i="16"/>
  <c r="AE80" i="16"/>
  <c r="AC80" i="16"/>
  <c r="AA80" i="16"/>
  <c r="Y80" i="16"/>
  <c r="W80" i="16"/>
  <c r="V80" i="16"/>
  <c r="N80" i="16"/>
  <c r="G80" i="16"/>
  <c r="AI79" i="16"/>
  <c r="AE79" i="16"/>
  <c r="AC79" i="16"/>
  <c r="AA79" i="16"/>
  <c r="Y79" i="16"/>
  <c r="W79" i="16"/>
  <c r="V79" i="16"/>
  <c r="N79" i="16"/>
  <c r="G79" i="16"/>
  <c r="AI78" i="16"/>
  <c r="AE78" i="16"/>
  <c r="AC78" i="16"/>
  <c r="AA78" i="16"/>
  <c r="Y78" i="16"/>
  <c r="W78" i="16"/>
  <c r="V78" i="16"/>
  <c r="N78" i="16"/>
  <c r="C78" i="16"/>
  <c r="A78" i="16"/>
  <c r="AI77" i="16"/>
  <c r="AE77" i="16"/>
  <c r="AC77" i="16"/>
  <c r="AA77" i="16"/>
  <c r="Y77" i="16"/>
  <c r="W77" i="16"/>
  <c r="V77" i="16"/>
  <c r="N77" i="16"/>
  <c r="C77" i="16"/>
  <c r="A77" i="16"/>
  <c r="AI76" i="16"/>
  <c r="AE76" i="16"/>
  <c r="AC76" i="16"/>
  <c r="AA76" i="16"/>
  <c r="Y76" i="16"/>
  <c r="W76" i="16"/>
  <c r="V76" i="16"/>
  <c r="N76" i="16"/>
  <c r="C76" i="16"/>
  <c r="A76" i="16"/>
  <c r="AI75" i="16"/>
  <c r="AE75" i="16"/>
  <c r="AC75" i="16"/>
  <c r="AA75" i="16"/>
  <c r="Y75" i="16"/>
  <c r="W75" i="16"/>
  <c r="V75" i="16"/>
  <c r="N75" i="16"/>
  <c r="C75" i="16"/>
  <c r="A75" i="16"/>
  <c r="AI74" i="16"/>
  <c r="AE74" i="16"/>
  <c r="AC74" i="16"/>
  <c r="AA74" i="16"/>
  <c r="Y74" i="16"/>
  <c r="W74" i="16"/>
  <c r="V74" i="16"/>
  <c r="N74" i="16"/>
  <c r="C74" i="16"/>
  <c r="A74" i="16"/>
  <c r="AI73" i="16"/>
  <c r="AE73" i="16"/>
  <c r="AC73" i="16"/>
  <c r="AA73" i="16"/>
  <c r="Y73" i="16"/>
  <c r="W73" i="16"/>
  <c r="V73" i="16"/>
  <c r="N73" i="16"/>
  <c r="C73" i="16"/>
  <c r="A73" i="16"/>
  <c r="AI72" i="16"/>
  <c r="AE72" i="16"/>
  <c r="AC72" i="16"/>
  <c r="AA72" i="16"/>
  <c r="Y72" i="16"/>
  <c r="W72" i="16"/>
  <c r="V72" i="16"/>
  <c r="N72" i="16"/>
  <c r="C72" i="16"/>
  <c r="A72" i="16"/>
  <c r="AI71" i="16"/>
  <c r="AE71" i="16"/>
  <c r="AC71" i="16"/>
  <c r="AA71" i="16"/>
  <c r="Y71" i="16"/>
  <c r="W71" i="16"/>
  <c r="V71" i="16"/>
  <c r="D71" i="16"/>
  <c r="D78" i="16" s="1"/>
  <c r="AI70" i="16"/>
  <c r="AE70" i="16"/>
  <c r="AC70" i="16"/>
  <c r="AA70" i="16"/>
  <c r="Y70" i="16"/>
  <c r="W70" i="16"/>
  <c r="V70" i="16"/>
  <c r="N70" i="16"/>
  <c r="C70" i="16"/>
  <c r="A70" i="16"/>
  <c r="AI69" i="16"/>
  <c r="AE69" i="16"/>
  <c r="AC69" i="16"/>
  <c r="AA69" i="16"/>
  <c r="Y69" i="16"/>
  <c r="W69" i="16"/>
  <c r="V69" i="16"/>
  <c r="N69" i="16"/>
  <c r="C69" i="16"/>
  <c r="A69" i="16"/>
  <c r="AI68" i="16"/>
  <c r="AE68" i="16"/>
  <c r="AC68" i="16"/>
  <c r="AA68" i="16"/>
  <c r="Y68" i="16"/>
  <c r="W68" i="16"/>
  <c r="V68" i="16"/>
  <c r="N68" i="16"/>
  <c r="C68" i="16"/>
  <c r="A68" i="16"/>
  <c r="AI67" i="16"/>
  <c r="AE67" i="16"/>
  <c r="AC67" i="16"/>
  <c r="AA67" i="16"/>
  <c r="Y67" i="16"/>
  <c r="W67" i="16"/>
  <c r="V67" i="16"/>
  <c r="N67" i="16"/>
  <c r="C67" i="16"/>
  <c r="A67" i="16"/>
  <c r="AI66" i="16"/>
  <c r="AE66" i="16"/>
  <c r="AC66" i="16"/>
  <c r="AA66" i="16"/>
  <c r="Y66" i="16"/>
  <c r="W66" i="16"/>
  <c r="V66" i="16"/>
  <c r="N66" i="16"/>
  <c r="C66" i="16"/>
  <c r="A66" i="16"/>
  <c r="AI65" i="16"/>
  <c r="AE65" i="16"/>
  <c r="AC65" i="16"/>
  <c r="AA65" i="16"/>
  <c r="Y65" i="16"/>
  <c r="W65" i="16"/>
  <c r="V65" i="16"/>
  <c r="N65" i="16"/>
  <c r="C65" i="16"/>
  <c r="A65" i="16"/>
  <c r="AI64" i="16"/>
  <c r="AE64" i="16"/>
  <c r="AC64" i="16"/>
  <c r="AA64" i="16"/>
  <c r="Y64" i="16"/>
  <c r="W64" i="16"/>
  <c r="V64" i="16"/>
  <c r="N64" i="16"/>
  <c r="C64" i="16"/>
  <c r="A64" i="16"/>
  <c r="AI63" i="16"/>
  <c r="AE63" i="16"/>
  <c r="AC63" i="16"/>
  <c r="AA63" i="16"/>
  <c r="Y63" i="16"/>
  <c r="W63" i="16"/>
  <c r="V63" i="16"/>
  <c r="C63" i="16"/>
  <c r="A63" i="16"/>
  <c r="AI62" i="16"/>
  <c r="AE62" i="16"/>
  <c r="AC62" i="16"/>
  <c r="AA62" i="16"/>
  <c r="Y62" i="16"/>
  <c r="W62" i="16"/>
  <c r="V62" i="16"/>
  <c r="D62" i="16"/>
  <c r="N62" i="16" s="1"/>
  <c r="B62" i="16"/>
  <c r="AI61" i="16"/>
  <c r="AE61" i="16"/>
  <c r="AC61" i="16"/>
  <c r="AA61" i="16"/>
  <c r="Y61" i="16"/>
  <c r="W61" i="16"/>
  <c r="V61" i="16"/>
  <c r="N61" i="16"/>
  <c r="C61" i="16"/>
  <c r="A61" i="16"/>
  <c r="AI60" i="16"/>
  <c r="AE60" i="16"/>
  <c r="AC60" i="16"/>
  <c r="AA60" i="16"/>
  <c r="Y60" i="16"/>
  <c r="W60" i="16"/>
  <c r="V60" i="16"/>
  <c r="N60" i="16"/>
  <c r="C60" i="16"/>
  <c r="A60" i="16"/>
  <c r="AI59" i="16"/>
  <c r="AE59" i="16"/>
  <c r="AC59" i="16"/>
  <c r="AA59" i="16"/>
  <c r="Y59" i="16"/>
  <c r="W59" i="16"/>
  <c r="V59" i="16"/>
  <c r="N59" i="16"/>
  <c r="C59" i="16"/>
  <c r="A59" i="16"/>
  <c r="AI58" i="16"/>
  <c r="AE58" i="16"/>
  <c r="AC58" i="16"/>
  <c r="AA58" i="16"/>
  <c r="Y58" i="16"/>
  <c r="W58" i="16"/>
  <c r="V58" i="16"/>
  <c r="N58" i="16"/>
  <c r="G58" i="16"/>
  <c r="C58" i="16"/>
  <c r="A58" i="16"/>
  <c r="AI57" i="16"/>
  <c r="AE57" i="16"/>
  <c r="AC57" i="16"/>
  <c r="AA57" i="16"/>
  <c r="Y57" i="16"/>
  <c r="W57" i="16"/>
  <c r="V57" i="16"/>
  <c r="N57" i="16"/>
  <c r="G57" i="16"/>
  <c r="C57" i="16"/>
  <c r="A57" i="16"/>
  <c r="AI56" i="16"/>
  <c r="AE56" i="16"/>
  <c r="AC56" i="16"/>
  <c r="AA56" i="16"/>
  <c r="Y56" i="16"/>
  <c r="W56" i="16"/>
  <c r="V56" i="16"/>
  <c r="N56" i="16"/>
  <c r="G56" i="16"/>
  <c r="C56" i="16"/>
  <c r="A56" i="16"/>
  <c r="AI55" i="16"/>
  <c r="AE55" i="16"/>
  <c r="AC55" i="16"/>
  <c r="AA55" i="16"/>
  <c r="Y55" i="16"/>
  <c r="W55" i="16"/>
  <c r="V55" i="16"/>
  <c r="N55" i="16"/>
  <c r="G55" i="16"/>
  <c r="C55" i="16"/>
  <c r="A55" i="16"/>
  <c r="AI54" i="16"/>
  <c r="AE54" i="16"/>
  <c r="AC54" i="16"/>
  <c r="AA54" i="16"/>
  <c r="Y54" i="16"/>
  <c r="W54" i="16"/>
  <c r="V54" i="16"/>
  <c r="N54" i="16"/>
  <c r="G54" i="16"/>
  <c r="C54" i="16"/>
  <c r="A54" i="16"/>
  <c r="AI53" i="16"/>
  <c r="AE53" i="16"/>
  <c r="AC53" i="16"/>
  <c r="AA53" i="16"/>
  <c r="Y53" i="16"/>
  <c r="W53" i="16"/>
  <c r="V53" i="16"/>
  <c r="N53" i="16"/>
  <c r="G53" i="16"/>
  <c r="C53" i="16"/>
  <c r="A53" i="16"/>
  <c r="AI52" i="16"/>
  <c r="AE52" i="16"/>
  <c r="AC52" i="16"/>
  <c r="AA52" i="16"/>
  <c r="Y52" i="16"/>
  <c r="W52" i="16"/>
  <c r="V52" i="16"/>
  <c r="N52" i="16"/>
  <c r="G52" i="16"/>
  <c r="C52" i="16"/>
  <c r="A52" i="16"/>
  <c r="AI51" i="16"/>
  <c r="AE51" i="16"/>
  <c r="AC51" i="16"/>
  <c r="AA51" i="16"/>
  <c r="Y51" i="16"/>
  <c r="W51" i="16"/>
  <c r="V51" i="16"/>
  <c r="N51" i="16"/>
  <c r="G51" i="16"/>
  <c r="C51" i="16"/>
  <c r="A51" i="16"/>
  <c r="AI50" i="16"/>
  <c r="AE50" i="16"/>
  <c r="AC50" i="16"/>
  <c r="AA50" i="16"/>
  <c r="Y50" i="16"/>
  <c r="W50" i="16"/>
  <c r="V50" i="16"/>
  <c r="N50" i="16"/>
  <c r="G50" i="16"/>
  <c r="D50" i="16"/>
  <c r="G61" i="16" s="1"/>
  <c r="B50" i="16"/>
  <c r="AI49" i="16"/>
  <c r="AE49" i="16"/>
  <c r="AC49" i="16"/>
  <c r="AA49" i="16"/>
  <c r="Y49" i="16"/>
  <c r="W49" i="16"/>
  <c r="V49" i="16"/>
  <c r="N49" i="16"/>
  <c r="G49" i="16"/>
  <c r="C49" i="16"/>
  <c r="A49" i="16"/>
  <c r="AI48" i="16"/>
  <c r="AE48" i="16"/>
  <c r="AC48" i="16"/>
  <c r="AA48" i="16"/>
  <c r="Y48" i="16"/>
  <c r="W48" i="16"/>
  <c r="V48" i="16"/>
  <c r="N48" i="16"/>
  <c r="G48" i="16"/>
  <c r="C48" i="16"/>
  <c r="A48" i="16"/>
  <c r="AI47" i="16"/>
  <c r="AE47" i="16"/>
  <c r="AC47" i="16"/>
  <c r="AA47" i="16"/>
  <c r="Y47" i="16"/>
  <c r="W47" i="16"/>
  <c r="V47" i="16"/>
  <c r="N47" i="16"/>
  <c r="G47" i="16"/>
  <c r="C47" i="16"/>
  <c r="A47" i="16"/>
  <c r="AI46" i="16"/>
  <c r="AE46" i="16"/>
  <c r="AC46" i="16"/>
  <c r="AA46" i="16"/>
  <c r="Y46" i="16"/>
  <c r="W46" i="16"/>
  <c r="V46" i="16"/>
  <c r="N46" i="16"/>
  <c r="G46" i="16"/>
  <c r="C46" i="16"/>
  <c r="A46" i="16"/>
  <c r="AI45" i="16"/>
  <c r="AE45" i="16"/>
  <c r="AC45" i="16"/>
  <c r="AA45" i="16"/>
  <c r="Y45" i="16"/>
  <c r="W45" i="16"/>
  <c r="V45" i="16"/>
  <c r="N45" i="16"/>
  <c r="G45" i="16"/>
  <c r="C45" i="16"/>
  <c r="A45" i="16"/>
  <c r="AI44" i="16"/>
  <c r="AE44" i="16"/>
  <c r="AC44" i="16"/>
  <c r="AA44" i="16"/>
  <c r="Y44" i="16"/>
  <c r="W44" i="16"/>
  <c r="V44" i="16"/>
  <c r="N44" i="16"/>
  <c r="G44" i="16"/>
  <c r="C44" i="16"/>
  <c r="A44" i="16"/>
  <c r="AI43" i="16"/>
  <c r="AE43" i="16"/>
  <c r="AC43" i="16"/>
  <c r="AA43" i="16"/>
  <c r="Y43" i="16"/>
  <c r="W43" i="16"/>
  <c r="V43" i="16"/>
  <c r="N43" i="16"/>
  <c r="G43" i="16"/>
  <c r="C43" i="16"/>
  <c r="A43" i="16"/>
  <c r="AI42" i="16"/>
  <c r="AE42" i="16"/>
  <c r="AC42" i="16"/>
  <c r="AA42" i="16"/>
  <c r="Y42" i="16"/>
  <c r="W42" i="16"/>
  <c r="V42" i="16"/>
  <c r="N42" i="16"/>
  <c r="G42" i="16"/>
  <c r="C42" i="16"/>
  <c r="A42" i="16"/>
  <c r="AI41" i="16"/>
  <c r="AE41" i="16"/>
  <c r="AC41" i="16"/>
  <c r="AA41" i="16"/>
  <c r="Y41" i="16"/>
  <c r="W41" i="16"/>
  <c r="V41" i="16"/>
  <c r="N41" i="16"/>
  <c r="G41" i="16"/>
  <c r="C41" i="16"/>
  <c r="A41" i="16"/>
  <c r="AI40" i="16"/>
  <c r="AE40" i="16"/>
  <c r="AC40" i="16"/>
  <c r="AA40" i="16"/>
  <c r="Y40" i="16"/>
  <c r="W40" i="16"/>
  <c r="V40" i="16"/>
  <c r="N40" i="16"/>
  <c r="G40" i="16"/>
  <c r="D40" i="16"/>
  <c r="D49" i="16" s="1"/>
  <c r="B40" i="16"/>
  <c r="AI39" i="16"/>
  <c r="AE39" i="16"/>
  <c r="AC39" i="16"/>
  <c r="AA39" i="16"/>
  <c r="Y39" i="16"/>
  <c r="W39" i="16"/>
  <c r="V39" i="16"/>
  <c r="N39" i="16"/>
  <c r="G39" i="16"/>
  <c r="C39" i="16"/>
  <c r="A39" i="16"/>
  <c r="AI38" i="16"/>
  <c r="AE38" i="16"/>
  <c r="AC38" i="16"/>
  <c r="AA38" i="16"/>
  <c r="Y38" i="16"/>
  <c r="W38" i="16"/>
  <c r="V38" i="16"/>
  <c r="N38" i="16"/>
  <c r="G38" i="16"/>
  <c r="C38" i="16"/>
  <c r="A38" i="16"/>
  <c r="AI37" i="16"/>
  <c r="AE37" i="16"/>
  <c r="AC37" i="16"/>
  <c r="AA37" i="16"/>
  <c r="Y37" i="16"/>
  <c r="W37" i="16"/>
  <c r="V37" i="16"/>
  <c r="N37" i="16"/>
  <c r="G37" i="16"/>
  <c r="C37" i="16"/>
  <c r="A37" i="16"/>
  <c r="AI36" i="16"/>
  <c r="AE36" i="16"/>
  <c r="AC36" i="16"/>
  <c r="AA36" i="16"/>
  <c r="Y36" i="16"/>
  <c r="W36" i="16"/>
  <c r="V36" i="16"/>
  <c r="N36" i="16"/>
  <c r="G36" i="16"/>
  <c r="C36" i="16"/>
  <c r="A36" i="16"/>
  <c r="AI35" i="16"/>
  <c r="AE35" i="16"/>
  <c r="AC35" i="16"/>
  <c r="AA35" i="16"/>
  <c r="Y35" i="16"/>
  <c r="W35" i="16"/>
  <c r="V35" i="16"/>
  <c r="N35" i="16"/>
  <c r="G35" i="16"/>
  <c r="C35" i="16"/>
  <c r="A35" i="16"/>
  <c r="AI34" i="16"/>
  <c r="AE34" i="16"/>
  <c r="AC34" i="16"/>
  <c r="AA34" i="16"/>
  <c r="Y34" i="16"/>
  <c r="W34" i="16"/>
  <c r="V34" i="16"/>
  <c r="N34" i="16"/>
  <c r="G34" i="16"/>
  <c r="C34" i="16"/>
  <c r="A34" i="16"/>
  <c r="AI33" i="16"/>
  <c r="AE33" i="16"/>
  <c r="AC33" i="16"/>
  <c r="AA33" i="16"/>
  <c r="Y33" i="16"/>
  <c r="W33" i="16"/>
  <c r="V33" i="16"/>
  <c r="N33" i="16"/>
  <c r="G33" i="16"/>
  <c r="C33" i="16"/>
  <c r="A33" i="16"/>
  <c r="AI32" i="16"/>
  <c r="AE32" i="16"/>
  <c r="AC32" i="16"/>
  <c r="AA32" i="16"/>
  <c r="Y32" i="16"/>
  <c r="W32" i="16"/>
  <c r="V32" i="16"/>
  <c r="N32" i="16"/>
  <c r="G32" i="16"/>
  <c r="C32" i="16"/>
  <c r="A32" i="16"/>
  <c r="AI31" i="16"/>
  <c r="AE31" i="16"/>
  <c r="AC31" i="16"/>
  <c r="AA31" i="16"/>
  <c r="Y31" i="16"/>
  <c r="W31" i="16"/>
  <c r="V31" i="16"/>
  <c r="N31" i="16"/>
  <c r="G31" i="16"/>
  <c r="C31" i="16"/>
  <c r="A31" i="16"/>
  <c r="AI30" i="16"/>
  <c r="AE30" i="16"/>
  <c r="AC30" i="16"/>
  <c r="AA30" i="16"/>
  <c r="Y30" i="16"/>
  <c r="W30" i="16"/>
  <c r="V30" i="16"/>
  <c r="N30" i="16"/>
  <c r="G30" i="16"/>
  <c r="D30" i="16"/>
  <c r="D39" i="16" s="1"/>
  <c r="B30" i="16"/>
  <c r="AI29" i="16"/>
  <c r="AE29" i="16"/>
  <c r="AC29" i="16"/>
  <c r="AA29" i="16"/>
  <c r="Y29" i="16"/>
  <c r="W29" i="16"/>
  <c r="V29" i="16"/>
  <c r="N29" i="16"/>
  <c r="G29" i="16"/>
  <c r="C29" i="16"/>
  <c r="A29" i="16"/>
  <c r="AI28" i="16"/>
  <c r="AE28" i="16"/>
  <c r="AC28" i="16"/>
  <c r="AA28" i="16"/>
  <c r="Y28" i="16"/>
  <c r="W28" i="16"/>
  <c r="V28" i="16"/>
  <c r="N28" i="16"/>
  <c r="G28" i="16"/>
  <c r="C28" i="16"/>
  <c r="A28" i="16"/>
  <c r="AI27" i="16"/>
  <c r="AE27" i="16"/>
  <c r="AC27" i="16"/>
  <c r="AA27" i="16"/>
  <c r="Y27" i="16"/>
  <c r="W27" i="16"/>
  <c r="V27" i="16"/>
  <c r="N27" i="16"/>
  <c r="G27" i="16"/>
  <c r="C27" i="16"/>
  <c r="A27" i="16"/>
  <c r="AI26" i="16"/>
  <c r="AE26" i="16"/>
  <c r="AC26" i="16"/>
  <c r="AA26" i="16"/>
  <c r="Y26" i="16"/>
  <c r="W26" i="16"/>
  <c r="V26" i="16"/>
  <c r="N26" i="16"/>
  <c r="G26" i="16"/>
  <c r="C26" i="16"/>
  <c r="A26" i="16"/>
  <c r="AI25" i="16"/>
  <c r="AE25" i="16"/>
  <c r="AC25" i="16"/>
  <c r="AA25" i="16"/>
  <c r="Y25" i="16"/>
  <c r="W25" i="16"/>
  <c r="V25" i="16"/>
  <c r="N25" i="16"/>
  <c r="G25" i="16"/>
  <c r="C25" i="16"/>
  <c r="A25" i="16"/>
  <c r="AI24" i="16"/>
  <c r="AE24" i="16"/>
  <c r="AC24" i="16"/>
  <c r="AA24" i="16"/>
  <c r="Y24" i="16"/>
  <c r="W24" i="16"/>
  <c r="V24" i="16"/>
  <c r="N24" i="16"/>
  <c r="G24" i="16"/>
  <c r="C24" i="16"/>
  <c r="A24" i="16"/>
  <c r="AI23" i="16"/>
  <c r="AE23" i="16"/>
  <c r="AC23" i="16"/>
  <c r="AA23" i="16"/>
  <c r="Y23" i="16"/>
  <c r="W23" i="16"/>
  <c r="V23" i="16"/>
  <c r="N23" i="16"/>
  <c r="G23" i="16"/>
  <c r="D23" i="16"/>
  <c r="D29" i="16" s="1"/>
  <c r="B23" i="16"/>
  <c r="AI22" i="16"/>
  <c r="AE22" i="16"/>
  <c r="AC22" i="16"/>
  <c r="AA22" i="16"/>
  <c r="Y22" i="16"/>
  <c r="W22" i="16"/>
  <c r="V22" i="16"/>
  <c r="N22" i="16"/>
  <c r="C22" i="16"/>
  <c r="A22" i="16"/>
  <c r="AI21" i="16"/>
  <c r="AE21" i="16"/>
  <c r="AC21" i="16"/>
  <c r="AA21" i="16"/>
  <c r="Y21" i="16"/>
  <c r="W21" i="16"/>
  <c r="V21" i="16"/>
  <c r="N21" i="16"/>
  <c r="C21" i="16"/>
  <c r="A21" i="16"/>
  <c r="AI20" i="16"/>
  <c r="AE20" i="16"/>
  <c r="AC20" i="16"/>
  <c r="AA20" i="16"/>
  <c r="Y20" i="16"/>
  <c r="W20" i="16"/>
  <c r="V20" i="16"/>
  <c r="N20" i="16"/>
  <c r="C20" i="16"/>
  <c r="A20" i="16"/>
  <c r="AI19" i="16"/>
  <c r="AE19" i="16"/>
  <c r="AC19" i="16"/>
  <c r="AA19" i="16"/>
  <c r="Y19" i="16"/>
  <c r="W19" i="16"/>
  <c r="V19" i="16"/>
  <c r="C19" i="16"/>
  <c r="A19" i="16"/>
  <c r="AI18" i="16"/>
  <c r="AE18" i="16"/>
  <c r="AC18" i="16"/>
  <c r="AA18" i="16"/>
  <c r="Y18" i="16"/>
  <c r="W18" i="16"/>
  <c r="V18" i="16"/>
  <c r="C18" i="16"/>
  <c r="A18" i="16"/>
  <c r="AI17" i="16"/>
  <c r="AE17" i="16"/>
  <c r="AC17" i="16"/>
  <c r="AA17" i="16"/>
  <c r="Y17" i="16"/>
  <c r="W17" i="16"/>
  <c r="V17" i="16"/>
  <c r="D17" i="16"/>
  <c r="N17" i="16" s="1"/>
  <c r="B17" i="16"/>
  <c r="AI16" i="16"/>
  <c r="AE16" i="16"/>
  <c r="AC16" i="16"/>
  <c r="AA16" i="16"/>
  <c r="Y16" i="16"/>
  <c r="W16" i="16"/>
  <c r="V16" i="16"/>
  <c r="G16" i="16"/>
  <c r="C16" i="16"/>
  <c r="A16" i="16"/>
  <c r="AI15" i="16"/>
  <c r="AE15" i="16"/>
  <c r="AC15" i="16"/>
  <c r="AA15" i="16"/>
  <c r="Y15" i="16"/>
  <c r="W15" i="16"/>
  <c r="V15" i="16"/>
  <c r="G15" i="16"/>
  <c r="C15" i="16"/>
  <c r="A15" i="16"/>
  <c r="AI14" i="16"/>
  <c r="AE14" i="16"/>
  <c r="AC14" i="16"/>
  <c r="AA14" i="16"/>
  <c r="Y14" i="16"/>
  <c r="W14" i="16"/>
  <c r="V14" i="16"/>
  <c r="G14" i="16"/>
  <c r="C14" i="16"/>
  <c r="A14" i="16"/>
  <c r="AI13" i="16"/>
  <c r="AE13" i="16"/>
  <c r="AC13" i="16"/>
  <c r="AA13" i="16"/>
  <c r="Y13" i="16"/>
  <c r="W13" i="16"/>
  <c r="V13" i="16"/>
  <c r="G13" i="16"/>
  <c r="C13" i="16"/>
  <c r="A13" i="16"/>
  <c r="AI12" i="16"/>
  <c r="AE12" i="16"/>
  <c r="AC12" i="16"/>
  <c r="AA12" i="16"/>
  <c r="Y12" i="16"/>
  <c r="W12" i="16"/>
  <c r="V12" i="16"/>
  <c r="G12" i="16"/>
  <c r="C12" i="16"/>
  <c r="A12" i="16"/>
  <c r="AI11" i="16"/>
  <c r="AE11" i="16"/>
  <c r="AC11" i="16"/>
  <c r="AA11" i="16"/>
  <c r="Y11" i="16"/>
  <c r="W11" i="16"/>
  <c r="V11" i="16"/>
  <c r="G11" i="16"/>
  <c r="C11" i="16"/>
  <c r="A11" i="16"/>
  <c r="AI10" i="16"/>
  <c r="AE10" i="16"/>
  <c r="AC10" i="16"/>
  <c r="AA10" i="16"/>
  <c r="Y10" i="16"/>
  <c r="W10" i="16"/>
  <c r="V10" i="16"/>
  <c r="C10" i="16"/>
  <c r="A10" i="16"/>
  <c r="AI9" i="16"/>
  <c r="AE9" i="16"/>
  <c r="AC9" i="16"/>
  <c r="AA9" i="16"/>
  <c r="Y9" i="16"/>
  <c r="W9" i="16"/>
  <c r="V9" i="16"/>
  <c r="G9" i="16"/>
  <c r="C9" i="16"/>
  <c r="A9" i="16"/>
  <c r="AI8" i="16"/>
  <c r="AE8" i="16"/>
  <c r="AC8" i="16"/>
  <c r="AA8" i="16"/>
  <c r="Y8" i="16"/>
  <c r="W8" i="16"/>
  <c r="V8" i="16"/>
  <c r="G8" i="16"/>
  <c r="C8" i="16"/>
  <c r="A8" i="16"/>
  <c r="AI7" i="16"/>
  <c r="AE7" i="16"/>
  <c r="AC7" i="16"/>
  <c r="AA7" i="16"/>
  <c r="Y7" i="16"/>
  <c r="W7" i="16"/>
  <c r="V7" i="16"/>
  <c r="N7" i="16"/>
  <c r="G7" i="16"/>
  <c r="D7" i="16"/>
  <c r="G10" i="16" s="1"/>
  <c r="B7" i="16"/>
  <c r="AI6" i="16"/>
  <c r="AE6" i="16"/>
  <c r="AC6" i="16"/>
  <c r="AA6" i="16"/>
  <c r="Y6" i="16"/>
  <c r="W6" i="16"/>
  <c r="V6" i="16"/>
  <c r="N6" i="16"/>
  <c r="G6" i="16"/>
  <c r="C6" i="16"/>
  <c r="AI5" i="16"/>
  <c r="AE5" i="16"/>
  <c r="AC5" i="16"/>
  <c r="AA5" i="16"/>
  <c r="Y5" i="16"/>
  <c r="W5" i="16"/>
  <c r="V5" i="16"/>
  <c r="N5" i="16"/>
  <c r="G5" i="16"/>
  <c r="C5" i="16"/>
  <c r="AI4" i="16"/>
  <c r="AE4" i="16"/>
  <c r="AC4" i="16"/>
  <c r="AA4" i="16"/>
  <c r="Y4" i="16"/>
  <c r="W4" i="16"/>
  <c r="V4" i="16"/>
  <c r="N4" i="16"/>
  <c r="G4" i="16"/>
  <c r="C4" i="16"/>
  <c r="AI3" i="16"/>
  <c r="AE3" i="16"/>
  <c r="AC3" i="16"/>
  <c r="AA3" i="16"/>
  <c r="Y3" i="16"/>
  <c r="W3" i="16"/>
  <c r="V3" i="16"/>
  <c r="N3" i="16"/>
  <c r="G3" i="16"/>
  <c r="C3" i="16"/>
  <c r="A3" i="16"/>
  <c r="A4" i="16" s="1"/>
  <c r="A5" i="16" s="1"/>
  <c r="A6" i="16" s="1"/>
  <c r="AI2" i="16"/>
  <c r="AE2" i="16"/>
  <c r="AC2" i="16"/>
  <c r="AA2" i="16"/>
  <c r="Y2" i="16"/>
  <c r="W2" i="16"/>
  <c r="V2" i="16"/>
  <c r="N2" i="16"/>
  <c r="G2" i="16"/>
  <c r="D2" i="16"/>
  <c r="B2" i="16"/>
  <c r="P60" i="15"/>
  <c r="V59" i="15"/>
  <c r="V60" i="15" s="1"/>
  <c r="P59" i="15"/>
  <c r="V58" i="15"/>
  <c r="S58" i="15"/>
  <c r="P58" i="15"/>
  <c r="M58" i="15"/>
  <c r="M60" i="15" s="1"/>
  <c r="J58" i="15"/>
  <c r="J60" i="15" s="1"/>
  <c r="G58" i="15"/>
  <c r="D58" i="15"/>
  <c r="W57" i="15"/>
  <c r="V57" i="15"/>
  <c r="T57" i="15"/>
  <c r="S57" i="15"/>
  <c r="S59" i="15" s="1"/>
  <c r="S60" i="15" s="1"/>
  <c r="Q57" i="15"/>
  <c r="P57" i="15"/>
  <c r="N57" i="15"/>
  <c r="M57" i="15"/>
  <c r="K57" i="15"/>
  <c r="J57" i="15"/>
  <c r="H57" i="15"/>
  <c r="G57" i="15"/>
  <c r="G60" i="15" s="1"/>
  <c r="E57" i="15"/>
  <c r="D57" i="15"/>
  <c r="D60" i="15" s="1"/>
  <c r="Y54" i="15"/>
  <c r="A54" i="15"/>
  <c r="Y53" i="15"/>
  <c r="A53" i="15"/>
  <c r="Y52" i="15"/>
  <c r="A52" i="15"/>
  <c r="Y51" i="15"/>
  <c r="A51" i="15"/>
  <c r="Y50" i="15"/>
  <c r="Y49" i="15"/>
  <c r="Y48" i="15"/>
  <c r="Y47" i="15"/>
  <c r="Y46" i="15"/>
  <c r="Y45" i="15"/>
  <c r="Y44" i="15"/>
  <c r="Y43" i="15"/>
  <c r="Y42" i="15"/>
  <c r="Y41" i="15"/>
  <c r="Y40" i="15"/>
  <c r="Y39" i="15"/>
  <c r="Y38" i="15"/>
  <c r="Y37" i="15"/>
  <c r="A37" i="15"/>
  <c r="Y36" i="15"/>
  <c r="A36" i="15"/>
  <c r="Y35" i="15"/>
  <c r="A35" i="15"/>
  <c r="Y34" i="15"/>
  <c r="A34" i="15"/>
  <c r="Y32" i="15"/>
  <c r="Y31" i="15"/>
  <c r="Y30" i="15"/>
  <c r="A30" i="15"/>
  <c r="Y29" i="15"/>
  <c r="A29" i="15"/>
  <c r="Y28" i="15"/>
  <c r="A28" i="15"/>
  <c r="Y27" i="15"/>
  <c r="A27" i="15"/>
  <c r="Y25" i="15"/>
  <c r="Y24" i="15"/>
  <c r="A24" i="15"/>
  <c r="Y23" i="15"/>
  <c r="A23" i="15"/>
  <c r="Y22" i="15"/>
  <c r="A22" i="15"/>
  <c r="Y20" i="15"/>
  <c r="Y19" i="15"/>
  <c r="Y18" i="15"/>
  <c r="Y17" i="15"/>
  <c r="A17" i="15"/>
  <c r="Y16" i="15"/>
  <c r="A16" i="15"/>
  <c r="Y15" i="15"/>
  <c r="A15" i="15"/>
  <c r="Y13" i="15"/>
  <c r="A13" i="15"/>
  <c r="Y12" i="15"/>
  <c r="A12" i="15"/>
  <c r="Y11" i="15"/>
  <c r="A11" i="15"/>
  <c r="Y9" i="15"/>
  <c r="A9" i="15"/>
  <c r="Y8" i="15"/>
  <c r="A8" i="15"/>
  <c r="Y7" i="15"/>
  <c r="A7" i="15"/>
  <c r="Y5" i="15"/>
  <c r="Y4" i="15"/>
  <c r="J1034" i="14"/>
  <c r="G1034" i="14"/>
  <c r="J1033" i="14"/>
  <c r="G1033" i="14"/>
  <c r="J1032" i="14"/>
  <c r="G1032" i="14"/>
  <c r="J1031" i="14"/>
  <c r="G1031" i="14"/>
  <c r="J1030" i="14"/>
  <c r="G1030" i="14"/>
  <c r="J1029" i="14"/>
  <c r="G1029" i="14"/>
  <c r="J1028" i="14"/>
  <c r="G1028" i="14"/>
  <c r="J1027" i="14"/>
  <c r="G1027" i="14"/>
  <c r="J1026" i="14"/>
  <c r="G1026" i="14"/>
  <c r="J1025" i="14"/>
  <c r="G1025" i="14"/>
  <c r="J1024" i="14"/>
  <c r="G1024" i="14"/>
  <c r="J1023" i="14"/>
  <c r="G1023" i="14"/>
  <c r="J1022" i="14"/>
  <c r="G1022" i="14"/>
  <c r="J1021" i="14"/>
  <c r="G1021" i="14"/>
  <c r="J1020" i="14"/>
  <c r="G1020" i="14"/>
  <c r="J1019" i="14"/>
  <c r="G1019" i="14"/>
  <c r="J1018" i="14"/>
  <c r="G1018" i="14"/>
  <c r="J1017" i="14"/>
  <c r="G1017" i="14"/>
  <c r="J1016" i="14"/>
  <c r="G1016" i="14"/>
  <c r="J1015" i="14"/>
  <c r="G1015" i="14"/>
  <c r="J1014" i="14"/>
  <c r="G1014" i="14"/>
  <c r="J1013" i="14"/>
  <c r="G1013" i="14"/>
  <c r="J1012" i="14"/>
  <c r="G1012" i="14"/>
  <c r="J1011" i="14"/>
  <c r="G1011" i="14"/>
  <c r="J1010" i="14"/>
  <c r="G1010" i="14"/>
  <c r="J1009" i="14"/>
  <c r="G1009" i="14"/>
  <c r="J1008" i="14"/>
  <c r="G1008" i="14"/>
  <c r="J1007" i="14"/>
  <c r="G1007" i="14"/>
  <c r="J1006" i="14"/>
  <c r="G1006" i="14"/>
  <c r="J1005" i="14"/>
  <c r="G1005" i="14"/>
  <c r="J1004" i="14"/>
  <c r="G1004" i="14"/>
  <c r="J1003" i="14"/>
  <c r="G1003" i="14"/>
  <c r="J1002" i="14"/>
  <c r="G1002" i="14"/>
  <c r="J1001" i="14"/>
  <c r="G1001" i="14"/>
  <c r="J1000" i="14"/>
  <c r="G1000" i="14"/>
  <c r="J999" i="14"/>
  <c r="G999" i="14"/>
  <c r="J998" i="14"/>
  <c r="G998" i="14"/>
  <c r="J997" i="14"/>
  <c r="G997" i="14"/>
  <c r="J996" i="14"/>
  <c r="G996" i="14"/>
  <c r="J995" i="14"/>
  <c r="G995" i="14"/>
  <c r="J994" i="14"/>
  <c r="G994" i="14"/>
  <c r="J993" i="14"/>
  <c r="G993" i="14"/>
  <c r="J992" i="14"/>
  <c r="G992" i="14"/>
  <c r="J991" i="14"/>
  <c r="G991" i="14"/>
  <c r="J990" i="14"/>
  <c r="G990" i="14"/>
  <c r="J989" i="14"/>
  <c r="G989" i="14"/>
  <c r="J988" i="14"/>
  <c r="G988" i="14"/>
  <c r="J987" i="14"/>
  <c r="G987" i="14"/>
  <c r="J986" i="14"/>
  <c r="G986" i="14"/>
  <c r="J985" i="14"/>
  <c r="G985" i="14"/>
  <c r="J984" i="14"/>
  <c r="G984" i="14"/>
  <c r="J983" i="14"/>
  <c r="G983" i="14"/>
  <c r="J982" i="14"/>
  <c r="G982" i="14"/>
  <c r="J981" i="14"/>
  <c r="G981" i="14"/>
  <c r="J980" i="14"/>
  <c r="G980" i="14"/>
  <c r="J979" i="14"/>
  <c r="G979" i="14"/>
  <c r="J978" i="14"/>
  <c r="G978" i="14"/>
  <c r="J977" i="14"/>
  <c r="G977" i="14"/>
  <c r="J976" i="14"/>
  <c r="G976" i="14"/>
  <c r="J975" i="14"/>
  <c r="G975" i="14"/>
  <c r="J974" i="14"/>
  <c r="G974" i="14"/>
  <c r="J973" i="14"/>
  <c r="G973" i="14"/>
  <c r="J972" i="14"/>
  <c r="G972" i="14"/>
  <c r="J971" i="14"/>
  <c r="G971" i="14"/>
  <c r="J970" i="14"/>
  <c r="G970" i="14"/>
  <c r="J969" i="14"/>
  <c r="G969" i="14"/>
  <c r="J968" i="14"/>
  <c r="G968" i="14"/>
  <c r="J967" i="14"/>
  <c r="G967" i="14"/>
  <c r="J966" i="14"/>
  <c r="G966" i="14"/>
  <c r="J965" i="14"/>
  <c r="G965" i="14"/>
  <c r="J964" i="14"/>
  <c r="G964" i="14"/>
  <c r="J963" i="14"/>
  <c r="G963" i="14"/>
  <c r="J962" i="14"/>
  <c r="G962" i="14"/>
  <c r="J961" i="14"/>
  <c r="G961" i="14"/>
  <c r="J960" i="14"/>
  <c r="G960" i="14"/>
  <c r="J959" i="14"/>
  <c r="G959" i="14"/>
  <c r="J958" i="14"/>
  <c r="G958" i="14"/>
  <c r="J957" i="14"/>
  <c r="G957" i="14"/>
  <c r="J956" i="14"/>
  <c r="G956" i="14"/>
  <c r="J955" i="14"/>
  <c r="G955" i="14"/>
  <c r="J954" i="14"/>
  <c r="G954" i="14"/>
  <c r="J953" i="14"/>
  <c r="G953" i="14"/>
  <c r="J952" i="14"/>
  <c r="G952" i="14"/>
  <c r="J951" i="14"/>
  <c r="G951" i="14"/>
  <c r="J950" i="14"/>
  <c r="G950" i="14"/>
  <c r="J949" i="14"/>
  <c r="G949" i="14"/>
  <c r="J948" i="14"/>
  <c r="G948" i="14"/>
  <c r="J947" i="14"/>
  <c r="G947" i="14"/>
  <c r="J946" i="14"/>
  <c r="G946" i="14"/>
  <c r="J945" i="14"/>
  <c r="G945" i="14"/>
  <c r="J944" i="14"/>
  <c r="G944" i="14"/>
  <c r="J943" i="14"/>
  <c r="G943" i="14"/>
  <c r="J942" i="14"/>
  <c r="G942" i="14"/>
  <c r="J941" i="14"/>
  <c r="G941" i="14"/>
  <c r="J940" i="14"/>
  <c r="G940" i="14"/>
  <c r="J939" i="14"/>
  <c r="G939" i="14"/>
  <c r="J938" i="14"/>
  <c r="G938" i="14"/>
  <c r="J937" i="14"/>
  <c r="G937" i="14"/>
  <c r="J936" i="14"/>
  <c r="G936" i="14"/>
  <c r="J935" i="14"/>
  <c r="G935" i="14"/>
  <c r="J934" i="14"/>
  <c r="G934" i="14"/>
  <c r="J933" i="14"/>
  <c r="G933" i="14"/>
  <c r="J932" i="14"/>
  <c r="G932" i="14"/>
  <c r="J931" i="14"/>
  <c r="G931" i="14"/>
  <c r="J930" i="14"/>
  <c r="G930" i="14"/>
  <c r="J929" i="14"/>
  <c r="G929" i="14"/>
  <c r="J928" i="14"/>
  <c r="G928" i="14"/>
  <c r="J927" i="14"/>
  <c r="G927" i="14"/>
  <c r="J926" i="14"/>
  <c r="G926" i="14"/>
  <c r="J925" i="14"/>
  <c r="G925" i="14"/>
  <c r="J924" i="14"/>
  <c r="G924" i="14"/>
  <c r="J923" i="14"/>
  <c r="G923" i="14"/>
  <c r="J922" i="14"/>
  <c r="G922" i="14"/>
  <c r="J921" i="14"/>
  <c r="G921" i="14"/>
  <c r="J920" i="14"/>
  <c r="G920" i="14"/>
  <c r="J919" i="14"/>
  <c r="G919" i="14"/>
  <c r="J918" i="14"/>
  <c r="G918" i="14"/>
  <c r="J917" i="14"/>
  <c r="G917" i="14"/>
  <c r="J916" i="14"/>
  <c r="G916" i="14"/>
  <c r="J915" i="14"/>
  <c r="G915" i="14"/>
  <c r="J914" i="14"/>
  <c r="G914" i="14"/>
  <c r="J913" i="14"/>
  <c r="G913" i="14"/>
  <c r="J912" i="14"/>
  <c r="G912" i="14"/>
  <c r="J911" i="14"/>
  <c r="G911" i="14"/>
  <c r="J910" i="14"/>
  <c r="G910" i="14"/>
  <c r="J909" i="14"/>
  <c r="G909" i="14"/>
  <c r="J908" i="14"/>
  <c r="G908" i="14"/>
  <c r="J907" i="14"/>
  <c r="G907" i="14"/>
  <c r="J906" i="14"/>
  <c r="G906" i="14"/>
  <c r="J905" i="14"/>
  <c r="G905" i="14"/>
  <c r="J904" i="14"/>
  <c r="G904" i="14"/>
  <c r="J903" i="14"/>
  <c r="G903" i="14"/>
  <c r="J902" i="14"/>
  <c r="G902" i="14"/>
  <c r="J901" i="14"/>
  <c r="G901" i="14"/>
  <c r="J900" i="14"/>
  <c r="G900" i="14"/>
  <c r="J899" i="14"/>
  <c r="G899" i="14"/>
  <c r="J898" i="14"/>
  <c r="G898" i="14"/>
  <c r="J897" i="14"/>
  <c r="G897" i="14"/>
  <c r="J896" i="14"/>
  <c r="G896" i="14"/>
  <c r="J895" i="14"/>
  <c r="G895" i="14"/>
  <c r="J894" i="14"/>
  <c r="G894" i="14"/>
  <c r="J893" i="14"/>
  <c r="G893" i="14"/>
  <c r="J892" i="14"/>
  <c r="G892" i="14"/>
  <c r="J891" i="14"/>
  <c r="G891" i="14"/>
  <c r="J890" i="14"/>
  <c r="G890" i="14"/>
  <c r="J889" i="14"/>
  <c r="G889" i="14"/>
  <c r="J888" i="14"/>
  <c r="G888" i="14"/>
  <c r="J887" i="14"/>
  <c r="G887" i="14"/>
  <c r="J886" i="14"/>
  <c r="G886" i="14"/>
  <c r="J885" i="14"/>
  <c r="G885" i="14"/>
  <c r="J884" i="14"/>
  <c r="G884" i="14"/>
  <c r="J883" i="14"/>
  <c r="G883" i="14"/>
  <c r="J882" i="14"/>
  <c r="G882" i="14"/>
  <c r="J881" i="14"/>
  <c r="G881" i="14"/>
  <c r="J880" i="14"/>
  <c r="G880" i="14"/>
  <c r="J879" i="14"/>
  <c r="G879" i="14"/>
  <c r="J878" i="14"/>
  <c r="G878" i="14"/>
  <c r="J877" i="14"/>
  <c r="G877" i="14"/>
  <c r="J876" i="14"/>
  <c r="G876" i="14"/>
  <c r="J875" i="14"/>
  <c r="G875" i="14"/>
  <c r="J874" i="14"/>
  <c r="G874" i="14"/>
  <c r="J873" i="14"/>
  <c r="G873" i="14"/>
  <c r="J872" i="14"/>
  <c r="G872" i="14"/>
  <c r="J871" i="14"/>
  <c r="G871" i="14"/>
  <c r="J870" i="14"/>
  <c r="G870" i="14"/>
  <c r="J869" i="14"/>
  <c r="G869" i="14"/>
  <c r="J868" i="14"/>
  <c r="G868" i="14"/>
  <c r="J867" i="14"/>
  <c r="G867" i="14"/>
  <c r="J866" i="14"/>
  <c r="G866" i="14"/>
  <c r="J865" i="14"/>
  <c r="G865" i="14"/>
  <c r="J864" i="14"/>
  <c r="G864" i="14"/>
  <c r="J863" i="14"/>
  <c r="G863" i="14"/>
  <c r="J862" i="14"/>
  <c r="G862" i="14"/>
  <c r="J861" i="14"/>
  <c r="G861" i="14"/>
  <c r="J860" i="14"/>
  <c r="G860" i="14"/>
  <c r="J859" i="14"/>
  <c r="G859" i="14"/>
  <c r="J858" i="14"/>
  <c r="G858" i="14"/>
  <c r="J857" i="14"/>
  <c r="G857" i="14"/>
  <c r="J856" i="14"/>
  <c r="G856" i="14"/>
  <c r="J855" i="14"/>
  <c r="G855" i="14"/>
  <c r="J854" i="14"/>
  <c r="G854" i="14"/>
  <c r="J853" i="14"/>
  <c r="G853" i="14"/>
  <c r="J852" i="14"/>
  <c r="G852" i="14"/>
  <c r="J851" i="14"/>
  <c r="G851" i="14"/>
  <c r="J850" i="14"/>
  <c r="G850" i="14"/>
  <c r="J849" i="14"/>
  <c r="G849" i="14"/>
  <c r="J848" i="14"/>
  <c r="G848" i="14"/>
  <c r="J847" i="14"/>
  <c r="G847" i="14"/>
  <c r="J846" i="14"/>
  <c r="G846" i="14"/>
  <c r="J845" i="14"/>
  <c r="G845" i="14"/>
  <c r="J844" i="14"/>
  <c r="G844" i="14"/>
  <c r="J843" i="14"/>
  <c r="G843" i="14"/>
  <c r="J842" i="14"/>
  <c r="G842" i="14"/>
  <c r="J841" i="14"/>
  <c r="G841" i="14"/>
  <c r="J840" i="14"/>
  <c r="G840" i="14"/>
  <c r="J839" i="14"/>
  <c r="G839" i="14"/>
  <c r="J838" i="14"/>
  <c r="G838" i="14"/>
  <c r="J837" i="14"/>
  <c r="G837" i="14"/>
  <c r="J836" i="14"/>
  <c r="G836" i="14"/>
  <c r="J835" i="14"/>
  <c r="G835" i="14"/>
  <c r="J834" i="14"/>
  <c r="G834" i="14"/>
  <c r="J833" i="14"/>
  <c r="G833" i="14"/>
  <c r="J832" i="14"/>
  <c r="G832" i="14"/>
  <c r="J831" i="14"/>
  <c r="G831" i="14"/>
  <c r="J830" i="14"/>
  <c r="G830" i="14"/>
  <c r="J829" i="14"/>
  <c r="G829" i="14"/>
  <c r="J828" i="14"/>
  <c r="G828" i="14"/>
  <c r="J827" i="14"/>
  <c r="G827" i="14"/>
  <c r="J826" i="14"/>
  <c r="G826" i="14"/>
  <c r="J825" i="14"/>
  <c r="G825" i="14"/>
  <c r="J824" i="14"/>
  <c r="G824" i="14"/>
  <c r="J823" i="14"/>
  <c r="G823" i="14"/>
  <c r="J822" i="14"/>
  <c r="G822" i="14"/>
  <c r="J821" i="14"/>
  <c r="G821" i="14"/>
  <c r="J820" i="14"/>
  <c r="G820" i="14"/>
  <c r="J819" i="14"/>
  <c r="G819" i="14"/>
  <c r="J818" i="14"/>
  <c r="G818" i="14"/>
  <c r="J817" i="14"/>
  <c r="G817" i="14"/>
  <c r="J816" i="14"/>
  <c r="G816" i="14"/>
  <c r="J815" i="14"/>
  <c r="G815" i="14"/>
  <c r="J814" i="14"/>
  <c r="G814" i="14"/>
  <c r="J813" i="14"/>
  <c r="G813" i="14"/>
  <c r="J812" i="14"/>
  <c r="G812" i="14"/>
  <c r="J811" i="14"/>
  <c r="G811" i="14"/>
  <c r="J810" i="14"/>
  <c r="G810" i="14"/>
  <c r="J809" i="14"/>
  <c r="G809" i="14"/>
  <c r="J808" i="14"/>
  <c r="G808" i="14"/>
  <c r="J807" i="14"/>
  <c r="G807" i="14"/>
  <c r="J806" i="14"/>
  <c r="G806" i="14"/>
  <c r="J805" i="14"/>
  <c r="G805" i="14"/>
  <c r="J804" i="14"/>
  <c r="G804" i="14"/>
  <c r="J803" i="14"/>
  <c r="G803" i="14"/>
  <c r="J802" i="14"/>
  <c r="G802" i="14"/>
  <c r="J801" i="14"/>
  <c r="G801" i="14"/>
  <c r="J800" i="14"/>
  <c r="G800" i="14"/>
  <c r="J799" i="14"/>
  <c r="G799" i="14"/>
  <c r="J798" i="14"/>
  <c r="G798" i="14"/>
  <c r="J797" i="14"/>
  <c r="G797" i="14"/>
  <c r="J796" i="14"/>
  <c r="G796" i="14"/>
  <c r="J795" i="14"/>
  <c r="G795" i="14"/>
  <c r="J794" i="14"/>
  <c r="G794" i="14"/>
  <c r="J793" i="14"/>
  <c r="G793" i="14"/>
  <c r="J792" i="14"/>
  <c r="G792" i="14"/>
  <c r="J791" i="14"/>
  <c r="G791" i="14"/>
  <c r="J790" i="14"/>
  <c r="G790" i="14"/>
  <c r="J789" i="14"/>
  <c r="G789" i="14"/>
  <c r="J788" i="14"/>
  <c r="G788" i="14"/>
  <c r="J787" i="14"/>
  <c r="G787" i="14"/>
  <c r="J786" i="14"/>
  <c r="G786" i="14"/>
  <c r="J785" i="14"/>
  <c r="G785" i="14"/>
  <c r="J784" i="14"/>
  <c r="G784" i="14"/>
  <c r="J783" i="14"/>
  <c r="G783" i="14"/>
  <c r="J782" i="14"/>
  <c r="G782" i="14"/>
  <c r="J781" i="14"/>
  <c r="G781" i="14"/>
  <c r="J780" i="14"/>
  <c r="G780" i="14"/>
  <c r="J779" i="14"/>
  <c r="G779" i="14"/>
  <c r="J778" i="14"/>
  <c r="G778" i="14"/>
  <c r="J777" i="14"/>
  <c r="G777" i="14"/>
  <c r="J776" i="14"/>
  <c r="G776" i="14"/>
  <c r="J775" i="14"/>
  <c r="G775" i="14"/>
  <c r="J774" i="14"/>
  <c r="G774" i="14"/>
  <c r="J773" i="14"/>
  <c r="G773" i="14"/>
  <c r="J772" i="14"/>
  <c r="G772" i="14"/>
  <c r="J771" i="14"/>
  <c r="G771" i="14"/>
  <c r="J770" i="14"/>
  <c r="G770" i="14"/>
  <c r="J769" i="14"/>
  <c r="G769" i="14"/>
  <c r="J768" i="14"/>
  <c r="G768" i="14"/>
  <c r="J767" i="14"/>
  <c r="G767" i="14"/>
  <c r="J766" i="14"/>
  <c r="G766" i="14"/>
  <c r="J765" i="14"/>
  <c r="G765" i="14"/>
  <c r="J764" i="14"/>
  <c r="G764" i="14"/>
  <c r="J763" i="14"/>
  <c r="G763" i="14"/>
  <c r="J762" i="14"/>
  <c r="G762" i="14"/>
  <c r="J761" i="14"/>
  <c r="G761" i="14"/>
  <c r="J760" i="14"/>
  <c r="G760" i="14"/>
  <c r="J759" i="14"/>
  <c r="G759" i="14"/>
  <c r="J758" i="14"/>
  <c r="G758" i="14"/>
  <c r="J757" i="14"/>
  <c r="G757" i="14"/>
  <c r="J756" i="14"/>
  <c r="G756" i="14"/>
  <c r="J755" i="14"/>
  <c r="G755" i="14"/>
  <c r="J754" i="14"/>
  <c r="G754" i="14"/>
  <c r="J753" i="14"/>
  <c r="G753" i="14"/>
  <c r="J752" i="14"/>
  <c r="G752" i="14"/>
  <c r="J751" i="14"/>
  <c r="G751" i="14"/>
  <c r="J750" i="14"/>
  <c r="G750" i="14"/>
  <c r="J749" i="14"/>
  <c r="G749" i="14"/>
  <c r="J748" i="14"/>
  <c r="G748" i="14"/>
  <c r="J747" i="14"/>
  <c r="G747" i="14"/>
  <c r="J746" i="14"/>
  <c r="G746" i="14"/>
  <c r="J745" i="14"/>
  <c r="G745" i="14"/>
  <c r="J744" i="14"/>
  <c r="G744" i="14"/>
  <c r="J743" i="14"/>
  <c r="G743" i="14"/>
  <c r="J742" i="14"/>
  <c r="G742" i="14"/>
  <c r="J741" i="14"/>
  <c r="G741" i="14"/>
  <c r="J740" i="14"/>
  <c r="G740" i="14"/>
  <c r="J739" i="14"/>
  <c r="G739" i="14"/>
  <c r="J738" i="14"/>
  <c r="G738" i="14"/>
  <c r="J737" i="14"/>
  <c r="G737" i="14"/>
  <c r="J736" i="14"/>
  <c r="G736" i="14"/>
  <c r="J735" i="14"/>
  <c r="G735" i="14"/>
  <c r="J734" i="14"/>
  <c r="G734" i="14"/>
  <c r="J733" i="14"/>
  <c r="G733" i="14"/>
  <c r="J732" i="14"/>
  <c r="G732" i="14"/>
  <c r="J731" i="14"/>
  <c r="G731" i="14"/>
  <c r="J730" i="14"/>
  <c r="G730" i="14"/>
  <c r="J729" i="14"/>
  <c r="G729" i="14"/>
  <c r="J728" i="14"/>
  <c r="G728" i="14"/>
  <c r="J727" i="14"/>
  <c r="G727" i="14"/>
  <c r="J726" i="14"/>
  <c r="G726" i="14"/>
  <c r="J725" i="14"/>
  <c r="G725" i="14"/>
  <c r="J724" i="14"/>
  <c r="G724" i="14"/>
  <c r="J723" i="14"/>
  <c r="G723" i="14"/>
  <c r="J722" i="14"/>
  <c r="G722" i="14"/>
  <c r="J721" i="14"/>
  <c r="G721" i="14"/>
  <c r="J720" i="14"/>
  <c r="G720" i="14"/>
  <c r="J719" i="14"/>
  <c r="G719" i="14"/>
  <c r="J718" i="14"/>
  <c r="G718" i="14"/>
  <c r="J717" i="14"/>
  <c r="G717" i="14"/>
  <c r="J716" i="14"/>
  <c r="G716" i="14"/>
  <c r="J715" i="14"/>
  <c r="G715" i="14"/>
  <c r="J714" i="14"/>
  <c r="G714" i="14"/>
  <c r="J713" i="14"/>
  <c r="G713" i="14"/>
  <c r="J712" i="14"/>
  <c r="G712" i="14"/>
  <c r="J711" i="14"/>
  <c r="G711" i="14"/>
  <c r="J710" i="14"/>
  <c r="G710" i="14"/>
  <c r="J709" i="14"/>
  <c r="G709" i="14"/>
  <c r="J708" i="14"/>
  <c r="G708" i="14"/>
  <c r="J707" i="14"/>
  <c r="G707" i="14"/>
  <c r="J706" i="14"/>
  <c r="G706" i="14"/>
  <c r="J705" i="14"/>
  <c r="G705" i="14"/>
  <c r="J704" i="14"/>
  <c r="G704" i="14"/>
  <c r="J703" i="14"/>
  <c r="G703" i="14"/>
  <c r="J702" i="14"/>
  <c r="G702" i="14"/>
  <c r="J701" i="14"/>
  <c r="G701" i="14"/>
  <c r="J700" i="14"/>
  <c r="G700" i="14"/>
  <c r="J699" i="14"/>
  <c r="G699" i="14"/>
  <c r="J698" i="14"/>
  <c r="G698" i="14"/>
  <c r="J697" i="14"/>
  <c r="G697" i="14"/>
  <c r="J696" i="14"/>
  <c r="G696" i="14"/>
  <c r="J695" i="14"/>
  <c r="G695" i="14"/>
  <c r="J694" i="14"/>
  <c r="G694" i="14"/>
  <c r="J693" i="14"/>
  <c r="G693" i="14"/>
  <c r="J692" i="14"/>
  <c r="G692" i="14"/>
  <c r="J691" i="14"/>
  <c r="G691" i="14"/>
  <c r="J690" i="14"/>
  <c r="G690" i="14"/>
  <c r="J689" i="14"/>
  <c r="G689" i="14"/>
  <c r="J688" i="14"/>
  <c r="G688" i="14"/>
  <c r="J687" i="14"/>
  <c r="G687" i="14"/>
  <c r="J686" i="14"/>
  <c r="G686" i="14"/>
  <c r="J685" i="14"/>
  <c r="G685" i="14"/>
  <c r="J684" i="14"/>
  <c r="G684" i="14"/>
  <c r="J683" i="14"/>
  <c r="G683" i="14"/>
  <c r="J682" i="14"/>
  <c r="G682" i="14"/>
  <c r="J681" i="14"/>
  <c r="G681" i="14"/>
  <c r="J680" i="14"/>
  <c r="G680" i="14"/>
  <c r="J679" i="14"/>
  <c r="G679" i="14"/>
  <c r="J678" i="14"/>
  <c r="G678" i="14"/>
  <c r="J677" i="14"/>
  <c r="G677" i="14"/>
  <c r="J676" i="14"/>
  <c r="G676" i="14"/>
  <c r="J675" i="14"/>
  <c r="G675" i="14"/>
  <c r="J674" i="14"/>
  <c r="G674" i="14"/>
  <c r="J673" i="14"/>
  <c r="G673" i="14"/>
  <c r="J672" i="14"/>
  <c r="G672" i="14"/>
  <c r="J671" i="14"/>
  <c r="G671" i="14"/>
  <c r="J670" i="14"/>
  <c r="G670" i="14"/>
  <c r="J669" i="14"/>
  <c r="G669" i="14"/>
  <c r="J668" i="14"/>
  <c r="G668" i="14"/>
  <c r="J667" i="14"/>
  <c r="G667" i="14"/>
  <c r="J666" i="14"/>
  <c r="G666" i="14"/>
  <c r="J665" i="14"/>
  <c r="G665" i="14"/>
  <c r="J664" i="14"/>
  <c r="G664" i="14"/>
  <c r="J663" i="14"/>
  <c r="G663" i="14"/>
  <c r="J662" i="14"/>
  <c r="G662" i="14"/>
  <c r="J661" i="14"/>
  <c r="G661" i="14"/>
  <c r="J660" i="14"/>
  <c r="G660" i="14"/>
  <c r="J659" i="14"/>
  <c r="G659" i="14"/>
  <c r="J658" i="14"/>
  <c r="G658" i="14"/>
  <c r="J657" i="14"/>
  <c r="G657" i="14"/>
  <c r="J656" i="14"/>
  <c r="G656" i="14"/>
  <c r="J655" i="14"/>
  <c r="G655" i="14"/>
  <c r="J654" i="14"/>
  <c r="G654" i="14"/>
  <c r="J653" i="14"/>
  <c r="G653" i="14"/>
  <c r="J652" i="14"/>
  <c r="G652" i="14"/>
  <c r="J651" i="14"/>
  <c r="G651" i="14"/>
  <c r="J650" i="14"/>
  <c r="G650" i="14"/>
  <c r="J649" i="14"/>
  <c r="G649" i="14"/>
  <c r="J648" i="14"/>
  <c r="G648" i="14"/>
  <c r="J647" i="14"/>
  <c r="G647" i="14"/>
  <c r="J646" i="14"/>
  <c r="G646" i="14"/>
  <c r="J645" i="14"/>
  <c r="G645" i="14"/>
  <c r="J644" i="14"/>
  <c r="G644" i="14"/>
  <c r="J643" i="14"/>
  <c r="G643" i="14"/>
  <c r="J642" i="14"/>
  <c r="G642" i="14"/>
  <c r="J641" i="14"/>
  <c r="G641" i="14"/>
  <c r="J640" i="14"/>
  <c r="G640" i="14"/>
  <c r="J639" i="14"/>
  <c r="G639" i="14"/>
  <c r="J638" i="14"/>
  <c r="G638" i="14"/>
  <c r="J637" i="14"/>
  <c r="G637" i="14"/>
  <c r="J636" i="14"/>
  <c r="G636" i="14"/>
  <c r="J635" i="14"/>
  <c r="G635" i="14"/>
  <c r="J634" i="14"/>
  <c r="G634" i="14"/>
  <c r="J633" i="14"/>
  <c r="G633" i="14"/>
  <c r="J632" i="14"/>
  <c r="G632" i="14"/>
  <c r="J631" i="14"/>
  <c r="G631" i="14"/>
  <c r="J630" i="14"/>
  <c r="G630" i="14"/>
  <c r="J629" i="14"/>
  <c r="G629" i="14"/>
  <c r="J628" i="14"/>
  <c r="G628" i="14"/>
  <c r="J627" i="14"/>
  <c r="G627" i="14"/>
  <c r="J626" i="14"/>
  <c r="G626" i="14"/>
  <c r="J625" i="14"/>
  <c r="G625" i="14"/>
  <c r="J624" i="14"/>
  <c r="G624" i="14"/>
  <c r="D624" i="14"/>
  <c r="J623" i="14"/>
  <c r="G623" i="14"/>
  <c r="J622" i="14"/>
  <c r="G622" i="14"/>
  <c r="J621" i="14"/>
  <c r="G621" i="14"/>
  <c r="J620" i="14"/>
  <c r="G620" i="14"/>
  <c r="J619" i="14"/>
  <c r="G619" i="14"/>
  <c r="J618" i="14"/>
  <c r="G618" i="14"/>
  <c r="J617" i="14"/>
  <c r="G617" i="14"/>
  <c r="J616" i="14"/>
  <c r="G616" i="14"/>
  <c r="J615" i="14"/>
  <c r="G615" i="14"/>
  <c r="J614" i="14"/>
  <c r="G614" i="14"/>
  <c r="D614" i="14"/>
  <c r="J613" i="14"/>
  <c r="G613" i="14"/>
  <c r="J612" i="14"/>
  <c r="G612" i="14"/>
  <c r="J611" i="14"/>
  <c r="G611" i="14"/>
  <c r="J610" i="14"/>
  <c r="G610" i="14"/>
  <c r="J609" i="14"/>
  <c r="G609" i="14"/>
  <c r="J608" i="14"/>
  <c r="G608" i="14"/>
  <c r="J607" i="14"/>
  <c r="G607" i="14"/>
  <c r="J606" i="14"/>
  <c r="G606" i="14"/>
  <c r="J605" i="14"/>
  <c r="G605" i="14"/>
  <c r="J604" i="14"/>
  <c r="G604" i="14"/>
  <c r="D604" i="14"/>
  <c r="J603" i="14"/>
  <c r="G603" i="14"/>
  <c r="J602" i="14"/>
  <c r="G602" i="14"/>
  <c r="J601" i="14"/>
  <c r="G601" i="14"/>
  <c r="J600" i="14"/>
  <c r="G600" i="14"/>
  <c r="J599" i="14"/>
  <c r="G599" i="14"/>
  <c r="J598" i="14"/>
  <c r="G598" i="14"/>
  <c r="J597" i="14"/>
  <c r="G597" i="14"/>
  <c r="J596" i="14"/>
  <c r="G596" i="14"/>
  <c r="J595" i="14"/>
  <c r="G595" i="14"/>
  <c r="J594" i="14"/>
  <c r="G594" i="14"/>
  <c r="D594" i="14"/>
  <c r="J593" i="14"/>
  <c r="G593" i="14"/>
  <c r="J592" i="14"/>
  <c r="G592" i="14"/>
  <c r="J591" i="14"/>
  <c r="G591" i="14"/>
  <c r="J590" i="14"/>
  <c r="G590" i="14"/>
  <c r="J589" i="14"/>
  <c r="G589" i="14"/>
  <c r="J588" i="14"/>
  <c r="G588" i="14"/>
  <c r="J587" i="14"/>
  <c r="G587" i="14"/>
  <c r="J586" i="14"/>
  <c r="G586" i="14"/>
  <c r="J585" i="14"/>
  <c r="G585" i="14"/>
  <c r="J584" i="14"/>
  <c r="G584" i="14"/>
  <c r="D584" i="14"/>
  <c r="J583" i="14"/>
  <c r="G583" i="14"/>
  <c r="J582" i="14"/>
  <c r="G582" i="14"/>
  <c r="J581" i="14"/>
  <c r="G581" i="14"/>
  <c r="J580" i="14"/>
  <c r="G580" i="14"/>
  <c r="J579" i="14"/>
  <c r="G579" i="14"/>
  <c r="J578" i="14"/>
  <c r="G578" i="14"/>
  <c r="J577" i="14"/>
  <c r="G577" i="14"/>
  <c r="J576" i="14"/>
  <c r="G576" i="14"/>
  <c r="J575" i="14"/>
  <c r="G575" i="14"/>
  <c r="J574" i="14"/>
  <c r="G574" i="14"/>
  <c r="D574" i="14"/>
  <c r="J573" i="14"/>
  <c r="G573" i="14"/>
  <c r="J572" i="14"/>
  <c r="G572" i="14"/>
  <c r="J571" i="14"/>
  <c r="G571" i="14"/>
  <c r="J570" i="14"/>
  <c r="G570" i="14"/>
  <c r="J569" i="14"/>
  <c r="G569" i="14"/>
  <c r="J568" i="14"/>
  <c r="G568" i="14"/>
  <c r="J567" i="14"/>
  <c r="G567" i="14"/>
  <c r="J566" i="14"/>
  <c r="G566" i="14"/>
  <c r="J565" i="14"/>
  <c r="G565" i="14"/>
  <c r="J564" i="14"/>
  <c r="G564" i="14"/>
  <c r="D564" i="14"/>
  <c r="J563" i="14"/>
  <c r="G563" i="14"/>
  <c r="J562" i="14"/>
  <c r="G562" i="14"/>
  <c r="J561" i="14"/>
  <c r="G561" i="14"/>
  <c r="J560" i="14"/>
  <c r="G560" i="14"/>
  <c r="J559" i="14"/>
  <c r="G559" i="14"/>
  <c r="J558" i="14"/>
  <c r="G558" i="14"/>
  <c r="J557" i="14"/>
  <c r="G557" i="14"/>
  <c r="J556" i="14"/>
  <c r="G556" i="14"/>
  <c r="J555" i="14"/>
  <c r="G555" i="14"/>
  <c r="J554" i="14"/>
  <c r="G554" i="14"/>
  <c r="D554" i="14"/>
  <c r="J553" i="14"/>
  <c r="G553" i="14"/>
  <c r="J552" i="14"/>
  <c r="G552" i="14"/>
  <c r="J551" i="14"/>
  <c r="G551" i="14"/>
  <c r="J550" i="14"/>
  <c r="G550" i="14"/>
  <c r="J549" i="14"/>
  <c r="G549" i="14"/>
  <c r="J548" i="14"/>
  <c r="G548" i="14"/>
  <c r="J547" i="14"/>
  <c r="G547" i="14"/>
  <c r="J546" i="14"/>
  <c r="G546" i="14"/>
  <c r="J545" i="14"/>
  <c r="G545" i="14"/>
  <c r="J544" i="14"/>
  <c r="G544" i="14"/>
  <c r="D544" i="14"/>
  <c r="J543" i="14"/>
  <c r="G543" i="14"/>
  <c r="J542" i="14"/>
  <c r="G542" i="14"/>
  <c r="J541" i="14"/>
  <c r="G541" i="14"/>
  <c r="J540" i="14"/>
  <c r="G540" i="14"/>
  <c r="J539" i="14"/>
  <c r="G539" i="14"/>
  <c r="J538" i="14"/>
  <c r="G538" i="14"/>
  <c r="J537" i="14"/>
  <c r="G537" i="14"/>
  <c r="J536" i="14"/>
  <c r="G536" i="14"/>
  <c r="J535" i="14"/>
  <c r="G535" i="14"/>
  <c r="D535" i="14"/>
  <c r="J534" i="14"/>
  <c r="G534" i="14"/>
  <c r="D534" i="14"/>
  <c r="J533" i="14"/>
  <c r="G533" i="14"/>
  <c r="J532" i="14"/>
  <c r="G532" i="14"/>
  <c r="J531" i="14"/>
  <c r="G531" i="14"/>
  <c r="J530" i="14"/>
  <c r="G530" i="14"/>
  <c r="J529" i="14"/>
  <c r="G529" i="14"/>
  <c r="J528" i="14"/>
  <c r="G528" i="14"/>
  <c r="J527" i="14"/>
  <c r="G527" i="14"/>
  <c r="J526" i="14"/>
  <c r="G526" i="14"/>
  <c r="J525" i="14"/>
  <c r="G525" i="14"/>
  <c r="J524" i="14"/>
  <c r="G524" i="14"/>
  <c r="D524" i="14"/>
  <c r="J523" i="14"/>
  <c r="G523" i="14"/>
  <c r="J522" i="14"/>
  <c r="G522" i="14"/>
  <c r="J521" i="14"/>
  <c r="G521" i="14"/>
  <c r="J520" i="14"/>
  <c r="G520" i="14"/>
  <c r="J519" i="14"/>
  <c r="G519" i="14"/>
  <c r="J518" i="14"/>
  <c r="G518" i="14"/>
  <c r="J517" i="14"/>
  <c r="G517" i="14"/>
  <c r="J516" i="14"/>
  <c r="G516" i="14"/>
  <c r="J515" i="14"/>
  <c r="G515" i="14"/>
  <c r="J514" i="14"/>
  <c r="G514" i="14"/>
  <c r="D514" i="14"/>
  <c r="J513" i="14"/>
  <c r="G513" i="14"/>
  <c r="J512" i="14"/>
  <c r="G512" i="14"/>
  <c r="J511" i="14"/>
  <c r="G511" i="14"/>
  <c r="J510" i="14"/>
  <c r="G510" i="14"/>
  <c r="J509" i="14"/>
  <c r="G509" i="14"/>
  <c r="J508" i="14"/>
  <c r="G508" i="14"/>
  <c r="J507" i="14"/>
  <c r="G507" i="14"/>
  <c r="J506" i="14"/>
  <c r="G506" i="14"/>
  <c r="J505" i="14"/>
  <c r="G505" i="14"/>
  <c r="J504" i="14"/>
  <c r="G504" i="14"/>
  <c r="D504" i="14"/>
  <c r="J503" i="14"/>
  <c r="G503" i="14"/>
  <c r="J502" i="14"/>
  <c r="G502" i="14"/>
  <c r="J501" i="14"/>
  <c r="G501" i="14"/>
  <c r="J500" i="14"/>
  <c r="G500" i="14"/>
  <c r="J499" i="14"/>
  <c r="G499" i="14"/>
  <c r="J498" i="14"/>
  <c r="G498" i="14"/>
  <c r="J497" i="14"/>
  <c r="G497" i="14"/>
  <c r="J496" i="14"/>
  <c r="G496" i="14"/>
  <c r="J495" i="14"/>
  <c r="G495" i="14"/>
  <c r="J494" i="14"/>
  <c r="G494" i="14"/>
  <c r="D494" i="14"/>
  <c r="J493" i="14"/>
  <c r="G493" i="14"/>
  <c r="J492" i="14"/>
  <c r="G492" i="14"/>
  <c r="J491" i="14"/>
  <c r="G491" i="14"/>
  <c r="J490" i="14"/>
  <c r="G490" i="14"/>
  <c r="J489" i="14"/>
  <c r="G489" i="14"/>
  <c r="J488" i="14"/>
  <c r="G488" i="14"/>
  <c r="J487" i="14"/>
  <c r="G487" i="14"/>
  <c r="J486" i="14"/>
  <c r="G486" i="14"/>
  <c r="J485" i="14"/>
  <c r="G485" i="14"/>
  <c r="J484" i="14"/>
  <c r="G484" i="14"/>
  <c r="D484" i="14"/>
  <c r="J483" i="14"/>
  <c r="G483" i="14"/>
  <c r="J482" i="14"/>
  <c r="G482" i="14"/>
  <c r="J481" i="14"/>
  <c r="G481" i="14"/>
  <c r="J480" i="14"/>
  <c r="G480" i="14"/>
  <c r="J479" i="14"/>
  <c r="G479" i="14"/>
  <c r="J478" i="14"/>
  <c r="G478" i="14"/>
  <c r="J477" i="14"/>
  <c r="G477" i="14"/>
  <c r="J476" i="14"/>
  <c r="G476" i="14"/>
  <c r="J475" i="14"/>
  <c r="G475" i="14"/>
  <c r="J474" i="14"/>
  <c r="G474" i="14"/>
  <c r="D474" i="14"/>
  <c r="J473" i="14"/>
  <c r="G473" i="14"/>
  <c r="J472" i="14"/>
  <c r="G472" i="14"/>
  <c r="J471" i="14"/>
  <c r="G471" i="14"/>
  <c r="J470" i="14"/>
  <c r="G470" i="14"/>
  <c r="J469" i="14"/>
  <c r="G469" i="14"/>
  <c r="J468" i="14"/>
  <c r="G468" i="14"/>
  <c r="J467" i="14"/>
  <c r="G467" i="14"/>
  <c r="J466" i="14"/>
  <c r="G466" i="14"/>
  <c r="J465" i="14"/>
  <c r="G465" i="14"/>
  <c r="J464" i="14"/>
  <c r="G464" i="14"/>
  <c r="D464" i="14"/>
  <c r="J463" i="14"/>
  <c r="G463" i="14"/>
  <c r="J462" i="14"/>
  <c r="G462" i="14"/>
  <c r="J461" i="14"/>
  <c r="G461" i="14"/>
  <c r="J460" i="14"/>
  <c r="G460" i="14"/>
  <c r="J459" i="14"/>
  <c r="G459" i="14"/>
  <c r="J458" i="14"/>
  <c r="G458" i="14"/>
  <c r="J457" i="14"/>
  <c r="G457" i="14"/>
  <c r="J456" i="14"/>
  <c r="G456" i="14"/>
  <c r="J455" i="14"/>
  <c r="G455" i="14"/>
  <c r="J454" i="14"/>
  <c r="G454" i="14"/>
  <c r="D454" i="14"/>
  <c r="J453" i="14"/>
  <c r="G453" i="14"/>
  <c r="J452" i="14"/>
  <c r="G452" i="14"/>
  <c r="J451" i="14"/>
  <c r="G451" i="14"/>
  <c r="J450" i="14"/>
  <c r="G450" i="14"/>
  <c r="J449" i="14"/>
  <c r="G449" i="14"/>
  <c r="J448" i="14"/>
  <c r="G448" i="14"/>
  <c r="J447" i="14"/>
  <c r="G447" i="14"/>
  <c r="J446" i="14"/>
  <c r="G446" i="14"/>
  <c r="J445" i="14"/>
  <c r="G445" i="14"/>
  <c r="J444" i="14"/>
  <c r="G444" i="14"/>
  <c r="D444" i="14"/>
  <c r="G442" i="14"/>
  <c r="G439" i="14"/>
  <c r="G438" i="14"/>
  <c r="G437" i="14"/>
  <c r="J436" i="14"/>
  <c r="J435" i="14"/>
  <c r="G435" i="14"/>
  <c r="J434" i="14"/>
  <c r="G434" i="14"/>
  <c r="J433" i="14"/>
  <c r="G433" i="14"/>
  <c r="J432" i="14"/>
  <c r="J431" i="14"/>
  <c r="J430" i="14"/>
  <c r="J429" i="14"/>
  <c r="J428" i="14"/>
  <c r="J427" i="14"/>
  <c r="G427" i="14"/>
  <c r="J426" i="14"/>
  <c r="G426" i="14"/>
  <c r="J425" i="14"/>
  <c r="G425" i="14"/>
  <c r="J424" i="14"/>
  <c r="G424" i="14"/>
  <c r="J423" i="14"/>
  <c r="G423" i="14"/>
  <c r="D423" i="14"/>
  <c r="J422" i="14"/>
  <c r="G422" i="14"/>
  <c r="D422" i="14"/>
  <c r="J421" i="14"/>
  <c r="G421" i="14"/>
  <c r="J420" i="14"/>
  <c r="G420" i="14"/>
  <c r="J419" i="14"/>
  <c r="G419" i="14"/>
  <c r="J418" i="14"/>
  <c r="G418" i="14"/>
  <c r="J417" i="14"/>
  <c r="G417" i="14"/>
  <c r="J416" i="14"/>
  <c r="G416" i="14"/>
  <c r="J415" i="14"/>
  <c r="G415" i="14"/>
  <c r="J414" i="14"/>
  <c r="G414" i="14"/>
  <c r="J413" i="14"/>
  <c r="G413" i="14"/>
  <c r="J412" i="14"/>
  <c r="G412" i="14"/>
  <c r="D412" i="14"/>
  <c r="J411" i="14"/>
  <c r="G411" i="14"/>
  <c r="J410" i="14"/>
  <c r="G410" i="14"/>
  <c r="J409" i="14"/>
  <c r="G409" i="14"/>
  <c r="J408" i="14"/>
  <c r="G408" i="14"/>
  <c r="J407" i="14"/>
  <c r="G407" i="14"/>
  <c r="J406" i="14"/>
  <c r="G406" i="14"/>
  <c r="J405" i="14"/>
  <c r="G405" i="14"/>
  <c r="J404" i="14"/>
  <c r="G404" i="14"/>
  <c r="J403" i="14"/>
  <c r="G403" i="14"/>
  <c r="J402" i="14"/>
  <c r="G402" i="14"/>
  <c r="D402" i="14"/>
  <c r="J401" i="14"/>
  <c r="G401" i="14"/>
  <c r="J400" i="14"/>
  <c r="G400" i="14"/>
  <c r="J399" i="14"/>
  <c r="G399" i="14"/>
  <c r="J398" i="14"/>
  <c r="G398" i="14"/>
  <c r="J397" i="14"/>
  <c r="G397" i="14"/>
  <c r="J396" i="14"/>
  <c r="G396" i="14"/>
  <c r="J395" i="14"/>
  <c r="G395" i="14"/>
  <c r="J394" i="14"/>
  <c r="G394" i="14"/>
  <c r="J393" i="14"/>
  <c r="G393" i="14"/>
  <c r="J392" i="14"/>
  <c r="G392" i="14"/>
  <c r="D392" i="14"/>
  <c r="J391" i="14"/>
  <c r="G391" i="14"/>
  <c r="J390" i="14"/>
  <c r="G390" i="14"/>
  <c r="J389" i="14"/>
  <c r="G389" i="14"/>
  <c r="J388" i="14"/>
  <c r="G388" i="14"/>
  <c r="J387" i="14"/>
  <c r="G387" i="14"/>
  <c r="J386" i="14"/>
  <c r="G386" i="14"/>
  <c r="J385" i="14"/>
  <c r="G385" i="14"/>
  <c r="J384" i="14"/>
  <c r="G384" i="14"/>
  <c r="J383" i="14"/>
  <c r="G383" i="14"/>
  <c r="J382" i="14"/>
  <c r="G382" i="14"/>
  <c r="D382" i="14"/>
  <c r="J381" i="14"/>
  <c r="G381" i="14"/>
  <c r="J380" i="14"/>
  <c r="G380" i="14"/>
  <c r="J379" i="14"/>
  <c r="G379" i="14"/>
  <c r="J378" i="14"/>
  <c r="G378" i="14"/>
  <c r="J377" i="14"/>
  <c r="G377" i="14"/>
  <c r="J376" i="14"/>
  <c r="G376" i="14"/>
  <c r="J375" i="14"/>
  <c r="G375" i="14"/>
  <c r="J374" i="14"/>
  <c r="G374" i="14"/>
  <c r="J373" i="14"/>
  <c r="G373" i="14"/>
  <c r="J372" i="14"/>
  <c r="G372" i="14"/>
  <c r="D372" i="14"/>
  <c r="J371" i="14"/>
  <c r="G371" i="14"/>
  <c r="J370" i="14"/>
  <c r="G370" i="14"/>
  <c r="J369" i="14"/>
  <c r="G369" i="14"/>
  <c r="J368" i="14"/>
  <c r="G368" i="14"/>
  <c r="J367" i="14"/>
  <c r="G367" i="14"/>
  <c r="J366" i="14"/>
  <c r="G366" i="14"/>
  <c r="J365" i="14"/>
  <c r="G365" i="14"/>
  <c r="J364" i="14"/>
  <c r="G364" i="14"/>
  <c r="J363" i="14"/>
  <c r="G363" i="14"/>
  <c r="J362" i="14"/>
  <c r="G362" i="14"/>
  <c r="D362" i="14"/>
  <c r="J361" i="14"/>
  <c r="G361" i="14"/>
  <c r="J360" i="14"/>
  <c r="G360" i="14"/>
  <c r="J359" i="14"/>
  <c r="G359" i="14"/>
  <c r="J358" i="14"/>
  <c r="G358" i="14"/>
  <c r="J357" i="14"/>
  <c r="G357" i="14"/>
  <c r="J356" i="14"/>
  <c r="G356" i="14"/>
  <c r="J355" i="14"/>
  <c r="G355" i="14"/>
  <c r="J354" i="14"/>
  <c r="G354" i="14"/>
  <c r="J353" i="14"/>
  <c r="G353" i="14"/>
  <c r="J352" i="14"/>
  <c r="G352" i="14"/>
  <c r="D352" i="14"/>
  <c r="J351" i="14"/>
  <c r="G351" i="14"/>
  <c r="J350" i="14"/>
  <c r="G350" i="14"/>
  <c r="J349" i="14"/>
  <c r="G349" i="14"/>
  <c r="J348" i="14"/>
  <c r="G348" i="14"/>
  <c r="J347" i="14"/>
  <c r="G347" i="14"/>
  <c r="J346" i="14"/>
  <c r="G346" i="14"/>
  <c r="J345" i="14"/>
  <c r="G345" i="14"/>
  <c r="J344" i="14"/>
  <c r="G344" i="14"/>
  <c r="J343" i="14"/>
  <c r="G343" i="14"/>
  <c r="J342" i="14"/>
  <c r="G342" i="14"/>
  <c r="D342" i="14"/>
  <c r="J341" i="14"/>
  <c r="G341" i="14"/>
  <c r="J340" i="14"/>
  <c r="G340" i="14"/>
  <c r="J339" i="14"/>
  <c r="G339" i="14"/>
  <c r="J338" i="14"/>
  <c r="G338" i="14"/>
  <c r="J337" i="14"/>
  <c r="G337" i="14"/>
  <c r="J336" i="14"/>
  <c r="G336" i="14"/>
  <c r="J335" i="14"/>
  <c r="G335" i="14"/>
  <c r="J334" i="14"/>
  <c r="G334" i="14"/>
  <c r="J333" i="14"/>
  <c r="G333" i="14"/>
  <c r="J332" i="14"/>
  <c r="G332" i="14"/>
  <c r="D332" i="14"/>
  <c r="J331" i="14"/>
  <c r="G331" i="14"/>
  <c r="J330" i="14"/>
  <c r="G330" i="14"/>
  <c r="J329" i="14"/>
  <c r="G329" i="14"/>
  <c r="J328" i="14"/>
  <c r="G328" i="14"/>
  <c r="J327" i="14"/>
  <c r="G327" i="14"/>
  <c r="J326" i="14"/>
  <c r="G326" i="14"/>
  <c r="J325" i="14"/>
  <c r="G325" i="14"/>
  <c r="J324" i="14"/>
  <c r="G324" i="14"/>
  <c r="J323" i="14"/>
  <c r="G323" i="14"/>
  <c r="J322" i="14"/>
  <c r="G322" i="14"/>
  <c r="D322" i="14"/>
  <c r="J321" i="14"/>
  <c r="G321" i="14"/>
  <c r="J320" i="14"/>
  <c r="G320" i="14"/>
  <c r="J319" i="14"/>
  <c r="G319" i="14"/>
  <c r="J318" i="14"/>
  <c r="G318" i="14"/>
  <c r="J317" i="14"/>
  <c r="G317" i="14"/>
  <c r="J316" i="14"/>
  <c r="G316" i="14"/>
  <c r="J315" i="14"/>
  <c r="G315" i="14"/>
  <c r="J314" i="14"/>
  <c r="G314" i="14"/>
  <c r="J313" i="14"/>
  <c r="G313" i="14"/>
  <c r="J312" i="14"/>
  <c r="G312" i="14"/>
  <c r="D312" i="14"/>
  <c r="J311" i="14"/>
  <c r="G311" i="14"/>
  <c r="J310" i="14"/>
  <c r="G310" i="14"/>
  <c r="J309" i="14"/>
  <c r="G309" i="14"/>
  <c r="J307" i="14"/>
  <c r="J306" i="14"/>
  <c r="J305" i="14"/>
  <c r="J304" i="14"/>
  <c r="J303" i="14"/>
  <c r="J302" i="14"/>
  <c r="G301" i="14"/>
  <c r="G300" i="14"/>
  <c r="G299" i="14"/>
  <c r="G298" i="14"/>
  <c r="G297" i="14"/>
  <c r="G296" i="14"/>
  <c r="D296" i="14"/>
  <c r="G295" i="14"/>
  <c r="D295" i="14"/>
  <c r="J294" i="14"/>
  <c r="G294" i="14"/>
  <c r="J293" i="14"/>
  <c r="G293" i="14"/>
  <c r="J292" i="14"/>
  <c r="G292" i="14"/>
  <c r="J291" i="14"/>
  <c r="G291" i="14"/>
  <c r="J290" i="14"/>
  <c r="G290" i="14"/>
  <c r="J289" i="14"/>
  <c r="G289" i="14"/>
  <c r="J288" i="14"/>
  <c r="G288" i="14"/>
  <c r="J287" i="14"/>
  <c r="G287" i="14"/>
  <c r="J286" i="14"/>
  <c r="G286" i="14"/>
  <c r="J285" i="14"/>
  <c r="G285" i="14"/>
  <c r="D285" i="14"/>
  <c r="J284" i="14"/>
  <c r="G284" i="14"/>
  <c r="J283" i="14"/>
  <c r="G283" i="14"/>
  <c r="J282" i="14"/>
  <c r="G282" i="14"/>
  <c r="J281" i="14"/>
  <c r="G281" i="14"/>
  <c r="J280" i="14"/>
  <c r="G280" i="14"/>
  <c r="J279" i="14"/>
  <c r="G279" i="14"/>
  <c r="J278" i="14"/>
  <c r="G278" i="14"/>
  <c r="J277" i="14"/>
  <c r="G277" i="14"/>
  <c r="J276" i="14"/>
  <c r="G276" i="14"/>
  <c r="J275" i="14"/>
  <c r="G275" i="14"/>
  <c r="D275" i="14"/>
  <c r="J274" i="14"/>
  <c r="G274" i="14"/>
  <c r="J273" i="14"/>
  <c r="G273" i="14"/>
  <c r="J272" i="14"/>
  <c r="G272" i="14"/>
  <c r="J271" i="14"/>
  <c r="G271" i="14"/>
  <c r="J270" i="14"/>
  <c r="G270" i="14"/>
  <c r="J269" i="14"/>
  <c r="G269" i="14"/>
  <c r="J268" i="14"/>
  <c r="G268" i="14"/>
  <c r="J267" i="14"/>
  <c r="G267" i="14"/>
  <c r="J266" i="14"/>
  <c r="G266" i="14"/>
  <c r="J265" i="14"/>
  <c r="G265" i="14"/>
  <c r="D265" i="14"/>
  <c r="J264" i="14"/>
  <c r="G264" i="14"/>
  <c r="J263" i="14"/>
  <c r="G263" i="14"/>
  <c r="J262" i="14"/>
  <c r="G262" i="14"/>
  <c r="J261" i="14"/>
  <c r="G261" i="14"/>
  <c r="J260" i="14"/>
  <c r="G260" i="14"/>
  <c r="J259" i="14"/>
  <c r="G259" i="14"/>
  <c r="J258" i="14"/>
  <c r="G258" i="14"/>
  <c r="J257" i="14"/>
  <c r="G257" i="14"/>
  <c r="J256" i="14"/>
  <c r="G256" i="14"/>
  <c r="J255" i="14"/>
  <c r="G255" i="14"/>
  <c r="D255" i="14"/>
  <c r="J254" i="14"/>
  <c r="G254" i="14"/>
  <c r="J253" i="14"/>
  <c r="G253" i="14"/>
  <c r="J252" i="14"/>
  <c r="G252" i="14"/>
  <c r="J251" i="14"/>
  <c r="G251" i="14"/>
  <c r="J250" i="14"/>
  <c r="G250" i="14"/>
  <c r="J249" i="14"/>
  <c r="G249" i="14"/>
  <c r="J248" i="14"/>
  <c r="G248" i="14"/>
  <c r="J247" i="14"/>
  <c r="G247" i="14"/>
  <c r="J246" i="14"/>
  <c r="G246" i="14"/>
  <c r="J245" i="14"/>
  <c r="G245" i="14"/>
  <c r="D245" i="14"/>
  <c r="J244" i="14"/>
  <c r="G244" i="14"/>
  <c r="J243" i="14"/>
  <c r="G243" i="14"/>
  <c r="J242" i="14"/>
  <c r="G242" i="14"/>
  <c r="J241" i="14"/>
  <c r="G241" i="14"/>
  <c r="J240" i="14"/>
  <c r="G240" i="14"/>
  <c r="J239" i="14"/>
  <c r="G239" i="14"/>
  <c r="J238" i="14"/>
  <c r="G238" i="14"/>
  <c r="J237" i="14"/>
  <c r="G237" i="14"/>
  <c r="J236" i="14"/>
  <c r="G236" i="14"/>
  <c r="J235" i="14"/>
  <c r="G235" i="14"/>
  <c r="D235" i="14"/>
  <c r="J234" i="14"/>
  <c r="G234" i="14"/>
  <c r="J233" i="14"/>
  <c r="G233" i="14"/>
  <c r="J232" i="14"/>
  <c r="G232" i="14"/>
  <c r="J231" i="14"/>
  <c r="G231" i="14"/>
  <c r="J230" i="14"/>
  <c r="G230" i="14"/>
  <c r="J229" i="14"/>
  <c r="G229" i="14"/>
  <c r="J228" i="14"/>
  <c r="G228" i="14"/>
  <c r="J227" i="14"/>
  <c r="G227" i="14"/>
  <c r="J226" i="14"/>
  <c r="G226" i="14"/>
  <c r="J225" i="14"/>
  <c r="G225" i="14"/>
  <c r="D225" i="14"/>
  <c r="J224" i="14"/>
  <c r="G224" i="14"/>
  <c r="J223" i="14"/>
  <c r="G223" i="14"/>
  <c r="J222" i="14"/>
  <c r="G222" i="14"/>
  <c r="J221" i="14"/>
  <c r="G221" i="14"/>
  <c r="J220" i="14"/>
  <c r="G220" i="14"/>
  <c r="J219" i="14"/>
  <c r="G219" i="14"/>
  <c r="J218" i="14"/>
  <c r="G218" i="14"/>
  <c r="J217" i="14"/>
  <c r="G217" i="14"/>
  <c r="J216" i="14"/>
  <c r="G216" i="14"/>
  <c r="J215" i="14"/>
  <c r="G215" i="14"/>
  <c r="D215" i="14"/>
  <c r="J214" i="14"/>
  <c r="G214" i="14"/>
  <c r="J213" i="14"/>
  <c r="G213" i="14"/>
  <c r="J212" i="14"/>
  <c r="G212" i="14"/>
  <c r="J211" i="14"/>
  <c r="G211" i="14"/>
  <c r="J210" i="14"/>
  <c r="G210" i="14"/>
  <c r="J209" i="14"/>
  <c r="G209" i="14"/>
  <c r="J208" i="14"/>
  <c r="G208" i="14"/>
  <c r="J207" i="14"/>
  <c r="G207" i="14"/>
  <c r="J206" i="14"/>
  <c r="G206" i="14"/>
  <c r="J205" i="14"/>
  <c r="G205" i="14"/>
  <c r="D205" i="14"/>
  <c r="J204" i="14"/>
  <c r="G204" i="14"/>
  <c r="J203" i="14"/>
  <c r="G203" i="14"/>
  <c r="J202" i="14"/>
  <c r="G202" i="14"/>
  <c r="J201" i="14"/>
  <c r="G201" i="14"/>
  <c r="J200" i="14"/>
  <c r="G200" i="14"/>
  <c r="J199" i="14"/>
  <c r="G199" i="14"/>
  <c r="J198" i="14"/>
  <c r="G198" i="14"/>
  <c r="J197" i="14"/>
  <c r="G197" i="14"/>
  <c r="J196" i="14"/>
  <c r="G196" i="14"/>
  <c r="J195" i="14"/>
  <c r="G195" i="14"/>
  <c r="D195" i="14"/>
  <c r="J194" i="14"/>
  <c r="G194" i="14"/>
  <c r="J193" i="14"/>
  <c r="G193" i="14"/>
  <c r="J192" i="14"/>
  <c r="G192" i="14"/>
  <c r="J191" i="14"/>
  <c r="G191" i="14"/>
  <c r="J190" i="14"/>
  <c r="G190" i="14"/>
  <c r="J189" i="14"/>
  <c r="G189" i="14"/>
  <c r="J188" i="14"/>
  <c r="G188" i="14"/>
  <c r="J187" i="14"/>
  <c r="G187" i="14"/>
  <c r="J186" i="14"/>
  <c r="G186" i="14"/>
  <c r="J185" i="14"/>
  <c r="G185" i="14"/>
  <c r="D185" i="14"/>
  <c r="J184" i="14"/>
  <c r="G184" i="14"/>
  <c r="J183" i="14"/>
  <c r="G183" i="14"/>
  <c r="J182" i="14"/>
  <c r="G182" i="14"/>
  <c r="J181" i="14"/>
  <c r="G181" i="14"/>
  <c r="J180" i="14"/>
  <c r="G180" i="14"/>
  <c r="J179" i="14"/>
  <c r="G179" i="14"/>
  <c r="J178" i="14"/>
  <c r="G178" i="14"/>
  <c r="J177" i="14"/>
  <c r="G177" i="14"/>
  <c r="J176" i="14"/>
  <c r="G176" i="14"/>
  <c r="D176" i="14"/>
  <c r="J175" i="14"/>
  <c r="G175" i="14"/>
  <c r="D175" i="14"/>
  <c r="J174" i="14"/>
  <c r="G174" i="14"/>
  <c r="J173" i="14"/>
  <c r="G173" i="14"/>
  <c r="J172" i="14"/>
  <c r="G172" i="14"/>
  <c r="J171" i="14"/>
  <c r="G171" i="14"/>
  <c r="J170" i="14"/>
  <c r="G170" i="14"/>
  <c r="J169" i="14"/>
  <c r="G169" i="14"/>
  <c r="J168" i="14"/>
  <c r="G168" i="14"/>
  <c r="J167" i="14"/>
  <c r="G167" i="14"/>
  <c r="J166" i="14"/>
  <c r="G166" i="14"/>
  <c r="J165" i="14"/>
  <c r="G165" i="14"/>
  <c r="J164" i="14"/>
  <c r="G164" i="14"/>
  <c r="J163" i="14"/>
  <c r="G163" i="14"/>
  <c r="J162" i="14"/>
  <c r="G162" i="14"/>
  <c r="J161" i="14"/>
  <c r="G161" i="14"/>
  <c r="J160" i="14"/>
  <c r="G160" i="14"/>
  <c r="J159" i="14"/>
  <c r="G159" i="14"/>
  <c r="J158" i="14"/>
  <c r="G158" i="14"/>
  <c r="J157" i="14"/>
  <c r="G157" i="14"/>
  <c r="J156" i="14"/>
  <c r="G156" i="14"/>
  <c r="J155" i="14"/>
  <c r="G155" i="14"/>
  <c r="J154" i="14"/>
  <c r="G154" i="14"/>
  <c r="J153" i="14"/>
  <c r="G153" i="14"/>
  <c r="J152" i="14"/>
  <c r="G152" i="14"/>
  <c r="J151" i="14"/>
  <c r="G151" i="14"/>
  <c r="J150" i="14"/>
  <c r="G150" i="14"/>
  <c r="J149" i="14"/>
  <c r="G149" i="14"/>
  <c r="J148" i="14"/>
  <c r="G148" i="14"/>
  <c r="J147" i="14"/>
  <c r="G147" i="14"/>
  <c r="J146" i="14"/>
  <c r="G146" i="14"/>
  <c r="J145" i="14"/>
  <c r="G145" i="14"/>
  <c r="J144" i="14"/>
  <c r="G144" i="14"/>
  <c r="J143" i="14"/>
  <c r="G143" i="14"/>
  <c r="J142" i="14"/>
  <c r="G142" i="14"/>
  <c r="J141" i="14"/>
  <c r="G141" i="14"/>
  <c r="J140" i="14"/>
  <c r="G140" i="14"/>
  <c r="J139" i="14"/>
  <c r="G139" i="14"/>
  <c r="J138" i="14"/>
  <c r="G138" i="14"/>
  <c r="J137" i="14"/>
  <c r="G137" i="14"/>
  <c r="J136" i="14"/>
  <c r="G136" i="14"/>
  <c r="J135" i="14"/>
  <c r="G135" i="14"/>
  <c r="J134" i="14"/>
  <c r="G134" i="14"/>
  <c r="J133" i="14"/>
  <c r="G133" i="14"/>
  <c r="J132" i="14"/>
  <c r="G132" i="14"/>
  <c r="J131" i="14"/>
  <c r="G131" i="14"/>
  <c r="J130" i="14"/>
  <c r="G130" i="14"/>
  <c r="J129" i="14"/>
  <c r="G129" i="14"/>
  <c r="J128" i="14"/>
  <c r="G128" i="14"/>
  <c r="J127" i="14"/>
  <c r="G127" i="14"/>
  <c r="J126" i="14"/>
  <c r="G126" i="14"/>
  <c r="J125" i="14"/>
  <c r="G125" i="14"/>
  <c r="J124" i="14"/>
  <c r="G124" i="14"/>
  <c r="J123" i="14"/>
  <c r="G123" i="14"/>
  <c r="J122" i="14"/>
  <c r="G122" i="14"/>
  <c r="J121" i="14"/>
  <c r="G121" i="14"/>
  <c r="J120" i="14"/>
  <c r="G120" i="14"/>
  <c r="J119" i="14"/>
  <c r="G119" i="14"/>
  <c r="J118" i="14"/>
  <c r="G118" i="14"/>
  <c r="J117" i="14"/>
  <c r="G117" i="14"/>
  <c r="J116" i="14"/>
  <c r="G116" i="14"/>
  <c r="J115" i="14"/>
  <c r="G115" i="14"/>
  <c r="J114" i="14"/>
  <c r="G114" i="14"/>
  <c r="J113" i="14"/>
  <c r="G113" i="14"/>
  <c r="J112" i="14"/>
  <c r="G112" i="14"/>
  <c r="J111" i="14"/>
  <c r="G111" i="14"/>
  <c r="J110" i="14"/>
  <c r="G110" i="14"/>
  <c r="J109" i="14"/>
  <c r="G109" i="14"/>
  <c r="J108" i="14"/>
  <c r="G108" i="14"/>
  <c r="J107" i="14"/>
  <c r="G107" i="14"/>
  <c r="J106" i="14"/>
  <c r="G106" i="14"/>
  <c r="J105" i="14"/>
  <c r="G105" i="14"/>
  <c r="J104" i="14"/>
  <c r="G104" i="14"/>
  <c r="J103" i="14"/>
  <c r="G103" i="14"/>
  <c r="J102" i="14"/>
  <c r="G102" i="14"/>
  <c r="D102" i="14"/>
  <c r="J101" i="14"/>
  <c r="G101" i="14"/>
  <c r="D101" i="14"/>
  <c r="J100" i="14"/>
  <c r="G100" i="14"/>
  <c r="D100" i="14"/>
  <c r="J99" i="14"/>
  <c r="G99" i="14"/>
  <c r="D99" i="14"/>
  <c r="J98" i="14"/>
  <c r="G98" i="14"/>
  <c r="D98" i="14"/>
  <c r="J97" i="14"/>
  <c r="G97" i="14"/>
  <c r="D97" i="14"/>
  <c r="J96" i="14"/>
  <c r="G96" i="14"/>
  <c r="D96" i="14"/>
  <c r="J95" i="14"/>
  <c r="G95" i="14"/>
  <c r="D95" i="14"/>
  <c r="J94" i="14"/>
  <c r="G94" i="14"/>
  <c r="D94" i="14"/>
  <c r="J93" i="14"/>
  <c r="G93" i="14"/>
  <c r="D93" i="14"/>
  <c r="J92" i="14"/>
  <c r="G92" i="14"/>
  <c r="J91" i="14"/>
  <c r="G91" i="14"/>
  <c r="J90" i="14"/>
  <c r="G90" i="14"/>
  <c r="J89" i="14"/>
  <c r="G89" i="14"/>
  <c r="J88" i="14"/>
  <c r="G88" i="14"/>
  <c r="J87" i="14"/>
  <c r="G87" i="14"/>
  <c r="J86" i="14"/>
  <c r="G86" i="14"/>
  <c r="J85" i="14"/>
  <c r="G85" i="14"/>
  <c r="J84" i="14"/>
  <c r="G84" i="14"/>
  <c r="J83" i="14"/>
  <c r="G83" i="14"/>
  <c r="J82" i="14"/>
  <c r="G82" i="14"/>
  <c r="J81" i="14"/>
  <c r="G81" i="14"/>
  <c r="J80" i="14"/>
  <c r="G80" i="14"/>
  <c r="J79" i="14"/>
  <c r="G79" i="14"/>
  <c r="J78" i="14"/>
  <c r="G78" i="14"/>
  <c r="J77" i="14"/>
  <c r="G77" i="14"/>
  <c r="J76" i="14"/>
  <c r="G76" i="14"/>
  <c r="J75" i="14"/>
  <c r="G75" i="14"/>
  <c r="J74" i="14"/>
  <c r="G74" i="14"/>
  <c r="D74" i="14"/>
  <c r="J72" i="14"/>
  <c r="G72" i="14"/>
  <c r="J71" i="14"/>
  <c r="G71" i="14"/>
  <c r="J70" i="14"/>
  <c r="G70" i="14"/>
  <c r="G69" i="14"/>
  <c r="J68" i="14"/>
  <c r="G68" i="14"/>
  <c r="J67" i="14"/>
  <c r="G67" i="14"/>
  <c r="J66" i="14"/>
  <c r="G66" i="14"/>
  <c r="J65" i="14"/>
  <c r="G65" i="14"/>
  <c r="J64" i="14"/>
  <c r="G64" i="14"/>
  <c r="J63" i="14"/>
  <c r="G63" i="14"/>
  <c r="D63" i="14"/>
  <c r="B63" i="14"/>
  <c r="J62" i="14"/>
  <c r="G62" i="14"/>
  <c r="J61" i="14"/>
  <c r="G61" i="14"/>
  <c r="J60" i="14"/>
  <c r="G60" i="14"/>
  <c r="J59" i="14"/>
  <c r="G59" i="14"/>
  <c r="J58" i="14"/>
  <c r="G58" i="14"/>
  <c r="J57" i="14"/>
  <c r="G57" i="14"/>
  <c r="J56" i="14"/>
  <c r="G56" i="14"/>
  <c r="J55" i="14"/>
  <c r="G55" i="14"/>
  <c r="J54" i="14"/>
  <c r="G54" i="14"/>
  <c r="J53" i="14"/>
  <c r="G53" i="14"/>
  <c r="J52" i="14"/>
  <c r="G52" i="14"/>
  <c r="J51" i="14"/>
  <c r="G51" i="14"/>
  <c r="D51" i="14"/>
  <c r="B51" i="14"/>
  <c r="J50" i="14"/>
  <c r="G50" i="14"/>
  <c r="J49" i="14"/>
  <c r="G49" i="14"/>
  <c r="J48" i="14"/>
  <c r="G48" i="14"/>
  <c r="J47" i="14"/>
  <c r="G47" i="14"/>
  <c r="J46" i="14"/>
  <c r="G46" i="14"/>
  <c r="J45" i="14"/>
  <c r="G45" i="14"/>
  <c r="J44" i="14"/>
  <c r="G44" i="14"/>
  <c r="J43" i="14"/>
  <c r="G43" i="14"/>
  <c r="J42" i="14"/>
  <c r="G42" i="14"/>
  <c r="J41" i="14"/>
  <c r="G41" i="14"/>
  <c r="D41" i="14"/>
  <c r="B41" i="14"/>
  <c r="J40" i="14"/>
  <c r="G40" i="14"/>
  <c r="J39" i="14"/>
  <c r="G39" i="14"/>
  <c r="J38" i="14"/>
  <c r="G38" i="14"/>
  <c r="J37" i="14"/>
  <c r="G37" i="14"/>
  <c r="J36" i="14"/>
  <c r="G36" i="14"/>
  <c r="J35" i="14"/>
  <c r="G35" i="14"/>
  <c r="J34" i="14"/>
  <c r="G34" i="14"/>
  <c r="J33" i="14"/>
  <c r="G33" i="14"/>
  <c r="J32" i="14"/>
  <c r="G32" i="14"/>
  <c r="J31" i="14"/>
  <c r="G31" i="14"/>
  <c r="D31" i="14"/>
  <c r="B31" i="14"/>
  <c r="J30" i="14"/>
  <c r="G30" i="14"/>
  <c r="J29" i="14"/>
  <c r="G29" i="14"/>
  <c r="J28" i="14"/>
  <c r="G28" i="14"/>
  <c r="J27" i="14"/>
  <c r="G27" i="14"/>
  <c r="J26" i="14"/>
  <c r="G26" i="14"/>
  <c r="J25" i="14"/>
  <c r="G25" i="14"/>
  <c r="J24" i="14"/>
  <c r="G24" i="14"/>
  <c r="D24" i="14"/>
  <c r="B24" i="14"/>
  <c r="J23" i="14"/>
  <c r="G23" i="14"/>
  <c r="J22" i="14"/>
  <c r="G22" i="14"/>
  <c r="J21" i="14"/>
  <c r="G21" i="14"/>
  <c r="J20" i="14"/>
  <c r="G20" i="14"/>
  <c r="J19" i="14"/>
  <c r="G19" i="14"/>
  <c r="J18" i="14"/>
  <c r="G18" i="14"/>
  <c r="D18" i="14"/>
  <c r="B18" i="14"/>
  <c r="J17" i="14"/>
  <c r="G17" i="14"/>
  <c r="J16" i="14"/>
  <c r="G16" i="14"/>
  <c r="C16" i="14"/>
  <c r="J15" i="14"/>
  <c r="G15" i="14"/>
  <c r="C15" i="14"/>
  <c r="J14" i="14"/>
  <c r="G14" i="14"/>
  <c r="C14" i="14"/>
  <c r="J13" i="14"/>
  <c r="G13" i="14"/>
  <c r="C13" i="14"/>
  <c r="J12" i="14"/>
  <c r="G12" i="14"/>
  <c r="J11" i="14"/>
  <c r="G11" i="14"/>
  <c r="C11" i="14"/>
  <c r="J10" i="14"/>
  <c r="G10" i="14"/>
  <c r="J9" i="14"/>
  <c r="G9" i="14"/>
  <c r="D9" i="14"/>
  <c r="D10" i="14" s="1"/>
  <c r="D11" i="14" s="1"/>
  <c r="D12" i="14" s="1"/>
  <c r="D13" i="14" s="1"/>
  <c r="D14" i="14" s="1"/>
  <c r="D15" i="14" s="1"/>
  <c r="D16" i="14" s="1"/>
  <c r="D17" i="14" s="1"/>
  <c r="C9" i="14"/>
  <c r="J8" i="14"/>
  <c r="G8" i="14"/>
  <c r="D8" i="14"/>
  <c r="B8" i="14"/>
  <c r="J7" i="14"/>
  <c r="G7" i="14"/>
  <c r="D7" i="14"/>
  <c r="C7" i="14"/>
  <c r="C10" i="14" s="1"/>
  <c r="J6" i="14"/>
  <c r="G6" i="14"/>
  <c r="D6" i="14"/>
  <c r="C6" i="14"/>
  <c r="J5" i="14"/>
  <c r="G5" i="14"/>
  <c r="D5" i="14"/>
  <c r="C5" i="14"/>
  <c r="J4" i="14"/>
  <c r="G4" i="14"/>
  <c r="D4" i="14"/>
  <c r="C4" i="14"/>
  <c r="A4" i="14"/>
  <c r="A5" i="14" s="1"/>
  <c r="A6" i="14" s="1"/>
  <c r="A7" i="14" s="1"/>
  <c r="J3" i="14"/>
  <c r="G3" i="14"/>
  <c r="D3" i="14"/>
  <c r="B3" i="14"/>
  <c r="F376" i="13"/>
  <c r="C383" i="13" s="1"/>
  <c r="G375" i="13"/>
  <c r="G374" i="13"/>
  <c r="G373" i="13"/>
  <c r="G372" i="13"/>
  <c r="G371" i="13"/>
  <c r="G370" i="13"/>
  <c r="G369" i="13"/>
  <c r="G368" i="13"/>
  <c r="G367" i="13"/>
  <c r="G366" i="13"/>
  <c r="G365" i="13"/>
  <c r="G364" i="13"/>
  <c r="G363" i="13"/>
  <c r="G362" i="13"/>
  <c r="G361" i="13"/>
  <c r="G360" i="13"/>
  <c r="G359" i="13"/>
  <c r="G358" i="13"/>
  <c r="G357" i="13"/>
  <c r="G356" i="13"/>
  <c r="G355" i="13"/>
  <c r="G354" i="13"/>
  <c r="G353" i="13"/>
  <c r="G352" i="13"/>
  <c r="G351" i="13"/>
  <c r="G350" i="13"/>
  <c r="G349" i="13"/>
  <c r="G348" i="13"/>
  <c r="G347" i="13"/>
  <c r="G346" i="13"/>
  <c r="G345" i="13"/>
  <c r="G344" i="13"/>
  <c r="G343" i="13"/>
  <c r="G342" i="13"/>
  <c r="G341" i="13"/>
  <c r="G340" i="13"/>
  <c r="G339" i="13"/>
  <c r="G338" i="13"/>
  <c r="G337" i="13"/>
  <c r="G336" i="13"/>
  <c r="G335" i="13"/>
  <c r="G334" i="13"/>
  <c r="G333" i="13"/>
  <c r="G332" i="13"/>
  <c r="G331" i="13"/>
  <c r="G330" i="13"/>
  <c r="G329" i="13"/>
  <c r="G328" i="13"/>
  <c r="G327" i="13"/>
  <c r="G326" i="13"/>
  <c r="G325" i="13"/>
  <c r="G324" i="13"/>
  <c r="G323" i="13"/>
  <c r="G322" i="13"/>
  <c r="G321" i="13"/>
  <c r="G320" i="13"/>
  <c r="G319" i="13"/>
  <c r="G318" i="13"/>
  <c r="G317" i="13"/>
  <c r="G316" i="13"/>
  <c r="G315" i="13"/>
  <c r="G314" i="13"/>
  <c r="G313" i="13"/>
  <c r="G312" i="13"/>
  <c r="G311" i="13"/>
  <c r="G310" i="13"/>
  <c r="G309" i="13"/>
  <c r="G308" i="13"/>
  <c r="G307" i="13"/>
  <c r="G306" i="13"/>
  <c r="G305" i="13"/>
  <c r="G304" i="13"/>
  <c r="G303" i="13"/>
  <c r="G302" i="13"/>
  <c r="G301" i="13"/>
  <c r="G300" i="13"/>
  <c r="G299" i="13"/>
  <c r="G298" i="13"/>
  <c r="G297" i="13"/>
  <c r="G296" i="13"/>
  <c r="G295" i="13"/>
  <c r="G294" i="13"/>
  <c r="G293" i="13"/>
  <c r="G292" i="13"/>
  <c r="G291" i="13"/>
  <c r="G290" i="13"/>
  <c r="G289" i="13"/>
  <c r="G288" i="13"/>
  <c r="G287" i="13"/>
  <c r="G286" i="13"/>
  <c r="G285" i="13"/>
  <c r="G284" i="13"/>
  <c r="G283" i="13"/>
  <c r="G282" i="13"/>
  <c r="G281" i="13"/>
  <c r="G280" i="13"/>
  <c r="G279" i="13"/>
  <c r="G278" i="13"/>
  <c r="G277" i="13"/>
  <c r="G276" i="13"/>
  <c r="G275" i="13"/>
  <c r="G274" i="13"/>
  <c r="G273" i="13"/>
  <c r="G272" i="13"/>
  <c r="G271" i="13"/>
  <c r="G270" i="13"/>
  <c r="G269" i="13"/>
  <c r="G268" i="13"/>
  <c r="G267" i="13"/>
  <c r="G266" i="13"/>
  <c r="G265" i="13"/>
  <c r="G264" i="13"/>
  <c r="G263" i="13"/>
  <c r="G262" i="13"/>
  <c r="G261" i="13"/>
  <c r="G260" i="13"/>
  <c r="G259" i="13"/>
  <c r="G258" i="13"/>
  <c r="G257" i="13"/>
  <c r="G256" i="13"/>
  <c r="G255" i="13"/>
  <c r="F251" i="13"/>
  <c r="F250" i="13"/>
  <c r="F249" i="13"/>
  <c r="F248" i="13"/>
  <c r="F247" i="13"/>
  <c r="F246" i="13"/>
  <c r="F245" i="13"/>
  <c r="F244" i="13"/>
  <c r="F243" i="13"/>
  <c r="F242" i="13"/>
  <c r="F241" i="13"/>
  <c r="F240" i="13"/>
  <c r="F239" i="13"/>
  <c r="F238" i="13"/>
  <c r="F237" i="13"/>
  <c r="F236" i="13"/>
  <c r="F235" i="13"/>
  <c r="F234" i="13"/>
  <c r="F233" i="13"/>
  <c r="F232" i="13"/>
  <c r="F231" i="13"/>
  <c r="F230" i="13"/>
  <c r="F229" i="13"/>
  <c r="F228" i="13"/>
  <c r="F227" i="13"/>
  <c r="F226" i="13"/>
  <c r="F225" i="13"/>
  <c r="F224" i="13"/>
  <c r="F223" i="13"/>
  <c r="F222" i="13"/>
  <c r="F221" i="13"/>
  <c r="F220" i="13"/>
  <c r="F219" i="13"/>
  <c r="F218" i="13"/>
  <c r="F217" i="13"/>
  <c r="F216" i="13"/>
  <c r="F215" i="13"/>
  <c r="F214" i="13"/>
  <c r="F213" i="13"/>
  <c r="F212" i="13"/>
  <c r="F211" i="13"/>
  <c r="F252" i="13" s="1"/>
  <c r="C380" i="13" s="1"/>
  <c r="G207" i="13"/>
  <c r="G206" i="13"/>
  <c r="F205" i="13"/>
  <c r="G205" i="13" s="1"/>
  <c r="G204" i="13"/>
  <c r="G203" i="13"/>
  <c r="C144" i="13"/>
  <c r="H15" i="13"/>
  <c r="C5" i="11"/>
  <c r="C4" i="11"/>
  <c r="C3" i="11"/>
  <c r="C2" i="11"/>
  <c r="C21" i="10"/>
  <c r="C20" i="10"/>
  <c r="C19" i="10"/>
  <c r="C18" i="10"/>
  <c r="C17" i="10"/>
  <c r="C16" i="10"/>
  <c r="C15" i="10"/>
  <c r="C14" i="10"/>
  <c r="C13" i="10"/>
  <c r="C12" i="10"/>
  <c r="C11" i="10"/>
  <c r="C10" i="10"/>
  <c r="C9" i="10"/>
  <c r="C8" i="10"/>
  <c r="C7" i="10"/>
  <c r="C6" i="10"/>
  <c r="C5" i="10"/>
  <c r="C4" i="10"/>
  <c r="C3" i="10"/>
  <c r="C2" i="10"/>
  <c r="C11" i="9"/>
  <c r="C10" i="9"/>
  <c r="C9" i="9"/>
  <c r="C8" i="9"/>
  <c r="C7" i="9"/>
  <c r="C6" i="9"/>
  <c r="C5" i="9"/>
  <c r="C4" i="9"/>
  <c r="C3" i="9"/>
  <c r="C2" i="9"/>
  <c r="C4" i="8"/>
  <c r="C3" i="8"/>
  <c r="C2" i="8"/>
  <c r="C4" i="4"/>
  <c r="C3" i="4"/>
  <c r="C2" i="4"/>
  <c r="A14" i="14" l="1"/>
  <c r="A9" i="14"/>
  <c r="A11" i="14"/>
  <c r="A13" i="14"/>
  <c r="A16" i="14"/>
  <c r="A12" i="14"/>
  <c r="A15" i="14"/>
  <c r="A10" i="14"/>
  <c r="A17" i="14"/>
  <c r="C384" i="13"/>
  <c r="G208" i="13"/>
  <c r="C381" i="13" s="1"/>
  <c r="D21" i="14"/>
  <c r="D23" i="14"/>
  <c r="D20" i="14"/>
  <c r="D22" i="14"/>
  <c r="D19" i="14"/>
  <c r="D77" i="16"/>
  <c r="G74" i="16"/>
  <c r="G212" i="16"/>
  <c r="G216" i="16"/>
  <c r="C12" i="14"/>
  <c r="D63" i="16"/>
  <c r="N63" i="16" s="1"/>
  <c r="D66" i="16"/>
  <c r="D68" i="16"/>
  <c r="N71" i="16"/>
  <c r="G90" i="16"/>
  <c r="G93" i="16"/>
  <c r="G199" i="16"/>
  <c r="N212" i="16"/>
  <c r="G228" i="16"/>
  <c r="G286" i="16"/>
  <c r="G290" i="16"/>
  <c r="G332" i="16"/>
  <c r="G398" i="16"/>
  <c r="G444" i="16"/>
  <c r="G510" i="16"/>
  <c r="G552" i="16"/>
  <c r="G560" i="16"/>
  <c r="N602" i="16"/>
  <c r="D74" i="16"/>
  <c r="G71" i="16"/>
  <c r="G73" i="16"/>
  <c r="G75" i="16"/>
  <c r="G77" i="16"/>
  <c r="G78" i="16"/>
  <c r="G220" i="16"/>
  <c r="D64" i="16"/>
  <c r="D65" i="16"/>
  <c r="D67" i="16"/>
  <c r="D69" i="16"/>
  <c r="D70" i="16"/>
  <c r="G195" i="16"/>
  <c r="G336" i="16"/>
  <c r="G340" i="16"/>
  <c r="N432" i="16"/>
  <c r="G506" i="16"/>
  <c r="C17" i="14"/>
  <c r="D8" i="16"/>
  <c r="D51" i="16"/>
  <c r="D52" i="16"/>
  <c r="D53" i="16"/>
  <c r="D54" i="16"/>
  <c r="D55" i="16"/>
  <c r="D56" i="16"/>
  <c r="D57" i="16"/>
  <c r="D58" i="16"/>
  <c r="D59" i="16"/>
  <c r="D60" i="16"/>
  <c r="D61" i="16"/>
  <c r="G62" i="16"/>
  <c r="G63" i="16"/>
  <c r="G64" i="16"/>
  <c r="G65" i="16"/>
  <c r="G66" i="16"/>
  <c r="G67" i="16"/>
  <c r="G68" i="16"/>
  <c r="G69" i="16"/>
  <c r="G70" i="16"/>
  <c r="N90" i="16"/>
  <c r="G174" i="16"/>
  <c r="G178" i="16"/>
  <c r="G203" i="16"/>
  <c r="G207" i="16"/>
  <c r="G211" i="16"/>
  <c r="G232" i="16"/>
  <c r="G236" i="16"/>
  <c r="G240" i="16"/>
  <c r="G265" i="16"/>
  <c r="N282" i="16"/>
  <c r="G315" i="16"/>
  <c r="N332" i="16"/>
  <c r="G344" i="16"/>
  <c r="G348" i="16"/>
  <c r="G373" i="16"/>
  <c r="G377" i="16"/>
  <c r="G381" i="16"/>
  <c r="G402" i="16"/>
  <c r="G406" i="16"/>
  <c r="G410" i="16"/>
  <c r="G423" i="16"/>
  <c r="G427" i="16"/>
  <c r="G431" i="16"/>
  <c r="G452" i="16"/>
  <c r="G456" i="16"/>
  <c r="G460" i="16"/>
  <c r="G485" i="16"/>
  <c r="N502" i="16"/>
  <c r="G535" i="16"/>
  <c r="N552" i="16"/>
  <c r="G564" i="16"/>
  <c r="G568" i="16"/>
  <c r="G593" i="16"/>
  <c r="G597" i="16"/>
  <c r="G601" i="16"/>
  <c r="D73" i="16"/>
  <c r="D76" i="16"/>
  <c r="G72" i="16"/>
  <c r="G76" i="16"/>
  <c r="G99" i="16"/>
  <c r="G224" i="16"/>
  <c r="G282" i="16"/>
  <c r="N382" i="16"/>
  <c r="G394" i="16"/>
  <c r="G448" i="16"/>
  <c r="G502" i="16"/>
  <c r="G556" i="16"/>
  <c r="D3" i="16"/>
  <c r="D4" i="16"/>
  <c r="D5" i="16"/>
  <c r="D6" i="16"/>
  <c r="D41" i="16"/>
  <c r="D42" i="16"/>
  <c r="D43" i="16"/>
  <c r="D44" i="16"/>
  <c r="D45" i="16"/>
  <c r="D46" i="16"/>
  <c r="D47" i="16"/>
  <c r="D48" i="16"/>
  <c r="G59" i="16"/>
  <c r="G60" i="16"/>
  <c r="G92" i="16"/>
  <c r="G182" i="16"/>
  <c r="G186" i="16"/>
  <c r="G215" i="16"/>
  <c r="G219" i="16"/>
  <c r="N232" i="16"/>
  <c r="G244" i="16"/>
  <c r="G248" i="16"/>
  <c r="G273" i="16"/>
  <c r="G277" i="16"/>
  <c r="G281" i="16"/>
  <c r="G294" i="16"/>
  <c r="G298" i="16"/>
  <c r="G323" i="16"/>
  <c r="G327" i="16"/>
  <c r="G331" i="16"/>
  <c r="G385" i="16"/>
  <c r="G389" i="16"/>
  <c r="N402" i="16"/>
  <c r="G435" i="16"/>
  <c r="G439" i="16"/>
  <c r="N452" i="16"/>
  <c r="G464" i="16"/>
  <c r="G468" i="16"/>
  <c r="G493" i="16"/>
  <c r="G497" i="16"/>
  <c r="G501" i="16"/>
  <c r="G514" i="16"/>
  <c r="G518" i="16"/>
  <c r="G543" i="16"/>
  <c r="G547" i="16"/>
  <c r="G551" i="16"/>
  <c r="G572" i="16"/>
  <c r="G576" i="16"/>
  <c r="G605" i="16"/>
  <c r="G609" i="16"/>
  <c r="D72" i="16"/>
  <c r="D75" i="16"/>
  <c r="D31" i="16"/>
  <c r="D32" i="16"/>
  <c r="D33" i="16"/>
  <c r="D34" i="16"/>
  <c r="D35" i="16"/>
  <c r="D36" i="16"/>
  <c r="D37" i="16"/>
  <c r="D38" i="16"/>
  <c r="G194" i="16"/>
  <c r="G198" i="16"/>
  <c r="G223" i="16"/>
  <c r="G227" i="16"/>
  <c r="G231" i="16"/>
  <c r="G285" i="16"/>
  <c r="G289" i="16"/>
  <c r="G335" i="16"/>
  <c r="G339" i="16"/>
  <c r="G364" i="16"/>
  <c r="G368" i="16"/>
  <c r="G393" i="16"/>
  <c r="G397" i="16"/>
  <c r="G401" i="16"/>
  <c r="G443" i="16"/>
  <c r="G447" i="16"/>
  <c r="G451" i="16"/>
  <c r="G505" i="16"/>
  <c r="G509" i="16"/>
  <c r="G555" i="16"/>
  <c r="G559" i="16"/>
  <c r="G584" i="16"/>
  <c r="G588" i="16"/>
  <c r="D24" i="16"/>
  <c r="D25" i="16"/>
  <c r="D26" i="16"/>
  <c r="D27" i="16"/>
  <c r="D28" i="16"/>
  <c r="G173" i="16"/>
  <c r="G177" i="16"/>
  <c r="G181" i="16"/>
  <c r="G343" i="16"/>
  <c r="G347" i="16"/>
  <c r="G351" i="16"/>
  <c r="G455" i="16"/>
  <c r="G459" i="16"/>
  <c r="G563" i="16"/>
  <c r="G567" i="16"/>
  <c r="G571" i="16"/>
  <c r="D18" i="16"/>
  <c r="N18" i="16" s="1"/>
  <c r="D19" i="16"/>
  <c r="N19" i="16" s="1"/>
  <c r="D20" i="16"/>
  <c r="D21" i="16"/>
  <c r="D22" i="16"/>
  <c r="G214" i="16"/>
  <c r="G218" i="16"/>
  <c r="G384" i="16"/>
  <c r="G388" i="16"/>
  <c r="G434" i="16"/>
  <c r="G438" i="16"/>
  <c r="G604" i="16"/>
  <c r="G608" i="16"/>
  <c r="G17" i="16"/>
  <c r="G18" i="16"/>
  <c r="G19" i="16"/>
  <c r="G20" i="16"/>
  <c r="G21" i="16"/>
  <c r="G22" i="16"/>
  <c r="G96" i="16"/>
  <c r="G172" i="16"/>
  <c r="G222" i="16"/>
  <c r="G226" i="16"/>
  <c r="G230" i="16"/>
  <c r="N272" i="16"/>
  <c r="G284" i="16"/>
  <c r="G288" i="16"/>
  <c r="N322" i="16"/>
  <c r="G334" i="16"/>
  <c r="G338" i="16"/>
  <c r="G392" i="16"/>
  <c r="G396" i="16"/>
  <c r="G400" i="16"/>
  <c r="G442" i="16"/>
  <c r="G446" i="16"/>
  <c r="G450" i="16"/>
  <c r="N492" i="16"/>
  <c r="G504" i="16"/>
  <c r="G508" i="16"/>
  <c r="G554" i="16"/>
  <c r="G558" i="16"/>
  <c r="N172" i="16"/>
  <c r="G176" i="16"/>
  <c r="G205" i="16"/>
  <c r="N222" i="16"/>
  <c r="G234" i="16"/>
  <c r="G292" i="16"/>
  <c r="G342" i="16"/>
  <c r="G346" i="16"/>
  <c r="G350" i="16"/>
  <c r="G375" i="16"/>
  <c r="N392" i="16"/>
  <c r="G404" i="16"/>
  <c r="G425" i="16"/>
  <c r="N442" i="16"/>
  <c r="G454" i="16"/>
  <c r="G512" i="16"/>
  <c r="G562" i="16"/>
  <c r="G566" i="16"/>
  <c r="G570" i="16"/>
  <c r="G595" i="16"/>
  <c r="G95" i="16"/>
  <c r="G213" i="16"/>
  <c r="G217" i="16"/>
  <c r="G275" i="16"/>
  <c r="N292" i="16"/>
  <c r="G296" i="16"/>
  <c r="G325" i="16"/>
  <c r="G383" i="16"/>
  <c r="G387" i="16"/>
  <c r="G433" i="16"/>
  <c r="G437" i="16"/>
  <c r="G495" i="16"/>
  <c r="N512" i="16"/>
  <c r="G516" i="16"/>
  <c r="G545" i="16"/>
  <c r="G603" i="16"/>
  <c r="G607" i="16"/>
  <c r="G192" i="16"/>
  <c r="G196" i="16"/>
  <c r="G225" i="16"/>
  <c r="G283" i="16"/>
  <c r="G287" i="16"/>
  <c r="G333" i="16"/>
  <c r="G337" i="16"/>
  <c r="G362" i="16"/>
  <c r="G366" i="16"/>
  <c r="G395" i="16"/>
  <c r="N412" i="16"/>
  <c r="G416" i="16"/>
  <c r="G445" i="16"/>
  <c r="G503" i="16"/>
  <c r="G507" i="16"/>
  <c r="G553" i="16"/>
  <c r="G557" i="16"/>
  <c r="G582" i="16"/>
  <c r="G586" i="16"/>
  <c r="N8" i="16" l="1"/>
  <c r="D9" i="16"/>
  <c r="A19" i="14"/>
  <c r="A21" i="14"/>
  <c r="A23" i="14"/>
  <c r="A20" i="14"/>
  <c r="A22" i="14"/>
  <c r="C23" i="14"/>
  <c r="C21" i="14"/>
  <c r="C20" i="14"/>
  <c r="C19" i="14"/>
  <c r="C22" i="14"/>
  <c r="D26" i="14"/>
  <c r="D28" i="14"/>
  <c r="D25" i="14"/>
  <c r="D30" i="14"/>
  <c r="D27" i="14"/>
  <c r="D29" i="14"/>
  <c r="D10" i="16" l="1"/>
  <c r="D38" i="14"/>
  <c r="D40" i="14"/>
  <c r="D33" i="14"/>
  <c r="D36" i="14"/>
  <c r="D35" i="14"/>
  <c r="D37" i="14"/>
  <c r="D32" i="14"/>
  <c r="D34" i="14"/>
  <c r="D39" i="14"/>
  <c r="C26" i="14"/>
  <c r="C30" i="14"/>
  <c r="C28" i="14"/>
  <c r="C25" i="14"/>
  <c r="C27" i="14"/>
  <c r="C29" i="14"/>
  <c r="A28" i="14"/>
  <c r="A26" i="14"/>
  <c r="A29" i="14"/>
  <c r="A30" i="14"/>
  <c r="A25" i="14"/>
  <c r="A27" i="14"/>
  <c r="A36" i="14" l="1"/>
  <c r="A34" i="14"/>
  <c r="A38" i="14"/>
  <c r="A33" i="14"/>
  <c r="A40" i="14"/>
  <c r="A35" i="14"/>
  <c r="A39" i="14"/>
  <c r="A37" i="14"/>
  <c r="A32" i="14"/>
  <c r="D48" i="14"/>
  <c r="D43" i="14"/>
  <c r="D50" i="14"/>
  <c r="D45" i="14"/>
  <c r="D47" i="14"/>
  <c r="D42" i="14"/>
  <c r="D49" i="14"/>
  <c r="D44" i="14"/>
  <c r="D46" i="14"/>
  <c r="C36" i="14"/>
  <c r="C38" i="14"/>
  <c r="C33" i="14"/>
  <c r="C35" i="14"/>
  <c r="C40" i="14"/>
  <c r="C37" i="14"/>
  <c r="C32" i="14"/>
  <c r="C34" i="14"/>
  <c r="C39" i="14"/>
  <c r="D11" i="16"/>
  <c r="D12" i="16" l="1"/>
  <c r="A46" i="14"/>
  <c r="A45" i="14"/>
  <c r="A48" i="14"/>
  <c r="A43" i="14"/>
  <c r="A50" i="14"/>
  <c r="A44" i="14"/>
  <c r="A47" i="14"/>
  <c r="A42" i="14"/>
  <c r="A49" i="14"/>
  <c r="C48" i="14"/>
  <c r="C50" i="14"/>
  <c r="C43" i="14"/>
  <c r="C45" i="14"/>
  <c r="C47" i="14"/>
  <c r="C42" i="14"/>
  <c r="C49" i="14"/>
  <c r="C44" i="14"/>
  <c r="C46" i="14"/>
  <c r="D53" i="14"/>
  <c r="D57" i="14"/>
  <c r="D60" i="14"/>
  <c r="D58" i="14"/>
  <c r="D55" i="14"/>
  <c r="D62" i="14"/>
  <c r="D52" i="14"/>
  <c r="D59" i="14"/>
  <c r="D54" i="14"/>
  <c r="D61" i="14"/>
  <c r="D56" i="14"/>
  <c r="D65" i="14" l="1"/>
  <c r="D71" i="14"/>
  <c r="D67" i="14"/>
  <c r="D70" i="14"/>
  <c r="D72" i="14"/>
  <c r="D64" i="14"/>
  <c r="D66" i="14"/>
  <c r="D68" i="14"/>
  <c r="C58" i="14"/>
  <c r="C53" i="14"/>
  <c r="C55" i="14"/>
  <c r="C60" i="14"/>
  <c r="C62" i="14"/>
  <c r="C57" i="14"/>
  <c r="C52" i="14"/>
  <c r="C59" i="14"/>
  <c r="C54" i="14"/>
  <c r="C56" i="14"/>
  <c r="C61" i="14"/>
  <c r="D13" i="16"/>
  <c r="A58" i="14"/>
  <c r="A55" i="14"/>
  <c r="A60" i="14"/>
  <c r="A53" i="14"/>
  <c r="A62" i="14"/>
  <c r="A57" i="14"/>
  <c r="A61" i="14"/>
  <c r="A52" i="14"/>
  <c r="A59" i="14"/>
  <c r="A56" i="14"/>
  <c r="A54" i="14"/>
  <c r="D14" i="16" l="1"/>
  <c r="D77" i="14"/>
  <c r="D79" i="14"/>
  <c r="D81" i="14"/>
  <c r="D76" i="14"/>
  <c r="D78" i="14"/>
  <c r="D80" i="14"/>
  <c r="D75" i="14"/>
  <c r="C71" i="14"/>
  <c r="C65" i="14"/>
  <c r="C67" i="14"/>
  <c r="C70" i="14"/>
  <c r="C72" i="14"/>
  <c r="C64" i="14"/>
  <c r="C66" i="14"/>
  <c r="C68" i="14"/>
  <c r="A68" i="14"/>
  <c r="A71" i="14"/>
  <c r="A65" i="14"/>
  <c r="A67" i="14"/>
  <c r="A70" i="14"/>
  <c r="A72" i="14"/>
  <c r="A64" i="14"/>
  <c r="A66" i="14"/>
  <c r="C77" i="14" l="1"/>
  <c r="C79" i="14"/>
  <c r="C75" i="14"/>
  <c r="C81" i="14"/>
  <c r="C76" i="14"/>
  <c r="C78" i="14"/>
  <c r="C80" i="14"/>
  <c r="A75" i="14"/>
  <c r="A77" i="14"/>
  <c r="A79" i="14"/>
  <c r="A81" i="14"/>
  <c r="A76" i="14"/>
  <c r="A80" i="14"/>
  <c r="A78" i="14"/>
  <c r="D15" i="16"/>
  <c r="N14" i="16"/>
  <c r="D16" i="16"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C1" authorId="0" shapeId="0" xr:uid="{00000000-0006-0000-0300-000002000000}">
      <text>
        <r>
          <rPr>
            <sz val="10"/>
            <color rgb="FF000000"/>
            <rFont val="Calibri"/>
            <scheme val="minor"/>
          </rPr>
          <t>OP = Objetivo de Proyecto
	-OSORIO CHAVEZ DIEGO FERNANDO</t>
        </r>
      </text>
    </comment>
    <comment ref="D1" authorId="0" shapeId="0" xr:uid="{00000000-0006-0000-0300-000001000000}">
      <text>
        <r>
          <rPr>
            <sz val="10"/>
            <color rgb="FF000000"/>
            <rFont val="Calibri"/>
            <scheme val="minor"/>
          </rPr>
          <t>OP = Objetivo de Proyecto
	-OSORIO CHAVEZ DIEGO FERNANDO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C1" authorId="0" shapeId="0" xr:uid="{00000000-0006-0000-0700-000002000000}">
      <text>
        <r>
          <rPr>
            <sz val="10"/>
            <color rgb="FF000000"/>
            <rFont val="Calibri"/>
            <scheme val="minor"/>
          </rPr>
          <t>OP = Objetivo de Proyecto
	-OSORIO CHAVEZ DIEGO FERNANDO</t>
        </r>
      </text>
    </comment>
    <comment ref="D1" authorId="0" shapeId="0" xr:uid="{00000000-0006-0000-0700-000001000000}">
      <text>
        <r>
          <rPr>
            <sz val="10"/>
            <color rgb="FF000000"/>
            <rFont val="Calibri"/>
            <scheme val="minor"/>
          </rPr>
          <t>OP = Objetivo de Proyecto
	-OSORIO CHAVEZ DIEGO FERNANDO</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C1" authorId="0" shapeId="0" xr:uid="{00000000-0006-0000-0800-000002000000}">
      <text>
        <r>
          <rPr>
            <sz val="10"/>
            <color rgb="FF000000"/>
            <rFont val="Calibri"/>
            <scheme val="minor"/>
          </rPr>
          <t>OP = Objetivo de Proyecto
	-OSORIO CHAVEZ DIEGO FERNANDO</t>
        </r>
      </text>
    </comment>
    <comment ref="D1" authorId="0" shapeId="0" xr:uid="{00000000-0006-0000-0800-000001000000}">
      <text>
        <r>
          <rPr>
            <sz val="10"/>
            <color rgb="FF000000"/>
            <rFont val="Calibri"/>
            <scheme val="minor"/>
          </rPr>
          <t>OP = Objetivo de Proyecto
	-OSORIO CHAVEZ DIEGO FERNANDO</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C1" authorId="0" shapeId="0" xr:uid="{00000000-0006-0000-0900-000002000000}">
      <text>
        <r>
          <rPr>
            <sz val="10"/>
            <color rgb="FF000000"/>
            <rFont val="Calibri"/>
            <scheme val="minor"/>
          </rPr>
          <t>OP = Objetivo de Proyecto
	-OSORIO CHAVEZ DIEGO FERNANDO</t>
        </r>
      </text>
    </comment>
    <comment ref="D1" authorId="0" shapeId="0" xr:uid="{00000000-0006-0000-0900-000001000000}">
      <text>
        <r>
          <rPr>
            <sz val="10"/>
            <color rgb="FF000000"/>
            <rFont val="Calibri"/>
            <scheme val="minor"/>
          </rPr>
          <t>OP = Objetivo de Proyecto
	-OSORIO CHAVEZ DIEGO FERNANDO</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C1" authorId="0" shapeId="0" xr:uid="{00000000-0006-0000-0A00-000002000000}">
      <text>
        <r>
          <rPr>
            <sz val="10"/>
            <color rgb="FF000000"/>
            <rFont val="Calibri"/>
            <scheme val="minor"/>
          </rPr>
          <t>OP = Objetivo de Proyecto
	-OSORIO CHAVEZ DIEGO FERNANDO</t>
        </r>
      </text>
    </comment>
    <comment ref="D1" authorId="0" shapeId="0" xr:uid="{00000000-0006-0000-0A00-000001000000}">
      <text>
        <r>
          <rPr>
            <sz val="10"/>
            <color rgb="FF000000"/>
            <rFont val="Calibri"/>
            <scheme val="minor"/>
          </rPr>
          <t>OP = Objetivo de Proyecto
	-OSORIO CHAVEZ DIEGO FERNANDO</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E614" authorId="0" shapeId="0" xr:uid="{00000000-0006-0000-0D00-000001000000}">
      <text>
        <r>
          <rPr>
            <sz val="10"/>
            <color rgb="FF000000"/>
            <rFont val="Calibri"/>
            <scheme val="minor"/>
          </rPr>
          <t xml:space="preserve">Competencia y RAP a Intervenir
Competencia:  Supervisar actividades de servicio de aseo de acuerdo con planeación y normativa
RAP: Supervisar los sistemas de recolección de residuos sólidos de acuerdo con normativa y procedimientos técnicos
</t>
        </r>
      </text>
    </comment>
    <comment ref="E624" authorId="0" shapeId="0" xr:uid="{00000000-0006-0000-0D00-000002000000}">
      <text>
        <r>
          <rPr>
            <sz val="10"/>
            <color rgb="FF000000"/>
            <rFont val="Calibri"/>
            <scheme val="minor"/>
          </rPr>
          <t xml:space="preserve">Competencia y RAP a intervenir
Competencia:  Supervisar actividades de servicio de aseo de acuerdo con planeación y normativa
RAP: Supervisar los sistemas de recolección de residuos sólidos de acuerdo con normativa y procedimientos técnicos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R1" authorId="0" shapeId="0" xr:uid="{00000000-0006-0000-1300-000001000000}">
      <text>
        <r>
          <rPr>
            <sz val="10"/>
            <color rgb="FF000000"/>
            <rFont val="Calibri"/>
            <scheme val="minor"/>
          </rPr>
          <t>https://webdelmaestrocmf.com/portal/instrumentos-y-tecnicas-de-evaluacion-del-aprendizaje/
	-Diego F Osorio</t>
        </r>
      </text>
    </comment>
  </commentList>
</comments>
</file>

<file path=xl/sharedStrings.xml><?xml version="1.0" encoding="utf-8"?>
<sst xmlns="http://schemas.openxmlformats.org/spreadsheetml/2006/main" count="92269" uniqueCount="23895">
  <si>
    <t>autocratn</t>
  </si>
  <si>
    <t>autocratp</t>
  </si>
  <si>
    <t>dataSheetName</t>
  </si>
  <si>
    <t>"PORTADA"</t>
  </si>
  <si>
    <t>v</t>
  </si>
  <si>
    <t>"5.1"</t>
  </si>
  <si>
    <t>dataSheetId</t>
  </si>
  <si>
    <t>"1.594253484E9"</t>
  </si>
  <si>
    <t>updateTime</t>
  </si>
  <si>
    <t>"1.663808650839E12"</t>
  </si>
  <si>
    <t>vp</t>
  </si>
  <si>
    <t>ssId</t>
  </si>
  <si>
    <t>"1DeY1mgFWjhQDMbdKopJkrr3Iq-1VLNnvfDzqRFGEGag"</t>
  </si>
  <si>
    <t>Aguas</t>
  </si>
  <si>
    <t>Educación Ambiental</t>
  </si>
  <si>
    <t>Salud Pública</t>
  </si>
  <si>
    <t>Aseo</t>
  </si>
  <si>
    <t>Ingles</t>
  </si>
  <si>
    <t>Transversales</t>
  </si>
  <si>
    <t>Complementarios</t>
  </si>
  <si>
    <t>FASE_1</t>
  </si>
  <si>
    <t>FASE_2</t>
  </si>
  <si>
    <t>FASE_3</t>
  </si>
  <si>
    <t>COD-OP</t>
  </si>
  <si>
    <t>NOMBRE OBJETIVO</t>
  </si>
  <si>
    <t>DESCRIPCIÓN</t>
  </si>
  <si>
    <t>OP1</t>
  </si>
  <si>
    <t>OBJETIVO_PROYECTO_1</t>
  </si>
  <si>
    <t>Diagnosticar las condiciones de la prestación del servicio de agua potable y saneamiento básico.</t>
  </si>
  <si>
    <t>OP2</t>
  </si>
  <si>
    <t>OBJETIVO_PROYECTO_2</t>
  </si>
  <si>
    <t>Ejecutar las  acciones de monitoreo, medición y seguimiento de la  prestación del servicios de agua potable y saneamiento básico.</t>
  </si>
  <si>
    <t>OP3</t>
  </si>
  <si>
    <t>OBJETIVO_PROYECTO_3</t>
  </si>
  <si>
    <t>Elaborar informes de inspección y condiciones de la prestación de servicio de agua potable y saneamiento básico.</t>
  </si>
  <si>
    <t>COD-TCOMP</t>
  </si>
  <si>
    <t>TIPO DE COMPETENCIA</t>
  </si>
  <si>
    <t>ESP</t>
  </si>
  <si>
    <t>ESPECÍFICA</t>
  </si>
  <si>
    <t>CLV</t>
  </si>
  <si>
    <t>CLAVE</t>
  </si>
  <si>
    <t>TRANSV</t>
  </si>
  <si>
    <t>TRANSVERSAL</t>
  </si>
  <si>
    <t>COMPL</t>
  </si>
  <si>
    <t>COMPLEMENTARIO</t>
  </si>
  <si>
    <t>COD-F</t>
  </si>
  <si>
    <t>NOMBRE FASE</t>
  </si>
  <si>
    <t>F1</t>
  </si>
  <si>
    <t>DIAGNÓSTICO</t>
  </si>
  <si>
    <t>F2</t>
  </si>
  <si>
    <t>EJECUCIÓN</t>
  </si>
  <si>
    <t>F3</t>
  </si>
  <si>
    <t>EVALUACIÓN</t>
  </si>
  <si>
    <t>COD-TRIMESTRE</t>
  </si>
  <si>
    <t>NOMBRE TRIMESTRE</t>
  </si>
  <si>
    <t>T1</t>
  </si>
  <si>
    <t>TRIMESTRE_1</t>
  </si>
  <si>
    <t>T2</t>
  </si>
  <si>
    <t>TRIMESTRE_2</t>
  </si>
  <si>
    <t>T3</t>
  </si>
  <si>
    <t>TRIMESTRE_3</t>
  </si>
  <si>
    <t>T4</t>
  </si>
  <si>
    <t>TRIMESTRE_4</t>
  </si>
  <si>
    <t>T5</t>
  </si>
  <si>
    <t>TRIMESTRE_5</t>
  </si>
  <si>
    <t>T6</t>
  </si>
  <si>
    <t>TRIMESTRE_6</t>
  </si>
  <si>
    <t>T7</t>
  </si>
  <si>
    <t>TRIMESTRE_7</t>
  </si>
  <si>
    <t>COD-AP</t>
  </si>
  <si>
    <t>NOMBRE ACTIVIDAD DE PROYECTO</t>
  </si>
  <si>
    <t>AP1</t>
  </si>
  <si>
    <t>ACT_PROY_1</t>
  </si>
  <si>
    <t>Formulación del diagnóstico de las condiciones de la prestación del servicio de agua potable y saneamiento básico.</t>
  </si>
  <si>
    <t>AP2</t>
  </si>
  <si>
    <t>ACT_PROY_2</t>
  </si>
  <si>
    <t>Ejecución de las  acciones de monitoreo, medición y seguimiento de la  prestación del servicios de agua potable y saneamiento básico.</t>
  </si>
  <si>
    <t>AP3</t>
  </si>
  <si>
    <t>ACT_PROY_3</t>
  </si>
  <si>
    <t>Elaboración de informes de inspección y condiciones de la prestación de servicio de agua potable y saneamiento básico.</t>
  </si>
  <si>
    <t>AA01</t>
  </si>
  <si>
    <t>ACT_APRENDIZAJE_1</t>
  </si>
  <si>
    <t>Identificar las condiciones del estado y funcionamiento de la prestación del servicio de agua potable y saneamiento básico.</t>
  </si>
  <si>
    <t>AA02</t>
  </si>
  <si>
    <t>ACT_APRENDIZAJE_2</t>
  </si>
  <si>
    <t>Describir los sistemas para la prestación de los servicios de agua potable y saneamiento básico.</t>
  </si>
  <si>
    <t>AA03</t>
  </si>
  <si>
    <t>ACT_APRENDIZAJE_3</t>
  </si>
  <si>
    <t>Verificar el estado actual de la prestación del servicio de agua potable y saneamiento básico.</t>
  </si>
  <si>
    <t>AA04</t>
  </si>
  <si>
    <t>ACT_APRENDIZAJE_4</t>
  </si>
  <si>
    <t>Realizar los análisis fisicoquímicos y microbiologico del agua potable y residual</t>
  </si>
  <si>
    <t>AA05</t>
  </si>
  <si>
    <t>ACT_APRENDIZAJE_5</t>
  </si>
  <si>
    <t>Realizar acciones para el manejo integral de los residuos sólidos</t>
  </si>
  <si>
    <t>AA06</t>
  </si>
  <si>
    <t>ACT_APRENDIZAJE_6</t>
  </si>
  <si>
    <t>Implementar  protocolos para la ejecución y funcionamiento en la prestación del servicio de agua potable y saneamiento básico</t>
  </si>
  <si>
    <t>AA07</t>
  </si>
  <si>
    <t>ACT_APRENDIZAJE_7</t>
  </si>
  <si>
    <t>Monitorear las condiciones de riesgo para la prestación del servicios de agua potable y saneamiento básico</t>
  </si>
  <si>
    <t>AA08</t>
  </si>
  <si>
    <t>ACT_APRENDIZAJE_8</t>
  </si>
  <si>
    <t>Apoyar  las acciones de promotoria, sensibilización y fortalecimiento institucional para dar cumplimeinto a la prestación del servicio</t>
  </si>
  <si>
    <t>AA09</t>
  </si>
  <si>
    <t>ACT_APRENDIZAJE_9</t>
  </si>
  <si>
    <t>Verificar parámetros técnicos del funcionamiento de la prestación del servicio</t>
  </si>
  <si>
    <t>AA10</t>
  </si>
  <si>
    <t>ACT_APRENDIZAJE_10</t>
  </si>
  <si>
    <t>Elaborar informes y reportes de la inspección y condiciones de la prestación del servicio </t>
  </si>
  <si>
    <t>COD-COMP</t>
  </si>
  <si>
    <t>NOMBRE COMPETENCIA</t>
  </si>
  <si>
    <t>DESCRIPCIÓN CORTA</t>
  </si>
  <si>
    <t>DESCRIPCIÓN COMPLETA</t>
  </si>
  <si>
    <t>Biología</t>
  </si>
  <si>
    <t>Aplicación de conocimientos de las ciencias naturales de acuerdo con situaciones del contexto productivo y social.</t>
  </si>
  <si>
    <t>Medio ambiente, salud y seguridad en el trabajo</t>
  </si>
  <si>
    <t>Aplicar prácticas  de protección ambiental, seguridad y salud en el trabajo de acuerdo con las políticas organizacionales  y la normatividad vigente.</t>
  </si>
  <si>
    <t>Supervisión del funcionamiento de sistemas de agua</t>
  </si>
  <si>
    <t>Comprobar funcionamiento de sistemas de agua de acuerdo con normas técnicas</t>
  </si>
  <si>
    <t>Generación de procesos de educación, participación y gestión ambiental</t>
  </si>
  <si>
    <t>Coordinar campaña ambiental según estrategias de promotoría y normativa</t>
  </si>
  <si>
    <t>Comunicación oral y escrita</t>
  </si>
  <si>
    <t>Desarrollar procesos de comunicación eficaces y efectivos, teniendo en cuenta situaciones  de orden social, personal y</t>
  </si>
  <si>
    <t xml:space="preserve">Ejercer derechos fundamentales del trabajo </t>
  </si>
  <si>
    <t>Ejercer derechos fundamentales del trabajo en el marco de la constitución política y los convenios internacionales.</t>
  </si>
  <si>
    <t>Etica y cultura de paz</t>
  </si>
  <si>
    <t>Enrique Low Murtra-interactuar en el contexto productivo y social de acuerdo con principios  éticos para la construcción de una cultura de paz.</t>
  </si>
  <si>
    <t>Actividad fisica y habitos saludables</t>
  </si>
  <si>
    <t>Generar hábitos saludables de vida mediante la aplicación de programas de actividad física en los contextos productivos y sociales.</t>
  </si>
  <si>
    <t>Emprendimiento</t>
  </si>
  <si>
    <t>Gestionar procesos propios de la cultura emprendedora y empresarial de acuerdo con el perfil personal y los requerimientos de los contextos productivo y social.</t>
  </si>
  <si>
    <t>Interactuar en lengua inglesa de forma oral y escrita dentro de contexto sociales y laborales según los criterios establecidos por el marco común europeo de referencia para las lenguas [Inglés]</t>
  </si>
  <si>
    <t>Interactuar en lengua inglesa de forma oral y escrita dentro de contextos sociales y laborales según los criterios establecidos por el marco común europeo de referencia para las lenguas.</t>
  </si>
  <si>
    <t>Investigación</t>
  </si>
  <si>
    <t>Orientar investigación formativa según referentes técnicos</t>
  </si>
  <si>
    <t>Potabilización de agua</t>
  </si>
  <si>
    <t>Potabilizar agua de acuerdo con normas técnicas</t>
  </si>
  <si>
    <t>Promoción y vigilancia en salud pública</t>
  </si>
  <si>
    <t>Promocionar acciones de salud de acuerdo con la normativa de salud pública</t>
  </si>
  <si>
    <t>Matemáticas</t>
  </si>
  <si>
    <t>Razonar cuantitativamente frente a situaciones susceptibles de ser abordadas de manera matemática en contextos laborales, sociales y personales.</t>
  </si>
  <si>
    <t>Supervisión de la recolección de muestras de aguas</t>
  </si>
  <si>
    <t>Recolectar muestras de agua de acuerdo con procedimientos y normas técnicas</t>
  </si>
  <si>
    <t>Inducción</t>
  </si>
  <si>
    <t>Resultado de aprendizaje de la inducción.</t>
  </si>
  <si>
    <t>Resultados de aprendizaje etapa practica</t>
  </si>
  <si>
    <t>Supervisión de actividades del servicio de aseo</t>
  </si>
  <si>
    <t>Supervisar actividades de servicio de aseo de acuerdo con planeación y normativa</t>
  </si>
  <si>
    <t>Tratamiento de aguas residuales</t>
  </si>
  <si>
    <t>Tratar agua residual de acuerdo con procedimientos técnicos</t>
  </si>
  <si>
    <t>TIC</t>
  </si>
  <si>
    <t>Utilizar herramientas informáticas de acuerdo con las necesidades de manejo de información</t>
  </si>
  <si>
    <t>AutoCAD 2D</t>
  </si>
  <si>
    <t>Aprendiz Digital</t>
  </si>
  <si>
    <t>Introducción a los sistemas de información geográfica</t>
  </si>
  <si>
    <t>Estrategias para la incorporación de criterios de sostenibilidad</t>
  </si>
  <si>
    <t>Administracion y control de inventarios</t>
  </si>
  <si>
    <t>Administracion de recursos humanos</t>
  </si>
  <si>
    <t>Manejo de estrategias para la administracion de empresas</t>
  </si>
  <si>
    <t>Introducción a la Gestión del Riesgo Organizacional</t>
  </si>
  <si>
    <t>Planeacion de estrategias para la gestion de los recursos, en la
operacion y mantenimiento de los sistemas de tratamiento</t>
  </si>
  <si>
    <t>Analisis de riesgos en sistemas de agua y saneamiento</t>
  </si>
  <si>
    <t>Construccion básica</t>
  </si>
  <si>
    <t>AUTOCUIDADO EN SEGURIDAD Y SALUD EN EL TRABAJO</t>
  </si>
  <si>
    <t>CALCULO DE COSTOS DE PRODUCCIÓN</t>
  </si>
  <si>
    <t>Revit Básico</t>
  </si>
  <si>
    <t>METODOLOGIA PARA EL MODELADO DE LA INFORMACION (BIM)</t>
  </si>
  <si>
    <t>AVANZADO TRABAJO SEGURO EN ALTURAS</t>
  </si>
  <si>
    <t>TRABAJO EN ESPACIOS CONFINADOS</t>
  </si>
  <si>
    <t>MARCO LOGICO DE PROYECTOS: IDENTIFICACION Y ANALISIS</t>
  </si>
  <si>
    <t>ANALITICA DE DATOS MEDIANTE HERRAMIENTAS COMPUTACIONALES</t>
  </si>
  <si>
    <t>Microsoft Project</t>
  </si>
  <si>
    <t>Redes MEP</t>
  </si>
  <si>
    <t>BÁSICO EN LEVANTAMIENTO TOPOGRAFICO</t>
  </si>
  <si>
    <t>Talento Humano</t>
  </si>
  <si>
    <t>Logística, Costos e Inventarios</t>
  </si>
  <si>
    <t>NOMBRE PRODUCTO DE TRABAJO DEL APRENDIZ</t>
  </si>
  <si>
    <t>PTA1</t>
  </si>
  <si>
    <t>PROD_TRAB_APREND_1</t>
  </si>
  <si>
    <t>Informe del estado y funcionamiento de las redes de agua</t>
  </si>
  <si>
    <t>PTA2</t>
  </si>
  <si>
    <t>PROD_TRAB_APREND_2</t>
  </si>
  <si>
    <t xml:space="preserve">Informe de reconocimiento de tratamiento de agua potable y agua residual </t>
  </si>
  <si>
    <t>PTA3</t>
  </si>
  <si>
    <t>PROD_TRAB_APREND_3</t>
  </si>
  <si>
    <t>informe de monitoreo, medición y seguimiento de factores medioambiental.</t>
  </si>
  <si>
    <t>PTA4</t>
  </si>
  <si>
    <t>PROD_TRAB_APREND_4</t>
  </si>
  <si>
    <t>Informe de resultados de la inspección y condiciones sanitarias</t>
  </si>
  <si>
    <t>DATOS BÁSICOS</t>
  </si>
  <si>
    <t>TÉCNICO/TECNOLOGÍA/PREGRADO</t>
  </si>
  <si>
    <t>POSGRADO</t>
  </si>
  <si>
    <t>DIPLOMADOS / CURSOS COMPLEMENTARIOS 
 [Relacionados los cursos hacia el programa de formación Supervisión en Agua y Saneamiento]</t>
  </si>
  <si>
    <t>HABILIDADES
 ¿Cuáles son sus habilidades y en que nivel de desempeño?</t>
  </si>
  <si>
    <t>CONOCIMIENTOS OCUPACIONALES</t>
  </si>
  <si>
    <t>ÍTEM</t>
  </si>
  <si>
    <t>Nombres</t>
  </si>
  <si>
    <t>Apellidos</t>
  </si>
  <si>
    <t>Cargo</t>
  </si>
  <si>
    <t>Número Celular</t>
  </si>
  <si>
    <t>Correo Sena</t>
  </si>
  <si>
    <t>Correo Misena</t>
  </si>
  <si>
    <t>Nivel de formación</t>
  </si>
  <si>
    <t>Título Obtenido</t>
  </si>
  <si>
    <t>Insitución Educativa</t>
  </si>
  <si>
    <t>Fecha de Certificación
 [DD/MM/YYYY]</t>
  </si>
  <si>
    <t>Departamento</t>
  </si>
  <si>
    <t>Ciudad</t>
  </si>
  <si>
    <t>Nivel</t>
  </si>
  <si>
    <t>Tipo</t>
  </si>
  <si>
    <t>Nombre del Curso</t>
  </si>
  <si>
    <t>Intensidad Horaria</t>
  </si>
  <si>
    <t>Linéa</t>
  </si>
  <si>
    <t>Habilidad Ocupacional</t>
  </si>
  <si>
    <t>Descripción</t>
  </si>
  <si>
    <t>Nivel de Desempeño
 [Habilidad]</t>
  </si>
  <si>
    <t>Conocimiento Ocupacional</t>
  </si>
  <si>
    <t>Nivel de Desempeño
 [Conocimiento]</t>
  </si>
  <si>
    <t>Germán Alexander</t>
  </si>
  <si>
    <t>Acosta Montenegro</t>
  </si>
  <si>
    <t>Instructor</t>
  </si>
  <si>
    <t>gacosta@sena.edu.co</t>
  </si>
  <si>
    <t>alexandermonte@misena.edu.co</t>
  </si>
  <si>
    <t>Profesional</t>
  </si>
  <si>
    <t>Admistrador ambienal</t>
  </si>
  <si>
    <t>UTP</t>
  </si>
  <si>
    <t>28/0/2001</t>
  </si>
  <si>
    <t>Rsaralda</t>
  </si>
  <si>
    <t>Pereira</t>
  </si>
  <si>
    <t>Especialización Tecnológica</t>
  </si>
  <si>
    <t>PROCESOS PEDAGOGICOS DE LA FORMACION PROFESIONAL</t>
  </si>
  <si>
    <t>SENA</t>
  </si>
  <si>
    <t>Antioquia</t>
  </si>
  <si>
    <t>Medellin</t>
  </si>
  <si>
    <t>Curso Cumplementario</t>
  </si>
  <si>
    <t>COMPLEMENTARIA VIRTUAL EN APLICACION DE CONCEPTOS DE ECONOMIA CIRCULAR EN CONTEXTOS PRODUCTIVOS</t>
  </si>
  <si>
    <t>48 Horas</t>
  </si>
  <si>
    <t>Evaluación y control de actividades</t>
  </si>
  <si>
    <t>Supervisar, evaluar y tomar acciones correctivas en cuanto al desempeño laboral propio o de otros.</t>
  </si>
  <si>
    <t>Alto</t>
  </si>
  <si>
    <t>Administración y gerencia</t>
  </si>
  <si>
    <t>Conocimiento de principios de negocios y de administración que se utilizan en la planeación estratégica, asignación de recursos, modelos de recursos humanos, técnicas de liderazgo, métodos de producción, y coordinación de personas y de recursos.</t>
  </si>
  <si>
    <t>CURSO ESPECIAL EN BIORREMEDIACION APLICADA A AGUAS Y SUELOS CONTAMINADOS</t>
  </si>
  <si>
    <t>120 Horas</t>
  </si>
  <si>
    <t>Criterio y toma de decisiones</t>
  </si>
  <si>
    <t>Comparar los costos y los beneficios relativos de diferentes alternativas para así elegir la más apropiada.</t>
  </si>
  <si>
    <t>Leyes y gobierno</t>
  </si>
  <si>
    <t>Conocimiento de la estructura y contenido de un idioma extranjero, incluyendo el significado y la ortografía de las palabras, reglas de redacción y gramática.</t>
  </si>
  <si>
    <t>Medio</t>
  </si>
  <si>
    <t>COMPLEMENTARIA VIRTUAL EN SUPERVISION Y GESTION DE RESIDUOS PELIGROSOS</t>
  </si>
  <si>
    <t>40 Horas</t>
  </si>
  <si>
    <t>Economía y contabilidad</t>
  </si>
  <si>
    <t>Conocimiento de plantas y organismos animales, sus tejidos, células, funciones, interdependencias e interacciones entre sí y el medio ambiente.</t>
  </si>
  <si>
    <t>ADMINISTRACION DE RECURSOS HUMANOS</t>
  </si>
  <si>
    <t>FORTALECIMIENTO DE LAS COMPETENCIAS DIDACTICAS DOCENTES PARA LA FORMACION POR PROYECTOS</t>
  </si>
  <si>
    <t>Curso Virtual</t>
  </si>
  <si>
    <t>TELEDETECIÓN RAS</t>
  </si>
  <si>
    <t>Universidad de Cordoba</t>
  </si>
  <si>
    <t>TOMA DE MUESTRAS DE AGUA DE ACUERDO CON LOS PROTOCOLOS ESTABLECIDOS</t>
  </si>
  <si>
    <t>31/08/ 2020</t>
  </si>
  <si>
    <t>Deiris Uberli</t>
  </si>
  <si>
    <t>González Martínez</t>
  </si>
  <si>
    <t>Instructora</t>
  </si>
  <si>
    <t>dugonzalezm@sena.edu.co</t>
  </si>
  <si>
    <t>dugonzalez6@misena.edu.co</t>
  </si>
  <si>
    <t>Técnico</t>
  </si>
  <si>
    <t>Auxiliar de enfermería hospitalaria</t>
  </si>
  <si>
    <t>ECOSESA</t>
  </si>
  <si>
    <t>Santa Fe de Antioquia</t>
  </si>
  <si>
    <t>Maestría</t>
  </si>
  <si>
    <t>Maestría en educación</t>
  </si>
  <si>
    <t>UNINI - Mexico - Universidad Internacional  Iberoamericana</t>
  </si>
  <si>
    <t>Terminación 08/11/2021 - Título en trámite</t>
  </si>
  <si>
    <t>Campeche - México - 100% Virtual</t>
  </si>
  <si>
    <t>Diseño de estrategias didácticas para la FPI</t>
  </si>
  <si>
    <t>50 horas</t>
  </si>
  <si>
    <t>Comunicación asertiva</t>
  </si>
  <si>
    <t>Comunicación clara y con respeto</t>
  </si>
  <si>
    <t>Educación y capacitación</t>
  </si>
  <si>
    <t>Pedagogía</t>
  </si>
  <si>
    <t>Licenciada en educación básica con énfasis en humanidades y lengua castellana</t>
  </si>
  <si>
    <t>Tecnológico de Antioquia</t>
  </si>
  <si>
    <t>Medellín</t>
  </si>
  <si>
    <t>Lectura compresniva para la cualificación de instructores</t>
  </si>
  <si>
    <t>40 horas</t>
  </si>
  <si>
    <t>Comprensión de lectura</t>
  </si>
  <si>
    <t>Niveles de lectura</t>
  </si>
  <si>
    <t>Herramientas pedagógicas y didácticas básicos para orientar procesos de FPI</t>
  </si>
  <si>
    <t>Aplicación de herramientas pedagógicas para la inclusión de personas con discapacidad</t>
  </si>
  <si>
    <t>60 horas</t>
  </si>
  <si>
    <t>Desarrollo de habilidades para el desempeño del instructor SENA</t>
  </si>
  <si>
    <t>96 horas</t>
  </si>
  <si>
    <t>Acompañamiento pedagógico como estrategia para el mejoramiento de la calidad de la FPI</t>
  </si>
  <si>
    <t>140 horas</t>
  </si>
  <si>
    <t>Lectura situada para la exploración y la planeación de la escritura</t>
  </si>
  <si>
    <t>14/12/0201</t>
  </si>
  <si>
    <t>Implementación del sistema de gestión de la seguridad y salud en el trabajo</t>
  </si>
  <si>
    <t>Desarrollo de capacidades que permitan enfrentar desafios en entornos cambiantes</t>
  </si>
  <si>
    <t>20/12/0201</t>
  </si>
  <si>
    <t>48 horas</t>
  </si>
  <si>
    <t>Formación LMS territorium para instructores SENA</t>
  </si>
  <si>
    <t>ROLANDO AUGUSTO</t>
  </si>
  <si>
    <t>RODRIGUEZ MALDONADO</t>
  </si>
  <si>
    <t>rarodriguezm@sena.edu.co</t>
  </si>
  <si>
    <t>rrodriguezm@misena.edu.co</t>
  </si>
  <si>
    <t>Lic. En Filosofía</t>
  </si>
  <si>
    <t>Universidad Luis Amigó</t>
  </si>
  <si>
    <t>Comunicarse con otros para transmitir la información eficazmente.</t>
  </si>
  <si>
    <t>Filosofía y teología</t>
  </si>
  <si>
    <t>Conocimiento de la teoría y técnicas que se requieren para componer, producir y realizar trabajos de música, danza, artes visuales, teatro y escultura.</t>
  </si>
  <si>
    <t>Tecnología</t>
  </si>
  <si>
    <t>Filosofía Eclesiástica</t>
  </si>
  <si>
    <t>Universidad pontificia bolivariana</t>
  </si>
  <si>
    <t>Relaciones interpersonales</t>
  </si>
  <si>
    <t>Aceptar las diferencias y trabajar en contextos multiculturales.</t>
  </si>
  <si>
    <t>Manejo de las tic</t>
  </si>
  <si>
    <t>Trabajo en equipo</t>
  </si>
  <si>
    <t>Formación por proyectos</t>
  </si>
  <si>
    <t>Escucha activa</t>
  </si>
  <si>
    <t>Conformación y desarrollo de equipos de trabajo</t>
  </si>
  <si>
    <t>Seguir instrucciones</t>
  </si>
  <si>
    <t>optimización de la formación para el aprendizaje activo</t>
  </si>
  <si>
    <t>16 horas</t>
  </si>
  <si>
    <t>Formulación de problemas</t>
  </si>
  <si>
    <t>80 horas</t>
  </si>
  <si>
    <t>Formación en nuevos ambientes de aprendizaje</t>
  </si>
  <si>
    <t>Orientación de procesos educativos</t>
  </si>
  <si>
    <t>210 horas</t>
  </si>
  <si>
    <t>Actividades de la función Docente</t>
  </si>
  <si>
    <t>Estrategias didácticas innovadoras</t>
  </si>
  <si>
    <t>Aspectos pedagógicos, tecnol y ad de la formación</t>
  </si>
  <si>
    <t>Fundamentación y metodología para la formación P. I</t>
  </si>
  <si>
    <t>Trabajando, aprendiendo y ganando con las tic</t>
  </si>
  <si>
    <t>Fundamentación de la formación por competencias laborales</t>
  </si>
  <si>
    <t>20 horas</t>
  </si>
  <si>
    <t>Actualización y alistamiento en competencias éticas</t>
  </si>
  <si>
    <t>Etica II: Interacción idónea con los demás</t>
  </si>
  <si>
    <t>Alejandra</t>
  </si>
  <si>
    <t>Betancur Sánchez</t>
  </si>
  <si>
    <t>betancurs@sena.edu.co</t>
  </si>
  <si>
    <t>abetancur656@misena.edu.co</t>
  </si>
  <si>
    <t xml:space="preserve">Ingeniera Química </t>
  </si>
  <si>
    <t xml:space="preserve">Universidad de Antioquia </t>
  </si>
  <si>
    <t>MSc Medio Ambientel y Desarrollo</t>
  </si>
  <si>
    <t>Universidad Nacional de Colombia</t>
  </si>
  <si>
    <t>TOMA DE MUESTRAS DE AGUA DE ACUERDO CON LOS PROTOCOLOS ESTABLECIDOS.</t>
  </si>
  <si>
    <t>Resolución de problemas complejos</t>
  </si>
  <si>
    <t>Identificar problemas complejos y revisar la información relacionada para desarrollar y evaluar opciones e implementar soluciones.</t>
  </si>
  <si>
    <t>Gestión y control ambiental</t>
  </si>
  <si>
    <t xml:space="preserve">Ingeniera Biológica </t>
  </si>
  <si>
    <t>EDT</t>
  </si>
  <si>
    <t>APROVECHAMIENTO DE RESIDUOS DE CONSTRUCCIÓN Y DEMOLICIÓN ENFOCADOS AL YESO EN EL CENTRO PARA EL DESARROLLO DEL HÁBITAT Y LA CONSTRUCCIÓN</t>
  </si>
  <si>
    <t>4 horas</t>
  </si>
  <si>
    <t>Análisis de procesos</t>
  </si>
  <si>
    <t>Determinar cómo debe trabajar óptimamente un proceso, y cómo los cambios en las condiciones y en el ambiente afectarán los resultados.</t>
  </si>
  <si>
    <t>Ingeniería y tecnología</t>
  </si>
  <si>
    <t>IMPLEMENTACION DEL SISTEMA DE GESTION DE LA SEGURIDAD Y SALUD EN EL TRABAJO</t>
  </si>
  <si>
    <t>DESARROLLO DE CAPACIDADES QUE PERMITAN ENFRENTAR DESAFIOS EN ENTORNOS CAMBIANTES</t>
  </si>
  <si>
    <t>Pensamiento crítico</t>
  </si>
  <si>
    <t>Identificar las virtudes y defectos de diversas situaciones de forma crítica.</t>
  </si>
  <si>
    <t>Química</t>
  </si>
  <si>
    <t>BASES DE DATOS PARA SISTEMAS DE INFORMACION GEOGRAFICA</t>
  </si>
  <si>
    <t>Selección de equipo</t>
  </si>
  <si>
    <t>Determinar el tipo de herramientas y equipos necesarios para realizar un trabajo.</t>
  </si>
  <si>
    <t>Metodología de investigación</t>
  </si>
  <si>
    <t>Gestión de recursos materiales</t>
  </si>
  <si>
    <t>Obtener y asegurar el uso apropiado del equipo, instalaciones y materiales que se requieren para hacer cierto tipo de trabajo.</t>
  </si>
  <si>
    <t>Entender oraciones y párrafos escritos en documentos relacionados con el trabajo.</t>
  </si>
  <si>
    <t>Redacción de textos</t>
  </si>
  <si>
    <t>Comunicarse eficazmente por escrito y de acuerdo con las necesidades de los lectores.</t>
  </si>
  <si>
    <t>Diego Fernando</t>
  </si>
  <si>
    <t>Osorio Chavez</t>
  </si>
  <si>
    <t>dfosorio@sena.edu.co</t>
  </si>
  <si>
    <t>ferchodelao@misena.edu.co</t>
  </si>
  <si>
    <t>Ingeniera Recursos Hídricos y Gestión Ambiental</t>
  </si>
  <si>
    <t>Universidad Central</t>
  </si>
  <si>
    <t>Cundinamarca</t>
  </si>
  <si>
    <t>Bogotá</t>
  </si>
  <si>
    <t>Especialización</t>
  </si>
  <si>
    <t>Gerencia Estratégica de Costos</t>
  </si>
  <si>
    <t>Bogota</t>
  </si>
  <si>
    <t>Diplomado</t>
  </si>
  <si>
    <t>Estaciones Depuradoras de Aguas Residuales</t>
  </si>
  <si>
    <t>Universidad Salamanca</t>
  </si>
  <si>
    <t>60 Horas</t>
  </si>
  <si>
    <t>Métodos y Técnicas de Investigación</t>
  </si>
  <si>
    <t>CLACSO</t>
  </si>
  <si>
    <t>Argentina</t>
  </si>
  <si>
    <t>Auditoria Ambiental</t>
  </si>
  <si>
    <t>Polisura</t>
  </si>
  <si>
    <t>Administración de Riesgos</t>
  </si>
  <si>
    <t>Universidad Eafit</t>
  </si>
  <si>
    <t>Derecho Ambiental</t>
  </si>
  <si>
    <t>Construcción</t>
  </si>
  <si>
    <t>Inteligencia Artificial</t>
  </si>
  <si>
    <t>Escuela de Ingeniería de Antioquia</t>
  </si>
  <si>
    <t>En curso</t>
  </si>
  <si>
    <t>Desarrollo Sostenible</t>
  </si>
  <si>
    <t>Interpretación de planos</t>
  </si>
  <si>
    <t>Gerencia de Riesgos en Proyectos</t>
  </si>
  <si>
    <t>Gestión Ambiental y Riesgos de Desastres</t>
  </si>
  <si>
    <t>Saneamiento Ambiental</t>
  </si>
  <si>
    <t>Sistemas de Gestión Ambiental</t>
  </si>
  <si>
    <t>Diseño</t>
  </si>
  <si>
    <t>Gerencia de Proyectos - PMI PMBOK</t>
  </si>
  <si>
    <t>Politécnico Intercontinental</t>
  </si>
  <si>
    <t>Big Data Bussines Intelligense</t>
  </si>
  <si>
    <t>Lógica matemática</t>
  </si>
  <si>
    <t>Aplicar las matemáticas para resolver problemas.</t>
  </si>
  <si>
    <t>Gerencia de Produccion y Operaciones</t>
  </si>
  <si>
    <t>Metodología para el Modelado de la Información BIM</t>
  </si>
  <si>
    <t>05/11.2022</t>
  </si>
  <si>
    <t>Gestión del tiempo</t>
  </si>
  <si>
    <t>Administrar el tiempo de uno mismo y el tiempo de otros.</t>
  </si>
  <si>
    <t>Interpretar planos arquitectonicos, urbanos, topograficos, de instalaciones técnicas estructurales</t>
  </si>
  <si>
    <t>Planificacion de proyectos utilizando la herramienta -microsoft project en el entorno laboral.</t>
  </si>
  <si>
    <t>Costos y presupuestos para construccion</t>
  </si>
  <si>
    <t>Microsoft project: aplicacion en la programacion de obras</t>
  </si>
  <si>
    <t>Manejo de herramientas Microsoft office 2016:Excel</t>
  </si>
  <si>
    <t>Manejo de herramientas Microsoft office 2016:Word</t>
  </si>
  <si>
    <t>Interpretación de planos arquitectónicos</t>
  </si>
  <si>
    <t>Procesos constructivos</t>
  </si>
  <si>
    <t>Revit Básico</t>
  </si>
  <si>
    <t>AutoCAD Civil 3D</t>
  </si>
  <si>
    <t>41 Horas</t>
  </si>
  <si>
    <t>AutoCAD 3D</t>
  </si>
  <si>
    <t>Recuperación de escosistemas y uso sostenible de la biodiversidad</t>
  </si>
  <si>
    <t>Universidad Javeriana</t>
  </si>
  <si>
    <t>Gerenciamiento y Conservación del Agua</t>
  </si>
  <si>
    <t>Universidad del Bosque</t>
  </si>
  <si>
    <t>Diplomado en implementación del Sistema de Gestión en Seguridad, Salud en el Trabajo y Ambiente para Contratistas RUC – Enfasis 1072 de 2015 (2018)</t>
  </si>
  <si>
    <t>Consejo Colombiano de Seguridad</t>
  </si>
  <si>
    <t>Aplicación de Conceptos de Economía Circular en Contextos Productivos</t>
  </si>
  <si>
    <t>Auditor Interno en Sistemas de Gestión ISO 9001, ISO 14001, OHSAS 18801</t>
  </si>
  <si>
    <t>SGS</t>
  </si>
  <si>
    <t>Luz Natalia</t>
  </si>
  <si>
    <t>Peña Ramos</t>
  </si>
  <si>
    <t>lnpena@sena.edu.co</t>
  </si>
  <si>
    <t>lunapera@misena.edu.co</t>
  </si>
  <si>
    <t>Ingeniera Sanitaria y Ambiental</t>
  </si>
  <si>
    <t>Universidad de Boyacá</t>
  </si>
  <si>
    <t>Boyacá</t>
  </si>
  <si>
    <t>Tunja</t>
  </si>
  <si>
    <t>Especialista en Desarrollo Urbano y Regional</t>
  </si>
  <si>
    <t>Escuela Superios de Administración Pública</t>
  </si>
  <si>
    <t>Bogotá D.C</t>
  </si>
  <si>
    <t>Otro</t>
  </si>
  <si>
    <t>Orientar procesos formativos presenciales con base en los planes de formación concertados.</t>
  </si>
  <si>
    <t>ESTRUCTURACION DE PROYECTOS FORMATIVOS</t>
  </si>
  <si>
    <t>FORMACION TECNOPEDAGOGICA EN AMBIENTES VIRTUALES DE APRENDIZAJE BLACKBOARD 9.1</t>
  </si>
  <si>
    <t>Servicio al cliente</t>
  </si>
  <si>
    <t>Conocimiento de principios y procesos para proporcionar al cliente con servicios personales. Esto incluye analizar las necesidades del cliente, cumplir con los estándares de calidad de los servicios y evaluar la satisfacción del cliente.</t>
  </si>
  <si>
    <t>Bajo</t>
  </si>
  <si>
    <t>MANEJO DE EQUIPOS PORTÁTILES PARA TOMA DE DATOS FÍSICO-QUÍMICOS DE SUELO Y CARACTERÍSTICAS AGROCLIMÁTICAS</t>
  </si>
  <si>
    <t>16 Horas</t>
  </si>
  <si>
    <t>Recursos humanos y de personal</t>
  </si>
  <si>
    <t>Conocimiento de técnicas y de equipo para plantar, crecer y cosechar productos alimenticios (vegetal y animal) para el consumo, incluyendo técnicas de almacenamiento/manejo.</t>
  </si>
  <si>
    <t>APLICACION DE HERRAMIENTAS METODOLOGICAS EN INVESTIGACION: PROCESOS DE CIENCIA, TECNOLOGIA E INNOVACION</t>
  </si>
  <si>
    <t>Servicios de oficina y administrativos</t>
  </si>
  <si>
    <t>Conocimiento de materias primas, procesos de producción, control de calidad, costos, y otras técnicas para maximizar la producción y distribución efectiva de productos.</t>
  </si>
  <si>
    <t>DISEÑO DE ESTRATEGIAS DIDACTICAS PARA LA FORMACION PROFESIONAL INTEGRAL</t>
  </si>
  <si>
    <t>50 Horas</t>
  </si>
  <si>
    <t>Trabajar en equipo para alcanzar metas comunes.</t>
  </si>
  <si>
    <t>Conocimiento sobre la aplicación práctica de ingeniería y tecnología. Esto incluye aplicar técnicas, procedimientos y equipos al diseño y producción de diferentes productos y servicios.</t>
  </si>
  <si>
    <t>MINERÍA SOSTENIBLE - BENEFICIO PARA TODOS</t>
  </si>
  <si>
    <t>Trabajo bajo presión</t>
  </si>
  <si>
    <t>Trabajo que se realiza bajo condiciones adversas de tiempo o de sobrecarga de tareas, y que demanda mantener la eficiencia y no cometer más errores de lo habitual.</t>
  </si>
  <si>
    <t>Geografía y territorio</t>
  </si>
  <si>
    <t>PRIMER ENCUENTRO INTERNACIONAL DE SOSTENIBILIDAD Y TECNOLOGÍA DEL SECTOR DE CONSTRUCCIÓN E INFRAESTRUCTURA DEL SENA</t>
  </si>
  <si>
    <t>9 Horas</t>
  </si>
  <si>
    <t>Gestión de recursos de personal</t>
  </si>
  <si>
    <t>Motivar, dirigir y promover el desarrollo de los empleados, identificando a los mejores candidatos para realizar determinado trabajo.</t>
  </si>
  <si>
    <t xml:space="preserve">FORMACION EN AMBIENTES VIRTUALES DE APRENDIZAJE
</t>
  </si>
  <si>
    <t>Proactividad</t>
  </si>
  <si>
    <t>Actitud en la que el sujeto u organización asume el pleno control de su conducta de modo activo, lo que implica la toma de iniciativa en el desarrollo de acciones creativas y audaces para generar mejoras, haciendo prevalecer la libertad de elección sobre las circunstancias del contexto.</t>
  </si>
  <si>
    <t>Conocimiento de principios y métodos para el diseño e implementación de programas y acciones de capacitación, enseñanza e instrucción, dirigidas a personas, familias o grupos, y la evaluación de la efectividad de las mismas.</t>
  </si>
  <si>
    <t>TERCER CONGRESO NACIONAL DE SOSTENIBILIDAD AMBIENTAL DEL CAAG</t>
  </si>
  <si>
    <t>Transmisión de conocimiento</t>
  </si>
  <si>
    <t>Enseñar a otros sobre cómo hacer algo.</t>
  </si>
  <si>
    <t>Seguir instrucciones al pie con el fin de alcanzar el objetivo y trabajo propuesto.</t>
  </si>
  <si>
    <t>Aprendizaje aplicado</t>
  </si>
  <si>
    <t>Aplicar nueva información para resolver problemas y tomar decisiones en el presente y en el futuro.</t>
  </si>
  <si>
    <t>Salud y seguridad en el trabajo</t>
  </si>
  <si>
    <t>Robert Stiven</t>
  </si>
  <si>
    <t>Ayala Sierra</t>
  </si>
  <si>
    <t>rayalas@sena.edu.co</t>
  </si>
  <si>
    <t>rayala46@misena.edu.co</t>
  </si>
  <si>
    <t>Ingeniero quimico</t>
  </si>
  <si>
    <t>Universidad Pontificia Bolivariana</t>
  </si>
  <si>
    <t>Especialista en Gestion Ambiental</t>
  </si>
  <si>
    <t>Area Andina</t>
  </si>
  <si>
    <t>Agua para consumo humano</t>
  </si>
  <si>
    <t>Toma de muestras</t>
  </si>
  <si>
    <t>Operación y mantenimiento de PTAR</t>
  </si>
  <si>
    <t>Corantioquia</t>
  </si>
  <si>
    <t>8 horas</t>
  </si>
  <si>
    <t>Gestion RESPEL</t>
  </si>
  <si>
    <t>Análisis de control de calidad</t>
  </si>
  <si>
    <t>Economia circular</t>
  </si>
  <si>
    <t>Julieth Andrea</t>
  </si>
  <si>
    <t>Medina Correa</t>
  </si>
  <si>
    <t>jamedinac@sena.edu.co</t>
  </si>
  <si>
    <t>jamedina64@misena.edu.co</t>
  </si>
  <si>
    <t>Ingeniera Química</t>
  </si>
  <si>
    <t>Especialista en Gestión Ambiental</t>
  </si>
  <si>
    <t>FORMACION EN AMBIENTES VIRTUALES DE APRENDIZAJE.</t>
  </si>
  <si>
    <t>Sena</t>
  </si>
  <si>
    <t>Idioma extranjero</t>
  </si>
  <si>
    <t>ESTRATEGIAS PEDAGOGICAS PARA EL DESARROLLO DEL PENSAMIENTO</t>
  </si>
  <si>
    <t xml:space="preserve">      PEDAGOGIA HUMANA.</t>
  </si>
  <si>
    <t>BIENVENIDA A INSTRUCTORES SENA</t>
  </si>
  <si>
    <t>70 Horas</t>
  </si>
  <si>
    <t>Creatividad</t>
  </si>
  <si>
    <t>LA EQUIDAD DE GÉNERO, UNA CUESTIÓN DE RESPETO</t>
  </si>
  <si>
    <t>8 Horas</t>
  </si>
  <si>
    <t>Interpretación</t>
  </si>
  <si>
    <t>ACTUALIZACION PLATAFORMA BLACKBOARD 9.1</t>
  </si>
  <si>
    <t>TRANSPORTE DE MERCANCIAS PELIGROSAS PARA INSTRUCTORES TECNICOS.</t>
  </si>
  <si>
    <t>ESTRUCTURACION DE PROYECTOS DE INVESTIGACION</t>
  </si>
  <si>
    <t>80 Horas</t>
  </si>
  <si>
    <t>DESARROLLO DE HABILIDADES PARA EL DESEMPEÑO DEL INSTRUCTOR SENA</t>
  </si>
  <si>
    <t>96 Horas</t>
  </si>
  <si>
    <t>Análisis de necesidades</t>
  </si>
  <si>
    <t>ACOMPAÑAMIENTO PEDAGOGICO COMO ESTRATEGIA PARA EL MEJORAMIENTO DE LA CALIDAD DE LA FORMACION PROFESIONAL INTEGRAL.</t>
  </si>
  <si>
    <t>140 Horas</t>
  </si>
  <si>
    <t>IMPLEMENTACION DE PROCESOS PEDAGOGICOS Y DIDACTICOS DE LA SESION FORMATIVA</t>
  </si>
  <si>
    <t>SISTEMA DE GESTION DE LA SEGURIDAD Y SALUD EN EL TRABAJO SG-SST</t>
  </si>
  <si>
    <t>EL ABC PARA FUNCIONARIOS DEL SENA</t>
  </si>
  <si>
    <t>Jader Alexander</t>
  </si>
  <si>
    <t>Mesa Preciado</t>
  </si>
  <si>
    <t>jmesap@sena.edu.co</t>
  </si>
  <si>
    <t>jamesa2264@misena.edu.co</t>
  </si>
  <si>
    <t>Ingeniero Químico</t>
  </si>
  <si>
    <t>Universidad de Antioquía</t>
  </si>
  <si>
    <t>Antioquía</t>
  </si>
  <si>
    <t>Gestión Energética Industrial</t>
  </si>
  <si>
    <t>Instituto Tecnologico Metropolitano</t>
  </si>
  <si>
    <t>Curso complementario</t>
  </si>
  <si>
    <t>Materiales</t>
  </si>
  <si>
    <t xml:space="preserve">Tintoreria básica textil </t>
  </si>
  <si>
    <t>19/09(2008</t>
  </si>
  <si>
    <t>Manejo de imprevistos</t>
  </si>
  <si>
    <t>Determinar las causas de imprevistos y errores en la operación, y decidir qué hacer al respecto.</t>
  </si>
  <si>
    <t>Inducción a procesos pedagogicos</t>
  </si>
  <si>
    <t>20/12(2013</t>
  </si>
  <si>
    <t>Herramientas metodologicas en investigación aplicada: conceptualización básica ciencia, tecnología e innovación</t>
  </si>
  <si>
    <t>20/06(2014</t>
  </si>
  <si>
    <t>Sistema de Gestión  HSEQ” (Seguridad y Salud ocupacional NTC – OHSAS 18001:2007, 
Ambiental NTC  ISO 14001:2004 y Calidad NTC ISO 9001:2008) con énfasis en  responsabilidad social</t>
  </si>
  <si>
    <t>UdeA</t>
  </si>
  <si>
    <t>9/12(2014</t>
  </si>
  <si>
    <t>Curso virtual</t>
  </si>
  <si>
    <t>Asesoria para el uso de las TIC en la formación</t>
  </si>
  <si>
    <t>12/12(2014</t>
  </si>
  <si>
    <t>Realizar las acciones de la consultoria según acuerdos establecidos con el cliente</t>
  </si>
  <si>
    <t xml:space="preserve"> Incorporación de actividades STEAM como apoyo a la formación profesional Integral</t>
  </si>
  <si>
    <t>Diseño de estrategias didacticas para la formación profesional integral</t>
  </si>
  <si>
    <t xml:space="preserve">Orientación de la formación profesional </t>
  </si>
  <si>
    <t xml:space="preserve">Implementación de acciones de formación profesional </t>
  </si>
  <si>
    <t>Orientar foramción presencial de acuerdo con los procedimientos técnicos y normativa</t>
  </si>
  <si>
    <t>Fortalecimiento de la habilidades para la vida en tiempos de pandemia</t>
  </si>
  <si>
    <t xml:space="preserve">Toma de agua de acuerdo con los protocolos establecidos </t>
  </si>
  <si>
    <t>Visualización de datos usando power BI</t>
  </si>
  <si>
    <t>Manipulación de residuos peligrosos</t>
  </si>
  <si>
    <t xml:space="preserve">Seminario sobre la gestión de la seguridad y la salud en el trabajo </t>
  </si>
  <si>
    <t>Caracterización microbiologica y fisicoquimica de muestras de agua</t>
  </si>
  <si>
    <t>GUSTAVO ALBERTO</t>
  </si>
  <si>
    <t>JARAMILLO JARAMILLO</t>
  </si>
  <si>
    <t>gjaramilloj@sena.edu.co</t>
  </si>
  <si>
    <t>gaja2010@misena.edu.co</t>
  </si>
  <si>
    <t>Economista</t>
  </si>
  <si>
    <t>Universidad Cooperativa de Colombia</t>
  </si>
  <si>
    <t>Derecho Empresarial</t>
  </si>
  <si>
    <t>Universidad de Medellín</t>
  </si>
  <si>
    <t>Alta Gerencia Municipal</t>
  </si>
  <si>
    <t>98 Horas</t>
  </si>
  <si>
    <t>Estrategias para el aprendizaje</t>
  </si>
  <si>
    <t>Seleccionar y utilizar métodos para facilitar el proceso de aprender o enseñar cosas nuevas.</t>
  </si>
  <si>
    <t>Finanzas</t>
  </si>
  <si>
    <t>Gestión Contable y Administración Financiera. Coyuntura Económica según variables macroeconómicas de país y del exterior</t>
  </si>
  <si>
    <t>Diplomado en Logística</t>
  </si>
  <si>
    <t>Politécnico de Colombia</t>
  </si>
  <si>
    <t>100 Horas</t>
  </si>
  <si>
    <t>Evaluación y Análisis de Estados Financieros, Valoración de Empresas, en Administración del Efectivo (Cash Management), en Análisis de Crédito y Cartera, Colocación, Captación de Recursos y en Inversiones</t>
  </si>
  <si>
    <t>Administrador  y Consultor Económico y Financiero</t>
  </si>
  <si>
    <t>Acompañamiento Técnico Pedagógico como estratégia para el fortalecimiento del Instructor SENA</t>
  </si>
  <si>
    <t>Analista  y  Consultor Económico.  Experiencia en Pymes, Fortalecimiento de Proyectos Productivos, Creación de Empresas, y en el   manejo de Sistemas Informáticos</t>
  </si>
  <si>
    <t>Instructor en orientación de programas de formación titulada y complementaria de conocimiento en Logística, Formulación de Proyectos, Asistencia Administrativa , Propiedad Horizontal y Negocios Verdes en el Centro para el Desarrollo del Hábitat y la Construcción</t>
  </si>
  <si>
    <t>Generación de Ideas Innovadoras con Design Thinking</t>
  </si>
  <si>
    <t>Promover en los aprendices  habilidades de investigación, análisis y síntesis de información y  adaptación activa a la solución de problemas.</t>
  </si>
  <si>
    <t>Desarrollo de capacidades que permitan enfrentar desafíos en entornos cambiantes</t>
  </si>
  <si>
    <t>Formación en ambientes virtuales de aprendizaje</t>
  </si>
  <si>
    <t>Orientar formación presencial de acuerdo con procedimientos técnicos y normativa - 240201056</t>
  </si>
  <si>
    <t>Contextualización para instructores en formación complementaria virtual SENA</t>
  </si>
  <si>
    <t>Introducción a la metodología investigativa</t>
  </si>
  <si>
    <t>Implementación de acciones de formación profesional</t>
  </si>
  <si>
    <t>Jhon Darwyn</t>
  </si>
  <si>
    <t>Jimenez Ramirez</t>
  </si>
  <si>
    <t>jdjimenezr@sena.edu.co</t>
  </si>
  <si>
    <t>jdjimenez061@misena.edu.co</t>
  </si>
  <si>
    <t>Tecnólogo Químico Industrial</t>
  </si>
  <si>
    <t>Servicio Nacional de Aprendizaje SENA</t>
  </si>
  <si>
    <t>Manejo HPLC</t>
  </si>
  <si>
    <t>MERCK</t>
  </si>
  <si>
    <t>28 Horas</t>
  </si>
  <si>
    <t>Químico Industrial</t>
  </si>
  <si>
    <t>Universidad de Ciencias Aplicadas</t>
  </si>
  <si>
    <t>Principios de Cromatografía</t>
  </si>
  <si>
    <t>Grupo Alianza Estrategica</t>
  </si>
  <si>
    <t>4 Horas</t>
  </si>
  <si>
    <t>Realizar pruebas e inspecciones de productos, servicios, o procesos para evaluar su calidad o funcionamiento.</t>
  </si>
  <si>
    <t>Procesos de Disolución</t>
  </si>
  <si>
    <t>Procesos de Filtración</t>
  </si>
  <si>
    <t>Espectofotometría</t>
  </si>
  <si>
    <t>2 Horas</t>
  </si>
  <si>
    <t>Tecnologías y Sistemas de Purificación de Agua</t>
  </si>
  <si>
    <t>Buenas Practicas de Laboratorio</t>
  </si>
  <si>
    <t>Sistema de Gestión de la Calidad y Buenas Practicas de Laboratorio</t>
  </si>
  <si>
    <t>Universidad de Ciencias Aplicadas y Ambientales UDCA</t>
  </si>
  <si>
    <t>74 Horas</t>
  </si>
  <si>
    <t>El enlace y la nomenclatura en los procesos químicos</t>
  </si>
  <si>
    <t>Universidad Politécnica de Valencia</t>
  </si>
  <si>
    <t>72 Horas</t>
  </si>
  <si>
    <t>CONGRESO COLOMBIANO EN BIOTECNOLOGÍA QUÍMICA Y AMBIENTAL</t>
  </si>
  <si>
    <t>32 Horas</t>
  </si>
  <si>
    <t>Leonardo</t>
  </si>
  <si>
    <t>Villada Pérez</t>
  </si>
  <si>
    <t>lvilladap@sena.edu.co</t>
  </si>
  <si>
    <t>lvillada69@misena.edu.co</t>
  </si>
  <si>
    <t>Psicología Social Comunitaria</t>
  </si>
  <si>
    <t>Universidad Nacional Abierta y a Distancia</t>
  </si>
  <si>
    <t>Especialista</t>
  </si>
  <si>
    <t>Intervención Psicosocial</t>
  </si>
  <si>
    <t>Liderazgo y Planeación para el Desarrollo</t>
  </si>
  <si>
    <t>Magister</t>
  </si>
  <si>
    <t>Psicología Comunitaria</t>
  </si>
  <si>
    <t>Curso</t>
  </si>
  <si>
    <t>Gestión de redes sociales</t>
  </si>
  <si>
    <t>ARSCHILE</t>
  </si>
  <si>
    <t>Metodología de Identificación Rápida de Necesidades Humanitarias</t>
  </si>
  <si>
    <t>Agencia ONU - OCHA</t>
  </si>
  <si>
    <t>Derechos fundamentales en las relaciones laborales para una recuperación centrada en las personas</t>
  </si>
  <si>
    <t>OIT</t>
  </si>
  <si>
    <t>Responsabilidad Social</t>
  </si>
  <si>
    <t>Fenalco Antioqiua</t>
  </si>
  <si>
    <t>Capacidad para enfrentar el desarrollo de capacidades que permitan enfrentar desafíos en entornos cambiantes</t>
  </si>
  <si>
    <t>Desarrollo de habilidades para el desempeño del instructor Sena</t>
  </si>
  <si>
    <t>Saber orientar los procesos d ela formación profesional integral para los contextos social y laboral</t>
  </si>
  <si>
    <t>Inducción a la gestión del riesgo organizacional</t>
  </si>
  <si>
    <t>Conocer dentro de un contexto determinado los diferentes factores de riesgo que pueden desastabilizar el desarrollo social, comunitario o empresarial</t>
  </si>
  <si>
    <t>Fundamentación de la formación profesional integral</t>
  </si>
  <si>
    <t>Desarrollar estrategias de acuerdo a la política institucional para impartir la formación profesional integral</t>
  </si>
  <si>
    <r>
      <rPr>
        <b/>
        <sz val="11"/>
        <color rgb="FF000000"/>
        <rFont val="Calibri"/>
        <family val="2"/>
      </rPr>
      <t>SERVICIO NACIONAL DE APRENDIZAJE SENA
Procedimiento Ejecución de la Formación Profesional Integral</t>
    </r>
    <r>
      <rPr>
        <sz val="11"/>
        <color rgb="FF000000"/>
        <rFont val="Calibri"/>
        <family val="2"/>
      </rPr>
      <t xml:space="preserve">
PROYECTO FORMATIVO</t>
    </r>
  </si>
  <si>
    <t>1. Información básica del proyecto</t>
  </si>
  <si>
    <t>Cód. Proyecto SOFIA:</t>
  </si>
  <si>
    <t>Cód. Programa SOFIA:</t>
  </si>
  <si>
    <t>Versión del Programa:</t>
  </si>
  <si>
    <t>Fichas asociadas:</t>
  </si>
  <si>
    <t>2477850[2021-2023], 2855664[2023-2025]</t>
  </si>
  <si>
    <t xml:space="preserve">1.1 Centro de Formación: </t>
  </si>
  <si>
    <t>CENTRO PARA EL DESARROLLO DEL HÁBITAT Y LA CONSTRUCCIÓN</t>
  </si>
  <si>
    <t xml:space="preserve">1.2 Regional: </t>
  </si>
  <si>
    <t>REGIONAL ANTIOQUIA</t>
  </si>
  <si>
    <t>1.3 Nombre del proyecto:</t>
  </si>
  <si>
    <t>EVALUACIÓN DE LAS CONDICIONES DE LA PRESTACIÓN DEL SERVICIO DE AGUA POTABLE Y SANEAMIENTO BASICO</t>
  </si>
  <si>
    <t>1.4 Programa de Formación al que da respuesta:</t>
  </si>
  <si>
    <t>TECNÓLOGO EN SUPERVISION EN SISTEMAS DE AGUA  Y  SANEAMIENTO</t>
  </si>
  <si>
    <t>1.5 Tiempo estimado de ejecución del proyecto (meses):</t>
  </si>
  <si>
    <t>21 meses</t>
  </si>
  <si>
    <t>1.6 Empresas o instituciones que participan en su formulación o financiación: (si Existe)</t>
  </si>
  <si>
    <t>EPM</t>
  </si>
  <si>
    <t>1.7 Palabras claves de búsqueda :</t>
  </si>
  <si>
    <t>Agua, Saneamiento, Acueducto, Alcantarillado, Salud Pública, Residuos Sólidos, Gestión ambiental, tratamiento de aguas</t>
  </si>
  <si>
    <t>1.8 Número total de resultados de aprendizaje del programa de formación:</t>
  </si>
  <si>
    <t>1.9 Número de resultados de aprendizaje por tipo de competencia</t>
  </si>
  <si>
    <t>1.9.1 Número de resultados de aprendizaje  específicos que se alcanzan con el proyecto:</t>
  </si>
  <si>
    <t>1.9.2 Número de resultados de aprendizaje  transversales que se alcanzan con el proyecto</t>
  </si>
  <si>
    <t>1.9.3 Número de resultados de aprendizaje  clave que se alcanzan con el proyecto:</t>
  </si>
  <si>
    <t>2. Estructura del Proyecto</t>
  </si>
  <si>
    <t>2.1 Planteamiento del problema o necesidad que se pretende solucionar</t>
  </si>
  <si>
    <t>El problema de la escasez de agua y la gestión inadecuada de los recursos hídricos, que afecta tanto a nivel mundial como a Colombia, puede ser abordado a través del enfoque propuesto por el Plan Nacional de Desarrollo 2022-2026, “Colombia, potencia mundial de la vida”. Este plan establece una hoja de ruta para que Colombia se convierta en un líder en la protección de la vida, superando injusticias y exclusiones históricas, cambiando nuestra relación con el medio ambiente y promoviendo una transformación productiva basada en el conocimiento y en armonía con la naturaleza.
El plan se compone de cinco grandes transformaciones: Derecho Humano a la Alimentación, Ordenamiento del territorio alrededor del agua, Seguridad Humana, Economía productiva para la vida y lucha contra el cambio climático y Convergencia regional. Estas transformaciones proporcionan un marco para abordar el problema del agua.
En este contexto, es esencial implementar estrategias que mejoren la gestión de los recursos hídricos, promuevan el uso sostenible del agua y garanticen el acceso a agua potable y saneamiento para todos. Estas estrategias deben estar en armonía con la naturaleza y contribuir a la transformación productiva del país, asegurando al mismo tiempo la seguridad humana y el derecho humano a la alimentación. Además, deben promover la convergencia regional y la equidad en el acceso a los recursos hídricos.
Por lo tanto, la necesidad de soluciones efectivas y sostenibles es urgente y crítica para convertir a Colombia en una potencia mundial de la vida, en línea con los Objetivos de Desarrollo Sostenible de las Naciones Unidas. La implementación exitosa de estas estrategias permitirá a Colombia abordar eficazmente la escasez de agua y los desafíos de la gestión de los recursos hídricos.</t>
  </si>
  <si>
    <t>2.2 Justificación del proyecto</t>
  </si>
  <si>
    <t>La necesidad de agua potable y saneamiento básico es un desafío global que afecta a todos los niveles de la sociedad. Actualmente, el 40% de la población mundial sufre escasez de agua, una cifra que se espera aumente debido a fenómenos como el cambio climático. En este contexto, el acceso a servicios de agua y saneamiento se ha convertido en una prioridad mundial.
Los Objetivos de Desarrollo Sostenible (ODS) establecidos en 2015 reflejan esta prioridad en su sexto objetivo, “Agua Limpia y Saneamiento”. Una de las metas de este objetivo es invertir en infraestructura para proporcionar instalaciones sanitarias adecuadas, lo que permitiría mejorar la cobertura de los servicios de agua y saneamiento.
Este proyecto se alinea con esta meta al buscar beneficiar a las comunidades, empresas prestadoras de servicios de agua potable, alcantarillado y aseo, y aprendices en formación profesional integral con altas competencias técnicas y humanísticas. Al hacerlo, se minimiza la contaminación generada y se contribuye a la disminución de costos de tratamiento de aguas y asistencia a enfermedades de origen hídrico.
Además, este proyecto promueve el mejoramiento en la calidad de aguas superficiales, el aumento del número de plantas de tratamiento de aguas residuales, la implementación de sistemas eficientes para la gestión de los residuos sólidos, la gestión sostenible de recursos y la vigilancia y atención de sistemas de salud pública.
Por lo tanto, este proyecto es fundamental para abordar la escasez de agua y los desafíos de la gestión de los recursos hídricos, y para avanzar hacia el objetivo de convertir a Colombia en una potencia mundial de la vida, en línea con los Objetivos de Desarrollo Sostenible de las Naciones Unidas. La implementación exitosa de estas estrategias permitirá a Colombia abordar eficazmente estos desafíos y garantizar el acceso a agua potable y saneamiento para todos.</t>
  </si>
  <si>
    <t>2.3 Objetivo general</t>
  </si>
  <si>
    <t>Valorar las condiciones de la prestación de los servicios de agua potable y saneamiento básico</t>
  </si>
  <si>
    <t>2.4 Objetivos específicos:</t>
  </si>
  <si>
    <t>Diagnosticar las condiciones de la prestación del servicio de agua potable y saneamiento básico. Este diagnóstico permitirá identificar las áreas de mejora y las acciones necesarias para garantizar el acceso a estos servicios esenciales.</t>
  </si>
  <si>
    <t>Ejecutar acciones de monitoreo, medición y seguimiento de la prestación de los servicios de agua potable y saneamiento básico. Estas acciones permitirán evaluar la eficacia de las medidas implementadas y realizar ajustes cuando sea necesario.</t>
  </si>
  <si>
    <t>Elaborar informes de inspección y condiciones de la prestación de servicio de agua potable y saneamiento básico. Estos informes proporcionarán una visión detallada de la situación actual y servirán como base para la toma de decisiones y la planificación de acciones futuras.</t>
  </si>
  <si>
    <t>2.5 Alcance  Hasta donde puede llegar el proyecto</t>
  </si>
  <si>
    <t xml:space="preserve">2.5.1 Beneficiarios del proyecto  </t>
  </si>
  <si>
    <t>El proyecto “Evaluación de las Condiciones de la Prestación del Servicio de Agua Potable y Saneamiento Básico” beneficiaría a varios grupos:</t>
  </si>
  <si>
    <t xml:space="preserve">Comunidades Locales: </t>
  </si>
  <si>
    <t>Las comunidades locales serían los principales beneficiarios, ya que el proyecto busca mejorar el acceso a agua potable y saneamiento básico. Esto podría resultar en una mejor calidad de vida y salud para los habitantes.</t>
  </si>
  <si>
    <t xml:space="preserve">Empresas de Servicios de Agua y Saneamiento: </t>
  </si>
  <si>
    <t>Las empresas que prestan servicios de agua y saneamiento también se beneficiarían, ya que el proyecto podría ayudar a identificar áreas de mejora en la prestación de estos servicios.</t>
  </si>
  <si>
    <t xml:space="preserve">Autoridades Locales y Nacionales: </t>
  </si>
  <si>
    <t>Las autoridades locales y nacionales podrían beneficiarse de la información recopilada y las mejoras implementadas, ya que esto podría ayudarles a tomar decisiones más informadas sobre la gestión de los recursos hídricos.</t>
  </si>
  <si>
    <t xml:space="preserve">Medio Ambiente: </t>
  </si>
  <si>
    <t>Al mejorar la gestión de los recursos hídricos y reducir la contaminación, el proyecto también beneficiaría al medio ambiente.</t>
  </si>
  <si>
    <t xml:space="preserve">Futuros Profesionales: </t>
  </si>
  <si>
    <t>Los estudiantes o aprendices involucrados en el proyecto adquirirían valiosas competencias técnicas y humanísticas.</t>
  </si>
  <si>
    <t>2.5.2 Impacto</t>
  </si>
  <si>
    <t xml:space="preserve">Social: </t>
  </si>
  <si>
    <t>Este proyecto busca mejorar la calidad de vida a través de la integración activa y colectiva de acciones que siguen lineamientos de uso del agua, saneamiento básico y medio ambiente. La gestión y ejecución de estas acciones tendrían un impacto positivo en la calidad de vida de los habitantes, promoviendo el progreso y el desarrollo. Además, la inclusión de personal capacitado mejoraría las posibilidades de evaluación de riesgos por usos del agua y saneamiento dentro de un marco de supervisión y control. Este enfoque generaría un impacto significativo en una región, mejorando las expectativas de desarrollo y salud pública. Se propone una gestión social con las autoridades regionales, nacionales y empresas privadas para mejorar las condiciones de educación, salud y servicios básicos en todas las áreas de influencia..</t>
  </si>
  <si>
    <t xml:space="preserve">Económico: </t>
  </si>
  <si>
    <t>La disminución de la incidencia de enfermedades relacionadas con el agua optimizaría los recursos destinados para tal fin. Además, las comunidades podrían beneficiarse económicamente al no tener la necesidad de comprar agua para su consumo. Al mejorar el estado de sus recursos naturales, estos prestarían servicios ambientales a los habitantes que se benefician directamente de ellos.</t>
  </si>
  <si>
    <t xml:space="preserve">Ambiental: </t>
  </si>
  <si>
    <t>Este proyecto incorpora principios de desarrollo sostenible en los procesos de operación y mantenimiento de los sistemas de agua y saneamiento. Esto contribuiría a la reducción de los impactos ambientales causados por el agotamiento y deterioro de los recursos naturales.</t>
  </si>
  <si>
    <t xml:space="preserve">Tecnológico: </t>
  </si>
  <si>
    <t>Se propone aprovechar los beneficios de las innovaciones, en particular, las de las tecnologías de la información y de las comunicaciones. Se implementarían mecanismos y metodologías que permitan, sobre una línea base, establecer periódicamente un diagnóstico integral en la zona del proyecto a partir de indicadores con procedimientos modernos.</t>
  </si>
  <si>
    <t>2.5.3 Restricciones o riesgos asociados y alternativas de solución:</t>
  </si>
  <si>
    <t>Restricciones o Riesgos Asociados:</t>
  </si>
  <si>
    <t xml:space="preserve">Compromiso Empresarial: </t>
  </si>
  <si>
    <t>Existe el riesgo de que las empresas no se comprometan a proporcionar el espacio necesario para el desarrollo del proyecto.</t>
  </si>
  <si>
    <t xml:space="preserve">Acceso a las Empresas: </t>
  </si>
  <si>
    <t>Algunas empresas pueden estar ubicadas en zonas de difícil acceso debido al riesgo delincuencial.</t>
  </si>
  <si>
    <t>Trámite de Permisos:</t>
  </si>
  <si>
    <t>Puede haber dificultades en el trámite de permisos para el ingreso a las empresas.</t>
  </si>
  <si>
    <t>Contaminación:</t>
  </si>
  <si>
    <t>El sector productivo puede generar contaminación.</t>
  </si>
  <si>
    <t xml:space="preserve">Manejo de Recursos: </t>
  </si>
  <si>
    <t>Existe el riesgo de un manejo insostenible de los recursos.</t>
  </si>
  <si>
    <t xml:space="preserve">Cambio Climático: </t>
  </si>
  <si>
    <t>La vulnerabilidad al cambio climático es una restricción importante.</t>
  </si>
  <si>
    <t>Alternativas de Solución:</t>
  </si>
  <si>
    <t xml:space="preserve">Reunión Preliminar: </t>
  </si>
  <si>
    <t>Organizar una reunión preliminar en la que la gerencia se comprometa a suministrar la información necesaria y a establecer un cronograma de trabajo. Además, realizar un seguimiento periódico al cumplimiento del compromiso de la gerencia.</t>
  </si>
  <si>
    <t xml:space="preserve">Horarios Seguros: </t>
  </si>
  <si>
    <t>Establecer horarios seguros de llegada y salida de la organización objeto de estudio para mitigar el riesgo delincuencial.</t>
  </si>
  <si>
    <t xml:space="preserve">Gestión de Permisos: </t>
  </si>
  <si>
    <t>Gestionar una carta de presentación por parte de la coordinación académica y establecer un cronograma de trabajo con las visitas a la empresa para facilitar el trámite de permisos.</t>
  </si>
  <si>
    <t xml:space="preserve">Aprovechamiento de Recursos: </t>
  </si>
  <si>
    <t>Aprovechar los recursos para la ejecución de las actividades propuestas, lo que puede ayudar a mitigar la contaminación generada por el sector productivo y promover un manejo sostenible de los recursos.</t>
  </si>
  <si>
    <t>2.5.4. Productos o resultados del proyecto:</t>
  </si>
  <si>
    <t>1. Documento  diagnóstico de la prestación del servicio de agua potable y saneamiento basico</t>
  </si>
  <si>
    <t>2. Informe de acciones de manejo para la prestación del servicios de agua potable y saneamiento basico</t>
  </si>
  <si>
    <t>3. Reporte de ejecución de acciones de manejo para la prestación del servicio de agua potable y saneamiento basico</t>
  </si>
  <si>
    <t>4. Reporte de control de  acciones de  mejoramiento para la prestación del servicio de agua potable y saneamiento basico</t>
  </si>
  <si>
    <t xml:space="preserve">2.6 Innovación/Gestión Tecnológica </t>
  </si>
  <si>
    <t xml:space="preserve">El proyecto resuelve una necesidad del sector productivo? </t>
  </si>
  <si>
    <t>S</t>
  </si>
  <si>
    <t xml:space="preserve">El proyecto mejora el proceso/producto/servicio existente? </t>
  </si>
  <si>
    <t xml:space="preserve">El proyecto involucra el uso de nuevas técnicas y tecnologías de proceso? </t>
  </si>
  <si>
    <t xml:space="preserve">Los productos finales son susceptibles a protección industrial y/o derechos de autor? </t>
  </si>
  <si>
    <t>N</t>
  </si>
  <si>
    <t xml:space="preserve">Los productos obtenidos en el proyecto pueden ser posicionados en el mercado? </t>
  </si>
  <si>
    <t xml:space="preserve">2.7 Valoración Productiva </t>
  </si>
  <si>
    <r>
      <rPr>
        <sz val="11"/>
        <color rgb="FF000000"/>
        <rFont val="Calibri"/>
        <family val="2"/>
      </rPr>
      <t xml:space="preserve">Con el desarrollo del proyecto se puede satisfacer la necesidad de un cliente potencial? 
</t>
    </r>
    <r>
      <rPr>
        <sz val="11"/>
        <color rgb="FF0F243E"/>
        <rFont val="Calibri"/>
        <family val="2"/>
      </rPr>
      <t xml:space="preserve">Aquí se coloca a quien satisface a:  personas, a  empresas, comunidades, empresas, etc. </t>
    </r>
  </si>
  <si>
    <t>Viabilidad de proyecto para plan de negocio?</t>
  </si>
  <si>
    <t>3. PLANEACION DEL PROYECTO</t>
  </si>
  <si>
    <r>
      <rPr>
        <b/>
        <sz val="11"/>
        <color rgb="FF000000"/>
        <rFont val="Calibri"/>
        <family val="2"/>
      </rPr>
      <t xml:space="preserve">3.1 FASES DEL PROYECTO
</t>
    </r>
    <r>
      <rPr>
        <sz val="11"/>
        <color rgb="FF000000"/>
        <rFont val="Calibri"/>
        <family val="2"/>
      </rPr>
      <t>No todos los proyectos tienen las mismas fases</t>
    </r>
  </si>
  <si>
    <t xml:space="preserve">3.2 ACTIVIDADES DEL PROYECTO: </t>
  </si>
  <si>
    <t>3.3. RESULTADOS DE APRENDIZAJE COMPONENTE TECNICO  (a partir del programa de formación)</t>
  </si>
  <si>
    <t>3.4. RESULTADOS DE APRENDIZAJE COMPONENTE SOCIAL</t>
  </si>
  <si>
    <t>Código</t>
  </si>
  <si>
    <t>Denominación</t>
  </si>
  <si>
    <t>DIAGNOSTICAR</t>
  </si>
  <si>
    <t>Formulación del diagnostico de las condiciones de la prestación del servicio de agua potable y saneaminto básico</t>
  </si>
  <si>
    <t>COMPETENCIA: Potabilización</t>
  </si>
  <si>
    <t>RA1: INSPECCIONAR EL SISTEMA DE CAPTACIÓN DE ACUERDO CON NORMATIVA APLICABLE Y MANUALES DE</t>
  </si>
  <si>
    <t>INDUCCIÓN</t>
  </si>
  <si>
    <t>IDENTIFICAR LA DINÁMICA ORGANIZACIONAL DEL SENA Y EL ROL DE LA FORMACIÓN PROFESIONAL INTEGRAL
DE ACUERDO CON SU PROYECTO DE VIDA Y EL DESARROLLO PROFESIONAL</t>
  </si>
  <si>
    <t>CIENCIAS NATURALES</t>
  </si>
  <si>
    <t>RA1: ESTABLECER INTERRELACIONES ENTRE LOS NIVELES DE ORGANIZACIÓN BIOLÓGICA ACORDE CON EL ENTORNO PRODUCTIVO Y SOCIAL</t>
  </si>
  <si>
    <t>RA2:  INTERPRETAR LAS INTERRELACIONES ENTRE LOS NIVELES DE ORGANIZACIÓN BIOLÓGICA SEGÚN EL ENTORNO PRODUCTIVO Y SOCIAL.</t>
  </si>
  <si>
    <t>RA3: ARGUMENTAR SOBRE SITUACIONES PROBLEMÁTICAS DEL ENTORNO SUSCEPTIBLES DE MEJORAMIENTO MEDIANTE LA APLICACIÓN DE PRINCIPIOS Y CONCEPTOS DE BIOLOGÍA</t>
  </si>
  <si>
    <t>COMPETENCIA: Suervisión sistema de agua</t>
  </si>
  <si>
    <t>RA1: VERIFICAR FUNCIONAMIENTO DEL SISTEMA DE ACUERDO CON NORMATIVA Y PROCEDIMIENTOS TÉCNICOS</t>
  </si>
  <si>
    <t xml:space="preserve">RA4: PROPONER ALTERNATIVAS DE MEJORAMIENTO A SITUACIONES IDENTIFICADAS EN EL ENTORNO PRODUCTIVO Y SOCIAL, ACORDE CON PRINCIPIOS Y CONCEPTOS DE LA BIOLOGÍA.
</t>
  </si>
  <si>
    <t>MATEMÁTICAS</t>
  </si>
  <si>
    <t>RA1: IDENTIFICAR MODELOS MATEMÁTICOS DE ACUERDO CON LOS REQUERIMIENTOS DEL PROBLEMA PLANTEADO EN CONTEXTOS SOCIALES Y PRODUCTIVO</t>
  </si>
  <si>
    <t>RA2: PLANTEAR PROBLEMAS MATEMÁTICOS A PARTIR DE SITUACIONES GENERADAS EN EL CONTEXTO SOCIAL Y
PRODUCTIVO</t>
  </si>
  <si>
    <t>RA3: RESOLVER PROBLEMAS MATEMÁTICOS A PARTIR DE SITUACIONES GENERADAS EN EL CONTEXTO SOCIAL Y PRODUCTIVO</t>
  </si>
  <si>
    <t xml:space="preserve">RA4: PROPONER ACCIONES DE MEJORA FRENTE A LOS RESULTADOS DE LOS PROCEDIMIENTOS MATEMÁTICOS DE ACUERDO CON EL PROBLEMA PLANTEADO
</t>
  </si>
  <si>
    <t>INGLES</t>
  </si>
  <si>
    <t>RA1: COMPRENDER INFORMACIÓN SOBRE SITUACIONES COTIDIANAS Y LABORALES ACTUALES Y FUTURAS A TRAVÉS DE INTERACCIONES SOCIALES DE FORMA ORAL Y ESCRITA.</t>
  </si>
  <si>
    <t>COMPETENCIA: Generación de procesos de educación</t>
  </si>
  <si>
    <t xml:space="preserve">RA1: DIAGNOSTICAR LA SITUACIÓN AMBIENTAL, EDUCATIVA Y PARTICIPATIVA DE LA COMUNIDAD DE ACUERDO CON NORMATIVA Y PROCEDIMIENTOS TÉCNICOS
</t>
  </si>
  <si>
    <t>RA2:  INTERCAMBIAR OPINIONES SOBRE SITUACIONES COTIDIANAS Y LABORALES ACTUALES, PASADAS Y FUTURAS EN CONTEXTOS SOCIALES ORALES Y ESCRITOS.</t>
  </si>
  <si>
    <t xml:space="preserve">RA1: ALISTAR HERRAMIENTAS DE TECNOLOGÍAS DE LA INFORMACIÓN Y LA COMUNICACIÓN (TIC), DE ACUERDO
CON LAS NECESIDADES DE PROCESAMIENTO DE INFORMACIÓN Y COMUNICACIÓN.
</t>
  </si>
  <si>
    <t xml:space="preserve">RA2:  APLICAR FUNCIONALIDADES DE HERRAMIENTAS Y SERVICIOS TIC, DE ACUERDO CON MANUALES DE USO, PROCEDIMIENTOS ESTABLECIDOS Y BUENAS PRÁCTICAS.
</t>
  </si>
  <si>
    <t xml:space="preserve">RA3:  EVALUAR LOS RESULTADOS, DE ACUERDO CON LOS REQUERIMIENTOS.
</t>
  </si>
  <si>
    <t>RA4: OPTIMIZAR LOS RESULTADOS, DE ACUERDO CON LA VERIFICACIÓN</t>
  </si>
  <si>
    <t>COMUNICACIONES</t>
  </si>
  <si>
    <t xml:space="preserve">RA1: ANALIZAR LOS COMPONENTES DE LA COMUNICACIÓN SEGÚN SUS CARACTERÍSTICAS, INTENCIONALIDAD Y CONTEXTO.
</t>
  </si>
  <si>
    <t xml:space="preserve">RA2: ARGUMENTAR EN FORMA ORAL Y ESCRITA ATENDIENDO LAS EXIGENCIAS Y PARTICULARIDADES DE LAS DIVERSAS SITUACIONES COMUNICATIVAS MEDIANTE LOS DISTINTOS SISTEMAS DE REPRESENTACIÓN.
</t>
  </si>
  <si>
    <t xml:space="preserve">RA3: RELACIONAR LOS PROCESOS COMUNICATIVOS TENIENDO EN CUENTA CRITERIOS DE LÓGICA Y
</t>
  </si>
  <si>
    <t>RA4: ESTABLECER PROCESOS DE ENRIQUECIMIENTO LEXICAL Y ACCIONES DE MEJORAMIENTO EN EL DESARROLLO DE PROCESOS COMUNICATIVOS SEGÚN REQUERIMIENTOS DEL CONTEXTO.</t>
  </si>
  <si>
    <t>INVESTIGACIÓN</t>
  </si>
  <si>
    <t xml:space="preserve">RA1: ANALIZAR EL CONTEXTO PRODUCTIVO SEGÚN SUS CARACTERÍSTICAS Y NECESIDADES
</t>
  </si>
  <si>
    <t xml:space="preserve">RA2: ESTRUCTURAR EL PROYECTO DE ACUERDO A CRITERIOS DE LA INVESTIGACIÓN.
</t>
  </si>
  <si>
    <t xml:space="preserve">RA3: ARGUMENTAR ASPECTOS TEÓRICOS DEL PROYECTO SEGÚN REFERENTES NACIONALES E
</t>
  </si>
  <si>
    <t>RA4: PROPONER SOLUCIONES A LAS NECESIDADES DEL CONTEXTO SEGÚN RESULTADOS DE LA</t>
  </si>
  <si>
    <t>EJECUTAR</t>
  </si>
  <si>
    <t>Ejecución de las acciones de monitoreo, medición y seguimiento de la prestación del servicio de agua potable y saneamiento básico</t>
  </si>
  <si>
    <t>RA2: MANIPULAR UNIDADES DE POTABILIZACIÓN DE ACUERDO CON NORMAS DE SEGURIDAD Y PROCEDIMIENTOS TÉCNICOS</t>
  </si>
  <si>
    <t>INGLÉS</t>
  </si>
  <si>
    <t xml:space="preserve">RA3:  DISCUTIR SOBRE POSIBLES SOLUCIONES A PROBLEMAS DENTRO DE UN RANGO VARIADO DE CONTEXTOS SOCIALES Y LABORALES.
</t>
  </si>
  <si>
    <t>RA4:  IMPLEMENTAR ACCIONES DE MEJORA RELACIONADAS CON EL USO DE EXPRESIONES, ESTRUCTURAS Y DESEMPEÑO SEGÚN LOS RESULTADOS DE APRENDIZAJE FORMULADOS PARA EL PROGRAMA</t>
  </si>
  <si>
    <t xml:space="preserve">RA3:  MANEJAR PRODUCTOS QUÍMICOS EN EL PROCESO DE POTABILIZACIÓN DE AGUA SEGÚN PROCEDIMIENTO.
</t>
  </si>
  <si>
    <t>CULTURA FÍSICA</t>
  </si>
  <si>
    <t xml:space="preserve">RA1: DESARROLLAR HABILIDADES PSICOMOTRICES EN EL CONTEXTO PRODUCTIVO Y SOCIAL.
</t>
  </si>
  <si>
    <t xml:space="preserve">RA2:  PRACTICAR HÁBITOS SALUDABLES MEDIANTE LA APLICACIÓN DE FUNDAMENTOS DE NUTRICIÓN E HIGIENE.
</t>
  </si>
  <si>
    <t xml:space="preserve">RA3: EJECUTAR ACTIVIDADES DE ACONDICIONAMIENTO FÍSICO ORIENTADAS HACIA EL MEJORAMIENTO DE LA CONDICIÓN FÍSICA EN LOS CONTEXTOS PRODUCTIVO Y SOCIAL.
</t>
  </si>
  <si>
    <t>RA4: MONITOREAR LA CALIDAD DEL AGUA EN EL PROCESO DE POTABILIZACIÓN SEGÚN PROCEDIMIENTOS
TÉCNICOS.</t>
  </si>
  <si>
    <t xml:space="preserve">RA4: IMPLEMENTAR UN PLAN DE ERGONOMÍA Y PAUSAS ACTIVAS SEGÚN LAS CARACTERÍSTICAS DE LA FUNCIÓN PRODUCTIVA.
</t>
  </si>
  <si>
    <t>APLICAR PRÁCTICAS AMBIENTALES Y SST</t>
  </si>
  <si>
    <t xml:space="preserve">RA1: ANALIZAR LAS ESTRATEGIAS PARA LA PREVENCIÓN Y CONTROL DE LOS IMPACTOS AMBIENTALES Y DE LOS ACCIDENTES Y ENFERMEDADES LABORALES (ATEL) DE ACUERDO CON LAS POLÍTICAS ORGANIZACIONALES Y EL ENTORNO SOCIAL.
</t>
  </si>
  <si>
    <t>COMPETENCIA: Promoción y Vigilancia</t>
  </si>
  <si>
    <t>RA1: ESTABLECER CONDICIONES DE RIESGO DE ACUERDO NORMAS TÉCNICAS Y GUÍAS EN SALUD
RA2:  DESARROLLAR ESTRATEGIAS DE INTERVENCIÓN ACORDES CON TÉCNICAS DE COMUNICACIÓN Y
ESTRATEGIAS DE GESTIÓN</t>
  </si>
  <si>
    <t xml:space="preserve">RA2: IMPLEMENTAR ESTRATEGIAS PARA EL CONTROL DE LOS IMPACTOS AMBIENTALES Y DE LOS ACCIDENTES Y ENFERMEDADES DE ACUERDO CON LOS PLANES Y PROGRAMAS ESTABLECIDOS POR LA ORGANIZACIÓN
</t>
  </si>
  <si>
    <t xml:space="preserve">RA3:  REALIZAR SEGUIMIENTO Y ACOMPAÑAMIENTO AL DESARROLLO DE LOS PLANES Y PROGRAMAS AMBIENTALES Y SST, SEGÚN EL ÁREA DE DESEMPEÑO.
</t>
  </si>
  <si>
    <t xml:space="preserve">RA4: PROPONER ACCIONES DE MEJORA PARA EL MANEJO AMBIENTAL Y EL CONTROL DE LA SST, DE ACUERDO CON ESTRATEGIAS DE TRABAJO, COLABORATIVO, COOPERATIVO Y COORDINADO EN EL CONTEXTO PRODUCTIVO Y SOCIAL.
</t>
  </si>
  <si>
    <t>COMPETENCIA: Supervisión sistema de agua</t>
  </si>
  <si>
    <t xml:space="preserve">RA2: APLICAR PROTOCOLOS DE ANÁLISIS DE MUESTRAS DE AGUA DE ACUERDO CON NORMATIVA Y PROCEDIMIENTOS TÉCNICOS.
</t>
  </si>
  <si>
    <t xml:space="preserve">RA2: ALISTAR LAS ACTIVIDADES DE PROMOTORÍA, SENSIBILIZACIÓN Y FORTALECIMIENTO INSTITUCIONAL
TENIENDO EN CUENTA LAS CARACTERÍSTICAS DE LA POBLACIÓN
</t>
  </si>
  <si>
    <t>RA3: ORIENTAR A LAS COMUNIDADES DE LOS PROCEDIMIENTOS TÉCNICOS TENIENDO EN CUENTA
LINEAMIENTOS DIDÁCTICOS</t>
  </si>
  <si>
    <t>COMPETENCIA: Tratamiento de aguas reiduales</t>
  </si>
  <si>
    <t xml:space="preserve">RA1:  OPERAR EL SISTEMA Y UNIDADES DE TRATAMIENTO DE AGUAS RESIDUALES DE ACUERDO NORMATIVA Y PROCEDIMIENTOS. 
</t>
  </si>
  <si>
    <t xml:space="preserve">RA2: MONITOREAR AGUA RESIDUAL SEGÚN PROCEDIMIENTOS TÉCNICOS
</t>
  </si>
  <si>
    <t>COMPETENCIA: Supervisión muestras de agua</t>
  </si>
  <si>
    <t xml:space="preserve">RA1:  PROGRAMAR EL MUESTREO DE AGUA DE ACUERDO CON NORMAS TÉCNICAS Y PROTOCOLOS DE  ENSAYO
</t>
  </si>
  <si>
    <t xml:space="preserve">RA2: COORDINAR LA TOMA DE MUESTRAS DE AGUA DE ACUERDO CON EL PLAN DE MUESTREO Y GUÍAS
</t>
  </si>
  <si>
    <t>RA3: COORDINAR ACTIVIDADES PARA LA CONSERVACIÓN Y TRANSPORTE DE LAS MUESTRAS DE AGUAS SEGÚN NORMATIVA Y PROCEDIMIENTOS TÉCNICOS</t>
  </si>
  <si>
    <t>COMPETENCIA: supervisión servicio de aseo</t>
  </si>
  <si>
    <t xml:space="preserve">RA1: SUPERVISAR LOS SISTEMAS DE RECOLECCIÓN DE RESIDUOS SÓLIDOS DE ACUERDO CON NORMATIVA Y
PROCEDIMIENTOS TÉCNICOS
</t>
  </si>
  <si>
    <t>RA2: SUPERVISAR LAS LABORES DE BARRIDO Y LIMPIEZA DE VÍAS Y ÁREAS PÚBLICAS DE ACUERDO CON NORMATIVA Y PROCEDIMIENTOS TÉCNICOS</t>
  </si>
  <si>
    <t>VERICAR</t>
  </si>
  <si>
    <t>Elaboración de informes de inspección y condiciones de la prestación del servicio de agua potable y saneamientp básico</t>
  </si>
  <si>
    <t>RA3: REVISAR MEDIDAS PREVENTIVAS DE ACUERDO CON NORMATIVA EN SALUD PÚBLICA</t>
  </si>
  <si>
    <t>EMPRENDIMIENTO</t>
  </si>
  <si>
    <t xml:space="preserve">RA1: INTEGRAR ELEMENTOS DE LA CULTURA EMPRENDEDORA TENIENDO EN CUENTA EL PERFIL PERSONAL Y EL CONTEXTO DE DESARROLLO SOCIAL
</t>
  </si>
  <si>
    <t xml:space="preserve">RA2: CARACTERIZAR LA IDEA DE NEGOCIO TENIENDO EN CUENTA LAS OPORTUNIDADES Y NECESIDADES DEL SECTOR PRODUCTIVO Y SOCIAL
</t>
  </si>
  <si>
    <t xml:space="preserve">RA3: ESTRUCTURAR EL PLAN DE NEGOCIO DE ACUERDO CON LAS CARACTERÍSTICAS EMPRESARIALES Y TENDENCIAS DE MERCADO
</t>
  </si>
  <si>
    <t xml:space="preserve">RA4: VALORAR LA PROPUESTA DE NEGOCIO CONFORME CON SU ESTRUCTURA Y NECESIDADES DEL SECTOR PRODUCTIVO Y SOCIAL
</t>
  </si>
  <si>
    <t xml:space="preserve">RA3:  INTERPRETAR RESULTADOS DE MUESTRAS DE AGUA SEGÚN CRITERIOS TÉCNICOS ESTABLECIDOS
</t>
  </si>
  <si>
    <t>RA5: PRESENTAR UN PROCESO PARA LA REALIZACIÓN DE UNA ACTIVIDAD EN SU QUEHACER LABORAL DE ACUERDO CON LOS PROCEDIMIENTOS ESTABLECIDOS DESDE SU PROGRAMA DE FORMACIÓN.</t>
  </si>
  <si>
    <t xml:space="preserve">RA6: EXPLICAR LAS FUNCIONES DE SU OCUPACIÓN LABORAL USANDO EXPRESIONES DE ACUERDO AL NIVEL REQUERIDO POR EL PROGRAMA DE FORMACIÓN.
</t>
  </si>
  <si>
    <t xml:space="preserve">RA3: CONTROLAR LAS TÉCNICAS DE TRATAMIENTO Y APROVECHAMIENTO DE LOS RESIDUOS DE ACUERDO CON
EL TIPO Y PROCEDIMIENTOS TÉCNICOS
</t>
  </si>
  <si>
    <t>ETICA</t>
  </si>
  <si>
    <t xml:space="preserve">RA1: PROMOVER MI DIGNIDAD Y LA DEL OTRO A PARTIR DE LOS PRINCIPIOS Y VALORES ÉTICOS COMO APORTE EN LA INSTAURACIÓN DE UNA CULTURA DE PAZ
</t>
  </si>
  <si>
    <t xml:space="preserve">RA2: ESTABLECER RELACIONES DE CRECIMIENTO PERSONAL Y COMUNITARIO A PARTIR DEL BIEN COMÚN COMO APORTE PARA EL DESARROLLO SOCIAL.
</t>
  </si>
  <si>
    <t>RA3: PROMOVER EL USO RACIONAL DE LOS RECURSOS NATURALES A PARTIR DE CRITERIOS DE
SOSTENIBILIDAD Y SUSTENTABILIDAD ÉTICA Y NORMATIVA VIGENTE</t>
  </si>
  <si>
    <t xml:space="preserve">RA4:  INSPECCIONAR CONDICIONES DE DISPOSICIÓN FINAL DE ACUERDO CON PROCEDIMIENTOS TÉCNICOS
</t>
  </si>
  <si>
    <t xml:space="preserve">RA4: CONTRIBUIR CON EL FORTALECIMIENTO DE LA CULTURA DE PAZ A PARTIR DE LA DIGNIDAD HUMANA Y LAS ESTRATEGIAS PARA LA TRANSFORMACIÓN DE CONFLICTOS
</t>
  </si>
  <si>
    <t>EJERCER LOS DERECHOS</t>
  </si>
  <si>
    <t xml:space="preserve">RA1: Reconocer el trabajo como factor de movilidad social y transformación vital con referencia a la fenomenología y a los derechos fundamentales en el trabajo.
</t>
  </si>
  <si>
    <t xml:space="preserve">RA2: Valorar la importancia de la ciudadanía laboral con base en el estudio de los derechos humanos y fundamentales en el trabajo.
</t>
  </si>
  <si>
    <t xml:space="preserve">RA3: Practicar los derechos fundamentales en el trabajo de acuerdo con la Constitución Política y los Convenios Internacionales.
</t>
  </si>
  <si>
    <t xml:space="preserve">RA4: Participar en acciones solidarias teniendo en cuenta el ejercicio de los derechos humanos, de los pueblos y de la naturaleza.
</t>
  </si>
  <si>
    <t>RA3: SEPARAR SÓLIDOS Y LÍQUIDOS DE ACUERDO CON PROCEDIMIENTOS TÉCNICOS.</t>
  </si>
  <si>
    <t>RA4: EVACUAR LOS LODOS DE ACUERDO CON LOS MANUALES Y PROCEDIMIENTOS TÉCNICOS.</t>
  </si>
  <si>
    <t xml:space="preserve">3.5 Organización del proyecto </t>
  </si>
  <si>
    <t>3.5.1 No. Instructores requeridos</t>
  </si>
  <si>
    <t>OPCIONAL</t>
  </si>
  <si>
    <t>3.5.2 No. Aprendices sugeridos para participar en el proyecto</t>
  </si>
  <si>
    <t xml:space="preserve">3.6 Descripción del ambiente de aprendizaje requerido </t>
  </si>
  <si>
    <r>
      <rPr>
        <b/>
        <u/>
        <sz val="11"/>
        <color rgb="FF0F243E"/>
        <rFont val="Calibri"/>
        <family val="2"/>
      </rPr>
      <t>Ambientes fuera de centro:</t>
    </r>
    <r>
      <rPr>
        <sz val="11"/>
        <color rgb="FF0F243E"/>
        <rFont val="Calibri"/>
        <family val="2"/>
      </rPr>
      <t xml:space="preserve"> Son ambientes de aprendizaje que son utilizados por los Centros de formación y gestionados por convenios o alianzas con Gobernaciones, Alcaldías, Colegios, Empresas y otro tipo de instituciones.
</t>
    </r>
    <r>
      <rPr>
        <b/>
        <u/>
        <sz val="11"/>
        <color rgb="FF0F243E"/>
        <rFont val="Calibri"/>
        <family val="2"/>
      </rPr>
      <t>Ambiente de aprendizaje:</t>
    </r>
    <r>
      <rPr>
        <sz val="11"/>
        <color rgb="FF0F243E"/>
        <rFont val="Calibri"/>
        <family val="2"/>
      </rPr>
      <t xml:space="preserve"> Espacio en el que converge el conjunto articulado de fuentes de conocimiento para desarrollar en el aprendiz competencias en el ámbito de la conciencia y la capacidad tecnológica, la capacidad de abstracción y la habilidad de adaptación a los cambios de las estructuras productivas. Se distinguen los siguientes tipos de ambientes:  el aula informática, el aula convencional, el laboratorio, la biblioteca, el campo deportivo, el ambiente virtual.
</t>
    </r>
  </si>
  <si>
    <t>3.7   RECURSOS ESTIMADOS</t>
  </si>
  <si>
    <t xml:space="preserve">ACTIVIDADES DEL PROYECTO </t>
  </si>
  <si>
    <t>DURACIÓN 
(Horas)</t>
  </si>
  <si>
    <t xml:space="preserve"> Materiales de formación devolutivos: (Equipos/Herramientas)</t>
  </si>
  <si>
    <t>Materiales de formación  (consumibles)</t>
  </si>
  <si>
    <t>Talento Humano (Instructores)</t>
  </si>
  <si>
    <t>AMBIENTES  DE 
APRENDIZAJE TIPIFICADOS</t>
  </si>
  <si>
    <t xml:space="preserve">Descripción </t>
  </si>
  <si>
    <t>Cantidad</t>
  </si>
  <si>
    <t>Especialidad</t>
  </si>
  <si>
    <t xml:space="preserve">ESCENARIO (Aula, Laboratorio, taller, unidad productiva) y y  elementos y condiciones de seguridad industrial, salud ocupacional y medio ambiente  </t>
  </si>
  <si>
    <t>Elaborar documento diagnóstico de los sistemas de agua y saneamiento de acuerdo con las necesidades de la región.</t>
  </si>
  <si>
    <t>Computadores portátiles</t>
  </si>
  <si>
    <t>Papelería resma de papel, lapiceros, marcadores, pliegos de papel bond, tijeras, portaminas, etc.)</t>
  </si>
  <si>
    <t>GLOBAL</t>
  </si>
  <si>
    <t>INGENIERO SANITARIO O AMBIENTAL O AFINES</t>
  </si>
  <si>
    <t>aula convencional
aula informática</t>
  </si>
  <si>
    <t>Video beam</t>
  </si>
  <si>
    <t>-</t>
  </si>
  <si>
    <t>MATEMÁTICO O AFINES</t>
  </si>
  <si>
    <t>aula convencional</t>
  </si>
  <si>
    <t>QUÍMICO O AFINES</t>
  </si>
  <si>
    <t>ING. DE SISTEMAS O AFINES</t>
  </si>
  <si>
    <t>aula informática</t>
  </si>
  <si>
    <t>COMUNICADOR SOCIAL O AFINES</t>
  </si>
  <si>
    <t>Seleccionar las estrategias de manejo integrado de los sistemas de agua y saneamiento de acuerdo con las  normativa y procedimientos técnicos.</t>
  </si>
  <si>
    <t>Plancha de calentamiento + agitador magnético</t>
  </si>
  <si>
    <t>aula convencional, laboratorio, Aula informática</t>
  </si>
  <si>
    <t xml:space="preserve">Balanza de  precisión 0.0001g </t>
  </si>
  <si>
    <t>BIÓLOGO O AFINES</t>
  </si>
  <si>
    <t>Bomba de vacío portátil</t>
  </si>
  <si>
    <t>PSICÓLOGO O AFINES</t>
  </si>
  <si>
    <t>Kit tipo oxitop respirométrico para DBO</t>
  </si>
  <si>
    <t>FÍSICO O AFINES</t>
  </si>
  <si>
    <t xml:space="preserve">Botellas winkler </t>
  </si>
  <si>
    <t>ING. AMBIENTAL O  PROFESIONAL EN SEGURIDAD Y SALUD EN EL TRABAJO Y AFINES</t>
  </si>
  <si>
    <t>Colorímetro digital portátil para aguas</t>
  </si>
  <si>
    <t>Multiparámetro: pH, Conductividad, OD</t>
  </si>
  <si>
    <t>Cronómetro, resistente al agua</t>
  </si>
  <si>
    <t>Desecador al vacío</t>
  </si>
  <si>
    <t xml:space="preserve">Destilador de agua 5 litros/hora acero inoxidable. </t>
  </si>
  <si>
    <t>Equipo Kjheldal</t>
  </si>
  <si>
    <t>Equipo de filtración al vacío con sus frascos (bomba,frascos,soportes)</t>
  </si>
  <si>
    <t>Equipo prueba de jarras</t>
  </si>
  <si>
    <t>Espectrofotómetro uv-vis</t>
  </si>
  <si>
    <t>Estufa de secado</t>
  </si>
  <si>
    <t>Fotómetro multiparamétrico con DQO</t>
  </si>
  <si>
    <t>Horno Mufla</t>
  </si>
  <si>
    <t>Incubadora Compacta para DBO</t>
  </si>
  <si>
    <t>Medidor de oxigeno disuelto</t>
  </si>
  <si>
    <t>Medidor de DBO portátil</t>
  </si>
  <si>
    <t>Molinete</t>
  </si>
  <si>
    <t>Termómetro digital con sonda</t>
  </si>
  <si>
    <t>Termo reactor para digestión de muestras DQO</t>
  </si>
  <si>
    <t>Turbidímetro (medidor turbidez y cloro)</t>
  </si>
  <si>
    <t>Equipo de destilación simple sin soporte</t>
  </si>
  <si>
    <t xml:space="preserve"> Estereoscopio</t>
  </si>
  <si>
    <t>Esterilizador por infrarrojos</t>
  </si>
  <si>
    <t xml:space="preserve">Microscopio Triocular </t>
  </si>
  <si>
    <t>Medidor solidos en suspensión</t>
  </si>
  <si>
    <t>Titulador automático</t>
  </si>
  <si>
    <t>Deonizador de agua</t>
  </si>
  <si>
    <t xml:space="preserve">Ducha para laboratorio </t>
  </si>
  <si>
    <t xml:space="preserve">Nevera de 12 pies </t>
  </si>
  <si>
    <t>Compresor de aire</t>
  </si>
  <si>
    <t xml:space="preserve">Equipo Kjeldahl completo </t>
  </si>
  <si>
    <t xml:space="preserve">Equipo filtración Por membrana </t>
  </si>
  <si>
    <t>Stomacher Blender</t>
  </si>
  <si>
    <t>Balanza Determinación de humedad Mettler</t>
  </si>
  <si>
    <t>Extractor Soxhlet Buchí</t>
  </si>
  <si>
    <t>Ejecutar las estrategias de manejo integrado de los sistemas de agua y saneamiento de acuerdo con normativa y procedimientos técnicos.</t>
  </si>
  <si>
    <t>PROFESIONAL EN CIENCIAS NATURALES (FÍSICA, QUÍMICA Y/O BIOLOGÍA)</t>
  </si>
  <si>
    <t>|</t>
  </si>
  <si>
    <t>Palas.</t>
  </si>
  <si>
    <t>PROFESIONAL EN ÉTICA</t>
  </si>
  <si>
    <t>Escobas industriales.</t>
  </si>
  <si>
    <t>PROFESIONAL  AMBIENTAL Y SST</t>
  </si>
  <si>
    <t>Bolsas plásticas Industriales</t>
  </si>
  <si>
    <t>Flexómetro.</t>
  </si>
  <si>
    <t>Cinta adhesiva.</t>
  </si>
  <si>
    <t>Controlar las estrategias de manejo integrado sistemas de agua y saneamiento según normativa y procedimientos técnicos</t>
  </si>
  <si>
    <t>aula convencional, laboratorio, Aula informática, sitio para prácticas reales de aprendizaje</t>
  </si>
  <si>
    <t>PROFESIONAL EN ACONDICIONAMIENTO FÍSICO</t>
  </si>
  <si>
    <t>campo deportivo</t>
  </si>
  <si>
    <t>PROFESIONAL EN EMPRENDIMIENTO</t>
  </si>
  <si>
    <t>PROFESIONAL EN LENGUAS EXTRANJERAS</t>
  </si>
  <si>
    <t>PROFESIONAL CON EXPERIENCIA EN INVESTIGACIÓN O AFINES</t>
  </si>
  <si>
    <t>Aplicar acciones de mejoramiento de los sistemas de agua y saneamiento de acuerdo con normativa y procedimientos técnicos.</t>
  </si>
  <si>
    <t>3.7.1  DETALLE DE LOS RECURSOS ESTIMADOS</t>
  </si>
  <si>
    <t>HERRAMIENTAS (Materiales de formación devolutivos)</t>
  </si>
  <si>
    <t>UNIDAD DE MEDIDA</t>
  </si>
  <si>
    <t>CODIGO ORIONS</t>
  </si>
  <si>
    <t>CANTIDAD</t>
  </si>
  <si>
    <t>VALOR UNITARIO</t>
  </si>
  <si>
    <t>VALOR TOTAL (por grupo de 30 aprendices)</t>
  </si>
  <si>
    <t>FUENTE  RECURSO</t>
  </si>
  <si>
    <t>UN</t>
  </si>
  <si>
    <t>COMPRA</t>
  </si>
  <si>
    <t>PAQUETE x 100 Unidades</t>
  </si>
  <si>
    <t>TOTAL</t>
  </si>
  <si>
    <t>EQUIPOS (Materiales de formación devolutivos)</t>
  </si>
  <si>
    <t>VALOR TOTAL</t>
  </si>
  <si>
    <t>Termoreactor para digestión de muestras DQO</t>
  </si>
  <si>
    <t>Estéreomicroscopio</t>
  </si>
  <si>
    <t>Extractor Soxhlet Buchi</t>
  </si>
  <si>
    <t>MATERIALES (consumibles)</t>
  </si>
  <si>
    <t>Pipeta, volumétrica, Clase A, 1 ml</t>
  </si>
  <si>
    <t>Pipeta, volumétrica, Clase A, 10 ml</t>
  </si>
  <si>
    <t>Pipeta, volumétrica, Clase A, 20 ml</t>
  </si>
  <si>
    <t>Pipeta, volumétrica, Clase A, 25 ml</t>
  </si>
  <si>
    <t>Pipeta, volumétrica, Clase A, 5 ml</t>
  </si>
  <si>
    <t>Probeta graduada de 1000ml</t>
  </si>
  <si>
    <t>Probeta graduada de 100ml</t>
  </si>
  <si>
    <t xml:space="preserve">Probeta graduada, 10 ml </t>
  </si>
  <si>
    <t xml:space="preserve">Probeta, graduada 25 ml </t>
  </si>
  <si>
    <t xml:space="preserve">Probeta, graduada 250 ml </t>
  </si>
  <si>
    <t>Probeta, graduada, 2000 ml</t>
  </si>
  <si>
    <t xml:space="preserve">Probeta, graduada, 50 ml </t>
  </si>
  <si>
    <t>Probeta, graduada, vidrio, 500 ml</t>
  </si>
  <si>
    <t>Vaso de precipitado de polipropileno de forma baja de 600 mL,</t>
  </si>
  <si>
    <t>Vaso de precipitado Griffin de vidrio de 2000 mL de forma baja</t>
  </si>
  <si>
    <t>Vaso de precipitado, Griffin, perfil bajo, 250 ml</t>
  </si>
  <si>
    <t>Vaso de precipitados de 200ml</t>
  </si>
  <si>
    <t>Vaso de precipitados de 400ml</t>
  </si>
  <si>
    <t>Vaso de precipitados de 500ml</t>
  </si>
  <si>
    <t>Vaso de precipitados forma  baja de 1000ml</t>
  </si>
  <si>
    <t>Vaso de precipitado 600 ml</t>
  </si>
  <si>
    <t>Bureta vidrio con división 0.05 ml (25 ml)</t>
  </si>
  <si>
    <t>Bureta vidrio (50 ml)</t>
  </si>
  <si>
    <t>Soporte para pipetas</t>
  </si>
  <si>
    <t>Varilla de vidrio o agitadores 250x8mm</t>
  </si>
  <si>
    <t>Conos Imhoff plástico</t>
  </si>
  <si>
    <t>Base para conos Inmhoff</t>
  </si>
  <si>
    <t>Pipeteador manual (no peras) cremallera</t>
  </si>
  <si>
    <t>Botellas winkler</t>
  </si>
  <si>
    <t>Cepillo espiral para lavado de vidriería delgado</t>
  </si>
  <si>
    <t>Cepillo espiral para lavado de vidriería grueso</t>
  </si>
  <si>
    <t>BALONES AFORADOS DE 1000 ml</t>
  </si>
  <si>
    <t>ESPATULA cuchara acero inoxidable de 18cm</t>
  </si>
  <si>
    <t>TANQUE AGUA DESTILADA 25 LT con llave y tapa</t>
  </si>
  <si>
    <t>Mechero de Alcohol</t>
  </si>
  <si>
    <t>ENCENDEDOR A GAS</t>
  </si>
  <si>
    <t>Frasco lavador plástico con manguera de 500ml</t>
  </si>
  <si>
    <t>Vidrio reloj</t>
  </si>
  <si>
    <t>Soporte de pie plano y pinza en cruz</t>
  </si>
  <si>
    <t>Standard Methods última versión traducida en español</t>
  </si>
  <si>
    <t>Nevera para transporte de muestras</t>
  </si>
  <si>
    <t>tarros plásticos de 1l</t>
  </si>
  <si>
    <t>tarros plásticos de 2l</t>
  </si>
  <si>
    <t>botellas de vidrio color ámbar</t>
  </si>
  <si>
    <t>gel refrigerante</t>
  </si>
  <si>
    <t>Ácido nítrico 69% (2.5L)</t>
  </si>
  <si>
    <t>Etanol 95% (2.5L)</t>
  </si>
  <si>
    <t>Carbonato de sodio (5Kg)</t>
  </si>
  <si>
    <t>cloroformo (2.5L)</t>
  </si>
  <si>
    <t>cloruro de amonio (1kg)</t>
  </si>
  <si>
    <t>Bario cloruro en solución 10% P/V 500ml</t>
  </si>
  <si>
    <t>Cloruro de bario cristales (1kg)</t>
  </si>
  <si>
    <t>Cloruro de calcio (1Kg)</t>
  </si>
  <si>
    <t>Cloruro de magnesio hexahidratado (1kg)</t>
  </si>
  <si>
    <t>Cloruro de magnesio anhidro (500g)</t>
  </si>
  <si>
    <t>Cloruro de potasio (500g)</t>
  </si>
  <si>
    <t>cloruro de sodio (5kg)</t>
  </si>
  <si>
    <t>Cloruro férrico hexahidratado (1kg)</t>
  </si>
  <si>
    <t>cromato de potasio (1Kg)</t>
  </si>
  <si>
    <t>Dicromato de potasio (80g)</t>
  </si>
  <si>
    <t>Desecante (con indicador) (1kg)</t>
  </si>
  <si>
    <t>fosfato básico de sodio heptahidratado 1Kg)</t>
  </si>
  <si>
    <t>sodio dihidrogeno fosfato  monohidratado (1kg)</t>
  </si>
  <si>
    <t>Fosfato de potasio monobásico anhidro (250g)</t>
  </si>
  <si>
    <t>Aftalato acido de potasio (250g)</t>
  </si>
  <si>
    <t>Glicerina (1L)</t>
  </si>
  <si>
    <t>hidróxido de amonio (100ml)</t>
  </si>
  <si>
    <t>Hipoclorito de sodio (1kg)</t>
  </si>
  <si>
    <t>Indicador fenolteleina (100g)</t>
  </si>
  <si>
    <t>Indicador murexida (purpurato de amonio) (5g)</t>
  </si>
  <si>
    <t>Indicador negro de eriocromo (25g)</t>
  </si>
  <si>
    <t>Naranja de metilo (25g)</t>
  </si>
  <si>
    <t>Nitrato de plata (25g)</t>
  </si>
  <si>
    <t>Nitrato de potasio (1Kg)</t>
  </si>
  <si>
    <t>Ortotolidina (10ml)</t>
  </si>
  <si>
    <t xml:space="preserve">pH Buffer Solución 10.01 500 mL </t>
  </si>
  <si>
    <t>pH Buffer Solución pH 4.01 500ml</t>
  </si>
  <si>
    <t>pH Buffer Solución pH 7.00  1000ml</t>
  </si>
  <si>
    <t>Rojo de metilo (25g)</t>
  </si>
  <si>
    <t>sal de magnesio de EDTA (100g)</t>
  </si>
  <si>
    <t>sal disodica de EDTA (250g)</t>
  </si>
  <si>
    <t>Solución de acido sulfúrico 0,5 N (1L)</t>
  </si>
  <si>
    <t>Solución de acido sulfúrico 1 N (4L)</t>
  </si>
  <si>
    <t>trietanolamina (250ml)</t>
  </si>
  <si>
    <t>Solución estándar de ácido clorhídrico 5,0 N (1L)</t>
  </si>
  <si>
    <t>solución hidróxido de sodio 0,2 N (1L)</t>
  </si>
  <si>
    <t>Indicadora de naranja de metilo (25g)</t>
  </si>
  <si>
    <t>Solución tiosulfato de sodio 0,1N (1L)</t>
  </si>
  <si>
    <t>yoduro de potasio (250g)</t>
  </si>
  <si>
    <t>sulfato de magnesio anhidro (1kg)</t>
  </si>
  <si>
    <t>sulfato de magnesio heptahidratado (500g)</t>
  </si>
  <si>
    <t>sulfuro de amonio solución (1L)</t>
  </si>
  <si>
    <t>Tiosulfato de sodio (250g)</t>
  </si>
  <si>
    <t>Solución 0,05 N nitrato de pata (1L)</t>
  </si>
  <si>
    <t>Solución 1 N nitrato de pata (1L)</t>
  </si>
  <si>
    <t>Solución 0,1 N nitrato de pata (1L)</t>
  </si>
  <si>
    <t>Acido sulfúrico 95%</t>
  </si>
  <si>
    <t>Solución de acido sulfúrico 5 N</t>
  </si>
  <si>
    <t>Solución de acido sulfúrico 0,1 N</t>
  </si>
  <si>
    <t>Acido sulfúrico 95% para DQO (1L)</t>
  </si>
  <si>
    <t>Solución estándar de ácido clorhídrico 1 N (2,5L)</t>
  </si>
  <si>
    <t>Solución estándar de ácido clorhídrico 0,1 N (1L)</t>
  </si>
  <si>
    <t>Solución estándar de ácido clorhídrico 2 N (1L)</t>
  </si>
  <si>
    <t>solución hidróxido de sodio 0,2 5N (1L)</t>
  </si>
  <si>
    <t>solución hidróxido de sodio 4 N (5L)</t>
  </si>
  <si>
    <t>Solución de Lugol (solución diluida de yodo y yoduro potásico) 1L</t>
  </si>
  <si>
    <t>Báscula electrónica capacidad mayor a 300 kg calibrada.</t>
  </si>
  <si>
    <t xml:space="preserve">Bureta Digital Brand </t>
  </si>
  <si>
    <t>Abrazadera, dos puntas, rótula</t>
  </si>
  <si>
    <t>Abrazadera, universal de tres puntas</t>
  </si>
  <si>
    <t>Bandejas de aluminio para muestras para análisis de humedad(caja)</t>
  </si>
  <si>
    <t xml:space="preserve">Bidón 25 litros con grifo </t>
  </si>
  <si>
    <t>Bolsa, estéril, Whirl-Pak con agente declorador 177ml (caja 100)</t>
  </si>
  <si>
    <t>Bolsa, estéril, WhirlPak, 207 ml, paq. 500</t>
  </si>
  <si>
    <t>BOLSAS WHIRL - PAK Estériles para toma de muestras-540ml 11,5x23</t>
  </si>
  <si>
    <t>BOLSAS WHIRL - PAK Estériles para toma de muestras-720ml 15x23 con banda (caja 500)</t>
  </si>
  <si>
    <t>Guantes de asbesto par</t>
  </si>
  <si>
    <t>Guantes de nitrilo resistente al corte</t>
  </si>
  <si>
    <t>Equipo KITpara análisis de agua pH,temperatura cloro libre,oxigeno disuelto</t>
  </si>
  <si>
    <t>VALOR</t>
  </si>
  <si>
    <t xml:space="preserve"> </t>
  </si>
  <si>
    <t>4.RUBROS PRESUPUESTALES</t>
  </si>
  <si>
    <t>RUBRO PRESUPUESTAL POR EL QUE SE FINANCIARÍA EL PROYECTO</t>
  </si>
  <si>
    <t>Equipos</t>
  </si>
  <si>
    <t>MATERIALES PARA FORMACION PROFESIONAL</t>
  </si>
  <si>
    <t>Herramientas</t>
  </si>
  <si>
    <t>CONTRATACION INSTRUCTORES</t>
  </si>
  <si>
    <t>Materiales de Formación</t>
  </si>
  <si>
    <t>5. EQUIPO QUE PARTICIPÓ EN LA FORMULACIÓN DEL PROYECTO</t>
  </si>
  <si>
    <t>NOMBRE</t>
  </si>
  <si>
    <t>DOC IDENTIDAD</t>
  </si>
  <si>
    <t xml:space="preserve">ESPECIALIDAD </t>
  </si>
  <si>
    <t>NOMBRE CENTRO</t>
  </si>
  <si>
    <t>REGIONAL</t>
  </si>
  <si>
    <t>VICTORIA EUGENIA PIZO PERAFÁN</t>
  </si>
  <si>
    <t>QUÍMICA
CANDITADA A MAGISTER EN RECURSOS HIDROBIOLÓGICOS CONTINENTALES</t>
  </si>
  <si>
    <t>CENTRO DE TELEINFORMÁTICA Y PRODUCCIÓN INDUSTRIAL</t>
  </si>
  <si>
    <t>CAUCA</t>
  </si>
  <si>
    <t>SANTIAGO TABARES GONZÁLEZ</t>
  </si>
  <si>
    <t>INGENIERO QUÍMICO</t>
  </si>
  <si>
    <t>CENTRO PARA LA FORMACIÓN CAFETERA</t>
  </si>
  <si>
    <t>CALDAS</t>
  </si>
  <si>
    <t>VÍCTOR HUGO POLO CALVO</t>
  </si>
  <si>
    <t>INGENIERO SANITARIO</t>
  </si>
  <si>
    <t>CENTRO PARA EL DESARROLLO AGROECOLÓGICO Y AGROINDUSTRIAL</t>
  </si>
  <si>
    <t>ATLÁNTICO</t>
  </si>
  <si>
    <t>LEIBER PALACIOS VALENCIA</t>
  </si>
  <si>
    <t>INGENIERO AMBIENTAL</t>
  </si>
  <si>
    <t>CENTRO DE RECURSOS NATURALES, INDUSTRIA Y BIODIVERSIDAD</t>
  </si>
  <si>
    <t>CHOCÓ</t>
  </si>
  <si>
    <t>JOSÉ BENJAMÍN LÓPEZ</t>
  </si>
  <si>
    <t>INGENIERO SANITARIO
INGENIERO CIVIL</t>
  </si>
  <si>
    <t>CENTRO PARA EL DESARROLLO RURAL Y MINERO</t>
  </si>
  <si>
    <t>NORTE DE SANTANDER</t>
  </si>
  <si>
    <t>RIARDO SILVANO ZAPATA STACEY</t>
  </si>
  <si>
    <t>INGENIERO PESQUERO
MAGISTER GESTIÓN AMBIENTAL</t>
  </si>
  <si>
    <t>ALEXANDER GÓMEZ REYES</t>
  </si>
  <si>
    <t>INGENIERO EN RECURSOS HÍDRICOS Y GESTIÓN AMBIENTAL
ESP. RECURSOS HIDRÁULICOS Y MEDIO AMBIENTE</t>
  </si>
  <si>
    <t>CENTRO DE LA CONSTRUCCIÓN</t>
  </si>
  <si>
    <t>VALLE DEL CAUCA</t>
  </si>
  <si>
    <t>ANEXOS</t>
  </si>
  <si>
    <t>INSTRUMENTOS</t>
  </si>
  <si>
    <t>COMPETENCIA</t>
  </si>
  <si>
    <t>COD-RA</t>
  </si>
  <si>
    <t>RESULTADO APRENDIZAE</t>
  </si>
  <si>
    <t>COD-RA-CO</t>
  </si>
  <si>
    <t>Código OnDrive</t>
  </si>
  <si>
    <t>Anexo</t>
  </si>
  <si>
    <t>Descripción Corta del Anexo [Guía de Aprendizaje]</t>
  </si>
  <si>
    <t>Codigo OnDrive</t>
  </si>
  <si>
    <t>Instructivo</t>
  </si>
  <si>
    <t>Descripción Corta del Instructivo [Guía de Aprendizaje]</t>
  </si>
  <si>
    <t>RA1</t>
  </si>
  <si>
    <t>Inspeccionar el sistema de captación de acuerdo con normativa aplicable y manuales de operación (48 Horas).</t>
  </si>
  <si>
    <t>RA2</t>
  </si>
  <si>
    <t>Manipular unidades de potabilización de acuerdo con normas de seguridad y procedimientos técnicos (75 Horas)., Manejar productos químicos en el proceso de potabilización de agua según procedimiento. (48 Horas).</t>
  </si>
  <si>
    <t>RA3</t>
  </si>
  <si>
    <t>Monitorear la calidad del agua en el proceso de potabilización según procedimientos técnicos (75 Horas).</t>
  </si>
  <si>
    <t xml:space="preserve">Operar el sistema y unidades de tratamiento de aguas residuales de acuerdo normativa y procedimientos (120 Horas). </t>
  </si>
  <si>
    <t>Monitorear agua residual según procedimientos técnicos (120 Horas).</t>
  </si>
  <si>
    <t>Evacuar los lodos de acuerdo con los manuales y procedimientos técnicos (70 Horas).</t>
  </si>
  <si>
    <t>RA4</t>
  </si>
  <si>
    <t>Separar sólidos y líquidos de acuerdo con procedimientos técnicos (80 Horas).</t>
  </si>
  <si>
    <t>Programar el muestreo de agua de acuerdo con normas técnicas y protocolos de  ensayo (96 horas).</t>
  </si>
  <si>
    <t>280201214-RA1-C02</t>
  </si>
  <si>
    <t>Anexo1</t>
  </si>
  <si>
    <t>documento Tipos de muestras y Tipos de Recipiente,</t>
  </si>
  <si>
    <t>Instrumento1</t>
  </si>
  <si>
    <t>Cuestionario de preguntas</t>
  </si>
  <si>
    <t>280201214-RA1-C03</t>
  </si>
  <si>
    <t>Video Reconocimiento de Materiales de Laboratorio</t>
  </si>
  <si>
    <t>Intructivo  cuadro comparativo de recipientes</t>
  </si>
  <si>
    <t>280201214-RA1-C05</t>
  </si>
  <si>
    <t>Libro Fisicoquímica y microbiología de los medios acuáticos</t>
  </si>
  <si>
    <t>Instructivo propiedades fisicoquimicas y microbiologicos del agua</t>
  </si>
  <si>
    <t>280201214-RA1-C04</t>
  </si>
  <si>
    <t>Resolución 2115 de 2007</t>
  </si>
  <si>
    <t>Anexo2</t>
  </si>
  <si>
    <t>Resolución 631 de 2015</t>
  </si>
  <si>
    <t>280201214-RA1-C06</t>
  </si>
  <si>
    <t>NTC 5667 parte 3</t>
  </si>
  <si>
    <t>Intructivo mapa conceptual de la normatividad</t>
  </si>
  <si>
    <t>280201214-RA1-C07</t>
  </si>
  <si>
    <t>Video parametros InSitu</t>
  </si>
  <si>
    <t>280201214-RA1-C08</t>
  </si>
  <si>
    <t xml:space="preserve">Documento Muestreo del agua y toma  y conservación de muestras </t>
  </si>
  <si>
    <t>Intructivo flujograma</t>
  </si>
  <si>
    <t>Manual de toma de muestras de aguas</t>
  </si>
  <si>
    <t>Anexo3</t>
  </si>
  <si>
    <t>Manual para la realización aforos caudal fuentes superficiales</t>
  </si>
  <si>
    <t>Instrumento2</t>
  </si>
  <si>
    <t>Taller de aforos</t>
  </si>
  <si>
    <t>Coordinar la toma de muestras de agua de acuerdo con el plan de muestreo y guías técnicas (192 horas).</t>
  </si>
  <si>
    <t>280201214-RA3</t>
  </si>
  <si>
    <t>Coordinar actividades para la conservación y transporte de las muestras de aguas según normativa y procedimientos técnicos (96 horas).</t>
  </si>
  <si>
    <t>Verificar funcionamiento del sistema de acuerdo con normativa y procedimientos técnicos (120 horas)</t>
  </si>
  <si>
    <t>Supervisión de actividades del servicio 
de aseo</t>
  </si>
  <si>
    <t>280201225-RA1</t>
  </si>
  <si>
    <t>Supervisar los sistemas de recolección de residuos sólidos de acuerdo con normativa y procedimientos técnicos (96 horas)</t>
  </si>
  <si>
    <t>280201225-RA2</t>
  </si>
  <si>
    <t>Supervisar las labores de barrido y limpieza de vías y áreas públicas de acuerdo con normativa y procedimientos técnicos (96horas)</t>
  </si>
  <si>
    <t>280201225-RA3</t>
  </si>
  <si>
    <t>Controlar las técnicas de tratamiento y aprovechamiento de los residuos de acuerdo con el tipo y procedimientos técnicos (150horas)</t>
  </si>
  <si>
    <t>280201225-RA4</t>
  </si>
  <si>
    <t>Inspeccionar condiciones de disposición final de acuerdo con procedimientos técnicos (48 horas)</t>
  </si>
  <si>
    <t>220201079-RA1</t>
  </si>
  <si>
    <t>Diagnosticar la situación ambiental, educativa y participativa de la comunidad de acuerdo con normativa y procedimientos técnicos (48 horas)</t>
  </si>
  <si>
    <t>220201079-RA2</t>
  </si>
  <si>
    <t>Alistar las actividades de promotoría, sensibilización y fortalecimiento institucional teniendo en cuenta las características de la población (80 horas)</t>
  </si>
  <si>
    <t>220201079-RA3</t>
  </si>
  <si>
    <t>Orientar a las comunidades de los procedimientos técnicos teniendo en cuenta lineamientos didácticos (48 horas)</t>
  </si>
  <si>
    <t>Promoción y vigilancia en salud pública zoonótica</t>
  </si>
  <si>
    <t>230101239-RA1</t>
  </si>
  <si>
    <t>Establecer condiciones de riesgo de acuerdo a normas técnicas y guías en salud (144 horas).</t>
  </si>
  <si>
    <t>230101239-RA2</t>
  </si>
  <si>
    <t>Desarrollar estrategias de intervención acordes con técnicas de comunicación y estrategias de gestión (96 horas).</t>
  </si>
  <si>
    <t>230101239-RA3</t>
  </si>
  <si>
    <t>Revisar medidas preventivas de acuerdo con normativa en salud pública (48 horas).</t>
  </si>
  <si>
    <t>Establecer interrelaciones entre los niveles de organización biológica acorde con el entorno productivo y social</t>
  </si>
  <si>
    <t>220201501-RA1-C02</t>
  </si>
  <si>
    <t>Guia Fotográfica de familia de macroinvertebrados acuáticos de Puerto Rico.</t>
  </si>
  <si>
    <t>Taller de macroinvertebrados</t>
  </si>
  <si>
    <t>220201501-RA1-C05</t>
  </si>
  <si>
    <t>Niveles de Organización Biológica</t>
  </si>
  <si>
    <t xml:space="preserve">Cuestionario de Conocimientos </t>
  </si>
  <si>
    <t>Interpretar las interrelaciones entre los niveles de organización biológica según el entorno productivo y social.</t>
  </si>
  <si>
    <t>220201501-RA2-C01</t>
  </si>
  <si>
    <t>Métodos fisicoquímicos y microbiológicos para garantizar la calidad del agua</t>
  </si>
  <si>
    <t>Instructivo para Sustentación de Microrganismos presentes en el agua</t>
  </si>
  <si>
    <t>220201501-RA2-C02</t>
  </si>
  <si>
    <t>Argumentar sobre situaciones problemáticas del entorno susceptibles de mejoramiento mediante la aplicación de principios y conceptos de biología.</t>
  </si>
  <si>
    <t>220201501-RA3-C01</t>
  </si>
  <si>
    <t>video Clasificación de los seres vivos</t>
  </si>
  <si>
    <t>Mapa conceptual</t>
  </si>
  <si>
    <t>220201501-RA3-C02</t>
  </si>
  <si>
    <t>Libro versión en linea: Biología: la célula en la base de datos  e libro nueva plataforma (Biblioteca Sena)</t>
  </si>
  <si>
    <t xml:space="preserve">Taller de reconocimeinto de células </t>
  </si>
  <si>
    <t>Proponer alternativas de mejoramiento a situaciones identificadas en el entorno productivo y social, acorde con principios y conceptos de la biología.</t>
  </si>
  <si>
    <t>220201501-RA4-C01</t>
  </si>
  <si>
    <t>Biotecnología ambiental. Aplicaciones biotecnológicas</t>
  </si>
  <si>
    <t>Cuestionario de conocimientos</t>
  </si>
  <si>
    <t>220201501-RA4-C02</t>
  </si>
  <si>
    <t>Tratamiento de aguas residuales por medio de humedales artificiales</t>
  </si>
  <si>
    <t>Integrar elementos de la cultura emprendedora teniendo en cuenta el perfil personal y el contexto de desarrollo social</t>
  </si>
  <si>
    <t>Caracterizar la idea de negocio teniendo en cuenta las oportunidades y necesidades del sector productivo y social</t>
  </si>
  <si>
    <t>240201529-RA2</t>
  </si>
  <si>
    <t>Estructurar el plan de negocio de acuerdo con las características empresariales y tendencias de mercado</t>
  </si>
  <si>
    <t>240201529-RA3</t>
  </si>
  <si>
    <t xml:space="preserve">Alistar herramientas de tecnologías de la información y la comunicación (tic), de acuerdo con las necesidades de procesamiento de información y comunicación. </t>
  </si>
  <si>
    <t xml:space="preserve">Aplicar funcionalidades de herramientas y servicios tic, de acuerdo con manuales de uso, procedimientos establecidos y buenas prácticas. </t>
  </si>
  <si>
    <t xml:space="preserve">Evaluar los resultados, de acuerdo con los requerimientos. </t>
  </si>
  <si>
    <t>Analizar los componentes de la comunicación según sus características, intencionalidad y contexto.</t>
  </si>
  <si>
    <t>240201524-RA1-C02</t>
  </si>
  <si>
    <t>Video ODS 6 Agua limpia y saneamiento</t>
  </si>
  <si>
    <t>240201524-RA1-C03</t>
  </si>
  <si>
    <t>Texto ¡Quién dijo que comunicarse era fácil!</t>
  </si>
  <si>
    <t>Diapositivas conceptos de comunicación</t>
  </si>
  <si>
    <t>240201524-RA1-C04</t>
  </si>
  <si>
    <t>Diapositivas comunicación no verbal</t>
  </si>
  <si>
    <t>100 Tips de la comunicación no verbal</t>
  </si>
  <si>
    <t>protocolo y étiqueta</t>
  </si>
  <si>
    <t>240201524-RA1-C05</t>
  </si>
  <si>
    <t>Video ortografía - Ortografía no tan aburrida</t>
  </si>
  <si>
    <t>Instructivo para elaborar  Material didáctico - Importancia del agua potable</t>
  </si>
  <si>
    <t>Lista de chequeo para evaluar el Material didáctico - Importancia del agua potable</t>
  </si>
  <si>
    <t>Caso - Descuido y errores humanos en la prestación de servicios de agua y saneamiento"</t>
  </si>
  <si>
    <t>Lista de chequeo exposición</t>
  </si>
  <si>
    <t>Instructivo - Cómo elaborar protocolo de comunicación</t>
  </si>
  <si>
    <t>Instrumento3</t>
  </si>
  <si>
    <t>Rúbrica protocolo de comunicación</t>
  </si>
  <si>
    <t>240201524-RA1-C05-instrumento 1</t>
  </si>
  <si>
    <t>Taller de ortografía placer por lo correcto</t>
  </si>
  <si>
    <t>Lectura "el testamento"</t>
  </si>
  <si>
    <t>Diapositivas ortografía</t>
  </si>
  <si>
    <t>Anexo4</t>
  </si>
  <si>
    <t>Texto técnicas de redacción</t>
  </si>
  <si>
    <t>Argumentar en forma oral y escrita atendiendo las exigencias y particularidades de las diversas situaciones comunicativas mediante los distintos sistemas de representación.</t>
  </si>
  <si>
    <t>Relacionar los procesos comunicativos teniendo en cuenta criterios de lógica y</t>
  </si>
  <si>
    <t>Establecer procesos de enriquecimiento lexical y acciones de mejoramiento en el desarrollo de procesos comunicativos según requerimientos del contexto.</t>
  </si>
  <si>
    <t>Analizar las estrategias para la prevención y control de los impactos ambientales y de los accidentes y enfermedades laborales (ATEL) de acuerdo con las políticas organizacionales y el entorno social.</t>
  </si>
  <si>
    <t>Implementar estrategias para el control de los impactos ambientales y de los accidentes y enfermedades de acuerdo con los planes y programas establecidos por la organización.</t>
  </si>
  <si>
    <t>Realizar seguimiento y acompañamiento al desarrollo de los planes y programas ambientales y SST, según el área de desempeño.</t>
  </si>
  <si>
    <t>Proponer acciones de mejora para el manejo ambiental y el control de la SST, de acuerdo con estrategias de trabajo, colaborativo, cooperativo y coordinado en el contexto productivo y social.</t>
  </si>
  <si>
    <t>Promover mi dignidad y la del otro a partir de los principios y valores éticos como aporte en la instauración de una cultura de paz.</t>
  </si>
  <si>
    <t>240201526-RA1</t>
  </si>
  <si>
    <t>Establecer relaciones de crecimiento personal y comunitario a partir del bien común como aporte para el desarrollo social.</t>
  </si>
  <si>
    <t>Promover el uso racional de los recursos naturales a partir de criterios de sostenibilidad y sustentabilidad ética y normativa vigente</t>
  </si>
  <si>
    <t>Contribuir con el fortalecimiento de la cultura de paz a partir de la dignidad humana y las estrategias para la transformación de conflictos</t>
  </si>
  <si>
    <t xml:space="preserve">Comprender información sobre situaciones cotidianas y laborales actuales y futuras a través de interacciones sociales de forma oral y escrita. </t>
  </si>
  <si>
    <t>240202501-RA1-C01</t>
  </si>
  <si>
    <t>Actividad de Reflexión Inicial</t>
  </si>
  <si>
    <t>Anglicismos</t>
  </si>
  <si>
    <t>A Civil Action</t>
  </si>
  <si>
    <t>240202501-RA1-C02</t>
  </si>
  <si>
    <r>
      <rPr>
        <sz val="9"/>
        <color rgb="FF000000"/>
        <rFont val="Calibri, sans-serif"/>
      </rPr>
      <t xml:space="preserve">Juego de Memoria 
</t>
    </r>
    <r>
      <rPr>
        <u/>
        <sz val="9"/>
        <color rgb="FF1155CC"/>
        <rFont val="Calibri, sans-serif"/>
      </rPr>
      <t>https://es.educaplay.com/recursos-educativos/15522673-wastewater_treatment.html</t>
    </r>
  </si>
  <si>
    <t>Crossword</t>
  </si>
  <si>
    <t>240202501-RA1-C05</t>
  </si>
  <si>
    <t>Dominó lab Equipment</t>
  </si>
  <si>
    <t>To Be Verb Workshop</t>
  </si>
  <si>
    <t>Check List Dominó</t>
  </si>
  <si>
    <t>240202501-RA1-C04</t>
  </si>
  <si>
    <t>Check List Itinerary</t>
  </si>
  <si>
    <t>240202501-RA1-C03</t>
  </si>
  <si>
    <t>Simple Present Workshop</t>
  </si>
  <si>
    <t>Present Progressive Workshop</t>
  </si>
  <si>
    <t>240202501-RA1-C07</t>
  </si>
  <si>
    <t>Ladder and Snakes</t>
  </si>
  <si>
    <t>Text: "WHAT IS THE DIFFERENCE BETWEEN BUILDING AND CONSTRUCTION?"</t>
  </si>
  <si>
    <t>240202501-RA1-C06</t>
  </si>
  <si>
    <t>INSTRUCTIONS TO VOICE RECORDING</t>
  </si>
  <si>
    <t>Check List Voice Recording</t>
  </si>
  <si>
    <t>240202501-RA1-C09</t>
  </si>
  <si>
    <t>How to read a body Language?</t>
  </si>
  <si>
    <t>Inventory Test</t>
  </si>
  <si>
    <t>240202501-RA1-C08</t>
  </si>
  <si>
    <t>Who wants to be a millionaire?</t>
  </si>
  <si>
    <t xml:space="preserve">Intercambiar opiniones sobre situaciones cotidianas y laborales actuales, pasadas y futuras en contextos sociales orales y escritos. </t>
  </si>
  <si>
    <t xml:space="preserve">Discutir sobre posibles soluciones a problemas dentro de un rango variado de contextos sociales y laborales. </t>
  </si>
  <si>
    <t>240202501-RA3</t>
  </si>
  <si>
    <t xml:space="preserve">Implementar acciones de mejora relacionadas con el uso de expresiones, estructuras y desempeño según los resultados de aprendizaje formulados para el programa. </t>
  </si>
  <si>
    <t xml:space="preserve">Presentar un proceso para la realización de una actividad en su quehacer laboral de acuerdo con los procedimientos establecidos desde su programa de formación. </t>
  </si>
  <si>
    <t xml:space="preserve">Explicar las funciones de su ocupación laboral usando expresiones de acuerdo al nivel requerido por el programa de formación. </t>
  </si>
  <si>
    <t>Analizar el contexto productivo según sus características y necesidades</t>
  </si>
  <si>
    <t>240201064-RA1</t>
  </si>
  <si>
    <t>Estructurar el proyecto de acuerdo a criterios de la investigación.</t>
  </si>
  <si>
    <t>Argumentar aspectos teóricos del proyecto según referentes nacionales e</t>
  </si>
  <si>
    <t>Proponer soluciones a las necesidades del contexto según resultados de la</t>
  </si>
  <si>
    <t>Identificar modelos matemáticos de acuerdo con los requerimientos del problema planteado en contextos sociales y productivo</t>
  </si>
  <si>
    <t>Plantear problemas matemáticos a partir de situaciones generadas en el contexto social y productivo</t>
  </si>
  <si>
    <t>Resolver problemas matemáticos a partir de situaciones generadas en el contexto social y productivo</t>
  </si>
  <si>
    <t>Proponer acciones de mejora frente a los resultados de los procedimientos matemáticos de acuerdo con el problema planteado</t>
  </si>
  <si>
    <t>Interpretar la normatividad laboral según la aplicación de los procesos de selección y vinculación</t>
  </si>
  <si>
    <t xml:space="preserve">Aplicar la legislación vigente en las actividades de selección y vinculación, según metodología y procedimientos establecidos </t>
  </si>
  <si>
    <t xml:space="preserve">Verificar el proceso de selección y vinculación de acuerdo con la normatividad laboral y su aplicabilidad </t>
  </si>
  <si>
    <t>Establecer acciones preventivas, correctivas y de mejora en los procesos de selección y vinculación de acuerdo con la normatividad laboral y su aplicabilidad problema planteado</t>
  </si>
  <si>
    <t>Establecer la valoración económica de las existencias de acuerdo con métodos y políticas de inventarios</t>
  </si>
  <si>
    <t>12150000-RA1-C01</t>
  </si>
  <si>
    <t>Pruebas objetivas de respuesta estructurada
Formulación de Preguntas</t>
  </si>
  <si>
    <t>Documentos y Talleres Presenciales</t>
  </si>
  <si>
    <t>12150000-RA1-C02</t>
  </si>
  <si>
    <t>Identificar por parte del Aprendiz su desempeño como auxiliar de compras e inventarios</t>
  </si>
  <si>
    <t>Glosario de términos y la bibliografía propuestos en la guía de aprendizaje  
Rúbrica</t>
  </si>
  <si>
    <t>Determinar metodología para gestión de inventarios de acuerdo con políticas y procedimientos organizacionales</t>
  </si>
  <si>
    <t>12150000-RA2-C01</t>
  </si>
  <si>
    <t>Técnicas y control de inventarios mediante herramientas estadísticas</t>
  </si>
  <si>
    <t>Ejercicios estadísticos - Rúbrica</t>
  </si>
  <si>
    <t>12150000-RA2-C02</t>
  </si>
  <si>
    <t>Test de Inventarios</t>
  </si>
  <si>
    <t>Instrumento4</t>
  </si>
  <si>
    <t>Hoja Electrónica - Rúbrica</t>
  </si>
  <si>
    <t>12150000-RA2-C03</t>
  </si>
  <si>
    <t>Fundamentos de Costos</t>
  </si>
  <si>
    <t>Instrumento5</t>
  </si>
  <si>
    <t>Valoración de Inventarios</t>
  </si>
  <si>
    <t>Instrumento6</t>
  </si>
  <si>
    <t>Metodos de Valoración, Hoja Electónica</t>
  </si>
  <si>
    <t>12150000-RA2-C04</t>
  </si>
  <si>
    <t>Componente de Costos</t>
  </si>
  <si>
    <t>Instrumento7</t>
  </si>
  <si>
    <t>Item de Traslado, de Resolver Ejercicio,  de argumentación, de correspondencia</t>
  </si>
  <si>
    <t>INTENSIDAD. HORARIA</t>
  </si>
  <si>
    <t>DIAGNOSTICO</t>
  </si>
  <si>
    <t>VERIFICAR</t>
  </si>
  <si>
    <t>1T</t>
  </si>
  <si>
    <t>2T</t>
  </si>
  <si>
    <t>3T</t>
  </si>
  <si>
    <t>4T</t>
  </si>
  <si>
    <t>5T</t>
  </si>
  <si>
    <t>6T</t>
  </si>
  <si>
    <t>7T</t>
  </si>
  <si>
    <t>D</t>
  </si>
  <si>
    <t>A</t>
  </si>
  <si>
    <t>MEDIO AMBIENTE, SALUD Y SEGURIDAD EN EL TRABAJO</t>
  </si>
  <si>
    <t>BIOLOGIA</t>
  </si>
  <si>
    <t>SUPERVISIÓN DEL FUNCIONAMIENTO DE SISTEMAS DE AGUA [RA2 - RA3]</t>
  </si>
  <si>
    <t>RA1. VERIFICAR FUNCIONAMIENTO DEL SISTEMA DE ACUERDO CON NORMATIVA Y PROCEDIMIENTOS TÉCNICOS</t>
  </si>
  <si>
    <r>
      <rPr>
        <sz val="10"/>
        <color theme="1"/>
        <rFont val="Calibri"/>
        <family val="2"/>
      </rPr>
      <t xml:space="preserve">RA2. APLICAR PROTOCOLOS DE ANÁLISIS DE MUESTRAS DE AGUA DE ACUERDO CON NORMATIVA Y PROCEDIMIENTOS TÉCNICOS </t>
    </r>
    <r>
      <rPr>
        <b/>
        <sz val="10"/>
        <color theme="0"/>
        <rFont val="Calibri"/>
        <family val="2"/>
      </rPr>
      <t>[RA2. COORDINAR LA TOMA DE MUESTRAS DE AGUA -</t>
    </r>
    <r>
      <rPr>
        <b/>
        <sz val="10"/>
        <color rgb="FFFFFF00"/>
        <rFont val="Calibri"/>
        <family val="2"/>
      </rPr>
      <t>SUPERVISIÓN DE LA RECOLECCIÓN DE MUESTRAS DE AGUAS)</t>
    </r>
  </si>
  <si>
    <r>
      <rPr>
        <sz val="10"/>
        <color theme="1"/>
        <rFont val="Calibri"/>
        <family val="2"/>
      </rPr>
      <t>RA3. INTERPRETAR RESULTADOS DE MUESTRAS DE AGUA SEGÚN CRITERIOS TÉCNICOS ESTABLECIDOS</t>
    </r>
    <r>
      <rPr>
        <b/>
        <sz val="10"/>
        <color rgb="FFFFFFFF"/>
        <rFont val="Calibri"/>
        <family val="2"/>
      </rPr>
      <t xml:space="preserve">[RA3. COORDINAR ACTIVIDADES PARA LA CONSERVACIÓN Y TRANSPORTE DE LAS MUESTRAS DE AGUAS SEGÚN NORMATIVA Y PROCEDIMIENTOS TÉCNICOS - </t>
    </r>
    <r>
      <rPr>
        <b/>
        <sz val="10"/>
        <color rgb="FFFFFF00"/>
        <rFont val="Calibri"/>
        <family val="2"/>
      </rPr>
      <t>SUPERVISIÓN DE LA RECOLECCIÓN DE MUESTRAS DE AGUAS</t>
    </r>
    <r>
      <rPr>
        <b/>
        <sz val="10"/>
        <color rgb="FFFFFFFF"/>
        <rFont val="Calibri"/>
        <family val="2"/>
      </rPr>
      <t>]</t>
    </r>
  </si>
  <si>
    <t>GENERACIÓN DE PROCESOS DE EDUCACIÓN, PARTICIPACIÓN Y GESTIÓN AMBIENTAL</t>
  </si>
  <si>
    <t>RA1. DIAGNOSTICAR LA SITUACIÓN AMBIENTAL, EDUCATIVA Y PARTICIPATIVA DE LA COMUNIDAD DE ACUERDO CON NORMATIVA Y PROCEDIMIENTOS TÉCNICOS</t>
  </si>
  <si>
    <t>RA2. ALISTAR LAS ACTIVIDADES DE PROMOTORÍA, SENSIBILIZACIÓN Y FORTALECIMIENTO INSTITUCIONAL TENIENDO EN CUENTA LAS CARACTERÍSTICAS DE LA POBLACIÓN</t>
  </si>
  <si>
    <r>
      <rPr>
        <sz val="10"/>
        <color theme="1"/>
        <rFont val="Calibri"/>
        <family val="2"/>
      </rPr>
      <t>RA3. ORIENTAR A LAS COMUNIDADES DE LOS PROCEDIMIENTOS TÉCNICOS TENIENDO EN CUENTA LINEAMIENTOS DIDÁCTICOS</t>
    </r>
    <r>
      <rPr>
        <b/>
        <sz val="10"/>
        <color rgb="FFFFFFFF"/>
        <rFont val="Calibri"/>
        <family val="2"/>
      </rPr>
      <t xml:space="preserve"> [ CURSO COMPLEMENTARIO TALENTO HUMANO]</t>
    </r>
  </si>
  <si>
    <t>SUPERVISIÓN DE LA RECOLECCIÓN DE MUESTRAS DE AGUAS  [RA1 - RA2]</t>
  </si>
  <si>
    <t>RA1. PROGRAMAR EL MUESTREO DE AGUA DE ACUERDO CON NORMAS TÉCNICAS Y PROTOCOLOS DE ENSAYO</t>
  </si>
  <si>
    <r>
      <rPr>
        <sz val="10"/>
        <color theme="1"/>
        <rFont val="Calibri"/>
        <family val="2"/>
      </rPr>
      <t xml:space="preserve">RA2. COORDINAR LA TOMA DE MUESTRAS DE AGUA DE ACUERDO CON EL PLAN DE MUESTREO Y GUÍAS </t>
    </r>
    <r>
      <rPr>
        <b/>
        <sz val="10"/>
        <color rgb="FFFFFFFF"/>
        <rFont val="Calibri"/>
        <family val="2"/>
      </rPr>
      <t xml:space="preserve">[RA2. APLICAR PROTOCOLOS DE ANÁLISIS DE MUESTRAS DE AGUA - </t>
    </r>
    <r>
      <rPr>
        <b/>
        <sz val="10"/>
        <color rgb="FFFFFF00"/>
        <rFont val="Calibri"/>
        <family val="2"/>
      </rPr>
      <t>SUPERVISIÓN DEL FUNCIONAMIENTO DE SISTEMAS DE AGUA]</t>
    </r>
  </si>
  <si>
    <r>
      <rPr>
        <sz val="10"/>
        <color theme="1"/>
        <rFont val="Calibri"/>
        <family val="2"/>
      </rPr>
      <t>RA3. COORDINAR ACTIVIDADES PARA LA CONSERVACIÓN Y TRANSPORTE DE LAS MUESTRAS DE AGUAS SEGÚN NORMATIVA Y PROCEDIMIENTOS TÉCNICOS
[</t>
    </r>
    <r>
      <rPr>
        <b/>
        <sz val="10"/>
        <color rgb="FFFFFFFF"/>
        <rFont val="Calibri"/>
        <family val="2"/>
      </rPr>
      <t>RA3.INTERPRETAR RESULTADOS DE MUESTRAS DE AGUA SEGÚN CRITERIOS TÉCNICOS ESTABLECIDOS</t>
    </r>
    <r>
      <rPr>
        <sz val="10"/>
        <color theme="1"/>
        <rFont val="Calibri"/>
        <family val="2"/>
      </rPr>
      <t xml:space="preserve"> -</t>
    </r>
    <r>
      <rPr>
        <b/>
        <sz val="10"/>
        <color rgb="FFFFFF00"/>
        <rFont val="Calibri"/>
        <family val="2"/>
      </rPr>
      <t xml:space="preserve"> SUPERVISIÓN DEL FUNCIONAMIENTO DE SISTEMAS DE AGUA</t>
    </r>
    <r>
      <rPr>
        <sz val="10"/>
        <color theme="1"/>
        <rFont val="Calibri"/>
        <family val="2"/>
      </rPr>
      <t xml:space="preserve"> ]</t>
    </r>
  </si>
  <si>
    <t>COMUNICACIÓN ORAL Y ESCRITA</t>
  </si>
  <si>
    <t>EJERCER DERECHOS FUNDAMENTALES DEL TRABAJO EN EL MARCO DE LA CONSTITUCIÓN
POLÍTICA Y LOS CONVENIOS INTERNACIONALES.</t>
  </si>
  <si>
    <t>ETICA Y CULTURA DE PAZ</t>
  </si>
  <si>
    <t>PROMOCIÓN Y VIGILANCIA EN SALUD PÚBLICA</t>
  </si>
  <si>
    <t>RA1. ESTABLECER CONDICIONES DE RIESGO DE ACUERDO NORMAS TÉCNICAS Y GUÍAS EN SALUD</t>
  </si>
  <si>
    <t>RA2. DESARROLLAR ESTRATEGIAS DE INTERVENCIÓN ACORDES CON TÉCNICAS DE COMUNICACIÓN Y ESTRATEGIAS DE GESTIÓN</t>
  </si>
  <si>
    <r>
      <rPr>
        <sz val="10"/>
        <color theme="1"/>
        <rFont val="Calibri"/>
        <family val="2"/>
      </rPr>
      <t xml:space="preserve">RA3. REVISAR MEDIDAS PREVENTIVAS DE ACUERDO CON NORMATIVA EN SALUD PÚBLICA </t>
    </r>
    <r>
      <rPr>
        <b/>
        <sz val="10"/>
        <color rgb="FFFFFFFF"/>
        <rFont val="Calibri"/>
        <family val="2"/>
      </rPr>
      <t>[CURSO COMPLEMENTARIO GESTIÓN DEL RIESGO DE DESASTRES]</t>
    </r>
  </si>
  <si>
    <t>ACTIVIDAD FISICA Y HABITOS SALUDABLES</t>
  </si>
  <si>
    <t>POTABILIZACIÓN DE AGUA</t>
  </si>
  <si>
    <t>RA1. INSPECCIONAR EL SISTEMA DE CAPTACIÓN DE ACUERDO CON NORMATIVA APLICABLE Y MANUALES DE OPERACIONES</t>
  </si>
  <si>
    <t>RA2. MANIPULAR UNIDADES DE POTABILIZACIÓN DE ACUERDO CON NORMAS DE SEGURIDAD Y
PROCEDIMIENTOS TÉCNICOS</t>
  </si>
  <si>
    <r>
      <rPr>
        <sz val="10"/>
        <color theme="1"/>
        <rFont val="Calibri"/>
        <family val="2"/>
      </rPr>
      <t xml:space="preserve">RA3. MANEJAR PRODUCTOS QUÍMICOS EN EL PROCESO DE POTABILIZACIÓN DE AGUA SEGÚN PROCEDIMIENTO. </t>
    </r>
    <r>
      <rPr>
        <b/>
        <sz val="10"/>
        <color rgb="FFFFFFFF"/>
        <rFont val="Calibri"/>
        <family val="2"/>
      </rPr>
      <t>[ CURSO COMPLEMENTARIO LOGISTICA]</t>
    </r>
  </si>
  <si>
    <t>RA4. MONITOREAR LA CALIDAD DEL AGUA EN EL PROCESO DE POTABILIZACIÓN SEGÚN PROCEDIMIENTOS TÉCNICOS.</t>
  </si>
  <si>
    <t>SUPERVISIÓN DE ACTIVIDADES DEL SERVICIO DE ASEO</t>
  </si>
  <si>
    <t>RA1. SUPERVISAR LOS SISTEMAS DE RECOLECCIÓN DE RESIDUOS SÓLIDOS DE ACUERDO CON NORMATIVA Y PROCEDIMIENTOS TÉCNICOS</t>
  </si>
  <si>
    <r>
      <rPr>
        <sz val="10"/>
        <color theme="1"/>
        <rFont val="Calibri"/>
        <family val="2"/>
      </rPr>
      <t xml:space="preserve">RA2. SUPERVISAR LAS LABORES DE BARRIDO Y LIMPIEZA DE VÍAS Y ÁREAS PÚBLICAS DE ACUERDO CON NORMATIVA Y PROCEDIMIENTOS TÉCNICOS </t>
    </r>
    <r>
      <rPr>
        <b/>
        <sz val="10"/>
        <color rgb="FFFFFFFF"/>
        <rFont val="Calibri"/>
        <family val="2"/>
      </rPr>
      <t>[CURSO COMPLEMENTARIO GEOREFERENCIACIÓN]</t>
    </r>
  </si>
  <si>
    <t>RA3. CONTROLAR LAS TÉCNICAS DE TRATAMIENTO Y APROVECHAMIENTO DE LOS RESIDUOS DE ACUERDO CON EL TIPO Y PROCEDIMIENTOS TÉCNICOS</t>
  </si>
  <si>
    <r>
      <rPr>
        <sz val="10"/>
        <color theme="1"/>
        <rFont val="Calibri"/>
        <family val="2"/>
      </rPr>
      <t xml:space="preserve">RA4. INSPECCIONAR CONDICIONES DE DISPOSICIÓN FINAL DE ACUERDO CON PROCEDIMIENTOS TÉCNICOS </t>
    </r>
    <r>
      <rPr>
        <b/>
        <sz val="10"/>
        <color rgb="FFFFFFFF"/>
        <rFont val="Calibri"/>
        <family val="2"/>
      </rPr>
      <t>[CURSO COMPLEMENTARIO BÁSICO EN CONSTRUCCIÓN]</t>
    </r>
  </si>
  <si>
    <r>
      <rPr>
        <sz val="10"/>
        <color theme="1"/>
        <rFont val="Calibri, Arial"/>
      </rPr>
      <t xml:space="preserve">INVESTIGACIÓN </t>
    </r>
    <r>
      <rPr>
        <sz val="10"/>
        <color rgb="FFFF0000"/>
        <rFont val="Calibri, Arial"/>
      </rPr>
      <t>(OJO COMPLEMENTARIO)</t>
    </r>
  </si>
  <si>
    <t>MATEMÁTICAS/QUÍMICA</t>
  </si>
  <si>
    <t>INDUCCION</t>
  </si>
  <si>
    <t>TALENTO HUMANO</t>
  </si>
  <si>
    <t>ALTURAS</t>
  </si>
  <si>
    <r>
      <rPr>
        <sz val="10"/>
        <color rgb="FFFFFFFF"/>
        <rFont val="Calibri"/>
        <family val="2"/>
      </rPr>
      <t xml:space="preserve">LOGISTICA </t>
    </r>
    <r>
      <rPr>
        <b/>
        <sz val="10"/>
        <color rgb="FF980000"/>
        <rFont val="Calibri"/>
        <family val="2"/>
      </rPr>
      <t>(Curso Complementario de Valoralción de Inventarios)</t>
    </r>
  </si>
  <si>
    <t>GESTIÓN DE RIESGO DE DESASTRE</t>
  </si>
  <si>
    <t>PINTURA Y ESTUCO</t>
  </si>
  <si>
    <t>GEOREFERENCIACIÓN</t>
  </si>
  <si>
    <t>BÁSICO CONSTRUCCIÓN</t>
  </si>
  <si>
    <t>BIM</t>
  </si>
  <si>
    <t>TRATAMIENTO DE AGUAS RESIDUALES</t>
  </si>
  <si>
    <t>RA1. OPERAR EL SISTEMA Y UNIDADES DE TRATAMIENTO DE AGUAS RESIDUALES DE ACUERDO NORMATIVA Y PROCEDIMIENTOS [</t>
  </si>
  <si>
    <t>RA2. MONITOREAR AGUA RESIDUAL SEGÚN PROCEDIMIENTOS TÉCNICOS</t>
  </si>
  <si>
    <r>
      <rPr>
        <sz val="10"/>
        <color theme="1"/>
        <rFont val="Calibri"/>
        <family val="2"/>
      </rPr>
      <t xml:space="preserve">RA3. EVACUAR LOS LODOS DE ACUERDO CON LOS MANUALES Y PROCEDIMIENTOS TÉCNICOS. </t>
    </r>
    <r>
      <rPr>
        <b/>
        <sz val="10"/>
        <color rgb="FFFFFFFF"/>
        <rFont val="Calibri"/>
        <family val="2"/>
      </rPr>
      <t>[CURSO COMPLEMENTARIO BIM]</t>
    </r>
  </si>
  <si>
    <r>
      <rPr>
        <sz val="10"/>
        <color theme="1"/>
        <rFont val="Calibri"/>
        <family val="2"/>
      </rPr>
      <t xml:space="preserve">RA4. SEPARAR SÓLIDOS Y LÍQUIDOS DE ACUERDO CON PROCEDIMIENTOS TÉCNICOS. </t>
    </r>
    <r>
      <rPr>
        <b/>
        <sz val="10"/>
        <color rgb="FFFFFFFF"/>
        <rFont val="Calibri"/>
        <family val="2"/>
      </rPr>
      <t>[CURSO COMPLEMENTARIO PINTURA Y ESTUCO]</t>
    </r>
  </si>
  <si>
    <t>RESULTADOS DE APRENDIZAJE ETAPA PRACTICA</t>
  </si>
  <si>
    <t>TOTAL HORAS POR TRIMESTRE</t>
  </si>
  <si>
    <t>TEÓRICO</t>
  </si>
  <si>
    <t xml:space="preserve">15 H/T = 2 H/S </t>
  </si>
  <si>
    <t>20 A 40 H/T = 4 H/S</t>
  </si>
  <si>
    <t>40 A 60 H/T = 6 H/S</t>
  </si>
  <si>
    <t>SERIE</t>
  </si>
  <si>
    <t>CONOCIMIENTOS DE PRINCIPIOS</t>
  </si>
  <si>
    <t>DIRECTA FORMACIÓN</t>
  </si>
  <si>
    <t>TRABAJO AUTÓNOMA</t>
  </si>
  <si>
    <t>EVIDENCIA</t>
  </si>
  <si>
    <t>COD-RA-PTA</t>
  </si>
  <si>
    <t>ACTIVIDAD PARA PROYECTO DE FORMACIÓN</t>
  </si>
  <si>
    <t>IMPORTANCIA</t>
  </si>
  <si>
    <t>CONOCIMIENTO</t>
  </si>
  <si>
    <t>EVIDENCIA No.</t>
  </si>
  <si>
    <t>COD_MEDIO_ENTREGA</t>
  </si>
  <si>
    <t>MEDIO_ENTREGA</t>
  </si>
  <si>
    <t>COD_TIPO_EVIDENCIA</t>
  </si>
  <si>
    <t>TIPO_EVIDENCIA</t>
  </si>
  <si>
    <t>COD_TECNICAS_EVALUACIÓN</t>
  </si>
  <si>
    <t>TÉCNICAS_EVALUACIÓN</t>
  </si>
  <si>
    <t>COD_INSTRUMENTO_EVALUACIÓN</t>
  </si>
  <si>
    <t>INSTRUMENTO_EVALUACIÓN</t>
  </si>
  <si>
    <t>DESCRIPCION_INSTRUMENTO_EVALUACION</t>
  </si>
  <si>
    <t>COD-AMB</t>
  </si>
  <si>
    <t>AMBIENTE</t>
  </si>
  <si>
    <t>COD-MAT</t>
  </si>
  <si>
    <t>MATERIALES DE FORMACION</t>
  </si>
  <si>
    <t>COD-EQUIPOS</t>
  </si>
  <si>
    <t>EQUIPOS DE FORMACIÓN</t>
  </si>
  <si>
    <t>INSTRUCTORES RESPONSABLES</t>
  </si>
  <si>
    <t>¿QUÉ TIPO DE INSTRUMENTO VA A USAR?</t>
  </si>
  <si>
    <t>¿CUÁL ES EL ENTREGABLE?</t>
  </si>
  <si>
    <t>¿CÓMO VERIFICA LOS CRITERIOS DE EVALUACIÓN?</t>
  </si>
  <si>
    <t>C01</t>
  </si>
  <si>
    <t>Cuenca: Concepto y normatividad</t>
  </si>
  <si>
    <t>E1</t>
  </si>
  <si>
    <t>Informe de inspeccion sistema de captacion y cuenca</t>
  </si>
  <si>
    <t>1</t>
  </si>
  <si>
    <t>NO</t>
  </si>
  <si>
    <t>FISICO</t>
  </si>
  <si>
    <t>OBSERVACION</t>
  </si>
  <si>
    <t>FLUJOGRAMAS</t>
  </si>
  <si>
    <t>Aula</t>
  </si>
  <si>
    <t>C02</t>
  </si>
  <si>
    <t>Plan de ordenamiento municipal: Concepto y normatividad</t>
  </si>
  <si>
    <t>0</t>
  </si>
  <si>
    <t>C03</t>
  </si>
  <si>
    <t>Reglamento del sector agua potable y saneamiento básico: concepto. Resolución 0330 de 2017</t>
  </si>
  <si>
    <t>C04</t>
  </si>
  <si>
    <t>Sistema de captación de agua: tipos, componentes, función</t>
  </si>
  <si>
    <t>C05</t>
  </si>
  <si>
    <t>Documentación: tipos, diligenciamiento, almacenamiento. Reporte de eventos: Procedimientos.</t>
  </si>
  <si>
    <t>Sistema de acueducto: Concepto, clasificación, Componentes.</t>
  </si>
  <si>
    <t>Informe evaluación de características fisicoquímicas y microbiológicas del agua producto de la  visita planta de tratamiento de agua potable</t>
  </si>
  <si>
    <t>Equipos tratamiento aguas: concepto, tipos, clasificación, operación, manuales.</t>
  </si>
  <si>
    <t>E2</t>
  </si>
  <si>
    <t>Identificacion de variables en un diagrama de flujo de una planta de tratamientode agua potable</t>
  </si>
  <si>
    <t>Instrumentos y equipos para el control de procesos de potabilización: concepto, tipos, manuales de operación, ficha técnica. Válvulas, motobombas y tableros eléctricos en el proceso de potabilización: concepto, operación.</t>
  </si>
  <si>
    <t>Equipos para dosificación de insumos en la potabilización: concepto, tipos.</t>
  </si>
  <si>
    <t>Procesos de la potabilización del agua: Conceptos, tipos, técnicas.</t>
  </si>
  <si>
    <t>C06</t>
  </si>
  <si>
    <t>Ensayos de tratabilidad: concepto, métodos.</t>
  </si>
  <si>
    <t>C07</t>
  </si>
  <si>
    <t>Hojas de seguridad de productos químicos: concepto, tipos, interpretación.</t>
  </si>
  <si>
    <t>C08</t>
  </si>
  <si>
    <t>Productos e insumos químicos: concepto, tipos, clasificación, normativa</t>
  </si>
  <si>
    <t>E3</t>
  </si>
  <si>
    <t>Matriz de riesgos para manipulacion y almacenamiento de productos quimicos en una PTAP</t>
  </si>
  <si>
    <t>C09</t>
  </si>
  <si>
    <t>Compatibilidad de sustancias químicas: concepto, manuales.</t>
  </si>
  <si>
    <t>C10</t>
  </si>
  <si>
    <t>Almacenamiento sustancias químicas: concepto, protocolos.</t>
  </si>
  <si>
    <t>Protocolos de toma de muestras y análisis de laboratorio de acuerdo con parámetro a monitorear y tipo de agua.</t>
  </si>
  <si>
    <t>Informe de calidad de agua IRCA</t>
  </si>
  <si>
    <t>IRCA, concepto, cálculo, análisis de parámetros</t>
  </si>
  <si>
    <t>E4</t>
  </si>
  <si>
    <t>Implementacion de sistema de dosificacion de quimicos para bases, acidos, floculantes, desinfectantes</t>
  </si>
  <si>
    <t>Dosificacion de sustancias quimicas</t>
  </si>
  <si>
    <t>E5</t>
  </si>
  <si>
    <t>Informe de seleccion de dosis optima para cloro, coagulante</t>
  </si>
  <si>
    <t>Coagulacion- floculacion, dosis optima seleccion de coagulante optimo</t>
  </si>
  <si>
    <t>Desinfeccion</t>
  </si>
  <si>
    <t>Demanda de cloro</t>
  </si>
  <si>
    <t>Tipos de agua residual</t>
  </si>
  <si>
    <t xml:space="preserve">Elaboración de informe de reconocimiento a instalaciones de Sistema de Tratamiento de Aguas Residuales. </t>
  </si>
  <si>
    <t>Procesos de tratamiento de acuerdo al tipo de agua residual. Unidades de operación para el tratamiento del agua residual</t>
  </si>
  <si>
    <t>Normativa: IDEAM - Resolución 0631 / 2015 - Resolución 0330/2017 - Resolución 1256/2021 - otras</t>
  </si>
  <si>
    <t xml:space="preserve">Gases y olores ofensivos: concepto, técnicas. </t>
  </si>
  <si>
    <t>Riesgos y peligros en el tratamiento de agua residual. Seguridad y salud en el trabajo: concepto, normativa.</t>
  </si>
  <si>
    <t>Acondicionamiento de procesos de tratamiento acorde con la caracterización y manual de procedimiento</t>
  </si>
  <si>
    <t xml:space="preserve">Artículo </t>
  </si>
  <si>
    <t>Selecciona el tipo de análisis a realizar de acuerdo con la muestra recibida en laboratorio y protocolo establecido</t>
  </si>
  <si>
    <t>Comparar resultados de los parámetros físico-químicos, microbiológicos de agua residual de acuerdo con la normativa</t>
  </si>
  <si>
    <t>VERIFICAR TRATAMIENTO DE AGUA RESIDUAL: Carga contaminante y porcentaje de remoción</t>
  </si>
  <si>
    <t xml:space="preserve">Dosificación de químicos </t>
  </si>
  <si>
    <t>Sistemas biológicos para el tratamiento de agua</t>
  </si>
  <si>
    <t>Alista y manipula accesorios de purga para lodos residuales de acuerdo con procedimientos técnicos</t>
  </si>
  <si>
    <t>Calcula índice de sedimentabilidad de lodos según procedimiento técnico.</t>
  </si>
  <si>
    <t>Identifica lodos según tipos y reglamento técnico</t>
  </si>
  <si>
    <t>Lavar unidades de tratamiento</t>
  </si>
  <si>
    <t>Operar equipos de tratamiento de lodos</t>
  </si>
  <si>
    <t>Identificar fallas en el funcionamiento de los componentes de evacuación de lodos.</t>
  </si>
  <si>
    <t>Determinar volumen de lodos - calcular tiempo de purga de lodos</t>
  </si>
  <si>
    <t>Identifica peligros en el manejo de sólidos y líquidos de acuerdo con características. Aplica procedimiento para el manejo de residuos de acuerdo con tipo.</t>
  </si>
  <si>
    <t>Diferencia tipos de residuos de acuerdo con tipo de tratamiento. Clasificar los residuos.</t>
  </si>
  <si>
    <t>Registra novedades de acuerdo con procedimientos y protocolo. Reportar novedades</t>
  </si>
  <si>
    <t>Herramientas para el manejo de solidos. Disponer material.</t>
  </si>
  <si>
    <t>Retirar material grueso y fino de las unidades de tratamiento.</t>
  </si>
  <si>
    <t>Aforar residuos. Cuantificar los residuos generados en el tratamiento.</t>
  </si>
  <si>
    <t>Limpiar unidades de tratamiento.</t>
  </si>
  <si>
    <t>C11</t>
  </si>
  <si>
    <t>C12</t>
  </si>
  <si>
    <t>Momento de Reflexión. Reconocer la Importancia de calidad del agua y muestreo de agua con base a conocimientos previos.</t>
  </si>
  <si>
    <t>Elaboración de un infome sobre la ejecución del Plan de Muestreo según la norma NTC 5667</t>
  </si>
  <si>
    <t>Momento de Contextualización. Comprender el concepto de muestreo de agua según parámetros técnicos</t>
  </si>
  <si>
    <t xml:space="preserve">Entrega de informe [Responsabilidad: Instructor] sobre avances del proyecto de formación y que se documenta en el formato establecido para el cumplimiento hacia la Fase, Objetivos y Actividades de Proyecto. </t>
  </si>
  <si>
    <t>Momento de Apropiación. Tipos de recipientes: elementos de vidrio, recipientes de plástico.</t>
  </si>
  <si>
    <t xml:space="preserve">Momento de Apropiación. Muestras de agua: Tipo, técnicas de muestreo, técnicas de preservación, conservación, transporte y almacenamiento. </t>
  </si>
  <si>
    <t>Momento de Apropiación. Conceptos de tomas físico químicas y microbiológicas</t>
  </si>
  <si>
    <t>Momento de Apropiación. Tamaño de la muestra.</t>
  </si>
  <si>
    <t>Ensayos: Tipos, análisis In Situ de agua. Instrumentación: equipos y herramientas para análisis de agua en campo, calibración de equipos.</t>
  </si>
  <si>
    <t>Puntos de toma de muestras: distribución espacial de los sitios y muestras al azar. Características del sitio de trabajo: Definición</t>
  </si>
  <si>
    <t>Plan de capacitación: formación, evaluación y certificación.</t>
  </si>
  <si>
    <t>Localización del muestreo (Número de muestra, zona, ubicación, tipo de establecimiento, lugar del muestreo).</t>
  </si>
  <si>
    <t>Informe de caracterización para Agua Natural, Potable y Residual según el Standard Method</t>
  </si>
  <si>
    <t>Rótulos de muestreo: información técnica (fecha, hora, tipo de muestra, punto de toma de muestra, muestreador, parámetros a analizar).</t>
  </si>
  <si>
    <t>Tiempo de almacenamiento</t>
  </si>
  <si>
    <t>Certificados de calibración de equipos, fichas técnicas, manuales de operación de equipos. Guías de muestreo</t>
  </si>
  <si>
    <t>Caracterizar las muestras de agua: ICA - ICOs- BMWP</t>
  </si>
  <si>
    <t>Protocolos de laboratorio. Formatos de registros de laboratorios.</t>
  </si>
  <si>
    <t>Métodos estándar para análisis de aguas en laboratorio: preparación de soluciones y medios de cultivo</t>
  </si>
  <si>
    <t>Procedimientos de análisis de aguas en sitio.</t>
  </si>
  <si>
    <t>Manuales de procedimiento de laboratorio.</t>
  </si>
  <si>
    <t xml:space="preserve">Reconoce: Registros, formatos, instructivos y procedimientos de acuerdo sistema de gestión de calidad: </t>
  </si>
  <si>
    <t>Registros: cadena de custodia</t>
  </si>
  <si>
    <t>Guía técnicas para control de calidad en el muestreo de aguas.</t>
  </si>
  <si>
    <t>No conformidades de las muestras</t>
  </si>
  <si>
    <t>INTERROGATORIO</t>
  </si>
  <si>
    <t>ANALISIS_DESEMPEÑO</t>
  </si>
  <si>
    <t>LISTA_VERIFICACIÓN</t>
  </si>
  <si>
    <t>Momento de Reflexión. Reconocer el papel vital de las redes de agua, tuberías y normativa en el suministro y manejo del agua potable y el saneamiento básico.</t>
  </si>
  <si>
    <t>Identificación de Variables Hidraúlicas establecidas en el RAS Título B</t>
  </si>
  <si>
    <t>Momento de Contextualización: Identificación de características de redes de agua, tuberías y normativa</t>
  </si>
  <si>
    <t>Redes de agua: conceptos, tipos, características, tipos de variables, principios de funcionamiento, manuales de operación y mantenimiento</t>
  </si>
  <si>
    <t xml:space="preserve">Hidráulica básica I: conceptos, características, tipos para Agua Potable y Agua Residual. </t>
  </si>
  <si>
    <t>Tuberías: conceptos, tipos, características, manuales técnicos de tuberías, materiales y accesorios de sistemas de acueducto y alcantarillado``_x001B_</t>
  </si>
  <si>
    <t>Identificación de Variables Hidraúlicas establecidas en el RAS Título C</t>
  </si>
  <si>
    <t xml:space="preserve">Momento de Reflexión. </t>
  </si>
  <si>
    <t>Identificación de Variables Hidraúlicas establecidas en el RAS Título D</t>
  </si>
  <si>
    <t>Momento de Contextualización:</t>
  </si>
  <si>
    <t>Normativa: reglamento técnico del sector de agua potable, residual y saneamiento básico, redes, manuales técnicos, esquemas de intervención, sistemas de acueducto y alcantarillado</t>
  </si>
  <si>
    <t>Hidráulica básica II: Hidráulica Aplicada a Estructuras de Tratamiento de Agua Potable</t>
  </si>
  <si>
    <t>Sistemas de abastecimiento: estructuras, funcionamiento, operación, fuentes de contaminación</t>
  </si>
  <si>
    <t>Tipos de residuos sólidos y clasificación</t>
  </si>
  <si>
    <t>Normativa: reglamento técnico de agua y saneamiento básico: título f: servicio de aseo, normas ambientales en el manejo de residuos sólidos, código nacional de tránsito y código de policía</t>
  </si>
  <si>
    <t>Lectura de planos: mapas y nomenclatura territorial mapas viales y nomenclatura urbana</t>
  </si>
  <si>
    <t>Rutas: tipos y características de macro y micro rutas de recolección de residuos</t>
  </si>
  <si>
    <t>Manejo de información: técnicas de registro de datos, análisis de información y presentación de informes, manejo del conducto regular organizaciona</t>
  </si>
  <si>
    <t>Generación de residuos peligrosos: fuentes de generación, tipos de residuos peligrosos, normativa aplicable</t>
  </si>
  <si>
    <t>Seguridad y salud en el trabajo: normativa, uso de elementos de protección personal, riesgos químicos, físicos y biológico</t>
  </si>
  <si>
    <t>Organizar programación operativa de macro rutas y micro rutas de barrido y limpieza</t>
  </si>
  <si>
    <t>Vigilar normas técnicas de barrido.</t>
  </si>
  <si>
    <t>Insumos: materiales, equipos y herramientas para limpieza de vías, herramientas y equipos de recolección y disposición final de residuos</t>
  </si>
  <si>
    <t>Verificar el barrido de vías, reporte de lavado de vias, Verificar la limpieza de riberas y playas</t>
  </si>
  <si>
    <t>Técnicas y métodos de aprovechamiento de residuos orgánico</t>
  </si>
  <si>
    <t>Técnicas y métodos de aprovechamiento de residuos reciclables</t>
  </si>
  <si>
    <t>Técnicas de tratamiento de residuos peligrosos: incineración, inactivación, relleno sanitario de seguridad</t>
  </si>
  <si>
    <t>Impactos ambientales: medidas de mitigación y control de aspectos e impactos (olores, lixiviados, gases)</t>
  </si>
  <si>
    <t>Definir la programación para el manejo de los residuos sólidos en los sitios de disposición final</t>
  </si>
  <si>
    <t>Controlar impactos ambientales en disposición final.</t>
  </si>
  <si>
    <t>Verificar almacenamiento y transformación de residuos sólidos orgánicos e inorgánicos</t>
  </si>
  <si>
    <t>Verificar el manejo y tratamiento de residuos peligrosos</t>
  </si>
  <si>
    <t>Ejecutar planes de manejo ambiental en el sitio de disposición final</t>
  </si>
  <si>
    <t>Ejecutar procedimientos de los manuales de fabricantes de herramientas, equipos y/o maquinaria</t>
  </si>
  <si>
    <t>Diligenciar las novedades de la operación de los sistemas</t>
  </si>
  <si>
    <t>Conceptos basicos de promotoria ambiental</t>
  </si>
  <si>
    <t>Diagnóstico de fuente hídrica y elaboración de Plan de Manejo Protección.</t>
  </si>
  <si>
    <t>articulos de la constitucion relacionados con temas ambientales y mecanismos de participacion ciudadadan</t>
  </si>
  <si>
    <t>Herramientas de investigacion</t>
  </si>
  <si>
    <t>Dagnostico proyecto fuente hidrica e interaccion con comunidad</t>
  </si>
  <si>
    <t>Elaboracion de plan de promotoria</t>
  </si>
  <si>
    <t>Presentacion y sustentacion</t>
  </si>
  <si>
    <t>Introducción a la salud pública y sus áreas.</t>
  </si>
  <si>
    <t xml:space="preserve">Normativa en Salud Pública (SGSSS Ley 100 de 1993, 1122/2007, 1438/2011, Ley Estatutaria en Salud 1751 de 2015) </t>
  </si>
  <si>
    <t>opciones 1. Exposiciones por grupos colaborativos de cada una de las normas y aplicación de una estrategia didáctica por parte de los aprendices para evaluar la adquisición de conocimientos en los asistentes. opción 2. mapas sinópticos por parejas.</t>
  </si>
  <si>
    <t>Normativa de Salud: Atención Primaria en Salud (magistral definición) y componentes o servicios que se prestan en aps a través de una estrategia didáctica sociodrama para cada componente), entornos saludables (SST)</t>
  </si>
  <si>
    <t>Secretarias de Salud (entes territoriales local, departamental y distrital) (sesión magistral conceptual; grupos  para investigar los procesos que manejan las secretarias de salud  con ejemplos de cada uno para socializar a través de la estrategia didáctica wiki.</t>
  </si>
  <si>
    <t>Tipos de sectores: Públicos y privados (tipos de ips públicas y privadas, niveles de complejidad)</t>
  </si>
  <si>
    <t>sistema nacional de salud pública: plan decenal de salud pública 2022-2031 (sesión magistral y por grupos colaborativos explicar cada componente  a través de la estrategia didáctica técnica de la pregunta con sus respectivas respuestas para ser socializadas a los asistentes).</t>
  </si>
  <si>
    <t>recolección de información de salud: concepto, lineamientos y técnicas. (sistemas de información en salud, calidad del datos; sivigila, sispro)</t>
  </si>
  <si>
    <t>materiales: - formatos y registros</t>
  </si>
  <si>
    <t>Morbilidad, Mortalidad</t>
  </si>
  <si>
    <t>Control de vectores: biológico, fumigación, Higiene y salud</t>
  </si>
  <si>
    <t xml:space="preserve">Sistema nacional de salud pública: Unidad Ejecutora de saneamiento, secretarias de salud, Sistema de vigilancia de calidad del agua, </t>
  </si>
  <si>
    <t>Normativa en salud pública</t>
  </si>
  <si>
    <t>C13</t>
  </si>
  <si>
    <t>Sistemas de monitoreo y vigilancia de los puntos críticos de control (PCC)</t>
  </si>
  <si>
    <t>Enfermedades de salud pública: definición, clasificación, factores, conductas de riesgo y factores protectores.</t>
  </si>
  <si>
    <t>Características socioculturales de la comunidad: encuesta, entrevista, caracterización de vivienda e informes.</t>
  </si>
  <si>
    <t>Comunicación: definición, elementos, usos, técnicas, metodologías de información y comunicación.</t>
  </si>
  <si>
    <t xml:space="preserve">Normativa de salud: atención primaria en salud, entornos saludables, estrategias de movilización y comunicación social. </t>
  </si>
  <si>
    <t>Medidas de prevención y control</t>
  </si>
  <si>
    <t>BPS, HACCP, inocuidad, BPM</t>
  </si>
  <si>
    <t>Punts críticos de control</t>
  </si>
  <si>
    <t>230101239-RA3-C01</t>
  </si>
  <si>
    <t>Atención integrada en salud: componentes, modelos, estrategias y reporte.</t>
  </si>
  <si>
    <t>230101239-RA3-C02</t>
  </si>
  <si>
    <t>Clasificación, características e identificación de la información.</t>
  </si>
  <si>
    <t>230101239-RA3-C03</t>
  </si>
  <si>
    <t xml:space="preserve">Materiales:Formatos y registros. Técnicas de evaluación de estrategias: Procedimientos </t>
  </si>
  <si>
    <t>230101239-RA3-C04</t>
  </si>
  <si>
    <t>Normas  de  seguridad  y  conservación  del  medio  ambiente  y  salud  pública.</t>
  </si>
  <si>
    <t>230101239-RA3-C05</t>
  </si>
  <si>
    <t>230101239-RA3-C06</t>
  </si>
  <si>
    <t>230101239-RA3-C07</t>
  </si>
  <si>
    <t>230101239-RA3-C08</t>
  </si>
  <si>
    <t xml:space="preserve">Momento de Reflexión. Reflexionar sobre la importancia de la biología con el recurso hídrico. </t>
  </si>
  <si>
    <t>Determinación del índice biótico (BMWP) de los macro invertebrados presentes en la zona de muestreo</t>
  </si>
  <si>
    <t>Momento de Contextualización. Reconocer los macroinvertebrados acuáticos.</t>
  </si>
  <si>
    <t>Momento de Reflexión: Reflexionar sobre la importancia de la biología con el recurso hídrico.</t>
  </si>
  <si>
    <t>Momento de Contextualización: Reconocer los macroinvertebrados acuáticos.</t>
  </si>
  <si>
    <t>Organización biológica: concepto</t>
  </si>
  <si>
    <t>Niveles de organización biológica: concepto, relaciones y características</t>
  </si>
  <si>
    <t>Ciencia: concepto, características, clasificación</t>
  </si>
  <si>
    <t>Diferenciar los organismos presentes en el agua como Coliformes totales, E Coli, mesofilos y giardia.</t>
  </si>
  <si>
    <t>Biología: concepto, clasificación</t>
  </si>
  <si>
    <t>Célula: concepto, partes, funciones</t>
  </si>
  <si>
    <t>Conceptualización de microorganismos unicelulares eucariotas y procariotas.</t>
  </si>
  <si>
    <t>Hábitat y nicho: concepto y características</t>
  </si>
  <si>
    <t>Biotecnología: concepto, principios y aplicaciones</t>
  </si>
  <si>
    <t>Seleccionar alternativas de bioindicadores para determinar la calidad del agua</t>
  </si>
  <si>
    <t>Ciclos biológicos: conceptos, características, clasificación, usos y aplicaciones</t>
  </si>
  <si>
    <t>Sensibizar y fomentar la cultura emprendedora.</t>
  </si>
  <si>
    <t>Realizar un ensayo de dos páginas sobre el concepto de emprendimiento. Resolver el taller sobre tipología del emprendedor. Solucionar taller sobre el ecosistema del emprendimiento. Construir una historieta sobre economía naranja analizando los diferentes categorias que la compononen.</t>
  </si>
  <si>
    <t>Identificar y analizar el concepto de emprendimiento</t>
  </si>
  <si>
    <t>Concocer las diferentes organizaciones que apoyan al emprendedor y empresario (ecosistema del emprendimiento)</t>
  </si>
  <si>
    <t>Identifcar los diferentes componentes de la Economía Naranja como un nuevo modelo de desarrollo para el emprendimiento de la cultura, identidad y territorio.</t>
  </si>
  <si>
    <t>Abordar el concepto de innovación y creatividad para ideas disruptivas o startup.</t>
  </si>
  <si>
    <t xml:space="preserve">Exponer los diferentes tipos de innovación (producto, proceso, organizacional, incremental , radical y mercadeo). </t>
  </si>
  <si>
    <t>Implementar diferentes herramientas y técnicas de creativiad e innovación para la determinar ideas de negocio.</t>
  </si>
  <si>
    <r>
      <rPr>
        <sz val="10"/>
        <color theme="1"/>
        <rFont val="Arial"/>
        <family val="2"/>
      </rPr>
      <t xml:space="preserve">Desarrollar la técnica del Scamper como alternativa ecológica para los procesos coagulación y desinfección en los Sistemas de Potabilización. Desarrollar y aplicar la metodología del árbol de problema al uso de productos químicos y </t>
    </r>
    <r>
      <rPr>
        <b/>
        <sz val="10"/>
        <color theme="1"/>
        <rFont val="Arial"/>
        <family val="2"/>
      </rPr>
      <t>residuos</t>
    </r>
    <r>
      <rPr>
        <sz val="10"/>
        <color theme="1"/>
        <rFont val="Arial"/>
        <family val="2"/>
      </rPr>
      <t xml:space="preserve"> en los procesos de tratamiento. </t>
    </r>
  </si>
  <si>
    <t>Conocer las metodologias para identificar ideas de negocios a través de problemas y necesidades</t>
  </si>
  <si>
    <t>Analizar el entorno del mercado utilizando las diferentes de fuentes de investigación (SIM).</t>
  </si>
  <si>
    <t>Analizar el mercadeo según la especificidad de la idea de negocio y las diferentes fuentes de información en el marco de los Sistemas de Agua y Saneamiento. Formular el modelo de negocio alineado a los Sistemas de Agua y Saneamiento a partir de la metodología del Lean Canvas.</t>
  </si>
  <si>
    <t>Explicar la metodología del Lean Canvas como herramienta de modelación de negocio.</t>
  </si>
  <si>
    <t>Explicar la estructura del plan de negocio comprendiendo los diferentes elementos que lo componen siguiendo la metodología de Fondo Emprender</t>
  </si>
  <si>
    <t>Diligienciar el formato de plan de negocio enfocado a la prestación de los servicios de Agua Potable y Saneamiento Básico.</t>
  </si>
  <si>
    <t>Identifica equipos tic, tipos de software y servicios de internet, de acuerdo con las necesidades de uso</t>
  </si>
  <si>
    <t>Implementar un sistema  de almacenamiento de datos en la nube</t>
  </si>
  <si>
    <t>Compara equipos tic, tipos de software y servicios de internet, de acuerdo con las características</t>
  </si>
  <si>
    <t>Escoge equipos tic, tipos de software y servicios de internet, de acuerdo con las necesidades de procesamiento de información y características.</t>
  </si>
  <si>
    <t>Maneja procesador de texto, hoja de cálculo, software para presentaciones, diagramación, bases de datos y software específico, de acuerdo con las funcionalidades de cada programa y las necesidades de manejo de la información.</t>
  </si>
  <si>
    <t>Configurar modelo de planilla de inventario para el control de insumos del Sistema de Tratamiento de Agua Potable y Residual</t>
  </si>
  <si>
    <t>Configura una planilla y/o tabla de datospara con fórmulas en la hoja de cálculo de excel</t>
  </si>
  <si>
    <t>Diseña fórmulas en una hoja de excel utilizando referencias absolutas</t>
  </si>
  <si>
    <t>Comprueba el funcionamiento de los equipos, productos o servicios obtenidos con el uso de herramientas tic, de acuerdo con los resultados esperados.</t>
  </si>
  <si>
    <t>Configurar tablas de datos para el análisis estadístico de parámetros de calidad del agua</t>
  </si>
  <si>
    <t>Configura funciones Lógicas, de busqueda y estadísticas en la elaboración de un analisis y visualización de datos en la hoja de cálculo de excel</t>
  </si>
  <si>
    <t>Aplica procesos de mejora a los productos, de acuerdo con las comprobaciones realizadas</t>
  </si>
  <si>
    <t>Visualizar los datos con tablas dinámicas</t>
  </si>
  <si>
    <t>Diseña tablas dinámicas y consolida los datos en una hoja de cálculo. Realiza analisis de datos y crea modelo de datos con Power pivot de la hoja de cálculo excel.</t>
  </si>
  <si>
    <t>Momento de Reflexión. Reflexionar sobre la importancia de la comunicación en la organización, identificando la imagen corporativa proyectada en la comunicación interna y externa.</t>
  </si>
  <si>
    <t>Establecer  protocolos de comunicación organizacional en el   sistema de captación, desarenador,  PTAP, PTAR.</t>
  </si>
  <si>
    <t>SI</t>
  </si>
  <si>
    <t>DIGITAL</t>
  </si>
  <si>
    <t>DINAMICA_GRUPO</t>
  </si>
  <si>
    <t>FORO_MESA_REDONDA</t>
  </si>
  <si>
    <t>Momento de Contextualización: Identificar las habilidades comunicativas para los procesos de interacción humana en el contexto laboral.</t>
  </si>
  <si>
    <t>Comunicación: concepto, tipos, usos, medios, canales, técnicas, procesos, características, escenarios, componentes, funciones, barreras, niveles.</t>
  </si>
  <si>
    <t>0,5</t>
  </si>
  <si>
    <t>Actos de habla: concepto, percepción, observación, escucha activa, comunicación verbal y no verbal.</t>
  </si>
  <si>
    <t>0,25</t>
  </si>
  <si>
    <t>El estilo: concepto, características, aplicación. Carácter convencional y función social de los signos: concepto, tipos, relaciones, usos, carácter, interpretación, características, contexto, elementos básicos de la semiótica y semiología.</t>
  </si>
  <si>
    <t>La argumentación: concepto, procesos, elementos, características, la pregunta, la tesis, el argumento, la conclusión, la síntesis.</t>
  </si>
  <si>
    <t>Sustentar informes realizados en cada uno de los procesos, argumentando lo observado y analizado, apoyándose en referencias bibliográficas.</t>
  </si>
  <si>
    <t>La proposición: concepto, procesos, elementos, características. Expresión corporal: concepto, características, gestos, posturas, emociones, sentimientos.</t>
  </si>
  <si>
    <t>Comprensión de textos: concepto, técnicas, procesos, niveles, características, interpretación, elementos.</t>
  </si>
  <si>
    <t>Apropiar el conocimiento teórico, a través de organizadores gráficos (mapas mentales, flujogramas, cuadro comparativo, mapa conceptual, espina de pescado, entre otros)</t>
  </si>
  <si>
    <t>Procesos de pensamiento: concepto, análisis, síntesis, proposición, argumentación.</t>
  </si>
  <si>
    <t>Consulta y lectura: métodos, técnicas selección, organización y archivo de información en diversas fuentes, niveles, estrategias.</t>
  </si>
  <si>
    <t>Redacción de textos: tipos, usos, clases, partes, forma, contenido, intencionalidad, técnicas, métodos, cohesión, coherencia, sintaxis, ortografía, signos de puntuación, semántica, principios y cualidades.</t>
  </si>
  <si>
    <t>Redactar informes y protocolos sobre los procesos elaborados en las PTAP y PTAR.</t>
  </si>
  <si>
    <t>Normatividad: normas ICONTEC (APA) para la elaboración de textos escritos.</t>
  </si>
  <si>
    <t>Sistema de gestión y seguridad y salud en el trabajo: conceptos generales y marco básico legal, derechos y deberes.</t>
  </si>
  <si>
    <t xml:space="preserve">Elaborar Línea del tiempo de SST
Mapa conceptual ley 100 de 1993 y otras normas que apliquen al sistema de gestión de seguridad y saud en el trabajo
Conocer téminos y definiciones relacionados a la seguridad y salud en el trabajo (peligro, riesgo, acto inseguro, condición insegura, accidente de trabajo, enfermedad laboral).
</t>
  </si>
  <si>
    <t>Peligros de seguridad y salud en el trabajo propios del sector económico: concepto, características, clases, efectos a la salud, mecanismos de control y normatividad. Lesiones y enfermedades propias del sector económico: conceptos, clases, causas y características.</t>
  </si>
  <si>
    <t>Riesgo por condiciones de seguridad. Mecánico por uso de herramientas manuales y de potencia. Trabajos con riesgo eléctrico. Trabajo con energías peligrosas, Trabajos con riesgo locativo por caídas a mismo y diferente nivel.</t>
  </si>
  <si>
    <t>Identificar los peligros, riesgos, y su clasificación en los diferentes componentes de un sistema de tratamiento de agua potable y/o agua residual</t>
  </si>
  <si>
    <t>Tareas criticas relacionadas al proceso productivo: Manejo de sustancias químicas,  Trabajo en alturas y espacios confinados</t>
  </si>
  <si>
    <t>Reconocer los elementos de protección personal asociados a las actividades de agua potable y saneamiento básico. 
Reconocer las tipos de señalización y demarcación de áreas utilizadas en las organizaciones.
Acorde a las amenzas identificadas en los procesos de tratamiento, realizar el análisis de vulnerabilidad.</t>
  </si>
  <si>
    <t>Plan de emergencias y contingencias: concepto, clases, objeto, alcance y estructura básica</t>
  </si>
  <si>
    <t>Directrices y requisitos internos del sistema de seguridad y salud en el trabajo: reglamento de higiene y seguridad industrial, reglamento interno de trabajo, procedimientos de trabajo seguro, programas, política de seguridad salud en el trabajo y políticas de prevención de alcohol y sustancias psicoactivas.</t>
  </si>
  <si>
    <t>Identificar las medidas de prevención y control a los riesgo por condiciones de seguridad relacionadas a tareas criticas como trabajo en alturas, espacios confinados, mecánico por uso de herramientas manuales, de potencia, trabajos con riesgo eléctrico, energías peligrosas, Trabajos con riesgo locativo por caídas a mismo y diferente nivel. (Medidas de intervención para prevención y control de peligros y riesgos: Eliminación, sustitución, controles de ingeniería, controles administrativos, señalización y elementos de protección personal)
Dar instrucciones para el uso y manejo adecuado de sustancias químicas utilizadas en las diferentes actividades del proceso de agua potable y saneamiento.
Formular las instrucciones sobre el que hacer en caso de ocurrencia de un accidente de trabajo y participación en la investigación de Accidentes de trabajo en incidentes de trabajo, así como el reporte de actos y condiciones inseguras y auto reporte de condiciones de salud.</t>
  </si>
  <si>
    <t>Normatividad: reporte e investigación de accidentes de trabajo y enfermedades laborales, Comités ambientales y de seguridad y salud en el trabajo: concepto, características y funciones.</t>
  </si>
  <si>
    <t>Consecuencias de los actos estándar y sub estándar en el ambiente laboral: concepto y consecuencias. Medidas de intervención y control.  Acciones correctivas y preventivas</t>
  </si>
  <si>
    <t>Formular acciones correctivas, preventivas y de mejora, frente a los actos y condiciones inseguras presentadas en los procesos de tratamiento.</t>
  </si>
  <si>
    <t>Introducción a la Filosofía ética: introducción a la filosofía del ser - desarrollo y evolución del ser, introducción a la ética - Misión, Visión, Principios, Valores , Moral; introducción a la cultura - familia, sociedad, trabajo.</t>
  </si>
  <si>
    <t xml:space="preserve">Actividad 1. Participar de forma individual del foro de reflexión. Filosofía del agua ( El individuo e interacción con el agua).
</t>
  </si>
  <si>
    <t>Filosofía de la empresa: introducción a la filosofía empresarial - Misión, Visión, Principios, Valores , Moral; Territorio y cultura - sociedad y trabajo.</t>
  </si>
  <si>
    <t>Actividad 2. Investigar una empresa del contexto de la prestación en Sistemas de Agua y Saneamiento Básico  (EPM, CHEC, ISAGEN, Aguas de Pereira, EAAB, Acueductos Veredales y entre otros) que permita conocer su Filosofía empresarial, de acuerdo a los conocimientos técnicos adquiridos.</t>
  </si>
  <si>
    <t>Desarrollo del moldelo de habilidades humanas y sociales - Definición de conductas sociales - comportamientos humanos.</t>
  </si>
  <si>
    <t>Actividad 3. Definir las habilidades Socioemocionales (blandas) - Habilidades Técnicas (duras) y Competencias ciudadanas (laborales) en el marco de la Responsabilidad Social Empresarial [RSE] y los Objetivos de Desarrollo Sostenible [Objetivo 4, 6, 12, 13, entre otros]</t>
  </si>
  <si>
    <t>Desarrollo de modelo de habilidades ciudadanas - La participación social - La particiapción democratica.</t>
  </si>
  <si>
    <t>Desarrollo de modelo de habilidades culturales - La cutura social - La cultura organizacional.</t>
  </si>
  <si>
    <t>La Ética en los proyectos sostenibles y sustentables: Enfoque normativo de la sostenibilidad y sustentabilidad y el uso razonable de los recursos naturales.</t>
  </si>
  <si>
    <t>Actividad 4. Elaborar un proyecto con criterios sostenibles en el contexto de las problematicas que presentan las empresas prestadoras del servicio de agua potable y sanaeamiento básico.</t>
  </si>
  <si>
    <t>Fundamentación de proyectos laborales - proyectos de vida con perspectiva sostenible.</t>
  </si>
  <si>
    <t>Interactuar en los contextos social y labora a partir de la ética: Principios axiologicos y Principios culturales.</t>
  </si>
  <si>
    <t>Actividad 5. Construir el código de ética, principios, valores y compromisos para el perfil del Tecnólogo en Supervisión de Sistemas de Agua y Saneamiento del SENA.</t>
  </si>
  <si>
    <t>La ética en el contextos de las organizaciones y los riesgos administrativos y operativos.</t>
  </si>
  <si>
    <t>El código de ética de la organización - El código de ética del profesional técnico y tecnólogo.</t>
  </si>
  <si>
    <t>Momento de Reflexión. Determinar la importancia del dominio de otro idioma en el desempeño laboral. ¿Por qué crees que es importante el inglés para tu desempeño laboral?</t>
  </si>
  <si>
    <t>Presentar un flujograma que resuma un plan de muestreo en campo para la determinación de parámetros fisicoquímicos</t>
  </si>
  <si>
    <t>Momento de Contextualización. Adquirir vocabulario técnico como base para la comprensión lectora</t>
  </si>
  <si>
    <t>Establecer las diferencias entre presente simple y presente continuo en textos sencillos.</t>
  </si>
  <si>
    <t>Planear un itinerario usando el presente continuo para la organización de viajes, eventos y/o celebraciones.</t>
  </si>
  <si>
    <t>Establecer diferencias y similitudes entre personas, lugares o cosas.</t>
  </si>
  <si>
    <t>Reconocer los fonemas del sistema vocálico inglés. Establecer diferencias entre diversos sonidos comunes del inglés. Pronunciar términos y frases haciendo uso de las reglas de la acentuación y entonación adecuada para este nivel de formación.</t>
  </si>
  <si>
    <t>Adquirir de vocabulario (verbos) técnico para la interpretación de documentos relacionados con su práctica laboral</t>
  </si>
  <si>
    <t>Co-teaching técnico</t>
  </si>
  <si>
    <t>Co-teaching transversal</t>
  </si>
  <si>
    <t>Suministrar información sobre la ubicación y la manera de llegar a un lugar determinado.</t>
  </si>
  <si>
    <t>Escribir elabstract del informe de Caracterización para agua Natural, Potable y Residual según el Standard Method</t>
  </si>
  <si>
    <t>Narrar eventos y acontecimientos usando estructuras gramaticales en el tiempo pasado y conectores que brinden coherencia y cohesión al texto.</t>
  </si>
  <si>
    <t>Escribir textos sencillos en orden cronológico sobre acontecimientos pasados.</t>
  </si>
  <si>
    <t>Narrar eventos y acontecimientos usando estructuras gramaticales del tiempo pasado, perfecto y conectores que brinden coherencia y cohesión al texto.</t>
  </si>
  <si>
    <t>Participar en una llamada telefónica (saludar, preguntar, resolver preguntas).</t>
  </si>
  <si>
    <t>Adquirir las técnicas de lectura Sikiming and Scanning</t>
  </si>
  <si>
    <t>Identificar las edificaciones y los lugares de interés regional, nacional e internacional.</t>
  </si>
  <si>
    <t>Glosario de términos del LAboratorio de Diagnóstico y Evaluación Ambiental LADEAM.</t>
  </si>
  <si>
    <t>Realizar una invitación formal a un evento empleando las estructuras del futuro y would like to.</t>
  </si>
  <si>
    <t>Facilitar la comprensión del idioma Ingles relacionado en el Standar Methods.</t>
  </si>
  <si>
    <t>Expresar inseguridad sobre alguna cuestión u opinión.</t>
  </si>
  <si>
    <t>Hacer uso de estrategias metacognitivas como el uso de flashcards, gráficos organizacionales y portafolios, para monitorear su proceso de aprendizaje</t>
  </si>
  <si>
    <t>Adquirir de vocabulario (equipos y reactivos) técnico para la interpretación de documentos relacionados con su práctica laboral en el laboratorio</t>
  </si>
  <si>
    <t>Hablar de planes futuros para su trabajo y su carrera.</t>
  </si>
  <si>
    <t>Presentar un flujograma que resuma los procesos involucrados en el tratamiento de potabilización de agua y de tratamiento de aguas residuales</t>
  </si>
  <si>
    <t>Ofrecer solución a situaciones particulares en su área ocupacional.</t>
  </si>
  <si>
    <t>Adquirir de vocabulario (equipos y reactivos) técnico para la interpretación de documentos relacionados con su práctica laboral en una planta de tratamiento y/o potabilización</t>
  </si>
  <si>
    <t>Expresar hechos reales y posibles acerca de diversos eventos o situaciones del entorno.</t>
  </si>
  <si>
    <t>Presentar ejercicio práctico de interpretación, organización y consolidación de una ficha técnica de un equipo involucrado en los procesos de tratamiento y/o potabilización de agua</t>
  </si>
  <si>
    <t>Responder a propuestas y solicitudes empleando verbos modales y fórmulas de cortesía en diversos contextos.</t>
  </si>
  <si>
    <t>Escribir informes y reportes laborales utilizando frases concretas y una introducción, desarrollo y conclusión.</t>
  </si>
  <si>
    <t>Describir el proceso de preparación y ejecución de una actividad de su quehacer laboral.</t>
  </si>
  <si>
    <t>Dar instrucciones de un proceso relacionado con su quehacer laboral</t>
  </si>
  <si>
    <t>Seguir instrucciones de un proceso relacionado con su quehacer laboral. Exponer las acciones y funciones relacionadas con su cargo.</t>
  </si>
  <si>
    <t>Aplicar las tecnicas de skimming y sacanning</t>
  </si>
  <si>
    <t>Adquirir de vocabulario para la interpretación de manuales de equipos.</t>
  </si>
  <si>
    <t>Describir habitaciones, casas o lugares de trabajo usando pronombres posesivos, preposiciones de lugar, adjetivos calificativos y vocabulario específico.</t>
  </si>
  <si>
    <t>Presentar ejercicio práctico de interpretación, organización y consolidación de una hoja de seguridad involucrado en los procesos de tratamiento y/o potabilización de agua</t>
  </si>
  <si>
    <t>Hacer propuestas y solicitudes empleando verbos modales y fórmulas de cortesía en diversos contextos.</t>
  </si>
  <si>
    <t>Puntualizar las labores específicas que desarrolla en su lugar de trabajo, haciendo uso de vocabulario adecuado.</t>
  </si>
  <si>
    <t>Adquirir de vocabulario para la interpretación de hojas de seguridad</t>
  </si>
  <si>
    <t>Principales elementos de I+D+i</t>
  </si>
  <si>
    <t>Elaborar documento de proyecto de investigación enfocado a la prestación de Servicios en Sistemas de Agua y Saneamiento</t>
  </si>
  <si>
    <t>Reconocer los conceptos de Innovación, investigación y desarrollo tecnológico según sus diferencias y características</t>
  </si>
  <si>
    <t>Realizar estudio de casos de dos empresas de reconocimiento mundial, aplicando los conceptos de Innovación, investigación y desarrollo tecnológico</t>
  </si>
  <si>
    <t>Conocimientos preliminares</t>
  </si>
  <si>
    <t>Reconocer las metodologías de Design Thinking y Marco Lógico</t>
  </si>
  <si>
    <t>Actividad preliminar de prendizaje. Formulación de ecuación de búsqueda</t>
  </si>
  <si>
    <t>Análsisis bibliométrico y socialización</t>
  </si>
  <si>
    <t>Principales elementos de un anteproyecto</t>
  </si>
  <si>
    <t>Escritura de un anteproyecto. Socialización de un anteproyecto</t>
  </si>
  <si>
    <t xml:space="preserve">Momento de Reflexión. Reflexionar sobre la importancia de las matemáticas con el recurso hídrico. </t>
  </si>
  <si>
    <t>Informe análitico de la aplicación de herramientas computacionales aplicado en el diagnótico de la Prestación del Servicio.</t>
  </si>
  <si>
    <t>Momento de Contextualización. Contrastar conocimientos básicos de conceptos de matemáticas.</t>
  </si>
  <si>
    <t>Conversiones y validación en Microsoft Excel</t>
  </si>
  <si>
    <t>Aplicación con Herramientas Computaciones como Google Earth, Autocad y Revit para Longitud, Área, Volumen</t>
  </si>
  <si>
    <t xml:space="preserve">Validación de operaciones cuantitativas con herramientas computacionales. </t>
  </si>
  <si>
    <t>Momento Reflexión. El papel vital de la gestión humana manejo del agua potable y el saneamiento básico</t>
  </si>
  <si>
    <t xml:space="preserve">Elaboración de  perfil de cargo y manual de funciones de un proceso de operacion de una empresa de servicios públicos. </t>
  </si>
  <si>
    <t xml:space="preserve">Momento de Contextualización. </t>
  </si>
  <si>
    <t xml:space="preserve">Preseleccionar candidatos para empresas de servicios públicos según la normatividad vigente y políticas institucionales. </t>
  </si>
  <si>
    <t>Seleccionar candidatos para empresas de servicios públicos</t>
  </si>
  <si>
    <t>Vincular los empleados a empresas de servicios públicos</t>
  </si>
  <si>
    <t xml:space="preserve">Inducción, entrenamiento y formación del empleado para empresas de servicios públicos. </t>
  </si>
  <si>
    <t xml:space="preserve">Nómina y prestaciones sociales en el contexto de las empresas de servicios públicos. </t>
  </si>
  <si>
    <t xml:space="preserve">Bienestar laboral y social de las empresas de servicios públicos. </t>
  </si>
  <si>
    <t xml:space="preserve">Procesos disciplinarios y retiros del empleado. </t>
  </si>
  <si>
    <t>Reflexión Inicial. Establecer la idea inicial de los aprendices en los temas de control y valoración de inventarios en función  de la  calidad del agua y muestreo con base en conocimientos previos</t>
  </si>
  <si>
    <t>Construir un modelo de valoración de inventarios mediante el uso de formulas en Microsoft Excel para la Supervisión del Sistema de Tratamiento de Agua.</t>
  </si>
  <si>
    <t>Contextualización. Establecer la idea inicial de los aprendices en los temas de control y valoración de inventarios en función  de la  calidad del agua y muestreo con base en conocimientos previos</t>
  </si>
  <si>
    <t>Adquirir conocimientos y técnicas y control de inventarios mediante herramientas estadísticas.</t>
  </si>
  <si>
    <t>FASE</t>
  </si>
  <si>
    <t>DIRECTA</t>
  </si>
  <si>
    <t>% DIRECTA</t>
  </si>
  <si>
    <t>AUTÓNOMA</t>
  </si>
  <si>
    <t>% AUTON</t>
  </si>
  <si>
    <t>SUBTOTAL</t>
  </si>
  <si>
    <t>% SUBTOTAL</t>
  </si>
  <si>
    <t>COD</t>
  </si>
  <si>
    <t>TRIMESTRE</t>
  </si>
  <si>
    <t>COMP</t>
  </si>
  <si>
    <t>CON</t>
  </si>
  <si>
    <t>CONOCIMIENTOS</t>
  </si>
  <si>
    <t>EVID</t>
  </si>
  <si>
    <t>EVIDENCIAS</t>
  </si>
  <si>
    <t>OKR</t>
  </si>
  <si>
    <t>F.D + F.A</t>
  </si>
  <si>
    <t>F.Virtual</t>
  </si>
  <si>
    <t>Co-Teaching</t>
  </si>
  <si>
    <t>Total</t>
  </si>
  <si>
    <t>Inglés</t>
  </si>
  <si>
    <t>SST</t>
  </si>
  <si>
    <t>Ética</t>
  </si>
  <si>
    <t>Técnicos</t>
  </si>
  <si>
    <t>Comunicación</t>
  </si>
  <si>
    <t>Educación</t>
  </si>
  <si>
    <t>Tic</t>
  </si>
  <si>
    <t>TRIMESTRE 1</t>
  </si>
  <si>
    <t>Matemáticas/Química</t>
  </si>
  <si>
    <t>SUMA</t>
  </si>
  <si>
    <t>TRIMESTRE 2</t>
  </si>
  <si>
    <t>SERVICIO NACIONAL DE APRENDIZAJE</t>
  </si>
  <si>
    <t>SUPERVISIÓN EN SISTEMAS DE AGUA Y SANEAMIENTO</t>
  </si>
  <si>
    <t>Arquitectura Curricular - Proyecto de Formación</t>
  </si>
  <si>
    <t>ESPECÍFICAS - AGUAS</t>
  </si>
  <si>
    <t>ESPECÍFICAS - EDUCACIÓN</t>
  </si>
  <si>
    <t>ESPECÍFICAS - SALUD PÚBLICA</t>
  </si>
  <si>
    <t>ESPECÍFICAS - ASEO</t>
  </si>
  <si>
    <t>CLAVE - INGLES</t>
  </si>
  <si>
    <t>RA5</t>
  </si>
  <si>
    <t>RA6</t>
  </si>
  <si>
    <t/>
  </si>
  <si>
    <t>TRANSVERSALES</t>
  </si>
  <si>
    <t>RA1-C01</t>
  </si>
  <si>
    <t>RA1-C02</t>
  </si>
  <si>
    <t>RA2-C01</t>
  </si>
  <si>
    <t>RA1-C03</t>
  </si>
  <si>
    <t>RA3-C01</t>
  </si>
  <si>
    <t>RA1-C04</t>
  </si>
  <si>
    <t>RA2-C02</t>
  </si>
  <si>
    <t>RA4-C01</t>
  </si>
  <si>
    <t>RA2-C03</t>
  </si>
  <si>
    <t>RA3-C02</t>
  </si>
  <si>
    <t>RA4-C02</t>
  </si>
  <si>
    <t>RA4-C03</t>
  </si>
  <si>
    <t>RA1-C05</t>
  </si>
  <si>
    <t>CURSOS COMPLEMENTARIOS</t>
  </si>
  <si>
    <t>Desarrollo Curricular</t>
  </si>
  <si>
    <t>Matriz de Disciplinas</t>
  </si>
  <si>
    <t>CÓDIGO</t>
  </si>
  <si>
    <t>RA</t>
  </si>
  <si>
    <t xml:space="preserve">CÓDIGO </t>
  </si>
  <si>
    <t>RESULTADO APRENDIZAJE</t>
  </si>
  <si>
    <t>AA</t>
  </si>
  <si>
    <t>ACTIVIDAD APRENDIZAJE</t>
  </si>
  <si>
    <t>PTA</t>
  </si>
  <si>
    <t>PRODUCTO</t>
  </si>
  <si>
    <t>E</t>
  </si>
  <si>
    <t>EVIDENCIA PROYECTO</t>
  </si>
  <si>
    <t>Inputs [Conocimientos y Saberes]</t>
  </si>
  <si>
    <t>Ouputs [Actividad de Proyecto de Formación]</t>
  </si>
  <si>
    <t xml:space="preserve">Caracteización de Macroinvertebrados en Agua Cruda como Biondicadores. </t>
  </si>
  <si>
    <t xml:space="preserve">Identificación de microorganismos en Agua Cruda, Potable y Residual. </t>
  </si>
  <si>
    <t>Identicación de microorganismos para verificación del sistema de tratamiento de aguas residuales</t>
  </si>
  <si>
    <t>Comprensión de los bioindicadores como alerta temprana en el proceso de tratamiento de agua potable.</t>
  </si>
  <si>
    <t xml:space="preserve">Identificar propuesta científicas de mejora operacional en los Sistemas de Tratamiento. </t>
  </si>
  <si>
    <t>Formular los protocolos de diligenciamiento de los formatos [Listas de Verificación y procedimientos] de análisis de agua.</t>
  </si>
  <si>
    <t xml:space="preserve">Definir los parámetros para la elaboración de informes. La instructora Alejandra enviará por correo electrónico los formatos para esta evidencia, en su respuesta, la instructora Deiris los revisará para dar sus recomendaciones. </t>
  </si>
  <si>
    <t>Formular los protocolos de diligenciamiento de los formatos [Listas de Verificación] de inspección.</t>
  </si>
  <si>
    <t>Comprensión de la normatividad relación la las implicaciones del incumplimiento de los código de ética de las organizaciones de estudio.</t>
  </si>
  <si>
    <t xml:space="preserve">Presentar un flujograma que resuma un plan de muestreo en campo para la determinación de parámetros fisicoquímicos. La instructora Alejandra Betancur proyectará un diagrma flujo para entregarselo a la instructora Julieth Andrea y su ves se transformará al segundo idioma. </t>
  </si>
  <si>
    <t>Comprensión [KeyWords] de las Hojas de Seguridad en un segundo idioma [Ingles].</t>
  </si>
  <si>
    <t>Comprensión de las Variables Hidráulicas tales como Áreas de Superficie [Geometría], Volumen, Caudal, Velocidad, Presión, Pérdidas, Coeficientes, Gradiente y Otros. [Elaborar documentación conjunta].</t>
  </si>
  <si>
    <t>Fortalecer el conocimiento técnico de la segunda lengua con la herramienta Autodesk AUTOCAD - REVIT</t>
  </si>
  <si>
    <t>ESTRATEGIAS DIDACTICAS ACTIVAS</t>
  </si>
  <si>
    <t>MEDIO</t>
  </si>
  <si>
    <t>INSTRUMENTOS_EVALUACION</t>
  </si>
  <si>
    <t>TECNICAS</t>
  </si>
  <si>
    <t>Exposición</t>
  </si>
  <si>
    <t>EDA-001</t>
  </si>
  <si>
    <t>AMB-001</t>
  </si>
  <si>
    <t>FIS</t>
  </si>
  <si>
    <t>C</t>
  </si>
  <si>
    <t>OBS</t>
  </si>
  <si>
    <t>GUIA_OBSERVACION</t>
  </si>
  <si>
    <t>G_OBS</t>
  </si>
  <si>
    <t>Lista de indicadores que pueden redactarse como afirmaciones o preguntas</t>
  </si>
  <si>
    <t>1. Reconocimiento del entorno del alumno</t>
  </si>
  <si>
    <t>- Fichas integrales del alumno</t>
  </si>
  <si>
    <t>Preguntas</t>
  </si>
  <si>
    <t>EDA-002</t>
  </si>
  <si>
    <t>Laboratorio</t>
  </si>
  <si>
    <t>AMB-002</t>
  </si>
  <si>
    <t>DIG</t>
  </si>
  <si>
    <t>DESEMPEÑO</t>
  </si>
  <si>
    <t>DESEMPEÑO_APRENDICES</t>
  </si>
  <si>
    <t>DES_APR</t>
  </si>
  <si>
    <t>REGISTRO_ANECDÓTICO</t>
  </si>
  <si>
    <t>REG_ANED</t>
  </si>
  <si>
    <t>Es un informe que describe hechos, sucesos o situaciones concretas que se consideran importantes para el aprendiz o el grupo colaborativo</t>
  </si>
  <si>
    <t>2. Exploración de saberes previos</t>
  </si>
  <si>
    <t>- Registro, formato o inventario de saberes previos.</t>
  </si>
  <si>
    <t>Juego de Roles</t>
  </si>
  <si>
    <t>EDA-003</t>
  </si>
  <si>
    <t>Taller</t>
  </si>
  <si>
    <t>AMB-003</t>
  </si>
  <si>
    <t>P</t>
  </si>
  <si>
    <t>ANA_DES</t>
  </si>
  <si>
    <t>DIARIO_CLASE</t>
  </si>
  <si>
    <t>D_CLAS</t>
  </si>
  <si>
    <t xml:space="preserve">Registro individual donde cada aprendiz plasma su experiencia personal en las diferentes actividades que ha realizado. </t>
  </si>
  <si>
    <t>3. Observación sistemática</t>
  </si>
  <si>
    <t>- Escalas de valoración
 - Escalas de estimulación
 - Lista de cotejo
 - Registro anecdótico
 - Fichas de campo
 - Guías de observación</t>
  </si>
  <si>
    <t>Debate y Discusión</t>
  </si>
  <si>
    <t>EDA-004</t>
  </si>
  <si>
    <t>Unidad Productiva</t>
  </si>
  <si>
    <t>AMB-004</t>
  </si>
  <si>
    <t>INT</t>
  </si>
  <si>
    <t>DIARIO_TRABAJO</t>
  </si>
  <si>
    <t>D_TRAB</t>
  </si>
  <si>
    <t xml:space="preserve">Es una herramienta que guía a la reflexión y evaluación de las práctica docente y la correcta descripción de los avances de los aprendices. </t>
  </si>
  <si>
    <t>4. Análisis de producciones de los alumnos:
 a) Mapas conceptuales
 b) Mapas semánticos
 c) Resúmenes
 d) Esquemas
 e) Cuadernos de campo
 f) Textos escritos: literarios y no literarios
 g) Monografías
 h) Producciones orales: discursos, etc.
 i) Producciones grafico - plásticas y musicales
 j) Informes
 k) Maquetas
 l) Murales</t>
  </si>
  <si>
    <t>Se puede utilizar:
 - Listas de cotejo
 - Escalas de valoración o de observación o de calificación
 - Fichas de seguimiento
 - Fichas de autoevaluación y coevaluación
 - Fichas de observación
 - Ficha de trabajo individual / grupal
 - Organizadores cognitivos (síntesis de información)</t>
  </si>
  <si>
    <t>Estudio de Caso</t>
  </si>
  <si>
    <t>EDA-005</t>
  </si>
  <si>
    <t>Empresa</t>
  </si>
  <si>
    <t>AMB-005</t>
  </si>
  <si>
    <t>EXPOSICIÓN_ORAL</t>
  </si>
  <si>
    <t>ESCALA_ACTITUDES</t>
  </si>
  <si>
    <t>ESC_ACT</t>
  </si>
  <si>
    <t xml:space="preserve">Instrumento para medir la predisposición del aprendiz a reaccionar de un modo determinado ante personas, objetos o situaciones concretas. </t>
  </si>
  <si>
    <t>5. Intercambios orales de los alumnos:
 a) Diálogos
 b) Entrevistas
 c) Debates de grupo
 d) Asambleas
 e) Exposiciones temáticas
 f) Reactivos orales
 g) Simulación y dramatización</t>
  </si>
  <si>
    <t>- Guías de dialogo
 - Guías de entrevista
 - Escalas valorativas
 - Fichas de coevaluación
 - Cuaderno de actas
 - Guion de prueba oral
 - Protocolo audiovisual</t>
  </si>
  <si>
    <t>Aprendizaje Basado en Problemas</t>
  </si>
  <si>
    <t>EDA-006</t>
  </si>
  <si>
    <t>Auditorio</t>
  </si>
  <si>
    <t>AMB-006</t>
  </si>
  <si>
    <t>EXPOSICIÓN_ESCRITA</t>
  </si>
  <si>
    <t>PREGUNTAS_PROCEDIMIENTO</t>
  </si>
  <si>
    <t>PREG_PROC</t>
  </si>
  <si>
    <t xml:space="preserve">Tienen propósito de obtener información de los aprendices relacionada con la apropiación, comprensión y reflexión de conceptos, procedimientos y experiencias. </t>
  </si>
  <si>
    <t>6. Pruebas (test) de comprobación:
 a) Escritas
 b) Graficas
 c) Orales</t>
  </si>
  <si>
    <t>- Guía de prueba oral
 - Pruebas de ensayo(escrita)
 - Pruebas objetivas
 - Pruebas mixtas
 - Pruebas gráficas</t>
  </si>
  <si>
    <t>Técnicas de Observación</t>
  </si>
  <si>
    <t>EDA-007</t>
  </si>
  <si>
    <t>Ambiente Virtual</t>
  </si>
  <si>
    <t>AMB-007</t>
  </si>
  <si>
    <t>RESOLUCIÓN_PROBLEMAS</t>
  </si>
  <si>
    <t>CUADERNO_APRENDICES</t>
  </si>
  <si>
    <t>CUAD_APRED</t>
  </si>
  <si>
    <t xml:space="preserve">Suele verse como el espacio en el cual el aprendices realiza los trabajos nos sirve para ver el progreso en el proceso de formación. </t>
  </si>
  <si>
    <t>7. Pruebas de actuación o de ejecución
 8. Expresión corporal</t>
  </si>
  <si>
    <t>- Listas de cotejo
 - Escalas de valoración</t>
  </si>
  <si>
    <t>Rúbrica</t>
  </si>
  <si>
    <t>EDA-008</t>
  </si>
  <si>
    <t>DIN_GR</t>
  </si>
  <si>
    <t>ORGANIZADORES_GRAFICOS</t>
  </si>
  <si>
    <t>ORG_GRAF</t>
  </si>
  <si>
    <t xml:space="preserve">Son técnicas activas de aprendizaje por las que se representan los conceptos en esquemas visuales. </t>
  </si>
  <si>
    <t>9. Técnicas socio métricas</t>
  </si>
  <si>
    <t>- Formatos de cuestionarios
 - Tablas sociométricas
 - Sociogramas (gráficas)</t>
  </si>
  <si>
    <t>Ensayos</t>
  </si>
  <si>
    <t>EDA-009</t>
  </si>
  <si>
    <t>REPRESENTACIÓN_ROLES</t>
  </si>
  <si>
    <t>PORTAFOLIO</t>
  </si>
  <si>
    <t>PORT</t>
  </si>
  <si>
    <t xml:space="preserve">Selección intencionada de trabajos como textos, dibujos, problemas o cuestionarios que, en conjunto, apunten hacia un determinado aprendizaje esperado. </t>
  </si>
  <si>
    <t>10. Revisión y análisis de cuadernos de trabajo</t>
  </si>
  <si>
    <t>- Escalas o Fichas Valorativas</t>
  </si>
  <si>
    <t>Flujogramas</t>
  </si>
  <si>
    <t>EDA-010</t>
  </si>
  <si>
    <t>E-PORTAFOLIO</t>
  </si>
  <si>
    <t>RUBRICA</t>
  </si>
  <si>
    <t>RUB</t>
  </si>
  <si>
    <t>Es una herramienta de evaluación para comunicar expectativas. Son tablas que presenta dos ejes: el eje vertical reúne los criterios de evaluación, y en el eje horizontal se encuentran los rangos de calificación aplicados a cada criterio. De esta manera, las y los estudiantes saben cómo se van a evaluar sus trabajos, lo que les permitirá organizarse mejor y realizar una adecuada autoevaluación posterior</t>
  </si>
  <si>
    <t>11. Cuestionarios</t>
  </si>
  <si>
    <t>- Formatos de cuestionarios</t>
  </si>
  <si>
    <t>Conversatorios</t>
  </si>
  <si>
    <t>EDA-011</t>
  </si>
  <si>
    <t>DIARIOS_APRENDIZAJE</t>
  </si>
  <si>
    <t>LIST_VERIF</t>
  </si>
  <si>
    <t xml:space="preserve">Permite la revisión de ciertos indicadores durante el proceso de aprendizaje, su nivel de logro o la ausencia del mismo. </t>
  </si>
  <si>
    <t>12. Cumplimiento de normas</t>
  </si>
  <si>
    <t>- Fichas de escala de actitudes o escala de apreciación
 - Lista de cotejos.</t>
  </si>
  <si>
    <t>Mapa Conceptual</t>
  </si>
  <si>
    <t>EDA-012</t>
  </si>
  <si>
    <t>ENTREVISTAS_INDIVIDUALES</t>
  </si>
  <si>
    <t>[TIPO_TEXTUAL]_DEBATE_ENSAYO</t>
  </si>
  <si>
    <t>DEB_ENS</t>
  </si>
  <si>
    <t xml:space="preserve">Son instrumentos útiles para valorar la comprensión, apropiación, interpretación, explicación y formulación de argumentos. </t>
  </si>
  <si>
    <t>Cuadro Comparativo</t>
  </si>
  <si>
    <t>EDA-013</t>
  </si>
  <si>
    <t>E-ACTIVIDADES</t>
  </si>
  <si>
    <t>[TIPO_ESCRITA]_PRUEBAS_ESCRITAS</t>
  </si>
  <si>
    <t>PRUE_ESC</t>
  </si>
  <si>
    <t xml:space="preserve">Es un instrumento de medición que permite al aprendiz demostrar la adquisición de un aprendizaje cognoscitivo o el desarrollo progresivo de una destreza o habilidad. </t>
  </si>
  <si>
    <t>Modelos de Simulación</t>
  </si>
  <si>
    <t>EDA-014</t>
  </si>
  <si>
    <t>FOROS</t>
  </si>
  <si>
    <t>FOR</t>
  </si>
  <si>
    <t>Son plataformas virtuales donde se propicia el debate como una discusión estructurada Sobre una temática en específico. Las y los estudiantes participan brindando sus puntos de vista con argumentos que serán evaluados posteriormente.</t>
  </si>
  <si>
    <t>EDA-015</t>
  </si>
  <si>
    <t>CHATS</t>
  </si>
  <si>
    <t>Al igual que los foros, valoran la participación, comprensión y apropiación de los diferentes contenidos desarrollados en clases. Además, son una vía de comunicación constante con las y los estudiantes que permiten obtener respuestas rápidas.</t>
  </si>
  <si>
    <t>Mesa Redonda</t>
  </si>
  <si>
    <t>EDA-016</t>
  </si>
  <si>
    <t>CORREOS_ELECTRONICOS</t>
  </si>
  <si>
    <t>CORR_ELECT</t>
  </si>
  <si>
    <t>Permiten adjuntar información o reflexiones relevantes para complementar lo visto en clases y facilita la retroalimentación</t>
  </si>
  <si>
    <t>Mapa Mental</t>
  </si>
  <si>
    <t>EDA-017</t>
  </si>
  <si>
    <t>ESCALAS_ESTIMACIÓN</t>
  </si>
  <si>
    <t>ESC_EST</t>
  </si>
  <si>
    <t>Son listas de enunciados o frases determinadas para medir actitudes personales o en grupo frente a situaciones específicas.</t>
  </si>
  <si>
    <t>Foro Mesa Redonda</t>
  </si>
  <si>
    <t>EDA-018</t>
  </si>
  <si>
    <t>EXAMENES</t>
  </si>
  <si>
    <t>EXAM</t>
  </si>
  <si>
    <t>A través de plataformas o recursos informáticos, puedes utilizar pruebas interactivas para evaluar a tus estudiantes y validar el nivel de asimilación del proceso de aprendizaje. Las prácticas son la forma más común de evaluación y cuentan con una metodología específica que debe corresponder a las capacidades y aprendizajes que se esperan obtener.</t>
  </si>
  <si>
    <t>Lluvia de ideas</t>
  </si>
  <si>
    <t>EDA-019</t>
  </si>
  <si>
    <t>CUESTIONARIOS</t>
  </si>
  <si>
    <t>CUEST</t>
  </si>
  <si>
    <t>EDA-020</t>
  </si>
  <si>
    <t>PRUEBAS</t>
  </si>
  <si>
    <t>PRUEB</t>
  </si>
  <si>
    <t>Plenaria</t>
  </si>
  <si>
    <t>EDA-021</t>
  </si>
  <si>
    <t>BLOGS</t>
  </si>
  <si>
    <t>Sitios web en donde uno o varios autores publican contenido relacionado con un tema. Gracias a estas plataformas, las y los estudiantes pueden implementar proyectos colaborativos donde predomine el intercambio de información y la discusión.</t>
  </si>
  <si>
    <t>Glosario</t>
  </si>
  <si>
    <t>EDA-022</t>
  </si>
  <si>
    <t>MAPAS_CONCEPTUALES</t>
  </si>
  <si>
    <t>MAP_CONCEP</t>
  </si>
  <si>
    <t>Favorecen el desarrollo organizado y funcional de conceptos claves de una materia o disciplina. Además, ayudan a representar el orden jerárquico, las ramificaciones y los conectores para proporcionar una lectura efectiva en términos comprensivos e integradores sobre un tema específico. Así, lo que puedes analizar es la capacidad del estudiante de estructurar nuevos conocimientos por niveles.</t>
  </si>
  <si>
    <t>Observación Directa</t>
  </si>
  <si>
    <t>EDA-023</t>
  </si>
  <si>
    <t>EXPOSICIÓN</t>
  </si>
  <si>
    <t>EXP</t>
  </si>
  <si>
    <t>Foro</t>
  </si>
  <si>
    <t>EDA-024</t>
  </si>
  <si>
    <t>PREGUNTAS</t>
  </si>
  <si>
    <t>PREG</t>
  </si>
  <si>
    <t>JUEGO_DE_ROLES</t>
  </si>
  <si>
    <t>JUEG_ROL</t>
  </si>
  <si>
    <t>ESTUDIO_DE_CASO</t>
  </si>
  <si>
    <t>EST_CASO</t>
  </si>
  <si>
    <t>APRENDIZAJE_BASADO_EN_PROBLEMAS</t>
  </si>
  <si>
    <t>APR_BAS_PROB</t>
  </si>
  <si>
    <t>FLUJ</t>
  </si>
  <si>
    <t>CONVERSATORIOS</t>
  </si>
  <si>
    <t>CONV</t>
  </si>
  <si>
    <t>MAPA_CONCEPTUAL</t>
  </si>
  <si>
    <t>CUADRO_COMPARATIVO</t>
  </si>
  <si>
    <t>CUAD_COMP</t>
  </si>
  <si>
    <t>MODELOS_DE_SIMULACIÓN</t>
  </si>
  <si>
    <t>MOD_SIM</t>
  </si>
  <si>
    <t>TALLER</t>
  </si>
  <si>
    <t>TALL</t>
  </si>
  <si>
    <t>MESA_REDONDA</t>
  </si>
  <si>
    <t>MES_RED</t>
  </si>
  <si>
    <t>MAPA_MENTAL</t>
  </si>
  <si>
    <t>MAP_MAP</t>
  </si>
  <si>
    <t>FOR_MES_RED</t>
  </si>
  <si>
    <t>LLUVIA_DE_IDEAS</t>
  </si>
  <si>
    <t>LLUV_IDEAS</t>
  </si>
  <si>
    <t>PLENARIA</t>
  </si>
  <si>
    <t>PLEN</t>
  </si>
  <si>
    <t>GLOSARIO</t>
  </si>
  <si>
    <t>GLOS</t>
  </si>
  <si>
    <t>CLASIFICACION NACIONAL DE OCUPACIONES</t>
  </si>
  <si>
    <r>
      <rPr>
        <b/>
        <sz val="11"/>
        <color rgb="FF000000"/>
        <rFont val="Arial"/>
        <family val="2"/>
      </rPr>
      <t>1. INFORMACION BÁSICA DEL PROGRAMA DE FORMACION TITULADA</t>
    </r>
  </si>
  <si>
    <r>
      <rPr>
        <sz val="9"/>
        <color theme="0"/>
        <rFont val="Arial"/>
        <family val="2"/>
      </rPr>
      <t>1.1 Denominación del Programa:</t>
    </r>
  </si>
  <si>
    <r>
      <rPr>
        <sz val="11"/>
        <color rgb="FF000000"/>
        <rFont val="Arial MT"/>
      </rPr>
      <t>SUPERVISION EN SISTEMAS DE AGUA Y SANEAMIENTO</t>
    </r>
  </si>
  <si>
    <r>
      <rPr>
        <sz val="9"/>
        <color theme="0"/>
        <rFont val="Arial"/>
        <family val="2"/>
      </rPr>
      <t>1.2. Código Programa:</t>
    </r>
  </si>
  <si>
    <r>
      <rPr>
        <sz val="9"/>
        <color theme="0"/>
        <rFont val="Arial"/>
        <family val="2"/>
      </rPr>
      <t>1.3. Versión Programa:</t>
    </r>
  </si>
  <si>
    <r>
      <rPr>
        <sz val="9"/>
        <color theme="0"/>
        <rFont val="Arial"/>
        <family val="2"/>
      </rPr>
      <t>1.4. Vigencia del Programa:</t>
    </r>
  </si>
  <si>
    <t>Fecha inicio programa:              08/09/2021
Fecha fin programa:                  El programa aún se encuentra vigente</t>
  </si>
  <si>
    <r>
      <rPr>
        <sz val="9"/>
        <color theme="0"/>
        <rFont val="Arial"/>
        <family val="2"/>
      </rPr>
      <t>1.5 Duración máxima estimada del aprendizaje (horas)</t>
    </r>
  </si>
  <si>
    <t>Etapa Lectiva</t>
  </si>
  <si>
    <r>
      <rPr>
        <sz val="11"/>
        <color rgb="FF000000"/>
        <rFont val="Arial MT"/>
      </rPr>
      <t>3120 horas</t>
    </r>
  </si>
  <si>
    <t>Etapa Productiva:</t>
  </si>
  <si>
    <r>
      <rPr>
        <sz val="11"/>
        <color rgb="FF000000"/>
        <rFont val="Arial MT"/>
      </rPr>
      <t>864 horas</t>
    </r>
  </si>
  <si>
    <t>Total:</t>
  </si>
  <si>
    <r>
      <rPr>
        <sz val="11"/>
        <color rgb="FF000000"/>
        <rFont val="Arial MT"/>
      </rPr>
      <t>3984 horas</t>
    </r>
  </si>
  <si>
    <r>
      <rPr>
        <sz val="9"/>
        <color theme="0"/>
        <rFont val="Arial"/>
        <family val="2"/>
      </rPr>
      <t>1.6 Tipo de programa</t>
    </r>
  </si>
  <si>
    <r>
      <rPr>
        <sz val="11"/>
        <color rgb="FF000000"/>
        <rFont val="Arial MT"/>
      </rPr>
      <t>TITULADO</t>
    </r>
  </si>
  <si>
    <r>
      <rPr>
        <sz val="9"/>
        <color theme="0"/>
        <rFont val="Arial"/>
        <family val="2"/>
      </rPr>
      <t>1.7 Título o certificado que obtendrá</t>
    </r>
  </si>
  <si>
    <t>TECNÓLOGO</t>
  </si>
  <si>
    <t>OCUPACIONES C.N.O</t>
  </si>
  <si>
    <t>Código de la ocupación - C.N.O.</t>
  </si>
  <si>
    <t>Nombre de la ocupación - C.N.O.</t>
  </si>
  <si>
    <t>9212</t>
  </si>
  <si>
    <t>Supervisores de procesamiento de químico, petróleo, gas y tratamiento de agua y generación de energía</t>
  </si>
  <si>
    <t>DESCRIPCIONES C.N.O</t>
  </si>
  <si>
    <t>FUNCIONES C.N.O</t>
  </si>
  <si>
    <t>Código de la función - C.N.O.</t>
  </si>
  <si>
    <t>Descripción de la función - C.N.O.</t>
  </si>
  <si>
    <t>F-9212.01</t>
  </si>
  <si>
    <t xml:space="preserve">Supervisar, programar y coordinar las actividades de trabajadores que operan en refinerías de petróleo, plantas químicas, plantas de tratamiento de agua y disposición de basuras, oleoductos, centrales y sistemas de generación y distribución de energía eléctrica. </t>
  </si>
  <si>
    <t>F-9212.02</t>
  </si>
  <si>
    <t xml:space="preserve">Identificar, investigar, corregir, documentar e informar sobre potenciales problemas, ambientales y de seguridad industrial. </t>
  </si>
  <si>
    <t>F-9212.03</t>
  </si>
  <si>
    <t xml:space="preserve">Establecer métodos para cumplir con los programas de producción y coordinar actividades con otras áreas. </t>
  </si>
  <si>
    <t>F-9212.04</t>
  </si>
  <si>
    <t xml:space="preserve">Resolver problemas de trabajo y recomendar medidas para mejorar la productividad y calidad del producto. </t>
  </si>
  <si>
    <t>F-9212.05</t>
  </si>
  <si>
    <t xml:space="preserve">Proveer información para apoyar planes que garanticen el cumplimiento de los objetivos de mantenimiento y producción. </t>
  </si>
  <si>
    <t>F-9212.06</t>
  </si>
  <si>
    <t xml:space="preserve">Programar y solicitar materiales e insumos. </t>
  </si>
  <si>
    <t>F-9212.07</t>
  </si>
  <si>
    <t xml:space="preserve">Dar inducción al personal sobre sus deberes en el trabajo, normas de seguridad industrial y políticas de la empresa. </t>
  </si>
  <si>
    <t>F-9212.08</t>
  </si>
  <si>
    <t>Hacer recomendaciones sobre incentivos y ascensos de personal</t>
  </si>
  <si>
    <t>F-9212.09</t>
  </si>
  <si>
    <t xml:space="preserve">Preparar informes de producción y otros reportes. </t>
  </si>
  <si>
    <t>DENOMINACIONES C.N.O</t>
  </si>
  <si>
    <t>Código de la denominación - C.N.O.</t>
  </si>
  <si>
    <t>Descripción de la denominación - C.N.O.</t>
  </si>
  <si>
    <t>D-9212.001</t>
  </si>
  <si>
    <t>Capataz planta de gas</t>
  </si>
  <si>
    <t>D-9212.002</t>
  </si>
  <si>
    <t>Capataz planta producción gas</t>
  </si>
  <si>
    <t>D-9212.003</t>
  </si>
  <si>
    <t>Capataz planta purificadora de agua</t>
  </si>
  <si>
    <t>D-9212.004</t>
  </si>
  <si>
    <t>Supervisor central eléctrica</t>
  </si>
  <si>
    <t>D-9212.005</t>
  </si>
  <si>
    <t>Supervisor fabricación productos químicos</t>
  </si>
  <si>
    <t>D-9212.006</t>
  </si>
  <si>
    <t>Supervisor operación oleoductos</t>
  </si>
  <si>
    <t>D-9212.007</t>
  </si>
  <si>
    <t>Supervisor planta distribución de gas</t>
  </si>
  <si>
    <t>D-9212.008</t>
  </si>
  <si>
    <t>Supervisor planta gas natural</t>
  </si>
  <si>
    <t>D-9212.009</t>
  </si>
  <si>
    <t>Supervisor planta generación de energía</t>
  </si>
  <si>
    <t>D-9212.010</t>
  </si>
  <si>
    <t>Supervisor planta tratamiento de aguas y desechos</t>
  </si>
  <si>
    <t>D-9212.011</t>
  </si>
  <si>
    <t>Supervisor procesamiento petróleo</t>
  </si>
  <si>
    <t>D-9212.012</t>
  </si>
  <si>
    <t>Supervisor procesamiento químico</t>
  </si>
  <si>
    <t>D-9212.013</t>
  </si>
  <si>
    <t>Supervisor procesamiento químico petróleo y gas</t>
  </si>
  <si>
    <t>D-9212.014</t>
  </si>
  <si>
    <t>Supervisor producción farmacéuticos</t>
  </si>
  <si>
    <t>D-9212.015</t>
  </si>
  <si>
    <t>Supervisor producción pintura</t>
  </si>
  <si>
    <t>D-9212.016</t>
  </si>
  <si>
    <t>Supervisor producción químicos</t>
  </si>
  <si>
    <t>D-9212.017</t>
  </si>
  <si>
    <t>Supervisor producción químicos especiales</t>
  </si>
  <si>
    <t>D-9212.018</t>
  </si>
  <si>
    <t>Supervisor refinación petróleo</t>
  </si>
  <si>
    <t>D-9212.019</t>
  </si>
  <si>
    <t>Supervisor tratamiento químicos petróleo gas y aguas</t>
  </si>
  <si>
    <t>RELACIONES C.N.O</t>
  </si>
  <si>
    <t>Código de la ocupación relacionada - C.N.O.</t>
  </si>
  <si>
    <t>Nombre de la ocupación relacionada - C.N.O.</t>
  </si>
  <si>
    <t>Supervisores de electricidad y telecomunicaciones</t>
  </si>
  <si>
    <t>HABILIDADES C.N.O</t>
  </si>
  <si>
    <t>Código de la habilidad - C.N.O.</t>
  </si>
  <si>
    <t>Nombre de la habilidad - C.N.O.</t>
  </si>
  <si>
    <t>Descripción de la habilidad - C.N.O.</t>
  </si>
  <si>
    <t xml:space="preserve">Entender oraciones y párrafos escritos en documentos relacionados con el trabajo. </t>
  </si>
  <si>
    <t xml:space="preserve">Prestar toda la atención a lo que dicen otras personas, tomándose el tiempo necesario para entender los argumentos expuestos, hacer preguntas según sea apropiado, y no interrumpir en momentos inapropiados. </t>
  </si>
  <si>
    <t>Vigilancia de las operaciones</t>
  </si>
  <si>
    <t xml:space="preserve">Verificar indicadores u otros instrumentos para asegurarse que una máquina está funcionando correctamente. </t>
  </si>
  <si>
    <t xml:space="preserve">Identificar las virtudes y defectos de diversas situaciones de forma crítica. </t>
  </si>
  <si>
    <t xml:space="preserve">Supervisar, evaluar y tomar acciones correctivas en cuanto al desempeño laboral propio o de otros. </t>
  </si>
  <si>
    <t>CONOCIMIENTOS C.N.O</t>
  </si>
  <si>
    <t>Código del conocimiento - C.N.O.</t>
  </si>
  <si>
    <t>Nombre del conocimiento - C.N.O.</t>
  </si>
  <si>
    <t>Descripción del conocimiento - C.N.O.</t>
  </si>
  <si>
    <t>13</t>
  </si>
  <si>
    <t>Mecánica</t>
  </si>
  <si>
    <t xml:space="preserve">Conocimiento de máquinas y herramientas, incluyendo sus diseños, usos, reparación y mantenimiento. </t>
  </si>
  <si>
    <t>14</t>
  </si>
  <si>
    <t xml:space="preserve">Conocimiento de aritmética, álgebra, geometría, cálculo y estadística, y sus distintas aplicaciones. </t>
  </si>
  <si>
    <t>23</t>
  </si>
  <si>
    <t xml:space="preserve">Conocimiento de la estructura y contenido de un idioma extranjero, incluyendo el significado y la ortografía de las palabras, reglas de redacción y gramática. </t>
  </si>
  <si>
    <t>27</t>
  </si>
  <si>
    <t>Seguridad pública</t>
  </si>
  <si>
    <t xml:space="preserve">Conocimiento del equipo, las regulaciones, los procedimientos y las estrategias importantes para promover eficazmente las operaciones de seguridad a nivel local, departamental o nacional para la protección de las personas, la información, la propiedad y las instituciones. </t>
  </si>
  <si>
    <t>7</t>
  </si>
  <si>
    <t>Producción y procesamiento</t>
  </si>
  <si>
    <t xml:space="preserve">Conocimiento de materias primas, procesos de producción, control de calidad, costos, y otras técnicas para maximizar la producción y distribución efectiva de productos. </t>
  </si>
  <si>
    <t>CORRELATIVA CLASIFICACIÓN NACIONAL DE OCUPACIONES</t>
  </si>
  <si>
    <t>CORRELATIVA A NIVEL DE OCUPACIÓN ENTRE LA CLASIFICACIÓN NACIONAL DE OCUPACIONES (C.N.O. 2021) Y LA CLASIFICACIÓN 
ÚNICA DE OCUPACIONES PARA COLOMBIA (CUOC 2021)</t>
  </si>
  <si>
    <t>Código Ocupación 
CNO (2021)</t>
  </si>
  <si>
    <t>Nombre Ocupación 
CNO (2021)</t>
  </si>
  <si>
    <t>Código Ocupación 
CUOC (2021)</t>
  </si>
  <si>
    <t>Nombre Ocupación 
CUOC (2021)</t>
  </si>
  <si>
    <t>31212</t>
  </si>
  <si>
    <t>Supervisores de perforación y servicio a pozos de petróleo y gas</t>
  </si>
  <si>
    <t>31213</t>
  </si>
  <si>
    <t>Supervisores y analistas de producción de hidrocarburos</t>
  </si>
  <si>
    <t>31229</t>
  </si>
  <si>
    <t>Supervisores de industrias manufactureras no clasificadas en otras ocupaciones</t>
  </si>
  <si>
    <t>31310</t>
  </si>
  <si>
    <t>Operadores de plantas de generación y distribución de energía</t>
  </si>
  <si>
    <t>CORRELATIVA A NIVEL DE DENOMINACIÓN OCUPACIONAL ENTRE LA CLASIFICACIÓN NACIONAL DE OCUPACIONES (C.N.O. 2021) Y  LA CLASIFICACIÓN ÚNICA DE OCUPACIONES PARA COLOMBIA (CUOC 2021)</t>
  </si>
  <si>
    <t>Nombre Denominación CNO (2021)</t>
  </si>
  <si>
    <t>Código Denominación CUOC (2021)</t>
  </si>
  <si>
    <t>Nombre Denominación CUOC (2021)</t>
  </si>
  <si>
    <t>31213.007</t>
  </si>
  <si>
    <t>31213.006</t>
  </si>
  <si>
    <t>Capataz de planta de producción de gas</t>
  </si>
  <si>
    <t>31229.001</t>
  </si>
  <si>
    <t>Capataz de planta purificadora agua</t>
  </si>
  <si>
    <t>31229.016</t>
  </si>
  <si>
    <t>Supervisor de central eléctrica</t>
  </si>
  <si>
    <t>31229.034</t>
  </si>
  <si>
    <t>Supervisor de fabricación de productos químicos</t>
  </si>
  <si>
    <t>31213.016</t>
  </si>
  <si>
    <t>Supervisor de operación de oleoductos</t>
  </si>
  <si>
    <t>31212.021</t>
  </si>
  <si>
    <t>31212.024</t>
  </si>
  <si>
    <t>31310.049</t>
  </si>
  <si>
    <t>31213.025</t>
  </si>
  <si>
    <t>31213.018</t>
  </si>
  <si>
    <t>Supervisor de procesamiento de petróleo</t>
  </si>
  <si>
    <t>31229.046</t>
  </si>
  <si>
    <t>Supervisor de procesamiento químico</t>
  </si>
  <si>
    <t>31213.026</t>
  </si>
  <si>
    <t>31229.047</t>
  </si>
  <si>
    <t>Supervisor de producción de farmacéuticos</t>
  </si>
  <si>
    <t>31229.049</t>
  </si>
  <si>
    <t>Supervisor de producción de pintura</t>
  </si>
  <si>
    <t>31229.050</t>
  </si>
  <si>
    <t>Supervisor de producción de químicos</t>
  </si>
  <si>
    <t>31229.054</t>
  </si>
  <si>
    <t>31213.020</t>
  </si>
  <si>
    <t>Supervisor de refinación de petróleo</t>
  </si>
  <si>
    <t>31213.027</t>
  </si>
  <si>
    <t>Favor digitar: Ctrl F para ubicar la norma de su interés.  Gracias
Corte de información 31/10/2022</t>
  </si>
  <si>
    <t>Código Norma</t>
  </si>
  <si>
    <t>Mesa Sectorial</t>
  </si>
  <si>
    <t>Versión Norma</t>
  </si>
  <si>
    <t>Cod +  Vr</t>
  </si>
  <si>
    <t>Nombre Norma</t>
  </si>
  <si>
    <t>Fecha de revisión Norma</t>
  </si>
  <si>
    <t>Estado Norma</t>
  </si>
  <si>
    <t>Acta de aprobación CDNS</t>
  </si>
  <si>
    <t>Fecha de aprobación CDNS</t>
  </si>
  <si>
    <t>Tipo de Norma</t>
  </si>
  <si>
    <t>Observaciones</t>
  </si>
  <si>
    <t>Novedad</t>
  </si>
  <si>
    <t>Novedad último</t>
  </si>
  <si>
    <t>TURISMO</t>
  </si>
  <si>
    <t>260201001 1</t>
  </si>
  <si>
    <t>Administrar recursos logrando la productividad del área. (equivale a la norma nts usna 004 del mincomercio, industria y turismo)</t>
  </si>
  <si>
    <t>NO VIGENTE</t>
  </si>
  <si>
    <t>NCL</t>
  </si>
  <si>
    <t>Durante la vigencia 2016 se realizó proceso de traslado de NSCL a la Mesa de Contabilidad y Finanzas, el cual fue rechazo por ya existir una norma que la reemplaza con el código 210303026</t>
  </si>
  <si>
    <t>2706</t>
  </si>
  <si>
    <t>260201001 2</t>
  </si>
  <si>
    <t>Administrar los recursos del área de acuerdo con políticas de la organización.</t>
  </si>
  <si>
    <t>2404</t>
  </si>
  <si>
    <t>260201002 1</t>
  </si>
  <si>
    <t>Asesorar al cliente según la oferta turística de la empresa.</t>
  </si>
  <si>
    <t>Se retira debido a que las funciones normalizadas en esta norma se repiten en la NCL 260201030.</t>
  </si>
  <si>
    <t>2209</t>
  </si>
  <si>
    <t>260201003 1</t>
  </si>
  <si>
    <t>Controlar el desarrollo de los programas de acuerdo a los objetivos propuestos. (equivale a la norma NTS USNA 002 del mincomercio, industria y turismo)</t>
  </si>
  <si>
    <t>Se inactiva según acta 002 del 29-09-2017. es reemplazada por la 260201060.</t>
  </si>
  <si>
    <t>TRANSPORTE MARÍTIMO</t>
  </si>
  <si>
    <t>260201003 2</t>
  </si>
  <si>
    <t>Controlar el desarrollo de los programas turísticos de acuerdo a los objetivos propuestos.</t>
  </si>
  <si>
    <t>2704</t>
  </si>
  <si>
    <t>260201004 1</t>
  </si>
  <si>
    <t>Desarrollar programas de recreación de acuerdo con lo contratado por el usuario.</t>
  </si>
  <si>
    <t>Mediante comunicación electrónica (8/05/2012) del Subdirector Giovanni Lozano Bolíva, Secretario Técnico de la Mesa de Deportes, solicita que se utilice la NCL 250801014 y se inactive este código de la MS de Turismo. La MS aprueba esta solicitud.</t>
  </si>
  <si>
    <t>2802</t>
  </si>
  <si>
    <t>260201005 1</t>
  </si>
  <si>
    <t>Dirigir el personal a cargo de acuerdo con políticas internas.</t>
  </si>
  <si>
    <t>Esta norma es reemplazada por la 210201052, decisión avalada por el consejo de mesa mediante acta 002 del 10/05/2017.</t>
  </si>
  <si>
    <t>TRANSPORTE FLUVIAL</t>
  </si>
  <si>
    <t>260201005 2</t>
  </si>
  <si>
    <t>Dirigir el personal a cargo de acuerdo con políticas de la organización.</t>
  </si>
  <si>
    <t>TRANSPORTE FÉRREO</t>
  </si>
  <si>
    <t>260201006 1</t>
  </si>
  <si>
    <t>Diseñar programas recreativos y turísticos conforme a estudios realizados.</t>
  </si>
  <si>
    <t>TRANSPORTE</t>
  </si>
  <si>
    <t>260201006 2</t>
  </si>
  <si>
    <t>Diseñar programas turísticos conforme a los requerimientos del mercado y/o solicitud del cliente.</t>
  </si>
  <si>
    <t>2506</t>
  </si>
  <si>
    <t>260201007 1</t>
  </si>
  <si>
    <t>Elaborar la oferta turística según criterios de la empresa.</t>
  </si>
  <si>
    <t>Se retira debido a que esta norma se fusiona con la norma 260201006.</t>
  </si>
  <si>
    <t>TELECOMUNICACIONES</t>
  </si>
  <si>
    <t>260201008 1</t>
  </si>
  <si>
    <t>Controlar el manejo de las materias primas conforme a parámetros de calidad y rentabilidad. (equivale a la norma nts usna 003 del mincomercio, industria y turismo)</t>
  </si>
  <si>
    <t>2501</t>
  </si>
  <si>
    <t>260201008 2</t>
  </si>
  <si>
    <t>Controlar el manejo de las materias primas en la producción de alimentos de acuerdo con los procedimientos establecidos.</t>
  </si>
  <si>
    <t>2507</t>
  </si>
  <si>
    <t>260201009 1</t>
  </si>
  <si>
    <t>Lograr el nivel de satisfacción de los clientes basado en estrategias de mejoramiento de producto.</t>
  </si>
  <si>
    <t>Se retira debido a que esta norma es remplazada por la norma 260201055.</t>
  </si>
  <si>
    <t>260201010 1</t>
  </si>
  <si>
    <t>Organizar la producción en la cantidad y con la calidad estipuladas. (equivale a la norma nts usna 005 del mincomercio, industria y turismo)</t>
  </si>
  <si>
    <t>Esta norma es reemplazada por la 260201064, decisión avalada por el consejo de mesa mediante acta 005 del 27/06/2016.</t>
  </si>
  <si>
    <t>TABACO</t>
  </si>
  <si>
    <t>260201010 2</t>
  </si>
  <si>
    <t>Organizar la producción de alimentos de acuerdo con la solicitud del cliente y estándares establecidos.</t>
  </si>
  <si>
    <t>2502</t>
  </si>
  <si>
    <t>260201011 1</t>
  </si>
  <si>
    <t>Preparar alimentos de acuerdo a la solicitud del cliente. (equivale a la norma nts usna 001 del mincomercio, industria y turismo)</t>
  </si>
  <si>
    <t>Esta norma es reemplazada por la 260201057, decisión avalada por el consejo de mesa mediante acta 002 del 24/11/2015. Se inactiva código.</t>
  </si>
  <si>
    <t>SOLDADURA Y ENSAYOS NO DESTRUCTIVOS</t>
  </si>
  <si>
    <t>260201011 2</t>
  </si>
  <si>
    <t>Preparar alimentos de acuerdo con la solicitud del cliente.</t>
  </si>
  <si>
    <t>2804</t>
  </si>
  <si>
    <t>260201012 1</t>
  </si>
  <si>
    <t>Realizar procesos básicos para la prestación del servicio. (equivale a la norma nts 001 del mincomercio, industria y turismo)</t>
  </si>
  <si>
    <t>Esta norma es reemplazada por la 260201074, decisión avalada por el consejo de mesa mediante 011 del 30-11-2017.</t>
  </si>
  <si>
    <t>2705</t>
  </si>
  <si>
    <t>260201012 2</t>
  </si>
  <si>
    <t>Ejecutar procesos básicos para la prestación del servicio de acuerdo a los procedimientos establecidos por la organización.</t>
  </si>
  <si>
    <t>SERVICIOS PORTUARIOS</t>
  </si>
  <si>
    <t>260201013 1</t>
  </si>
  <si>
    <t>Prestar el servicio de recepción y reservas conforme a manuales existentes. (equivale a la norma nts 003 del mincomercio, industria y turismo)</t>
  </si>
  <si>
    <t>Esta norma es reemplazada por la 260201066 y 260201067 decisión avalada por el consejo de mesa mediante acta 005 del 07/12/2016.</t>
  </si>
  <si>
    <t>260201013 2</t>
  </si>
  <si>
    <t>Brindar el servicio de recepción y reservas conforme a manuales existentes.</t>
  </si>
  <si>
    <t>2202</t>
  </si>
  <si>
    <t>260201014 1</t>
  </si>
  <si>
    <t>Proveer los elementos necesarios para el servicio de habitaciones.</t>
  </si>
  <si>
    <t>Esta norma es reemplazada por la 260201072, decisión avalada por el consejo de mesa mediante acta 005 del 27/06/2016.</t>
  </si>
  <si>
    <t>SERVICIOS PERSONALES</t>
  </si>
  <si>
    <t>260201014 2</t>
  </si>
  <si>
    <t>Coordinar los recursos para el servicio de habitaciones y zonas comunes de acuerdo con los protocolos del establecimiento.</t>
  </si>
  <si>
    <t>2601</t>
  </si>
  <si>
    <t>260201015 1</t>
  </si>
  <si>
    <t>Preparar bebidas de acuerdo a la solicitud del cliente.</t>
  </si>
  <si>
    <t>Esta norma es reemplazada por la 260201071, decisión avalada por el consejo de mesa mediante 009 del 29/09/2017.</t>
  </si>
  <si>
    <t>260201015 2</t>
  </si>
  <si>
    <t>Servir bebidas de acuerdo a la solicitud del cliente.</t>
  </si>
  <si>
    <t>2915</t>
  </si>
  <si>
    <t>260201016 1</t>
  </si>
  <si>
    <t>Proveer alimentos y bebidas para lograr la satisfacción del usuario y las metas de ventas.</t>
  </si>
  <si>
    <t>SERVICIOS FUNERARIOS</t>
  </si>
  <si>
    <t>260201016 2</t>
  </si>
  <si>
    <t>Atender al cliente en los requerimientos de alimentos y bebidas de acuerdo con portafolio de servicios.</t>
  </si>
  <si>
    <t>SERVICIOS FINANCIEROS</t>
  </si>
  <si>
    <t>260201017 1</t>
  </si>
  <si>
    <t>Servir a los clientes de acuerdo a los estándares establecidos (equivale a la norma nts usna 002 del mincomercio, industria y turismo)</t>
  </si>
  <si>
    <t>260201017 2</t>
  </si>
  <si>
    <t>Servir a los clientes de acuerdo a los estándares establecidos.</t>
  </si>
  <si>
    <t>2906</t>
  </si>
  <si>
    <t>260201017 3</t>
  </si>
  <si>
    <t>Servir alimentos y bebidas de acuerdo con estándares técnicos</t>
  </si>
  <si>
    <t>VIGENTE</t>
  </si>
  <si>
    <t>NSCL</t>
  </si>
  <si>
    <t>SERVICIOS DE AVALÚOS</t>
  </si>
  <si>
    <t>260201018 1</t>
  </si>
  <si>
    <t>Asistir al departamento de recursos humanos en los procesos de selección y capacitación.</t>
  </si>
  <si>
    <t>Mediante correo del 11/06/2014, radicado No. 9-2014-000156, la Secretaría Técnica de la mesa solicita el traslado de esta norma a la MS de Recursos Humanos. Se amplia vigencia hasta diciembre de 2014. Mediante Acta 004 del 04/11/2014 la Mesa de Recurs</t>
  </si>
  <si>
    <t>SERVICIOS AMBIENTALES</t>
  </si>
  <si>
    <t>260201019 1</t>
  </si>
  <si>
    <t>Preparar las actividades a desarrollar de acuerdo con lo contratado por el usuario. (equivale a la norma NTGT 003 del Mincomercio, industria y turismo)</t>
  </si>
  <si>
    <t>SERVICIOS A LA SALUD</t>
  </si>
  <si>
    <t>260201019 2</t>
  </si>
  <si>
    <t>Preparar las actividades de guianza a desarrollar de acuerdo con lo contratado por el usuario.</t>
  </si>
  <si>
    <t>2910</t>
  </si>
  <si>
    <t>260201020 1</t>
  </si>
  <si>
    <t>Prestar el servicio de guianza de acuerdo con lo requerido por el usuario. (equivale a la norma NTS 001 del mincomercio, industria y turismo)</t>
  </si>
  <si>
    <t>Esta norma es reemplazada por la 260201060, decisión avalada por el consejo de mesa mediante acta 002 del 24/11/2015. Se inactiva código.</t>
  </si>
  <si>
    <t>260201020 2</t>
  </si>
  <si>
    <t>Prestar el servicio de guianza de acuerdo con lo requerido por el usuario.</t>
  </si>
  <si>
    <t>2908</t>
  </si>
  <si>
    <t>260201021 1</t>
  </si>
  <si>
    <t>Atender usuarios de acuerdo a políticas de servicio. (equivale a la norma NTS 002 del mincomercio, industria y turismo)</t>
  </si>
  <si>
    <t>Estas normas ya fueron reemplazadas por la 210601020_1: Atender clientes de acuerdo con procedimiento de servicio y normativa, aprobada y publicada en octubre de 2016.</t>
  </si>
  <si>
    <t>2803</t>
  </si>
  <si>
    <t>260201021 2</t>
  </si>
  <si>
    <t>Atender usuarios de acuerdo a políticas de servicio.</t>
  </si>
  <si>
    <t>SEGURIDAD Y VIGILANCIA PRIVADA</t>
  </si>
  <si>
    <t>260201022 1</t>
  </si>
  <si>
    <t>Mantener las habitaciones de acuerdo a estándares establecidos.</t>
  </si>
  <si>
    <t>Esta norma es reemplazada por la 260201056, decisión avalada por el consejo de mesa mediante acta 002 del 24/11/2015. Se inactiva código.</t>
  </si>
  <si>
    <t>SECTOR ELÉCTRICO</t>
  </si>
  <si>
    <t>260201022 2</t>
  </si>
  <si>
    <t>Mantener las habitaciones de acuerdo con estándares establecidos.</t>
  </si>
  <si>
    <t>2401</t>
  </si>
  <si>
    <t>260201023 1</t>
  </si>
  <si>
    <t>Atender el área de conserjería de acuerdo al manual de procedimientos. (equivale a la norma NTS 004 del mincomercio, industria y turismo)</t>
  </si>
  <si>
    <t>Esta norma es reemplazada por la 260201068, decisión avalada por el consejo de mesa mediante acta 008 del 04/08/2017.</t>
  </si>
  <si>
    <t>SECTOR EDUCATIVO</t>
  </si>
  <si>
    <t>260201023 2</t>
  </si>
  <si>
    <t>Atender el área de botones de acuerdo al manual de procedimientos.</t>
  </si>
  <si>
    <t>2103</t>
  </si>
  <si>
    <t>260201024 1</t>
  </si>
  <si>
    <t>Manejar valores e ingresos relacionados con la operación del establecimiento. (equivale a la norma nts 005 del mincomercio, industria y turismo)</t>
  </si>
  <si>
    <t>El Consejo Ejecutivo aprueba el traslado de la NSCL de la Mesa Sectorial de Turismo a la Mesa Sectorial de Servicios Financieros, según acta 008 del 01-06-2016 dado que no es misional, por lo tanto se inactiva esta Norma. Código nuevo 210301082.</t>
  </si>
  <si>
    <t>260201024 2</t>
  </si>
  <si>
    <t>Manejar valores e ingresos relacionados con la operación del establecimiento.</t>
  </si>
  <si>
    <t>REFINACIÓN Y TRANSPORTE DE PETRÓLEO, GAS Y DERIVADOS</t>
  </si>
  <si>
    <t>260201025 1</t>
  </si>
  <si>
    <t>Desarrollar eventos deportivos conforme a las necesidades del usuario y políticas de mercadeo</t>
  </si>
  <si>
    <t>QUÍMICA</t>
  </si>
  <si>
    <t>260201026 1</t>
  </si>
  <si>
    <t>Organizar eventos de acuerdo al portafolio de servicios y al estudio de mercado.</t>
  </si>
  <si>
    <t>2508</t>
  </si>
  <si>
    <t>260201026 2</t>
  </si>
  <si>
    <t>2100</t>
  </si>
  <si>
    <t>260201027 1</t>
  </si>
  <si>
    <t>Conducir grupos en actividades sub acuáticas cumpliendo el programa establecido.</t>
  </si>
  <si>
    <t>Se retira debido a la falta de interés del sector productivo en esta norma.</t>
  </si>
  <si>
    <t>2201</t>
  </si>
  <si>
    <t>260201028 1</t>
  </si>
  <si>
    <t>Conducir grupos en recorridos de caminatas cumpliendo el programa establecido. (equivale a la norma NTSH 005 del Mincomercio, industria y turismo)</t>
  </si>
  <si>
    <t>Se retira debido a que se fusiona con la norma 260201039.</t>
  </si>
  <si>
    <t>PRODUCCIÓN PECUARIA</t>
  </si>
  <si>
    <t>260201029 1</t>
  </si>
  <si>
    <t>Promocionar productos y servicios cumpliendo políticas de ventas. (equivale a la norma NTS AV 05 del Mincomercio, industria y turismo)</t>
  </si>
  <si>
    <t>260201030 1</t>
  </si>
  <si>
    <t>Vender productos turísticos y de viaje garantizando los rendimientos esperados por la empresa. (equivale a la norma NTS AV 05 del Mincomercio, industria y turismo)</t>
  </si>
  <si>
    <t>Esta norma es reemplazada por la 260201070, decisión avalada por el consejo de mesa mediante 009 del 29/09/2017.</t>
  </si>
  <si>
    <t>PRODUCCIÓN FORESTAL</t>
  </si>
  <si>
    <t>260201030 2</t>
  </si>
  <si>
    <t>Asesorar al cliente en la venta de productos y servicios turísticos y de viaje de acuerdo con políticas de la empresa.</t>
  </si>
  <si>
    <t>2919</t>
  </si>
  <si>
    <t>260201031 1</t>
  </si>
  <si>
    <t>Implementar sistemas de seguridad para clientes, instalaciones y bienes de la empresa.</t>
  </si>
  <si>
    <t>PRODUCCIÓN DE HIDROCARBUROS</t>
  </si>
  <si>
    <t>260201032 1</t>
  </si>
  <si>
    <t>Asegurar márgenes de costo y utilidad cumpliendo con las metas financieras.</t>
  </si>
  <si>
    <t>Durante la vigencia 2016 se realizó proceso de traslado de NSCL a la Mesa de Contabilidad y Finanzas, el cual fue rechazo por ya existir una norma que la reemplaza con el código 210303025.</t>
  </si>
  <si>
    <t>PRODUCCIÓN DE BEBIDAS</t>
  </si>
  <si>
    <t>260201033 1</t>
  </si>
  <si>
    <t>Adquirir bienes, insumos y servicios de acuerdo a las necesidades de operación del establecimiento</t>
  </si>
  <si>
    <t>260201034 1</t>
  </si>
  <si>
    <t>Estandarizar productos y servicios de acuerdo con parámetros establecidos.</t>
  </si>
  <si>
    <t>PRODUCCIÓN AGROPECUARIA ECOLÓGICA</t>
  </si>
  <si>
    <t>260201035 1</t>
  </si>
  <si>
    <t>Desarrollar eventos promocionales de tiempo compartido según políticas de mercadeo y programación establecida.</t>
  </si>
  <si>
    <t>260201036 1</t>
  </si>
  <si>
    <t>Apoyar la producción y el servicio de alimentos y bebidas.</t>
  </si>
  <si>
    <t>PRODUCCIÓN AGRÍCOLA</t>
  </si>
  <si>
    <t>260201036 2</t>
  </si>
  <si>
    <t>Suministrar material profesional higienizado al área de alimentos y bebidas de acuerdo con estándares establecidos</t>
  </si>
  <si>
    <t>PROCESAMIENTO DE ALIMENTOS</t>
  </si>
  <si>
    <t>260201037 1</t>
  </si>
  <si>
    <t>Guiar grupos en recorridos de rafting acorde a la ruta definida y el nivel del río.</t>
  </si>
  <si>
    <t>Esta norma es reemplazada por la 260201058, decisión avalada por el consejo de mesa mediante acta 002 del 24/11/2015. Se inactiva código.</t>
  </si>
  <si>
    <t>2106</t>
  </si>
  <si>
    <t>260201037 2</t>
  </si>
  <si>
    <t>Conducir grupos en recorridos de rafting acorde con la ruta definida y el nivel del río.</t>
  </si>
  <si>
    <t>2206</t>
  </si>
  <si>
    <t>260201038 1</t>
  </si>
  <si>
    <t>Conducir grupos en actividades de buceo a pulmón cumpliendo con el programa establecido. (equivale a la norma NTSGT 007 del Mincomercio, industria y turismo)</t>
  </si>
  <si>
    <t>El consejo ejecutivo de la mesa decide no actualizar la norma ya que la actividad del buceo es regulada por normas internacionales y no se ha utilizado en procesos de certificación. s/a 001 del 14/02/2013</t>
  </si>
  <si>
    <t>PLÁSTICOS, CAUCHO Y FIBRAS SINTÉTICAS</t>
  </si>
  <si>
    <t>260201039 1</t>
  </si>
  <si>
    <t>Conducir grupos en recorridos ecoturísticos según tipología de usuarios</t>
  </si>
  <si>
    <t>2205</t>
  </si>
  <si>
    <t>260201039 2</t>
  </si>
  <si>
    <t>Conducir grupos en recorridos eco turísticos, acorde con el programa establecido.</t>
  </si>
  <si>
    <t>PESCA</t>
  </si>
  <si>
    <t>260201040 1</t>
  </si>
  <si>
    <t>Guiar recorridos de museos según tipo de usuario. (equivale a la norma NTSGT 008 del Mincomercio, industria y turismo)</t>
  </si>
  <si>
    <t>2604</t>
  </si>
  <si>
    <t>260201040 2</t>
  </si>
  <si>
    <t>Instruir a los visitantes en museos según tipo de usuarios.</t>
  </si>
  <si>
    <t>PATRIMONIO CULTURAL</t>
  </si>
  <si>
    <t>260201041 1</t>
  </si>
  <si>
    <t>Conducir grupos en recorridos de alta montaña acorde a lo contratado por el usuario. (equivale a la norma NTSGT 009 del Mincomercio, industria y turismo)</t>
  </si>
  <si>
    <t>260201042 1</t>
  </si>
  <si>
    <t>Dirigir el área administrativa en agencias de viajes según política de la compañía. (equivale a la norma NTS AV 07 del Mincomercio, industria y turismo)</t>
  </si>
  <si>
    <t>Se inactiva según acta 003 del 02/05/2019 de la MS, esta inmersa en las normas 210601023, 210201052 y 210303026</t>
  </si>
  <si>
    <t>PANIFICACIÓN Y REPOSTERÍA</t>
  </si>
  <si>
    <t>260201042 2</t>
  </si>
  <si>
    <t>Dirigir el área administrativa en agencias de viajes según política de la compañía. (equivale a la norma nts av 07 del mincomercio, industria y turismo).</t>
  </si>
  <si>
    <t>2917</t>
  </si>
  <si>
    <t>260201043 1</t>
  </si>
  <si>
    <t>Administrar el área comercial en agencias de viajes según política de la compañía. (equivale a la norma NTS AV 06 del Mincomercio, industria y turismo)</t>
  </si>
  <si>
    <t>Se inactiva según acta 003 del 02/05/2019 de la MS, esta inmersa en las normas 260101009, 260101033 , 260101050, 260101059 , 210201052 y 210303026</t>
  </si>
  <si>
    <t>PALMA DE ACEITE Y OLEAGINOSAS</t>
  </si>
  <si>
    <t>260201043 2</t>
  </si>
  <si>
    <t>Dirigir el área comercial en agencias de viajes según política de la compañía (equivale a la norma nts av 06 del mincomercio, industria y turismo)</t>
  </si>
  <si>
    <t>2913</t>
  </si>
  <si>
    <t>260201044 1</t>
  </si>
  <si>
    <t>Guiar grupos en actividades de parapente acorde a las normas vigentes</t>
  </si>
  <si>
    <t>Esta norma es reemplazada por la 260201059, decisión avalada por el consejo de mesa mediante acta 002 del 24/11/2015. Se inactiva código.</t>
  </si>
  <si>
    <t>MÚSICA</t>
  </si>
  <si>
    <t>260201044 2</t>
  </si>
  <si>
    <t>Conducir grupos en actividades de parapente acorde a las normas vigentes.</t>
  </si>
  <si>
    <t>260201045 1</t>
  </si>
  <si>
    <t>Guiar recorridos de espeleología recreativa según lo contratado por el usuario.</t>
  </si>
  <si>
    <t>MINERÍA</t>
  </si>
  <si>
    <t>260201045 2</t>
  </si>
  <si>
    <t>Conducir recorridos de espeleología recreativa según lo contratado por el usuario.</t>
  </si>
  <si>
    <t>2903</t>
  </si>
  <si>
    <t>260201046 1</t>
  </si>
  <si>
    <t>Guiar recorridos turísticos de rappel según lo contratado por el usuario.</t>
  </si>
  <si>
    <t>260201046 2</t>
  </si>
  <si>
    <t>Conducir recorridos turísticos de rappel según lo contratado por el usuario.</t>
  </si>
  <si>
    <t>METROLOGÍA</t>
  </si>
  <si>
    <t>260201047 1</t>
  </si>
  <si>
    <t>Prestar el servicio a domicilio de acuerdo con el pedido solicitado por el cliente.</t>
  </si>
  <si>
    <t>METALMECÁNICA</t>
  </si>
  <si>
    <t>260201048 1</t>
  </si>
  <si>
    <t>Asesorar al cliente en la selección del vino o licor según propuesta gastronómica.</t>
  </si>
  <si>
    <t>260201049 1</t>
  </si>
  <si>
    <t>Asegurar la conexión del pasajero de acuerdo con el itinerario fijado.</t>
  </si>
  <si>
    <t>Esta norma es reemplazada por la 260201073, decisión avalada por el consejo de mesa mediante acta 008 del 04/08/2017.</t>
  </si>
  <si>
    <t>2101</t>
  </si>
  <si>
    <t>260201050 1</t>
  </si>
  <si>
    <t>Elaborar artesanalmente productos de chocolate de acuerdo con especificaciones técnicas.</t>
  </si>
  <si>
    <t>Esta norma es reemplazada por la 270406020, decisión avalada por el consejo de mesa mediante acta 001 del 16/11/2017.</t>
  </si>
  <si>
    <t>2805</t>
  </si>
  <si>
    <t>260201051 1</t>
  </si>
  <si>
    <t>Presentar productos de chocolatería de acuerdo con estándares de la empresa y solicitud del cliente.</t>
  </si>
  <si>
    <t>Se inactiva según acta 002 del 29-09-2017. es reemplazada por la 260101062 de la MS de Mercadeo.</t>
  </si>
  <si>
    <t>MERCADEO</t>
  </si>
  <si>
    <t>260201052 1</t>
  </si>
  <si>
    <t>Registrar al pasajero de acuerdo con el servicio contratado y los procedimientos establecidos.</t>
  </si>
  <si>
    <t>MATERIALES COMPUESTOS Y CERÁMICOS TÉCNICOS</t>
  </si>
  <si>
    <t>260201053 1</t>
  </si>
  <si>
    <t>Conducir usuarios en actividades de observación de aves según lo contratado.</t>
  </si>
  <si>
    <t>MANTENIMIENTO</t>
  </si>
  <si>
    <t>260201054 1</t>
  </si>
  <si>
    <t>Movilizar el equipaje de usuarios de acuerdo con la necesidad del servicio.</t>
  </si>
  <si>
    <t>260201055 2</t>
  </si>
  <si>
    <t>Establecer propuestas gastronómicas de acuerdo con las tendencias del mercado y la rentabilidad del producto.</t>
  </si>
  <si>
    <t>260201056 1</t>
  </si>
  <si>
    <t>Mantener las habitaciones de acuerdo con estándares técnicos.</t>
  </si>
  <si>
    <t>Mediante acta 002 del 24/11/2015, el Consejo de mesa avala la norma 260201056 que reemplaza a la 260201022</t>
  </si>
  <si>
    <t>2902</t>
  </si>
  <si>
    <t>260201057 1</t>
  </si>
  <si>
    <t>Preparar alimentos de acuerdo con la orden de producción y procedimiento técnico.</t>
  </si>
  <si>
    <t>Mediante acta 002 del 24/11/2015, el Consejo de mesa avala la norma 260201057 que reemplaza a la 260201011</t>
  </si>
  <si>
    <t>LOGÍSTICA</t>
  </si>
  <si>
    <t>260201058 1</t>
  </si>
  <si>
    <t>Conducir descenso en ríos de acuerdo con la normativa del sector y condiciones técnicas.</t>
  </si>
  <si>
    <t>Mediante acta 002 del 24/11/2015, el Consejo de mesa avala la norma 260201058 que reemplaza a la 260201037</t>
  </si>
  <si>
    <t>JOYERÍA Y RELOJERÍA</t>
  </si>
  <si>
    <t>260201059 1</t>
  </si>
  <si>
    <t>Pilotar parapente de acuerdo con normativa y técnicas de maniobra en vuelos tándem.</t>
  </si>
  <si>
    <t>Mediante acta 002 del 24/11/2015, el Consejo de mesa avala la norma 260201059 que reemplaza a la 260201044</t>
  </si>
  <si>
    <t>INDUSTRIA TEXTIL</t>
  </si>
  <si>
    <t>260201060 1</t>
  </si>
  <si>
    <t>Guiar turistas de acuerdo con la normativa del sector y requerimientos técnicos.</t>
  </si>
  <si>
    <t>Mediante acta 002 del 24/11/2015, el Consejo de mesa avala la norma 260201060 que reemplaza a la 260201020</t>
  </si>
  <si>
    <t>2204</t>
  </si>
  <si>
    <t>260201061 1</t>
  </si>
  <si>
    <t>Aprovisionar el material profesional de alimentos y bebidas según manual de procedimientos de limpieza y desinfección.</t>
  </si>
  <si>
    <t>2701</t>
  </si>
  <si>
    <t>260201062 1</t>
  </si>
  <si>
    <t>Atender servicio de alimentos y bebidas según protocolos y estándares de servicio.</t>
  </si>
  <si>
    <t>INDUSTRIA PETROQUÍMICA</t>
  </si>
  <si>
    <t>260201063 1</t>
  </si>
  <si>
    <t>Diseñar paquetes turísticos de acuerdo con componentes técnicos y estándares de servicio</t>
  </si>
  <si>
    <t>INDUSTRIA DEL AZÚCAR Y LOS BIOCOMBUSTIBLES</t>
  </si>
  <si>
    <t>260201064 1</t>
  </si>
  <si>
    <t>Administrar la producción de alimentos de acuerdo con procedimientos técnicos</t>
  </si>
  <si>
    <t>Mediante acta 005 del 27/06/2016, el Consejo de mesa avala la norma 260201064, Reemplaza la norma 260201010.</t>
  </si>
  <si>
    <t>260201065 1</t>
  </si>
  <si>
    <t>Asesorar la selección de la bebida según criterios técnicos</t>
  </si>
  <si>
    <t>Mediante acta 005 del 27/06/2016, el Consejo de mesa avala la norma 260201065, Reemplaza la norma 260201048.</t>
  </si>
  <si>
    <t>INDUSTRIA DE LA COMUNICACIÓN GRÁFICA</t>
  </si>
  <si>
    <t>260201066 1</t>
  </si>
  <si>
    <t>Registrar huésped de acuerdo con procedimiento y normativa técnica.</t>
  </si>
  <si>
    <t>Mediante acta 005 del 07/12/2016, el Consejo de mesa avala la norma 260201066, Reemplaza la norma 260201013.</t>
  </si>
  <si>
    <t>260201067 1</t>
  </si>
  <si>
    <t>Reservar servicios de acuerdo con procedimiento técnico.</t>
  </si>
  <si>
    <t>Mediante acta 005 del 07/12/2016, el Consejo de mesa avala la norma 260201067, Reemplaza la norma 260201013.</t>
  </si>
  <si>
    <t>INDUSTRIA AUTOMOTRIZ</t>
  </si>
  <si>
    <t>260201068 1</t>
  </si>
  <si>
    <t>Asistir al huésped de acuerdo con procedimientos técnicos y protocolos de servicio</t>
  </si>
  <si>
    <t>Mediante acta 008 del 04/08/2017, el Consejo de mesa avala la norma 260201068, Reemplaza la norma 260201023.</t>
  </si>
  <si>
    <t>260201069 1</t>
  </si>
  <si>
    <t>Repartir domicilios de acuerdo con estándares de servicio y normativa técnica</t>
  </si>
  <si>
    <t>Mediante acta 005 del 27/06/2016, el Consejo de mesa avala la norma 260201069, Reemplaza la norma 260201047.</t>
  </si>
  <si>
    <t>GESTIÓN DOCUMENTAL</t>
  </si>
  <si>
    <t>260201070 1</t>
  </si>
  <si>
    <t>Asesorar viajeros de acuerdo con tipo de servicio turístico y normativa</t>
  </si>
  <si>
    <t>Mediante acta 009 del 29/09/2017, el Consejo de mesa avala la norma 260201070, Reemplaza las normas 260201030.</t>
  </si>
  <si>
    <t>260201071 1</t>
  </si>
  <si>
    <t>Preparar cócteles según estándares técnicos y normativa</t>
  </si>
  <si>
    <t>Mediante acta 009 del 29/09/2017, el Consejo de mesa avala la norma 260201071, Reemplaza las normas 260201015.</t>
  </si>
  <si>
    <t>GESTIÓN DEL RIESGO</t>
  </si>
  <si>
    <t>260201072 1</t>
  </si>
  <si>
    <t>Coordinar servicios de alojamiento según procedimientos técnicos</t>
  </si>
  <si>
    <t>Mediante acta 005 del 27/06/2016, el Consejo de mesa avala la norma 260201072, Reemplaza la norma 260201014.</t>
  </si>
  <si>
    <t>260201073 1</t>
  </si>
  <si>
    <t>Procesar el embarque de pasajeros de acuerdo con procedimientos técnicos y normativa</t>
  </si>
  <si>
    <t>Mediante acta 008 del 04/08/2017, el Consejo de mesa avala la norma 260201073, Reemplaza la normas 260201049 y 260201052</t>
  </si>
  <si>
    <t>GESTIÓN DE TECNOLOGÍA Y TALENTO DIGITAL</t>
  </si>
  <si>
    <t>260201074 1</t>
  </si>
  <si>
    <t>Asear superficies de acuerdo con procedimiento técnico y normativa</t>
  </si>
  <si>
    <t>Mediante acta 011 del 30-11-2017, el Consejo de mesa avala la norma 260201074, Reemplaza las normas 260201012.</t>
  </si>
  <si>
    <t>•	Reemplaza a: Código: 260201012 Versión: 2 Titulo de la Norma: Ejecutar procesos básicos para la prestación del servicio de acuerdo a los procedimientos establecidos por la organización..</t>
  </si>
  <si>
    <t>2911</t>
  </si>
  <si>
    <t>260201075 1</t>
  </si>
  <si>
    <t>Portar equipaje de acuerdo con procedimientos técnicos y normativa</t>
  </si>
  <si>
    <t>Mediante acta 044 del 12/04/2018, el Consejo de mesa avala la norma 260201075, Reemplaza las normas 260201054.</t>
  </si>
  <si>
    <t>GESTIÓN DE PROCESOS PRODUCTIVOS</t>
  </si>
  <si>
    <t>260201076 1</t>
  </si>
  <si>
    <t>Dirigir eventos de acuerdo con parámetros técnicos y normativa</t>
  </si>
  <si>
    <t>260201077 1</t>
  </si>
  <si>
    <t>Conducir usuarios de acuerdo con tipo de recorrido turístico y normativa</t>
  </si>
  <si>
    <t>GESTIÓN ADMINISTRATIVA</t>
  </si>
  <si>
    <t>260201078 1</t>
  </si>
  <si>
    <t>Controlar acceso de acuerdo con tipo de escenario y protocolos de seguridad</t>
  </si>
  <si>
    <t>GAS</t>
  </si>
  <si>
    <t>260201079 1</t>
  </si>
  <si>
    <t>Diseñar propuesta gastronómica de acuerdo con tendencias del mercado y estándares técnicos</t>
  </si>
  <si>
    <t>260201080 1</t>
  </si>
  <si>
    <t>Transmitir información cultural de acuerdo con técnicas narrativas y de interpretación patrimonial</t>
  </si>
  <si>
    <t>FLORICULTURA</t>
  </si>
  <si>
    <t>260201081 1</t>
  </si>
  <si>
    <t>Elaborar mise en place de acuerdo con plan de producción y normativa técnica</t>
  </si>
  <si>
    <t>260201082 1</t>
  </si>
  <si>
    <t>Ensamblar alimentos de acuerdo con receta estándar y normativa de manipulación de alimentos</t>
  </si>
  <si>
    <t>FIQUE Y OTRAS FIBRAS NATURALES</t>
  </si>
  <si>
    <t>260201083 1</t>
  </si>
  <si>
    <t>Preparar servicio de alimentos y bebidas de acuerdo con procedimiento y normativa técnica</t>
  </si>
  <si>
    <t>EQUIPOS ELECTRO - ELECTRÓNICOS</t>
  </si>
  <si>
    <t>260201084 1</t>
  </si>
  <si>
    <t>Emitir tiquete de viaje según procedimiento técnico</t>
  </si>
  <si>
    <t>2702</t>
  </si>
  <si>
    <t>260201085 1</t>
  </si>
  <si>
    <t>Acomodar clientes de acuerdo con metodología experiencia de cliente y protocolos de establecimientos gastronómicos</t>
  </si>
  <si>
    <t>2703</t>
  </si>
  <si>
    <t>260201086 1</t>
  </si>
  <si>
    <t>Atender servicio de alimentos y bebidas de acuerdo con guías y normativa técnica</t>
  </si>
  <si>
    <t>DISEÑO, CONFECCIÓN Y MODA</t>
  </si>
  <si>
    <t>260201088 1</t>
  </si>
  <si>
    <t>Preparar alimentos de acuerdo con orden de producción y receta estándar</t>
  </si>
  <si>
    <t>260201089 1</t>
  </si>
  <si>
    <t>Diseñar recorridos turísticos de acuerdo con tipo de servicio y normativa técnica</t>
  </si>
  <si>
    <t>DISEÑO Y MOBILIARIO</t>
  </si>
  <si>
    <t>260201087 1</t>
  </si>
  <si>
    <t>Lavar materiales de cubrimiento de acuerdo con manuales operativos y métodos de limpieza</t>
  </si>
  <si>
    <t>DISEÑO</t>
  </si>
  <si>
    <t>260201090 1</t>
  </si>
  <si>
    <t>Lavar ventanas de acuerdo con técnicas de aseo y normativa de seguridad</t>
  </si>
  <si>
    <t>2912</t>
  </si>
  <si>
    <t>260201091 1</t>
  </si>
  <si>
    <t>Conducir descenso de balsa inflable de acuerdo con técnicas de rafting y normativa técnica</t>
  </si>
  <si>
    <t>• Reemplaza a: Código: 260201058 Versión: 1 Titulo de la Norma: Conducir descenso en ríos de acuerdo con la normativa del sector y condiciones técnicas.</t>
  </si>
  <si>
    <t>DIRECCIÓN Y GERENCIA</t>
  </si>
  <si>
    <t>260201092 1</t>
  </si>
  <si>
    <t>Acondicionar prendas de acuerdo con métodos de limpieza y requerimiento técnico</t>
  </si>
  <si>
    <t>DEPORTE, LA RECREACIÓN Y LA ACTIVIDAD FÍSICA</t>
  </si>
  <si>
    <t>260201093 1</t>
  </si>
  <si>
    <t>Preparar asados de acuerdo con técnicas de cocción y normativa de manipulación de alimentos</t>
  </si>
  <si>
    <t>COSECHA Y POS COSECHA DE FRUTAS Y HORTALIZAS</t>
  </si>
  <si>
    <t>260201094 1</t>
  </si>
  <si>
    <t>Asear espacios domésticos de acuerdo con métodos de limpieza y requerimiento técnico</t>
  </si>
  <si>
    <t>260201095 1</t>
  </si>
  <si>
    <t>Diseñar paquetes turísticos de acuerdo con estándares de servicio y normativa técnica</t>
  </si>
  <si>
    <t>• Reemplaza a: Código: 260201063 Versión: 1 Titulo de la Norma: Diseñar paquetes turísticos de acuerdo componentes técnicos y estándares de servicio.</t>
  </si>
  <si>
    <t>2402</t>
  </si>
  <si>
    <t>260201096 1</t>
  </si>
  <si>
    <t>Arreglar habitaciones de acuerdo con estándares y normativa técnica</t>
  </si>
  <si>
    <t>• Reemplaza a: Código: 260201056 Versión: 1 Titulo de la Norma: Mantener habitaciones de acuerdo con los estándares técnicos.</t>
  </si>
  <si>
    <t>CONTABILIDAD Y FINANZAS</t>
  </si>
  <si>
    <t>260201097 1</t>
  </si>
  <si>
    <t>Reservar servicios de viajes y turismo de acuerdo con manual operativo y normativa técnica</t>
  </si>
  <si>
    <t>• Reemplaza a: Código: 260201067 Versión: 1 Titulo de la Norma: Reservar servicios de acuerdo con procedimiento técnico.</t>
  </si>
  <si>
    <t>CONSULTORÍA EMPRESARIAL</t>
  </si>
  <si>
    <t>260201099 1</t>
  </si>
  <si>
    <t>Aprovisionar material profesional según manual de procedimientos y protocolos de higiene alimentaria</t>
  </si>
  <si>
    <t>• Reemplaza a: Código: 260201061 Versión: 1 Titulo de la Norma:Aprovisionar material profesional de alimentos y bebidas según manual y procedimientos de limpieza y desinfección.</t>
  </si>
  <si>
    <t>2801</t>
  </si>
  <si>
    <t>260201100 1</t>
  </si>
  <si>
    <t>Asesorar la selección de bebidas según criterios técnicos y protocolo de servicio</t>
  </si>
  <si>
    <t>• Reemplaza a: Código: 260201065 Versión: 1 Titulo de la Norma: Asesorar la selección de la bebida según criterios técnicos.</t>
  </si>
  <si>
    <t>CONSTRUCCIÓN E INFRAESTRUCTURA</t>
  </si>
  <si>
    <t>280603001 1</t>
  </si>
  <si>
    <t>Administrar los recursos asignados para la ejecución de la operación conforme a estándares establecidos</t>
  </si>
  <si>
    <t>Mediante Carta firmada por el Presidente de la Mesa Sectorial del 17 de diciembre de 2014, solicita extensión de vigencia hasta el 30/12/2015.</t>
  </si>
  <si>
    <t>280603001 2</t>
  </si>
  <si>
    <t>Administrar los recursos asignados para la ejecución de la operación conforme a estándares establecidos.</t>
  </si>
  <si>
    <t>2301</t>
  </si>
  <si>
    <t>280603001 3</t>
  </si>
  <si>
    <t>CONFITERÍA</t>
  </si>
  <si>
    <t>280603002 1</t>
  </si>
  <si>
    <t>Alistar equipo y maquinaria de transporte acuático de cubierta conforme a procedimientos establecidos</t>
  </si>
  <si>
    <t>CAUCHO</t>
  </si>
  <si>
    <t>280603002 2</t>
  </si>
  <si>
    <t>Alistar equipo y maquinaria de transporte acuático de cubierta conforme a procedimientos establecidos.</t>
  </si>
  <si>
    <t>CAFÉ</t>
  </si>
  <si>
    <t>280603002 3</t>
  </si>
  <si>
    <t>Alistar equipos de cubierta conforme a procedimientos establecidos.</t>
  </si>
  <si>
    <t>CADENA FORESTAL, MADERA, MUEBLES Y PRODUCTOS DE MADERA</t>
  </si>
  <si>
    <t>280603003 1</t>
  </si>
  <si>
    <t>Alistar equipo propulsor y maquinaria auxiliar de transporte acuático conforme a procedimientos establecidos</t>
  </si>
  <si>
    <t>CADENA FIBRAS, TEXTILES Y CONFECCIONES</t>
  </si>
  <si>
    <t>280603003 2</t>
  </si>
  <si>
    <t>Alistar equipo propulsor y maquinaria auxiliar de transporte acuático conforme a procedimientos establecidos.</t>
  </si>
  <si>
    <t>280603003 3</t>
  </si>
  <si>
    <t>Alistar maquinas de transporte acuático conforme a procedimientos establecidos.</t>
  </si>
  <si>
    <t>280603004 1</t>
  </si>
  <si>
    <t>Prestar servicios de guardia de navegación de cubierta, conforme a procedimientos establecidos</t>
  </si>
  <si>
    <t>CADENA DE LA GUADUA</t>
  </si>
  <si>
    <t>280603004 2</t>
  </si>
  <si>
    <t>CADENA CUERO, CALZADO Y MARROQUINERÍA</t>
  </si>
  <si>
    <t>280603005 1</t>
  </si>
  <si>
    <t>Prestar servicios de guardia de navegación de cámara de máquinas, conforme a procedimientos establecidos</t>
  </si>
  <si>
    <t>Se amplia vigencia hasta 31/12/2014, mediante carta recibida y firmada por el Secretario Técnico de la mesa del 20/06/2014.
 Mediante Carta firmada por el Presidente de la Mesa Sectorial del 17 de diciembre de 2014, solicita extensión de vigencia hasta el</t>
  </si>
  <si>
    <t>2606</t>
  </si>
  <si>
    <t>280603005 2</t>
  </si>
  <si>
    <t>Prestar servicios de guardia de navegación de cámara de máquinas, conforme a procedimientos establecidos.</t>
  </si>
  <si>
    <t>CACAO Y CHOCOLATERÍA</t>
  </si>
  <si>
    <t>280603006 1</t>
  </si>
  <si>
    <t>Desarrollar el plan de mantenimiento para el equipo y maquinaria de cubierta, según sus características</t>
  </si>
  <si>
    <t>BUSINESS PROCESS OUTSOURCING-BPO</t>
  </si>
  <si>
    <t>280603006 2</t>
  </si>
  <si>
    <t>Desarrollar el plan de mantenimiento para el equipo y maquinaria de cubierta, según sus características.</t>
  </si>
  <si>
    <t>BIOTECNOLOGÍA</t>
  </si>
  <si>
    <t>280603006 3</t>
  </si>
  <si>
    <t>Ejecutar mantenimiento a maquinaria y equipo conexo según normas y procedimientos técnicos.</t>
  </si>
  <si>
    <t>2807</t>
  </si>
  <si>
    <t>280603007 1</t>
  </si>
  <si>
    <t>Desarrollar el plan de mantenimiento para el propulsor y maquinaria auxiliar según sus características</t>
  </si>
  <si>
    <t>BIBLIOTECAS</t>
  </si>
  <si>
    <t>280603007 2</t>
  </si>
  <si>
    <t>Desarrollar el plan de mantenimiento para el propulsor y maquinaria auxiliar según sus características.</t>
  </si>
  <si>
    <t>AVÍCOLA</t>
  </si>
  <si>
    <t>280603007 3</t>
  </si>
  <si>
    <t>Ejecutar mantenimiento a cubierta y equipo conexo según normas y procedimientos técnicos.</t>
  </si>
  <si>
    <t>280603008 1</t>
  </si>
  <si>
    <t>Ejecutar acciones tendientes a salvaguardar la vida humana, la carga, la embarcación y conservar el medio ambiente conforme a condiciones presentes</t>
  </si>
  <si>
    <t>AUTOMATIZACIÓN</t>
  </si>
  <si>
    <t>280603008 2</t>
  </si>
  <si>
    <t>Ejecutar acciones tendientes a salvaguardar la vida humana, la carga, la embarcación y conservar el medio ambiente conforme a condiciones presentes.</t>
  </si>
  <si>
    <t>AUDIOVISUALES</t>
  </si>
  <si>
    <t>280603008 3</t>
  </si>
  <si>
    <t>Mantener la seguridad de la vida humana, la carga, la embarcación y el medio ambiente según normatividad vigente.</t>
  </si>
  <si>
    <t>280603009 1</t>
  </si>
  <si>
    <t>Desarrollar el plan de protección de la operación, conforme a condiciones presentes</t>
  </si>
  <si>
    <t>ARTESANÍAS</t>
  </si>
  <si>
    <t>280603009 2</t>
  </si>
  <si>
    <t>Desarrollar el plan de protección de la operación, conforme a condiciones presentes.</t>
  </si>
  <si>
    <t>2102</t>
  </si>
  <si>
    <t>280603009 3</t>
  </si>
  <si>
    <t>Ejecutar el plan de protección del buque conforme a las prescripciones legistativas.</t>
  </si>
  <si>
    <t>280603010 1</t>
  </si>
  <si>
    <t>Ejecutar la maniobra de acuerdo con los requerimientos del puerto, la embarcación y estándares de seguridad</t>
  </si>
  <si>
    <t>ARTES ESCÉNICAS</t>
  </si>
  <si>
    <t>280603010 2</t>
  </si>
  <si>
    <t>Ejecutar la maniobra de acuerdo con los requerimientos del puerto, la embarcación y estándares de seguridad.</t>
  </si>
  <si>
    <t>ARCHIVOS Y BIBLIOTECAS</t>
  </si>
  <si>
    <t>280603010 3</t>
  </si>
  <si>
    <t>Maniobrar el buque cumpliendo con la normatividad y procediéndoos establecidos.</t>
  </si>
  <si>
    <t>2806</t>
  </si>
  <si>
    <t>280603011 1</t>
  </si>
  <si>
    <t>Apoyar maniobras de embarcaciones conforme a procedimientos establecidos.</t>
  </si>
  <si>
    <t>Mediante Carta firmada por el Presidente de la Mesa Sectorial del 17 de diciembre de 2014, solicita extensión de vigencia hasta el 30/12/2015..Por decisión del Grupo de Gestión de Competencias Laborales de fecha 29 de abril de 2015 se procede a registrar</t>
  </si>
  <si>
    <t>AGUA POTABLE Y SANEAMIENTO BÁSICO</t>
  </si>
  <si>
    <t>280603012 1</t>
  </si>
  <si>
    <t>Identificar los requerimientos de las operaciones de transporte acuático según orden de servicio.</t>
  </si>
  <si>
    <t>AGROINDUSTRIA DEL BANANO</t>
  </si>
  <si>
    <t>280603013 1</t>
  </si>
  <si>
    <t>Coordinar operaciones en puerto de acuerdo con requerimientos y protocolos.</t>
  </si>
  <si>
    <t>AGROINDUSTRIA DE LA PANELA</t>
  </si>
  <si>
    <t>280603014 1</t>
  </si>
  <si>
    <t>Preparar logística de mantenimiento naval de acuerdo con procedimientos técnicos.</t>
  </si>
  <si>
    <t>Se propuso traslado a la MS de Mantenimiento quien mediante carta del 14/03/2016 firmada por el Secretario técnico de la mesa responde que esta función está incluida en la norma 280501007_2 que se encuentra vigente. Por lo tanto se inactiva código.</t>
  </si>
  <si>
    <t>AERONÁUTICA</t>
  </si>
  <si>
    <t>280603015 1</t>
  </si>
  <si>
    <t>Reparar motores navales de acuerdo con parámetros del fabricante.</t>
  </si>
  <si>
    <t>Se propuso traslado a la MS de Mantenimiento quien mediante carta del 14/03/2016 firmada por el Secretario técnico de la mesa responde que esta función está incluida en la norma 280501063_2 que se encuentra vigente. Por lo tanto se inactiva código.</t>
  </si>
  <si>
    <t>2602</t>
  </si>
  <si>
    <t>280603016 1</t>
  </si>
  <si>
    <t>Corregir fallas del sistema de combustible en motores navales según especificaciones del fabricante.</t>
  </si>
  <si>
    <t>Se propuso traslado a la MS de Mantenimiento quien mediante carta del 14/03/2016 firmada por el Secretario técnico de la mesa responde que esta función está incluida en la norma 280501140_1 que se encuentra vigente. Por lo tanto se inactiva código.</t>
  </si>
  <si>
    <t>ADMINISTRACIÓN DE JUSTICIA</t>
  </si>
  <si>
    <t>280603017 1</t>
  </si>
  <si>
    <t>Reparar sistemas de transmisión de potencia en motores navales según parámetros del fabricante.</t>
  </si>
  <si>
    <t>Se propuso traslado a la MS de Mantenimiento quien mediante carta del 14/03/2016 firmada por el Secretario técnico de la mesa responde que esta función está incluida en la norma 280501060_2 que se encuentra vigente. Por lo tanto se inactiva código.</t>
  </si>
  <si>
    <t>ACUICULTURA</t>
  </si>
  <si>
    <t>280603601 1</t>
  </si>
  <si>
    <t>Planificar y dirigir una travesia y determinar la situación. (Sección A-II/1, Cuadro A-ll/1-Código STCW/78 Enmendado. Función navegación a nivel operacional).</t>
  </si>
  <si>
    <t>Unidad de Competencia Internacional</t>
  </si>
  <si>
    <t>280603602 1</t>
  </si>
  <si>
    <t>Mantener una guardia de navegacion segura. (Sección A-II/1, Cuadro A-ll/1-Código STCW/78 Enmendado. Función navegación a nivel operacional).</t>
  </si>
  <si>
    <t>280603603 1</t>
  </si>
  <si>
    <t>Empleo del radar y la apra para realizar una navegación segura (Sección A-II/1, Cuadro A-ll/1-Código STCW/78 Enmendado. Función navegación a nivel operacional).</t>
  </si>
  <si>
    <t>280603604 1</t>
  </si>
  <si>
    <t>Empleo del sivce para realizar una navegación segura. (Sección A-II/1, Cuadro A-ll/1-Código STCW/78 Enmendado. Función navegación a nivel operacional).</t>
  </si>
  <si>
    <t>280603605 1</t>
  </si>
  <si>
    <t>Respuesta a emergencias. (Sección A-II/1, Cuadro A-ll/1-Código STCW/78 Enmendado. Función navegación a nivel operacional).</t>
  </si>
  <si>
    <t>280603606 1</t>
  </si>
  <si>
    <t>Respuesta a señales de socorro en la mar. (Sección A-II/1, Cuadro A-ll/1-Código STCW/78 Enmendado. Función navegación a nivel operacional).</t>
  </si>
  <si>
    <t>280603607 1</t>
  </si>
  <si>
    <t>Utilización de las frases normalizadas de la omi para las comunicaciones maritimas y empleo del ingles hablado y escrito. (Sección A-II/1, Cuadro A-ll/1-Código STCW/78 Enmendado. Función navegación a nivel operacional).</t>
  </si>
  <si>
    <t>280603608 1</t>
  </si>
  <si>
    <t>Transmitir y recibir información mediante señales visuales. (Sección A-II/1, Cuadro A-ll/1-Código STCW/78 Enmendado. Función navegación a nivel operacional).</t>
  </si>
  <si>
    <t>280603609 1</t>
  </si>
  <si>
    <t>Maniobrar el buque. (Sección A-II/1, Cuadro A-ll/1-Código STCW/78 Enmendado. Función navegación a nivel operacional).</t>
  </si>
  <si>
    <t>280603610 1</t>
  </si>
  <si>
    <t>Vigilar el embarco, estiba y sujeción de la carga, y su cuidado durante el viaje y el desembarco. (Sección A-II/1, Cuadro A-ll/1-Código STCW/78 Enmendado. Función manipulación y estiba de la carga, a nivel operacional).</t>
  </si>
  <si>
    <t>280603611 1</t>
  </si>
  <si>
    <t>Inspeccionar los defectos y averías en los espacios de carga las escotillas y los tanques de lastre, y presentar informes al respecto. (Sección A-II/1, Cuadro A-ll/1-Código STCW/78 Enmendado. Función manipulación y estiba de la carga, a nivel operacional</t>
  </si>
  <si>
    <t>280603612 1</t>
  </si>
  <si>
    <t>Garantizar el cumplimiento de las prescripciones sobre prevención de la contaminación. (Sección A-II/1, Cuadro A-ll/1-Código STCW/78 Enmendado. Función control del funcionamiento del buque y cuidado de las personas a bordo, a nivel operacional).</t>
  </si>
  <si>
    <t>280603613 1</t>
  </si>
  <si>
    <t>Mantener la navegabilidad del buque. (Sección A-II/1, Cuadro A-ll/1 y/o Sección A-III/3, Cuadro Cuadro A-III/3 - Código STCW/78 Enmendado. Función control del funcionamiento del buque y cuidado de las personas a bordo, a nivel operacional).</t>
  </si>
  <si>
    <t>280603614 1</t>
  </si>
  <si>
    <t>Prevención, control y lucha contra incendios a bordo. (Sección A-VI/3 y Sección A-II/1, Cuadro A-ll/1 y/o Sección A-III/1, Cuadro A-III/1-Código STCW/78 Enmendado. Función control del funcionamiento del buque y cuidado de las personas a bordo, a nivel ope</t>
  </si>
  <si>
    <t>280603615 1</t>
  </si>
  <si>
    <t>Hacer funcionar los dispositivos de salvamento. (Sección A-VI/2 y/o Sección A II/1, Cuadro A-ll/1 y/o Sección A-III/1, Cuadro AIII/1 y/o Sección A-II/3, Cuadro A-II/3 y/o Sección A-III/6, Cuadro A-III/6-Código STCW/78 Enmendado. Función control del funcio</t>
  </si>
  <si>
    <t>280603616 1</t>
  </si>
  <si>
    <t>Prestar primeros auxilios a bordo. (Sección A-VI/4 y Sección A-II/1, Cuadro A-ll/1 y/o Sección A-II/3, Cuadro A-II/3 y/o Sección A-III/1, Cuadro A-III/1 y/o Sección A-III/6, Cuadro A-III/6-Código STCW/78 Enmendado. Función: Control del funcionamiento del</t>
  </si>
  <si>
    <t>280603617 1</t>
  </si>
  <si>
    <t>Vigilar el cumplimiento de las prescripciones legislativas. (Sección A-II/1, Cuadro A-ll/1 y/o Sección A-III/1, Cuadro A-III/1 y/o Sección A-II/3, Cuadro A-II/3-Código STCW/78 Enmendado. Función control del funcionamiento del buque y cuidado de las person</t>
  </si>
  <si>
    <t>280603618 1</t>
  </si>
  <si>
    <t>Aplicación de las cualidades de liderazgo y de trabajo en equipo. (Sección A-II/1, Cuadro A-ll/1 y/o Sección A-III/1, Cuadro A-III/1 y*o Sección A-III/6, Cuadro A-III/6-Código STCW/78 Enmendado. Función control del funcionamiento del buque y cuidado de la</t>
  </si>
  <si>
    <t>280603619 1</t>
  </si>
  <si>
    <t>Contribuir a la seguridad del personal y del buque. (Sección A-VI/1 y Sección A-II/1, Cuadro A-ll/1 y/o Sección A-III/1, Cuadro A-III/1 y/o Sección A-II/3, Cuadro A-II/3, Sección A-III/6, Cuadro A-III/6-Código STCW/78 Enmendado. Función control del funcio</t>
  </si>
  <si>
    <t>280603620 1</t>
  </si>
  <si>
    <t>Transmitir y recibir información utilizando los subsistemas y el equipo del SMSSM y cumpliendo las prescripciones funcionales del SMSSM. (Sección A IV/2, Cuadro A-IV/2-Código STCW/78 Enmendado. Función radiocomunicaciones a nivel operacional).</t>
  </si>
  <si>
    <t>280603621 1</t>
  </si>
  <si>
    <t>Proveer servicios radioeléctricos en situaciones de emergencia. (Sección A-IV/2, Cuadro A-IV/2-Código STCW/78 Enmendado. Función radiocomunicaciones a nivel operacional).</t>
  </si>
  <si>
    <t>280603622 1</t>
  </si>
  <si>
    <t>Organizar los procedimientos de emergencia de a bordo. (Sección A-V/2, Cuadro A-V/2-Código STCW/78 Enmendado).</t>
  </si>
  <si>
    <t>280603623 1</t>
  </si>
  <si>
    <t>Optimizar la utilizacion de los recursos. (Sección A-V/2, Cuadro A-V/2-Código STCW/78 Enmendado).</t>
  </si>
  <si>
    <t>280603624 1</t>
  </si>
  <si>
    <t>Dirigir la intervención en caso de emergencia. (Sección A-V/2, Cuadro A-V/2-Código STCW/78 Enmendado).</t>
  </si>
  <si>
    <t>280603625 1</t>
  </si>
  <si>
    <t>Dirigir a los pasajeros y a los demas miembros del pérsonal en situaciones de emergencia. (Sección A-V/2, Cuadro A-V/2-Código STCW/78 Enmendado).</t>
  </si>
  <si>
    <t>280603626 1</t>
  </si>
  <si>
    <t>Establecer y mantener comunicaciones eficaces. (Sección A-V/2, Cuadro A-V/2-Código STCW/78 Enmendado).</t>
  </si>
  <si>
    <t>280603627 1</t>
  </si>
  <si>
    <t>Gobernar el buque y tambien cumplir las ordenes dadas en ingles al timonel. (Sección A-II/4, Cuadro A-II/4-Código STCW/78 Enmendado. Función navegación a nivel de apoyo).</t>
  </si>
  <si>
    <t>280603628 1</t>
  </si>
  <si>
    <t>Mantener un servicio de vigia adecuado utilizando la vista y el oido. (Sección A-II/4, Cuadro A-II/4-Código STCW/78 Enmendado. Función navegación a nivel de apoyo).</t>
  </si>
  <si>
    <t>280603629 1</t>
  </si>
  <si>
    <t>Contribuir a la vigilancia y el control de una guardia segura. (Sección A-II/4, Cuadro A-II/4-Código STCW/78 Enmendado. Función navegación a nivel de apoyo).</t>
  </si>
  <si>
    <t>280603630 1</t>
  </si>
  <si>
    <t>Utilizar el equipo de emergencia y aplicar procedimientos de emergencia. (Sección A-II/4, Cuadro A-II/4-Código STCW/78 Enmendado. Función navegación a nivel de apoyo).</t>
  </si>
  <si>
    <t>280603631 1</t>
  </si>
  <si>
    <t>Llevar a cabo una guardia normal adecuada a los cometidos de un marinero que forme parte de la guardia en la camara de máquinas. (Sección A-III/4, Cuadro A-III/4-Código STCW/78 Enmendado. Función maquinaria naval a nivel de apoyo).</t>
  </si>
  <si>
    <t>280603632 1</t>
  </si>
  <si>
    <t>Entender las órdenes y hacerse entender en todo cuanto se relacione con los cometidos relacionados con la guardia. (Sección A-III/4, Cuadro A-III/4-Código STCW/78 Enmendado. Función maquinaria naval a nivel de apoyo).</t>
  </si>
  <si>
    <t>280603633 1</t>
  </si>
  <si>
    <t>Para realizar las guardias de calderas: Mantener las presiones de vapor y los niveles de agua correctos. (Sección A-III/4, Cuadro A-III/4-Código STCW/78 Enmendado. Función maquinaria naval a nivel de apoyo).</t>
  </si>
  <si>
    <t>280603634 1</t>
  </si>
  <si>
    <t>Hacer funcionar el equipo de emergencia y aplicar los procedimientos de emergencia. (código stcw-2010 enmiendas de manila. (Sección A-III/4, Cuadro A-III/4-Código STCW/78 Enmendado. Función maquinaria naval a nivel de apoyo).</t>
  </si>
  <si>
    <t>280603635 1</t>
  </si>
  <si>
    <t>Realizar una guardia de máquinas segura. (Sección A-III/1, Cuadro A-III/1-Código STCW/78 Enmendado. Función maquinaria naval a nivel operacional).</t>
  </si>
  <si>
    <t>280603636 1</t>
  </si>
  <si>
    <t>Empleo del inglés escrito y hablado. (Sección A-III/1, Cuadro A-III/1 y/o Sección AIII/6, Cuadro A-III/6-Código STCW/78 Enmendado. Función maquinaria naval a nivel operacional).</t>
  </si>
  <si>
    <t>280603637 1</t>
  </si>
  <si>
    <t>Utilizar los sistemas de comunicación interna. (Sección A-III/1, Cuadro A-III/1-Código STCW/78 Enmendado. Función maquinaria naval a nivel operacional).</t>
  </si>
  <si>
    <t>280603638 1</t>
  </si>
  <si>
    <t>Hacer funcionar la maquinaria principal y auxiliar y los sistemas de control correspondientes. (Sección A-III/1, Cuadro A-III/1-Código STCW/78 Enmendado. Función maquinaria naval a nivel operacional).</t>
  </si>
  <si>
    <t>280603639 1</t>
  </si>
  <si>
    <t>Hacer funcionar los sistemas de bombeo de combustible, lubricacion, lastre y de otro tipo y los sistemas de control correspondientes. (Sección A-III/1, Cuadro A-III/1-Código STCW/78 Enmendado. Función maquinaria naval a nivel operacional).</t>
  </si>
  <si>
    <t>280603640 1</t>
  </si>
  <si>
    <t>Hacer funcionar los sistemas eléctricos, electrónicos y de control. (Sección A-III/1, Cuadro A-III/1-Código STCW/78 Enmendado. Función instalaciones eléctricas electrónicas y de control a nivel operacional).</t>
  </si>
  <si>
    <t>280603641 1</t>
  </si>
  <si>
    <t>Mantenimiento y reparación del equipo eléctrico y electrónico. (Sección A-III/1, Cuadro A-III/1-Código STCW/78 Enmendado. Función instalaciones eléctricas electrónicas y de control a nivel operacional).</t>
  </si>
  <si>
    <t>280603642 1</t>
  </si>
  <si>
    <t>Utilizar debidamente las herramientas de mano, máquinas, herramienta e instrumentos de medición para las operaciones de fabricación y reparación a bordo del buque (Sección A-III/1, Cuadro A-III/1-Código STCW/78 Enmendado. Función mantenimiento y reparacio</t>
  </si>
  <si>
    <t>280603643 1</t>
  </si>
  <si>
    <t>Mantenimiento y reparación de las máquinas y del equipo de a bordo. (Sección A-III/1, Cuadro A-III/1-Código STCW/78 Enmendado. Función mantenimiento y reparaciones a nivel operacional).</t>
  </si>
  <si>
    <t>280603644 1</t>
  </si>
  <si>
    <t>Garantizar el cumplimiento de las prescripciones sobre prevención de la contaminación. (Sección A-III/1, Cuadro A-III/1 y/o Sección A-III/6, Cuadro A-III/6-Código STCW/78 Enmendado. Función control del funcionamiento del buque y cuidado de las personas a</t>
  </si>
  <si>
    <t>280603652 1</t>
  </si>
  <si>
    <t>Contribuir a la seguridad de las operaciones de carga en petroleros y quimiqueros. (Sección A-V/1-1, Cuadro A-V/1-1-1-Código STCW/78 Enmendado).</t>
  </si>
  <si>
    <t>280603653 1</t>
  </si>
  <si>
    <t>Tomar precausiones para prevenir los riesgos. (Sección A-V/1-1, Cuadro A-V/1-1-1-Código STCW/78 Enmendado).</t>
  </si>
  <si>
    <t>280603654 1</t>
  </si>
  <si>
    <t>Tomar precausiones y medidas de seguridad y salud en el trabajo. (Sección A-V/1-1, Cuadro A-V/1-1-1-Código STCW/78 Enmendado).</t>
  </si>
  <si>
    <t>280603655 1</t>
  </si>
  <si>
    <t>Llevar a cabo operaciones de lucha contra incendios. (Sección A-V/1-1, Cuadro A-V/1-1-1-Código STCW/78 Enmendado).</t>
  </si>
  <si>
    <t>280603656 1</t>
  </si>
  <si>
    <t>Responder a emergencias. (Sección A-V/1-1, Cuadro A-V/1-1-1-Código STCW/78 Enmendado).</t>
  </si>
  <si>
    <t>280603657 1</t>
  </si>
  <si>
    <t>Tomar precauciones para prevenir la contaminación del medio ambiente debida a la descarga de hidrocarburos o productos químicos. (Sección A-V/1-1, Cuadro A-V/1-1-1-Código STCW/78 Enmendado).</t>
  </si>
  <si>
    <t>280603658 1</t>
  </si>
  <si>
    <t>Capacidad para realizar y supervisar de forma segura todas las operaciones de carga. (Sección A-V/1-1, Cuadro A-V/1-1-2-Código STCW/78 Enmendado).</t>
  </si>
  <si>
    <t>280603659 1</t>
  </si>
  <si>
    <t>Familiarización con las propiedades físicas y químicas de las cargas de hidrocarburos. (Sección A-V/1-1, Cuadro A-V/1-1-2-Código STCW/78 Enmendado).</t>
  </si>
  <si>
    <t>280603660 1</t>
  </si>
  <si>
    <t>Tomar precauciones para prevenir los riesgos. (Sección A-V/1-1, Cuadro A-V/1-1-2-Código STCW/78 Enmendado).</t>
  </si>
  <si>
    <t>280603661 1</t>
  </si>
  <si>
    <t>Tomar precauciones de seguridad y salud en el trabajo. (Sección A-V/1-1, Cuadro A-V/1-1-2-Código STCW/78 Enmendado).</t>
  </si>
  <si>
    <t>280603662 1</t>
  </si>
  <si>
    <t>Responder a las emergencias. (Sección A-V/1-1, Cuadro A-V/1-1-2-Código STCW/78 Enmendado).</t>
  </si>
  <si>
    <t>280603663 1</t>
  </si>
  <si>
    <t>Tomar precauciones para prevenir la contaminación del medio ambiente. (Sección A-V/1-1, Cuadro A-V/1-1-2 y/o Cuadro A-V/1-1-3-Código STCW/78 Enmendado).</t>
  </si>
  <si>
    <t>280603664 1</t>
  </si>
  <si>
    <t>Vigilar y controlar el cumplimiento de las prescripciones legislativas. (Sección A-V/1-1, Cuadro A-V/1-1-2-Código STCW/78 Enmendado).</t>
  </si>
  <si>
    <t>280603665 1</t>
  </si>
  <si>
    <t>Capacidad para realizar y supervisar de forma segura todas las operaciones de carga. (Sección A-V/1-1, Cuadro A-V/1-1-3-Código STCW/78 Enmendado).</t>
  </si>
  <si>
    <t>280603666 1</t>
  </si>
  <si>
    <t>Familiarización con las propiedades físicas y químicas de las cargas químicas. (Sección A-V/1-1, Cuadro A-V/1-1-3-Código STCW/78 Enmendado).</t>
  </si>
  <si>
    <t>280603667 1</t>
  </si>
  <si>
    <t>Tomar precauciones para prevenir los riesgos. (Sección A-V/1-1, Cuadro A-V/1-1-3-Código STCW/78 Enmendado).</t>
  </si>
  <si>
    <t>280603668 1</t>
  </si>
  <si>
    <t>Tomar precauciones de seguridad y salud en el trabajo. (Sección A-V/1-1, Cuadro A-V/1-1-3-Código STCW/78 Enmendado).</t>
  </si>
  <si>
    <t>280603669 1</t>
  </si>
  <si>
    <t>Responder a las emergencias. (Sección A-V/1-1, Cuadro A-V/1-1-3-Código STCW/78 Enmendado).</t>
  </si>
  <si>
    <t>280603671 1</t>
  </si>
  <si>
    <t>Vigilar y controlar el cumplimiento de las prescripciones legislativas. (Sección A-V/1-1, Cuadro A-V/1-1-3-Código STCW/78 Enmendado).</t>
  </si>
  <si>
    <t>280603672 1</t>
  </si>
  <si>
    <t>Mantener la seguridad de la navegacion utilizando informacion del equipo y los sistemas de navegacion para facilitar la toma de decisiones. (Sección A-II/2, Cuadro A-II/2-Código STCW/78 Enmendado. Función navegación a nivel gestión).</t>
  </si>
  <si>
    <t>280603673 1</t>
  </si>
  <si>
    <t>Tomar precauciones y contribuir a la prevención de la contaminación del medio marino. (Sección A-II/5, Cuadro A-II/5 y/o Sección A-III/5, Cuadro A-III/5 y/o Sección A-III/7, Cuadro A-III/7-Código STCW/78 Enmendado. Función control del funcionamiento del</t>
  </si>
  <si>
    <t>280603674 1</t>
  </si>
  <si>
    <t>Adoptar medidas inmediatas al producirse un accidente u otro tipo de emergencia médica. (Sección A-VI/1, Cuadro A-VI/1-3-Código STCW/78 Enmendado).</t>
  </si>
  <si>
    <t>280603675 1</t>
  </si>
  <si>
    <t>Dispensar primeros auxilios en caso de accidente o enfermedad a bordo. (Sección A-VI/4, Cuadro A-VI/4-1-Código STCW/78 Enmendado).</t>
  </si>
  <si>
    <t>280603676 1</t>
  </si>
  <si>
    <t>Dispensar cuidados médicos a personas enfermas o heridas mientras permanezcan a bordo. (Sección A-VI/4, Cuadro A-VI/4-2-Código STCW/78 Enmendado).</t>
  </si>
  <si>
    <t>280603677 1</t>
  </si>
  <si>
    <t>Participar en planes de coordinación de la asistencia médica a los buques.(Sección A-VI/4, Cuadro A-VI/4-2-Código STCW/78 Enmendado).</t>
  </si>
  <si>
    <t>280603678 1</t>
  </si>
  <si>
    <t>Supervivencia en el mar en caso de abandono del buque. (Sección A-VI/1, Cuadro A-VI/1-1-Código STCW/78 Enmendado).</t>
  </si>
  <si>
    <t>280603679 1</t>
  </si>
  <si>
    <t>Reducir al mínimo los riesgos de incendio y mantener un estado de preparación que permita responder en todo momento a situaciones de emergencia en las que se produzcan incendios. (Sección A-VI/1, Cuadro A-VI/1-2-Código STCW/78 Enmendado).</t>
  </si>
  <si>
    <t>280603680 1</t>
  </si>
  <si>
    <t>Luchar contra incendios y extinguirlos. (Sección A-VI/1, Cuadro A-VI/1-2-Código STCW/78 Enmendado).</t>
  </si>
  <si>
    <t>280603681 1</t>
  </si>
  <si>
    <t>Cumplir los procedimientos de emergencia. (Sección A-VI/1, Cuadro A-VI/1-4-Código STCW/78 Enmendado).</t>
  </si>
  <si>
    <t>280603682 1</t>
  </si>
  <si>
    <t>Tomar precauciones para prevenir la contaminación del medio marino. (Sección A-VI/1, Cuadro A-VI/1-4-Código STCW/78 Enmendado).</t>
  </si>
  <si>
    <t>280603683 1</t>
  </si>
  <si>
    <t>Observar las prácticas de seguridad en el trabajo. (Sección A-VI/1, Cuadro A-VI/1-4-Código STCW/78 Enmendado).</t>
  </si>
  <si>
    <t>280603684 1</t>
  </si>
  <si>
    <t>Contribuir a que las comunicaciones a bordo del buque sean eficaces. (Sección A-VI/1, Cuadro A-VI/1-4-Código STCW/78 Enmendado).</t>
  </si>
  <si>
    <t>280603685 1</t>
  </si>
  <si>
    <t>Contribuir a que las relaciones humanas a bordo del buque sean buenas. (Sección A-VI/1, Cuadro A-VI/1-4-Código STCW/78 Enmendado).</t>
  </si>
  <si>
    <t>280603686 1</t>
  </si>
  <si>
    <t>Comprender y adoptar las medidas necesarias para controlar la fatiga. (Sección A-VI/1, Cuadro A-VI/1-4-Código STCW/78 Enmendado).</t>
  </si>
  <si>
    <t>280603687 1</t>
  </si>
  <si>
    <t>Hacerse cargo de una embarcación de supervivencia o de un bote de rescate durante y después de la puesta a flote. (Sección A-VI/2, Cuadro A-VI/2-1-Código STCW/78 Enmendado).</t>
  </si>
  <si>
    <t>280603688 1</t>
  </si>
  <si>
    <t>Hacer funcionar el motor de una embarcación de supervivencia. (Sección A-VI/2, Cuadro A-VI/2-1-Código STCW/78 Enmendado).</t>
  </si>
  <si>
    <t>280603689 1</t>
  </si>
  <si>
    <t>Organizar a los supervivientes y la embarcación de supervivencia tras abandonar el buque. (Sección A-VI/2, Cuadro A-VI/2-1-Código STCW/78 Enmendado).</t>
  </si>
  <si>
    <t>280603690 1</t>
  </si>
  <si>
    <t>Utilizar los dispositivos de localización, incluidos los aparatos de comunicación y señalización y las señales pirotécnicas. (Sección A-VI/2, Cuadro A-VI/2-1-Código STCW/78 Enmendado).</t>
  </si>
  <si>
    <t>280603691 1</t>
  </si>
  <si>
    <t>Dispensar primeros auxilios a los supervivientes. (Sección A-VI/2, Cuadro A-VI/2-1-Código STCW/78 Enmendado).</t>
  </si>
  <si>
    <t>280603692 1</t>
  </si>
  <si>
    <t>Comprender la construcción, mantenimiento, reparaciones y equipo de los botes de rescate rápidos. (Sección A-VI/2, Cuadro A-VI/2-2-Código STCW/78 Enmendado).</t>
  </si>
  <si>
    <t>280603693 1</t>
  </si>
  <si>
    <t>Hacerse cargo del equipo y los dispositivos de puesta a flote que suelen ir instalados, durante la puesta a flote y la recuperación. (Sección A-VI/2, Cuadro A-VI/2-2-Código STCW/78 Enmendado).</t>
  </si>
  <si>
    <t>280603694 1</t>
  </si>
  <si>
    <t>Hacerse cargo del bote de rescate rápido, con el equipo que suele ir instalado normalmente, durante su puesta a flote y recuperación. (Sección A-VI/2, Cuadro A-VI/2-2-Código STCW/78 Enmendado).</t>
  </si>
  <si>
    <t>280603695 1</t>
  </si>
  <si>
    <t>Hacerse cargo de un bote de rescate rápido después de su puesta a flote. (Sección A-VI/2, Cuadro A-VI/2-2-Código STCW/78 Enmendado).</t>
  </si>
  <si>
    <t>280603696 1</t>
  </si>
  <si>
    <t>Hacer funcionar el motor de un bote de rescate rápido. (Sección A-VI/2, Cuadro A-VI/2-2-Código STCW/78 Enmendado).</t>
  </si>
  <si>
    <t>280603704 1</t>
  </si>
  <si>
    <t>Controlar las operaciones de lucha contra incendios a bordo. (Sección A-VI/3, Cuadro A-VI/3-Código STCW/78 Enmendado).</t>
  </si>
  <si>
    <t>280603705 1</t>
  </si>
  <si>
    <t>Organizar y capacitar a cuadrillas de lucha contra incendios. (Sección A-VI/3, Cuadro A-VI/3-Código STCW/78 Enmendado).</t>
  </si>
  <si>
    <t>280603706 1</t>
  </si>
  <si>
    <t>Inspeccionar y mantener los sistemas y el equipo de detección y extinción de incendios. (Sección A-VI/3, Cuadro A-VI/3-Código STCW/78 Enmendado).</t>
  </si>
  <si>
    <t>280603707 1</t>
  </si>
  <si>
    <t>Inspeccionar y recopilar informes sobre sucesos en los que se produzcan incendios. (Sección A-VI/3, Cuadro A-VI/3-Código STCW/78 Enmendado).</t>
  </si>
  <si>
    <t>280603708 1</t>
  </si>
  <si>
    <t>Mantener y supervisar la implantacion de un plan de proteccion del buque. (Sección A-VI/5, Cuadro A-VI/5-Código STCW/78 Enmendado).</t>
  </si>
  <si>
    <t>280603709 1</t>
  </si>
  <si>
    <t>Evaluar los riesgos, las amenazas, y la vulnerabilidad desde la perspectiva de la protección. (Sección A-VI/5, Cuadro A-VI/5-Código STCW/78 Enmendado).</t>
  </si>
  <si>
    <t>280603710 1</t>
  </si>
  <si>
    <t>Realizar inspecciones periodicas del buque para asegurarse de que se aplican y mantienen las medidas de protección pertinentes. (Sección A-VI/5, Cuadro A-VI/5-Código STCW/78 Enmendado).</t>
  </si>
  <si>
    <t>280603711 1</t>
  </si>
  <si>
    <t>Garantizar el funcionamiento, prueba y calibrado adecuado de los equipos y los sistemas de protección si los hay. (Sección A-VI/5, Cuadro A-VI/5-Código STCW/78 Enmendado).</t>
  </si>
  <si>
    <t>280603712 1</t>
  </si>
  <si>
    <t>Fomentar la toma de conciencia de la protección y la vigilancia. (Sección A-VI/5, Cuadro A-VI/5-Código STCW/78 Enmendado).</t>
  </si>
  <si>
    <t>280603713 1</t>
  </si>
  <si>
    <t>Planificar un viaje y dirigir la navegación. (Sección A-II/2, Cuadro A-II/2-Código STCW/78 Enmendado. Función: navegación a nivel de gestión).</t>
  </si>
  <si>
    <t>280603714 1</t>
  </si>
  <si>
    <t>Determinar por cualquier medio la situación y la exactitud del punto resultante. (Sección A-II/2, Cuadro A-II/2-Código STCW/78 Enmendado. Función: navegación a nivel de gestión).</t>
  </si>
  <si>
    <t>280603715 1</t>
  </si>
  <si>
    <t>Determinar y compensar los errores del compás. (Sección A-II/2, Cuadro A-II/2-Código STCW/78 Enmendado. Función: navegación a nivel de gestión).</t>
  </si>
  <si>
    <t>280603716 1</t>
  </si>
  <si>
    <t>Coordinar operaciones de búsqueda y salvamento. (Sección A-II/2, Cuadro A-II/2-Código STCW/78 Enmendado. Función: navegación a nivel de gestión).</t>
  </si>
  <si>
    <t>280603717 1</t>
  </si>
  <si>
    <t>Establecer los sistemas y procedimientos del servicio de guardia. (Sección A-II/2, Cuadro A-II/2-Código STCW/78 Enmendado. Función: navegación a nivel de gestión).</t>
  </si>
  <si>
    <t>280603719 1</t>
  </si>
  <si>
    <t>Mantener la seguridad de la navegación utilizando el sivce y los sistemas de navegación conexos para facilitar la toma de decisiones. (Sección A-II/2, Cuadro A-II/2-Código STCW/78 Enmendado. Función: navegación a nivel de gestión).</t>
  </si>
  <si>
    <t>280603720 1</t>
  </si>
  <si>
    <t>Pronosticar las condiciones meteorológicas y oceanográficas. (Sección A-II/2, Cuadro A-II/2-Código STCW/78 Enmendado. Función: navegación a nivel de gestión).</t>
  </si>
  <si>
    <t>280603721 1</t>
  </si>
  <si>
    <t>Medidas que procede adoptar en caso de emergencia de la navegación. (Sección A-II/2, Cuadro A-II/2-Código STCW/78 Enmendado. Función: navegación a nivel de gestión).</t>
  </si>
  <si>
    <t>280603722 1</t>
  </si>
  <si>
    <t>Maniobrar y gobernar el buque en todas las condiciones. (Sección A-II/2, Cuadro A-II/2-Código STCW/78 Enmendado. Función: navegación a nivel de gestión).</t>
  </si>
  <si>
    <t>280603723 1</t>
  </si>
  <si>
    <t>Utilizar los telemandos de las instalaciones de propulsión y de los sistemas y servicios de maquinaria. (Sección A-II/2, Cuadro A-II/2-Código STCW/78 Enmendado. Función: navegación a nivel de gestión).</t>
  </si>
  <si>
    <t>280603724 1</t>
  </si>
  <si>
    <t>Planificar y garantizar el embarco, estiba y sujeción de la carga, y su cuidado durante el viaje y el desembarco. (Sección A-II/2, Cuadro A-II/2-Código STCW/78 Enmendado. Función: Manipulación y estiba de la carga a nivel gestión).</t>
  </si>
  <si>
    <t>280603725 1</t>
  </si>
  <si>
    <t>Evaluación de las averías y defectos notificados, en los espacios de carga, las tapas de escotilla y los tanques de lastre, y adoptar las medidas oportunas. (Sección A-II/2, Cuadro A-II/2-Código STCW/78 Enmendado. Función: Manipulación y estiba de la car</t>
  </si>
  <si>
    <t>280603726 1</t>
  </si>
  <si>
    <t>Transporte de mercancías peligrosas. (Sección A-II/2, Cuadro A-II/2-Código STCW/78 Enmendado. Función: Manipulación y estiba de la carga a nivel gestión).</t>
  </si>
  <si>
    <t>280603727 1</t>
  </si>
  <si>
    <t>Controlar el asiento, la estabilidad y los esfuerzos. (Sección A-II/2, Cuadro A-II/2-Código STCW/78 Enmendado. Función: Control del funcionamiento del buque y cuidado de las personas a bordo a nivel gestión).</t>
  </si>
  <si>
    <t>280603728 1</t>
  </si>
  <si>
    <t>Vigilar y controlar el cumplimiento de las prescripciones legislativas y de las medidas para garantizar la seguridad de la vida humana en el mar, la protección marítima y la protección del medio marino. (Sección A-II/2, Cuadro A-II/2-Código STCW/78 Enmend</t>
  </si>
  <si>
    <t>280603729 1</t>
  </si>
  <si>
    <t>Mantener la seguridad y protección del buque, de la tripulación y los pasajeros, así como el buen estado de funcionamiento de los sistemas de salvamento, de lucha contra incendios y demás sistemas de seguridad. (Sección A-II/2, Cuadro A-II/2-Código STCW/7</t>
  </si>
  <si>
    <t>280603730 1</t>
  </si>
  <si>
    <t>Elaborar planes para contingencias de control de averías y actuar eficazmente en tales situaciones. (Sección A-II/2, Cuadro A-II/2-Código STCW/78 Enmendado. Función: Control del funcionamiento del buque y cuidado de las personas a bordo a nivel gestión).</t>
  </si>
  <si>
    <t>280603731 1</t>
  </si>
  <si>
    <t>Utilización de las cualidades de liderazgo y gestión. (Sección A-II/2, Cuadro A-II/2-Código STCW/78 Enmendado. Función: Control del funcionamiento del buque y cuidado de las personas a bordo a nivel gestión).</t>
  </si>
  <si>
    <t>280603732 1</t>
  </si>
  <si>
    <t>Organizar y administrar la atención médica a bordo. (Sección A-II/2, Cuadro A-II/2-Código STCW/78 Enmendado. Función: Control del funcionamiento del buque y cuidado de las personas a bordo a nivel gestión).</t>
  </si>
  <si>
    <t>280603733 1</t>
  </si>
  <si>
    <t>Planificar y dirigir una travesía costera y determinar la situación. (Sección A-II/3, Cuadro A-II/3-Código STCW/78 Enmendado. Función: Navegación a nivel operacional).</t>
  </si>
  <si>
    <t>280603734 1</t>
  </si>
  <si>
    <t>Realizar una guardia de navegación segura. (Sección A-II/3, Cuadro A-II/3-Código STCW/78 Enmendado. Función: Navegación a nivel operacional).</t>
  </si>
  <si>
    <t>280603735 1</t>
  </si>
  <si>
    <t>Medidas en caso de emergencia. (Sección A-II/3, Cuadro A-II/3-Código STCW/78 Enmendado. Función: Navegación a nivel operacional).</t>
  </si>
  <si>
    <t>280603736 1</t>
  </si>
  <si>
    <t>Respuesta a señales de socorro en la mar. (Sección A-II/3, Cuadro A-II/3-Código STCW/78 Enmendado. Función: Navegación a nivel operacional).</t>
  </si>
  <si>
    <t>280603737 1</t>
  </si>
  <si>
    <t>Maniobrar el buque y hacer funcionar la maquinaria propulsora de los buques pequeños. (Sección A-II/3, Cuadro A-II/3-Código STCW/78 Enmendado. Función: Navegación a nivel operacional).</t>
  </si>
  <si>
    <t>280603738 1</t>
  </si>
  <si>
    <t>Vigilar el embarco, estiba, sujeción, y desembarco de la carga, y mantener el debido cuidado durante el viaje. (Sección A-II/3, Cuadro A-II/3-Código STCW/78 Enmendado. Función: Manipulación y estiba de la carga a nivel operacional).</t>
  </si>
  <si>
    <t>280603739 1</t>
  </si>
  <si>
    <t>Garantizar el cumplimiento de las prescripciones sobre prevención de la contaminación. (Sección A-II/3, Cuadro A-II/3-Código STCW/78 Enmendado. Función: Control del funcionamiento del buque y cuidado de las personas a bordo a nivel operacional).</t>
  </si>
  <si>
    <t>280603740 1</t>
  </si>
  <si>
    <t>Mantener la navegabilidad del buque. (Sección A-II/3, Cuadro A-II/3-Código STCW/78 Enmendado. Función: Control del funcionamiento del buque y cuidado de las personas a bordo a nivel operacional).</t>
  </si>
  <si>
    <t>280603741 1</t>
  </si>
  <si>
    <t>Prevención, control y lucha contra incendios a bordo. (Sección A-V/3 y Sección A-II/3, Cuadro A-II/3 y/o Sección A-III/6, Cuadro A-III/6-Código STCW/78 Enmendado. Función: Control del funcionamiento del buque y cuidado de las personas a bordo a nivel ope</t>
  </si>
  <si>
    <t>280603746 1</t>
  </si>
  <si>
    <t>Contribuir a una guardia de navegación segura. (Sección A-II/5, Cuadro A-II/5-Código STCW/78 Enmendado. Función: Navegación a nivel de apoyo).</t>
  </si>
  <si>
    <t>280603747 1</t>
  </si>
  <si>
    <t>Contribuir al atraque, fondeo y otras operaciones de amarre. (Sección A-II/5, Cuadro A-II/5-Código STCW/78 Enmendado. Función: Navegación a nivel de apoyo).</t>
  </si>
  <si>
    <t>280603748 1</t>
  </si>
  <si>
    <t>Contribuir a la manipulación de la carga y las provisiones. (Sección A-II/5, Cuadro A-II/5-Código STCW/78 Enmendado. Función: Manipulación y estiba de la carga anivel de apoyo).</t>
  </si>
  <si>
    <t>280603749 1</t>
  </si>
  <si>
    <t>Contribuir al funcionamiento sin riesgos del equipo y las máquinas de cubierta. (Sección A-II/5, Cuadro A-II/5-Código STCW/78 Enmendado. Función: Control del funcionamiento del buque y cuidado de las personas a bordo a nivel de apoyo).</t>
  </si>
  <si>
    <t>280603750 1</t>
  </si>
  <si>
    <t>Aplicar precauciones de salud y seguridad. (Sección A-II/5, Cuadro A-II/5-Código STCW/78 Enmendado. Función: Control del funcionamiento del buque y cuidado de las personas a bordo a nivel de apoyo).</t>
  </si>
  <si>
    <t>280603752 1</t>
  </si>
  <si>
    <t>Manejar embarcaciones de supervivencia y botes de rescate. (Sección A-VI/2, Cuadro A-VI/2-1 y/o Sección A-II/5, Cuadro A-II/5-Código STCW/78 Enmendado. Función: Control del funcionamiento del buque y cuidado de las personas a bordo a nivel de apoyo).</t>
  </si>
  <si>
    <t>280603753 1</t>
  </si>
  <si>
    <t>Contribuir a las operaciones de mantenimiento y de reparaciones a bordo. (Sección A-II/5, Cuadro A-II/5-Código STCW/78 Enmendado. Función: Mantenimiento y reparaciones a nivel de apoyo).</t>
  </si>
  <si>
    <t>280603754 1</t>
  </si>
  <si>
    <t>Gestión del funcionamiento de la maquinaria de la instalación de propulsión. (Sección A-III/2, Cuadro A-III/2-Código STCW/78 Enmendado. Función: Maquinaria naval a nivel de gestión).</t>
  </si>
  <si>
    <t>280603755 1</t>
  </si>
  <si>
    <t>Planificar y programar las operaciones. (Sección A-III/2, Cuadro A-III/2-Código STCW/78 Enmendado. Función: Maquinaria naval a nivel de gestión).</t>
  </si>
  <si>
    <t>280603756 1</t>
  </si>
  <si>
    <t>Funcionamiento, vigilancia, evaluación del rendimiento y mantenimiento de la seguridad de la instalación de propulsión y la maquinaria auxiliar. (Sección A-III/2, Cuadro A-III/2-Código STCW/78 Enmendado. Función: Maquinaria naval a nivel de gestión).</t>
  </si>
  <si>
    <t>280603757 1</t>
  </si>
  <si>
    <t>Gestionar las operaciones de combustible, lubricación y lastre. (Sección A-III/2, Cuadro A-III/2-Código STCW/78 Enmendado. Función: Maquinaria naval a nivel de gestión).</t>
  </si>
  <si>
    <t>280603758 1</t>
  </si>
  <si>
    <t>Gestionar el funcionamiento del equipo de control eléctrico y electrónico. (Sección A-III/2, Cuadro A-III/2-Código STCW/78 Enmendado. Función: Instalaciones eléctricas, electrónicas y de control a nivel de gestión).</t>
  </si>
  <si>
    <t>280603759 1</t>
  </si>
  <si>
    <t>Gestionar la localización y corrección de fallos del equipo de control eléctrico y electrónico para ponerlo en condiciones de funcionamiento. (Sección A-III/2, Cuadro A-III/2-Código STCW/78 Enmendado. Función: Instalaciones eléctricas, electrónicas y de</t>
  </si>
  <si>
    <t>280603760 1</t>
  </si>
  <si>
    <t>Gestionar procedimientos seguros y eficaces de mantenimiento y reparaciones. (Sección A-III/2, Cuadro A-III/2-Código STCW/78 Enmendado. Función: Mantenimiento y reparaciones a nivel gestión).</t>
  </si>
  <si>
    <t>280603761 1</t>
  </si>
  <si>
    <t>Detectar y definir la causa de los defectos de funcionamiento de las máquinas y repararlas. (Sección A-III/2, Cuadro A-III/2-Código STCW/78 Enmendado. Función: Mantenimiento y reparaciones a nivel gestión).</t>
  </si>
  <si>
    <t>280603762 1</t>
  </si>
  <si>
    <t>Garantizar que se observan las prácticas de seguridad en el trabajo. (Sección A-III/2, Cuadro A-III/2-Código STCW/78 Enmendado. Función: Mantenimiento y reparaciones a nivel gestión).</t>
  </si>
  <si>
    <t>280603763 1</t>
  </si>
  <si>
    <t>Controlar el asiento, la estabilidad y los esfuerzos. (Sección A-III/2, Cuadro A-III/2-Código STCW/78 Enmendado. Función: Control del funcionamiento del buque y cuidado de las personas a bordo a nivel gestión).</t>
  </si>
  <si>
    <t>280603764 1</t>
  </si>
  <si>
    <t>Vigilar y controlar el cumplimiento de las prescripciones legislativas y de las medidas para garantizar la seguridad de la vida humana en el mar, la protección marítima y la protección del medio marino. (Sección A-III/2, Cuadro A-III/2-Código STCW/78 Enme</t>
  </si>
  <si>
    <t>280603765 1</t>
  </si>
  <si>
    <t>Mantener la seguridad y protección del buque, la tripulación y los pasajeros, así como el buen estado de funcionamiento de los sistemas de salvamento, de lucha contra incendios y demás sistemas de seguridad. (Sección A-III/2, Cuadro A-III/2-Código STCW/78</t>
  </si>
  <si>
    <t>280603766 1</t>
  </si>
  <si>
    <t>Elaborar planes de emergencias y de control de averías y actuar eficazmente en tales situaciones. (Sección A-III/2, Cuadro A-III/2-Código STCW/78 Enmendado. Función: Control del funcionamiento del buque y cuidado de las personas a bordo a nivel gestión).</t>
  </si>
  <si>
    <t>280603767 1</t>
  </si>
  <si>
    <t>Utilización de las cualidades de liderazgo y gestión. (Sección A-III/2, Cuadro A-III/2-Código STCW/78 Enmendado. Función: Control del funcionamiento del buque y cuidado de las personas a bordo a nivel gestión).</t>
  </si>
  <si>
    <t>280603768 1</t>
  </si>
  <si>
    <t>Contribuir a la seguridad de la guardia de máquinas. (Sección A-III/5, Cuadro A-III/5-Código STCW/78 Enmendado. Función: Maquinaria naval a nivel de apoyo).</t>
  </si>
  <si>
    <t>280603769 1</t>
  </si>
  <si>
    <t>Contribuir a la vigilancia y el control de una guardia de la cámara de máquinas. (Sección A-III/5, Cuadro A-III/5-Código STCW/78 Enmendado. Función: Maquinaria naval a nivel de apoyo).</t>
  </si>
  <si>
    <t>280603770 1</t>
  </si>
  <si>
    <t>Contribuir a las operaciones de toma de combustible y trasvase de hidrocarburos. (Sección A-III/5, Cuadro A-III/5-Código STCW/78 Enmendado. Función: Maquinaria naval a nivel de apoyo).</t>
  </si>
  <si>
    <t>280603771 1</t>
  </si>
  <si>
    <t>Contribuir a las operaciones de sentina y lastre. (Sección A-III/5, Cuadro A-III/5-Código STCW/78 Enmendado. Función: Maquinaria naval a nivel de apoyo).</t>
  </si>
  <si>
    <t>280603772 1</t>
  </si>
  <si>
    <t>Contribuir al funcionamiento del equipo y las máquinas. (Sección A-III/5, Cuadro A-III/5-Código STCW/78 Enmendado. Función: Maquinaria naval a nivel de apoyo).</t>
  </si>
  <si>
    <t>280603773 1</t>
  </si>
  <si>
    <t>Utilización del equipo eléctrico en condiciones de seguridad. (Sección A-III/5, Cuadro A-III/5-Código STCW/78 Enmendado. Función: Instalaciones eléctricas, electrónicas y de control, a nivel de apoyo).</t>
  </si>
  <si>
    <t>280603774 1</t>
  </si>
  <si>
    <t>Contribuir a las operaciones de mantenimiento y de reparaciones a bordo. (Sección A-III/5, Cuadro A-III/5-Código STCW/78 Enmendado. Función: Mantenimiento y reparaciones, a nivel de apoyo).</t>
  </si>
  <si>
    <t>280603775 1</t>
  </si>
  <si>
    <t>Contribuir a la manipulación de las provisiones. (Sección A-III/5, Cuadro A-III/5 y/o Sección A-III/7, Cuadro A-III/7-Código STCW/78 Enmendado. Función: Control del funcionamiento del buque y cuidado de las personas a bordo a nivel de apoyo).</t>
  </si>
  <si>
    <t>280603777 1</t>
  </si>
  <si>
    <t>Aplicar procedimientos de salud y seguridad en el trabajo. (Sección A-III/5, Cuadro A-III/5 y/o Sección A-III/7, Cuadro A-III/7-Código STCW/78 Enmendado. Función: Control del funcionamiento del buque y cuidado de las personas a bordo a nivel de apoyo).</t>
  </si>
  <si>
    <t>280603778 1</t>
  </si>
  <si>
    <t>Contribuir al incremento de la protección marítima mediante una mayor toma de conciencia. (Sección A-VI/6, Cuadro A-VI/6-1-Código STCW/78 Enmendado).</t>
  </si>
  <si>
    <t>280603779 1</t>
  </si>
  <si>
    <t>Reconocimiento de las amenazas para la protección. (Sección A-VI/6, Cuadro A-VI/6-1-Código STCW/78 Enmendado).</t>
  </si>
  <si>
    <t>280603780 1</t>
  </si>
  <si>
    <t>Comprensión de la necesidad de mantener la toma de conciencia y la vigilancia en la esfera de la protección, y de los métodos para lograrlo. (Sección A-VI/6, Cuadro A-VI/6-1-Código STCW/78 Enmendado).</t>
  </si>
  <si>
    <t>280603781 1</t>
  </si>
  <si>
    <t>Mantener las condiciones establecidas en un plan de protección del buque. (Sección A-VI/6, Cuadro A-VI/6-2-Código STCW/78 Enmendado).</t>
  </si>
  <si>
    <t>280603782 1</t>
  </si>
  <si>
    <t>Reconocimiento de los riesgos y las amenazas para la protección. (Sección A-VI/6, Cuadro A-VI/6-2-Código STCW/78 Enmendado).</t>
  </si>
  <si>
    <t>280603783 1</t>
  </si>
  <si>
    <t>Realizar inspecciones periódicas de la protección del buque. (Sección A-VI/6, Cuadro A-VI/6-2-Código STCW/78 Enmendado).</t>
  </si>
  <si>
    <t>280603784 1</t>
  </si>
  <si>
    <t>Utilización adecuada del equipo y los sistemas de protección si los hay. (Sección A-VI/6, Cuadro A-VI/6-2-Código STCW/78 Enmendado).</t>
  </si>
  <si>
    <t>280603785 1</t>
  </si>
  <si>
    <t>Supervisar el funcionamiento de los sistemas eléctricos electrónicos y de control. (Sección A-III/6, Cuadro A-lIl/6-Código STCW/78 Enmendado. Función Instalaciones eléctricas, electrónicas y de control a nivel operacional).</t>
  </si>
  <si>
    <t>280603786 1</t>
  </si>
  <si>
    <t>Supervisar los sistemas de control automático de la máquina propulsora principal y la maquinaria auxiliar. (Sección A-III/6, Cuadro A-lIl/6-Código STCW/78 Enmendado. Función Instalaciones eléctricas, electrónicas y de control a nivel operacional).</t>
  </si>
  <si>
    <t>280603787 1</t>
  </si>
  <si>
    <t>Hacer funcionar los generadores y los sistemas de distribución. (Sección A-III/6, Cuadro A-lIl/6-Código STCW/78 Enmendado. Función Instalaciones eléctricas, electrónicas y de control a nivel operacional).</t>
  </si>
  <si>
    <t>280603788 1</t>
  </si>
  <si>
    <t>Hacer funcionar y mantener los sistemas de energía eléctrica de más de 1.000 voltios. (Sección A-III/6, Cuadro A-lIl/6-Código STCW/78 Enmendado. Función Instalaciones eléctricas, electrónicas y de control a nivel operacional).</t>
  </si>
  <si>
    <t>280603789 1</t>
  </si>
  <si>
    <t>Hacer funcionar los ordenadores y las redes informáticas a bordo de los buques. (Sección A-III/6, Cuadro A-lIl/6-Código STCW/78 Enmendado. Función Instalaciones eléctricas, electrónicas y de control a nivel operacional).</t>
  </si>
  <si>
    <t>280603790 1</t>
  </si>
  <si>
    <t>Mantenimiento y reparación del equipo eléctrico y electrónico. (Sección A-III/6, Cuadro A-lIl/6-Código STCW/78 Enmendado. Función mantenimiento y reparaciones a nivel operacional).</t>
  </si>
  <si>
    <t>280603791 1</t>
  </si>
  <si>
    <t>Mantenimiento y reparación de los sistemas de control automático de las máquinas propulsoras principales y de las máquinas auxiliares. (Sección A-III/6, Cuadro A-lIl/6-Código STCW/78 Enmendado. Función mantenimiento y reparaciones a nivel operacional).</t>
  </si>
  <si>
    <t>280603792 1</t>
  </si>
  <si>
    <t>Mantenimiento y reparación del equipo náutico del puente y los sistemas de comunicación del buque. (Sección A-III/6, Cuadro A-lIl/6-Código STCW/78 Enmendado. Función mantenimiento y reparaciones a nivel operacional).</t>
  </si>
  <si>
    <t>280603793 1</t>
  </si>
  <si>
    <t>Mantenimiento y reparación de los sistemas eléctricos, electrónicos y de control de la maquinaria de cubierta y del equipo de manipulación de la carga. (Sección A-III/6, Cuadro A-lIl/6-Código STCW/78 Enmendado. Función mantenimiento y reparaciones a niv</t>
  </si>
  <si>
    <t>280603794 1</t>
  </si>
  <si>
    <t>Mantenimiento y reparación de los sistemas de control y seguridad del equipo de fonda. (Sección A-III/6, Cuadro A-lIl/6-Código STCW/78 Enmendado. Función mantenimiento y reparaciones a nivel operacional).</t>
  </si>
  <si>
    <t>280603795 1</t>
  </si>
  <si>
    <t>Utilización del equipo eléctrico en condiciones de seguridad. (Sección A-III/7, Cuadro A-lIl/7-Código STCW/78 Enmendado. Función: Instalaciones eléctricas, electrónicas y de control a nivel de apoyo).</t>
  </si>
  <si>
    <t>280603796 1</t>
  </si>
  <si>
    <t>Contribuir a la vigilancia del funcionamiento de los sistemas y aparatos eléctricos. (Sección A-III/7, Cuadro A-lIl/7-Código STCW/78 Enmendado. Función: Instalaciones eléctricas, electrónicas y de control a nivel de apoyo).</t>
  </si>
  <si>
    <t>280603797 1</t>
  </si>
  <si>
    <t>Utilizar herramientas de mano y equipo de medición eléctrico y electrónico para la detección de averias y las operaciones de mantenimiento y reparación. (Sección A-III/7, Cuadro A-lIl/7-Código STCW/78 Enmendado. Función: Instalaciones eléctricas, electr</t>
  </si>
  <si>
    <t>280603798 1</t>
  </si>
  <si>
    <t>Contribuir al mantenimiento y las reparaciones a bordo. (Sección A-III/7, Cuadro A-lIl/7-Código STCW/78 Enmendado. Función: Mantenimiento y reparaciones a nivel de apoyo).</t>
  </si>
  <si>
    <t>280603799 1</t>
  </si>
  <si>
    <t>Contribuir al mantenimiento y la reparación de los sistemas y aparatos eléctricos de a bordo. (Sección A-III/7, Cuadro A-lIl/7-Código STCW/78 Enmendado. Función: Mantenimiento y reparaciones a nivel de apoyo).</t>
  </si>
  <si>
    <t>280603800 1</t>
  </si>
  <si>
    <t>Operar los sistemas integrados de identificación automática de abordo, SIA. (OMI-1.34).</t>
  </si>
  <si>
    <t>280603801 1</t>
  </si>
  <si>
    <t>Operar los sistemas integrados del puente, incluidos los sistemas integrados de navegación. (OMI-1.32).</t>
  </si>
  <si>
    <t>280603802 1</t>
  </si>
  <si>
    <t>Organización de las guardias y principios que deben observarse. (OMI-1.22).</t>
  </si>
  <si>
    <t>280604001 1</t>
  </si>
  <si>
    <t>Administrar recursos de navegación de acuerdo con requerimientos operativos y tipo de maniobra.</t>
  </si>
  <si>
    <t xml:space="preserve">
•	Norma Regulada: Resolución  4824 de 2013, Modificada por la Resolución 2773 de 2016 del Ministerio de Transporte .</t>
  </si>
  <si>
    <t>280604002 1</t>
  </si>
  <si>
    <t>Alistar equipos de cubierta de acuerdo con procedimientos técnicos y plan de maniobra.</t>
  </si>
  <si>
    <t xml:space="preserve">
•	Norma Regulada.</t>
  </si>
  <si>
    <t>280604003 1</t>
  </si>
  <si>
    <t>Alistar máquinas de embarcaciones fluviales según procedimientos técnicos y manuales del fabricante.</t>
  </si>
  <si>
    <t>280604004 1</t>
  </si>
  <si>
    <t>Atender la guardia de acuerdo con tecnicas de marinería y normativa de navegación.</t>
  </si>
  <si>
    <t>280604006 1</t>
  </si>
  <si>
    <t>Mantener maquinarias de embarcaciones según requerimientos técnicos y manuales del fabricante.</t>
  </si>
  <si>
    <t>280604008 1</t>
  </si>
  <si>
    <t>Salvaguardar la vida humana según procedimientos técnicos y normativa de navegación.</t>
  </si>
  <si>
    <t xml:space="preserve">
•	Norma Regulada: Salvaguardar la vida humana según procedimientos técnicos y normativa de navegación. .</t>
  </si>
  <si>
    <t>280604009 1</t>
  </si>
  <si>
    <t>Maniobrar embarcaciones menores según normativa y plan de maniobra.</t>
  </si>
  <si>
    <t>280604010 1</t>
  </si>
  <si>
    <t>Tripular embarcaciones mayores según normativa y plan de navegación.</t>
  </si>
  <si>
    <t>280604011 1</t>
  </si>
  <si>
    <t>Asistir maniobras de embarcaciones de acuerdo con plan de navegación y requerimientos de las operaciones.</t>
  </si>
  <si>
    <t>280604013 1</t>
  </si>
  <si>
    <t>Coordinar operaciones en puerto de acuerdo con requerimientos del servicio y normativa del transporte fluvial.</t>
  </si>
  <si>
    <t>280604014 1</t>
  </si>
  <si>
    <t>Monitorear la operación del transporte fluvial de acuerdo con plan de navegación y normativa</t>
  </si>
  <si>
    <t>280604015 1</t>
  </si>
  <si>
    <t>Establecer requerimientos del transporte de acuerdo con plan de operación y normativa fluvial</t>
  </si>
  <si>
    <t>280604016 1</t>
  </si>
  <si>
    <t>Diseñar el plan de navegación según técnicas de planeación y normativa del transporte fluvial</t>
  </si>
  <si>
    <t>280604017 1</t>
  </si>
  <si>
    <t>Armar convoy fluvial de acuerdo con guía de procedimientos y código de tránsito fluvial</t>
  </si>
  <si>
    <t>280602001 1</t>
  </si>
  <si>
    <t>Alistar los equipos de transporte férreo de carga y pasajeros de acuerdo con las especificaciones técnicas de las empresas</t>
  </si>
  <si>
    <t>280602001 2</t>
  </si>
  <si>
    <t>Alistar los equipos de transporte ferreo de carga y pasajeros de acuerdo con las especificaciones técnicas de las empresas.</t>
  </si>
  <si>
    <t>280602002 1</t>
  </si>
  <si>
    <t>Conducir equipos de acuerdo con los procedimientos de las empresas y normas establecidas</t>
  </si>
  <si>
    <t>Esta norma es reemplazada por la 280602031, decisión avalada por el consejo de mesa mediante acta 001 del 31/03/2016. Se inactiva código.</t>
  </si>
  <si>
    <t>280602002 2</t>
  </si>
  <si>
    <t>280602003 1</t>
  </si>
  <si>
    <t>Aplicar procedimiento de comunicación y normas de seguridad según normatividad de las empresas para la prestación del servicio de transporte</t>
  </si>
  <si>
    <t>280602003 2</t>
  </si>
  <si>
    <t>Realizar las comunicaciones en la operación ferroviaria cumpliendo con las normas de seguridad y procedimientos establecidos</t>
  </si>
  <si>
    <t>280602004 1</t>
  </si>
  <si>
    <t>Regular el uso y acceso a la vía férrea de acuerdo al plan de trenes, normas vigentes y necesidades del cliente.</t>
  </si>
  <si>
    <t>280602004 2</t>
  </si>
  <si>
    <t>280602005 1</t>
  </si>
  <si>
    <t>Maniobrar los equipos de transporte y/o vías de acuerdo con procedimientos técnicos y normativos</t>
  </si>
  <si>
    <t>Esta norma es reemplazada por la 280602041, decisión avalada por el consejo de mesa mediante 001 del 28/02/2017</t>
  </si>
  <si>
    <t>280602005 2</t>
  </si>
  <si>
    <t>Maniobrar los equipos de transporte y/o vías de acuerdo con procedimientos técnicos y normativos.</t>
  </si>
  <si>
    <t>280602006 1</t>
  </si>
  <si>
    <t>Coordinar la operación ferroviaria de acuerdo al plan de movilización y programa de mantenimiento de la vía</t>
  </si>
  <si>
    <t>Mediante Acta 012 del 01 de diciembre de 2014, el Consejo avala la extensión de vigencia de esta norma hasta el 30 de junio de 2015.</t>
  </si>
  <si>
    <t>280602006 2</t>
  </si>
  <si>
    <t>Coordinar la operación ferroviaria de acuerdo al plan de movilización y mantenimiento de la vía.</t>
  </si>
  <si>
    <t>280602007 1</t>
  </si>
  <si>
    <t>Ejecutar actividades de mantenimiento a los elementos que conforman la superestructura de la vía férrea</t>
  </si>
  <si>
    <t>280602007 2</t>
  </si>
  <si>
    <t>280602008 1</t>
  </si>
  <si>
    <t>Desarrollar actividades de mantenimiento a los elementos que conforman la infraestructura férrea</t>
  </si>
  <si>
    <t>280602008 2</t>
  </si>
  <si>
    <t>Desarrollar actividades de mantenimiento a los elementos que conforman la infraestructura férrea.</t>
  </si>
  <si>
    <t>280602009 1</t>
  </si>
  <si>
    <t>Desarrollar actividades de mantenimiento a la superestructura e infraestructura de la vía férrea según las normas y procedimientos técnicos.</t>
  </si>
  <si>
    <t>Se inactiva según acta 003 Acta del 08-09-2016, dado que en ningun proceso se utilizan</t>
  </si>
  <si>
    <t>280602009 2</t>
  </si>
  <si>
    <t>Ejecutar mantenimiento a la superestructura e infraestructura de la via ferrea según normas y procedimientos tecnicos.</t>
  </si>
  <si>
    <t>280602010 1</t>
  </si>
  <si>
    <t>Realizar mantenimiento preventivo a los equipos tractivos, remolcado y de vías de acuerdo con plan de mantenimiento, normas y manuales técnicos</t>
  </si>
  <si>
    <t>Al no contar con Acta de aprobación, se toma como referencia para su expiración la fecha en que se registró en la base de datos del SNFT.</t>
  </si>
  <si>
    <t>280602011 1</t>
  </si>
  <si>
    <t>Desarrollar los trabajos de inspección (INSP), reparación (REP) y rehabilitación (REH) a truques, enganches y estructura de acuerdo con los manuales del fabricante, normas técnicas y procedimientos establecidos.</t>
  </si>
  <si>
    <t>280602011 2</t>
  </si>
  <si>
    <t>Ejecutar mantenimiento a truques, enganches y estructura de vehículos férreos de acuerdo con los manuales, normas y procedimientos establecidos.</t>
  </si>
  <si>
    <t>280602012 1</t>
  </si>
  <si>
    <t>Ejecutar los trabajos de reparación y rehabilitación al equipo neumático y frenos de aire en los vehículos ferroviarios de acuerdo con los manuales del fabricante, normas técnicas y procedimientos establecidos</t>
  </si>
  <si>
    <t>280602012 2</t>
  </si>
  <si>
    <t>Ejecutar mantenimiento al sistema neumático de los equipos ferroviarios de acuerdo con los manuales, normas y procedimientos establecidos.</t>
  </si>
  <si>
    <t>280602013 1</t>
  </si>
  <si>
    <t>Ejecutar mantenimiento y/o reparación de la señalización y control en las estaciones, plena vía y paso a nivel según procedimientos y normas técnicas para garantizar la seguridad en la circulación de los trenes.</t>
  </si>
  <si>
    <t>280602013 2</t>
  </si>
  <si>
    <t>Ejecutar mantenimiento a la señalización de la via ferrea de acuerdo con las normas y procedimientos establecidos.</t>
  </si>
  <si>
    <t>280602014 1</t>
  </si>
  <si>
    <t>Garantizar el paso seguro de los trenes, en los sitios autorizados de acuerdo a normas y procedimientos establecidos por la empresa.</t>
  </si>
  <si>
    <t>280602014 2</t>
  </si>
  <si>
    <t>Controlar el paso de vehículos, de acuerdo a normas y procedimientos establecidos.</t>
  </si>
  <si>
    <t>280602015 1</t>
  </si>
  <si>
    <t>Orientar las maniobras en la operación ferroviarias de acuerdo a las normas y procedimientos establecidos.</t>
  </si>
  <si>
    <t>Mediante Acta 012 del 01 de diciembre de 2014, el Consejo avala la extensión de vigencia de esta norma hasta el 30 de junio de 2015..Por decisión del Grupo de Gestión de Competencias Laborales de fecha 29 de abril de 2015 se procede a registrar en la base</t>
  </si>
  <si>
    <t>280602016 1</t>
  </si>
  <si>
    <t>Programar la circulación de trenes para la optimización del servicio de carga y pasajeros según procedimientos establecidos.</t>
  </si>
  <si>
    <t>280602017 1</t>
  </si>
  <si>
    <t>Coordinar el acceso a los patios de maniobra de acuerdo a las necesidades de la operación ferroviarios cumpliendo con las normas y procedimientos establecidos.</t>
  </si>
  <si>
    <t>280602018 1</t>
  </si>
  <si>
    <t>Vigilar la circulación de los trenes al paso de sectores con trabajos de mantenimiento de la vía férrea según normas.</t>
  </si>
  <si>
    <t>280602019 1</t>
  </si>
  <si>
    <t>Operar bateadora de acuerdo con los manuales y procedimientos establecidos.</t>
  </si>
  <si>
    <t>Esta norma es reemplazada por la 280602032, decisión avalada por el consejo de mesa mediante acta 001 del 31/03/2016. Se inactiva código.</t>
  </si>
  <si>
    <t>280602020 1</t>
  </si>
  <si>
    <t>Operar la esmeriladora de acuerdo con los manuales y procedimientos técnicos.</t>
  </si>
  <si>
    <t>Esta norma es reemplazada por la 280602033, decisión avalada por el consejo de mesa mediante acta 001 del 31/03/2016. Se inactiva código.</t>
  </si>
  <si>
    <t>280602021 1</t>
  </si>
  <si>
    <t>Operar perfiladora de balasto de acuerdo con los manuales y procedimientos establecidos.</t>
  </si>
  <si>
    <t>Esta norma es reemplazada por la 280602034, decisión avalada por el consejo de mesa mediante acta 001 del 31/03/2016. Se inactiva código.</t>
  </si>
  <si>
    <t>280602022 1</t>
  </si>
  <si>
    <t>Operar la desguarnecedora de acuerdo con los manuales y procedimientos técnicos.</t>
  </si>
  <si>
    <t>Esta norma es reemplazada por la 280602035, decisión avalada por el consejo de mesa mediante acta 001 del 31/03/2016. Se inactiva código.</t>
  </si>
  <si>
    <t>280602023 1</t>
  </si>
  <si>
    <t>Operar carro motor de acuerdo con los procedimientos de las empresas y normas establecidas.</t>
  </si>
  <si>
    <t>Esta norma es reemplazada por la 280602036, decisión avalada por el consejo de mesa mediante acta 001 del 31/03/2016. Se inactiva código.</t>
  </si>
  <si>
    <t>280602024 1</t>
  </si>
  <si>
    <t>Realizar los procedimientos de forma segura para la movilización de los trenes de acuerdo a normas y procedimientos establecidos.</t>
  </si>
  <si>
    <t>280602025 1</t>
  </si>
  <si>
    <t>Verificar el cumplimiento de las normas de seguridad en la operación ferroviaria de acuerdo a los procedimientos establecidos.</t>
  </si>
  <si>
    <t>280602026 1</t>
  </si>
  <si>
    <t>Gestionar las novedades presentadas en la operación ferroviaria de acuerdo los reportes de control según los procedimientos.</t>
  </si>
  <si>
    <t>280602027 1</t>
  </si>
  <si>
    <t>Elaborar plan integral de contingencia para la operación ferroviaria de acuerdos a normas y procedimientos establecidos.</t>
  </si>
  <si>
    <t>280602031 1</t>
  </si>
  <si>
    <t>Conducir equipo ferroviario de acuerdo con procedimientos y normativa técnica.</t>
  </si>
  <si>
    <t>Mediante acta 001 del 31/03/2016, el Consejo de mesa avala la norma 280602031 que reemplaza a la 280602002</t>
  </si>
  <si>
    <t>280602032 1</t>
  </si>
  <si>
    <t>Operar bateadora ferroviaria de acuerdo con manuales y procedimientos técnicos.</t>
  </si>
  <si>
    <t>Mediante acta 001 del 31/03/2016, el Consejo de mesa avala la norma 280602032 que reemplaza a la 280602019_1</t>
  </si>
  <si>
    <t>280602033 1</t>
  </si>
  <si>
    <t>Operar esmeriladora de rieles de acuerdo con manuales y procedimientos técnicos.</t>
  </si>
  <si>
    <t>Mediante acta 001 del 31/03/2016, el Consejo de mesa avala la norma 280602033 que reemplaza a la 280602020_1</t>
  </si>
  <si>
    <t>280602033 2</t>
  </si>
  <si>
    <t>Operar esmeriladora de rieles de acuerdo con manuales y procedimientos técnicos</t>
  </si>
  <si>
    <t>280602034 1</t>
  </si>
  <si>
    <t>Operar perfiladora de vía férrea de acuerdo con manuales y procedimientos técnicos.</t>
  </si>
  <si>
    <t>Mediante acta 001 del 31/03/2016, el Consejo de mesa avala la norma 280602034 que reemplaza a la 280602021_1</t>
  </si>
  <si>
    <t>280602035 1</t>
  </si>
  <si>
    <t>Operar desguarnecedora de vía férrea de acuerdo con manuales y procedimientos técnicos.</t>
  </si>
  <si>
    <t>Mediante acta 001 del 31/03/2016, el Consejo de mesa avala la norma 280602035 que reemplaza a la 280602022</t>
  </si>
  <si>
    <t>280602035 2</t>
  </si>
  <si>
    <t>Operar desguarnecedora de vía férrea de acuerdo con manuales y procedimientos técnicos</t>
  </si>
  <si>
    <t>280602036 1</t>
  </si>
  <si>
    <t>Manejar carromotor de acuerdo con manual técnico y normativa férrea.</t>
  </si>
  <si>
    <t>Mediante acta 001 del 31/03/2016, el Consejo de mesa avala la norma 280602036 que reemplaza a la 280602023</t>
  </si>
  <si>
    <t>280602039 1</t>
  </si>
  <si>
    <t>Inspeccionar los equipos ferreos de acuerdo con manuales y procedimientos técnicos.</t>
  </si>
  <si>
    <t>Mediante acta 001 del 28/02/2017, el Consejo de mesa avala la norma 280602039, Reemplaza la norma 280602001.</t>
  </si>
  <si>
    <t>280602040 1</t>
  </si>
  <si>
    <t>Establecer la comunicación según normativa ferroviaria y procedimientos técnicos.</t>
  </si>
  <si>
    <t>Mediante acta 001 del 28/02/2017, el Consejo de mesa avala la norma 280602040, Reemplaza la norma 280602003.</t>
  </si>
  <si>
    <t>280602041 1</t>
  </si>
  <si>
    <t>Dirigir maniobras de los equipos férreos según reglamentación y procedimientos operativos.</t>
  </si>
  <si>
    <t>Mediante acta 001 del 28/02/2017, el Consejo de mesa avala la norma 280602041, Reemplaza la norma 280602005.</t>
  </si>
  <si>
    <t>280602042 1</t>
  </si>
  <si>
    <t>Regular tráfico férreo de acuerdo con reglamento operativo y procedimiento técnico</t>
  </si>
  <si>
    <t>280602044 1</t>
  </si>
  <si>
    <t>Vigilar la circulación de los vehículos férreos según plan de seguridad y requerimientos de mantenimiento.</t>
  </si>
  <si>
    <t>Mediante acta 002 del 27/11/2018, el Consejo de mesa avala la norma 280602044, Reemplaza las normas 280602028.</t>
  </si>
  <si>
    <t>280602045 1</t>
  </si>
  <si>
    <t>Reparar la superestructura férrea de acuerdo con reglamentación técnica y procedimiento de mantenimiento</t>
  </si>
  <si>
    <t>280602046 1</t>
  </si>
  <si>
    <t>Conducir equipo ferroviario de acuerdo con procedimientos técnicos y normativas</t>
  </si>
  <si>
    <t>280602047 1</t>
  </si>
  <si>
    <t>Operar bateadora de vía férrea de acuerdo con manuales y procedimientos técnicos</t>
  </si>
  <si>
    <t>280602034 2</t>
  </si>
  <si>
    <t>Operar perfiladora de vía férrea de acuerdo con manuales y procedimientos técnicos</t>
  </si>
  <si>
    <t>280602048 1</t>
  </si>
  <si>
    <t>Reparar la señalización de vía férrea de acuerdo con procedimiento operativo y normativas</t>
  </si>
  <si>
    <t>280601001 1</t>
  </si>
  <si>
    <t>Alistar los vehículos automotores de transporte de pasajeros según procedimientos del fabricante y la empresa.</t>
  </si>
  <si>
    <t>Esta NCL fue reemplazada con una nueva norma 280601070, por lo tanto se inactiva.</t>
  </si>
  <si>
    <t>280601002 1</t>
  </si>
  <si>
    <t>Conducir vehículos automotores de transporte intermunicipal de pasajeros de acuerdo a las normas vigentes.</t>
  </si>
  <si>
    <t>.Por decisión del Grupo de Gestión de Competencias Laborales de fecha 29 de abril de 2015 se procede a registrar en la base de datos del SNFT la extensión de vigencia de esta norma hasta el 30 de Junio de 2016 tiempo máximo en el que deberá cumplir todo e</t>
  </si>
  <si>
    <t>Norma en proceso de actualización</t>
  </si>
  <si>
    <t>280601003 1</t>
  </si>
  <si>
    <t>Coordinar la atención de pasajeros en el transporte intermunicipal de acuerdo a normas de empresa y de convivencia.</t>
  </si>
  <si>
    <t>FUE REEMPLAZADA CON LA NCL 280601076_1</t>
  </si>
  <si>
    <t>280601004 1</t>
  </si>
  <si>
    <t>Alistar vehículos automotores de transporte de carga de acuerdo con especificaciones técnicas y políticas de la empresa.</t>
  </si>
  <si>
    <t>280601005 1</t>
  </si>
  <si>
    <t>Conducir vehículos de transporte automotor de transporte de carga de acuerdo a las normas vigentes.</t>
  </si>
  <si>
    <t>280601006 1</t>
  </si>
  <si>
    <t>Trasladar la carga en vehículos automotores de acuerdo con lo contratado, políticas de la empresa y normatividad vigente.</t>
  </si>
  <si>
    <t>Esta norma es reemplazada por la 280601109, decisión avalada por el consejo de mesa mediante 076 del 12/03/2018.</t>
  </si>
  <si>
    <t>280601006 2</t>
  </si>
  <si>
    <t>280601007 1</t>
  </si>
  <si>
    <t>Conducir los vehículos automotores de transporte urbano de pasajeros de acuerdo a las normas vigentes.</t>
  </si>
  <si>
    <t>FUE REEMPLAZADA CON LA NCL 280601071_1</t>
  </si>
  <si>
    <t>280601008 1</t>
  </si>
  <si>
    <t>Coordinar la atención de pasajeros en el transporte urbano de acuerdo a normas de la empresa y de convivencia.</t>
  </si>
  <si>
    <t>FUE REEMPLAZADA CON LA NCL 280601072_1</t>
  </si>
  <si>
    <t>280601009 1</t>
  </si>
  <si>
    <t>Alistar los equipos de transporte automotor masivo de pasajeros según procedimientos del fabricante y la empresa.</t>
  </si>
  <si>
    <t>Primera extensión de vigencia con Acta 025 del 29/08/2011 con expiración 01/07/2012.</t>
  </si>
  <si>
    <t>280601009 2</t>
  </si>
  <si>
    <t>Alistar los equipos de transporte automotor masivo de pasajeros según procedimientos del fabricante y la empresa</t>
  </si>
  <si>
    <t>280601010 1</t>
  </si>
  <si>
    <t>Conducir los vehículos de transporte automotor masivo de pasajeros de acuerdo a las normatividad técnica y legal vigente.</t>
  </si>
  <si>
    <t>280601010 2</t>
  </si>
  <si>
    <t>Conducir los vehículos de transporte automotor masivo de pasajeros de acuerdo a las normatividad técnica y legal vigente</t>
  </si>
  <si>
    <t>280601011 1</t>
  </si>
  <si>
    <t>Trasladar pasajeros en vehículos de transporte masivo de acuerdo a la demanda y normas de la empresa.</t>
  </si>
  <si>
    <t>Primera extensión de vigencia con Acta 025 del 29/08/2011 con expiración 01/07/2012. Esta NCL es reemplazada con el código 280601081, según Acta 036 del 21/10/2013, por lo tanto se inactiva. Nota: Soporta Programa de Formación.</t>
  </si>
  <si>
    <t>280601012 1</t>
  </si>
  <si>
    <t>Trasladar a personas en los vehículos de emergencia según normatividad vigente.</t>
  </si>
  <si>
    <t>Se amplia vigencia hasta 31/12/2014, mediante carta recibida y firmada por el Secretario Técnico de Mesa del 27/06/2014</t>
  </si>
  <si>
    <t xml:space="preserve">Mediante Carta firmada por el Presidente de la Mesa Sectorial del 17 de diciembre de 2014, solicita extensión de vigencia hasta el 30/12/2015..Por decisión del Grupo de Gestión de Competencias Laborales de fecha 29 de abril de 2015 se procede a registrar </t>
  </si>
  <si>
    <t>Según acta 044 se aprueba esta NSCL, se amplía vigencia 5 años más y continúa en la misma versión, ya que sus cambios fueron de forma no de fondo.</t>
  </si>
  <si>
    <t>280601013 1</t>
  </si>
  <si>
    <t>Transportar pasajeros en los vehículos automotores de servicio especial de acuerdo a normatividad vigente.</t>
  </si>
  <si>
    <t>Primera extensión de vigencia con Acta 025 del 29/08/2011 con expiración 01/07/2012.
 Esta norma es reemplazada por la 280601101, decisión avalada por el consejo de mesa mediante acta 006 del 02/06/2017.</t>
  </si>
  <si>
    <t>Transportar usuarios en los vehículos automotores de servicio especial de acuerdo a normatividad vigente.</t>
  </si>
  <si>
    <t>Se propuso traslado a la MS de Mantenimiento quien mediante carta del 14/03/2016 firmada por el Secretario técnico de la mesa responde que esta función está incluida en la norma 280501007_2 que se encuentra vigente.  Por lo tanto se inactiva código.</t>
  </si>
  <si>
    <t>Fue reemplazada por la(s) norma(s)  280501007  que ya se encuentra(n) publicada(s).</t>
  </si>
  <si>
    <t>280601014 1</t>
  </si>
  <si>
    <t>Transportar mercancías peligrosas en vehículos automotores de acuerdo con la legislación y normatividad vigentes.</t>
  </si>
  <si>
    <t>Se propuso traslado a la MS de Mantenimiento quien mediante carta del 14/03/2016 firmada por el Secretario técnico de la mesa responde que esta función está incluida en la norma 280501063_2 que se encuentra vigente.  Por lo tanto se inactiva código.</t>
  </si>
  <si>
    <t>Fue reemplazada por la(s) norma(s)  280501063  que ya se encuentra(n) publicada(s).</t>
  </si>
  <si>
    <t>280601015 1</t>
  </si>
  <si>
    <t>Integrar las actividades del servicio de mantenimiento de acuerdo con parámetros del fabricante y políticas de la empresa.</t>
  </si>
  <si>
    <t>Se propuso traslado a la MS de Mantenimiento quien mediante carta del 14/03/2016 firmada por el Secretario técnico de la mesa responde que esta función está incluida en la norma 280501140_1 que se encuentra vigente.  Por lo tanto se inactiva código.</t>
  </si>
  <si>
    <t>Fue reemplazada por la(s) norma(s)  280501140  que ya se encuentra(n) publicada(s).</t>
  </si>
  <si>
    <t>280601015 2</t>
  </si>
  <si>
    <t>Integrar las actividades del servicio de mantenimiento, de acuerdo con parámetros del fabricante y políticas de la empresa</t>
  </si>
  <si>
    <t>Se propuso traslado a la MS de Mantenimiento quien mediante carta del 14/03/2016 firmada por el Secretario técnico de la mesa responde que esta función está incluida en la norma 280501060_2 que se encuentra vigente.  Por lo tanto se inactiva código.</t>
  </si>
  <si>
    <t>Fue reemplazada por la(s) norma(s)  280501060  que ya se encuentra(n) publicada(s).</t>
  </si>
  <si>
    <t>280601016 1</t>
  </si>
  <si>
    <t>Intervenir en las actividades del servicio de mantenimiento de automotores, de acuerdo con las condiciones y fallas presentadas.</t>
  </si>
  <si>
    <t>280601017 1</t>
  </si>
  <si>
    <t>Controlar las actividades del servicio de mantenimiento, de acuerdo con directrices del fabricante, políticas de la empresa y normas vigentes.</t>
  </si>
  <si>
    <t>280601017 2</t>
  </si>
  <si>
    <t>Controlar las actividades del servicio de mantenimiento, de acuerdo con directrices del fabricante, políticas de la empresa y normas vigentes</t>
  </si>
  <si>
    <t>280601018 1</t>
  </si>
  <si>
    <t>Preparar logística del taller de mantenimiento automotriz, de acuerdo a procedimientos técnicos, políticas de la empresa y normatividad vigente.</t>
  </si>
  <si>
    <t>Este código es reemplazado por la NCL 280601080, según Acta 036 del 21/10/2013.</t>
  </si>
  <si>
    <t>280601019 1</t>
  </si>
  <si>
    <t>Prevenir fallas de vehículos automotores, de acuerdo a parámetros del fabricante y/o empresa.</t>
  </si>
  <si>
    <t>Primera extensión de vigencia con Acta 025 del 29/08/2011 con expiración 01/07/2012.
 Esta norma es reemplazada por la 280601093, decisión avalada por el consejo de mesa mediante acta 064 del 02/06/2017.
 Por solicitud de ONAC y para no afectar procesos de</t>
  </si>
  <si>
    <t>280601019 2</t>
  </si>
  <si>
    <t>Prevenir fallas de vehiculos automotores, de acuerdo con parametros del fabricante y/o empresa</t>
  </si>
  <si>
    <t>Mediante comunicación electrónica (8/05/2012) del Subdirector Giovanni Lozano Bolíva, Secretario Técnico de la Mesa de Deportes, solicita que se utilice la NCL 250801014 y se inactive este código de la MS de Turismo.  La MS aprueba esta solicitud.</t>
  </si>
  <si>
    <t>280601020 1</t>
  </si>
  <si>
    <t>Corregir fallas y averías de los motores a gasolina y gas, de acuerdo a parámetros del fabricante y/o empresa.</t>
  </si>
  <si>
    <t>Primera extensión de vigencia con Acta 025 del 29/08/2011 con expiración 01/07/2012.
 Esta norma es reemplazada por la 280601094 y 280601095 decisión avalada por el consejo de mesa mediante acta 064 del 02/06/2017.</t>
  </si>
  <si>
    <t>Esta norma es reemplazada por la  210201052, decisión avalada por el consejo de mesa mediante acta 002 del 10/05/2017.</t>
  </si>
  <si>
    <t>280601020 2</t>
  </si>
  <si>
    <t>Corregir fallas de componentes de los motores a gasolina y gas de acuerdo a parametros del fabricante y/o empresa.</t>
  </si>
  <si>
    <t>Fue reemplazada por la(s) norma(s)  210201052 que ya se encuentra(n) publicada(s).</t>
  </si>
  <si>
    <t>280601021 1</t>
  </si>
  <si>
    <t>Corregir fallas y averías de los sistemas de alimentación e inyección de combustible en los motores a gasolina y gas de acuerdo a parámetros del fabricante y/o empresa.</t>
  </si>
  <si>
    <t>Primera extensión de vigencia con Acta 025 del 29/08/2011 con expiración 01/07/2012.
 Esta norma es reemplazada por la 280601096, decisión avalada por el consejo de mesa mediante acta 064 del 02/06/2017.
 Por solicitud de ONAC y para no afectar procesos de</t>
  </si>
  <si>
    <t>280601021 2</t>
  </si>
  <si>
    <t>Corregir fallas de sistemas de alimentacion e inyección de motores a gasolina y gas de acuerdo a parametros del fabricante y/o empresa.</t>
  </si>
  <si>
    <t>Fue reemplazada por la(s) norma(s) 260201063 que ya se encuentra(n) publicada(s).</t>
  </si>
  <si>
    <t>280601022 1</t>
  </si>
  <si>
    <t>Corregir fallas y averías de los componentes de los motores diesel de acuerdo a parámetros y procedimientos del fabricante y normatividad vigente.</t>
  </si>
  <si>
    <t>Esta norma es reemplazada por la 280601104 y 280601105, decisión avalada por el consejo de mesa mediante 074 del 20/11/2017.</t>
  </si>
  <si>
    <t>280601022 2</t>
  </si>
  <si>
    <t>Corregir fallas y averías de componentes de los motores diesel de acuerdo a parametros y procedimientos del fabricante y normatividad.</t>
  </si>
  <si>
    <t>280601023 1</t>
  </si>
  <si>
    <t>Corregir fallas y averías del sistema de alimentación e inyectores de combustible en los motores diesel de acuerdo a especificaciones técnicas del fabricante.</t>
  </si>
  <si>
    <t>Esta norma es reemplazada por la 280601106, decisión avalada por el consejo de mesa mediante 074 del 20/11/2017.</t>
  </si>
  <si>
    <t>Norma en proceso de inactivación</t>
  </si>
  <si>
    <t>280601023 2</t>
  </si>
  <si>
    <t>280601024 1</t>
  </si>
  <si>
    <t>Corregir fallas del sistema eléctrico y electrónico de vehículos automotores, de acuerdo con parámetros técnicos y normatividad vigente</t>
  </si>
  <si>
    <t>Esta norma es reemplazada por la 280601097 y 280601098 decisión avalada por el consejo de mesa mediante acta 064 del 02/06/2017.</t>
  </si>
  <si>
    <t>Esta norma es reemplazada por la  260201064, decisión avalada por el consejo de mesa mediante acta 005 del 27/06/2016.</t>
  </si>
  <si>
    <t>280601024 2</t>
  </si>
  <si>
    <t>Corregir fallas del sistema eléctrico y electrónico en vehículos automotores, de acuerdo con parametros técnicos y normatividad vigente</t>
  </si>
  <si>
    <t>Fue reemplazada por la(s) norma(s)  260201064 que ya se encuentra(n) publicada(s).</t>
  </si>
  <si>
    <t>280601025 1</t>
  </si>
  <si>
    <t>Corregir fallas de los sistemas de seguridad pasiva y confort de los vehículos automotores según parámetros del fabricante</t>
  </si>
  <si>
    <t>Esta norma es reemplazada por la 280601098 decisión avalada por el consejo de mesa mediante acta 064 del 02/06/2017.</t>
  </si>
  <si>
    <t>Esta norma es reemplazada por la 260201057, decisión avalada por el consejo de mesa mediante acta 002 del 24/11/2015.  Se inactiva código.</t>
  </si>
  <si>
    <t>280601025 2</t>
  </si>
  <si>
    <t>Corregir fallas de los sistemas de seguridad pasiva y confort de los vehículos automotores segun parametros del fabricante.</t>
  </si>
  <si>
    <t>280601026 1</t>
  </si>
  <si>
    <t>Corregir fallas del conjunto transmisor de potencia de vehículos automotores de acuerdo con parámetros del fabricante, normas de seguridad y ambientales</t>
  </si>
  <si>
    <t>Primera extensión de vigencia con Acta 025 del 29/08/2011 con expiración 01/07/2012.
 Esta norma es reemplazada por la 280601102, decisión avalada por el consejo de mesa mediante acta 064 del 02/06/2017.</t>
  </si>
  <si>
    <t xml:space="preserve"> Esta norma es reemplazada por la  260201074, decisión avalada por el consejo de mesa mediante 011 del 30-11-2017.</t>
  </si>
  <si>
    <t>280601026 2</t>
  </si>
  <si>
    <t>Corregir fallas del conjunto transmisor de potencia de vehículos automotores de acuerdo con parametros del fabricante, normas de seguridad y ambientales</t>
  </si>
  <si>
    <t>Fue reemplazada por la(s) norma(s)  260201074 que ya se encuentra(n) publicada(s).</t>
  </si>
  <si>
    <t>280601027 1</t>
  </si>
  <si>
    <t>Corregir fallas del sistema de frenos de vehículos automotores de acuerdo a parámetros del fabricante, normas de seguridad y ambientales</t>
  </si>
  <si>
    <t>Primera extensión de vigencia con Acta 025 del 29/08/2011 con expiración 01/07/2012.
 Esta norma es reemplazada por la 280601103, decisión avalada por el consejo de mesa mediante acta 064 del 02/06/2017.</t>
  </si>
  <si>
    <t>Esta norma es reemplazada por la  260201066 y 260201067 decisión avalada por el consejo de mesa mediante acta 005 del 07/12/2016.</t>
  </si>
  <si>
    <t>280601027 2</t>
  </si>
  <si>
    <t>Corregir fallas del sistema de frenos de vehículos automotores de acuerdo con parámetros del fabricante, normas de seguridad y ambientales.</t>
  </si>
  <si>
    <t>Fue reemplazada por la(s) norma(s)  260201066 y 260201067 que ya se encuentra(n) publicada(s).</t>
  </si>
  <si>
    <t>280601028 1</t>
  </si>
  <si>
    <t>Corregir fallas del sistema de suspensión y dirección de vehículos automotores de acuerdo con parámetros del fabricante, normas de seguridad y ambientales</t>
  </si>
  <si>
    <t>Esta norma es reemplazada por la  260201072, decisión avalada por el consejo de mesa mediante acta 005 del 27/06/2016.</t>
  </si>
  <si>
    <t>280601028 2</t>
  </si>
  <si>
    <t>Corregir fallas del sistema de suspensión y dirección de vehículos automotores de acuerdo con parámetros del fabricante, normas de seguridad y ambientales.</t>
  </si>
  <si>
    <t>Fue reemplazada por la(s) norma(s)  260201072 que ya se encuentra(n) publicada(s).</t>
  </si>
  <si>
    <t>280601032 1</t>
  </si>
  <si>
    <t>Adecuar el puesto de trabajo en los centros de diagnóstico de automotores, de acuerdo con procedimientos técnicos, políticas de la empresa y normatividad vigente.</t>
  </si>
  <si>
    <t>Esta norma es reemplazada por la 280601090, decisión avalada por el consejo de mesa mediante acta 062 del 05/09/2016.</t>
  </si>
  <si>
    <t>Esta norma es reemplazada por la  260201071, decisión avalada por el consejo de mesa mediante 009 del 29/09/2017.</t>
  </si>
  <si>
    <t>280601033 1</t>
  </si>
  <si>
    <t>Determinar el estado y funcionamiento de los sistemas componentes de los vehículos automotores livianos de acuerdo con las condiciones y fallas presentadas.</t>
  </si>
  <si>
    <t>Mediante Acta 044 del 19 de noviembre de 2014, el Consejo de Mesa avala la inactivación de este código por cuanto no se están utilizando y no se cuenta con equipos técnico para su revisión.
 Norma con extensión de vigencia atendiendo a derecho de petición</t>
  </si>
  <si>
    <t>Fue reemplazada por la(s) norma(s)  260201071  que ya se encuentra(n) publicada(s).</t>
  </si>
  <si>
    <t>280601034 1</t>
  </si>
  <si>
    <t>Utilizar los equipos de la línea de revisión técnico mecánica de acuerdo con las normas técnicas, especificaciones del fabricante y procediientos del cda.</t>
  </si>
  <si>
    <t>280601035 1</t>
  </si>
  <si>
    <t>Verificar condiciones técnico mecánicas y de emisiones contaminantes de los vehículos automotores livianos, de acuerdo con la normatividad vigente y parámetros del cda.</t>
  </si>
  <si>
    <t>Fue reemplazada por la(s) norma(s) 260201062 que ya se encuentra(n) publicada(s).</t>
  </si>
  <si>
    <t>280601036 1</t>
  </si>
  <si>
    <t>Determinar el estado y funcionamiento de los sistemas componentes de los vehículos automotores pesados de acuerdo con condiciones y fallas presentadas.</t>
  </si>
  <si>
    <t>280601037 1</t>
  </si>
  <si>
    <t>Verificar condiciones técnico, mecánicas y de emisiones contaminantes de los vehículos automotores pesados, de acuerdo con la normatividad vigente y parámetros del cda.</t>
  </si>
  <si>
    <t>280601038 1</t>
  </si>
  <si>
    <t>Determinar el estado y funcionamiento de los sistemas componentes de las motocicletas y motociclos de acuerdo con las condiciones y fallas presentadas.</t>
  </si>
  <si>
    <t>Esta norma es reemplazada por la 280601092, decisión avalada por el consejo de mesa mediante acta 062 del 05/09/2016. Se inactiva código.</t>
  </si>
  <si>
    <t>280601039 1</t>
  </si>
  <si>
    <t>Verificar condiciones técnico mecánicas y de emisiones contaminantes de las motocicletas y motociclos, de acuerdo con la normatividad vigente y parámetros del CDA.</t>
  </si>
  <si>
    <t>Mediante correo del 11/06/2014, radicado No. 9-2014-000156,  la Secretaría Técnica de la mesa solicita el traslado de esta norma a la MS de Recursos Humanos.  Se amplia vigencia hasta diciembre de 2014.  Mediante Acta 004 del 04/11/2014  la Mesa de Recurs</t>
  </si>
  <si>
    <t>280601040 1</t>
  </si>
  <si>
    <t>Alistar vehículos automotores de transporte individual de pasajeros según procedimientos del fabricante y la empresa</t>
  </si>
  <si>
    <t>Esta norma es reemplazada por la 280601099, decisión avalada por el consejo de mesa mediante acta 006 del 02/06/2017.
 Por solicitud de ONAC y para no afectar procesos de certificación se activa esta norma hasta el 31-12-2018.
 Por solicitud de ONAC y para</t>
  </si>
  <si>
    <t>280601040 2</t>
  </si>
  <si>
    <t>Alistar vehículos automotores de transporte individual de pasajeros según procedimientos del fabricante y la empresa.</t>
  </si>
  <si>
    <t>280601041 1</t>
  </si>
  <si>
    <t>Conducir vehículos automotores de transporte individual de pasajeros de acuerdo a las normas vigentes.</t>
  </si>
  <si>
    <t>Esta norma es reemplazada por la 280601100, decisión avalada por el consejo de mesa mediante acta 006 del 02/06/2017.
 Por solicitud de ONAC y para no afectar procesos de certificación se activa esta norma hasta el 31-12-2018</t>
  </si>
  <si>
    <t>Esta norma es reemplazada por la 260201060, decisión avalada por el consejo de mesa mediante acta 002 del 24/11/2015.  Se inactiva código.</t>
  </si>
  <si>
    <t>280601041 2</t>
  </si>
  <si>
    <t>280601042 1</t>
  </si>
  <si>
    <t>Prestar el servicio individual de transporte a pasajeros de acuerdo con normas éticas, de convivencia y normatividad legal vigente.</t>
  </si>
  <si>
    <t>Esta norma es reemplazada por la 280601101, decisión avalada por el consejo de mesa mediante acta 006 del 02/06/2017.
 Por solicitud de ONAC y para no afectar procesos de certificación se activa esta norma hasta el 31-12-2018.</t>
  </si>
  <si>
    <t>280601042 2</t>
  </si>
  <si>
    <t>Atender pasajeros en el servicio de transporte individual de acuerdo con normas éticas, de convivencia y normatividad legal vigente</t>
  </si>
  <si>
    <t>280601043 1</t>
  </si>
  <si>
    <t>Preconvertir vehículos automotores de acuerdo con las normas vigentes, tecnología del vehículo y parámetros de viabilidad de la conversión a GNCV.</t>
  </si>
  <si>
    <t>Esta norma es reemplazada por la 260201056, decisión avalada por el consejo de mesa mediante acta 002 del 24/11/2015.  Se inactiva código.</t>
  </si>
  <si>
    <t>280601043 2</t>
  </si>
  <si>
    <t>Preconvertir vehículos automotores de acuerdo con las normas y reglamentos vigentes, tecnología del vehículo y parámetros de viabilidad de la conversión a gnv</t>
  </si>
  <si>
    <t>280601044 1</t>
  </si>
  <si>
    <t>Adaptar equipo de GNCV a vehículos automotores de acuerdo con tecnología del vehículo, parámetros de viabilidad de la conversión y normatividad vigente</t>
  </si>
  <si>
    <t>Esta norma es reemplazada por la  260201068, decisión avalada por el consejo de mesa mediante acta 008 del 04/08/2017.</t>
  </si>
  <si>
    <t>280601044 2</t>
  </si>
  <si>
    <t>Adaptar el equipo de gnv a vehículos automotores de acuerdo con tecnología del vehículo, parámetros de viabilidad de la conversión y normatividad vigente</t>
  </si>
  <si>
    <t>Fue reemplazada por la(s) norma(s)  260201068 que ya se encuentra(n) publicada(s).</t>
  </si>
  <si>
    <t>280601045 1</t>
  </si>
  <si>
    <t>Alistar vehículos automotores livianos de transporte de carga de acuerdo con especificaciones técnicas y políticas de la empresa.</t>
  </si>
  <si>
    <t>Según acta 044 se aprueba esta NSCL, se amplía vigencia 5 años más y continúa en la misma versión, ya que sus cambios fueron de forma no de fondo.
 Esta norma es reemplazada por la 280601099, decisión avalada por el consejo de mesa mediante acta 006 del 0</t>
  </si>
  <si>
    <t>Fue reemplazada por la(s) norma(s)  210301082  que ya se encuentra(n) publicada(s).</t>
  </si>
  <si>
    <t>280601046 1</t>
  </si>
  <si>
    <t>Conducir vehículos automotores livianos de transporte de carga de acuerdo a las normas vigentes.</t>
  </si>
  <si>
    <t>Según acta 044 se aprueba esta NSCL, se amplía vigencia 5 años más y continúa en la misma versión, ya que sus cambios fueron de forma no de fondo.
 Esta norma es reemplazada por la 280601100, decisión avalada por el consejo de mesa mediante acta 006 del 0</t>
  </si>
  <si>
    <t>280601047 1</t>
  </si>
  <si>
    <t>Alistar vehículos automotores pesados de transporte de carga de acuerdo con especificaciones técnicas y políticas de la empresa.</t>
  </si>
  <si>
    <t>Esta norma es reemplazada por la 280601107, decisión avalada por el consejo de mesa mediante 076 del 12/03/2018.</t>
  </si>
  <si>
    <t>Fue reemplazada por la(s) norma(s) 260201076  que ya se encuentra(n) publicada(s).</t>
  </si>
  <si>
    <t>280601047 2</t>
  </si>
  <si>
    <t>280601048 1</t>
  </si>
  <si>
    <t>Conducir vehículos automotores pesados de transporte de carga de acuerdo a las normas vigentes.</t>
  </si>
  <si>
    <t>Esta norma es reemplazada por la 280601108, decisión avalada por el consejo de mesa mediante 076 del 12/03/2018.</t>
  </si>
  <si>
    <t>280601048 2</t>
  </si>
  <si>
    <t>280601049 1</t>
  </si>
  <si>
    <t>Alistar vehículos automotores articulados de transporte de carga de acuerdo con especificaciones técnicas y políticas de la empresa.</t>
  </si>
  <si>
    <t>Esta norma es reemplazada por la  260201070, decisión avalada por el consejo de mesa mediante 009 del 29/09/2017.</t>
  </si>
  <si>
    <t>280601049 2</t>
  </si>
  <si>
    <t>Fue reemplazada por la(s) norma(s)  260201070  que ya se encuentra(n) publicada(s).</t>
  </si>
  <si>
    <t>280601050 1</t>
  </si>
  <si>
    <t>Conducir vehículos automotores articulados de transporte de carga de acuerdo a las normas vigentes.</t>
  </si>
  <si>
    <t>280601050 2</t>
  </si>
  <si>
    <t>280601051 1</t>
  </si>
  <si>
    <t>Prevenir fallas de los componentes de las motocicletas de acuerdo con procedimientos y parámetros del fabricante y normatividad vigente.</t>
  </si>
  <si>
    <t>Por decisión del Grupo de Gestión de Competencias Laborales y mediante Acta 001 del 18/12/2013 se extiende vigencia a esta norma por encontrarse soportando programas de formación profesional integral.
La mesa propuso traslado a la MS de Logística.  Logíst</t>
  </si>
  <si>
    <t>280601051 2</t>
  </si>
  <si>
    <t>Prevenir fallas de los componentes de las motocicletas de acuerdo con procedimientos y parámetros del fabricante y normatividad vigente</t>
  </si>
  <si>
    <t>280601052 1</t>
  </si>
  <si>
    <t>Corregir fallas y averías de los sistemas componentes de las motocicletas, de acuerdo con parámetros y procedimientos del fabricante y normatividad vigente.</t>
  </si>
  <si>
    <t>280601052 2</t>
  </si>
  <si>
    <t>Corregir fallas y averías de los sistemas componentes de las motocicletas de acuerdo con parámetros y procedimientos del fabricante y normatividad vigente.</t>
  </si>
  <si>
    <t>Fue reemplazada por la(s) norma(s) 260201061 que ya se encuentra(n) publicada(s).</t>
  </si>
  <si>
    <t>280601053 1</t>
  </si>
  <si>
    <t>Transportar mercancías peligrosas clase 1 en vehículos automotores de carga de acuerdo con la legislación y normatividad vigentes.</t>
  </si>
  <si>
    <t>Esta norma es reemplazada por la 260201058, decisión avalada por el consejo de mesa mediante acta 002 del 24/11/2015.  Se inactiva código.</t>
  </si>
  <si>
    <t>Transportar mercancias peligrosas clase 1 en vehículos automotores de carga de acuerdo con la legislación y normatividad vigentes.</t>
  </si>
  <si>
    <t>280601054 1</t>
  </si>
  <si>
    <t>Transportar mercancías peligrosas clase 2, gases (excepto GLP) en vehículos automotores de acuerdo con la legislación y normatividad vigentes.</t>
  </si>
  <si>
    <t>Transportar mercancias peligrosas clase 2, gases (excepto glp) en vehículos automotores de carga de acuerdo con la legislación y normatividad vigentes.</t>
  </si>
  <si>
    <t>280601055 1</t>
  </si>
  <si>
    <t>Transportar mercancías peligrosas clase 2, (gas licuado del petróleo. GLP) en vehículos automotores de carga de acuerdo con la legislación y normatividad vigentes.</t>
  </si>
  <si>
    <t>Fue reemplazada por la(s) norma(s)  260201077  que ya se encuentra(n) publicada(s).</t>
  </si>
  <si>
    <t>Transportar mercancias peligrosas clase 2 glp en vehículos automotores de carga de acuerdo con la legislación y normatividad vigentes.</t>
  </si>
  <si>
    <t>280601056 1</t>
  </si>
  <si>
    <t>Transportar mercancías peligrosas clase 3 en vehículos automotores de carga de acuerdo con la legislación y normatividad vigentes.</t>
  </si>
  <si>
    <t>Transportar mercancias peligrosas clase 3 en vehículos automotores de carga de acuerdo con la legislación y normatividad vigentes.</t>
  </si>
  <si>
    <t>280601057 1</t>
  </si>
  <si>
    <t>Transportar mercancías peligrosas clase 4 en vehículos automotores de carga de acuerdo con la legislación y normatividad vigentes.</t>
  </si>
  <si>
    <t>Transportar mercancias peligrosas clase 4 en vehículos automotores de carga de acuerdo con la legislación y normatividad vigentes.</t>
  </si>
  <si>
    <t>Fue reemplazada por la(s) norma(s) 210601023, 210201052 y 210303026 que ya se encuentra(n) publicada(s).</t>
  </si>
  <si>
    <t>280601058 1</t>
  </si>
  <si>
    <t>Transportar mercancías peligrosas clase 5 en vehículos automotores de carga de acuerdo con la legislación y normatividad vigentes.</t>
  </si>
  <si>
    <t>Se inactiva según acta 003 del 02/05/2019 de la MS, esta inmersa en las normas 260101009, 260101033 , 260101050, 260101059 ,   210201052 y 210303026</t>
  </si>
  <si>
    <t>Transportar mercancias peligrosas clase 5 en vehículos automotores de carga de acuerdo con la legislación y normatividad vigentes.</t>
  </si>
  <si>
    <t>Fue reemplazada por la(s) norma(s) 260101009, 260101033 , 260101050, 260101059 ,   210201052 y 210303026
  que ya se encuentra(n) publicada(s).</t>
  </si>
  <si>
    <t>280601059 1</t>
  </si>
  <si>
    <t>Transportar mercancías peligrosas clase 6, división 6.1 en vehículos automotores de carga de acuerdo con la legislación y normatividad vigentes.</t>
  </si>
  <si>
    <t>Esta norma es reemplazada por la 260201059, decisión avalada por el consejo de mesa mediante acta 002 del 24/11/2015.  Se inactiva código.</t>
  </si>
  <si>
    <t>Transportar mercancias peligrosas clase 6, división 6.1 en vehículos automotores de carga de acuerdo con la legislación y normatividad vigentes.</t>
  </si>
  <si>
    <t>280601060 1</t>
  </si>
  <si>
    <t>Transportar mercancías peligrosas clase 6, división 6.2 en vehículos automotores de carga de acuerdo con la legislación y normatividad vigentes.</t>
  </si>
  <si>
    <t>Transportar mercancias peligrosas clase 6, división 6.2 en vehículos automotores de carga de acuerdo con la legislación y normatividad vigentes.</t>
  </si>
  <si>
    <t>280601061 1</t>
  </si>
  <si>
    <t>Transportar mercancías peligrosas clase 7 en vehículos automotores de carga de acuerdo con la legislación y normatividad vigentes.</t>
  </si>
  <si>
    <t>Transportar mercancias peligrosas clase 7 en vehículos automotores de carga de acuerdo con la legislación y normatividad vigentes.</t>
  </si>
  <si>
    <t>280601062 1</t>
  </si>
  <si>
    <t>Transportar mercancías peligrosas clase 8 en vehículos automotores de carga de acuerdo con la legislación y normatividad vigentes.</t>
  </si>
  <si>
    <t>Fue reemplazada por la(s) norma(s)  260201069 que ya se encuentra(n) publicada(s).</t>
  </si>
  <si>
    <t>Transportar mercancias peligrosas clase 8 en vehículos automotores de carga de acuerdo con la legislación y normatividad vigentes.</t>
  </si>
  <si>
    <t>Fue reemplazada por la(s) norma(s)  260201065 que ya se encuentra(n) publicada(s).</t>
  </si>
  <si>
    <t>280601063 1</t>
  </si>
  <si>
    <t>Transportar mercancías peligrosas clase 9 en vehículos automotores de carga de acuerdo con la legislación y normatividad vigentes.</t>
  </si>
  <si>
    <t>Esta norma es reemplazada por la  260201073, decisión avalada por el consejo de mesa mediante acta 008 del 04/08/2017.</t>
  </si>
  <si>
    <t>Fue reemplazada por la(s) norma(s)  260201073 que ya se encuentra(n) publicada(s).</t>
  </si>
  <si>
    <t>Transportar mercancias peligrosas clase 9 en vehículos automotores de carga de acuerdo con la legislación y normatividad vigentes.</t>
  </si>
  <si>
    <t>Esta norma es reemplazada por la  270406020, decisión avalada por el consejo de mesa mediante acta 001 del 16/11/2017.</t>
  </si>
  <si>
    <t>Fue reemplazada por la(s) norma(s)  270406020  que ya se encuentra(n) publicada(s).</t>
  </si>
  <si>
    <t>280601064 1</t>
  </si>
  <si>
    <t>Desarrollar actividades y destrezas en el aprendiz en el alistamiento de vehículos automotores livianos según procedimientos del fabricante</t>
  </si>
  <si>
    <t>Mediante Acta 044 del 19 de noviembre de 2014, el Consejo de Mesa avala la inactivación de este código por cuanto no se están utilizando y no se cuenta con equipos técnico para su revisión.</t>
  </si>
  <si>
    <t>280601065 1</t>
  </si>
  <si>
    <t>Desarrollar habilidades y destrezas de conducción en el aprendiz de vehículos livianos de acuerdo con procedimientos técnicos y normatividad vigente.</t>
  </si>
  <si>
    <t>280601066 1</t>
  </si>
  <si>
    <t>Formar en la prestación del servicio de transporte de acuerdo con normas éticas, de convivencia de seguridad y normatividad legal vigente.</t>
  </si>
  <si>
    <t>280601067 1</t>
  </si>
  <si>
    <t>Documentar el levantamiento de los accidentes de tránsito de acuerdo con la complejidad del siniestro.</t>
  </si>
  <si>
    <t>Esta norma es reemplazada por la 280601088, decisión avalada por el consejo de mesa mediante acta 056 del 02/02/2016. Se inactiva código.</t>
  </si>
  <si>
    <t>Fue reemplazada por la(s) norma(s)   260201075  que ya se encuentra(n) publicada(s).</t>
  </si>
  <si>
    <t>280601068 1</t>
  </si>
  <si>
    <t>Controlar el cumplimiento de las normas de tránsito y transporte en los usuarios de las vías según la normativa vigente.</t>
  </si>
  <si>
    <t>Mediante acta 056 del 02/02/2016, el Consejo de mesa avala la norma 280601089 que reemplaza a las 280601068 y 280601069</t>
  </si>
  <si>
    <t>Fue reemplazada por la(s) norma(s)  260201079  que ya se encuentra(n) publicada(s).</t>
  </si>
  <si>
    <t>280601069 1</t>
  </si>
  <si>
    <t>Orientar procesos formativos en educación vial según el contexto educativo y la normativa legal vigente.</t>
  </si>
  <si>
    <t>280601070 1</t>
  </si>
  <si>
    <t>Alistar vehículos de transporte de pasajeros categoría c1 según procedimientos del fabricante y la empresa.</t>
  </si>
  <si>
    <t>Fue reemplazada por la(s) norma(s) 260201088 que ya se encuentra(n) publicada(s).</t>
  </si>
  <si>
    <t>280601071 1</t>
  </si>
  <si>
    <t>Conducir vehículos automotores de transporte colectivo municipal de pasajeros categoría c1 de acuerdo con las normas vigentes.</t>
  </si>
  <si>
    <t>280601072 1</t>
  </si>
  <si>
    <t>Atender pasajeros del transporte colectivo municipal de acuerdo con políticas de la empresa y normatividad vigente.</t>
  </si>
  <si>
    <t>280601073 1</t>
  </si>
  <si>
    <t>Alistar los vehículos automotores de transporte de pasajeros categoría c2 según procedimientos del fabricante y la empresa.</t>
  </si>
  <si>
    <t>280601074 1</t>
  </si>
  <si>
    <t>Conducir vehículos automotores de transporte colectivo municipal de pasajeros categoría c2 de acuerdo con las normas vigentes.</t>
  </si>
  <si>
    <t>280601075 1</t>
  </si>
  <si>
    <t>Conducir vehículos automotores de transporte intermunicipal o servicio especial de pasajeros categoría c1 de acuerdo con las normas vigentes.</t>
  </si>
  <si>
    <t>Teniendo en cuenta la solicitud del Director del SNFT y con el fin de cumplir con el proceso de ECCL, se extiende vigencia hasta el 01-03-2017.
 Esta norma es reemplazada por la 280601100, decisión avalada por el consejo de mesa mediante acta 006 del 02/0</t>
  </si>
  <si>
    <t>Fue reemplazada por la(s) norma(s) 260201086 que ya se encuentra(n) publicada(s).</t>
  </si>
  <si>
    <t>280601076 1</t>
  </si>
  <si>
    <t>Atender pasajeros del transporte intermunicipal de acuerdo con políticas de la empresa y normatividad vigente.</t>
  </si>
  <si>
    <t>280601077 1</t>
  </si>
  <si>
    <t>Conducir los vehículos automotores de transporte intermunicipal o servicio especial de pasajeros categoría c2 de acuerdo con las normas vigentes.</t>
  </si>
  <si>
    <t>280601078 1</t>
  </si>
  <si>
    <t>Inspeccionar preoperacionalmente el camion minero de acuerdo con especificaciones técnicas y políticas de la empresa.</t>
  </si>
  <si>
    <t>280601079 1</t>
  </si>
  <si>
    <t>Acarrear material en camion minero de acuerdo con los procedimientos tecnicos, de la empresa y las normas vigentes.</t>
  </si>
  <si>
    <t>280601080 1</t>
  </si>
  <si>
    <t>Preparar puesto de trabajo de acuerdo con procedimientos técnicos y políticas empresariales</t>
  </si>
  <si>
    <t>280601081 1</t>
  </si>
  <si>
    <t>Preparar condiciones del servicio de movilización de pasajeros del transporte masivo de acuerdo con la demanda y normas de la empresa.</t>
  </si>
  <si>
    <t>Mediante acta 008 del 04/08/2017, el Consejo de mesa avala la norma 260201068, Reemplaza la norma   260201023.</t>
  </si>
  <si>
    <t>280601082 1</t>
  </si>
  <si>
    <t>Desactivar propulsión eléctrica vehicular de acuerdo con parámetros técnicos y normativa de seguridad.</t>
  </si>
  <si>
    <t>280601083 1</t>
  </si>
  <si>
    <t>Diagnosticar propulsión eléctrica vehicular de acuerdo con parámetros técnicos y normativa de seguridad.</t>
  </si>
  <si>
    <t>Mediante acta 009 del 29/09/2017, el Consejo de mesa avala la norma 260201070, Reemplaza las normas   260201030.</t>
  </si>
  <si>
    <t>280601084 1</t>
  </si>
  <si>
    <t>Reparar fallas de propulsión eléctrica de acuerdo con parámetros técnicos vehiculares.</t>
  </si>
  <si>
    <t>Mediante acta 009 del 29/09/2017, el Consejo de mesa avala la norma 260201071, Reemplaza las normas   260201015.</t>
  </si>
  <si>
    <t>280601085 1</t>
  </si>
  <si>
    <t>Diagnosticar sistemas de propulsión híbrida de acuerdo con parámetros técnicos de vehículos automotores.</t>
  </si>
  <si>
    <t>280601086 1</t>
  </si>
  <si>
    <t>Reparar fallas de los sistemas de propulsión hibrida de acuerdo con parámetros técnicos de vehículos automotores.</t>
  </si>
  <si>
    <t>Mediante acta 008 del 04/08/2017, el Consejo de mesa avala la norma 260201073, Reemplaza la normas   260201049 y 260201052</t>
  </si>
  <si>
    <t>280601087 1</t>
  </si>
  <si>
    <t>Transportar animales en pie de acuerdo con manual y normativa técnica.</t>
  </si>
  <si>
    <t>Mediante acta 011 del 30-11-2017, el Consejo de mesa avala la norma 260201074, Reemplaza las normas   260201012.</t>
  </si>
  <si>
    <t>280601088 1</t>
  </si>
  <si>
    <t>Caracterizar accidentes de tránsito de acuerdo con normativa de tránsito y transporte.</t>
  </si>
  <si>
    <t>Mediante acta 056 del 02/02/2016, el Consejo de mesa avala la norma 280601088 que reemplaza a la 280601067</t>
  </si>
  <si>
    <t>Mediante acta 044 del 12/04/2018, el Consejo de mesa avala la norma  260201075, Reemplaza las normas   260201054.</t>
  </si>
  <si>
    <t>280601089 1</t>
  </si>
  <si>
    <t>Regular movilidad vial de acuerdo con normativa de tránsito y transporte.</t>
  </si>
  <si>
    <t>280601090 1</t>
  </si>
  <si>
    <t>Operar equipos de revisión técnico mecánica de acuerdo con normativa técnica y control ecológico.</t>
  </si>
  <si>
    <t>Mediante acta 062 del 05/09/2016, el Consejo de mesa avala la norma 280601090, Reemplaza la norma 280601034 y 280601033.</t>
  </si>
  <si>
    <t>•	Reemplaza a: Código: 280601034 Versión: 1 Titulo de la Norma: Utilizar los equipos de la línea de revisión técnicomecánica de acuerdo con las normas técnicas, especificaciones del fabricante yprocedimientos del CDA.
•	Reemplaza a: Código: 280601032 Versión: 1 Titulo de la Norma: Adecuar el puesto de trabajo en los centros de inspección de vehículos automotores de acuerdo con procedimientos técnicos, políticas de la empresa y normatividad vigente,.
•	Norma Regulada: Resolución Ministerio de Transporte .</t>
  </si>
  <si>
    <t>280601091 1</t>
  </si>
  <si>
    <t>Evaluar vehículos automotores de acuerdo con la legislación y normativa técnica</t>
  </si>
  <si>
    <t>Mediante acta 062 del 05/09/2016, el Consejo de mesa avala la norma 280601091, Reemplaza las normas 280601033, 280601035, 280601036 y 280601037.</t>
  </si>
  <si>
    <t>•	Reemplaza a: Código: 280601033 Versión: 1 Titulo de la Norma: Determinar el estado y funcionamiento de los sistemas componentes de los vehículos automotores livianos de acuerdo con las condiciones y fallas presentadas.
•	Reemplaza a: Código: 280601035 Versión: 1 Titulo de la Norma: Verificar condiciones técnico mecánicas y de emisiones contaminantes de los vehículos automotores livianos, de acuerdo con la normatividad vigente y parámetros del CDA..
•	Reemplaza a: Código: 280601036 Versión: 1 Titulo de la Norma: Determinar el estado y funcionamiento de los sistemas componentes de los vehículos automotores pesados de acuerdo con condiciones y fallas presentadas.
•	Reemplaza a: Código: 280601037 Versión: 1 Titulo de la Norma: Verificar condiciones técnico, mecánicas y de emisiones contaminantes de los vehículos automotores pesados, de acuerdo con la normatividad vigente y parámetros del CDA..
•	Norma Regulada: Resolución Ministerio de Transporte .</t>
  </si>
  <si>
    <t>280601092 1</t>
  </si>
  <si>
    <t>Evaluar motocicletas de acuerdo con la legislación y normativa técnica.</t>
  </si>
  <si>
    <t>Mediante acta 062 del 05/09/2016, el Consejo de mesa avala la norma 280601092, Reemplaza las normas 280601038 y 280601039.</t>
  </si>
  <si>
    <t xml:space="preserve">
•	Norma Regulada: Resolución Ministerio de transporte .</t>
  </si>
  <si>
    <t>280601093 1</t>
  </si>
  <si>
    <t>Acondicionar vehículos de acuerdo con procedimientos de mantenimiento preventivo y normativas.</t>
  </si>
  <si>
    <t>Mediante acta 064 del 02/06/2017, el Consejo de mesa avala la norma 280601093, Reemplaza la norma 280601019 y 280601080.</t>
  </si>
  <si>
    <t>280601094 1</t>
  </si>
  <si>
    <t>Diagnosticar motores de acuerdo con procedimientos técnicos y parámetros del ciclo Otto</t>
  </si>
  <si>
    <t>Mediante acta 064 del 02/06/2017, el Consejo de mesa avala la norma 280601094, Reemplaza la norma 280601020.</t>
  </si>
  <si>
    <t>280601095 1</t>
  </si>
  <si>
    <t>Reparar motores de acuerdo con procedimientos técnicos y parámetros del ciclo Otto</t>
  </si>
  <si>
    <t>Mediante acta 064 del 02/06/2017, el Consejo de mesa avala la norma 280601095, Reemplaza la norma 280601020.</t>
  </si>
  <si>
    <t>280601096 1</t>
  </si>
  <si>
    <t>Reparar sistema de combustible de acuerdo con procedimientos y parámetros del ciclo Otto</t>
  </si>
  <si>
    <t>Mediante acta 064 del 02/06/2017, el Consejo de mesa avala la norma 280601096, Reemplaza la norma 280601021.</t>
  </si>
  <si>
    <t>280601097 1</t>
  </si>
  <si>
    <t>Reparar sistema eléctrico electrónico de acuerdo con procedimientos y parámetros de automotores</t>
  </si>
  <si>
    <t>Mediante acta 064 del 02/06/2017, el Consejo de mesa avala la norma 280601097, Reemplaza la norma 280601024.</t>
  </si>
  <si>
    <t>•	Reemplaza a: Código: 280601024 Versión: 2 Titulo de la Norma: Corregir fallas del sistema eléctrico y electrónico en vehículos automotores, de acuerdo con parámetros técnicos y normatividad vigente.</t>
  </si>
  <si>
    <t>280601098 1</t>
  </si>
  <si>
    <t>Reparar sistema de seguridad pasiva y confort de acuerdo con procedimientos y normativa vehicular</t>
  </si>
  <si>
    <t>Mediante acta 064 del 02/06/2017, el Consejo de mesa avala la norma 280601098, Reemplaza la norma 280601024 y 280601025</t>
  </si>
  <si>
    <t>•	Reemplaza a: Código: 280601025 Versión: 2 Titulo de la Norma: Corregir fallas de los sistemas de seguridad pasiva y confort de los vehículos automotores según parámetros del fabricante..</t>
  </si>
  <si>
    <t>280601099 1</t>
  </si>
  <si>
    <t>Alistar automotores livianos de acuerdo con la normativa legal y técnica</t>
  </si>
  <si>
    <t>Mediante acta 006 del 02/06/2017, el Consejo de mesa avala la norma 280601099, Reemplaza la norma 280601040, 280601045 y 280601070.</t>
  </si>
  <si>
    <t>•	Reemplaza a: Código: 280601040 Versión: 2 Titulo de la Norma: Alistar vehículos automotores de transporte individual de pasajeros según procedimientos del fabricante y la empresa.
•	Reemplaza a: Código: 280601045 Versión: 1 Titulo de la Norma: Alistar vehículos automotores livianos de transporte de carga de acuerdo con especificaciones técnicas y políticas de la empresa.
•	Reemplaza a: Código: 280601070 Versión: 1 Titulo de la Norma: Alistar vehículos de transporte de pasajeros categoría c1 según procedimientos del fabricante y la empresa..</t>
  </si>
  <si>
    <t>280601100 1</t>
  </si>
  <si>
    <t>Conducir vehículos livianos de acuerdo con procedimientos técnicos y normativa de tránsito y transporte</t>
  </si>
  <si>
    <t>Mediante acta 006 del 02/06/2017, el Consejo de mesa avala la norma 280601100, Reemplaza la norma 280601041, 280601046, 280601071 y 280601075.</t>
  </si>
  <si>
    <t>•	Reemplaza a: Código: 280601041 Versión: 2 Titulo de la Norma: Conducir vehículos automotores de transporte individual de pasajeros de acuerdo a las normas vigentes.
•	Reemplaza a: Código: 280601046 Versión: 1 Titulo de la Norma: Conducir vehículos automotores livianos de transporte de carga de acuerdo a las normas vigentes..
•	Reemplaza a: Código: 280601071 Versión: 1 Titulo de la Norma: Conducir vehículos automotores de transporte colectivo municipal de pasajeros categoría c1 de acuerdo con las normas vigentes..
•	Reemplaza a: Código: 280601075 Versión: 1 Titulo de la Norma: Conducir vehículos automotores de transporte intermunicipal o servicio especial de pasajeros categoría c1 de acuerdo con las normas vigentes..</t>
  </si>
  <si>
    <t>280601101 1</t>
  </si>
  <si>
    <t>Trasladar usuarios de acuerdo con normativa de convivencia y de tránsito y transporte terrestre automotor</t>
  </si>
  <si>
    <t>Mediante acta 006 del 02/06/2017, el Consejo de mesa avala la norma 280601101, Reemplaza la norma 280601013, 280601042, 280601072 y 280601076</t>
  </si>
  <si>
    <t>•	Reemplaza a: Código: 280601013 Versión: 1 Titulo de la Norma: Transportar usuarios en los vehículos automotores de servicio especial de acuerdo a normatividad vigente..
•	Reemplaza a: Código: 280601042 Versión: 2 Titulo de la Norma: Atender pasajeros en el servicio de transporte individual de acuerdo con normas éticas, de convivencia y normatividad legal vigente.
•	Reemplaza a: Código: 280601072 Versión: 1 Titulo de la Norma: Atender pasajeros del transporte colectivo municipal de acuerdo con políticas de la empresa y normatividad vigente..
•	Reemplaza a: Código: 280601076 Versión: 1 Titulo de la Norma: Atender pasajeros del transporte intermunicipal de acuerdo con políticas de la empresa y normatividad vigente.</t>
  </si>
  <si>
    <t>280601102 1</t>
  </si>
  <si>
    <t>Reparar sistema transmisor de potencia de acuerdo con procedimientos y parámetros técnicos de automotores</t>
  </si>
  <si>
    <t>Mediante acta 064 del 02/06/2017, el Consejo de mesa avala la norma 280601102, Reemplaza la norma 280601026.</t>
  </si>
  <si>
    <t>•	Reemplaza a: Código: 280601026 Versión: 2 Titulo de la Norma: Corregir fallas del conjunto transmisor de potencia de vehículos automotores de acuerdo con parámetros del fabricante, normas de seguridad y ambientales.</t>
  </si>
  <si>
    <t>280601103 1</t>
  </si>
  <si>
    <t>Reparar sistema de seguridad activa de acuerdo con procedimientos y parámetros técnicos de automotores</t>
  </si>
  <si>
    <t>Mediante acta 064 del 02/06/2017, el Consejo de mesa avala la norma 280601103, Reemplaza la norma 280601027_2 y 280601028_2</t>
  </si>
  <si>
    <t>•	Reemplaza a: Código: 280601027 Versión: 2 Titulo de la Norma: Corregir fallas del sistema de frenos de vehículos automotores de acuerdo con parámetros del fabricante, normas de seguridad y ambientales.</t>
  </si>
  <si>
    <t>280601104 1</t>
  </si>
  <si>
    <t>Diagnosticar motores de acuerdo con procedimientos técnicos y parámetros del ciclo Diesel.</t>
  </si>
  <si>
    <t>Mediante acta 074 del 20/11/2017, el Consejo de mesa avala la norma 280601104, Reemplaza las normas 280601022.</t>
  </si>
  <si>
    <t>280601105 1</t>
  </si>
  <si>
    <t>Reparar motores de acuerdo con procedimientos técnicos y parámetros del ciclo Diesel</t>
  </si>
  <si>
    <t>Mediante acta 074 del 20/11/2017, el Consejo de mesa avala la norma 280601105, Reemplaza las normas 280601022.</t>
  </si>
  <si>
    <t>280601106 1</t>
  </si>
  <si>
    <t>Reparar sistema de combustible de acuerdo con procedimientos y parámetros del ciclo Diesel</t>
  </si>
  <si>
    <t>Mediante acta 074 del 20/11/2017, el Consejo de mesa avala la norma 280601106, Reemplaza las normas 280601023.</t>
  </si>
  <si>
    <t>•	Reemplaza a: Código: 280601023 Versión: 2 Titulo de la Norma: Corregir fallas y averias del sistema de alimentacion e inyectores de combustible en los motores diésel de acuerdo a especificaciones técnicas del fabricante.</t>
  </si>
  <si>
    <t>280601107 1</t>
  </si>
  <si>
    <t>Alistar vehículos pesados de acuerdo con procedimientos técnicos y normativa de tránsito y transporte</t>
  </si>
  <si>
    <t>Mediante acta 076 del 12/03/2018, el Consejo de mesa avala la norma 280601107, Reemplaza las normas 280601073, 280601047.</t>
  </si>
  <si>
    <t>280601108 1</t>
  </si>
  <si>
    <t>Conducir vehículos pesados de acuerdo con procedimientos técnicos y normativa de tránsito y transporte</t>
  </si>
  <si>
    <t>Mediante acta 076 del 12/03/2018, el Consejo de mesa avala la norma 280601108, Reemplaza las normas 280601048, 280601074, 280601077.</t>
  </si>
  <si>
    <t>280601109 1</t>
  </si>
  <si>
    <t>Trasladar carga de acuerdo con procedimientos técnicos y normativa de tránsito y transporte</t>
  </si>
  <si>
    <t>Mediante acta 076 del 12/03/2018, el Consejo de mesa avala la norma 280601109, Reemplaza las normas 280601006.</t>
  </si>
  <si>
    <t>280601110 1</t>
  </si>
  <si>
    <t>Acondicionar motocicletas de acuerdo con procedimientos técnicos y normativas</t>
  </si>
  <si>
    <t>280601111 1</t>
  </si>
  <si>
    <t>Diagnosticar motocicletas de acuerdo con procedimientos y parámetros técnicos</t>
  </si>
  <si>
    <t>•	Reemplaza a: Código: 280601052 Versión: 2 Titulo de la Norma: Corregir fallas y averías de los sistemas componentes de las motocicletas de acuerdo con parámetros y procedimientos del fabricante y normatividad vigente..</t>
  </si>
  <si>
    <t>280601112 1</t>
  </si>
  <si>
    <t>Reparar motocicletas de acuerdo con procedimientos y parámetros técnicos</t>
  </si>
  <si>
    <t>280601113 1</t>
  </si>
  <si>
    <t>Alistar vehículos articulados de acuerdo con procedimientos técnicos y normativa de tránsito y transporte</t>
  </si>
  <si>
    <t>•	Reemplaza a: Código: 280601009 Versión: 2 Titulo de la Norma: Alistar los equipos de transporte automotor masivo de pasajeros según procedimientos del fabricante y la empresa.
•	Reemplaza a: Código: 280601049 Versión: 2 Titulo de la Norma: Alistar vehículos automotores articulados de transporte de carga de acuerdo con especificaciones técnicas y políticas de la empresa..</t>
  </si>
  <si>
    <t>280601114 1</t>
  </si>
  <si>
    <t>Conducir vehículos articulados de acuerdo con procedimientos técnicos y normativa de tránsito y transporte</t>
  </si>
  <si>
    <t>•	Reemplaza a: Código: 280601010 Versión: 2 Titulo de la Norma: Conducir los vehículos de transporte automotor masivo de pasajeros de acuerdo a las normatividad técnica y legal vigente.
•	Reemplaza a: Código: 280601050 Versión: 2 Titulo de la Norma: Conducir vehículos automotores articulados de transporte de carga de acuerdo a las normas vigentes..</t>
  </si>
  <si>
    <t>280601115 1</t>
  </si>
  <si>
    <t>Controlar condiciones de viaje de acuerdo con procedimientos técnicos y normativa de transporte de mercancías peligrosas</t>
  </si>
  <si>
    <t>280601116 1</t>
  </si>
  <si>
    <t>Movilizar vehículos de emergencia de acuerdo con procedimientos técnicos y normativa de tránsito</t>
  </si>
  <si>
    <t>280601117 1</t>
  </si>
  <si>
    <t>Instalar equipo de gas vehicular de acuerdo con procedimientos técnicos y normativa de control ecológico</t>
  </si>
  <si>
    <t>280601118 1</t>
  </si>
  <si>
    <t>Atender usuarios de ruta escolar de acuerdo con normativa técnica y de tránsito y transporte especial</t>
  </si>
  <si>
    <t>280601119 1</t>
  </si>
  <si>
    <t>Cambiar llantas de acuerdo con métodos de montaje y desmontaje</t>
  </si>
  <si>
    <t>280601120 1</t>
  </si>
  <si>
    <t>Lavar vehículos de acuerdo con métodos de limpieza y normativa técnica</t>
  </si>
  <si>
    <t>280601121 1</t>
  </si>
  <si>
    <t>Reparar llantas de acuerdo con métodos de reparación</t>
  </si>
  <si>
    <t>280601122 1</t>
  </si>
  <si>
    <t>Diagnosticar sistema de propulsión eléctrica vehicular de acuerdo con manuales operativos y normativa técnica</t>
  </si>
  <si>
    <t>280102001 1</t>
  </si>
  <si>
    <t>Atender el cliente para satisfacer sus requerimientos de instalación y conexión del servicio de telecomunicaciones cumpliendo procedimientos de la empresa.</t>
  </si>
  <si>
    <t>Fue reemplazada por la(s) norma(s)  280601115  que ya se encuentra(n) publicada(s).</t>
  </si>
  <si>
    <t>280102002 1</t>
  </si>
  <si>
    <t>Tender la red de distribución coaxial de acuerdo con normas técnicas y procedimientos de la empresa.</t>
  </si>
  <si>
    <t>280102003 1</t>
  </si>
  <si>
    <t>Instalar y conectar elementos de la red de telecomunicaciones en fibra óptica cumpliendo normas establecidas</t>
  </si>
  <si>
    <t>280102004 1</t>
  </si>
  <si>
    <t>Asegurar el cumplimiento de las normas relacionadas con el medio ambiente durante la instalación y conexión del servicio de telecomunicaciones</t>
  </si>
  <si>
    <t>Se inactiva este código por considerarse no misional de la MS pero si elemento de competencia y/o criterio de desempeño de otra mesa según acta 05 del 24/02/2012.</t>
  </si>
  <si>
    <t>280102005 1</t>
  </si>
  <si>
    <t>Garantizar el cumplimiento de las normas de seguridad industrial previo a la instalación y conexión del servicio de telecomunicaciones</t>
  </si>
  <si>
    <t>280102006 1</t>
  </si>
  <si>
    <t>Aceptar o rechazar la solicitud de instalación y conexión del servicio de telecomunicaciones de acuerdo con requerimientos y procedimientos de la empresa</t>
  </si>
  <si>
    <t>280102007 1</t>
  </si>
  <si>
    <t>Plantear el proyecto de instalación y conexión del servicio de telecomunicaciones de acuerdo a la inspección física del lugar</t>
  </si>
  <si>
    <t>Esta norma es reemplazada por la 280601088, decisión avalada por el consejo de mesa mediante acta 056 del 02/02/2016.  Se inactiva código.</t>
  </si>
  <si>
    <t>Fue reemplazada por la(s) norma(s)  280601088  que ya se encuentra(n) publicada(s).</t>
  </si>
  <si>
    <t>280102008 1</t>
  </si>
  <si>
    <t>Configurar, programar y probar el servicio de telecomunicaciones en fibra óptica de acuerdo con normas internacionales, y procedimientos de la empresa y el fabricante.</t>
  </si>
  <si>
    <t>Fue reemplazada por la(s) norma(s)  280601089  que ya se encuentra(n) publicada(s).</t>
  </si>
  <si>
    <t>280102009 1</t>
  </si>
  <si>
    <t>Conectorizar la red de distribución coaxial de acuerdo con normas técnicas y procedimientos de la empresa.</t>
  </si>
  <si>
    <t>280102010 1</t>
  </si>
  <si>
    <t>Montar e instalar elementos de la red de telecomunicaciones en coaxial cumpliendo normas establecidas</t>
  </si>
  <si>
    <t>Fue reemplazada por la(s) norma(s) 280601099 que ya se encuentra(n) publicada(s).</t>
  </si>
  <si>
    <t>280102011 1</t>
  </si>
  <si>
    <t>Calibrar la red de distribución coaxial de acuerdo con normas técnicas y procedimientos de la empresa.</t>
  </si>
  <si>
    <t>Fue reemplazada por la(s) norma(s) 280601100 que ya se encuentra(n) publicada(s).</t>
  </si>
  <si>
    <t>280102012 1</t>
  </si>
  <si>
    <t>Configurar, programar y probar el servicio de telecomunicaciones de acuerdo con normas internacionales, y procedimientos de la empresa y el fabricante</t>
  </si>
  <si>
    <t>Fue reemplazada por la(s) norma(s) 280601101 que ya se encuentra(n) publicada(s).</t>
  </si>
  <si>
    <t>280102013 1</t>
  </si>
  <si>
    <t>Instalar la red de abonado en cobre cumpliendo normas establecidas y procedimientos técnicos establecidos por la empresa</t>
  </si>
  <si>
    <t>Esta norma es reemplazada por el código 280102124, decisión avalada por el Consejo de mesa mediante Acta 004 del 12-11-2015.</t>
  </si>
  <si>
    <t>Esta norma es reemplazada por la  280601107, decisión avalada por el consejo de mesa mediante 076 del 12/03/2018.</t>
  </si>
  <si>
    <t>Fue reemplazada por la(s) norma(s)  280601107 que ya se encuentra(n) publicada(s).</t>
  </si>
  <si>
    <t>280102013 2</t>
  </si>
  <si>
    <t>Instalar la red de abonado en cobre cumpliendo normas y procedimientos técnicos establecidos por la empresa</t>
  </si>
  <si>
    <t>Esta norma es reemplazada por la  280601108, decisión avalada por el consejo de mesa mediante 076 del 12/03/2018.</t>
  </si>
  <si>
    <t>Fue reemplazada por la(s) norma(s)  280601108 que ya se encuentra(n) publicada(s).</t>
  </si>
  <si>
    <t>280102014 1</t>
  </si>
  <si>
    <t>Reparar la red de distribución coaxial de acuerdo con normas técnicas y procedimientos de la empresa.</t>
  </si>
  <si>
    <t>Teniendo en cuenta la solicitud del Director del SNFT y con el fin de cumplir con el proceso de ECCL, se extiende vigencia hasta el 01-03-2017.
Esta norma es reemplazada por la  280601100, decisión avalada por el consejo de mesa mediante acta 006 del 02/0</t>
  </si>
  <si>
    <t>280102015 1</t>
  </si>
  <si>
    <t>Planear la administración de la interventoría del mantenimiento y construcción de redes de telecomunicaciones</t>
  </si>
  <si>
    <t>Esta norma es reemplazada por la  280601101, decisión avalada por el consejo de mesa mediante acta 006 del 02/06/2017.
Por solicitud de ONAC y para no afectar procesos de certificación se activa esta norma hasta el 31-12-2018.</t>
  </si>
  <si>
    <t>280102015 2</t>
  </si>
  <si>
    <t>Planear la administración de la interventoría del mantenimiento y construcción de redes de telecomunicaciones.</t>
  </si>
  <si>
    <t>280102016 1</t>
  </si>
  <si>
    <t>Controlar técnica y administrativamente la ejecución de las obras de mantenimiento.</t>
  </si>
  <si>
    <t>280102016 2</t>
  </si>
  <si>
    <t>Realizar seguimiento y control de la ejecución de las obras de mantenimiento y construcción de redes de telecomunicaciones de acuerdo con el contrato</t>
  </si>
  <si>
    <t>280102017 1</t>
  </si>
  <si>
    <t>Administrar contablemente los recursos del contrato de mantenimiento y construcción de redes de telecomunicaciones</t>
  </si>
  <si>
    <t>Fue reemplazada por la(s) norma(s)  280601093 que ya se encuentra(n) publicada(s).</t>
  </si>
  <si>
    <t>280102017 2</t>
  </si>
  <si>
    <t>Administrar contablemente los recursos del contrato de mantenimiento y construcción de redes de telecomunicaciones.</t>
  </si>
  <si>
    <t>280102018 1</t>
  </si>
  <si>
    <t>Inspeccionar el estado de funcionamiento de los bienes para radio y televisión abierta aplicando métodos y procedimientos</t>
  </si>
  <si>
    <t>280102019 1</t>
  </si>
  <si>
    <t>Conservar los equipos para radio y televisión abierta cumpliendo procedimientos y recomendaciones</t>
  </si>
  <si>
    <t>280102020 1</t>
  </si>
  <si>
    <t>Corregir fallas en los equipos de radio y televisión abierta con base en el diagnóstico y procedimientos establecidos</t>
  </si>
  <si>
    <t>280102021 1</t>
  </si>
  <si>
    <t>Programar las operaciones del mantenimiento de equipos para radio y televisión abierta cumpliendo planes establecidos por la empresa</t>
  </si>
  <si>
    <t>280102022 1</t>
  </si>
  <si>
    <t>Controlar las operaciones del mantenimiento de equipos para radio y televisión abierta cumpliendo planes establecidos por la empresa</t>
  </si>
  <si>
    <t>280102023 1</t>
  </si>
  <si>
    <t>Tender la red de fibra óptica de acuerdo con normas técnicas y procedimientos de la empresa.</t>
  </si>
  <si>
    <t>280102024 1</t>
  </si>
  <si>
    <t>Empalmar cables de fibra óptica, de acuerdo con normas técnicas y procedimientos de la empresa.</t>
  </si>
  <si>
    <t>280102025 1</t>
  </si>
  <si>
    <t>Atender contactos de información de entrada y salida de productos y servicios por medios electrónicos</t>
  </si>
  <si>
    <t>Esta NCL fue trasladada a la MS de BPO s/ Acta 05 del 24/02/2012 de la MS de Telecomunicaciones con código 260102001_1</t>
  </si>
  <si>
    <t>280102025 2</t>
  </si>
  <si>
    <t>Prestar servicios básicos de contact center en bpo o inhouse, de acuerdo con las solicitudes del cliente y procedimientos.</t>
  </si>
  <si>
    <t>280102026 1</t>
  </si>
  <si>
    <t>Reparar la red de distribución de fibra óptica de acuerdo con normas técnicas y procedimientos de la empresa.</t>
  </si>
  <si>
    <t>280102027 1</t>
  </si>
  <si>
    <t>Cobrar productos y servicios por medios electrónicos, cumpliendo normas legales y procedimientos de la empresa</t>
  </si>
  <si>
    <t>Esta NCL fue trasladada a la MS de BPO s/ Acta 05 del 24/02/2012 de la MS de Telecomunicaciones con código 260102002_1</t>
  </si>
  <si>
    <t>280102027 2</t>
  </si>
  <si>
    <t>Recuperar cartera en contact center bpo o inhouse, de acuerdo con normas legales y procedimientos.</t>
  </si>
  <si>
    <t>280102028 1</t>
  </si>
  <si>
    <t>Realizar el aprestamiento de elementos de red, herramientas y sitio de trabajo para la instalación y conexión del servicio telecomunicaciones siguiendo procedimientos establecidos por la empresa</t>
  </si>
  <si>
    <t>Se inactiva este código porque su función esta contenida en las normas de "implementacion de redes de cobre, fibra coaxial, 280102001 y 280201003. Soporte de Acta 05 del 24/02/2012.</t>
  </si>
  <si>
    <t>280102029 1</t>
  </si>
  <si>
    <t>Realizar el aprestamiento de elementos de red, herramientas y sitio de trabajo para la instalación y conexión del servicio por cable coaxial siguiendo procedimientos establecidos por la empresa.</t>
  </si>
  <si>
    <t>280102030 1</t>
  </si>
  <si>
    <t>Evaluar los niveles de satisfacción de clientes internos y usuarios finales en el contact center según estándares establecidos por la empresa</t>
  </si>
  <si>
    <t>Esta NCL fue trasladada a la MS de BPO s/ Acta 05 del 24/02/2012 de la MS de Telecomunicaciones con código 260102003_1</t>
  </si>
  <si>
    <t>280102030 2</t>
  </si>
  <si>
    <t>Evaluar los niveles de satisfacción de clientes y usuarios en el contact center, según estándares establecidos</t>
  </si>
  <si>
    <t>280102031 1</t>
  </si>
  <si>
    <t>Probar el funcionamiento del servicio de telecomunicaciones instalado de acuerdo con normas y procedimientos técnicos exigidos por la empresa</t>
  </si>
  <si>
    <t>280102032 1</t>
  </si>
  <si>
    <t>Gestionar la prestación de servicios según políticas, normas y procedimientos del cliente y de la empresa.</t>
  </si>
  <si>
    <t>Esta NCL fue trasladada a la MS de BPO s/ Acta 05 del 24/02/2012 de la MS de Telecomunicaciones con código 260102006_1</t>
  </si>
  <si>
    <t>280102032 2</t>
  </si>
  <si>
    <t>Supervisar la prestación de servicios según políticas, normas y procedimientos del cliente y la organización.</t>
  </si>
  <si>
    <t>Mediante acta 006 del 02/06/2017, el Consejo de mesa avala la norma 280601100, Reemplaza la norma  280601041, 280601046, 280601071 y 280601075.</t>
  </si>
  <si>
    <t>280102033 1</t>
  </si>
  <si>
    <t>Determinar el funcionamiento y las aplicaciones de los circuitos electrónicos</t>
  </si>
  <si>
    <t>El Consejo Ejecutivo aprueba el traslado de la NSCL de la Mesa Sectorial de TELECOMUNICACIONES a la Mesa Sectorial de EQUIPOS ELECTRO - ELECTRÓNICOS, según acta 01 del 06-04-2017 dado que no son misionales, por lo tanto se inactiva esta Norma. Código nuev</t>
  </si>
  <si>
    <t>280102033 2</t>
  </si>
  <si>
    <t>Determinar el funcionamiento y las aplicaciones de los circuitos electrónicos de acuerdo al método requerido.</t>
  </si>
  <si>
    <t>280102034 1</t>
  </si>
  <si>
    <t>Verificar el funcionamiento de las comunicaciones electrónicas</t>
  </si>
  <si>
    <t>Esta norma es reemplazada por la 280102097, decisión avalada por el consejo de mesa mediante 003 del 27/09/2017.</t>
  </si>
  <si>
    <t>280102034 2</t>
  </si>
  <si>
    <t>Verificar el funcionamiento de las comunicaciones electrónicas de acuerdo con el procedimiento y especificaciones del fabricante.</t>
  </si>
  <si>
    <t>Mediante acta 074 del 20/11/2017, el Consejo de mesa avala la norma 280601104, Reemplaza las normas   280601022.</t>
  </si>
  <si>
    <t>280102035 1</t>
  </si>
  <si>
    <t>Gestionar los recursos humanos, físicos y logísticos de la red de abonado en cobre cumpliendo procedimientos de la empresa</t>
  </si>
  <si>
    <t>Se inactiva este códigoporque esta contenida en la mayoria de las normas "implementacion de redes de cobre, fibra coaxial, 001 y 003. Soporte acta 05 del 24/02/2012.</t>
  </si>
  <si>
    <t>Mediante acta 074 del 20/11/2017, el Consejo de mesa avala la norma 280601105, Reemplaza las normas   280601022.</t>
  </si>
  <si>
    <t>280102036 1</t>
  </si>
  <si>
    <t>Planear las operaciones para el mantenimiento del sistema de radiofrecuencia y transmisión en una red de comunicaciones móvil celular</t>
  </si>
  <si>
    <t>Mediante acta 074 del 20/11/2017, el Consejo de mesa avala la norma 280601106, Reemplaza las normas   280601023.</t>
  </si>
  <si>
    <t>280102037 1</t>
  </si>
  <si>
    <t>Diagnosticar el estado de los bienes del sistema de radiofrecuencia y de transmisión en una red de comunicaciones móvil celular</t>
  </si>
  <si>
    <t>Mediante acta 076 del 12/03/2018, el Consejo de mesa avala la norma 280601107, Reemplaza las normas   280601073, 280601047.</t>
  </si>
  <si>
    <t>280102038 1</t>
  </si>
  <si>
    <t>Conservar los bienes del sistema de radiofrecuencia y de transmisión en una red de comunicaciones móvil celular.</t>
  </si>
  <si>
    <t>Mediante acta 076 del 12/03/2018, el Consejo de mesa avala la norma 280601108, Reemplaza las normas   280601048, 280601074, 280601077.</t>
  </si>
  <si>
    <t>280102039 1</t>
  </si>
  <si>
    <t>Gestionar y dirigir los recursos para la producción audiovisual</t>
  </si>
  <si>
    <t>Esta NSCL fue adoptada por la MS de Audiovisuales según Acta 06 del 19/11/2013, por lo tanto se inactiva codigo. Nuevo codigo asignado 250201014</t>
  </si>
  <si>
    <t>Mediante acta 076 del 12/03/2018, el Consejo de mesa avala la norma 280601109, Reemplaza las normas   280601006.</t>
  </si>
  <si>
    <t>280102039 2</t>
  </si>
  <si>
    <t>Administrar los recursos de acuerdo con el tipo de producción.</t>
  </si>
  <si>
    <t>280102040 1</t>
  </si>
  <si>
    <t>Registrar imágenes y sonidos para la producción audiovisual.</t>
  </si>
  <si>
    <t>Se inactiva codigo porque la NCL se abrio en 2: 239102081 y 80. según Acta 003 del 15/09/2010.</t>
  </si>
  <si>
    <t>280102041 1</t>
  </si>
  <si>
    <t>Seleccionar y pos producir materiales audiovisuales</t>
  </si>
  <si>
    <t>Esta NSCL fue adoptada por la MS de Audiovisuales según Acta 06 del 19/11/2013, por lo tanto se inactiva codigo. Nuevo codigo asignado 250201013</t>
  </si>
  <si>
    <t>280102041 2</t>
  </si>
  <si>
    <t>Editar imágenes para la producción audiovisual según los lineamientos del proyecto.</t>
  </si>
  <si>
    <t>280102042 1</t>
  </si>
  <si>
    <t>Mantener equipos electrónicos de audio</t>
  </si>
  <si>
    <t>280102043 1</t>
  </si>
  <si>
    <t>Mantener equipos electrónicos de video analógico</t>
  </si>
  <si>
    <t>280102044 1</t>
  </si>
  <si>
    <t>Mantener equipos electrónicos de video digital</t>
  </si>
  <si>
    <t>280102045 1</t>
  </si>
  <si>
    <t>Mantener video cámaras</t>
  </si>
  <si>
    <t>280102046 1</t>
  </si>
  <si>
    <t>Optimizar el sistema de radiofrecuencia y transmisión en una red de comunicaciones móvil celular</t>
  </si>
  <si>
    <t>280102047 1</t>
  </si>
  <si>
    <t>Planear la contratación de bienes y servicios para la expansión, operación y mantenimiento del sistema de telecomunicaciones</t>
  </si>
  <si>
    <t>280102047 2</t>
  </si>
  <si>
    <t>280102048 1</t>
  </si>
  <si>
    <t>Definir la estrategia de negociación de bienes y servicios para la expansión, operación y mantenimiento del sistema de telecomunicaciones</t>
  </si>
  <si>
    <t>280102048 2</t>
  </si>
  <si>
    <t>Implementar la estrategia de negociación de bienes y servicios para la expansión, operación y mantenimiento del sistema de telecomunicaciones.</t>
  </si>
  <si>
    <t>ddddddddddddddddddd</t>
  </si>
  <si>
    <t>280102049 1</t>
  </si>
  <si>
    <t>Evaluar y aceptar ofertas de bienes y servicios para la expansión, operación y mantenimiento del sistema de telecomunicaciones</t>
  </si>
  <si>
    <t>Fue reemplazada por la(s) norma(s) 280602039 que ya se encuentra(n) publicada(s).</t>
  </si>
  <si>
    <t>280102049 2</t>
  </si>
  <si>
    <t>Evaluar y aceptar ofertas de bienes y servicios para la expansión, operación y mantenimiento del sistema de telecomunicaciones.</t>
  </si>
  <si>
    <t>Esta norma es reemplazada por la 280602031, decisión avalada por el consejo de mesa mediante acta 001 del 31/03/2016.  Se inactiva código.</t>
  </si>
  <si>
    <t>280102050 1</t>
  </si>
  <si>
    <t>Formalizar el contrato para la expansión, operación y mantenimiento del sistema de telecomunicaciones</t>
  </si>
  <si>
    <t>Fue reemplazada por la(s) norma(s)  280602031  que ya se encuentra(n) publicada(s).</t>
  </si>
  <si>
    <t>280102050 2</t>
  </si>
  <si>
    <t>Formalizar el contrato para la expansión, operación y mantenimiento del sistema de telecomunicaciones.</t>
  </si>
  <si>
    <t>280102051 1</t>
  </si>
  <si>
    <t>Comercializar productos y servicios por medios electrónicos</t>
  </si>
  <si>
    <t>Fue reemplazada por la(s) norma(s) 280602040 que ya se encuentra(n) publicada(s).</t>
  </si>
  <si>
    <t>280102052 1</t>
  </si>
  <si>
    <t>Corregir fallas en la red de cobre de acuerdo con los estándares técnicos internacionales</t>
  </si>
  <si>
    <t>280102053 1</t>
  </si>
  <si>
    <t>Conservar los elementos de la red de cobre de acuerdo con los estándares técnicos internacionales</t>
  </si>
  <si>
    <t>Fue reemplazada por la(s) norma(s)  280602042  que ya se encuentra(n) publicada(s).</t>
  </si>
  <si>
    <t>280102054 1</t>
  </si>
  <si>
    <t>Programar y controlar las actividades de mantenimiento en la red de cobre</t>
  </si>
  <si>
    <t>Esta norma es reemplazada por la  280602041, decisión avalada por el consejo de mesa mediante 001 del 28/02/2017</t>
  </si>
  <si>
    <t>280102055 1</t>
  </si>
  <si>
    <t>Diagnosticar fallas en la red de cobre siguiendo los procedimientos técnicos establecidos por la empresa</t>
  </si>
  <si>
    <t>Fue reemplazada por la(s) norma(s) 280602041 que ya se encuentra(n) publicada(s).</t>
  </si>
  <si>
    <t>280102056 1</t>
  </si>
  <si>
    <t>Diagnosticar fallas en la red de fibra óptica y cable coaxial siguiendo los procedimientos técnicos establecidos por la empresa.</t>
  </si>
  <si>
    <t>280102057 1</t>
  </si>
  <si>
    <t>Corregir fallas en la red de fibra óptica y cable coaxial de acuerdo con los estándares técnicos internacionales</t>
  </si>
  <si>
    <t>280102058 1</t>
  </si>
  <si>
    <t>Conservar los elementos de la red de fibra óptica y cable coaxial de acuerdo con los estándares técnicos internacionales</t>
  </si>
  <si>
    <t>280102059 1</t>
  </si>
  <si>
    <t>Programar y controlar las actividades de mantenimiento en la red de fibra óptica y cable coaxial</t>
  </si>
  <si>
    <t>Fue reemplazada por la(s) norma(s) 280602045 que ya se encuentra(n) publicada(s).</t>
  </si>
  <si>
    <t>280102060 1</t>
  </si>
  <si>
    <t>Proveer servicios especializados de contact center BPO o inhouse, según solicitudes y procedimientos.</t>
  </si>
  <si>
    <t>280102061 1</t>
  </si>
  <si>
    <t>Montar accesorios y elementos de la transmision de las telecomunicaciones cumpliendo normas establecidas.</t>
  </si>
  <si>
    <t>Se inactiva según acta 005 del 26-09-2019. 280102103: Tender cables de fibra optima según manuales técnicos y normativa.
 280102104: Empalmar redes de fibra óptica según manuales técnicos y normativa
 280102105: Habilitar la red de fibra óptica según manual</t>
  </si>
  <si>
    <t>280102062 1</t>
  </si>
  <si>
    <t>Configurar, el servicio de telecomunicaciones de acuerdo con normas internacionales y procedimientos de la empresa y el fabricante.</t>
  </si>
  <si>
    <t>Es reemplazada por la 280102132</t>
  </si>
  <si>
    <t>280102063 1</t>
  </si>
  <si>
    <t>Programar las actividades de mantenimiento en la red de telecomunicaciones de acuerdo con las normas y procedimientos establecidos por la empresa.</t>
  </si>
  <si>
    <t>Según carta enviada por la Presidenta de la MS el 09-12-2014, se solicita extensión de vigencia hasta el 30 de Junio de 2014 ya que soporta programas de formación..Por decisión del Grupo de Gestión de Competencias Laborales de fecha 29 de abril de 2015 se</t>
  </si>
  <si>
    <t>280102068 1</t>
  </si>
  <si>
    <t>Diseñar la solución de telecomunicaciones de acuerdo con la inspección física del lugar y las necesidades del cliente.</t>
  </si>
  <si>
    <t>280102076 1</t>
  </si>
  <si>
    <t>Formular las estrategias de operación de acuerdo con los requerimientos del cliente, objetivos y metas establecidas por la organización.</t>
  </si>
  <si>
    <t>Esta NCL fue trasladada a la MS de BPO s/ Acta 05 del 24/02/2012 de la MS de Telecomunicaciones con código 260102005_1</t>
  </si>
  <si>
    <t>Formular estrategias de operación, de acuerdo con requerimientos del cliente, objetivos y metas establecidas.</t>
  </si>
  <si>
    <t>280102077 1</t>
  </si>
  <si>
    <t>Implementar servicios de banda ancha por redes de cobre de acuerdo a requerimientos, normas técnicas y procedimientos establecidos por la empresa.</t>
  </si>
  <si>
    <t>280102078 1</t>
  </si>
  <si>
    <t>Reparar servicios de banda ancha por redes de cobre de acuerdo con requerimientos, normas técnicas y procedimientos establecidos por la empresa.</t>
  </si>
  <si>
    <t>280102079 1</t>
  </si>
  <si>
    <t>Iluminar espacios de acuerdo con los requerimientos de la producción.</t>
  </si>
  <si>
    <t>Esta NSCL fue adoptada por la MS de Audiovisuales según Acta 06 del 19/11/2013, por lo tanto se inactiva codigo. Nuevo codigo asignado 250201012</t>
  </si>
  <si>
    <t>280102080 1</t>
  </si>
  <si>
    <t>Registrar sonidos para proyectos audiovisuales de acuerdo con el plan de producción.</t>
  </si>
  <si>
    <t>Esta NSCL fue adoptada por la MS de Audiovisuales según Acta 06 del 19/11/2013, por lo tanto se inactiva codigo. Nuevo codigo asignado 250201011</t>
  </si>
  <si>
    <t>280102081 1</t>
  </si>
  <si>
    <t>Registrar imágenes de acuerdo al lenguaje audiovisual.</t>
  </si>
  <si>
    <t>Esta NSCL fue adoptada por la MS de Audiovisuales según Acta Acta 06- del 19/11/2013 , por lo tanto se inactiva codigo. Nuevo codigo asignado 250201010</t>
  </si>
  <si>
    <t>280102082 1</t>
  </si>
  <si>
    <t>Instalar servicios de banda ancha por redes de coaxial según normas y procedimientos de la empresa.</t>
  </si>
  <si>
    <t>280102082 2</t>
  </si>
  <si>
    <t>280102083 1</t>
  </si>
  <si>
    <t>Reparar servicios de banda ancha por redes de coaxial, según normas y procedimientos establecidos por la empresa.</t>
  </si>
  <si>
    <t>280102083 2</t>
  </si>
  <si>
    <t>280102084 1</t>
  </si>
  <si>
    <t>Instalar servicios de banda ancha por redes de fibra óptica de acuerdo con normas y procedimientos de la empresa.</t>
  </si>
  <si>
    <t>280102084 2</t>
  </si>
  <si>
    <t>Esta norma es reemplazada por la 280602032, decisión avalada por el consejo de mesa mediante acta 001 del 31/03/2016.  Se inactiva código.</t>
  </si>
  <si>
    <t>Fue reemplazada por la(s) norma(s)  280602032  que ya se encuentra(n) publicada(s).</t>
  </si>
  <si>
    <t>280102085 1</t>
  </si>
  <si>
    <t>Reparar servicios de banda ancha por fibra óptica, cumpliendo normas y procedimientos establecidos por la empresa.</t>
  </si>
  <si>
    <t>Esta norma es reemplazada por la 280602033, decisión avalada por el consejo de mesa mediante acta 001 del 31/03/2016.  Se inactiva código.</t>
  </si>
  <si>
    <t>Fue reemplazada por la(s) norma(s)  280602033  que ya se encuentra(n) publicada(s).</t>
  </si>
  <si>
    <t>280102085 2</t>
  </si>
  <si>
    <t>Esta norma es reemplazada por la 280602034, decisión avalada por el consejo de mesa mediante acta 001 del 31/03/2016.  Se inactiva código.</t>
  </si>
  <si>
    <t>Fue reemplazada por la(s) norma(s)  280602034  que ya se encuentra(n) publicada(s).</t>
  </si>
  <si>
    <t>280102086 1</t>
  </si>
  <si>
    <t>Empalmar redes de telecomunicaciones en cables de cobre multipar, de acuerdo con normas técnicas y procedimientos de la empresa.</t>
  </si>
  <si>
    <t>Esta norma es reemplazada por la 280602035, decisión avalada por el consejo de mesa mediante acta 001 del 31/03/2016.  Se inactiva código.</t>
  </si>
  <si>
    <t>Fue reemplazada por la(s) norma(s)  280602035  que ya se encuentra(n) publicada(s).</t>
  </si>
  <si>
    <t>280102087 1</t>
  </si>
  <si>
    <t>Corregir fallas en la red de cobre multipar de acuerdo con normas técnicas y procedimientos técnicos establecidos por la empresa.</t>
  </si>
  <si>
    <t>Esta norma es reemplazada por la 280602036, decisión avalada por el consejo de mesa mediante acta 001 del 31/03/2016.  Se inactiva código.</t>
  </si>
  <si>
    <t>Fue reemplazada por la(s) norma(s)  280602036  que ya se encuentra(n) publicada(s).</t>
  </si>
  <si>
    <t>280102088 1</t>
  </si>
  <si>
    <t>Tender cables en redes de planta externa para telecomunicaciones de acuerdo con normas y procedimientos establecidos.</t>
  </si>
  <si>
    <t>280102089 1</t>
  </si>
  <si>
    <t>Instalar la red interna de telecomunicaciones según la infraestructura del inmueble y procedimientos de la empresa.</t>
  </si>
  <si>
    <t>280102090 1</t>
  </si>
  <si>
    <t>Inspeccionar el área de instalación de los equipos de la red de acceso inalámbrico teniendo en cuenta requerimientos del diseño y el plan de trabajo establecido</t>
  </si>
  <si>
    <t>280102091 1</t>
  </si>
  <si>
    <t>Instalar equipos de la red de acceso inalámbrica de acuerdo con las normas técnicas, el diseño, estándares, y manuales del fabricante</t>
  </si>
  <si>
    <t>280102092 1</t>
  </si>
  <si>
    <t>Configurar los equipos de la red de acceso inalámbrica de acuerdo con el diseño, protocolos y manuales del fabricante</t>
  </si>
  <si>
    <t>Fue reemplazada por la(s) norma(s) 280602046  que ya se encuentra(n) publicada(s).</t>
  </si>
  <si>
    <t>280102093 1</t>
  </si>
  <si>
    <t>Integrar los equipos instalados a la red existente de acuerdo con la planeación general de la red</t>
  </si>
  <si>
    <t>Fue reemplazada por la(s) norma(s) 280602047 que ya se encuentra(n) publicada(s).</t>
  </si>
  <si>
    <t>280102094 1</t>
  </si>
  <si>
    <t>Determinar condiciones de instalación del servicio satelital de acuerdo con características geográficas, de cobertura y necesidades del cliente</t>
  </si>
  <si>
    <t>Fue reemplazada por la(s) norma(s) 280602033_2  que ya se encuentra(n) publicada(s).</t>
  </si>
  <si>
    <t>280102095 1</t>
  </si>
  <si>
    <t>Instalar el sistema satelital en sitio de acuerdo con diseño, procedimiento establecido y criterios de calidad del servicio</t>
  </si>
  <si>
    <t>280102095 2</t>
  </si>
  <si>
    <t>Instalar servicio satelital de acuerdo con diseño y normativa de telecomunicaciones.</t>
  </si>
  <si>
    <t>280102096 1</t>
  </si>
  <si>
    <t>Realizar mantenimiento preventivo y correctivo según resultados de diagnóstico</t>
  </si>
  <si>
    <t>Fue reemplazada por la(s) norma(s) 280602035_2  que ya se encuentra(n) publicada(s).</t>
  </si>
  <si>
    <t>280102096 2</t>
  </si>
  <si>
    <t>Mantener servicio satelital de acuerdo con manuales técnicos y normativa de telecomunicaciones.</t>
  </si>
  <si>
    <t>280102097 1</t>
  </si>
  <si>
    <t>Comprobar funcionamiento de comunicaciones electrónicas según normativa de telecomunicaciones</t>
  </si>
  <si>
    <t>Mediante acta 003 del 27/09/2017, el Consejo de mesa avala la norma 280102097, Reemplaza las normas 280102034.</t>
  </si>
  <si>
    <t>•	Reemplaza a: Código: 280102034 Versión: 2 Titulo de la Norma: Verificar el funcionamiento de las comunicaciones electrónicas de acuerdo con el procedimiento y especificaciones del fabricante..</t>
  </si>
  <si>
    <t>280102098 1</t>
  </si>
  <si>
    <t>Instalar sistema de radiofrecuencia según manuales técnicos y normativa de telecomunicaciones</t>
  </si>
  <si>
    <t>280102099 1</t>
  </si>
  <si>
    <t>Monitorear sistema de radiofrecuencia según manuales técnicos y normativa de telecomunicaciones</t>
  </si>
  <si>
    <t>•	Reemplaza a: Código: 280102037 Versión: 1 Titulo de la Norma: Diagnosticar el estado de los bienes del sistema de radiofrecuencia y de transmisión en una red de comunicaciones móvil celular
•	Reemplaza a: Código: 280102036 Versión: 1 Titulo de la Norma: Planear las operaciones para el mantenimiento del sistema de radiofrecuencia y transmisión en una red de comunicaciones móvil celular
.</t>
  </si>
  <si>
    <t>280102100 1</t>
  </si>
  <si>
    <t>Mantener sistema de radiofrecuencia según manuales técnicos y normativa de telecomunicaciones</t>
  </si>
  <si>
    <t>280102101 1</t>
  </si>
  <si>
    <t>Reparar sistema de radiofrecuencia según manuales técnicos y normativa de telecomunicaciones</t>
  </si>
  <si>
    <t>•	Reemplaza a: Código: 280102046 Versión: 1 Titulo de la Norma: Optimizar el sistema de radiofrecuencia y transmisión en una red de comunicaciones móvil celular</t>
  </si>
  <si>
    <t>280102103 1</t>
  </si>
  <si>
    <t>Tender cables de fibra óptica según manuales técnicos y normativa.</t>
  </si>
  <si>
    <t>Mediante acta 002 del 27/11/2018, el Consejo de mesa avala la norma 280602044, Reemplaza las normas   280602028.</t>
  </si>
  <si>
    <t>•	Reemplaza a: Código: 280102023 Versión: 1 Titulo de la Norma: Tender la red de fibra óptica de acuerdo con normas técnicas y procedimientos de la empresa.</t>
  </si>
  <si>
    <t>280102104 1</t>
  </si>
  <si>
    <t>Empalmar redes de fibra óptica según manuales técnicos y normativa.</t>
  </si>
  <si>
    <t>•	Reemplaza a: Código: 280102024 Versión: 1 Titulo de la Norma: Empalmar cables de fibra óptica, de acuerdo con normas técnicas y procedimientos de la empresa.</t>
  </si>
  <si>
    <t>280102105 1</t>
  </si>
  <si>
    <t>Habilitar la red de fibra óptica según manuales técnicos.</t>
  </si>
  <si>
    <t>280102106 1</t>
  </si>
  <si>
    <t>Mantener enlaces de fibra óptica según procedimientos técnicos y normativa.</t>
  </si>
  <si>
    <t>•	Reemplaza a: Código: 280102026 Versión: 1 Titulo de la Norma: Reparar la red de distribución de fibra óptica de acuerdo con normas técnicas y procedimientos de la empresa.</t>
  </si>
  <si>
    <t>280102107 1</t>
  </si>
  <si>
    <t>Habilitar servicios de red de fibra óptica según manuales técnicos.</t>
  </si>
  <si>
    <t>•	Reemplaza a: Código: 280102084 Versión: 2 Titulo de la Norma: Instalar servicios de banda ancha por redes de fibra óptica de acuerdo con normas y procedimientos de la empresa.
.</t>
  </si>
  <si>
    <t>280102108 1</t>
  </si>
  <si>
    <t>Mantener servicios de red de fibra óptica según manuales técnicos.</t>
  </si>
  <si>
    <t>•	Reemplaza a: Código: 280102085 Versión: 2 Titulo de la Norma: Reparar servicios de banda ancha por fibra óptica, cumpliendo normas y procedimientos establecidos por la empresa.
.</t>
  </si>
  <si>
    <t>280102109 1</t>
  </si>
  <si>
    <t>Proyectar arquitectura de red de acuerdo con protocolo de internet y normativa de telecomunicaciones</t>
  </si>
  <si>
    <t>280102115 1</t>
  </si>
  <si>
    <t>Tender cables coaxiales según manuales técnicos y normativa.</t>
  </si>
  <si>
    <t>•	Reemplaza a: Código: 280102002 Versión: 1 Titulo de la Norma: Tender la red de distribución coaxial de acuerdo con normas técnicas y procedimientos de la empresa.
.</t>
  </si>
  <si>
    <t>280102116 1</t>
  </si>
  <si>
    <t>Enlazar redes coaxiales según manuales técnicos y normativa.</t>
  </si>
  <si>
    <t>•	Reemplaza a: Código: 280102009 Versión: 1 Titulo de la Norma: Conectorizar la red de distribución coaxial de acuerdo con normas técnicas y procedimientos de la empresa.
.</t>
  </si>
  <si>
    <t>280102117 1</t>
  </si>
  <si>
    <t>Habilitar la red coaxial según manuales técnicos.</t>
  </si>
  <si>
    <t>•	Reemplaza a: Código: 280102011 Versión: 1 Titulo de la Norma: Calibrar la red de distribución coaxial de acuerdo con normas técnicas y procedimientos de la empresa.
.</t>
  </si>
  <si>
    <t>280102118 1</t>
  </si>
  <si>
    <t>Mantener enlaces de coaxial según manuales técnicos.</t>
  </si>
  <si>
    <t>•	Reemplaza a: Código: 280102014 Versión: 1 Titulo de la Norma: Reparar la red de distribución coaxial de acuerdo con normas técnicas y procedimientos de la empresa.
.</t>
  </si>
  <si>
    <t>280102119 1</t>
  </si>
  <si>
    <t>Habilitar servicios de red coaxial según manuales técnicos.</t>
  </si>
  <si>
    <t>•	Reemplaza a: Código: 280102082 Versión: 2 Titulo de la Norma: Instalar servicios de banda ancha por redes de coaxial según normas y procedimientos de la empresa.
.</t>
  </si>
  <si>
    <t>280102120 1</t>
  </si>
  <si>
    <t>Mantener servicios de red coaxial según manuales técnicos.</t>
  </si>
  <si>
    <t>•	Reemplaza a: Código: 280102083 Versión: 2 Titulo de la Norma: Reparar servicios de banda ancha por redes de coaxial, según normas y procedimientos establecidos por la empresa.
.</t>
  </si>
  <si>
    <t>280102121 1</t>
  </si>
  <si>
    <t>Tender cables de cobre según manuales técnicos y normativa.</t>
  </si>
  <si>
    <t>280102122 1</t>
  </si>
  <si>
    <t>Empalmar redes de cobre según procedimientos técnicos y normativa.</t>
  </si>
  <si>
    <t>280102123 1</t>
  </si>
  <si>
    <t>Habilitar la red de cobre según manuales técnicos.</t>
  </si>
  <si>
    <t>280102124 1</t>
  </si>
  <si>
    <t>Habilitar servicios por la red de cobre según manuales técnicos y normativa.</t>
  </si>
  <si>
    <t>•	Reemplaza a: Código: 280102013 Versión: 2 Titulo de la Norma: Instalar la red de abonado en cobre cumpliendo normas y procedimientos técnicos establecidos por la empresa
.
•	Reemplaza a: Código: 280102077 Versión: 1 Titulo de la Norma: Implementar servicios de banda ancha por redes de cobre de acuerdo a requerimientos, normas técnicas y procedimientos establecidos por la empresa.
.</t>
  </si>
  <si>
    <t>280102125 1</t>
  </si>
  <si>
    <t>Mantener enlaces de cobre según manuales técnicos y normativa.</t>
  </si>
  <si>
    <t>280102126 1</t>
  </si>
  <si>
    <t>Mantener servicios por red de cobre según manuales técnicos y normativa.</t>
  </si>
  <si>
    <t>•	Reemplaza a: Código: 280102078 Versión: 1 Titulo de la Norma: Reparar servicios de banda ancha por redes de cobre de acuerdo con requerimientos, normas técnicas y procedimientos establecidos por la empresa.
.</t>
  </si>
  <si>
    <t>280102127 1</t>
  </si>
  <si>
    <t>Diseñar red de telecomunicaciones según especificaciones y normativa técnica</t>
  </si>
  <si>
    <t>•	Reemplaza a: Código: 280102068 Versión: 1 Titulo de la Norma: Diseñar la solución de telecomunicaciones de acuerdo con la inspección física del lugar y las necesidades del cliente..</t>
  </si>
  <si>
    <t>280102128 1</t>
  </si>
  <si>
    <t>Coordinar montaje de plataforma de servicio de acuerdo con normativa de telecomunicaciones</t>
  </si>
  <si>
    <t>280102129 1</t>
  </si>
  <si>
    <t>Evaluar red de acuerdo con procedimientos de telecomunicaciones y normativa técnica.</t>
  </si>
  <si>
    <t>280102130 1</t>
  </si>
  <si>
    <t>Controlar construcción de red según especificaciones y normativa de telecomunicaciones.</t>
  </si>
  <si>
    <t>280102131 1</t>
  </si>
  <si>
    <t>Planear mantenimiento de infraestructura de servicio según manuales técnicos y normativa de telecomunicaciones</t>
  </si>
  <si>
    <t>•	Reemplaza a: Código: 280102063 Versión: 1 Titulo de la Norma: Programar las actividades de mantenimiento en la red de telecomunicaciones de acuerdo con las normas y procedimientos establecidos por la empresa..</t>
  </si>
  <si>
    <t>280102132 1</t>
  </si>
  <si>
    <t>Configurar red según requerimientos del cliente y normativa de telecomunicaciones</t>
  </si>
  <si>
    <t>•	Reemplaza a: Código: 280102062 Versión: 1 Titulo de la Norma: Configurar, el servicio de telecomunicaciones de acuerdo con normas internacionales y procedimientos de la empresa y el fabricante..</t>
  </si>
  <si>
    <t>280102133 1</t>
  </si>
  <si>
    <t>Coordinar instalación de infraestructura según estándares y normativa técnica de telecomunicaciones</t>
  </si>
  <si>
    <t>280102135 1</t>
  </si>
  <si>
    <t>Integrar red de transmisión de acuerdo con procedimientos técnicos y normativa de telecomunicaciones</t>
  </si>
  <si>
    <t>Mediante acta 001 del 22/11/2016, el Consejo de mesa avala la norma 280102135, Reemplaza la norma 280102089</t>
  </si>
  <si>
    <t>•	Reemplaza a: Código: 280102089 Versión: 1 Titulo de la Norma: Instalar la red interna de telecomunicaciones según la infraestructura del inmueble y procedimientos de la empresa..</t>
  </si>
  <si>
    <t>280102136 1</t>
  </si>
  <si>
    <t>Instalar equipos de red inalámbrica según manuales y normativa telecomunicaciones</t>
  </si>
  <si>
    <t>Mediante acta 001 del 22/11/2016, el Consejo de mesa avala la norma 280102136, Reemplaza la norma 280102090, 280102091, 280102092</t>
  </si>
  <si>
    <t>•	Reemplaza a: Código: 280102090 Versión: 1 Titulo de la Norma: Inspeccionar el área de instalación de los equipos de la red de acceso inalámbrico teniendo en cuenta requerimientos del diseño y el plan de trabajo establecido.
•	Reemplaza a: Código: 280102091 Versión: 1 Titulo de la Norma: Instalar equipos de la red de acceso inalámbrica de acuerdo con las normas técnicas, el diseño, estándares, y manuales del fabricante.
•	Reemplaza a: Código: 280102092 Versión: 1 Titulo de la Norma: Configurar los equipos de la red de acceso inalámbrica de acuerdo con el diseño, protocolos y manuales del fabricante.</t>
  </si>
  <si>
    <t>280102137 1</t>
  </si>
  <si>
    <t>Integrar equipos de red inalámbrica según manuales y normativa telecomunicaciones</t>
  </si>
  <si>
    <t>Mediante acta 001 del 22/11/2016, el Consejo de mesa avala la norma 280102137, Reemplaza la norma 280102093</t>
  </si>
  <si>
    <t>•	Reemplaza a: Código: 280102093 Versión: 1 Titulo de la Norma: Integrar los equipos instalados a la red existente de acuerdo con la planeación general de la red.</t>
  </si>
  <si>
    <t>280102138 1</t>
  </si>
  <si>
    <t>Instalar equipos de red interna de acuerdo con procedimientos técnicos y normativa de telecomunicaciones</t>
  </si>
  <si>
    <t>Mediante acta 003 del 27/09/2017, el Consejo de mesa avala la norma 280102138, Reemplaza las normas 280102089.</t>
  </si>
  <si>
    <t xml:space="preserve">Se amplia vigencia hasta 31/12/2014, mediante carta recibida y firmada por el Secretario Técnico de la mesa del 20/06/2014.
Mediante Carta firmada por el Presidente de la Mesa Sectorial del 17 de diciembre de 2014, solicita extensión de vigencia hasta el </t>
  </si>
  <si>
    <t>280102139 1</t>
  </si>
  <si>
    <t>Configurar servicios de telecomunicaciones según normativa técnica y especificaciones de redes convergentes</t>
  </si>
  <si>
    <t>Por decisión del Grupo de Gestión de Competencias Laborales y mediante Acta 001 del 18/12/2013 se extiende vigencia a esta norma por encontrarse soportando programas de formación profesional integral..Por decisión del Grupo de Gestión de Competencias Labo</t>
  </si>
  <si>
    <t>280102140 1</t>
  </si>
  <si>
    <t>Monitorear servicios de telecomunicaciones según normativa técnica y especificaciones de redes convergentes</t>
  </si>
  <si>
    <t>210201003 1</t>
  </si>
  <si>
    <t>Elegir los candidatos que se vincularán a la organización o a nuevos roles de trabajo, aplicando las normas, políticas y procedimientos vigentes de la organización.</t>
  </si>
  <si>
    <t>SE INACTIVA PORQUE FUE REEMPLAZADA CON LAS NCL 210201023, 24 Y 25</t>
  </si>
  <si>
    <t>Fue reemplazada por la(s) norma(s)  280601097 y 280601098 que ya se encuentra(n) publicada(s).</t>
  </si>
  <si>
    <t>210201004 1</t>
  </si>
  <si>
    <t>Encontrar candidatos que cumplan los requerimientos especificados por la organización, para vincularlos a la empresa o a nuevos roles de trabajo.</t>
  </si>
  <si>
    <t>210201005 1</t>
  </si>
  <si>
    <t>Contratar a las personas seleccionadas de acuerdo con las normas, políticas y procedimientos establecidos por la organización.</t>
  </si>
  <si>
    <t>210201006 1</t>
  </si>
  <si>
    <t>Generar nomina de salarios y compensaciones de acuerdo con la información registrada, las normas vigentes y los medios dispuesto por la organización.</t>
  </si>
  <si>
    <t>Esta norma es reemplazada por la 210201050, decisión avalada por el consejo de mesa mediante acta acta 004 del 08/09/2016. Se inactiva código.</t>
  </si>
  <si>
    <t>Primera extensión de vigencia con Acta 025 del 29/08/2011 con expiración 01/07/2012.
Esta norma es reemplazada por la  280601102, decisión avalada por el consejo de mesa mediante acta 064 del 02/06/2017.</t>
  </si>
  <si>
    <t>210201006 2</t>
  </si>
  <si>
    <t>Generar nómina de acuerdo con normas vigentes y políticas de la organización.</t>
  </si>
  <si>
    <t>Fue reemplazada por la(s) norma(s)  280601102  que ya se encuentra(n) publicada(s).</t>
  </si>
  <si>
    <t>210201007 1</t>
  </si>
  <si>
    <t>Generar pagos de personal a terceros, de acuerdo con las normas legales vigentes y los procedimientos establecidos por la organización.</t>
  </si>
  <si>
    <t>Primera extensión de vigencia con Acta 025 del 29/08/2011 con expiración 01/07/2012.
Esta norma es reemplazada por la  280601103, decisión avalada por el consejo de mesa mediante acta 064 del 02/06/2017.</t>
  </si>
  <si>
    <t>210201007 2</t>
  </si>
  <si>
    <t>Generar reporte de pagos a terceros, de acuerdo con normas legales vigentes y procedimientos organizacionales.</t>
  </si>
  <si>
    <t>Fue reemplazada por la(s) norma(s)  280601103  que ya se encuentra(n) publicada(s).</t>
  </si>
  <si>
    <t>210201008 1</t>
  </si>
  <si>
    <t>Diseñar estructuras de salarios, aplicando las metodologías y estrategias establecidas por la organización.</t>
  </si>
  <si>
    <t>Esta norma es reemplazada por la 210201049, decisión avalada por el consejo de mesa mediante acta acta 004 del 08/09/2016. Se inactiva código.</t>
  </si>
  <si>
    <t>210201008 2</t>
  </si>
  <si>
    <t>Diseñar estructuras de salarios de acuerdo con normatividad vigente y políticas de la organización.</t>
  </si>
  <si>
    <t>210201009 1</t>
  </si>
  <si>
    <t>Integrar los trabajadores y proveedores a la organización, de acuerdo con el direccionamiento estratégico, procesos y procedimientos y roles de trabajo.</t>
  </si>
  <si>
    <t>Esta norma es reemplazada por la  280601090, decisión avalada por el consejo de mesa mediante acta 062 del 05/09/2016.</t>
  </si>
  <si>
    <t>210201010 1</t>
  </si>
  <si>
    <t>Planear la capacitación, desarrollo y mantenimiento de competencias individuales y de equipos de trabajo, de acuerdo con el modelo adoptado por la organización.</t>
  </si>
  <si>
    <t xml:space="preserve">Mediante Acta 044 del 19 de noviembre de 2014, el Consejo de Mesa avala la inactivación de este código por cuanto no se están utilizando y no se cuenta con equipos técnico para su revisión.
Norma con extensión de vigencia atendiendo a derecho de petición </t>
  </si>
  <si>
    <t>Fue reemplazada por la(s) norma(s)  280601090,280601091  que ya se encuentra(n) publicada(s).</t>
  </si>
  <si>
    <t>210201011 1</t>
  </si>
  <si>
    <t>Ejecutar las acciones de capacitación, desarrollo y mantenimiento de competencias individuales y de equipos de trabajo, de acuerdo con el plan establecido.</t>
  </si>
  <si>
    <t>Fue reemplazada por la(s) norma(s)  280601090  que ya se encuentra(n) publicada(s).</t>
  </si>
  <si>
    <t>210201012 1</t>
  </si>
  <si>
    <t>Evaluar la eficacia del plan y de las acciones de capacitación y desarrollo de competencias individuales y de equipos de trabajo, acorde con los objetivos propuestos.</t>
  </si>
  <si>
    <t>Fue reemplazada por la(s) norma(s)  280601091  que ya se encuentra(n) publicada(s).</t>
  </si>
  <si>
    <t>210201014 1</t>
  </si>
  <si>
    <t>Definir necesidades de información de la gestión del talento humano de acuerdo con los requerimientos de la organización y de las partes interesadas.</t>
  </si>
  <si>
    <t>210201015 1</t>
  </si>
  <si>
    <t>Controlar la calidad de la información del sistema de información de gestión del talento humano de acuerdo con la normatividad y procedimientos vigentes.</t>
  </si>
  <si>
    <t>210201016 1</t>
  </si>
  <si>
    <t>Proveer información del talento humano de acuerdo con la normatividad y los procedimientos establecidos vigentes.</t>
  </si>
  <si>
    <t>Esta norma es reemplazada por la  280601092, decisión avalada por el consejo de mesa mediante acta 062 del 05/09/2016.  Se inactiva código.</t>
  </si>
  <si>
    <t>210201016 2</t>
  </si>
  <si>
    <t>Proveer información del talento humano de acuerdo con la normatividad y los procedimientos establecidos</t>
  </si>
  <si>
    <t>210201017 1</t>
  </si>
  <si>
    <t>Documentar procesos y procedimientos aplicando métodos normalizados adoptados por la organización.</t>
  </si>
  <si>
    <t>Se incluye como referente en la norma 220601042 de la MS de Gestión de Procesos Productivos según Acta No 03 Consejo Ejecutivo MS Recursos Humanos y Acta No 01 Consejo Ejecutivo MS Gestión de Procesos Productivos.</t>
  </si>
  <si>
    <t>Esta norma es reemplazada por la  280601099, decisión avalada por el consejo de mesa mediante acta 006 del 02/06/2017.
Por solicitud de ONAC y para no afectar procesos de certificación se activa esta norma hasta el 31-12-2018.
Por solicitud de ONAC y para</t>
  </si>
  <si>
    <t>210201017 2</t>
  </si>
  <si>
    <t>210201018 1</t>
  </si>
  <si>
    <t>Identificar los procesos de acuerdo con el producto esperado por el cliente y partes interesadas, naturaleza y la metodología propia de la organización</t>
  </si>
  <si>
    <t>LA MESA INACTIVO ESTA NCL PORQUE EN LOS DISEÑOS YA NO LA CONTIENE. CORREO 02/08/2011 CLARA INES VILLAREJO</t>
  </si>
  <si>
    <t>Esta norma es reemplazada por la  280601100, decisión avalada por el consejo de mesa mediante acta 006 del 02/06/2017.
Por solicitud de ONAC y para no afectar procesos de certificación se activa esta norma hasta el 31-12-2018</t>
  </si>
  <si>
    <t>210201019 1</t>
  </si>
  <si>
    <t>Determinar los roles de trabajo de acuerdo con las normas, políticas, metodologías y los procedimientos establecidos por la organización</t>
  </si>
  <si>
    <t>Mediante Acta 001 del 20 de noviembre de 2014, el Consejo de mesa aprueba la extensión de vigencia de esta norma hasta el 31 de diciembre de 2015.
 Esta norma es reemplazada por la 210201040, decisión avalada por el consejo de mesa mediante acta 001 del 02</t>
  </si>
  <si>
    <t>Fue reemplazada por la(s) norma(s)  280601100 que ya se encuentra(n) publicada(s).</t>
  </si>
  <si>
    <t>210201019 2</t>
  </si>
  <si>
    <t>Elaborar manual de funciones y competencias laborales, de acuerdo con las metodologías prescritas por la organización y normatividad vigente.</t>
  </si>
  <si>
    <t>210201019 3</t>
  </si>
  <si>
    <t>Elaborar manual de funciones y competencias de acuerdo con metodologías organizacionales y normatividad vigente.</t>
  </si>
  <si>
    <t>210201020 1</t>
  </si>
  <si>
    <t>Determinar las competencias laborales de los roles identificados de acuerdo con las características, normas y metodologías propias de la organización.</t>
  </si>
  <si>
    <t>Mediante Acta 001 del 20 de noviembre de 2014, el Consejo de mesa aprueba la extensión de vigencia de esta norma hasta el 31 de diciembre de 2015.
 Esta norma es reemplazada por la 210201041, decisión avalada por el consejo de mesa mediante acta 001 del 02</t>
  </si>
  <si>
    <t>210201020 2</t>
  </si>
  <si>
    <t>Estructurar cargos, roles de trabajo y competencias de acuerdo con las políticas, direccionamiento estratégico de la organización y la normatividad vigente.</t>
  </si>
  <si>
    <t>Fue reemplazada por la(s) norma(s)  280601117  que ya se encuentra(n) publicada(s).</t>
  </si>
  <si>
    <t>210201021 1</t>
  </si>
  <si>
    <t>Actualizar contenidos de los roles y competencias de acuerdo con características, normas y métodos propios de la organización.</t>
  </si>
  <si>
    <t>210201022 1</t>
  </si>
  <si>
    <t>Mantener registro de conocimientos, aprendizajes y experiencias de capacitación aplicando las políticas vigentes en la organización.</t>
  </si>
  <si>
    <t>210201023 1</t>
  </si>
  <si>
    <t>Seleccionar candidatos para desempeñar los cargos y roles de trabajo, de acuerdo con los perfiles, políticas, normas legales vigentes y procedimientos de la organización.</t>
  </si>
  <si>
    <t>Esta norma es reemplazada por la 210201048, decisión avalada por el consejo de mesa mediante acta acta 004 del 08/09/2016. Se inactiva código.</t>
  </si>
  <si>
    <t>Según acta 044 se aprueba esta NSCL, se amplía vigencia 5 años más y continúa en la misma versión, ya que sus cambios fueron de forma no de fondo.
Esta norma es reemplazada por la  280601099, decisión avalada por el consejo de mesa mediante acta 006 del 0</t>
  </si>
  <si>
    <t>210201023 2</t>
  </si>
  <si>
    <t>Seleccionar candidatos de acuerdo con el perfil del cargo y normativa legal vigente</t>
  </si>
  <si>
    <t>210201024 1</t>
  </si>
  <si>
    <t>Preseleccionar candidatos que cumplan con las políticas y requerimientos especificados por la organización, para vincularlos a la empresa o a nuevos roles de trabajo.</t>
  </si>
  <si>
    <t>Según acta 044 se aprueba esta NSCL, se amplía vigencia 5 años más y continúa en la misma versión, ya que sus cambios fueron de forma no de fondo.
Esta norma es reemplazada por la  280601100, decisión avalada por el consejo de mesa mediante acta 006 del 0</t>
  </si>
  <si>
    <t>210201024 2</t>
  </si>
  <si>
    <t>Preseleccionar candidatos de acuerdo con políticas de la organización y normativa vigente</t>
  </si>
  <si>
    <t>210201025 1</t>
  </si>
  <si>
    <t>Vincular a las personas seleccionadas, de acuerdo con las normas legales vigentes, políticas y procedimientos establecidos por la organización.</t>
  </si>
  <si>
    <t>Esta norma es reemplazada por la 2102010451, decisión avalada por el consejo de mesa mediante acta acta 004 del 08/09/2016. Se inactiva código.</t>
  </si>
  <si>
    <t>210201025 2</t>
  </si>
  <si>
    <t>Vincular a las personas seleccionadas de acuerdo con la normativa legal vigente y procedimientos organizacionales</t>
  </si>
  <si>
    <t>210201032 1</t>
  </si>
  <si>
    <t>Coordinar el proceso de evaluación del desempeño de los trabajadores de acuerdo con los procedimientos de la organización y normatividad vigente.</t>
  </si>
  <si>
    <t>Esta norma es reemplazada por la 210201044, decisión avalada por el consejo de mesa mediante acta 001 del 02/12/2015. Se inactiva código.</t>
  </si>
  <si>
    <t>210201033 1</t>
  </si>
  <si>
    <t>Administrar la salud ocupacional de acuerdo con la normatividad técnica legal vigente y las políticas de la organización.</t>
  </si>
  <si>
    <t>Esta norma es reemplazada por la 210201043, decisión avalada por el consejo de mesa mediante acta 001 del 02/12/2015. Se inactiva código.</t>
  </si>
  <si>
    <t>210201034 1</t>
  </si>
  <si>
    <t>Evaluar el desempeño de acuerdo con el cargo, rol metodología y normatividad vigente.</t>
  </si>
  <si>
    <t>Esta norma es reemplazada por la 210201045, decisión avalada por el consejo de mesa mediante acta 001 del 02/12/2015. Se inactiva código.</t>
  </si>
  <si>
    <t>Por decisión del Grupo de Gestión de Competencias Laborales y mediante Acta 001 del 18/12/2013 se extiende vigencia a esta norma por encontrarse soportando programas de formación profesional integral.</t>
  </si>
  <si>
    <t>210201035 1</t>
  </si>
  <si>
    <t>Gestionar los programas de bienestar de acuerdo con las normas vigentes y direccionamiento estratégico de la organización.</t>
  </si>
  <si>
    <t>Esta norma es reemplazada por la 210201046, decisión avalada por el consejo de mesa mediante acta 001 del 02/12/2015. Se inactiva código.</t>
  </si>
  <si>
    <t>Fue reemplazada por la(s) norma(s) 280601113  que ya se encuentra(n) publicada(s).</t>
  </si>
  <si>
    <t>210201036 1</t>
  </si>
  <si>
    <t>Desarrollar programas de inducción y / o reinducción de acuerdo con el direccionamiento estratégico, roles de trabajo y normatividad vigente.</t>
  </si>
  <si>
    <t>210201037 1</t>
  </si>
  <si>
    <t>Administrar el plan de capacitación y desarrollo del talento humano, de acuerdo con el direccionamiento estratégico, procedimientos y normatividad vigente.</t>
  </si>
  <si>
    <t>Fue reemplazada por la(s) norma(s) 280601114  que ya se encuentra(n) publicada(s).</t>
  </si>
  <si>
    <t>210201038 1</t>
  </si>
  <si>
    <t>Gestionar la información de los procesos de talento humano de acuerdo con políticas y procedimientos organizacionales</t>
  </si>
  <si>
    <t>210201039 1</t>
  </si>
  <si>
    <t>Dirigir el talento humano según políticas y procesos organizacionales.</t>
  </si>
  <si>
    <t>210201040 1</t>
  </si>
  <si>
    <t>Elaborar manual de funciones de acuerdo con metodologías y normativa.</t>
  </si>
  <si>
    <t>Fue reemplazada por la(s) norma(s) 280601110  que ya se encuentra(n) publicada(s).</t>
  </si>
  <si>
    <t>210201041 1</t>
  </si>
  <si>
    <t>Estructurar perfiles de cargos según metodologías y normativa.</t>
  </si>
  <si>
    <t>•	Reemplaza a: Código: 210201020 Versión: X Titulo de la Norma: estructurar cargos y competencias según direccionamiento estratégico y normatividad vigente..</t>
  </si>
  <si>
    <t>210201042 1</t>
  </si>
  <si>
    <t>Planear el desarrollo del talento humano según requerimientos y modelos gestión.</t>
  </si>
  <si>
    <t>Fue reemplazada por la(s) norma(s) 280601111  que ya se encuentra(n) publicada(s).</t>
  </si>
  <si>
    <t>210201043 1</t>
  </si>
  <si>
    <t>Implementar sistema de gestión de seguridad y salud en el trabajo de acuerdo con normativa.</t>
  </si>
  <si>
    <t>Mediante acta 001 del 02/12/2015, el Consejo de mesa avala la norma 210201043 que reemplaza a la 210201033.
 Ejecutivo de la MS Talento Humano, se avala la inactivación de esta norma. En comité técnico, se concluyó que se encuentra inmersa en 3 Normas asoc</t>
  </si>
  <si>
    <t>210201044 1</t>
  </si>
  <si>
    <t>Diseñar programa de evaluación de desempeño de acuerdo con metodologias y normativa.</t>
  </si>
  <si>
    <t>Mediante acta 001 del 02/12/2015, el Consejo de mesa avala la norma 210201044 que reemplaza a la 210201032</t>
  </si>
  <si>
    <t>210201045 1</t>
  </si>
  <si>
    <t>Evaluar desempeño de acuerdo con metodologias y normativa.</t>
  </si>
  <si>
    <t>Mediante acta 001 del 02/12/2015, el Consejo de mesa avala la norma 210201045 que reemplaza a la 210201034</t>
  </si>
  <si>
    <t>210201046 1</t>
  </si>
  <si>
    <t>Establecer programas de bienestar laboral de acuerdo con el plan estratégico y normativa.</t>
  </si>
  <si>
    <t>Mediante acta 001 del 02/12/2015, el Consejo de mesa avala la norma 210201046 que reemplaza a la 210201035</t>
  </si>
  <si>
    <t>210201047 1</t>
  </si>
  <si>
    <t>Desarrollar programas de inducción de acuerdo con metodologias y normativa técnica.</t>
  </si>
  <si>
    <t>Mediante acta 001 del 02/12/2015, el Consejo de mesa avala la norma 210201047 que reemplaza a la 210201036</t>
  </si>
  <si>
    <t>210201048 1</t>
  </si>
  <si>
    <t>Seleccionar candidatos de acuerdo con procedimiento técnico y normativa</t>
  </si>
  <si>
    <t>Mediante acta 004 del 08/09/2016, el Consejo de mesa avala la norma 210201048, Reemplaza la norma 210201023_2 y 210201024_2.</t>
  </si>
  <si>
    <t>210201049 1</t>
  </si>
  <si>
    <t>Diseñar estructura de salarios de acuerdo con normativa y métodos técnicos</t>
  </si>
  <si>
    <t>Mediante acta 004 del 08/09/2016, el Consejo de mesa avala la norma 210201049, Reemplaza la norma 210201008_2.</t>
  </si>
  <si>
    <t>•	Reemplaza a: Código: 210201008 Versión: 2 Titulo de la Norma: Diseñar estructuras de salarios de acuerdo con normatividad vigente y políticas de la organización.</t>
  </si>
  <si>
    <t>210201050 1</t>
  </si>
  <si>
    <t>Generar nómina de acuerdo con normativa.</t>
  </si>
  <si>
    <t>Mediante acta 004 del 08/09/2016, el Consejo de mesa avala la norma 210201050, Reemplaza la norma 210201025_2.</t>
  </si>
  <si>
    <t>210201051 1</t>
  </si>
  <si>
    <t>Vincular personal de acuerdo con normativa</t>
  </si>
  <si>
    <t>Mediante acta 004 del 08/09/2016, el Consejo de mesa avala la norma 210201048, Reemplaza la norma 210201006_2.</t>
  </si>
  <si>
    <t>210201052 1</t>
  </si>
  <si>
    <t>​Dirigir el talento humano​ de acuerdo con normativa</t>
  </si>
  <si>
    <t>Mediante acta 002 del 10/05/2017, el Consejo de mesa avala la norma 210201052, Reemplaza la norma 210201039, 260201005 y 290802028.</t>
  </si>
  <si>
    <t>210201053 1</t>
  </si>
  <si>
    <t>Proyectar intervención de clima organizacional de acuerdo con metodología técnica</t>
  </si>
  <si>
    <t>Mediante acta 003 del 09/08/2018, el Consejo de mesa avala la norma 210201053, Reemplaza las normas 210601009.</t>
  </si>
  <si>
    <t>•	Reemplaza a: Código: 210601009 Versión: 3 Titulo de la Norma: Generar propuestas de mejoramiento del ambiente organizacional de acuerdo con la función de la unidad administrativa..</t>
  </si>
  <si>
    <t>210201054 1</t>
  </si>
  <si>
    <t>Evaluar el desempeño laboral de acuerdo con metodología y normativa técnica</t>
  </si>
  <si>
    <t>Fue reemplazada por la(s) norma(s)  250801039  que ya se encuentra(n) publicada(s).</t>
  </si>
  <si>
    <t>210201055 1</t>
  </si>
  <si>
    <t>Estructurar plan de desarrollo de acuerdo con metodologías de cualificación y modelo de gestión</t>
  </si>
  <si>
    <t>210201056 1</t>
  </si>
  <si>
    <t>Diseñar programas de inducción de acuerdo con metodologías y normativa técnica</t>
  </si>
  <si>
    <t>210201057 1</t>
  </si>
  <si>
    <t>Estructurar programa de bienestar laboral de acuerdo con plan estratégico y normativa técnica</t>
  </si>
  <si>
    <t>210201058 1</t>
  </si>
  <si>
    <t>Seleccionar personas de acuerdo con metodologías técnicas y normativa de talento humano</t>
  </si>
  <si>
    <t>210201059 1</t>
  </si>
  <si>
    <t>Generar nómina de acuerdo con métodos y normativa técnica</t>
  </si>
  <si>
    <t>210201060 1</t>
  </si>
  <si>
    <t>Vincular talento humano de acuerdo con métodos y normativa técnica</t>
  </si>
  <si>
    <t>210201061 1</t>
  </si>
  <si>
    <t>Coordinar el sistema de evaluación de desempeño de acuerdo con metodologías técnicas y normativa</t>
  </si>
  <si>
    <t>270407001 1</t>
  </si>
  <si>
    <t>Sembrar material vegetal que cumpla con las condiciones agronómicas requeridas</t>
  </si>
  <si>
    <t>270407001 2</t>
  </si>
  <si>
    <t>Sembrar material vegetal de tabaco que cumpla con las condiciones agronómicas requeridas.</t>
  </si>
  <si>
    <t>270407001 3</t>
  </si>
  <si>
    <t>Sembrar material vegetal de tabaco que cumpla con las condiciones agronómicas requeridas</t>
  </si>
  <si>
    <t>270407002 1</t>
  </si>
  <si>
    <t>Mantener el cultivo con criterios técnicos de sanidad, nutrición y manejo</t>
  </si>
  <si>
    <t>Esta norma es reemplazada por la 270401092, decisión avalada por el consejo de mesa mediante 001 del 12/03/2018.</t>
  </si>
  <si>
    <t>270407002 2</t>
  </si>
  <si>
    <t>Mantener el cultivo de tabaco de acuerdo con criterios técnicos de sanidad, nutrición y manejo.</t>
  </si>
  <si>
    <t>Mediante acta 003 del 27/09/2017, el Consejo de mesa avala la norma 280102138, Reemplaza las normas   280102089.</t>
  </si>
  <si>
    <t>270407002 3</t>
  </si>
  <si>
    <t>270407003 1</t>
  </si>
  <si>
    <t>Cosechar hojas y/o plantas de acuerdo con los criterios técnicos establecidos</t>
  </si>
  <si>
    <t>Esta norma es reemplazada por la 270401110, decisión avalada por el consejo de mesa mediante 003 del 15/08/2017.</t>
  </si>
  <si>
    <t>270407003 2</t>
  </si>
  <si>
    <t>Cosechar hojas y/o plantas de acuerdo con los criterios técnicos establecidos.</t>
  </si>
  <si>
    <t>Esta NCL fue reemplazada con una nueva norma 280601070, por lo  tanto se inactiva.</t>
  </si>
  <si>
    <t>270407003 3</t>
  </si>
  <si>
    <t>270407004 1</t>
  </si>
  <si>
    <t>Curar el tabaco de acuerdo con los criterios técnicos establecidos</t>
  </si>
  <si>
    <t>270407004 2</t>
  </si>
  <si>
    <t>Curar el tabaco de acuerdo con los criterios técnicos establecidos.</t>
  </si>
  <si>
    <t>270407004 3</t>
  </si>
  <si>
    <t>270407005 1</t>
  </si>
  <si>
    <t>Clasificar y empacar el tabaco de acuerdo con las exigencias del mercado</t>
  </si>
  <si>
    <t>Esta norma es reemplazada por la  280601109, decisión avalada por el consejo de mesa mediante 076 del 12/03/2018.</t>
  </si>
  <si>
    <t>270407005 2</t>
  </si>
  <si>
    <t>Clasificar y empacar el tabaco curado de acuerdo con las exigencias del mercado.</t>
  </si>
  <si>
    <t>Fue reemplazada por la(s) norma(s)  280601109 que ya se encuentra(n) publicada(s).</t>
  </si>
  <si>
    <t>270407005 3</t>
  </si>
  <si>
    <t>270407006 1</t>
  </si>
  <si>
    <t>Preparar la picadura de tabaco, cumpliendo criterios técnicos.</t>
  </si>
  <si>
    <t>Esta norma es reemplazada por la 270407017, decisión avalada por el consejo de mesa mediante acta 023 del 11/12/2015. Se inactiva código.</t>
  </si>
  <si>
    <t>270407006 2</t>
  </si>
  <si>
    <t>270407007 1</t>
  </si>
  <si>
    <t>Rollar capotes cumpliendo las exigencias de fabricación.</t>
  </si>
  <si>
    <t>Esta norma es reemplazada por la 270407018, decisión avalada por el consejo de mesa mediante acta 023 del 11/12/2015. Se inactiva código.</t>
  </si>
  <si>
    <t>270407007 2</t>
  </si>
  <si>
    <t>270407008 1</t>
  </si>
  <si>
    <t>Torcer capas cumpliendo criterios técnicos de fabricación.</t>
  </si>
  <si>
    <t>Esta norma es reemplazada por la 270407019, decisión avalada por el consejo de mesa mediante acta 023 del 11/12/2015. Se inactiva código.</t>
  </si>
  <si>
    <t>270407008 2</t>
  </si>
  <si>
    <t>Primera extensión de vigencia con Acta 025 del 29/08/2011 con expiración 01/07/2012. Esta NCL es reemplazada con el código 280601081, según Acta 036 del 21/10/2013, por lo tanto se inactiva.  Nota: Soporta Programa de Formación.</t>
  </si>
  <si>
    <t>270407009 1</t>
  </si>
  <si>
    <t>Empacar cigarros de acuerdo con las exigencias del mercado.</t>
  </si>
  <si>
    <t>Se amplia vigencia hasta 31/12/2014, mediante carta recibida y firmada por el Secretario Técnico de Mesa  del 27/06/2014</t>
  </si>
  <si>
    <t>270407009 2</t>
  </si>
  <si>
    <t>Fue reemplazada por la(s) norma(s)  280601116  que ya se encuentra(n) publicada(s).</t>
  </si>
  <si>
    <t>270407010 1</t>
  </si>
  <si>
    <t>Acondicionar capotes y tripas garantizando el relleno de los puros.</t>
  </si>
  <si>
    <t>Primera extensión de vigencia con Acta 025 del 29/08/2011 con expiración 01/07/2012.
Esta norma es reemplazada por la  280601101, decisión avalada por el consejo de mesa mediante acta 006 del 02/06/2017.</t>
  </si>
  <si>
    <t>270407010 2</t>
  </si>
  <si>
    <t>Acondicionar capotes y tripas para la producción o manufactura del cigarro según criterio técnico.</t>
  </si>
  <si>
    <t>270407011 1</t>
  </si>
  <si>
    <t>Reacondicionar capas garantizando terminado de los puros.</t>
  </si>
  <si>
    <t>270407011 2</t>
  </si>
  <si>
    <t>Acondicionar capas para la elaboración del cigarro según criterio técnico.</t>
  </si>
  <si>
    <t>270407012 1</t>
  </si>
  <si>
    <t>Recepcionar y despachar paquetes de norma a la galera facilitando elaboración de vitolas.</t>
  </si>
  <si>
    <t>270407012 2</t>
  </si>
  <si>
    <t>Disponer materiales a la galera para elaboración de vitolas según programa de producción.</t>
  </si>
  <si>
    <t>270407013 1</t>
  </si>
  <si>
    <t>Elaborar el bonche, garantizando calidad de la vitola.</t>
  </si>
  <si>
    <t>Esta norma es reemplazada por la 270407021, decisión avalada por el consejo de mesa mediante acta 028 del 17/07/2017.</t>
  </si>
  <si>
    <t>270407013 2</t>
  </si>
  <si>
    <t>Elaborar el empuño o bunch según formato de la vitola.</t>
  </si>
  <si>
    <t>270407014 1</t>
  </si>
  <si>
    <t>Terminar el puro, de acuerdo con criterios de calidad y presentación.</t>
  </si>
  <si>
    <t>270407014 2</t>
  </si>
  <si>
    <t>Terminar el cigarro o puro de acuerdo con criterios de calidad y presentación.</t>
  </si>
  <si>
    <t>Primera extensión de vigencia con Acta 025 del 29/08/2011 con expiración 01/07/2012.
Esta norma es reemplazada por la  280601093, decisión avalada por el consejo de mesa mediante acta 064 del 02/06/2017.
Por solicitud de ONAC y para no afectar procesos de</t>
  </si>
  <si>
    <t>270407015 1</t>
  </si>
  <si>
    <t>Controlar calidad del puro terminado.</t>
  </si>
  <si>
    <t>270407016 1</t>
  </si>
  <si>
    <t>Empacar los puros cumpliendo con criterios de calidad.</t>
  </si>
  <si>
    <t>Primera extensión de vigencia con Acta 025 del 29/08/2011 con expiración 01/07/2012.
Esta norma es reemplazada por la  280601094 y 280601095 decisión avalada por el consejo de mesa mediante acta 064 del 02/06/2017.</t>
  </si>
  <si>
    <t>270407016 2</t>
  </si>
  <si>
    <t>Fue reemplazada por la(s) norma(s)  280601094 y  280601095 que ya se encuentra(n) publicada(s).</t>
  </si>
  <si>
    <t>270407017 1</t>
  </si>
  <si>
    <t>Disponer picadura de tabaco según requerimientos técnicos.</t>
  </si>
  <si>
    <t>Mediante acta 023 del 11/12/2015, el Consejo de mesa avala la norma 270407017 que reemplaza a la 270407006
 Esta norma es reemplazada por la 270407022, decisión avalada por el consejo de mesa mediante acta 030 del 23/04/2018.</t>
  </si>
  <si>
    <t>Primera extensión de vigencia con Acta 025 del 29/08/2011 con expiración 01/07/2012.
Esta norma es reemplazada por la  280601096, decisión avalada por el consejo de mesa mediante acta 064 del 02/06/2017.
Por solicitud de ONAC y para no afectar procesos de</t>
  </si>
  <si>
    <t>270407018 1</t>
  </si>
  <si>
    <t>Rollar capotes de acuerdo con requerimientos técnicos.</t>
  </si>
  <si>
    <t>Mediante acta 023 del 11/12/2015, el Consejo de mesa avala la norma 270407018 que reemplaza a la 270407007
 Esta norma es reemplazada por la 270407022, decisión avalada por el consejo de mesa mediante acta 030 del 23/04/2018.</t>
  </si>
  <si>
    <t>Fue reemplazada por la(s) norma(s)  280601096  que ya se encuentra(n) publicada(s).</t>
  </si>
  <si>
    <t>270407019 1</t>
  </si>
  <si>
    <t>Torcer capas de tabaco de acuerdo con criterios técnicos.</t>
  </si>
  <si>
    <t>Mediante acta 023 del 11/12/2015, el Consejo de mesa avala la norma 270407019 que reemplaza a la 270407008
 Esta norma es reemplazada por la 270407022, decisión avalada por el consejo de mesa mediante acta 030 del 23/04/2018.</t>
  </si>
  <si>
    <t>Esta norma es reemplazada por la  280601104 y 280601105, decisión avalada por el consejo de mesa mediante 074 del 20/11/2017.</t>
  </si>
  <si>
    <t>270407020 1</t>
  </si>
  <si>
    <t>Controlar fermentación de acuerdo con criterios técnicos y características de la hoja de tabaco</t>
  </si>
  <si>
    <t>Fue reemplazada por la(s) norma(s)  280601104  que ya se encuentra(n) publicada(s).</t>
  </si>
  <si>
    <t>270407021 1</t>
  </si>
  <si>
    <t>Armar cigarros premium de acuerdo con procedimientos técnicos</t>
  </si>
  <si>
    <t>Mediante acta 028 del 17/07/2017, el Consejo de mesa avala la norma 270407021, Reemplaza la norma 270407013 y 270407014.</t>
  </si>
  <si>
    <t>Esta norma es reemplazada por la  280601106, decisión avalada por el consejo de mesa mediante 074 del 20/11/2017.</t>
  </si>
  <si>
    <t>270407022 1</t>
  </si>
  <si>
    <t>Preparar cigarros corrientes según procedimientos técnicos</t>
  </si>
  <si>
    <t>Mediante acta 030 del 23/04/2018, el Consejo de mesa avala la norma 270407022, Reemplaza las normas 270407017, 270407018 Y 270407019.</t>
  </si>
  <si>
    <t>Fue reemplazada por la(s) norma(s)  280601106  que ya se encuentra(n) publicada(s).</t>
  </si>
  <si>
    <t>•	Reemplaza a: Código: 270407017 Versión: 1 Titulo de la Norma: Disponer picadura de tabaco según requerimientos técnicos..
•	Reemplaza a: Código: 270407018 Versión: 1 Titulo de la Norma: Rollar capotes de acuerdo con requerimientos técnicos..
•	Reemplaza a: Código: 270407019 Versión: 1 Titulo de la Norma: Torcer capas de tabaco de acuerdo con criterios técnicos..</t>
  </si>
  <si>
    <t>270407023 1</t>
  </si>
  <si>
    <t>Tratar Materia Prima Según Requerimientos Técnicos de Producción</t>
  </si>
  <si>
    <t>Esta norma es reemplazada por la  280601097 y 280601098 decisión avalada por el consejo de mesa mediante acta 064 del 02/06/2017.</t>
  </si>
  <si>
    <t>290202001 1</t>
  </si>
  <si>
    <t>Desarrollar programas según requerimientos de fabricación de productos metálicos soldados.</t>
  </si>
  <si>
    <t>Se cambia la versión avalada a diseño curricular porque su uso es puntual para formación, esta decisión fue avalada mediante acta 028 del 27-11-2015 por el consejo de MS.</t>
  </si>
  <si>
    <t>Mediante acta 001 del 02/12/2015, el Consejo de mesa avala la norma 210201047 que reemplaza a la  210201036</t>
  </si>
  <si>
    <t>290202002 1</t>
  </si>
  <si>
    <t>Gestionar el desarrollo de los procesos y procedimientos de fabricación de productos metálicos soldados conforme a los estándares establecidos.</t>
  </si>
  <si>
    <t>290202003 1</t>
  </si>
  <si>
    <t>Controlar los procesos de fabricación de productos metálicos soldados conforme a programas y procedimientos establecidos.</t>
  </si>
  <si>
    <t>290202004 1</t>
  </si>
  <si>
    <t>Verificar el cumplimiento de los requisitos de calidad establecidos para la fabricación y reparación de productos metálicos soldados.</t>
  </si>
  <si>
    <t>290202005 1</t>
  </si>
  <si>
    <t>Trazar y cortar productos metálicos (platina) conforme a especificaciones de diseño.</t>
  </si>
  <si>
    <t>Teniendo en cuenta la solicitud del Director del SNFT y con el fin de cumplir con el proceso de ECCL, se extiende vigencia hasta el 01-03-2017.
 Esta norma es reemplazada por la 290202068 y 290202069 decisión avalada por el consejo de mesa mediante acta 0</t>
  </si>
  <si>
    <t>290202005 2</t>
  </si>
  <si>
    <t>290202005 3</t>
  </si>
  <si>
    <t>Mediante acta 003 del 09/08/2018, el Consejo de mesa avala la norma 210201053, Reemplaza las normas  210601009.</t>
  </si>
  <si>
    <t>290202006 1</t>
  </si>
  <si>
    <t>Conformar y armar láminas, perfiles y tubos en productos metálicos conforme a especificaciones de fabricación.</t>
  </si>
  <si>
    <t>Teniendo en cuenta la solicitud del Director del SNFT y con el fin de cumplir con el proceso de ECCL, se extiende vigencia hasta el 01-03-2017.
 Esta norma es reemplazada por la 290202071 y 290202073 decisión avalada por el consejo de mesa mediante acta 0</t>
  </si>
  <si>
    <t>290202006 2</t>
  </si>
  <si>
    <t>290202006 3</t>
  </si>
  <si>
    <t>290202007 1</t>
  </si>
  <si>
    <t>Soldar productos metálicos (platina) por arco eléctrico con electrodo revestido (SMAW). según procedimiento de fabricación.</t>
  </si>
  <si>
    <t>Teniendo en cuenta la solicitud del Director del SNFT y con el fin de cumplir con el proceso de ECCL, se extiende vigencia hasta el 01-03-2017.
 Esta norma es reemplazada por la 290202070 decisión avalada por el consejo de mesa mediante acta 031 del 20/02</t>
  </si>
  <si>
    <t>290202007 2</t>
  </si>
  <si>
    <t>Soldar productos metálicos (platina) por arco eléctrico con electrodo revestido (SMAW). Según procedimiento de fabricación.</t>
  </si>
  <si>
    <t>290202007 3</t>
  </si>
  <si>
    <t>Soldar productos metálicos (platina) por arco eléctrico con electrodo revestido (smaw). Según procedimiento de fabricación.</t>
  </si>
  <si>
    <t>290202008 1</t>
  </si>
  <si>
    <t>Soldar productos metálicos ( platina) por arco protegido con gas con alambre electrodo (MIG-MAG) según procedimiento de fabricación.</t>
  </si>
  <si>
    <t>Teniendo en cuenta la solicitud del Director del SNFT y con el fin de cumplir con el proceso de ECCL, se extiende vigencia hasta el 01-03-2017.
 Esta norma es reemplazada por la 290202072 decisión avalada por el consejo de mesa mediante acta 031 del 20/02</t>
  </si>
  <si>
    <t>290202008 2</t>
  </si>
  <si>
    <t>290202008 3</t>
  </si>
  <si>
    <t>Soldar productos metálicos (platina) por arco protegido con gas con alambre electrodo (mig-mag) según procedimiento de fabricación.</t>
  </si>
  <si>
    <t>290202009 1</t>
  </si>
  <si>
    <t>Soldar productos metálicos ( platina) por arco protegido con gas y electrodo de tungsteno (GTAW) según procedimiento de fabricación.</t>
  </si>
  <si>
    <t>290202009 2</t>
  </si>
  <si>
    <t>290202009 3</t>
  </si>
  <si>
    <t>Soldar productos metálicos (platina) por arco protegido con gas y electrodo de tungsteno (gtaw) según procedimiento de fabricación</t>
  </si>
  <si>
    <t>290202010 1</t>
  </si>
  <si>
    <t>Soldar productos metálicos por arco sumergido (SMAW) según procedimiento de fabricación.</t>
  </si>
  <si>
    <t>Esta norma es reemplazada por el código 280102124, decisión  avalada por el Consejo de mesa mediante  Acta 004 del 12-11-2015.</t>
  </si>
  <si>
    <t>290202010 2</t>
  </si>
  <si>
    <t>290202010 3</t>
  </si>
  <si>
    <t>Soldar productos metálicos por arco sumergido (saw) según procedimiento de fabricación</t>
  </si>
  <si>
    <t>290202011 1</t>
  </si>
  <si>
    <t>Aplicar soldadura a tuberías de acero al carbono, con el proceso SMAW según código ASME sección IX. (progresión ascendente)</t>
  </si>
  <si>
    <t>Teniendo en cuenta la solicitud del Director del SNFT y con el fin de cumplir con el proceso de ECCL, se extiende vigencia hasta el 01-03-2017.</t>
  </si>
  <si>
    <t>290202011 2</t>
  </si>
  <si>
    <t>Fue reemplazada por la(s) norma(s)  280102133  que ya se encuentra(n) publicada(s).</t>
  </si>
  <si>
    <t>290202011 3</t>
  </si>
  <si>
    <t>Aplicar soldadura a tuberías de acero al carbono, con el proceso smaw según código asme sección ix (progresión ascendente).</t>
  </si>
  <si>
    <t>Esta norma es reemplazada por la 290202076, decisión avalada por el consejo de mesa mediante 003 del 11/04/2018.</t>
  </si>
  <si>
    <t>290202012 1</t>
  </si>
  <si>
    <t>Aplicar soldadura a tuberías de acero al carbono con el proceso SMAW y GMAW, según código ASME sección IX. (progresión ascendente)</t>
  </si>
  <si>
    <t>290202012 2</t>
  </si>
  <si>
    <t>290202012 3</t>
  </si>
  <si>
    <t>Aplicar soldadura a tuberías de acero al carbono con el proceso smaw y gmaw, según código asme sección ix. (progresión ascendente)</t>
  </si>
  <si>
    <t>Esta norma es reemplazada por la 290202077, decisión avalada por el consejo de mesa mediante 003 del 11/04/2018.</t>
  </si>
  <si>
    <t>290202013 1</t>
  </si>
  <si>
    <t>Aplicar soldadura a tuberías de acero al carbono con el proceso SMAW y FCAW., según código ASME sección IX. (progresión ascendente)</t>
  </si>
  <si>
    <t>290202013 2</t>
  </si>
  <si>
    <t>Aplicar soldadura a tuberías de acero al carbono con el proceso SMAW y FCAW, según código ASME sección IX. (progresión ascendente)</t>
  </si>
  <si>
    <t>290202013 3</t>
  </si>
  <si>
    <t>Aplicar soldadura a tuberías de acero al carbono con el proceso smaw y fcaw, según código asme sección ix. (progresión ascendente)</t>
  </si>
  <si>
    <t>290202014 1</t>
  </si>
  <si>
    <t>Aplicar soldadura a tuberías de acero al carbono con el proceso GTAW y SHAW, según código ASME sección ex. (progresión ascendente).</t>
  </si>
  <si>
    <t>290202014 2</t>
  </si>
  <si>
    <t>Aplicar soldadura a tuberías de acero al carbono con el proceso GTAW y SMAW, según código ASME sección IX. (progresión ascendente).</t>
  </si>
  <si>
    <t>290202014 3</t>
  </si>
  <si>
    <t>Aplicar soldadura a tuberías de acero al carbono con el proceso gtaw y smaw, según código asme sección ix. (progresión ascendente).</t>
  </si>
  <si>
    <t>290202015 1</t>
  </si>
  <si>
    <t>Aplicar soldadura a tuberías de acero al carbono con el proceso GTAW y GMAW, según código asma sección ex. (progresión ascendente)</t>
  </si>
  <si>
    <t>290202015 2</t>
  </si>
  <si>
    <t>Aplicar soldadura a tuberías de acero al carbono con el proceso GTAW y GMAW, según código ASME sección IX. (progresión ascendente)</t>
  </si>
  <si>
    <t>290202015 3</t>
  </si>
  <si>
    <t>Aplicar soldadura a tuberías de acero al carbono con el proceso gtaw y gmaw, según código asme sección ix. (progresión ascendente)</t>
  </si>
  <si>
    <t>290202016 1</t>
  </si>
  <si>
    <t>Recuperar o modificar productos metálicos con el proceso de soldadura por arco eléctrico, alambre electrodo y gas de protección (GMAW-FCAW) según procedimiento calificado.</t>
  </si>
  <si>
    <t>290202016 2</t>
  </si>
  <si>
    <t>290202016 3</t>
  </si>
  <si>
    <t>Reconstruir productos metálicos con los el procesos de soldadura por arco eléctrico, alambre electrodo y gas de protección (gmaw y fcaw) según procedimiento establecido.</t>
  </si>
  <si>
    <t>290202017 1</t>
  </si>
  <si>
    <t>Recuperar productos metálicos aplicando el proceso de soldeo manual por arco eléctrico con electrodo revestido (SMAW) según procedimiento calificado.</t>
  </si>
  <si>
    <t>Se inactiva este código porque su función esta contenida en  las normas de "implementacion de redes de cobre, fibra coaxial, 280102001 y 280201003.  Soporte de Acta 05 del 24/02/2012.</t>
  </si>
  <si>
    <t>290202017 2</t>
  </si>
  <si>
    <t>290202017 3</t>
  </si>
  <si>
    <t>Recuperar productos metálicos aplicando el proceso de soldadura manual por arco eléctrico con electrodo revestido (smaw) según procedimiento establecido.</t>
  </si>
  <si>
    <t>290202018 1</t>
  </si>
  <si>
    <t>Recuperar productos metálicos aplicando el proceso de soldeo oxicombustible (OGW) según procedimiento indicado.</t>
  </si>
  <si>
    <t>290202018 2</t>
  </si>
  <si>
    <t>290202018 3</t>
  </si>
  <si>
    <t>Recuperar productos metálicos aplicando el proceso de soldeo oxicombustible (ofw) según procedimiento indicado.</t>
  </si>
  <si>
    <t>290202019 1</t>
  </si>
  <si>
    <t>Aplicar recubrimientos en superficies con procesos de termo rociado (TS) según procedimiento especificado</t>
  </si>
  <si>
    <t>290202019 2</t>
  </si>
  <si>
    <t>Aplicar recubrimientos en superficies con procesos de termo rociado (TS) según procedimiento especificado.</t>
  </si>
  <si>
    <t>290202019 3</t>
  </si>
  <si>
    <t>Aplicar recubrimientos en superficies con procesos de termo rociado (ts) según procedimiento especificado.</t>
  </si>
  <si>
    <t>290202020 1</t>
  </si>
  <si>
    <t>Inspeccionar piezas, materiales y equipos con la técnica visual de acuerdo con norma aplicable</t>
  </si>
  <si>
    <t>Esta norma es reemplazada por la 290202074, decisión avalada por el consejo de mesa mediante 003 del 11/04/2018.</t>
  </si>
  <si>
    <t>Esta norma es reemplazada por la  280102097, decisión avalada por el consejo de mesa mediante 003 del 27/09/2017.</t>
  </si>
  <si>
    <t>290202020 2</t>
  </si>
  <si>
    <t>Inspeccionar piezas, materiales y equipos con la técnica visual de acuerdo con norma aplicable.</t>
  </si>
  <si>
    <t>Fue reemplazada por la(s) norma(s)  280102097  que ya se encuentra(n) publicada(s).</t>
  </si>
  <si>
    <t>290202020 3</t>
  </si>
  <si>
    <t>Inspeccionar piezas, materiales y equipos con la técnica visual de acuerdo con norma aplicable. Nivel i</t>
  </si>
  <si>
    <t>Se inactiva este códigoporque esta contenida en la mayoria de las normas "implementacion de redes de cobre, fibra coaxial, 001 y 003.  Soporte acta 05 del 24/02/2012.</t>
  </si>
  <si>
    <t>290202021 1</t>
  </si>
  <si>
    <t>Inspeccionar piezas, materiales y equipos con técnicas de radiografía industrial de acuerdo con norma aplicable.</t>
  </si>
  <si>
    <t>290202021 2</t>
  </si>
  <si>
    <t>290202021 3</t>
  </si>
  <si>
    <t>290202022 1</t>
  </si>
  <si>
    <t>Inspeccionar piezas, materiales y equipos con la técnica de ultrasonido de acuerdo con norma aplicable.</t>
  </si>
  <si>
    <t>290202022 2</t>
  </si>
  <si>
    <t>290202022 3</t>
  </si>
  <si>
    <t>Se inactiva codigo porque la NCL se abrio en 2:   239102081 y 80. según Acta 003 del 15/09/2010.</t>
  </si>
  <si>
    <t>290202023 1</t>
  </si>
  <si>
    <t>Inspeccionar piezas, materiales y equipos con la técnica de partículas magnéticas de acuerdo con norma aplicable.</t>
  </si>
  <si>
    <t>290202023 2</t>
  </si>
  <si>
    <t>290202023 3</t>
  </si>
  <si>
    <t>290202024 1</t>
  </si>
  <si>
    <t>Inspeccionar piezas, materiales y equipos con la técnica de líquidos penetrantes de acuerdo con norma aplicable.</t>
  </si>
  <si>
    <t>Esta norma es reemplazada por la 290202075, decisión avalada por el consejo de mesa mediante 003 del 11/04/2018.</t>
  </si>
  <si>
    <t>290202024 2</t>
  </si>
  <si>
    <t>290202024 3</t>
  </si>
  <si>
    <t>Inspeccionar piezas, materiales y equipos con la técnica de líquidos penetrantes de acuerdo con norma aplicable. Nivel i</t>
  </si>
  <si>
    <t>290202025 1</t>
  </si>
  <si>
    <t>Trazar y cortar productos metálicos conforme con especificaciones de diseño o reparaciones navales.</t>
  </si>
  <si>
    <t>290202025 2</t>
  </si>
  <si>
    <t>Según acta de Consejo de MS # 033 del 11-04-2018 se se avaló la solicitud de inactivación.</t>
  </si>
  <si>
    <t>290202026 1</t>
  </si>
  <si>
    <t>Conformar y armar componentes conforme con especificaciones de fabricación naval.</t>
  </si>
  <si>
    <t>290202026 2</t>
  </si>
  <si>
    <t>290202027 1</t>
  </si>
  <si>
    <t>Alistar componentes estructurales para la soldadura con el proceso SMAW, según procedimientos aplicados en la industria naval.</t>
  </si>
  <si>
    <t>290202027 2</t>
  </si>
  <si>
    <t>Alistar componentes estructurales para la soldadura con el proceso smaw, según procedimientos aplicados en la industria naval</t>
  </si>
  <si>
    <t>290202028 1</t>
  </si>
  <si>
    <t>Alistar componentes estructurales para la soldadura con el proceso GMAW, según procedimientos aplicados en la industria naval.</t>
  </si>
  <si>
    <t>290202028 2</t>
  </si>
  <si>
    <t>Alistar componentes estructurales para la soldadura con el proceso gmaw, según procedimientos aplicados en la industria naval.</t>
  </si>
  <si>
    <t>290202029 1</t>
  </si>
  <si>
    <t>Soldar tuberías de acero al cromo - molibdeno, con el proceso SMAW según código ASME sección IX. (progresión ascendente)</t>
  </si>
  <si>
    <t>290202029 2</t>
  </si>
  <si>
    <t>290202029 3</t>
  </si>
  <si>
    <t>Soldar tuberías de acero al cromo – molibdeno, con el proceso smaw según código asme sección ix. (progresión ascendente)</t>
  </si>
  <si>
    <t>290202030 1</t>
  </si>
  <si>
    <t>Soldar tuberías de acero al cromo - molibdeno con los procesos (GTAW-SMAW), según código ASME sección IX. (progresión ascendente)</t>
  </si>
  <si>
    <t>290202030 2</t>
  </si>
  <si>
    <t>290202030 3</t>
  </si>
  <si>
    <t>Soldar tuberías de acero al cromo – molibdeno con los procesos gtaw-smaw, según código asme sección ix. (progresión ascendente)</t>
  </si>
  <si>
    <t>290202031 1</t>
  </si>
  <si>
    <t>290202031 2</t>
  </si>
  <si>
    <t>Soldar tuberías de acero al cromo - molibdeno con los procesos (GTAW-GMAW), según código ASME sección IX. (progresión ascendente)</t>
  </si>
  <si>
    <t>290202031 3</t>
  </si>
  <si>
    <t>Soldar tuberías de acero al cromo – molibdeno con los procesos gtaw-gmaw, según código asme sección ix. (progresión ascendente)</t>
  </si>
  <si>
    <t>290202032 1</t>
  </si>
  <si>
    <t>Soldar tuberías de acero al cromo - molibdeno con los procesos (GTAW-FCAW) según código ASME sección IX. (progresión ascendente)</t>
  </si>
  <si>
    <t>290202032 2</t>
  </si>
  <si>
    <t>Soldar tuberías de acero al cromo - molibdeno con los procesos (FTAW-FCAW) según código ASME sección IX. (progresión ascendente)</t>
  </si>
  <si>
    <t>Soldar tuberías de acero al cromo – molibdeno con los procesos gtaw-fcaw según código asme sección ix. 
 (progresión ascendente)</t>
  </si>
  <si>
    <t>Se inactiva según acta 005 del 26-09-2019. 280102103: Tender cables de fibra optima según manuales técnicos y normativa.
280102104: Empalmar redes de fibra óptica según manuales técnicos y normativa
280102105: Habilitar la red de fibra óptica según manual</t>
  </si>
  <si>
    <t>Fue reemplazada por la(s) norma(s) 280102103  que ya se encuentra(n) publicada(s).</t>
  </si>
  <si>
    <t>290202032 3</t>
  </si>
  <si>
    <t>Fue reemplazada por la(s) norma(s) 280102132  que ya se encuentra(n) publicada(s).</t>
  </si>
  <si>
    <t>290202033 1</t>
  </si>
  <si>
    <t>Cortar tuberías de aceros al cromo - molibdeno con plasmas conforme a especificaciones de diseño.</t>
  </si>
  <si>
    <t>Fue reemplazada por la(s) norma(s) 280102131 que ya se encuentra(n) publicada(s).</t>
  </si>
  <si>
    <t>290202033 2</t>
  </si>
  <si>
    <t>Fue reemplazada por la(s) norma(s) 280102027 que ya se encuentra(n) publicada(s).</t>
  </si>
  <si>
    <t>290202034 1</t>
  </si>
  <si>
    <t>Efectuar ajustes en equipos, seleccionar y almacenar materiales de aporte según manuales de operación y fabricante.</t>
  </si>
  <si>
    <t>290202034 2</t>
  </si>
  <si>
    <t>290202035 1</t>
  </si>
  <si>
    <t>Efectuar trazado, corte, preparación y limpieza de juntas soldadas según parámetros de fabricación naval.</t>
  </si>
  <si>
    <t>Por decisión del Grupo de Gestión de Competencias Laborales de fecha 29 de abril de 2015 se procede a registrar en la base de datos del SNFT la extensión de vigencia de esta norma hasta el 30 de Junio de 2016 tiempo máximo en el que deberá cumplir todo el</t>
  </si>
  <si>
    <t>290202036 1</t>
  </si>
  <si>
    <t>Trazar y cortar productos metálicos conforme a especificaciones de diseño o reparaciones navales.</t>
  </si>
  <si>
    <t>290202036 2</t>
  </si>
  <si>
    <t>290202037 1</t>
  </si>
  <si>
    <t>Conformar y armar láminas, perfiles y tubos en productos metálicos conforme a especificaciones de fabricación naval</t>
  </si>
  <si>
    <t>290202037 2</t>
  </si>
  <si>
    <t>Esta NSCL fue adoptada por la MS de Audiovisuales según Acta  Acta 06- del 19/11/2013 , por lo tanto se inactiva codigo. Nuevo codigo asignado 250201010</t>
  </si>
  <si>
    <t>290202038 1</t>
  </si>
  <si>
    <t>Soldar láminas (planchas - chapas) y tuberías en aleaciones ferrosas con el proceso - SMAW, según procedimientos aplicados en la industria naval.</t>
  </si>
  <si>
    <t>290202038 2</t>
  </si>
  <si>
    <t>Soldar láminas (planchas – chapas) y tuberías en aleaciones ferrosas con el proceso - smaw, según procedimientos aplicados en la industria naval.</t>
  </si>
  <si>
    <t>290202039 1</t>
  </si>
  <si>
    <t>Soldar láminas (planchas - chapas) y tuberías en aleaciones no ferrosas con SMAW, según procedimientos aplicados en la industria naval.</t>
  </si>
  <si>
    <t>290202039 2</t>
  </si>
  <si>
    <t>Soldar láminas (planchas – chapas) y tuberías en aleaciones no ferrosas con smaw, según procedimientos aplicados en la industria naval.</t>
  </si>
  <si>
    <t>290202040 1</t>
  </si>
  <si>
    <t>Soldar láminas (planchas - chapas) y tuberías en aleaciones ferrosas y no ferrosas con el proceso GMAW, según procedimientos aplicados en la industria naval.</t>
  </si>
  <si>
    <t>290202040 2</t>
  </si>
  <si>
    <t>Soldar láminas (planchas – chapas) y tuberías en aleaciones ferrosas y no ferrosas con el proceso gmaw, según procedimientos aplicados en la industria naval.</t>
  </si>
  <si>
    <t>290202041 1</t>
  </si>
  <si>
    <t>Soldar láminas (planchas - chapas) y tuberías en aleaciones ferrosas y no ferrosas con el proceso GTAW, según procedimientos aplicados en la industria naval.</t>
  </si>
  <si>
    <t>290202041 2</t>
  </si>
  <si>
    <t>Soldar láminas (planchas – chapas) y tuberías en aleaciones ferrosas y no ferrosas con el proceso gtaw, según procedimientos aplicados en la industria naval.</t>
  </si>
  <si>
    <t>290202042 1</t>
  </si>
  <si>
    <t>Soldar láminas (planchas - chapas) y tuberías en aleaciones ferrosas con el proceso FCAW, según procedimientos aplicados en la industria naval.</t>
  </si>
  <si>
    <t>290202042 2</t>
  </si>
  <si>
    <t>Soldar láminas (planchas – chapas) y tuberías en aleaciones ferrosas con el proceso fcaw, según procedimientos aplicados en la industria naval.</t>
  </si>
  <si>
    <t>290202043 1</t>
  </si>
  <si>
    <t>Inspeccionar piezas, materiales y equipos con la técnica visual según norma aplicable.</t>
  </si>
  <si>
    <t>290202043 2</t>
  </si>
  <si>
    <t>Inspeccionar piezas, materiales y equipos con la técnica visual según norma aplicable. Nivel ii</t>
  </si>
  <si>
    <t>Fue reemplazada por la(s) norma(s) 280102135 que ya se encuentra(n) publicada(s).</t>
  </si>
  <si>
    <t>290202044 1</t>
  </si>
  <si>
    <t>Inspeccionar piezas, materiales y equipos con la técnica de partículas magnéticas según norma aplicable.</t>
  </si>
  <si>
    <t>Fue reemplazada por la(s) norma(s) 280102136 que ya se encuentra(n) publicada(s).</t>
  </si>
  <si>
    <t>290202044 2</t>
  </si>
  <si>
    <t>Inspeccionar piezas y materiales con la técnica de particulas magneticas según norma aplicable nivel ii</t>
  </si>
  <si>
    <t>290202045 1</t>
  </si>
  <si>
    <t>Inspeccionar piezas, materiales y equipos con la técnica de líquidos penetrantes según norma aplicable.</t>
  </si>
  <si>
    <t>290202045 2</t>
  </si>
  <si>
    <t>Inspeccionar piezas, materiales y equipos con la técnica de líquidos penetrantes según norma aplicable. Nivel ii</t>
  </si>
  <si>
    <t>Fue reemplazada por la(s) norma(s) 280102137 que ya se encuentra(n) publicada(s).</t>
  </si>
  <si>
    <t>290202046 1</t>
  </si>
  <si>
    <t>Inspeccionar piezas, materiales y equipos con técnicas de radiografía industrial según norma aplicable.</t>
  </si>
  <si>
    <t>Fue reemplazada por la(s) norma(s)  280102095  que ya se encuentra(n) publicada(s).</t>
  </si>
  <si>
    <t>290202046 2</t>
  </si>
  <si>
    <t>Inspeccionar piezas, materiales y equipos con técnicas de radiografia industrial según norma aplicable. Nivel ii</t>
  </si>
  <si>
    <t>290202047 1</t>
  </si>
  <si>
    <t>Inspeccionar piezas, materiales y equipos con la técnica de ultrasonido según norma aplicable.</t>
  </si>
  <si>
    <t>290202047 2</t>
  </si>
  <si>
    <t>Inspeccionar piezas y materiales con la técnica de ultrasonido según norma aplicable. Nivel ii</t>
  </si>
  <si>
    <t>Fue reemplazada por la(s) norma(s)  280102096_2  que ya se encuentra(n) publicada(s).</t>
  </si>
  <si>
    <t>290202048 1</t>
  </si>
  <si>
    <t>Aplicar soldadura a platinas de acero al carbono con los procesos fcaw y smaw según procedimiento y normatividad aplicable.</t>
  </si>
  <si>
    <t>290202050 1</t>
  </si>
  <si>
    <t>Aplicar soldadura a productos metalicos (platinas) de acero al carbono con el proceso gtaw según procedimiento y normatividad aplicable.</t>
  </si>
  <si>
    <t>Mediante acta 003 del 27/09/2017, el Consejo de mesa avala la norma 280102097, Reemplaza las normas   280102034.</t>
  </si>
  <si>
    <t>290202051 1</t>
  </si>
  <si>
    <t>Aplicar soldadura a platinas de acero inoxidable (cromo niquel) con los procesos gtaw y fcaw. Según procedimiento y normatividad aplicable.</t>
  </si>
  <si>
    <t>290202052 1</t>
  </si>
  <si>
    <t>Aplicar soldadura a platinas de aluminio con los procesos gtaw y gmaw según procedimiento y normatividad aplicable.</t>
  </si>
  <si>
    <t>290202053 1</t>
  </si>
  <si>
    <t>Aplicar soldadura a platinas de acero inoxidables (cromo – niquel) con los procesos gtaw y smaw según procedimiento y normatividad aplicable.</t>
  </si>
  <si>
    <t>290202054 1</t>
  </si>
  <si>
    <t>Aplicar soldadura a tuberias de acero inoxidables (cromo – niquel) con los procesos gtaw y smaw según procedimiento y normatividad aplicable</t>
  </si>
  <si>
    <t>290202064 1</t>
  </si>
  <si>
    <t>Aplicar soldadura a tuberías menores de acero al carbono con el proceso MIG-MAG, según código ASD 1.3</t>
  </si>
  <si>
    <t>290202064 2</t>
  </si>
  <si>
    <t>Aplicar soldadura a tuberias menores de acero al carbono con el proceso MIG-MAG, según codigo AWS D1.3</t>
  </si>
  <si>
    <t>290202065 1</t>
  </si>
  <si>
    <t>Operar máquinas electrosoldadoras según procedimiento y manual técnico.</t>
  </si>
  <si>
    <t>• Fue reemplazada en la novedad de Actualización por la norma: Código 290202065 – Versión 2 - Titulo de la Norma Operar máquinas electrosoldadoras según procedimiento y manual técnico.</t>
  </si>
  <si>
    <t>290202065 2</t>
  </si>
  <si>
    <t>Operar máquinas electrosoldadoras según procedimiento y manual técnico</t>
  </si>
  <si>
    <t>290202066 1</t>
  </si>
  <si>
    <t>Soldar rieles de acero según proceso de aluminotermia y normativa.</t>
  </si>
  <si>
    <t>290202067 1</t>
  </si>
  <si>
    <t>Elaborar plano de diseño según cálculo estructural.</t>
  </si>
  <si>
    <t>290202068 1</t>
  </si>
  <si>
    <t>Trazar elementos metálicos según plano de fabricación.</t>
  </si>
  <si>
    <t>Mediante acta 031 del 20/02/2017, el Consejo de mesa avala la norma 290202068, Reemplaza la norma 290202005.</t>
  </si>
  <si>
    <t>290202069 1</t>
  </si>
  <si>
    <t>Cortar elementos metálicos según trazo y proceso térmico.</t>
  </si>
  <si>
    <t>290202070 1</t>
  </si>
  <si>
    <t>Soldar láminas metálicas según técnica de arco manual eléctrodo revestido y normativa.</t>
  </si>
  <si>
    <t>Mediante acta 031 del 20/02/2017, el Consejo de mesa avala la norma 290202070, Reemplaza la norma 290202007.</t>
  </si>
  <si>
    <t>290202071 1</t>
  </si>
  <si>
    <t>Armar componentes metálicos de acuerdo con especificaciones de fabricación.</t>
  </si>
  <si>
    <t>Mediante acta 031 del 20/02/2017, el Consejo de mesa avala la norma 290202071, Reemplaza la norma 290202006.</t>
  </si>
  <si>
    <t>290202072 1</t>
  </si>
  <si>
    <t>Soldar láminas metálicas según técnica de alambre sólido y normativa.</t>
  </si>
  <si>
    <t>Mediante acta 031 del 20/02/2017, el Consejo de mesa avala la norma 290202072, Reemplaza la norma 290202008.</t>
  </si>
  <si>
    <t>290202073 1</t>
  </si>
  <si>
    <t>Conformar productos metálicos según planos de fabricación.</t>
  </si>
  <si>
    <t>Mediante acta 031 del 20/02/2017, el Consejo de mesa avala la norma 290202073, Reemplaza la norma 290202006.</t>
  </si>
  <si>
    <t>290202074 1</t>
  </si>
  <si>
    <t>Inspeccionar materiales de acuerdo con método visual y normativa.</t>
  </si>
  <si>
    <t>Mediante acta 003 del 11/04/2018, el Consejo de mesa avala la norma 290202074, Reemplaza las normas 290202020.</t>
  </si>
  <si>
    <t>290202075 1</t>
  </si>
  <si>
    <t>Inspeccionar materiales de acuerdo con método de líquidos penetrantes y normativa.</t>
  </si>
  <si>
    <t>Mediante acta 003 del 11/04/2018, el Consejo de mesa avala la norma 290202075, Reemplaza las normas 290202024.</t>
  </si>
  <si>
    <t>290202076 1</t>
  </si>
  <si>
    <t>Soldar tubería metálica según técnica de arco manual y eléctrodo revestido.</t>
  </si>
  <si>
    <t>Mediante acta 003 del 11/04/2018, el Consejo de mesa avala la norma 290202076, Reemplaza las normas 290202011, 290202013, 290202014, 290202038, 290202039.</t>
  </si>
  <si>
    <t>290202077 1</t>
  </si>
  <si>
    <t>Soldar tubería metálica según técnica de arco manual y alambre eléctrodo.</t>
  </si>
  <si>
    <t>Mediante acta 003 del 11/04/2018, el Consejo de mesa avala la norma 290202077, Reemplaza las normas 290202012, 290202015, 290202029.</t>
  </si>
  <si>
    <t>290202078 1</t>
  </si>
  <si>
    <t>Soldar láminas metálicas de acuerdo con proceso de alambre tubular y normativa.</t>
  </si>
  <si>
    <t>290202079 1</t>
  </si>
  <si>
    <t>Reparar productos metálicos de acuerdo con procesos de arco eléctrico y normativa.</t>
  </si>
  <si>
    <t>290202080 1</t>
  </si>
  <si>
    <t>Manejar soldadura de eléctrodo tungsteno de acuerdo con procedimiento técnico y normativa</t>
  </si>
  <si>
    <t>290202081 1</t>
  </si>
  <si>
    <t>Aplicar recargue metálico de acuerdo con procedimientos técnicos.</t>
  </si>
  <si>
    <t>290202082 1</t>
  </si>
  <si>
    <t>Preparar operación de soldadura de acuerdo con procedimientos técnicos.</t>
  </si>
  <si>
    <t>290202083 1</t>
  </si>
  <si>
    <t>Soldar tubería metálica de acuerdo con procedimiento técnico</t>
  </si>
  <si>
    <t>290202084 1</t>
  </si>
  <si>
    <t>Operar máquinas de soldadura de acuerdo con procedimientos técnicos y técnicas de arco eléctrico</t>
  </si>
  <si>
    <t>290202066 2</t>
  </si>
  <si>
    <t>Soldar rieles de acero según proceso de aluminotermia y normativa</t>
  </si>
  <si>
    <t>290202600 1</t>
  </si>
  <si>
    <t>ENSAYOS NO DESTRUCTIVOS - CALIFICACIÓN Y CERTIFICACIÓN DEL PERSONAL PARA END (ISO 9712:2012)</t>
  </si>
  <si>
    <t>280701001 1</t>
  </si>
  <si>
    <t>Operar los equipos portuarios de acuerdo con su tipo, características, clase de carga y normas de seguridad.</t>
  </si>
  <si>
    <t>Se inactiva este estado, la norma estuvo en este proceso desde 11/09/2013.
 Esta norma es reemplazada por la 280701039, decisión avalada por el consejo de mesa mediante acta 013 del 23/12/2016.</t>
  </si>
  <si>
    <t>Esta norma es reemplazada por la 270407018, decisión avalada por el consejo de mesa mediante acta 023 del 11/12/2015.  Se inactiva código.</t>
  </si>
  <si>
    <t>280701002 1</t>
  </si>
  <si>
    <t>Manipular la carga de acuerdo a sus características, requerimientos operativos y normatividad.</t>
  </si>
  <si>
    <t>280701002 2</t>
  </si>
  <si>
    <t>Manipular la carga segun caracteristicas, requerimientos operativos y normatividad</t>
  </si>
  <si>
    <t>Esta norma es reemplazada por la 270407019, decisión avalada por el consejo de mesa mediante acta 023 del 11/12/2015.  Se inactiva código.</t>
  </si>
  <si>
    <t>280701003 1</t>
  </si>
  <si>
    <t>Tarjar la carga con el sistema de registro establecido de acuerdo al programa de operaciones.</t>
  </si>
  <si>
    <t>Esta norma es reemplazada por la 280701022, decisión avalada por el consejo de mesa mediante acta 007 del 27/11/2015. Se inactiva código.</t>
  </si>
  <si>
    <t>280701003 2</t>
  </si>
  <si>
    <t>Tarjar la carga según el sistema de registro establecido y programa de operaciones .</t>
  </si>
  <si>
    <t>280701004 1</t>
  </si>
  <si>
    <t>Almacenar la carga de acuerdo a la información suministrada , características y normas de seguridad</t>
  </si>
  <si>
    <t>Esta norma es reemplazada por la 280701040, decisión avalada por el consejo de mesa mediante acta 013 del 23/12/2016.</t>
  </si>
  <si>
    <t>280701004 2</t>
  </si>
  <si>
    <t>Almacenar la carga portuaria según características, informacion suministrada y normatividad</t>
  </si>
  <si>
    <t>280701005 1</t>
  </si>
  <si>
    <t>Coordinar las operaciones marítimas de acuerdo con el plan establecido y normatividad.</t>
  </si>
  <si>
    <t>Fue reemplazada por la(s) norma(s) 270407023 que ya se encuentra(n) publicada(s).</t>
  </si>
  <si>
    <t>280701006 1</t>
  </si>
  <si>
    <t>Planear las operaciones portuarias de acuerdo con los procedimientos establecidos e información suministrada.</t>
  </si>
  <si>
    <t>Según acta No 001 del 13 de Marzo del 2015, la cual se recibió por parte del Grupo de Gestion de Competencias Laborales hoy 27 de abril, se solicita la extensión de vigencia dado que soportan programas de Formación y proyectos de Evaluación y Certificaci</t>
  </si>
  <si>
    <t>280701006 2</t>
  </si>
  <si>
    <t>280701007 1</t>
  </si>
  <si>
    <t>Evaluar las operaciones portuarias de acuerdo con el plan establecido.</t>
  </si>
  <si>
    <t>280701007 2</t>
  </si>
  <si>
    <t>280701008 1</t>
  </si>
  <si>
    <t>Operar los equipos de transportación de graneles de acuerdo con su tipo, características, clase de graneles y normas de seguridad.</t>
  </si>
  <si>
    <t>Esta norma es reemplazada por la 280701053, decisión avalada por el consejo de mesa mediante acta 020 del 22/06/2018.</t>
  </si>
  <si>
    <t>Esta norma es reemplazada por la  270407021, decisión avalada por el consejo de mesa mediante acta 028 del 17/07/2017.</t>
  </si>
  <si>
    <t>280701008 2</t>
  </si>
  <si>
    <t>Fue reemplazada por la(s) norma(s)  270407021 que ya se encuentra(n) publicada(s).</t>
  </si>
  <si>
    <t>280701008 3</t>
  </si>
  <si>
    <t>Operar equipos de transportación de graneles segun tipo, características, clase de graneles y normas de seguridad</t>
  </si>
  <si>
    <t>280701009 1</t>
  </si>
  <si>
    <t>Operar el equipo tractocamión y/o de arrastre de acuerdo con su tipo, características, clase de carga y normas de seguridad.</t>
  </si>
  <si>
    <t>280701009 2</t>
  </si>
  <si>
    <t>280701009 3</t>
  </si>
  <si>
    <t>Operar tractocamiones o equipos de arrastre segun tipo, características, clase de carga y normas de seguridad.</t>
  </si>
  <si>
    <t>280701010 1</t>
  </si>
  <si>
    <t>Operar el equipo montacargas de acuerdo con su tipo, características, clase de carga y normas de seguridad.</t>
  </si>
  <si>
    <t>Esta norma es reemplazada por la 280701033, decisión avalada por el consejo de mesa mediante acta 007 del 27/11/2015. Se inactiva código.</t>
  </si>
  <si>
    <t>280701010 2</t>
  </si>
  <si>
    <t>Mediante acta 023 del 11/12/2015, el Consejo de mesa avala la norma 270407017 que reemplaza a la 270407006
Esta norma es reemplazada por la  270407022, decisión avalada por el consejo de mesa mediante acta 030 del 23/04/2018.</t>
  </si>
  <si>
    <t>Fue reemplazada por la(s) norma(s)  270407022  que ya se encuentra(n) publicada(s).</t>
  </si>
  <si>
    <t>280701010 3</t>
  </si>
  <si>
    <t>Operar el equipo montacargas segun tipo, características, clase de carga y normas de seguridad.</t>
  </si>
  <si>
    <t>Mediante acta 023 del 11/12/2015, el Consejo de mesa avala la norma 270407018 que reemplaza a la 270407007
Esta norma es reemplazada por la  270407022, decisión avalada por el consejo de mesa mediante acta 030 del 23/04/2018.</t>
  </si>
  <si>
    <t>280701011 1</t>
  </si>
  <si>
    <t>Operar el equipo cargador de pala y similares de acuerdo con sus características, clase de carga y normas de seguridad.</t>
  </si>
  <si>
    <t>Mediante acta 023 del 11/12/2015, el Consejo de mesa avala la norma 270407019 que reemplaza a la 270407008
Esta norma es reemplazada por la  270407022, decisión avalada por el consejo de mesa mediante acta 030 del 23/04/2018.</t>
  </si>
  <si>
    <t>280701011 2</t>
  </si>
  <si>
    <t>280701011 3</t>
  </si>
  <si>
    <t>Operar equipos cargador de pala y similares segun características, clase de carga y normas de seguridad.</t>
  </si>
  <si>
    <t>Mediante acta 028 del 17/07/2017, el Consejo de mesa avala la norma 270407021, Reemplaza la norma  270407013 y 270407014.</t>
  </si>
  <si>
    <t>280701012 1</t>
  </si>
  <si>
    <t>Operar el equipo portacontenedores de acuerdo con sus características, clase de carga y normas de seguridad.</t>
  </si>
  <si>
    <t>Mediante acta 030 del 23/04/2018, el Consejo de mesa avala la norma  270407022, Reemplaza las normas   270407017, 270407018 Y 270407019.</t>
  </si>
  <si>
    <t>280701012 2</t>
  </si>
  <si>
    <t>280701012 3</t>
  </si>
  <si>
    <t>Operar equipos portacontenedores según sus características, clase de carga y normas de seguridad.</t>
  </si>
  <si>
    <t>280701013 1</t>
  </si>
  <si>
    <t>Operar las grúas de barco, winches y similares de acuerdo con su tipo, características, clase de carga y normas de seguridad.</t>
  </si>
  <si>
    <t>Esta norma es reemplazada por la 280701049 y 280701051 decisión avalada por el consejo de mesa mediante 049 del 03/11/2017.</t>
  </si>
  <si>
    <t>280701013 2</t>
  </si>
  <si>
    <t>280701013 3</t>
  </si>
  <si>
    <t>Operar las grúas de barco, winches y similares segun tipo, características, clase de carga y normas de seguridad.</t>
  </si>
  <si>
    <t>Esta norma es reemplazada por la  210201050, decisión avalada por el consejo de mesa mediante acta acta 004 del 08/09/2016.  Se inactiva código.</t>
  </si>
  <si>
    <t>280701014 1</t>
  </si>
  <si>
    <t>Operar la grúa de patio portacontenedores de acuerdo con sus características y normas de seguridad.</t>
  </si>
  <si>
    <t>Esta norma es reemplazada por la 280701050, decisión avalada por el consejo de mesa mediante 049 del 03/11/2017.</t>
  </si>
  <si>
    <t>Fue reemplazada por la(s) norma(s)  210201050  que ya se encuentra(n) publicada(s).</t>
  </si>
  <si>
    <t>280701014 2</t>
  </si>
  <si>
    <t>280701014 3</t>
  </si>
  <si>
    <t>Operar la grua de patio portacontenedores según sus características y normas de seguridad.</t>
  </si>
  <si>
    <t>280701015 1</t>
  </si>
  <si>
    <t>Operar la grúa móvil multipropósitos de acuerdo con su tipo, características, clase de carga y normas de seguridad.</t>
  </si>
  <si>
    <t>Esta norma es reemplazada por la 280701051 que ya se encuentra aprobada y publicada.</t>
  </si>
  <si>
    <t>Esta norma es reemplazada por la  210201049, decisión avalada por el consejo de mesa mediante acta acta 004 del 08/09/2016.  Se inactiva código.</t>
  </si>
  <si>
    <t>280701015 2</t>
  </si>
  <si>
    <t>Fue reemplazada por la(s) norma(s)  210201049  que ya se encuentra(n) publicada(s).</t>
  </si>
  <si>
    <t>280701015 3</t>
  </si>
  <si>
    <t>Operar grúas móviles multipropósito segun tipo, características, clase de carga y normas de seguridad.</t>
  </si>
  <si>
    <t>280701016 1</t>
  </si>
  <si>
    <t>Operar la grúa tipo pórtico de acuerdo con su tipo, características, clase de carga y normas de seguridad.</t>
  </si>
  <si>
    <t>Esta norma es reemplazada por la 280701038, decisión avalada por el consejo de mesa mediante acta 007 del 27/11/2015. Se inactiva código.</t>
  </si>
  <si>
    <t>280701016 2</t>
  </si>
  <si>
    <t>280701016 3</t>
  </si>
  <si>
    <t>Operar la grúa tipo portico segun tipo, características, clase de carga y normas de seguridad</t>
  </si>
  <si>
    <t>280701017 1</t>
  </si>
  <si>
    <t>Inspeccionar contenedores en terminales portuarias según procedimientos establecidos, informacion suministrada y normatividad.</t>
  </si>
  <si>
    <t>280701018 1</t>
  </si>
  <si>
    <t>Pesar las cargas y medios de transporte en basculas segun procedimientos establecidos y normatividad.</t>
  </si>
  <si>
    <t>280701019 1</t>
  </si>
  <si>
    <t>Radicar el ingreso y salida de los vehiculos a las instalaciones portuarias según procedimientos establecidos y normatividad.</t>
  </si>
  <si>
    <t>280701020 1</t>
  </si>
  <si>
    <t>Dirigir la maniobra de las gruas a traves del sistema de señales, codigos internacionales y normatividad.</t>
  </si>
  <si>
    <t>280701021 1</t>
  </si>
  <si>
    <t>Estibar la carga portuaria según tipos y normativa.</t>
  </si>
  <si>
    <t>Se incluye como referente en la norma 220601042 de la MS de Gestión de Procesos Productivos según 	Acta No 03 Consejo Ejecutivo MS Recursos Humanos y 	Acta No 01 Consejo Ejecutivo MS Gestión de Procesos Productivos.</t>
  </si>
  <si>
    <t>280701022 1</t>
  </si>
  <si>
    <t>Tarjar la carga portuaria según sistema de registro y tipo de carga.</t>
  </si>
  <si>
    <t>Fue reemplazada por la(s) norma(s) 220601042</t>
  </si>
  <si>
    <t>280701023 1</t>
  </si>
  <si>
    <t>Dirigir la maniobra de grúas en tierra de acuerdo con sistema de señales y normativa.</t>
  </si>
  <si>
    <t>280701033 1</t>
  </si>
  <si>
    <t>Operar montacargas según tipo de carga y manual de operación.</t>
  </si>
  <si>
    <t>Mediante Acta 001 del 20 de noviembre de 2014, el Consejo de mesa aprueba la extensión de vigencia de esta norma hasta el 31 de diciembre de 2015.
Esta norma es reemplazada por la 210201040, decisión avalada por el consejo de mesa mediante acta 001 del 02</t>
  </si>
  <si>
    <t>•	Reemplaza a: Código: 280701010 Versión: 3 Titulo de la Norma: Operar el equipo montacargas según tipo, características, clase de carga y normas de seguridad.</t>
  </si>
  <si>
    <t>280701038 1</t>
  </si>
  <si>
    <t>Operar grúa pórtico según tipo de carga y manual de operación.</t>
  </si>
  <si>
    <t>280701039 1</t>
  </si>
  <si>
    <t>Operar equipos portuarios de acuerdo con tipo de carga y manual de operación.</t>
  </si>
  <si>
    <t>280701040 1</t>
  </si>
  <si>
    <t>Almacenar la carga portuaria de acuerdo con procedimientos técnicos y normativa</t>
  </si>
  <si>
    <t>Mediante Acta 001 del 20 de noviembre de 2014, el Consejo de mesa aprueba la extensión de vigencia de esta norma hasta el 31 de diciembre de 2015.
Esta norma es reemplazada por la 210201041, decisión avalada por el consejo de mesa mediante acta 001 del 02</t>
  </si>
  <si>
    <t>280701041 1</t>
  </si>
  <si>
    <t>Operar básculas según procedimientos técnicos y normativa</t>
  </si>
  <si>
    <t>280701042 1</t>
  </si>
  <si>
    <t>Amarrar embarcaciones según requerimiento operativo y normativa portuaria</t>
  </si>
  <si>
    <t>280701043 1</t>
  </si>
  <si>
    <t>Programar operaciones portuarias de acuerdo con términos de negociación y normativa</t>
  </si>
  <si>
    <t>Mediante acta 013 del 23/12/2016, el Consejo de mesa avala la norma 280701043, Reemplaza la norma 280701006.</t>
  </si>
  <si>
    <t>280701044 1</t>
  </si>
  <si>
    <t>Establecer el servicio portuario de acuerdo con términos de negociación y normativa</t>
  </si>
  <si>
    <t>Mediante acta 013 del 23/12/2016, el Consejo de mesa avala la norma 280701044, Reemplaza la norma 280701006.</t>
  </si>
  <si>
    <t>Esta norma es reemplazada por la  210201048, decisión avalada por el consejo de mesa mediante acta acta 004 del 08/09/2016.  Se inactiva código.</t>
  </si>
  <si>
    <t>280701045 1</t>
  </si>
  <si>
    <t>Evaluar las operaciones del servicio portuario según requerimientos técnicos y normativa</t>
  </si>
  <si>
    <t>Mediante acta 013 del 23/12/2016, el Consejo de mesa avala la norma 280701045, Reemplaza la norma 280701007.</t>
  </si>
  <si>
    <t>Fue reemplazada por la(s) norma(s)  210201048  que ya se encuentra(n) publicada(s).</t>
  </si>
  <si>
    <t>280701046 1</t>
  </si>
  <si>
    <t>Monitorear operaciones portuarias de acuerdo con plan operativo y normativa</t>
  </si>
  <si>
    <t>Mediante acta 013 del 23/12/2016, el Consejo de mesa avala la norma 280701046, Reemplaza la norma 280701007.</t>
  </si>
  <si>
    <t>280701047 1</t>
  </si>
  <si>
    <t>Coordinar las operaciones marítimas según requerimientos del servicio y normativa portuaria</t>
  </si>
  <si>
    <t>Mediante acta 013 del 23/12/2016, el Consejo de mesa avala la norma 280701047, Reemplaza la norma 280701006.</t>
  </si>
  <si>
    <t>280701048 1</t>
  </si>
  <si>
    <t>Coordinar las operaciones terrestres según requerimientos del servicio portuario y normativa</t>
  </si>
  <si>
    <t>Mediante acta 013 del 23/12/2016, el Consejo de mesa avala la norma 280701048, Reemplaza la norma 280701006.</t>
  </si>
  <si>
    <t>Esta norma es reemplazada por la  2102010451, decisión avalada por el consejo de mesa mediante acta acta 004 del 08/09/2016.  Se inactiva código.</t>
  </si>
  <si>
    <t>280701049 1</t>
  </si>
  <si>
    <t>Operar grúa de barco según tipo carga y manual de operación</t>
  </si>
  <si>
    <t>Mediante acta 049 del 03/11/2017, el Consejo de mesa avala la norma 280701049, Reemplaza las normas 280701013.</t>
  </si>
  <si>
    <t>Fue reemplazada por la(s) norma(s)  210201051  que ya se encuentra(n) publicada(s).</t>
  </si>
  <si>
    <t>280701050 1</t>
  </si>
  <si>
    <t>Operar grúa de patio portacontenedores según requerimientos del puerto y manual de operación</t>
  </si>
  <si>
    <t>Mediante acta 049 del 03/11/2017, el Consejo de mesa avala la norma 280701050, Reemplaza las normas 280701014.</t>
  </si>
  <si>
    <t>Esta norma es reemplazada por la 210201044, decisión avalada por el consejo de mesa mediante acta 001 del 02/12/2015.  Se inactiva código.</t>
  </si>
  <si>
    <t>280701051 1</t>
  </si>
  <si>
    <t>Operar grúa móvil multipropósito según tipo carga y manual de operación</t>
  </si>
  <si>
    <t>Mediante acta 049 del 03/11/2017, el Consejo de mesa avala la norma 280701049, Reemplaza las normas 280701014.</t>
  </si>
  <si>
    <t>Esta norma es reemplazada por la 210201043, decisión avalada por el consejo de mesa mediante acta 001 del 02/12/2015.  Se inactiva código.</t>
  </si>
  <si>
    <t>280701052 1</t>
  </si>
  <si>
    <t>Inspeccionar contenedores según procedimientos técnicos y normativa portuaria</t>
  </si>
  <si>
    <t>Mediante acta 020 del 22/06/2018, el Consejo de mesa avala la norma 280701052, Reemplaza las normas 280701017.</t>
  </si>
  <si>
    <t>Esta norma es reemplazada por la 210201045, decisión avalada por el consejo de mesa mediante acta 001 del 02/12/2015.  Se inactiva código.</t>
  </si>
  <si>
    <t>280701053 1</t>
  </si>
  <si>
    <t>Operar equipos de transportación de gráneles según procedimiento técnico y manual de operación</t>
  </si>
  <si>
    <t>Mediante acta 020 del 22/06/2018, el Consejo de mesa avala la norma 280701053, Reemplaza las normas 280701008.</t>
  </si>
  <si>
    <t>Esta norma es reemplazada por la 210201046, decisión avalada por el consejo de mesa mediante acta 001 del 02/12/2015.  Se inactiva código.</t>
  </si>
  <si>
    <t>280701054 1</t>
  </si>
  <si>
    <t>Operar cargador de pala según procedimiento técnico y manual de operación</t>
  </si>
  <si>
    <t>Mediante acta 020 del 22/06/2018, el Consejo de mesa avala la norma 280701054, Reemplaza las normas 280701010.</t>
  </si>
  <si>
    <t>280701055 1</t>
  </si>
  <si>
    <t>Operar sistemas de monoboyas de acuerdo con plan de operaciones y normativa</t>
  </si>
  <si>
    <t>280701056 1</t>
  </si>
  <si>
    <t>Autorizar la carga según procedimientos técnicos de ingreso y salida de vehiculos y normativa portuaria</t>
  </si>
  <si>
    <t>Mediante acta 022 del 10/10/2018, el Consejo de mesa avala la norma 280701056, Reemplaza las normas 280701019.</t>
  </si>
  <si>
    <t>280701057 1</t>
  </si>
  <si>
    <t>Operar equipo de arrastre según tipo de carga y manual de operación</t>
  </si>
  <si>
    <t>280701058 1</t>
  </si>
  <si>
    <t>Operar equipo apilador de contenedores según procedimiento técnico y manual de operación</t>
  </si>
  <si>
    <t>•	Reemplaza a: Código: 280701012 Versión: 3 Titulo de la Norma: Operar equipos portacontenedores según sus características, clase de carga y normas de seguridad.</t>
  </si>
  <si>
    <t>280701059 1</t>
  </si>
  <si>
    <t>280701060 1</t>
  </si>
  <si>
    <t>Dirigir la maniobra de grúas de acuerdo con sistema de señales y normativa portuaria</t>
  </si>
  <si>
    <t>280701061 1</t>
  </si>
  <si>
    <t>Operar grúa pórtico según normativa y manual de operación</t>
  </si>
  <si>
    <t>Mediante acta 001 del 02/12/2015, el Consejo de mesa avala la norma 210201043 que reemplaza a la 210201033.
Ejecutivo de la MS Talento Humano, se avala la inactivación de esta norma. En comité técnico, se concluyó que se encuentra inmersa en 3 Normas asoc</t>
  </si>
  <si>
    <t>280701062 1</t>
  </si>
  <si>
    <t>Tarjar la carga según procedimiento técnico y normativa portuaria</t>
  </si>
  <si>
    <t>280701063 1</t>
  </si>
  <si>
    <t>Estibar la carga portuaria según tipos y normativa</t>
  </si>
  <si>
    <t>280701064 1</t>
  </si>
  <si>
    <t>Operar básculas según procedimientos técnicos y normativa técnica</t>
  </si>
  <si>
    <t>260602001 1</t>
  </si>
  <si>
    <t>Tratar el cabello y cuero cabelludo según técnicas de higiene y cosmética capilar.</t>
  </si>
  <si>
    <t>Quedará en la especialización de la Mesa a “Belleza y Estética”. Está pendiente por definir este aspecto.
 Esta norma es reemplazada por la 260602038, decisión avalada por el consejo de mesa mediante acta 004 del 25/04/2017.</t>
  </si>
  <si>
    <t>Fue reemplazada por la(s) norma(s) 290202600 que ya se encuentra(n) publicada(s).</t>
  </si>
  <si>
    <t>260602001 2</t>
  </si>
  <si>
    <t>Esta norma es reemplazada por la  290202075, decisión avalada por el consejo de mesa mediante 003 del 11/04/2018.</t>
  </si>
  <si>
    <t>Fue reemplazada por la 290202075</t>
  </si>
  <si>
    <t>260602002 1</t>
  </si>
  <si>
    <t>Mantener la zona de trabajo y el equipamiento en condiciones bioseguras según la normativa sanitaria vigente en centros de belleza y estética.</t>
  </si>
  <si>
    <t>Se identificó que la norma no es una función productiva del sector según acta 002 del 19-07-2018</t>
  </si>
  <si>
    <t>260602002 2</t>
  </si>
  <si>
    <t>Mantener la zona de trabajo y el equipamiento en condiciones bioseguras según la normativa legal vigente en centros de belleza y estética.</t>
  </si>
  <si>
    <t>Fue reemplazada por la(s) norma(s)  290202075 que ya se encuentra(n) publicada(s).</t>
  </si>
  <si>
    <t>260602003 1</t>
  </si>
  <si>
    <t>Cambiar el color y la forma estructural del cabello de manera permanente con base en reacciones físico-químicas.</t>
  </si>
  <si>
    <t>Quedará en la especialización de la Mesa a “Belleza y Estética”. Está pendiente por definir este aspecto</t>
  </si>
  <si>
    <t>260602003 2</t>
  </si>
  <si>
    <t>Cambiar el color y la forma estructural del cabello de manera permanente con base en reacciones físico-químicas</t>
  </si>
  <si>
    <t>260602003 3</t>
  </si>
  <si>
    <t>Cambiar el color y la forma estructural del cabello con base en reacciones físico-químicas.</t>
  </si>
  <si>
    <t>260602004 1</t>
  </si>
  <si>
    <t>Atender servicios de manicura y pedicura según un plan de tratamiento cosmético-estético</t>
  </si>
  <si>
    <t>Quedará en la especialización de la Mesa a “Belleza y Estética”. Está pendiente por definir este aspecto.
 Esta norma es reemplazada por la 260602037, decisión avalada por el consejo de mesa mediante acta 004 del 25/04/2017.</t>
  </si>
  <si>
    <t>260602004 2</t>
  </si>
  <si>
    <t>Atender servicios de manicura y pedicura según un plan de tratamiento cosmético-estético.</t>
  </si>
  <si>
    <t>260602005 1</t>
  </si>
  <si>
    <t>Crear formas y diseños sobre las láminas ungueales utilizando técnicas de estética decorativa.</t>
  </si>
  <si>
    <t>Aprobada por primera vez con Acta 002 del 06/12/2005, expiración de vigencia 06/12/2011.
 Quedará en la especialización de la Mesa a “Belleza y Estética”. Está pendiente por definir este aspecto</t>
  </si>
  <si>
    <t>Fue reemplazada por la(s) norma(s)  290202082 que ya se encuentra(n) publicada(s).</t>
  </si>
  <si>
    <t>260602005 2</t>
  </si>
  <si>
    <t>260602006 1</t>
  </si>
  <si>
    <t>Dar presentación estética al vello con base en técnicas de cosmética capilar.</t>
  </si>
  <si>
    <t>SE INACTIVA ESTE CODIGO TENIENDO EN CUENTA QUE EL INVIMA NO TIENE PRODUCTOS AUTORIZADOS PARA REALIZAR ESTA FUNCIÓN PRODUCTIVA, S/ ACTA 003 DEL 08/10/2008 DE EQUIPO TECNICO DE LA MS Y CORREO ELECTRONICO DE 2008.</t>
  </si>
  <si>
    <t>260602007 1</t>
  </si>
  <si>
    <t>Cambiar la forma al cabello o pelo facial con base en líneas de diseños y tendencias de corte.</t>
  </si>
  <si>
    <t>Primera extensión de vigencia hasta 04/12/2012con Acta 011 del 17/01/2011.
 Quedará en la especialización de la Mesa a “Belleza y Estética”. Está pendiente por definir este aspecto.
 Esta norma es reemplazada por la 260602037, decisión avalada por el cons</t>
  </si>
  <si>
    <t>Esta norma es reemplazada por la  290202077, decisión avalada por el consejo de mesa mediante 003 del 11/04/2018.</t>
  </si>
  <si>
    <t>260602007 2</t>
  </si>
  <si>
    <t>260602008 1</t>
  </si>
  <si>
    <t>Asesorar a un usuario en el cambio de imagen personal de acuerdo con técnicas de estilismo capilar.</t>
  </si>
  <si>
    <t>El comité técnico de expertos determinó que la NCL no es una función productiva, ya que es una actividad que hace parte de otras funciones laborales. Se inactiva según acta 08 del mes de julio del 2021</t>
  </si>
  <si>
    <t>Fue reemplazada por la(s) norma(s)  290202077 que ya se encuentra(n) publicada(s).</t>
  </si>
  <si>
    <t>260602008 2</t>
  </si>
  <si>
    <t>260602008 3</t>
  </si>
  <si>
    <t>Orientar a un usuario en el cambio de imagen personal de acuerdo con técnicas de estilismo capilar</t>
  </si>
  <si>
    <t>260602009 1</t>
  </si>
  <si>
    <t>Peinar cabelleras en función de los requerimientos del usuario y técnicas vigentes.</t>
  </si>
  <si>
    <t>Primera extensión de vigencia hasta 04/12/2012con Acta 011 del 17/01/2011.
 Quedará en la especialización de la Mesa a “Belleza y Estética”. Está pendiente por definir este aspecto.
 Esta norma es reemplazada por la 260602036, decisión avalada por el cons</t>
  </si>
  <si>
    <t>260602009 2</t>
  </si>
  <si>
    <t>260602010 1</t>
  </si>
  <si>
    <t>Resaltar la armonía del rostro con base en estilos de maquillaje social</t>
  </si>
  <si>
    <t>260602010 2</t>
  </si>
  <si>
    <t>Resaltar la armonía del rostro con base en estilos de maquillaje social.</t>
  </si>
  <si>
    <t>260602010 3</t>
  </si>
  <si>
    <t>Resaltar la armonia del rostro con base en estilos de maquillaje social.</t>
  </si>
  <si>
    <t>260602011 1</t>
  </si>
  <si>
    <t>Caracterizar un personaje o intérprete conforme a técnicas especializadas de maquillaje escénico.</t>
  </si>
  <si>
    <t>Primera extensión de vigencia hasta 04/12/2012con Acta 011 del 17/01/2011.
 Quedará en la especialización de la Mesa a “Belleza y Estética”. Está pendiente por definir este aspecto</t>
  </si>
  <si>
    <t>260602011 2</t>
  </si>
  <si>
    <t>260602011 3</t>
  </si>
  <si>
    <t>Caracterizar un personaje en un intérprete con base en técnicas de maquillaje</t>
  </si>
  <si>
    <t>260602012 1</t>
  </si>
  <si>
    <t>Asesorar a un usuario en el cambio de imagen personal de acuerdo con técnicas de maquillaje.</t>
  </si>
  <si>
    <t>260602012 2</t>
  </si>
  <si>
    <t>260602012 3</t>
  </si>
  <si>
    <t>Orientar a un usuario en el cambio de imagen personal de acuerdo con técnicas de maquillaje</t>
  </si>
  <si>
    <t>260602013 1</t>
  </si>
  <si>
    <t>Maquillar un usuario teniendo en cuenta los requerimientos técnicos de los medios publicitarios</t>
  </si>
  <si>
    <t>260602013 2</t>
  </si>
  <si>
    <t>Maquillar un usuario teniendo en cuenta los requerimientos técnicos de los medios publicitarios.</t>
  </si>
  <si>
    <t>260602013 3</t>
  </si>
  <si>
    <t>260602014 1</t>
  </si>
  <si>
    <t>Higienizar la piel sana de manera superficial de acuerdo con protocolos establecidos.</t>
  </si>
  <si>
    <t>SE INACTIVA CODIGO SEGÚN ACTA 014 DEL 30/01/2012.</t>
  </si>
  <si>
    <t>260602015 1</t>
  </si>
  <si>
    <t>Asistir técnicas de masaje y drenaje linfático estético manual según delegación del técnico laboral en cosmetología.</t>
  </si>
  <si>
    <t>SE INACTIVA ESTE CODIGO TENIENDO EN CUENTA ACTA 008 DEL 01/03/2010. Situación que fue identificada en el proceso de actualización del Programa Ocupación Cuidado Estético de Manos y Pies.</t>
  </si>
  <si>
    <t>260602016 1</t>
  </si>
  <si>
    <t>Depilar el vello con base en métodos no invasivos.</t>
  </si>
  <si>
    <t>260602016 2</t>
  </si>
  <si>
    <t>Depilar el vello con base en métodos no invasivos</t>
  </si>
  <si>
    <t>Esta norma es reemplazada por la  290202076, decisión avalada por el consejo de mesa mediante 003 del 11/04/2018.</t>
  </si>
  <si>
    <t>260602017 1</t>
  </si>
  <si>
    <t>Personalizar tratamientos faciales con base en un diagnóstico previo y protocolo estético.</t>
  </si>
  <si>
    <t>Fue reemplazada por la(s) norma(s)  290202076 que ya se encuentra(n) publicada(s).</t>
  </si>
  <si>
    <t>260602017 2</t>
  </si>
  <si>
    <t>Personalizar tratamientos faciales de naturaleza no cruenta, no invasiva con base en una valoración y protocolo estético.</t>
  </si>
  <si>
    <t>260602017 3</t>
  </si>
  <si>
    <t>Realizar tratamientos faciales de naturaleza no cruenta, no invasiva con base en una valoración y protocolo estético</t>
  </si>
  <si>
    <t>260602018 1</t>
  </si>
  <si>
    <t>Personalizar tratamientos corporales con base en un diagnóstico previo y protocolo estético.</t>
  </si>
  <si>
    <t>260602018 2</t>
  </si>
  <si>
    <t>Personalizar tratamientos corporales de naturaleza no cruenta, no invasiva con base en una valoración y protocolo estético.</t>
  </si>
  <si>
    <t>260602018 3</t>
  </si>
  <si>
    <t>Realizar tratamientos corporales de naturaleza no cruenta, no invasiva con base en una valoración y protocolo estético</t>
  </si>
  <si>
    <t>260602019 1</t>
  </si>
  <si>
    <t>Atender al usuario en el pre y post operatorio de una cirugía estética, previa prescripción médica del cuidado cosmetológico</t>
  </si>
  <si>
    <t>Fue reemplazada por la(s) norma(s)  290202080  que ya se encuentra(n) publicada(s).</t>
  </si>
  <si>
    <t>260602019 2</t>
  </si>
  <si>
    <t>Realizar cuidado cosmetológico a usuarios con tratamientos de cirugía y/o medicina estética según prescripción del médico tratante, principios éticos y normativa legal vigente.</t>
  </si>
  <si>
    <t>260602019 3</t>
  </si>
  <si>
    <t>Realizar tratamientos cosmetológicos y estéticos a usuarios con procedimientos de cirugía y/o medicina estética según prescripción del médico tratante y normativa legal vigente.</t>
  </si>
  <si>
    <t>Fue reemplazada por la(s) norma(s)  290202079  que ya se encuentra(n) publicada(s).</t>
  </si>
  <si>
    <t>260602019 4</t>
  </si>
  <si>
    <t>Realizar tratamientos cosmetológicos y estéticos a usuarios con procedimientos de cirugía y/o medicina estética según prescripción del médico y normativa legal vigente.</t>
  </si>
  <si>
    <t>260602020 1</t>
  </si>
  <si>
    <t>Prestar servicios hidrotermales según protocolo establecido</t>
  </si>
  <si>
    <t>260602020 2</t>
  </si>
  <si>
    <t>Prestar servicios SPA según protocolo establecido.</t>
  </si>
  <si>
    <t>260602020 3</t>
  </si>
  <si>
    <t>Prestar servicios spa según protocolo establecido</t>
  </si>
  <si>
    <t>260602021 1</t>
  </si>
  <si>
    <t>Mercadear con proveedores y clientes productos y servicios para la imagen personal de acuerdo con principios éticos y legales vigentes.</t>
  </si>
  <si>
    <t>Norma inactiva, según Acta del 11/10/2017. La función no es misional del sector de servicios personales, por lo que se solicitó traslado a la Mesa de mercadeo, la cual no fue aceptada debido a que dicha Mesa cuenta con tres normas similares.</t>
  </si>
  <si>
    <t>260602021 2</t>
  </si>
  <si>
    <t>Mercadear productos y servicios para la imagen personal de acuerdo con principios éticos y normativa legal vigente.</t>
  </si>
  <si>
    <t>Norma inactiva, según Acta del 11/10/2017</t>
  </si>
  <si>
    <t>260602022 1</t>
  </si>
  <si>
    <t>Promover un proyecto comunitario con base en un objetivo social</t>
  </si>
  <si>
    <t>Se inactiva este código por cuanto la norma como la titulación 160602009_2 no cuenta con la pertinencia metodologica para su actualización y ampliación de vigencia no tiene salida ocupacional en la clasificación nacional de ocupaciones; ni ha sido utiliza</t>
  </si>
  <si>
    <t>260602023 1</t>
  </si>
  <si>
    <t>Proponer cambios personalizados de acuerdo al estudio integral de la imagen personal y/o empresarial</t>
  </si>
  <si>
    <t>260602023 2</t>
  </si>
  <si>
    <t>Proponer cambios de imagen de acuerdo con resultados del estudio y requerimientos del cliente.</t>
  </si>
  <si>
    <t>260602023 3</t>
  </si>
  <si>
    <t>Direccionar propuesta técnica en asesoría integral de imagen personal según necesidades y demandas del cliente.</t>
  </si>
  <si>
    <t>260602024 1</t>
  </si>
  <si>
    <t>Recomendar el uso de las normas de etiqueta y protocolo según la naturaleza y características del evento social.</t>
  </si>
  <si>
    <t>Fue reemplazada por la(s) norma(s)  290202078 que ya se encuentra(n) publicada(s).</t>
  </si>
  <si>
    <t>260602024 2</t>
  </si>
  <si>
    <t>Recomendar normas de etiqueta y protocolo según la naturaleza y características del evento social.</t>
  </si>
  <si>
    <t>260602024 3</t>
  </si>
  <si>
    <t>Asesorar la imagen personal con base en técnicas de protocolo y etiqueta.</t>
  </si>
  <si>
    <t>260602025 1</t>
  </si>
  <si>
    <t>Orientar a los individuos en cambios de imagen personal con base en un plan de cuidado estético.</t>
  </si>
  <si>
    <t>Se inactiva este código por cuanto las funciones de esta norma de competencia se encuentran de manera implicita en los criterios de las normas de competencia de facial y corporal por normativa legal vigente según Acta 016 del 08/10/2012.</t>
  </si>
  <si>
    <t>260602025 2</t>
  </si>
  <si>
    <t>Orientar proceso de cambio de imagen de acuerdo con plan de cuidado estético.</t>
  </si>
  <si>
    <t>260602026 1</t>
  </si>
  <si>
    <t>Atender las actividades básicas de la vida diaria a la persona asistida conforme a sus requerimientos y necesidades.</t>
  </si>
  <si>
    <t>Se inactiva estado por traslado a la MS de Servicios a la Salud con código 230101250</t>
  </si>
  <si>
    <t>260602027 1</t>
  </si>
  <si>
    <t>Realizar actividades orientadas al mantenimiento y conservación de la salud según situación particular del asistido.</t>
  </si>
  <si>
    <t>Se inactiva estado por traslado a la MS de Servicios a la Salud con código 230101251</t>
  </si>
  <si>
    <t>260602028 1</t>
  </si>
  <si>
    <t>Ofrecer apoyo espiritual y emocional a la persona asistida respetando contexto, creencias y valores relacionados.</t>
  </si>
  <si>
    <t>Se inactiva estado por traslado a la MS de Servicios a la Salud con código 230101252</t>
  </si>
  <si>
    <t>260602029 1</t>
  </si>
  <si>
    <t>Promover actividades que fomenten las habilidades sociales y ocupacionales del asistido según el estilo y condición de vida.</t>
  </si>
  <si>
    <t>Se inactiva estado por traslado a la MS de Servicios a la Salud cón código 230101253</t>
  </si>
  <si>
    <t>260602030 1</t>
  </si>
  <si>
    <t>Prestar servicios peluquería y estética canina o felina según estándar de la raza del animal y los requerimientos del cliente.</t>
  </si>
  <si>
    <t>Teniendo en cuenta la solicitud del Director del SNFT y con el fin de cumplir con el proceso de ECCL, se extiende vigencia hasta el 01-03-2017.
 Esta norma es reemplazada por la 270501096 de la MS Producción Pecuaria, decisión avalada por el consejo de me</t>
  </si>
  <si>
    <t>260602031 1</t>
  </si>
  <si>
    <t>Cuidar animales de compañía- perros o gatos - de acuerdo con la normativa vigente y los requerimientos del servicio.</t>
  </si>
  <si>
    <t>260602032 1</t>
  </si>
  <si>
    <t>Asistir actividad terapéutica en la atención de animales según indicación del médico veterinario.</t>
  </si>
  <si>
    <t>Fue reemplazada por la(s) norma(s) 220101018 que ya se encuentra(n) publicada(s).</t>
  </si>
  <si>
    <t>260602032 2</t>
  </si>
  <si>
    <t>Asistir actividad terapéutica en la atención de animales de compañía –perros y gatos- según indicación del médico veterinario.</t>
  </si>
  <si>
    <t>260602033 1</t>
  </si>
  <si>
    <t>Prestar servicio de paseo al perro según sus características de raza y normativa legal vigente.</t>
  </si>
  <si>
    <t>Teniendo en cuenta la solicitud del Director del SNFT y con el fin de cumplir con el proceso de ECCL, se extiende vigencia hasta el 01-03-2017.
 Esta norma es reemplazada por la 270501095 de la MS Producción Pecuaria, decisión avalada por el consejo de me</t>
  </si>
  <si>
    <t>260602034 1</t>
  </si>
  <si>
    <t>Asesorar la imagen con base en técnicas de estilismo en el vestir.</t>
  </si>
  <si>
    <t>260602035 1</t>
  </si>
  <si>
    <t>Cortar cabello según líneas de diseño y procedimiento técnico.</t>
  </si>
  <si>
    <t>Mediante acta 004 del 25/04/2017, el Consejo de mesa avala la norma 260602035, Reemplaza la norma 260602007.</t>
  </si>
  <si>
    <t>260602035 2</t>
  </si>
  <si>
    <t>Manipular de manera superficial el cuerpo humano, de acuerdo con protocolos de relajación muscular.</t>
  </si>
  <si>
    <t>Mediante Acta 024 del 18 de julio de 2014 de la Mesa de Servicios Personales avala el traslado de esta norma de la Mesa de Servicios a la Salud quien con Acta del 21 de mayo de 2014 y carta firmada por el Presidente y Secretario Técnico, del 20 de junio d</t>
  </si>
  <si>
    <t>Cortar cabello según líneas de diseño y procedimiento técnico</t>
  </si>
  <si>
    <t>260602036 1</t>
  </si>
  <si>
    <t>Elaborar peinados según protocolos de estética capilar.</t>
  </si>
  <si>
    <t>Mediante acta 004 del 25/04/2017, el Consejo de mesa avala la norma 260602036, Reemplaza la norma 260602007.</t>
  </si>
  <si>
    <t>Mediante acta 003 del 11/04/2018, el Consejo de mesa avala la norma 290202074, Reemplaza las normas   290202020.</t>
  </si>
  <si>
    <t>260602036 2</t>
  </si>
  <si>
    <t>Mejorar las propiedades intrínsecas del tejido muscular de acuerdo con principios de fisiología de la contracción y relajación muscular.</t>
  </si>
  <si>
    <t>Mediante Acta 024 del 18 de julio de 2014 de la Mesa de Servicios Personales avala el traslado de esta norma de la Mesa de Servicios a la Salud quien con Acta del 21/05/2014 y carta firmada por el Presidente y Secretario Técnico del 20 de junio de 2014 pr</t>
  </si>
  <si>
    <t>Mediante acta 003 del 11/04/2018, el Consejo de mesa avala la norma 290202075, Reemplaza las normas   290202024.</t>
  </si>
  <si>
    <t>Elaborar peinados según protocolos de estética capilar</t>
  </si>
  <si>
    <t>Mediante acta 003 del 11/04/2018, el Consejo de mesa avala la norma 290202076, Reemplaza las normas   290202011, 290202013, 290202014,  290202038, 290202039.</t>
  </si>
  <si>
    <t>260602037 1</t>
  </si>
  <si>
    <t>Atender manicura y pedicura según procedimiento cosmético.</t>
  </si>
  <si>
    <t>Mediante acta 004 del 25/04/2017, el Consejo de mesa avala la norma 260602037, Reemplaza la norma 260602007.</t>
  </si>
  <si>
    <t>Mediante acta 003 del 11/04/2018, el Consejo de mesa avala la norma 290202077, Reemplaza las normas   290202012, 290202015, 290202029.</t>
  </si>
  <si>
    <t>260602037 2</t>
  </si>
  <si>
    <t>Atender manicura y pedicura según procedimiento cosmético</t>
  </si>
  <si>
    <t>260602038 1</t>
  </si>
  <si>
    <t>Aplicar tratamiento capilar según técnicas de higiene y cosmética.</t>
  </si>
  <si>
    <t>Mediante acta 004 del 25/04/2017, el Consejo de mesa avala la norma 260602038, Reemplaza la norma 260602001.</t>
  </si>
  <si>
    <t>260602038 2</t>
  </si>
  <si>
    <t>Aplicar tratamiento capilar según técnicas de higiene y cosmética</t>
  </si>
  <si>
    <t>260602039 1</t>
  </si>
  <si>
    <t>Modificar color del cabello de acuerdo con técnicas de cosmética capilar.</t>
  </si>
  <si>
    <t>260602039 2</t>
  </si>
  <si>
    <t>Modificar color del cabello de acuerdo con técnicas de cosmética capilar</t>
  </si>
  <si>
    <t>260602040 1</t>
  </si>
  <si>
    <t>Tratar piel según normativa estética y técnica cosmética</t>
  </si>
  <si>
    <t xml:space="preserve">Un saludo Olga 
Desde el equipo de verificación 3 ya se dio respuesta, como lo manifiesta el metodólogo Luis Carlos  Fábregas se hizo a través de formatos de realimentación, por tanto, desde verificación metodológica no se diligencia ninguna información </t>
  </si>
  <si>
    <t>260602041 1</t>
  </si>
  <si>
    <t>Maquillar el rostro según técnicas cosméticas y visagismo</t>
  </si>
  <si>
    <t>260602042 1</t>
  </si>
  <si>
    <t>Caracterizar personaje según técnica y tipo de diseño</t>
  </si>
  <si>
    <t>260602043 1</t>
  </si>
  <si>
    <t>Aplicar técnicas de spa según procedimiento técnico y normativa estética</t>
  </si>
  <si>
    <t>260602044 1</t>
  </si>
  <si>
    <t>Adaptar uñas artificiales según técnicas estéticas</t>
  </si>
  <si>
    <t>260602045 1</t>
  </si>
  <si>
    <t>Decorar uñas según procedimientos y técnicas cosméticas</t>
  </si>
  <si>
    <t>Esta norma es reemplazada por la  270401092, decisión avalada por el consejo de mesa mediante 001 del 12/03/2018.</t>
  </si>
  <si>
    <t>260602046 1</t>
  </si>
  <si>
    <t>Modificar textura del cabello de acuerdo con técnicas de cosmética capilar y procedimiento técnico</t>
  </si>
  <si>
    <t>260602047 1</t>
  </si>
  <si>
    <t>Adaptar cabello postizo según procedimientos y técnicas de colocación de extensiones</t>
  </si>
  <si>
    <t>Fue reemplazada por la(s) norma(s)  270401096 que ya se encuentra(n) publicada(s).</t>
  </si>
  <si>
    <t>260602048 1</t>
  </si>
  <si>
    <t>Cortar pelo facial según técnicas y normativa de peluquería</t>
  </si>
  <si>
    <t>Esta norma es reemplazada por la  270401110, decisión avalada por el consejo de mesa mediante 003 del 15/08/2017.</t>
  </si>
  <si>
    <t>Fue reemplazada por la(s) norma(s)  270401110  que ya se encuentra(n) publicada(s).</t>
  </si>
  <si>
    <t>260602049 1</t>
  </si>
  <si>
    <t>Epilar vello según procedimiento operativo y normativa estética</t>
  </si>
  <si>
    <t>260602050 1</t>
  </si>
  <si>
    <t>Aplicar técnicas de relajación según procedimiento técnico y normativa</t>
  </si>
  <si>
    <t>Fue reemplazada por la(s) norma(s)  270401110 que ya se encuentra(n) publicada(s).</t>
  </si>
  <si>
    <t>260602051 1</t>
  </si>
  <si>
    <t>Modelar zona pilosa de acuerdo con métodos de barbería y normativa del sector</t>
  </si>
  <si>
    <t>260602052 1</t>
  </si>
  <si>
    <t>Maquillar el cuerpo según procedimiento y técnica cosmética</t>
  </si>
  <si>
    <t>260602053 1</t>
  </si>
  <si>
    <t>Maquillar usuario según técnica y medio publicitario</t>
  </si>
  <si>
    <t>260602054 1</t>
  </si>
  <si>
    <t>Aplicar tratamiento estético postoperatorio según procedimiento técnico y normativa</t>
  </si>
  <si>
    <t>260602055 1</t>
  </si>
  <si>
    <t>Asesorar imagen personal según procedimiento y propuesta técnica</t>
  </si>
  <si>
    <t>260602056 1</t>
  </si>
  <si>
    <t>Asesorar imagen corporativa según requerimiento técnico y manual de identidad</t>
  </si>
  <si>
    <t>260602057 1</t>
  </si>
  <si>
    <t>Instruir usuario según protocolos y técnicas de comunicación</t>
  </si>
  <si>
    <t>Esta norma es reemplazada por la 270407017, decisión avalada por el consejo de mesa mediante acta 023 del 11/12/2015.  Se inactiva código.</t>
  </si>
  <si>
    <t>260602058 1</t>
  </si>
  <si>
    <t>Orientar elección de vestuario según procedimiento y técnicas de asesoría de imagen</t>
  </si>
  <si>
    <t>260601001 1</t>
  </si>
  <si>
    <t>Trasladar el cuerpo de la persona fallecida en función de las normas legales y tipo de servicio.</t>
  </si>
  <si>
    <t>Esta NCL fue trasladada de la MS Salud (230101044_1) con Acta 52 del 18/11/2011 a la MS de Servicios Personales. Con la creación de la MS Servicios Exequiales y mediante Acta 001 del 04/10/2012 la mesa adopta esta NCL. La MS de Salud aprueba su primera</t>
  </si>
  <si>
    <t>260601001 2</t>
  </si>
  <si>
    <t>Trasladar el cuerpo de acuerdo a las normas legales y expectativas del cliente.</t>
  </si>
  <si>
    <t>Trasladar el cadáver de acuerdo con las normas legales y expectativas del cliente.</t>
  </si>
  <si>
    <t>260601002 1</t>
  </si>
  <si>
    <t>Embalsamar al fallecido de acuerdo con las condiciones del cuerpo, la normatividad sanitaria y ambiental y los requisitos del cliente.</t>
  </si>
  <si>
    <t>Esta NCL fue trasladada de la MS Salud (230101045_1) con Acta 52 del 18/11/2011 a la MS de Servicios Personales. Con la creación de la MS Servicios Exequiales y mediante Acta 001 del 04/10/2012 la mesa adopta esta NCL. La MS de Salud aprueba su primera</t>
  </si>
  <si>
    <t>260601002 2</t>
  </si>
  <si>
    <t>Embalsamar el cadáver, de acuerdo con sus condiciones, normatividad sanitaria, ambiental y expectativas del cliente.</t>
  </si>
  <si>
    <t>260601003 1</t>
  </si>
  <si>
    <t>Presentar la imagen natural del cuerpo y el rostro de la persona fallecida de acuerdo con sus características físicas y la voluntad del cliente.</t>
  </si>
  <si>
    <t>Esta NCL fue trasladada de la MS Salud (230101046_1) con Acta 52 del 18/11/2011 a la MS de Servicios Personales. Con la creación de la MS Servicios Exequiales y mediante Acta 001 del 04/10/2012 la mesa adopta esta NCL. La MS de Salud aprueba su primera</t>
  </si>
  <si>
    <t>260601003 2</t>
  </si>
  <si>
    <t>Presentar la imagen natural del cuerpo y el rostro del cadáver, de acuerdo con su estado, características físicas y las expectativas del cliente.</t>
  </si>
  <si>
    <t>260601004 1</t>
  </si>
  <si>
    <t>Ejecutar el servicio de cremación de acuerdo con la normativa vigente, la programación y procedimientos de la organización</t>
  </si>
  <si>
    <t>260601005 1</t>
  </si>
  <si>
    <t>Ejecutar el servicio de exhumación de acuerdo con la programación y procedimientos de la organización</t>
  </si>
  <si>
    <t>260601006 1</t>
  </si>
  <si>
    <t>Ejecutar el servicio de inhumación de acuerdo con la programación y procedimientos de la organización</t>
  </si>
  <si>
    <t>En reunión de red de servicios personales el 27 y 28 de mayo tenemos solicitud de formación complementaria en servicios para cementerios que apoyan estas normas</t>
  </si>
  <si>
    <t>260601007 1</t>
  </si>
  <si>
    <t>Analizar el servicio de acuerdo con las condiciones pactadas con el cliente</t>
  </si>
  <si>
    <t>260601008 1</t>
  </si>
  <si>
    <t>Coordinar el servicio de acuerdo con la normativa vigente, procedimientos y disponibilidad de la organización</t>
  </si>
  <si>
    <t>260601009 1</t>
  </si>
  <si>
    <t>Planear la logística para la prestación de los servicios funerarios de acuerdo con la normativa vigente, lo pactado con el cliente y los procedimientos de la organización</t>
  </si>
  <si>
    <t>260601010 1</t>
  </si>
  <si>
    <t>Coordinar las actividades para la prestación de los servicios funerarios de acuerdo con la normativa vigente, lo pactado con el cliente, sus necesidades y los procedimientos de la organización</t>
  </si>
  <si>
    <t>260601011 1</t>
  </si>
  <si>
    <t>Asistir a los deudos en el proceso de duelo durante la prestación del servicio, según los lineamientos científicos, procedimientos de la organización y lo pactado con el cliente.</t>
  </si>
  <si>
    <t>260601012 1</t>
  </si>
  <si>
    <t>Orientar al cliente en la búsqueda de instituciones o personas profesionales para el acompañamiento del duelo de acuerdo con los procedimientos de la organización.</t>
  </si>
  <si>
    <t>260601013 1</t>
  </si>
  <si>
    <t>Apoyar a los dolientes en el proceso de duelo de acuerdo con lineamientos científicos y procedimientos de la organización</t>
  </si>
  <si>
    <t>260601014 1</t>
  </si>
  <si>
    <t>Promover en la comunidad la cultura el tema de la muerte y el duelo de acuerdo con los lineamientos de la organización mundial de la salud y los procedimientos de la entidad.</t>
  </si>
  <si>
    <t>260601015 1</t>
  </si>
  <si>
    <t>Adecuar el lugar de velación según la programación, lo pactado con el cliente y los procedimientos de la organización.</t>
  </si>
  <si>
    <t>260601016 1</t>
  </si>
  <si>
    <t>Realizar la velación de acuerdo con la normatividad vigente, los procedimientos de la organización y lo pactado con el cliente</t>
  </si>
  <si>
    <t>260601017 1</t>
  </si>
  <si>
    <t>Inhumar restos mortales de acuerdo con normativa y protocolos del servicio.</t>
  </si>
  <si>
    <t>260601018 1</t>
  </si>
  <si>
    <t>Exhumar restos mortales de acuerdo con normativa y protocolos del servicio.</t>
  </si>
  <si>
    <t>260601019 1</t>
  </si>
  <si>
    <t>Cremar restos mortales de acuerdo con normativa y protocolos del servicio.</t>
  </si>
  <si>
    <t>260601020 1</t>
  </si>
  <si>
    <t>Embalsamar el cuerpo de acuerdo con normativa y requerimientos del cliente.</t>
  </si>
  <si>
    <t>260601020 2</t>
  </si>
  <si>
    <t>Embalsamar el cadáver de acuerdo con técnicas de tanatopraxia y requerimientos del cliente</t>
  </si>
  <si>
    <t>260601021 1</t>
  </si>
  <si>
    <t>Trasladar restos mortales de acuerdo con protocolos del servicio y normativa.</t>
  </si>
  <si>
    <t>260601021 2</t>
  </si>
  <si>
    <t>Trasladar restos mortales de acuerdo con protocolos del servicio y normativa</t>
  </si>
  <si>
    <t>260601022 1</t>
  </si>
  <si>
    <t>Mantener cementerios de acuerdo con procedimiento de funcionamiento y normativa vigente</t>
  </si>
  <si>
    <t>260601023 1</t>
  </si>
  <si>
    <t>Atender a los dolientes de acuerdo con herramientas de facilitación del proceso de duelo.</t>
  </si>
  <si>
    <t>Fue reemplazada por la(s) norma(s)  290202081
 que ya se encuentra(n) publicada(s).</t>
  </si>
  <si>
    <t>260601023 2</t>
  </si>
  <si>
    <t>Atender dolientes de acuerdo con guía de manejo del duelo y protocolo funerario</t>
  </si>
  <si>
    <t>Esta norma es reemplazada por la  290202074, decisión avalada por el consejo de mesa mediante 003 del 11/04/2018.</t>
  </si>
  <si>
    <t>260601024 1</t>
  </si>
  <si>
    <t>Coordinar servicios funerarios de acuerdo con la normativa vigente del sector</t>
  </si>
  <si>
    <t>260601024 2</t>
  </si>
  <si>
    <t>Coordinar servicios funerarios de acuerdo con normativa y protocolo de atención</t>
  </si>
  <si>
    <t>Fue reemplazada por la(s) norma(s)  290202074 que ya se encuentra(n) publicada(s).</t>
  </si>
  <si>
    <t>260601025 1</t>
  </si>
  <si>
    <t>Disponer la velación de acuerdo con protocolos y requerimientos contractuales</t>
  </si>
  <si>
    <t>260601025 2</t>
  </si>
  <si>
    <t>Disponer la velación de acuerdo con rituales culturales y protocolos de servicio</t>
  </si>
  <si>
    <t>260601026 1</t>
  </si>
  <si>
    <t>Acondicionar cuerpo de acuerdo con técnicas de tanatoestética y protocolos funerarios</t>
  </si>
  <si>
    <t>260601027 1</t>
  </si>
  <si>
    <t>Cremar restos mortales de acuerdo con normativa y protocolos del servicio</t>
  </si>
  <si>
    <t>260601028 1</t>
  </si>
  <si>
    <t>Embalsamar el cuerpo de acuerdo con técnicas de tanatopraxia y protocolo funerario</t>
  </si>
  <si>
    <t>260601029 1</t>
  </si>
  <si>
    <t>Exhumar restos mortales de acuerdo con normativa y protocolos del servicio</t>
  </si>
  <si>
    <t>260601030 1</t>
  </si>
  <si>
    <t>Inhumar restos mortales de acuerdo con normativa y protocolos del servicio</t>
  </si>
  <si>
    <t>260601031 1</t>
  </si>
  <si>
    <t>Mantener cementerios de acuerdo con procedimiento técnico y normativa</t>
  </si>
  <si>
    <t>210301001 1</t>
  </si>
  <si>
    <t>Administrar la cartera de crédito de acuerdo con normas legales e institucionales.</t>
  </si>
  <si>
    <t>Esta norma es reemplazada por la 210301087, decisión avalada por el consejo de mesa mediante 052 del 02/04/2018.</t>
  </si>
  <si>
    <t>Fue reemplazada por la(s) norma(s)  260602040  que ya se encuentra(n) publicada(s).</t>
  </si>
  <si>
    <t>210301001 2</t>
  </si>
  <si>
    <t>Administrar y recuperar la cartera de crédito de acuerdo con normas legales, institucionales.</t>
  </si>
  <si>
    <t>Quedará en la especialización de la Mesa a “Belleza y Estética”.  Está pendiente por definir este aspecto</t>
  </si>
  <si>
    <t>210301001 3</t>
  </si>
  <si>
    <t>Administrar la cartera de crédito de acuerdo con normas legales, institucionales.</t>
  </si>
  <si>
    <t>210301002 1</t>
  </si>
  <si>
    <t>Dar asesoría comercial y financiera que conduzca a la satisfacción de las expectativas y necesidades reales del cliente.</t>
  </si>
  <si>
    <t>Esta norma es reemplazada por la 210301089, decisión avalada por el consejo de mesa mediante acta 003 del 31/08/2011.</t>
  </si>
  <si>
    <t>210301002 2</t>
  </si>
  <si>
    <t>210301002 3</t>
  </si>
  <si>
    <t>Dar asesoría comercial y financiera que conduzca a la satisfacción de las expectativas y necesidades reales del cliente</t>
  </si>
  <si>
    <t>210301003 1</t>
  </si>
  <si>
    <t>Evaluar el riesgo crediticio y la rentabilidad de las operaciones financieras de acuerdo con las normas institucionales.</t>
  </si>
  <si>
    <t>Esta norma es reemplazada por la 210301088 y 210301087, decisión avalada por el consejo de mesa mediante acta 052 del 21/02/2017.</t>
  </si>
  <si>
    <t>210301003 2</t>
  </si>
  <si>
    <t>Analizar el riesgo crediticio de acuerdo con las políticas institucionales y normatividad vigente.</t>
  </si>
  <si>
    <t>Fue reemplazada por la(s) norma(s)  260602054 que ya se encuentra(n) publicada(s).</t>
  </si>
  <si>
    <t>210301003 3</t>
  </si>
  <si>
    <t>Evaluar el riesgo crediticio de acuerdo con las políticas institucionales y normatividad vigente.</t>
  </si>
  <si>
    <t>210301004 1</t>
  </si>
  <si>
    <t>Sostener el negocio en condiciones de competitividad para garantizar la lealtad del cliente y la rentabilidad de los participantes del proceso.</t>
  </si>
  <si>
    <t>210301004 2</t>
  </si>
  <si>
    <t>Fidelizar al cliente incrementado los vínculos comerciales y logrando la rentabilidad del negocio de acuerdo con las políticas institucionales.</t>
  </si>
  <si>
    <t>Fue reemplazada por la(s) norma(s)  260602043  que ya se encuentra(n) publicada(s).</t>
  </si>
  <si>
    <t>210301004 3</t>
  </si>
  <si>
    <t>Fidelizar al cliente de acuerdo con las políticas institucionales</t>
  </si>
  <si>
    <t>Norma inactiva, según Acta del 11/10/2017.  La función no es misional del sector de servicios personales, por lo que se solicitó traslado a la Mesa de mercadeo, la cual no fue aceptada debido a que dicha Mesa cuenta con tres normas similares.</t>
  </si>
  <si>
    <t>210301005 1</t>
  </si>
  <si>
    <t>Analizar la cartera por ramos según la exposición de los riesgos.</t>
  </si>
  <si>
    <t>210301005 2</t>
  </si>
  <si>
    <t>210301005 3</t>
  </si>
  <si>
    <t>210301006 1</t>
  </si>
  <si>
    <t>Atender el desarrollo del contrato de seguros de acuerdo con las exigencias del mismo y la normatividad vigente.</t>
  </si>
  <si>
    <t>Se encuentra registrada en la programación de normalización de la mesa, para su actualización.
 Esta norma es reemplazada por la 210301090, decisión avalada por el consejo de mesa mediante acta 052 del 21/02/2017.</t>
  </si>
  <si>
    <t>210301006 2</t>
  </si>
  <si>
    <t>Fue reemplazada por la(s) norma(s) 260602055 que ya se encuentra(n) publicada(s).</t>
  </si>
  <si>
    <t>210301007 1</t>
  </si>
  <si>
    <t>Atender las reclamaciones presentadas por siniestros con base en los contratos de seguros suscritos.</t>
  </si>
  <si>
    <t>210301008 1</t>
  </si>
  <si>
    <t>Evaluar los resultados del negocio para ajustar las políticas y presupuestos.</t>
  </si>
  <si>
    <t>sta norma es reemplazada por la 210301081, decisión avalada por el consejo de mesa mediante acta 052 del 21/02/2017.</t>
  </si>
  <si>
    <t>210301008 2</t>
  </si>
  <si>
    <t>Evaluar los resultados del negocio fortaleciendo las estrategias comerciales y la ejecución presupuestal.</t>
  </si>
  <si>
    <t>Fue reemplazada por la(s) norma(s) 260602057 que ya se encuentra(n) publicada(s).</t>
  </si>
  <si>
    <t>210301008 3</t>
  </si>
  <si>
    <t>210301009 1</t>
  </si>
  <si>
    <t>Inspeccionar o valorar los bienes, personas o patrimonio asegurables de acuerdo con las políticas de suscripción.</t>
  </si>
  <si>
    <t>Se encuentra registrada en la programación de normalización de la mesa, para su actualización.
 Esta norma es reemplazada por la 210301083, decisión avalada por el consejo de mesa mediante acta 052 del 21/02/2017.</t>
  </si>
  <si>
    <t>210301009 2</t>
  </si>
  <si>
    <t>Inspeccionar los riesgos, de acuerdo con las políticas de suscripción.</t>
  </si>
  <si>
    <t>210301010 1</t>
  </si>
  <si>
    <t>Analizar el riesgo de acuerdo con las políticas de suscripción.</t>
  </si>
  <si>
    <t>Teniendo en cuenta la solicitud del Director del SNFT y con el fin de cumplir con el proceso de ECCL, se extiende vigencia hasta el 01-03-2017.
 Esta norma es reemplazada por la 210301083, decisión avalada por el consejo de mesa mediante acta 052 del 21/0</t>
  </si>
  <si>
    <t>210301010 2</t>
  </si>
  <si>
    <t>210301011 1</t>
  </si>
  <si>
    <t>Atender el desarrollo del contrato de reaseguros, mediante los procesos y procedimientos establecidos, frente a las normas de la compañía y al clausulado del mismo.</t>
  </si>
  <si>
    <t>Se encuentra registrada en la programación de normalización de la mesa, para su actualización.
 Esta norma es reemplazada por la 210301084, decisión avalada por el consejo de mesa mediante acta 052 del 21/02/2017.</t>
  </si>
  <si>
    <t>210301011 2</t>
  </si>
  <si>
    <t>Atender la ejecución y desarrollo del contrato de reaseguros frente a los procesos y procedimientos establecidos por la compañía y al clausulado del mismo.</t>
  </si>
  <si>
    <t>Teniendo en cuenta la solicitud del Director del SNFT y con el fin de cumplir con el proceso de ECCL, se extiende vigencia hasta el 01-03-2017.
Esta norma es reemplazada por la  270501096 de la MS Producción Pecuaria, decisión avalada por el consejo de me</t>
  </si>
  <si>
    <t>Fue reemplazada por la(s) norma(s)  270501096  que ya se encuentra(n) publicada(s).</t>
  </si>
  <si>
    <t>210301012 1</t>
  </si>
  <si>
    <t>Contratar los reaseguros cedidos y aceptados de acuerdo con las políticas de la organización.</t>
  </si>
  <si>
    <t>Fue reemplazada por la(s) norma(s)  270501094  que ya se encuentra(n) publicada(s).</t>
  </si>
  <si>
    <t>210301012 2</t>
  </si>
  <si>
    <t>Contratar los reaseguros cedidos y aceptados de acuerdo con las normas vigentes y políticas de la compañía.</t>
  </si>
  <si>
    <t>210301013 1</t>
  </si>
  <si>
    <t>Evaluar los resultados técnicos y financieros de los contratos del reaseguro frente a lo presupuestado.</t>
  </si>
  <si>
    <t>210301013 2</t>
  </si>
  <si>
    <t>Teniendo en cuenta la solicitud del Director del SNFT y con el fin de cumplir con el proceso de ECCL, se extiende vigencia hasta el 01-03-2017.
Esta norma es reemplazada por la  270501095 de la MS Producción Pecuaria, decisión avalada por el consejo de me</t>
  </si>
  <si>
    <t>Fue reemplazada por la(s) norma(s)  270501095  que ya se encuentra(n) publicada(s).</t>
  </si>
  <si>
    <t>210301014 1</t>
  </si>
  <si>
    <t>Fortalecer el negocio en aplicación al plan estratégico.</t>
  </si>
  <si>
    <t>Se inactiva según acta 001 del 23-08-2019.</t>
  </si>
  <si>
    <t>Fue reemplazada por la(s) norma(s) 260602058 que ya se encuentra(n) publicada(s).</t>
  </si>
  <si>
    <t>210301014 2</t>
  </si>
  <si>
    <t>Fortalecer el negocio en aplicación al plan estratégico y de acuerdo con la normatividad vigente.</t>
  </si>
  <si>
    <t>Fue reemplazada por la(s) norma(s) 260602035_2 que ya se encuentra(n) publicada(s).</t>
  </si>
  <si>
    <t>210301015 1</t>
  </si>
  <si>
    <t>Sostener el negocio de seguros garantizando la rentabilidad de las partes.</t>
  </si>
  <si>
    <t>210301015 2</t>
  </si>
  <si>
    <t>Mantener el negocio de seguros garantizando la rentabilidad de las partes con sujeción a las políticas y normatividad vigente.</t>
  </si>
  <si>
    <t>210301015 3</t>
  </si>
  <si>
    <t>Mantener el negocio de seguros según rentabilidad, politicas y normatividad vigente.</t>
  </si>
  <si>
    <t>Fue reemplazada por la(s) norma(s) 260602036_2 que ya se encuentra(n) publicada(s).</t>
  </si>
  <si>
    <t>210301016 1</t>
  </si>
  <si>
    <t>Procesar depósitos, pagos y retiros en moneda legal y extranjera de acuerdo a las normas legales e institucionales vigentes.</t>
  </si>
  <si>
    <t>Esta norma es reemplazada por la 210301086, decisión avalada por el consejo de mesa mediante acta 003 del 31/08/2011.</t>
  </si>
  <si>
    <t>210301016 2</t>
  </si>
  <si>
    <t>210301017 1</t>
  </si>
  <si>
    <t>Vincular al cliente de acuerdo con las normas internas y externas establecidas.</t>
  </si>
  <si>
    <t>Esta norma es reemplazada por la 210301088, decisión avalada por el consejo de mesa mediante acta 052 del 21/02/2017.</t>
  </si>
  <si>
    <t>Fue reemplazada por la(s) norma(s) 260602037_2 que ya se encuentra(n) publicada(s).</t>
  </si>
  <si>
    <t>210301017 2</t>
  </si>
  <si>
    <t>Vincular al cliente de acuerdo con las normas internas y externas establecidas</t>
  </si>
  <si>
    <t>210301017 3</t>
  </si>
  <si>
    <t>Vincular al cliente de acuerdo con las normas legales e institucionales vigentes</t>
  </si>
  <si>
    <t>Fue reemplazada por la(s) norma(s) 260602038_2 que ya se encuentra(n) publicada(s).</t>
  </si>
  <si>
    <t>210301018 1</t>
  </si>
  <si>
    <t>Asesorar al cliente sobre las necesidades de protección aplicando las políticas de suscripción y la normatividad vigente.</t>
  </si>
  <si>
    <t>210301018 2</t>
  </si>
  <si>
    <t>Asesorar al cliente sobre las soluciones a sus necesidades de protección, con sujeción las políticas de suscripción y la normatividad vigente.</t>
  </si>
  <si>
    <t>Fue reemplazada por la(s) norma(s) 260602039_2 que ya se encuentra(n) publicada(s).</t>
  </si>
  <si>
    <t>210301018 3</t>
  </si>
  <si>
    <t>Asesorar al cliente sobre sus necesidades de protección, con sujeción a las políticas de suscripción y la normatividad vigente</t>
  </si>
  <si>
    <t>210301019 1</t>
  </si>
  <si>
    <t>Contabilizar los recursos de operación, inversión y financiación de acuerdo con las normas y políticas organizacionales.</t>
  </si>
  <si>
    <t>Esta norma fue trasladada a la MS de Contabilidad y Finanzas (código nuevo 210303001_3) según Acta 001 del 09/02/2015 de la MS Servicios Financieros en la que se aprueba su traslado. SE INACTIVA CÓDIGO.
 Se activa norma para diseño curricular hasta el 30-1</t>
  </si>
  <si>
    <t>210301019 3</t>
  </si>
  <si>
    <t>210301020 1</t>
  </si>
  <si>
    <t>Preparar y presentar la información contable y financiera de acuerdo con normas y procedimientos organizacionales.</t>
  </si>
  <si>
    <t>Esta norma fue adoptada por la MS de Contabilidad y Finanzas (código nuevo 210303002_3) según Acta 001 del 09/02/2015 de la MS Servicios Financieros en la que se aprueba su traslado. SE INACTIVA CÓDIGO.
 Se activa norma para diseño curricular hasta el 30-1</t>
  </si>
  <si>
    <t>210301020 3</t>
  </si>
  <si>
    <t>Generar la información contable, financiera y fiscal según normas legales y políticas organizacionales.</t>
  </si>
  <si>
    <t>210301021 1</t>
  </si>
  <si>
    <t>Administrar el riesgo de la unidad de negocio de acuerdo con las políticas institucionales.</t>
  </si>
  <si>
    <t>Mediante carta del 27 de noviembre de 2014, firmada por la Secretaría Técnica de la Mesa, solicita extensión de vigencia hasta junio de 2015.
 se encuentra registrada en la programación de normalización de la mesa, para su actualización.
 Esta norma es ree</t>
  </si>
  <si>
    <t>210301021 2</t>
  </si>
  <si>
    <t>210301022 1</t>
  </si>
  <si>
    <t>Garantizar los resultados comerciales y financieros de la unidad de negocio de acuerdo con criterios de calidad, eficiencia y rentabilidad definidos por la institución.</t>
  </si>
  <si>
    <t>Esta norma fue adoptada por la MS de Contabilidad y Finanzas (código nuevo 210303003_2) según Acta 001 del 09/02/2015 de la MS Servicios Financieros en la que se aprueba su traslado. SE INACTIVA CÓDIGO.</t>
  </si>
  <si>
    <t>210301022 2</t>
  </si>
  <si>
    <t>Ejecutar el presupuesto comercial y operativo de acuerdo con las políticas de la organización.</t>
  </si>
  <si>
    <t>210301023 1</t>
  </si>
  <si>
    <t>Liderar el talento humano de la unidad de negocio para lograr los resultados propuestos.</t>
  </si>
  <si>
    <t>210301023 2</t>
  </si>
  <si>
    <t>Gestionar el talento humano de la unidad de negocio para lograr los resultados propuestos.</t>
  </si>
  <si>
    <t>210301024 1</t>
  </si>
  <si>
    <t>Administrar los recursos financieros recibidos de acuerdo con las normas legales.</t>
  </si>
  <si>
    <t>Mediante carta del 27 de noviembre de 2014, firmada por la Secretaría Técnica de la Mesa, solicita extensión de vigencia hasta junio de 2015.
 Esta norma fue adoptada por la MS de Contabilidad y Finanzas (código nuevo 210303004_2) según Acta 001 del 09/02</t>
  </si>
  <si>
    <t>210301024 2</t>
  </si>
  <si>
    <t>Administrar los recursos financieros recibidos de acuerdo con las normas legales y/o instrucciones y lo establecido contractualmente.</t>
  </si>
  <si>
    <t>210301025 1</t>
  </si>
  <si>
    <t>Administrar el riesgo de la unidad de negocios de acuerdo con las políticas institucionales.</t>
  </si>
  <si>
    <t>210301027 1</t>
  </si>
  <si>
    <t>Recomendar los reajustes a los procedimientos teniendo en cuenta la normatividad vigente y las políticas organizacionales</t>
  </si>
  <si>
    <t>210301028 2</t>
  </si>
  <si>
    <t>Comparar los resultados de la ejecución frente a la programación financiera y presupuestal.</t>
  </si>
  <si>
    <t>210301029 2</t>
  </si>
  <si>
    <t>Analizar los resultados contables y financieros según los criterios de evaluación establecidos por la organización.</t>
  </si>
  <si>
    <t>210301030 2</t>
  </si>
  <si>
    <t>Validar la aplicación del control interno en la gestión financiera de acuerdo con las políticas organizacionales y normatividad vigente.</t>
  </si>
  <si>
    <t>210301031 1</t>
  </si>
  <si>
    <t>Dar asesoría comercial, financiera y legal que conduzca a la satisfacción de las expectativas necesidades reales del cliente.</t>
  </si>
  <si>
    <t>Se encuentra registrada en la programación de normalización de la mesa, para su actualización.
 Esta norma es reemplazada por la 210301088, decisión avalada por el consejo de mesa mediante acta 052 del 21/02/2017.</t>
  </si>
  <si>
    <t>210301031 2</t>
  </si>
  <si>
    <t>Comercializar los productos y servicios de acuerdo con las políticas institucionales y normatividad vigente.</t>
  </si>
  <si>
    <t>210301032 1</t>
  </si>
  <si>
    <t>Evaluar la viabilidad del negocio fiduciario, de acuerdo a las políticas de la organización.</t>
  </si>
  <si>
    <t>Según acta 022 del 18-11-2019, se inactiva, se encuentra inmersa en la 210301093 y 210301094</t>
  </si>
  <si>
    <t>Se inactiva este estado, la norma estuvo en este proceso desde 11/09/2013.
Esta norma es reemplazada por la  280701039, decisión avalada por el consejo de mesa mediante acta 013 del 23/12/2016.</t>
  </si>
  <si>
    <t>210301032 2</t>
  </si>
  <si>
    <t>210301033 1</t>
  </si>
  <si>
    <t>Suscribir el contrato de acuerdo con los procedimientos establecidos y las condiciones del fideicomitente.</t>
  </si>
  <si>
    <t>210301033 2</t>
  </si>
  <si>
    <t>Suscribir el contrato fiduciario de acuerdo con los procedimientos establecidos y las condiciones del fideicomitente.</t>
  </si>
  <si>
    <t>Esta norma es reemplazada por la 280701022, decisión avalada por el consejo de mesa mediante acta 007 del 27/11/2015.  Se inactiva código.</t>
  </si>
  <si>
    <t>210301035 1</t>
  </si>
  <si>
    <t>Manejar el portafolio de inversión garantizando que las transacciones se realicen de acuerdo con normas.</t>
  </si>
  <si>
    <t>210301035 2</t>
  </si>
  <si>
    <t>Administrar la operatividad del portafolio de inversiones garantizando que las transacciones se realicen de acuerdo con normas legales y/o instrucciones y lo establecido contractualmente con los clientes</t>
  </si>
  <si>
    <t>Esta norma es reemplazada por la  280701040, decisión avalada por el consejo de mesa mediante acta 013 del 23/12/2016.</t>
  </si>
  <si>
    <t>210301036 1</t>
  </si>
  <si>
    <t>Procesar pagos, depósitos y retiros en moneda legal y extranjera de acuerdo a las normas legales e institucionales vigentes.</t>
  </si>
  <si>
    <t>Fue reemplazada por la(s) norma(s)  280701040 que ya se encuentra(n) publicada(s).</t>
  </si>
  <si>
    <t>210301037 1</t>
  </si>
  <si>
    <t>Administrar bienes, recursos y realizar gestiones de acuerdo con las normas legales y/o institucionales y lo establecido contractualmente con los clientes.</t>
  </si>
  <si>
    <t>Esta norma es reemplazada por la 210301093, decisión avalada por el consejo de mesa mediante acta 003 del 31/08/2011.</t>
  </si>
  <si>
    <t>210301037 2</t>
  </si>
  <si>
    <t>Administrar bienes y/o recursos de acuerdo con las normas legales, institucionales y lo establecido contractualmente con los clientes.</t>
  </si>
  <si>
    <t>Según acta No 001 del 13 de Marzo del 2015, la cual se recibió por parte del Grupo de Gestion de Competencias Laborales hoy 27 de abril, se solicita la extensión de vigencia  dado que soportan programas de Formación y proyectos de Evaluación y Certificaci</t>
  </si>
  <si>
    <t>210301038 2</t>
  </si>
  <si>
    <t>Estructurar el plan financiero, de operación y de inversión de acuerdo al plan estratégico de la organización.</t>
  </si>
  <si>
    <t>Fue reemplazada por la(s) norma(s)  280701044,280701043,280701047 y 280701048que ya se encuentra(n) publicada(s).</t>
  </si>
  <si>
    <t>210301040 2</t>
  </si>
  <si>
    <t>Recomendar los ajustes a los procedimientos teniendo en cuenta la normatividad vigente y las políticas organizacionales.</t>
  </si>
  <si>
    <t>210301041 2</t>
  </si>
  <si>
    <t>Establecer el posicionamiento de la organización en el sector.</t>
  </si>
  <si>
    <t>Fue reemplazada por la(s) norma(s)  280701045 y 280701046 que ya se encuentra(n) publicada(s).</t>
  </si>
  <si>
    <t>210301042 1</t>
  </si>
  <si>
    <t>Elaborar el cronograma de ejecución de los recursos definir objetivos financieros y de inversión de acuerdo con las políticas organizacionales.</t>
  </si>
  <si>
    <t>Esta norma fue adoptada por la MS de Contabilidad y Finanzas (código nuevo 210303011_2) según Acta 001 del 09/02/2015 de la MS Servicios Financieros en la que se aprueba su traslado. SE INACTIVA CÓDIGO.</t>
  </si>
  <si>
    <t>Esta norma es reemplazada por la  280701053, decisión avalada por el consejo de mesa mediante acta 020 del 22/06/2018.</t>
  </si>
  <si>
    <t>210301042 2</t>
  </si>
  <si>
    <t>Elaborar el presupuesto de ejecución de los recursos de acuerdo con las políticas organizacionales.</t>
  </si>
  <si>
    <t>210301043 1</t>
  </si>
  <si>
    <t>Recaudar los valores de operación, inversión y financiación de la organización.</t>
  </si>
  <si>
    <t>Esta norma fue adoptada por la MS de Contabilidad y Finanzas (código nuevo 210303012_2) según Acta 001 del 09/02/2015 de la MS Servicios Financieros en la que se aprueba su traslado. SE INACTIVA CÓDIGO.</t>
  </si>
  <si>
    <t>Fue reemplazada por la(s) norma(s)   280701053 que ya se encuentra(n) publicada(s).</t>
  </si>
  <si>
    <t>210301043 2</t>
  </si>
  <si>
    <t>210301044 1</t>
  </si>
  <si>
    <t>Obtener recursos financieros de acuerdo con las necesidades de la programación financiera.</t>
  </si>
  <si>
    <t>Esta norma fue adoptada por la MS de Contabilidad y Finanzas (código nuevo 210303013_2) según Acta 001 del 09/02/2015 de la MS Servicios Financieros en la que se aprueba su traslado. SE INACTIVA CÓDIGO.</t>
  </si>
  <si>
    <t>210301044 2</t>
  </si>
  <si>
    <t>Obtener recursos financieros de acuerdo con la evaluación realizada y las necesidades contempladas en la programación financiera.</t>
  </si>
  <si>
    <t>Fue reemplazada por la(s) norma(s)  280701057 que ya se encuentra(n) publicada(s).</t>
  </si>
  <si>
    <t>210301045 2</t>
  </si>
  <si>
    <t>Distribuir los recursos en las actividades de operación, inversión y financiación de acuerdo con el plan financiero.</t>
  </si>
  <si>
    <t>Esta norma es reemplazada por la 280701033, decisión avalada por el consejo de mesa mediante acta 007 del 27/11/2015.  Se inactiva código.</t>
  </si>
  <si>
    <t>210301046 1</t>
  </si>
  <si>
    <t>Verificar la viabilidad operativa y cambiaria de cada producto en moneda extranjera, de acuerdo con las políticas internas y normatividad vigente nacional e internacional.</t>
  </si>
  <si>
    <t>210301046 2</t>
  </si>
  <si>
    <t>210301047 1</t>
  </si>
  <si>
    <t>Desarrollar la operación en moneda extranjera por ingresos y egresos de divisas de acuerdo con los procesos, procedimientos, normatividad vigente y portafolio de la entidad</t>
  </si>
  <si>
    <t>210301047 2</t>
  </si>
  <si>
    <t>Procesar la operación en moneda extranjera de acuerdo con los procedimientos, normatividad vigente y portafolio de la entidad.</t>
  </si>
  <si>
    <t>210301048 1</t>
  </si>
  <si>
    <t>Establecer las necesidades del cliente en moneda extranjera, de acuerdo con su actividad económica.</t>
  </si>
  <si>
    <t>Esta norma es reemplazada por la 210301089 y 210301086 decisión avalada por el consejo de mesa mediante acta 003 del 31/08/2011.</t>
  </si>
  <si>
    <t>Fue reemplazada por la(s) norma(s)  280701054 que ya se encuentra(n) publicada(s).</t>
  </si>
  <si>
    <t>210301048 2</t>
  </si>
  <si>
    <t>210301048 3</t>
  </si>
  <si>
    <t>Determinar las necesidades del cliente en moneda extranjera, de acuerdo con su actividad económica</t>
  </si>
  <si>
    <t>210301049 1</t>
  </si>
  <si>
    <t>Presentar el negocio en moneda extranjera al ente correspondiente, de acuerdo con las necesidades del cliente.</t>
  </si>
  <si>
    <t>Fue reemplazada por la(s) norma(s)  280701058 que ya se encuentra(n) publicada(s).</t>
  </si>
  <si>
    <t>210301049 2</t>
  </si>
  <si>
    <t>Gestionar la aprobación de la disponibilidad crediticia de acuerdo con la capacidad de endeudamiento y políticas organizacionales.</t>
  </si>
  <si>
    <t>Esta norma es reemplazada por la  280701049 y 280701051 decisión avalada por el consejo de mesa mediante 049 del 03/11/2017.</t>
  </si>
  <si>
    <t>Fue reemplazada por la(s) norma(s)  280701049  que ya se encuentra(n) publicada(s).</t>
  </si>
  <si>
    <t>210301050 1</t>
  </si>
  <si>
    <t>Negociar con el cliente las condiciones de aprobación de los productos en moneda extranjera requeridos, de acuerdo con los volúmenes y reciprocidades que maneje con la entidad financiera.</t>
  </si>
  <si>
    <t>210301050 2</t>
  </si>
  <si>
    <t>Negociar con el cliente las tarifas de los productos aprobados en moneda extranjera, de acuerdo con los volúmenes y reciprocidades con la entidad financiera.</t>
  </si>
  <si>
    <t>210301051 1</t>
  </si>
  <si>
    <t>Identificar corresponsales que le permitan a la institución atender los productos y servicios ofrecidos y las necesidades de los clientes</t>
  </si>
  <si>
    <t>Esta norma es reemplazada por la  280701050, decisión avalada por el consejo de mesa mediante 049 del 03/11/2017.</t>
  </si>
  <si>
    <t>210301051 2</t>
  </si>
  <si>
    <t>Identificar corresponsales de acuerdo con la política institucional y las necesidades del cliente.</t>
  </si>
  <si>
    <t>Fue reemplazada por la(s) norma(s)  280701050  que ya se encuentra(n) publicada(s).</t>
  </si>
  <si>
    <t>210301052 1</t>
  </si>
  <si>
    <t>Establecer la corresponsalía y las líneas de crédito, de acuerdo con las necesidades de la entidad.</t>
  </si>
  <si>
    <t>Fue reemplazada por la(s) norma(s)  280701050 que ya se encuentra(n) publicada(s).</t>
  </si>
  <si>
    <t>210301052 2</t>
  </si>
  <si>
    <t>Formalizar la relación de corresponsalía de acuerdo con los requerimientos de la entidad y el corresponsal.</t>
  </si>
  <si>
    <t>210301053 1</t>
  </si>
  <si>
    <t>Administrar la vigencia y disponibilidad de los servicios y cupos establecidos con el corresponsal, de acuerdo con las políticas y las necesidades de la entidad.</t>
  </si>
  <si>
    <t>210301053 2</t>
  </si>
  <si>
    <t>Administrar las condiciones establecidas con el corresponsal, de acuerdo con las políticas y las necesidades de la entidad.</t>
  </si>
  <si>
    <t>210301054 1</t>
  </si>
  <si>
    <t>Asesorar sobre los productos de pensiones y cesantías en cumplimiento de la estrategia del negocio y en concordancia con la normatividad vigente.</t>
  </si>
  <si>
    <t>Esta norma es reemplazada por la 280701038, decisión avalada por el consejo de mesa mediante acta 007 del 27/11/2015.  Se inactiva código.</t>
  </si>
  <si>
    <t>210301054 2</t>
  </si>
  <si>
    <t>Asesorar al cliente en el portafolio de productos y servicios de acuerdo a la politica interna y normatividad vigente.</t>
  </si>
  <si>
    <t>210301055 1</t>
  </si>
  <si>
    <t>Fidelizar al afiliado garantizando su permanencia a través de la satisfacción de sus necesidades con el fin de lograr la rentabilidad del negocio de acuerdo con la normatividad vigente.</t>
  </si>
  <si>
    <t>Esta norma es reemplazada por la 210301091, decisión avalada por el consejo de mesa mediante 057 del 30/10/2017.</t>
  </si>
  <si>
    <t>210301055 2</t>
  </si>
  <si>
    <t>Fidelizar al afiliado con el fin de lograr la rentabilidad del negocio, de acuerdo con politicas internas y la normatividad vigente.</t>
  </si>
  <si>
    <t>Fue reemplazada por la(s) norma(s)   280701052 que ya se encuentra(n) publicada(s).</t>
  </si>
  <si>
    <t>210301056 1</t>
  </si>
  <si>
    <t>Formalizar las operaciones de crédito de acuerdo con lo aprobado y la política institucional.</t>
  </si>
  <si>
    <t>Fue reemplazada por la(s) norma(s)  280701041 que ya se encuentra(n) publicada(s).</t>
  </si>
  <si>
    <t>210301056 2</t>
  </si>
  <si>
    <t>Formalizar las operaciones de crédito de acuerdo con lo aprobado y la política institucional</t>
  </si>
  <si>
    <t>Fue reemplazada por la(s) norma(s)  270201042  que ya se encuentra(n) publicada(s).</t>
  </si>
  <si>
    <t>210301057 1</t>
  </si>
  <si>
    <t>Vincular al cliente a la AFP de acuerdo con las normas internas y externas establecidas.</t>
  </si>
  <si>
    <t>210301058 1</t>
  </si>
  <si>
    <t>Administrar las cuentas de los afiliados de acuerdo con la normatividad vigente.</t>
  </si>
  <si>
    <t>210301059 1</t>
  </si>
  <si>
    <t>Gestionar las solicitudes de vinculación o traslado de pensiones de acuerdo con las condiciones de normatividad y política institucional.</t>
  </si>
  <si>
    <t>210301060 1</t>
  </si>
  <si>
    <t>Recaudar y acreditar aportes de pensiones de acuerdo con la normatividad y lo establecido contractualmente con el afiliado.</t>
  </si>
  <si>
    <t>210301061 1</t>
  </si>
  <si>
    <t>Gestionar y reconocer pensiones de acuerdo a la normatividad vigente</t>
  </si>
  <si>
    <t>210301062 1</t>
  </si>
  <si>
    <t>Gestionar el servicio y las solicitudes de reclamación de los afiliados de pensiones de acuerdo con las políticas y normatividad vigente</t>
  </si>
  <si>
    <t>210301063 1</t>
  </si>
  <si>
    <t>Gestionar y autorizar los pagos de cesantías y pensiones voluntarias de acuerdo con las políticas y normatividad vigente.</t>
  </si>
  <si>
    <t>210301064 1</t>
  </si>
  <si>
    <t>Atender las reclamaciones presentadas por siniestros con base en los contratos de seguros suscritos</t>
  </si>
  <si>
    <t>210301065 1</t>
  </si>
  <si>
    <t>Definir el siniestro de acuerdo con las políticas establecidas por la compañía y la legislación vigente.</t>
  </si>
  <si>
    <t>210301066 1</t>
  </si>
  <si>
    <t>Evaluar el riesgo suscrito de acuerdo con los manuales de la compañía y legislación vigente.</t>
  </si>
  <si>
    <t>Mediante carta del 27 de noviembre de 2014, firmada por la Secretaría Técnica de la Mesa, solicita extensión de vigencia hasta junio de 2015..Por decisión del Grupo de Gestión de Competencias Laborales de fecha 29 de abril de 2015 se procede a registrar</t>
  </si>
  <si>
    <t>210301067 1</t>
  </si>
  <si>
    <t>Estructurar la oferta de seguros mediante la presentación del slip de términos y condiciones.</t>
  </si>
  <si>
    <t>210301068 1</t>
  </si>
  <si>
    <t>Gestionar las operaciones y transaccionales en moneda nacional y extranjera de acuerdo a las normas legales e institucionales vigentes.</t>
  </si>
  <si>
    <t>210301068 2</t>
  </si>
  <si>
    <t>Gestionar las operaciones y transacciones en moneda nacional y extranjera de acuerdo a las normas legales e institucionales vigentes.</t>
  </si>
  <si>
    <t>210301069 1</t>
  </si>
  <si>
    <t>Desarrollar el proceso administrativo de la gestión tributaria según disposiciones legales.</t>
  </si>
  <si>
    <t>210301070 1</t>
  </si>
  <si>
    <t>Presentar la planeacion tributaria de acuerdo con la normatividad y politicas organizacionales.</t>
  </si>
  <si>
    <t>210301071 1</t>
  </si>
  <si>
    <t>Contabilizar el presupuesto aprobado de acuerdo a la vigencia fiscal.</t>
  </si>
  <si>
    <t>Mediante acta 049 del 03/11/2017, el Consejo de mesa avala la norma 280701049, Reemplaza las normas   280701013.</t>
  </si>
  <si>
    <t>210301072 1</t>
  </si>
  <si>
    <t>Contabilizar los recursos de operación, inversión y financiación de acuerdo con las normas legales y técnicas del sector público.</t>
  </si>
  <si>
    <t>Mediante acta 049 del 03/11/2017, el Consejo de mesa avala la norma 280701050, Reemplaza las normas   280701014.</t>
  </si>
  <si>
    <t>210301072 2</t>
  </si>
  <si>
    <t>Reconocer los hechos, transacciones y operaciones financieras, económicas, sociales y ambientales, del sector público, de acuerdo con el régimen de contabilidad pública.</t>
  </si>
  <si>
    <t>Mediante acta 049 del 03/11/2017, el Consejo de mesa avala la norma 280701049, Reemplaza las normas   280701014.</t>
  </si>
  <si>
    <t>210301073 1</t>
  </si>
  <si>
    <t>Presentar los estados contables y financieros del sector publico de acuerdo con la normatividad legal y tecnica vigente.</t>
  </si>
  <si>
    <t>Mediante acta 020 del 22/06/2018, el Consejo de mesa avala la norma  280701052, Reemplaza las normas   280701017.</t>
  </si>
  <si>
    <t>210301073 2</t>
  </si>
  <si>
    <t>Revelar resultados, situación financiera, económica, social y ambiental de las entidades, de acuerdo con el regimen de contabilidad pública.</t>
  </si>
  <si>
    <t>Mediante acta 020 del 22/06/2018, el Consejo de mesa avala la norma  280701053, Reemplaza las normas   280701008.</t>
  </si>
  <si>
    <t>210301074 1</t>
  </si>
  <si>
    <t>Presentar las declaraciones tributarias de impuestos nacionales y territoriales, de acuerdo con la normatividad y procedimientos vigentes.</t>
  </si>
  <si>
    <t>Mediante acta 020 del 22/06/2018, el Consejo de mesa avala la norma  280701054, Reemplaza las normas   280701010.</t>
  </si>
  <si>
    <t>210301075 1</t>
  </si>
  <si>
    <t>Garantizar la razonabilidad de los costos, para los productos y servicios de acuerdo con las políticas organizacionales.</t>
  </si>
  <si>
    <t>210301076 1</t>
  </si>
  <si>
    <t>Desarrollar procesos formativos orientados a la de protección al consumidor financiero de acuerdo con la normatividad vigente.</t>
  </si>
  <si>
    <t>210301077 1</t>
  </si>
  <si>
    <t>Asesorar al cliente y/o asociado en productos y servicios micro financieros de acuerdo a la normatividad y a las políticas organizacionales vigentes</t>
  </si>
  <si>
    <t>210301078 1</t>
  </si>
  <si>
    <t>Administrar la cartera de acuerdo con las políticas institucionales y la normatividad vigente</t>
  </si>
  <si>
    <t>210301079 1</t>
  </si>
  <si>
    <t>Procesar la información del cliente de acuerdo con la normatividad vigente, políticas institucionales, controles existentes y tipo de negocio fiduciario</t>
  </si>
  <si>
    <t>Se cambia la versión avalada a diseño curricular porque  su uso es puntual para formación, esta decisión fue avalada mediante acta 028 del 27-11-2015 por el consejo de MS.</t>
  </si>
  <si>
    <t>210301080 1</t>
  </si>
  <si>
    <t>Ejecutar las operaciones fiduciarias establecidas contractualmente con los clientes de acuerdo con las normas legales y política institucional</t>
  </si>
  <si>
    <t>210301081 1</t>
  </si>
  <si>
    <t>Tramitar reclamaciones de acuerdo con protocolo y tipo de seguro</t>
  </si>
  <si>
    <t>•	Reemplaza a: Código: 210301064 Versión: 1 Titulo de la Norma: Atender las reclamaciones presentadas por siniestros con base en los contratos de seguros suscritos".
•	Reemplaza a: Código: 210301065 Versión: 1 Titulo de la Norma: Definir el siniestro de acuerdo con las políticas establecidas por la compañía y la legislación vigente.
•	Reemplaza a: Código: 210301008 Versión: 3 Titulo de la Norma: Evaluar los resultados del negocio fortaleciendo las estrategias comerciales y la ejecución presupuestal.</t>
  </si>
  <si>
    <t>210301082 1</t>
  </si>
  <si>
    <t>Esta norma es reemplazada por la 210301098, decisión avalada por el consejo de mesa mediante acta 003 del 31/08/2011.</t>
  </si>
  <si>
    <t>210301083 1</t>
  </si>
  <si>
    <t>Valorar riesgo de aseguramiento según normativa y manual técnico</t>
  </si>
  <si>
    <t>Mediante acta 052 del 21/02/2017, el Consejo de mesa avala la norma 210301083, Reemplaza la norma 210301009, 210301010 y 210301066</t>
  </si>
  <si>
    <t>Teniendo en cuenta la solicitud del Director del SNFT y con el fin de cumplir con el proceso de ECCL, se extiende vigencia hasta el 01-03-2017.
Esta norma es reemplazada por la  290202068 y 290202069 decisión avalada por el consejo de mesa mediante acta 0</t>
  </si>
  <si>
    <t>•	Reemplaza a: Código: 210301009 Versión: 2 Titulo de la Norma: Inspeccionar los riesgos, de acuerdo con las políticas de suscripción.
•	Reemplaza a: Código: 210301010 Versión: 2 Titulo de la Norma: Analizar el riesgo de acuerdo con las políticas de suscripción.
•	Reemplaza a: Código: 210301066 Versión: 1 Titulo de la Norma: Evaluar el riesgo suscrito de acuerdo con los manuales de la compañía y legislación vigente.</t>
  </si>
  <si>
    <t>210301084 1</t>
  </si>
  <si>
    <t>Contratar reaseguros de acuerdo con normativa y guía técnica</t>
  </si>
  <si>
    <t>•	Reemplaza a: Código: 210301011 Versión: 2 Titulo de la Norma: Atender la ejecucion y desarrollo del contrato de reaseguros frente a los procesos y procedimientos establecidos por la compañia y al clausulado del mismo..
•	Reemplaza a: Código: 210301012 Versión: 2 Titulo de la Norma: Contratar los reaseguros cedidos y aceptados de acuerdo con las normas vigentes y políticas de la compañia..
•	Reemplaza a: Código: 210301013 Versión: 2 Titulo de la Norma: Evaluar los resultados tecnicos y financieros de los contratos del reaseguro frente a lo presupuestado..</t>
  </si>
  <si>
    <t>210301085 1</t>
  </si>
  <si>
    <t>Esta NCL fue trasladada de la MS de Telecomunicaciones, S/ Acta 05 del 24/02/2012, código anterior: 280102027_2.
 El Consejo Ejecutivo acepta la norma de competencia laboral de la mesa Sectorial de BPO de acuerdo con la misión de la MS, según acta 048 de</t>
  </si>
  <si>
    <t>Fue reemplazada por la(s) norma(s)  290202068 y 290202069 que ya se encuentra(n) publicada(s).</t>
  </si>
  <si>
    <t>210301086 1</t>
  </si>
  <si>
    <t>Manejar recursos financieros de acuerdo con normativa y manual operativo</t>
  </si>
  <si>
    <t>Mediante acta 003 del 31/08/2011, el Consejo de mesa avala la norma 210301086, Reemplaza las normas 210301016, 210301047, 210301060, 210301068, 210301046, 210301048, 210301050.</t>
  </si>
  <si>
    <t>Teniendo en cuenta la solicitud del Director del SNFT y con el fin de cumplir con el proceso de ECCL, se extiende vigencia hasta el 01-03-2017.
Esta norma es reemplazada por la  290202071 y 290202073 decisión avalada por el consejo de mesa mediante acta 0</t>
  </si>
  <si>
    <t>210301087 1</t>
  </si>
  <si>
    <t>Estimar solicitudes crediticias de acuerdo con normativa y manual técnico</t>
  </si>
  <si>
    <t>Mediante acta 052 del 02/04/2018, el Consejo de mesa avala la norma 210301087, Reemplaza las normas 210301001, 210301003, 210301005 y 210301078.</t>
  </si>
  <si>
    <t>•	Reemplaza a: Código: 210301001 Versión: 3 Titulo de la Norma: Administrar la cartera de crédito de acuerdo con normas legales, institucionales..
•	Reemplaza a: Código: 210301003 Versión: 3 Titulo de la Norma: Evaluar el riesgo crediticio de acuerdo con las políticas institucionales y normatividad vigente..
•	Reemplaza a: Código: 210301005 Versión: 3 Titulo de la Norma: Analizar la cartera por ramos según la exposición de los riesgos..
•	Reemplaza a: Código: 210301078 Versión: 1 Titulo de la Norma: Administrar la cartera de acuerdo con las políticas institucionales y la normatividad vigente.</t>
  </si>
  <si>
    <t>210301088 1</t>
  </si>
  <si>
    <t>Evaluar solicitudes financieras de acuerdo con tipo de producto y manual técnico</t>
  </si>
  <si>
    <t>Mediante acta 052 del 21/02/2017, el Consejo de mesa avala la norma 210301088, Reemplaza la norma 210301003, 210301017,210301021,210301031 y 210301056</t>
  </si>
  <si>
    <t>Fue reemplazada por la(s) norma(s)  290202071 y 290202073 que ya se encuentra(n) publicada(s).</t>
  </si>
  <si>
    <t>•	Reemplaza a: Código: 210301003 Versión: 3 Titulo de la Norma: Evaluar el riesgo crediticio de acuerdo con las políticas institucionales y normatividad vigente.
•	Reemplaza a: Código: 210301017 Versión: 3 Titulo de la Norma: Vincular al cliente de acuerdo con las normas legales e institucionales vigentes.
•	Reemplaza a: Código: 210301021 Versión: 2 Titulo de la Norma: Administrar el riesgo de la unidad de negocio de acuerdo con las políticas institucionales.
•	Reemplaza a: Código: 210301031 Versión: 2 Titulo de la Norma: Comercializar los productos y servicios de acuerdo con las políticas institucionales y normatividad vigente.
•	Reemplaza a: Código: 210301056 Versión: 2 Titulo de la Norma: Formalizar las operaciones de crédito de acuerdo con lo aprobado y la política institucional.</t>
  </si>
  <si>
    <t>210301089 1</t>
  </si>
  <si>
    <t>Asesorar consumidor financiero de acuerdo con normativa y guía técnica</t>
  </si>
  <si>
    <t>Mediante acta 003 del 31/08/2011, el Consejo de mesa avala la norma 210301089, Reemplaza las normas 210301002, 210301004, 210301015, 210301018, 210301048, 210301049, 210301054 , 210301067, 210301077.</t>
  </si>
  <si>
    <t>Teniendo en cuenta la solicitud del Director del SNFT y con el fin de cumplir con el proceso de ECCL, se extiende vigencia hasta el 01-03-2017.
Esta norma es reemplazada por la  290202070 decisión avalada por el consejo de mesa mediante acta 031 del 20/02</t>
  </si>
  <si>
    <t>•	Reemplaza a: Código: 210301002 Versión: 3 Titulo de la Norma: Dar asesoria comercial y financiera que conduzca a la satisfacción de las expectativas y necesidades reales del cliente.</t>
  </si>
  <si>
    <t>210301090 1</t>
  </si>
  <si>
    <t>Gestionar contratos de acuerdo con normativa y tipo de negocio</t>
  </si>
  <si>
    <t>Mediante acta 052 del 21/02/2017, el Consejo de mesa avala la norma 210301090, Reemplaza la norma 210301006 y 210301033</t>
  </si>
  <si>
    <t>•	Reemplaza a: Código: 210301006 Versión: 2 Titulo de la Norma: Atender el desarrollo del contrato de seguros de acuerdo con las exigencias del mismo y la normatividad vigente.
•	Reemplaza a: Código: 210301033 Versión: 2 Titulo de la Norma: Suscribir el contrato fiduciario de acuerdo con los procedimientos establecidos y las condiciones del fideicomitente.</t>
  </si>
  <si>
    <t>210301091 1</t>
  </si>
  <si>
    <t>Procesar afiliaciones de acuerdo con normativa laboral y manual operativo</t>
  </si>
  <si>
    <t>Mediante acta 057 del 30/10/2017, el Consejo de mesa avala la norma 210301091, Reemplaza las normas 230101003, 210301004, 210301055, 210301058, 210301059, 210301062.</t>
  </si>
  <si>
    <t>Fue reemplazada por la(s) norma(s)  290202070 que ya se encuentra(n) publicada(s).</t>
  </si>
  <si>
    <t>•	Reemplaza a: Código: 230101003 Versión: 2 Titulo de la Norma: Apoyar el proceso de afiliacion de la poblacion al sistema general de seguridad social en salud segun normativa vigente.
•	Reemplaza a: Código: 210301004 Versión: 3 Titulo de la Norma: "Fidelizar al cliente de acuerdo con las politicas institucionales.
•	Reemplaza a: Código: 210301055 Versión: 2 Titulo de la Norma: Fidelizar al afiliado con el fin de lograr la rentabilidad del negocio, de acuerdo con politicas internas y la normatividad vigente.
•	Reemplaza a: Código: 210301058 Versión: 1 Titulo de la Norma: "Administrar las cuentas de los afiliados de acuerdo con la normatividad vigente.
•	Reemplaza a: Código: 210301059 Versión: 1 Titulo de la Norma: Gestionar las solicitudes de vinculacion o traslado de pensiones de acuerdo con las condiciones de normatividad y politica institucional.
•	Reemplaza a: Código: 210301062 Versión: 1 Titulo de la Norma: Gestionar el servicio y las solicitudes de reclamacion de los afiliados de pensiones de acuerdo con las politicas y normatividad vigente.</t>
  </si>
  <si>
    <t>210301092 1</t>
  </si>
  <si>
    <t>Tramitar productos previsionales de acuerdo con normativa y manual de procedimientos</t>
  </si>
  <si>
    <t>Mediante acta 057 del 30/10/2017, el Consejo de mesa avala la norma 210301092, Reemplaza las normas 210301061, 210301063.</t>
  </si>
  <si>
    <t>Teniendo en cuenta la solicitud del Director del SNFT y con el fin de cumplir con el proceso de ECCL, se extiende vigencia hasta el 01-03-2017.
Esta norma es reemplazada por la  290202072 decisión avalada por el consejo de mesa mediante acta 031 del 20/02</t>
  </si>
  <si>
    <t>•	Reemplaza a: Código: 210301061 Versión: 1 Titulo de la Norma: Gestionar y reconocer pensiones de acuerdo a la normatividad vigente.
•	Reemplaza a: Código: 210301063 Versión: 1 Titulo de la Norma: "Gestionar y autorizar los pagos de cesantías y pensiones voluntarias de acuerdo con las políticas y normatividad vigente.</t>
  </si>
  <si>
    <t>210301093 1</t>
  </si>
  <si>
    <t>Valorar contrato fiduciario de acuerdo con normativa y manual operativo.</t>
  </si>
  <si>
    <t>Mediante acta 003 del 31/08/2011, el Consejo de mesa avala la norma 210301093, Reemplaza las normas 210301037, 210301080</t>
  </si>
  <si>
    <t>210301094 1</t>
  </si>
  <si>
    <t>Controlar operaciones fiduciarias de acuerdo con normativa y tipo de contrato</t>
  </si>
  <si>
    <t>Mediante acta 057 del 30/10/2017, el Consejo de mesa avala la norma 210301037, 210301080.</t>
  </si>
  <si>
    <t>Fue reemplazada por la(s) norma(s)  290202072 que ya se encuentra(n) publicada(s).</t>
  </si>
  <si>
    <t>210301095 1</t>
  </si>
  <si>
    <t>Calcular inversiones de acuerdo con normativa y metodología de mercado de valores</t>
  </si>
  <si>
    <t>210301096 1</t>
  </si>
  <si>
    <t>Negociar inversiones de acuerdo con parámetros de mercado de valores</t>
  </si>
  <si>
    <t>210301097 1</t>
  </si>
  <si>
    <t>Recuperar cartera de acuerdo con normativa</t>
  </si>
  <si>
    <t>Mediante acta 003 del 31/08/2011, el Consejo de mesa avala la norma 210301097, Reemplaza la norma 210301085</t>
  </si>
  <si>
    <t>•	Reemplaza a: Código: 210301085 Versión: 1 Titulo de la Norma: Recuperar cartera en contact center bpo o inhouse, de acuerdo con normas legales y procedimientos".</t>
  </si>
  <si>
    <t>210301098 1</t>
  </si>
  <si>
    <t>Procesar el recaudo de caja de acuerdo con normativa y manual técnico</t>
  </si>
  <si>
    <t>Mediante acta 003 del 31/08/2011, el Consejo de mesa avala la norma 210301098, Reemplaza las normas 210301082</t>
  </si>
  <si>
    <t>•	Reemplaza a: Código: 210301082 Versión: 1 Titulo de la Norma: Manejar el recaudo de caja de caja de acuerdo con normativa y manual técnico.</t>
  </si>
  <si>
    <t>210302001 1</t>
  </si>
  <si>
    <t>Aplicar metodologías valuatorias para inmuebles urbanos de acuerdo con las normas y legislación vigentes</t>
  </si>
  <si>
    <t>Se extiende vigencia hasta el 31/12/2019, teniendo en cuenta el compromiso adquirido en el III Encuentro con organismos Certificadores realizado el 19/11/2018 en Bogotá.</t>
  </si>
  <si>
    <t>Aprobada por primera vez con Acta 002 del 06/12/2005, expiración de vigencia 06/12/2011.
Quedará en la especialización de la Mesa a “Belleza y Estética”.  Está pendiente por definir este aspecto</t>
  </si>
  <si>
    <t>210302001 2</t>
  </si>
  <si>
    <t>Aplicar las metodologías valuatorias, para inmuebles urbanos de acuerdo con las normas y legislación vigente.</t>
  </si>
  <si>
    <t>Fue reemplazada por la(s) norma(s)  260602044  que ya se encuentra(n) publicada(s).</t>
  </si>
  <si>
    <t>210302002 1</t>
  </si>
  <si>
    <t>Aplicar el proceso de valuación teniendo en cuenta normas, técnicas, tecnologías y legislación vigente.</t>
  </si>
  <si>
    <t>Teniendo en cuenta la solicitud del Director del SNFT y con el fin de cumplir con el proceso de ECCL, se extiende vigencia hasta el 01-03-2017.
 Esta norma es reemplazada por la 210302012, decisión avalada por el consejo de mesa mediante acta 001 del 21/0</t>
  </si>
  <si>
    <t>210302002 2</t>
  </si>
  <si>
    <t>Desarrollar las fases preliminares para la valuación según el tipo de bien y el encargo valuatorio.</t>
  </si>
  <si>
    <t>Primera extensión de vigencia hasta 04/12/2012con Acta 011 del 17/01/2011.
Quedará en la especialización de la Mesa a “Belleza y Estética”.  Está pendiente por definir este aspecto.
Esta norma es reemplazada por la  260602037, decisión avalada por el cons</t>
  </si>
  <si>
    <t>210302003 1</t>
  </si>
  <si>
    <t>Aplicar metodologías valuatorias para inmuebles especiales de acuerdo con las normas y legislación vigentes</t>
  </si>
  <si>
    <t>Fue reemplazada por la(s) norma(s)  260602038 que ya se encuentra(n) publicada(s).</t>
  </si>
  <si>
    <t>210302003 2</t>
  </si>
  <si>
    <t>Aplicar metodologías valuatorias para inmuebles especiales de acuerdo con normas y legislación vigentes.</t>
  </si>
  <si>
    <t>210302004 1</t>
  </si>
  <si>
    <t>Aplicar metodologías valuatorias para bienes de interés cultural de acuerdo con las normas y legislación vigentes</t>
  </si>
  <si>
    <t>210302004 2</t>
  </si>
  <si>
    <t>Aplicar metodologías valuatorias para bienes de interés cultural de acuerdo con normas y legislación vigente.</t>
  </si>
  <si>
    <t>210302005 1</t>
  </si>
  <si>
    <t>Aplicar metodologías valuatorias para sistemas productivos rurales de acuerdo con las normas y legislación vigentes</t>
  </si>
  <si>
    <t>Primera extensión de vigencia hasta 04/12/2012con Acta 011 del 17/01/2011.
Quedará en la especialización de la Mesa a “Belleza y Estética”.  Está pendiente por definir este aspecto.
Esta norma es reemplazada por la  260602036, decisión avalada por el cons</t>
  </si>
  <si>
    <t>210302005 2</t>
  </si>
  <si>
    <t>Aplicar metodologías valuatorias para sistemas productivos rurales de acuerdo con normas y legislación vigentes.</t>
  </si>
  <si>
    <t>Fue reemplazada por la(s) norma(s)  260602036 que ya se encuentra(n) publicada(s).</t>
  </si>
  <si>
    <t>210302006 1</t>
  </si>
  <si>
    <t>Aplicar metodologías valuatorias para inmuebles rurales de acuerdo con las normas y legislación vigentes</t>
  </si>
  <si>
    <t>210302006 2</t>
  </si>
  <si>
    <t>Aplicar metodologías valuatorias para inmuebles rurales de acuerdo con normas y legislación vigentes.</t>
  </si>
  <si>
    <t>210302007 1</t>
  </si>
  <si>
    <t>Aplicar metodologías valuatorias para bienes muebles teniendo en cuenta normas, técnicas, tecnologías y legislación vigente.</t>
  </si>
  <si>
    <t>Mediante Acta 001 del 14 de noviembre de 2014, el Consejo de mesa aprueba la extensión de vigencia de esta norma hasta el 30 de junio de 2015.
 Esta norma es reemplazada por la 210302013, decisión avalada por el consejo de mesa mediante acta 001 del 21/02</t>
  </si>
  <si>
    <t>Fue reemplazada por la(s) norma(s)  260602041  que ya se encuentra(n) publicada(s).</t>
  </si>
  <si>
    <t>210302007 2</t>
  </si>
  <si>
    <t>Aplicar metodologías valuatorias para bienes muebles de acuerdo con metodologías, normas y legislación vigente.</t>
  </si>
  <si>
    <t>Primera extensión de vigencia hasta 04/12/2012con Acta 011 del 17/01/2011.
Quedará en la especialización de la Mesa a “Belleza y Estética”.  Está pendiente por definir este aspecto</t>
  </si>
  <si>
    <t>210302008 1</t>
  </si>
  <si>
    <t>Valorar empresas e intangibles empresariales teniendo en cuenta metodologías, normas y legislación vigentes.</t>
  </si>
  <si>
    <t>210302008 2</t>
  </si>
  <si>
    <t>Valorar empresas e intangibles teniendo en cuenta metodologías, normas y legislación vigentes.</t>
  </si>
  <si>
    <t>Fue reemplazada por la(s) norma(s)  260602042  que ya se encuentra(n) publicada(s).</t>
  </si>
  <si>
    <t>210302009 1</t>
  </si>
  <si>
    <t>Aplicar metodologías valuatorias para bienes ambientales y/o recursos naturales de acuerdo con las normas y legislación vigente</t>
  </si>
  <si>
    <t>210302009 2</t>
  </si>
  <si>
    <t>210302009 3</t>
  </si>
  <si>
    <t>Aplicar metodologías valuatorias para bienes ambientales y/o recursos naturales de acuerdo con la normativa vigente.</t>
  </si>
  <si>
    <t>210302010 1</t>
  </si>
  <si>
    <t>Aplicar metodologías para la valuación de obras de arte teniendo en cuenta sus características y valor de mercado.</t>
  </si>
  <si>
    <t>Mediante Acta 001 del 14 de noviembre de 2014, el Consejo de mesa aprueba la extensión de vigencia de esta norma hasta el 30 de junio de 2015.</t>
  </si>
  <si>
    <t>210302010 2</t>
  </si>
  <si>
    <t>Aplicar metodologías para valuar obras de arte según características y valor del mercado.</t>
  </si>
  <si>
    <t>210302011 1</t>
  </si>
  <si>
    <t>Valuar joyas teniendo en cuenta sus características tangibles e intangibles, normas técnicas y metodologías vigentes.</t>
  </si>
  <si>
    <t>Mediante Acta 001 del 14 de noviembre de 2014, el Consejo de mesa aprueba la extensión de vigencia de esta norma hasta el 30 de junio de 2015.
 Esta norma es reemplazada por la 210302014, decisión avalada por el consejo de mesa mediante acta 001 del 21/02</t>
  </si>
  <si>
    <t>Fue reemplazada por la(s) norma(s)  260602053 que ya se encuentra(n) publicada(s).</t>
  </si>
  <si>
    <t>210302011 2</t>
  </si>
  <si>
    <t>Aplicar metodologías para valuar joyas según características y normas técnicas.</t>
  </si>
  <si>
    <t>210302012 1</t>
  </si>
  <si>
    <t>Preparar avalúo de acuerdo con normativa y encargo valuatorio</t>
  </si>
  <si>
    <t>Mediante acta 001 del 21/02/2017, el Consejo de mesa avala la norma 210302012, Reemplaza la norma 210302002</t>
  </si>
  <si>
    <t>SE INACTIVA ESTE CODIGO TENIENDO EN CUENTA ACTA 008 DEL 01/03/2010. Situación que fue  identificada en el proceso de actualización del Programa Ocupación Cuidado Estético de Manos y Pies.</t>
  </si>
  <si>
    <t>210302012 2</t>
  </si>
  <si>
    <t>210302013 1</t>
  </si>
  <si>
    <t>Valuar bienes muebles de acuerdo con metodologías y normativa</t>
  </si>
  <si>
    <t>Mediante acta 001 del 21/02/2017, el Consejo de mesa avala la norma 210302013, Reemplaza la norma 210302007</t>
  </si>
  <si>
    <t>Fue reemplazada por la(s) norma(s)  260602049  que ya se encuentra(n) publicada(s).</t>
  </si>
  <si>
    <t>•	Reemplaza a: Código: 210302007 Versión: x Titulo de la Norma: Aplicar metodologías valuatorias para bienes muebles de acuerdo con metodologías, normas y legislación vigente_.
•	Norma Regulada.</t>
  </si>
  <si>
    <t>210302014 1</t>
  </si>
  <si>
    <t>Valuar joyas según metodologías técnicas</t>
  </si>
  <si>
    <t>Mediante acta 001 del 21/02/2017, el Consejo de mesa avala la norma 210302014, Reemplaza la norma 210302011</t>
  </si>
  <si>
    <t>•	Reemplaza a: Código: 210302011 Versión: 2 Titulo de la Norma: Aplicar metodologías para valuar joyas según características y normas técnicas_.
•	Norma Regulada.</t>
  </si>
  <si>
    <t>210302015 1</t>
  </si>
  <si>
    <t>Caracterizar bienes inmuebles de acuerdo con normativa valuatoria</t>
  </si>
  <si>
    <t>220201001 2</t>
  </si>
  <si>
    <t>Controlar los vertimientos resultantes de procesos y operaciones productivas de acuerdo con la normatividad ambiental establecida</t>
  </si>
  <si>
    <t>Esta norma es reemplazada por la  210301086, decisión avalada por el consejo de mesa mediante acta 003 del 31/08/2011.</t>
  </si>
  <si>
    <t>220201001 3</t>
  </si>
  <si>
    <t>Controlar los vertimientos resultantes de procesos y operaciones productivas de acuerdo con la normativa ambiental establecida.</t>
  </si>
  <si>
    <t>Fue reemplazada por la(s) norma(s)  210301086 que ya se encuentra(n) publicada(s).</t>
  </si>
  <si>
    <t>220201002 1</t>
  </si>
  <si>
    <t>Controlar las emisiones resultantes de procesos y operaciones productivas de acuerdo con la normatividad ambiental establecida</t>
  </si>
  <si>
    <t>Se amplia vigencia hasta 31/12/2014, mediante carta recibida y firmada por el Secretario Técnico ( E ) de la mesa del 25/06/2014</t>
  </si>
  <si>
    <t>220201002 2</t>
  </si>
  <si>
    <t>220201002 3</t>
  </si>
  <si>
    <t>Controlar las emisiones atmosféricas resultantes de procesos y operaciones productivas de acuerdo con la normativa ambiental establecida.</t>
  </si>
  <si>
    <t>Esta norma es reemplazada por la  210301089 y 210301086 decisión avalada por el consejo de mesa mediante acta 003 del 31/08/2011.</t>
  </si>
  <si>
    <t>220201003 1</t>
  </si>
  <si>
    <t>Evaluar el impacto ambiental en puntos establecidos de acuerdo con la normatividad del sistema.</t>
  </si>
  <si>
    <t>220201003 2</t>
  </si>
  <si>
    <t>Evaluar el impacto ambiental en actividades, productos y servicios de acuerdo con la normatividad legal vigente.</t>
  </si>
  <si>
    <t>Fue reemplazada por la(s) norma(s)  210301089 y 210301086 que ya se encuentra(n) publicada(s).</t>
  </si>
  <si>
    <t>220201003 3</t>
  </si>
  <si>
    <t>Evaluar el impacto ambiental en actividades, productos y servicios teniendo en cuenta metodologías establecidas y legislación ambiental vigente</t>
  </si>
  <si>
    <t>Esta norma es reemplazada por la  210301089, decisión avalada por el consejo de mesa mediante acta 003 del 31/08/2011.</t>
  </si>
  <si>
    <t>220201004 1</t>
  </si>
  <si>
    <t>Estructurar sistemas de manejo ambiental siguiendo normatividad ambiental.</t>
  </si>
  <si>
    <t>Fue reemplazada por la(s) norma(s)  210301089 que ya se encuentra(n) publicada(s).</t>
  </si>
  <si>
    <t>220201004 2</t>
  </si>
  <si>
    <t>Estructurar sistemas de gestión ambiental siguiendo normatividad ambiental.</t>
  </si>
  <si>
    <t>220201004 3</t>
  </si>
  <si>
    <t>Estructurar sistemas de gestión ambiental siguiendo estándares nacionales e internacionales</t>
  </si>
  <si>
    <t>220201005 1</t>
  </si>
  <si>
    <t>Organizar planes de educación ambiental de acuerdo con requerimientos establecidos.</t>
  </si>
  <si>
    <t>Esta norma es reemplazada por la 220201079, decisión avalada por el consejo de mesa mediante acta 001 del 08/02/2017.</t>
  </si>
  <si>
    <t>220201005 2</t>
  </si>
  <si>
    <t>Organizar planes de educación ambiental de acuerdo con requerimientos establecidos</t>
  </si>
  <si>
    <t>220201005 3</t>
  </si>
  <si>
    <t>Estructurar programas de entrenamiento, capacitación, formación y concienciación ambiental con base en las necesidades de la organización</t>
  </si>
  <si>
    <t>220201006 1</t>
  </si>
  <si>
    <t>Efectuar auditorias al sistema para la evaluación de la evidencia que permita determinar las actividades ambientales</t>
  </si>
  <si>
    <t>Mediante correo enviado por el Secretario Técnico de la MS se extiende vigencia hasta el 31/12/2015. Se encuentra en proceso de actualización.</t>
  </si>
  <si>
    <t>220201006 2</t>
  </si>
  <si>
    <t>Efectuar auditorias al sistema para la evaluación de la evidencia que permita determinar las actividades ambientales de acuerdo con criterios de auditoria</t>
  </si>
  <si>
    <t>220201006 3</t>
  </si>
  <si>
    <t>Auditar el sistema de gestión ambiental aplicando el procedimiento establecido.</t>
  </si>
  <si>
    <t>220201007 1</t>
  </si>
  <si>
    <t>Generar procesos de educación, participación y gestión ambiental, en el ámbito del desarrollo sostenible con base en las necesidades y políticas del territorio.</t>
  </si>
  <si>
    <t>220201007 2</t>
  </si>
  <si>
    <t>Generar procesos de educación, participación y gestión ambiental, en el ámbito del desarrollo sostenible con base en las necesidades y políticas del territorio</t>
  </si>
  <si>
    <t>220201008 1</t>
  </si>
  <si>
    <t>Verificar las condiciones de trabajo en la chimenea de acuerdo con sus características, físicas, operativas, y de seguridad.</t>
  </si>
  <si>
    <t>Mediante correo electrónico remitido por el Secretario Técnico de la mesa de fecha 26/03/2015, solicita la inactivación de esta norma por cuanto será reemplazada por la 220201069_Controlar los muestreos de emisiones de acuerdo con especificaciones técnica</t>
  </si>
  <si>
    <t>Esta norma es reemplazada por la  210301091, decisión avalada por el consejo de mesa mediante 057 del 30/10/2017.</t>
  </si>
  <si>
    <t>Fue reemplazada por la(s) norma(s)  210301091  que ya se encuentra(n) publicada(s).</t>
  </si>
  <si>
    <t>220201008 2</t>
  </si>
  <si>
    <t>Verificar condiciones de trabajo en chimenea de acuerdo con especificaciones técnicas y de seguridad.</t>
  </si>
  <si>
    <t xml:space="preserve"> Fue reemplazada por la(s) norma(s)  210301091 que ya se encuentra(n) publicada(s).</t>
  </si>
  <si>
    <t>220201009 1</t>
  </si>
  <si>
    <t>Realizar el alistamiento requerido para el muestreo de fuentes fijas de acuerdo con lo estipulado en el protocolo y métodos adoptados por la legislación vigente.</t>
  </si>
  <si>
    <t>Se amplia vigencia hasta 31/12/2014, mediante carta recibida y firmada por el Secretario Técnico ( E ) de la mesa del 25/06/2014.
 Esta norma es reemplazada por el código 220201069, decisión avalada por el Consejo de mesa mediante Acta 001 del 10-11-2015</t>
  </si>
  <si>
    <t>Esta norma es reemplazada por la  210301088, decisión avalada por el consejo de mesa mediante acta 052 del 21/02/2017.</t>
  </si>
  <si>
    <t>220201010 1</t>
  </si>
  <si>
    <t>Realizar el muestreo de fuentes fijas de acuerdo con lo estipulado en el protocolo y métodos adoptados por la legislación vigente.</t>
  </si>
  <si>
    <t>Fue reemplazada por la(s) norma(s)  210301088  que ya se encuentra(n) publicada(s).</t>
  </si>
  <si>
    <t>220201011 1</t>
  </si>
  <si>
    <t>Realizar las operaciones posteriores al muestreo de fuentes fijas de acuerdo con lo estipulado en el protocolo y métodos adoptados por la legislación vigente.</t>
  </si>
  <si>
    <t>220201011 2</t>
  </si>
  <si>
    <t>Realizar el desmonte, desinstalación y reporte de resultados del monitoreo de fuentes fijas de acuerdo con lo estipulado en el protocolo y métodos adoptados por la legislación vigente.</t>
  </si>
  <si>
    <t>220201012 1</t>
  </si>
  <si>
    <t>Realizar el alistamiento de materiales, equipos y reactivos requeridos para el muestreo de fuentes fijas y las actividades posteriores al mismo de acuerdo con lo estipulado en el protocolo y métodos de medición adoptados por la legislación vigente.</t>
  </si>
  <si>
    <t>Mediante correo electrónico remitido por el Secretario Técnico de la mesa de fecha 26/03/2015, solicita la inactivación de esta norma por cuanto será reemplazada por la 220201070_Instalar equipos de muestreo de acuerdo con especificaciones técnicas y de s</t>
  </si>
  <si>
    <t>220201012 2</t>
  </si>
  <si>
    <t>Alistar materiales y equipos para muestreo en fuentes fijas de acuerdo con protocolos y legislación ambiental.</t>
  </si>
  <si>
    <t>220201013 1</t>
  </si>
  <si>
    <t>Manipular el montaje para el muestreo de fuentes fijas de acuerdo con lo estipulado en el protocolo de medición y métodos adoptados por la legislación vigente.</t>
  </si>
  <si>
    <t>Esta norma es reemplazada por el código 220201070, decisión avalada por el Consejo de mesa mediante Acta 001 del 10-11-2015.</t>
  </si>
  <si>
    <t>Fue reemplazada por la(s) norma(s)  210301092  que ya se encuentra(n) publicada(s).</t>
  </si>
  <si>
    <t>220201014 1</t>
  </si>
  <si>
    <t>Aplicar microorganismos en procesos de descontaminación ambiental</t>
  </si>
  <si>
    <t>220201015 1</t>
  </si>
  <si>
    <t>Implementar zonas verdes de acuerdo a necesidades de recuperación y aprovechamiento de ambientes urbanos.</t>
  </si>
  <si>
    <t>220201016 1</t>
  </si>
  <si>
    <t>Manipular residuos peligrosos de acuerdo con procedimientos de la organización y normatividad vigente.</t>
  </si>
  <si>
    <t>Fue reemplazada por la(s) norma(s)  210301081  que ya se encuentra(n) publicada(s).</t>
  </si>
  <si>
    <t>220201017 1</t>
  </si>
  <si>
    <t>Supervisar la manipulación de residuos peligrosos de acuerdo con procedimientos de la organización y normatividad vigente.</t>
  </si>
  <si>
    <t>220201018 1</t>
  </si>
  <si>
    <t>Establecer el plan de monitoreo para la medición de ruido de acuerdo con la normatividad vigente.</t>
  </si>
  <si>
    <t xml:space="preserve">Mediante carta del 27 de noviembre de 2014, firmada por la Secretaría Técnica de la Mesa, solicita extensión de vigencia  hasta junio de 2015..Por decisión del Grupo de Gestión de Competencias Laborales de fecha 29 de abril de 2015 se procede a registrar </t>
  </si>
  <si>
    <t>Fue reemplazada por la(s) norma(s)  210301083 que ya se encuentra(n) publicada(s).</t>
  </si>
  <si>
    <t>220201019 1</t>
  </si>
  <si>
    <t>Realizar la medición de ruido de acuerdo con el plan de monitoreo establecido y normatividad vigente.</t>
  </si>
  <si>
    <t>220201020 1</t>
  </si>
  <si>
    <t>Manejar y procesar la información de la medición de ruido de acuerdo con la normatividad vigente.</t>
  </si>
  <si>
    <t>220201025 1</t>
  </si>
  <si>
    <t>Diagnosticar el consumo energético según normatividad vigente.</t>
  </si>
  <si>
    <t>Esta norma es reemplazada por la 220201072, decisión avalada por el consejo de mesa mediante acta 002 del 12/05/2016. Se inactiva código.</t>
  </si>
  <si>
    <t>220201026 1</t>
  </si>
  <si>
    <t>Elaborar el plan de gestión de uso racional y eficiente de la energía de acuerdo con requerimientos y normatividad vigente.</t>
  </si>
  <si>
    <t>220201027 1</t>
  </si>
  <si>
    <t>Implementar el plan de gestión de uso racional y eficiente de la energía de acuerdo con requerimientos y normatividad vigente.</t>
  </si>
  <si>
    <t>220201030 1</t>
  </si>
  <si>
    <t>Realizar muestreo de fluidos aislantes y/o superficies sólidas para la detección de sustancias peligrosas según procedimientos establecidos.</t>
  </si>
  <si>
    <t>220201031 1</t>
  </si>
  <si>
    <t>Analizar las muestras de fluidos aislantes y/o superficies sólidas para la detección de sustancias peligrosas según procedimientos establecidos.</t>
  </si>
  <si>
    <t>Mediante Acta 003 del 27 de abril de 2022, el CE de la Servicios Ambientales, avala la inactivación de esta norma por cuanto no es pertinente para el sector al que pertenece la Mesa Sectorial, como lo son los Servicios Ambientales, dicha norma pertenece al sector de la Mesa Sectorial de Química; adicionalmente se encuentra elaborada mediante una metodología que en el momento ya no es la vigente.
 En la Mesa Sectorial de Química ya se encuentran tres Normas Sectoriales de Competencia Laboral en la que se desarrolla la función desde diferentes campos:
 1. La NSCL 291201093 - Valorar muestras de acuerdo con técnicas de análisis y buenas prácticas de laboratorio: desarrolla la función de analizar cualquier tipo de muestra desde los ámbitos de los ensayos fisicoquímicos, ensayos microbiológicos y ensayos biotecnológicos.
 2. 291201100 - Valorar muestras de acuerdo con buenas prácticas de laboratorio y técnica de análisis químico instrumental: desarrolla la función de analizar cualquier tipo de muestra desde los ámbitos de los ensayos realizados mediante Cromatografía de Gases, Cromatografía Líquida de Alta Eficiencia, Espectroscopía Molecular y Espectroscopía Atómica.
 3. 291201101 - Evaluar residuos industriales de acuerdo con normativa ambiental y tipo de proceso: desarrolla la función del manejo que se le da a una muestra de residuo industrial (peligroso o no) para su posterior análisis y catalogación.
 No se usa para procesos de formación ni certificación.</t>
  </si>
  <si>
    <t>220201032 1</t>
  </si>
  <si>
    <t>Controlar riesgos en derrames de sustancias peligrosas de acuerdo con procedimientos establecidos y normatividad vigente.</t>
  </si>
  <si>
    <t>220201032 2</t>
  </si>
  <si>
    <t>Controlar derrames de sustancias peligrosas de acuerdo con procedimientos establecidos y normativa vigente</t>
  </si>
  <si>
    <t>220201033 1</t>
  </si>
  <si>
    <t>Recolectar los residuos sólidos potencialmente reciclables de acuerdo a procedimientos establecidos y normatividad vigente.</t>
  </si>
  <si>
    <t>220201034 1</t>
  </si>
  <si>
    <t>Recuperar los residuos potencialmente reciclables según procedimientos establecidos y normatividad vigente.</t>
  </si>
  <si>
    <t>220201035 1</t>
  </si>
  <si>
    <t>Operar procesos de reciclaje de materiales inorgánicos según procedimientos establecidos y normatividad vigente.</t>
  </si>
  <si>
    <t>220201036 1</t>
  </si>
  <si>
    <t>Operar procesos de reciclaje de materiales orgánicos según métodos técnicos y normatividad vigente.</t>
  </si>
  <si>
    <t>220201037 1</t>
  </si>
  <si>
    <t>Planificar las operaciones en el manejo integral de residuos sólidos de acuerdo con la normatividad vigente</t>
  </si>
  <si>
    <t>Esta norma es reemplazada por la 220201078, decisión avalada por el consejo de mesa mediante acta 001 del 08/02/2017.</t>
  </si>
  <si>
    <t>220201038 1</t>
  </si>
  <si>
    <t>Supervisar las operaciones en el manejo integral de los residuos sólidos de acuerdo con el plan establecido y normatividad vigente.</t>
  </si>
  <si>
    <t>220201039 2</t>
  </si>
  <si>
    <t>Estructurar el programa de producción más limpia en los procesos productivos según necesidades de la organización</t>
  </si>
  <si>
    <t>Fue reemplazada por la(s) norma(s)  210301087 que ya se encuentra(n) publicada(s).</t>
  </si>
  <si>
    <t>220201040 2</t>
  </si>
  <si>
    <t>Ejecutar el programa de producción más limpia según políticas de la organización.</t>
  </si>
  <si>
    <t>220201041 1</t>
  </si>
  <si>
    <t>Realizar el estudio de viabilidad de un proyecto de generación de energía solar fotovoltaica de acuerdo con los requerimientos establecidos.</t>
  </si>
  <si>
    <t>Fue reemplazada por la(s) norma(s)  210301094  que ya se encuentra(n) publicada(s).</t>
  </si>
  <si>
    <t>220201042 1</t>
  </si>
  <si>
    <t>Determinar las especificaciones técnicas de los sistemas de generación de energía solar fotovoltaica de acuerdo con el estudio de viabilidad.</t>
  </si>
  <si>
    <t>220201043 1</t>
  </si>
  <si>
    <t>Dirigir la instalación y puesta en marcha de los sistemas de generación de energía solar fotovoltaica de acuerdo con las especificaciones técnicas y requerimientos establecidos.</t>
  </si>
  <si>
    <t>Esta norma es reemplazada por la  210301098, decisión avalada por el consejo de mesa mediante acta 003 del 31/08/2011.</t>
  </si>
  <si>
    <t>Fue reemplazada por la(s) norma(s)  210301098 que ya se encuentra(n) publicada(s).</t>
  </si>
  <si>
    <t>220201044 1</t>
  </si>
  <si>
    <t>Realizar el estudio de viabilidad de un proyecto de calentamiento de agua con energía solar de acuerdo con los requerimientos establecidos.</t>
  </si>
  <si>
    <t>220201045 1</t>
  </si>
  <si>
    <t>Determinar las especificaciones técnicas de los sistemas de calentamiento de agua con energía solar de acuerdo con el estudio de viabilidad.</t>
  </si>
  <si>
    <t>220201046 1</t>
  </si>
  <si>
    <t>Dirigir la instalación y puesta en marcha de los sistemas de calentamiento de agua con energía solar térmica de acuerdo con especificaciones técnicas y requerimientos establecidos.</t>
  </si>
  <si>
    <t>Esta NCL fue trasladada de la MS de Telecomunicaciones,  S/ Acta 05 del 24/02/2012, código anterior: 280102027_2.
El Consejo Ejecutivo acepta  la norma de competencia laboral de la mesa Sectorial de BPO de acuerdo con la misión de la MS, según acta 048 de</t>
  </si>
  <si>
    <t>Fue reemplazada por la(s) norma(s)  210301097 que ya se encuentra(n) publicada(s).</t>
  </si>
  <si>
    <t>220201047 1</t>
  </si>
  <si>
    <t>Realizar el estudio de viabilidad de un proyecto de generación de energía mini eólica de acuerdo con los requerimientos establecidos.</t>
  </si>
  <si>
    <t>Mediante acta 003 del 31/08/2011, el Consejo de mesa avala la norma 210301086, Reemplaza las normas  210301016, 210301047, 210301060,  210301068, 210301046, 210301048, 210301050.</t>
  </si>
  <si>
    <t>220201048 1</t>
  </si>
  <si>
    <t>Determinar las especificaciones técnicas de la instalación de los sistemas de generación de energía mini eólica de acuerdo con el estudio de viabilidad.</t>
  </si>
  <si>
    <t>Mediante acta 052 del 02/04/2018, el Consejo de mesa avala la norma 210301087, Reemplaza las normas   210301001, 210301003, 210301005 y 210301078.</t>
  </si>
  <si>
    <t>220201049 1</t>
  </si>
  <si>
    <t>Dirigir la instalación y puesta en marcha de los sistemas de generación de energía mini eólica de acuerdo con especificaciones técnicas y requerimientos establecidos.</t>
  </si>
  <si>
    <t>220201050 1</t>
  </si>
  <si>
    <t>Alistar los residuos peligrosos para el tratamiento según procedimientos establecidos y normatividad vigente</t>
  </si>
  <si>
    <t>Fue reemplazada por la Norma 220201074 según acta 002 del 28-05-2019</t>
  </si>
  <si>
    <t>Mediante acta 003 del 31/08/2011, el Consejo de mesa avala la norma 210301089, Reemplaza las normas  210301002, 210301004, 210301015, 210301018,  210301048, 210301049, 210301054 , 210301067,  210301077.</t>
  </si>
  <si>
    <t>220201051 1</t>
  </si>
  <si>
    <t>Ejecutar el proceso de tratamiento de los residuos peligrosos según procedimientos establecidos y normatividad vigente.</t>
  </si>
  <si>
    <t>220201052 1</t>
  </si>
  <si>
    <t>Determinar los costos ambientales de la organización según métodos establecidos.</t>
  </si>
  <si>
    <t>Mediante acta 057 del 30/10/2017, el Consejo de mesa avala la norma 210301091, Reemplaza las normas   230101003, 210301004, 210301055, 210301058, 210301059, 210301062.</t>
  </si>
  <si>
    <t>220201053 1</t>
  </si>
  <si>
    <t>Optimizar los costos ambientales de la organización según análisis de costos.</t>
  </si>
  <si>
    <t>Mediante acta 057 del 30/10/2017, el Consejo de mesa avala la norma 210301092, Reemplaza las normas   210301061, 210301063.</t>
  </si>
  <si>
    <t>220201054 1</t>
  </si>
  <si>
    <t>Limpiar instalaciones de almacenamiento y conducción de aguas residuales de acuerdo con procedimientos establecidos y normatividad vigente.</t>
  </si>
  <si>
    <t>220201055 1</t>
  </si>
  <si>
    <t>Limpiar instalaciones de almacenamiento y conducción de agua potable de acuerdo con procedimientos establecidos y normatividad vigente.</t>
  </si>
  <si>
    <t>220201056 1</t>
  </si>
  <si>
    <t>Coordinar la elaboración de estudios ambientales en el proceso de licenciamiento ambiental de acuerdo con la normativa vigente.</t>
  </si>
  <si>
    <t>220201057 1</t>
  </si>
  <si>
    <t>Coordinar la elaboración del estudio ambiental para el medio abiótico de acuerdo con la normativa ambiental vigente.</t>
  </si>
  <si>
    <t>220201058 1</t>
  </si>
  <si>
    <t>Coordinar la elaboración del estudio ambiental para el medio biótico de acuerdo con la normativa ambiental vigente.</t>
  </si>
  <si>
    <t>220201059 1</t>
  </si>
  <si>
    <t>Coordinar la elaboración del estudio ambiental para el medio socioeconómico de acuerdo con la normativa vigente.</t>
  </si>
  <si>
    <t>Esta NCL fue trasladada de la MS Salud (230101044_1) con Acta  52 del 18/11/2011 a la MS de Servicios Personales.  Con la creación de la MS Servicios Exequiales y mediante Acta 001 del 04/10/2012 la mesa adopta esta NCL.  La MS de Salud aprueba su primera</t>
  </si>
  <si>
    <t>220201063 1</t>
  </si>
  <si>
    <t>Planear estrategias de responsabilidad socio ambiental de acuerdo con objetivos de la organización y lineamientos establecidos.</t>
  </si>
  <si>
    <t>220201064 1</t>
  </si>
  <si>
    <t>Implementar las estrategias de responsabilidad socio ambiental en la organización de acuerdo con lo planeado.</t>
  </si>
  <si>
    <t xml:space="preserve">Mediante Acta 004 del 08 de junio de 2022, el CE de la Servicios Ambientales, avala la inactivación de esta norma por los siguiente:
La norma 220201064 – Implementar las estrategias de responsabilidad socioambiental en la organización de acuerdo con lo planeado, es una norma elaborada en 08/03/2013 y se encuentra en formato antiguo.
Esta norma está basada en el concepto RSE – Responsabilidad Social Empresarial, el cual se ha convertido en una forma de gestión y de hacer negocios, en la cual la empresa se ocupa de que sus operaciones sean sostenibles y sustentables en lo económico, lo social y lo ambiental, reconociendo los intereses de los distintos grupos con los que se relaciona y buscando la preservación del medio ambiente y la sustentabilidad para las generaciones futuras.
Se evidencia que para la implementación de este sistema de gestión es necesario articular un proceso que es netamente estratégico. Para lo directamente socioambiental se debe mirar desde los requisitos legales que tiene que cumplir la empresa y para lo cual la mesa de servicios ambientales cuenta con normas sectoriales de diversas temáticas en el área del control ambiental.
Adicionalmente en la mesa se cuenta con normas que pueden contribuir a que la empresa sea socialmente responsable como:
220201098_1: Concertar propuestas socio ambientales según metodologías de participación comunitaria y normativa; 
220201100_1: Formular políticas ambientales según objetivos de desarrollo sostenible y metodología de planeación; 
220201089_1: Estructurar sistema de gestión ambiental según procedimiento técnico y normativa; 
220201116 _1: Implementar campaña ambiental según estrategias de promotoría que se encuentra en fase de validación técnica a la fecha.
</t>
  </si>
  <si>
    <t>220201065 1</t>
  </si>
  <si>
    <t>Planear la logística inversa de acuerdo con objetivos de la organización y normativa aplicable.</t>
  </si>
  <si>
    <t>Esta NCL fue trasladada de la MS Salud (230101045_1) con Acta  52 del 18/11/2011 a la MS de Servicios Personales.  Con la creación de la MS Servicios Exequiales y mediante Acta 001 del 04/10/2012 la mesa adopta esta NCL.  La MS de Salud aprueba su primera</t>
  </si>
  <si>
    <t>220201066 1</t>
  </si>
  <si>
    <t>Implementar la logística inversa en la organización de acuerdo con lo planeado.</t>
  </si>
  <si>
    <t>220201067 1</t>
  </si>
  <si>
    <t>Planear un programa de etiquetado ambiental de acuerdo con criterios de la categoría y objetivos de la organización.</t>
  </si>
  <si>
    <t>Esta NCL fue trasladada de la MS Salud (230101046_1) con Acta  52 del 18/11/2011 a la MS de Servicios Personales.  Con la creación de la MS Servicios Exequiales y mediante Acta 001 del 04/10/2012 la mesa adopta esta NCL.  La MS de Salud aprueba su primera</t>
  </si>
  <si>
    <t>220201068 1</t>
  </si>
  <si>
    <t>Implementar un programa de etiquetado ambiental de acuerdo con criterios de la categoría.</t>
  </si>
  <si>
    <t>220201069 1</t>
  </si>
  <si>
    <t>Monitorear emisiones en fuentes fijas de acuerdo con especificaciones técnicas y normativa.</t>
  </si>
  <si>
    <t>220201070 1</t>
  </si>
  <si>
    <t>Instalar equipos de muestreo de acuerdo con especificaciones técnicas y de seguridad.</t>
  </si>
  <si>
    <t>220201072 1</t>
  </si>
  <si>
    <t>Configurar el sistema de gestión de la energía de acuerdo con la normativa y estándares técnicos.</t>
  </si>
  <si>
    <t>Mediante acta 002 del 29/04/2016, el Consejo de mesa avala la norma 220201072 Reemplaza las normas 220201025, 220201026 y 220201027.</t>
  </si>
  <si>
    <t>220201073 1</t>
  </si>
  <si>
    <t>Evaluar el cumplimiento ambiental de acuerdo con la normativa.</t>
  </si>
  <si>
    <t>Fue reemplazada por la(s) norma(s) 260601024 que ya se encuentra(n) publicada(s).</t>
  </si>
  <si>
    <t>220201074 1</t>
  </si>
  <si>
    <t>Manipular residuos peligrosos de acuerdo con la normativa ambiental.</t>
  </si>
  <si>
    <t>Mediante acta 003 del 08/06/2016, el Consejo de mesa avala la norma 220201074, Reemplaza la norma 220201016.</t>
  </si>
  <si>
    <t>220201075 1</t>
  </si>
  <si>
    <t>Coordinar el manejo integral de residuos peligrosos de acuerdo con la normativa ambiental.</t>
  </si>
  <si>
    <t>Mediante acta 003 del 08/06/2016, el Consejo de mesa avala la norma 220201075, Reemplaza la norma 220201017.</t>
  </si>
  <si>
    <t>220201076 1</t>
  </si>
  <si>
    <t>Monitorear el nivel de presión sonora de acuerdo con la normativa ambiental</t>
  </si>
  <si>
    <t>220201077 1</t>
  </si>
  <si>
    <t>Tomar muestras de aceites dieléctricos de acuerdo con la normativa ambiental</t>
  </si>
  <si>
    <t>220201078 1</t>
  </si>
  <si>
    <t>Gestionar el manejo de residuos sólidos según especificaciones técnicas y normativa</t>
  </si>
  <si>
    <t>Mediante acta 001 del 08/02/2017, el Consejo de mesa avala la norma 220201078, Reemplaza la norma 220201037 Y 220201038</t>
  </si>
  <si>
    <t>Fue reemplazada por la(s) norma(s) 260601023 que ya se encuentra(n) publicada(s).</t>
  </si>
  <si>
    <t>220201079 1</t>
  </si>
  <si>
    <t>Coordinar campaña ambiental según estrategias de promotoría y normativa.</t>
  </si>
  <si>
    <t>Mediante acta 001 del 08/02/2017, el Consejo de mesa avala la norma 220201079, Reemplaza la norma 220201005</t>
  </si>
  <si>
    <t>•	Reemplaza a: Código: 220201005 Versión: 3 Titulo de la Norma: Estructurar programas de entrenamiento, capacitación, formación y concienciacion ambiental con base en las necesidades de la organización.</t>
  </si>
  <si>
    <t>220201080 1</t>
  </si>
  <si>
    <t>Recolectar residuos sólidos según procedimiento de aprovechamiento y normativa ambiental</t>
  </si>
  <si>
    <t>•	Reemplaza a: Código: 220201033 Versión: 1 Titulo de la Norma: Recolectar los residuos sólidos potencialmente reciclables de acuerdo a procedimientos establecidos y normatividad vigente.</t>
  </si>
  <si>
    <t>220201081 1</t>
  </si>
  <si>
    <t>Recuperar residuos sólidos según procedimiento de aprovechamiento y normativa ambiental</t>
  </si>
  <si>
    <t>Fue reemplazada por la(s) norma(s)  260601025 que ya se encuentra(n) publicada(s).</t>
  </si>
  <si>
    <t>•	Reemplaza a: Código: 220201034 Versión: 1 Titulo de la Norma: Recuperar los residuos potencialmente reciclables según procedimientos establecidos y normatividad vigente.</t>
  </si>
  <si>
    <t>220201082 1</t>
  </si>
  <si>
    <t>Categorizar negocios sostenibles según criterios verdes y normativa</t>
  </si>
  <si>
    <t>220201083 1</t>
  </si>
  <si>
    <t>Aplicar procedimientos de control ambiental en los procesos industriales según normatividad y requerimientos.</t>
  </si>
  <si>
    <t>Según acta 002 del 28-05-2019 se cuenta con varias NSCL en las MS de Agua Potable y Servicios Ambientales para cumplir con la función</t>
  </si>
  <si>
    <t>Fue reemplazada por la(s) norma(s) 260601030 que ya se encuentra(n) publicada(s).</t>
  </si>
  <si>
    <t>220201084 1</t>
  </si>
  <si>
    <t>Tratar los efluentes en planta de beneficio cumpliendo con las normas ambientales.</t>
  </si>
  <si>
    <t>El Consejo Ejecutivo acepta la norma de competencia laboral de la mesa Sectorial de PALMA de acuerdo con la misión de la MS, según acta 003 del 29-07-2017. código anterior 270404030.
 Fue reemplazada por la Norma 220201001 según acta 002 del 28-05-2019</t>
  </si>
  <si>
    <t>Fue reemplazada por la(s) norma(s) 260601029 que ya se encuentra(n) publicada(s).</t>
  </si>
  <si>
    <t>220201086 1</t>
  </si>
  <si>
    <t>Limpiar tanques según procedimiento técnico y normativa</t>
  </si>
  <si>
    <t>Fue reemplazada por la(s) norma(s) 260601027 que ya se encuentra(n) publicada(s).</t>
  </si>
  <si>
    <t>•	Reemplaza a: Código: 220201054 Versión: 1 Titulo de la Norma: Limpiar instalaciones de almacenamiento y conducción de aguas residuales de acuerdo con procedimientos establecidos y normatividad vigente.
•	Reemplaza a: Código: 220201055 Versión: 1 Titulo de la Norma: Limpiar instalaciones de almacenamiento y conducción de agua potable de acuerdo con procedimientos establecidos y normatividad vigente.</t>
  </si>
  <si>
    <t>220201088 1</t>
  </si>
  <si>
    <t>Evaluar impactos ambientales según procedimiento técnico y normativa</t>
  </si>
  <si>
    <t>Fue reemplazada por la(s) norma(s)  260601020  que ya se encuentra(n) publicada(s).</t>
  </si>
  <si>
    <t>•	Reemplaza a: Código: 220201003 Versión: 3 Titulo de la Norma: Evaluar el impacto ambiental en actividades, productos y servicios teniendo en cuenta metodologías establecidas y legislación ambiental vigente.</t>
  </si>
  <si>
    <t>220201089 1</t>
  </si>
  <si>
    <t>Estructurar sistema de gestión ambiental según procedimiento técnico y normativa</t>
  </si>
  <si>
    <t>Fue reemplazada por la(s) norma(s) 260601028 que ya se encuentra(n) publicada(s).</t>
  </si>
  <si>
    <t>•	Reemplaza a: Código: 220201004 Versión: 3 Titulo de la Norma: Estructurar sistemas de gestión ambiental siguiendo estándares nacionales e internacionales.
•	Reemplaza a: Código: 220201039 Versión: 2 Titulo de la Norma: Estructurar el programa de producción más limpia en los procesos productivos según necesidades de la organización.
•	Reemplaza a: Código: 220201040 Versión: 2 Titulo de la Norma: Ejecutar el programa de producción más limpia según políticas de la organización.</t>
  </si>
  <si>
    <t>220201090 1</t>
  </si>
  <si>
    <t>Planear logística inversa de acuerdo con procedimiento técnico y normativa ambiental</t>
  </si>
  <si>
    <t>Fue reemplazada por la(s) norma(s)  260601021_2 que ya se encuentra(n) publicada(s).</t>
  </si>
  <si>
    <t>220201091 1</t>
  </si>
  <si>
    <t>Diseñar flujos de escorrentía según sistemas urbanos de drenaje sostenible y normativa ambiental</t>
  </si>
  <si>
    <t>220201092 1</t>
  </si>
  <si>
    <t>Reciclar residuos orgánicos según procedimientos técnicos y normativa ambiental</t>
  </si>
  <si>
    <t>Fue reemplazada por la(s) norma(s) 260601031 que ya se encuentra(n) publicada(s).</t>
  </si>
  <si>
    <t>220201093 1</t>
  </si>
  <si>
    <t>Estructurar sistema de energías renovables según procedimiento técnico y normativa ambiental</t>
  </si>
  <si>
    <t>Fue reemplazada por la(s) norma(s)  260601023_2 que ya se encuentra(n) publicada(s).</t>
  </si>
  <si>
    <t>220201094 1</t>
  </si>
  <si>
    <t>Diseñar zonas verdes de acuerdo con procedimiento técnico y normativa ambiental</t>
  </si>
  <si>
    <t>220201095 1</t>
  </si>
  <si>
    <t>Valorar ecosistemas según normativa ambiental y características de biodiversidad</t>
  </si>
  <si>
    <t>Fue reemplazada por la(s) norma(s)  260601024_2 que ya se encuentra(n) publicada(s).</t>
  </si>
  <si>
    <t>220201096 1</t>
  </si>
  <si>
    <t>Separar escombros según procedimiento técnico y normativa ambiental</t>
  </si>
  <si>
    <t>220201097 1</t>
  </si>
  <si>
    <t>Transformar residuos inorgánicos según procedimientos técnicos y normativa ambiental</t>
  </si>
  <si>
    <t>Fue reemplazada por la(s) norma(s)  260601025_2 que ya se encuentra(n) publicada(s).</t>
  </si>
  <si>
    <t>220201098 1</t>
  </si>
  <si>
    <t>Concertar propuestas socio ambientales según metodologías de participación comunitaria y normativa</t>
  </si>
  <si>
    <t>220201099 1</t>
  </si>
  <si>
    <t>Controlar plan de logística inversa de acuerdo con procedimiento técnico y normativa ambiental</t>
  </si>
  <si>
    <t>220201100 1</t>
  </si>
  <si>
    <t>Formular políticas ambientales según objetivos de desarrollo sostenible y metodología de planeación</t>
  </si>
  <si>
    <t>220201101 1</t>
  </si>
  <si>
    <t>Tratar emisiones atmosféricas según especificaciones de fuentes fijas y normativa ambiental</t>
  </si>
  <si>
    <t>220201102 1</t>
  </si>
  <si>
    <t>Costear soluciones ambientales según metodología técnica y normativa</t>
  </si>
  <si>
    <t>220201103 1</t>
  </si>
  <si>
    <t>Categorizar productos de acuerdo con normativa técnica de etiquetado ambiental</t>
  </si>
  <si>
    <t>220201104 1</t>
  </si>
  <si>
    <t>Establecer jardines con base en criterios técnicos.</t>
  </si>
  <si>
    <t>Norma trasladada de la MS de Producción forestal según acta 07 del 09-12-2019. Código anterior 270301026.</t>
  </si>
  <si>
    <t>220201105 1</t>
  </si>
  <si>
    <t>Mantener flora silvestre de acuerdo con procedimientos y normativa ambiental</t>
  </si>
  <si>
    <t>Norma trasladada de la MS de Producción forestal según acta 07 del 09-12-2019. Código anterior 270301032.</t>
  </si>
  <si>
    <t>Quedará en la especialización de la Mesa a “Belleza y Estética”.  Está pendiente por definir este aspecto.
Esta norma es reemplazada por la  260602038, decisión avalada por el consejo de mesa mediante acta 004 del 25/04/2017.</t>
  </si>
  <si>
    <t>220201106 1</t>
  </si>
  <si>
    <t>Manejar fauna silvestre de acuerdo con procedimientos y normativa ambiental</t>
  </si>
  <si>
    <t>Norma trasladada de la MS de Producción forestal según acta 07 del 09-12-2019. Código anterior 270301033.</t>
  </si>
  <si>
    <t>Fue reemplazada por la(s) norma(s) 260602038 que ya se encuentra(n) publicada(s).</t>
  </si>
  <si>
    <t>220201107 1</t>
  </si>
  <si>
    <t>Monitorear emisiones de fuentes fijas de acuerdo con métodos de evaluación y normativa técnica</t>
  </si>
  <si>
    <t>220201108 1</t>
  </si>
  <si>
    <t>Valorar vertimientos industriales de acuerdo con guías técnicas y normativa ambiental</t>
  </si>
  <si>
    <t>220201109 1</t>
  </si>
  <si>
    <t>Monitorear vertimientos industriales de acuerdo con manuales operativos y normativa técnica</t>
  </si>
  <si>
    <t>220201110 1</t>
  </si>
  <si>
    <t>Tomar muestras de aceites dieléctricos de acuerdo con protocolos y normativa técnica</t>
  </si>
  <si>
    <t>220201111 1</t>
  </si>
  <si>
    <t>Manipular residuos peligrosos de acuerdo con protocolos y normativa técnica</t>
  </si>
  <si>
    <t>Fue reemplazada por la(s) norma(s)  260602046  que ya se encuentra(n) publicada(s).</t>
  </si>
  <si>
    <t>220201113 1</t>
  </si>
  <si>
    <t>Coordinar el flujo de residuos peligrosos de acuerdo con métodos de gestión y normativa técnica</t>
  </si>
  <si>
    <t>Quedará en la especialización de la Mesa a “Belleza y Estética”.  Está pendiente por definir este aspecto.
Esta norma es reemplazada por la  260602037, decisión avalada por el consejo de mesa mediante acta 004 del 25/04/2017.</t>
  </si>
  <si>
    <t>220201114 1</t>
  </si>
  <si>
    <t>Monitorear nivel de presión sonora de acuerdo con protocolos técnicos y normativa ambiental</t>
  </si>
  <si>
    <t>230101001 1</t>
  </si>
  <si>
    <t>Administrar medicamentos inmunobiológicos según delegación y de acuerdo con técnicas establecidas en relación con los principios éticos y legales vigentes.</t>
  </si>
  <si>
    <t>Se inactiva este código porque la NCL fue reemplazada por 230101209_1 y 230101210_1. Aprobado con Acta 049 del 15/03/2011.</t>
  </si>
  <si>
    <t>Mediante solicitud recibida por correo electrónico del Secretario Técnico de la Mesa sectorial de fecha 27/03/2015, se extiende vigencia hasta el 30/07/2015..Por decisión del Grupo de Gestión de Competencias Laborales de fecha 29 de abril de 2015 se proce</t>
  </si>
  <si>
    <t>230101001 2</t>
  </si>
  <si>
    <t>Administrar medicamentos o inmunobiológicos según delegación y de acuerdo con técnicas establecidas en relación con los principios éticos y los legales vigentes.</t>
  </si>
  <si>
    <t>Mediante Acta 002 del 10 de marzo de 2016, el Consejo ejecutivo de la mesa avala su inactivación por cuanto el Ministerio de salud está trabajando las competencias de nivel profesional.</t>
  </si>
  <si>
    <t>230101002 1</t>
  </si>
  <si>
    <t>Admitir al usuario en la red de servicios de salud según niveles de atención y normativa vigente.</t>
  </si>
  <si>
    <t>Esta norma es reemplazada por la 230101280, decisión avalada por el consejo de mesa mediante acta 005 del 11/07/2016. Se inactiva código.</t>
  </si>
  <si>
    <t>230101002 2</t>
  </si>
  <si>
    <t>Admitir a la persona para la prestación de servicios de salud según normativa legal vigente y servicios institucionales.</t>
  </si>
  <si>
    <t>Según acta 004 del 27-08-2018 se avaló la inactivación dado que es de  Nivel profesional Bacteriología</t>
  </si>
  <si>
    <t>230101003 1</t>
  </si>
  <si>
    <t>Afiliar a la población al sistema general de seguridad social en salud según normatividad vigente.</t>
  </si>
  <si>
    <t>230101003 2</t>
  </si>
  <si>
    <t>Apoyar el proceso de afiliación de la población al sistema general de seguridad social en salud según normativa vigente.</t>
  </si>
  <si>
    <t>230101004 1</t>
  </si>
  <si>
    <t>Aplicar medidas de prevención de riesgos ocupacionales según normatividad vigente.</t>
  </si>
  <si>
    <t>Mediante solicitud recibida por correo electrónico del Secretario Técnico de la Mesa sectorial de fecha 27/03/2015, se extiende vigencia hasta el 30/07/2015.
Según acta 004 del 27-08-2018 se avaló la inactivación dado que es de  Nivel profesional Bacterio</t>
  </si>
  <si>
    <t>230101005 1</t>
  </si>
  <si>
    <t>Aplicar respuesta según evento y modelo organizacional sectorial, local, regional o nacional.</t>
  </si>
  <si>
    <t>230101006 1</t>
  </si>
  <si>
    <t>Apoyar el diagnostico y tratamiento odontológico de los usuarios de acuerdo con los requerimientos de las personas y del sistema general de seguridad social en salud (SGSSS)</t>
  </si>
  <si>
    <t>Esta norma es reemplazada por la 230101288, decisión avalada por el consejo de mesa mediante acta 010 del 21/12/2016. Se inactiva código.</t>
  </si>
  <si>
    <t xml:space="preserve">Mediante solicitud recibida por correo electrónico del Secretario Técnico de la Mesa sectorial de fecha 27/03/2015, se extiende vigencia hasta el 30/12/2016.
Mediante Acta 002 del 10 de marzo de 2016, el Consejo ejecutivo de la mesa avala su inactivación </t>
  </si>
  <si>
    <t>230101006 2</t>
  </si>
  <si>
    <t>Asistir el funcionamiento del servicio odontológico, de acuerdo con los requerimientos de las personas y la normatividad.</t>
  </si>
  <si>
    <t>Mediante solicitud recibida por correo electrónico del Secretario Técnico de la Mesa sectorial de fecha 27/03/2015, se extiende vigencia hasta el 30/12/2016.</t>
  </si>
  <si>
    <t>230101006 3</t>
  </si>
  <si>
    <t>Asistir la prestación del servicio odontológico, de acuerdo con los requerimientos de las personas y la normatividad legal vigente</t>
  </si>
  <si>
    <t>230101007 1</t>
  </si>
  <si>
    <t>Apoyar las actividades de salud ocupacional de acuerdo con el programa diseñado en salud ocupacional y normatividad vigente.</t>
  </si>
  <si>
    <t>El Consejo Ejecutivo aprueba el traslado de la NSCL de la Mesa Sectorial de SERVICIOS A LA SALUD a la Mesa Sectorial de GESTIÓN DE PROCESOS PRODUCTIVOS, según acta 002 del 25-07-2017 dado que no son misionales, por lo tanto se inactiva esta Norma. Código</t>
  </si>
  <si>
    <t>230101007 2</t>
  </si>
  <si>
    <t>Apoyar las actividades de salud ocupacional de acuerdo con el programa establecido y normativa legal vigente.</t>
  </si>
  <si>
    <t>230101008 1</t>
  </si>
  <si>
    <t>Asegurar población al régimen contributivo según normatividad vigente.</t>
  </si>
  <si>
    <t>230101009 1</t>
  </si>
  <si>
    <t>Asegurar población sin capacidad de pago.</t>
  </si>
  <si>
    <t>Esta norma es reemplazada por la 230101259, decisión avalada por el consejo de mesa mediante acta 007 del 25/11/2015. Se inactiva código.</t>
  </si>
  <si>
    <t>Se inactiva esta NSCL, dado que actualmente no soporta programas de formación ni proyectos de evaluación certificación, además esta función se encuentra normalizada en la Norma 230101239. Decisión avalada en acta 004 del 16-06-2016.</t>
  </si>
  <si>
    <t>230101010 1</t>
  </si>
  <si>
    <t>Asistir al usuario en las actividades de la vida diaria según condiciones del usuario, asignación y/o delegación del profesional, guías y protocolos vigentes</t>
  </si>
  <si>
    <t>Esta norma es reemplazada por el código 230101261, decisión avalada por el Consejo de mesa mediante Acta 006 del 17-11-2015.</t>
  </si>
  <si>
    <t>Fue reemplazada por la(s) norma(s)  230101239  que ya se encuentra(n) publicada(s).</t>
  </si>
  <si>
    <t>230101010 2</t>
  </si>
  <si>
    <t>Cuidar a la persona en actividades de la vida diaria según situación individual, delegación del profesional y protocolos institucionales.</t>
  </si>
  <si>
    <t>Se inactiva esta NSCL, dado que actualmente no soporta programas de formación ni proyectos de evaluación certificación. Decisión avalada en acta 004 del 16-06-2016.</t>
  </si>
  <si>
    <t>230101011 1</t>
  </si>
  <si>
    <t>Atender al usuario con alteración de la salud en fase prehospilaria y hospitalaria según condición clínica y normas vigentes</t>
  </si>
  <si>
    <t>Se inactiva esta NSCL, dado que actualmente no soporta programas de formación ni proyectos de evaluación certificación, además estas funciones se encuentran normalizadas en las Normas 230101236 y 230101237. Decisión avalada en acta 004 del 16-06-2016.</t>
  </si>
  <si>
    <t>230101011 2</t>
  </si>
  <si>
    <t>Atender a las personas con alteración de la salud en fase prehospitalaria según condición clínica, protocolos, guías vigentes y perfil del auxiliador.</t>
  </si>
  <si>
    <t>230101013 1</t>
  </si>
  <si>
    <t>Atender al usuario persona en caso de accidente y enfermedad súbita de acuerdo con protocolos de primer respondiente.</t>
  </si>
  <si>
    <t>Mediante carta de fecha 20/06/2014 firmada por el Presidente y Secretario Técnico de la MS, solicita inactivar el estado de consulta pública por cuanto no ha surtido la totalidad del procedimiento metodológico establecido y además estas normas no han sido</t>
  </si>
  <si>
    <t>230101014 1</t>
  </si>
  <si>
    <t>Atender integralmente al usuario en la unidad quirúrgica de acuerdo con guías de manejo y protocolos vigentes.</t>
  </si>
  <si>
    <t>Se encuentran contenidas en la norma 220202012 Manejar muestras de acuerdo con el tipo de análisis biotecnológico y procedimiento técnico.</t>
  </si>
  <si>
    <t>230101014 2</t>
  </si>
  <si>
    <t>Asistir integralmente a la persona en la unidad quirúrgica de acuerdo con guías de manejo y protocolos vigentes.</t>
  </si>
  <si>
    <t>230101015 1</t>
  </si>
  <si>
    <t>Orientar al usuario en relación con sus necesidades y expectativas de acuerdo con políticas institucionales y normas de salud vigentes.</t>
  </si>
  <si>
    <t>Es reemplazada por la norma 230101266_1, avalada por Consejo de mesa con Acta 006 del 17/11/2015.</t>
  </si>
  <si>
    <t>230101015 2</t>
  </si>
  <si>
    <t>Orientar a la persona según el servicio solicitado de acuerdo con portafolio de servicios institucional y normativa en salud vigente.</t>
  </si>
  <si>
    <t>230101016 1</t>
  </si>
  <si>
    <t>Brindar atención integral al individuo y la familia en relación al ciclo vital de acuerdo con el contexto social, político, cultural y ético.</t>
  </si>
  <si>
    <t>Esta norma es reemplazada por el código 230101260, decisión avalada por el Consejo de mesa mediante Acta 006 del 17-11-2015.</t>
  </si>
  <si>
    <t>230101016 2</t>
  </si>
  <si>
    <t>Asistir integralmente a persona y familia con relación a etapa del proceso vital y contexto social, político, cultural y ético.</t>
  </si>
  <si>
    <t>230101018 1</t>
  </si>
  <si>
    <t>Controlar las infecciones en el usuario y su entorno de acuerdo con las buenas prácticas sanitarias de asepsia.</t>
  </si>
  <si>
    <t>Esta norma es reemplazada por la 230101258, decisión avalada por el consejo de mesa mediante acta 007 del 25/11/2015. Se inactiva código.</t>
  </si>
  <si>
    <t>230101018 2</t>
  </si>
  <si>
    <t>Prevenir infecciones en las personas y su entorno de acuerdo con protocolos establecidos y normativa legal vigente.</t>
  </si>
  <si>
    <t>230101019 1</t>
  </si>
  <si>
    <t>Cuidar al usuario en terapia renal concertada según valoración del equipo interdisciplinario</t>
  </si>
  <si>
    <t>Esta norma es reemplazada por la 230101269, decisión avalada por el consejo de mesa mediante acta 007 del 25/11/2015. Se inactiva código.</t>
  </si>
  <si>
    <t>Mediante solicitud recibida por correo electrónico del Secretario Técnico de la Mesa sectorial de fecha 27/03/2015, se extiende vigencia hasta el 30/07/2015.</t>
  </si>
  <si>
    <t>230101019 2</t>
  </si>
  <si>
    <t>Cuidar a la persona en terapia renal según valoración del equipo interdisciplinario y protocolos establecidos.</t>
  </si>
  <si>
    <t>230101020 1</t>
  </si>
  <si>
    <t>Desarrollar acciones para mejorar el proceso de mercadeo y comercialización de los productos de la región.</t>
  </si>
  <si>
    <t>230101021 1</t>
  </si>
  <si>
    <t>Dispensar medicamentos y elementos con base en las disposiciones legales vigentes.</t>
  </si>
  <si>
    <t>Esta norma es reemplazada por la 230101270, decisión avalada por el consejo de mesa mediante acta 007 del 25/11/2015. Se inactiva código.</t>
  </si>
  <si>
    <t>230101021 2</t>
  </si>
  <si>
    <t>Dispensar productos farmaceuticos según disposiciones legales vigentes.</t>
  </si>
  <si>
    <t>230101022 1</t>
  </si>
  <si>
    <t>Recibir y despachar medicamentos según requisitos exigidos.</t>
  </si>
  <si>
    <t>230101023 1</t>
  </si>
  <si>
    <t>Establecer el modelo de la prestación de los servicios de salud de la aseguradora según análisis de la situación de salud de la población afiliada.</t>
  </si>
  <si>
    <t>230101024 1</t>
  </si>
  <si>
    <t>Esterilizar productos y artículos de acuerdo con estándares de aseguramiento de la calidad.</t>
  </si>
  <si>
    <t>230101024 2</t>
  </si>
  <si>
    <t>Esterilizar productos y articulos de acuerdo con protocolos establecidos, estandares de calidad y normativa vigente.</t>
  </si>
  <si>
    <t>230101025 1</t>
  </si>
  <si>
    <t>Evaluar el desempeño de las redes de apoyo según objetivos concertados.</t>
  </si>
  <si>
    <t>230101026 1</t>
  </si>
  <si>
    <t>Evaluar el resultado de las acciones en salud pública según metas nacionales, regionales y locales vigentes.</t>
  </si>
  <si>
    <t>230101027 1</t>
  </si>
  <si>
    <t>Facilitar la recuperación y el desarrollo del individuo, la familia y la comunidad afectada por un desastre, según el evento.</t>
  </si>
  <si>
    <t>230101028 1</t>
  </si>
  <si>
    <t>Facturar la prestación de los servicios de salud según normatividad y contratación</t>
  </si>
  <si>
    <t>Esta norma es reemplazada por la 210601027, decisión avalada por el consejo de mesa mediante acta 001 del 16/02/2017.</t>
  </si>
  <si>
    <t>Mediante carta de fecha 20/06/2014 firmada por el Presidente y Secretario Técnico de la MS, solicita inactivar esta norma por cuanto no ha sido requerida por el sector en procesos formativos o procesos de evaluación y certificación de competencias laboral</t>
  </si>
  <si>
    <t>230101028 2</t>
  </si>
  <si>
    <t>Facturar los servicios de salud prestados según pagador, tipo de contratación y normativa vigente.</t>
  </si>
  <si>
    <t>230101029 1</t>
  </si>
  <si>
    <t>Garantizar el acceso a la prestación de los servicios de salud a los usuarios según plan de beneficios.</t>
  </si>
  <si>
    <t>Por decisión del Grupo de Gestión de Competencias Laborales y mediante Acta 001 del 18/12/2013 se extiende vigencia a esta norma por encontrarse soportando programas de formación profesional integral.  Teniendo en cuenta que a la fecha (26/06/2014), no se</t>
  </si>
  <si>
    <t>230101030 1</t>
  </si>
  <si>
    <t>Generar actitudes y prácticas saludables en los ambientes de trabajo.</t>
  </si>
  <si>
    <t>Norma en proceso de traslado</t>
  </si>
  <si>
    <t>230101030 2</t>
  </si>
  <si>
    <t>Generar prácticas saludables en los ambientes de trabajo.</t>
  </si>
  <si>
    <t>Según acta 003 del 17-09-2019, es misional del sector educativo y está contenida en la NSCL 240201080 Atender niños y niñas según proceso pedagógico y normativa de educación inicial.</t>
  </si>
  <si>
    <t>230101030 3</t>
  </si>
  <si>
    <t>Fomentar prácticas seguras y saludables en los ambientes de trabajo.</t>
  </si>
  <si>
    <t>Según acta 003 del 17-09-2019, No es misional del sector salud ni educativo y no es función laboral.</t>
  </si>
  <si>
    <t>230101030 4</t>
  </si>
  <si>
    <t>Fomentar prácticas seguras y saludables en los ambientes de trabajo en el marco de los principios de autocuidado y normatividad legal vigente.</t>
  </si>
  <si>
    <t>230101031 1</t>
  </si>
  <si>
    <t>Gestionar proyectos empresariales rurales sostenibles.</t>
  </si>
  <si>
    <t>230101032 1</t>
  </si>
  <si>
    <t>Higienizar prendas y textiles cumpliendo con procedimientos técnicos vigentes.</t>
  </si>
  <si>
    <t>230101033 1</t>
  </si>
  <si>
    <t>Identificar la situación de salud individual y colectiva en relación con los factores determinantes socioeconómicos y ambientales.</t>
  </si>
  <si>
    <t>230101034 1</t>
  </si>
  <si>
    <t>Implementar acciones de promoción y prevención den los colectivos de acuerdo con normas vigentes.</t>
  </si>
  <si>
    <t>230101035 1</t>
  </si>
  <si>
    <t>Intervenir específicamente los factores de riesgo según normas vigentes.</t>
  </si>
  <si>
    <t>Esta norma es reemplazada por la 230101263, decisión avalada por el consejo de mesa mediante acta 007 del 25/11/2015.  Se inactiva código.</t>
  </si>
  <si>
    <t>230101036 1</t>
  </si>
  <si>
    <t>Negociar productos y servicios según condiciones del mercado y políticas de la empresa.</t>
  </si>
  <si>
    <t>230101037 1</t>
  </si>
  <si>
    <t>Organizar redes de apoyo social según características del ente territorial y necesidad de la comunidad.</t>
  </si>
  <si>
    <t>230101039 1</t>
  </si>
  <si>
    <t>Participar en el cuidado al usuario para el mantenimiento y recuperación de las funciones de los diferentes sistemas por grupo etáreo en relación con los principios técnicos científicos y éticos vigentes.</t>
  </si>
  <si>
    <t>Fue reemplazada por la(s) norma(s) 230101289 que ya se encuentra(n) publicada(s).</t>
  </si>
  <si>
    <t>230101040 1</t>
  </si>
  <si>
    <t>Procesar alimentos según normas técnicas y legales vigentes.</t>
  </si>
  <si>
    <t>Se inactiva código por cuanto la MS de Servicios a la Salud propuso el traslado de esta norma a la MS de Procesamiento de Alimentos quien mediante Acta 030 del 13/02/2013 determina que las funciones normalizadas ya se encuentran dentro de sus productos en</t>
  </si>
  <si>
    <t>Según acta de Consejo Ejecutivo 003 del 23-09-2015 se avala su inactivación por cuanto su función se encuentra normalizada en la norma 210601004 de la MS de Gestión Administrativa.  Por lo tanto se inactiva código.</t>
  </si>
  <si>
    <t>Fue reemplazada por la(s) norma(s)  210601004  que ya se encuentra(n) publicada(s).</t>
  </si>
  <si>
    <t>230101041 1</t>
  </si>
  <si>
    <t>Realizar acciones conducentes a lograr el desarrollo humano integral sostenible</t>
  </si>
  <si>
    <t>230101042 1</t>
  </si>
  <si>
    <t>Realizar procedimientos de limpieza, sanitización y desinfección de instalaciones, equipos y artículos conforme a procedimientos técnicos y legislación ambiental vigente.</t>
  </si>
  <si>
    <t>Se inactiva código por cuanto la MS de Servicios a la Salud propuso el traslado de esta norma a la MS de Procesamiento de Alimentos quien mediante Acta 030 del 13/02/2013 determina que las funciones normalizadas en esta norma no son misionales de la mesa.</t>
  </si>
  <si>
    <t>Solicita ampliar vigencia hasta el 31/12/2014, mediante carta de fecha 20/06/2014 firmada por el Presidente y Secretario Técnico de la MS.
Mediante correo electrónico recibido del Secretario Técnico de la Mesa del 17 de diciembre de 2014, se procede a ext</t>
  </si>
  <si>
    <t>230101042 2</t>
  </si>
  <si>
    <t>Apoyar los servicios de limpieza y desinfección de las instalaciones locativas de acuerdo con los procedimientos estándar de las empresas y normas sanitarias vigentes.</t>
  </si>
  <si>
    <t>Según acta de Consejo Ejecutivo 003 del 23-09-2015 se avala su inactivación por cuanto su función se encuentra normalizada en la norma 210201038 de la MS de Recursos Humanos.  Por lo tanto se inactiva código.</t>
  </si>
  <si>
    <t>Fue reemplazada por la(s) norma(s)  210201038  que ya se encuentra(n) publicada(s).</t>
  </si>
  <si>
    <t>230101043 1</t>
  </si>
  <si>
    <t>Reducir las causas y efectos de las urgencias, emergencias, calamidades y desastres de acuerdo con modelos humanísticos sociales y normas técnicas legales vigentes.</t>
  </si>
  <si>
    <t>230101044 1</t>
  </si>
  <si>
    <t>Trasladar el cuerpo de la persona fallecida en función de las normas legales y tipo de servicio</t>
  </si>
  <si>
    <t>Se inactiva código, esta NCL se trasladó a la MS Servicios Exequiales mediante Acta 001 del 04/10/2012 con código 260601001_1</t>
  </si>
  <si>
    <t>230101045 1</t>
  </si>
  <si>
    <t>Se inactiva código, esta NCL se trasladó a la MS Servicios Exequiales mediante Acta 001 del 04/10/2012 con código 260601002_1</t>
  </si>
  <si>
    <t>se inactiva según correo del Secretario Técnico de la MS donde manifiesta que esta Normas se estan abordando desde el Ministerio de Salud y de ser necesario solicitarán retomarlo. Por ahora no se considera prioritario actualizarlas.</t>
  </si>
  <si>
    <t>230101046 1</t>
  </si>
  <si>
    <t>Se inactiva código, esta NCL se trasladó a la MS Servicios Exequiales mediante Acta 001 del 04/10/2012 con código 260601003_1</t>
  </si>
  <si>
    <t>230101047 1</t>
  </si>
  <si>
    <t>Preparar al usuario para los procedimientos de diagnostico o tratamiento de acuerdo con guías y protocolos establecidos.</t>
  </si>
  <si>
    <t>Esta norma es reemplazada por la 230101279, decisión avalada por el consejo de mesa mediante acta 005 del 11/07/2016. Se inactiva código.</t>
  </si>
  <si>
    <t>"Se encuentra contenida en las normas:
250702024 Ensamblar joyas según procedimientos técnicos y normativa.
250702025 Aplicar acabados a la Joyería de acuerdo con procedimiento y ficha técnica. "</t>
  </si>
  <si>
    <t>230101047 2</t>
  </si>
  <si>
    <t>Realizar estudios de imágenes diagnósticas de acuerdo con parámetros imagenologicos vigentes</t>
  </si>
  <si>
    <t>230101048 1</t>
  </si>
  <si>
    <t>Generar datos para el sistema institucional y del sigses según normativa vigente</t>
  </si>
  <si>
    <t>230101049 1</t>
  </si>
  <si>
    <t>Construir accesorios de inmovilización y protección para tratamientos de acuerdo con normas técnicas y necesidades del usuario.</t>
  </si>
  <si>
    <t>Según acta 006 del 19-11-2018 se identifica que está contenida en la norma 230101286 "Establecer campo de tratamiento según protocolos de radioterapia y tomografía computarizada</t>
  </si>
  <si>
    <t>Según correo enviado por el secretario técnico de la mesa sectorial, se solicita extensión de vigencia hasta el 30-06-2016, dado que están contempladas en proyectos de evaluación y certificación, está contemplada en el plan de trabajo 2015.</t>
  </si>
  <si>
    <t>Fue reemplazada por la(s) norma(s) 230101295 que ya se encuentra(n) publicada(s).</t>
  </si>
  <si>
    <t>230101049 2</t>
  </si>
  <si>
    <t>230101050 1</t>
  </si>
  <si>
    <t>Practicar estudios de imágenes para localización y simulación de tratamientos de acuerdo a los protocolos de radiología convencional y TAC.</t>
  </si>
  <si>
    <t>Esta norma es reemplazada por la 230101286, decisión avalada por el consejo de mesa mediante acta 010 del 21/12/2016. Se inactiva código.</t>
  </si>
  <si>
    <t>230101050 2</t>
  </si>
  <si>
    <t>Obtener imágenes de simulacion para tratamientos de radioterapia de acuerdo con protocolos de radiología convencional y tac.</t>
  </si>
  <si>
    <t xml:space="preserve">Según correo enviado por el secretario técnico de la mesa sectorial, se solicita extensión de vigencia hasta el 30-06-2016, dado que están contempladas en proyectos de evaluación y certificación, está contemplada en el plan de trabajo 2015.
Esta norma es </t>
  </si>
  <si>
    <t>230101051 1</t>
  </si>
  <si>
    <t>Ejecutar tratamientos de teleterapia de acuerdo con los registros de simulación, prescripción médica y planeación dosimétrica.</t>
  </si>
  <si>
    <t>Esta norma es reemplazada por la 230101285, decisión avalada por el consejo de mesa mediante acta 010 del 21/12/2016. Se inactiva código.</t>
  </si>
  <si>
    <t>230101051 2</t>
  </si>
  <si>
    <t>Ejecutar tratamientos de teleterapia de acuerdo con los registros de simulación, prescripcion médica y planeación dosimétrica.</t>
  </si>
  <si>
    <t>230101052 1</t>
  </si>
  <si>
    <t>Asistir la aplicación, retiro y disposición de fuentes de braquiterapia de acuerdo con los protocolos vigentes</t>
  </si>
  <si>
    <t>Esta norma es reemplazada por la 230101284, decisión avalada por el consejo de mesa mediante acta 010 del 21/12/2016. Se inactiva código.</t>
  </si>
  <si>
    <t>Se encuentra contenida en la norma 210601027 Registrar información de acuerdo con normativa y procedimiento técnica.</t>
  </si>
  <si>
    <t>230101052 2</t>
  </si>
  <si>
    <t>Asistir la aplicación, retiro y disposición de fuentes de braquiterapia de acuerdo con los protocolos vigentes.</t>
  </si>
  <si>
    <t>230101053 1</t>
  </si>
  <si>
    <t>Practicar estudios de imágenes diagnósticas de acuerdo a los parámetros imaginológicos.</t>
  </si>
  <si>
    <t>230101053 2</t>
  </si>
  <si>
    <t>Practicar estudios de imágenes diagnósticas de acuerdo con parámetros imagenologicos vigentes.</t>
  </si>
  <si>
    <t>230101054 1</t>
  </si>
  <si>
    <t>Practicar estudios de tomografía computarizada de acuerdo con protocolos institucionales y normas de radioprotección.</t>
  </si>
  <si>
    <t>Según Acta 006 del 09-12-2016 se inactiva esta norma dado que no se utiliza en ningun proceso.</t>
  </si>
  <si>
    <t>230101054 2</t>
  </si>
  <si>
    <t>Practicar estudios de tomografía computarizada de acuerdo con protocolos institucionales y normas de radióprotección.</t>
  </si>
  <si>
    <t>230101055 1</t>
  </si>
  <si>
    <t>Apoyar estudios de hemodinámia de acuerdo con protocolos institucionales y normas de radioprotección</t>
  </si>
  <si>
    <t>230101055 2</t>
  </si>
  <si>
    <t>Apoyar estudios de hemodinamia de acuerdo con protocolos institucionales y normas de proteccion radiologica vigentes.</t>
  </si>
  <si>
    <t>230101056 1</t>
  </si>
  <si>
    <t>Practicar estudios de densitometría de acuerdo con protocolos institucionales y normas de radio protección.</t>
  </si>
  <si>
    <t>Fue reemplazada por la(s) norma(s) 230101261 que ya se encuentra(n) publicada(s).</t>
  </si>
  <si>
    <t>230101056 2</t>
  </si>
  <si>
    <t>Practicar estudios de densitometría de acuerdo con protocolos institucionales y normas de proteccion radiologica vigentes.</t>
  </si>
  <si>
    <t>230101057 1</t>
  </si>
  <si>
    <t>Realizar estudios de resonancia magnética (REM) de acuerdo con protocolos vigentes.</t>
  </si>
  <si>
    <t>Esta norma es reemplazada por la 230101257, decisión avalada por el consejo de mesa mediante acta 007 del 25/11/2015.  Se inactiva código.</t>
  </si>
  <si>
    <t>230101057 2</t>
  </si>
  <si>
    <t>Realizar estudios de resonancia magnética (rm) de acuerdo con precauciones y protocolos vigentes.</t>
  </si>
  <si>
    <t>230101058 1</t>
  </si>
  <si>
    <t>Apoyar la realización de estudios de ultrasonido de acuerdo con protocolos vigentes.</t>
  </si>
  <si>
    <t>230101058 2</t>
  </si>
  <si>
    <t>Apoyar la realizacion de estudios de ultrasonido de acuerdo con protocolos vigentes.</t>
  </si>
  <si>
    <t>Fue reemplazada por la(s) norma(s)  230101236,230101237  que ya se encuentra(n) publicada(s).</t>
  </si>
  <si>
    <t>230101059 1</t>
  </si>
  <si>
    <t>Manejar fuentes abiertas de acuerdo con la normatividad de protección radiológica nacional e internacional vigente.</t>
  </si>
  <si>
    <t>230101059 2</t>
  </si>
  <si>
    <t>Manejar las fuentes abiertas de acuerdo con la normatividad de proteccion radiologica nacional e internacional.</t>
  </si>
  <si>
    <t>230101060 1</t>
  </si>
  <si>
    <t>Manipular y radiomarcar células y productos biológicos según protocolos institucionales</t>
  </si>
  <si>
    <t>230101060 2</t>
  </si>
  <si>
    <t>Manipular radiofarmacos, radionuclidos y productos biologicos para diagnostico y tratamiento según protocolos institucionales.</t>
  </si>
  <si>
    <t>Fue reemplazada por la(s) norma(s)  230101300  que ya se encuentra(n) publicada(s).</t>
  </si>
  <si>
    <t>230101061 1</t>
  </si>
  <si>
    <t>Realizar estudios gammagráficos con radionúclidos de acuerdo con la prescripción médica y protocolos establecidos.</t>
  </si>
  <si>
    <t>230101061 2</t>
  </si>
  <si>
    <t>Realizar estudios de imágenes con radionúclidos y radiofarmacos de acuerdo con prescripción médica y protocolos establecidos.</t>
  </si>
  <si>
    <t>230101062 1</t>
  </si>
  <si>
    <t>Operar los equipos de radioterapia de acuerdo con normas técnicas del fabricante.</t>
  </si>
  <si>
    <t>230101063 1</t>
  </si>
  <si>
    <t>Cuidar integralmente al usuario en condiciones críticas de salud según su estado y de acuerdo con criterios técnico.</t>
  </si>
  <si>
    <t>Esta norma es reemplazada por la 230101268, decisión avalada por el consejo de mesa mediante acta 007 del 25/11/2015. Se inactiva código.</t>
  </si>
  <si>
    <t>230101063 2</t>
  </si>
  <si>
    <t>Atender integralmente a la persona en estado critico de salud según situacion individual y protocolos institucionales vigentes.</t>
  </si>
  <si>
    <t>Fue reemplazada por la(s) norma(s) 230101301  que ya se encuentra(n) publicada(s).</t>
  </si>
  <si>
    <t>230101064 1</t>
  </si>
  <si>
    <t>Apoyar la definición del diagnóstico individual de acuerdo con guías de manejo y tecnología requerida.</t>
  </si>
  <si>
    <t>230101064 2</t>
  </si>
  <si>
    <t>Apoyar los procedimientos de diagnóstico individual de acuerdo con protocolos y tecnología requerida.</t>
  </si>
  <si>
    <t>230101064 3</t>
  </si>
  <si>
    <t>Apoyar los procedimientos de diagnóstico individual de acuerdo con delegación, protocolos y tecnología requerida</t>
  </si>
  <si>
    <t>230101066 1</t>
  </si>
  <si>
    <t>Ejecutar acciones de promoción de la salud y prevención de riesgos del trabajo para la población cubierta y no cubierta por el ser. en relación con las necesidades identificadas</t>
  </si>
  <si>
    <t>Primera extensión de vigencia con Acta 53 del 16/12/2011, hasta 30/06/2012.</t>
  </si>
  <si>
    <t>230101066 2</t>
  </si>
  <si>
    <t>Ejecutar acciones de promoción de la salud y prevención de accidentes y enfermedades de acuerdo con las condiciones de trabajo</t>
  </si>
  <si>
    <t>230101067 1</t>
  </si>
  <si>
    <t>Ejecutar el programa de salud ocupacional de la empresa, según orientaciones dadas y normatividad vigente.</t>
  </si>
  <si>
    <t>230101068 1</t>
  </si>
  <si>
    <t>Hacer seguimiento y control de las acciones de promoción y prevención en relación con las metas y objetivos propuestos según programa de salud ocupacional</t>
  </si>
  <si>
    <t>Se encuentra contenida en la norma 23101239 Promocionar acciones de salud de acuerdo con la normativa de salud pública.</t>
  </si>
  <si>
    <t>Fue reemplazada por la(s) norma(s)  220601071  que ya se encuentra(n) publicada(s).</t>
  </si>
  <si>
    <t>230101068 2</t>
  </si>
  <si>
    <t>Efectuar seguimiento y control de las acciones de promoción de salud y prevención de incidentes y accidente en relación con las metas y objetivos propuestos según sistema de gestión de seguridad</t>
  </si>
  <si>
    <t>Fue reemplazada por la(s) norma(s)  260402007 que ya se encuentra(n) publicada(s).</t>
  </si>
  <si>
    <t>230101069 1</t>
  </si>
  <si>
    <t>Promover acciones que contribuyan a mitigar el riesgo por minas antipersona (MAP) y municiones abandonadas sin explotar (MUSE), de acuerdo con los lineamientos de la educación en el riesgo de las minas</t>
  </si>
  <si>
    <t>Fue reemplazada por la(s) norma(s)  230101274  que ya se encuentra(n) publicada(s).</t>
  </si>
  <si>
    <t>230101070 1</t>
  </si>
  <si>
    <t>Fortalecer la capacidad de interacción comunitaria para el acceso y ejercicio de los derechos humanos de acuerdo con códigos de ética</t>
  </si>
  <si>
    <t>230101071 1</t>
  </si>
  <si>
    <t>Educar para el rescate a las victimas de minas antipersona de acuerdo con los principios, precauciones y normas de seguridad descritas en el manual guía del observatorio de minas</t>
  </si>
  <si>
    <t>230101072 1</t>
  </si>
  <si>
    <t>Seleccionar a los trabajadores en situación de discapacidad por ATEP de acuerdo con los criterios de inclusión vigentes</t>
  </si>
  <si>
    <t>230101072 2</t>
  </si>
  <si>
    <t>Seleccionar las personas en situación de discapacidad de acuerdo con los criterios de inclusión vigentes.</t>
  </si>
  <si>
    <t>230101073 1</t>
  </si>
  <si>
    <t>Ejecutar el plan de rehabilitación integral de acuerdo al propósito funcional, ocupacional y social</t>
  </si>
  <si>
    <t>Fue reemplazada por la(s) norma(s)  230101309 que ya se encuentra(n) publicada(s).</t>
  </si>
  <si>
    <t>230101073 2</t>
  </si>
  <si>
    <t>Ejecutar el plan de rehabilitación de acuerdo con el proposito funcional, ocupacional y social.</t>
  </si>
  <si>
    <t>230101074 1</t>
  </si>
  <si>
    <t>Realimentar el sistema de rehabilitación de acuerdo con los indicadores establecidos previamente</t>
  </si>
  <si>
    <t>Fue reemplazada por la(s) norma(s) 230101236_2 que ya se encuentra(n) publicada(s).</t>
  </si>
  <si>
    <t>230101074 2</t>
  </si>
  <si>
    <t>Realimentar el sistema de rehabilitación de acuerdo con los indicadores establecidos previamente.</t>
  </si>
  <si>
    <t>230101075 1</t>
  </si>
  <si>
    <t>Detectar los casos probables de etv según criterios definidos en los protocolos de vigilancia epidemiológica de las etv.</t>
  </si>
  <si>
    <t>sta norma es reemplazada por la 230101243, decisión avalada por el consejo de mesa mediante acta 007 del 25/11/2015. Se inactiva código.</t>
  </si>
  <si>
    <t>Fue reemplazada por la(s) norma(s) 230101237_2 que ya se encuentra(n) publicada(s).</t>
  </si>
  <si>
    <t>230101075 2</t>
  </si>
  <si>
    <t>Detectar casos probables de ETV según criterios definidos en las guías de atención clínica y protocolos de vigilancia en salud pública.</t>
  </si>
  <si>
    <t>230101076 1</t>
  </si>
  <si>
    <t>Orientar integralmente a las personas con etv de acuerdo con normas y guías de atención integral</t>
  </si>
  <si>
    <t>Esta norma es reemplazada por la 230101238, decisión avalada por el consejo de mesa mediante acta 007 del 25/11/2015. Se inactiva código.</t>
  </si>
  <si>
    <t>230101076 2</t>
  </si>
  <si>
    <t>Atender personas con ETV de acuerdo con guías de atención clínica de las ETV y nivel de competencia.</t>
  </si>
  <si>
    <t>230101077 1</t>
  </si>
  <si>
    <t>Estratificar el riesgo epidemiológico para el control de las ETV de acuerdo con los protocolos de vigilancia epidemiológica de las ETV.</t>
  </si>
  <si>
    <t>230101078 1</t>
  </si>
  <si>
    <t>Promover el cambio de conductas de riesgo y fortalecer las conductas saludables para la prevención y control de las ETV de acuerdo con los resultados de la investigación formativa.</t>
  </si>
  <si>
    <t>Esta norma es reemplazada por la 230101239, decisión avalada por el consejo de mesa mediante acta 007 del 25/11/2015. Se inactiva código.</t>
  </si>
  <si>
    <t>230101078 2</t>
  </si>
  <si>
    <t>Promover el cambio de conductas de riesgo y fortalecer conductas saludables para la prevención y control de las ETV de acuerdo con resultados de la investigación formativa.</t>
  </si>
  <si>
    <t>Fue reemplazada por la(s) norma(s)  230101307  que ya se encuentra(n) publicada(s).</t>
  </si>
  <si>
    <t>230101079 1</t>
  </si>
  <si>
    <t>Apoyar la gestión operativa de las actividades de prevención y control de las ETV de acuerdo con el marco legal vigente</t>
  </si>
  <si>
    <t>230101079 2</t>
  </si>
  <si>
    <t>Gestionar operativamente a nivel local las actividades de intervención de las ETV de acuerdo con normativa legal vigente</t>
  </si>
  <si>
    <t>Fue reemplazada por la(s) norma(s)  230101308  que ya se encuentra(n) publicada(s).</t>
  </si>
  <si>
    <t>230101080 1</t>
  </si>
  <si>
    <t>Caracterizar macroscópicamente y de manera preliminar los vectores de las etv de acuerdo con la guía de vigilancia y control</t>
  </si>
  <si>
    <t>Esta norma es reemplazada por la 230101242, decisión avalada por el consejo de mesa mediante acta 007 del 25/11/2015. Se inactiva código.</t>
  </si>
  <si>
    <t>230101080 2</t>
  </si>
  <si>
    <t>Realizar vigilancia entomológica de las ETV de acuerdo con la guía de vigilancia y control de vectores.</t>
  </si>
  <si>
    <t>Por solicitud del Consejo Ejecutivo de la Mesa Sectorial de Servicios Personales realizada el 16 de octubre de 2014, Acta No 26, presento la solicitud de traslado de esta Norma, la Mesa Sectorial de Servicios a la Salud acepta el traslado de este producto</t>
  </si>
  <si>
    <t>Fue reemplazada por la(s) norma(s) 230101296 que ya se encuentra(n) publicada(s).</t>
  </si>
  <si>
    <t>230101081 1</t>
  </si>
  <si>
    <t>Apoyar la implementación y monitoreo de las intervenciones de control de vectores de acuerdo con la estratificación realizada</t>
  </si>
  <si>
    <t>230101081 2</t>
  </si>
  <si>
    <t>Implementar y monitorear las intervenciones de control de vectores de acuerdo con la estratificación realizada.</t>
  </si>
  <si>
    <t xml:space="preserve">
Esta norma es reemplazada por la  230101297, decisión avalada por el consejo de mesa mediante acta 010 del 21/12/2016.  Se inactiva código.</t>
  </si>
  <si>
    <t>230101082 1</t>
  </si>
  <si>
    <t>Acceder al escenario de la urgencia o emergencia bajo condiciones de seguridad según características del medio.</t>
  </si>
  <si>
    <t>Esta norma es reemplazada por la 260402005, decisión avalada por el consejo de mesa mediante acta 029 del 20/04/2018.</t>
  </si>
  <si>
    <t xml:space="preserve"> Por solicitud del Consejo Ejecutivo de la Mesa Sectorial de Servicios Personales realizada el 16 de octubre de 2014, Acta No 26, presento la solicitud de traslado de esta Norma, la Mesa Sectorial de Servicios a la Salud acepta el traslado de este product</t>
  </si>
  <si>
    <t>230101082 2</t>
  </si>
  <si>
    <t>Acceder al escenario del incidente bajo condiciones de seguridad según tipo, magnitud y complejidad del mismo.</t>
  </si>
  <si>
    <t>230101083 1</t>
  </si>
  <si>
    <t>Atender situaciones de emergencia o desastre de acuerdo con guías establecidas y en articulación con el sistema nacional para la prevención y atención de desastres.</t>
  </si>
  <si>
    <t>230101084 1</t>
  </si>
  <si>
    <t>Asistir al usuario en las actividades básicas del cuidado de la salud de acuerdo con guías de manejo y en función de la urgencia o emergencia.</t>
  </si>
  <si>
    <t>230101085 1</t>
  </si>
  <si>
    <t>Atender al paciente urgente acorde con los criterios técnico – científicos en forma oportuna y eficaz</t>
  </si>
  <si>
    <t>Debe existir una sola norma que contenga la gestión de recursos y el cuidado de personas</t>
  </si>
  <si>
    <t>Mediante acta 003 del 16/05/2016, el Consejo de mesa avala la norma 230101257_2, Reemplaza a la norma 230101257_1.</t>
  </si>
  <si>
    <t>230101085 2</t>
  </si>
  <si>
    <t>Atender al paciente urgente acorde con los criterios técnico – científicos en forma oportuna y eficaz.</t>
  </si>
  <si>
    <t>Fue reemplazada por la(s) norma(s)  230101312  que ya se encuentra(n) publicada(s).</t>
  </si>
  <si>
    <t>230101086 1</t>
  </si>
  <si>
    <t>Cuidar integralmente al adulto en estado crítico de salud, con base en criterios técnico científicos de la unidad de terapia intensiva</t>
  </si>
  <si>
    <t>Fue reemplazada por la(s) norma(s)  230101311  que ya se encuentra(n) publicada(s).</t>
  </si>
  <si>
    <t>230101087 1</t>
  </si>
  <si>
    <t>Ejecutar el plan de atención de enfermería del usuario de diálisis peritoneal y hemodiálisis acorde con las necesidades individuales, capacidad de autocuidado y los criterios técnicos - científicos, éticos y bioéticos.</t>
  </si>
  <si>
    <t>230101088 1</t>
  </si>
  <si>
    <t>Cuidar integralmente al paciente con enfermedad mental en estado de crisis, de acuerdo con criterios técnico – científicos de la unidad de salud mental.</t>
  </si>
  <si>
    <t>230101089 1</t>
  </si>
  <si>
    <t>Cuidar integralmente al niño en estado crítico de salud, con base en criterios técnico científicos de la unidad de terapia intensiva</t>
  </si>
  <si>
    <t>230101090 1</t>
  </si>
  <si>
    <t>Gerenciar la atención del paciente en el pre, trans y postoperatorio con base en criterios técnico- científicos del procedimiento quirúrgico</t>
  </si>
  <si>
    <t>230101091 1</t>
  </si>
  <si>
    <t>Cuidar integralmente al paciente oncológico y a su entorno de acuerdo con las necesidades individuales y familiares con base en los derechos del paciente y los criterios técnicos y científicos establecidos para el manejo de las diferentes enfermedad</t>
  </si>
  <si>
    <t>Fue reemplazada por la(s) norma(s)  230101314  que ya se encuentra(n) publicada(s).</t>
  </si>
  <si>
    <t>230101092 1</t>
  </si>
  <si>
    <t>Cuidar integralmente al neonato en estado crítico de salud, con base en criterios técnico científicos de la unidad de terapia intensiva.</t>
  </si>
  <si>
    <t>230101093 1</t>
  </si>
  <si>
    <t>Controlar los riesgos de trabajo en altura, de acuerdo a la tarea a realizar y actividad económica.</t>
  </si>
  <si>
    <t>El Consejo Ejecutivo aprueba el traslado de la NSCL de la Mesa Sectorial de Servicios a la Salud a la Mesa Sectorial de Gestión de Procesos Productivos, según acta 002 del 10-03-2016 dado que no es misional, por lo tanto se inactiva esta Norma. Código nue</t>
  </si>
  <si>
    <t>230101093 2</t>
  </si>
  <si>
    <t>Controlar los riesgos de trabajo en alturas de acuerdo a la tarea a realizar, actividad económica y normativa vigente.</t>
  </si>
  <si>
    <t>Fue reemplazada por la(s) norma(s)  230101310  que ya se encuentra(n) publicada(s).</t>
  </si>
  <si>
    <t>230101094 1</t>
  </si>
  <si>
    <t>Promover la donación voluntaria de sangre entre la comunidad usuaria, según estándares científicos y normatividad nacional e internacional vigente.</t>
  </si>
  <si>
    <t>230101095 1</t>
  </si>
  <si>
    <t>Apoyar servicios de alimentación bajo parámetros de seguridad alimentaría.</t>
  </si>
  <si>
    <t>230101096 1</t>
  </si>
  <si>
    <t>Atender los clientes de los servicios de alimentación, limpieza y cafetería de acuerdo con las normas del servicio establecido.</t>
  </si>
  <si>
    <t>Fue reemplazada por la(s) norma(s)  230101313  que ya se encuentra(n) publicada(s).</t>
  </si>
  <si>
    <t>230101097 1</t>
  </si>
  <si>
    <t>Manipular de manera superficial el cuerpo humano de acuerdo con protocolos de relajación muscular.</t>
  </si>
  <si>
    <t>Mediante Acta del 21/05/2014 y carta firmada por el Presidente y Secretario Técnico de la Mesa de Servicios a la Salud, del 20 de junio de 2014, se propone el traslado de esta norma a la Mesa de Servicios Personales, quien mediante Acta 024 del 18 de juli</t>
  </si>
  <si>
    <t>230101097 2</t>
  </si>
  <si>
    <t>230101098 1</t>
  </si>
  <si>
    <t>Mejorar las propiedades intrínsecas del tejido muscular de acuerdo con principios de fisiología de la contracción y relajación muscular</t>
  </si>
  <si>
    <t>230101098 2</t>
  </si>
  <si>
    <t>Mediante acta 001 del 01/02/2016, el Consejo de mesa avala la norma 230101244 que reemplaza a la 230101229</t>
  </si>
  <si>
    <t>230101099 1</t>
  </si>
  <si>
    <t>Educar al usuario en el autocuidado del cuerpo de acuerdo con la evolución y condiciones del usuario.</t>
  </si>
  <si>
    <t>Mediante correo electrónico recibido del Secretario Técnico de la Mesa del 17 de diciembre de 2014, se procede a inactivar este código por las razones expuestas en el cuadro que adjunta.</t>
  </si>
  <si>
    <t>230101099 2</t>
  </si>
  <si>
    <t>Fomentar en el usuario hábitos de vida saludable basados en principios generales de auto cuidado, relacionados con mecánica corporal, nutrición y salud mental.</t>
  </si>
  <si>
    <t>230101100 1</t>
  </si>
  <si>
    <t>Desarrollar actividades bomberiles dentro del ambiente institucional acorde con los lineamientos internos, el sistema nacional de bomberos y el código de ética.</t>
  </si>
  <si>
    <t>Esta norma es reemplazada por la 260402004, decisión avalada por el consejo de mesa mediante acta 029 del 20/04/2018.</t>
  </si>
  <si>
    <t>230101100 2</t>
  </si>
  <si>
    <t>Desarrollar actividades bomberiles dentro del ambiente institucional acordes con lineamientos establecidos.</t>
  </si>
  <si>
    <t>230101101 1</t>
  </si>
  <si>
    <t>Atender la emergencia según sus características y factores de riesgo asociados.</t>
  </si>
  <si>
    <t>Mediante acta 005 del 11/07/2016, el Consejo de mesa avala la norma 230101280, Reemplaza la normas 230101002_2</t>
  </si>
  <si>
    <t>230101101 2</t>
  </si>
  <si>
    <t>Organizar acciones para la atención de incidentes según las características.</t>
  </si>
  <si>
    <t>230101102 1</t>
  </si>
  <si>
    <t>Desarrollar operaciones contra incendios acorde con el material comprometido, la magnitud y tipo del evento.</t>
  </si>
  <si>
    <t>Esta norma es reemplazada por la 260402003, decisión avalada por el consejo de mesa mediante acta 029 del 20/04/2018.</t>
  </si>
  <si>
    <t>230101102 2</t>
  </si>
  <si>
    <t>Desarrollar operaciones para el control y extincion de incendios según caracteristicas.</t>
  </si>
  <si>
    <t>230101103 1</t>
  </si>
  <si>
    <t>Desarrollar operaciones de búsqueda, salvamento y rescate de víctimas en situación de emergencia o desastre de acuerdo con los procedimientos establecidos para cada tipo de evento.</t>
  </si>
  <si>
    <t>Mediante acta 010 del 21/12/2016, el Consejo de mesa avala la norma 230101284, Reemplaza la norma 230101052.</t>
  </si>
  <si>
    <t>Fue reemplazada por la(s) norma(s) 230101317 que ya se encuentra(n) publicada(s).</t>
  </si>
  <si>
    <t>230101103 2</t>
  </si>
  <si>
    <t>Desarrollar operaciones de busqueda, rescate y salvamento en incidentes de acuerdo con procedimientos establecidos.</t>
  </si>
  <si>
    <t>Mediante acta 010 del 21/12/2016, el Consejo de mesa avala la norma 230101285, Reemplaza la norma 230101051.</t>
  </si>
  <si>
    <t>Fue reemplazada por la(s) norma(s) 230101316 que ya se encuentra(n) publicada(s).</t>
  </si>
  <si>
    <t>230101104 1</t>
  </si>
  <si>
    <t>Minimizar los efectos de las amenazas de origen natural tecnológico y antrópico mediante la prevención y el control de riesgos asociados.</t>
  </si>
  <si>
    <t>Esta norma es reemplazada por la 260402007, decisión avalada por el consejo de mesa mediante 007 del 30/11/2017.</t>
  </si>
  <si>
    <t>Mediante acta 010 del 21/12/2016, el Consejo de mesa avala la norma 230101286, Reemplaza la norma 230101050.</t>
  </si>
  <si>
    <t>Fue reemplazada por la(s) norma(s) 230101315 que ya se encuentra(n) publicada(s).</t>
  </si>
  <si>
    <t>230101104 2</t>
  </si>
  <si>
    <t>Reducir los riesgos de acuerdo con las caracteristicas del entorno y normativa vigente.</t>
  </si>
  <si>
    <t>Mediante acta 010 del 21/12/2016, el Consejo de mesa avala la norma 230101288, Reemplaza la norma 230101006.</t>
  </si>
  <si>
    <t>230101105 1</t>
  </si>
  <si>
    <t>Preparar al paciente para los procedimientos de diagnóstico vascular no invasivo de arterias, venas y vasos linfáticos, de acuerdo con guías y protocolos establecidos.</t>
  </si>
  <si>
    <t>230101106 1</t>
  </si>
  <si>
    <t>Apoyar el diagnóstico clínico de enfermedades vasculares por medio de métodos no invasivos según las guías internacionales y nacionales establecidas</t>
  </si>
  <si>
    <t>230101107 1</t>
  </si>
  <si>
    <t>Aplicar procedimientos de seguridad en el cumplimiento de la misión médica de acuerdo a normas y recomendaciones nacionales e internacionales en el ámbito del conflicto armado y alteraciones del orden público.</t>
  </si>
  <si>
    <t>230101108 1</t>
  </si>
  <si>
    <t>Brindar soporte vital básico a un paciente con patología de urgencia, mediante la aplicación de procedimientos no invasivos.</t>
  </si>
  <si>
    <t>Según acta 20-03-2018 de consejo de MS esta NORMA no es una función laboral si no actividades que el trabajador realiza ante una urgencia o emergencia que se presente en el desarrollo de sus funciones laborales.se inactiva código</t>
  </si>
  <si>
    <t>230101108 2</t>
  </si>
  <si>
    <t>230101109 1</t>
  </si>
  <si>
    <t>Brindar soporte vital avanzado a un paciente con patología de urgencia mediante la aplicación de procedimientos invasivos y no invasivos</t>
  </si>
  <si>
    <t>Esta no es una función laboral si no actividades que el trabajador realiza ante una urgencia o emergencia que se presente en el desarrollo de sus funciones laborales. Además esta actividad es realizada por profesionales del sector Salud.</t>
  </si>
  <si>
    <t>230101109 2</t>
  </si>
  <si>
    <t>Brindar soporte vital avanzado a un paciente con patología de urgencia mediante la aplicación de procedimientos invasivos y no invasivos.</t>
  </si>
  <si>
    <t>230101110 1</t>
  </si>
  <si>
    <t>Implementar propuestas de políticas y acciones integrales de promoción, prevención e intervención del sector farmacéutico dirigidas a la población usuaria.</t>
  </si>
  <si>
    <t>230101111 1</t>
  </si>
  <si>
    <t>Ejecutar los procesos propios del sector farmacéutico implementando las normas de calidad, ambientales y de seguridad, según normatividad vigente.</t>
  </si>
  <si>
    <t>Según acta 004 del 09-10-2019, se solicita su inactivación porque se encuentra contenida en las normas «210101014 Seleccionar proveedores de acuerdo con la política de aprovechamiento y normativa vigente», «210101057 Recibir mercancía según procedimientos</t>
  </si>
  <si>
    <t>Mediante acta 010 del 21/12/2016, el Consejo de mesa avala la norma 230101297, Reemplaza la norma 230101252.</t>
  </si>
  <si>
    <t>230101111 2</t>
  </si>
  <si>
    <t>Ejecutar los procesos propios del sector farmacéutico de acuerdo con las normas de calidad, ambientales y de seguridad en los mismos</t>
  </si>
  <si>
    <t>230101112 1</t>
  </si>
  <si>
    <t>Participar en la implementación de los estándares de calidad de los servicios farmacéuticos, según normatividad vigente.</t>
  </si>
  <si>
    <t>Mediante acta 003 del 01/11/2017, el Consejo de mesa avala la norma 230101300, Reemplaza las normas   230101217.</t>
  </si>
  <si>
    <t>230101112 2</t>
  </si>
  <si>
    <t>Implementar estándares de calidad de los servicios farmacéuticos según normatividad vigente</t>
  </si>
  <si>
    <t>230101113 1</t>
  </si>
  <si>
    <t>Implementar medidas que permitan a la población usuaria el uso racional de los productos farmacéuticos y dispositivos médicos de acuerdo con recomendaciones del fabricante, normatividad legal vigente y criterios técnicos.</t>
  </si>
  <si>
    <t>Según acta 003 del 17-09-2019, Se encuentra contenida en la NSCL 230101270 Entregar productos farmacéuticos según delegación y normativa de salud.</t>
  </si>
  <si>
    <t>230101113 2</t>
  </si>
  <si>
    <t>Implementar estrategias que fomenten entre los usuarios el uso adecuado de los productos farmacéuticos de acuerdo con recomendaciones del profesional de la salud, resultados de la vigilancia de los productos farmacéuticos y necesidades detectadas en salud</t>
  </si>
  <si>
    <t>El Consejo ejecutivo de la Mesa Sectorial del Servicios a la Salud mediante el Acta No. 002 del 25-07-2017 avala el traslado de la Norma de competencia laboral de la MS de Agua potable a Salud, código anterior 280201084</t>
  </si>
  <si>
    <t>230101114 1</t>
  </si>
  <si>
    <t>Promover las buenas prácticas de abastecimiento de los productos farmacéuticos y dispositivos médicos, según normatividad vigente.</t>
  </si>
  <si>
    <t>Según acta 004 del 09-10-2019, se solicita su inactivación porque se encuentra contenida en las normas «210101057 Recibir mercancía según procedimientos técnicos», «210101059 Almacenar los productos según técnica de almacenamiento» y «210101062 Controlar</t>
  </si>
  <si>
    <t>El Consejo ejecutivo de la Mesa Sectorial del Servicios a la Salud mediante el Acta No. 002 del 25-07-2017 avala el traslado de la Norma de competencia laboral de la MS de Agua potable a Salud, código anterior 280201085.
norma reemplazada por la 220601072</t>
  </si>
  <si>
    <t>230101114 2</t>
  </si>
  <si>
    <t>Promover la aplicación de buenas prácticas en la cadena de abastecimiento (bpa) de los productos farmacéuticos según normatividad vigente.</t>
  </si>
  <si>
    <t>230101115 1</t>
  </si>
  <si>
    <t>Velar por la existencia de productos farmacéuticos, dispositivos médicos y demás recursos necesarios en los establecimientos, según necesidades y grado de complejidad.</t>
  </si>
  <si>
    <t>Según acta 004 del 09-10-2019, se solicita su inactivación porque se encuentra contenida en las normas «230101270 Entregar productos farmacéuticos según delegación y normativa en salud», «210101057 Recibir mercancía según procedimientos técnicos» y «21010</t>
  </si>
  <si>
    <t>230101115 2</t>
  </si>
  <si>
    <t>Suministrar productos a los establecimientos farmacéuticos y a los usuarios cumpliendo estándares de calidad en los procesos de almacenamiento, distribución y transporte según solicitud del establecimiento, orden de compra y normatividad vigente.</t>
  </si>
  <si>
    <t>230101116 1</t>
  </si>
  <si>
    <t>Fomentar la utilización de mecanismos y canales legales para el acceso a los productos farmacéuticos y dispositivos médicos, por parte de la población usuaria y los establecimientos farmacéuticos.</t>
  </si>
  <si>
    <t>Según acta 004 del 09-10-2019,se solicita su inactivación porque se encuentra contenida en las normas «210101014 Seleccionar proveedores de acuerdo con la política de aprovechamiento y normativa vigente» y «210101062 Controlar los inventarios según indica</t>
  </si>
  <si>
    <t>230101116 2</t>
  </si>
  <si>
    <t>Fomentar la utilización de mecanismos y canales legales para el acceso a los productos farmacéuticos, por parte de los usuarios de acuerdo con los tipos de establecimientos farmacéuticos</t>
  </si>
  <si>
    <t>230101117 1</t>
  </si>
  <si>
    <t>Implementar y desarrollar procesos básicos y especiales del servicio farmacéutico, según nivel de competencia y normatividad legal vigente.</t>
  </si>
  <si>
    <t>Según acta 004 del 09-10-2019, se solicita su inactivación porque se encuentra contenida en las normas «230101270 Entregar productos farmacéuticos según delegación y normativa en salud»</t>
  </si>
  <si>
    <t>230101117 2</t>
  </si>
  <si>
    <t>Implementar procesos básicos y especiales del establecimiento farmacéutico según normatividad vigente.</t>
  </si>
  <si>
    <t>230101118 1</t>
  </si>
  <si>
    <t>Establecer en la cadena de abastecimiento una política de devolución de los productos farmacéuticos y dispositivos médicos, según normatividad vigente.</t>
  </si>
  <si>
    <t>230101118 2</t>
  </si>
  <si>
    <t>Cumplir con la cadena de abastecimiento políticas de devolución de los productos farmacéuticos de acuerdo con normatividad establecida.</t>
  </si>
  <si>
    <t>230101119 1</t>
  </si>
  <si>
    <t>Generar la información requerida para el sistema de salud, según normatividad vigente.</t>
  </si>
  <si>
    <t>primera extension 31-07-2013 con acta 008 de 14-11-2012. Por decisión del Grupo de Gestión de Competencias Laborales y mediante Acta 001 del 18/12/2013 se extiende vigencia a esta norma por encontrarse soportando programas de formación profesional integr</t>
  </si>
  <si>
    <t>230101120 1</t>
  </si>
  <si>
    <t>Anticipar los potenciales factores de riesgo higiénicos y ambientales desde la fase de plantación de un proyecto a desarrollar.</t>
  </si>
  <si>
    <t>230101121 1</t>
  </si>
  <si>
    <t>Identificar los factores de riesgo presentes en el ambiente de trabajo que puedan ocasionar enfermedad profesional o afectar el bienestar de los trabajadores.</t>
  </si>
  <si>
    <t>230101122 1</t>
  </si>
  <si>
    <t>Evaluar los factores de riesgo higiénicos y ambientales, identificados en el ambiente de trabajo.</t>
  </si>
  <si>
    <t>230101123 1</t>
  </si>
  <si>
    <t>Controlar los factores de riesgo higiénicos y ambientales, evaluados en el ambiente de trabajo.</t>
  </si>
  <si>
    <t>230101124 1</t>
  </si>
  <si>
    <t>Desarrollar procesos de investigación, destinados a mejorar las condiciones de salud y trabajo de la población económicamente activa.</t>
  </si>
  <si>
    <t>230101125 1</t>
  </si>
  <si>
    <t>Identificar los factores de riesgo que pueden causar accidentes de trabajo y daños a bienes, instalaciones y medio ambiente.</t>
  </si>
  <si>
    <t>230101126 1</t>
  </si>
  <si>
    <t>Evaluar los factores de riesgo que pueden causar accidentes de trabajo y daños a bienes, instalaciones y medio ambiente.</t>
  </si>
  <si>
    <t>230101127 1</t>
  </si>
  <si>
    <t>Controlar y prevenir los factores de riesgo que pueden causar accidentes de trabajo y daños a bienes, instalaciones y medio ambiente.</t>
  </si>
  <si>
    <t>Fue reemplazada por la(s) norma(s)  220201101  que ya se encuentra(n) publicada(s).</t>
  </si>
  <si>
    <t>230101128 1</t>
  </si>
  <si>
    <t>Elaborar el diagnostico ergonómico del sistema y actividad de trabajo objeto de intervención, integrando los aspectos de salud, seguridad, productividad y calidad.</t>
  </si>
  <si>
    <t>230101129 1</t>
  </si>
  <si>
    <t>Estructurar e implementar la intervención ergonómica para la transformación integral del sistema y actividad de trabajo.</t>
  </si>
  <si>
    <t>230101130 1</t>
  </si>
  <si>
    <t>Gestionar interdisciplinariamente la reincorporación del trabajador al sistema de trabajo, según visión integral de la ergonomía.</t>
  </si>
  <si>
    <t>Fue reemplazada por la(s) norma(s)  220201088 que ya se encuentra(n) publicada(s).</t>
  </si>
  <si>
    <t>230101131 1</t>
  </si>
  <si>
    <t>Fomentar la salud integral del trabajador y prevenir la ocurrencia de enfermedades a través de la determinación y seguimiento de las condiciones de salud y trabajo en el ambiente laboral.</t>
  </si>
  <si>
    <t>230101132 1</t>
  </si>
  <si>
    <t>Determinar el origen de las alteraciones de la salud de los trabajadores y sus probables secuelas.</t>
  </si>
  <si>
    <t>230101133 1</t>
  </si>
  <si>
    <t>Identificar las condiciones de trabajo, para definir aquellas relevantes al papel del psicólogo en el programa de salud ocupacional, según lineamientos conceptuales vigentes.</t>
  </si>
  <si>
    <t>Fue reemplazada por la(s) norma(s)  220201089 que ya se encuentra(n) publicada(s).</t>
  </si>
  <si>
    <t>230101134 1</t>
  </si>
  <si>
    <t>Evaluar las condiciones de trabajo identificadas como prioritarias en la organización.</t>
  </si>
  <si>
    <t>Esta norma es reemplazada por la  220201079, decisión avalada por el consejo de mesa mediante acta 001 del 08/02/2017.</t>
  </si>
  <si>
    <t>230101135 1</t>
  </si>
  <si>
    <t>Intervenir las condiciones críticas de trabajo de la organización, previamente identificadas y evaluadas.</t>
  </si>
  <si>
    <t>230101136 1</t>
  </si>
  <si>
    <t>Coordinar e implementar las actividades del programa de salud ocupacional de la empresa, según normatividad vigente.</t>
  </si>
  <si>
    <t>Se avala como norma para Diseño Curricular con código 230101501_1. Pendiente correo Secretario Técnico……(Oscar Peteche)</t>
  </si>
  <si>
    <t>Fue reemplazada por la(s) norma(s)  220201079  que ya se encuentra(n) publicada(s).</t>
  </si>
  <si>
    <t>230101137 1</t>
  </si>
  <si>
    <t>Promocionar ambientes de trabajo saludables en las empresas, de acuerdo con la actividad económica de las mismas.</t>
  </si>
  <si>
    <t>Mediante correo enviado por el Secretario Técnico de la MS se extiende vigencia hasta el 31/12/2015.  Se encuentra en proceso de actualización.</t>
  </si>
  <si>
    <t>230101138 1</t>
  </si>
  <si>
    <t>Brindar servicios de salud bajo la modalidad de telemedicina acorde con las condiciones del medio y los estándares establecidos.</t>
  </si>
  <si>
    <t>230101139 1</t>
  </si>
  <si>
    <t>Fortalecer los conocimientos y tradiciones en salud de los pueblos indígenas de acuerdo con los planes de vida prácticas y valores culturales de cada pueblo</t>
  </si>
  <si>
    <t>Según acta de MS # 001 del 20-03-2018 se avaló el cambio de estado a diseño curricular</t>
  </si>
  <si>
    <t>230101140 1</t>
  </si>
  <si>
    <t>Confeccionar aparatología de uso en el tratamiento de alteraciones de la oclusión dental según las normas de calidad establecidas</t>
  </si>
  <si>
    <t>Mediante correo enviado por el Secretario Técnico de la MS del 27/02/2015, se extiende vigencia hasta el 31/12/2015. Se encuentra en proceso de actualización.</t>
  </si>
  <si>
    <t>230101140 2</t>
  </si>
  <si>
    <t>Elaborar aparatologia de uso dental según protocolos establecidos.</t>
  </si>
  <si>
    <t>Fue reemplazada por la(s) norma(s)  220201095 y 220201096 que ya se encuentra(n) publicada(s).</t>
  </si>
  <si>
    <t>230101141 1</t>
  </si>
  <si>
    <t>Elaborar prótesis dentales según las normas de calidad establecidas.</t>
  </si>
  <si>
    <t>Mediante correo electrónico recibido del Secretario Técnico de la Mesa del 17 de diciembre de 2014, se procede a extender vigencia hasta el 30 de junio de 2015.
 Según correo enviado por el secretario técnico de la mesa sectorial, se solicita extensión de</t>
  </si>
  <si>
    <t>230101142 1</t>
  </si>
  <si>
    <t>Administrar una PYMES de acuerdo con los objetivos y características de la actividad económica</t>
  </si>
  <si>
    <t>230101142 2</t>
  </si>
  <si>
    <t>Dirigir una empresa de acuerdo con las políticas organizacionales y técnicas administrativas.</t>
  </si>
  <si>
    <t>Se amplia vigencia hasta 31/12/2014, mediante carta recibida y firmada por el Secretario Técnico ( E ) de la mesa del 25/06/2014.
Esta norma es reemplazada por el código 220201069, decisión  avalada por el Consejo de mesa mediante  Acta 001 del 10-11-2015</t>
  </si>
  <si>
    <t>230101143 1</t>
  </si>
  <si>
    <t>Apoyar el diagnóstico clínico de enfermedades cardiovasculares de acuerdo con las diferentes técnicas ecocardiograficas.</t>
  </si>
  <si>
    <t>230101144 1</t>
  </si>
  <si>
    <t>Atender a las personas frente a riesgos de incidentes y accidentes en los diferentes cuerpos de agua, de acuerdo con los procedimientos y protocolos nacionales e internacionales.</t>
  </si>
  <si>
    <t>230101144 2</t>
  </si>
  <si>
    <t>Orientar y atender a las personas frente a riesgos de incidentes y accidentes en los diferentes cuerpos de agua, de acuerdo con los procedimientos y protocolos nacionales e internacionales establecidos para seguridad, salvamento y rescate acuático.</t>
  </si>
  <si>
    <t>230101144 3</t>
  </si>
  <si>
    <t>Atender a las personas frente a riesgos de incidentes y accidentes en piscinas y estructuras similares de acuerdo con procedimientos y protocolos nacionales e internacionales</t>
  </si>
  <si>
    <t>230101145 1</t>
  </si>
  <si>
    <t>Detectar personas vivas, en situaciones de emergencia o desastre de acuerdo con los procedimientos establecidos para el rescate con caninos.</t>
  </si>
  <si>
    <t>Mediante carta de fecha 20/06/2014 firmada por el Presidente y Secretario Técnico de la MS, solicita inactivar esta norma por cuanto esta norma no ha sido requerida por el sector en procesos formativos o procesos de evaluación y certificación de competenc</t>
  </si>
  <si>
    <t>230101146 1</t>
  </si>
  <si>
    <t>Coordinar la obtención de muestras de origen humano o especie animal, según estándares, procedimientos, nivel de tecnología y normas de bioseguridad vigentes.</t>
  </si>
  <si>
    <t>Esta norma es reemplazada por el código 220201070, decisión  avalada por el Consejo de mesa mediante  Acta 001 del 10-11-2015.</t>
  </si>
  <si>
    <t>230101146 2</t>
  </si>
  <si>
    <t>Coordinar la obtención de muestras de origen humano o especie animal, de acuerdo con procedimientos y normas de bioseguridad vigentes.</t>
  </si>
  <si>
    <t>Fue reemplazada por la(s) norma(s)  220202020  que ya se encuentra(n) publicada(s)</t>
  </si>
  <si>
    <t>230101147 1</t>
  </si>
  <si>
    <t>Realizar preparación y conservación de muestras de origen humano o especie animal para el análisis, de acuerdo con estándares, protocolos, nivel de tecnología y normas de bioseguridad vigentes.</t>
  </si>
  <si>
    <t>Fue reemplazada por la(s) norma(s)  220201094  que ya se encuentra(n) publicada(s).</t>
  </si>
  <si>
    <t>230101147 2</t>
  </si>
  <si>
    <t>Preparar y conservar muestras de origen humano o especie animal de acuerdo con procedimientos y normas de bioseguridad vigentes.</t>
  </si>
  <si>
    <t>Fue reemplazada por la(s) norma(s)  220201074  que ya se encuentra(n) publicada(s).</t>
  </si>
  <si>
    <t>230101148 1</t>
  </si>
  <si>
    <t>Analizar las muestras de origen humano o especie animal según estándares, protocolos, nivel de tecnología y normas de bioseguridad vigentes.</t>
  </si>
  <si>
    <t>Fue reemplazada por la(s) norma(s)  220201075  que ya se encuentra(n) publicada(s).</t>
  </si>
  <si>
    <t>230101148 2</t>
  </si>
  <si>
    <t>Analizar muestras de origen humano o especie animal según procedimientos y normas de bioseguridad vigentes.</t>
  </si>
  <si>
    <t>Fue reemplazada por la(s) norma(s) 220201076 que ya se encuentra(n) publicada(s).</t>
  </si>
  <si>
    <t>230101149 1</t>
  </si>
  <si>
    <t>Generar y correlacionar los resultados obtenidos de análisis, con base en parámetros aceptados y guardando la confidencialidad, según el caso.</t>
  </si>
  <si>
    <t>230101149 2</t>
  </si>
  <si>
    <t>Generar y correlacionar resultados de pruebas de laboratorio de acuerdo con parámetros establecidos.</t>
  </si>
  <si>
    <t>230101150 1</t>
  </si>
  <si>
    <t>Validar el reporte y entregar los resultados a la persona o instancia correspondiente, según procesos y protocolos establecidos.</t>
  </si>
  <si>
    <t>Esta norma es reemplazada por la 220201072, decisión avalada por el consejo de mesa mediante acta 002 del 12/05/2016.  Se inactiva código.</t>
  </si>
  <si>
    <t>Fue reemplazada por la(s) norma(s)  220201072  que ya se encuentra(n) publicada(s).</t>
  </si>
  <si>
    <t>230101150 2</t>
  </si>
  <si>
    <t>Validar el reporte y entregar los resultados de pruebas de laboratorio según procedimiento establecido.</t>
  </si>
  <si>
    <t>230101151 1</t>
  </si>
  <si>
    <t>Intervenir en las actividades del banco de sangre, según estándares científicos y normativa nacional vigente.</t>
  </si>
  <si>
    <t>Según acta 004 del 27-08-2018 se avaló la inactivación dado que es de Nivel profesional Bacteriología</t>
  </si>
  <si>
    <t>230101151 2</t>
  </si>
  <si>
    <t>Realizar actividades del banco de sangre, según estándares científicos y normativa vigente.</t>
  </si>
  <si>
    <t>Fue reemplazada por la(s) norma(s) 220201077 que ya se encuentra(n) publicada(s).</t>
  </si>
  <si>
    <t>230101152 1</t>
  </si>
  <si>
    <t>Realizar las actividades del servicio de transfusión, según normativa vigente.</t>
  </si>
  <si>
    <t>230101153 1</t>
  </si>
  <si>
    <t>Ejecutar el proceso de preparación y análisis de las muestras de interés en salud pública, de acuerdo con estándares, protocolos, nivel de tecnología y normas de bioseguridad vigentes.</t>
  </si>
  <si>
    <t>Mediante solicitud recibida por correo electrónico del Secretario Técnico de la Mesa sectorial de fecha 27/03/2015, se extiende vigencia hasta el 30/07/2015.
 Según acta 004 del 27-08-2018 se avaló la inactivación dado que es de Nivel profesional Bacterio</t>
  </si>
  <si>
    <t>230101153 2</t>
  </si>
  <si>
    <t>Preparar y analizar muestras de interés en salud pública de acuerdo con procedimientos establecidos.</t>
  </si>
  <si>
    <t>230101154 1</t>
  </si>
  <si>
    <t>Gestionar el proceso de información necesaria para el buen funcionamiento de la institución, según normativa institucional y nacional vigente.</t>
  </si>
  <si>
    <t>Mediante solicitud recibida por correo electrónico del Secretario Técnico de la Mesa sectorial de fecha 27/03/2015, se extiende vigencia hasta el 30/12/2016.
 Mediante Acta 002 del 10 de marzo de 2016, el Consejo ejecutivo de la mesa avala su inactivación</t>
  </si>
  <si>
    <t>Fue reemplazada por la(s) norma(s)  220201080 que ya se encuentra(n) publicada(s).</t>
  </si>
  <si>
    <t>230101154 2</t>
  </si>
  <si>
    <t>Procesar la información del sistema de salud según normativa institucional y nacional vigente.</t>
  </si>
  <si>
    <t>Fue reemplazada por la(s) norma(s)  220201081 que ya se encuentra(n) publicada(s).</t>
  </si>
  <si>
    <t>230101155 1</t>
  </si>
  <si>
    <t>Coordinar el proceso de facturación de la prestación de los servicios de laboratorio, servicios transfusionales y bancos de sangre, según normativa y lineamientos del sistema de contratación vigente.</t>
  </si>
  <si>
    <t>Fue reemplazada por la(s) norma(s)  220201097  que ya se encuentra(n) publicada(s).</t>
  </si>
  <si>
    <t>230101155 2</t>
  </si>
  <si>
    <t>Coordinar el proceso de facturación en laboratorios, servicios transfusionales y bancos de sangre según políticas institucionales.</t>
  </si>
  <si>
    <t>Fue reemplazada por la(s) norma(s) 220201092  que ya se encuentra(n) publicada(s).</t>
  </si>
  <si>
    <t>230101156 1</t>
  </si>
  <si>
    <t>Implementar y asegurar un programa de control de calidad en los procesos y procedimientos de los laboratorios, servicios transfusionales y bancos de sangre, según normativa vigente.</t>
  </si>
  <si>
    <t>Esta norma es reemplazada por la  220201078, decisión avalada por el consejo de mesa mediante acta 001 del 08/02/2017.</t>
  </si>
  <si>
    <t>Fue reemplazada por la(s) norma(s)  220201078 que ya se encuentra(n) publicada(s).</t>
  </si>
  <si>
    <t>230101156 2</t>
  </si>
  <si>
    <t>Controlar la calidad en procesos y procedimientos de laboratorios, servicios transfusionales y bancos de sangre según normativa vigente.</t>
  </si>
  <si>
    <t>230101157 1</t>
  </si>
  <si>
    <t>Intervenir en la formulación y ejecución de las políticas de promoción y prevención en salud de la población colombiana.</t>
  </si>
  <si>
    <t>230101157 2</t>
  </si>
  <si>
    <t>Elaborar propuestas de políticas de promoción y prevención en salud de acuerdo con parámetros y normativa vigente.</t>
  </si>
  <si>
    <t>230101158 1</t>
  </si>
  <si>
    <t>Participar en el sistema de referencia y contrarreferencia en relación con los niveles de complejidad y de atención, según legislación vigente.</t>
  </si>
  <si>
    <t>Fue reemplazada por la(s) norma(s)  220201093  que ya se encuentra(n) publicada(s).</t>
  </si>
  <si>
    <t>230101158 2</t>
  </si>
  <si>
    <t>Participar en sistemas de referencia y contra referencia de acuerdo con niveles de complejidad y atención existentes.</t>
  </si>
  <si>
    <t>230101159 1</t>
  </si>
  <si>
    <t>Auditar y evaluar los procesos y procedimientos de la gestión propios de la profesión, según normativa vigente.</t>
  </si>
  <si>
    <t>230101159 2</t>
  </si>
  <si>
    <t>Auditar procesos y procedimientos de gestión en salud, según normativa vigente.</t>
  </si>
  <si>
    <t>230101160 1</t>
  </si>
  <si>
    <t>Ejecutar el proceso de colección y análisis de las muestras de origen agrícola, según estándares, protocolos, nivel de tecnología, nivel de competencia y normativa vigente.</t>
  </si>
  <si>
    <t>Fue reemplazada por la(s) norma(s)  291901057 que ya se encuentra(n) publicada(s).</t>
  </si>
  <si>
    <t>230101160 2</t>
  </si>
  <si>
    <t>Obtener y analizar muestras de origen agrícola según procedimientos establecidos.</t>
  </si>
  <si>
    <t>230101161 1</t>
  </si>
  <si>
    <t>Ejecutar el proceso de colección y análisis de las muestras de origen ambiental, según estándares, protocolos, nivel de tecnología y nivel de competencia.</t>
  </si>
  <si>
    <t>230101161 2</t>
  </si>
  <si>
    <t>Obtener y analizar muestras de origen ambiental según procedimientos establecidos.</t>
  </si>
  <si>
    <t>230101162 1</t>
  </si>
  <si>
    <t>Ejecutar el proceso de obtención y análisis de las muestras de origen industrial, según estándares, protocolos, nivel de tecnología y nivel de competencia.</t>
  </si>
  <si>
    <t>230101162 2</t>
  </si>
  <si>
    <t>Obtener y analizar muestras de origen industrial según procedimientos establecidos.</t>
  </si>
  <si>
    <t>Fue reemplazada por la(s) norma(s) 220201074 que ya se encuentra(n) publicada(s).</t>
  </si>
  <si>
    <t>230101163 1</t>
  </si>
  <si>
    <t>Valorar la constitución, signos y síntomas y tendencia reaccional miasmática de la persona de acuerdo con la semiología del sistema medico homeopático.</t>
  </si>
  <si>
    <t>230101164 1</t>
  </si>
  <si>
    <t>Realizar el diagnóstico nosológico y terapéutico de acuerdo con las características individuales y presunción de la capacidad de reacción de la persona.</t>
  </si>
  <si>
    <t>Fue reemplazada por la(s) norma(s)  220201102  que ya se encuentra(n) publicada(s).</t>
  </si>
  <si>
    <t>230101165 1</t>
  </si>
  <si>
    <t>Establecer el plan terapéutico, de acuerdo con las necesidades definidas en el diagnostico homeopático</t>
  </si>
  <si>
    <t>230101165 2</t>
  </si>
  <si>
    <t>Establecer plan terapéutico según diagnostico homeopático.</t>
  </si>
  <si>
    <t>Fue reemplazada por la(s) norma(s)  220201086 que ya se encuentra(n) publicada(s).</t>
  </si>
  <si>
    <t>230101166 1</t>
  </si>
  <si>
    <t>Ejecutar el plan terapéutico manteniendo la continuidad y los esquemas definidos de conformidad con los principios del sistema medico homeopático.</t>
  </si>
  <si>
    <t>230101167 1</t>
  </si>
  <si>
    <t>Evaluar la respuesta terapéutica de acuerdo con las leyes de curación del sistema medico homeopático.</t>
  </si>
  <si>
    <t>230101168 1</t>
  </si>
  <si>
    <t>Preparar productos homeopáticos con base en la farmacopea homeopática, cumpliendo con estándares de calidad.</t>
  </si>
  <si>
    <t>230101168 2</t>
  </si>
  <si>
    <t>Preparar productos homeopáticos de acuerdo con la farmacopea homeopática.</t>
  </si>
  <si>
    <t>230101169 1</t>
  </si>
  <si>
    <t>Identificar los factores que generan interferencia en los procesos de bioregulación según la expresión clínica de la persona.</t>
  </si>
  <si>
    <t>230101169 2</t>
  </si>
  <si>
    <t>Identificar factores que interfieren en procesos de bioregulación de acuerdo con historial clínico de la persona.</t>
  </si>
  <si>
    <t>230101170 1</t>
  </si>
  <si>
    <t>Determinar el tratamiento homotoxicológico a seguir según características individuales de la persona.</t>
  </si>
  <si>
    <t>Fue reemplazada por la(s) norma(s)  220201100  que ya se encuentra(n) publicada(s).</t>
  </si>
  <si>
    <t>230101171 1</t>
  </si>
  <si>
    <t>Identificar la forma de vivir, antecedentes y evolución de síntomas y signos de la persona hasta su estado actual, de acuerdo con los métodos de anamnesis y examen propios de la MTRCH.</t>
  </si>
  <si>
    <t>230101172 1</t>
  </si>
  <si>
    <t>Describir la constitución y síndrome de la persona de acuerdo con los principios diagnósticos de la MTRCH.</t>
  </si>
  <si>
    <t>Fue reemplazada por la(s) norma(s)  220201090  que ya se encuentra(n) publicada(s).</t>
  </si>
  <si>
    <t>230101173 1</t>
  </si>
  <si>
    <t>Establecer plan de intervención de acuerdo con la necesidad preventiva, curativa, paliativa y/o rehabilitadora de la persona según los principios terapéuticos de la MTRCH.</t>
  </si>
  <si>
    <t>Fue reemplazada por la(s) norma(s)  220201099  que ya se encuentra(n) publicada(s).</t>
  </si>
  <si>
    <t>230101174 1</t>
  </si>
  <si>
    <t>Aplicar las técnicas de estimulación de la energía en los puntos, canales y microsistemas de la MTRCH de acuerdo con el plan terapéutico y de promoción previamente elaborado</t>
  </si>
  <si>
    <t>Fue reemplazada por la(s) norma(s)  220201103  que ya se encuentra(n) publicada(s).</t>
  </si>
  <si>
    <t>230101175 1</t>
  </si>
  <si>
    <t>Promover la salud a través de hábitos saludables de acuerdo con leyes y principios de la medicina tradicional china.</t>
  </si>
  <si>
    <t>230101176 1</t>
  </si>
  <si>
    <t>Promover la salud, nutrición, prácticas de vida saludable y prevenir la enfermedad de niños y niñas hasta los 6 años, frente a lineamientos de salud pública establecidos.</t>
  </si>
  <si>
    <t>Fue reemplazada por la(s) norma(s)  220201107 que ya se encuentra(n) publicada(s).</t>
  </si>
  <si>
    <t>230101177 1</t>
  </si>
  <si>
    <t>Orientar prácticas educativas en los niños y niñas hasta los 6 años, de acuerdo con el plan de atención integral para la primera infancia.</t>
  </si>
  <si>
    <t>Apoyar las actividades de diagnóstico individual de acuerdo con guías de manejo y tecnología requerida.</t>
  </si>
  <si>
    <t>230101178 1</t>
  </si>
  <si>
    <t>Promover la protección y restauración de los derechos y responsabilidades de la primera infancia de acuerdo con la legislación vigente</t>
  </si>
  <si>
    <t>230101179 1</t>
  </si>
  <si>
    <t>Promover la participación de los niños y las niñas hasta los seis años de edad en los entornos de desarrollo social, familiar e institucional en el marco derechos y responsabilidades</t>
  </si>
  <si>
    <t>230101180 1</t>
  </si>
  <si>
    <t>Participar en la elaboración de políticas planes y programas de salud individual y colectiva en la detección y prevención de factores de riesgo en las afecciones de oído, nariz, senos paranasales, faringe, laringe, cara, cabeza, cuello y sistema e</t>
  </si>
  <si>
    <t>230101181 1</t>
  </si>
  <si>
    <t>Diagnosticar la condición estructural y funcional de oído, nariz senos paranasales, faringe, laringe, cara, cabeza, cuello y sistema estomatognático mediante la evaluación integral de la persona</t>
  </si>
  <si>
    <t>230101182 1</t>
  </si>
  <si>
    <t>Tratar médicamente las patologías de rinosinusología, otología, laringología, maxilofacial, estética facial cabeza y cuello de acuerdo con el diagnóstico realizado y necesidades del paciente.</t>
  </si>
  <si>
    <t>230101183 1</t>
  </si>
  <si>
    <t>Tratar quirúrgicamente las lesiones y secuelas de rinosinusología, otología, laringología, maxilofacial, estética facial, cabeza y cuello de acuerdo con la patología y secuelas derivadas</t>
  </si>
  <si>
    <t>Mediante acta 001 del 08/02/2017, el Consejo de mesa avala la norma 220201078, Reemplaza la norma  220201037 Y 220201038</t>
  </si>
  <si>
    <t>230101184 1</t>
  </si>
  <si>
    <t>Administrar medicamentos por vía intramuscular según delegación, normas técnicas, principios éticos y legales vigentes.</t>
  </si>
  <si>
    <t>Esta norma es reemplazada por la 230101263, decisión avalada por el consejo de mesa mediante acta 007 del 25/11/2015. Se inactiva código.</t>
  </si>
  <si>
    <t>230101184 2</t>
  </si>
  <si>
    <t>Administrar medicamentos vía intramuscular de acuerdo con prescripción médica y protocolos vigentes.</t>
  </si>
  <si>
    <t>230101185 1</t>
  </si>
  <si>
    <t>Aplicar técnicas de control microbiano en la prestación del servicio farmacéutico según normativa técnica y legal vigente.</t>
  </si>
  <si>
    <t>230101185 2</t>
  </si>
  <si>
    <t>Controlar riesgos microbianos en la prestación del servicio farmacéutico de acuerdo con normativa vigente.</t>
  </si>
  <si>
    <t>230101186 1</t>
  </si>
  <si>
    <t>Manejar eficientemente los recursos físicos en las entidades del sector salud según delegación y requerimientos institucionales.</t>
  </si>
  <si>
    <t>Según acta de Consejo Ejecutivo 003 del 23-09-2015 se avala su inactivación por cuanto su función se encuentra normalizada en la norma 210601004 de la MS de Gestión Administrativa. Por lo tanto se inactiva código.</t>
  </si>
  <si>
    <t>230101187 1</t>
  </si>
  <si>
    <t>Implementar acciones que fortalezcan la competitividad institucional de acuerdo con planeación, requerimientos del sector externo, necesidades identificadas y delegación.</t>
  </si>
  <si>
    <t>El Consejo Ejecutivo acepta  la norma de competencia laboral de la mesa Sectorial de PALMA de acuerdo con la misión de la MS, según acta 003 del 29-07-2017.  código anterior 270404030.
Fue reemplazada por la Norma 220201001 según acta 002 del 28-05-2019</t>
  </si>
  <si>
    <t>Fue reemplazada por la(s) norma(s)  220201001  que ya se encuentra(n) publicada(s).</t>
  </si>
  <si>
    <t>230101188 1</t>
  </si>
  <si>
    <t>Realizar acciones administrativas de planes y programas en las diferentes instituciones del sistema de salud de acuerdo al perfil epidemiológico de la población objeto y delegación de funciones.</t>
  </si>
  <si>
    <t>Solicita ampliar vigencia hasta el 31/12/2014, mediante carta de fecha 20/06/2014 firmada por el Presidente y Secretario Técnico de la MS.
 Mediante correo electrónico recibido del Secretario Técnico de la Mesa del 17 de diciembre de 2014, se procede a ext</t>
  </si>
  <si>
    <t>230101189 1</t>
  </si>
  <si>
    <t>Promover la organización del talento humano de las instituciones de salud de acuerdo con política de desarrollo, norma institucional y asignación de funciones.</t>
  </si>
  <si>
    <t>Según acta de Consejo Ejecutivo 003 del 23-09-2015 se avala su inactivación por cuanto su función se encuentra normalizada en la norma 210201038 de la MS de Recursos Humanos. Por lo tanto se inactiva código.</t>
  </si>
  <si>
    <t>230101190 1</t>
  </si>
  <si>
    <t>Contribuir en el diseño de políticas que mejoren la calidad en los diferentes procesos de las instituciones de salud de acuerdo con lo establecido en el sistema de gestión de calidad y funciones delegadas.</t>
  </si>
  <si>
    <t>230101191 1</t>
  </si>
  <si>
    <t>Desarrollar procesos administrativos y financieros en las instituciones de salud según delegación y protocolos establecidos.</t>
  </si>
  <si>
    <t>230101192 1</t>
  </si>
  <si>
    <t>Biselar área periférica del lente oftálmico maquinado en el laboratorio según prescripción del profesional.</t>
  </si>
  <si>
    <t>230101193 1</t>
  </si>
  <si>
    <t>Tallar el lente oftálmico de acuerdo con la prescripción del profesional .</t>
  </si>
  <si>
    <t>230101194 1</t>
  </si>
  <si>
    <t>Soldar la montura o armazón según características del material y requerimientos.</t>
  </si>
  <si>
    <t>"Se encuentra contenida en las normas:
 250702024 Ensamblar joyas según procedimientos técnicos y normativa.
 250702025 Aplicar acabados a la Joyería de acuerdo con procedimiento y ficha técnica. "</t>
  </si>
  <si>
    <t>230101194 2</t>
  </si>
  <si>
    <t>Soldar la montura según características del material y requerimientos de la misma.</t>
  </si>
  <si>
    <t>230101195 1</t>
  </si>
  <si>
    <t>Dispensar al usuario elementos oftálmicos de acuerdo con la prescripción del profesional y disposiciones legales vigentes.</t>
  </si>
  <si>
    <t>Entregar al usuario elementos oftálmicos de acuerdo con la prescripción del profesional y disposiciones legales vigentes.</t>
  </si>
  <si>
    <t>230101196 1</t>
  </si>
  <si>
    <t>Caracterizar la situación de salud de la población de acuerdo con los lineamientos establecidos.</t>
  </si>
  <si>
    <t>230101197 1</t>
  </si>
  <si>
    <t>Comunicar la situación de salud pública a los diferentes actores de acuerdo con su competencia y lineamientos establecidos.</t>
  </si>
  <si>
    <t>230101198 1</t>
  </si>
  <si>
    <t>Coordinar los comités de vigilancia en salud pública de acuerdo con la situación de salud, los protocolos y la normativa vigente.</t>
  </si>
  <si>
    <t>230101199 1</t>
  </si>
  <si>
    <t>Determinar la presencia de eventos de interés en salud pública a partir de las definiciones de casos de salud pública.</t>
  </si>
  <si>
    <t>Según correo enviado por el secretario técnico de la mesa sectorial, se solicita extensión de vigencia hasta el 30-06-2016, dado que están contempladas en proyectos de evaluación y certificación, está contemplada en el plan de trabajo 2015.
 Esta norma es</t>
  </si>
  <si>
    <t>230101200 1</t>
  </si>
  <si>
    <t>Intervenir en las situaciones de riesgo de la salud pública de acuerdo con las necesidades identificadas y normatividad vigente.</t>
  </si>
  <si>
    <t>230101201 1</t>
  </si>
  <si>
    <t>Orientar a los actores en la operación del sistema de vigilancia en salud pública de acuerdo con la normativa vigente.</t>
  </si>
  <si>
    <t>230101202 1</t>
  </si>
  <si>
    <t>Sistematizar la información VSP. De acuerdo con los lineamientos y los requerimientos del ente administrativo y rector.</t>
  </si>
  <si>
    <t>230101202 2</t>
  </si>
  <si>
    <t>Sistematizar la información de interés en salud pública de acuerdo con lineamientos y requerimientos de la autoridad sanitaria.</t>
  </si>
  <si>
    <t>230101203 1</t>
  </si>
  <si>
    <t>Aprovisionar productos farmacéuticos de acuerdo con politicas institucionales y normativa legal vigente.</t>
  </si>
  <si>
    <t>230101204 1</t>
  </si>
  <si>
    <t>Organizar despachos de productos farmacéuticos según políticas institucionales y normativa legal vigente.</t>
  </si>
  <si>
    <t>230101205 1</t>
  </si>
  <si>
    <t>Apoyar la ejecución de técnicas y procedimientos específicos de los sistemas médicos alternativos, según prescripción del profesional y estado de salud de la persona.</t>
  </si>
  <si>
    <t>230101206 1</t>
  </si>
  <si>
    <t>Conservar insumos, productos o recursos naturales de uso en salud, según guías establecidas.</t>
  </si>
  <si>
    <t>230101207 1</t>
  </si>
  <si>
    <t>Acondicionar insumos o recursos naturales según procesos y procedimientos establecidos por el sistema ma y tac correspondiente.</t>
  </si>
  <si>
    <t>Fue reemplazada por la(s) norma(s)  210302015  que ya se encuentra(n) publicada(s).</t>
  </si>
  <si>
    <t>230101208 1</t>
  </si>
  <si>
    <t>Cuidar a la persona en la recuperación de los patrones funcionales segun delegacion, ciclo del proceso vital y protocolos institucionales vigentes.</t>
  </si>
  <si>
    <t>Teniendo en cuenta la solicitud del Director del SNFT y con el fin de cumplir con el proceso de ECCL, se extiende vigencia hasta el 01-03-2017.
Esta norma es reemplazada por la  210302012, decisión avalada por el consejo de mesa mediante acta 001 del 21/0</t>
  </si>
  <si>
    <t>230101208 2</t>
  </si>
  <si>
    <t>Cuidar a la persona en la recuperación de los patrones funcionales según delegación, ciclo del proceso vital y protocolos institucionales vigentes.</t>
  </si>
  <si>
    <t>Fue reemplazada por la(s) norma(s) 210302012 que ya se encuentra(n) publicada(s).</t>
  </si>
  <si>
    <t>230101209 1</t>
  </si>
  <si>
    <t>Administrar medicamentos según delegación, protocolos establecidos y normativa legal vigente</t>
  </si>
  <si>
    <t>230101210 1</t>
  </si>
  <si>
    <t>Administrar inmunobiológicos según delegación y normativa vigente.</t>
  </si>
  <si>
    <t>Esta norma es reemplazada por la 230101257, decisión avalada por el consejo de mesa mediante acta 007 del 25/11/2015. Se inactiva código.</t>
  </si>
  <si>
    <t>230101211 1</t>
  </si>
  <si>
    <t>Promover el mantenimiento de los patrones funcionales por etapa del proceso vital según normativa legal vigente.</t>
  </si>
  <si>
    <t>230101211 2</t>
  </si>
  <si>
    <t>230101212 1</t>
  </si>
  <si>
    <t>Asistir a la persona en estado de riesgo para la salud durante su traslado a la institución según nivel de atencion requerida.</t>
  </si>
  <si>
    <t>230101213 1</t>
  </si>
  <si>
    <t>Promover desde la individualidad psicosomatica practicas de vida saludable según prescripción del profesional en el sistema ma y tac correspondiente.</t>
  </si>
  <si>
    <t>230101214 1</t>
  </si>
  <si>
    <t>Orientar la utilización de productos o recursos naturales o energéticos según prescripción del profesional en el sistema ma y tac correspondiente.</t>
  </si>
  <si>
    <t>230101217 1</t>
  </si>
  <si>
    <t>Realizar actividades de prevención de la enfermedad y promoción de la salud oral, según políticas institucionales y disposiciones legales.</t>
  </si>
  <si>
    <t>Mediante Acta 001 del 14 de noviembre de 2014, el Consejo de mesa aprueba la extensión de vigencia de esta norma hasta el 30 de junio de 2015.
Esta norma es reemplazada por la  210302013, decisión avalada por el consejo de mesa mediante acta 001 del 21/02</t>
  </si>
  <si>
    <t>230101217 2</t>
  </si>
  <si>
    <t>Realizar actividades de promoción de la salud y prevención de la enfermedad oral, según políticas institucionales y disposiciones legales.</t>
  </si>
  <si>
    <t>Fue reemplazada por la(s) norma(s) 210302013 que ya se encuentra(n) publicada(s).</t>
  </si>
  <si>
    <t>230101217 3</t>
  </si>
  <si>
    <t>230101218 1</t>
  </si>
  <si>
    <t>Generar cultura de la donación de componentes anatómicos con fines de trasplante e implante según normativa legal vigente.</t>
  </si>
  <si>
    <t>230101219 1</t>
  </si>
  <si>
    <t>Realizar estudios de mamografia de acuerdo con protocolos institucionales y normativa legal vigente.</t>
  </si>
  <si>
    <t>230101220 1</t>
  </si>
  <si>
    <t>Preparar productos farmacéuticos magistrales u oficinales para uso humano y veterinario de acuerdo con el tipo de producto y normatividad vigentes</t>
  </si>
  <si>
    <t>230101221 1</t>
  </si>
  <si>
    <t>Promover el mercadeo y comercialización de los productos farmacéuticos de acuerdo con principios éticos y convenios internacionales</t>
  </si>
  <si>
    <t>230101222 1</t>
  </si>
  <si>
    <t>Realizar acciones individuales y colectivas de prevención según guías y protocolos establecidos</t>
  </si>
  <si>
    <t>230101223 1</t>
  </si>
  <si>
    <t>Fomentar la movilización y la participación social de la comunidad, teniendo en cuenta sus necesidades y determinantes sociales de la salud.</t>
  </si>
  <si>
    <t>230101224 1</t>
  </si>
  <si>
    <t>Detectar eventos de salud pública, factores de riesgo, daños, factores protectores, de acuerdo con los protocolos y el entorno.</t>
  </si>
  <si>
    <t>Mediante Acta 001 del 14 de noviembre de 2014, el Consejo de mesa aprueba la extensión de vigencia de esta norma hasta el 30 de junio de 2015.
Esta norma es reemplazada por la  210302014, decisión avalada por el consejo de mesa mediante acta 001 del 21/02</t>
  </si>
  <si>
    <t>230101225 1</t>
  </si>
  <si>
    <t>Determinar línea de base del perfil sociodemográfico y de morbimortalidad de la población trabajadora de la empresa de acuerdo con metodología establecida</t>
  </si>
  <si>
    <t>Fue reemplazada por la(s) norma(s) 210302014 que ya se encuentra(n) publicada(s).</t>
  </si>
  <si>
    <t>230101226 1</t>
  </si>
  <si>
    <t>Desarrollar estrategias de educación en salud teniendo en cuenta las condiciones de la población y del entorno</t>
  </si>
  <si>
    <t>Fue reemplazada por la(s) norma(s)  210302012_2  que ya se encuentra(n) publicada(s).</t>
  </si>
  <si>
    <t>230101227 1</t>
  </si>
  <si>
    <t>Desarrollar las actividades básicas establecidas en el sistema general de seguridad y salud en el trabajo (sgsst) según delegación y lineamientos establecidos.</t>
  </si>
  <si>
    <t>230101228 1</t>
  </si>
  <si>
    <t>Gestionar las causas y efectos de las urgencias, emergencias, calamidades y desastres para la reducción del riesgo mediante modelos humanísticos sociales y normatividad vigente.</t>
  </si>
  <si>
    <t xml:space="preserve">Mediante Acta 003 del 27 de abril de 2022, el CE de la Servicios Ambientales, avala la inactivación de esta norma por cuanto no es pertinente para el sector al que pertenece la Mesa Sectorial, como lo son los Servicios Ambientales, dicha norma pertenece al sector de la Mesa Sectorial de Química; adicionalmente se encuentra elaborada mediante una metodología que en el momento ya no es la vigente.
En la Mesa Sectorial de Química ya se encuentran tres Normas Sectoriales de Competencia Laboral en la que se desarrolla la función desde diferentes campos:
1.            La NSCL 291201093 - Valorar muestras de acuerdo con técnicas de análisis y buenas prácticas de laboratorio: desarrolla la función de analizar cualquier tipo de muestra desde los ámbitos de los ensayos fisicoquímicos, ensayos microbiológicos y ensayos biotecnológicos.
2.            291201100 - Valorar muestras de acuerdo con buenas prácticas de laboratorio y técnica de análisis químico instrumental:  desarrolla la función de analizar cualquier tipo de muestra desde los ámbitos de los ensayos realizados mediante Cromatografía de Gases, Cromatografía Líquida de Alta Eficiencia, Espectroscopía Molecular y Espectroscopía Atómica.
3.            291201101 - Evaluar residuos industriales de acuerdo con normativa ambiental y tipo de proceso: desarrolla la función del manejo que se le da a una muestra de residuo industrial (peligroso o no) para su posterior análisis y catalogación.
No se usa para procesos de formación ni certificación.
</t>
  </si>
  <si>
    <t>230101229 1</t>
  </si>
  <si>
    <t>Realizar acciones de promoción de comportamientos seguros y prevención de accidentes por minas antipersonal y municiones sin explotar de acuerdo con la normatividad vigente</t>
  </si>
  <si>
    <t>230101230 1</t>
  </si>
  <si>
    <t>Construir el dispositivo de tecnología ortopédica de acuerdo con propiedades material y condiciones del usuario.</t>
  </si>
  <si>
    <t>230101231 1</t>
  </si>
  <si>
    <t>Obtener el molde inicial del dispositivo de tecnología ortopédica de acuerdo con el diseño definido.</t>
  </si>
  <si>
    <t>Esta norma es reemplazada por la  210301087, decisión avalada por el consejo de mesa mediante 052 del 02/04/2018.</t>
  </si>
  <si>
    <t>230101232 1</t>
  </si>
  <si>
    <t>Preparar el molde positivo del segmento corporal de acuerdo con la guía técnica.</t>
  </si>
  <si>
    <t>230101233 1</t>
  </si>
  <si>
    <t>Realizar manufactura de mecanismo para el dispositivo sobre medidas de acuerdo con bpe y bpm.</t>
  </si>
  <si>
    <t>230101234 1</t>
  </si>
  <si>
    <t>Seleccionar el tipo de dispositivo ortopédico de acuerdo con resultados de la valoración, indicaciones del grupo interdisciplinar y necesidades osteomuscular del usuario.</t>
  </si>
  <si>
    <t>230101235 1</t>
  </si>
  <si>
    <t>Verificar el funcionamiento de los dispositivos de tecnología ortopédica de acuerdo con recomendaciones del equipo interdisciplinar.</t>
  </si>
  <si>
    <t>230101236 1</t>
  </si>
  <si>
    <t>Tramitar la respuesta prehospitalaria según normativa técnica.</t>
  </si>
  <si>
    <t>• Fue reemplazada en la novedad de Actualización por la norma: Código 230101236 – Versión 2 - Titulo de la Norma Tramitar respuesta prehospitalaria de acuerdo con normativa técnica y guías de atención.</t>
  </si>
  <si>
    <t>230101236 2</t>
  </si>
  <si>
    <t>Tramitar respuesta prehospitalaria de acuerdo con normativa técnica y guías de atención</t>
  </si>
  <si>
    <t>Esta norma es reemplazada por la  210301088 y 210301087, decisión avalada por el consejo de mesa mediante acta 052 del 21/02/2017.</t>
  </si>
  <si>
    <t>230101237 1</t>
  </si>
  <si>
    <t>Asistir el cuidado prehospitalario de acuerdo con normativa técnica.</t>
  </si>
  <si>
    <t>• Fue reemplazada en la novedad de Actualización por la norma: Código 230101237 – Versión 2 - Titulo de la Norma Prestar atención prehospitalaria de acuerdo con guías de atención y normativa técnica.</t>
  </si>
  <si>
    <t>230101237 2</t>
  </si>
  <si>
    <t>Prestar atención prehospitalaria de acuerdo con guías de atención y normativa técnica</t>
  </si>
  <si>
    <t>230101238 1</t>
  </si>
  <si>
    <t>Atender enfermedades tropicales de acuerdo con nivel de competencia y normativa de salud pública.</t>
  </si>
  <si>
    <t>•	Reemplaza a: Código: 230101076 Versión: 2 Titulo de la Norma: Atender personas con ETV de acuerdo con guías de atención clínica de las ETV y nivel de competencia.
.</t>
  </si>
  <si>
    <t>230101239 1</t>
  </si>
  <si>
    <t>Promocionar acciones de salud de acuerdo con la normativa de salud pública.</t>
  </si>
  <si>
    <t>•	Reemplaza a: Código: 230101078 Versión: 2 Titulo de la Norma: Promover el cambio de conductas de riesgo y fortalecer conductas saludables para la prevención y control de las ETV de acuerdo con resultados de la investigación formativa.
.</t>
  </si>
  <si>
    <t>230101242 1</t>
  </si>
  <si>
    <t>Controlar vectores de enfermedades tropicales según vigilancia entomológica y normativa de salud.</t>
  </si>
  <si>
    <t>•	Reemplaza a: Código: 230101080 Versión: 2 Titulo de la Norma: Realizar vigilancia entomológica de las ETV de acuerdo con la guía de vigilancia y control de vectores.
.
•	Reemplaza a: Código: 230101081 Versión: 2 Titulo de la Norma: Implementar y monitorear las intervenciones de control de vectores de acuerdo con la estratificación realizada.
.</t>
  </si>
  <si>
    <t>230101243 1</t>
  </si>
  <si>
    <t>Monitorear eventos de salud pública según ámbito comunitario y normativa de salud.</t>
  </si>
  <si>
    <t>230101246 1</t>
  </si>
  <si>
    <t>Intervenir los riesgos, condiciones y necesidades en salud ambiental de acuerdo con las características socio económicas y culturales de la población, la normatividad y competencias asignadas.</t>
  </si>
  <si>
    <t>230101247 1</t>
  </si>
  <si>
    <t>Desarrollar acciones de inspección, vigilancia y control a sujetos de interés sanitario con base en la normatividad vigente, procedimientos estandarizados y protocolos.</t>
  </si>
  <si>
    <t>230101248 1</t>
  </si>
  <si>
    <t>Sensibilizar a los actores sociales y comunitarios, en los deberes, derechos, gestión del autocuidado y corresponsabilidad social de acuerdo con lineamientos en seguridad sanitaria nacionales e internacionales</t>
  </si>
  <si>
    <t>Se encuentra registrada en la programación de normalización de la mesa, para su actualización.
Esta norma es reemplazada por la  210301090, decisión avalada por el consejo de mesa mediante acta 052 del 21/02/2017.</t>
  </si>
  <si>
    <t>230101249 1</t>
  </si>
  <si>
    <t>Realizar acciones relacionadas con la vigilancia en salud pública según lineamientos y protocolos establecidos y en el marco de las competencias de salud ambiental.</t>
  </si>
  <si>
    <t>Fue reemplazada por la(s) norma(s)  210301090  que ya se encuentra(n) publicada(s).</t>
  </si>
  <si>
    <t>230101250 1</t>
  </si>
  <si>
    <t>230101251 1</t>
  </si>
  <si>
    <t>sta norma es reemplazada por la  210301081, decisión avalada por el consejo de mesa mediante acta 052 del 21/02/2017.</t>
  </si>
  <si>
    <t>230101252 1</t>
  </si>
  <si>
    <t>Esta norma es reemplazada por la 230101297, decisión avalada por el consejo de mesa mediante acta 010 del 21/12/2016. Se inactiva código.</t>
  </si>
  <si>
    <t>230101253 1</t>
  </si>
  <si>
    <t>230101255 1</t>
  </si>
  <si>
    <t>Orientar acciones de salud de acuerdo con protocolos y políticas de primera infancia.</t>
  </si>
  <si>
    <t>Se encuentra registrada en la programación de normalización de la mesa, para su actualización.
Esta norma es reemplazada por la  210301083, decisión avalada por el consejo de mesa mediante acta 052 del 21/02/2017.</t>
  </si>
  <si>
    <t>230101256 1</t>
  </si>
  <si>
    <t>Cuidar niñas y niños de acuerdo con políticas nacionales y normativa legal.</t>
  </si>
  <si>
    <t>230101257 1</t>
  </si>
  <si>
    <t>Administrar inmunobiológicos según delegación y normativa de salud.</t>
  </si>
  <si>
    <t>Teniendo en cuenta la solicitud del Director del SNFT y con el fin de cumplir con el proceso de ECCL, se extiende vigencia hasta el 01-03-2017.
Esta norma es reemplazada por la  210301083, decisión avalada por el consejo de mesa mediante acta 052 del 21/0</t>
  </si>
  <si>
    <t>230101257 2</t>
  </si>
  <si>
    <t>•	Reemplaza a: Código: 230101257 Versión: 1 Titulo de la Norma: Administrar inmunobiológicos según delegación y normativa de salud..</t>
  </si>
  <si>
    <t>230101258 1</t>
  </si>
  <si>
    <t>Controlar infecciones de acuerdo con protocolos y normativa de salud.</t>
  </si>
  <si>
    <t>Se encuentra registrada en la programación de normalización de la mesa, para su actualización.
Esta norma es reemplazada por la  210301084, decisión avalada por el consejo de mesa mediante acta 052 del 21/02/2017.</t>
  </si>
  <si>
    <t>230101259 1</t>
  </si>
  <si>
    <t>Administrar medicamentos según delegación y normativa de salud.</t>
  </si>
  <si>
    <t>Fue reemplazada por la(s) norma(s)  210301084  que ya se encuentra(n) publicada(s).</t>
  </si>
  <si>
    <t>230101260 1</t>
  </si>
  <si>
    <t>Asistir personas según la etapa del ciclo vital y guías de manejo de salud</t>
  </si>
  <si>
    <t>•	Reemplaza a: Código: 230101016 Versión: 2 Titulo de la Norma: Asistir integralmente a persona y familia con relación a etapa del proceso vital y contexto social, político, cultural y ético.
.
•	Norma Regulada.</t>
  </si>
  <si>
    <t>230101261 1</t>
  </si>
  <si>
    <t>Asistir actividades de la vida diaria según protocolos de salud.</t>
  </si>
  <si>
    <t>230101261 2</t>
  </si>
  <si>
    <t>Asistir actividades de la vida diaria según protocolos de salud y política de humanización.</t>
  </si>
  <si>
    <t>230101262 1</t>
  </si>
  <si>
    <t>Evaluar soportes de atención médica según manual técnico y normativa de salud.</t>
  </si>
  <si>
    <t>•	Reemplaza a: Código: 230101191 Versión: 1 Titulo de la Norma: Desarrollar procesos administrativos y financieros en las instituciones de salud según delegación y protocolos establecidos.
.</t>
  </si>
  <si>
    <t>230101263 1</t>
  </si>
  <si>
    <t>Administrar medicamentos vía intramuscular de acuerdo con prescripción médica y normativa de salud.</t>
  </si>
  <si>
    <t>230101264 1</t>
  </si>
  <si>
    <t>Evaluar programas de salud según perfil epidemiológico y política públicas.</t>
  </si>
  <si>
    <t>•	Reemplaza a: Código: 230101188 Versión: 1 Titulo de la Norma: Realizar acciones administrativas de planes y programas en las diferentes instituciones del sistema de salud de acuerdo al perfil epidemiológico de la población objeto y delegación de funciones.
.</t>
  </si>
  <si>
    <t>230101266 1</t>
  </si>
  <si>
    <t>Orientar personas según normativa de salud.</t>
  </si>
  <si>
    <t>•	Reemplaza a: Código: 230101015 Versión: 2 Titulo de la Norma: Orientar a la persona según el servicio solicitado de acuerdo con portafolio de servicios institucional y normativa en salud vigente.
.</t>
  </si>
  <si>
    <t>230101267 1</t>
  </si>
  <si>
    <t>Asistir personas según protocolos de primer respondiente y normativa de salud.</t>
  </si>
  <si>
    <t>230101268 1</t>
  </si>
  <si>
    <t>Asistir el cuidado crítico de personas según protocolos y normativa de salud.</t>
  </si>
  <si>
    <t>230101269 1</t>
  </si>
  <si>
    <t>Cuidar pacientes renales según protocolos y normativa de salud.</t>
  </si>
  <si>
    <t>230101270 1</t>
  </si>
  <si>
    <t>Entregar productos farmacéuticos según delegación y normativa de salud.</t>
  </si>
  <si>
    <t>230101271 1</t>
  </si>
  <si>
    <t>Establecer la presencia de eventos de salud pública según normativa nacional.</t>
  </si>
  <si>
    <t>230101272 1</t>
  </si>
  <si>
    <t>Orientar acciones de salud pública de acuerdo con lineamientos de salud.</t>
  </si>
  <si>
    <t>•	Reemplaza a: Código: 230101201 Versión: 1 Titulo de la Norma: Orientar a los actores en la operación del sistema de vigilancia en salud pública de acuerdo con la normativa vigente.
.</t>
  </si>
  <si>
    <t>230101273 1</t>
  </si>
  <si>
    <t>Atender emergencias de salud pública de acuerdo con lineamientos de salud.</t>
  </si>
  <si>
    <t>•	Reemplaza a: Código: 230101200 Versión: 1 Titulo de la Norma: Intervenir en las situaciones de riesgo de la salud pública de acuerdo con las necesidades identificadas y normatividad vigente.
.</t>
  </si>
  <si>
    <t>230101274 1</t>
  </si>
  <si>
    <t>Promocionar comportamientos seguros de acuerdo con estándar nacional de educaciòn en el riesgo de minas antipersonal.</t>
  </si>
  <si>
    <t>•	Reemplaza a: Código: 230101229 Versión: 1 Titulo de la Norma: Realizar acciones de promoción de comportamientos seguros y prevención de accidentes por minas antipersonal y municiones sin explotar de acuerdo con la normatividad vigente.</t>
  </si>
  <si>
    <t>230101276 1</t>
  </si>
  <si>
    <t>Diagnosticar la condición de la estructura de acuerdo con evaluación médica otorrinolaringológica y normativa de salud.</t>
  </si>
  <si>
    <t>230101277 1</t>
  </si>
  <si>
    <t>Tratar alteraciones otorrinolaringológicas de acuerdo con normativa de salud.</t>
  </si>
  <si>
    <t>230101278 1</t>
  </si>
  <si>
    <t>Evaluar resultados del tratamiento otorrinolaringológico según historia clínica y normativa de salud.</t>
  </si>
  <si>
    <t>Esta norma fue trasladada a la MS de Contabilidad y Finanzas (código nuevo 210303001_3) según Acta 001 del 09/02/2015 de la MS Servicios Financieros en la que se aprueba su traslado. SE INACTIVA CÓDIGO.
Se activa norma para diseño curricular hasta el 30-1</t>
  </si>
  <si>
    <t>230101279 1</t>
  </si>
  <si>
    <t>Producir imágenes diagnósticas de acuerdo con normativa de salud.</t>
  </si>
  <si>
    <t>•	Reemplaza a: Código: 230101047 Versión: 2 Titulo de la Norma: Preparar al usuario para los procedimientos de diagnostico o tratamiento de acuerdo con guías y protocolos establecidos..
•	Reemplaza a: Código: 230101053 Versión: 2 Titulo de la Norma: Practicar estudios de imágenes diagnósticas de acuerdo con parámetros imagenológicos vigentes.
•	Reemplaza a: Código: 230101056 Versión: 2 Titulo de la Norma: Practicar estudios de densitometría de acuerdo con protocolos institucionales y normas de proteccion radiológica vigentes.
•	Reemplaza a: Código: 230101219 Versión: 1 Titulo de la Norma: Realizar estudios de mamografía de acuerdo con protocolos institucionales y normativa legal vigente.</t>
  </si>
  <si>
    <t>230101280 1</t>
  </si>
  <si>
    <t>Admitir personas al servicio según normativa de salud</t>
  </si>
  <si>
    <t>Esta norma fue adoptada por la MS de Contabilidad y Finanzas (código nuevo 210303002_3) según Acta 001 del 09/02/2015 de la MS Servicios Financieros en la que se aprueba su traslado. SE INACTIVA CÓDIGO.
Se activa norma para diseño curricular hasta el 30-1</t>
  </si>
  <si>
    <t>•	Reemplaza a: Código: 230101002 Versión: 2 Titulo de la Norma: Admitir a la persona para la prestación de servicios de salud según normativa legal vigente y servicios institucionales.
.</t>
  </si>
  <si>
    <t>230101281 1</t>
  </si>
  <si>
    <t>Manejar las fuentes abiertas radiactivas de acuerdo con normativa de salud y de protección radiológica.</t>
  </si>
  <si>
    <t>•	Reemplaza a: Código: 230101059 Versión: 2 Titulo de la Norma: Manejar las fuentes abiertas de acuerdo con la normatividad de proteccion radiologica nacional e internacional..</t>
  </si>
  <si>
    <t>230101282 1</t>
  </si>
  <si>
    <t>Producir estudios de medicina nuclear según normativa de salud y de protección radiológica.</t>
  </si>
  <si>
    <t>Mediante carta del 27 de noviembre de 2014, firmada por la Secretaría Técnica de la Mesa, solicita extensión de vigencia  hasta junio de 2015.
se encuentra registrada en la programación de normalización de la mesa, para su actualización.
Esta norma es ree</t>
  </si>
  <si>
    <t>•	Reemplaza a: Código: 230101047 Versión: 2 Titulo de la Norma: Preparar al usuario para los procedimientos de diagnostico o tratamiento de acuerdo con guías y protocolos establecidos.
.
•	Reemplaza a: Código: 230101061 Versión: 2 Titulo de la Norma: Realizar estudios de imágenes con radionúclidos y radiofarmacos de acuerdo con prescripción médica y protocolos establecidos..</t>
  </si>
  <si>
    <t>230101283 1</t>
  </si>
  <si>
    <t>Producir imágenes diagnósticas especiales según delegación y normativa de salud.</t>
  </si>
  <si>
    <t>•	Reemplaza a: Código: 230101049 Versión: 2 Titulo de la Norma: Construir accesorios de inmovilización y protección para tratamientos de acuerdo con normas técnicas y necesidades del usuario..
•	Reemplaza a: Código: 230101053 Versión: 2 Titulo de la Norma: Practicar estudios de imágenes diagnósticas de acuerdo con parámetros imagenologicos vigentes.
.
•	Reemplaza a: Código: 230101054 Versión: 2 Titulo de la Norma: Practicar estudios de tomografía computarizada de acuerdo con protocolos institucionales y normas de radióprotección..
•	Reemplaza a: Código: 230101055 Versión: 2 Titulo de la Norma: Apoyar estudios de hemodinamia de acuerdo con protocolos institucionales y normas de proteccion radiologica vigentes..
•	Reemplaza a: Código: 230101057 Versión: 2 Titulo de la Norma: Realizar estudios de resonancia magnética (rm) de acuerdo con precauciones y protocolos vigentes..</t>
  </si>
  <si>
    <t>230101284 1</t>
  </si>
  <si>
    <t>Asistir la braquiterapia según normativa de salud y de protección radiológica.</t>
  </si>
  <si>
    <t>230101285 1</t>
  </si>
  <si>
    <t>Administrar teleterapia de acuerdo con parámetros clínicos y dosimétricos.</t>
  </si>
  <si>
    <t>230101286 1</t>
  </si>
  <si>
    <t>Establecer campo de tratamiento según protocolos de radioterapia y tomografía computarizada.</t>
  </si>
  <si>
    <t>230101288 1</t>
  </si>
  <si>
    <t>Asistir el servicio odontológico según normativa de salud.</t>
  </si>
  <si>
    <t>230101289 1</t>
  </si>
  <si>
    <t>Implementar medidas de asepsia según manual de bioseguridad y normativa de salud</t>
  </si>
  <si>
    <t>Mediante carta del 27 de noviembre de 2014, firmada por la Secretaría Técnica de la Mesa, solicita extensión de vigencia  hasta junio de 2015.
Esta norma fue adoptada por la MS de Contabilidad y Finanzas (código nuevo 210303004_2) según Acta 001 del 09/02</t>
  </si>
  <si>
    <t>•	Reemplaza a: Código: 230101024 Versión: 2 Titulo de la Norma: Esterilizar productos y articulos de acuerdo con protocolos establecidos, estandares de calidad y normativa vigente..
•	Reemplaza a: Código: 230101185 Versión: 2 Titulo de la Norma: Controlar riesgos microbianos en la prestación del servicio farmacéutico de acuerdo con normativa vigente..</t>
  </si>
  <si>
    <t>230101290 1</t>
  </si>
  <si>
    <t>Asistir pacientes quirúrgicos de acuerdo con guías de manejo y normativa de salud</t>
  </si>
  <si>
    <t>•	Reemplaza a: Código: 230101014 Versión: 2 Titulo de la Norma: Asistir integralmente a la persona en la unidad quirúrgica de acuerdo con guías de manejo y protocolos vigentes..</t>
  </si>
  <si>
    <t>230101291 1</t>
  </si>
  <si>
    <t>Elaborar prótesis total de acuerdo con manuales y criterios técnicos</t>
  </si>
  <si>
    <t>•	Reemplaza a: Código: 230101141 Versión: 1 Titulo de la Norma: Elaborar prótesis dentales según las normas de calidad establecidas.</t>
  </si>
  <si>
    <t>230101292 1</t>
  </si>
  <si>
    <t>Elaborar prótesis fija de acuerdo con protocolos y criterios técnicos</t>
  </si>
  <si>
    <t>230101293 1</t>
  </si>
  <si>
    <t>Elaborar prótesis parcial removible de acuerdo con manuales y criterios técnicos</t>
  </si>
  <si>
    <t>•	Reemplaza a: Código: 230101141 Versión: 1 Titulo de la Norma: Elaborar prótesis dentales según las normas de calidad establecidas..</t>
  </si>
  <si>
    <t>230101294 1</t>
  </si>
  <si>
    <t>Elaborar aparatología ortopédico-maxilar de acuerdo con manuales y criterios técnicos.</t>
  </si>
  <si>
    <t>•	Reemplaza a: Código: 230101140 Versión: 2 Titulo de la Norma: Elaborar aparatologia de uso dental según protocolos establecidos..</t>
  </si>
  <si>
    <t>230101295 1</t>
  </si>
  <si>
    <t>Caracterizar situación de salud según metodología de análisis y normativa.</t>
  </si>
  <si>
    <t>•	Reemplaza a: Código: 230101196 Versión: 1 Titulo de la Norma: Caracterizar la situación de salud de la población de acuerdo con los lineamientos establecidos..</t>
  </si>
  <si>
    <t>230101296 1</t>
  </si>
  <si>
    <t>Cuidar personas según protocolos de actividades básicas cotidianas y grado de autonomía.</t>
  </si>
  <si>
    <t>Se encuentra registrada en la programación de normalización de la mesa, para su actualización.
Esta norma es reemplazada por la  210301088, decisión avalada por el consejo de mesa mediante acta 052 del 21/02/2017.</t>
  </si>
  <si>
    <t>•	Reemplaza a: Código: 230101250 Versión: 1 Titulo de la Norma: Atender las actividades básicas de la vida diaria a la persona asistida conforme a sus requerimientos y necesidades..</t>
  </si>
  <si>
    <t>230101297 1</t>
  </si>
  <si>
    <t>Atender necesidades de acompañamiento según preferencias espirituales y emocionales.</t>
  </si>
  <si>
    <t>•	Reemplaza a: Código: 230101252 Versión: 1 Titulo de la Norma: Ofrecer apoyo espiritual y emocional a la persona asistida respetando contexto, creencias y valores relacionados..</t>
  </si>
  <si>
    <t>230101298 1</t>
  </si>
  <si>
    <t>Preparar radiofármacos de acuerdo con normativa de salud y de protección radiológica.</t>
  </si>
  <si>
    <t>•	Reemplaza a: Código: 230101060 Versión: 2 Titulo de la Norma: Manipular radiofarmacos, radionuclidos y productos biologicos para diagnostico y tratamiento según protocolos institucionales..</t>
  </si>
  <si>
    <t>230101300 1</t>
  </si>
  <si>
    <t>Controlar riesgo bucal según normativa de salud oral.</t>
  </si>
  <si>
    <t>Mediante acta 003 del 01/11/2017, el Consejo de mesa avala la norma 230101300, Reemplaza las normas 230101217.</t>
  </si>
  <si>
    <t>•	Reemplaza a: Código: 230101217 Versión: 3 Titulo de la Norma: Realizar actividades de promoción de la salud y prevención de la enfermedad oral, según políticas institucionales y disposiciones legales..</t>
  </si>
  <si>
    <t>230101301 1</t>
  </si>
  <si>
    <t>Preparar productos farmacéuticos magistrales tópicos según prescripción médica y normativa de salud.</t>
  </si>
  <si>
    <t>•	Reemplaza a: Código: 230101220 Versión: 1 Titulo de la Norma: Preparar productos farmacéuticos magistrales u oficinales para uso humano y veterinario de acuerdo con el tipo de producto y normatividad vigentes.</t>
  </si>
  <si>
    <t>230101302 1</t>
  </si>
  <si>
    <t>Salvar personas según normas de seguridad en piscinas y estructuras similares.</t>
  </si>
  <si>
    <t>•	Reemplaza a: Código: 230101144 Versión: 3 Titulo de la Norma: Atender a las personas frente a riesgos de incidentes y accidentes en piscinas y estructuras similares de acuerdo con procedimientos y protocolos nacionales e internacionales.
•	Norma Regulada: Resolución 1510 de 2011 .</t>
  </si>
  <si>
    <t>230101303 1</t>
  </si>
  <si>
    <t>Visitar los establecimientos con factores de riesgo para la salud, del consumo y el ambiente según normas vigentes.</t>
  </si>
  <si>
    <t>230101304 1</t>
  </si>
  <si>
    <t>Realizar los procedimientos de promoción de condiciones saludables de acuerdo con las políticas nacionales.</t>
  </si>
  <si>
    <t>El Consejo ejecutivo de la Mesa Sectorial del Servicios a la Salud mediante el Acta No. 002 del 25-07-2017 avala el traslado de la Norma de competencia laboral de la MS de Agua potable a Salud, código anterior 280201085.
 norma reemplazada por la 220601072</t>
  </si>
  <si>
    <t>230101305 1</t>
  </si>
  <si>
    <t>Vigilar la salud publica y controlar los factores de riesgo de acuerdo con la normatividad y las políticas sectoriales.</t>
  </si>
  <si>
    <t>230101306 1</t>
  </si>
  <si>
    <t>Tomar muestras biológicas según protocolos y normativa técnica.</t>
  </si>
  <si>
    <t>Esta norma es reemplazada por la  210301093, decisión avalada por el consejo de mesa mediante acta 003 del 31/08/2011.</t>
  </si>
  <si>
    <t>230101307 1</t>
  </si>
  <si>
    <t>Inspeccionar factores de riesgo de acuerdo con protocolo técnico y normativa sanitaria</t>
  </si>
  <si>
    <t>230101308 1</t>
  </si>
  <si>
    <t>Promover acciones de prevención del riesgo de acuerdo con protocolos técnicos y normativa sanitaria</t>
  </si>
  <si>
    <t>230101309 1</t>
  </si>
  <si>
    <t>Evaluar el aparato locomotor según procedimiento técnico y normativa de dispositivos médicos sobre medida</t>
  </si>
  <si>
    <t>230101310 1</t>
  </si>
  <si>
    <t>Asistir personas de acuerdo con guías de atención y protocolos de primer respondiente</t>
  </si>
  <si>
    <t>230101311 1</t>
  </si>
  <si>
    <t>Administrar medicamentos según delegación y protocolos de salud</t>
  </si>
  <si>
    <t>230101312 1</t>
  </si>
  <si>
    <t>Manejar heridas según delegación y manual de salud</t>
  </si>
  <si>
    <t>230101313 1</t>
  </si>
  <si>
    <t>Dispensar productos farmacéuticos según delegación y manual técnico</t>
  </si>
  <si>
    <t>230101314 1</t>
  </si>
  <si>
    <t>Administrar medicamentos vía intramuscular de acuerdo con prescripción médica y manual de salud</t>
  </si>
  <si>
    <t>230101315 1</t>
  </si>
  <si>
    <t>Simular tratamiento de acuerdo con protocolo de radioterapia y tomografía computarizada</t>
  </si>
  <si>
    <t>230101316 1</t>
  </si>
  <si>
    <t>Administrar teleterapia de acuerdo con parámetros dosimétricos y plan de tratamiento</t>
  </si>
  <si>
    <t>230101317 1</t>
  </si>
  <si>
    <t>Asistir tratamiento de braquiterapia de acuerdo con procedimientos técnicos y normativa de salud</t>
  </si>
  <si>
    <t>260401001 1</t>
  </si>
  <si>
    <t>Suministrar los servicios de seguridad en el transporte de mercancías y valores de acuerdo con las necesidades del cliente y la normatividad vigente.</t>
  </si>
  <si>
    <t>Esta norma es reemplazada por la 260401045, decisión avalada por el consejo de mesa mediante 001 del 01/02/2018.</t>
  </si>
  <si>
    <t>260401002 1</t>
  </si>
  <si>
    <t>Prevenir incidentes de acuerdo con las características del servicio, del entorno y la normatividad vigente.</t>
  </si>
  <si>
    <t>Esta norma es reemplazada por la 260401022, decisión avalada por el consejo de mesa mediante acta 001 del 04/12/2015. Se inactiva código.</t>
  </si>
  <si>
    <t>260401002 2</t>
  </si>
  <si>
    <t>260401002 3</t>
  </si>
  <si>
    <t>Prevenir incidentes de acuerdo con características del servicio y normas vigentes.</t>
  </si>
  <si>
    <t>260401003 1</t>
  </si>
  <si>
    <t>Atender emergencias en el servicio de acuerdo con las características del mismo, del entorno y de la normatividad vigente.</t>
  </si>
  <si>
    <t>Esta norma es reemplazada por la 260401023, decisión avalada por el consejo de mesa mediante acta 001 del 04/12/2015. Se inactiva código.</t>
  </si>
  <si>
    <t>260401003 2</t>
  </si>
  <si>
    <t>Atender situaciones de emergencia en el servicio de acuerdo con los planes de emergencia del cliente y la normatividad vigente.</t>
  </si>
  <si>
    <t>260401003 3</t>
  </si>
  <si>
    <t>Atender situaciones de emergencia en el servicio según plan de emergencia del cliente y normas vigentes.</t>
  </si>
  <si>
    <t>260401004 1</t>
  </si>
  <si>
    <t>Supervisar los servicios prestados, teniendo en cuenta los estándares de calidad, las políticas de la organización y normatividad vigente.</t>
  </si>
  <si>
    <t>Teniendo en cuenta la solicitud del Director del SNFT y con el fin de cumplir con el proceso de ECCL, se extiende vigencia hasta el 01-03-2017.
 Esta norma es reemplazada por la 260401038, decisión avalada por el consejo de mesa mediante acta 001 del 23/0</t>
  </si>
  <si>
    <t>260401004 2</t>
  </si>
  <si>
    <t>Supervisar los servicios prestados, según requerimientos del cliente, políticas de la organización y normatividad vigente.</t>
  </si>
  <si>
    <t>260401005 1</t>
  </si>
  <si>
    <t>Medir la satisfacción del cliente sobre los servicios prestados, aplicando normas legales vigentes y procedimientos establecidos por la organización.</t>
  </si>
  <si>
    <t>Según Acta No. 003, sus componentes normativos se encuentran inmersos en la norma 260101034</t>
  </si>
  <si>
    <t xml:space="preserve">Según acta 004 del 09-10-2019, se solicita su inactivación porque se encuentra contenida en las normas «210101057 Recibir mercancía según procedimientos técnicos», «210101059 Almacenar los productos según técnica de almacenamiento» y «210101062 Controlar </t>
  </si>
  <si>
    <t>260401005 2</t>
  </si>
  <si>
    <t>260401006 1</t>
  </si>
  <si>
    <t>Adiestrar caninos de acuerdo con la raza, especialidad y normas vigentes.</t>
  </si>
  <si>
    <t>Esta norma es reemplazada por la 260401047, decisión avalada por el consejo de mesa mediante 001 del 01/02/2018.</t>
  </si>
  <si>
    <t>260401006 2</t>
  </si>
  <si>
    <t>260401007 1</t>
  </si>
  <si>
    <t>Manejar caninos de acuerdo con su especialidad y normas vigentes.</t>
  </si>
  <si>
    <t>Esta norma es reemplazada por la 260401043, decisión avalada por el consejo de mesa mediante 001 del 01/02/2018.</t>
  </si>
  <si>
    <t>260401007 2</t>
  </si>
  <si>
    <t>260401008 1</t>
  </si>
  <si>
    <t>Mantener unidades caninas de acuerdo con procedimientos y normas vigentes.</t>
  </si>
  <si>
    <t>260401008 2</t>
  </si>
  <si>
    <t>260401009 1</t>
  </si>
  <si>
    <t>Conducir vehículos de acuerdo con las condiciones de protección, políticas de la empresa y la normatividad vigente.</t>
  </si>
  <si>
    <t>Según Acta No. 003, sus componentes normativos se encuentran inmersos en la norma 280601041</t>
  </si>
  <si>
    <t>260401009 2</t>
  </si>
  <si>
    <t>260401010 1</t>
  </si>
  <si>
    <t>Elaborar esquemas de seguridad a los personajes, de acuerdo con la evaluación de riesgos, amenazas y vulnerabilidades.</t>
  </si>
  <si>
    <t>Esta norma es reemplazada por la 260401041, decisión avalada por el consejo de mesa mediante 001 del 01/02/2018.</t>
  </si>
  <si>
    <t>primera extension 31-07-2013 con acta 008 de 14-11-2012.  Por decisión del Grupo de Gestión de Competencias Laborales y mediante Acta 001 del 18/12/2013 se extiende vigencia a esta norma por encontrarse soportando programas de formación profesional integr</t>
  </si>
  <si>
    <t>260401010 2</t>
  </si>
  <si>
    <t>Elaborar esquemas de seguridad a protegidos de acuerdo con la evaluación de riesgos, amenazas y vulnerabilidades y requerimientos del servicio.</t>
  </si>
  <si>
    <t>260401011 1</t>
  </si>
  <si>
    <t>Proteger a la (s) persona (s) de acuerdo con el esquema de seguridad establecido.</t>
  </si>
  <si>
    <t>Esta norma es reemplazada por la 260401039, decisión avalada por el consejo de mesa mediante acta 001 del 23/02/2017.</t>
  </si>
  <si>
    <t>260401011 2</t>
  </si>
  <si>
    <t>260401012 1</t>
  </si>
  <si>
    <t>Evaluar los riesgos de las personas a proteger de acuerdo con sus características, el entorno, políticas de la empresa y normatividad vigente.</t>
  </si>
  <si>
    <t>Esta norma es reemplazada por la 260401032, decisión avalada por el consejo de mesa mediante acta 001 del 04/12/2015. Se inactiva código.</t>
  </si>
  <si>
    <t>260401013 1</t>
  </si>
  <si>
    <t>Controlar accesos a áreas de acuerdo con las características del servicio y la normatividad vigente</t>
  </si>
  <si>
    <t>Esta norma es reemplazada por la 260401040, decisión avalada por el consejo de mesa mediante acta 001 del 23/02/2017.</t>
  </si>
  <si>
    <t>260401013 2</t>
  </si>
  <si>
    <t>Controlar accesos a áreas de acuerdo con las características del servicio y la normatividad vigente.</t>
  </si>
  <si>
    <t>260401014 1</t>
  </si>
  <si>
    <t>Verificar los eventos de alarmas de acuerdo con las políticas, normas y procedimientos de la organización</t>
  </si>
  <si>
    <t>Esta norma es reemplazada por la 260401034, decisión avalada por el consejo de mesa mediante acta 001 del 04/12/2015. Se inactiva código.</t>
  </si>
  <si>
    <t>260401014 2</t>
  </si>
  <si>
    <t>Verificar los eventos de alarmas de acuerdo con las políticas y normas vigentes.</t>
  </si>
  <si>
    <t>260401015 1</t>
  </si>
  <si>
    <t>Instalar los equipos electrónicos de seguridad de acuerdo con las condiciones comerciales acordadas con el cliente, normas legales, procedimientos de la organización y especificaciones técnicas del equipo.</t>
  </si>
  <si>
    <t>En acta 022 del 20-05-2019 informan que se trasladaron las normas a la MS de Equipos Electro - Electrónicos se soportan con acta de comité técnico del 20-05-2019 la MS receptora avala inactivación con Acta 003 2019-08-27</t>
  </si>
  <si>
    <t>260401015 2</t>
  </si>
  <si>
    <t>Instalar equipos electrónicos de seguridad según condiciones del cliente, normas y procedimientos de la organización.</t>
  </si>
  <si>
    <t>260401016 1</t>
  </si>
  <si>
    <t>Monitorear los sistemas electrónicos de seguridad de acuerdo con los procedimientos establecidos por la organización y la normatividad vigente.</t>
  </si>
  <si>
    <t>Esta norma es reemplazada por la 260401036, decisión avalada por el consejo de mesa mediante acta 001 del 04/12/2015. Se inactiva código.</t>
  </si>
  <si>
    <t>260401016 2</t>
  </si>
  <si>
    <t>Monitorear los sistemas electrónicos de seguridad según procedimientos de la organización y normas vigentes.</t>
  </si>
  <si>
    <t>260401017 1</t>
  </si>
  <si>
    <t>Programar los equipos de seguridad electrónica, de acuerdo con los manuales de programación, las condiciones comerciales, las normas legales vigentes y procedimientos internos de la organización</t>
  </si>
  <si>
    <t>260401017 2</t>
  </si>
  <si>
    <t>Programar equipos de seguridad electrónica de acuerdo con las condiciones comerciales y normas vigentes.</t>
  </si>
  <si>
    <t>260401018 1</t>
  </si>
  <si>
    <t>Mantener los equipos electrónicos de seguridad teniendo en cuenta los requerimientos del cliente, políticas de la organización y los estándares especificados en el manual de funcionamiento.</t>
  </si>
  <si>
    <t>260401018 2</t>
  </si>
  <si>
    <t>Mantener los equipos electrónicos de seguridad según requerimientos del cliente y manual de funcionamiento.</t>
  </si>
  <si>
    <t>260401019 1</t>
  </si>
  <si>
    <t>Realizar seguimiento al comportamiento de los riesgos de acuerdo con los objetivos propuestos en el plan de acción y con otros factores encontrados.</t>
  </si>
  <si>
    <t>Se avala como norma para Diseño Curricular con código 230101501_1.  Pendiente correo Secretario Técnico……(Oscar Peteche)</t>
  </si>
  <si>
    <t>260401020 1</t>
  </si>
  <si>
    <t>Evaluar integralmente los riesgos que afectan a las organizaciones de acuerdo con el contexto estratégico y la normatividad legal vigente.</t>
  </si>
  <si>
    <t>260401022 1</t>
  </si>
  <si>
    <t>Prevenir incidentes de seguridad y vigilancia de acuerdo con la normativa técnica.</t>
  </si>
  <si>
    <t>Mediante acta 001 del 04/12/2015, el Consejo de mesa avala la norma 260401022 que reemplaza a la 210601002</t>
  </si>
  <si>
    <t>260401023 1</t>
  </si>
  <si>
    <t>Atender situaciones de crisis de acuerdo con planes de emergencia y normativa técnica.</t>
  </si>
  <si>
    <t>Mediante acta 001 del 04/12/2015, el Consejo de mesa avala la norma 2604010232 que reemplaza a la 210601003</t>
  </si>
  <si>
    <t>260401032 1</t>
  </si>
  <si>
    <t>Evaluar los riesgos del protegido de acuerdo con el entorno y normativa de seguridad.</t>
  </si>
  <si>
    <t>Mediante acta 001 del 04/12/2015, el Consejo de mesa avala la norma 260401032 que reemplaza a la 210601012</t>
  </si>
  <si>
    <t>Mediante correo enviado por el Secretario Técnico de la MS del 27/02/2015, se extiende vigencia hasta el 31/12/2015.  Se encuentra en proceso de actualización.</t>
  </si>
  <si>
    <t>260401034 1</t>
  </si>
  <si>
    <t>Prestar servicios de respuesta al sistema de alarmas según protocolos y normativa de seguridad.</t>
  </si>
  <si>
    <t>Mediante acta 001 del 04/12/2015, el Consejo de mesa avala la norma 260401034 que reemplaza a la 210601014</t>
  </si>
  <si>
    <t>Fue reemplazada por la(s) norma(s) 230101294 que ya se encuentra(n) publicada(s).</t>
  </si>
  <si>
    <t>260401036 1</t>
  </si>
  <si>
    <t>Monitorear sistemas de seguridad de acuerdo con protocolo de operación.</t>
  </si>
  <si>
    <t>Mediante acta 001 del 04/12/2015, el Consejo de mesa avala la norma 260401036 que reemplaza a la 260401016</t>
  </si>
  <si>
    <t xml:space="preserve">Mediante correo electrónico recibido del Secretario Técnico de la Mesa del 17 de diciembre de 2014, se procede a extender vigencia hasta el 30 de junio de 2015.
Según correo enviado por el secretario técnico de la mesa sectorial, se solicita extensión de </t>
  </si>
  <si>
    <t>Fue reemplazada por la(s) norma(s) 230101291,230101292,230101293 que ya se encuentra(n) publicada(s).</t>
  </si>
  <si>
    <t>260401037 1</t>
  </si>
  <si>
    <t>Diseñar planes de riesgos de acuerdo con metodologías y normativa de seguridad privada</t>
  </si>
  <si>
    <t>Mediante acta 001 del 23/02/2017, el Consejo de mesa avala la norma 260401037, Reemplaza la norma 260401020</t>
  </si>
  <si>
    <t>260401038 1</t>
  </si>
  <si>
    <t>Supervisar servicios de seguridad de acuerdo con normativa</t>
  </si>
  <si>
    <t>Mediante acta 001 del 23/02/2017, el Consejo de mesa avala la norma 260401038, Reemplaza la norma 260401004</t>
  </si>
  <si>
    <t>•	Reemplaza a: Código: 260401004 Versión: 2 Titulo de la Norma: Supervisar los servicios prestados según requerimientos del cliente, políticas de la organización y normatividad vigente.</t>
  </si>
  <si>
    <t>260401039 1</t>
  </si>
  <si>
    <t>Proteger personas según normativa y esquemas de seguridad privada</t>
  </si>
  <si>
    <t>Mediante acta 001 del 23/02/2017, el Consejo de mesa avala la norma 260401039, Reemplaza la norma 260401011</t>
  </si>
  <si>
    <t>•	Reemplaza a: Código: 260401011 Versión: 2 Titulo de la Norma: Proteger a la (s) persona (s) de acuerdo con el esquema de seguridad establecido.</t>
  </si>
  <si>
    <t>260401040 1</t>
  </si>
  <si>
    <t>Controlar accesos de acuerdo con normativa de seguridad privada</t>
  </si>
  <si>
    <t>Mediante acta 001 del 23/02/2017, el Consejo de mesa avala la norma 260401040, Reemplaza la norma 260401013</t>
  </si>
  <si>
    <t>•	Reemplaza a: Código: 260401013 Versión: 2 Titulo de la Norma: Controlar accesos a áreas de acuerdo con las características del servicio y la normatividad vigente.</t>
  </si>
  <si>
    <t>260401041 1</t>
  </si>
  <si>
    <t>Estructurar esquemas de seguridad de acuerdo con niveles de riesgo y normativa</t>
  </si>
  <si>
    <t>Mediante acta 001 del 01/02/2018, el Consejo de mesa avala la norma 260401041, Reemplaza las normas 260401010.</t>
  </si>
  <si>
    <t>•	Reemplaza a: Código: 260401010 Versión: 2 Titulo de la Norma: Elaborar esquemas de seguridad a protegidos de acuerdo con la evaluación de riesgos, amenazas y vulnerabilidades y requerimientos del servicio..</t>
  </si>
  <si>
    <t>260401043 1</t>
  </si>
  <si>
    <t>Prestar servicios de seguridad con caninos de acuerdo con protocolos de seguridad y normativa</t>
  </si>
  <si>
    <t>Mediante acta 001 del 01/02/2018, el Consejo de mesa avala la norma 260401043, Reemplaza las normas 260401007, 260401008.</t>
  </si>
  <si>
    <t>Fue reemplazada por la(s) norma(s) 230101302  que ya se encuentra(n) publicada(s).</t>
  </si>
  <si>
    <t>•	Reemplaza a: Código: 260401007 Versión: 2 Titulo de la Norma: Manejar caninos de acuerdo con su especialidad y normas vigentes..
•	Reemplaza a: Código: 260401008 Versión: 2 Titulo de la Norma: Mantener unidades caninas de acuerdo con procedimientos y normas vigentes..</t>
  </si>
  <si>
    <t>260401044 1</t>
  </si>
  <si>
    <t>Ajustar plan de seguridad de acuerdo con metodología técnica</t>
  </si>
  <si>
    <t>Mediante acta 001 del 01/02/2018, el Consejo de mesa avala la norma 260401044, Reemplaza las normas 260401019.</t>
  </si>
  <si>
    <t>260401045 1</t>
  </si>
  <si>
    <t>Proteger activos de acuerdo con normativa de seguridad con escoltas</t>
  </si>
  <si>
    <t>Mediante acta 001 del 01/02/2018, el Consejo de mesa avala la norma 260401045, Reemplaza las normas 260401001.</t>
  </si>
  <si>
    <t>•	Reemplaza a: Código: 260401001 Versión: 1 Titulo de la Norma: Suministrar los servicios de seguridad en el transporte de mercancías y valores de acuerdo con las necesidades del cliente y la normatividad vigente.
.</t>
  </si>
  <si>
    <t>260401047 1</t>
  </si>
  <si>
    <t>Adiestrar caninos de acuerdo con técnicas y normativa de seguridad</t>
  </si>
  <si>
    <t>Mediante acta 001 del 01/02/2018, el Consejo de mesa avala la norma 260401047, Reemplaza las normas 260401006.</t>
  </si>
  <si>
    <t>•	Reemplaza a: Código: 260401006 Versión: 2 Titulo de la Norma: Adiestrar caninos de acuerdo con la raza, especialidad y normas vigentes..</t>
  </si>
  <si>
    <t>260401048 1</t>
  </si>
  <si>
    <t>Evaluar riesgos del protegido de acuerdo con metodología técnica y normativa de seguridad y vigilancia</t>
  </si>
  <si>
    <t>260401049 1</t>
  </si>
  <si>
    <t>Atender situaciones de crisis de acuerdo con planes de emergencia y normativa de seguridad</t>
  </si>
  <si>
    <t>260401050 1</t>
  </si>
  <si>
    <t>Prevenir incidentes de seguridad de acuerdo con protocolos de operación y normativa técnica</t>
  </si>
  <si>
    <t>260401051 1</t>
  </si>
  <si>
    <t>Prestar servicios de respuesta al sistema de alarmas según protocolos operativos y normativa de seguridad</t>
  </si>
  <si>
    <t>260401036 2</t>
  </si>
  <si>
    <t>Monitorear sistemas de seguridad de acuerdo con protocolo de operación</t>
  </si>
  <si>
    <t>280101001 2</t>
  </si>
  <si>
    <t>Construir sistemas de puesta a tierra de acuerdo con normatividad vigente</t>
  </si>
  <si>
    <t>280101002 1</t>
  </si>
  <si>
    <t>Instalar sistemas de iluminación interior y exterior según el diseño establecido</t>
  </si>
  <si>
    <t>El Consejo Ejecutivo aprueba el traslado de la NSCL de la Mesa Sectorial de SECTOR ELÉCTRICO a la Mesa Sectorial de EQUIPOS ELECTRO - ELECTRÓNICOS, según acta 007 del 04-09-2017 dado que no son misionales, por lo tanto se inactiva esta Norma. Código nuevo</t>
  </si>
  <si>
    <t>280101003 1</t>
  </si>
  <si>
    <t>Construir acometidas aéreas de energía eléctrica en media tensión requeridos para el uso de sistemas industrial y residencial</t>
  </si>
  <si>
    <t>Esta norma es reemplazada por la 280101173, decisión avalada por el consejo de mesa mediante acta 003 del 03/05/2018.</t>
  </si>
  <si>
    <t>280101003 2</t>
  </si>
  <si>
    <t>Construir acometidas aéreas de energía eléctrica en media tensión requeridos para el uso de sistemas industrial, comercial y residencial</t>
  </si>
  <si>
    <t>280101004 1</t>
  </si>
  <si>
    <t>Ejecutar acciones administrativas inherentes a la ejecución de ordenes de trabajo</t>
  </si>
  <si>
    <t>280101004 2</t>
  </si>
  <si>
    <t>Ejecutar acciones administrativas de acuerdo con las órdenes de trabajo.</t>
  </si>
  <si>
    <t>280101005 1</t>
  </si>
  <si>
    <t>Construir acometidas e instalar equipos de medida de energía eléctrica en baja tensión requeridas para el uso de instalaciones residenciales y comerciales</t>
  </si>
  <si>
    <t>Mediante acta 001 del 25/01/2018, el Consejo de mesa avala la norma 280101159, Reemplaza las normas   280101057.</t>
  </si>
  <si>
    <t>280101005 2</t>
  </si>
  <si>
    <t>Construir acometidas e instalar equipos de medida de energía eléctrica en baja tensión requeridos para el uso de instalaciones residenciales y comerciales</t>
  </si>
  <si>
    <t>280101006 1</t>
  </si>
  <si>
    <t>Instalar equipos de medida en media tensión para instalaciones eléctricas</t>
  </si>
  <si>
    <t>Fue reemplazada por la Norma 280101160 respaldado por acta de comité técnico de MS # 11 del 09-07-2019</t>
  </si>
  <si>
    <t>Mediante acta 001 del 25/01/2018, el Consejo de mesa avala la norma 280101161, Reemplaza las normas   280101058.</t>
  </si>
  <si>
    <t>280101006 2</t>
  </si>
  <si>
    <t>Instalar equipos de medida en media tensión para instalaciones eléctricas.</t>
  </si>
  <si>
    <t>Mediante acta 005 del 14/11/2017, el Consejo de mesa avala la norma 280101162, Reemplaza las normas   280101026.</t>
  </si>
  <si>
    <t>280101007 1</t>
  </si>
  <si>
    <t>Construir acometidas subterráneas en media tensión requeridos para el uso de instalaciones eléctricas industriales, comerciales y residenciales</t>
  </si>
  <si>
    <t>Mediante acta 001 del 25/01/2018, el consejo avala la norma 280101164 que reemplaza las 280101027, 280101028, 280101029, 280101035, 280101037,280101038, 280101041, 280101061, 280101067,
280101083</t>
  </si>
  <si>
    <t>Fue reemplazada por la(s) norma(s)  280101164_2  que ya se encuentra(n) publicada(s).</t>
  </si>
  <si>
    <t>280101007 2</t>
  </si>
  <si>
    <t>Construir acometidas subterráneas en media tensión requeridos para el uso de instalaciones eléctricas industriales, comerciales y residenciales.</t>
  </si>
  <si>
    <t>280101008 1</t>
  </si>
  <si>
    <t>Analizar circuitos eléctricos de acuerdo con el método requerido</t>
  </si>
  <si>
    <t>280101008 2</t>
  </si>
  <si>
    <t>280101009 1</t>
  </si>
  <si>
    <t>Analizar sistemas polifásicos de corriente alterna para aplicaciones industriales</t>
  </si>
  <si>
    <t>280101009 2</t>
  </si>
  <si>
    <t>Interpretar sistemas polifásicos de acuerdo con aplicaciones industriales</t>
  </si>
  <si>
    <t>280101010 1</t>
  </si>
  <si>
    <t>Establecer los parámetros de circuitos eléctricos aplicando equipos y procedimientos establecidos</t>
  </si>
  <si>
    <t>Se van a incluir en el plan de norrnalización 2015 en apoyo a la solicitud de certificación de las empresas ELECTROHUILA. EMCALI y EDEQ y por requerimientos del sector productivo, programas de formación con el fin de identificar funciones relevantes que</t>
  </si>
  <si>
    <t>Mediante acta 003 del 03/05/2018, el Consejo de mesa avala la norma 280101172, Reemplaza las normas   280101001.</t>
  </si>
  <si>
    <t>280101010 2</t>
  </si>
  <si>
    <t>Comprobar los parámetros del circuito eléctrico según los equipos y procedimientos establecidos.</t>
  </si>
  <si>
    <t>Mediante acta 003 del 03/05/2018, el Consejo de mesa avala la norma 280101172, Reemplaza las normas   280101003, 280101004, 280101005, 280101007, 280101017, 280101021, 280101062 y 280101067.</t>
  </si>
  <si>
    <t>280101011 1</t>
  </si>
  <si>
    <t>Instalar equipos de medidas para el control de la calidad de la energía en sistemas eléctricos de distribución</t>
  </si>
  <si>
    <t>280101012 1</t>
  </si>
  <si>
    <t>Monitorear los aparatos de medición y protección en las subestaciones eléctricas de distribución.</t>
  </si>
  <si>
    <t>280101013 1</t>
  </si>
  <si>
    <t>Operar equipos de subestaciones eléctricas de distribución para garantizar el servicio</t>
  </si>
  <si>
    <t>no son requeridas pm el sector productwo y no se estan soportando programas de formaciOn y/o proyectos de certificacion y eyaluaciOn de competencies
 laborales, no seran contempladas en el plan de normalizacian para actualizar,</t>
  </si>
  <si>
    <t>280101014 1</t>
  </si>
  <si>
    <t>Programar el mantenimiento de transformadores de distribución.</t>
  </si>
  <si>
    <t>280101015 1</t>
  </si>
  <si>
    <t>Programar el mantenimiento en redes energizadas.</t>
  </si>
  <si>
    <t>se trasladó de la MS de Minería según Acta N°2 MS SECTOR ELÉCTRICO, código anterior 270101049</t>
  </si>
  <si>
    <t>280101016 1</t>
  </si>
  <si>
    <t>Construir sistemas de puesta a tierra requeridas para la protección de personas y equipos</t>
  </si>
  <si>
    <t>Esta norma es reemplazada por la 280101172, decisión avalada por el consejo de mesa mediante acta 003 del 03/05/2018.</t>
  </si>
  <si>
    <t>"Trasladada de la MS de Minería, según Acta N°2 MS SECTOR ELÉCTRICO
Código anterior 270101050 "</t>
  </si>
  <si>
    <t>Administrar la ejecución de la construcción e instalación de redes aéreas cumpliendo procedimientos establecidos</t>
  </si>
  <si>
    <t>Mediante carta del 28 de noviembre de 2014, firmada por el Presidente y Secretario Técnico de la Mesa se extiende vigencia hasta el 01 de diciembre de 2015..Por decisión del Grupo de Gestión de Competencias Laborales de fecha 29 de abril de 2015 se proced</t>
  </si>
  <si>
    <t>"Trasladada de la MS de Minería, según Acta N°2 MS SECTOR ELÉCTRICO
Código anterior 270101053 "</t>
  </si>
  <si>
    <t>280101017 1</t>
  </si>
  <si>
    <t>Asegurar el cumplimiento de las normas relacionadas con el medio ambiente en la construcción de redes aéreas de distribución</t>
  </si>
  <si>
    <t>280101018 1</t>
  </si>
  <si>
    <t>Asegurar la calidad de la construcción e instalación de redes aéreas cumpliendo con las normas establecidas</t>
  </si>
  <si>
    <t>Estan contempladas en poa teniendo en cuenta que hay que priorizar en la actualizacion de las Normas de Competencia Laboral que estan soportando programas de Formacien y proyectos de Evaluacion y Certificacion de Competenclas Laborales.</t>
  </si>
  <si>
    <t>Esta norma es reemplazada por la  260401045, decisión avalada por el consejo de mesa mediante 001 del 01/02/2018.</t>
  </si>
  <si>
    <t>280101019 1</t>
  </si>
  <si>
    <t>Garantizar el cumplimiento de las normas de seguridad industrial previo a la construcción de redes aéreas de distribución</t>
  </si>
  <si>
    <t>Esta norma es reemplazada por la 260401022, decisión avalada por el consejo de mesa mediante acta 001 del 04/12/2015.  Se inactiva código.</t>
  </si>
  <si>
    <t>280101020 1</t>
  </si>
  <si>
    <t>Replantear el proyecto de construcción de redes aéreas de distribución de acuerdo con la inspección física del lugar.</t>
  </si>
  <si>
    <t>280101021 1</t>
  </si>
  <si>
    <t>Solicitar e identificar materiales, equipos y herramientas requeridos para la ejecución de la obra</t>
  </si>
  <si>
    <t>280101022 1</t>
  </si>
  <si>
    <t>Supervisar el cableado y conexionado de los equipos y elementos de subestaciones de distribución</t>
  </si>
  <si>
    <t>Esta norma es reemplazada por la 260401023, decisión avalada por el consejo de mesa mediante acta 001 del 04/12/2015.  Se inactiva código.</t>
  </si>
  <si>
    <t>280101023 1</t>
  </si>
  <si>
    <t>Replantear el cableado y conexionado de los equipos y elementos de subestaciones de distribución</t>
  </si>
  <si>
    <t>280101024 1</t>
  </si>
  <si>
    <t>Garantizar la prestación del servicio de energía eléctrica a partir de la ejecución de ordenes administrativas derivadas del contrato de suministro de energía</t>
  </si>
  <si>
    <t>280101024 2</t>
  </si>
  <si>
    <t>Garantizar la prestación del servicio de energía eléctrica a partir de la ejecución de ordenes administrativas derivadas del contrato de suministro de energía.</t>
  </si>
  <si>
    <t>Teniendo en cuenta la solicitud del Director del SNFT y con el fin de cumplir con el proceso de ECCL, se extiende vigencia hasta el 01-03-2017.
Esta norma es reemplazada por la  260401038, decisión avalada por el consejo de mesa mediante acta 001 del 23/0</t>
  </si>
  <si>
    <t>280101025 1</t>
  </si>
  <si>
    <t>Verificar el estado técnico de las instalaciones cumpliendo procedimientos y normas establecidas.</t>
  </si>
  <si>
    <t>Fue reemplazada por la(s) norma(s) 260401038 que ya se encuentra(n) publicada(s).</t>
  </si>
  <si>
    <t>280101025 2</t>
  </si>
  <si>
    <t>280101026 1</t>
  </si>
  <si>
    <t>Determinar el consumo de energía del cliente para su cobro</t>
  </si>
  <si>
    <t>Esta norma es reemplazada por la 280101162, decisión avalada por el consejo de mesa mediante 005 del 14/11/2017.</t>
  </si>
  <si>
    <t>280101026 2</t>
  </si>
  <si>
    <t>Registrar la información del consumo de energía eléctrica del cliente para su cobro.</t>
  </si>
  <si>
    <t>Esta norma es reemplazada por la  260401047, decisión avalada por el consejo de mesa mediante 001 del 01/02/2018.</t>
  </si>
  <si>
    <t>280101027 1</t>
  </si>
  <si>
    <t>Aplicar normas y procedimientos de seguridad, salud ocupacional y medio ambiente durante el mantenimiento de redes aéreas energizadas de distribución de energía eléctrica.</t>
  </si>
  <si>
    <t>Esta norma es reemplazada por la 280101164, decisión avalada por el consejo de mesa mediante 001 del 25/01/2018.</t>
  </si>
  <si>
    <t>Fue reemplazada por la(s) norma(s)  260401045 que ya se encuentra(n) publicada(s).</t>
  </si>
  <si>
    <t>280101027 2</t>
  </si>
  <si>
    <t>Aplicar normas y procedimientos de seguridad, salud ocupacional y medio de ambiente, durante el mantenimiento en línea viva de redes aéreas de distribución de energía eléctrica</t>
  </si>
  <si>
    <t>Esta norma es reemplazada por la  260401043, decisión avalada por el consejo de mesa mediante 001 del 01/02/2018.</t>
  </si>
  <si>
    <t>280101027 3</t>
  </si>
  <si>
    <t>Aplicar normas de seguridad y medio ambiente durante el mantenimiento en linea viva de redes aéreas.</t>
  </si>
  <si>
    <t>Fue reemplazada por la(s) norma(s)  260401043 que ya se encuentra(n) publicada(s).</t>
  </si>
  <si>
    <t>280101028 1</t>
  </si>
  <si>
    <t>Intervenir en la planeación previa al mantenimiento en línea viva en redes aéreas de distribución de energía de acuerdo con lo estipulado en la orden de trabajo.</t>
  </si>
  <si>
    <t>Esta norma es reemplazada por la 280101164, decisión avalada por el consejo de mesa mediante 001 del 25/01/2018.
 Se activa por solicitud del Director del SNFT para proyectos de certificación</t>
  </si>
  <si>
    <t>280101028 2</t>
  </si>
  <si>
    <t>Intervenir en la planeación previa al mantenimiento en línea viva de redes aéreas de distribución de energía eléctrica de acuerdo con lo estipulado en la orden de trabajo</t>
  </si>
  <si>
    <t>280101028 3</t>
  </si>
  <si>
    <t>Planear el mantenimiento en línea viva de redes aéreas según procedimientos establecidos.</t>
  </si>
  <si>
    <t>280101029 1</t>
  </si>
  <si>
    <t>Ejecutar el mantenimiento en línea viva en redes de distribución de energía energizadas de acuerdo con lo estipulado en la orden de trabajo.</t>
  </si>
  <si>
    <t>280101029 2</t>
  </si>
  <si>
    <t>Ejecutar el mantenimiento en línea viva de redes aéreas de distribución de energía eléctrica de acuerdo con lo estipulado en la orden de trabajo.</t>
  </si>
  <si>
    <t>Esta norma es reemplazada por la  260401041, decisión avalada por el consejo de mesa mediante 001 del 01/02/2018.</t>
  </si>
  <si>
    <t>280101029 3</t>
  </si>
  <si>
    <t>Ejecutar el mantenimiento en línea viva de redes aéreas según orden de trabajo.</t>
  </si>
  <si>
    <t>Fue reemplazada por la(s) norma(s)  260401041 que ya se encuentra(n) publicada(s).</t>
  </si>
  <si>
    <t>280101030 1</t>
  </si>
  <si>
    <t>Vender energía eléctrica a clientes no regulados</t>
  </si>
  <si>
    <t>Se van a incluir en el plan de norrnalización 2015 en apoyo a la solicitud de certificacion de las empresas ELECTROHUILA. EMCALI y EDEQ y por requerimientos del sector productivo, programas de formación con el fin de identificar funciones relevantes que</t>
  </si>
  <si>
    <t>Esta norma es reemplazada por la  260401039, decisión avalada por el consejo de mesa mediante acta 001 del 23/02/2017.</t>
  </si>
  <si>
    <t>280101031 1</t>
  </si>
  <si>
    <t>Gestionar el servicio de postventa de energía eléctrica para garantizar la satisfacción del cliente</t>
  </si>
  <si>
    <t>Fue reemplazada por la(s) norma(s) 260401039 que ya se encuentra(n) publicada(s).</t>
  </si>
  <si>
    <t>280101032 1</t>
  </si>
  <si>
    <t>Ejecutar acciones administrativas que permitan la venta de energía eléctrica</t>
  </si>
  <si>
    <t>Esta norma es reemplazada por la 260401032, decisión avalada por el consejo de mesa mediante acta 001 del 04/12/2015.  Se inactiva código.</t>
  </si>
  <si>
    <t>280101033 1</t>
  </si>
  <si>
    <t>Atender al cliente para satisfacer sus requerimientos en la prestación del servicio de energía eléctrica</t>
  </si>
  <si>
    <t>Esta norma es reemplazada por la  260401040, decisión avalada por el consejo de mesa mediante acta 001 del 23/02/2017.</t>
  </si>
  <si>
    <t>280101034 1</t>
  </si>
  <si>
    <t>Apoyar la gestión y desarrollo del talento humano requerido en el mantenimiento de redes de distribución</t>
  </si>
  <si>
    <t>Incluida como referente en la norma 210201052 de la MS de Recursos Humanos según acta No 07 Consejo Ejecutivo MS</t>
  </si>
  <si>
    <t>280101034 2</t>
  </si>
  <si>
    <t>Esta norma es reemplazada por la 260401034, decisión avalada por el consejo de mesa mediante acta 001 del 04/12/2015.  Se inactiva código.</t>
  </si>
  <si>
    <t>280101035 1</t>
  </si>
  <si>
    <t>Controlar la ejecución de actividades de mantenimiento de redes de distribución de energía eléctrica</t>
  </si>
  <si>
    <t>280101035 2</t>
  </si>
  <si>
    <t>280101036 1</t>
  </si>
  <si>
    <t>Supervisar programas de mantenimiento de transformadores de distribución</t>
  </si>
  <si>
    <t>280101037 1</t>
  </si>
  <si>
    <t>Controlar la ejecución de ordenes de trabajo para mantenimiento en redes de energía.</t>
  </si>
  <si>
    <t>Esta norma es reemplazada por la 260401036, decisión avalada por el consejo de mesa mediante acta 001 del 04/12/2015.  Se inactiva código.</t>
  </si>
  <si>
    <t>280101037 2</t>
  </si>
  <si>
    <t>Controlar la ejecución de órdenes de trabajo para mantenimiento en redes de energía.</t>
  </si>
  <si>
    <t>280101038 1</t>
  </si>
  <si>
    <t>Verificar pruebas y ensayos en las redes de distribución de energía eléctrica</t>
  </si>
  <si>
    <t>280101038 2</t>
  </si>
  <si>
    <t>280101039 1</t>
  </si>
  <si>
    <t>Realizar la planeación previa al mantenimiento de redes aéreas desenergizadas, cumpliendo requerimientos del servicio</t>
  </si>
  <si>
    <t>280101040 1</t>
  </si>
  <si>
    <t>Aplicar normas de salud ocupacional y medio ambiente, previo y durante la ejecución de un mantenimiento</t>
  </si>
  <si>
    <t>280101041 1</t>
  </si>
  <si>
    <t>Ejecutar el mantenimiento de redes de energía eléctrica desenergizadas, cumpliendo normas y estándares establecidos</t>
  </si>
  <si>
    <t>Fue reemplazada por la(s) norma(s)  260401044 que ya se encuentra(n) publicada(s).</t>
  </si>
  <si>
    <t>280101041 2</t>
  </si>
  <si>
    <t>Fue reemplazada por la(s) norma(s) 260401037 que ya se encuentra(n) publicada(s).</t>
  </si>
  <si>
    <t>280101042 1</t>
  </si>
  <si>
    <t>Realizar el mantenimiento del alumbrado publico y su infraestructura asociada de acuerdo con lo estipulado en la orden de trabajo</t>
  </si>
  <si>
    <t>Mediante acta 001 del 04/12/2015, el Consejo de mesa avala la norma 260401022 que reemplaza a la  210601002</t>
  </si>
  <si>
    <t>Fue reemplazada por la(s) norma(s) 260401050 que ya se encuentra(n) publicada(s).</t>
  </si>
  <si>
    <t>280101042 2</t>
  </si>
  <si>
    <t>Realizar el mantenimiento del sistema de alumbrado publico de acuerdo a la orden de trabajo.</t>
  </si>
  <si>
    <t>Fue reemplazada por la(s) norma(s) 260401049 que ya se encuentra(n) publicada(s).</t>
  </si>
  <si>
    <t>280101043 1</t>
  </si>
  <si>
    <t>Aplicar normas y procedimientos de seguridad, salud ocupacional y del medio ambiente durante el mantenimiento del alumbrado público y elementos asociados de acuerdo con lo estipulado en la orden de trabajo.</t>
  </si>
  <si>
    <t>Fue reemplazada por la(s) norma(s) 260401048 que ya se encuentra(n) publicada(s).</t>
  </si>
  <si>
    <t>280101043 2</t>
  </si>
  <si>
    <t>Aplicar las normas de seguridad, salud ocupacional y medio de ambiente en el mantenimiento del sistema de alumbrado público.</t>
  </si>
  <si>
    <t>Fue reemplazada por la(s) norma(s) 260401051 que ya se encuentra(n) publicada(s).</t>
  </si>
  <si>
    <t>280101044 1</t>
  </si>
  <si>
    <t>Intervenir en la planeación previa al mantenimiento del alumbrado público y su infraestructura de acuerdo con lo estipulado en la orden de trabajo.</t>
  </si>
  <si>
    <t>280101044 2</t>
  </si>
  <si>
    <t>Intervenir en la planeación previa al mantenimiento del sistema de alumbrado público según orden de trabajo.</t>
  </si>
  <si>
    <t>280101045 1</t>
  </si>
  <si>
    <t>Controlar la ejecución de mantenimiento de acuerdo con lo indicado en la orden de trabajo.</t>
  </si>
  <si>
    <t>280101046 1</t>
  </si>
  <si>
    <t>Verificar la preparación materiales, equipos y herramientas requeridas para la ejecución del mantenimiento.</t>
  </si>
  <si>
    <t>280101047 1</t>
  </si>
  <si>
    <t>Administrar recursos asignados para la ejecución de la orden de trabajo</t>
  </si>
  <si>
    <t>280101048 1</t>
  </si>
  <si>
    <t>Gestionar la ejecución del mantenimiento eléctrico, según procedimientos</t>
  </si>
  <si>
    <t>Mediante acta 001 del 01/02/2018, el Consejo de mesa avala la norma 260401041, Reemplaza las normas   260401010.</t>
  </si>
  <si>
    <t>280101049 1</t>
  </si>
  <si>
    <t>Ejecutar la planeación previa al mantenimiento en línea viva de acuerdo con lo estipulado en la orden de trabajo</t>
  </si>
  <si>
    <t>Mediante acta 001 del 01/02/2018, el Consejo de mesa avala la norma 260401043, Reemplaza las normas   260401007, 260401008.</t>
  </si>
  <si>
    <t>280101050 1</t>
  </si>
  <si>
    <t>Verificar el cumplimiento de las normas, medidas preventivas y procedimientos sobre seguridad y salud ocupacional previo y durante el mantenimiento en línea viva.</t>
  </si>
  <si>
    <t>Mediante acta 001 del 01/02/2018, el Consejo de mesa avala la norma 260401044, Reemplaza las normas   260401019.</t>
  </si>
  <si>
    <t>280101051 1</t>
  </si>
  <si>
    <t>Controlar la ejecución del mantenimiento en línea viva en redes aéreas según orden de trabajo.</t>
  </si>
  <si>
    <t>Mediante acta 001 del 01/02/2018, el Consejo de mesa avala la norma 260401045, Reemplaza las normas   260401001.</t>
  </si>
  <si>
    <t>280101052 1</t>
  </si>
  <si>
    <t>Controlar el cumplimiento de las medidas propuestas en el plan de manejo ambiental en el mantenimiento de redes en línea viva.</t>
  </si>
  <si>
    <t>Mediante acta 001 del 01/02/2018, el Consejo de mesa avala la norma 260401047, Reemplaza las normas   260401006.</t>
  </si>
  <si>
    <t>280101053 1</t>
  </si>
  <si>
    <t>Intervenir en la gestión para la ejecución de ordenes de trabajo para el mantenimiento de redes energizadas</t>
  </si>
  <si>
    <t>280101054 1</t>
  </si>
  <si>
    <t>Instalar redes de acuerdo al diseño eléctrico</t>
  </si>
  <si>
    <t>280101054 2</t>
  </si>
  <si>
    <t>Instalar redes internas de acuerdo con el diseño eléctrico</t>
  </si>
  <si>
    <t>280101054 3</t>
  </si>
  <si>
    <t>280101055 1</t>
  </si>
  <si>
    <t>Comprobar el funcionamiento de la instalación eléctrica</t>
  </si>
  <si>
    <t>Se inactiva este código porque la NCL fue reemplazada por 230101209_1 y 230101210_1.  Aprobado con Acta 049 del 15/03/2011.</t>
  </si>
  <si>
    <t>280101055 2</t>
  </si>
  <si>
    <t>Comprobar el funcionamiento de la instalación eléctrica, según normatividad vigente</t>
  </si>
  <si>
    <t>280101055 3</t>
  </si>
  <si>
    <t>Esta norma es reemplazada por la  230101280, decisión avalada por el consejo de mesa mediante acta  005 del 11/07/2016.  Se inactiva código.</t>
  </si>
  <si>
    <t>280101056 1</t>
  </si>
  <si>
    <t>Alistar equipos, materiales y herramientas requeridas en la construcción de redes aéreas.</t>
  </si>
  <si>
    <t>280101056 2</t>
  </si>
  <si>
    <t>Alistar equipos, materiales y herramientas requeridas en la construcción de redes de distribución.</t>
  </si>
  <si>
    <t>280101057 1</t>
  </si>
  <si>
    <t>Tender redes aéreas de distribución de energía cumpliendo normas y procedimientos.</t>
  </si>
  <si>
    <t>Esta norma es reemplazada por la 280101159, decisión avalada por el consejo de mesa mediante 001 del 25/01/2018.</t>
  </si>
  <si>
    <t>280101057 2</t>
  </si>
  <si>
    <t>Tender redes de distribución cumpliendo normas y procedimientos establecidos.</t>
  </si>
  <si>
    <t>280101058 1</t>
  </si>
  <si>
    <t>Hincar postería cumpliendo especificaciones definidas en la orden de trabajo.</t>
  </si>
  <si>
    <t>Esta norma es reemplazada por la 280101158, decisión avalada por el consejo de mesa mediante 001 del 25/01/2018.</t>
  </si>
  <si>
    <t>280101058 2</t>
  </si>
  <si>
    <t>Hincar posteria cumpliendo especificaciones definidas en la orden de trabajo.</t>
  </si>
  <si>
    <t>Esta norma es reemplazada por la  230101288, decisión avalada por el consejo de mesa mediante acta 010 del 21/12/2016.  Se inactiva código.</t>
  </si>
  <si>
    <t>280101059 1</t>
  </si>
  <si>
    <t>Montar equipos y componentes para la construcción de redes aéreas de distribución cumpliendo normas y procedimientos</t>
  </si>
  <si>
    <t>280101059 2</t>
  </si>
  <si>
    <t>Montar equipos y componentes para la construcción de redes de distribución cumpliendo normas y procedimientos.</t>
  </si>
  <si>
    <t>280101060 1</t>
  </si>
  <si>
    <t>Aplicar normas de seguridad en la operación de subestaciones eléctricas en niveles de tensión 34.5 hasta 230 kv.</t>
  </si>
  <si>
    <t>Se extiende vigencia hasta el 01/12/2015, mediante carta recibida el 30/10/2014, firmada por el Presidente y Secretario Técnico de la Mesa Sectorial.
 Estan contempladas en poa teniendo en cuenta que hay que priorizar en la actualizacion de las Normas de</t>
  </si>
  <si>
    <t xml:space="preserve">El Consejo Ejecutivo aprueba el traslado de la NSCL de la Mesa Sectorial de SERVICIOS A LA SALUD a la Mesa Sectorial de GESTIÓN DE PROCESOS PRODUCTIVOS, según acta 002 del 25-07-2017 dado que no son misionales, por lo tanto se inactiva esta Norma. Código </t>
  </si>
  <si>
    <t>280101060 2</t>
  </si>
  <si>
    <t>Aplicar normas de seguridad en la operación de subestaciones eléctricas en niveles de media, alta y extra alta tensión</t>
  </si>
  <si>
    <t>280101061 1</t>
  </si>
  <si>
    <t>Aplicar normas de seguridad en el mantenimiento de subestaciones eléctricas en niveles de tensión 34.5 hasta 230 kv.</t>
  </si>
  <si>
    <t>280101061 2</t>
  </si>
  <si>
    <t>Aplicar normas de seguridad en el mantenimiento de subestaciones eléctricas en niveles de media, alta y extra alta tensión</t>
  </si>
  <si>
    <t>Esta norma es reemplazada por la 230101259, decisión avalada por el consejo de mesa mediante acta 007 del 25/11/2015.  Se inactiva código.</t>
  </si>
  <si>
    <t>280101062 1</t>
  </si>
  <si>
    <t>Garantizar el cumplimiento de las normas ambientales y de seguridad previo y durante la realización de las órdenes de trabajo.</t>
  </si>
  <si>
    <t>Esta norma es reemplazada por el código 230101261, decisión  avalada por el Consejo de mesa mediante  Acta 006 del 17-11-2015.</t>
  </si>
  <si>
    <t>280101062 2</t>
  </si>
  <si>
    <t>Garantizar el cumplimiento de las normas ambientales y de seguridad previo y durante la realización de las órdenes de trabajo</t>
  </si>
  <si>
    <t>280101063 1</t>
  </si>
  <si>
    <t>Operar equipos de subestaciones eléctricas de niveles de tensión de 34.5 hasta 230 kv.</t>
  </si>
  <si>
    <t>280101063 2</t>
  </si>
  <si>
    <t>Operar equipos de subestaciones eléctricas de niveles de tensión de 34.5 hasta 230 kv</t>
  </si>
  <si>
    <t>280101064 1</t>
  </si>
  <si>
    <t>Monitorear los instrumentos y equipos de medición, protección y supervisión de las subestaciones eléctricas en niveles de tensión de 34.5 hasta 230 kv</t>
  </si>
  <si>
    <t>280101064 2</t>
  </si>
  <si>
    <t>280101065 1</t>
  </si>
  <si>
    <t>Preparar elementos y componentes requeridos para la construcción de líneas</t>
  </si>
  <si>
    <t>Fue reemplazada por la(s) norma(s) 230101290 que ya se encuentra(n) publicada(s).</t>
  </si>
  <si>
    <t>280101065 2</t>
  </si>
  <si>
    <t>Preparar elementos y componentes requeridos para la construcción de líneas de transmisión de energía eléctrica</t>
  </si>
  <si>
    <t>280101065 3</t>
  </si>
  <si>
    <t>Mediante Acta 001 del 24/02/2022, el CE de la MS Sector Eléctrico, avala la inactivación de esta norma, dado que fue creada para un nivel profesional especializado y por solicitud especifica de la empresa ISA en su momento en el año 2014, es una norma muy especifica y cerradas que solo sirvió para los trabajadores de la empresa y que nunca mas se volvieron a trabajar. No se usan a la fecha en procesos de formación, ni certificación.</t>
  </si>
  <si>
    <t>280101066 1</t>
  </si>
  <si>
    <t>Montar estructuras y componentes para líneas de transmisión de energía eléctrica</t>
  </si>
  <si>
    <t>Esta norma es reemplazada por el código 230101260, decisión  avalada por el Consejo de mesa mediante  Acta 006 del 17-11-2015.</t>
  </si>
  <si>
    <t>280101066 2</t>
  </si>
  <si>
    <t>280101066 3</t>
  </si>
  <si>
    <t>Esta norma es reemplazada por la 230101258, decisión avalada por el consejo de mesa mediante acta 007 del 25/11/2015.  Se inactiva código.</t>
  </si>
  <si>
    <t>280101067 1</t>
  </si>
  <si>
    <t>Aplicar normas de seguridad, salud ocupacional y medio ambiente en la construcción y montaje de redes aéreas de distribución.</t>
  </si>
  <si>
    <t>280101067 2</t>
  </si>
  <si>
    <t>Aplicar normas de seguridad, salud ocupacional y medio de ambiente en la construcción y montaje de redes de distribución.</t>
  </si>
  <si>
    <t>Esta norma es reemplazada por la 230101269, decisión avalada por el consejo de mesa mediante acta 007 del 25/11/2015.  Se inactiva código.</t>
  </si>
  <si>
    <t>280101068 1</t>
  </si>
  <si>
    <t>Ejecutar las actividades de mantenimiento correctivo y preventivo en líneas de transmisión establecidas en un plan de trabajo</t>
  </si>
  <si>
    <t>280101068 2</t>
  </si>
  <si>
    <t>Ejecutar las actividades de mantenimiento correctivo y preventivo en líneas de transmisión de energía eléctrica establecidas en un plan de trabajo</t>
  </si>
  <si>
    <t>280101068 3</t>
  </si>
  <si>
    <t>Esta norma es reemplazada por la 230101270, decisión avalada por el consejo de mesa mediante acta 007 del 25/11/2015.  Se inactiva código.</t>
  </si>
  <si>
    <t>280101069 1</t>
  </si>
  <si>
    <t>Preparar actividades de mantenimiento de líneas, según ordenes de trabajo</t>
  </si>
  <si>
    <t>280101069 2</t>
  </si>
  <si>
    <t>Preparar actividades de mantenimiento de líneas de transmisión de energía eléctrica, según ordenes de trabajo</t>
  </si>
  <si>
    <t>280101069 3</t>
  </si>
  <si>
    <t>280101070 1</t>
  </si>
  <si>
    <t>Realizar el mantenimiento de la servidumbre y su inspección general a líneas de transmisión de energía eléctrica</t>
  </si>
  <si>
    <t>280101070 2</t>
  </si>
  <si>
    <t>280101070 3</t>
  </si>
  <si>
    <t>280101071 1</t>
  </si>
  <si>
    <t>Mantener condiciones de trabajo seguro en el montaje de líneas de transmisión.</t>
  </si>
  <si>
    <t>280101071 2</t>
  </si>
  <si>
    <t>Mantener condiciones de trabajo seguro en el montaje de líneas de transmisión de energía eléctrica.</t>
  </si>
  <si>
    <t>280101071 3</t>
  </si>
  <si>
    <t>Mantener condiciones de trabajo seguro en el montaje de líneas de transmisión de energía eléctrica</t>
  </si>
  <si>
    <t>Esta norma es reemplazada por la  210601027, decisión avalada por el consejo de mesa mediante acta 001 del 16/02/2017.</t>
  </si>
  <si>
    <t>280101072 1</t>
  </si>
  <si>
    <t>Gestionar equipos, herramientas y componentes requeridos en el mantenimiento y montaje de líneas de transmisión</t>
  </si>
  <si>
    <t>Fue reemplazada por la(s) norma(s)  210601027  que ya se encuentra(n) publicada(s).</t>
  </si>
  <si>
    <t>280101072 2</t>
  </si>
  <si>
    <t>Gestionar equipos, herramientas y componentes requeridos en el mantenimiento y montaje de líneas de transmisión de energía eléctrica</t>
  </si>
  <si>
    <t>280101072 3</t>
  </si>
  <si>
    <t>280101073 1</t>
  </si>
  <si>
    <t>Dirigir la ejecución de las actividades de mantenimiento de líneas de transmisión de energía eléctrica.</t>
  </si>
  <si>
    <t>280101073 2</t>
  </si>
  <si>
    <t>280101073 3</t>
  </si>
  <si>
    <t>Dirigir la ejecución de las actividades de mantenimiento de líneas de transmisión de energía eléctrica</t>
  </si>
  <si>
    <t>280101074 1</t>
  </si>
  <si>
    <t>Controlar y evaluar la ejecución del mantenimiento y montaje de líneas de transmisión</t>
  </si>
  <si>
    <t>280101074 2</t>
  </si>
  <si>
    <t>Controlar y evaluar la ejecución del mantenimiento y montaje de líneas de transmisión de energía eléctrica.</t>
  </si>
  <si>
    <t>280101074 3</t>
  </si>
  <si>
    <t>Controlar y evaluar la ejecución del mantenimiento y montaje de líneas de transmisión de energía eléctrica</t>
  </si>
  <si>
    <t>280101075 1</t>
  </si>
  <si>
    <t>Inspeccionar los parámetros de las instalaciones eléctricas internas y equipos eléctricos en baja tensión</t>
  </si>
  <si>
    <t>280101075 2</t>
  </si>
  <si>
    <t>Inspeccionar los parámetros de las instalaciones y/o equipos eléctricos en baja tensión.</t>
  </si>
  <si>
    <t>280101076 1</t>
  </si>
  <si>
    <t>Ejecutar acciones administrativas inherentes a la inspección de las instalaciones eléctricas internas y equipos eléctricos en baja tensión</t>
  </si>
  <si>
    <t>280101076 2</t>
  </si>
  <si>
    <t>280101077 1</t>
  </si>
  <si>
    <t>Inspeccionar la calidad del servicio de la energía eléctrica con base en las normas y procedimientos establecidos por la creo</t>
  </si>
  <si>
    <t>280101077 2</t>
  </si>
  <si>
    <t>Inspeccionar la calidad del servicio de la energía eléctrica con base en las normas y procedimientos establecidos por la creg</t>
  </si>
  <si>
    <t>280101078 1</t>
  </si>
  <si>
    <t>Inspeccionar la calidad de la potencia eléctrica con base en las normas y procedimientos establecidos.</t>
  </si>
  <si>
    <t>280101078 2</t>
  </si>
  <si>
    <t>280101079 1</t>
  </si>
  <si>
    <t>Verificar el proceso de análisis utilizado en la búsqueda de una alternativa de solución según la norma y los procedimientos establecidos</t>
  </si>
  <si>
    <t>280101079 2</t>
  </si>
  <si>
    <t>Reemplazada por la 260402010</t>
  </si>
  <si>
    <t>280101080 1</t>
  </si>
  <si>
    <t>Administrar las diferentes actividades que conllevan a satisfacer las necesidades de los clientes en el mercado meta</t>
  </si>
  <si>
    <t>280101081 1</t>
  </si>
  <si>
    <t>Establecer requisitos para el desarrollo de políticas comerciales en la generación para la prestación del servicio de energía eléctrica</t>
  </si>
  <si>
    <t>280101082 1</t>
  </si>
  <si>
    <t>Desarrollar políticas comerciales para la prestación del servicio de energía eléctrica del agente comercializador</t>
  </si>
  <si>
    <t>280101083 1</t>
  </si>
  <si>
    <t>Verificar los parámetros de las líneas, redes y equipos eléctricos hasta media tensión aplicando los métodos y procedimientos establecidos.</t>
  </si>
  <si>
    <t>Esta norma es reemplazada por la  230101279, decisión avalada por el consejo de mesa mediante acta  005 del 11/07/2016.  Se inactiva código.</t>
  </si>
  <si>
    <t>Esta norma es reemplazada por la 280101164, decisión avalada por el consejo de mesa mediante acta 001 del 25/01/2018.</t>
  </si>
  <si>
    <t>280101084 1</t>
  </si>
  <si>
    <t>Ejecutar acciones administrativas inherentes a la inspección de las líneas, redes y equipos eléctricos hasta media tensión de acuerdo con los procedimientos establecidos.</t>
  </si>
  <si>
    <t>280101085 1</t>
  </si>
  <si>
    <t>Ejecutar el mantenimiento de motores y generadores eléctricos en baja tensión según normatividad vigente.</t>
  </si>
  <si>
    <t>Esta funciòn está contenida en la NSCL 280501154, según acta 005 del 24-10-2019</t>
  </si>
  <si>
    <t>280101085 2</t>
  </si>
  <si>
    <t>Fue reemplazada por la(s) norma(s) 230101286  que ya se encuentra(n) publicada(s).</t>
  </si>
  <si>
    <t>Esta norma es reemplazada por la  230101286, decisión avalada por el consejo de mesa mediante acta 010 del 21/12/2016.  Se inactiva código.</t>
  </si>
  <si>
    <t>280101086 1</t>
  </si>
  <si>
    <t>Reparar el bobinado del estator de motores y generadores eléctricos en baja tensión según normatividad vigente.</t>
  </si>
  <si>
    <t>280101086 2</t>
  </si>
  <si>
    <t>Reparar el bobinado del estator de motores y generadores eléctricos en baja tensión según normatividad vigente</t>
  </si>
  <si>
    <t>Esta norma es reemplazada por la  230101285, decisión avalada por el consejo de mesa mediante acta 010 del 21/12/2016.  Se inactiva código.</t>
  </si>
  <si>
    <t>280101087 1</t>
  </si>
  <si>
    <t>Ejecutar el mantenimiento de transformadores eléctricos serie 15 kv, hasta 500 kv según normatividad vigente.</t>
  </si>
  <si>
    <t>280101087 2</t>
  </si>
  <si>
    <t>Ejecutar el mantenimiento de transformadores eléctricos serie 15 kv hasta 500 kva según normatividad vigente</t>
  </si>
  <si>
    <t>Esta norma es reemplazada por la  230101284, decisión avalada por el consejo de mesa mediante acta 010 del 21/12/2016.  Se inactiva código.</t>
  </si>
  <si>
    <t>280101088 1</t>
  </si>
  <si>
    <t>Ejecutar el rebobinado de transformadores eléctricos serie 15 kv hasta 500 kv según normatividad vigente.</t>
  </si>
  <si>
    <t>280101088 2</t>
  </si>
  <si>
    <t>Ejecutar la reparación del transformador eléctrico de serie 15 kv hasta 500 kva según normatividad vigente</t>
  </si>
  <si>
    <t>280101089 1</t>
  </si>
  <si>
    <t>Ejecutar el mantenimiento proactivo al motor y/o generador eléctrico hasta media tensión, según normatividad vigente.</t>
  </si>
  <si>
    <t>280101090 1</t>
  </si>
  <si>
    <t>Rebobinar el estator de motor y/o generador eléctrico hasta media tensión, según normatividad vigente.</t>
  </si>
  <si>
    <t>280101091 1</t>
  </si>
  <si>
    <t>Ejecutar el mantenimiento de transformadores eléctricos hasta 34.5 kv según normatividad vigente</t>
  </si>
  <si>
    <t>no son requeridas pm el sector productwo y no se estan soportando programas de formaciOn y/o proyectos de certificacion y eyaluaciOn de competencies
 laborales, no seran contempladas en el plan de normalizacian para actualizar.</t>
  </si>
  <si>
    <t>Fue reemplazada por la(s) norma(s) 230101283 que ya se encuentra(n) publicada(s).</t>
  </si>
  <si>
    <t>280101092 1</t>
  </si>
  <si>
    <t>Ejecutar mantenimiento proactivo al transformador eléctrico de potencia, según normatividad vigente.</t>
  </si>
  <si>
    <t>280101093 1</t>
  </si>
  <si>
    <t>Ejecutar el mantenimiento de protecciones eléctricas hasta media tensión, de acuerdo con la normatividad vigente</t>
  </si>
  <si>
    <t>280101094 1</t>
  </si>
  <si>
    <t>Ejecutar el mantenimiento proactivo de los sistemas de puesta a tierra, en las protecciones eléctricas hasta media tensión, de acuerdo con la normatividad vigente</t>
  </si>
  <si>
    <t>280101095 1</t>
  </si>
  <si>
    <t>Ejecutar el mantenimiento de sistemas eléctricos de distribución y potencia en baja y media tensión según normatividad vigente</t>
  </si>
  <si>
    <t>280101095 2</t>
  </si>
  <si>
    <t>280101096 1</t>
  </si>
  <si>
    <t>Ejecutar pruebas y maniobras a sistemas eléctricos de distribución y potencia en baja y media tensión, según normatividad vigente</t>
  </si>
  <si>
    <t>280101096 2</t>
  </si>
  <si>
    <t>280101097 1</t>
  </si>
  <si>
    <t>Ejecutar el mantenimiento proactivo a sistemas de respaldo de energía eléctrica, según normatividad vigente.</t>
  </si>
  <si>
    <t>280101097 2</t>
  </si>
  <si>
    <t>Ejecutar el mantenimiento proactivo a sistemas de respaldo de energía eléctrica, según normatividad vigente</t>
  </si>
  <si>
    <t>280101098 1</t>
  </si>
  <si>
    <t>Elaborar proyectos aplicados a redes de distribución de energía eléctrica, según normatividad vigente</t>
  </si>
  <si>
    <t>Fue reemplazada por la(s) norma(s) 230101281 que ya se encuentra(n) publicada(s).</t>
  </si>
  <si>
    <t>280101099 1</t>
  </si>
  <si>
    <t>Diseñar redes de distribución de energía eléctrica, según normas y procedimientos vigentes</t>
  </si>
  <si>
    <t>280101100 1</t>
  </si>
  <si>
    <t>Podar árboles técnicamente según requerimiento y normatividad vigente</t>
  </si>
  <si>
    <t>Fue reemplazada por la(s) norma(s) 230101298 que ya se encuentra(n) publicada(s).</t>
  </si>
  <si>
    <t>280101101 1</t>
  </si>
  <si>
    <t>Disponer los residuos vegetales según requerimiento técnico-ambiental vigente.</t>
  </si>
  <si>
    <t>280101102 1</t>
  </si>
  <si>
    <t>Aplicar la arboricultura según normatividad vigente</t>
  </si>
  <si>
    <t>Fue reemplazada por la(s) norma(s) 230101282 que ya se encuentra(n) publicada(s).</t>
  </si>
  <si>
    <t>280101103 1</t>
  </si>
  <si>
    <t>Verificar aspectos técnicos de las instalaciones eléctricas internas según RETIE</t>
  </si>
  <si>
    <t>Se incluira en plan de normalizacian para analisis tecnico sujeto a la acreditacion por parte del Sena en la norma 17024.</t>
  </si>
  <si>
    <t>280101104 1</t>
  </si>
  <si>
    <t>Desarrollar acciones administrativas en la inspección de la instalaciones eléctricas internas según RETIE</t>
  </si>
  <si>
    <t>Esta norma es reemplazada por la 230101268, decisión avalada por el consejo de mesa mediante acta 007 del 25/11/2015.  Se inactiva código.</t>
  </si>
  <si>
    <t>280101105 1</t>
  </si>
  <si>
    <t>Organizar instrumentos de evaluación para verificar la instalación eléctrica interna según procedimientos y RETIE</t>
  </si>
  <si>
    <t>Analisis tecnico sujeto a la acreditacion por parte del Sena en la norma 17024.</t>
  </si>
  <si>
    <t>280101106 1</t>
  </si>
  <si>
    <t>Operar remotamente los equipos de subestaciones eléctricas hasta extra alta tensión, esta según normatividad vigente</t>
  </si>
  <si>
    <t>280101107 1</t>
  </si>
  <si>
    <t>Operar local y remotamente, los equipos asociados a los circuitos y las redes de distribución de energía eléctrica hasta media tensión, mi según normatividad vigente.</t>
  </si>
  <si>
    <t>280101108 1</t>
  </si>
  <si>
    <t>Planear el mantenimiento de plantas térmicas o mayores requeridas, de acuerdo a políticas y procedimientos empresariales</t>
  </si>
  <si>
    <t>Fue reemplazada por la(s) norma(s)  230101306  que ya se encuentra(n) publicada(s).</t>
  </si>
  <si>
    <t>280101109 1</t>
  </si>
  <si>
    <t>Elaborar la programación del mantenimiento de plantas industriales mayores, de acuerdo a políticas empresariales</t>
  </si>
  <si>
    <t>280101110 1</t>
  </si>
  <si>
    <t>Operar centrales hidráulicas de generación de energía eléctrica y sus equipos asociados de acuerdo con los procedimientos establecidos</t>
  </si>
  <si>
    <t>Reemplazada por la norma 280101165</t>
  </si>
  <si>
    <t>Fue reemplazada por la(s) norma(s)  220601072 que ya se encuentra(n) publicada(s).</t>
  </si>
  <si>
    <t>280101110 2</t>
  </si>
  <si>
    <t>Operar centrales hidráulicas de generación de energia electrica y sus equipos asociados de acuerdo con los procedimientos establecidos</t>
  </si>
  <si>
    <t>280101111 1</t>
  </si>
  <si>
    <t>Planear el mantenimiento de plantas industriales menores, requeridas para su ejecución</t>
  </si>
  <si>
    <t>280101112 1</t>
  </si>
  <si>
    <t>Realizar la programación del mantenimiento de plantas industriales menores, según planes establecidos</t>
  </si>
  <si>
    <t>280101113 1</t>
  </si>
  <si>
    <t>Operar equipos de plantas hidráulicas de generación de energía eléctrica, según normatividad vigente</t>
  </si>
  <si>
    <t>280101113 2</t>
  </si>
  <si>
    <t>280101114 1</t>
  </si>
  <si>
    <t>Monitorear los instrumentos y equipos de plantas hidráulicas de generación de energía eléctrica según normatividad vigente.</t>
  </si>
  <si>
    <t>280101114 2</t>
  </si>
  <si>
    <t>Monitorear los instrumentos y equipos de plantas hidráulicas de generación de energía eléctrica según normatividad vigente</t>
  </si>
  <si>
    <t>280101122 1</t>
  </si>
  <si>
    <t>Instalar motores y generadores eléctricos en baja tensión menores de 45 Kva, según normatividad vigente.</t>
  </si>
  <si>
    <t>280101123 1</t>
  </si>
  <si>
    <t>Inspeccionar condiciones técnicas en instalaciones residenciales unifamiliares de uso final, según RETIE</t>
  </si>
  <si>
    <t>Mediante carta recibida y firmada por el Secretario Técnico de la Mesa sectorial de fecha 27/03/2015, Se extiende vigencia hasta el 30/09/2015.
 analisis tecnico sujeto a la acreditacion por parte del Sena en la norma 17024.</t>
  </si>
  <si>
    <t>280101123 2</t>
  </si>
  <si>
    <t>Inspeccionar instalaciones eléctricas residenciales unifamiliares cumpliendo retie.</t>
  </si>
  <si>
    <t>280101124 1</t>
  </si>
  <si>
    <t>Inspeccionar condiciones técnicas en instalaciones residenciales multifamiliares de uso final bajo RETIE</t>
  </si>
  <si>
    <t>Mediante carta recibida y firmada por el Secretario Técnico de la Mesa sectorial de fecha 27/03/2015, Se extiende vigencia hasta el 30/09/2015.
 analisis tecnico sujeto a la acreditacion por parte del Sena en la norma 17024.
 analisis tecnico sujeto a la ac</t>
  </si>
  <si>
    <t>280101124 2</t>
  </si>
  <si>
    <t>Inspeccionar instalaciones eléctricas residenciales multifamiliares cumpliendo retie.</t>
  </si>
  <si>
    <t>280101125 1</t>
  </si>
  <si>
    <t>Inspeccionar condiciones técnicas en instalaciones eléctricas comerciales y en lugares con alta concentración de personas de uso final bajo RETIE</t>
  </si>
  <si>
    <t>sta norma es reemplazada por la 230101243, decisión avalada por el consejo de mesa mediante acta 007 del 25/11/2015.  Se inactiva código.</t>
  </si>
  <si>
    <t>280101125 2</t>
  </si>
  <si>
    <t>Inspeccionar instalaciones eléctricas comerciales cumpliendo retie.</t>
  </si>
  <si>
    <t>280101126 1</t>
  </si>
  <si>
    <t>Inspeccionar condiciones técnicas en instalaciones industriales de uso final bajo RETIE</t>
  </si>
  <si>
    <t>Esta norma es reemplazada por la 230101238, decisión avalada por el consejo de mesa mediante acta 007 del 25/11/2015.  Se inactiva código.</t>
  </si>
  <si>
    <t>280101126 2</t>
  </si>
  <si>
    <t>Inspeccionar instalaciones eléctricas industriales cumpliendo retie.</t>
  </si>
  <si>
    <t>280101127 1</t>
  </si>
  <si>
    <t>Inspeccionar condiciones técnicas en instalaciones hospitalarias de uso final bajo RETIE</t>
  </si>
  <si>
    <t>280101127 2</t>
  </si>
  <si>
    <t>Inspeccionar instalaciones eléctricas hospitalarias cumpliendo retie.</t>
  </si>
  <si>
    <t>Esta norma es reemplazada por la 230101239, decisión avalada por el consejo de mesa mediante acta 007 del 25/11/2015.  Se inactiva código.</t>
  </si>
  <si>
    <t>280101128 1</t>
  </si>
  <si>
    <t>Inspeccionar las instalaciones eléctricas en minas bajo RETIE</t>
  </si>
  <si>
    <t>280101128 2</t>
  </si>
  <si>
    <t>Inspeccionar instalaciones eléctricas en minas cumpliendo retie.</t>
  </si>
  <si>
    <t>280101129 1</t>
  </si>
  <si>
    <t>Instalar acometidas y componentes de energía eléctrica en baja tensión según normatividad vigente.</t>
  </si>
  <si>
    <t>280101130 1</t>
  </si>
  <si>
    <t>Interpretar circuitos monofásicos de acuerdo con el método requerido.</t>
  </si>
  <si>
    <t>Esta norma es reemplazada por la 230101242, decisión avalada por el consejo de mesa mediante acta 007 del 25/11/2015.  Se inactiva código.</t>
  </si>
  <si>
    <t>280101131 1</t>
  </si>
  <si>
    <t>Desarrollar la planeación previa a la ejecución del mantenimiento de trabajos con tensión “ TCT” a niveles de alta y extra alta tensión de acuerdo con lo estipulado en la orden de trabajo.</t>
  </si>
  <si>
    <t>280101132 1</t>
  </si>
  <si>
    <t>Ejecutar el mantenimiento de trabajos con tensión “TCT” a niveles de alta y extra alta tensión de acuerdo al plan de trabajo.</t>
  </si>
  <si>
    <t>280101136 1</t>
  </si>
  <si>
    <t>Supervisar las variables y acciones operativas del sistema interconectado nacional, sin de acuerdo a la reglamentación vigente y los procesos establecidos por la empresa.</t>
  </si>
  <si>
    <t>280101137 1</t>
  </si>
  <si>
    <t>Operar el sistema interconectado nacional – sin de acuerdo a la reglamentación vigente y los procesos establecidos por la empresa.</t>
  </si>
  <si>
    <t>Esta norma es reemplazada por la  260402005, decisión avalada por el consejo de mesa mediante acta 029 del 20/04/2018.</t>
  </si>
  <si>
    <t>280101138 1</t>
  </si>
  <si>
    <t>Implementar sistemas de iluminación bajo parámetros de diseño, de acuerdo a la normatividad vigente</t>
  </si>
  <si>
    <t>Fue reemplazada por la(s) norma(s)  260402005  que ya se encuentra(n) publicada(s).</t>
  </si>
  <si>
    <t>280101139 1</t>
  </si>
  <si>
    <t>Implementar el mantenimiento en sistemas de iluminación
 según la normatividad vigente.</t>
  </si>
  <si>
    <t>280101140 1</t>
  </si>
  <si>
    <t>Analizar eléctricamente el comportamiento del sin de acuerdo con la reglamentación vigente y los procesos de la empresa.</t>
  </si>
  <si>
    <t>Según Acta 007 del 04-09-2017 no presenta ningún uso desde su elaboración y no se identifican como pertinentes al sector.Se inactiva norma.</t>
  </si>
  <si>
    <t>280101141 1</t>
  </si>
  <si>
    <t>Optimizar la programación de los recursos de generación del sin de acuerdo a la reglamentación vigente y los procesos de la empresa.</t>
  </si>
  <si>
    <t>280101142 1</t>
  </si>
  <si>
    <t>Realizar la planeación energética del sin de acuerdo con la regulación vigente y los procesos establecidos por la empresa.</t>
  </si>
  <si>
    <t>280101153 1</t>
  </si>
  <si>
    <t>Supervisar las variables eléctricas en el stn, de los activos de la empresa y los delegados, según normatividad y procedimientos vigentes.</t>
  </si>
  <si>
    <t>280101153 2</t>
  </si>
  <si>
    <t>280101154 1</t>
  </si>
  <si>
    <t>Operar los activos del stn de la empresa y los delegados, según normatividad y procedimientos vigentes.</t>
  </si>
  <si>
    <t>280101154 2</t>
  </si>
  <si>
    <t>280101155 1</t>
  </si>
  <si>
    <t>Supervisar las variables eléctricas en el sistema de transmisión regional -str-, de los activos de la empresa y los delegados, según normatividad y procedimientos vigentes.</t>
  </si>
  <si>
    <t>280101155 2</t>
  </si>
  <si>
    <t>280101156 1</t>
  </si>
  <si>
    <t>Operar en el sistema de transmisión regional -str-, los activos de la empresa y los delegados, según normatividad y procedimientos vigentes.</t>
  </si>
  <si>
    <t>280101156 2</t>
  </si>
  <si>
    <t>280101157 1</t>
  </si>
  <si>
    <t>Supervisar las variables y las acciones operativas en los activos de generación del sin de acuerdo con la reglamentación vigente y los procedimientos establecidos por las empresas.</t>
  </si>
  <si>
    <t>Fue reemplazada por la(s) norma(s)  220601045,220601039 que ya se encuentra(n) publicada(s).</t>
  </si>
  <si>
    <t>280101157 2</t>
  </si>
  <si>
    <t>280101158 1</t>
  </si>
  <si>
    <t>Ejecutar las acciones operativas sobre los activos de generación del sin de acuerdo con las instrucciones impartidas por el cnd, la regulación vigente y los procedimientos establecidos por las empresas.</t>
  </si>
  <si>
    <t>280101158 2</t>
  </si>
  <si>
    <t>280101159 1</t>
  </si>
  <si>
    <t>Tender redes de energía de acuerdo con normativa y procedimiento técnico</t>
  </si>
  <si>
    <t>Mediante acta 001 del 25/01/2018, el Consejo de mesa avala la norma 280101159, Reemplaza las normas 280101057.</t>
  </si>
  <si>
    <t>•	Reemplaza a: Código: 280101016 Versión: 1 Titulo de la Norma: Administrar la ejecución de la construcción e instalación de redes aéreas cumpliendo procedimientos establecidos.
•	Reemplaza a: Código: 280101056 Versión: 2 Titulo de la Norma: Alistar equipos, materiales y herramientas requeridas en la construcción de redes de distribución..
•	Reemplaza a: Código: 280101057 Versión: 2 Titulo de la Norma: Tender redes de distribución cumpliendo normas y procedimientos establecidos..
•	Reemplaza a: Código: 280101067 Versión: 2 Titulo de la Norma: Aplicar normas de seguridad, salud ocupacional y medio de ambiente en la construcción y montaje de redes de distribución..</t>
  </si>
  <si>
    <t>280101160 1</t>
  </si>
  <si>
    <t>Montar componentes eléctricos de acuerdo con procedimiento técnico</t>
  </si>
  <si>
    <t>•	Reemplaza a: Código: 280101010 Versión: 2 Titulo de la Norma: Comprobar los parámetros del circuito eléctrico según los equipos y procedimientos establecidos..
•	Reemplaza a: Código: 280101056 Versión: 2 Titulo de la Norma: Alistar equipos, materiales y herramientas requeridas en la construcción de redes de distribución..
•	Reemplaza a: Código: 280101059 Versión: 2 Titulo de la Norma: Montar equipos y componentes para la construcción de redes de distribución cumpliendo normas y procedimientos..
•	Reemplaza a: Código: 280101006 Versión: 2 Titulo de la Norma: Instalar equipos de medida en media tensión para instalaciones eléctricas..
•	Reemplaza a: Código: 280101008 Versión: 2 Titulo de la Norma: Analizar circuitos eléctricos de acuerdo con el método requerido.
•	Reemplaza a: Código: 280101009 Versión: 2 Titulo de la Norma: Interpretar sistemas polifásicos de acuerdo con aplicaciones industriales.</t>
  </si>
  <si>
    <t>280101161 1</t>
  </si>
  <si>
    <t>Fijar postería de acuerdo con procedimiento técnico</t>
  </si>
  <si>
    <t>Mediante acta 001 del 25/01/2018, el Consejo de mesa avala la norma 280101161, Reemplaza las normas 280101058.</t>
  </si>
  <si>
    <t>•	Reemplaza a: Código: 280101056 Versión: 2 Titulo de la Norma: Alistar equipos, materiales y herramientas requeridas en la construcción de redes de distribución..
•	Reemplaza a: Código: 280101016 Versión: 1 Titulo de la Norma: Administrar la ejecución de la construcción e instalación de redes aéreas cumpliendo procedimientos establecidos.
•	Reemplaza a: Código: 280101058 Versión: 2 Titulo de la Norma: Hincar posteria cumpliendo especificaciones definidas en la orden de trabajo..
•	Reemplaza a: Código: 280101067 Versión: 2 Titulo de la Norma: Aplicar normas de seguridad, salud ocupacional y medio de ambiente en la construcción y montaje de redes de distribución..</t>
  </si>
  <si>
    <t>280101162 1</t>
  </si>
  <si>
    <t>Reportar consumo de servicios públicos de acuerdo con procedimiento técnico</t>
  </si>
  <si>
    <t>Mediante acta 005 del 14/11/2017, el Consejo de mesa avala la norma 280101162, Reemplaza las normas 280101026.</t>
  </si>
  <si>
    <t>•	Reemplaza a: Código: 280101026 Versión: 2 Titulo de la Norma: Registrar la información del consumo de energía eléctrica del cliente para su cobro.
.</t>
  </si>
  <si>
    <t>280101164 1</t>
  </si>
  <si>
    <t>Mantener redes de energía de acuerdo con normativa</t>
  </si>
  <si>
    <t>Mediante acta 001 del 25/01/2018, el consejo avala la norma 280101164 que reemplaza las 280101027, 280101028, 280101029, 280101035, 280101037,280101038, 280101041, 280101061, 280101067,
 280101083</t>
  </si>
  <si>
    <t>280101164 2</t>
  </si>
  <si>
    <t>280101165 1</t>
  </si>
  <si>
    <t>Operar central de generación de acuerdo con procedimiento técnico</t>
  </si>
  <si>
    <t>Esta norma es reemplazada por la  260402004, decisión avalada por el consejo de mesa mediante acta 029 del 20/04/2018.</t>
  </si>
  <si>
    <t>•	Reemplaza a: Código: 280101110 Versión: 2 Titulo de la Norma: Operar centrales hidráulicas de generación de energia electrica y sus equipos asociados de acuerdo con los procedimientos establecidos.
•	Reemplaza a: Código: 280101114 Versión: 2 Titulo de la Norma: Monitorear los instrumentos y equipos de plantas hidráulicas de generación de energía eléctrica según normatividad vigente.
•	Reemplaza a: Código: 270404029 Versión: 2 Titulo de la Norma: Operar equipos de generación de energía en planta de beneficio garantizando el desarrollo del proceso..</t>
  </si>
  <si>
    <t>280101166 1</t>
  </si>
  <si>
    <t>Mantener equipos de generación de acuerdo con procedimientos técnicos</t>
  </si>
  <si>
    <t>Fue reemplazada por la(s) norma(s)  260402004  que ya se encuentra(n) publicada(s).</t>
  </si>
  <si>
    <t>280101169 1</t>
  </si>
  <si>
    <t>Mantener sistemas eléctricos de distribución desenergizadas de acuerdo con normativa</t>
  </si>
  <si>
    <t>•	Reemplaza a: Código: 280101095 Versión: 2 Titulo de la Norma: Ejecutar el mantenimiento de sistemas eléctricos de distribución y potencia en baja y media tensión según normatividad vigente.
•	Reemplaza a: Código: 280101096 Versión: 2 Titulo de la Norma: Ejecutar pruebas y maniobras a sistemas eléctricos de distribución y potencia en baja y media tensión, según normatividad vigente.
•	Reemplaza a: Código: 280101097 Versión: 2 Titulo de la Norma: Ejecutar el mantenimiento proactivo a sistemas de respaldo de energía eléctrica, según normatividad vigente.
•	Reemplaza a: Código: 280101010 Versión: 2 Titulo de la Norma: Comprobar los parámetros del circuito eléctrico según los equipos y procedimientos establecidos..</t>
  </si>
  <si>
    <t>280101170 1</t>
  </si>
  <si>
    <t>Operar centrales hidroeléctricas según manuales y normativa</t>
  </si>
  <si>
    <t>280101172 1</t>
  </si>
  <si>
    <t>Montar sistemas de puesta a tierra de acuerdo con normativa</t>
  </si>
  <si>
    <t>Mediante acta 003 del 03/05/2018, el Consejo de mesa avala la norma 280101172, Reemplaza las normas 280101001.</t>
  </si>
  <si>
    <t>Esta norma es reemplazada por la  260402003, decisión avalada por el consejo de mesa mediante acta 029 del 20/04/2018.</t>
  </si>
  <si>
    <t>•	Reemplaza a: Código: 280101001 Versión: 2 Titulo de la Norma: Construir sistemas de puesta a tierra de acuerdo con normatividad vigente.</t>
  </si>
  <si>
    <t>280101173 1</t>
  </si>
  <si>
    <t>Instalar acometidas eléctricas de acuerdo con reglamento técnico</t>
  </si>
  <si>
    <t>Mediante acta 003 del 03/05/2018, el Consejo de mesa avala la norma 280101172, Reemplaza las normas 280101003, 280101004, 280101005, 280101007, 280101017, 280101021, 280101062 y 280101067.</t>
  </si>
  <si>
    <t>Fue reemplazada por la(s) norma(s)  260402003  que ya se encuentra(n) publicada(s).</t>
  </si>
  <si>
    <t>280101175 1</t>
  </si>
  <si>
    <t>Montar instalaciones eléctricas internas de acuerdo con normativa</t>
  </si>
  <si>
    <t>•	Reemplaza a: Código: 280101054 Versión: 3 Titulo de la Norma: Instalar redes internas de acuerdo con el diseño eléctrico.
•	Reemplaza a: Código: 280101055 Versión: 3 Titulo de la Norma: Comprobar el funcionamiento de la instalación eléctrica, según normatividad vigente.</t>
  </si>
  <si>
    <t>280101176 1</t>
  </si>
  <si>
    <t>Operar subestación eléctrica de acuerdo con normativa y procedimiento técnico</t>
  </si>
  <si>
    <t>280101177 1</t>
  </si>
  <si>
    <t>Montar estructuras metálicas de acuerdo con estándares técnicos</t>
  </si>
  <si>
    <t>Esta norma es reemplazada por la  260402007, decisión avalada por el consejo de mesa mediante 007 del 30/11/2017.</t>
  </si>
  <si>
    <t>280101178 1</t>
  </si>
  <si>
    <t>Inspeccionar transformadores de distribución según manuales técnicos y normativa</t>
  </si>
  <si>
    <t>•	Reemplaza a: Código: 280101087 Versión: 2 Titulo de la Norma: Ejecutar el mantenimiento de transformadores eléctricos serie 15 kv hasta 500 kva según normatividad vigente.</t>
  </si>
  <si>
    <t>280101179 1</t>
  </si>
  <si>
    <t>Instalar equipos electricos de baja tensión en mineria bajo tierra según procedimiento tecnico.</t>
  </si>
  <si>
    <t>280101180 2</t>
  </si>
  <si>
    <t>Instalar circuitos eléctricos de baja tensión en mineria bajo tierra según diseño.</t>
  </si>
  <si>
    <t>"Trasladada de la MS de Minería, según Acta N°2 MS SECTOR ELÉCTRICO
 Código anterior 270101050 "</t>
  </si>
  <si>
    <t>280101181 2</t>
  </si>
  <si>
    <t>Instalar acometidas de energia electrica y subestaciones transformadoras, requeridas en mineria bajo tierra y superficial según segun diseño.</t>
  </si>
  <si>
    <t>"Trasladada de la MS de Minería, según Acta N°2 MS SECTOR ELÉCTRICO
 Código anterior 270101053 "</t>
  </si>
  <si>
    <t>280101182 1</t>
  </si>
  <si>
    <t>Evaluar instalaciones eléctricas acorde con normativa y procedimientos técnicos</t>
  </si>
  <si>
    <t>280101183 1</t>
  </si>
  <si>
    <t>Izar material eléctrico de acuerdo con normativa y procedimiento técnico</t>
  </si>
  <si>
    <t>240201002 1</t>
  </si>
  <si>
    <t>Brindar servicios de extensión requeridos por las organizaciones sociales y empresariales.</t>
  </si>
  <si>
    <t>ESTA NCL SE REGISTRÓ NUEVAMENTE POR PERDIDA DE ESTE REGISTRO EN LA BASE DE DATOS. 10/08/2011</t>
  </si>
  <si>
    <t>240201007 1</t>
  </si>
  <si>
    <t>Evaluar competencias con base en los procedimientos institucionales y en la normatividad vigente.</t>
  </si>
  <si>
    <t>SE INACTIVA POR SER COMPETENCIA DE LA MESA DE CONSULTORIA EMPRESARIAL</t>
  </si>
  <si>
    <t>Esta funciòn está contenida en la  NSCL 280501154, según acta 005 del 24-10-2019</t>
  </si>
  <si>
    <t>240201008 1</t>
  </si>
  <si>
    <t>Evaluar los aprendizajes de los estudiantes respecto a las competencias o logros.</t>
  </si>
  <si>
    <t>INACTIVA REEMPLAZADA CON LA NCL</t>
  </si>
  <si>
    <t>240201010 1</t>
  </si>
  <si>
    <t>Llevar a cabo los procesos de administración educativa, de conformidad con la normatividad institucional.</t>
  </si>
  <si>
    <t>240201011 1</t>
  </si>
  <si>
    <t>Orientar los procesos de enseñanza, aprendizaje-evaluación, con base en los planes concertados.</t>
  </si>
  <si>
    <t>INACTIVA REEMPLAZADA CON NCL</t>
  </si>
  <si>
    <t>240201013 1</t>
  </si>
  <si>
    <t>Elaborar materiales educativos requeridos para el desarrollo de los procesos formativos.</t>
  </si>
  <si>
    <t>240201014 1</t>
  </si>
  <si>
    <t>Trabajar en equipo con base en la filosofía y en la estrategia definida por la institución.</t>
  </si>
  <si>
    <t>240201016 1</t>
  </si>
  <si>
    <t>Comunicar ideas utilizando diferentes tipos de textos, según necesidades y requerimientos del proyecto de trabajo.</t>
  </si>
  <si>
    <t>Fue reemplazada por la(s) norma(s) 280101178  que ya se encuentra(n) publicada(s).</t>
  </si>
  <si>
    <t>240201017 1</t>
  </si>
  <si>
    <t>Formular alternativas de solución a problemas planteados en el marco de la estrategia trazada por la organización.</t>
  </si>
  <si>
    <t>240201018 1</t>
  </si>
  <si>
    <t>Liderar procesos de mejoramiento continuo en la vida personal y en el trabajo.</t>
  </si>
  <si>
    <t>240201019 1</t>
  </si>
  <si>
    <t>Formular el proyecto educativo con base en la filosofía institucional, la política educativa estatal, la normatividad vigente y las necesidades del entorno.</t>
  </si>
  <si>
    <t>240201020 1</t>
  </si>
  <si>
    <t>Liderar el proyecto educativo con base en los indicadores de gestión establecidos, las competencias asignadas y la normatividad vigente</t>
  </si>
  <si>
    <t xml:space="preserve">Se van a incluir en el plan de norrnalización 2015 en apoyo a la solicitud de certificación de las empresas ELECTROHUILA. EMCALI y EDEQ y por requerimientos del sector productivo, programas de formación  con el fin de identificar funciones relevantes que
</t>
  </si>
  <si>
    <t>240201021 1</t>
  </si>
  <si>
    <t>Gestionar la consecución de recursos con base en requerimientos del proyecto educativo.</t>
  </si>
  <si>
    <t>no son requeridas pm el sector productwo y no se estan soportando programas de formaciOn y/o proyectos de certificacion y eyaluaciOn de competencies
laborales, no seran contempladas en el plan de normalizacian para actualizar.</t>
  </si>
  <si>
    <t>240201022 1</t>
  </si>
  <si>
    <t>Administrar el presupuesto de acuerdo con la política institucional y la normatividad vigente.</t>
  </si>
  <si>
    <t>240201023 1</t>
  </si>
  <si>
    <t>Direccionar los procesos de certificación o acreditación de calidad del servicio educativo, con base en los lineamientos establecidos por la institución.</t>
  </si>
  <si>
    <t>Estan  contempladas en poa teniendo en cuenta que hay que priorizar en la actualizacion de las Normas de Competencia Laboral que estan soportando programas de Formacien y proyectos de Evaluacion y Certificacion de Competenclas Laborales.</t>
  </si>
  <si>
    <t>240201024 1</t>
  </si>
  <si>
    <t>Evaluar el proyecto educativo con base en los indicadores de gestión establecidos, las competencias asignadas y la normatividad vigente.</t>
  </si>
  <si>
    <t>240201025 1</t>
  </si>
  <si>
    <t>Definir perfiles con base en requerimientos de planes y proyectos educativos y en la estrategia institucional.</t>
  </si>
  <si>
    <t>240201026 1</t>
  </si>
  <si>
    <t>Gestionar el talento del personal a su cargo, de acuerdo con la normatividad vigente, competencias asignadas y los indicadores de gestión.</t>
  </si>
  <si>
    <t>Fue reemplazada por la(s) norma(s) 280101169  que ya se encuentra(n) publicada(s).</t>
  </si>
  <si>
    <t>240201027 1</t>
  </si>
  <si>
    <t>Ofrecer los servicios y productos educativos según requerimientos de usuarios y organizaciones.</t>
  </si>
  <si>
    <t>240201028 1</t>
  </si>
  <si>
    <t>Administrar el talento humano a su cargo, de acuerdo con normatividad vigente, competencias asignadas y los indicadores de gestión</t>
  </si>
  <si>
    <t>240201029 1</t>
  </si>
  <si>
    <t>Formular proyectos de investigación con base en problemáticas sociales, culturales o productivas</t>
  </si>
  <si>
    <t>SE INACTIVA REEMPLAZADA POR NCL</t>
  </si>
  <si>
    <t>240201030 1</t>
  </si>
  <si>
    <t>Ejecutar proyectos de investigación con base en el diseño metodológico y en el plan operativo del proyecto</t>
  </si>
  <si>
    <t>SE INACTIVA PORQUE NO SE TIENE REGISTRO DE FECHA DE APROBACIÓN</t>
  </si>
  <si>
    <t>240201031 1</t>
  </si>
  <si>
    <t>Gestionar la ejecución de los planes de acción y de mejoramiento con base en la política educativa y en la normatividad institucional</t>
  </si>
  <si>
    <t>SE INACTIVA FUE REEMPLAZADA CON NCL</t>
  </si>
  <si>
    <t>240201032 1</t>
  </si>
  <si>
    <t>Planificar procesos educativos de acuerdo con los parámetros institucionales.</t>
  </si>
  <si>
    <t>240201033 1</t>
  </si>
  <si>
    <t>Estructurar programas de formación con base en las competencias establecidas y en la política educativa institucional</t>
  </si>
  <si>
    <t>SE INACTIVA PORQUE NO SE TIENE REGISTRO DE FECHA DE APROBACIÓN.</t>
  </si>
  <si>
    <t>240201036 1</t>
  </si>
  <si>
    <t>Gestionar recursos educativos requeridos según el desarrollo de los procesos formativos.</t>
  </si>
  <si>
    <t>REEMPLAZADA CON NCL</t>
  </si>
  <si>
    <t>240201037 1</t>
  </si>
  <si>
    <t>Diagnosticar las necesidades educativas en el ámbito en el cual se inscriben los programas para lograr su pertinencia de acuerdo con lineamientos metodológicos apropiados por las organizaciones.</t>
  </si>
  <si>
    <t>SE INACTIVA PORQUE NO TIENE REGISTRO DE FECHA DE APROBACIÓN DE LA MESA</t>
  </si>
  <si>
    <t>240201038 1</t>
  </si>
  <si>
    <t>Estructurar planes de formación según los fines de la educación y la filosofía institucional</t>
  </si>
  <si>
    <t>SE INACTIVA REEMPLAZADA CON NCL</t>
  </si>
  <si>
    <t>240201039 1</t>
  </si>
  <si>
    <t>Ejecutar los planes de acción y de mejoramiento con base en la política educativa y en la normatividad institucional</t>
  </si>
  <si>
    <t>SE INACTIVA FUE REEMPLAZADA CON NCL 240201054</t>
  </si>
  <si>
    <t>240201039 2</t>
  </si>
  <si>
    <t>Ejecutar los planes de acción y de mejoramiento con base en la política educativa y en la normatividad institucional.</t>
  </si>
  <si>
    <t>240201039 3</t>
  </si>
  <si>
    <t>Ejecutar planes de acción y de mejoramiento de acuerdo con políticas y normatividad institucional.</t>
  </si>
  <si>
    <t>240201040 1</t>
  </si>
  <si>
    <t>Liderar procesos de formación y actualización del personal a su cargo, de acuerdo con las políticas y estrategias de la institución y con el estudio del contexto</t>
  </si>
  <si>
    <t>INACTIVA PORQUE NO TIENE REGISTRO DE FECHA DE ELABORACIÓN DE LA MESA</t>
  </si>
  <si>
    <t>240201041 1</t>
  </si>
  <si>
    <t>Verificar la coherencia entre lo formativo , lo académico y lo administrativo según lo establecido en el proyecto educativo institucional</t>
  </si>
  <si>
    <t>INACTIVA PORQUE NO SE TIENE REGISTRO DE FECHA DE APROBACIÓN DE LA MESA</t>
  </si>
  <si>
    <t>240201042 1</t>
  </si>
  <si>
    <t>Desarrollar procesos de investigación formativa en el aula según los diferentes niveles y modalidades educativas.</t>
  </si>
  <si>
    <t>240201043 1</t>
  </si>
  <si>
    <t>Gestionar procesos de evaluación institucional de acuerdo con indicadores de gestión de calidad preestablecidos</t>
  </si>
  <si>
    <t>SE INACTIVA NO SE TIENE REGISTRO DE FECHA DE APROBACIÓN DE LA MESA</t>
  </si>
  <si>
    <t>240201044 1</t>
  </si>
  <si>
    <t>Según carta remitida por la Secretaría Técnica de la MS, solicita extensión de vigencia hasta el 30/03/2016, por cuanto es requerida para procesos de certificación con mínimo 8 meses de vigencia.</t>
  </si>
  <si>
    <t>240201044 2</t>
  </si>
  <si>
    <t>240201045 1</t>
  </si>
  <si>
    <t>Orientar procesos formativos en la modalidad a distancia con base en los planes de estudio</t>
  </si>
  <si>
    <t>240201045 2</t>
  </si>
  <si>
    <t>Orientar procesos formativos en la metodología a distancia con base en los planes de estudio.</t>
  </si>
  <si>
    <t>240201047 1</t>
  </si>
  <si>
    <t>Formar evaluadores de competencias laborales según metodología del organismo certificador y normatividad vigente.</t>
  </si>
  <si>
    <t>Según acta 004 DEL 03-10-2019, es más una competencia y conocimientos asociados a la norma 240201056, además la MS de Consultoria tiene la norma con código 240101013.</t>
  </si>
  <si>
    <t>Fue reemplazada por la(s) norma(s)  280101170  que ya se encuentra(n) publicada(s).</t>
  </si>
  <si>
    <t>240201048 1</t>
  </si>
  <si>
    <t>Según acta 004 DEL 03-10-2019, no se considera como una función productiva, esta contenida en la norma 240201056.</t>
  </si>
  <si>
    <t>240201048 2</t>
  </si>
  <si>
    <t>Integrar tic en los procesos de enseñanza aprendizaje de acuerdo con las competencias a desarrollar en el estudiante.</t>
  </si>
  <si>
    <t>240201049 1</t>
  </si>
  <si>
    <t>Estructurar proyectos para la formación según perfil de salida del estudiante.</t>
  </si>
  <si>
    <t>240201050 1</t>
  </si>
  <si>
    <t>Interactuar con otros en idioma extranjero según estipulaciones del marco común europeo de referencia para idiomas.</t>
  </si>
  <si>
    <t>Mediante carta recibida y firmada por el Secretario Técnico de la Mesa sectorial de fecha 27/03/2015, Se extiende vigencia hasta el 30/09/2015.
analisis tecnico sujeto a la acreditacion por parte del Sena en la norma 17024.</t>
  </si>
  <si>
    <t>240201051 1</t>
  </si>
  <si>
    <t>Incluir la interculturalidad en los procesos formativos según etnias y contexto territorial.</t>
  </si>
  <si>
    <t>Esta norma es reemplazada por la 240201073, decisión avalada por el consejo de mesa mediante 001 del 01/02/2018.</t>
  </si>
  <si>
    <t>Fue reemplazada por la(s) norma(s)  280101182 que ya se encuentra(n) publicada(s).</t>
  </si>
  <si>
    <t>240201052 1</t>
  </si>
  <si>
    <t>Según acta 001 de consejo ejecutivo de mesa del 30/11/2015, es reemplazada con la norma 240201063_1. Se inactiva código</t>
  </si>
  <si>
    <t>Mediante carta recibida y firmada por el Secretario Técnico de la Mesa sectorial de fecha 27/03/2015, Se extiende vigencia hasta el 30/09/2015.
analisis tecnico sujeto a la acreditacion por parte del Sena en la norma 17024.
analisis tecnico sujeto a la ac</t>
  </si>
  <si>
    <t>240201053 1</t>
  </si>
  <si>
    <t>Gestionar el talento humano y los recursos educativos requeridos según el desarrollo de los procesos formativos.</t>
  </si>
  <si>
    <t>Reemplaza a la norma 240201036_1.
 Esta norma es reemplazada por la 240201065, decisión avalada por el consejo de mesa mediante acta 003 del 12/05/2016. Se inactiva código.</t>
  </si>
  <si>
    <t>240201054 1</t>
  </si>
  <si>
    <t>240201056 1</t>
  </si>
  <si>
    <t>Orientar formación presencial de acuerdo con procedimientos técnicos y normativa.</t>
  </si>
  <si>
    <t>Se extiende vigencia hasta el 31/12/2022, por solicitud recibida el 03/10/2022 por parte de la Dinamizadorea de Certificación Martha Ligia Muñoz del Centro de Servicios y Gestión Empresarial de Antioquiae, donde justifica: Inexistencia de instrumentos de evaluación para la norma 240201056 V2, Demanda de solicitudes que deben atenderse para el cumplimiento de compromisos con la mesa sectorial de educación, Cumplimiento de la meta asignada al Centro de Formación, Compromiso verbal pronunciado en reunión de trabajo de 30 y 31 de agosto pasados, en Dirección General</t>
  </si>
  <si>
    <t>240201056 2</t>
  </si>
  <si>
    <t>Orientar formación presencial de acuerdo con procedimientos técnicos y normativa</t>
  </si>
  <si>
    <t>240201057 1</t>
  </si>
  <si>
    <t>Orientar formación a distancia de acuerdo con procedimientos técnicos y normativa.</t>
  </si>
  <si>
    <t>240201063 1</t>
  </si>
  <si>
    <t>Estructurar programas de formación de acuerdo con proyecto educativo institucional.</t>
  </si>
  <si>
    <t>Mediante Acta 001 del 30/11/2015 el Consejo de mesa avala esta norma para reemplazar el código 240201038</t>
  </si>
  <si>
    <t>240201063 2</t>
  </si>
  <si>
    <t>Estructurar programas de formación de acuerdo con proyecto educativo institucional</t>
  </si>
  <si>
    <t>240201064 1</t>
  </si>
  <si>
    <t>Orientar investigación formativa según referentes técnicos.</t>
  </si>
  <si>
    <t>240201065 1</t>
  </si>
  <si>
    <t>Coordinar los recursos educativos de acuerdo con el currículo y el requerimiento formativo.</t>
  </si>
  <si>
    <t>240201066 1</t>
  </si>
  <si>
    <t>Intervenir problemas de socialización según referentes pedagógicos y terapéuticos.</t>
  </si>
  <si>
    <t>240201067 1</t>
  </si>
  <si>
    <t>Mediar el proceso comunicativo de acuerdo con sistemas y modalidades de interpretación</t>
  </si>
  <si>
    <t>240201068 1</t>
  </si>
  <si>
    <t>"Coordinar planes de mejoramiento académico según guía y procedimientos metodológicos 
 "</t>
  </si>
  <si>
    <t>Mediante acta 001 del 31/03/2017, el Consejo de mesa avala la norma 240201068, Reemplaza la norma 240201054</t>
  </si>
  <si>
    <t>•	Reemplaza a: Código: 240201054 Versión: 1 Titulo de la Norma: Ejecutar planes de acción y de mejoramiento de acuerdo con políticas y normatividad institucional.</t>
  </si>
  <si>
    <t>240201069 1</t>
  </si>
  <si>
    <t>Preparar el servicio de interpretación de acuerdo con el contexto y normativa técnica</t>
  </si>
  <si>
    <t>240201070 1</t>
  </si>
  <si>
    <t>Guiar usuarios sordociegos de acuerdo con procedimientos técnicos</t>
  </si>
  <si>
    <t>240201070 2</t>
  </si>
  <si>
    <t>240201071 1</t>
  </si>
  <si>
    <t>Traducir textos de acuerdo con metodologías y normativa técnica</t>
  </si>
  <si>
    <t>240201072 1</t>
  </si>
  <si>
    <t>Coordinar el servicio de interpretación de acuerdo con protocolos técnicos</t>
  </si>
  <si>
    <t>240201073 1</t>
  </si>
  <si>
    <t>Orientar la etnoeducación según metodologías y contexto territorial</t>
  </si>
  <si>
    <t>Mediante acta 001 del 01/02/2018, el Consejo de mesa avala la norma 240201073, Reemplaza las normas 240201051.</t>
  </si>
  <si>
    <t>Según Acta 007 del  04-09-2017 no presenta ningún uso desde su elaboración y no se identifican como pertinentes al sector.Se inactiva norma.</t>
  </si>
  <si>
    <t>240201077 1</t>
  </si>
  <si>
    <t>Orientar la autoevaluación de programas académicos según procedimiento y normativa técnica</t>
  </si>
  <si>
    <t>240201080 1</t>
  </si>
  <si>
    <t>Atender niños y niñas según proceso pedagógico y normativa de educación inicial</t>
  </si>
  <si>
    <t>240201081 1</t>
  </si>
  <si>
    <t>Orientar formación E- learning de acuerdo con procedimientos técnicos y normativa</t>
  </si>
  <si>
    <t>240201082 1</t>
  </si>
  <si>
    <t>Asistir personas con habilidades diferentes de acuerdo con protocolos de seguridad</t>
  </si>
  <si>
    <t>240201083 1</t>
  </si>
  <si>
    <t>Transmitir información de acuerdo con sistemas de comunicación y características del usuario</t>
  </si>
  <si>
    <t>240201084 1</t>
  </si>
  <si>
    <t>Validar escritos braille de acuerdo con método de lectoescritura y estándares técnicos</t>
  </si>
  <si>
    <t>240201085 1</t>
  </si>
  <si>
    <t>Conducir investigación formativa de acuerdo con modelo pedagógico y tipo de proyecto</t>
  </si>
  <si>
    <t>240201086 1</t>
  </si>
  <si>
    <t>290302001 1</t>
  </si>
  <si>
    <t>Verificar la calidad y cantidad de las cargas a las unidades de proceso, aplicando procedimientos vigentes</t>
  </si>
  <si>
    <t>Esta norma es reemplazada por la 290302017, decisión avalada por el consejo de mesa mediante acta 003 del 12/11/2015. Se inactiva código.</t>
  </si>
  <si>
    <t>290302001 2</t>
  </si>
  <si>
    <t>Verificar la calidad y cantidad de las cargas a las unidades de proceso, aplicando procedimientos vigentes.</t>
  </si>
  <si>
    <t>290302002 1</t>
  </si>
  <si>
    <t>Analizar datos de flujo volumétrico de las cargas y confrontar con esquema de corrida operativa</t>
  </si>
  <si>
    <t>290302002 2</t>
  </si>
  <si>
    <t>Analizar datos de flujo volumétrico de las cargas y confrontar con esquema de corrida operativa.</t>
  </si>
  <si>
    <t>Fue reemplazada por la(s) norma(s)  280101177 que ya se encuentra(n) publicada(s).</t>
  </si>
  <si>
    <t>290302003 1</t>
  </si>
  <si>
    <t>Revisar el funcionamiento de los equipos rotativos y estáticos según condiciones operativas.</t>
  </si>
  <si>
    <t>Esta norma es reemplazada por la 290302018, decisión avalada por el consejo de mesa mediante acta 003 del 12/11/2015. Se inactiva código.</t>
  </si>
  <si>
    <t>Esta norma es reemplazada por la  280101164, decisión avalada por el consejo de mesa mediante 001 del 25/01/2018.</t>
  </si>
  <si>
    <t>290302003 2</t>
  </si>
  <si>
    <t>Fue reemplazada por la(s) norma(s)  280101173 y  280101160 que ya se encuentra(n) publicada(s).</t>
  </si>
  <si>
    <t>290302004 1</t>
  </si>
  <si>
    <t>Ejecutar los procedimientos para el manejo de corrientes residuales según las normas ambientales</t>
  </si>
  <si>
    <t>290302004 2</t>
  </si>
  <si>
    <t>Ejecutar los procedimientos para el manejo de corrientes residuales según las normas ambientales.</t>
  </si>
  <si>
    <t>290302005 1</t>
  </si>
  <si>
    <t>Cargar las unidades de proceso, según lo establecido en los programas de producción.</t>
  </si>
  <si>
    <t>290302005 2</t>
  </si>
  <si>
    <t>290302006 1</t>
  </si>
  <si>
    <t>Controlar las variables de proceso de acuerdo con el diseño de las unidades los procedimientos operacionales.</t>
  </si>
  <si>
    <t>290302006 2</t>
  </si>
  <si>
    <t>290302007 1</t>
  </si>
  <si>
    <t>Ejecutar el mantenimiento básico a los equipos de las unidades de proceso, según programas.</t>
  </si>
  <si>
    <t>290302007 2</t>
  </si>
  <si>
    <t>290302008 1</t>
  </si>
  <si>
    <t>Garantizar la entrega y recibo de equipos a mantenimiento de acuerdo con procedimientos establecidos.</t>
  </si>
  <si>
    <t>290302008 2</t>
  </si>
  <si>
    <t>290302009 1</t>
  </si>
  <si>
    <t>Identificar las áreas y capacidad de almacenamiento, según los requerimientos de las unidades de proceso.</t>
  </si>
  <si>
    <t>290302010 1</t>
  </si>
  <si>
    <t>Controlar el almacenamiento, según las especificaciones establecidas por el sistema de gestión integral.</t>
  </si>
  <si>
    <t>290302011 1</t>
  </si>
  <si>
    <t>Operar los equipos, sistemas y unidades del área de responsabilidad en condiciones óptimas de confiabilidad según especificaciones técnicas, normas de HSEQ y legales, cumpliendo la estructura de control de gestión correspondiente.</t>
  </si>
  <si>
    <t>290302011 2</t>
  </si>
  <si>
    <t>Operar los equipos, sistemas y unidades del área de responsabilidad en condiciones óptimas de confiabilidad según especificaciones técnicas, normas de hseq y legales, cumpliendo la estructura de control de gestión correspondiente.</t>
  </si>
  <si>
    <t>290302012 1</t>
  </si>
  <si>
    <t>Efectuar el cuidado básico de los equipos de acuerdo con las rondas estructuradas y el mantenimiento menor programado según los hallazgos evidenciados.</t>
  </si>
  <si>
    <t>290302012 2</t>
  </si>
  <si>
    <t>290302013 1</t>
  </si>
  <si>
    <t>Asegurar el control operacional de las unidades, sistemas y equipos garantizando la reducción del impacto ambiental.</t>
  </si>
  <si>
    <t>Esta norma es reemplazada por la 290302020, decisión avalada por el consejo de mesa mediante acta 003 del 12/11/2015. Se inactiva código.</t>
  </si>
  <si>
    <t>290302013 2</t>
  </si>
  <si>
    <t>290302014 1</t>
  </si>
  <si>
    <t>Garantizar la arrancada y parada de las unidades de proceso de acuerdo con procedimientos, asegurando la integridad de las personas, los equipos e instalaciones minimizando el impacto ambiental y económico.</t>
  </si>
  <si>
    <t>Esta norma es reemplazada por la 290302019, decisión avalada por el consejo de mesa mediante acta 003 del 12/11/2015. Se inactiva código.</t>
  </si>
  <si>
    <t>290302014 2</t>
  </si>
  <si>
    <t>290302015 1</t>
  </si>
  <si>
    <t>Asegurar la transferencia del conocimiento y mejores practicas a los operadores de su área para obtener el mejoramiento continuo y aprendizaje organizacional.</t>
  </si>
  <si>
    <t>290302015 2</t>
  </si>
  <si>
    <t>Asegurar la transferencia del conocimiento y mejores prácticas a los operadores de su área para obtener el mejoramiento continuo y aprendizaje organizacional.</t>
  </si>
  <si>
    <t>290302016 1</t>
  </si>
  <si>
    <t>Asegurar el proceso del área de responsabilidad acorde con el programa de producción y estándares del sistema de gestión integral.</t>
  </si>
  <si>
    <t>290302016 2</t>
  </si>
  <si>
    <t>290302017 1</t>
  </si>
  <si>
    <t>Operar unidades de procesos según especificaciones técnicas y normativa de seguridad.</t>
  </si>
  <si>
    <t>290302018 1</t>
  </si>
  <si>
    <t>Mantener equipos de la unidad de procesos de acuerdo con procedimientos de cuidado básico y normativa de seguridad.</t>
  </si>
  <si>
    <t>•	Reemplaza a: Código: 290302012 Versión: 1 Titulo de la Norma: Efectuar el cuidado básico de los equipos de acuerdo con las rondas estructuradas y el mantenimiento menor programado según los hallazgos evidenciados.
.
•	Reemplaza a: Código: 290302008 Versión: 1 Titulo de la Norma: Garantizar la entrega y recibo de equipos a mantenimiento de acuerdo con procedimientos establecidos.
.
•	Reemplaza a: Código: 290302007 Versión: 1 Titulo de la Norma: Ejecutar el mantenimiento básico a los equipos de las unidades de proceso, según programas.
.
•	Reemplaza a: Código: 290302004 Versión: 1 Titulo de la Norma: Ejecutar los procedimientos para el manejo de corrientes residuales según las normas ambientales
.
•	Reemplaza a: Código: 290302003 Versión: 1 Titulo de la Norma: Revisar el funcionamiento de los equipos rotativos y estáticos según condiciones operativas.
.</t>
  </si>
  <si>
    <t>290302019 1</t>
  </si>
  <si>
    <t>Controlar parada de planta de acuerdo con procedimientos técnicos y normativa.</t>
  </si>
  <si>
    <t>Mediante acta 003 del 12/11/2015, el Consejo de mesa avala la norma 290302019 que reemplaza a la 290302014</t>
  </si>
  <si>
    <t>290302020 1</t>
  </si>
  <si>
    <t>Controlar refinación industrial según procedimientos técnicos y normativa.</t>
  </si>
  <si>
    <t>Mediante acta 003 del 12/11/2015, el Consejo de mesa avala la norma 290302020 que reemplaza a las 290302013 y 290302016</t>
  </si>
  <si>
    <t>•	Reemplaza a: Código: 290302013 Versión: 2 Titulo de la Norma: Asegurar el control operacional de las unidades, sistemas y equipos garantizando la reduccion del impacto ambiental.
•	Reemplaza a: Código: 290302016 Versión: 1 Titulo de la Norma: Asegurar el proceso del área de responsabilidad acorde con el programa de producción y estándares del sistema de gestión integral.</t>
  </si>
  <si>
    <t>290302021 1</t>
  </si>
  <si>
    <t>Operar sistemas de transporte de ductos según procedimientos técnicos y normativa de seguridad</t>
  </si>
  <si>
    <t>290302022 1</t>
  </si>
  <si>
    <t>Suministrar GNCV a los vehículos de acuerdo con estándares de operación y normatividad vigentes.</t>
  </si>
  <si>
    <t>El Consejo Ejecutivo acepta la norma de competencia laboral de la mesa Sectorial de Gas, de acuerdo con la misión de la MS, según acta 004 del 23-02-2016. Código anterior 280202051.
 Teniendo en cuenta la solicitud del Director del SNFT y con el fin de c</t>
  </si>
  <si>
    <t>Suministrar gas natural comprimido vehicular de acuerdo con normativa técnica y legislación</t>
  </si>
  <si>
    <t>Fue reemplazada en la novedad de Fusión por la norma: Código 290302027 – Versión 1 - Titulo de la Norma Suministrar combustibles de acuerdo con procedimientos operativos y normativa técnica de estaciones de servicio.</t>
  </si>
  <si>
    <t>290302023 1</t>
  </si>
  <si>
    <t>Suministrar combustibles líquidos a los equipos y vehículos de acuerdo con estándares de operación y normatividad vigentes.</t>
  </si>
  <si>
    <t>El Consejo Ejecutivo acepta la norma de competencia laboral de la mesa Sectorial de Gas, de acuerdo con la misión de la MS, según acta 004 del 23-02-2016. Código anterior 280202064.</t>
  </si>
  <si>
    <t>290302023 2</t>
  </si>
  <si>
    <t>Suministrar combustibles líquidos de acuerdo con procedimiento operativo y normativa de seguridad</t>
  </si>
  <si>
    <t>290302024 1</t>
  </si>
  <si>
    <t>Instalar sistema de gas natural comprimido de acuerdo con reglamento técnico de estaciones de servicio</t>
  </si>
  <si>
    <t>Mediante acta 003 del 27/10/2017, el Consejo de mesa avala la norma 290302024, Reemplaza las normas 280202053, 280202054.</t>
  </si>
  <si>
    <t>•	Reemplaza a: Código: 280202053 Versión: 1 Titulo de la Norma: Instalar equipos para suministro de GNCV en EDS. de acuerdo con normatividad existente y procedimientos establecidos .
.
•	Norma Regulada.</t>
  </si>
  <si>
    <t>290302025 1</t>
  </si>
  <si>
    <t>Mantener sistema de gas natural comprimido de acuerdo con reglamento técnico de estaciones de servicio</t>
  </si>
  <si>
    <t>Mediante acta 003 del 27/10/2017, el Consejo de mesa avala la norma 290302025, Reemplaza las normas 280202055.</t>
  </si>
  <si>
    <t>•	Reemplaza a: Código: 280202055 Versión: 1 Titulo de la Norma: Mantener equipos de GNCV de acuerdo con el procedimiento establecido y la normatividad técnica.
.
•	Norma Regulada.</t>
  </si>
  <si>
    <t>290302027 1</t>
  </si>
  <si>
    <t>Suministrar combustibles de acuerdo con procedimientos operativos y normativa técnica de estaciones de servicio</t>
  </si>
  <si>
    <t>Esta norma es reemplazada por la  280101164, decisión avalada por el consejo de mesa mediante acta 001 del 25/01/2018.</t>
  </si>
  <si>
    <t>290302028 1</t>
  </si>
  <si>
    <t>291201001 1</t>
  </si>
  <si>
    <t>Realizar los procedimientos de muestreo para análisis químico</t>
  </si>
  <si>
    <t>Según acta 001 de consejo ejecutivo de mesa del 30/11/2015, es reemplazada con la norma 240201063_1.  Se inactiva código</t>
  </si>
  <si>
    <t>291201001 2</t>
  </si>
  <si>
    <t>Realizar los procedimientos de muestreo para análisis físico, fisicoquímico y químico de acuerdo con los protocolos establecidos por el sector.</t>
  </si>
  <si>
    <t>Según carta recibida del Presidente de la MS el 01/12/2014, se amplía vigencia hasta el 31/07/2015 ya que por términos no alcanza a tenerse el producto aprobado antes de la fecha de expiración.</t>
  </si>
  <si>
    <t>Reemplaza a la norma 240201036_1.
Esta norma es reemplazada por la 240201065, decisión avalada por el consejo de mesa mediante acta 003 del 12/05/2016.  Se inactiva código.</t>
  </si>
  <si>
    <t>Fue reemplazada por la(s) norma(s)  240201065  que ya se encuentra(n) publicada(s).</t>
  </si>
  <si>
    <t>291201001 3</t>
  </si>
  <si>
    <t>Realizar procedimientos de muestreo para análisis fisicoquímico, de acuerdo con los protocolos establecidos por el sector.</t>
  </si>
  <si>
    <t>Fue reemplazada por la(s) norma(s) 240201068 que ya se encuentra(n) publicada(s).</t>
  </si>
  <si>
    <t>291201001 4</t>
  </si>
  <si>
    <t>Obtener muestras representativas según protocolos y técnicas de análisis fisicoquímico</t>
  </si>
  <si>
    <t>Fue reemplazada por la(s) norma(s) 240201056_2 que ya se encuentra(n) publicada(s).</t>
  </si>
  <si>
    <t>291201002 1</t>
  </si>
  <si>
    <t>Efectuar operaciones de preparación para ensayo y análisis de muestras según procedimientos establecidos</t>
  </si>
  <si>
    <t>291201002 2</t>
  </si>
  <si>
    <t>Efectuar operaciones de preparación para ensayo y análisis de muestras según procedimientos establecidos por el laboratorio.</t>
  </si>
  <si>
    <t>Fue reemplazada por la(s) norma(s)  240201081  que ya se encuentra(n) publicada(s).</t>
  </si>
  <si>
    <t>291201002 3</t>
  </si>
  <si>
    <t>Efectuar preparación para ensayo y análisis de muestras, según procedimientos establecidos por el laboratorio.</t>
  </si>
  <si>
    <t>Fue reemplazada por la(s) norma(s)  240201063_2 que ya se encuentra(n) publicada(s).</t>
  </si>
  <si>
    <t>291201003 1</t>
  </si>
  <si>
    <t>Analizar muestras químicas según procedimientos de laboratorio</t>
  </si>
  <si>
    <t>Mediante Acta 034 del 01/08/2012, el Consejo Ejecutivo avala las normas 291201070 y 291201071 que normalizan la función de la norma 291201003. Se inactiva código.</t>
  </si>
  <si>
    <t>291201003 2</t>
  </si>
  <si>
    <t>Analizar muestras químicas según procedimientos de laboratorio.</t>
  </si>
  <si>
    <t>Esta norma es reemplazada por las normas 291201070 y 291201071.</t>
  </si>
  <si>
    <t>291201004 1</t>
  </si>
  <si>
    <t>Aplicar las buenas prácticas de laboratorio en el análisis de muestras químicas</t>
  </si>
  <si>
    <t>291201004 2</t>
  </si>
  <si>
    <t>Ejecutar técnicas instrumentales de análisis de acuerdo con los protocolos y naturaleza de la muestra.</t>
  </si>
  <si>
    <t>291201004 3</t>
  </si>
  <si>
    <t>Aplicar técnicas instrumentales de análisis de acuerdo con los protocolos y naturaleza de la muestra.</t>
  </si>
  <si>
    <t>291201005 1</t>
  </si>
  <si>
    <t>Planear y programar actividades del laboratorio siguiendo procedimientos de la empresa.</t>
  </si>
  <si>
    <t>291201006 1</t>
  </si>
  <si>
    <t>Coordinar y controlar la buena marcha del laboratorio siguiendo los requerimientos establecidos por la empresa</t>
  </si>
  <si>
    <t>291201007 1</t>
  </si>
  <si>
    <t>Organizar y administrar el abastecimiento de reactivos, materiales de laboratorio, muestras para análisis, cumpliendo con los requerimientos del laboratorio.</t>
  </si>
  <si>
    <t>291201008 1</t>
  </si>
  <si>
    <t>Elaborar y controlar planes de mantenimiento de las instalaciones y equipos de acuerdo con los requerimientos del laboratorio</t>
  </si>
  <si>
    <t>291201009 1</t>
  </si>
  <si>
    <t>Planear y programar el sistema de producción de acuerdo a los objetivos organizacionales</t>
  </si>
  <si>
    <t>291201010 1</t>
  </si>
  <si>
    <t>Coordinar y controlar los sistemas de producción cumpliendo normatividad empresarial</t>
  </si>
  <si>
    <t>Mediante acta 001 del 01/02/2018, el Consejo de mesa avala la norma 240201073, Reemplaza las normas   240201051.</t>
  </si>
  <si>
    <t>291201011 1</t>
  </si>
  <si>
    <t>Organizar y administrar el abastecimiento de materias primas e insumos, producto en proceso y producto terminado, cumpliendo con los requerimientos del sistema de producción</t>
  </si>
  <si>
    <t>291201012 1</t>
  </si>
  <si>
    <t>Elaborar y controlar planes de mantenimiento de maquinas y equipos industriales de acuerdo a exigencias y documentación técnica</t>
  </si>
  <si>
    <t>291201013 1</t>
  </si>
  <si>
    <t>Generar sistemas de información para apoyar la toma de decisiones y/o mejoramiento continuo de acuerdo al proceso productivo</t>
  </si>
  <si>
    <t>291201014 1</t>
  </si>
  <si>
    <t>Mantener las condiciones de salud ocupacional y seguridad industrial en el puesto de trabajo de acuerdo con la legislación y normas ambientales</t>
  </si>
  <si>
    <t>Fue reemplazada por la(s) norma(s)  280101172  que ya se encuentra(n) publicada(s).</t>
  </si>
  <si>
    <t>291201015 1</t>
  </si>
  <si>
    <t>Analizar muestras según procedimientos implementados por el laboratorio.</t>
  </si>
  <si>
    <t>291201016 1</t>
  </si>
  <si>
    <t>Asegurar la calidad de los ensayos desarrollados en el laboratorio de acuerdo con procedimientos definidos por la empresa</t>
  </si>
  <si>
    <t>Esta norma es reemplazada por la  280101173, decisión avalada por el consejo de mesa mediante acta 003 del 03/05/2018.</t>
  </si>
  <si>
    <t>291201017 1</t>
  </si>
  <si>
    <t>Administrar actividades del laboratorio de acuerdo con la organización empresarial.</t>
  </si>
  <si>
    <t>Fue reemplazada por la(s) norma(s)  280101173  que ya se encuentra(n) publicada(s).</t>
  </si>
  <si>
    <t>291201018 1</t>
  </si>
  <si>
    <t>Organizar actividades generales del laboratorio de acuerdo con procedimientos establecidos por la empresa.</t>
  </si>
  <si>
    <t>SE INACTIVA ESTE CODIGO PORQUE FUE REEMPLAZADO CON 291201069_1 S/ACTA 034 DEL 01/08/2012</t>
  </si>
  <si>
    <t>291201019 1</t>
  </si>
  <si>
    <t>Analizar muestras según procedimientos implementados por el laboratorio</t>
  </si>
  <si>
    <t>SE INACTIVA ESTE CODIGO PORQUE FUE REEMPLAZADO CON 291201070_1 S/ACTA 034 DEL 01/08/2012</t>
  </si>
  <si>
    <t>291201020 1</t>
  </si>
  <si>
    <t>Asegurar la calidad de los ensayos desarrollados en el laboratorio de acuerdo con procedimientos definidos por la empresa.</t>
  </si>
  <si>
    <t>291201021 1</t>
  </si>
  <si>
    <t>Supervisar y controlar variables de procesos químicos, de acuerdo con el plan de producción.</t>
  </si>
  <si>
    <t>Según Acta 001 del 04/02/2015, la MS de Química propone el traslado de esta norma a la MS de Gestión de Procesos Productivos quien mediante Acta 001 del 20/02/2015, acepta este traslado. Por lo tanto se inactiva el código 291201021_2 en la mesa de Químic</t>
  </si>
  <si>
    <t>291201021 2</t>
  </si>
  <si>
    <t>Controlar las variables involucradas en el proceso de producción según los lineamientos establecidos por la organización.</t>
  </si>
  <si>
    <t>Según Acta 001 del 04/02/2015, la MS de Química propone el traslado de esta norma de competencia a la MS de Gestión de Procesos Productivos quien mediante Acta 001 del 20/02/2015, acepta este traslado . Por lo tanto se inactiva el código 291201021_2. C</t>
  </si>
  <si>
    <t>291201022 1</t>
  </si>
  <si>
    <t>Supervisar plantas de procesos químicos de acuerdo con las variables del proceso.</t>
  </si>
  <si>
    <t>Según Acta 001 del 04/02/2015, la MS de Química propone el traslado de esta norma de competencia a la MS de Gestión de Procesos Productivos quien mediante Acta 001 del 20/02/2015, acepta este traslado . Por lo tanto se inactiva el código 291201022_2. Có</t>
  </si>
  <si>
    <t>Fue reemplazada por la(s) norma(s)  280101160  que ya se encuentra(n) publicada(s).</t>
  </si>
  <si>
    <t>291201022 2</t>
  </si>
  <si>
    <t>291201023 1</t>
  </si>
  <si>
    <t>Desarrollar actividades del laboratorio de acuerdo con la organización empresarial.</t>
  </si>
  <si>
    <t>SE INACTIVA ESTE CODIGO PORQUE FUE REEMPLAZADO CON 291201071_1 S/ACTA 034 DEL 01/08/2012</t>
  </si>
  <si>
    <t>291201024 1</t>
  </si>
  <si>
    <t>Apoyar actividades que conduzcan a la implementación, de los sistemas de gestión, de forma individual o integrada; de acuerdo a planificación establecida por la empresa.</t>
  </si>
  <si>
    <t>El Consejo Ejecutivo aprueba el traslado de la NSCL de la Mesa Sectorial de Química a la Mesa Sectorial de Gestión de Procesos Productivos, según acta 001 del 24-02-2016 dado que no es misional, por lo tanto se inactiva esta Norma. Código nuevo 220601027.</t>
  </si>
  <si>
    <t>291201024 2</t>
  </si>
  <si>
    <t>Apoyar actividades que conduzcan a la implementación, de los sistemas de gestión, de forma individual o integrada, de acuerdo a planificación establecida por la empresa.</t>
  </si>
  <si>
    <t>291201025 1</t>
  </si>
  <si>
    <t>Documentar los procesos necesarios para la implementación mantenimiento y mejora de los sistemas de gestión, de forma individual o integrada; según procedimientos establecidos por la empresa</t>
  </si>
  <si>
    <t>El Consejo Ejecutivo aprueba el traslado de la NSCL de la Mesa Sectorial de Química a la Mesa Sectorial de Gestión de Procesos Productivos, según acta 001 del 24-02-2016 dado que no es misional, por lo tanto se inactiva esta Norma. Código nuevo 220601028.</t>
  </si>
  <si>
    <t>291201025 2</t>
  </si>
  <si>
    <t>Documentar los procesos necesarios para la implementación mantenimiento y mejora de los sistemas de gestión, de forma individual o integrada, según procedimientos establecidos por la empresa</t>
  </si>
  <si>
    <t>291201026 2</t>
  </si>
  <si>
    <t>Garantizar el cumplimiento de la normatividad y legislación vigente relacionada con los sistemas de gestión, según la naturaleza de la organización.</t>
  </si>
  <si>
    <t>291201027 1</t>
  </si>
  <si>
    <t>Realizar actividades que conduzcan al mantenimiento y mejora continua de los sistemas de gestión de forma individual o integrada.</t>
  </si>
  <si>
    <t>El Consejo Ejecutivo aprueba el traslado de la NSCL de la Mesa Sectorial de Química a la Mesa Sectorial de Gestión de Procesos Productivos, según acta 001 del 24-02-2016 dado que no es misional, por lo tanto se inactiva esta Norma. Código nuevo 220601030.</t>
  </si>
  <si>
    <t>Fue reemplazada por la(s) norma(s)  280101169  que ya se encuentra(n) publicada(s).</t>
  </si>
  <si>
    <t>291201027 2</t>
  </si>
  <si>
    <t>Realizar actividades que conduzcan al mantenimiento y mejora continua de los sistemas de gestión de forma individual o integrada según la naturaleza de la organización</t>
  </si>
  <si>
    <t>291201028 1</t>
  </si>
  <si>
    <t>Organizar las actividades de producción de acuerdo con los objetivos empresariales.</t>
  </si>
  <si>
    <t>Según Acta 001 del 04/02/2015, la MS de Química propone el traslado de esta norma de competencia a la MS de Gestión de Procesos Productivos quien mediante Acta 001 del 20/02/2015, acepta este traslado . Por lo tanto se inactiva el código 291201028_1. Có</t>
  </si>
  <si>
    <t>291201029 1</t>
  </si>
  <si>
    <t>Controlar la calidad de los procesos de acuerdo con la normatividad vigente.</t>
  </si>
  <si>
    <t>El Consejo Ejecutivo aprueba el traslado de la NSCL de la Mesa Sectorial de Química a la Mesa Sectorial de Gestión de Procesos Productivos, según acta 001 del 24-02-2016 dado que no es misional, por lo tanto se inactiva esta Norma. Código nuevo 220601031.</t>
  </si>
  <si>
    <t>no son requeridas pm el sector productwo y no se estan soportando programas de formaciOn y/o proyectos de certificacion y eyaluaciOn de competencies
laborales, no seran contempladas en el plan de normalizacian para actualizar,</t>
  </si>
  <si>
    <t>291201029 2</t>
  </si>
  <si>
    <t>291201030 1</t>
  </si>
  <si>
    <t>Implementar herramientas de optimización de recursos para el mejoramiento de los procesos productivos.</t>
  </si>
  <si>
    <t>Según Acta 001 del 04/02/2015, la MS de Química propone el traslado de esta norma de competencia a la MS de Gestión de Procesos Productivos quien mediante Acta 001 del 20/02/2015, acepta este traslado . Por lo tanto se inactiva el código 291201030_1. Có</t>
  </si>
  <si>
    <t>291201031 1</t>
  </si>
  <si>
    <t>Controlar el flujo de materiales y de información según requerimientos del proceso productivo.</t>
  </si>
  <si>
    <t>Según Acta 001 del 04/02/2015, la MS de Química propone el traslado de esta norma de competencia a la MS de Gestión de Procesos Productivos quien mediante Acta 001 del 20/02/2015, acepta este traslado . Por lo tanto se inactiva el código 291201031_2. Có</t>
  </si>
  <si>
    <t>Esta norma es reemplazada por la  280101172, decisión avalada por el consejo de mesa mediante acta 003 del 03/05/2018.</t>
  </si>
  <si>
    <t>291201031 2</t>
  </si>
  <si>
    <t>291201032 1</t>
  </si>
  <si>
    <t>Definir las herramientas para automatización y control de procesos de acuerdo con las especificaciones del producto.</t>
  </si>
  <si>
    <t>Según Acta 001 del 04/02/2015, la MS de Química propone el traslado de esta norma de competencia a la MS de Gestión de Procesos Productivos quien mediante Acta 001 del 20/02/2015, acepta este traslado . Por lo tanto se inactiva el código 291201032_2. Có</t>
  </si>
  <si>
    <t>291201032 2</t>
  </si>
  <si>
    <t>Definir herramientas para automatización y control de procesos, cumpliendo con especificaciones técnicas del producto.</t>
  </si>
  <si>
    <t>291201033 1</t>
  </si>
  <si>
    <t>Organizar las actividades del proceso de fabricación de productos químicos de aseo de acuerdo la orden de producción.</t>
  </si>
  <si>
    <t>291201034 1</t>
  </si>
  <si>
    <t>Realizar la fabricación del producto químico de aseo de acuerdo con la orden de producción.</t>
  </si>
  <si>
    <t>291201035 1</t>
  </si>
  <si>
    <t>Empacar el producto para distribución al consumidor de acuerdo con procedimientos establecidos y normatividad vigente.</t>
  </si>
  <si>
    <t>Según Acta 001 del 04/02/2015, la MS de Química propone el traslado de esta norma de competencia a la MS de Gestión de Procesos Productivos quien mediante Acta 001 del 20/02/2015, acepta este traslado . Por lo tanto se inactiva el código 291201035_1. Có</t>
  </si>
  <si>
    <t>291201036 1</t>
  </si>
  <si>
    <t>Manipular residuos generados en la planta de producción de acuerdo con procedimientos establecidos.</t>
  </si>
  <si>
    <t>291201037 1</t>
  </si>
  <si>
    <t>Organizar la logística interna de acuerdo con el plan de producción.</t>
  </si>
  <si>
    <t>Según Acta 001 del 04/02/2015, la MS de Química propone el traslado de esta norma de competencia a la MS de Gestión de Procesos Productivos quien mediante Acta 001 del 20/02/2015, acepta este traslado . Por lo tanto se inactiva el código 291201037_1. Có</t>
  </si>
  <si>
    <t>291201038 1</t>
  </si>
  <si>
    <t>Asegurar el cumplimiento de los programas de calidad, control ambiental, seguridad y salud ocupacional de acuerdo con la normatividad vigente.</t>
  </si>
  <si>
    <t>291201038 2</t>
  </si>
  <si>
    <t>291201039 1</t>
  </si>
  <si>
    <t>Realizar la trazabilidad al flujo de materiales y de información de acuerdo con necesidades u objetivos organizacionales.</t>
  </si>
  <si>
    <t>Según Acta 001 del 04/02/2015, la MS de Química propone el traslado de esta norma de competencia a la MS de Gestión de Procesos Productivos quien mediante Acta 001 del 20/02/2015, acepta este traslado . Por lo tanto se inactiva el código 291201039_1. Có</t>
  </si>
  <si>
    <t>291201040 1</t>
  </si>
  <si>
    <t>Controlar los inventarios de acuerdo con políticas establecidas por la empresa.</t>
  </si>
  <si>
    <t>291201040 2</t>
  </si>
  <si>
    <t>Controlar inventarios de acuerdo con lineamientos establecidos.</t>
  </si>
  <si>
    <t>Según Acta 001 del 04/02/2015, la MS de Química propone el traslado de esta norma de competencia a la MS de Gestión de Procesos Productivos quien mediante Acta 001 del 20/02/2015, acepta este traslado . Por lo tanto se inactiva el código 291201040_2. Có</t>
  </si>
  <si>
    <t>Esta norma es reemplazada por la  280101162, decisión avalada por el consejo de mesa mediante 005 del 14/11/2017.</t>
  </si>
  <si>
    <t>Fue reemplazada por la(s) norma(s)  280101162  que ya se encuentra(n) publicada(s).</t>
  </si>
  <si>
    <t>291201041 1</t>
  </si>
  <si>
    <t>Gestionar el almacenamiento de materiales de acuerdo con protocolos y normas establecidas en la organización.</t>
  </si>
  <si>
    <t>Según Acta 001 del 04/02/2015, la MS de Química propone el traslado de esta norma de competencia a la MS de Gestión de Procesos Productivos quien mediante Acta 001 del 20/02/2015, acepta este traslado . Por lo tanto se inactiva el código 291201041_1. Có</t>
  </si>
  <si>
    <t>291201042 1</t>
  </si>
  <si>
    <t>Establecer el traslado de materiales, según sus características, equipos de trasporte interno y requerimientos del proceso productivo.</t>
  </si>
  <si>
    <t>291201042 2</t>
  </si>
  <si>
    <t>Definir procedimiento para traslado de materiales de acuerdo con características, equipos de trasporte y requerimientos del proceso.</t>
  </si>
  <si>
    <t>Según Acta 001 del 04/02/2015, la MS de Química propone el traslado de esta norma de competencia a la MS de Gestión de Procesos Productivos quien mediante Acta 001 del 20/02/2015, acepta este traslado . Por lo tanto se inactiva el código 291201042_2. Có</t>
  </si>
  <si>
    <t>291201043 1</t>
  </si>
  <si>
    <t>Aplicar procesos mediados por microorganismos de acuerdo con protocolos establecidos en la organización.</t>
  </si>
  <si>
    <t>Fue reemplazada por la(s) norma(s)  280101164 que ya se encuentra(n) publicada(s).</t>
  </si>
  <si>
    <t>291201044 1</t>
  </si>
  <si>
    <t>Manejo de productos químicos, de acuerdo con los requerimientos del proceso.</t>
  </si>
  <si>
    <t>Esta norma es reemplazada por la  280101164, decisión avalada por el consejo de mesa mediante 001 del 25/01/2018.
Se activa por solicitud del Director del SNFT para proyectos de certificación</t>
  </si>
  <si>
    <t>Se extiende vigencia hasta el 31/12/2022, por solicitud recibida el 23/09/2022 por parte de la Dinamizadorea de Certificación Aída Marleny del Centro ASTIN del Valle, donde justifica: La organizaciones LEVAPAN y BATALLÓN DEPARTAMENTO TOLIMAIDA, han realizado solicitudes ECCL en estas NSCL a este CF, los cuales se programa atender con Evaluador externo en primer trimestre de 2023, por tanto es complejo que además del tiempo designado para realizar inducción al proceso y evaluar, puedan destinar un tiempo a construir IE"</t>
  </si>
  <si>
    <t>291201044 2</t>
  </si>
  <si>
    <t>Manipular productos químicos de acuerdo con los requerimientos del proceso.</t>
  </si>
  <si>
    <t>291201044 3</t>
  </si>
  <si>
    <t>Manipular productos químicos de acuerdo con su naturaleza.</t>
  </si>
  <si>
    <t>291201045 1</t>
  </si>
  <si>
    <t>Mantener condiciones de seguridad en el laboratorio, de acuerdo con procedimientos establecidos.</t>
  </si>
  <si>
    <t>291201046 1</t>
  </si>
  <si>
    <t>Realizar operaciones de alistamiento del laboratorio, según procedimientos establecidos.</t>
  </si>
  <si>
    <t>291201047 1</t>
  </si>
  <si>
    <t>Realizar alistamiento en plantas de producción, según procedimientos establecidos.</t>
  </si>
  <si>
    <t>Según Acta 001 del 04/02/2015, la MS de Química propone el traslado de esta norma de competencia a la MS de Gestión de Procesos Productivos quien mediante Acta 001 del 20/02/2015, acepta este traslado . Por lo tanto se inactiva el código 291201047_1. Có</t>
  </si>
  <si>
    <t>291201048 1</t>
  </si>
  <si>
    <t>Realizar almacenamiento de productos y materiales del laboratorio de acuerdo con los protocolos establecidos.</t>
  </si>
  <si>
    <t xml:space="preserve">Se van a incluir en el plan de norrnalización 2015 en apoyo a la solicitud de certificacion de las empresas ELECTROHUILA. EMCALI y EDEQ y por requerimientos del sector productivo, programas de formación  con el fin de identificar funciones relevantes que
</t>
  </si>
  <si>
    <t>291201049 1</t>
  </si>
  <si>
    <t>Planear las actividades de la gestión del laboratorio, de acuerdo con las políticas de la organización y la normatividad vigente.</t>
  </si>
  <si>
    <t>291201050 1</t>
  </si>
  <si>
    <t>Desarrollar las actividades de gestión de laboratorio de acuerdo con la normatividad vigente y las políticas de la organización.</t>
  </si>
  <si>
    <t>291201051 1</t>
  </si>
  <si>
    <t>Establecer métodos de seguimiento y medición, que contribuyan a la mejora continua del sistema de gestión en el laboratorio.</t>
  </si>
  <si>
    <t>291201052 1</t>
  </si>
  <si>
    <t>Preparar instalaciones, materiales y equipos para realizar ensayos biotecnológicos y/o microbiológicos de acuerdo con protocolos establecidos.</t>
  </si>
  <si>
    <t>291201053 1</t>
  </si>
  <si>
    <t>Realizar operaciones básicas para ensayos biotecnológicos y/o microbiológicos de acuerdo con protocolos establecidos.</t>
  </si>
  <si>
    <t>291201054 1</t>
  </si>
  <si>
    <t>Manipular residuos biológicos generados en el lugar de trabajo, de acuerdo con la normatividad vigente.</t>
  </si>
  <si>
    <t>291201055 1</t>
  </si>
  <si>
    <t>Realizar operaciones básicas de toma de muestras biotecnológicas y/o microbiológicas de acuerdo con protocolos establecidos.</t>
  </si>
  <si>
    <t>291201056 1</t>
  </si>
  <si>
    <t>Aplicar procedimientos básicos de extracción de metabolitos para análisis por técnicas de biología molecular de acuerdo con procedimientos establecidos.</t>
  </si>
  <si>
    <t>291201057 1</t>
  </si>
  <si>
    <t>Aplicar procedimientos básicos de amplificación de metabolitos, según especificaciones y técnicas a aplicar.</t>
  </si>
  <si>
    <t>291201058 1</t>
  </si>
  <si>
    <t>Disponer de materiales de acuerdo con la orden de producción.</t>
  </si>
  <si>
    <t>Según Acta 001 del 04/02/2015, la MS de Química propone el traslado de esta norma de competencia a la MS de Gestión de Procesos Productivos quien mediante Acta 001 del 20/02/2015, acepta este traslado . Por lo tanto se inactiva el código 291201058_1. Có</t>
  </si>
  <si>
    <t>291201059 1</t>
  </si>
  <si>
    <t>Seguir procedimientos de seguridad industrial aplicados en el alistamiento de áreas de la planta de producción.</t>
  </si>
  <si>
    <t>Según Acta 001 del 04/02/2015, la MS de Química propone el traslado de esta norma de competencia a la MS de Gestión de Procesos Productivos quien mediante Acta 001 del 20/02/2015, acepta este traslado . Por lo tanto se inactiva el código 291201059_1. Có</t>
  </si>
  <si>
    <t>291201060 1</t>
  </si>
  <si>
    <t>Fabricar el producto de acuerdo con el procedimiento establecido y la orden de producción.</t>
  </si>
  <si>
    <t>Según Acta 001 del 04/02/2015, la MS de Química propone el traslado de esta normas de competencia a la MS de Gestión de Procesos Productivos quien mediante Acta 001 del 20/02/2015, acepta este traslado . Por lo tanto se inactiva el código 291201060_1. C</t>
  </si>
  <si>
    <t>291201061 1</t>
  </si>
  <si>
    <t>Acondicionar el producto de acuerdo con su naturaleza siguiendo procedimiento establecido.</t>
  </si>
  <si>
    <t>Según Acta 001 del 04/02/2015, la MS de Química propone el traslado de esta norma de competencia a la MS de Gestión de Procesos Productivos quien mediante Acta 001 del 20/02/2015, acepta este traslado . Por lo tanto se inactiva el código 291201061_1. Có</t>
  </si>
  <si>
    <t>291201062 1</t>
  </si>
  <si>
    <t>Manipular materiales de acuerdo con las buenas prácticas de manufactura y normatividad vigente.</t>
  </si>
  <si>
    <t>El Consejo Ejecutivo aprueba el traslado de la NSCL de la Mesa Sectorial de QUÍMICA a la Mesa Sectorial de GESTIÓN DE PROCESOS PRODUCTIVOS, según acta 003 del 06-09-2016 dado que no son misionales, por lo tanto se inactiva esta Norma. Código nuevo 2206010</t>
  </si>
  <si>
    <t>291201063 1</t>
  </si>
  <si>
    <t>Dispensar materias primas según procedimientos de la organización y buenas prácticas de manufactura.</t>
  </si>
  <si>
    <t>291201064 1</t>
  </si>
  <si>
    <t>Elaborar productos no estériles de acuerdo con procedimientos establecidos por la organización y buenas prácticas de manufactura.</t>
  </si>
  <si>
    <t>291201065 1</t>
  </si>
  <si>
    <t>Elaborar productos estériles de acuerdo con procedimientos establecidos por la organización y buenas prácticas de manufactura.</t>
  </si>
  <si>
    <t>El Consejo Ejecutivo aprueba el traslado de la NSCL de la Mesa Sectorial de QUÍMICA a la Mesa Sectorial de GESTIÓN DE PROCESOS PRODUCTIVOS, según acta 003 del 06-09-2016 dado que no son misionales, por lo tanto se inactiva esta Norma. Código nuevo 220601</t>
  </si>
  <si>
    <t>291201066 1</t>
  </si>
  <si>
    <t>Realizar operaciones de envasado de productos según procedimientos establecidos por la organización y buenas prácticas de manufactura.</t>
  </si>
  <si>
    <t>Fue reemplazada por la(s) norma(s)  291901053  que ya se encuentra(n) publicada(s).</t>
  </si>
  <si>
    <t>291201067 1</t>
  </si>
  <si>
    <t>Verificar el cumplimiento de las buenas prácticas de manufactura de acuerdo con procedimientos operacionales y normatividad vigente.</t>
  </si>
  <si>
    <t>El Consejo Ejecutivo aprueba el traslado de la NSCL de la Mesa Sectorial de QUÍMICA a la Mesa Sectorial de GESTIÓN DE PROCESOS PRODUCTIVOS, según acta 003 del 06-09-2016 dado que no son misionales, por lo tanto se inactiva esta Norma. 
 Esta norma es reemp</t>
  </si>
  <si>
    <t>291201068 1</t>
  </si>
  <si>
    <t>Ejecutar actividades de seguimiento a la elaboración de productos en proceso de acuerdo con las buenas prácticas de manufactura.</t>
  </si>
  <si>
    <t>291201069 1</t>
  </si>
  <si>
    <t>Realizar actividades previas al ensayo según la documentación establecida por la organización.</t>
  </si>
  <si>
    <t>291201070 1</t>
  </si>
  <si>
    <t>Analizar muestras según los protocolos establecidos por la organización.</t>
  </si>
  <si>
    <t>291201071 1</t>
  </si>
  <si>
    <t>Coordinar actividades generales de laboratorio de acuerdo con procedimientos establecidos por la organización.</t>
  </si>
  <si>
    <t>Esta norma reemplaza a la 291201023 que se inactiva según acta 034 del 01/08/2012</t>
  </si>
  <si>
    <t>291201072 1</t>
  </si>
  <si>
    <t>Manipular mercancía peligrosa para el transporte de acuerdo con la normatividad vigente.</t>
  </si>
  <si>
    <t>291201073 1</t>
  </si>
  <si>
    <t>Controlar los riesgos a la inocuidad del producto de acuerdo con el tipo de proceso.</t>
  </si>
  <si>
    <t>291201074 1</t>
  </si>
  <si>
    <t>Muestrear material de empaque de acuerdo con los procedimientos establecidos por la organización</t>
  </si>
  <si>
    <t>291201075 1</t>
  </si>
  <si>
    <t>Analizar material de empaque siguiendo los procedimientos establecidos por la organización</t>
  </si>
  <si>
    <t>291201076 1</t>
  </si>
  <si>
    <t>Realizar análisis de muestras siguiendo los procedimientos de espectrofotometría uv-vis establecidos</t>
  </si>
  <si>
    <t>NON</t>
  </si>
  <si>
    <t>291201077 1</t>
  </si>
  <si>
    <t>Realizar análisis de muestras siguiendo los procedimientos de absorción atómica establecidos por la organización</t>
  </si>
  <si>
    <t>291201078 1</t>
  </si>
  <si>
    <t>Realizar análisis de muestras siguiendo los procedimientos de cromatografía líquida de alta eficiencia establecidos por la organización</t>
  </si>
  <si>
    <t>291201079 1</t>
  </si>
  <si>
    <t>Aplicar técnica de cromatografía de gases según la naturaleza de la muestra</t>
  </si>
  <si>
    <t>291201080 1</t>
  </si>
  <si>
    <t>Alistar el laboratorio según especificaciones técnicas y normativa legal.</t>
  </si>
  <si>
    <t>291201080 2</t>
  </si>
  <si>
    <t>Alistar el laboratorio según especificaciones técnicas y normativa legal</t>
  </si>
  <si>
    <t>291201081 1</t>
  </si>
  <si>
    <t>Monitorear el laboratorio según especificaciones técnicas y normativa legal.</t>
  </si>
  <si>
    <t>Fue reemplazada por la(s) norma(s) 280101175  que ya se encuentra(n) publicada(s).</t>
  </si>
  <si>
    <t>•	Reemplaza a: Código: 291201049 Versión: 1 Titulo de la Norma: Monitorear el laboratorio segun especificaciones tecnicas y normativa legal..
•	Reemplaza a: Código: 291201050 Versión: 1 Titulo de la Norma: Monitorear el laboratorio segun especificaciones tecnicas y normativa legal..
•	Reemplaza a: Código: 291201051 Versión: 1 Titulo de la Norma: Monitorear el laboratorio segun especificaciones tecnicas y normativa legal..</t>
  </si>
  <si>
    <t>291201082 1</t>
  </si>
  <si>
    <t>Almacenar material químico según normativa y especificaciones técnicas.</t>
  </si>
  <si>
    <t>291201083 1</t>
  </si>
  <si>
    <t>Controlar la calidad del agua de piscinas y estructuras similares para ajustar sus parámetros según lo establecido en la reglamentación vigente.</t>
  </si>
  <si>
    <t>El Consejo Ejecutivo acepta la norma de competencia laboral de la mesa Sectorial de Mantenimiento de acuerdo con la misión de la MS, según acta 001 del 24-02-2016. Código anterior 280501093.</t>
  </si>
  <si>
    <t>291201084 1</t>
  </si>
  <si>
    <t>Elaborar productos químicos según especificaciones técnicas y normativa legal</t>
  </si>
  <si>
    <t>•	Reemplaza a: Código: 291201033 Versión: 1 Titulo de la Norma: Organizar las actividades del proceso de fabricación de productos químicos de aseo de acuerdo la orden de producción.
.
•	Reemplaza a: Código: 291201034 Versión: 1 Titulo de la Norma: Realizar la fabricación del producto químico de aseo de acuerdo con la orden de producción.
.</t>
  </si>
  <si>
    <t>291201086 1</t>
  </si>
  <si>
    <t>Valorar muestras según técnicas de análisis químico</t>
  </si>
  <si>
    <t>291201087 1</t>
  </si>
  <si>
    <t>Preparar ensayo químico según requerimientos y normativa técnica</t>
  </si>
  <si>
    <t>Fue reemplazada por la(s) norma(s)  280101160 que ya se encuentra(n) publicada(s).</t>
  </si>
  <si>
    <t>291201088 1</t>
  </si>
  <si>
    <t>Supervisar variables según procesos químicos y planes de producción</t>
  </si>
  <si>
    <t>Esta norma es reemplazada por la  280101159, decisión avalada por el consejo de mesa mediante 001 del 25/01/2018.</t>
  </si>
  <si>
    <t>291201089 1</t>
  </si>
  <si>
    <t>Coordinar Laboratorios de acuerdo con procedimientos químicos y normativa técnica.</t>
  </si>
  <si>
    <t>Fue reemplazada por la(s) norma(s)  280101159 que ya se encuentra(n) publicada(s).</t>
  </si>
  <si>
    <t>291201090 1</t>
  </si>
  <si>
    <t>Controlar operación unitaria de acuerdo con proceso químico y procedimiento técnico</t>
  </si>
  <si>
    <t>Esta norma es reemplazada por la  280101158, decisión avalada por el consejo de mesa mediante 001 del 25/01/2018.</t>
  </si>
  <si>
    <t>291201091 2</t>
  </si>
  <si>
    <t>Muestrear y preparar carbones para analisis de laboratorio de acuerdo con normas tecnicas establecidas.</t>
  </si>
  <si>
    <t>El Consejo Ejecutivo acepta la norma de competencia laboral de la mesa Sectorial de Minería de acuerdo con la misión de la MS, según acta 001 del 14-03-2018. código anterior 270101060.</t>
  </si>
  <si>
    <t>Fue reemplazada por la(s) norma(s)  280101161 que ya se encuentra(n) publicada(s).</t>
  </si>
  <si>
    <t>291201092 2</t>
  </si>
  <si>
    <t>Realizar análisis próximos de carbón y coque según normas tecnicas establecidas.</t>
  </si>
  <si>
    <t>El Consejo Ejecutivo acepta la norma de competencia laboral de la mesa Sectorial de Minería de acuerdo con la misión de la MS, según acta 001 del 14-03-2018. código anterior 270101070.</t>
  </si>
  <si>
    <t>291201093 1</t>
  </si>
  <si>
    <t>Muestrear y preparar coque para análisis de laboratorio de acuerdo con normas técnicas vigentes.</t>
  </si>
  <si>
    <t>291201094 1</t>
  </si>
  <si>
    <t>Operar equipos de concentración de minerales de acuerdo con procedimientos y especificaciones establecidas.</t>
  </si>
  <si>
    <t>El Consejo Ejecutivo acepta la norma de competencia laboral de la mesa Sectorial de Minería de acuerdo con la misión de la MS, según acta 001 del 14-03-2018. código anterior 270101001.</t>
  </si>
  <si>
    <t xml:space="preserve">Se extiende vigencia hasta el 01/12/2015, mediante carta recibida el 30/10/2014, firmada por el Presidente y Secretario Técnico de la Mesa Sectorial.
Estan  contempladas en poa teniendo en cuenta que hay que priorizar en la actualizacion de las Normas de </t>
  </si>
  <si>
    <t>291201095 2</t>
  </si>
  <si>
    <t>Operar equipos de precipitación y filtración de concentrados auríferos con base en procesos establecidos.</t>
  </si>
  <si>
    <t>El Consejo Ejecutivo acepta la norma de competencia laboral de la mesa Sectorial de Minería de acuerdo con la misión de la MS, según acta 001 del 14-03-2018. código anterior 270101002.</t>
  </si>
  <si>
    <t>Fue reemplazada por la(s) norma(s)  280101176 que ya se encuentra(n) publicada(s).</t>
  </si>
  <si>
    <t>291201096 2</t>
  </si>
  <si>
    <t>Operar equipos de lixiviación de minerales de acuerdo con procedimientos y especificaciones establecidas.</t>
  </si>
  <si>
    <t>El Consejo Ejecutivo acepta la norma de competencia laboral de la mesa Sectorial de Minería de acuerdo con la misión de la MS, según acta 001 del 14-03-2018. código anterior 270101003.</t>
  </si>
  <si>
    <t>291201097 1</t>
  </si>
  <si>
    <t>Tratar agua de piscina según procedimientos químicos y normativa legal.</t>
  </si>
  <si>
    <t>291201098 1</t>
  </si>
  <si>
    <t>Analizar sustancias e insumos químicos, siguiendo las normas técnicas y legislación vigente relacionadas con estupefacientes.</t>
  </si>
  <si>
    <t>El Consejo ejecutivo de la Mesa Sectorial de Administración de justicia, confirmo el traslado solicitado en el año 2018 mediante el Acta No. 003 del 07-11-2018 avala el traslado de la Norma de competencia laboral a la MS de Química, código anterior 240403</t>
  </si>
  <si>
    <t>291201099 1</t>
  </si>
  <si>
    <t>Muestrear sustancias de acuerdo con procedimientos químicos y técnicas de análisis fisicoquímico</t>
  </si>
  <si>
    <t>291201100 1</t>
  </si>
  <si>
    <t>Valorar muestras de acuerdo con buenas prácticas de laboratorio y técnica de análisis químico instrumental</t>
  </si>
  <si>
    <t>291201091 1</t>
  </si>
  <si>
    <t>Manipular sustancias químicas de acuerdo con normativa y especificaciones técnicas</t>
  </si>
  <si>
    <t>291201092 1</t>
  </si>
  <si>
    <t>Almacenar sustancias químicas de acuerdo con protocolos operativos y normativa técnica</t>
  </si>
  <si>
    <t>Valorar muestras de acuerdo con técnicas de análisis y buenas prácticas de laboratorio</t>
  </si>
  <si>
    <t>291201101 1</t>
  </si>
  <si>
    <t>Evaluar residuos industriales de acuerdo con normativa ambiental y tipo de proceso</t>
  </si>
  <si>
    <t>291201102 1</t>
  </si>
  <si>
    <t>Preparar ensayo de acuerdo con protocolo técnico y buenas prácticas de laboratorio</t>
  </si>
  <si>
    <t>270501002 1</t>
  </si>
  <si>
    <t>Determinar labores agrícolas de la explotación pecuaria según manual de procedimientos</t>
  </si>
  <si>
    <t>Se desactiva porque son funciones ocupacionales de la Mesa Agrícola</t>
  </si>
  <si>
    <t>Según Acta 001 del 04/02/2015, la MS de Química propone el traslado de esta norma de competencia a la MS de Gestión de Procesos Productivos quien mediante Acta 001 del 20/02/2015, acepta este traslado .  Por lo tanto se inactiva el código 291201061_1.  Có</t>
  </si>
  <si>
    <t>270501003 1</t>
  </si>
  <si>
    <t>Desarrollar labores pecuarias según manuales de calidad y procedimientos</t>
  </si>
  <si>
    <t>Reemplazada por NCL relacionadas con alimentación, sanidad y reproducción natural que se relacionan: 270501040, 41 y 42.</t>
  </si>
  <si>
    <t>Fue reemplazada por la(s) norma(s)  220601059  que ya se encuentra(n) publicada(s).</t>
  </si>
  <si>
    <t>270501004 1</t>
  </si>
  <si>
    <t>Implementar bases de producción según requerimientos de la empresa.</t>
  </si>
  <si>
    <t>Fue reemplazada por la(s) norma(s)  220601060  que ya se encuentra(n) publicada(s).</t>
  </si>
  <si>
    <t>270501007 1</t>
  </si>
  <si>
    <t>Recepción de especies animales</t>
  </si>
  <si>
    <t>Esta norma es reemplazada por la 270501083, decisión avalada por el consejo de mesa mediante acta 073 del 25/05/2016. Se inactiva código.</t>
  </si>
  <si>
    <t>Fue reemplazada por la(s) norma(s)  220601061  que ya se encuentra(n) publicada(s).</t>
  </si>
  <si>
    <t>270501007 2</t>
  </si>
  <si>
    <t>Recepcionar animales según protocolo establecido y legislación vigente.</t>
  </si>
  <si>
    <t>El Consejo Ejecutivo aprueba el traslado de la NSCL de la Mesa Sectorial de QUÍMICA a la Mesa Sectorial de GESTIÓN DE PROCESOS PRODUCTIVOS, según acta 003 del 06-09-2016 dado que no son misionales, por lo tanto se inactiva esta Norma. Código nuevo  220601</t>
  </si>
  <si>
    <t>Fue reemplazada por la(s) norma(s)  220601062  que ya se encuentra(n) publicada(s).</t>
  </si>
  <si>
    <t>270501008 1</t>
  </si>
  <si>
    <t>Sacrificar animales acorde al manual de operaciones y la legislación vigente.</t>
  </si>
  <si>
    <t>Esta norma es reemplazada por la 270501084, decisión avalada por el consejo de mesa mediante acta 073 del 25/05/2016. Se inactiva código.</t>
  </si>
  <si>
    <t>Fue reemplazada por la(s) norma(s)  220601063  que ya se encuentra(n) publicada(s).</t>
  </si>
  <si>
    <t>270501008 2</t>
  </si>
  <si>
    <t>Sacrificar animal acorde al manual de operaciones y legislación vigente.</t>
  </si>
  <si>
    <t>El Consejo Ejecutivo aprueba el traslado de la NSCL de la Mesa Sectorial de QUÍMICA a la Mesa Sectorial de GESTIÓN DE PROCESOS PRODUCTIVOS, según acta 003 del 06-09-2016 dado que no son misionales, por lo tanto se inactiva esta Norma. 
Esta norma es reemp</t>
  </si>
  <si>
    <t>Fue reemplazada por la(s) norma(s)  220601064 y 220601055  que ya se encuentra(n) publicada(s).</t>
  </si>
  <si>
    <t>270501009 1</t>
  </si>
  <si>
    <t>Alistamiento de materias primas y subproductos de origen animal</t>
  </si>
  <si>
    <t>Se inactiva el código porque cambia el título de la NCL y registra codigo nuevo de acuerdo al consecutivo 270501071</t>
  </si>
  <si>
    <t>Fue reemplazada por la(s) norma(s)  220601065 y 220601055   que ya se encuentra(n) publicada(s).</t>
  </si>
  <si>
    <t>270501010 1</t>
  </si>
  <si>
    <t>Acondicionar producto con base en el manual de procedimientos y la legislación vigente</t>
  </si>
  <si>
    <t>SE INACTIVA ESTE CÓDIGO PORQUE LA NCL FUE TRASLADADA A LA MS DE PROCESAMIENTO DE ALIMENTOS CON ACTA 029 DEL 26/09/2012. CODIGO 290801075.</t>
  </si>
  <si>
    <t>Fue reemplazada por la(s) norma(s) 291201087 que ya se encuentra(n) publicada(s).</t>
  </si>
  <si>
    <t>270501010 2</t>
  </si>
  <si>
    <t>Acondicionar producto con base en el manual de procedimientos y legislación vigente.</t>
  </si>
  <si>
    <t>Fue reemplazada por la(s) norma(s) 291201086 que ya se encuentra(n) publicada(s).</t>
  </si>
  <si>
    <t>270501011 1</t>
  </si>
  <si>
    <t>Asistir recibo y despacho de materia prima, insumos y producto terminado con base en el manual de procedimientos</t>
  </si>
  <si>
    <t>SE INACTIVA PORQUE NO ES FUNCION DE LA MESA</t>
  </si>
  <si>
    <t>Extensión fecha de revisión hasta el 31/12/2025</t>
  </si>
  <si>
    <t>270501012 1</t>
  </si>
  <si>
    <t>Hacer seguimiento a la conservación de materias primas, insumos y producto terminado, de acuerdo con el manual de procedimientos y la legislación vigente</t>
  </si>
  <si>
    <t>Se inactiva código, esta NCL fue trasladada a la MS Procesamiento de Alimentos código 290801076, aprobado el traslado con Acta 029 del 26-09-2012 de la MS de Procesamiento de Alimentos.</t>
  </si>
  <si>
    <t>270501013 1</t>
  </si>
  <si>
    <t>Controlar la formulación para el producto, según especificaciones del cliente y volúmenes de producción</t>
  </si>
  <si>
    <t>Se inactiva código, esta NCL fue trasladada a la MS Procesamiento de Alimentos código 290801077, aprobado el traslado con Acta 029 del 26-09-2012 de la MS de Procesamiento de Alimentos.
 Esta norma es reemplazada por la 270501098, decisión avalada por el</t>
  </si>
  <si>
    <t>Fue reemplazada por la(s) norma(s)  220601066  que ya se encuentra(n) publicada(s).</t>
  </si>
  <si>
    <t>270501014 1</t>
  </si>
  <si>
    <t>Verificar el producto terminado con base en el manual de procedimientos y la naturaleza del producto.</t>
  </si>
  <si>
    <t>Se inactiva código, esta NCL fue trasladada a la MS Procesamiento de Alimentos código 290801078, aprobado el traslado con Acta 029 del 26-09-2012 de la MS de Procesamiento de Alimentos.</t>
  </si>
  <si>
    <t>Fue reemplazada por la(s) norma(s)  291201099 que ya se encuentra(n) publicada(s).</t>
  </si>
  <si>
    <t>270501015 1</t>
  </si>
  <si>
    <t>Producir leches higienizadas según solicitud del cliente y legislación vigente</t>
  </si>
  <si>
    <t>Inactiva de la Mesa Pecuaria por ser función de la Mesa de Procesamiento de Alimentos y se relaciona con las NCL 290801052</t>
  </si>
  <si>
    <t>270501016 1</t>
  </si>
  <si>
    <t>Mantener puntos de control según manual de calidad y legislación vigente.</t>
  </si>
  <si>
    <t>Fue reemplazada por la(s) norma(s) 291201100 que ya se encuentra(n) publicada(s).</t>
  </si>
  <si>
    <t>270501016 2</t>
  </si>
  <si>
    <t>270501017 1</t>
  </si>
  <si>
    <t>Producir derivados lácteos según solicitud del cliente y legislación vigente.</t>
  </si>
  <si>
    <t>Con Acta 030 del 25/05/2010 se propuso el traslado de esta norma a la MS de Procesamiento de Alimentos quien la recibió y codificó como 290801051</t>
  </si>
  <si>
    <t>270501018 1</t>
  </si>
  <si>
    <t>Definir procedimientos escritos sobre control de documentos y datos basados en política de calidad</t>
  </si>
  <si>
    <t>Se desactiva porque no es función de la Mesa Pecuaria</t>
  </si>
  <si>
    <t>270501019 1</t>
  </si>
  <si>
    <t>Mantener procedimientos escritos de control de documentos conforme al manual de calidad</t>
  </si>
  <si>
    <t>Se desactiva poque no es función de la Mesa Pecuaria</t>
  </si>
  <si>
    <t>270501020 1</t>
  </si>
  <si>
    <t>Aprobar documentos para asegurar idoneidad basado en manual de calidad</t>
  </si>
  <si>
    <t>270501023 1</t>
  </si>
  <si>
    <t>Administrar los recursos logrando la productividad del área</t>
  </si>
  <si>
    <t>Se inactiva según acta 090 del 14-03-2019</t>
  </si>
  <si>
    <t>270501023 2</t>
  </si>
  <si>
    <t>270501024 1</t>
  </si>
  <si>
    <t>Ayudar en las faenas pecuarias según procedimientos</t>
  </si>
  <si>
    <t>El Consejo Ejecutivo acepta  la norma de competencia laboral de la mesa Sectorial de Mantenimiento de acuerdo con la misión de la MS, según acta 001 del 24-02-2016. Código anterior 280501093.</t>
  </si>
  <si>
    <t>Fue reemplazada por la(s) norma(s) 291201097 que ya se encuentra(n) publicada(s).</t>
  </si>
  <si>
    <t>270501025 1</t>
  </si>
  <si>
    <t>Ordeñar animales en la empresa pecuaria según manual de procedimientos</t>
  </si>
  <si>
    <t>Según carta recibida del Secretario Tecnico de la Mesa Sectorial se hace ampliacion de vigencia de esta NCL hasta el 30/06/2015, ya que soporta programas de formacion y certificación.
 Se extiende vigencia hasta 31/12/2015 por solicitud de la Coordinadora</t>
  </si>
  <si>
    <t>270501025 2</t>
  </si>
  <si>
    <t>Ordeñar animales de la empresa pecuaria según normatividad vigente.</t>
  </si>
  <si>
    <t>270501025 3</t>
  </si>
  <si>
    <t>Ordeñar animales según buenas prácticas pecuarias y legislación vigente.</t>
  </si>
  <si>
    <t>270501026 1</t>
  </si>
  <si>
    <t>Obtener cortes de carnes según la solicitud del cliente y la legislación vigente</t>
  </si>
  <si>
    <t>Se inactiva por ser función de la Mesa de Procesamiento de Alimentos</t>
  </si>
  <si>
    <t>270501027 1</t>
  </si>
  <si>
    <t>Despostar carnes con base en la técnica y el procedimiento definido</t>
  </si>
  <si>
    <t>270501028 1</t>
  </si>
  <si>
    <t>Industrializar embutidos cárnicos con base en orden de producción y la legislación vigente.</t>
  </si>
  <si>
    <t>Con Acta 030 del 25/05/2010 se propuso el traslado de esta norma a la MS de Procesamiento de Alimentos quien no la recibe por cuanto su función ya se encuentra normalizada con la norma 290801028</t>
  </si>
  <si>
    <t>270501029 1</t>
  </si>
  <si>
    <t>Obtener procesados cárnicos con base en la exigencia del mercado y legislación vigente</t>
  </si>
  <si>
    <t>El Consejo Ejecutivo acepta  la norma de competencia laboral de la mesa Sectorial de Minería de acuerdo con la misión de la MS, según acta 001 del 14-03-2018.  código anterior 270101060.</t>
  </si>
  <si>
    <t>270501030 1</t>
  </si>
  <si>
    <t>Controlar montaje de unidad de producción de especie menor según plan y exigencia tecnológica del sistema</t>
  </si>
  <si>
    <t>Esta norma es reemplazada por la 270501099, decisión avalada por el consejo de mesa mediante acta 078 del 23/12/2016.</t>
  </si>
  <si>
    <t>El Consejo Ejecutivo acepta  la norma de competencia laboral de la mesa Sectorial de Minería de acuerdo con la misión de la MS, según acta 001 del 14-03-2018.  código anterior 270101070.</t>
  </si>
  <si>
    <t>270501030 2</t>
  </si>
  <si>
    <t>Controlar montaje de producción de especie pecuaria según plan y requerimiento tecnológico del sistema.</t>
  </si>
  <si>
    <t>270501031 1</t>
  </si>
  <si>
    <t>Coordinar producción de especie menor según programa y manual de procedimiento</t>
  </si>
  <si>
    <t>Se amplía vigencia hasta el 30-12-2016, solicitud recibida mediante correo electrónico remitido por la metodóloga de la MS donde informa que estas Normas están siendo utilizadas en procesos de Evaluación y Certificación de Competencias Laborales.</t>
  </si>
  <si>
    <t>El Consejo Ejecutivo acepta  la norma de competencia laboral de la mesa Sectorial de Minería de acuerdo con la misión de la MS, según acta 001 del 14-03-2018.  código anterior 270101001.</t>
  </si>
  <si>
    <t>270501031 2</t>
  </si>
  <si>
    <t>Coordinar producción de especie pecuaria según objetivos de la empresa.</t>
  </si>
  <si>
    <t>Esta norma es reemplazada por la 270501090, decisión avalada por el consejo de mesa mediante acta acta 075 del 17/08/2016. Se inactiva código.</t>
  </si>
  <si>
    <t>El Consejo Ejecutivo acepta  la norma de competencia laboral de la mesa Sectorial de Minería de acuerdo con la misión de la MS, según acta 001 del 14-03-2018.  código anterior 270101002.</t>
  </si>
  <si>
    <t>270501032 1</t>
  </si>
  <si>
    <t>Asistir desarrollo de labor agrícola de la unidad pecuaria según plan de producción y manual de procedimiento.</t>
  </si>
  <si>
    <t>Se inactiva por ser función de la Mesa de Producción Agrícola</t>
  </si>
  <si>
    <t>El Consejo Ejecutivo acepta  la norma de competencia laboral de la mesa Sectorial de Minería de acuerdo con la misión de la MS, según acta 001 del 14-03-2018.  código anterior 270101003.</t>
  </si>
  <si>
    <t>270501033 1</t>
  </si>
  <si>
    <t>Implementar producción de alimento balanceado según programa de alimentación y plan de producción.</t>
  </si>
  <si>
    <t>Se inactiva por ser función de otra Mesa</t>
  </si>
  <si>
    <t>270501033 2</t>
  </si>
  <si>
    <t>Implementar producción de alimento balanceado según programa de alimentación animal y plan de producción.</t>
  </si>
  <si>
    <t>270501034 1</t>
  </si>
  <si>
    <t>Criar pequeño rumiante según manual y parámetro técnico establecido.</t>
  </si>
  <si>
    <t>Se inactiva porque se reemplaza por la NCL: 270501040, 41 Y 42</t>
  </si>
  <si>
    <t>270501035 1</t>
  </si>
  <si>
    <t>Procesar artesanalmente piel de especie menor según criterio técnico y requerimiento del cliente.</t>
  </si>
  <si>
    <t>270501036 1</t>
  </si>
  <si>
    <t>Beneficiar especie menor según procedimiento técnico, normativa vigente y requerimiento del cliente.</t>
  </si>
  <si>
    <t>Se inactiva fue reemplazada por las NCL 270501008, 10 y 71</t>
  </si>
  <si>
    <t>Esta norma es reemplazada por la 290302017, decisión avalada por el consejo de mesa mediante acta 003 del 12/11/2015.  Se inactiva código.</t>
  </si>
  <si>
    <t>270501037 1</t>
  </si>
  <si>
    <t>Preparar ración animal según procedimiento técnico y orden de pedido.</t>
  </si>
  <si>
    <t>270501037 2</t>
  </si>
  <si>
    <t>Preparar ración animal según procedimiento técnico y normatividad vigente.</t>
  </si>
  <si>
    <t>Esta norma es reemplazada por la 270501091, decisión avalada por el consejo de mesa mediante acta acta 075 del 17/08/2016. Se inactiva código.</t>
  </si>
  <si>
    <t>270501038 1</t>
  </si>
  <si>
    <t>Criar especie aviar a menor escala según parámetro técnico, económico y requerimiento del mercado.</t>
  </si>
  <si>
    <t>Se inactiva por ser función de la Mesa Avícola</t>
  </si>
  <si>
    <t>270501039 1</t>
  </si>
  <si>
    <t>Criar especie menor herbívora monogástrica según parámetro técnico, económico y requerimiento del mercado.</t>
  </si>
  <si>
    <t>Esta norma es reemplazada por la 290302018, decisión avalada por el consejo de mesa mediante acta 003 del 12/11/2015.  Se inactiva código.</t>
  </si>
  <si>
    <t>270501040 1</t>
  </si>
  <si>
    <t>Aplicar plan de alimentación según especie animal, plan de producción y normatividad vigente.</t>
  </si>
  <si>
    <t>Aplicar plan de alimentación según especie animal, plan de producción y normativa vigente.</t>
  </si>
  <si>
    <t>270501040 3</t>
  </si>
  <si>
    <t>Alimentar especie animal según procedimiento técnico y normativa</t>
  </si>
  <si>
    <t>270501041 1</t>
  </si>
  <si>
    <t>Desarrollar proceso de reproducción natural según especie animal, parámetro técnico y objetivos de producción.</t>
  </si>
  <si>
    <t>270501041 2</t>
  </si>
  <si>
    <t>Ejecutar proceso de reproducción natural según especie animal, parámetros técnicos y objetivos de producción.</t>
  </si>
  <si>
    <t>270501041 3</t>
  </si>
  <si>
    <t>Controlar proceso de reproducción natural según especie animal, parámetros técnicos y objetivos de producción.</t>
  </si>
  <si>
    <t>270501042 1</t>
  </si>
  <si>
    <t>Manejar plan sanitario según especie animal, plan de producción y normatividad vigente.</t>
  </si>
  <si>
    <t>270501042 2</t>
  </si>
  <si>
    <t>Establecer plan sanitario según especie animal, plan de producción y normatividad vigente.</t>
  </si>
  <si>
    <t>270501042 3</t>
  </si>
  <si>
    <t>Aplicar plan sanitario según especie animal y legislación vigente.</t>
  </si>
  <si>
    <t>270501043 1</t>
  </si>
  <si>
    <t>Herrar equinos aplicando criterios técnicos y protocolos definidos.</t>
  </si>
  <si>
    <t>270501043 2</t>
  </si>
  <si>
    <t>270501044 1</t>
  </si>
  <si>
    <t>Realizar doma en equinos de acuerdo a procedimientos técnicos establecidos.</t>
  </si>
  <si>
    <t>270501044 2</t>
  </si>
  <si>
    <t>Domar equino de acuerdo con procedimientos tecnicos establecidos.</t>
  </si>
  <si>
    <t>270501044 3</t>
  </si>
  <si>
    <t>Domar equino de acuerdo con procedimientos técnicos establecidos.</t>
  </si>
  <si>
    <t>270501045 1</t>
  </si>
  <si>
    <t>Realizar labores de equitación según parámetros técnicos y tipo de explotación.</t>
  </si>
  <si>
    <t>270501045 2</t>
  </si>
  <si>
    <t>270501046 1</t>
  </si>
  <si>
    <t>Transferir embriones de acuerdo con protocolo establecido.</t>
  </si>
  <si>
    <t>270501046 2</t>
  </si>
  <si>
    <t>Esta norma es reemplazada por la 290302020, decisión avalada por el consejo de mesa mediante acta 003 del 12/11/2015.  Se inactiva código.</t>
  </si>
  <si>
    <t>270501050 1</t>
  </si>
  <si>
    <t>Colectar y preservar semen.</t>
  </si>
  <si>
    <t>270501050 2</t>
  </si>
  <si>
    <t>Colectar y preservar semen de acuerdo con los protocolos establecidos.</t>
  </si>
  <si>
    <t>Esta norma es reemplazada por la 290302019, decisión avalada por el consejo de mesa mediante acta 003 del 12/11/2015.  Se inactiva código.</t>
  </si>
  <si>
    <t>270501050 3</t>
  </si>
  <si>
    <t>Preservar semen de acuerdo con protocolo establecido.</t>
  </si>
  <si>
    <t>270501054 1</t>
  </si>
  <si>
    <t>Inseminar las hembras aplicando método artificial de acuerdo con protocolo establecido.</t>
  </si>
  <si>
    <t>270501054 2</t>
  </si>
  <si>
    <t>Inseminar hembras aplicando método artificial de acuerdo con protocolo establecido.</t>
  </si>
  <si>
    <t>270501054 3</t>
  </si>
  <si>
    <t>270501059 1</t>
  </si>
  <si>
    <t>Generar productos de lombricultura según criterio técnico.</t>
  </si>
  <si>
    <t>270501059 2</t>
  </si>
  <si>
    <t>Extraer productos de lombricultura según procedimiento técnico</t>
  </si>
  <si>
    <t>•	Reemplaza a: Código: 270501059 Versión: 1 Titulo de la Norma: Generar productos de lombricultura según criterio técnico.</t>
  </si>
  <si>
    <t>270501060 1</t>
  </si>
  <si>
    <t>Atender requerimiento de alojamiento según especie animal, fase productiva y criterio técnico.</t>
  </si>
  <si>
    <t>270501060 2</t>
  </si>
  <si>
    <t>Atender alojamiento según especie animal y procedimiento técnico.</t>
  </si>
  <si>
    <t>Mediante acta 003 del 12/11/2015, el Consejo de mesa avala la norma 290302019 que reemplaza a la  290302014</t>
  </si>
  <si>
    <t>270501065 1</t>
  </si>
  <si>
    <t>Establecer apiario según normatividad ambiental, manual técnico y disponibilidad de recursos.</t>
  </si>
  <si>
    <t>Mediante acta 003 del 12/11/2015, el Consejo de mesa avala la norma 290302020 que reemplaza a las 290302013 y  290302016</t>
  </si>
  <si>
    <t>270501065 2</t>
  </si>
  <si>
    <t>Establecer apiario según parámetros técnicos y normativa ambiental.</t>
  </si>
  <si>
    <t>Fue reemplazada por la(s) norma(s) 290302028 que ya se encuentra(n) publicada(s).</t>
  </si>
  <si>
    <t>270501066 1</t>
  </si>
  <si>
    <t>Manejar colmena según criterios técnicos, necesidades del mercado y normatividad vigente.</t>
  </si>
  <si>
    <t>El Consejo Ejecutivo acepta  la norma de competencia laboral de la mesa Sectorial de Gas,  de acuerdo con la misión de la MS, según acta 004 del 23-02-2016. Código anterior 280202051.
Teniendo en cuenta la solicitud del Director del SNFT y con el fin de c</t>
  </si>
  <si>
    <t>270501066 2</t>
  </si>
  <si>
    <t>Manejar colmena según criterios técnicos y normativa ambiental.</t>
  </si>
  <si>
    <t>Fue reemplazada por la(s) norma(s) 290302027 que ya se encuentra(n) publicada(s).</t>
  </si>
  <si>
    <t>270501067 1</t>
  </si>
  <si>
    <t>Cosechar productos apícolas según criterios técnicos y de calidad exigidos por el mercado.</t>
  </si>
  <si>
    <t>El Consejo Ejecutivo acepta  la norma de competencia laboral de la mesa Sectorial de Gas,  de acuerdo con la misión de la MS, según acta 004 del 23-02-2016. Código anterior 280202064.</t>
  </si>
  <si>
    <t>Fue reemplazada por la(s) norma(s)  290302023_2  que ya se encuentra(n) publicada(s).</t>
  </si>
  <si>
    <t>270501067 2</t>
  </si>
  <si>
    <t>Cosechar productos apícolas según criterios técnicos y normativa ambiental.</t>
  </si>
  <si>
    <t>•	Reemplaza a: Código: 270501067 Versión: 1 Titulo de la Norma: Cosechar productos apícolas según criterios técnicos y de calidad exigidos por el mercado.</t>
  </si>
  <si>
    <t>270501068 1</t>
  </si>
  <si>
    <t>Esquilar especie animal según protocolo establecido.</t>
  </si>
  <si>
    <t>Mediante acta 003 del 27/10/2017, el Consejo de mesa avala la norma 290302024, Reemplaza las normas   280202053,  280202054.</t>
  </si>
  <si>
    <t>270501068 2</t>
  </si>
  <si>
    <t>Esquilar animal según requerimiento técnico y buenas prácticas.</t>
  </si>
  <si>
    <t>Mediante acta 003 del 27/10/2017, el Consejo de mesa avala la norma 290302025, Reemplaza las normas   280202055.</t>
  </si>
  <si>
    <t>•	Reemplaza a: Código: 270501068 Versión: 1 Titulo de la Norma: Esquilar especie animal según protocolo establecido.</t>
  </si>
  <si>
    <t>270501069 1</t>
  </si>
  <si>
    <t>Acicalar animal según requerimiento y protocolo establecido.</t>
  </si>
  <si>
    <t>270501070 1</t>
  </si>
  <si>
    <t>Administrar medicamentos o inmunobiologicos en especie animal según normativa vigente.</t>
  </si>
  <si>
    <t>Esta norma es reemplazada por el código 270501082, decisión avalada por el Consejo de mesa mediante Acta 068 del 21-10-2015.</t>
  </si>
  <si>
    <t>270501071 1</t>
  </si>
  <si>
    <t>Faenar animal acorde al manual de operaciones y legislación vigente.</t>
  </si>
  <si>
    <t>Esta norma es reemplazada por la 270501085, decisión avalada por el consejo de mesa mediante acta 073 del 25/05/2016. Se inactiva código.</t>
  </si>
  <si>
    <t>270501072 1</t>
  </si>
  <si>
    <t>Manejar fauna en cautiverio según protocolo establecido.</t>
  </si>
  <si>
    <t>270501073 1</t>
  </si>
  <si>
    <t>Prestar el servicio de polinización según criterio técnico y requerimiento del cliente.</t>
  </si>
  <si>
    <t>270501074 1</t>
  </si>
  <si>
    <t>Criar reina según procedimiento establecido.</t>
  </si>
  <si>
    <t>270501075 1</t>
  </si>
  <si>
    <t>Administrar información agropecuaria de acuerdo con los requerimientos de la organización, sector productivo y legislación vigente.</t>
  </si>
  <si>
    <t>270501079 1</t>
  </si>
  <si>
    <t>Apoyar proceso de inspección sanitaria oficial en planta de beneficio animal según normativa vigente</t>
  </si>
  <si>
    <t>Se traslada a la MS de Procesamiento de Alimentos según acta 087 del 09-08-2018, código nuevo 290801096</t>
  </si>
  <si>
    <t>270501080 1</t>
  </si>
  <si>
    <t>Pastorear animales según requerimientos técnicos.</t>
  </si>
  <si>
    <t>270501081 1</t>
  </si>
  <si>
    <t>Implementar condiciones bioseguras según sistema de producción pecuaria y normativa sanitaria.</t>
  </si>
  <si>
    <t>270501082 1</t>
  </si>
  <si>
    <t>Administrar medicamentos según especie animal y normativa técnica.</t>
  </si>
  <si>
    <t>•	Reemplaza a: Código: 270501070 Versión: 1 Titulo de la Norma: Administrar medicamentos o inmunobiológicos en especie animal según normativa vigente.</t>
  </si>
  <si>
    <t>270501083 1</t>
  </si>
  <si>
    <t>Recepcionar especie animal según procedimiento técnico y legislación sanitaria.</t>
  </si>
  <si>
    <t>Mediante acta 073 del 25/05/2016, el Consejo de mesa avala la norma 270501083, Reemplaza la normas 270501007_2.</t>
  </si>
  <si>
    <t>270501084 1</t>
  </si>
  <si>
    <t>Sacrificar especie animal acorde al manual de operaciones y normativa sanitaria.</t>
  </si>
  <si>
    <t>Mediante acta 073 del 25/05/2016, el Consejo de mesa avala la norma 270501084, Reemplaza la norma 270501008.</t>
  </si>
  <si>
    <t>270501085 1</t>
  </si>
  <si>
    <t>Faenar especie animal acorde al manual de operaciones y normativa sanitaria.</t>
  </si>
  <si>
    <t>Mediante acta 073 del 25/05/2016, el Consejo de mesa avala la norma 270501085, Reemplaza la norma 270501071_1.</t>
  </si>
  <si>
    <t>270501086 1</t>
  </si>
  <si>
    <t>Criar abeja reina según procedimiento técnico.</t>
  </si>
  <si>
    <t>Mediante acta 073 del 25/05/2016, el Consejo de mesa avala la norma 270501086, Reemplaza la norma 270501074_1.</t>
  </si>
  <si>
    <t>•	Reemplaza a: Código: 270501074 Versión: 1 Titulo de la Norma: Criar reina según procedimiento establecido.</t>
  </si>
  <si>
    <t>270501087 1</t>
  </si>
  <si>
    <t>Conservar alimento de uso animal según métodos y procedimientos técnicos.</t>
  </si>
  <si>
    <t>Mediante acta 073 del 25/05/2016, el Consejo de mesa avala la norma 270501087, Reemplaza la norma 270401065_1 de la MS de Producción agrícola.</t>
  </si>
  <si>
    <t>•	Reemplaza a: Código: 270401065 Versión: 1 Titulo de la Norma: Aplicar técnicas de conservación de alimento animal según plan productivo.</t>
  </si>
  <si>
    <t>270501088 1</t>
  </si>
  <si>
    <t>Implementar sistema silvopastoril según requerimientos técnicos.</t>
  </si>
  <si>
    <t>Mediante acta 073 del 25/05/2016, el Consejo de mesa avala la norma 270501088, Reemplaza la norma 270401066_1 de la MS de Producción agrícola.</t>
  </si>
  <si>
    <t>270501089 1</t>
  </si>
  <si>
    <t>Manejar praderas según requerimientos técnicos.</t>
  </si>
  <si>
    <t>Mediante acta 073 del 25/05/2016, el Consejo de mesa avala la norma 270501089, Reemplaza la norma 270401064_1 de la MS de Producción agrícola.</t>
  </si>
  <si>
    <t>•	Reemplaza a: Código: 270401064 Versión: 1 Titulo de la Norma: Manejar praderas según criterios agronómicos y normatividad vigente.</t>
  </si>
  <si>
    <t>270501090 1</t>
  </si>
  <si>
    <t>Coordinar producción de especie pecuaria según procedimiento técnico y normativa.</t>
  </si>
  <si>
    <t>Mediante acta 075 del 17/08/2016, el Consejo de mesa avala la norma 270501090, Reemplaza la norma 270501031_2.</t>
  </si>
  <si>
    <t>270501091 1</t>
  </si>
  <si>
    <t>Preparar ración animal según procedimiento técnico y normativa.</t>
  </si>
  <si>
    <t>Mediante acta 075 del 17/08/2016, el Consejo de mesa avala la norma 270501091, Reemplaza la norma 270501037_2.</t>
  </si>
  <si>
    <t>270501092 1</t>
  </si>
  <si>
    <t>Prestar el servicio de polinización según procedimiento técnico.</t>
  </si>
  <si>
    <t>Mediante acta 075 del 17/08/2016, el Consejo de mesa avala la norma 270501092, Reemplaza la norma 270501073_1.</t>
  </si>
  <si>
    <t>•	Reemplaza a: Código: 270501073 Versión: 1 Titulo de la Norma: Prestar el servicio de polinización según criterio técnico y requerimiento del cliente.</t>
  </si>
  <si>
    <t>270501093 1</t>
  </si>
  <si>
    <t>Manejar fauna cautiva según procedimiento técnico y bienestar animal.</t>
  </si>
  <si>
    <t>270501094 1</t>
  </si>
  <si>
    <t>Cuidar animales de compañía de acuerdo con protocolo del servicio</t>
  </si>
  <si>
    <t>Mediante acta 075 del 17/08/2016, el Consejo de mesa avala la norma 270501094, Reemplaza la norma 260602031 _1 de la MS de Servicios personales.</t>
  </si>
  <si>
    <t>•	Reemplaza a: Código: 260602031 Versión: 1 Titulo de la Norma: Cuidar animales de compañía- perros o gatos - de acuerdo con la normativa vigente.</t>
  </si>
  <si>
    <t>270501095 1</t>
  </si>
  <si>
    <t>Pasear perros según normativa técnica y protocolo del servicio.</t>
  </si>
  <si>
    <t>Mediante acta 075 del 17/08/2016, el Consejo de mesa avala la norma 270501095, Reemplaza la norma 260602033_1 de la MS de Servicios personales.</t>
  </si>
  <si>
    <t>270501096 1</t>
  </si>
  <si>
    <t>Peluquear animales de compañía según procedimiento técnico y protocolo del servicio.</t>
  </si>
  <si>
    <t>Mediante acta 075 del 17/08/2016, el Consejo de mesa avala la norma 270501096, Reemplaza la norma 260602030_1 de la MS de Servicios personales.</t>
  </si>
  <si>
    <t>270501097 1</t>
  </si>
  <si>
    <t>Acicalar especie animal según requerimiento técnico y principios de bienestar animal.</t>
  </si>
  <si>
    <t>270501098 1</t>
  </si>
  <si>
    <t>Controlar monta natural según especie animal y parámetros reproductivos.</t>
  </si>
  <si>
    <t>270501099 1</t>
  </si>
  <si>
    <t>Controlar funcionamiento de unidad pecuaria según procedimiento técnico y requerimiento de especie animal</t>
  </si>
  <si>
    <t>Mediante acta 078 del 23/12/2016, el Consejo de mesa avala la norma 270501099, Reemplaza la norma 270501030</t>
  </si>
  <si>
    <t>270501100 1</t>
  </si>
  <si>
    <t>Herrar equino según procedimiento técnico y principios de bienestar animal.</t>
  </si>
  <si>
    <t>Mediante acta 082 del 27/07/2017, el Consejo de mesa avala la norma 270501100, Reemplaza la norma 270501043.</t>
  </si>
  <si>
    <t>270501101 1</t>
  </si>
  <si>
    <t>Domar equino de acuerdo con procedimiento técnico y principios de bienestar animal.</t>
  </si>
  <si>
    <t>Mediante acta 082 del 27/07/2017, el Consejo de mesa avala la norma 270501101, Reemplaza la norma 270501043.</t>
  </si>
  <si>
    <t>•	Reemplaza a: Código: 270501044 Versión: 3 Titulo de la Norma: Domar equino de acuerdo con procedimientos técnicos establecidos..</t>
  </si>
  <si>
    <t>270501102 1</t>
  </si>
  <si>
    <t>Montar equino según procedimiento técnico y modalidad de equitación.</t>
  </si>
  <si>
    <t>Mediante acta 082 del 27/07/2017, el Consejo de mesa avala la norma 270501102, Reemplaza la norma 270501043.</t>
  </si>
  <si>
    <t>270501103 1</t>
  </si>
  <si>
    <t>Inseminar hembras según procedimiento técnico</t>
  </si>
  <si>
    <t>Mediante acta 083 del 24/10/2017, el Consejo de mesa avala la norma 270501103, Reemplaza las normas 270501054.</t>
  </si>
  <si>
    <t>270501104 1</t>
  </si>
  <si>
    <t>Fue trasladada de la MS de Servicios Personales según acta 076 del 18-10-2016.
 Se inactiva según acta 090 del 14-03-2019</t>
  </si>
  <si>
    <t>270501065 3</t>
  </si>
  <si>
    <t>Establecer apiario según parámetros técnicos y normativa ambiental</t>
  </si>
  <si>
    <t>270501066 3</t>
  </si>
  <si>
    <t>Manejar colmena según criterios técnicos y normativa ambiental</t>
  </si>
  <si>
    <t>Sacrificar especie animal según procedimiento técnico y normativa sanitaria</t>
  </si>
  <si>
    <t>270501105 1</t>
  </si>
  <si>
    <t>Ensillar equino según técnicas y normativa de bienestar animal</t>
  </si>
  <si>
    <t>270501106 1</t>
  </si>
  <si>
    <t>Recepcionar especie animal según manuales técnicos y normativa de bienestar</t>
  </si>
  <si>
    <t>270501107 1</t>
  </si>
  <si>
    <t>Herrar equino según método y manual de bienestar animal</t>
  </si>
  <si>
    <t>270501108 1</t>
  </si>
  <si>
    <t>Operar equipo de ordeño de acuerdo con manuales operativos y de bienestar animal</t>
  </si>
  <si>
    <t>270501109 1</t>
  </si>
  <si>
    <t>Montar equino según técnicas y normativa de bienestar animal</t>
  </si>
  <si>
    <t>270501110 1</t>
  </si>
  <si>
    <t>Acicalar equinos según manuales técnicos y normativa de bienestar animal</t>
  </si>
  <si>
    <t>270501111 1</t>
  </si>
  <si>
    <t>Alimentar especie animal según manuales técnicos y normativa de bienestar</t>
  </si>
  <si>
    <t>270501112 1</t>
  </si>
  <si>
    <t>Faenar especie animal según procedimiento técnico y normativa sanitaria</t>
  </si>
  <si>
    <t>270501113 1</t>
  </si>
  <si>
    <t>Atender alojamiento según manuales técnicos y normativa de bienestar animal</t>
  </si>
  <si>
    <t>Fue reemplazada por la(s) norma(s) 240201064  que ya se encuentra(n) publicada(s).</t>
  </si>
  <si>
    <t>270501114 1</t>
  </si>
  <si>
    <t>Preparar ración alimentaria según manual técnico y normativa de bienestar animal</t>
  </si>
  <si>
    <t>270501115 1</t>
  </si>
  <si>
    <t>Ordeñar animales según manuales técnicos y normativa de bienestar animal</t>
  </si>
  <si>
    <t>Esta norma es reemplazada por la  240201073, decisión avalada por el consejo de mesa mediante 001 del 01/02/2018.</t>
  </si>
  <si>
    <t>Fue reemplazada por la(s) norma(s)  240201073 que ya se encuentra(n) publicada(s).</t>
  </si>
  <si>
    <t>270301001 1</t>
  </si>
  <si>
    <t>Operar viveros con base en necesidades de producción.</t>
  </si>
  <si>
    <t>Esta norma es reemplazada por la 270401102, decisión avalada por el consejo de mesa mediante 003 del 15/08/2017.</t>
  </si>
  <si>
    <t>270301002 1</t>
  </si>
  <si>
    <t>Establecer plantaciones forestales con base en los procedimientos técnicos establecidos.</t>
  </si>
  <si>
    <t>Esta norma fue trasladada de la MS Cadena Forestal, Madera, Muebles y Productos de Madera, según Acta 002 del 21/05/2013 de la MS Producción Forestal en la que se aprueba su adopción (código anterior 291001008_2).
 Mediante carta firmada por la Secretaría</t>
  </si>
  <si>
    <t>270301003 1</t>
  </si>
  <si>
    <t>Efectuar el mantenimiento de la plantación forestal de acuerdo con los procedimientos técnicos y normas establecidas.</t>
  </si>
  <si>
    <t>Esta norma fue trasladada de la MS Cadena Forestal, Madera, Muebles y Productos de Madera, según Acta 002 del 21/05/2013 de la MS Producción Forestal en la que se aprueba su adopción (código anterior 291001009_2).
 Mediante carta firmada por la Secretaría</t>
  </si>
  <si>
    <t>270301004 1</t>
  </si>
  <si>
    <t>Efectuar los inventarios forestales para el ordenamiento de la producción maderera.</t>
  </si>
  <si>
    <t>Esta norma fue trasladada de la MS Cadena Forestal, Madera, Muebles y Productos de Madera, según Acta 002 del 21/05/2013 de la MS Producción Forestal en la que se aprueba su adopción (código anterior 291001010_1).
 Esta norma es reemplazada por la 27030102</t>
  </si>
  <si>
    <t>270301004 2</t>
  </si>
  <si>
    <t>Efectuar los inventarios forestales para el ordenamiento y manejo del bosque, de acuerdo con los criterios y métodos establecidos.</t>
  </si>
  <si>
    <t>270301005 1</t>
  </si>
  <si>
    <t>Caracterizar las zonas de interés forestal de acuerdo con los criterios técnicos, económicos, sociales y ambientales.</t>
  </si>
  <si>
    <t>Esta norma fue trasladada de la MS Cadena Forestal, Madera, Muebles y Productos de Madera, según Acta 002 del 21/05/2013 de la MS Producción Forestal en la que se aprueba su adopción (código anterior 291001012_1).
 Esta norma es reemplazada por la 27030102</t>
  </si>
  <si>
    <t>270301005 2</t>
  </si>
  <si>
    <t>Obtener información biofísica y socioeconómica para la caracterización de áreas de interés forestal, aplicando los procedimientos técnicos establecidos.</t>
  </si>
  <si>
    <t>Según Acta 001 del 04/02/2015, la MS de Química propone el traslado de esta norma a la MS de Gestión de Procesos Productivos quien mediante Acta 001 del 20/02/2015, acepta este traslado.  Por lo tanto se inactiva el código 291201021_2 en la mesa de Químic</t>
  </si>
  <si>
    <t>270301006 1</t>
  </si>
  <si>
    <t>Talar bosques de acuerdo con las técnicas del aprovechamiento forestal.</t>
  </si>
  <si>
    <t>Esta norma fue trasladada de la MS Cadena Forestal, Madera, Muebles y Productos de Madera, según Acta 002 del 21/05/2013 de la MS Producción Forestal en la que se aprueba su adopción (código anterior 291001052_1).
 Esta norma es reemplazada por la 27030102</t>
  </si>
  <si>
    <t>Según Acta 001 del 04/02/2015, la MS de Química propone el traslado de esta norma  de competencia a la MS de Gestión de Procesos Productivos quien mediante Acta 001 del 20/02/2015, acepta este traslado .  Por lo tanto se inactiva el código 291201021_2.  C</t>
  </si>
  <si>
    <t>270301006 2</t>
  </si>
  <si>
    <t>Talar bosques de acuerdo con las técnicas del aprovechamiento forestal y normatividad vigente</t>
  </si>
  <si>
    <t>Según Acta 001 del 04/02/2015, la MS de Química propone el traslado de esta norma de competencia a la MS de Gestión de Procesos Productivos quien mediante Acta 001 del 20/02/2015, acepta este traslado .  Por lo tanto se inactiva el código 291201022_2.  Có</t>
  </si>
  <si>
    <t>270301007 1</t>
  </si>
  <si>
    <t>Descortezar madera rolliza manualmente.</t>
  </si>
  <si>
    <t>Esta norma fue trasladada de la MS Cadena Forestal, Madera, Muebles y Productos de Madera, según Acta 002 del 21/05/2013 de la MS Producción Forestal en la que se aprueba su adopción (código anterior 291001053_1).
 Esta norma es reemplazada por la 27030102</t>
  </si>
  <si>
    <t>270301007 2</t>
  </si>
  <si>
    <t>Descortezar madera rolliza manualmente, con criterios técnicos y de seguridad</t>
  </si>
  <si>
    <t>270301008 1</t>
  </si>
  <si>
    <t>Efectuar el transporte menor de la madera mediante el sistema de arriería</t>
  </si>
  <si>
    <t>Esta norma fue trasladada de la MS Cadena Forestal, Madera, Muebles y Productos de Madera, según Acta 002 del 21/05/2013 de la MS Producción Forestal en la que se aprueba su adopción (código anterior 291001054_1).</t>
  </si>
  <si>
    <t>270301008 2</t>
  </si>
  <si>
    <t>Efectuar el transporte menor de la madera y/o insumos mediante el sistema de arriería</t>
  </si>
  <si>
    <t>Fue reemplazada por la(s) norma(s)  220601027  que ya se encuentra(n) publicada(s).</t>
  </si>
  <si>
    <t>270301009 1</t>
  </si>
  <si>
    <t>Efectuar el transporte menor de la madera mediante sistema de arrastre mecanizado</t>
  </si>
  <si>
    <t>Esta norma fue trasladada de la MS Cadena Forestal, Madera, Muebles y Productos de Madera, según Acta 002 del 21/05/2013 de la MS Producción Forestal en la que se aprueba su adopción (código anterior 291001055_1).
 Esta norma es reemplazada por la 27030102</t>
  </si>
  <si>
    <t>270301009 2</t>
  </si>
  <si>
    <t>Efectuar el transporte menor de la madera con equipo de extracción mecanizado</t>
  </si>
  <si>
    <t>Fue reemplazada por la(s) norma(s)  220601028  que ya se encuentra(n) publicada(s).</t>
  </si>
  <si>
    <t>270301010 1</t>
  </si>
  <si>
    <t>Operar equipos para el transporte menor de la madera con cable aéreo, de acuerdo con los procedimientos establecidos.</t>
  </si>
  <si>
    <t>Esta norma fue trasladada de la MS Cadena Forestal, Madera, Muebles y Productos de Madera, según Acta 002 del 21/05/2013 de la MS Producción Forestal en la que se aprueba su adopción (código anterior 291001057_1).</t>
  </si>
  <si>
    <t>Fue reemplazada por la(s) norma(s)  220601029  que ya se encuentra(n) publicada(s).</t>
  </si>
  <si>
    <t>270301010 2</t>
  </si>
  <si>
    <t>Operar equipos para el transporte menor de la madera con cable aéreo, de acuerdo con los procedimientos establecidos</t>
  </si>
  <si>
    <t>270301011 1</t>
  </si>
  <si>
    <t>Estrobar la madera para su transporte menor de acuerdo con procedimientos establecidos</t>
  </si>
  <si>
    <t>Esta norma fue trasladada de la MS Cadena Forestal, Madera, Muebles y Productos de Madera, según Acta 002 del 21/05/2013 de la MS Producción Forestal en la que se aprueba su adopción (código anterior 291001058_1).
 Esta norma es reemplazada por la 27030102</t>
  </si>
  <si>
    <t>Fue reemplazada por la(s) norma(s)  220601030  que ya se encuentra(n) publicada(s).</t>
  </si>
  <si>
    <t>270301011 2</t>
  </si>
  <si>
    <t>Estrobar madera para el transporte menor con sistema de cable aéreo de acuerdo con procedimientos establecidos</t>
  </si>
  <si>
    <t>Según Acta 001 del 04/02/2015, la MS de Química propone el traslado de esta norma de competencia a la MS de Gestión de Procesos Productivos quien mediante Acta 001 del 20/02/2015, acepta este traslado .  Por lo tanto se inactiva el código 291201028_1.  Có</t>
  </si>
  <si>
    <t>270301012 1</t>
  </si>
  <si>
    <t>Coordinar el transporte menor de la madera mediante el sistema de cables aéreos.</t>
  </si>
  <si>
    <t>Esta norma fue trasladada de la MS Cadena Forestal, Madera, Muebles y Productos de Madera, según Acta 002 del 21/05/2013 de la MS Producción Forestal en la que se aprueba su adopción (código anterior 291001056_1).
 egún correo remitido por la Metodóloga se</t>
  </si>
  <si>
    <t>270301012 2</t>
  </si>
  <si>
    <t>Coordinar el transporte menor de la madera mediante el sistema de cables aéreos</t>
  </si>
  <si>
    <t>Fue reemplazada por la(s) norma(s)  220601031  que ya se encuentra(n) publicada(s).</t>
  </si>
  <si>
    <t>270301013 1</t>
  </si>
  <si>
    <t>Coordinar las operaciones forestales de acuerdo con los procedimientos, normas y/o planes establecidos.</t>
  </si>
  <si>
    <t>Esta norma fue trasladada de la MS Cadena Forestal, Madera, Muebles y Productos de Madera, según Acta 002 del 21/05/2013 de la MS Producción Forestal en la que se aprueba su adopción (código anterior 291001059_1).
 Esta norma es reemplazada por la 2704010</t>
  </si>
  <si>
    <t>Según Acta 001 del 04/02/2015, la MS de Química propone el traslado de esta norma de competencia a la MS de Gestión de Procesos Productivos quien mediante Acta 001 del 20/02/2015, acepta este traslado .  Por lo tanto se inactiva el código 291201030_1.  Có</t>
  </si>
  <si>
    <t>270301013 2</t>
  </si>
  <si>
    <t>Coordinar las operaciones forestales de acuerdo con los procedimientos, normas y/o planes establecidos</t>
  </si>
  <si>
    <t>Según Acta 001 del 04/02/2015, la MS de Química propone el traslado de esta norma de competencia a la MS de Gestión de Procesos Productivos quien mediante Acta 001 del 20/02/2015, acepta este traslado .  Por lo tanto se inactiva el código 291201031_2.  Có</t>
  </si>
  <si>
    <t>270301014 1</t>
  </si>
  <si>
    <t>Efectuar el control de recursos en las operaciones forestales de acuerdo con las normas y procedimientos establecidos.</t>
  </si>
  <si>
    <t>Esta norma fue trasladada de la MS Cadena Forestal, Madera, Muebles y Productos de Madera, según Acta 002 del 21/05/2013 de la MS Producción Forestal en la que se aprueba su adopción (código anterior 291001060_1).
 Esta norma es reemplazada por la 2704010</t>
  </si>
  <si>
    <t>270301014 2</t>
  </si>
  <si>
    <t>Efectuar el control de recursos en las operaciones forestales de acuerdo con las normas y procedimientos
 establecidos</t>
  </si>
  <si>
    <t>Según Acta 001 del 04/02/2015, la MS de Química propone el traslado de esta norma de competencia a la MS de Gestión de Procesos Productivos quien mediante Acta 001 del 20/02/2015, acepta este traslado .  Por lo tanto se inactiva el código 291201032_2.  Có</t>
  </si>
  <si>
    <t>270301015 1</t>
  </si>
  <si>
    <t>Podar árboles urbanos con criterios técnicos, ambientales y de seguridad.</t>
  </si>
  <si>
    <t>Esta norma fue trasladada de la MS Cadena Forestal, Madera, Muebles y Productos de Madera, según Acta 002 del 21/05/2013 de la MS Producción Forestal en la que se aprueba su adopción (código anterior 291001061_1).
 Esta norma es reemplazada por el código 2</t>
  </si>
  <si>
    <t>270301015 2</t>
  </si>
  <si>
    <t>Podar individuos vegetales arbóreos y no arbóreos, en ambientes urbanos sin interferencia con redes de
 servicios, con criterios técnicos, ambientales y de seguridad</t>
  </si>
  <si>
    <t>270301016 1</t>
  </si>
  <si>
    <t>Coordinar trasplante de árboles urbanos aplicando criterios técnicos, ambientales y de seguridad.</t>
  </si>
  <si>
    <t>Esta norma fue trasladada de la MS Cadena Forestal, Madera, Muebles y Productos de Madera, según Acta 002 del 21/05/2013 de la MS Producción Forestal en la que se aprueba su adopción (código anterior 291001062_2).
 Por decisión del Grupo de Gestión de Comp</t>
  </si>
  <si>
    <t>270301017 1</t>
  </si>
  <si>
    <t>Trasplantar árboles urbanos con criterios técnicos, ambientales y de seguridad.</t>
  </si>
  <si>
    <t>Esta norma fue trasladada de la MS Cadena Forestal, Madera, Muebles y Productos de Madera, según Acta 002 del 21/05/2013 de la MS Producción Forestal en la que se aprueba su adopción (código anterior 291001063_1).
 Esta norma es reemplazada por el código 2</t>
  </si>
  <si>
    <t>Según Acta 001 del 04/02/2015, la MS de Química propone el traslado de esta norma de competencia a la MS de Gestión de Procesos Productivos quien mediante Acta 001 del 20/02/2015, acepta este traslado .  Por lo tanto se inactiva el código 291201035_1.  Có</t>
  </si>
  <si>
    <t>270301017 2</t>
  </si>
  <si>
    <t>Trasplantar individuos vegetales arbóreos y no arbóreos en ambientes urbanos con criterios técnicos, ambientales y de seguridad</t>
  </si>
  <si>
    <t>270301018 1</t>
  </si>
  <si>
    <t>Talar árboles urbanos con criterios técnicos, ambientales y de seguridad.</t>
  </si>
  <si>
    <t>Esta norma fue trasladada de la MS Cadena Forestal, Madera, Muebles y Productos de Madera, según Acta 002 del 21/05/2013 de la MS Producción Forestal en la que se aprueba su adopción (código anterior 291001064_1).
 Esta norma es reemplazada por la 27030102</t>
  </si>
  <si>
    <t>Según Acta 001 del 04/02/2015, la MS de Química propone el traslado de esta norma de competencia a la MS de Gestión de Procesos Productivos quien mediante Acta 001 del 20/02/2015, acepta este traslado .  Por lo tanto se inactiva el código 291201037_1.  Có</t>
  </si>
  <si>
    <t>270301018 2</t>
  </si>
  <si>
    <t>Talar individuos vegetales arbóreos y no arbóreos en ambientes urbanos, con criterios técnicos, ambientales y de seguridad</t>
  </si>
  <si>
    <t>270301019 1</t>
  </si>
  <si>
    <t>Establecer árboles y palmas en ambientes urbanos con criterios técnicos, ambientales y de seguridad.</t>
  </si>
  <si>
    <t>Esta norma fue trasladada de la MS Cadena Forestal, Madera, Muebles y Productos de Madera, según Acta 002 del 21/05/2013 de la MS Producción Forestal en la que se aprueba su adopción (código anterior 291001065_1).
 Esta norma es reemplazada por el código 2</t>
  </si>
  <si>
    <t>270301019 2</t>
  </si>
  <si>
    <t>Establecer individuos vegetales arbóreos y no arbóreos en ambientes urbanos con criterios técnicos, ambientales y de seguridad</t>
  </si>
  <si>
    <t>Según Acta 001 del 04/02/2015, la MS de Química propone el traslado de esta norma de competencia a la MS de Gestión de Procesos Productivos quien mediante Acta 001 del 20/02/2015, acepta este traslado .  Por lo tanto se inactiva el código 291201039_1.  Có</t>
  </si>
  <si>
    <t>270301020 1</t>
  </si>
  <si>
    <t>Establecer jardines con criterios técnicos, ambientales y de seguridad.</t>
  </si>
  <si>
    <t>Esta norma fue trasladada de la MS Cadena Forestal, Madera, Muebles y Productos de Madera, según Acta 002 del 21/05/2013 de la MS Producción Forestal en la que se aprueba su adopción (código anterior 291001051_1).
 Mediante carta firmada por la Secretaría</t>
  </si>
  <si>
    <t>270301021 1</t>
  </si>
  <si>
    <t>Podar individuos vegetales arbóreos y no arbóreos con interferencia en redes eléctricas y de servicios,
 aplicando criterios técnicos, ambientales y de seguridad</t>
  </si>
  <si>
    <t>Según Acta 001 del 04/02/2015, la MS de Química propone el traslado de esta norma de competencia a la MS de Gestión de Procesos Productivos quien mediante Acta 001 del 20/02/2015, acepta este traslado .  Por lo tanto se inactiva el código 291201040_2.  Có</t>
  </si>
  <si>
    <t>270301022 1</t>
  </si>
  <si>
    <t>Acondicionar espacios de cosecha forestal de acuerdo con criterios técnicos.</t>
  </si>
  <si>
    <t>Según Acta 001 del 04/02/2015, la MS de Química propone el traslado de esta norma de competencia a la MS de Gestión de Procesos Productivos quien mediante Acta 001 del 20/02/2015, acepta este traslado .  Por lo tanto se inactiva el código 291201041_1.  Có</t>
  </si>
  <si>
    <t>270301023 1</t>
  </si>
  <si>
    <t>Podar árboles según criterios técnicos y normativa.</t>
  </si>
  <si>
    <t>270301023 2</t>
  </si>
  <si>
    <t>Podar árboles de acuerdo con procedimiento técnico y normativa</t>
  </si>
  <si>
    <t>Según Acta 001 del 04/02/2015, la MS de Química propone el traslado de esta norma de competencia a la MS de Gestión de Procesos Productivos quien mediante Acta 001 del 20/02/2015, acepta este traslado .  Por lo tanto se inactiva el código 291201042_2.  Có</t>
  </si>
  <si>
    <t>270301024 1</t>
  </si>
  <si>
    <t>Aprovechar árboles de acuerdo con procedimientos técnicos y normativa.</t>
  </si>
  <si>
    <t>Fue reemplazada por la(s) norma(s)  220202017  que ya se encuentra(n) publicada(s).</t>
  </si>
  <si>
    <t>270301025 1</t>
  </si>
  <si>
    <t>Caracterizar especies forestales de acuerdo con procedimientos técnicos.</t>
  </si>
  <si>
    <t>Según carta recibida  del  Presidente de la MS  el 01/12/2014, se amplía vigencia hasta el 31/07/2015 ya que por términos no alcanza a tenerse el  producto aprobado antes de la fecha de expiración.</t>
  </si>
  <si>
    <t>270301026 1</t>
  </si>
  <si>
    <t>270301027 1</t>
  </si>
  <si>
    <t>Trasladar madera según procedimientos técnicos y normativa.</t>
  </si>
  <si>
    <t>270301028 1</t>
  </si>
  <si>
    <t>Estrobar madera según tecnicas de cable aéreo y normativa.</t>
  </si>
  <si>
    <t>270301029 1</t>
  </si>
  <si>
    <t>Acondicionar madera según sistema de explotación y normativa.</t>
  </si>
  <si>
    <t>270301030 1</t>
  </si>
  <si>
    <t>Trasplantar árboles según criterios técnicos y normativa.</t>
  </si>
  <si>
    <t>Según Acta 001 del 04/02/2015, la MS de Química propone el traslado de esta norma de competencia a la MS de Gestión de Procesos Productivos quien mediante Acta 001 del 20/02/2015, acepta este traslado .  Por lo tanto se inactiva el código 291201047_1.  Có</t>
  </si>
  <si>
    <t>270301030 2</t>
  </si>
  <si>
    <t>Trasplantar árboles de acuerdo con procedimiento técnico y normativa</t>
  </si>
  <si>
    <t>270301031 1</t>
  </si>
  <si>
    <t>Evaluar ecosistema de acuerdo con normativa ambiental y protocolos técnicos</t>
  </si>
  <si>
    <t>270301032 1</t>
  </si>
  <si>
    <t>Se trasladó a la MS de Servicios Ambientales según acta 412 del 25-09-2019. Código nuevo asignado 220201105.</t>
  </si>
  <si>
    <t>270301033 1</t>
  </si>
  <si>
    <t>Se trasladó a la MS de Servicios Ambientales según acta 412 del 25-09-2019. Código nuevo asignado 220201106.</t>
  </si>
  <si>
    <t>270301034 1</t>
  </si>
  <si>
    <t>Acopiar productos del bosque de acuerdo con procedimientos técnicos</t>
  </si>
  <si>
    <t>270301035 1</t>
  </si>
  <si>
    <t>Medir áreas de interés forestal de acuerdo con manuales técnicos</t>
  </si>
  <si>
    <t>270301036 1</t>
  </si>
  <si>
    <t>Restaurar área forestal de acuerdo con procedimientos técnicos y normativa.</t>
  </si>
  <si>
    <t>Mediante Acta 005 del 30/08/2022, el CE de la MS Producción Forestal, avala la inactivación de esta NSCL por cuanto los participantes del comité plantean que lo que se necesita en un proceso
 de restauración es tener una línea base, luego la ejecución que se puede ver en las
 NSCL que se describieron y por último la valoración. Con relación a esto, la función
 que se requiere normalizada para el trabajador es aquella que permita realizar el
 seguimiento a la restauración que puede darse por la regeneración natural, las
 plantaciones de especies y en general el manejo forestal, que se haya establecido
 acorde con la estrategia.
 En ese sentido, la NSCL 270301036 “Restaurar área forestal de acuerdo con
 procedimientos técnicos y normativa”, debe ser inactivada, por estar inmersa en
 varias NSCL de las Mesas Sectoriales de: Producción Forestal, Producción Agrícola
 y Servicios Ambientales (220201095, 270301030, 270301043, 270301045, 270401103, 270401102, 270401112, 270401092)</t>
  </si>
  <si>
    <t>270301039 1</t>
  </si>
  <si>
    <t>Descortezar madera según procedimiento técnico y normativa</t>
  </si>
  <si>
    <t>Fue reemplazada por la(s) norma(s)  220202016 que ya se encuentra(n) publicada(s).</t>
  </si>
  <si>
    <t>270301040 1</t>
  </si>
  <si>
    <t>Extraer madera según procedimiento técnico y manuales operativos</t>
  </si>
  <si>
    <t>270301042 1</t>
  </si>
  <si>
    <t>Talar árboles de acuerdo con procedimientos técnicos y normativa ambiental</t>
  </si>
  <si>
    <t>270301043 1</t>
  </si>
  <si>
    <t>Inventariar especies forestales de acuerdo con procedimiento técnico y normativa</t>
  </si>
  <si>
    <t>Según Acta 001 del 04/02/2015, la MS de Química propone el traslado de esta norma de competencia a la MS de Gestión de Procesos Productivos quien mediante Acta 001 del 20/02/2015, acepta este traslado .  Por lo tanto se inactiva el código 291201058_1.  Có</t>
  </si>
  <si>
    <t>270301044 1</t>
  </si>
  <si>
    <t>Estrobar carga de acuerdo con manuales operativos</t>
  </si>
  <si>
    <t>Según Acta 001 del 04/02/2015, la MS de Química propone el traslado de esta norma de competencia a la MS de Gestión de Procesos Productivos quien mediante Acta 001 del 20/02/2015, acepta este traslado .  Por lo tanto se inactiva el código 291201059_1.  Có</t>
  </si>
  <si>
    <t>270301045 1</t>
  </si>
  <si>
    <t>Alistar zona de plantación de acuerdo con técnicas manuales y normativa forestal</t>
  </si>
  <si>
    <t>Según Acta 001 del 04/02/2015, la MS de Química propone el traslado de esta normas de competencia a la MS de Gestión de Procesos Productivos quien mediante Acta 001 del 20/02/2015, acepta este traslado .  Por lo tanto se inactiva el código 291201060_1.  C</t>
  </si>
  <si>
    <t>270201001 1</t>
  </si>
  <si>
    <t>Realizar corte y nivelación de trocha según las especificaciones técnicas y los requisitos del cliente.</t>
  </si>
  <si>
    <t>Segunda extensión de vigencia. Según correo recibido de la secretaria técnica de la MS del 26/02/2015, se solicita que las normas que pierden vigencia en febrero de 2015, se les extienda la vigencia por un año más, tiempo en el cual después de la actual</t>
  </si>
  <si>
    <t>270201001 2</t>
  </si>
  <si>
    <t>Alistar terreno para sísmica según las especificaciones técnicas y los requisitos del cliente.</t>
  </si>
  <si>
    <t>270201002 1</t>
  </si>
  <si>
    <t>Realizar perforaciones para de sísmica de campo según requerimientos y especificaciones técnicas.</t>
  </si>
  <si>
    <t>270201002 2</t>
  </si>
  <si>
    <t>Perforar campos para sísmica de campo según requerimientos y especificaciones técnicas.</t>
  </si>
  <si>
    <t>Fue reemplazada por la(s) norma(s)  270501103  que ya se encuentra(n) publicada(s).</t>
  </si>
  <si>
    <t>270201003 1</t>
  </si>
  <si>
    <t>Ejecutar cargue e instalación para registro sísmico en pozos según procedimiento establecido.</t>
  </si>
  <si>
    <t>Según correo recibido de la secretaria técnica de la MS, se solicita que las normas que pierden vigencia en diciembre de 2014 y en febrero de 2015 se les extienda la vigencia por un año más, tiempo en el cual, después de la actualización del mapa funciona</t>
  </si>
  <si>
    <t>270201003 2</t>
  </si>
  <si>
    <t>Efectuar montajes para registro sísmico en pozos según procedimiento establecido.</t>
  </si>
  <si>
    <t>270201004 1</t>
  </si>
  <si>
    <t>Coordinar las operaciones de armado del taladro aplicando parámetros de calidad establecidos.</t>
  </si>
  <si>
    <t>270201004 2</t>
  </si>
  <si>
    <t>Coordinar las operaciones de armado de equipos aplicando parámetros de calidad establecidos.</t>
  </si>
  <si>
    <t>270201005 1</t>
  </si>
  <si>
    <t>Aplicar técnicas de manejo de fluidos de perforación de acuerdo con estándares de calidad establecidos.</t>
  </si>
  <si>
    <t>Esta norma es reemplazada por la 270201037 y 270201038, decisión avalada por el consejo de mesa mediante acta 002 del 22/06/2017.</t>
  </si>
  <si>
    <t>270201005 2</t>
  </si>
  <si>
    <t>270201006 1</t>
  </si>
  <si>
    <t>Manejar equipo de perforación teniendo en cuenta los parámetros de calidad establecidos.</t>
  </si>
  <si>
    <t>Esta norma es reemplazada por la 270201034, decisión avalada por el consejo de mesa mediante acta 002 del 22/06/2017.</t>
  </si>
  <si>
    <t>270201006 2</t>
  </si>
  <si>
    <t>Operar equipo de perforación teniendo en cuenta los parámetros de calidad establecidos.</t>
  </si>
  <si>
    <t>270201007 1</t>
  </si>
  <si>
    <t>Manejar tubería. Herramientas y accesorios de perforación cumpliendo criterios técnicos.</t>
  </si>
  <si>
    <t>270201007 2</t>
  </si>
  <si>
    <t>Manipular tubería y herramientas de perforación según criterios técnicos.</t>
  </si>
  <si>
    <t>270201008 1</t>
  </si>
  <si>
    <t>Tomar perfiles de pozo durante actividades de perforación.</t>
  </si>
  <si>
    <t>270201008 2</t>
  </si>
  <si>
    <t>Tomar perfiles de pozo durante actividades de perforación según requerimientos técnicos.</t>
  </si>
  <si>
    <t>270201009 1</t>
  </si>
  <si>
    <t>Manejar tubería de revestimiento teniendo en cuenta procedimientos técnicos.</t>
  </si>
  <si>
    <t>Norma reemplazada por la 270201033</t>
  </si>
  <si>
    <t>Se amplía vigencia hasta el 30-12-2016, solicitud recibida mediante correo electrónico remitido por la metodóloga de la MS donde informa que estas Normas están siendo utilizadas en procesos de Evaluación y Certificación  de Competencias Laborales.</t>
  </si>
  <si>
    <t>Fue reemplazada por la(s) norma(s) 270501097 que ya se encuentra(n) publicada(s).</t>
  </si>
  <si>
    <t>270201009 2</t>
  </si>
  <si>
    <t>Esta norma es reemplazada por el código 270501082, decisión  avalada por el Consejo de mesa mediante  Acta 068 del 21-10-2015.</t>
  </si>
  <si>
    <t>270201010 1</t>
  </si>
  <si>
    <t>Manejar técnicas de cementación de pozos de acuerdo con estándares de calidad establecidos.</t>
  </si>
  <si>
    <t>Esta norma es reemplazada por la 270201042 decisión avalada por el consejo de mesa mediante acta 005 del 07/11/2018.</t>
  </si>
  <si>
    <t>Esta norma es reemplazada por la  270501085, decisión avalada por el consejo de mesa mediante acta 073 del 25/05/2016.  Se inactiva código.</t>
  </si>
  <si>
    <t>Fue reemplazada por la(s) norma(s)  270501085  que ya se encuentra(n) publicada(s).</t>
  </si>
  <si>
    <t>270201010 2</t>
  </si>
  <si>
    <t>Aplicar técnicas de cementación de pozos de acuerdo con estándares de calidad establecidos.</t>
  </si>
  <si>
    <t>Fue reemplazada por la(s) norma(s) 270501093 que ya se encuentra(n) publicada(s).</t>
  </si>
  <si>
    <t>270201011 1</t>
  </si>
  <si>
    <t>Caracterizar fluidos en actividades de producción de hidrocarburos según el procedimiento establecido.</t>
  </si>
  <si>
    <t>Fue reemplazada por la(s) norma(s)  270501092  que ya se encuentra(n) publicada(s).</t>
  </si>
  <si>
    <t>270201011 2</t>
  </si>
  <si>
    <t>Fue reemplazada por la(s) norma(s)  270501086  que ya se encuentra(n) publicada(s).</t>
  </si>
  <si>
    <t>270201012 1</t>
  </si>
  <si>
    <t>Operar equipos de prueba en pozos para adquirir información del funcionamiento en subsuelo según procedimiento.</t>
  </si>
  <si>
    <t>No está registrada en POA. Se extiende vigencia porque soporta Proyectos de Certificación.
 Teniendo en cuenta que a la fecha (18/12/2014), no se recibió documento que soporte su extensión de vigencia u otra justificación al respecto, se procede a extender</t>
  </si>
  <si>
    <t>270201012 2</t>
  </si>
  <si>
    <t>270201013 1</t>
  </si>
  <si>
    <t>Mantener los sistemas de extracción en superficie operando de acuerdo con estándares de integridad establecidos.</t>
  </si>
  <si>
    <t>270201013 2</t>
  </si>
  <si>
    <t>270201014 1</t>
  </si>
  <si>
    <t>Operar las facilidades de inyección para los sistemas de levantamiento artificial de acuerdo con procedimientos operacionales.</t>
  </si>
  <si>
    <t>No soporta programas de formación ni se usa en proyectos de certificación, por lo tanto se inactiva código por pérdida de vigencia.</t>
  </si>
  <si>
    <t>270201015 1</t>
  </si>
  <si>
    <t>Operar sistemas de transferencia mediante la aplicación de las normas y criterios definidos por la empresa.</t>
  </si>
  <si>
    <t>Esta norma es reemplazada por la 270201040, decisión avalada por el consejo de mesa mediante acta 002 del 22/06/2017.</t>
  </si>
  <si>
    <t>270201015 2</t>
  </si>
  <si>
    <t>Operar sistemas de transferencia según especificaciones técnicas.</t>
  </si>
  <si>
    <t>270201016 1</t>
  </si>
  <si>
    <t>Tratar crudo de acuerdo con los manuales operativos y criterios de calidad exigidos por el cliente.</t>
  </si>
  <si>
    <t>Esta norma es reemplazada por la 270201039, decisión avalada por el consejo de mesa mediante acta 002 del 22/06/2017.</t>
  </si>
  <si>
    <t>Tratar crudo de acuerdo con los manuales operativos y criterios de calidad exigidos por el cliente</t>
  </si>
  <si>
    <t>270201017 1</t>
  </si>
  <si>
    <t>Tratar agua de producción de acuerdo con los procedimientos de la empresa y la normatividad ambiental.</t>
  </si>
  <si>
    <t>Según Acta 2 del 27/08/2014 el Consejo avala la vigencia de otros 5 años ya que no se realizaron cambios de fondo, solo algunas inclusiones de palabras en variables del proceso y correciones ortograficas, por lo tanto no cumple proceso de consulta public</t>
  </si>
  <si>
    <t>Tratar agua de producción de acuerdo con los procedimientos de la empresa y la normatividad ambiental</t>
  </si>
  <si>
    <t>270201018 1</t>
  </si>
  <si>
    <t>Tratar gas de acuerdo con los manuales operativos y criterios de calidad exigidos por el cliente.</t>
  </si>
  <si>
    <t>Tratar gas de acuerdo con los manuales operativos y criterios de calidad exigidos por el cliente</t>
  </si>
  <si>
    <t>270201019 1</t>
  </si>
  <si>
    <t>Fiscalizar y entregar petróleo de acuerdo a los manuales operativos y criterios de calidad exigidos por el cliente.</t>
  </si>
  <si>
    <t>270201020 1</t>
  </si>
  <si>
    <t>Fiscalizar la entrega de gas y productos blancos de acuerdo a los manuales operativos y criterios de calidad exigidos por el cliente.</t>
  </si>
  <si>
    <t>270201021 1</t>
  </si>
  <si>
    <t>Asistir al operador del equipo de reacondicionamiento de pozos de acuerdo con los procedimientos establecidos.</t>
  </si>
  <si>
    <t>Esta norma es reemplazada por la 270201041 decisión avalada por el consejo de mesa mediante acta 005 del 07/11/2018.</t>
  </si>
  <si>
    <t>270201022 1</t>
  </si>
  <si>
    <t>Ejecutar trabajos de patio en trabajos de servicio a pozos de acuerdo con programas y procedimientos de la empresa.</t>
  </si>
  <si>
    <t>270201022 2</t>
  </si>
  <si>
    <t>Ejecutar trabajos de patio para trabajos de servicio a pozos de acuerdo con procedimientos de la empresa.</t>
  </si>
  <si>
    <t>270201023 1</t>
  </si>
  <si>
    <t>Operar los equipos de reacondicionamiento de pozos de acuerdo con los programas establecidos.</t>
  </si>
  <si>
    <t>270201023 2</t>
  </si>
  <si>
    <t>Operar los equipos de reacondicionamiento de pozos según los programas establecidos.</t>
  </si>
  <si>
    <t>270201024 1</t>
  </si>
  <si>
    <t>Maniobrar herramientas, materiales y equipos auxiliares de reacondicionamiento de pozos para trabajos en superficie de acuerdo con procedimientos operativos.</t>
  </si>
  <si>
    <t>270201024 2</t>
  </si>
  <si>
    <t>270201025 1</t>
  </si>
  <si>
    <t>Maniobrar herramientas y materiales de reacondicionamiento de pozos de acuerdo con procedimientos operativos de la empresa.</t>
  </si>
  <si>
    <t>Mediante acta 082 del 27/07/2017, el Consejo de mesa avala la norma 270501100, Reemplaza la norma  270501043.</t>
  </si>
  <si>
    <t>270201025 2</t>
  </si>
  <si>
    <t>Mediante acta 082 del 27/07/2017, el Consejo de mesa avala la norma 270501101, Reemplaza la norma  270501043.</t>
  </si>
  <si>
    <t>270201026 1</t>
  </si>
  <si>
    <t>Ejecutar trabajos de patio para alistamiento del perfil del completamiento según especificacion técnica.</t>
  </si>
  <si>
    <t>Mediante acta 082 del 27/07/2017, el Consejo de mesa avala la norma 270501102, Reemplaza la norma  270501043.</t>
  </si>
  <si>
    <t>270201027 1</t>
  </si>
  <si>
    <t>Acondicionar sistema de izaje y control según requerimiento técnico.</t>
  </si>
  <si>
    <t>Mediante acta 083 del 24/10/2017, el Consejo de mesa avala la norma 270501103, Reemplaza las normas   270501054.</t>
  </si>
  <si>
    <t>270201028 1</t>
  </si>
  <si>
    <t>Instalar completamiento según perfil definido por el operador.</t>
  </si>
  <si>
    <t>Fue trasladada de la  MS de Servicios Personales según acta 076 del 18-10-2016.
Se inactiva según acta 090 del 14-03-2019</t>
  </si>
  <si>
    <t>270201029 1</t>
  </si>
  <si>
    <t>Caracterizar hidrocarburos de acuerdo con procedimientos técnicos y normativa.</t>
  </si>
  <si>
    <t>270201030 1</t>
  </si>
  <si>
    <t>Mantener sistemas de extracción de hidrocarburos según procedimientos técnicos y normativa.</t>
  </si>
  <si>
    <t>270201031 1</t>
  </si>
  <si>
    <t>Fiscalizar hidrocarburos de acuerdo con normativa.</t>
  </si>
  <si>
    <t>270201032 1</t>
  </si>
  <si>
    <t>Alinear pozos en producción de acuerdo con procedimientos operacionales.</t>
  </si>
  <si>
    <t>270201032 2</t>
  </si>
  <si>
    <t>Alinear pozos en producción de acuerdo con procedimientos operacionales</t>
  </si>
  <si>
    <t>270201033 1</t>
  </si>
  <si>
    <t>Operar herramientas de perforación según procedimiento técnico.</t>
  </si>
  <si>
    <t>270201034 1</t>
  </si>
  <si>
    <t>Operar equipos de perforación de acuerdo con procedimientos técnicos y condiciones operacionales</t>
  </si>
  <si>
    <t>Mediante acta 002 del 22/06/2017, el Consejo de mesa avala la norma 270201034, Reemplaza la norma 270201006.</t>
  </si>
  <si>
    <t>270201035 1</t>
  </si>
  <si>
    <t>Operar sistemas de elevación de tubulares de acuerdo con procedimiento técnico</t>
  </si>
  <si>
    <t>Mediante Acta 034 del 01/08/2012, el Consejo Ejecutivo avala las normas 291201070 y 291201071 que normalizan la función de la norma 291201003.  Se inactiva código.</t>
  </si>
  <si>
    <t>270201036 1</t>
  </si>
  <si>
    <t>Operar equipo de perfilaje de pozos según procedimientos técnicos y requerimientos del cliente.</t>
  </si>
  <si>
    <t>270201037 1</t>
  </si>
  <si>
    <t>Preparar fluidos de perforación según procedimientos técnicos</t>
  </si>
  <si>
    <t>270201038 1</t>
  </si>
  <si>
    <t>Instalar los sistemas del taladro de acuerdo con manual operacional</t>
  </si>
  <si>
    <t>Mediante acta 002 del 22/06/2017, el Consejo de mesa avala la norma 270201038, Reemplaza la norma 270201005.</t>
  </si>
  <si>
    <t>270201039 1</t>
  </si>
  <si>
    <t>Operar unidades de tratamiento de hidrocarburos de acuerdo con procedimiento técnico</t>
  </si>
  <si>
    <t>270201040 1</t>
  </si>
  <si>
    <t>Operar unidades de transferencia de hidrocarburos según procedimientos técnicos</t>
  </si>
  <si>
    <t>Mediante acta 002 del 22/06/2017, el Consejo de mesa avala la norma 270201040, Reemplaza la norma 270201015.</t>
  </si>
  <si>
    <t>270201041 1</t>
  </si>
  <si>
    <t>Preparar unidades de servicio a pozos de acuerdo con procedimientos técnicos</t>
  </si>
  <si>
    <t>Mediante acta 005 del 07/11/2018, el Consejo de mesa avala la norma 270201041, Reemplaza las normas 270201021, 270201022, 270201026.</t>
  </si>
  <si>
    <t>•	Reemplaza a: Código: 270201010 Versión: 2 Titulo de la Norma: Aplicar técnicas de cementación de pozos de acuerdo con estándares de calidad establecidos..
•	Reemplaza a: Código: 270201022 Versión: 2 Titulo de la Norma: Ejecutar trabajos de patio para trabajos de servicio a pozos de acuerdo con procedimientos de la empresa..
•	Reemplaza a: Código: 270201026 Versión: 1 Titulo de la Norma: Ejecutar trabajos de patio para alistamiento del perfil del completamiento según especificacion técnica..
•	Reemplaza a: Código: 270201021 Versión: 1 Titulo de la Norma: Asistir al operador del equipo de reacondicionamiento de pozos de acuerdo con los procedimientos establecidos..</t>
  </si>
  <si>
    <t>270201042 1</t>
  </si>
  <si>
    <t>Acondicionar pozos de acuerdo con procedimientos operacionales</t>
  </si>
  <si>
    <t>Mediante acta 005 del 07/11/2018, el Consejo de mesa avala la norma 270201042, Reemplaza las normas 270201023, 270201024,270201025, 270201028.</t>
  </si>
  <si>
    <t>•	Reemplaza a: Código: 270201010 Versión: 2 Titulo de la Norma: Aplicar técnicas de cementación de pozos de acuerdo con estándares de calidad establecidos..
•	Reemplaza a: Código: 270201023 Versión: 2 Titulo de la Norma: Operar los equipos de reacondicionamiento de pozos según los programas establecidos..
•	Reemplaza a: Código: 270201024 Versión: 2 Titulo de la Norma: Maniobrar herramientas, materiales y equipos auxiliares de reacondicionamiento de pozos para trabajos en superficie de acuerdo con procedimientos operativos..
•	Reemplaza a: Código: 270201025 Versión: 2 Titulo de la Norma: Maniobrar herramientas y materiales de reacondicionamiento de pozos de acuerdo con procedimientos operativos de la empresa..
•	Reemplaza a: Código: 270201028 Versión: 1 Titulo de la Norma: Instalar completamiento según perfil definido por el operador..</t>
  </si>
  <si>
    <t>270201043 1</t>
  </si>
  <si>
    <t>Evaluar pozos productores según procedimiento técnico y condiciones operacionales</t>
  </si>
  <si>
    <t>270201046 1</t>
  </si>
  <si>
    <t>Instalar material detonante de acuerdo con procedimiento técnico y normativa de seguridad en el trabajo</t>
  </si>
  <si>
    <t>270201029 2</t>
  </si>
  <si>
    <t>Caracterizar hidrocarburos de acuerdo con procedimiento técnico y normativa</t>
  </si>
  <si>
    <t>270201035 2</t>
  </si>
  <si>
    <t>270201047 1</t>
  </si>
  <si>
    <t>Mantener flujo de hidrocarburos según procedimiento técnico y normativa de extracción</t>
  </si>
  <si>
    <t>270201048 1</t>
  </si>
  <si>
    <t>Fiscalizar hidrocarburos de acuerdo con normativa técnica y método de medición</t>
  </si>
  <si>
    <t>270201049 1</t>
  </si>
  <si>
    <t>Operar herramientas de perforación de pozos de hidrocarburos de acuerdo con manuales técnicos y protocolo de seguridad</t>
  </si>
  <si>
    <t>290804001 1</t>
  </si>
  <si>
    <t>Garantizar la mejora continua de un bien o proceso mediante la adecuada parametrización técnica de los factores que incidan en la producción.</t>
  </si>
  <si>
    <t>Se inactiva según acta 004 del 30-10-2018. Función no misional de la industria de bebidas.</t>
  </si>
  <si>
    <t>290804001 2</t>
  </si>
  <si>
    <t>Mejorar el proceso mediante la parametrización tecnica de los factores que inciden en la producción.</t>
  </si>
  <si>
    <t>290804002 1</t>
  </si>
  <si>
    <t>Preparar jarabes de acuerdo a variables de producción y estándares de la empresa</t>
  </si>
  <si>
    <t>Esta norma es reemplazada por el código 290804026, decisión avalada por el Consejo de mesa mediante Acta del 15-11-2015.</t>
  </si>
  <si>
    <t xml:space="preserve">Se inactiva código, esta NCL fue trasladada a la MS Procesamiento de Alimentos código 290801077, aprobado el traslado con Acta 029 del 26-09-2012 de la MS de Procesamiento de Alimentos.
Esta norma es reemplazada por la  270501098, decisión avalada por el </t>
  </si>
  <si>
    <t>290804002 2</t>
  </si>
  <si>
    <t>Preparar jarabes de acuerdo con variables de producción y estandares.</t>
  </si>
  <si>
    <t>290804002 3</t>
  </si>
  <si>
    <t>Preparar jarabes de acuerdo con variables de producción y estándares.</t>
  </si>
  <si>
    <t>290804003 1</t>
  </si>
  <si>
    <t>Verificar las características de la mezcla final según los estándares de la compañía</t>
  </si>
  <si>
    <t>El Secretario Técnico de la Mesa solicita la extensión de vigencia hasta el 30 de junio de 2015 mediante carta del 13/11/2014.
 Esta norma es reemplazada por el código 290804027, decisión avalada por el Consejo de mesa mediante Acta del 15-11-2015.</t>
  </si>
  <si>
    <t>290804003 2</t>
  </si>
  <si>
    <t>Verificar caracteristicas de mezcla final según estandares establecidos.</t>
  </si>
  <si>
    <t>290804004 1</t>
  </si>
  <si>
    <t>Aplicar protocolo de limpieza y desinfección para el procesamiento de bebidas según tipo de producto</t>
  </si>
  <si>
    <t>El Secretario Técnico de la Mesa solicita la extensión de vigencia hasta el 30 de junio de 2015 mediante carta del 13/11/2014.
 Esta norma es reemplazada por el código 290804028, decisión avalada por el Consejo de mesa mediante Acta 003 del 03-11-2015.</t>
  </si>
  <si>
    <t>290804004 2</t>
  </si>
  <si>
    <t>Aplicar protocolo de limpieza y desinfección en proceso según tipo de producto.</t>
  </si>
  <si>
    <t>290804005 1</t>
  </si>
  <si>
    <t>Coordinar el envasado del producto según estándares de calidad establecidos por la empresa.</t>
  </si>
  <si>
    <t>Esta norma es reemplazada por la 290804029, decisión avalada por el consejo de mesa mediante acta 002 del 12/05/2016. Se inactiva código.</t>
  </si>
  <si>
    <t>290804005 2</t>
  </si>
  <si>
    <t>Coordinar envasado de producto según estandares de calidad</t>
  </si>
  <si>
    <t>290804006 1</t>
  </si>
  <si>
    <t>Controlar cantidad y calidad del producto en proceso y producto terminado según especificaciones requeridas y plan de producción</t>
  </si>
  <si>
    <t>290804006 2</t>
  </si>
  <si>
    <t>Controlar calidad de producto en proceso y terminado según especificaciones establecidas.</t>
  </si>
  <si>
    <t>290804006 3</t>
  </si>
  <si>
    <t>290804007 1</t>
  </si>
  <si>
    <t>Programar y controlar maquinas y equipos de control de proceso según manuales de operación</t>
  </si>
  <si>
    <t>Se inactiva según acta 004 del 30-10-2018. Función ya normalizada y contenida en la norma: 290804025 Vrs 1. Operar equipos de procesamiento de bebidas según manual técnico</t>
  </si>
  <si>
    <t xml:space="preserve">Según carta recibida del Secretario Tecnico de la Mesa Sectorial se hace ampliacion de vigencia de esta NCL hasta el 30/06/2015, ya que soporta programas de formacion y certificación.
Se extiende vigencia hasta 31/12/2015 por solicitud de la Coordinadora </t>
  </si>
  <si>
    <t>290804007 2</t>
  </si>
  <si>
    <t>Controlar equipos de proceso según manuales de operación.</t>
  </si>
  <si>
    <t>290804008 1</t>
  </si>
  <si>
    <t>Operar equipos de proceso según procedimientos y requerimientos de la producción</t>
  </si>
  <si>
    <t>290804008 2</t>
  </si>
  <si>
    <t>290804009 1</t>
  </si>
  <si>
    <t>Preparar los sistemas de producción según procedimientos y parámetros establecidos en la empresa</t>
  </si>
  <si>
    <t>290804010 1</t>
  </si>
  <si>
    <t>Desarrollar actividades de parada de planta según programación y procedimientos establecidos.</t>
  </si>
  <si>
    <t>290804011 1</t>
  </si>
  <si>
    <t>Obtener pulpa de fruta para elaboración de bebidas según requerimientos y plan de producción.</t>
  </si>
  <si>
    <t>290804012 1</t>
  </si>
  <si>
    <t>Aplicar protocolo de pasteurización para elaboración de jugos y refrescos según procedimientos establecido.</t>
  </si>
  <si>
    <t>Esta norma es reemplazada por la  270501099, decisión avalada por el consejo de mesa mediante acta 078 del 23/12/2016.</t>
  </si>
  <si>
    <t>290804013 1</t>
  </si>
  <si>
    <t>Evaluar la calidad de materia primas y empaque según estándares de la empresa.</t>
  </si>
  <si>
    <t>Esta norma es reemplazada por la 290804035, decisión avalada por el consejo de mesa mediante acta 007 del 12/09/2016. Se inactiva código.</t>
  </si>
  <si>
    <t>Fue reemplazada por la(s) norma(s) 270501099 que ya se encuentra(n) publicada(s).</t>
  </si>
  <si>
    <t>290804013 2</t>
  </si>
  <si>
    <t>290804014 1</t>
  </si>
  <si>
    <t>Operar equipos de envasado según procedimientos y requerimientos de la producción.</t>
  </si>
  <si>
    <t>Esta norma es reemplazada por la  270501090, decisión avalada por el consejo de mesa mediante acta acta 075 del 17/08/2016.  Se inactiva código.</t>
  </si>
  <si>
    <t>Fue reemplazada por la(s) norma(s)  270501090  que ya se encuentra(n) publicada(s).</t>
  </si>
  <si>
    <t>290804014 2</t>
  </si>
  <si>
    <t>290804015 1</t>
  </si>
  <si>
    <t>Controlar el tratamiento de agua para envasado según normas establecidas por la empresa.</t>
  </si>
  <si>
    <t>290804016 1</t>
  </si>
  <si>
    <t>Controlar proceso de malteado según procedimientos establecidos.</t>
  </si>
  <si>
    <t>Fue reemplazada por la(s) norma(s)  290801100  que ya se encuentra(n) publicada(s).</t>
  </si>
  <si>
    <t>290804017 1</t>
  </si>
  <si>
    <t>Ejecutar procesos de elaboración del mosto según procedimientos establecidos.</t>
  </si>
  <si>
    <t>290804018 1</t>
  </si>
  <si>
    <t>Ejecutar los procesos de fermentación, maduración, filtración de la cerveza, según procedimientos establecidos.</t>
  </si>
  <si>
    <t>290804019 1</t>
  </si>
  <si>
    <t>Controlar el proceso de envasado y acondicionamiento de bebidas según procedimientos y requerimientos de la producción.</t>
  </si>
  <si>
    <t>290804020 1</t>
  </si>
  <si>
    <t>Obtener mostos conforme requerimientos producción y calidad establecidos</t>
  </si>
  <si>
    <t>290804021 1</t>
  </si>
  <si>
    <t>Controlar proceso de fermentación de vinos según procedimientos y normatividad vigente.</t>
  </si>
  <si>
    <t>Esta norma es reemplazada por la  270501091, decisión avalada por el consejo de mesa mediante acta acta 075 del 17/08/2016.  Se inactiva código.</t>
  </si>
  <si>
    <t>Fue reemplazada por la(s) norma(s)  270501091  que ya se encuentra(n) publicada(s).</t>
  </si>
  <si>
    <t>290804022 1</t>
  </si>
  <si>
    <t>Asegurar el acabado de vinos según especificaciones requeridas y plan de producción.</t>
  </si>
  <si>
    <t>290804023 1</t>
  </si>
  <si>
    <t>Conducir el proceso de destilación según procedimientos y requerimientos de la producción</t>
  </si>
  <si>
    <t>290804024 1</t>
  </si>
  <si>
    <t>Conducir el proceso de preparación de licores según manuales de operación y requerimientos de la producción.</t>
  </si>
  <si>
    <t>290804025 1</t>
  </si>
  <si>
    <t>Operar equipos de procesamiento de bebidas según manual técnico.</t>
  </si>
  <si>
    <t>290804026 1</t>
  </si>
  <si>
    <t>Preparar jarabes según orden de producción y estándares de calidad.</t>
  </si>
  <si>
    <t>•	Reemplaza a: Código: 290804002 Versión: 2 Titulo de la Norma: Preparar jarabes según orden de producción y estándares de calidad..</t>
  </si>
  <si>
    <t>290804027 1</t>
  </si>
  <si>
    <t>Controlar características de mezcla final según especificaciones técnicas y tipo de bebida.</t>
  </si>
  <si>
    <t>290804028 1</t>
  </si>
  <si>
    <t>Higienizar líneas de envasado según procedimiento de limpieza y desinfección.</t>
  </si>
  <si>
    <t>290804029 1</t>
  </si>
  <si>
    <t>Coordinar envasado de bebidas según estándares de calidad y orden de producción.</t>
  </si>
  <si>
    <t>Mediante acta 002 del 12/05/2016, el Consejo de mesa avala la norma 290804029 Reemplaza a la 290804005_2</t>
  </si>
  <si>
    <t>Fue reemplazada por la(s) norma(s) 270501098 que ya se encuentra(n) publicada(s).</t>
  </si>
  <si>
    <t>290804030 1</t>
  </si>
  <si>
    <t>Controlar calidad de la bebida según procedimientos y especificaciones técnicas.</t>
  </si>
  <si>
    <t>Mediante acta 002 del 12/05/2016, el Consejo de mesa avala la norma 290804030 Reemplaza a la 290804006_3</t>
  </si>
  <si>
    <t>290804031 1</t>
  </si>
  <si>
    <t>Operar equipos de envasado según procedimiento técnico y orden de producción.</t>
  </si>
  <si>
    <t>•	Reemplaza a: Código: 290804014 Versión: 2 Titulo de la Norma: Operar equipos de envasado segun procedimientos y requerimientos de la produccion.</t>
  </si>
  <si>
    <t>290804032 1</t>
  </si>
  <si>
    <t>Controlar el tratamiento de agua según procedimiento técnico y requerimientos de producción de bebidas.</t>
  </si>
  <si>
    <t>•	Reemplaza a: Código: 290804015 Versión: 1 Titulo de la Norma: Controlar el tratamiento de agua para envasado según normas establecidas por la empresa.</t>
  </si>
  <si>
    <t>290804033 1</t>
  </si>
  <si>
    <t>Pasterizar bebidas según procedimiento y especificaciones técnicas.</t>
  </si>
  <si>
    <t>Mediante acta 007 del 12/09/2016, el Consejo de mesa avala la norma 290804033, Reemplaza la norma 290804012.</t>
  </si>
  <si>
    <t>•	Reemplaza a: Código: 290804012 Versión: 1 Titulo de la Norma: Aplicar protocolo de pasteurización para elaboración de jugos y refrescos según procedimientos establecido.</t>
  </si>
  <si>
    <t>290804034 1</t>
  </si>
  <si>
    <t>Obtener pulpa de fruta según procedimiento técnico y orden de producció.</t>
  </si>
  <si>
    <t>Mediante acta 007 del 12/09/2016, el Consejo de mesa avala la norma 290804034, Reemplaza la norma 290804011.</t>
  </si>
  <si>
    <t>Fue reemplazada por la(s) norma(s)  270501100 que ya se encuentra(n) publicada(s).</t>
  </si>
  <si>
    <t>•	Reemplaza a: Código: 290804011 Versión: 1 Titulo de la Norma: Obtener pulpa de fruta para elaboración de bebidas según requerimientos y plan de producción.</t>
  </si>
  <si>
    <t>290804035 1</t>
  </si>
  <si>
    <t>Evaluar materias primas según procedimiento técnico y estándares de alimentos y bebidas.</t>
  </si>
  <si>
    <t>Mediante acta 007 del 12/09/2016, el Consejo de mesa avala la norma 290804035, Reemplaza la norma 290804013.</t>
  </si>
  <si>
    <t>•	Reemplaza a: Código: 290804013 Versión: 2 Titulo de la Norma: Evaluar la calidad de materia primas y empaque según estándares de la empresa.</t>
  </si>
  <si>
    <t>290804036 1</t>
  </si>
  <si>
    <t>Obtener mostos según procedimiento técnico y orden de producción</t>
  </si>
  <si>
    <t>Mediante acta 004 del 23/10/2017, el Consejo de mesa avala la norma 290804036, Reemplaza las normas 290804020.</t>
  </si>
  <si>
    <t>290804036 2</t>
  </si>
  <si>
    <t>Obtener mostos según procedimiento técnico y estándares de calidad</t>
  </si>
  <si>
    <t>Fue reemplazada por la(s) norma(s)  270501101 que ya se encuentra(n) publicada(s).</t>
  </si>
  <si>
    <t>•	Reemplaza a: Código: 290804036 Versión: 1 Titulo de la Norma: Obtener mostos según procedimiento técnico y orden de producción.
•	Reemplaza a: Código: 290804017 Versión: 1 Titulo de la Norma: Ejecutar procesos de elaboración del mosto según procedimientos establecidos..</t>
  </si>
  <si>
    <t>290804037 1</t>
  </si>
  <si>
    <t>Controlar la fermentación del vino según especificaciones técnicas y normativa</t>
  </si>
  <si>
    <t>Mediante acta 004 del 23/10/2017, el Consejo de mesa avala la norma 290804037, Reemplaza las normas 290804021.</t>
  </si>
  <si>
    <t>290804038 1</t>
  </si>
  <si>
    <t>Acondicionar vinos según procedimiento técnico y orden de producción</t>
  </si>
  <si>
    <t>Mediante acta 004 del 23/10/2017, el Consejo de mesa avala la norma 290804038, Reemplaza las normas 290804022.</t>
  </si>
  <si>
    <t>Fue reemplazada por la(s) norma(s)  270501102 que ya se encuentra(n) publicada(s).</t>
  </si>
  <si>
    <t>290804039 1</t>
  </si>
  <si>
    <t>Preparar licores según formulación técnica y normativa</t>
  </si>
  <si>
    <t>Mediante acta 004 del 23/10/2017, el Consejo de mesa avala la norma 290804039, Reemplaza las normas 290804024.</t>
  </si>
  <si>
    <t>290804040 1</t>
  </si>
  <si>
    <t>Procesar mosto según manual de elaboración de bebidas y estándares de calidad</t>
  </si>
  <si>
    <t>•	Reemplaza a: Código: 290804018 Versión: 1 Titulo de la Norma: Ejecutar los procesos de fermentación, maduración, filtración de la cerveza, según procedimientos establecidos..</t>
  </si>
  <si>
    <t>290804041 1</t>
  </si>
  <si>
    <t>Controlar el proceso cervecero de acuerdo con manuales de operación y estándares de calidad</t>
  </si>
  <si>
    <t>290804042 1</t>
  </si>
  <si>
    <t>Controlar la fermentación de bebidas de acuerdo con procedimiento técnico y estándares de calidad</t>
  </si>
  <si>
    <t>270412001 1</t>
  </si>
  <si>
    <t>Sembrar los cultivos de acuerdo con criterios ecológicos y parámetros técnicos.</t>
  </si>
  <si>
    <t>Reemplazada por la NCL</t>
  </si>
  <si>
    <t>270412002 1</t>
  </si>
  <si>
    <t>Preparar suelos de acuerdo a criterios ecológicos y técnicos de los cultivos.</t>
  </si>
  <si>
    <t>Reemplazada por NCL</t>
  </si>
  <si>
    <t>270412003 1</t>
  </si>
  <si>
    <t>Manejar los cultivos con criterios ecológicos y técnicos de sanidad y nutrición.</t>
  </si>
  <si>
    <t>Esta norma fue trasladada de la MS Cadena Forestal, Madera, Muebles y Productos de Madera, según Acta 002 del 21/05/2013 de la MS Producción Forestal en la que se aprueba su adopción (código anterior 291001058_1).
Esta norma es reemplazada por la 27030102</t>
  </si>
  <si>
    <t>270412004 1</t>
  </si>
  <si>
    <t>Regular la presencia de poblaciones asociadas a los cultivos de acuerdo a los criterios ecológicos y niveles de infestación</t>
  </si>
  <si>
    <t>270412005 1</t>
  </si>
  <si>
    <t>Cosechar productos agrícolas de acuerdo con los estándares ecológicos y de calidad requeridos</t>
  </si>
  <si>
    <t>ESTA NCL FUE REEMPLAZADA CON 270412027</t>
  </si>
  <si>
    <t>Esta norma fue trasladada de la MS Cadena Forestal, Madera, Muebles y Productos de Madera, según Acta 002 del 21/05/2013 de la MS Producción Forestal en la que se aprueba su adopción (código anterior 291001056_1).
egún correo remitido por la Metodóloga se</t>
  </si>
  <si>
    <t>270412006 1</t>
  </si>
  <si>
    <t>Manejar la poscosecha de los productos agrícolas con criterios ecológicos, técnicos y estándares de calidad requerido</t>
  </si>
  <si>
    <t>ESTA NCL FUE REEMPLAZADA CON 270412028</t>
  </si>
  <si>
    <t>270412007 1</t>
  </si>
  <si>
    <t>Elaborar bioinsumos para la producción agropecuaria ecológica con criterios técnicos y de bioseguridad, y estándares de calidad requeridos</t>
  </si>
  <si>
    <t>Esta norma fue trasladada de la MS Cadena Forestal, Madera, Muebles y Productos de Madera, según Acta 002 del 21/05/2013 de la MS Producción Forestal en la que se aprueba su adopción (código anterior 291001059_1).
Esta norma es reemplazada por la  2704010</t>
  </si>
  <si>
    <t>270412008 1</t>
  </si>
  <si>
    <t>Elaborar extractos vegetales para la producción agropecuaria ecológica con criterios técnicos y de bioseguridad, en correspondencia con los estándares de calidad requeridos.</t>
  </si>
  <si>
    <t>Fue reemplazada por la(s) norma(s)  270401090  que ya se encuentra(n) publicada(s)</t>
  </si>
  <si>
    <t>270412009 1</t>
  </si>
  <si>
    <t>Evaluar la viabilidad para implementar un sistema de gestión de la calidad de acuerdo con las normas de la agricultura ecológica y la legislación ambiental vigentes.</t>
  </si>
  <si>
    <t>Contemplarán su actualización en POA 2012</t>
  </si>
  <si>
    <t>Esta norma fue trasladada de la MS Cadena Forestal, Madera, Muebles y Productos de Madera, según Acta 002 del 21/05/2013 de la MS Producción Forestal en la que se aprueba su adopción (código anterior 291001060_1).
Esta norma es reemplazada por la  2704010</t>
  </si>
  <si>
    <t>270412010 1</t>
  </si>
  <si>
    <t>Realizar auditorias a los procesos y métodos de la producción agrícola ecológica.</t>
  </si>
  <si>
    <t>270412011 1</t>
  </si>
  <si>
    <t>Planear los procesos de los ciclos biológicos y la diversidad genética del sistema agropecuario, en conformidad con las normas y principios de la agricultura ecológica.</t>
  </si>
  <si>
    <t>Se inactiva código, fue reemplazada con NCL nueva con código 270412029</t>
  </si>
  <si>
    <t>Esta norma fue trasladada de la MS Cadena Forestal, Madera, Muebles y Productos de Madera, según Acta 002 del 21/05/2013 de la MS Producción Forestal en la que se aprueba su adopción (código anterior 291001061_1).
Esta norma es reemplazada por el código 2</t>
  </si>
  <si>
    <t>270412012 1</t>
  </si>
  <si>
    <t>Mantener la materia orgánica del suelo en correspondencia con criterios técnicos y la normatividad de la agricultura ecológica.</t>
  </si>
  <si>
    <t>270412012 2</t>
  </si>
  <si>
    <t>Mantener nutrición del suelo en correspondencia con criterios técnicos y la normatividad de la agricultura ecológica.</t>
  </si>
  <si>
    <t>Esta norma fue trasladada de la MS Cadena Forestal, Madera, Muebles y Productos de Madera, según Acta 002 del 21/05/2013 de la MS Producción Forestal en la que se aprueba su adopción (código anterior 291001062_2).
Por decisión del Grupo de Gestión de Comp</t>
  </si>
  <si>
    <t>270412013 1</t>
  </si>
  <si>
    <t>Reproducir las especies pecuarias conforme a la normatividad de la agricultura ecológica y los principios de la agroecología.</t>
  </si>
  <si>
    <t>Esta norma fue trasladada de la MS Cadena Forestal, Madera, Muebles y Productos de Madera, según Acta 002 del 21/05/2013 de la MS Producción Forestal en la que se aprueba su adopción (código anterior 291001063_1).
Esta norma es reemplazada por el código 2</t>
  </si>
  <si>
    <t>270412013 2</t>
  </si>
  <si>
    <t>270412014 1</t>
  </si>
  <si>
    <t>Manejar la producción de las especies pecuarias conforme a la normatividad de la agricultura ecológica</t>
  </si>
  <si>
    <t>Esta norma fue trasladada de la MS Cadena Forestal, Madera, Muebles y Productos de Madera, según Acta 002 del 21/05/2013 de la MS Producción Forestal en la que se aprueba su adopción (código anterior 291001064_1).
Esta norma es reemplazada por la 27030102</t>
  </si>
  <si>
    <t>270412014 2</t>
  </si>
  <si>
    <t>Manejar la producción de las especies pecuarias conforme a la normatividad de la agricultura ecológica.</t>
  </si>
  <si>
    <t>270412015 1</t>
  </si>
  <si>
    <t>Seleccionar especies vegetales conforme a la normatividad de la agricultura ecológica y los principios de la agroecología.</t>
  </si>
  <si>
    <t>Esta norma es reemplazada por la 270401103, decisión avalada por el consejo de mesa mediante 003 del 15/08/2017.</t>
  </si>
  <si>
    <t>Esta norma fue trasladada de la MS Cadena Forestal, Madera, Muebles y Productos de Madera, según Acta 002 del 21/05/2013 de la MS Producción Forestal en la que se aprueba su adopción (código anterior 291001065_1).
Esta norma es reemplazada por el código 2</t>
  </si>
  <si>
    <t>270412015 2</t>
  </si>
  <si>
    <t>Reproducir especies vegetales conforme a criterios técnicos y normatividad de la agricultura ecológica</t>
  </si>
  <si>
    <t>Reproducir especies vegetales conforme a criterios técnicos y normatividad de la agricultura ecológica.</t>
  </si>
  <si>
    <t xml:space="preserve">Esta norma fue trasladada de la MS Cadena Forestal, Madera, Muebles y Productos de Madera, según Acta 002 del 21/05/2013 de la MS Producción Forestal en la que se aprueba su adopción (código anterior 291001051_1).
Mediante carta firmada por la Secretaría </t>
  </si>
  <si>
    <t>270412016 1</t>
  </si>
  <si>
    <t>Establecer cultivos en correspondencia con los principios de la agroecología y normas de la agricultura ecológica.</t>
  </si>
  <si>
    <t>Esta norma es reemplazada por la 270412035, decisión avalada por el consejo de mesa mediante acta 038 del 23/07/2015. Se inactiva código.</t>
  </si>
  <si>
    <t>270412016 2</t>
  </si>
  <si>
    <t>Establecer cultivos de acuerdo con criterios técnicos y normas de la agricultura ecológica.</t>
  </si>
  <si>
    <t>270412016 3</t>
  </si>
  <si>
    <t>Establecer cultivos según tipo de producto, requerimientos técnicos y normas de la agricultura ecológica.</t>
  </si>
  <si>
    <t>Fue reemplazada por la(s) norma(s)  270301023_2  que ya se encuentra(n) publicada(s).</t>
  </si>
  <si>
    <t>270412017 1</t>
  </si>
  <si>
    <t>Controlar poblaciones asociadas a cultivos conforme a la normatividad de la agricultura ecológica y los principios de la agroecología.</t>
  </si>
  <si>
    <t>Esta norma es reemplazada por la 270412037, decisión avalada por el consejo de mesa mediante acta 038 del 23/07/2015. Se inactiva código.</t>
  </si>
  <si>
    <t>270412017 2</t>
  </si>
  <si>
    <t>Regular poblaciones asociadas a cultivos conforme a criterios técnicos y normatividad de la agricultura ecológica.</t>
  </si>
  <si>
    <t>Fue reemplazada por la(s) norma(s)  270301042  que ya se encuentra(n) publicada(s).</t>
  </si>
  <si>
    <t>270412017 3</t>
  </si>
  <si>
    <t>Regular poblaciones asociadas a cultivos conforme a criterios técnicos y normas de la agricultura ecológica.</t>
  </si>
  <si>
    <t>Fue reemplazada por la(s) norma(s)  270301043  que ya se encuentra(n) publicada(s).</t>
  </si>
  <si>
    <t>270412018 1</t>
  </si>
  <si>
    <t>Asegurar la calidad e inocuidad de la producción agropecuaria ecológica en correspondencia con los estándares y normas la agricultura ecológica.</t>
  </si>
  <si>
    <t>Se inactiva código, fue reemplazada con NCL nueva con código 270412030</t>
  </si>
  <si>
    <t>270412019 1</t>
  </si>
  <si>
    <t>Diseñar el mercadeo de los productos agropecuarios ecológicos según principios del comercio ecológico</t>
  </si>
  <si>
    <t>Fue reemplazada por la(s) norma(s)  270301040  que ya se encuentra(n) publicada(s).</t>
  </si>
  <si>
    <t>270412020 1</t>
  </si>
  <si>
    <t>Implementar la estrategia de mercadeo de productos agropecuarios ecológicos según principios del comercio ecológico</t>
  </si>
  <si>
    <t>Primera extensión de vigencia con Acta 022 del 17/09/2013 hasta 17/03/2013. 
 Por decisión del Grupo de Gestión de Competencias Laborales y mediante Acta 001 del 18/12/2013 se extiende vigencia a esta norma por encontrarse soportando programas de formació</t>
  </si>
  <si>
    <t>Fue reemplazada por la(s) norma(s)  270301044  que ya se encuentra(n) publicada(s).</t>
  </si>
  <si>
    <t>270412021 1</t>
  </si>
  <si>
    <t>Etiquetar productos agroalimentarios ecológicos según normatividad vigente.</t>
  </si>
  <si>
    <t>Fue reemplazada por la(s) norma(s)  270301039  que ya se encuentra(n) publicada(s).</t>
  </si>
  <si>
    <t>270412022 1</t>
  </si>
  <si>
    <t>Producir bioinsumos de acuerdo con criterios técnicos, ecológicos y de bioseguridad según los estándares de calidad requeridos.</t>
  </si>
  <si>
    <t>Las Normas de Competencia 270412031_1 Y 270412032_1, remplazan esta NCL ya que el comité tecnico sustenta que que la normativa contempla como producción de bioinsumos muchas funciones las cuales una sola persona no puede mostrar, por lo tanto queda inacti</t>
  </si>
  <si>
    <t>Fue reemplazada por la(s) norma(s)  270301030_2  que ya se encuentra(n) publicada(s).</t>
  </si>
  <si>
    <t>270412023 1</t>
  </si>
  <si>
    <t>Preparar extractos vegetales con criterios técnicos, ecológicos y de bioseguridad, según los estándares de calidad requeridos.</t>
  </si>
  <si>
    <t>Esta norma es reemplazada por la 270412033, decisión avalada por el consejo de mesa mediante acta 038 del 23/07/2015. Se inactiva código.</t>
  </si>
  <si>
    <t>270412024 1</t>
  </si>
  <si>
    <t>Auditar sistemas de producción agropecuaria ecológica según unidad productiva, criterios técnicos, y normatividad vigente.</t>
  </si>
  <si>
    <t>270412025 1</t>
  </si>
  <si>
    <t>Inspeccionar la producción agropecuaria ecológica según unidad productiva, criterios técnicos y normatividad vigente.</t>
  </si>
  <si>
    <t>270412026 1</t>
  </si>
  <si>
    <t>Implementar programa de certificación según unidad productiva, criterios técnicos, y normas vigentes.</t>
  </si>
  <si>
    <t>270412027 1</t>
  </si>
  <si>
    <t>Cosechar productos agrícolas ecológicos según criterios técnicos y de calidad exigidos.</t>
  </si>
  <si>
    <t>270412028 1</t>
  </si>
  <si>
    <t>Manejar la poscosecha de los productos agrícolas con criterios ecológicos, técnicos y calidad exigidos.</t>
  </si>
  <si>
    <t>270412029 1</t>
  </si>
  <si>
    <t>Realizar planificación del sistema productivo según contexto y principios de la agroecología.</t>
  </si>
  <si>
    <t>270412030 1</t>
  </si>
  <si>
    <t>Asegurar la calidad e inocuidad del sistema productivo ecológico según la normatividad vigente.</t>
  </si>
  <si>
    <t>Mediante Acta 004 del 02/11/2021 el Consejo Ejecutivo de la MS Producción Agropecuaria Ecológica, avala la inactivación de esta norma. No se había formalizado esta novedad por cuanto estaba soportando programas de formación. Actualmente, esta función está</t>
  </si>
  <si>
    <t>270412031 1</t>
  </si>
  <si>
    <t>Elaborar bioabono según protocolo y normativa</t>
  </si>
  <si>
    <t>270412031 2</t>
  </si>
  <si>
    <t>Elaborar bioabono según protocolo técnico y normativa</t>
  </si>
  <si>
    <t>270412032 1</t>
  </si>
  <si>
    <t>Elaborar biofertilizante líquido según tipo de fermentación y normativa</t>
  </si>
  <si>
    <t>270412032 2</t>
  </si>
  <si>
    <t>Elaborar biofertilizante líquido según procedimiento técnico y normativa</t>
  </si>
  <si>
    <t>270412033 1</t>
  </si>
  <si>
    <t>Preparar extracto vegetal según procedimiento de obtención y especificación técnica.</t>
  </si>
  <si>
    <t>270412034 1</t>
  </si>
  <si>
    <t>Implementar programa de certificación según estándar ecológico y requisitos del mercado.</t>
  </si>
  <si>
    <t>270412035 1</t>
  </si>
  <si>
    <t>Establecer cultivo según técnicas de producción y normativa de la agricultura ecológica.</t>
  </si>
  <si>
    <t>270412036 1</t>
  </si>
  <si>
    <t>Inspeccionar sistema productivo según parámetros ecológicos.</t>
  </si>
  <si>
    <t>270412037 1</t>
  </si>
  <si>
    <t>Regular poblaciones asociadas conforme a parámetros técnicos y normativa ecológica.</t>
  </si>
  <si>
    <t>Esta norma es reemplazada por la  270501083, decisión avalada por el consejo de mesa mediante acta 073 del 25/05/2016.  Se inactiva código.</t>
  </si>
  <si>
    <t>270412038 1</t>
  </si>
  <si>
    <t>Reproducir especies vegetales conforme a parámetros técnicos y normativa ecológica.</t>
  </si>
  <si>
    <t>Fue reemplazada por la(s) norma(s)  270501083  que ya se encuentra(n) publicada(s).</t>
  </si>
  <si>
    <t>270412039 1</t>
  </si>
  <si>
    <t>Manejar especies pecuarias conforme con criterios técnicos y normativa de producción agropecuaria ecológica.</t>
  </si>
  <si>
    <t>Esta norma es reemplazada por la  270501084, decisión avalada por el consejo de mesa mediante acta 073 del 25/05/2016.  Se inactiva código.</t>
  </si>
  <si>
    <t>270412039 2</t>
  </si>
  <si>
    <t>28/066/2022</t>
  </si>
  <si>
    <t>Fue reemplazada por la(s) norma(s)  270501084  que ya se encuentra(n) publicada(s).</t>
  </si>
  <si>
    <t>270412037 2</t>
  </si>
  <si>
    <t>Regular poblaciones asociadas conforme a parámetros técnicos y normativa ecológica</t>
  </si>
  <si>
    <t>270412040 1</t>
  </si>
  <si>
    <t>Inspeccionar sistema productivo según parámetros ecológicos y normativa técnica</t>
  </si>
  <si>
    <t>270412041 1</t>
  </si>
  <si>
    <t>Implementar programa ecológico según estándar técnico y requisitos del mercado</t>
  </si>
  <si>
    <t>270401001 1</t>
  </si>
  <si>
    <t>Emplear método de propagación al material básico, según procedimientos y prácticas requeridas</t>
  </si>
  <si>
    <t>Se Inactiva el codigo ya que fue elaborada
 solo para formaci6n y no se encontraron
 soportes. Solicitud avalada por el Consejo de mesa mediante Acta 001 de fecha 11 de noviembre de 2015.</t>
  </si>
  <si>
    <t>270401002 1</t>
  </si>
  <si>
    <t>Sembrar el material de propagación sexual o asexual teniendo en cuenta las prácticas y procedimientos agronómicos requeridos para cada especie.</t>
  </si>
  <si>
    <t>SE INACTIVA PORQUE FUE REEMPLAZADA CON LAS NCL 270401067 Y 270401068</t>
  </si>
  <si>
    <t>270401003 1</t>
  </si>
  <si>
    <t>Ejecutar labores de mantenimiento en propagación, adapte y crecimiento según recomendación técnica</t>
  </si>
  <si>
    <t>Se inactiva esta NSCL por qué se encuentra
 contemplada en las Normas 270401055
 VRS 2 "Utilizar agro insumos teniendo en
 cuenta normatividad vigente"270401067
 VR 1 "Adecuar Área de Propagación
 Vegetal Según Criterios Técnicos" y
 270401068 VRS 1 "Manejar T</t>
  </si>
  <si>
    <t>270401003 2</t>
  </si>
  <si>
    <t>Ejecutar labores de mantenimiento según recomendación técnica.</t>
  </si>
  <si>
    <t>270401004 1</t>
  </si>
  <si>
    <t>Preparar el terreno para la siembra, tipo convencional, labranza reducida o mínima o labranza cero, según los requerimientos técnicos.</t>
  </si>
  <si>
    <t>Esta norma es reemplazada por la 270401104, decisión avalada por el consejo de mesa mediante 003 del 15/08/2017.</t>
  </si>
  <si>
    <t>270401004 2</t>
  </si>
  <si>
    <t>Preparar terreno para siembra según cultivo y requerimientos técnicos.</t>
  </si>
  <si>
    <t>Fue reemplazada por la(s) norma(s) 270412040 que ya se encuentra(n) publicada(s).</t>
  </si>
  <si>
    <t>270401004 3</t>
  </si>
  <si>
    <t>Preparar terreno según cultivo y requerimientos técnicos.</t>
  </si>
  <si>
    <t>Esta norma es reemplazada por la  270401103, decisión avalada por el consejo de mesa mediante 003 del 15/08/2017.</t>
  </si>
  <si>
    <t>270401005 1</t>
  </si>
  <si>
    <t>Establecer el sistema de riego según requerimientos técnicos del cultivo</t>
  </si>
  <si>
    <t>270401006 1</t>
  </si>
  <si>
    <t>Sembrar la semilla, siguiendo las especificaciones técnicas requeridas</t>
  </si>
  <si>
    <t>Esta norma es reemplazada por la 270401112, decisión avalada por el consejo de mesa mediante acta 002 del 03/06/2017.</t>
  </si>
  <si>
    <t>Fue reemplazada por la(s) norma(s) 270412038 que ya se encuentra(n) publicada(s).</t>
  </si>
  <si>
    <t>270401006 2</t>
  </si>
  <si>
    <t>Sembrar semilla sexual o asexual según procedimientos técnicos.</t>
  </si>
  <si>
    <t>Esta norma es reemplazada por la 270412035, decisión avalada por el consejo de mesa mediante acta 038 del 23/07/2015.  Se inactiva código.</t>
  </si>
  <si>
    <t>270401006 3</t>
  </si>
  <si>
    <t>Establecer el cultivo según procedimientos técnicos</t>
  </si>
  <si>
    <t>270401007 1</t>
  </si>
  <si>
    <t>Acondicionar el lote para la siembra teniendo en cuenta los requerimientos técnicos</t>
  </si>
  <si>
    <t>270401008 1</t>
  </si>
  <si>
    <t>Nivelar el lote con base en parámetros técnicos</t>
  </si>
  <si>
    <t>Esta norma es reemplazada por la 270401111, decisión avalada por el consejo de mesa mediante acta 002 del 03/06/2017.</t>
  </si>
  <si>
    <t>Esta norma es reemplazada por la 270412037, decisión avalada por el consejo de mesa mediante acta 038 del 23/07/2015.  Se inactiva código.</t>
  </si>
  <si>
    <t>270401008 2</t>
  </si>
  <si>
    <t>Nivelar terreno según parámetros técnicos.</t>
  </si>
  <si>
    <t>270401009 1</t>
  </si>
  <si>
    <t>Adecuar canales de riego y drenaje según necesidades del cultivo</t>
  </si>
  <si>
    <t>Esta norma es reemplazada por el código 270401086, decisión avalada por el Consejo de mesa mediante Acta del 11-11-2015.</t>
  </si>
  <si>
    <t>270401009 2</t>
  </si>
  <si>
    <t>Adecuar canales de riego y drenaje según necesidades del cultivo.</t>
  </si>
  <si>
    <t>270401010 1</t>
  </si>
  <si>
    <t>Alistar equipos de aplicación para el manejo de plagas de acuerdo con el procedimiento técnico establecido</t>
  </si>
  <si>
    <t>Esta norma es reemplazada por la 270401098, decisión avalada por el consejo de mesa mediante acta 002 del 03/06/2017.
 Esta norma es reemplazada por la 270401095, decisión avalada por el consejo de mesa mediante 001 del 12/03/2018.</t>
  </si>
  <si>
    <t>Primera extensión de vigencia con Acta 022 del 17/09/2013 hasta 17/03/2013.  
Por decisión del Grupo de Gestión de Competencias Laborales y mediante Acta 001 del 18/12/2013 se extiende vigencia a esta norma por encontrarse soportando programas de formació</t>
  </si>
  <si>
    <t>270401010 2</t>
  </si>
  <si>
    <t>Alistar equipos e insumos para manejo de plagas según procedimiento técnico.</t>
  </si>
  <si>
    <t>270401011 1</t>
  </si>
  <si>
    <t>Monitorear niveles de población de arvenses, plagas, patógenos y benéficos del cultivo de acuerdo con las normas y el procedimiento establecido.</t>
  </si>
  <si>
    <t>Esta norma es reemplazada por la 270412033, decisión avalada por el consejo de mesa mediante acta 038 del 23/07/2015.  Se inactiva código.</t>
  </si>
  <si>
    <t>270401011 2</t>
  </si>
  <si>
    <t>Monitorear poblacion de plagas y beneficos de acuerdo con normas y procedimiento técnico.</t>
  </si>
  <si>
    <t>Extensión fecha de revisión hasta el 31/12/2023</t>
  </si>
  <si>
    <t>270401011 3</t>
  </si>
  <si>
    <t>Detectar plagas de acuerdo con método técnico</t>
  </si>
  <si>
    <t>270401012 1</t>
  </si>
  <si>
    <t>Aplicar practicas preventivas o correctivas al cultivo para el manejo de plagas teniendo en cuenta las condiciones agroecológicas y el cultivo.</t>
  </si>
  <si>
    <t>Esta norma es reemplazada por la 270401095, decisión avalada por el consejo de mesa mediante 001 del 12/03/2018.</t>
  </si>
  <si>
    <t>270401012 2</t>
  </si>
  <si>
    <t>Aplicar practicas de manejo integrado de plagas teniendo en cuenta procedimientos tecnicos.</t>
  </si>
  <si>
    <t>270401012 3</t>
  </si>
  <si>
    <t>Emplear manejo integrado de plagas según procedimiento y normativa vigente</t>
  </si>
  <si>
    <t>Fue reemplazada por la(s) norma(s)  270401097  que ya se encuentra(n) publicada(s).</t>
  </si>
  <si>
    <t>270401013 1</t>
  </si>
  <si>
    <t>Aplicar el producto con equipos manuales para la aplicación de plaguicidas según recomendación técnicas.</t>
  </si>
  <si>
    <t>Esta norma se inactiva porque es
 reemplazada por la Norma 270401014
 VRS 4 "Aplicar plaguicida segiin
 instrucción tecnica e indicaciones del
 fabricante." Solicitud avalada por el Consejo de mesa mediante Acta 001 de fecha 11 de noviembre de 2015.</t>
  </si>
  <si>
    <t>Fue reemplazada por la(s) norma(s)  270412031  que ya se encuentra(n) publicada(s).</t>
  </si>
  <si>
    <t>270401013 2</t>
  </si>
  <si>
    <t>Aplicar plaguicida con equipos manuales según recomendación técnica.</t>
  </si>
  <si>
    <t>270401014 1</t>
  </si>
  <si>
    <t>Aplicar el producto con equipos mecánicos para el control de plagas según recomendación técnica</t>
  </si>
  <si>
    <t>Fue reemplazada por la(s) norma(s)  270412032_2  que ya se encuentra(n) publicada(s).</t>
  </si>
  <si>
    <t>270401014 2</t>
  </si>
  <si>
    <t>Aplicar plaguicida con equipos motorizados según recomendación técnica.</t>
  </si>
  <si>
    <t>270401014 3</t>
  </si>
  <si>
    <t>Aplicar plaguicida según recomendación técnica.</t>
  </si>
  <si>
    <t>270401014 4</t>
  </si>
  <si>
    <t>Aplicar plaguicida según instrucción técnica e indicaciones del fabricante.</t>
  </si>
  <si>
    <t>Fue reemplazada por la(s) norma(s)  270401104  que ya se encuentra(n) publicada(s).</t>
  </si>
  <si>
    <t>270401015 1</t>
  </si>
  <si>
    <t>Planear la producción según los requerimientos del mercado y normas técnicas nacionales vigentes</t>
  </si>
  <si>
    <t>Esta norma es reemplazada por la 270401090, decisión avalada por el consejo de mesa mediante acta 001 del 06/02/2017.</t>
  </si>
  <si>
    <t>270401015 2</t>
  </si>
  <si>
    <t>Planear producción según características del sistema productivo y normas legales vigentes.</t>
  </si>
  <si>
    <t>270401016 1</t>
  </si>
  <si>
    <t>Orientar el talento humano aplicando la legislación laboral vigente.</t>
  </si>
  <si>
    <t>Mediante Acta 003 del 12/05/2014, el Consejo de la mesa solicita el traslado de esta norma a la MS de Recursos Humanos. Mediante Acta 004 del 04/11/2014 la Mesa de Recursos Humanos informa que no acepta este traslado de esta norma por cuanto en sus aspe</t>
  </si>
  <si>
    <t>270401016 2</t>
  </si>
  <si>
    <t>Gestionar talento humano aplicando legislación laboral vigente.</t>
  </si>
  <si>
    <t>270401017 1</t>
  </si>
  <si>
    <t>Supervisar el sistema productivo de acuerdo al plan de producción.</t>
  </si>
  <si>
    <t>270401017 2</t>
  </si>
  <si>
    <t>Supervisar sistema productivo de acuerdo con el plan de producción.</t>
  </si>
  <si>
    <t>270401018 1</t>
  </si>
  <si>
    <t>Operar maquinaria y equipos de siembra, según manuales técnicos, cultivo y conservación del suelo</t>
  </si>
  <si>
    <t>Esta norma es reemplazada por el código 290804026, decisión  avalada por el Consejo de mesa mediante  Acta del  15-11-2015.</t>
  </si>
  <si>
    <t>270401018 2</t>
  </si>
  <si>
    <t>Operar tractor e implemento según manual técnico</t>
  </si>
  <si>
    <t>270401018 3</t>
  </si>
  <si>
    <t>Operar máquina y equipo agrícola según manual técnico</t>
  </si>
  <si>
    <t>Operar maquinaria agrícola según manual técnico</t>
  </si>
  <si>
    <t>El Secretario Técnico de la Mesa solicita la extensión de vigencia hasta el 30 de junio de 2015 mediante carta del 13/11/2014.
Esta norma es reemplazada por el código 290804027, decisión  avalada por el Consejo de mesa mediante  Acta del  15-11-2015.</t>
  </si>
  <si>
    <t>270401019 1</t>
  </si>
  <si>
    <t>Sembrar granos con base en manuales de operación</t>
  </si>
  <si>
    <t>Esta norma se inactiva dado que se
 encuentra inmersa por la Norma
 270401018 VRS 3 "Operar maquinaria
 agricola segiin manual tecnico". Solicitud avalada por el Consejo de mesa mediante Acta 001 de fecha 11 de noviembre de 2015.</t>
  </si>
  <si>
    <t>270401019 2</t>
  </si>
  <si>
    <t>Operar máquina sembradora según manual técnico y tipo de cultivo</t>
  </si>
  <si>
    <t>El Secretario Técnico de la Mesa solicita la extensión de vigencia hasta el 30 de junio de 2015 mediante carta del 13/11/2014.
Esta norma es reemplazada por el código 290804028, decisión  avalada por el Consejo de mesa mediante  Acta 003 del 03-11-2015.</t>
  </si>
  <si>
    <t>270401020 1</t>
  </si>
  <si>
    <t>Sembrar material vegetal o tubérculos con base en parámetros técnicos</t>
  </si>
  <si>
    <t>270401021 1</t>
  </si>
  <si>
    <t>Manejar cosechadoras no autopropulsadas según manual de operación</t>
  </si>
  <si>
    <t>Esta norma es reemplazada por la 290804029, decisión avalada por el consejo de mesa mediante acta 002 del 12/05/2016.  Se inactiva código.</t>
  </si>
  <si>
    <t>270401022 1</t>
  </si>
  <si>
    <t>Operar maquinaria y equipos de cosecha, según manuales técnicos, cultivo y conservación del suelo</t>
  </si>
  <si>
    <t>Fue reemplazada por la(s) norma(s)  290804029  que ya se encuentra(n) publicada(s).</t>
  </si>
  <si>
    <t>270401022 2</t>
  </si>
  <si>
    <t>Operar máquina cosechadora según procedimientos técnicos y tipo de cultivo</t>
  </si>
  <si>
    <t>270401023 1</t>
  </si>
  <si>
    <t>Preparar la cosecha siguiendo las especificaciones técnicas definidas</t>
  </si>
  <si>
    <t>270401024 1</t>
  </si>
  <si>
    <t>Manejar cosechadoras autopropulsadas según manual de operación</t>
  </si>
  <si>
    <t>Fue reemplazada por la(s) norma(s)  290804030  que ya se encuentra(n) publicada(s).</t>
  </si>
  <si>
    <t>270401025 1</t>
  </si>
  <si>
    <t>Planificar el manejo fitosanitario del cultivo de acuerdo con las normas técnicas vigentes.</t>
  </si>
  <si>
    <t>Se inactiva esta Norma dado que es una
 funci6n transversal. Solicitud avalada por el Consejo de mesa mediante Acta 001 de fecha 11 de noviembre de 2015.</t>
  </si>
  <si>
    <t>270401025 2</t>
  </si>
  <si>
    <t>Planificar manejo sanitario de acuerdo con parámetros técnicos.</t>
  </si>
  <si>
    <t>270401026 1</t>
  </si>
  <si>
    <t>Desarrollar el programa fitosanitario de acuerdo con la normatividad vigente.</t>
  </si>
  <si>
    <t>Se inactiva dado que es una fun&amp; muy
 amplia contemplada en otras funciones
 operativas. Solicitud avalada por el Consejo de mesa mediante Acta 001 de fecha 11 de noviembre de 2015.</t>
  </si>
  <si>
    <t>Por decisión del Grupo de Gestión de Competencias Laborales y mediante Acta 001 del 18/12/2013 se extiende vigencia a esta norma por encontrarse soportando programas de formación profesional integral.
Esta norma es reemplazada por el código 290804025, dec</t>
  </si>
  <si>
    <t>270401026 2</t>
  </si>
  <si>
    <t>Diseñar programa fitosanitario cumpliendo la normatividad vigente.</t>
  </si>
  <si>
    <t>270401026 3</t>
  </si>
  <si>
    <t>Desarrollar programa sanitario de acuerdo con la normatividad vigente.</t>
  </si>
  <si>
    <t>270401027 1</t>
  </si>
  <si>
    <t>Planear la adecuación de tierras según requerimientos técnicos y normas vigentes.</t>
  </si>
  <si>
    <t>Esta norma es reemplazada por la 270401113, decisión avalada por el consejo de mesa mediante 003 del 15/08/2017.</t>
  </si>
  <si>
    <t>270401027 3</t>
  </si>
  <si>
    <t>Supervisar conservación del sistema de riego y drenaje según criterios técnicos y normatividad vigente</t>
  </si>
  <si>
    <t>Fue reemplazada por la(s) norma(s)  290804034 que ya se encuentra(n) publicada(s).</t>
  </si>
  <si>
    <t>270401028 1</t>
  </si>
  <si>
    <t>Establecer el sistema de adecuación de tierras según requerimientos técnicos y la normatividad vigente.</t>
  </si>
  <si>
    <t>Mediante solicitud recibida por correo electrónico del Secretario Técnico de la Mesa sectorial de fecha 24/03/2015, solicita inactivar esta norma. No se encuentran evidencias de uso en programas de formación ni de certificación de competencias laborales.</t>
  </si>
  <si>
    <t>Fue reemplazada por la(s) norma(s)  290804033 que ya se encuentra(n) publicada(s).</t>
  </si>
  <si>
    <t>270401028 2</t>
  </si>
  <si>
    <t>Implementar sistemas para adecuación de tierras según requerimientos técnicos del cultivo.</t>
  </si>
  <si>
    <t>Esta norma es reemplazada por la  290804035, decisión avalada por el consejo de mesa mediante acta 007 del 12/09/2016.  Se inactiva código.</t>
  </si>
  <si>
    <t>270401029 1</t>
  </si>
  <si>
    <t>Coordinar los procesos de adecuación de tierras teniendo en cuenta la normatividad vigente.</t>
  </si>
  <si>
    <t>Esta norma es reemplazada por la 270401114, decisión avalada por el consejo de mesa mediante 003 del 15/08/2017.</t>
  </si>
  <si>
    <t>Fue reemplazada por la(s) norma(s)  290804035 que ya se encuentra(n) publicada(s).</t>
  </si>
  <si>
    <t>270401029 2</t>
  </si>
  <si>
    <t>Coordinar procesos de adecuación de tierras según normatividad vigente.</t>
  </si>
  <si>
    <t>270401029 3</t>
  </si>
  <si>
    <t>Aforar estructuras de riego de acuerdo con las necesidades</t>
  </si>
  <si>
    <t>Fue reemplazada por la(s) norma(s) 290804031 que ya se encuentra(n) publicada(s).</t>
  </si>
  <si>
    <t>270401030 1</t>
  </si>
  <si>
    <t>Administrar la infraestructura de adecuación de tierras de los distritos y sistemas de riego de acuerdo con parámetros y normativa vigente.</t>
  </si>
  <si>
    <t>Fue reemplazada por la(s) norma(s) 290804032 que ya se encuentra(n) publicada(s).</t>
  </si>
  <si>
    <t>270401030 2</t>
  </si>
  <si>
    <t>Manejar riego en canales de conducción, principales, secundarios y terciarios según disponibilidad y demanda de agua</t>
  </si>
  <si>
    <t>270401031 1</t>
  </si>
  <si>
    <t>Adecuar el predio de acuerdo con sus características y el cultivo a implementar</t>
  </si>
  <si>
    <t>Esta Norma se Inactiva dado que se
 encuentra inmersa en la norma 270401004
 VRS 3 "Preparar terreno segiin cultivo y
 requerimientos tecnicos" Solicitud avalada por el Consejo de mesa mediante Acta 001 de fecha 11 de noviembre de 2015.</t>
  </si>
  <si>
    <t>270401031 2</t>
  </si>
  <si>
    <t>Adecuar terreno según características fisiográficas, físicas y sistema productivo.</t>
  </si>
  <si>
    <t>Fue reemplazada por la(s) norma(s)  290804040 que ya se encuentra(n) publicada(s).</t>
  </si>
  <si>
    <t>270401032 1</t>
  </si>
  <si>
    <t>Establecer la infraestructura para riego y drenaje de acuerdo con la recomendación técnica</t>
  </si>
  <si>
    <t>270401032 2</t>
  </si>
  <si>
    <t>Implementar sistemas para riego y drenaje según requerimientos técnicos del cultivo.</t>
  </si>
  <si>
    <t>Fue reemplazada por la(s) norma(s)  290804036  que ya se encuentra(n) publicada(s).</t>
  </si>
  <si>
    <t>270401032 3</t>
  </si>
  <si>
    <t>Instalar riego y drenaje según sistema productivo</t>
  </si>
  <si>
    <t>Fue reemplazada por la(s) norma(s)  290804037  que ya se encuentra(n) publicada(s).</t>
  </si>
  <si>
    <t>270401033 1</t>
  </si>
  <si>
    <t>Mantener la infraestructura de adecuación de tierras del predio teniendo en cuenta la normatividad ambiental</t>
  </si>
  <si>
    <t>Esta norma es reemplazada por la 270401117, decisión avalada por el consejo de mesa mediante 003 del 15/08/2017.</t>
  </si>
  <si>
    <t>Fue reemplazada por la(s) norma(s)  290804038  que ya se encuentra(n) publicada(s).</t>
  </si>
  <si>
    <t>270401033 3</t>
  </si>
  <si>
    <t>Conservar sistema de riego y drenaje según normatividad vigente</t>
  </si>
  <si>
    <t>270401034 1</t>
  </si>
  <si>
    <t>Manejar el sistema de riego por gravedad de acuerdo con requisitos y recomendaciones técnicas</t>
  </si>
  <si>
    <t>Esta norma es reemplazada por el código 270401088, decisión avalada por el Consejo de mesa mediante Acta del 11-11-2015.</t>
  </si>
  <si>
    <t>Fue reemplazada por la(s) norma(s)  290804039  que ya se encuentra(n) publicada(s).</t>
  </si>
  <si>
    <t>270401034 2</t>
  </si>
  <si>
    <t>Regar cultivo por gravedad de acuerdo con requerisitos y recomendaciones técnicas.</t>
  </si>
  <si>
    <t>270401034 3</t>
  </si>
  <si>
    <t>Operar sistema de riego y drenaje según recomendación técnica</t>
  </si>
  <si>
    <t>Según Acta 004 del 21/10/2013 del Consejo Ejecutivo de la MS de Producción Agrícola informa que esta norma reemplaza a las normas 270401035_2 y 270401081_1, por lo tanto se inactivan estos códigos.</t>
  </si>
  <si>
    <t>270401035 1</t>
  </si>
  <si>
    <t>Manejar el sistema de riego a presión de acuerdo con requisitos y recomendaciones técnicas</t>
  </si>
  <si>
    <t>Según Acta 004 del 21/10/2013 del Consejo Ejecutivo de la MS de Producción Agrícola informa que esta norma es reemplazada por la norma 270401034_3, por lo tanto se inactiva este código.</t>
  </si>
  <si>
    <t>270401035 2</t>
  </si>
  <si>
    <t>Regar el cultivo a presión de acuerdo con requisitos y recomendaciones técnicas.</t>
  </si>
  <si>
    <t>270401036 1</t>
  </si>
  <si>
    <t>Manejar datos especializados (AP) de acuerdo a normas y requerimientos de la empresa agrícola.</t>
  </si>
  <si>
    <t>270401036 2</t>
  </si>
  <si>
    <t>Manejar datos agrícolas según factores de producción y variabilidad.</t>
  </si>
  <si>
    <t>270401037 1</t>
  </si>
  <si>
    <t>Aplicar estadística y geoestadística teniendo en cuenta medidas de variación, modelos y métodos establecidos en la agricultura de precisión.</t>
  </si>
  <si>
    <t>270401038 1</t>
  </si>
  <si>
    <t>Monitorear el cultivo según las herramientas de la agricultura de precisión.</t>
  </si>
  <si>
    <t>270401038 2</t>
  </si>
  <si>
    <t>Monitorear cultivo según herramientas tecnológicas de precisión sig</t>
  </si>
  <si>
    <t>270401039 1</t>
  </si>
  <si>
    <t>Administrar maquinas, equipos e implementos en el sistema de la (AP) de acuerdo con los requerimientos de la empresa.</t>
  </si>
  <si>
    <t>Mediante Acta 007 dl 06/10/2021, el CE de la MS Producción Agícola, avala la inactivación de esta norma por cuanto según observaciones obtenidas por porta de los expertos técnicos esta norma esta con la anterior metodología de igual manera se identificó c</t>
  </si>
  <si>
    <t>270401039 2</t>
  </si>
  <si>
    <t>Administrar mantenimiento de maquinas, equipos e implementos agrícolas según requerimientos de la empresa.</t>
  </si>
  <si>
    <t>270401040 1</t>
  </si>
  <si>
    <t>Recolectar datos de acuerdo a normas y requerimientos de la empresa agrícola.</t>
  </si>
  <si>
    <t>Mediante acta 004 del 23/10/2017, el Consejo de mesa avala la norma 290804036, Reemplaza las normas   290804020.</t>
  </si>
  <si>
    <t>Fue reemplazada por la(s) norma(s)  290804041 que ya se encuentra(n) publicada(s).</t>
  </si>
  <si>
    <t>270401040 2</t>
  </si>
  <si>
    <t>Recolectar datos de campo según necesidades de cada zona de área cultivada.</t>
  </si>
  <si>
    <t>270401041 1</t>
  </si>
  <si>
    <t>Aplicar la agricultura de precisión de acuerdo con la información obtenida y los requerimientos del sistema productivo.</t>
  </si>
  <si>
    <t>Esta norma es reemplazada por la 270401083_1 que unifica esta función, según Acta 001 del 24/11/2014.</t>
  </si>
  <si>
    <t>Mediante acta 004 del 23/10/2017, el Consejo de mesa avala la norma 290804037, Reemplaza las normas   290804021.</t>
  </si>
  <si>
    <t>Fue reemplazada por la(s) norma(s)  290804042 que ya se encuentra(n) publicada(s).</t>
  </si>
  <si>
    <t>270401042 1</t>
  </si>
  <si>
    <t>Utilizar equipos o máquinas de agricultura de precisión según manual del fabricante.</t>
  </si>
  <si>
    <t>Mediante acta 004 del 23/10/2017, el Consejo de mesa avala la norma 290804038, Reemplaza las normas   290804022.</t>
  </si>
  <si>
    <t>270401042 2</t>
  </si>
  <si>
    <t>Utilizar equipos o maquinas de agricultura de precision según manual del fabricante y requisitos del sistema productivo</t>
  </si>
  <si>
    <t>Mediante acta 004 del 23/10/2017, el Consejo de mesa avala la norma 290804039, Reemplaza las normas   290804024.</t>
  </si>
  <si>
    <t>270401043 1</t>
  </si>
  <si>
    <t>Elaborar el proyecto de producción biotecnológica vegetal según objetivos de la empresa.</t>
  </si>
  <si>
    <t>Mediante Acta 001 del 12/05/2014 la MS de Producción Agrícola solicitó el traslado de esta norma a la MS de Biotecnología quien aceptó traslado mediante Acta 001 del 31/03/2014. Código asignado 220202006_1. Por lo tanto se inactiva código en esta mesa y</t>
  </si>
  <si>
    <t>270401044 1</t>
  </si>
  <si>
    <t>Planificar la producción de material vegetal biotecnológico de acuerdo con requerimientos y objetivos establecidos.</t>
  </si>
  <si>
    <t>El Consejo Ejecutivo aprueba el traslado de la NSCL de la Mesa Sectorial de Producción Agrícola a la Mesa Sectorial de Biotecnología, según acta 002 del 24-04-2015 dado que no es misional, por lo tanto se inactiva esta Norma. Código nuevo 220202015</t>
  </si>
  <si>
    <t>270401044 2</t>
  </si>
  <si>
    <t>Planificar producción de material vegetal biotecnológico de acuerdo con requerimientos y metas establecidas.</t>
  </si>
  <si>
    <t>270401045 1</t>
  </si>
  <si>
    <t>Monitorear el desarrollo de vitroplantas de acuerdo con parámetros técnicos de la especie vegetal.</t>
  </si>
  <si>
    <t>Mediante Acta 001 del 12/05/2014 la MS de Producción Agrícola solicitó el traslado de esta norma a la MS de Biotecnología quien aceptó traslado mediante Acta 001 del 31/03/2014. Código asignado 220202007_1. Por lo tanto se inactiva código en esta mesa.</t>
  </si>
  <si>
    <t>Segunda extensión de vigencia.  Según correo recibido de la secretaria técnica de la MS del 26/02/2015, se solicita que las normas que pierden vigencia  en febrero de 2015, se les extienda la vigencia por un año más, tiempo en el cual después de la actual</t>
  </si>
  <si>
    <t>270401046 1</t>
  </si>
  <si>
    <t>Ajustar el proceso productivo in vitro o exvitro de acuerdo con resultados de crecimiento y desarrollo del material sembrado.</t>
  </si>
  <si>
    <t>Mediante Acta 001 del 12/05/2014 la MS de Producción Agrícola solicitó el traslado de esta norma a la MS de Biotecnología quien aceptó traslado mediante Acta 001 del 31/03/2014. Código asignado 220202007_1. Por lo tanto se inactiva código en esta mesa y</t>
  </si>
  <si>
    <t>270401047 1</t>
  </si>
  <si>
    <t>Alistar material vegetal para propagación de vitroplantas de acuerdo con los planes y protocolos establecidos</t>
  </si>
  <si>
    <t>Mediante Acta 001 del 12/05/2014 la MS de Producción Agrícola solicitó el traslado de esta norma a la MS de Biotecnología quien aceptó traslado mediante Acta 001 del 31/03/2014. Código asignado 220202008_1. Por lo tanto se inactiva código en esta mesa y</t>
  </si>
  <si>
    <t>270401048 1</t>
  </si>
  <si>
    <t>Preparar medios de cultivo para la propagación in vitro teniendo en cuenta los procedimientos técnicos.</t>
  </si>
  <si>
    <t>270401049 1</t>
  </si>
  <si>
    <t>Sembrar el material vegetal in vitro de acuerdo con protocolos planteados.</t>
  </si>
  <si>
    <t>270401050 1</t>
  </si>
  <si>
    <t>Propagar plantas endurecidas teniendo en cuenta las condiciones requeridas para el proceso productivo y las recomendaciones técnicas.</t>
  </si>
  <si>
    <t>El Consejo Ejecutivo aprueba el traslado de la NSCL de la Mesa Sectorial de Producción Agrícola a la Mesa Sectorial de Biotecnología, según acta 002 del 24-04-2015 dado que no es misional, por lo tanto se inactiva esta Norma. Código nuevo 220202016</t>
  </si>
  <si>
    <t>Fue reemplazada por la(s) norma(s)  270201046 que ya se encuentra(n) publicada(s).</t>
  </si>
  <si>
    <t>270401050 2</t>
  </si>
  <si>
    <t>Propagar plantas endurecidas de acuerdo con las condiciones requeridas y las recomendaciones técnicas.</t>
  </si>
  <si>
    <t>Fue reemplazada por la 270201038</t>
  </si>
  <si>
    <t>270401051 1</t>
  </si>
  <si>
    <t>Planear el mantenimiento del cultivo teniendo en cuenta estándares, principios de sostenibilidad y normas vigentes.</t>
  </si>
  <si>
    <t>Mediante Acta 003 del 12-05-2014, el Consejo Ejecutivo de la MS aprueba la inactivación de éste código por cuanto su función está incluida en la norma 270401015 que se encuentra vigente en versión 2.</t>
  </si>
  <si>
    <t>270401052 1</t>
  </si>
  <si>
    <t>Controlar el mantenimiento del cultivo según rendimientos y normas vigentes.</t>
  </si>
  <si>
    <t>Mediante Acta 003 del 12-05-2014, el Consejo Ejecutivo de la MS aprueba la inactivación de éste código por cuanto su función está incluida en la norma 270401017 que se encuentra vigente en versión 2.</t>
  </si>
  <si>
    <t>Esta norma es reemplazada por la  270201037 y 270201038, decisión avalada por el consejo de mesa mediante acta 002 del 22/06/2017.</t>
  </si>
  <si>
    <t>270401053 1</t>
  </si>
  <si>
    <t>Mantener el cultivo según recomendaciones agronómicas.</t>
  </si>
  <si>
    <t>270401053 2</t>
  </si>
  <si>
    <t>Manejar labores culturales no mecanizables según recomendación técnica y cultivo</t>
  </si>
  <si>
    <t>Esta norma es reemplazada por la  270201034, decisión avalada por el consejo de mesa mediante acta 002 del 22/06/2017.</t>
  </si>
  <si>
    <t>270401054 1</t>
  </si>
  <si>
    <t>Manejar la humedad del cultivo según recomendaciones técnicas.</t>
  </si>
  <si>
    <t>Mediante Acta 003 del 12-05-2014, el Consejo Ejecutivo de la MS aprueba la inactivación de éste código por cuanto su función está incluida en la norma 270401034que se encuentra vigente en versión 3.</t>
  </si>
  <si>
    <t>Fue reemplazada por la(s) norma(s)  270201034 que ya se encuentra(n) publicada(s).</t>
  </si>
  <si>
    <t>270401055 1</t>
  </si>
  <si>
    <t>Utilizar agroinsumos de mantenimiento del cultivo teniendo en cuenta recomendaciones técnicas.</t>
  </si>
  <si>
    <t>270401055 2</t>
  </si>
  <si>
    <t>Utilizar agroinsumos teniendo en cuenta normatividad vigente</t>
  </si>
  <si>
    <t>Fue reemplazada por la(s) norma(s) 270201033 que ya se encuentra(n) publicada(s).</t>
  </si>
  <si>
    <t>270401056 1</t>
  </si>
  <si>
    <t>Practicar labores de conservación de acuerdo con el cultivo, el suelo y las especificaciones técnicas dadas.</t>
  </si>
  <si>
    <t>270401057 1</t>
  </si>
  <si>
    <t>Podar el cultivo según requerimientos técnicos.</t>
  </si>
  <si>
    <t>Fue reemplazada por la(s) norma(s) 270201036 que ya se encuentra(n) publicada(s).</t>
  </si>
  <si>
    <t>270401057 2</t>
  </si>
  <si>
    <t>Podar el cultivo según requerimientos técnicos</t>
  </si>
  <si>
    <t>270401058 1</t>
  </si>
  <si>
    <t>Cosechar el producto siguiendo las especificaciones técnicas definidas.</t>
  </si>
  <si>
    <t>270401058 2</t>
  </si>
  <si>
    <t>Esta norma es reemplazada por la  270201042  decisión avalada por el consejo de mesa mediante acta 005 del 07/11/2018.</t>
  </si>
  <si>
    <t>270401058 3</t>
  </si>
  <si>
    <t>Cosechar el producto según especificaciones técnicas</t>
  </si>
  <si>
    <t>Fue reemplazada por la(s) norma(s) 270201042 que ya se encuentra(n) publicada(s).</t>
  </si>
  <si>
    <t>270401059 1</t>
  </si>
  <si>
    <t>Acondicionar el producto teniendo en cuenta sus características y preferencias del cliente.</t>
  </si>
  <si>
    <t>Esta norma es reemplazada por la 270403050, decisión avalada por el consejo de mesa mediante acta 001 del 12/02/2016. Se inactiva código.</t>
  </si>
  <si>
    <t>270401060 1</t>
  </si>
  <si>
    <t>Acopiar insumos agropecuarios teniendo en cuenta normas y procedimientos establecidos.</t>
  </si>
  <si>
    <t>270401061 1</t>
  </si>
  <si>
    <t>Expender insumos agropecuarios de acuerdo con procedimientos, normas y políticas de la empresa.</t>
  </si>
  <si>
    <t>No está registrada en POA. Se extiende vigencia porque soporta Proyectos de Certificación.
Teniendo en cuenta que a la fecha (18/12/2014), no se recibió documento que soporte su extensión de vigencia u otra justificación al respecto, se procede a extender</t>
  </si>
  <si>
    <t>270401062 1</t>
  </si>
  <si>
    <t>Aplicar insumos a través del riego según procedimientos técnicos</t>
  </si>
  <si>
    <t>270401063 1</t>
  </si>
  <si>
    <t>Sembrar material vegetal según especificaciones técnicas.</t>
  </si>
  <si>
    <t>270401064 1</t>
  </si>
  <si>
    <t>Manejar praderas según criterios agronómicos y normatividad vigente</t>
  </si>
  <si>
    <t>270401065 1</t>
  </si>
  <si>
    <t>Aplicar técnicas de conservación de alimento animal según plan productivo.</t>
  </si>
  <si>
    <t>Esta norma es reemplazada por la  270201040, decisión avalada por el consejo de mesa mediante acta 002 del 22/06/2017.</t>
  </si>
  <si>
    <t>Fue reemplazada por la(s) norma(s)  270201040 que ya se encuentra(n) publicada(s).</t>
  </si>
  <si>
    <t>270401066 1</t>
  </si>
  <si>
    <t>Emplear sistema agroforestal según ecosistema y requerimientos agro zootécnicos.</t>
  </si>
  <si>
    <t>Esta norma es reemplazada por la  270201039, decisión avalada por el consejo de mesa mediante acta 002 del 22/06/2017.</t>
  </si>
  <si>
    <t>Fue reemplazada por la(s) norma(s)  270201039 que ya se encuentra(n) publicada(s).</t>
  </si>
  <si>
    <t>270401067 1</t>
  </si>
  <si>
    <t>Adecuar área de propagación vegetal según criterios técnicos.</t>
  </si>
  <si>
    <t>Esta norma es reemplazada por el código 270401084, decisión avalada por el Consejo de mesa mediante Acta del 11-11-2015.</t>
  </si>
  <si>
    <t>Según Acta 2 del 27/08/2014  el Consejo avala la vigencia de otros 5 años ya que no se realizaron cambios de fondo, solo algunas inclusiones de palabras en variables del proceso y correciones ortograficas, por lo tanto no cumple proceso de consulta public</t>
  </si>
  <si>
    <t>270401068 1</t>
  </si>
  <si>
    <t>Manejar técnicas de propagación y mantenimiento según procedimientos y prácticas requeridas.</t>
  </si>
  <si>
    <t>Esta norma es reemplazada por el código 270401085, decisión avalada por el Consejo de mesa mediante Acta del 11-11-2015.</t>
  </si>
  <si>
    <t>270401069 1</t>
  </si>
  <si>
    <t>Recolectar muestras agronómicas según protocolos o procedimientos técnicos.</t>
  </si>
  <si>
    <t>270401070 1</t>
  </si>
  <si>
    <t>Recepcionar algodón semilla según procedimiento de la empresa</t>
  </si>
  <si>
    <t>270401071 1</t>
  </si>
  <si>
    <t>Operar báscula en planta desmotadora de algodón según procedimiento de la empresa</t>
  </si>
  <si>
    <t>270401072 1</t>
  </si>
  <si>
    <t>Almacenar algodón semilla según procedimiento de la empresa</t>
  </si>
  <si>
    <t>270401073 1</t>
  </si>
  <si>
    <t>Alimentar máquina desmotadora según procedimiento técnico</t>
  </si>
  <si>
    <t>Esta norma es reemplazada por la  270201041  decisión avalada por el consejo de mesa mediante acta 005 del 07/11/2018.</t>
  </si>
  <si>
    <t>Fue reemplazada por la(s) norma(s)  270201041  que ya se encuentra(n) publicada(s).</t>
  </si>
  <si>
    <t>270401074 1</t>
  </si>
  <si>
    <t>Desmotar algodón semilla según procedimiento técnico</t>
  </si>
  <si>
    <t>270401075 1</t>
  </si>
  <si>
    <t>Prensar fibra de algodón según procedimiento técnico</t>
  </si>
  <si>
    <t>270401076 1</t>
  </si>
  <si>
    <t>Clasificar algodón fibra según normas internacionales vigentes.</t>
  </si>
  <si>
    <t>270401077 1</t>
  </si>
  <si>
    <t>Despachar algodón fibra según condiciones del mercado.</t>
  </si>
  <si>
    <t>270401078 1</t>
  </si>
  <si>
    <t>Obtener material de propagación según recomendación tecnica.</t>
  </si>
  <si>
    <t>270401079 1</t>
  </si>
  <si>
    <t>Acondicionar infraestructura de vivero según normatividad vigente.</t>
  </si>
  <si>
    <t>270401080 1</t>
  </si>
  <si>
    <t>Establecer el sistema de tutorado según tipo de cultivo.</t>
  </si>
  <si>
    <t>270401081 1</t>
  </si>
  <si>
    <t>Operar sistema de riego para vivero según criterio tecnico.</t>
  </si>
  <si>
    <t>270401082 1</t>
  </si>
  <si>
    <t>Manejar tubérculo semilla según protocolo de la empresa</t>
  </si>
  <si>
    <t>270401083 2</t>
  </si>
  <si>
    <t>Utilizar máquinas de precisión según manual del fabricante y requisitos del sistema productivo</t>
  </si>
  <si>
    <t>Fue reemplazada por la(s) norma(s) 270201035 que ya se encuentra(n) publicada(s).</t>
  </si>
  <si>
    <t>270401084 1</t>
  </si>
  <si>
    <t>Adecuar área de propagación según criterios técnicos.</t>
  </si>
  <si>
    <t>270401085 1</t>
  </si>
  <si>
    <t>Propagar material vegetal según procedimiento y normativa técnica.</t>
  </si>
  <si>
    <t>270401086 1</t>
  </si>
  <si>
    <t>Adecuar canales según requisitos técnicos.</t>
  </si>
  <si>
    <t>270401087 1</t>
  </si>
  <si>
    <t>Suministrar fertirriego según especificaciones técnicas.</t>
  </si>
  <si>
    <t>270401088 1</t>
  </si>
  <si>
    <t>Operar sistema de riego y drenaje según criterios técnicos.</t>
  </si>
  <si>
    <t>270401089 1</t>
  </si>
  <si>
    <t>Monitorear labor agrícola según parámetros y métodos técnicos</t>
  </si>
  <si>
    <t>•	Reemplaza a: Código: 270408005 Versión: 1 Titulo de la Norma: Regular el crecimiento de poblaciones, plagas y enfermedades asociadas con el semillero y el cultivo de fique según criterios ecológicos y técnicos.
•	Reemplaza a: Código: 270401038 Versión: 2 Titulo de la Norma: Monitorear cultivo según herramientas tecnológicas de precisión SIG.
•	Reemplaza a: Código: 270410035 Versión: 1 Titulo de la Norma: Monitorear cultivo de flores, follajes y ornamentales, según; variables de producción, plagas del cultivo, estándares de calidad definidos y normatividad vigente..
•	Reemplaza a: Código: 270601010 Versión: 1 Titulo de la Norma: Monitorear parámetros técnicos del cultivo acuícola según especie y etapa de desarrollo.
•	Reemplaza a: Código: 270404057 Versión: 1 Titulo de la Norma: Tomar muestras foliares y de suelos según criterios técnicos.
•	Reemplaza a: Código: 270404059 Versión: 1 Titulo de la Norma: Censar produccíón de acuerdo con procedimientos técnicos del cultivo.</t>
  </si>
  <si>
    <t>270401090 1</t>
  </si>
  <si>
    <t>Controlar labores agrícolas según tipo de cultivo y normativa</t>
  </si>
  <si>
    <t>•	Reemplaza a: Código: 270401015 Versión: 2 Titulo de la Norma: Planear producción según características del sistema productivo y normas legales vigentes..
•	Reemplaza a: Código: 270402011 Versión: 3 Titulo de la Norma: Supervisar los procesos productivos de acuerdo con el programa de la empresa bananera..
•	Reemplaza a: Código: 270301013 Versión: 2 Titulo de la Norma: Coordinar las operaciones forestales de acuerdo con los procedimientos, normas y/o planes establecidos.
•	Reemplaza a: Código: 270301012 Versión: 2 Titulo de la Norma: Coordinar el transporte menor de la madera mediante el sistema de cables aéreos.
•	Reemplaza a: Código: 270301016 Versión: 1 Titulo de la Norma: Coordinar trasplante de árboles urbanos aplicando criterios técnicos, ambientales y de seguridad..
•	Reemplaza a: Código: 270410039 Versión: 1 Titulo de la Norma: Coordinar producción de plantas ornamentales según parámetros técnicos.
•	Reemplaza a: Código: 270301014 Versión: 2 Titulo de la Norma: Efectuar el control de recursos en las operaciones forestales de acuerdo con las normas y procedimientos establecidos.
•	Reemplaza a: Código: 270405001 Versión: 2 Titulo de la Norma: Definir planes y estrategias para la producción cafetera.
•	Reemplaza a: Código: 270401017 Versión: 2 Titulo de la Norma: Supervisar sistema productivo de acuerdo con el plan de producción..
•	Reemplaza a: Código: 270401040 Versión: 2 Titulo de la Norma: Recolectar datos de campo según necesidades de cada zona de área cultivada..
•	Reemplaza a: Código: 270404018 Versión: 2 Titulo de la Norma: Supervisar labores de campo en palma de aceite de acuerdo con programacion establecida..
•	Reemplaza a: Código: 270410025 Versión: 2 Titulo de la Norma: Administrar recursos físicos según las necesidades del proceso productivo..
•	Reemplaza a: Código: 270410030 Versión: 1 Titulo de la Norma: Organizar labores asignadas del proceso productivo, según; desarrollo del cultivo y procedimientos técnicos definidos..
•	Reemplaza a: Código: 270405006 Versión: 2 Titulo de la Norma: Realizar en forma permanente el seguimiento control y evaluación de los planes de acción.</t>
  </si>
  <si>
    <t>270401091 1</t>
  </si>
  <si>
    <t>Implementar programa de certificación según estándares y proceso productivo</t>
  </si>
  <si>
    <t>Mediante acta 002 del 22/06/2017, el Consejo de mesa avala la norma 270201034, Reemplaza la norma  270201006.</t>
  </si>
  <si>
    <t>•	Reemplaza a: Código: 270412026 Versión: 1 Titulo de la Norma: Implementar programa de certificación según unidad productiva, criterios técnicos, y normas vigentes..</t>
  </si>
  <si>
    <t>270401092 1</t>
  </si>
  <si>
    <t>Manejar suelo según procedimientos técnicos y tipo de cultivo</t>
  </si>
  <si>
    <t>Mediante acta 001 del 12/03/2018, el Consejo de mesa avala la norma 270401092, Reemplaza las normas 270401056, 270406003, 270405054, 270409003, 270408004, 270404053, 270301003, 270407002, 270412012, 270401112</t>
  </si>
  <si>
    <t>•	Reemplaza a: Código: 270401056 Versión: 1 Titulo de la Norma: Practicar labores de conservación de acuerdo con el cultivo, el suelo y las especificaciones técnicas dadas..
•	Reemplaza a: Código: 270406003 Versión: 2 Titulo de la Norma: Nutrir el sistema cacao de acuerdo con los requerimientos de desarrollo del cultivo y sus asociados..
•	Reemplaza a: Código: 270405054 Versión: 1 Titulo de la Norma: Realizar prácticas culturales al cultivo del café con criterios de sostenibilidad y competitividad..
•	Reemplaza a: Código: 270409003 Versión: 2 Titulo de la Norma: Mantener el sistema caucho natural de acuerdo con los requerimientos de desarrollo del cultivo y sus asociados..
•	Reemplaza a: Código: 270408004 Versión: 1 Titulo de la Norma: Manejar el semillero y el cultivo de fique de acuerdo a criterios agroecológicos y técnicos.
•	Reemplaza a: Código: 270404053 Versión: 1 Titulo de la Norma: Manejar plantas arvenses de acuerdo con  criterios técnicos del cultivo..
•	Reemplaza a: Código: 270407002 Versión: 3 Titulo de la Norma: Mantener el cultivo de tabaco de acuerdo con criterios técnicos de sanidad, nutrición y manejo..
•	Reemplaza a: Código: 270412012 Versión: 2 Titulo de la Norma: Mantener nutrición del suelo en correspondencia con criterios técnicos y la normatividad de la agricultura ecológica..</t>
  </si>
  <si>
    <t>270401095 1</t>
  </si>
  <si>
    <t>Aplicar plaguicidas de acuerdo con normativa ambiental y de seguridad</t>
  </si>
  <si>
    <t>Mediante acta 001 del 12/03/2018, el Consejo de mesa avala la norma 270401095, Reemplaza las normas 270401014, 270402013, 270401012, 270401010 Y 270404064.</t>
  </si>
  <si>
    <t>•	Reemplaza a: Código: 270401014 Versión: 4 Titulo de la Norma: Aplicar plaguicida según instrucción técnica e indicaciones del fabricante.
•	Reemplaza a: Código: 270402013 Versión: 3 Titulo de la Norma: Realizar manejo seguro y eficaz de plaguicidas en banano de acuerdo con criterios técnicos y legislación vigente..
•	Reemplaza a: Código: 270401012 Versión: 3 Titulo de la Norma: Emplear manejo integrado de plagas según procedimiento y normativa vigente.
•	Reemplaza a: Código: 270401010 Versión: 2 Titulo de la Norma: Alistar equipos e insumos para manejo de plagas según procedimiento técnico..
•	Reemplaza a: Código: 270404064 Versión: 1 Titulo de la Norma: Intervenir plagas de acuerdo con criterios técnicos y normativa ambiental..</t>
  </si>
  <si>
    <t>270401096 1</t>
  </si>
  <si>
    <t>Beneficiar producto agrícola según procedimiento técnico y normativa</t>
  </si>
  <si>
    <t>Mediante acta 001 del 12/03/2018, el Consejo de mesa avala la norma 270401096, Reemplaza las normas 270403002, 270403004, 270403005, 270403050, 270406019, 270405009, 270412028, 270408020.</t>
  </si>
  <si>
    <t>•	Reemplaza a: Código: 270403002 Versión: 3 Titulo de la Norma: Suministrar los tratamientos especiales a productos hortofrutícolas según procedimientos de la empresa y normatividad vigente..
•	Reemplaza a: Código: 270403004 Versión: 3 Titulo de la Norma: Aplicar los tratamientos térmicos conforme a los requerimientos del proceso de producción..
•	Reemplaza a: Código: 270403005 Versión: 3 Titulo de la Norma: Acondicionar los productos hortofrutícolas para el mercado, según especificaciones de la empresa y normas vigentes..
•	Reemplaza a: Código: 270406019 Versión: 1 Titulo de la Norma: Obtener almendras de cacao de acuerdo con criterios técnicos y normativa de calidad.
•	Reemplaza a: Código: 270405009 Versión: 2 Titulo de la Norma: Beneficiar el café en forma eficiente con criterios de calidad y sostenibilidad..
•	Reemplaza a: Código: 270412028 Versión: 1 Titulo de la Norma: Manejar la poscosecha de los productos agrícolas con criterios ecológicos, técnicos y calidad exigidos..
•	Reemplaza a: Código: 270408020 Versión: 1 Titulo de la Norma: Fermentar la fibra de fique según parámetros de calidad  y normas ambientales..</t>
  </si>
  <si>
    <t>270401097 1</t>
  </si>
  <si>
    <t>Programar cultivo agrícola según métodos y normativa</t>
  </si>
  <si>
    <t>Mediante acta 001 del 06/02/2017, el Consejo de mesa avala la norma 270401097, Reemplaza la normas 270405003,270405014 y 270412029</t>
  </si>
  <si>
    <t>Mediante acta 002 del 22/06/2017, el Consejo de mesa avala la norma 270201038, Reemplaza la norma  270201005.</t>
  </si>
  <si>
    <t>270401098 1</t>
  </si>
  <si>
    <t>Operar equipo agrícola de acuerdo con manual técnico</t>
  </si>
  <si>
    <t>Mediante acta 002 del 03/06/2017, el Consejo de mesa avala la norma 270401098, Reemplaza las normas 270405024,270401010.</t>
  </si>
  <si>
    <t>•	Reemplaza a: Código: 270405024 Versión: 2 Titulo de la Norma: Mantener y operar equipos agrícolas motorizados de dos tiempos asociados a la producción de café de acuerdo con los procedimientos técnicos y de seguridad establecidos..
•	Reemplaza a: Código: 270301010 Versión: 2 Titulo de la Norma: Operar equipos para el transporte menor de la madera con cable aéreo, de acuerdo con los procedimientos establecidos.
•	Reemplaza a: Código: 270401010 Versión: 2 Titulo de la Norma: Alistar equipos e insumos para manejo de plagas según procedimiento técnico..</t>
  </si>
  <si>
    <t>270401100 1</t>
  </si>
  <si>
    <t>Operar maquinaria agrícola con equipos de agricultura de precisión de acuerdo con manual del fabricante y requisitos del sistema productivo.</t>
  </si>
  <si>
    <t>Mediante acta 002 del 03/06/2017, el Consejo de mesa avala la norma 270401098, Reemplaza las normas 270401083.</t>
  </si>
  <si>
    <t>Mediante acta 002 del 22/06/2017, el Consejo de mesa avala la norma 270201040, Reemplaza la norma  270201015.</t>
  </si>
  <si>
    <t>•	Reemplaza a: Código: 270401083 Versión: 2 Titulo de la Norma: Utilizar máquinas de precisión según manual del fabricante y requisitos del sistema productivo.</t>
  </si>
  <si>
    <t>270401102 1</t>
  </si>
  <si>
    <t>Adecuar área de propagación según tipo de cultivo y requerimientos técnicos</t>
  </si>
  <si>
    <t>Mediante acta 003 del 15/08/2017, el Consejo de mesa avala la norma 270401102, Reemplaza las normas 270301001 Y 270401079.</t>
  </si>
  <si>
    <t>•	Reemplaza a: Código: 270301001 Versión: 1 Titulo de la Norma: Operar viveros con base en necesidades de producción..
•	Reemplaza a: Código: 270401079 Versión: 1 Titulo de la Norma: Acondicionar infraestructura de vivero según normatividad vigente..
•	Reemplaza a: Código: 270401082 Versión: 1 Titulo de la Norma: Manejar tubérculo semilla según protocolo de la empresa.</t>
  </si>
  <si>
    <t>270401103 1</t>
  </si>
  <si>
    <t>Propagar material vegetal según técnica y tipo de especie</t>
  </si>
  <si>
    <t>Mediante acta 003 del 15/08/2017, el Consejo de mesa avala la norma 270401103, Reemplaza las normas 270409001, 270401044,270405057 , 270401050, 270401078, 270401082, 270401084, 270404033, 270404031, 270412015.</t>
  </si>
  <si>
    <t>270401104 1</t>
  </si>
  <si>
    <t>Preparar sustrato según criterios y manuales técnicos</t>
  </si>
  <si>
    <t>Mediante acta 003 del 15/08/2017, el Consejo de mesa avala la norma 270401104, Reemplaza las normas 270409002, 270406002, 270405010, 270401004 Y 270412035.</t>
  </si>
  <si>
    <t>270401106 1</t>
  </si>
  <si>
    <t>Manejar labores de pos cosecha según producto agrícola y normativa</t>
  </si>
  <si>
    <t>270401109 1</t>
  </si>
  <si>
    <t>Controlar plagas según manuales técnicos y normativa sanitaria</t>
  </si>
  <si>
    <t>Esta norma es reemplazada por la  270401102, decisión avalada por el consejo de mesa mediante 003 del 15/08/2017.</t>
  </si>
  <si>
    <t>Fue reemplazada por la(s) norma(s)  270401102  que ya se encuentra(n) publicada(s).</t>
  </si>
  <si>
    <t>270401110 1</t>
  </si>
  <si>
    <t>Cosechar producto agrícola según especificaciones técnicas.</t>
  </si>
  <si>
    <t>Mediante acta 003 del 15/08/2017, el Consejo de mesa avala la norma 270401110, Reemplaza las normas 270401058, 270402015,270406005, 270407003,270412027 y 270405013.</t>
  </si>
  <si>
    <t xml:space="preserve">Esta norma fue trasladada de la MS Cadena Forestal, Madera, Muebles y Productos de Madera, según Acta 002 del 21/05/2013 de la MS Producción Forestal en la que se aprueba su adopción (código anterior 291001008_2).
Mediante carta firmada por la Secretaría </t>
  </si>
  <si>
    <t>270401111 1</t>
  </si>
  <si>
    <t>Operar maquinaria agrícola según manual técnico</t>
  </si>
  <si>
    <t>Mediante acta 002 del 03/06/2017, el Consejo de mesa avala la norma 270401098, Reemplaza las normas 270401018 - 270401008.</t>
  </si>
  <si>
    <t xml:space="preserve">Esta norma fue trasladada de la MS Cadena Forestal, Madera, Muebles y Productos de Madera, según Acta 002 del 21/05/2013 de la MS Producción Forestal en la que se aprueba su adopción (código anterior 291001009_2).
Mediante carta firmada por la Secretaría </t>
  </si>
  <si>
    <t>•	Reemplaza a: Código: 270401018 Versión: 3 Titulo de la Norma: Operar maquinaria agrícola según manual técnico.
•	Reemplaza a: Código: 270401008 Versión: 2 Titulo de la Norma: Nivelar terreno según parámetros técnicos..
•	Reemplaza a: Código: 270301010 Versión: 2 Titulo de la Norma: Operar equipos para el transporte menor de la madera con cable aéreo, de acuerdo con los procedimientos establecidos.</t>
  </si>
  <si>
    <t>270401112 1</t>
  </si>
  <si>
    <t>Sembrar cultivo de acuerdo con manual técnico y normativa</t>
  </si>
  <si>
    <t>Mediante acta 002 del 03/06/2017, el Consejo de mesa avala la norma 270401098, Reemplaza las normas 270401006 Y 270404005.</t>
  </si>
  <si>
    <t>Esta norma fue trasladada de la MS Cadena Forestal, Madera, Muebles y Productos de Madera, según Acta 002 del 21/05/2013 de la MS Producción Forestal en la que se aprueba su adopción (código anterior 291001010_1).
Esta norma es reemplazada por la 27030102</t>
  </si>
  <si>
    <t>270401113 1</t>
  </si>
  <si>
    <t>Operar sistema de riego y drenaje según manual técnico y normativa</t>
  </si>
  <si>
    <t>Mediante acta 003 del 15/08/2017, el Consejo de mesa avala la norma 270401113, Reemplaza las normas 270401088 - 270401027 - 270401030.</t>
  </si>
  <si>
    <t>270401114 1</t>
  </si>
  <si>
    <t>Instalar sistema de riego y drenaje según sistema productivo y especificaciones técnicas</t>
  </si>
  <si>
    <t>Mediante acta 003 del 15/08/2017, el Consejo de mesa avala la norma 270401114, Reemplaza las normas 270401032, 270401029,280301073.</t>
  </si>
  <si>
    <t>Esta norma fue trasladada de la MS Cadena Forestal, Madera, Muebles y Productos de Madera, según Acta 002 del 21/05/2013 de la MS Producción Forestal en la que se aprueba su adopción (código anterior 291001012_1).
Esta norma es reemplazada por la 27030102</t>
  </si>
  <si>
    <t>•	Reemplaza a: Código: 270401032 Versión: 3 Titulo de la Norma: Instalar riego y drenaje según sistema productivo.
•	Reemplaza a: Código: 270401029 Versión: 3 Titulo de la Norma: Aforar estructuras de riego de acuerdo con las necesidades.
•	Reemplaza a: Código: 280301073 Versión: 2 Titulo de la Norma: Instalar sistemas de riego según normas, planos y especificaciones.</t>
  </si>
  <si>
    <t>270401117 1</t>
  </si>
  <si>
    <t>Mantener sistema de riego y drenaje según procedimientos técnicos</t>
  </si>
  <si>
    <t>Mediante acta 003 del 15/08/2017, el Consejo de mesa avala la norma 270401117, Reemplaza las normas 270401033, 270404051.</t>
  </si>
  <si>
    <t>•	Reemplaza a: Código: 270401033 Versión: 3 Titulo de la Norma: Conservar sistema de riego y drenaje según normatividad vigente.
•	Reemplaza a: Código: 270404051 Versión: 1 Titulo de la Norma: Conservar sistemas de drenaje de acuerdo con criterios técnicos del cultivo.</t>
  </si>
  <si>
    <t>270401118 3</t>
  </si>
  <si>
    <t>Sembrar palma de aceite en sitio definitivo de acuerdo con criterios técnicos del cultivo.</t>
  </si>
  <si>
    <t>El Consejo Ejecutivo acepta la norma de competencia laboral de la mesa Sectorial de PALMA de acuerdo con la misión de la MS, según acta 002 del 13-06-2017. código anterior 270404005. se incluye como referente en la norma 270401112, se libera código.</t>
  </si>
  <si>
    <t>Esta norma fue trasladada de la MS Cadena Forestal, Madera, Muebles y Productos de Madera, según Acta 002 del 21/05/2013 de la MS Producción Forestal en la que se aprueba su adopción (código anterior 291001052_1).
Esta norma es reemplazada por la 27030102</t>
  </si>
  <si>
    <t>270401123 1</t>
  </si>
  <si>
    <t>Labrar suelo según procedimientos técnicos y tipo de operación agrícola</t>
  </si>
  <si>
    <t>•	Reemplaza a: Código: 270409002 Versión: 2 Titulo de la Norma: Preparar áreas de establecimiento de la plantación de caucho, de acuerdo con parámetros técnicos del cultivo y siembra..
•	Reemplaza a: Código: 270401004 Versión: 3 Titulo de la Norma: Preparar  terreno   según cultivo y requerimientos técnicos..
•	Reemplaza a: Código: 270406002 Versión: 2 Titulo de la Norma: Preparar áreas de siembra de acuerdo con parámetros técnicos del cultivo..
•	Reemplaza a: Código: 270404005 Versión: 3 Titulo de la Norma: Sembrar palma de aceite en sitio definitivo de acuerdo con criterios técnicos del cultivo..</t>
  </si>
  <si>
    <t>270401124 1</t>
  </si>
  <si>
    <t>Manejar labores culturales según procedimientos técnicos y buenas prácticas agrícolas</t>
  </si>
  <si>
    <t>Esta norma fue trasladada de la MS Cadena Forestal, Madera, Muebles y Productos de Madera, según Acta 002 del 21/05/2013 de la MS Producción Forestal en la que se aprueba su adopción (código anterior 291001053_1).
Esta norma es reemplazada por la 27030102</t>
  </si>
  <si>
    <t>Seleccionar biotipos de fique para su establecimiento según potencial agroecológico de la región</t>
  </si>
  <si>
    <t>Traslado inactivo, se puede utilizar código y versión</t>
  </si>
  <si>
    <t>270401125 1</t>
  </si>
  <si>
    <t>Establecer semillero según procedimiento y recomendaciones técnicas</t>
  </si>
  <si>
    <t>Traslado inactivo, se puede utilizar código y versión.</t>
  </si>
  <si>
    <t>270401126 1</t>
  </si>
  <si>
    <t>Trasplantar colinos de fique al sitio definitivo de acuerdo con criterios ecológicos y parámetros técnicos.</t>
  </si>
  <si>
    <t>270401127 1</t>
  </si>
  <si>
    <t>Regular el crecimiento de poblaciones, plagas y enfermedades asociadas con el semillero y el cultivo de fique según criterios ecológicos y técnicos</t>
  </si>
  <si>
    <t>Esta norma fue trasladada de la MS Cadena Forestal, Madera, Muebles y Productos de Madera, según Acta 002 del 21/05/2013 de la MS Producción Forestal en la que se aprueba su adopción (código anterior 291001055_1).
Esta norma es reemplazada por la 27030102</t>
  </si>
  <si>
    <t>Integrar datos agrícolas según factores de producción y tipo de tecnología</t>
  </si>
  <si>
    <t>290801001 1</t>
  </si>
  <si>
    <t>Obtener postas de carnes según solicitud del cliente</t>
  </si>
  <si>
    <t>Esta norma es reemplazada por la 290801086, decisión avalada por el consejo de mesa mediante acta 002 del 07/03/2017.</t>
  </si>
  <si>
    <t>290801001 2</t>
  </si>
  <si>
    <t>Obtener destazaduras de carnes según solicitud del cliente.</t>
  </si>
  <si>
    <t>290801002 1</t>
  </si>
  <si>
    <t>Asistir proceso de desposte según procedimiento establecido.</t>
  </si>
  <si>
    <t>Esta norma es reemplazada por la 290801089, decisión avalada por el consejo de mesa mediante acta 002 del 07/03/2017.</t>
  </si>
  <si>
    <t>Esta norma se inactiva dado que se
encuentra inmersa por la Norma
270401018 VRS 3 "Operar maquinaria
agricola segiin manual tecnico". Solicitud avalada por el Consejo de mesa mediante Acta 001 de fecha 11 de noviembre de 2015.</t>
  </si>
  <si>
    <t>290801002 2</t>
  </si>
  <si>
    <t>Recibir canales y/o destazaduras según procedimiento establecido.</t>
  </si>
  <si>
    <t>Fue reemplazada por la(s) norma(s)  270401018  que ya se encuentra(n) publicada(s).</t>
  </si>
  <si>
    <t>290801003 1</t>
  </si>
  <si>
    <t>Cortar carnes según solicitud del cliente</t>
  </si>
  <si>
    <t>Esta norma es reemplazada por la 290801088, decisión avalada por el consejo de mesa mediante acta 002 del 07/03/2017.</t>
  </si>
  <si>
    <t>290801003 2</t>
  </si>
  <si>
    <t>Cortar carnes según solicitud del cliente.</t>
  </si>
  <si>
    <t>290801004 1</t>
  </si>
  <si>
    <t>Efectuar cortes con sierra según procedimiento definido</t>
  </si>
  <si>
    <t>Esta norma es reemplazada por la 290801087, decisión avalada por el consejo de mesa mediante acta 002 del 07/03/2017.</t>
  </si>
  <si>
    <t>Se inactiva esta Norma dado que es una
funci6n transversal. Solicitud avalada por el Consejo de mesa mediante Acta 001 de fecha 11 de noviembre de 2015.</t>
  </si>
  <si>
    <t>290801004 2</t>
  </si>
  <si>
    <t>Cortar con sierra según procedimiento definido.</t>
  </si>
  <si>
    <t>Fue reemplazada por la(s) norma(s)  270401109  que ya se encuentra(n) publicada(s).</t>
  </si>
  <si>
    <t>290801005 1</t>
  </si>
  <si>
    <t>Ejecutar el proceso de empaque de arroz y harina según parámetros legislación vigente</t>
  </si>
  <si>
    <t>Se inactiva dado que es una fun&amp; muy
amplia contemplada en otras funciones
operativas. Solicitud avalada por el Consejo de mesa mediante Acta 001 de fecha 11 de noviembre de 2015.</t>
  </si>
  <si>
    <t>290801006 1</t>
  </si>
  <si>
    <t>Operar equipos de empaquetado de granos de arroz de acuerdo a la ficha técnica y la orden de pedido.</t>
  </si>
  <si>
    <t>Según Acta 039 del 17/03/2015, el Consejo Ejecutivo de la mesa avala la inactivación de esta norma por cuanto no se está usando en proyectos de certificaicón ni soporta programas de formación.</t>
  </si>
  <si>
    <t>290801006 2</t>
  </si>
  <si>
    <t>Manejar equipos para empaque de granos, harinas y subproductos de acuerdo a referencias solicitadas.</t>
  </si>
  <si>
    <t>290801007 1</t>
  </si>
  <si>
    <t>Operar equipos de secado, limpieza y transporte de grano de arroz según manuales técnicos y condiciones del proceso.</t>
  </si>
  <si>
    <t>Mediante Acta 036 del 03/09/2014 el Consejo Ejecutivo de la Mesa solicita la inactivación de esta norma por cuanto después del análisis de Comité Técnico no soporta programas de formación ni se usa en procesos de certificación y el equipo del Tolima manif</t>
  </si>
  <si>
    <t>Esta norma es reemplazada por la  270401113, decisión avalada por el consejo de mesa mediante 003 del 15/08/2017.</t>
  </si>
  <si>
    <t>Fue reemplazada por la(s) norma(s)  270401113  que ya se encuentra(n) publicada(s).</t>
  </si>
  <si>
    <t>290801007 2</t>
  </si>
  <si>
    <t>Manejar equipos de procesamiento de granos según tipo de proceso y manuales técnicos</t>
  </si>
  <si>
    <t>Fue reemplazada por la(s) norma(s)  270401103 que ya se encuentra(n) publicada(s).</t>
  </si>
  <si>
    <t>290801008 1</t>
  </si>
  <si>
    <t>Controlar proceso de secado de grano de arroz según condiciones del proceso.</t>
  </si>
  <si>
    <t>Mediante solicitud recibida por correo electrónico del Secretario Técnico de la Mesa sectorial de fecha 24/03/2015, solicita inactivar esta norma.  No se encuentran evidencias de uso en programas de formación ni de certificación de competencias laborales.</t>
  </si>
  <si>
    <t>290801009 1</t>
  </si>
  <si>
    <t>Recibir productos alimenticios e insumos según ficha técnica</t>
  </si>
  <si>
    <t>290801009 2</t>
  </si>
  <si>
    <t>Recibir productos alimenticios e insumos según ficha técnica.</t>
  </si>
  <si>
    <t>Esta norma es reemplazada por la  270401114, decisión avalada por el consejo de mesa mediante 003 del 15/08/2017.</t>
  </si>
  <si>
    <t>290801010 1</t>
  </si>
  <si>
    <t>Almacenar productos alimenticios según naturaleza del producto y técnicas de almacenamiento</t>
  </si>
  <si>
    <t>290801010 2</t>
  </si>
  <si>
    <t>Almacenar productos alimenticios e insumos según naturaleza del producto y técnicas de almacenamiento.</t>
  </si>
  <si>
    <t>Fue reemplazada por la(s) norma(s)  270401114  que ya se encuentra(n) publicada(s).</t>
  </si>
  <si>
    <t>290801011 1</t>
  </si>
  <si>
    <t>Despachar productos alimenticios e insumos de acuerdo a procedimiento establecido</t>
  </si>
  <si>
    <t>290801011 2</t>
  </si>
  <si>
    <t>Despachar productos alimenticios e insumos de acuerdo a procedimiento establecido.</t>
  </si>
  <si>
    <t>Fue reemplazada por la(s) norma(s)  270401113 que ya se encuentra(n) publicada(s).</t>
  </si>
  <si>
    <t>290801012 1</t>
  </si>
  <si>
    <t>Distribuir los productos alimenticios según procedimiento establecido</t>
  </si>
  <si>
    <t>Esta Norma se Inactiva dado que se
encuentra inmersa en la norma 270401004
VRS 3 "Preparar terreno segiin cultivo y
requerimientos tecnicos" Solicitud avalada por el Consejo de mesa mediante Acta 001 de fecha 11 de noviembre de 2015.</t>
  </si>
  <si>
    <t>290801012 2</t>
  </si>
  <si>
    <t>Distribuir los productos alimenticios según procedimiento establecido.</t>
  </si>
  <si>
    <t>290801013 1</t>
  </si>
  <si>
    <t>Acopiar leche cruda según procedimiento y legislación vigente</t>
  </si>
  <si>
    <t>Primera extensión de vigencia con Acta 030 del 13/02/2013 hasta 31/12/2013. Por decisión del Grupo de Gestión de Competencias Laborales y mediante Acta 001 del 18/12/2013 se extiende vigencia a esta norma por encontrarse soportando programas de formación</t>
  </si>
  <si>
    <t>290801013 2</t>
  </si>
  <si>
    <t>Acopiar leche cruda según procedimiento y legislación vigente.</t>
  </si>
  <si>
    <t>290801014 1</t>
  </si>
  <si>
    <t>Operar equipo de enfriamiento según manual de operación</t>
  </si>
  <si>
    <t>290801014 2</t>
  </si>
  <si>
    <t>Operar equipo de enfriamiento según manual de operación.</t>
  </si>
  <si>
    <t>No es misional de la MS 009 de diciembre del 2019</t>
  </si>
  <si>
    <t>Esta norma es reemplazada por la  270401117, decisión avalada por el consejo de mesa mediante 003 del 15/08/2017.</t>
  </si>
  <si>
    <t>Fue reemplazada por la(s) norma(s)  270401117  que ya se encuentra(n) publicada(s).</t>
  </si>
  <si>
    <t>290801015 1</t>
  </si>
  <si>
    <t>Mantener de forma preventiva equipos de enfriamiento y almacenamiento de leche según manual de operación y mantenimiento del equipo</t>
  </si>
  <si>
    <t>Fue reemplazada por la(s) norma(s)  270401117 que ya se encuentra(n) publicada(s).</t>
  </si>
  <si>
    <t>290801016 1</t>
  </si>
  <si>
    <t>Mantener de forma correctiva equipos para enfriamiento y almacenamiento de leche según especificaciones del fabricante</t>
  </si>
  <si>
    <t>Esta norma es reemplazada por el código 270401088, decisión  avalada por el Consejo de mesa mediante  Acta  del  11-11-2015.</t>
  </si>
  <si>
    <t>290801017 1</t>
  </si>
  <si>
    <t>Recibir grano de arroz según procedimiento establecido.</t>
  </si>
  <si>
    <t>290801018 1</t>
  </si>
  <si>
    <t>Inspeccionar la calidad del grano de arroz, en las diferentes etapas del proceso según procedimiento establecido.</t>
  </si>
  <si>
    <t>Según Acta 004 del 21/10/2013 del Consejo Ejecutivo de la MS de Producción Agrícola informa que esta norma reemplaza a las normas  270401035_2 y 270401081_1, por lo tanto se inactivan estos códigos.</t>
  </si>
  <si>
    <t>290801019 1</t>
  </si>
  <si>
    <t>Aplicar pruebas de control de calidad a materia prima, producto en proceso y producto terminado del grano de arroz según procedimiento establecido por la empresa.</t>
  </si>
  <si>
    <t>Según Acta 004 del 21/10/2013 del Consejo Ejecutivo de la MS de Producción Agrícola informa que esta norma es reemplazada por la norma  270401034_3,  por lo tanto se inactiva este código.</t>
  </si>
  <si>
    <t>290801019 2</t>
  </si>
  <si>
    <t>Aplicar pruebas de laboratorio a granos según parámetros de calidad establecidos y procedimiento técnico</t>
  </si>
  <si>
    <t>290801020 1</t>
  </si>
  <si>
    <t>Operar equipos de trilla y clasificadora por color según procedimiento establecido.</t>
  </si>
  <si>
    <t>Por decisión del Grupo de Gestión de Competencias Laborales y mediante Acta 001 del 18/12/2013 se extiende vigencia a esta norma por encontrarse soportando programas de formación profesional integral.
Se amplia vigencia hasta 31/12/2014 mediante comunicac</t>
  </si>
  <si>
    <t>290801021 1</t>
  </si>
  <si>
    <t>Operar sistema de clasificación por color para grano de arroz según manual de operación y condiciones del proceso.</t>
  </si>
  <si>
    <t>Mediante Acta 008 del 22-10-2013, el Consejo Ejecutivo de la MS de Procesamiento de Alimentos solicita el retiro oficial del catálogo de normas de la mesa. El equipo técnico de la molinera no incluyó un mapa funcional por no uso.</t>
  </si>
  <si>
    <t>290801022 1</t>
  </si>
  <si>
    <t>Asistir proceso de producción de alimentos según programa de producción</t>
  </si>
  <si>
    <t>Se avala su inactivación mediante Acta 05 de diciembre de 2019 de CE, por cuanto esta función no es misional del sector de alimentos, tendría más afinidad con la mesa sectorial de Gestión de Procesos Productivos está inmersa en otras NSCL 220601021, 22060</t>
  </si>
  <si>
    <t>290801022 2</t>
  </si>
  <si>
    <t>Ejecutar procesos de producción de alimentos según procedimientos de la empresa.</t>
  </si>
  <si>
    <t>290801023 1</t>
  </si>
  <si>
    <t>Manipular alimentos de acuerdo con normatividad vigente.</t>
  </si>
  <si>
    <t>Fue reemplazada por la(s) norma(s)  270401089 que ya se encuentra(n) publicada(s).</t>
  </si>
  <si>
    <t>290801023 2</t>
  </si>
  <si>
    <t>290801024 1</t>
  </si>
  <si>
    <t>Controlar puntos críticos en los procesos de producción según legislación vigente.</t>
  </si>
  <si>
    <t>290801024 2</t>
  </si>
  <si>
    <t>Controlar puntos de control criticos en los procesos de producción según legislacion vigente.</t>
  </si>
  <si>
    <t>290801025 1</t>
  </si>
  <si>
    <t>Aplicar procesos de higienización para el procesamiento de alimentos según programa establecido y normatividad vigente</t>
  </si>
  <si>
    <t>Esta norma es reemplazada por la 290801092, decisión avalada por el consejo de mesa mediante 006 del 30/10/2017.</t>
  </si>
  <si>
    <t>290801025 2</t>
  </si>
  <si>
    <t>Aplicar procesos de higienizacion según programa establecido y normatividad vigente.</t>
  </si>
  <si>
    <t>290801026 1</t>
  </si>
  <si>
    <t>Obtener pastas y/o emulsiones cárnicas según características del producto</t>
  </si>
  <si>
    <t>290801026 2</t>
  </si>
  <si>
    <t>Obtener derivados cárnicos según características del producto</t>
  </si>
  <si>
    <t>290801027 1</t>
  </si>
  <si>
    <t>Embutir y porcionar derivados cárnicos según procedimiento</t>
  </si>
  <si>
    <t>Mediante Acta 001 del 12/05/2014 la MS de Producción Agrícola solicitó el traslado de esta norma a la MS de Biotecnología quien aceptó traslado mediante Acta 001 del 31/03/2014.  Código asignado 220202006_1.  Por lo tanto se inactiva código en esta mesa y</t>
  </si>
  <si>
    <t>290801028 1</t>
  </si>
  <si>
    <t>Inyectar materias primas cárnicas de acuerdo con el procedimiento definido.</t>
  </si>
  <si>
    <t>290801028 2</t>
  </si>
  <si>
    <t>Preparar derivados carnicos inyectados de acuerdo con el procedimiento definido</t>
  </si>
  <si>
    <t>Fue reemplazada por la(s) norma(s)  220202015 y 270401103  que ya se encuentra(n) publicada(s).</t>
  </si>
  <si>
    <t>290801029 1</t>
  </si>
  <si>
    <t>Aplicar proceso térmico según procedimiento establecido y normas vigentes</t>
  </si>
  <si>
    <t>Mediante Acta 001 del 12/05/2014 la MS de Producción Agrícola solicitó el traslado de esta norma a la MS de Biotecnología quien aceptó traslado mediante Acta 001 del 31/03/2014.  Código asignado 220202007_1.  Por lo tanto se inactiva código en esta mesa.</t>
  </si>
  <si>
    <t>290801029 2</t>
  </si>
  <si>
    <t>Aplicar proceso térmico según procedimiento y normas vigentes.</t>
  </si>
  <si>
    <t>Mediante Acta 001 del 12/05/2014 la MS de Producción Agrícola solicitó el traslado de esta norma a la MS de Biotecnología quien aceptó traslado mediante Acta 001 del 31/03/2014.  Código asignado 220202007_1.  Por lo tanto se inactiva código en esta mesa y</t>
  </si>
  <si>
    <t>290801029 3</t>
  </si>
  <si>
    <t>Aplicar proceso termico según procedimiento establecido y normas vigentes</t>
  </si>
  <si>
    <t>Mediante Acta 001 del 12/05/2014 la MS de Producción Agrícola solicitó el traslado de esta norma a la MS de Biotecnología quien aceptó traslado mediante Acta 001 del 31/03/2014.  Código asignado 220202008_1.  Por lo tanto se inactiva código en esta mesa y</t>
  </si>
  <si>
    <t>290801030 1</t>
  </si>
  <si>
    <t>Empacar derivados cárnicos según procedimiento establecido</t>
  </si>
  <si>
    <t>Esta norma es reemplazada por la 290801095, decisión avalada por el consejo de mesa mediante 006 del 24/09/2018.</t>
  </si>
  <si>
    <t>290801030 2</t>
  </si>
  <si>
    <t>Empacar derivados cárnicos según procedimiento.</t>
  </si>
  <si>
    <t>290801030 3</t>
  </si>
  <si>
    <t>Empacar carnes, derivados y procesados cárnicos según procedimiento establecido.</t>
  </si>
  <si>
    <t>Fue reemplazada por la(s) norma(s)  270401103  que ya se encuentra(n) publicada(s).</t>
  </si>
  <si>
    <t>290801031 1</t>
  </si>
  <si>
    <t>Auxiliar el proceso de exhibición y venta de alimentos de acuerdo con las políticas de la empresa</t>
  </si>
  <si>
    <t>Se inactiva según acta 005 del 01-08-2019, es reemplazada por la 260101062 de la MS de Mercadeo</t>
  </si>
  <si>
    <t>Fue reemplazada por la(s) norma(s)  220202016  que ya se encuentra(n) publicada(s).</t>
  </si>
  <si>
    <t>290801031 2</t>
  </si>
  <si>
    <t>Asistir la exhibición y venta de alimientos de acuerdo con politicas de la empresa.</t>
  </si>
  <si>
    <t>290801032 2</t>
  </si>
  <si>
    <t>Fabricar productos y sub-productos de confitería artesanal y semindustrial de acuerdo con el programa de producción y normativa vigente.</t>
  </si>
  <si>
    <t>290801032 3</t>
  </si>
  <si>
    <t>Fabricar productos de confitería artesanal y semi-industrial de acuerdo con programa de producción.</t>
  </si>
  <si>
    <t>290801033 2</t>
  </si>
  <si>
    <t>Controlar la fabricación de productos y sub-productos de confitería de acuerdo con el programa de producción y normativa vigente.</t>
  </si>
  <si>
    <t>Fue reemplazada por la(s) norma(s)  270401124  que ya se encuentra(n) publicada(s).</t>
  </si>
  <si>
    <t>290801033 3</t>
  </si>
  <si>
    <t>Controlar fabricación de productos y subproductos de confiteria de acuerdo con programa de producción.</t>
  </si>
  <si>
    <t>290801034 2</t>
  </si>
  <si>
    <t>Empacar productos y sub-productos de confitería de acuerdo a especificaciones técnicas y requerimientos del cliente.</t>
  </si>
  <si>
    <t>290801035 1</t>
  </si>
  <si>
    <t>Elaborar productos de confitería de acuerdo a tecnología electromecánica y normativa de calidad.</t>
  </si>
  <si>
    <t>Esta norma fue trasladada a la MS de Confitería con código 290805004 mediante Acta 031 del 17/04/2013 y adoptada por la MS de Confitería según Acta 005 del 09/03/2013.</t>
  </si>
  <si>
    <t>290801035 2</t>
  </si>
  <si>
    <t>Elaborar productos de confiteria aplicando tecnología electromecánica.</t>
  </si>
  <si>
    <t>290801036 1</t>
  </si>
  <si>
    <t>Operar equipos de ultrapasteurización según procedimiento y manual de operación.</t>
  </si>
  <si>
    <t>Según Acta 036 del 03/09/2014, el Consejo Ejecutivo de la mesa aprueba el retiro del catálogo de esta norma. Por lo tanto se inactiva código.</t>
  </si>
  <si>
    <t>290801037 1</t>
  </si>
  <si>
    <t>Operar envasadora aséptica de acuerdo con el manual de operación y procedimiento establecido.</t>
  </si>
  <si>
    <t>Mediante Acta 036 del 03/09/2014 el Consejo Ejecutivo de la Mesa solicita la extensión de vigencia hasta el 31/12/2015 por cuanto no fue incluida en el POA 2014. Se programará su actualización para POA 2015.</t>
  </si>
  <si>
    <t>290801037 2</t>
  </si>
  <si>
    <t>Operar envasadora aséptica según especificaciones técnicas.</t>
  </si>
  <si>
    <t>290801038 1</t>
  </si>
  <si>
    <t>Asistir programa de inspección de calidad según procedimientos establecidos.</t>
  </si>
  <si>
    <t>Esta norma es reemplazada por la 290801081, decisión avalada por el consejo de mesa mediante acta 010 del 17/12/2015. Se inactiva código.</t>
  </si>
  <si>
    <t>290801039 1</t>
  </si>
  <si>
    <t>Analizar muestras para control de calidad microbiológico de alimentos según protocolos establecidos.</t>
  </si>
  <si>
    <t>Esta norma es reemplazada por la 290801084, decisión avalada por el consejo de mesa mediante acta 010 del 17/12/2015. Se inactiva código.</t>
  </si>
  <si>
    <t>290801040 1</t>
  </si>
  <si>
    <t>Efectuar análisis fisicoquímico para el control de calidad de alimentos de acuerdo a protocolos establecidos.</t>
  </si>
  <si>
    <t>Esta norma es reemplazada por la 290801080, decisión avalada por el consejo de mesa mediante acta 010 del 17/12/2015. Se inactiva código.</t>
  </si>
  <si>
    <t>Esta norma es reemplazada por la 270403050, decisión avalada por el consejo de mesa mediante acta 001 del 12/02/2016.  Se inactiva código.</t>
  </si>
  <si>
    <t>Fue reemplazada por la(s) norma(s)  270403050  que ya se encuentra(n) publicada(s).</t>
  </si>
  <si>
    <t>290801040 2</t>
  </si>
  <si>
    <t>Realizar en alimentos análisis fisicoquímico de acuerdo con protocolo establecido.</t>
  </si>
  <si>
    <t>290801041 1</t>
  </si>
  <si>
    <t>Aplicar análisis sensorial para el control de calidad de alimentos de acuerdo a protocolos establecidos.</t>
  </si>
  <si>
    <t>Esta norma es reemplazada por la 290801082, decisión avalada por el consejo de mesa mediante acta 010 del 17/12/2015. Se inactiva código.</t>
  </si>
  <si>
    <t>290801041 2</t>
  </si>
  <si>
    <t>Aplicar en alimentos análisis sensorial de acuerdo con protocolos establecidos.</t>
  </si>
  <si>
    <t>290801042 1</t>
  </si>
  <si>
    <t>Elaborar quesos según procedimiento definido y /o ficha técnica.</t>
  </si>
  <si>
    <t>Esta norma es reemplazada por la 290801083, decisión avalada por el consejo de mesa mediante acta 010 del 17/12/2015. Se inactiva código.</t>
  </si>
  <si>
    <t>290801043 1</t>
  </si>
  <si>
    <t>Realizar análisis de calidad en la industria láctea según procedimiento definido.</t>
  </si>
  <si>
    <t>290801044 1</t>
  </si>
  <si>
    <t>Elaborar jarabes y/o mezclas de dulcería industrial de acuerdo a especificaciones técnicas, programa de producción y necesidades de mercado.</t>
  </si>
  <si>
    <t>Esta norma fue trasladada a la MS de Confitería con código 290805005 mediante Acta 031 del 17/04/2013 y adoptada por la MS de Confitería según Acta 005 del 09/03/2013.</t>
  </si>
  <si>
    <t>Fue reemplazada por la(s) norma(s)  270501089  que ya se encuentra(n) publicada(s).</t>
  </si>
  <si>
    <t>290801045 1</t>
  </si>
  <si>
    <t>Aplicar tratamiento térmico a mezclas y jarabes según especificaciones del proceso y producto.</t>
  </si>
  <si>
    <t>Esta norma fue trasladada a la MS de Confitería con código 290805006 mediante Acta 031 del 17/04/2013 y adoptada por la MS de Confitería según Acta 005 del 09/03/2013.</t>
  </si>
  <si>
    <t>290801046 1</t>
  </si>
  <si>
    <t>Obtener granilla de cacao de acuerdo a parámetros técnicos.</t>
  </si>
  <si>
    <t>Esta norma fue trasladada a la MS de Confitería con código 290805007 mediante Acta 031 del 17/04/2013 y adoptada por la MS de Confitería según Acta 005 del 09/03/2013.</t>
  </si>
  <si>
    <t>Fue reemplazada por la(s) norma(s)  270501087  que ya se encuentra(n) publicada(s).</t>
  </si>
  <si>
    <t>290801047 1</t>
  </si>
  <si>
    <t>Elaborar pasta y/o licor de cacao de acuerdo a especificaciones técnicas.</t>
  </si>
  <si>
    <t>Esta norma fue trasladada a la MS de Confitería con código 290805008 mediante Acta 031 del 17/04/2013 y adoptada por la MS de Confitería según Acta 005 del 09/03/2013.</t>
  </si>
  <si>
    <t>290801048 1</t>
  </si>
  <si>
    <t>Separar manteca y torta de cacao de acuerdo a especificaciones técnicas.</t>
  </si>
  <si>
    <t>Esta norma fue trasladada a la MS de Confitería con código 290805009 mediante Acta 031 del 17/04/2013 y adoptada por la MS de Confitería según Acta 005 del 09/03/2013.</t>
  </si>
  <si>
    <t>Fue reemplazada por la(s) norma(s)  270501088  que ya se encuentra(n) publicada(s).</t>
  </si>
  <si>
    <t>290801049 1</t>
  </si>
  <si>
    <t>Procesar pescados y mariscos de acuerdo con procedimiento establecido.</t>
  </si>
  <si>
    <t>Esta norma es reemplazada por el código 270401084, decisión  avalada por el Consejo de mesa mediante  Acta  del  11-11-2015.</t>
  </si>
  <si>
    <t>290801050 1</t>
  </si>
  <si>
    <t>Exhibir pescados y mariscos en punto de venta según políticas de la empresa.</t>
  </si>
  <si>
    <t>Esta norma es reemplazada por el código 270401085, decisión  avalada por el Consejo de mesa mediante  Acta  del  11-11-2015.</t>
  </si>
  <si>
    <t>290801051 1</t>
  </si>
  <si>
    <t>Producir derivados lácteos fermentados según procedimiento establecido y legislación vigente.</t>
  </si>
  <si>
    <t>Esta norma es reemplazada por la 290801085, decisión avalada por el consejo de mesa mediante 006 del 24/09/2018.</t>
  </si>
  <si>
    <t>290801052 1</t>
  </si>
  <si>
    <t>Procesar leches higienizadas según procedimiento establecido y legislación vigente.</t>
  </si>
  <si>
    <t>Esta norma es reemplazada por la 290801093, decisión avalada por el consejo de mesa mediante 001 del 30/11/2017.</t>
  </si>
  <si>
    <t>290801053 1</t>
  </si>
  <si>
    <t>Elaborar productos de pizzería de acuerdo con el programa de producción; mercado y normatividad vigente</t>
  </si>
  <si>
    <t>290801054 1</t>
  </si>
  <si>
    <t>Elaborar productos de panificación de acuerdo con el programa de producción y normatividad vigente.</t>
  </si>
  <si>
    <t>290801055 1</t>
  </si>
  <si>
    <t>Producir cobertura base de chocolate según especificaciones tecnicas de proceso.</t>
  </si>
  <si>
    <t>290801056 1</t>
  </si>
  <si>
    <t>Acondicionar cobertura de chocolate de acuerdo con parametros tecnicos y lineamientos del proceso.</t>
  </si>
  <si>
    <t>290801057 1</t>
  </si>
  <si>
    <t>Controlar recibo y almacenamiento de trigo de acuerdo con los parámetros de calidad establecidos.</t>
  </si>
  <si>
    <t>290801058 1</t>
  </si>
  <si>
    <t>Verificar el proceso de limpieza y acondicionamiento de trigo de acuerdo con el procedimiento establecido.</t>
  </si>
  <si>
    <t>Esta norma es reemplazada por la 290801097, decisión avalada por el consejo de mesa mediante 001 del 30/11/2017.</t>
  </si>
  <si>
    <t>290801059 1</t>
  </si>
  <si>
    <t>Ejecutar proceso de molienda de grano según procedimiento establecido.</t>
  </si>
  <si>
    <t>290801060 1</t>
  </si>
  <si>
    <t>Acondicionar granos para almacenamiento según procedimiento tecnico</t>
  </si>
  <si>
    <t>Fue reemplazada por la(s) norma(s)  270401081  que ya se encuentra(n) publicada(s).</t>
  </si>
  <si>
    <t>290801061 1</t>
  </si>
  <si>
    <t>Pesar productos en planta de procesamiento de granos según procedimiento de la empresa</t>
  </si>
  <si>
    <t>290801063 1</t>
  </si>
  <si>
    <t>Elaborar alimentos de pastelería de acuerdo con el programa de producción y normativa vigente.</t>
  </si>
  <si>
    <t>Esta norma fue trasladada a la mesa de Procesamiento de Alimentos con Acta 006 del 10/11/2011, con el código 290801063_1</t>
  </si>
  <si>
    <t>Elaborar alimentos de pasteleria de acuerdo con el programa de produccion y normativa vigente.</t>
  </si>
  <si>
    <t>290801063 2</t>
  </si>
  <si>
    <t>Elaborar productos de pastelería de acuerdo con el programa de producción y normatividad vigente.</t>
  </si>
  <si>
    <t>290801064 1</t>
  </si>
  <si>
    <t>Monitorear empaquetado de grano según propósito y reglamentación vigente.</t>
  </si>
  <si>
    <t>Fue reemplazada por la(s) norma(s)  270401100 que ya se encuentra(n) publicada(s).</t>
  </si>
  <si>
    <t>290801065 1</t>
  </si>
  <si>
    <t>Despachar producto de planta de procesamiento de granos según protocolos de la empresa</t>
  </si>
  <si>
    <t>290801066 1</t>
  </si>
  <si>
    <t>Empaquetar granos según normatividad técnica vigente.</t>
  </si>
  <si>
    <t>290801067 1</t>
  </si>
  <si>
    <t>Controlar el proceso de pasteleria de acuerdo con los estandares establecidos.</t>
  </si>
  <si>
    <t>Esta norma fue trasladada de la MS de Panificación y Reportería, (código 290803005) con Acta 006 del 10/11/2011, de la Mesa de Procesamiento.</t>
  </si>
  <si>
    <t>290801068 1</t>
  </si>
  <si>
    <t>Aplicar tratamientos térmicos en panificación industrial de acuerdo con parámetros de proceso.</t>
  </si>
  <si>
    <t>Esta norma fue trasladada de la mesa de Panificación y Repostería (código 290803008), mediante Acta 006 del 10/11/2011 de la MS Procesamiento de Alimentos.
 Primera extensión de vigencia con Acta 029 del 26/09/2012 hasta 26/11/2013.
 Mediante Acta 008 del 2</t>
  </si>
  <si>
    <t>290801069 1</t>
  </si>
  <si>
    <t>Empacar alimentos de panificación industrial de acuerdo a parámetros de producción y normativa vigente.</t>
  </si>
  <si>
    <t>Esta norma fue trasladada de la mesa de Panificación y Repostería (código 290803010), mediante Acta 006 del 10/11/2011 de la MS Procesamiento de Alimentos.
 Primera extensión de vigencia con Acta 029 del 26/09/2012 hasta 26/11/2013.</t>
  </si>
  <si>
    <t>290801070 1</t>
  </si>
  <si>
    <t>Orientar talento humano en el control de procesos de panificación de acuerdo a plan de supervisión y normativa vigente.</t>
  </si>
  <si>
    <t>Esta norma fue trasladada de la MS de Panificación y Repostería, (código 290803012) con Acta 006 del 10/11/2011, de la Mesa de Procesamiento.</t>
  </si>
  <si>
    <t>290801071 1</t>
  </si>
  <si>
    <t>Supervisar los procesos de panificación y pastelería de acuerdo a plan de producción y normativa vigente.</t>
  </si>
  <si>
    <t>Esta norma fue trasladada de la MS de Panificación y Repostería, (código 290803013) con Acta 006 del 10/11/2011, de la Mesa de Procesamiento. 
 El comité técnico realizando el análisis a la norma 290801071 – Supervisar los procesos de panificación y paste</t>
  </si>
  <si>
    <t>290801072 1</t>
  </si>
  <si>
    <t>Investigar nuevos productos panificables y de pasteleria de cereales y/o oleaginosas de acuerdo con necesidades del mercado.</t>
  </si>
  <si>
    <t>Esta norma fue trasladada de la MS de Panificación y Repostería, (código 290803014) con Acta 006 del 10/11/2011, de la Mesa de Procesamiento.
 Mediante Acta 036 del 03/09/2014 el Consejo Ejecutivo de la Mesa solicita la extensión de vigencia hasta el 31/12</t>
  </si>
  <si>
    <t>290801073 1</t>
  </si>
  <si>
    <t>Desarrollar nuevos productos panificables y de pasteleria de cereales y/o oleaginosas según necesidades del mercado.</t>
  </si>
  <si>
    <t>Esta norma fue trasladada de la MS de Panificación y Repostería, (código 290803015) con Acta 006 del 10/11/2011, de la Mesa de Procesamiento.
 Mediante carta del 12 de diciembre de 2014, firmada por el Secretario Técnico de la Mesa, solicita la extensión d</t>
  </si>
  <si>
    <t>Mediante acta 001 del 12/03/2018, el Consejo de mesa avala la norma 270401092, Reemplaza las normas   270401056, 270406003, 270405054, 270409003, 270408004, 270404053, 270301003, 270407002, 270412012, 270401112</t>
  </si>
  <si>
    <t>290801074 1</t>
  </si>
  <si>
    <t>Manejar equipos de laboratorio según el manual de uso.</t>
  </si>
  <si>
    <t>Esta NCL fue trasladada de la MS Frutas y Hortalizas (270403013) aprobado el traslado con Acta 029 del 26-09-2012 de la MS de Procesamiento de Alimentos.
 Mediante Acta 036 del 03/09/2014 el Consejo Ejecutivo de la Mesa solicita la extensión de vigencia ha</t>
  </si>
  <si>
    <t>Mediante acta 001 del 12/03/2018, el Consejo de mesa avala la norma 270401095, Reemplaza las normas   270401014, 270402013, 270401012, 270401010 Y 270404064.</t>
  </si>
  <si>
    <t>290801075 1</t>
  </si>
  <si>
    <t>Esta NCL fue trasladada de la MS Producción Pecuaria (270501010_2) aprobado el traslado con Acta 029 del 26-09-2012 de la MS de Procesamiento de Alimentos.
 Esta norma es reemplazada por la 290801089, decisión avalada por el consejo de mesa mediante acta</t>
  </si>
  <si>
    <t>Mediante acta 001 del 12/03/2018, el Consejo de mesa avala la norma 270401096, Reemplaza las normas   270403002, 270403004,  270403005, 270403050, 270406019, 270405009, 270412028,  270408020.</t>
  </si>
  <si>
    <t>290801076 1</t>
  </si>
  <si>
    <t>Hacer seguimiento a la conservación de materias primas, insumos y producto terminado, de acuerdo con el manual de procedimientos y la legislación vigente.</t>
  </si>
  <si>
    <t>Esta NCL fue trasladada de la MS Producción Pecuaria (270501012) aprobado el traslado con Acta 029 del 26-09-2012 de la MS de Procesamiento de Alimentos. Teniendo en cuenta que no hay registros de fechas ni numero de acta de aprobación, durante la respon</t>
  </si>
  <si>
    <t>Mediante acta 001 del 06/02/2017, el Consejo de mesa avala la norma 270401097, Reemplaza la normas  270405003,270405014 y 270412029</t>
  </si>
  <si>
    <t>290801077 1</t>
  </si>
  <si>
    <t>Controlar la formulación para el producto, según especificaciones del cliente y volúmenes de producción.</t>
  </si>
  <si>
    <t>Esta NCL fue trasladada de la MS Producción Pecuaria (270501013) aprobado el traslado con Acta 029 del 26-09-2012 de la MS de Procesamiento de Alimentos. Teniendo en cuenta que no hay registros de fechas ni numero de acta de aprobación, durante la respon</t>
  </si>
  <si>
    <t>Mediante acta 002 del 03/06/2017, el Consejo de mesa avala la norma 270401098, Reemplaza las normas  270405024,270401010.</t>
  </si>
  <si>
    <t>290801078 1</t>
  </si>
  <si>
    <t>Esta NCL fue trasladada de la MS Producción Pecuaria (270501014) aprobado el traslado con Acta 029 del 26-09-2012 de la MS de Procesamiento de Alimentos. Teniendo en cuenta que no hay registros de fechas ni numero de acta de aprobación, durante la respon</t>
  </si>
  <si>
    <t>Mediante acta 002 del 03/06/2017, el Consejo de mesa avala la norma 270401098, Reemplaza las normas  270401083.</t>
  </si>
  <si>
    <t>290801079 1</t>
  </si>
  <si>
    <t>Madurar productos cárnicos procesados según procedimiento</t>
  </si>
  <si>
    <t>Mediante acta 003 del 15/08/2017, el Consejo de mesa avala la norma 270401102, Reemplaza las normas   270301001 Y  270401079.</t>
  </si>
  <si>
    <t>290801080 1</t>
  </si>
  <si>
    <t>Aplicar análisis fisicoquímico en muestras de alimentos según procedimiento técnico.</t>
  </si>
  <si>
    <t>Mediante acta 010 del 17/11/2015, el Consejo de mesa avala la norma 290801080 que reemplaza a la 290801040</t>
  </si>
  <si>
    <t>Mediante acta 003 del 15/08/2017, el Consejo de mesa avala la norma 270401103, Reemplaza las normas   270409001,  270401044,270405057 , 270401050, 270401078, 270401082, 270401084, 270404033, 270404031, 270412015.</t>
  </si>
  <si>
    <t>290801081 1</t>
  </si>
  <si>
    <t>Verificar la producción de alimentos de acuerdo con manuales de calidad.</t>
  </si>
  <si>
    <t>Mediante acta 010 del 17/11/2015, el Consejo de mesa avala la norma 290801081 que reemplaza a la 290801038</t>
  </si>
  <si>
    <t>Mediante acta 003 del 15/08/2017, el Consejo de mesa avala la norma 270401104, Reemplaza las normas   270409002, 270406002, 270405010, 270401004 Y 270412035.</t>
  </si>
  <si>
    <t>290801082 1</t>
  </si>
  <si>
    <t>Aplicar análisis sensorial en alimentos de acuerdo con normativa y protocolos técnicos.</t>
  </si>
  <si>
    <t>Mediante acta 010 del 17/11/2015, el Consejo de mesa avala la norma 290801082 que reemplaza a la 290801041</t>
  </si>
  <si>
    <t>290801083 1</t>
  </si>
  <si>
    <t>Producir quesos según ficha técnica y manual operativo.</t>
  </si>
  <si>
    <t>Mediante acta 010 del 17/11/2015, el Consejo de mesa avala la norma 290801083 que reemplaza a la 290801042</t>
  </si>
  <si>
    <t>290801084 1</t>
  </si>
  <si>
    <t>Determinar contenido de microorganismos del alimento según normativa y técnicas de análisis.</t>
  </si>
  <si>
    <t>Mediante acta 010 del 17/11/2015, el Consejo de mesa avala la norma 290801084 que reemplaza a la 290801039</t>
  </si>
  <si>
    <t>Mediante acta 003 del 15/08/2017, el Consejo de mesa avala la norma 270401110, Reemplaza las normas   270401058, 270402015,270406005, 270407003,270412027 y 270405013.</t>
  </si>
  <si>
    <t>290801085 1</t>
  </si>
  <si>
    <t>Fermentar leche según procedimiento técnico y normativa</t>
  </si>
  <si>
    <t>Mediante acta 006 del 24/09/2018, el Consejo de mesa avala la norma 290801085, Reemplaza las normas.
 290801051.</t>
  </si>
  <si>
    <t>Mediante acta 002 del 03/06/2017, el Consejo de mesa avala la norma 270401098, Reemplaza las normas  270401018 - 270401008.</t>
  </si>
  <si>
    <t>290801086 1</t>
  </si>
  <si>
    <t>Despiezar canal animal según ficha técnica y normativa sanitaria</t>
  </si>
  <si>
    <t>Mediante acta 002 del 07/03/2017, el Consejo de mesa avala la norma 290801086, Reemplaza la norma 290801001.</t>
  </si>
  <si>
    <t>Mediante acta 002 del 03/06/2017, el Consejo de mesa avala la norma 270401098, Reemplaza las normas  270401006 Y 270404005.</t>
  </si>
  <si>
    <t>290801087 1</t>
  </si>
  <si>
    <t>Aserrar piezas cárnicas de acuerdo con normativa técnica y manual de operación</t>
  </si>
  <si>
    <t>Mediante acta 002 del 07/03/2017, el Consejo de mesa avala la norma 290801087, Reemplaza la norma 290801004.</t>
  </si>
  <si>
    <t>Mediante acta 003 del 15/08/2017, el Consejo de mesa avala la norma 270401113, Reemplaza las normas   270401088 -  270401027 - 270401030.</t>
  </si>
  <si>
    <t>290801088 1</t>
  </si>
  <si>
    <t>Porcionar carne de acuerdo con ficha técnica y normativa sanitaria</t>
  </si>
  <si>
    <t>Mediante acta 002 del 07/03/2017, el Consejo de mesa avala la norma 290801088, Reemplaza la norma 290801003.</t>
  </si>
  <si>
    <t>Mediante acta 003 del 15/08/2017, el Consejo de mesa avala la norma 270401114, Reemplaza las normas   270401032, 270401029,280301073.</t>
  </si>
  <si>
    <t>290801089 1</t>
  </si>
  <si>
    <t>Madurar producto cárnico de acuerdo con procedimiento técnico</t>
  </si>
  <si>
    <t>Mediante acta 002 del 07/03/2017, el Consejo de mesa avala la norma 290801089, Reemplaza la norma 290801002, 290801075 y 290801079.</t>
  </si>
  <si>
    <t>Mediante acta 003 del 15/08/2017, el Consejo de mesa avala la norma 270401117, Reemplaza las normas   270401033, 270404051.</t>
  </si>
  <si>
    <t>290801092 1</t>
  </si>
  <si>
    <t>Higienizar planta de alimentos según procedimiento técnico y normativa sanitaria</t>
  </si>
  <si>
    <t>Mediante acta 006 del 30/10/2017, el Consejo de mesa avala la norma 290801092, Reemplaza las normas 290801025.</t>
  </si>
  <si>
    <t>El Consejo Ejecutivo acepta  la norma de competencia laboral de la mesa Sectorial de PALMA de acuerdo con la misión de la MS, según acta 002 del 13-06-2017.  código anterior 270404005. se incluye como referente en la norma 270401112, se libera código.</t>
  </si>
  <si>
    <t>290801093 1</t>
  </si>
  <si>
    <t>Higienizar leche de acuerdo con procedimiento técnico y normativa</t>
  </si>
  <si>
    <t>Mediante acta 001 del 30/11/2017, el Consejo de mesa avala la norma 290801093, Reemplaza las normas 290801052.</t>
  </si>
  <si>
    <t>290801095 1</t>
  </si>
  <si>
    <t>Envasar productos alimenticios según procedimiento técnico y normativa</t>
  </si>
  <si>
    <t>Mediante acta 006 del 24/09/2018, el Consejo de mesa avala la norma 290801095, Reemplaza las normas 290801030, 290805003.</t>
  </si>
  <si>
    <t>290801096 1</t>
  </si>
  <si>
    <t>Se traslada de la MS de Pocesamiento de Alimentos según acta 003 del 07-05-2019 respectivamente, código anterior 270501079</t>
  </si>
  <si>
    <t>290801097 1</t>
  </si>
  <si>
    <t>Acondicionar granos de acuerdo con manuales de equipos y procedimientos de control de calidad</t>
  </si>
  <si>
    <t>Mediante acta 001 del 30/11/2017, el Consejo de mesa avala la norma 290801097, Reemplaza las normas 290801058.</t>
  </si>
  <si>
    <t>290801098 1</t>
  </si>
  <si>
    <t>Ensilar grano de acuerdo con técnicas de control calidad y manuales del silo</t>
  </si>
  <si>
    <t>Mediante acta 001 del 30/11/2017, el Consejo de mesa avala la norma 290801098, Reemplaza las normas 290801057 y 290801060.</t>
  </si>
  <si>
    <t>290801099 1</t>
  </si>
  <si>
    <t>Pesar materias primas de acuerdo con técnicas de manipulación de alimentos y criterios de calidad</t>
  </si>
  <si>
    <t>290801100 1</t>
  </si>
  <si>
    <t>Adecuar materias primas alimenticias según buenas prácticas de manufactura y parámetros de producción</t>
  </si>
  <si>
    <t>290801101 1</t>
  </si>
  <si>
    <t>Elaborar masa de panificación de acuerdo con la guía de producción y normativa sanitaria</t>
  </si>
  <si>
    <t>290801102 1</t>
  </si>
  <si>
    <t>Elaborar base de pastelería de acuerdo con la guía de producción y normativa sanitaria</t>
  </si>
  <si>
    <t>290801103 1</t>
  </si>
  <si>
    <t>Elaborar masa de pizza de acuerdo con el programa de producción y normativa sanitaria</t>
  </si>
  <si>
    <t>290801104 1</t>
  </si>
  <si>
    <t>Recibir alimentos según ficha técnica y legislación</t>
  </si>
  <si>
    <t>290801105 1</t>
  </si>
  <si>
    <t>Almacenar alimentos de acuerdo con procedimiento técnico</t>
  </si>
  <si>
    <t>290801106 1</t>
  </si>
  <si>
    <t>Manipular alimentos de acuerdo con procedimiento técnico y normativa de alimentos</t>
  </si>
  <si>
    <t>290801107 1</t>
  </si>
  <si>
    <t>Acopiar leche según manuales técnicos y normativa</t>
  </si>
  <si>
    <t>290801108 1</t>
  </si>
  <si>
    <t>Preparar producto cárnico según método de embutido y buenas prácticas de manufactura</t>
  </si>
  <si>
    <t>290801109 1</t>
  </si>
  <si>
    <t>Despachar productos de acuerdo con procedimiento técnico y normativa legal</t>
  </si>
  <si>
    <t>290801110 1</t>
  </si>
  <si>
    <t>Distribuir productos según procedimiento técnico y normativa legal</t>
  </si>
  <si>
    <t>291101001 1</t>
  </si>
  <si>
    <t>Dimensionar el producto según requerimientos acordados con el cliente</t>
  </si>
  <si>
    <t>Esta norma es reemplazada por la  290801085, decisión avalada por el consejo de mesa mediante 006 del 24/09/2018.</t>
  </si>
  <si>
    <t>Fue reemplazada por la(s) norma(s)  290801085  que ya se encuentra(n) publicada(s).</t>
  </si>
  <si>
    <t>291101001 2</t>
  </si>
  <si>
    <t>Dimensionar el producto según requerimientos acordados con el cliente.</t>
  </si>
  <si>
    <t>Esta norma es reemplazada por la  290801093, decisión avalada por el consejo de mesa mediante 001 del 30/11/2017.</t>
  </si>
  <si>
    <t>Fue reemplazada por la(s) norma(s)  290801093 que ya se encuentra(n) publicada(s).</t>
  </si>
  <si>
    <t>291101002 1</t>
  </si>
  <si>
    <t>Elaborar la información técnica requerida según el producto a fabricar</t>
  </si>
  <si>
    <t>Fue reemplazada por la(s) norma(s)  290801103  que ya se encuentra(n) publicada(s).</t>
  </si>
  <si>
    <t>291101002 2</t>
  </si>
  <si>
    <t>Elaborar la información técnica requerida según el producto a fabricar.</t>
  </si>
  <si>
    <t>Fue reemplazada por la(s) norma(s)  290801101  que ya se encuentra(n) publicada(s).</t>
  </si>
  <si>
    <t>291101003 1</t>
  </si>
  <si>
    <t>Preparar materiales según formulación del producto</t>
  </si>
  <si>
    <t>Esta norma es reemplazada por la 291101065, decisión avalada por el consejo de mesa mediante acta 063 del 17/05/2017. Se inactiva código.</t>
  </si>
  <si>
    <t>291101003 2</t>
  </si>
  <si>
    <t>Preparar materiales según formulación del producto.</t>
  </si>
  <si>
    <t>291101004 1</t>
  </si>
  <si>
    <t>Controlar el procesos según formulación del producto</t>
  </si>
  <si>
    <t>La reemplazo la norma 291101072. Según correo remitido por el apoyo administrativo Angélica Rodríguez del 25/09/2019, informa este aspecto</t>
  </si>
  <si>
    <t>Fue reemplazada por la(s) norma(s)  290801098 que ya se encuentra(n) publicada(s).</t>
  </si>
  <si>
    <t>291101004 2</t>
  </si>
  <si>
    <t>Controlar el proceso según formulación del producto.</t>
  </si>
  <si>
    <t>Esta norma es reemplazada por la  290801097, decisión avalada por el consejo de mesa mediante 001 del 30/11/2017.</t>
  </si>
  <si>
    <t>Fue reemplazada por la(s) norma(s)  290801097 que ya se encuentra(n) publicada(s).</t>
  </si>
  <si>
    <t>291101005 1</t>
  </si>
  <si>
    <t>Entregar los productos terminados a bodega según requerimientos del cliente y características del mismo.</t>
  </si>
  <si>
    <t>Fue reemplazada por la(s) norma(s)  290801100
 que ya se encuentra(n) publicada(s).</t>
  </si>
  <si>
    <t>291101005 2</t>
  </si>
  <si>
    <t>291101012 1</t>
  </si>
  <si>
    <t>Obtener compuestos de caucho de acuerdo con la formulación dada</t>
  </si>
  <si>
    <t>Esta norma es reemplazada por la 291101071, decisión avalada por el consejo de mesa mediante acta 005 del 07/11/2018.</t>
  </si>
  <si>
    <t>291101012 2</t>
  </si>
  <si>
    <t>Obtener compuestos de caucho de acuerdo con la formulación dada.</t>
  </si>
  <si>
    <t>291101013 1</t>
  </si>
  <si>
    <t>Mantener en operación el proceso según especificaciones dadas</t>
  </si>
  <si>
    <t>La reemplazo la norma 291101072. Según correo remitido por el apoyo administrativo Angélica Rodríguez del 25/09/2019, informa este aspecto y que no está soportando programas de formación del Centro ni a nivel nacional</t>
  </si>
  <si>
    <t>291101013 2</t>
  </si>
  <si>
    <t>Mantener en operación el proceso según especificaciones dadas.</t>
  </si>
  <si>
    <t>Fue reemplazada por la(s) norma(s)  290801102  que ya se encuentra(n) publicada(s).</t>
  </si>
  <si>
    <t>291101016 1</t>
  </si>
  <si>
    <t>Preparar el lote del producto según su ficha técnica.</t>
  </si>
  <si>
    <t>291101016 2</t>
  </si>
  <si>
    <t>291101019 1</t>
  </si>
  <si>
    <t>Cumplir con los requerimientos de seguridad y salud ocupacional según normatividad vigente</t>
  </si>
  <si>
    <t>291101020 1</t>
  </si>
  <si>
    <t>Programar la producción según producto a fabricar y prioridades establecidas</t>
  </si>
  <si>
    <t>Soportados en acta de CE número 004 del 6 de octubre del 2021. Las tres normas de competencia laboral están contenida en la norma 220601075 Ajustar sistema productivo según métodos de análisis y tipos de producción y la norma 220601076 Regular el flujo de</t>
  </si>
  <si>
    <t>291101020 2</t>
  </si>
  <si>
    <t>Programar la producción según producto a fabricar y prioridades establecidas.</t>
  </si>
  <si>
    <t>Esta norma fue trasladada de la mesa de Panificación y Repostería (código 290803008), mediante Acta 006 del 10/11/2011 de la MS Procesamiento de Alimentos.
Primera extensión de vigencia con Acta 029 del 26/09/2012 hasta 26/11/2013.
Mediante Acta 008 del 2</t>
  </si>
  <si>
    <t>291101021 1</t>
  </si>
  <si>
    <t>Retroalimentar los procesos de la empresa a partir de los resultados de producción obtenidos</t>
  </si>
  <si>
    <t>Esta norma fue trasladada de la mesa de Panificación y Repostería (código 290803010), mediante Acta 006 del 10/11/2011 de la MS Procesamiento de Alimentos.
Primera extensión de vigencia con Acta 029 del 26/09/2012 hasta 26/11/2013.</t>
  </si>
  <si>
    <t>291101021 2</t>
  </si>
  <si>
    <t>Retroalimentar los procesos de la empresa a partir de los resultados de producción obtenidos.</t>
  </si>
  <si>
    <t>291101022 1</t>
  </si>
  <si>
    <t>Elaborar el plan general de producción, según plan de ventas, niveles de inventario y capacidad de producción</t>
  </si>
  <si>
    <t>Esta norma fue trasladada de la MS de Panificación y Repostería, (código 290803013) con Acta 006 del 10/11/2011, de la Mesa de Procesamiento.  
El comité técnico realizando el análisis a la norma 290801071 – Supervisar los procesos de panificación y paste</t>
  </si>
  <si>
    <t>291101022 2</t>
  </si>
  <si>
    <t>Elaborar el plan general de producción, según plan de ventas, niveles de inventario y capacidad de producción.</t>
  </si>
  <si>
    <t>Esta norma fue trasladada de la MS de Panificación y Repostería, (código 290803014) con Acta 006 del 10/11/2011, de la Mesa de Procesamiento.
Mediante Acta 036 del 03/09/2014 el Consejo Ejecutivo de la Mesa solicita la extensión de vigencia hasta el 31/12</t>
  </si>
  <si>
    <t>291101025 1</t>
  </si>
  <si>
    <t>Ejecutar el mantenimiento básico de las máquinas, equipos periféricos y herramental, según programa establecido por la empresa</t>
  </si>
  <si>
    <t>Esta norma fue trasladada de la MS de Panificación y Repostería, (código 290803015) con Acta 006 del 10/11/2011, de la Mesa de Procesamiento.
Mediante carta del 12 de diciembre de 2014, firmada por el Secretario Técnico de la Mesa, solicita la extensión d</t>
  </si>
  <si>
    <t>291101025 2</t>
  </si>
  <si>
    <t>Ejecutar el mantenimiento básico de las máquinas, equipos periféricos y herramental, según programa establecido por la empresa.</t>
  </si>
  <si>
    <t>Esta NCL fue trasladada de la MS Frutas y Hortalizas (270403013) aprobado el traslado con Acta 029 del 26-09-2012 de la MS de Procesamiento de Alimentos.
Mediante Acta 036 del 03/09/2014 el Consejo Ejecutivo de la Mesa solicita la extensión de vigencia ha</t>
  </si>
  <si>
    <t>291101025 3</t>
  </si>
  <si>
    <t xml:space="preserve">Esta NCL fue trasladada de la MS Producción Pecuaria (270501010_2) aprobado el traslado con Acta 029 del 26-09-2012 de la MS de Procesamiento de Alimentos.
Esta norma es reemplazada por la  290801089, decisión avalada por el consejo de mesa mediante acta </t>
  </si>
  <si>
    <t>Fue reemplazada por la(s) norma(s)  290801089  que ya se encuentra(n) publicada(s).</t>
  </si>
  <si>
    <t>291101028 1</t>
  </si>
  <si>
    <t>Alistar materia prima, máquinas, accesorios y herramientas, según plan de fabricación</t>
  </si>
  <si>
    <t>Esta NCL fue trasladada de la MS Producción Pecuaria (270501012) aprobado el traslado con Acta 029 del 26-09-2012 de la MS de Procesamiento de Alimentos.  Teniendo en cuenta que no hay registros de fechas ni numero de acta de aprobación, durante la respon</t>
  </si>
  <si>
    <t>291101028 2</t>
  </si>
  <si>
    <t>Alistar materia prima, máquinas, accesorios y herramientas, según plan de fabricación.</t>
  </si>
  <si>
    <t>Esta NCL fue trasladada de la MS Producción Pecuaria (270501013) aprobado el traslado con Acta 029 del 26-09-2012 de la MS de Procesamiento de Alimentos.  Teniendo en cuenta que no hay registros de fechas ni numero de acta de aprobación, durante la respon</t>
  </si>
  <si>
    <t>291101029 1</t>
  </si>
  <si>
    <t>Construir piezas según molde o troquel a producir</t>
  </si>
  <si>
    <t>Esta NCL fue trasladada de la MS Producción Pecuaria (270501014) aprobado el traslado con Acta 029 del 26-09-2012 de la MS de Procesamiento de Alimentos.  Teniendo en cuenta que no hay registros de fechas ni numero de acta de aprobación, durante la respon</t>
  </si>
  <si>
    <t>291101029 2</t>
  </si>
  <si>
    <t>291101030 1</t>
  </si>
  <si>
    <t>Ajustar el molde o troquel según procedimientos establecidos en el plan de trabajo</t>
  </si>
  <si>
    <t>291101030 2</t>
  </si>
  <si>
    <t>291101031 1</t>
  </si>
  <si>
    <t>Alistar máquina e insumos para el proceso de laminación de sustratos plásticos según orden de producción</t>
  </si>
  <si>
    <t>291101031 2</t>
  </si>
  <si>
    <t>Alistar máquina e insumos para el proceso de laminación de sustratos plásticos según orden de producción.</t>
  </si>
  <si>
    <t>291101032 1</t>
  </si>
  <si>
    <t>Controlar el proceso de acabado de laminación de sustratos plásticos según ficha técnica del producto</t>
  </si>
  <si>
    <t>291101033 1</t>
  </si>
  <si>
    <t>Alistar máquina e insumos para el proceso de impresión flexográfica según orden de producción</t>
  </si>
  <si>
    <t>Esta norma fue inactivada en el año 2012 porque su función está contemplada en normas de la Mesa Sectorial de Industria de la Comunicación Gráfica que se encuentran vigentes y disponibles.</t>
  </si>
  <si>
    <t>Mediante acta 006 del 24/09/2018, el Consejo de mesa avala la norma 290801085, Reemplaza las normas.
290801051.</t>
  </si>
  <si>
    <t>291101034 1</t>
  </si>
  <si>
    <t>Controlar el proceso de impresión flexográfica según ficha técnica del producto</t>
  </si>
  <si>
    <t>Estas normas fueron inactivadas en el año 2012 porque su función está contemplada en normas de la Mesa Sectorial de Industria de la Comunicación Gráfica que se encuentran vigentes y disponibles</t>
  </si>
  <si>
    <t>291101035 1</t>
  </si>
  <si>
    <t>Preparar los insumos requeridos para la impresión serigráfica según características del sustrato</t>
  </si>
  <si>
    <t>291101036 1</t>
  </si>
  <si>
    <t>Alistar máquina e insumos para el proceso de impresión serigráfica de productos plásticos según orden de producción</t>
  </si>
  <si>
    <t>291101037 1</t>
  </si>
  <si>
    <t>Controlar el proceso de impresión serigráfica según ficha técnica del producto</t>
  </si>
  <si>
    <t>291101038 1</t>
  </si>
  <si>
    <t>Preparar materiales y herramental según producto plástico a fabricar</t>
  </si>
  <si>
    <t>Mediante acta 006 del 30/10/2017, el Consejo de mesa avala la norma 290801092, Reemplaza las normas   290801025.</t>
  </si>
  <si>
    <t>291101038 2</t>
  </si>
  <si>
    <t>Mediante acta 001 del 30/11/2017, el Consejo de mesa avala la norma 290801093, Reemplaza las normas   290801052.</t>
  </si>
  <si>
    <t>291101039 1</t>
  </si>
  <si>
    <t>Alistar la línea de extrusión de película soplada, el herramental y los equipos periféricos según orden de producción</t>
  </si>
  <si>
    <t>Esta norma es reemplazada por la 291101070, decisión avalada por el consejo de mesa mediante 004 del 17/11/2017.</t>
  </si>
  <si>
    <t>Mediante acta 006 del 24/09/2018, el Consejo de mesa avala la norma 290801095, Reemplaza las normas  290801030, 290805003.</t>
  </si>
  <si>
    <t>291101039 2</t>
  </si>
  <si>
    <t>Se traslada  de la MS de Pocesamiento de Alimentos según acta 003 del 07-05-2019 respectivamente, código anterior 270501079</t>
  </si>
  <si>
    <t>291101040 1</t>
  </si>
  <si>
    <t>Mantener en operación el proceso de extrusión de película soplada según orden de producción</t>
  </si>
  <si>
    <t>Esta norma es reemplazada por la 291101067, decisión avalada por el consejo de mesa mediante acta 063 del 17/05/2017. Se inactiva código.</t>
  </si>
  <si>
    <t>Mediante acta 001 del 30/11/2017, el Consejo de mesa avala la norma 290801097, Reemplaza las normas   290801058.</t>
  </si>
  <si>
    <t>291101040 2</t>
  </si>
  <si>
    <t>Mediante acta 001 del 30/11/2017, el Consejo de mesa avala la norma 290801098, Reemplaza las normas   290801057 y 290801060.</t>
  </si>
  <si>
    <t>291101041 1</t>
  </si>
  <si>
    <t>Alistar la línea de extrusión de tubos y perfiles, herramental y equipos periféricos según orden de producción</t>
  </si>
  <si>
    <t>291101041 2</t>
  </si>
  <si>
    <t>291101042 1</t>
  </si>
  <si>
    <t>Mantener en operación el proceso de extrusión de tubos y perfiles según orden de producción</t>
  </si>
  <si>
    <t>291101042 2</t>
  </si>
  <si>
    <t>291101043 1</t>
  </si>
  <si>
    <t>Alistar máquina, herramental y equipos periféricos para el proceso de soplado según orden de producción</t>
  </si>
  <si>
    <t>291101043 2</t>
  </si>
  <si>
    <t>291101044 1</t>
  </si>
  <si>
    <t>Mantener en operación el proceso de soplado, según orden de producción.</t>
  </si>
  <si>
    <t>Esta norma es reemplazada por la 291101068, decisión avalada por el consejo de mesa mediante acta 063 del 17/05/2017. Se inactiva código.</t>
  </si>
  <si>
    <t>291101044 2</t>
  </si>
  <si>
    <t>Mantener en operación el proceso de soplado según orden de producción</t>
  </si>
  <si>
    <t>291101045 1</t>
  </si>
  <si>
    <t>Alistar máquina, herramental y equipos periféricos para el proceso de inyección según orden de producción</t>
  </si>
  <si>
    <t>Esta norma es reemplazada por la 291101064, decisión avalada por el consejo de mesa mediante acta 063 del 17/05/2017. Se inactiva código.</t>
  </si>
  <si>
    <t>291101045 2</t>
  </si>
  <si>
    <t>291101046 1</t>
  </si>
  <si>
    <t>Mantener en operación el proceso de inyección según orden de producción</t>
  </si>
  <si>
    <t>Esta norma es reemplazada por la 291101066, decisión avalada por el consejo de mesa mediante acta 063 del 17/05/2017. Se inactiva código.</t>
  </si>
  <si>
    <t>291101046 2</t>
  </si>
  <si>
    <t>291101047 1</t>
  </si>
  <si>
    <t>Alistar rectificadores e insumos para el cromado de productos plásticos según orden de producción</t>
  </si>
  <si>
    <t>Se Inactiva el codigo ya que fue elaborada
solo para formaci6n y no se encontraron
soportes. Solicitud avalada por el Consejo de mesa mediante Acta 001 de fecha 11 de noviembre de 2015.</t>
  </si>
  <si>
    <t>291101047 2</t>
  </si>
  <si>
    <t>Alistar rectificadores e insumos para el cromado de productos plásticos según orden de producción.</t>
  </si>
  <si>
    <t>291101048 1</t>
  </si>
  <si>
    <t>Controlar el proceso de cromado según ficha técnica de producto</t>
  </si>
  <si>
    <t>Se inactiva esta NSCL  por qué se encuentra
contemplada en las Normas 270401055
VRS 2 "Utilizar agro insumos teniendo en
cuenta normatividad vigente"270401067
VR 1 "Adecuar Área de Propagación
Vegetal Según Criterios Técnicos" y
270401068 VRS 1 "Manejar T</t>
  </si>
  <si>
    <t>291101048 2</t>
  </si>
  <si>
    <t>Controlar el proceso de cromado según ficha técnica de producto.</t>
  </si>
  <si>
    <t>Fue reemplazada por la(s) norma(s)  270401055,270401067,270401068   que ya se encuentra(n) publicada(s).</t>
  </si>
  <si>
    <t>291101049 1</t>
  </si>
  <si>
    <t>Alistar máquina e insumos para el proceso de metalizado de productos plásticos según orden de producción.</t>
  </si>
  <si>
    <t>Esta norma es reemplazada por la  270401104, decisión avalada por el consejo de mesa mediante 003 del 15/08/2017.</t>
  </si>
  <si>
    <t>291101049 2</t>
  </si>
  <si>
    <t>291101050 1</t>
  </si>
  <si>
    <t>Controlar el proceso de metalizado de productos plásticos según ficha técnica del producto</t>
  </si>
  <si>
    <t>Fue reemplazada por la(s) norma(s)  270401104 que ya se encuentra(n) publicada(s).</t>
  </si>
  <si>
    <t>291101050 2</t>
  </si>
  <si>
    <t>Controlar el proceso de metalizado de productos plásticos según ficha técnica del producto.</t>
  </si>
  <si>
    <t>291101051 1</t>
  </si>
  <si>
    <t>Definir las alternativas de solución del producto según necesidades del cliente y condiciones de la empresa</t>
  </si>
  <si>
    <t>Esta norma es reemplazada por la  270401112, decisión avalada por el consejo de mesa mediante acta 002 del 03/06/2017.</t>
  </si>
  <si>
    <t>291101051 2</t>
  </si>
  <si>
    <t>291101052 1</t>
  </si>
  <si>
    <t>Homologar el producto según las condiciones de la empresa</t>
  </si>
  <si>
    <t>Fue reemplazada por la(s) norma(s)  270401112 que ya se encuentra(n) publicada(s).</t>
  </si>
  <si>
    <t>291101052 2</t>
  </si>
  <si>
    <t>291101053 1</t>
  </si>
  <si>
    <t>Coordinar proyectos de acuerdo con los planes y programas establecidos por la empresa</t>
  </si>
  <si>
    <t>Esta norma es reemplazada por la  270401111, decisión avalada por el consejo de mesa mediante acta 002 del 03/06/2017.</t>
  </si>
  <si>
    <t>291101053 2</t>
  </si>
  <si>
    <t>Fue reemplazada por la(s) norma(s)  270401111 que ya se encuentra(n) publicada(s).</t>
  </si>
  <si>
    <t>291101054 1</t>
  </si>
  <si>
    <t>Documentar los procesos de gestión de la calidad aplicables a los materiales y productos plásticos en proceso y terminados según requisitos establecidos.</t>
  </si>
  <si>
    <t>Esta norma es reemplazada por el código 270401086, decisión  avalada por el Consejo de mesa mediante  Acta  del  11-11-2015.</t>
  </si>
  <si>
    <t>291101054 2</t>
  </si>
  <si>
    <t>291101055 1</t>
  </si>
  <si>
    <t>Caracterizar en forma cualitativa y cuantitativa los materiales y productos plásticos en proceso y terminados según estándares establecidos.</t>
  </si>
  <si>
    <t>Esta norma es reemplazada por la  270401098, decisión avalada por el consejo de mesa mediante acta 002 del 03/06/2017.
Esta norma es reemplazada por la  270401095, decisión avalada por el consejo de mesa mediante 001 del 12/03/2018.</t>
  </si>
  <si>
    <t>291101055 2</t>
  </si>
  <si>
    <t>291101056 1</t>
  </si>
  <si>
    <t>Mantener los equipos de prueba y/o ensayo en condiciones confiables de uso de acuerdo a los parámetros establecidos</t>
  </si>
  <si>
    <t>Fue reemplazada por la(s) norma(s)  270401098 que ya se encuentra(n) publicada(s).</t>
  </si>
  <si>
    <t>291101056 2</t>
  </si>
  <si>
    <t>Mantener los equipos de prueba y/o ensayo en condiciones confiables de uso de acuerdo con los parámetros establecidos.</t>
  </si>
  <si>
    <t>291101057 1</t>
  </si>
  <si>
    <t>Realimentar los procesos de la empresa de acuerdo con los resultados del análisis de la información de calidad obtenida durante un periodo de tiempo determinado</t>
  </si>
  <si>
    <t>Esta norma es reemplazada por la 291101069, decisión avalada por el consejo de mesa mediante 004 del 17/11/2017.</t>
  </si>
  <si>
    <t>291101057 2</t>
  </si>
  <si>
    <t>Realimentar los procesos de la empresa de acuerdo con los resultados del análisis de la información de calidad obtenida durante un periodo de tiempo determinado.</t>
  </si>
  <si>
    <t>291101058 1</t>
  </si>
  <si>
    <t>Alistar el proceso de prensado de acuerdo al producto a fabricar.</t>
  </si>
  <si>
    <t>Esta norma es reemplazada por la 291101072, decisión avalada por el consejo de mesa mediante acta 005 del 07/11/2018.</t>
  </si>
  <si>
    <t>291101058 2</t>
  </si>
  <si>
    <t>Alistar el proceso de prensado de acuerdo con el producto a fabricar.</t>
  </si>
  <si>
    <t>Esta norma es reemplazada por la  270401095, decisión avalada por el consejo de mesa mediante 001 del 12/03/2018.</t>
  </si>
  <si>
    <t>291101059 1</t>
  </si>
  <si>
    <t>Mantener en operación el proceso de prensado de acuerdo a especificaciones dadas.</t>
  </si>
  <si>
    <t>291101059 2</t>
  </si>
  <si>
    <t>Mantener en operación el proceso de prensado de acuerdo con las especificaciones dadas.</t>
  </si>
  <si>
    <t>291101060 1</t>
  </si>
  <si>
    <t>Dar acabado y manejo final al producto de acuerdo a especificaciones del cliente.</t>
  </si>
  <si>
    <t>Fue reemplazada por la(s) norma(s)  270401095 que ya se encuentra(n) publicada(s).</t>
  </si>
  <si>
    <t>291101060 2</t>
  </si>
  <si>
    <t>Dar acabado y manejo final al producto de acuerdo con las especificaciones del cliente</t>
  </si>
  <si>
    <t>Esta norma se inactiva porque es
reemplazada por la Norma 270401014
VRS 4 "Aplicar plaguicida segiin
instrucción tecnica e indicaciones del
fabricante." Solicitud avalada por el Consejo de mesa mediante Acta 001 de fecha 11 de noviembre de 2015.</t>
  </si>
  <si>
    <t>291101061 1</t>
  </si>
  <si>
    <t>Acondicionar la pieza metálica cumpliendo el procedimiento establecido.</t>
  </si>
  <si>
    <t>291101061 2</t>
  </si>
  <si>
    <t>Acondicionar la pieza metálica cumpliendo el procedimiento establecido</t>
  </si>
  <si>
    <t>Fue reemplazada por la(s) norma(s)  270401014  que ya se encuentra(n) publicada(s).</t>
  </si>
  <si>
    <t>291101062 1</t>
  </si>
  <si>
    <t>Recubrir la superficie metálica de acuerdo al procedimiento establecido.</t>
  </si>
  <si>
    <t>291101062 2</t>
  </si>
  <si>
    <t>Recubrir la superficie metálica de acuerdo con el procedimiento establecido</t>
  </si>
  <si>
    <t>291101063 1</t>
  </si>
  <si>
    <t>Mantener en operación el proceso de vulcanizado de la pieza encauchada cumpliendo con el procedimiento establecido.</t>
  </si>
  <si>
    <t>291101063 2</t>
  </si>
  <si>
    <t>Mantener en operación el proceso de vulcanizado de la pieza encauchada cumpliendo con el procedimiento establecido</t>
  </si>
  <si>
    <t>291101064 1</t>
  </si>
  <si>
    <t>Acondicionar líneas de transformación de polímeros según procedimiento técnico</t>
  </si>
  <si>
    <t>Mediante acta 004 del 24/07/2017, el Consejo de mesa avala la norma 291101064, Reemplaza la norma 291101045.</t>
  </si>
  <si>
    <t>291101065 1</t>
  </si>
  <si>
    <t>Preparar materiales poliméricos de acuerdo con procedimientos técnicos</t>
  </si>
  <si>
    <t>Mediante acta 004 del 24/07/2017, el Consejo de mesa avala la norma 291101065, Reemplaza la norma 291101045.</t>
  </si>
  <si>
    <t>Esta norma es reemplazada por la  270401090, decisión avalada por el consejo de mesa mediante acta 001 del 06/02/2017.</t>
  </si>
  <si>
    <t>291101066 1</t>
  </si>
  <si>
    <t>Inyectar material plástico según manuales de operación y especificaciones técnicas</t>
  </si>
  <si>
    <t>Mediante acta 004 del 24/07/2017, el Consejo de mesa avala la norma 291101066, Reemplaza la norma 291101045.</t>
  </si>
  <si>
    <t>291101067 1</t>
  </si>
  <si>
    <t>Extruir material plástico según especificaciones técnicas y manual del equipo</t>
  </si>
  <si>
    <t>Mediante acta 004 del 24/07/2017, el Consejo de mesa avala la norma 291101067, Reemplaza la norma 291101045.</t>
  </si>
  <si>
    <t>Mediante Acta 003 del 12/05/2014, el Consejo de la mesa solicita el traslado de esta norma a la MS de Recursos Humanos.  Mediante Acta 004 del 04/11/2014  la Mesa de Recursos Humanos informa que no acepta este traslado de esta norma por cuanto en sus aspe</t>
  </si>
  <si>
    <t>291101068 1</t>
  </si>
  <si>
    <t>Soplar material plástico según procedimiento técnico</t>
  </si>
  <si>
    <t>Mediante acta 004 del 24/07/2017, el Consejo de mesa avala la norma 291101068, Reemplaza la norma 291101045.</t>
  </si>
  <si>
    <t>291101069 1</t>
  </si>
  <si>
    <t>Dirigir transformación de polímeros según procedimientos de gestión de producción</t>
  </si>
  <si>
    <t>Mediante acta 004 del 17/11/2017, el Consejo de mesa avala la norma 291101069, Reemplaza las normas 291101057.</t>
  </si>
  <si>
    <t>291101070 1</t>
  </si>
  <si>
    <t>Preparar línea de extrusión de polímeros según procedimiento técnico y estándar de calidad</t>
  </si>
  <si>
    <t>Mediante acta 004 del 17/11/2017, el Consejo de mesa avala la norma 291101070, Reemplaza las normas 291101039, 291101041.</t>
  </si>
  <si>
    <t>•	Reemplaza a: Código: 291101039 Versión: 2 Titulo de la Norma: Alistar la línea de extrusión de película soplada, el herramental y los equipos periféricos según orden de producción.
•	Reemplaza a: Código: 291101041 Versión: 2 Titulo de la Norma: Alistar la línea de extrusión de tubos y perfiles, herramental y equipos periféricos según orden de producción.</t>
  </si>
  <si>
    <t>291101071 1</t>
  </si>
  <si>
    <t>Preparar compuesto de caucho según procedimiento y manuales técnicos</t>
  </si>
  <si>
    <t>Mediante acta 005 del 07/11/2018, el Consejo de mesa avala la norma 291101071, Reemplaza las normas 291101012.</t>
  </si>
  <si>
    <t>291101072 1</t>
  </si>
  <si>
    <t>Acondicionar línea de caucho según métodos de transformación y procedimiento técnico</t>
  </si>
  <si>
    <t>Mediante acta 005 del 07/11/2018, el Consejo de mesa avala la norma 291101072, Reemplaza las normas 291101058.</t>
  </si>
  <si>
    <t>291101073 1</t>
  </si>
  <si>
    <t>Validar compuesto termoplásticos de acuerdo con especificaciones de formulación y normativa técnica</t>
  </si>
  <si>
    <t>291101076 1</t>
  </si>
  <si>
    <t>Terminar producto polimérico según procedimiento técnico y manual de operaciones</t>
  </si>
  <si>
    <t>291101077 1</t>
  </si>
  <si>
    <t>Acondicionar líneas de transformación de polímeros según procedimiento técnico y parámetros de proceso</t>
  </si>
  <si>
    <t>291101078 1</t>
  </si>
  <si>
    <t>270602001 1</t>
  </si>
  <si>
    <t>Planificar la navegación de acuerdo con predicciones de condiciones ambientales e información del recurso de pesca</t>
  </si>
  <si>
    <t>270602001 2</t>
  </si>
  <si>
    <t>Planificar la navegación de acuerdo con predicciones de condiciones ambientales e información del recurso de pesca.</t>
  </si>
  <si>
    <t>270602002 1</t>
  </si>
  <si>
    <t>Gobernar la navegación cumpliendo itinerarios con sujeción a las reglamentaciones marítimas</t>
  </si>
  <si>
    <t>270602002 2</t>
  </si>
  <si>
    <t>Coordinar la navegacion de acuerdo con los itinerarios y reglamentaciones maritimos.</t>
  </si>
  <si>
    <t>270602003 1</t>
  </si>
  <si>
    <t>Establecer plan de riesgo de accidentes de acuerdo con las normas de seguridad marítima ,industrial y ambiental</t>
  </si>
  <si>
    <t>Esta norma es reemplazada por la  290801086, decisión avalada por el consejo de mesa mediante acta 002 del 07/03/2017.</t>
  </si>
  <si>
    <t>270602003 2</t>
  </si>
  <si>
    <t>Establecer plan de riesgo de accidentes de acuerdo con normas de seguridad marítima, industrial y ambiental.</t>
  </si>
  <si>
    <t>Fue reemplazada por la(s) norma(s)  290801086 que ya se encuentra(n) publicada(s).</t>
  </si>
  <si>
    <t>270602004 1</t>
  </si>
  <si>
    <t>Coordinar la seguridad de la embarcación y la tripulación de acuerdo con las exigencias de los organismos de control</t>
  </si>
  <si>
    <t>Esta norma es reemplazada por la  290801089, decisión avalada por el consejo de mesa mediante acta 002 del 07/03/2017.</t>
  </si>
  <si>
    <t>270602004 2</t>
  </si>
  <si>
    <t>Coordinar la seguridad de la embarcación y la tripulación de acuerdo con las exigencias de los organismos de control.</t>
  </si>
  <si>
    <t>270602005 1</t>
  </si>
  <si>
    <t>Aprovechar el recurso pesquero de la región de acuerdo con la información vigente</t>
  </si>
  <si>
    <t>Esta norma es reemplazada por la  290801088, decisión avalada por el consejo de mesa mediante acta 002 del 07/03/2017.</t>
  </si>
  <si>
    <t>270602005 2</t>
  </si>
  <si>
    <t>Aprovechar recurso pesquero de acuerdo con información de áreas de captura, y normatividad de pesca.</t>
  </si>
  <si>
    <t>Fue reemplazada por la(s) norma(s)  290801088  que ya se encuentra(n) publicada(s).</t>
  </si>
  <si>
    <t>270602006 1</t>
  </si>
  <si>
    <t>Corregir fallas, averías de maquinarias, equipos del cuarto de maquinas cumpliendo especificaciones del manual técnico y normas ambientales.</t>
  </si>
  <si>
    <t>la NCL se traslada a la M.S. de Mantenimiento según acta 002 del 17/02/2014 de la mesa de mantenimiento codigo Nuevo 280501137</t>
  </si>
  <si>
    <t>Esta norma es reemplazada por la  290801087, decisión avalada por el consejo de mesa mediante acta 002 del 07/03/2017.</t>
  </si>
  <si>
    <t>270602007 1</t>
  </si>
  <si>
    <t>Alistar logística del cuarto de maquinas de acuerdo a plan de mantenimiento y norma de seguridad industrial.</t>
  </si>
  <si>
    <t>la NCL se traslada a la M.S. de Mantenimiento según acta 002 del 17/02/2014 de la mesa de mantenimiento codigo Nuevo 280501138</t>
  </si>
  <si>
    <t>Fue reemplazada por la(s) norma(s)  290801087  que ya se encuentra(n) publicada(s).</t>
  </si>
  <si>
    <t>270602008 1</t>
  </si>
  <si>
    <t>Ejecutar mantenimiento preventivo de maquinaria, equipos en cuarto de maquinas según manual técnico, mantenimiento, normatividad ambiental y seguridad industrial.</t>
  </si>
  <si>
    <t>la NCL se traslada a la M.S. de Mantenimiento según acta 002 del 17/02/2014 de la mesa de mantenimiento codigo Nuevo 280501139</t>
  </si>
  <si>
    <t>270602009 1</t>
  </si>
  <si>
    <t>Operar motor principal, maquinas, equipos auxiliares y automatizados instalados en el cuarto de máquinas de la embarcación industrial cumpliendo el manual de operación, normatividad ambiental y normatividad marítima.</t>
  </si>
  <si>
    <t>la NCL se traslada a la M.S. de Mantenimiento según acta 002 del 17/02/2014 de la mesa de mantenimiento codigo Nuevo 280501140</t>
  </si>
  <si>
    <t>270602010 1</t>
  </si>
  <si>
    <t>Disponer medios de seguridad abordo, contra incendios y salvamento de acuerdo con normatividad marítima o fluvial.</t>
  </si>
  <si>
    <t>se revisará su función para analizar la pertinencia de su actualización.</t>
  </si>
  <si>
    <t>270602011 1</t>
  </si>
  <si>
    <t>Reparar equipos y maquinas navales, motor principal de propulsión en tierra y a flote de acuerdo a parámetros del manual técnico, seguridad industrial y normas de salud ocupacional.</t>
  </si>
  <si>
    <t>la NCL se traslada a la M.S. de Mantenimiento según acta 002 del 17/02/2014 de la mesa de mantenimiento codigo Nuevo 280501141</t>
  </si>
  <si>
    <t>270602012 1</t>
  </si>
  <si>
    <t>Conducir embarcación artesanal según normatividad marítima, fluvial, características básicas de circulación del medio acuático.</t>
  </si>
  <si>
    <t>Se revisará su función para analizar la pertinencia de su actualización.</t>
  </si>
  <si>
    <t>270602013 1</t>
  </si>
  <si>
    <t>Operar equipos de pesca de acuerdo al tipo de pesquería, normas de seguridad y salud ocupacional.</t>
  </si>
  <si>
    <t>Norma referente de la norma 270602025</t>
  </si>
  <si>
    <t>270602013 2</t>
  </si>
  <si>
    <t>Operar equipos de pesca de acuerdo con el tipo de pesquería, normas de seguridad y salud ocupacional.</t>
  </si>
  <si>
    <t>270602014 1</t>
  </si>
  <si>
    <t>Conservar captura pesquera en embarcaciones artesanales acorde a normas ambientales y de manipulación de alimentos.</t>
  </si>
  <si>
    <t>Esta norma es reemplazada por la 270602028, decisión avalada por el consejo de mesa mediante acta 001 del 04/04/2017.</t>
  </si>
  <si>
    <t>Fue reemplazada por la(s) norma(s)  290801104  que ya se encuentra(n) publicada(s).</t>
  </si>
  <si>
    <t>270602014 2</t>
  </si>
  <si>
    <t>Conservar captura a bordo de embarcaciones pesqueras acorde con normas de comercialización, manipulación de alimentos y ambientales nacionales e internacionales.</t>
  </si>
  <si>
    <t>270602015 1</t>
  </si>
  <si>
    <t>Organizar equipos de pesca de acuerdo a tipo de captura, normatividad pesquera.</t>
  </si>
  <si>
    <t>REEMPLAZADA POR LA NORMA 270602002</t>
  </si>
  <si>
    <t>Fue reemplazada por la(s) norma(s)  290801105  que ya se encuentra(n) publicada(s).</t>
  </si>
  <si>
    <t>270602016 1</t>
  </si>
  <si>
    <t>Gobernar embarcación pesquera de acuerdo a información meteorológica, posición geográfica y normatividad vigente.</t>
  </si>
  <si>
    <t>270602017 1</t>
  </si>
  <si>
    <t>Determinar posición de embarcación pesquera de acuerdo a las ayudas y parámetros de navegación.</t>
  </si>
  <si>
    <t>Se revisará su función para analizar la pertinencia de su actualización</t>
  </si>
  <si>
    <t>Fue reemplazada por la(s) norma(s)  290801109  que ya se encuentra(n) publicada(s).</t>
  </si>
  <si>
    <t>270602018 1</t>
  </si>
  <si>
    <t>Aprovechar recurso pesquero de acuerdo a información de áreas de captura, características básicas de circulación del medio acuático y normatividad de pesca.</t>
  </si>
  <si>
    <t>Mediante carta firmada por la Secretaría Técnica ( E ) de fecha 20/03/2015, se registra la extensión de vigencia hasta el 31/12/2015.</t>
  </si>
  <si>
    <t>270602018 2</t>
  </si>
  <si>
    <t>Planificar la pesca de acuerdo con áreas de captura, características básicas de circulación del medio y normatividad.</t>
  </si>
  <si>
    <t>Fue reemplazada por la(s) norma(s)  290801110  que ya se encuentra(n) publicada(s).</t>
  </si>
  <si>
    <t>270602019 1</t>
  </si>
  <si>
    <t>Maniobrar embarcación pesquera conforme a tipo de tarea, características básicas de circulación del medio y zona de navegación.</t>
  </si>
  <si>
    <t>Primera extensión de vigencia con Acta 030 del 13/02/2013 hasta 31/12/2013.  Por decisión del Grupo de Gestión de Competencias Laborales y mediante Acta 001 del 18/12/2013 se extiende vigencia a esta norma por encontrarse soportando programas de formación</t>
  </si>
  <si>
    <t>270602020 1</t>
  </si>
  <si>
    <t>Alistar embarcación pesquera de acuerdo al tipo de captura, plan de pesca, normatividad establecida.</t>
  </si>
  <si>
    <t>Fue reemplazada por la(s) norma(s)  290801107  que ya se encuentra(n) publicada(s).</t>
  </si>
  <si>
    <t>270602020 2</t>
  </si>
  <si>
    <t>Alistar embarcación pesquera de acuerdo con plan de pesca y normatividad establecida.</t>
  </si>
  <si>
    <t>270602021 1</t>
  </si>
  <si>
    <t>Clasificar captura de la pesca de acuerdo con normatividad pesquera</t>
  </si>
  <si>
    <t>Este producto fue aprobado como norma de competencia mediante acta 014 de 10/08/2011.</t>
  </si>
  <si>
    <t>270602022 1</t>
  </si>
  <si>
    <t>Construir artes y aparejos de pesca según técnicas y normatividad pesquera</t>
  </si>
  <si>
    <t>270602023 1</t>
  </si>
  <si>
    <t>Programar faena según tipo de pesquería y manual técnico</t>
  </si>
  <si>
    <t>Programar faena según tipo de pesquería y manual técnico.</t>
  </si>
  <si>
    <t>270602024 1</t>
  </si>
  <si>
    <t>Alistar embarcación pesquera según procedimiento técnico y normativa.</t>
  </si>
  <si>
    <t>270602024 2</t>
  </si>
  <si>
    <t>Alistar embarcación pesquera según procedimiento técnico y normativa</t>
  </si>
  <si>
    <t>270602025 1</t>
  </si>
  <si>
    <t>Capturar recurso pesquero de acuerdo con procedimientos técnicos y tipo de equipo.</t>
  </si>
  <si>
    <t>270602025 2</t>
  </si>
  <si>
    <t>Capturar recurso pesquero de acuerdo con procedimientos técnicos y tipo de equipo</t>
  </si>
  <si>
    <t>270602026 1</t>
  </si>
  <si>
    <t>Inspeccionar captura según manual técnico y normativa pesquera</t>
  </si>
  <si>
    <t>Mediante acta 001 del 04/04/2017, el Consejo de mesa avala la norma 270602026, Reemplaza la norma 270602021</t>
  </si>
  <si>
    <t>Mediante Acta 008 del 22-10-2013, el Consejo Ejecutivo de la MS de Procesamiento de Alimentos solicita el retiro oficial del catálogo de normas de la mesa.  El equipo técnico de la molinera no incluyó un mapa funcional por no uso.</t>
  </si>
  <si>
    <t>•	Reemplaza a: Código: 270602021 Versión: 1 Titulo de la Norma: Clasificar captura de la pesca de acuerdo con normatividad pesquera.</t>
  </si>
  <si>
    <t>270602027 1</t>
  </si>
  <si>
    <t>Armar sistema de artes y aparejos según tipo de equipo y manual técnico</t>
  </si>
  <si>
    <t>Mediante acta 001 del 04/04/2017, el Consejo de mesa avala la norma 270602027, Reemplaza la norma 270602022</t>
  </si>
  <si>
    <t>•	Reemplaza a: Código: 270602022 Versión: 1 Titulo de la Norma: Construir artes y aparejos de pesca según técnicas y normatividad pesquera.</t>
  </si>
  <si>
    <t>270602028 1</t>
  </si>
  <si>
    <t>Conservar captura pesquera según método y normativa técnica</t>
  </si>
  <si>
    <t>Mediante acta 001 del 04/04/2017, el Consejo de mesa avala la norma 270602028, Reemplaza la norma 270602014</t>
  </si>
  <si>
    <t>•	Reemplaza a: Código: 270602014 Versión: 2 Titulo de la Norma: Conservar captura a bordo de embarcaciones pesqueras acorde con normas de comercialización, manipulación de alimentos y ambientales nacionales e internacionales.</t>
  </si>
  <si>
    <t>270602601 1</t>
  </si>
  <si>
    <t>Planificación de la travesía y navegación en todas las condiciones. (Corresponde a la Unidad de Competencia del documento FAO/OIT/OMI-Res. STW 31/7-Capítulo 7, sección 3-ítem 7.3.1).</t>
  </si>
  <si>
    <t>270602602 1</t>
  </si>
  <si>
    <t>Aplicación de la observación astronómica para determinar la situación y dirigir la navegación. (Corresponde a la Unidad de Competencia del documento FAO/OIT/OMI-Res. STW 31/7-Capítulo 7, sección 3-ítem 7.3.1)</t>
  </si>
  <si>
    <t>Fue reemplazada por la(s) norma(s)  290801106  que ya se encuentra(n) publicada(s).</t>
  </si>
  <si>
    <t>270602603 1</t>
  </si>
  <si>
    <t>Aplicación de la observación terrestre para determinar la situación y dirigir la navegación costera. (Corresponde a la Unidad de Competencia del documento FAO/OIT/OMI-Res. STW 31/7-Capítulo 7, sección 3-ítem 7.3.1)</t>
  </si>
  <si>
    <t>270602604 1</t>
  </si>
  <si>
    <t>Utilización de las ayudas náuticas electrónicas para determinar la situación y dirigir la navegación. (Corresponde a la Unidad de Competencia del documento FAO/OIT/OMI-Res. STW 31/7-Capítulo 7, sección 3-ítem 7.3.1)</t>
  </si>
  <si>
    <t>270602605 1</t>
  </si>
  <si>
    <t>Aplicación del reglamento internacional para prevenir los abordajes al funcionamiento de los buques pesqueros. (Corresponde a la Unidad de Competencia del documento FAO/OIT/OMI-Res. STW 31/7-Capítulo 7, sección 3-ítem 7.3.2)</t>
  </si>
  <si>
    <t>Esta norma es reemplazada por la  290801092, decisión avalada por el consejo de mesa mediante 006 del 30/10/2017.</t>
  </si>
  <si>
    <t>Fue reemplazada por la(s) norma(s)  290801092  que ya se encuentra(n) publicada(s).</t>
  </si>
  <si>
    <t>270602606 1</t>
  </si>
  <si>
    <t>Observancia de los principios fundamentales en la realización de las guardias de navegación. (Corresponde a la Unidad de Competencia del documento FAO/OIT/OMI-Res. STW 31/7-Capítulo 7, sección 3-ítem 7.3.2)</t>
  </si>
  <si>
    <t>Fue reemplazada por la(s) norma(s)  290801092 que ya se encuentra(n) publicada(s).</t>
  </si>
  <si>
    <t>270602607 1</t>
  </si>
  <si>
    <t>Utilización del radar. (Corresponde a la Unidad de Competencia del documento FAO/OIT/OMI-Res. STW 31/7-Capítulo 7, sección 3-ítem 7.3.3)</t>
  </si>
  <si>
    <t>270602608 1</t>
  </si>
  <si>
    <t>Utilización del radar para prevenir los abordajes (regla i/1 y ii/1, 2 y 3 – stcw – f).</t>
  </si>
  <si>
    <t>Fue reemplazada por la(s) norma(s)  290801099,290801100
  que ya se encuentra(n) publicada(s).</t>
  </si>
  <si>
    <t>270602609 1</t>
  </si>
  <si>
    <t>Utilización del radar para prevenir los abordajes. (Corresponde a la Unidad de Competencia del documento FAO/OIT/OMI-Res. STW 31/7-Capítulo 7, sección 3-ítem 7.3.3)</t>
  </si>
  <si>
    <t>270602610 1</t>
  </si>
  <si>
    <t>Determinación y compensación de los errores del compás. (Corresponde a la Unidad de Competencia del documento FAO/OIT/OMI-Res. STW 31/7-Capítulo 7, sección 3-ítem 7.3.4)</t>
  </si>
  <si>
    <t>270602611 1</t>
  </si>
  <si>
    <t>Obtención y utilización de la información meteorológica. (Corresponde a la Unidad de Competencia del documento FAO/OIT/OMI-Res. STW 31/7-Capítulo 7, sección 3-ítem 7.3.5)</t>
  </si>
  <si>
    <t>Fue reemplazada por la(s) norma(s)  290801108  que ya se encuentra(n) publicada(s).</t>
  </si>
  <si>
    <t>270602612 1</t>
  </si>
  <si>
    <t>Obtención y utilización de la información oceanográfica. (regla i/1 y ii/1, 2 y 3 – stcw – f).</t>
  </si>
  <si>
    <t>270602613 1</t>
  </si>
  <si>
    <t>Identificación de las técnicas de maniobra y gobierno del buque pesquero. (Corresponde a la Unidad de Competencia del documento FAO/OIT/OMI-Res. STW 31/7-Capítulo 7, sección 3-ítem 7.3.6)</t>
  </si>
  <si>
    <t>270602614 1</t>
  </si>
  <si>
    <t>Maniobra y gobierno del buque en todas las condiciones. (Corresponde a la Unidad de Competencia del documento FAO/OIT/OMI-Res. STW 31/7-Capítulo 7, sección 3-ítem 7.3.6)</t>
  </si>
  <si>
    <t>270602615 1</t>
  </si>
  <si>
    <t>Aplicación de la descripción y función de los principales elementos estructurales del buque a las operaciones de los buques pesqueros. (Corresponde a la Unidad de Competencia del documento FAO/OIT/OMI-Res. STW 31/7-Capítulo 7, sección 3-ítem 7.3.7)</t>
  </si>
  <si>
    <t>Esta norma es reemplazada por la  290801095, decisión avalada por el consejo de mesa mediante 006 del 24/09/2018.</t>
  </si>
  <si>
    <t>270602616 1</t>
  </si>
  <si>
    <t>Mantenimiento de la estabilidad del buque. (Corresponde a la Unidad de Competencia del documento FAO/OIT/OMI-Res. STW 31/7-Capítulo 7, sección 3-ítem 7.3.7)</t>
  </si>
  <si>
    <t>270602617 1</t>
  </si>
  <si>
    <t>Manipulación y estiba de la captura. (Corresponde a la Unidad de Competencia del documento FAO/OIT/OMI-Res. STW 31/7-Capítulo 7, sección 3-ítem 7.3.7)</t>
  </si>
  <si>
    <t>Fue reemplazada por la(s) norma(s)  290801095  que ya se encuentra(n) publicada(s).</t>
  </si>
  <si>
    <t>270602618 1</t>
  </si>
  <si>
    <t>Operación y mantenimiento de las instalaciones energéticas a bordo de buques pesqueros. (Corresponde a la Unidad de Competencia del documento FAO/OIT/OMI-Res. STW 31/7-Capítulo 7, sección 3-ítem 7.3.8)</t>
  </si>
  <si>
    <t>270602619 1</t>
  </si>
  <si>
    <t>Operación y mantenimiento de la maquinaria auxiliar del buque pesquero. (Corresponde a la Unidad de Competencia del documento FAO/OIT/OMI-Res. STW 31/7-Capítulo 7, sección 3-ítem 7.3.8)</t>
  </si>
  <si>
    <t>270602620 1</t>
  </si>
  <si>
    <t>Aplicación de los principios de la mecánica al funcionamiento de los sistemas en buques pesqueros. (Corresponde a la Unidad de Competencia del documento FAO/OIT/OMI-Res. STW 31/7-Capítulo 7, sección 3-ítem 7.3.8)</t>
  </si>
  <si>
    <t>270602621 1</t>
  </si>
  <si>
    <t>Observancia de los principios fundamentales en la realización de la guardia de máquinas. (Corresponde a la Unidad de Competencia del documento FAO/OIT/OMI-Res. STW 31/7-Capítulo 7, sección 3-ítem 7.3.8)</t>
  </si>
  <si>
    <t>270602622 1</t>
  </si>
  <si>
    <t>Aplicación de las técnicas de prevención y lucha contraincendios. (Corresponde a la Unidad de Competencia del documento FAO/OIT/OMI-Res. STW 31/7-Capítulo 7, sección 3-ítem 7.3.9)</t>
  </si>
  <si>
    <t>270602623 1</t>
  </si>
  <si>
    <t>Respuesta ante situaciones de emergencia que afectan al personal del buque pesquero. (Corresponde a la Unidad de Competencia del documento FAO/OIT/OMI-Res. STW 31/7-Capítulo 7, sección 3-ítem 7.3.10)</t>
  </si>
  <si>
    <t>270602624 1</t>
  </si>
  <si>
    <t>Respuesta ante situaciones de emergencia en un buque pesquero. (Corresponde a la Unidad de Competencia del documento FAO/OIT/OMI-Res. STW 31/7-Capítulo 7, sección 3-ítem 7.3.10)</t>
  </si>
  <si>
    <t>270602625 1</t>
  </si>
  <si>
    <t>Prestación de ayuda en situaciones de emergencia. (Corresponde a la Unidad de Competencia del documento FAO/OIT/OMI-Res. STW 31/7-Capítulo 7, sección 3-ítem 7.3.10)</t>
  </si>
  <si>
    <t>270602626 1</t>
  </si>
  <si>
    <t>Prestación de primeros auxilios a personas heridas. (Corresponde a la Unidad de Competencia del documento FAO/OIT/OMI-Res. STW 31/7-Capítulo 7, sección 3-ítem 7.3.11)</t>
  </si>
  <si>
    <t>270602627 1</t>
  </si>
  <si>
    <t>Aplicación de las prescripciones del derecho marítimo internacional recogidas en acuerdos y convenios internacionales. (Corresponde a la Unidad de Competencia del documento FAO/OIT/OMI-Res. STW 31/7-Capítulo 7, sección 3-ítem 7.3.12)</t>
  </si>
  <si>
    <t>Según Acta 036 del 03/09/2014, el Consejo Ejecutivo de la mesa aprueba el retiro del catálogo de esta norma.  Por lo tanto se inactiva código.</t>
  </si>
  <si>
    <t>270602628 1</t>
  </si>
  <si>
    <t>Prevención de la contaminación del medio ambiente marino. (Corresponde a la Unidad de Competencia del documento FAO/OIT/OMI-Res. STW 31/7-Capítulo 7, sección 3-ítem 7.3.12)</t>
  </si>
  <si>
    <t>Mediante Acta 036 del 03/09/2014 el Consejo Ejecutivo de la Mesa solicita la extensión de vigencia hasta el 31/12/2015 por  cuanto no fue incluida en el POA 2014.  Se programará su actualización para POA 2015.</t>
  </si>
  <si>
    <t>270602629 1</t>
  </si>
  <si>
    <t>Aplicación de la legislación nacional y otras disposiciones, reglamentos y acuerdos pertinentes. (Corresponde a la Unidad de Competencia del documento FAO/OIT/OMI-Res. STW 31/7-Capítulo 7, sección 3-ítem 7.3.12)</t>
  </si>
  <si>
    <t>270602630 1</t>
  </si>
  <si>
    <t>Uso de la lengua inglesa en las operaciones de los buques pesqueros. (Corresponde a la Unidad de Competencia del documento FAO/OIT/OMI-Res. STW 31/7-Capítulo 7, sección 3-ítem 7.3.13)</t>
  </si>
  <si>
    <t>Esta norma es reemplazada por la 290801081, decisión avalada por el consejo de mesa mediante acta 010 del 17/12/2015.  Se inactiva código.</t>
  </si>
  <si>
    <t>270602631 1</t>
  </si>
  <si>
    <t>Identificación de las prescripciones del Sistema Mundial de Socorro y Seguridad Marítima SMSSM y de Comunicaciones. (Corresponde a la Unidad de Competencia del documento FAO/OIT/OMI-Res. STW 31/7-Capítulo 7, sección 3-ítem 7.3.14)</t>
  </si>
  <si>
    <t>Esta norma es reemplazada por la 290801084, decisión avalada por el consejo de mesa mediante acta 010 del 17/12/2015.  Se inactiva código.</t>
  </si>
  <si>
    <t>270602632 1</t>
  </si>
  <si>
    <t>Provisión de servicios del SMSSM y de radiocomunicaciones. (Corresponde a la Unidad de Competencia del documento FAO/OIT/OMI-Res. STW 31/7-Capítulo 7, sección 3-ítem 7.3.14)</t>
  </si>
  <si>
    <t>Esta norma es reemplazada por la 290801080, decisión avalada por el consejo de mesa mediante acta 010 del 17/12/2015.  Se inactiva código.</t>
  </si>
  <si>
    <t>270602633 1</t>
  </si>
  <si>
    <t>Emisión de señales visuales. (Corresponde a la Unidad de Competencia del documento FAO/OIT/OMI-Res. STW 31/7-Capítulo 7, sección 3-ítem 7.3.14)</t>
  </si>
  <si>
    <t>270602634 1</t>
  </si>
  <si>
    <t>Aplicación de las técnicas de supervivencia personal. (Corresponde a la Unidad de Competencia del documento FAO/OIT/OMI-Res. STW 31/7-Capítulo 7, sección 3-ítem 7.3.15)</t>
  </si>
  <si>
    <t>Esta norma es reemplazada por la 290801082, decisión avalada por el consejo de mesa mediante acta 010 del 17/12/2015.  Se inactiva código.</t>
  </si>
  <si>
    <t>270602635 1</t>
  </si>
  <si>
    <t>Operación y mantenimiento del equipo de emergencia. (Corresponde a la Unidad de Competencia del documento FAO/OIT/OMI-Res. STW 31/7-Capítulo 7, sección 3-ítem 7.3.15)</t>
  </si>
  <si>
    <t>270602636 1</t>
  </si>
  <si>
    <t>Aplicación de las medidas de búsqueda y salvamento. (Corresponde a la Unidad de Competencia del documento FAO/OIT/OMI-Res. STW 31/7-Capítulo 7, sección 3-ítem 7.3.16)</t>
  </si>
  <si>
    <t>Esta norma es reemplazada por la 290801083, decisión avalada por el consejo de mesa mediante acta 010 del 17/12/2015.  Se inactiva código.</t>
  </si>
  <si>
    <t>270602637 1</t>
  </si>
  <si>
    <t>Aplicación de los procedimientos de seguridad e higiene para el personal de los buques pesqueros. (Corresponde a la Unidad de Competencia del documento FAO/OIT/OMI-Res. STW 31/7-Capítulo 7, sección 3-ítem 7.3.17)</t>
  </si>
  <si>
    <t>270602638 1</t>
  </si>
  <si>
    <t>Demostración de conocimiento de las disposiciones de la parte A del Código de Seguridad para Pescadores y buques pesqueros de la FAO/OIT/OMI, por lo que se refiere a la seguridad operacional de los buques pesqueros. (Corresponde a la Unidad de Competenci</t>
  </si>
  <si>
    <t>270602639 1</t>
  </si>
  <si>
    <t>Aplicación de las recomendaciones sobre la gestión del personal. (Corresponde a la Unidad de Competencia del documento FAO/OIT/OMI-Res. STW 31/7-Capítulo 7, sección 3-ítem 7.3.18)</t>
  </si>
  <si>
    <t>270602640 1</t>
  </si>
  <si>
    <t>Organización de la formación y las evaluaciones a bordo. (Corresponde a la Unidad de Competencia del documento FAO/OIT/OMI-Res. STW 31/7-Capítulo 7, sección 3-ítem 7.3.18)</t>
  </si>
  <si>
    <t>270602641 1</t>
  </si>
  <si>
    <t>Principios y directrices del Código de Conducta. (Corresponde a la Unidad de Competencia del documento FAO/OIT/OMI-Res. STW 31/7-Capítulo 7, sección 3-ítem 7.3.19)</t>
  </si>
  <si>
    <t>270602642 1</t>
  </si>
  <si>
    <t>Prácticas de captura responsables. (Corresponde a la Unidad de Competencia del documento FAO/OIT/OMI-Res. STW 31/7-Capítulo 7, sección 3-ítem 7.3.19)</t>
  </si>
  <si>
    <t>270602643 1</t>
  </si>
  <si>
    <t>Artes de pesca responsable/selectividad. (Corresponde a la Unidad de Competencia del documento FAO/OIT/OMI-Res. STW 31/7-Capítulo 7, sección 3-ítem 7.3.19)</t>
  </si>
  <si>
    <t>270602644 1</t>
  </si>
  <si>
    <t>Aprovechamiento óptimo de energía. (Corresponde a la Unidad de Competencia del documento FAO/OIT/OMI-Res. STW 31/7-Capítulo 7, sección 3-ítem 7.3.19)</t>
  </si>
  <si>
    <t>250602001 1</t>
  </si>
  <si>
    <t>Ejecutar obras ajustadas a la técnica y/o material del bc inmueble de acuerdo con el objeto del proyecto de intervención.</t>
  </si>
  <si>
    <t>Fue reemplazada por la(s) norma(s) 291101076 que ya se encuentra(n) publicada(s).</t>
  </si>
  <si>
    <t>250602002 1</t>
  </si>
  <si>
    <t>Prestar primeros auxilios requeridos que garanticen estabilidad estructural del b c inmueble y sus elementos afectados</t>
  </si>
  <si>
    <t>250602003 1</t>
  </si>
  <si>
    <t>Realizar estudio técnico de afectaciones del bc inmueble acorde con sus características, sus requerimientos y normatividad vigente</t>
  </si>
  <si>
    <t>250602004 1</t>
  </si>
  <si>
    <t>Diagnosticar el bc inmueble en su estado actual de acuerdo con los procedimientos establecidos</t>
  </si>
  <si>
    <t>250602005 1</t>
  </si>
  <si>
    <t>Realizar limpieza a un elemento del bc inmueble de acuerdo con el material y con la buena práctica.</t>
  </si>
  <si>
    <t>250602006 1</t>
  </si>
  <si>
    <t>Desarrollar un plan de mantenimiento que asegure la conservación de un sistema constitutivo de un bc inmueble.</t>
  </si>
  <si>
    <t>250602007 1</t>
  </si>
  <si>
    <t>Realizar limpieza en seco al bc mueble en espacio público de acuerdo con su material</t>
  </si>
  <si>
    <t>250602008 1</t>
  </si>
  <si>
    <t>Realizar limpieza en humedo al bc mueble en espacio público de acuerdo con su material.</t>
  </si>
  <si>
    <t>250602009 1</t>
  </si>
  <si>
    <t>Acondicionar la obra arquitectónica para el proceso de restauración según estudios y requerimientos técnicos.</t>
  </si>
  <si>
    <t>según Acta 26 del 26-04-2013 la ms de Construcción en la Edificación e Infraestructura, hace un estudio técnico y aprueba el traslado de la norma de competencia laboral a la ms de Patrimonio cultural por no ser de la misión de la Mesa. Esta acepta la NSC</t>
  </si>
  <si>
    <t>250602010 1</t>
  </si>
  <si>
    <t>Realizar labores de exploración en la obra arquitectónica para el proceso de restauración de acuerdo con requerimientos técnicos</t>
  </si>
  <si>
    <t>250602011 1</t>
  </si>
  <si>
    <t>Realizar la consolidación de las estructuras del monumento arquitectónico según estudios y criterios técnicos</t>
  </si>
  <si>
    <t>250602012 1</t>
  </si>
  <si>
    <t>Recuperación de elementos y características arquitectónicas de acuerdo con el estilo arquitectónico del monumento</t>
  </si>
  <si>
    <t>Según Acta 027 del 27/09/2013, el Consejo de la Mesa solicita trasladar esta norma a la Mesa de Patrimonio Cultural.
 Se analizará con comité técnico para posible actualización en POA 2016.</t>
  </si>
  <si>
    <t>250602013 1</t>
  </si>
  <si>
    <t>Adicionar partes, elementos, espacios e instalaciones a la obra arquitectónica según normas y requerimientos técnicos.</t>
  </si>
  <si>
    <t>250602014 1</t>
  </si>
  <si>
    <t>Ejecutar actividades de exploración en la obra arquitectónica para el proceso de restauración de acuerdo con requerimientos técnicos.</t>
  </si>
  <si>
    <t>250602015 1</t>
  </si>
  <si>
    <t>Ejecutar la restauración de elementos del bien cultural según estudios y criterios técnicos</t>
  </si>
  <si>
    <t>Fue reemplazada por la(s) norma(s) 291101073 que ya se encuentra(n) publicada(s).</t>
  </si>
  <si>
    <t>250602016 1</t>
  </si>
  <si>
    <t>Desarrollar actividades de procesos técnicos, de obra nueva de acuerdo con las normas, planos y especificaciones</t>
  </si>
  <si>
    <t>Se inicia proceso de traslado a la MS de Construcción e Infraestructura mediante Acta 002 del 13 de junio de 2019. Se inactiva hasta tanto se reciba respuesta de la MS Construcción e Infraestructura</t>
  </si>
  <si>
    <t>250602017 1</t>
  </si>
  <si>
    <t>Auxiliar bien cultural inmueble de acuerdo con especificaciones técnicas y tipo de riesgo.</t>
  </si>
  <si>
    <t>Mediante acta 005 del 23/12/2015, el Consejo de mesa avala la norma 250602017 que reemplaza a la 250602002</t>
  </si>
  <si>
    <t>250602018 1</t>
  </si>
  <si>
    <t>Limpiar elementos del bien cultural inmueble de acuerdo con tipos de material y especificaciones técnicas.</t>
  </si>
  <si>
    <t>Esta norma es reemplazada por la  291101069, decisión avalada por el consejo de mesa mediante 004 del 17/11/2017.</t>
  </si>
  <si>
    <t>250602019 1</t>
  </si>
  <si>
    <t>Reparar muros del bien cultural inmueble de acuerdo con planos y especificaciones técnicas.</t>
  </si>
  <si>
    <t>Fue reemplazada por la(s) norma(s)  291101069 que ya se encuentra(n) publicada(s).</t>
  </si>
  <si>
    <t>250602020 1</t>
  </si>
  <si>
    <t>Levantar información del bien cultural inmueble según método técnico y tipo de intervención.</t>
  </si>
  <si>
    <t>Esta norma es reemplazada por la  291101072, decisión avalada por el consejo de mesa mediante acta 005 del 07/11/2018.</t>
  </si>
  <si>
    <t>250602020 2</t>
  </si>
  <si>
    <t>Levantar información del bien cultural inmueble según método técnico y tipo de intervención</t>
  </si>
  <si>
    <t>Fue reemplazada por la(s) norma(s)  291101072  que ya se encuentra(n) publicada(s).</t>
  </si>
  <si>
    <t>250602021 1</t>
  </si>
  <si>
    <t>Explorar el bien cultural inmueble de acuerdo con procedimientos técnicos.</t>
  </si>
  <si>
    <t>Mediante acta 005 del 23/12/2015, el Consejo de mesa avala la norma 250602021 que reemplaza a la 250602010</t>
  </si>
  <si>
    <t>250602022 1</t>
  </si>
  <si>
    <t>Rehabilitar cubiertas de bienes culturales inmuebles de acuerdo con planos y especificaciones técnicas.</t>
  </si>
  <si>
    <t>250602023 1</t>
  </si>
  <si>
    <t>Preparar morteros de restauración de acuerdo con especificaciones técnicas.</t>
  </si>
  <si>
    <t>250602024 1</t>
  </si>
  <si>
    <t>Inventariar patrimonio cultural inmueble de acuerdo con método y normativa</t>
  </si>
  <si>
    <t>250602025 1</t>
  </si>
  <si>
    <t>Enlucir el bien cultural inmueble de acuerdo con técnicas y métodos tradicionales.</t>
  </si>
  <si>
    <t>250602026 1</t>
  </si>
  <si>
    <t>Restablecer documentos de valor patrimonial de acuerdo con procedimientos y requisitos técnicos</t>
  </si>
  <si>
    <t>250602027 1</t>
  </si>
  <si>
    <t>Preparar exposiciones de bienes patrimoniales de acuerdo con procedimientos técnicos</t>
  </si>
  <si>
    <t>250602028 1</t>
  </si>
  <si>
    <t>Recuperar retablos de madera según diseño y especificaciones técnicas del bien cultural mueble</t>
  </si>
  <si>
    <t>250602029 1</t>
  </si>
  <si>
    <t>Diagnosticar patologías según normativa de bienes culturales inmuebles</t>
  </si>
  <si>
    <t>250602030 1</t>
  </si>
  <si>
    <t>Limpiar bienes culturales muebles de acuerdo con tipología y guía técnica</t>
  </si>
  <si>
    <t>250602031 1</t>
  </si>
  <si>
    <t>Naturalizar animales de acuerdo con procedimientos técnicos de taxidermia</t>
  </si>
  <si>
    <t>250602032 1</t>
  </si>
  <si>
    <t>Preparar sistemas óseos de animales según procedimientos técnicos</t>
  </si>
  <si>
    <t>250602033 1</t>
  </si>
  <si>
    <t>Intervenir bien cultural inmueble de acuerdo con manual de prevención y protocolos de primeros auxilios</t>
  </si>
  <si>
    <t>250602034 1</t>
  </si>
  <si>
    <t>Limpiar elementos del bien cultural inmueble de acuerdo con métodos y protocolos técnicos</t>
  </si>
  <si>
    <t>250602035 1</t>
  </si>
  <si>
    <t>Explorar bien cultural inmueble de acuerdo con métodos de diagnóstico y normativa técnica</t>
  </si>
  <si>
    <t>250602036 1</t>
  </si>
  <si>
    <t>Reparar muros del bien cultural inmueble de acuerdo con técnicas de conservación y tipo de afectación</t>
  </si>
  <si>
    <t>Mediante acta 004 del 17/11/2017, el Consejo de mesa avala la norma 291101069, Reemplaza las normas   291101057.</t>
  </si>
  <si>
    <t>250602037 1</t>
  </si>
  <si>
    <t>Rehabilitar cubiertas de bienes culturales inmuebles de acuerdo con técnicas de conservación y tipo de afectación</t>
  </si>
  <si>
    <t>Mediante acta 004 del 17/11/2017, el Consejo de mesa avala la norma 291101070, Reemplaza las normas   291101039, 291101041.</t>
  </si>
  <si>
    <t>290803001 1</t>
  </si>
  <si>
    <t>Elaborar alimentos de panificación de acuerdo con el programa de producción y normativa vigente</t>
  </si>
  <si>
    <t>Esta norma fue trasladada a la mesa de Procesamiento de Alimentos con Acta 006 del 10/11/2011, con el código 290801054_1</t>
  </si>
  <si>
    <t>290803002 1</t>
  </si>
  <si>
    <t>Controlar el proceso de panificación de acuerdo con los estándares establecidos.</t>
  </si>
  <si>
    <t>El Equipo Técnico de Procesamiento de Alimentos determina que esta norma está implícita en la 290801054_1, por lo tanto la mesa de Procesamiento de Alimentos, determinó eliminar esta norma.</t>
  </si>
  <si>
    <t>290803003 1</t>
  </si>
  <si>
    <t>Almacenar materias primas y productos de panificación de acuerdo con la orden de pedido, programa de producción y normativa vigente.</t>
  </si>
  <si>
    <t>En la mesa sectorial de procesamiento de alimentos hay normas sobre almacenamiento de alimentos, y de acuerdo con lineamientos de la DSNFT de que no haya duplicidad de normas, se decidió eliminar esta norma y adicionar a la titulación las normas de la me</t>
  </si>
  <si>
    <t>290803004 1</t>
  </si>
  <si>
    <t>290803005 1</t>
  </si>
  <si>
    <t>Controlar el proceso de pastelería de acuerdo con los estándares establecidos</t>
  </si>
  <si>
    <t>Esta norma fue trasladada a la mesa de Procesamiento de Alimentos con Acta 006 del 10/11/2011, con el código 290801067_1</t>
  </si>
  <si>
    <t>Esta norma es reemplazada por la  291101070, decisión avalada por el consejo de mesa mediante 004 del 17/11/2017.</t>
  </si>
  <si>
    <t>290803006 1</t>
  </si>
  <si>
    <t>Almacenar materias primas y productos de pastelería de acuerdo con la orden de pedido, plan de producción y normativa vigente.</t>
  </si>
  <si>
    <t>Fue reemplazada por la(s) norma(s)  291101070 que ya se encuentra(n) publicada(s).</t>
  </si>
  <si>
    <t>Esta norma es reemplazada por la  291101067, decisión avalada por el consejo de mesa mediante acta 063 del 17/05/2017.  Se inactiva código.</t>
  </si>
  <si>
    <t>290803007 1</t>
  </si>
  <si>
    <t>Elaborar alimentos de panificación de acuerdo con el programa de producción y normativa vigente.</t>
  </si>
  <si>
    <t>Esta norma es exactamente igual a la norma 290803001, de la Mesa de Panificación y Repostería, por lo tanto se elimina ya que esta repetida, por lo tanto se inactiva.</t>
  </si>
  <si>
    <t>Fue reemplazada por la(s) norma(s)  291101067 que ya se encuentra(n) publicada(s).</t>
  </si>
  <si>
    <t>290803008 1</t>
  </si>
  <si>
    <t>Esta norma fue trasladada a la mesa de Procesamiento de Alimentos con Acta 006 del 10/11/2011, con el código 290801068_1</t>
  </si>
  <si>
    <t>290803009 1</t>
  </si>
  <si>
    <t>Esta norma es igual a la 290803002, lo único adicional es el primer elementos, y el segundo elemento no tiene rangos de aplicación, ni evidencias y el tercer elemento no tiene: criterios, conocimientos, rangos ni evidencias. Por lo tanto se INACTIVA.</t>
  </si>
  <si>
    <t>290803010 1</t>
  </si>
  <si>
    <t>Esta norma fue trasladada a la mesa de Procesamiento de Alimentos con Acta 006 del 10/11/2011, con el código 290801069_1</t>
  </si>
  <si>
    <t>290803011 1</t>
  </si>
  <si>
    <t>Esta norma es reemplazada por la  291101068, decisión avalada por el consejo de mesa mediante acta 063 del 17/05/2017.  Se inactiva código.</t>
  </si>
  <si>
    <t>290803012 1</t>
  </si>
  <si>
    <t>Esta norma fue trasladada a la mesa de Procesamiento de Alimentos con Acta 006 del 10/11/2011, con el código 290801070_1</t>
  </si>
  <si>
    <t>290803013 1</t>
  </si>
  <si>
    <t>Esta norma fue trasladada a la mesa de Procesamiento de Alimentos con Acta 006 del 10/11/2011, con el código 290801071_1</t>
  </si>
  <si>
    <t>Esta norma es reemplazada por la  291101064, decisión avalada por el consejo de mesa mediante acta 063 del 17/05/2017.  Se inactiva código.</t>
  </si>
  <si>
    <t>290803014 1</t>
  </si>
  <si>
    <t>Investigar nuevos productos y procesos de panificación y pastelería de acuerdo a necesidades de mercado.</t>
  </si>
  <si>
    <t>Esta norma fue trasladada a la mesa de Procesamiento de Alimentos con Acta 006 del 10/11/2011, con el código 290801072_1</t>
  </si>
  <si>
    <t>Fue reemplazada por la(s) norma(s)  291101064 que ya se encuentra(n) publicada(s).</t>
  </si>
  <si>
    <t>Esta norma es reemplazada por la  291101066, decisión avalada por el consejo de mesa mediante acta 063 del 17/05/2017.  Se inactiva código.</t>
  </si>
  <si>
    <t>290803014 2</t>
  </si>
  <si>
    <t>Fue reemplazada por la(s) norma(s)  291101066 que ya se encuentra(n) publicada(s).</t>
  </si>
  <si>
    <t>290803015 1</t>
  </si>
  <si>
    <t>Desarrollar nuevos productos panificables de acuerdo con las necesidades del sector y nuevas tendencias del mercado.</t>
  </si>
  <si>
    <t>Esta norma fue trasladada a la mesa de Procesamiento de Alimentos con Acta 006 del 10/11/2011, con el código 290801073_1</t>
  </si>
  <si>
    <t>290803015 2</t>
  </si>
  <si>
    <t>270404002 1</t>
  </si>
  <si>
    <t>Prevenir y/o corregir fallas en herramientas, maquinas y equipos de acuerdo con las condiciones requeridas para su uso y funcionamiento</t>
  </si>
  <si>
    <t>270404003 1</t>
  </si>
  <si>
    <t>Suministrar información de acuerdo con las necesidades del área</t>
  </si>
  <si>
    <t>270404004 1</t>
  </si>
  <si>
    <t>Alistar áreas de siembra de acuerdo con los parámetros técnicos del cultivo</t>
  </si>
  <si>
    <t>270404005 1</t>
  </si>
  <si>
    <t>Sembrar material vegetal con criterios ecológicos y parámetros técnicos del cultivo</t>
  </si>
  <si>
    <t>El Consejo Ejecutivo aprueba el traslado de la NSCL de la Mesa Sectorial de PALMA a la Mesa Sectorial de PRODUCCIÓN AGRÍCOLA, según acta 014 del 23-05-2017 dado que no son misionales, por lo tanto se inactiva esta Norma. Se incluye como referente en la no</t>
  </si>
  <si>
    <t>270404005 2</t>
  </si>
  <si>
    <t>Sembrar palma de aceite, de acuerdo con parámetros técnicos del cultivo.</t>
  </si>
  <si>
    <t>Fue reemplazada por la(s) norma(s)  250602029  que ya se encuentra(n) publicada(s).</t>
  </si>
  <si>
    <t>270404005 3</t>
  </si>
  <si>
    <t>270404006 1</t>
  </si>
  <si>
    <t>Realizar labores culturales con las técnicas requeridas por el cultivo</t>
  </si>
  <si>
    <t>Reemplaza a la norma 270404041, decisión aprobada mediante Acta 002 del 23/07/2013, por lo tanto se inactiva este código.
 Esta norma es reemplazada por la 270404053_1, solicitud avalada por el consejo de mesa mediante Acta 003 del 03/08/2015. Se inactiv</t>
  </si>
  <si>
    <t>270404006 2</t>
  </si>
  <si>
    <t>270404006 3</t>
  </si>
  <si>
    <t>Controlar plantas arvenses en el cultivo de la palma de aceite de acuerdo a parámetros técnicos y ambientales</t>
  </si>
  <si>
    <t>Fue reemplazada por la(s) norma(s)  250602030  que ya se encuentra(n) publicada(s).</t>
  </si>
  <si>
    <t>270404007 1</t>
  </si>
  <si>
    <t>Monitorear las áreas del cultivo con base en las variables de crecimiento, desarrollo y producción</t>
  </si>
  <si>
    <t>Esta norma es reemplazada por la 270404054_1, solicitud avalada por el consejo de mesa mediante Acta 003 del 03/08/2015. Se inactiva código.</t>
  </si>
  <si>
    <t>270404007 2</t>
  </si>
  <si>
    <t>según Acta 26 del 26-04-2013 la ms de Construcción en la Edificación e Infraestructura, hace un estudio técnico y aprueba el traslado de la norma de competencia laboral a la ms de Patrimonio cultural por no ser  de la misión de la Mesa. Esta acepta la NSC</t>
  </si>
  <si>
    <t>270404008 1</t>
  </si>
  <si>
    <t>Tomar muestras foliares de suelos y aplicar fertilizantes con las técnicas requeridas</t>
  </si>
  <si>
    <t>Esta norma es reemplazada por la 270404055_1, solicitud avalada por el consejo de mesa mediante Acta 003 del 03/08/2015. Se inactiva código.</t>
  </si>
  <si>
    <t>270404008 2</t>
  </si>
  <si>
    <t>Aplicar fertilizantes de acuerdo con los sistemas y técnicas requeridas</t>
  </si>
  <si>
    <t>270404008 3</t>
  </si>
  <si>
    <t>Aplicar fertilizantes de acuerdo con sistemas y técnicas requeridas</t>
  </si>
  <si>
    <t>Según Acta 027 del 27/09/2013, el Consejo de la Mesa solicita trasladar esta norma a la Mesa de Patrimonio Cultural.
Se analizará con comité técnico para posible actualización en POA 2016.</t>
  </si>
  <si>
    <t>270404009 1</t>
  </si>
  <si>
    <t>Regular el balance hídrico del cultivo con los sistemas y técnicas requeridas</t>
  </si>
  <si>
    <t>Esta norma es reemplazada por la 270404051_1 y 270404052_1, solicitud avalada por el consejo de mesa mediante Acta 003 del 03/08/2015. Se inactiva código.</t>
  </si>
  <si>
    <t>270404009 2</t>
  </si>
  <si>
    <t>270404010 1</t>
  </si>
  <si>
    <t>Determinar el estado de sanidad del cultivo de acuerdo con los parámetros técnicos</t>
  </si>
  <si>
    <t>Esta norma es reemplazada por la 270404058_1, solicitud avalada por el consejo de mesa mediante Acta 003 del 03/08/2015. Se inactiva código.</t>
  </si>
  <si>
    <t>270404010 2</t>
  </si>
  <si>
    <t>Podar las palmas, cumpliendo criterios técnicos establecidos.</t>
  </si>
  <si>
    <t>Se inicia proceso de traslado a la MS de Construcción e Infraestructura mediante Acta 002 del 13 de junio de 2019.  Se inactiva hasta tanto se reciba respuesta de la MS Construcción e Infraestructura</t>
  </si>
  <si>
    <t>270404010 3</t>
  </si>
  <si>
    <t>Podar hojas en el cultivo de la palma de aceite cumpliendo criterios técnicos establecidos</t>
  </si>
  <si>
    <t>Fue reemplazada por la(s) norma(s) 250602033 que ya se encuentra(n) publicada(s).</t>
  </si>
  <si>
    <t>270404011 1</t>
  </si>
  <si>
    <t>Regular las poblaciones de plagas mediante la utilización de controladores biológicos</t>
  </si>
  <si>
    <t>Fue reemplazada por la(s) norma(s) 250602034 que ya se encuentra(n) publicada(s).</t>
  </si>
  <si>
    <t>270404012 1</t>
  </si>
  <si>
    <t>Intervenir la presencia de insectos, plantas y patógenos minimizando riesgos de impacto ambiental</t>
  </si>
  <si>
    <t>Fue reemplazada por la(s) norma(s) 250602036 que ya se encuentra(n) publicada(s).</t>
  </si>
  <si>
    <t>270404013 1</t>
  </si>
  <si>
    <t>Operar la báscula de una planta de beneficio de acuerdo con los criterios y procedimientos establecidos</t>
  </si>
  <si>
    <t>Fue reemplazada por la(s) norma(s) 250602020_2 que ya se encuentra(n) publicada(s).</t>
  </si>
  <si>
    <t>270404013 2</t>
  </si>
  <si>
    <t>Operar la bascula de la planta de acuerdo con los criterios técnicos y procedimientos establecidos</t>
  </si>
  <si>
    <t>270404013 3</t>
  </si>
  <si>
    <t>Operar la báscula de la planta de acuerdo con los criterios técnicos y procedimientos establecidos.</t>
  </si>
  <si>
    <t>Fue reemplazada por la(s) norma(s) 250602035 que ya se encuentra(n) publicada(s).</t>
  </si>
  <si>
    <t>270404014 1</t>
  </si>
  <si>
    <t>Caracterizar los servicios industriales, productos y subproductos cumpliendo los requerimientos exigidos por el proceso</t>
  </si>
  <si>
    <t>Fue reemplazada por la(s) norma(s) 250602037 que ya se encuentra(n) publicada(s).</t>
  </si>
  <si>
    <t>270404015 1</t>
  </si>
  <si>
    <t>Supervisar el recurso humano, la materia prima, servicios, industriales y subproductos según parámetros definidos</t>
  </si>
  <si>
    <t>Se inactiva según acta Acta 015 del 16-06-2017 dado que no es misional. Lo descrito se encuentra normalizado en la 220601035 Supervisar procesos de producción de acuerdo con procedimientos técnicos, de la mesa sectorial de Gestión de Procesos Productivo</t>
  </si>
  <si>
    <t>270404015 2</t>
  </si>
  <si>
    <t>Supervisar el recurso humano, la materia prima, servicios industriales y subproductos según parámetros definidos por la empresa.</t>
  </si>
  <si>
    <t>270404015 3</t>
  </si>
  <si>
    <t>Supervisar en planta de beneficio del fruto de palma el personal operativo de acuerdo con el plan de trabajo establecido.</t>
  </si>
  <si>
    <t>270404016 1</t>
  </si>
  <si>
    <t>Ejecutar las etapas del proceso de extracción de acuerdo con las normas de seguridad industrial y los procedimientos establecidos</t>
  </si>
  <si>
    <t>270404017 1</t>
  </si>
  <si>
    <t>Reparar los equipos de la planta de beneficio de acuerdo con los manuales técnicos y de procedimiento</t>
  </si>
  <si>
    <t>270404018 1</t>
  </si>
  <si>
    <t>Gestionar en el cultivo de palma de aceite, el recurso humano, el desarrollo de actividades, alistamiento de semovientes, materiales, equipos y herramientas, elementos de seguridad, cumpliendo con las exigencias de la labor a ejecutar.</t>
  </si>
  <si>
    <t>270404018 2</t>
  </si>
  <si>
    <t>Supervisar labores de campo en palma de aceite de acuerdo con programacion establecida.</t>
  </si>
  <si>
    <t>270404019 1</t>
  </si>
  <si>
    <t>Extraer aceite de palmiste mecánicamente cumpliendo criterios técnicos establecidos</t>
  </si>
  <si>
    <t>Esta norma es reemplazada por la 270404076, decisión avalada por el consejo de mesa mediante 016 del 24/10/2017.</t>
  </si>
  <si>
    <t>270404020 1</t>
  </si>
  <si>
    <t>Extraer aceite de oleaginosas por solventes cumpliendo criterios técnicos establecidos</t>
  </si>
  <si>
    <t>270404021 1</t>
  </si>
  <si>
    <t>Operar los equipos de tolva cumpliendo los criterios del proceso</t>
  </si>
  <si>
    <t>Esta norma es reemplazada por la 270404068, decisión avalada por el consejo de mesa mediante acta 010 del 01/08/2016. Se inactiva código.</t>
  </si>
  <si>
    <t>270404021 2</t>
  </si>
  <si>
    <t>Operar los equipos de tolva cumpliendo los criterios del proceso.</t>
  </si>
  <si>
    <t>270404022 1</t>
  </si>
  <si>
    <t>Operar equipos de esterilización cumpliendo con los criterios técnicos y procedimientos establecidos.</t>
  </si>
  <si>
    <t>Esta norma es reemplazada por la 270404069, decisión avalada por el consejo de mesa mediante acta 010 del 01/08/2016. Se inactiva código.</t>
  </si>
  <si>
    <t>270404022 2</t>
  </si>
  <si>
    <t>270404023 1</t>
  </si>
  <si>
    <t>Operar equipos de desfrutación cumpliendo con los criterios técnicos y procedimientos establecidos.</t>
  </si>
  <si>
    <t>Esta norma es reemplazada por la 270404070, decisión avalada por el consejo de mesa mediante acta 010 del 01/08/2016. Se inactiva código.</t>
  </si>
  <si>
    <t>270404023 2</t>
  </si>
  <si>
    <t>270404024 1</t>
  </si>
  <si>
    <t>Operar equipos de digestión y prensado de acuerdo con los manuales técnicos y de procedimientos</t>
  </si>
  <si>
    <t>Esta norma es reemplazada por la 270404071, decisión avalada por el consejo de mesa mediante acta 010 del 01/08/2016. Se inactiva código.</t>
  </si>
  <si>
    <t>270404024 2</t>
  </si>
  <si>
    <t>Operar equipos de digestión y prensado de acuerdo con los criterios técnicos y de procedimiento.</t>
  </si>
  <si>
    <t>270404025 1</t>
  </si>
  <si>
    <t>Operar equipos de clarificación, recuperación y almacenamiento de aceite crudo de palma cumpliendo con los criterios técnicos y procedimientos establecidos.</t>
  </si>
  <si>
    <t>270404025 2</t>
  </si>
  <si>
    <t>270404026 1</t>
  </si>
  <si>
    <t>Operar equipos de recuperación y almacenamiento de palmiste cumpliendo con los criterios técnicos y procedimientos.</t>
  </si>
  <si>
    <t>270404026 2</t>
  </si>
  <si>
    <t>270404026 3</t>
  </si>
  <si>
    <t>Operar equipos de recuperación y almacenamiento de almendra cumpliendo con los criterios técnicos y procedimientos.</t>
  </si>
  <si>
    <t>270404027 1</t>
  </si>
  <si>
    <t>Operar equipos de tratamiento de aguas garantizando los parámetros de calidad exigidos en el proceso.</t>
  </si>
  <si>
    <t>270404027 2</t>
  </si>
  <si>
    <t>Operar equipos de tratamiento de aguas en planta de beneficio garantizando los parámetros de calidad exigidos en el proceso.</t>
  </si>
  <si>
    <t>270404028 1</t>
  </si>
  <si>
    <t>Operar equipos de generación de vapor garantizando el desarrollo del proceso.</t>
  </si>
  <si>
    <t>270404028 2</t>
  </si>
  <si>
    <t>Operar equipos de generación de vapor en planta de beneficio garantizando el desarrollo del proceso.</t>
  </si>
  <si>
    <t>270404029 1</t>
  </si>
  <si>
    <t>Operar equipos de generación de energía garantizando el desarrollo del proceso.</t>
  </si>
  <si>
    <t>• El Consejo ejecutivo de la Mesa Sectorial del Sector Eléctrico, mediante el Acta No. 005 avala el traslado de la Norma de competencia laboral y expresando por los integrantes del Consejo Ejecutivo, que la NCL 270404029 se tome como referente en la NSCL</t>
  </si>
  <si>
    <t>270404029 2</t>
  </si>
  <si>
    <t>Operar equipos de generación de energía en planta de beneficio garantizando el desarrollo del proceso.</t>
  </si>
  <si>
    <t>270404030 1</t>
  </si>
  <si>
    <t>Tratar efluentes líquidos resultantes del proceso cumpliendo con las normas ambientales</t>
  </si>
  <si>
    <t>El Consejo Ejecutivo aprueba el traslado de la NSCL de la Mesa Sectorial de PALMA a la Mesa Sectorial de SERVICIOS AMBIENTALES, según acta 007 del 10-05-2016 dado que no son misionales, por lo tanto se inactiva esta Norma. Código nuevo 220201084</t>
  </si>
  <si>
    <t>270404030 2</t>
  </si>
  <si>
    <t>270404031 1</t>
  </si>
  <si>
    <t>Obtener muestras de materias primas, productos finales, subproductos y aguas con el cumplimiento de los criterios técnicos establecidos.</t>
  </si>
  <si>
    <t>270404031 2</t>
  </si>
  <si>
    <t>Obtener muestras de productos, subproductos y aguas con el cumplimiento de los criterios técnicos establecidos.</t>
  </si>
  <si>
    <t>270404032 1</t>
  </si>
  <si>
    <t>Analizar muestras de materia prima, productos finales, subproductos y aguas con el cumplimiento de los criterios técnicos establecidos.</t>
  </si>
  <si>
    <t>270404032 2</t>
  </si>
  <si>
    <t>Analizar muestras de productos, subproductos y aguas con el cumplimiento de los criterios técnicos establecidos.</t>
  </si>
  <si>
    <t>270404033 1</t>
  </si>
  <si>
    <t>Propagar material vegetal de palma de aceite, de acuerdo con parámetros técnicos.</t>
  </si>
  <si>
    <t>Esta norma es reemplazada por la  270602028, decisión avalada por el consejo de mesa mediante acta 001 del 04/04/2017.</t>
  </si>
  <si>
    <t>270404033 2</t>
  </si>
  <si>
    <t>Propagar material vegetal de palma de aceite de acuerdo con parámetros técnicos.</t>
  </si>
  <si>
    <t>Fue reemplazada por la(s) norma(s) 270602028 que ya se encuentra(n) publicada(s).</t>
  </si>
  <si>
    <t>270404034 1</t>
  </si>
  <si>
    <t>Cosechar racimos de palma de aceite joven, de acuerdo con los estándares de calidad requeridos</t>
  </si>
  <si>
    <t>Esta norma es reemplazada por el código 270404045_1, según Acta 001 del 29/04/2013. Por lo tanto no se actualizará.</t>
  </si>
  <si>
    <t>270404035 1</t>
  </si>
  <si>
    <t>Recolectar y acopiar racimos y frutos sueltos de palma de aceite joven, de acuerdo con estándares de calidad requeridos</t>
  </si>
  <si>
    <t>Esta norma es reemplazada por el código 270404061, decisión avalada por el Consejo de mesa mediante Acta 005 del 25-10-2015.</t>
  </si>
  <si>
    <t>270404035 2</t>
  </si>
  <si>
    <t>Recolectar y acopiar racimos y frutos sueltos de palma de aceite, de acuerdo con estándares de calidad requeridos.</t>
  </si>
  <si>
    <t>270404035 3</t>
  </si>
  <si>
    <t>Recolectar racimos en palma de aceite de acuerdo con criterios de calidad requeridos.</t>
  </si>
  <si>
    <t>270404036 1</t>
  </si>
  <si>
    <t>Cosechar racimos de palma de aceite adulta, de acuerdo con los estándares de calidad requeridos</t>
  </si>
  <si>
    <t>270404039 1</t>
  </si>
  <si>
    <t>Muestrear palmas y suelos, de acuerdo con los procedimientos y parámetros establecidos</t>
  </si>
  <si>
    <t>Esta norma es reemplazada por la 270404057_1, solicitud avalada por el consejo de mesa mediante Acta 003 del 03/08/2015. Se inactiva código.</t>
  </si>
  <si>
    <t>270404039 2</t>
  </si>
  <si>
    <t>Muestrear palmas y suelos de acuerdo con parámetros técnicos establecidos</t>
  </si>
  <si>
    <t>270404040 1</t>
  </si>
  <si>
    <t>Esta norma es reemplazada por la norma 270404046, decisión aprobada mediante Acta 002 del 23/07/2013, por lo tanto se inactiva este código.</t>
  </si>
  <si>
    <t>270404041 1</t>
  </si>
  <si>
    <t>Esta norma es reemplazada por la norma 270404006, decisión aprobada mediante Acta 002 del 23/07/2013, por lo tanto se inactiva este código.</t>
  </si>
  <si>
    <t>Fue reemplazada por la(s) norma(s) 270602026 que ya se encuentra(n) publicada(s).</t>
  </si>
  <si>
    <t>270404042 1</t>
  </si>
  <si>
    <t>Intervenir la presencia de insectos, plagas y patógenos minimizando riesgos de impacto ambiental</t>
  </si>
  <si>
    <t>Esta norma es reemplazada por la norma 270404048, decisión aprobada mediante Acta 002 del 23/07/2013, por lo tanto se inactiva este código.</t>
  </si>
  <si>
    <t>Fue reemplazada por la(s) norma(s) 270602027 que ya se encuentra(n) publicada(s).</t>
  </si>
  <si>
    <t>270404043 1</t>
  </si>
  <si>
    <t>Eliminar palmas enfermas, con el cumplimiento de criterios técnicos del departamento de sanidad vegetal</t>
  </si>
  <si>
    <t>Esta norma es reemplazada por la 270404066, decisión avalada por el consejo de mesa mediante acta 009 del 28/06/2016. Se inactiva código.</t>
  </si>
  <si>
    <t>270404043 2</t>
  </si>
  <si>
    <t>Erradicar palmas no funcionales de acuerdo con criterios técnicos</t>
  </si>
  <si>
    <t>Fue reemplazada por la(s) norma(s)  270602023_1 que ya se encuentra(n) publicada(s).</t>
  </si>
  <si>
    <t>270404044 1</t>
  </si>
  <si>
    <t>Realizar la polinización asistida en palma de aceite de acuerdo con parámetros técnicos del cultivo.</t>
  </si>
  <si>
    <t>Esta norma es reemplazada por la 270404056_1, solicitud avalada por el consejo de mesa mediante Acta 003 del 03/08/2015. Se inactiva código.</t>
  </si>
  <si>
    <t>Fue reemplazada por la(s) norma(s)  270602024_1 que ya se encuentra(n) publicada(s).</t>
  </si>
  <si>
    <t>270404045 1</t>
  </si>
  <si>
    <t>Cosechar racimos en palma de aceite de acuerdo con los estándares de calidad requeridos.</t>
  </si>
  <si>
    <t>Esta NCL reemplaza las funciones de las normas 270404034 y 270404036 las cuáles no se actualizarán, según Acta 001 del 29/04/2013.
 Esta norma es reemplazada por el código 270404060, decisión avalada por el Consejo de mesa mediante Acta 005 del 25-10-201</t>
  </si>
  <si>
    <t>270404046 1</t>
  </si>
  <si>
    <t>Evaluar la incidencia de insectos plaga en el cultivo de palma de aceite de acuerdo con parametros técnicos</t>
  </si>
  <si>
    <t>Esta norma es reemplazada por la 270404062, decisión avalada por el consejo de mesa mediante acta 001 del 27/11/2015. Se inactiva código.</t>
  </si>
  <si>
    <t>Fue reemplazada por la(s) norma(s)  270602025_1 que ya se encuentra(n) publicada(s).</t>
  </si>
  <si>
    <t>270404047 1</t>
  </si>
  <si>
    <t>Evaluar la incidencia de enfermedades en el cultivo de palma de aceite de acuerdo con procedimientos técnicos</t>
  </si>
  <si>
    <t>Esta norma es reemplazada por la 270404063, decisión avalada por el consejo de mesa mediante acta 001 del 27/11/2015. Se inactiva código.</t>
  </si>
  <si>
    <t>270404048 1</t>
  </si>
  <si>
    <t>Intervenir poblaciones de insectos plaga en el cultivo de la palma de aceite cumpliendo normatividad ambiental vigente</t>
  </si>
  <si>
    <t>Esta norma es reemplazada por la 270404064, decisión avalada por el consejo de mesa mediante acta 001 del 27/11/2015. Se inactiva código.</t>
  </si>
  <si>
    <t>270404049 1</t>
  </si>
  <si>
    <t>Intervenir enfermedades en el cultivo de la palma de aceite cumpliendo normatividad ambiental vigente</t>
  </si>
  <si>
    <t>Esta norma es reemplazada por la 270404065, decisión avalada por el consejo de mesa mediante acta 009 del 28/06/2016. Se inactiva código.</t>
  </si>
  <si>
    <t>270404050 1</t>
  </si>
  <si>
    <t>Estimar la produccion en el cultivo de palma de aceite de acuerdo con el potencial productivo de racimos de fruta fresca</t>
  </si>
  <si>
    <t>Esta norma es reemplazada por el código 270404059, decisión avalada por el Consejo de mesa mediante Acta 005 del 25-10-2015.</t>
  </si>
  <si>
    <t>270404051 1</t>
  </si>
  <si>
    <t>Conservar sistemas de drenaje de acuerdo con criterios técnicos del cultivo</t>
  </si>
  <si>
    <t>270404052 1</t>
  </si>
  <si>
    <t>Regar el cultivo de palma de aceite de acuerdo con criterios técnicos.</t>
  </si>
  <si>
    <t>Mediante Acta 003 del 28/09/2021 el Consejo Ejecutivo de la MS Palma de Aceite y Oleaginosas avala la inactivación de esta norma, por cuanto se concluye que el quehacer del trabajador en labores de riego no es exclusivo del sector de la palma de aceite, s</t>
  </si>
  <si>
    <t>270404053 1</t>
  </si>
  <si>
    <t>Manejar plantas arvenses de acuerdo con criterios técnicos del cultivo.</t>
  </si>
  <si>
    <t>270404054 1</t>
  </si>
  <si>
    <t>Medir las estructuras vegetativas de la palma según criterios técnicos.</t>
  </si>
  <si>
    <t>•	Reemplaza a: Código: 270404007 Versión: 1 Titulo de la Norma: Monitorear las areas del cultivo con base en las variables de crecimiento, desarrollo y produccion.</t>
  </si>
  <si>
    <t>270404055 1</t>
  </si>
  <si>
    <t>Fertilizar el cultivo de acuerdo con sistemas y técnicas.</t>
  </si>
  <si>
    <t>Esta norma es reemplazada por la  291101065, decisión avalada por el consejo de mesa mediante acta 063 del 17/05/2017.  Se inactiva código.</t>
  </si>
  <si>
    <t>Fue reemplazada por la(s) norma(s) 270404081 que ya se encuentra(n) publicada(s).</t>
  </si>
  <si>
    <t>270404056 1</t>
  </si>
  <si>
    <t>Polinizar inflorescencias de palma de aceite según criterios técnicos.</t>
  </si>
  <si>
    <t>Fue reemplazada por la(s) norma(s)  291101065 que ya se encuentra(n) publicada(s).</t>
  </si>
  <si>
    <t>•	Fue reemplazada en la novedad de Fusión por la norma: Código 270404077 – Versión 1 - Titulo de la Norma Polinizar inflorescencias de palma de aceite según guía técnica de polinización.
•	Reemplaza a: Código: 270404044 Versión: 1 Titulo de la Norma: Realizar la polinización asistida en palma de aceite de acuerdo con parámetros técnicos del cultivo.</t>
  </si>
  <si>
    <t>270404057 1</t>
  </si>
  <si>
    <t>Tomar muestras foliares y de suelos según criterios técnicos</t>
  </si>
  <si>
    <t>La reemplazo la norma 291101072.  Según correo remitido por el apoyo administrativo Angélica Rodríguez del 25/09/2019, informa este aspecto</t>
  </si>
  <si>
    <t>Fue reemplazada por la(s) norma(s) 270401089 que ya se encuentra(n) publicada(s).</t>
  </si>
  <si>
    <t>270404058 1</t>
  </si>
  <si>
    <t>Podar hojas de palma de aceite según criterios técnicos</t>
  </si>
  <si>
    <t>Fue reemplazada por la(s) norma(s) 270404082 que ya se encuentra(n) publicada(s).</t>
  </si>
  <si>
    <t>270404059 1</t>
  </si>
  <si>
    <t>Censar produccíón de acuerdo con procedimientos técnicos del cultivo.</t>
  </si>
  <si>
    <t>Fue reemplazada en la novedad de Fusión por la norma: Código 270401089 – Versión 1</t>
  </si>
  <si>
    <t>270404060 1</t>
  </si>
  <si>
    <t>Cortar racimos de palma de aceite de acuerdo con criterios de técnicos.</t>
  </si>
  <si>
    <t>•	Fue reemplazada en la novedad de Fusión por la norma: Código 270404079 – Versión 1 - Titulo de la Norma Cortar racimos de palma de acuerdo con guía técnica de corte y cosecha.</t>
  </si>
  <si>
    <t>270404061 1</t>
  </si>
  <si>
    <t>Recolectar racimos de acuerdo con criterios técnicos del cultivo.</t>
  </si>
  <si>
    <t>Esta norma es reemplazada por la  291101071, decisión avalada por el consejo de mesa mediante acta 005 del 07/11/2018.</t>
  </si>
  <si>
    <t>•	Fue reemplazada en la novedad de Fusión por la norma: Código 270404078 – Versión 1 - Titulo de la Norma Recolectar racimos de palma de acuerdo con guía técnica de recolección y cosecha.</t>
  </si>
  <si>
    <t>270404062 1</t>
  </si>
  <si>
    <t>Muestrear plagas de acuerdo con criterios técnicos.</t>
  </si>
  <si>
    <t>Se activa y extiende fecha de revisión hasta el 31/12/2022, por solicitud expresa del Presidente de la MS de Palma de Aceite y Oleaginosas Juan Carlos Vélez Zape, comunicación recibida mediante correo electrónico el 28/02/2022, en el que justifica que la norma que la reemplaza (270401109) no cumple con las expectativas en procesos de evaluación y certificación a los trabajadores del sector palmero. Esta NSCL se revisará para actualizar en la vigencia 2023.</t>
  </si>
  <si>
    <t>Fue reemplazada por la(s) norma(s)  291101071  que ya se encuentra(n) publicada(s).</t>
  </si>
  <si>
    <t>•	Fue reemplazada en la novedad de Fusión por la norma: Código 270401109 – Versión 1 - Titulo de la Norma Controlar plagas según manuales técnicos y normativa sanitaria.
•	Norma activa de uso exclusivo de Formación / Certificación / Organismos certificadores.</t>
  </si>
  <si>
    <t>270404063 1</t>
  </si>
  <si>
    <t>Censar enfermedades de acuerdo con criterios técnicos.</t>
  </si>
  <si>
    <t>La reemplazo la norma 291101072.  Según correo remitido por el apoyo administrativo Angélica Rodríguez del 25/09/2019, informa este aspecto y que no está soportando programas de formación del Centro ni a nivel nacional</t>
  </si>
  <si>
    <t>Fue reemplazada por la(s) norma(s) 270401109 que ya se encuentra(n) publicada(s).</t>
  </si>
  <si>
    <t>270404064 1</t>
  </si>
  <si>
    <t>Cosechar fruto de palma de aceite de acuerdo con los estándares de calidad requeridos</t>
  </si>
  <si>
    <t>•	Fue reemplazada en la novedad de Fusión por la norma: Código 270401095 – Versión 1 - Titulo de la Norma Aplicar plaguicidas de acuerdo con normativa ambiental y de seguridad.
•	Norma activa de uso exclusivo de Formación / Certificación / Organismos certificadores.</t>
  </si>
  <si>
    <t>Intervenir plagas de acuerdo con criterios técnicos y normativa ambiental.</t>
  </si>
  <si>
    <t>270404065 1</t>
  </si>
  <si>
    <t>Intervenir enfermedades de acuerdo con criterios técnicos y normativa fitosanitaria de la palma de aceite.</t>
  </si>
  <si>
    <t>Mediante acta 009 del 28/06/2016, el Consejo de mesa avala la norma 270404065, Reemplaza la norma 270404049_1.</t>
  </si>
  <si>
    <t>Fue reemplazada por la(s) norma(s) 270404083 que ya se encuentra(n) publicada(s).</t>
  </si>
  <si>
    <t>270404066 1</t>
  </si>
  <si>
    <t>Erradicar palma de aceite no funcionales de acuerdo con criterios técnicos y normativa.</t>
  </si>
  <si>
    <t>Mediante acta 009 del 28/06/2016, el Consejo de mesa avala la norma 270404066, Reemplaza la norma 270404043_2.</t>
  </si>
  <si>
    <t>Fue reemplazada por la(s) norma(s) 270404080 que ya se encuentra(n) publicada(s).</t>
  </si>
  <si>
    <t>270404067 1</t>
  </si>
  <si>
    <t>Evaluar calidad de racimos de palma de acuerdo con criterios técnicos.</t>
  </si>
  <si>
    <t>270404068 1</t>
  </si>
  <si>
    <t>Operar tolva de acuerdo con procedimientos técnicos del proceso.</t>
  </si>
  <si>
    <t>•	Reemplaza a: Código: 270404021 Versión: 2 Titulo de la Norma: Operar los equipos de tolva cumpliendo los criterios del proceso..</t>
  </si>
  <si>
    <t>270404069 1</t>
  </si>
  <si>
    <t>Operar equipo de esterilización de racimos de palma de acuerdo con especificaciones técnicas.</t>
  </si>
  <si>
    <t>•	Reemplaza a: Código: 270404022 Versión: 2 Titulo de la Norma: Operar equipos de esterilización cumpliendo con los criterios técnicos y procedimientos establecidos..</t>
  </si>
  <si>
    <t>270404070 1</t>
  </si>
  <si>
    <t>Operar equipo de desfrutación de acuerdo con criterios técnicos y de seguridad</t>
  </si>
  <si>
    <t>•	Reemplaza a: Código: 270404023 Versión: 2 Titulo de la Norma: Operar equipos de desfrutación cumpliendo con los criterios técnicos y procedimientos establecidos..</t>
  </si>
  <si>
    <t>270404071 1</t>
  </si>
  <si>
    <t>Operar equipo de digestión y prensado de acuerdo con criterios técnicos y de seguridad.</t>
  </si>
  <si>
    <t>•	Reemplaza a: Código: 270404024 Versión: 2 Titulo de la Norma: Operar equipos de digestión y prensado cumpliendo con los criterios técnicos y de procedimientos e.</t>
  </si>
  <si>
    <t>270404072 1</t>
  </si>
  <si>
    <t>Clarificar aceite de palma de acuerdo con procedimientos técnicos del proceso.</t>
  </si>
  <si>
    <t>•	Reemplaza a: Código: 270404025 Versión: 2 Titulo de la Norma: Operar equipos de clarificación, recuperación y almacenamiento de aceite crudo de palma cumpliendo con los criterios técnicos y procedimientos establecidos.</t>
  </si>
  <si>
    <t>270404073 1</t>
  </si>
  <si>
    <t>Operar equipos de recuperación de almendras de acuerdo con especificaciones técnicas del proceso.</t>
  </si>
  <si>
    <t>•	Reemplaza a: Código: 270404026 Versión: 1 Titulo de la Norma: Operar equipos de recuperación y almacenamiento de almendra cumpliendo con los criterios técnicos y procedimientos.</t>
  </si>
  <si>
    <t>270404074 1</t>
  </si>
  <si>
    <t>Manejar sistema de generación de vapor según procedimientos técnicos.</t>
  </si>
  <si>
    <t>•	Reemplaza a: Código: 270404028 Versión: 2 Titulo de la Norma: Operar equipos de generacioón de vapor en planta de beneficio garantizando el desarrollo del proceso.</t>
  </si>
  <si>
    <t>270404076 1</t>
  </si>
  <si>
    <t>Extraer aceite de semillas según procedimientos operativos</t>
  </si>
  <si>
    <t>Mediante acta 016 del 24/10/2017, el Consejo de mesa avala la norma 270404076, Reemplaza las normas 270404019.</t>
  </si>
  <si>
    <t>270404077 1</t>
  </si>
  <si>
    <t>Polinizar inflorescencias de palma de aceite según guía técnica de polinización</t>
  </si>
  <si>
    <t>270404078 1</t>
  </si>
  <si>
    <t>Recolectar racimos de palma de acuerdo con guía técnica de recolección y cosecha</t>
  </si>
  <si>
    <t>270404079 1</t>
  </si>
  <si>
    <t>Cortar racimos de palma de acuerdo con guía técnica de corte y cosecha</t>
  </si>
  <si>
    <t>270404080 1</t>
  </si>
  <si>
    <t>Erradicar palmas de aceite de acuerdo con guías técnicas de eliminación y normativa fitosanitaria</t>
  </si>
  <si>
    <t>270404081 1</t>
  </si>
  <si>
    <t>Fertilizar cultivos perennes de acuerdo con guías técnicas y planes de fertilización</t>
  </si>
  <si>
    <t>270404082 1</t>
  </si>
  <si>
    <t>Podar palmas de aceite de acuerdo con guías técnicas de mantenimiento de cultivos</t>
  </si>
  <si>
    <t>270404083 1</t>
  </si>
  <si>
    <t>Intervenir pudriciones de cogollo de acuerdo con normativa fitosanitaria de manejo de la enfermedad</t>
  </si>
  <si>
    <t>270404084 1</t>
  </si>
  <si>
    <t>Tomar muestras de acuerdo con guías técnicas de muestreo foliar y de suelos</t>
  </si>
  <si>
    <t>250101001 1</t>
  </si>
  <si>
    <t>Tocar instrumentos de cuerda frotadas con las técnicas propias para cada tipo de instrumento</t>
  </si>
  <si>
    <t>250101002 1</t>
  </si>
  <si>
    <t>Tocar instrumentos de acuerda pulsadas con las técnicas propias para cada tipo de instrumento</t>
  </si>
  <si>
    <t>250101003 1</t>
  </si>
  <si>
    <t>Tocar instrumentos de viento de la familia de los metales y las maderas con las técnicas propias para cada tipo de instrumento</t>
  </si>
  <si>
    <t>250101004 1</t>
  </si>
  <si>
    <t>Interpretar la música con un instrumento de cuerdas frotadas según su técnica y el género musical elegido.</t>
  </si>
  <si>
    <t>Según carta recibida del secretario técnico de la MS el 01/12/2014, se amplía vigencia hasta el 30/06/2015 por motivos de soporte de programas de formación, proyectos de evaluación y certificación de competencias laborales..Por decisión del Grupo de Ge</t>
  </si>
  <si>
    <t>Esta norma es reemplazada por el código 270404045_1, según Acta 001 del 29/04/2013.  Por lo tanto no se actualizará.</t>
  </si>
  <si>
    <t>250101005 1</t>
  </si>
  <si>
    <t>Interpretar la música con un instrumento de cuerdas pulsadas según sus técnicas, características y formato del género musical elegido</t>
  </si>
  <si>
    <t>Primera extensión de vigencia con Acta 003 del 06/09/2012 hasta 09/12/2013. Por decisión del Grupo de Gestión de Competencias Laborales y mediante Acta 001 del 18/12/2013 se extiende vigencia a esta norma por encontrarse soportando programas de formación</t>
  </si>
  <si>
    <t>Esta norma es reemplazada por el código 270404061, decisión  avalada por el Consejo de mesa mediante Acta 005 del  25-10-2015.</t>
  </si>
  <si>
    <t>250101006 1</t>
  </si>
  <si>
    <t>Interpretar la música con un instrumento de viento de la familia de los metales o de las maderas con las técnicas propias para cada instrumento.</t>
  </si>
  <si>
    <t>250101007 1</t>
  </si>
  <si>
    <t>Tocar instrumentos de percusión sinfónicos con las técnicas propias para cada tipo de instrumento</t>
  </si>
  <si>
    <t>250101008 1</t>
  </si>
  <si>
    <t>Interpretar géneros musicales con instrumentos de percusión populares de acuerdo con los lenguajes y práctica musicales.</t>
  </si>
  <si>
    <t>Esta funciòn está contenida en la NSCL 250101062, según acta 004 del 08-08-2019</t>
  </si>
  <si>
    <t>Esta norma es reemplazada por la 270404057_1, solicitud avalada por el consejo de mesa mediante Acta 003 del 03/08/2015.   Se inactiva código.</t>
  </si>
  <si>
    <t>Tocar instrumentos de percusión populares de acuerdo con su técnica.</t>
  </si>
  <si>
    <t>250101009 1</t>
  </si>
  <si>
    <t>Interpretar géneros musicales con instrumentos de percusión tradicionales de acuerdo con las prácticas musicales regionales y urbanas.</t>
  </si>
  <si>
    <t>250101010 1</t>
  </si>
  <si>
    <t>Cantar obras líricas de acuerdo con la técnica vocal.</t>
  </si>
  <si>
    <t>250101011 1</t>
  </si>
  <si>
    <t>Cantar temas musicales populares y/o tradicionales de acuerdo con las particularidades técnico expresivas y el género musical</t>
  </si>
  <si>
    <t>250101011 2</t>
  </si>
  <si>
    <t>Cantar temas musicales populares y/o tradicionales de acuerdo con las características propias del genero musical.</t>
  </si>
  <si>
    <t>Esta norma es reemplazada por la 270404066, decisión avalada por el consejo de mesa mediante acta 009 del 28/06/2016.  Se inactiva código.</t>
  </si>
  <si>
    <t>250101012 1</t>
  </si>
  <si>
    <t>Leer piezas musicales sencillas, reproduciéndolas con un instrumento incluyendo la voz, de acuerdo con el sistema de notación tradicional occidental.</t>
  </si>
  <si>
    <t>Esta norma es reemplazada por la 250101044, decisión avalada por el consejo de mesa mediante acta 002 del 20/02/2018.</t>
  </si>
  <si>
    <t>Fue reemplazada por la(s) norma(s)  270404066  que ya se encuentra(n) publicada(s).</t>
  </si>
  <si>
    <t>250101013 1</t>
  </si>
  <si>
    <t>Interpretar música con acordeón diatónico de botones de acuerdo con el sistema musical del género sabanero y vallenato.</t>
  </si>
  <si>
    <t>Según requermientos de certificación, se activa esta norma por solicitud del Director de Área</t>
  </si>
  <si>
    <t>Esta norma es reemplazada por la 270404056_1, solicitud avalada por el consejo de mesa mediante Acta 003 del 03/08/2015.   Se inactiva código.</t>
  </si>
  <si>
    <t>250101014 1</t>
  </si>
  <si>
    <t>Grabar material sonoro, de acuerdo con los diversos recursos tecnológicos análogos, digitales y procesos para la grabación.</t>
  </si>
  <si>
    <t>Esta norma es reemplazada por la 250101047, decisión avalada por el consejo de mesa mediante 003 del 12/09/2017.</t>
  </si>
  <si>
    <t>Esta NCL reemplaza las funciones de las normas 270404034 y 270404036 las cuáles no se actualizarán, según Acta 001 del 29/04/2013.
Esta norma es reemplazada por el código 270404060, decisión  avalada por el Consejo de mesa mediante Acta 005 del  25-10-201</t>
  </si>
  <si>
    <t>250101014 2</t>
  </si>
  <si>
    <t>Grabar material sonoro, de acuerdo con especificaciones técnicas y necesidades del proyecto.</t>
  </si>
  <si>
    <t>Esta norma es reemplazada por la 270404062, decisión avalada por el consejo de mesa mediante acta 001 del 27/11/2015.  Se inactiva código.</t>
  </si>
  <si>
    <t>250101015 1</t>
  </si>
  <si>
    <t>Editar material sonoro, de acuerdo con los procesos de edición y tecnologías digitales para edición.</t>
  </si>
  <si>
    <t>Esta norma es reemplazada por la 250101048, decisión avalada por el consejo de mesa mediante 003 del 12/09/2017.</t>
  </si>
  <si>
    <t>Esta norma es reemplazada por la 270404063, decisión avalada por el consejo de mesa mediante acta 001 del 27/11/2015.  Se inactiva código.</t>
  </si>
  <si>
    <t>250101015 2</t>
  </si>
  <si>
    <t>Editar material sonoro, aplicando procedimientos y tecnologías vigentes.</t>
  </si>
  <si>
    <t>Esta norma es reemplazada por la 270404064, decisión avalada por el consejo de mesa mediante acta 001 del 27/11/2015.  Se inactiva código.</t>
  </si>
  <si>
    <t>250101016 1</t>
  </si>
  <si>
    <t>Mezclar material sonoro de acuerdo con sus tecnologías análogas, digitales y requerimientos del proyecto.</t>
  </si>
  <si>
    <t>Esta norma es reemplazada por la 250101049, decisión avalada por el consejo de mesa mediante 003 del 12/09/2017.</t>
  </si>
  <si>
    <t>Esta norma es reemplazada por la 270404065, decisión avalada por el consejo de mesa mediante acta 009 del 28/06/2016.  Se inactiva código.</t>
  </si>
  <si>
    <t>Fue reemplazada por la(s) norma(s)  270404065  que ya se encuentra(n) publicada(s).</t>
  </si>
  <si>
    <t>250101016 2</t>
  </si>
  <si>
    <t>Mezclar material sonoro de acuerdo especificaciones técnicas y necesidades del proyecto.</t>
  </si>
  <si>
    <t>Esta norma es reemplazada por el código 270404059, decisión  avalada por el Consejo de mesa mediante Acta 005 del  25-10-2015.</t>
  </si>
  <si>
    <t>250101017 1</t>
  </si>
  <si>
    <t>Masterizar material sonoro de acuerdo con sus técnicas y tecnologías análogas, digitales y las necesidades del proyecto.</t>
  </si>
  <si>
    <t>Esta norma es reemplazada por la 250101050, decisión avalada por el consejo de mesa mediante 003 del 12/09/2017.</t>
  </si>
  <si>
    <t>250101017 2</t>
  </si>
  <si>
    <t>Masterizar material sonoro de acuerdo con las especificaciones técnicas y necesidades del proyecto.</t>
  </si>
  <si>
    <t>250101018 1</t>
  </si>
  <si>
    <t>Crear elementos audibles teniendo en cuenta las fuentes audibles, los diversos recursos tecnológicos análogo, digital y las especificaciones técnicas del fabricante.</t>
  </si>
  <si>
    <t>Según carta recibida del secretario técnico de la MS el 01/12/2014, se amplía vigencia hasta el 30/06/2015 por motivos de soporte de programas de formación, proyectos de evaluación y certificación de competencias laborales.</t>
  </si>
  <si>
    <t>250101018 2</t>
  </si>
  <si>
    <t>Crear elementos audibles de acuerdo con las fuentes audibles y las especificaciones técnicas.</t>
  </si>
  <si>
    <t>250101019 1</t>
  </si>
  <si>
    <t>Secuenciar estructuras audibles, teniendo en cuenta los diversos recursos tecnológicos digitales, procesos para grabación, necesidades del proyecto y fundamentos básicos musicales aplicados.</t>
  </si>
  <si>
    <t>Esta norma es reemplazada por la 250101055, decisión avalada por el consejo de mesa mediante acta 002 del 20/02/2018.</t>
  </si>
  <si>
    <t>250101019 2</t>
  </si>
  <si>
    <t>Secuenciar estructuras audibles, según diversos recursos tecnológicos digitales y necesidades del proyecto.</t>
  </si>
  <si>
    <t>Fue reemplazada por la(s) norma(s) 270404077 que ya se encuentra(n) publicada(s).</t>
  </si>
  <si>
    <t>250101020 1</t>
  </si>
  <si>
    <t>Instalar sistemas de sonido profesional de acuerdo con las tecnologías análogas y digitales, recomendaciones del fabricante, fenómenos acústicos de los espacios de desempeño y necesidades del proyecto.</t>
  </si>
  <si>
    <t>250101020 2</t>
  </si>
  <si>
    <t>Instalar sistemas de sonido profesional de acuerdo con especificaciones técnicas y necesidades del proyecto.</t>
  </si>
  <si>
    <t>250101021 1</t>
  </si>
  <si>
    <t>Operar sistemas de sonido profesional de acuerdo con recomendaciones del fabricante, tecnologías análogas y digitales, fenómenos acústicos, cualidades acústicas de las fuentes sonoras y necesidades del proyecto.</t>
  </si>
  <si>
    <t>250101021 2</t>
  </si>
  <si>
    <t>Operar sistemas de sonido profesional de acuerdo con especificaciones técnicas y necesidades del proyecto.</t>
  </si>
  <si>
    <t>Fue reemplazada por la(s) norma(s) 270404079 que ya se encuentra(n) publicada(s).</t>
  </si>
  <si>
    <t>250101022 1</t>
  </si>
  <si>
    <t>Componer canciones letra y música, de acuerdo con las características músico – literarias, propias del género musical vallenato.</t>
  </si>
  <si>
    <t>Fue reemplazada por la(s) norma(s) 270404078 que ya se encuentra(n) publicada(s).</t>
  </si>
  <si>
    <t>250101022 2</t>
  </si>
  <si>
    <t>Componer canciones letra y música, de acuerdo con las características músico – literarias.</t>
  </si>
  <si>
    <t>250101023 1</t>
  </si>
  <si>
    <t>Construir artesanalmente violines y violas de acuerdo con los estándares de una de las escuelas reconocidas en el contexto internacional.</t>
  </si>
  <si>
    <t>250101024 1</t>
  </si>
  <si>
    <t>Dirigir agrupaciones instrumentales, vocales o mixtas de acuerdo con los lenguajes las técnicas y el repertorio específico.</t>
  </si>
  <si>
    <t>250101025 1</t>
  </si>
  <si>
    <t>Mezclar en vivo material sonoro y musical de acuerdo con las estructuras rítmicas, tecnologías y necesidades del proyecto.</t>
  </si>
  <si>
    <t>250101026 1</t>
  </si>
  <si>
    <t>Reparar instrumentos de cuerdas frotadas violín, viola y chelo de fabricación industrial de acuerdo con un diagnóstico.</t>
  </si>
  <si>
    <t>250101027 1</t>
  </si>
  <si>
    <t>Interpretar la marimba de chonta de acuerdo con las músicas tradicionales del pacifico sur.</t>
  </si>
  <si>
    <t>250101028 1</t>
  </si>
  <si>
    <t>Interpretar el cununo y el guasá de acuerdo con las músicas tradicionales del pacífico sur.</t>
  </si>
  <si>
    <t>250101029 1</t>
  </si>
  <si>
    <t>Interpretar el bombo de acuerdo con las músicas tradicionales del pacífico sur.</t>
  </si>
  <si>
    <t>250101030 1</t>
  </si>
  <si>
    <t>Construir artesanalmente un instrumento musical de cuerdas pulsadas según sus características.</t>
  </si>
  <si>
    <t>250101031 1</t>
  </si>
  <si>
    <t>Componer canciones con criterios técnicos musicales de acuerdo con las características de un género seleccionado y a las necesidades del proyecto.</t>
  </si>
  <si>
    <t>250101032 1</t>
  </si>
  <si>
    <t>Improvisar versos dentro de la tradición musical de cada región de acuerdo con sus géneros y modalidades.</t>
  </si>
  <si>
    <t>250101033 1</t>
  </si>
  <si>
    <t>Transcribir música de forma digital o manuscrita de acuerdo con el sistema de notación occidental.</t>
  </si>
  <si>
    <t>250101034 1</t>
  </si>
  <si>
    <t>Cantar obras líricas de acuerdo con las técnicas propias del género musical.</t>
  </si>
  <si>
    <t>250101035 1</t>
  </si>
  <si>
    <t>Interpretar la música con teclados electrónicos según su técnica, las especificaciones del fabricante y el género musical elegido.</t>
  </si>
  <si>
    <t>250101036 1</t>
  </si>
  <si>
    <t>Realizar mantenimiento y reparación de instrumentos sinfónicos de viento de acuerdo con el diagnóstico.</t>
  </si>
  <si>
    <t>Mediante acta 016 del 24/10/2017, el Consejo de mesa avala la norma 270404076, Reemplaza las normas   270404019.</t>
  </si>
  <si>
    <t>250101040 1</t>
  </si>
  <si>
    <t>Cantar obras de acuerdo con técnicas musicales.</t>
  </si>
  <si>
    <t>250101042 1</t>
  </si>
  <si>
    <t>Interpretar instrumentos de cuerda según técnica musical.</t>
  </si>
  <si>
    <t>250101043 1</t>
  </si>
  <si>
    <t>Interpretar instrumentos de vientos según técnica musical.</t>
  </si>
  <si>
    <t>250101044 1</t>
  </si>
  <si>
    <t>Leer obras según sistema de notación musical</t>
  </si>
  <si>
    <t>Mediante acta 002 del 20/02/2018, el Consejo de mesa avala la norma 250101044, Reemplaza la norma 250101012.</t>
  </si>
  <si>
    <t>•	Reemplaza a: Código: 250101012 Versión: 1 Titulo de la Norma: Leer piezas musicales sencillas, reproduciéndolas con un instrumento incluyendo la voz, de acuerdo con el sistema de notación tradicional occidental..</t>
  </si>
  <si>
    <t>250101045 1</t>
  </si>
  <si>
    <t>Tocar instrumentos de cuerda frotada de acuerdo con técnica y género musical</t>
  </si>
  <si>
    <t>250101047 1</t>
  </si>
  <si>
    <t>Grabar material audio digital según parámetros técnicos.</t>
  </si>
  <si>
    <t>Mediante acta 003 del 12/09/2017, el Consejo de mesa avala la norma 250101047, Reemplaza las normas 250101014.</t>
  </si>
  <si>
    <t>250101048 1</t>
  </si>
  <si>
    <t>Editar material audio digital según técnicas y requerimientos del proyecto.</t>
  </si>
  <si>
    <t>Mediante acta 003 del 12/09/2017, el Consejo de mesa avala la norma 250101047, Reemplaza las normas 250101015.</t>
  </si>
  <si>
    <t>250101049 1</t>
  </si>
  <si>
    <t>Mezclar material audio digital según parámetros técnicos</t>
  </si>
  <si>
    <t>Mediante acta 003 del 12/09/2017, el Consejo de mesa avala la norma 250101049, Reemplaza las normas 250101016.</t>
  </si>
  <si>
    <t>250101050 1</t>
  </si>
  <si>
    <t>Masterizar material audio digital según criterios y técnicas.</t>
  </si>
  <si>
    <t>Mediante acta 003 del 12/09/2017, el Consejo de mesa avala la norma 250101050, Reemplaza las normas 250101017.</t>
  </si>
  <si>
    <t>250101051 1</t>
  </si>
  <si>
    <t>Construir instrumentos musicales según familia y técnicas de luthería.</t>
  </si>
  <si>
    <t>Mediante acta 001 del 17/03/2017, el Consejo de mesa avala la norma 250101051, Reemplaza la norma 250101023 y 250101030.</t>
  </si>
  <si>
    <t>250101052 1</t>
  </si>
  <si>
    <t>Reparar instrumentos musicales según familia y técnicas de luthería.</t>
  </si>
  <si>
    <t>Mediante acta 001 del 17/03/2017, el Consejo de mesa avala la norma 250101052, Reemplaza la norma 250101026.</t>
  </si>
  <si>
    <t>250101053 1</t>
  </si>
  <si>
    <t>Dirigir agrupaciones musicales de acuerdo con técnica y formato instrumental</t>
  </si>
  <si>
    <t>•	Reemplaza a: Código: 250101024 Versión: 1 Titulo de la Norma: Dirigir agrupaciones instrumentales, vocales o mixtas de acuerdo con los lenguajes las técnicas y el repertorio específico..</t>
  </si>
  <si>
    <t>250101054 1</t>
  </si>
  <si>
    <t>Arreglar obras musicales según estilo y formato del proyecto creativo</t>
  </si>
  <si>
    <t>En la mesa sectorial de procesamiento de alimentos hay  normas sobre almacenamiento de alimentos, y de acuerdo con lineamientos de la DSNFT de que no haya duplicidad de normas, se decidió eliminar esta norma y adicionar a la titulación las normas de la me</t>
  </si>
  <si>
    <t>•	Reemplaza a: Código: 250101033 Versión: 1 Titulo de la Norma: Transcribir música de forma digital o manuscrita de acuerdo con el sistema de notación occidental..</t>
  </si>
  <si>
    <t>250101055 1</t>
  </si>
  <si>
    <t>Secuenciar material audio digital según requerimientos técnicos y artísticos del proyecto</t>
  </si>
  <si>
    <t>Mediante acta 002 del 20/02/2018, el Consejo de mesa avala la norma 250101055, Reemplaza la norma 250101019.</t>
  </si>
  <si>
    <t>250101056 1</t>
  </si>
  <si>
    <t>Tocar acordeón según características y técnica musical</t>
  </si>
  <si>
    <t>250101057 1</t>
  </si>
  <si>
    <t>Mezclar estructuras audibles de acuerdo con técnicas artísticas</t>
  </si>
  <si>
    <t>•	Fue reemplazada en la novedad de Actualización por la norma: Código 250101057 – Versión 1 - Titulo de la Norma Mezclar estructuras audibles de acuerdo con técnicas artísticas.
•	Reemplaza a: Código: 250101057 Versión: 1 Titulo de la Norma: Mezclar estructuras audibles de acuerdo con técnicas artísticas.</t>
  </si>
  <si>
    <t>250101058 1</t>
  </si>
  <si>
    <t>Componer obras musicales de acuerdo con parámetros técnicos y creativos.</t>
  </si>
  <si>
    <t>•	Reemplaza a: Código: 250101022 Versión: 2 Titulo de la Norma: Componer canciones letra y música, de acuerdo con las características músico – literarias..
•	Reemplaza a: Código: 250101031 Versión: 1 Titulo de la Norma: Componer canciones con criterios técnicos musicales de acuerdo con las características de un género seleccionado y a las necesidades del proyecto.</t>
  </si>
  <si>
    <t>250101059 1</t>
  </si>
  <si>
    <t>Improvisar versos de acuerdo con formato y género musical</t>
  </si>
  <si>
    <t>Mediante acta 003 del 12/09/2017, el Consejo de mesa avala la norma 250101059, Reemplaza las normas 250101032.</t>
  </si>
  <si>
    <t>250101060 1</t>
  </si>
  <si>
    <t>Operar equipos sonoros de acuerdo con características y parámetros técnicos</t>
  </si>
  <si>
    <t>250101061 1</t>
  </si>
  <si>
    <t>Instalar sistemas de sonido de acuerdo con parámetros técnicos y normativa de seguridad</t>
  </si>
  <si>
    <t>250101062 1</t>
  </si>
  <si>
    <t>Interpretar instrumentos de percusión de acuerdo parámetros musicales y géneros tradicionales</t>
  </si>
  <si>
    <t>250101063 1</t>
  </si>
  <si>
    <t>Interpretar instrumentos de teclado según técnica y género musical</t>
  </si>
  <si>
    <t>250101064 1</t>
  </si>
  <si>
    <t>Controlar grabación musical de acuerdo con técnicas y tecnología digital</t>
  </si>
  <si>
    <t>Esta norma es igual a la 290803002, lo único adicional es el primer elementos, y el segundo elemento no tiene rangos de aplicación, ni  evidencias y el tercer elemento no tiene: criterios, conocimientos, rangos ni evidencias. Por lo tanto se INACTIVA.</t>
  </si>
  <si>
    <t>250101065 1</t>
  </si>
  <si>
    <t>Sonorizar recintos de acuerdo con diseño acústico y requerimiento técnico</t>
  </si>
  <si>
    <t>250101066 1</t>
  </si>
  <si>
    <t>Cantar obras de acuerdo con técnicas y géneros musicales</t>
  </si>
  <si>
    <t>250101067 1</t>
  </si>
  <si>
    <t>Diseñar efectos sonoros de acuerdo con procedimiento y requerimiento técnico</t>
  </si>
  <si>
    <t>250101068 1</t>
  </si>
  <si>
    <t>Interpretar instrumentos de cuerda pulsada de acuerdo con técnicas y géneros musicales</t>
  </si>
  <si>
    <t>250101069 1</t>
  </si>
  <si>
    <t>Escribir letras de canciones de acuerdo con método de composición y técnicas musicales</t>
  </si>
  <si>
    <t>250101070 1</t>
  </si>
  <si>
    <t>Interpretar instrumentos electrónicos de acuerdo con métodos musicales y tipo de sensor electromagnético</t>
  </si>
  <si>
    <t>250101071 1</t>
  </si>
  <si>
    <t>Interpretar instrumentos digitales y análogos de acuerdo con técnicas de tornamesismo y tipo de mezcla</t>
  </si>
  <si>
    <t>250101072 1</t>
  </si>
  <si>
    <t>Transcribir obras de acuerdo con tipo de formatos y géneros musicales</t>
  </si>
  <si>
    <t>250101073 1</t>
  </si>
  <si>
    <t>Interpretar instrumentos de viento de acuerdo con técnicas y géneros musicales</t>
  </si>
  <si>
    <t>250101074 1</t>
  </si>
  <si>
    <t>Catalogar listas musicales de acuerdo con manuales técnicos y parámetros artísticos</t>
  </si>
  <si>
    <t>270101001 1</t>
  </si>
  <si>
    <t>Cargar material con cargador sobre llantas en explotaciones mineras y obras civiles.</t>
  </si>
  <si>
    <t>El Consejo Ejecutivo aprueba el traslado de la NSCL de la Mesa Sectorial de Minería a la Mesa Sectorial de Química, según acta 001 del 23-11-2017 dado que no son misionales, por lo tanto se inactiva esta Norma. Código nuevo 291201094</t>
  </si>
  <si>
    <t>270101001 2</t>
  </si>
  <si>
    <t>270101002 1</t>
  </si>
  <si>
    <t>Transportar material con equipo pesado en explotaciones mineras.</t>
  </si>
  <si>
    <t>El Consejo Ejecutivo aprueba el traslado de la NSCL de la Mesa Sectorial de Minería a la Mesa Sectorial de Química, según acta 001 del 23-11-2017 dado que no son misionales, por lo tanto se inactiva esta Norma. Código nuevo 291201095</t>
  </si>
  <si>
    <t>Fue reemplazada por la(s) norma(s) 270101126 que ya se encuentra(n) publicada(s).</t>
  </si>
  <si>
    <t>270101002 2</t>
  </si>
  <si>
    <t>Reemplazada por la 260402004 Acta N°46 Soporte correo MS MS Gestion del Riesgo</t>
  </si>
  <si>
    <t>270101003 1</t>
  </si>
  <si>
    <t>Preparar material y frentes de trabajo con tractor de orugas en explotaciones mineras.</t>
  </si>
  <si>
    <t>El Consejo Ejecutivo aprueba el traslado de la NSCL de la Mesa Sectorial de Minería a la Mesa Sectorial de Química, según acta 001 del 23-11-2017 dado que no son misionales, por lo tanto se inactiva esta Norma. Código nuevo 291201096</t>
  </si>
  <si>
    <t>Fue reemplazada por la(s) norma(s) 260402004 que ya se encuentra(n) publicada(s).</t>
  </si>
  <si>
    <t>270101003 2</t>
  </si>
  <si>
    <t>270101004 1</t>
  </si>
  <si>
    <t>Cargar material con pala frontal en explotaciones mineras</t>
  </si>
  <si>
    <t>Fue reemplazada por la(s) norma(s) 270101138 que ya se encuentra(n) publicada(s).</t>
  </si>
  <si>
    <t>270101004 2</t>
  </si>
  <si>
    <t>Fundir precipitados en hornos según parámetros operacionales.</t>
  </si>
  <si>
    <t>270101005 1</t>
  </si>
  <si>
    <t>Asegurar las condiciones de higiene y seguridad en el puesto de trabajo.</t>
  </si>
  <si>
    <t>270101006 1</t>
  </si>
  <si>
    <t>Mantener las condiciones ambientales en el área de trabajo.</t>
  </si>
  <si>
    <t>Esta norma es reemplazada por la  270101117, decisión avalada por el consejo de mesa mediante acta 001 del 10/03/2017.</t>
  </si>
  <si>
    <t>270101007 1</t>
  </si>
  <si>
    <t>Contribuir al trabajo efectivo en equipo.</t>
  </si>
  <si>
    <t>Fue reemplazada por la(s) norma(s) 270101117 que ya se encuentra(n) publicada(s).</t>
  </si>
  <si>
    <t>270101008 1</t>
  </si>
  <si>
    <t>Operar equipo de trituración y molienda para la preparación física de minerales.</t>
  </si>
  <si>
    <t>Esta norma es reemplazada por la  270101124, decisión avalada por el consejo de mesa mediante acta 001 del 10/03/2017.</t>
  </si>
  <si>
    <t>270101009 1</t>
  </si>
  <si>
    <t>Controlar la trituración y molienda de minerales cumpliendo indicadores de producción.</t>
  </si>
  <si>
    <t>Fue reemplazada por la(s) norma(s) 270101124 que ya se encuentra(n) publicada(s).</t>
  </si>
  <si>
    <t>270101010 1</t>
  </si>
  <si>
    <t>Clasificar minerales granulométricamente</t>
  </si>
  <si>
    <t>"Reemplazada por la 260402003 según Acta N°55 MS Gestion del Riesgo
"</t>
  </si>
  <si>
    <t>270101011 1</t>
  </si>
  <si>
    <t>Inspeccionar y disponer el equipo para la preparación física de minerales.</t>
  </si>
  <si>
    <t>Fue reemplazada por la(s) norma(s) 260402003 que ya se encuentra(n) publicada(s).</t>
  </si>
  <si>
    <t>270101012 1</t>
  </si>
  <si>
    <t>Operar retroexcavadora en explotaciones mineras y obras civiles.</t>
  </si>
  <si>
    <t>Esta norma es reemplazada por la 270101113, decisión avalada por el consejo de mesa mediante acta 003 del 20/11/2015. Se inactiva código.</t>
  </si>
  <si>
    <t>270101012 2</t>
  </si>
  <si>
    <t>Operar excavadora de acuerdo con el manual de operación.</t>
  </si>
  <si>
    <t>Fue reemplazada por la(s) norma(s)  270101148  que ya se encuentra(n) publicada(s).</t>
  </si>
  <si>
    <t>270101013 1</t>
  </si>
  <si>
    <t>Suministrar explosivos, accesorios y materiales para la ejecución de voladuras en rocas</t>
  </si>
  <si>
    <t>Esta norma es reemplazada por la 270101121, decisión avalada por el consejo de mesa mediante acta 001 del 10/03/2017.</t>
  </si>
  <si>
    <t xml:space="preserve">Al no contar con Acta de aprobación, se toma como referencia para su expiración la fecha en que se registró en la base de datos del SNFT.  Por decisión del Grupo de Gestión de Competencias Laborales y mediante Acta 001 del 18/12/2013 se extiende vigencia </t>
  </si>
  <si>
    <t>270101013 2</t>
  </si>
  <si>
    <t xml:space="preserve">Se activa por requerimeinto de Empresa DIAMANTEC, teniendo en cuenta que después de reuniones con evaluadores de competencia y expertos, se determina proceder a la activación de la norma 270101098, opción temporal mientras se gestiona la actualización de </t>
  </si>
  <si>
    <t>Fue reemplazada por la(s) norma(s)  280501174  que ya se encuentra(n) publicada(s).</t>
  </si>
  <si>
    <t>270101014 1</t>
  </si>
  <si>
    <t>Preparar la ejecución de voladuras a cielo abierto</t>
  </si>
  <si>
    <t>Esta norma es reemplazada por la  270101115, decisión avalada por el consejo de mesa mediante acta 001 del 10/03/2017.</t>
  </si>
  <si>
    <t>270101014 2</t>
  </si>
  <si>
    <t>Preparar la ejecucion de voladuras en labores mineras</t>
  </si>
  <si>
    <t>Fue reemplazada por la(s) norma(s) 270101115 que ya se encuentra(n) publicada(s).</t>
  </si>
  <si>
    <t>270101015 1</t>
  </si>
  <si>
    <t>Preparar la ejecución de voladuras bajo tierra.</t>
  </si>
  <si>
    <t>270101015 2</t>
  </si>
  <si>
    <t>Ejecutar voladuras de rocas en mineria bajo tierra con cargue manual de barrenos</t>
  </si>
  <si>
    <t>270101016 1</t>
  </si>
  <si>
    <t>Ejecutar voladuras en roca con cargue manual de barrenos.</t>
  </si>
  <si>
    <t>270101016 2</t>
  </si>
  <si>
    <t>Ejecutar voladuras de rocas en mineria a cielo abierto con cargue manual de barrenos</t>
  </si>
  <si>
    <t>270101017 1</t>
  </si>
  <si>
    <t>Suministrar agente explosivo por medio de camión mezclador para voladuras a cielo abierto.</t>
  </si>
  <si>
    <t>270101018 1</t>
  </si>
  <si>
    <t>Ejecutar voladuras en roca a cielo abierto con barrenos cargados de agente explosivo.</t>
  </si>
  <si>
    <t>270101018 2</t>
  </si>
  <si>
    <t>Ejecutar voladura en rocas a cielo abierto con cargue de pozos con agente explosivo</t>
  </si>
  <si>
    <t>270101019 1</t>
  </si>
  <si>
    <t>Realizar el sostenimiento con madera de frentes en explotaciones mineras bajo tierra.</t>
  </si>
  <si>
    <t>Esta norma es reemplazada por la 270101127, decisión avalada por el consejo de mesa mediante 001 del 05/02/2018.</t>
  </si>
  <si>
    <t>270101019 2</t>
  </si>
  <si>
    <t>270101020 1</t>
  </si>
  <si>
    <t>Instalar sostenimiento metálico en frentes de avance en minería bajo tierra.</t>
  </si>
  <si>
    <t>270101020 2</t>
  </si>
  <si>
    <t>Instalar sostenimiento metálico en frentes de avance en labores bajo tierra.</t>
  </si>
  <si>
    <t>Fue reemplazada por la(s) norma(s)  270101144 que ya se encuentra(n) publicada(s).</t>
  </si>
  <si>
    <t>270101021 1</t>
  </si>
  <si>
    <t>Instalar y mantener carrileras para la circulación de trenes y vagonetas en explotaciones mineras bajo tierra</t>
  </si>
  <si>
    <t>Esta norma es reemplazada por la 270101119, decisión avalada por el consejo de mesa mediante acta 001 del 10/03/2017.</t>
  </si>
  <si>
    <t>Fue reemplazada por la(s) norma(s) 270101120 que ya se encuentra(n) publicada(s).</t>
  </si>
  <si>
    <t>270101021 2</t>
  </si>
  <si>
    <t>Instalar y mantener carrileras para la circulación de trenes y vagonetas en explotaciones mineras bajo tierra.</t>
  </si>
  <si>
    <t>Fue reemplazada por la(s) norma(s)  270101146  que ya se encuentra(n) publicada(s).</t>
  </si>
  <si>
    <t>270101022 1</t>
  </si>
  <si>
    <t>Arrancar minerales o roca con martillo picador en explotaciones mineras</t>
  </si>
  <si>
    <t>270101022 2</t>
  </si>
  <si>
    <t>Fue reemplazada por la(s) norma(s)  270101114_2  que ya se encuentra(n) publicada(s).</t>
  </si>
  <si>
    <t>270101023 1</t>
  </si>
  <si>
    <t>Realizar arranque y descargue manual de minerales en explotaciones bajo tierra</t>
  </si>
  <si>
    <t>270101024 1</t>
  </si>
  <si>
    <t>Construir e instalar estructuras y soportes para el arranque y descargue en explotaciones mineras bajo tierra.</t>
  </si>
  <si>
    <t>Mediante acta 001 del 10/03/2017, el Consejo de mesa avala la norma 270101115, Reemplaza la norma 270101042, 270101043, 270101099 y 270101100</t>
  </si>
  <si>
    <t>270101025 1</t>
  </si>
  <si>
    <t>Perforar frentes en explotaciones mineras con equipo manual según diseño establecido.</t>
  </si>
  <si>
    <t>Mediante acta 001 del 10/03/2017, el Consejo de mesa avala la norma 270101117, Reemplaza la norma 270101081 y 270101094</t>
  </si>
  <si>
    <t>270101025 2</t>
  </si>
  <si>
    <t>Perforar frentes en explotaciones mineras con equipo manual segun diseño establecido</t>
  </si>
  <si>
    <t>Mediante acta 001 del 10/03/2017, el Consejo de mesa avala la norma 270101119, Reemplaza la norma 270101021</t>
  </si>
  <si>
    <t>270101026 1</t>
  </si>
  <si>
    <t>Construir e instalar sistemas de regulación de la ventilación en explotaciones mineras bajo tierra</t>
  </si>
  <si>
    <t>270101027 1</t>
  </si>
  <si>
    <t>Descargar (descargue) con malacate frentes de avance o explotación en minería bajo tierra.</t>
  </si>
  <si>
    <t>Mediante acta 001 del 10/03/2017, el Consejo de mesa avala la norma 270101121, Reemplaza la norma 270101013, 270101014 y 270101015.</t>
  </si>
  <si>
    <t>Fue reemplazada por la(s) norma(s) 270101128 que ya se encuentra(n) publicada(s).</t>
  </si>
  <si>
    <t>270101028 1</t>
  </si>
  <si>
    <t>Instalar redes de tuberías para agua y aire comprimido en frentes de explotación minera.</t>
  </si>
  <si>
    <t>Mediante acta 001 del 10/03/2017, el Consejo de mesa avala la norma 270101124, Reemplaza la norma 270101095.</t>
  </si>
  <si>
    <t>270101031 1</t>
  </si>
  <si>
    <t>Operar procesos y equipos para la preparación de materia prima de arcillas</t>
  </si>
  <si>
    <t>270101031 2</t>
  </si>
  <si>
    <t>Operar procesos y equipos para la preparacion de materia prima de arcillas.</t>
  </si>
  <si>
    <t>270101032 1</t>
  </si>
  <si>
    <t>Operar sistemas de moldeo de productos en arcilla.</t>
  </si>
  <si>
    <t>Mediante acta 001 del 05/02/2018, el Consejo de mesa avala la norma 270101127, Reemplaza las normas 270101019, 270101020</t>
  </si>
  <si>
    <t>270101032 2</t>
  </si>
  <si>
    <t>270101033 1</t>
  </si>
  <si>
    <t>Operar sistemas de secado artificial de productos moldeados en arcilla.</t>
  </si>
  <si>
    <t>270101033 2</t>
  </si>
  <si>
    <t>El Consejo Ejecutivo acepta  la norma de competencia laboral de la mesa Sectorial de TRANSPORTE de acuerdo con la misión de la MS, según acta 001 del 01-03-2018.  código anterior 280601078.</t>
  </si>
  <si>
    <t>270101034 1</t>
  </si>
  <si>
    <t>Operar hornos tipo hoffman para la cocción de productos de arcilla.</t>
  </si>
  <si>
    <t>El Consejo Ejecutivo acepta  la norma de competencia laboral de la mesa Sectorial de TRANSPORTE de acuerdo con la misión de la MS, según acta 001 del 01-03-2018.  código anterior 280601079.</t>
  </si>
  <si>
    <t>270101034 2</t>
  </si>
  <si>
    <t>Operar hornos tipo hoffman para la coccion de productos de arcilla.</t>
  </si>
  <si>
    <t>270101035 1</t>
  </si>
  <si>
    <t>Operar hornos continuos tipo túnel para la cocción de productos de arcilla</t>
  </si>
  <si>
    <t>270101035 2</t>
  </si>
  <si>
    <t>Operar hornos continuos tipo tunel para la coccion de productos de arcilla.</t>
  </si>
  <si>
    <t>270101036 1</t>
  </si>
  <si>
    <t>Operar hornos (intermitentes) tipo colmena para la cocción de productos de arcilla.</t>
  </si>
  <si>
    <t>270101036 2</t>
  </si>
  <si>
    <t>Operar hornos intermitentes tipo colmena para la coccion de productos de arcilla.</t>
  </si>
  <si>
    <t>270101037 1</t>
  </si>
  <si>
    <t>Decorar productos industriales moldeados en arcilla, de acuerdo con especificaciones</t>
  </si>
  <si>
    <t>270101037 2</t>
  </si>
  <si>
    <t>Decorar productos industriales moldeados en arcilla de acuerdo con especificaciones.</t>
  </si>
  <si>
    <t>270101038 1</t>
  </si>
  <si>
    <t>Disponer productos terminados de arcilla para el despacho.</t>
  </si>
  <si>
    <t>270101038 2</t>
  </si>
  <si>
    <t>Disponer productos terminados de arcilla pára el despacho.</t>
  </si>
  <si>
    <t>270101039 1</t>
  </si>
  <si>
    <t>Cargar hornos intermitentes con productos moldeados de arcilla.</t>
  </si>
  <si>
    <t>270101040 1</t>
  </si>
  <si>
    <t>Operar banda transportadora para el descargue de minerales en explotaciones mineras.</t>
  </si>
  <si>
    <t>270101041 1</t>
  </si>
  <si>
    <t>Transportar con locomotora minerales y materiales en explotaciones bajo tierra.</t>
  </si>
  <si>
    <t>270101042 1</t>
  </si>
  <si>
    <t>Supervisar las operaciones de desarrollo y preparación de minas bajo tierra.</t>
  </si>
  <si>
    <t>Esta norma es reemplazada por la 270101115, decisión avalada por el consejo de mesa mediante acta 001 del 10/03/2017.</t>
  </si>
  <si>
    <t>270101042 2</t>
  </si>
  <si>
    <t>Supervisar las operaciones de desarrollo y preparación en mineria bajo tierra.</t>
  </si>
  <si>
    <t>270101043 1</t>
  </si>
  <si>
    <t>Supervisar la operación de extracción de mineral en frentes de explotación minera bajo tierra.</t>
  </si>
  <si>
    <t>Según carta recibida  del  secretario técnico de la MS  el 01/12/2014, se amplía vigencia hasta el 30/06/2015 por motivos de soporte de programas de formación, proyectos de evaluación y certificación de competencias laborales..Por decisión del Grupo de Ge</t>
  </si>
  <si>
    <t>Fue reemplazada por la(s) norma(s)  250101045  que ya se encuentra(n) publicada(s).</t>
  </si>
  <si>
    <t>270101043 2</t>
  </si>
  <si>
    <t>Supervisar la operación de extracción de minerales en frentes de explotación minera bajo tierra.</t>
  </si>
  <si>
    <t>Primera extensión de vigencia con Acta 003 del 06/09/2012 hasta 09/12/2013.  Por decisión del Grupo de Gestión de Competencias Laborales y mediante Acta 001 del 18/12/2013 se extiende vigencia a esta norma por encontrarse soportando programas de formación</t>
  </si>
  <si>
    <t>270101044 1</t>
  </si>
  <si>
    <t>Asegurar el cumplimiento de las normas de seguridad, salud y medio ambiente en la explotación minera.</t>
  </si>
  <si>
    <t>270101045 1</t>
  </si>
  <si>
    <t>Supervisar las actividades, procedimientos y especificaciones de la perforación y voladura de rocas en minería a cielo abierto.</t>
  </si>
  <si>
    <t>270101045 2</t>
  </si>
  <si>
    <t>Supervisar los procesos de perforacion y voladura de rocas en explotaciones mineras.</t>
  </si>
  <si>
    <t>270101046 1</t>
  </si>
  <si>
    <t>Controlar actividades de trituración y molienda de acuerdo a parámetros y programación establecida.</t>
  </si>
  <si>
    <t>Esta funciòn está contenida en la  NSCL 250101062, según acta 004 del 08-08-2019</t>
  </si>
  <si>
    <t>270101047 1</t>
  </si>
  <si>
    <t>Supervisar los trabajos especiales y servicios en explotaciones bajo tierra.</t>
  </si>
  <si>
    <t>270101047 2</t>
  </si>
  <si>
    <t>Coordinar el talento humano asignado para la ejecución de la perforación y voladura de rocas en explotaciones mineras.</t>
  </si>
  <si>
    <t>270101048 1</t>
  </si>
  <si>
    <t>Controlar la instalación y operación de sistemas de ventilación en explotaciones mineras.</t>
  </si>
  <si>
    <t>270101049 1</t>
  </si>
  <si>
    <t>Instalar equipos eléctricos de baja tensión en minas bajo tierra según diseño.</t>
  </si>
  <si>
    <t>se trasladó a la MS de Sector Eléctrico según Acta N°1 MS Minería Nov.23 de 2017, nuevo código asignado 280101179</t>
  </si>
  <si>
    <t>270101049 2</t>
  </si>
  <si>
    <t>270101050 1</t>
  </si>
  <si>
    <t>Instalar circuitos eléctricos de baja tensión en minas bajo tierra según diseño.</t>
  </si>
  <si>
    <t>"Trasladada a la MS de Sector Eléctrico, según Acta N°1
 MS Minería Nov.23 de 2017
 "Código nuevo 270101050</t>
  </si>
  <si>
    <t>Esta norma es reemplazada por la  250101044, decisión avalada por el consejo de mesa mediante acta 002 del 20/02/2018.</t>
  </si>
  <si>
    <t>Fue reemplazada por la(s) norma(s)  250101044 que ya se encuentra(n) publicada(s).</t>
  </si>
  <si>
    <t>270101050 2</t>
  </si>
  <si>
    <t>Fue reemplazada por la(s) norma(s)  250101056  que ya se encuentra(n) publicada(s).</t>
  </si>
  <si>
    <t>270101051 1</t>
  </si>
  <si>
    <t>Mantener circuitos y equipos eléctricos en minas bajo tierra según procedimientos</t>
  </si>
  <si>
    <t>Esta norma es reemplazada por la  250101047, decisión avalada por el consejo de mesa mediante 003 del 12/09/2017.</t>
  </si>
  <si>
    <t>270101051 2</t>
  </si>
  <si>
    <t>Mantener circuitos y equipos electricos en mineria bajo tierra según procedimientos tecnicos.</t>
  </si>
  <si>
    <t>Fue reemplazada por la(s) norma(s)  250101047 que ya se encuentra(n) publicada(s).</t>
  </si>
  <si>
    <t>270101052 1</t>
  </si>
  <si>
    <t>Mantener lámparas de minero bajo tierra según procedimientos</t>
  </si>
  <si>
    <t>Esta norma es reemplazada por la  250101048, decisión avalada por el consejo de mesa mediante 003 del 12/09/2017.</t>
  </si>
  <si>
    <t>270101052 2</t>
  </si>
  <si>
    <t>Mantener lamparas, cargadores y baterias para mineria, de acuerdo a procedimeintos.</t>
  </si>
  <si>
    <t>Fue reemplazada por la(s) norma(s)  250101048  que ya se encuentra(n) publicada(s).</t>
  </si>
  <si>
    <t>270101053 1</t>
  </si>
  <si>
    <t>Instalar acometidas de energía eléctrica y subestaciones transformadoras requeridas en minería bajo según diseño.</t>
  </si>
  <si>
    <t>"Trasladada a la MS de Sector Eléctrico, según Acta N°1
 MS Minería Nov.23 de 2017
 "Código nuevo 280101181</t>
  </si>
  <si>
    <t>Esta norma es reemplazada por la  250101049, decisión avalada por el consejo de mesa mediante 003 del 12/09/2017.</t>
  </si>
  <si>
    <t>Fue reemplazada por la(s) norma(s)  250101049  que ya se encuentra(n) publicada(s).</t>
  </si>
  <si>
    <t>270101053 2</t>
  </si>
  <si>
    <t>Fue reemplazada por la(s) norma(s)  250101049 que ya se encuentra(n) publicada(s).</t>
  </si>
  <si>
    <t>270101054 1</t>
  </si>
  <si>
    <t>Operar cargador en explotaciones mineras y obras civiles de acuerdo con el manual del equipo.</t>
  </si>
  <si>
    <t>Esta norma es reemplazada por la  250101050, decisión avalada por el consejo de mesa mediante 003 del 12/09/2017.</t>
  </si>
  <si>
    <t>270101054 2</t>
  </si>
  <si>
    <t>Fue reemplazada por la(s) norma(s)  250101050  que ya se encuentra(n) publicada(s).</t>
  </si>
  <si>
    <t>270101054 3</t>
  </si>
  <si>
    <t>Operar cargador sobre llantas de acuerdo con el manual del equipo.</t>
  </si>
  <si>
    <t>Según carta recibida  del  secretario técnico de la MS  el 01/12/2014, se amplía vigencia hasta el 30/06/2015 por motivos de soporte de programas de formación, proyectos de evaluación y certificación de competencias laborales.</t>
  </si>
  <si>
    <t>270101055 1</t>
  </si>
  <si>
    <t>Operar camión minero en explotaciones mineras de acuerdo con el manual del equipo</t>
  </si>
  <si>
    <t>Fue reemplazada por la(s) norma(s)  250101057  que ya se encuentra(n) publicada(s).</t>
  </si>
  <si>
    <t>270101055 2</t>
  </si>
  <si>
    <t>Operar camion minero de acuerdo con el manual de operación.</t>
  </si>
  <si>
    <t>Esta norma es reemplazada por la  250101055, decisión avalada por el consejo de mesa mediante acta 002 del 20/02/2018.</t>
  </si>
  <si>
    <t>270101056 1</t>
  </si>
  <si>
    <t>Operar minicargador de acuerdo con procedimientos del manual del equipo.</t>
  </si>
  <si>
    <t>Fue reemplazada por la(s) norma(s)  250101055 que ya se encuentra(n) publicada(s).</t>
  </si>
  <si>
    <t>270101056 2</t>
  </si>
  <si>
    <t>270101057 1</t>
  </si>
  <si>
    <t>Operar tractor de orugas en explotaciones mineras de acuerdo con el manual del equipo.</t>
  </si>
  <si>
    <t>Fue reemplazada por la(s) norma(s)  250101061 que ya se encuentra(n) publicada(s).</t>
  </si>
  <si>
    <t>270101057 2</t>
  </si>
  <si>
    <t>Operar tractor de orugas de acuerdo con el manual del equipo.</t>
  </si>
  <si>
    <t>270101058 1</t>
  </si>
  <si>
    <t>Operar motoniveladora en explotaciones mineras y obras civiles de acuerdo con el manual del equipo.</t>
  </si>
  <si>
    <t>Fue reemplazada por la(s) norma(s)  250101060 que ya se encuentra(n) publicada(s).</t>
  </si>
  <si>
    <t>270101058 2</t>
  </si>
  <si>
    <t>Operar motoniveladora de acuerdo con el manual del equipo.</t>
  </si>
  <si>
    <t>270101059 1</t>
  </si>
  <si>
    <t>Operar pala en el cargue de material en explotaciones mineras de acuerdo con el manual del equipo</t>
  </si>
  <si>
    <t>Fue reemplazada por la(s) norma(s)  250101058  que ya se encuentra(n) publicada(s).</t>
  </si>
  <si>
    <t>270101059 2</t>
  </si>
  <si>
    <t>Operar pala frontal de acuerdo con el manual del equipo</t>
  </si>
  <si>
    <t>Fue reemplazada por la(s) norma(s)  250101051 que ya se encuentra(n) publicada(s).</t>
  </si>
  <si>
    <t>270101060 1</t>
  </si>
  <si>
    <t>Muestrear carbones y coque en plantas de coquización según procedimientos.</t>
  </si>
  <si>
    <t>El Consejo Ejecutivo aprueba el traslado de la NSCL de la Mesa Sectorial de Minería a la Mesa Sectorial de Química, según acta 001 del 23-11-2017 dado que no son misionales, por lo tanto se inactiva esta Norma. Código nuevo 291201091</t>
  </si>
  <si>
    <t>Fue reemplazada por la(s) norma(s)  250101053  que ya se encuentra(n) publicada(s).</t>
  </si>
  <si>
    <t>270101060 2</t>
  </si>
  <si>
    <t>270101061 1</t>
  </si>
  <si>
    <t>Manejar patio de acopio de carbones en plantas de coquización.</t>
  </si>
  <si>
    <t>Fue reemplazada por la(s) norma(s)  250101052 que ya se encuentra(n) publicada(s).</t>
  </si>
  <si>
    <t>270101062 1</t>
  </si>
  <si>
    <t>Operar sistemas de molienda de carbón y cribado de coque.</t>
  </si>
  <si>
    <t>Fue reemplazada por la(s) norma(s)  250101062 que ya se encuentra(n) publicada(s).</t>
  </si>
  <si>
    <t>270101062 2</t>
  </si>
  <si>
    <t>Operar equipo de trituración, molienda y clasificacion para la preparación física de minerales.</t>
  </si>
  <si>
    <t>270101063 1</t>
  </si>
  <si>
    <t>Operar horno colmena para producción de coque.</t>
  </si>
  <si>
    <t>270101063 2</t>
  </si>
  <si>
    <t>270101064 1</t>
  </si>
  <si>
    <t>Cargar horno tipo colmena para la producción de coque.</t>
  </si>
  <si>
    <t>270101064 2</t>
  </si>
  <si>
    <t>Fue reemplazada por la(s) norma(s)  250101059  que ya se encuentra(n) publicada(s).</t>
  </si>
  <si>
    <t>270101065 1</t>
  </si>
  <si>
    <t>Operar deshornadora en hornos tipo solera.</t>
  </si>
  <si>
    <t>Fue reemplazada por la(s) norma(s)  250101054  que ya se encuentra(n) publicada(s).</t>
  </si>
  <si>
    <t>270101065 2</t>
  </si>
  <si>
    <t>270101066 1</t>
  </si>
  <si>
    <t>Operar sistemas de cargue de carbón en hornos tipo solera.</t>
  </si>
  <si>
    <t>270101066 2</t>
  </si>
  <si>
    <t>Operar sistema de cargue de carbon en hornos tipo solera.</t>
  </si>
  <si>
    <t>270101067 1</t>
  </si>
  <si>
    <t>Operar sistema de apilado de coque producido en hornos tipo solera.</t>
  </si>
  <si>
    <t>Fue reemplazada por la(s) norma(s)  250101066 que ya se encuentra(n) publicada(s).</t>
  </si>
  <si>
    <t>270101068 1</t>
  </si>
  <si>
    <t>Muestrear minerales y carbones según norma técnica establecida</t>
  </si>
  <si>
    <t>Fue reemplazada por la(s) norma(s)  250101068 que ya se encuentra(n) publicada(s).</t>
  </si>
  <si>
    <t>270101069 1</t>
  </si>
  <si>
    <t>Preparar muestras de minerales y carbones para análisis de laboratorio.</t>
  </si>
  <si>
    <t>Fue reemplazada por la(s) norma(s)  250101073  que ya se encuentra(n) publicada(s).</t>
  </si>
  <si>
    <t>270101070 1</t>
  </si>
  <si>
    <t>Realizar análisis próximos o inmediatos de carbón y coque según norma.</t>
  </si>
  <si>
    <t>El Consejo Ejecutivo aprueba el traslado de la NSCL de la Mesa Sectorial de Minería a la Mesa Sectorial de Química, según acta 001 del 23-11-2017 dado que no son misionales, por lo tanto se inactiva esta Norma. Código nuevo 291201092</t>
  </si>
  <si>
    <t>270101070 2</t>
  </si>
  <si>
    <t>270101071 1</t>
  </si>
  <si>
    <t>Analizar químicamente minerales por métodos cuantitativos y cualitativos según norma.</t>
  </si>
  <si>
    <t>"Según Acta N° 14 MS Química es reemplazada por la 291201086
 "</t>
  </si>
  <si>
    <t>Mediante acta 003 del 12/09/2017, el Consejo de mesa avala la norma 250101047, Reemplaza las normas   250101014.</t>
  </si>
  <si>
    <t>270101071 2</t>
  </si>
  <si>
    <t>Analizar minerales por métodos cuantitativos y cualitativos según norma.</t>
  </si>
  <si>
    <t>Mediante acta 003 del 12/09/2017, el Consejo de mesa avala la norma 250101047, Reemplaza las normas   250101015.</t>
  </si>
  <si>
    <t>270101072 1</t>
  </si>
  <si>
    <t>Realizar análisis tecnológicos de carbón y coque según norma técnica.</t>
  </si>
  <si>
    <t>Mediante acta 003 del 12/09/2017, el Consejo de mesa avala la norma 250101049, Reemplaza las normas   250101016.</t>
  </si>
  <si>
    <t>270101072 2</t>
  </si>
  <si>
    <t>Realizar análisis tecnológicos de carbón según norma técnica.</t>
  </si>
  <si>
    <t>Mediante acta 003 del 12/09/2017, el Consejo de mesa avala la norma 250101050, Reemplaza las normas   250101017.</t>
  </si>
  <si>
    <t>270101073 1</t>
  </si>
  <si>
    <t>Preparar y estandarizar soluciones para análisis químico de minerales según procedimientos de laboratorio</t>
  </si>
  <si>
    <t>270101073 2</t>
  </si>
  <si>
    <t>Estandarizar y preparar soluciones para análisis químico de minerales según procedimientos de laboratorio.</t>
  </si>
  <si>
    <t>270101074 1</t>
  </si>
  <si>
    <t>Analizar químicamente minerales mediante método instrumental según normas establecidas.</t>
  </si>
  <si>
    <t>270101075 1</t>
  </si>
  <si>
    <t>Atender la operación de la banda transportadora y sizer (trituradora) de acuerdo con su responsabilidad y procedimientos establecidos.</t>
  </si>
  <si>
    <t>270101075 2</t>
  </si>
  <si>
    <t>Operar la banda transportadora de acuerdo con su responsabilidad y procedimientos establecidos.</t>
  </si>
  <si>
    <t>270101076 1</t>
  </si>
  <si>
    <t>Mantener las condiciones de operación de los componentes básicos de la banda según procedimientos establecidos.</t>
  </si>
  <si>
    <t>270101076 2</t>
  </si>
  <si>
    <t>270101077 1</t>
  </si>
  <si>
    <t>Operar sistema alimentador de la banda (apron feeder) de acuerdo con su responsabilidad y procedimientos establecidos.</t>
  </si>
  <si>
    <t>270101078 1</t>
  </si>
  <si>
    <t>Operar taladro de perforación en minería a cielo abierto de acuerdo con especificaciones.</t>
  </si>
  <si>
    <t>Mediante acta 003 del 12/09/2017, el Consejo de mesa avala la norma 250101059, Reemplaza las normas   250101032.</t>
  </si>
  <si>
    <t>270101078 2</t>
  </si>
  <si>
    <t>270101079 2</t>
  </si>
  <si>
    <t>Operar tiende tubos (side boom); de acuerdo a especificaciones tecnicas</t>
  </si>
  <si>
    <t>270101080 1</t>
  </si>
  <si>
    <t>Inspeccionar las condiciones de seguridad en labores mineras bajo tierra.</t>
  </si>
  <si>
    <t>Mediante Acta 002 del 22 de octubre de 2012, el Consejo avaló la versión 2 de la NCL 270101092: Inspeccionar las condiciones de seguridad en labores mineras bajo tierra, que reemplaza a la 270101080 por cuanto su función está incluida está incluida en est</t>
  </si>
  <si>
    <t>270101081 1</t>
  </si>
  <si>
    <t>Levantar información geológica de minerales en campo según procedimientos técnicos.</t>
  </si>
  <si>
    <t>270101082 1</t>
  </si>
  <si>
    <t>Cartografiar estructuras geologicas en campo según procedimientos técnicos.</t>
  </si>
  <si>
    <t>270101083 1</t>
  </si>
  <si>
    <t>El Consejo Ejecutivo aprueba el traslado de la NSCL de la Mesa Sectorial de Minería a la Mesa Sectorial de Química, según acta 001 del 23-11-2017 dado que no son misionales, por lo tanto se inactiva esta Norma. Código nuevo 291201093</t>
  </si>
  <si>
    <t>270101085 2</t>
  </si>
  <si>
    <t>Operar retrocargador de acuerdo con el manual del equipo.</t>
  </si>
  <si>
    <t>270101086 1</t>
  </si>
  <si>
    <t>Operar camión tanquero en explotaciones mineras de acuerdo con el manual del equipo.</t>
  </si>
  <si>
    <t>270101088 1</t>
  </si>
  <si>
    <t>Operar montacargas de acuerdo con el manual del equipo y normas de seguridad establecidas.</t>
  </si>
  <si>
    <t>Esta norma es reemplazada por la 270101114, decisión avalada por el consejo de mesa mediante acta 003 del 20/11/2015. Se inactiva código.
 Por solicitud de ONAC y para no afectar procesos de certificación se activa esta norma hasta el 31-12-2019.</t>
  </si>
  <si>
    <t>270101088 2</t>
  </si>
  <si>
    <t>270101089 1</t>
  </si>
  <si>
    <t>Ejecutar operaciones básicas con herramientas de mecánica de banco según diseño y especificaciones.</t>
  </si>
  <si>
    <t>Al no contar con Acta de aprobación, se toma como referencia para su expiración la fecha en que se registró en la base de datos del SNFT. Por decisión del Grupo de Gestión de Competencias Laborales y mediante Acta 001 del 18/12/2013 se extiende vigencia</t>
  </si>
  <si>
    <t>270101089 2</t>
  </si>
  <si>
    <t>270101090 1</t>
  </si>
  <si>
    <t>Preparar herramientas y elementos para minería mediante forjado y tratamiento térmico según especificaciones</t>
  </si>
  <si>
    <t>270101090 2</t>
  </si>
  <si>
    <t>Preparar herramientas y elementos para minería mediante forjado y tratamiento térmico según especificaciones.</t>
  </si>
  <si>
    <t>270101091 1</t>
  </si>
  <si>
    <t>Ejecutar acciones de salvamento minero acorde con las técnicas y procedimientos.</t>
  </si>
  <si>
    <t>270101091 2</t>
  </si>
  <si>
    <t>Atender emergencias en mineria bajo tierra mediante el uso de equipo de circuito cerrado de acuerdo con las técnicas y procedimientos establecidos.</t>
  </si>
  <si>
    <t>270101092 1</t>
  </si>
  <si>
    <t>270101092 2</t>
  </si>
  <si>
    <t>270101093 1</t>
  </si>
  <si>
    <t>Prestar lo primeros auxilios en caso de accidentes en labores mineras según protocolos.</t>
  </si>
  <si>
    <t>270101093 2</t>
  </si>
  <si>
    <t>270101094 1</t>
  </si>
  <si>
    <t>Levantar información geológica de rocas en campo según procedimientos técnicos.</t>
  </si>
  <si>
    <t>Esta norma es reemplazada por la 270101117, decisión avalada por el consejo de mesa mediante acta 001 del 10/03/2017.</t>
  </si>
  <si>
    <t>270101094 2</t>
  </si>
  <si>
    <t>Reemplaza a la norma 270404041, decisión aprobada mediante Acta 002 del 23/07/2013, por lo tanto se inactiva este código.
Esta norma es reemplazada por la 270404053_1, solicitud avalada por el consejo de mesa mediante Acta 003 del 03/08/2015.   Se inactiv</t>
  </si>
  <si>
    <t>270101095 1</t>
  </si>
  <si>
    <t>Efectuar levantamientos topográficos en labores mineras bajo tierra.</t>
  </si>
  <si>
    <t>Esta norma es reemplazada por la 270101124, decisión avalada por el consejo de mesa mediante acta 001 del 10/03/2017.</t>
  </si>
  <si>
    <t>270101095 2</t>
  </si>
  <si>
    <t>Realizar levantamiento y control de circuitos de ventilación en mineria bajo tierra según procedimientos.</t>
  </si>
  <si>
    <t>270101096 1</t>
  </si>
  <si>
    <t>Realizar levantamiento y control de circuitos de ventilación en minas bajo tierra según procedimientos.</t>
  </si>
  <si>
    <t>"Reemplazada por la 260402003 según Acta N°55 MS Gestion del Riesgo
 "</t>
  </si>
  <si>
    <t>Esta norma es reemplazada por la 270404054_1, solicitud avalada por el consejo de mesa mediante Acta 003 del 03/08/2015.   Se inactiva código.</t>
  </si>
  <si>
    <t>270101096 2</t>
  </si>
  <si>
    <t>Construir y monitorear instalaciones para control de fuegos en minas de carbón bajo tierra.</t>
  </si>
  <si>
    <t>270101097 1</t>
  </si>
  <si>
    <t>Supervisar la operación y procesos de manejo de botaderos en minas a cielo abierto</t>
  </si>
  <si>
    <t>Esta norma es reemplazada por la 270404055_1, solicitud avalada por el consejo de mesa mediante Acta 003 del 03/08/2015.   Se inactiva código.</t>
  </si>
  <si>
    <t>270101097 2</t>
  </si>
  <si>
    <t>Supervisar la operación y procesos de manejo de botaderos en explotaciones mineras a cielo abierto.</t>
  </si>
  <si>
    <t>270101098 1</t>
  </si>
  <si>
    <t>Verificar la condición y estado del equipo pesado y áreas de tránsito del mantenimiento</t>
  </si>
  <si>
    <t>270101098 2</t>
  </si>
  <si>
    <t>Determinar la condición y estado del equipo pesado en áreas de mantenimiento según especificaciones técnicas.</t>
  </si>
  <si>
    <t>Se activa por requerimeinto de Empresa DIAMANTEC, teniendo en cuenta que después de reuniones con evaluadores de competencia y expertos, se determina proceder a la activación de la norma 270101098, opción temporal mientras se gestiona la actualización de</t>
  </si>
  <si>
    <t>Esta norma es reemplazada por la 270404051_1 y 270404052_1, solicitud avalada por el consejo de mesa mediante Acta 003 del 03/08/2015.   Se inactiva código.</t>
  </si>
  <si>
    <t>270101099 1</t>
  </si>
  <si>
    <t>Supervisar las operaciones de producción en explotaciones mineras a cielo abierto</t>
  </si>
  <si>
    <t>270101099 2</t>
  </si>
  <si>
    <t>Supervisar las operaciones de produccion en explotaciones mineras a cielo abierto.</t>
  </si>
  <si>
    <t>Esta norma es reemplazada por la 270404058_1, solicitud avalada por el consejo de mesa mediante Acta 003 del 03/08/2015.   Se inactiva código.</t>
  </si>
  <si>
    <t>270101100 1</t>
  </si>
  <si>
    <t>Supervisar el suministro de servicios y soporte a la explotación minera a cielo abierto</t>
  </si>
  <si>
    <t>270101100 2</t>
  </si>
  <si>
    <t>Supervisar el suministro de servicios y soporte a la explotacion minera a cielo abierto.</t>
  </si>
  <si>
    <t>270101101 1</t>
  </si>
  <si>
    <t>Supervisar plantas de preparación física de minerales .</t>
  </si>
  <si>
    <t>270101101 2</t>
  </si>
  <si>
    <t>Supervisar plantas de preparacion fisica de minerales según plan establecido.</t>
  </si>
  <si>
    <t>270101102 1</t>
  </si>
  <si>
    <t>Ejecutar mantenimiento preventivo en equipo de minería bajo tierra según manuales.</t>
  </si>
  <si>
    <t>270101102 2</t>
  </si>
  <si>
    <t>Realizar mantenimiento preventivo en equipo de minería bajo tierra según manuales</t>
  </si>
  <si>
    <t>270101103 1</t>
  </si>
  <si>
    <t>Mantener bombas y redes de desague y aire comprimido en minas bajo tierra.</t>
  </si>
  <si>
    <t>270101103 2</t>
  </si>
  <si>
    <t>Mantener bombas, redes de desagüe y aire comprimido en minas bajo tierra, según manual del fabricante.</t>
  </si>
  <si>
    <t>270101105 1</t>
  </si>
  <si>
    <t>Mantener equipo neumático de arranque y perforación de minerales de acuerdo con el manual del fabricante.</t>
  </si>
  <si>
    <t>Se inactiva según acta Acta 015 del 16-06-2017  dado que no es  misional. Lo descrito se encuentra normalizado en la 220601035 Supervisar procesos de producción de acuerdo con procedimientos técnicos, de la mesa sectorial de Gestión de Procesos Productivo</t>
  </si>
  <si>
    <t>270101105 2</t>
  </si>
  <si>
    <t>270101110 1</t>
  </si>
  <si>
    <t>Operar jumbo perforador según manual técnico.</t>
  </si>
  <si>
    <t>270101111 1</t>
  </si>
  <si>
    <t>Operar pala neumática Según Manual técnico.</t>
  </si>
  <si>
    <t>270101112 1</t>
  </si>
  <si>
    <t>Operar camión articulado según manual técnico.</t>
  </si>
  <si>
    <t>270101113 1</t>
  </si>
  <si>
    <t>Operar Excavadora Hidráulica de acuerdo con manual técnico.</t>
  </si>
  <si>
    <t>270101114 1</t>
  </si>
  <si>
    <t>Operar Montacargas de acuerdo con manual técnico.</t>
  </si>
  <si>
    <t>270101114 2</t>
  </si>
  <si>
    <t>Operar montacargas de acuerdo con manual técnico</t>
  </si>
  <si>
    <t>Esta norma es reemplazada por la  270404076, decisión avalada por el consejo de mesa mediante 016 del 24/10/2017.</t>
  </si>
  <si>
    <t>Fue reemplazada por la(s) norma(s)  270404076  que ya se encuentra(n) publicada(s).</t>
  </si>
  <si>
    <t>270101115 1</t>
  </si>
  <si>
    <t>Supervisar extracción de minerales según procedimiento técnico y normativa</t>
  </si>
  <si>
    <t>270101117 1</t>
  </si>
  <si>
    <t>Levantar información geológica según procedimiento técnico</t>
  </si>
  <si>
    <t>Esta norma es reemplazada por la  270404068, decisión avalada por el consejo de mesa mediante acta 010 del 01/08/2016.  Se inactiva código.</t>
  </si>
  <si>
    <t>270101119 1</t>
  </si>
  <si>
    <t>Instalar carrilera bajo tierra según procedimiento técnico.</t>
  </si>
  <si>
    <t>Fue reemplazada por la(s) norma(s)  270404068  que ya se encuentra(n) publicada(s).</t>
  </si>
  <si>
    <t>270101120 1</t>
  </si>
  <si>
    <t>Operar maquinaria pesada de acuerdo con manual del fabricante y tipo de labor</t>
  </si>
  <si>
    <t>Esta norma es reemplazada por la  270404069, decisión avalada por el consejo de mesa mediante acta 010 del 01/08/2016.  Se inactiva código.</t>
  </si>
  <si>
    <t>270101121 1</t>
  </si>
  <si>
    <t>Detonar sustancias explosivas según procedimiento técnico de labores subterráneas</t>
  </si>
  <si>
    <t>Fue reemplazada por la(s) norma(s)  270404069  que ya se encuentra(n) publicada(s).</t>
  </si>
  <si>
    <t>270101124 1</t>
  </si>
  <si>
    <t>Mantener circuitos de ventilacion según procedimiento técnico y normativa.</t>
  </si>
  <si>
    <t>Esta norma es reemplazada por la  270404070, decisión avalada por el consejo de mesa mediante acta 010 del 01/08/2016.  Se inactiva código.</t>
  </si>
  <si>
    <t>270101125 1</t>
  </si>
  <si>
    <t>Preparar terreno de voladura según procedimiento técnico y tipo de labor</t>
  </si>
  <si>
    <t>Fue reemplazada por la(s) norma(s)  270404070  que ya se encuentra(n) publicada(s).</t>
  </si>
  <si>
    <t>•	Reemplaza a: Código: 270101025 Versión: 2 Titulo de la Norma: Perforar frentes en explotaciones mineras con equipo manual segun diseño establecido.
•	Reemplaza a: Código: 270101078 Versión: 2 Titulo de la Norma: Operar taladro de perforación en minería a cielo abierto de acuerdo con especificaciones.</t>
  </si>
  <si>
    <t>270101126 1</t>
  </si>
  <si>
    <t>Fracturar material según procedimiento técnico y tipo de labor</t>
  </si>
  <si>
    <t>Esta norma es reemplazada por la  270404071, decisión avalada por el consejo de mesa mediante acta 010 del 01/08/2016.  Se inactiva código.</t>
  </si>
  <si>
    <t>•	Reemplaza a: Código: 270101090 Versión: 2 Titulo de la Norma: Preparar herramientas y elementos para minería mediante forjado y tratamiento térmico según especificaciones.
•	Reemplaza a: Código: 270101022 Versión: 2 Titulo de la Norma: Arrancar minerales o roca con martillo picador en explotaciones mineras.</t>
  </si>
  <si>
    <t>270101127 1</t>
  </si>
  <si>
    <t>Instalar sostenimiento según instructivos técnicos de labores subterráneas</t>
  </si>
  <si>
    <t>Fue reemplazada por la(s) norma(s)  270404071  que ya se encuentra(n) publicada(s).</t>
  </si>
  <si>
    <t>270101128 1</t>
  </si>
  <si>
    <t>Detonar sustancias explosivas según tipo de roca y procedimiento técnico</t>
  </si>
  <si>
    <t>•	Reemplaza a: Código: 270101016 Versión: 2 Titulo de la Norma: Ejecutar voladuras de rocas en mineria a cielo abierto con cargue manual de barrenos.
•	Reemplaza a: Código: 270101018 Versión: 2 Titulo de la Norma: Ejecutar voladura en rocas a cielo abierto con cargue de pozos con agente explosivo.
•	Reemplaza a: Código: 270101121 Versión: 1 Titulo de la Norma: Detonar sustancias explosivas según procedimiento técnico de labores subterráneas.</t>
  </si>
  <si>
    <t>270101130 1</t>
  </si>
  <si>
    <t>Operar equipo de triturado de acuerdo con manual técnico y normativa</t>
  </si>
  <si>
    <t>Fue reemplazada por la(s) norma(s) 270404072 que ya se encuentra(n) publicada(s).</t>
  </si>
  <si>
    <t>270101133 1</t>
  </si>
  <si>
    <t>El Consejo Ejecutivo acepta la norma de competencia laboral de la mesa Sectorial de TRANSPORTE de acuerdo con la misión de la MS, según acta 001 del 01-03-2018. código anterior 280601078.</t>
  </si>
  <si>
    <t>270101134 1</t>
  </si>
  <si>
    <t>El Consejo Ejecutivo acepta la norma de competencia laboral de la mesa Sectorial de TRANSPORTE de acuerdo con la misión de la MS, según acta 001 del 01-03-2018. código anterior 280601079.</t>
  </si>
  <si>
    <t>270101137 1</t>
  </si>
  <si>
    <t>Coordinar voladura de rocas según procedimiento técnico y normativa de seguridad minera</t>
  </si>
  <si>
    <t>Fue reemplazada por la(s) norma(s) 270404073 que ya se encuentra(n) publicada(s).</t>
  </si>
  <si>
    <t>•	Reemplaza a: Código: 270101045 Versión: 2 Titulo de la Norma: Supervisar los procesos de perforacion y voladura de rocas en explotaciones mineras.
•	Reemplaza a: Código: 270101047 Versión: 2 Titulo de la Norma: Coordinar el talento humano asignado para la ejecución de la perforación y voladura de rocas en explotaciones mineras.</t>
  </si>
  <si>
    <t>270101138 1</t>
  </si>
  <si>
    <t>Evaluar condiciones de operación minera de acuerdo con normativa de seguridad en labores subterráneas</t>
  </si>
  <si>
    <t>270101141 1</t>
  </si>
  <si>
    <t>Operar equipo auxiliar de horno de acuerdo con manuales técnicos y normativa</t>
  </si>
  <si>
    <t>270101142 1</t>
  </si>
  <si>
    <t>Hornear material según procedimiento técnico y normativa</t>
  </si>
  <si>
    <t>270101143 1</t>
  </si>
  <si>
    <t>Operar transporte mecanizado de acuerdo con manual técnico y tipo de sistema</t>
  </si>
  <si>
    <t>Fue reemplazada por la(s) norma(s) 270404074 que ya se encuentra(n) publicada(s).</t>
  </si>
  <si>
    <t>270101144 1</t>
  </si>
  <si>
    <t>Operar maquinaria de bajo perfil según manual del fabricante y tipo de labor</t>
  </si>
  <si>
    <t>•	El Consejo ejecutivo de la Mesa Sectorial del Sector Eléctrico, mediante el Acta No. 005 avala el traslado de la Norma de competencia laboral y expresando por los integrantes del Consejo Ejecutivo, que la NCL 270404029  se tome como referente en la NSCL</t>
  </si>
  <si>
    <t>270101145 1</t>
  </si>
  <si>
    <t>Extraer material de acuerdo con manual de operación y tipo de equipo de corte minero</t>
  </si>
  <si>
    <t>Fue reemplazada por la(s) norma(s) 280101165 que ya se encuentra(n) publicada(s).</t>
  </si>
  <si>
    <t>270101146 1</t>
  </si>
  <si>
    <t>Operar camión minero de acuerdo con manual operativo y normativas técnicas</t>
  </si>
  <si>
    <t>270101147 1</t>
  </si>
  <si>
    <t>Trabajar en espacio minero de acuerdo con normativa de seguridad en labores mineras subterráneas</t>
  </si>
  <si>
    <t>270101148 1</t>
  </si>
  <si>
    <t>Coordinar acciones de mitigación de acuerdo con programa de trabajos de obras y normativa técnica</t>
  </si>
  <si>
    <t>270101149 1</t>
  </si>
  <si>
    <t>Operar draga de succión de acuerdo con manual de operación y normativa técnica</t>
  </si>
  <si>
    <t>Fue reemplazada por la(s) norma(s) 291201001 que ya se encuentra(n) publicada(s).</t>
  </si>
  <si>
    <t>220401001 3</t>
  </si>
  <si>
    <t>Identificar necesidades metrológicas de acuerdo con requerimientos de los sistemas de gestión.</t>
  </si>
  <si>
    <t>Esta NCL fue trasladada de la MS de Metalmecanica según Acta 002 del 13 de Marzo de 2014.
 Según carta remitida por la Secretario Técnico de la MS de fecha 27-02-2015, se solicita que las Normas que pierden vigencia en Marzo del presente año, se les Extie</t>
  </si>
  <si>
    <t>Fue reemplazada por la(s) norma(s)  270101143 que ya se encuentra(n) publicada(s).</t>
  </si>
  <si>
    <t>220401002 3</t>
  </si>
  <si>
    <t>Realizar en equipos de medición confirmación metrológica cumpliendo parámetros de efectividad operativa.</t>
  </si>
  <si>
    <t>Esta norma es reemplazada por la 220401009, decisión avalada por el consejo de mesa mediante acta 002 del 09/10/2018.</t>
  </si>
  <si>
    <t>220401003 3</t>
  </si>
  <si>
    <t>Efectuar en productos o procesos metalmecánicos mediciones cumpliendo parámetros de efectividad operativa.</t>
  </si>
  <si>
    <t>Esta NCL fue trasladada de la MS de Metalmecanica según Acta 002 del 13 de Marzo de 2014.
 Teniendo en cuenta la solicitud del Director del SNFT y con el fin de cumplir con el proceso de ECCL, se extiende vigencia hasta el 01-03-2017.
 Esta norma es reempla</t>
  </si>
  <si>
    <t>220401004 1</t>
  </si>
  <si>
    <t>Realizar la confirmación metrológica de los equipos biomédicos.</t>
  </si>
  <si>
    <t>Esta NCL fue trasladada de la MS de Metalmecanica según Acta 002 del 13 de Marzo de 2014.</t>
  </si>
  <si>
    <t>Fue reemplazada por la(s) norma(s) 270101125 que ya se encuentra(n) publicada(s).</t>
  </si>
  <si>
    <t>220401005 1</t>
  </si>
  <si>
    <t>Definir las herramientas y criterios para la elaboración del plan de aseguramiento metrológico de equipos biomédicos.</t>
  </si>
  <si>
    <t>220401006 1</t>
  </si>
  <si>
    <t>Preparar las condiciones del laboratorio de acuerdo con los procedimientos técnicos.</t>
  </si>
  <si>
    <t>220401007 1</t>
  </si>
  <si>
    <t>Operar equipos de magnitud dimensional de acuerdo con los procedimientos medición.</t>
  </si>
  <si>
    <t>Mediante acta 004 del 14/06/2016, el Consejo de mesa avala la norma 220401007, Reemplaza la norma 220401003.</t>
  </si>
  <si>
    <t>220401008 1</t>
  </si>
  <si>
    <t>Manipular ítems de acuerdo con la documentación Técnica.</t>
  </si>
  <si>
    <t>220401009 1</t>
  </si>
  <si>
    <t>Calibrar ítems de acuerdo con procedimiento técnico y normativa.</t>
  </si>
  <si>
    <t>Mediante acta 002 del 09/10/2018, el Consejo de mesa avala la norma 220401009, Reemplaza las normas 220401002.</t>
  </si>
  <si>
    <t>•	Reemplaza a: Código: 220401002 Versión: 3 Titulo de la Norma: Realizar en equipos de medición confirmación metrológica cumpliendo parámetros de efectividad operativa..</t>
  </si>
  <si>
    <t>220401010 1</t>
  </si>
  <si>
    <t>Probar ítems de acuerdo con procedimiento técnico y normativa.</t>
  </si>
  <si>
    <t>•	Reemplaza a: Código: 220401002 Versión: 3 Titulo de la Norma: Realizar en equipos de medición confirmación metrológica cumpliendo parámetros de efectividad operativa..
•	Reemplaza a: Código: 220401004 Versión: 1 Titulo de la Norma: Realizar la confirmación metrológica de los equipos biomédicos.
•	Reemplaza a: Código: 280301027 Versión: 2 Titulo de la Norma: Realizar ensayos a muestras y materiales para pavimentos asfálticos en caliente de acuerdo con normas..
•	Reemplaza a: Código: 280301036 Versión: 2 Titulo de la Norma: Realizar ensayos de materiales y muestras para concretos y morteros hidraulicos de acuerdo con las normas técnicas..</t>
  </si>
  <si>
    <t>220401011 1</t>
  </si>
  <si>
    <t>Determinar necesidades metrológicas de acuerdo con requerimientos y normativa</t>
  </si>
  <si>
    <t>220401012 1</t>
  </si>
  <si>
    <t>Verificar condiciones metrológicas según procedimiento y normativa técnica</t>
  </si>
  <si>
    <t>Esta norma es reemplazada por la 270101114, decisión avalada por el consejo de mesa mediante acta 003 del 20/11/2015.  Se inactiva código.
Por solicitud de ONAC y para no afectar procesos de certificación se activa esta norma hasta el 31-12-2019.</t>
  </si>
  <si>
    <t>220401013 1</t>
  </si>
  <si>
    <t>Programar actividades de laboratorio según requerimientos y normativa</t>
  </si>
  <si>
    <t>220401014 1</t>
  </si>
  <si>
    <t>Validar métodos según requisitos técnicos y normativa</t>
  </si>
  <si>
    <t>290201001 1</t>
  </si>
  <si>
    <t>Proyectar los productos requeridos por el mercado especificando características físicas y pautas de producción</t>
  </si>
  <si>
    <t>Se inactiva esta NCL  Según Acta 006 de 16/05/2014 por traslado a la MS de Mantenimiento, Nuevo Codigo Asignado: 280501146.</t>
  </si>
  <si>
    <t>290201002 1</t>
  </si>
  <si>
    <t>Realizar el prototipo del producto diseñado de acuerdo a las especificaciones técnicas</t>
  </si>
  <si>
    <t>290201003 1</t>
  </si>
  <si>
    <t>Aplicar normas de seguridad industrial y de medio ambiente para prevenir accidentes y determinar el buen manejo de desechos en el proceso de fundición</t>
  </si>
  <si>
    <t>Se inactiva esta NCL  Según Acta 006 de 16/05/2014 por traslado a la MS de Mantenimiento, Nuevo Codigo Asignado: 280501147.</t>
  </si>
  <si>
    <t>290201004 1</t>
  </si>
  <si>
    <t>Controlar la materia prima, el producto y el proceso de fundición aplicando las exigencias de calidad</t>
  </si>
  <si>
    <t>290201005 1</t>
  </si>
  <si>
    <t>Definir programa de producción requerido, para la fabricación del producto en el proceso de fundición</t>
  </si>
  <si>
    <t>Se inactiva esta NCL  Según Acta 006 de 16/05/2014 por traslado a la MS de Mantenimiento, Nuevo Codigo Asignado: 280501148.</t>
  </si>
  <si>
    <t>290201006 1</t>
  </si>
  <si>
    <t>Operar maquinaria y herramentales de acuerdo con el proceso y el producto en fundición siguiendo las normas de seguridad y calidad</t>
  </si>
  <si>
    <t>290201007 1</t>
  </si>
  <si>
    <t>Operar maquinaria herramienta del proceso de moldeo para fundición siguiendo las normas de seguridad y calidad</t>
  </si>
  <si>
    <t>Se inactiva esta NCL  Según Acta 006 de 16/05/2014 por traslado a la MS de Mantenimiento, Nuevo Codigo Asignado: 280501149.</t>
  </si>
  <si>
    <t>290201008 1</t>
  </si>
  <si>
    <t>Aplicar las normas de seguridad industrial y medio ambiente para prevenir accidentes y determinar el buen manejo de desechos en el proceso de producción</t>
  </si>
  <si>
    <t>290201009 1</t>
  </si>
  <si>
    <t>Controlar la materia prima, el producto y el proceso de laminación, aplicando las exigencias de calidad y seguridad</t>
  </si>
  <si>
    <t xml:space="preserve">Mediante Acta 002 del 02/07/2014, la MS de Metalmécanica se retracta del traslado propuesto de esta norma a la mesa de Mantenimiento por considerarse misional para esta.
Teniendo en cuenta la solicitud del Director del SNFT y con el fin de cumplir con el </t>
  </si>
  <si>
    <t>290201010 1</t>
  </si>
  <si>
    <t>Definir programa de producción requerido, para la fabricación del producto en el proceso de laminación</t>
  </si>
  <si>
    <t>Fue reemplazada por la(s) norma(s)  290201193  que ya se encuentra(n) publicada(s).</t>
  </si>
  <si>
    <t>290201011 1</t>
  </si>
  <si>
    <t>Operar maquinaria y herramentales de acuerdo con el proceso y el producto en laminado</t>
  </si>
  <si>
    <t>Se inactiva esta NSCL porque sus funciones se encuentran incluidas en las normas 290201169_1 y 290201170_1, decisión avalada mediante acta de Consejo Ejecutivo 006 del 03-12-2015.</t>
  </si>
  <si>
    <t>290201012 1</t>
  </si>
  <si>
    <t>Poner a punto materia prima, maquinaria, accesorios y herramientas de acuerdo con las exigencias del proceso y el producto en laminación</t>
  </si>
  <si>
    <t>290201013 1</t>
  </si>
  <si>
    <t>Fue reemplazada por la(s) norma(s)  290201169,290201170  que ya se encuentra(n) publicada(s).</t>
  </si>
  <si>
    <t>290201014 1</t>
  </si>
  <si>
    <t>Controlar la materia prima, el producto y el proceso de troquelado aplicando las exigencias de calidad.</t>
  </si>
  <si>
    <t>Mediante  Acta 007 del 05/12/2013, el Consejo avaló su  inactivación porque su función queda integrada dentro de las normas 290201169 y 290201170 que se encuentran vigentes.</t>
  </si>
  <si>
    <t>290201015 1</t>
  </si>
  <si>
    <t>Definir programa de producción requerido, para la fabricación del producto en el proceso de troquelado</t>
  </si>
  <si>
    <t>Se inactiva esta NSCL porque sus funciones se encuentran incluidas en la norma 290201184_1, decisión avalada mediante acta de Consejo Ejecutivo 006 del 03-12-2015.</t>
  </si>
  <si>
    <t>290201016 1</t>
  </si>
  <si>
    <t>Operar maquinaria y herramentales de acuerdo con el proceso y el producto en troquelado</t>
  </si>
  <si>
    <t>Fue reemplazada por la(s) norma(s)  290201184  que ya se encuentra(n) publicada(s).</t>
  </si>
  <si>
    <t>290201017 1</t>
  </si>
  <si>
    <t>Poner a punto materia prima, maquinaria, accesorios y herramientas de acuerdo con las exigencias del proceso y el producto en troquelado</t>
  </si>
  <si>
    <t>Se inactiva esta NSCL porque sus funciones se encuentran incluidas en la norma 290201181_1, decisión avalada mediante acta de Consejo Ejecutivo 006 del 03-12-2015.</t>
  </si>
  <si>
    <t>290201018 1</t>
  </si>
  <si>
    <t>Aplicar las normas de seguridad industrial y de medio ambiente para prevenir accidentes y determinar el buen manejo de desechos en el proceso de mecanizado por arranque de viruta.</t>
  </si>
  <si>
    <t>Fue reemplazada por la(s) norma(s)  290201181  que ya se encuentra(n) publicada(s).</t>
  </si>
  <si>
    <t>290201019 1</t>
  </si>
  <si>
    <t>Controlar la materia prima, el producto y el proceso de mecanizado por arranque de viruta, aplicando las exigencias de calidad.</t>
  </si>
  <si>
    <t>290201020 1</t>
  </si>
  <si>
    <t>Definir programa de producción requerido, para la fabricación del producto en el proceso de mecanizado por arranque de viruta</t>
  </si>
  <si>
    <t>Mediante Acta 004 del 12/11/2014 el Consejo de Mesa aprueba la inactivación de este código por cuanto sus funciones están incluidas en las normas 290201173 y 290201174 que se encuentran vigentes y disponibles en versión 1.</t>
  </si>
  <si>
    <t>290201021 1</t>
  </si>
  <si>
    <t>Mecanizar partes y elementos metalmecánicos con procesos por arranque de viruta</t>
  </si>
  <si>
    <t>290201022 1</t>
  </si>
  <si>
    <t>Poner a punto materia prima, maquinaria, accesorios y herramientas de acuerdo con las exigencias del proceso y el producto de mecanizado por arranque de viruta</t>
  </si>
  <si>
    <t>Mediante Acta 004 del 12/11/2014 el Consejo de Mesa aprueba la inactivación de este código por cuanto su función no es misional para la mesa.</t>
  </si>
  <si>
    <t>290201023 1</t>
  </si>
  <si>
    <t>290201024 1</t>
  </si>
  <si>
    <t>Elaborar la información técnica requerida según el producto a diseñar</t>
  </si>
  <si>
    <t>290201025 1</t>
  </si>
  <si>
    <t>290201026 1</t>
  </si>
  <si>
    <t>Coordinar proyectos de acuerdo con los planes y programas de la empresa</t>
  </si>
  <si>
    <t>Mediante Acta 004 del 12/11/2014 el Consejo de Mesa aprueba la inactivación de este código por cuanto su función está incluida en la norma 290201171 que se encuentra vigente y disponible en versión 1.</t>
  </si>
  <si>
    <t>290201027 1</t>
  </si>
  <si>
    <t>Dimensionar troquel según requerimientos del producto</t>
  </si>
  <si>
    <t>290201028 1</t>
  </si>
  <si>
    <t>Aplicar normas de seguridad y medio ambiente industrial para prevenir accidentes y contaminación</t>
  </si>
  <si>
    <t>Esta norma es reemplazada por la 290201202 y 290201203 decisión avalada por el consejo de mesa mediante 001 del 01/12/2017.</t>
  </si>
  <si>
    <t>290201028 2</t>
  </si>
  <si>
    <t>Definir el programa de tratamientos térmicos según ficha técnica de materiales ferrosos y no ferrosos y especificaciones técnicas del producto.</t>
  </si>
  <si>
    <t>290201029 1</t>
  </si>
  <si>
    <t>Controlar el producto o pieza y el proceso, aplicando normas de calidad</t>
  </si>
  <si>
    <t>Esta norma es reemplazada por la 290201202 y 290201204 y decisión avalada por el consejo de mesa mediante 001 del 01/12/2017.</t>
  </si>
  <si>
    <t>Mediante  Acta 007 del 05/12/2013, el Consejo avaló su  inactivación porque su función queda integrada dentro de las normas 290201171, 290201172, 290201173 y 290201174 que se encuentran vigentes.</t>
  </si>
  <si>
    <t>290201029 2</t>
  </si>
  <si>
    <t>Operar equipos y dispositivos de acuerdo con el proceso de tratamientos térmicos.</t>
  </si>
  <si>
    <t>Mediante Acta 004 del 12/11/2014 el Consejo de Mesa aprueba la inactivación de este código por cuanto su función está incluida en la norma 290201077 que se encuentra vigente y disponible en versión 2.</t>
  </si>
  <si>
    <t>290201030 1</t>
  </si>
  <si>
    <t>Definir el programa de tratamiento térmico según ficha técnica del acero y según especificaciones del producto</t>
  </si>
  <si>
    <t>Esta norma es reemplazada por la 290201203, decisión avalada por el consejo de mesa mediante 001 del 01/12/2017.</t>
  </si>
  <si>
    <t>290201030 2</t>
  </si>
  <si>
    <t>Controlar el producto o pieza y el proceso de tratamientos térmicos, aplicando las normas de calidad .</t>
  </si>
  <si>
    <t>290201031 1</t>
  </si>
  <si>
    <t>Operar equipos y herramentales de acuerdo con el proceso de tratamientos térmicos</t>
  </si>
  <si>
    <t>290201032 1</t>
  </si>
  <si>
    <t>Aplicar normas de seguridad y de medio ambiente industrial para prevenir accidentes y contaminación.</t>
  </si>
  <si>
    <t>Esta norma es reemplazada por la 290201200 y 290201201decisión avalada por el consejo de mesa mediante acta 004 del 09/12/2016. Se inactiva código.</t>
  </si>
  <si>
    <t>290201032 2</t>
  </si>
  <si>
    <t>Definir el programa de recubrimientos y acabados de productos según especificaciones técnicas</t>
  </si>
  <si>
    <t>290201033 1</t>
  </si>
  <si>
    <t>Controlar el producto o pieza y el proceso, aplicando las normas de calidad.</t>
  </si>
  <si>
    <t>Esta norma es reemplazada por la 290201200 y 290201201 decisión avalada por el consejo de mesa mediante acta 004 del 09/12/2016. Se inactiva código.</t>
  </si>
  <si>
    <t>290201033 2</t>
  </si>
  <si>
    <t>Operar equipos y dispositivos de acuerdo con el proceso de recubrimientos y acabados</t>
  </si>
  <si>
    <t>290201034 1</t>
  </si>
  <si>
    <t>Esta norma es reemplazada por la 290201200, decisión avalada por el consejo de mesa mediante acta 004 del 09/12/2016. Se inactiva código.</t>
  </si>
  <si>
    <t>Mediante Acta 004 del 12/11/2014 el Consejo de Mesa aprueba la extensión de vigencia de esta norma hasta el 30/06/2015.</t>
  </si>
  <si>
    <t>290201034 2</t>
  </si>
  <si>
    <t xml:space="preserve">Según Acta 001 del 11/02/2015, la MS de Metalmecánica propone el traslado de esta norma de competencia a la MS de Industria Automotriz quien mediante Acta 001 del 20/02/2015, acepta este traslado .  Por lo tanto se inactiva el código 290201117_2.  Código </t>
  </si>
  <si>
    <t>290201035 1</t>
  </si>
  <si>
    <t>Alistar el producto o pieza, equipos, materias primas, insumos y dispositivos de acuerdo con las exigencias del proceso de recubrimientos y acabados.</t>
  </si>
  <si>
    <t>Esta norma es reemplazada por la 290201201, decisión avalada por el consejo de mesa mediante acta 004 del 09/12/2016. Se inactiva código.</t>
  </si>
  <si>
    <t>290201036 1</t>
  </si>
  <si>
    <t xml:space="preserve">Según Acta 001 del 11/02/2015, la MS de Metalmecánica propone el traslado de esta norma de competencia a la MS de Industria Automotriz quien mediante Acta 001 del 20/02/2015, acepta este traslado .  Por lo tanto se inactiva el código 290201118_2.  Código </t>
  </si>
  <si>
    <t>290201037 1</t>
  </si>
  <si>
    <t>Proyectar el automatismo del sistema mecatrónico según requerimientos y alcance acordados con el cliente</t>
  </si>
  <si>
    <t>El Consejo Ejecutivo aprueba el traslado de la NSCL de la Mesa Sectorial de Metalmecánica a la Mesa Sectorial de Automatización, según acta 002 del 16-06-2016 dado que no es misional, por lo tanto se inactiva esta Norma. Código nuevo 280401017.
 Esta norma</t>
  </si>
  <si>
    <t>Fue reemplazada por la(s) norma(s)  290201187  que ya se encuentra(n) publicada(s).</t>
  </si>
  <si>
    <t>290201037 2</t>
  </si>
  <si>
    <t>Diseñar el automatismo del sistema mecatrónico según requerimientos y alcance acordados con el cliente</t>
  </si>
  <si>
    <t>290201038 1</t>
  </si>
  <si>
    <t>Definir las alternativas de solución del automatismo del sistema mecatrónico según las necesidades del cliente y condiciones de la empresa.</t>
  </si>
  <si>
    <t>El Consejo Ejecutivo aprueba el traslado de la NSCL de la Mesa Sectorial de Metalmecánica a la Mesa Sectorial de Automatización, según acta 002 del 16-06-2016 dado que no es misional, por lo tanto se inactiva esta Norma. Código nuevo 280401018.
 Esta norma</t>
  </si>
  <si>
    <t>290201038 2</t>
  </si>
  <si>
    <t>Desarrollar el automatismo del sistema mecatrónico de acuerdo a las especificaciones técnicas.</t>
  </si>
  <si>
    <t>290201039 1</t>
  </si>
  <si>
    <t>Realizar el desarrollo del automatismo del sistema mecatrónico de acuerdo a las especificaciones técnicas.</t>
  </si>
  <si>
    <t>290201040 1</t>
  </si>
  <si>
    <t>Elaborar la información técnica requerida del automatismo del sistema mecatrónico.</t>
  </si>
  <si>
    <t>290201041 1</t>
  </si>
  <si>
    <t>Homologar de acuerdo a estándares internacionales el automatismo del sistema mecatrónico, según las condiciones de la empresa</t>
  </si>
  <si>
    <t>290201042 1</t>
  </si>
  <si>
    <t>Ejecutar acciones de operación de maquinaria y herramentales de acuerdo con el proceso y el producto en laminado.</t>
  </si>
  <si>
    <t>Fue reemplazada por la(s) norma(s)  290201204 que ya se encuentra(n) publicada(s).</t>
  </si>
  <si>
    <t>290201043 1</t>
  </si>
  <si>
    <t>Aplicar normas de calidad, seguridad industrial y de medio ambiente para prevenir accidentes y determinar el buen manejo de desechos en el proceso de producción</t>
  </si>
  <si>
    <t>290201044 1</t>
  </si>
  <si>
    <t>Identificar normatividad metrológica en sistemas de calidad aplicadas al diseño y a la producción.</t>
  </si>
  <si>
    <t>Se inactiva esta NCL por su traslado a la MS de Metrologia según Acta 5 del 11 de Junio de 2013. Código asignado en Metrología 220401001.</t>
  </si>
  <si>
    <t>290201044 2</t>
  </si>
  <si>
    <t>Identificar necesidades metrológicas para dar cumplimiento a los requerimientos de los sistemas de gestión.</t>
  </si>
  <si>
    <t>Fue reemplazada por la(s) norma(s)  290201206 que ya se encuentra(n) publicada(s).</t>
  </si>
  <si>
    <t>290201044 3</t>
  </si>
  <si>
    <t>Fue reemplazada por la(s) norma(s)  290201205 que ya se encuentra(n) publicada(s).</t>
  </si>
  <si>
    <t>290201045 1</t>
  </si>
  <si>
    <t>Implementar un plan de control mantenimiento calibración y verificación a los equipos de inspección medición y ensayo para asegurar su funcionamiento y efectividad operativa.</t>
  </si>
  <si>
    <t>se inactiva esta NCL por su traslado a la MS de Metrologia según Acta 5 del 11 de Junio de 2013. Código asignado en Metrología 220401002.</t>
  </si>
  <si>
    <t>Fue reemplazada por la(s) norma(s)  290201207 que ya se encuentra(n) publicada(s).</t>
  </si>
  <si>
    <t>290201045 2</t>
  </si>
  <si>
    <t>Implementar un plan de confirmación metrológica (calibrar, verificar, ajustar y/o reparar) a los equipos de medición de variables criticas para asegurar su funcionamiento y efectividad operativa.</t>
  </si>
  <si>
    <t>290201045 3</t>
  </si>
  <si>
    <t>290201046 1</t>
  </si>
  <si>
    <t>Efectuar la medición aplicando los métodos seleccionados de acuerdo al proceso industrial y a estándares internacionales promoviendo el mejoramiento y optimización de procesos y productos.</t>
  </si>
  <si>
    <t>se inactiva esta NCL por su traslado a la MS de Metrologia según Acta 5 del 11 de Junio de 2013. Código asignado en Metrología 220401003.</t>
  </si>
  <si>
    <t>290201046 2</t>
  </si>
  <si>
    <t>Efectuar las mediciones en el proceso o en el producto garantizando su control y efectividad operativa.</t>
  </si>
  <si>
    <t>290201046 3</t>
  </si>
  <si>
    <t>290201047 1</t>
  </si>
  <si>
    <t>Operar la maquinaria y herramentales de acuerdo con el proceso y el producto en corte longitudinal y transversal de lámina.</t>
  </si>
  <si>
    <t>Se inactiva esta NSCL porque sus funciones se encuentran incluidas en las normas 290201191_1 y 290201192_1, decisión avalada mediante acta de Consejo Ejecutivo 006 del 03-12-2015.</t>
  </si>
  <si>
    <t>290201047 2</t>
  </si>
  <si>
    <t>Operar la maquinaria y herramentales de acuerdo con el proceso y el producto en corte longitudinal y transversal de lamina.</t>
  </si>
  <si>
    <t>290201047 3</t>
  </si>
  <si>
    <t>Operar máquinas y herramientas para corte de láminas según especificaciones técnicas.</t>
  </si>
  <si>
    <t>290201048 1</t>
  </si>
  <si>
    <t>Aplicar normas de calidad, seguridad industrial y de medio ambiente para prevenir accidentes y determinar el buen manejo de desechos en el proceso de producción.</t>
  </si>
  <si>
    <t>290201048 2</t>
  </si>
  <si>
    <t>Aplicar normas de seguridad industrial y de medio ambiente para prevenir accidentes y determinar el buen manejo de desechos en el proceso de producción cumpliendo con los productos de calidad del producto.</t>
  </si>
  <si>
    <t>290201048 3</t>
  </si>
  <si>
    <t>Realizar proceso de producción metalmecánico de corte longitudinal y transversal de lámina aplicando normas de seguridad industrial y de medio ambiente.</t>
  </si>
  <si>
    <t>Fue reemplazada por la(s) norma(s)  280401014  que ya se encuentra(n) publicada(s).</t>
  </si>
  <si>
    <t>290201049 1</t>
  </si>
  <si>
    <t>Alistar, el producto o pieza, equipos, materias primas, insumos y dispositivos de acuerdo con las exigencias del proceso de pintura industrial.</t>
  </si>
  <si>
    <t>Fue reemplazada por la(s) norma(s)  280401015  que ya se encuentra(n) publicada(s).</t>
  </si>
  <si>
    <t>290201050 1</t>
  </si>
  <si>
    <t>Operar equipos y dispositivos de acuerdo con el proceso de pintura industrial.</t>
  </si>
  <si>
    <t>Fue reemplazada por la(s) norma(s)  280401016  que ya se encuentra(n) publicada(s).</t>
  </si>
  <si>
    <t>290201051 1</t>
  </si>
  <si>
    <t>Controlar el producto o pieza y el proceso, aplicando normas de calidad vigentes.</t>
  </si>
  <si>
    <t>290201052 1</t>
  </si>
  <si>
    <t>Ejecutar acciones de operación de equipos de acuerdo con el proceso y el producto</t>
  </si>
  <si>
    <t>290201052 2</t>
  </si>
  <si>
    <t>290201053 1</t>
  </si>
  <si>
    <t>Aplicar especificaciones, normas de calidad, seguridad industrial y de medio ambiente, para prevenir accidentes, reprocesos y determinar el buen manejo de residuos del proceso de producción.</t>
  </si>
  <si>
    <t>Fue reemplazada por la(s) norma(s)  280501167  que ya se encuentra(n) publicada(s).</t>
  </si>
  <si>
    <t>290201053 2</t>
  </si>
  <si>
    <t>Aplicar normas de calidad, seguridad industrial y de medio ambiente, para garantizar la eficiencia en el proceso productivo.</t>
  </si>
  <si>
    <t>290201054 1</t>
  </si>
  <si>
    <t>Proyectar soluciones tecnológicas viables para el diseño de maquinas y/o equipos.</t>
  </si>
  <si>
    <t>Mediante Acta 004 del 12/11/2014 el Consejo de Mesa aprueba la inactivación de este código por cuanto es una norma sin asociar a una titulación y no soporta programas de formación ni proyectos de certificación.</t>
  </si>
  <si>
    <t>290201055 1</t>
  </si>
  <si>
    <t>Coordinar el desarrollo del proyecto de diseño de acuerdo con la alternativa seleccionada para la solución del problema.</t>
  </si>
  <si>
    <t>290201056 1</t>
  </si>
  <si>
    <t>Controlar la calidad del prototipo de maquina y/o equipo desarrollado, teniendo en cuenta la normatividad ambiental y ocupacional.</t>
  </si>
  <si>
    <t>290201057 1</t>
  </si>
  <si>
    <t>Definir el programa de ensamble de productos metalmecánicos según especificaciones técnicas.</t>
  </si>
  <si>
    <t>Mediante Acta 003 del 16-10-2014, el Consejo Ejecutivo de la MS aprueba la inactivación de éste código por cuanto no son funciones misionales de la mesa y la MS de Producción Agrícola cuenta con normas en las que está incluida esta función.  Se inactiva c</t>
  </si>
  <si>
    <t>290201058 1</t>
  </si>
  <si>
    <t>Alistar, el producto o pieza, equipos, materias primas, insumos y dispositivos de acuerdo con las exigencias del proceso de ensamble.</t>
  </si>
  <si>
    <t>290201059 1</t>
  </si>
  <si>
    <t>Operar equipos y dispositivos de acuerdo con el proceso de ensamble.</t>
  </si>
  <si>
    <t>290201060 1</t>
  </si>
  <si>
    <t>Controlar el producto o pieza, aplicando las normas de calidad en el proceso de ensamble.</t>
  </si>
  <si>
    <t xml:space="preserve">Según Acta 001 del 11/02/2015, la MS de Metalmecánica propone el traslado de esta norma de competencia a la MS de Industria Automotriz quien mediante Acta 001 del 20/02/2015, acepta este traslado .  Por lo tanto se inactiva el código 290201156_1.  Código </t>
  </si>
  <si>
    <t>290201061 1</t>
  </si>
  <si>
    <t>Operar maquinaria y herramientas de acuerdo con el proceso de fabricación de piezas fundidas en aleaciones no ferrosas siguiendo las normas de seguridad y calidad.</t>
  </si>
  <si>
    <t xml:space="preserve">Según Acta 001 del 11/02/2015, la MS de Metalmecánica propone el traslado de esta norma de competencia a la MS de Industria Automotriz quien mediante Acta 001 del 20/02/2015, acepta este traslado .  Por lo tanto se inactiva el código 290201157_1.  Código </t>
  </si>
  <si>
    <t>290201062 1</t>
  </si>
  <si>
    <t>Controlar la materia prima, el producto y el proceso de fabricación de piezas en aleaciones no ferrosas aplicando las normas técnicas y de calidad</t>
  </si>
  <si>
    <t xml:space="preserve">Según Acta 001 del 11/02/2015, la MS de Metalmecánica propone el traslado de esta norma de competencia a la MS de Industria Automotriz quien mediante Acta 001 del 20/02/2015, acepta este traslado .  Por lo tanto se inactiva el código 290201158_1.  Código </t>
  </si>
  <si>
    <t>290201063 1</t>
  </si>
  <si>
    <t>Operar maquinaria y herramientas de acuerdo con el proceso de fabricación de piezas fundidas en aleaciones ferrosas siguiendo las normas de seguridad y calidad.</t>
  </si>
  <si>
    <t xml:space="preserve">Según Acta 001 del 11/02/2015, la MS de Metalmecánica propone el traslado de esta norma de competencia a la MS de Industria Automotriz quien mediante Acta 001 del 20/02/2015, acepta este traslado .  Por lo tanto se inactiva el código 290201159_1.  Código </t>
  </si>
  <si>
    <t>290201064 1</t>
  </si>
  <si>
    <t>Controlar la materia prima, el producto y el proceso de fabricación de piezas en acero y fundiciones aplicando las normas técnicas de calidad</t>
  </si>
  <si>
    <t>Se inactiva esta NSCL porque sus funciones se encuentran incluidas en la norma 290201179_1, decisión avalada mediante acta de Consejo Ejecutivo 006 del 03-12-2015.</t>
  </si>
  <si>
    <t>Se inactiva norma mediante reunión de consejo ejecutivo con acta 002 del 16-06-2016 dado que no soportan programas de formación ni proyectos de certificación.</t>
  </si>
  <si>
    <t>290201065 1</t>
  </si>
  <si>
    <t>Establecer las actividades operativas para el mantenimiento de equipo biomédico teniendo en cuenta especificaciones técnicas y reglamentación existente.</t>
  </si>
  <si>
    <t>Esta norma es reemplazada por la 291901022 de la MS de Mantenimiento por cuanto fueron aceptadas por la MS Equipos electro-electrónicos, decisión avalada por el consejo de mesa mediante acta 093 del 18/01/2016. Se inactiva código.</t>
  </si>
  <si>
    <t>Se inactivan no son misionales de la MS, según acta 002 del 16-06-2016</t>
  </si>
  <si>
    <t>290201065 2</t>
  </si>
  <si>
    <t>No son misionales de la MS, según acta 002 del 16-06-2016</t>
  </si>
  <si>
    <t>290201066 1</t>
  </si>
  <si>
    <t>Ejecutar las acciones de mantenimiento requeridas a los equipos biomédicos.</t>
  </si>
  <si>
    <t>290201066 2</t>
  </si>
  <si>
    <t>290201067 1</t>
  </si>
  <si>
    <t>Evaluar desde el punto de vista técnico económico y clínico la tecnología biomédica orientada a su actualización o reposición.</t>
  </si>
  <si>
    <t>290201067 2</t>
  </si>
  <si>
    <t>290201068 1</t>
  </si>
  <si>
    <t>Identificar necesidades operacionales de válvulas de control de corredera y de la instrumentación neumática acuerdo con especificaciones de funcionamiento.</t>
  </si>
  <si>
    <t>290201069 1</t>
  </si>
  <si>
    <t>Ejecutar el plan de mantenimiento de las válvulas de control, de corredera y la instrumentación neumática, de acuerdo con manuales técnicos</t>
  </si>
  <si>
    <t>Fue reemplazada por la(s) norma(s)  290201210 que ya se encuentra(n) publicada(s).</t>
  </si>
  <si>
    <t>290201070 1</t>
  </si>
  <si>
    <t>Identificar las necesidades operativas de cromatógrafos y analizadores en línea de acuerdo con los manuales técnicos</t>
  </si>
  <si>
    <t>Fue reemplazada por la(s) norma(s)  290201211 que ya se encuentra(n) publicada(s).</t>
  </si>
  <si>
    <t>290201071 1</t>
  </si>
  <si>
    <t>Ejecutar plan de mantenimiento de los analizadores en línea y cromatógrafos de acuerdo con especificaciones de funcionamiento</t>
  </si>
  <si>
    <t>290201072 1</t>
  </si>
  <si>
    <t>Identificar necesidades operacionales de los sistemas de control de combustión de acuerdo con las especificaciones de funcionamiento</t>
  </si>
  <si>
    <t>Fue reemplazada por la(s) norma(s)  290201213 que ya se encuentra(n) publicada(s).</t>
  </si>
  <si>
    <t>290201073 1</t>
  </si>
  <si>
    <t>Ejecutar el plan de mantenimiento de los sistemas de control de combustión de acuerdo con los programas establecidos.</t>
  </si>
  <si>
    <t>Fue reemplazada por la(s) norma(s)  290201212 que ya se encuentra(n) publicada(s).</t>
  </si>
  <si>
    <t>290201074 1</t>
  </si>
  <si>
    <t>Establecer procedimientos que garanticen el uso eficiente de las materias primas, maquinaria, equipos e insumos dentro del proceso de forja</t>
  </si>
  <si>
    <t>Esta norma es reemplazada por la 290201197 y 290201199 decisión avalada por el consejo de mesa mediante acta 004 del 09/12/2016.</t>
  </si>
  <si>
    <t>290201075 1</t>
  </si>
  <si>
    <t>Poner a punto materia prima, maquinaria, accesorios y herramientas de acuerdo con las exigencias del proceso y el producto en forja</t>
  </si>
  <si>
    <t>Esta norma es reemplazada por la 290201199, decisión avalada por el consejo de mesa mediante acta 004 del 09/12/2016.</t>
  </si>
  <si>
    <t>290201076 1</t>
  </si>
  <si>
    <t>Operar maquinaria y herramentales de acuerdo con el proceso y el producto en forja con criterios de calidad y seguridad.</t>
  </si>
  <si>
    <t>Esta norma es reemplazada por la 290201197, decisión avalada por el consejo de mesa mediante acta 004 del 09/12/2016.</t>
  </si>
  <si>
    <t>Fue reemplazada por la(s) norma(s) 290201215 que ya se encuentra(n) publicada(s).</t>
  </si>
  <si>
    <t>290201077 1</t>
  </si>
  <si>
    <t>Identificar las especificaciones técnicas del diseño propuesto por el cliente según normatividad</t>
  </si>
  <si>
    <t>290201077 2</t>
  </si>
  <si>
    <t>Fabricar modelos y placas modelo cumpliendo requerimientos de los procesos industriales</t>
  </si>
  <si>
    <t>290201078 1</t>
  </si>
  <si>
    <t>Fabricar modelos y/o prototipos industriales según especificaciones técnicas</t>
  </si>
  <si>
    <t>Se inactiva según acta 001 del 07-03-2019, trasladada a la MS de Materiales Compuestos nuevo código asignado 220102010</t>
  </si>
  <si>
    <t>Fue reemplazada por la(s) norma(s)  290201224  que ya se encuentra(n) publicada(s).</t>
  </si>
  <si>
    <t>290201078 2</t>
  </si>
  <si>
    <t>Fabricar moldes por contacto en polímeros reforzados y cargados, requeridos en procesos de termoformado, termosoplado y espumado</t>
  </si>
  <si>
    <t>Fue reemplazada por la(s) norma(s)  290201225  que ya se encuentra(n) publicada(s).</t>
  </si>
  <si>
    <t>290201079 1</t>
  </si>
  <si>
    <t>Controlar el proceso y el producto con base en los manuales técnicos y el programa de producción.</t>
  </si>
  <si>
    <t>Fue reemplazada por la(s) norma(s)  290201220  que ya se encuentra(n) publicada(s).</t>
  </si>
  <si>
    <t>290201080 1</t>
  </si>
  <si>
    <t>Ejecutar acciones de operación de equipos siguiendo los lineamentos del mantenimiento autónomo para garantizar la continuidad del proceso y la calidad del producto</t>
  </si>
  <si>
    <t>Fue reemplazada por la(s) norma(s)  290201221  que ya se encuentra(n) publicada(s).</t>
  </si>
  <si>
    <t>290201080 2</t>
  </si>
  <si>
    <t>Operar equipos de acuerdo con el proceso y el producto.</t>
  </si>
  <si>
    <t>Fue reemplazada por la(s) norma(s)  290201222  que ya se encuentra(n) publicada(s).</t>
  </si>
  <si>
    <t>290201081 1</t>
  </si>
  <si>
    <t>Desarrollar métodos, técnicas y acciones requeridas para lograr una gestión productiva total enmarcada en los principios del rpm</t>
  </si>
  <si>
    <t>Mediante Acta 004 del 24/10/2011, el Consejo avaló la versión 1 de la NCL 290201165: Desarrollar los procesos aplicando criterios de tpm para mejorar el desempeño organizacional , fortaleciendo la eficiencia y eliminando perdidas, que reemplaza a la 29020</t>
  </si>
  <si>
    <t>290201082 1</t>
  </si>
  <si>
    <t>Gestionar la automatización y el mantenimiento de maquinas y procesos industriales</t>
  </si>
  <si>
    <t>El Consejo Ejecutivo aprueba el traslado de la NSCL de la Mesa Sectorial de Metalmecánica a la Mesa Sectorial de Automatización, según acta 002 del 16-06-2016 dado que no es misional, por lo tanto se inactiva esta Norma. Código nuevo 280401012.</t>
  </si>
  <si>
    <t>290201082 2</t>
  </si>
  <si>
    <t>Desarrollar con lógica cableada los automatismos requeridos para la automatización de máquinas industriales</t>
  </si>
  <si>
    <t>Fue reemplazada por la(s) norma(s)  290201223  que ya se encuentra(n) publicada(s).</t>
  </si>
  <si>
    <t>290201083 1</t>
  </si>
  <si>
    <t>Mejorar el funcionamiento de máquinas. y procesos ,buscando su eficiencia y productividad</t>
  </si>
  <si>
    <t>El Consejo Ejecutivo aprueba el traslado de la NSCL de la Mesa Sectorial de Metalmecánica a la Mesa Sectorial de Automatización, según acta 002 del 16-06-2016 dado que no es misional, por lo tanto se inactiva esta Norma. Código nuevo 280401013.</t>
  </si>
  <si>
    <t>290201083 2</t>
  </si>
  <si>
    <t>Automatizar sistemas de manufactura con lógica programada</t>
  </si>
  <si>
    <t>290201084 1</t>
  </si>
  <si>
    <t>Ejecutar el mantenimiento de maquinas y equipos automatizados</t>
  </si>
  <si>
    <t>Mediante Acta 004 del 12/11/2014 el Consejo de Mesa aprueba la inactivación de este código por cuanto sus funciones quedaron incluidas en las normas 290201082 y 290201083 que se encuentran vigentes y disponibles en versión 2.</t>
  </si>
  <si>
    <t>290201085 1</t>
  </si>
  <si>
    <t>Ejecutar mantenimiento preventivo y proactivo a sistemas de analizadores en línea según plan establecido</t>
  </si>
  <si>
    <t>Mediante carta remitida y firmada por el Secretario Técnico de fecha 24/03/2015, solicita la inactivación de esta norma por cuanto no es misional para la mesa y puede ser reemplazada por las normas 280401001, 02, 03, 04, 05 y 06 de la Mesa de Instrumentac</t>
  </si>
  <si>
    <t>290201085 2</t>
  </si>
  <si>
    <t>Mantener equipos analizadores según plan establecido.</t>
  </si>
  <si>
    <t>290201086 1</t>
  </si>
  <si>
    <t>Ejecutar mantenimiento correctivo a sistemas de analizadores en línea que permitan restaurar la confiabilidad del proceso según plan establecido</t>
  </si>
  <si>
    <t>Fue reemplazada por la(s) norma(s)  290201190_2  que ya se encuentra(n) publicada(s).</t>
  </si>
  <si>
    <t>290201086 2</t>
  </si>
  <si>
    <t>Ejecutar mantenimiento correctivo a sistemas de analizadores de línea cumpliendo parámetros de confiabilidad del proceso.</t>
  </si>
  <si>
    <t>Fue reemplazada por la(s) norma(s) 290201225 que ya se encuentra(n) publicada(s).</t>
  </si>
  <si>
    <t>290201087 1</t>
  </si>
  <si>
    <t>Ejecutar mantenimiento preventivo y correctivo de instrumentación industrial con implicaciones metrológicas que permitan aseguramiento de la operación de acuerdo con el plan establecido</t>
  </si>
  <si>
    <t>Fue reemplazada por la(s) norma(s) 290201226 que ya se encuentra(n) publicada(s).</t>
  </si>
  <si>
    <t>290201087 2</t>
  </si>
  <si>
    <t>Ejecutar mantenimiento preventivo y correctivo de instrumentación industrial de acuerdo con especificaciones metrológicas.</t>
  </si>
  <si>
    <t>Mediante acta 003 del 08/09/2016, el Consejo de mesa avala la norma 290201193, Reemplaza la norma 290201101.</t>
  </si>
  <si>
    <t>Fue reemplazada por la(s) norma(s) 290201193_2 que ya se encuentra(n) publicada(s).</t>
  </si>
  <si>
    <t>290201088 1</t>
  </si>
  <si>
    <t>Ejecutar mantenimiento preventivo y correctivo de válvulas de corredera neumáticas e hidráulicas, según necesidades operativas</t>
  </si>
  <si>
    <t>290201088 2</t>
  </si>
  <si>
    <t>Ejecutar mantenimiento preventivo y correctivo de válvulas según necesidades operativas.</t>
  </si>
  <si>
    <t>Mediante acta 003 del 08/09/2016, el Consejo de mesa avala la norma 290201194, Reemplaza las normas 290201139_1 y 290201140_1</t>
  </si>
  <si>
    <t>Fue reemplazada por la(s) norma(s) 290201227 que ya se encuentra(n) publicada(s).</t>
  </si>
  <si>
    <t>290201089 1</t>
  </si>
  <si>
    <t>Ejecutar mantenimiento preventivo y correctivo a los equipos de medición que permita el mejoramiento continuo de acuerdo con plan establecido.</t>
  </si>
  <si>
    <t>Fue reemplazada por la(s) norma(s) 290201195_2 que ya se encuentra(n) publicada(s).</t>
  </si>
  <si>
    <t>290201089 2</t>
  </si>
  <si>
    <t>Ejecutar mantenimiento preventivo y correctivo de equipos de medición de acuerdo con plan establecido.</t>
  </si>
  <si>
    <t>290201090 1</t>
  </si>
  <si>
    <t>Ejecutar mantenimiento preventivo y correctivo a sistemas de control de procesos de acuerdo con especificaciones técnicas definidas</t>
  </si>
  <si>
    <t>Fue reemplazada por la(s) norma(s) 290201196_2 que ya se encuentra(n) publicada(s).</t>
  </si>
  <si>
    <t>290201090 2</t>
  </si>
  <si>
    <t>Ejecutar mantenimiento preventivo y correctivo a sistemas de control de procesos metalmecánicos de acuerdo con especificaciones técnicas.</t>
  </si>
  <si>
    <t>290201091 1</t>
  </si>
  <si>
    <t>Ejecutar mantenimiento preventivo y correctivo a sistemas de protección instrumentado y de emergencia de acuerdo con especificaciones técnicas definidas</t>
  </si>
  <si>
    <t>Mediante acta 004 del 09/12/2016, el Consejo de mesa avala la norma 290201197, Reemplaza la norma 290201074 y  290201076</t>
  </si>
  <si>
    <t>Fue reemplazada por la(s) norma(s) 290201230 que ya se encuentra(n) publicada(s).</t>
  </si>
  <si>
    <t>290201091 2</t>
  </si>
  <si>
    <t>Mantener equipos para instrumentado y emergencia de acuerdo con especificaciones técnicas.</t>
  </si>
  <si>
    <t>Mediante acta 004 del 09/12/2016, el Consejo de mesa avala la norma 290201198, Reemplaza la norma 290201074 y  290201075</t>
  </si>
  <si>
    <t>Fue reemplazada por la(s) norma(s) 290201228 que ya se encuentra(n) publicada(s).</t>
  </si>
  <si>
    <t>290201092 1</t>
  </si>
  <si>
    <t>Ejecutar mantenimiento preventivo y correctivo a sistemas SCADA de acuerdo con especificaciones técnicas definidas</t>
  </si>
  <si>
    <t>Fue reemplazada por la(s) norma(s) 290201229 que ya se encuentra(n) publicada(s).</t>
  </si>
  <si>
    <t>290201092 2</t>
  </si>
  <si>
    <t>Realizar mantenimiento correctivo y preventivo a sistemas scada de acuerdo con especificaciones técnicas.</t>
  </si>
  <si>
    <t>Mediante acta 004 del 09/12/2016, el Consejo de mesa avala la norma 290201200, Reemplaza la norma 290201032, 290201033, 290201034.</t>
  </si>
  <si>
    <t>290201093 1</t>
  </si>
  <si>
    <t>Ensamblar láminas, perfiles y tubos en productos metálicos conforme a especificaciones de fabricación</t>
  </si>
  <si>
    <t>Se inactiva esta NCL Según Acta 006 de 16/05/2014 por traslado a la MS de Mantenimiento, Nuevo Codigo Asignado: 280501142.</t>
  </si>
  <si>
    <t>Mediante acta 004 del 09/12/2016, el Consejo de mesa avala la norma 290201201, Reemplaza la norma 290201032, 290201033, 290201034.</t>
  </si>
  <si>
    <t>290201093 2</t>
  </si>
  <si>
    <t>Ensamblar laminas, perfiles y tubos de acuerdo con especificaciones de fabricación.</t>
  </si>
  <si>
    <t>Mediante acta 001 del 01/12/2017, el Consejo de mesa avala la norma 290201202, Reemplaza las normas   290201028, 290201029.</t>
  </si>
  <si>
    <t>290201094 1</t>
  </si>
  <si>
    <t>Armar intercambiadores de calor siguiendo procedimientos establecidos</t>
  </si>
  <si>
    <t>Se inactiva esta NCL Según Acta 006 de 16/05/2014 por traslado a la MS de Mantenimiento, Nuevo Codigo Asignado: 280501143.</t>
  </si>
  <si>
    <t>Mediante acta 001 del 01/12/2017, el Consejo de mesa avala la norma 290201203, Reemplaza las normas   290201028, 290201030.</t>
  </si>
  <si>
    <t>290201094 2</t>
  </si>
  <si>
    <t>Armar intercambiadores de calor de acuerdo con procedimientos.</t>
  </si>
  <si>
    <t>Mediante acta 001 del 01/12/2017, el Consejo de mesa avala la norma 290201204, Reemplaza las norma 290201029.</t>
  </si>
  <si>
    <t>290201095 1</t>
  </si>
  <si>
    <t>Armar haces de tubos de intercambiadores de calor siguiendo procedimientos establecidos</t>
  </si>
  <si>
    <t>Se inactiva esta NCL Según Acta 006 de 16/05/2014 por traslado a la MS de Mantenimiento, Nuevo Codigo Asignado: 280501144.</t>
  </si>
  <si>
    <t>Mediante acta 001 del 01/12/2017, el Consejo de mesa avala la norma 290201205, Reemplaza las normas   290201130.</t>
  </si>
  <si>
    <t>290201095 2</t>
  </si>
  <si>
    <t>Armar haces de tubos de intercambiadores de calor de acuerdo con procedimientos.</t>
  </si>
  <si>
    <t>Mediante acta 001 del 01/12/2017, el Consejo de mesa avala la norma 290201206, Reemplaza las normas   290201129, 290201132.</t>
  </si>
  <si>
    <t>290201096 1</t>
  </si>
  <si>
    <t>Mantener el sistema de tubería de equipos estáticos y rotativos en condiciones seguras y confiables de acuerdo con especificaciones técnicas y procedimientos establecidos.</t>
  </si>
  <si>
    <t>Se inactiva esta NCL Según Acta 006 de 16/05/2014 por traslado a la MS de Mantenimiento, Nuevo Codigo Asignado: 280501145.</t>
  </si>
  <si>
    <t>Mediante acta 001 del 01/12/2017, el Consejo de mesa avala la norma 290201207, Reemplaza las normas   290201131.</t>
  </si>
  <si>
    <t>290201096 2</t>
  </si>
  <si>
    <t>Mantener equipos estáticos y rotativos según especificaciones técnicas y procedimientos establecidos.</t>
  </si>
  <si>
    <t>Mediante acta 001 del 15/03/2017, el Consejo de mesa avala la norma 220103058, Reemplaza la norma 220103028, 220103029 y 220103044
El Consejo Ejecutivo acepta  la norma de competencia laboral de la mesa Sectorial de DISEÑO Y MOBILIARIO de acuerdo con la m</t>
  </si>
  <si>
    <t>290201097 1</t>
  </si>
  <si>
    <t>Reparar el área estática de las calderas según procedimientos y especificaciones técnicas.</t>
  </si>
  <si>
    <t>Se inactiva esta NCL Según Acta 006 de 16/05/2014 por traslado a la MS de Mantenimiento, Nuevo Codigo Asignado: 280501146.</t>
  </si>
  <si>
    <t>Mediante acta 002 del 03/05/2018, el Consejo de mesa avala la norma 290201210, Reemplaza las normas   290201168.</t>
  </si>
  <si>
    <t>290201097 2</t>
  </si>
  <si>
    <t>Reparar área estática de calderas según procedimientos y especificaciones técnicas.</t>
  </si>
  <si>
    <t>Mediante acta 002 del 03/05/2018, el Consejo de mesa avala la norma 290201211, Reemplaza las normas   290201169, 290201170.</t>
  </si>
  <si>
    <t>290201098 1</t>
  </si>
  <si>
    <t>Reparar el área estática de los hornos según procedimientos y especificaciones técnicas</t>
  </si>
  <si>
    <t>Se inactiva esta NCL Según Acta 006 de 16/05/2014 por traslado a la MS de Mantenimiento, Nuevo Codigo Asignado: 280501147.</t>
  </si>
  <si>
    <t>Mediante acta 002 del 03/05/2018, el Consejo de mesa avala la norma 290201210, Reemplaza las normas   290201172.</t>
  </si>
  <si>
    <t>290201098 2</t>
  </si>
  <si>
    <t>Reparar área estática de hornos según procedimientos y especificaciones técnicas.</t>
  </si>
  <si>
    <t>Mediante acta 002 del 03/05/2018, el Consejo de mesa avala la norma 290201210, Reemplaza las normas   290201171, 290201173, 290201174.</t>
  </si>
  <si>
    <t>290201099 1</t>
  </si>
  <si>
    <t>Reparar el área estática de las torres y tambores según procedimientos y especificaciones técnicas</t>
  </si>
  <si>
    <t>Se inactiva esta NCL Según Acta 006 de 16/05/2014 por traslado a la MS de Mantenimiento, Nuevo Codigo Asignado: 280501148.</t>
  </si>
  <si>
    <t>290201099 2</t>
  </si>
  <si>
    <t>Reparar área estática de torres y tambores según procedimientos y especificaciones técnicas.</t>
  </si>
  <si>
    <t>290201100 1</t>
  </si>
  <si>
    <t>Reparar el área estática de los tanques según procedimientos y especificaciones técnicas</t>
  </si>
  <si>
    <t>Se inactiva esta NCL Según Acta 006 de 16/05/2014 por traslado a la MS de Mantenimiento, Nuevo Codigo Asignado: 280501149.</t>
  </si>
  <si>
    <t>290201100 2</t>
  </si>
  <si>
    <t>Reparar área estática de los tanques según procedimientos y especificaciones técnicas.</t>
  </si>
  <si>
    <t>290201101 1</t>
  </si>
  <si>
    <t>Acondicionar andamios para trabajos en altura según especificaciones técnicas.</t>
  </si>
  <si>
    <t>Mediante Acta 002 del 02/07/2014, la MS de Metalmécanica se retracta del traslado propuesto de esta norma a la mesa de Mantenimiento por considerarse misional para esta.
 Teniendo en cuenta la solicitud del Director del SNFT y con el fin de cumplir con el</t>
  </si>
  <si>
    <t>290201101 2</t>
  </si>
  <si>
    <t>Armar andamios para trabajos en altura según especificaciones técnicas.</t>
  </si>
  <si>
    <t>290201102 1</t>
  </si>
  <si>
    <t>Mecanizar partes y elementos metal mecánicos en procesos de arranque de viruta.</t>
  </si>
  <si>
    <t>290201102 2</t>
  </si>
  <si>
    <t>Operar maquina de mecanizado para elementos metalmecánicos según requerimientos del proceso de arranque por viruta.</t>
  </si>
  <si>
    <t>290201102 3</t>
  </si>
  <si>
    <t>290201103 1</t>
  </si>
  <si>
    <t>Aplicar normas de seguridad industrial y de medio ambiente para prevenir accidentes y determinar el buen manejo de desechos en el proceso de mecanizado por arranque de viruta</t>
  </si>
  <si>
    <t>Mediante Acta 007 del 05/12/2013, el Consejo avaló su inactivación porque su función queda integrada dentro de las normas 290201169 y 290201170 que se encuentran vigentes.</t>
  </si>
  <si>
    <t>290201104 1</t>
  </si>
  <si>
    <t>Manipular equipos para fabricar productos metalmecánicos en procesos de fundición.</t>
  </si>
  <si>
    <t>290201104 2</t>
  </si>
  <si>
    <t>Operar equipos de procesos de fundición de acuerdo con orden de producción.</t>
  </si>
  <si>
    <t>290201105 1</t>
  </si>
  <si>
    <t>Manipular equipos y herramientas para fabricar moldes para el proceso de fundición.</t>
  </si>
  <si>
    <t>290201105 2</t>
  </si>
  <si>
    <t>Operar equipos de fabricación de moldes para proceso de fundición de acuerdo con orden de producción.</t>
  </si>
  <si>
    <t>290201106 1</t>
  </si>
  <si>
    <t>290201107 1</t>
  </si>
  <si>
    <t>Operar maquinas CNC para establecer su funcionabilidad en procesos metal mecánicos</t>
  </si>
  <si>
    <t>290201107 2</t>
  </si>
  <si>
    <t>Operar máquinaria cnc para procesos metalmecánicos según especificaciones técnicas.</t>
  </si>
  <si>
    <t>290201108 1</t>
  </si>
  <si>
    <t>Identificar posibilidades de mejora y actualización de maquinas CNC.</t>
  </si>
  <si>
    <t>290201108 2</t>
  </si>
  <si>
    <t>Elaborar propuestas de mejoramiento de máquinas cnc según requerimientos.</t>
  </si>
  <si>
    <t>Esta NCL fue trasladada de la MS de Metalmecanica según Acta 002 del 13 de Marzo de 2014.
Según carta remitida por la Secretario Técnico de la MS de fecha 27-02-2015, se solicita que las Normas que pierden vigencia en Marzo del presente año, se les  Extie</t>
  </si>
  <si>
    <t>Fue reemplazada por la(s) norma(s)  220401011  que ya se encuentra(n) publicada(s).</t>
  </si>
  <si>
    <t>290201109 1</t>
  </si>
  <si>
    <t>Ejecutar el mantenimiento de maquinas CNC, para implementar las adecuaciones requeridas por la repotenciación</t>
  </si>
  <si>
    <t>Esta norma es reemplazada por la  220401009, decisión avalada por el consejo de mesa mediante acta 002 del 09/10/2018.</t>
  </si>
  <si>
    <t>Fue reemplazada por la(s) norma(s)  220401009 que ya se encuentra(n) publicada(s).</t>
  </si>
  <si>
    <t>290201109 2</t>
  </si>
  <si>
    <t>Mantener máquinas cnc según requerimientos de repotenciación.</t>
  </si>
  <si>
    <t>Esta NCL fue trasladada de la MS de Metalmecanica según Acta 002 del 13 de Marzo de 2014.
Teniendo en cuenta la solicitud del Director del SNFT y con el fin de cumplir con el proceso de ECCL, se extiende vigencia hasta el 01-03-2017.
Esta norma es reempla</t>
  </si>
  <si>
    <t>Fue reemplazada por la(s) norma(s)  220401007  que ya se encuentra(n) publicada(s).</t>
  </si>
  <si>
    <t>290201110 1</t>
  </si>
  <si>
    <t>Diseñar los productos para fabricar en maquinas CNC de acuerdo a especificaciones y pautas, determinadas por el cliente</t>
  </si>
  <si>
    <t>Fue reemplazada por la(s) norma(s)  220401012  que ya se encuentra(n) publicada(s).</t>
  </si>
  <si>
    <t>290201110 2</t>
  </si>
  <si>
    <t>Diseñar productos metalmecanicos cumpliendo especificaiones técnicas.</t>
  </si>
  <si>
    <t>290201111 1</t>
  </si>
  <si>
    <t>Programar las maquinas CNC. siguiendo las especificaciones técnicas establecidas en la ruta</t>
  </si>
  <si>
    <t>290201111 2</t>
  </si>
  <si>
    <t>Programar máquinas cnc cumpliendo especificaciones técnicas.</t>
  </si>
  <si>
    <t>290201112 1</t>
  </si>
  <si>
    <t>Fabricar los productos determinados en las maquinas CNC cumpliendo las especificaciones técnicas de programación</t>
  </si>
  <si>
    <t>Mediante Acta 007 del 05/12/2013, el Consejo avaló su inactivación porque su función queda integrada dentro de las normas 290201171, 290201172, 290201173 y 290201174 que se encuentran vigentes.</t>
  </si>
  <si>
    <t>290201113 1</t>
  </si>
  <si>
    <t>Preparar logística requerida para el proceso de producción, según especificaciones del diseño</t>
  </si>
  <si>
    <t>290201113 2</t>
  </si>
  <si>
    <t>Preparar logística para producción metalmecánica según especificaciones del diseño.</t>
  </si>
  <si>
    <t>290201114 1</t>
  </si>
  <si>
    <t>Producir moldes y piezas, siguiendo especificaciones suministradas y atendiendo a estándares de calidad y normas de seguridad</t>
  </si>
  <si>
    <t>290201114 2</t>
  </si>
  <si>
    <t>Producir moldes y piezas para productos metalmecánicos de acuerdo con especificaciones suministradas.</t>
  </si>
  <si>
    <t>290201115 1</t>
  </si>
  <si>
    <t>Producir modelos, conforme a especificaciones suministradas</t>
  </si>
  <si>
    <t>290201115 2</t>
  </si>
  <si>
    <t>Producir modelos para productos metalmecánicos de acuerdo con especificaciones suministradas.</t>
  </si>
  <si>
    <t>290201116 1</t>
  </si>
  <si>
    <t>Ensamblar el producto, atendiendo a las especificaciones del diseño.</t>
  </si>
  <si>
    <t>290201116 2</t>
  </si>
  <si>
    <t>Ensamblar productos metalmecánicos de acuerdo con especificaciones del diseño.</t>
  </si>
  <si>
    <t>290201117 1</t>
  </si>
  <si>
    <t>Diseñar la carrocería según requerimientos y alcance acordados con el cliente.</t>
  </si>
  <si>
    <t>290201117 2</t>
  </si>
  <si>
    <t>Diseñar carrocerías cumpliendo especificaciones técnicas y requerimientos del cliente.</t>
  </si>
  <si>
    <t>Según Acta 001 del 11/02/2015, la MS de Metalmecánica propone el traslado de esta norma de competencia a la MS de Industria Automotriz quien mediante Acta 001 del 20/02/2015, acepta este traslado . Por lo tanto se inactiva el código 290201117_2. Código</t>
  </si>
  <si>
    <t>290201118 1</t>
  </si>
  <si>
    <t>Fabricar la carrocería de acuerdo a las especificaciones técnicas.</t>
  </si>
  <si>
    <t>290201118 2</t>
  </si>
  <si>
    <t>Fabricar carrocerías de acuerdo con diseño establecido.</t>
  </si>
  <si>
    <t>Según Acta 001 del 11/02/2015, la MS de Metalmecánica propone el traslado de esta norma de competencia a la MS de Industria Automotriz quien mediante Acta 001 del 20/02/2015, acepta este traslado . Por lo tanto se inactiva el código 290201118_2. Código</t>
  </si>
  <si>
    <t>290201119 1</t>
  </si>
  <si>
    <t>Troquelar productos metal mecánicos según especificaciones técnicas requeridas por el proceso.</t>
  </si>
  <si>
    <t>290201120 1</t>
  </si>
  <si>
    <t>Aplicar normas de seguridad industrial y de medio ambiente para prevenir accidentes y determinar el buen manejo de desechos en el proceso de troquelado.</t>
  </si>
  <si>
    <t>290201121 1</t>
  </si>
  <si>
    <t>Confirmar la calidad de la materia prima de acuerdo a especificaciones técnicas.</t>
  </si>
  <si>
    <t>290201122 1</t>
  </si>
  <si>
    <t>Verificar la calidad de los materiales de empaque de acuerdo a especificaciones técnicas.</t>
  </si>
  <si>
    <t>290201123 1</t>
  </si>
  <si>
    <t>Comprobar la calidad del producto en proceso y producto terminado de acuerdo a especificaciones técnicas.</t>
  </si>
  <si>
    <t>290201124 1</t>
  </si>
  <si>
    <t>Verificar la calidad microbiológica del producto, proceso productivo y los materiales de empaque de acuerdo a especificaciones técnicas.</t>
  </si>
  <si>
    <t>290201125 1</t>
  </si>
  <si>
    <t>Realizar análisis especiales de acuerdo al producto para determinar características de calidad.</t>
  </si>
  <si>
    <t>290201126 1</t>
  </si>
  <si>
    <t>Alistar chatarra de acuerdo con las exigencias de su proceso de industrialización.</t>
  </si>
  <si>
    <t>290201127 1</t>
  </si>
  <si>
    <t>Operar maquinaria y equipos de acuerdo con el proceso de industrialización de chatarra.</t>
  </si>
  <si>
    <t>290201128 1</t>
  </si>
  <si>
    <t>Operar equipo móvil pesado en el alistamiento de chatarra de acuerdo con su tipo y manual de operación.</t>
  </si>
  <si>
    <t>Esta norma es reemplazada por la 270101113, decisión avalada por el consejo de mesa mediante acta 003 del 20/11/2015.  Se inactiva código.</t>
  </si>
  <si>
    <t>290201129 1</t>
  </si>
  <si>
    <t>Ejecutar acciones de operación de acuerdo con el proceso y el producto en horno eléctrico en siderurgia.</t>
  </si>
  <si>
    <t>290201130 1</t>
  </si>
  <si>
    <t>Ejecutar acciones de operación de acuerdo con el proceso y el producto en horno cuchara.</t>
  </si>
  <si>
    <t>Esta norma es reemplazada por la  270101121, decisión avalada por el consejo de mesa mediante acta 001 del 10/03/2017.</t>
  </si>
  <si>
    <t>290201131 1</t>
  </si>
  <si>
    <t>Ejecutar acciones de operación de acuerdo con el proceso y el producto en maquina de colada continua (MCC).</t>
  </si>
  <si>
    <t>Fue reemplazada por la(s) norma(s) 270101121 que ya se encuentra(n) publicada(s).</t>
  </si>
  <si>
    <t>290201132 1</t>
  </si>
  <si>
    <t>Ejecutar acciones de operación de acuerdo con el proceso de producción de acero en convertidor LWS.</t>
  </si>
  <si>
    <t>290201133 1</t>
  </si>
  <si>
    <t>Cargar materia prima al alto horno de acuerdo a programa de producción y procedimiento establecido.</t>
  </si>
  <si>
    <t>290201134 1</t>
  </si>
  <si>
    <t>Manipular alto horno y equipos de acuerdo a procedimiento establecido.</t>
  </si>
  <si>
    <t>290201135 1</t>
  </si>
  <si>
    <t>Alistar materia prima de acuerdo a especificaciones técnicas y programa de producción de coquización en hornos verticales.</t>
  </si>
  <si>
    <t>290201136 1</t>
  </si>
  <si>
    <t>Operar maquinaria y equipos siguiendo procedimientos establecidos en el proceso de coquización en hornos verticales.</t>
  </si>
  <si>
    <t>290201137 1</t>
  </si>
  <si>
    <t>Adecuar materia prima de acuerdo a especificaciones técnicas y programa de producción de sinterización.</t>
  </si>
  <si>
    <t>290201138 1</t>
  </si>
  <si>
    <t>Operar equipos de acuerdo a manual de operación y procedimientos establecidos para la fabricación de sinter.</t>
  </si>
  <si>
    <t>290201139 1</t>
  </si>
  <si>
    <t>Enganchar carga a transportar en puente grúa de acuerdo a sus características y procedimiento establecido.</t>
  </si>
  <si>
    <t>290201140 1</t>
  </si>
  <si>
    <t>Operar puente grúas de acuerdo con su tipo y manual de operación.</t>
  </si>
  <si>
    <t>290201141 1</t>
  </si>
  <si>
    <t>Diseñar con herramientas informáticas PLM, la estructura mecánica de la maquina o equipo.</t>
  </si>
  <si>
    <t>Esta norma es reemplazada por la  270101127, decisión avalada por el consejo de mesa mediante 001 del 05/02/2018.</t>
  </si>
  <si>
    <t>290201142 1</t>
  </si>
  <si>
    <t>Automatizar el funcionamiento de la maquina o equipo con herramientas informáticas PLM.</t>
  </si>
  <si>
    <t>Fue reemplazada por la(s) norma(s)  270101127 que ya se encuentra(n) publicada(s).</t>
  </si>
  <si>
    <t>290201143 1</t>
  </si>
  <si>
    <t>Diseñar de forma estructurada la automatización del sistema de producción.</t>
  </si>
  <si>
    <t>290201144 1</t>
  </si>
  <si>
    <t>Supervisar y controlar el proceso productivo mediante herramientas de software.</t>
  </si>
  <si>
    <t>290201145 1</t>
  </si>
  <si>
    <t>Proyectar los productos requeridos por el mercado especificando características físicas y pautas de producción mediante la estrategia PLM.</t>
  </si>
  <si>
    <t>Esta norma es reemplazada por la  270101119, decisión avalada por el consejo de mesa mediante acta 001 del 10/03/2017.</t>
  </si>
  <si>
    <t>290201146 1</t>
  </si>
  <si>
    <t>Diseñar el modelo del producto con herramientas informáticas PLM</t>
  </si>
  <si>
    <t>Fue reemplazada por la(s) norma(s) 270101119 que ya se encuentra(n) publicada(s).</t>
  </si>
  <si>
    <t>290201147 1</t>
  </si>
  <si>
    <t>Desarrollar el prototipo del producto diseñado con maquinas- herramientas convencionales y/o CNC de acuerdo a especificaciones técnicas.</t>
  </si>
  <si>
    <t>290201148 1</t>
  </si>
  <si>
    <t>Lubricar componentes mecánicos de los equipos que intervienen en un proceso industrial.</t>
  </si>
  <si>
    <t>290201149 1</t>
  </si>
  <si>
    <t>Aplicar técnicas de dibujo en el área de mecánica industrial</t>
  </si>
  <si>
    <t>290201150 1</t>
  </si>
  <si>
    <t>Apoyar en la ejecución de prefabricados y accesorios de acuerdo con las funciones específicas.</t>
  </si>
  <si>
    <t>290201151 1</t>
  </si>
  <si>
    <t>Ejecutar las actividades básicas del metalmecánico de acuerdo con las funciones específicas.</t>
  </si>
  <si>
    <t>290201152 1</t>
  </si>
  <si>
    <t>Identificar las herramientas y los elementos para el montaje metalmecanico.</t>
  </si>
  <si>
    <t>290201153 1</t>
  </si>
  <si>
    <t>Proyectar la producción agrícola requerida aplicando técnicas para el manejo de la agricultura de precisión.</t>
  </si>
  <si>
    <t>Mediante Acta 003 del 16-10-2014, el Consejo Ejecutivo de la MS aprueba la inactivación de éste código por cuanto no son funciones misionales de la mesa y la MS de Producción Agrícola cuenta con normas en las que está incluida esta función. Se inactiva c</t>
  </si>
  <si>
    <t>290201154 1</t>
  </si>
  <si>
    <t>Diseñar el proceso de producción de los cultivos basado en técnicas de agricultura de precisión.</t>
  </si>
  <si>
    <t>290201155 1</t>
  </si>
  <si>
    <t>Desarrollar el proceso productivo agrícola basado en técnicas de agricultura de precisión.</t>
  </si>
  <si>
    <t>290201156 1</t>
  </si>
  <si>
    <t>Alistar puesto de trabajo de acuerdo con procedimientos y políticas empresariales.</t>
  </si>
  <si>
    <t>Según Acta 001 del 11/02/2015, la MS de Metalmecánica propone el traslado de esta norma de competencia a la MS de Industria Automotriz quien mediante Acta 001 del 20/02/2015, acepta este traslado . Por lo tanto se inactiva el código 290201156_1. Código</t>
  </si>
  <si>
    <t>290201157 1</t>
  </si>
  <si>
    <t>Armar cabinas de automotores de acuerdo con especificaciones y procedimientos técnicos.</t>
  </si>
  <si>
    <t>Según Acta 001 del 11/02/2015, la MS de Metalmecánica propone el traslado de esta norma de competencia a la MS de Industria Automotriz quien mediante Acta 001 del 20/02/2015, acepta este traslado . Por lo tanto se inactiva el código 290201157_1. Código</t>
  </si>
  <si>
    <t>290201158 1</t>
  </si>
  <si>
    <t>Reparar cabinas de automotores de acuerdo con especificaciones y procedimientos técnicos.</t>
  </si>
  <si>
    <t>Según Acta 001 del 11/02/2015, la MS de Metalmecánica propone el traslado de esta norma de competencia a la MS de Industria Automotriz quien mediante Acta 001 del 20/02/2015, acepta este traslado . Por lo tanto se inactiva el código 290201158_1. Código</t>
  </si>
  <si>
    <t>290201159 1</t>
  </si>
  <si>
    <t>Instalar componentes del vehículo de acuerdo a especificaciones y procedimientos técnicos de diseño.</t>
  </si>
  <si>
    <t>Según Acta 001 del 11/02/2015, la MS de Metalmecánica propone el traslado de esta norma de competencia a la MS de Industria Automotriz quien mediante Acta 001 del 20/02/2015, acepta este traslado . Por lo tanto se inactiva el código 290201159_1. Código</t>
  </si>
  <si>
    <t>290201160 1</t>
  </si>
  <si>
    <t>Ejecutar acciones de operación de equipos de acuerdo con el proceso de tratamiento de aguas residuales</t>
  </si>
  <si>
    <t>290201161 1</t>
  </si>
  <si>
    <t>Ejecutar acciones de operación de equipos de acuerdo con el tratamiento y suministro de aguas para proceso.</t>
  </si>
  <si>
    <t>290201162 1</t>
  </si>
  <si>
    <t>Ejecutar acciones de operación de equipos de acuerdo con el suministro de refrigerante(s) para el proceso</t>
  </si>
  <si>
    <t>290201163 1</t>
  </si>
  <si>
    <t>Ejecutar acciones de operación de equipos de acuerdo con el suministro de vapor para el proceso</t>
  </si>
  <si>
    <t>Fue reemplazada por la(s) norma(s)  270101142  que ya se encuentra(n) publicada(s).</t>
  </si>
  <si>
    <t>290201164 1</t>
  </si>
  <si>
    <t>Ejecutar acciones de operación de equipos ( unidades de enfriamiento) de acuerdo con el suministro de refrigeración para el proceso.</t>
  </si>
  <si>
    <t>290201165 1</t>
  </si>
  <si>
    <t>Desarrollar los procesos aplicando criterios de tpm para mejorar el desempeño organizacional , fortaleciendo la eficiencia y eliminando perdidas.</t>
  </si>
  <si>
    <t>290201166 1</t>
  </si>
  <si>
    <t>290201167 1</t>
  </si>
  <si>
    <t>290201168 1</t>
  </si>
  <si>
    <t>Operar herramientas y equipos de banco en procesos de ajuste manual y mecánico.</t>
  </si>
  <si>
    <t>290201169 1</t>
  </si>
  <si>
    <t>Operar torno convencional de acuerdo a las especificaciones técnicas de la máquina y pieza a mecanizar.</t>
  </si>
  <si>
    <t>290201170 1</t>
  </si>
  <si>
    <t>Operar fresadora convencional de acuerdo a las especificaciones técnicas de la máquina y pieza a mecanizar.</t>
  </si>
  <si>
    <t>290201171 1</t>
  </si>
  <si>
    <t>Programar máquinas herramientas de control numérico computarizado de acuerdo a las especificaciones técnicas de la máquina y la pieza a mecanizar.</t>
  </si>
  <si>
    <t>290201172 1</t>
  </si>
  <si>
    <t>Poner a punto torno, fresadora y centro de mecanizado de cnc de acuerdo a las especificaciones técnicas de la máquina, la pieza a mecanizar y la planeación de la producción.</t>
  </si>
  <si>
    <t>290201173 1</t>
  </si>
  <si>
    <t>Operar tornos de cnc de acuerdo a las especificaciones técnicas de la máquina y la pieza a mecanizar.</t>
  </si>
  <si>
    <t>290201174 1</t>
  </si>
  <si>
    <t>Operar fresadoras y centros de mecanizado de cnc de acuerdo a las especificaciones técnicas de la máquina y la pieza a mecanizar.</t>
  </si>
  <si>
    <t>290201175 1</t>
  </si>
  <si>
    <t>Alistar plataformas elevadoras de acuerdo a la operación a realizar</t>
  </si>
  <si>
    <t>290201176 1</t>
  </si>
  <si>
    <t>Operar plataformas elevadoras de accionamiento vertical de acuerdo a normas de seguridad industrial y procedimiento establecido</t>
  </si>
  <si>
    <t>290201177 1</t>
  </si>
  <si>
    <t>Operar plataformas elevadoras giratorias de acuerdo a normas de seguridad industrial y procedimiento establecido</t>
  </si>
  <si>
    <t>290201178 1</t>
  </si>
  <si>
    <t>DISEÑAR MOLDES DE FUNDICIÓN SEGÚN ESPECIFICACIONES TÉCNICAS.</t>
  </si>
  <si>
    <t>290201179 1</t>
  </si>
  <si>
    <t>MONITOREAR FUNDICIÓN DE ACUERDO CON PARÁMETROS TÉCNICOS.</t>
  </si>
  <si>
    <t>290201180 1</t>
  </si>
  <si>
    <t>MEZCLAR MATERIAL DE MOLDEO DE ACUERDO CON TÉCNICAS Y ESPECIFICACIONES DE FABRICACIÓN</t>
  </si>
  <si>
    <t>290201181 1</t>
  </si>
  <si>
    <t>CONSTRUIR MOLDES DE FUNDICIÓN DE ACUERDO CON ESPECIFICACIONES DE FABRICACIÓN.</t>
  </si>
  <si>
    <t>Fue reemplazada por la(s) norma(s) 270101137 que ya se encuentra(n) publicada(s).</t>
  </si>
  <si>
    <t>290201182 1</t>
  </si>
  <si>
    <t>CONSTRUIR MATACHOS DE ACUERDO CON ESPECIFICACIONES DE FABRICACIÓN.</t>
  </si>
  <si>
    <t>290201183 1</t>
  </si>
  <si>
    <t>ACONDICIONAR MOLDES DE FUNDICIÓN DE ACUERDO CON REQUERIMIENTOS DE COLADA.</t>
  </si>
  <si>
    <t>290201184 1</t>
  </si>
  <si>
    <t>OPERAR EQUIPOS DE FUNDICIÓN DE ACUERDO CON PARÁMETROS TÉCNICOS.</t>
  </si>
  <si>
    <t>290201185 1</t>
  </si>
  <si>
    <t>ACABAR PIEZAS FUNDIDAS DE ACUERDO CON TÉCNICAS Y REQUERIMIENTOS DE PRODUCCIÓN.</t>
  </si>
  <si>
    <t>290201186 1</t>
  </si>
  <si>
    <t>Diseñar troqueles de acuerdo con especificaciones de chapa metálica.</t>
  </si>
  <si>
    <t>290201187 1</t>
  </si>
  <si>
    <t>Instalar troqueles de acuerdo con parámetros técnicos y criterios de funcionamiento.</t>
  </si>
  <si>
    <t>290201188 1</t>
  </si>
  <si>
    <t>Ajustar matrices de acuerdo con normas técnicas.</t>
  </si>
  <si>
    <t>"Trasladada a la MS de Sector Eléctrico, según Acta N°1
MS Minería Nov.23 de 2017
"Código nuevo 270101050</t>
  </si>
  <si>
    <t>290201189 1</t>
  </si>
  <si>
    <t>Diseñar sistemas mecánicos de maquinaria de acuerdo con requerimientos y normas técnicas.</t>
  </si>
  <si>
    <t>290201190 1</t>
  </si>
  <si>
    <t>Dibujar planos mecánicos de acuerdo con normas técnicas</t>
  </si>
  <si>
    <t>Dibujar planos mecánicos de acuerdo con normas técnicas.</t>
  </si>
  <si>
    <t>Fue reemplazada por la(s) norma(s)  280501175  que ya se encuentra(n) publicada(s).</t>
  </si>
  <si>
    <t>290201191 1</t>
  </si>
  <si>
    <t>Operar maquinaria de manufactura de acuerdo con especificaciones técnicas.</t>
  </si>
  <si>
    <t>290201192 1</t>
  </si>
  <si>
    <t>Cortar lámina según requerimientos longitudinales y especificaciones técnicas.</t>
  </si>
  <si>
    <t>290201193 1</t>
  </si>
  <si>
    <t>Armar andamios según especificaciones técnicas y normativa de trabajo en alturas.</t>
  </si>
  <si>
    <t>"Trasladada a la MS de Sector Eléctrico, según Acta N°1
MS Minería Nov.23 de 2017
"Código nuevo 280101181</t>
  </si>
  <si>
    <t>290201193 2</t>
  </si>
  <si>
    <t>Armar andamios según especificaciones técnicas y normativa de trabajo en alturas</t>
  </si>
  <si>
    <t>290201194 1</t>
  </si>
  <si>
    <t>Operar puente grúa de acuerdo con normativa técnica</t>
  </si>
  <si>
    <t xml:space="preserve">Por solicitud de correo electrónico del 04/12/2018 de SGS Colombia S.A.S. se extiende vigencia hasta el 31/12/2019, teniendo en cuenta que el organismo certificador requerirá realizar el ajuste de su esquema de evaluación y solicitar ante ONAC el proceso </t>
  </si>
  <si>
    <t>290201195 1</t>
  </si>
  <si>
    <t>Operar polipasto de acuerdo con manual técnico y normativa de seguridad.</t>
  </si>
  <si>
    <t>290201195 2</t>
  </si>
  <si>
    <t>Operar polipasto de acuerdo con manual técnico y normativa de seguridad</t>
  </si>
  <si>
    <t>290201196 1</t>
  </si>
  <si>
    <t>Forjar productos metálicos de acuerdo con procesos manuales y normativa de seguridad</t>
  </si>
  <si>
    <t>290201196 2</t>
  </si>
  <si>
    <t>290201197 1</t>
  </si>
  <si>
    <t>Forjar metales de acuerdo con procesos industriales y normativa</t>
  </si>
  <si>
    <t>Mediante acta 004 del 09/12/2016, el Consejo de mesa avala la norma 290201197, Reemplaza la norma 290201074 y 290201076</t>
  </si>
  <si>
    <t>290201198 1</t>
  </si>
  <si>
    <t>Operar horno de calentamiento de metales de acuerdo con manual técnico y normativa de seguridad.</t>
  </si>
  <si>
    <t>Mediante acta 004 del 09/12/2016, el Consejo de mesa avala la norma 290201198, Reemplaza la norma 290201074 y 290201075</t>
  </si>
  <si>
    <t>290201199 1</t>
  </si>
  <si>
    <t>Alistar máquina de forja de acuerdo con especificaciones técnicas y normativa</t>
  </si>
  <si>
    <t>290201200 1</t>
  </si>
  <si>
    <t>Mantener baños electrolíticos de acuerdo con especificaciones de recubrimientos metálicos y normativa</t>
  </si>
  <si>
    <t>•        Reemplaza a: Código: _290201032 Versión: 2 Titulo de la Norma: Definir el programa de recubrimientos y acabados de productos según especificaciones técnicas.
•        Reemplaza a: Código: 290201033 Versión: 2 Titulo de la Norma: Operar equipos y dispositivos de acuerdo con el proceso de recubrimientos y acabados.
•        Reemplaza a: Código: 290201034 Versión: 2 Titulo de la Norma: Controlar el producto o pieza y el proceso, aplicando las normas de calidad.</t>
  </si>
  <si>
    <t>290201201 1</t>
  </si>
  <si>
    <t>Recubrir productos de acuerdo con métodos electrolíticos y normativa</t>
  </si>
  <si>
    <t>•	Reemplaza a: Código: 290201032 Versión: 2 Titulo de la Norma: Definir el programa de recubrimientos y acabados de productos según especificaciones técnicas.
•	Reemplaza a: Código: 290201033 Versión: 2 Titulo de la Norma: Operar equipos y dispositivos de acuerdo con el proceso de recubrimientos y acabados.
•	Reemplaza a: Código: 290201034 Versión: 2 Titulo de la Norma: Controlar el producto o pieza y el proceso, aplicando las normas de calidad..</t>
  </si>
  <si>
    <t>290201202 1</t>
  </si>
  <si>
    <t>Tratar metales de acuerdo con técnicas y normativa de tratamientos térmicos</t>
  </si>
  <si>
    <t>Mediante acta 001 del 01/12/2017, el Consejo de mesa avala la norma 290201202, Reemplaza las normas 290201028, 290201029.</t>
  </si>
  <si>
    <t>Fue reemplazada por la(s) norma(s) 280301223</t>
  </si>
  <si>
    <t>•	Reemplaza a: Código: 290201028 Versión: 2 Titulo de la Norma: Definir el programa de tratamientos térmicos según ficha técnica de materiales ferrosos y no ferrosos y especificaciones técnicas del producto..
•	Reemplaza a: Código: 290201029 Versión: 2 Titulo de la Norma: Operar equipos y dispositivos de acuerdo con el proceso de tratamientos térmicos.</t>
  </si>
  <si>
    <t>290201203 1</t>
  </si>
  <si>
    <t>Verificar propiedades mecánicas de acuerdo con métodos y normativa de tratamientos térmicos</t>
  </si>
  <si>
    <t>Mediante acta 001 del 01/12/2017, el Consejo de mesa avala la norma 290201203, Reemplaza las normas 290201028, 290201030.</t>
  </si>
  <si>
    <t>•	Reemplaza a: Código: 290201028 Versión: 2 Titulo de la Norma: Definir el programa de tratamientos térmicos según ficha técnica de materiales ferrosos y no ferrosos y especificaciones técnicas del producto.
•	Reemplaza a: Código: 290201030 Versión: 2 Titulo de la Norma: Controlar el producto o pieza y el proceso de tratamientos térmicos, aplicando las normas de calidad.</t>
  </si>
  <si>
    <t>290201204 1</t>
  </si>
  <si>
    <t>Acondicionar materiales de acuerdo con requerimientos técnicos y especificaciones de manufactura</t>
  </si>
  <si>
    <t>•	Reemplaza a: Código: 290201029 Versión: 2 Titulo de la Norma: Operar equipos y dispositivos de acuerdo con el proceso de tratamientos térmicos.
•	Reemplaza a: Código: 290201126 Versión: 1 Titulo de la Norma: Alistar chatarra de acuerdo con las exigencias de su proceso de industrialización.
•	Reemplaza a: Código: 290201127 Versión: 1 Titulo de la Norma: Operar maquinaria y equipos de acuerdo con el proceso de industrialización de chatarra..
•	Reemplaza a: Código: 290201128 Versión: 1 Titulo de la Norma: Operar equipo móvil pesado en el alistamiento de chatarra de acuerdo con su tipo y manual de operación..</t>
  </si>
  <si>
    <t>290201205 1</t>
  </si>
  <si>
    <t>Ajustar afino de acero de acuerdo con estándares técnicos y especificaciones de horno cuchara</t>
  </si>
  <si>
    <t>Mediante acta 001 del 01/12/2017, el Consejo de mesa avala la norma 290201205, Reemplaza las normas 290201130.</t>
  </si>
  <si>
    <t>•	Reemplaza a: Código: 290201130 Versión: 1 Titulo de la Norma: Ejecutar acciones de operación de acuerdo con el proceso y el producto en horno cuchara.</t>
  </si>
  <si>
    <t>290201206 1</t>
  </si>
  <si>
    <t>Operar equipos de fusión de acuerdo con procedimientos técnicos y normativa de seguridad</t>
  </si>
  <si>
    <t>Mediante acta 001 del 01/12/2017, el Consejo de mesa avala la norma 290201206, Reemplaza las normas 290201129, 290201132.</t>
  </si>
  <si>
    <t>•	Reemplaza a: Código: 290201129 Versión: 1 Titulo de la Norma: Ejecutar acciones de operación de acuerdo con el proceso y el producto en horno eléctrico en siderurgia.
•	Reemplaza a: Código: 290201132 Versión: 1 Titulo de la Norma: Ejecutar acciones de operación de acuerdo con el proceso de producción de acero en convertidor LWS.
•	Reemplaza a: Código: 290201184 Versión: 1 Titulo de la Norma: Operar equipos de fundición de acuerdo con parámetros técnicos.</t>
  </si>
  <si>
    <t>290201207 1</t>
  </si>
  <si>
    <t>Solidificar acero de acuerdo con especificaciones de colada continua y normativa de seguridad</t>
  </si>
  <si>
    <t>Mediante acta 001 del 01/12/2017, el Consejo de mesa avala la norma 290201207, Reemplaza las normas 290201131.</t>
  </si>
  <si>
    <t>•	Reemplaza a: Código: 290201131 Versión: 1 Titulo de la Norma: 1 Ejecutar acciones de operación de acuerdo con el proceso y el producto en maquina de colada continua (MCC).</t>
  </si>
  <si>
    <t>290201209 1</t>
  </si>
  <si>
    <t>Afilar herramientas de corte de acuerdo con manuales técnicos y normativa</t>
  </si>
  <si>
    <t>Mediante acta 001 del 15/03/2017, el Consejo de mesa avala la norma 220103058, Reemplaza la norma 220103028, 220103029 y 220103044
 El Consejo Ejecutivo acepta la norma de competencia laboral de la mesa Sectorial de DISEÑO Y MOBILIARIO de acuerdo con la m</t>
  </si>
  <si>
    <t>•	Reemplaza a: Código: 220103028 Versión: 1 Titulo de la Norma: Mantener y afilar sierras circulares de acuerdo con especificaciones técnicas del fabricante..
•	Reemplaza a: Código: 220103029 Versión: 1 Titulo de la Norma: Mantener y afilar herramientas cortantes para cepillado y moldurado de acuerdo con especificaciones técnicas del fabricante..
•	Reemplaza a: Código: 220103044 Versión: 1 Titulo de la Norma: Mantener y afilar sierras cinta de acuerdo con especificaciones técnicas..</t>
  </si>
  <si>
    <t>290201210 1</t>
  </si>
  <si>
    <t>Pulir piezas industriales de acuerdo con técnicas manuales y mecánicas</t>
  </si>
  <si>
    <t>Mediante acta 002 del 03/05/2018, el Consejo de mesa avala la norma 290201210, Reemplaza las normas 290201168.</t>
  </si>
  <si>
    <t>Fue reemplazada por la(s) norma(s)  270101130  que ya se encuentra(n) publicada(s).</t>
  </si>
  <si>
    <t>•	Reemplaza a: Código: 290201168 Versión: 1 Titulo de la Norma: Operar herramientas y equipos de banco en procesos de ajuste manual y mecánico..</t>
  </si>
  <si>
    <t>290201211 1</t>
  </si>
  <si>
    <t>Mecanizar pieza industrial de acuerdo con técnicas manuales y semiautomáticas</t>
  </si>
  <si>
    <t>Mediante acta 002 del 03/05/2018, el Consejo de mesa avala la norma 290201211, Reemplaza las normas 290201169, 290201170.</t>
  </si>
  <si>
    <t>•        Reemplaza a: Código: 290201169 Versión: 1 Titulo de la Norma: Operar torno convencional de acuerdo a las especificaciones técnicas de la máquina y pieza a mecanizar..
•        Reemplaza a: Código: 290201170 Versión: 1 Titulo de la Norma: Operar fresadora convencional de acuerdo a las especificaciones técnicas de la máquina y pieza a mecanizar..</t>
  </si>
  <si>
    <t>290201212 1</t>
  </si>
  <si>
    <t>Alistar máquina herramienta de control numérico de acuerdo con especificaciones técnicas</t>
  </si>
  <si>
    <t>Mediante acta 002 del 03/05/2018, el Consejo de mesa avala la norma 290201210, Reemplaza las normas 290201172.</t>
  </si>
  <si>
    <t>•	Reemplaza a: Código: 290201172 Versión: 1 Titulo de la Norma: Poner a punto torno, fresadora y centro de mecanizado de cnc de acuerdo a las especificaciones técnicas de la máquina, la pieza a mecanizar y la planeación de la producción..</t>
  </si>
  <si>
    <t>290201213 1</t>
  </si>
  <si>
    <t>Mecanizar pieza industrial de acuerdo con sistema de control numérico</t>
  </si>
  <si>
    <t>Mediante acta 002 del 03/05/2018, el Consejo de mesa avala la norma 290201210, Reemplaza las normas 290201171, 290201173, 290201174.</t>
  </si>
  <si>
    <t>•	Reemplaza a: Código: 290201171 Versión: 1 Titulo de la Norma: Programar máquinas herramientas de control numérico computarizado de acuerdo a las especificaciones técnicas de la máquina y la pieza a mecanizar..
•	Reemplaza a: Código: 290201173 Versión: 1 Titulo de la Norma: Operar tornos de cnc de acuerdo a las especificaciones técnicas de la máquina y la pieza a mecanizar..
•	Reemplaza a: Código: 290201174 Versión: 1 Titulo de la Norma: Operar fresadoras y centros de mecanizado de cnc de acuerdo a las especificaciones técnicas de la máquina y la pieza a mecanizar..</t>
  </si>
  <si>
    <t>290201214 1</t>
  </si>
  <si>
    <t>Ensamblar productos metalmecánicos de acuerdo con métodos y procedimientos técnicos</t>
  </si>
  <si>
    <t>290201215 1</t>
  </si>
  <si>
    <t>Operar plataformas elevadoras de acuerdo con manual de operación y normativa</t>
  </si>
  <si>
    <t>•	Reemplaza a: Código: 290201175 Versión: 1 Titulo de la Norma: Alistar plataformas elevadoras de acuerdo a la operación a realizar.
•	Reemplaza a: Código: 290201176 Versión: 1 Titulo de la Norma: Operar plataformas elevadoras de accionamiento vertical de acuerdo a normas de seguridad industrial y procedimiento establecido.
•	Reemplaza a: Código: 290201177 Versión: 1 Titulo de la Norma: Operar plataformas elevadoras giratorias de acuerdo a normas de seguridad industrial y procedimiento establecido.</t>
  </si>
  <si>
    <t>290201216 1</t>
  </si>
  <si>
    <t>Laminar aceros de acuerdo con procedimiento técnico y normativa de seguridad</t>
  </si>
  <si>
    <t>Fue reemplazada por la(s) norma(s)  270101141  que ya se encuentra(n) publicada(s).</t>
  </si>
  <si>
    <t>290201217 1</t>
  </si>
  <si>
    <t>Enderezar aceros de acuerdo con procedimiento técnico y normativa de seguridad</t>
  </si>
  <si>
    <t>290201218 1</t>
  </si>
  <si>
    <t>Operar calderas de acuerdo con procedimiento técnico y normativa de seguridad</t>
  </si>
  <si>
    <t>•	Reemplaza a: Código: 280501080 Versión: 2 Titulo de la Norma: Operar la unidad generadora térmica de vapor (caldera) ciclo rankine, para la generación de energía eléctrica.
•	Reemplaza a: Código: 280501081 Versión: 2 Titulo de la Norma: Ejecutar maniobras y pruebas operativas en la unidad generadora térmica a vapor ciclo rankine de acuerdo con los manuales y procedimientos establecidos.
•	Reemplaza a: Código: 280501135 Versión: 1 Titulo de la Norma: Conservar la caldera fuera de servicio, de acuerdo con la recomendación del fabricante, normas y procedimientos establecidos.
•	Reemplaza a: Código: 280501136 Versión: 1 Titulo de la Norma: Operar calderas con potencias entre 300 y 1.000 bhp, de acuerdo con procedimientos establecidos por el fabricante y/o normas vigentes.
•	Reemplaza a: Código: 290201163 Versión: 1 Titulo de la Norma: Ejecutar acciones de operación de equipos de acuerdo con el suministro de vapor para el proceso.</t>
  </si>
  <si>
    <t>290201219 1</t>
  </si>
  <si>
    <t>Construir placas modelo de acuerdo con métodos de modelería industrial y normativa</t>
  </si>
  <si>
    <t>290201220 1</t>
  </si>
  <si>
    <t>Mezclar material de moldeo de acuerdo con procedimiento técnico y normativa</t>
  </si>
  <si>
    <t>290201221 1</t>
  </si>
  <si>
    <t>Construir moldes de fundición de acuerdo con procedimiento técnico y normativa de seguridad</t>
  </si>
  <si>
    <t>290201222 1</t>
  </si>
  <si>
    <t>Construir machos de fundición de acuerdo con procedimiento técnico y normativa de seguridad</t>
  </si>
  <si>
    <t>290201223 1</t>
  </si>
  <si>
    <t>Acabar piezas fundidas de acuerdo con técnicas y normativa de seguridad</t>
  </si>
  <si>
    <t>290201224 1</t>
  </si>
  <si>
    <t>Diseñar placas modelo de acuerdo con parámetros de fundición y normativa</t>
  </si>
  <si>
    <t>"Según Acta N° 14 MS Química  es reemplazada por la 291201086
"</t>
  </si>
  <si>
    <t>290201225 1</t>
  </si>
  <si>
    <t>Operar maquinaria de manufactura metálica de acuerdo con procedimiento técnico y normativa de seguridad</t>
  </si>
  <si>
    <t>Fue reemplazada por la(s) norma(s)  291201086 que ya se encuentra(n) publicada(s).</t>
  </si>
  <si>
    <t>Monitorear fundición de acuerdo con procedimiento técnico y normativa</t>
  </si>
  <si>
    <t>290201226 1</t>
  </si>
  <si>
    <t>Cortar lámina de acuerdo con procedimiento técnico longitudinal y normativa de seguridad</t>
  </si>
  <si>
    <t>290201227 1</t>
  </si>
  <si>
    <t>Operar puente grúa de acuerdo con normativa técnica y manual técnico</t>
  </si>
  <si>
    <t>290201228 1</t>
  </si>
  <si>
    <t>Operar horno de calentamiento de metales de acuerdo con manual técnico y normativa de seguridad</t>
  </si>
  <si>
    <t>290201229 1</t>
  </si>
  <si>
    <t>Alistar máquina de forja de acuerdo con especificaciones técnicas y normativa de seguridad</t>
  </si>
  <si>
    <t>290201230 1</t>
  </si>
  <si>
    <t>Forjar metales de acuerdo con procesos industriales de conformado y normativa de seguridad</t>
  </si>
  <si>
    <t>290201231 1</t>
  </si>
  <si>
    <t>Instalar troqueles de acuerdo con parámetros y procedimiento técnico</t>
  </si>
  <si>
    <t>290201232 1</t>
  </si>
  <si>
    <t>Ajustar matrices de acuerdo con normas técnicas y especificaciones de producto</t>
  </si>
  <si>
    <t>260101001 1</t>
  </si>
  <si>
    <t>Proyectar el mercado de acuerdo con el tipo de producto o servicio y características de los consumidores y usuarios.</t>
  </si>
  <si>
    <t>Esta norma es reemplazada por la 260101059, decisión avalada por el consejo de mesa mediante acta 005 del 27/10/2016.</t>
  </si>
  <si>
    <t>260101001 3</t>
  </si>
  <si>
    <t>Proyectar el mercado de acuerdo con la categoría de producto, necesidades y expectativas de consumidores y/o usuarios.</t>
  </si>
  <si>
    <t>260101002 1</t>
  </si>
  <si>
    <t>Desarrollar el plan de mercadeo de acuerdo con los objetivos y recursos de la organización.</t>
  </si>
  <si>
    <t>260101002 2</t>
  </si>
  <si>
    <t>Ejecutar planes de mercadeo de acuerdo con los objetivos y recursos de la organización</t>
  </si>
  <si>
    <t>260101002 3</t>
  </si>
  <si>
    <t>Implementar acciones estratégicas de mercadeo de acuerdo con segmentos y escenarios del mercado.</t>
  </si>
  <si>
    <t>260101003 1</t>
  </si>
  <si>
    <t>Implementar las acciones de penetración del producto o servicio en el mercado de acuerdo con la rentabilidad y estrategias de mercadeo.</t>
  </si>
  <si>
    <t>Se inactiva código según acta 183 de 2013, teniendo en cuenta las argumentaciones que tanto equipos técnicos como Consejo Ejecutivo presentaron para la inactivación, se sugiere a los equipos pedagogicos de diseño curricular su reemplazo por las normas: 26</t>
  </si>
  <si>
    <t>260101003 2</t>
  </si>
  <si>
    <t>260101004 1</t>
  </si>
  <si>
    <t>Desarrollar los canales de distribución a partir del mercado, idiosincrasia, cultura y necesidad de los clientes.</t>
  </si>
  <si>
    <t>Esta norma es reemplazada por la 260101060, decisión avalada por el consejo de mesa mediante acta 005 del 17/08/2017.</t>
  </si>
  <si>
    <t>260101004 2</t>
  </si>
  <si>
    <t>Definir la estrategia de canales a partir del comportamiento del mercado, características de los productos y plan estratégico organizacional.</t>
  </si>
  <si>
    <t>260101005 1</t>
  </si>
  <si>
    <t>Medir la efectividad del canal de acuerdo con las metas de ventas.</t>
  </si>
  <si>
    <t>260101006 1</t>
  </si>
  <si>
    <t>Preparar la exhibición de productos y servicios teniendo en cuenta sus características y el estilo de exhibición.</t>
  </si>
  <si>
    <t>Esta norma es reemplazada por el código 260101050, decisión avalada por el Consejo de mesa mediante Acta 011 del 04-11-2015.</t>
  </si>
  <si>
    <t>260101006 2</t>
  </si>
  <si>
    <t>Formular la estrategia de merchandising para productos y servicios teniendo en cuenta su naturaleza y segmentación del mercado.</t>
  </si>
  <si>
    <t>260101007 1</t>
  </si>
  <si>
    <t>Manejar contactos comerciales de acuerdo con la actividad de mercadeo.</t>
  </si>
  <si>
    <t>260101007 2</t>
  </si>
  <si>
    <t>Gestionar eventos de acuerdo con el plan estratégico organizacional o el plan de mercadeo.</t>
  </si>
  <si>
    <t>260101008 1</t>
  </si>
  <si>
    <t>Estructurar la cadena del servicio y valores corporativos de acuerdo con los requerimientos de los clientes.</t>
  </si>
  <si>
    <t>Esta norma es reemplazada por la 260101070, decisión avalada por el consejo de mesa mediante acta 004 del 11/07/2018.</t>
  </si>
  <si>
    <t>260101008 2</t>
  </si>
  <si>
    <t>Estructurar ciclos de servicio de acuerdo con requerimientos de los clientes.</t>
  </si>
  <si>
    <t>260101009 1</t>
  </si>
  <si>
    <t>Evaluar las acciones y resultados de mercadeo según objetivos y metas de la empresa.</t>
  </si>
  <si>
    <t>260101009 2</t>
  </si>
  <si>
    <t>Evaluar acciones y resultados de mercadeo según objetivos y metas de la empresa.</t>
  </si>
  <si>
    <t>260101009 3</t>
  </si>
  <si>
    <t>Evaluar resultados de acciones de mercadeo con base en objetivos organizacionales.</t>
  </si>
  <si>
    <t>260101009 4</t>
  </si>
  <si>
    <t>Evaluar estrategias de mercadeo de acuerdo con objetivos comerciales</t>
  </si>
  <si>
    <t>260101010 1</t>
  </si>
  <si>
    <t>Realizar eventos de comunicación de mercadeo, teniendo en cuenta las características y necesidades de los clientes.</t>
  </si>
  <si>
    <t>Según Acta 11 del año 2015, se inactiva dado que lo comités técnicos encontraron que la norma en mención es una actividad clave de la norma 260101052</t>
  </si>
  <si>
    <t>260101010 2</t>
  </si>
  <si>
    <t>Formular el concepto y la estrategia creativa de comunicación interna y externa según políticas de la organización.</t>
  </si>
  <si>
    <t>260101011 1</t>
  </si>
  <si>
    <t>Determinar oportunidades de mercado de acuerdo con las tendencias del entorno y los objetivos de la empresa.</t>
  </si>
  <si>
    <t>Esta norma es reemplazada por la 260101059, decisión avalada por el consejo de mesa mediante acta 005 del 26/10/2021.</t>
  </si>
  <si>
    <t>260101011 2</t>
  </si>
  <si>
    <t>Determinar oportunidades de mercado de acuerdo con la situación y comportamiento de los entornos de la organización.</t>
  </si>
  <si>
    <t>260101012 1</t>
  </si>
  <si>
    <t>Preparar los elementos de apoyo para el diseño del mensaje y la realización de la campaña publicitaria con base en los objetivos de comunicación y recursos de la empresa.</t>
  </si>
  <si>
    <t>Esta norma es reemplazada por el código 260101051, decisión avalada por el Consejo de mesa mediante Acta 011 del 04-11-2015.</t>
  </si>
  <si>
    <t>Esta norma es reemplazada por la  290201202 y 290201203 decisión avalada por el consejo de mesa mediante 001 del 01/12/2017.</t>
  </si>
  <si>
    <t>260101012 2</t>
  </si>
  <si>
    <t>Diseñar el brief de acuerdo con políticas y estrategias de comunicación de la organización.</t>
  </si>
  <si>
    <t>Fue reemplazada por la(s) norma(s)  290201202 y 290201203 que ya se encuentra(n) publicada(s).</t>
  </si>
  <si>
    <t>260101014 1</t>
  </si>
  <si>
    <t>Diseñar prototipos de productos y/o servicios que satisfagan las necesidades y requerimientos de los clientes y cumplan la normatividad legal vigente.</t>
  </si>
  <si>
    <t>Esta norma es reemplazada por la  290201202 y 290201204 y decisión avalada por el consejo de mesa mediante 001 del 01/12/2017.</t>
  </si>
  <si>
    <t>260101014 2</t>
  </si>
  <si>
    <t>Definir prototipos de productos según oportunidades detectadas y condiciones técnicas y financieras de la organización.</t>
  </si>
  <si>
    <t>Fue reemplazada por la(s) norma(s)  290201202 y 290201204 que ya se encuentra(n) publicada(s).</t>
  </si>
  <si>
    <t>260101015 1</t>
  </si>
  <si>
    <t>Analizar la viabilidad comercial del producto ó servicio de acuerdo con los indicadores económicos y sociales del mercado.</t>
  </si>
  <si>
    <t>Esta norma es reemplazada por la  290201203, decisión avalada por el consejo de mesa mediante 001 del 01/12/2017.</t>
  </si>
  <si>
    <t>260101015 2</t>
  </si>
  <si>
    <t>Analizar la viabilidad comercial de la idea de producto de acuerdo con indicadores económicos y sociales del mercado.</t>
  </si>
  <si>
    <t>Fue reemplazada por la(s) norma(s)  290201203 que ya se encuentra(n) publicada(s).</t>
  </si>
  <si>
    <t>260101016 1</t>
  </si>
  <si>
    <t>Planear actividades de mercadeo que respondan a las necesidades y expectativas de los clientes y a los objetivos de la empresa.</t>
  </si>
  <si>
    <t>Esta norma es reemplazada por la 260101061, decisión avalada por el consejo de mesa mediante acta 003 del 27/04/2017.</t>
  </si>
  <si>
    <t>260101016 2</t>
  </si>
  <si>
    <t>Estructurar el plan estratégico de mercadeo de acuerdo con el comportamiento del mercado y direccionamiento organizacional.</t>
  </si>
  <si>
    <t>Esta norma es reemplazada por la  290201200 y 290201201decisión avalada por el consejo de mesa mediante acta 004 del 09/12/2016.  Se inactiva código.</t>
  </si>
  <si>
    <t>260101017 1</t>
  </si>
  <si>
    <t>Establecer la estructura de la campaña según objetivos de la comunicación y estrategias de mercadeo.</t>
  </si>
  <si>
    <t>Esta norma es reemplazada por el código 260101052, decisión avalada por el Consejo de mesa mediante Acta 011 del 04-11-2015.</t>
  </si>
  <si>
    <t>Fue reemplazada por la(s) norma(s)  290201200 y 290201201 que ya se encuentra(n) publicada(s).</t>
  </si>
  <si>
    <t>260101017 2</t>
  </si>
  <si>
    <t>Establecer la estructura de la campaña publicitaria de acuerdo con la estrategia de comunicación definida por la empresa.</t>
  </si>
  <si>
    <t>Esta norma es reemplazada por la  290201200 y 290201201 decisión avalada por el consejo de mesa mediante acta 004 del 09/12/2016.  Se inactiva código.</t>
  </si>
  <si>
    <t>260101018 1</t>
  </si>
  <si>
    <t>Implementar el sistema de información de mercados de acuerdo con las necesidades de información de las subáreas y los objetivos de la empresa.</t>
  </si>
  <si>
    <t>Se inactiva código según acta 183 de 2013, teniendo en cuenta las argumentaciones que tanto equipos técnicos como Consejo Ejecutivo presentaron para la inactivación, se sugiere a los equipos pedagogicos de diseño curricular su reemplazo por las normas de</t>
  </si>
  <si>
    <t>260101018 2</t>
  </si>
  <si>
    <t>Esta norma es reemplazada por la  290201200, decisión avalada por el consejo de mesa mediante acta 004 del 09/12/2016.  Se inactiva código.</t>
  </si>
  <si>
    <t>260101019 1</t>
  </si>
  <si>
    <t>Coordinar la acción de ventas de acuerdo con los objetivos de ventas y el plan de mercadeo.</t>
  </si>
  <si>
    <t>Esta norma es reemplazada por la 260101058, decisión avalada por el consejo de mesa mediante acta 005 del 26/10/2021.</t>
  </si>
  <si>
    <t>Fue reemplazada por la(s) norma(s)  290201200 que ya se encuentra(n) publicada(s).</t>
  </si>
  <si>
    <t>260101019 2</t>
  </si>
  <si>
    <t>Coordinar la acción de ventas según comportamientos del mercado y estrategia comercial de la organización.</t>
  </si>
  <si>
    <t>Esta norma es reemplazada por la  290201201, decisión avalada por el consejo de mesa mediante acta 004 del 09/12/2016.  Se inactiva código.</t>
  </si>
  <si>
    <t>Fue reemplazada por la(s) norma(s)  290201201 que ya se encuentra(n) publicada(s).</t>
  </si>
  <si>
    <t>260101020 1</t>
  </si>
  <si>
    <t>Administrar la fuerza de ventas de acuerdo con los objetivos de ventas y estándares establecidos por la organización.</t>
  </si>
  <si>
    <t>sta norma es reemplazada por la 260101058, decisión avalada por el consejo de mesa mediante acta 005 del 26/10/2021.</t>
  </si>
  <si>
    <t>260101020 2</t>
  </si>
  <si>
    <t>Dirigir equipos de venta de acuerdo con el planteamiento estratégico organizacional.</t>
  </si>
  <si>
    <t>El Consejo Ejecutivo aprueba el traslado de la NSCL de la Mesa Sectorial de Metalmecánica a la Mesa Sectorial de Automatización, según acta 002 del 16-06-2016 dado que no es misional, por lo tanto se inactiva esta Norma. Código nuevo 280401017.
Esta norma</t>
  </si>
  <si>
    <t>260101021 1</t>
  </si>
  <si>
    <t>Negociar productos o servicios según condiciones de mercado y políticas de la empresa.</t>
  </si>
  <si>
    <t>Fue reemplazada por la(s) norma(s)  280401017,280401022,280401020 y 280401021  que ya se encuentra(n) publicada(s).</t>
  </si>
  <si>
    <t>260101021 2</t>
  </si>
  <si>
    <t>El Consejo Ejecutivo aprueba el traslado de la NSCL de la Mesa Sectorial de Metalmecánica a la Mesa Sectorial de Automatización, según acta 002 del 16-06-2016 dado que no es misional, por lo tanto se inactiva esta Norma. Código nuevo 280401018.
Esta norma</t>
  </si>
  <si>
    <t>260101021 3</t>
  </si>
  <si>
    <t>Realizar negociación con los proveedores y clientes, según los objetivos y estrategias establecidas por la organización.</t>
  </si>
  <si>
    <t>Fue reemplazada por la(s) norma(s)  280401018,280401022,280401020 y 280401021  que ya se encuentra(n) publicada(s).</t>
  </si>
  <si>
    <t>260101021 4</t>
  </si>
  <si>
    <t>Negociar productos o servicios de acuerdo con objetivos estratégicos.</t>
  </si>
  <si>
    <t>260101022 1</t>
  </si>
  <si>
    <t>Identificar los comportamientos del mercado según resultados de la investigación y tendencias del entorno</t>
  </si>
  <si>
    <t>260101023 1</t>
  </si>
  <si>
    <t>Preparar los medios de apoyo a la investigación de acuerdo con el plan establecido.</t>
  </si>
  <si>
    <t>260101024 1</t>
  </si>
  <si>
    <t>Gestionar las superficies en los puntos de venta según estrategias de exhibición.</t>
  </si>
  <si>
    <t>Esta norma es reemplazada por la 260101062, decisión avalada por el consejo de mesa mediante acta 005 del 26/10/2021.</t>
  </si>
  <si>
    <t>260101024 2</t>
  </si>
  <si>
    <t>Gestionar los productos en el punto de venta según plan de merchandising o políticas del establecimiento comercial.</t>
  </si>
  <si>
    <t>260101025 1</t>
  </si>
  <si>
    <t>Crear piezas de comunicación con base en la propuesta de comunicación del producto o servicio.</t>
  </si>
  <si>
    <t>Se inactiva esta NCL por su traslado a la MS de Metrologia según Acta 5 del 11 de Junio de 2013.  Código asignado en Metrología 220401001.</t>
  </si>
  <si>
    <t>260101025 2</t>
  </si>
  <si>
    <t>Crear piezas publicitarias de acuerdo con el objetivo de comunicación.</t>
  </si>
  <si>
    <t>260101026 1</t>
  </si>
  <si>
    <t>Estructurar la fuerza de ventas con base en los objetivos y metas de ventas.</t>
  </si>
  <si>
    <t>Mediante acta 005 del 26/10/2021, el Consejo de mesa avala la norma 260101058, Reemplaza la norma 260101026</t>
  </si>
  <si>
    <t>260101026 2</t>
  </si>
  <si>
    <t>Estructurar equipos de venta según objetivos y metas del plan estratégico de mercadeo.</t>
  </si>
  <si>
    <t>se inactiva esta NCL por su traslado a la MS de Metrologia según Acta 5 del 11 de Junio de 2013.  Código asignado en Metrología 220401002.</t>
  </si>
  <si>
    <t>260101027 1</t>
  </si>
  <si>
    <t>Procesar la información recolectada de acuerdo con los manuales de manejos de información.</t>
  </si>
  <si>
    <t>Esta norma es reemplazada por la 260101067, decisión avalada por el consejo de mesa mediante acta 003 del 27/04/2017.</t>
  </si>
  <si>
    <t>260101027 2</t>
  </si>
  <si>
    <t>Procesar los datos recolectados de acuerdo con requerimientos del proyecto de investigación.</t>
  </si>
  <si>
    <t>260101028 1</t>
  </si>
  <si>
    <t>Desarrollar campañas publicitarias que respondan a la estrategia de comunicación y al medio.</t>
  </si>
  <si>
    <t>SE INACTIVA SEGÚN ACTA 120 DEL 24/11/2011</t>
  </si>
  <si>
    <t>se inactiva esta NCL por su traslado a la MS de Metrologia según Acta 5 del 11 de Junio de 2013.  Código asignado en Metrología 220401003.</t>
  </si>
  <si>
    <t>260101029 1</t>
  </si>
  <si>
    <t>Realizar estudios cuantitativos según modelo metodológico de investigación.</t>
  </si>
  <si>
    <t>Esta norma es reemplazada por la 260101066, decisión avalada por el consejo de mesa mediante acta 001 del 07/04/2017.</t>
  </si>
  <si>
    <t>260101029 2</t>
  </si>
  <si>
    <t>Encuestar al grupo objetivo de investigación teniendo en cuenta la técnica de recolección e instructivos de aplicación.</t>
  </si>
  <si>
    <t>260101030 1</t>
  </si>
  <si>
    <t>Desarrollar estudios cualitativos según modelo metodológico de investigación, e instrumentos de recolección.</t>
  </si>
  <si>
    <t>Esta norma es reemplazada por la 260101065, decisión avalada por el consejo de mesa mediante 007 del 19/10/2017.</t>
  </si>
  <si>
    <t>260101030 2</t>
  </si>
  <si>
    <t>Desarrollar estudios cualitativos según diseño metodológico de investigación.</t>
  </si>
  <si>
    <t>260101031 1</t>
  </si>
  <si>
    <t>Medir la efectividad de los mensajes publicitarios aplicando las técnicas e instrumentos de medición.</t>
  </si>
  <si>
    <t>Según Acta 009 del 03/12/2014, el Consejo de Mesa aprueba la decisión del Comité Técnico de inactivar este código, razón que se argumenta en Acta 009 del 15 de julio de 2014. Norma que se recomienda para los diseños curriculares que soporta: 260101009 qu</t>
  </si>
  <si>
    <t>Fue reemplazada por la(s) norma(s)  290201191,290201192  que ya se encuentra(n) publicada(s).</t>
  </si>
  <si>
    <t>260101032 1</t>
  </si>
  <si>
    <t>Diseñar el proyecto de la investigación de mercados de acuerdo con los objetivos y metas de la investigación.</t>
  </si>
  <si>
    <t>Esta norma es reemplazada por la 260101064, decisión avalada por el consejo de mesa mediante 007 del 19/10/2017.</t>
  </si>
  <si>
    <t>260101032 2</t>
  </si>
  <si>
    <t>Diseñar el proyecto de investigación de acuerdo con la oportunidad de mercado o problema de marketing detectado.</t>
  </si>
  <si>
    <t>260101033 1</t>
  </si>
  <si>
    <t>Manejar clientes de acuerdo con el tipo clientes y a partir de las políticas de ventas de la compañía.</t>
  </si>
  <si>
    <t>260101033 2</t>
  </si>
  <si>
    <t>Contactar clientes de acuerdo con sus necesidades y requerimientos, el tipo de producto o servicio y las políticas de ventas de la compañía</t>
  </si>
  <si>
    <t>260101033 3</t>
  </si>
  <si>
    <t>Contactar clientes de acuerdo con sus necesidades y políticas comerciales de la empresa.</t>
  </si>
  <si>
    <t>260101033 4</t>
  </si>
  <si>
    <t>Prospectar clientes de acuerdo con los segmentos objetivo y estrategia de ventas.</t>
  </si>
  <si>
    <t>260101033 5</t>
  </si>
  <si>
    <t>Prospectar clientes de acuerdo con los segmentos objetivo y estrategia de ventas</t>
  </si>
  <si>
    <t>260101034 1</t>
  </si>
  <si>
    <t>Hacer seguimiento a clientes con base en los acuerdos comerciales y el plan de servicio a clientes.</t>
  </si>
  <si>
    <t>260101034 2</t>
  </si>
  <si>
    <t>Hacer seguimiento a clientes con base en los acuerdos comerciales y el plan de servicio a clientes</t>
  </si>
  <si>
    <t>260101034 3</t>
  </si>
  <si>
    <t>Hacer seguimiento a los clientes con base en los acuerdos comerciales y el plan de servicio a clientes.</t>
  </si>
  <si>
    <t>260101034 4</t>
  </si>
  <si>
    <t>Monitorear al cliente de acuerdo con metodologías de evaluación y seguimiento.</t>
  </si>
  <si>
    <t>260101034 5</t>
  </si>
  <si>
    <t>Monitorear al cliente de acuerdo con metodologías de evaluación y seguimiento</t>
  </si>
  <si>
    <t>260101035 1</t>
  </si>
  <si>
    <t>Diseñar estrategias de comunicación con base en las características del producto o servicio y el mercado</t>
  </si>
  <si>
    <t>Esta norma es reemplazada por el código 260101053, decisión avalada por el Consejo de mesa mediante Acta 011 del 04-11-2015.</t>
  </si>
  <si>
    <t>260101035 2</t>
  </si>
  <si>
    <t>Estructurar el plan de comunicación con base en el plan estratégico de mercadeo definido por la empresa.</t>
  </si>
  <si>
    <t>260101036 1</t>
  </si>
  <si>
    <t>Impulsar las ventas en el punto de venta de acuerdo con las estrategias y políticas de ventas.</t>
  </si>
  <si>
    <t>Esta norma es reemplazada por la 260101063, decisión avalada por el consejo de mesa mediante acta 005 del 26/10/2021.</t>
  </si>
  <si>
    <t>260101036 2</t>
  </si>
  <si>
    <t>Promover los productos en el punto de venta según plan promocional y acuerdo comercial.</t>
  </si>
  <si>
    <t>260101037 1</t>
  </si>
  <si>
    <t>Gestionar las relaciones con los clientes mediante los canales de comunicación establecidos por la empresa.</t>
  </si>
  <si>
    <t>Esta norma es reemplazada por el código 260101054, decisión avalada por el Consejo de mesa mediante Acta 011 del 04-11-2015.</t>
  </si>
  <si>
    <t>260101037 2</t>
  </si>
  <si>
    <t>Gestionar las relaciones con los clientes mediante los canales de comunicación existentes.</t>
  </si>
  <si>
    <t>260101038 1</t>
  </si>
  <si>
    <t>Elaborar programas de mejoramiento de servicio al cliente según parámetros e indicadores de servicio.</t>
  </si>
  <si>
    <t>260101038 2</t>
  </si>
  <si>
    <t>Diseñar programas de mejoramiento de acuerdo con evaluaciones del servicio y características de clientes y usuarios.</t>
  </si>
  <si>
    <t>260101039 1</t>
  </si>
  <si>
    <t>Diseñar el proceso de administración de categorías de acuerdo con las herramientas y tecnológicas existentes.</t>
  </si>
  <si>
    <t>Esta norma es reemplazada por la 260101069, decisión avalada por el consejo de mesa mediante acta 005 del 17/08/2017.</t>
  </si>
  <si>
    <t>Fue reemplazada por la(s) norma(s)  290201179  que ya se encuentra(n) publicada(s).</t>
  </si>
  <si>
    <t>260101039 2</t>
  </si>
  <si>
    <t>Definir categorías de producto de acuerdo con las características y necesidades de los segmentos de mercado.</t>
  </si>
  <si>
    <t>Esta norma es reemplazada por la 291901022 de la MS de Mantenimiento por cuanto fueron aceptadas por la MS Equipos electro-electrónicos, decisión avalada por el consejo de mesa mediante acta 093 del 18/01/2016.  Se inactiva código.</t>
  </si>
  <si>
    <t>260101040 1</t>
  </si>
  <si>
    <t>Evaluar el desempeño de la categoría de acuerdo con los métodos y técnicas existentes</t>
  </si>
  <si>
    <t>Fue reemplazada por la(s) norma(s)  291901022  que ya se encuentra(n) publicada(s).</t>
  </si>
  <si>
    <t>260101040 2</t>
  </si>
  <si>
    <t>Evaluar la categoría de productos según objetivos de proveedores y distribuidores.</t>
  </si>
  <si>
    <t>260101041 1</t>
  </si>
  <si>
    <t>Manejar los espacios según unidades estratégicas de negocio</t>
  </si>
  <si>
    <t>260101041 2</t>
  </si>
  <si>
    <t>Definir planometrías de acuerdo con el comportamiento de compra de los segmentos.</t>
  </si>
  <si>
    <t>260101042 1</t>
  </si>
  <si>
    <t>Interactuar con clientes de acuerdo con políticas y estrategias de servicio de la compañía</t>
  </si>
  <si>
    <t>Esta norma ya fue reemplazada por la 210601020_1: Atender clientes de acuerdo con procedimiento de servicio y normativa, aprobada y publicada en octubre de 2016.</t>
  </si>
  <si>
    <t>260101042 2</t>
  </si>
  <si>
    <t>260101042 3</t>
  </si>
  <si>
    <t>Interactuar con clientes de acuerdo con sus necesidades y con las políticas y estrategia de servicio de la organización.</t>
  </si>
  <si>
    <t>260101043 1</t>
  </si>
  <si>
    <t>Gestionar bases de datos de acuerdo con requerimientos y objetivos comerciales de la empresa</t>
  </si>
  <si>
    <t>Se inactiva según acta 183 del 2013 y se sugirio remplazar por las normas:250601013,250601011</t>
  </si>
  <si>
    <t>260101044 1</t>
  </si>
  <si>
    <t>Administrar proyectos de negocio on line de acuerdo con las políticas de comercialización y tecnología existente</t>
  </si>
  <si>
    <t>Según Acta de MS # 011 del 04-11-2015 se inactiva esta norma por recomendaciones del comité técnico de normalización dado que sus dos elementos son funciones normalizadas en las normas 220501047 220501048 y 220501049 de la MS Teleinformática.</t>
  </si>
  <si>
    <t>260101044 2</t>
  </si>
  <si>
    <t>Administrar proyectos de negocio online según políticas de comercialización y tecnología existente.</t>
  </si>
  <si>
    <t>260101045 1</t>
  </si>
  <si>
    <t>Formular proyectos de comunicación Web de acuerdo con normatividad vigente.</t>
  </si>
  <si>
    <t>Esta norma es reemplazada por el código 260101055, decisión avalada por el Consejo de mesa mediante Acta 011 del 04-11-2015.</t>
  </si>
  <si>
    <t>260101045 2</t>
  </si>
  <si>
    <t>Esta norma es reemplazada por la  290201197 y 290201199 decisión avalada por el consejo de mesa mediante acta 004 del 09/12/2016.</t>
  </si>
  <si>
    <t>260101046 1</t>
  </si>
  <si>
    <t>Desarrollar esquemas de negociación on-line de acuerdo con modelos de comercio.</t>
  </si>
  <si>
    <t>Según Acta 009 del 03/12/2014, el Consejo de Mesa aprueba la decisión del Comité Técnico de inactivar este código, razón que se argumenta en Acta 002 del 05 y 11 de junio de 2014. Normas que se recomiendan para los diseños curriculares que soporta: 22050</t>
  </si>
  <si>
    <t>Esta norma es reemplazada por la  290201199, decisión avalada por el consejo de mesa mediante acta 004 del 09/12/2016.</t>
  </si>
  <si>
    <t>260101047 2</t>
  </si>
  <si>
    <t>Realizar las ventas de productos y servicios de acuerdo con las necesidades de los clientes y objetivos del plan de mercadeo.</t>
  </si>
  <si>
    <t>Esta norma es reemplazada por la  290201197, decisión avalada por el consejo de mesa mediante acta 004 del 09/12/2016.</t>
  </si>
  <si>
    <t>260101047 3</t>
  </si>
  <si>
    <t>Vender productos y servicios de acuerdo con las necesidades del cliente y objetivos comerciales.</t>
  </si>
  <si>
    <t>260101047 4</t>
  </si>
  <si>
    <t>Vender productos y servicios de acuerdo con las necesidades del cliente y objetivos comerciales</t>
  </si>
  <si>
    <t>Fue reemplazada por la(s) norma(s)  290201219  que ya se encuentra(n) publicada(s).</t>
  </si>
  <si>
    <t>260101048 1</t>
  </si>
  <si>
    <t>Desarrollar estrategias de promoción de ventas según plan estratégico y objetivos de mercadeo y ventas de la empresa.</t>
  </si>
  <si>
    <t>260101049 1</t>
  </si>
  <si>
    <t>Diseñar el portafolio de productos y servicios según las estrategias de mercadeo de la organización.</t>
  </si>
  <si>
    <t>260101050 1</t>
  </si>
  <si>
    <t>Definir el plan de merchandising según objetivos y técnicas de la promoción.</t>
  </si>
  <si>
    <t>260101051 1</t>
  </si>
  <si>
    <t>Construir el brief según metodologías de diagnóstico organizacional.</t>
  </si>
  <si>
    <t>260101052 1</t>
  </si>
  <si>
    <t>Estructurar la campaña publicitaria de acuerdo con objetivos de comunicación y metodología de planeación.</t>
  </si>
  <si>
    <t>260101053 1</t>
  </si>
  <si>
    <t>Definir el plan de comunicación interna de acuerdo con la cultura y estrategia corporativa.</t>
  </si>
  <si>
    <t>260101054 1</t>
  </si>
  <si>
    <t>Coordinar la atención a usuarios según proceso administrativo y estrategia de servicio.</t>
  </si>
  <si>
    <t>260101055 1</t>
  </si>
  <si>
    <t>Estructurar la estrategia de mercadeo digital de acuerdo con objetivos de campaña y normativa legal.</t>
  </si>
  <si>
    <t>Fue reemplazada por la(s) norma(s)  280401012  que ya se encuentra(n) publicada(s).</t>
  </si>
  <si>
    <t>260101056 1</t>
  </si>
  <si>
    <t>Lanzar la promoción de ventas según objetivos y herramientas promocionales.</t>
  </si>
  <si>
    <t>260101058 1</t>
  </si>
  <si>
    <t>Coordinar la fuerza de ventas de acuerdo con metodologías de planeación y técnicas de control</t>
  </si>
  <si>
    <t>Fue reemplazada por la(s) norma(s)  280401013  que ya se encuentra(n) publicada(s).</t>
  </si>
  <si>
    <t>260101059 1</t>
  </si>
  <si>
    <t>Proyectar el mercado según segmentos y métodos de pronóstico</t>
  </si>
  <si>
    <t>260101060 1</t>
  </si>
  <si>
    <t>Diseñar el canal de distribución según el plan de mercadeo y normativa técnica</t>
  </si>
  <si>
    <t>Mediante acta 005 del 17/08/2017, el Consejo de mesa avala la norma 260101060, Reemplaza la norma 260101004.</t>
  </si>
  <si>
    <t>260101061 1</t>
  </si>
  <si>
    <t>Formular el plan según objetivos y metodologías</t>
  </si>
  <si>
    <t>Mediante acta 003 del 27/04/2017, el Consejo de mesa avala la norma 260101061, Reemplaza la norma 260101016.</t>
  </si>
  <si>
    <t>260101062 1</t>
  </si>
  <si>
    <t>Surtir productos según plan y técnicas de merchandising.</t>
  </si>
  <si>
    <t>Mediante acta 005 del 26/10/2021, el Consejo de mesa avala la norma 260101062, Reemplaza la norma 260101024.</t>
  </si>
  <si>
    <t>260101063 1</t>
  </si>
  <si>
    <t>Impulsar productos de acuerdo con el plan promocional y protocolos de campaña.</t>
  </si>
  <si>
    <t>Mediante acta 005 del 26/10/2021, el Consejo de mesa avala la norma 260101063, Reemplaza la norma 260101036.</t>
  </si>
  <si>
    <t>260101064 1</t>
  </si>
  <si>
    <t>Formular el proyecto de acuerdo con métodos y técnicas de investigación</t>
  </si>
  <si>
    <t>Mediante acta 007 del 19/10/2017, el Consejo de mesa avala la norma 260101064, Reemplaza las normas 260101030.</t>
  </si>
  <si>
    <t>260101065 1</t>
  </si>
  <si>
    <t>Recolectar información de acuerdo con metodología de investigación</t>
  </si>
  <si>
    <t>Mediante acta 007 del 19/10/2017, el Consejo de mesa avala la norma 260101065, Reemplaza las normas 260101032.</t>
  </si>
  <si>
    <t>260101066 1</t>
  </si>
  <si>
    <t>Encuestar personas según técnica de recolección y manual de encuestador</t>
  </si>
  <si>
    <t>Mediante acta 001 del 07/04/2017, el Consejo de mesa avala la norma 260101066, Reemplaza la norma 260101029</t>
  </si>
  <si>
    <t>260101067 1</t>
  </si>
  <si>
    <t>Procesar los datos de acuerdo con técnica de investigación y tabulación</t>
  </si>
  <si>
    <t>Mediante acta 003 del 27/04/2017, el Consejo de mesa avala la norma 260101067, Reemplaza la norma 260101027.</t>
  </si>
  <si>
    <t>260101068 1</t>
  </si>
  <si>
    <t>Diseñar instrumentos de acuerdo con métodos y técnicas de investigación</t>
  </si>
  <si>
    <t>260101069 1</t>
  </si>
  <si>
    <t>Estructurar categoría de producto según estrategia del formato comercial y métodos de categorización</t>
  </si>
  <si>
    <t>Mediante acta 005 del 17/08/2017, el Consejo de mesa avala la norma 260101069, Reemplaza las normas 260101039, 260101040, 260101041</t>
  </si>
  <si>
    <t>260101070 1</t>
  </si>
  <si>
    <t>Diseñar estrategias de servicio al cliente según modelos de gestión</t>
  </si>
  <si>
    <t>Mediante acta 004 del 11/07/2018, el Consejo de mesa avala la norma 260101070, Reemplaza las normas 260101008.</t>
  </si>
  <si>
    <t>260101071 1</t>
  </si>
  <si>
    <t>Negociar portafolio de acuerdo con categoría de producto o servicio</t>
  </si>
  <si>
    <t>260101072 1</t>
  </si>
  <si>
    <t>Lanzar la promoción comercial según objetivos y herramientas promocionales</t>
  </si>
  <si>
    <t>260101073 1</t>
  </si>
  <si>
    <t>Estructurar comunidades virtuales de acuerdo con técnicas de marketing digital y tipo de negocio</t>
  </si>
  <si>
    <t>260101074 1</t>
  </si>
  <si>
    <t>Gestionar comunidades virtuales de acuerdo con técnicas de relaciones públicas y tipo de negocio</t>
  </si>
  <si>
    <t>260101075 1</t>
  </si>
  <si>
    <t>Construir perfil de consumidor de acuerdo con metodologías de mercadeo y tipo de portafolio</t>
  </si>
  <si>
    <t>260101076 1</t>
  </si>
  <si>
    <t>Gestionar imagen de acuerdo con estrategias de reputación y tipo de portafolio</t>
  </si>
  <si>
    <t>Se inactiva esta NCL  Según Acta 006 de 16/05/2014 por traslado a la MS de Mantenimiento, Nuevo Codigo Asignado: 280501142.</t>
  </si>
  <si>
    <t>260101077 1</t>
  </si>
  <si>
    <t>Inspeccionar el proceso de ventas de frutas y hortalizas en mostrador de acuerdo con los requerimientos y procedimientos de la empresa</t>
  </si>
  <si>
    <t>Trasladada de la MS de Cosecha</t>
  </si>
  <si>
    <t>260101083 1</t>
  </si>
  <si>
    <t>Montar espacio vitrina de acuerdo con estrategia de merchandinsig y técnicas de exhibición</t>
  </si>
  <si>
    <t>Se inactiva esta NCL  Según Acta 006 de 16/05/2014 por traslado a la MS de Mantenimiento, Nuevo Codigo Asignado: 280501143.</t>
  </si>
  <si>
    <t>260101090 1</t>
  </si>
  <si>
    <t>Segmentar mercado de acuerdo con estrategia digital y metodología de análisis</t>
  </si>
  <si>
    <t>260101092 1</t>
  </si>
  <si>
    <t>Gestionar clientes de acuerdo con técnicas de venta y tipo portafolio</t>
  </si>
  <si>
    <t>Se inactiva esta NCL  Según Acta 006 de 16/05/2014 por traslado a la MS de Mantenimiento, Nuevo Codigo Asignado: 280501144.</t>
  </si>
  <si>
    <t>260101094 1</t>
  </si>
  <si>
    <t>Construir brief según requerimientos técnicos y metodologías de diagnóstico organizacional</t>
  </si>
  <si>
    <t>260101095 1</t>
  </si>
  <si>
    <t>Estructurar campaña publicitaria de acuerdo con objetivos de comunicación y metodología de planeación</t>
  </si>
  <si>
    <t>Se inactiva esta NCL  Según Acta 006 de 16/05/2014 por traslado a la MS de Mantenimiento, Nuevo Codigo Asignado: 280501145.</t>
  </si>
  <si>
    <t>260101096 1</t>
  </si>
  <si>
    <t>Negociar publicidad de acuerdo con técnicas y tipo de portafolio</t>
  </si>
  <si>
    <t>220102001 1</t>
  </si>
  <si>
    <t>Fabricar piezas de laminación manual de acuerdo con orden de producción del material compuesto.</t>
  </si>
  <si>
    <t>Mediante acta 005 del 17/08/2017, el Consejo de mesa avala la norma 260101069, Reemplaza las normas  260101039, 260101040, 260101041</t>
  </si>
  <si>
    <t>220102001 2</t>
  </si>
  <si>
    <t>Laminar pieza de material compuesto de acuerdo con técnica de recubrimiento</t>
  </si>
  <si>
    <t>•	Reemplaza a: Código: 220102001 Versión: 1 Titulo de la Norma: Fabricar piezas de laminación manual de acuerdo con orden de producción del material compuesto.</t>
  </si>
  <si>
    <t>220102002 1</t>
  </si>
  <si>
    <t>Fabricar piezas de transferencia de resina de acuerdo con orden de producción.</t>
  </si>
  <si>
    <t>220102002 2</t>
  </si>
  <si>
    <t>Moldear pieza de material compuesto de acuerdo con técnica de transferencia de resina y manual técnico</t>
  </si>
  <si>
    <t>•	Reemplaza a: Código: 220102002 Versión: 1 Titulo de la Norma: Fabricar piezas de transferencia de resina de acuerdo con orden de producción.</t>
  </si>
  <si>
    <t>220102003 1</t>
  </si>
  <si>
    <t>Fabricar piezas de pultrusión de acuerdo con orden de producción.</t>
  </si>
  <si>
    <t>220102003 2</t>
  </si>
  <si>
    <t>Operar máquinas de fabricación de compuestos de acuerdo con manual técnico</t>
  </si>
  <si>
    <t>•	Reemplaza a: Código: 220102003 Versión: 1 Titulo de la Norma: Fabricar piezas de pultrusión de acuerdo con orden de producción.
•	Reemplaza a: Código: 220102004 Versión: 1 Titulo de la Norma: Fabricar piezas de enrollamiento de acuerdo con orden de producción.</t>
  </si>
  <si>
    <t>220102004 1</t>
  </si>
  <si>
    <t>Fabricar piezas de enrollamiento de acuerdo con orden de producción.</t>
  </si>
  <si>
    <t>220102005 1</t>
  </si>
  <si>
    <t>Reparar piezas de material compuesto según procedimientos técnicos</t>
  </si>
  <si>
    <t>220102006 1</t>
  </si>
  <si>
    <t>Operar equipo de aspersión de acuerdo con técnica de laminación y manual del fabricante</t>
  </si>
  <si>
    <t>220102007 1</t>
  </si>
  <si>
    <t>Ensayar productos industriales según procedimientos técnicos y normativa</t>
  </si>
  <si>
    <t>220102008 1</t>
  </si>
  <si>
    <t>Validar información de materiales compuestos de acuerdo con procedimiento técnico</t>
  </si>
  <si>
    <t>220102009 2</t>
  </si>
  <si>
    <t>Preparar gel de recubrimiento de acuerdo con manual técnico</t>
  </si>
  <si>
    <t>220102010 1</t>
  </si>
  <si>
    <t>220102011 1</t>
  </si>
  <si>
    <t>Cortar vidrio de acuerdo con técnica manual y normativa de seguridad</t>
  </si>
  <si>
    <t>280501001 1</t>
  </si>
  <si>
    <t>Establecer los requerimientos necesarios para desarrollar las actividades de la orden de trabajo de acuerdo con plan de mantenimiento.</t>
  </si>
  <si>
    <t>Mediante carta remitida y firmada por el Presidente de la Mesa del 19/06/2014, solicita la inactivación de este código por cuanto su función se incluyó en las TCL 180501004: Gestión de Mantenimiento y 180501008: Mantenimiento Mecánico Industrial y sus nor</t>
  </si>
  <si>
    <t>280501002 1</t>
  </si>
  <si>
    <t>Ejecutar los bienes acciones preventivas que conserven las condiciones fundamentales en intervalos predeterminados de operación, (tiempo, recorrido, número de operaciones).</t>
  </si>
  <si>
    <t>Esta norma es reemplazada por la 280501167, decisión avalada por el consejo de mesa mediante acta 008 del 07/12/2016. Se inactiva código.
 Se activa esta norma para culminar procesos de certificación de competencias laborales</t>
  </si>
  <si>
    <t>Fue reemplazada por la(s) norma(s)  290201218 que ya se encuentra(n) publicada(s).</t>
  </si>
  <si>
    <t>280501002 2</t>
  </si>
  <si>
    <t>Inspeccionar los bienes para conservar las condiciones de funcionamiento de acuerdo a las especificaciones técnicas.</t>
  </si>
  <si>
    <t>280501003 1</t>
  </si>
  <si>
    <t>Predecir las fallas de los equipos verificando continuamente el estado del bien frente a los parámetros establecidos por el fabricante o normas internacionales.</t>
  </si>
  <si>
    <t>Se inactiva según Acta 004 de 2017, por considerarse que describe un procedimiento y no una función</t>
  </si>
  <si>
    <t>280501003 2</t>
  </si>
  <si>
    <t>Predecir las fallas de los equipos verificando periódicamente su estado según los parámetros del fabricante o normas internacionales.</t>
  </si>
  <si>
    <t>Teniendo en cuenta la solicitud del Director del SNFT y con el fin de cumplir con el proceso de ECCL, se extiende vigencia hasta el 01-03-2017.
Esta norma es reemplazada por la  280501160, decisión avalada por el consejo de mesa mediante acta 005 del 01/0</t>
  </si>
  <si>
    <t>Fue reemplazada por la(s) norma(s)  280501160  que ya se encuentra(n) publicada(s).</t>
  </si>
  <si>
    <t>280501004 1</t>
  </si>
  <si>
    <t>Corregir fallas y averías mecánicas de los bienes mediante las técnicas para reestablecer una función especifica</t>
  </si>
  <si>
    <t>Esta norma es reemplazada por la 280501168, decisión avalada por el consejo de mesa mediante acta 008 del 07/12/2016. Se inactiva código.</t>
  </si>
  <si>
    <t>Teniendo en cuenta la solicitud del Director del SNFT y con el fin de cumplir con el proceso de ECCL, se extiende vigencia hasta el 01-03-2017.
Esta norma es reemplazada por la  280501161, decisión avalada por el consejo de mesa mediante acta 005 del 01/0</t>
  </si>
  <si>
    <t>Fue reemplazada por la(s) norma(s)  280501161  que ya se encuentra(n) publicada(s).</t>
  </si>
  <si>
    <t>280501004 2</t>
  </si>
  <si>
    <t>Corregir fallas y averías de los elementos mecánicos y/o mecanismos de acuerdo a su función y especificaciones técnicas.</t>
  </si>
  <si>
    <t>Fue reemplazada por la(s) norma(s)  280501162  que ya se encuentra(n) publicada(s).</t>
  </si>
  <si>
    <t>280501005 1</t>
  </si>
  <si>
    <t>Mejorar un bien o proceso mediante la modificación de un parámetro técnico según necesidades especificadas.</t>
  </si>
  <si>
    <t>Teniendo en cuenta la solicitud del Director del SNFT y con el fin de cumplir con el proceso de ECCL, se extiende vigencia hasta el 01-03-2017.
Esta norma es reemplazada por la  280501164, decisión avalada por el consejo de mesa mediante acta 005 del 01/0</t>
  </si>
  <si>
    <t>Fue reemplazada por la(s) norma(s)  280501164  que ya se encuentra(n) publicada(s).</t>
  </si>
  <si>
    <t>280501006 1</t>
  </si>
  <si>
    <t>Establecer las actividades tácticas en el área de mantenimiento de acuerdo a las actividades estratégicas de la empresa.</t>
  </si>
  <si>
    <t>Esta norma es reemplazada por la 280501170, decisión avalada por el consejo de mesa mediante acta 005 del 08/10/2018.</t>
  </si>
  <si>
    <t>Se inactiva según acta 004 del 21-12-2017, reemplazada por la  291901008, 291901008 y 291901013</t>
  </si>
  <si>
    <t>Fue reemplazada por la(s) norma(s)  291901008, 291901024 y 291901013   que ya se encuentra(n) publicada(s).</t>
  </si>
  <si>
    <t>280501006 2</t>
  </si>
  <si>
    <t>Establecer el plan, la programación y el control de las actividades de mantenimiento de acuerdo a las actividades estratégicas de la empresa.</t>
  </si>
  <si>
    <t>Se inactiva según acta 004 del 21-12-2017, Se inactiva según acta 004 del 21-12-2017, reemplazada por la  291901026</t>
  </si>
  <si>
    <t>Fue reemplazada por la(s) norma(s) 291901026   que ya se encuentra(n) publicada(s).</t>
  </si>
  <si>
    <t>280501007 1</t>
  </si>
  <si>
    <t>Organizar las actividades del área de mantenimiento asignando responsabilidades de acuerdo a políticas de la empresa.</t>
  </si>
  <si>
    <t>Esta norma es reemplazada por la 280501171, decisión avalada por el consejo de mesa mediante acta 005 del 08/10/2018.</t>
  </si>
  <si>
    <t>Se inactiva según acta 004 del 21-12-2017, reemplazada por la  291901011, 291901012 y 291901013</t>
  </si>
  <si>
    <t>Fue reemplazada por la(s) norma(s) 291901011, 291901012 y 291901013   que ya se encuentra(n) publicada(s).</t>
  </si>
  <si>
    <t>280501007 2</t>
  </si>
  <si>
    <t>Organizar la logística para la ejecución de las actividades de mantenimiento.</t>
  </si>
  <si>
    <t>Esta norma es reemplazada por la 280501153, decisión avalada por el consejo de mesa mediante acta 006 del 18/11/2015.  Se inactiva código.</t>
  </si>
  <si>
    <t>280501008 1</t>
  </si>
  <si>
    <t>Orientar el talento humano hacia la ejecución de los planes de mantenimiento de acuerdo a las responsabilidades asignadas.</t>
  </si>
  <si>
    <t>Se inactiva según acta 004 del 21-12-2017, reemplazada por la  291901009 y 291901026</t>
  </si>
  <si>
    <t>Fue reemplazada por la(s) norma(s)  291901009 y 291901026  que ya se encuentra(n) publicada(s).</t>
  </si>
  <si>
    <t>280501008 2</t>
  </si>
  <si>
    <t>Orientar el talento humano hacia la ejecución de las actividades de acuerdo con el plan de mantenimiento.</t>
  </si>
  <si>
    <t>Esta norma es reemplazada por la 280501154, decisión avalada por el consejo de mesa mediante acta 006 del 18/11/2015.  Se inactiva código.</t>
  </si>
  <si>
    <t>280501009 1</t>
  </si>
  <si>
    <t>Controlar las actividades de mantenimiento ejecutadas frente a los planes establecidos.</t>
  </si>
  <si>
    <t>Según acta de Consejo de MS # 004 del 21-12-2017 se se avaló la solicitud de inactivación dado que sus componentes normativos se encuentran en la norma 280501167</t>
  </si>
  <si>
    <t>280501010 1</t>
  </si>
  <si>
    <t>Establecer las actividades operativas en el área de mantenimiento eléctrico, de acuerdo con el plan de mantenimiento.</t>
  </si>
  <si>
    <t>El Consejo Ejecutivo aprueba el traslado de la NSCL de la Mesa Sectorial de Mantenimiento a la Mesa Sectorial de Química, según acta 002 del 24-05-2016 dado que no es misional, por lo tanto se inactiva esta Norma. Código nuevo 291201083.</t>
  </si>
  <si>
    <t>Fue reemplazada por la(s) norma(s)  291201083  que ya se encuentra(n) publicada(s).</t>
  </si>
  <si>
    <t>280501011 1</t>
  </si>
  <si>
    <t>Inspeccionar de los bienes los sistemas eléctricos comprobando su estado actual con relación a sus especificaciones técnicas.</t>
  </si>
  <si>
    <t>Fue reemplazada por la(s) norma(s)  280501169 que ya se encuentra(n) publicada(s).</t>
  </si>
  <si>
    <t>280501012 1</t>
  </si>
  <si>
    <t>Predecir fallas de los sistemas eléctricos verificando continuamente el estado del bien frente a los parámetros establecidos.</t>
  </si>
  <si>
    <t>Según acta de Consejo de MS # 004 del 21-12-2017 se se avaló la solicitud de inactivación dado que sus componentes normativos se encuentran en la norma 280501154</t>
  </si>
  <si>
    <t>280501013 1</t>
  </si>
  <si>
    <t>Corregir de un bien los sistemas eléctricos de acuerdo a sus especificaciones técnicas.</t>
  </si>
  <si>
    <t>Según acta de Consejo de MS # 004 del 21-12-2017 se se avaló la solicitud de inactivación dado que sus componentes normativos se encuentran en la norma 280501153</t>
  </si>
  <si>
    <t>Se inactiva esta NSCL porque actualmente no soporta programas de formación ni proyectos de evaluación y certificación de competencias laborales y sus funciones se encuentran incluidas en la norma 280501093, decisión avalada mediante acta de Consejo Ejecut</t>
  </si>
  <si>
    <t>Fue reemplazada por la(s) norma(s)  280501093  que ya se encuentra(n) publicada(s).</t>
  </si>
  <si>
    <t>280501013 2</t>
  </si>
  <si>
    <t>Se inactiva esta NSCL, dado que actualmente no soporta programas de formación ni proyectos de evaluación certificación, además estas funciones se encuentran normalizadas en la MS de Equipos Electro-Electrónicos, en las Normas 291901022 y 291901023. Decisi</t>
  </si>
  <si>
    <t>Fue reemplazada por la(s) norma(s)  291901022,291901023  que ya se encuentra(n) publicada(s).</t>
  </si>
  <si>
    <t>280501014 1</t>
  </si>
  <si>
    <t>Mejorar un bien o proceso mediante la alteración de un parámetro eléctrico par perfeccionar sus características iniciales.</t>
  </si>
  <si>
    <t>280501015 1</t>
  </si>
  <si>
    <t>Establecer las actividades operativas en el área de mantenimiento electrónico e instrumental industrial de acuerdo con el plan de mantenimiento.</t>
  </si>
  <si>
    <t>280501015 2</t>
  </si>
  <si>
    <t>Establecer actividades operativas en el mantenimiento de sistemas electrónicos e instrumental industrial de acuerdo con el plan de trabajo.</t>
  </si>
  <si>
    <t>280501016 1</t>
  </si>
  <si>
    <t>Inspeccionar de los bienes los sistemas electrónicos e instrumental industrial comprobando su estado actual con relación a sus especificaciones técnicas.</t>
  </si>
  <si>
    <t>Se inactiva según acta 004 del 21-12-2017, reemplazada por la 291901033</t>
  </si>
  <si>
    <t>280501016 2</t>
  </si>
  <si>
    <t>Inspeccionar sistemas electrónicos e instrumental industrial de acuerdo con especificaciones técnicas.</t>
  </si>
  <si>
    <t>280501017 1</t>
  </si>
  <si>
    <t>Predecir fallas de los sistemas electrónicos e instrumental industrial, verificando continuamente el estado actual bien frente a los parámetros establecidos.</t>
  </si>
  <si>
    <t>Mediante Acta 009 del 13/08/2014, el Consejo Ejecutivo de la Mesa aprueba la inactivación de esta norma porque su función se encuentra normalizada en las normas 280401001, 280401002, 280401003, 280401004, 280401005 y 280401006 de la Mesa de Instrumentació</t>
  </si>
  <si>
    <t>280501017 2</t>
  </si>
  <si>
    <t>Predecir las fallas del sistema electrónico industrial de acuerdo con la información obtenida.</t>
  </si>
  <si>
    <t>280501018 1</t>
  </si>
  <si>
    <t>Corregir de un bien los sistemas electrónicos e instrumental industrial de acuerdo con sus especificaciones técnicas.</t>
  </si>
  <si>
    <t>Se inactiva según acta 004 del 21-12-2017, reemplazada por la 291901026</t>
  </si>
  <si>
    <t>280501018 2</t>
  </si>
  <si>
    <t>Corregir equipos electrónicos e instrumental industrial de acuerdo con sus especificaciones técnicas.</t>
  </si>
  <si>
    <t>280501019 1</t>
  </si>
  <si>
    <t>Mejorar el sistema electrónico e instrumental industrial de un bien o proceso mediante la alteración de un parámetro técnico para perfeccionar sus características iniciales.</t>
  </si>
  <si>
    <t>280501019 2</t>
  </si>
  <si>
    <t>Mejorar el funcionamiento de los equipos industriales mediante la actualización tecnológica de los circuitos electrónicos.</t>
  </si>
  <si>
    <t>280501020 1</t>
  </si>
  <si>
    <t>Establecer actividades operativas previas en los sistemas de refrigeración y aire acondicionado de acuerdo al plan de mantenimiento.</t>
  </si>
  <si>
    <t>Fue trasladada a la MS de Equipos Electro-Electrónicos según acta 004 del 21-12-2017. Nuevo código asignado 291901041</t>
  </si>
  <si>
    <t>280501020 2</t>
  </si>
  <si>
    <t>Alistar recursos para el mantenimiento de instalaciones de refrigeracion, ventilacion y climatizacion de acuerdo con los requerimientos del cliente.</t>
  </si>
  <si>
    <t>280501021 1</t>
  </si>
  <si>
    <t>Ejecutar en los sistemas de refrigeración y aire acondicionado acciones preventivas que conserven las condiciones fundamentales en intervalos predeterminados (tiempo, horas de trabajo y número de operaciones).</t>
  </si>
  <si>
    <t>Fue trasladada a la MS de Equipos Electro-Electrónicos según acta 004 del 21-12-2017. Nuevo código asignado 291901042</t>
  </si>
  <si>
    <t>280501021 2</t>
  </si>
  <si>
    <t>Ejecutar mantenimiento preventivo en instalaciones rvc, según las condiciones de operación.</t>
  </si>
  <si>
    <t>280501022 1</t>
  </si>
  <si>
    <t>Manejo ambiental de las sustancias refrigerantes de los sistemas de refrigeración y aire acondicionado según la normatividad nacional e internacional.</t>
  </si>
  <si>
    <t>Fue trasladada a la MS de Equipos Electro-Electrónicos según acta 004 del 21-12-2017. Nuevo código asignado 291901043</t>
  </si>
  <si>
    <t>280501022 2</t>
  </si>
  <si>
    <t>Fue reemplazada por la(s) norma(s)   291901026  que ya se encuentra(n) publicada(s).</t>
  </si>
  <si>
    <t>280501022 3</t>
  </si>
  <si>
    <t>Aplicar buenas prácticas en el uso de refrigerantes y lubricantes en instalaciones rc, según normatividad ambiental.</t>
  </si>
  <si>
    <t>Fue reemplazada por la(s) norma(s)  280501117  que ya se encuentra(n) publicada(s).</t>
  </si>
  <si>
    <t>280501023 1</t>
  </si>
  <si>
    <t>Mejorar los sistemas de refrigeración y aire acondicionado mediante alteración de un parámetro técnico para perfeccionar sus características ambientales.</t>
  </si>
  <si>
    <t>Fue trasladada a la MS de Equipos Electro-Electrónicos según acta 004 del 21-12-2017. Nuevo código asignado 291901044</t>
  </si>
  <si>
    <t>280501023 2</t>
  </si>
  <si>
    <t>Optimizar instalaciones rvc mediante la puesta a punto de los parámetros técnicos.</t>
  </si>
  <si>
    <t>280501024 1</t>
  </si>
  <si>
    <t>Montar sistemas de refrigeración y aire acondicionado según las especificaciones técnicas necesarias para su aplicación.</t>
  </si>
  <si>
    <t>Fue trasladada a la MS de Equipos Electro-Electrónicos según acta 004 del 21-12-2017. Nuevo código asignado 291901045</t>
  </si>
  <si>
    <t>280501024 2</t>
  </si>
  <si>
    <t>Montar instalaciones rvc según especificaciones técnicas.</t>
  </si>
  <si>
    <t>280501025 1</t>
  </si>
  <si>
    <t>Corregir fallas y averías en los sistemas de refrigeración y aire acondicionado comercial para reestablecer sus funciones especificadas.</t>
  </si>
  <si>
    <t>Fue trasladada a la MS de Equipos Electro-Electrónicos según acta 004 del 21-12-2017. Nuevo código asignado 291901046</t>
  </si>
  <si>
    <t>280501025 2</t>
  </si>
  <si>
    <t>Corregir fallas en instalaciones de refrigeración comercial para restablecer sus funciones especificadas.</t>
  </si>
  <si>
    <t>280501026 1</t>
  </si>
  <si>
    <t>Corregir fallas y averías en los sistemas de refrigeración y aire acondicionado doméstico mediante las técnicas para restablecer las funciones especificadas.</t>
  </si>
  <si>
    <t>Fue trasladada a la MS de Equipos Electro-Electrónicos según acta 004 del 21-12-2017. Nuevo código asignado 291901047</t>
  </si>
  <si>
    <t>280501026 2</t>
  </si>
  <si>
    <t>Corregir fallas en instalaciones rvc domésticas para restablecer sus funciones especificadas.</t>
  </si>
  <si>
    <t>Según acta de Consejo de MS # 004 del 21-12-2017 se se avaló la solicitud de inactivación dado que sus componentes normativos se encuentran en la norma 280501168</t>
  </si>
  <si>
    <t>280501027 1</t>
  </si>
  <si>
    <t>Corregir fallas y averías en los sistemas de refrigeración y aire acondicionado industrial mediante las técnicas para restablecer las funciones especificadas.</t>
  </si>
  <si>
    <t>Fue trasladada a la MS de Equipos Electro-Electrónicos según acta 004 del 21-12-2017. Nuevo código asignado 291901048</t>
  </si>
  <si>
    <t>280501027 2</t>
  </si>
  <si>
    <t>Corregir fallas en instalaciones de refrigeración industrial para restablecer sus funciones especificadas.</t>
  </si>
  <si>
    <t>Fue reemplazada por la(s) norma(s)   291901033  que ya se encuentra(n) publicada(s).</t>
  </si>
  <si>
    <t>280501028 1</t>
  </si>
  <si>
    <t>Corregir fallas y averías en los sistemas de transporte refrigerado para reestablecer sus funciones especificadas.</t>
  </si>
  <si>
    <t>Fue trasladada a la MS de Equipos Electro-Electrónicos según acta 004 del 21-12-2017. Nuevo código asignado 291901049</t>
  </si>
  <si>
    <t>280501028 2</t>
  </si>
  <si>
    <t>Corregir fallas en instalaciones de refrigeración para transporte con el fin de restablecer sus funciones especificadas.</t>
  </si>
  <si>
    <t>Esta norma es reemplazada por la  280501172, decisión avalada por el consejo de mesa mediante acta 005 del 08/10/2018.</t>
  </si>
  <si>
    <t>Fue reemplazada por la(s) norma(s)  280501172  que ya se encuentra(n) publicada(s).</t>
  </si>
  <si>
    <t>280501029 1</t>
  </si>
  <si>
    <t>Corregir fallas en los componentes principales y auxiliares (mecánicos eléctricos, electrónicos) de sistemas de aire acondicionado móvil para reestablecer sus funciones especificadas.</t>
  </si>
  <si>
    <t>280501030 1</t>
  </si>
  <si>
    <t>Ejecutar el mantenimiento de las calderas pirotubulares y circuitos de vapor de acuerdo con el plan de mantenimiento.</t>
  </si>
  <si>
    <t>280501031 1</t>
  </si>
  <si>
    <t>Intervenir equipos mecánicos de bombeo según especificaciones técnicas</t>
  </si>
  <si>
    <t>Fue trasladada a la MS de Equipos Electro-Electrónicos según acta 004 del 21-12-2017. Nuevo código asignado 291901050</t>
  </si>
  <si>
    <t>Fue trasladada a la MS de Equipos Electro-Electrónicos según acta 004 del 21-12-2017. Nuevo código asignado 291901051</t>
  </si>
  <si>
    <t>280501032 1</t>
  </si>
  <si>
    <t>Intervenir mecánicamente las turbinas a vapor según especificaciones técnicas</t>
  </si>
  <si>
    <t>280501033 1</t>
  </si>
  <si>
    <t>Intervenir mecánicamente los variadores de velocidad según especificaciones técnicas</t>
  </si>
  <si>
    <t>Esta NCL se traslado de la mesa de pesca,  según acta 002 del 17/02/2014 de la M.S. de Mantenimiento, codigo anterior 270602006.</t>
  </si>
  <si>
    <t>Intervenir mecánicamente los variadores de velocidad según especificaciones técnicas.</t>
  </si>
  <si>
    <t>Esta NCL se traslado de la mesa de pesca,  según acta 002 del 17/02/2014 de la M.S. de Mantenimiento, codigo anterior 270602007.
Se inactiva esta NSCL porque actualmente no soporta programas de formación ni proyectos de evaluación y certificación de compe</t>
  </si>
  <si>
    <t>280501034 1</t>
  </si>
  <si>
    <t>Intervenir mecánicamente las fallas en el alineamiento de equipos rotativos según especificaciones técnicas</t>
  </si>
  <si>
    <t>Esta NCL se traslado de la mesa de pesca,  según acta 002 del 17/02/2014 de la M.S. de Mantenimiento, codigo anterior 270602008.
Se inactiva esta NSCL porque actualmente no soporta programas de formación ni proyectos de evaluación y certificación de compe</t>
  </si>
  <si>
    <t>Intervenir mecánicamente las fallas en el alineamiento de equipos rotativos según especificaciones técnicas.</t>
  </si>
  <si>
    <t>Esta NCL se traslado de la mesa de pesca,  según acta 002 del 17/02/2014 de la M.S. de Mantenimiento, codigo anterior 270602009</t>
  </si>
  <si>
    <t>280501035 1</t>
  </si>
  <si>
    <t>Intervenir los sellos mecánicos en los equipos rotativos según especificaciones técnicas</t>
  </si>
  <si>
    <t>Esta NCL se traslado de la mesa de pesca,  según acta 002 del 17/02/2014 de la M.S. de Mantenimiento, codigo anterior 270602011</t>
  </si>
  <si>
    <t>Se adopta NCL  Según Acta 006 de 16/05/2014 de la MS de Metalmecánica, Codigo Anterior:290201093.
Esta norma es reemplazada por la 280501156, decisión avalada por el consejo de mesa mediante acta 006 del 18/11/2015.  Se inactiva código.</t>
  </si>
  <si>
    <t>280501036 1</t>
  </si>
  <si>
    <t>Intervenir mecánicamente compresores centrífugos según especificaciones técnicas</t>
  </si>
  <si>
    <t>Se adopta NCL  Según Acta 006 de 16/05/2014 de la MS de Metalmecánica, Codigo Anterior:290201094.
Esta norma es reemplazada por la 280501157, decisión avalada por el consejo de mesa mediante acta 006 del 18/11/2015.  Se inactiva código.</t>
  </si>
  <si>
    <t>Se adopta NCL  Según Acta 006 de 16/05/2014 de la MS de Metalmecánica, Codigo Anterior:290201095.
Esta norma es reemplazada por la 280501157, decisión avalada por el consejo de mesa mediante acta 006 del 18/11/2015.  Se inactiva código.</t>
  </si>
  <si>
    <t>280501037 1</t>
  </si>
  <si>
    <t>Intervenir mecánicamente turbogeneradores según especificaciones técnicas</t>
  </si>
  <si>
    <t>Se adopta NCL  Según Acta 006 de 16/05/2014 de la MS de Metalmecánica, Codigo Anterior:290201096.
Esta norma es reemplazada por la 280501158, decisión avalada por el consejo de mesa mediante acta 006 del 18/11/2015.  Se inactiva código.</t>
  </si>
  <si>
    <t>Se adopta NCL  Según Acta 006 de 16/05/2014 de la MS de Metalmecánica, Codigo Anterior:290201097.
Esta norma es reemplazada por la 280501159, decisión avalada por el consejo de mesa mediante acta 006 del 18/11/2015.  Se inactiva código.</t>
  </si>
  <si>
    <t>280501038 1</t>
  </si>
  <si>
    <t>Intervenir mecánicamente ventiladores de proceso según especificaciones técnicas</t>
  </si>
  <si>
    <t>Se adopta NCL  Según Acta 006 de 16/05/2014 de la MS de Metalmecánica, Codigo Anterior:290201098.
Esta norma es reemplazada por la 280501159, decisión avalada por el consejo de mesa mediante acta 006 del 18/11/2015.  Se inactiva código.</t>
  </si>
  <si>
    <t>Se adopta NCL  Según Acta 006 de 16/05/2014 de la MS de Metalmecánica, Código Anterior: 290201099.
Esta norma es reemplazada por la 280501159, decisión avalada por el consejo de mesa mediante acta 006 del 18/11/2015.  Se inactiva código.</t>
  </si>
  <si>
    <t>280501039 1</t>
  </si>
  <si>
    <t>Intervenir mecánicamente compresores reciprocantes según especificaciones técnicas</t>
  </si>
  <si>
    <t>Se adopta NCL  Según Acta 006 de 16/05/2014 de la MS de Metalmecánica, Código Anterior: 290201100.
Esta norma es reemplazada por la 280501159, decisión avalada por el consejo de mesa mediante acta 006 del 18/11/2015.  Se inactiva código.</t>
  </si>
  <si>
    <t>Intervenir mecánicamente compresores reciprocantes según especificaciones técnicas.</t>
  </si>
  <si>
    <t>280501040 1</t>
  </si>
  <si>
    <t>Intervenir mecánicamente las válvulas de seguridad según especificaciones técnicas</t>
  </si>
  <si>
    <t>280501041 1</t>
  </si>
  <si>
    <t>Intervenir mecánicamente las válvulas de proceso según especificaciones técnicas</t>
  </si>
  <si>
    <t>280501042 1</t>
  </si>
  <si>
    <t>Aplicar recubrimiento en superficies con procesos de termorociado (ts) según procedimiento especificado</t>
  </si>
  <si>
    <t>280501043 1</t>
  </si>
  <si>
    <t>Balancear rotores o sus componentes individualmente aplicando procedimiento establecido</t>
  </si>
  <si>
    <t>280501044 1</t>
  </si>
  <si>
    <t>Fabricar piezas mediante procesos de mecanizado por arranque de viruta.</t>
  </si>
  <si>
    <t>280501044 2</t>
  </si>
  <si>
    <t>280501045 1</t>
  </si>
  <si>
    <t>Ejecutar el mantenimiento reactivo de equipo eléctrico de acuerdo a la orden de trabajo y especificaciones técnicas</t>
  </si>
  <si>
    <t>280501045 2</t>
  </si>
  <si>
    <t>Ejecutar el mantenimiento correctivo a equipos y elementos eléctricos de acuerdo con especificaciones técnicas.</t>
  </si>
  <si>
    <t>280501046 1</t>
  </si>
  <si>
    <t>Corregir las fallas y averías mecánicas de las bombas API según especificaciones técnicas</t>
  </si>
  <si>
    <t>280501047 1</t>
  </si>
  <si>
    <t>Corregir fallas y averías mecánicas de los equipos reciprocantes estacionarios (motocompresor de 600 hp hasta 2500 hp) según especificaciones técnicas.</t>
  </si>
  <si>
    <t>280501048 1</t>
  </si>
  <si>
    <t>Intervenir mecánicamente equipos mayores según especificaciones técnicas</t>
  </si>
  <si>
    <t>280501049 1</t>
  </si>
  <si>
    <t>Intervenir mecánicamente equipos menores según especificaciones técnicas.</t>
  </si>
  <si>
    <t>280501050 1</t>
  </si>
  <si>
    <t>Mantener los equipos de control numérico computarizado de acuerdo con el plan de mantenimiento</t>
  </si>
  <si>
    <t>280501051 1</t>
  </si>
  <si>
    <t>Verificar el funcionamiento del instrumental hidrometeorológico y ambiental según las especificaciones técnicas para prevenir las fallas.</t>
  </si>
  <si>
    <t>Fue reemplazada por la(s) norma(s) 280501178 que ya se encuentra(n) publicada(s).</t>
  </si>
  <si>
    <t>280501052 1</t>
  </si>
  <si>
    <t>Reparar los instrumentos y equipos hidrometeorológicos según las especificaciones técnicas</t>
  </si>
  <si>
    <t>Mediante acta 008 del 07/12/2016, el Consejo de mesa avala la norma 280501167, Reemplaza la norma 280501002 y 280501021</t>
  </si>
  <si>
    <t>280501053 1</t>
  </si>
  <si>
    <t>Mantener bicicletas y sus componentes según especificaciones técnicas y satisfacción del usuario.</t>
  </si>
  <si>
    <t>280501054 1</t>
  </si>
  <si>
    <t>Ensamblar las bicicletas con partes y accesorios de acuerdo a las especificaciones técnicas internacionales</t>
  </si>
  <si>
    <t>Mediante acta 008 del 07/12/2016, el Consejo de mesa avala la norma 280501168, Reemplaza la norma 280501004.</t>
  </si>
  <si>
    <t>280501055 1</t>
  </si>
  <si>
    <t>Instalar ladrillos refractarios en equipos según especificaciones y procedimientos de la ficha técnica.</t>
  </si>
  <si>
    <t>Mediante Acta 009 del 13/08/2014, el Consejo Ejecutivo de la Mesa aprueba la inactivación de esta norma porque su función se encuentra normalizada en las normas 280301006 y 280301007 de la Mesa de Construcción e Infraestructura.</t>
  </si>
  <si>
    <t>280501056 1</t>
  </si>
  <si>
    <t>Aplicar revestimientos refractarios con el proceso de formaleteado y vaciado interior y exterior en equipos según especificaciones y procedimientos de la ficha técnica</t>
  </si>
  <si>
    <t>Esta norma es reemplazada por la  280501170, decisión avalada por el consejo de mesa mediante acta 005 del 08/10/2018.</t>
  </si>
  <si>
    <t>Aplicar revestimientos refractarios con el proceso de formaleteado y vaciado interior y exterior en equipos según especificaciones y procedimientos de la ficha técnica.</t>
  </si>
  <si>
    <t>Esta norma es reemplazada por la  280501171, decisión avalada por el consejo de mesa mediante acta 005 del 08/10/2018.</t>
  </si>
  <si>
    <t>280501057 1</t>
  </si>
  <si>
    <t>Revestir con refractarios lanzados interior y exteriormente en equipos según especificaciones y procedimientos de la ficha técnica.</t>
  </si>
  <si>
    <t>280501058 1</t>
  </si>
  <si>
    <t>Aplicar revestimientos refractarios interior y exterior en equipos por el proceso de martillado (apisonado, rameado, repujado) según especificaciones y procedimientos de la ficha técnica</t>
  </si>
  <si>
    <t>Aplicar revestimientos refractarios interior y exterior en equipos por el proceso de martillado (apisonado, rameado, repujado), según especificaciones y procedimientos de la ficha técnica.</t>
  </si>
  <si>
    <t>280501059 1</t>
  </si>
  <si>
    <t>Mantener los sistemas hidráulicos, electro-hidráulicos, proporcional, variables, y sistemas neumáticos de los equipos de minería a cielo abierto según manuales del fabricante, especificaciones técnicas, políticas y procedimientos de la empresa</t>
  </si>
  <si>
    <t>280501059 2</t>
  </si>
  <si>
    <t>Mantener los sistemas hidráulicos, electro-hidráulicos y neumáticos de los equipos de minería a cielo abierto, según manuales del fabricante y especificaciones técnicas.</t>
  </si>
  <si>
    <t>280501060 1</t>
  </si>
  <si>
    <t>Mantener los sistemas mecánicos de los equipos de minería a cielo abierto según manuales del fabricante, especificaciones técnicas, políticas y procedimientos de la empresa</t>
  </si>
  <si>
    <t>280501060 2</t>
  </si>
  <si>
    <t>Mantener el sistema de transmisión de potencia de los equipos de minería a cielo abierto, según manuales del fabricante y especificaciones técnicas.</t>
  </si>
  <si>
    <t>280501061 1</t>
  </si>
  <si>
    <t>Mantener los sistemas eléctricos de los equipos de minería a cielo abierto según manuales del fabricante, especificaciones técnicas, políticas y procedimientos de la empresa</t>
  </si>
  <si>
    <t>280501061 2</t>
  </si>
  <si>
    <t>Mantener los sistemas eléctricos y/o electrónicos de los equipos de minería a cielo abierto, según manuales del fabricante y especificaciones técnicas.</t>
  </si>
  <si>
    <t>280501062 1</t>
  </si>
  <si>
    <t>Mantener los sistemas electrónicos de los equipos de minería a cielo abierto según manuales del fabricante, especificaciones técnicas, políticas y procedimientos de la empresa</t>
  </si>
  <si>
    <t>280501063 1</t>
  </si>
  <si>
    <t>Mantener los motores diesel de los equipos de minería a cielo abierto según manuales del fabricante, especificaciones técnicas, políticas y procedimientos de la empresa</t>
  </si>
  <si>
    <t>280501063 2</t>
  </si>
  <si>
    <t>Mantener los motores diesel de los equipos de minería a cielo abierto, según manuales del fabricante y especificaciones técnicas.</t>
  </si>
  <si>
    <t>Fue reemplazada por la(s) norma(s) 220102003 que ya se encuentra(n) publicada(s).</t>
  </si>
  <si>
    <t>280501064 1</t>
  </si>
  <si>
    <t>Operar la unidad térmica a vapor ciclo rankine para la generación de energía eléctrica desde sala de mando.</t>
  </si>
  <si>
    <t>280501065 1</t>
  </si>
  <si>
    <t>Ejecutar maniobras especiales y pruebas operativas en la unidad generadora térmica a vapor ciclo rankine de acuerdo con los procedimientos de la empresa y manuales operativos del fabricante.</t>
  </si>
  <si>
    <t>280501066 1</t>
  </si>
  <si>
    <t>Realizar operaciones de fresado avanzado según especificaciones.</t>
  </si>
  <si>
    <t>Mediante Acta 009 del 13/08/2014, el Consejo Ejecutivo de la Mesa aprueba la inactivación de esta norma porque su función se encuentra normalizada en las normas 290201168, 290201169 y 290201170 de la Mesa de Metalmecánica.</t>
  </si>
  <si>
    <t>280501067 1</t>
  </si>
  <si>
    <t>Operar herramientas de banco y maquinas auxiliares según especificaciones técnicas del elemento mecánico a fabricar.</t>
  </si>
  <si>
    <t>280501067 2</t>
  </si>
  <si>
    <t>Operar herramientas de banco y máquinas auxiliares según especificaciones técnicas del elemento mecánico a fabricar.</t>
  </si>
  <si>
    <t>280501068 1</t>
  </si>
  <si>
    <t>Realizar operaciones básicas en la fresadora según especificaciones técnicas del elemento mecánico a fabricar</t>
  </si>
  <si>
    <t>280501069 1</t>
  </si>
  <si>
    <t>Operar torno paralelo según especificaciones del elemento mecánico a fabricar.</t>
  </si>
  <si>
    <t>280501069 2</t>
  </si>
  <si>
    <t>Esta norma es reemplazada por la  260101059, decisión avalada por el consejo de mesa mediante acta 005 del 27/10/2016.</t>
  </si>
  <si>
    <t>280501070 1</t>
  </si>
  <si>
    <t>Mantener bicicletas de gama baja y sus componentes según especificaciones técnicas y satisfacción del usuario.</t>
  </si>
  <si>
    <t>Fue reemplazada por la(s) norma(s)  260101059  que ya se encuentra(n) publicada(s).</t>
  </si>
  <si>
    <t>280501070 2</t>
  </si>
  <si>
    <t>Mantener bicicletas corrientes (gama baja) y sus componentes según especificaciones técnicas.</t>
  </si>
  <si>
    <t>280501071 1</t>
  </si>
  <si>
    <t>Ensamblar las bicicletas de gama baja con partes de acuerdo a las especificaciones técnicas.</t>
  </si>
  <si>
    <t>280501071 2</t>
  </si>
  <si>
    <t>Ensamblar las bicicletas corrientes (de gama baja), con partes y repuestos de acuerdo a las especificaciones técnicas.</t>
  </si>
  <si>
    <t>280501072 1</t>
  </si>
  <si>
    <t>Mantener bicicletas de gama media y sus componentes según especificaciones técnicas y satisfacción del usuario.</t>
  </si>
  <si>
    <t>280501072 2</t>
  </si>
  <si>
    <t>Mantener bicicletas de gama media y sus componentes según especificaciones técnicas.</t>
  </si>
  <si>
    <t>280501073 1</t>
  </si>
  <si>
    <t>Ensamblar las bicicletas de gama media con partes y accesorios de acuerdo a las especificaciones técnicas.</t>
  </si>
  <si>
    <t>Esta norma es reemplazada por la  260101060, decisión avalada por el consejo de mesa mediante acta 005 del 17/08/2017.</t>
  </si>
  <si>
    <t>280501073 2</t>
  </si>
  <si>
    <t>Ensamblar las bicicletas de gama media con partes y repuestos de acuerdo a las especificaciones técnicas.</t>
  </si>
  <si>
    <t>Fue reemplazada por la(s) norma(s)  260101060 que ya se encuentra(n) publicada(s).</t>
  </si>
  <si>
    <t>280501074 1</t>
  </si>
  <si>
    <t>Mantener las bicicletas de gama alta y sus componentes segun especificaciones tecnicas y satisdaccion del usuario.</t>
  </si>
  <si>
    <t>280501074 2</t>
  </si>
  <si>
    <t>Mantener las bicicletas de gama alta y sus componentes según especificaciones técnicas.</t>
  </si>
  <si>
    <t>Esta norma es reemplazada por el código 260101050, decisión  avalada por el Consejo de mesa mediante Acta 011 del  04-11-2015.</t>
  </si>
  <si>
    <t>280501075 1</t>
  </si>
  <si>
    <t>Ensamblar las bicicletas de gama alta con partes y accesorios de acuerdo a las especificaciones técnicas internacionales.</t>
  </si>
  <si>
    <t>280501075 2</t>
  </si>
  <si>
    <t>Ensamblar las bicicletas de gama alta con partes y accesorios de acuerdo con especificaciones técnicas.</t>
  </si>
  <si>
    <t>280501076 1</t>
  </si>
  <si>
    <t>Trazar y elaborar plantillas de acuerdo con normas, planos y especificaciones técnicas.</t>
  </si>
  <si>
    <t>Mediante Acta 009 del 13/08/2014, el Consejo Ejecutivo de la Mesa aprueba la inactivación de esta norma porque su función se encuentra normalizada en las normas 290202005 y 290202006 de la Mesa de Soldadura.</t>
  </si>
  <si>
    <t>280501077 1</t>
  </si>
  <si>
    <t>Prefabricar y ensamblar la protección mecánica de acuerdo con planos y especificaciones técnicas.</t>
  </si>
  <si>
    <t>Esta norma es reemplazada por la  260101070, decisión avalada por el consejo de mesa mediante acta 004 del 11/07/2018.</t>
  </si>
  <si>
    <t>280501078 1</t>
  </si>
  <si>
    <t>Instalar el aislante térmico y la protección mecánica cumpliendo con normas, planos y especificaciones.</t>
  </si>
  <si>
    <t>Esta norma es reemplazada por la 280501155, decisión avalada por el consejo de mesa mediante acta 006 del 18/11/2015. Se inactiva código.</t>
  </si>
  <si>
    <t>Fue reemplazada por la(s) norma(s)  260101070  que ya se encuentra(n) publicada(s).</t>
  </si>
  <si>
    <t>280501079 1</t>
  </si>
  <si>
    <t>Corregir las fallas y averías en los sistemas de climatización de equipos automotores según normatividad vigente.</t>
  </si>
  <si>
    <t>280501079 2</t>
  </si>
  <si>
    <t>Corregir fallas en instalaciones de climatización móvil, según especificaciones técnicas.</t>
  </si>
  <si>
    <t>280501080 1</t>
  </si>
  <si>
    <t>Fue reemplazada por la(s) norma(s)  260101009_4  que ya se encuentra(n) publicada(s).</t>
  </si>
  <si>
    <t>280501080 2</t>
  </si>
  <si>
    <t>Operar la unidad generadora térmica de vapor (caldera) ciclo rankine, para la generación de energía eléctrica.</t>
  </si>
  <si>
    <t>280501081 1</t>
  </si>
  <si>
    <t>280501081 2</t>
  </si>
  <si>
    <t>Ejecutar maniobras y pruebas operativas en la unidad generadora térmica a vapor ciclo rankine de acuerdo con los manuales y procedimientos establecidos.</t>
  </si>
  <si>
    <t>280501082 1</t>
  </si>
  <si>
    <t>Preparar superficies con chorro abrasivo según normas vigentes y especificaciones del cliente</t>
  </si>
  <si>
    <t>Teniendo en cuenta la solicitud del Director del SNFT y con el fin de cumplir con el proceso de ECCL, se extiende vigencia hasta el 01-03-2017.
 Esta norma es reemplazada por la 280501160, decisión avalada por el consejo de mesa mediante acta 005 del 01/0</t>
  </si>
  <si>
    <t>Esta norma es reemplazada por la  260101059, decisión avalada por el consejo de mesa mediante acta 005 del 26/10/2021.</t>
  </si>
  <si>
    <t>280501083 1</t>
  </si>
  <si>
    <t>Preparar superficies con métodos manuales o mecánicos según normas vigentes y especificaciones del cliente.</t>
  </si>
  <si>
    <t>Teniendo en cuenta la solicitud del Director del SNFT y con el fin de cumplir con el proceso de ECCL, se extiende vigencia hasta el 01-03-2017.
 Esta norma es reemplazada por la 280501161, decisión avalada por el consejo de mesa mediante acta 005 del 01/0</t>
  </si>
  <si>
    <t>280501084 1</t>
  </si>
  <si>
    <t>Aplicar recubrimientos poliméricos con métodos manuales según especificaciones del cliente, estándares internos y fichas técnicas</t>
  </si>
  <si>
    <t>Esta norma es reemplazada por el código 260101051, decisión  avalada por el Consejo de mesa mediante Acta 011 del  04-11-2015.</t>
  </si>
  <si>
    <t>280501085 1</t>
  </si>
  <si>
    <t>Aplicar recubrimientos poliméricos con equipos de aspersión según especificaciones del cliente y fichas técnicas</t>
  </si>
  <si>
    <t>Teniendo en cuenta la solicitud del Director del SNFT y con el fin de cumplir con el proceso de ECCL, se extiende vigencia hasta el 01-03-2017.
 Esta norma es reemplazada por la 280501164, decisión avalada por el consejo de mesa mediante acta 005 del 01/0</t>
  </si>
  <si>
    <t>280501086 1</t>
  </si>
  <si>
    <t>Integrar sistemas electrónicos industriales cumpliendo con los requerimientos del proceso.</t>
  </si>
  <si>
    <t>Se inactiva según acta 004 del 21-12-2017, reemplazada por la 291901008, 291901008 y 291901013</t>
  </si>
  <si>
    <t>280501087 1</t>
  </si>
  <si>
    <t>Mantener sistemas electrónicos análogos de acuerdo con los procedimientos establecidos.</t>
  </si>
  <si>
    <t>Se inactiva según acta 004 del 21-12-2017, Se inactiva según acta 004 del 21-12-2017, reemplazada por la 291901026</t>
  </si>
  <si>
    <t>280501088 1</t>
  </si>
  <si>
    <t>Implementar tarjetas electrónicas de acuerdo a las normas internacionales vigentes.</t>
  </si>
  <si>
    <t>Se inactiva según acta 004 del 21-12-2017, reemplazada por la 291901011, 291901012 y 291901013</t>
  </si>
  <si>
    <t>280501089 1</t>
  </si>
  <si>
    <t>Mantener sistemas de lógica cableada y programable según la orden de trabajo.</t>
  </si>
  <si>
    <t>Esta norma es reemplazada por la 280501153, decisión avalada por el consejo de mesa mediante acta 006 del 18/11/2015. Se inactiva código.</t>
  </si>
  <si>
    <t>280501090 1</t>
  </si>
  <si>
    <t>Mantener sistemas electrónicos digitales industriales no programables, programables y embebidos según orden de trabajo.</t>
  </si>
  <si>
    <t>Se inactiva según acta 004 del 21-12-2017, reemplazada por la 291901009 y 291901026</t>
  </si>
  <si>
    <t>Esta norma es reemplazada por la  260101061, decisión avalada por el consejo de mesa mediante acta 003 del 27/04/2017.</t>
  </si>
  <si>
    <t>280501091 1</t>
  </si>
  <si>
    <t>Mantener las máquinas eléctricas de baja tensión según normatividad vigente.</t>
  </si>
  <si>
    <t>Esta norma es reemplazada por la 280501154, decisión avalada por el consejo de mesa mediante acta 006 del 18/11/2015. Se inactiva código.</t>
  </si>
  <si>
    <t>Fue reemplazada por la(s) norma(s)  260101061 que ya se encuentra(n) publicada(s).</t>
  </si>
  <si>
    <t>280501092 1</t>
  </si>
  <si>
    <t>Mantener sistemas mecánicos básicos asociados con equipos electrónicos industriales.</t>
  </si>
  <si>
    <t>Esta norma es reemplazada por el código 260101052, decisión  avalada por el Consejo de mesa mediante Acta 011 del  04-11-2015.</t>
  </si>
  <si>
    <t>280501093 1</t>
  </si>
  <si>
    <t>280501094 1</t>
  </si>
  <si>
    <t>Maniobrar los dispositivos de seguridad de piscinas y estructuras similares para cumplir los estándares exigidos en el reglamento técnico.</t>
  </si>
  <si>
    <t xml:space="preserve">Se inactiva código según acta 183 de 2013, teniendo en cuenta las argumentaciones que tanto equipos técnicos como Consejo Ejecutivo presentaron para la inactivación, se sugiere a los equipos pedagogicos de diseño curricular su reemplazo por las normas de </t>
  </si>
  <si>
    <t>280501095 1</t>
  </si>
  <si>
    <t>Mantener los equipos electromecánicos según especificaciones técnicas del fabricante o proveedor.</t>
  </si>
  <si>
    <t>280501096 1</t>
  </si>
  <si>
    <t>Asear las instalaciones complementarias según lo establecido en la reglamentación vigente.</t>
  </si>
  <si>
    <t>Esta norma es reemplazada por la  260101058, decisión avalada por el consejo de mesa mediante acta 005 del 26/10/2021.</t>
  </si>
  <si>
    <t>280501097 1</t>
  </si>
  <si>
    <t>Mantener maquinas automatizadas para el suministro de gases anestésicos de acuerdo a las especificaciones técnicas del fabricante y normas nacionales e internacionales vigentes.</t>
  </si>
  <si>
    <t>Fue reemplazada por la(s) norma(s)  260101058 que ya se encuentra(n) publicada(s).</t>
  </si>
  <si>
    <t>280501098 1</t>
  </si>
  <si>
    <t>Mantener maquinas electroneumáticas para el suministro de gases anestésicos de acuerdo a las especificaciones técnicas del fabricante y normas nacionales e internacionales vigentes.</t>
  </si>
  <si>
    <t>sta norma es reemplazada por la  260101058, decisión avalada por el consejo de mesa mediante acta 005 del 26/10/2021.</t>
  </si>
  <si>
    <t>280501099 1</t>
  </si>
  <si>
    <t>Mantener maquinas neumáticas para el suministro de gases anestésicos de acuerdo a las especificaciones técnicas del fabricante y normas nacionales e internacionales vigentes.</t>
  </si>
  <si>
    <t>280501100 1</t>
  </si>
  <si>
    <t>Mantener equipos de desfibrilación cardiaca según las especificaciones técnicas del fabricante y normas nacionales e internacionales vigentes.</t>
  </si>
  <si>
    <t>280501101 1</t>
  </si>
  <si>
    <t>Mantener equipos de intervención electroquirúrgica según las especificaciones técnicas del fabricante y normas nacionales e internacionales vigentes.</t>
  </si>
  <si>
    <t>280501102 1</t>
  </si>
  <si>
    <t>Mantener equipos de estimulación eléctrica muscular y nerviosa según especificaciones técnicas del fabricante y normas nacionales e internacionales vigentes.</t>
  </si>
  <si>
    <t>280501103 1</t>
  </si>
  <si>
    <t>Ejecutar el mantenimiento correctivo a sistemas de analizadores en línea que permitan restaurar la confiabilidad del proceso según plan establecido.</t>
  </si>
  <si>
    <t>Fue reemplazada por la(s) norma(s)  260101071  que ya se encuentra(n) publicada(s).</t>
  </si>
  <si>
    <t>280501104 1</t>
  </si>
  <si>
    <t>Ejecutar mantenimiento de instrumentación industrial con implicaciones metrológicas que permitan aseguramiento de la operación de acuerdo con plan establecido</t>
  </si>
  <si>
    <t>280501105 1</t>
  </si>
  <si>
    <t>Ejecutar mantenimiento preventivo y proactivo a sistemas analizadores en línea según plan establecido</t>
  </si>
  <si>
    <t>280501106 1</t>
  </si>
  <si>
    <t>Ejecutar el mantenimiento preventivo y correctivo a los equipos de medición que permita el mejoramiento continuo de acuerdo con plan establecido.</t>
  </si>
  <si>
    <t>Esta norma es reemplazada por la  260101062, decisión avalada por el consejo de mesa mediante acta 005 del 26/10/2021.</t>
  </si>
  <si>
    <t>280501107 1</t>
  </si>
  <si>
    <t>Ejecutar el mantenimiento preventivo y correctivo de válvulas de corredera neumáticas e hidráulicas, según necesidades operativas.</t>
  </si>
  <si>
    <t>Fue reemplazada por la(s) norma(s)  260101062  que ya se encuentra(n) publicada(s).</t>
  </si>
  <si>
    <t>280501108 1</t>
  </si>
  <si>
    <t>Ejecutar mantenimiento preventivo y correctivo a sistemas de protección instrumentado y de emergencia de acuerdo con especificaciones técnicas definidas.</t>
  </si>
  <si>
    <t>280501109 1</t>
  </si>
  <si>
    <t>Ejecutar mantenimiento preventivo y correctivo a sistemas scada de acuerdo con especificaciones técnicas definidas.</t>
  </si>
  <si>
    <t>280501110 1</t>
  </si>
  <si>
    <t>Ejecutar mantenimiento preventivo y correctivo a sistemas de control de procesos de acuerdo con especificaciones técnicas definidas.</t>
  </si>
  <si>
    <t>Mediante acta 005 del 26/10/2021, el Consejo de mesa avala la norma 260101058, Reemplaza la norma  260101026</t>
  </si>
  <si>
    <t>280501111 1</t>
  </si>
  <si>
    <t>Mantener equipos de ventilación pulmonar de acuerdo a las especificaciones técnicas del fabricante y normas nacionales e internacionales vigentes</t>
  </si>
  <si>
    <t>280501113 1</t>
  </si>
  <si>
    <t>Mantener equipo monitor de signos vitales de acuerdo a las especificaciones técnicas del fabricante y normas nacionales e internacionales vigentes</t>
  </si>
  <si>
    <t>Esta norma es reemplazada por la  260101067, decisión avalada por el consejo de mesa mediante acta 003 del 27/04/2017.</t>
  </si>
  <si>
    <t>280501115 1</t>
  </si>
  <si>
    <t>Mantener maquinas incubadoras neonatales de acuerdo a las especificaciones técnicas del fabricante y normas nacionales e internacionales vigentes</t>
  </si>
  <si>
    <t>Fue reemplazada por la(s) norma(s)  260101067 que ya se encuentra(n) publicada(s).</t>
  </si>
  <si>
    <t>280501116 1</t>
  </si>
  <si>
    <t>Mantener máquinas de rayos x de potencia alta de acuerdo a las especificaciones técnicas del fabricante y normas nacionales e internacionales vigentes</t>
  </si>
  <si>
    <t>280501117 1</t>
  </si>
  <si>
    <t>Corregir las fallas en sistemas electrónicos industriales, de acuerdo con las características del sistema.</t>
  </si>
  <si>
    <t>Esta norma es reemplazada por la  260101066, decisión avalada por el consejo de mesa mediante acta 001 del 07/04/2017.</t>
  </si>
  <si>
    <t>280501118 1</t>
  </si>
  <si>
    <t>Implementar sistemas electrónicos industriales de acuerdo con las necesidades del entorno.</t>
  </si>
  <si>
    <t>Fue reemplazada por la(s) norma(s) 260101066 que ya se encuentra(n) publicada(s).</t>
  </si>
  <si>
    <t>280501119 1</t>
  </si>
  <si>
    <t>Mantener redes de comunicación industrial y sistemas scada, de acuerdo con requerimientos de la empresa.</t>
  </si>
  <si>
    <t>Esta norma es reemplazada por la  260101065, decisión avalada por el consejo de mesa mediante 007 del 19/10/2017.</t>
  </si>
  <si>
    <t>Fue reemplazada por la(s) norma(s)  260101065  que ya se encuentra(n) publicada(s).</t>
  </si>
  <si>
    <t>280501120 1</t>
  </si>
  <si>
    <t>Mantener sistemas de control electrónico industrial según requerimientos del proceso.</t>
  </si>
  <si>
    <t>Fue reemplazada por la(s) norma(s)  260101065 que ya se encuentra(n) publicada(s).</t>
  </si>
  <si>
    <t>280501121 1</t>
  </si>
  <si>
    <t>Mejorar sistemas electrónicos industriales según los requerimientos del proceso.</t>
  </si>
  <si>
    <t>Según Acta 009 del 03/12/2014, el Consejo de Mesa aprueba la decisión del Comité Técnico de inactivar este código, razón que se argumenta en Acta 009 del 15 de julio de 2014.  Norma que se recomienda para los diseños curriculares que soporta: 260101009 qu</t>
  </si>
  <si>
    <t>280501122 1</t>
  </si>
  <si>
    <t>Monitorear el funcionamiento de los sistemas electrónicos industriales, de acuerdo con los requerimientos del proceso</t>
  </si>
  <si>
    <t>Esta norma es reemplazada por la  260101064, decisión avalada por el consejo de mesa mediante 007 del 19/10/2017.</t>
  </si>
  <si>
    <t>280501123 1</t>
  </si>
  <si>
    <t>Repotenciar sistemas electrónicos industriales según los requerimientos del proceso.</t>
  </si>
  <si>
    <t>Fue reemplazada por la(s) norma(s)  260101064  que ya se encuentra(n) publicada(s).</t>
  </si>
  <si>
    <t>280501124 1</t>
  </si>
  <si>
    <t>Mantener las unidades odontológicas de acuerdo a las especificaciones técnicas del fabricante y normas nacionales e internacionales vigentes</t>
  </si>
  <si>
    <t>280501125 1</t>
  </si>
  <si>
    <t>Mantener máquinas de esterilización de acuerdo a las especificaciones técnicas del fabricante y normas nacionales e internacionales vigentes</t>
  </si>
  <si>
    <t>280501126 1</t>
  </si>
  <si>
    <t>Corregir fallas y averías de los sistemas neumáticos de acuerdo a su función y especificaciones técnicas.</t>
  </si>
  <si>
    <t>280501127 1</t>
  </si>
  <si>
    <t>Corregir fallas y averías de los sistemas oleo hidráulicos de acuerdo con su función y especificaciones técnicas.</t>
  </si>
  <si>
    <t>Fue reemplazada por la(s) norma(s)  260101033_5  que ya se encuentra(n) publicada(s).</t>
  </si>
  <si>
    <t>280501128 1</t>
  </si>
  <si>
    <t>Diagnosticar fallas y averías de los componentes electrónicos de acuerdo a su función y especificaciones técnicas.</t>
  </si>
  <si>
    <t>280501129 1</t>
  </si>
  <si>
    <t>Elaborar planos mecánicos según las normas vigentes y especificaciones técnicas de las piezas.</t>
  </si>
  <si>
    <t>280501130 1</t>
  </si>
  <si>
    <t>Lubricar los bienes acuerdo a las especificaciones técnicas y condiciones de funcionamiento.</t>
  </si>
  <si>
    <t>Esta norma es reemplazada por la 280501172, decisión avalada por el consejo de mesa mediante acta 005 del 08/10/2018.</t>
  </si>
  <si>
    <t>280501131 1</t>
  </si>
  <si>
    <t>Reconstrucción de partes mecánicas por soladura según especificaciones técnicas.</t>
  </si>
  <si>
    <t>280501132 2</t>
  </si>
  <si>
    <t>Corregir fallas y averías de los sistemas eléctricos de las maquinas según especificaciones técnicas.</t>
  </si>
  <si>
    <t>Fue reemplazada por la(s) norma(s)  260101034_4  que ya se encuentra(n) publicada(s).</t>
  </si>
  <si>
    <t>280501133 1</t>
  </si>
  <si>
    <t>Corregir fallas en instalaciones de ventilación y climatización comercial para restablecer sus funciones especificadas.</t>
  </si>
  <si>
    <t>280501134 1</t>
  </si>
  <si>
    <t>Corregir fallas en instalaciones de ventilación y climatización industrial para restablecer sus funciones especificadas.</t>
  </si>
  <si>
    <t>Esta norma es reemplazada por el código 260101053, decisión  avalada por el Consejo de mesa mediante Acta 011 del  04-11-2015.</t>
  </si>
  <si>
    <t>280501135 1</t>
  </si>
  <si>
    <t>Conservar la caldera fuera de servicio, de acuerdo con la recomendación del fabricante, normas y procedimientos establecidos.</t>
  </si>
  <si>
    <t>280501136 1</t>
  </si>
  <si>
    <t>Operar calderas con potencias entre 300 y 1.000 bhp, de acuerdo con procedimientos establecidos por el fabricante y/o normas vigentes.</t>
  </si>
  <si>
    <t>Esta norma es reemplazada por la  260101063, decisión avalada por el consejo de mesa mediante acta 005 del 26/10/2021.</t>
  </si>
  <si>
    <t>280501137 1</t>
  </si>
  <si>
    <t>Corregir fallas y averías en los equipos del cuarto de máquinas de las embarcaciones pesqueras.</t>
  </si>
  <si>
    <t>Esta NCL se traslado de la mesa de pesca, según acta 002 del 17/02/2014 de la M.S. de Mantenimiento, codigo anterior 270602006.</t>
  </si>
  <si>
    <t>Fue reemplazada por la(s) norma(s)  260101063  que ya se encuentra(n) publicada(s).</t>
  </si>
  <si>
    <t>280501138 1</t>
  </si>
  <si>
    <t>Organizar la logística del cuarto de máquinas de la embarcación pesquera, de acuerdo al itinerario programado y plan de mantenimiento</t>
  </si>
  <si>
    <t>Esta NCL se traslado de la mesa de pesca, según acta 002 del 17/02/2014 de la M.S. de Mantenimiento, codigo anterior 270602007.
 Se inactiva esta NSCL porque actualmente no soporta programas de formación ni proyectos de evaluación y certificación de compe</t>
  </si>
  <si>
    <t>Esta norma es reemplazada por el código 260101054, decisión  avalada por el Consejo de mesa mediante Acta 011 del  04-11-2015.</t>
  </si>
  <si>
    <t>280501139 1</t>
  </si>
  <si>
    <t>Ejecutar mantenimiento preventivo de maquinaria y equipos en cuarto de máquinas de las embarcaciones pesqueras.</t>
  </si>
  <si>
    <t>Esta NCL se traslado de la mesa de pesca, según acta 002 del 17/02/2014 de la M.S. de Mantenimiento, codigo anterior 270602008.
 Se inactiva esta NSCL porque actualmente no soporta programas de formación ni proyectos de evaluación y certificación de compe</t>
  </si>
  <si>
    <t>280501140 1</t>
  </si>
  <si>
    <t>Operar motor principal y equipos auxiliares instalados en el cuarto de máquinas de la embarcación industrial.</t>
  </si>
  <si>
    <t>Esta NCL se traslado de la mesa de pesca, según acta 002 del 17/02/2014 de la M.S. de Mantenimiento, codigo anterior 270602009</t>
  </si>
  <si>
    <t>280501141 1</t>
  </si>
  <si>
    <t>Reparar motor de propulsión y/o equipos en tierra, de acuerdo a parámetros técnicos y procedimientos establecidos.</t>
  </si>
  <si>
    <t>Esta NCL se traslado de la mesa de pesca, según acta 002 del 17/02/2014 de la M.S. de Mantenimiento, codigo anterior 270602011</t>
  </si>
  <si>
    <t>280501142 2</t>
  </si>
  <si>
    <t>Fabricar piezas en láminas, perfiles y tubos de acuerdo con especificaciones técnicas.</t>
  </si>
  <si>
    <t>Se adopta NCL Según Acta 006 de 16/05/2014 de la MS de Metalmecánica, Codigo Anterior:290201093.
 Esta norma es reemplazada por la 280501156, decisión avalada por el consejo de mesa mediante acta 006 del 18/11/2015. Se inactiva código.</t>
  </si>
  <si>
    <t>Esta norma es reemplazada por la  260101069, decisión avalada por el consejo de mesa mediante acta 005 del 17/08/2017.</t>
  </si>
  <si>
    <t>280501143 2</t>
  </si>
  <si>
    <t>Intervenir mecánicamente intercambiadores de calor según procedimientos establecidos.</t>
  </si>
  <si>
    <t>Se adopta NCL Según Acta 006 de 16/05/2014 de la MS de Metalmecánica, Codigo Anterior:290201094.
 Esta norma es reemplazada por la 280501157, decisión avalada por el consejo de mesa mediante acta 006 del 18/11/2015. Se inactiva código.</t>
  </si>
  <si>
    <t>Fue reemplazada por la(s) norma(s)  260101069 que ya se encuentra(n) publicada(s).</t>
  </si>
  <si>
    <t>280501144 2</t>
  </si>
  <si>
    <t>Intervenir mecánicamente tubos de intercambiadores de calor según procedimientos establecidos.</t>
  </si>
  <si>
    <t>Se adopta NCL Según Acta 006 de 16/05/2014 de la MS de Metalmecánica, Codigo Anterior:290201095.
 Esta norma es reemplazada por la 280501157, decisión avalada por el consejo de mesa mediante acta 006 del 18/11/2015. Se inactiva código.</t>
  </si>
  <si>
    <t>280501145 2</t>
  </si>
  <si>
    <t>Mantener equipos estáticos y rotativos según procedimientos y especificaciones técnicas.</t>
  </si>
  <si>
    <t>Se adopta NCL Según Acta 006 de 16/05/2014 de la MS de Metalmecánica, Codigo Anterior:290201096.
 Esta norma es reemplazada por la 280501158, decisión avalada por el consejo de mesa mediante acta 006 del 18/11/2015. Se inactiva código.</t>
  </si>
  <si>
    <t>280501146 2</t>
  </si>
  <si>
    <t>Mantener el área de calderas según procedimientos y especificaciones técnicas.</t>
  </si>
  <si>
    <t>Se adopta NCL Según Acta 006 de 16/05/2014 de la MS de Metalmecánica, Codigo Anterior:290201097.
 Esta norma es reemplazada por la 280501159, decisión avalada por el consejo de mesa mediante acta 006 del 18/11/2015. Se inactiva código.</t>
  </si>
  <si>
    <t>280501147 2</t>
  </si>
  <si>
    <t>Mantener el área de hornos según procedimientos y especificaciones técnicas.</t>
  </si>
  <si>
    <t>Se adopta NCL Según Acta 006 de 16/05/2014 de la MS de Metalmecánica, Codigo Anterior:290201098.
 Esta norma es reemplazada por la 280501159, decisión avalada por el consejo de mesa mediante acta 006 del 18/11/2015. Se inactiva código.</t>
  </si>
  <si>
    <t>280501148 2</t>
  </si>
  <si>
    <t>Mantener el área de torres y tambores según procedimientos y especificaciones técnicas.</t>
  </si>
  <si>
    <t>Se adopta NCL Según Acta 006 de 16/05/2014 de la MS de Metalmecánica, Código Anterior: 290201099.
 Esta norma es reemplazada por la 280501159, decisión avalada por el consejo de mesa mediante acta 006 del 18/11/2015. Se inactiva código.</t>
  </si>
  <si>
    <t>280501149 2</t>
  </si>
  <si>
    <t>Mantener el área de los tanques según procedimientos y especificaciones técnicas.</t>
  </si>
  <si>
    <t>Se adopta NCL Según Acta 006 de 16/05/2014 de la MS de Metalmecánica, Código Anterior: 290201100.
 Esta norma es reemplazada por la 280501159, decisión avalada por el consejo de mesa mediante acta 006 del 18/11/2015. Se inactiva código.</t>
  </si>
  <si>
    <t>280501150 1</t>
  </si>
  <si>
    <t>Inspeccionar maquinaria industrial de acuerdo con la técnica de vibraciones.</t>
  </si>
  <si>
    <t>280501151 1</t>
  </si>
  <si>
    <t>Inspeccionar maquinaria industrial de acuerdo con la técnica de termografía.</t>
  </si>
  <si>
    <t>280501152 1</t>
  </si>
  <si>
    <t>Inspeccionar maquinaria industrial de acuerdo con la técnica de ultrasonido pasivo.</t>
  </si>
  <si>
    <t>280501153 1</t>
  </si>
  <si>
    <t>Reparar sistemas de control eléctrico según requerimientos técnicos.</t>
  </si>
  <si>
    <t>280501154 1</t>
  </si>
  <si>
    <t>Reparar máquinas eléctricas de baja tensión según procedimientos técnicos.</t>
  </si>
  <si>
    <t>Esta norma es reemplazada por el código 260101055, decisión  avalada por el Consejo de mesa mediante Acta 011 del  04-11-2015.</t>
  </si>
  <si>
    <t>280501155 1</t>
  </si>
  <si>
    <t>Instalar material aislante según especificaciones técnicas.</t>
  </si>
  <si>
    <t>280501156 1</t>
  </si>
  <si>
    <t>Fabricar perfiles metálicos de acuerdo con especificaciones técnicas.</t>
  </si>
  <si>
    <t>Según Acta 009 del 03/12/2014, el Consejo de Mesa aprueba la decisión del Comité Técnico de inactivar este código, razón que se argumenta en Acta 002 del 05 y 11 de junio de 2014.  Normas que se recomiendan para los diseños curriculares que soporta: 22050</t>
  </si>
  <si>
    <t>280501157 1</t>
  </si>
  <si>
    <t>Reparar intercambiadores de calor según procedimientos técnicos.</t>
  </si>
  <si>
    <t>280501158 1</t>
  </si>
  <si>
    <t>Instalar equipos industriales según procedimientos técnicos.</t>
  </si>
  <si>
    <t>Fue reemplazada por la(s) norma(s)  260101047_4  que ya se encuentra(n) publicada(s).</t>
  </si>
  <si>
    <t>280501159 1</t>
  </si>
  <si>
    <t>Acondicionar áreas de equipos industriales de acuerdo con procedimientos técnicos.</t>
  </si>
  <si>
    <t>280501160 1</t>
  </si>
  <si>
    <t>Preparar superficies metálicas según especificaciones y tecnología de chorro abrasivo.</t>
  </si>
  <si>
    <t>280501161 1</t>
  </si>
  <si>
    <t>Preparar superficies metálicas según especificaciones y técnica manual.</t>
  </si>
  <si>
    <t>280501162 1</t>
  </si>
  <si>
    <t>Recubrir superficies según procedimientos y técnicas manuales.</t>
  </si>
  <si>
    <t>280501163 1</t>
  </si>
  <si>
    <t>Intervenir componentes mecánicos del sistema de tratamiento de agua de acuerdo con procedimiento establecido.</t>
  </si>
  <si>
    <t>280501164 1</t>
  </si>
  <si>
    <t>Recubrir superficies según especificaciones y técnica de aspersión.</t>
  </si>
  <si>
    <t>280501165 1</t>
  </si>
  <si>
    <t>Reparar grupos electrógenos de acuerdo con procedimiento técnico y normativa</t>
  </si>
  <si>
    <t>280501166 1</t>
  </si>
  <si>
    <t>Controlar sistemas contra incendio base agua según procedimiento y normativa técnica</t>
  </si>
  <si>
    <t>280501167 1</t>
  </si>
  <si>
    <t>Acondicionar equipos de acuerdo con técnicas de mantenimiento rutinario</t>
  </si>
  <si>
    <t>280501167 2</t>
  </si>
  <si>
    <t>Intervenir equipos de acuerdo con técnicas de mantenimiento preventivo</t>
  </si>
  <si>
    <t>Fue reemplazada por la(s) norma(s)  260101072  que ya se encuentra(n) publicada(s).</t>
  </si>
  <si>
    <t>•	Reemplaza a: Código: 290201148 Versión: 1 Titulo de la Norma: Lubricar componentes mecánicos de los equipos que intervienen en un proceso industrial..
•	Reemplaza a: Código: 280501167 Versión: 1 Titulo de la Norma: Intervenir equipos de acuerdo con técnicas de mantenimiento preventivo.</t>
  </si>
  <si>
    <t>280501168 1</t>
  </si>
  <si>
    <t>Reparar mecanismos según procedimiento y manuales técnicos</t>
  </si>
  <si>
    <t>280501168 2</t>
  </si>
  <si>
    <t>Reparar equipos según procedimiento y manuales técnicos</t>
  </si>
  <si>
    <t>•	Reemplaza a: Código: 280501168 Versión: 1 Titulo de la Norma: Reparar mecanismos según procedimiento y manuales técnicos.
•	Reemplaza a: Código: 280501032 Versión: 1 Titulo de la Norma: Intervenir mecánicamente las turbinas a vapor según especificaciones técnicas.
•	Reemplaza a: Código: 280501033 Versión: 1 Titulo de la Norma: Intervenir mecánicamente los variadores de velocidad según especificaciones técnicas.
•	Reemplaza a: Código: 280501034 Versión: 1 Titulo de la Norma: Intervenir mecánicamente las fallas en el alineamiento de equipos rotativos según especificaciones técnicas.
•	Reemplaza a: Código: 280501035 Versión: 1 Titulo de la Norma: Intervenir los sellos mecánicos en los equipos rotativos según especificaciones técnicas.
•	Reemplaza a: Código: 280501036 Versión: 1 Titulo de la Norma: Intervenir mecánicamente compresores centrífugos según especificaciones técnicas.
•	Reemplaza a: Código: 280501037 Versión: 1 Titulo de la Norma: Intervenir mecánicamente turbogeneradores según especificaciones técnicas.
•	Reemplaza a: Código: 280501038 Versión: 1 Titulo de la Norma: Intervenir mecánicamente ventiladores de proceso según especificaciones técnicas.
•	Reemplaza a: Código: 280501040 Versión: 1 Titulo de la Norma: Intervenir mecánicamente las válvulas de seguridad según especificaciones técnicas.
•	Reemplaza a: Código: 280501041 Versión: 1 Titulo de la Norma: Intervenir mecánicamente las válvulas de proceso según especificaciones técnicas.</t>
  </si>
  <si>
    <t>280501169 1</t>
  </si>
  <si>
    <t>Mantener piscinas según procedimientos técnicos y normativa11-12-2018</t>
  </si>
  <si>
    <t>Mediante acta 005 del 17/08/2017, el Consejo de mesa avala la norma 260101060, Reemplaza la norma  260101004.</t>
  </si>
  <si>
    <t>•	Reemplaza a: Código: 280501094 Versión: 1 Titulo de la Norma: Maniobrar los dispositivos de seguridad de piscinas y estructuras similares para cumplir los estándares exigidos en el reglamento técnico.</t>
  </si>
  <si>
    <t>280501170 1</t>
  </si>
  <si>
    <t>Programar mantenimiento según procedimientos técnicos y manual de funciones</t>
  </si>
  <si>
    <t>•	Reemplaza a: Código: 280501006 Versión: 2 Titulo de la Norma: Establecer el plan, la programación y el control de las actividades de mantenimiento de acuerdo a las actividades estratégicas de la empresa..
•	Reemplaza a: Código: 280501015 Versión: 2 Titulo de la Norma: Establecer actividades operativas en el mantenimiento de sistemas electrónicos e instrumental industrial de acuerdo con el plan de trabajo..</t>
  </si>
  <si>
    <t>280501171 1</t>
  </si>
  <si>
    <t>Coordinar mantenimiento de acuerdo con procedimientos técnicos</t>
  </si>
  <si>
    <t>•	Reemplaza a: Código: 280501007 Versión: 2 Titulo de la Norma: Organizar la logística para la ejecución de las actividades de mantenimiento..
•	Reemplaza a: Código: 280501015 Versión: 2 Titulo de la Norma: Establecer actividades operativas en el mantenimiento de sistemas electrónicos e instrumental industrial de acuerdo con el plan de trabajo..
•	Reemplaza a: Código: 280601017 Versión: 2 Titulo de la Norma: Controlar las actividades del servicio de mantenimiento, de acuerdo con directrices del fabricante, políticas de la empresa y normas vigentes.</t>
  </si>
  <si>
    <t>280501172 1</t>
  </si>
  <si>
    <t>Lubricar activos de acuerdo con especificaciones técnicas y normativa</t>
  </si>
  <si>
    <t>•	Reemplaza a: Código: 280501130 Versión: 1 Titulo de la Norma: Lubricar los bienes acuerdo a las especificaciones técnicas y condiciones de funcionamiento..
•	Reemplaza a: Código: 290201148 Versión: 1 Titulo de la Norma: Lubricar componentes mecánicos de los equipos que intervienen en un proceso industrial..</t>
  </si>
  <si>
    <t>280501173 1</t>
  </si>
  <si>
    <t>Mantener bicicletas de acuerdo con manuales técnicos y normativa de seguridad</t>
  </si>
  <si>
    <t>Mediante acta 007 del 19/10/2017, el Consejo de mesa avala la norma 260101064, Reemplaza las normas   260101030.</t>
  </si>
  <si>
    <t>•	Reemplaza a: Código: 280501070 Versión: 2 Titulo de la Norma: Mantener bicicletas corrientes (gama baja) y sus componentes según especificaciones técnicas.
•	Reemplaza a: Código: 280501071 Versión: 2 Titulo de la Norma: Ensamblar las bicicletas corrientes (de gama baja), con partes y repuestos de acuerdo a las especificaciones técnicas.
•	Reemplaza a: Código: 280501072 Versión: 2 Titulo de la Norma: Mantener bicicletas de gama media y sus componentes según especificaciones técnicas.
•	Reemplaza a: Código: 280501073 Versión: 2 Titulo de la Norma: Ensamblar las bicicletas de gama media con partes y repuestos de acuerdo a las especificaciones técnicas.
•	Reemplaza a: Código: 280501074 Versión: 2 Titulo de la Norma: Mantener las bicicletas de gama alta y sus componentes según especificaciones técnicas.
•	Reemplaza a: Código: 280501075 Versión: 2 Titulo de la Norma: Ensamblar las bicicletas de gama alta con partes y accesorios de acuerdo con especificaciones técnicas.</t>
  </si>
  <si>
    <t>280501174 1</t>
  </si>
  <si>
    <t>Reparar sistemas hidráulicos según protocolos de funcionamiento y manuales técnicos</t>
  </si>
  <si>
    <t>Mediante acta 007 del 19/10/2017, el Consejo de mesa avala la norma 260101065, Reemplaza las normas   260101032.</t>
  </si>
  <si>
    <t>280501175 1</t>
  </si>
  <si>
    <t>Reparar máquinas eléctricas según procedimientos técnicos de baja tensión y normativa técnica</t>
  </si>
  <si>
    <t>280501176 1</t>
  </si>
  <si>
    <t>Mantener extintores de acuerdo con manuales y normativa técnica</t>
  </si>
  <si>
    <t>280501178 1</t>
  </si>
  <si>
    <t>Mantener sistemas contra incendio base agua según guías y normativa técnica</t>
  </si>
  <si>
    <t>210101001 2</t>
  </si>
  <si>
    <t>Proyectar las necesidades y requerimientos según las condiciones del mercado y variables macroeconómicas.</t>
  </si>
  <si>
    <t>210101002 1</t>
  </si>
  <si>
    <t>Desarrollar proveedores potenciales y actuales según políticas y los requisitos exigidos por la organización.</t>
  </si>
  <si>
    <t>Fue reemplazada por la(s) norma(s)  210101066_2 que ya se encuentra(n) publicada(s).</t>
  </si>
  <si>
    <t>210101002 2</t>
  </si>
  <si>
    <t>Desarrollar proveedores según políticas y los requisitos exigidos por la organización.</t>
  </si>
  <si>
    <t>210101002 3</t>
  </si>
  <si>
    <t>Fue reemplazada por la(s) norma(s)  210101067_2 que ya se encuentra(n) publicada(s).</t>
  </si>
  <si>
    <t>210101002 4</t>
  </si>
  <si>
    <t>Desarrollar proveedores según políticas y requisitos exigidos por la organización.</t>
  </si>
  <si>
    <t>210101003 1</t>
  </si>
  <si>
    <t>210101004 1</t>
  </si>
  <si>
    <t>Evaluar el resultado de los procesos según indicadores de gestión establecidos por la organización.</t>
  </si>
  <si>
    <t>Esta norma es reemplazada por el código 210101052, decisión avalada por el Consejo de mesa mediante Acta 010 del 04-11-2015.</t>
  </si>
  <si>
    <t>210101004 2</t>
  </si>
  <si>
    <t>Evaluar los resultados de los planes de operación según objetivos, estrategias e indicadores de gestión establecidos.</t>
  </si>
  <si>
    <t>Fue reemplazada por la(s) norma(s)  210101070_2 que ya se encuentra(n) publicada(s).</t>
  </si>
  <si>
    <t>210101005 1</t>
  </si>
  <si>
    <t>Dirigir el talento humano según necesidades de la organización.</t>
  </si>
  <si>
    <t>210101006 1</t>
  </si>
  <si>
    <t>Organizar los procesos de importación y exportación según normas y políticas establecidas a nivel interno y externo.</t>
  </si>
  <si>
    <t>Esta norma es reemplazada por el código 210101054, decisión avalada por el Consejo de mesa mediante Acta 010 del 04-11-2015.</t>
  </si>
  <si>
    <t>210101006 2</t>
  </si>
  <si>
    <t>Planear la operación de importación y exportación de bienes según normatividad y políticas de la organización.</t>
  </si>
  <si>
    <t>210101006 3</t>
  </si>
  <si>
    <t>Elaborar el plan de la operación de importación y exportación de bienes según normatividad y políticas de la organización.</t>
  </si>
  <si>
    <t>210101007 1</t>
  </si>
  <si>
    <t>Formular planes estratégicos de logística, de acuerdo con los objetivos corporativos de la empresa.</t>
  </si>
  <si>
    <t>210101007 3</t>
  </si>
  <si>
    <t>Formular el plan estratégicos de logística, de acuerdo con los objetivos corporativos de la empresa y requerimientos del mercado.</t>
  </si>
  <si>
    <t>Mediante acta 004 del 17/07/2017, el Consejo de mesa avala la norma 210101075, Reemplaza la norma  210101018.</t>
  </si>
  <si>
    <t>210101007 4</t>
  </si>
  <si>
    <t>Formular el plan estratégico de logística, de acuerdo con los objetivos y metodologías</t>
  </si>
  <si>
    <t>Mediante acta 005 del 28/08/2017, el Consejo de mesa avala la norma 210101076, Reemplaza la norma  220601017.</t>
  </si>
  <si>
    <t>210101008 1</t>
  </si>
  <si>
    <t>Costear la cadena de la distribución física internacional de acuerdo con los objetivos de la organización y normas internacionales.</t>
  </si>
  <si>
    <t>210101008 2</t>
  </si>
  <si>
    <t>Costear la cadena de aprovisionamiento, distribución y transporte de acuerdo con los objetivos y estrategias del plan logístico.</t>
  </si>
  <si>
    <t>210101008 3</t>
  </si>
  <si>
    <t>210101008 4</t>
  </si>
  <si>
    <t>Costear los procesos logísticos según los objetivos y metodologías</t>
  </si>
  <si>
    <t>210101009 1</t>
  </si>
  <si>
    <t>Efectuar los recibos y despachos de los objetos según requisiciones y documentos que soportan la actividad.</t>
  </si>
  <si>
    <t>Esta norma es reemplazada por la 210101057 Y 210101058, decisión avalada por el consejo de mesa mediante acta 003 del 25/05/2016. Se inactiva código.</t>
  </si>
  <si>
    <t>Esta norma es reemplazada por la  280501167, decisión avalada por el consejo de mesa mediante acta 008 del 07/12/2016.  Se inactiva código.
Se activa esta norma para culminar procesos de certificación de competencias laborales</t>
  </si>
  <si>
    <t>210101009 2</t>
  </si>
  <si>
    <t>Efectuar los recibos y despachos de los objetos según requisiciones, procedimientos y documentos que soportan la actividad</t>
  </si>
  <si>
    <t>210101010 1</t>
  </si>
  <si>
    <t>Prepara la carga de acuerdo con su naturaleza medio de transporte y destino.</t>
  </si>
  <si>
    <t>Esta norma es reemplazada por la 210101060, decisión avalada por el consejo de mesa mediante acta 003 del 25/05/2016. Se inactiva código.</t>
  </si>
  <si>
    <t>210101010 2</t>
  </si>
  <si>
    <t>Preparar la carga de acuerdo con su naturaleza , normatividad ,modo de transporte y destino.</t>
  </si>
  <si>
    <t>210101011 1</t>
  </si>
  <si>
    <t>Realizar el cargue y descargue de los objetos según normas y técnicas establecidas por la organización.</t>
  </si>
  <si>
    <t>Esta norma es reemplazada por el código 210101055, decisión avalada por el Consejo de mesa mediante Acta 010 del 04-11-2015.</t>
  </si>
  <si>
    <t>Esta norma es reemplazada por la  280501168, decisión avalada por el consejo de mesa mediante acta 008 del 07/12/2016.  Se inactiva código.</t>
  </si>
  <si>
    <t>210101011 2</t>
  </si>
  <si>
    <t>Realizar el cargue y descargue de los objetos según las normas seguridad e higiene y técnicas establecidas.</t>
  </si>
  <si>
    <t>Fue reemplazada por la(s) norma(s)  280501168  que ya se encuentra(n) publicada(s).</t>
  </si>
  <si>
    <t>210101012 1</t>
  </si>
  <si>
    <t>Manejar los equipos y medios de transporte según normas y plan de operación.</t>
  </si>
  <si>
    <t>Esta norma es reemplazada por el código 210101056, decisión avalada por el Consejo de mesa mediante Acta 010 del 04-11-2015.</t>
  </si>
  <si>
    <t>210101012 2</t>
  </si>
  <si>
    <t>Operar los equipos y herramientas de movilización y manipulación de carga, según el manual del fabricante y normas de seguridad.</t>
  </si>
  <si>
    <t>210101013 1</t>
  </si>
  <si>
    <t>Procesar la información de acuerdo a las requisiciones y parámetros establecidos por la empresa.</t>
  </si>
  <si>
    <t>La norma 210101013, por temas de misionalidad de la Mesa de Logística fue actualizada en la Mesa de Gestión administrativa con la norma 210601026 Procesar datos de acuerdo con procedimiento técnico y metodología estadística, que se encuentra vigente y pub</t>
  </si>
  <si>
    <t>Fue reemplazada por la(s) norma(s)  280501170  que ya se encuentra(n) publicada(s).</t>
  </si>
  <si>
    <t>210101013 2</t>
  </si>
  <si>
    <t>210101013 3</t>
  </si>
  <si>
    <t>Procesar la información de acuerdo con las requisiciones y procedimientos establecidos por la empresa.</t>
  </si>
  <si>
    <t>Fue reemplazada por la(s) norma(s)  280501171  que ya se encuentra(n) publicada(s).</t>
  </si>
  <si>
    <t>210101014 1</t>
  </si>
  <si>
    <t>Seleccionar proveedores potenciales y actuales de acuerdo a los requisitos exigidos por la empresa.</t>
  </si>
  <si>
    <t>210101014 3</t>
  </si>
  <si>
    <t>Seleccionar proveedores de acuerdo a los requisitos exigidos por la empresa y políticas de aprovisionamiento.</t>
  </si>
  <si>
    <t>210101014 4</t>
  </si>
  <si>
    <t>Seleccionar proveedores de acuerdo con las políticas de aprovisionamiento y normativa vigente</t>
  </si>
  <si>
    <t>210101014 5</t>
  </si>
  <si>
    <t>Seleccionar proveedores de acuerdo con políticas de aprovisionamiento y normativa técnica</t>
  </si>
  <si>
    <t>210101015 1</t>
  </si>
  <si>
    <t>Coordinar las compras según necesidades y requisiciones de los clientes.</t>
  </si>
  <si>
    <t>210101016 1</t>
  </si>
  <si>
    <t>Diligenciar los documentos según normas y procedimientos establecidos a nivel interno y externo.</t>
  </si>
  <si>
    <t>Esta norma es reemplazada por la 210101063, decisión avalada por el consejo de mesa mediante acta 003 del 25/05/2016. Se inactiva código.</t>
  </si>
  <si>
    <t>210101016 2</t>
  </si>
  <si>
    <t>210101016 3</t>
  </si>
  <si>
    <t>Tramitar los documentos de acuerdo con el proceso de importación, exportación o tránsito de bienes, normatividad y procedimientos establecidos.</t>
  </si>
  <si>
    <t>210101017 1</t>
  </si>
  <si>
    <t>Definir los métodos y técnicas de manejo de los objetos y procesos según objetivos y estrategias de la organización.</t>
  </si>
  <si>
    <t>Esta norma es reemplazada por la 210101070, decisión avalada por el consejo de mesa mediante acta 005 del 28/07/2016. Se inactiva código.</t>
  </si>
  <si>
    <t>210101017 2</t>
  </si>
  <si>
    <t>210101017 3</t>
  </si>
  <si>
    <t>Definir políticas de inventarios y métodos de almacenamiento según estrategias de logística y objetivos de la organización.</t>
  </si>
  <si>
    <t>Fue reemplazada por la(s) norma(s)  280501171 que ya se encuentra(n) publicada(s).</t>
  </si>
  <si>
    <t>210101018 1</t>
  </si>
  <si>
    <t>Coordinar la recepción y despacho según políticas y estrategias de la compañía.</t>
  </si>
  <si>
    <t>Esta norma es reemplazada por la 210101075, decisión avalada por el consejo de mesa mediante acta 004 del 17/07/2017.</t>
  </si>
  <si>
    <t>Se inactiva según acta 004 del 21-12-2017, reemplazada por la  291901033</t>
  </si>
  <si>
    <t>210101018 2</t>
  </si>
  <si>
    <t>Fue reemplazada por la(s) norma(s)  291901033  que ya se encuentra(n) publicada(s).</t>
  </si>
  <si>
    <t>210101018 3</t>
  </si>
  <si>
    <t>Coordinar la recepción y despacho de objetos según estrategias de la compañía y medios de transporte</t>
  </si>
  <si>
    <t>210101019 1</t>
  </si>
  <si>
    <t>Monitorear el desarrollo de los procesos, según el sistema y políticas de la organización.</t>
  </si>
  <si>
    <t>Esta norma es reemplazada por el código 210101053, decisión avalada por el Consejo de mesa mediante Acta 010 del 04-11-2015.</t>
  </si>
  <si>
    <t>210101019 2</t>
  </si>
  <si>
    <t>Monitorear el desarrollo de los procesos, según el sistema y políticas de la organización</t>
  </si>
  <si>
    <t>Fue reemplazada por la(s) norma(s)  291901026  que ya se encuentra(n) publicada(s).</t>
  </si>
  <si>
    <t>210101019 3</t>
  </si>
  <si>
    <t>Controlar el desarrollo de las actividades según indicadores de gestión, metas y políticas de calidad.</t>
  </si>
  <si>
    <t>Se inactiva según acta 004 del 21-12-2017, reemplazada por la  291901026</t>
  </si>
  <si>
    <t>210101020 1</t>
  </si>
  <si>
    <t>Dar soporte a los procesos según políticas y requerimientos de los clientes.</t>
  </si>
  <si>
    <t>210101020 2</t>
  </si>
  <si>
    <t>210101020 3</t>
  </si>
  <si>
    <t>Fue reemplazada por la(s) norma(s)  291901013  que ya se encuentra(n) publicada(s).</t>
  </si>
  <si>
    <t>210101021 1</t>
  </si>
  <si>
    <t>Operar los procesos de importación y exportación según normas y políticas internas y externas.</t>
  </si>
  <si>
    <t>Esta norma es reemplazada por la 210101061, decisión avalada por el consejo de mesa mediante acta 003 del 25/05/2016. Se inactiva código.</t>
  </si>
  <si>
    <t>210101021 2</t>
  </si>
  <si>
    <t>Operar los procesos de importación y exportación según normas y políticas internas y externas</t>
  </si>
  <si>
    <t>210101021 3</t>
  </si>
  <si>
    <t>210101021 4</t>
  </si>
  <si>
    <t>Realizar los procesos de importación y exportación según normas y políticas de comercio exterior.</t>
  </si>
  <si>
    <t>210101022 1</t>
  </si>
  <si>
    <t>Movilizar la carga según plan de rutas y normas de seguridad.</t>
  </si>
  <si>
    <t>210101022 2</t>
  </si>
  <si>
    <t>Movilizar la carga según plan de rutas, normas de control, seguridad y la promesa de servicio.</t>
  </si>
  <si>
    <t>210101022 3</t>
  </si>
  <si>
    <t>Fue reemplazada por la(s) norma(s)  291901043 que ya se encuentra(n) publicada(s).</t>
  </si>
  <si>
    <t>210101022 4</t>
  </si>
  <si>
    <t>Recoger y entregar la carga según el plan de rutas y normatividad</t>
  </si>
  <si>
    <t>210101023 1</t>
  </si>
  <si>
    <t>Controlar los inventarios según indicadores de rotación y métodos de manejo.</t>
  </si>
  <si>
    <t>Esta norma es reemplazada por la 210101062, decisión avalada por el consejo de mesa mediante acta 003 del 25/05/2016. Se inactiva código.</t>
  </si>
  <si>
    <t>210101023 2</t>
  </si>
  <si>
    <t>210101023 3</t>
  </si>
  <si>
    <t>210101024 1</t>
  </si>
  <si>
    <t>Establecer los sistemas de distribución según el mercado y los costos de la cadena.</t>
  </si>
  <si>
    <t>Esta norma es reemplazada por la 210101066, decisión avalada por el consejo de mesa mediante acta 005 del 28/07/2016. Se inactiva código.</t>
  </si>
  <si>
    <t>210101024 2</t>
  </si>
  <si>
    <t>Establecer el plan de distribución física según destino, modo de transporte y naturaleza del producto.</t>
  </si>
  <si>
    <t>210101025 1</t>
  </si>
  <si>
    <t>Elaborar el plan operativo de los procesos según estrategias establecidas.</t>
  </si>
  <si>
    <t>"Incluida en las Norma:
 210101067 : Planear la integración de las cadenas de suministro según mejores prácticas y modelos de gestión
 "</t>
  </si>
  <si>
    <t>210101025 2</t>
  </si>
  <si>
    <t>210101025 3</t>
  </si>
  <si>
    <t>Elaborar el plan operativo según requerimientos de los clientes, objetivos y estrategias de la operación.</t>
  </si>
  <si>
    <t>210101026 1</t>
  </si>
  <si>
    <t>Coordinar el transporte según medios y modos.</t>
  </si>
  <si>
    <t>Esta norma es reemplazada por la 210101064 y 210101065, decisión avalada por el consejo de mesa mediante acta 005 del 28/07/2016. Se inactiva código.</t>
  </si>
  <si>
    <t>210101026 2</t>
  </si>
  <si>
    <t>Coordinar el transporte según modos y medios.</t>
  </si>
  <si>
    <t>210101027 1</t>
  </si>
  <si>
    <t>Definir los sistemas de información de los procesos según estrategias corporativas.</t>
  </si>
  <si>
    <t>210101027 2</t>
  </si>
  <si>
    <t>Definir los sistemas de información según los procesos logísticos, los actores de la cadena y objetivos del negocio.</t>
  </si>
  <si>
    <t>210101028 1</t>
  </si>
  <si>
    <t>Organizar las plantas y centros de distribución según estrategias corporativas.</t>
  </si>
  <si>
    <t>Esta norma es reemplazada por la 210101069, decisión avalada por el consejo de mesa mediante acta 005 del 28/07/2016. Se inactiva código.</t>
  </si>
  <si>
    <t>210101028 2</t>
  </si>
  <si>
    <t>Diseñar centros de distribución y bodegas según estrategias de logística y objetivos de la organización.</t>
  </si>
  <si>
    <t>210101029 1</t>
  </si>
  <si>
    <t>Controlar los procesos de importación y exportación según la normatividad del comercio internacional.</t>
  </si>
  <si>
    <t>210101029 2</t>
  </si>
  <si>
    <t>Controlar las etapas y procesos de las importaciones y exportaciones según normatividad vigente, procedimientos establecidos y acuerdos entre las partes.</t>
  </si>
  <si>
    <t>210101029 3</t>
  </si>
  <si>
    <t>Controlar los procesos de importación y exportación según normatividad vigente y acuerdos entre las partes.</t>
  </si>
  <si>
    <t>210101029 4</t>
  </si>
  <si>
    <t>Controlar los procesos de importación y exportación según la normatividad vigente y acuerdo entre las partes</t>
  </si>
  <si>
    <t>210101029 5</t>
  </si>
  <si>
    <t>210101030 1</t>
  </si>
  <si>
    <t>Definir la programación maestra, según los planes estratégicos.</t>
  </si>
  <si>
    <t>Mediante Acta 001 del 04 de diciembre de 2014, el Consejo de Mesa aprueba la extensión de vigencia de esta norma.</t>
  </si>
  <si>
    <t>210101030 2</t>
  </si>
  <si>
    <t>Definir la programación maestra, según los pronósticos de la demanda y requerimientos de los clientes.</t>
  </si>
  <si>
    <t>210101031 1</t>
  </si>
  <si>
    <t>Construir el modelo de integración de la cadena logística según los eslabones.</t>
  </si>
  <si>
    <t>Esta norma es reemplazada por la 210101067, decisión avalada por el consejo de mesa mediante acta 005 del 28/07/2016. Se inactiva código.</t>
  </si>
  <si>
    <t>210101031 2</t>
  </si>
  <si>
    <t>Definir el plan de integración de la cadena de suministro según los eslabones y las tecnologías de la información.</t>
  </si>
  <si>
    <t>210101032 1</t>
  </si>
  <si>
    <t>Almacenar los objetos aplicando las técnicas y normas de seguridad e higiene establecidas.</t>
  </si>
  <si>
    <t>Esta norma es reemplazada por la 210101059, decisión avalada por el consejo de mesa mediante acta 003 del 25/05/2016. Se inactiva código.</t>
  </si>
  <si>
    <t>210101032 2</t>
  </si>
  <si>
    <t>Realizar el almacenamiento de los objetos según técnicas, normas de seguridad industrial e higiene establecidas</t>
  </si>
  <si>
    <t>210101033 1</t>
  </si>
  <si>
    <t>Efectuar las transacciones comerciales de acuerdo a las requisiciones comerciales según acuerdos entre las partes.</t>
  </si>
  <si>
    <t>210101033 2</t>
  </si>
  <si>
    <t>Efectuar el reintegro y/o reembolso de las operaciones de comercio internacional según normatividad.</t>
  </si>
  <si>
    <t>210101034 1</t>
  </si>
  <si>
    <t>Estructurar planes de contingencia según el sector o área de desempeño.</t>
  </si>
  <si>
    <t>"Incluida en las Norma:
 210101007 Formular planes estratégicos de logística,
 "</t>
  </si>
  <si>
    <t>210101034 2</t>
  </si>
  <si>
    <t>210101035 1</t>
  </si>
  <si>
    <t>Generar valor en la cadena de suministro de acuerdo con los objetivos y estrategias de los diferentes actores.</t>
  </si>
  <si>
    <t>Esta norma se desactiva debido a que no es una función productiva y en todas las funciones se debe generar valor, s/Acta 156 del 29/11/2012.</t>
  </si>
  <si>
    <t>210101036 1</t>
  </si>
  <si>
    <t>Controlar el desarrollo de las actividades de los proveedores según alianzas estratégicas.</t>
  </si>
  <si>
    <t>210101036 2</t>
  </si>
  <si>
    <t>Evaluar la gestión de los proveedores según criterios establecidos e indicadores.</t>
  </si>
  <si>
    <t>210101037 1</t>
  </si>
  <si>
    <t>Aplicar medidas de seguridad a las personas, activos, instalaciones de la compañía según políticas, normas y procedimientos en el punto de venta.</t>
  </si>
  <si>
    <t>Mediante Acta 001 del 04 de diciembre de 2014, el Consejo de Mesa aprueba la extensión de vigencia de esta norma hasta que finalice el proceso de traslado a la mesa de Seguridad y Vigilancia Privada..Por decisión del Grupo de Gestión de Competencias Labo</t>
  </si>
  <si>
    <t>210101038 1</t>
  </si>
  <si>
    <t>Determinar los costos de movilización de la carga según los medios y modos</t>
  </si>
  <si>
    <t>210101038 2</t>
  </si>
  <si>
    <t>Determinar los costos de transporte de la carga según los modos, medios, origen y destino.</t>
  </si>
  <si>
    <t>210101039 1</t>
  </si>
  <si>
    <t>Supervisar los medios y la carga según normas de seguridad e higiene y políticas de la organización</t>
  </si>
  <si>
    <t>Esta norma es reemplazada por la 210101064, decisión avalada por el consejo de mesa mediante acta 005 del 28/07/2016. Se inactiva código.</t>
  </si>
  <si>
    <t>210101039 2</t>
  </si>
  <si>
    <t>Controlar los medios de transporte y la carga según el marco normativo y reglamentario, la seguridad e higiene y políticas de la organización.</t>
  </si>
  <si>
    <t>210101040 1</t>
  </si>
  <si>
    <t>Establecer el seguimiento y rastreo de los productos según la cadena de suministro y normas nacionales e internacionales</t>
  </si>
  <si>
    <t>"Incluida en las Norma:
 210101075: Coordinar el flujo de mercancía según el plan de operación y procedimientos
 "</t>
  </si>
  <si>
    <t>210101040 2</t>
  </si>
  <si>
    <t>210101041 1</t>
  </si>
  <si>
    <t>Estructurar los componentes de un sistema de trazabilidad de acuerdo a los productos, servicios y procesos</t>
  </si>
  <si>
    <t>210101041 2</t>
  </si>
  <si>
    <t>Estructurar los componentes de un sistema de trazabilidad de acuerdo con los productos, servicios y procesos</t>
  </si>
  <si>
    <t>210101042 1</t>
  </si>
  <si>
    <t>Controlar los productos en la cadena en frio de acuerdo a los criterios establecidos</t>
  </si>
  <si>
    <t>"Incluida en las Normas:
 210101062– Controlar los inventarios según indicadores y métodos .
 210101066 -Diseñar el plan de distribución según el canal y normativa de transporte
 "</t>
  </si>
  <si>
    <t>210101042 2</t>
  </si>
  <si>
    <t>Controlar los productos en la cadena en frío de acuerdo con los criterios y normatividad.</t>
  </si>
  <si>
    <t>210101043 1</t>
  </si>
  <si>
    <t>Recuperar los objetos de acuerdo a las normas nacionales e internacionales aplicables al tipo de desecho o material</t>
  </si>
  <si>
    <t>210101043 2</t>
  </si>
  <si>
    <t>Recuperar los objetos de acuerdo con las normas vigentes.</t>
  </si>
  <si>
    <t>210101044 1</t>
  </si>
  <si>
    <t>Elaborar el plan de compras según necesidades de la empresa.</t>
  </si>
  <si>
    <t>210101045 1</t>
  </si>
  <si>
    <t>Tramitar la solicitud de pedidos según la programación de compras, procedimientos establecidos y proveedores.</t>
  </si>
  <si>
    <t>210101046 1</t>
  </si>
  <si>
    <t>Planear la cooperación y ayuda humanitaria según necesidades, incidentes y protocolos.</t>
  </si>
  <si>
    <t>210101047 1</t>
  </si>
  <si>
    <t>Coordinar los recursos en atención de salud pública y saneamiento ambiental según el incidente y protocolos.</t>
  </si>
  <si>
    <t>210101048 1</t>
  </si>
  <si>
    <t>Tramitar recursos de instalación de refugios y asentamientos según el incidente.</t>
  </si>
  <si>
    <t>210101049 1</t>
  </si>
  <si>
    <t>Organizar los recursos telemáticos de información y comunicación según requerimientos del incidente.</t>
  </si>
  <si>
    <t>210101050 1</t>
  </si>
  <si>
    <t>Localizar centros de distribución según estrategias y políticas</t>
  </si>
  <si>
    <t>210101050 2</t>
  </si>
  <si>
    <t>Localizar centros de distribución según estrategia y política logística</t>
  </si>
  <si>
    <t>210101051 1</t>
  </si>
  <si>
    <t>Proyectar los requerimientos de los clientes según métodos de compras y pronóstico</t>
  </si>
  <si>
    <t>Esta norma reemplaza al código 210101001_2, decisión avalada por el Consejo de mesa mediante Acta 010 del 04-11-2015.</t>
  </si>
  <si>
    <t>210101052 1</t>
  </si>
  <si>
    <t>Evaluar los planes de operación logística según metodologías.</t>
  </si>
  <si>
    <t>Esta norma reemplaza al código 210101004_2, decisión avalada por el Consejo de mesa mediante Acta 010 del 04-11-2015.</t>
  </si>
  <si>
    <t>210101053 1</t>
  </si>
  <si>
    <t>Controlar los planes de operación logística según métodos de seguimiento.</t>
  </si>
  <si>
    <t>Esta norma reemplaza al código 210101019_3, decisión avalada por el Consejo de mesa mediante Acta 010 del 04-11-2015.
 Se inactiva según acta 005 del 18-10-2018. esta contenida en las normas
 210101029, 210101064 y210101075</t>
  </si>
  <si>
    <t>210101054 1</t>
  </si>
  <si>
    <t>Planear la operación de importación y exportación de bienes según normativa de comercio exterior.</t>
  </si>
  <si>
    <t>Esta norma reemplaza al código 210101006_3, decisión avalada por el Consejo de mesa mediante Acta 010 del 04-11-2015.</t>
  </si>
  <si>
    <t>210101054 2</t>
  </si>
  <si>
    <t>Planear la operación de importación y exportación de bienes según normativa de comercio exterior</t>
  </si>
  <si>
    <t>210101055 1</t>
  </si>
  <si>
    <t>Operar el proceso de cargue y descargue de mercancías según normativa de higiene y seguridad.</t>
  </si>
  <si>
    <t>Esta norma reemplaza al código 210101011_2, decisión avalada por el Consejo de mesa mediante Acta 010 del 04-11-2015.</t>
  </si>
  <si>
    <t>210101056 1</t>
  </si>
  <si>
    <t>Maniobrar equipos de manipulación de la mercancía según manual del fabricante y normativa de seguridad</t>
  </si>
  <si>
    <t>Esta norma reemplaza al código 210101012_2, decisión avalada por el Consejo de mesa mediante Acta 010 del 04-11-2015.</t>
  </si>
  <si>
    <t>•	Reemplaza a: Código: 210101012 Versión: V2 Titulo de la Norma: Operar los equipos y herramientas de movilización y manipulación de carga, según el manual del fabricante y normas de seguridad.</t>
  </si>
  <si>
    <t>210101057 1</t>
  </si>
  <si>
    <t>Recibir la mercancía según procedimientos técnicos.</t>
  </si>
  <si>
    <t>Mediante acta 003 del 25/05/2016, el Consejo de mesa avala la norma 210101057, Reemplaza la norma 210101009 _2.</t>
  </si>
  <si>
    <t>210101058 1</t>
  </si>
  <si>
    <t>Despachar la mercancía según normativa de cargue y solicitud de pedido.</t>
  </si>
  <si>
    <t>Mediante acta 003 del 25/05/2016, el Consejo de mesa avala la norma 210101058, Reemplaza la norma 210101009 _2.</t>
  </si>
  <si>
    <t>210101059 1</t>
  </si>
  <si>
    <t>Almacenar los productos según técnicas de almacenamiento y normativa.</t>
  </si>
  <si>
    <t>Mediante acta 003 del 25/05/2016, el Consejo de mesa avala la norma 210101059, Reemplaza la norma 210101032 _2.</t>
  </si>
  <si>
    <t>210101060 1</t>
  </si>
  <si>
    <t>Preparar la carga de acuerdo con su naturaleza y métodos.</t>
  </si>
  <si>
    <t>Mediante acta 003 del 25/05/2016, el Consejo de mesa avala la norma 210101060, Reemplaza la norma 210101010 _2.</t>
  </si>
  <si>
    <t>210101061 1</t>
  </si>
  <si>
    <t>Desarrollar la operación de importación y exportación de mercancías según normativa de comercio exterior</t>
  </si>
  <si>
    <t>Mediante acta 003 del 25/05/2016, el Consejo de mesa avala la norma 210101061, Reemplaza la norma 210101021_4.</t>
  </si>
  <si>
    <t>210101062 1</t>
  </si>
  <si>
    <t>Controlar los inventarios según indicadores y métodos</t>
  </si>
  <si>
    <t>Mediante acta 003 del 25/05/2016, el Consejo de mesa avala la norma 210101062, Reemplaza la norma 210101023 _3.</t>
  </si>
  <si>
    <t>210101063 1</t>
  </si>
  <si>
    <t>Tramitar documentos según normativa aduanera.</t>
  </si>
  <si>
    <t>Mediante acta 003 del 25/05/2016, el Consejo de mesa avala la norma 210101063, Reemplaza la norma 210101016 _3.</t>
  </si>
  <si>
    <t>210101063 2</t>
  </si>
  <si>
    <t>Tramitar documentos según normativa aduanera</t>
  </si>
  <si>
    <t>210101064 1</t>
  </si>
  <si>
    <t>Coordinar el transporte según rutas y medios.</t>
  </si>
  <si>
    <t>210101065 1</t>
  </si>
  <si>
    <t>Elaborar el plan de transporte según modos y normativa.</t>
  </si>
  <si>
    <t>210101066 1</t>
  </si>
  <si>
    <t>Diseñar el plan de distribución según el canal y normativa de transporte.</t>
  </si>
  <si>
    <t>210101066 2</t>
  </si>
  <si>
    <t>Diseñar plan de distribución según canal y normativa de transporte</t>
  </si>
  <si>
    <t>210101067 1</t>
  </si>
  <si>
    <t>Planear la integración de las cadenas de suministro según mejores prácticas y modelos de gestión</t>
  </si>
  <si>
    <t>210101067 2</t>
  </si>
  <si>
    <t>Planear integración de cadenas de suministro según normativa y modelos de gestión</t>
  </si>
  <si>
    <t>210101068 1</t>
  </si>
  <si>
    <t>Desarrollar proveedores según estrategias de colaboración y modelos de gestión.</t>
  </si>
  <si>
    <t>•	Reemplaza a: Código: 210101002 Versión: 2 Titulo de la Norma: Desarrollar proveedores según políticas y los requisitos exigidos por la organización.
.</t>
  </si>
  <si>
    <t>210101069 1</t>
  </si>
  <si>
    <t>Diseñar áreas de almacenamiento según estrategias de logística y sistemas de almacenaje.</t>
  </si>
  <si>
    <t>210101070 1</t>
  </si>
  <si>
    <t>Determinar modelo de operación del almacenamiento según estrategias de logística y sistemas de gestión.</t>
  </si>
  <si>
    <t>Fue reemplazada por la(s) norma(s)  280501173  que ya se encuentra(n) publicada(s).</t>
  </si>
  <si>
    <t>210101070 2</t>
  </si>
  <si>
    <t>Determinar modelo de operación de almacenamiento según estrategia logística y sistemas de gestión</t>
  </si>
  <si>
    <t>210101071 1</t>
  </si>
  <si>
    <t>Elaborar el plan de compras según métodos de programación y presupuesto</t>
  </si>
  <si>
    <t>210101072 1</t>
  </si>
  <si>
    <t>Evaluar proveedores de acuerdo con los términos de negociación y criterios técnicos</t>
  </si>
  <si>
    <t>210101073 1</t>
  </si>
  <si>
    <t>Determinar costos del transporte de mercancías según el medio y métodos</t>
  </si>
  <si>
    <t>210101074 1</t>
  </si>
  <si>
    <t>Tramitar pedidos según la programación y procedimiento de compras</t>
  </si>
  <si>
    <t>210101075 1</t>
  </si>
  <si>
    <t>Coordinar el flujo de mercancía según el plan de operación y procedimientos.</t>
  </si>
  <si>
    <t>Mediante acta 004 del 17/07/2017, el Consejo de mesa avala la norma 210101075, Reemplaza la norma 210101018.</t>
  </si>
  <si>
    <t>210101076 1</t>
  </si>
  <si>
    <t>Acondicionar productos según fichas técnicas y normativa del producto</t>
  </si>
  <si>
    <t>Mediante acta 005 del 28/08/2017, el Consejo de mesa avala la norma 210101076, Reemplaza la norma 220601017.</t>
  </si>
  <si>
    <t>210101077 1</t>
  </si>
  <si>
    <t>Disponer la carga según plan de rutas y normativa de transporte</t>
  </si>
  <si>
    <t>210101078 1</t>
  </si>
  <si>
    <t>Evaluar planes de operación según metodologías y modelo de gestión logística</t>
  </si>
  <si>
    <t>210101079 1</t>
  </si>
  <si>
    <t>Proyectar requerimientos logísticos según métodos de pronóstico y tipo de cliente</t>
  </si>
  <si>
    <t>210101080 1</t>
  </si>
  <si>
    <t>Operar proceso de cargue y descargue de mercancías según métodos de manipulación y normativa técnica</t>
  </si>
  <si>
    <t>210101081 1</t>
  </si>
  <si>
    <t>Recibir mercancía según protocolos operativos y modelos de gestión de almacén</t>
  </si>
  <si>
    <t>210101082 1</t>
  </si>
  <si>
    <t>Despachar mercancía según métodos de preparación de pedidos y sistema de gestión</t>
  </si>
  <si>
    <t>Esta norma es reemplazada por la 280501155, decisión avalada por el consejo de mesa mediante acta 006 del 18/11/2015.  Se inactiva código.</t>
  </si>
  <si>
    <t>210101083 1</t>
  </si>
  <si>
    <t>Inventariar elementos según modelos de gestión de almacenamiento y tipo de bienes</t>
  </si>
  <si>
    <t>210101084 1</t>
  </si>
  <si>
    <t>Almacenar elementos según métodos de manipulación y sistema de gestión</t>
  </si>
  <si>
    <t>250702001 1</t>
  </si>
  <si>
    <t>Elaborar el esquema de diseño iniciando el proceso</t>
  </si>
  <si>
    <t>Esta NCL fue trasladada a la MS de Diseño Industrial con Acta 006 del 29/03/2012, con código 220101013_1. Por lo tanto queda inactiva en la MS</t>
  </si>
  <si>
    <t>Fue reemplazada por la(s) norma(s)  220501092  que ya se encuentra(n) publicada(s).</t>
  </si>
  <si>
    <t>250702002 1</t>
  </si>
  <si>
    <t>Desarrollar las alternativas de diseño aplicando técnicas de representación gráfica.</t>
  </si>
  <si>
    <t>Esta NCL fue trasladada a la MS de Diseño Industrial con Acta 006 del 29/03/2012, con código 220101014_1. Por lo tanto queda inactiva en la MS</t>
  </si>
  <si>
    <t>Esta norma es reemplazada por la  210101069, decisión avalada por el consejo de mesa mediante acta 005 del 28/07/2016.  Se inactiva código.</t>
  </si>
  <si>
    <t>250702003 1</t>
  </si>
  <si>
    <t>Modelar en el material los diseños definidos cumpliendo sus características.</t>
  </si>
  <si>
    <t>Fue remplazada por la 250702027 según acta 003 DEL 2018</t>
  </si>
  <si>
    <t>Fue reemplazada por la(s) norma(s)  210101069  que ya se encuentra(n) publicada(s).</t>
  </si>
  <si>
    <t>250702003 2</t>
  </si>
  <si>
    <t>Modelar en el material según el diseño definido</t>
  </si>
  <si>
    <t>250702003 3</t>
  </si>
  <si>
    <t>Modelar el diseño en cera según ficha técnica</t>
  </si>
  <si>
    <t>250702004 1</t>
  </si>
  <si>
    <t>Fabricar el molde del prototipo para la producción en serie.</t>
  </si>
  <si>
    <t>Fue remplazada por la 250702028 según acta 003 DEL 2018</t>
  </si>
  <si>
    <t>250702004 2</t>
  </si>
  <si>
    <t>Fabricar el molde según prototipo.</t>
  </si>
  <si>
    <t>Fue reemplazada por la(s) norma(s)  210101029_5 que ya se encuentra(n) publicada(s).</t>
  </si>
  <si>
    <t>250702004 3</t>
  </si>
  <si>
    <t>Fabricar molde de caucho según prototipo establecido</t>
  </si>
  <si>
    <t>250702005 1</t>
  </si>
  <si>
    <t>Preparar los materiales cumpliendo los requerimientos de la orden de producción.</t>
  </si>
  <si>
    <t>Esta norma es reemplazada por la 250702022, decisión avalada por el consejo de mesa mediante acta 001 del 01/12/2015. Se inactiva código.</t>
  </si>
  <si>
    <t>Mediante Acta 001  del 04 de diciembre de 2014, el Consejo de Mesa aprueba la extensión de vigencia de esta norma.</t>
  </si>
  <si>
    <t>250702005 2</t>
  </si>
  <si>
    <t>Preparar los materiales cumpliendo los requerimientos de la orden de producción</t>
  </si>
  <si>
    <t>Fue reemplazada por la(s) norma(s)  220601053  que ya se encuentra(n) publicada(s).</t>
  </si>
  <si>
    <t>250702005 3</t>
  </si>
  <si>
    <t>Conformar aleaciones según normatividad vigente y ficha técnica</t>
  </si>
  <si>
    <t>Esta norma es reemplazada por la  210101067, decisión avalada por el consejo de mesa mediante acta 005 del 28/07/2016.  Se inactiva código.</t>
  </si>
  <si>
    <t>250702006 1</t>
  </si>
  <si>
    <t>Ensamblar las piezas obteniendo la joya diseñada.</t>
  </si>
  <si>
    <t>Esta norma es reemplazada por la 250702024, decisión avalada por el consejo de mesa mediante acta 001 del 01/12/2015. Se inactiva código.</t>
  </si>
  <si>
    <t>Fue reemplazada por la(s) norma(s)  210101067  que ya se encuentra(n) publicada(s).</t>
  </si>
  <si>
    <t>250702006 2</t>
  </si>
  <si>
    <t>Ensamblar las piezas según diseño definido</t>
  </si>
  <si>
    <t>Esta norma es reemplazada por la 210101059, decisión avalada por el consejo de mesa mediante acta 003 del 25/05/2016.  Se inactiva código.</t>
  </si>
  <si>
    <t>250702006 3</t>
  </si>
  <si>
    <t>Armar joyas según ficha técnica y normatividad vigente de salud ocupacional y ambiental.</t>
  </si>
  <si>
    <t>Fue reemplazada por la(s) norma(s)  210101059  que ya se encuentra(n) publicada(s).</t>
  </si>
  <si>
    <t>250702007 1</t>
  </si>
  <si>
    <t>Engastar las piedras de acuerdo a los requerimientos del modelo.</t>
  </si>
  <si>
    <t>Esta norma es reemplazada por la 250702026, decisión avalada por el consejo de mesa mediante acta 001 del 01/12/2015. Se inactiva código.</t>
  </si>
  <si>
    <t>250702007 2</t>
  </si>
  <si>
    <t>Engastar gemas de acuerdo al requerimiento del modelo.</t>
  </si>
  <si>
    <t>250702008 1</t>
  </si>
  <si>
    <t>Dar acabados a la pieza garantizando la calidad y presentación de la joya.</t>
  </si>
  <si>
    <t>Esta norma es reemplazada por la 250702025, decisión avalada por el consejo de mesa mediante acta 001 del 01/12/2015. Se inactiva código.</t>
  </si>
  <si>
    <t>"Incluida en  las Norma:
210101007 Formular planes estratégicos de logística,
"</t>
  </si>
  <si>
    <t>250702008 2</t>
  </si>
  <si>
    <t>Realizar acabados a la joya garantizando su presentación</t>
  </si>
  <si>
    <t>Fue reemplazada por la(s) norma(s)  210101007  que ya se encuentra(n) publicada(s).</t>
  </si>
  <si>
    <t>250702009 1</t>
  </si>
  <si>
    <t>Armar el árbol con las piezas en cera para su revestimiento.</t>
  </si>
  <si>
    <t>250702009 2</t>
  </si>
  <si>
    <t>Armar el árbol en cera según orden de producción</t>
  </si>
  <si>
    <t>250702010 1</t>
  </si>
  <si>
    <t>Preparar el molde para la fundición a la cera fundida.</t>
  </si>
  <si>
    <t>Fue remplazada por la 250702029 según acta 003 DEL 2018</t>
  </si>
  <si>
    <t>Fue reemplazada por la(s) norma(s) 210101072 que ya se encuentra(n) publicada(s).</t>
  </si>
  <si>
    <t>250702010 2</t>
  </si>
  <si>
    <t>Preparar el molde a fundir según orden de producción</t>
  </si>
  <si>
    <t>Mediante Acta 001  del 04 de diciembre de 2014, el Consejo de Mesa aprueba la extensión de vigencia de esta norma hasta que finalice el proceso de traslado a la mesa de Seguridad y Vigilancia Privada..Por decisión del Grupo de Gestión de Competencias Labo</t>
  </si>
  <si>
    <t>Fue reemplazada por la(s) norma(s)  260401022 Y 260401040  que ya se encuentra(n) publicada(s).</t>
  </si>
  <si>
    <t>250702011 1</t>
  </si>
  <si>
    <t>Fundir y vaciar el material obteniendo las piezas moldeadas.</t>
  </si>
  <si>
    <t>Esta norma es reemplazada por la 250702011, decisión avalada por el consejo de mesa mediante acta 001 del 01-03-2017.</t>
  </si>
  <si>
    <t>250702011 2</t>
  </si>
  <si>
    <t>Fundir material según punto de fusión</t>
  </si>
  <si>
    <t>Fue reemplazada por la(s) norma(s) 210101073 que ya se encuentra(n) publicada(s).</t>
  </si>
  <si>
    <t>250702012 1</t>
  </si>
  <si>
    <t>Elaborar joyas en filigrana cumpliendo con las exigencias del diseño</t>
  </si>
  <si>
    <t>Se inactiva según acta 003 DEL 2018 no corresponde a una función sino a una técnica de requerimientos de diseño de elaboración de joyas.</t>
  </si>
  <si>
    <t>Esta norma es reemplazada por la  210101064, decisión avalada por el consejo de mesa mediante acta 005 del 28/07/2016.  Se inactiva código.</t>
  </si>
  <si>
    <t>250702012 2</t>
  </si>
  <si>
    <t>Elaborar joyas en filigrana cumpliendo con los requerimientos del diseño.</t>
  </si>
  <si>
    <t>Fue reemplazada por la(s) norma(s)  210101064  que ya se encuentra(n) publicada(s).</t>
  </si>
  <si>
    <t>250702013 1</t>
  </si>
  <si>
    <t>Alistar la piedra en bruto de acuerdo con sus características gemológicas.</t>
  </si>
  <si>
    <t>"Incluida en  las Norma:
210101075: Coordinar el flujo de mercancía según el plan de operación y procedimientos
"</t>
  </si>
  <si>
    <t>250702013 2</t>
  </si>
  <si>
    <t>Alistar la piedra en bruto de acuerdo a las formas y tipos de talla.</t>
  </si>
  <si>
    <t>Fue reemplazada por la(s) norma(s)  210101075  que ya se encuentra(n) publicada(s).</t>
  </si>
  <si>
    <t>250702014 1</t>
  </si>
  <si>
    <t>Elaborar piedra faceteada según el sistema de talla utilizado</t>
  </si>
  <si>
    <t>250702014 2</t>
  </si>
  <si>
    <t>Tallar piedra con facetas según ficha técnica.</t>
  </si>
  <si>
    <t>250702015 1</t>
  </si>
  <si>
    <t>Elaborar piedra en cabujón según especificaciones técnicas</t>
  </si>
  <si>
    <t>"Incluida en  las Normas:
210101062– Controlar los inventarios  según indicadores y métodos .
210101066  -Diseñar el plan de distribución según el canal y  normativa de transporte
"</t>
  </si>
  <si>
    <t>250702015 2</t>
  </si>
  <si>
    <t>Tallar piedra en cabujón según ficha técnica.</t>
  </si>
  <si>
    <t>Fue reemplazada por la(s) norma(s) 210101062 Y 210101066 que ya se encuentra(n) publicada(s).</t>
  </si>
  <si>
    <t>250702016 1</t>
  </si>
  <si>
    <t>Grabar piedra según el estilo de glíptica seleccionado</t>
  </si>
  <si>
    <t>Primera extensión de vigencia con Acta 015 del 21/08/2012 hasta el 31/12/2013. Por decisión del Grupo de Gestión de Competencias Laborales y mediante Acta 001 del 18/12/2013 se extiende vigencia a esta norma por encontrarse soportando programas de formac</t>
  </si>
  <si>
    <t>250702017 1</t>
  </si>
  <si>
    <t>Describir la gema de acuerdo con procedimientos técnicos</t>
  </si>
  <si>
    <t>250702017 2</t>
  </si>
  <si>
    <t>Identificar características gemológicas de las piedras de acuerdo con sistemas internacionales.</t>
  </si>
  <si>
    <t>Fue reemplazada por la(s) norma(s) 210101071 que ya se encuentra(n) publicada(s).</t>
  </si>
  <si>
    <t>250702018 1</t>
  </si>
  <si>
    <t>Identificar y clasificar las gemas de acuerdo con sistemas internacionales</t>
  </si>
  <si>
    <t>Fue reemplazada por la(s) norma(s) 210101074 que ya se encuentra(n) publicada(s).</t>
  </si>
  <si>
    <t>250702019 1</t>
  </si>
  <si>
    <t>Diagnosticar fallas de acuerdo con la ética y procedimientos técnicos.</t>
  </si>
  <si>
    <t>Fue reemplazada por la(s) norma(s)  260402009  que ya se encuentra(n) publicada(s).</t>
  </si>
  <si>
    <t>250702020 1</t>
  </si>
  <si>
    <t>Solucionar técnicamente el resultado del diagnóstico de acuerdo a manuales técnicos.</t>
  </si>
  <si>
    <t>Fue reemplazada por la(s) norma(s)  260402010 Y 260402012  que ya se encuentra(n) publicada(s).</t>
  </si>
  <si>
    <t>250702022 1</t>
  </si>
  <si>
    <t>Conformar metales según procedimientos técnicos y normativa.</t>
  </si>
  <si>
    <t>Fue reemplazada por la(s) norma(s)  260402011 Y 260402012  que ya se encuentra(n) publicada(s).</t>
  </si>
  <si>
    <t>250702024 1</t>
  </si>
  <si>
    <t>Ensamblar joyas según procedimientos técnicos y normativa.</t>
  </si>
  <si>
    <t>Fue reemplazada por la(s) norma(s)  260402010 Y 260402013  que ya se encuentra(n) publicada(s).</t>
  </si>
  <si>
    <t>250702025 1</t>
  </si>
  <si>
    <t>Aplicar acabados a la joya de acuerdo con procedimientos y ficha técnica.</t>
  </si>
  <si>
    <t>Fue reemplazada por la(s) norma(s)  210101050_2 que ya se encuentra(n) publicada(s).</t>
  </si>
  <si>
    <t>250702026 1</t>
  </si>
  <si>
    <t>Engastar piezas de acuerdo con especificaciones técnicas.</t>
  </si>
  <si>
    <t>250702027 1</t>
  </si>
  <si>
    <t>Modelar prototipo de joya según especificaciones técnicas de diseño</t>
  </si>
  <si>
    <t>Esta norma reemplaza al código 210101001_2, decisión  avalada por el Consejo de mesa mediante Acta 010 del  04-11-2015.</t>
  </si>
  <si>
    <t>Fue reemplazada por la(s) norma(s)  210101079  que ya se encuentra(n) publicada(s).</t>
  </si>
  <si>
    <t>250702028 1</t>
  </si>
  <si>
    <t>Elaborar molde de acuerdo con procedimientos técnicos.</t>
  </si>
  <si>
    <t>Esta norma reemplaza al código 210101004_2, decisión  avalada por el Consejo de mesa mediante Acta 010 del  04-11-2015.</t>
  </si>
  <si>
    <t>Fue reemplazada por la(s) norma(s)  210101078  que ya se encuentra(n) publicada(s).</t>
  </si>
  <si>
    <t>250702029 1</t>
  </si>
  <si>
    <t>Construir árbol de cera de acuerdo con procedimiento técnico</t>
  </si>
  <si>
    <t>Esta norma reemplaza al código 210101019_3, decisión  avalada por el Consejo de mesa mediante Acta 010 del  04-11-2015.
Se inactiva según acta 005 del 18-10-2018. esta contenida en las normas
210101029, 210101064 y210101075</t>
  </si>
  <si>
    <t>250702030 1</t>
  </si>
  <si>
    <t>Colar metal de acuerdo con técnica de fundición y procedimiento técnico</t>
  </si>
  <si>
    <t>Mediante acta 001 del 01/03/2017, el Consejo de mesa avala la norma 250702030, Reemplaza la norma 250702011.</t>
  </si>
  <si>
    <t>Esta norma reemplaza al código 210101006_3, decisión  avalada por el Consejo de mesa mediante Acta 010 del  04-11-2015.</t>
  </si>
  <si>
    <t>Fue reemplazada por la(s) norma(s)  210101054_2 que ya se encuentra(n) publicada(s).</t>
  </si>
  <si>
    <t>•	Reemplaza a: Código: 250702011 Versión: 2 Titulo de la Norma: Fundir material según punto de fusión.</t>
  </si>
  <si>
    <t>250702031 1</t>
  </si>
  <si>
    <t>Reparar reloj según procedimiento técnico</t>
  </si>
  <si>
    <t>250702034 1</t>
  </si>
  <si>
    <t>Reparar joya según métodos técnicos</t>
  </si>
  <si>
    <t>Esta norma reemplaza al código 210101011_2, decisión  avalada por el Consejo de mesa mediante Acta 010 del  04-11-2015.</t>
  </si>
  <si>
    <t>250702036 1</t>
  </si>
  <si>
    <t>Preformar gema de acuerdo con métodos de transformación y especificaciones técnicas</t>
  </si>
  <si>
    <t>Esta norma reemplaza al código 210101012_2, decisión  avalada por el Consejo de mesa mediante Acta 010 del  04-11-2015.</t>
  </si>
  <si>
    <t>250702037 1</t>
  </si>
  <si>
    <t>Tallar gema de acuerdo con métodos de transformación</t>
  </si>
  <si>
    <t>250702039 1</t>
  </si>
  <si>
    <t>Grabar piedra de acuerdo con técnicas de glíptica y diseño</t>
  </si>
  <si>
    <t>250702041 1</t>
  </si>
  <si>
    <t>Engastar joya de acuerdo con procedimiento operativo y ficha técnica</t>
  </si>
  <si>
    <t>250702042 1</t>
  </si>
  <si>
    <t>Elaborar molde de joyería de acuerdo con procedimiento técnico y especificaciones técnicas</t>
  </si>
  <si>
    <t>250702043 1</t>
  </si>
  <si>
    <t>Modelar joya según técnica de diseño y requerimientos técnicos</t>
  </si>
  <si>
    <t>250702044 1</t>
  </si>
  <si>
    <t>Ensamblar piezas de joyería según procedimiento operativo y ficha técnica</t>
  </si>
  <si>
    <t>250702040 1</t>
  </si>
  <si>
    <t>Acabar joya de acuerdo con procedimiento operativo y ficha técnica</t>
  </si>
  <si>
    <t>Fue reemplazada por la(s) norma(s)  210101063_2 que ya se encuentra(n) publicada(s).</t>
  </si>
  <si>
    <t>250702045 1</t>
  </si>
  <si>
    <t>Elaborar molde de árbol de cera de acuerdo con técnicas de microfusión</t>
  </si>
  <si>
    <t>250702046 1</t>
  </si>
  <si>
    <t>Alear metales según técnicas de joyería y ficha técnica</t>
  </si>
  <si>
    <t>290602001 3</t>
  </si>
  <si>
    <t>Aplicar la tecnologia a los procesos y productos de hilanderias, tendiente al cumplimiento de los pedidos</t>
  </si>
  <si>
    <t>Según Acta 002 del 19-11-2014, por la especialización de la MS Cadena Fibras Textil y Confección, esta NCL se traslada a la MS de Industria Textil por pertenecer a su sector.codigo anterior 290601003_3</t>
  </si>
  <si>
    <t>Mediante acta 003 del 14/07/2017, el Consejo de mesa avala la norma 290602123, Reemplaza la norma 290602038, 290602039 y 290602040.</t>
  </si>
  <si>
    <t>290602002 3</t>
  </si>
  <si>
    <t>Aplicar la tecnologia a procesos y productos de preparacion de telares y tejido plano, tendiente al cumplimiento de los pedidos</t>
  </si>
  <si>
    <t>Según Acta 002 del 19-11-2014, por la especialización de la MS Cadena Fibras Textil y Confección, esta NCL se traslada a la MS de Industria Textil por pertenecer a su sector.codigo anterior 290601004_3</t>
  </si>
  <si>
    <t>Mediante acta 003 del 14/07/2017, el Consejo de mesa avala la norma 290602124, Reemplaza la norma 290602079.</t>
  </si>
  <si>
    <t>290602003 3</t>
  </si>
  <si>
    <t>Aplicar la tecnologia a procesos y productos de tejido de punto por trama, tendiente al cumplimiento de los pedidos.</t>
  </si>
  <si>
    <t>Según Acta 002 del 19-11-2014, por la especialización de la MS Cadena Fibras Textil y Confección, esta NCL se traslada a la MS de Industria Textil por pertenecer a su sector.codigo anterior 290601005_3</t>
  </si>
  <si>
    <t>Mediante acta 003 del 14/07/2017, el Consejo de mesa avala la norma 290602125, Reemplaza la norma  290602081.</t>
  </si>
  <si>
    <t>290602004 3</t>
  </si>
  <si>
    <t>Aplicar la tecnologia a procesos y productos de tejido de punto por urdimbre, basandose en las ordenes de producción</t>
  </si>
  <si>
    <t>Según Acta 002 del 19-11-2014, por la especialización de la MS Cadena Fibras Textil y Confección, esta NCL se traslada a la MS de Industria Textil por pertenecer a su sector.codigo anterior 290601006_3</t>
  </si>
  <si>
    <t>290602005 3</t>
  </si>
  <si>
    <t>Aplicar la tecnología a procesos y productos de no tejidos, tendiente al cumplimiento de los pedidos</t>
  </si>
  <si>
    <t>Según Acta 002 del 19-11-2014, por la especialización de la MS Cadena Fibras Textil y Confección, esta NCL se traslada a la MS de Industria Textil por pertenecer a su sector.codigo anterior 290601007_3</t>
  </si>
  <si>
    <t>Mediante acta 004 del 05/09/2018, el Consejo de mesa avala la norma 290602128, Reemplaza las normas   290602027,  290602028, 290602029.</t>
  </si>
  <si>
    <t>290602006 1</t>
  </si>
  <si>
    <t>Mantener máquinas de apertura y limpieza en el proceso de hilanderías según especificaciones técnicas.</t>
  </si>
  <si>
    <t>Según Acta 002 del 19-11-2014, por la especialización de la MS Cadena Fibras Textil y Confección, esta NCL se traslada a la MS de Industria Textil por pertenecer a su sector.codigo anterior 290601049_2.
 Esta norma es reemplazada por la 290602117, decisión</t>
  </si>
  <si>
    <t>Mediante acta 004 del 05/09/2018, el Consejo de mesa avala la norma 290602129, Reemplaza las normas   2290602030,  290602031, 290602032,  290602034.</t>
  </si>
  <si>
    <t>290602007 1</t>
  </si>
  <si>
    <t>Mantener máquinas de estiraje, reunido y peinado en el proceso de hilanderías según especificaciones técnicas.</t>
  </si>
  <si>
    <t>Según Acta 002 del 19-11-2014, por la especialización de la MS Cadena Fibras Textil y Confección, esta NCL se traslada a la MS de Industria Textil por pertenecer a su sector.codigo anterior 290601050_2.
 Esta norma es reemplazada por la 290602117, decisión</t>
  </si>
  <si>
    <t>Mediante acta 004 del 24/09/2018, el Consejo de mesa avala la norma 290602130, Reemplaza las normas  290602033.</t>
  </si>
  <si>
    <t>290602008 1</t>
  </si>
  <si>
    <t>Mantener máquinas de formación de pabilo e hilos en el proceso de hilanderías según especificaciones técnicas.</t>
  </si>
  <si>
    <t>Según Acta 002 del 19-11-2014, por la especialización de la MS Cadena Fibras Textil y Confección, esta NCL se traslada a la MS de Industria Textil por pertenecer a su sector.codigo anterior 290601051_2.
 Esta norma es reemplazada por la 290602118, decisión</t>
  </si>
  <si>
    <t>Mediante acta 004 del 05/09/2018, el Consejo de mesa avala la norma 290602131, Reemplaza las normas   290602023, 290602024 ,  290602037.</t>
  </si>
  <si>
    <t>290602009 1</t>
  </si>
  <si>
    <t>Mantener máquinas de envoltura y retorcido en el proceso de hilanderías según especificaciones técnicas.</t>
  </si>
  <si>
    <t>Según Acta 002 del 19-11-2014, por la especialización de la MS Cadena Fibras Textil y Confección, esta NCL se traslada a la MS de Industria Textil por pertenecer a su sector.codigo anterior 290601052_2.
 Esta norma es reemplazada por la 290602118, decisión</t>
  </si>
  <si>
    <t>290602010 1</t>
  </si>
  <si>
    <t>Ejecutar labores de mantenimiento en máquinas y equipos de los procesos de hilandería según programa preestablecido.</t>
  </si>
  <si>
    <t>Esta norma es reemplazada por la 290602112, decisión avalada por el consejo de mesa mediante acta 009 del 03/12/2015. Se inactiva código.</t>
  </si>
  <si>
    <t>290602011 1</t>
  </si>
  <si>
    <t>Mantener máquinas urdidoras en el proceso de preparación telares según especificaciones técnicas.</t>
  </si>
  <si>
    <t>Según Acta 002 del 19-11-2014, por la especialización de la MS Cadena Fibras Textil y Confección, esta NCL se traslada a la MS de Industria Textil por pertenecer a su sector.codigo anterior 290601054_2.
 Esta norma es reemplazada por la 290602115, decisión</t>
  </si>
  <si>
    <t>Mediante acta 004 del 24/09/2018, el Consejo de mesa avala la norma 290602134, Reemplaza las normas  290602043.</t>
  </si>
  <si>
    <t>290602012 1</t>
  </si>
  <si>
    <t>Mantener máquinas engomadoras en el proceso de preparación telares según especificaciones técnicas.</t>
  </si>
  <si>
    <t>Según Acta 002 del 19-11-2014, por la especialización de la MS Cadena Fibras Textil y Confección, esta NCL se traslada a la MS de Industria Textil por pertenecer a su sector.codigo anterior 290601055_2.
 Esta norma es reemplazada por la 290602116, decisión</t>
  </si>
  <si>
    <t>Mediante acta 004 del 05/09/2018, el Consejo de mesa avala la norma 290602135, Reemplaza las normas   290602041.</t>
  </si>
  <si>
    <t>290602013 1</t>
  </si>
  <si>
    <t>Mantener telares en el proceso de tejido plano según especificaciones técnicas.</t>
  </si>
  <si>
    <t>Esta norma es reemplazada por la 290602111, decisión avalada por el consejo de mesa mediante acta 009 del 03/12/2015. Se inactiva código.</t>
  </si>
  <si>
    <t>290602014 1</t>
  </si>
  <si>
    <t>Mantener telares angostos en el proceso de tejido plano según especificaciones técnicas.</t>
  </si>
  <si>
    <t>Mediante acta 004 del 24/09/2018, el Consejo de mesa avala la norma 290602138, Reemplaza las normas  290602065, 290602067, 290602063.</t>
  </si>
  <si>
    <t>290602015 1</t>
  </si>
  <si>
    <t>Ejecutar labores de mantenimiento en máquinas y equipos de los procesos de preparación telares y tejido plano según programa preestablecido.</t>
  </si>
  <si>
    <t>290602016 3</t>
  </si>
  <si>
    <t>Controlar la calidad en los procesos de hilanderías de acuerdo con las normas establecidas.</t>
  </si>
  <si>
    <t>Según Acta 002 del 19-11-2014, por la especialización de la MS Cadena Fibras Textil y Confección, esta NCL se traslada a la MS de Industria Textil por pertenecer a su sector.codigo anterior 290601059_3</t>
  </si>
  <si>
    <t>290602017 3</t>
  </si>
  <si>
    <t>Controlar la calidad en los procesos de tintorería de acuerdo con las normas establecidas</t>
  </si>
  <si>
    <t>Según Acta 002 del 19-11-2014, por la especialización de la MS Cadena Fibras Textil y Confección, esta NCL se traslada a la MS de Industria Textil por pertenecer a su sector.codigo anterior 290601061_3</t>
  </si>
  <si>
    <t>Mediante acta 004 del 24/09/2018, el Consejo de mesa avala la norma 290602141, Reemplaza las normas  290602069.</t>
  </si>
  <si>
    <t>290602018 3</t>
  </si>
  <si>
    <t>Controlar la calidad en los procesos de acabados de acuerdo con las normas establecidas</t>
  </si>
  <si>
    <t>Según Acta 002 del 19-11-2014, por la especialización de la MS Cadena Fibras Textil y Confección, esta NCL se traslada a la MS de Industria Textil por pertenecer a su sector.codigo anterior 290601062_3</t>
  </si>
  <si>
    <t>290602019 1</t>
  </si>
  <si>
    <t>Mantener máquinas circulares y rectilíneas por trama de acuerdo con las especificaciones técnicas.</t>
  </si>
  <si>
    <t>Según Acta 002 del 19-11-2014, por la especialización de la MS Cadena Fibras Textil y Confección, esta NCL se traslada a la MS de Industria Textil por pertenecer a su sector.codigo anterior 290601072_2.
 Esta norma es reemplazada por la 290602113, decisión</t>
  </si>
  <si>
    <t>290602020 1</t>
  </si>
  <si>
    <t>Mantener máquinas utilizadas para la elaboración de calcetines según especificaciones técnicas.</t>
  </si>
  <si>
    <t>Según Acta 002 del 19-11-2014, por la especialización de la MS Cadena Fibras Textil y Confección, esta NCL se traslada a la MS de Industria Textil por pertenecer a su sector.codigo anterior 290601073_2.
 Esta norma es reemplazada por la 290602113, decisión</t>
  </si>
  <si>
    <t>290602021 1</t>
  </si>
  <si>
    <t>Mantener máquinas rectilíneas en el proceso de tejido de punto por urdimbre según especificaciones técnicas.</t>
  </si>
  <si>
    <t>Según Acta 002 del 19-11-2014, por la especialización de la MS Cadena Fibras Textil y Confección, esta NCL se traslada a la MS de Industria Textil por pertenecer a su sector.codigo anterior 290601074_2.
 Esta norma es reemplazada por la 290602114, decisión</t>
  </si>
  <si>
    <t>290602022 1</t>
  </si>
  <si>
    <t>Ejecutar labores de mantenimiento en máquinas y equipos de los procesos de tejido de punto según programa preestablecido.</t>
  </si>
  <si>
    <t>290602023 2</t>
  </si>
  <si>
    <t>Operar máquinas retorcedoras en los procesos de preparación telares según normas tècnicas.</t>
  </si>
  <si>
    <t>Según Acta 002 del 19-11-2014, por la especialización de la MS Cadena Fibras Textil y Confección, esta NCL se traslada a la MS de Industria Textil por pertenecer a su sector.codigo anterior 290601085_2
 Esta norma es reemplazada por la 290602131, decisión</t>
  </si>
  <si>
    <t>290602024 2</t>
  </si>
  <si>
    <t>Operar máquinas dobladora de hilos en los procesos de preparación telares según normas técnicas.</t>
  </si>
  <si>
    <t>Según Acta 002 del 19-11-2014, por la especialización de la MS Cadena Fibras Textil y Confección, esta NCL se traslada a la MS de Industria Textil por pertenecer a su sector.codigo anterior 290601086_2
 Esta norma es reemplazada por la 290602131, decisión</t>
  </si>
  <si>
    <t>290602025 2</t>
  </si>
  <si>
    <t>Montar equipo de lizos en telares planos según normas técnicas.</t>
  </si>
  <si>
    <t>Según Acta 002 del 19-11-2014, por la especialización de la MS Cadena Fibras Textil y Confección, esta NCL se traslada a la MS de Industria Textil por pertenecer a su sector.codigo anterior 290601088_2</t>
  </si>
  <si>
    <t>290602026 2</t>
  </si>
  <si>
    <t>Anudar cilindro de urdimbre en telares planos según normas técnicas.</t>
  </si>
  <si>
    <t>Según Acta 002 del 19-11-2014, por la especialización de la MS Cadena Fibras Textil y Confección, esta NCL se traslada a la MS de Industria Textil por pertenecer a su sector.codigo anterior 290601089_2</t>
  </si>
  <si>
    <t>290602027 2</t>
  </si>
  <si>
    <t>Operar máquinas de apertura y limpieza (convencionales) en el proceso de hilandería cumpliendo parámetros técnicos.</t>
  </si>
  <si>
    <t>Según Acta 002 del 19-11-2014, por la especialización de la MS Cadena Fibras Textil y Confección, esta NCL se traslada a la MS de Industria Textil por pertenecer a su sector.codigo anterior 290601090_2.
 Esta norma es reemplazada por la 290602128, decisió</t>
  </si>
  <si>
    <t>290602028 2</t>
  </si>
  <si>
    <t>Operar máquinas de apertura y limpieza (no convencional) en el proceso de hilandería cumpliendo parámetros técnicos.</t>
  </si>
  <si>
    <t>Según Acta 002 del 19-11-2014, por la especialización de la MS Cadena Fibras Textil y Confección, esta NCL se traslada a la MS de Industria Textil por pertenecer a su sector.codigo anterior 290601091_2.
 Esta norma es reemplazada por la 290602128, decisió</t>
  </si>
  <si>
    <t>290602029 2</t>
  </si>
  <si>
    <t>Operar máquinas enrolladoras (batanes) cumpliendo parámetros técnicos.</t>
  </si>
  <si>
    <t>Según Acta 002 del 19-11-2014, por la especialización de la MS Cadena Fibras Textil y Confección, esta NCL se traslada a la MS de Industria Textil por pertenecer a su sector.codigo anterior 290601092_2
 Esta norma es reemplazada por la 290602128, decisión</t>
  </si>
  <si>
    <t>290602030 2</t>
  </si>
  <si>
    <t>Operar máquinas cardas convencionales cumpliendo parámetros técnicos.</t>
  </si>
  <si>
    <t>Según Acta 002 del 19-11-2014, por la especialización de la MS Cadena Fibras Textil y Confección, esta NCL se traslada a la MS de Industria Textil por pertenecer a su sector.codigo anterior 290601093_2
 Esta norma es reemplazada por la 290602129, decisión</t>
  </si>
  <si>
    <t>290602031 2</t>
  </si>
  <si>
    <t>Operar máquinas estiradoras, manuares o gills cumpliendo parámetros técnicos.</t>
  </si>
  <si>
    <t>Según Acta 002 del 19-11-2014, por la especialización de la MS Cadena Fibras Textil y Confección, esta NCL se traslada a la MS de Industria Textil por pertenecer a su sector.codigo anterior 290601094_2
 Esta norma es reemplazada por la 290602129, decisión</t>
  </si>
  <si>
    <t>290602032 2</t>
  </si>
  <si>
    <t>Operar máquinas reunidoras cumpliendo parámetros técnicos.</t>
  </si>
  <si>
    <t>Según Acta 002 del 19-11-2014, por la especialización de la MS Cadena Fibras Textil y Confección, esta NCL se traslada a la MS de Industria Textil por pertenecer a su sector.codigo anterior 290601095_2
 Esta norma es reemplazada por la 290602129, decisión</t>
  </si>
  <si>
    <t>290602033 2</t>
  </si>
  <si>
    <t>Operar máquinas peinadoras cumpliendo parámetros técnicos.</t>
  </si>
  <si>
    <t>Según Acta 002 del 19-11-2014, por la especialización de la MS Cadena Fibras Textil y Confección, esta NCL se traslada a la MS de Industria Textil por pertenecer a su sector.codigo anterior 290601096_2
 Esta norma es reemplazada por la 290602130, decisión</t>
  </si>
  <si>
    <t>290602034 2</t>
  </si>
  <si>
    <t>Operar máquinas mecheras cumpliendo parámetros técnicos.</t>
  </si>
  <si>
    <t>Según Acta 002 del 19-11-2014, por la especialización de la MS Cadena Fibras Textil y Confección, esta NCL se traslada a la MS de Industria Textil por pertenecer a su sector.codigo anterior 290601097_2
 Esta norma es reemplazada por la 290602128, decisión</t>
  </si>
  <si>
    <t>290602035 2</t>
  </si>
  <si>
    <t>Operar máquinas hiladoras por anillos cumpliendo parámetros técnicos.</t>
  </si>
  <si>
    <t>Según Acta 002 del 19-11-2014, por la especialización de la MS Cadena Fibras Textil y Confección, esta NCL se traslada a la MS de Industria Textil por pertenecer a su sector.codigo anterior 290601098_2</t>
  </si>
  <si>
    <t>290602036 2</t>
  </si>
  <si>
    <t>Operar máquinas hiladoras por rotor (open end) cumpliendo parámetros técnicos.</t>
  </si>
  <si>
    <t>Según Acta 002 del 19-11-2014, por la especialización de la MS Cadena Fibras Textil y Confección, esta NCL se traslada a la MS de Industria Textil por pertenecer a su sector.codigo anterior 290601099_2</t>
  </si>
  <si>
    <t>Fue reemplazada por la(s) norma(s) 250702027 que ya se encuentra(n) publicada(s).</t>
  </si>
  <si>
    <t>290602037 2</t>
  </si>
  <si>
    <t>Operar máquinas envolvedoras cumpliendo parámetros técnicos.</t>
  </si>
  <si>
    <t>Según Acta 002 del 19-11-2014, por la especialización de la MS Cadena Fibras Textil y Confección, esta NCL se traslada a la MS de Industria Textil por pertenecer a su sector.codigo anterior 290601100_2
 Esta norma es reemplazada por la 290602131, decisión</t>
  </si>
  <si>
    <t>290602038 2</t>
  </si>
  <si>
    <t>Clasificar tela cruda según especificaciones técnicas.</t>
  </si>
  <si>
    <t>Según Acta 002 del 19-11-2014, por la especialización de la MS Cadena Fibras Textil y Confección, esta NCL se traslada a la MS de Industria Textil por pertenecer a su sector.codigo anterior 290601101_2.
 Esta norma es reemplazada por la 290602123, decisió</t>
  </si>
  <si>
    <t>290602039 2</t>
  </si>
  <si>
    <t>Clasificar tela teñida según especificaciones técnicas.</t>
  </si>
  <si>
    <t>Según Acta 002 del 19-11-2014, por la especialización de la MS Cadena Fibras Textil y Confección, esta NCL se traslada a la MS de Industria Textil por pertenecer a su sector.codigo anterior 290601102_2.
 Esta norma es reemplazada por la 290602123, decisió</t>
  </si>
  <si>
    <t>Fue reemplazada por la(s) norma(s) 250702028 que ya se encuentra(n) publicada(s).</t>
  </si>
  <si>
    <t>290602040 2</t>
  </si>
  <si>
    <t>Clasificar tela acabada según especificaciones técnicas.</t>
  </si>
  <si>
    <t>Según Acta 002 del 19-11-2014, por la especialización de la MS Cadena Fibras Textil y Confección, esta NCL se traslada a la MS de Industria Textil por pertenecer a su sector.codigo anterior 290601103_2.
 Esta norma es reemplazada por la 290602124, decisió</t>
  </si>
  <si>
    <t>Esta norma es reemplazada por la 250702022, decisión avalada por el consejo de mesa mediante acta 001 del 01/12/2015.  Se inactiva código.</t>
  </si>
  <si>
    <t>290602041 2</t>
  </si>
  <si>
    <t>Realizar efectos de superficie fìsicos manuales en prendas de acuerdo con el acabado programado.</t>
  </si>
  <si>
    <t>Según Acta 002 del 19-11-2014, por la especialización de la MS Cadena Fibras Textil y Confección, esta NCL se traslada a la MS de Industria Textil por pertenecer a su sector.codigo anterior 290601104_2
 Esta norma es reemplazada por la 290602135, decisión</t>
  </si>
  <si>
    <t>290602042 2</t>
  </si>
  <si>
    <t>Realizar efectos de superficie fìsicos mecànicos en prendas de acuerdo con el acabado programado.</t>
  </si>
  <si>
    <t>Según Acta 002 del 19-11-2014, por la especialización de la MS Cadena Fibras Textil y Confección, esta NCL se traslada a la MS de Industria Textil por pertenecer a su sector.codigo anterior 290601105_2</t>
  </si>
  <si>
    <t>290602043 2</t>
  </si>
  <si>
    <t>Realizar efectos de superficie fìsicos - quìmicos en prendas de acuerdo con el acabado programado.</t>
  </si>
  <si>
    <t>Según Acta 002 del 19-11-2014, por la especialización de la MS Cadena Fibras Textil y Confección, esta NCL se traslada a la MS de Industria Textil por pertenecer a su sector.codigo anterior 290601106_2
 Esta norma es reemplazada por la 290602130, decisión</t>
  </si>
  <si>
    <t>Esta norma es reemplazada por la 250702024, decisión avalada por el consejo de mesa mediante acta 001 del 01/12/2015.  Se inactiva código.</t>
  </si>
  <si>
    <t>290602044 2</t>
  </si>
  <si>
    <t>Operar maquinas urdidoras directas según parámetros técnicos.</t>
  </si>
  <si>
    <t>Según Acta 002 del 19-11-2014, por la especialización de la MS Cadena Fibras Textil y Confección, esta NCL se traslada a la MS de Industria Textil por pertenecer a su sector.codigo anterior 290601107_2</t>
  </si>
  <si>
    <t>290602045 2</t>
  </si>
  <si>
    <t>Operar máquinas urdidoras seccionales según parámetros técnicos.</t>
  </si>
  <si>
    <t>Según Acta 002 del 19-11-2014, por la especialización de la MS Cadena Fibras Textil y Confección, esta NCL se traslada a la MS de Industria Textil por pertenecer a su sector.codigo anterior 290601108_2</t>
  </si>
  <si>
    <t>290602046 2</t>
  </si>
  <si>
    <t>Operar máquinas engomadoras convencionales según parámetros técnicos.</t>
  </si>
  <si>
    <t>Según Acta 002 del 19-11-2014, por la especialización de la MS Cadena Fibras Textil y Confección, esta NCL se traslada a la MS de Industria Textil por pertenecer a su sector.codigo anterior 290601109_2</t>
  </si>
  <si>
    <t>Esta norma es reemplazada por la 250702026, decisión avalada por el consejo de mesa mediante acta 001 del 01/12/2015.  Se inactiva código.</t>
  </si>
  <si>
    <t>290602047 2</t>
  </si>
  <si>
    <t>Operar máquinas teñidoras - engomadoras según parámetros técnicos.</t>
  </si>
  <si>
    <t>Según Acta 002 del 19-11-2014, por la especialización de la MS Cadena Fibras Textil y Confección, esta NCL se traslada a la MS de Industria Textil por pertenecer a su sector.codigo anterior 290601110_2</t>
  </si>
  <si>
    <t>290602048 2</t>
  </si>
  <si>
    <t>Pasar hilos manualmente según orden de diseño.</t>
  </si>
  <si>
    <t>Según Acta 002 del 19-11-2014, por la especialización de la MS Cadena Fibras Textil y Confección, esta NCL se traslada a la MS de Industria Textil por pertenecer a su sector.codigo anterior 290601111_2</t>
  </si>
  <si>
    <t>Esta norma es reemplazada por la 250702025, decisión avalada por el consejo de mesa mediante acta 001 del 01/12/2015.  Se inactiva código.</t>
  </si>
  <si>
    <t>290602049 2</t>
  </si>
  <si>
    <t>Operar telares planos convencionales cumpliendo parámetros técnicos.</t>
  </si>
  <si>
    <t>Esta norma es reemplazada por la 290602121, decisión avalada por el consejo de mesa mediante acta 003 del 14/07/2017.
 Se extiende vigencia para culminar proyectos de certificación.</t>
  </si>
  <si>
    <t>290602050 2</t>
  </si>
  <si>
    <t>Operar telares de proyectil cumpliendo parámetros técnicos.</t>
  </si>
  <si>
    <t>290602051 2</t>
  </si>
  <si>
    <t>Operar telares de pinzas cumpliendo parámetros técnicos.</t>
  </si>
  <si>
    <t>Fue reemplazada por la(s) norma(s) 250702029 que ya se encuentra(n) publicada(s).</t>
  </si>
  <si>
    <t>290602052 2</t>
  </si>
  <si>
    <t>Operar telares de aire cumpliendo parámetros técnicos.</t>
  </si>
  <si>
    <t>Esta norma es reemplazada por la 290602121, decisión avalada por el consejo de mesa mediante acta 003 del 14/07/2017.
 Se extiende vigencia por procesos de certificación</t>
  </si>
  <si>
    <t>290602053 2</t>
  </si>
  <si>
    <t>Operar telares angostos cumpliendo parámetros técnicos.</t>
  </si>
  <si>
    <t>Según Acta 002 del 19-11-2014, por la especialización de la MS Cadena Fibras Textil y Confección, esta NCL se traslada a la MS de Industria Textil por pertenecer a su sector.codigo anterior 290601116_2</t>
  </si>
  <si>
    <t>290602054 2</t>
  </si>
  <si>
    <t>Operar máquina chamuscadora (gaseadora) según especificaciones técnicas.</t>
  </si>
  <si>
    <t>Según Acta 002 del 19-11-2014, por la especialización de la MS Cadena Fibras Textil y Confección, esta NCL se traslada a la MS de Industria Textil por pertenecer a su sector.codigo anterior 290601117_2</t>
  </si>
  <si>
    <t>Esta norma es reemplazada por la  250702011, decisión avalada por el consejo de mesa mediante acta 001 del 01-03-2017.</t>
  </si>
  <si>
    <t>290602055 2</t>
  </si>
  <si>
    <t>Operar máquina tundidora según especificaciones técnicas.</t>
  </si>
  <si>
    <t>Según Acta 002 del 19-11-2014, por la especialización de la MS Cadena Fibras Textil y Confección, esta NCL se traslada a la MS de Industria Textil por pertenecer a su sector.codigo anterior 290601118_2</t>
  </si>
  <si>
    <t>Fue reemplazada por la(s) norma(s)  250702030 que ya se encuentra(n) publicada(s).</t>
  </si>
  <si>
    <t>290602056 2</t>
  </si>
  <si>
    <t>Operar máquina formadora de tela según especificaciones técnicas.</t>
  </si>
  <si>
    <t>Según Acta 002 del 19-11-2014, por la especialización de la MS Cadena Fibras Textil y Confección, esta NCL se traslada a la MS de Industria Textil por pertenecer a su sector.codigo anterior 290601119_2
 Se inactiva según acta 004 del 27-09-2019.</t>
  </si>
  <si>
    <t>Se inactiva según acta 003 DEL 2018 no corresponde a una función sino a una técnica  de requerimientos de diseño  de elaboración de joyas.</t>
  </si>
  <si>
    <t>290602057 2</t>
  </si>
  <si>
    <t>Operar máquina tren de blanqueo ancho según especificaciones técnicas.</t>
  </si>
  <si>
    <t>Según Acta 002 del 19-11-2014, por la especialización de la MS Cadena Fibras Textil y Confección, esta NCL se traslada a la MS de Industria Textil por pertenecer a su sector.codigo anterior 290601120_2</t>
  </si>
  <si>
    <t>290602058 2</t>
  </si>
  <si>
    <t>Operar máquina tren de blanqueo en cuerda según especificaciones técnicas.</t>
  </si>
  <si>
    <t>Según Acta 002 del 19-11-2014, por la especialización de la MS Cadena Fibras Textil y Confección, esta NCL se traslada a la MS de Industria Textil por pertenecer a su sector.codigo anterior 290601121_2</t>
  </si>
  <si>
    <t>290602059 2</t>
  </si>
  <si>
    <t>Operar máquina mercerizadora según especificaciones técnicas.</t>
  </si>
  <si>
    <t>Según Acta 002 del 19-11-2014, por la especialización de la MS Cadena Fibras Textil y Confección, esta NCL se traslada a la MS de Industria Textil por pertenecer a su sector.codigo anterior 290601122_2</t>
  </si>
  <si>
    <t>Fue reemplazada por la(s) norma(s)  250702036  que ya se encuentra(n) publicada(s).</t>
  </si>
  <si>
    <t>290602060 2</t>
  </si>
  <si>
    <t>Operar máquina lavadora según especificaciones técnicas.</t>
  </si>
  <si>
    <t>Según Acta 002 del 19-11-2014, por la especialización de la MS Cadena Fibras Textil y Confección, esta NCL se traslada a la MS de Industria Textil por pertenecer a su sector.codigo anterior 290601123_2</t>
  </si>
  <si>
    <t>290602061 2</t>
  </si>
  <si>
    <t>Operar máquina secadora según especificaciones técnicas.</t>
  </si>
  <si>
    <t>Según Acta 002 del 19-11-2014, por la especialización de la MS Cadena Fibras Textil y Confección, esta NCL se traslada a la MS de Industria Textil por pertenecer a su sector.codigo anterior 290601124_2</t>
  </si>
  <si>
    <t>Fue reemplazada por la(s) norma(s)  250702037  que ya se encuentra(n) publicada(s).</t>
  </si>
  <si>
    <t>290602062 2</t>
  </si>
  <si>
    <t>Operar máquina recuperadora de soda según especificaciones técnicas.</t>
  </si>
  <si>
    <t>Según Acta 002 del 19-11-2014, por la especialización de la MS Cadena Fibras Textil y Confección, esta NCL se traslada a la MS de Industria Textil por pertenecer a su sector.codigo anterior 290601125_2</t>
  </si>
  <si>
    <t>290602063 2</t>
  </si>
  <si>
    <t>Operar máquina teñidora jet según especificaciones técnicas.</t>
  </si>
  <si>
    <t>Según Acta 002 del 19-11-2014, por la especialización de la MS Cadena Fibras Textil y Confección, esta NCL se traslada a la MS de Industria Textil por pertenecer a su sector.codigo anterior 290601126_2
 Esta norma es reemplazada por la 290602138, decisión</t>
  </si>
  <si>
    <t>290602064 2</t>
  </si>
  <si>
    <t>Operar máquina barca de torniquete según especificaciones técnicas.</t>
  </si>
  <si>
    <t>Según Acta 002 del 19-11-2014, por la especialización de la MS Cadena Fibras Textil y Confección, esta NCL se traslada a la MS de Industria Textil por pertenecer a su sector.codigo anterior 290601127_2</t>
  </si>
  <si>
    <t>Primera extensión de vigencia con Acta 015 del 21/08/2012 hasta el 31/12/2013.  Por decisión del Grupo de Gestión de Competencias Laborales y mediante Acta 001 del 18/12/2013 se extiende vigencia a esta norma por encontrarse soportando programas de formac</t>
  </si>
  <si>
    <t>Fue reemplazada por la(s) norma(s)  250702039  que ya se encuentra(n) publicada(s).</t>
  </si>
  <si>
    <t>290602065 2</t>
  </si>
  <si>
    <t>Operar máquina jigger según especificaciones técnicas.</t>
  </si>
  <si>
    <t>Según Acta 002 del 19-11-2014, por la especialización de la MS Cadena Fibras Textil y Confección, esta NCL se traslada a la MS de Industria Textil por pertenecer a su sector.codigo anterior 290601128_2
 Esta norma es reemplazada por la 290602138, decisión</t>
  </si>
  <si>
    <t>290602066 2</t>
  </si>
  <si>
    <t>Operar máquina teñidora contínua según especificaciones técnicas.</t>
  </si>
  <si>
    <t>Según Acta 002 del 19-11-2014, por la especialización de la MS Cadena Fibras Textil y Confección, esta NCL se traslada a la MS de Industria Textil por pertenecer a su sector.codigo anterior 290601129_2</t>
  </si>
  <si>
    <t>290602067 2</t>
  </si>
  <si>
    <t>Operar máquina teñidora pad batch según especificaciones técnicas.</t>
  </si>
  <si>
    <t>Según Acta 002 del 19-11-2014, por la especialización de la MS Cadena Fibras Textil y Confección, esta NCL se traslada a la MS de Industria Textil por pertenecer a su sector.codigo anterior 290601130_2
 Esta norma es reemplazada por la 290602138, decisión</t>
  </si>
  <si>
    <t>290602068 2</t>
  </si>
  <si>
    <t>Operar máquina termosol según especificaciones técnicas.</t>
  </si>
  <si>
    <t>Según Acta 002 del 19-11-2014, por la especialización de la MS Cadena Fibras Textil y Confección, esta NCL se traslada a la MS de Industria Textil por pertenecer a su sector.codigo anterior 290601131_2</t>
  </si>
  <si>
    <t>Fue reemplazada por la(s) norma(s)  250702031 que ya se encuentra(n) publicada(s).</t>
  </si>
  <si>
    <t>290602069 2</t>
  </si>
  <si>
    <t>Operar máquinas estampadoras rotativas según parámetros técnicos.</t>
  </si>
  <si>
    <t>Según Acta 002 del 19-11-2014, por la especialización de la MS Cadena Fibras Textil y Confección, esta NCL se traslada a la MS de Industria Textil por pertenecer a su sector.codigo anterior 290601132_2
 Esta norma es reemplazada por la 290602141, decisión</t>
  </si>
  <si>
    <t>290602070 2</t>
  </si>
  <si>
    <t>Operar máquinas estampadoras planas según parámetros técnicos.</t>
  </si>
  <si>
    <t>Esta norma es reemplazada por la 290602127, decisión avalada por el consejo de mesa mediante acta 003 del 14/07/2017.</t>
  </si>
  <si>
    <t>290602071 2</t>
  </si>
  <si>
    <t>Operar máquinas vaporizadoras según parámetros técnicos.</t>
  </si>
  <si>
    <t>Según Acta 002 del 19-11-2014, por la especialización de la MS Cadena Fibras Textil y Confección, esta NCL se traslada a la MS de Industria Textil por pertenecer a su sector.codigo anterior 290601134_2</t>
  </si>
  <si>
    <t>Fue reemplazada por la(s) norma(s) 250702044 que ya se encuentra(n) publicada(s).</t>
  </si>
  <si>
    <t>290602072 2</t>
  </si>
  <si>
    <t>Operar máquinas perchadoras (felpadoras) según parámetros técnicos.</t>
  </si>
  <si>
    <t>Según Acta 002 del 19-11-2014, por la especialización de la MS Cadena Fibras Textil y Confección, esta NCL se traslada a la MS de Industria Textil por pertenecer a su sector.codigo anterior 290601135_2</t>
  </si>
  <si>
    <t>Fue reemplazada por la(s) norma(s) 250702040 que ya se encuentra(n) publicada(s).</t>
  </si>
  <si>
    <t>290602073 2</t>
  </si>
  <si>
    <t>Operar máquinas esmeriladoras según parámetros técnicos.</t>
  </si>
  <si>
    <t>Según Acta 002 del 19-11-2014, por la especialización de la MS Cadena Fibras Textil y Confección, esta NCL se traslada a la MS de Industria Textil por pertenecer a su sector.codigo anterior 290601136_2</t>
  </si>
  <si>
    <t>Fue reemplazada por la(s) norma(s) 250702041 que ya se encuentra(n) publicada(s).</t>
  </si>
  <si>
    <t>290602074 2</t>
  </si>
  <si>
    <t>Operar máquinas calandradoras según parámetros técnicos.</t>
  </si>
  <si>
    <t>Según Acta 002 del 19-11-2014, por la especialización de la MS Cadena Fibras Textil y Confección, esta NCL se traslada a la MS de Industria Textil por pertenecer a su sector.codigo anterior 290601137_2</t>
  </si>
  <si>
    <t>Fue reemplazada por la(s) norma(s) 250702043 que ya se encuentra(n) publicada(s).</t>
  </si>
  <si>
    <t>290602075 2</t>
  </si>
  <si>
    <t>Operar máquina termofijadora según parámetros técnicos.</t>
  </si>
  <si>
    <t>Según Acta 002 del 19-11-2014, por la especialización de la MS Cadena Fibras Textil y Confección, esta NCL se traslada a la MS de Industria Textil por pertenecer a su sector.codigo anterior 290601138_2.
 es reemplazada por la norma 290602137.</t>
  </si>
  <si>
    <t>Fue reemplazada por la(s) norma(s) 250702042 que ya se encuentra(n) publicada(s).</t>
  </si>
  <si>
    <t>290602076 2</t>
  </si>
  <si>
    <t>Operar máquina rama tensora sencilla según parámetros técnicos.</t>
  </si>
  <si>
    <t>Según Acta 002 del 19-11-2014, por la especialización de la MS Cadena Fibras Textil y Confección, esta NCL se traslada a la MS de Industria Textil por pertenecer a su sector.codigo anterior 290601139_2</t>
  </si>
  <si>
    <t>290602077 2</t>
  </si>
  <si>
    <t>Operar máquina preencogedora (sanforizadora) según parámetros técnicos.</t>
  </si>
  <si>
    <t>Según Acta 002 del 19-11-2014, por la especialización de la MS Cadena Fibras Textil y Confección, esta NCL se traslada a la MS de Industria Textil por pertenecer a su sector.codigo anterior 290601140_2</t>
  </si>
  <si>
    <t>290602078 2</t>
  </si>
  <si>
    <t>Cambiar bobinas llenas (saca) en máquinas hiladoras convencionales cumpliendo parámetros técnicos.</t>
  </si>
  <si>
    <t>Según Acta 002 del 19-11-2014, por la especialización de la MS Cadena Fibras Textil y Confección, esta NCL se traslada a la MS de Industria Textil por pertenecer a su sector.codigo anterior 290601141_2</t>
  </si>
  <si>
    <t>290602079 2</t>
  </si>
  <si>
    <t>Operar máquinas circulares en el proceso de tejido de punto por trama cumpliendo parámetros técnicos.</t>
  </si>
  <si>
    <t>Según Acta 002 del 19-11-2014, por la especialización de la MS Cadena Fibras Textil y Confección, esta NCL se traslada a la MS de Industria Textil por pertenecer a su sector.codigo anterior 290601142_2.
 Esta norma es reemplazada por la 290602124, decisió</t>
  </si>
  <si>
    <t>290602080 2</t>
  </si>
  <si>
    <t>Operar máquinas rectilíneas en el proceso de tejido de punto por trama cumpliendo parámetros técnicos.</t>
  </si>
  <si>
    <t>Según Acta 002 del 19-11-2014, por la especialización de la MS Cadena Fibras Textil y Confección, esta NCL se traslada a la MS de Industria Textil por pertenecer a su sector.codigo anterior 290601143_2</t>
  </si>
  <si>
    <t>290602081 2</t>
  </si>
  <si>
    <t>Operar maquinaria para la elaboración de calcetines cumpliendo parámetros técnicos.</t>
  </si>
  <si>
    <t>Esta norma es reemplazada por la 290602125, decisión avalada por el consejo de mesa mediante acta 003 del 14/07/2017.</t>
  </si>
  <si>
    <t>290602082 2</t>
  </si>
  <si>
    <t>Operar máquinas rectilíneas tricot en el proceso de tejido de punto por urdimbre cumpliendo parámetros técnicos.</t>
  </si>
  <si>
    <t>Según Acta 002 del 19-11-2014, por la especialización de la MS Cadena Fibras Textil y Confección, esta NCL se traslada a la MS de Industria Textil por pertenecer a su sector.codigo anterior 290601145_2</t>
  </si>
  <si>
    <t>290602083 2</t>
  </si>
  <si>
    <t>Operar máquinas rectilíneas raschel en el proceso de tejido de punto por urdimbre cumpliendo parámetros técnicos.</t>
  </si>
  <si>
    <t>Según Acta 002 del 19-11-2014, por la especialización de la MS Cadena Fibras Textil y Confección, esta NCL se traslada a la MS de Industria Textil por pertenecer a su sector.codigo anterior 290601146_2</t>
  </si>
  <si>
    <t>290602084 2</t>
  </si>
  <si>
    <t>Operar maquinas urdidoras de hilo para tejido de punto por urdimbre.</t>
  </si>
  <si>
    <t>Según Acta 002 del 19-11-2014, por la especialización de la MS Cadena Fibras Textil y Confección, esta NCL se traslada a la MS de Industria Textil por pertenecer a su sector.codigo anterior 290601169_2.
 esta norma es reemplazada por la 290602139.</t>
  </si>
  <si>
    <t>290602085 2</t>
  </si>
  <si>
    <t>Aplicar la tecnologia a los procesos y productos de tintorería tendientes al cumplimiento de los pedidos</t>
  </si>
  <si>
    <t>Según Acta 002 del 19-11-2014, por la especialización de la MS Cadena Fibras Textil y Confección, esta NCL se traslada a la MS de Industria Textil por pertenecer a su sector.codigo anterior 290601170_2</t>
  </si>
  <si>
    <t>290602086 2</t>
  </si>
  <si>
    <t>Aplicar la tecnologia a los procesos y productos de estampación tendientes al cumplimiento de los pedidos.</t>
  </si>
  <si>
    <t>Con Acta 020 del 14/11/2008 se actualizó la Tcl 190601003_3, en donde esta norma reemplaza a la norma con la 290601008, código que se inactiva.
 Según Acta 002 del 19-11-2014, por la especialización de la MS Cadena Fibras Textil y Confección, esta NCL se t</t>
  </si>
  <si>
    <t>290602087 2</t>
  </si>
  <si>
    <t>Aplicar la tecnologia a los procesos y productos de acabados manuales tendientes al cumplimiento de los pedidos.</t>
  </si>
  <si>
    <t>Según Acta 002 del 19-11-2014, por la especialización de la MS Cadena Fibras Textil y Confección, esta NCL se traslada a la MS de Industria Textil por pertenecer a su sector.codigo anterior 290601172_2</t>
  </si>
  <si>
    <t>Fue reemplazada por la(s) norma(s) 210101068 que ya se encuentra(n) publicada(s).</t>
  </si>
  <si>
    <t>290602088 2</t>
  </si>
  <si>
    <t>Operar máquinas cardas no convencionales según normas tècnicas del proceso.</t>
  </si>
  <si>
    <t>Según Acta 002 del 19-11-2014, por la especialización de la MS Cadena Fibras Textil y Confección, esta NCL se traslada a la MS de Industria Textil por pertenecer a su sector.codigo anterior 290601173_2.
 Se inactiva según acta 05 del 23-10-2020 de Consejo</t>
  </si>
  <si>
    <t>Fue reemplazada por la(s) norma(s)  260101021  que ya se encuentra(n) publicada(s).</t>
  </si>
  <si>
    <t>290602089 2</t>
  </si>
  <si>
    <t>Recoger subproductos de los procesos de hilatura de acuerdo con la normatividad establecida.</t>
  </si>
  <si>
    <t>Según Acta 002 del 19-11-2014, por la especialización de la MS Cadena Fibras Textil y Confección, esta NCL se traslada a la MS de Industria Textil por pertenecer a su sector.codigo anterior 290601174_2
 Se inactivan según acta 004 del 14 de julio del 2020</t>
  </si>
  <si>
    <t>Esta norma es reemplazada por el código 210101052, decisión  avalada por el Consejo de mesa mediante Acta 010 del  04-11-2015.</t>
  </si>
  <si>
    <t>290602090 2</t>
  </si>
  <si>
    <t>Sacar rollos de tela en telares planos según normas técnicas del proceso.</t>
  </si>
  <si>
    <t>Según Acta 002 del 19-11-2014, por la especialización de la MS Cadena Fibras Textil y Confección, esta NCL se traslada a la MS de Industria Textil por pertenecer a su sector.codigo anterior 290601175_2</t>
  </si>
  <si>
    <t>290602091 2</t>
  </si>
  <si>
    <t>Controlar la calidad en los procesos de preparación y tejido de punto de telares de acuerdo con las normas establecidas.</t>
  </si>
  <si>
    <t>Según Acta 002 del 19-11-2014, por la especialización de la MS Cadena Fibras Textil y Confección, esta NCL se traslada a la MS de Industria Textil por pertenecer a su sector.codigo anterior 290601177_2</t>
  </si>
  <si>
    <t>Por decisión del Grupo de Gestión de Competencias Laborales y mediante Acta 001 del 18/12/2013 se extiende vigencia a esta norma por encontrarse soportando programas de formación profesional integral.  Según Acta 001 del 10/10/2012 de la MS de Logística p</t>
  </si>
  <si>
    <t>290602092 2</t>
  </si>
  <si>
    <t>Controlar la calidad en los procesos de tejeduría de acuerdo con las normas establecidas.</t>
  </si>
  <si>
    <t>Según Acta 002 del 19-11-2014, por la especialización de la MS Cadena Fibras Textil y Confección, esta NCL se traslada a la MS de Industria Textil por pertenecer a su sector.codigo anterior 290601178_2</t>
  </si>
  <si>
    <t>Esta norma es reemplazada por el código 210101054, decisión  avalada por el Consejo de mesa mediante Acta 010 del  04-11-2015.</t>
  </si>
  <si>
    <t>290602093 1</t>
  </si>
  <si>
    <t>Teñir hilos en máquinas de tintorería según necesidades del proceso productivo.</t>
  </si>
  <si>
    <t>Según carta recibida del secretario técnico de la MS el 28/11/2014, se inactiva esta Norma de Competencia debido a que no ha sido utilizada en más de (5) cinco años para certificación ni formación.
 Según Acta 002 del 19-11-2014, por la especialización d</t>
  </si>
  <si>
    <t>290602094 1</t>
  </si>
  <si>
    <t>Elaborar felpas de fique en maquina carda según especificaciones técnicas.</t>
  </si>
  <si>
    <t>290602097 1</t>
  </si>
  <si>
    <t>Elaborar empaques en maquina formadora según requerimientos productivos.</t>
  </si>
  <si>
    <t>290602098 1</t>
  </si>
  <si>
    <t>Prensar empaques según necesidades del proceso productivo.</t>
  </si>
  <si>
    <t>290602099 1</t>
  </si>
  <si>
    <t>Operar máquinas que elaboran no tejidos multidireccionales según parámetros técnicos.</t>
  </si>
  <si>
    <t>Según Acta 002 del 19-11-2014, por la especialización de la MS Cadena Fibras Textil y Confección, esta NCL se traslada a la MS de Industria Textil por pertenecer a su sector.codigo anterior 290601193_1.Por decisión del Grupo de Gestión de Competencias Lab</t>
  </si>
  <si>
    <t>290602100 1</t>
  </si>
  <si>
    <t>Operar máquinas que elaboran no tejidos unidireccionales según parámetros técnicos.</t>
  </si>
  <si>
    <t>Esta norma es reemplazada por la 290602119, decisión avalada por el consejo de mesa mediante acta 003 del 14/07/2017</t>
  </si>
  <si>
    <t>290602101 1</t>
  </si>
  <si>
    <t>Operar máquinas punzonadoras según condiciones del proceso.</t>
  </si>
  <si>
    <t>290602102 1</t>
  </si>
  <si>
    <t>Operar máquinas para la elaboración de guatas de volumen de acuerdo con especificaciones técnicas.</t>
  </si>
  <si>
    <t>290602103 1</t>
  </si>
  <si>
    <t>Operar máquinas entrelazadoras de materiales no tejidos de acuerdo con especificaciones técnicas.</t>
  </si>
  <si>
    <t>290602104 1</t>
  </si>
  <si>
    <t>Operar máquinas acolchadoras de materiales no tejidos según parámetros técnicos.</t>
  </si>
  <si>
    <t>Esta norma es reemplazada por la 210101057 Y 210101058, decisión avalada por el consejo de mesa mediante acta 003 del 25/05/2016.  Se inactiva código.</t>
  </si>
  <si>
    <t>290602105 1</t>
  </si>
  <si>
    <t>Operar máquinas termoselladoras de materiales no tejidos de acuerdo con especificaciones técnicas.</t>
  </si>
  <si>
    <t>Fue reemplazada por la(s) norma(s)  210101057,210101058  que ya se encuentra(n) publicada(s).</t>
  </si>
  <si>
    <t>290602106 1</t>
  </si>
  <si>
    <t>Operar máquinas cortadoras de materiales no tejidos según condiciones del proceso.</t>
  </si>
  <si>
    <t>Según Acta 002 del 19-11-2014, por la especialización de la MS Cadena Fibras Textil y Confección, esta NCL se traslada a la MS de Industria Textil por pertenecer a su sector.codigo anterior 290601200_1.Por decisión del Grupo de Gestión de Competencias Lab</t>
  </si>
  <si>
    <t>Esta norma es reemplazada por la 210101060, decisión avalada por el consejo de mesa mediante acta 003 del 25/05/2016.  Se inactiva código.</t>
  </si>
  <si>
    <t>290602107 1</t>
  </si>
  <si>
    <t>Determinar acabados especiales en materiales textiles, de acuerdo con las especificaciones del producto.</t>
  </si>
  <si>
    <t>Según Acta 002 del 19-11-2014, por la especialización de la MS Cadena Fibras Textil y Confección, esta NCL se traslada a la MS de Industria Textil por pertenecer a su sector.codigo anterior 290601201_1.
 Mediante correo electrónico del 09/04/2015, la metod</t>
  </si>
  <si>
    <t>Fue reemplazada por la(s) norma(s)  210101060  que ya se encuentra(n) publicada(s).</t>
  </si>
  <si>
    <t>290602108 1</t>
  </si>
  <si>
    <t>Controlar ensayos de colorimetría a muestras textiles, de acuerdo con procedimientos establecidos.</t>
  </si>
  <si>
    <t>Según Acta 002 del 19-11-2014, por la especialización de la MS Cadena Fibras Textil y Confección, esta NCL se traslada a la MS de Industria Textil por pertenecer a su sector.codigo anterior 290601202_1.
 Mediante correo electrónico del 09/04/2015, la metod</t>
  </si>
  <si>
    <t>Esta norma es reemplazada por el código 210101055, decisión  avalada por el Consejo de mesa mediante Acta 010 del  04-11-2015.</t>
  </si>
  <si>
    <t>290602109 1</t>
  </si>
  <si>
    <t>Reparar maquinaria de tintorería, estampación y acabados de acuerdo con especificaciones tecnicas</t>
  </si>
  <si>
    <t>Según Acta 002 del 19-11-2014, por la especialización de la MS Cadena Fibras Textil y Confección, esta NCL se traslada a la MS de Industria Textil por pertenecer a su sector.codigo anterior 290601206_1</t>
  </si>
  <si>
    <t>290602110 1</t>
  </si>
  <si>
    <t>Realizar mantenimiento preventivo, predictivo y correctivo a maquinaria y equipo industrial de acuerdo con la programaciòn establecida.</t>
  </si>
  <si>
    <t>Según Acta 002 del 19-11-2014, por la especialización de la MS Cadena Fibras Textil y Confección, esta NCL se traslada a la MS de Industria Textil por pertenecer a su sector.codigo anterior 290601207_1
 Se inactivan según acta 004 del 14 de julio del 2020</t>
  </si>
  <si>
    <t>Esta norma es reemplazada por el código 210101056, decisión  avalada por el Consejo de mesa mediante Acta 010 del  04-11-2015.</t>
  </si>
  <si>
    <t>290602111 1</t>
  </si>
  <si>
    <t>Reparar telares planos de acuerdo con norma técnica.</t>
  </si>
  <si>
    <t>290602112 1</t>
  </si>
  <si>
    <t>Mantener operatividad de maquinaria textil de acuerdo con normas técnicas.</t>
  </si>
  <si>
    <t>290602113 1</t>
  </si>
  <si>
    <t>Reparar telares de punto por trama de acuerdo con manuales técnicos.</t>
  </si>
  <si>
    <t>Mediante acta 009 del 03/12/2015, el Consejo de mesa avala la norma 290602113 que reemplaza a la 290602019_1 y 290602020_1.
 Se inactiva según acta No 4 del 10-06-2021. no son misionales, se pueden utilizar las 
 normas que tiene la Mesa de Mantenimiento co</t>
  </si>
  <si>
    <t>290602114 1</t>
  </si>
  <si>
    <t>Reparar telares de punto por urdimbre de acuerdo con manuales técnicos</t>
  </si>
  <si>
    <t>Mediante acta 009 del 03/12/2015, el Consejo de mesa avala la norma 290602114 que reemplaza a la 290602021_1
 Se inactiva según acta No 4 del 10-06-2021. no son misionales, se pueden utilizar las 
 normas que tiene la Mesa de Mantenimiento como lo es la No.</t>
  </si>
  <si>
    <t>290602115 1</t>
  </si>
  <si>
    <t>Reparar máquinas urdidoras de acuerdo con manuales técnicos</t>
  </si>
  <si>
    <t>Mediante acta 009 del 03/12/2015, el Consejo de mesa avala la norma 290602115 que reemplaza a la 290602011_1</t>
  </si>
  <si>
    <t>290602116 1</t>
  </si>
  <si>
    <t>Reparar máquinas engomadoras de acuerdo con manuales técnicos.</t>
  </si>
  <si>
    <t>Mediante acta 009 del 03/12/2015, el Consejo de mesa avala la norma 290602116 que reemplaza a la 290602012_1</t>
  </si>
  <si>
    <t>290602117 1</t>
  </si>
  <si>
    <t>Reparar máquinas de preparación fibras de acuerdo con manuales técnicos.</t>
  </si>
  <si>
    <t>Mediante acta 009 del 03/12/2015, el Consejo de mesa avala la norma 290602117 que reemplaza a las 290602006_1 y 290602007_1</t>
  </si>
  <si>
    <t>Fue reemplazada por la(s) norma(s)  210101014_5 que ya se encuentra(n) publicada(s).</t>
  </si>
  <si>
    <t>290602118 1</t>
  </si>
  <si>
    <t>Reparar máquinas de acondicionamiento de hilo según manuales técnicos</t>
  </si>
  <si>
    <t>Mediante acta 009 del 03/12/2015, el Consejo de mesa avala la norma 290602118 que reemplaza a las 290602008_1 y 290602009_1</t>
  </si>
  <si>
    <t>290602119 1</t>
  </si>
  <si>
    <t>Manejar máquinas de no tejidos de acuerdo con manuales técnicos.</t>
  </si>
  <si>
    <t>Mediante acta 003 del 14/07/2017, el Consejo de mesa avala la norma 290602119, 290602100, 290602101, 290602102, 290602103,290602104 y 290602105.</t>
  </si>
  <si>
    <t>290602121 1</t>
  </si>
  <si>
    <t>Operar telares planos de acuerdo con manuales técnicos</t>
  </si>
  <si>
    <t>Mediante acta 003 del 14/07/2017, el Consejo de mesa avala la norma 290602121, Reemplaza las normas 290602049, 290602050, 290602051 y 290602052.</t>
  </si>
  <si>
    <t>Esta norma es reemplazada por la 210101063, decisión avalada por el consejo de mesa mediante acta 003 del 25/05/2016.  Se inactiva código.</t>
  </si>
  <si>
    <t>290602122 1</t>
  </si>
  <si>
    <t>Operar telar angosto de acuerdo con técnicas de tejido y procedimiento técnico</t>
  </si>
  <si>
    <t>290602123 1</t>
  </si>
  <si>
    <t>Clasificar tela de acuerdo con manuales de calidad</t>
  </si>
  <si>
    <t>Fue reemplazada por la(s) norma(s)  210101063  que ya se encuentra(n) publicada(s).</t>
  </si>
  <si>
    <t>290602124 1</t>
  </si>
  <si>
    <t>Manejar circulares de trama de acuerdo con manuales técnicos</t>
  </si>
  <si>
    <t>Esta norma es reemplazada por la  210101070, decisión avalada por el consejo de mesa mediante acta 005 del 28/07/2016.  Se inactiva código.</t>
  </si>
  <si>
    <t>290602125 1</t>
  </si>
  <si>
    <t>Operar máquinas de calcetería de acuerdo con parámetros técnicos</t>
  </si>
  <si>
    <t>Mediante acta 003 del 14/07/2017, el Consejo de mesa avala la norma 290602125, Reemplaza la norma 290602081.</t>
  </si>
  <si>
    <t>290602127 1</t>
  </si>
  <si>
    <t>Operar estampadoras planas según normas técnicas y de calidad.</t>
  </si>
  <si>
    <t>Fue reemplazada por la(s) norma(s)  210101070  que ya se encuentra(n) publicada(s).</t>
  </si>
  <si>
    <t>290602128 1</t>
  </si>
  <si>
    <t>Operar máquinas preparadoras de fibras de acuerdo con manuales técnicos.</t>
  </si>
  <si>
    <t>Mediante acta 004 del 05/09/2018, el Consejo de mesa avala la norma 290602128, Reemplaza las normas 290602027, 290602028, 290602029.</t>
  </si>
  <si>
    <t>Esta norma es reemplazada por la  210101075, decisión avalada por el consejo de mesa mediante acta 004 del 17/07/2017.</t>
  </si>
  <si>
    <t>290602129 1</t>
  </si>
  <si>
    <t>Operar máquinas estiradoras de fibras de acuerdo con manuales operativos</t>
  </si>
  <si>
    <t>Mediante acta 004 del 05/09/2018, el Consejo de mesa avala la norma 290602129, Reemplaza las normas 2290602030, 290602031, 290602032, 290602034.</t>
  </si>
  <si>
    <t>290602130 1</t>
  </si>
  <si>
    <t>Operar máquina peinadora de acuerdo con manual operativo y de calidad</t>
  </si>
  <si>
    <t>Mediante acta 004 del 24/09/2018, el Consejo de mesa avala la norma 290602130, Reemplaza las normas 290602033.</t>
  </si>
  <si>
    <t>Fue reemplazada por la(s) norma(s)  210101075 que ya se encuentra(n) publicada(s).</t>
  </si>
  <si>
    <t>290602131 1</t>
  </si>
  <si>
    <t>Operar máquinas acondicionadoras de hilo de acuerdo con manuales operativos</t>
  </si>
  <si>
    <t>Mediante acta 004 del 05/09/2018, el Consejo de mesa avala la norma 290602131, Reemplaza las normas 290602023, 290602024 , 290602037.</t>
  </si>
  <si>
    <t>Esta norma es reemplazada por el código 210101053, decisión  avalada por el Consejo de mesa mediante Acta 010 del  04-11-2015.</t>
  </si>
  <si>
    <t>290602132 1</t>
  </si>
  <si>
    <t>Controlar hilatura continua de acuerdo con manuales técnicos y de calidad</t>
  </si>
  <si>
    <t>•	Reemplaza a: Código: 290602035 Versión: 2 Titulo de la Norma: Operar máquinas hiladoras por anillos cumpliendo parámetros técnicos..</t>
  </si>
  <si>
    <t>290602133 1</t>
  </si>
  <si>
    <t>Operar hiladora de rotor de acuerdo con manuales técnicos</t>
  </si>
  <si>
    <t>290602134 1</t>
  </si>
  <si>
    <t>Modificar apariencia de prendas de acuerdo con método químico y parámetros de calidad</t>
  </si>
  <si>
    <t>Mediante acta 004 del 24/09/2018, el Consejo de mesa avala la norma 290602134, Reemplaza las normas 290602043.</t>
  </si>
  <si>
    <t>•	Reemplaza a: Código: 290602043 Versión: 2 Titulo de la Norma: Realizar efectos de superficie físicos - químicos en prendas de acuerdo con el acabado programado.</t>
  </si>
  <si>
    <t>290602135 1</t>
  </si>
  <si>
    <t>Acondicionar prendas de acuerdo con especificaciones técnicas y procedimiento manual</t>
  </si>
  <si>
    <t>Mediante acta 004 del 05/09/2018, el Consejo de mesa avala la norma 290602135, Reemplaza las normas 290602041.</t>
  </si>
  <si>
    <t>290602137 1</t>
  </si>
  <si>
    <t>Impregnar colorantes de acuerdo con procedimientos técnicos y especificaciones de calidad.</t>
  </si>
  <si>
    <t>Fue reemplazada por la(s) norma(s)  210601020  que ya se encuentra(n) publicada(s).</t>
  </si>
  <si>
    <t>•	Reemplaza a: Código: 290602076 Versión: 2 Titulo de la Norma: Operar máquina rama tensora sencilla según parámetros técnicos..
•	Reemplaza a: Código: 290602075 Versión: 2 Titulo de la Norma: Operar máquina termofijadora según parámetros técnicos..
•	Reemplaza a: Código: 290602071 Versión: 2 Titulo de la Norma: Operar máquinas vaporizadoras según parámetros técnicos..
•	Reemplaza a: Código: 290602068 Versión: 2 Titulo de la Norma: Operar máquina termosol según especificaciones técnicas..
•	Reemplaza a: Código: 290602066 Versión: 2 Titulo de la Norma: Operar máquina teñidora contínua según especificaciones técnicas..
•	Reemplaza a: Código: 290602064 Versión: 2 Titulo de la Norma: Operar máquina barca de torniquete según especificaciones técnicas..
•	Reemplaza a: Código: 290602062 Versión: 2 Titulo de la Norma: Operar máquina recuperadora de soda según especificaciones técnicas..
•	Reemplaza a: Código: 290602061 Versión: 2 Titulo de la Norma: Operar máquina secadora según especificaciones técnicas..
•	Reemplaza a: Código: 290602060 Versión: 2 Titulo de la Norma: Operar máquina lavadora según especificaciones técnicas..
•	Reemplaza a: Código: 290602059 Versión: 2 Titulo de la Norma: Operar máquina mercerizadora según especificaciones técnicas..
•	Reemplaza a: Código: 290602058 Versión: 2 Titulo de la Norma: Operar máquina tren de blanqueo en cuerda según especificaciones técnicas..
•	Reemplaza a: Código: 290602057 Versión: 2 Titulo de la Norma: Operar máquina tren de blanqueo ancho según especificaciones técnicas..</t>
  </si>
  <si>
    <t>290602138 1</t>
  </si>
  <si>
    <t>Pigmentar textiles por agotamiento de acuerdo con procedimientos técnicos y manuales de calidad</t>
  </si>
  <si>
    <t>Mediante acta 004 del 24/09/2018, el Consejo de mesa avala la norma 290602138, Reemplaza las normas 290602065, 290602067, 290602063.</t>
  </si>
  <si>
    <t>Esta norma es reemplazada por la 210101061, decisión avalada por el consejo de mesa mediante acta 003 del 25/05/2016.  Se inactiva código.</t>
  </si>
  <si>
    <t>•	Reemplaza a: Código: 290602065 Versión: 2 Titulo de la Norma: Operar máquina jigger según especificaciones técnicas..
•	Reemplaza a: Código: 290602067 Versión: 2 Titulo de la Norma: Operar máquina teñidora pad batch según especificaciones técnicas..
•	Reemplaza a: Código: 290602063 Versión: 2 Titulo de la Norma: Operar máquina teñidora jet según especificaciones técnicas..</t>
  </si>
  <si>
    <t>290602139 2</t>
  </si>
  <si>
    <t>Operar máquina urdidora de acuerdo con parámetros técnicos y manual de operación</t>
  </si>
  <si>
    <t>•	Reemplaza a: Código: 290602084 Versión: 2 Titulo de la Norma: Operar maquinas urdidoras de hilo para tejido de punto por urdimbre.</t>
  </si>
  <si>
    <t>290602140 1</t>
  </si>
  <si>
    <t>Operar engomadoras de acuerdo con manuales técnicos y de calidad</t>
  </si>
  <si>
    <t>290602141 1</t>
  </si>
  <si>
    <t>Estampar textiles de acuerdo con manuales técnicos y de calidad</t>
  </si>
  <si>
    <t>Mediante acta 004 del 24/09/2018, el Consejo de mesa avala la norma 290602141, Reemplaza las normas 290602069.</t>
  </si>
  <si>
    <t>Fue reemplazada por la(s) norma(s)  210101061  que ya se encuentra(n) publicada(s).</t>
  </si>
  <si>
    <t>290602142 1</t>
  </si>
  <si>
    <t>Enhebrar hilos urdidos de acuerdo con procedimiento técnico y diseño</t>
  </si>
  <si>
    <t>290602146 2</t>
  </si>
  <si>
    <t>Montar urdimbre de acuerdo con técnicas de tejido plano y manuales de operación</t>
  </si>
  <si>
    <t>290602147 2</t>
  </si>
  <si>
    <t>Operar máquinas rectilíneas de trama según parámetros técnicos y manuales de operación</t>
  </si>
  <si>
    <t>•	Reemplaza a: Código: 290602080 Versión: 1 Titulo de la Norma: Operar máquinas rectilíneas en el proceso de tejido de punto por trama cumpliendo parámetros técnicos..</t>
  </si>
  <si>
    <t>290602148 1</t>
  </si>
  <si>
    <t>Valorar productos textiles acuerdo con normativa técnica y métodos de prueba</t>
  </si>
  <si>
    <t>Fue reemplazada por la(s) norma(s)  210101077  que ya se encuentra(n) publicada(s).</t>
  </si>
  <si>
    <t>290602149 1</t>
  </si>
  <si>
    <t>Formular receta de procesos húmedos de acuerdo con procedimiento técnico y normativa textil</t>
  </si>
  <si>
    <t>Esta norma es reemplazada por la 210101062, decisión avalada por el consejo de mesa mediante acta 003 del 25/05/2016.  Se inactiva código.</t>
  </si>
  <si>
    <t>290602150 1</t>
  </si>
  <si>
    <t>Afinar telas de acuerdo con métodos físicos y parámetros de calidad</t>
  </si>
  <si>
    <t>290602151 1</t>
  </si>
  <si>
    <t>Operar máquinas rectilíneas de acuerdo con tejido de punto por urdimbre y manuales técnicos</t>
  </si>
  <si>
    <t>Fue reemplazada por la(s) norma(s)  210101062  que ya se encuentra(n) publicada(s).</t>
  </si>
  <si>
    <t>290602152 1</t>
  </si>
  <si>
    <t>Esbozar textiles de acuerdo con técnicas de diseño y especificaciones de calidad</t>
  </si>
  <si>
    <t>Esta norma es reemplazada por la  210101066, decisión avalada por el consejo de mesa mediante acta 005 del 28/07/2016.  Se inactiva código.</t>
  </si>
  <si>
    <t>290602153 1</t>
  </si>
  <si>
    <t>Disponer bobinas hiladoras de acuerdo con características de la máquina y procedimiento técnico</t>
  </si>
  <si>
    <t>Fue reemplazada por la(s) norma(s)  210101066  que ya se encuentra(n) publicada(s).</t>
  </si>
  <si>
    <t>290602154 1</t>
  </si>
  <si>
    <t>Cortar materiales no tejidos según procedimientos y normativa técnica</t>
  </si>
  <si>
    <t>"Incluida en  las Norma:
210101067 : Planear la integración de las cadenas de suministro según mejores prácticas y modelos de gestión
"</t>
  </si>
  <si>
    <t>290602155 1</t>
  </si>
  <si>
    <t>Manipular rollos de tela de acuerdo con tipo de telar y procedimientos técnicos</t>
  </si>
  <si>
    <t>290602156 1</t>
  </si>
  <si>
    <t>Termofijar telas de acuerdo con procedimiento y técnicas de tejido</t>
  </si>
  <si>
    <t>290602157 1</t>
  </si>
  <si>
    <t>Sublimar textiles según tipo de calandra y procedimiento técnico</t>
  </si>
  <si>
    <t>Esta norma es reemplazada por la  210101064 y 210101065, decisión avalada por el consejo de mesa mediante acta 005 del 28/07/2016.  Se inactiva código.</t>
  </si>
  <si>
    <t>290602158 1</t>
  </si>
  <si>
    <t>Reparar telares planos de acuerdo con manuales técnicos y tipo de inserción</t>
  </si>
  <si>
    <t>Fue reemplazada por la(s) norma(s)  210101065  que ya se encuentra(n) publicada(s).</t>
  </si>
  <si>
    <t>290602112 2</t>
  </si>
  <si>
    <t>Mantener operatividad de maquinaria textil de acuerdo con manual técnico</t>
  </si>
  <si>
    <t>290301001 1</t>
  </si>
  <si>
    <t>Almacenar materias primas, insumos y productos petroquímicos de acuerdo con los procedimientos establecidos y estándares de seguridad.</t>
  </si>
  <si>
    <t>Esta norma es reemplazada por la 290301019, decisión avalada por el consejo de mesa mediante 018 del 24/11/2017.</t>
  </si>
  <si>
    <t xml:space="preserve">Según Acta 002 del 19-11-2014, por la especialización de la MS Cadena Fibras Textil y Confección, esta NCL se traslada a la MS de Industria Textil por pertenecer a su sector.codigo anterior 290601173_2.
Se inactiva según acta 05 del 23-10-2020 de Consejo </t>
  </si>
  <si>
    <t>290301001 2</t>
  </si>
  <si>
    <t>Almacenar materias primas, insumos y productos de acuerdo con los procedimientos establecidos y estándares de seguridad.</t>
  </si>
  <si>
    <t xml:space="preserve">Según Acta 002 del 19-11-2014, por la especialización de la MS Cadena Fibras Textil y Confección, esta NCL se traslada a la MS de Industria Textil por pertenecer a su sector.codigo anterior 290601174_2
Se inactivan según acta 004 del 14 de julio del 2020 </t>
  </si>
  <si>
    <t>290301002 1</t>
  </si>
  <si>
    <t>Alistar los sistemas de producción según procedimientos y parámetros establecidos en la empresa.</t>
  </si>
  <si>
    <t>La Mesa sectorial de industria petroquímica realizó solicitud de traslado a la MS de Gestión de Procesos Productivos quien aceptó Según acta 04 del 30-08-2016, código que reemplaza la norma 220601054.</t>
  </si>
  <si>
    <t>Fue reemplazada por la(s) norma(s)  290602155 que ya se encuentra(n) publicada(s).</t>
  </si>
  <si>
    <t>290301002 2</t>
  </si>
  <si>
    <t>Fue reemplazada por la(s) norma(s)  290602148 que ya se encuentra(n) publicada(s).</t>
  </si>
  <si>
    <t>290301003 1</t>
  </si>
  <si>
    <t>Ejecutar las actividades de producción según programación asignada.</t>
  </si>
  <si>
    <t>Esta norma es reemplazada por la 290301020, decisión avalada por el consejo de mesa mediante 018 del 24/11/2017.</t>
  </si>
  <si>
    <t>290301003 2</t>
  </si>
  <si>
    <t>Según carta recibida  del secretario técnico de la MS  el 28/11/2014, se inactiva esta Norma de Competencia debido a que no ha sido utilizada en más de (5) cinco años para certificación ni formación.
Según Acta 002 del 19-11-2014, por la especialización d</t>
  </si>
  <si>
    <t>290301004 1</t>
  </si>
  <si>
    <t>Ejecutar la parada y arranque de la planta de acuerdo con los procedimientos.</t>
  </si>
  <si>
    <t>la mesa sectorial de Refinación y Transporte de Petróleo, gas y sus derivados incluyó como referente tres normas de competencia laboral de la mesa de la industria de petroquímica en la norma 290302019, teniendo en cuenta que son similares y por solicitud</t>
  </si>
  <si>
    <t>290301004 2</t>
  </si>
  <si>
    <t>290301005 1</t>
  </si>
  <si>
    <t>Asegurar entrega del producto al cliente según requerimientos de calidad cantidad, y oportunidad.</t>
  </si>
  <si>
    <t>La Mesa Sectorial de Petroquímica propuso el traslado a la MS de Logística quien según acta 006 informa que esta función se encuentra normalizada en la Competencia 210101058 Despachar la mercancía según normativa de cargue y solicitud de pedido que dar</t>
  </si>
  <si>
    <t>290301005 2</t>
  </si>
  <si>
    <t>Entregar el producto al cliente interno según requerimientos de calidad, cantidad y a tiempo.</t>
  </si>
  <si>
    <t>290301006 1</t>
  </si>
  <si>
    <t>Asegurar plan de mantenimiento integral acorde con las necesidades de confiabilidad y disponibilidad de la infraestructura productiva.</t>
  </si>
  <si>
    <t>la Mesa sectorial de industria petroquímica realizó solicitud de traslado a la MS de Mantenimiento quien aceptó la Norma de competencia laboral según acta 006 del 03-11-2016 justifica que la norma en mención se encuentra inmersa en la 280501092 teniend</t>
  </si>
  <si>
    <t>Esta norma es reemplazada por la  290602119, decisión avalada por el consejo de mesa mediante acta 003 del 14/07/2017</t>
  </si>
  <si>
    <t>Fue reemplazada por la(s) norma(s)  290602119  que ya se encuentra(n) publicada(s).</t>
  </si>
  <si>
    <t>290301006 2</t>
  </si>
  <si>
    <t>Asegurar las actividades del cuidado básico de equipos de acuerdo con las necesidades de confiabilidad y disponibilidad de la infraestructura productiva.</t>
  </si>
  <si>
    <t>290301007 1</t>
  </si>
  <si>
    <t>Controlar cantidad y calidad de productos en proceso y terminados según especificaciones requeridas y plan de producción.</t>
  </si>
  <si>
    <t>No se inactiva porque soporta programa Hidrocarburos.</t>
  </si>
  <si>
    <t>290301008 1</t>
  </si>
  <si>
    <t>Atender contingencias de la parada de planta según necesidad</t>
  </si>
  <si>
    <t>290301009 1</t>
  </si>
  <si>
    <t>Operar plantas y equipos de proceso según procedimientos y requerimientos de la producción.</t>
  </si>
  <si>
    <t>Fue reemplazada por la(s) norma(s)  290602154 que ya se encuentra(n) publicada(s).</t>
  </si>
  <si>
    <t>290301010 1</t>
  </si>
  <si>
    <t>Desarrollar las actividades propias de la parada de planta acuerdo al cronograma.</t>
  </si>
  <si>
    <t>Según Acta 002 del 19-11-2014, por la especialización de la MS Cadena Fibras Textil y Confección, esta NCL se traslada a la MS de Industria Textil por pertenecer a su sector.codigo anterior 290601201_1.
Mediante correo electrónico del 09/04/2015, la metod</t>
  </si>
  <si>
    <t>Según Acta 002 del 19-11-2014, por la especialización de la MS Cadena Fibras Textil y Confección, esta NCL se traslada a la MS de Industria Textil por pertenecer a su sector.codigo anterior 290601202_1.
Mediante correo electrónico del 09/04/2015, la metod</t>
  </si>
  <si>
    <t>290301011 1</t>
  </si>
  <si>
    <t>Aplicar cuidado básico de equipo según manuales y procedimientos establecidos.</t>
  </si>
  <si>
    <t>la mesa sectorial de industria de petroquímica realizó solicitud de traslado a la MS de Mantenimiento quien aceptó la Norma de competencia laboral según acta 006 del 03-11-2016 justifica que la norma en mención se encuentra inmersa en la 280501167 tenien</t>
  </si>
  <si>
    <t>290301012 1</t>
  </si>
  <si>
    <t>El Consejo Ejecutivo aprueba el traslado de la NSCL de la Mesa Sectorial de INDUSTRIA PETROQUÍMICA a la Mesa Sectorial de SERVICIOS AMBIENTALES, según acta 008 del 03-06-2016 dado que no son misionales, por lo tanto se inactiva esta Norma. Código nuevo 22</t>
  </si>
  <si>
    <t xml:space="preserve">Según Acta 002 del 19-11-2014, por la especialización de la MS Cadena Fibras Textil y Confección, esta NCL se traslada a la MS de Industria Textil por pertenecer a su sector.codigo anterior 290601207_1
Se inactivan según acta 004 del 14 de julio del 2020 </t>
  </si>
  <si>
    <t>Fue reemplazada por la(s) norma(s) 290602158 que ya se encuentra(n) publicada(s).</t>
  </si>
  <si>
    <t>290301013 1</t>
  </si>
  <si>
    <t>Determinar los requerimientos del plan de producción teniendo en cuenta el tipo de planta y productos a obtener.</t>
  </si>
  <si>
    <t>La Mesa sectorial de industria petroquímica realizó solicitud de traslado a la MS de Gestión de Procesos Productivos quien aceptó Según acta 04 del 30-08-2016, código que reemplaza la norma 220601055.</t>
  </si>
  <si>
    <t>290301014 1</t>
  </si>
  <si>
    <t>Asegurar el despacho de productos según requerimientos de calidad y cantidad</t>
  </si>
  <si>
    <t>Mediante acta 009 del 03/12/2015, el Consejo de mesa avala la norma 290602113 que reemplaza a la 290602019_1 y 290602020_1.
Se inactiva según acta No 4 del 10-06-2021. no son misionales, se pueden utilizar las 
normas que tiene la Mesa de Mantenimiento co</t>
  </si>
  <si>
    <t>290301015 1</t>
  </si>
  <si>
    <t>Disponer los procesos productivos según productos petroquímicos a obtener y políticas de la empresa</t>
  </si>
  <si>
    <t>La Mesa sectorial de industria petroquímica realizó solicitud de traslado a la MS de Gestión de Procesos Productivos quien aceptó Según acta 04 del 30-08-2016, código que reemplaza la norma 220601056.</t>
  </si>
  <si>
    <t>Mediante acta 009 del 03/12/2015, el Consejo de mesa avala la norma 290602114 que reemplaza a la 290602021_1
Se inactiva según acta No 4 del 10-06-2021. no son misionales, se pueden utilizar las 
normas que tiene la Mesa de Mantenimiento como lo es la No.</t>
  </si>
  <si>
    <t>290301016 1</t>
  </si>
  <si>
    <t>Operar sistema de recibo petroquímico de acuerdo con parámetros técnicos y manual de calidad</t>
  </si>
  <si>
    <t>290301017 1</t>
  </si>
  <si>
    <t>Controlar transferencia de insumos petroquímicos de acuerdo con el plan de producción y normativa de seguridad.</t>
  </si>
  <si>
    <t>290301018 1</t>
  </si>
  <si>
    <t>Operar equipos de proceso petroquímico de acuerdo con manuales y normativa técnica</t>
  </si>
  <si>
    <t>Mediante acta 008 del 30/06/2017, el Consejo de mesa avala la norma 290301018, Reemplaza la norma 290301009.</t>
  </si>
  <si>
    <t>290301019 1</t>
  </si>
  <si>
    <t>Operar sistema de almacenamiento petroquímico de acuerdo con parámetros técnicos y manual de calidad</t>
  </si>
  <si>
    <t>Mediante acta 018 del 24/11/2017, el Consejo de mesa avala la norma 290301019, Reemplaza las normas 290301001.</t>
  </si>
  <si>
    <t>290301020 1</t>
  </si>
  <si>
    <t>Inspeccionar proceso petroquímico de acuerdo con técnicas de control y estándares de calidad</t>
  </si>
  <si>
    <t>Mediante acta 018 del 24/11/2017, el Consejo de mesa avala la norma 290301020, Reemplaza las normas 290301003, 290301009.</t>
  </si>
  <si>
    <t>290301021 1</t>
  </si>
  <si>
    <t>Inspeccionar almacenamiento petroquímico según procedimiento operativo y normativa de seguridad</t>
  </si>
  <si>
    <t>290301022 1</t>
  </si>
  <si>
    <t>Acondicionar equipo petroquímico de acuerdo con manual de operación y normativa de seguridad</t>
  </si>
  <si>
    <t>290802001 1</t>
  </si>
  <si>
    <t>Operar y mantener el proceso de empaque de azúcar, según especificaciones de producción y mercadeo</t>
  </si>
  <si>
    <t>290802001 2</t>
  </si>
  <si>
    <t>Operar equipos para envasado de azúcar, según especificaciones de producción y normatividad vigente.</t>
  </si>
  <si>
    <t>290802002 1</t>
  </si>
  <si>
    <t>Operar y mantener el proceso de extracción de jugo de la caña de azúcar , de acuerdo con las normas y las condiciones del proceso</t>
  </si>
  <si>
    <t>Esta norma es reemplazada por el código 290802053, decisión avalada por el Consejo de mesa mediante Acta 003 del 28-10-2015.</t>
  </si>
  <si>
    <t xml:space="preserve">la mesa sectorial de Refinación y Transporte de Petróleo, gas y sus derivados incluyó como referente tres normas de competencia laboral de la mesa de la industria de petroquímica en la norma 290302019, teniendo en cuenta que son similares y por solicitud </t>
  </si>
  <si>
    <t>290802002 2</t>
  </si>
  <si>
    <t>Manejar equipos de extracción de jugo de caña , de acuerdo con las normas de la organización.</t>
  </si>
  <si>
    <t>290802003 1</t>
  </si>
  <si>
    <t>Operar y mantener el proceso de generación de energía, a partir de vapor.</t>
  </si>
  <si>
    <t>Se inactiva esta NSCL, dado que actualmente no soporta programas de formación ni proyectos de evaluación certificación, además estas funciones se encuentran normalizadas en la MS de Metalmecánica, en la Norma 280501080. Decisión avalada en acta 001 del 23</t>
  </si>
  <si>
    <t>Esta norma es reemplazada por la  290301020, decisión avalada por el consejo de mesa mediante 018 del 24/11/2017.</t>
  </si>
  <si>
    <t>290802003 2</t>
  </si>
  <si>
    <t>Operar el proceso de generación de vapor de acuerdo con las políticas de la organización.</t>
  </si>
  <si>
    <t>Fue reemplazada por la(s) norma(s)  290301018  Y 290301009 que ya se encuentra(n) publicada(s).</t>
  </si>
  <si>
    <t>290802004 2</t>
  </si>
  <si>
    <t>Procesar materiales azucarados a través de la purificación de acuerdo con políticas de la organización.</t>
  </si>
  <si>
    <t>Esta norma es reemplazada por el código 290802054, decisión avalada por el Consejo de mesa mediante Acta 003 del 28-10-2015.</t>
  </si>
  <si>
    <t>290802005 1</t>
  </si>
  <si>
    <t>Operar y mantener los procesos de centrifugado de masa y secado de azúcar de acuerdo con las normas y las condiciones del proceso</t>
  </si>
  <si>
    <t>Esta norma es reemplazada por el código 290802055, decisión avalada por el Consejo de mesa mediante Acta 003 del 28-10-2015.</t>
  </si>
  <si>
    <t>290802005 2</t>
  </si>
  <si>
    <t>Operar los procesos de centrifugado de masa y secado de azúcar, de acuerdo con las normas y las condiciones de operación.</t>
  </si>
  <si>
    <t>la mesa sectorial de industria de petroquímica realizó solicitud de traslado a la MS de Mantenimiento quien aceptó la Norma de competencia laboral  según acta 006 del 03-11-2016 justifica que la norma en mención se encuentra inmersa en la 280501167 tenien</t>
  </si>
  <si>
    <t>290802006 1</t>
  </si>
  <si>
    <t>Operar y mantener los procesos de evaporación y cristalización de sacarosa, de acuerdo con las normas y las condiciones del proceso</t>
  </si>
  <si>
    <t>Esta norma es reemplazada por el código 290802056, decisión avalada por el Consejo de mesa mediante Acta 003 del 28-10-2015.</t>
  </si>
  <si>
    <t>290802006 2</t>
  </si>
  <si>
    <t>Controlar procesos de evaporación y cocimiento de acuerdo con normas y condiciones operativas.</t>
  </si>
  <si>
    <t>290802007 1</t>
  </si>
  <si>
    <t>Coordinar el proceso de elaboración de azúcar, de manera eficiente y oportuna y con base en los objetivos del área</t>
  </si>
  <si>
    <t>Con Acta 001 del 22/02/2012 la MS decide fusionar esta NCL junto con 2 mas (290802008 y 290802009) en una nueva con código 290801052_1 por cuanto un equipo de experto concluyó que los elementos y criterios de desempeño son los mismos, la variación está en</t>
  </si>
  <si>
    <t>La Mesa sectorial de industria  petroquímica realizó solicitud de traslado a la MS de Gestión de Procesos Productivos quien aceptó Según acta 04 del 30-08-2016, código que reemplaza la norma  220601055.</t>
  </si>
  <si>
    <t>Fue reemplazada por la(s) norma(s)  220601055  que ya se encuentra(n) publicada(s).</t>
  </si>
  <si>
    <t>290802008 1</t>
  </si>
  <si>
    <t>Coordinar el proceso de extracción del jugo de la caña de manera eficiente y oportuna y con base en los objetivos del área</t>
  </si>
  <si>
    <t>Con Acta 001 del 22/02/2012 la MS decide fusionar esta NCL junto con 2 mas (290802007 y 290802009) en una nueva con código 290801052_1 por cuanto un equipo de experto concluyó que los elementos y criterios de desempeño son los mismos, la variación está en</t>
  </si>
  <si>
    <t>La Mesa Sectorial de Petroquímica propuso el traslado a la MS de Logística quien según acta 006 informa que esta función se encuentra normalizada en la  Competencia 210101058 Despachar la mercancía según normativa de cargue y solicitud de pedido   que dar</t>
  </si>
  <si>
    <t>290802009 1</t>
  </si>
  <si>
    <t>Coordinar el proceso de generación de vapor y energía, de manera eficiente y oportuna y con base en los objetivos del área.</t>
  </si>
  <si>
    <t>Con Acta 001 del 22/02/2012 la MS decide fusionar esta NCL junto con 2 mas (290802007 y 290802008) en una nueva con código 290801052_1 por cuanto un equipo de experto concluyó que los elementos y criterios de desempeño son los mismos, la variación está en</t>
  </si>
  <si>
    <t>La Mesa sectorial de industria  petroquímica realizó solicitud de traslado a la MS de Gestión de Procesos Productivos quien aceptó Según acta 04 del 30-08-2016, código que reemplaza la norma  220601056.</t>
  </si>
  <si>
    <t>Fue reemplazada por la(s) norma(s)  220601056  que ya se encuentra(n) publicada(s).</t>
  </si>
  <si>
    <t>290802010 1</t>
  </si>
  <si>
    <t>Sembrar la caña de azúcar en los lotes preparados con las variedades recomendadas y cumpliendo con las normas establecidas</t>
  </si>
  <si>
    <t>Según Acta 001 del 12/02/2015 el Consejo General de la MS determina trasladar y/o inactivar esta norma, dado que no está siendo usada en programas de formación, ni en proyectos de certificación.</t>
  </si>
  <si>
    <t>290802010 2</t>
  </si>
  <si>
    <t>290802010 3</t>
  </si>
  <si>
    <t>290802011 1</t>
  </si>
  <si>
    <t>Elaborar planes y programas de producción con base en la capacidad de proceso y los requerimientos de mercadeo</t>
  </si>
  <si>
    <t>Según acta 001 del 12-02-2015 se avaló el traslado a la MS de Gestión de Procesos Productivos nuevo código asignado 220601068</t>
  </si>
  <si>
    <t>Mediante acta 018 del 24/11/2017, el Consejo de mesa avala la norma 290301019, Reemplaza las normas   290301001.</t>
  </si>
  <si>
    <t>290802011 2</t>
  </si>
  <si>
    <t>Planear producción con base en la capacidad de proceso y los requerimientos de mercadeo.</t>
  </si>
  <si>
    <t>Se extiende vigencia por solicitud de Formación</t>
  </si>
  <si>
    <t>Mediante acta 018 del 24/11/2017, el Consejo de mesa avala la norma 290301020, Reemplaza las normas   290301003, 290301009.</t>
  </si>
  <si>
    <t>290802012 1</t>
  </si>
  <si>
    <t>Establecer las variables críticas, frecuencias y tipos de muestreo, según las necesidades del proceso y de producción</t>
  </si>
  <si>
    <t>290802013 1</t>
  </si>
  <si>
    <t>Establecer los rangos de operación para control de variables críticas, de acuerdo al conocimiento técnico científico.</t>
  </si>
  <si>
    <t>290802014 1</t>
  </si>
  <si>
    <t>Identificar las consecuencias de eventos reales y potenciales, de acuerdo con los requerimientos del proceso</t>
  </si>
  <si>
    <t>290802015 1</t>
  </si>
  <si>
    <t>Controlar las malezas y plagas de acuerdo con los parámetros técnicos que permitan mantener y mejorar la producción</t>
  </si>
  <si>
    <t>Según Acta 001 del 12/02/2015 el Consejo General de la MS determina trasladar y/o inactivar esta norma, dado que no está siendo usada en programas de formación, ni en proyectos de certificación debido a que no ha existido una demanda por parte de las empr</t>
  </si>
  <si>
    <t>290802015 2</t>
  </si>
  <si>
    <t>Controlar arvenses de acuerdo con las normas técnicas establecidas.</t>
  </si>
  <si>
    <t>290802016 1</t>
  </si>
  <si>
    <t>Ejecutar la maduración de las cañas de acuerdo con la programación y aplicando las normas establecidas</t>
  </si>
  <si>
    <t>290802016 2</t>
  </si>
  <si>
    <t>Ejecutar labores para maduración de canas de acuerdo especificaciones técnicas y normatividad vigente.</t>
  </si>
  <si>
    <t>290802017 1</t>
  </si>
  <si>
    <t>Ejecutar quemas de caña de azúcar de acuerdo con las normas y las instrucciones</t>
  </si>
  <si>
    <t>Esta norma es reemplazada por la 290802058, decisión avalada por el consejo de mesa mediante acta 003 del 23/06/2017.</t>
  </si>
  <si>
    <t>Según Acta 002 del 19-11-2014, por la especialización de la MS Cadena Fibras Textil y Confección, esta NCL se traslada a la MS de Industria Textil por pertenecer a su sector.codigo anterior 290601049_2.
Esta norma es reemplazada por la 290602117, decisión</t>
  </si>
  <si>
    <t>Fue reemplazada por la(s) norma(s)  290602117  que ya se encuentra(n) publicada(s).</t>
  </si>
  <si>
    <t>290802017 2</t>
  </si>
  <si>
    <t>Ejecutar quemas de caña de azúcar de acuerdo con las normas y las instrucciones.</t>
  </si>
  <si>
    <t>Según Acta 002 del 19-11-2014, por la especialización de la MS Cadena Fibras Textil y Confección, esta NCL se traslada a la MS de Industria Textil por pertenecer a su sector.codigo anterior 290601050_2.
Esta norma es reemplazada por la 290602117, decisión</t>
  </si>
  <si>
    <t>290802018 1</t>
  </si>
  <si>
    <t>Mantener el cultivo con base en las instrucciones y las normas establecidas</t>
  </si>
  <si>
    <t>Según Acta 002 del 19-11-2014, por la especialización de la MS Cadena Fibras Textil y Confección, esta NCL se traslada a la MS de Industria Textil por pertenecer a su sector.codigo anterior 290601051_2.
Esta norma es reemplazada por la 290602118, decisión</t>
  </si>
  <si>
    <t>Fue reemplazada por la(s) norma(s)  290602118  que ya se encuentra(n) publicada(s).</t>
  </si>
  <si>
    <t>290802018 2</t>
  </si>
  <si>
    <t>Sostener cultivo de acuerdo con requerimientos técnicos.</t>
  </si>
  <si>
    <t>Según Acta 002 del 19-11-2014, por la especialización de la MS Cadena Fibras Textil y Confección, esta NCL se traslada a la MS de Industria Textil por pertenecer a su sector.codigo anterior 290601052_2.
Esta norma es reemplazada por la 290602118, decisión</t>
  </si>
  <si>
    <t>290802019 1</t>
  </si>
  <si>
    <t>Operar equipos para aplicar el agua de riego de acuerdo con las instrucciones y los manuales técnicos</t>
  </si>
  <si>
    <t>Esta norma es reemplazada por la 290602112, decisión avalada por el consejo de mesa mediante acta 009 del 03/12/2015.  Se inactiva código.</t>
  </si>
  <si>
    <t>Fue reemplazada por la(s) norma(s)  290602112  que ya se encuentra(n) publicada(s).</t>
  </si>
  <si>
    <t>290802019 2</t>
  </si>
  <si>
    <t>Según Acta 002 del 19-11-2014, por la especialización de la MS Cadena Fibras Textil y Confección, esta NCL se traslada a la MS de Industria Textil por pertenecer a su sector.codigo anterior 290601054_2.
Esta norma es reemplazada por la 290602115, decisión</t>
  </si>
  <si>
    <t>Fue reemplazada por la(s) norma(s)  290602115  que ya se encuentra(n) publicada(s).</t>
  </si>
  <si>
    <t>290802019 3</t>
  </si>
  <si>
    <t>Operar equipos para riego según especificaciones técnicas.</t>
  </si>
  <si>
    <t>Según Acta 002 del 19-11-2014, por la especialización de la MS Cadena Fibras Textil y Confección, esta NCL se traslada a la MS de Industria Textil por pertenecer a su sector.codigo anterior 290601055_2.
Esta norma es reemplazada por la 290602116, decisión</t>
  </si>
  <si>
    <t>Fue reemplazada por la(s) norma(s)  290602116  que ya se encuentra(n) publicada(s).</t>
  </si>
  <si>
    <t>290802019 4</t>
  </si>
  <si>
    <t>Operar equipos para riego de acuerdo con requerimientos de cultivo y manuales técnicos.</t>
  </si>
  <si>
    <t>Esta norma es reemplazada por la 290602111, decisión avalada por el consejo de mesa mediante acta 009 del 03/12/2015.  Se inactiva código.</t>
  </si>
  <si>
    <t>Fue reemplazada por la(s) norma(s)  290602111  que ya se encuentra(n) publicada(s).</t>
  </si>
  <si>
    <t>290802020 1</t>
  </si>
  <si>
    <t>Operar equipos para el alce de la caña de azúcar de acuerdo con las normas y los manuales técnicos</t>
  </si>
  <si>
    <t>Se amplia vigencia hasta 31/12/2014, mediante carta recibida y firmada por el Presidente y Secretario Técnico de la mesa del 24/06/2014.</t>
  </si>
  <si>
    <t>290802020 2</t>
  </si>
  <si>
    <t>Fue reemplazada por la(s) norma(s)  290601237 que ya se encuentra(n) publicada(s).</t>
  </si>
  <si>
    <t>290802020 3</t>
  </si>
  <si>
    <t>Operar alzadoras de caña de azúcar teniendo en cuenta las normas y manuales técnicos</t>
  </si>
  <si>
    <t>290802021 1</t>
  </si>
  <si>
    <t>Operar equipos para el corte de la caña de azúcar de acuerdo con las normas y los manuales técnicos.</t>
  </si>
  <si>
    <t>Fue reemplazada por la(s) norma(s)  290602149 que ya se encuentra(n) publicada(s).</t>
  </si>
  <si>
    <t>290802022 1</t>
  </si>
  <si>
    <t>Operar equipos para el descargue de caña de acuerdo con las normas y los manuales técnicos</t>
  </si>
  <si>
    <t>290802022 2</t>
  </si>
  <si>
    <t>Operar equipos para el descargue de acuerdo con el tipo de producto, las normas y los manuales técnicos.</t>
  </si>
  <si>
    <t>Según Acta 002 del 19-11-2014, por la especialización de la MS Cadena Fibras Textil y Confección, esta NCL se traslada a la MS de Industria Textil por pertenecer a su sector.codigo anterior 290601072_2.
Esta norma es reemplazada por la 290602113, decisión</t>
  </si>
  <si>
    <t>Fue reemplazada por la(s) norma(s)  290602113  que ya se encuentra(n) publicada(s).</t>
  </si>
  <si>
    <t>290802023 1</t>
  </si>
  <si>
    <t>Operar equipos para movimiento de caña en patio de fábrica de acuerdo con las normas y los manuales técnicos</t>
  </si>
  <si>
    <t>Según Acta 002 del 19-11-2014, por la especialización de la MS Cadena Fibras Textil y Confección, esta NCL se traslada a la MS de Industria Textil por pertenecer a su sector.codigo anterior 290601073_2.
Esta norma es reemplazada por la 290602113, decisión</t>
  </si>
  <si>
    <t>290802024 1</t>
  </si>
  <si>
    <t>Operar tractocamiones para trasladar la caña de azúcar a la fábrica aplicando la legislación y normas de tránsito</t>
  </si>
  <si>
    <t>Se inactiva esta NSCL, dado que actualmente no soporta programas de formación ni proyectos de evaluación certificación, además estas funciones se encuentran normalizadas en la MS de Transporte, en las Normas 280601049 y 280601050. Decisión avalada en acta</t>
  </si>
  <si>
    <t>Según Acta 002 del 19-11-2014, por la especialización de la MS Cadena Fibras Textil y Confección, esta NCL se traslada a la MS de Industria Textil por pertenecer a su sector.codigo anterior 290601074_2.
Esta norma es reemplazada por la 290602114, decisión</t>
  </si>
  <si>
    <t>Fue reemplazada por la(s) norma(s)  290602114  que ya se encuentra(n) publicada(s).</t>
  </si>
  <si>
    <t>290802024 2</t>
  </si>
  <si>
    <t>290802024 3</t>
  </si>
  <si>
    <t>Operar tractocamión para transporte de caña según especificaciones técnicas.</t>
  </si>
  <si>
    <t>Según Acta 002 del 19-11-2014, por la especialización de la MS Cadena Fibras Textil y Confección, esta NCL se traslada a la MS de Industria Textil por pertenecer a su sector.codigo anterior 290601085_2
Esta norma es reemplazada por la  290602131, decisión</t>
  </si>
  <si>
    <t>Fue reemplazada por la(s) norma(s)  290602131  que ya se encuentra(n) publicada(s).</t>
  </si>
  <si>
    <t>290802024 4</t>
  </si>
  <si>
    <t>Operar tractocamión para transporte de caña según especificaciones técnicas y normatividad vigente.</t>
  </si>
  <si>
    <t>Según Acta 002 del 19-11-2014, por la especialización de la MS Cadena Fibras Textil y Confección, esta NCL se traslada a la MS de Industria Textil por pertenecer a su sector.codigo anterior 290601086_2
Esta norma es reemplazada por la  290602131, decisión</t>
  </si>
  <si>
    <t>290802025 1</t>
  </si>
  <si>
    <t>Operar tractores para autovolteo y traslado de la caña de azúcar a la fábrica aplicando la legislación y las normas de tránsito</t>
  </si>
  <si>
    <t>Fue reemplazada por la(s) norma(s)  290602146 que ya se encuentra(n) publicada(s).</t>
  </si>
  <si>
    <t>290802025 2</t>
  </si>
  <si>
    <t>Operar tractores y su equipo para transporte de caña aplicando normas establecidas.</t>
  </si>
  <si>
    <t>290802026 1</t>
  </si>
  <si>
    <t>Operar tractores para realizar labores agrícolas de acuerdo con las normas y los manuales técnicos</t>
  </si>
  <si>
    <t>Según Acta 002 del 19-11-2014, por la especialización de la MS Cadena Fibras Textil y Confección, esta NCL se traslada a la MS de Industria Textil por pertenecer a su sector.codigo anterior 290601090_2.
Esta norma es reemplazada por la  290602128, decisió</t>
  </si>
  <si>
    <t>Fue reemplazada por la(s) norma(s)  290602128  que ya se encuentra(n) publicada(s).</t>
  </si>
  <si>
    <t>290802026 2</t>
  </si>
  <si>
    <t>Operar tractores para realizar labores agrícolas de acuerdo con las normas y los manuales técnicos.</t>
  </si>
  <si>
    <t>Según Acta 002 del 19-11-2014, por la especialización de la MS Cadena Fibras Textil y Confección, esta NCL se traslada a la MS de Industria Textil por pertenecer a su sector.codigo anterior 290601091_2.
Esta norma es reemplazada por la  290602128, decisió</t>
  </si>
  <si>
    <t>290802027 1</t>
  </si>
  <si>
    <t>Alistar la caña de azúcar de acuerdo con el programa de cosecha y las condiciones requeridas para el alce.</t>
  </si>
  <si>
    <t>Mediante carta firmada por el Secretario Técnico de la MS de fecha 16/10/2014, solicita ampliación de vigencia hasta 30 de junio de 2014 teniendo en cuenta que a la fecha estas normas se encuentran en revisión metodológica.</t>
  </si>
  <si>
    <t>Según Acta 002 del 19-11-2014, por la especialización de la MS Cadena Fibras Textil y Confección, esta NCL se traslada a la MS de Industria Textil por pertenecer a su sector.codigo anterior 290601092_2
Esta norma es reemplazada por la  290602128, decisión</t>
  </si>
  <si>
    <t>290802027 2</t>
  </si>
  <si>
    <t>Según Acta 002 del 19-11-2014, por la especialización de la MS Cadena Fibras Textil y Confección, esta NCL se traslada a la MS de Industria Textil por pertenecer a su sector.codigo anterior 290601093_2
Esta norma es reemplazada por la  290602129, decisión</t>
  </si>
  <si>
    <t>Fue reemplazada por la(s) norma(s)  290602129  que ya se encuentra(n) publicada(s).</t>
  </si>
  <si>
    <t>290802027 3</t>
  </si>
  <si>
    <t>Alistar caña de azúcar de acuerdo con programa de cosecha y condiciones para el alce.</t>
  </si>
  <si>
    <t>Mediante carta firmada por el Secretario Técnico de la MS de fecha 16/10/2014, solicita ampliación de vigencia hasta 30 de junio de 2014 teniendo en cuenta que a la fecha estas normas se encuentran en revisión metodológica..Por decisión del Grupo de Gesti</t>
  </si>
  <si>
    <t>Según Acta 002 del 19-11-2014, por la especialización de la MS Cadena Fibras Textil y Confección, esta NCL se traslada a la MS de Industria Textil por pertenecer a su sector.codigo anterior 290601094_2
Esta norma es reemplazada por la  290602129, decisión</t>
  </si>
  <si>
    <t>290802027 4</t>
  </si>
  <si>
    <t>Alistar caña de azúcar de acuerdo con programa de cosecha y Normas de calidad.</t>
  </si>
  <si>
    <t>Según Acta 002 del 19-11-2014, por la especialización de la MS Cadena Fibras Textil y Confección, esta NCL se traslada a la MS de Industria Textil por pertenecer a su sector.codigo anterior 290601095_2
Esta norma es reemplazada por la  290602129, decisión</t>
  </si>
  <si>
    <t>•	Fue reemplazada en la novedad de Fusión por la norma: Código 290802062 – Versión 1 - Titulo de la Norma Alistar chorras de caña de azúcar de acuerdo con procedimiento técnico y normativa.
•	Fue reemplazada en la novedad de Fusión por la norma: Código 290802027 – Versión 4 - Titulo de la Norma Alistar caña de azúcar de acuerdo con programa de cosecha y normas de calidad.
•	Reemplaza a: Código: 290802027 Versión: 4 Titulo de la Norma: Alistar caña de azúcar de acuerdo con programa de cosecha y normas de calidad.</t>
  </si>
  <si>
    <t>290802028 1</t>
  </si>
  <si>
    <t>Orientar las actividades del personal a cargo, con base en las políticas de la organización.</t>
  </si>
  <si>
    <t>Según Acta 002 del 19-11-2014, por la especialización de la MS Cadena Fibras Textil y Confección, esta NCL se traslada a la MS de Industria Textil por pertenecer a su sector.codigo anterior 290601096_2
Esta norma es reemplazada por la  290602130, decisión</t>
  </si>
  <si>
    <t>Fue reemplazada por la(s) norma(s)  290602130 que ya se encuentra(n) publicada(s).</t>
  </si>
  <si>
    <t>290802028 2</t>
  </si>
  <si>
    <t>Dirigir las actividades del personal con base en políticas de la organización.</t>
  </si>
  <si>
    <t>Según Acta 002 del 19-11-2014, por la especialización de la MS Cadena Fibras Textil y Confección, esta NCL se traslada a la MS de Industria Textil por pertenecer a su sector.codigo anterior 290601097_2
Esta norma es reemplazada por la  290602128, decisión</t>
  </si>
  <si>
    <t>290802029 1</t>
  </si>
  <si>
    <t>Determinar las áreas a madurar aplicando criterios legales y técnicos.</t>
  </si>
  <si>
    <t>Fue reemplazada por la(s) norma(s)  290602132  que ya se encuentra(n) publicada(s).</t>
  </si>
  <si>
    <t>290802029 2</t>
  </si>
  <si>
    <t>Administrar las áreas a madurar teniendo en cuenta criterios legales y técnicos.</t>
  </si>
  <si>
    <t>Fue reemplazada por la(s) norma(s)  290602133  que ya se encuentra(n) publicada(s).</t>
  </si>
  <si>
    <t>290802030 1</t>
  </si>
  <si>
    <t>Planificar semilleros de acuerdo a objetivos y metas previamente establecidos.</t>
  </si>
  <si>
    <t>Según Acta 002 del 19-11-2014, por la especialización de la MS Cadena Fibras Textil y Confección, esta NCL se traslada a la MS de Industria Textil por pertenecer a su sector.codigo anterior 290601100_2
Esta norma es reemplazada por la  290602131, decisión</t>
  </si>
  <si>
    <t>290802031 1</t>
  </si>
  <si>
    <t>Asegurar la productividad del cultivo de acuerdo con los objetivos propuestos</t>
  </si>
  <si>
    <t>Según Acta 002 del 19-11-2014, por la especialización de la MS Cadena Fibras Textil y Confección, esta NCL se traslada a la MS de Industria Textil por pertenecer a su sector.codigo anterior 290601101_2.
Esta norma es reemplazada por la  290602123, decisió</t>
  </si>
  <si>
    <t>Fue reemplazada por la(s) norma(s)  290602123 que ya se encuentra(n) publicada(s).</t>
  </si>
  <si>
    <t>290802032 1</t>
  </si>
  <si>
    <t>Diseñar las suertes programadas para la adecuación y preparación de las tierras de acuerdo con las condiciones de la misma, cumpliendo los objetivos y metas establecidos</t>
  </si>
  <si>
    <t>Según Acta 002 del 19-11-2014, por la especialización de la MS Cadena Fibras Textil y Confección, esta NCL se traslada a la MS de Industria Textil por pertenecer a su sector.codigo anterior 290601102_2.
Esta norma es reemplazada por la  290602123, decisió</t>
  </si>
  <si>
    <t>290802033 1</t>
  </si>
  <si>
    <t>Verificar la calidad de la caña entregada de acuerdo con parámetros establecidos.</t>
  </si>
  <si>
    <t>Según Acta 002 del 19-11-2014, por la especialización de la MS Cadena Fibras Textil y Confección, esta NCL se traslada a la MS de Industria Textil por pertenecer a su sector.codigo anterior 290601103_2.
Esta norma es reemplazada por la  290602124, decisió</t>
  </si>
  <si>
    <t>290802033 2</t>
  </si>
  <si>
    <t>Evaluar la calidad de caña cosechada de acuerdo con parámetros establecidos</t>
  </si>
  <si>
    <t>Según Acta 002 del 19-11-2014, por la especialización de la MS Cadena Fibras Textil y Confección, esta NCL se traslada a la MS de Industria Textil por pertenecer a su sector.codigo anterior 290601104_2
Esta norma es reemplazada por la  290602135, decisión</t>
  </si>
  <si>
    <t>Fue reemplazada por la(s) norma(s)  290602041  que ya se encuentra(n) publicada(s).</t>
  </si>
  <si>
    <t>290802034 1</t>
  </si>
  <si>
    <t>Garantizar la aplicación de la logística que facilite el flujo vehicular de acuerdo con las normas de transporte, requerimientos de producción y el impacto ambiental y social</t>
  </si>
  <si>
    <t>Fue reemplazada por la(s) norma(s)  290602135 que ya se encuentra(n) publicada(s).</t>
  </si>
  <si>
    <t>290802035 1</t>
  </si>
  <si>
    <t>Programar la cosecha de la caña de azúcar de acuerdo con el programa de molienda y la disponibilidad de recursos.</t>
  </si>
  <si>
    <t>Según Acta 002 del 19-11-2014, por la especialización de la MS Cadena Fibras Textil y Confección, esta NCL se traslada a la MS de Industria Textil por pertenecer a su sector.codigo anterior 290601106_2
Esta norma es reemplazada por la  290602130, decisión</t>
  </si>
  <si>
    <t>Fue reemplazada por la(s) norma(s)  290602134 que ya se encuentra(n) publicada(s).</t>
  </si>
  <si>
    <t>290802035 2</t>
  </si>
  <si>
    <t>Fue reemplazada por la(s) norma(s)  290602139  que ya se encuentra(n) publicada(s).</t>
  </si>
  <si>
    <t>290802035 3</t>
  </si>
  <si>
    <t>Programar cosecha de caña según cronograma de molienda y recursos disponibles.</t>
  </si>
  <si>
    <t>290802036 1</t>
  </si>
  <si>
    <t>Asegurar la calidad de los procesos de cosecha aplicando parámetros legales y técnicos, con base en la políticas y normas organizacionales</t>
  </si>
  <si>
    <t>Fue reemplazada por la(s) norma(s)  290602140  que ya se encuentra(n) publicada(s).</t>
  </si>
  <si>
    <t>290802036 2</t>
  </si>
  <si>
    <t>Asegurar la calidad de los procesos de cosecha aplicando parámetros legales y técnicos, con base en la políticas y normas organizacionales.</t>
  </si>
  <si>
    <t>290802036 3</t>
  </si>
  <si>
    <t>Asegurar calidad del proceso de cosecha cumpliendo parámetros técnicos y políticas organizacionales.</t>
  </si>
  <si>
    <t>Fue reemplazada por la(s) norma(s)  290602142 que ya se encuentra(n) publicada(s).</t>
  </si>
  <si>
    <t>290802037 1</t>
  </si>
  <si>
    <t>Controlar las quemas de caña de azúcar con base en las normas</t>
  </si>
  <si>
    <t>Esta norma es reemplazada por la 290802057, decisión avalada por el consejo de mesa mediante acta 003 del 23/06/2017.</t>
  </si>
  <si>
    <t>Esta norma es reemplazada por la  290602121, decisión avalada por el consejo de mesa mediante acta 003 del 14/07/2017.
Se extiende vigencia para culminar proyectos de certificación.</t>
  </si>
  <si>
    <t>Fue reemplazada por la(s) norma(s)  290602121 que ya se encuentra(n) publicada(s).</t>
  </si>
  <si>
    <t>290802037 2</t>
  </si>
  <si>
    <t>Monitorear las condiciones meteorológicas para la quema de caña de azúcar con base en las normas y requisitos legales vigentes.</t>
  </si>
  <si>
    <t>Fue reemplazada por la(s) norma(s) 290602121  que ya se encuentra(n) publicada(s).</t>
  </si>
  <si>
    <t>290802038 1</t>
  </si>
  <si>
    <t>Verificar el resultado de la ejecución de las quemas para el corte de caña de azúcar de acuerdo con parámetros establecidos.</t>
  </si>
  <si>
    <t>290802038 2</t>
  </si>
  <si>
    <t>Verificar el cumplimiento del programa de quemas de caña teniendo en cuenta criterios técnicos y la normatividad vigente.</t>
  </si>
  <si>
    <t>Esta norma es reemplazada por la  290602121, decisión avalada por el consejo de mesa mediante acta 003 del 14/07/2017.
Se extiende vigencia por procesos de certificación</t>
  </si>
  <si>
    <t>290802039 1</t>
  </si>
  <si>
    <t>Garantizar el acondicionamiento de las tierras para el cultivo de acuerdo con los requerimientos de campo y criterios legales y técnicos</t>
  </si>
  <si>
    <t>Fue reemplazada por la(s) norma(s)  290602122 que ya se encuentra(n) publicada(s).</t>
  </si>
  <si>
    <t>290802040 1</t>
  </si>
  <si>
    <t>Supervisar los procesos de cultivo de caña con base en las políticas y normas organizacionales aplicando criterios técnicos.</t>
  </si>
  <si>
    <t>Fue reemplazada por la(s) norma(s)  290602150 que ya se encuentra(n) publicada(s).</t>
  </si>
  <si>
    <t>290802041 1</t>
  </si>
  <si>
    <t>Comprar caña de azúcar en mata ocasionalmente, con base en las necesidades de molienda y producción.</t>
  </si>
  <si>
    <t>290802042 1</t>
  </si>
  <si>
    <t>Establecer los procedimientos para el manejo de plagas de acuerdo con normas establecidas</t>
  </si>
  <si>
    <t>Según Acta 002 del 19-11-2014, por la especialización de la MS Cadena Fibras Textil y Confección, esta NCL se traslada a la MS de Industria Textil por pertenecer a su sector.codigo anterior 290601119_2
Se inactiva según acta 004 del 27-09-2019.</t>
  </si>
  <si>
    <t>290802043 1</t>
  </si>
  <si>
    <t>Operar equipos de fermentación en planta de acuerdo con instrucciones recibidas.</t>
  </si>
  <si>
    <t>Se inactiva Norma dado que esta función productiva, se fusionó con norma sectorial de Biotecnología por corresponder a la misionalidad de este sector. Sin embargo, la nueva norma refleja las acciones llevadas a cabo por los trabajadores del sector azucare</t>
  </si>
  <si>
    <t>Fue reemplazada por la(s) norma(s)  290602137  que ya se encuentra(n) publicada(s).</t>
  </si>
  <si>
    <t>290802043 2</t>
  </si>
  <si>
    <t>Operar equipos de fermentación en planta de acuerdo con el plan de trabajo.</t>
  </si>
  <si>
    <t>290802043 3</t>
  </si>
  <si>
    <t>Operar equipos para fermentación según especificaciones técnicas.</t>
  </si>
  <si>
    <t>290802043 4</t>
  </si>
  <si>
    <t>Operar proceso de fermentación según especificaciones técnicas y tipo de biotransformación.</t>
  </si>
  <si>
    <t>290802044 1</t>
  </si>
  <si>
    <t>Manejar el proceso de destilación (1) y deshidratación en planta de acuerdo con el plan de trabajo</t>
  </si>
  <si>
    <t>Esta norma es reemplazada por la 290802059, decisión avalada por el consejo de mesa mediante acta 004 del 03/10/2017.</t>
  </si>
  <si>
    <t>290802044 2</t>
  </si>
  <si>
    <t>Manejar las etapas de purificación, concentración de alcohol y vinaza de acuerdo con el plan de trabajo</t>
  </si>
  <si>
    <t>290802045 1</t>
  </si>
  <si>
    <t>Planear los procesos de producción de alcohol de acuerdo con el programa de producción y la legislación ambiental vigente</t>
  </si>
  <si>
    <t>Se fusiono con la Norma 290802046: Según acta 001 del 21-03-2018 de consejo de MS Supervisar proceso de fermentación de acuerdo con requerimientos técnicos. Se inactiva norma.</t>
  </si>
  <si>
    <t>Según Acta 002 del 19-11-2014, por la especialización de la MS Cadena Fibras Textil y Confección, esta NCL se traslada a la MS de Industria Textil por pertenecer a su sector.codigo anterior 290601126_2
Esta norma es reemplazada por la  290602138, decisión</t>
  </si>
  <si>
    <t>Fue reemplazada por la(s) norma(s)  290602138  que ya se encuentra(n) publicada(s).</t>
  </si>
  <si>
    <t>290802045 2</t>
  </si>
  <si>
    <t>Planear los procesos de producción biotecnológica de acuerdo con el programa de producción y la legislación ambiental vigente.</t>
  </si>
  <si>
    <t>290802045 3</t>
  </si>
  <si>
    <t>Planear procesos de producción biotecnológica de acuerdo con programa de producción y normas vigentes.</t>
  </si>
  <si>
    <t>Según Acta 002 del 19-11-2014, por la especialización de la MS Cadena Fibras Textil y Confección, esta NCL se traslada a la MS de Industria Textil por pertenecer a su sector.codigo anterior 290601128_2
Esta norma es reemplazada por la  290602138, decisión</t>
  </si>
  <si>
    <t>290802046 1</t>
  </si>
  <si>
    <t>Supervisar las condiciones del proceso de fermentación y propagación de la levadura de acuerdo con los resultados obtenidos y las eficiencias esperadas</t>
  </si>
  <si>
    <t>Según acta 001 del 21-03-2018 se solicita inactivar el código 290802045 y que sea incluido en el referente de la Norma 290802046.
 Se inactiva Norma dado que En el proceso de revisión con los expertos técnicos, se identificó que es una función trasversal</t>
  </si>
  <si>
    <t>290802046 2</t>
  </si>
  <si>
    <t>Supervisar las condiciones del proceso de fermentación y propagación de microorganismos de acuerdo con los resultados obtenidos y las eficiencias esperadas.</t>
  </si>
  <si>
    <t>Según Acta 002 del 19-11-2014, por la especialización de la MS Cadena Fibras Textil y Confección, esta NCL se traslada a la MS de Industria Textil por pertenecer a su sector.codigo anterior 290601130_2
Esta norma es reemplazada por la  290602138, decisión</t>
  </si>
  <si>
    <t>290802046 3</t>
  </si>
  <si>
    <t>Supervisar proceso de fermentación de acuerdo con requerimientos técnicos establecidos.</t>
  </si>
  <si>
    <t>290802046 4</t>
  </si>
  <si>
    <t>Supervisar proceso de fermentación de acuerdo con requerimientos técnicos.</t>
  </si>
  <si>
    <t>Según Acta 002 del 19-11-2014, por la especialización de la MS Cadena Fibras Textil y Confección, esta NCL se traslada a la MS de Industria Textil por pertenecer a su sector.codigo anterior 290601132_2
Esta norma es reemplazada por la  290602141, decisión</t>
  </si>
  <si>
    <t>Fue reemplazada por la(s) norma(s)  290602141  que ya se encuentra(n) publicada(s).</t>
  </si>
  <si>
    <t>290802047 1</t>
  </si>
  <si>
    <t>Supervisar el proceso de destilación (1) y deshidratación de acuerdo con el balance de materia.</t>
  </si>
  <si>
    <t>Esta norma es reemplazada por la  290602127, decisión avalada por el consejo de mesa mediante acta 003 del 14/07/2017.</t>
  </si>
  <si>
    <t>Fue reemplazada por la(s) norma(s)  290602127 que ya se encuentra(n) publicada(s).</t>
  </si>
  <si>
    <t>290802047 2</t>
  </si>
  <si>
    <t>Supervisar las etapas purificación y concentración de alcohol y vinaza de acuerdo con el balance de materia</t>
  </si>
  <si>
    <t>290802048 1</t>
  </si>
  <si>
    <t>Despachar el producto terminado cumpliendo con normas de seguridad y de acuerdo con el programa de despacho</t>
  </si>
  <si>
    <t>290802048 2</t>
  </si>
  <si>
    <t>290802051 1</t>
  </si>
  <si>
    <t>Operar la planta de producción de biodiesel de acuerdo con los criterios técnicos y procedimientos.</t>
  </si>
  <si>
    <t>s/Acta 012 del 29/02/2012, se asigna este código por cuanto anteriormente estuvo como Norma para Diseño Curricular con código 290802049.</t>
  </si>
  <si>
    <t>290802052 1</t>
  </si>
  <si>
    <t>Orientar el proceso de fabricación de azúcar de acuerdo con planeación establecida.</t>
  </si>
  <si>
    <t>Se inactiva esta NSCL, dado que actualmente no soporta programas de formación ni proyectos de evaluación certificación. Decisión avalada en acta de Consejo General # 001 del 23-06-2016.</t>
  </si>
  <si>
    <t>Según Acta 002 del 19-11-2014, por la especialización de la MS Cadena Fibras Textil y Confección, esta NCL se traslada a la MS de Industria Textil por pertenecer a su sector.codigo anterior 290601138_2.
es reemplazada por la norma 290602137.</t>
  </si>
  <si>
    <t>290802053 1</t>
  </si>
  <si>
    <t>Manejar equipos de extracción de jugo de acuerdo con manual operativo de fabricación de azúcar.</t>
  </si>
  <si>
    <t>290802054 1</t>
  </si>
  <si>
    <t>Purificar jugo de caña de acuerdo con manual operativo de fabricación de azúcar y normativa.</t>
  </si>
  <si>
    <t>290802055 1</t>
  </si>
  <si>
    <t>Manejar centrifugado de masas de acuerdo con manual operativo de fabricación de azúcar.</t>
  </si>
  <si>
    <t>Fue reemplazada por la(s) norma(s)  290602153 que ya se encuentra(n) publicada(s).</t>
  </si>
  <si>
    <t>290802055 2</t>
  </si>
  <si>
    <t>Manejar centrifugado de masas de acuerdo con manual operativo de fabricación de azúcar</t>
  </si>
  <si>
    <t>Según Acta 002 del 19-11-2014, por la especialización de la MS Cadena Fibras Textil y Confección, esta NCL se traslada a la MS de Industria Textil por pertenecer a su sector.codigo anterior 290601142_2.
Esta norma es reemplazada por la  290602124, decisió</t>
  </si>
  <si>
    <t>Fue reemplazada por la(s) norma(s)  290602124 que ya se encuentra(n) publicada(s).</t>
  </si>
  <si>
    <t>290802056 1</t>
  </si>
  <si>
    <t>Conducir cocción de masas de acuerdo a procedimientos de fabricación de azúcar.</t>
  </si>
  <si>
    <t>Fue reemplazada por la(s) norma(s)  290602147 que ya se encuentra(n) publicada(s).</t>
  </si>
  <si>
    <t>290802057 1</t>
  </si>
  <si>
    <t>Determinar condiciones de quema de caña según criterios meteorológicos y normativa del sector azucarero</t>
  </si>
  <si>
    <t>Mediante acta 003 del 23/06/2017, el Consejo de mesa avala la norma 290802057, Reemplaza la norma 290802037.</t>
  </si>
  <si>
    <t>Esta norma es reemplazada por la  290602125, decisión avalada por el consejo de mesa mediante acta 003 del 14/07/2017.</t>
  </si>
  <si>
    <t>Fue reemplazada por la(s) norma(s)  290602125 que ya se encuentra(n) publicada(s).</t>
  </si>
  <si>
    <t>•	Reemplaza a: Código: 290802037 Versión: 1 Titulo de la Norma: Monitorear las condiciones meteorológicas para la quema de caña de azúcar con base en las normas y requisitos legales vigentes..</t>
  </si>
  <si>
    <t>290802058 1</t>
  </si>
  <si>
    <t>Manejar quema de caña según procedimiento del sector azucarero y normativa ambiental</t>
  </si>
  <si>
    <t>Mediante acta 003 del 23/06/2017, el Consejo de mesa avala la norma 290802058, Reemplaza la norma 290802017.</t>
  </si>
  <si>
    <t>Fue reemplazada por la(s) norma(s)  290602151 que ya se encuentra(n) publicada(s).</t>
  </si>
  <si>
    <t>•	Reemplaza a: Código: 290802017 Versión: 2 Titulo de la Norma: Ejecutar quemas de caña de azúcar de acuerdo con las normas y las instrucciones.</t>
  </si>
  <si>
    <t>290802059 1</t>
  </si>
  <si>
    <t>Manejar proceso de concentración de alcohol según procedimiento técnico y normativa vigente</t>
  </si>
  <si>
    <t>Mediante acta 004 del 03/10/2017, el Consejo de mesa avala la norma 290802059, Reemplaza las normas 90802044.</t>
  </si>
  <si>
    <t>•	Reemplaza a: Código: 290802044 Versión: 2 Titulo de la Norma: Manejar las etapas de purificación, concentración de alcohol y vinaza de acuerdo con el plan de trabajo.</t>
  </si>
  <si>
    <t>290802060 1</t>
  </si>
  <si>
    <t>Purificar jugo de caña de acuerdo con manual operativo de fabricación de azúcar y normativa técnica</t>
  </si>
  <si>
    <t>Según Acta 002 del 19-11-2014, por la especialización de la MS Cadena Fibras Textil y Confección, esta NCL se traslada a la MS de Industria Textil por pertenecer a su sector.codigo anterior 290601169_2.
esta norma es reemplazada por la 290602139.</t>
  </si>
  <si>
    <t>290802061 1</t>
  </si>
  <si>
    <t>Operar sistema de extracción de jugo de acuerdo con manual de molienda de caña de azúcar y normativa técnica</t>
  </si>
  <si>
    <t>290802062 1</t>
  </si>
  <si>
    <t>Alistar chorras de caña de azúcar de acuerdo con procedimiento técnico y normativa</t>
  </si>
  <si>
    <t>Con Acta 020 del 14/11/2008 se actualizó la Tcl 190601003_3, en donde esta norma reemplaza a la norma con la 290601008, código que se inactiva.
Según Acta 002 del 19-11-2014, por la especialización de la MS Cadena Fibras Textil y Confección, esta NCL se t</t>
  </si>
  <si>
    <t>290802063 1</t>
  </si>
  <si>
    <t>Conducir cristalización de masas de acuerdo con procedimientos de fabricación de azúcar</t>
  </si>
  <si>
    <t>291301002 1</t>
  </si>
  <si>
    <t>Montar elementos de la página para su salida</t>
  </si>
  <si>
    <t>291301003 1</t>
  </si>
  <si>
    <t>Preparar imágenes gráficas para incorporarlas a la diagramación</t>
  </si>
  <si>
    <t>291301004 1</t>
  </si>
  <si>
    <t>Prestar apoyo técnico en el área de producción de imágenes</t>
  </si>
  <si>
    <t>291301005 1</t>
  </si>
  <si>
    <t>Producir la salida para prensa con la calidad requerida</t>
  </si>
  <si>
    <t>291301006 1</t>
  </si>
  <si>
    <t>Empacar, despachar por correo y distribuir productos impresos del cliente</t>
  </si>
  <si>
    <t>Fue reemplazada por la(s) norma(s)  250102040  que ya se encuentra(n) publicada(s).</t>
  </si>
  <si>
    <t>291301007 1</t>
  </si>
  <si>
    <t>Encuadernar documentos impresos solicitados por el cliente</t>
  </si>
  <si>
    <t>291301008 1</t>
  </si>
  <si>
    <t>Mantener los requerimientos de seguridad e higiene en el ambiente de trabajo.</t>
  </si>
  <si>
    <t>291301009 1</t>
  </si>
  <si>
    <t>Realizar acabados especiales según solicitud del cliente.</t>
  </si>
  <si>
    <t>Fue reemplazada por la(s) norma(s) 260101074 que ya se encuentra(n) publicada(s).</t>
  </si>
  <si>
    <t>291301010 1</t>
  </si>
  <si>
    <t>Realizar el mantenimiento preventivo de los equipos según políticas de la empresa</t>
  </si>
  <si>
    <t>Mediante acta 001 del 08/02/2017, el Consejo de mesa avala la norma 291301095, Reemplaza la norma 291301056.</t>
  </si>
  <si>
    <t>291301011 1</t>
  </si>
  <si>
    <t>Preparar las tintas según necesidades de impresión y del producto a imprimir.</t>
  </si>
  <si>
    <t>291301012 1</t>
  </si>
  <si>
    <t>Controlar el proceso de impresión y mantener la calidad del producto</t>
  </si>
  <si>
    <t>291301013 1</t>
  </si>
  <si>
    <t>Determinar y organizar el proceso productivo de acuerdo con las características y el volumen del producto o servicio gráfico</t>
  </si>
  <si>
    <t>291301014 1</t>
  </si>
  <si>
    <t>Conocer y practicar actividades que preserven el medio ambiente.</t>
  </si>
  <si>
    <t>291301015 1</t>
  </si>
  <si>
    <t>Aplicar recursos de edición electrónica que cumplan las especificaciones del cliente y del medio electrónico</t>
  </si>
  <si>
    <t>Se inhabilita la norma según Acta Extraordinaria 01 del 12 de junio de 2012 enviada por la metodologa Karin Adriana.</t>
  </si>
  <si>
    <t>291301016 1</t>
  </si>
  <si>
    <t>Graduar y operar el sistema de entintado según especificaciones de producción</t>
  </si>
  <si>
    <t>291301017 1</t>
  </si>
  <si>
    <t>Montar planchas flexo gráficas y obtener prueba impresa según especificaciones de producción.</t>
  </si>
  <si>
    <t>291301018 1</t>
  </si>
  <si>
    <t>Obtener productos impresos y convertidos por el sistema de impresión y conversión flexo gráfico</t>
  </si>
  <si>
    <t>291301019 1</t>
  </si>
  <si>
    <t>Procesar planchas flexográficas según requisitos del material y procedimientos de la empresa</t>
  </si>
  <si>
    <t>291301020 1</t>
  </si>
  <si>
    <t>Preparar y controlar el sistema de alimentación de sustratos en bobina</t>
  </si>
  <si>
    <t>291301021 1</t>
  </si>
  <si>
    <t>Preparar y controlar el sistema de alimentación de sustratos en hojas</t>
  </si>
  <si>
    <t>291301022 1</t>
  </si>
  <si>
    <t>Preparar y operar el equipo de impresión offset para la producción</t>
  </si>
  <si>
    <t>291301023 1</t>
  </si>
  <si>
    <t>Pegar productos troquelados según necesidades del armado</t>
  </si>
  <si>
    <t>291301024 1</t>
  </si>
  <si>
    <t>Troquelar figuras de acuerdo con el diseño establecido</t>
  </si>
  <si>
    <t>291301025 1</t>
  </si>
  <si>
    <t>Realizar actividades administrativas de apoyo a la producción</t>
  </si>
  <si>
    <t>291301026 1</t>
  </si>
  <si>
    <t>Administrar la materia prima y los materiales de consumo, para disminución de desperdicio</t>
  </si>
  <si>
    <t>291301027 1</t>
  </si>
  <si>
    <t>Controlar los sistemas de producción cumpliendo normatividad empresarial.</t>
  </si>
  <si>
    <t>291301028 1</t>
  </si>
  <si>
    <t>Producir la salida para impresión digital con la calidad requerida.</t>
  </si>
  <si>
    <t>291301029 1</t>
  </si>
  <si>
    <t>Administrar la materia prima y los materiales de consumo de acuerdo a la orden de producción.</t>
  </si>
  <si>
    <t>291301030 1</t>
  </si>
  <si>
    <t>Cortar materiales destinados al proceso grafico de acuerdo con la orden de producción.</t>
  </si>
  <si>
    <t>291301030 2</t>
  </si>
  <si>
    <t>Cortar materiales destinados al proceso grafico de acuerdo con la orden de produccion o muestra aprobada</t>
  </si>
  <si>
    <t>291301031 1</t>
  </si>
  <si>
    <t>Plegar materiales impresos de acuerdo con la orden de producción y/o muestra aprobada</t>
  </si>
  <si>
    <t>291301031 2</t>
  </si>
  <si>
    <t>Plegar materiales para encuadernación de acuerdo con la orden de produccion o muestra aprobada</t>
  </si>
  <si>
    <t>291301032 1</t>
  </si>
  <si>
    <t>Coser cuadernillos al caballete según orden de producción y/ o muestra aprobada</t>
  </si>
  <si>
    <t>Según acta del 02-09-2019 es reemplazada por la 291301100</t>
  </si>
  <si>
    <t>291301032 2</t>
  </si>
  <si>
    <t>Coser cuadernillos alcaballete de acuerdo con la orden de produccion o muestra aprobada</t>
  </si>
  <si>
    <t>291301033 1</t>
  </si>
  <si>
    <t>Coser cuadernillos con hilo según orden de producción y/o muestra aprobada</t>
  </si>
  <si>
    <t>Esta norma es reemplazada por el código 290802053, decisión  avalada por el Consejo de mesa mediante Acta 003 del  28-10-2015.</t>
  </si>
  <si>
    <t>291301033 2</t>
  </si>
  <si>
    <t>Coser cuadernillos con hilo de acuerdo con la orden de produccion o muestra aprobada</t>
  </si>
  <si>
    <t>291301034 1</t>
  </si>
  <si>
    <t>Encuadernar en rustica documentos impresos de acuerdo con la orden de producción</t>
  </si>
  <si>
    <t>Según acta del 02-09-2019 es reemplazada por la 291301073</t>
  </si>
  <si>
    <t>291301034 2</t>
  </si>
  <si>
    <t>Encuadernar en rústica productos impresos según especificaciones.</t>
  </si>
  <si>
    <t>Fue reemplazada por la(s) norma(s)  280501080  que ya se encuentra(n) publicada(s).</t>
  </si>
  <si>
    <t>291301034 3</t>
  </si>
  <si>
    <t>Encuadernar en rustica productos impresos de acuerdo con la orden de produccion o muestra aprobada</t>
  </si>
  <si>
    <t>Esta norma es reemplazada por el código 290802054, decisión  avalada por el Consejo de mesa mediante Acta 003 del  28-10-2015.</t>
  </si>
  <si>
    <t>291301035 1</t>
  </si>
  <si>
    <t>Elaborar tapas de acuerdo con la orden de producción y/o muestra aprobada</t>
  </si>
  <si>
    <t>Según acta del 02-09-2019 es reemplazada por la 291301102</t>
  </si>
  <si>
    <t>Esta norma es reemplazada por el código 290802055, decisión  avalada por el Consejo de mesa mediante Acta 003 del  28-10-2015.</t>
  </si>
  <si>
    <t>291301035 2</t>
  </si>
  <si>
    <t>Elaborar tapas para encuadernación de acuerdo con la muestra aprobada y orden de produccion</t>
  </si>
  <si>
    <t>291301036 1</t>
  </si>
  <si>
    <t>Encuadernar tacos con tapa dura de acuerdo con la orden de producción.</t>
  </si>
  <si>
    <t>Esta norma es reemplazada por el código 290802056, decisión  avalada por el Consejo de mesa mediante Acta 003 del  28-10-2015.</t>
  </si>
  <si>
    <t>291301036 2</t>
  </si>
  <si>
    <t>Encuadernar en tapadura productos impresos según especificaciones.</t>
  </si>
  <si>
    <t>291301036 3</t>
  </si>
  <si>
    <t>Encuadernar tacos en tapadura de acuerdo con la orden de produccion o muestra aprobada</t>
  </si>
  <si>
    <t>291301037 1</t>
  </si>
  <si>
    <t>Controlar el proceso de impresión verificando los requisitos de calidad del producto</t>
  </si>
  <si>
    <t>291301037 2</t>
  </si>
  <si>
    <t>Controlar proceso de impresión según especificaciones de calidad.</t>
  </si>
  <si>
    <t>291301037 3</t>
  </si>
  <si>
    <t>Controlar el proceso de impresión según especificaciones de calidad del producto.</t>
  </si>
  <si>
    <t>291301038 1</t>
  </si>
  <si>
    <t>Operar el equipo de impresión offset de acuerdo con las instrucciones del fabricante y en condiciones de seguridad.</t>
  </si>
  <si>
    <t>291301038 2</t>
  </si>
  <si>
    <t>Operar el equipo para impresión offset según especificaciones técnicas.</t>
  </si>
  <si>
    <t>291301038 3</t>
  </si>
  <si>
    <t>Imprimir piezas gráficas en offset de acuerdo con las especificaciones del producto</t>
  </si>
  <si>
    <t>291301039 1</t>
  </si>
  <si>
    <t>Organizar la información y las tareas de impresión de acuerdo con la orden de producción.</t>
  </si>
  <si>
    <t>291301040 1</t>
  </si>
  <si>
    <t>Preparar el equipo de impresión offset de alimentación por bobina de acuerdo con el manual de operación y normas de seguridad de la empresa</t>
  </si>
  <si>
    <t>291301040 2</t>
  </si>
  <si>
    <t>Alistar el equipo de impresión offset de alimentación por bobina según manual de operación y normatividad vigente.</t>
  </si>
  <si>
    <t>291301040 3</t>
  </si>
  <si>
    <t>Alistar materiales y equipos para la impresión offset bobina de acuerdo con la orden de producción</t>
  </si>
  <si>
    <t>291301041 1</t>
  </si>
  <si>
    <t>Preparar el equipo de impresión offset de hojas de acuerdo con el manual de operación y normas de seguridad de la empresa</t>
  </si>
  <si>
    <t>291301041 2</t>
  </si>
  <si>
    <t>Alistar materiales y equipos para la impresión offset de hojas de acuerdo con la orden deproducción</t>
  </si>
  <si>
    <t>291301042 1</t>
  </si>
  <si>
    <t>Preparar y operar el sistema de humectación y entintado del equipo de impresión offset de acuerdo con el manual de operación y normas de seguridad de la empresa.</t>
  </si>
  <si>
    <t>Según Acta 039 del 12/06/2013, los elementos de esta norma fueron involucrados en las normas 291301040 y 291301041. Por lo tanto se inactiva este código.</t>
  </si>
  <si>
    <t>291301044 1</t>
  </si>
  <si>
    <t>Recuperar la pantalla de impresión serigráfica de acuerdo con las especificaciones técnicas requeridas.</t>
  </si>
  <si>
    <t>291301044 2</t>
  </si>
  <si>
    <t>Imprimir por serigrafía piezas gráficas de acuerdo con los requerimientos del cliente</t>
  </si>
  <si>
    <t>Esta norma es reemplazada por la  290802058, decisión avalada por el consejo de mesa mediante acta 003 del 23/06/2017.</t>
  </si>
  <si>
    <t>291301045 1</t>
  </si>
  <si>
    <t>Operar el equipo de impresión serigráfica de acuerdo con los documentos de producción y normas de seguridad de la empresa.</t>
  </si>
  <si>
    <t>Fue reemplazada por la(s) norma(s)  290802058 que ya se encuentra(n) publicada(s).</t>
  </si>
  <si>
    <t>291301045 2</t>
  </si>
  <si>
    <t>Operar el equipo para impresión serigráfica según especificaciones técnicas.</t>
  </si>
  <si>
    <t>291301045 3</t>
  </si>
  <si>
    <t>Alistar materiales y equipos para la impresión serigráfica de acuerdo con la orden de producción</t>
  </si>
  <si>
    <t>291301046 1</t>
  </si>
  <si>
    <t>Alistar la pantalla para la impresión serigráfica de acuerdo a las especificaciones del producto a imprimir.</t>
  </si>
  <si>
    <t>291301046 2</t>
  </si>
  <si>
    <t>Alistar la pantalla para la impresión serigráfica según orden de producción.</t>
  </si>
  <si>
    <t>291301046 3</t>
  </si>
  <si>
    <t>Alistar la pantalla para la impresión serigráfica de acuerdo a las especificaciones del producto a imprimir</t>
  </si>
  <si>
    <t>291301047 1</t>
  </si>
  <si>
    <t>Preparar materiales y elementos de maquina para la impresión flexográfica de acuerdo con las especificaciones del producto a imprimir.</t>
  </si>
  <si>
    <t>291301047 2</t>
  </si>
  <si>
    <t>Realizar el montaje de formas impresoras para la impresión flexográfica de acuerdo con la orden de producción</t>
  </si>
  <si>
    <t>291301048 1</t>
  </si>
  <si>
    <t>Preparar la maquina para la impresión flexográfica según orden de producción.</t>
  </si>
  <si>
    <t>291301048 2</t>
  </si>
  <si>
    <t>Alistar la maquina para la impresion flexografica según orden de producción</t>
  </si>
  <si>
    <t>291301049 1</t>
  </si>
  <si>
    <t>Mantener las condiciones del proceso de impresión flexográfico de acuerdo con la orden de producción y las especificaciones del producto.</t>
  </si>
  <si>
    <t>291301049 2</t>
  </si>
  <si>
    <t>Imprimir por flexografía piezas gráficas de acuerdo con los requerimientos del cliente</t>
  </si>
  <si>
    <t>291301050 1</t>
  </si>
  <si>
    <t>Diseñar piezas graficas que cumplan con los requisitos del cliente.</t>
  </si>
  <si>
    <t>291301051 1</t>
  </si>
  <si>
    <t>Preparar imágenes gráficas para la diagramación.</t>
  </si>
  <si>
    <t>291301051 2</t>
  </si>
  <si>
    <t>Preparar imágenes digitales para la diagramación de acuerdo con las especificaciones solicitdas.</t>
  </si>
  <si>
    <t>291301052 1</t>
  </si>
  <si>
    <t>Diagramar piezas graficas de acuerdo con el medio de salida.</t>
  </si>
  <si>
    <t>291301053 1</t>
  </si>
  <si>
    <t>Elaborar pruebas de color para la aprobación del cliente.</t>
  </si>
  <si>
    <t>291301053 2</t>
  </si>
  <si>
    <t>Elaborar pruebas de color según requerimiento del cliente.</t>
  </si>
  <si>
    <t>Fue reemplazada por la(s) norma(s)  280601049,280601050  que ya se encuentra(n) publicada(s).</t>
  </si>
  <si>
    <t>291301054 1</t>
  </si>
  <si>
    <t>Obtener matrices de impresión offset a partir de archivos aprobados.</t>
  </si>
  <si>
    <t>291301054 2</t>
  </si>
  <si>
    <t>Producir matrices de impresión offset según archivos aprobados</t>
  </si>
  <si>
    <t>291301055 1</t>
  </si>
  <si>
    <t>Obtener matrices de impresión flexográficas a partir de archivos aprobados.</t>
  </si>
  <si>
    <t>291301055 2</t>
  </si>
  <si>
    <t>Producir matrices de impresión flexográficas según archivos aprobados</t>
  </si>
  <si>
    <t>291301056 1</t>
  </si>
  <si>
    <t>Mezclar e igualar tintas para impresión que cumplan con especificaciones para la aplicación solicitada.</t>
  </si>
  <si>
    <t>291301056 2</t>
  </si>
  <si>
    <t>Componer tintas según orden de producción</t>
  </si>
  <si>
    <t>291301057 1</t>
  </si>
  <si>
    <t>Estampar y repujar imágenes según orden de producción.</t>
  </si>
  <si>
    <t>Según acta del 02-09-2019 es reemplazada por la 291301074</t>
  </si>
  <si>
    <t>291301058 1</t>
  </si>
  <si>
    <t>Plastificar sustratos impresos de acuerdo con la orden de producción.</t>
  </si>
  <si>
    <t>Fue reemplazada por la(s) norma(s)  290802062 que ya se encuentra(n) publicada(s).</t>
  </si>
  <si>
    <t>291301059 1</t>
  </si>
  <si>
    <t>Barnizar productos gráficos de acuerdo con la orden de producción.</t>
  </si>
  <si>
    <t>291301060 1</t>
  </si>
  <si>
    <t>Troquelar productos gráficos de acuerdo con el diseño establecido.</t>
  </si>
  <si>
    <t>291301060 2</t>
  </si>
  <si>
    <t>Troquelar productos gráficos de acuerdo con el diseño establecido</t>
  </si>
  <si>
    <t>291301061 1</t>
  </si>
  <si>
    <t>Pegar productos troquelados de acuerdo con el diseño establecido.</t>
  </si>
  <si>
    <t>Según acta del 02-09-2019 es reemplazada por la 291301103</t>
  </si>
  <si>
    <t>291301061 2</t>
  </si>
  <si>
    <t>Plegar y pegar productos troquelados de acuerdo con el diseño establecido</t>
  </si>
  <si>
    <t>291301062 1</t>
  </si>
  <si>
    <t>Planificar la elaboración del producto gráfico de acuerdo con las especificaciones técnicas solicitadas por el cliente.</t>
  </si>
  <si>
    <t>291301063 1</t>
  </si>
  <si>
    <t>Presupuestar la elaboración de producto y servicios gráficos de acuerdo con las especificaciones solicitadas por el cliente.</t>
  </si>
  <si>
    <t>291301064 1</t>
  </si>
  <si>
    <t>Administrar materiales e insumos para la fabricación de productos gráficos de acuerdo con la orden de producción.</t>
  </si>
  <si>
    <t>291301065 1</t>
  </si>
  <si>
    <t>Supervisar la producción de acuerdo con el flujo de trabajo aprobado.</t>
  </si>
  <si>
    <t>291301066 1</t>
  </si>
  <si>
    <t>Ilustrar conceptos de acuerdo con los parámetros del cliente y las condiciones del mercado.</t>
  </si>
  <si>
    <t>Se encontraba registrada como norma para diseño curricular con código 291301801_1. Fecha de registro 28/07/2011.</t>
  </si>
  <si>
    <t>291301067 1</t>
  </si>
  <si>
    <t>Capturar imágenes fijas con equipos fotográficos de acuerdo con los requerimientos del cliente.</t>
  </si>
  <si>
    <t>291301068 1</t>
  </si>
  <si>
    <t>Encuadernar manualmente productos gráficos de acuerdo con la orden de producción y/o muestra aprobada.</t>
  </si>
  <si>
    <t>291301069 1</t>
  </si>
  <si>
    <t>Elaborar manualmente piezas graficas de acuerdo con la orden de producción y/o muestra aprobada.</t>
  </si>
  <si>
    <t>291301070 1</t>
  </si>
  <si>
    <t>Alistar archivos para la impresión digital de acuerdo con la tipología del producto gráfico</t>
  </si>
  <si>
    <t>291301071 1</t>
  </si>
  <si>
    <t>Alistar materiales y equipos de impresión digital de acuerdo con la orden de producción.</t>
  </si>
  <si>
    <t>291301072 1</t>
  </si>
  <si>
    <t>Operar el equipo de impresión digital de acuerdo con las instrucciones del fabricante.</t>
  </si>
  <si>
    <t>291301073 1</t>
  </si>
  <si>
    <t>Operar los equipos de encuadernación mecánica de acuerdo con las especificaciones técnicas.</t>
  </si>
  <si>
    <t>Esta norma es reemplazada por la  290802057, decisión avalada por el consejo de mesa mediante acta 003 del 23/06/2017.</t>
  </si>
  <si>
    <t>291301073 2</t>
  </si>
  <si>
    <t>Operar los equipos de encuadernación mecánica de acuerdo con los manuales de funcionamiento y las especificaciones técnicas del producto.</t>
  </si>
  <si>
    <t>Fue reemplazada por la(s) norma(s)  290802057 que ya se encuentra(n) publicada(s).</t>
  </si>
  <si>
    <t>•	Reemplaza a: Código: 291301073 Versión: 2 Titulo de la Norma: Operar los equipos de encuadernación mecánica de acuerdo con los manuales de funcionamiento y las especificaciones técnicas del producto..</t>
  </si>
  <si>
    <t>291301074 1</t>
  </si>
  <si>
    <t>Operar equipos de acabados especiales de acuerdo con las especificaciones técnicas.</t>
  </si>
  <si>
    <t>291301075 1</t>
  </si>
  <si>
    <t>Elaborar piezas gráficas en tapadura de acuerdo con las especificaciones técnicas</t>
  </si>
  <si>
    <t>291301076 1</t>
  </si>
  <si>
    <t>Operar equipos de impresión tampográfica de acuerdo con los manuales de funcionamiento.</t>
  </si>
  <si>
    <t>291301077 1</t>
  </si>
  <si>
    <t>Elaborar piezas graficas de acuerdo con los requerimientos del cliente y principios del diseño gráfico.</t>
  </si>
  <si>
    <t>291301078 1</t>
  </si>
  <si>
    <t>Diagramar piezas graficas de acuerdo con el medio de salida y parametros de maquetación.</t>
  </si>
  <si>
    <t>291301079 1</t>
  </si>
  <si>
    <t>Ilustrar conceptos de acuerdo con la intención comunicativa y parámetros gráficos.</t>
  </si>
  <si>
    <t>291301080 1</t>
  </si>
  <si>
    <t>Producir imágenes fotográficas de acuerdo con la intención comunicativa y las especificaciones técnicas.</t>
  </si>
  <si>
    <t>•	Reemplaza a: Código: 220501002 Versión: 1 Titulo de la Norma: Realizar mantenimiento correctivo de los equipos de computo, mediante el reemplazo de los módulos componentes
.</t>
  </si>
  <si>
    <t>291301081 1</t>
  </si>
  <si>
    <t>Elaborar productos editoriales multimedia según acuerdo editorial y parámetros técnicos.</t>
  </si>
  <si>
    <t>291301082 1</t>
  </si>
  <si>
    <t>Coordinar los procesos de preimpresión de acuerdo con los parametros técnicos y el medio de salida</t>
  </si>
  <si>
    <t>291301083 1</t>
  </si>
  <si>
    <t>Editar imágenes de acuerdo con criterios de comunicación y técnicas de edición.</t>
  </si>
  <si>
    <t>•	Reemplaza a: Código: 291301083 Versión: 1 Titulo de la Norma: Editar imágenes de acuerdo con criterios de comunicación y técnicas de edición..</t>
  </si>
  <si>
    <t>291301084 1</t>
  </si>
  <si>
    <t>Planificar la elaboración del producto gráfico de acuerdo con especificaciones técnicas.</t>
  </si>
  <si>
    <t>Esta norma es reemplazada por la  290802059, decisión avalada por el consejo de mesa mediante acta 004 del 03/10/2017.</t>
  </si>
  <si>
    <t>•	Reemplaza a: Código: 291301062 V1__ Versión: 1 Titulo de la Norma: Planificar la elaboración del producto gráfico de acuerdo con especificaciones técnicas.</t>
  </si>
  <si>
    <t>291301085 1</t>
  </si>
  <si>
    <t>Coordinar los procesos de impresión de acuerdo con el plan de control y parámetros técnicos</t>
  </si>
  <si>
    <t>Fue reemplazada por la(s) norma(s)  290802059  que ya se encuentra(n) publicada(s).</t>
  </si>
  <si>
    <t>•	Reemplaza a: Código: 291301085 Versión: 2 Titulo de la Norma: Coordinar los procesos de impresión de acuerdo con el plan de control y parámetros técnicos.</t>
  </si>
  <si>
    <t>291301086 1</t>
  </si>
  <si>
    <t>Coordinar procesos de postimpresión de acuerdo con plan de control y parámetros técnicos</t>
  </si>
  <si>
    <t>291301087 1</t>
  </si>
  <si>
    <t>Controlar proceso de impresión según métodos de medición y especificaciones técnicas</t>
  </si>
  <si>
    <t>•	Reemplaza a: Código: 291301087 Versión: 1 Titulo de la Norma: Controlar proceso de impresión según métodos de medición y especificaciones técnicas.
•	Reemplaza a: Código: 291301087 Versión: 1 Titulo de la Norma: Controlar proceso de impresión según métodos de medición y especificaciones técnicas.</t>
  </si>
  <si>
    <t>291301088 1</t>
  </si>
  <si>
    <t>Diseñar sistema de empaque de acuerdo con requerimientos del cliente y parámetros técnicos</t>
  </si>
  <si>
    <t>291301089 1</t>
  </si>
  <si>
    <t>Elaborar fotoreportajes de acuerdo con línea editorial y especificaciones técnicas</t>
  </si>
  <si>
    <t xml:space="preserve">Según acta 001 del 21-03-2018 se solicita inactivar el código  290802045 y que sea incluido en el referente de la Norma 290802046.
Se inactiva Norma dado que En el proceso de revisión con los expertos técnicos, se identificó que es una función trasversal </t>
  </si>
  <si>
    <t>291301090 1</t>
  </si>
  <si>
    <t>Elaborar infografías de acuerdo con métodos de visualización de información y técnicas gráficas</t>
  </si>
  <si>
    <t>291301091 1</t>
  </si>
  <si>
    <t>Corregir textos de acuerdo con teoría del lenguaje y técnicas de edición</t>
  </si>
  <si>
    <t>291301092 1</t>
  </si>
  <si>
    <t>Redactar textos de acuerdo con técnicas de redacción y requerimientos comunicativos</t>
  </si>
  <si>
    <t>291301093 1</t>
  </si>
  <si>
    <t>Ubicar contenido según requerimientos del plan de comunicación y técnicas de posicionamiento.</t>
  </si>
  <si>
    <t>291301094 1</t>
  </si>
  <si>
    <t>Gestionar trabajos con el cliente compatibles con características de producción.</t>
  </si>
  <si>
    <t>Administrar comunidades virtuales de acuerdo con requerimientos comunicativos y estrategias de 'social media'</t>
  </si>
  <si>
    <t>291301095 1</t>
  </si>
  <si>
    <t>Igualar color de acuerdo con orden de producción y especificaciones técnicas</t>
  </si>
  <si>
    <t>291301096 1</t>
  </si>
  <si>
    <t>Configurar prueba color de acuerdo con condición de impresión.</t>
  </si>
  <si>
    <t>•	Reemplaza a: Código: 291301053 Versión: 2 Titulo de la Norma: Elaborar pruebas de color según requerimiento del cliente..</t>
  </si>
  <si>
    <t>291301097 1</t>
  </si>
  <si>
    <t>Alistar material de impresión de acuerdo con método y ficha técnica.</t>
  </si>
  <si>
    <t>291301098 1</t>
  </si>
  <si>
    <t>Cortar producto gráfico de acuerdo con manual funcionamiento .</t>
  </si>
  <si>
    <t>Fue reemplazada por la(s) norma(s)  290802061 que ya se encuentra(n) publicada(s).</t>
  </si>
  <si>
    <t>291301099 1</t>
  </si>
  <si>
    <t>Plegar productos gráficos de acuerdo con procedimiento técnico de encuadernación</t>
  </si>
  <si>
    <t>Fue reemplazada por la(s) norma(s)  290802060 que ya se encuentra(n) publicada(s).</t>
  </si>
  <si>
    <t>291301100 1</t>
  </si>
  <si>
    <t>Coser cuadernillos de acuerdo al manual funcionamiento de la máquina</t>
  </si>
  <si>
    <t>Fue reemplazada por la(s) norma(s) 290802055_2 que ya se encuentra(n) publicada(s).</t>
  </si>
  <si>
    <t>291301102 1</t>
  </si>
  <si>
    <t>Encuadernar productos gráficos de acuerdo con técnicas manuales</t>
  </si>
  <si>
    <t>•	Reemplaza a: Código: 291301068 Versión: 1 Titulo de la Norma: Encuadernar manualmente productos gráficos de acuerdo con la orden de producción y/o muestra aprobada.</t>
  </si>
  <si>
    <t>291301103 1</t>
  </si>
  <si>
    <t>Elaborar piezas gráficas de acuerdo con técnicas manuales.</t>
  </si>
  <si>
    <t>Fue reemplazada por la(s) norma(s) 290802063 que ya se encuentra(n) publicada(s).</t>
  </si>
  <si>
    <t>•	Reemplaza a: Código: 291301069 Versión: 1 Titulo de la Norma: Elaborar manualmente piezas graficas de acuerdo con la orden de producción y/o muestra aprobada..</t>
  </si>
  <si>
    <t>291301104 1</t>
  </si>
  <si>
    <t>Montar formas impresoras según proceso de impresión flexográfica y manuales técnicos</t>
  </si>
  <si>
    <t>Mediante acta 003 del 23/06/2017, el Consejo de mesa avala la norma 290802057, Reemplaza la norma  290802037.</t>
  </si>
  <si>
    <t>291301105 1</t>
  </si>
  <si>
    <t>Preparar máquina de impresión flexográfica de acuerdo con manual de funcionamiento</t>
  </si>
  <si>
    <t>Mediante acta 003 del 23/06/2017, el Consejo de mesa avala la norma 290802058, Reemplaza la norma  290802017.</t>
  </si>
  <si>
    <t>291301106 1</t>
  </si>
  <si>
    <t>Imprimir piezas gráficas de acuerdo con método Flexografico y manual del fabricante</t>
  </si>
  <si>
    <t>Mediante acta 004 del 03/10/2017, el Consejo de mesa avala la norma 290802059, Reemplaza las normas   90802044.</t>
  </si>
  <si>
    <t>291301107 1</t>
  </si>
  <si>
    <t>Imprimir piezas gráficas de acuerdo con método serigráfico y manual del fabricante.</t>
  </si>
  <si>
    <t>291301109 1</t>
  </si>
  <si>
    <t>Grabar el portador de imagen de acuerdo con especificaciones técnicas.</t>
  </si>
  <si>
    <t>291301110 1</t>
  </si>
  <si>
    <t>Imprimir piezas gráficas de acuerdo con método offset y manual del fabricante</t>
  </si>
  <si>
    <t>291301113 1</t>
  </si>
  <si>
    <t>Preparar impresión digital de acuerdo con orden de producción y procedimiento técnico.</t>
  </si>
  <si>
    <t>291301115 1</t>
  </si>
  <si>
    <t>Operar equipo de impresión digital de acuerdo con manual de funcionamiento.</t>
  </si>
  <si>
    <t>Esta norma es reemplazada por la  290301019, decisión avalada por el consejo de mesa mediante 018 del 24/11/2017.</t>
  </si>
  <si>
    <t>291301116 1</t>
  </si>
  <si>
    <t>Grabar plancha fotopolimérica de acuerdo con especificaciones técnicas y manual de uso</t>
  </si>
  <si>
    <t>Fue reemplazada por la(s) norma(s)  290301019 que ya se encuentra(n) publicada(s).</t>
  </si>
  <si>
    <t>291301117 1</t>
  </si>
  <si>
    <t>Elaborar planchas de impresión offset de acuerdo con manuales y especificaciones técnicas</t>
  </si>
  <si>
    <t>La Mesa sectorial de industria  petroquímica realizó solicitud de traslado a la MS de Gestión de Procesos Productivos quien aceptó Según acta 04 del 30-08-2016, código que reemplaza la norma  220601054.</t>
  </si>
  <si>
    <t>291301118 1</t>
  </si>
  <si>
    <t>Instalar vinilos de acuerdo con especificaciones técnicas y método de montaje</t>
  </si>
  <si>
    <t>Fue reemplazada por la(s) norma(s)  220601054  que ya se encuentra(n) publicada(s).</t>
  </si>
  <si>
    <t>291301119 1</t>
  </si>
  <si>
    <t>Diseñar interfaz gráfica de usuario de acuerdo con metodologías de diseño y tipo de producto</t>
  </si>
  <si>
    <t>291301120 1</t>
  </si>
  <si>
    <t>Elaborar composiciones caligráficas de acuerdo con reglas ortotipográficas y técnicas gráficas</t>
  </si>
  <si>
    <t>Fue reemplazada por la(s) norma(s)  290301020 que ya se encuentra(n) publicada(s).</t>
  </si>
  <si>
    <t>291301121 1</t>
  </si>
  <si>
    <t>Representar conceptos gráficos de acuerdo con metodologías de ilustración y tipo de producto</t>
  </si>
  <si>
    <t>291301122 1</t>
  </si>
  <si>
    <t>Diagramar piezas gráficas de acuerdo con métodos de diseño y tipo de proyecto</t>
  </si>
  <si>
    <t>291301123 1</t>
  </si>
  <si>
    <t>Elaborar piezas gráficas de acuerdo con métodos de diseño y tipo de proyecto</t>
  </si>
  <si>
    <t>291301124 1</t>
  </si>
  <si>
    <t>Entrevistar personas de acuerdo con metodología de investigación y métodos de comunicación</t>
  </si>
  <si>
    <t>291301601 1</t>
  </si>
  <si>
    <t>Operar en el proceso gráfico en condiciones de seguridad, calidad y productividad. Código uc0200_2. Incual.</t>
  </si>
  <si>
    <t>la Mesa sectorial de industria  petroquímica realizó solicitud de traslado a la MS de Mantenimiento quien aceptó la Norma de competencia laboral  según acta 006 del 03-11-2016 justifica que la norma en mención se encuentra inmersa en la 280501092  teniend</t>
  </si>
  <si>
    <t>291701001 1</t>
  </si>
  <si>
    <t>Fue reemplazada por la(s) norma(s)  291301115  que ya se encuentra(n) publicada(s).</t>
  </si>
  <si>
    <t>291701002 1</t>
  </si>
  <si>
    <t>291701003 1</t>
  </si>
  <si>
    <t>291701004 1</t>
  </si>
  <si>
    <t>291701005 1</t>
  </si>
  <si>
    <t>291701006 1</t>
  </si>
  <si>
    <t>291701007 1</t>
  </si>
  <si>
    <t>Integrar sistemas mecatrónicos de automotores según especificaciones de diseño y manuales técnicos.</t>
  </si>
  <si>
    <t>Fue reemplazada por la(s) norma(s)  291301123  que ya se encuentra(n) publicada(s).</t>
  </si>
  <si>
    <t>291701008 1</t>
  </si>
  <si>
    <t>Integrar sistemas de transmisión de potencia en automotores según especificaciones de diseño y manuales técnicos.</t>
  </si>
  <si>
    <t>Fue reemplazada por la(s) norma(s)  291301122  que ya se encuentra(n) publicada(s).</t>
  </si>
  <si>
    <t>291701009 1</t>
  </si>
  <si>
    <t>Pintar la superficie original del vehículo de acuerdo con especificaciones de producto y manuales técnicos.</t>
  </si>
  <si>
    <t>Fue reemplazada por la(s) norma(s)  291301121 que ya se encuentra(n) publicada(s).</t>
  </si>
  <si>
    <t>291701011 1</t>
  </si>
  <si>
    <t>Ajustar piezas de ensamble automotriz según manuales y procedimientos técnicos</t>
  </si>
  <si>
    <t>Mediante acta 001 del 30/06/2017, el Consejo de mesa avala la norma 291701011, Reemplaza la norma 291701005.</t>
  </si>
  <si>
    <t>•	Reemplaza a: Código: 291701005 Versión: 1 Titulo de la Norma: Reparar cabinas de automotores de acuerdo con especificaciones y procedimientos técnicos..</t>
  </si>
  <si>
    <t>291701012 1</t>
  </si>
  <si>
    <t>Instalar componentes del vehículo de acuerdo con especificaciones de producto y manuales técnicos.</t>
  </si>
  <si>
    <t>Mediante acta 001 del 30/06/2017, el Consejo de mesa avala la norma 291701012, Reemplaza la norma 291701006.</t>
  </si>
  <si>
    <t>Fue reemplazada por la(s) norma(s)  291301119 que ya se encuentra(n) publicada(s).</t>
  </si>
  <si>
    <t>•	Reemplaza a: Código: 291701006 Versión: 1 Titulo de la Norma: Instalar componentes del vehiculo de acuerdo a especificaciones y procedimientos técnicos de diseño..</t>
  </si>
  <si>
    <t>291701014 1</t>
  </si>
  <si>
    <t>Instalar sistemas de seguridad del vehículo según
  manuales técnicos y normativa.
 "</t>
  </si>
  <si>
    <t>291701015 1</t>
  </si>
  <si>
    <t>Entonar colores de acuerdo con especificaciones y procedimiento técnico</t>
  </si>
  <si>
    <t>291701016 1</t>
  </si>
  <si>
    <t>Armar arneses eléctricos de acuerdo con diseño y especificaciones técnicas</t>
  </si>
  <si>
    <t>291701009 2</t>
  </si>
  <si>
    <t>291701017 1</t>
  </si>
  <si>
    <t>Integrar sistemas mecatrónicos de automotores según especificaciones de diseño y manuales técnicos</t>
  </si>
  <si>
    <t>291701018 1</t>
  </si>
  <si>
    <t>Integrar sistemas de transmisión de potencia en automotores según especificaciones de diseño y manuales técnicos</t>
  </si>
  <si>
    <t>210602001 1</t>
  </si>
  <si>
    <t>Tramitar los documentos de archivo de acuerdo con la normativa vigente y políticas institucionales.</t>
  </si>
  <si>
    <t>Esta norma fue trasladada de la MS Archivos y Bibliotecas, según Acta 004 09/10/2013 de la MS Gestión Documental. (Código anterior 250601001).</t>
  </si>
  <si>
    <t>210602001 2</t>
  </si>
  <si>
    <t>Tramitar los documentos de acuerdo con normativa vigente.</t>
  </si>
  <si>
    <t>Fue reemplazada por la(s) norma(s) 291301097 que ya se encuentra(n) publicada(s).</t>
  </si>
  <si>
    <t>210602001 3</t>
  </si>
  <si>
    <t>Tramitar correspondencia de acuerdo con procesos técnicos y normativa</t>
  </si>
  <si>
    <t>210602002 1</t>
  </si>
  <si>
    <t>Controlar los documentos de archivo de acuerdo con la normativa vigente y con las necesidades institucionales.</t>
  </si>
  <si>
    <t>Esta norma fue trasladada de la MS Archivos y Bibliotecas, según Acta 004 09/10/2013 de la MS Gestión Documental. (Código anterior 250601003).
 Esta norma es reemplazada por la 210602024, decisión avalada por el consejo de mesa mediante acta 003 del 08/07</t>
  </si>
  <si>
    <t>210602003 1</t>
  </si>
  <si>
    <t>Generar bases de datos de acuerdo con procedimientos establecidos.</t>
  </si>
  <si>
    <t>Esta norma fue trasladada de la MS Archivos y Bibliotecas, según Acta 004 09/10/2013 de la MS Gestión Documental. (Código anterior 250601011).</t>
  </si>
  <si>
    <t>Según Acta 039 del 12/06/2013, los elementos de esta norma fueron involucrados en las normas 291301040 y 291301041.  Por lo tanto se inactiva este código.</t>
  </si>
  <si>
    <t>Alimentar base de datos de acuerdo con procedimientos establecidos y políticas institucionales</t>
  </si>
  <si>
    <t>210602004 1</t>
  </si>
  <si>
    <t>Difundir la información y los documentos de archivo existentes de acuerdo con las necesidades de los usuarios</t>
  </si>
  <si>
    <t>Esta norma fue trasladada de la MS Archivos y Bibliotecas, según Acta 004 09/10/2013 de la MS Gestión Documental. (Código anterior 250601014).</t>
  </si>
  <si>
    <t>Fue reemplazada por la(s) norma(s) 291301107 que ya se encuentra(n) publicada(s).</t>
  </si>
  <si>
    <t>210602004 2</t>
  </si>
  <si>
    <t>Esta norma es reemplazada por la 210602032 y 210602033 decisión avalada por el consejo de mesa mediante acta 001 del 19/01/2017.</t>
  </si>
  <si>
    <t>210602005 1</t>
  </si>
  <si>
    <t>Prestar el servicio de información y consulta a usuarios de acuerdo con sus requerimientos, políticas institucionales, y términos establecidos en la ley.</t>
  </si>
  <si>
    <t>Esta norma fue trasladada de la MS Archivos y Bibliotecas, según Acta 004 09/10/2013 de la MS Gestión Documental. (Código anterior 250601015).</t>
  </si>
  <si>
    <t>Prestar el servicio de información y consulta a usuarios de acuerdo con sus requerimientos, políticas institucionales, y términos establecidos en la ley</t>
  </si>
  <si>
    <t>210602006 1</t>
  </si>
  <si>
    <t>Elaborar las tablas de retención documental de acuerdo con la normatividad vigente.</t>
  </si>
  <si>
    <t>Esta norma fue trasladada de la MS Archivos y Bibliotecas, según Acta 004 09/10/2013 de la MS Gestión Documental. (Código anterior 250601019).
 La Norma de Competencia Laboral, fue Remplazada por la Norma Sectorial de Competencia Laboral 210602029 Alimenta</t>
  </si>
  <si>
    <t>210602007 1</t>
  </si>
  <si>
    <t>Elaborar las tablas de valoración documental de acuerdo con la normatividad vigente.</t>
  </si>
  <si>
    <t>Esta norma fue trasladada de la MS Archivos y Bibliotecas, según Acta 004 09/10/2013 de la MS Gestión Documental. (Código anterior 250601020).
 Esta norma es reemplazada por la 210602028, decisión avalada por el consejo de mesa mediante acta 004 del 09/09</t>
  </si>
  <si>
    <t>210602008 1</t>
  </si>
  <si>
    <t>Organizar archivo central de acuerdo con normatividad vigente y políticas institucionales.</t>
  </si>
  <si>
    <t>Esta norma fue trasladada de la MS Archivos y Bibliotecas, según Acta 004 09/10/2013 de la MS Gestión Documental. (Código anterior 250601028).
 Esta norma es reemplazada por la 210602022, decisión avalada por el consejo de mesa mediante acta 004 del 10/10/</t>
  </si>
  <si>
    <t>Fue reemplazada por la(s) norma(s) 291301109 que ya se encuentra(n) publicada(s).</t>
  </si>
  <si>
    <t>210602009 1</t>
  </si>
  <si>
    <t>Organizar archivos de gestión de acuerdo con normatividad vigente y políticas institucionales.</t>
  </si>
  <si>
    <t>Esta norma fue trasladada de la MS Archivos y Bibliotecas, según Acta 004 09/10/2013 de la MS Gestión Documental. (Código anterior 250601029).
 Esta norma es reemplazada por la 210602021, decisión avalada por el consejo de mesa mediante acta 004 del 10/10/</t>
  </si>
  <si>
    <t>210602010 1</t>
  </si>
  <si>
    <t>Organizar fondos acumulados de acuerdo con normatividad vigente y políticas institucionales.</t>
  </si>
  <si>
    <t>Esta norma fue trasladada de la MS Archivos y Bibliotecas, según Acta 004 09/10/2013 de la MS Gestión Documental. (Código anterior 250601030).
 Esta norma es reemplazada por la 210602023, decisión avalada por el consejo de mesa mediante acta 004 del 10/10/</t>
  </si>
  <si>
    <t>Fue reemplazada por la(s) norma(s) 291301104 que ya se encuentra(n) publicada(s).</t>
  </si>
  <si>
    <t>210602011 1</t>
  </si>
  <si>
    <t>Conservar los documentos de archivo de acuerdo con los protocolos establecidos, políticas institucionales y normatividad vigente.</t>
  </si>
  <si>
    <t>Esta norma es reemplazada por la 210602036, decisión avalada por el consejo de mesa mediante 009 del 07/12/2017.</t>
  </si>
  <si>
    <t>210602012 1</t>
  </si>
  <si>
    <t>Preservar los documentos de archivo de acuerdo con los protocolos establecidos, las políticas institucionales y normatividad vigente.</t>
  </si>
  <si>
    <t>Esta norma fue trasladada de la MS Archivos y Bibliotecas, según Acta 004 09/10/2013 de la MS Gestión Documental. (Código anterior 250601036)..Por decisión del Grupo de Gestión de Competencias Laborales de fecha 29 de abril de 2015 se procede a registrar</t>
  </si>
  <si>
    <t>Fue reemplazada por la(s) norma(s) 291301105 que ya se encuentra(n) publicada(s).</t>
  </si>
  <si>
    <t>210602013 1</t>
  </si>
  <si>
    <t>Diagnosticar las condiciones del archivo institucional de acuerdo con la normativa vigente.</t>
  </si>
  <si>
    <t>Esta norma fue trasladada de la MS Archivos y Bibliotecas, según Acta 004 09/10/2013 de la MS Gestión Documental. (Código anterior 250601037).
 Esta norma es reemplazada por la 210602025, decisión avalada por el consejo de mesa mediante acta 003 del 08/07</t>
  </si>
  <si>
    <t>210602014 1</t>
  </si>
  <si>
    <t>Gestionar la ejecución del plan archivístico integral de acuerdo con la normatividad vigente, las necesidades y políticas institucionales.</t>
  </si>
  <si>
    <t>Esta norma fue trasladada de la MS Archivos y Bibliotecas, según Acta 004 09/10/2013 de la MS Gestión Documental. (Código anterior 250601038).
 Esta norma es reemplazada por la 210602026, decisión avalada por el consejo de mesa mediante acta 003 del 08/07</t>
  </si>
  <si>
    <t>Fue reemplazada por la(s) norma(s) 291301106 que ya se encuentra(n) publicada(s).</t>
  </si>
  <si>
    <t>210602015 1</t>
  </si>
  <si>
    <t>Evaluar la conformidad del programa de gestión documental institucional de acuerdo con el sistema integrado de gestión y la normativa vigente.</t>
  </si>
  <si>
    <t>Esta norma fue trasladada de la MS Archivos y Bibliotecas, según Acta 004 09/10/2013 de la MS Gestión Documental. (Código anterior 250601039).</t>
  </si>
  <si>
    <t>210602016 1</t>
  </si>
  <si>
    <t>Aplicar procedimientos del programa de gestión documental de acuerdo con normativa vigente y políticas institucionales.</t>
  </si>
  <si>
    <t>Esta norma fue trasladada de la MS Archivos y Bibliotecas, según Acta 004 09/10/2013 de la MS Gestión Documental. (Código anterior 250601040).</t>
  </si>
  <si>
    <t>210602017 1</t>
  </si>
  <si>
    <t>Microfilmar los documentos según normativa vigente y procedimientos establecidos.</t>
  </si>
  <si>
    <t>Fue reemplazada por la(s) norma(s) 291301083 que ya se encuentra(n) publicada(s).</t>
  </si>
  <si>
    <t>210602018 1</t>
  </si>
  <si>
    <t>Digitalizar los documentos según normatividad vigente y procedimientos establecidos.</t>
  </si>
  <si>
    <t>210602019 1</t>
  </si>
  <si>
    <t>Automatizar los procesos documentales según normativa vigente y procedimientos establecidos.</t>
  </si>
  <si>
    <t>210602020 1</t>
  </si>
  <si>
    <t>Producir los documentos de archivo de acuerdo con normativa vigente.</t>
  </si>
  <si>
    <t>Fue reemplazada por la(s) norma(s)  291301096  que ya se encuentra(n) publicada(s).</t>
  </si>
  <si>
    <t>Fue reemplazada en la novedad de Actualización por la norma: Código 210601024 – Versión 1</t>
  </si>
  <si>
    <t>210602021 1</t>
  </si>
  <si>
    <t>Organizar archivos de gestión de acuerdo con normativa.</t>
  </si>
  <si>
    <t>Mediante acta 004 del 10/10/2015, el Consejo de mesa avala la norma 210602021 que reemplaza a la 210602009</t>
  </si>
  <si>
    <t>210602022 1</t>
  </si>
  <si>
    <t>Organizar archivo central de acuerdo con tecnologías y normativa.</t>
  </si>
  <si>
    <t>Mediante acta 004 del 10/10/2015, el Consejo de mesa avala la norma 210602022 que reemplaza a la 210602008</t>
  </si>
  <si>
    <t>Fue reemplazada por la(s) norma(s)  291301117 que ya se encuentra(n) publicada(s).</t>
  </si>
  <si>
    <t>210602023 1</t>
  </si>
  <si>
    <t>Organizar fondos documentales acumulados de acuerdo con metodología archivística y normativa.</t>
  </si>
  <si>
    <t>Mediante acta 004 del 10/10/2015, el Consejo de mesa avala la norma 210602023 que reemplaza a la 210602010</t>
  </si>
  <si>
    <t>•	Reemplaza a: Código: 210602010 Versión: 1 Titulo de la Norma: Organizar fondos acumulados de acuerdo con normatividad vigente y políticas institucionales.
.</t>
  </si>
  <si>
    <t>210602024 1</t>
  </si>
  <si>
    <t>Controlar los documentos de archivo de acuerdo con normativa y procedimientos técnicos.</t>
  </si>
  <si>
    <t>Mediante acta 003 del 08/07/2016, el Consejo de mesa avala la norma 210602024, Reemplaza la norma 210602002.</t>
  </si>
  <si>
    <t>Fue reemplazada por la(s) norma(s)  291301116 que ya se encuentra(n) publicada(s).</t>
  </si>
  <si>
    <t>210602025 1</t>
  </si>
  <si>
    <t>Diagnósticar procesos de gestión documental de acuerdo con procedimientos técnicos y normativa.</t>
  </si>
  <si>
    <t>Mediante acta 003 del 08/07/2016, el Consejo de mesa avala la norma 210602025, Reemplaza la norma 210602013.</t>
  </si>
  <si>
    <t>210602026 1</t>
  </si>
  <si>
    <t>Elaborar plan archivístico de acuerdo con procedimientos técnicos y normativa.</t>
  </si>
  <si>
    <t>Fue reemplazada por la(s) norma(s)  291301095 que ya se encuentra(n) publicada(s).</t>
  </si>
  <si>
    <t>210602027 1</t>
  </si>
  <si>
    <t>Elaborar programa de gestión documental de acuerdo con normativa y procedimientos técnicos.</t>
  </si>
  <si>
    <t>Mediante acta 004 del 09/09/2016, el Consejo de mesa avala la norma 210602027, Reemplaza la norma 210602007.</t>
  </si>
  <si>
    <t>210602028 1</t>
  </si>
  <si>
    <t>Elaborar tablas de valoración documental de acuerdo con normativa y procedimientos técnicos.</t>
  </si>
  <si>
    <t>210602029 2</t>
  </si>
  <si>
    <t>Elaborar tablas de retención documental de acuerdo con metodología y normativa</t>
  </si>
  <si>
    <t>Mediante acta 006 del 19/10/2017, el Consejo de mesa avala la norma 210602029, Reemplaza las normas 210602007.</t>
  </si>
  <si>
    <t>210602030 1</t>
  </si>
  <si>
    <t>Elaborar cuadros de clasificación documental de acuerdo con procedimientos técnicos y normativa.</t>
  </si>
  <si>
    <t>210602031 1</t>
  </si>
  <si>
    <t>Administrar transferencia documental de acuerdo con procedimientos técnicos y normativa.</t>
  </si>
  <si>
    <t>210602032 1</t>
  </si>
  <si>
    <t>Prestar servicio de información de acuerdo con procedimientos técnicos y normativa.</t>
  </si>
  <si>
    <t>Mediante acta 001 del 19/01/2017, el Consejo de mesa avala la norma 210602032, Reemplaza la norma 210602004 y 210602005.</t>
  </si>
  <si>
    <t>210602033 1</t>
  </si>
  <si>
    <t>Alimentar base de datos de acuerdo con procedimientos técnicos.</t>
  </si>
  <si>
    <t>Mediante acta 001 del 19/01/2017, el Consejo de mesa avala la norma 210602033, Reemplaza la norma 210602004.</t>
  </si>
  <si>
    <t>210602034 1</t>
  </si>
  <si>
    <t>Digitalizar documentos de archivo de acuerdo con procedimientos técnicos y dispositivos tecnológicos.</t>
  </si>
  <si>
    <t>Mediante acta 001 del 19/01/2017, el Consejo de mesa avala la norma 210602034, Reemplaza la norma 210602018.
 Esta norma es reemplazada por la 210602036, decisión avalada por el consejo de mesa mediante 009 del 07/12/2017.</t>
  </si>
  <si>
    <t>210602035 1</t>
  </si>
  <si>
    <t>Preservar información digital de acuerdo con procesos técnicos y normativa.</t>
  </si>
  <si>
    <t>210602036 2</t>
  </si>
  <si>
    <t>Conservar documentos de archivo de acuerdo con procedimientos técnicos y tipos de soporte.</t>
  </si>
  <si>
    <t>Mediante acta 009 del 07/12/2017, el Consejo de mesa avala la norma 210602036, Reemplaza las normas 210602011, 210602035, 210602034, 210602017.</t>
  </si>
  <si>
    <t>210602037 1</t>
  </si>
  <si>
    <t>Diagnosticar archivos de acuerdo con metodología y normativa archivística</t>
  </si>
  <si>
    <t>Fue reemplazada por la(s) norma(s) 291301085,291301087 que ya se encuentra(n) publicada(s).</t>
  </si>
  <si>
    <t>210602038 1</t>
  </si>
  <si>
    <t>Organizar archivos de gestión de acuerdo con procedimientos técnicos y tipos de soporte</t>
  </si>
  <si>
    <t>Se encontraba registrada como norma para diseño curricular con código 291301801_1.  Fecha de registro 28/07/2011.</t>
  </si>
  <si>
    <t>210602039 1</t>
  </si>
  <si>
    <t>Manejar archivo histórico de acuerdo con metodología y normativa archivística</t>
  </si>
  <si>
    <t>210602040 1</t>
  </si>
  <si>
    <t>Conformar archivo central de acuerdo con procedimientos técnicos y normativa archivística</t>
  </si>
  <si>
    <t>Fue reemplazada por la(s) norma(s) 291301102 que ya se encuentra(n) publicada(s).</t>
  </si>
  <si>
    <t>210602041 1</t>
  </si>
  <si>
    <t>Elaborar instrumentos técnicos de acuerdo a metodología y normativa archivística</t>
  </si>
  <si>
    <t>Fue reemplazada por la(s) norma(s) 291301103 que ya se encuentra(n) publicada(s).</t>
  </si>
  <si>
    <t>210602042 1</t>
  </si>
  <si>
    <t>Elaborar instrumentos de planeación documental de acuerdo con procedimientos técnicos y normativa archivística</t>
  </si>
  <si>
    <t>Fue reemplazada por la(s) norma(s)  291301113  que ya se encuentra(n) publicada(s).</t>
  </si>
  <si>
    <t>210602043 1</t>
  </si>
  <si>
    <t>Valorar documentos de archivo de acuerdo con metodología y normativa</t>
  </si>
  <si>
    <t>260402001 1</t>
  </si>
  <si>
    <t>Dirigir procesos de gestión del riesgo de desastres de acuerdo con planes y normativa</t>
  </si>
  <si>
    <t>260402002 1</t>
  </si>
  <si>
    <t>Guiar elaboración de instrumentos de acuerdo con metodologías y normativa en gestión del riesgo de desastres</t>
  </si>
  <si>
    <t>260402003 1</t>
  </si>
  <si>
    <t>Atender incendios según procedimientos técnicos y normativa</t>
  </si>
  <si>
    <t>Mediante acta 029 del 20/04/2018, el Consejo de mesa avala la norma 260402003, Reemplaza las normas 230101102, 270101096</t>
  </si>
  <si>
    <t>260402004 1</t>
  </si>
  <si>
    <t>Atender incidentes según protocolos y normativa</t>
  </si>
  <si>
    <t>Mediante acta 029 del 20/04/2018, el Consejo de mesa avala la norma 260402004, Reemplaza las normas 230101100, 230101102, 270101091</t>
  </si>
  <si>
    <t>260402005 1</t>
  </si>
  <si>
    <t>Rescatar víctimas de acuerdo con técnicas y normativa</t>
  </si>
  <si>
    <t>Mediante acta 029 del 20/04/2018, el Consejo de mesa avala la norma 260402003, Reemplaza las normas 230101082 230101103</t>
  </si>
  <si>
    <t>•	Fue reemplazada en la novedad de Cambio de metodología por la norma: Código 260402013 – Versión 1 - Titulo de la Norma Preparar condiciones preoperacionales de acuerdo con técnicas de rescate y normativa.</t>
  </si>
  <si>
    <t>260402006 1</t>
  </si>
  <si>
    <t>Tramitar recursos de emergencias de acuerdo con manuales de logística y normativa</t>
  </si>
  <si>
    <t>Mediante acta 007 del 30/11/2017, el Consejo de mesa avala la norma 260402006, Reemplaza las normas 210101046, 210101047, 210101048, 210101049 .</t>
  </si>
  <si>
    <t>260402007 1</t>
  </si>
  <si>
    <t>Diseñar estrategias de gestión del riesgo de desastres según metodologías y normativa</t>
  </si>
  <si>
    <t>Mediante acta 007 del 30/11/2017, el Consejo de mesa avala la norma 260402007, Reemplaza las normas 230101228, 230101104.</t>
  </si>
  <si>
    <t>•	Reemplaza a: Código: 230101228 Versión: 1 Titulo de la Norma: Gestionar las causas y efectos de las urgencias, emergencias, calamidades y desastres para la reducción del riesgo mediante modelos humanísticos sociales y normatividad vigente..
•	Reemplaza a: Código: 230101104 Versión: 2 Titulo de la Norma: Reducir los riesgos de acuerdo con las caracteristicas del entorno y normativa vigente..</t>
  </si>
  <si>
    <t>260402008 1</t>
  </si>
  <si>
    <t>Operar red de monitoreo de observación según procedimiento técnico y normativa de gestión del riesgo de desastres</t>
  </si>
  <si>
    <t>260402009 1</t>
  </si>
  <si>
    <t>Prevenir incendios según procedimientos técnicos y normativa.</t>
  </si>
  <si>
    <t>260402009 2</t>
  </si>
  <si>
    <t>Prevenir incendios forestales según procedimiento y normativa</t>
  </si>
  <si>
    <t>•	Reemplaza a: Código: 260402009 Versión: 1 Titulo de la Norma: Prevenir incendios según procedimientos técnicos y normativa..</t>
  </si>
  <si>
    <t>260402010 1</t>
  </si>
  <si>
    <t>Diagnosticar riesgo de desastres de acuerdo con metodologías y normativa</t>
  </si>
  <si>
    <t>Reemplaza la norma 230101043</t>
  </si>
  <si>
    <t>•	Reemplaza a: Código: 230101043 Versión: 1 Titulo de la Norma: Reducir las causas y efectos de las urgencias, emergencias, calamidades y desastres de acuerdo con modelos humanísticos sociales y normas técnicas legales vigentes.
.</t>
  </si>
  <si>
    <t>260402011 1</t>
  </si>
  <si>
    <t>Valorar atención de incidentes según metodología y protocolos de gestión de riesgo de desastres</t>
  </si>
  <si>
    <t>260402012 1</t>
  </si>
  <si>
    <t>Evaluar condiciones de seguridad humana según normativa de riesgo de desastres</t>
  </si>
  <si>
    <t>Reempla la norma 270101092</t>
  </si>
  <si>
    <t>Fue reemplazada por la(s) norma(s) 291301110 que ya se encuentra(n) publicada(s).</t>
  </si>
  <si>
    <t>260402013 1</t>
  </si>
  <si>
    <t>Preparar condiciones preoperacionales de acuerdo con técnicas de rescate y normativa</t>
  </si>
  <si>
    <t>260402014 1</t>
  </si>
  <si>
    <t>Promover acciones de prevención de acuerdo con normativa y protocolos de gestión del riesgo de desastres</t>
  </si>
  <si>
    <t>220501001 1</t>
  </si>
  <si>
    <t>Realizar mantenimiento preventivo y predictivo que prolongue el funcionamiento de los equipos de computo.</t>
  </si>
  <si>
    <t>Fue reemplazada por la(s) norma(s)  220501113  que ya se encuentra(n) publicada(s).</t>
  </si>
  <si>
    <t>220501001 2</t>
  </si>
  <si>
    <t>Esta norma es reemplazada por la  220501114, decisión avalada por el consejo de mesa mediante 010 del 22/12/2017.</t>
  </si>
  <si>
    <t>Fue reemplazada por la(s) norma(s)  220501114 que ya se encuentra(n) publicada(s).</t>
  </si>
  <si>
    <t>220501001 3</t>
  </si>
  <si>
    <t>Mantener equipos de cómputo según procedimiento técnico.</t>
  </si>
  <si>
    <t>220501002 1</t>
  </si>
  <si>
    <t>Realizar mantenimiento correctivo de los equipos de computo, mediante el reemplazo de los módulos componentes</t>
  </si>
  <si>
    <t>Esta norma es reemplazada por la  220501092, decisión avalada por el consejo de mesa mediante acta  004 del 30/06/2016.  Se inactiva código.</t>
  </si>
  <si>
    <t>220501002 2</t>
  </si>
  <si>
    <t>Realizar mantenimiento correctivo de los equipos de computo según procedimiento establecido.</t>
  </si>
  <si>
    <t>Esta norma es reemplazada por el código 220501074, decisión  avalada por el Consejo de mesa mediante  Acta 007 del 29-10-2015.</t>
  </si>
  <si>
    <t>220501002 3</t>
  </si>
  <si>
    <t>Reparar equipos de cómputo según procedimiento técnico.</t>
  </si>
  <si>
    <t>•	Reemplaza a: Código: 220501002 Versión: 2 Titulo de la Norma: Realizar mantenimiento correctivo de los equipos de computo según procedimiento establecido.
.</t>
  </si>
  <si>
    <t>220501003 1</t>
  </si>
  <si>
    <t>Realizar mantenimiento correctivo de los equipos de computo, mediante la reparación de los módulos componentes.</t>
  </si>
  <si>
    <t>220501004 1</t>
  </si>
  <si>
    <t>Realizar mantenimiento preventivo y predictivo que conserve la conectividad entre los equipos</t>
  </si>
  <si>
    <t>Se inactiva por concepto de comité técnico de expertos decisión avalada por el consejo de mesa mediante acta 001 del 24-11-2015.</t>
  </si>
  <si>
    <t>220501004 2</t>
  </si>
  <si>
    <t>Realizar mantenimiento preventivo y predictivo que conserve la conectividad entre los equipos.</t>
  </si>
  <si>
    <t>Esta norma es reemplazada por la  220501116, decisión avalada por el consejo de mesa mediante 010 del 22/12/2017.</t>
  </si>
  <si>
    <t>Fue reemplazada por la(s) norma(s)  220501116 que ya se encuentra(n) publicada(s).</t>
  </si>
  <si>
    <t>220501005 1</t>
  </si>
  <si>
    <t>Realizar mantenimiento correctivo que restablezca la conectividad entre los equipos.</t>
  </si>
  <si>
    <t>Fue reemplazada por la(s) norma(s) 220501106 que ya se encuentra(n) publicada(s).</t>
  </si>
  <si>
    <t>220501005 2</t>
  </si>
  <si>
    <t>Fue reemplazada por la(s) norma(s)  220501086  que ya se encuentra(n) publicada(s).</t>
  </si>
  <si>
    <t>220501006 1</t>
  </si>
  <si>
    <t>Definir los requerimientos necesarios para construir el sistema de información.</t>
  </si>
  <si>
    <t>Esta norma es reemplazada por la 220501092, decisión avalada por el consejo de mesa mediante acta 004 del 30/06/2016. Se inactiva código.</t>
  </si>
  <si>
    <t>Fue reemplazada por la(s) norma(s)  220501087  que ya se encuentra(n) publicada(s).</t>
  </si>
  <si>
    <t>220501006 2</t>
  </si>
  <si>
    <t>Definir los requerimientos necesarios para construir el sistema de información de acuerdo con las necesidades del cliente</t>
  </si>
  <si>
    <t>Fue reemplazada por la(s) norma(s)  220501089  que ya se encuentra(n) publicada(s).</t>
  </si>
  <si>
    <t>220501006 3</t>
  </si>
  <si>
    <t>Especificar los requisitos necesarios para desarrollar el sistema de informacion de acuerdo con las necesidades del cliente.</t>
  </si>
  <si>
    <t>Fue reemplazada por la(s) norma(s)  220501109  que ya se encuentra(n) publicada(s).</t>
  </si>
  <si>
    <t>220501007 1</t>
  </si>
  <si>
    <t>Desarrollar el sistema de información que cumpla con los requerimientos de la solución informática.</t>
  </si>
  <si>
    <t>Esta norma es reemplazada por la 220501096, decisión avalada por el consejo de mesa mediante acta 004 del 30/06/2016. Se inactiva código.</t>
  </si>
  <si>
    <t xml:space="preserve">Se encontraba registrada como norma para diseño curricular con código 220501545_1.  Fecha de registro 13/08/2010. Avalada como NCL según Acta 025 del 25/01/2012, con código 220501077_1.
Esta norma es reemplazada por la  220501117, decisión avalada por el </t>
  </si>
  <si>
    <t>Fue reemplazada por la(s) norma(s)  220501117 que ya se encuentra(n) publicada(s).</t>
  </si>
  <si>
    <t>220501007 2</t>
  </si>
  <si>
    <t>Desarrollar el sistema que cumpla con los requerimientos de la solución informática</t>
  </si>
  <si>
    <t>220501007 3</t>
  </si>
  <si>
    <t>Construir el sistema que cumpla con los requisitos de la solución informática.</t>
  </si>
  <si>
    <t>220501008 1</t>
  </si>
  <si>
    <t>Implementar el sistema de información que cumpla con los requerimientos de la solución teleinformática.</t>
  </si>
  <si>
    <t>Fue reemplazada por la(s) norma(s)  220501120 que ya se encuentra(n) publicada(s).</t>
  </si>
  <si>
    <t>220501009 1</t>
  </si>
  <si>
    <t>Participar en el proceso de negociación de tecnología informática para permitir la implementación del sistema de información.</t>
  </si>
  <si>
    <t>Esta norma es reemplazada por la 220501094, decisión avalada por el consejo de mesa mediante acta 004 del 30/06/2016. Se inactiva código.</t>
  </si>
  <si>
    <t>220501009 2</t>
  </si>
  <si>
    <t>Fue reemplazada por la(s) norma(s)  280202099 y 220501120 que ya se encuentra(n) publicada(s).</t>
  </si>
  <si>
    <t>220501010 1</t>
  </si>
  <si>
    <t>Realizar análisis y diseño del sistema de información que cumpla con los requerimientos de la empresa.</t>
  </si>
  <si>
    <t>220501012 1</t>
  </si>
  <si>
    <t>Implementar la estructura de la red de acuerdo con un diseño preestablecido a partir de normas técnicas internacionales.</t>
  </si>
  <si>
    <t>220501012 2</t>
  </si>
  <si>
    <t>220501013 1</t>
  </si>
  <si>
    <t>Utilizar software para administrar redes de acuerdo a las normas internacionales.</t>
  </si>
  <si>
    <t>220501013 2</t>
  </si>
  <si>
    <t>Utilizar software de administración de red para garantizar accesibilidad de los servicios y optimizar los recursos.</t>
  </si>
  <si>
    <t>220501014 1</t>
  </si>
  <si>
    <t>Instalar y administrar hardware y software de seguridad en la red a partir de normas internacionales.</t>
  </si>
  <si>
    <t>La nscl debe ser incluida en la NSCL 220501105, según Acta 8 de Septiembre de 2017</t>
  </si>
  <si>
    <t>220501014 2</t>
  </si>
  <si>
    <t>Administrar hardware y software de seguridad en la red a partir de normas internacionales.</t>
  </si>
  <si>
    <t>220501017 1</t>
  </si>
  <si>
    <t>Configurar los dispositivos activos de interconexión en la red que cumplan las condiciones de transmisión e intercambio de información requeridas para la solución.</t>
  </si>
  <si>
    <t>220501017 2</t>
  </si>
  <si>
    <t>Configurar los dispositivos activos de interconexión en la red que cumplan las condiciones de transmisión e intercambio de información requerida para la solución.</t>
  </si>
  <si>
    <t>Esta norma reempaza a la 220501050_2, decisión avalada en Acta 007 del 29/10/2015.</t>
  </si>
  <si>
    <t>220501018 1</t>
  </si>
  <si>
    <t>Implantar políticas de seguridad para el acceso a la red según las políticas de la empresa.</t>
  </si>
  <si>
    <t>Mediante acta 004 del 30/06/2016, el Consejo de mesa avala la norma 220501092, Reemplaza la norma 220501006_3 y 220501066_1.</t>
  </si>
  <si>
    <t>220501019 1</t>
  </si>
  <si>
    <t>Verificar la vulnerabilidad de la red contra ataques de acuerdo con las políticas de seguridad de la empresa.</t>
  </si>
  <si>
    <t>Esta norma es reemplazada por la 220501108, decisión avalada por el consejo de mesa mediante acta 001 del 03/02/2017.</t>
  </si>
  <si>
    <t>Mediante acta 004 del 30/06/2016, el Consejo de mesa avala la norma 220501093, Reemplaza la norma 220501032_2.</t>
  </si>
  <si>
    <t>220501019 2</t>
  </si>
  <si>
    <t>Diagnosticar el nivel de seguridad de la informacion de acuerdo con las normas internacionales y el objeto de negocio.</t>
  </si>
  <si>
    <t>Mediante acta 004 del 30/06/2016, el Consejo de mesa avala la norma 220501094, Reemplaza la norma 220501009_2.</t>
  </si>
  <si>
    <t>220501020 1</t>
  </si>
  <si>
    <t>Probar la seguridad de la instalaciones físicas de la red de acuerdo con el diseño establecido.</t>
  </si>
  <si>
    <t>Esta norma es reemplazada por la 220501110, decisión avalada por el consejo de mesa mediante acta 001 del 03/02/2017.</t>
  </si>
  <si>
    <t>Mediante acta 004 del 30/06/2016, el Consejo de mesa avala la norma 220501095, Reemplaza la norma 220501033_2.</t>
  </si>
  <si>
    <t>220501020 2</t>
  </si>
  <si>
    <t>Implementar el modelo de seguridad de la información que garantice el manejo integral de la informacion.</t>
  </si>
  <si>
    <t>Mediante acta 004 del 30/06/2016, el Consejo de mesa avala la norma 220501096, Reemplaza la norma 220501007_3.</t>
  </si>
  <si>
    <t>220501021 1</t>
  </si>
  <si>
    <t>Inspeccionar en forma proactiva y forense los eventos y registros de seguridad de la red y las aplicaciones de acuerdo al diseño establecido.</t>
  </si>
  <si>
    <t>Esta norma es reemplazada por la 220501111, decisión avalada por el consejo de mesa mediante acta 001 del 03/02/2017.</t>
  </si>
  <si>
    <t>Mediante acta 004 del 30/06/2016, el Consejo de mesa avala la norma 220501097, Reemplaza la norma 220501034_2.</t>
  </si>
  <si>
    <t>220501021 2</t>
  </si>
  <si>
    <t>Monitorear el modelo de seguridad de la información para determinar el funcionamiento y operatividad del mismo.</t>
  </si>
  <si>
    <t>Mediante acta 004 del 30/06/2016, el Consejo de mesa avala la norma 220501098, Reemplaza las normas 220501035_2 - 220501058_1 y 220501062_1.</t>
  </si>
  <si>
    <t>220501022 1</t>
  </si>
  <si>
    <t>Administrar sistemas de información en entornos monousuario y multiusuario.</t>
  </si>
  <si>
    <t>ESTA NCL QUEDA INACTIVA POR CONSIDERAR QUE SUS ELEMENTOS Y CRITERIOS NO ESTAN VIGENTES POR EL AVANCE TECNOLÓGICO, s/ Acta 007 del 05-10-2012</t>
  </si>
  <si>
    <t>Mediante acta 004 del 30/06/2016, el Consejo de mesa avala la norma 220501099, Reemplaza la norma 220501079_1.</t>
  </si>
  <si>
    <t>220501023 1</t>
  </si>
  <si>
    <t>Administrar redes empresariales y gestionar la conexión del sistema a redes externas.</t>
  </si>
  <si>
    <t>220501023 2</t>
  </si>
  <si>
    <t>Administrar redes empresariales utilizando herramientas y metodologias existentes.</t>
  </si>
  <si>
    <t>220501024 1</t>
  </si>
  <si>
    <t>Facilitar la utilización de aplicaciones de propósito general y específico.</t>
  </si>
  <si>
    <t>220501025 1</t>
  </si>
  <si>
    <t>Implementar cambios y actualizaciones para mejorar la utilización del sistema y las aplicaciones.</t>
  </si>
  <si>
    <t>220501028 1</t>
  </si>
  <si>
    <t>Analizar la información recolectada para definir la tipología de proyecto multimedial.</t>
  </si>
  <si>
    <t>Esta norma es reemplazada por la 220501100, decisión avalada por el consejo de mesa mediante acta 004 del 30/06/2016. Se inactiva código.</t>
  </si>
  <si>
    <t>Fue reemplazada por la(s) norma(s) 220501104_2 que ya se encuentra(n) publicada(s).</t>
  </si>
  <si>
    <t>220501028 2</t>
  </si>
  <si>
    <t>Definir el proyecto multimedia de acuerdo con las necesidades del usuario.</t>
  </si>
  <si>
    <t>220501029 1</t>
  </si>
  <si>
    <t>Diseñar la solución multimedial de acuerdo con el informe de análisis de la información recolectada.</t>
  </si>
  <si>
    <t>Esta norma es reemplazada por la 220501101, decisión avalada por el consejo de mesa mediante acta 004 del 30/06/2016. Se inactiva código.</t>
  </si>
  <si>
    <t>220501029 2</t>
  </si>
  <si>
    <t>Diseñar la solución multimedia de acuerdo con el plan de desarrollo del producto.</t>
  </si>
  <si>
    <t>220501030 1</t>
  </si>
  <si>
    <t>Integrar los elementos multimediales de acuerdo con un diseño establecido.</t>
  </si>
  <si>
    <t>Esta norma es reemplazada por la 220501102, decisión avalada por el consejo de mesa mediante acta 004 del 30/06/2016. Se inactiva código.</t>
  </si>
  <si>
    <t>220501030 2</t>
  </si>
  <si>
    <t>Integrar los elementos multimedia de acuerdo con un diseño establecido.</t>
  </si>
  <si>
    <t>Mediante acta 001 del 03/02/2017, el Consejo de mesa avala la norma 220501108, Reemplaza la norma 220501019.</t>
  </si>
  <si>
    <t>220501031 1</t>
  </si>
  <si>
    <t>Entregar la aplicación multimedia para evaluar la satisfacción del cliente.</t>
  </si>
  <si>
    <t>Mediante acta 001 del 03/02/2017, el Consejo de mesa avala la norma 220501109, Reemplaza la norma 220501076.</t>
  </si>
  <si>
    <t>220501031 2</t>
  </si>
  <si>
    <t>Publicar el proyecto multimedia de acuerdo con la plataforma de distribución definida.</t>
  </si>
  <si>
    <t>Mediante acta 001 del 03/02/2017, el Consejo de mesa avala la norma 220501110, Reemplaza la norma 220501020</t>
  </si>
  <si>
    <t>220501032 1</t>
  </si>
  <si>
    <t>Analizar los requerimientos del cliente para construir el sistema de información</t>
  </si>
  <si>
    <t>Esta norma es reemplazada por la 220501093, decisión avalada por el consejo de mesa mediante acta 004 del 30/06/2016. Se inactiva código.</t>
  </si>
  <si>
    <t>Mediante acta 001 del 03/02/2017, el Consejo de mesa avala la norma 220501111, Reemplaza la norma 220501021</t>
  </si>
  <si>
    <t>220501032 2</t>
  </si>
  <si>
    <t>Analizar los requisitos del cliente para construir el sistema de informacion.</t>
  </si>
  <si>
    <t>Mediante acta 001 del 03/02/2017, el Consejo de mesa avala la norma 220501112, Reemplaza la norma 220501040 Y 220501041</t>
  </si>
  <si>
    <t>220501033 1</t>
  </si>
  <si>
    <t>Diseñar el sistema de acuerdo con los requerimientos del cliente.</t>
  </si>
  <si>
    <t>Esta norma es reemplazada por la 220501095, decisión avalada por el consejo de mesa mediante acta 004 del 30/06/2016. Se inactiva código.</t>
  </si>
  <si>
    <t>Mediante acta 008 del 29/09/2017, el Consejo de mesa avala la norma 220501113, Reemplaza las normas   220501063.</t>
  </si>
  <si>
    <t>220501033 2</t>
  </si>
  <si>
    <t>Diseñar el sistema de acuerdo con los requisitos del cliente.</t>
  </si>
  <si>
    <t>Mediante acta 010 del 22/12/2017, el Consejo de mesa avala la norma 220501114, Reemplaza las normas   220501064, 220501065.</t>
  </si>
  <si>
    <t>220501034 1</t>
  </si>
  <si>
    <t>Implantar la solución que cumpla con los requerimientos para su operación.</t>
  </si>
  <si>
    <t>Esta norma es reemplazada por la 220501097, decisión avalada por el consejo de mesa mediante acta 004 del 30/06/2016. Se inactiva código.</t>
  </si>
  <si>
    <t>220501034 2</t>
  </si>
  <si>
    <t>Implantar la solución que cumpla con los requisitos para su operación.</t>
  </si>
  <si>
    <t>Mediante acta 010 del 22/12/2017, el Consejo de mesa avala la norma 220501116, Reemplaza las normas   220501071.</t>
  </si>
  <si>
    <t>220501035 1</t>
  </si>
  <si>
    <t>Aplicar buenas prácticas de calidad en el proceso de desarrollo de software, de acuerdo con el referente adoptado en la empresa</t>
  </si>
  <si>
    <t>Esta norma es reemplazada por la 220501098, decisión avalada por el consejo de mesa mediante acta 004 del 30/06/2016. Se inactiva código.</t>
  </si>
  <si>
    <t>Mediante acta 010 del 22/12/2017, el Consejo de mesa avala la norma 220501117, Reemplaza las normas   220501077.</t>
  </si>
  <si>
    <t>220501035 2</t>
  </si>
  <si>
    <t>Aplicar buenas prácticas de calidad en el proceso de desarrollo de software, de acuerdo con el referente adoptado en la empresa.</t>
  </si>
  <si>
    <t>Mediante acta 010 del 22/12/2017, el Consejo de mesa avala la norma 220501118, Reemplaza las normas   220501051, 220501052, 220501054, 220501055, 220501056.</t>
  </si>
  <si>
    <t>220501036 1</t>
  </si>
  <si>
    <t>Modelar los elementos que hacen parte de la imagen o animación 3d de acuerdo con las necesidades del cliente.</t>
  </si>
  <si>
    <t>Mediante Carta firmada por el Secretario Técnico de la Mesa Sectorial se extiende vigencia hasta el 31/12/2015, por cuanto estas normas se encuentran en proceso de actualización.
 Esta norma es reemplazada por el código 220501091, decisión avalada por el</t>
  </si>
  <si>
    <t>Mediante acta 010 del 22/12/2017, el Consejo de mesa avala la norma 220501119, Reemplaza las normas   220501057.</t>
  </si>
  <si>
    <t>220501036 2</t>
  </si>
  <si>
    <t>Modelar los elementos que hacen parte de la imagen de acuerdo con las necesidades del cliente.</t>
  </si>
  <si>
    <t>Mediante acta 010 del 22/12/2017, el Consejo de mesa avala la norma 280101159, Reemplaza las normas   220501080, 220501081, 220501082..</t>
  </si>
  <si>
    <t>220501037 1</t>
  </si>
  <si>
    <t>Ubicar y establecer las relaciones de los elementos de acuerdo con las especificaciones del proyecto</t>
  </si>
  <si>
    <t>Mediante Carta firmada por el Secretario Técnico de la Mesa Sectorial se extiende vigencia hasta el 31/12/2015, por cuanto estas normas se encuentran en proceso de actualización.
 Esta norma es reemplazada por el código 220501084, decisión avalada por el</t>
  </si>
  <si>
    <t>220501037 2</t>
  </si>
  <si>
    <t>Establecer las relaciones de los elementos de acuerdo con las especificaciones del proyecto.</t>
  </si>
  <si>
    <t>220501038 1</t>
  </si>
  <si>
    <t>Generar el render de acuerdo con el impacto visual a lograr.</t>
  </si>
  <si>
    <t>220501038 2</t>
  </si>
  <si>
    <t>220501039 1</t>
  </si>
  <si>
    <t>Realizar la post-producción para generar la imagen o animación final de acuerdo con las especificaciones del proyecto</t>
  </si>
  <si>
    <t>Mediante Carta firmada por el Secretario Técnico de la Mesa Sectorial se extiende vigencia hasta el 31/12/2015, por cuanto estas normas se encuentran en proceso de actualización.
 Esta norma es reemplazada por el código 220501085, decisión avalada por el</t>
  </si>
  <si>
    <t>220501039 2</t>
  </si>
  <si>
    <t>Realizar la post-producción para generar la animación final de acuerdo con las especificaciones del proyecto.</t>
  </si>
  <si>
    <t>220501040 1</t>
  </si>
  <si>
    <t>Definir la plataforma de desarrollo adecuada para dispositivos móviles de acuerdo con las especificaciones del móvil y las necesidades del usuario</t>
  </si>
  <si>
    <t>Esta norma es reemplazada por la 220501112, decisión avalada por el consejo de mesa mediante acta 001 del 03/02/2017.</t>
  </si>
  <si>
    <t>Mediante acta 029 del 20/04/2018, el Consejo de mesa avala la norma 260402003, Reemplaza las normas   230101102, 270101096</t>
  </si>
  <si>
    <t>220501040 2</t>
  </si>
  <si>
    <t>Definir plataforma de desarrollo para dispositivos móviles según las especificaciones técnicas y necesidades del usuario.</t>
  </si>
  <si>
    <t>Mediante acta 029 del 20/04/2018, el Consejo de mesa avala la norma 260402004, Reemplaza las normas   230101100, 230101102, 270101091</t>
  </si>
  <si>
    <t>220501040 3</t>
  </si>
  <si>
    <t>Mediante acta 029 del 20/04/2018, el Consejo de mesa avala la norma 260402003, Reemplaza las normas   230101082 230101103</t>
  </si>
  <si>
    <t>Fue reemplazada por la(s) norma(s)  260402013  que ya se encuentra(n) publicada(s).</t>
  </si>
  <si>
    <t>220501041 1</t>
  </si>
  <si>
    <t>Definir los requisitos y las especificaciones técnicas de los equipos móviles objetivos para construir el sistema de información de acuerdo con las necesidades del cliente</t>
  </si>
  <si>
    <t>Mediante acta 007 del 30/11/2017, el Consejo de mesa avala la norma 260402006, Reemplaza las normas   210101046, 210101047, 210101048, 210101049 .</t>
  </si>
  <si>
    <t>220501041 2</t>
  </si>
  <si>
    <t>Recolectar las caracteristicas de los dispositivos móviles de acuerdo a las especificaciones de los fabricantes, normas internacionales y necesidades del usuario.</t>
  </si>
  <si>
    <t>Mediante acta 007 del 30/11/2017, el Consejo de mesa avala la norma 260402007, Reemplaza las normas   230101228, 230101104.</t>
  </si>
  <si>
    <t>220501041 3</t>
  </si>
  <si>
    <t>Determinar características y funcionalidades de los dispositivos móviles de acuerdo con el proyecto.</t>
  </si>
  <si>
    <t>220501042 1</t>
  </si>
  <si>
    <t>Determinar las tecnologías de interconexión a utilizar para la implementación del sistema de información a construir de acuerdo con la cobertura, los requerimientos del cliente y la infraestructura disponible</t>
  </si>
  <si>
    <t>Mediante Carta firmada por el Secretario Técnico de la Mesa Sectorial se extiende vigencia hasta el 31/12/2015, por cuanto estas normas se encuentran en proceso de actualización.
 Esta norma es reemplazada por el código 220501086, decisión avalada por el</t>
  </si>
  <si>
    <t>220501042 2</t>
  </si>
  <si>
    <t>Determinar las tecnologías de interconexión e infraestructura de acuerdo con los requerimietnos del sistema de información.</t>
  </si>
  <si>
    <t>220501043 1</t>
  </si>
  <si>
    <t>Administrar los recursos para el ensamble de PC que garantice la entrega de equipos terminados que satisfagan las necesidades del mercado</t>
  </si>
  <si>
    <t>Según Acta 03 del 21/06/2018, el Consejo Ejecutivo avala la inactivación de esta norma por cuanto sus componentes normativosforman parte de las NSCL 220501086, 220501092, 220501094, 220501105. Por lo tanto estas no son consideradas funciones productivas</t>
  </si>
  <si>
    <t>220501043 2</t>
  </si>
  <si>
    <t>Administrar los recursos de ensamble de dispositivos de cómputo según los requerimientos del cliente y del mercado</t>
  </si>
  <si>
    <t>220501044 1</t>
  </si>
  <si>
    <t>Administrar los recursos del mantenimiento de equipos que garantice su estado de funcionamiento dentro de las metas y presupuestos.</t>
  </si>
  <si>
    <t>220501044 2</t>
  </si>
  <si>
    <t>Administrar los recursos del mantenimiento de dispositivos de cómputo de acuerdo con los requerimientos del cliente.</t>
  </si>
  <si>
    <t>220501045 1</t>
  </si>
  <si>
    <t>Justificar técnicamente la adquisición y revisión del hardware y el software según los requerimientos del cliente y manuales de procedimiento.</t>
  </si>
  <si>
    <t>220501045 2</t>
  </si>
  <si>
    <t>Orientar el proceso de adquisición de hardware y software según los requerimientos del cliente</t>
  </si>
  <si>
    <t>220501046 1</t>
  </si>
  <si>
    <t>Aplicar herramientas ofimáticas, redes sociales y colaborativas de acuerdo con el proyecto a desarrollar</t>
  </si>
  <si>
    <t>220501046 2</t>
  </si>
  <si>
    <t>Utilizar herramientas informáticas de acuerdo con las necesidades de manejo de información.</t>
  </si>
  <si>
    <t>220501047 1</t>
  </si>
  <si>
    <t>Administrar los servicios y aplicaciones que integran un sitio web de acuerdo con las necesidades del cliente.</t>
  </si>
  <si>
    <t>Se amplía vigencia hasta el 30/09/2014, teniendo en cuenta carta enviada por el Secretario Técnico de la MS el 17/06/2014.</t>
  </si>
  <si>
    <t>Esta norma fue trasladada de la MS Archivos y Bibliotecas, según Acta 004 09/10/2013 de la MS Gestión Documental. (Código anterior 250601003).
Esta norma es reemplazada por la  210602024, decisión avalada por el consejo de mesa mediante acta 003 del 08/07</t>
  </si>
  <si>
    <t>Fue reemplazada por la(s) norma(s)  210602024  que ya se encuentra(n) publicada(s).</t>
  </si>
  <si>
    <t>220501047 2</t>
  </si>
  <si>
    <t>Administrar el sitio web de acuerdo con las necesidades del cliente</t>
  </si>
  <si>
    <t>220501048 1</t>
  </si>
  <si>
    <t>Crear sitios Web dinámicos según estándares y protocolos establecidos</t>
  </si>
  <si>
    <t>Fue reemplazada por la(s) norma(s)  210602033 que ya se encuentra(n) publicada(s).</t>
  </si>
  <si>
    <t>220501048 2</t>
  </si>
  <si>
    <t>Crear sitios web según estándares y protocolos establecidos</t>
  </si>
  <si>
    <t>220501049 1</t>
  </si>
  <si>
    <t>Posicionar en la Web el sitio del cliente siguiendo estrategias establecidas</t>
  </si>
  <si>
    <t>Al no contar con Acta de aprobación, se toma como referencia para su expiración la fecha en que se registró en la base de datos del SNFT.
 Se amplía vigencia hasta el 30/09/2014, teniendo en cuenta carta enviada por el Secretario Técnico de la MS el 17/06/</t>
  </si>
  <si>
    <t>Esta norma es reemplazada por la  210602032 y 210602033 decisión avalada por el consejo de mesa mediante acta 001 del 19/01/2017.</t>
  </si>
  <si>
    <t>Fue reemplazada por la(s) norma(s)  210602032 y 210602033 que ya se encuentra(n) publicada(s).</t>
  </si>
  <si>
    <t>220501049 2</t>
  </si>
  <si>
    <t>Mantener el posicionamiento del sitio web de acuerdo con estrategias y técnicas establecidas</t>
  </si>
  <si>
    <t>220501050 1</t>
  </si>
  <si>
    <t>Implementar un sistema de VOIP de acuerdo al diseño establecido y normas técnicas vigentes</t>
  </si>
  <si>
    <t>Esta norma es reempazada por la 220501091_1, decisión avalada en Acta 007 del 29/10/2015. Se inactiva código</t>
  </si>
  <si>
    <t>Fue reemplazada por la(s) norma(s)  210602032  que ya se encuentra(n) publicada(s).</t>
  </si>
  <si>
    <t>220501050 2</t>
  </si>
  <si>
    <t>Implementar un sistema de voip de acuerdo con el diseño y normas técnicas.</t>
  </si>
  <si>
    <t>Esta norma fue trasladada de la MS Archivos y Bibliotecas, según Acta 004 09/10/2013 de la MS Gestión Documental. (Código anterior 250601019).
La Norma de Competencia Laboral, fue Remplazada por la Norma Sectorial de Competencia Laboral 210602029 Alimenta</t>
  </si>
  <si>
    <t>220501051 1</t>
  </si>
  <si>
    <t>Capturar la información de acuerdo a estándares de control de calidad y metodología vigentes.</t>
  </si>
  <si>
    <t>Esta norma es reemplazada por la 220501118, decisión avalada por el consejo de mesa mediante 010 del 22/12/2017.</t>
  </si>
  <si>
    <t>Esta norma fue trasladada de la MS Archivos y Bibliotecas, según Acta 004 09/10/2013 de la MS Gestión Documental. (Código anterior 250601020).
Esta norma es reemplazada por la  210602028, decisión avalada por el consejo de mesa mediante acta 004 del 09/09</t>
  </si>
  <si>
    <t>Fue reemplazada por la(s) norma(s)  210602028 y 210602029  que ya se encuentra(n) publicada(s).</t>
  </si>
  <si>
    <t>220501052 1</t>
  </si>
  <si>
    <t>Estructurar la información geográfica, utilizando herramientas tecnológicas de sistemas de información geográfica -SIG-.</t>
  </si>
  <si>
    <t>Esta norma fue trasladada de la MS Archivos y Bibliotecas, según Acta 004 09/10/2013 de la MS Gestión Documental. (Código anterior 250601028).
Esta norma es reemplazada por la 210602022, decisión avalada por el consejo de mesa mediante acta 004 del 10/10/</t>
  </si>
  <si>
    <t>220501053 1</t>
  </si>
  <si>
    <t>Diseñar el modelo de datos espacial (conceptual, lógico y físico), de acuerdo a la metodología existente de diseño de datos.</t>
  </si>
  <si>
    <t>Se hace extensión de vigencia hasta el 08 de junio de 2015, según Acta 004 del 24-07-2014 del consejo de la MS.Por decisión del Grupo de Gestión de Competencias Laborales de fecha 29 de abril de 2015 se procede a registrar en la base de datos del SNFT la</t>
  </si>
  <si>
    <t>Esta norma fue trasladada de la MS Archivos y Bibliotecas, según Acta 004 09/10/2013 de la MS Gestión Documental. (Código anterior 250601029).
Esta norma es reemplazada por la 210602021, decisión avalada por el consejo de mesa mediante acta 004 del 10/10/</t>
  </si>
  <si>
    <t>220501053 2</t>
  </si>
  <si>
    <t>Construir la base de datos espacial de acuerdo con los requisitos del sistema de información.</t>
  </si>
  <si>
    <t>Esta norma fue trasladada de la MS Archivos y Bibliotecas, según Acta 004 09/10/2013 de la MS Gestión Documental. (Código anterior 250601030).
Esta norma es reemplazada por la 210602023, decisión avalada por el consejo de mesa mediante acta 004 del 10/10/</t>
  </si>
  <si>
    <t>220501054 1</t>
  </si>
  <si>
    <t>Recolectar información con colectores GPS y/o de otros dispositivos de acuerdo a métodos de uso.</t>
  </si>
  <si>
    <t>Esta norma es reemplazada por la  210602036, decisión avalada por el consejo de mesa mediante 009 del 07/12/2017.</t>
  </si>
  <si>
    <t>Fue reemplazada por la(s) norma(s)  210602036 que ya se encuentra(n) publicada(s).</t>
  </si>
  <si>
    <t>220501055 1</t>
  </si>
  <si>
    <t>Utilizar imágenes de sensores remotos de acuerdo a metodología de PDI (procesamiento digital de imágenes).</t>
  </si>
  <si>
    <t xml:space="preserve">Esta norma fue trasladada de la MS Archivos y Bibliotecas, según Acta 004 09/10/2013 de la MS Gestión Documental. (Código anterior 250601036)..Por decisión del Grupo de Gestión de Competencias Laborales de fecha 29 de abril de 2015 se procede a registrar </t>
  </si>
  <si>
    <t>220501056 1</t>
  </si>
  <si>
    <t>Operar el sistema de información geográfica SIG por el usuario final de acuerdo a sus necesidades.</t>
  </si>
  <si>
    <t>Esta norma fue trasladada de la MS Archivos y Bibliotecas, según Acta 004 09/10/2013 de la MS Gestión Documental. (Código anterior 250601037).
Esta norma es reemplazada por la  210602025, decisión avalada por el consejo de mesa mediante acta 003 del 08/07</t>
  </si>
  <si>
    <t>Fue reemplazada por la(s) norma(s)  210602025  que ya se encuentra(n) publicada(s).</t>
  </si>
  <si>
    <t>220501057 1</t>
  </si>
  <si>
    <t>Publicar mapas y aplicaciones sig a través de internet, de acuerdo a los requerimientos del cliente.</t>
  </si>
  <si>
    <t>Esta norma es reemplazada por la 220501119, decisión avalada por el consejo de mesa mediante 010 del 22/12/2017.</t>
  </si>
  <si>
    <t>Esta norma fue trasladada de la MS Archivos y Bibliotecas, según Acta 004 09/10/2013 de la MS Gestión Documental. (Código anterior 250601038).
Esta norma es reemplazada por la  210602026, decisión avalada por el consejo de mesa mediante acta 003 del 08/07</t>
  </si>
  <si>
    <t>Fue reemplazada por la(s) norma(s)  210602026  que ya se encuentra(n) publicada(s).</t>
  </si>
  <si>
    <t>220501058 1</t>
  </si>
  <si>
    <t>Establecer métodos de trabajo en equipo para el desarrollo de software de calidad.</t>
  </si>
  <si>
    <t>Se inactiva por concepto de comité técnico de expertos dado que no es misional, decisión avalada por el consejo de mesa mediante acta 001 del 24-11-2015.</t>
  </si>
  <si>
    <t>220501059 1</t>
  </si>
  <si>
    <t>Implementar un sistema de VOIP de acuerdo al diseño establecido y normas técnicas vigentes.</t>
  </si>
  <si>
    <t>Se inactiva por concepto de comité técnico de expertos dado que es igual a la norma con código 220501091, decisión avalada por el consejo de mesa mediante acta 001 del 24-11-2015.</t>
  </si>
  <si>
    <t>220501061 1</t>
  </si>
  <si>
    <t>Gestionar proyectos informáticos de acuerdo con las necesidades del cliente.</t>
  </si>
  <si>
    <t>220501062 1</t>
  </si>
  <si>
    <t>Administrar el proceso personal de construcción de software para mejorar la calidad y la productividad, de acuerdo con prácticas internacionales.</t>
  </si>
  <si>
    <t>Fue reemplazada por la(s) norma(s)  210602034  que ya se encuentra(n) publicada(s).</t>
  </si>
  <si>
    <t>220501063 1</t>
  </si>
  <si>
    <t>Administrar la base de datos para garantizar la integridad, disponibilidad y calidad de los datos.</t>
  </si>
  <si>
    <t>220501064 1</t>
  </si>
  <si>
    <t>Gestionar la información biológica y molecular requerida para la investigación genómica.</t>
  </si>
  <si>
    <t>Esta norma es reemplazada por la 220501114, decisión avalada por el consejo de mesa mediante 010 del 22/12/2017.</t>
  </si>
  <si>
    <t>220501065 1</t>
  </si>
  <si>
    <t>Modelar la información del conjunto de secuencias y/o atributos definidos, de acuerdo con el objeto de la investigación.</t>
  </si>
  <si>
    <t>220501066 1</t>
  </si>
  <si>
    <t>Conciliar las necesidades y expectativas de las organizaciones y/o interesados para definir el alcance del servicio tic.</t>
  </si>
  <si>
    <t>Mediante acta 004 del 10/10/2015, el Consejo de mesa avala la norma 210602022 que reemplaza a la  210602008</t>
  </si>
  <si>
    <t>220501067 1</t>
  </si>
  <si>
    <t>Diseñar el videojuego de acuerdo con el concepto.</t>
  </si>
  <si>
    <t>Esta norma es reemplazada por el código 220501074, decisión avalada por el Consejo de mesa mediante Acta 007 del 29-10-2015.</t>
  </si>
  <si>
    <t>220501068 1</t>
  </si>
  <si>
    <t>Desarrollar la lógica y mecánica del videojuego de acuerdo con el diseño establecido.</t>
  </si>
  <si>
    <t>220501069 1</t>
  </si>
  <si>
    <t>Implementar el arte y audio en el videojuego de acuerdo con el diseño.</t>
  </si>
  <si>
    <t>220501070 1</t>
  </si>
  <si>
    <t>Depurar el videojuego de acuerdo con las pruebas realizadas.</t>
  </si>
  <si>
    <t>220501071 1</t>
  </si>
  <si>
    <t>Estructurar la arquitectura del software de acuerdo con los requerimientos funcionales y técnicos para una solución de negocio.</t>
  </si>
  <si>
    <t>Esta norma es reemplazada por la 220501116, decisión avalada por el consejo de mesa mediante 010 del 22/12/2017.</t>
  </si>
  <si>
    <t>220501072 1</t>
  </si>
  <si>
    <t>Implementar los dispositivos de cómputo en entornos cliente/servidor de acuerdo con el diseño de la solución y protocolos establecidos.</t>
  </si>
  <si>
    <t>220501073 1</t>
  </si>
  <si>
    <t>Determinar las tecnologías de interconexión e infraestructura de acuerdo con los requerimientos del proyecto.</t>
  </si>
  <si>
    <t>Mediante acta 006 del 19/10/2017, el Consejo de mesa avala la norma 210602029, Reemplaza las normas   210602007.</t>
  </si>
  <si>
    <t>220501074 1</t>
  </si>
  <si>
    <t>220501075 1</t>
  </si>
  <si>
    <t>220501076 1</t>
  </si>
  <si>
    <t>Diseñar el modelo de seguridad de la información de acuerdo con el diagnostico.</t>
  </si>
  <si>
    <t>220501077 1</t>
  </si>
  <si>
    <t>Diseñar la estructura de la red de datos de acuerdo con las necesidades del cliente.</t>
  </si>
  <si>
    <t>Se encontraba registrada como norma para diseño curricular con código 220501545_1. Fecha de registro 13/08/2010. Avalada como NCL según Acta 025 del 25/01/2012, con código 220501077_1.
 Esta norma es reemplazada por la 220501117, decisión avalada por el</t>
  </si>
  <si>
    <t>220501078 1</t>
  </si>
  <si>
    <t>Planear la produccion del proyecto multimedia asegurando el cumplimiento de los objetivos y la optimización de los recursos.</t>
  </si>
  <si>
    <t>Mediante acta 001 del 19/01/2017, el Consejo de mesa avala la norma 210602034, Reemplaza la norma 210602018.
Esta norma es reemplazada por la  210602036, decisión avalada por el consejo de mesa mediante 009 del 07/12/2017.</t>
  </si>
  <si>
    <t>220501079 1</t>
  </si>
  <si>
    <t>Realizar actividades de prueba a soluciones de software siguiendo los procedimientos establecidos y bajo supervision.</t>
  </si>
  <si>
    <t>220501080 1</t>
  </si>
  <si>
    <t>Participar en la proyección del centro datos de acuerdo con requerimientos del cliente y estándares internacionales vigentes.</t>
  </si>
  <si>
    <t>Mediante acta 009 del 07/12/2017, el Consejo de mesa avala la norma 210602036, Reemplaza las normas   210602011, 210602035, 210602034, 210602017.</t>
  </si>
  <si>
    <t>220501081 1</t>
  </si>
  <si>
    <t>Participar en la implementación del centro de datos de acuerdo con el proyecto definido.</t>
  </si>
  <si>
    <t>220501082 1</t>
  </si>
  <si>
    <t>Operar el centro de datos de acuerdo con procedimientos y normas vigentes.</t>
  </si>
  <si>
    <t>220501083 1</t>
  </si>
  <si>
    <t>Producir los componentes de la animación de acuerdo con técnicas de modelado y diseño.</t>
  </si>
  <si>
    <t>220501084 1</t>
  </si>
  <si>
    <t>Animar elementos de la escena según técnicas y especificaciones del proyecto.</t>
  </si>
  <si>
    <t>Fue reemplazada por la(s) norma(s)  290201214  que ya se encuentra(n) publicada(s).</t>
  </si>
  <si>
    <t>220501085 1</t>
  </si>
  <si>
    <t>Postproducir la animación de acuerdo con las especificaciones del proyecto y procedimientos técnicos.</t>
  </si>
  <si>
    <t>Fue reemplazada por la(s) norma(s)  291701011 que ya se encuentra(n) publicada(s).</t>
  </si>
  <si>
    <t>220501086 1</t>
  </si>
  <si>
    <t>Establecer requisitos de infraestructura tecnológica de acuerdo con procedimientos y estándares técnicos</t>
  </si>
  <si>
    <t>Fue reemplazada por la(s) norma(s)  291701012 que ya se encuentra(n) publicada(s).</t>
  </si>
  <si>
    <t>220501087 1</t>
  </si>
  <si>
    <t>Planear el videojuego de acuerdo con procedimientos y requisitos técnicos.</t>
  </si>
  <si>
    <t>220501088 1</t>
  </si>
  <si>
    <t>Producir la lógica del videojuego de acuerdo con el diseño y técnicas de desarrollo.</t>
  </si>
  <si>
    <t>220501089 1</t>
  </si>
  <si>
    <t>Implementar componentes de arte y audio de acuerdo con el diseño del videojuego y herramientas de desarrollo</t>
  </si>
  <si>
    <t>220501090 1</t>
  </si>
  <si>
    <t>Probar el videojuego de acuerdo con el procedimiento técnico y herramientas de desarrollo</t>
  </si>
  <si>
    <t>•	Reemplaza a: Código: 220501070 Versión: 1 Titulo de la Norma: Depurar el videojuego de acuerdo con las pruebas realizadas.</t>
  </si>
  <si>
    <t>220501091 1</t>
  </si>
  <si>
    <t>Implementar tecnologías de voz sobre IP de acuerdo con el diseño y normas técnicas.</t>
  </si>
  <si>
    <t>220501092 1</t>
  </si>
  <si>
    <t>Establecer requisitos de la solución de software de acuerdo con estándares y procedimiento técnico.</t>
  </si>
  <si>
    <t>220501093 1</t>
  </si>
  <si>
    <t>Evaluar requisitos de la solución de software de acuerdo con metodologías de análisis y estándares.</t>
  </si>
  <si>
    <t>220501094 1</t>
  </si>
  <si>
    <t>Estructurar propuesta técnica de servicio de tecnología de la información según requisitos técnicos y normativa</t>
  </si>
  <si>
    <t>220501095 1</t>
  </si>
  <si>
    <t>Diseñar la solución de software de acuerdo con procedimientos y requisitos técnicos</t>
  </si>
  <si>
    <t>220501096 1</t>
  </si>
  <si>
    <t>Desarrollar la solución de software de acuerdo con el diseño y metodologías de desarrollo</t>
  </si>
  <si>
    <t>220501097 1</t>
  </si>
  <si>
    <t>Implementar la solución de software de acuerdo con los requisitos de operación y modelos de referencia.</t>
  </si>
  <si>
    <t>•	Reemplaza a: Código: 220501034 Versión: 1 Titulo de la Norma: Implantar la solución que cumpla con los requerimientos para su operación.
.</t>
  </si>
  <si>
    <t>220501098 1</t>
  </si>
  <si>
    <t>Controlar la calidad del servicio de software de acuerdo con los estándares técnicos.</t>
  </si>
  <si>
    <t>220501099 1</t>
  </si>
  <si>
    <t>Probar la solución del software de acuerdo con parámetros técnicos y modelos de referencia.</t>
  </si>
  <si>
    <t>220501100 1</t>
  </si>
  <si>
    <t>Formular el proyecto multimedia de acuerdo con metodologías y documento de requisitos</t>
  </si>
  <si>
    <t>220501101 1</t>
  </si>
  <si>
    <t>Elaborar proyecto multimedia de acuerdo con procedimientos técnicos.</t>
  </si>
  <si>
    <t>220501102 1</t>
  </si>
  <si>
    <t>Integrar elementos multimedia de acuerdo con técnicas y herramientas de producción digital.</t>
  </si>
  <si>
    <t>220501103 1</t>
  </si>
  <si>
    <t>Implementar la red física de datos según diseño y estándares técnicos.</t>
  </si>
  <si>
    <t>220501104 1</t>
  </si>
  <si>
    <t>Configurar dispositivos activos de interconexión según especificaciones del diseño y protocolos técnicos.</t>
  </si>
  <si>
    <t>220501104 2</t>
  </si>
  <si>
    <t>Configurar dispositivos activos de interconexión según especificaciones del diseño y protocolos técnicos</t>
  </si>
  <si>
    <t>220501105 1</t>
  </si>
  <si>
    <t>Administrar infraestructura tecnológica de red según modelos de referencia y procedimiento técnico.</t>
  </si>
  <si>
    <t>220501106 1</t>
  </si>
  <si>
    <t>Configurar dispositivos de cómputo de acuerdo con especificaciones del diseño y protocolos técnicos</t>
  </si>
  <si>
    <t>220501107 1</t>
  </si>
  <si>
    <t>Implementar red inalámbrica local según especificaciones del diseño y estándares técnicos.</t>
  </si>
  <si>
    <t>220501108 1</t>
  </si>
  <si>
    <t>Diagnosticar la seguridad de la información de acuerdo con métodos de análisis y normativa técnica</t>
  </si>
  <si>
    <t>220501109 1</t>
  </si>
  <si>
    <t>Diseñar el modelo de seguridad de la información de acuerdo con estándares y marco de referencia.</t>
  </si>
  <si>
    <t>220501110 1</t>
  </si>
  <si>
    <t>Implementar el sistema de seguridad de la información según modelo y estándares técnicos</t>
  </si>
  <si>
    <t>•	Reemplaza a: Código: 220501020 Versión: 2 Titulo de la Norma: Implementar el modelo de seguridad de la información que garantice el manejo integral de la informacion..</t>
  </si>
  <si>
    <t>220501111 1</t>
  </si>
  <si>
    <t>Controlar sistema de seguridad de la información de acuerdo con los procedimientos y normativa técnica</t>
  </si>
  <si>
    <t>220501112 1</t>
  </si>
  <si>
    <t>Diseñar aplicaciones móviles de acuerdo con patrones y procedimientos técnicos</t>
  </si>
  <si>
    <t>220501113 1</t>
  </si>
  <si>
    <t>Administrar base de datos de acuerdo con los estándares y requisitos técnicos</t>
  </si>
  <si>
    <t>Mediante acta 008 del 29/09/2017, el Consejo de mesa avala la norma 220501113, Reemplaza las normas 220501063.</t>
  </si>
  <si>
    <t>220501114 1</t>
  </si>
  <si>
    <t>Sistematizar datos masivos de acuerdo con métodos de analítica y herramientas tecnológicas.</t>
  </si>
  <si>
    <t>Mediante acta 010 del 22/12/2017, el Consejo de mesa avala la norma 220501114, Reemplaza las normas 220501064, 220501065.</t>
  </si>
  <si>
    <t>220501115 1</t>
  </si>
  <si>
    <t>Integrar datos según técnicas de visualización y metodologías de análisis</t>
  </si>
  <si>
    <t>220501116 1</t>
  </si>
  <si>
    <t>Diseñar la arquitectura del software de acuerdo con arquetipos y requisitos técnicos</t>
  </si>
  <si>
    <t>Mediante acta 010 del 22/12/2017, el Consejo de mesa avala la norma 220501116, Reemplaza las normas 220501071.</t>
  </si>
  <si>
    <t>220501117 1</t>
  </si>
  <si>
    <t>Diseñar la red de datos de acuerdo con estándares y procedimientos técnicos</t>
  </si>
  <si>
    <t>Mediante acta 010 del 22/12/2017, el Consejo de mesa avala la norma 220501117, Reemplaza las normas 220501077.</t>
  </si>
  <si>
    <t>220501118 1</t>
  </si>
  <si>
    <t>Elaborar estructura de datos espaciales de acuerdo con normativa técnica y especificaciones del sistema de información geográfica</t>
  </si>
  <si>
    <t>Mediante acta 010 del 22/12/2017, el Consejo de mesa avala la norma 220501118, Reemplaza las normas 220501051, 220501052, 220501054, 220501055, 220501056.</t>
  </si>
  <si>
    <t>220501119 1</t>
  </si>
  <si>
    <t>Configurar servicios geográficos según herramientas tecnológicas y normativa técnica</t>
  </si>
  <si>
    <t>Mediante acta 010 del 22/12/2017, el Consejo de mesa avala la norma 220501119, Reemplaza las normas 220501057.</t>
  </si>
  <si>
    <t>220501120 1</t>
  </si>
  <si>
    <t>Controlar el centro de datos de acuerdo con procedimiento técnico y estándares</t>
  </si>
  <si>
    <t>Mediante acta 010 del 22/12/2017, el Consejo de mesa avala la norma 280101159, Reemplaza las normas 220501080, 220501081, 220501082..</t>
  </si>
  <si>
    <t>220501121 1</t>
  </si>
  <si>
    <t>Operar herramientas informáticas y digitales de acuerdo con protocolos y manuales técnicos</t>
  </si>
  <si>
    <t>220501122 1</t>
  </si>
  <si>
    <t>Mantener sitio web de acuerdo con técnicas de gestión de contenidos y herramientas tecnológicas</t>
  </si>
  <si>
    <t>220501123 1</t>
  </si>
  <si>
    <t>Construir sitios web según técnicas de interoperabilidad y protocolos técnicos</t>
  </si>
  <si>
    <t>Fue reemplazada por la(s) norma(s) 291301098 que ya se encuentra(n) publicada(s).</t>
  </si>
  <si>
    <t>220501124 1</t>
  </si>
  <si>
    <t>Ubicar el sitio web de acuerdo con técnicas de búsqueda y herramientas de posicionamiento</t>
  </si>
  <si>
    <t>220501099 2</t>
  </si>
  <si>
    <t>Probar la solución del software de acuerdo con parámetros técnicos y modelos de referencia</t>
  </si>
  <si>
    <t>Fue reemplazada por la(s) norma(s) 291301099 que ya se encuentra(n) publicada(s).</t>
  </si>
  <si>
    <t>• Reemplaza a: Código: 220501099 Versión: 1 Titulo de la Norma: Probar la solución del software de acuerdo con parámetros técnicos y modelos de referencia.</t>
  </si>
  <si>
    <t>220501108 2</t>
  </si>
  <si>
    <t>• Reemplaza a: Código: 220501108 Versión: 1 Titulo de la Norma: Diagnosticar la seguridad de la información de acuerdo con métodos de análisis y normativa técnica.</t>
  </si>
  <si>
    <t>220501125 1</t>
  </si>
  <si>
    <t>Administrar infraestructura tecnológica de red según métodos de gestión y estándares técnicos</t>
  </si>
  <si>
    <t>• Reemplaza a: Código: 220501105 Versión: 1 Titulo de la Norma: Administrar infraestructura tecnológica de red según modelos de referencia y procedimiento técnico.</t>
  </si>
  <si>
    <t>220501126 1</t>
  </si>
  <si>
    <t>Implementar red inalámbrica local según especificaciones del diseño y protocolos técnicos</t>
  </si>
  <si>
    <t>• Reemplaza a: Código: 220501107 Versión: 1 Titulo de la Norma: Implementar red inalámbrica local según especificaciones del diseño y estándares técnicos.</t>
  </si>
  <si>
    <t>220501127 1</t>
  </si>
  <si>
    <t>Elaborar la lógica del contenido digital de acuerdo con métodos de desarrollo y propuesta de diseño</t>
  </si>
  <si>
    <t>Fue reemplazada por la(s) norma(s) 291301100 que ya se encuentra(n) publicada(s).</t>
  </si>
  <si>
    <t>• Reemplaza a: Código: 220501088 Versión: 1 Titulo de la Norma: Producir la lógica del videojuego de acuerdo con el diseño y técnicas de desarrollo.</t>
  </si>
  <si>
    <t>220501128 1</t>
  </si>
  <si>
    <t>Diseñar el componente digital de acuerdo con metodologías de diseño y tipo de producto</t>
  </si>
  <si>
    <t>• Reemplaza a: Código: 220501100 Versión: 1 Titulo de la Norma: Formular el proyecto multimedia de acuerdo con metodologías y documento de requisitos.</t>
  </si>
  <si>
    <t>220601001 1</t>
  </si>
  <si>
    <t>Fue reemplazada por la(s) norma(s) 220501104 que ya se encuentra(n) publicada(s).</t>
  </si>
  <si>
    <t>220601002 1</t>
  </si>
  <si>
    <t>220601003 1</t>
  </si>
  <si>
    <t>Esta norma es reemplazada por la  220501108, decisión avalada por el consejo de mesa mediante acta 001 del 03/02/2017.</t>
  </si>
  <si>
    <t>220601004 1</t>
  </si>
  <si>
    <t>Fue reemplazada por la(s) norma(s)  220501108 que ya se encuentra(n) publicada(s).</t>
  </si>
  <si>
    <t>220601005 1</t>
  </si>
  <si>
    <t>Esta norma es reemplazada por la  220501110, decisión avalada por el consejo de mesa mediante acta 001 del 03/02/2017.</t>
  </si>
  <si>
    <t>220601006 1</t>
  </si>
  <si>
    <t>Fue reemplazada por la(s) norma(s) 220501110 que ya se encuentra(n) publicada(s).</t>
  </si>
  <si>
    <t>220601007 1</t>
  </si>
  <si>
    <t>Esta norma es reemplazada por la  220501111, decisión avalada por el consejo de mesa mediante acta 001 del 03/02/2017.</t>
  </si>
  <si>
    <t>220601008 1</t>
  </si>
  <si>
    <t>Fue reemplazada por la(s) norma(s) 220501111 que ya se encuentra(n) publicada(s).</t>
  </si>
  <si>
    <t>220601009 1</t>
  </si>
  <si>
    <t>220601010 1</t>
  </si>
  <si>
    <t>220601011 1</t>
  </si>
  <si>
    <t>Fue reemplazada por la(s) norma(s) 220501105 que ya se encuentra(n) publicada(s).</t>
  </si>
  <si>
    <t>220601012 1</t>
  </si>
  <si>
    <t>220601013 1</t>
  </si>
  <si>
    <t>220601014 1</t>
  </si>
  <si>
    <t>Esta norma es reemplazada por la  220501100, decisión avalada por el consejo de mesa mediante acta  004 del 30/06/2016.  Se inactiva código.</t>
  </si>
  <si>
    <t>220601015 1</t>
  </si>
  <si>
    <t>220601016 1</t>
  </si>
  <si>
    <t>Esta norma es reemplazada por la  220501101, decisión avalada por el consejo de mesa mediante acta  004 del 30/06/2016.  Se inactiva código.</t>
  </si>
  <si>
    <t>220601017 1</t>
  </si>
  <si>
    <t>Esta norma es reemplazada por la 210101076, decisión avalada por el consejo de mesa mediante acta 005 del 28/08/2017.</t>
  </si>
  <si>
    <t>220601018 1</t>
  </si>
  <si>
    <t>Diagnosticar proceso productivo según normativa de seguridad y salud en el trabajo.</t>
  </si>
  <si>
    <t>Esta norma es reemplazada por la  220501102, decisión avalada por el consejo de mesa mediante acta  004 del 30/06/2016.  Se inactiva código.</t>
  </si>
  <si>
    <t>220601019 1</t>
  </si>
  <si>
    <t>Implementar sistema de seguridad y salud del trabajo según normativa legal y técnica.</t>
  </si>
  <si>
    <t>Fue reemplazada por la(s) norma(s)  220501102  que ya se encuentra(n) publicada(s).</t>
  </si>
  <si>
    <t>Mediante Acta 007 del 28/09/2022, el CE de la MS Gestión de Procesos Productivos, avala la inactivación de esta NSCL por cuanto los expertos técnicos de diversos sectores, con los cuales se realizaron
 comités técnicos afirman que la NSCL 220601041 - Implementar sistemas de gestión según
 normativa y requerimientos técnicos, contempla las mismas actividades claves y
 desempeños que se realizarían en los ámbitos del Sistema de Gestión de Seguridad y Salud en el Trabajo, Sistema de gestión de Calidad y Sistema de Gestión Ambiental, por lo tanto es pertinente la inactivación de la NSCL 220601019</t>
  </si>
  <si>
    <t>220601020 1</t>
  </si>
  <si>
    <t>Controlar la producción de acuerdo con métodos técnicos y normativa.</t>
  </si>
  <si>
    <t>220601021 1</t>
  </si>
  <si>
    <t>Ajustar sistema productivo según especificaciones técnicas y normativa.</t>
  </si>
  <si>
    <t>220601022 1</t>
  </si>
  <si>
    <t>Estandarizar proceso productivo según métodos industriales</t>
  </si>
  <si>
    <t>Esta norma es reemplazada por la  220501093, decisión avalada por el consejo de mesa mediante acta  004 del 30/06/2016.  Se inactiva código.</t>
  </si>
  <si>
    <t>220601022 2</t>
  </si>
  <si>
    <t>Fue reemplazada por la(s) norma(s)  220501093  que ya se encuentra(n) publicada(s).</t>
  </si>
  <si>
    <t>220601026 1</t>
  </si>
  <si>
    <t>Regular el flujo de recursos de acuerdo con procedimientos técnicos y plan de producción.</t>
  </si>
  <si>
    <t>Esta norma es reemplazada por la  220501095, decisión avalada por el consejo de mesa mediante acta  004 del 30/06/2016.  Se inactiva código.</t>
  </si>
  <si>
    <t>220601027 1</t>
  </si>
  <si>
    <t>El Consejo Ejecutivo acepta la norma de competencia laboral de la mesa Sectorial de Química de acuerdo con la misión de la MS, según acta 001 del 24-02-2016. Código anterior 291201024.</t>
  </si>
  <si>
    <t>Fue reemplazada por la(s) norma(s)  220501095  que ya se encuentra(n) publicada(s).</t>
  </si>
  <si>
    <t>220601028 1</t>
  </si>
  <si>
    <t>El Consejo Ejecutivo acepta la norma de competencia laboral de la mesa Sectorial de Química de acuerdo con la misión de la MS, según acta 001 del 24-02-2016. Código anterior 291201025.</t>
  </si>
  <si>
    <t>Esta norma es reemplazada por la  220501097, decisión avalada por el consejo de mesa mediante acta  004 del 30/06/2016.  Se inactiva código.</t>
  </si>
  <si>
    <t>220601029 1</t>
  </si>
  <si>
    <t>El Consejo Ejecutivo acepta la norma de competencia laboral de la mesa Sectorial de Química de acuerdo con la misión de la MS, según acta 001 del 24-02-2016. Código anterior 291201026.</t>
  </si>
  <si>
    <t>Fue reemplazada por la(s) norma(s)  220501097  que ya se encuentra(n) publicada(s).</t>
  </si>
  <si>
    <t>220601030 1</t>
  </si>
  <si>
    <t>El Consejo Ejecutivo acepta la norma de competencia laboral de la mesa Sectorial de Química de acuerdo con la misión de la MS, según acta 001 del 24-02-2016. Código anterior 291201027.</t>
  </si>
  <si>
    <t>Esta norma es reemplazada por la  220501098, decisión avalada por el consejo de mesa mediante acta  004 del 30/06/2016.  Se inactiva código.</t>
  </si>
  <si>
    <t>220601031 1</t>
  </si>
  <si>
    <t>El Consejo Ejecutivo acepta la norma de competencia laboral de la mesa Sectorial de Química de acuerdo con la misión de la MS, según acta 001 del 24-02-2016. Código anterior 291201029.</t>
  </si>
  <si>
    <t>Fue reemplazada por la(s) norma(s)  220501098  que ya se encuentra(n) publicada(s).</t>
  </si>
  <si>
    <t>220601032 1</t>
  </si>
  <si>
    <t>El Consejo Ejecutivo acepta la norma de competencia laboral de la mesa Sectorial de Química de acuerdo con la misión de la MS, según acta 001 del 24-02-2016. Código anterior 291201038.</t>
  </si>
  <si>
    <t xml:space="preserve">Mediante Carta firmada por el Secretario Técnico de la Mesa Sectorial se extiende vigencia hasta el 31/12/2015, por cuanto estas normas se encuentran en proceso de actualización.
Esta norma es reemplazada por el código 220501091, decisión  avalada por el </t>
  </si>
  <si>
    <t>220601033 1</t>
  </si>
  <si>
    <t>El Consejo Ejecutivo acepta la norma de competencia laboral de la mesa Sectorial de Servicios a la Salud, de acuerdo con la misión de la MS, según acta 002 del 10-05-2016. Código anterior 230101093.</t>
  </si>
  <si>
    <t>220601035 1</t>
  </si>
  <si>
    <t>Supervisar procesos de producción de acuerdo con procedimientos técnicos.</t>
  </si>
  <si>
    <t xml:space="preserve">Mediante Carta firmada por el Secretario Técnico de la Mesa Sectorial se extiende vigencia hasta el 31/12/2015, por cuanto estas normas se encuentran en proceso de actualización.
Esta norma es reemplazada por el código 220501084, decisión  avalada por el </t>
  </si>
  <si>
    <t>220601037 1</t>
  </si>
  <si>
    <t>Supervisar el flujo de recursos de acuerdo con técnicas de trazabilidad y procedimientos técnicos</t>
  </si>
  <si>
    <t>220601038 1</t>
  </si>
  <si>
    <t>Trabajar en alturas de acuerdo con normativa de seguridad y salud en el trabajo</t>
  </si>
  <si>
    <t>•	Reemplaza a: Código: 220601033 Versión: 1 Titulo de la Norma: Controlar los riesgos de trabajo en alturas de acuerdo a la tarea a realizar, actividad económica y normativa vigente..
•	Norma Regulada.</t>
  </si>
  <si>
    <t>220601039 1</t>
  </si>
  <si>
    <t>Controlar los riesgos de trabajos en alturas de acuerdo con normativa de seguridad y salud en el trabajo</t>
  </si>
  <si>
    <t>220601040 1</t>
  </si>
  <si>
    <t>Trabajar en espacios confinados de acuerdo con normativa de seguridad y salud en el trabajo</t>
  </si>
  <si>
    <t xml:space="preserve">Mediante Carta firmada por el Secretario Técnico de la Mesa Sectorial se extiende vigencia hasta el 31/12/2015, por cuanto estas normas se encuentran en proceso de actualización.
Esta norma es reemplazada por el código 220501085, decisión  avalada por el </t>
  </si>
  <si>
    <t>•	Norma Regulada: Resolución 0491 de febrero 24 del 2020, Artículos 29, 30, 31 y 32 y su anexo técnico del Ministerio de Trabajo.
Relacionada-Directa - para certificación y formación .</t>
  </si>
  <si>
    <t>220601041 1</t>
  </si>
  <si>
    <t>Implementar sistemas de gestión según normativa y requerimientos técnicos</t>
  </si>
  <si>
    <t>220601042 1</t>
  </si>
  <si>
    <t>Documentar procesos de acuerdo con normativa y procedimientos técnicos</t>
  </si>
  <si>
    <t>Esta norma es reemplazada por la  220501112, decisión avalada por el consejo de mesa mediante acta 001 del 03/02/2017.</t>
  </si>
  <si>
    <t>220601043 1</t>
  </si>
  <si>
    <t>Implementar requisitos normativos de acuerdo con parámetros técnicos</t>
  </si>
  <si>
    <t>220601044 1</t>
  </si>
  <si>
    <t>Monitorear sistemas de gestión de acuerdo con normativa y requerimientos técnicos</t>
  </si>
  <si>
    <t>Fue reemplazada por la(s) norma(s) 220501112 que ya se encuentra(n) publicada(s).</t>
  </si>
  <si>
    <t>220601045 1</t>
  </si>
  <si>
    <t>Controlar la calidad de los procesos de acuerdo con requerimientos técnicos y normativa</t>
  </si>
  <si>
    <t>220601047 1</t>
  </si>
  <si>
    <t>Formular modelos de rendimiento de acuerdo con métodos técnicos</t>
  </si>
  <si>
    <t>Mediante acta 001 del 02/02/2017, el Consejo de mesa avala la norma 220601047, Reemplaza la norma 220601004.</t>
  </si>
  <si>
    <t>220601048 1</t>
  </si>
  <si>
    <t>Programar la producción según métodos y parámetros técnicos</t>
  </si>
  <si>
    <t>220601049 1</t>
  </si>
  <si>
    <t>Controlar peligros de acuerdo con la actividad de alto riesgo y normativa de seguridad industrial</t>
  </si>
  <si>
    <t xml:space="preserve">Mediante Carta firmada por el Secretario Técnico de la Mesa Sectorial se extiende vigencia hasta el 31/12/2015, por cuanto estas normas se encuentran en proceso de actualización.
Esta norma es reemplazada por el código 220501086, decisión  avalada por el </t>
  </si>
  <si>
    <t>220601050 1</t>
  </si>
  <si>
    <t>Orientar prácticas de seguridad industrial según normativa y procedimiento técnico</t>
  </si>
  <si>
    <t>220601051 1</t>
  </si>
  <si>
    <t>Controlar condiciones de higiene industrial de acuerdo con normativa de seguridad y salud en el trabajo</t>
  </si>
  <si>
    <t xml:space="preserve">Según Acta 03 del 21/06/2018, el Consejo Ejecutivo avala la inactivación de esta norma por cuanto sus componentes normativosforman parte de las NSCL 220501086, 220501092, 220501094, 220501105.  Por lo tanto estas no son consideradas funciones productivas </t>
  </si>
  <si>
    <t>220601054 1</t>
  </si>
  <si>
    <t>Ejecutar el programa de higiene y seguridad industrial de acuerdo con procedimiento establecido y legislación vigente.</t>
  </si>
  <si>
    <t>Fue reemplazada por la(s) norma(s) 220601073 que ya se encuentra(n) publicada(s).</t>
  </si>
  <si>
    <t>220601055 1</t>
  </si>
  <si>
    <t>Controlar higienización de plantas de producción de acuerdo con normativa de buenas prácticas de manufactura.</t>
  </si>
  <si>
    <t>Mediante acta 001 del 07/03/2018, el Consejo de mesa avala la norma 220601055, Reemplaza las normas 291201067, 291201068.</t>
  </si>
  <si>
    <t>220601058 1</t>
  </si>
  <si>
    <t>Se activa y extiende fecha de revisión hasta el 28/12/2022, solicitud recibida mediante correo electrónico del Secretario Técnico de la MS Gestión de Procesos Productivos, Doctor Fabio Hernández, en el que justifica la solicitud teniendo en cuenta que esta norma soporta diseños curriculares de programas de formación Tecnológica que cuentan con registro calificado válido hasta el 2025 y que en este momento no se cuenta con condiciones institucionales para solicitar modificación de estos registros; además, de un gran número de programas de formación complementaria que hacen parte de acuerdos de voluntades y convenios con varias empresas y ARL.</t>
  </si>
  <si>
    <t>•	Fue reemplazada en la novedad de Fusión por la norma: Código 220601072 – Versión 1 - Titulo de la Norma Asistir programa de seguridad y salud en el trabajo de acuerdo con procedimiento operativo.
•	Norma activa de uso exclusivo de Formación / Certificación / Organismos certificadores.</t>
  </si>
  <si>
    <t>220601059 1</t>
  </si>
  <si>
    <t>•        Fue reemplazada en la novedad de Fusión por la norma: Código 220601072 – Versión 1 - Titulo de la Norma Asistir programa de seguridad y salud en el trabajo de acuerdo con procedimiento operativo.
•        Norma activa de uso exclusivo de Formación / Certificación / Organismos certificadores.</t>
  </si>
  <si>
    <t>220601060 1</t>
  </si>
  <si>
    <t>El Consejo Ejecutivo acepta la norma de competencia laboral de la mesa Sectorial de QUÍMICA de acuerdo con la misión de la MS, según acta 005 del 14-09-2016. código anterior 291201062.</t>
  </si>
  <si>
    <t>Fue reemplazada por la(s) norma(s) 220601062 que ya se encuentra(n) publicada(s).</t>
  </si>
  <si>
    <t>220601061 1</t>
  </si>
  <si>
    <t>El Consejo Ejecutivo acepta la norma de competencia laboral de la mesa Sectorial de QUÍMICA de acuerdo con la misión de la MS, según acta 005 del 14-09-2016. código anterior 291201063.</t>
  </si>
  <si>
    <t>Dispensar materias primas de acuerdo con procedimientos técnicos y buenas prácticas de manufactura.</t>
  </si>
  <si>
    <t>Fue reemplazada por la(s) norma(s)  220501121  que ya se encuentra(n) publicada(s).</t>
  </si>
  <si>
    <t>220601062 1</t>
  </si>
  <si>
    <t>El Consejo Ejecutivo acepta la norma de competencia laboral de la mesa Sectorial de QUÍMICA de acuerdo con la misión de la MS, según acta 005 del 14-09-2016. código anterior 291201064.</t>
  </si>
  <si>
    <t>•	Fue reemplazada en la novedad de Actualización por la norma: Código 220601062 – Versión 1 - Titulo de la Norma Procesar sustancias de acuerdo con procedimiento técnico y buenas prácticas de manufactura.
•	Reemplaza a: Código: 220601062 Versión: 1 Titulo de la Norma: Procesar sustancias de acuerdo con procedimiento técnico y buenas prácticas de manufactura.</t>
  </si>
  <si>
    <t>Procesar sustancias de acuerdo con procedimiento técnico y buenas prácticas de manufactura</t>
  </si>
  <si>
    <t>Fue reemplazada por la(s) norma(s)  220501122  que ya se encuentra(n) publicada(s).</t>
  </si>
  <si>
    <t>220601063 1</t>
  </si>
  <si>
    <t>El Consejo Ejecutivo acepta la norma de competencia laboral de la mesa Sectorial de QUÍMICA de acuerdo con la misión de la MS, según acta 005 del 14-09-2016. código anterior 291201065.</t>
  </si>
  <si>
    <t>220601064 1</t>
  </si>
  <si>
    <t>El Consejo Ejecutivo acepta la norma de competencia laboral de la mesa Sectorial de QUÍMICA de acuerdo con la misión de la MS, según acta 005 del 14-09-2016. código anterior 291201066.</t>
  </si>
  <si>
    <t>Fue reemplazada por la(s) norma(s)  220501123  que ya se encuentra(n) publicada(s).</t>
  </si>
  <si>
    <t>•	Fue reemplazada en la novedad de Fusión por la norma: Código 220601064 – Versión 1 - Titulo de la Norma Envasar productos de acuerdo con procedimiento técnico y buenas prácticas de manufactura.
•	Reemplaza a: Código: 220601064 Versión: 1 Titulo de la Norma: Envasar productos de acuerdo con procedimiento técnico y buenas prácticas de manufactura.</t>
  </si>
  <si>
    <t>Envasar productos de acuerdo con procedimiento técnico y buenas prácticas de manufactura.</t>
  </si>
  <si>
    <t>Al no contar con Acta de aprobación, se toma como referencia para su expiración la fecha en que se registró en la base de datos del SNFT.
Se amplía vigencia hasta el 30/09/2014, teniendo en cuenta carta enviada por el Secretario Técnico de la MS el 17/06/</t>
  </si>
  <si>
    <t>220601065 1</t>
  </si>
  <si>
    <t>El Consejo Ejecutivo acepta la norma de competencia laboral de la mesa Sectorial de QUÍMICA de acuerdo con la misión de la MS, según acta 005 del 14-09-2016. código anterior 291201067.</t>
  </si>
  <si>
    <t>Fue reemplazada por la(s) norma(s)  220501124  que ya se encuentra(n) publicada(s).</t>
  </si>
  <si>
    <t>220601066 1</t>
  </si>
  <si>
    <t>El Consejo Ejecutivo acepta la norma de competencia laboral de la mesa Sectorial de QUÍMICA de acuerdo con la misión de la MS, según acta 005 del 14-09-2016. código anterior 291201068.</t>
  </si>
  <si>
    <t>Esta norma es reempazada por la 220501091_1, decisión avalada en Acta 007 del 29/10/2015.  Se inactiva código</t>
  </si>
  <si>
    <t>220601067 1</t>
  </si>
  <si>
    <t>El Consejo Ejecutivo acepta la norma de competencia laboral de la mesa Sectorial de QUÍMICA de acuerdo con la misión de la MS, según acta 005 del 14-09-2016. código anterior 291201073.</t>
  </si>
  <si>
    <t>•	Fue reemplazada en la novedad de Fusión por la norma: Código 220601067 – Versión 1 - Titulo de la Norma Controlar inocuidad del producto de acuerdo con protocolos sanitarios.
•	Reemplaza a: Código: 220601067 Versión: 1 Titulo de la Norma: Controlar inocuidad del producto de acuerdo con protocolos sanitarios.</t>
  </si>
  <si>
    <t>Controlar inocuidad del producto de acuerdo con protocolos sanitarios.</t>
  </si>
  <si>
    <t>Esta norma es reemplazada por la  220501118, decisión avalada por el consejo de mesa mediante 010 del 22/12/2017.</t>
  </si>
  <si>
    <t>Fue reemplazada por la(s) norma(s)  220501118 que ya se encuentra(n) publicada(s).</t>
  </si>
  <si>
    <t>220601068 1</t>
  </si>
  <si>
    <t>Según acta 001 del 12-02-2015 se avaló el traslado de la MS de Industria del Azúcar código anterior 290802011</t>
  </si>
  <si>
    <t>220601069 1</t>
  </si>
  <si>
    <t>Alistar plantas de producción de acuerdo con protocolos técnicos</t>
  </si>
  <si>
    <t>Se hace extensión de vigencia hasta el  08 de junio de 2015, según Acta 004 del 24-07-2014 del consejo de la MS.Por decisión del Grupo de Gestión de Competencias Laborales de fecha 29 de abril de 2015 se procede a registrar en la base de datos del SNFT la</t>
  </si>
  <si>
    <t>220601070 1</t>
  </si>
  <si>
    <t>Planear producción de acuerdo con sistema productivo y métodos técnicos</t>
  </si>
  <si>
    <t>220601071 1</t>
  </si>
  <si>
    <t>Coordinar sistema de gestión de acuerdo con procedimiento técnico y normativa de seguridad y salud en el trabajo</t>
  </si>
  <si>
    <t>220601072 1</t>
  </si>
  <si>
    <t>Asistir programa de seguridad y salud en el trabajo de acuerdo con procedimiento operativo</t>
  </si>
  <si>
    <t>Mediante Acta 007 del 28/09/2022, el CE de la MS Gestión de Procesos Productivos, avala la inactivación de esta NSCL por cuanto no forma parte de ningún diseño curricular, como se evidencia en el
 reporte de la herramienta Microsoft Power BI.
 ✓ Líderes de certificación de competencias laborales, argumentan que el alcance de la norma
 220601072 - Asistir programa de seguridad y salud en el trabajo de acuerdo con
 procedimiento operativo, no satisface las necesidades del sector, ya que el título de la
 función hace referencia a un nivel asistencial, y los desempeños y evidencias requeridas
 son para un nivel de cualificación mayor.
 ✓ Evaluadores de Competencias Laborales argumentan que los proyectos de certificación que
 se han realizado con la NSCL 220601059 que fue reemplazada por la NSCL 220601072, son
 los requeridos y pertinentes que requiere el sector.
 ✓ La NSCL 220601059 ha tenido ampliación de vigencia los últimos dos años por
 requerimiento de ECCL y Diseño Curricular, debido a su amplio uso</t>
  </si>
  <si>
    <t>220601073 1</t>
  </si>
  <si>
    <t>Controlar sistema de gestión de acuerdo con normativa de seguridad y salud en el trabajo</t>
  </si>
  <si>
    <t>220601074 1</t>
  </si>
  <si>
    <t>Controlar la producción de acuerdo con modelo de gestión y plan maestro</t>
  </si>
  <si>
    <t>Esta norma es reemplazada por la  220501119, decisión avalada por el consejo de mesa mediante 010 del 22/12/2017.</t>
  </si>
  <si>
    <t>Fue reemplazada por la(s) norma(s)  220501119 que ya se encuentra(n) publicada(s).</t>
  </si>
  <si>
    <t>220601075 1</t>
  </si>
  <si>
    <t>Ajustar sistema productivo según métodos de análisis y tipos de producción</t>
  </si>
  <si>
    <t>220601076 1</t>
  </si>
  <si>
    <t>Regular el flujo de recursos de acuerdo con métodos de gestión y plan de producción</t>
  </si>
  <si>
    <t>Fue reemplazada por la(s) norma(s)  220501091  que ya se encuentra(n) publicada(s).</t>
  </si>
  <si>
    <t>220601077 1</t>
  </si>
  <si>
    <t>Controlar calidad de procesos de acuerdo con métodos de gestión y normativa técnica</t>
  </si>
  <si>
    <t>Fue reemplazada por la(s) norma(s)  210001016  que ya se encuentra(n) publicada(s).</t>
  </si>
  <si>
    <t>220601078 1</t>
  </si>
  <si>
    <t>Documentar procesos productivos de acuerdo con métodos de gestión y normativa técnica</t>
  </si>
  <si>
    <t>210601001 1</t>
  </si>
  <si>
    <t>Producir los documentos que se originen de las funciones administrativas, siguiendo la norma técnica y la legislación vigente.</t>
  </si>
  <si>
    <t>Esta norma es reemplazada por la 210601024, decisión avalada por el consejo de mesa mediante acta 004 del 14/09/2016. Se inactiva código.
 Por solicitud de ONAC y para no afectar procesos de certificación se activa esta norma hasta el 31-12-2018.</t>
  </si>
  <si>
    <t>210601001 2</t>
  </si>
  <si>
    <t>210601001 3</t>
  </si>
  <si>
    <t>Producir los documentos que se originen de las funciones administrativas, siguiendo la norma técnica.</t>
  </si>
  <si>
    <t>210601002 1</t>
  </si>
  <si>
    <t>Organizar eventos que promuevan las relaciones empresariales, teniendo en cuenta el objeto social de la empresa.</t>
  </si>
  <si>
    <t>Esta norma es reemplazada por la 210601021, decisión avalada por el consejo de mesa mediante acta 004 del 14/09/2016. Se inactiva código.
 Por solicitud de ONAC y para no afectar procesos de certificación se activa esta norma hasta el 31-12-2018.</t>
  </si>
  <si>
    <t>210601002 2</t>
  </si>
  <si>
    <t>210601002 3</t>
  </si>
  <si>
    <t>210601003 1</t>
  </si>
  <si>
    <t>Intervenir en el desarrollo de los programas de mejoramiento organizacional que se deriven de la función administrativa.</t>
  </si>
  <si>
    <t>Primera extención de vigencia hasta el 28/11/2012 según acta 055 de 27/04/2012.
 Segunda extensión de vigencia con Acta 002 del 12/10/2012 hasta el 28/11/2013.
 Esta norma es reemplazada por la 210601023, decisión avalada por el consejo de mesa mediante ac</t>
  </si>
  <si>
    <t>210601003 2</t>
  </si>
  <si>
    <t>Intervenir en el desarrollo de los programas de mejoramiento organizacional que se deriven de la función administrativa</t>
  </si>
  <si>
    <t>210601003 3</t>
  </si>
  <si>
    <t>210601004 1</t>
  </si>
  <si>
    <t>Distribuir los materiales, equipos y elementos, teniendo en cuenta las políticas de la organización.</t>
  </si>
  <si>
    <t>En acta 001 del 14-02-2014 solicitan inactivación y traslado a la MS de logística, se soportan con acta de comité técnico del 14-02-2018
 La MS de Logística en acta 003 del 12-07-2018 responde, Frente a esta NSCL mediante comité técnico se concluyó que se</t>
  </si>
  <si>
    <t>Fue reemplazada por la(s) norma(s) 220601077 que ya se encuentra(n) publicada(s).</t>
  </si>
  <si>
    <t>210601004 2</t>
  </si>
  <si>
    <t>Distribuir los materiales, equipos y elementos, teniendo en cuenta las políticas de la organización</t>
  </si>
  <si>
    <t>210601004 3</t>
  </si>
  <si>
    <t>Distribuir los recursos físicos, teniendo en cuenta procedimientos organizacionales.</t>
  </si>
  <si>
    <t>210601005 1</t>
  </si>
  <si>
    <t>Inventariar los materiales, equipos y elementos, teniendo en cuenta las políticas de la organización.</t>
  </si>
  <si>
    <t>En acta 001 del 14-02-2014 solicitan inactivación y traslado a la MS de logística, se soportan con acta de comité técnico del 14-02-2018
 La MS de Logística en acta 003 del 12-07-2018 respondeFrente a esta NSCL se encontró mediante comité técnico, que está</t>
  </si>
  <si>
    <t>210601005 2</t>
  </si>
  <si>
    <t>210601005 3</t>
  </si>
  <si>
    <t>Inventariar recursos físicos, teniendo en cuenta procedimientos organizacionales.</t>
  </si>
  <si>
    <t>210601006 1</t>
  </si>
  <si>
    <t>Proponer programas de capacitación para el personal de la unidad administrativa, de acuerdo con las políticas de la organización.</t>
  </si>
  <si>
    <t>Primera extención de vigencia hasta el 28/11/2012 según acta 055 de 27/04/2012.
 Segunda extensión de vigencia con Acta 002 del 12/10/2012 hasta el 28/11/2013.
 Mediante Acta 001 del 30/10/2013, el Consejo Ejecutivo informa que la función de esta norma está</t>
  </si>
  <si>
    <t>Fue reemplazada por la(s) norma(s)  220601073  que ya se encuentra(n) publicada(s).</t>
  </si>
  <si>
    <t>210601006 2</t>
  </si>
  <si>
    <t>Proponer programas de capacitación para el personal de la unidad administrativa, de acuerdo con las políticas de la organización</t>
  </si>
  <si>
    <t>Mediante acta 001 del 07/03/2018, el Consejo de mesa avala la norma 220601055, Reemplaza las normas   291201067, 291201068.</t>
  </si>
  <si>
    <t>210601007 1</t>
  </si>
  <si>
    <t>Coordinar las actividades del talento humano asignado teniendo en cuenta las funciones de la unidad administrativa.</t>
  </si>
  <si>
    <t>Esta norma es reemplazada por la 210601023, decisión avalada por el consejo de mesa mediante acta 001 del 16/02/2017.</t>
  </si>
  <si>
    <t>El Consejo Ejecutivo acepta  la norma de competencia laboral de la mesa Sectorial de SERVICIOS A LA SALUD de acuerdo con la misión de la MS, según acta 003 del 16-11-2017.  código anterior 230101007.</t>
  </si>
  <si>
    <t>Fue reemplazada por la(s) norma(s)  220601072  que ya se encuentra(n) publicada(s).</t>
  </si>
  <si>
    <t>210601007 2</t>
  </si>
  <si>
    <t>Coordinar las actividades del talento humano asignado, teniendo en cuenta las funciones de la unidad administrativa</t>
  </si>
  <si>
    <t>El Consejo Ejecutivo acepta  la norma de competencia laboral de la mesa Sectorial de SERVICIOS A LA SALUD de acuerdo con la misión de la MS, según acta 003 del 16-11-2017.  código anterior 230101030.
Se extiende fecha de revisión por solicitud del subdire</t>
  </si>
  <si>
    <t>210601007 3</t>
  </si>
  <si>
    <t>Coordinar los procesos de la organización de acuerdo con las políticas y normatividad vigente.</t>
  </si>
  <si>
    <t>El Consejo Ejecutivo acepta  la norma de competencia laboral de la mesa Sectorial de QUÍMICA de acuerdo con la misión de la MS, según acta 005 del 14-09-2016.  código anterior 291201062.</t>
  </si>
  <si>
    <t>210601007 4</t>
  </si>
  <si>
    <t>El Consejo Ejecutivo acepta  la norma de competencia laboral de la mesa Sectorial de QUÍMICA de acuerdo con la misión de la MS, según acta 005 del 14-09-2016.  código anterior 291201063.</t>
  </si>
  <si>
    <t>210601008 1</t>
  </si>
  <si>
    <t>Organizar la documentación teniendo en cuenta las normas legales y de la organización.</t>
  </si>
  <si>
    <t>En acta 001 del 14-02-2014 solicitan inactivación y traslado a la MS de Gestión documental, se soportan con acta de comité técnico del 14-02-2018
 La MS receptora no acepta traslado, se inactiva norma"</t>
  </si>
  <si>
    <t>210601008 2</t>
  </si>
  <si>
    <t>Organizar la documentación teniendo en cuenta las normas legales y de la organización</t>
  </si>
  <si>
    <t>El Consejo Ejecutivo acepta  la norma de competencia laboral de la mesa Sectorial de QUÍMICA de acuerdo con la misión de la MS, según acta 005 del 14-09-2016.  código anterior 291201064.</t>
  </si>
  <si>
    <t>210601008 3</t>
  </si>
  <si>
    <t>Organizar documentos teniendo en cuenta legislacion vigente.</t>
  </si>
  <si>
    <t>210601008 4</t>
  </si>
  <si>
    <t>Organizar los documentos de la unidad administrativa, teniendo en cuenta legislación vigente.</t>
  </si>
  <si>
    <t>El Consejo Ejecutivo acepta  la norma de competencia laboral de la mesa Sectorial de QUÍMICA de acuerdo con la misión de la MS, según acta 005 del 14-09-2016.  código anterior 291201065.</t>
  </si>
  <si>
    <t>210601009 1</t>
  </si>
  <si>
    <t>Generar propuestas de mejoramiento del ambiente de oficina, de acuerdo con la función de la unidad administrativa y las políticas de la organización</t>
  </si>
  <si>
    <t>Esta norma es reemplazada por la 210201053, decisión avalada por el consejo de mesa mediante 003 del 09/08/2018.</t>
  </si>
  <si>
    <t>El Consejo Ejecutivo acepta  la norma de competencia laboral de la mesa Sectorial de QUÍMICA de acuerdo con la misión de la MS, según acta 005 del 14-09-2016.  código anterior 291201066.</t>
  </si>
  <si>
    <t>210601009 2</t>
  </si>
  <si>
    <t>Generar propuestas de mejoramiento del ambiente organizacional de acuerdo con la función de la unidad administrativa.</t>
  </si>
  <si>
    <t>210601009 3</t>
  </si>
  <si>
    <t>El Consejo Ejecutivo acepta  la norma de competencia laboral de la mesa Sectorial de QUÍMICA de acuerdo con la misión de la MS, según acta 005 del 14-09-2016.  código anterior 291201067.</t>
  </si>
  <si>
    <t>210601010 1</t>
  </si>
  <si>
    <t>Facilitar el servicio a los clientes internos y externos, de acuerdo con las políticas de la organización.</t>
  </si>
  <si>
    <t>Teniendo en cuenta información del Director del SNFT y con el fin de cumplir con el proceso de ECCL, se extiende vigencia hasta el 30-03-2017.
 Esta norma es reemplazada por la 210601020, decisión avalada por el consejo de mesa mediante acta 004 del 14/09</t>
  </si>
  <si>
    <t>El Consejo Ejecutivo acepta  la norma de competencia laboral de la mesa Sectorial de QUÍMICA de acuerdo con la misión de la MS, según acta 005 del 14-09-2016.  código anterior 291201068.</t>
  </si>
  <si>
    <t>210601010 2</t>
  </si>
  <si>
    <t>Facilitar el servicio a los clientes internos y externos de acuerdo con las políticas de la organización.</t>
  </si>
  <si>
    <t>El Consejo Ejecutivo acepta  la norma de competencia laboral de la mesa Sectorial de QUÍMICA de acuerdo con la misión de la MS, según acta 005 del 14-09-2016.  código anterior 291201073.</t>
  </si>
  <si>
    <t>210601010 3</t>
  </si>
  <si>
    <t>Facilitar el servicio a los clientes de acuerdo con las políticas de la organización.</t>
  </si>
  <si>
    <t>210601011 1</t>
  </si>
  <si>
    <t>Procesar la información de acuerdo con las necesidades de la organización.</t>
  </si>
  <si>
    <t>Fue reemplazada por la norma 210601026: Procesar datos de acuerdo con procedimiento técnico y metodología estadística, que se encuentra vigente y publicada, según acta 004 del 14/09/2016.
 Por solicitud de ONAC y para no afectar procesos de certificación</t>
  </si>
  <si>
    <t>Según acta 001 del 12-02-2015 se avaló el traslado de la  MS de Industria del Azúcar código anterior 290802011</t>
  </si>
  <si>
    <t>Fue reemplazada por la(s) norma(s)  220601070  que ya se encuentra(n) publicada(s).</t>
  </si>
  <si>
    <t>210601011 2</t>
  </si>
  <si>
    <t>Procesar la información de acuerdo con las necesidades de la organización</t>
  </si>
  <si>
    <t>210601011 3</t>
  </si>
  <si>
    <t>210601011 4</t>
  </si>
  <si>
    <t>210601012 1</t>
  </si>
  <si>
    <t>Aplicar tecnologías de la información teniendo en cuenta las necesidades de la unidad administrativa.</t>
  </si>
  <si>
    <t>"En acta 001 del 14-02-2014 solicitan inactivación y traslado a la MS de Teleinformatica - hoy ""Gestión de Tecnología y Talento Digital"", se soportan con acta de comité técnico del 14-02-2018.
 La MS receptora no acepta traslado, se inactiva norma"
 "Inic</t>
  </si>
  <si>
    <t>210601012 2</t>
  </si>
  <si>
    <t>210601012 3</t>
  </si>
  <si>
    <t>210601013 1</t>
  </si>
  <si>
    <t>Contabilizar operaciones de acuerdo con las normas vigentes y las políticas organizacionales.</t>
  </si>
  <si>
    <t>Según Acta 003 del 11-07-2014 el consejo avala la vigencia de otros 5 años de esta Norma, ya que los cambios no son de fondo, lo cual implica que no sea necesaria una nueva versión.
 "En acta 001 del 14-02-2014 solicitan inactivación y traslado a la MS de</t>
  </si>
  <si>
    <t>210601013 2</t>
  </si>
  <si>
    <t>210601013 3</t>
  </si>
  <si>
    <t>210601014 1</t>
  </si>
  <si>
    <t>Proponer alternativas de solución que contribuyan al logro de los objetivos de acuerdo con el nivel de importancia y responsabilidad de las funciones asignadas por la organización.</t>
  </si>
  <si>
    <t>210601014 2</t>
  </si>
  <si>
    <t>210601015 1</t>
  </si>
  <si>
    <t>Desarrollar programas de mejoramiento para la propiedad horizontal de acuerdo con las normas, legislación vigente y los órganos de dirección, administración y control de la persona jurídica.</t>
  </si>
  <si>
    <t>Esta norma es reemplazada por la 210601018, decisión avalada por el consejo de mesa mediante acta 003 del 03/12/2015. Se inactiva código.</t>
  </si>
  <si>
    <t>210601015 2</t>
  </si>
  <si>
    <t>Desarrollar programas de mejoramiento de acuerdo con normas y legislación vigente.</t>
  </si>
  <si>
    <t>210601015 3</t>
  </si>
  <si>
    <t>210601016 1</t>
  </si>
  <si>
    <t>Gestionar la contratación de los productos y servicios para la administración de la propiedad horizontal de acuerdo con las normas y legislación vigentes.</t>
  </si>
  <si>
    <t>Esta norma es reemplazada por la 210601025, decisión avalada por el consejo de mesa mediante acta 001 del 16/02/2017.
 Por solicitud de ONAC y para no afectar procesos de certificación se activa esta norma hasta el 31-12-2018.</t>
  </si>
  <si>
    <t>210601016 2</t>
  </si>
  <si>
    <t>Contratar productos y servicios para la propiedad horizontal de acuerdo con normas y legislación vigentes.</t>
  </si>
  <si>
    <t>210601016 3</t>
  </si>
  <si>
    <t>Contratar productos y servicios de acuerdo con normas y legislación vigentes.</t>
  </si>
  <si>
    <t>210601017 1</t>
  </si>
  <si>
    <t>Gestionar el servicio de acuerdo con las necesidades del cliente y políticas definidas por la organización.</t>
  </si>
  <si>
    <t>Esta norma es reemplazada por la 210601019, decisión avalada por el consejo de mesa mediante acta 003 del 03/12/2015. Se inactiva código.</t>
  </si>
  <si>
    <t>210601017 2</t>
  </si>
  <si>
    <t>210601018 1</t>
  </si>
  <si>
    <t>Implementar programas de propiedad horizontal de acuerdo con normativa técnica y legal.</t>
  </si>
  <si>
    <t>Mediante acta 003 del 03/12/2015, el Consejo de mesa avala la norma 210601018 que reemplaza a la 210601015</t>
  </si>
  <si>
    <t>•	Reemplaza a: Código: 210601015 Versión: - Titulo de la Norma: Desarrollar programas de mejoramiento de acuerdo con normas y legislación vigente.</t>
  </si>
  <si>
    <t>210601019 1</t>
  </si>
  <si>
    <t>Implementar el servicio inmobiliario de acuerdo con normas técnicas y procedimientos.</t>
  </si>
  <si>
    <t>Mediante acta 003 del 03/12/2015, el Consejo de mesa avala la norma 210601019 que reemplaza a la 210601017</t>
  </si>
  <si>
    <t>•	Reemplaza a: Código: 210601017 Versión: - Titulo de la Norma: Gestionar el servicio de acuerdo con las necesidades del cliente y políticas definidas por la organización.</t>
  </si>
  <si>
    <t>210601020 1</t>
  </si>
  <si>
    <t>Atender clientes de acuerdo con procedimiento de servicio y normativa.</t>
  </si>
  <si>
    <t>Mediante acta 004 del 14/09/2016, el Consejo de mesa avala la norma 210601020, Reemplaza la norma 210601010.</t>
  </si>
  <si>
    <t>210601020 2</t>
  </si>
  <si>
    <t>Atender clientes de acuerdo con procedimiento de servicio y normativa</t>
  </si>
  <si>
    <t>Esta norma es reemplazada por la  220501096, decisión avalada por el consejo de mesa mediante acta  004 del 30/06/2016.  Se inactiva código.</t>
  </si>
  <si>
    <t>210601021 1</t>
  </si>
  <si>
    <t>Organizar reuniones administrativas de acuerdo con procedimientos técnicos</t>
  </si>
  <si>
    <t>Mediante acta 004 del 14/09/2016, el Consejo de mesa avala la norma 210601021, Reemplaza la norma 210601002.</t>
  </si>
  <si>
    <t>210601023 1</t>
  </si>
  <si>
    <t>Coordinar actividades de acuerdo con estrategias de gestión y proceso administrativo</t>
  </si>
  <si>
    <t>Mediante acta 001 del 16/02/2017, el Consejo de mesa avala la norma 210601023, Reemplaza la norma 210601003, 210601007 y 210601014.</t>
  </si>
  <si>
    <t>Fue reemplazada por la(s) norma(s)  220501096  que ya se encuentra(n) publicada(s).</t>
  </si>
  <si>
    <t>210601024 1</t>
  </si>
  <si>
    <t>Elaborar documentos de acuerdo con normas técnicas.</t>
  </si>
  <si>
    <t>Mediante acta 004 del 14/09/2016, el Consejo de mesa avala la norma 210601024, Reemplaza la norma 210601001.</t>
  </si>
  <si>
    <t>210601025 1</t>
  </si>
  <si>
    <t>Contratar servicios de acuerdo con normativa y procedimiento administrativo</t>
  </si>
  <si>
    <t>Mediante acta 001 del 16/02/2017, el Consejo de mesa avala la norma 210601025, Reemplaza la norma 210601016 .</t>
  </si>
  <si>
    <t>Esta norma es reemplazada por la  220501094, decisión avalada por el consejo de mesa mediante acta  004 del 30/06/2016.  Se inactiva código.</t>
  </si>
  <si>
    <t>210601026 1</t>
  </si>
  <si>
    <t>Procesar datos de acuerdo con procedimiento técnico y metodología estadística</t>
  </si>
  <si>
    <t>Mediante acta 004 del 14/09/2016, el Consejo de mesa avala la norma 210601026, Reemplaza la norma 210601011.Mediante Acta 006 del 25/10/2021 el Consejo Ejecutivo de la MS Gestión Administrativa avala la inactivación de esta norma porque de acuerdo con el</t>
  </si>
  <si>
    <t>Fue reemplazada por la(s) norma(s)  220501094  que ya se encuentra(n) publicada(s).</t>
  </si>
  <si>
    <t>210601027 1</t>
  </si>
  <si>
    <t>Registrar información de acuerdo con normativa y procedimiento técnico.</t>
  </si>
  <si>
    <t>Mediante acta 001 del 16/02/2017, el Consejo de mesa avala la norma 210601027, Reemplaza la norma 230101028 y 210601027, 280202017</t>
  </si>
  <si>
    <t>210601027 2</t>
  </si>
  <si>
    <t>Registrar información de acuerdo con normativa y procedimiento técnico</t>
  </si>
  <si>
    <t>210601028 1</t>
  </si>
  <si>
    <t>Proyectar informe de gestión de acuerdo con normativa de propiedad horizontal</t>
  </si>
  <si>
    <t>Fue reemplazada por la(s) norma(s) 220501103,220501107que ya se encuentra(n) publicada(s).</t>
  </si>
  <si>
    <t>210601029 1</t>
  </si>
  <si>
    <t>Asesorar clientes de acuerdo con categorías de servicios inmobiliarios y normativas técnicas</t>
  </si>
  <si>
    <t>210601030 1</t>
  </si>
  <si>
    <t>Organizar reuniones administrativas de acuerdo con técnicas de planeación y tipo de temática</t>
  </si>
  <si>
    <t>210601031 1</t>
  </si>
  <si>
    <t>Elaborar documentos de acuerdo con técnicas y normativa</t>
  </si>
  <si>
    <t>210601032 1</t>
  </si>
  <si>
    <t>Digitar textos de acuerdo con metodologías y guía técnica</t>
  </si>
  <si>
    <t>210601033 1</t>
  </si>
  <si>
    <t>Estructurar informes administrativos de acuerdo con manuales y técnicas de analítica de datos</t>
  </si>
  <si>
    <t>280202001 1</t>
  </si>
  <si>
    <t>Operar el sistema de reparto de GLP a granel.</t>
  </si>
  <si>
    <t>Esta norma es reemplazada por el código 280202080, decisión avalada por el Consejo de mesa mediante Acta 056 del 12-11-2015.
 Por solicitud de organismos certificadores y sector regulado se activa y extiende vigencia hasta el 31-12-2019</t>
  </si>
  <si>
    <t>Fue reemplazada por la(s) norma(s)  280202093  que ya se encuentra(n) publicada(s).</t>
  </si>
  <si>
    <t>280202001 2</t>
  </si>
  <si>
    <t>Operar el sistema de reparto de GLP a granel</t>
  </si>
  <si>
    <t>Esta norma es reemplazada por la  280202091, decisión avalada por el consejo de mesa mediante acta 033 del 01/12/2016.  Se inactiva código.
Por solicitud de organismos certificadores y sector regulado se extiende vigencia hasta el 31-12-2019</t>
  </si>
  <si>
    <t>280202001 3</t>
  </si>
  <si>
    <t>Operar el sistema de reparto de glp a granel segùn procedimientos establecidos y normatividad establecida.</t>
  </si>
  <si>
    <t>280202002 1</t>
  </si>
  <si>
    <t>Operar el sistema de reparto de GLP en cilindros.</t>
  </si>
  <si>
    <t>Esta norma es reemplazada por la  280202093, decisión avalada por el consejo de mesa mediante acta 033 del 01/12/2016.  Se inactiva código.</t>
  </si>
  <si>
    <t>280202002 2</t>
  </si>
  <si>
    <t>Operar el sistema de reparto de GLP en cilindros</t>
  </si>
  <si>
    <t>Esta norma es reemplazada por la  280202098, decisión avalada por el consejo de mesa mediante 066 del 25/10/2017.
Por solicitud de organismos certificadores y sector regulado se extiende vigencia hasta el 31-12-2019</t>
  </si>
  <si>
    <t>280202002 3</t>
  </si>
  <si>
    <t>Operar el sistema de reparto de glp en cilindros segùn procedimientos establecidos, normatividad y legislación vigente.</t>
  </si>
  <si>
    <t>280202003 1</t>
  </si>
  <si>
    <t>Realizar manejo seguro de GLP de acuerdo con los procedimientos establecidos</t>
  </si>
  <si>
    <t>Mediante acta 066 del 25/10/2017, el Consejo de mesa avala la norma 280202098, Reemplaza las normas Esta norma es reemplazada por la 280202098, decisión avalada por el consejo de mesa mediante 066 del 25/10/2017.
 Por solicitud de organismos certificado</t>
  </si>
  <si>
    <t>280202003 2</t>
  </si>
  <si>
    <t>Realizar manejo seguro de GLP de acuerdo con los procedimientos establecidos y la normatividad técnica</t>
  </si>
  <si>
    <t>Fue reemplazada por la(s) norma(s)  280202098_2  que ya se encuentra(n) publicada(s).</t>
  </si>
  <si>
    <t>El Consejo Ejecutivo aprueba el traslado de la NSCL de la Mesa Sectorial de Gas a la Mesa Sectorial de Refinación y Transporte de Petróleo, gas y derivados, según acta 054 del 22-10-2015 dado que no es misional, por lo tanto se inactiva esta Norma. Código</t>
  </si>
  <si>
    <t>Fue reemplazada por la(s) norma(s)  290302022  que ya se encuentra(n) publicada(s).</t>
  </si>
  <si>
    <t>280202003 3</t>
  </si>
  <si>
    <t>Realizar manejo seguro de glp de acuerdo con los procedimientos establecidos y normativa tecnica.</t>
  </si>
  <si>
    <t>Teniendo en cuenta la solicitud del Director del SNFT y con el fin de cumplir con el proceso de ECCL, se extiende vigencia hasta el 30-03-2018.
Por solicitud de ONAC y para no afectar procesos de certificación se activa esta norma hasta el 31-12-2019.</t>
  </si>
  <si>
    <t>280202003 4</t>
  </si>
  <si>
    <t>Realizar manejo seguro de glp de acuerdo con normatividad y procedimientos establecidos.</t>
  </si>
  <si>
    <t>Esta norma es reemplazada por la  290302024, decisión avalada por el consejo de mesa mediante 003 del 27/10/2017.
Por solicitud de ONAC y para no afectar procesos de certificación se activa esta norma hasta el 31-12-2019.</t>
  </si>
  <si>
    <t>Fue reemplazada por la(s) norma(s)  290302024  que ya se encuentra(n) publicada(s).</t>
  </si>
  <si>
    <t>280202007 1</t>
  </si>
  <si>
    <t>Manejar la información de entrada para el diseño de instalaciones para suministro de gas.</t>
  </si>
  <si>
    <t>Esta NCL es reemplazada con el código 280202008_2.</t>
  </si>
  <si>
    <t>280202008 1</t>
  </si>
  <si>
    <t>Diseñar instalaciones para suministro de gas combustible</t>
  </si>
  <si>
    <t>En esta norma está integrada la 280202007.
 Esta norma es reemplazada por la 280202089, decisión avalada por el consejo de mesa mediante acta 033 del 01/12/2016. Se inactiva código.
 Por solicitud de ONAC y para no afectar procesos de certificación se act</t>
  </si>
  <si>
    <t>Por solicitud de 17024 Certificaciones ISO, se extiende vigencia hasta el 31-12-2018
Esta norma es reemplazada por la  290302024, decisión avalada por el consejo de mesa mediante 003 del 27/10/2017.
Por solicitud de ONAC y para no afectar procesos de cert</t>
  </si>
  <si>
    <t>280202008 2</t>
  </si>
  <si>
    <t>Diseñar instalaciones residenciales y comerciales para suministro de gas combustible según normatividad.</t>
  </si>
  <si>
    <t>280202009 1</t>
  </si>
  <si>
    <t>Construir instalaciones para suministro de gas combustible</t>
  </si>
  <si>
    <t>SE INACTIVA CODIGO PORQUE FUE REEMPLAZADA CON 280202059, 60 Y 61.</t>
  </si>
  <si>
    <t>Por solicitud de 17024 Certificaciones ISO, se extiende vigencia hasta el 31-12-2018.
Esta norma es reemplazada por la  290302025, decisión avalada por el consejo de mesa mediante 003 del 27/10/2017.
Por solicitud de ONAC y para no afectar procesos de cer</t>
  </si>
  <si>
    <t>280202009 2</t>
  </si>
  <si>
    <t>Fue reemplazada por la(s) norma(s)  290302025  que ya se encuentra(n) publicada(s).</t>
  </si>
  <si>
    <t>280202010 1</t>
  </si>
  <si>
    <t>Manejar gas combustible en instalaciones para suministro de gas</t>
  </si>
  <si>
    <t>Esta norma es reemplazada por la 280202096, decisión avalada por el consejo de mesa mediante acta 063 del 17/05/2017. Se inactiva código.
 Por solicitud de organismos certificadores y sector regulado se extiende vigencia hasta el 31-12-2019</t>
  </si>
  <si>
    <t>Esta norma es reemplazada por el código 280202083, decisión  avalada por el Consejo de mesa mediante Acta 056 del 12-11-2015.
Por solicitud de organismos certificadores y sector regulado se activa y extiende vigencia hasta el 31-12-2019</t>
  </si>
  <si>
    <t>280202010 2</t>
  </si>
  <si>
    <t>280202010 3</t>
  </si>
  <si>
    <t>Manejar gas combustible en instalaciones para suministro de gas de uso residencial y comercial de acuerdo con reglamentación y normativa vigente</t>
  </si>
  <si>
    <t>ONAC</t>
  </si>
  <si>
    <t>Esta norma es reemplazada por la  280202097, decisión avalada por el consejo de mesa mediante acta 064 del 16/08/2017.
Por solicitud de organismos certificadores y sector regulado se extiende vigencia hasta el 31-12-2019</t>
  </si>
  <si>
    <t>280202011 1</t>
  </si>
  <si>
    <t>Poner en funcionamiento equipos, artefactos e instrumentación para uso residencial y comercial</t>
  </si>
  <si>
    <t>Esta norma es reemplazada por la 280202103, decisión avalada por el consejo de mesa mediante 068 del 14/12/2017.
 Por solicitud de organismos certificadores y sector regulado se extiende vigencia hasta el 31-12-2019.</t>
  </si>
  <si>
    <t>280202011 2</t>
  </si>
  <si>
    <t>Poner en funcionamiento equipos, artefactos e instrumentación para uso residencial y comercial.</t>
  </si>
  <si>
    <t>Fue reemplazada por la(s) norma(s)  280202097 que ya se encuentra(n) publicada(s).</t>
  </si>
  <si>
    <t>280202011 3</t>
  </si>
  <si>
    <t>Poner en funcionamiento equipos, artefactos e instrumentación para gas combustible en instalaciones residenciales y comerciales de acuerdo con normativa y procedimientos</t>
  </si>
  <si>
    <t>Esta norma es reemplazada por la  280202102, decisión avalada por el consejo de mesa mediante 068 del 14/12/2017.
Por solicitud de organismos certificadores y sector regulado se extiende vigencia hasta el 31-12-2019.</t>
  </si>
  <si>
    <t>280202012 1</t>
  </si>
  <si>
    <t>Verificar la instalación de los sistemas de ventilación y evacuación de productos de la combustión</t>
  </si>
  <si>
    <t>Esta norma es reemplazada por la 280202090, decisión avalada por el consejo de mesa mediante acta 033 del 01/12/2016. Se inactiva código.
 Por solicitud de organismos certificadores y sector regulado se extiende vigencia hasta el 31-12-2019.</t>
  </si>
  <si>
    <t>280202012 2</t>
  </si>
  <si>
    <t>Verificar la instalación de los sistemas de ventilación y evacuación de productos de combustión</t>
  </si>
  <si>
    <t>Fue reemplazada por la(s) norma(s)  280202102 que ya se encuentra(n) publicada(s).</t>
  </si>
  <si>
    <t>280202012 3</t>
  </si>
  <si>
    <t>Verificar instalación de sistemas de ventilación y evacuación de productos de combustión según normatividad</t>
  </si>
  <si>
    <t>Esta norma es reemplazada por la  280202095, decisión avalada por el consejo de mesa mediante acta 063 del 17/05/2017.  Se inactiva código.
Por solicitud de organismos certificadores y sector regulado se extiende vigencia hasta el 31-12-2019</t>
  </si>
  <si>
    <t>280202012 4</t>
  </si>
  <si>
    <t>Fue reemplazada por la(s) norma(s)  280202095 que ya se encuentra(n) publicada(s).</t>
  </si>
  <si>
    <t>280202013 1</t>
  </si>
  <si>
    <t>Corregir fallas de funcionamiento en equipos y artefactos a gas</t>
  </si>
  <si>
    <t>280202088 V1 Reparar equipos a gas según procedimientos técnicos y manuales del fabricante.
 Por solicitud de ONAC y para no afectar procesos de certificación se activa esta norma hasta el 31-12-2018.</t>
  </si>
  <si>
    <t>Por solicitud de organismos certificadores y sector regulado se extiende vigencia hasta el 31-12-2019</t>
  </si>
  <si>
    <t>280202013 2</t>
  </si>
  <si>
    <t>Corregir fallas de funcionamiento de equipos y artefactos a gas</t>
  </si>
  <si>
    <t>280202013 3</t>
  </si>
  <si>
    <t>Corregir fallas de funcionamiento de equipos y artefactos a gas.</t>
  </si>
  <si>
    <t>280202013 4</t>
  </si>
  <si>
    <t>Corregir fallas de funcionamiento de equipos y artefactos a gas según manual del fabricante.</t>
  </si>
  <si>
    <t>280202013 5</t>
  </si>
  <si>
    <t>Esta norma es reemplazada por la 280202082, decisión avalada por el consejo de mesa mediante acta 057 del 04/12/2015.  Se inactiva código.</t>
  </si>
  <si>
    <t>280202014 1</t>
  </si>
  <si>
    <t>Revisar funcionamiento de equipos y artefactos a gas.</t>
  </si>
  <si>
    <t>Esta norma es reemplazada por la 280202086, decisión avalada por el consejo de mesa mediante acta 072 del 28/09/2018. 
 Por solicitud de ONAC y para no afectar procesos de certificación se activa esta norma hasta el 31-12-2019</t>
  </si>
  <si>
    <t xml:space="preserve">Según carta enviada por la secretaria técnica de la MS el 04-12-2014, se solicita ampliación de vigencia hasta el 30 de enero del 2016, dado el proceso  de transición y con el objetivo de no entorpecer procesos de certificación..Por decisión del Grupo de </t>
  </si>
  <si>
    <t>280202014 2</t>
  </si>
  <si>
    <t>Revisar funcionamiento de equipos y artefactos a gas de acuerdo con procedimientos establecidos y normatividad técnica</t>
  </si>
  <si>
    <t>Fue reemplazada por la(s) norma(s)  290302023  que ya se encuentra(n) publicada(s).</t>
  </si>
  <si>
    <t>280202014 3</t>
  </si>
  <si>
    <t>Revisar funcionamiento de equipos y artefactos a gas de acuerdo con procedimientos establecidos y normatividad técnica.</t>
  </si>
  <si>
    <t>280202014 4</t>
  </si>
  <si>
    <t>Esta norma es reemplazada por la  280202100, decisión avalada por el consejo de mesa mediante 067 del 29/11/2017.
Por solicitud de organismos certificadores y sector regulado se extiende vigencia hasta el 31-12-2019</t>
  </si>
  <si>
    <t>Fue reemplazada por la(s) norma(s)  280202100 que ya se encuentra(n) publicada(s).</t>
  </si>
  <si>
    <t>280202015 1</t>
  </si>
  <si>
    <t>Controlar la ejecución de redes e instalaciones para suministro.</t>
  </si>
  <si>
    <t>Según carta enviada por la secretaria técnica de la MS el 04-12-2014, se solicita ampliación de vigencia hasta el 30 de enero del 2016, dado el proceso de transición y con el objetivo de no entorpecer procesos de certificación.
 Esta norma es reemplazada</t>
  </si>
  <si>
    <t>Esta norma es reemplazada por la  280202089, decisión avalada por el consejo de mesa mediante acta 033 del 01/12/2016.  Se inactiva código.</t>
  </si>
  <si>
    <t>280202015 2</t>
  </si>
  <si>
    <t>Controlar la ejecución de redes e instalaciones para suministro de gas combustible de acuerdo con la normativa técnica y reglamentación vigente.</t>
  </si>
  <si>
    <t>Fue reemplazada por la(s) norma(s)  280202090 que ya se encuentra(n) publicada(s).</t>
  </si>
  <si>
    <t>280202016 1</t>
  </si>
  <si>
    <t>Ejecutar el programa de higiene y seguridad industrial</t>
  </si>
  <si>
    <t>Fue trasladada a Mesa de Gestión de Procesos Productivos donde está ya normalizada en la NSCL: 220601051 Versión 1.
 VRS 1 Controlar condiciones de higiene industrial de acuerdo con normativa de seguridad y salud en el trabajo. De la mesa gestión de proces</t>
  </si>
  <si>
    <t>280202016 2</t>
  </si>
  <si>
    <t>Fue reemplazada por la(s) norma(s) 280202095 que ya se encuentra(n) publicada(s).</t>
  </si>
  <si>
    <t>280202017 1</t>
  </si>
  <si>
    <t>Manejar información derivada del proceso en ejecución</t>
  </si>
  <si>
    <t>Trasladada mesa de gestión administrativa donde se encuentra normalizada como: NSCL 210601027 Versión 1. Registrar información de acuerdo con normativa y procedimiento técnico, aprobada en 7/04/2017 y ya publicada.Acta 067 del 29-11-2017.</t>
  </si>
  <si>
    <t>280202017 2</t>
  </si>
  <si>
    <t>Manejar información derivada del proceso en ejecución de acuerdo con los parámetros establecidos.</t>
  </si>
  <si>
    <t>Fue reemplazada por la(s) norma(s)  280202101 que ya se encuentra(n) publicada(s).</t>
  </si>
  <si>
    <t>280202018 1</t>
  </si>
  <si>
    <t>Gestionar la información derivada del proceso en ejecución</t>
  </si>
  <si>
    <t>Según carta enviada por la secretaria técnica de la MS el 04-12-2014, se solicita ampliación de vigencia hasta el 30 de enero del 2016, dado el proceso de transición y con el objetivo de no entorpecer procesos de certificación.</t>
  </si>
  <si>
    <t>Fue reemplazada por la(s) norma(s)  280202099 que ya se encuentra(n) publicada(s).</t>
  </si>
  <si>
    <t>280202018 2</t>
  </si>
  <si>
    <t>Gestionar la información derivada del proceso en ejecución de acuerdo con requerimientos establecidos.</t>
  </si>
  <si>
    <t>280202019 1</t>
  </si>
  <si>
    <t>Verificar la conexión y funcionamiento de artefactos a gas</t>
  </si>
  <si>
    <t>Esta norma es reemplazada por la 280202086, decisión avalada por el consejo de mesa mediante acta 072 del 28/09/2018. 
 Por solicitud de ONAC y para no afectar procesos de certificación se activa esta norma hasta el 31-12-2019.</t>
  </si>
  <si>
    <t>280202019 2</t>
  </si>
  <si>
    <t>Verificar la conexión y el funcionamiento de artefactos a gas.</t>
  </si>
  <si>
    <t>280202019 3</t>
  </si>
  <si>
    <t>Verificar conexión y funcionamiento de artefactos a gas según normatividad.</t>
  </si>
  <si>
    <t>280202019 4</t>
  </si>
  <si>
    <t>280202020 1</t>
  </si>
  <si>
    <t>Verificar instalaciones para suministro de gas</t>
  </si>
  <si>
    <t>Esta norma es reemplazada por la 280202090, decisión avalada por el consejo de mesa mediante acta 033 del 01/12/2016. Se inactiva código.
 Por solicitud de ONAC y para no afectar procesos de certificación se activa esta norma hasta el 31-12-2018.
 Por sol</t>
  </si>
  <si>
    <t>280202020 2</t>
  </si>
  <si>
    <t>280202020 3</t>
  </si>
  <si>
    <t>Verificar instalaciones a gas según normatividad.</t>
  </si>
  <si>
    <t>280202020 4</t>
  </si>
  <si>
    <t>Mediante acta 068 del 14/12/2017, el Consejo de mesa avala la norma 280202081, Reemplaza las normas   280202015,  280202063.</t>
  </si>
  <si>
    <t>280202021 1</t>
  </si>
  <si>
    <t>Verificar la instalación de sistemas de ventilación y evacuación de productos de la combustión</t>
  </si>
  <si>
    <t>Esta norma es reemplazada por la 280202090, decisión avalada por el consejo de mesa mediante acta 072 del 28/09/2018. 
 Por solicitud de organismos certificadores y sector regulado se extiende vigencia hasta el 31-12-2019.</t>
  </si>
  <si>
    <t>Mediante acta 057 del 04/12/2015, el Consejo de mesa avala la norma 280202082 que reemplaza a la 280202062.
Según Acta 082 del 14 de octubre del 2020, se concluye, ser una función incluida en la NSCL 280202099 V1  Manejar sistema de compresión de gas de a</t>
  </si>
  <si>
    <t>280202021 2</t>
  </si>
  <si>
    <t>Verificar la instalación de los sistemas de ventilación y evacuación de productos de combustión de acuerdo con normativa</t>
  </si>
  <si>
    <t>280202022 1</t>
  </si>
  <si>
    <t>Construir instalaciones para suministro de gas combustible de uso industrial</t>
  </si>
  <si>
    <t>Esta norma es reemplazada por la 280202095, decisión avalada por el consejo de mesa mediante acta 063 del 17/05/2017. Se inactiva código.
 Por solicitud de organismos certificadores y sector regulado se extiende vigencia hasta el 31-12-2019.</t>
  </si>
  <si>
    <t>Mediante acta 057 del 04/12/2015, el Consejo de mesa avala la norma 280202084 que reemplaza a la 280202043</t>
  </si>
  <si>
    <t>Fue reemplazada por la(s) norma(s)  280202116 que ya se encuentra(n) publicada(s).</t>
  </si>
  <si>
    <t>280202022 2</t>
  </si>
  <si>
    <t>Construir instalaciones para gas de uso industrial mediante uniones roscadas según normatividad y procedimientos.</t>
  </si>
  <si>
    <t>Fue reemplazada por la(s) norma(s)  280202118 que ya se encuentra(n) publicada(s).</t>
  </si>
  <si>
    <t>280202023 1</t>
  </si>
  <si>
    <t>Montar centros de medición y dispositivos de seguridad</t>
  </si>
  <si>
    <t>Esta norma es reemplazada por la 280202092, decisión avalada por el consejo de mesa mediante acta 033 del 01/12/2016. Se inactiva código.
 Por solicitud de organismos certificadores y sector regulado se extiende vigencia hasta el 31-12-2018.</t>
  </si>
  <si>
    <t>Mediante acta 072 del 28/09/2018, el Consejo de mesa avala la norma 280202086, Reemplaza las normas 280202014, 280202019, 280202086_1</t>
  </si>
  <si>
    <t>280202023 2</t>
  </si>
  <si>
    <t>Montar centros de medicion y dispositivos de seguridad según normatividad</t>
  </si>
  <si>
    <t>280202024 1</t>
  </si>
  <si>
    <t>Montar facilidades para el suministro de GLP</t>
  </si>
  <si>
    <t>280202024 2</t>
  </si>
  <si>
    <t>Montar sistema alterno para el suministro de glp según procedimientos</t>
  </si>
  <si>
    <t>280202025 1</t>
  </si>
  <si>
    <t>Realizar manejo seguro del gas combustible</t>
  </si>
  <si>
    <t>Esta norma es reemplazada por la 280202096, decisión avalada por el consejo de mesa mediante acta 063 del 17/05/2017. Se inactiva código.
 Por solicitud de organismos certificadores y sector regulado se extiende vigencia hasta el 31-12-2018.</t>
  </si>
  <si>
    <t>Mediante acta 033 del 01/12/2016, el Consejo de mesa avala la norma 280202089, Reemplaza la norma 280202008 y 280202067.</t>
  </si>
  <si>
    <t>280202025 2</t>
  </si>
  <si>
    <t>Realizar manejo seguro del gas combustible de acuerdo con normatividad y procedimientos establecidos.</t>
  </si>
  <si>
    <t>Mediante acta 033 del 01/12/2016, el Consejo de mesa avala la norma 280202090, Reemplaza la norma 280202020 Y 280202012.</t>
  </si>
  <si>
    <t>280202025 3</t>
  </si>
  <si>
    <t>Realizar manejo seguro del gas combustible según normatividad y procedimientos</t>
  </si>
  <si>
    <t>280202026 1</t>
  </si>
  <si>
    <t>Operar equipos de abastecimiento de GNCV de acuerdo con estándares del fabricante y normas vigentes</t>
  </si>
  <si>
    <t>Mediante acta 033 del 01/12/2016, el Consejo de mesa avala la norma 280202091, Reemplaza la norma 280202046 Y 280202048.</t>
  </si>
  <si>
    <t>280202027 1</t>
  </si>
  <si>
    <t>Proporcionar los datos de abastecimiento de GNCV de acuerdo con estándares del fabricante y normas vigentes</t>
  </si>
  <si>
    <t>Mediante acta 033 del 01/12/2016, el Consejo de mesa avala la norma 280202092, Reemplaza la norma 280202023.</t>
  </si>
  <si>
    <t>280202028 1</t>
  </si>
  <si>
    <t>Realizar manejo seguro del GNCV de acuerdo con los procedimientos de la empresa</t>
  </si>
  <si>
    <t>Mediante acta 033 del 01/12/2016, el Consejo de mesa avala la norma 280202093, Reemplaza la norma  280202049, 280202047.</t>
  </si>
  <si>
    <t>280202029 1</t>
  </si>
  <si>
    <t>Llenar los tanques de almacenamiento y transporte de GLP a granel de acuerdo con procedimientos establecidos</t>
  </si>
  <si>
    <t>Fue reemplazada con las NCL 280202056 y 280202057.</t>
  </si>
  <si>
    <t>Mediante acta 063 del 17/05/2017, el Consejo de mesa avala la norma 280202094, Reemplaza la norma 280202045.</t>
  </si>
  <si>
    <t>280202030 1</t>
  </si>
  <si>
    <t>Mantener las condiciones de operación de tanques y equipos de planta</t>
  </si>
  <si>
    <t>Mediante acta 063 del 17/05/2017, el Consejo de mesa avala la norma 280202095, Reemplaza las normas  280202022, 280202031, 280202069, 280202059, 280202060, 280202060,280202070</t>
  </si>
  <si>
    <t>Fue reemplazada por la(s) norma(s)  280202104, 280202109, 280202106 y 280202112 que ya se encuentra(n) publicada(s).</t>
  </si>
  <si>
    <t>280202031 1</t>
  </si>
  <si>
    <t>Construir instalaciones para gas de uso industrial mediante uniones bridadas según normatividad y procedimientos.</t>
  </si>
  <si>
    <t>Mediante acta 063 del 17/05/2017, el Consejo de mesa avala la norma 280202096, Reemplaza las normas 280202010 y 280202025</t>
  </si>
  <si>
    <t>280202032 1</t>
  </si>
  <si>
    <t>Desarrollar programa de higiene y seguridad industrial</t>
  </si>
  <si>
    <t>280202033 1</t>
  </si>
  <si>
    <t>Manejar la información de acuerdo con las políticas establecidas</t>
  </si>
  <si>
    <t>Mediante acta 064 del 16/08/2017, el Consejo de mesa avala la norma 280202097, Reemplaza las normas  280202057, 280202041</t>
  </si>
  <si>
    <t>280202034 1</t>
  </si>
  <si>
    <t>Soldar tuberías de polietileno de acuerdo con los procedimientos requeridos para la termofusión.</t>
  </si>
  <si>
    <t>Esta norma es reemplazada por la 280202102, decisión avalada por el consejo de mesa mediante 068 del 14/12/2017.
 Por solicitud de organismos certificadores y sector regulado se extiende vigencia hasta el 31-12-2019.</t>
  </si>
  <si>
    <t>Mediante acta 066 del 25/10/2017, el Consejo de mesa avala la norma 280202098, Reemplaza las normas   280202050, 280202003, 280202002,  280202078, 280202079.</t>
  </si>
  <si>
    <t>280202034 2</t>
  </si>
  <si>
    <t>Soldar tuberías de polietileno por termofusión a socket de acuerdo con los procedimientos requeridos.</t>
  </si>
  <si>
    <t>Mediante acta 067 del 29/11/2017, el Consejo de mesa avala la norma 280202099, Reemplaza las normas   280202073 y  280202074.</t>
  </si>
  <si>
    <t>280202034 3</t>
  </si>
  <si>
    <t>Soldar tuberías de polietileno por termofusión a socket de acuerdo con procedimientos requeridos y normatividad</t>
  </si>
  <si>
    <t>Mediante acta 067 del 29/11/2017, el Consejo de mesa avala la norma 280202100, Reemplaza las normas   280202066.</t>
  </si>
  <si>
    <t>280202035 1</t>
  </si>
  <si>
    <t>Soldar tuberías de polietileno por electrofusión de acuerdo con procedimientos establecidos</t>
  </si>
  <si>
    <t>Mediante acta 067 del 29/11/2017, el Consejo de mesa avala la norma 280202201, Reemplaza las normas   280202015,  280202063.</t>
  </si>
  <si>
    <t>Fue reemplazada por la(s) norma(s)  280202111  que ya se encuentra(n) publicada(s).</t>
  </si>
  <si>
    <t>280202035 2</t>
  </si>
  <si>
    <t>Soldar tuberías de polietileno por electrofusión de acuerdo con procedimientos establecidos.</t>
  </si>
  <si>
    <t>Mediante acta 068 del 14/12/2017, el Consejo de mesa avala la norma 280202102, Reemplaza las normas   280202034, 280202035, 280202058.</t>
  </si>
  <si>
    <t>Fue reemplazada por la(s) norma(s)280202117, 280202114, 280202115, 280202113 que ya se encuentra(n) publicada(s).</t>
  </si>
  <si>
    <t>280202035 3</t>
  </si>
  <si>
    <t>Soldar tuberías de polietileno por electrofusión de acuerdo con procedimientos y normatividad</t>
  </si>
  <si>
    <t>Mediante acta 068 del 14/12/2017, el Consejo de mesa avala la norma 280202103, Reemplaza las normas   280202011.</t>
  </si>
  <si>
    <t>Fue reemplazada por la(s) norma(s)  280202110  que ya se encuentra(n) publicada(s).</t>
  </si>
  <si>
    <t>280202036 1</t>
  </si>
  <si>
    <t>Conducir vehículo respetando normas y leyes vigentes</t>
  </si>
  <si>
    <t>Esta NCL está contenida en la MS de Transporte pero fueron elaboradas por la MS de Gas porlo tanto el código se inactiva contenidas en la TCL 180202012.</t>
  </si>
  <si>
    <t>280202037 1</t>
  </si>
  <si>
    <t>Cargar y descargar los objetos según normas y técnicas establecidas por la organización</t>
  </si>
  <si>
    <t>280202038 1</t>
  </si>
  <si>
    <t>Atender los requerimientos del cliente con asesoría e información que cumpla con los estándares técnicos</t>
  </si>
  <si>
    <t>280202039 1</t>
  </si>
  <si>
    <t>Inspeccionar la construcción de instalaciones para suministro de gas combustible de uso industrial</t>
  </si>
  <si>
    <t>280202039 2</t>
  </si>
  <si>
    <t>Inspeccionar instalaciones para suministro de gas combustible de uso industrial según normativa</t>
  </si>
  <si>
    <t>280202040 1</t>
  </si>
  <si>
    <t>Verificar la operación de los sistemas de medición y dispositivos de seguridad</t>
  </si>
  <si>
    <t>Se inactiva este codigo porque sus funciones están contempaldas como elemento de competencia en la NCL 280202039.</t>
  </si>
  <si>
    <t>280202041 1</t>
  </si>
  <si>
    <t>Envasar GLP en recipientes de acuerdo con los procedimientos establecidos.</t>
  </si>
  <si>
    <t>Esta norma es reemplazada por la 280202097, decisión avalada por el consejo de mesa mediante acta 064 del 16/08/2017.
 Por solicitud de organismos certificadores y sector regulado se extiende vigencia hasta el 31-12-2019.</t>
  </si>
  <si>
    <t>280202041 2</t>
  </si>
  <si>
    <t>Envasar cilindros de GLP en planta de acuerdo con procedimientos establecidos.</t>
  </si>
  <si>
    <t>280202041 3</t>
  </si>
  <si>
    <t>Envasar cilindros de glp en planta de acuerdo con procedimientos establecidos.</t>
  </si>
  <si>
    <t>280202042 1</t>
  </si>
  <si>
    <t>Verificar el manejo seguro del gas combustible de acuerdo con los procedimientos establecidos</t>
  </si>
  <si>
    <t>280202042 2</t>
  </si>
  <si>
    <t>Verificar las condiciones de seguridad de instalaciones de gas combustible de acuerdo con los procedimientos establecidos</t>
  </si>
  <si>
    <t>280202043 1</t>
  </si>
  <si>
    <t>Patrullar la red de distribución de gas de acuerdo con el procedimiento establecido</t>
  </si>
  <si>
    <t>Esta norma es reemplazada por la 280202084, decisión avalada por el consejo de mesa mediante acta 057 del 04/12/2015. Se inactiva código.</t>
  </si>
  <si>
    <t>280202043 2</t>
  </si>
  <si>
    <t>Reseguir la red de transporte y/o distribución de gas de acuerdo con los procedimientos establecidos.</t>
  </si>
  <si>
    <t>280202044 1</t>
  </si>
  <si>
    <t>Cargue y descargue de GLP a granel según los procedimientos establecidos</t>
  </si>
  <si>
    <t>Esta NCL está contenida en la MS de Transporte pero fueron elaboradas por la MS de Gas porlo tanto el código se inactiva, contenidas en la TCL 180202016.</t>
  </si>
  <si>
    <t>280202045 1</t>
  </si>
  <si>
    <t>Verificar las instalaciones para suministro de GLP de acuerdo con los procedimientos establecidos</t>
  </si>
  <si>
    <t>Esta norma es reemplazada por la 280202094, decisión avalada por el consejo de mesa mediante acta 063 del 17/05/2017. Se inactiva código.
 Por solicitud de organismos certificadores y sector regulado se extiende vigencia hasta el 31-12-2019</t>
  </si>
  <si>
    <t>280202045 2</t>
  </si>
  <si>
    <t>Verificar las instalaciones para suministro de glp de acuerdo con los procedimientos establecidos</t>
  </si>
  <si>
    <t>Esta norma es reemplazada por la  210601024, decisión avalada por el consejo de mesa mediante acta 004 del 14/09/2016.  Se inactiva código.
Por solicitud de ONAC y para no afectar procesos de certificación se activa esta norma hasta el 31-12-2018.</t>
  </si>
  <si>
    <t>280202046 1</t>
  </si>
  <si>
    <t>Operar el sistema de distribución de gas combustible en alta presión de acuerdo con los procedimientos establecidos.</t>
  </si>
  <si>
    <t>Esta norma es reemplazada por la 280202091, decisión avalada por el consejo de mesa mediante acta 033 del 01/12/2016. Se inactiva código.
 Por solicitud de organismos certificadores y sector regulado se extiende vigencia hasta el 31-12-2019</t>
  </si>
  <si>
    <t>280202046 2</t>
  </si>
  <si>
    <t>Operar sistema de distribución de gas combustible en alta presión según normatividad y procedimientos establecidos.</t>
  </si>
  <si>
    <t>Fue reemplazada por la(s) norma(s)  210601024  que ya se encuentra(n) publicada(s).</t>
  </si>
  <si>
    <t>280202047 1</t>
  </si>
  <si>
    <t>Mantener el sistema de distribución de gas combustible en alta presión de acuerdo con procedimientos establecidos</t>
  </si>
  <si>
    <t>Esta norma es reemplazada por la 280202093, decisión avalada por el consejo de mesa mediante acta 033 del 01/12/2016. Se inactiva código.</t>
  </si>
  <si>
    <t>Esta norma es reemplazada por la  210601021, decisión avalada por el consejo de mesa mediante acta 004 del 14/09/2016.  Se inactiva código.
Por solicitud de ONAC y para no afectar procesos de certificación se activa esta norma hasta el 31-12-2018.</t>
  </si>
  <si>
    <t>280202047 2</t>
  </si>
  <si>
    <t>Mantener el sistema de protección contra corrosión en redes de acero según normatividad y procedimientos establecidos.</t>
  </si>
  <si>
    <t>280202048 1</t>
  </si>
  <si>
    <t>Operar el sistema de distribución de gas combustible en media presión de acuerdo con los procedimientos establecidos y la normatividad vigente.</t>
  </si>
  <si>
    <t>Fue reemplazada por la(s) norma(s)  210601021  que ya se encuentra(n) publicada(s).</t>
  </si>
  <si>
    <t>280202048 2</t>
  </si>
  <si>
    <t>Operar el sistema de distribución de gas combustible en media presión de acuerdo con normatividad y procedimientos establecidos.</t>
  </si>
  <si>
    <t>Primera extención de vigencia hasta el 28/11/2012 según acta 055 de 27/04/2012.
Segunda extensión de vigencia con Acta 002 del 12/10/2012 hasta el 28/11/2013.
Esta norma es reemplazada por la  210601023, decisión avalada por el consejo de mesa mediante ac</t>
  </si>
  <si>
    <t>280202049 1</t>
  </si>
  <si>
    <t>Mantener el sistema de distribución de gas combustible en media presión de acuerdo con procedimientos establecidos</t>
  </si>
  <si>
    <t>280202049 2</t>
  </si>
  <si>
    <t>Mantener el sistema de distribución de gas combustible en media presión de acuerdo con procedimientos establecidos.</t>
  </si>
  <si>
    <t>Fue reemplazada por la(s) norma(s)  210601023  que ya se encuentra(n) publicada(s).</t>
  </si>
  <si>
    <t>280202050 1</t>
  </si>
  <si>
    <t>Operar expendios de cilindros de GLP de acuerdo con procedimientos establecidos.</t>
  </si>
  <si>
    <t>Esta norma es reemplazada por la 280202098, decisión avalada por el consejo de mesa mediante 066 del 25/10/2017.
 Por solicitud de organismos certificadores y sector regulado se extiende vigencia hasta el 31-12-2019</t>
  </si>
  <si>
    <t xml:space="preserve">En acta 001 del 14-02-2014 solicitan inactivación y traslado a la MS de logística, se soportan con acta de comité técnico del 14-02-2018
La MS de Logística en acta 003 del 12-07-2018 responde, Frente a esta NSCL mediante comité técnico se concluyó que se </t>
  </si>
  <si>
    <t>280202050 2</t>
  </si>
  <si>
    <t>Distribuir cilindros de glp de acuerdo con procedimientos establecidos.</t>
  </si>
  <si>
    <t>280202050 3</t>
  </si>
  <si>
    <t>En acta 001 del 14-02-2014 solicitan inactivación y traslado a la MS de logística, se soportan con acta de comité técnico del 14-02-2018
La MS de Logística en acta 003 del 12-07-2018 respondeFrente a esta NSCL se encontró mediante comité técnico, que está</t>
  </si>
  <si>
    <t>280202051 1</t>
  </si>
  <si>
    <t>Suministrar GNCV a los vehículos de acuerdo con estándares de operación y normatividad vigentes..</t>
  </si>
  <si>
    <t>280202052 1</t>
  </si>
  <si>
    <t>Interactuar con clientes en estaciones de GNCV de acuerdo con los procedimientos de las empresas y normas de convivencia.</t>
  </si>
  <si>
    <t>Teniendo en cuenta la solicitud del Director del SNFT y con el fin de cumplir con el proceso de ECCL, se extiende vigencia hasta el 30-03-2018.
 Por solicitud de ONAC y para no afectar procesos de certificación se activa esta norma hasta el 31-12-2019.</t>
  </si>
  <si>
    <t>280202053 1</t>
  </si>
  <si>
    <t>Instalar equipos para suministro de GNCV en EDS. de acuerdo con normatividad existente y procedimientos establecidos .</t>
  </si>
  <si>
    <t>Esta norma es reemplazada por la 290302024, decisión avalada por el consejo de mesa mediante 003 del 27/10/2017.
 Por solicitud de ONAC y para no afectar procesos de certificación se activa esta norma hasta el 31-12-2019.</t>
  </si>
  <si>
    <t>Primera extención de vigencia hasta el 28/11/2012 según acta 055 de 27/04/2012.
Segunda extensión de vigencia con Acta 002 del 12/10/2012 hasta el 28/11/2013.
Mediante Acta 001 del 30/10/2013, el Consejo Ejecutivo informa que la función de esta norma está</t>
  </si>
  <si>
    <t>280202053 2</t>
  </si>
  <si>
    <t>Instalar equipos para suministro de gncv en eds de acuerdo con normatividad existente y procedimientos establecidos.</t>
  </si>
  <si>
    <t>280202054 1</t>
  </si>
  <si>
    <t>Poner en funcionamiento equipos de GNCV en EDS. de acuerdo con procedimientos técnicos establecidos.</t>
  </si>
  <si>
    <t>Esta norma es reemplazada por la  210601023, decisión avalada por el consejo de mesa mediante acta 001 del 16/02/2017.</t>
  </si>
  <si>
    <t>280202054 2</t>
  </si>
  <si>
    <t>Poner en funcionamiento equipos de gncv en eds. De acuerdo con procedimientos tecnicos establecidos.</t>
  </si>
  <si>
    <t>280202055 1</t>
  </si>
  <si>
    <t>Mantener equipos de GNCV de acuerdo con el procedimiento establecido y la normatividad técnica.</t>
  </si>
  <si>
    <t>280202055 2</t>
  </si>
  <si>
    <t>Mantener equipos de gncv de acuerdo con el procedimiento establecido y la normatividad técnica.</t>
  </si>
  <si>
    <t>280202056 1</t>
  </si>
  <si>
    <t>Operar el sistema de trasiego de GLP a granel en plantas de almacenamiento y envasado</t>
  </si>
  <si>
    <t>Esta norma es reemplazada por el código 280202083, decisión avalada por el Consejo de mesa mediante Acta 056 del 12-11-2015.
 Por solicitud de organismos certificadores y sector regulado se activa y extiende vigencia hasta el 31-12-2019</t>
  </si>
  <si>
    <t>En acta 001 del 14-02-2014 solicitan inactivación y traslado a la MS de Gestión documental,  se soportan con acta de comité técnico del 14-02-2018
La MS receptora no acepta traslado, se inactiva norma"</t>
  </si>
  <si>
    <t>280202056 2</t>
  </si>
  <si>
    <t>280202057 1</t>
  </si>
  <si>
    <t>Realizar manejo seguro de GLP en plantas almacenadoras y envasadoras.</t>
  </si>
  <si>
    <t>Esta norma es reemplazada por la 280202097, decisión avalada por el consejo de mesa mediante acta 064 del 16/08/2017.
 Por solicitud de organismos certificadores y sector regulado se extiende vigencia hasta el 31-12-2019</t>
  </si>
  <si>
    <t>280202057 2</t>
  </si>
  <si>
    <t>280202057 3</t>
  </si>
  <si>
    <t>Realizar manejo seguro de glp en plantas almacenadoras, envasadoras y depósitos de acuerdo con normatividad.</t>
  </si>
  <si>
    <t>Esta norma es reemplazada por la  210201053, decisión avalada por el consejo de mesa mediante 003 del 09/08/2018.</t>
  </si>
  <si>
    <t>280202058 1</t>
  </si>
  <si>
    <t>Soldar tuberías de polietileno por termofusión a tope o silleta de acuerdo con los procedimientos requeridos</t>
  </si>
  <si>
    <t>280202058 2</t>
  </si>
  <si>
    <t>Soldar tuberías de polietileno por termofusión a tope y silleta de acuerdo con los procedimientos requeridos.</t>
  </si>
  <si>
    <t>Fue reemplazada por la(s) norma(s)  210201053  que ya se encuentra(n) publicada(s).</t>
  </si>
  <si>
    <t>280202058 3</t>
  </si>
  <si>
    <t>Soldar tuberías de polietileno por termofusión a tope y silleta de acuerdo con los procedimientos y normatividad</t>
  </si>
  <si>
    <t>Teniendo en cuenta información del Director del SNFT y con el fin de cumplir con el proceso de ECCL, se extiende vigencia hasta el 30-03-2017.
Esta norma es reemplazada por la  210601020, decisión avalada por el consejo de mesa mediante acta 004 del 14/09</t>
  </si>
  <si>
    <t>280202059 1</t>
  </si>
  <si>
    <t>Construir instalaciones internas mediante uniones roscadas para suministro de gas combustible.</t>
  </si>
  <si>
    <t>Esta norma es reemplazada por la 280202095, decisión avalada por el consejo de mesa mediante acta 063 del 17/05/2017. Se inactiva código.
 Por solicitud de organismos certificadores y sector regulado se extiende vigencia hasta el 31-12-2019</t>
  </si>
  <si>
    <t>280202059 2</t>
  </si>
  <si>
    <t>Construir instalaciones internas mediante uniones roscadas para suministro de gas combustible de acuerdo con diseños y normativa</t>
  </si>
  <si>
    <t>280202060 1</t>
  </si>
  <si>
    <t>Construir instalaciones internas con uniones soldadas para suministro de gas combustible.</t>
  </si>
  <si>
    <t xml:space="preserve">Fue reemplazada por la norma 210601026: Procesar datos de acuerdo con procedimiento técnico y metodología estadística, que  se encuentra vigente y publicada, según acta 004 del 14/09/2016.
Por solicitud de ONAC y para no afectar procesos de certificación </t>
  </si>
  <si>
    <t>280202060 2</t>
  </si>
  <si>
    <t>Construir instalaciones internas mediante uniones soldadas para suministro de gas combustible de acuerdo con diseño y normativa</t>
  </si>
  <si>
    <t>280202061 1</t>
  </si>
  <si>
    <t>Construir instalaciones internas con uniones abocinadas y/o anillo de compresión para suministro de gas combustible.</t>
  </si>
  <si>
    <t>280202061 2</t>
  </si>
  <si>
    <t>Construir instalaciones internas con uniones abocinadas y/o anillo de compresión para suministro de gas combustible según diseño y normativa</t>
  </si>
  <si>
    <t>Fue reemplazada por la(s) norma(s)  210601026  que ya se encuentra(n) publicada(s).</t>
  </si>
  <si>
    <t>280202062 1</t>
  </si>
  <si>
    <t>Suministrar GNC al sistema de acuerdo con estándares de operación y normatividad vigentes.</t>
  </si>
  <si>
    <t>Esta norma es reemplazada por la 280202082, decisión avalada por el consejo de mesa mediante acta 057 del 04/12/2015. Se inactiva código.</t>
  </si>
  <si>
    <t>"En acta 001 del 14-02-2014 solicitan inactivación y traslado a la MS de Teleinformatica - hoy ""Gestión de Tecnología y Talento Digital"", se soportan con acta de comité técnico del 14-02-2018.
La MS receptora no acepta traslado, se inactiva norma"
"Inic</t>
  </si>
  <si>
    <t>280202063 2</t>
  </si>
  <si>
    <t>Supervisar la ejecución de redes distribución secundarias de gas combustible de acuerdo con la normativa técnica y reglamentación vigente.</t>
  </si>
  <si>
    <t>Según carta enviada por la secretaria técnica de la MS el 04-12-2014, se solicita ampliación de vigencia hasta el 30 de enero del 2016, dado el proceso de transición y con el objetivo de no entorpecer procesos de certificación..Por decisión del Grupo de</t>
  </si>
  <si>
    <t>280202064 1</t>
  </si>
  <si>
    <t>280202065 1</t>
  </si>
  <si>
    <t>Operar estaciones de regulación y medición de acuerdo con normatividad y procedimientos establecidos.</t>
  </si>
  <si>
    <t xml:space="preserve">Según Acta 003 del 11-07-2014 el consejo avala la vigencia de otros 5 años de esta Norma, ya que los cambios no son de fondo, lo cual implica que no sea necesaria una nueva versión.
"En acta 001 del 14-02-2014 solicitan inactivación y traslado a la MS de </t>
  </si>
  <si>
    <t>280202066 1</t>
  </si>
  <si>
    <t>Atender eventos en redes de gas de acuerdo procedimientos y normatividad.</t>
  </si>
  <si>
    <t>Esta norma es reemplazada por la 280202100, decisión avalada por el consejo de mesa mediante 067 del 29/11/2017.
 Por solicitud de organismos certificadores y sector regulado se extiende vigencia hasta el 31-12-2019</t>
  </si>
  <si>
    <t>280202067 1</t>
  </si>
  <si>
    <t>Diseñar instalaciones industriales para suministro de gas combustible según normatividad.</t>
  </si>
  <si>
    <t>Esta norma es reemplazada por la 280202089, decisión avalada por el consejo de mesa mediante acta 033 del 01/12/2016. Se inactiva código.</t>
  </si>
  <si>
    <t>280202068 1</t>
  </si>
  <si>
    <t>Verificar los sistemas de ventilación y evacuación en instalaciones industriales según especificaciones de diseño</t>
  </si>
  <si>
    <t>280202069 1</t>
  </si>
  <si>
    <t>Construir instalaciones de gas con uniones abocinadas por termofusion en pe-alpe, según normatividad y procedimientos,</t>
  </si>
  <si>
    <t>280202070 1</t>
  </si>
  <si>
    <t>Construir instalaciones para suministro de gases medicinales según normatividad y diseño.</t>
  </si>
  <si>
    <t>280202071 1</t>
  </si>
  <si>
    <t>Poner en servicio redes de gases medicinales según normatividad y procedimientos.</t>
  </si>
  <si>
    <t>Esta norma es reemplazada por la 210601018, decisión avalada por el consejo de mesa mediante acta 003 del 03/12/2015.  Se inactiva código.</t>
  </si>
  <si>
    <t>280202072 1</t>
  </si>
  <si>
    <t>Mantener instalaciones de redes de gases medicinales según procedimiento.</t>
  </si>
  <si>
    <t>280202073 1</t>
  </si>
  <si>
    <t>Comprimir gas natural de acuerdo con normatividad, procedimientos y recomendaciones del fabricante.</t>
  </si>
  <si>
    <t>280202074 1</t>
  </si>
  <si>
    <t>Descomprimir gas natural de acuerdo con procedimientos, recomendaciones del fabricante y normatividad.</t>
  </si>
  <si>
    <t>Esta norma es reemplazada por la  210601025, decisión avalada por el consejo de mesa mediante acta 001 del 16/02/2017.
Por solicitud de ONAC y para no afectar procesos de certificación se activa esta norma hasta el 31-12-2018.</t>
  </si>
  <si>
    <t>280202075 1</t>
  </si>
  <si>
    <t>Envasar gases permanentes y sus mezclas de acuerdo con procedimientos y normatividad.</t>
  </si>
  <si>
    <t>280202076 1</t>
  </si>
  <si>
    <t>Envasar mezclas gases de acuerdo con procedimientos y normatividad.</t>
  </si>
  <si>
    <t>Fue reemplazada por la(s) norma(s)  210601025  que ya se encuentra(n) publicada(s).</t>
  </si>
  <si>
    <t>280202077 1</t>
  </si>
  <si>
    <t>Envasar gases licuados de acuerdo con procedimientos y normatividad.</t>
  </si>
  <si>
    <t>Esta norma es reemplazada por la 210601019, decisión avalada por el consejo de mesa mediante acta 003 del 03/12/2015.  Se inactiva código.</t>
  </si>
  <si>
    <t>280202078 1</t>
  </si>
  <si>
    <t>Manejar gases medicinales e industriales almacenados en contenedores de acuerdo con normativa en seguridad y procedimientos.</t>
  </si>
  <si>
    <t>280202079 1</t>
  </si>
  <si>
    <t>Manejar gases medicinales e industriales en estado líquido de acuerdo con normativa en seguridad.</t>
  </si>
  <si>
    <t>280202080 1</t>
  </si>
  <si>
    <t>Operar sistema de reparto de Gas Licuado del Petróleo según procedimientos y normativa.</t>
  </si>
  <si>
    <t>280202081 1</t>
  </si>
  <si>
    <t>Controlar instalación de redes de gas de acuerdo con procedimientos técnicos y normativa.</t>
  </si>
  <si>
    <t>Fue reemplazada por la(s) norma(s) 210601020_2 que ya se encuentra(n) publicada(s).</t>
  </si>
  <si>
    <t>280202081 2</t>
  </si>
  <si>
    <t>Mediante acta 068 del 14/12/2017, el Consejo de mesa avala la norma 280202081, Reemplaza las normas 280202015, 280202063.</t>
  </si>
  <si>
    <t>•	Reemplaza a: Código: 280202081 Versión: 1 Titulo de la Norma: Controlar instalación de redes de gas de acuerdo con procedimientos técnicos y normativa..
•	Reemplaza a: Código: 280202015 Versión: 2 Titulo de la Norma: Controlar la ejecución de redes e instalaciones para suministro de gas combustible de acuerdo con la normativa técnica y reglamentación vigente.
.
•	Reemplaza a: Código: 280202063 Versión: 2 Titulo de la Norma: Supervisar la ejecución de redes distribución secundarias de gas combustible de acuerdo con la normativa técnica y reglamentación vigente.
.</t>
  </si>
  <si>
    <t>280202082 1</t>
  </si>
  <si>
    <t>Transvasar gas de acuerdo con procedimientos técnicos y normativa.</t>
  </si>
  <si>
    <t>Mediante acta 057 del 04/12/2015, el Consejo de mesa avala la norma 280202082 que reemplaza a la 280202062.
 Según Acta 082 del 14 de octubre del 2020, se concluye, ser una función incluida en la NSCL 280202099 V1 Manejar sistema de compresión de gas de a</t>
  </si>
  <si>
    <t>Fue reemplazada por la(s) norma(s) 210601030 que ya se encuentra(n) publicada(s).</t>
  </si>
  <si>
    <t>280202083 1</t>
  </si>
  <si>
    <t>Operar sistema de trasiego de Gas Licuado del Petróleo de acuerdo con estándares de operación y normativa.</t>
  </si>
  <si>
    <t>280202084 1</t>
  </si>
  <si>
    <t>Verificar red de distribución de gas combustible según procedimientos técnicos y normativa.</t>
  </si>
  <si>
    <t>Fue reemplazada por la(s) norma(s) 210601031 que ya se encuentra(n) publicada(s).</t>
  </si>
  <si>
    <t>280202085 1</t>
  </si>
  <si>
    <t>Coordinar instalación de redes de acuerdo con manuales y programas.</t>
  </si>
  <si>
    <t>280202086 1</t>
  </si>
  <si>
    <t>Evaluar funcionamiento de equipos a gas de acuerdo con procedimientos técnicos y normativa</t>
  </si>
  <si>
    <t xml:space="preserve">Mediante acta 004 del 14/09/2016, el Consejo de mesa avala la norma 210601026, Reemplaza la norma 210601011.Mediante Acta 006 del 25/10/2021 el Consejo Ejecutivo de la MS Gestión Administrativa avala la inactivación de esta norma porque de acuerdo con el </t>
  </si>
  <si>
    <t>280202086 2</t>
  </si>
  <si>
    <t>Fue reemplazada por la(s) norma(s)  210601027_2 que ya se encuentra(n) publicada(s).</t>
  </si>
  <si>
    <t>•	Reemplaza a: Código: 280202014 Versión: 4 Titulo de la Norma: Revisar funcionamiento de equipos y artefactos a gas de acuerdo con procedimientos establecidos y normatividad técnica..
•	Reemplaza a: Código: 280202019 Versión: 4 Titulo de la Norma: Verificar conexión y funcionamiento de artefactos a gas según normatividad..
•	Reemplaza a: Código: 280202086 Versión: 1 Titulo de la Norma: Evaluar funcionamiento de equipos a gas de acuerdo con procedimientos técnicos y normativ.
•	Norma Regulada.</t>
  </si>
  <si>
    <t>280202087 1</t>
  </si>
  <si>
    <t>Montar sistemas de gas licuado del petróleo de acuerdo con procedimientos técnicos y normativa.</t>
  </si>
  <si>
    <t>•	Reemplaza a: Código: 280202024 Versión: 2 Titulo de la Norma: Montar sistema alterno para el suministro de glp según procedimientos.</t>
  </si>
  <si>
    <t>280202088 1</t>
  </si>
  <si>
    <t>Reparar equipos a gas según procedimientos técnicos y manuales del fabricante</t>
  </si>
  <si>
    <t>280202089 1</t>
  </si>
  <si>
    <t>Diseñar instalaciones de gas según normativa.</t>
  </si>
  <si>
    <t>•	Reemplaza a: Código: 280202008 Versión: 2 Titulo de la Norma: Diseñar instalaciones residenciales y comerciales para suministro de gas combustible según normatividad.
•	Reemplaza a: Código: 280202067 Versión: 1 Titulo de la Norma: Diseñar instalaciones industriales para suministro de gas combustible según normatividad..</t>
  </si>
  <si>
    <t>280202090 1</t>
  </si>
  <si>
    <t>Evaluar instalaciones de gas según procedimientos técnicos y normativa</t>
  </si>
  <si>
    <t>280202090 2</t>
  </si>
  <si>
    <t>•	Reemplaza a: Código: 280202090 Versión: 1 Titulo de la Norma: Evaluar instalaciones de gas según procedimientos técnicos y normativa.
•	Reemplaza a: Código: 280202021 Versión: 2 Titulo de la Norma: Verificar la instalación de los sistemas de ventilación y evacuación de productos de combustión de acuerdo con normativa.
•	Reemplaza a: Código: 280202039 Versión: 2 Titulo de la Norma: Inspeccionar instalaciones para suministro de gas combustible de uso industrial según normativa.
•	Reemplaza a: Código: 280202042 Versión: 2 Titulo de la Norma: Verificar las condiciones de seguridad de instalaciones de gas combustible de acuerdo con los procedimientos establecidos.
•	Reemplaza a: Código: 280202020 Versión: 4 Titulo de la Norma: Verificar instalaciones a gas según normatividad..
•	Reemplaza a: Código: 280202012 Versión: 4 Titulo de la Norma: Verificar instalación de sistemas de ventilación y evacuación de productos de combustión según normatividad.
•	Reemplaza a: Código: 280202068 Versión: 1 Titulo de la Norma: Verificar los sistemas de ventilación y evacuación en instalaciones industriales según especificaciones de diseño.
•	Norma Regulada.</t>
  </si>
  <si>
    <t>280202091 1</t>
  </si>
  <si>
    <t>Controlar sistema de distribución de gas de acuerdo con procedimientos técnicos y normativa</t>
  </si>
  <si>
    <t>280202092 1</t>
  </si>
  <si>
    <t>Instalar centros de medición de gas según procedimientos técnicos y normativa</t>
  </si>
  <si>
    <t>280202093 1</t>
  </si>
  <si>
    <t>Mantener sistemas de distribución de gas combustible de acuerdo con procedimientos técnicos y normativa</t>
  </si>
  <si>
    <t>Mediante acta 033 del 01/12/2016, el Consejo de mesa avala la norma 280202093, Reemplaza la norma 280202049, 280202047.</t>
  </si>
  <si>
    <t>Fue reemplazada por la(s) norma(s) 220601035 que ya se encuentra(n) publicada(s).</t>
  </si>
  <si>
    <t>280202094 1</t>
  </si>
  <si>
    <t>Evaluar sistemas de gas licuado del petróleo según procedimientos técnicos y normativa</t>
  </si>
  <si>
    <t>•	Reemplaza a: Código: 280202045 Versión: 2 Titulo de la Norma: Verificar las instalaciones para suministro de GLP de acuerdo con los procedimientos establecidos.
•	Norma Regulada.</t>
  </si>
  <si>
    <t>280202095 1</t>
  </si>
  <si>
    <t>Instalar redes internas de gas según diseño y normativa</t>
  </si>
  <si>
    <t>Mediante Acta 078 del 08/11/2019, el Consejo Ejecutivo de la MS Gas, solicitó la no inactivación de esta norma por estar soportando registros de esquemas de certificación ante ONAC. El tiempo solicitado para mantener este código activo es diciembre 2022, como tiempo de transición para adecuar y actualizar los esquemas de las empresas acreditadas. Esta norma es regulada, soportada con mediante Resolución 90902 DE 2013 del MME.</t>
  </si>
  <si>
    <t>• Fue reemplazada en la novedad de Cambio de metodología por la norma: Código 280202112 – Versión 1 - Titulo de la Norma Montar redes de gases medicinales según diseño y normativa.
 • Fue reemplazada en la novedad de Cambio de metodología por la norma: Código 280202107 – Versión 1 - Titulo de la Norma Roscar tuberías de acuerdo con procedimiento técnico y normativa.
 • Fue reemplazada en la novedad de Cambio de metodología por la norma: Código 280202106 – Versión 1 - Titulo de la Norma Unir tuberías multicapa de acuerdo con procedimiento de termofusión y normativa técnica.
 • Fue reemplazada en la novedad de Cambio de metodología por la norma: Código 280202105 – Versión 1 - Titulo de la Norma Tender tuberías de red interna según diseño y normativa de instalaciones de gas.
 • Fue reemplazada en la novedad de Cambio de metodología por la norma: Código 280202104 – Versión 1 - Titulo de la Norma Preparar instalación de red interna según requerimientos de diseño y normativa del sector gas.
 • Fue reemplazada en la novedad de Cambio de metodología por la norma: Código 280202109 – Versión 1 - Titulo de la Norma Unir tuberías de acuerdo con método bridado y normativa.
 • Fue reemplazada en la novedad de Cambio de metodología por la norma: Código 280202108 – Versión 1 - Titulo de la Norma Abocinar tuberías de acuerdo con procedimiento técnico y normativa.
 • Reemplaza a: Código: 280202022 Versión: 2 Titulo de la Norma: Construir instalaciones para gas de uso industrial mediante uniones roscadas según normatividad y procedimientos..
 • Reemplaza a: Código: 280202031 Versión: 1 Titulo de la Norma: Construir instalaciones para gas de uso industrial mediante uniones bridadas según normatividad y procedimientos..
 • Reemplaza a: Código: 280202069 Versión: 1 Titulo de la Norma: Construir instalaciones de gas con uniones abocinadas por termofusion en pe-alpe, según normatividad y procedimientos,.
 • Reemplaza a: Código: 280202059 Versión: 2 Titulo de la Norma: Construir instalaciones internas mediante uniones roscadas para suministro de gas combustible de acuerdo con diseños y normativa.
 • Reemplaza a: Código: 280202060 Versión: 2 Titulo de la Norma: Construir instalaciones internas mediante uniones soldadas para suministro de gas combustible de acuerdo con diseño y normativa.
 • Reemplaza a: Código: 280202061 Versión: 2 Titulo de la Norma: Construir instalaciones internas con uniones abocinadas y/o anillo de compresión para suministro de gas combustible según diseño y normativa.
 • Reemplaza a: Código: 280202070 Versión: 1 Titulo de la Norma: Construir instalaciones para suministro de gases medicinales según normatividad y diseño..
 • Norma Regulada.
 • Norma activa de uso exclusivo de Formación / Certificación / Organismos certificadores.</t>
  </si>
  <si>
    <t>280202096 1</t>
  </si>
  <si>
    <t>Habilitar sistemas de gas según procedimientos y normativa técnica</t>
  </si>
  <si>
    <t>280202096 2</t>
  </si>
  <si>
    <t>280202097 1</t>
  </si>
  <si>
    <t>Envasar gas de acuerdo con procedimientos técnicos y normativa</t>
  </si>
  <si>
    <t>Mediante acta 064 del 16/08/2017, el Consejo de mesa avala la norma 280202097, Reemplaza las normas 280202057, 280202041</t>
  </si>
  <si>
    <t>Fue reemplazada por la(s) norma(s)  280401020,280401022  que ya se encuentra(n) publicada(s).</t>
  </si>
  <si>
    <t>•	Reemplaza a: Código: 280202057 Versión: 3 Titulo de la Norma: Realizar manejo seguro de glp en plantas almacenadoras, envasadoras y depósitos de acuerdo con normatividad..
•	Reemplaza a: Código: 280202041 Versión: 3 Titulo de la Norma: Envasar cilindros de glp en planta de acuerdo con procedimientos establecidos..
•	Reemplaza a: Código: 280202075 Versión: 1 Titulo de la Norma: Envasar gases permanentes y sus mezclas de acuerdo con procedimientos y normatividad..
•	Reemplaza a: Código: 280202076 Versión: 1 Titulo de la Norma: Envasar mezclas gases de acuerdo con procedimientos y normatividad..
•	Reemplaza a: Código: 280202077 Versión: 1 Titulo de la Norma: Envasar gases licuados de acuerdo con procedimientos y normatividad..
•	Norma Regulada.</t>
  </si>
  <si>
    <t>280202098 1</t>
  </si>
  <si>
    <t>Manejar contenedores de gas según procedimientos técnicos y normativa</t>
  </si>
  <si>
    <t>Mediante acta 066 del 25/10/2017, el Consejo de mesa avala la norma 280202098, Reemplaza las normas 280202050, 280202003, 280202002, 280202078, 280202079.</t>
  </si>
  <si>
    <t>•	Reemplaza a: Código: 280202050 Versión: 3 Titulo de la Norma: Distribuir cilindros de glp de acuerdo con procedimientos establecidos..
•	Reemplaza a: Código: 280202003 Versión: 4 Titulo de la Norma: Realizar manejo seguro de glp de acuerdo con normatividad y procedimientos establecidos..
•	Reemplaza a: Código: 280202002 Versión: 3 Titulo de la Norma: Operar el sistema de reparto de glp en cilindros segùn procedimientos establecidos, normatividad y legislación vigente.
•	Reemplaza a: Código: 280202078 Versión: 1 Titulo de la Norma: Manejar gases medicinales e industriales almacenados en contenedores de acuerdo con normativa en seguridad y procedimientos..
•	Reemplaza a: Código: 280202079 Versión: 1 Titulo de la Norma: Manejar gases medicinales e industriales en estado líquido de acuerdo con normativa en seguridad..</t>
  </si>
  <si>
    <t>280202099 1</t>
  </si>
  <si>
    <t>Manejar sistema de compresión de gas de acuerdo con procedimientos técnicos y normativa</t>
  </si>
  <si>
    <t>Mediante acta 067 del 29/11/2017, el Consejo de mesa avala la norma 280202099, Reemplaza las normas 280202073 y 280202074.</t>
  </si>
  <si>
    <t>•	Reemplaza a: Código: 280202073 Versión: 1 Titulo de la Norma: Comprimir gas natural de acuerdo con normatividad, procedimientos y recomendaciones del fabricante..
•	Reemplaza a: Código: 280202074 Versión: 1 Titulo de la Norma: Descomprimir gas natural de acuerdo con procedimientos, recomendaciones del fabricante y normatividad..</t>
  </si>
  <si>
    <t>280202100 1</t>
  </si>
  <si>
    <t>Operar centros de control de gas de acuerdo con procedimientos técnicos y normativa</t>
  </si>
  <si>
    <t>Mediante acta 067 del 29/11/2017, el Consejo de mesa avala la norma 280202100, Reemplaza las normas 280202066.</t>
  </si>
  <si>
    <t>Fue reemplazada por la(s) norma(s) 220601037 que ya se encuentra(n) publicada(s).</t>
  </si>
  <si>
    <t>•	Reemplaza a: Código: 280202066 Versión: 1 Titulo de la Norma: Atender eventos en redes de gas de acuerdo procedimientos y normatividad..</t>
  </si>
  <si>
    <t>280202101 1</t>
  </si>
  <si>
    <t>Mantener instalaciones de gas según procedimientos técnicos y normativa</t>
  </si>
  <si>
    <t>Mediante acta 067 del 29/11/2017, el Consejo de mesa avala la norma 280202201, Reemplaza las normas 280202015, 280202063.</t>
  </si>
  <si>
    <t>280202102 1</t>
  </si>
  <si>
    <t>Fusionar tuberías termoplásticas de acuerdo con métodos y normativa</t>
  </si>
  <si>
    <t>Mediante acta 068 del 14/12/2017, el Consejo de mesa avala la norma 280202102, Reemplaza las normas 280202034, 280202035, 280202058.</t>
  </si>
  <si>
    <t>280202103 1</t>
  </si>
  <si>
    <t>Instalar artefactos a gas según manuales técnicos y normativa</t>
  </si>
  <si>
    <t>Mediante acta 068 del 14/12/2017, el Consejo de mesa avala la norma 280202103, Reemplaza las normas 280202011.</t>
  </si>
  <si>
    <t>280202104 1</t>
  </si>
  <si>
    <t>Preparar instalación de red interna según requerimientos de diseño y normativa del sector gas</t>
  </si>
  <si>
    <t>Fue reemplazada por la(s) norma(s)  220601069  que ya se encuentra(n) publicada(s).</t>
  </si>
  <si>
    <t>280202105 1</t>
  </si>
  <si>
    <t>Tender tuberías de red interna según diseño y normativa de instalaciones de gas</t>
  </si>
  <si>
    <t>280202106 1</t>
  </si>
  <si>
    <t>Unir tuberías multicapa de acuerdo con procedimiento de termofusión y normativa técnica</t>
  </si>
  <si>
    <t>280202107 1</t>
  </si>
  <si>
    <t>Roscar tuberías de acuerdo con procedimiento técnico y normativa</t>
  </si>
  <si>
    <t>280202108 1</t>
  </si>
  <si>
    <t>Abocinar tuberías de acuerdo con procedimiento técnico y normativa</t>
  </si>
  <si>
    <t>Esta norma es reemplazada por la  210101076, decisión avalada por el consejo de mesa mediante acta 005 del 28/08/2017.</t>
  </si>
  <si>
    <t>Fue reemplazada por la(s) norma(s)  210101076 que ya se encuentra(n) publicada(s).</t>
  </si>
  <si>
    <t>280202109 1</t>
  </si>
  <si>
    <t>Unir tuberías de acuerdo con método bridado y normativa</t>
  </si>
  <si>
    <t>280202110 1</t>
  </si>
  <si>
    <t>Habilitar artefactos a gas según manuales técnicos y normativa</t>
  </si>
  <si>
    <t>280202111 1</t>
  </si>
  <si>
    <t>Reparar instalaciones de gas según procedimientos técnicos y normativa</t>
  </si>
  <si>
    <t>Fue reemplazada por la(s) norma(s)  220601074 que ya se encuentra(n) publicada(s).</t>
  </si>
  <si>
    <t>280202112 1</t>
  </si>
  <si>
    <t>Montar redes de gases medicinales según diseño y normativa</t>
  </si>
  <si>
    <t>Fue reemplazada por la(s) norma(s)  220601075 que ya se encuentra(n) publicada(s).</t>
  </si>
  <si>
    <t>280202113 1</t>
  </si>
  <si>
    <t>Fusionar tuberías termoplásticas de acuerdo con método de termofusión a socket y normativa</t>
  </si>
  <si>
    <t>Fue reemplazada por la(s) norma(s)  220601022_2  que ya se encuentra(n) publicada(s).</t>
  </si>
  <si>
    <t>280202114 1</t>
  </si>
  <si>
    <t>Termofundir tuberías de acuerdo con método a tope y normativa</t>
  </si>
  <si>
    <t>280202115 1</t>
  </si>
  <si>
    <t>Fusionar tuberías termoplásticas de acuerdo con método de silleta y normativa</t>
  </si>
  <si>
    <t>Fue reemplazada por la(s) norma(s)  220601076 que ya se encuentra(n) publicada(s).</t>
  </si>
  <si>
    <t>280202116 1</t>
  </si>
  <si>
    <t>Patrullar red de distribución de gas combustible según procedimientos técnicos y normativa</t>
  </si>
  <si>
    <t>El Consejo Ejecutivo acepta  la norma de competencia laboral de la mesa Sectorial de Química de acuerdo con la misión de la MS, según acta 001 del 24-02-2016. Código anterior 291201024.</t>
  </si>
  <si>
    <t>Fue reemplazada por la(s) norma(s) 220601041 que ya se encuentra(n) publicada(s).</t>
  </si>
  <si>
    <t>280202117 1</t>
  </si>
  <si>
    <t>Unir tuberías termoplásticas de acuerdo con método de electrofusión y normativa</t>
  </si>
  <si>
    <t>El Consejo Ejecutivo acepta  la norma de competencia laboral de la mesa Sectorial de Química de acuerdo con la misión de la MS, según acta 001 del 24-02-2016. Código anterior 291201025.</t>
  </si>
  <si>
    <t>Fue reemplazada por la(s) norma(s) 220601042 que ya se encuentra(n) publicada(s).</t>
  </si>
  <si>
    <t>280202118 1</t>
  </si>
  <si>
    <t>Coordinar instalación de redes de acuerdo con método de gestión y diseño</t>
  </si>
  <si>
    <t>El Consejo Ejecutivo acepta  la norma de competencia laboral de la mesa Sectorial de Química de acuerdo con la misión de la MS, según acta 001 del 24-02-2016. Código anterior 291201026.</t>
  </si>
  <si>
    <t>Fue reemplazada por la(s) norma(s) 220601043 que ya se encuentra(n) publicada(s).</t>
  </si>
  <si>
    <t>280202092 2</t>
  </si>
  <si>
    <t>El Consejo Ejecutivo acepta  la norma de competencia laboral de la mesa Sectorial de Química de acuerdo con la misión de la MS, según acta 001 del 24-02-2016. Código anterior 291201027.</t>
  </si>
  <si>
    <t>Fue reemplazada por la(s) norma(s) 220601044 que ya se encuentra(n) publicada(s).</t>
  </si>
  <si>
    <t>280202093 2</t>
  </si>
  <si>
    <t>El Consejo Ejecutivo acepta  la norma de competencia laboral de la mesa Sectorial de Química de acuerdo con la misión de la MS, según acta 001 del 24-02-2016. Código anterior 291201029.</t>
  </si>
  <si>
    <t>Fue reemplazada por la(s) norma(s) 220601045 que ya se encuentra(n) publicada(s).</t>
  </si>
  <si>
    <t>280202119 1</t>
  </si>
  <si>
    <t>Reparar artefactos a gas de acuerdo con manual del fabricante y normativa técnica</t>
  </si>
  <si>
    <t>El Consejo Ejecutivo acepta  la norma de competencia laboral de la mesa Sectorial de Química de acuerdo con la misión de la MS, según acta 001 del 24-02-2016. Código anterior 291201038.</t>
  </si>
  <si>
    <t>280202120 1</t>
  </si>
  <si>
    <t>Controlar sistema de distribución de gas de acuerdo con protocolos de operación y normativa técnica</t>
  </si>
  <si>
    <t>El Consejo Ejecutivo acepta  la norma de competencia laboral de la mesa Sectorial de Servicios a la Salud,  de acuerdo con la misión de la MS, según acta 002 del 10-05-2016. Código anterior 230101093.</t>
  </si>
  <si>
    <t>Fue reemplazada por la(s) norma(s)  220601038 que ya se encuentra(n) publicada(s).</t>
  </si>
  <si>
    <t>270410001 1</t>
  </si>
  <si>
    <t>Programar la siembra del material vegetal de acuerdo con los requerimientos de producción.</t>
  </si>
  <si>
    <t>Pendiente presentar ante reunión de Consejo de mesa este caso justificando el reemplazo con la norma 270410031 que se encuentra vigente y disponible en Sofía Plus. No quedó esta observación en Acta.</t>
  </si>
  <si>
    <t>Esta norma es reemplazada por la  280202086, decisión avalada por el consejo de mesa mediante acta 072 del 28/09/2018.  
Por solicitud de ONAC y para no afectar procesos de certificación se activa esta norma hasta el 31-12-2019.</t>
  </si>
  <si>
    <t>270410002 1</t>
  </si>
  <si>
    <t>Multiplicar el material vegetal de acuerdo con los requerimientos técnicos de cada especie y/o variedad</t>
  </si>
  <si>
    <t>270410003 1</t>
  </si>
  <si>
    <t>Recolectar el material vegetal de acuerdo con el ciclo productivo y características de las especies y/o variedades</t>
  </si>
  <si>
    <t>270410004 1</t>
  </si>
  <si>
    <t>Realizar las labores de poscosecha del material vegetal de producción de acuerdo con los requerimientos de la especie y variedad</t>
  </si>
  <si>
    <t>Fue reemplazada por la(s) norma(s) 280202086 que ya se encuentra(n) publicada(s).</t>
  </si>
  <si>
    <t>270410005 1</t>
  </si>
  <si>
    <t>Transplantar o plantar el material vegetal de acuerdo con los procedimientos técnicos, productivos y ambientales establecidos para la especie y/o variedad</t>
  </si>
  <si>
    <t>Pendiente presentar ante reunión de Consejo de mesa este caso justificando el reemplazo con la norma 270410032 que se encuentra vigente y disponible en Sofía Plus. No quedó esta observación en Acta.</t>
  </si>
  <si>
    <t>Esta norma es reemplazada por la  280202090, decisión avalada por el consejo de mesa mediante acta 033 del 01/12/2016.  Se inactiva código.
Por solicitud de ONAC y para no afectar procesos de certificación se activa esta norma hasta el 31-12-2018.
Por sol</t>
  </si>
  <si>
    <t>270410006 1</t>
  </si>
  <si>
    <t>Efectuar el manejo cultural del cultivo de acuerdo con los requerimientos de cada especie y/o variedad, así como del ciclo vegetativo de las plantas</t>
  </si>
  <si>
    <t>270410007 1</t>
  </si>
  <si>
    <t>Efectuar el control de plagas y enfermedades de acuerdo con el plan mi y las normas de seguridad establecidas por la empresa</t>
  </si>
  <si>
    <t>Pendiente presentar ante reunión de Consejo de mesa este caso justificando el reemplazo con la norma 270410036 que se encuentra vigente y disponible en Sofía Plus. No quedó esta observación en Acta.</t>
  </si>
  <si>
    <t>270410008 1</t>
  </si>
  <si>
    <t>Aplicar el riego de acuerdo con lo establecido en el programa MORFE</t>
  </si>
  <si>
    <t>270410009 1</t>
  </si>
  <si>
    <t>Disponer los sitios de siembra o de enraizamiento según las especificaciones técnicas de la empresa.</t>
  </si>
  <si>
    <t>Mediante carta remitida y firmada por el Presidente y Secretario Técnico ( E ) de la Mesa del 02/07/2014, solicita la inactivación de este código por cuanto fue reemplazada con la norma 270410032 que se encuentra vigente y disponible en sofia Plus.</t>
  </si>
  <si>
    <t>Esta norma es reemplazada por la  280202090, decisión avalada por el consejo de mesa mediante acta 072 del 28/09/2018.  
Por solicitud de organismos certificadores y sector regulado se extiende vigencia hasta el 31-12-2019.</t>
  </si>
  <si>
    <t>270410010 1</t>
  </si>
  <si>
    <t>Cultivar flores frescas, tropicales y follajes de acuerdo con los requerimientos técnicos definidos por la empresa para cada variedad.</t>
  </si>
  <si>
    <t>270410011 1</t>
  </si>
  <si>
    <t>Aplicar el programa de riego de acuerdo con criterios técnicos de la empresa.</t>
  </si>
  <si>
    <t>Esta norma es reemplazada por la  280202095, decisión avalada por el consejo de mesa mediante acta 063 del 17/05/2017.  Se inactiva código.
Por solicitud de organismos certificadores y sector regulado se extiende vigencia hasta el 31-12-2019.</t>
  </si>
  <si>
    <t>270410012 1</t>
  </si>
  <si>
    <t>Fertilizar los cultivos siguiendo el programa establecido y los criterios técnicos definidos por la empresa.</t>
  </si>
  <si>
    <t>Mediante carta remitida y firmada por el Presidente y Secretario Técnico ( E ) de la Mesa del 02/07/2014, solicita la inactivación de este código por cuanto fue reemplazada con la norma 270410037 que se encuentra vigente y disponible en sofia Plus.</t>
  </si>
  <si>
    <t>270410013 1</t>
  </si>
  <si>
    <t>Ejecutar el programa de manejo integrado de plagas (MIP) de acuerdo con los requerimientos técnicos de la empresa y las normas de seguridad, y salud ocupacional establecidas por la empresa.</t>
  </si>
  <si>
    <t>Mediante carta remitida y firmada por el Presidente y Secretario Técnico ( E ) de la Mesa del 02/07/2014, solicita la inactivación de este código por cuanto fue reemplazada con la norma 270410036 que se encuentra vigente y disponible en sofia Plus.</t>
  </si>
  <si>
    <t>Esta norma es reemplazada por la  280202092, decisión avalada por el consejo de mesa mediante acta 033 del 01/12/2016.  Se inactiva código.
Por solicitud de organismos certificadores y sector regulado se extiende vigencia hasta el 31-12-2018.</t>
  </si>
  <si>
    <t>270410014 1</t>
  </si>
  <si>
    <t>Ejecutar las labores culturales o de mantenimiento del cultivo de acuerdo con los requerimientos técnicos de la empresa y la oferta ambiental de la región.</t>
  </si>
  <si>
    <t>Fue reemplazada por la(s) norma(s)  280202092 que ya se encuentra(n) publicada(s).</t>
  </si>
  <si>
    <t>270410015 1</t>
  </si>
  <si>
    <t>Cosechar el producto, según los parámetros técnicos, y de calidad y requerimientos del mercado.</t>
  </si>
  <si>
    <t>Por solicitud de organismos certificadores y sector regulado se activa y extiende vigencia hasta el 31-12-2019</t>
  </si>
  <si>
    <t>270410016 1</t>
  </si>
  <si>
    <t>Realizar la poscosecha de flores frescas, tropicales y follajes según parámetros técnicos, de calidad y requerimientos del mercado.</t>
  </si>
  <si>
    <t>Pendiente presentar ante reunión de Consejo de mesa este caso justificando el reemplazo con la norma 270410033 que se encuentra vigente y disponible en Sofía Plus. No quedó esta observación en Acta.</t>
  </si>
  <si>
    <t>Fue reemplazada por la(s) norma(s) 280202087 que ya se encuentra(n) publicada(s).</t>
  </si>
  <si>
    <t>270410017 1</t>
  </si>
  <si>
    <t>Despachar los productos de acuerdo con el procedimiento establecido por la empresa y los requerimientos de ley vigentes.</t>
  </si>
  <si>
    <t>Esta norma es reemplazada por la  280202096, decisión avalada por el consejo de mesa mediante acta 063 del 17/05/2017.  Se inactiva código.
Por solicitud de organismos certificadores y sector regulado se extiende vigencia hasta el 31-12-2018.</t>
  </si>
  <si>
    <t>270410018 1</t>
  </si>
  <si>
    <t>Ejecutar el control de calidad al proceso productivo de acuerdo con los estándares definidos por la empresa.</t>
  </si>
  <si>
    <t>270410019 1</t>
  </si>
  <si>
    <t>Verificar el estado fitosanitario del material vegetal en las diferentes fases proceso productivo, de acuerdo con los estándares definidos por la empresa.</t>
  </si>
  <si>
    <t>Mediante carta remitida y firmada por el Presidente y Secretario Técnico ( E ) de la Mesa del 02/07/2014, solicita la inactivación de este código por cuanto fue reemplazada con la norma 270410035 que se encuentra vigente y disponible en sofia Plus.</t>
  </si>
  <si>
    <t>Fue reemplazada por la(s) norma(s)  280202096 que ya se encuentra(n) publicada(s).</t>
  </si>
  <si>
    <t>270410020 1</t>
  </si>
  <si>
    <t>Acopiar y procesar la información técnica en campo para realizar seguimiento al cultivo de acuerdo con los estándares establecidos por la empresa.</t>
  </si>
  <si>
    <t>Pendiente presentar ante reunión de Consejo de mesa este caso justificando el reemplazo con la norma 270410035 que se encuentra vigente y disponible en Sofía Plus. No quedó esta observación en Acta.</t>
  </si>
  <si>
    <t>270410021 1</t>
  </si>
  <si>
    <t>Revisar el uso, manejo y estado de los recursos físicos según los planes.</t>
  </si>
  <si>
    <t>Registrada en poa para actualización.</t>
  </si>
  <si>
    <t>270410021 2</t>
  </si>
  <si>
    <t>Revisar manejo y estado de recursos físicos según los planes.</t>
  </si>
  <si>
    <t>270410022 1</t>
  </si>
  <si>
    <t>Proyectar operativamente la producción de flores frescas, tropicales y follajes de acuerdo a los recursos con que cuenta la empresa.</t>
  </si>
  <si>
    <t>Registrada en poa 2015 para actualización.</t>
  </si>
  <si>
    <t>Fue reemplazada con las NCL  280202056 y 280202057.</t>
  </si>
  <si>
    <t>270410023 1</t>
  </si>
  <si>
    <t>Orientar técnicamente la ejecución del proceso productivo y la poscosecha de flores frescas, tropicales y follajes de acuerdo al plan definido por la empresa.</t>
  </si>
  <si>
    <t>270410024 1</t>
  </si>
  <si>
    <t>Administrar y asignar talento humano de acuerdo a las etapas del proceso productivo y políticas de la empresa.</t>
  </si>
  <si>
    <t>Pendiente para inactivar por cuanto no es misional para la mesa en reunión de consejo. Puede ser reemplazada por la norma 210201016 de la MS de Gestión Administrativa. Está soportando programas de formación.</t>
  </si>
  <si>
    <t>270410024 2</t>
  </si>
  <si>
    <t>Administrar el talento humano según los procesos productivos y las políticas de la empresa.</t>
  </si>
  <si>
    <t>270410025 1</t>
  </si>
  <si>
    <t>Gestionar equipos, herramientas, materiales, insumos y EPP, de acuerdo a las necesidades del proceso productivo.</t>
  </si>
  <si>
    <t>Registrada en poa 2015 para actualización.
 Esta norma es reemplazada por la 270401090, decisión avalada por el consejo de mesa mediante acta 001 del 06/02/2017.</t>
  </si>
  <si>
    <t>270410025 2</t>
  </si>
  <si>
    <t>Administrar recursos físicos según las necesidades del proceso productivo.</t>
  </si>
  <si>
    <t>270410026 1</t>
  </si>
  <si>
    <t>Verificar el cumplimiento de la normatividad vigente laboral, ambiental, de salud ocupacional y los sistemas de gestión de calidad de acuerdo con los procedimientos establecidos por la empresa.</t>
  </si>
  <si>
    <t>270410027 1</t>
  </si>
  <si>
    <t>Generar información a las diferentes instancias sobre el proceso productivo y recursos según los procedimientos establecidos por la empresa.</t>
  </si>
  <si>
    <t>Inactiva, no es misional para la mesa.</t>
  </si>
  <si>
    <t>270410028 1</t>
  </si>
  <si>
    <t>Garantizar el cumplimiento de los planes de mejoramiento según los sistemas de gestión de la empresa.</t>
  </si>
  <si>
    <t>270410028 2</t>
  </si>
  <si>
    <t>Supervisar los planes de mejoramiento según los sistemas de gestión de la empresa.</t>
  </si>
  <si>
    <t>270410030 1</t>
  </si>
  <si>
    <t>Organizar labores asignadas del proceso productivo, según; desarrollo del cultivo y procedimientos técnicos definidos.</t>
  </si>
  <si>
    <t>270410031 1</t>
  </si>
  <si>
    <t>Propagar material vegetal, según; especificaciones técnicas y procedimientos establecidos por la empresa.</t>
  </si>
  <si>
    <t>270410032 1</t>
  </si>
  <si>
    <t>Producir flores frescas tropicales y follajes, según; criterios técnicos y de mercado.</t>
  </si>
  <si>
    <t>270410033 1</t>
  </si>
  <si>
    <t>Realizar poscosecha de flores, follajes y ornamentales, según; requerimientos de mercado, parámetros técnicos de calidad y productividad.</t>
  </si>
  <si>
    <t>270410034 1</t>
  </si>
  <si>
    <t>Preparar monitoreo según; variables de producción, plagas del cultivo, y sistemas de gestión de calidad establecidos por la empresa.</t>
  </si>
  <si>
    <t>270410035 1</t>
  </si>
  <si>
    <t>Monitorear cultivo de flores, follajes y ornamentales, según; variables de producción, plagas del cultivo, estándares de calidad definidos y normatividad vigente.</t>
  </si>
  <si>
    <t>270410036 1</t>
  </si>
  <si>
    <t>Realizar manejo integrado de plagas (mip), de acuerdo con; cultivo, resultados monitoreo, normatividad vigente y procedimientos establecidas por la empresa</t>
  </si>
  <si>
    <t>270410037 1</t>
  </si>
  <si>
    <t>Regar y fertilizar cultivo de flores, follajes y ornamentales, teniendo en cuenta; resultados de análisis y criterios técnicos de la empresa</t>
  </si>
  <si>
    <t>Esta norma es reemplazada por la  280202097, decisión avalada por el consejo de mesa mediante acta 064 del 16/08/2017.
Por solicitud de organismos certificadores y sector regulado se extiende vigencia hasta el 31-12-2019.</t>
  </si>
  <si>
    <t>270410038 1</t>
  </si>
  <si>
    <t>Mantener y/o adecuar infraestructura, áreas de producción, instalaciones y equipos, teniendo en cuenta; necesidades del cultivo y normatividad vigente.</t>
  </si>
  <si>
    <t>Esta norma es reemplazada por la 270410044 y 270410045 decisión avalada por el consejo de mesa mediante acta 001 del 01/03/2017.</t>
  </si>
  <si>
    <t>270410039 1</t>
  </si>
  <si>
    <t>Coordinar producción de plantas ornamentales según parámetros técnicos.</t>
  </si>
  <si>
    <t>Fue reemplazada en la novedad de Actualización por la norma: Código 270401090 – Versión 1</t>
  </si>
  <si>
    <t>270410040 1</t>
  </si>
  <si>
    <t>Supervisar cultivo de plantas ornamentales de acuerdo con criterios técnicos.</t>
  </si>
  <si>
    <t>270410041 1</t>
  </si>
  <si>
    <t>Acondicionar plantas ornamentales según recomendaciones técnicas</t>
  </si>
  <si>
    <t>•	Reemplaza a: Código: 270410033 Versión: 1 Titulo de la Norma: Realizar poscosecha de flores, follajes y ornamentales, segun; requerimientos de mercado, parámetros técnicos de calidad y productividad..</t>
  </si>
  <si>
    <t>270410042 1</t>
  </si>
  <si>
    <t>Armar ramos según estándares técnicos</t>
  </si>
  <si>
    <t>Esta norma es reemplazada por la 280202084, decisión avalada por el consejo de mesa mediante acta 057 del 04/12/2015.  Se inactiva código.</t>
  </si>
  <si>
    <t>•	Reemplaza a: Código: 270410033 Versión: 1 Titulo de la Norma: Realizar poscosecha de flores, follajes y ornamentales, segun; requerimientos de mercado, parametros tecnicos de calidad y productividad.</t>
  </si>
  <si>
    <t>270410043 1</t>
  </si>
  <si>
    <t>Elaborar bouquets con base en estándares técnicos</t>
  </si>
  <si>
    <t>270410044 1</t>
  </si>
  <si>
    <t>Adecuar invernadero según técnicas de construcción y procedimientos técnicos</t>
  </si>
  <si>
    <t>Mediante acta 001 del 01/03/2017, el Consejo de mesa avala la norma 270410045, Reemplaza la norma 270410038</t>
  </si>
  <si>
    <t>270410045 1</t>
  </si>
  <si>
    <t>Establecer ambiente de producción de plantas ornamentales según parámetros técnicos</t>
  </si>
  <si>
    <t>Esta norma es reemplazada por la  280202094, decisión avalada por el consejo de mesa mediante acta 063 del 17/05/2017.  Se inactiva código.
Por solicitud de organismos certificadores y sector regulado se extiende vigencia hasta el 31-12-2019</t>
  </si>
  <si>
    <t>•	Reemplaza a: Código: 270410038 Versión: 1 Titulo de la Norma: Mantener y/o adecuar infraestructura, áreas de producción, instalaciones y equipos, teniendo en cuenta; necesidades del cultivo y normatividad vigente..</t>
  </si>
  <si>
    <t>270410046 1</t>
  </si>
  <si>
    <t>Alistar insumos de arreglos florales según requerimientos técnicos.</t>
  </si>
  <si>
    <t>Fue reemplazada por la(s) norma(s)  280202094 que ya se encuentra(n) publicada(s).</t>
  </si>
  <si>
    <t>270410048 1</t>
  </si>
  <si>
    <t>Elaborar arreglos florales según criterios técnicos</t>
  </si>
  <si>
    <t>270410049 1</t>
  </si>
  <si>
    <t>Elaborar arreglos florales según manuales de diseño y tipo de materiales</t>
  </si>
  <si>
    <t>270410050 1</t>
  </si>
  <si>
    <t>Adecuar invernadero según procedimientos técnicos y tipo de cultivo</t>
  </si>
  <si>
    <t>270408001 1</t>
  </si>
  <si>
    <t>Seleccionar variedades de fique para su establecimiento según potencial agroecológica de la región</t>
  </si>
  <si>
    <t>Según acta 001 del 22-06-2016 se avaló el traslado a la MS de Fique nuevo código asignado 270401103</t>
  </si>
  <si>
    <t>Mediante Radicado 8-2014-012718 del 19/03/2013, comunicación 52-9536-2021 remitida por el Subdirector del Centro Internacional de Producción Limpia Lope Jairo Lasso Medina, en la que informa que los cambios realizados en el proceso de actualización fueron</t>
  </si>
  <si>
    <t>270408002 1</t>
  </si>
  <si>
    <t>Establecer vivero de fique según procedimiento y recomendaciones técnicas</t>
  </si>
  <si>
    <t>Según acta 001 del 22-06-2016 se avaló el traslado a la MS de Fique nuevo código asignado 270401112</t>
  </si>
  <si>
    <t>Esta norma es reemplazada por el código 280202080, decisión  avalada por el Consejo de mesa mediante Acta 056 del 12-11-2015.
Por solicitud de organismos certificadores y sector regulado se activa y extiende vigencia hasta el 31-12-2019</t>
  </si>
  <si>
    <t>270408003 1</t>
  </si>
  <si>
    <t>Transplantar colinos de fique al sitio definitivo de acuerdo con criterios ecológicos y parámetros técnicos</t>
  </si>
  <si>
    <t>270408004 1</t>
  </si>
  <si>
    <t>Manejar el vivero y el cultivo de fique de acuerdo a criterios agroecológicos y técnicos</t>
  </si>
  <si>
    <t>Esta norma es reemplazada por la 270401112, decisión avalada por el consejo de mesa mediante 001 del 12/03/2018.</t>
  </si>
  <si>
    <t>Mediante acta 066 del 25/10/2017, el Consejo de mesa avala la norma 280202098, Reemplaza las normas   Esta norma es reemplazada por la  280202098, decisión avalada por el consejo de mesa mediante 066 del 25/10/2017.
Por solicitud de organismos certificado</t>
  </si>
  <si>
    <t>Manejar el semillero y el cultivo de fique de acuerdo a criterios agroecológicos y técnicos</t>
  </si>
  <si>
    <t>270408005 1</t>
  </si>
  <si>
    <t>Regular el crecimiento de poblaciones asociadas con el vivero y el cultivo de fique según criterios ecológicos y técnicos</t>
  </si>
  <si>
    <t>Según acta 001 del 22-06-2016 se avaló el traslado a la MS de Fique nuevo código asignado 270401089</t>
  </si>
  <si>
    <t>270408006 1</t>
  </si>
  <si>
    <t>Establecer línea de cosecha de hoja de fique según criterios agronómicos</t>
  </si>
  <si>
    <t>Esta norma es reemplazada por la 270408022, decisión avalada por el consejo de mesa mediante 001 del 09/11/2017.</t>
  </si>
  <si>
    <t>Fue reemplazada por la(s) norma(s)  280202098 que ya se encuentra(n) publicada(s).</t>
  </si>
  <si>
    <t>270408007 1</t>
  </si>
  <si>
    <t>Preparar hojas de fique para desfibrado según técnicas establecidas</t>
  </si>
  <si>
    <t>En esta norma está integrada la 280202007.
Esta norma es reemplazada por la  280202089, decisión avalada por el consejo de mesa mediante acta 033 del 01/12/2016.  Se inactiva código.
Por solicitud de ONAC y para no afectar procesos de certificación se act</t>
  </si>
  <si>
    <t>Fue reemplazada por la(s) norma(s)  280202089  que ya se encuentra(n) publicada(s).</t>
  </si>
  <si>
    <t>270408008 1</t>
  </si>
  <si>
    <t>Acondicionar la desfibradora de fique según normas vigentes, topografía del terreno y calidad de la fibra</t>
  </si>
  <si>
    <t>Esta norma es reemplazada por el código 291901012, decisión avalada por el Consejo de mesa mediante Acta 023 del 11-11-2015.</t>
  </si>
  <si>
    <t>270408008 2</t>
  </si>
  <si>
    <t>Acondicionar la desfibradora de fique según normas vigentes, topografia del terreno y calidad de la fibra</t>
  </si>
  <si>
    <t>270408009 1</t>
  </si>
  <si>
    <t>Mantener la operación de la desfibradora de acuerdo con las recomendaciones técnicas de los fabricantes</t>
  </si>
  <si>
    <t>Esta norma es reemplazada por la  280202096, decisión avalada por el consejo de mesa mediante acta 063 del 17/05/2017.  Se inactiva código.
Por solicitud de organismos certificadores y sector regulado se extiende vigencia hasta el 31-12-2019</t>
  </si>
  <si>
    <t>Mantener la operación de la desfibradora de acuerdo con las recomendaciones tecnicas de los fabricantes</t>
  </si>
  <si>
    <t>270408010 1</t>
  </si>
  <si>
    <t>Lavar fibra de fique según parámetros de calidad y normas vigentes</t>
  </si>
  <si>
    <t>Fermentar fibra de fique según parámetros de calidad y normas vigentes.</t>
  </si>
  <si>
    <t>Esta norma es reemplazada por la  280202103, decisión avalada por el consejo de mesa mediante 068 del 14/12/2017.
Por solicitud de organismos certificadores y sector regulado se extiende vigencia hasta el 31-12-2019.</t>
  </si>
  <si>
    <t>270408011 1</t>
  </si>
  <si>
    <t>Diseñar instalaciones para beneficio de fibra de fique según niveles de producción, etapas del proceso y normas vigentes.</t>
  </si>
  <si>
    <t>270408012 1</t>
  </si>
  <si>
    <t>Disponer fibra de fique de acuerdo con parámetros técnicos del proceso de manufactura.</t>
  </si>
  <si>
    <t>Fue reemplazada por la(s) norma(s)  280202103 que ya se encuentra(n) publicada(s).</t>
  </si>
  <si>
    <t>270408013 1</t>
  </si>
  <si>
    <t>Almacenar fibra de fique según recomendaciones técnicas.</t>
  </si>
  <si>
    <t>Esta norma es reemplazada por la  280202090, decisión avalada por el consejo de mesa mediante acta 033 del 01/12/2016.  Se inactiva código.
Por solicitud de organismos certificadores y sector regulado se extiende vigencia hasta el 31-12-2019.</t>
  </si>
  <si>
    <t>270408014 1</t>
  </si>
  <si>
    <t>Producir hilo de fique en diferentes calibres de acuerdo con las especificaciones del producto final.</t>
  </si>
  <si>
    <t>270408015 1</t>
  </si>
  <si>
    <t>Producir tela de fique de acuerdo con el tipo de producto que el cliente demanda.</t>
  </si>
  <si>
    <t>270408016 1</t>
  </si>
  <si>
    <t>Confeccionar productos de fique según necesidades del cliente y especificaciones técnicas del producto terminado.</t>
  </si>
  <si>
    <t>270408017 1</t>
  </si>
  <si>
    <t>Preparar hojas de fique según técnicas de desfibrado.</t>
  </si>
  <si>
    <t>Esta norma reemplaza al código 270408007_1, decisión avalada por el Consejo de mesa mediante Acta 023 del 11-11-2015.
 Esta norma es reemplazada por la 270408022, decisión avalada por el consejo de mesa mediante 001 del 09/11/2017.</t>
  </si>
  <si>
    <t>280202088 V1 Reparar equipos a gas según procedimientos técnicos y manuales del fabricante.
Por solicitud de ONAC y para no afectar procesos de certificación se activa esta norma hasta el 31-12-2018.</t>
  </si>
  <si>
    <t>270408018 1</t>
  </si>
  <si>
    <t>Instalar la desfibradora de fique según manual del fabricante y características de calidad de la fibra.</t>
  </si>
  <si>
    <t>Esta norma reemplaza al código 270408008_2, decisión avalada por el Consejo de mesa mediante Acta 023 del 11-11-2015.
 Esta norma es reemplazada por la 270408019</t>
  </si>
  <si>
    <t>270408019 1</t>
  </si>
  <si>
    <t>Desfibrar fique según métodos y manuales técnicos.</t>
  </si>
  <si>
    <t>Esta norma reemplaza al código 270408009_1, decisión avalada por el Consejo de mesa mediante Acta 023 del 11-11-2015.</t>
  </si>
  <si>
    <t>270408019 2</t>
  </si>
  <si>
    <t>Desfibrar hoja de fique según métodos y manuales técnicos</t>
  </si>
  <si>
    <t>•	Reemplaza a: Código: 270408019 Versión: 1 Titulo de la Norma: Desfibrar fique según métodos y manuales técnicos..
•	Reemplaza a: Código: 270408018 Versión: 1 Titulo de la Norma: Instalar la desfibradora de fique según manual del fabricante y características de calidad de la fibra..</t>
  </si>
  <si>
    <t>270408020 1</t>
  </si>
  <si>
    <t>Fermentar la fibra de fique según parámetros de calidad y normas ambientales.</t>
  </si>
  <si>
    <t>Esta norma reemplaza al código 270408010_1, decisión avalada por el Consejo de mesa mediante Acta 023 del 11-11-2015.
 Esta norma es reemplazada por la 270401096, decisión avalada por el consejo de mesa mediante 001 del 12/03/2018.</t>
  </si>
  <si>
    <t>Fue reemplazada por la(s) norma(s) 280202088 que ya se encuentra(n) publicada(s).</t>
  </si>
  <si>
    <t>270408020 2</t>
  </si>
  <si>
    <t>Fermentar fibra de fique según parámetros de calidad y normativa
 ambiental</t>
  </si>
  <si>
    <t>Esta norma es reemplazada por la  280202086, decisión avalada por el consejo de mesa mediante acta 072 del 28/09/2018.  
Por solicitud de ONAC y para no afectar procesos de certificación se activa esta norma hasta el 31-12-2019</t>
  </si>
  <si>
    <t>•	Reemplaza a: Código: 270408020 Versión: 1 Titulo de la Norma: Fermentar la fibra de fique según parámetros de calidad  y normas ambientales..</t>
  </si>
  <si>
    <t>270408021 1</t>
  </si>
  <si>
    <t>Secar fibra de fique según recomendaciones técnicas y normas ambientales.</t>
  </si>
  <si>
    <t>270408021 2</t>
  </si>
  <si>
    <t>Secar fibra según especificaciones técnicas</t>
  </si>
  <si>
    <t>270408022 1</t>
  </si>
  <si>
    <t>Recolectar pencas de acuerdo con técnicas de cosecha de fique</t>
  </si>
  <si>
    <t>Mediante acta 001 del 09/11/2017, el Consejo de mesa avala la norma 270408022, Reemplaza las normas 270408006, 270408017.</t>
  </si>
  <si>
    <t>270408023 1</t>
  </si>
  <si>
    <t>Norma adoptada de la MS de Producción Agrícola según acta 001 del 04-12-2018, codigo anterior 270401073.
 Mediante Acta 003 del 23/09/2020 el Consejo Ejecutivo de la MS Fique y Otras Fibras Naturales, avala la inactivación de esta norma por las siguientes</t>
  </si>
  <si>
    <t xml:space="preserve">Según carta enviada por la secretaria técnica de la MS el 04-12-2014, se solicita ampliación de vigencia hasta el 30 de enero del 2016, dado el proceso  de transición y con el objetivo de no entorpecer procesos de certificación.
Esta norma es reemplazada </t>
  </si>
  <si>
    <t>270408024 1</t>
  </si>
  <si>
    <t>Norma adoptada de la MS de Producción Agrícola según acta 001 del 04-12-2018, codigo anterior 270401074.
 Mediante Acta 003 del 23/09/2020 el Consejo Ejecutivo de la MS Fique y Otras Fibras Naturales, avala la inactivación de esta norma por las siguientes</t>
  </si>
  <si>
    <t>270408025 1</t>
  </si>
  <si>
    <t>Conformar pacas de fibra según manuales y normativa técnica</t>
  </si>
  <si>
    <t>corresponde a un traslado y es una norma que no tiene uso. Está generando inconvenientes por corresponder a la misma versión de la que ya está actualizada.</t>
  </si>
  <si>
    <t>Fue trasladada a Mesa de Gestión de Procesos Productivos donde está ya normalizada en la NSCL: 220601051 Versión 1.
VRS 1 Controlar condiciones de higiene industrial de acuerdo con normativa de seguridad y salud en el trabajo. De la mesa gestión de proces</t>
  </si>
  <si>
    <t>Norma adoptada de la MS de Producción Agrícola según acta 001 del 04-12-2018, codigo anterior 270401075</t>
  </si>
  <si>
    <t>270408026 1</t>
  </si>
  <si>
    <t>Clasificar fibras vegetales según especificaciones técnicas y normativa del sector</t>
  </si>
  <si>
    <t>Trasladada  mesa de gestión administrativa  donde se encuentra normalizada como: NSCL 210601027 Versión 1. Registrar información de acuerdo con normativa y procedimiento técnico, aprobada en 7/04/2017 y ya publicada.Acta 067 del 29-11-2017.</t>
  </si>
  <si>
    <t>270408027 1</t>
  </si>
  <si>
    <t>Extraer paja toquilla de acuerdo con guía técnica y normativa ambiental</t>
  </si>
  <si>
    <t>270408028 1</t>
  </si>
  <si>
    <t>Secar fibras naturales según especificaciones técnicas y procedimiento técnico</t>
  </si>
  <si>
    <t>Según carta enviada por la secretaria técnica de la MS el 04-12-2014, se solicita ampliación de vigencia hasta el 30 de enero del 2016, dado el proceso  de transición y con el objetivo de no entorpecer procesos de certificación.</t>
  </si>
  <si>
    <t>270408029 1</t>
  </si>
  <si>
    <t>291901001 1</t>
  </si>
  <si>
    <t>Brindar soporte técnico de acuerdo con requerimientos del cliente y características del producto</t>
  </si>
  <si>
    <t>291901002 1</t>
  </si>
  <si>
    <t>Realizar diagnóstico teniendo en cuenta características del equipo, ciclo de vida y procedimientos técnicos</t>
  </si>
  <si>
    <t>Esta norma es reemplazada por el código 291901012, decisión  avalada por el Consejo de mesa mediante Acta 023 del 11-11-2015.</t>
  </si>
  <si>
    <t>291901003 1</t>
  </si>
  <si>
    <t>Ejecutar planes de mantenimiento preventivo y/o correctivo, teniendo en cuenta procedimientos establecidos</t>
  </si>
  <si>
    <t>291901004 1</t>
  </si>
  <si>
    <t>Verificar el cumplimiento de los procesos teniendo en cuenta normatividad y especificaciones técnicas</t>
  </si>
  <si>
    <t>291901005 1</t>
  </si>
  <si>
    <t>Optimizar el desempeño de los procesos teniendo en cuenta lineamientos de calidad, ambientales, seguridad y salud en el trabajo y normatividad aplicable</t>
  </si>
  <si>
    <t>291901006 1</t>
  </si>
  <si>
    <t>Mantener equipos electrónicos de audio y vídeo de acuerdo con manuales del fabricante y tipo de producto</t>
  </si>
  <si>
    <t>291901007 1</t>
  </si>
  <si>
    <t>Determinar tecnología y especificaciones de diseño según requerimientos y recursos disponibles</t>
  </si>
  <si>
    <t>291901007 2</t>
  </si>
  <si>
    <t>Determinar especificaciones según requerimientos del producto electrónico</t>
  </si>
  <si>
    <t>291901008 1</t>
  </si>
  <si>
    <t>Diseñar esquemáticos de circuitos electrónicos de acuerdo a normas internacionales vigentes</t>
  </si>
  <si>
    <t>291901008 2</t>
  </si>
  <si>
    <t>Diseñar circuitos electrónicos según especificaciones técnicas</t>
  </si>
  <si>
    <t>291901009 1</t>
  </si>
  <si>
    <t>Desarrollar el firmware del producto eléctrico o electrónico de acuerdo con requerimientos establecidos y normativa aplicable</t>
  </si>
  <si>
    <t>291901009 2</t>
  </si>
  <si>
    <t>Construir firmware según especificaciones y normativa técnica.</t>
  </si>
  <si>
    <t>291901010 1</t>
  </si>
  <si>
    <t>Simular el funcionamiento del producto electrónico según los parámetros de diseño</t>
  </si>
  <si>
    <t>291901011 1</t>
  </si>
  <si>
    <t>Diseñar tarjetas de circuito impreso según requerimientos y normativa aplicable</t>
  </si>
  <si>
    <t>Esta norma reemplaza al código 270408007_1, decisión  avalada por el Consejo de mesa mediante Acta 023 del 11-11-2015.
Esta norma es reemplazada por la  270408022, decisión avalada por el consejo de mesa mediante 001 del 09/11/2017.</t>
  </si>
  <si>
    <t>Fue reemplazada por la(s) norma(s)  270408022_2  que ya se encuentra(n) publicada(s).</t>
  </si>
  <si>
    <t>291901011 2</t>
  </si>
  <si>
    <t>Diseñar tarjetas de circuito impreso según especificaciones y normativa técnica.</t>
  </si>
  <si>
    <t>Esta norma reemplaza al código 270408008_2, decisión  avalada por el Consejo de mesa mediante Acta 023 del 11-11-2015.
Esta norma es reemplazada por la 270408019</t>
  </si>
  <si>
    <t>291901012 1</t>
  </si>
  <si>
    <t>Ensamblar componentes electrónicos de acuerdo con diseño, especificaciones técnicas y estándares establecidos</t>
  </si>
  <si>
    <t>Esta norma reemplaza al código 270408009_1, decisión  avalada por el Consejo de mesa mediante Acta 023 del 11-11-2015.</t>
  </si>
  <si>
    <t>291901012 2</t>
  </si>
  <si>
    <t>Ensamblar tarjetas electrónicas según especificaciones y normativa técnica.</t>
  </si>
  <si>
    <t>291901013 1</t>
  </si>
  <si>
    <t>Probar el producto electrónico cumpliendo protocolo de pruebas establecido y normatividad aplicable</t>
  </si>
  <si>
    <t>Esta norma reemplaza al código 270408010_1, decisión  avalada por el Consejo de mesa mediante Acta 023 del 11-11-2015.
Esta norma es reemplazada por la  270401096, decisión avalada por el consejo de mesa mediante 001 del 12/03/2018.</t>
  </si>
  <si>
    <t>Probar el producto electrónico según protocolo de pruebas y normativa</t>
  </si>
  <si>
    <t>291901014 1</t>
  </si>
  <si>
    <t>Diseñar sistemas domóticos e inmóticos cumpliendo especificaciones establecidas y normas vigentes</t>
  </si>
  <si>
    <t>291901014 2</t>
  </si>
  <si>
    <t>Diseñar sistemas domóticos - inmóticos según normativa y especificaciones técnicas</t>
  </si>
  <si>
    <t>Fue reemplazada por la(s) norma(s) 270408028 que ya se encuentra(n) publicada(s).</t>
  </si>
  <si>
    <t>291901015 1</t>
  </si>
  <si>
    <t>Instalar sistemas domóticos e inmóticos bajo parámetros de diseño y normas vigentes</t>
  </si>
  <si>
    <t>Mediante acta 001 del 09/11/2017, el Consejo de mesa avala la norma 270408022, Reemplaza las normas   270408006, 270408017.</t>
  </si>
  <si>
    <t>Fue reemplazada por la(s) norma(s) 270408029 que ya se encuentra(n) publicada(s).</t>
  </si>
  <si>
    <t>291901015 2</t>
  </si>
  <si>
    <t>Instalar sistemas domóticos – inmóticos de acuerdo con parámetros de diseño y normativa técnica</t>
  </si>
  <si>
    <t xml:space="preserve">Norma adoptada de la MS de Producción Agrícola según acta 001 del 04-12-2018, codigo anterior 270401073.
Mediante Acta 003 del 23/09/2020 el Consejo Ejecutivo de la MS Fique y Otras Fibras Naturales, avala la inactivación de esta norma por las siguientes </t>
  </si>
  <si>
    <t>291901016 1</t>
  </si>
  <si>
    <t>Desensamblar los residuos de aparatos eléctricos y electrónicos siguiendo normas aplicables</t>
  </si>
  <si>
    <t xml:space="preserve">Norma adoptada de la MS de Producción Agrícola según acta 001 del 04-12-2018, codigo anterior 270401074.
Mediante Acta 003 del 23/09/2020 el Consejo Ejecutivo de la MS Fique y Otras Fibras Naturales, avala la inactivación de esta norma por las siguientes </t>
  </si>
  <si>
    <t>291901017 1</t>
  </si>
  <si>
    <t>Ensamblar componentes eléctricos y electrónicos en tableros según diseño y normativa aplicable</t>
  </si>
  <si>
    <t>corresponde a un traslado y es una norma que no tiene uso.  Está generando inconvenientes por corresponder a la misma versión de la que ya está actualizada.</t>
  </si>
  <si>
    <t>291901017 2</t>
  </si>
  <si>
    <t>Ensamblar tableros eléctricos según diseño y especificaciones técnicas.</t>
  </si>
  <si>
    <t>Fue reemplazada por la(s) norma(s)  270408025 que ya se encuentra(n) publicada(s).</t>
  </si>
  <si>
    <t>291901017 3</t>
  </si>
  <si>
    <t>Ensamblar tableros eléctricos según diseño y especificaciones técnicas</t>
  </si>
  <si>
    <t>291901018 1</t>
  </si>
  <si>
    <t>Ensamblar dispositivos de ayuda auditiva según especificaciones y normativa técnica.</t>
  </si>
  <si>
    <t>291901019 1</t>
  </si>
  <si>
    <t>Diagnosticar dispositivos de ayuda auditiva según protocolos y normativa técnica.</t>
  </si>
  <si>
    <t>291901019 2</t>
  </si>
  <si>
    <t>Diagnosticar dispositivos de ayuda auditiva según protocolos y normativa técnica</t>
  </si>
  <si>
    <t>291901020 1</t>
  </si>
  <si>
    <t>Verificar tableros eléctricos según diseño y normativa técnica.</t>
  </si>
  <si>
    <t>Pendiente presentar ante reunión de Consejo de mesa este caso justificando el reemplazo con la norma 270410031 que se encuentra vigente y disponible en Sofía Plus.  No quedó esta observación en Acta.</t>
  </si>
  <si>
    <t>291901021 1</t>
  </si>
  <si>
    <t>Diseñar tableros eléctricos según especificaciones y normativa técnica.</t>
  </si>
  <si>
    <t>291901022 1</t>
  </si>
  <si>
    <t>Mantener equipos biomédicos de acuerdo con especificaciones del fabricante y normativa.</t>
  </si>
  <si>
    <t>Mediante acta 093 del 18/01/2016, el Consejo de mesa avala la norma 291901022 que Reemplaza a las normas 290201065_2, 290201066_2, 290201067_2</t>
  </si>
  <si>
    <t>291901022 2</t>
  </si>
  <si>
    <t>Reparar equipos biomédicos de acuerdo con especificaciones del fabricante y normativa</t>
  </si>
  <si>
    <t>291901023 1</t>
  </si>
  <si>
    <t>Operar equipos biomédicos de acuerdo con manual técnico y especificaciones del fabricante.</t>
  </si>
  <si>
    <t>Pendiente presentar ante reunión de Consejo de mesa este caso justificando el reemplazo con la norma 270410032 que se encuentra vigente y disponible en Sofía Plus.  No quedó esta observación en Acta.</t>
  </si>
  <si>
    <t>291901024 1</t>
  </si>
  <si>
    <t>Configurar la arquitectura del firmware según especificaciones y normativa técnica.</t>
  </si>
  <si>
    <t>291901025 1</t>
  </si>
  <si>
    <t>Instalar equipos biomédicos según procedimiento técnico y normativa</t>
  </si>
  <si>
    <t>Pendiente presentar ante reunión de Consejo de mesa este caso justificando el reemplazo con la norma 270410036 que se encuentra vigente y disponible en Sofía Plus.  No quedó esta observación en Acta.</t>
  </si>
  <si>
    <t>291901026 1</t>
  </si>
  <si>
    <t>Mantener equipos electro electrónicos según manuales técnicos y normativa</t>
  </si>
  <si>
    <t>291901028 1</t>
  </si>
  <si>
    <t>Configurar el suministro de tarjetas electrónicas según requerimiento y capacidades de producción.</t>
  </si>
  <si>
    <t>291901029 1</t>
  </si>
  <si>
    <t>Reparar tarjetas electrónicas de acuerdo con técnicas especializadas de diagnóstico.</t>
  </si>
  <si>
    <t>291901030 1</t>
  </si>
  <si>
    <t>Reparar dispositivos móviles de acuerdo con manuales de servicio y parámetros funcionales</t>
  </si>
  <si>
    <t>291901031 1</t>
  </si>
  <si>
    <t>Intervenir el sistema de frío según caracterísiticas del refrigerante inflamable y normativa.</t>
  </si>
  <si>
    <t>291901031 2</t>
  </si>
  <si>
    <t>Intervenir el sistema de refrigeración según manuales de buenas prácticas en refrigeración y tipo de refrigerante</t>
  </si>
  <si>
    <t>291901032 1</t>
  </si>
  <si>
    <t>Evaluar equipos biomédicos de acuerdo con metodologías y tipo de tecnología</t>
  </si>
  <si>
    <t>291901033 1</t>
  </si>
  <si>
    <t>Diagnosticar circuitos electrónicos según manuales técnicos y normativa técnica</t>
  </si>
  <si>
    <t>•	Reemplaza a: Código: 280102033 Versión: 2 Titulo de la Norma: Determinar el funcionamiento y las aplicaciones de los circuitos electrónicos de acuerdo al método requerido..
•	Reemplaza a: Código: 280501016 Versión: 2 Titulo de la Norma: Inspeccionar sistemas electrónicos e instrumental industrial de acuerdo con especificaciones técnicas..
•	Reemplaza a: Código: 280501128 Versión: 1 Titulo de la Norma: Diagnosticar fallas y averías de los componentes electrónicos de acuerdo a su función y especificaciones técnicas..</t>
  </si>
  <si>
    <t>291901033 2</t>
  </si>
  <si>
    <t>Mediante acta 002 del 05/09/2018, el Consejo de mesa avala la norma 291901033, Reemplaza la norma 280102033.</t>
  </si>
  <si>
    <t>Pendiente presentar ante reunión de Consejo de mesa este caso justificando el reemplazo con la norma 270410033 que se encuentra vigente y disponible en Sofía Plus.  No quedó esta observación en Acta.</t>
  </si>
  <si>
    <t>291901034 1</t>
  </si>
  <si>
    <t>El Consejo Ejecutivo acepta la norma de competencia laboral de la mesa Sectorial de SECTOR ELÉCTRICO de acuerdo con la misión de la MS, según acta 002 del 18-06-2017. código anterior 280101002.</t>
  </si>
  <si>
    <t>291901035 1</t>
  </si>
  <si>
    <t>El Consejo Ejecutivo acepta la norma de competencia laboral de la mesa Sectorial de SECTOR ELÉCTRICO de acuerdo con la misión de la MS, según acta 002 del 18-06-2017. código anterior 280101138.</t>
  </si>
  <si>
    <t>291901036 1</t>
  </si>
  <si>
    <t>El Consejo Ejecutivo acepta la norma de competencia laboral de la mesa Sectorial de SECTOR ELÉCTRICO de acuerdo con la misión de la MS, según acta 002 del 18-06-2017. código anterior 280101139.</t>
  </si>
  <si>
    <t>291901037 1</t>
  </si>
  <si>
    <t>El Consejo Ejecutivo acepta la norma de competencia laboral de la mesa Sectorial de EQUIPOS ELECTRO-ELECTRÓNICOS de acuerdo con la misión de la MS, según acta 002 del 18-06-2017. código anterior 220201042.</t>
  </si>
  <si>
    <t>Pendiente presentar ante reunión de Consejo de mesa este caso justificando el reemplazo con la norma 270410035 que se encuentra vigente y disponible en Sofía Plus.  No quedó esta observación en Acta.</t>
  </si>
  <si>
    <t>291901038 1</t>
  </si>
  <si>
    <t>El Consejo Ejecutivo acepta la norma de competencia laboral de la mesa Sectorial de EQUIPOS ELECTRO-ELECTRÓNICOS de acuerdo con la misión de la MS, según acta 002 del 18-06-2017. código anterior 220201043.</t>
  </si>
  <si>
    <t>291901039 1</t>
  </si>
  <si>
    <t>El Consejo Ejecutivo acepta la norma de competencia laboral de la mesa Sectorial de EQUIPOS ELECTRO-ELECTRÓNICOS de acuerdo con la misión de la MS, según acta 002 del 18-06-2017. código anterior 220201048.</t>
  </si>
  <si>
    <t>291901040 1</t>
  </si>
  <si>
    <t>El Consejo Ejecutivo acepta la norma de competencia laboral de la mesa Sectorial de EQUIPOS ELECTRO-ELECTRÓNICOS de acuerdo con la misión de la MS, según acta 002 del 18-06-2017. código anterior 220201049.</t>
  </si>
  <si>
    <t>291901041 1</t>
  </si>
  <si>
    <t>Fue trasladada de la MS de Mantenimiento según acta 002 del 05-09-2018. código anterior 280501020</t>
  </si>
  <si>
    <t>291901042 1</t>
  </si>
  <si>
    <t>Fue trasladada de la MS de Mantenimiento según acta 002 del 05-09-2018. código anterior 280501021</t>
  </si>
  <si>
    <t>Pendiente para inactivar por cuanto no es misional para la mesa en reunión de consejo.  Puede ser reemplazada por la norma 210201016 de la MS de Gestión Administrativa.  Está soportando programas de formación.</t>
  </si>
  <si>
    <t>291901043 1</t>
  </si>
  <si>
    <t>Fue trasladada de la MS de Mantenimiento según acta 002 del 05-09-2018. código anterior 280501022</t>
  </si>
  <si>
    <t>291901044 1</t>
  </si>
  <si>
    <t>Fue trasladada de la MS de Mantenimiento según acta 002 del 05-09-2018. código anterior 280501023</t>
  </si>
  <si>
    <t>Registrada en poa 2015 para actualización.
Esta norma es reemplazada por la  270401090, decisión avalada por el consejo de mesa mediante acta 001 del 06/02/2017.</t>
  </si>
  <si>
    <t>291901045 1</t>
  </si>
  <si>
    <t>Fue trasladada de la MS de Mantenimiento según acta 002 del 05-09-2018. código anterior 280501024</t>
  </si>
  <si>
    <t>291901046 1</t>
  </si>
  <si>
    <t>Fue trasladada de la MS de Mantenimiento según acta 002 del 05-09-2018. código anterior 280501025</t>
  </si>
  <si>
    <t>291901047 1</t>
  </si>
  <si>
    <t>Fue trasladada de la MS de Mantenimiento según acta 002 del 05-09-2018. código anterior 280501026</t>
  </si>
  <si>
    <t>291901048 1</t>
  </si>
  <si>
    <t>Fue trasladada de la MS de Mantenimiento según acta 002 del 05-09-2018. código anterior 280501027</t>
  </si>
  <si>
    <t>291901049 1</t>
  </si>
  <si>
    <t>Fue trasladada de la MS de Mantenimiento según acta 002 del 05-09-2018. código anterior 280501028</t>
  </si>
  <si>
    <t>291901050 1</t>
  </si>
  <si>
    <t>Fue trasladada de la MS de Mantenimiento según acta 002 del 05-09-2018. código anterior 280501133</t>
  </si>
  <si>
    <t>291901051 1</t>
  </si>
  <si>
    <t>Fue trasladada de la MS de Mantenimiento según acta 002 del 05-09-2018. código anterior 280501134</t>
  </si>
  <si>
    <t>291901052 1</t>
  </si>
  <si>
    <t>Fue trasladada de la MS de Mantenimiento según acta 002 del 05-09-2018. código anterior 280501079</t>
  </si>
  <si>
    <t>291901053 1</t>
  </si>
  <si>
    <t>Mantener sistemas de iluminación de acuerdo con procedimiento técnico y normativa</t>
  </si>
  <si>
    <t>Fue reemplazada por la(s) norma(s)  270410041,270410042  que ya se encuentra(n) publicada(s).</t>
  </si>
  <si>
    <t>291901054 1</t>
  </si>
  <si>
    <t>Montar sistemas de iluminación de acuerdo con procedimiento técnico y normativa</t>
  </si>
  <si>
    <t>291901055 1</t>
  </si>
  <si>
    <t>Montar sistemas de energía renovable de acuerdo con procedimiento técnico y normativa</t>
  </si>
  <si>
    <t>291901056 1</t>
  </si>
  <si>
    <t>Desensamblar residuos de aparatos eléctricos y electrónicos de acuerdo con normativa y procedimientos técnicos</t>
  </si>
  <si>
    <t>291901057 1</t>
  </si>
  <si>
    <t>Diseñar redes de energía sostenible de acuerdo con lineamientos técnicos y normativa eléctrica</t>
  </si>
  <si>
    <t>291901058 1</t>
  </si>
  <si>
    <t>Instalar sistemas de climatización y refrigeración de acuerdo con especificaciones técnicas y manuales de fabricantes</t>
  </si>
  <si>
    <t>Esta norma es reemplazada por la  270410044 y 270410045 decisión avalada por el consejo de mesa mediante acta 001 del 01/03/2017.</t>
  </si>
  <si>
    <t>Fue reemplazada por la(s) norma(s) 270410044 Y 270410045 que ya se encuentra(n) publicada(s).</t>
  </si>
  <si>
    <t>291901059 1</t>
  </si>
  <si>
    <t>Mantener sistemas de climatización y refrigeración según procedimientos y normativa técnica</t>
  </si>
  <si>
    <t>291901060 1</t>
  </si>
  <si>
    <t>Ensamblar tarjetas electrónicas según normativa y documentación técnica</t>
  </si>
  <si>
    <t>291901061 1</t>
  </si>
  <si>
    <t>Integrar circuito de ayuda auditiva de acuerdo con métodos de ensamble electrónico y normativa</t>
  </si>
  <si>
    <t>291901062 1</t>
  </si>
  <si>
    <t>Diseñar tableros eléctricos de acuerdo con requerimientos y normativa técnica</t>
  </si>
  <si>
    <t>291901063 1</t>
  </si>
  <si>
    <t>Inspeccionar tableros eléctricos según normativa técnica</t>
  </si>
  <si>
    <t>291901064 1</t>
  </si>
  <si>
    <t>Diseñar circuitos electrónicos de acuerdo con estándares técnicos y métodos de análisis</t>
  </si>
  <si>
    <t>291901065 1</t>
  </si>
  <si>
    <t>Estructurar especificaciones técnicas de acuerdo con metodologías de desarrollo electrónico y requerimientos de producto</t>
  </si>
  <si>
    <t>291901066 1</t>
  </si>
  <si>
    <t>Probar productos electrónicos de acuerdo con normativa técnica y estándares de calidad</t>
  </si>
  <si>
    <t>291901067 1</t>
  </si>
  <si>
    <t>Mantener equipos electro electrónicos de acuerdo con manuales de servicio y estándares técnicos</t>
  </si>
  <si>
    <t>Fue reemplazada por la(s) norma(s) 270410049 que ya se encuentra(n) publicada(s).</t>
  </si>
  <si>
    <t>291901068 1</t>
  </si>
  <si>
    <t>Reparar tarjetas electrónicas de acuerdo con métodos de diagnóstico y estándares técnicos</t>
  </si>
  <si>
    <t>291901069 1</t>
  </si>
  <si>
    <t>Reparar dispositivos móviles de acuerdo con normativa y estándares técnicos</t>
  </si>
  <si>
    <t>290601009 2</t>
  </si>
  <si>
    <t>Planear los procesos en la industria del vestuario con base en el plan maestro de producción.</t>
  </si>
  <si>
    <t>290601010 2</t>
  </si>
  <si>
    <t>Establecer el monitoreo de procesos en la industria del vestuario de acuerdo con los requerimientos organizacionales.</t>
  </si>
  <si>
    <t>290601011 2</t>
  </si>
  <si>
    <t>Gestionar el suministro de servicios con proveedores externos.</t>
  </si>
  <si>
    <t>290601020 3</t>
  </si>
  <si>
    <t>Preparar maquinaria y equipos en la producción en confecciones, basándose en los procedimientos establecidos.</t>
  </si>
  <si>
    <t>Fue reemplazada por la(s) norma(s) 291901065 que ya se encuentra(n) publicada(s).</t>
  </si>
  <si>
    <t>290601021 3</t>
  </si>
  <si>
    <t>Corregir fallas en maquinaria y equipos conforme a los requerimientos técnicos.</t>
  </si>
  <si>
    <t>290601022 3</t>
  </si>
  <si>
    <t>Administrar actividades de mantenimiento en maquinaria y equipo de confecciones según parámetros establecidos.</t>
  </si>
  <si>
    <t>Fue reemplazada por la(s) norma(s) 291901064 que ya se encuentra(n) publicada(s).</t>
  </si>
  <si>
    <t>290601032 3</t>
  </si>
  <si>
    <t>Trazar moldes o piezas optimizando la materia prima</t>
  </si>
  <si>
    <t>290601033 3</t>
  </si>
  <si>
    <t>Cortar las piezas que conforman las prendas cumpliendo especificaciones tecnicas</t>
  </si>
  <si>
    <t>290601034 3</t>
  </si>
  <si>
    <t>Extender telas cumpliendo normas técnicas y de calidad</t>
  </si>
  <si>
    <t>290601038 2</t>
  </si>
  <si>
    <t>Diseñar prendas de vestir de acuerdo con las necesidades del mercado.</t>
  </si>
  <si>
    <t>290601039 2</t>
  </si>
  <si>
    <t>Elaborar patrones de acuerdo con las especificaciones técnicas.</t>
  </si>
  <si>
    <t>290601040 2</t>
  </si>
  <si>
    <t>Validar los productos en confecciones según las condiciones de la empresa.</t>
  </si>
  <si>
    <t>290601070 2</t>
  </si>
  <si>
    <t>Determinar recursos de producción en confecciones, según requerimientos.</t>
  </si>
  <si>
    <t>Fue reemplazada por la(s) norma(s)  291901060 que ya se encuentra(n) publicada(s).</t>
  </si>
  <si>
    <t>290601071 2</t>
  </si>
  <si>
    <t>Controlar la ejecución de las órdenes de producción de acuerdo con las metas de productividad establecidas.</t>
  </si>
  <si>
    <t>290601076 2</t>
  </si>
  <si>
    <t>Cortar prendas de vestir en modistería de acuerdo con las necesidades del cliente.</t>
  </si>
  <si>
    <t>Fue reemplazada por la(s) norma(s) 291901066 que ya se encuentra(n) publicada(s).</t>
  </si>
  <si>
    <t>290601077 2</t>
  </si>
  <si>
    <t>Cortar prendas de vestir en sastrería cumpliendo necesidades del cliente.</t>
  </si>
  <si>
    <t>Fue reemplazada por la(s) norma(s)  291901014_1 que ya se encuentra(n) publicada(s).</t>
  </si>
  <si>
    <t>290601078 2</t>
  </si>
  <si>
    <t>Confeccionar prendas de vestir sobre medidas de acuerdo con las necesidades del cliente.</t>
  </si>
  <si>
    <t>290601079 2</t>
  </si>
  <si>
    <t>Modificar prendas de vestir conforme a las necesidades el cliente.</t>
  </si>
  <si>
    <t>Fue reemplazada por la(s) norma(s)  291901015_1 que ya se encuentra(n) publicada(s).</t>
  </si>
  <si>
    <t>290601084 2</t>
  </si>
  <si>
    <t>Administrar el personal de producción en confecciones buscando el cumplimiento de los objetivos de producción.</t>
  </si>
  <si>
    <t>290601147 2</t>
  </si>
  <si>
    <t>Entrenar personal operativo de confecciones de acuerdo a los requerimientos de producción.</t>
  </si>
  <si>
    <t>Fue reemplazada por la(s) norma(s)  291901056 que ya se encuentra(n) publicada(s).</t>
  </si>
  <si>
    <t>290601148 2</t>
  </si>
  <si>
    <t>Operar maquinaria de confecciones de acuerdo a las necesidades de entrenamiento</t>
  </si>
  <si>
    <t>290601150 2</t>
  </si>
  <si>
    <t>Operar máquina flat seammer cumpliendo especificaciones técnicas.</t>
  </si>
  <si>
    <t>Fue reemplazada por la(s) norma(s)  291901017_3  que ya se encuentra(n) publicada(s).</t>
  </si>
  <si>
    <t>290601151 2</t>
  </si>
  <si>
    <t>Operar máquina ojaladora de lágrima cumpliendo especificaciones técnicas</t>
  </si>
  <si>
    <t>290601152 2</t>
  </si>
  <si>
    <t>Operar máquina plana de dos agujas cumpliendo especificaciones técnicas</t>
  </si>
  <si>
    <t>Fue reemplazada por la(s) norma(s)  291901061 que ya se encuentra(n) publicada(s).</t>
  </si>
  <si>
    <t>290601153 2</t>
  </si>
  <si>
    <t>Operar máquina recubridora cumpliendo especificaciones técnicas</t>
  </si>
  <si>
    <t>Fue reemplazada por la(s) norma(s)  291901019 que ya se encuentra(n) publicada(s).</t>
  </si>
  <si>
    <t>290601154 2</t>
  </si>
  <si>
    <t>Operar máquina botonadora cumpliendo especificaciones técnicas</t>
  </si>
  <si>
    <t>290601155 2</t>
  </si>
  <si>
    <t>Operar máquina plana de una aguja cumpliendo especificaciones técnicas</t>
  </si>
  <si>
    <t>Fue reemplazada por la(s) norma(s)  291901063 que ya se encuentra(n) publicada(s).</t>
  </si>
  <si>
    <t>290601156 2</t>
  </si>
  <si>
    <t>Operar máquina ojaladora de ojal recto cumpliendo especificaciones técnicas</t>
  </si>
  <si>
    <t>Fue reemplazada por la(s) norma(s)  291901062  que ya se encuentra(n) publicada(s).</t>
  </si>
  <si>
    <t>290601157 2</t>
  </si>
  <si>
    <t>Operar máquina presilladora cumpliendo especificaciones técnicas</t>
  </si>
  <si>
    <t>290601158 2</t>
  </si>
  <si>
    <t>Operar máquina resortadora cumpliendo especificaciones técnicas.</t>
  </si>
  <si>
    <t>290601159 2</t>
  </si>
  <si>
    <t>Operar máquina cerradora de codo cumpliendo especificaciones técnicas</t>
  </si>
  <si>
    <t>290601161 2</t>
  </si>
  <si>
    <t>Operar máquina pretinadora cumpliendo especificaciones técnicas</t>
  </si>
  <si>
    <t>290601162 2</t>
  </si>
  <si>
    <t>Operar máquina ribeteadora cumpliendo especificaciones técnicas</t>
  </si>
  <si>
    <t>290601163 2</t>
  </si>
  <si>
    <t>Operar máquina sobrehiladora (fileteadora) cumpliendo especificaciones técnicas</t>
  </si>
  <si>
    <t>Fue reemplazada por la(s) norma(s) 291901067 que ya se encuentra(n) publicada(s).</t>
  </si>
  <si>
    <t>290601164 2</t>
  </si>
  <si>
    <t>Operar máquina plana 2 aguja de cadeneta cumpliendo especificaciones técnicas</t>
  </si>
  <si>
    <t>290601165 2</t>
  </si>
  <si>
    <t>Operar máquina plana de 1 aguja cadeneta cumpliendo especificaciones técnicas</t>
  </si>
  <si>
    <t>Fue reemplazada por la(s) norma(s) 291901068 que ya se encuentra(n) publicada(s).</t>
  </si>
  <si>
    <t>290601166 2</t>
  </si>
  <si>
    <t>Operar máquina puntada invisible cumpliendo especificaciones técnicas</t>
  </si>
  <si>
    <t>Fue reemplazada por la(s) norma(s) 291901069 que ya se encuentra(n) publicada(s).</t>
  </si>
  <si>
    <t>290601167 2</t>
  </si>
  <si>
    <t>Operar máquina plana de zig- zag cumpliendo especificaciones técnicas</t>
  </si>
  <si>
    <t>Fue reemplazada por la(s) norma(s)  291901031 que ya se encuentra(n) publicada(s).</t>
  </si>
  <si>
    <t>290601168 2</t>
  </si>
  <si>
    <t>Operar máquina plana de coser y cortar cumpliendo especificaciones técnicas</t>
  </si>
  <si>
    <t>290601179 2</t>
  </si>
  <si>
    <t>Inspeccionar los procesos de manufactura del producto de acuerdo con los parámetros de calidad</t>
  </si>
  <si>
    <t>290601180 2</t>
  </si>
  <si>
    <t>Auditar el producto de acuerdo con los parámetros de calidad</t>
  </si>
  <si>
    <t>290601181 1</t>
  </si>
  <si>
    <t>Gestionar los procesos de calidad de acuerdo con los requisitos establecidos</t>
  </si>
  <si>
    <t>Teniendo en cuenta que a la fecha (26/06/2014), no se recibió documento que soporte su extensión de vigencia u otra justificación al respecto y de acuerdo a instrucciones recibidas mediante correo del 26/06/2014 de la Coordinadora del Grupo Aída Martínez,</t>
  </si>
  <si>
    <t>290601182 1</t>
  </si>
  <si>
    <t>Se inactiva este estado, la norma estuvo en este proceso desde 08/05/2013..Por decisión del Grupo de Gestión de Competencias Laborales de fecha 29 de abril de 2015 se procede a registrar en la base de datos del SNFT la extensión de vigencia de esta norma</t>
  </si>
  <si>
    <t>El Consejo Ejecutivo acepta  la norma de competencia laboral de la mesa Sectorial de SECTOR ELÉCTRICO de acuerdo con la misión de la MS, según acta 002 del 18-06-2017.  código anterior 280101002.</t>
  </si>
  <si>
    <t>Fue reemplazada por la(s) norma(s)  291901054 que ya se encuentra(n) publicada(s).</t>
  </si>
  <si>
    <t>290601203 1</t>
  </si>
  <si>
    <t>Estandarizar los métodos de trabajo en confecciones según las características del proceso productivo.</t>
  </si>
  <si>
    <t>El Consejo Ejecutivo acepta  la norma de competencia laboral de la mesa Sectorial de SECTOR ELÉCTRICO de acuerdo con la misión de la MS, según acta 002 del 18-06-2017.  código anterior 280101138.</t>
  </si>
  <si>
    <t>290601204 1</t>
  </si>
  <si>
    <t>Establecer los tiempos de las actividades de producción en confecciones de acuerdo con procedimientos técnicos.</t>
  </si>
  <si>
    <t>El Consejo Ejecutivo acepta  la norma de competencia laboral de la mesa Sectorial de SECTOR ELÉCTRICO de acuerdo con la misión de la MS, según acta 002 del 18-06-2017.  código anterior 280101139.</t>
  </si>
  <si>
    <t>290601205 1</t>
  </si>
  <si>
    <t>Aplicar el estudio del trabajo en confecciones según requerimientos de la dirección de producción.</t>
  </si>
  <si>
    <t>El Consejo Ejecutivo acepta  la norma de competencia laboral de la mesa Sectorial de EQUIPOS ELECTRO-ELECTRÓNICOS de acuerdo con la misión de la MS, según acta 002 del 18-06-2017.  código anterior 220201042.</t>
  </si>
  <si>
    <t>290601208 1</t>
  </si>
  <si>
    <t>Programar los bordados de acuerdo con las necesidades del proceso productivo</t>
  </si>
  <si>
    <t>El Consejo Ejecutivo acepta  la norma de competencia laboral de la mesa Sectorial de EQUIPOS ELECTRO-ELECTRÓNICOS de acuerdo con la misión de la MS, según acta 002 del 18-06-2017.  código anterior 220201043.</t>
  </si>
  <si>
    <t>Fue reemplazada por la(s) norma(s)  291901055 que ya se encuentra(n) publicada(s).</t>
  </si>
  <si>
    <t>290601209 1</t>
  </si>
  <si>
    <t>Operar máquina bordadora de acuerdo con las especificaciones técnicas</t>
  </si>
  <si>
    <t>El Consejo Ejecutivo acepta  la norma de competencia laboral de la mesa Sectorial de EQUIPOS ELECTRO-ELECTRÓNICOS de acuerdo con la misión de la MS, según acta 002 del 18-06-2017.  código anterior 220201048.</t>
  </si>
  <si>
    <t>290601210 1</t>
  </si>
  <si>
    <t>Preparar el trabajo para despacho de acuerdo con requerimientos del cliente</t>
  </si>
  <si>
    <t>El Consejo Ejecutivo acepta  la norma de competencia laboral de la mesa Sectorial de EQUIPOS ELECTRO-ELECTRÓNICOS de acuerdo con la misión de la MS, según acta 002 del 18-06-2017.  código anterior 220201049.</t>
  </si>
  <si>
    <t>290601211 1</t>
  </si>
  <si>
    <t>Orientar la calidad del producto durante el montaje de acuerdo con los parámetros establecidos</t>
  </si>
  <si>
    <t>Esta norma es reemplazada por la 290601231, decisión avalada por el consejo de mesa mediante 005 del 02/11/2017.</t>
  </si>
  <si>
    <t>Fue reemplazada por la(s) norma(s)  291901059 que ya se encuentra(n) publicada(s).</t>
  </si>
  <si>
    <t>290601212 1</t>
  </si>
  <si>
    <t>Empacar productos confeccionados de acuerdo con las especificaciones</t>
  </si>
  <si>
    <t>sus funciones se encuentran inmersas en la 210101076 de la MS de Logistica según acta 003 del 24-05-2019</t>
  </si>
  <si>
    <t>290601213 1</t>
  </si>
  <si>
    <t>Realizar operaciones manuales en confección industrial</t>
  </si>
  <si>
    <t>Es reemplazada por la 290601234 según acta 003 del 24-05-2019</t>
  </si>
  <si>
    <t>Fue reemplazada por la(s) norma(s)  291901031  que ya se encuentra(n) publicada(s).</t>
  </si>
  <si>
    <t>290601214 1</t>
  </si>
  <si>
    <t>Disponer maquinaria y equipos de confección de acuerdo con procedimientos técnicos y normativa.</t>
  </si>
  <si>
    <t>Fue reemplazada por la(s) norma(s)  291901058 que ya se encuentra(n) publicada(s).</t>
  </si>
  <si>
    <t>290601215 1</t>
  </si>
  <si>
    <t>Corregir fallas en maquinaria y equipos de confección de acuerdo con procedimientos técnicos y normativa</t>
  </si>
  <si>
    <t>290601216 1</t>
  </si>
  <si>
    <t>Diseñar prendas de vestir según técnicas de diseño y normativa.</t>
  </si>
  <si>
    <t>290601217 1</t>
  </si>
  <si>
    <t>Desarrollar patrones de acuerdo con procedimientos técnicos.</t>
  </si>
  <si>
    <t>290601218 1</t>
  </si>
  <si>
    <t>Operar máquina de cortadora automática según procedimientos técnicos y normativa.</t>
  </si>
  <si>
    <t>290601219 1</t>
  </si>
  <si>
    <t>Operar máquina extendedora de tela según procedimientos técnicos y normativa.</t>
  </si>
  <si>
    <t>290601220 1</t>
  </si>
  <si>
    <t>Sistematizar trazos según procedimientos técnicos.</t>
  </si>
  <si>
    <t>290601221 1</t>
  </si>
  <si>
    <t>Programar la confección de prendas según procedimientos técnicos y técnicas de manufactura.</t>
  </si>
  <si>
    <t>Mediante acta 002 del 09/09/2016, el Consejo de mesa avala la norma 290601221, Reemplaza la norma 290601070.
 La Norma Sectorial no es misional del
 sector confección pues la actividad
 de programar abarca todos los
 sectores de manufactura como área
 transver</t>
  </si>
  <si>
    <t>290601222 1</t>
  </si>
  <si>
    <t>Dirigir la confección de prendas de vestir según técnicas de supervisión y manufactura</t>
  </si>
  <si>
    <t>Mediante acta 002 del 09/09/2016, el Consejo de mesa avala la norma 290601221, Reemplaza la norma 290601071.
 Se inactiva según acta 002 del 08-03-2021, Las funciones de esta norma se encuentran incluidas
 en las normas:290601221- Programar la confección
 de</t>
  </si>
  <si>
    <t>290601223 1</t>
  </si>
  <si>
    <t>Entrenar personal de confecciones de acuerdo con técnicas de comunicación y métodos de costura.</t>
  </si>
  <si>
    <t>Se inactiva según acta 002 del 08-03-2021, Las funciones de esta norma se encuentran incluidas
 en las normas:290601221- Programar la confección
 de prendas según procedimientos técnicos y
 técnicas de manufactura, 210201047- Desarrollar
 programas de inducci</t>
  </si>
  <si>
    <t>290601224 1</t>
  </si>
  <si>
    <t>Confeccionar prendas sobre medida según técnicas de sastrería y modistería</t>
  </si>
  <si>
    <t>290601225 1</t>
  </si>
  <si>
    <t>Modificar prendas de vestir de acuerdo con técnicas de sastrería y modistería</t>
  </si>
  <si>
    <t>• Fue reemplazada en la novedad de Actualización por la norma: Código 290601225 – Versión 2 - Titulo de la Norma Modificar prendas de vestir de acuerdo con técnicas de sastrería y modistería.
 • Reemplaza a: Código: 290601077 Versión: 2 Titulo de la Norma: Cortar prendas de vestir en sastrería cumpliendo necesidades del cliente..</t>
  </si>
  <si>
    <t>290601225 2</t>
  </si>
  <si>
    <t>290601226 1</t>
  </si>
  <si>
    <t>Programar máquina bordadora de acuerdo con procedimientos y manuales técnicos</t>
  </si>
  <si>
    <t>Mediante acta 005 del 27/02/2017, el Consejo de mesa avala la norma 290601226, Reemplaza la norma 290601208.</t>
  </si>
  <si>
    <t>290601227 1</t>
  </si>
  <si>
    <t>Operar máquina bordadora de acuerdo con procedimientos y manuales técnicos</t>
  </si>
  <si>
    <t>Mediante acta 005 del 27/02/2017, el Consejo de mesa avala la norma 290601227, Reemplaza la norma 290601209.</t>
  </si>
  <si>
    <t>290601228 1</t>
  </si>
  <si>
    <t>Cortar materiales textiles según procedimientos técnicos y normativa</t>
  </si>
  <si>
    <t>Mediante acta 005 del 02/11/2017, el Consejo de mesa avala la norma 290601228, Reemplaza las normas 290601033.</t>
  </si>
  <si>
    <t>290601229 1</t>
  </si>
  <si>
    <t>Extender materiales textiles según procedimientos técnicos y normativa</t>
  </si>
  <si>
    <t>Mediante acta 005 del 02/11/2017, el Consejo de mesa avala la norma 290601229, Reemplaza las normas 290601034.</t>
  </si>
  <si>
    <t>290601230 1</t>
  </si>
  <si>
    <t>Trazar moldería según procedimientos técnicos y técnicas de corte</t>
  </si>
  <si>
    <t>Mediante acta 005 del 02/11/2017, el Consejo de mesa avala la norma 290601230, Reemplaza las normas 290601034.</t>
  </si>
  <si>
    <t>290601231 1</t>
  </si>
  <si>
    <t>Controlar las operaciones de costura de acuerdo con parámetros de calidad</t>
  </si>
  <si>
    <t>Mediante acta 005 del 02/11/2017, el Consejo de mesa avala la norma 290601231, Reemplaza las normas 290601179 y 290601211.</t>
  </si>
  <si>
    <t>290601232 1</t>
  </si>
  <si>
    <t>Evaluar prendas de vestir según técnicas de auditoría y parámetros de calidad</t>
  </si>
  <si>
    <t>Mediante acta 005 del 02/11/2017, el Consejo de mesa avala la norma 290601232, Reemplaza las normas 290601180.</t>
  </si>
  <si>
    <t>290601232 2</t>
  </si>
  <si>
    <t>290601233 1</t>
  </si>
  <si>
    <t>Preparar operación de costura según manuales de operación y parámetros de calidad</t>
  </si>
  <si>
    <t>290601234 1</t>
  </si>
  <si>
    <t>Operar equipos de confección según procedimientos y manuales técnicos</t>
  </si>
  <si>
    <t>290601235 1</t>
  </si>
  <si>
    <t>Operar máquina plana según manuales técnicos y parámetros de calidad</t>
  </si>
  <si>
    <t>•	Reemplaza a: Código: 290601152 Versión: 2 Titulo de la Norma: Operar máquina plana de dos agujas cumpliendo especificaciones técnicas.
•	Reemplaza a: Código: 290601155 Versión: 2 Titulo de la Norma: Operar máquina plana de una aguja cumpliendo especificaciones técnicas.
•	Reemplaza a: Código: 290601167 Versión: 2 Titulo de la Norma: Operar máquina plana de zig- zag cumpliendo especificaciones técnicas.</t>
  </si>
  <si>
    <t>290601236 1</t>
  </si>
  <si>
    <t>Operar máquina fileteadora según manuales técnicos y parámetros de calidad</t>
  </si>
  <si>
    <t>•	Reemplaza a: Código: 290601163 Versión: 2 Titulo de la Norma: Operar máquina sobrehiladora (fileteadora) cumpliendo especificaciones técnicas.</t>
  </si>
  <si>
    <t>290601237 1</t>
  </si>
  <si>
    <t>Operar máquina de cadeneta según manuales técnicos y parámetros de calidad</t>
  </si>
  <si>
    <t>•	Reemplaza a: Código: 290601150 Versión: 2 Titulo de la Norma: Operar máquina flat seammer cumpliendo especificaciones técnicas..
•	Reemplaza a: Código: 290601153 Versión: 2 Titulo de la Norma: Operar máquina recubridora cumpliendo especificaciones técnicas.
•	Reemplaza a: Código: 290601153 Versión: 2 Titulo de la Norma: Operar máquina recubridora cumpliendo especificaciones técnicas.
•	Reemplaza a: Código: 290601159 Versión: 2 Titulo de la Norma: Operar máquina cerradora de codo cumpliendo especificaciones técnicas.
•	Reemplaza a: Código: 290601161 Versión: 2 Titulo de la Norma: Operar máquina pretinadora cumpliendo especificaciones técnicas.</t>
  </si>
  <si>
    <t>290601238 1</t>
  </si>
  <si>
    <t>Operar máquinas de ciclo de costura según procedimientos y manuales técnicos</t>
  </si>
  <si>
    <t>•	Reemplaza a: Código: 290601157 Versión: 2 Titulo de la Norma: Operar máquina presilladora cumpliendo especificaciones técnicas.
•	Reemplaza a: Código: 290601154 Versión: 2 Titulo de la Norma: Operar máquina botonadora cumpliendo especificaciones técnicas.
•	Reemplaza a: Código: 290601156 Versión: 2 Titulo de la Norma: Operar máquina ojaladora de ojal recto cumpliendo especificaciones técnicas.
•	Reemplaza a: Código: 290601151 Versión: 2 Titulo de la Norma: Operar máquina ojaladora de lágrima cumpliendo especificaciones técnicas.</t>
  </si>
  <si>
    <t>290601239 1</t>
  </si>
  <si>
    <t>Proyectar vestuario según técnicas de diseño</t>
  </si>
  <si>
    <t>• Fue reemplazada en la novedad de Actualización por la norma: Código 290601239 – Versión 2 - Titulo de la Norma Proyectar vestuario según técnicas de diseño.
 • Reemplaza a: Código: 290601216 Versión: 1 Titulo de la Norma: Diseñar prendas de vestir según técnicas de diseño y normativa.</t>
  </si>
  <si>
    <t>290601239 2</t>
  </si>
  <si>
    <t>290601240 1</t>
  </si>
  <si>
    <t>Patronar vestuario según técnicas de diseño y escalado</t>
  </si>
  <si>
    <t>290601241 1</t>
  </si>
  <si>
    <t>Digitalizar moldes según procedimientos técnicos y técnicas de trazado</t>
  </si>
  <si>
    <t>290601242 1</t>
  </si>
  <si>
    <t>Manejar extendedora automática de tela según técnicas de despiece y manuales técnicos</t>
  </si>
  <si>
    <t>290601243 1</t>
  </si>
  <si>
    <t>Manejar cortadora automática de materiales textiles según procedimientos y manuales técnicos</t>
  </si>
  <si>
    <t>Esta norma es reemplazada por la  270401112, decisión avalada por el consejo de mesa mediante 001 del 12/03/2018.</t>
  </si>
  <si>
    <t>290601244 1</t>
  </si>
  <si>
    <t>Disponer maquinaria y equipos de confección según procedimientos y manuales técnicos</t>
  </si>
  <si>
    <t>290601245 1</t>
  </si>
  <si>
    <t>Prototipar vestuario de acuerdo con técnicas de diseño y confección</t>
  </si>
  <si>
    <t>290601246 1</t>
  </si>
  <si>
    <t>Pulir prendas de vestir de acuerdo con parámetros técnicos y de calidad</t>
  </si>
  <si>
    <t>290601248 1</t>
  </si>
  <si>
    <t>Cortar materiales textiles según técnicas mecánicas y parámetros de calidad</t>
  </si>
  <si>
    <t>Esta norma es reemplazada por la  270408022, decisión avalada por el consejo de mesa mediante 001 del 09/11/2017.</t>
  </si>
  <si>
    <t>290601249 1</t>
  </si>
  <si>
    <t>Extender materiales textiles según técnicas mecánicas y parámetros de calidad</t>
  </si>
  <si>
    <t>290601250 1</t>
  </si>
  <si>
    <t>Monitorear operaciones de costura de acuerdo con técnicas de confección y parámetros de calidad</t>
  </si>
  <si>
    <t>220103001 1</t>
  </si>
  <si>
    <t>Armar e instalar obras de carpintería.</t>
  </si>
  <si>
    <t>Esta norma fue trasladada de la MS Cadena Forestal, Madera, Muebles y Productos de Madera, según Acta 001 del 17/08/2012 en la que se aprueba su traslado (código anterior 291001015_2).
 Esta norma es reemplazada por la 220103049, decisión avalada por el co</t>
  </si>
  <si>
    <t>Fue reemplazada por la(s) norma(s)  290601224 y 290601223  que ya se encuentra(n) publicada(s).</t>
  </si>
  <si>
    <t>220103002 1</t>
  </si>
  <si>
    <t>Elaborar cubiertas en maderas con base en planos, aplicando normas técnicas y de seguridad industrial.</t>
  </si>
  <si>
    <t>Esta norma fue trasladada de la MS Cadena Forestal, Madera, Muebles y Productos de Madera, según Acta 001 del 17/08/2012 en la que se aprueba su traslado (código anterior 291001066_1).
 Mediante correo electrónico del 16 de diciembre de 2014, el Secretario</t>
  </si>
  <si>
    <t>Fue reemplazada por la(s) norma(s)  290601224   que ya se encuentra(n) publicada(s).</t>
  </si>
  <si>
    <t>Fue reemplazada por la(s) norma(s) 220103057 que ya se encuentra(n) publicada(s).</t>
  </si>
  <si>
    <t>220103003 1</t>
  </si>
  <si>
    <t>Mecanizar piezas de madera y tableros derivados con base en ordenes de producción, aplicando normas técnicas y de seguridad industrial.</t>
  </si>
  <si>
    <t>Esta norma fue trasladada de la MS Cadena Forestal, Madera, Muebles y Productos de Madera, según Acta 001 del 17/08/2012 en la que se aprueba su traslado (código anterior 291001077_1).Teniendo en cuenta la solicitud del Director del SNFT y con el fin de c</t>
  </si>
  <si>
    <t>Fue reemplazada por la(s) norma(s)  290601224 que ya se encuentra(n) publicada(s).</t>
  </si>
  <si>
    <t>Fue reemplazada por la(s) norma(s) 220103056 que ya se encuentra(n) publicada(s).</t>
  </si>
  <si>
    <t>220103004 1</t>
  </si>
  <si>
    <t>Revestir superficies de madera y tableros derivados con base en, ordenes de producción, aplicando normas técnicas y de seguridad industrial.</t>
  </si>
  <si>
    <t>Esta norma fue trasladada de la MS Cadena Forestal, Madera, Muebles y Productos de Madera, según Acta 001 del 17/08/2012 en la que se aprueba su traslado (código anterior 291001078_1)..Por decisión del Grupo de Gestión de Competencias Laborales de fecha 2</t>
  </si>
  <si>
    <t>Fue reemplazada por la(s) norma(s)  290601225 que ya se encuentra(n) publicada(s).</t>
  </si>
  <si>
    <t>Fue reemplazada por la(s) norma(s) 220103060 que ya se encuentra(n) publicada(s).</t>
  </si>
  <si>
    <t>220103005 1</t>
  </si>
  <si>
    <t>Enchapar industrialmente superficies con base en diseños, órdenes de producción y/o cartas de fabricación, aplicando normas técnicas y de seguridad industrial.</t>
  </si>
  <si>
    <t>Esta norma fue trasladada de la MS Cadena Forestal, Madera, Muebles y Productos de Madera, según Acta 001 del 17/08/2012 en la que se aprueba su traslado (código anterior 291001014_2).</t>
  </si>
  <si>
    <t>Fue reemplazada por la(s) norma(s)  290601221, 290601222  que ya se encuentra(n) publicada(s).</t>
  </si>
  <si>
    <t>220103006 1</t>
  </si>
  <si>
    <t>Ensamblar muebles.</t>
  </si>
  <si>
    <t>Esta norma fue trasladada de la MS Cadena Forestal, Madera, Muebles y Productos de Madera, según Acta 001 del 17/08/2012 en la que se aprueba su traslado (código anterior 291001016_2).
 Esta norma es reemplazada por la 220103050, decisión avalada por el co</t>
  </si>
  <si>
    <t>Fue reemplazada por la(s) norma(s)  290601223  que ya se encuentra(n) publicada(s).</t>
  </si>
  <si>
    <t>220103007 1</t>
  </si>
  <si>
    <t>Mecanizar industrialmente piezas de madera y láminas de aglomerado con base en cartas de fabricación, aplicando normas de seguridad industrial.</t>
  </si>
  <si>
    <t>Esta norma fue trasladada de la MS Cadena Forestal, Madera, Muebles y Productos de Madera, según Acta 001 del 17/08/2012 en la que se aprueba su traslado (código anterior 291001017_2).</t>
  </si>
  <si>
    <t>220103008 1</t>
  </si>
  <si>
    <t>Tornear piezas de madera con base en ordenes de producción.</t>
  </si>
  <si>
    <t>Esta norma fue trasladada de la MS Cadena Forestal, Madera, Muebles y Productos de Madera, según Acta 001 del 17/08/2012 en la que se aprueba su traslado (código anterior 291001023_1).</t>
  </si>
  <si>
    <t>Fue reemplazada por la(s) norma(s) 290601237 que ya se encuentra(n) publicada(s).</t>
  </si>
  <si>
    <t>220103009 1</t>
  </si>
  <si>
    <t>Tallar piezas de madera con base en diseños y/o cartas de fabricación.</t>
  </si>
  <si>
    <t>Esta norma fue trasladada de la MS Cadena Forestal, Madera, Muebles y Productos de Madera, según Acta 001 del 17/08/2012 en la que se aprueba su traslado (código anterior 291001024_1).</t>
  </si>
  <si>
    <t>Fue reemplazada por la(s) norma(s) 290601238 que ya se encuentra(n) publicada(s).</t>
  </si>
  <si>
    <t>220103010 1</t>
  </si>
  <si>
    <t>Programar maquinas de control numérico computarizado con base en cartas de fabricación, requerimientos de calidad e higiene y seguridad industrial.</t>
  </si>
  <si>
    <t>Esta norma fue trasladada de la MS Cadena Forestal, Madera, Muebles y Productos de Madera, según Acta 001 del 17/08/2012 en la que se aprueba su traslado (código anterior 291001070_1).
 Mediante correo electrónico del 16 de diciembre de 2014, el Secretario</t>
  </si>
  <si>
    <t>Fue reemplazada por la(s) norma(s) 290601235 que ya se encuentra(n) publicada(s).</t>
  </si>
  <si>
    <t>220103011 1</t>
  </si>
  <si>
    <t>Poner en blanco estructuras para muebles tapizados según especificaciones técnicas y/u orden de producción.</t>
  </si>
  <si>
    <t>Esta norma fue trasladada de la MS Cadena Forestal, Madera, Muebles y Productos de Madera, según Acta 001 del 17/08/2012 en la que se aprueba su traslado (código anterior 291001019_2).
 Esta norma es reemplazada por la 220103052, decisión avalada por el c</t>
  </si>
  <si>
    <t>Fue reemplazada por la(s) norma(s) 220103052 que ya se encuentra(n) publicada(s).</t>
  </si>
  <si>
    <t>220103012 1</t>
  </si>
  <si>
    <t>Coser revestimientos y otros elementos para tapizado según especificaciones técnicas y/u orden de producción.</t>
  </si>
  <si>
    <t>Esta norma fue trasladada de la MS Cadena Forestal, Madera, Muebles y Productos de Madera, según Acta 001 del 17/08/2012 en la que se aprueba su traslado (código anterior 291001020_2).
 Esta norma es reemplazada por la 210303034, decisión avalada por el c</t>
  </si>
  <si>
    <t>Fue reemplazada por la(s) norma(s) 220103065 que ya se encuentra(n) publicada(s).</t>
  </si>
  <si>
    <t>220103013 1</t>
  </si>
  <si>
    <t>Terminar mueble tapizado con base en orden de producción aplicando especificaciones técnicas y de seguridad industrial.</t>
  </si>
  <si>
    <t>Esta norma fue trasladada de la MS Cadena Forestal, Madera, Muebles y Productos de Madera, según Acta 001 del 17/08/2012 en la que se aprueba su traslado (código anterior 291001021_2).</t>
  </si>
  <si>
    <t>Fue reemplazada por la(s) norma(s) 220103053 que ya se encuentra(n) publicada(s).</t>
  </si>
  <si>
    <t>220103014 1</t>
  </si>
  <si>
    <t>Crear productos tapizados según especificaciones del cliente.</t>
  </si>
  <si>
    <t>Esta norma fue trasladada de la MS Cadena Forestal, Madera, Muebles y Productos de Madera, según Acta 001 del 17/08/2012 en la que se aprueba su traslado (código anterior 291001022_2).
 Norma reemplazada por la 220103065</t>
  </si>
  <si>
    <t>Fue reemplazada por la(s) norma(s) 220103066 que ya se encuentra(n) publicada(s).</t>
  </si>
  <si>
    <t>220103015 1</t>
  </si>
  <si>
    <t>Aserrar la madera de acuerdo con los requerimientos de la producción.</t>
  </si>
  <si>
    <t>Esta norma fue trasladada de la MS Cadena Forestal, Madera, Muebles y Productos de Madera, según Acta 001 del 17/08/2012 en la que se aprueba su traslado (código anterior 291001025_1).
 Esta norma es reemplazada por la 220103061, decisión avalada por el c</t>
  </si>
  <si>
    <t>Fue reemplazada por la(s) norma(s) 220103061 que ya se encuentra(n) publicada(s).</t>
  </si>
  <si>
    <t>220103016 1</t>
  </si>
  <si>
    <t>Reaserrar la madera de acuerdo con las especificaciones del producto.</t>
  </si>
  <si>
    <t>Esta norma fue trasladada de la MS Cadena Forestal, Madera, Muebles y Productos de Madera, según Acta 001 del 17/08/2012 en la que se aprueba su traslado (código anterior 291001026_2).
 Esta norma es reemplazada por la 220103051, decisión avalada por el co</t>
  </si>
  <si>
    <t>Fue reemplazada por la(s) norma(s)  290601237 Y 290601234 que ya se encuentra(n) publicada(s).</t>
  </si>
  <si>
    <t>220103017 1</t>
  </si>
  <si>
    <t>Secar madera en hornos con base en criterios técnicos.</t>
  </si>
  <si>
    <t>Esta norma fue trasladada de la MS Cadena Forestal, Madera, Muebles y Productos de Madera, según Acta 001 del 17/08/2012 en la que se aprueba su traslado (código anterior 291001038_2).
 Esta norma es reemplazada por la 220103062, decisión avalada por el c</t>
  </si>
  <si>
    <t>Fue reemplazada por la(s) norma(s) 220103062 que ya se encuentra(n) publicada(s).</t>
  </si>
  <si>
    <t>220103018 1</t>
  </si>
  <si>
    <t>Inmunizar madera con base en criterios técnicos.</t>
  </si>
  <si>
    <t>Esta norma fue trasladada de la MS Cadena Forestal, Madera, Muebles y Productos de Madera, según Acta 001 del 17/08/2012 en la que se aprueba su traslado (código anterior 291001039_1).</t>
  </si>
  <si>
    <t>220103019 1</t>
  </si>
  <si>
    <t>Acondicionar superficies en madera a través de medios mecánicos y/o físicos bajo criterios preestablecidos.</t>
  </si>
  <si>
    <t>Esta norma fue trasladada de la MS Cadena Forestal, Madera, Muebles y Productos de Madera, según Acta 001 del 17/08/2012 en la que se aprueba su traslado (código anterior 291001027_2).
 Esta norma es reemplazada por la 220103054, decisión avalada por el c</t>
  </si>
  <si>
    <t>Fue reemplazada por la(s) norma(s) 220103054 que ya se encuentra(n) publicada(s).</t>
  </si>
  <si>
    <t>220103020 1</t>
  </si>
  <si>
    <t>Aplicar producto para recubrimiento en madera empleando herramientas, máquinas, equipos y especificaciones técnicas.</t>
  </si>
  <si>
    <t>Esta norma fue trasladada de la MS Cadena Forestal, Madera, Muebles y Productos de Madera, según Acta 001 del 17/08/2012 en la que se aprueba su traslado (código anterior 291001028_2).
 Esta norma es reemplazada por la 220103055, decisión avalada por el c</t>
  </si>
  <si>
    <t>Fue reemplazada por la(s) norma(s) 290601236 que ya se encuentra(n) publicada(s).</t>
  </si>
  <si>
    <t>Fue reemplazada por la(s) norma(s) 220103055 que ya se encuentra(n) publicada(s).</t>
  </si>
  <si>
    <t>220103021 1</t>
  </si>
  <si>
    <t>Preparar pintura y color para madera haciendo uso de medios mecánicos, químicos y físicos bajo criterios preestablecidos.</t>
  </si>
  <si>
    <t>Esta norma fue trasladada de la MS Cadena Forestal, Madera, Muebles y Productos de Madera, según Acta 001 del 17/08/2012 en la que se aprueba su traslado (código anterior 291001029_2).</t>
  </si>
  <si>
    <t>220103022 1</t>
  </si>
  <si>
    <t>Acondicionar superficies en metal y plástico a través de medios mecánicos, químicos y/o físicos bajo criterios preestablecidos</t>
  </si>
  <si>
    <t>Esta norma fue trasladada de la MS Cadena Forestal, Madera, Muebles y Productos de Madera, según Acta 001 del 17/08/2012 en la que se aprueba su traslado (código anterior 291001030_1). 
 Se actualizó en vigencia-16-05-2014</t>
  </si>
  <si>
    <t>220103023 1</t>
  </si>
  <si>
    <t>Aplicar producto para recubrimiento en metal y plástico empleando herramientas, máquinas, equipos y especificaciones técnicas</t>
  </si>
  <si>
    <t>Esta norma fue trasladada de la MS Cadena Forestal, Madera, Muebles y Productos de Madera, según Acta 001 del 17/08/2012 en la que se aprueba su traslado (código anterior 291001031_1). Se actualizó en vigencia 16-05-2014</t>
  </si>
  <si>
    <t>Aplicar producto para recubrimiento en metal y plástico empleando herramientas, máquinas, equipos y especificaciones técnicas.</t>
  </si>
  <si>
    <t>220103024 1</t>
  </si>
  <si>
    <t>Preparar pintura y color para metal y plástico haciendo uso de medios mecánicos, químicos y físicos bajo criterios preestablecidos</t>
  </si>
  <si>
    <t>Esta norma fue trasladada de la MS Cadena Forestal, Madera, Muebles y Productos de Madera, según Acta 001 del 17/08/2012 en la que se aprueba su traslado (código anterior 291001032_1). Se actualizó en vigencia. 16-05-2014</t>
  </si>
  <si>
    <t>Fue reemplazada por la(s) norma(s)  290601231 que ya se encuentra(n) publicada(s).</t>
  </si>
  <si>
    <t>Preparar pintura y color para metal y plástico haciendo uso de medios mecánicos, químicos y físicos bajo criterios preestablecidos.</t>
  </si>
  <si>
    <t>Fue reemplazada por la(s) norma(s)  290601232 que ya se encuentra(n) publicada(s).</t>
  </si>
  <si>
    <t>220103025 1</t>
  </si>
  <si>
    <t>Mantener y afilar sierras sinfín de acuerdo con especificaciones técnicas.</t>
  </si>
  <si>
    <t>Esta norma fue trasladada de la MS Cadena Forestal, Madera, Muebles y Productos de Madera, según Acta 001 del 17/08/2012 en la que se aprueba su traslado (código anterior 291001040_1).</t>
  </si>
  <si>
    <t>220103026 1</t>
  </si>
  <si>
    <t>Mantener y afilar sierras circulares de acuerdo con especificaciones técnicas.</t>
  </si>
  <si>
    <t>Esta norma fue trasladada de la MS Cadena Forestal, Madera, Muebles y Productos de Madera, según Acta 001 del 17/08/2012 en la que se aprueba su traslado (código anterior 291001041_1). Su función es la misma de la norma 291001075 (Cadena) y 220103028 (Pro</t>
  </si>
  <si>
    <t xml:space="preserve">Se inactiva este estado, la norma estuvo en este proceso desde 08/05/2013..Por decisión del Grupo de Gestión de Competencias Laborales de fecha 29 de abril de 2015 se procede a registrar en la base de datos del SNFT la extensión de vigencia de esta norma </t>
  </si>
  <si>
    <t>Fue reemplazada por la(s) norma(s)  290601217 que ya se encuentra(n) publicada(s).</t>
  </si>
  <si>
    <t>220103027 1</t>
  </si>
  <si>
    <t>Construir, mantener y afilar herramientas cortantes para cepillado y moldurado de acuerdo con especificaciones técnicas.</t>
  </si>
  <si>
    <t>Esta norma fue trasladada de la MS Cadena Forestal, Madera, Muebles y Productos de Madera, según Acta 001 del 17/08/2012 en la que se aprueba su traslado (código anterior 291001042_1).</t>
  </si>
  <si>
    <t>Fue reemplazada por la(s) norma(s)  220601022 que ya se encuentra(n) publicada(s).</t>
  </si>
  <si>
    <t>220103028 1</t>
  </si>
  <si>
    <t>Mantener y afilar sierras circulares de acuerdo con especificaciones técnicas del fabricante.</t>
  </si>
  <si>
    <t>Esta norma fue trasladada de la MS Cadena Forestal, Madera, Muebles y Productos de Madera, según Acta 001 del 17/08/2012 en la que se aprueba su traslado (código anterior 291001075_1)..Por decisión del Grupo de Gestión de Competencias Laborales de fecha 2</t>
  </si>
  <si>
    <t>Fue reemplazada por la(s) norma(s) 220103058 que ya se encuentra(n) publicada(s).</t>
  </si>
  <si>
    <t>220103029 1</t>
  </si>
  <si>
    <t>Mantener y afilar herramientas cortantes para cepillado y moldurado de acuerdo con especificaciones técnicas del fabricante.</t>
  </si>
  <si>
    <t>Esta norma fue trasladada de la MS Cadena Forestal, Madera, Muebles y Productos de Madera, según Acta 001 del 17/08/2012 en la que se aprueba su traslado (código anterior 291001076_1)..Por decisión del Grupo de Gestión de Competencias Laborales de fecha 2</t>
  </si>
  <si>
    <t>220103030 1</t>
  </si>
  <si>
    <t>Definir alternativas de diseño según necesidades del cliente y/o condiciones establecidas</t>
  </si>
  <si>
    <t>Esta norma fue trasladada de la MS Cadena Forestal, Madera, Muebles y Productos de Madera, según Acta 001 del 17/08/2012 en la que se aprueba su traslado (código anterior 291001043_1).</t>
  </si>
  <si>
    <t>Fue reemplazada por la(s) norma(s)  290601226  que ya se encuentra(n) publicada(s).</t>
  </si>
  <si>
    <t>Definir alternativas de diseño según necesidades del cliente y/o condiciones establecidas.</t>
  </si>
  <si>
    <t>Fue reemplazada por la(s) norma(s)  290601227  que ya se encuentra(n) publicada(s).</t>
  </si>
  <si>
    <t>Fue reemplazada por la(s) norma(s) 220101012 que ya se encuentra(n) publicada(s).</t>
  </si>
  <si>
    <t>220103031 1</t>
  </si>
  <si>
    <t>Esta norma fue trasladada de la MS Cadena Forestal, Madera, Muebles y Productos de Madera, según Acta 001 del 17/08/2012 en la que se aprueba su traslado (código anterior 291001044_1).
 Esta norma es reemplazada por la 220101014, decisión avalada por el c</t>
  </si>
  <si>
    <t>Realizar el prototipo del producto diseñado de acuerdo a las especificaciones tecnicas.</t>
  </si>
  <si>
    <t>Esta norma es reemplazada por la  290601231, decisión avalada por el consejo de mesa mediante 005 del 02/11/2017.</t>
  </si>
  <si>
    <t>Fue reemplazada por la(s) norma(s)  290601231  que ya se encuentra(n) publicada(s).</t>
  </si>
  <si>
    <t>Fue reemplazada por la(s) norma(s) 220101014 que ya se encuentra(n) publicada(s).</t>
  </si>
  <si>
    <t>220103032 1</t>
  </si>
  <si>
    <t>Aprobar el producto de acuerdo con las condiciones técnicas establecidas</t>
  </si>
  <si>
    <t>Esta norma fue trasladada de la MS Cadena Forestal, Madera, Muebles y Productos de Madera, según Acta 001 del 17/08/2012 en la que se aprueba su traslado (código anterior 291001045_1).</t>
  </si>
  <si>
    <t>sus funciones se encuentran inmersas en la 210101076 de la MS de Logistica  según acta 003 del 24-05-2019</t>
  </si>
  <si>
    <t>Fue reemplazada por la(s) norma(s)  210101076  que ya se encuentra(n) publicada(s).</t>
  </si>
  <si>
    <t>Aprobar el producto de acuerdo con las condiciones técnicas establecidas.</t>
  </si>
  <si>
    <t>Fue reemplazada por la(s) norma(s)  290601234 que ya se encuentra(n) publicada(s).</t>
  </si>
  <si>
    <t>220103033 1</t>
  </si>
  <si>
    <t>Determinar recursos de acuerdo con las necesidades de producción.</t>
  </si>
  <si>
    <t>Esta norma fue trasladada de la MS Cadena Forestal, Madera, Muebles y Productos de Madera, según Acta 001 del 17/08/2012 en la que se aprueba su traslado (código anterior 291001046_1).</t>
  </si>
  <si>
    <t>Fue reemplazada por la(s) norma(s)  290601244 que ya se encuentra(n) publicada(s).</t>
  </si>
  <si>
    <t>220103034 1</t>
  </si>
  <si>
    <t>Ejecutar y controlar la producción de acuerdo con el programa de producción y las normas internas vigentes.</t>
  </si>
  <si>
    <t>Esta norma fue trasladada de la MS Cadena Forestal, Madera, Muebles y Productos de Madera, según Acta 001 del 17/08/2012 en la que se aprueba su traslado (código anterior 291001047_1).</t>
  </si>
  <si>
    <t>Fue reemplazada por la(s) norma(s)  290601239  que ya se encuentra(n) publicada(s).</t>
  </si>
  <si>
    <t>Ejecutar y controlar la producción de acuerdo con el programa de producción y las normas internas vigentes</t>
  </si>
  <si>
    <t>Fue reemplazada por la(s) norma(s)  290601240  que ya se encuentra(n) publicada(s).</t>
  </si>
  <si>
    <t>220103035 1</t>
  </si>
  <si>
    <t>Administrar el personal para la fabricación de artículos, de acuerdo con normas establecidas.</t>
  </si>
  <si>
    <t>Esta norma fue trasladada de la MS Cadena Forestal, Madera, Muebles y Productos de Madera, según Acta 001 del 17/08/2012 en la que se aprueba su traslado (código anterior 291001048_1).</t>
  </si>
  <si>
    <t>Fue reemplazada por la(s) norma(s)  290601243 que ya se encuentra(n) publicada(s).</t>
  </si>
  <si>
    <t>Fue reemplazada por la(s) norma(s)  290601242 que ya se encuentra(n) publicada(s).</t>
  </si>
  <si>
    <t>220103036 1</t>
  </si>
  <si>
    <t>Fabricar huacales en madera para el transporte y movilización de carga con base en la normatividad vigente.</t>
  </si>
  <si>
    <t>Esta norma es reemplazada por la 220103059, decisión avalada por el consejo de mesa mediante 006 del 29/09/2017.</t>
  </si>
  <si>
    <t>Fue reemplazada por la(s) norma(s)  290601241  que ya se encuentra(n) publicada(s).</t>
  </si>
  <si>
    <t>Fue reemplazada por la(s) norma(s) 220103059 que ya se encuentra(n) publicada(s).</t>
  </si>
  <si>
    <t>220103037 1</t>
  </si>
  <si>
    <t>Armar carretos en madera para el transporte y movilización de carga con base en la normatividad vigente.</t>
  </si>
  <si>
    <t>Esta norma es reemplazada por la 220103053, decisión avalada por el consejo de mesa mediante acta 015 del 14/02/2017.
 De igual manera está como referente en la norma 220103059</t>
  </si>
  <si>
    <t>Mediante acta 002 del 09/09/2016, el Consejo de mesa avala la norma 290601221, Reemplaza la norma 290601070.
La Norma Sectorial no es misional del
sector confección pues la actividad
de programar abarca todos los
sectores de manufactura como área
transver</t>
  </si>
  <si>
    <t>220103038 1</t>
  </si>
  <si>
    <t>Preparar la madera según características, usos y aplicaciones requeridas.</t>
  </si>
  <si>
    <t>Esta norma fue trasladada de la MS Cadena Forestal, Madera, Muebles y Productos de Madera, según Acta 001 del 17/08/2012 en la que se aprueba su traslado (código anterior 291001068_1).</t>
  </si>
  <si>
    <t>Mediante acta 002 del 09/09/2016, el Consejo de mesa avala la norma 290601221, Reemplaza la norma 290601071.
Se inactiva según acta 002 del 08-03-2021, Las funciones de esta norma se encuentran incluidas
en las normas:290601221- Programar la confección
de</t>
  </si>
  <si>
    <t>220103039 1</t>
  </si>
  <si>
    <t>Armar estructuras de vivienda en madera según usos, planos y diseños.</t>
  </si>
  <si>
    <t>Esta norma fue trasladada de la MS Cadena Forestal, Madera, Muebles y Productos de Madera, según Acta 001 del 17/08/2012 en la que se aprueba su traslado (código anterior 291001069_1).</t>
  </si>
  <si>
    <t>Se inactiva según acta 002 del 08-03-2021, Las funciones de esta norma se encuentran incluidas
en las normas:290601221- Programar la confección
de prendas según procedimientos técnicos y
técnicas de manufactura, 210201047- Desarrollar
programas de inducci</t>
  </si>
  <si>
    <t>220103040 1</t>
  </si>
  <si>
    <t>Controlar recubrimiento con herramientas, equipos y normas técnicas obteniendo niveles de calidad y productividad</t>
  </si>
  <si>
    <t>Esta norma fue trasladada de la MS Cadena Forestal, Madera, Muebles y Productos de Madera, según Acta 001 del 17/08/2012 en la que se aprueba su traslado (código anterior 291001004_1). Su función se repite en el código 291001037 de Cadena Forestal. Este</t>
  </si>
  <si>
    <t>220103041 1</t>
  </si>
  <si>
    <t>Tejer muebles en mimbres y otros materiales de acuerdo con el diseño, especificaciones técnicas y de seguridad industrial.</t>
  </si>
  <si>
    <t>Esta norma fue trasladada de la MS Cadena Forestal, Madera, Muebles y Productos de Madera, según Acta 001 del 17/08/2012 en la que se aprueba su traslado (código anterior 291001071_1)..Por decisión del Grupo de Gestión de Competencias Laborales de fecha 2</t>
  </si>
  <si>
    <t>Fue reemplazada por la(s) norma(s) 290601225_2 que ya se encuentra(n) publicada(s).</t>
  </si>
  <si>
    <t>220103042 1</t>
  </si>
  <si>
    <t>Fabricar empaques industriales en madera para el transporte y movilización de carga con base en la normatividad vigente.</t>
  </si>
  <si>
    <t>Esta norma fue trasladada de la MS Cadena Forestal, Madera, Muebles y Productos de Madera, según Acta 001 del 17/08/2012 en la que se aprueba su traslado (código anterior 291001072_1)..Por decisión del Grupo de Gestión de Competencias Laborales de fecha 2</t>
  </si>
  <si>
    <t>220103043 1</t>
  </si>
  <si>
    <t>Embalar productos de acuerdo con especificaciones técnicas de calidad y normatividad vigente establecida.</t>
  </si>
  <si>
    <t>Esta norma fue trasladada de la MS Cadena Forestal, Madera, Muebles y Productos de Madera, según Acta 001 del 17/08/2012 en la que se aprueba su traslado (código anterior 291001073_1)..Por decisión del Grupo de Gestión de Competencias Laborales de fecha 2</t>
  </si>
  <si>
    <t>220103044 1</t>
  </si>
  <si>
    <t>Mantener y afilar sierras cinta de acuerdo con especificaciones técnicas.</t>
  </si>
  <si>
    <t>Esta norma fue trasladada de la MS Cadena Forestal, Madera, Muebles y Productos de Madera, según Acta 001 del 17/08/2012 en la que se aprueba su traslado (código anterior 291001074_1)..Por decisión del Grupo de Gestión de Competencias Laborales de fecha 2</t>
  </si>
  <si>
    <t>220103046 1</t>
  </si>
  <si>
    <t>Mecanizar convencionalmente piezas de madera y láminas de aglomerado con base en cartas de fabricación, aplicando normas de seguridad industrial.</t>
  </si>
  <si>
    <t>Esta norma fue trasladada de la MS Cadena Forestal, Madera, Muebles y Productos de Madera, según Acta 003 del 08/11/2013 en la que se aprueba su traslado (código anterior 291001049).
 Teniendo en cuenta la solicitud del Director del SNFT y con el fin de cu</t>
  </si>
  <si>
    <t>Mediante acta 005 del 02/11/2017, el Consejo de mesa avala la norma 290601228, Reemplaza las normas   290601033.</t>
  </si>
  <si>
    <t>220103047 1</t>
  </si>
  <si>
    <t>Enchapar convencionalmente superficies con base en diseños, ordenes de producción y/o cartas de fabricación, aplicando normas técnicas y de seguridad industrial</t>
  </si>
  <si>
    <t>Esta norma fue trasladada de la MS Cadena Forestal, Madera, Muebles y Productos de Madera, según Acta 003 del 08/11/2013 en la que se aprueba su traslado (código anterior 291001050).
 Mediante correo electrónico del 16 de diciembre de 2014, el Secretario T</t>
  </si>
  <si>
    <t>Mediante acta 005 del 02/11/2017, el Consejo de mesa avala la norma 290601229, Reemplaza las normas   290601034.</t>
  </si>
  <si>
    <t>220103048 1</t>
  </si>
  <si>
    <t>Armar estibas en madera para el transporte y movilización de carga con base en la normatividad vigente.</t>
  </si>
  <si>
    <t>Esta norma fue trasladada de la MS Cadena Forestal, Madera, Muebles y Productos de Madera, según Acta 003 del 08/11/2013 en la que se aprueba su traslado (código anterior 291001082).
 Teniendo en cuenta la solicitud del Director del SNFT y con el fin de cu</t>
  </si>
  <si>
    <t>Mediante acta 005 del 02/11/2017, el Consejo de mesa avala la norma 290601230, Reemplaza las normas   290601034.</t>
  </si>
  <si>
    <t>220103049 1</t>
  </si>
  <si>
    <t>Instalar obras de carpintería de acuerdo con procedimiento técnico.</t>
  </si>
  <si>
    <t>Mediante acta 005 del 02/11/2017, el Consejo de mesa avala la norma 290601231, Reemplaza las normas   290601179 y 290601211.</t>
  </si>
  <si>
    <t>• Reemplaza a: Código: 220103001 Versión: 1 Titulo de la Norma: Armar e Instalar Obras de Carpintería.
 • Fue reemplazada por la(s) norma(s) 220103049 - 2 que ya se encuentra(n) publicada(s).</t>
  </si>
  <si>
    <t>220103049 2</t>
  </si>
  <si>
    <t>Instalar obras de carpintería de acuerdo con procedimiento técnico</t>
  </si>
  <si>
    <t>Mediante acta 005 del 02/11/2017, el Consejo de mesa avala la norma 290601232, Reemplaza las normas   290601180.</t>
  </si>
  <si>
    <t>• Reemplaza a: Código: 220103049 Versión: 1 Titulo de la Norma: Instalar obras de carpintería de acuerdo con procedimiento técnico.</t>
  </si>
  <si>
    <t>220103050 1</t>
  </si>
  <si>
    <t>Armar producto mobiliario de acuerdo con procedimiento técnico.</t>
  </si>
  <si>
    <t>220103051 1</t>
  </si>
  <si>
    <t>Cortar piezas de madera de acuerdo con procedimientos técnicos.</t>
  </si>
  <si>
    <t>•	Reemplaza a: Código: 220103016 Versión: 1 Titulo de la Norma: Reaserrar la madera de acuerdo con las especificaciones del producto..</t>
  </si>
  <si>
    <t>220103052 1</t>
  </si>
  <si>
    <t>Blanquear estructura de muebles de acuerdo con técnica de tapizado y especificaciones técnicas</t>
  </si>
  <si>
    <t>Mediante acta 015 del 14/02/2017, el Consejo de mesa avala la norma 220103052, Reemplaza la norma 220103011.</t>
  </si>
  <si>
    <t>220103053 1</t>
  </si>
  <si>
    <t>Terminar el mueble de acuerdo con técnica de tapizado y especificaciones técnicas</t>
  </si>
  <si>
    <t>Mediante acta 015 del 14/02/2017, el Consejo de mesa avala la norma 220103053, Reemplaza la norma 280301037.</t>
  </si>
  <si>
    <t>220103054 1</t>
  </si>
  <si>
    <t>Preparar superficies de madera de acuerdo con procedimientos técnicos</t>
  </si>
  <si>
    <t>Mediante acta 015 del 14/02/2017, el Consejo de mesa avala la norma 220103054, Reemplaza la norma 220103019.</t>
  </si>
  <si>
    <t>220103055 1</t>
  </si>
  <si>
    <t>Aplicar producto de recubrimiento de acuerdo con procedimientos técnicos</t>
  </si>
  <si>
    <t>Mediante acta 015 del 14/02/2017, el Consejo de mesa avala la norma 220103055, Reemplaza la norma 220103020.</t>
  </si>
  <si>
    <t>•	Reemplaza a: Código: 220103020 Versión: 1 Titulo de la Norma: Aplicar producto para recubrimiento en madera empleando herramientas, máquinas, equipos y especificaciones técnicas..</t>
  </si>
  <si>
    <t>220103056 1</t>
  </si>
  <si>
    <t>Operar máquinas de carpintería de acuerdo con técnicas de mecanizado</t>
  </si>
  <si>
    <t>Fue reemplazada por la(s) norma(s) 290601239_2 que ya se encuentra(n) publicada(s).</t>
  </si>
  <si>
    <t>•	Reemplaza a: Código: 220103046 Versión: 1 Titulo de la Norma: Mecanizar convencionalmente piezas de madera y laminas de aglomerado con base en cartas de fabricación, aplicando normas de seguridad industrial.
•	Reemplaza a: Código: 220103003 Versión: 1 Titulo de la Norma: Mecanizar piezas de madera y tableros derivados con base en ordenes de producción, aplicando normas técnicas y de seguridad industrial.</t>
  </si>
  <si>
    <t>220103057 1</t>
  </si>
  <si>
    <t>Armar estructuras de carpintería de acuerdo con normativa y procedimientos técnicos</t>
  </si>
  <si>
    <t>Mediante acta 015 del 14/02/2017, el Consejo de mesa avala la norma 220103057, Reemplaza la norma 220103002.</t>
  </si>
  <si>
    <t>220103058 1</t>
  </si>
  <si>
    <t>Mediante acta 001 del 15/03/2017, el Consejo de mesa avala la norma 220103058, Reemplaza la norma 220103028, 220103029 y 220103044
 El Consejo Ejecutivo aprueba el traslado de la NSCL de la Mesa Sectorial de DISEÑO Y MOBILIARIO a la Mesa Sectorial de METAL</t>
  </si>
  <si>
    <t>220103059 1</t>
  </si>
  <si>
    <t>Armar producto de madera de acuerdo con procedimientos técnicos y normativa</t>
  </si>
  <si>
    <t>Mediante acta 006 del 29/09/2017, el Consejo de mesa avala la norma 220103059, Reemplaza las normas 220103036, 220103037, 220103048, 220103050.</t>
  </si>
  <si>
    <t>220103060 1</t>
  </si>
  <si>
    <t>Enchapar muebles de acuerdo con procedimientos técnicos y normativa</t>
  </si>
  <si>
    <t>Mediante acta 006 del 29/09/2017, el Consejo de mesa avala la norma 220103060, Reemplaza las normas 220103004, 220103047.</t>
  </si>
  <si>
    <t>220103061 1</t>
  </si>
  <si>
    <t>Aserrar madera de acuerdo con procedimientos técnicos y normativa</t>
  </si>
  <si>
    <t>Mediante acta 001 del 05/02/2018, el Consejo de mesa avala la norma 220103061, Reemplaza las normas 220103015.</t>
  </si>
  <si>
    <t>•	Reemplaza a: Código: 220103015 Versión: 1 Titulo de la Norma: Aserrar la madera de acuerdo con los requerimientos de la producción..</t>
  </si>
  <si>
    <t>220103062 1</t>
  </si>
  <si>
    <t>Secar madera de acuerdo con procedimientos técnicos y normativa</t>
  </si>
  <si>
    <t>Mediante acta 001 del 05/02/2018, el Consejo de mesa avala la norma 220103062, Reemplaza las normas 220103017.</t>
  </si>
  <si>
    <t>•	Reemplaza a: Código: 220103017 Versión: 1 Titulo de la Norma: Secar madera en hornos con base en criterios técnicos..</t>
  </si>
  <si>
    <t>220103063 1</t>
  </si>
  <si>
    <t>Inmunizar madera de acuerdo con procedimientos técnicos y normativa</t>
  </si>
  <si>
    <t>220103065 1</t>
  </si>
  <si>
    <t>Armar forros de acuerdo con técnica de tapizado de muebles y normativa</t>
  </si>
  <si>
    <t>Mediante acta 002 del 02/10/2018, el Consejo de mesa avala la norma 220103065, Reemplaza las normas 220103012.</t>
  </si>
  <si>
    <t>•	Reemplaza a: Código: 220103012 Versión: 1 Titulo de la Norma: Coser revestimientos y otros elementos para tapizado según especificaciones técnicas y/u orden de producción..
•	Reemplaza a: Código: 220103014 Versión: 1 Titulo de la Norma: Crear productos tapizados según especificaciones del cliente.</t>
  </si>
  <si>
    <t>220103066 1</t>
  </si>
  <si>
    <t>Proyectar producto tapizado de acuerdo con métodos de diseño y fabricación</t>
  </si>
  <si>
    <t>220103067 1</t>
  </si>
  <si>
    <t>Valorar arreglos de muebles de acuerdo con manuales y técnicas de reparación y restauración</t>
  </si>
  <si>
    <t>220103068 1</t>
  </si>
  <si>
    <t>Tratar madera de acuerdo con procesos térmicos y normativa</t>
  </si>
  <si>
    <t>220103069 1</t>
  </si>
  <si>
    <t>Armar muebles de acuerdo con procedimiento técnico y normativa</t>
  </si>
  <si>
    <t>220101001 1</t>
  </si>
  <si>
    <t>Desarrollar prótesis de acuerdo con el diagnostico y la formula interdisciplinaria y especificaciones técnicas y normatividad vigente.</t>
  </si>
  <si>
    <t>Mediante acta 001 del 05/02/2018, el Consejo de mesa avala la norma 220103061, Reemplaza las normas   220103015.</t>
  </si>
  <si>
    <t>220101002 1</t>
  </si>
  <si>
    <t>Desarrollar ortesis de acuerdo con el diagnóstico y la formula interdisciplinaria y especificaciones técnicas y normatividad vigente.</t>
  </si>
  <si>
    <t>Mediante acta 001 del 05/02/2018, el Consejo de mesa avala la norma 220103062, Reemplaza las normas   220103017.</t>
  </si>
  <si>
    <t>220101003 1</t>
  </si>
  <si>
    <t>Desarrollar habilidades para interactuar con usuarios en situación de discapacidad física, teniendo en cuenta sus condiciones clínicas, psicológicas y del entorno.</t>
  </si>
  <si>
    <t>220101004 1</t>
  </si>
  <si>
    <t>Gestionar procesos para el desarrollo de ortesis y prótesis de acuerdo con los planes establecidos por la empresa.</t>
  </si>
  <si>
    <t>Mediante acta 002 del 02/10/2018, el Consejo de mesa avala la norma 220103065, Reemplaza las normas  220103012.</t>
  </si>
  <si>
    <t>220101005 1</t>
  </si>
  <si>
    <t>Diseñar la configuración mecánica del producto según los requerimientos del cliente.</t>
  </si>
  <si>
    <t>Se inactiva según acta 002 del 31-08-2017 dado que se encuentran normalizadas en las 290201189 y 290201190 de la MS de Metalmecánica.</t>
  </si>
  <si>
    <t>220101006 1</t>
  </si>
  <si>
    <t>Preparar la documentación técnica del producto según normatividad vigente.</t>
  </si>
  <si>
    <t>220101007 1</t>
  </si>
  <si>
    <t>Dirigir proyectos de diseño de productos de fabricación mecánica de acuerdo con las políticas, planes y programas de la empresa.</t>
  </si>
  <si>
    <t>Mediante carta del 28 de noviembre de 2014, firmada por el Secretario Técnico de la Mesa, solicita la extensión de vigencia de esta norma hasta el 30 de junio de 2015..Por decisión del Grupo de Gestión de Competencias Laborales de fecha 29 de abril de 201</t>
  </si>
  <si>
    <t>Fue reemplazada por la(s) norma(s)  220601018, 220601020, 220601021, 220601022, 220601026  que ya se encuentra(n) publicada(s).</t>
  </si>
  <si>
    <t>220101008 1</t>
  </si>
  <si>
    <t>Diseñar el sistema de elementos primarios de automatización, teniendo encuentra las especificaciones dadas por el cliente</t>
  </si>
  <si>
    <t>220101009 1</t>
  </si>
  <si>
    <t>Determinar las especificaciones preliminares del diseño de artefactos refrigeradores, de acuerdo al análisis de las necesidades del cliente y a las estrategias de la empresa</t>
  </si>
  <si>
    <t>220101010 1</t>
  </si>
  <si>
    <t>Diseñar gráficamente el modelo de artefactos refrigeradores, de acuerdo con las especificaciones preliminares acordadas por la empresa.</t>
  </si>
  <si>
    <t>220101011 1</t>
  </si>
  <si>
    <t>Elaborar carcasa de ayuda auditiva de acuerdo con normativa</t>
  </si>
  <si>
    <t>220101012 1</t>
  </si>
  <si>
    <t>Dibujar propuesta de acuerdo con técnicas de dibujo y requerimientos de diseño</t>
  </si>
  <si>
    <t>Fue reemplazada por la(s) norma(s)  280501006  que ya se encuentra(n) publicada(s).</t>
  </si>
  <si>
    <t>•	Reemplaza a: Código: 220103030 Versión: 1 Titulo de la Norma: Definir alternativas de diseño según necesidades del cliente y/o condiciones establecidas..
•	Reemplaza a: Código: 250701048 Versión: 2 Titulo de la Norma: Representar gráficamente objeto artesanal según requerimiento técnico..
•	Reemplaza a: Código: 250701059 Versión: 1 Titulo de la Norma: Dibujar ornamento artesanal según orden de producción..</t>
  </si>
  <si>
    <t>220101013 1</t>
  </si>
  <si>
    <t>Elaborar el esquema de diseño iniciando el proceso.</t>
  </si>
  <si>
    <t>Esta NCL fue trasladada de las MS de Joyeria quien aprobó el traslado con Acta 014 del 19/10/2012. Código anterior 250702001_1.</t>
  </si>
  <si>
    <t>Fue reemplazada por la(s) norma(s)  290601228  que ya se encuentra(n) publicada(s).</t>
  </si>
  <si>
    <t>Digitalizar dibujo de acuerdo con técnicas de modelación virtual y manuales técnicos</t>
  </si>
  <si>
    <t>220101014 1</t>
  </si>
  <si>
    <t>Esta NCL fue trasladada de las MS de Joyeria quien aprobó el traslado con Acta 014 del 19/10/2012. Código anterior 250702002_1.</t>
  </si>
  <si>
    <t>Fue reemplazada por la(s) norma(s)  290601229 que ya se encuentra(n) publicada(s).</t>
  </si>
  <si>
    <t>Imprimir modelo tridimensional de acuerdo con técnicas de manufactura aditiva</t>
  </si>
  <si>
    <t>Mediante acta 002 del 25/05/2018, el Consejo de mesa avala la norma 220101014, Reemplaza las normas 220103031.</t>
  </si>
  <si>
    <t>220101015 1</t>
  </si>
  <si>
    <t>Formular soluciones de diseño según requerimientos y documentación del proyecto</t>
  </si>
  <si>
    <t>220101016 1</t>
  </si>
  <si>
    <t>Generar prototipo según técnicas y especificaciones de producto</t>
  </si>
  <si>
    <t>Fue reemplazada por la(s) norma(s)  290601216  que ya se encuentra(n) publicada(s).</t>
  </si>
  <si>
    <t>220101017 1</t>
  </si>
  <si>
    <t>Validar prototipo según normativa técnica y procedimientos de manufactura</t>
  </si>
  <si>
    <t>Fue reemplazada por la(s) norma(s)  290601221  que ya se encuentra(n) publicada(s).</t>
  </si>
  <si>
    <t>220101018 1</t>
  </si>
  <si>
    <t>Elaborar planos de taller según documentos de diseño y normativa de estructuras metálicas</t>
  </si>
  <si>
    <t>Fue reemplazada por la(s) norma(s)  290601222  que ya se encuentra(n) publicada(s).</t>
  </si>
  <si>
    <t>210001001 1</t>
  </si>
  <si>
    <t>Dirigir el diagnóstico de la organización según sus requerimientos.</t>
  </si>
  <si>
    <t>Esta norma fue trasladada de la MS Cadena Forestal, Madera, Muebles y Productos de Madera, según Acta 003 del 08/11/2013 en la que se aprueba su traslado (código anterior 291001050).
Mediante correo electrónico del 16 de diciembre de 2014, el Secretario T</t>
  </si>
  <si>
    <t>Fue reemplazada por la(s) norma(s)  220103060  que ya se encuentra(n) publicada(s).</t>
  </si>
  <si>
    <t>210001002 1</t>
  </si>
  <si>
    <t>Conducir el diseño del marco estratégico según resultados del diagnóstico.</t>
  </si>
  <si>
    <t>Esta norma fue trasladada de la MS Cadena Forestal, Madera, Muebles y Productos de Madera, según Acta 003 del 08/11/2013 en la que se aprueba su traslado (código anterior 291001082).
Teniendo en cuenta la solicitud del Director del SNFT y con el fin de cu</t>
  </si>
  <si>
    <t>Fue reemplazada por la(s) norma(s)  220103059  que ya se encuentra(n) publicada(s).</t>
  </si>
  <si>
    <t>210001003 1</t>
  </si>
  <si>
    <t>Coordinar la implementación del marco estratégico según resultados del diagnóstico.</t>
  </si>
  <si>
    <t>210001004 1</t>
  </si>
  <si>
    <t>Determinar los sistemas de gestión según el marco estratégico.</t>
  </si>
  <si>
    <t>210001005 1</t>
  </si>
  <si>
    <t>Conducir diagnóstico de la organización según criterios estratégicos.</t>
  </si>
  <si>
    <t>Mediante acta 001 del 01/12/2015, el Consejo de mesa avala la norma 210001005 que reemplaza a la 210001001</t>
  </si>
  <si>
    <t>210001006 1</t>
  </si>
  <si>
    <t>Determinar las bases del marco estratégico según criterios técnicos.</t>
  </si>
  <si>
    <t>Mediante acta 001 del 01/12/2015, el Consejo de mesa avala la norma 210001006 que reemplaza a la 210001002</t>
  </si>
  <si>
    <t>210001007 1</t>
  </si>
  <si>
    <t>Encaminar la implementación del marco estratégico acorde con criterios técnicos.</t>
  </si>
  <si>
    <t>Mediante acta 001 del 01/12/2015, el Consejo de mesa avala la norma 210001007 que reemplaza a la 210001003</t>
  </si>
  <si>
    <t>210001008 1</t>
  </si>
  <si>
    <t>Enfocar el desarrollo organizacional según criterios estratégicos.</t>
  </si>
  <si>
    <t>210001011 1</t>
  </si>
  <si>
    <t>Direccionar planes de gestión según marco y modelo estratégico</t>
  </si>
  <si>
    <t>Mediante acta 001 del 10/07/2017, el Consejo de mesa avala la norma 210001011, Reemplaza las normas 210001004.</t>
  </si>
  <si>
    <t>Mediante acta 015 del 14/02/2017, el Consejo de mesa avala la norma 220103055, Reemplaza la norma  220103020.</t>
  </si>
  <si>
    <t>210001012 1</t>
  </si>
  <si>
    <t>Diagnosticar la capacidad de innovación empresarial según criterios estratégicos</t>
  </si>
  <si>
    <t>210001013 1</t>
  </si>
  <si>
    <t>210001014 1</t>
  </si>
  <si>
    <t>Dirigir procesos organizacionales según modelo de gestión.</t>
  </si>
  <si>
    <t>Mediante acta 001 del 15/03/2017, el Consejo de mesa avala la norma 220103058, Reemplaza la norma 220103028, 220103029 y 220103044
El Consejo Ejecutivo aprueba el traslado de la NSCL de la Mesa Sectorial de DISEÑO Y MOBILIARIO a la Mesa Sectorial de METAL</t>
  </si>
  <si>
    <t>210001015 1</t>
  </si>
  <si>
    <t>Consolidar la cultura organizacional según modelo de gestión</t>
  </si>
  <si>
    <t>Mediante acta 006 del 29/09/2017, el Consejo de mesa avala la norma 220103059, Reemplaza las normas   220103036, 220103037, 220103048, 220103050.</t>
  </si>
  <si>
    <t>210001016 1</t>
  </si>
  <si>
    <t>Estructurar proyectos según metodología y modelo de direccionamiento estratégico</t>
  </si>
  <si>
    <t>Mediante acta 006 del 29/09/2017, el Consejo de mesa avala la norma 220103060, Reemplaza las normas   220103004, 220103047.</t>
  </si>
  <si>
    <t>250801001 1</t>
  </si>
  <si>
    <t>Estructurar el plan de entrenamiento de acuerdo al tipo de deporte</t>
  </si>
  <si>
    <t>250801002 1</t>
  </si>
  <si>
    <t>Organizar el proceso del entrenamiento deportivo de acuerdo al tipo de deporte</t>
  </si>
  <si>
    <t>250801003 1</t>
  </si>
  <si>
    <t>Ejecutar el proceso de entrenamiento deportivo de acuerdo al tipo de deporte</t>
  </si>
  <si>
    <t>250801004 1</t>
  </si>
  <si>
    <t>Controlar el proceso de entrenamiento deportivo de acuerdo al tipo de deporte</t>
  </si>
  <si>
    <t>Esta norma fue trasladada de la MS Cadena Forestal, Madera, Muebles y Productos de Madera, según Acta 001 del 17/08/2012 en la que se aprueba su traslado (código anterior 291001070_1).
Mediante correo electrónico del 16 de diciembre de 2014, el Secretario</t>
  </si>
  <si>
    <t>250801005 1</t>
  </si>
  <si>
    <t>Planificar programas y eventos recreativos de acuerdo al contexto</t>
  </si>
  <si>
    <t>Esta norma fue trasladada de la MS Cadena Forestal, Madera, Muebles y Productos de Madera, según Acta 001 del 17/08/2012 en la que se aprueba su traslado (código anterior 291001019_2).
Esta norma es reemplazada por la  220103052, decisión avalada por el c</t>
  </si>
  <si>
    <t>Fue reemplazada por la(s) norma(s)  220103052  que ya se encuentra(n) publicada(s).</t>
  </si>
  <si>
    <t>250801006 1</t>
  </si>
  <si>
    <t>Controlar programas y eventos recreativos</t>
  </si>
  <si>
    <t>Esta norma fue trasladada de la MS Cadena Forestal, Madera, Muebles y Productos de Madera, según Acta 001 del 17/08/2012 en la que se aprueba su traslado (código anterior 291001020_2).
Esta norma es reemplazada por la  210303034, decisión avalada por el c</t>
  </si>
  <si>
    <t>Fue reemplazada por la(s) norma(s)  220103065 que ya se encuentra(n) publicada(s).</t>
  </si>
  <si>
    <t>250801007 1</t>
  </si>
  <si>
    <t>Formar técnica- táctica y estratégicamente al deportista según los principios del fútbol</t>
  </si>
  <si>
    <t>Fue reemplazada por la(s) norma(s)  220103053  que ya se encuentra(n) publicada(s).</t>
  </si>
  <si>
    <t>250801007 2</t>
  </si>
  <si>
    <t>Formar técnica- táctica y estratégicamente al deportista según los principios las características de su disciplina deportiva.</t>
  </si>
  <si>
    <t>Esta norma fue trasladada de la MS Cadena Forestal, Madera, Muebles y Productos de Madera, según Acta 001 del 17/08/2012 en la que se aprueba su traslado (código anterior 291001022_2).
Norma reemplazada por la 220103065</t>
  </si>
  <si>
    <t>Fue reemplazada por la(s) norma(s)  220103066  que ya se encuentra(n) publicada(s).</t>
  </si>
  <si>
    <t>250801008 1</t>
  </si>
  <si>
    <t>Planificar la preparación física del futbolista para cumplir con las exigencias propias del juego.</t>
  </si>
  <si>
    <t>Esta norma fue trasladada de la MS Cadena Forestal, Madera, Muebles y Productos de Madera, según Acta 001 del 17/08/2012 en la que se aprueba su traslado (código anterior 291001025_1).
Esta norma es reemplazada por la  220103061, decisión avalada por el c</t>
  </si>
  <si>
    <t>Fue reemplazada por la(s) norma(s)  220103061 que ya se encuentra(n) publicada(s).</t>
  </si>
  <si>
    <t>250801008 2</t>
  </si>
  <si>
    <t>Planificar la preparación física del deportista para cumplir con las exigencias propias de su modalidad deportiva</t>
  </si>
  <si>
    <t>Esta norma fue trasladada de la MS Cadena Forestal, Madera, Muebles y Productos de Madera, según Acta 001 del 17/08/2012 en la que se aprueba su traslado (código anterior 291001026_2).
Esta norma es reemplazada por la 220103051, decisión avalada por el co</t>
  </si>
  <si>
    <t>250801009 1</t>
  </si>
  <si>
    <t>Estructurar el programa de actividad física sistemática de acuerdo con la población objeto que contribuya en el bienestar físico, psicológico y social.</t>
  </si>
  <si>
    <t>Esta norma fue trasladada de la MS Cadena Forestal, Madera, Muebles y Productos de Madera, según Acta 001 del 17/08/2012 en la que se aprueba su traslado (código anterior 291001038_2).
Esta norma es reemplazada por la  220103062, decisión avalada por el c</t>
  </si>
  <si>
    <t>Fue reemplazada por la(s) norma(s)  220103062 que ya se encuentra(n) publicada(s).</t>
  </si>
  <si>
    <t>250801009 2</t>
  </si>
  <si>
    <t>Estructurar el programa de actividad fisica de acuerdo con la población objeto que contribuya en el bienestar fisico, psicologico y social.</t>
  </si>
  <si>
    <t>250801010 1</t>
  </si>
  <si>
    <t>Estructurar los procesos de juzgamiento en los aspectos administrativos y técnicos deportivos.</t>
  </si>
  <si>
    <t>Teniendo en cuenta la solicitud del Director del SNFT y con el fin de cumplir con el proceso de ECCL, se extiende vigencia hasta el 01-03-2017.
 Esta norma es reemplazada por la 250801031, decisión avalada por el consejo de mesa mediante acta 006 del 01/1</t>
  </si>
  <si>
    <t>Esta norma fue trasladada de la MS Cadena Forestal, Madera, Muebles y Productos de Madera, según Acta 001 del 17/08/2012 en la que se aprueba su traslado (código anterior 291001027_2).
Esta norma es reemplazada por la  220103054, decisión avalada por el c</t>
  </si>
  <si>
    <t>Fue reemplazada por la(s) norma(s)  220103054  que ya se encuentra(n) publicada(s).</t>
  </si>
  <si>
    <t>250801010 2</t>
  </si>
  <si>
    <t>Ejecutar el protocolo organizacional y tecnico del juzgamiento deportivo de acuerdo con la normatividad de la disciplina o modalidad y nivel del evento.</t>
  </si>
  <si>
    <t>Esta norma fue trasladada de la MS Cadena Forestal, Madera, Muebles y Productos de Madera, según Acta 001 del 17/08/2012 en la que se aprueba su traslado (código anterior 291001028_2).
Esta norma es reemplazada por la  220103055, decisión avalada por el c</t>
  </si>
  <si>
    <t>Fue reemplazada por la(s) norma(s)  220103055  que ya se encuentra(n) publicada(s).</t>
  </si>
  <si>
    <t>250801011 1</t>
  </si>
  <si>
    <t>Programar la preparación física del deportista según la disciplina y/o modalidad en el nivel de formación deportiva.</t>
  </si>
  <si>
    <t>Según carta recibida del secretario técnico de la MS el 01-12-2014, se amplía vigencia hasta el 30/09/2015, por motivos de proyectos de evaluación y certificación de competencias laborales y soportes para diseño curricular”.
 Esta norma es reemplazada por</t>
  </si>
  <si>
    <t>250801011 2</t>
  </si>
  <si>
    <t>Preparar al deportista físicamente según la disciplina y/o modalidad en el nivel de formación deportiva.</t>
  </si>
  <si>
    <t>Esta norma fue trasladada de la MS Cadena Forestal, Madera, Muebles y Productos de Madera, según Acta 001 del 17/08/2012 en la que se aprueba su traslado (código anterior 291001030_1). 
Se actualizó en vigencia-16-05-2014</t>
  </si>
  <si>
    <t>250801012 1</t>
  </si>
  <si>
    <t>Programar la fundamentación técnico - táctica del deportista según la disciplina y/o modalidad en el nivel de formación deportiva.</t>
  </si>
  <si>
    <t>250801012 2</t>
  </si>
  <si>
    <t>Fundamentar la preparación técnico - táctica del deportista según la disciplina y/o modalidad en el nivel de formación deportiva.</t>
  </si>
  <si>
    <t>Esta norma fue trasladada de la MS Cadena Forestal, Madera, Muebles y Productos de Madera, según Acta 001 del 17/08/2012 en la que se aprueba su traslado (código anterior 291001031_1).  Se actualizó en vigencia 16-05-2014</t>
  </si>
  <si>
    <t>250801013 1</t>
  </si>
  <si>
    <t>Dirigir el equipo deportivo de acuerdo a las condiciones y necesidades del entorno</t>
  </si>
  <si>
    <t>250801014 1</t>
  </si>
  <si>
    <t>Coordinar eventos recreativos de acuerdo a las necesidades del usuario.</t>
  </si>
  <si>
    <t>Esta norma fue trasladada de la MS Cadena Forestal, Madera, Muebles y Productos de Madera, según Acta 001 del 17/08/2012 en la que se aprueba su traslado (código anterior 291001032_1).  Se actualizó en vigencia. 16-05-2014</t>
  </si>
  <si>
    <t>250801015 1</t>
  </si>
  <si>
    <t>Desarrollar eventos deportivos de acuerdo con los lineamientos y necesidades de la organización.</t>
  </si>
  <si>
    <t>250801016 1</t>
  </si>
  <si>
    <t>Ejecutar actividades recreativas de acuerdo al evento programado.</t>
  </si>
  <si>
    <t>250801017 1</t>
  </si>
  <si>
    <t>Dirigir programas de entrenamiento físico personalizados según estratificación de riesgo.</t>
  </si>
  <si>
    <t>250801018 1</t>
  </si>
  <si>
    <t>Desarrollar sesiones grupales de actividad física de acuerdo a la población objeto.</t>
  </si>
  <si>
    <t>250801019 1</t>
  </si>
  <si>
    <t>Dirigir las sesiones de actividad física sistemática de acuerdo con el programa diseñado.</t>
  </si>
  <si>
    <t>250801020 1</t>
  </si>
  <si>
    <t>Analizar el movimiento del usuario de acuerdo con el tipo de actividad fisica o modalidad deportiva.</t>
  </si>
  <si>
    <t>250801021 1</t>
  </si>
  <si>
    <t>Intervenir la condición física funcional del usuario de acuerdo con su actividad física.</t>
  </si>
  <si>
    <t>250801024 1</t>
  </si>
  <si>
    <t>Implementar las técnicas del dance y cheer en las rutinas del cheerleading de acuerdo a los estándares internacionales.</t>
  </si>
  <si>
    <t>Fue reemplazada por la(s) norma(s)  220101012  que ya se encuentra(n) publicada(s).</t>
  </si>
  <si>
    <t>250801025 1</t>
  </si>
  <si>
    <t>Estructurar procesos administrativos en entidades recreodeportivas de acuerdo a la legislación vigente</t>
  </si>
  <si>
    <t>Esta norma fue trasladada de la MS Cadena Forestal, Madera, Muebles y Productos de Madera, según Acta 001 del 17/08/2012 en la que se aprueba su traslado (código anterior 291001044_1).
Esta norma es reemplazada por la  220101014, decisión avalada por el c</t>
  </si>
  <si>
    <t>250801026 1</t>
  </si>
  <si>
    <t>Promocionar la actividad física en la población objeto a través de lineamientos establecidos según estándares internacionales.</t>
  </si>
  <si>
    <t>Fue reemplazada por la(s) norma(s)  220101014  que ya se encuentra(n) publicada(s).</t>
  </si>
  <si>
    <t>250801027 1</t>
  </si>
  <si>
    <t>Elaborar material recreativo de acuerdo con las características del evento</t>
  </si>
  <si>
    <t>250801028 1</t>
  </si>
  <si>
    <t>Disponer los escenarios deportivos de acuerdo con la disciplina y normatividad vigente.</t>
  </si>
  <si>
    <t>250801029 1</t>
  </si>
  <si>
    <t>Programar el ejercicio físico de acuerdo con los parámetros técnicos.</t>
  </si>
  <si>
    <t>250801029 2</t>
  </si>
  <si>
    <t>Programar el ejercicio según condición física y estándares técnicos</t>
  </si>
  <si>
    <t>250801030 1</t>
  </si>
  <si>
    <t>Entrenar deportistas según estándar técnico-táctico.</t>
  </si>
  <si>
    <t>•	Reemplaza a: Código: 250801011 Versión: 2 Titulo de la Norma: Preparar al deportista físicamente según la disciplina y/o modalidad en el nivel de formación deportiva.
•	Reemplaza a: Código: 250801012 Versión: 2 Titulo de la Norma: Fundamentar la preparación técnico - táctica del deportista según la disciplina y/o modalidad en el nivel de formación deportiva.</t>
  </si>
  <si>
    <t>250801031 1</t>
  </si>
  <si>
    <t>Juzgar modalidad deportiva de acuerdo con normativa.</t>
  </si>
  <si>
    <t>Mediante acta 006 del 01/12/2016, el Consejo de mesa avala la norma 250801031, Reemplaza la norma 250801010.</t>
  </si>
  <si>
    <t>250801032 1</t>
  </si>
  <si>
    <t>Dirigir equipo deportivo según disciplina y estándares técnicos.</t>
  </si>
  <si>
    <t>Mediante acta 006 del 01/12/2016, el Consejo de mesa avala la norma 250801032, Reemplaza la norma 250801016.</t>
  </si>
  <si>
    <t>250801033 1</t>
  </si>
  <si>
    <t>Coordinar eventos recreativos según estándares técnicos y normativa</t>
  </si>
  <si>
    <t>Mediante acta 006 del 01/12/2016, el Consejo de mesa avala la norma 250801033, Reemplaza la norma 250801014.</t>
  </si>
  <si>
    <t>250801034 1</t>
  </si>
  <si>
    <t>Dirigir la actividad Física según tendencias y técnicas.</t>
  </si>
  <si>
    <t>Mediante acta 001 del 20/02/2017, el Consejo de mesa avala la norma 250801034, Reemplaza la norma 250801018 y 250801019</t>
  </si>
  <si>
    <t>Esta norma es reemplazada por la  220103059, decisión avalada por el consejo de mesa mediante 006 del 29/09/2017.</t>
  </si>
  <si>
    <t>250801035 1</t>
  </si>
  <si>
    <t>Orientar actividades recreativas de acuerdo con requerimientos técnicos y normativa.</t>
  </si>
  <si>
    <t>Mediante acta 006 del 01/12/2016, el Consejo de mesa avala la norma 250801035, Reemplaza la norma 250801016.</t>
  </si>
  <si>
    <t>Esta norma es reemplazada por la  220103053, decisión avalada por el consejo de mesa mediante acta 015 del 14/02/2017.
De igual manera está como referente en la norma 220103059</t>
  </si>
  <si>
    <t>250801036 1</t>
  </si>
  <si>
    <t>Entrenar usuarios según técnicas de acondicionamiento físico personalizado.</t>
  </si>
  <si>
    <t>Mediante acta 001 del 20/02/2017, el Consejo de mesa avala la norma 250801036, Reemplaza la norma 250801017 y 250801019</t>
  </si>
  <si>
    <t>250801037 1</t>
  </si>
  <si>
    <t>Asesorar prácticas saludables de actividad física según protocolos de organismos de salud</t>
  </si>
  <si>
    <t>•	Reemplaza a: Código: 250801026 Versión: 1 Titulo de la Norma: Promocionar la actividad física en la población objeto a través de lineamientos establecidos según estándares internacionales..</t>
  </si>
  <si>
    <t>250801038 1</t>
  </si>
  <si>
    <t>Corregir gesto deportivo de acuerdo con parámetros técnicos y modalidad deportiva</t>
  </si>
  <si>
    <t>Esta norma fue trasladada de la MS Cadena Forestal, Madera, Muebles y Productos de Madera, según Acta 001 del 17/08/2012 en la que se aprueba su traslado (código anterior 291001004_1).  Su función se repite en el código 291001037 de Cadena Forestal.  Este</t>
  </si>
  <si>
    <t>250801039 2</t>
  </si>
  <si>
    <t>Elaborar material de juegos recreativos de acuerdo con técnicas manuales</t>
  </si>
  <si>
    <t>250801040 1</t>
  </si>
  <si>
    <t>Dirigir grupo de porrismo de acuerdo con categorías y reglamento técnico</t>
  </si>
  <si>
    <t>250801041 1</t>
  </si>
  <si>
    <t>Orientar actividades recreativas de acuerdo con metodologías de dinamización y tipo de población</t>
  </si>
  <si>
    <t>250801042 1</t>
  </si>
  <si>
    <t>Juzgar evento deportivo de acuerdo con reglamentación técnica y tipo de disciplina</t>
  </si>
  <si>
    <t>250801045 1</t>
  </si>
  <si>
    <t>Monitorear eventos recreativos de acuerdo con métodos de gestión y normativa técnica</t>
  </si>
  <si>
    <t>Esta norma fue trasladada de la MS Cadena Forestal, Madera, Muebles y Productos de Madera, según Acta 003 del 08/11/2013 en la que se aprueba su traslado (código anterior 291001049).
Teniendo en cuenta la solicitud del Director del SNFT y con el fin de cu</t>
  </si>
  <si>
    <t>Fue reemplazada por la(s) norma(s)  220103056  que ya se encuentra(n) publicada(s).</t>
  </si>
  <si>
    <t>270403001 1</t>
  </si>
  <si>
    <t>Almacenar productos horifrutícolas según condiciones de seguridad y destino del producto.</t>
  </si>
  <si>
    <t>Mediante Acta 001 del 10/06/2021 el CE de la MS Cosecha y Pos cosecha de Frutas y Hortalizas avala la inactivación de esta norma teniendo en cuenta que se encuentra en la anterior metodología de normalización y que los criterios de desempeños de la NSCL 2</t>
  </si>
  <si>
    <t>•	Reemplaza a: Código: 210303015 Versión: 1 Titulo de la Norma: Desarrollar el proceso administrativo de la gestión tributaria según disposiciones legales..</t>
  </si>
  <si>
    <t>270403001 2</t>
  </si>
  <si>
    <t>Almacenar productos hortofrutícolas según condiciones de seguridad y destino del producto</t>
  </si>
  <si>
    <t>270403001 3</t>
  </si>
  <si>
    <t>Almacenar productos hortofrutícolas según sistemas establecidos por la organización.</t>
  </si>
  <si>
    <t>270403002 1</t>
  </si>
  <si>
    <t>Aplicar los tratamientos especiales según normatividad vigente</t>
  </si>
  <si>
    <t>Esta norma es reemplazada por la 270401096, decisión avalada por el consejo de mesa mediante 001 del 12/03/2018.</t>
  </si>
  <si>
    <t>270403002 2</t>
  </si>
  <si>
    <t>270403002 3</t>
  </si>
  <si>
    <t>Suministrar los tratamientos especiales a productos hortofrutícolas según procedimientos de la empresa y normatividad vigente.</t>
  </si>
  <si>
    <t>270403003 1</t>
  </si>
  <si>
    <t>Empacar los productos agrícolas según requerimiento del producto y especificaciones de la empresa</t>
  </si>
  <si>
    <t>270403003 2</t>
  </si>
  <si>
    <t>Empacar las frutas y hortalizas según los requerimientos técnicos y legales vigentes</t>
  </si>
  <si>
    <t>270403003 3</t>
  </si>
  <si>
    <t>Empacar productos hortofrutícolas según la especie y requerimientos técnicos de la organización.</t>
  </si>
  <si>
    <t>Esta norma es reemplazada por el código 270403049, decisión  avalada por el Consejo de mesa mediante Acta 004 del 28-10-2015.</t>
  </si>
  <si>
    <t>270403004 1</t>
  </si>
  <si>
    <t>Operar los procesos térmicos de acuerdo con los requerimientos del producto</t>
  </si>
  <si>
    <t>Mediante carta del 10/12/2014 firmada por el Secretario Técnico de la Mesa se hace extensión de vigencia hasta el 30/06/2015..Por decisión del Grupo de Gestión de Competencias Laborales de fecha 29 de abril de 2015 se procede a registrar en la base de dat</t>
  </si>
  <si>
    <t>270403004 2</t>
  </si>
  <si>
    <t>Operar los procesos térmicos según los requerimientos del producto.</t>
  </si>
  <si>
    <t>270403004 3</t>
  </si>
  <si>
    <t>Aplicar los tratamientos térmicos conforme a los requerimientos del proceso de producción.</t>
  </si>
  <si>
    <t>Fue reemplazada por la(s) norma(s) 270403056 que ya se encuentra(n) publicada(s).</t>
  </si>
  <si>
    <t>270403005 1</t>
  </si>
  <si>
    <t>Seleccionar y clasificar los productos según los requerimientos del cliente para consumo en fresco o industrial</t>
  </si>
  <si>
    <t>Mediante acta 001 del 12/02/2016, el Consejo de mesa avala la norma 270403050, Reemplaza la norma 270401059 de la MS de Producción Agrícola.</t>
  </si>
  <si>
    <t>Fue reemplazada por la(s) norma(s) 270403057 que ya se encuentra(n) publicada(s).</t>
  </si>
  <si>
    <t>270403005 2</t>
  </si>
  <si>
    <t>Clasificar las frutas y hortalizas según los requerimientos del cliente y normas legales</t>
  </si>
  <si>
    <t>270403005 3</t>
  </si>
  <si>
    <t>Acondicionar los productos hortofrutícolas para el mercado, según especificaciones de la empresa y normas vigentes.</t>
  </si>
  <si>
    <t>270403006 1</t>
  </si>
  <si>
    <t>Tramitar reportes de acuerdo a la normatividad establecida por la empresa.</t>
  </si>
  <si>
    <t>270403006 2</t>
  </si>
  <si>
    <t>Tramitar reportes de acuerdo con la normatividad establecida por la empresa.</t>
  </si>
  <si>
    <t>270403007 1</t>
  </si>
  <si>
    <t>Transportar los productos hortofrutícolas según normatividad vigente y destino</t>
  </si>
  <si>
    <t>Se inactiva este estado, la norma estuvo en este proceso desde 31/05/2011</t>
  </si>
  <si>
    <t>270403007 2</t>
  </si>
  <si>
    <t>Transportar los productos hortifrutícolas según normatividad vigente y destino</t>
  </si>
  <si>
    <t>270403008 1</t>
  </si>
  <si>
    <t>Verificar la condición del producto en el proceso de acuerdo a los estándares de calidad</t>
  </si>
  <si>
    <t>270403008 2</t>
  </si>
  <si>
    <t>270403009 1</t>
  </si>
  <si>
    <t>Controlar las actividades de acuerdo con las condiciones establecidas por la empresa.</t>
  </si>
  <si>
    <t>270403009 2</t>
  </si>
  <si>
    <t>Controlar las actividades la cosecha de acuerdo con las condiciones establecidas por la empresa.</t>
  </si>
  <si>
    <t>270403010 1</t>
  </si>
  <si>
    <t>Dirigir el personal según los parámetros de manejo establecidos por la empresa.</t>
  </si>
  <si>
    <t>270403010 2</t>
  </si>
  <si>
    <t>Dirigir el personal de cosecha según los parámetros de manejo establecidos por la empresa.</t>
  </si>
  <si>
    <t>270403011 1</t>
  </si>
  <si>
    <t>Planificar las actividades de acuerdo con las condiciones dadas por el mercado y la empresa</t>
  </si>
  <si>
    <t>270403011 2</t>
  </si>
  <si>
    <t>Planificar las actividades de la cosecha de acuerdo con las condiciones dadas por el mercado y la empresa</t>
  </si>
  <si>
    <t>270403012 1</t>
  </si>
  <si>
    <t>Evaluar los proveedores según requerimientos técnicos del producto y la empresa</t>
  </si>
  <si>
    <t>Mediante Acta 001 del 10/06/2021 el CE de la MS Cosecha y Pos cosecha de Frutas y Hortalizas avala la inactivación de esta norma teniendo en cuenta que contempla como criterios de desempeño de la función laboral la toma de muestras de materias primas, la</t>
  </si>
  <si>
    <t>270403012 2</t>
  </si>
  <si>
    <t>Evaluar los proveedores según requerimientos técnicos del producto y de la empresa.</t>
  </si>
  <si>
    <t>270403012 3</t>
  </si>
  <si>
    <t>270403013 1</t>
  </si>
  <si>
    <t>Se inactiva código, esta NCL fue trasladada a la MS Procesamiento de Alimentos código 290801074, aprobado el traslado con Acta 029 del 26-09-2012 de la MS de Procesamiento de Alimentos.</t>
  </si>
  <si>
    <t>Por decisión del Grupo de Gestión de Competencias Laborales y mediante Acta 001 del 18/12/2013 se extiende vigencia a esta norma por encontrarse soportando programas de formación profesional integral.
Esta norma es reemplazada por el código 250801029, dec</t>
  </si>
  <si>
    <t>270403013 2</t>
  </si>
  <si>
    <t>Manejar equipos de laboratorio según el manual de uso</t>
  </si>
  <si>
    <t>270403013 3</t>
  </si>
  <si>
    <t>Teniendo en cuenta la solicitud del Director del SNFT y con el fin de cumplir con el proceso de ECCL, se extiende vigencia hasta el 01-03-2017.
Esta norma es reemplazada por la  250801031, decisión avalada por el consejo de mesa mediante acta 006 del 01/1</t>
  </si>
  <si>
    <t>270403014 1</t>
  </si>
  <si>
    <t>Normalizar las fichas técnicas y métodos de análisis según las condiciones establecidas por el cliente, la empresa y las normas técnicas colombianas</t>
  </si>
  <si>
    <t>Mediante Acta 003 del 28/09/2021, el Consejo Ejecutivo de la MS Cosecha y Pos Cosecha de Frutas y Hortalizas avala la inactivación de esta norma, teniendo en cuenta que el traslado no es viable. Los expertos técnicos y con el consejo ejecutivo determinan</t>
  </si>
  <si>
    <t>Fue reemplazada por la(s) norma(s)  250801031  que ya se encuentra(n) publicada(s).</t>
  </si>
  <si>
    <t>270403014 2</t>
  </si>
  <si>
    <t>Normalizar fichas técnicas y métodos de análisis según las condiciones establecidas por el cliente, la empresa y las normas técnicas colombianas</t>
  </si>
  <si>
    <t>Según carta recibida del secretario técnico de la MS el 01-12-2014, se amplía vigencia hasta el 30/09/2015, por motivos de proyectos de evaluación y certificación de competencias laborales  y soportes para diseño curricular”.
Esta norma es reemplazada por</t>
  </si>
  <si>
    <t>270403014 3</t>
  </si>
  <si>
    <t>Normalizar fichas técnicas y métodos de análisis según las condiciones establecidas por el cliente, la empresa y las normas técnicas colombianas.</t>
  </si>
  <si>
    <t>270403015 1</t>
  </si>
  <si>
    <t>Presentar informes estadísticos de calidad según especificaciones dadas por la empresa</t>
  </si>
  <si>
    <t>270403015 2</t>
  </si>
  <si>
    <t>Presentar los informes estadísticos de calidad según especificaciones dadas por la empresa.</t>
  </si>
  <si>
    <t>270403015 3</t>
  </si>
  <si>
    <t>Fue reemplazada por la(s) norma(s)  250801032  que ya se encuentra(n) publicada(s).</t>
  </si>
  <si>
    <t>270403016 1</t>
  </si>
  <si>
    <t>Verificar la calidad del producto de acuerdo con las normas de calidad establecidas por la empresa y las normas obligatorias vigentes</t>
  </si>
  <si>
    <t>Fue reemplazada por la(s) norma(s)  250801033  que ya se encuentra(n) publicada(s).</t>
  </si>
  <si>
    <t>270403016 2</t>
  </si>
  <si>
    <t>Verificar la calidad del producto de acuerdo con las normas de calidad establecidas por la empresa y las normas obligatorias vigentes.</t>
  </si>
  <si>
    <t>270403016 3</t>
  </si>
  <si>
    <t>Verificar la calidad del producto de acuerdo con las normas de calidad establecidas por la empresa y las normas técnicas vigentes.</t>
  </si>
  <si>
    <t>Fue reemplazada por la(s) norma(s)  250801035  que ya se encuentra(n) publicada(s).</t>
  </si>
  <si>
    <t>270403017 1</t>
  </si>
  <si>
    <t>Aplicar las condiciones de salud y seguridad en el puesto de trabajo de acuerdo a la normatividad vigente</t>
  </si>
  <si>
    <t>Se inactiva según acta 004 del 06/11/2018 de la MS</t>
  </si>
  <si>
    <t>Fue reemplazada por la(s) norma(s) 250801036 que ya se encuentra(n) publicada(s).</t>
  </si>
  <si>
    <t>270403017 3</t>
  </si>
  <si>
    <t>Aplicar las condiciones de salud y seguridad en el puesto de trabajo de acuerdo con la normatividad vigente.</t>
  </si>
  <si>
    <t>Fue reemplazada por la(s) norma(s)  250801034  que ya se encuentra(n) publicada(s).</t>
  </si>
  <si>
    <t>270403020 1</t>
  </si>
  <si>
    <t>Procesar la materia prima según planes de producción de la empresa.</t>
  </si>
  <si>
    <t>Fue reemplazada por la(s) norma(s)  250801034 Y   250801036 que ya se encuentra(n) publicada(s).</t>
  </si>
  <si>
    <t>270403021 1</t>
  </si>
  <si>
    <t>Realizar la asepsia en el área de trabajo de acuerdo con los parámetros de seguridad e higiene requeridos por el producto.</t>
  </si>
  <si>
    <t>270403022 1</t>
  </si>
  <si>
    <t>270403022 2</t>
  </si>
  <si>
    <t>Ejecutar las actividades del área de cosecha de acuerdo con las condiciones establecidas por la empresa.</t>
  </si>
  <si>
    <t>Fue reemplazada por la(s) norma(s)  250801040  que ya se encuentra(n) publicada(s).</t>
  </si>
  <si>
    <t>270403023 1</t>
  </si>
  <si>
    <t>Recepcionar la materia prima e insumos de acuerdo con las necesidades de producción.</t>
  </si>
  <si>
    <t>270403024 1</t>
  </si>
  <si>
    <t>Cosechar frutas y hortalizas según la especie y los planes de mercadeo de la mercadeo de la empresa</t>
  </si>
  <si>
    <t>Fue reemplazada por la(s) norma(s) 250801037 que ya se encuentra(n) publicada(s).</t>
  </si>
  <si>
    <t>270403024 2</t>
  </si>
  <si>
    <t>Cosechar frutas y hortalizas según la especie y planes de mercado de la empresa.</t>
  </si>
  <si>
    <t>270403025 1</t>
  </si>
  <si>
    <t>Manejar equipos y herramientas en las labores agrícolas según manuales de procedimiento.</t>
  </si>
  <si>
    <t>270403025 2</t>
  </si>
  <si>
    <t>Manejar equipos y herramientas según manuales de operación</t>
  </si>
  <si>
    <t>270403026 1</t>
  </si>
  <si>
    <t>Promocionar los productos frescos para la venta según planes de mercadeo de la empresa.</t>
  </si>
  <si>
    <t>270403026 2</t>
  </si>
  <si>
    <t>Promocionar los productos frescos para la venta según planes de mercadeo de la empresa</t>
  </si>
  <si>
    <t>270403027 1</t>
  </si>
  <si>
    <t>Surtir los almacenes y/o bodegas con productos frescos conforme a la higiene y seguridad requerida.</t>
  </si>
  <si>
    <t>270403027 2</t>
  </si>
  <si>
    <t>270403028 1</t>
  </si>
  <si>
    <t>Aprovisionar las materias primas , insumos y materiales según las necesidades de producción.</t>
  </si>
  <si>
    <t>270403028 2</t>
  </si>
  <si>
    <t>Aprovisionar las materias primas , insumos y materiales según las necesidades de producción</t>
  </si>
  <si>
    <t>270403028 3</t>
  </si>
  <si>
    <t>Aprovisionar las materias primas, insumos y materiales según las necesidades de producción.</t>
  </si>
  <si>
    <t>270403029 1</t>
  </si>
  <si>
    <t>Desarrollar los procesos de producción según procedimientos de operación establecidos por el área.</t>
  </si>
  <si>
    <t>270403029 2</t>
  </si>
  <si>
    <t>270403029 3</t>
  </si>
  <si>
    <t>Monitorear los procesos de producción según procedimientos de operación establecidos por el área.</t>
  </si>
  <si>
    <t>270403030 1</t>
  </si>
  <si>
    <t>Implementar los sistemas de protección ambiental según las normas internas y externas.</t>
  </si>
  <si>
    <t>Mediante Acta 001 del 10/06/2021 el CE de la MS Cosecha y Pos cosecha de Frutas y Hortalizas avala la inactivación de esta norma teniendo en cuenta que su función se encuentra normalizada en la norma 220601074 Controlar la producción de acuerdo con modelo</t>
  </si>
  <si>
    <t>270403030 2</t>
  </si>
  <si>
    <t>270403030 3</t>
  </si>
  <si>
    <t>270403031 1</t>
  </si>
  <si>
    <t>Organizar los procesos de producción según el mercado y exigencias de la empresa</t>
  </si>
  <si>
    <t>270403031 2</t>
  </si>
  <si>
    <t>270403031 3</t>
  </si>
  <si>
    <t>Organizar los procesos de producción según el mercado y exigencias de la empresa.</t>
  </si>
  <si>
    <t>Fue reemplazada por la(s) norma(s)  210001011 que ya se encuentra(n) publicada(s).</t>
  </si>
  <si>
    <t>270403032 1</t>
  </si>
  <si>
    <t>Implementar el plan de calidad en el área de producción de acuerdo con las normas establecidas por el área de calidad.</t>
  </si>
  <si>
    <t>270403032 2</t>
  </si>
  <si>
    <t>270403032 3</t>
  </si>
  <si>
    <t>Mediante acta 001 del 01/12/2015, el Consejo de mesa avala la norma 210001007  que reemplaza a la 210001003</t>
  </si>
  <si>
    <t>270403033 1</t>
  </si>
  <si>
    <t>Adecuar el terreno para la siembra según requerimientos del cultivo</t>
  </si>
  <si>
    <t>270403033 2</t>
  </si>
  <si>
    <t>Adecuar el terreno según requerimientos del cultivo, la norma de BPA y normatividad legal vigente.</t>
  </si>
  <si>
    <t>Mediante acta 001 del 10/07/2017, el Consejo de mesa avala la norma 210001011, Reemplaza las normas   210001004.</t>
  </si>
  <si>
    <t>270403034 1</t>
  </si>
  <si>
    <t>Establecer el cultivo según condiciones agro ecológicas de la zona</t>
  </si>
  <si>
    <t>270403035 1</t>
  </si>
  <si>
    <t>Preparar y mantener en uso las instalaciones, maquinaria y equipos de tipo agrícola según condiciones de higiene y seguridad industrial.</t>
  </si>
  <si>
    <t>270403035 2</t>
  </si>
  <si>
    <t>Operar y mantener en uso las instalaciones, maquinaria y equipos de tipo agrícola según condiciones de higiene y seguridad industrial</t>
  </si>
  <si>
    <t>270403036 1</t>
  </si>
  <si>
    <t>Realizar las labores de producción de plantas en vivero según la especie y necesidades de la empresa</t>
  </si>
  <si>
    <t>270403037 1</t>
  </si>
  <si>
    <t>Realizar prácticas culturales y de protección a los cultivos de acuerdo a tecnologías existentes</t>
  </si>
  <si>
    <t>270403038 1</t>
  </si>
  <si>
    <t>Gestionar los planes y programas de producción de acuerdo con los objetivos y políticas trazados por la empresa</t>
  </si>
  <si>
    <t>270403038 2</t>
  </si>
  <si>
    <t>270403038 3</t>
  </si>
  <si>
    <t>Gestionar los planes y programas de produccion de acuerdo con los objetivos y politicas trazados por la empresa</t>
  </si>
  <si>
    <t>270403039 1</t>
  </si>
  <si>
    <t>Gestionar los procesos de producción según las necesidades del cliente y exigencias de la empresa.</t>
  </si>
  <si>
    <t>270403039 2</t>
  </si>
  <si>
    <t>Se actualiza vigencia de esta norma por cuanto el Comité Técnico considera que no presenta novedades en cuanto a su contenido. Decisión aprobada mediante Acta 003 del 21/11/2014.</t>
  </si>
  <si>
    <t>270403040 1</t>
  </si>
  <si>
    <t>Controlar los procesos de producción según estándares establecidos por la empresa y necesidades de los clientes.</t>
  </si>
  <si>
    <t>Fue reemplazada por la(s) norma(s)  220101015  que ya se encuentra(n) publicada(s).</t>
  </si>
  <si>
    <t>270403040 2</t>
  </si>
  <si>
    <t>270403041 1</t>
  </si>
  <si>
    <t>Documentar la información de los procesos de producción con otras áreas de acuerdo de acuerdo con el procedimiento establecido por la empresa.</t>
  </si>
  <si>
    <t>270403041 2</t>
  </si>
  <si>
    <t>Documentar la información de los procesos de producción con otras áreas de acuerdo con el procedimiento establecido por la empresa.</t>
  </si>
  <si>
    <t>270403042 1</t>
  </si>
  <si>
    <t>Sembrar la especie y variedad de plantas en vivero o in vitro y/o lote según necesidades de la empresa y normatividad legal vigente.</t>
  </si>
  <si>
    <t>270403043 1</t>
  </si>
  <si>
    <t>Realizar labores agronómicas (MIC) de acuerdo con los requerimientos del cultivo y normatividad vigente.</t>
  </si>
  <si>
    <t>270403044 1</t>
  </si>
  <si>
    <t>Conservar las frutas y hortalizas según la técnica y normatividad vigente</t>
  </si>
  <si>
    <t>Esta NCL fue trasladada de las MS de Joyeria quien aprobó el traslado con Acta 014 del 19/10/2012.  Código anterior 250702001_1.</t>
  </si>
  <si>
    <t>270403045 1</t>
  </si>
  <si>
    <t>Recolectar las frutas y hortalizas de acuerdo a los requerimientos del mercado y norma técnica legal vigente</t>
  </si>
  <si>
    <t>270403046 1</t>
  </si>
  <si>
    <t>Acopiar las frutas y hortalizas de acuerdo con la normativa legal vigente</t>
  </si>
  <si>
    <t>Esta norma es reemplazada por el código 270403049, decisión avalada por el Consejo de mesa mediante Acta 004 del 28-10-2015.</t>
  </si>
  <si>
    <t>Esta NCL fue trasladada de las MS de Joyeria quien aprobó el traslado con Acta 014 del 19/10/2012.  Código anterior 250702002_1.</t>
  </si>
  <si>
    <t>270403047 1</t>
  </si>
  <si>
    <t>Mediante acta 002 del 25/05/2018, el Consejo de mesa avala la norma 220101014, Reemplaza las normas   220103031.</t>
  </si>
  <si>
    <t>270403048 1</t>
  </si>
  <si>
    <t>Inspeccionar los inventarios de las frutas y hortalizas en bodega y almacén de acuerdo a la normatividad de la empresa.</t>
  </si>
  <si>
    <t>270403049 1</t>
  </si>
  <si>
    <t>Acopiar cosecha de acuerdo con manuales técnicos.</t>
  </si>
  <si>
    <t>270403050 1</t>
  </si>
  <si>
    <t>Acondicionar producto agrícola según manual técnico.</t>
  </si>
  <si>
    <t>270403051 1</t>
  </si>
  <si>
    <t>Conservar producto agrícola según especificaciones técnicas y tipo de producto</t>
  </si>
  <si>
    <t>270403052 1</t>
  </si>
  <si>
    <t>Operar equipos de poscosecha según procedimientos técnicos y manuales del fabricante</t>
  </si>
  <si>
    <t>Esta norma fue trasladada de la MS Cadena Forestal, Madera, Muebles y Productos de Madera, según Acta 001 del 17/08/2012 en la que se aprueba su traslado (código anterior 291001015_2).
Esta norma es reemplazada por la 220103049, decisión avalada por el co</t>
  </si>
  <si>
    <t>270403053 1</t>
  </si>
  <si>
    <t>Recolectar producto agrícola subterráneo según protocolo y normativa técnica</t>
  </si>
  <si>
    <t>Esta norma fue trasladada de la MS Cadena Forestal, Madera, Muebles y Productos de Madera, según Acta 001 del 17/08/2012 en la que se aprueba su traslado (código anterior 291001066_1).
Mediante correo electrónico del 16 de diciembre de 2014, el Secretario</t>
  </si>
  <si>
    <t>Fue reemplazada por la(s) norma(s)  220103057  que ya se encuentra(n) publicada(s).</t>
  </si>
  <si>
    <t>270403054 1</t>
  </si>
  <si>
    <t>Recolectar fruto según tipo y procedimiento técnico</t>
  </si>
  <si>
    <t>270403055 1</t>
  </si>
  <si>
    <t>Recolectar tallo según protocolo y normativa técnica</t>
  </si>
  <si>
    <t>270403056 1</t>
  </si>
  <si>
    <t>Acopiar cosecha de acuerdo con manuales operativos y normativa técnica</t>
  </si>
  <si>
    <t>270403057 1</t>
  </si>
  <si>
    <t>Acondicionar producto agrícola según manual operativo y normativa técnica</t>
  </si>
  <si>
    <t>Esta norma fue trasladada de la MS Cadena Forestal, Madera, Muebles y Productos de Madera, según Acta 001 del 17/08/2012 en la que se aprueba su traslado (código anterior 291001016_2).
Esta norma es reemplazada por la 220103050, decisión avalada por el co</t>
  </si>
  <si>
    <t>210303001 1</t>
  </si>
  <si>
    <t>Esta norma fue adoptada de la MS de Servicios Financieros (código anterior 210301019_3) según Acta 001 del 09/02/2015 de la MS Servicios Financieros en la que se aprueba su traslado.
 Esta norma es reemplazada por la 210303022, decisión avalada por el con</t>
  </si>
  <si>
    <t>210303002 1</t>
  </si>
  <si>
    <t>Esta norma fue adoptada de la MS de Servicios Financieros (código anterior 210301020_3) según Acta 001 del 09/02/2015 de la MS Servicios Financieros en la que se aprueba su traslado.
 Esta norma es reemplazada por la 210303023, decisión avalada por el con</t>
  </si>
  <si>
    <t>210303003 1</t>
  </si>
  <si>
    <t>Esta norma fue adoptada de la MS de Servicios Financieros (código anterior 210301022_2) según Acta 001 del 09/02/2015 de la MS Servicios Financieros en la que se aprueba su traslado..Por decisión del Grupo de Gestión de Competencias Laborales de fecha 29</t>
  </si>
  <si>
    <t>210303004 1</t>
  </si>
  <si>
    <t>Esta norma fue adoptada de la MS de Servicios Financieros (código anterior 210301024_2) según Acta 001 del 09/02/2015 de la MS Servicios Financieros en la que se aprueba su traslado..Por decisión del Grupo de Gestión de Competencias Laborales de fecha 29</t>
  </si>
  <si>
    <t>210303005 1</t>
  </si>
  <si>
    <t>Esta norma fue adoptada de la MS de Servicios Financieros (código anterior 210301028_2) según Acta 001 del 09/02/2015 de la MS Servicios Financieros en la que se aprueba su traslado.
 Esta norma es reemplazada por la 210303026, decisión avalada por el con</t>
  </si>
  <si>
    <t>210303006 1</t>
  </si>
  <si>
    <t>Esta norma fue adoptada de la MS de Servicios Financieros (código anterior 210301029_2) según Acta 001 del 09/02/2015 de la MS Servicios Financieros en la que se aprueba su traslado.
 Esta norma es reemplazada por la 210303027, decisión avalada por el con</t>
  </si>
  <si>
    <t>210303007 1</t>
  </si>
  <si>
    <t>Esta norma fue adoptada de la MS de Servicios Financieros (código anterior 210301030_2) según Acta 001 del 09/02/2015 de la MS Servicios Financieros en la que se aprueba su traslado..Por decisión del Grupo de Gestión de Competencias Laborales de fecha 29</t>
  </si>
  <si>
    <t>210303008 1</t>
  </si>
  <si>
    <t>Esta norma fue adoptada de la MS de Servicios Financieros (código anterior _2) según Acta 001 del 09/02/2015 de la MS Servicios Financieros en la que se aprueba su traslado.
 Esta norma es reemplazada por la 210303028, decisión avalada por el consejo de m</t>
  </si>
  <si>
    <t>210303009 1</t>
  </si>
  <si>
    <t>Esta norma fue adoptada de la MS de Servicios Financieros (código anterior 210301040_2) según Acta 001 del 09/02/2015 de la MS Servicios Financieros en la que se aprueba su traslado..Por decisión del Grupo de Gestión de Competencias Laborales de fecha 29</t>
  </si>
  <si>
    <t>210303010 1</t>
  </si>
  <si>
    <t>Esta norma fue adoptada de la MS de Servicios Financieros (código anterior 210301041_2) según Acta 001 del 09/02/2015 de la MS Servicios Financieros en la que se aprueba su traslado..Por decisión del Grupo de Gestión de Competencias Laborales de fecha 29</t>
  </si>
  <si>
    <t>210303011 1</t>
  </si>
  <si>
    <t>Esta norma fue adoptada de la MS de Servicios Financieros (código anterior 210301042_2) según Acta 001 del 09/02/2015 de la MS Servicios Financieros en la que se aprueba su traslado.
 Esta norma es reemplazada por la 210303026, decisión avalada por el con</t>
  </si>
  <si>
    <t>210303012 1</t>
  </si>
  <si>
    <t>Esta norma fue adoptada de la MS de Servicios Financieros (código anterior 210301043_2) según Acta 001 del 09/02/2015 de la MS Servicios Financieros en la que se aprueba su traslado..Por decisión del Grupo de Gestión de Competencias Laborales de fecha 29</t>
  </si>
  <si>
    <t>210303013 1</t>
  </si>
  <si>
    <t>Esta norma fue adoptada de la MS de Servicios Financieros (código anterior 210301044_2) según Acta 001 del 09/02/2015 de la MS Servicios Financieros en la que se aprueba su traslado.
 Esta norma es reemplazada por la 210303028, decisión avalada por el con</t>
  </si>
  <si>
    <t>210303014 1</t>
  </si>
  <si>
    <t>Esta norma fue adoptada de la MS de Servicios Financieros (código anterior 210301045_2) según Acta 001 del 09/02/2015 de la MS Servicios Financieros en la que se aprueba su traslado..Por decisión del Grupo de Gestión de Competencias Laborales de fecha 29</t>
  </si>
  <si>
    <t>210303015 1</t>
  </si>
  <si>
    <t>Esta norma fue adoptada de la MS de Servicios Financieros (código anterior 210301069_1) según Acta 001 del 09/02/2015 de la MS Servicios Financieros en la que se aprueba su traslado.
 Esta norma es reemplazada por la 210303034, decisión avalada por el co</t>
  </si>
  <si>
    <t>210303016 1</t>
  </si>
  <si>
    <t>Esta norma fue adoptada de la MS de Servicios Financieros (código anterior 210301070_1) según Acta 001 del 09/02/2015 de la MS Servicios Financieros en la que se aprueba su traslado..Por decisión del Grupo de Gestión de Competencias Laborales de fecha 29</t>
  </si>
  <si>
    <t>210303017 1</t>
  </si>
  <si>
    <t>Esta norma fue adoptada de la MS de Servicios Financieros (código anterior 210301071_1) según Acta 001 del 09/02/2015 de la MS Servicios Financieros.
 Esta norma es reemplazada por la 210303035, decisión avalada por el consejo de mesa mediante 014 del 02</t>
  </si>
  <si>
    <t>210303018 1</t>
  </si>
  <si>
    <t>Esta norma fue adoptada de la MS de Servicios Financieros (código anterior 210301072_2) según Acta 001 del 09/02/2015 de la MS Servicios Financieros en la que se aprueba su traslado.
 Esta norma es reemplazada por la 210303032, decisión avalada por el co</t>
  </si>
  <si>
    <t>210303019 1</t>
  </si>
  <si>
    <t>Esta norma fue adoptada de la MS de Servicios Financieros (código anterior 210301073_2) según Acta 001 del 09/02/2015 de la MS Servicios Financieros en la que se aprueba su traslado.
 Esta norma es reemplazada por la 210303034, decisión avalada por el co</t>
  </si>
  <si>
    <t>210303020 1</t>
  </si>
  <si>
    <t>Esta norma fue adoptada de la MS de Servicios Financieros (código anterior 210301074_1) según Acta 001 del 09/02/2015 de la MS Servicios Financieros en la que se aprueba su traslado.
 Esta norma es reemplazada por la 210303024, decisión avalada por el con</t>
  </si>
  <si>
    <t>210303021 1</t>
  </si>
  <si>
    <t>Esta norma fue adoptada de la MS de Servicios Financieros (código anterior 210301075_1) según Acta 001 del 09/02/2015 de la MS Servicios Financieros en la que se aprueba su traslado.
 Esta norma es reemplazada por la 210303025 , decisión avalada por el co</t>
  </si>
  <si>
    <t>210303022 1</t>
  </si>
  <si>
    <t>Reconocer recursos financieros de acuerdo con metodología y normativa.</t>
  </si>
  <si>
    <t>210303023 1</t>
  </si>
  <si>
    <t>Elaborar informes financieros de acuerdo con metodologías y normativa.</t>
  </si>
  <si>
    <t>210303024 1</t>
  </si>
  <si>
    <t>Elaborar declaraciones tributarias de acuerdo con guía técnica y normativa fiscal.</t>
  </si>
  <si>
    <t>210303025 1</t>
  </si>
  <si>
    <t>Calcular costos de operación de acuerdo con métodos.</t>
  </si>
  <si>
    <t>210303026 1</t>
  </si>
  <si>
    <t>Elaborar presupuestos de acuerdo con metodología y guía técnica.</t>
  </si>
  <si>
    <t xml:space="preserve">Mediante Acta 003 del 28/09/2021, el Consejo Ejecutivo de la MS Cosecha y Pos Cosecha de Frutas y Hortalizas avala la inactivación de esta norma, teniendo en cuenta que el traslado no es viable. Los expertos técnicos y con el consejo ejecutivo determinan </t>
  </si>
  <si>
    <t>210303027 1</t>
  </si>
  <si>
    <t>Evaluar resultados financieros de acuerdo con indicadores y metodologías.</t>
  </si>
  <si>
    <t>210303028 1</t>
  </si>
  <si>
    <t>Elaborar planes financieros de acuerdo con procedimientos técnicos y plan estratégico.</t>
  </si>
  <si>
    <t>210303029 1</t>
  </si>
  <si>
    <t>Planear tributación según procedimiento técnico y normativa fiscal.</t>
  </si>
  <si>
    <t>Mediante acta 008 del 15/11/2016, el Consejo de mesa avala la norma 210303029, Reemplaza las normas 210303016 Y 210303010.</t>
  </si>
  <si>
    <t>•	Reemplaza a: Código: 210301076 Versión: 1 Titulo de la Norma: Presentar la planeación tributaria de acuerdo con la normativa y políticas organizacionales.
•	Reemplaza a: Código: 210303010 Versión: 1 Titulo de la Norma: Establecer el posicionamiento de la organización en el sector.</t>
  </si>
  <si>
    <t>210303030 1</t>
  </si>
  <si>
    <t>Distribuir recursos monetarios de acuerdo con metodología y procedimiento técnico.</t>
  </si>
  <si>
    <t>Mediante acta 008 del 15/11/2016, el Consejo de mesa avala la norma 210303030, Reemplaza la norma 210303012 Y 210303014.</t>
  </si>
  <si>
    <t>210303031 1</t>
  </si>
  <si>
    <t>Controlar recursos monetarios de acuerdo con procedimiento técnico y tipo de recaudo financiero</t>
  </si>
  <si>
    <t>Mediante acta 008 del 15/11/2016, el Consejo de mesa avala la norma 210303031, Reemplaza las normas 210303003, 210303009 Y 210303004.</t>
  </si>
  <si>
    <t>•	Reemplaza a: Código: 210303003 Versión: 1 Titulo de la Norma: Ejecutar el presupuesto comercial y operativo de acuerdo con las políticas de la organización.
•	Reemplaza a: Código: 210303004 Versión: 1 Titulo de la Norma: Administrar los recursos financieros recibidos de acuerdo con las normas legales y/o instrucciones y lo establecido contractualmente.
•	Reemplaza a: Código: 210303009 Versión: 1 Titulo de la Norma: Recomendar ajustes a los procedimientos teniendo en cuenta la normativa vigente y las políticas organizacionales.</t>
  </si>
  <si>
    <t>210303032 1</t>
  </si>
  <si>
    <t>Reconocer hechos económicos de acuerdo con metodologías y guía técnica</t>
  </si>
  <si>
    <t>Mediante acta 012 del 30/10/2017, el Consejo de mesa avala la norma 210303032, Reemplaza las normas 210303018.</t>
  </si>
  <si>
    <t>210303033 1</t>
  </si>
  <si>
    <t>Revelar hechos económicos de acuerdo con procedimiento técnico</t>
  </si>
  <si>
    <t>Mediante acta 014 del 02/08/2018, el Consejo de mesa avala la norma 210303033, Reemplaza las normas 210303019.</t>
  </si>
  <si>
    <t>•	Reemplaza a: Código: 210303019 Versión: 1 Titulo de la Norma: Revelar resultados, situación financiera, económica, social y ambiental de las entidades, de acuerdo con el regimen de contabilidad pública..</t>
  </si>
  <si>
    <t>210303034 1</t>
  </si>
  <si>
    <t>Tramitar requerimientos tributarios de acuerdo con procedimiento técnico</t>
  </si>
  <si>
    <t>Mediante acta 014 del 02/08/2018, el Consejo de mesa avala la norma 210303034, Reemplaza las normas 210303015.</t>
  </si>
  <si>
    <t>210303035 1</t>
  </si>
  <si>
    <t>Evaluar ejecución presupuestal de acuerdo con procedimientos técnicos y normativa</t>
  </si>
  <si>
    <t>Mediante acta 014 del 02/08/2018, el Consejo de mesa avala la norma 210303035, Reemplaza las normas 210303017.</t>
  </si>
  <si>
    <t>210303036 1</t>
  </si>
  <si>
    <t>Calcular costos de operación de acuerdo con sistema de costeo</t>
  </si>
  <si>
    <t>210303037 1</t>
  </si>
  <si>
    <t>Reconocer recursos financieros de acuerdo con política y normativa contable</t>
  </si>
  <si>
    <t>210303038 1</t>
  </si>
  <si>
    <t>Elaborar informes financieros de acuerdo con normativa contable y metodologías</t>
  </si>
  <si>
    <t>210303039 1</t>
  </si>
  <si>
    <t>Elaborar declaraciones tributarias de acuerdo con guía técnica y normativa fiscal</t>
  </si>
  <si>
    <t>210303040 1</t>
  </si>
  <si>
    <t>Elaborar presupuestos de acuerdo con metodología y guía técnica</t>
  </si>
  <si>
    <t>210303041 1</t>
  </si>
  <si>
    <t>Evaluar resultados financieros de acuerdo con indicadores y metodologías</t>
  </si>
  <si>
    <t>Se actualiza vigencia de esta norma por cuanto el Comité Técnico considera que no presenta novedades en cuanto a su contenido.  Decisión aprobada mediante Acta 003 del 21/11/2014.</t>
  </si>
  <si>
    <t>240101001 1</t>
  </si>
  <si>
    <t>Valorar las oportunidades de negocio y/o servicio según los requerimientos del mercado y las condiciones de la empresa consultora</t>
  </si>
  <si>
    <t>Se toma como base para su fecha de expiración la de registro en la base de datos, por cuanto no se cuenta con datos de Acta.
 se revisará su función para analizar la pertinencia de su actualización o no.</t>
  </si>
  <si>
    <t>240101002 1</t>
  </si>
  <si>
    <t>Seleccionar la alternativa de prestación del servicio de consultoría de acuerdo con los requerimientos del mercado</t>
  </si>
  <si>
    <t>240101003 1</t>
  </si>
  <si>
    <t>Normalizar el servicio de consultoría de acuerdo con los requerimientos del servicio y las condiciones de la empresa consultora</t>
  </si>
  <si>
    <t>Se toma como base para su fecha de expiración la de registro en la base de datos, por cuanto no se cuenta con datos de Acta .
 se revisará su función para analizar la pertinencia de su actualización o no.</t>
  </si>
  <si>
    <t>240101004 1</t>
  </si>
  <si>
    <t>Proteger los derechos del servicio de acuerdo con la normativa vigente.</t>
  </si>
  <si>
    <t>240101005 1</t>
  </si>
  <si>
    <t>Diagnosticar la situación de la organización cliente según sus necesidades</t>
  </si>
  <si>
    <t>Esta norma es reemplazada por la 240101015, decisión avalada por el consejo de mesa mediante acta 001 del 22/02/2018.</t>
  </si>
  <si>
    <t>240101005 2</t>
  </si>
  <si>
    <t>Diagnosticar la situación de la organización cliente según sus necesidades.</t>
  </si>
  <si>
    <t>240101006 1</t>
  </si>
  <si>
    <t>Diseñar la propuesta del servicio de consultoría de acuerdo con los requerimientos del cliente</t>
  </si>
  <si>
    <t>Esta norma es reemplazada por la 240101016, decisión avalada por el consejo de mesa mediante acta 001 del 22/02/2018.</t>
  </si>
  <si>
    <t>240101006 2</t>
  </si>
  <si>
    <t>Diseñar la propuesta del servicio de consultoría de acuerdo con los requerimientos del cliente.</t>
  </si>
  <si>
    <t>240101007 1</t>
  </si>
  <si>
    <t>Realizar las acciones de la consultoría según acuerdos establecidos con el cliente</t>
  </si>
  <si>
    <t>Esta norma es reemplazada por la 240101017, decisión avalada por el consejo de mesa mediante acta 001 del 22/02/2018.</t>
  </si>
  <si>
    <t>240101007 2</t>
  </si>
  <si>
    <t>Realizar las acciones de la consultoría según acuerdos establecidos con el cliente.</t>
  </si>
  <si>
    <t>240101008 1</t>
  </si>
  <si>
    <t>Precisar los términos del contrato del servicio de consultoría de acuerdo con las condiciones del cliente y de la empresa consultora.</t>
  </si>
  <si>
    <t>240101008 2</t>
  </si>
  <si>
    <t>240101009 1</t>
  </si>
  <si>
    <t>Auditar las organizaciones de acuerdo con la normativa vigente.</t>
  </si>
  <si>
    <t>240101009 2</t>
  </si>
  <si>
    <t xml:space="preserve">Mediante Acta 001 del 10/06/2021 el CE de la MS Cosecha y Pos cosecha de Frutas y Hortalizas avala la inactivación de esta norma teniendo en cuenta que contempla como criterios de desempeño de la función laboral la toma de muestras de materias primas, la </t>
  </si>
  <si>
    <t>240101010 1</t>
  </si>
  <si>
    <t>Hacer la interventoría de un proyecto de acuerdo con los requerimientos del contrato y la normativa vigente.</t>
  </si>
  <si>
    <t>240101010 2</t>
  </si>
  <si>
    <t>240101011 1</t>
  </si>
  <si>
    <t>Orientar el proceso de normalización de competencias laborales de acuerdo con políticas del organismo normalizador</t>
  </si>
  <si>
    <t>240101012 1</t>
  </si>
  <si>
    <t>Evaluar competencias laborales según la metodología del organismo certificador</t>
  </si>
  <si>
    <t>Esta norma es reemplazada por la 240101013, decisión avalada por el consejo de mesa mediante acta 001 del 24/11/2015. Se inactiva código.</t>
  </si>
  <si>
    <t>240101013 1</t>
  </si>
  <si>
    <t>Evaluar la competencia laboral según procedimiento del organismo certificador.</t>
  </si>
  <si>
    <t>240101014 1</t>
  </si>
  <si>
    <t>Construir instrumentos de evaluación según estándar y metodología del ente certificador.</t>
  </si>
  <si>
    <t>240101015 1</t>
  </si>
  <si>
    <t>Diagnosticar situación problema según metodologías y procedimiento técnico</t>
  </si>
  <si>
    <t>Mediante acta 001 del 22/02/2018, el Consejo de mesa avala la norma 240101015, Reemplaza la norma 240101005, 240101008.</t>
  </si>
  <si>
    <t>•	Reemplaza a: Código: 240101005 Versión: 2 Titulo de la Norma: Diagnosticar la situación de la organización cliente según sus necesidades..</t>
  </si>
  <si>
    <t>240101016 1</t>
  </si>
  <si>
    <t>Elaborar propuesta de solución con base en metodologías y procedimiento técnico</t>
  </si>
  <si>
    <t>Mediante acta 001 del 22/02/2018, el Consejo de mesa avala la norma 240101016, Reemplaza la norma 240101006.</t>
  </si>
  <si>
    <t>•	Reemplaza a: Código: 240101006 Versión: 2 Titulo de la Norma: Diseñar la propuesta del servicio de consultoría de acuerdo con los requerimientos del cliente..</t>
  </si>
  <si>
    <t>240101017 1</t>
  </si>
  <si>
    <t>Dirigir implementación de soluciones según requerimientos técnicos y plan de intervención</t>
  </si>
  <si>
    <t>Mediante acta 001 del 22/02/2018, el Consejo de mesa avala la norma 240101017, Reemplaza la norma 240101007.</t>
  </si>
  <si>
    <t>•	Reemplaza a: Código: 240101007 Versión: 2 Titulo de la Norma: Realizar las acciones de la consultoría según acuerdos establecidos con el cliente..</t>
  </si>
  <si>
    <t>240101018 1</t>
  </si>
  <si>
    <t>Evaluar resultados de consultoría según especificaciones técnicas</t>
  </si>
  <si>
    <t>240101019 1</t>
  </si>
  <si>
    <t>Esta norma fue adoptada de la MS de Servicios Financieros (código anterior 210303007_2) según Acta 001 del 09/02/2015 de la MS Servicios Financieros en la que se aprueba su traslado..Por decisión del Grupo de Gestión de Competencias Laborales de fecha 29</t>
  </si>
  <si>
    <t>Auditar procesos de gestión de acuerdo con normativa y manuales técnicos</t>
  </si>
  <si>
    <t>240101020 1</t>
  </si>
  <si>
    <t>Vigilar acciones contractuales según marco legal y metodología de interventoría</t>
  </si>
  <si>
    <t>240101021 1</t>
  </si>
  <si>
    <t>Construir productos de normalización de acuerdo con guía metodológica y método de análisis funcional</t>
  </si>
  <si>
    <t>240101013 2</t>
  </si>
  <si>
    <t>Evaluar la competencia laboral según procedimiento del organismo certificador</t>
  </si>
  <si>
    <t>240101022 1</t>
  </si>
  <si>
    <t>Construir instrumentos de evaluación según estándar de competencia laboral y metodología del organismo certificador</t>
  </si>
  <si>
    <t>280301001 1</t>
  </si>
  <si>
    <t>Adecuar e implementar el sistema de gestión de calidad de salud ocupacional y seguridad industrial de acuerdo con normas vigentes y características del proyecto.</t>
  </si>
  <si>
    <t>Esta norma es reemplazada por la  280301196, decisión avalada por el consejo de mesa mediante acta 044 del 02/12/2016.</t>
  </si>
  <si>
    <t>280301001 2</t>
  </si>
  <si>
    <t>Implementar el sistema de gestión de calidad de salud ocupacional y seguridad industrial de acuerdo con normas vigentes y características del proyecto.</t>
  </si>
  <si>
    <t>Fue reemplazada por la(s) norma(s)  280301196  que ya se encuentra(n) publicada(s).</t>
  </si>
  <si>
    <t>280301002 1</t>
  </si>
  <si>
    <t>Implementar y ajustar el cumplimiento del plan de manejo ambiental de acuerdo con las normas vigentes, requerimientos del contrato y características del proyecto</t>
  </si>
  <si>
    <t>Según Acta 027 del 27/09/2013, el Consejo de la Mesa solicita inactivar este código por cuanto su función se involucró en los criterios de desempeño de cada una de las normas vigentes de la mesa.
 Según acta 030 del 03/10/2014, el Consejo ejecutivo de la M</t>
  </si>
  <si>
    <t>Según Acta 027 del 27/09/2013, el Consejo de la Mesa solicita inactivar este código por cuanto su función se involucró en los criterios de desempeño de la NCL 280301039_2.</t>
  </si>
  <si>
    <t>Según Acta 027 del 27/09/2013, el Consejo de la Mesa solicita inactivar este código por cuanto su función se involucró en los criterios de desempeño de cada una de las normas vigentes de la mesa.</t>
  </si>
  <si>
    <t>Esta norma es reemplazada por la  280301197, decisión avalada por el consejo de mesa mediante acta 044 del 02/12/2016.</t>
  </si>
  <si>
    <t>280301003 1</t>
  </si>
  <si>
    <t>Realizar mantenimiento de acabados de acuerdo con normas, planos y especificaciones</t>
  </si>
  <si>
    <t>Extensión de vigencia por primera vez hasta el 30/12/2011, con Acta 002 del 12/07/2011.</t>
  </si>
  <si>
    <t>Fue reemplazada por la(s) norma(s)  280301197  que ya se encuentra(n) publicada(s).</t>
  </si>
  <si>
    <t>280301003 2</t>
  </si>
  <si>
    <t>280301004 1</t>
  </si>
  <si>
    <t>Construir elementos livianos en seco con laminas de acuerdo con normas planos y especificaciones.</t>
  </si>
  <si>
    <t>280301004 2</t>
  </si>
  <si>
    <t>Construir estructura liviana e instalar láminas, para sistema constructivo en seco, de acuerdo con normas, planos y especificaciones.</t>
  </si>
  <si>
    <t>280301004 3</t>
  </si>
  <si>
    <t>Construir estructura liviana e instalar láminas, para sistema constructivo en seco, de acuerdo con normas, planos y especificaciones</t>
  </si>
  <si>
    <t>280301005 1</t>
  </si>
  <si>
    <t>Identificar las diferentes actividades en un proceso constructivo de edificación e infraestructura de acuerdo con normas vigentes y características del proyecto.</t>
  </si>
  <si>
    <t>280301005 2</t>
  </si>
  <si>
    <t>Identificar las diferentes actividades en un proceso constructivo de edificación e infraestructura de acuerdo con normas vigentes y características del proyecto</t>
  </si>
  <si>
    <t>280301006 1</t>
  </si>
  <si>
    <t>Levantar muros en mampostería de acuerdo con normas, planos y especificaciones</t>
  </si>
  <si>
    <t>280301006 2</t>
  </si>
  <si>
    <t>Levantar muros en mampostería de acuerdo con normas, planos y especificaciones.</t>
  </si>
  <si>
    <t>Esta norma es reemplazada por la  280301213, decisión avalada por el consejo de mesa mediante 004 del 24/09/2018.</t>
  </si>
  <si>
    <t>280301006 3</t>
  </si>
  <si>
    <t>Levantar muros en mampostería no estructural de acuerdo con normas, planos y especificaciones.</t>
  </si>
  <si>
    <t>Fue reemplazada por la(s) norma(s)  280301213 que ya se encuentra(n) publicada(s).</t>
  </si>
  <si>
    <t>280301007 1</t>
  </si>
  <si>
    <t>Construir muros en mampostería estructural de acuerdo con normas, planos y especificaciones</t>
  </si>
  <si>
    <t>280301007 2</t>
  </si>
  <si>
    <t>280301008 1</t>
  </si>
  <si>
    <t>Realizar revestimiento en pintura arquitectónica de acuerdo con planos y especificaciones.</t>
  </si>
  <si>
    <t>Teniendo en cuenta la solicitud del Director del SNFT y con el fin de cumplir con el proceso de ECCL, se extiende vigencia hasta el 30-06-2018.</t>
  </si>
  <si>
    <t>280301008 2</t>
  </si>
  <si>
    <t>Realizar revestimiento en pintura arquitectónica de acuerdo con planos y especificaciones</t>
  </si>
  <si>
    <t>280301009 1</t>
  </si>
  <si>
    <t>Mantener ambientes de trabajo según normatividad vigente para el sector de la construcción</t>
  </si>
  <si>
    <t>280301010 1</t>
  </si>
  <si>
    <t>Tomar muestras manualmente y con equipos de acuerdo con las normas técnicas</t>
  </si>
  <si>
    <t>280301010 2</t>
  </si>
  <si>
    <t>Tomar muestras manualmente y con equipos de acuerdo con las normas técnicas.</t>
  </si>
  <si>
    <t>280301011 1</t>
  </si>
  <si>
    <t>Realizar ensayos de acuerdo con las normas técnicas</t>
  </si>
  <si>
    <t>Según Acta 027 del 27/09/2013, el Consejo de la Mesa solicita inactivar este código por cuanto sus  criterios de desempeño son iguales a la norma 280301024.</t>
  </si>
  <si>
    <t>280301011 2</t>
  </si>
  <si>
    <t>Realizar ensayos de acuerdo con las normas técnicas.</t>
  </si>
  <si>
    <t xml:space="preserve">Extensión de vigencia por primera vez hasta el 30/12/2011, con Acta 002 del 12/07/2011.  Por decisión del Grupo de Gestión de Competencias Laborales y mediante Acta 001 del 18/12/2013 se extiende vigencia a esta norma por encontrarse soportando programas </t>
  </si>
  <si>
    <t>280301012 1</t>
  </si>
  <si>
    <t>Elaborar mezclas de concretos y morteros hidráulicos de acuerdo con normas técnicas</t>
  </si>
  <si>
    <t>Esta norma es reemplazada por la 280301219, decisión avalada por el consejo de mesa mediante 004 del 24/09/2018.</t>
  </si>
  <si>
    <t>280301012 2</t>
  </si>
  <si>
    <t>Elaborar mezclas de concretos y morteros hidráulicos de acuerdo con normas técnicas.</t>
  </si>
  <si>
    <t>Extensión de vigencia por primera vez hasta el 30/12/2011, con Acta 002 del 12/07/2011.
Según Acta 029 del 16/05/2014 el Consejo Ejecutivo determina inactivar código por cuanto su función está involucrada en la NCL 280301006</t>
  </si>
  <si>
    <t>280301013 1</t>
  </si>
  <si>
    <t>Adquirir los recursos para obtener los resultados esperados</t>
  </si>
  <si>
    <t>Extensión de vigencia por primera vez hasta el 30/12/2011, con Acta 002 del 12/07/2011.
Según Acta 029 del 16/05/2014 el Consejo Ejecutivo determina inactivar código por cuanto sus criterios de desempeño están involucrados en la NCL 280301056</t>
  </si>
  <si>
    <t>280301013 2</t>
  </si>
  <si>
    <t>Adquirir los recursos para obtener los resultados esperados.</t>
  </si>
  <si>
    <t>Esta norma es reemplazada por la 280301181, decisión avalada por el consejo de mesa mediante acta 036 del 30/10/2015.  Se inactiva código.</t>
  </si>
  <si>
    <t>280301014 1</t>
  </si>
  <si>
    <t>Replantear los diseños de acuerdo con las normas planos y especificaciones</t>
  </si>
  <si>
    <t>Esta norma es reemplazada por la 280301171, decisión avalada por el consejo de mesa mediante acta 036 del 30/11/2015. Se inactiva código.</t>
  </si>
  <si>
    <t>280301014 2</t>
  </si>
  <si>
    <t>Replantear los diseños de acuerdo con normas, planos y especificaciones.</t>
  </si>
  <si>
    <t>Esta norma es reemplazada por la 280301172, decisión avalada por el consejo de mesa mediante acta 036 del 30/10/2015.  Se inactiva código.</t>
  </si>
  <si>
    <t>280301015 1</t>
  </si>
  <si>
    <t>Preparar materiales de acuerdo con las normas, planos y especificaciones</t>
  </si>
  <si>
    <t>Esta norma es reemplazada por la 280301179, decisión avalada por el consejo de mesa mediante acta 036 del 30/10/2015. Se inactiva código.</t>
  </si>
  <si>
    <t>280301015 2</t>
  </si>
  <si>
    <t>Preparar materiales deacuerdo con normas, planos y especificaciones.</t>
  </si>
  <si>
    <t>Según Acta 027 del 27/09/2013, el Consejo de la Mesa solicita inactivar este código por cuanto sus  criterios de desempeño están incluidos en la norma 280301058.</t>
  </si>
  <si>
    <t>280301016 1</t>
  </si>
  <si>
    <t>Operar equipo liviano y herramienta menor en obra de acuerdo con normas y manuales técnicos</t>
  </si>
  <si>
    <t>Esta norma es reemplazada por la  280301198, decisión avalada por el consejo de mesa mediante acta 044 del 02/12/2016.</t>
  </si>
  <si>
    <t>Fue reemplazada por la(s) norma(s)  280301223  que ya se encuentra(n) publicada(s).</t>
  </si>
  <si>
    <t>280301017 1</t>
  </si>
  <si>
    <t>Prestar mantenimiento preventivo a equipo liviano y herramienta menor en obra de acuerdo con normas y manuales técnicos</t>
  </si>
  <si>
    <t>Fue reemplazada por la(s) norma(s)  280301198  que ya se encuentra(n) publicada(s).</t>
  </si>
  <si>
    <t>280301018 1</t>
  </si>
  <si>
    <t>Enchapar superficies de acuerdo con las normas planos y especificaciones</t>
  </si>
  <si>
    <t>Esta norma es reemplazada por la 280301180, decisión avalada por el consejo de mesa mediante acta 036 del 30/10/2015. Se inactiva código.</t>
  </si>
  <si>
    <t>Esta norma es reemplazada por la 280301173, decisión avalada por el consejo de mesa mediante acta 036 del 30/10/2015.  Se inactiva código.</t>
  </si>
  <si>
    <t>280301018 2</t>
  </si>
  <si>
    <t>Enchapar superficies de acuerdo con normas, planos y especificaciones.</t>
  </si>
  <si>
    <t>280301019 1</t>
  </si>
  <si>
    <t>Instalar redes de acuerdo con las normas, planos y especificaciones</t>
  </si>
  <si>
    <t>Esta norma es reemplazada por la 280301213, decisión avalada por el consejo de mesa mediante 004 del 24/09/2018.</t>
  </si>
  <si>
    <t>Primera extensión de vigencia con Acta 022 del 05/12/2011 hasta el 31/12/2012.  Por decisión del Grupo de Gestión de Competencias Laborales y mediante Acta 001 del 18/12/2013 se extiende vigencia a esta norma por encontrarse soportando programas de formac</t>
  </si>
  <si>
    <t>280301019 2</t>
  </si>
  <si>
    <t>Instalar redes interiores en edificaciones de acuerdo con las normas, planos y especificaciones.</t>
  </si>
  <si>
    <t>280301020 1</t>
  </si>
  <si>
    <t>Mantener y entregar actividades terminadas de acuerdo con las normas, planos y especificaciones</t>
  </si>
  <si>
    <t>Extensión de vigencia por primera vez hasta el 30/12/2011, con Acta 002 del 12/07/2011. Por decisión del Grupo de Gestión de Competencias Laborales y mediante Acta 001 del 18/12/2013 se extiende vigencia a esta norma por encontrarse soportando programas d</t>
  </si>
  <si>
    <t>280301021 1</t>
  </si>
  <si>
    <t>Organizar los recursos, de acuerdo con los programas establecidos</t>
  </si>
  <si>
    <t>Esta norma es reemplazada por la 280301200, decisión avalada por el consejo de mesa mediante acta 001 del 02/03/2017.</t>
  </si>
  <si>
    <t>Esta función se encuentra normalizada en la 210101044 de la MS de Logística, por lo tanto se inactiva.</t>
  </si>
  <si>
    <t>280301021 2</t>
  </si>
  <si>
    <t>Organizar los recursos de acuerdo con los programas establecidos.</t>
  </si>
  <si>
    <t>280301022 1</t>
  </si>
  <si>
    <t>Efectuar mediciones, de superficies y contornos de acuerdo a normas, planos y especificaciones</t>
  </si>
  <si>
    <t>Esta función se encuentra normalizada en la 210101009 y 210101032 de la MS de Logística, por lo tanto se inactiva.</t>
  </si>
  <si>
    <t>280301022 2</t>
  </si>
  <si>
    <t>Efectuar mediciones de superficies y contornos de acuerdo con planos y especificaciones técnicas</t>
  </si>
  <si>
    <t>280301023 1</t>
  </si>
  <si>
    <t>Elaborar mezclas de pavimentos asfálticos en caliente de acuerdo con normas técnicas</t>
  </si>
  <si>
    <t>280301023 2</t>
  </si>
  <si>
    <t>Elaborar mezclas de pavimentos asfálticos en caliente de acuerdo con normas técnicas.</t>
  </si>
  <si>
    <t>Según acta 030 de consejo de mesa del 03-10-2014, el consejo ejecutivo aprueba ampliación de vigencia hasta Junio de 2015, para adelantar procesos de verificación metodológica.
Según carta remitida por el presidente de la MS, se solicita extensión de vige</t>
  </si>
  <si>
    <t>280301024 1</t>
  </si>
  <si>
    <t>Fundir los elementos de concreto de acuerdo con las normas planos y especificaciones</t>
  </si>
  <si>
    <t>Esta norma es reemplazada por la 280301208, decisión avalada por el consejo de mesa mediante 003 del 25/08/2017.</t>
  </si>
  <si>
    <t>280301024 2</t>
  </si>
  <si>
    <t>Fundir concreto de acuerdo con normas planos y especificaciones.</t>
  </si>
  <si>
    <t>280301025 1</t>
  </si>
  <si>
    <t>Tomar muestras de pavimentos asfálticos en caliente manualmente y con equipos de acuerdo con las normas técnicas</t>
  </si>
  <si>
    <t>Extensión de vigencia por primera vez hasta el 30/12/2011, con Acta 002 del 12/07/2011.
 según verificacion con equipo tecnico se manifiesta que continua con la misma version-Acta 029 del 16/05/2014.</t>
  </si>
  <si>
    <t>280301026 1</t>
  </si>
  <si>
    <t>Controlar y supervisar los recursos y procesos técnicos, de acuerdo con las normas, planos y especificaciones, para obtener los resultados esperados</t>
  </si>
  <si>
    <t>Esta norma es reemplazada por la  280301207, decisión avalada por el consejo de mesa mediante 003 del 25/08/2017.</t>
  </si>
  <si>
    <t>Fue reemplazada por la(s) norma(s)  280301207  que ya se encuentra(n) publicada(s).</t>
  </si>
  <si>
    <t>280301026 2</t>
  </si>
  <si>
    <t>Supervisar los recursos y procesos técnicos de acuerdo con las normas, planos y especificaciones.</t>
  </si>
  <si>
    <t>280301027 1</t>
  </si>
  <si>
    <t>Realizar ensayos a muestras y materiales para pavimentos asfálticos en caliente de acuerdo con normas técnicas</t>
  </si>
  <si>
    <t>Según acta 030 del 03/10/2014, el Consejo ejecutivo de la MS aprueba el trabajo realizado con el equipo técnico, para que esta norma continue en la misma versión.</t>
  </si>
  <si>
    <t>280301027 2</t>
  </si>
  <si>
    <t>Realizar ensayos a muestras y materiales para pavimentos asfálticos en caliente de acuerdo con normas.</t>
  </si>
  <si>
    <t>Esta norma es reemplazada por la  280301215, decisión avalada por el consejo de mesa mediante 004 del 24/09/2018.</t>
  </si>
  <si>
    <t>Fue reemplazada en la novedad de Actualización por la norma: Código 220401010 – Versión 1</t>
  </si>
  <si>
    <t>280301028 1</t>
  </si>
  <si>
    <t>Aplicar acabados especiales de acuerdo con normas, planos y especificaciones</t>
  </si>
  <si>
    <t>Extensión de vigencia por primera vez hasta el 30/12/2011, con Acta 002 del 12/07/2011.
 Según acta 030 del 03/10/2014, el Consejo ejecutivo de la MS aprueba el trabajo realizado con el equipo técnico, para que esta norma continue en la misma versión.</t>
  </si>
  <si>
    <t>Fue reemplazada por la(s) norma(s)  280301215 que ya se encuentra(n) publicada(s).</t>
  </si>
  <si>
    <t>Esta norma es reemplazada por la  280301216, decisión avalada por el consejo de mesa mediante 004 del 24/09/2018.</t>
  </si>
  <si>
    <t>280301029 1</t>
  </si>
  <si>
    <t>Estudiar documentación técnica del proyecto u obra para supervisar la calidad de los recursos de acuerdo con planos y especificaciones</t>
  </si>
  <si>
    <t>Fue reemplazada por la(s) norma(s)  280301216 que ya se encuentra(n) publicada(s).</t>
  </si>
  <si>
    <t>280301030 1</t>
  </si>
  <si>
    <t>Controlar los procesos constructivos del proyecto u obra de acuerdo a las especificaciones técnicas y normas vigentes</t>
  </si>
  <si>
    <t>Fue reemplazada por la(s) norma(s)  270401114 que ya se encuentra(n) publicada(s).</t>
  </si>
  <si>
    <t>280301031 1</t>
  </si>
  <si>
    <t>Controlar los procesos administrativos del proyecto u obra de acuerdo con normas y manual de calidad.</t>
  </si>
  <si>
    <t>Fue reemplazada por la(s) norma(s)  280301201  que ya se encuentra(n) publicada(s).</t>
  </si>
  <si>
    <t>280301031 2</t>
  </si>
  <si>
    <t>Controlar los procesos administrativos del proyecto u obra de acuerdo con normas y manual de calidad</t>
  </si>
  <si>
    <t>280301032 1</t>
  </si>
  <si>
    <t>Alistar elementos estructurales en guadua según usos, planos y diseños.</t>
  </si>
  <si>
    <t>Fue reemplazada por la(s) norma(s)  280301228 que ya se encuentra(n) publicada(s).</t>
  </si>
  <si>
    <t>280301032 2</t>
  </si>
  <si>
    <t>Alistar elementos estructurales en guadua según usos, planos y diseños</t>
  </si>
  <si>
    <t>Esta norma es reemplazada por la  280301217, decisión avalada por el consejo de mesa mediante 001 del 22/02/2018.</t>
  </si>
  <si>
    <t>280301033 1</t>
  </si>
  <si>
    <t>Preparar la guadua según características, usos, aplicaciones, y tratamiento requerido</t>
  </si>
  <si>
    <t>Fue reemplazada por la(s) norma(s)  280301217 que ya se encuentra(n) publicada(s).</t>
  </si>
  <si>
    <t>280301033 2</t>
  </si>
  <si>
    <t>280301034 1</t>
  </si>
  <si>
    <t>Construir estructuras en guadua según normas, planos y especificaciones.</t>
  </si>
  <si>
    <t>Esta norma es reemplazada por la 280301176, decisión avalada por el consejo de mesa mediante acta 036 del 30/10/2015.  Se inactiva código.</t>
  </si>
  <si>
    <t>280301034 2</t>
  </si>
  <si>
    <t>280301035 1</t>
  </si>
  <si>
    <t>Tomar muestras de concreto y mortero hidráulico en estado fresco y endurecido tanto manualmente como con equipos de acuerdo con las normas técnicas</t>
  </si>
  <si>
    <t>Esta norma es reemplazada por la 280301210, decisión avalada por el consejo de mesa mediante 003 del 25/08/2017.</t>
  </si>
  <si>
    <t>280301035 2</t>
  </si>
  <si>
    <t>Tomar muestras de concreto y mortero hidraulico en estado fresco y endurecido de acuerdo con las normas técnicas.</t>
  </si>
  <si>
    <t>Fue reemplazada por la(s) norma(s)  280301230 que ya se encuentra(n) publicada(s).</t>
  </si>
  <si>
    <t>280301036 1</t>
  </si>
  <si>
    <t>Realizar ensayos de materiales y muestras para la elaboración de concretos y morteros hidráulicos de acuerdo con las normas técnicas</t>
  </si>
  <si>
    <t>280301036 2</t>
  </si>
  <si>
    <t>Realizar ensayos de materiales y muestras para concretos y morteros hidraulicos de acuerdo con las normas técnicas.</t>
  </si>
  <si>
    <t>Fue reemplazada por la(s) norma(s)  280301202  que ya se encuentra(n) publicada(s).</t>
  </si>
  <si>
    <t>280301037 1</t>
  </si>
  <si>
    <t>Expresar información de proyectos de construcción de conformidad con normas y técnicas de representación gráfica, numérica y conceptual</t>
  </si>
  <si>
    <t>Esta norma es reemplazada por la 280301196, decisión avalada por el consejo de mesa mediante acta 044 del 02/12/2016.</t>
  </si>
  <si>
    <t>Fue reemplazada por la(s) norma(s)  280301222  que ya se encuentra(n) publicada(s).</t>
  </si>
  <si>
    <t>280301037 2</t>
  </si>
  <si>
    <t>Expresar información de proyectos de construcción de conformidad con especificaciones, normas y técnicas de representación gráfica.</t>
  </si>
  <si>
    <t>Esta norma es reemplazada por la  280301203, decisión avalada por el consejo de mesa mediante acta 001 del 02/03/2017.</t>
  </si>
  <si>
    <t>280301038 1</t>
  </si>
  <si>
    <t>Entregar planos de proyectos de construcción de conformidad con especificaciones, remodelaciones y programas.</t>
  </si>
  <si>
    <t>Fue reemplazada por la(s) norma(s)  280301203  que ya se encuentra(n) publicada(s).</t>
  </si>
  <si>
    <t>280301039 1</t>
  </si>
  <si>
    <t>Desarrollar técnicas de presentación virtual en proyectos de construcción conforme con planos, normas, especificaciones y programas.</t>
  </si>
  <si>
    <t>Esta norma es reemplazada por la 280301197, decisión avalada por el consejo de mesa mediante acta 044 del 02/12/2016.</t>
  </si>
  <si>
    <t>Esta norma es reemplazada por la  280301204, decisión avalada por el consejo de mesa mediante acta 001 del 02/03/2017.</t>
  </si>
  <si>
    <t>280301039 2</t>
  </si>
  <si>
    <t>Desarrollar técnicas de presentación digital en proyectos de construcción de acuerdo con planos, normas y especificaciones técnicas y software.</t>
  </si>
  <si>
    <t>Fue reemplazada por la(s) norma(s)  280301204  que ya se encuentra(n) publicada(s).</t>
  </si>
  <si>
    <t>280301040 1</t>
  </si>
  <si>
    <t>Esta norma es reemplazada por la  280301205, decisión avalada por el consejo de mesa mediante acta 001 del 02/03/2017.</t>
  </si>
  <si>
    <t>280301041 1</t>
  </si>
  <si>
    <t>Realizar labores de exploración en la obra arquitectónica para el proceso de restauración de acuerdo con requerimientos técnicos.</t>
  </si>
  <si>
    <t>Fue reemplazada por la(s) norma(s)  280301205  que ya se encuentra(n) publicada(s).</t>
  </si>
  <si>
    <t>280301041 2</t>
  </si>
  <si>
    <t xml:space="preserve">Por decisión del Grupo de Gestión de Competencias Laborales y mediante Acta 001 del 18/12/2013 se extiende vigencia a esta norma por encontrarse soportando programas de formación profesional integral.
Esta norma es reemplazada por la  280301206, decisión </t>
  </si>
  <si>
    <t>280301042 1</t>
  </si>
  <si>
    <t>Fue reemplazada por la(s) norma(s)  280301206  que ya se encuentra(n) publicada(s).</t>
  </si>
  <si>
    <t>280301043 1</t>
  </si>
  <si>
    <t>280301044 1</t>
  </si>
  <si>
    <t>280301045 1</t>
  </si>
  <si>
    <t>Revisar los recursos de acuerdo con normas, planos y especificaciones</t>
  </si>
  <si>
    <t>280301046 1</t>
  </si>
  <si>
    <t>Construir instalaciones para desagües con base en normas, planos y especificaciones</t>
  </si>
  <si>
    <t>280301046 2</t>
  </si>
  <si>
    <t>Construir red de desagües con base en normas, planos y especificaciones.</t>
  </si>
  <si>
    <t>280301047 1</t>
  </si>
  <si>
    <t>Instalar tubería para redes de abasto y contra incendio con base en las normas, planos y especificaciones</t>
  </si>
  <si>
    <t>280301047 2</t>
  </si>
  <si>
    <t>Instalar redes de suministro de agua con base en las normas, planos y especificaciones.</t>
  </si>
  <si>
    <t>280301048 1</t>
  </si>
  <si>
    <t>Colocar y poner en funcionamiento aparatos, artefactos y equipos de acuerdo a normas planos y especificaciones</t>
  </si>
  <si>
    <t>280301048 2</t>
  </si>
  <si>
    <t>Instalar aparatos de acuerdo a normas planos y especificaciones.</t>
  </si>
  <si>
    <t>280301049 1</t>
  </si>
  <si>
    <t>Manejar la información de acuerdo con las políticas establecidas.</t>
  </si>
  <si>
    <t>Esta norma es reemplazada por la  280301186 y 280301187, decisión avalada por el consejo de mesa mediante acta 042 del 14/07/2016.  Se inactiva código.</t>
  </si>
  <si>
    <t>280301050 1</t>
  </si>
  <si>
    <t>Preparar terrenos manualmente para construir obras de arte y obras de drenaje de acuerdo con normas, planos y especificaciones.</t>
  </si>
  <si>
    <t>Fue reemplazada por la(s) norma(s)  280301186,280301187  que ya se encuentra(n) publicada(s).</t>
  </si>
  <si>
    <t>280301050 2</t>
  </si>
  <si>
    <t>Preparar terrenos manualmente para construir obras de arte y obras de drenaje de acuerdo con normas, planos y especificaciones</t>
  </si>
  <si>
    <t>Esta norma es reemplazada por la  280301188, decisión avalada por el consejo de mesa mediante acta 042 del 14/07/2016.  Se inactiva código.</t>
  </si>
  <si>
    <t>280301051 1</t>
  </si>
  <si>
    <t>Fundir elementos en concreto para obras civiles de acuerdo a normas, planos y especificaciones</t>
  </si>
  <si>
    <t>Según Acta 027 del 27/09/2013, el Consejo de la Mesa solicita inactivar este código por cuanto sus criterios de desempeño son iguales a la norma 280301024.</t>
  </si>
  <si>
    <t>Fue reemplazada por la(s) norma(s)  280301188  que ya se encuentra(n) publicada(s).</t>
  </si>
  <si>
    <t>280301052 1</t>
  </si>
  <si>
    <t>Construir filtros de acuerdo a normas, planos y especificaciones</t>
  </si>
  <si>
    <t>Extensión de vigencia por primera vez hasta el 30/12/2011, con Acta 002 del 12/07/2011. Por decisión del Grupo de Gestión de Competencias Laborales y mediante Acta 001 del 18/12/2013 se extiende vigencia a esta norma por encontrarse soportando programas</t>
  </si>
  <si>
    <t>Esta norma es reemplazada por la  280301193, decisión avalada por el consejo de mesa mediante acta 042 del 14/07/2016.  Se inactiva código.</t>
  </si>
  <si>
    <t>Fue reemplazada por la(s) norma(s)  280301193  que ya se encuentra(n) publicada(s).</t>
  </si>
  <si>
    <t>280301053 1</t>
  </si>
  <si>
    <t>Levantar muros en obras de arte y drenaje de acuerdo a normas, planos y especificaciones</t>
  </si>
  <si>
    <t>Extensión de vigencia por primera vez hasta el 30/12/2011, con Acta 002 del 12/07/2011.
 Según Acta 029 del 16/05/2014 el Consejo Ejecutivo determina inactivar código por cuanto su función está involucrada en la NCL 280301006</t>
  </si>
  <si>
    <t>Esta norma es reemplazada por la  280301190, decisión avalada por el consejo de mesa mediante acta 042 del 14/07/2016.  Se inactiva código.</t>
  </si>
  <si>
    <t>280301054 1</t>
  </si>
  <si>
    <t>Organizar las actividades de encofrado de acuerdo con los procedimientos establecidos</t>
  </si>
  <si>
    <t>Extensión de vigencia por primera vez hasta el 30/12/2011, con Acta 002 del 12/07/2011.
 Según Acta 029 del 16/05/2014 el Consejo Ejecutivo determina inactivar código por cuanto sus criterios de desempeño están involucrados en la NCL 280301056</t>
  </si>
  <si>
    <t>Fue reemplazada por la(s) norma(s)  280301190  que ya se encuentra(n) publicada(s).</t>
  </si>
  <si>
    <t>280301055 1</t>
  </si>
  <si>
    <t>Recubrir superficies de acuerdo con normas, planos y especificaciones</t>
  </si>
  <si>
    <t>Esta norma es reemplazada por la 280301181, decisión avalada por el consejo de mesa mediante acta 036 del 30/10/2015. Se inactiva código.</t>
  </si>
  <si>
    <t>Esta norma es reemplazada por la  280301189, decisión avalada por el consejo de mesa mediante acta 042 del 14/07/2016.  Se inactiva código.</t>
  </si>
  <si>
    <t>280301055 2</t>
  </si>
  <si>
    <t>Recubrir superficies de acuerdo con normas, planos y especificaciones.</t>
  </si>
  <si>
    <t>Fue reemplazada por la(s) norma(s)  280301189  que ya se encuentra(n) publicada(s).</t>
  </si>
  <si>
    <t>280301056 1</t>
  </si>
  <si>
    <t>Armar encofrados de acuerdo con normas planos y especificaciones</t>
  </si>
  <si>
    <t>Esta norma es reemplazada por la 280301172, decisión avalada por el consejo de mesa mediante acta 036 del 30/10/2015. Se inactiva código.</t>
  </si>
  <si>
    <t>Esta norma es reemplazada por la  280301192, decisión avalada por el consejo de mesa mediante acta 042 del 14/07/2016.  Se inactiva código.</t>
  </si>
  <si>
    <t>280301056 2</t>
  </si>
  <si>
    <t>Fue reemplazada por la(s) norma(s)  280301192  que ya se encuentra(n) publicada(s).</t>
  </si>
  <si>
    <t>280301057 1</t>
  </si>
  <si>
    <t>Alistar los equipos de medición de acuerdo con la actividad a ejecutar.</t>
  </si>
  <si>
    <t>Según Acta 027 del 27/09/2013, el Consejo de la Mesa solicita inactivar este código por cuanto sus criterios de desempeño están incluidos en la norma 280301058.</t>
  </si>
  <si>
    <t>Fue reemplazada por la(s) norma(s)  280301191 que ya se encuentra(n) publicada(s).</t>
  </si>
  <si>
    <t>280301058 1</t>
  </si>
  <si>
    <t>Medir de acuerdo con los procedimientos establecidos</t>
  </si>
  <si>
    <t>Esta norma es reemplazada por la 280301198, decisión avalada por el consejo de mesa mediante acta 044 del 02/12/2016.</t>
  </si>
  <si>
    <t>280301059 1</t>
  </si>
  <si>
    <t>Desarmar encofrados de acuerdo con procedimientos establecidos</t>
  </si>
  <si>
    <t>Esta norma es reemplazada por la 280301173, decisión avalada por el consejo de mesa mediante acta 036 del 30/10/2015. Se inactiva código.</t>
  </si>
  <si>
    <t>280301059 2</t>
  </si>
  <si>
    <t>Desarmar encofrados de acuerdo con procedimientos establecidos.</t>
  </si>
  <si>
    <t>280301060 1</t>
  </si>
  <si>
    <t>Realizar excavaciones y llenos para construir redes de acueducto y alcantarillado de acuerdo a normas, planos y especificaciones</t>
  </si>
  <si>
    <t>Primera extensión de vigencia con Acta 022 del 05/12/2011 hasta el 31/12/2012. Por decisión del Grupo de Gestión de Competencias Laborales y mediante Acta 001 del 18/12/2013 se extiende vigencia a esta norma por encontrarse soportando programas de formac</t>
  </si>
  <si>
    <t>Fue reemplazada por la(s) norma(s)  280301231 que ya se encuentra(n) publicada(s).</t>
  </si>
  <si>
    <t>280301061 1</t>
  </si>
  <si>
    <t>Alistar materiales para la construcción de redes de acueducto y alcantarillado de acuerdo a normas, planos y especificaciones</t>
  </si>
  <si>
    <t>280301062 1</t>
  </si>
  <si>
    <t>Instalar tuberías para redes de acueducto y alcantarillado de acuerdo a normas. planos y especificaciones</t>
  </si>
  <si>
    <t>280301062 2</t>
  </si>
  <si>
    <t>Instalar tuberías y accesorios para redes de acueducto según normas planos y especificaciones.</t>
  </si>
  <si>
    <t>Según acta 030 de consejo de mesa del 03-10-2014, el consejo ejecutivo aprueba ampliación de vigencia hasta Junio de 2015, para adelantar procesos de verificación metodológica.
Según carta remitida por el presidente de la MS, se solicita inactivar este có</t>
  </si>
  <si>
    <t>280301063 1</t>
  </si>
  <si>
    <t>280301063 2</t>
  </si>
  <si>
    <t>Según carta remitida por el presidente de la MS, se solicita inactivar este código, dado que no soporta programas de formación ni proyectos de evaluación y certificación.</t>
  </si>
  <si>
    <t>280301064 1</t>
  </si>
  <si>
    <t>Organizar los materiales y/o herramientas de acuerdo con los programas establecidos.</t>
  </si>
  <si>
    <t>280301064 2</t>
  </si>
  <si>
    <t>Organizar los materiales y/o herramientas de acuerdo con la obra a realizar.</t>
  </si>
  <si>
    <t>Esta norma es reemplazada por la 280301183, decisión avalada por el consejo de mesa mediante acta 038 del 05/02/2016.  Se inactiva código.</t>
  </si>
  <si>
    <t>Fue reemplazada por la(s) norma(s)  280301183  que ya se encuentra(n) publicada(s).</t>
  </si>
  <si>
    <t>280301064 3</t>
  </si>
  <si>
    <t>Organizar materiales, equipos y herramientas de acuerdo con la obra a realizar.</t>
  </si>
  <si>
    <t>280301065 1</t>
  </si>
  <si>
    <t>Identificar las diferentes propiedades y manejos del concreto de acuerdo a normas y procedimientos establecidos</t>
  </si>
  <si>
    <t>Según acta 030 de consejo de mesa del 03-10-2014, el consejo ejecutivo aprueba ampliación de vigencia hasta Junio de 2015, para adelantar procesos de verificación metodológica.
 Según carta remitida por el presidente de la MS, se solicita extensión de vige</t>
  </si>
  <si>
    <t>Esta norma es reemplazada por la 280301168, decisión avalada por el consejo de mesa mediante acta 036 del 30/10/2015.  Se inactiva código.</t>
  </si>
  <si>
    <t>280301065 2</t>
  </si>
  <si>
    <t>Identificar propiedades y manejo del concreto según normas y procedimientos establecidos.</t>
  </si>
  <si>
    <t>Esta norma es reemplazada por la 280301169 , decisión avalada por el consejo de mesa mediante acta 036 del 30/10/2015.  Se inactiva código.</t>
  </si>
  <si>
    <t>280301066 1</t>
  </si>
  <si>
    <t>Satisfacer condiciones ambientales en los procesos de entrega del concreto respecto a los requerimientos legales y empresariales</t>
  </si>
  <si>
    <t>Esta norma es reemplazada por la 280301170, decisión avalada por el consejo de mesa mediante acta 036 del 30/10/2015.  Se inactiva código.</t>
  </si>
  <si>
    <t>280301067 1</t>
  </si>
  <si>
    <t>Suministrar al cliente la cantidad correcta del producto o servicio satisfaciendo sus necesidades</t>
  </si>
  <si>
    <t>Esta norma es reemplazada por la 280301174, decisión avalada por el consejo de mesa mediante acta 038 del 05/02/2016.  Se inactiva código.</t>
  </si>
  <si>
    <t>Fue reemplazada por la(s) norma(s)  280301174  que ya se encuentra(n) publicada(s).</t>
  </si>
  <si>
    <t>280301067 2</t>
  </si>
  <si>
    <t>Suministrar productos o servicios de acuerdo con orden de pedido.</t>
  </si>
  <si>
    <t>Esta norma es reemplazada por la 280301175, decisión avalada por el consejo de mesa mediante acta 038 del 05/02/2016.  Se inactiva código.</t>
  </si>
  <si>
    <t>Fue reemplazada por la(s) norma(s)  280301175  que ya se encuentra(n) publicada(s).</t>
  </si>
  <si>
    <t>280301068 1</t>
  </si>
  <si>
    <t>Operar el camión mezclador acorde con procedimientos y reglamento de higiene y seguridad.</t>
  </si>
  <si>
    <t>Esta norma es reemplazada por la 280301207, decisión avalada por el consejo de mesa mediante 003 del 25/08/2017.</t>
  </si>
  <si>
    <t>280301069 1</t>
  </si>
  <si>
    <t>Identificar y operar los componentes del camión mezclador de acuerdo con normas y procedimientos establecidos</t>
  </si>
  <si>
    <t>Fue reemplazada por la(s) norma(s)  280301226  que ya se encuentra(n) publicada(s).</t>
  </si>
  <si>
    <t>280301070 1</t>
  </si>
  <si>
    <t>Construir instalaciones industriales según normas, planos y especificaciones.</t>
  </si>
  <si>
    <t>280301071 1</t>
  </si>
  <si>
    <t>Construir instalaciones especiales según normas, planos y especificaciones.</t>
  </si>
  <si>
    <t>Esta norma es reemplazada por la 280301215, decisión avalada por el consejo de mesa mediante 004 del 24/09/2018.</t>
  </si>
  <si>
    <t>Esta norma es reemplazada por la 280301182, decisión avalada por el consejo de mesa mediante acta 036 del 30/10/2015.  Se inactiva código.</t>
  </si>
  <si>
    <t>280301071 2</t>
  </si>
  <si>
    <t>280301072 1</t>
  </si>
  <si>
    <t>Instalar sistemas de bombeo y presión según normas planos y especificaciones</t>
  </si>
  <si>
    <t>Esta norma es reemplazada por la 280301216, decisión avalada por el consejo de mesa mediante 004 del 24/09/2018.</t>
  </si>
  <si>
    <t>280301072 2</t>
  </si>
  <si>
    <t>Instalar sistemas de bombeo y presión según normas, planos y especificaciones</t>
  </si>
  <si>
    <t>280301073 1</t>
  </si>
  <si>
    <t>Instalar sistemas de riego según normas, planos y especificaciones</t>
  </si>
  <si>
    <t>280301073 2</t>
  </si>
  <si>
    <t>280301074 1</t>
  </si>
  <si>
    <t>Diseñar y calcular redes en viviendas unifamiliares de acuerdo a normas planos y especificaciones</t>
  </si>
  <si>
    <t>280301074 2</t>
  </si>
  <si>
    <t>Diseñar redes en viviendas unifamiliares según planos, especificaciones y normas vigentes.</t>
  </si>
  <si>
    <t>Fue reemplazada por la(s) norma(s)  280301220  que ya se encuentra(n) publicada(s).</t>
  </si>
  <si>
    <t>280301075 1</t>
  </si>
  <si>
    <t>Construir sistemas sépticos con base en normas, planos y especificaciones</t>
  </si>
  <si>
    <t>280301075 2</t>
  </si>
  <si>
    <t>280301076 1</t>
  </si>
  <si>
    <t>Armar refuerzos en estructuras de concreto de acuerdo con normas, planos y especificaciones.</t>
  </si>
  <si>
    <t>Esta norma es reemplazada por la 280301217, decisión avalada por el consejo de mesa mediante 001 del 22/02/2018.</t>
  </si>
  <si>
    <t>Fue reemplazada por la(s) norma(s)  280301224  que ya se encuentra(n) publicada(s).</t>
  </si>
  <si>
    <t>280301076 2</t>
  </si>
  <si>
    <t>Esta norma es reemplazada por la  280301211, decisión avalada por el consejo de mesa mediante 001 del 22/02/2018.</t>
  </si>
  <si>
    <t>Fue reemplazada por la(s) norma(s)  280301211 que ya se encuentra(n) publicada(s).</t>
  </si>
  <si>
    <t>280301077 1</t>
  </si>
  <si>
    <t>Fue reemplazada por la(s) norma(s)  280301233 que ya se encuentra(n) publicada(s).</t>
  </si>
  <si>
    <t>280301079 1</t>
  </si>
  <si>
    <t>Operar la torre grúa de acuerdo con su tipo, capacidad y clase de carga, manuales técnicos y disposiciones de la obra</t>
  </si>
  <si>
    <t>Esta norma es reemplazada por la 280301176, decisión avalada por el consejo de mesa mediante acta 036 del 30/10/2015. Se inactiva código.</t>
  </si>
  <si>
    <t>280301079 2</t>
  </si>
  <si>
    <t>Operar torre grúa según tipo, capacidad, carga, manuales técnicos y disposiciones de la obra.</t>
  </si>
  <si>
    <t>Fue reemplazada por la(s) norma(s)  280301248 que ya se encuentra(n) publicada(s).</t>
  </si>
  <si>
    <t>280301080 1</t>
  </si>
  <si>
    <t>Montar y desmontar la torre grúa de acuerdo con su tipo, capacidad y clase de carga, manuales técnicos y disposiciones de la obra</t>
  </si>
  <si>
    <t>280301080 2</t>
  </si>
  <si>
    <t>Montar y desmontar torre la torre grúa de acuerdo con su tipo, capacidad, clase de carga, manuales técnicos y disposiciones de la obra</t>
  </si>
  <si>
    <t>280301081 1</t>
  </si>
  <si>
    <t>Instalar y poner en funcionamiento aparatos sanitarios, griferías y accesorios con base en normas manuales técnicos, planos y especificaciones</t>
  </si>
  <si>
    <t>Teniendo en cuenta la solicitud del Director del SNFT y con el fin de cumplir con el proceso de ECCL, se extiende vigencia hasta el 30-12-2018.</t>
  </si>
  <si>
    <t>280301081 2</t>
  </si>
  <si>
    <t>Instalar y poner en funcionamiento aparatos sanitarios, griferias y accesorios según planos, especificaciones y manuales técnicos.</t>
  </si>
  <si>
    <t>Fue reemplazada por la(s) norma(s)  280301249 que ya se encuentra(n) publicada(s).</t>
  </si>
  <si>
    <t>280301082 2</t>
  </si>
  <si>
    <t>Impermeabilizar estructuras en concreto de acuerdo a especificaciones y manuales técnicos</t>
  </si>
  <si>
    <t>280301085 1</t>
  </si>
  <si>
    <t>Supervisar actividades preliminares de obra de acuerdo con normas planos y especificaciones</t>
  </si>
  <si>
    <t>Esta norma es reemplazada por la 280301203, decisión avalada por el consejo de mesa mediante acta 001 del 02/03/2017.</t>
  </si>
  <si>
    <t>Fue reemplazada por la(s) norma(s)  280301241 que ya se encuentra(n) publicada(s).</t>
  </si>
  <si>
    <t>280301085 2</t>
  </si>
  <si>
    <t>Supervisar actividades preliminares de obra de acuerdo con normas, planos y especificaciones</t>
  </si>
  <si>
    <t>280301086 1</t>
  </si>
  <si>
    <t>Verificar procesos constructivos de obra gris acuerdo a normas planos especificaciones y seguridad industrial</t>
  </si>
  <si>
    <t>Esta norma es reemplazada por la 280301204, decisión avalada por el consejo de mesa mediante acta 001 del 02/03/2017.</t>
  </si>
  <si>
    <t>280301086 2</t>
  </si>
  <si>
    <t>280301087 1</t>
  </si>
  <si>
    <t>Verificar actividades de obra blanca de acuerdo con normas planos y especificaciones.</t>
  </si>
  <si>
    <t>Esta norma es reemplazada por la 280301205, decisión avalada por el consejo de mesa mediante acta 001 del 02/03/2017.</t>
  </si>
  <si>
    <t>280301087 2</t>
  </si>
  <si>
    <t>Verificar actividades de obra blanca de acuerdo con normas planos y especificaciones</t>
  </si>
  <si>
    <t>280301088 1</t>
  </si>
  <si>
    <t>Verificar instalaciones técnicas de acuerdo con normas planos y especificaciones.</t>
  </si>
  <si>
    <t>280301088 2</t>
  </si>
  <si>
    <t>Controlar la instalaciones técnicas de acuerdo con normas planos y especificaciones.</t>
  </si>
  <si>
    <t>280301092 1</t>
  </si>
  <si>
    <t>Impermeabilizar tanques y piscinas de acuerdo a especificaciones y manuales técnicos</t>
  </si>
  <si>
    <t>280301093 1</t>
  </si>
  <si>
    <t>Impermeabilizar fachadas y muros exteriores de acuerdo con normas, planos y especificaciones</t>
  </si>
  <si>
    <t>280301094 1</t>
  </si>
  <si>
    <t>Operar maquina piloteadora de acuerdo con especificaciones técnicas de la obra y manual de operación.</t>
  </si>
  <si>
    <t>280301096 1</t>
  </si>
  <si>
    <t>280301097 1</t>
  </si>
  <si>
    <t>Ejecutar la restauración de elementos del bien cultural según estudios y criterios técnicos.</t>
  </si>
  <si>
    <t>Fue reemplazada por la(s) norma(s)  280301225  que ya se encuentra(n) publicada(s).</t>
  </si>
  <si>
    <t>280301097 2</t>
  </si>
  <si>
    <t>280301098 1</t>
  </si>
  <si>
    <t>Realizar actividades de procesos técnicos, de obra nueva de acuerdo con las normas, planos y especificaciones.</t>
  </si>
  <si>
    <t>280301098 2</t>
  </si>
  <si>
    <t>280301102 1</t>
  </si>
  <si>
    <t>Realizar acabados especiales de acuerdo especificaciones técnicas.</t>
  </si>
  <si>
    <t>280301103 1</t>
  </si>
  <si>
    <t>Efectuar levantamientos topográficos básicos de acuerdo a normas, planos y especificaciones.</t>
  </si>
  <si>
    <t>Esta norma es reemplazada por la 280301186 y 280301187, decisión avalada por el consejo de mesa mediante acta 042 del 14/07/2016. Se inactiva código.</t>
  </si>
  <si>
    <t>280301103 2</t>
  </si>
  <si>
    <t>280301104 1</t>
  </si>
  <si>
    <t>Efectuar levantamientos fotogramétricos de acuerdo a normas y especificaciones.</t>
  </si>
  <si>
    <t>Esta norma es reemplazada por la 280301188, decisión avalada por el consejo de mesa mediante acta 042 del 14/07/2016. Se inactiva código.</t>
  </si>
  <si>
    <t>280301104 2</t>
  </si>
  <si>
    <t>Fue reemplazada por la(s) norma(s)  280301171_2  que ya se encuentra(n) publicada(s).</t>
  </si>
  <si>
    <t>280301105 1</t>
  </si>
  <si>
    <t>Localizar proyectos hidráulicos de acuerdo a normas, planos y especificaciones.</t>
  </si>
  <si>
    <t>Esta norma es reemplazada por la 280301193, decisión avalada por el consejo de mesa mediante acta 042 del 14/07/2016. Se inactiva código.</t>
  </si>
  <si>
    <t>280301105 2</t>
  </si>
  <si>
    <t>Mediante acta 036 del 30/10/2015, el Consejo de mesa avala la norma 280301172 que reemplaza a la  280301056</t>
  </si>
  <si>
    <t>Fue reemplazada por la(s) norma(s)  280301252  que ya se encuentra(n) publicada(s).</t>
  </si>
  <si>
    <t>280301106 1</t>
  </si>
  <si>
    <t>Trazar y localizar proyectos viales de acuerdo con normas planos y especificaciones.</t>
  </si>
  <si>
    <t>Esta norma es reemplazada por la 280301190, decisión avalada por el consejo de mesa mediante acta 042 del 14/07/2016. Se inactiva código.</t>
  </si>
  <si>
    <t>280301106 2</t>
  </si>
  <si>
    <t>Mediante acta 038 del 05/02/2016, el Consejo de mesa avala la norma 280301174 que reemplaza a la 280301123</t>
  </si>
  <si>
    <t>280301107 1</t>
  </si>
  <si>
    <t>Geo referenciar proyectos de ingeniería de acuerdo a normas y especificaciones.</t>
  </si>
  <si>
    <t>Esta norma es reemplazada por la 280301189, decisión avalada por el consejo de mesa mediante acta 042 del 14/07/2016. Se inactiva código.</t>
  </si>
  <si>
    <t>Mediante acta 038 del 05/02/2016, el Consejo de mesa avala la norma 280301175 que reemplaza a la 280301124</t>
  </si>
  <si>
    <t>280301107 2</t>
  </si>
  <si>
    <t>Fue reemplazada por la(s) norma(s)  280301176_2  que ya se encuentra(n) publicada(s).</t>
  </si>
  <si>
    <t>280301108 1</t>
  </si>
  <si>
    <t>Localización de proyectos urbanísticos y civiles de acuerdo con normas, planos y especificaciones.</t>
  </si>
  <si>
    <t>Esta norma es reemplazada por la 280301192, decisión avalada por el consejo de mesa mediante acta 042 del 14/07/2016. Se inactiva código.</t>
  </si>
  <si>
    <t>280301108 2</t>
  </si>
  <si>
    <t>Localizar proyectos urbanísticos y civiles de acuerdo con normas, planos y especificaciones.</t>
  </si>
  <si>
    <t>280301109 1</t>
  </si>
  <si>
    <t>Realizar levantamientos especiales de acuerdo a normas y especificaciones.</t>
  </si>
  <si>
    <t>280301109 2</t>
  </si>
  <si>
    <t>Mediante acta 036 del 30/10/2015, el Consejo de mesa avala la norma 280301179  que reemplaza a la  280301015</t>
  </si>
  <si>
    <t>280301111 1</t>
  </si>
  <si>
    <t>Preparar superficie de acuerdo con normas planos y especificaciones.</t>
  </si>
  <si>
    <t>Mediante acta 036 del 30/10/2015, el Consejo de mesa avala la norma 280301181 que reemplaza a la 280301055</t>
  </si>
  <si>
    <t>Fue reemplazada por la(s) norma(s)  280301181_2  que ya se encuentra(n) publicada(s).</t>
  </si>
  <si>
    <t>280301112 1</t>
  </si>
  <si>
    <t>Construir pavimentos articulados de acuerdo con normas planos y especificaciones.</t>
  </si>
  <si>
    <t>280301113 1</t>
  </si>
  <si>
    <t>Montar puentes modulares metálicos de acuerdo a diseños y procedimientos establecidos.</t>
  </si>
  <si>
    <t>Mediante acta 038 del 05/02/2016, el Consejo de mesa avala la norma 280301183 que reemplaza a la 280301118</t>
  </si>
  <si>
    <t>280301114 1</t>
  </si>
  <si>
    <t>Localizar y replantear pozo profundo para suministro de agua de acuerdo a diseños, normas y especificaciones técnicas.</t>
  </si>
  <si>
    <t>Según acta 030 de consejo de mesa del 03-10-2014, el consejo ejecutivo aprueba ampliación de vigencia hasta Junio de 2015, para adelantar procesos de verificación metodológica.
 Según carta remitida por el presidente de la MS, se solicita inactivar este có</t>
  </si>
  <si>
    <t>280301115 1</t>
  </si>
  <si>
    <t>Construir pozo profundo para suministro de agua de acuerdo a diseños, normas y especificaciones técnicas.</t>
  </si>
  <si>
    <t>280301116 1</t>
  </si>
  <si>
    <t>Lavar pozo profundo e instalar equipos de bombeo para suministro de agua de acuerdo a normas especificaciones técnicas u procedimientos establecidos.</t>
  </si>
  <si>
    <t>280301117 1</t>
  </si>
  <si>
    <t>Mantener pozo profundo para suministro de agua de acuerdo a normas, especificaciones técnicas y procedimientos establecidos.</t>
  </si>
  <si>
    <t>280301118 1</t>
  </si>
  <si>
    <t>Operar retrocargador de acuerdo con los manuales técnicos.</t>
  </si>
  <si>
    <t>Esta norma es reemplazada por la 280301183, decisión avalada por el consejo de mesa mediante acta 038 del 05/02/2016. Se inactiva código.</t>
  </si>
  <si>
    <t>280301119 1</t>
  </si>
  <si>
    <t>Definir tipo de producto a instalar de acuerdo con requerimientos técnicos de la obra y exigencias del cliente.</t>
  </si>
  <si>
    <t>280301120 1</t>
  </si>
  <si>
    <t>Realizar cortes de perfilería de acuerdo con procedimientos establecidos.</t>
  </si>
  <si>
    <t>Esta norma es reemplazada por la 280301168, decisión avalada por el consejo de mesa mediante acta 036 del 30/10/2015. Se inactiva código.</t>
  </si>
  <si>
    <t>280301121 1</t>
  </si>
  <si>
    <t>Ensamblar sistemas de acuerdo con procedimientos de la carpintería de aluminio.</t>
  </si>
  <si>
    <t>Esta norma es reemplazada por la 280301169 , decisión avalada por el consejo de mesa mediante acta 036 del 30/10/2015. Se inactiva código.</t>
  </si>
  <si>
    <t>280301122 1</t>
  </si>
  <si>
    <t>Instalar sistemas en aluminio de acuerdo con procedimientos y normatividad.</t>
  </si>
  <si>
    <t>Esta norma es reemplazada por la 280301170, decisión avalada por el consejo de mesa mediante acta 036 del 30/10/2015. Se inactiva código.</t>
  </si>
  <si>
    <t>280301123 1</t>
  </si>
  <si>
    <t>Colocar mezclas asfálticas de acuerdo con normatividad técnica y/o especificaciones técnicas.</t>
  </si>
  <si>
    <t>Esta norma es reemplazada por la 280301174, decisión avalada por el consejo de mesa mediante acta 038 del 05/02/2016. Se inactiva código.</t>
  </si>
  <si>
    <t>280301124 1</t>
  </si>
  <si>
    <t>Ejecutar acabado final al proceso de extensión de la mezcla asfáltica.</t>
  </si>
  <si>
    <t>Esta norma es reemplazada por la 280301175, decisión avalada por el consejo de mesa mediante acta 038 del 05/02/2016. Se inactiva código.</t>
  </si>
  <si>
    <t>280301125 1</t>
  </si>
  <si>
    <t>Controlar las actividades de construcción de pavimentos de mezclas asfálticas.</t>
  </si>
  <si>
    <t>Mediante acta 044 del 02/12/2016, el Consejo de mesa avala la norma 280301196, Reemplaza la norma 280301037.</t>
  </si>
  <si>
    <t>280301126 1</t>
  </si>
  <si>
    <t>Estudiar documentación tecnica del proyecto de obra civil de acuerdo con diseño, normas y especificaciones tecnicas.</t>
  </si>
  <si>
    <t>Mediante acta 044 del 02/12/2016, el Consejo de mesa avala la norma 280301198, Reemplaza la norma 280301058.</t>
  </si>
  <si>
    <t>280301127 1</t>
  </si>
  <si>
    <t>Inspeccionar actividades de acuerdo con diseño, normas y especificaciones tecnicas.</t>
  </si>
  <si>
    <t>280301128 1</t>
  </si>
  <si>
    <t>Construir elementos con paneles en poliestireno de acuerdo con normas planos y especificaciones.</t>
  </si>
  <si>
    <t>Esta norma es reemplazada por la 280301182, decisión avalada por el consejo de mesa mediante acta 036 del 30/10/2015. Se inactiva código.</t>
  </si>
  <si>
    <t>Mediante acta 001 del 02/03/2017, el Consejo de mesa avala la norma 280301200, Reemplaza la norma 280301021.</t>
  </si>
  <si>
    <t>280301130 1</t>
  </si>
  <si>
    <t>Preparar las estructuras metalicas de acuerdo con los planos y especificaciones técnicas.</t>
  </si>
  <si>
    <t>Mediante acta 001 del 02/03/2017, el Consejo de mesa avala la norma 280301201, Reemplaza la norma 280301074.</t>
  </si>
  <si>
    <t>280301131 1</t>
  </si>
  <si>
    <t>Montar elementos metalicos con pernos de acuerdo con normas planos y especificaciones.</t>
  </si>
  <si>
    <t>Mediante acta 001 del 02/03/2017, el Consejo de mesa avala la norma 280301202, Reemplaza la norma 280301081.</t>
  </si>
  <si>
    <t>280301132 1</t>
  </si>
  <si>
    <t>Instalar elementos metalicos a soldar de acuerdo con normas planos y especificaciones.</t>
  </si>
  <si>
    <t>Mediante acta 001 del 02/03/2017, el Consejo de mesa avala la norma 280301203, Reemplaza la norma 280301085.</t>
  </si>
  <si>
    <t>280301133 1</t>
  </si>
  <si>
    <t>Tratar juntas, filos, dilataciones y dar acabado de superficies sobre láminas, para sistema constructivo en seco, de acuerdo con normas, planos y especificaciones.</t>
  </si>
  <si>
    <t>Mediante acta 001 del 02/03/2017, el Consejo de mesa avala la norma 280301204, Reemplaza la norma 280301086.</t>
  </si>
  <si>
    <t>280301133 2</t>
  </si>
  <si>
    <t>Realizar acabado de superficies sobre láminas, para sistema constructivo en seco, de acuerdo con normas, planos y especificaciones</t>
  </si>
  <si>
    <t>Mediante acta 001 del 02/03/2017, el Consejo de mesa avala la norma 280301205, Reemplaza la norma 280301087.</t>
  </si>
  <si>
    <t>280301134 1</t>
  </si>
  <si>
    <t>Construir estructuras principales, para el sistema constructivo en seco, de acuerdo con normas, planos y especificaciones.</t>
  </si>
  <si>
    <t>Mediante acta 001 del 02/03/2017, el Consejo de mesa avala la norma 280301206, Reemplaza la norma 280301088.</t>
  </si>
  <si>
    <t>280301134 2</t>
  </si>
  <si>
    <t>Construir estructuras principales, para sistema constructivo en seco, de acuerdo con normas, planos y especificaciones</t>
  </si>
  <si>
    <t>Mediante acta 003 del 25/08/2017, el Consejo de mesa avala la norma 280301207, Reemplaza las normas   280301068.</t>
  </si>
  <si>
    <t>280301135 1</t>
  </si>
  <si>
    <t>Documentar los procesos normativos aplicables a proyectos de construccion sostenible</t>
  </si>
  <si>
    <t>Mediante acta 003 del 25/08/2017, el Consejo de mesa avala la norma 280301208, Reemplaza las normas   280301024.</t>
  </si>
  <si>
    <t>280301136 1</t>
  </si>
  <si>
    <t>Supervisar los procesos constructivos bajo parámetros de sostenibilidad de acuerdo a especificaciones, planos y normas vigentes.</t>
  </si>
  <si>
    <t>Mediante acta 003 del 25/08/2017, el Consejo de mesa avala la norma 280301210, Reemplaza las normas   280301035.</t>
  </si>
  <si>
    <t>280301137 1</t>
  </si>
  <si>
    <t>Evaluar la vulnerabilidad de las viviendas de uno y dos pisos según tipo de vulnerabilidad y especificaciones técnicas.</t>
  </si>
  <si>
    <t>Mediante acta 001 del 22/02/2018, el Consejo de mesa avala la norma 280301211, Reemplaza las normas   280301138.</t>
  </si>
  <si>
    <t>280301138 1</t>
  </si>
  <si>
    <t>Operar equipo de perforación horizontal dirigida de acuerdo con manuales técnicos y nomas de seguridad.</t>
  </si>
  <si>
    <t>Esta norma es reemplazada por la 280301211, decisión avalada por el consejo de mesa mediante 001 del 22/02/2018.</t>
  </si>
  <si>
    <t>280301139 1</t>
  </si>
  <si>
    <t>Operar equipo de sistema hidráulico de renovación estática de redes de acuerdo con manuales técnicos y normas de seguridad.</t>
  </si>
  <si>
    <t>Mediante acta 004 del 24/09/2018, el Consejo de mesa avala la norma 280301213, Reemplaza las normas   280301046,  280301047 y 280301019.</t>
  </si>
  <si>
    <t>280301140 1</t>
  </si>
  <si>
    <t>Operar equipo localizador según tipo, manuales técnicos.</t>
  </si>
  <si>
    <t>280301141 1</t>
  </si>
  <si>
    <t>Elaborar memorias técnicas del espacio a intervenir de acuerdo con requerimientos del cliente y normatividad existente</t>
  </si>
  <si>
    <t>Mediante acta 004 del 24/09/2018, el Consejo de mesa avala la norma 280301215, Reemplaza las normas  280301071.</t>
  </si>
  <si>
    <t>280301142 1</t>
  </si>
  <si>
    <t>Diseñar ambientes de acuerdo con requerimientos del cliente, normatividad y criterios de sostenibilidad.</t>
  </si>
  <si>
    <t>Mediante acta 004 del 24/09/2018, el Consejo de mesa avala la norma 280301216, Reemplaza las normas  280301072.</t>
  </si>
  <si>
    <t>280301143 1</t>
  </si>
  <si>
    <t>Realizar montaje del ambiente de acuerdo con diseño y requerimientos establecidos</t>
  </si>
  <si>
    <t>Mediante acta 001 del 22/02/2018, el Consejo de mesa avala la norma 280301217, Reemplaza las normas   280301076.</t>
  </si>
  <si>
    <t>280301146 1</t>
  </si>
  <si>
    <t>Instalar equipos de presión y eyectores con base en las normas, planos y especificaciones.</t>
  </si>
  <si>
    <t>280301147 1</t>
  </si>
  <si>
    <t>Evaluar los espacios habitables de una vivienda según parámetros saludables.</t>
  </si>
  <si>
    <t>Mediante acta 004 del 24/09/2018, el Consejo de mesa avala la norma 280301219, Reemplaza las normas  280301012.</t>
  </si>
  <si>
    <t>280301148 1</t>
  </si>
  <si>
    <t>Operar equipos para pavimentación con asfalto de acuerdo a manual de operación y normas de seguridad.</t>
  </si>
  <si>
    <t>280301149 1</t>
  </si>
  <si>
    <t>Operar equipo de compactación de acuerdo con del manuales técnicos y normas de seguridad industrial.</t>
  </si>
  <si>
    <t>280301150 1</t>
  </si>
  <si>
    <t>Instalar tuberías y accesorios para redes de alcantarillado según normas planos y especificaciones.</t>
  </si>
  <si>
    <t>280301151 1</t>
  </si>
  <si>
    <t>Preparar superficie a impermeabilizar de acuerdo a normas y especificaciones técnicas</t>
  </si>
  <si>
    <t>280301152 1</t>
  </si>
  <si>
    <t>Diseñar mezclas asfálticas en caliente de acuerdo con normatividad y especificaciones.</t>
  </si>
  <si>
    <t>280301154 1</t>
  </si>
  <si>
    <t>Construir sistemas en tapia pisada según diseño, especificaciones técnicas y normatividad vigente.</t>
  </si>
  <si>
    <t>280301155 1</t>
  </si>
  <si>
    <t>Manejar estructuras y cerramientos en aluminio de acuerdo con tipo de proyecto, normatividad y calculo elaborado.</t>
  </si>
  <si>
    <t>280301156 1</t>
  </si>
  <si>
    <t>Construir sistemas en bahareque según diseño, especificaciones técnicas y normatividad vigente.</t>
  </si>
  <si>
    <t>280301157 1</t>
  </si>
  <si>
    <t>Seleccionar materiales de acuerdo con especificaciones técnicas y normatividad vigente.</t>
  </si>
  <si>
    <t>280301158 1</t>
  </si>
  <si>
    <t>Fabricar bloque de tierra comprimida y mortero de pega según requerimientos de proceso y normatividad.</t>
  </si>
  <si>
    <t>280301160 1</t>
  </si>
  <si>
    <t>Elaborar adobe y mortero de pega según requerimientos de proceso y normatividad.</t>
  </si>
  <si>
    <t>280301161 1</t>
  </si>
  <si>
    <t>Instalar cubiertas en aluminio según diseño y normatividad.</t>
  </si>
  <si>
    <t>Fue reemplazada en la novedad de Actualización por la norma: Código 280301244 – Versión 1</t>
  </si>
  <si>
    <t>280301162 1</t>
  </si>
  <si>
    <t>Elaborar fachadas en aluminio según tipo y normatividad.</t>
  </si>
  <si>
    <t>280301163 1</t>
  </si>
  <si>
    <t>Controlar las actividades de movimiento de tierras según planos y especificaciones.</t>
  </si>
  <si>
    <t>280301164 1</t>
  </si>
  <si>
    <t>Controlar actividades en construcción de obras de arte, contención y drenaje de acuerdo con diseños y normatividad.</t>
  </si>
  <si>
    <t>280301165 1</t>
  </si>
  <si>
    <t>Controlar la colocación de materiales granulares según especificaciones y procedimientos.</t>
  </si>
  <si>
    <t>280301166 1</t>
  </si>
  <si>
    <t>Controlar las actividades de construcción de pavimentos rígidos según especificaciones.</t>
  </si>
  <si>
    <t>280301167 1</t>
  </si>
  <si>
    <t>Controlar actividades en construcción de obras subterráneas de acuerdo con diseños y normatividad.</t>
  </si>
  <si>
    <t>280301168 1</t>
  </si>
  <si>
    <t>Cortar perfilería en aluminio de acuerdo con especificaciones técnicas.</t>
  </si>
  <si>
    <t>•	Reemplaza a: Código: 280301120 Versión: X Titulo de la Norma: Realizar Cortes De Perfilaría De Acuerdo Con Procedimientos Establecidos.</t>
  </si>
  <si>
    <t>280301169 1</t>
  </si>
  <si>
    <t>Ensamblar sistema de aluminio según especificaciones técnicas.</t>
  </si>
  <si>
    <t>•	Reemplaza a: Código: 280301121 Versión: X Titulo de la Norma: Ensamblar Perfiles, Vidrios Y Accesorios De Acuerdo Con Procedimientos De La Carpintería De Aluminio.</t>
  </si>
  <si>
    <t>280301170 1</t>
  </si>
  <si>
    <t>Instalar sistemas en aluminio de acuerdo con procedimientos constructivos.</t>
  </si>
  <si>
    <t>•	Reemplaza a: Código: 280301122 Versión: 1 Titulo de la Norma: Instalar sistemas en aluminio de acuerdo con procedimientos y normatividad..</t>
  </si>
  <si>
    <t>280301171 1</t>
  </si>
  <si>
    <t>Replantear los diseños de acuerdo con planos y especificaciones técnicas de construcción.</t>
  </si>
  <si>
    <t>280301171 2</t>
  </si>
  <si>
    <t>Replantear los diseños de acuerdo con planos y especificaciones técnicas de construcción</t>
  </si>
  <si>
    <t>280301172 1</t>
  </si>
  <si>
    <t>Armar encofrados de acuerdo con planos y especificaciones técnicas.</t>
  </si>
  <si>
    <t>Mediante acta 036 del 30/10/2015, el Consejo de mesa avala la norma 280301172 que reemplaza a la 280301056</t>
  </si>
  <si>
    <t>Se toma como base para su fecha de expiración la de registro en la base de datos, por cuanto no se cuenta con datos de Acta.
se revisará su función para analizar la pertinencia de su actualización o no.</t>
  </si>
  <si>
    <t>280301173 1</t>
  </si>
  <si>
    <t>Desarmar encofrados de acuerdo con procedimientos técnicos.</t>
  </si>
  <si>
    <t>280301174 1</t>
  </si>
  <si>
    <t>Colocar mezclas asfálticas de acuerdo con especificaciones técnicas.</t>
  </si>
  <si>
    <t>Se toma como base para su fecha de expiración la de registro en la base de datos, por cuanto no se cuenta con datos de Acta .
se revisará su función para analizar la pertinencia de su actualización o no.</t>
  </si>
  <si>
    <t>280301175 1</t>
  </si>
  <si>
    <t>Elaborar acabado final de mezcla asfáltica según especificaciones técnicas.</t>
  </si>
  <si>
    <t xml:space="preserve"> Se toma como base para su fecha de expiración la de registro en la base de datos, por cuanto no se cuenta con datos de Acta .
se revisará su función para analizar la pertinencia de su actualización o no.</t>
  </si>
  <si>
    <t>280301176 1</t>
  </si>
  <si>
    <t>Operar torre grúa según manuales técnicos.</t>
  </si>
  <si>
    <t>Esta norma es reemplazada por la  240101015, decisión avalada por el consejo de mesa mediante acta 001 del 22/02/2018.</t>
  </si>
  <si>
    <t>280301176 2</t>
  </si>
  <si>
    <t>Operar torre grúa según manuales técnicos</t>
  </si>
  <si>
    <t>Fue reemplazada por la(s) norma(s)  240101015  que ya se encuentra(n) publicada(s).</t>
  </si>
  <si>
    <t>280301177 1</t>
  </si>
  <si>
    <t>Operar equipo de cimentación de acuerdo con manual de operación y normativa de seguridad.</t>
  </si>
  <si>
    <t>Esta norma es reemplazada por la  240101016, decisión avalada por el consejo de mesa mediante acta 001 del 22/02/2018.</t>
  </si>
  <si>
    <t>•	Reemplaza a: Código: 280301177 Versión: 1 Titulo de la Norma: VRS 1 Operar equipo de cimentacion de acuerdo con manual de operacion y normativa de seguridad.</t>
  </si>
  <si>
    <t>280301178 1</t>
  </si>
  <si>
    <t>Operar equipo de perforación de acuerdo con manual de operación y normativa de seguridad.</t>
  </si>
  <si>
    <t>Fue reemplazada por la(s) norma(s)  240101016  que ya se encuentra(n) publicada(s).</t>
  </si>
  <si>
    <t>280301179 1</t>
  </si>
  <si>
    <t>Preparar materiales según especificaciones de construcción.</t>
  </si>
  <si>
    <t>Mediante acta 036 del 30/10/2015, el Consejo de mesa avala la norma 280301179 que reemplaza a la 280301015</t>
  </si>
  <si>
    <t>Esta norma es reemplazada por la  240101017, decisión avalada por el consejo de mesa mediante acta 001 del 22/02/2018.</t>
  </si>
  <si>
    <t>280301180 1</t>
  </si>
  <si>
    <t>Enchapar superficies de acuerdo con especificaciones técnicas de construcción.</t>
  </si>
  <si>
    <t>Fue reemplazada por la(s) norma(s)  240101017 que ya se encuentra(n) publicada(s).</t>
  </si>
  <si>
    <t>280301181 1</t>
  </si>
  <si>
    <t>Pañetar superficies según especificaciones técnicas de construcción.</t>
  </si>
  <si>
    <t>280301181 2</t>
  </si>
  <si>
    <t>Pañetar superficies según especificaciones técnicas de construcción</t>
  </si>
  <si>
    <t>280301182 1</t>
  </si>
  <si>
    <t>Montar paneles de poliestireno según planos y especificaciones técnicas estructurales.</t>
  </si>
  <si>
    <t>280301183 1</t>
  </si>
  <si>
    <t>Operar equipo de excavación según manuales técnicos.</t>
  </si>
  <si>
    <t>Fue reemplazada por la(s) norma(s) 240101019 que ya se encuentra(n) publicada(s).</t>
  </si>
  <si>
    <t>•	Reemplaza a: Código: 280301118 Versión: 1 Titulo de la Norma: Operar Retro cargador De Acuerdo Con Los Manuales Técnicos.</t>
  </si>
  <si>
    <t>280301184 1</t>
  </si>
  <si>
    <t>Manejar autobomba de concreto de acuerdo con manuales técnicos.</t>
  </si>
  <si>
    <t>280301185 1</t>
  </si>
  <si>
    <t>Manejar bomba estacionaria de concreto según manuales de operación y normativa en seguridad.</t>
  </si>
  <si>
    <t>Fue reemplazada por la(s) norma(s) 240101020 que ya se encuentra(n) publicada(s).</t>
  </si>
  <si>
    <t>280301186 1</t>
  </si>
  <si>
    <t>Levantar terrenos según especificaciones técnicas de topografía planimétrica.</t>
  </si>
  <si>
    <t>280301187 1</t>
  </si>
  <si>
    <t>Levantar superficies altimétricamente según especificaciones técnicas de topografía.</t>
  </si>
  <si>
    <t>Esta norma es reemplazada por la  240101013, decisión avalada por el consejo de mesa mediante acta 001 del 24/11/2015.  Se inactiva código.</t>
  </si>
  <si>
    <t>280301188 1</t>
  </si>
  <si>
    <t>Levantar terrenos según técnicas de fotogrametría.</t>
  </si>
  <si>
    <t>280301189 1</t>
  </si>
  <si>
    <t>Georeferenciar proyectos de ingeniería de acuerdo con especificaciones técnicas de topografía.</t>
  </si>
  <si>
    <t>280301190 1</t>
  </si>
  <si>
    <t>Trazar proyectos viales de acuerdo con planos y especificaciones técnicas.</t>
  </si>
  <si>
    <t>280301191 1</t>
  </si>
  <si>
    <t>Levantar obras especiales según especificaciones técnicas de topografía.</t>
  </si>
  <si>
    <t>280301192 1</t>
  </si>
  <si>
    <t>Localizar obras de urbanismo de acuerdo con planos y especificaciones técnicas</t>
  </si>
  <si>
    <t>280301193 1</t>
  </si>
  <si>
    <t>Localizar obras hidráulicas de acuerdo con planos y especificaciones técnicas.</t>
  </si>
  <si>
    <t>280301194 1</t>
  </si>
  <si>
    <t>Tomar muestras de suelos según normativa y especificaciones técnicas.</t>
  </si>
  <si>
    <t>Esta norma fue adoptada  de la MS de Servicios Financieros (código anterior 210303007_2) según Acta 001 del 09/02/2015 de la MS Servicios Financieros en la que se aprueba su traslado..Por decisión del Grupo de Gestión de Competencias Laborales de fecha 29</t>
  </si>
  <si>
    <t>•	Reemplaza a: Código: 280301010 Versión: 2 Titulo de la Norma: Tomar muestras manualmente y con equipos de acuerdo con las normas técnicas..</t>
  </si>
  <si>
    <t>280301195 1</t>
  </si>
  <si>
    <t>Ensayar muestras de suelos según normativa y especificaciones técnicas.</t>
  </si>
  <si>
    <t>•	Reemplaza a: Código: 280301011 Versión: 2 Titulo de la Norma: Realizar ensayos de acuerdo con las normas técnicas.</t>
  </si>
  <si>
    <t>280301196 1</t>
  </si>
  <si>
    <t>Representar proyectos de construcción según normativa y técnicas de dibujo</t>
  </si>
  <si>
    <t>280301197 1</t>
  </si>
  <si>
    <t>Modelar planos de construcción según especificaciones y técnicas digitales</t>
  </si>
  <si>
    <t>•	Reemplaza a: Código: 280301039 Versión: 01 Titulo de la Norma: Desarrollar técnicas de presentación digital en proyectos de construcción de acuerdo con planos, normas y especificaciones técnicas y software..</t>
  </si>
  <si>
    <t>280301198 1</t>
  </si>
  <si>
    <t>Medir construcciones según técnicas y procedimientos técnicos</t>
  </si>
  <si>
    <t>Esta norma fue adoptada  de la MS de Servicios Financieros (código anterior 210301019_3) según Acta 001 del 09/02/2015 de la MS Servicios Financieros en la que se aprueba su traslado.
Esta norma es reemplazada por la 210303022, decisión avalada por el con</t>
  </si>
  <si>
    <t>280301199 1</t>
  </si>
  <si>
    <t>Validar planos de acuerdo con normativa y requerimientos técnicos.</t>
  </si>
  <si>
    <t>Esta norma fue adoptada  de la MS de Servicios Financieros (código anterior 210301020_3) según Acta 001 del 09/02/2015 de la MS Servicios Financieros en la que se aprueba su traslado.
Esta norma es reemplazada por la 210303023, decisión avalada por el con</t>
  </si>
  <si>
    <t>280301200 1</t>
  </si>
  <si>
    <t>Programar proyectos según especificaciones técnicas y métodos de planeación.</t>
  </si>
  <si>
    <t>Esta norma fue adoptada  de la MS de Servicios Financieros (código anterior 210301022_2) según Acta 001 del 09/02/2015 de la MS Servicios Financieros en la que se aprueba su traslado..Por decisión del Grupo de Gestión de Competencias Laborales de fecha 29</t>
  </si>
  <si>
    <t>Fue reemplazada por la(s) norma(s)  210303031  que ya se encuentra(n) publicada(s).</t>
  </si>
  <si>
    <t>280301201 1</t>
  </si>
  <si>
    <t>Diseñar redes hidrosanitarias según normativa.</t>
  </si>
  <si>
    <t>Esta norma fue adoptada  de la MS de Servicios Financieros (código anterior 210301024_2) según Acta 001 del 09/02/2015 de la MS Servicios Financieros en la que se aprueba su traslado..Por decisión del Grupo de Gestión de Competencias Laborales de fecha 29</t>
  </si>
  <si>
    <t>•	Reemplaza a: Código: 280301074 Versión: 2 Titulo de la Norma: Diseñar redes en viviendas unifamiliares según planos, especificaciones y normas vigentes..</t>
  </si>
  <si>
    <t>280301202 1</t>
  </si>
  <si>
    <t>Instalar aparatos sanitarios de acuerdo con planos y normativa técnica.</t>
  </si>
  <si>
    <t>Esta norma fue adoptada  de la MS de Servicios Financieros (código anterior 210301028_2) según Acta 001 del 09/02/2015 de la MS Servicios Financieros en la que se aprueba su traslado.
Esta norma es reemplazada por la 210303026, decisión avalada por el con</t>
  </si>
  <si>
    <t>•	Reemplaza a: Código: 280301081 Versión: 2 Titulo de la Norma: Instalar y poner en funcionamiento aparatos sanitarios, griferías y accesorios según planos, especificaciones y manuales técnicos..</t>
  </si>
  <si>
    <t>280301203 1</t>
  </si>
  <si>
    <t>Verificar construcción de preliminares de obra según planos y especificaciones técnicas.</t>
  </si>
  <si>
    <t>Esta norma fue adoptada  de la MS de Servicios Financieros (código anterior 210301029_2) según Acta 001 del 09/02/2015 de la MS Servicios Financieros en la que se aprueba su traslado.
Esta norma es reemplazada por la 210303027, decisión avalada por el con</t>
  </si>
  <si>
    <t>280301204 1</t>
  </si>
  <si>
    <t>Coordinar construcción de estructuras de acuerdo con planos y especificaciones técnicas.</t>
  </si>
  <si>
    <t>Esta norma fue adoptada  de la MS de Servicios Financieros (código anterior 210301030_2) según Acta 001 del 09/02/2015 de la MS Servicios Financieros en la que se aprueba su traslado..Por decisión del Grupo de Gestión de Competencias Laborales de fecha 29</t>
  </si>
  <si>
    <t>•	Reemplaza a: Código: 280301086 Versión: 02 Titulo de la Norma: Verificar procesos constructivos de obra gris acuerdo a normas planos especificaciones y seguridad industrial..</t>
  </si>
  <si>
    <t>280301205 1</t>
  </si>
  <si>
    <t>Inspeccionar instalación de acabados de acuerdo con planos y especificaciones técnicas.</t>
  </si>
  <si>
    <t>Esta norma fue adoptada  de la MS de Servicios Financieros (código anterior _2) según Acta 001 del 09/02/2015 de la MS Servicios Financieros en la que se aprueba su traslado.
Esta norma es reemplazada por la 210303028, decisión avalada por el consejo de m</t>
  </si>
  <si>
    <t>•	Reemplaza a: Código: 280301087 Versión: 02 Titulo de la Norma: Verificar actividades de obra blanca de acuerdo con normas planos y especificaciones..</t>
  </si>
  <si>
    <t>280301206 1</t>
  </si>
  <si>
    <t>Probar instalaciones técnicas de acuerdo con planos y especificaciones de construcción.</t>
  </si>
  <si>
    <t>Esta norma fue adoptada  de la MS de Servicios Financieros (código anterior 210301040_2) según Acta 001 del 09/02/2015 de la MS Servicios Financieros en la que se aprueba su traslado..Por decisión del Grupo de Gestión de Competencias Laborales de fecha 29</t>
  </si>
  <si>
    <t>•	Reemplaza a: Código: 280301088 Versión: 02 Titulo de la Norma: Controlar la instalaciones técnicas de acuerdo con normas planos y especificaciones.</t>
  </si>
  <si>
    <t>280301207 1</t>
  </si>
  <si>
    <t>Trasladar concreto premezclado de acuerdo con procedimientos técnicos y normativa de seguridad</t>
  </si>
  <si>
    <t>Mediante acta 003 del 25/08/2017, el Consejo de mesa avala la norma 280301207, Reemplaza las normas 280301068.</t>
  </si>
  <si>
    <t>Esta norma fue adoptada  de la MS de Servicios Financieros (código anterior 210301041_2) según Acta 001 del 09/02/2015 de la MS Servicios Financieros en la que se aprueba su traslado..Por decisión del Grupo de Gestión de Competencias Laborales de fecha 29</t>
  </si>
  <si>
    <t>Fue reemplazada por la(s) norma(s)  210303029  que ya se encuentra(n) publicada(s).</t>
  </si>
  <si>
    <t>280301208 1</t>
  </si>
  <si>
    <t>Fundir concreto de acuerdo con requerimientos técnicos de construcción.</t>
  </si>
  <si>
    <t>Mediante acta 003 del 25/08/2017, el Consejo de mesa avala la norma 280301208, Reemplaza las normas 280301024.</t>
  </si>
  <si>
    <t>Esta norma fue adoptada  de la MS de Servicios Financieros (código anterior 210301042_2) según Acta 001 del 09/02/2015 de la MS Servicios Financieros en la que se aprueba su traslado.
Esta norma es reemplazada por la 210303026, decisión avalada por el con</t>
  </si>
  <si>
    <t>280301210 1</t>
  </si>
  <si>
    <t>Medir propiedades del concreto y mortero según normativa técnica en estado fresco.</t>
  </si>
  <si>
    <t>Mediante acta 003 del 25/08/2017, el Consejo de mesa avala la norma 280301210, Reemplaza las normas 280301035.</t>
  </si>
  <si>
    <t>Esta norma fue adoptada  de la MS de Servicios Financieros (código anterior 210301043_2) según Acta 001 del 09/02/2015 de la MS Servicios Financieros en la que se aprueba su traslado..Por decisión del Grupo de Gestión de Competencias Laborales de fecha 29</t>
  </si>
  <si>
    <t>Fue reemplazada por la(s) norma(s)  210303030  que ya se encuentra(n) publicada(s).</t>
  </si>
  <si>
    <t>•	Reemplaza a: Código: 280301035 Versión: 2 Titulo de la Norma: Tomar muestras de concreto y mortero hidraulico en estado fresco y endurecido de acuerdo con las normas técnicas..</t>
  </si>
  <si>
    <t>280301211 1</t>
  </si>
  <si>
    <t>Instalar redes de servicio público según equipo de tecnología sin zanja</t>
  </si>
  <si>
    <t>Mediante acta 001 del 22/02/2018, el Consejo de mesa avala la norma 280301211, Reemplaza las normas 280301138.</t>
  </si>
  <si>
    <t>Esta norma fue adoptada  de la MS de Servicios Financieros (código anterior 210301044_2) según Acta 001 del 09/02/2015 de la MS Servicios Financieros en la que se aprueba su traslado.
Esta norma es reemplazada por la 210303028, decisión avalada por el con</t>
  </si>
  <si>
    <t>•	Reemplaza a: Código: 280301138 Versión: 1 Titulo de la Norma: Operar equipo de perforación horizontal dirigida de acuerdo con manuales técnicos y nomas de seguridad..</t>
  </si>
  <si>
    <t>280301212 1</t>
  </si>
  <si>
    <t>Reparar fachadas de acuerdo con planos y especificaciones técnicas.</t>
  </si>
  <si>
    <t>Esta norma fue adoptada  de la MS de Servicios Financieros (código anterior 210301045_2) según Acta 001 del 09/02/2015 de la MS Servicios Financieros en la que se aprueba su traslado..Por decisión del Grupo de Gestión de Competencias Laborales de fecha 29</t>
  </si>
  <si>
    <t>280301213 1</t>
  </si>
  <si>
    <t>Instalar redes hidrosanitarias de acuerdo con procedimientos técnicos y normativa</t>
  </si>
  <si>
    <t>Mediante acta 004 del 24/09/2018, el Consejo de mesa avala la norma 280301213, Reemplaza las normas 280301046, 280301047 y 280301019.</t>
  </si>
  <si>
    <t>Esta norma fue adoptada  de la MS de Servicios Financieros (código anterior 210301069_1) según Acta 001 del 09/02/2015 de la MS Servicios Financieros en la que se aprueba su traslado.
Esta norma es reemplazada por la  210303034, decisión avalada por el co</t>
  </si>
  <si>
    <t>Fue reemplazada por la(s) norma(s)  210303034 que ya se encuentra(n) publicada(s).</t>
  </si>
  <si>
    <t>280301214 1</t>
  </si>
  <si>
    <t>Reparar estructuras de madera de acuerdo con planos arquitectónicos y especificaciones técnicas.</t>
  </si>
  <si>
    <t>Esta norma fue adoptada  de la MS de Servicios Financieros (código anterior 210301070_1) según Acta 001 del 09/02/2015 de la MS Servicios Financieros en la que se aprueba su traslado..Por decisión del Grupo de Gestión de Competencias Laborales de fecha 29</t>
  </si>
  <si>
    <t>280301215 1</t>
  </si>
  <si>
    <t>Instalar sistemas hidráulicos de acuerdo con procedimientos técnicos y normativa de sistemas de protección contra incendios</t>
  </si>
  <si>
    <t>Mediante acta 004 del 24/09/2018, el Consejo de mesa avala la norma 280301215, Reemplaza las normas 280301071.</t>
  </si>
  <si>
    <t>Esta norma fue adoptada  de la MS de Servicios Financieros (código anterior 210301071_1) según Acta 001 del 09/02/2015 de la MS Servicios Financieros.
Esta norma es reemplazada por la  210303035, decisión avalada por el consejo de mesa mediante 014 del 02</t>
  </si>
  <si>
    <t>Fue reemplazada por la(s) norma(s)  210303035 que ya se encuentra(n) publicada(s).</t>
  </si>
  <si>
    <t>•	Reemplaza a: Código: 280301071 Versión: 2 Titulo de la Norma: Construir instalaciones especiales según normas, planos y especificaciones..</t>
  </si>
  <si>
    <t>280301216 1</t>
  </si>
  <si>
    <t>Instalar equipos de bombeo de acuerdo con manuales de instalación y normativa</t>
  </si>
  <si>
    <t>Mediante acta 004 del 24/09/2018, el Consejo de mesa avala la norma 280301216, Reemplaza las normas 280301072.</t>
  </si>
  <si>
    <t>Esta norma fue adoptada  de la MS de Servicios Financieros (código anterior 210301072_2) según Acta 001 del 09/02/2015 de la MS Servicios Financieros en la que se aprueba su traslado.
Esta norma es reemplazada por la  210303032, decisión avalada por el co</t>
  </si>
  <si>
    <t>Fue reemplazada por la(s) norma(s)  210303032  que ya se encuentra(n) publicada(s).</t>
  </si>
  <si>
    <t>•	Reemplaza a: Código: 280301072 Versión: 2 Titulo de la Norma: Instalar sistemas de bombeo y presión según normas, planos y especificaciones.</t>
  </si>
  <si>
    <t>280301217 1</t>
  </si>
  <si>
    <t>Armar refuerzos estructurales de acuerdo con planos y reglamento técnico de construcción.</t>
  </si>
  <si>
    <t>Mediante acta 001 del 22/02/2018, el Consejo de mesa avala la norma 280301217, Reemplaza las normas 280301076.</t>
  </si>
  <si>
    <t>Esta norma fue adoptada  de la MS de Servicios Financieros (código anterior 210301073_2) según Acta 001 del 09/02/2015 de la MS Servicios Financieros en la que se aprueba su traslado.
Esta norma es reemplazada por la  210303034, decisión avalada por el co</t>
  </si>
  <si>
    <t>Fue reemplazada por la(s) norma(s)  210303033 que ya se encuentra(n) publicada(s).</t>
  </si>
  <si>
    <t>•	Reemplaza a: Código: 280301076 Versión: 2 Titulo de la Norma: Armar refuerzos en estructuras de concreto de acuerdo con normas, planos y especificaciones..</t>
  </si>
  <si>
    <t>280301218 1</t>
  </si>
  <si>
    <t>Instalar material refractario según procedimiento técnico y normativa.</t>
  </si>
  <si>
    <t>Esta norma fue adoptada  de la MS de Servicios Financieros (código anterior 210301074_1) según Acta 001 del 09/02/2015 de la MS Servicios Financieros en la que se aprueba su traslado.
Esta norma es reemplazada por la 210303024, decisión avalada por el con</t>
  </si>
  <si>
    <t>280301219 1</t>
  </si>
  <si>
    <t>Preparar concretos y morteros según normativa y especificaciones técnicas de construcción.</t>
  </si>
  <si>
    <t>Mediante acta 004 del 24/09/2018, el Consejo de mesa avala la norma 280301219, Reemplaza las normas 280301012.</t>
  </si>
  <si>
    <t>Esta norma fue adoptada  de la MS de Servicios Financieros (código anterior 210301075_1) según Acta 001 del 09/02/2015 de la MS Servicios Financieros en la que se aprueba su traslado.
Esta norma es reemplazada por la 210303025 , decisión avalada por el co</t>
  </si>
  <si>
    <t>280301220 1</t>
  </si>
  <si>
    <t>Instalar sistemas constructivos de acuerdo con planos y especificaciones técnicas en seco</t>
  </si>
  <si>
    <t>Fue reemplazada por la(s) norma(s)  210303037 que ya se encuentra(n) publicada(s).</t>
  </si>
  <si>
    <t>280301221 1</t>
  </si>
  <si>
    <t>Instalar vidrios de acuerdo con procedimientos y normativa técnica</t>
  </si>
  <si>
    <t>Fue reemplazada por la(s) norma(s)  210303038  que ya se encuentra(n) publicada(s).</t>
  </si>
  <si>
    <t>280301222 1</t>
  </si>
  <si>
    <t>Impermeabilizar superficies de acuerdo con especificaciones técnicas</t>
  </si>
  <si>
    <t>Fue reemplazada por la(s) norma(s)  210303039  que ya se encuentra(n) publicada(s).</t>
  </si>
  <si>
    <t>•	Reemplaza a: Código: 280301082 Versión: 2 Titulo de la Norma: Impermeabilizar estructuras en concreto de acuerdo a especificaciones y manuales técnicos.
•	Reemplaza a: Código: 280301092 Versión: 1 Titulo de la Norma: Impermeabilizar tanques y piscinas de acuerdo a especificaciones y manuales técnicos.
•	Reemplaza a: Código: 280301093 Versión: 1 Titulo de la Norma: Impermeabilizar fachadas y muros exteriores de acuerdo con normas, planos y especificaciones.
•	Reemplaza a: Código: 280301151 Versión: 1 Titulo de la Norma: Preparar superficie a impermeabilizar de acuerdo a normas y especificaciones técnicas.</t>
  </si>
  <si>
    <t>280301223 1</t>
  </si>
  <si>
    <t>Operar motoniveladora según manuales técnicos</t>
  </si>
  <si>
    <t>Fue reemplazada por la(s) norma(s)  210303036 que ya se encuentra(n) publicada(s).</t>
  </si>
  <si>
    <t>280301224 1</t>
  </si>
  <si>
    <t>Evaluar estructuras de acuerdo con guías de vulnerabilidad sísmica y normativa sismo resistente</t>
  </si>
  <si>
    <t>280301225 1</t>
  </si>
  <si>
    <t>Validar actividades de obra según especificaciones técnicas y normativa de construcción</t>
  </si>
  <si>
    <t>280301226 1</t>
  </si>
  <si>
    <t>Coordinar construcción de pavimentos según especificaciones técnicas y normativa</t>
  </si>
  <si>
    <t>280301227 1</t>
  </si>
  <si>
    <t>Armar estructuras de guadua según planos y especificaciones técnicas</t>
  </si>
  <si>
    <t>280301228 1</t>
  </si>
  <si>
    <t>Instalar sistemas sépticos de acuerdo con manuales y normativa técnica</t>
  </si>
  <si>
    <t>Mediante acta 008 del 15/11/2016, el Consejo de mesa avala la norma 210303030, Reemplaza la norma 210303012 Y  210303014.</t>
  </si>
  <si>
    <t>280301230 1</t>
  </si>
  <si>
    <t>Coordinar ensamble de torre grúa de acuerdo con procedimiento de montaje y desmontaje y manuales técnicos</t>
  </si>
  <si>
    <t>Mediante acta 008 del 15/11/2016, el Consejo de mesa avala la norma 210303031, Reemplaza las normas 210303003, 210303009  Y  210303004.</t>
  </si>
  <si>
    <t>280301231 1</t>
  </si>
  <si>
    <t>Instalar pavimentos articulados de acuerdo con procedimiento y normativa técnica</t>
  </si>
  <si>
    <t>Mediante acta 012 del 30/10/2017, el Consejo de mesa avala la norma 210303032, Reemplaza las normas   210303018.</t>
  </si>
  <si>
    <t>280301233 1</t>
  </si>
  <si>
    <t>Rehabilitar ductos de acuerdo con métodos de curado y normativa técnica</t>
  </si>
  <si>
    <t>Mediante acta 014 del 02/08/2018, el Consejo de mesa avala la norma 210303033, Reemplaza las normas  210303019.</t>
  </si>
  <si>
    <t>280301234 1</t>
  </si>
  <si>
    <t>Proyectar espacios interiores de acuerdo con requerimientos del cliente y criterios técnicos</t>
  </si>
  <si>
    <t>Mediante acta 014 del 02/08/2018, el Consejo de mesa avala la norma 210303034, Reemplaza las normas  210303015.</t>
  </si>
  <si>
    <t>280301237 1</t>
  </si>
  <si>
    <t>Operar equipo de pavimentación de acuerdo con manual de operación y normativa de construcción</t>
  </si>
  <si>
    <t>Mediante acta 014 del 02/08/2018, el Consejo de mesa avala la norma 210303035, Reemplaza las normas  210303017.</t>
  </si>
  <si>
    <t>280301238 1</t>
  </si>
  <si>
    <t>Tomar muestra asfáltica de acuerdo con procedimiento y normativa técnica</t>
  </si>
  <si>
    <t>280301240 1</t>
  </si>
  <si>
    <t>Pintar superficie de acuerdo con procedimiento y ficha técnica</t>
  </si>
  <si>
    <t>280301241 1</t>
  </si>
  <si>
    <t>Compactar superficies de acuerdo con diseño de infraestructura y normativa técnica</t>
  </si>
  <si>
    <t>280301244 1</t>
  </si>
  <si>
    <t>Instalar cubiertas de acuerdo con tipo de diseño y normativa técnica</t>
  </si>
  <si>
    <t>280301248 1</t>
  </si>
  <si>
    <t>Proyectar espacios exteriores de acuerdo con técnicas de paisajismo y normativa urbanística</t>
  </si>
  <si>
    <t>280301249 1</t>
  </si>
  <si>
    <t>Evaluar viviendas según parámetros de habitabilidad y normativa técnica</t>
  </si>
  <si>
    <t>280301250 1</t>
  </si>
  <si>
    <t>Instalar elementos de yeso de acuerdo con guía técnica y especificaciones de obra</t>
  </si>
  <si>
    <t>280301251 1</t>
  </si>
  <si>
    <t>Revestir superficies de acuerdo con técnicas de acabados y tipo de material</t>
  </si>
  <si>
    <t>Esta norma es reemplazada por la  270401096, decisión avalada por el consejo de mesa mediante 001 del 12/03/2018.</t>
  </si>
  <si>
    <t>280301252 1</t>
  </si>
  <si>
    <t>Encofrar estructuras de acuerdo con tipo de sistema y planos de construcción</t>
  </si>
  <si>
    <t>280301254 1</t>
  </si>
  <si>
    <t>Enchapar superficies de acuerdo con especificaciones técnicas de construcción y lineamientos de acabados</t>
  </si>
  <si>
    <t>280301255 1</t>
  </si>
  <si>
    <t>Levantar muros no estructurales de acuerdo con planos y normativa de construcción</t>
  </si>
  <si>
    <t>280301256 1</t>
  </si>
  <si>
    <t>Levantar muros en mampostería estructural de acuerdo con planos y normativa técnica de construcción</t>
  </si>
  <si>
    <t>280301257 1</t>
  </si>
  <si>
    <t>Instalar mezclas asfálticas de acuerdo con normativa técnica y tipo de obra</t>
  </si>
  <si>
    <t>280301258 1</t>
  </si>
  <si>
    <t>Pulir superficies de acuerdo con métodos y especificaciones técnicas de construcción</t>
  </si>
  <si>
    <t>280301259 1</t>
  </si>
  <si>
    <t>Fundir granito de acuerdo con normativa y especificaciones técnicas de construcción</t>
  </si>
  <si>
    <t>280301260 1</t>
  </si>
  <si>
    <t>Estucar superficies según especificaciones técnicas de construcción y lineamientos de acabado</t>
  </si>
  <si>
    <t>280301261 1</t>
  </si>
  <si>
    <t>Instalar filtros de acuerdo con normativa y especificaciones técnicas de construcción</t>
  </si>
  <si>
    <t>280301262 1</t>
  </si>
  <si>
    <t>Representar proyectos de construcción según especificaciones de diseño y normativa técnica</t>
  </si>
  <si>
    <t>290805001 1</t>
  </si>
  <si>
    <t>Esta norma fue trasladada de la MS de Procesamiento de Alimentos (código 290801032)mediante Acta 031 del 17/04/2013 y adoptada por la MS de Confitería según Acta 005 del 09/03/2013.
 Mediante Acta 001 del 14/11/2014, el consejo de la mesa aprueba la extens</t>
  </si>
  <si>
    <t>290805002 1</t>
  </si>
  <si>
    <t>Controlar la fabricacion de productos y sub-productos de confitería de acuerdo con el programa de producción y normativa vigente.</t>
  </si>
  <si>
    <t>Esta norma fue trasladada de la MS de Procesamiento de Alimentos (código 290801033) mediante Acta 031 del 17/04/2013 y adoptada por la MS de Confitería según Acta 005 del 09/03/2013.
 Según acta 004 del 12-05-2018 Se identificó que la norma no es utilizada</t>
  </si>
  <si>
    <t>290805003 1</t>
  </si>
  <si>
    <t>Esta norma fue trasladada de la MS de Procesamiento de Alimentos (código 290801034) mediante Acta 031 del 17/04/2013 y adoptada por la MS de Confitería según Acta 005 del 09/03/2013.
 Esta norma es reemplazada por la 290801095, decisión avalada por el con</t>
  </si>
  <si>
    <t>Esta norma fue trasladada de la MS de Procesamiento de Alimentos (código 290801034) mediante Acta 031 del 17/04/2013 y adoptada por la MS de Confitería según Acta 005 del 09/03/2013.</t>
  </si>
  <si>
    <t>290805004 1</t>
  </si>
  <si>
    <t>Esta norma fue trasladada de la MS de Procesamiento de Alimentos (código 290801035) mediante Acta 031 del 17/04/2013 y adoptada por la MS de Confitería según Acta 005 del 09/03/2013.
 Según acta de Consejo de MS 002 DEL 28-05-2019 Se identificó que la norm</t>
  </si>
  <si>
    <t>Extensión de vigencia por primera vez hasta el 30/12/2011, con Acta 002 del 12/07/2011.
Según acta 030 del 03/10/2014, el Consejo ejecutivo de la MS aprueba el trabajo realizado con el equipo técnico, para que esta norma continue en la misma versión.</t>
  </si>
  <si>
    <t>290805005 1</t>
  </si>
  <si>
    <t>Elaborar jarabes y/o mezclas de dulceria industrial de acuerdo a especificaciones tecnicas.</t>
  </si>
  <si>
    <t>Esta norma fue trasladada de la MS de Procesamiento de Alimentos (código 290801044) mediante Acta 031 del 17/04/2013 y adoptada por la MS de Confitería según Acta 005 del 09/03/2013.
 Mediante Acta 001 del 14/11/2014, el consejo de la mesa aprueba la exten</t>
  </si>
  <si>
    <t>290805006 1</t>
  </si>
  <si>
    <t>Esta norma fue trasladada de la MS de Procesamiento de Alimentos (código 290801045) mediante Acta 031 del 17/04/2013 y adoptada por la MS de Confitería según Acta 005 del 09/03/2013.
 Mediante Acta 001 del 14/11/2014, el consejo de la mesa aprueba la exten</t>
  </si>
  <si>
    <t>290805007 1</t>
  </si>
  <si>
    <t>Obtener granilla de cacao de acuerdo a parametros tecnicos.</t>
  </si>
  <si>
    <t>Esta norma fue trasladada de la MS de Procesamiento de Alimentos (código 290801046) mediante Acta 031 del 17/04/2013 y adoptada por la MS de Confitería según Acta 005 del 09/03/2013.
 Mediante Acta 001 del 14/11/2014, el consejo de la mesa aprueba la exten</t>
  </si>
  <si>
    <t>290805008 1</t>
  </si>
  <si>
    <t>Elaborar pasta y/o licor de cacao de acuerdo a especificaciones tecnicas.</t>
  </si>
  <si>
    <t>Esta norma fue trasladada de la MS de Procesamiento de Alimentos (código 290801047) mediante Acta 031 del 17/04/2013 y adoptada por la MS de Confitería según Acta 005 del 09/03/2013.
 Mediante Acta 001 del 14/11/2014, el consejo de la mesa aprueba la exten</t>
  </si>
  <si>
    <t>290805009 1</t>
  </si>
  <si>
    <t>Separar manteca y torta de cacao de acuerdo a especificaciones tecnicas.</t>
  </si>
  <si>
    <t>Esta norma fue trasladada de la MS de Procesamiento de Alimentos (código 290801048) mediante Acta 031 del 17/04/2013 y adoptada por la MS de Confitería según Acta 005 del 09/03/2013.
 Mediante Acta 001 del 14/11/2014, el consejo de la mesa aprueba la exten</t>
  </si>
  <si>
    <t>290805010 1</t>
  </si>
  <si>
    <t>Esta norma fue trasladada de la MS de Procesamiento de Alimentos (código 290801055) mediante Acta 031 del 17/04/2013 y adoptada por la MS de Confitería según Acta 005 del 09/03/2013.</t>
  </si>
  <si>
    <t>290805011 1</t>
  </si>
  <si>
    <t>Esta norma fue trasladada de la MS de Procesamiento de Alimentos (código 290801056) mediante Acta 031 del 17/04/2013 y adoptada por la MS de Confitería según Acta 005 del 09/03/2013.
 Según acta 004 del 12-05-2018 Se toma la decisión de inactivar esta norm</t>
  </si>
  <si>
    <t>290805012 1</t>
  </si>
  <si>
    <t>Mezclar ingredientes de confitería según técnicas y estándar del producto.</t>
  </si>
  <si>
    <t>290805013 1</t>
  </si>
  <si>
    <t>Controlar concentrado de jarabes de acuerdo con con especificaciones técnicas y procedimiento de dulcería</t>
  </si>
  <si>
    <t>290805014 1</t>
  </si>
  <si>
    <t>Temperar masas de confitería según manuales de producción y requerimientos técnicos.</t>
  </si>
  <si>
    <t>290805015 1</t>
  </si>
  <si>
    <t>Moldear masa de confitería de acuerdo con especificaciones técnicas del producto.</t>
  </si>
  <si>
    <t>290805016 2</t>
  </si>
  <si>
    <t>Gragear confite de acuerdo con procedimiento técnico y normativa de alimentos</t>
  </si>
  <si>
    <t>290805017 2</t>
  </si>
  <si>
    <t>Obtener base de chocolate de acuerdo con procedimiento técnico y normativa de alimentos</t>
  </si>
  <si>
    <t>Fue reemplazada por la(s) norma(s)  280301227  que ya se encuentra(n) publicada(s).</t>
  </si>
  <si>
    <t>•	Reemplaza a: Código: 270409014 Versión: 1 Titulo de la Norma: Recolectar caucho de acuerdo con manual técnico..</t>
  </si>
  <si>
    <t>290805018 1</t>
  </si>
  <si>
    <t>Elaborar confite artesanal de acuerdo con procedimientos técnicos</t>
  </si>
  <si>
    <t>Los delegatarios y expertos técnicos que participan en la Mesa Sectorial como integrantes del Consejo ejecutivo determinan que la NSCL no es una función específica, ya que es una actividad que hace parte de otras funciones laborales. Se soporta con acta 0</t>
  </si>
  <si>
    <t>Esta norma es reemplazada por la  280301210, decisión avalada por el consejo de mesa mediante 003 del 25/08/2017.</t>
  </si>
  <si>
    <t>•	Reemplaza a: Código: 270409015 Versión: 1 Titulo de la Norma: Acondicionar caucho natural según requerimientos técnicos de producción..
•	Reemplaza a: Código: 270409016 Versión: 1 Titulo de la Norma: Procesar caucho de acuerdo con manuales técnicos y normativa..</t>
  </si>
  <si>
    <t>290805019 1</t>
  </si>
  <si>
    <t>Obtener jarabe de acuerdo con guía de producción y normativa sanitaria</t>
  </si>
  <si>
    <t>Fue reemplazada por la(s) norma(s)  280301210  que ya se encuentra(n) publicada(s).</t>
  </si>
  <si>
    <t>290805020 1</t>
  </si>
  <si>
    <t>Moldear masa de confitería de acuerdo con manual de producción y normativa sanitaria</t>
  </si>
  <si>
    <t>290805021 1</t>
  </si>
  <si>
    <t>Elaborar masa de confitería de acuerdo con guía de producción y normativa sanitaria</t>
  </si>
  <si>
    <t>270409001 1</t>
  </si>
  <si>
    <t>Producir material vegetal de caucho natural, que cumpla con las condiciones agronómicas requeridas por el sistema productivo</t>
  </si>
  <si>
    <t>270409001 2</t>
  </si>
  <si>
    <t>Producir material vegetal de caucho natural, que cumpla con las condiciones agronómicas requeridas por el sistema productivo.</t>
  </si>
  <si>
    <t>270409002 1</t>
  </si>
  <si>
    <t>Preparar áreas de establecimiento de la plantación de caucho, de acuerdo con parámetros técnicos del cultivo y siembra</t>
  </si>
  <si>
    <t>Fue reemplazada por la(s) norma(s)  280301240 que ya se encuentra(n) publicada(s).</t>
  </si>
  <si>
    <t>270409002 2</t>
  </si>
  <si>
    <t>Preparar áreas de establecimiento de la plantación de caucho, de acuerdo con parámetros técnicos del cultivo y siembra.</t>
  </si>
  <si>
    <t>270409003 1</t>
  </si>
  <si>
    <t>Mantener el sistema caucho natural de acuerdo con los requerimientos de desarrollo del cultivo y sus asociados</t>
  </si>
  <si>
    <t>Se inactiva según acta 002 del 21/07/2019 ,esta inmersa en la norma 270401092</t>
  </si>
  <si>
    <t>Fue reemplazada por la(s) norma(s)  280301194 que ya se encuentra(n) publicada(s).</t>
  </si>
  <si>
    <t>270409003 2</t>
  </si>
  <si>
    <t>Mantener el sistema caucho natural de acuerdo con los requerimientos de desarrollo del cultivo y sus asociados.</t>
  </si>
  <si>
    <t>Fue reemplazada por la(s) norma(s)  280301195 que ya se encuentra(n) publicada(s).</t>
  </si>
  <si>
    <t>270409004 1</t>
  </si>
  <si>
    <t>Efectuar las podas requeridas y el manejo fitosanitario del sistema caucho natural, con base en practicas y técnicas establecidas</t>
  </si>
  <si>
    <t>Al no contar con el segundo elemento de competencia, se procede a inactivar este código hasta que ajusten la información, a pesar de que esta NCL fue revisada por equipos técnicos que definieron extender su vigencia por 5 años mas ya que no presenta cam</t>
  </si>
  <si>
    <t>Esta norma es reemplazada por la  280301219, decisión avalada por el consejo de mesa mediante 004 del 24/09/2018.</t>
  </si>
  <si>
    <t>270409004 2</t>
  </si>
  <si>
    <t>Efectuar las podas requeridas, el deschupone y el manejo fitosanitario del sistema caucho natural, con base en prácticas y técnicas establecidas.</t>
  </si>
  <si>
    <t>Fue reemplazada por la(s) norma(s)  280301219 que ya se encuentra(n) publicada(s).</t>
  </si>
  <si>
    <t>270409005 1</t>
  </si>
  <si>
    <t>Realizar el aprovechamiento del sistema productivo de acuerdo con criterios técnicos definidos</t>
  </si>
  <si>
    <t>ESTA NCL FUE REEMPLAZADA CON EL CODIGO 270409009_1 POR LO TANTO SE INACTIVA. 30/03/2012.</t>
  </si>
  <si>
    <t>270409005 2</t>
  </si>
  <si>
    <t>Realizar el aprovechamiento del sistema productivo caucho de acuerdo con criterios técnicos definidos.</t>
  </si>
  <si>
    <t>Esta norma es reemplazada por la 280301171, decisión avalada por el consejo de mesa mediante acta 036 del 30/11/2015.  Se inactiva código.</t>
  </si>
  <si>
    <t>270409006 1</t>
  </si>
  <si>
    <t>Beneficiar el látex, los coágulos y el ripio, para obtener caucho natural técnicamente especificado</t>
  </si>
  <si>
    <t>Se inactiva según acta 002 del 21/07/2019 ,esta inmersa en la norma 270409021</t>
  </si>
  <si>
    <t>270409006 2</t>
  </si>
  <si>
    <t>Beneficiar el látex, los coágulos y el ripio, para obtener caucho natural técnicamente especificado (TSR).</t>
  </si>
  <si>
    <t>Esta norma es reemplazada por la 280301179, decisión avalada por el consejo de mesa mediante acta 036 del 30/10/2015.  Se inactiva código.</t>
  </si>
  <si>
    <t>270409007 1</t>
  </si>
  <si>
    <t>Manejar integradamente plagas y enfermedades en el sistema productivo caucho en las diferentes etapas de desarrollo y el lugar de incidencia</t>
  </si>
  <si>
    <t>Se inactiva según acta 002 del 21/07/2019 ,esta inmersa en la norma 270401095, 270401108 y 270401109</t>
  </si>
  <si>
    <t>270409008 1</t>
  </si>
  <si>
    <t>Manejar materia prima con criterios de calidad de acuerdo al proceso implementado en la empresa.</t>
  </si>
  <si>
    <t>Esta norma es reemplazada por la 270409015, decisión avalada por el consejo de mesa mediante acta 025 del 25/11/2015. Se inactiva código.</t>
  </si>
  <si>
    <t>Esta norma es reemplazada por la 280301180, decisión avalada por el consejo de mesa mediante acta 036 del 30/10/2015.  Se inactiva código.</t>
  </si>
  <si>
    <t>270409009 1</t>
  </si>
  <si>
    <t>Extraer látex de acuerdo con criterios técnicos definidos.</t>
  </si>
  <si>
    <t>270409010 1</t>
  </si>
  <si>
    <t>Procesar el caucho de acuerdo con requerimientos del mercado y normatividad vigente.</t>
  </si>
  <si>
    <t>270409011 1</t>
  </si>
  <si>
    <t>Inventariar plantaciones según manual técnico.</t>
  </si>
  <si>
    <t>Esta norma es reemplazada por la  280301200, decisión avalada por el consejo de mesa mediante acta 001 del 02/03/2017.</t>
  </si>
  <si>
    <t>270409012 1</t>
  </si>
  <si>
    <t>Trazar el panel de rayado de acuerdo con el sistemas de explotación.</t>
  </si>
  <si>
    <t>Fue reemplazada por la(s) norma(s)  280301200  que ya se encuentra(n) publicada(s).</t>
  </si>
  <si>
    <t>270409013 1</t>
  </si>
  <si>
    <t>Rayar el panel de corte según normas y manual técnico.</t>
  </si>
  <si>
    <t>270409014 1</t>
  </si>
  <si>
    <t>Recolectar caucho de acuerdo con manual técnico.</t>
  </si>
  <si>
    <t>270409015 1</t>
  </si>
  <si>
    <t>Acondicionar caucho natural según requerimientos técnicos de producción.</t>
  </si>
  <si>
    <t>270409016 1</t>
  </si>
  <si>
    <t>Procesar caucho de acuerdo con manuales técnicos y normativa.</t>
  </si>
  <si>
    <t>270409017 1</t>
  </si>
  <si>
    <t>Inventariar heveicultivos según procedimiento técnico</t>
  </si>
  <si>
    <t>Esta norma es reemplazada por la  280301208, decisión avalada por el consejo de mesa mediante 003 del 25/08/2017.</t>
  </si>
  <si>
    <t>•	Reemplaza a: Código: 270409011 Versión: 1 Titulo de la Norma: Inventariar plantaciones según manual técnico..</t>
  </si>
  <si>
    <t>270409018 1</t>
  </si>
  <si>
    <t>Trazar panel de sangría de acuerdo con manual técnico</t>
  </si>
  <si>
    <t>Fue reemplazada por la(s) norma(s)  280301208  que ya se encuentra(n) publicada(s).</t>
  </si>
  <si>
    <t>•	Reemplaza a: Código: 270409012 Versión: 1 Titulo de la Norma: Trazar  el panel de rayado de acuerdo con el sistema de explotación.</t>
  </si>
  <si>
    <t>270409019 1</t>
  </si>
  <si>
    <t>Extraer látex de acuerdo con protocolo y procedimiento técnico</t>
  </si>
  <si>
    <t>Extensión de vigencia por primera vez hasta el 30/12/2011, con Acta 002 del 12/07/2011.
según verificacion con equipo tecnico se manifiesta que continua con la misma version-Acta 029 del 16/05/2014.</t>
  </si>
  <si>
    <t>•	Reemplaza a: Código: 270409013 Versión: 1 Titulo de la Norma: Rayar el panel de corte según normas y manual técnico..</t>
  </si>
  <si>
    <t>270409020 1</t>
  </si>
  <si>
    <t>Recolectar látex según ficha técnica y protocolo</t>
  </si>
  <si>
    <t>Fue reemplazada por la(s) norma(s)  280301238 que ya se encuentra(n) publicada(s).</t>
  </si>
  <si>
    <t>270409021 1</t>
  </si>
  <si>
    <t>Acondicionar látex de acuerdo con protocolos de beneficio</t>
  </si>
  <si>
    <t>270405001 1</t>
  </si>
  <si>
    <t>Definir planes y estrategias para la producción cafetera</t>
  </si>
  <si>
    <t>Primera extensión de vigencia con Acta 001 del 06/02/2012 hasta el 31/12/2013.
 Se amplia vigencia hasta 31/12/2014, mediante carta recibida y firmada por el Presidente y Secretario Técnico de la mesa del 19/06/2014.
 Mediante carta del 30 de noviembre de 2</t>
  </si>
  <si>
    <t>Se Inactivó según Acta 06  del  22  de  Mayo  de  2018  (2do. Consejo Ejecutivo)</t>
  </si>
  <si>
    <t>270405001 2</t>
  </si>
  <si>
    <t>270405002 1</t>
  </si>
  <si>
    <t>Desarrollar las acciones definidas con relación a la producción cafetera</t>
  </si>
  <si>
    <t>270405002 2</t>
  </si>
  <si>
    <t>270405003 1</t>
  </si>
  <si>
    <t>Diagnosticar la finca cafetera para conocer la situación</t>
  </si>
  <si>
    <t>Se Inactivó según Acta 02  del  14  de  Marzo  de  2016  (1er. Consejo Ejecutivo) tiene su equivalente en la Ms Educación (240201063)</t>
  </si>
  <si>
    <t>270405003 2</t>
  </si>
  <si>
    <t>Se Inactivó según Acta 02  del  14  de  Marzo  de  2016  (1er. Consejo Ejecutivo) tiene su equivalente en la Ms Educación (240201056)</t>
  </si>
  <si>
    <t>270405004 1</t>
  </si>
  <si>
    <t>Evaluación anual del desempeño de la producción cafetera</t>
  </si>
  <si>
    <t>Se Inactivó según Acta 02  del  14  de  Marzo  de  2016  (1er. Consejo Ejecutivo) tiene su equivalente en la Ms Educación (240201054)</t>
  </si>
  <si>
    <t>270405004 2</t>
  </si>
  <si>
    <t>270405005 1</t>
  </si>
  <si>
    <t>Evaluar en forma permanente el desarrollo de los planes de acción</t>
  </si>
  <si>
    <t>270405006 1</t>
  </si>
  <si>
    <t>Realizar seguimiento y control de la producción cafetera</t>
  </si>
  <si>
    <t>270405006 2</t>
  </si>
  <si>
    <t>Realizar en forma permanente el seguimiento control y evaluación de los planes de acción</t>
  </si>
  <si>
    <t>270405007 1</t>
  </si>
  <si>
    <t>Efectuar el manejo y control integrado de plagas minimizando las pérdidas y con criterios de sostenibilidad</t>
  </si>
  <si>
    <t>Primera extensión de vigencia con Acta 001 del 15/12/2011 hasta el 31/12/2012.</t>
  </si>
  <si>
    <t>270405007 2</t>
  </si>
  <si>
    <t>Efectuar el manejo integrado de plagas minimizando las pérdidas y con criterios de sostenibilidad</t>
  </si>
  <si>
    <t>270405008 1</t>
  </si>
  <si>
    <t>Efectuar el manejo integrado de enfermedades minimizando las pérdidas y con criterios de sostenibilidad</t>
  </si>
  <si>
    <t>270405008 2</t>
  </si>
  <si>
    <t>270405009 1</t>
  </si>
  <si>
    <t>Beneficiar el café en forma eficiente con criterios de calidad y sostenibilidad</t>
  </si>
  <si>
    <t>270405009 2</t>
  </si>
  <si>
    <t>Beneficiar el café en forma eficiente con criterios de calidad y sostenibilidad.</t>
  </si>
  <si>
    <t>270405010 1</t>
  </si>
  <si>
    <t>Establecer plantaciones de café con criterios de sostenibilidad y competitividad</t>
  </si>
  <si>
    <t>270405010 2</t>
  </si>
  <si>
    <t>270405011 1</t>
  </si>
  <si>
    <t>Manejar los residuos del beneficio del café para evitar la contaminación y obtener otros productos útiles a partir de ellos</t>
  </si>
  <si>
    <t>270405011 2</t>
  </si>
  <si>
    <t>270405012 1</t>
  </si>
  <si>
    <t>Obtener colinos de café de acuerdo con los parámetros de calidad</t>
  </si>
  <si>
    <t>Esta norma es reemplazada por el código 270405057, decisión avalada por el Consejo de mesa mediante Acta 006 del 06-10-2015.</t>
  </si>
  <si>
    <t>270405012 2</t>
  </si>
  <si>
    <t>Obtener colinos de café de acuerdo con los parámetros de calidad.</t>
  </si>
  <si>
    <t>270405013 1</t>
  </si>
  <si>
    <t>Recolectar café con criterios de calidad, eficiencia, eficacia y minimizando las pérdidas</t>
  </si>
  <si>
    <t>Se inactiva según acta 002  del 21/07/2019 ,esta inmersa en la norma 270401092</t>
  </si>
  <si>
    <t>270405013 2</t>
  </si>
  <si>
    <t>Recolectar el café con criterios de calidad, eficiencia, eficacia y minimizando las pérdidas</t>
  </si>
  <si>
    <t>270405014 1</t>
  </si>
  <si>
    <t>Realizar diagnósticos sobre estado de desarrollo de las regiones cafeteras</t>
  </si>
  <si>
    <t>Primera extensión de vigencia con Acta 001 del 15/12/2011 hasta 30/12/2012.
 Mediante carta del 30 de noviembre de 2014, firmada por el Presidente de la Mesa se extiende vigencia hasta el 30 de junio de 2015.
 Esta norma es reemplazada por la 270401097, de</t>
  </si>
  <si>
    <t>270405015 1</t>
  </si>
  <si>
    <t>Proponer la tecnología y conocimientos a transferir con base en los resultados de la investigación y en su adaptación y utilización por parte del caficultor</t>
  </si>
  <si>
    <t>Primera extensión de vigencia con Acta 001 del 15/12/2011 hasta 30/12/2012.</t>
  </si>
  <si>
    <t>Al no contar con el segundo elemento de competencia, se procede a inactivar este código hasta que ajusten la información, a pesar de que esta NCL  fue revisada por equipos técnicos que definieron extender  su vigencia por 5 años mas ya que no presenta cam</t>
  </si>
  <si>
    <t>270405016 1</t>
  </si>
  <si>
    <t>Desarrollar programas de transferencia de tecnología y conocimientos de acuerdo con las condiciones socioeconómicas y agro ecológicas de la región, seleccionando las metodologías educativas requeridas</t>
  </si>
  <si>
    <t>270405017 1</t>
  </si>
  <si>
    <t>Establecer estrategias de seguimiento y evaluación a los procesos de adopción de tecnología y conocimientos en las regiones cafeteras para llevar a cabo los ajustes necesarios y alcanzar el nivel de desarrollo esperado</t>
  </si>
  <si>
    <t>270405018 1</t>
  </si>
  <si>
    <t>Definir estrategias para la gestión y el desarrollo comunitario en las regiones cafeteras</t>
  </si>
  <si>
    <t>Se Inactivó según Acta 03 del 20 de Mayo de 2016 (2do. Consejo Ejecutivo)</t>
  </si>
  <si>
    <t>270405019 1</t>
  </si>
  <si>
    <t>Promover la implementación de programas de gestión orientados hacia la competitividad y la sostenibilidad de las fincas cafeteras</t>
  </si>
  <si>
    <t>270405020 1</t>
  </si>
  <si>
    <t>Mantener y operar las herramientas manuales utilizadas en la producción agrícola de acuerdo con las recomendaciones técnicas.</t>
  </si>
  <si>
    <t>Se inactiva según acta 002  del 21/07/2019 ,esta inmersa en la norma 270409021</t>
  </si>
  <si>
    <t>270405020 2</t>
  </si>
  <si>
    <t>270405021 1</t>
  </si>
  <si>
    <t>Realizar el mantenimiento y operación de las instalaciones eléctricas de la finca cafetera según recomendaciones y normas técnicas.</t>
  </si>
  <si>
    <t>SE INACTIVA ESTE CODIGO POR CONSIDERAR QUE SU FUNCION ES REGLAMENTARIA A LA MS DEL SECTOR ELECTRICO / ACTA 001 DEL 15/12/2012.</t>
  </si>
  <si>
    <t>270405022 1</t>
  </si>
  <si>
    <t>Operar y mantener equipos de beneficio de café de acuerdo con los procedimientos y recomendaciones técnicas.</t>
  </si>
  <si>
    <t>Primera extensión de vigencia con Acta 001 del 15/12/2011 hasta 30/12/2012. Por decisión del Grupo de Gestión de Competencias Laborales y mediante Acta 001 del 18/12/2013 se extiende vigencia a esta norma por encontrarse soportando programas de formación</t>
  </si>
  <si>
    <t>Se inactiva según acta 002  del 21/07/2019 ,esta inmersa en la norma 270401095, 270401108 y 270401109</t>
  </si>
  <si>
    <t>270405022 2</t>
  </si>
  <si>
    <t>Fue reemplazada por la(s) norma(s)  270401095, 270401108 y 270401109 que ya se encuentra(n) publicada(s).</t>
  </si>
  <si>
    <t>270405023 1</t>
  </si>
  <si>
    <t>Mantener y operar aspersoras convencionales no motorizadas de acuerdo con recomendaciones técnicas y normas de seguridad.</t>
  </si>
  <si>
    <t>Esta norma es reemplazada por la 270409015, decisión avalada por el consejo de mesa mediante acta 025 del 25/11/2015.  Se inactiva código.</t>
  </si>
  <si>
    <t>270405023 2</t>
  </si>
  <si>
    <t>270405024 1</t>
  </si>
  <si>
    <t>Mantener y operar equipos agrícolas motorizados de dos tiempos asociados a la producción de café de acuerdo con los procedimientos de seguridad establecidos.</t>
  </si>
  <si>
    <t>Esta norma es reemplazada por la 270401098, decisión avalada por el consejo de mesa mediante acta 002 del 03/06/2017.</t>
  </si>
  <si>
    <t>270405024 2</t>
  </si>
  <si>
    <t>Mantener y operar equipos agrícolas motorizados de dos tiempos asociados a la producción de café de acuerdo con los procedimientos técnicos y de seguridad establecidos.</t>
  </si>
  <si>
    <t>270405025 1</t>
  </si>
  <si>
    <t>Mantener y operar equipos agrícolas con motores eléctricos y de cuatro tiempos de acuerdo con las recomendaciones técnicas y de seguridad.</t>
  </si>
  <si>
    <t>270405026 1</t>
  </si>
  <si>
    <t>Aplicar las tecnologías, normas y principios de la producción orgánica al establecimiento y manejo de plantaciones de café</t>
  </si>
  <si>
    <t>Fue reemplazada por la(s) norma(s)  270409021 que ya se encuentra(n) publicada(s).</t>
  </si>
  <si>
    <t>270405027 1</t>
  </si>
  <si>
    <t>Establecer y manejar las plantaciones de café aplicando las tecnologías y normas de la producción orgánica.</t>
  </si>
  <si>
    <t>Fue reemplazada por la(s) norma(s) 270409017 que ya se encuentra(n) publicada(s).</t>
  </si>
  <si>
    <t>270405028 1</t>
  </si>
  <si>
    <t>Reparar aspersoras convencionales no motorizadas según recomendaciones técnicas y del fabricante.</t>
  </si>
  <si>
    <t>Se Inactivó según Acta 03 del 20 de Mayo de 2016 (2do. Consejo Ejecutivo)Contemplada en la Norma 280501092 de MS Mantenimiento</t>
  </si>
  <si>
    <t>Fue reemplazada por la(s) norma(s) 270409018 que ya se encuentra(n) publicada(s).</t>
  </si>
  <si>
    <t>270405028 2</t>
  </si>
  <si>
    <t>Fue reemplazada por la(s) norma(s) 270409019 que ya se encuentra(n) publicada(s).</t>
  </si>
  <si>
    <t>270405029 1</t>
  </si>
  <si>
    <t>Reparar las instalaciones eléctricas de la finca cafetera cumpliendo con los requerimientos técnicos y de seguridad</t>
  </si>
  <si>
    <t>Fue reemplazada por la(s) norma(s) 270409020 que ya se encuentra(n) publicada(s).</t>
  </si>
  <si>
    <t>270405030 1</t>
  </si>
  <si>
    <t>Reparar equipos de tracción mecánica asociados a la producción de café</t>
  </si>
  <si>
    <t>Fue reemplazada por la(s) norma(s) 270409021 que ya se encuentra(n) publicada(s).</t>
  </si>
  <si>
    <t>270405030 2</t>
  </si>
  <si>
    <t>270405031 1</t>
  </si>
  <si>
    <t>Reparar motores de combustión interna de maquinarias y equipos agrícolas asociados a la producción de café</t>
  </si>
  <si>
    <t>Se Inactivó según Acta 03 del 20 de Mayo de 2016 (2do. Consejo Ejecutivo) Contemplada en la Norma 280501154 de MS Mantenimiento</t>
  </si>
  <si>
    <t>270405031 2</t>
  </si>
  <si>
    <t>270405032 1</t>
  </si>
  <si>
    <t>Reparar motores eléctricos de equipos asociados a la producción de café</t>
  </si>
  <si>
    <t>270405032 2</t>
  </si>
  <si>
    <t>270405033 1</t>
  </si>
  <si>
    <t>Analizar las características físicas del grano de café para valorar su calidad</t>
  </si>
  <si>
    <t>270405033 2</t>
  </si>
  <si>
    <t>Esta norma fue trasladada de la MS de Procesamiento de Alimentos (código 290801032)mediante Acta 031 del 17/04/2013 y adoptada por la MS de Confitería según Acta 005 del 09/03/2013.
Mediante Acta 001 del 14/11/2014, el consejo de la mesa aprueba la extens</t>
  </si>
  <si>
    <t>270405034 1</t>
  </si>
  <si>
    <t>Preparar muestras de café con las condiciones requeridas para el análisis sensorial</t>
  </si>
  <si>
    <t>Esta norma fue trasladada de la MS de Procesamiento de Alimentos (código 290801033) mediante Acta 031 del 17/04/2013 y adoptada por la MS de Confitería según Acta 005 del 09/03/2013.
Según acta 004 del 12-05-2018 Se identificó que la norma no es utilizada</t>
  </si>
  <si>
    <t>270405034 2</t>
  </si>
  <si>
    <t>Esta norma fue trasladada de la MS de Procesamiento de Alimentos (código 290801034) mediante Acta 031 del 17/04/2013 y adoptada por la MS de Confitería según Acta 005 del 09/03/2013.
Esta norma es reemplazada por la  290801095, decisión avalada por el con</t>
  </si>
  <si>
    <t>270405035 1</t>
  </si>
  <si>
    <t>Realizar el análisis sensorial de la bebida (catación) para determinar su calidad y uso</t>
  </si>
  <si>
    <t>270405035 2</t>
  </si>
  <si>
    <t>Esta norma fue trasladada de la MS de Procesamiento de Alimentos (código 290801035) mediante Acta 031 del 17/04/2013 y adoptada por la MS de Confitería según Acta 005 del 09/03/2013.
Según acta de Consejo de MS 002 DEL 28-05-2019 Se identificó que la norm</t>
  </si>
  <si>
    <t>270405036 1</t>
  </si>
  <si>
    <t>Manipular café tostado y molido de acuerdo con las recomendaciones y normas establecidas</t>
  </si>
  <si>
    <t>Esta norma fue trasladada de la MS de Procesamiento de Alimentos (código 290801044) mediante Acta 031 del 17/04/2013 y adoptada por la MS de Confitería según Acta 005 del 09/03/2013.
Mediante Acta 001 del 14/11/2014, el consejo de la mesa aprueba la exten</t>
  </si>
  <si>
    <t>270405036 2</t>
  </si>
  <si>
    <t>Manipular café tostado y molido de acuerdo con las recomendaciones y normas establecidas.</t>
  </si>
  <si>
    <t>Esta norma fue trasladada de la MS de Procesamiento de Alimentos (código 290801045) mediante Acta 031 del 17/04/2013 y adoptada por la MS de Confitería según Acta 005 del 09/03/2013.
Mediante Acta 001 del 14/11/2014, el consejo de la mesa aprueba la exten</t>
  </si>
  <si>
    <t>270405037 1</t>
  </si>
  <si>
    <t>Preparar la bebida de café de acuerdo con principios técnicos y buenas prácticas</t>
  </si>
  <si>
    <t>Esta norma fue trasladada de la MS de Procesamiento de Alimentos (código 290801046) mediante Acta 031 del 17/04/2013 y adoptada por la MS de Confitería según Acta 005 del 09/03/2013.
Mediante Acta 001 del 14/11/2014, el consejo de la mesa aprueba la exten</t>
  </si>
  <si>
    <t>Fue reemplazada por la(s) norma(s)  270406015  que ya se encuentra(n) publicada(s).</t>
  </si>
  <si>
    <t>270405037 2</t>
  </si>
  <si>
    <t>Preparar la bebida de café de acuerdo con principios técnicos y buenas prácticas.</t>
  </si>
  <si>
    <t>Esta norma fue trasladada de la MS de Procesamiento de Alimentos (código 290801047) mediante Acta 031 del 17/04/2013 y adoptada por la MS de Confitería según Acta 005 del 09/03/2013.
Mediante Acta 001 del 14/11/2014, el consejo de la mesa aprueba la exten</t>
  </si>
  <si>
    <t>Fue reemplazada por la(s) norma(s)  270406016  que ya se encuentra(n) publicada(s).</t>
  </si>
  <si>
    <t>270405038 1</t>
  </si>
  <si>
    <t>Preparar bebidas basadas en café expreso de acuerdo con los criterios internacionales y normativos establecidos.</t>
  </si>
  <si>
    <t>Esta norma fue trasladada de la MS de Procesamiento de Alimentos (código 290801048) mediante Acta 031 del 17/04/2013 y adoptada por la MS de Confitería según Acta 005 del 09/03/2013.
Mediante Acta 001 del 14/11/2014, el consejo de la mesa aprueba la exten</t>
  </si>
  <si>
    <t>Fue reemplazada por la(s) norma(s)  270406017  que ya se encuentra(n) publicada(s).</t>
  </si>
  <si>
    <t>270405038 2</t>
  </si>
  <si>
    <t>Preparar bebidas basadas en café espresso de acuerdo con los criterios internacionales y normativos establecidos.</t>
  </si>
  <si>
    <t>Fue reemplazada por la(s) norma(s)  290805017  que ya se encuentra(n) publicada(s).</t>
  </si>
  <si>
    <t>270405039 1</t>
  </si>
  <si>
    <t>Formular planes de promoción y prevención a partir de la caracterización del estado de salud, nutrición y saneamiento básico de la comunidad.</t>
  </si>
  <si>
    <t>Se Inactivó según Acta 06 del 22 de Mayo de 2018 (2do. Consejo Ejecutivo)</t>
  </si>
  <si>
    <t>Esta norma fue trasladada de la MS de Procesamiento de Alimentos (código 290801056) mediante Acta 031 del 17/04/2013 y adoptada por la MS de Confitería según Acta 005 del 09/03/2013.
Según acta 004 del 12-05-2018 Se toma la decisión de inactivar esta norm</t>
  </si>
  <si>
    <t>270405039 2</t>
  </si>
  <si>
    <t>Formular planes de promoción y prevención conforme a diagnóstico.</t>
  </si>
  <si>
    <t>270405039 3</t>
  </si>
  <si>
    <t>Fue reemplazada por la(s) norma(s) 290805019 que ya se encuentra(n) publicada(s).</t>
  </si>
  <si>
    <t>270405040 1</t>
  </si>
  <si>
    <t>Promover la producción agropecuaria ecológica en los grupos poblacionales para favorecer el acceso a los alimentos.</t>
  </si>
  <si>
    <t>Fue reemplazada por la(s) norma(s) 290805021 que ya se encuentra(n) publicada(s).</t>
  </si>
  <si>
    <t>270405040 2</t>
  </si>
  <si>
    <t>Fue reemplazada por la(s) norma(s) 290805020 que ya se encuentra(n) publicada(s).</t>
  </si>
  <si>
    <t>270405041 1</t>
  </si>
  <si>
    <t>Orientar grupos poblacionales hacia la conservación y transformación de productos agropecuarios con criterios de economía familiar y seguridad alimentaria.</t>
  </si>
  <si>
    <t>270405041 2</t>
  </si>
  <si>
    <t>Capacitar grupos poblacionales en la conservación y transformación de productos agropecuarios con criterios de economía familiar, inocuidad y calidad de los alimentos.</t>
  </si>
  <si>
    <t>270405042 1</t>
  </si>
  <si>
    <t>Controlar la trilla de café pergamino según orden de proceso.</t>
  </si>
  <si>
    <t>270405043 1</t>
  </si>
  <si>
    <t>Controlar procesos de selección electrónica de café verde</t>
  </si>
  <si>
    <t>270405050 1</t>
  </si>
  <si>
    <t>Elaborar planes de formación en escuela nueva dirigidos a talento humano vinculado a procesos educativos.</t>
  </si>
  <si>
    <t>Se Inactivó según Acta 02 del 14 de Marzo de 2016 (1er. Consejo Ejecutivo) tiene su equivalente en la Ms Educación (240201063)</t>
  </si>
  <si>
    <t>270405051 1</t>
  </si>
  <si>
    <t>Ejecutar planes de formación en escuela nueva dirigidos a talento humano vinculado a procesos educativos.</t>
  </si>
  <si>
    <t>Se Inactivó según Acta 02 del 14 de Marzo de 2016 (1er. Consejo Ejecutivo) tiene su equivalente en la Ms Educación (240201056)</t>
  </si>
  <si>
    <t>270405052 1</t>
  </si>
  <si>
    <t>Ejecutar en contexto acciones de seguimiento, asesoría y acompañamiento a grupos poblacionales vinculados al modelo escuela nueva.</t>
  </si>
  <si>
    <t>Se Inactivó según Acta 02 del 14 de Marzo de 2016 (1er. Consejo Ejecutivo) tiene su equivalente en la Ms Educación (240201054)</t>
  </si>
  <si>
    <t>270405053 1</t>
  </si>
  <si>
    <t>Realizar el mantenimiento de los motores eléctricos y de combustión interna de la finca cafetera aplicando normas técnicas y de seguridad.</t>
  </si>
  <si>
    <t>270405054 1</t>
  </si>
  <si>
    <t>Realizar prácticas culturales al cultivo del café con criterios de sostenibilidad y competitividad.</t>
  </si>
  <si>
    <t>Según Acta 027 del 27/09/2013, el Consejo de la Mesa solicita inactivar este código por cuanto su función se involucró en los criterios de desempeño de cada una de las normas vigentes de la mesa.
Según acta 030 del 03/10/2014, el Consejo ejecutivo de la M</t>
  </si>
  <si>
    <t>270405055 1</t>
  </si>
  <si>
    <t>Caracterizar la finca según metodologías técnicas</t>
  </si>
  <si>
    <t>270405057 1</t>
  </si>
  <si>
    <t>Obtener colinos de café de acuerdo con guías técnicas.</t>
  </si>
  <si>
    <t>270405063 1</t>
  </si>
  <si>
    <t>Catar muestra de café de acuerdo con estándares técnicos</t>
  </si>
  <si>
    <t>•	Reemplaza a: Código: 270405035 Versión: 2 Titulo de la Norma: Realizar el análisis sensorial de la bebida (catación) para determinar su calidad y uso.</t>
  </si>
  <si>
    <t>270405068 1</t>
  </si>
  <si>
    <t>Evaluar la calidad física del café según estándares técnicos</t>
  </si>
  <si>
    <t>270405069 1</t>
  </si>
  <si>
    <t>Tostar café según especificaciones y normativa técnica</t>
  </si>
  <si>
    <t>270405071 1</t>
  </si>
  <si>
    <t>Extraer solubles de café según manuales y normativa técnica</t>
  </si>
  <si>
    <t>270405072 1</t>
  </si>
  <si>
    <t>Controlar molienda según método de extracción</t>
  </si>
  <si>
    <t>270405073 1</t>
  </si>
  <si>
    <t>Presentar bebidas de café según técnicas de arte latte y orden de pedido</t>
  </si>
  <si>
    <t>270405074 1</t>
  </si>
  <si>
    <t>Recolectar el fruto de café según métodos y estándares técnicos</t>
  </si>
  <si>
    <t>270405075 1</t>
  </si>
  <si>
    <t>Derribar frutos de café según técnica de cosecha asistida</t>
  </si>
  <si>
    <t>270405076 1</t>
  </si>
  <si>
    <t>Trillar café de acuerdo con procedimiento técnico y normativa técnica</t>
  </si>
  <si>
    <t>291001002 1</t>
  </si>
  <si>
    <t>Acondicionar superficies en madera a través de medios mecánicos y/o físicos bajo criterios preestablecidos</t>
  </si>
  <si>
    <t>Esta norma fue adoptada por la MS Producción Forestal (código 270301007_1) según Acta 002 del 21/05/2013 de la MS Producción Forestal en la que se aprueba su adopción. SE INACTIVA CÓDIGO.</t>
  </si>
  <si>
    <t>291001003 1</t>
  </si>
  <si>
    <t>Esta norma fue adoptada por la MS Producción Forestal (código 270301008_1) según Acta 002 del 21/05/2013 de la MS Producción Forestal en la que se aprueba su adopción. SE INACTIVA CÓDIGO.</t>
  </si>
  <si>
    <t>291001004 1</t>
  </si>
  <si>
    <t>Esta norma fue adoptada por la MS Producción Forestal (código 270301009_1) según Acta 002 del 21/05/2013 de la MS Producción Forestal en la que se aprueba su adopción. SE INACTIVA CÓDIGO.</t>
  </si>
  <si>
    <t>291001005 1</t>
  </si>
  <si>
    <t>Preparar pintura y color haciendo uso de medios mecánicos, químicos y físicos bajo criterios preestablecidos</t>
  </si>
  <si>
    <t>Esta norma fue adoptada por la MS Producción Forestal (código 270301012_1) según Acta 002 del 21/05/2013 de la MS Producción Forestal en la que se aprueba su adopción. SE INACTIVA CÓDIGO.</t>
  </si>
  <si>
    <t>291001006 1</t>
  </si>
  <si>
    <t>Establecer las áreas de uso del suelo para el desarrollo de proyectos forestales.</t>
  </si>
  <si>
    <t>Esta norma fue adoptada por la MS Producción Forestal (código 270301010_1) según Acta 002 del 21/05/2013 de la MS Producción Forestal en la que se aprueba su adopción. SE INACTIVA CÓDIGO.</t>
  </si>
  <si>
    <t>291001007 1</t>
  </si>
  <si>
    <t>Manejar viveros con base en necesidades de producción.</t>
  </si>
  <si>
    <t>Esta norma fue adoptada por la MS Producción Forestal (código 270301001_1) según Acta 002 del 21/05/2013 de la MS Producción Forestal en la que se aprueba su adopción. SE INACTIVA CÓDIGO.</t>
  </si>
  <si>
    <t>Esta norma fue adoptada por la MS Producción Forestal (código 270301011_1) según Acta 002 del 21/05/2013 de la MS Producción Forestal en la que se aprueba su adopción. SE INACTIVA CÓDIGO.</t>
  </si>
  <si>
    <t>291001007 2</t>
  </si>
  <si>
    <t>Esta norma fue adoptada por la MS Producción Forestal (código 270301013_1) según Acta 002 del 21/05/2013 de la MS Producción Forestal en la que se aprueba su adopción. SE INACTIVA CÓDIGO.</t>
  </si>
  <si>
    <t>291001008 1</t>
  </si>
  <si>
    <t>Establecer plantaciones con base en el PMF.</t>
  </si>
  <si>
    <t>Esta norma fue adoptada por la MS Producción Forestal (código 270301002_1) según Acta 002 del 21/05/2013 de la MS Producción Forestal en la que se aprueba su adopción. SE INACTIVA CÓDIGO.</t>
  </si>
  <si>
    <t>Esta norma fue adoptada por la MS Producción Forestal (código 270301014_1) según Acta 002 del 21/05/2013 de la MS Producción Forestal en la que se aprueba su adopción. SE INACTIVA CÓDIGO.</t>
  </si>
  <si>
    <t>291001008 2</t>
  </si>
  <si>
    <t>Esta norma fue adoptada por la MS Producción Forestal (código 270301015_1) según Acta 002 del 21/05/2013 de la MS Producción Forestal en la que se aprueba su adopción. SE INACTIVA CÓDIGO.</t>
  </si>
  <si>
    <t>291001009 1</t>
  </si>
  <si>
    <t>Manejar las plantaciones según los criterios de la silvicultura, asociada a las demandas del proyecto forestal.</t>
  </si>
  <si>
    <t>Esta norma fue adoptada por la MS Producción Forestal (código 270301003_1) según Acta 002 del 21/05/2013 de la MS Producción Forestal en la que se aprueba su adopción. SE INACTIVA CÓDIGO.</t>
  </si>
  <si>
    <t>Esta norma fue adoptada por la MS Producción Forestal (código 270301016_1) según Acta 002 del 21/05/2013 de la MS Producción Forestal en la que se aprueba su adopción. SE INACTIVA CÓDIGO.</t>
  </si>
  <si>
    <t>291001009 2</t>
  </si>
  <si>
    <t>291001010 1</t>
  </si>
  <si>
    <t>Esta norma fue adoptada por la MS Producción Forestal (código 270301004_1) según Acta 002 del 21/05/2013 de la MS Producción Forestal en la que se aprueba su adopción.</t>
  </si>
  <si>
    <t>Esta norma fue adoptada por la MS Producción Forestal (código 270301017_1) según Acta 002 del 21/05/2013 de la MS Producción Forestal en la que se aprueba su adopción. SE INACTIVA CÓDIGO.</t>
  </si>
  <si>
    <t>291001011 1</t>
  </si>
  <si>
    <t>Extraer la madera de acuerdo con las técnicas del aprovechamiento forestal</t>
  </si>
  <si>
    <t>Esta norma fue adoptada por la MS Producción Forestal (código 270301018_1) según Acta 002 del 21/05/2013 de la MS Producción Forestal en la que se aprueba su adopción. SE INACTIVA CÓDIGO.</t>
  </si>
  <si>
    <t>291001012 1</t>
  </si>
  <si>
    <t>Esta norma fue adoptada por la MS Producción Forestal (código 270301005_1) según Acta 002 del 21/05/2013 de la MS Producción Forestal en la que se aprueba su adopción.</t>
  </si>
  <si>
    <t>Esta norma fue adoptada por la MS Producción Forestal (código 270301019_1) según Acta 002 del 21/05/2013 de la MS Producción Forestal en la que se aprueba su adopción. SE INACTIVA CÓDIGO.</t>
  </si>
  <si>
    <t>291001013 1</t>
  </si>
  <si>
    <t>Estimular y generar procesos de organización comunitaria y empresarial asociados a los proyectos forestales.</t>
  </si>
  <si>
    <t>Esta norma fue adoptada por la MS de Diseño y Mobiliario (código 220103002_1) según Acta 001 del 17/08/2012 de la MS Cadena Forestal, Madera, Muebles y Productos de Madera en la que se aprueba su traslado. SE INACTIVA CÓDIGO.</t>
  </si>
  <si>
    <t>291001014 1</t>
  </si>
  <si>
    <t>Enchapar maderas y laminas de aglomerado</t>
  </si>
  <si>
    <t>Esta norma fue adoptada por la MS de Diseño y Mobiliario (código 220103005_1) según Acta 001 del 17/08/2012 de la MS Cadena Forestal, Madera, Muebles y Productos de Madera en la que se aprueba su traslado. SE INACTIVA CÓDIGO.</t>
  </si>
  <si>
    <t>291001014 2</t>
  </si>
  <si>
    <t>Enchapar industrialmente superficies con base en diseños, ordenes de producción y/o cartas de fabricación, aplicando normas técnicas y de seguridad industrial</t>
  </si>
  <si>
    <t>Esta norma fue adoptada por la MS de Diseño y Mobiliario (código 220103038_1) según Acta 001 del 17/08/2012 de la MS Cadena Forestal, Madera, Muebles y Productos de Madera en la que se aprueba su traslado. SE INACTIVA CÓDIGO.</t>
  </si>
  <si>
    <t>291001015 1</t>
  </si>
  <si>
    <t>Armar e instalar obras de carpintería</t>
  </si>
  <si>
    <t>Esta norma fue adoptada por la MS de Diseño y Mobiliario (código 220103001_1) según Acta 001 del 17/08/2012 de la MS Cadena Forestal, Madera, Muebles y Productos de Madera en la que se aprueba su traslado. SE INACTIVA CÓDIGO.</t>
  </si>
  <si>
    <t>Esta norma fue adoptada por la MS de Diseño y Mobiliario (código 220103039_1) según Acta 001 del 17/08/2012 de la MS Cadena Forestal, Madera, Muebles y Productos de Madera en la que se aprueba su traslado. SE INACTIVA CÓDIGO.</t>
  </si>
  <si>
    <t>291001015 2</t>
  </si>
  <si>
    <t>Esta norma fue adoptada por la MS de Diseño y Mobiliario (código 220103010_1) según Acta 001 del 17/08/2012 de la MS Cadena Forestal, Madera, Muebles y Productos de Madera en la que se aprueba su traslado. SE INACTIVA CÓDIGO.</t>
  </si>
  <si>
    <t>291001016 1</t>
  </si>
  <si>
    <t>Ensamblar muebles</t>
  </si>
  <si>
    <t>Esta norma fue adoptada por la MS de Diseño y Mobiliario (código 220103006_1) según Acta 001 del 17/08/2012 de la MS Cadena Forestal, Madera, Muebles y Productos de Madera en la que se aprueba su traslado. SE INACTIVA CÓDIGO.</t>
  </si>
  <si>
    <t>Esta norma fue adoptada por la MS de Diseño y Mobiliario (código 220103041_1) según Acta 001 del 17/08/2012 de la MS Cadena Forestal, Madera, Muebles y Productos de Madera en la que se aprueba su traslado. SE INACTIVA CÓDIGO.</t>
  </si>
  <si>
    <t>291001016 2</t>
  </si>
  <si>
    <t>Esta norma fue adoptada por la MS de Diseño y Mobiliario (código 220103042_1) según Acta 001 del 17/08/2012 de la MS Cadena Forestal, Madera, Muebles y Productos de Madera en la que se aprueba su traslado. SE INACTIVA CÓDIGO.</t>
  </si>
  <si>
    <t>291001017 1</t>
  </si>
  <si>
    <t>Mecanizar piezas de madera y laminas de aglomerado</t>
  </si>
  <si>
    <t>Esta norma fue adoptada por la MS de Diseño y Mobiliario (código 220103007_1) según Acta 001 del 17/08/2012 de la MS Cadena Forestal, Madera, Muebles y Productos de Madera en la que se aprueba su traslado. SE INACTIVA CÓDIGO.</t>
  </si>
  <si>
    <t>Esta norma fue adoptada por la MS de Diseño y Mobiliario (código 220103043_1) según Acta 001 del 17/08/2012 de la MS Cadena Forestal, Madera, Muebles y Productos de Madera en la que se aprueba su traslado. SE INACTIVA CÓDIGO.</t>
  </si>
  <si>
    <t>291001017 2</t>
  </si>
  <si>
    <t>Esta norma fue adoptada por la MS de Diseño y Mobiliario (código 220103044_1) según Acta 001 del 17/08/2012 de la MS Cadena Forestal, Madera, Muebles y Productos de Madera en la que se aprueba su traslado. SE INACTIVA CÓDIGO.</t>
  </si>
  <si>
    <t>291001018 1</t>
  </si>
  <si>
    <t>Planear la producción, secar e inmunizar la madera</t>
  </si>
  <si>
    <t>Esta norma fue adoptada por la MS de Diseño y Mobiliario (código 220103028_1) según Acta 001 del 17/08/2012 de la MS Cadena Forestal, Madera, Muebles y Productos de Madera en la que se aprueba su traslado. SE INACTIVA CÓDIGO.</t>
  </si>
  <si>
    <t>291001019 1</t>
  </si>
  <si>
    <t>Poner en blanco estructuras para muebles tapizados según especificaciones técnicas y/u orden de producción</t>
  </si>
  <si>
    <t>Esta norma fue adoptada por la MS de Diseño y Mobiliario (código 220103011_1) según Acta 001 del 17/08/2012 de la MS Cadena Forestal, Madera, Muebles y Productos de Madera en la que se aprueba su traslado. SE INACTIVA CÓDIGO.</t>
  </si>
  <si>
    <t>Esta norma fue adoptada por la MS de Diseño y Mobiliario (código 220103029_1) según Acta 001 del 17/08/2012 de la MS Cadena Forestal, Madera, Muebles y Productos de Madera en la que se aprueba su traslado. SE INACTIVA CÓDIGO.</t>
  </si>
  <si>
    <t>291001019 2</t>
  </si>
  <si>
    <t>Esta norma fue adoptada por la MS de Diseño y Mobiliario (código 220103003_1) según Acta 001 del 17/08/2012 de la MS Cadena Forestal, Madera, Muebles y Productos de Madera en la que se aprueba su traslado. SE INACTIVA CÓDIGO.</t>
  </si>
  <si>
    <t>291001020 1</t>
  </si>
  <si>
    <t>Esta norma fue adoptada por la MS de Diseño y Mobiliario (código 220103012_1) según Acta 001 del 17/08/2012 de la MS Cadena Forestal, Madera, Muebles y Productos de Madera en la que se aprueba su traslado. SE INACTIVA CÓDIGO.</t>
  </si>
  <si>
    <t>Esta norma fue adoptada por la MS de Diseño y Mobiliario (código 220103004_1) según Acta 001 del 17/08/2012 de la MS Cadena Forestal, Madera, Muebles y Productos de Madera en la que se aprueba su traslado. SE INACTIVA CÓDIGO.</t>
  </si>
  <si>
    <t>291001020 2</t>
  </si>
  <si>
    <t>Esta norma fue adoptada por la MS de Diseño y Mobiliario (código asignado 220103048_1) según Acta 002 del 08/11/2013 de la MS Diseño y Mobiliario en la que se aprueba su traslado. SE INACTIVA CÓDIGO.</t>
  </si>
  <si>
    <t>291001021 1</t>
  </si>
  <si>
    <t>Terminar mueble tapizado con base en orden de producción aplicando especificaciones técnicas y de seguridad industrial</t>
  </si>
  <si>
    <t>Esta norma fue adoptada por la MS de Diseño y Mobiliario (código 220103013_1) según Acta 001 del 17/08/2012 de la MS Cadena Forestal, Madera, Muebles y Productos de Madera en la que se aprueba su traslado. SE INACTIVA CÓDIGO.</t>
  </si>
  <si>
    <t>Esta norma fue trasladada de la MS Cadena Forestal, Madera, Muebles y Productos de Madera, según Acta 003 del 08/11/2013 en la que se aprueba su traslado (código asigando 220103036_1).  Se inactiva código</t>
  </si>
  <si>
    <t>291001021 2</t>
  </si>
  <si>
    <t>Esta norma fue trasladada de la MS Cadena Forestal, Madera, Muebles y Productos de Madera, según Acta 003 del 08/11/2013 en la que se aprueba su traslado (código asigando 220103037_1).  Se inactiva código</t>
  </si>
  <si>
    <t>291001022 1</t>
  </si>
  <si>
    <t>Crear productos tapizados según especificaciones del cliente</t>
  </si>
  <si>
    <t>Esta norma fue adoptada por la MS de Diseño y Mobiliario (código 220103014_1) según Acta 001 del 17/08/2012 de la MS Cadena Forestal, Madera, Muebles y Productos de Madera en la que se aprueba su traslado. SE INACTIVA CÓDIGO.</t>
  </si>
  <si>
    <t>Primera extensión de vigencia con Acta 001 del 06/02/2012 hasta el 31/12/2013.
Se amplia vigencia hasta 31/12/2014, mediante carta recibida y firmada por el Presidente y Secretario Técnico de la mesa del 19/06/2014.
Mediante carta del 30 de noviembre de 2</t>
  </si>
  <si>
    <t>291001022 2</t>
  </si>
  <si>
    <t>291001023 1</t>
  </si>
  <si>
    <t>Tornear piezas de madera con base en ordenes de producción</t>
  </si>
  <si>
    <t>Esta norma fue adoptada por la MS de Diseño y Mobiliario (código 220103008_1) según Acta 001 del 17/08/2012 de la MS Cadena Forestal, Madera, Muebles y Productos de Madera en la que se aprueba su traslado. SE INACTIVA CÓDIGO.</t>
  </si>
  <si>
    <t>291001024 1</t>
  </si>
  <si>
    <t>Esta norma fue adoptada por la MS de Diseño y Mobiliario (código 220103009_1) según Acta 001 del 17/08/2012 de la MS Cadena Forestal, Madera, Muebles y Productos de Madera en la que se aprueba su traslado. SE INACTIVA CÓDIGO.</t>
  </si>
  <si>
    <t>291001025 1</t>
  </si>
  <si>
    <t>Esta norma fue adoptada por la MS de Diseño y Mobiliario (código 220103015_1) según Acta 001 del 17/08/2012 de la MS Cadena Forestal, Madera, Muebles y Productos de Madera en la que se aprueba su traslado. SE INACTIVA CÓDIGO.</t>
  </si>
  <si>
    <t>291001025 2</t>
  </si>
  <si>
    <t>291001026 1</t>
  </si>
  <si>
    <t>Reaserrar la madera de acuerdo con las especificaciones del producto</t>
  </si>
  <si>
    <t>Esta norma fue adoptada por la MS de Diseño y Mobiliario (código 220103016_1) según Acta 001 del 17/08/2012 de la MS Cadena Forestal, Madera, Muebles y Productos de Madera en la que se aprueba su traslado. SE INACTIVA CÓDIGO.</t>
  </si>
  <si>
    <t>291001026 2</t>
  </si>
  <si>
    <t>291001027 1</t>
  </si>
  <si>
    <t>Esta norma fue adoptada por la MS de Diseño y Mobiliario (código 220103019_1) según Acta 001 del 17/08/2012 de la MS Cadena Forestal, Madera, Muebles y Productos de Madera en la que se aprueba su traslado. SE INACTIVA CÓDIGO.</t>
  </si>
  <si>
    <t>291001027 2</t>
  </si>
  <si>
    <t>291001028 1</t>
  </si>
  <si>
    <t>Aplicar producto para recubrimiento en madera empleando herramientas, máquinas, equipos y especificaciones técnicas</t>
  </si>
  <si>
    <t>Esta norma fue adoptada por la MS de Diseño y Mobiliario (código 220103020_1) según Acta 001 del 17/08/2012 de la MS Cadena Forestal, Madera, Muebles y Productos de Madera en la que se aprueba su traslado. SE INACTIVA CÓDIGO.</t>
  </si>
  <si>
    <t>291001028 2</t>
  </si>
  <si>
    <t>291001029 1</t>
  </si>
  <si>
    <t>Preparar pintura y color para madera haciendo uso de medios mecánicos, químicos y físicos bajo criterios preestablecidos</t>
  </si>
  <si>
    <t>Esta norma fue adoptada por la MS de Diseño y Mobiliario (código 220103021_1) según Acta 001 del 17/08/2012 de la MS Cadena Forestal, Madera, Muebles y Productos de Madera en la que se aprueba su traslado. SE INACTIVA CÓDIGO.</t>
  </si>
  <si>
    <t>291001029 2</t>
  </si>
  <si>
    <t>291001030 1</t>
  </si>
  <si>
    <t>Primera extensión de vigencia con Acta 002 del 15/11/2011.</t>
  </si>
  <si>
    <t>291001031 1</t>
  </si>
  <si>
    <t>291001032 1</t>
  </si>
  <si>
    <t>Esta norma se traslada a la MS Diseño y Mobiliario según Acta 001 del 17/08/2012 en la que se aprueba su traslado (código nuevo 220103024_1).</t>
  </si>
  <si>
    <t>291001033 1</t>
  </si>
  <si>
    <t>Acondicionar superficies en construcción a través de medios mecánicos, químicos y/o físicos bajo criterios preestablecidos</t>
  </si>
  <si>
    <t>291001034 1</t>
  </si>
  <si>
    <t>Aplicar producto para recubrimiento en construcción empleando materiales, maquinas, herramientas, equipos y especificaciones técnicas</t>
  </si>
  <si>
    <t>291001035 1</t>
  </si>
  <si>
    <t>Preparar pintura y color para construcción haciendo uso de medios mecánicos, químicos y físicos bajo criterios preestablecidos</t>
  </si>
  <si>
    <t>291001036 1</t>
  </si>
  <si>
    <t>Planear actividades del proceso de aplicación de recubrimientos con pinturas, conforme a los contratos y/u ordenes de producción.</t>
  </si>
  <si>
    <t>291001037 1</t>
  </si>
  <si>
    <t>Esta norma es reemplazada por el código 270405057, decisión  avalada por el Consejo de mesa mediante Acta 006 del 06-10-2015.</t>
  </si>
  <si>
    <t>291001038 1</t>
  </si>
  <si>
    <t>Secar madera con base en criterios técnicos.</t>
  </si>
  <si>
    <t>Esta norma fue adoptada por la MS de Diseño y Mobiliario (código 220103017_1) según Acta 001 del 17/08/2012 de la MS Cadena Forestal, Madera, Muebles y Productos de Madera en la que se aprueba su traslado. SE INACTIVA CÓDIGO.</t>
  </si>
  <si>
    <t>291001038 2</t>
  </si>
  <si>
    <t>291001039 1</t>
  </si>
  <si>
    <t>Esta norma fue adoptada por la MS de Diseño y Mobiliario (código 220103018_1) según Acta 001 del 17/08/2012 de la MS Cadena Forestal, Madera, Muebles y Productos de Madera en la que se aprueba su traslado. SE INACTIVA CÓDIGO.</t>
  </si>
  <si>
    <t>291001040 1</t>
  </si>
  <si>
    <t>Esta norma fue adoptada por la MS de Diseño y Mobiliario (código 220103025_1) según Acta 001 del 17/08/2012 de la MS Cadena Forestal, Madera, Muebles y Productos de Madera en la que se aprueba su traslado. SE INACTIVA CÓDIGO.</t>
  </si>
  <si>
    <t>Primera extensión de vigencia con Acta 001 del 15/12/2011 hasta 30/12/2012.
Mediante carta del 30 de noviembre de 2014, firmada por el Presidente de la Mesa se extiende vigencia hasta el 30 de junio de 2015.
Esta norma es reemplazada por la  270401097, de</t>
  </si>
  <si>
    <t>291001041 1</t>
  </si>
  <si>
    <t>Esta norma fue adoptada por la MS de Diseño y Mobiliario (código 220103026_1) según Acta 001 del 17/08/2012 de la MS Cadena Forestal, Madera, Muebles y Productos de Madera en la que se aprueba su traslado. SE INACTIVA CÓDIGO.</t>
  </si>
  <si>
    <t>291001042 1</t>
  </si>
  <si>
    <t>Esta norma fue adoptada por la MS de Diseño y Mobiliario (código 220103027_1) según Acta 001 del 17/08/2012 de la MS Cadena Forestal, Madera, Muebles y Productos de Madera en la que se aprueba su traslado. SE INACTIVA CÓDIGO.</t>
  </si>
  <si>
    <t>291001043 1</t>
  </si>
  <si>
    <t>Esta norma fue adoptada por la MS de Diseño y Mobiliario (código 220103030_1) según Acta 001 del 17/08/2012 de la MS Cadena Forestal, Madera, Muebles y Productos de Madera en la que se aprueba su traslado. SE INACTIVA CÓDIGO.</t>
  </si>
  <si>
    <t>291001044 1</t>
  </si>
  <si>
    <t>Esta norma fue adoptada por la MS de Diseño y Mobiliario (código 220103031_1) según Acta 001 del 17/08/2012 de la MS Cadena Forestal, Madera, Muebles y Productos de Madera en la que se aprueba su traslado. SE INACTIVA CÓDIGO.</t>
  </si>
  <si>
    <t>Se Inactivó según Acta 03  del  20  de  Mayo  de  2016  (2do. Consejo Ejecutivo)</t>
  </si>
  <si>
    <t>291001045 1</t>
  </si>
  <si>
    <t>Esta norma fue adoptada por la MS de Diseño y Mobiliario (código 220103032_1) según Acta 001 del 17/08/2012 de la MS Cadena Forestal, Madera, Muebles y Productos de Madera en la que se aprueba su traslado. SE INACTIVA CÓDIGO.</t>
  </si>
  <si>
    <t>291001046 1</t>
  </si>
  <si>
    <t>Esta norma fue adoptada por la MS de Diseño y Mobiliario (código 220103033_1) según Acta 001 del 17/08/2012 de la MS Cadena Forestal, Madera, Muebles y Productos de Madera en la que se aprueba su traslado. SE INACTIVA CÓDIGO.</t>
  </si>
  <si>
    <t>291001047 1</t>
  </si>
  <si>
    <t>Esta norma fue adoptada por la MS de Diseño y Mobiliario (código 220103034_1) según Acta 001 del 17/08/2012 de la MS Cadena Forestal, Madera, Muebles y Productos de Madera en la que se aprueba su traslado. SE INACTIVA CÓDIGO.</t>
  </si>
  <si>
    <t>291001048 1</t>
  </si>
  <si>
    <t>Esta norma fue adoptada por la MS de Diseño y Mobiliario (código 220103035_1) según Acta 001 del 17/08/2012 de la MS Cadena Forestal, Madera, Muebles y Productos de Madera en la que se aprueba su traslado. SE INACTIVA CÓDIGO.</t>
  </si>
  <si>
    <t>291001049 1</t>
  </si>
  <si>
    <t>Esta norma fue adoptada por la MS de Diseño y Mobiliario (código asignado 220103046_1) según Acta 002 del 08/11/2013 de la MS Diseño y Mobiliario en la que se aprueba su traslado. SE INACTIVA CÓDIGO.</t>
  </si>
  <si>
    <t>Primera extensión de vigencia con Acta 001 del 15/12/2011 hasta 30/12/2012.  Por decisión del Grupo de Gestión de Competencias Laborales y mediante Acta 001 del 18/12/2013 se extiende vigencia a esta norma por encontrarse soportando programas de formación</t>
  </si>
  <si>
    <t>291001050 1</t>
  </si>
  <si>
    <t>Esta norma fue adoptada por la MS de Diseño y Mobiliario (código asignado 220103047_1) según Acta 002 del 08/11/2013 de la MS Diseño y Mobiliario en la que se aprueba su traslado. SE INACTIVA CÓDIGO.</t>
  </si>
  <si>
    <t>291001051 1</t>
  </si>
  <si>
    <t>Planear actividades del proceso de aplicación de recubrimientos con pinturas, conforme a los contratos y/u ordenes de producción, haciendo uso de recursos y criterios preestablecidos</t>
  </si>
  <si>
    <t>Esta norma fue adoptada por la MS Producción Forestal (código 220103020_1) según Acta 002 del 21/05/2013 de la MS Producción Forestal en la que se aprueba su adopción. SE INACTIVA CÓDIGO.</t>
  </si>
  <si>
    <t>291001052 1</t>
  </si>
  <si>
    <t>Esta norma fue adoptada por la MS Producción Forestal (código 270301006_1) según Acta 002 del 21/05/2013 de la MS Producción Forestal en la que se aprueba su adopción. SE INACTIVA CÓDIGO.</t>
  </si>
  <si>
    <t>Esta norma es reemplazada por la  270401098, decisión avalada por el consejo de mesa mediante acta 002 del 03/06/2017.</t>
  </si>
  <si>
    <t>291001053 1</t>
  </si>
  <si>
    <t>291001054 1</t>
  </si>
  <si>
    <t>291001055 1</t>
  </si>
  <si>
    <t>291001056 1</t>
  </si>
  <si>
    <t>291001057 1</t>
  </si>
  <si>
    <t>Se Inactivó según Acta 03  del  20  de  Mayo  de  2016  (2do. Consejo Ejecutivo)Contemplada en la Norma 280501092 de MS Mantenimiento</t>
  </si>
  <si>
    <t>291001058 1</t>
  </si>
  <si>
    <t>291001059 1</t>
  </si>
  <si>
    <t>291001060 1</t>
  </si>
  <si>
    <t>291001061 1</t>
  </si>
  <si>
    <t>291001062 1</t>
  </si>
  <si>
    <t>Coordinar el trasplante de árboles urbanos con criterios técnicos, ambientales y de seguridad.</t>
  </si>
  <si>
    <t>Se Inactivó según Acta 03  del  20  de  Mayo  de  2016  (2do. Consejo Ejecutivo) Contemplada en la Norma 280501154 de MS Mantenimiento</t>
  </si>
  <si>
    <t>291001062 2</t>
  </si>
  <si>
    <t>291001063 1</t>
  </si>
  <si>
    <t>291001064 1</t>
  </si>
  <si>
    <t>291001065 1</t>
  </si>
  <si>
    <t>291001066 1</t>
  </si>
  <si>
    <t>Fue reemplazada por la(s) norma(s)  270405068  que ya se encuentra(n) publicada(s).</t>
  </si>
  <si>
    <t>291001067 1</t>
  </si>
  <si>
    <t>Replantear terreno de acuerdo a normas, planos y especificaciones.</t>
  </si>
  <si>
    <t>291001068 1</t>
  </si>
  <si>
    <t>291001069 1</t>
  </si>
  <si>
    <t>291001070 1</t>
  </si>
  <si>
    <t>Fue reemplazada por la(s) norma(s) 270405063 que ya se encuentra(n) publicada(s).</t>
  </si>
  <si>
    <t>291001071 1</t>
  </si>
  <si>
    <t>291001072 1</t>
  </si>
  <si>
    <t>Fue reemplazada por la(s) norma(s)  270405072  que ya se encuentra(n) publicada(s).</t>
  </si>
  <si>
    <t>291001073 1</t>
  </si>
  <si>
    <t>291001074 1</t>
  </si>
  <si>
    <t>Fue reemplazada por la(s) norma(s)  270405071 que ya se encuentra(n) publicada(s).</t>
  </si>
  <si>
    <t>291001075 1</t>
  </si>
  <si>
    <t>291001076 1</t>
  </si>
  <si>
    <t>Fue reemplazada por la(s) norma(s)  270405073  que ya se encuentra(n) publicada(s).</t>
  </si>
  <si>
    <t>291001077 1</t>
  </si>
  <si>
    <t>291001078 1</t>
  </si>
  <si>
    <t>291001082 1</t>
  </si>
  <si>
    <t>291001083 1</t>
  </si>
  <si>
    <t>Esta norma fue trasladada de la MS Cadena Forestal, Madera, Muebles y Productos de Madera, según Acta 003 del 08/11/2013 en la que se aprueba su traslado (código asigando 220103036_1). Se inactiva código</t>
  </si>
  <si>
    <t>291001084 1</t>
  </si>
  <si>
    <t>Esta norma fue trasladada de la MS Cadena Forestal, Madera, Muebles y Productos de Madera, según Acta 003 del 08/11/2013 en la que se aprueba su traslado (código asigando 220103037_1). Se inactiva código</t>
  </si>
  <si>
    <t>290601002 1</t>
  </si>
  <si>
    <t>Controlar los programas de producción según tipo de producto y sistema de fabricación elegido</t>
  </si>
  <si>
    <t>TEXTIL. En Acta de Consejo Ejecutivo se presentará para justificar porqué no se actualizó. Compromiso para próxima reunión de la MS, responsable Marly Muñoz.</t>
  </si>
  <si>
    <t>290601003 1</t>
  </si>
  <si>
    <t>Aplicar la tecnología a los procesos y productos de hilanderías, tendiente al cumplimiento de los pedidos</t>
  </si>
  <si>
    <t>Según Acta 002 del 19-11-2014, por la especialización de la MS Cadena Fibras Textil y Confección, esta NCL se traslada a la MS de Industria Textil por pertenecer a su sector. Por lo tanto se inactiva, codigo nuevo 290602001_3</t>
  </si>
  <si>
    <t>290601003 2</t>
  </si>
  <si>
    <t>Aplicar la tecnología a los procesos y productos de hilanderías, tendiente al cumplimiento de los pedidos.</t>
  </si>
  <si>
    <t>290601003 3</t>
  </si>
  <si>
    <t>Con Acta 024 del 23/11/2012 se actualizó la Tcl 190601014, en la que su función se dividió en laS NCL 290601132 y 1133.</t>
  </si>
  <si>
    <t>290601004 1</t>
  </si>
  <si>
    <t>Aplicar la tecnología a procesos y productos de tejido plano, tendiente al cumplimiento de los pedidos</t>
  </si>
  <si>
    <t>Según Acta 002 del 19-11-2014, por la especialización de la MS Cadena Fibras Textil y Confección, esta NCL se traslada a la MS de Industria Textil por pertenecer a su sector. Por lo tanto se inactiva, codigo nuevo 290602002_3</t>
  </si>
  <si>
    <t>290601004 2</t>
  </si>
  <si>
    <t>Aplicar la tecnología a procesos y productos de preparación telares y tejido plano, tendiente al cumplimiento de los pedidos.</t>
  </si>
  <si>
    <t>290601004 3</t>
  </si>
  <si>
    <t>Según Acta 002 del 19-11-2014, por la especialización de la MS Cadena Fibras Textil y Confección, esta NCL se traslada a la MS de Industria Textil por pertenecer a su sector. Por lo tanto se inactiva, codigo nuevo 290602006_2</t>
  </si>
  <si>
    <t>290601005 1</t>
  </si>
  <si>
    <t>Aplicar la tecnología a procesos y productos de tejido de punto por trama, tendiente al cumplimiento de los pedidos</t>
  </si>
  <si>
    <t>Según Acta 002 del 19-11-2014, por la especialización de la MS Cadena Fibras Textil y Confección, esta NCL se traslada a la MS de Industria Textil por pertenecer a su sector. Por lo tanto se inactiva, codigo nuevo 290602003_3</t>
  </si>
  <si>
    <t>290601005 2</t>
  </si>
  <si>
    <t>Aplicar la tecnología a procesos y productos de tejido de punto por trama, tendiente al cumplimiento de los pedidos.</t>
  </si>
  <si>
    <t>Según Acta 002 del 19-11-2014, por la especialización de la MS Cadena Fibras Textil y Confección, esta NCL se traslada a la MS de Industria Textil por pertenecer a su sector. Por lo tanto se inactiva, codigo nuevo 290602007_2</t>
  </si>
  <si>
    <t>290601005 3</t>
  </si>
  <si>
    <t>290601006 1</t>
  </si>
  <si>
    <t>Aplicar la tecnología a procesos y productos de tejido de punto por urdimbre, tendiente al cumplimiento de los pedidos</t>
  </si>
  <si>
    <t>Según Acta 002 del 19-11-2014, por la especialización de la MS Cadena Fibras Textil y Confección, esta NCL se traslada a la MS de Industria Textil por pertenecer a su sector. Por lo tanto se inactiva, codigo nuevo 290602004_3</t>
  </si>
  <si>
    <t>Según Acta 002 del 19-11-2014, por la especialización de la MS Cadena Fibras Textil y Confección, esta NCL se traslada a la MS de Industria Textil por pertenecer a su sector. Por lo tanto se inactiva, codigo nuevo 290602008_2</t>
  </si>
  <si>
    <t>290601006 2</t>
  </si>
  <si>
    <t>Aplicar la tecnología a procesos y productos de tejido de punto por urdimbre, tendiente al cumplimiento de los pedidos.</t>
  </si>
  <si>
    <t>290601006 3</t>
  </si>
  <si>
    <t>Según Acta 002 del 19-11-2014, por la especialización de la MS Cadena Fibras Textil y Confección, esta NCL se traslada a la MS de Industria Textil por pertenecer a su sector. Por lo tanto se inactiva, codigo nuevo 290602009_2</t>
  </si>
  <si>
    <t>290601007 1</t>
  </si>
  <si>
    <t>Según Acta 002 del 19-11-2014, por la especialización de la MS Cadena Fibras Textil y Confección, esta NCL se traslada a la MS de Industria Textil por pertenecer a su sector. Por lo tanto se inactiva, codigo nuevo 290602005_3</t>
  </si>
  <si>
    <t>290601007 2</t>
  </si>
  <si>
    <t>Aplicar la tecnología a procesos y productos de no tejidos, tendiente al cumplimiento de los pedidos.</t>
  </si>
  <si>
    <t>Según Acta 002 del 19-11-2014, por la especialización de la MS Cadena Fibras Textil y Confección, esta NCL se traslada a la MS de Industria Textil por pertenecer a su sector. Por lo tanto se inactiva, codigo nuevo 290602010_2</t>
  </si>
  <si>
    <t>290601007 3</t>
  </si>
  <si>
    <t>290601008 1</t>
  </si>
  <si>
    <t>Aplicar la tecnología a procesos preliminares y a productos de tintorería, estampación y acabados textiles, tendiente al cumplimiento de los pedidos</t>
  </si>
  <si>
    <t>Con Acta 020 del 14/11/2008 se actualizó la Tcl 190601003_3, en donde reemplaza esta norma con la 290601171</t>
  </si>
  <si>
    <t>Según Acta 002 del 19-11-2014, por la especialización de la MS Cadena Fibras Textil y Confección, esta NCL se traslada a la MS de Industria Textil por pertenecer a su sector. Por lo tanto se inactiva, codigo nuevo 290602011_2</t>
  </si>
  <si>
    <t>290601009 1</t>
  </si>
  <si>
    <t>Programar los procesos de confecciones, basándose en presupuestos, en las ordenes de producción y/o pedidos</t>
  </si>
  <si>
    <t>Según Acta 003 del 12-12-2014, por la especialización de la MS Cadena Fibras Textil y Confección, esta NCL se traslada de la MS de Cadena Fibras, Textil y Confección a la MS de Diseño Confección y Moda, por pertenecer a su sector, por lo tanto se inactiva</t>
  </si>
  <si>
    <t>Según Acta 002 del 19-11-2014, por la especialización de la MS Cadena Fibras Textil y Confección, esta NCL se traslada a la MS de Industria Textil por pertenecer a su sector. Por lo tanto se inactiva, codigo nuevo 290602012_2</t>
  </si>
  <si>
    <t>290601010 1</t>
  </si>
  <si>
    <t>Controlar los programas de producción de confecciones, según tipo de producto, ordenes de trabajo y sistema de fabricación.</t>
  </si>
  <si>
    <t>Según Acta 002 del 19-11-2014, por la especialización de la MS Cadena Fibras Textil y Confección, esta NCL se traslada a la MS de Industria Textil por pertenecer a su sector. Por lo tanto se inactiva, codigo nuevo 290602013_2</t>
  </si>
  <si>
    <t>290601011 1</t>
  </si>
  <si>
    <t>Contratar procesos de producción con proveedores externos</t>
  </si>
  <si>
    <t>Según Acta 002 del 19-11-2014, por la especialización de la MS Cadena Fibras Textil y Confección, esta NCL se traslada a la MS de Industria Textil por pertenecer a su sector. Por lo tanto se inactiva, codigo nuevo 290602014_2</t>
  </si>
  <si>
    <t>290601012 1</t>
  </si>
  <si>
    <t>Interpretar las órdenes de trabajo y/o producción, tendientes al cumplimiento de los pedidos</t>
  </si>
  <si>
    <t>Con Acta 020 del 14/11/2008 se actualizó la Tcl 190601003_3, en donde su función está incluida en los elementos de competencia de lasnormas que la estructuran.</t>
  </si>
  <si>
    <t>290601013 1</t>
  </si>
  <si>
    <t>Asignar responsabilidades y/o contratos acorde con las órdenes de producción, aplicando las políticas de la empresa</t>
  </si>
  <si>
    <t>Según Acta 002 del 19-11-2014, por la especialización de la MS Cadena Fibras Textil y Confección, esta NCL se traslada a la MS de Industria Textil por pertenecer a su sector. Por lo tanto se inactiva, codigo nuevo 290602015_2</t>
  </si>
  <si>
    <t>290601014 1</t>
  </si>
  <si>
    <t>Interpretar las órdenes de producción de confecciones, tendientes al cumplimiento de los pedidos</t>
  </si>
  <si>
    <t>290601015 1</t>
  </si>
  <si>
    <t>Asignar responsabilidades y/o contratos acorde con las órdenes de producción y/o de trabajo de confecciones, aplicando las políticas de la empresa:.</t>
  </si>
  <si>
    <t>Según Acta 002 del 19-11-2014, por la especialización de la MS Cadena Fibras Textil y Confección, esta NCL se traslada a la MS de Industria Textil por pertenecer a su sector. Por lo tanto se inactiva, codigo nuevo 290602016_3</t>
  </si>
  <si>
    <t>290601016 1</t>
  </si>
  <si>
    <t>Operar maquinaria básica de confecciones aplicando normas técnicas y de seguridad.</t>
  </si>
  <si>
    <t>290601017 1</t>
  </si>
  <si>
    <t>Operar máquinas para la confección de ropa interior y deportiva de acuerdo con las órdenes de producción.</t>
  </si>
  <si>
    <t>290601018 1</t>
  </si>
  <si>
    <t>Operar máquinas para la confección de ropa exterior de acuerdo con las órdenes de producción.</t>
  </si>
  <si>
    <t>Con Acta 026 del 10/12/2013 esta norma fue reemplazada por la 290601177.</t>
  </si>
  <si>
    <t>290601019 1</t>
  </si>
  <si>
    <t>Operar máquinas para la confección de jeans de acuerdo con las órdenes de producción</t>
  </si>
  <si>
    <t>Según Acta 002 del 19-11-2014, por la especialización de la MS Cadena Fibras Textil y Confección, esta NCL se traslada a la MS de Industria Textil por pertenecer a su sector. Por lo tanto se inactiva, codigo nuevo 290602017_3</t>
  </si>
  <si>
    <t>290601020 1</t>
  </si>
  <si>
    <t>Preparar maquinaria y equipos en la producción en confecciones, basándose en las normas establecidas</t>
  </si>
  <si>
    <t>290601020 2</t>
  </si>
  <si>
    <t>Según Acta 002 del 19-11-2014, por la especialización de la MS Cadena Fibras Textil y Confección, esta NCL se traslada a la MS de Industria Textil por pertenecer a su sector. Por lo tanto se inactiva, codigo nuevo 290602018_3</t>
  </si>
  <si>
    <t>290601021 1</t>
  </si>
  <si>
    <t>Corregir fallas en maquinaria y equipos, garantizando la calidad en los productos en confecciones</t>
  </si>
  <si>
    <t>290601021 2</t>
  </si>
  <si>
    <t>Con Acta 001 del 12/07/2013, el Consejo avaló la TCL 190601005_4 en la que sus normas asociadas se especializan reemplazando este código (290601150 a 1159 y desde 290601161 a 1168.  Por lo tanto este código no se actualizará.</t>
  </si>
  <si>
    <t>290601022 1</t>
  </si>
  <si>
    <t>Administrar actividades de mantenimiento en maquinaria de confecciones según parámetros establecidos</t>
  </si>
  <si>
    <t>290601022 2</t>
  </si>
  <si>
    <t>290601023 1</t>
  </si>
  <si>
    <t>Operar máquinas de apertura y limpieza en el proceso de hilandería cumpliendo parámetros técnicos</t>
  </si>
  <si>
    <t>Con Acta 024 del 23/11/2012 se actualizó la Tcl 190601007_3, en la que su función está incluida en las NCL 290601090 Y 290601091.</t>
  </si>
  <si>
    <t>290601024 1</t>
  </si>
  <si>
    <t>Operar máquinas de estiraje , mezclado y peinado en el proceso de hilandería cumpliendo parámetros técnicos</t>
  </si>
  <si>
    <t>Con Acta 024 del 23/11/2012 se actualizó la Tcl 190601007_3, en la que su función está incluida en la NCL 290601094.</t>
  </si>
  <si>
    <t>290601025 1</t>
  </si>
  <si>
    <t>Operar máquinas de fabricación y envoltura del hilo en el proceso de hilandería cumpliendo parámetros técnicos</t>
  </si>
  <si>
    <t>Con Acta 024 del 23/11/2012 se actualizó la Tcl 190601007_3, en la que su función está incluida en la NCL 290601100.</t>
  </si>
  <si>
    <t>290601026 1</t>
  </si>
  <si>
    <t>Revisar especificaciones de calidad en el producto terminado en confecciones según especificaciones técnicas</t>
  </si>
  <si>
    <t>Con Acta 001 del 12/07/2013 se elaboró la TCL 190601026_2, que reemplazó a la TCL 190601008 y sus normas asociadas.</t>
  </si>
  <si>
    <t>290601027 1</t>
  </si>
  <si>
    <t>Inspeccionar condiciones de calidad en procesos y productos en confecciones de acuerdo a las normas establecidas</t>
  </si>
  <si>
    <t>290601028 1</t>
  </si>
  <si>
    <t>Planear procesos de calidad en la empresa de confecciones según requerimientos establecidos</t>
  </si>
  <si>
    <t>290601029 1</t>
  </si>
  <si>
    <t>Operar maquinaria de urdido en el proceso de preparación telares cumpliendo parámetros técnicos</t>
  </si>
  <si>
    <t>Con Acta 024 del 23/11/2012 se actualizó la Tcl 190601009_3, en la que su función se dividió en las NCL 290601107 Y 290601108.</t>
  </si>
  <si>
    <t>290601030 1</t>
  </si>
  <si>
    <t>Operar maquinaria de engomado y teñido en el proceso de preparación telares cumpliendo parámetros técnicos.</t>
  </si>
  <si>
    <t>Con Acta 024 del 23/11/2012 se actualizó la Tcl 190601009_3, en la que su función se dividió en las NCL 290601109 Y 290601110.</t>
  </si>
  <si>
    <t>Según Acta 002 del 19-11-2014, por la especialización de la MS Cadena Fibras Textil y Confección, esta NCL se traslada a la MS de Industria Textil por pertenecer a su sector. Por lo tanto se inactiva, codigo nuevo 290602019_2</t>
  </si>
  <si>
    <t>290601031 1</t>
  </si>
  <si>
    <t>Operar telares planos en el proceso de tejido cumpliendo parámetros técnicos</t>
  </si>
  <si>
    <t>Con Acta 024 del 23/11/2012 se actualizó la Tcl 190601009_3, en la que su función se incluyó en la NCL 290601112.</t>
  </si>
  <si>
    <t>290601032 1</t>
  </si>
  <si>
    <t>Elaborar los trazos en confecciones, aprovechando al máximo los recursos de la empresa.</t>
  </si>
  <si>
    <t>Según Acta 002 del 19-11-2014, por la especialización de la MS Cadena Fibras Textil y Confección, esta NCL se traslada a la MS de Industria Textil por pertenecer a su sector. Por lo tanto se inactiva, codigo nuevo 290602020_2</t>
  </si>
  <si>
    <t>290601032 2</t>
  </si>
  <si>
    <t>Trazar moldes o piezas optimizando la materia prima.</t>
  </si>
  <si>
    <t>Según Acta 002 del 19-11-2014, por la especialización de la MS Cadena Fibras Textil y Confección, esta NCL se traslada a la MS de Industria Textil por pertenecer a su sector. Por lo tanto se inactiva, codigo nuevo 290602021_2</t>
  </si>
  <si>
    <t>290601033 1</t>
  </si>
  <si>
    <t>Cortar prendas en confecciones cumpliendo normas técnicas establecidas.</t>
  </si>
  <si>
    <t>Esta norma es reemplazada por la 290601228, decisión avalada por el consejo de mesa mediante 005 del 02/11/2017.</t>
  </si>
  <si>
    <t>290601033 2</t>
  </si>
  <si>
    <t>Cortar las piezas que conforman las prendas cumpliendo especificaciones técnicas.</t>
  </si>
  <si>
    <t>Según Acta 002 del 19-11-2014, por la especialización de la MS Cadena Fibras Textil y Confección, esta NCL se traslada a la MS de Industria Textil por pertenecer a su sector. Por lo tanto se inactiva, codigo nuevo 290602022_2</t>
  </si>
  <si>
    <t>290601034 1</t>
  </si>
  <si>
    <t>Extender telas en el proceso de corte en confección cumpliendo especificaciones técnicas</t>
  </si>
  <si>
    <t>Esta norma es reemplazada por la 290601229, decisión avalada por el consejo de mesa mediante 005 del 02/11/2017.</t>
  </si>
  <si>
    <t>290601034 2</t>
  </si>
  <si>
    <t>Extender telas de acuerdo con las características del material.</t>
  </si>
  <si>
    <t>290601035 1</t>
  </si>
  <si>
    <t>Operar máquinas circulares y rectilíneas en el proceso de tejido de punto por trama cumpliendo parámetros técnicos</t>
  </si>
  <si>
    <t>Con Acta 024 del 23/11/2012 se actualizó la Tcl 190601011, en la que su función se incluyó en la NCL 290601142.</t>
  </si>
  <si>
    <t>290601036 1</t>
  </si>
  <si>
    <t>Operar maquinaria para la elaboración de calcetines cumpliendo parámetros técnicos</t>
  </si>
  <si>
    <t>Con Acta 024 del 23/11/2012 se actualizó la Tcl 190601011, en la que su función se incluyó en la NCL 290601145.</t>
  </si>
  <si>
    <t>290601037 1</t>
  </si>
  <si>
    <t>Operar máquinas rectilíneas en el proceso de tejido de punto por urdimbre cumpliendo parámetros técnicos.</t>
  </si>
  <si>
    <t>Con Acta 024 del 23/11/2012 se actualizó la Tcl 190601011, en la que su función se dividió en la NCL 290601143, 1145 y 1146.</t>
  </si>
  <si>
    <t>290601038 1</t>
  </si>
  <si>
    <t>Definir alternativas de producto en confecciones, según necesidades del cliente y condiciones de la empresa</t>
  </si>
  <si>
    <t>290601039 1</t>
  </si>
  <si>
    <t>Dimensionar el producto en confecciones según requerimientos acordados con el cliente</t>
  </si>
  <si>
    <t>Esta norma perdió vigencia en el año 2012, además no se usó en formación ni certificación, por lo tanto la mesa no proyectó su actualización.</t>
  </si>
  <si>
    <t>290601040 1</t>
  </si>
  <si>
    <t>Validar los productos en confecciones según las condiciones de la empresa</t>
  </si>
  <si>
    <t>290601041 1</t>
  </si>
  <si>
    <t>Operar máquinas de procesos de pretratamiento en seco según parámetros técnicos</t>
  </si>
  <si>
    <t>290601042 1</t>
  </si>
  <si>
    <t>Operación de máquinas de procesos de pretratamiento en húmedo según parámetros técnicos</t>
  </si>
  <si>
    <t>290601043 1</t>
  </si>
  <si>
    <t>Operación de máquinas auxiliares de procesos de pretratamiento y tintorería según parámetros técnicos</t>
  </si>
  <si>
    <t>Según Acta 002 del 19-11-2014, por la especialización de la MS Cadena Fibras Textil y Confección, esta NCL se traslada a la MS de Industria Textil por pertenecer a su sector. Por lo tanto se inactiva, codigo nuevo 290602023_2</t>
  </si>
  <si>
    <t>290601044 1</t>
  </si>
  <si>
    <t>Operación de máquinas de procesos de tintorería por sistema de agotamiento según parámetros técnicos</t>
  </si>
  <si>
    <t>290601045 1</t>
  </si>
  <si>
    <t>Operación de máquinas de procesos de tintorería por sistema continuo y semi-continuo según parámetros técnicos</t>
  </si>
  <si>
    <t>Según Acta 002 del 19-11-2014, por la especialización de la MS Cadena Fibras Textil y Confección, esta NCL se traslada a la MS de Industria Textil por pertenecer a su sector. Por lo tanto se inactiva, codigo nuevo 290602024_2</t>
  </si>
  <si>
    <t>290601046 1</t>
  </si>
  <si>
    <t>Operar máquinas de estampación textil según parámetros técnicos</t>
  </si>
  <si>
    <t>290601047 1</t>
  </si>
  <si>
    <t>Operación de máquinas de procesos de acabados físicos en textiles según parámetros técnicos</t>
  </si>
  <si>
    <t>Con Acta 001 del 10/12/2013 el Consejo Ejecutivo solicita inactivar esta norma por cuanto no se está usando en certificación ni soporta programas de formación.</t>
  </si>
  <si>
    <t>290601048 1</t>
  </si>
  <si>
    <t>Operación de máquinas de procesos de acabados químicos y de estabilidad dimensional en textiles según parámetros técnicos</t>
  </si>
  <si>
    <t>Según Acta 002 del 19-11-2014, por la especialización de la MS Cadena Fibras Textil y Confección, esta NCL se traslada a la MS de Industria Textil por pertenecer a su sector. Por lo tanto se inactiva, codigo nuevo 290602025_2</t>
  </si>
  <si>
    <t>290601049 1</t>
  </si>
  <si>
    <t>Mantener máquinas de apertura y limpieza en el proceso de hilanderías según especificaciones técnicas</t>
  </si>
  <si>
    <t>290601049 2</t>
  </si>
  <si>
    <t>Según Acta 002 del 19-11-2014, por la especialización de la MS Cadena Fibras Textil y Confección, esta NCL se traslada a la MS de Industria Textil por pertenecer a su sector. Por lo tanto se inactiva, codigo nuevo 290602026_2</t>
  </si>
  <si>
    <t>290601050 1</t>
  </si>
  <si>
    <t>290601050 2</t>
  </si>
  <si>
    <t>Según Acta 002 del 19-11-2014, por la especialización de la MS Cadena Fibras Textil y Confección, esta NCL se traslada a la MS de Industria Textil por pertenecer a su sector. Por lo tanto se inactiva, codigo nuevo 290602027_2</t>
  </si>
  <si>
    <t>290601051 1</t>
  </si>
  <si>
    <t>290601051 2</t>
  </si>
  <si>
    <t>Según Acta 002 del 19-11-2014, por la especialización de la MS Cadena Fibras Textil y Confección, esta NCL se traslada a la MS de Industria Textil por pertenecer a su sector. Por lo tanto se inactiva, codigo nuevo 290602028_2</t>
  </si>
  <si>
    <t>290601052 1</t>
  </si>
  <si>
    <t>Mantener maquinas de envoltura y retorcido en el proceso de hilanderías según especificaciones técnicas</t>
  </si>
  <si>
    <t>290601052 2</t>
  </si>
  <si>
    <t>Según Acta 002 del 19-11-2014, por la especialización de la MS Cadena Fibras Textil y Confección, esta NCL se traslada a la MS de Industria Textil por pertenecer a su sector. Por lo tanto se inactiva, codigo nuevo 290602029_2</t>
  </si>
  <si>
    <t>290601053 1</t>
  </si>
  <si>
    <t>Ejecutar labores de mantenimiento en máquinas y equipos de los procesos de hilandería según programa preestablecido</t>
  </si>
  <si>
    <t>290601053 2</t>
  </si>
  <si>
    <t>Según Acta 002 del 19-11-2014, por la especialización de la MS Cadena Fibras Textil y Confección, esta NCL se traslada a la MS de Industria Textil por pertenecer a su sector. Por lo tanto se inactiva, codigo nuevo 290602030_2</t>
  </si>
  <si>
    <t>290601054 1</t>
  </si>
  <si>
    <t>Mantener máquinas urdidoras en el proceso de preparación telares según especificaciones técnicas</t>
  </si>
  <si>
    <t>290601054 2</t>
  </si>
  <si>
    <t>Según Acta 002 del 19-11-2014, por la especialización de la MS Cadena Fibras Textil y Confección, esta NCL se traslada a la MS de Industria Textil por pertenecer a su sector. Por lo tanto se inactiva, codigo nuevo 290602031_2</t>
  </si>
  <si>
    <t>290601055 1</t>
  </si>
  <si>
    <t>Mantener máquinas engomadoras en el proceso de preparación telares según especificaciones técnicas</t>
  </si>
  <si>
    <t>290601055 2</t>
  </si>
  <si>
    <t>Según Acta 002 del 19-11-2014, por la especialización de la MS Cadena Fibras Textil y Confección, esta NCL se traslada a la MS de Industria Textil por pertenecer a su sector. Por lo tanto se inactiva, codigo nuevo 290602032_2</t>
  </si>
  <si>
    <t>290601056 1</t>
  </si>
  <si>
    <t>Mantener telares en el proceso de tejido plano según especificaciones técnicas</t>
  </si>
  <si>
    <t>290601056 2</t>
  </si>
  <si>
    <t>Según Acta 002 del 19-11-2014, por la especialización de la MS Cadena Fibras Textil y Confección, esta NCL se traslada a la MS de Industria Textil por pertenecer a su sector. Por lo tanto se inactiva, codigo nuevo 290602033_2</t>
  </si>
  <si>
    <t>290601057 1</t>
  </si>
  <si>
    <t>Mantener telares angostos en el proceso de tejido plano según especificaciones técnicas</t>
  </si>
  <si>
    <t>290601057 2</t>
  </si>
  <si>
    <t>Según Acta 002 del 19-11-2014, por la especialización de la MS Cadena Fibras Textil y Confección, esta NCL se traslada a la MS de Industria Textil por pertenecer a su sector. Por lo tanto se inactiva, codigo nuevo 290602034_2</t>
  </si>
  <si>
    <t>290601058 1</t>
  </si>
  <si>
    <t>Ejecutar labores de mantenimiento en máquinas y equipos de los procesos de preparación telares y tejido plano según programa preestablecido</t>
  </si>
  <si>
    <t>290601058 2</t>
  </si>
  <si>
    <t>Según Acta 002 del 19-11-2014, por la especialización de la MS Cadena Fibras Textil y Confección, esta NCL se traslada a la MS de Industria Textil por pertenecer a su sector. Por lo tanto se inactiva, codigo nuevo 290602035_2</t>
  </si>
  <si>
    <t>290601059 1</t>
  </si>
  <si>
    <t>Controlar la calidad en los procesos de hilanderías de acuerdo con las normas establecidas</t>
  </si>
  <si>
    <t>290601059 2</t>
  </si>
  <si>
    <t>Según Acta 002 del 19-11-2014, por la especialización de la MS Cadena Fibras Textil y Confección, esta NCL se traslada a la MS de Industria Textil por pertenecer a su sector. Por lo tanto se inactiva, codigo nuevo 290602036_2</t>
  </si>
  <si>
    <t>290601059 3</t>
  </si>
  <si>
    <t>290601060 1</t>
  </si>
  <si>
    <t>Controlar la calidad en los procesos de preparación telares y tejeduría de acuerdo con las normas establecidas</t>
  </si>
  <si>
    <t>Según Acta 002 del 19-11-2014, por la especialización de la MS Cadena Fibras Textil y Confección, esta NCL se traslada a la MS de Industria Textil por pertenecer a su sector. Por lo tanto se inactiva, codigo nuevo 290602037_2</t>
  </si>
  <si>
    <t>290601061 1</t>
  </si>
  <si>
    <t>290601061 2</t>
  </si>
  <si>
    <t>Controlar la calidad en los procesos de tintorería de acuerdo con las normas establecidas.</t>
  </si>
  <si>
    <t>Según Acta 002 del 19-11-2014, por la especialización de la MS Cadena Fibras Textil y Confección, esta NCL se traslada a la MS de Industria Textil por pertenecer a su sector. Por lo tanto se inactiva, codigo nuevo 290602038_2</t>
  </si>
  <si>
    <t>290601061 3</t>
  </si>
  <si>
    <t>290601062 1</t>
  </si>
  <si>
    <t>Según Acta 002 del 19-11-2014, por la especialización de la MS Cadena Fibras Textil y Confección, esta NCL se traslada a la MS de Industria Textil por pertenecer a su sector. Por lo tanto se inactiva, codigo nuevo 290602039_2</t>
  </si>
  <si>
    <t>290601062 2</t>
  </si>
  <si>
    <t>Controlar la calidad en los procesos de acabados de acuerdo con las normas establecidas.</t>
  </si>
  <si>
    <t>290601062 3</t>
  </si>
  <si>
    <t>Según Acta 002 del 19-11-2014, por la especialización de la MS Cadena Fibras Textil y Confección, esta NCL se traslada a la MS de Industria Textil por pertenecer a su sector. Por lo tanto se inactiva, codigo nuevo 290602040_2</t>
  </si>
  <si>
    <t>290601063 1</t>
  </si>
  <si>
    <t>Operar máquinas para la confección de ropa interior de acuerdo con las órdenes de producción.</t>
  </si>
  <si>
    <t>Con Acta 001 del 12/07/2013, el Consejo avaló la TCL 190601005_4 en la que sus normas asociadas se especializan reemplazando este código (290601150 a 1159 y desde 290601161 a 1168. Por lo tanto este código no se actualizará.</t>
  </si>
  <si>
    <t>290601064 1</t>
  </si>
  <si>
    <t>Operar máquinas para la confección de ropa deportiva de acuerdo con las órdenes de producción.</t>
  </si>
  <si>
    <t>Según Acta 002 del 19-11-2014, por la especialización de la MS Cadena Fibras Textil y Confección, esta NCL se traslada a la MS de Industria Textil por pertenecer a su sector. Por lo tanto se inactiva, codigo nuevo 290602041_2</t>
  </si>
  <si>
    <t>290601065 1</t>
  </si>
  <si>
    <t>Operar máquinas para la confección de ropa exterior (blusa y camisa) de acuerdo con las órdenes de producción.</t>
  </si>
  <si>
    <t>290601066 1</t>
  </si>
  <si>
    <t>Operar máquinas para la confección de ropa formal de acuerdo con las órdenes de producción</t>
  </si>
  <si>
    <t>Según Acta 002 del 19-11-2014, por la especialización de la MS Cadena Fibras Textil y Confección, esta NCL se traslada a la MS de Industria Textil por pertenecer a su sector. Por lo tanto se inactiva, codigo nuevo 290602042_2</t>
  </si>
  <si>
    <t>290601067 1</t>
  </si>
  <si>
    <t>Operar máquinas para la confección de ropa exterior (pantalón informa) l de acuerdo con las órdenes de producción</t>
  </si>
  <si>
    <t>290601068 1</t>
  </si>
  <si>
    <t>Operar máquinas para la confección de ropa infantil de acuerdo con las órdenes de producción.</t>
  </si>
  <si>
    <t>Según Acta 002 del 19-11-2014, por la especialización de la MS Cadena Fibras Textil y Confección, esta NCL se traslada a la MS de Industria Textil por pertenecer a su sector. Por lo tanto se inactiva, codigo nuevo 290602043_2</t>
  </si>
  <si>
    <t>290601069 1</t>
  </si>
  <si>
    <t>Operar máquinas para la confección de ropa de hogar de acuerdo con las órdenes de producción.</t>
  </si>
  <si>
    <t>290601070 1</t>
  </si>
  <si>
    <t>Determinar recursos de producción en confecciones, tendiente al cumplimiento de los pedidos</t>
  </si>
  <si>
    <t>Según Acta 002 del 19-11-2014, por la especialización de la MS Cadena Fibras Textil y Confección, esta NCL se traslada a la MS de Industria Textil por pertenecer a su sector. Por lo tanto se inactiva, codigo nuevo 290602044_2</t>
  </si>
  <si>
    <t>290601071 1</t>
  </si>
  <si>
    <t>Controlar los procesos productivos en confecciones tendiente al cumplimiento de los pedidos</t>
  </si>
  <si>
    <t>Según Acta 002 del 19-11-2014, por la especialización de la MS Cadena Fibras Textil y Confección, esta NCL se traslada a la MS de Industria Textil por pertenecer a su sector. Por lo tanto se inactiva, codigo nuevo 290602045_2</t>
  </si>
  <si>
    <t>290601072 1</t>
  </si>
  <si>
    <t>Mantener máquinas circulares y rectilíneas por trama de acuerdo a las especificaciones técnicas</t>
  </si>
  <si>
    <t>Según Acta 002 del 19-11-2014, por la especialización de la MS Cadena Fibras Textil y Confección, esta NCL se traslada a la MS de Industria Textil por pertenecer a su sector. Por lo tanto se inactiva, codigo nuevo 290602046_2</t>
  </si>
  <si>
    <t>290601072 2</t>
  </si>
  <si>
    <t>290601073 1</t>
  </si>
  <si>
    <t>Según Acta 002 del 19-11-2014, por la especialización de la MS Cadena Fibras Textil y Confección, esta NCL se traslada a la MS de Industria Textil por pertenecer a su sector. Por lo tanto se inactiva, codigo nuevo 290602047_2</t>
  </si>
  <si>
    <t>290601073 2</t>
  </si>
  <si>
    <t>290601074 1</t>
  </si>
  <si>
    <t>Mantener máquinas rectilíneas en el proceso de tejido de punto por urdimbre según especificaciones técnicas</t>
  </si>
  <si>
    <t>Según Acta 002 del 19-11-2014, por la especialización de la MS Cadena Fibras Textil y Confección, esta NCL se traslada a la MS de Industria Textil por pertenecer a su sector. Por lo tanto se inactiva, codigo nuevo 290602048_2</t>
  </si>
  <si>
    <t>290601074 2</t>
  </si>
  <si>
    <t>290601075 1</t>
  </si>
  <si>
    <t>Ejecutar labores de mantenimiento en máquinas y equipos de los procesos de tejido de punto según programa preestablecido</t>
  </si>
  <si>
    <t>Según Acta 002 del 19-11-2014, por la especialización de la MS Cadena Fibras Textil y Confección, esta NCL se traslada a la MS de Industria Textil por pertenecer a su sector. Por lo tanto se inactiva, codigo nuevo 290602049_2</t>
  </si>
  <si>
    <t>290601075 2</t>
  </si>
  <si>
    <t>290601076 1</t>
  </si>
  <si>
    <t>Elaborar moldes, en modistería, cumpliendo especificaciones técnicas</t>
  </si>
  <si>
    <t>Según Acta 002 del 19-11-2014, por la especialización de la MS Cadena Fibras Textil y Confección, esta NCL se traslada a la MS de Industria Textil por pertenecer a su sector. Por lo tanto se inactiva, codigo nuevo 290602050_2</t>
  </si>
  <si>
    <t>290601077 1</t>
  </si>
  <si>
    <t>Elaborar moldes, en sastrería, cumpliendo especificaciones técnicas</t>
  </si>
  <si>
    <t>Según Acta 002 del 19-11-2014, por la especialización de la MS Cadena Fibras Textil y Confección, esta NCL se traslada a la MS de Industria Textil por pertenecer a su sector. Por lo tanto se inactiva, codigo nuevo 290602051_2</t>
  </si>
  <si>
    <t>290601078 1</t>
  </si>
  <si>
    <t>Operar maquinaria para la elaboración de prendas sobre medida</t>
  </si>
  <si>
    <t>Según Acta 002 del 19-11-2014, por la especialización de la MS Cadena Fibras Textil y Confección, esta NCL se traslada a la MS de Industria Textil por pertenecer a su sector. Por lo tanto se inactiva, codigo nuevo 290602052_2</t>
  </si>
  <si>
    <t>290601079 1</t>
  </si>
  <si>
    <t>Modificar prendas conforme a las especificaciones acordadas con el cliente</t>
  </si>
  <si>
    <t>Según Acta 002 del 19-11-2014, por la especialización de la MS Cadena Fibras Textil y Confección, esta NCL se traslada a la MS de Industria Textil por pertenecer a su sector. Por lo tanto se inactiva, codigo nuevo 290602053_2</t>
  </si>
  <si>
    <t>290601080 1</t>
  </si>
  <si>
    <t>Mantener máquinas de procesos de tintorería, estampación y acabados de productos textiles elaborados con fibra corta de acuerdo a especificaciones técnicas</t>
  </si>
  <si>
    <t>Según Acta 002 del 19-11-2014, por la especialización de la MS Cadena Fibras Textil y Confección, esta NCL se traslada a la MS de Industria Textil por pertenecer a su sector. Por lo tanto se inactiva, codigo nuevo 290602054_2</t>
  </si>
  <si>
    <t>290601081 1</t>
  </si>
  <si>
    <t>Mantener máquinas de procesos de tintorería y acabados de productos textiles elaborados con fibra larga de acuerdo a especificaciones técnicas</t>
  </si>
  <si>
    <t>290601082 1</t>
  </si>
  <si>
    <t>Mantener máquinas de procesos de tintorería y acabados de productos de tejido de punto según especificaciones técnicas</t>
  </si>
  <si>
    <t>Según Acta 002 del 19-11-2014, por la especialización de la MS Cadena Fibras Textil y Confección, esta NCL se traslada a la MS de Industria Textil por pertenecer a su sector. Por lo tanto se inactiva, codigo nuevo 290602055_2</t>
  </si>
  <si>
    <t>290601083 1</t>
  </si>
  <si>
    <t>Ejecutar labores de mantenimiento en máquinas y equipos de los procesos de tintorería, estampación y acabados según programa preestablecido</t>
  </si>
  <si>
    <t>290601084 1</t>
  </si>
  <si>
    <t>Administrar el personal en confecciones buscando el cumplimiento de los objetivos de producción</t>
  </si>
  <si>
    <t>Según Acta 002 del 19-11-2014, por la especialización de la MS Cadena Fibras Textil y Confección, esta NCL se traslada a la MS de Industria Textil por pertenecer a su sector.codigo anterior 290601119_2</t>
  </si>
  <si>
    <t>290601085 1</t>
  </si>
  <si>
    <t>Operar máquinas retorcedoras en los procesos de preparación telares según normas técnicas</t>
  </si>
  <si>
    <t>Según Acta 002 del 19-11-2014, por la especialización de la MS Cadena Fibras Textil y Confección, esta NCL se traslada a la MS de Industria Textil por pertenecer a su sector. Por lo tanto se inactiva, codigo nuevo 290602057_2</t>
  </si>
  <si>
    <t>290601085 2</t>
  </si>
  <si>
    <t>290601086 1</t>
  </si>
  <si>
    <t>Operar máquinas dobladora de hilos en los procesos de preparación telares según normas técnicas</t>
  </si>
  <si>
    <t>Según Acta 002 del 19-11-2014, por la especialización de la MS Cadena Fibras Textil y Confección, esta NCL se traslada a la MS de Industria Textil por pertenecer a su sector. Por lo tanto se inactiva, codigo nuevo 290602058_2</t>
  </si>
  <si>
    <t>290601086 2</t>
  </si>
  <si>
    <t>290601087 1</t>
  </si>
  <si>
    <t>Operar máquinas taslanizadoras en los procesos de texturizado de filamentos según normas técnicas.</t>
  </si>
  <si>
    <t>Según Acta 002 del 19-11-2014, por la especialización de la MS Cadena Fibras Textil y Confección, esta NCL se traslada a la MS de Industria Textil por pertenecer a su sector. Por lo tanto se inactiva, codigo nuevo 290602059_2</t>
  </si>
  <si>
    <t>290601088 1</t>
  </si>
  <si>
    <t>Montar equipo de lizos en telares planos según normas técnicas</t>
  </si>
  <si>
    <t>290601088 2</t>
  </si>
  <si>
    <t>Según Acta 002 del 19-11-2014, por la especialización de la MS Cadena Fibras Textil y Confección, esta NCL se traslada a la MS de Industria Textil por pertenecer a su sector. Por lo tanto se inactiva, codigo nuevo 290602060_2</t>
  </si>
  <si>
    <t>290601089 1</t>
  </si>
  <si>
    <t>290601089 2</t>
  </si>
  <si>
    <t>Según Acta 002 del 19-11-2014, por la especialización de la MS Cadena Fibras Textil y Confección, esta NCL se traslada a la MS de Industria Textil por pertenecer a su sector. Por lo tanto se inactiva, codigo nuevo 290602061_2</t>
  </si>
  <si>
    <t>290601090 1</t>
  </si>
  <si>
    <t>Operar máquinas de apertura y limpieza (convencionales) en el proceso de hilandería cumpliendo parámetros técnicos</t>
  </si>
  <si>
    <t>290601090 2</t>
  </si>
  <si>
    <t>Según Acta 002 del 19-11-2014, por la especialización de la MS Cadena Fibras Textil y Confección, esta NCL se traslada a la MS de Industria Textil por pertenecer a su sector. Por lo tanto se inactiva, codigo nuevo 290602062_2</t>
  </si>
  <si>
    <t>290601091 1</t>
  </si>
  <si>
    <t>Operar máquinas de apertura y limpieza (modernas) en el proceso de hilandería cumpliendo parámetros técnicos</t>
  </si>
  <si>
    <t>290601091 2</t>
  </si>
  <si>
    <t>Según Acta 002 del 19-11-2014, por la especialización de la MS Cadena Fibras Textil y Confección, esta NCL se traslada a la MS de Industria Textil por pertenecer a su sector. Por lo tanto se inactiva, codigo nuevo 290602063_2</t>
  </si>
  <si>
    <t>290601092 1</t>
  </si>
  <si>
    <t>Operar máquinas enrolladoras (batanes) cumpliendo parámetros técnicos</t>
  </si>
  <si>
    <t>290601092 2</t>
  </si>
  <si>
    <t>Según Acta 002 del 19-11-2014, por la especialización de la MS Cadena Fibras Textil y Confección, esta NCL se traslada a la MS de Industria Textil por pertenecer a su sector. Por lo tanto se inactiva, codigo nuevo 290602064_2</t>
  </si>
  <si>
    <t>290601093 1</t>
  </si>
  <si>
    <t>Operar máquinas cardas cumpliendo parámetros técnicos</t>
  </si>
  <si>
    <t>290601093 2</t>
  </si>
  <si>
    <t>Según Acta 002 del 19-11-2014, por la especialización de la MS Cadena Fibras Textil y Confección, esta NCL se traslada a la MS de Industria Textil por pertenecer a su sector. Por lo tanto se inactiva, codigo nuevo 290602065_2</t>
  </si>
  <si>
    <t>290601094 1</t>
  </si>
  <si>
    <t>Operar máquinas estiradoras o manuales (gills) cumpliendo parámetros técnicos</t>
  </si>
  <si>
    <t>290601094 2</t>
  </si>
  <si>
    <t>290601095 1</t>
  </si>
  <si>
    <t>Operar máquinas reunidoras cumpliendo parámetros técnicos</t>
  </si>
  <si>
    <t>290601095 2</t>
  </si>
  <si>
    <t>Según Acta 002 del 19-11-2014, por la especialización de la MS Cadena Fibras Textil y Confección, esta NCL se traslada a la MS de Industria Textil por pertenecer a su sector. Por lo tanto se inactiva, codigo nuevo 290602067_2</t>
  </si>
  <si>
    <t>290601096 1</t>
  </si>
  <si>
    <t>Operar máquinas peinadoras cumpliendo parámetros técnicos</t>
  </si>
  <si>
    <t>290601096 2</t>
  </si>
  <si>
    <t>Según Acta 002 del 19-11-2014, por la especialización de la MS Cadena Fibras Textil y Confección, esta NCL se traslada a la MS de Industria Textil por pertenecer a su sector. Por lo tanto se inactiva, codigo nuevo 290602068_2</t>
  </si>
  <si>
    <t>290601097 1</t>
  </si>
  <si>
    <t>Operar máquinas mecheras cumpliendo parámetros técnicos</t>
  </si>
  <si>
    <t>290601097 2</t>
  </si>
  <si>
    <t>Según Acta 002 del 19-11-2014, por la especialización de la MS Cadena Fibras Textil y Confección, esta NCL se traslada a la MS de Industria Textil por pertenecer a su sector. Por lo tanto se inactiva, codigo nuevo 290602069_2</t>
  </si>
  <si>
    <t>290601098 1</t>
  </si>
  <si>
    <t>Operar máquinas hiladoras por anillos cumpliendo parámetros técnicos</t>
  </si>
  <si>
    <t>290601098 2</t>
  </si>
  <si>
    <t>Según Acta 002 del 19-11-2014, por la especialización de la MS Cadena Fibras Textil y Confección, esta NCL se traslada a la MS de Industria Textil por pertenecer a su sector. Por lo tanto se inactiva, codigo nuevo 290602070_2</t>
  </si>
  <si>
    <t>290601099 1</t>
  </si>
  <si>
    <t>Operar máquinas hiladoras por rotor (open end) cumpliendo parámetros técnicos</t>
  </si>
  <si>
    <t>290601099 2</t>
  </si>
  <si>
    <t>Según Acta 002 del 19-11-2014, por la especialización de la MS Cadena Fibras Textil y Confección, esta NCL se traslada a la MS de Industria Textil por pertenecer a su sector. Por lo tanto se inactiva, codigo nuevo 290602071_2</t>
  </si>
  <si>
    <t>290601100 1</t>
  </si>
  <si>
    <t>Operar máquinas envolvedoras cumpliendo parámetros técnicos</t>
  </si>
  <si>
    <t>290601100 2</t>
  </si>
  <si>
    <t>Según Acta 002 del 19-11-2014, por la especialización de la MS Cadena Fibras Textil y Confección, esta NCL se traslada a la MS de Industria Textil por pertenecer a su sector. Por lo tanto se inactiva, codigo nuevo 290602072_2</t>
  </si>
  <si>
    <t>290601101 1</t>
  </si>
  <si>
    <t>Clasificar tela cruda según especificaciones técnicas</t>
  </si>
  <si>
    <t>290601101 2</t>
  </si>
  <si>
    <t>Según Acta 002 del 19-11-2014, por la especialización de la MS Cadena Fibras Textil y Confección, esta NCL se traslada a la MS de Industria Textil por pertenecer a su sector. Por lo tanto se inactiva, codigo nuevo 290602073_2</t>
  </si>
  <si>
    <t>290601102 1</t>
  </si>
  <si>
    <t>Clasificar tela teñida según especificaciones técnicas</t>
  </si>
  <si>
    <t>290601102 2</t>
  </si>
  <si>
    <t>Según Acta 002 del 19-11-2014, por la especialización de la MS Cadena Fibras Textil y Confección, esta NCL se traslada a la MS de Industria Textil por pertenecer a su sector. Por lo tanto se inactiva, codigo nuevo 290602074_2</t>
  </si>
  <si>
    <t>290601103 1</t>
  </si>
  <si>
    <t>290601103 2</t>
  </si>
  <si>
    <t>Según Acta 002 del 19-11-2014, por la especialización de la MS Cadena Fibras Textil y Confección, esta NCL se traslada a la MS de Industria Textil por pertenecer a su sector. Por lo tanto se inactiva, codigo nuevo 290602075_2</t>
  </si>
  <si>
    <t>290601104 1</t>
  </si>
  <si>
    <t>Realizar efectos de superficie físicos manuales en prendas de acuerdo con el acabado programado.</t>
  </si>
  <si>
    <t>290601104 2</t>
  </si>
  <si>
    <t>Según Acta 002 del 19-11-2014, por la especialización de la MS Cadena Fibras Textil y Confección, esta NCL se traslada a la MS de Industria Textil por pertenecer a su sector. Por lo tanto se inactiva, codigo nuevo 290602076_2</t>
  </si>
  <si>
    <t>290601105 1</t>
  </si>
  <si>
    <t>Realizar efectos de superficie físicos mecánicos en prendas de acuerdo con el acabado programado.</t>
  </si>
  <si>
    <t>290601105 2</t>
  </si>
  <si>
    <t>Según Acta 002 del 19-11-2014, por la especialización de la MS Cadena Fibras Textil y Confección, esta NCL se traslada a la MS de Industria Textil por pertenecer a su sector. Por lo tanto se inactiva, codigo nuevo 290602077_2</t>
  </si>
  <si>
    <t>290601106 1</t>
  </si>
  <si>
    <t>Realizar efectos de superficie físicos - químicos en prendas de acuerdo con el acabado programado.</t>
  </si>
  <si>
    <t>290601106 2</t>
  </si>
  <si>
    <t>Según Acta 002 del 19-11-2014, por la especialización de la MS Cadena Fibras Textil y Confección, esta NCL se traslada a la MS de Industria Textil por pertenecer a su sector. Por lo tanto se inactiva, codigo nuevo 290602078_2</t>
  </si>
  <si>
    <t>290601107 1</t>
  </si>
  <si>
    <t>Operación de maquinas urdidoras directas según parámetros técnicos</t>
  </si>
  <si>
    <t>290601107 2</t>
  </si>
  <si>
    <t>Según Acta 002 del 19-11-2014, por la especialización de la MS Cadena Fibras Textil y Confección, esta NCL se traslada a la MS de Industria Textil por pertenecer a su sector. Por lo tanto se inactiva, codigo nuevo 290602079_2</t>
  </si>
  <si>
    <t>290601108 1</t>
  </si>
  <si>
    <t>Operación de máquinas urdidoras seccionales según parámetros técnicos</t>
  </si>
  <si>
    <t>290601108 2</t>
  </si>
  <si>
    <t>Según Acta 002 del 19-11-2014, por la especialización de la MS Cadena Fibras Textil y Confección, esta NCL se traslada a la MS de Industria Textil por pertenecer a su sector. Por lo tanto se inactiva, codigo nuevo 290602080_2</t>
  </si>
  <si>
    <t>290601109 1</t>
  </si>
  <si>
    <t>Operación de máquinas engomadoras convencionales según parámetros técnicos</t>
  </si>
  <si>
    <t>290601109 2</t>
  </si>
  <si>
    <t>Según Acta 002 del 19-11-2014, por la especialización de la MS Cadena Fibras Textil y Confección, esta NCL se traslada a la MS de Industria Textil por pertenecer a su sector. Por lo tanto se inactiva, codigo nuevo 290602081_2</t>
  </si>
  <si>
    <t>290601110 1</t>
  </si>
  <si>
    <t>Operación de máquinas teñidoras - engomadoras según parámetros técnicos</t>
  </si>
  <si>
    <t>290601110 2</t>
  </si>
  <si>
    <t>Según Acta 002 del 19-11-2014, por la especialización de la MS Cadena Fibras Textil y Confección, esta NCL se traslada a la MS de Industria Textil por pertenecer a su sector. Por lo tanto se inactiva, codigo nuevo 290602082_2</t>
  </si>
  <si>
    <t>290601111 1</t>
  </si>
  <si>
    <t>290601111 2</t>
  </si>
  <si>
    <t>Según Acta 002 del 19-11-2014, por la especialización de la MS Cadena Fibras Textil y Confección, esta NCL se traslada a la MS de Industria Textil por pertenecer a su sector. Por lo tanto se inactiva, codigo nuevo 290602083_2</t>
  </si>
  <si>
    <t>290601112 1</t>
  </si>
  <si>
    <t>Operar telares planos convencionales cumpliendo parámetros técnicos</t>
  </si>
  <si>
    <t>290601112 2</t>
  </si>
  <si>
    <t>290601113 1</t>
  </si>
  <si>
    <t>Operar telares de proyectil cumpliendo parámetros técnicos</t>
  </si>
  <si>
    <t>290601113 2</t>
  </si>
  <si>
    <t>290601114 1</t>
  </si>
  <si>
    <t>Operar telares de pinzas cumpliendo parámetros técnicos</t>
  </si>
  <si>
    <t>290601114 2</t>
  </si>
  <si>
    <t>290601115 1</t>
  </si>
  <si>
    <t>Operar telares de aire cumpliendo parámetros técnicos</t>
  </si>
  <si>
    <t>290601115 2</t>
  </si>
  <si>
    <t>290601116 1</t>
  </si>
  <si>
    <t>Operar telares angostos cumpliendo parámetros técnicos</t>
  </si>
  <si>
    <t>290601116 2</t>
  </si>
  <si>
    <t>290601117 1</t>
  </si>
  <si>
    <t>Operación de la máquina chamuscadora (gaseadora) según especificaciones técnicas</t>
  </si>
  <si>
    <t>290601117 2</t>
  </si>
  <si>
    <t>290601118 1</t>
  </si>
  <si>
    <t>Operación de la máquina tundidora según especificaciones técnicas</t>
  </si>
  <si>
    <t>290601118 2</t>
  </si>
  <si>
    <t>290601119 1</t>
  </si>
  <si>
    <t>Operación de la máquina formadora de tela según especificaciones técnicas</t>
  </si>
  <si>
    <t>290601119 2</t>
  </si>
  <si>
    <t>290601120 1</t>
  </si>
  <si>
    <t>Operación de la máquina tren de blanqueo ancho según especificaciones técnicas</t>
  </si>
  <si>
    <t>290601120 2</t>
  </si>
  <si>
    <t>290601121 1</t>
  </si>
  <si>
    <t>Operación de la máquina tren de blanqueo en cuerda según especificaciones técnicas</t>
  </si>
  <si>
    <t>290601121 2</t>
  </si>
  <si>
    <t>290601122 1</t>
  </si>
  <si>
    <t>Operación de la máquina mercerizadora según especificaciones técnicas</t>
  </si>
  <si>
    <t>290601122 2</t>
  </si>
  <si>
    <t>290601123 1</t>
  </si>
  <si>
    <t>Operación de la máquina lavadora según especificaciones técnicas</t>
  </si>
  <si>
    <t>290601123 2</t>
  </si>
  <si>
    <t>290601124 1</t>
  </si>
  <si>
    <t>Operación de la máquina secadora según especificaciones técnicas</t>
  </si>
  <si>
    <t>290601124 2</t>
  </si>
  <si>
    <t>290601125 1</t>
  </si>
  <si>
    <t>Operación de la máquina recuperadora de soda según especificaciones técnicas</t>
  </si>
  <si>
    <t>290601125 2</t>
  </si>
  <si>
    <t>290601126 1</t>
  </si>
  <si>
    <t>Operación de la máquina teñidora jet según especificaciones técnicas</t>
  </si>
  <si>
    <t>290601126 2</t>
  </si>
  <si>
    <t>290601127 1</t>
  </si>
  <si>
    <t>Operación de la máquina barca de torniquete según especificaciones técnicas</t>
  </si>
  <si>
    <t>290601127 2</t>
  </si>
  <si>
    <t>290601128 1</t>
  </si>
  <si>
    <t>Operación de la máquina jigger según especificaciones técnicas</t>
  </si>
  <si>
    <t>290601128 2</t>
  </si>
  <si>
    <t>290601129 1</t>
  </si>
  <si>
    <t>Operación de la máquina teñidora continua según especificaciones técnicas</t>
  </si>
  <si>
    <t>290601129 2</t>
  </si>
  <si>
    <t>290601130 1</t>
  </si>
  <si>
    <t>Operación de la máquina teñidora pad batch según especificaciones técnicas</t>
  </si>
  <si>
    <t>290601130 2</t>
  </si>
  <si>
    <t>290601131 1</t>
  </si>
  <si>
    <t>Operación de la máquina termosol según especificaciones técnicas</t>
  </si>
  <si>
    <t>290601131 2</t>
  </si>
  <si>
    <t>290601132 1</t>
  </si>
  <si>
    <t>Operación de máquinas estampadoras rotativas según parámetros técnicos</t>
  </si>
  <si>
    <t>290601132 2</t>
  </si>
  <si>
    <t>290601133 1</t>
  </si>
  <si>
    <t>Operación de máquinas estampadoras planas según parámetros técnicos</t>
  </si>
  <si>
    <t>290601133 2</t>
  </si>
  <si>
    <t>290601134 1</t>
  </si>
  <si>
    <t>Operación de máquinas vaporizadoras según parámetros técnicos</t>
  </si>
  <si>
    <t>Según Acta 002 del 19-11-2014, por la especialización de la MS Cadena Fibras Textil y Confección, esta NCL se traslada a la MS de Industria Textil por pertenecer a su sector. Por lo tanto se inactiva, codigo nuevo 290602084_2</t>
  </si>
  <si>
    <t>290601134 2</t>
  </si>
  <si>
    <t>290601135 1</t>
  </si>
  <si>
    <t>Operación de máquinas perchadoras (felpadoras) según parámetros técnicos</t>
  </si>
  <si>
    <t>Según Acta 002 del 19-11-2014, por la especialización de la MS Cadena Fibras Textil y Confección, esta NCL se traslada a la MS de Industria Textil por pertenecer a su sector. Por lo tanto se inactiva, codigo nuevo 290602085_2</t>
  </si>
  <si>
    <t>290601135 2</t>
  </si>
  <si>
    <t>290601136 1</t>
  </si>
  <si>
    <t>Operación de máquinas esmeriladoras según parámetros técnicos</t>
  </si>
  <si>
    <t xml:space="preserve">Por decisión del Grupo de Gestión de Competencias Laborales y mediante Acta 001 del 18/12/2013 se extiende vigencia a esta norma por encontrarse soportando programas de formación profesional integral.
Según Acta 002 del 19-11-2014, por la especialización </t>
  </si>
  <si>
    <t>290601136 2</t>
  </si>
  <si>
    <t>Con Acta 020 del 14/11/2008 se actualizó la Tcl 190601003_3, en donde esta norma reemplaza a la norma con la 290601008, código que se inactiva.</t>
  </si>
  <si>
    <t>290601137 1</t>
  </si>
  <si>
    <t>Operación de máquinas calandradoras según parámetros técnicos</t>
  </si>
  <si>
    <t>290601137 2</t>
  </si>
  <si>
    <t>290601138 1</t>
  </si>
  <si>
    <t>Operación de la máquina termofijadora según parámetros técnicos</t>
  </si>
  <si>
    <t>Según Acta 002 del 19-11-2014, por la especialización de la MS Cadena Fibras Textil y Confección, esta NCL se traslada a la MS de Industria Textil por pertenecer a su sector. Por lo tanto se inactiva, codigo nuevo 290602088_2</t>
  </si>
  <si>
    <t>290601138 2</t>
  </si>
  <si>
    <t>290601139 1</t>
  </si>
  <si>
    <t>Operación de máquina rama tensora sencilla según parámetros técnicos</t>
  </si>
  <si>
    <t>Según Acta 002 del 19-11-2014, por la especialización de la MS Cadena Fibras Textil y Confección, esta NCL se traslada a la MS de Industria Textil por pertenecer a su sector. Por lo tanto se inactiva, codigo nuevo 290602089_2</t>
  </si>
  <si>
    <t>290601139 2</t>
  </si>
  <si>
    <t>290601140 1</t>
  </si>
  <si>
    <t>Operación de máquina preencogedora (sanforizadora) según parámetros técnicos</t>
  </si>
  <si>
    <t>Según Acta 002 del 19-11-2014, por la especialización de la MS Cadena Fibras Textil y Confección, esta NCL se traslada a la MS de Industria Textil por pertenecer a su sector. Por lo tanto se inactiva, codigo nuevo 290602090_2</t>
  </si>
  <si>
    <t>290601140 2</t>
  </si>
  <si>
    <t>290601141 1</t>
  </si>
  <si>
    <t>Cambiar bobinas llenas (saca) en máquinas hiladoras convencionales cumpliendo parámetros técnicos</t>
  </si>
  <si>
    <t>290601141 2</t>
  </si>
  <si>
    <t>Según Acta 002 del 19-11-2014, por la especialización de la MS Cadena Fibras Textil y Confección, esta NCL se traslada a la MS de Industria Textil por pertenecer a su sector. Por lo tanto se inactiva, codigo nuevo 290602091_2</t>
  </si>
  <si>
    <t>290601142 1</t>
  </si>
  <si>
    <t>Operar máquinas circulares en el proceso de tejido de punto por trama cumpliendo parámetros técnicos</t>
  </si>
  <si>
    <t>290601142 2</t>
  </si>
  <si>
    <t>290601143 1</t>
  </si>
  <si>
    <t>Operar máquinas rectilíneas en el proceso de tejido de punto por trama cumpliendo parámetros técnicos</t>
  </si>
  <si>
    <t>290601143 2</t>
  </si>
  <si>
    <t>290601144 1</t>
  </si>
  <si>
    <t>290601144 2</t>
  </si>
  <si>
    <t>290601145 1</t>
  </si>
  <si>
    <t>Fue reemplazada por la(s) norma(s)  290601232  que ya se encuentra(n) publicada(s).</t>
  </si>
  <si>
    <t>290601145 2</t>
  </si>
  <si>
    <t>290601146 1</t>
  </si>
  <si>
    <t>Se inactiva este estado, la norma estuvo en este proceso desde 08/05/2013.
Según Acta 003 del 12-12-2014, por la especialización de la MS Cadena Fibras Textil y Confección, esta NCL se traslada de la MS de Cadena Fibras, Textil y Confección a la MS de Dis</t>
  </si>
  <si>
    <t>290601146 2</t>
  </si>
  <si>
    <t>290601147 1</t>
  </si>
  <si>
    <t>290601148 1</t>
  </si>
  <si>
    <t>290601149 1</t>
  </si>
  <si>
    <t>Operar máquina basteadora cumpliendo especificaciones técnicas</t>
  </si>
  <si>
    <t>290601150 1</t>
  </si>
  <si>
    <t>Operar máquina flat seaming cumpliendo especificaciones técnicas.</t>
  </si>
  <si>
    <t>290601151 1</t>
  </si>
  <si>
    <t>Operar máquina ojaladora de lagrima cumpliendo especificaciones técnicas</t>
  </si>
  <si>
    <t>290601152 1</t>
  </si>
  <si>
    <t>Operar máquina plana dos agujas cumpliendo especificaciones técnicas</t>
  </si>
  <si>
    <t>Según Acta 002 del 19-11-2014, por la especialización de la MS Cadena Fibras Textil y Confección, esta NCL se traslada a la MS de Industria Textil por pertenecer a su sector. Por lo tanto se inactiva, codigo nuevo 290602099_1</t>
  </si>
  <si>
    <t>Según Acta 002 del 19-11-2014, por la especialización de la MS Cadena Fibras Textil y Confección, esta NCL se traslada a la MS de Industria Textil por pertenecer a su sector. Por lo tanto se inactiva, codigo nuevo 290602100_1</t>
  </si>
  <si>
    <t>290601153 1</t>
  </si>
  <si>
    <t>Programar los procesos para el desarrollo de productos, con base en presupuestos de ventas, órdenes de producción y/o pedidos</t>
  </si>
  <si>
    <t>Según Acta 002 del 19-11-2014, por la especialización de la MS Cadena Fibras Textil y Confección, esta NCL se traslada a la MS de Industria Textil por pertenecer a su sector. Por lo tanto se inactiva, codigo nuevo 290602101_1</t>
  </si>
  <si>
    <t>Según Acta 002 del 19-11-2014, por la especialización de la MS Cadena Fibras Textil y Confección, esta NCL se traslada a la MS de Industria Textil por pertenecer a su sector. Por lo tanto se inactiva, codigo nuevo 290602102_1</t>
  </si>
  <si>
    <t>Según Acta 002 del 19-11-2014, por la especialización de la MS Cadena Fibras Textil y Confección, esta NCL se traslada a la MS de Industria Textil por pertenecer a su sector. Por lo tanto se inactiva, codigo nuevo 290602103_1</t>
  </si>
  <si>
    <t>290601154 1</t>
  </si>
  <si>
    <t>Según Acta 002 del 19-11-2014, por la especialización de la MS Cadena Fibras Textil y Confección, esta NCL se traslada a la MS de Industria Textil por pertenecer a su sector. Por lo tanto se inactiva, codigo nuevo 290602104_1</t>
  </si>
  <si>
    <t>Según Acta 002 del 19-11-2014, por la especialización de la MS Cadena Fibras Textil y Confección, esta NCL se traslada a la MS de Industria Textil por pertenecer a su sector. Por lo tanto se inactiva, codigo nuevo 290602105_1</t>
  </si>
  <si>
    <t>290601155 1</t>
  </si>
  <si>
    <t>Según Acta 002 del 19-11-2014, por la especialización de la MS Cadena Fibras Textil y Confección, esta NCL se traslada a la MS de Industria Textil por pertenecer a su sector. Por lo tanto se inactiva, codigo nuevo 290602106_1</t>
  </si>
  <si>
    <t>Según Acta 002 del 19-11-2014, por la especialización de la MS Cadena Fibras Textil y Confección, esta NCL se traslada a la MS de Industria Textil por pertenecer a su sector. Por lo tanto se inactiva, codigo nuevo 290602107_1</t>
  </si>
  <si>
    <t>290601156 1</t>
  </si>
  <si>
    <t>Según Acta 002 del 19-11-2014, por la especialización de la MS Cadena Fibras Textil y Confección, esta NCL se traslada a la MS de Industria Textil por pertenecer a su sector. Por lo tanto se inactiva, codigo nuevo 290602108_1</t>
  </si>
  <si>
    <t>290601157 1</t>
  </si>
  <si>
    <t>290601158 1</t>
  </si>
  <si>
    <t>Operar máquina resortadora cumpliendo especificaciones técnicas</t>
  </si>
  <si>
    <t>Según Acta 002 del 19-11-2014, por la especialización de la MS Cadena Fibras Textil y Confección, esta NCL se traslada a la MS de Industria Textil por pertenecer a su sector. Por lo tanto se inactiva, codigo nuevo 290602109_1</t>
  </si>
  <si>
    <t>Según Acta 002 del 19-11-2014, por la especialización de la MS Cadena Fibras Textil y Confección, esta NCL se traslada a la MS de Industria Textil por pertenecer a su sector. Por lo tanto se inactiva, codigo nuevo 290602110_1</t>
  </si>
  <si>
    <t>290601159 1</t>
  </si>
  <si>
    <t>290601160 1</t>
  </si>
  <si>
    <t>Operar máquina zigzag de cadeneta cumpliendo especificaciones técnicas</t>
  </si>
  <si>
    <t>290601161 1</t>
  </si>
  <si>
    <t>290601162 1</t>
  </si>
  <si>
    <t>290601163 1</t>
  </si>
  <si>
    <t>290601164 1</t>
  </si>
  <si>
    <t>Operar máquina plana dos agujas de cadeneta cumpliendo especificaciones técnicas</t>
  </si>
  <si>
    <t>290601165 1</t>
  </si>
  <si>
    <t>Operar máquina plana una aguja de cadeneta cumpliendo especificaciones técnicas</t>
  </si>
  <si>
    <t>290601166 1</t>
  </si>
  <si>
    <t>290601167 1</t>
  </si>
  <si>
    <t>Operar máquina zigzag cumpliendo especificaciones técnicas</t>
  </si>
  <si>
    <t>290601168 1</t>
  </si>
  <si>
    <t>290601169 1</t>
  </si>
  <si>
    <t>Operar maquinas urdidoras de hilo para tejido de punto por urdimbre</t>
  </si>
  <si>
    <t>290601169 2</t>
  </si>
  <si>
    <t>290601170 1</t>
  </si>
  <si>
    <t>Aplicar la tecnología a los procesos y productos de tintorería tendientes al cumplimiento de los pedidos</t>
  </si>
  <si>
    <t>290601170 2</t>
  </si>
  <si>
    <t>290601171 1</t>
  </si>
  <si>
    <t>Aplicar la tecnología a procesos y productos de estampación y acabados, tendiente al cumplimiento de los pedidos</t>
  </si>
  <si>
    <t>290601171 2</t>
  </si>
  <si>
    <t>290601172 1</t>
  </si>
  <si>
    <t>Aplicar la tecnología a procesos y productos de acabados manuales, tendiente al cumplimiento de los pedidos</t>
  </si>
  <si>
    <t>290601172 2</t>
  </si>
  <si>
    <t>290601173 1</t>
  </si>
  <si>
    <t>Operar máquinas cardas no convencionales según normas técnicas del proceso</t>
  </si>
  <si>
    <t>290601173 2</t>
  </si>
  <si>
    <t>290601174 1</t>
  </si>
  <si>
    <t>Recoger subproductos de los procesos de hilatura de acuerdo con la normatividad establecida</t>
  </si>
  <si>
    <t>290601174 2</t>
  </si>
  <si>
    <t>290601175 1</t>
  </si>
  <si>
    <t>Sacar rollos de tela en telares planos según normas técnicas del proceso</t>
  </si>
  <si>
    <t>290601175 2</t>
  </si>
  <si>
    <t>290601176 1</t>
  </si>
  <si>
    <t>Operar máquinas texturizadoras según normas técnicas</t>
  </si>
  <si>
    <t>290601177 1</t>
  </si>
  <si>
    <t>Controlar la calidad en los procesos de preparación telares de acuerdo con las normas establecidas</t>
  </si>
  <si>
    <t>290601177 2</t>
  </si>
  <si>
    <t>290601178 1</t>
  </si>
  <si>
    <t>Controlar la calidad en los procesos de tejeduría de acuerdo con las normas establecidas</t>
  </si>
  <si>
    <t>290601178 2</t>
  </si>
  <si>
    <t>290601179 1</t>
  </si>
  <si>
    <t>Inspeccionar productos en proceso para asegurar el cumplimiento de requisitos de calidad</t>
  </si>
  <si>
    <t>290601180 1</t>
  </si>
  <si>
    <t>Revisar productos terminados para garantizar el cumplimiento de los requisitos de calidad</t>
  </si>
  <si>
    <t>Se inactiva este estado, la norma estuvo en este proceso desde 08/05/2013.
 Según Acta 003 del 12-12-2014, por la especialización de la MS Cadena Fibras Textil y Confección, esta NCL se traslada de la MS de Cadena Fibras, Textil y Confección a la MS de Dis</t>
  </si>
  <si>
    <t>290601183 1</t>
  </si>
  <si>
    <t>290601184 1</t>
  </si>
  <si>
    <t>290601185 1</t>
  </si>
  <si>
    <t>Elaborar cintas para empaques en maquina extruder según necesidades del proceso productivo.</t>
  </si>
  <si>
    <t>290601186 1</t>
  </si>
  <si>
    <t>Manipular telares circulares para la elaboración de empaques tubulares.</t>
  </si>
  <si>
    <t>290601187 1</t>
  </si>
  <si>
    <t>290601188 1</t>
  </si>
  <si>
    <t>290601189 1</t>
  </si>
  <si>
    <t>Desfilar en pasarelas exhibiendo productos de acuerdo con los parámetros promocionales establecidos.</t>
  </si>
  <si>
    <t>290601190 1</t>
  </si>
  <si>
    <t>Posar para fotografías promocionales de productos según requerimientos del cliente.</t>
  </si>
  <si>
    <t>290601191 1</t>
  </si>
  <si>
    <t>Ser la imagen de productos en eventos comerciales según parámetros promocionales establecidos.</t>
  </si>
  <si>
    <t>290601192 1</t>
  </si>
  <si>
    <t>Interpretar personajes de acuerdo con la caracterización establecida en los libretos.</t>
  </si>
  <si>
    <t>290601193 1</t>
  </si>
  <si>
    <t>290601194 1</t>
  </si>
  <si>
    <t>290601195 1</t>
  </si>
  <si>
    <t>290601196 1</t>
  </si>
  <si>
    <t>290601197 1</t>
  </si>
  <si>
    <t>290601198 1</t>
  </si>
  <si>
    <t>290601199 1</t>
  </si>
  <si>
    <t>290601200 1</t>
  </si>
  <si>
    <t>290601201 1</t>
  </si>
  <si>
    <t>290601202 1</t>
  </si>
  <si>
    <t>290601206 1</t>
  </si>
  <si>
    <t>290601207 1</t>
  </si>
  <si>
    <t>270411001 1</t>
  </si>
  <si>
    <t>Propagar material vegetal de guadua según normatividad técnica vigente.</t>
  </si>
  <si>
    <t>270411002 1</t>
  </si>
  <si>
    <t>Establecer plantaciones de guadua de acuerdo a las normas técnicas vigentes y al plan de establecimiento y manejo.</t>
  </si>
  <si>
    <t xml:space="preserve"> Con Acta 001 del 12/07/2013 se elaboró la TCL 190601026_2, que reemplazó a la TCL 190601008 y sus normas asociadas.</t>
  </si>
  <si>
    <t>270411003 1</t>
  </si>
  <si>
    <t>Realizar labores silviculturales a las plantaciones de guadua según plan de establecimiento y manejo.</t>
  </si>
  <si>
    <t>270411004 1</t>
  </si>
  <si>
    <t>Manejar guaduales según normas técnicas y ambientales.</t>
  </si>
  <si>
    <t>Se inactiva este estado, la norma estuvo en este proceso desde 28/08/2012.</t>
  </si>
  <si>
    <t>270411005 1</t>
  </si>
  <si>
    <t>Aprovechar el guadual según normas técnicas y ambientales.</t>
  </si>
  <si>
    <t>270411006 1</t>
  </si>
  <si>
    <t>Preservar guadua acorde a criterios técnicos</t>
  </si>
  <si>
    <t>Mediante carta del 11 de diciembre de 2014, firmada por la Secretaria Técnica de la Mesa se extiende vigencia hasta el 30 de junio de 2015..Por decisión del Grupo de Gestión de Competencias Laborales de fecha 29 de abril de 2015 se procede a registrar en</t>
  </si>
  <si>
    <t xml:space="preserve"> Con Acta 024 del 23/11/2012 se actualizó la Tcl 190601009_3, en la que su función se incluyó en la NCL 290601112.</t>
  </si>
  <si>
    <t>270411007 1</t>
  </si>
  <si>
    <t>Realizar procesos de secado a la guadua acorde a criterios técnicos definidos.</t>
  </si>
  <si>
    <t>270411008 1</t>
  </si>
  <si>
    <t>Cortar y ensamblar producto artesanal en guadua según proyecto definido.</t>
  </si>
  <si>
    <t>Esta norma fue adoptada por la MS de Artesanías (código nuevo 250701110_1) según Acta 018 del 04/06/2015 de la MS Artesanías en la que se acepta su traslado. SE INACTIVA CÓDIGO en MS Cadena de la Guadua. Esta norma fue trasladada de la MS Cadena de la Gu</t>
  </si>
  <si>
    <t>270411009 1</t>
  </si>
  <si>
    <t>Adornar y acabar artesanías en guadua.</t>
  </si>
  <si>
    <t>270411010 1</t>
  </si>
  <si>
    <t>Preparar las guaduas según características, usos, aplicaciones, y tratamientos requeridos.</t>
  </si>
  <si>
    <t>Según Acta 04 del 18/09/2018, el Consejo Ejecutivo avala la inactivación de esta norma por cuanto no es misional para la mesa.</t>
  </si>
  <si>
    <t>Esta norma es reemplazada por la  290601228, decisión avalada por el consejo de mesa mediante 005 del 02/11/2017.</t>
  </si>
  <si>
    <t>270411011 1</t>
  </si>
  <si>
    <t>270411012 1</t>
  </si>
  <si>
    <t>Construir estructuras de vivienda en guadua según usos, planos y diseños.</t>
  </si>
  <si>
    <t>270411013 1</t>
  </si>
  <si>
    <t>Mantener y entregar actividades terminadas de acuerdo con las normas, planos y especificaciones.</t>
  </si>
  <si>
    <t>Esta norma es reemplazada por la  290601229, decisión avalada por el consejo de mesa mediante 005 del 02/11/2017.</t>
  </si>
  <si>
    <t>Fue reemplazada por la(s) norma(s)  290601229 y 290601230 que ya se encuentra(n) publicada(s).</t>
  </si>
  <si>
    <t>270411014 1</t>
  </si>
  <si>
    <t>Preindustrializar elementos de guadua.</t>
  </si>
  <si>
    <t>270411016 1</t>
  </si>
  <si>
    <t>Preparar culmo según especificación técnica y tipo de aplicación.</t>
  </si>
  <si>
    <t>270411016 2</t>
  </si>
  <si>
    <t>Preparar culmo según especificación técnica y tipo de aplicación</t>
  </si>
  <si>
    <t>270411017 1</t>
  </si>
  <si>
    <t>Preservar guadua según normativa técnica.</t>
  </si>
  <si>
    <t>270411018 1</t>
  </si>
  <si>
    <t>Operar sistema de secado de guadua según manual técnico y norma de seguridad industrial.</t>
  </si>
  <si>
    <t>•	Reemplaza a: Código: 270411007 Versión: 1 Titulo de la Norma: Realizar procesos de secado a la guadua acorde a criterios técnicos definidos.</t>
  </si>
  <si>
    <t>270411019 1</t>
  </si>
  <si>
    <t>Elaborar tablilla de guadua según especificación técnica.</t>
  </si>
  <si>
    <t>270411019 2</t>
  </si>
  <si>
    <t>Elaborar tablilla de guadua según especificaciones técnicas y procedimiento técnico</t>
  </si>
  <si>
    <t>270411020 1</t>
  </si>
  <si>
    <t>Laminar guadua según ficha y especificación técnica</t>
  </si>
  <si>
    <t>270411021 1</t>
  </si>
  <si>
    <t>Esterillar la guadua según especificación técnica</t>
  </si>
  <si>
    <t>270411022 1</t>
  </si>
  <si>
    <t>Disponer guadua según requerimientos técnicos del secado natural</t>
  </si>
  <si>
    <t>270411022 2</t>
  </si>
  <si>
    <t>Disponer guadua según procedimiento y requerimientos técnicos de secado natural</t>
  </si>
  <si>
    <t>270411023 1</t>
  </si>
  <si>
    <t>Preservar guadua según métodos técnicos y normativa técnica</t>
  </si>
  <si>
    <t>270411024 1</t>
  </si>
  <si>
    <t>Esterillar guadua según métodos de tratamiento y parámetros de calidad</t>
  </si>
  <si>
    <t>291501001 1</t>
  </si>
  <si>
    <t>Armar y coser piezas de acuerdo con órdenes de producción, fichas técnicas y muestras físicas.</t>
  </si>
  <si>
    <t>No cuenta con acta ni fecha de aprobación por el consejo de Mesa, la fecha de registro es 12 de diciembre de 2005, por lo tanto no van a actualizarse, esta decisión será avalada por el consejo.</t>
  </si>
  <si>
    <t>Fue reemplazada por la(s) norma(s)  291501101 que ya se encuentra(n) publicada(s).</t>
  </si>
  <si>
    <t>291501002 1</t>
  </si>
  <si>
    <t>Corte de piezas en cuero y otros materiales.</t>
  </si>
  <si>
    <t>Estas norma se inactivan para el corte del mes de mayo de 2020, según Acta 001 del 26/02/2020 del Consejo Ejecutivo de la MS, por considerar que estas  funciones no misionales de la Mesa sectorial.</t>
  </si>
  <si>
    <t>291501003 1</t>
  </si>
  <si>
    <t>Montar y terminar productos en cuero y otros materiales de acuerdo con especificaciones de la orden de producción, ficha técnica y muestra física.</t>
  </si>
  <si>
    <t>291501004 1</t>
  </si>
  <si>
    <t>Obtener piezas prefabricadas, inyectadas y vulcanizadas de acuerdo con órdenes de producción, ficha técnica y muestra física del producto.</t>
  </si>
  <si>
    <t>Esta norma es reemplazada por la  291501078, decisión avalada por el consejo de mesa mediante acta 001 del 23/02/2017.</t>
  </si>
  <si>
    <t>291501005 1</t>
  </si>
  <si>
    <t>Modelar productos en cuero y otros materiales similares, que cumplan con las especificaciones de calidad y satisfagan las necesidades del mercado.</t>
  </si>
  <si>
    <t>Fue reemplazada por la(s) norma(s)  291501078  que ya se encuentra(n) publicada(s).</t>
  </si>
  <si>
    <t>291501006 1</t>
  </si>
  <si>
    <t>Escalar moldes para la fabricación de artículos en cuero, sintético y textil de acuerdo con normas técnicas</t>
  </si>
  <si>
    <t>291501007 1</t>
  </si>
  <si>
    <t>Administrar el personal adecuado, para la fabricación de artículos en tela, cuero y piel propiciando un ambiente de trabajo productivo y armonioso.</t>
  </si>
  <si>
    <t>Se inactiva según acta 005 del 16-09-2019. No está contemplada en el actual Mapa funcional, es una función transversal.</t>
  </si>
  <si>
    <t>291501007 2</t>
  </si>
  <si>
    <t>Administrar el personal del proceso productivo propiciando un ambiente eficiente y armonioso de acuerdo con políticas empresariales</t>
  </si>
  <si>
    <t>291501008 1</t>
  </si>
  <si>
    <t>Contribuir con los requerimientos de seguridad e higiene con base en la normatividad vigente.</t>
  </si>
  <si>
    <t>291501008 2</t>
  </si>
  <si>
    <t>Contribuir con los requerimientos de seguridad e higiene de acuerdo con la normatividad vigente.</t>
  </si>
  <si>
    <t>Teniendo en cuenta que hay que priorizar en la actualización de las normas de competencia laboral que están soportando programas de formación y/o proyectos de evaluación y certificación, están contemplada en poa para actualización.</t>
  </si>
  <si>
    <t>291501009 1</t>
  </si>
  <si>
    <t>Ejecutar y controlar la producción de artículos en cuero y otros materiales similares de acuerdo al programa de producción y las normas internas vigentes.</t>
  </si>
  <si>
    <t>Se inactiva según acta 005 del 16-09-2019. No está contemplada en el actual Mapa funcional, es una función transversal</t>
  </si>
  <si>
    <t>291501009 2</t>
  </si>
  <si>
    <t>Ejecutar y controlar la producción de acuerdo con el programa de producción y pronósticos establecidos</t>
  </si>
  <si>
    <t>291501010 1</t>
  </si>
  <si>
    <t>Clasificar pieles y cueros de ganado bovino de acuerdo con criterios técnicos y órdenes de producción</t>
  </si>
  <si>
    <t>291501010 2</t>
  </si>
  <si>
    <t>291501011 1</t>
  </si>
  <si>
    <t>Almacenar pieles y cueros de ganado bovino de acuerdo con criterios técnicos y órdenes de producción</t>
  </si>
  <si>
    <t>291501011 2</t>
  </si>
  <si>
    <t>Fue reemplazada por la(s) norma(s)  291501081 y 291501083 que ya se encuentra(n) publicada(s).</t>
  </si>
  <si>
    <t>291501012 1</t>
  </si>
  <si>
    <t>Conservar pieles crudas de ganado bovino de acuerdo con criterios técnicos.</t>
  </si>
  <si>
    <t>Fue reemplazada por la(s) norma(s)  291501109  que ya se encuentra(n) publicada(s).</t>
  </si>
  <si>
    <t>291501012 2</t>
  </si>
  <si>
    <t>Conservar pieles crudas de ganado bovino de acuerdo con criterios técnicos</t>
  </si>
  <si>
    <t>291501013 1</t>
  </si>
  <si>
    <t>Terminar productos en cuero y otros materiales similares según requerimientos de producción.</t>
  </si>
  <si>
    <t>Esta norma es reemplazada por la 291501088, decisión avalada por el consejo de mesa mediante acta 002 del 11/08/2017.</t>
  </si>
  <si>
    <t>Fue reemplazada por la(s) norma(s)  291501106  que ya se encuentra(n) publicada(s).</t>
  </si>
  <si>
    <t>291501013 2</t>
  </si>
  <si>
    <t>Fue reemplazada por la(s) norma(s)  291501107  que ya se encuentra(n) publicada(s).</t>
  </si>
  <si>
    <t>291501014 1</t>
  </si>
  <si>
    <t>Acabar cueros semiterminados de acuerdo a órdenes de producción y muestra patrón.</t>
  </si>
  <si>
    <t>Fue reemplazada por la(s) norma(s)  291501108  que ya se encuentra(n) publicada(s).</t>
  </si>
  <si>
    <t>291501015 1</t>
  </si>
  <si>
    <t>Elaborar pinturas y lacas para el acabado del cuero de acuerdo con órdenes de producción.</t>
  </si>
  <si>
    <t>Fue reemplazada por la(s) norma(s) 291501111 que ya se encuentra(n) publicada(s).</t>
  </si>
  <si>
    <t>291501016 1</t>
  </si>
  <si>
    <t>Secar cueros de acuerdo con órdenes de producción.</t>
  </si>
  <si>
    <t>Fue reemplazada por la(s) norma(s) 291501110 que ya se encuentra(n) publicada(s).</t>
  </si>
  <si>
    <t>291501017 1</t>
  </si>
  <si>
    <t>Acondicionar cueros de acuerdo con órdenes de producción y muestras físicas.</t>
  </si>
  <si>
    <t>Mediante acta 001 del 23/02/2017, el Consejo de mesa avala la norma 291501078, Reemplaza la norma 291501046.</t>
  </si>
  <si>
    <t>Fue reemplazada por la(s) norma(s)  291501084  que ya se encuentra(n) publicada(s).</t>
  </si>
  <si>
    <t>291501018 1</t>
  </si>
  <si>
    <t>Programar producción basándose en presupuestos y órdenes de pedidos.</t>
  </si>
  <si>
    <t>Mediante acta 001 del 23/02/2017, el Consejo de mesa avala la norma 291501079, Reemplaza la norma 291501036..</t>
  </si>
  <si>
    <t>291501018 2</t>
  </si>
  <si>
    <t>Programar producción de acuerdo con presupuestos y órdenes de pedidos.</t>
  </si>
  <si>
    <t>Mediante acta 001 del 23/02/2017, el Consejo de mesa avala la norma 291501080, Reemplaza la norma 291501043.</t>
  </si>
  <si>
    <t>291501019 1</t>
  </si>
  <si>
    <t>Definir alternativas de diseño, según necesidades del cliente y condiciones de la empresa.</t>
  </si>
  <si>
    <t>Mediante acta 001 del 23/02/2017, el Consejo de mesa avala la norma 291501081, Reemplaza la norma 291501060.</t>
  </si>
  <si>
    <t>291501019 2</t>
  </si>
  <si>
    <t>Definir alternativas de diseño, según necesidades del cliente y condiciones de la empresa</t>
  </si>
  <si>
    <t>291501020 1</t>
  </si>
  <si>
    <t>Pelambrar, curtir o recurtir pieles o cueros de acuerdo a las formulaciones establecidas.</t>
  </si>
  <si>
    <t>Mediante acta 001 del 23/02/2017, el Consejo de mesa avala la norma 291501083, Reemplaza la norma 291501060.</t>
  </si>
  <si>
    <t>291501020 2</t>
  </si>
  <si>
    <t>Pelambrar, curtir o recurtir pieles o cueros de acuerdo con las formulaciones establecidas.</t>
  </si>
  <si>
    <t>291501021 1</t>
  </si>
  <si>
    <t>Cumplir con los requerimientos ambientales y de higiene en la planta de procesamiento de pieles.</t>
  </si>
  <si>
    <t>Mediante acta 002 del 11/08/2017, el Consejo de mesa avala la norma 291501088, Reemplaza la norma  291501013</t>
  </si>
  <si>
    <t>291501021 2</t>
  </si>
  <si>
    <t>Mediante acta 002 del 11/08/2017, el Consejo de mesa avala la norma 291501090, Reemplaza la norma  291501042</t>
  </si>
  <si>
    <t>291501022 1</t>
  </si>
  <si>
    <t>Caracterizar físico-químicamente las aguas residuales obtenidas en los procesos húmedos de la curtiembre.</t>
  </si>
  <si>
    <t>Mediante acta 002 del 11/08/2017, el Consejo de mesa avala la norma 291501091, Reemplaza la norma  291501037</t>
  </si>
  <si>
    <t>291501022 2</t>
  </si>
  <si>
    <t>Analizar las aguas residuales obtenidas en los procesos húmedos de la curtiembre de acuerdo con procedimientos físico-químicos.</t>
  </si>
  <si>
    <t>291501023 1</t>
  </si>
  <si>
    <t>Preparar pieles para los procesos de curtición de acuerdo con especificaciones técnicas y órdenes de producción.</t>
  </si>
  <si>
    <t>291501024 1</t>
  </si>
  <si>
    <t>Tratar residuos sólidos generados en las curtiembres, con base en parámetros técnicos y normatividad de la empresa.</t>
  </si>
  <si>
    <t>291501025 1</t>
  </si>
  <si>
    <t>Recoger y trasladar pieles y cueros de acuerdo con especificaciones técnicas.</t>
  </si>
  <si>
    <t>291501026 1</t>
  </si>
  <si>
    <t>Preparar cueros para los procesos de recurtición de acuerdo con especificaciones técnicas y órdenes de producción.</t>
  </si>
  <si>
    <t>291501027 1</t>
  </si>
  <si>
    <t>Empacar cueros en wet blue de acuerdo con especificaciones técnicas y pedido de los clientes.</t>
  </si>
  <si>
    <t>291501028 1</t>
  </si>
  <si>
    <t>Controlar el calibre del cuero, de acuerdo con especificaciones técnicas y órdenes de producción.</t>
  </si>
  <si>
    <t>291501029 1</t>
  </si>
  <si>
    <t>Obtener y empacar lotes de cuero, de acuerdo con órdenes de producción y pedidos de los clientes.</t>
  </si>
  <si>
    <t>291501030 1</t>
  </si>
  <si>
    <t>Verificar el cumplimiento de los requisitos mínimos exigidos para el cuero terminado de acuerdo a normas técnicas.</t>
  </si>
  <si>
    <t>291501031 1</t>
  </si>
  <si>
    <t>Controlar la calidad de productos químicos para las curtiembres, de acuerdo a normas técnicas.</t>
  </si>
  <si>
    <t>291501032 1</t>
  </si>
  <si>
    <t>Almacenar materia prima, insumos y producto terminado, teniendo en cuenta las especificaciones de los productos y las normas de seguridad industrial.</t>
  </si>
  <si>
    <t>291501033 1</t>
  </si>
  <si>
    <t>Validar el producto según las condiciones de la empresa.</t>
  </si>
  <si>
    <t>291501033 2</t>
  </si>
  <si>
    <t>Validar el producto según las condiciones de la empresa</t>
  </si>
  <si>
    <t>291501034 1</t>
  </si>
  <si>
    <t>Dimensionar el producto según requerimientos y alcance acordados con el cliente.</t>
  </si>
  <si>
    <t>291501034 2</t>
  </si>
  <si>
    <t>Dimensionar el producto según requerimientos y alcance acordados con el cliente</t>
  </si>
  <si>
    <t>291501035 1</t>
  </si>
  <si>
    <t>Generar y aportar información técnica a fin de contribuir a los planes de producción de la empresa.</t>
  </si>
  <si>
    <t>Estas norma se inactivan para el corte del mes de mayo de 2020, según Acta 001 del 26/02/2020 del Consejo Ejecutivo de la MS, por considerar que estas funciones no misionales de la Mesa sectorial.</t>
  </si>
  <si>
    <t>291501035 2</t>
  </si>
  <si>
    <t>Levantar y generar información técnica de acuerdo con los planes de producción de la empresa</t>
  </si>
  <si>
    <t>291501036 1</t>
  </si>
  <si>
    <t>Armar artículos en cuero y otros materiales afines, de acuerdo con ordenes de producción, ficha técnica y muestra física.</t>
  </si>
  <si>
    <t>291501036 2</t>
  </si>
  <si>
    <t>Armar artículos en cuero y otros materiales afines, de acuerdo con órdenes de producción, ficha técnica y muestra física.</t>
  </si>
  <si>
    <t>.Esta norma es reemplazada por la 291501079, decisión avalada por el consejo de mesa mediante acta 001 del 23/02/2017.</t>
  </si>
  <si>
    <t>291501037 1</t>
  </si>
  <si>
    <t>Montar calzado de forma manual, de acuerdo con órdenes de producción, ficha técnica y muestra física.</t>
  </si>
  <si>
    <t>Esta norma es reemplazada por la 291501091, decisión avalada por el consejo de mesa mediante acta 002 del 11/08/2017.</t>
  </si>
  <si>
    <t>291501037 2</t>
  </si>
  <si>
    <t>291501038 1</t>
  </si>
  <si>
    <t>Montar calzado de forma mecánica, de acuerdo con ordenes de producción, ficha técnica y muestra física.</t>
  </si>
  <si>
    <t xml:space="preserve">Mediante carta del 11 de diciembre de 2014, firmada por la Secretaria Técnica de la Mesa se extiende vigencia hasta el 30 de junio de 2015..Por decisión del Grupo de Gestión de Competencias Laborales de fecha 29 de abril de 2015 se procede a registrar en </t>
  </si>
  <si>
    <t>291501038 2</t>
  </si>
  <si>
    <t>Montar calzado de forma mecánica, de acuerdo con órdenes de producción, ficha técnica y muestra física.</t>
  </si>
  <si>
    <t>291501039 1</t>
  </si>
  <si>
    <t>Montar calzado mediante proceso de inyección, de acuerdo con órdenes de producción, ficha técnica y muestra física.</t>
  </si>
  <si>
    <t>Esta norma fue adoptada por la MS de Artesanías (código nuevo 250701110_1) según Acta 018 del 04/06/2015 de la MS Artesanías en la que se acepta su traslado. SE INACTIVA CÓDIGO en MS Cadena de la Guadua.  Esta norma fue trasladada de la MS Cadena de la Gu</t>
  </si>
  <si>
    <t>291501039 2</t>
  </si>
  <si>
    <t>291501040 1</t>
  </si>
  <si>
    <t>Montar calzado mediante proceso de vulcanizado, de acuerdo con ordenes de producción, ficha técnica y muestra física.</t>
  </si>
  <si>
    <t>291501040 2</t>
  </si>
  <si>
    <t>291501041 1</t>
  </si>
  <si>
    <t>Coser artículos de marroquinería de acuerdo con la orden de producción, ficha técnica y muestra física.</t>
  </si>
  <si>
    <t>Teniendo en cuenta que hay que priorizar en la actualización de las normas de competencia laboral que están soportando programas de formación y/o proyectos de evaluación y certificación, están contemplada en poa para actualización.
 Teniendo en cuenta la s</t>
  </si>
  <si>
    <t>291501041 2</t>
  </si>
  <si>
    <t>291501042 1</t>
  </si>
  <si>
    <t>Ensuelar y terminar calzado, de acuerdo con la orden de producción, ficha técnica y muestra física.</t>
  </si>
  <si>
    <t>Esta norma es reemplazada por la 291501090, decisión avalada por el consejo de mesa mediante acta 002 del 11/08/2017.</t>
  </si>
  <si>
    <t>291501042 2</t>
  </si>
  <si>
    <t>Ensuelar calzado, de acuerdo con la orden de producción, ficha técnica y muestra física.</t>
  </si>
  <si>
    <t>Fue reemplazada por la(s) norma(s) 270411016_2 que ya se encuentra(n) publicada(s).</t>
  </si>
  <si>
    <t>291501043 1</t>
  </si>
  <si>
    <t>Modelar productos de marroquinería de acuerdo con especificaciones técnicas establecidas.</t>
  </si>
  <si>
    <t>Esta norma es reemplazada por la 291501080, decisión avalada por el consejo de mesa mediante acta 001 del 23/02/2017.</t>
  </si>
  <si>
    <t>291501043 2</t>
  </si>
  <si>
    <t>Modelar marroquinería manualmente de acuerdo con especificaciones técnicas establecidas</t>
  </si>
  <si>
    <t>Fue reemplazada por la(s) norma(s) 270411023 que ya se encuentra(n) publicada(s).</t>
  </si>
  <si>
    <t>291501044 1</t>
  </si>
  <si>
    <t>Modelar calzado de acuerdo con especificaciones técnicas establecidas.</t>
  </si>
  <si>
    <t>291501044 2</t>
  </si>
  <si>
    <t>Modelar calzado manualmente de acuerdo con especificaciones técnicas establecidas</t>
  </si>
  <si>
    <t>291501045 1</t>
  </si>
  <si>
    <t>Preparar capelladas para el proceso de inyección o vulcanizado, de acuerdo con órdenes de producción, ficha técnica y muestra física.</t>
  </si>
  <si>
    <t>291501045 2</t>
  </si>
  <si>
    <t>Fue reemplazada por la(s) norma(s) 270411024 que ya se encuentra(n) publicada(s).</t>
  </si>
  <si>
    <t>291501046 1</t>
  </si>
  <si>
    <t>Coser capelladas para calzado de acuerdo con la orden de producción, ficha técnica y muestra física.</t>
  </si>
  <si>
    <t>Esta norma es reemplazada por la 291501078, decisión avalada por el consejo de mesa mediante acta 001 del 23/02/2017.</t>
  </si>
  <si>
    <t>291501046 2</t>
  </si>
  <si>
    <t>291501047 1</t>
  </si>
  <si>
    <t>Cortar piezas en cuero y otros materiales afines, en forma manual.</t>
  </si>
  <si>
    <t>291501047 2</t>
  </si>
  <si>
    <t>Cortar piezas en cuero y otros materiales afines, en forma manual</t>
  </si>
  <si>
    <t>TEXTIL.  En Acta de Consejo Ejecutivo se presentará para justificar porqué no se actualizó.  Compromiso para próxima reunión de la MS, responsable Marly Muñoz.</t>
  </si>
  <si>
    <t>291501048 1</t>
  </si>
  <si>
    <t>Desbastar piezas en cuero y otros materiales afines, de acuerdo con ordenes de producción, ficha técnica y muestra física.</t>
  </si>
  <si>
    <t>291501048 2</t>
  </si>
  <si>
    <t>291501049 1</t>
  </si>
  <si>
    <t>Cortar piezas en cuero y otros materiales afines, en forma mecánica.</t>
  </si>
  <si>
    <t>291501049 2</t>
  </si>
  <si>
    <t>291501054 1</t>
  </si>
  <si>
    <t>Administrar la producción de acuerdo con el sistema establecido y las normas vigentes.</t>
  </si>
  <si>
    <t>291501056 1</t>
  </si>
  <si>
    <t>Gestionar las funciones asociadas a la cadena de suministros, de acuerdo con criterios logísticos</t>
  </si>
  <si>
    <t>291501058 1</t>
  </si>
  <si>
    <t>Mantener la apariencia del calzado según sus características</t>
  </si>
  <si>
    <t>291501059 1</t>
  </si>
  <si>
    <t>Modelar calzado digitalmente de acuerdo con especificaciones técnicas establecidas.</t>
  </si>
  <si>
    <t>291501060 1</t>
  </si>
  <si>
    <t>Modelar marroquinería digitalmente de acuerdo con especificaciones técnicas establecidas</t>
  </si>
  <si>
    <t>291501061 1</t>
  </si>
  <si>
    <t>Clasificar pieles o cueros de acuerdo con criterios técnicos y orden de producción.</t>
  </si>
  <si>
    <t>291501062 1</t>
  </si>
  <si>
    <t>Preparar pieles de acuerdo con formulación de ribera y procedimiento de recurtido.</t>
  </si>
  <si>
    <t>•	Reemplaza a: Código: 291501020 Versión: 1 Titulo de la Norma: Pelambrar, curtir o recurtir pieles o cueros de acuerdo con las formulaciones establecidas.</t>
  </si>
  <si>
    <t>291501073 1</t>
  </si>
  <si>
    <t>Cortar piezas de acuerdo con ficha técnica y proceso manual.</t>
  </si>
  <si>
    <t>291501074 1</t>
  </si>
  <si>
    <t>Operar Equipo de corte según especificaciones técnicas y orden de producción.</t>
  </si>
  <si>
    <t>291501075 1</t>
  </si>
  <si>
    <t>Operar máquina sistematizada de corte según procedimiento técnico y manual de programación.</t>
  </si>
  <si>
    <t>291501076 1</t>
  </si>
  <si>
    <t>Acondicionar piezas de calzado y marroquinería según técnicas de desbaste y normativa.</t>
  </si>
  <si>
    <t>291501077 1</t>
  </si>
  <si>
    <t>Armar calzado de acuerdo con ficha y criterios técnicos.</t>
  </si>
  <si>
    <t>• Fue reemplazada en la novedad de Cambio de metodología por la norma: Código 291501110 – Versión 1 - Titulo de la Norma Armar calzado de acuerdo con ficha técnica y parámetros de calidad.
 • Reemplaza a: Código: 291501036 Versión: 2 Titulo de la Norma: Armar artículos en cuero y otros materiales afines, de acuerdo con órdenes de producción, ficha técnica y muestra física.
 .</t>
  </si>
  <si>
    <t>291501078 1</t>
  </si>
  <si>
    <t>Manejar máquina de costura según requerimientos técnicos de calzado y manual de operaciones</t>
  </si>
  <si>
    <t>291501079 1</t>
  </si>
  <si>
    <t>Armar piezas de marroquinería de acuerdo con procedimiento técnico</t>
  </si>
  <si>
    <t>•	Reemplaza a: Código: 291501036 Versión: 2 Titulo de la Norma: Armar artículos en cuero y otros materiales afines, de acuerdo con órdenes de producción, ficha técnica y muestra física.</t>
  </si>
  <si>
    <t>291501080 1</t>
  </si>
  <si>
    <t>Modelar marroquinería de acuerdo con técnica manual y especificaciones técnicas de diseño</t>
  </si>
  <si>
    <t>•	Reemplaza a: Código: 291501043 Versión: 2 Titulo de la Norma: Modelar marroquinería manualmente de acuerdo con especificaciones técnicas establecidas.</t>
  </si>
  <si>
    <t>291501081 1</t>
  </si>
  <si>
    <t>Modelar marroquinería de acuerdo con requerimientos de herramientas informáticas y especificaciones técnicas de diseño</t>
  </si>
  <si>
    <t>•	Reemplaza a: Código: 291501060 Versión: 1 Titulo de la Norma: Modelar marroquinería digitalmente de acuerdo con especificaciones técnicas establecidas.</t>
  </si>
  <si>
    <t>291501082 1</t>
  </si>
  <si>
    <t>Montar capelladas acorde con sistema de enguantado</t>
  </si>
  <si>
    <t>291501083 1</t>
  </si>
  <si>
    <t>Calibrar pieles acorde con especificaciones técnicas y procedimiento mecánico</t>
  </si>
  <si>
    <t>291501084 1</t>
  </si>
  <si>
    <t>Coser piezas según requerimientos técnicos de calzado y marroquinería</t>
  </si>
  <si>
    <t>•	Reemplaza a: Código: 291501078 Versión: 1 Titulo de la Norma: Manejar máquina de costura según requerimientos técnicos de calzado y manual de operaciones.
•	Reemplaza a: Código: 291501041 Versión: 2 Titulo de la Norma: Coser artículos de marroquinería de acuerdo con la orden de producción, ficha técnica y muestra física..</t>
  </si>
  <si>
    <t>291501088 1</t>
  </si>
  <si>
    <t>Terminar producto según requerimientos técnicos de calzado y marroquinería</t>
  </si>
  <si>
    <t>Mediante acta 002 del 11/08/2017, el Consejo de mesa avala la norma 291501088, Reemplaza la norma 291501013</t>
  </si>
  <si>
    <t>•	Reemplaza a: Código: 291501013 Versión: 2 Titulo de la Norma: Terminar productos en cuero y otros materiales similares según requerimientos de producción..</t>
  </si>
  <si>
    <t>291501090 1</t>
  </si>
  <si>
    <t>Ensuelar calzado acorde con técnicas de manejo de adhesivos y tipo de materiales</t>
  </si>
  <si>
    <t>Mediante acta 002 del 11/08/2017, el Consejo de mesa avala la norma 291501090, Reemplaza la norma 291501042</t>
  </si>
  <si>
    <t>•	Reemplaza a: Código: 291501042 Versión: 2 Titulo de la Norma: Ensuelar calzado, de acuerdo con la orden de producción, ficha técnica y muestra física..</t>
  </si>
  <si>
    <t>291501091 1</t>
  </si>
  <si>
    <t>Montar capelladas de acuerdo con procedimiento manual y técnico</t>
  </si>
  <si>
    <t>Mediante acta 002 del 11/08/2017, el Consejo de mesa avala la norma 291501091, Reemplaza la norma 291501037</t>
  </si>
  <si>
    <t>•	Reemplaza a: Código: 291501037 Versión: 2 Titulo de la Norma: Montar calzado de forma manual, de acuerdo con órdenes de producción, ficha técnica y muestra física..</t>
  </si>
  <si>
    <t>291501092 1</t>
  </si>
  <si>
    <t>Montar corte de calzado de acuerdo con técnica mecánica</t>
  </si>
  <si>
    <t>•	Reemplaza a: Código: 291501038 Versión: 2 Titulo de la Norma: Montar calzado de forma mecánica, de acuerdo con órdenes de producción, ficha técnica y muestra física..</t>
  </si>
  <si>
    <t>291501093 1</t>
  </si>
  <si>
    <t>Pintar cuero de acuerdo con especificaciones técnicas</t>
  </si>
  <si>
    <t>291501094 1</t>
  </si>
  <si>
    <t>Grabar cuero según procedimiento operativo</t>
  </si>
  <si>
    <t>291501095 1</t>
  </si>
  <si>
    <t>Esmerilar cuero según procedimiento operativo</t>
  </si>
  <si>
    <t>291501096 1</t>
  </si>
  <si>
    <t>Escurrir cueros según procedimientos técnicos</t>
  </si>
  <si>
    <t>291501097 1</t>
  </si>
  <si>
    <t>Estirar cueros según procedimientos técnicos</t>
  </si>
  <si>
    <t>291501098 1</t>
  </si>
  <si>
    <t>Secar pieles según procedimiento técnico</t>
  </si>
  <si>
    <t>291501099 1</t>
  </si>
  <si>
    <t>Suavizar cueros según procedimientos técnicos</t>
  </si>
  <si>
    <t>291501100 1</t>
  </si>
  <si>
    <t>Montar corte de calzado acorde con requerimientos técnicos de inyección y vulcanizado</t>
  </si>
  <si>
    <t>•	Reemplaza a: Código: 291501040 Versión: 2 Titulo de la Norma: Montar calzado mediante proceso de vulcanizado, de acuerdo con ordenes de producción, ficha técnica y muestra física..
•	Reemplaza a: Código: 291501039 Versión: 2 Titulo de la Norma: Montar calzado mediante proceso de inyección, de acuerdo con órdenes de producción, ficha técnica y muestra física..</t>
  </si>
  <si>
    <t>291501101 1</t>
  </si>
  <si>
    <t>Modelar calzado según especificaciones técnicas de diseño</t>
  </si>
  <si>
    <t>291501106 1</t>
  </si>
  <si>
    <t>Cortar piezas de cuero de acuerdo con ficha técnica y proceso manual</t>
  </si>
  <si>
    <t>291501107 1</t>
  </si>
  <si>
    <t>Cortar piezas de cuero según procedimientos de equipos mecánicos y manuales técnicos</t>
  </si>
  <si>
    <t>291501108 1</t>
  </si>
  <si>
    <t>Cortar piezas de cuero según procedimientos de máquinas sistematizadas y manual de programación</t>
  </si>
  <si>
    <t>291501109 1</t>
  </si>
  <si>
    <t>Clasificar pieles de acuerdo con procedimientos técnicos y parámetros de calidad</t>
  </si>
  <si>
    <t>291501110 1</t>
  </si>
  <si>
    <t>Armar calzado de acuerdo con ficha técnica y parámetros de calidad</t>
  </si>
  <si>
    <t>291501111 1</t>
  </si>
  <si>
    <t>Desbastar piezas de acuerdo con manual y procedimiento técnico</t>
  </si>
  <si>
    <t>270406001 1</t>
  </si>
  <si>
    <t>Producir material vegetal de propagación de cacao</t>
  </si>
  <si>
    <t>No cuenta con acta ni fecha de aprobación por el consejo de Mesa, la fecha de registro es  12 	de diciembre de 2005, por lo tanto no van a actualizarse, esta decisión será avalada por el consejo.</t>
  </si>
  <si>
    <t>270406001 2</t>
  </si>
  <si>
    <t>Producir material vegetal de cacao que cumpla con las condiciones agronómicas requeridas por el sistema.</t>
  </si>
  <si>
    <t>270406002 1</t>
  </si>
  <si>
    <t>Preparar área de siembra de acuerdo con parámetros técnicos del cultivo.</t>
  </si>
  <si>
    <t>Esta norma es reemplazada por la 270401104, decisión avalada por el consejo de mesa mediante ACTA 003 del 15/08/2017.</t>
  </si>
  <si>
    <t>270406002 2</t>
  </si>
  <si>
    <t>Preparar áreas de siembra de acuerdo con parámetros técnicos del cultivo.</t>
  </si>
  <si>
    <t>270406003 1</t>
  </si>
  <si>
    <t>Nutrir el sistema cacao, de acuerdo con los requerimientos de desarrollo del cultivo y sus asociados</t>
  </si>
  <si>
    <t>270406003 2</t>
  </si>
  <si>
    <t>Nutrir el sistema cacao de acuerdo con los requerimientos de desarrollo del cultivo y sus asociados.</t>
  </si>
  <si>
    <t>270406004 1</t>
  </si>
  <si>
    <t>Efectuar las podas y de manejo fitosanitario del sistema cacao con base en prácticas y técnicas establecidas</t>
  </si>
  <si>
    <t>270406004 2</t>
  </si>
  <si>
    <t>Efectuar podas en el cultivo de cacao base en prácticas y técnicas establecidas.</t>
  </si>
  <si>
    <t>270406005 1</t>
  </si>
  <si>
    <t>Cosechar las mazorcas de cacao de acuerdo a criterios definidos de calidad.</t>
  </si>
  <si>
    <t>270406005 2</t>
  </si>
  <si>
    <t>270406006 1</t>
  </si>
  <si>
    <t>Beneficiar las almendras desarrollando las condiciones organolépticas del producto</t>
  </si>
  <si>
    <t>Según acta 004 del 04/11/2016 es reemplazada por la 270406019</t>
  </si>
  <si>
    <t>270406006 2</t>
  </si>
  <si>
    <t>Beneficiar las almendras desarrollando las condiciones organolépticas del producto cumpliendo con las especificaciones técnicas.</t>
  </si>
  <si>
    <t>270406007 1</t>
  </si>
  <si>
    <t>Inspeccionar el grano de cacao recepcionado, teniendo en cuenta criterios de selección.</t>
  </si>
  <si>
    <t>.Esta norma es reemplazada por la  291501079, decisión avalada por el consejo de mesa mediante acta 001 del 23/02/2017.</t>
  </si>
  <si>
    <t>270406008 1</t>
  </si>
  <si>
    <t>Obtener licor de cacao, en condiciones requeridas por el proceso productivo</t>
  </si>
  <si>
    <t>Esta norma es reemplazada por la  291501091, decisión avalada por el consejo de mesa mediante acta 002 del 11/08/2017.</t>
  </si>
  <si>
    <t>270406009 1</t>
  </si>
  <si>
    <t>Operar mezcladora con ingredientes y aditivos, de acuerdo con las exigencias del proceso</t>
  </si>
  <si>
    <t>Se inactiva por solicitud en acta 003 y 004 de fechas 07-07-2017 y 10-08-2017 dado que sus componentes normativos se encuentran en la 270406013.</t>
  </si>
  <si>
    <t>Fue reemplazada por la(s) norma(s)  291501091 que ya se encuentra(n) publicada(s).</t>
  </si>
  <si>
    <t>270406010 1</t>
  </si>
  <si>
    <t>Moldear la pasta de chocolate obtenida, por medio mecánico o manual, según programación de producción y mercadeo</t>
  </si>
  <si>
    <t>270406011 1</t>
  </si>
  <si>
    <t>Controlar la fase de enfriamiento, de acuerdo con parámetros técnicos del proceso</t>
  </si>
  <si>
    <t>Fue reemplazada por la(s) norma(s)  291501092  que ya se encuentra(n) publicada(s).</t>
  </si>
  <si>
    <t>270406012 1</t>
  </si>
  <si>
    <t>Empacar el chocolate, cumpliendo normas sanitarias y criterios establecidos</t>
  </si>
  <si>
    <t>270406013 1</t>
  </si>
  <si>
    <t>Operar equipos de procesamiento de cacao de acuerdo con especificaciones técnicas.</t>
  </si>
  <si>
    <t>Fue reemplazada por la(s) norma(s) 291501100 que ya se encuentra(n) publicada(s).</t>
  </si>
  <si>
    <t>•	Reemplaza a: Código: 270406008 Versión: 1 Titulo de la Norma: Obtener licor de cacao, en condiciones requeridas por el proceso productivo
.
•	Reemplaza a: Código: 290805008 Versión: 1 Titulo de la Norma: Elaborar pasta y/o licor de cacao de acuerdo a especificaciones tecnicas..
•	Reemplaza a: Código: 290805007 Versión: 1 Titulo de la Norma: Obtener granilla de cacao de acuerdo a parametros tecnicos..</t>
  </si>
  <si>
    <t>270406014 1</t>
  </si>
  <si>
    <t>Obtener licor de cacao según protocolo y normas de calidad.</t>
  </si>
  <si>
    <t>270406015 1</t>
  </si>
  <si>
    <t>Esta norma fue trasladada de la MS de Procesamiento de Alimentos (código 290801046) mediante Acta 031 del 17/04/2013 y adoptada por la MS de Confitería según Acta 005 del 09/03/2013.
 El Consejo Ejecutivo acepta las normas de competencia laboral de la mes</t>
  </si>
  <si>
    <t>270406016 1</t>
  </si>
  <si>
    <t>Esta norma fue trasladada de la MS de Procesamiento de Alimentos (código 290801047) mediante Acta 031 del 17/04/2013 y adoptada por la MS de Confitería según Acta 005 del 09/03/2013.
 El Consejo Ejecutivo acepta las normas de competencia laboral de la mes</t>
  </si>
  <si>
    <t>Teniendo en cuenta que hay que priorizar en la actualización de las normas de competencia laboral que están soportando programas de formación y/o proyectos de evaluación y certificación, están contemplada en poa para actualización.
Teniendo en cuenta la s</t>
  </si>
  <si>
    <t>270406017 1</t>
  </si>
  <si>
    <t>Fue reemplazada por la(s) norma(s)  291501084 que ya se encuentra(n) publicada(s).</t>
  </si>
  <si>
    <t>270406018 1</t>
  </si>
  <si>
    <t>Recolectar mazorcas de cacao de acuerdo con criterios técnicos y normativa de calidad.</t>
  </si>
  <si>
    <t>Esta norma es reemplazada por la  291501090, decisión avalada por el consejo de mesa mediante acta 002 del 11/08/2017.</t>
  </si>
  <si>
    <t>270406019 1</t>
  </si>
  <si>
    <t>Obtener almendras de cacao de acuerdo con criterios técnicos y normativa de calidad.</t>
  </si>
  <si>
    <t>Fue reemplazada por la(s) norma(s)  291501090 que ya se encuentra(n) publicada(s).</t>
  </si>
  <si>
    <t>270406020 1</t>
  </si>
  <si>
    <t>Acondicionar chocolate de acuerdo con parámetros técnicos y normativa</t>
  </si>
  <si>
    <t>Mediante acta 001 del 16/11/2017, el Consejo de mesa avala la norma 270406020, Reemplaza las normas 270406010, 270406011 y 260201050.</t>
  </si>
  <si>
    <t>Esta norma es reemplazada por la  291501080, decisión avalada por el consejo de mesa mediante acta 001 del 23/02/2017.</t>
  </si>
  <si>
    <t>•	Reemplaza a: Código: 270406010 Versión: 1 Titulo de la Norma: Moldear la pasta de chocolate obtenida, por medio mecánico o manual, según programación de producción y mercadeo.
•	Reemplaza a: Código: 270406011 Versión: 1 Titulo de la Norma: Controlar la fase de enfriamiento, de acuerdo con parámetros técnicos del proceso.
•	Reemplaza a: Código: 260201050 Versión: 1 Titulo de la Norma: Elaborar artesanalmente productos de chocolate de acuerdo con especificaciones técnicas..</t>
  </si>
  <si>
    <t>270406021 1</t>
  </si>
  <si>
    <t>Cosechar fruto del cacao de acuerdo con criterios técnicos</t>
  </si>
  <si>
    <t>Fue reemplazada por la(s) norma(s)  291501080  que ya se encuentra(n) publicada(s).</t>
  </si>
  <si>
    <t>270406022 1</t>
  </si>
  <si>
    <t>Evaluar calidad del grano de cacao según normativa técnica</t>
  </si>
  <si>
    <t>260102001 1</t>
  </si>
  <si>
    <t>Esta NCL fue trasladada de la MS de Telecomunicaciones, S/ Acta 05 del 24/02/2012, código anterior: 280102025_2.
 Esta norma es reemplazada por el código 260102011, decisión avalada por el Consejo de mesa mediante Acta 006 del 06-11-2015.</t>
  </si>
  <si>
    <t>260102001 2</t>
  </si>
  <si>
    <t>Dar respuesta a los requerimientos de los clientes de acuerdo con los procedimientos establecidos y normatividad</t>
  </si>
  <si>
    <t>260102002 1</t>
  </si>
  <si>
    <t>Esta NCL fue trasladada de la MS de Telecomunicaciones, S/ Acta 05 del 24/02/2012, código anterior: 280102027_2.
 El Consejo Ejecutivo aprueba el traslado de la NSCL de la Mesa Sectorial de BPO a la Mesa Sectorial de Servicios Financieros, según acta 005</t>
  </si>
  <si>
    <t>260102003 1</t>
  </si>
  <si>
    <t>Esta NCL fue trasladada de la MS de Telecomunicaciones, S/ Acta 05 del 24/02/2012, código anterior: 280102030_2.
 Esta norma es reemplazada con el código 260102014_1, decisión avalada por el Consejo de mesa mediante Acta 006 del 06-11-2015.</t>
  </si>
  <si>
    <t>260102004 1</t>
  </si>
  <si>
    <t>Esta NCL fue trasladada de la MS de Telecomunicaciones, S/ Acta 05 del 24/02/2012, código anterior: 280102060_1..Por decisión del Grupo de Gestión de Competencias Laborales de fecha 29 de abril de 2015 se procede a registrar en la base de datos del SNFT</t>
  </si>
  <si>
    <t>260102005 1</t>
  </si>
  <si>
    <t>Esta NCL fue trasladada de la MS de Telecomunicaciones, S/ Acta 05 del 24/02/2012, código anterior: 280102076_1.
 Esta norma es reemplazada por la 260102020, decisión avalada por el consejo de mesa mediante acta 002 del 01/06/2016. Se inactiva código.</t>
  </si>
  <si>
    <t>260102006 1</t>
  </si>
  <si>
    <t>Esta NCL fue trasladada de la MS de Telecomunicaciones, S/ Acta 05 del 24/02/2012, código anterior: 280102032_2..Por decisión del Grupo de Gestión de Competencias Laborales de fecha 29 de abril de 2015 se procede a registrar en la base de datos del SNFT</t>
  </si>
  <si>
    <t>260102007 1</t>
  </si>
  <si>
    <t>Analizar la situación del cliente según requerimientos y características del servicio a implementar.</t>
  </si>
  <si>
    <t>260102008 1</t>
  </si>
  <si>
    <t>Elaborar el diseño de la solución del servicio según requerimientos y situación diagnóstica del cliente.</t>
  </si>
  <si>
    <t>260102009 1</t>
  </si>
  <si>
    <t>Elaborar el plan de importación y exportación de servicios según normatividad y objetivos de la organización</t>
  </si>
  <si>
    <t>260102010 1</t>
  </si>
  <si>
    <t>Tramitar quejas, peticiones, reclamos y sugerencias según procedimientos y normatividad vigente</t>
  </si>
  <si>
    <t>260102011 1</t>
  </si>
  <si>
    <t>Atender requerimientos de los clientes de acuerdo con procedimiento técnico y normativa de procesos de negocios.</t>
  </si>
  <si>
    <t>Esta norma es reemplazada por la  291501088, decisión avalada por el consejo de mesa mediante acta 002 del 11/08/2017.</t>
  </si>
  <si>
    <t>260102012 1</t>
  </si>
  <si>
    <t>Suministrar servicios especializados según modelo de gestión y proceso de negocio.</t>
  </si>
  <si>
    <t>Fue reemplazada por la(s) norma(s)  291501088 que ya se encuentra(n) publicada(s).</t>
  </si>
  <si>
    <t>260102013 1</t>
  </si>
  <si>
    <t>Supervisar la prestación de los procesos de negocio según modelo de gestión.</t>
  </si>
  <si>
    <t>260102014 1</t>
  </si>
  <si>
    <t>Evaluar la solución de procesos de negocio según metodologías de buenas prácticas.</t>
  </si>
  <si>
    <t>260102015 1</t>
  </si>
  <si>
    <t>Establecer los requerimientos del cliente de acuerdo con parámetros técnicos y proceso de negocio.</t>
  </si>
  <si>
    <t>260102016 1</t>
  </si>
  <si>
    <t>Medir los riesgos de acuerdo con metodología y proceso de negocio.</t>
  </si>
  <si>
    <t>260102017 1</t>
  </si>
  <si>
    <t>Estructurar la propuesta de solución de negocios según tipo de proceso y procedimiento técnico.</t>
  </si>
  <si>
    <t>Mediante acta 002 del 01/06/2016, el Consejo de mesa avala la norma 260102017, Reemplaza las norma 260102008_1</t>
  </si>
  <si>
    <t>•	Reemplaza a: Código: 260102008 Versión: 1 Titulo de la Norma: 1 Elaborar el diseño de la solución del servicio según requerimientos y situación diagnostica del cliente. elaborado por (Organismo o entidad.</t>
  </si>
  <si>
    <t>260102018 1</t>
  </si>
  <si>
    <t>Tramitar PQRS según proceso de negocio y normativa técnica.</t>
  </si>
  <si>
    <t>Mediante acta 002 del 01/06/2016, el Consejo de mesa avala la norma 260102018, Reemplaza las norma 260102010_1</t>
  </si>
  <si>
    <t>260102019 1</t>
  </si>
  <si>
    <t>Formular estrategias de operación de acuerdo con modelos de gestión y proceso de negocio.</t>
  </si>
  <si>
    <t>Mediante acta 002 del 01/06/2016, el Consejo de mesa avala la norma 260102019.</t>
  </si>
  <si>
    <t>260102020 1</t>
  </si>
  <si>
    <t>Controlar productividad de los recursos de acuerdo con el modelo de gestión y proceso de negocio.</t>
  </si>
  <si>
    <t>Mediante acta 002 del 01/06/2016, el Consejo de mesa avala la norma 260102020, Reemplaza las norma 260102005_1</t>
  </si>
  <si>
    <t>260102026 1</t>
  </si>
  <si>
    <t>Validar prototipo de servicio según metodologías de evaluación y especificaciones de proceso de negocio.</t>
  </si>
  <si>
    <t>260102027 1</t>
  </si>
  <si>
    <t>Monitorear el servicio según protocolos y especificaciones de proceso de negocio</t>
  </si>
  <si>
    <t>260102028 1</t>
  </si>
  <si>
    <t>Operar dispositivos de comunicación de acuerdo con procedimiento técnico y protocolos de servicio</t>
  </si>
  <si>
    <t>260102029 1</t>
  </si>
  <si>
    <t>Tramitar requerimientos del usuario de acuerdo con procedimiento técnico y protocolo de servicio</t>
  </si>
  <si>
    <t>260102030 1</t>
  </si>
  <si>
    <t>Suministrar servicios especializados de acuerdo con proceso</t>
  </si>
  <si>
    <t>260102031 1</t>
  </si>
  <si>
    <t>Controlar la prestación de servicios según modelo de gestión y proceso de negocio</t>
  </si>
  <si>
    <t>260102032 1</t>
  </si>
  <si>
    <t>Estructurar requerimientos del servicio de acuerdo con marcos de referencia y modelo de negocio</t>
  </si>
  <si>
    <t>260102033 1</t>
  </si>
  <si>
    <t>Evaluar solución de procesos de negocio según marcos de referencia y objeto contractual</t>
  </si>
  <si>
    <t>260102034 1</t>
  </si>
  <si>
    <t>Medir riesgos del servicio acuerdo con marcos de referencia y proceso de negocio</t>
  </si>
  <si>
    <t>260102035 1</t>
  </si>
  <si>
    <t>Formular estrategias de operación de acuerdo con modelos de gestión y proceso de negociovvvvvv</t>
  </si>
  <si>
    <t>260102036 1</t>
  </si>
  <si>
    <t>Controlar productividad de los recursos de acuerdo con modelo de gestión y proceso de negocio</t>
  </si>
  <si>
    <t>220202001 1</t>
  </si>
  <si>
    <t>Asistir pruebas de análisis microbiológico y fisicoquímico según los protocolos establecidos.</t>
  </si>
  <si>
    <t>220202002 1</t>
  </si>
  <si>
    <t>Inventariar material microbiológico con base en protocolos establecidos por la organización.</t>
  </si>
  <si>
    <t>220202003 1</t>
  </si>
  <si>
    <t>Apoyar técnicas en genética y biología molecular de acuerdo con protocolos establecidos.</t>
  </si>
  <si>
    <t>220202004 1</t>
  </si>
  <si>
    <t>Preparar inóculos de uso biotecnológico según procedimientos estandarizados.</t>
  </si>
  <si>
    <t>Esta norma es reemplazada por la  270401104, decisión avalada por el consejo de mesa mediante ACTA 003 del 15/08/2017.</t>
  </si>
  <si>
    <t>220202005 1</t>
  </si>
  <si>
    <t>Tratar sustratos de uso biotecnológico según tipo de biotransformación.</t>
  </si>
  <si>
    <t>220202006 1</t>
  </si>
  <si>
    <t>Formular proyectos de producción biotecnológica vegetal de acuerdo con requerimientos del cliente.</t>
  </si>
  <si>
    <t>Mediante Acta 001 del 31/03/2014 la MS de Biotecnología acepta el traslado de esta norma de la MS de Producción Agrícola quien solicitó traslado mediante Acta 001 del 12/05/2014. Código anterior 270401043_1.
 Se inactiva según acta 002 del 10-05-2019</t>
  </si>
  <si>
    <t>220202007 1</t>
  </si>
  <si>
    <t>Supervisar la producción de plantas in vitro de acuerdo con parámetros técnicos de la especie vegetal.</t>
  </si>
  <si>
    <t>Mediante Acta 001 del 31/03/2014 la MS de Biotecnología acepta el traslado de estas normas 270401045 y 270401046 de la MS de Producción Agrícola quien solicitó traslado mediante Acta 001 del 12/05/2014. Estas normas se revisaron, analizaron y fueron actu</t>
  </si>
  <si>
    <t>220202008 1</t>
  </si>
  <si>
    <t>Cultivar material vegetal invitro de acuerdo con protocolos y normativa vigente.</t>
  </si>
  <si>
    <t>Mediante Acta 001 del 31/03/2014 la MS de Biotecnología acepta el traslado de estas normas 270401047 270401048 y 270401049 de la MS de Producción Agrícola quien solicitó traslado mediante Acta 001 del 12/05/2014. Estas normas se revisaron, analizaron y f</t>
  </si>
  <si>
    <t>220202008 2</t>
  </si>
  <si>
    <t>Cultivar material vegetal In vitro de acuerdo con manuales de siembra y normativa de calidad</t>
  </si>
  <si>
    <t>220202009 1</t>
  </si>
  <si>
    <t>Se trasladó esta Norma Sectorial de Competencia Laboral desde la Mesa Sectorial de Química a la de Biotecnología, por motivos de carácter misional, esta decisión fue avalada en acta de consejo de la MS de Química en donde propone el traslado de los produc</t>
  </si>
  <si>
    <t>Fue reemplazada por la(s) norma(s)  270406018 y 270401110  que ya se encuentra(n) publicada(s).</t>
  </si>
  <si>
    <t>Acondicionar ambientes biotecnológicos con base en manual de procedimientos</t>
  </si>
  <si>
    <t>Fue reemplazada por la(s) norma(s)  270406018 que ya se encuentra(n) publicada(s).</t>
  </si>
  <si>
    <t>220202010 1</t>
  </si>
  <si>
    <t>Acondicionar material de laboratorio de acuerdo con tipo de análisis microbiológico y biotecnológico.</t>
  </si>
  <si>
    <t>Fue reemplazada por la(s) norma(s)  270406019 que ya se encuentra(n) publicada(s).</t>
  </si>
  <si>
    <t>220202011 1</t>
  </si>
  <si>
    <t>220202012 1</t>
  </si>
  <si>
    <t>Manejar muestras de acuerdo con tipo de análisis biotecnológico y procedimiento técnico.</t>
  </si>
  <si>
    <t>220202013 1</t>
  </si>
  <si>
    <t>220202014 1</t>
  </si>
  <si>
    <t>220202015 1</t>
  </si>
  <si>
    <t>El Consejo Ejecutivo acepta la norma de competencia laboral de la mesa Sectorial de Producción Agrícola de acuerdo con la misión de la MS, según acta 001 del 19-11-2015. Código anterior 270401044.
 "Se inactiva esta NSCL, dado que la función planear es t</t>
  </si>
  <si>
    <t>220202016 1</t>
  </si>
  <si>
    <t>El Consejo Ejecutivo acepta la norma de competencia laboral de la mesa Sectorial de Producción Agrícola de acuerdo con la misión de la MS, según acta 001 del 19-11-2015. Código anterior 270401050.</t>
  </si>
  <si>
    <t>Endurecer vitroplantas de acuerdo con procedimiento técnico y normativa vigente.</t>
  </si>
  <si>
    <t>220202017 1</t>
  </si>
  <si>
    <t>El Consejo Ejecutivo acepta la norma de competencia laboral de la mesa Sectorial de Química de acuerdo con la misión de la MS, según acta 002 del 13-04-2016. Código anterior 291201043.
 Se inactiva esta NSCL, dado que es muy amplia, cada elemento contempl</t>
  </si>
  <si>
    <t>Esta norma fue trasladada de la MS de Procesamiento de Alimentos (código 290801046) mediante Acta 031 del 17/04/2013 y adoptada por la MS de Confitería según Acta 005 del 09/03/2013.
El Consejo Ejecutivo acepta  las normas de competencia laboral de la mes</t>
  </si>
  <si>
    <t>Fue reemplazada por la(s) norma(s)  270406013  que ya se encuentra(n) publicada(s).</t>
  </si>
  <si>
    <t>Conducir proceso de biotransformación de acuerdo con tipo de producto y plan de producción.</t>
  </si>
  <si>
    <t>Esta norma fue trasladada de la MS de Procesamiento de Alimentos (código 290801047) mediante Acta 031 del 17/04/2013 y adoptada por la MS de Confitería según Acta 005 del 09/03/2013.
El Consejo Ejecutivo acepta  las normas de competencia laboral de la mes</t>
  </si>
  <si>
    <t>220202018 1</t>
  </si>
  <si>
    <t>Conducir transformación enzimática según tipo de bioproducto y procedimiento técnico</t>
  </si>
  <si>
    <t>220202020 1</t>
  </si>
  <si>
    <t>El Consejo Ejecutivo acepta la norma de competencia laboral de la mesa Sectorial de Servicios Ambientales de acuerdo con la misión de la MS, según acta 002 del 13-04-2016. Código anterior 220201014.
 Se inactiva según Acta 003 del 28/06/2016</t>
  </si>
  <si>
    <t>Fue reemplazada por la(s) norma(s) 270406021 que ya se encuentra(n) publicada(s).</t>
  </si>
  <si>
    <t>220202021 1</t>
  </si>
  <si>
    <t>Manejar tratamiento biológico de acuerdo con tipo de residuo y procedimiento técnico</t>
  </si>
  <si>
    <t>220202023 1</t>
  </si>
  <si>
    <t>Asistir pruebas de genética y biología molecular de acuerdo con manuales operativos</t>
  </si>
  <si>
    <t>Mediante acta 001 del 16/11/2017, el Consejo de mesa avala la norma 270406020, Reemplaza las normas   270406010, 270406011 y  260201050.</t>
  </si>
  <si>
    <t>220202024 1</t>
  </si>
  <si>
    <t>Preparar sustratos según método de biotransformación y plan de producción</t>
  </si>
  <si>
    <t>Mediante acta 002 del 23/10/2017, el Consejo de mesa avala la norma 220202024, Reemplaza las normas 220202005</t>
  </si>
  <si>
    <t>•	Reemplaza a: Código: 220202005 Versión: 1 Titulo de la Norma: Tratar sustratos de uso biotecnológico según tipo de biotransformación.</t>
  </si>
  <si>
    <t>220202025 1</t>
  </si>
  <si>
    <t>Preparar inóculo según plan de biotransformación y procedimiento técnico</t>
  </si>
  <si>
    <t>Mediante acta 002 del 23/10/2017, el Consejo de mesa avala la norma 220202025, Reemplaza las normas 220202004</t>
  </si>
  <si>
    <t>•	Reemplaza a: Código: 220202004 Versión: 1 Titulo de la Norma: Preparar inóculos de uso biotecnológico según procedimientos estandarizados.</t>
  </si>
  <si>
    <t>220202026 1</t>
  </si>
  <si>
    <t>Endurecer vitroplantas de acuerdo con procedimiento y normativa técnica</t>
  </si>
  <si>
    <t>220202027 1</t>
  </si>
  <si>
    <t>Operar sistema de fermentación de acuerdo con procedimiento de biotransformación microbiana y tipo de producto</t>
  </si>
  <si>
    <t>220202028 1</t>
  </si>
  <si>
    <t>Manejar muestras de acuerdo con tipo de análisis biotecnológico y procedimiento técnico</t>
  </si>
  <si>
    <t>220202018 2</t>
  </si>
  <si>
    <t>220202029 1</t>
  </si>
  <si>
    <t>Acondicionar material de laboratorio de acuerdo con métodos y tipo de análisis microbiológico y biotecnológico</t>
  </si>
  <si>
    <t>220202030 1</t>
  </si>
  <si>
    <t>Acondicionar ambientes biotecnológicos de acuerdo con manuales de operación y normativa técnica</t>
  </si>
  <si>
    <t>250603001 1</t>
  </si>
  <si>
    <t>Diseñar estrategias para recuperación de información de acuerdo con metodología y políticas.</t>
  </si>
  <si>
    <t>Trasladada de la MS Archivos y Bibliotecas según Acta 001 del 05/10/2013.
 Según acta de Consejo de MS # 001 del 02-03-2018 se se avaló la solicitud de inactivación. es reemplazada por la 250603027.</t>
  </si>
  <si>
    <t>250603002 1</t>
  </si>
  <si>
    <t>Orientar búsqueda y recuperación de información según requerimientos de usuarios.</t>
  </si>
  <si>
    <t>Se traslada de la MS Archivos y Bibliotecas según Acta 001 del 05/10/2013
 Según acta 001 del 18 de Noviembre de 2014, se solicita ampliación de vigencia..Por decisión del Grupo de Gestión de Competencias Laborales de fecha 29 de abril de 2015 se procede a</t>
  </si>
  <si>
    <t>Esta NCL fue trasladada de la MS de Telecomunicaciones,  S/ Acta 05 del 24/02/2012, código anterior: 280102025_2.
Esta norma es reemplazada por el código 260102011, decisión  avalada por el Consejo de mesa mediante Acta 006 del 06-11-2015.</t>
  </si>
  <si>
    <t>250603003 1</t>
  </si>
  <si>
    <t>Coordinar procesos de promoción y animación a lectura y escritura según planes y programas establecidos.</t>
  </si>
  <si>
    <t>Se traslada de la MS Archivos y Bibliotecas según Acta 001 del 05-10-2013.
 Según acta de Consejo de MS # 001 del 02-03-2018 se se avaló la solicitud de inactivación. Es reemplazada por la 250603029</t>
  </si>
  <si>
    <t>250603004 1</t>
  </si>
  <si>
    <t>Diseñar planes de promoción y animación a la lectura y la escritura, según estudios de comunidad previos.</t>
  </si>
  <si>
    <t xml:space="preserve">Esta NCL fue trasladada de la MS de Telecomunicaciones,  S/ Acta 05 del 24/02/2012, código anterior: 280102027_2.
El Consejo Ejecutivo aprueba el traslado de la NSCL de la Mesa Sectorial de BPO a la Mesa Sectorial de Servicios Financieros, según acta 005 </t>
  </si>
  <si>
    <t>Fue reemplazada por la(s) norma(s)  210301085  que ya se encuentra(n) publicada(s).</t>
  </si>
  <si>
    <t>250603005 1</t>
  </si>
  <si>
    <t>Ejecutar programas de promoción y animación a la lectura y la escritura, según los planes establecidos.</t>
  </si>
  <si>
    <t>Se traslado de la MS Archivos y Bibliotecas según Acta 001 del 05-10-2013
 Según acta de Consejo de MS # 001 del 02-03-2018 se se avaló la solicitud de inactivación. Es reemplazada por la 250603029</t>
  </si>
  <si>
    <t>Esta NCL fue trasladada de la MS de Telecomunicaciones,  S/ Acta 05 del 24/02/2012, código anterior: 280102030_2.
Esta norma es reemplazada con el código 260102014_1, decisión  avalada por el Consejo de mesa mediante Acta 006 del 06-11-2015.</t>
  </si>
  <si>
    <t>Fue reemplazada por la(s) norma(s)  260102014  que ya se encuentra(n) publicada(s).</t>
  </si>
  <si>
    <t>250603006 1</t>
  </si>
  <si>
    <t>Realizar procesos de reprografia de acuerdo con tecnologia disponible y politicas establecidas.</t>
  </si>
  <si>
    <t>Se traslado de la MS Archivos y Bibliotecas según Acta 001 del 05-10-2013
 Según acta 001 del 18 de Noviembre de 2014, se solicita ampliación de vigencia.
 Se inactiva según acta 003 del 29-08-2019. No es una función</t>
  </si>
  <si>
    <t xml:space="preserve">Esta NCL fue trasladada de la MS de Telecomunicaciones,  S/ Acta 05 del 24/02/2012, código anterior: 280102060_1..Por decisión del Grupo de Gestión de Competencias Laborales de fecha 29 de abril de 2015 se procede a registrar en la base de datos del SNFT </t>
  </si>
  <si>
    <t>250603007 1</t>
  </si>
  <si>
    <t>Registrar informacion de colecciones bibliográficas de acuerdo con procedimietnos establecidos.</t>
  </si>
  <si>
    <t>Esta norma fue trasladada de la MS Archivos y Bibliotecas según Acta 001 del 05-10-2013
 Según acta 001 del 18 de Noviembre de 2014, se solicita ampliación de vigencia..Por decisión del Grupo de Gestión de Competencias Laborales de fecha 29 de abril de 201</t>
  </si>
  <si>
    <t>Esta NCL fue trasladada de la MS de Telecomunicaciones,  S/ Acta 05 del 24/02/2012, código anterior: 280102076_1.
Esta norma es reemplazada por la 260102020, decisión avalada por el consejo de mesa mediante acta 002 del 01/06/2016.  Se inactiva código.</t>
  </si>
  <si>
    <t>Fue reemplazada por la(s) norma(s)  260102020  que ya se encuentra(n) publicada(s).</t>
  </si>
  <si>
    <t>250603008 1</t>
  </si>
  <si>
    <t>Preparar material bibliográfico de acuerdo con criterios de almacenamiento.</t>
  </si>
  <si>
    <t xml:space="preserve">Esta NCL fue trasladada de la MS de Telecomunicaciones,  S/ Acta 05 del 24/02/2012, código anterior: 280102032_2..Por decisión del Grupo de Gestión de Competencias Laborales de fecha 29 de abril de 2015 se procede a registrar en la base de datos del SNFT </t>
  </si>
  <si>
    <t>250603009 1</t>
  </si>
  <si>
    <t>Brindar información local de acuerdo con las necesidades de la comunidad.</t>
  </si>
  <si>
    <t>Se traslado esta norma de la MS Archivos y Bibliotecas según Acta 001 del 05-10-2013
 Según acta de Consejo de MS # 001 del 02-03-2018 se se avaló la solicitud de inactivación. Es reemplazada por la 250603025</t>
  </si>
  <si>
    <t>Fue reemplazada por la(s) norma(s)  260102015  que ya se encuentra(n) publicada(s).</t>
  </si>
  <si>
    <t>250603010 1</t>
  </si>
  <si>
    <t>Apoyar selección de materiales de la unidad de información, de acuerdo con políticas institucionales.</t>
  </si>
  <si>
    <t>Se traslado esta norma de la MS Archivos y Bibliotecas según Acta 001 del 05-10-2013
 Según acta 001 del 18 de Noviembre de 2014, se solicita ampliación de vigencia..Por decisión del Grupo de Gestión de Competencias Laborales de fecha 29 de abril de 2015 s</t>
  </si>
  <si>
    <t>Fue reemplazada por la(s) norma(s)  260102017  que ya se encuentra(n) publicada(s).</t>
  </si>
  <si>
    <t>250603011 1</t>
  </si>
  <si>
    <t>Ejecutar plan de adquisición de recursos de información requeridos en la unidad de información.</t>
  </si>
  <si>
    <t>Se traslado de la MS Archivos y Bibliotecas según Acta 001 del 05-10-2013.
 Se amplia vigencia hasta 31/12/2014, mediante carta recibida y firmada por el Presidente de la MS de noviembre de 2013.
 se amplia vigencia hasta el 30-06-2015, se debe relacionar e</t>
  </si>
  <si>
    <t>Fue reemplazada por la(s) norma(s)  210101054  que ya se encuentra(n) publicada(s).</t>
  </si>
  <si>
    <t>250603012 1</t>
  </si>
  <si>
    <t>Inventariar colecciones de información de acuerdo con políticas institucionales.</t>
  </si>
  <si>
    <t>Fue reemplazada por la(s) norma(s)  260102018  que ya se encuentra(n) publicada(s).</t>
  </si>
  <si>
    <t>250603013 1</t>
  </si>
  <si>
    <t>Aplicar estrategias de alfabetización informacional según requerimientos de la unidad.</t>
  </si>
  <si>
    <t>Se traslado esta norma de la MS Archivos y Bibliotecas según Acta 001 del 05-10-2013.
 Se amplia vigencia hasta 31/12/2014, mediante carta recibida y firmada por el Presidente de la MS de noviembre de 2013.
 se amplia vigencia hasta el 30-06-2015, se debe r</t>
  </si>
  <si>
    <t>Fue reemplazada por la(s) norma(s)  260102029 que ya se encuentra(n) publicada(s).</t>
  </si>
  <si>
    <t>250603014 1</t>
  </si>
  <si>
    <t>Ofrecer servicios de circulación y préstamo de materiales de información según políticas de la unidad.</t>
  </si>
  <si>
    <t>Fue reemplazada por la(s) norma(s)  260102030  que ya se encuentra(n) publicada(s).</t>
  </si>
  <si>
    <t>250603015 1</t>
  </si>
  <si>
    <t>Prestar servicios de alerta de acuerdo con las necesidades de los usuarios</t>
  </si>
  <si>
    <t>Se traslado esta norma según Acta 001 del 05-10-2013.
 Se amplia vigencia hasta 31/12/2014, mediante carta recibida y firmada por el Presidente de la MS de noviembre de 2013.
 se amplia vigencia hasta el 30-06-2015, se debe relacionar en acta queda pendient</t>
  </si>
  <si>
    <t>Fue reemplazada por la(s) norma(s)  260102031 que ya se encuentra(n) publicada(s).</t>
  </si>
  <si>
    <t>250603016 1</t>
  </si>
  <si>
    <t>Prestar servicios de extensión cultural de acuerdo con las políticas establecidas.</t>
  </si>
  <si>
    <t>Se traslado esta norma de la MS Archivos y Bibliotecas según Acta 001 del 05-10-2013.
 Según acta de Consejo de MS # 001 del 02-03-2018 se se avaló la solicitud de inactivación. Es reemplazada por la 250603025</t>
  </si>
  <si>
    <t>Fue reemplazada por la(s) norma(s)  260102032  que ya se encuentra(n) publicada(s).</t>
  </si>
  <si>
    <t>250603017 1</t>
  </si>
  <si>
    <t>Aplicar técnicas y tecnologías artesanales para la conservación física de colecciones, según requerimientos de la entidad.</t>
  </si>
  <si>
    <t>Se traslado esta norma de la MS Archivos y Bibliotecas según Acta 001 del 05-10-2013.
 Según acta 001 del 18 de Noviembre de 2014, se solicita ampliación de vigencia.Se inactiva según acta 003 del 29-08-2019. No es una función.</t>
  </si>
  <si>
    <t>Fue reemplazada por la(s) norma(s)  260102033  que ya se encuentra(n) publicada(s).</t>
  </si>
  <si>
    <t>250603018 1</t>
  </si>
  <si>
    <t>Caracterizar la unidad de información, de acuerdo con la comunidad objeto de sus servicios.</t>
  </si>
  <si>
    <t>Se traslado esta norma de la MS Archivos y Bibliotecas según Acta 001 del 05-10-2013.
 Según acta de Consejo de MS # 001 del 02-03-2018 se se avaló la solicitud de inactivación. Es reemplazada por la 250603021</t>
  </si>
  <si>
    <t>Fue reemplazada por la(s) norma(s)  260102034  que ya se encuentra(n) publicada(s).</t>
  </si>
  <si>
    <t>250603019 1</t>
  </si>
  <si>
    <t>Controlar factores de deterioro sobre las colecciones, de acuerdo con las políticas establecidas.</t>
  </si>
  <si>
    <t>Se traslada esta norma de la MS Archivos y Bibliotecas según Acta 001 de 05-10-2013.
 Según acta de Consejo de MS # 001 del 02-03-2018 se se avaló la solicitud de inactivación. Es reemplazada por la 250603022</t>
  </si>
  <si>
    <t>250603020 1</t>
  </si>
  <si>
    <t>Fomentar la promoción de lectura y la escritura en las comunidades, según políticas establecidas.</t>
  </si>
  <si>
    <t>250603021 1</t>
  </si>
  <si>
    <t>Estructurar programas culturales según tipo de usuario y norma técnica.</t>
  </si>
  <si>
    <t>Fue reemplazada por la(s) norma(s) 260102035 que ya se encuentra(n) publicada(s).</t>
  </si>
  <si>
    <t>250603022 1</t>
  </si>
  <si>
    <t>Implementar desarrollo de colecciones según técnicas y procedimiento técnico.</t>
  </si>
  <si>
    <t>250603023 1</t>
  </si>
  <si>
    <t>Inventariar colecciones bibliográficas de acuerdo con metodología</t>
  </si>
  <si>
    <t>Mediante acta 001 del 20/02/2017, el Consejo de mesa avala la norma 250603023, Reemplaza la norma 250603012.</t>
  </si>
  <si>
    <t>250603024 1</t>
  </si>
  <si>
    <t>Catalogar colecciones bibliográficas de acuerdo con procedimientos técnicos.</t>
  </si>
  <si>
    <t>250603025 1</t>
  </si>
  <si>
    <t>Prestar servicio de alerta informativa de acuerdo con procedimiento técnico.</t>
  </si>
  <si>
    <t>250603026 1</t>
  </si>
  <si>
    <t>Prestar material bibliográfico según procedimiento técnico</t>
  </si>
  <si>
    <t>Mediante acta 001 del 20/02/2017, el Consejo de mesa avala la norma 250603026, Reemplaza la norma 250603014.</t>
  </si>
  <si>
    <t>•	Reemplaza a: Código: 250603014 Versión: 1 Titulo de la Norma: Ofrecer servicios de circulación y préstamo de materiales de información según políticas de la unidad..</t>
  </si>
  <si>
    <t>250603027 1</t>
  </si>
  <si>
    <t>Orientar búsqueda de información bibliográfica según tipos de usuario y procedimiento.</t>
  </si>
  <si>
    <t>250603028 1</t>
  </si>
  <si>
    <t>Organizar material bibliográfico de acuerdo con normas técnicas y procedimiento técnico</t>
  </si>
  <si>
    <t>Mediante acta 001 del 20/02/2017, el Consejo de mesa avala la norma 250603028, Reemplaza la norma 250603008 y 250603010.</t>
  </si>
  <si>
    <t>•	Reemplaza a: Código: 250603008 Versión: 1 Titulo de la Norma: Preparar material bibliográfico de acuerdo con criterios de almacenamiento.
•	Reemplaza a: Código: 250603010 Versión: 1 Titulo de la Norma: Apoyar selección de materiales de la unidad de información, de acuerdo con políticas institucionales.</t>
  </si>
  <si>
    <t>250603029 1</t>
  </si>
  <si>
    <t>Orientar actividades de lecto-escritura de acuerdo con estrategias de promoción y animación a la lectura</t>
  </si>
  <si>
    <t>Mediante acta 003 del 11/12/2017, el Consejo de mesa avala la norma 250603029, Reemplaza las normas 250603020.</t>
  </si>
  <si>
    <t>250603030 1</t>
  </si>
  <si>
    <t>Alfabetizar usuarios de acuerdo con metodologías técnicas</t>
  </si>
  <si>
    <t>Mediante acta 003 del 11/12/2017, el Consejo de mesa avala la norma 250603030, Reemplaza las normas 250603013.</t>
  </si>
  <si>
    <t>250603031 1</t>
  </si>
  <si>
    <t>Orientar búsqueda de información bibliográfica según metodologías y técnicas de servicio</t>
  </si>
  <si>
    <t>270502001 1</t>
  </si>
  <si>
    <t>Efectuar procesos de transformación de canales de aves en productos con valor agregado.</t>
  </si>
  <si>
    <t>Esta norma es reemplazada por la 270502028 y 270502029 decisión avalada por el consejo de mesa mediante acta 004 del 27/11/2015. Se inactiva código.</t>
  </si>
  <si>
    <t>Fue reemplazada por la(s) norma(s)  270502036  que ya se encuentra(n) publicada(s).</t>
  </si>
  <si>
    <t>270502001 2</t>
  </si>
  <si>
    <t>Beneficiar aves para la obtención de canales y menudencias.</t>
  </si>
  <si>
    <t>270502001 3</t>
  </si>
  <si>
    <t>Beneficiar aves según normatividad vigente.</t>
  </si>
  <si>
    <t>Extensión de fecha de revisión hasta el 31/12/2023</t>
  </si>
  <si>
    <t>270502002 1</t>
  </si>
  <si>
    <t>Transformar huevos para la obtención de productos con valor agregado.</t>
  </si>
  <si>
    <t>Esta norma es reemplazada por la 270502030, decisión avalada por el consejo de mesa mediante acta 004 del 27/11/2015. Se inactiva código.</t>
  </si>
  <si>
    <t>Esta norma es reemplazada por la  270502037, decisión avalada por el consejo de mesa mediante acta 004 del 05/12/2016025.</t>
  </si>
  <si>
    <t>270502002 2</t>
  </si>
  <si>
    <t>Fue reemplazada por la(s) norma(s)  270502037 y 270502038 que ya se encuentra(n) publicada(s).</t>
  </si>
  <si>
    <t>270502002 3</t>
  </si>
  <si>
    <t>Enfriar canales y menudencias según normatividad vigente.</t>
  </si>
  <si>
    <t>Mediante Acta 005 del 09/04/2012, el Consejo avala la decisión del equipo técnico de inactivar la norma 270502025_2, por cuanto su función no es misional para la mesa y sus elementos de competencia están incluidos en esta norma que se encuentra vigente.</t>
  </si>
  <si>
    <t>270502003 1</t>
  </si>
  <si>
    <t>Transformar aves en pie para la obtención de canales</t>
  </si>
  <si>
    <t>Esta norma es reemplazada por la 270502031, decisión avalada por el consejo de mesa mediante acta 004 del 27/11/2015. Se inactiva código.</t>
  </si>
  <si>
    <t>Fue reemplazada por la(s) norma(s)  270502035  que ya se encuentra(n) publicada(s).</t>
  </si>
  <si>
    <t>270502003 2</t>
  </si>
  <si>
    <t>Transformar carne de aves en derivados cárnicos.</t>
  </si>
  <si>
    <t>Se inactiva según acta Acta 003 del 24-08-2017  dado que no es  misional. Lo descrito se encuentra normalizado en la NSCL 280601109 de la  mesa sectorial transporte</t>
  </si>
  <si>
    <t>270502003 3</t>
  </si>
  <si>
    <t>Transformar carne de aves en derivados cárnicos según normatividad y procedimientos establecidos.</t>
  </si>
  <si>
    <t>270502003 4</t>
  </si>
  <si>
    <t>Transformar canales de aves en productos con valor agregado según estandares de calidad.</t>
  </si>
  <si>
    <t>Mediante Acta 005 del 09/04/2012, el Consejo avala la decisión del equipo técnico de inactivar esta norma por cuanto su función no es misional para la mesa y sus elementos de competencia están incluídos en las normas 270502017, 18, 19 y 23, que se encuent</t>
  </si>
  <si>
    <t>270502004 1</t>
  </si>
  <si>
    <t>Transformar carne de aves en derivados cárnicos</t>
  </si>
  <si>
    <t>270502005 1</t>
  </si>
  <si>
    <t>Diligenciar registros de control de la producción</t>
  </si>
  <si>
    <t>Fue reemplazada por la(s) norma(s)  290801099, 290801100
  que ya se encuentra(n) publicada(s).</t>
  </si>
  <si>
    <t>270502006 1</t>
  </si>
  <si>
    <t>Ejecutar el programa de bioseguridad que garantice el normal desarrollo de las aves</t>
  </si>
  <si>
    <t>270502006 2</t>
  </si>
  <si>
    <t>Ejecutar el programa de bioseguridad, de acuerdo con el protocolo establecido.</t>
  </si>
  <si>
    <t>270502006 3</t>
  </si>
  <si>
    <t>270502006 4</t>
  </si>
  <si>
    <t>270502006 5</t>
  </si>
  <si>
    <t>Ejecutar el programa de bioseguridad en explotaciones avícolas, de acuerdo con el protocolo establecido</t>
  </si>
  <si>
    <t>270502007 1</t>
  </si>
  <si>
    <t>Realizar labores de manejo que permitan la expresión del potencial genético del pollo de engorde</t>
  </si>
  <si>
    <t>Esta norma es reemplazada por la 270502037, decisión avalada por el consejo de mesa mediante acta 004 del 05/12/2016025.</t>
  </si>
  <si>
    <t>Mediante acta 003 del 01/08/2016, el Consejo de mesa avala la norma 270502032, Reemplaza la norma 270502017_3.</t>
  </si>
  <si>
    <t>270502007 2</t>
  </si>
  <si>
    <t>Realizar labores de manejo en la producción de pollo de engorde, con el cumplimiento de procedimientos requeridos.</t>
  </si>
  <si>
    <t>Mediante acta 003 del 01/08/2016, el Consejo de mesa avala la norma 270502033, Reemplaza la norma 270502018_3.</t>
  </si>
  <si>
    <t>270502007 3</t>
  </si>
  <si>
    <t>Mediante acta 003 del 01/08/2016, el Consejo de mesa avala la norma 270502034, Reemplaza la norma 270502019_4.</t>
  </si>
  <si>
    <t>270502008 1</t>
  </si>
  <si>
    <t>Recepcionar pollitos con el fin de iniciar su desarrollo</t>
  </si>
  <si>
    <t>Se toma como base para su fecha de expiración la de registro en la base de datos, por cuanto no se cuenta con datos.</t>
  </si>
  <si>
    <t>270502008 2</t>
  </si>
  <si>
    <t>Encasetar pollitos con el fin de iniciar su desarrollo, según condiciones requeridas.</t>
  </si>
  <si>
    <t>270502008 3</t>
  </si>
  <si>
    <t>Mediante acta 004 del 05/12/2016, el Consejo de mesa avala la norma 270502037, Reemplaza la norma 270502007,270502011,270502022.</t>
  </si>
  <si>
    <t>270502009 1</t>
  </si>
  <si>
    <t>Seleccionar maquinaria y equipo según los requerimientos técnicos del alimento a producir</t>
  </si>
  <si>
    <t>Se inactiva según acta Acta 003 del 24-08-2017 dado que no es misional. Lo descrito se encuentra normalizado en las NSCL 210101057 y 210101059 de la mesa sectorial logística.</t>
  </si>
  <si>
    <t>Mediante acta 005 del 16/11/2017, el Consejo de mesa avala la norma 270502038, Reemplaza las normas   270502011,  270502022</t>
  </si>
  <si>
    <t>270502009 2</t>
  </si>
  <si>
    <t>Recepcionar materia prima según los requerimientos técnicos.</t>
  </si>
  <si>
    <t>270502010 1</t>
  </si>
  <si>
    <t>Almacenar materias primas, insumos y productos terminados, de acuerdo con las condiciones exigidas</t>
  </si>
  <si>
    <t>Trasladada de la MS Archivos y Bibliotecas según Acta 001 del 05/10/2013.
Según acta de Consejo de MS # 001 del 02-03-2018 se se avaló la solicitud de inactivación. es reemplazada por la 250603027.</t>
  </si>
  <si>
    <t>270502010 2</t>
  </si>
  <si>
    <t>Transformar la materia prima según requerimientos del alimento a producir.</t>
  </si>
  <si>
    <t>Se traslada de la MS Archivos y Bibliotecas según Acta 001 del 05/10/2013
Según acta 001 del 18 de Noviembre de 2014, se solicita ampliación de vigencia..Por decisión del Grupo de Gestión de Competencias Laborales de fecha 29 de abril de 2015 se procede a</t>
  </si>
  <si>
    <t>270502011 1</t>
  </si>
  <si>
    <t>Realizar labores de manejo que permitan el desarrollo corporal de las aves en las etapas de levante y producción</t>
  </si>
  <si>
    <t>Se traslada de la MS Archivos y Bibliotecas según Acta 001 del 05-10-2013.
Según acta de Consejo de MS # 001 del 02-03-2018 se se avaló la solicitud de inactivación. Es reemplazada por la 250603029</t>
  </si>
  <si>
    <t>270502011 2</t>
  </si>
  <si>
    <t>Realizar labores de manejo que permitan el desarrollo corporal de las aves en las etapas de cría, levante y producción de huevo fértil de acuerdo con criterios técnicos.</t>
  </si>
  <si>
    <t>Por decisión del Grupo de Gestión de Competencias Laborales y mediante Acta 001 del 18/12/2013 se extiende vigencia a esta norma por encontrarse soportando programas de formación profesional integral.
Se traslada de la MS Archivos y Bibliotecas según Acta</t>
  </si>
  <si>
    <t>270502011 3</t>
  </si>
  <si>
    <t>Se traslado de la MS Archivos y Bibliotecas según Acta 001 del 05-10-2013
Según acta de Consejo de MS # 001 del 02-03-2018 se se avaló la solicitud de inactivación. Es reemplazada por la 250603029</t>
  </si>
  <si>
    <t>270502011 4</t>
  </si>
  <si>
    <t>Se traslado de la MS Archivos y Bibliotecas según Acta 001 del 05-10-2013
Según acta 001 del 18 de Noviembre de 2014, se solicita ampliación de vigencia.
Se inactiva según acta 003 del 29-08-2019. No es una función</t>
  </si>
  <si>
    <t>270502012 1</t>
  </si>
  <si>
    <t>Recepcionar aves abuelas y/o reproductoras con el fin de lograr su óptimo desarrollo en las etapas de cría, levante y producción</t>
  </si>
  <si>
    <t>Esta norma es reemplazada por la 270502036, decisión avalada por el consejo de mesa mediante acta 003 del 11/11/2016. Se inactiva código.</t>
  </si>
  <si>
    <t>Esta norma fue trasladada de la MS Archivos y Bibliotecas según Acta 001 del 05-10-2013
Según acta 001 del 18 de Noviembre de 2014, se solicita ampliación de vigencia..Por decisión del Grupo de Gestión de Competencias Laborales de fecha 29 de abril de 201</t>
  </si>
  <si>
    <t>270502012 2</t>
  </si>
  <si>
    <t>Encasetar aves abuelas y/o reproductoras con el fin de lograr su optimo desarrollo en las etapas de cría, levante y producción de huevo fértil, según programación establecida.</t>
  </si>
  <si>
    <t>Fue reemplazada por la(s) norma(s)  250603028  que ya se encuentra(n) publicada(s).</t>
  </si>
  <si>
    <t>270502012 3</t>
  </si>
  <si>
    <t>Se traslado esta norma de la MS Archivos y Bibliotecas según Acta 001 del 05-10-2013
Según acta de Consejo de MS # 001 del 02-03-2018 se se avaló la solicitud de inactivación. Es reemplazada por la 250603025</t>
  </si>
  <si>
    <t>270502012 4</t>
  </si>
  <si>
    <t>Encasetar aves abuelas y/o reproductoras con el fin de lograr su óptimo desarrollo en las etapas de cría, levante y producción de huevo fértil, según programación establecida.</t>
  </si>
  <si>
    <t>Se traslado esta norma de la MS Archivos y Bibliotecas según Acta 001 del 05-10-2013
Según acta 001 del 18 de Noviembre de 2014, se solicita ampliación de vigencia..Por decisión del Grupo de Gestión de Competencias Laborales de fecha 29 de abril de 2015 s</t>
  </si>
  <si>
    <t>270502013 1</t>
  </si>
  <si>
    <t>Diligenciar registros de control durante las diferentes etapas de las aves</t>
  </si>
  <si>
    <t>Se traslado de la MS Archivos y Bibliotecas según Acta 001 del 05-10-2013.
Se amplia vigencia hasta 31/12/2014, mediante carta recibida y firmada por el Presidente de la MS de noviembre de 2013.
se amplia vigencia hasta el 30-06-2015, se debe relacionar e</t>
  </si>
  <si>
    <t>270502014 1</t>
  </si>
  <si>
    <t>Coordinar los procesos de incubación de huevos y nacimiento de pollitos, con base en criterios técnicos y los objetivos del área</t>
  </si>
  <si>
    <t>Fue reemplazada por la(s) norma(s)  250603023  que ya se encuentra(n) publicada(s).</t>
  </si>
  <si>
    <t>270502015 1</t>
  </si>
  <si>
    <t>Programar los cargues y nacimientos con el fin de disponer de la cantidad de huevos fértiles.</t>
  </si>
  <si>
    <t>Se traslado esta norma de la MS Archivos y Bibliotecas según Acta 001 del 05-10-2013.
Se amplia vigencia hasta 31/12/2014, mediante carta recibida y firmada por el Presidente de la MS de noviembre de 2013.
se amplia vigencia hasta el 30-06-2015, se debe r</t>
  </si>
  <si>
    <t>Fue reemplazada por la(s) norma(s)  250603030 que ya se encuentra(n) publicada(s).</t>
  </si>
  <si>
    <t>270502016 1</t>
  </si>
  <si>
    <t>Orientar las actividades del personal a cargo, con base a las políticas de la organización</t>
  </si>
  <si>
    <t>Fue reemplazada por la(s) norma(s)  250603026  que ya se encuentra(n) publicada(s).</t>
  </si>
  <si>
    <t>270502017 1</t>
  </si>
  <si>
    <t>Almacenar los huevos a incubar de acuerdo con las condiciones exigidas por el proceso</t>
  </si>
  <si>
    <t>Esta norma es reemplazada por la 270502032, decisión avalada por el consejo de mesa mediante acta 003 del 01/08/2016. Se inactiva código.</t>
  </si>
  <si>
    <t>Se traslado esta norma según Acta 001 del 05-10-2013.
Se amplia vigencia hasta 31/12/2014, mediante carta recibida y firmada por el Presidente de la MS de noviembre de 2013.
se amplia vigencia hasta el 30-06-2015, se debe relacionar en acta queda pendient</t>
  </si>
  <si>
    <t>270502017 2</t>
  </si>
  <si>
    <t>Almacenar los huevos a incubar de acuerdo con las condiciones exigidas por el proceso.</t>
  </si>
  <si>
    <t>Se traslado esta norma de la MS Archivos y Bibliotecas según Acta 001 del 05-10-2013.
Según acta de Consejo de MS # 001 del 02-03-2018 se se avaló la solicitud de inactivación. Es reemplazada por la 250603025</t>
  </si>
  <si>
    <t>270502017 3</t>
  </si>
  <si>
    <t>Se traslado esta norma de la MS Archivos y Bibliotecas según Acta 001 del 05-10-2013.
Según acta 001 del 18 de Noviembre de 2014, se solicita ampliación de vigencia.Se inactiva según acta 003 del 29-08-2019. No es una función.</t>
  </si>
  <si>
    <t>270502018 1</t>
  </si>
  <si>
    <t>Incubar huevos fértiles para la obtención de aves reproductoras, comerciales y/o de engorde</t>
  </si>
  <si>
    <t>Esta norma es reemplazada por la 270502033, decisión avalada por el consejo de mesa mediante acta 003 del 01/08/2016. Se inactiva código.</t>
  </si>
  <si>
    <t>Se traslado esta norma de la MS Archivos y Bibliotecas según Acta 001 del 05-10-2013.
Según acta de Consejo de MS # 001 del 02-03-2018 se se avaló la solicitud de inactivación. Es reemplazada por la 250603021</t>
  </si>
  <si>
    <t>270502018 2</t>
  </si>
  <si>
    <t>Sentar huevos incubables aptos, cumpliendo protocolo establecido.</t>
  </si>
  <si>
    <t>Se traslada esta norma de la MS Archivos y Bibliotecas según Acta 001 de 05-10-2013.
Según acta de Consejo de MS # 001 del 02-03-2018 se se avaló la solicitud de inactivación. Es reemplazada por la 250603022</t>
  </si>
  <si>
    <t>270502018 3</t>
  </si>
  <si>
    <t>Fue reemplazada por la(s) norma(s)  250603029 que ya se encuentra(n) publicada(s).</t>
  </si>
  <si>
    <t>270502019 1</t>
  </si>
  <si>
    <t>Realizar labores de postnacimientos con el fin de cumplir los requerimientos de los clientes.</t>
  </si>
  <si>
    <t>Esta norma es reemplazada por la 270502034, decisión avalada por el consejo de mesa mediante acta 003 del 01/08/2016. Se inactiva código.</t>
  </si>
  <si>
    <t>270502019 2</t>
  </si>
  <si>
    <t>Operar máquinas de incubación de huevos fértiles, según manuales de fabricación y procedimientos establecidos.</t>
  </si>
  <si>
    <t>270502019 3</t>
  </si>
  <si>
    <t>Operar maquinaria para incubar huevos fértiles según especificaciones técnicas</t>
  </si>
  <si>
    <t>270502019 4</t>
  </si>
  <si>
    <t>Operar maquinaria para incubar huevos fértiles según especificaciones técnicas.</t>
  </si>
  <si>
    <t>270502020 1</t>
  </si>
  <si>
    <t>Recepcionar aves comerciales con el fin de lograr su óptimo desarrollo en las etapas de cría ,levante y producción</t>
  </si>
  <si>
    <t>270502020 2</t>
  </si>
  <si>
    <t>Encasetar aves comerciales con el fin de lograr su óptimo desarrollo en las etapas de cría, levante y producción, según programación establecida</t>
  </si>
  <si>
    <t>270502020 3</t>
  </si>
  <si>
    <t>Encasetar aves comerciales en las etapas de cría, levante y producción, según programación establecida.</t>
  </si>
  <si>
    <t>270502021 1</t>
  </si>
  <si>
    <t>Realizar actividades de vacunación y despique, favoreciendo protección y viabilidad de las aves según criterios establecidos.</t>
  </si>
  <si>
    <t>270502021 2</t>
  </si>
  <si>
    <t>Mediante acta 003 del 11/12/2017, el Consejo de mesa avala la norma 250603029, Reemplaza las normas   250603020.</t>
  </si>
  <si>
    <t>270502022 1</t>
  </si>
  <si>
    <t>Realizar labores de manejo que permitan el desarrollo corporal de las aves en las etapas de cría, levante y producción, de huevo comercial de acuerdo con criterios técnicos.</t>
  </si>
  <si>
    <t>Mediante acta 003 del 11/12/2017, el Consejo de mesa avala la norma 250603030, Reemplaza las normas   250603013.</t>
  </si>
  <si>
    <t>270502022 2</t>
  </si>
  <si>
    <t>Realizar labores de manejo en las etapas de cría, levante y/o producción, de huevo comercial de acuerdo con criterios técnicos.</t>
  </si>
  <si>
    <t>270502023 1</t>
  </si>
  <si>
    <t>Realizar labores de post nacimiento de acuerdo con parámetros de producción definidos.</t>
  </si>
  <si>
    <t>270502023 2</t>
  </si>
  <si>
    <t>Fue reemplazada por la(s) norma(s)  220202023 que ya se encuentra(n) publicada(s).</t>
  </si>
  <si>
    <t>270502024 1</t>
  </si>
  <si>
    <t>Transportar los huevos fértiles de la granja a la planta de incubación, con el cumplimiento de criterios técnicos.</t>
  </si>
  <si>
    <t>Se inactiva según acta Acta 003 del 24-08-2017 dado que no es misional. Lo descrito se encuentra normalizado en la NSCL 280601109 de la mesa sectorial transporte</t>
  </si>
  <si>
    <t>Fue reemplazada por la(s) norma(s)  220202025  que ya se encuentra(n) publicada(s).</t>
  </si>
  <si>
    <t>270502024 2</t>
  </si>
  <si>
    <t>Fue reemplazada por la(s) norma(s)  220202024  que ya se encuentra(n) publicada(s).</t>
  </si>
  <si>
    <t>270502025 1</t>
  </si>
  <si>
    <t>Ejecutar el aseo general y alistamiento de la planta de incubación, de acuerdo con la programación de nacimientos establecida.</t>
  </si>
  <si>
    <t>Mediante Acta 001 del 31/03/2014 la MS de Biotecnología acepta el traslado de esta norma de la MS de Producción Agrícola quien solicitó traslado mediante Acta 001 del 12/05/2014.  Código anterior 270401043_1.
Se inactiva según acta 002 del 10-05-2019</t>
  </si>
  <si>
    <t>270502025 2</t>
  </si>
  <si>
    <t>Ejecutar el aseo general y alistamiento de la planta de incubación según procedimientos establecidos.</t>
  </si>
  <si>
    <t>Mediante Acta 001 del 31/03/2014 la MS de Biotecnología acepta el traslado de estas normas 270401045 y 270401046 de la MS de Producción Agrícola quien solicitó traslado mediante Acta 001 del 12/05/2014.  Estas normas se revisaron, analizaron y fueron actu</t>
  </si>
  <si>
    <t>270502026 1</t>
  </si>
  <si>
    <t>Convertir harinas mezcladas según el tipo de presentacion requerida.</t>
  </si>
  <si>
    <t>Mediante Acta 001 del 31/03/2014 la MS de Biotecnología acepta el traslado de estas normas 270401047 270401048 y 270401049 de la MS de Producción Agrícola quien solicitó traslado mediante Acta 001 del 12/05/2014.  Estas normas se revisaron, analizaron y f</t>
  </si>
  <si>
    <t>Norma en proceso de Actualización</t>
  </si>
  <si>
    <t>270502027 1</t>
  </si>
  <si>
    <t>Dosificar la materia prima de acuerdo al plan de producción.</t>
  </si>
  <si>
    <t>270502028 1</t>
  </si>
  <si>
    <t>Sacrificar aves según manual de operaciones y legislación.</t>
  </si>
  <si>
    <t>270502029 1</t>
  </si>
  <si>
    <t>Eviscerar aves de acuerdo con manual de operación y normativa.</t>
  </si>
  <si>
    <t>270502030 1</t>
  </si>
  <si>
    <t>Disponer canales de aves de acuerdo con requerimiento operativo y normativa.</t>
  </si>
  <si>
    <t>270502031 1</t>
  </si>
  <si>
    <t>Despresar canales de aves de acuerdo con manuales de operaciones y legislación.</t>
  </si>
  <si>
    <t>270502032 1</t>
  </si>
  <si>
    <t>Almacenar huevos incubables según procedimiento operativo.</t>
  </si>
  <si>
    <t>270502033 1</t>
  </si>
  <si>
    <t>Asentar huevos incubables según procedimiento operativo.</t>
  </si>
  <si>
    <t>270502034 1</t>
  </si>
  <si>
    <t>Operar máquinas de incubación de huevos de acuerdo con especificaciones técnicas.</t>
  </si>
  <si>
    <t>Fue reemplazada por la(s) norma(s) 220202028 que ya se encuentra(n) publicada(s).</t>
  </si>
  <si>
    <t>270502035 1</t>
  </si>
  <si>
    <t>Implementar labores de post nacimiento según procedimiento técnico y normativa.</t>
  </si>
  <si>
    <t>270502036 1</t>
  </si>
  <si>
    <t>Encasetar aves según procedimiento y método técnico.</t>
  </si>
  <si>
    <t>270502037 1</t>
  </si>
  <si>
    <t>Levantar aves según guía técnica y normativa.</t>
  </si>
  <si>
    <t>El Consejo Ejecutivo acepta  la norma de competencia laboral de la mesa Sectorial de Producción Agrícola de acuerdo con la misión de la MS, según acta 001 del 19-11-2015. Código anterior  270401044.
"Se inactiva esta NSCL, dado que la función planear es t</t>
  </si>
  <si>
    <t>270502038 1</t>
  </si>
  <si>
    <t>Acopiar huevos de acuerdo con parámetros técnicos y de bioseguridad</t>
  </si>
  <si>
    <t>Mediante acta 005 del 16/11/2017, el Consejo de mesa avala la norma 270502038, Reemplaza las normas 270502011, 270502022</t>
  </si>
  <si>
    <t>El Consejo Ejecutivo acepta  la norma de competencia laboral de la mesa Sectorial de Producción Agrícola de acuerdo con la misión de la MS, según acta 001 del 19-11-2015. Código anterior  270401050.</t>
  </si>
  <si>
    <t>270502039 1</t>
  </si>
  <si>
    <t>Seleccionar huevos según parámetros y métodos técnicos</t>
  </si>
  <si>
    <t>Fue reemplazada por la(s) norma(s) 220202026 que ya se encuentra(n) publicada(s).</t>
  </si>
  <si>
    <t>270502030 2</t>
  </si>
  <si>
    <t>Disponer canales de aves de acuerdo con requerimiento operativo y normativa</t>
  </si>
  <si>
    <t>El Consejo Ejecutivo acepta  la norma de competencia laboral de la mesa Sectorial de Química de acuerdo con la misión de la MS, según acta 002 del 13-04-2016. Código anterior 291201043.
Se inactiva esta NSCL, dado que es muy amplia, cada elemento contempl</t>
  </si>
  <si>
    <t>270502033 2</t>
  </si>
  <si>
    <t>Asentar huevos incubables según procedimiento operativo</t>
  </si>
  <si>
    <t>Fue reemplazada por la(s) norma(s) 220202027 que ya se encuentra(n) publicada(s).</t>
  </si>
  <si>
    <t>270502040 1</t>
  </si>
  <si>
    <t>Sacrificar aves según procedimiento técnico y normativa sanitaria</t>
  </si>
  <si>
    <t>270502041 1</t>
  </si>
  <si>
    <t>Almacenar huevos incubables según procedimiento operativo y normativa técnica</t>
  </si>
  <si>
    <t>El Consejo Ejecutivo acepta  la norma de competencia laboral de la mesa Sectorial de Servicios Ambientales de acuerdo con la misión de la MS, según acta 002 del 13-04-2016. Código anterior 220201014.
Se inactiva según Acta 003 del 28/06/2016</t>
  </si>
  <si>
    <t>270502042 1</t>
  </si>
  <si>
    <t>Eviscerar aves de acuerdo con manual de operación y normativa sanitaria</t>
  </si>
  <si>
    <t>270502043 1</t>
  </si>
  <si>
    <t>Implementar labores post nacimiento según procedimiento y normativa técnica</t>
  </si>
  <si>
    <t>270502044 1</t>
  </si>
  <si>
    <t>Operar máquinas incubadoras de huevos de acuerdo con procedimiento técnico y parámetros de calidad</t>
  </si>
  <si>
    <t>Mediante acta 002 del 23/10/2017, el Consejo de mesa avala la norma 220202024, Reemplaza las normas   220202005</t>
  </si>
  <si>
    <t>270502045 1</t>
  </si>
  <si>
    <t>Manejar residuos orgánicos avícolas según normativa ambiental y de bioseguridad</t>
  </si>
  <si>
    <t>Mediante acta 002 del 23/10/2017, el Consejo de mesa avala la norma 220202025, Reemplaza las normas   220202004</t>
  </si>
  <si>
    <t>270502046 1</t>
  </si>
  <si>
    <t>Desinfectar instalaciones avícolas de acuerdo con técnicas y normativa de bioseguridad</t>
  </si>
  <si>
    <t>270502047 1</t>
  </si>
  <si>
    <t>Despresar canales de aves de acuerdo con manuales de operación y normativa sanitaria</t>
  </si>
  <si>
    <t>280401001 1</t>
  </si>
  <si>
    <t>Localizar causa raíz de anomalías en sistemas de instrumentación y control de procesos, según metodología de la empresa.</t>
  </si>
  <si>
    <t>280401002 1</t>
  </si>
  <si>
    <t>Implementar corrección de anomalías en sistemas de instrumentación y control de procesos, según procedimientos.</t>
  </si>
  <si>
    <t>Esta norma es reemplazada por la 270502030, decisión avalada por el consejo de mesa mediante acta 004 del 27/11/2015.  Se inactiva código.</t>
  </si>
  <si>
    <t>280401003 1</t>
  </si>
  <si>
    <t>Ejecutar mantenimiento preventivo en sistemas de instrumentación y control de procesos, según procedimientos.</t>
  </si>
  <si>
    <t>280401004 1</t>
  </si>
  <si>
    <t>Integrar tecnologías en sistemas de instrumentación y control de procesos, de acuerdo con las necesidades del proceso.</t>
  </si>
  <si>
    <t>280401005 1</t>
  </si>
  <si>
    <t>Montar equipos e instrumentos en sistemas de instrumentación y control de procesos, de acuerdo con el diseño.</t>
  </si>
  <si>
    <t>Esta norma es reemplazada por la 270502031, decisión avalada por el consejo de mesa mediante acta 004 del 27/11/2015.  Se inactiva código.</t>
  </si>
  <si>
    <t>280401006 1</t>
  </si>
  <si>
    <t>Gestionar mantenimiento preventivo en sistemas de instrumentación y control de procesos, según lo planeado.</t>
  </si>
  <si>
    <t>280401007 1</t>
  </si>
  <si>
    <t>Calibrar instrumentos de medición de acuerdo con el protocolo técnico.</t>
  </si>
  <si>
    <t>280401008 1</t>
  </si>
  <si>
    <t>Chequear el lazo de control de acuerdo con el procedimiento técnico.</t>
  </si>
  <si>
    <t>280401009 1</t>
  </si>
  <si>
    <t>Reparar el sistema de control de procesos continuos de acuerdo con la metodología.</t>
  </si>
  <si>
    <t>280401010 1</t>
  </si>
  <si>
    <t>Conservar el sistema de automatización según el instructivo técnico de mantenimiento preventivo.</t>
  </si>
  <si>
    <t>280401011 1</t>
  </si>
  <si>
    <t>Instalar instrumentos de acuerdo con el diseño.</t>
  </si>
  <si>
    <t>280401012 1</t>
  </si>
  <si>
    <t>El Consejo Ejecutivo acepta la norma de competencia laboral de la mesa Sectorial de Metalmecánica, de acuerdo con la misión de la MS, según acta 001 del 18-04-2016. Código anterior 290201082.
 Esta norma es reemplazada por la 280401023 según acta 008 del</t>
  </si>
  <si>
    <t>280401013 1</t>
  </si>
  <si>
    <t>El Consejo Ejecutivo acepta la norma de competencia laboral de la mesa Sectorial de Metalmecánica, de acuerdo con la misión de la MS, según acta 001 del 18-04-2016. Código anterior 290201083.
 Esta norma es reemplazada por la 280401020, decisión avalada</t>
  </si>
  <si>
    <t>280401014 1</t>
  </si>
  <si>
    <t>El Consejo Ejecutivo acepta la norma de competencia laboral de la mesa Sectorial de Metalmecánica, de acuerdo con la misión de la MS, según acta 001 del 18-04-2016. Código anterior 290201142.</t>
  </si>
  <si>
    <t>280401015 1</t>
  </si>
  <si>
    <t>El Consejo Ejecutivo acepta la norma de competencia laboral de la mesa Sectorial de Metalmecánica, de acuerdo con la misión de la MS, según acta 001 del 18-04-2016. Código anterior 290201143.
 Esta norma es reemplazada por la 280401020, decisión avalada</t>
  </si>
  <si>
    <t>280401016 1</t>
  </si>
  <si>
    <t>El Consejo Ejecutivo acepta la norma de competencia laboral de la mesa Sectorial de Metalmecánica, de acuerdo con la misión de la MS, según acta 001 del 18-04-2016. Código anterior 290201144.
 Esta norma es reemplazada por la 280401020 y 280401021, deci</t>
  </si>
  <si>
    <t>280401017 1</t>
  </si>
  <si>
    <t>El Consejo Ejecutivo acepta la norma de competencia laboral de la mesa Sectorial de Metalmecánica, de acuerdo con la misión de la MS, según acta 003 del 20-06-2016. Código anterior 290201037.</t>
  </si>
  <si>
    <t>280401018 1</t>
  </si>
  <si>
    <t>El Consejo Ejecutivo acepta la norma de competencia laboral de la mesa Sectorial de Metalmecánica, de acuerdo con la misión de la MS, según acta 003 del 20-06-2016. Código anterior 290201038.</t>
  </si>
  <si>
    <t>Fue reemplazada por la(s) norma(s)  270502037  que ya se encuentra(n) publicada(s).</t>
  </si>
  <si>
    <t>280401019 1</t>
  </si>
  <si>
    <t>Estructurar montaje de automatización según especificaciones y normativa técnica.</t>
  </si>
  <si>
    <t>Se toma como base para su fecha de expiración la de registro en la base de datos, por cuanto no  se cuenta con datos.</t>
  </si>
  <si>
    <t>280401020 1</t>
  </si>
  <si>
    <t>Programar equipo de control de acuerdo con diseño de automatización</t>
  </si>
  <si>
    <t>Mediante acta 006 del 22/11/2016, el Consejo de mesa avala la norma 280401020, Reemplaza las normas 220601006,280401015,280401016,290201037,290201038,280401013.</t>
  </si>
  <si>
    <t>280401021 1</t>
  </si>
  <si>
    <t>Programar interfaz gráfica según diseño de automatización y especificaciones técnicas.</t>
  </si>
  <si>
    <t>Mediante acta 006 del 08/11/2016, el Consejo de mesa avala la norma 280401023, Reemplaza las normas 290201037,290201038,280401016.</t>
  </si>
  <si>
    <t>280401022 1</t>
  </si>
  <si>
    <t>Caracterizar equipos de automatización según requerimientos técnicos.</t>
  </si>
  <si>
    <t>Se inactiva según acta Acta 003 del 24-08-2017  dado que no es  misional. Lo descrito se encuentra normalizado en las NSCL 210101057 y 210101059 de la  mesa sectorial logística.</t>
  </si>
  <si>
    <t>280401023 1</t>
  </si>
  <si>
    <t>Formular estrategia de control según grado de automatización y normativa técnica.</t>
  </si>
  <si>
    <t>Mediante acta 006 del 22/11/2018, el Consejo de mesa avala la norma 280401023, Reemplaza las normas 280401012.</t>
  </si>
  <si>
    <t>280401024 1</t>
  </si>
  <si>
    <t>Reparar automatismos de acuerdo con metodología y procedimiento técnico</t>
  </si>
  <si>
    <t>280401025 1</t>
  </si>
  <si>
    <t>Establecer comisionamiento según procedimiento técnico y diseño del sistema de automatización.</t>
  </si>
  <si>
    <t>280401026 1</t>
  </si>
  <si>
    <t>Integrar sistema de automatización de acuerdo con procedimientos y requerimientos técnicos.</t>
  </si>
  <si>
    <t>Mediante acta 003 del 19/07/2017, el Consejo de mesa avala la norma 280401026, Reemplaza la norma 280401004.</t>
  </si>
  <si>
    <t>280401027 1</t>
  </si>
  <si>
    <t>Operar robot Industrial de acuerdo con instructivos técnicos.</t>
  </si>
  <si>
    <t>280401028 1</t>
  </si>
  <si>
    <t>Calibrar robot según manual técnico.</t>
  </si>
  <si>
    <t>Fue reemplazada por la(s) norma(s)  270502038  que ya se encuentra(n) publicada(s).</t>
  </si>
  <si>
    <t>280401029 1</t>
  </si>
  <si>
    <t>Configurar robot de acuerdo con diseño de automatización.</t>
  </si>
  <si>
    <t>280401030 1</t>
  </si>
  <si>
    <t>Instalar robot según línea de producción y procedimiento técnico.</t>
  </si>
  <si>
    <t>Esta norma es reemplazada por la  270502036, decisión avalada por el consejo de mesa mediante acta 003 del 11/11/2016.  Se inactiva código.</t>
  </si>
  <si>
    <t>280401031 1</t>
  </si>
  <si>
    <t>Corregir anomalías de sistemas de instrumentación y control según procedimiento técnico y manuales de operación.</t>
  </si>
  <si>
    <t>280401032 1</t>
  </si>
  <si>
    <t>Estructurar el automatismo de un sistema mecatrónico según requerimiento técnico</t>
  </si>
  <si>
    <t>280401033 1</t>
  </si>
  <si>
    <t>Elaborar el automatismo del sistema mecatrónico de acuerdo con especificaciones técnicas.</t>
  </si>
  <si>
    <t>280401034 1</t>
  </si>
  <si>
    <t>Automatizar el dispositivo de acuerdo con estándares técnicos y herramienta informática</t>
  </si>
  <si>
    <t>280401035 1</t>
  </si>
  <si>
    <t>Planear la intervención de sistemas de instrumentación y control según protocolo de mantenimiento preventivo</t>
  </si>
  <si>
    <t>280401036 1</t>
  </si>
  <si>
    <t>Diseñar red de comunicación industrial según especificaciones técnicas y protocolo</t>
  </si>
  <si>
    <t>280401037 1</t>
  </si>
  <si>
    <t>Configurar red de comunicación industrial según procedimiento técnico y protocolo</t>
  </si>
  <si>
    <t>280401038 1</t>
  </si>
  <si>
    <t>Instalar red de comunicación industrial según procedimiento técnico y protocolo</t>
  </si>
  <si>
    <t>Esta norma es reemplazada por la  270502032, decisión avalada por el consejo de mesa mediante acta 003 del 01/08/2016.  Se inactiva código.</t>
  </si>
  <si>
    <t>280401039 1</t>
  </si>
  <si>
    <t>Mantener red de comunicación industrial según procedimiento técnico y protocolo</t>
  </si>
  <si>
    <t>280401040 1</t>
  </si>
  <si>
    <t>Instalar instrumentación industrial de acuerdo con estándares técnicos y manual de fabricante</t>
  </si>
  <si>
    <t>Fue reemplazada por la(s) norma(s)  270502032  que ya se encuentra(n) publicada(s).</t>
  </si>
  <si>
    <t>280401041 1</t>
  </si>
  <si>
    <t>Chequear el lazo de control de acuerdo con procedimiento y estándares técnicos</t>
  </si>
  <si>
    <t>Esta norma es reemplazada por la  270502033, decisión avalada por el consejo de mesa mediante acta 003 del 01/08/2016.  Se inactiva código.</t>
  </si>
  <si>
    <t>280401042 1</t>
  </si>
  <si>
    <t>Programar equipo de control de acuerdo con especificaciones de diseño y manual técnico</t>
  </si>
  <si>
    <t>280401043 1</t>
  </si>
  <si>
    <t>Reparar el sistema de control de acuerdo con procedimiento técnico y manual de fabricante</t>
  </si>
  <si>
    <t>Fue reemplazada por la(s) norma(s)  270502033  que ya se encuentra(n) publicada(s).</t>
  </si>
  <si>
    <t>280401044 1</t>
  </si>
  <si>
    <t>Conservar el sistema de automatización según programa de mantenimiento preventivo y manual de fabricante</t>
  </si>
  <si>
    <t>Esta norma es reemplazada por la  270502034, decisión avalada por el consejo de mesa mediante acta 003 del 01/08/2016.  Se inactiva código.</t>
  </si>
  <si>
    <t>280401045 1</t>
  </si>
  <si>
    <t>Programar interfaz gráfica según especificaciones técnicas y protocolo de seguridad</t>
  </si>
  <si>
    <t>280401046 1</t>
  </si>
  <si>
    <t>Caracterizar equipos de automatización según requerimientos y estándares técnicos</t>
  </si>
  <si>
    <t>280401047 1</t>
  </si>
  <si>
    <t>Formular estrategia de control según requerimientos y estándares técnicos</t>
  </si>
  <si>
    <t>Fue reemplazada por la(s) norma(s)  270502034  que ya se encuentra(n) publicada(s).</t>
  </si>
  <si>
    <t>280401048 1</t>
  </si>
  <si>
    <t>Estructurar montaje de automatización según especificaciones y estándares técnicos</t>
  </si>
  <si>
    <t>280401049 1</t>
  </si>
  <si>
    <t>Calibrar instrumentos de medición según procedimiento y estándares técnicos</t>
  </si>
  <si>
    <t>250201001 1</t>
  </si>
  <si>
    <t>Iluminar campos visuales de acuerdo con los requerimientos de la producción.</t>
  </si>
  <si>
    <t>Fue reemplazada por la(s) norma(s) 280401041 que ya se encuentra(n) publicada(s).</t>
  </si>
  <si>
    <t>250201001 2</t>
  </si>
  <si>
    <t>Iluminar espacios o escenarios de acuerdo con los requerimientos del proyecto audiovisual.</t>
  </si>
  <si>
    <t>Fue reemplazada por la(s) norma(s) 280401043 que ya se encuentra(n) publicada(s).</t>
  </si>
  <si>
    <t>250201002 1</t>
  </si>
  <si>
    <t>Realizar registro de imágenes de acuerdo con los aspectos técnicos del libreto</t>
  </si>
  <si>
    <t>Fue reemplazada por la(s) norma(s) 280401044 que ya se encuentra(n) publicada(s).</t>
  </si>
  <si>
    <t>250201002 2</t>
  </si>
  <si>
    <t>Realizar registro de imágenes de acuerdo con los requerimientos creativos y técnicos especificados en el libreto.</t>
  </si>
  <si>
    <t>Fue reemplazada por la(s) norma(s) 280401040 que ya se encuentra(n) publicada(s).</t>
  </si>
  <si>
    <t>250201003 1</t>
  </si>
  <si>
    <t>Diseñar gráficos de elementos para el producto de acuerdo con el concepto creativo</t>
  </si>
  <si>
    <t>El Consejo Ejecutivo acepta  la norma de competencia laboral de la mesa Sectorial de Metalmecánica,  de acuerdo con la misión de la MS, según acta 001 del 18-04-2016. Código anterior 290201082.
Esta norma es reemplazada por la 280401023 según acta 008 del</t>
  </si>
  <si>
    <t>Fue reemplazada por la(s) norma(s)  280401023  que ya se encuentra(n) publicada(s).</t>
  </si>
  <si>
    <t>250201003 2</t>
  </si>
  <si>
    <t>Diseñar gráficos de elementos para contenidos audiovisuales, de acuerdo con los conceptos creativos y narrativos.</t>
  </si>
  <si>
    <t>El Consejo Ejecutivo acepta  la norma de competencia laboral de la mesa Sectorial de Metalmecánica,  de acuerdo con la misión de la MS, según acta 001 del 18-04-2016. Código anterior 290201083.
Esta norma es reemplazada por la  280401020, decisión avalada</t>
  </si>
  <si>
    <t>Fue reemplazada por la(s) norma(s)  280401020  que ya se encuentra(n) publicada(s).</t>
  </si>
  <si>
    <t>250201004 1</t>
  </si>
  <si>
    <t>Formular contenidos audiovisuales de acuerdo con las políticas, objetivos de la empresa e intereses de la comunidad</t>
  </si>
  <si>
    <t>Se traslado de la MS Artes Escenicas según acta 004 del 26-08-2013.
 Esta norma es reemplazada por el código 250201015, decisión avalada por el Consejo de mesa mediante Acta 006 del 13-11-2015.</t>
  </si>
  <si>
    <t>El Consejo Ejecutivo acepta  la norma de competencia laboral de la mesa Sectorial de Metalmecánica,  de acuerdo con la misión de la MS, según acta 001 del 18-04-2016. Código anterior 290201142.</t>
  </si>
  <si>
    <t>Fue reemplazada por la(s) norma(s)  280401034  que ya se encuentra(n) publicada(s).</t>
  </si>
  <si>
    <t>250201004 2</t>
  </si>
  <si>
    <t>Estructurar contenidos audiovisuales de acuerdo con los objetivos del producto estipulados por la dirección.</t>
  </si>
  <si>
    <t>El Consejo Ejecutivo acepta  la norma de competencia laboral de la mesa Sectorial de Metalmecánica,  de acuerdo con la misión de la MS, según acta 001 del 18-04-2016. Código anterior 290201143.
Esta norma es reemplazada por la  280401020, decisión avalada</t>
  </si>
  <si>
    <t>Fue reemplazada por la(s) norma(s) 280401020 y  280401023  que ya se encuentra(n) publicada(s).</t>
  </si>
  <si>
    <t>250201005 1</t>
  </si>
  <si>
    <t>Elaborar libretos y guiones según metodologías establecidas y objetivos del programa</t>
  </si>
  <si>
    <t>El Consejo Ejecutivo acepta  la norma de competencia laboral de la mesa Sectorial de Metalmecánica,  de acuerdo con la misión de la MS, según acta 001 del 18-04-2016. Código anterior 290201144.
Esta norma es reemplazada por la  280401020 y 280401021, deci</t>
  </si>
  <si>
    <t>Fue reemplazada por la(s) norma(s)  280401021 y 280401020  que ya se encuentra(n) publicada(s).</t>
  </si>
  <si>
    <t>250201005 2</t>
  </si>
  <si>
    <t>Clasificar los libretos y guiones de acuerdo con los requerimientos del departamento creativo.</t>
  </si>
  <si>
    <t>El Consejo Ejecutivo acepta  la norma de competencia laboral de la mesa Sectorial de Metalmecánica,  de acuerdo con la misión de la MS, según acta 003 del 20-06-2016. Código anterior 290201037.</t>
  </si>
  <si>
    <t>Fue reemplazada por la(s) norma(s) 280401032 que ya se encuentra(n) publicada(s).</t>
  </si>
  <si>
    <t>250201006 1</t>
  </si>
  <si>
    <t>Diseñar ambientes de grabación de acuerdo con las especificaciones del libreto</t>
  </si>
  <si>
    <t>El Consejo Ejecutivo acepta  la norma de competencia laboral de la mesa Sectorial de Metalmecánica,  de acuerdo con la misión de la MS, según acta 003 del 20-06-2016. Código anterior 290201038.</t>
  </si>
  <si>
    <t>Fue reemplazada por la(s) norma(s) 280401033 que ya se encuentra(n) publicada(s).</t>
  </si>
  <si>
    <t>250201006 2</t>
  </si>
  <si>
    <t>Diseñar ambientes de grabación de acuerdo con las especificaciones del libreto.</t>
  </si>
  <si>
    <t>Fue reemplazada por la(s) norma(s) 280401048 que ya se encuentra(n) publicada(s).</t>
  </si>
  <si>
    <t>250201007 1</t>
  </si>
  <si>
    <t>Editar contenidos audiovisuales según objetivos de la dirección y las diferentes áreas</t>
  </si>
  <si>
    <t>Esta norma es reemplazada por la 250201020, decisión avalada por el consejo de mesa mediante acta 006 del 11/12/2015. Se inactiva código.</t>
  </si>
  <si>
    <t>Fue reemplazada por la(s) norma(s) 280401042 que ya se encuentra(n) publicada(s).</t>
  </si>
  <si>
    <t>250201007 2</t>
  </si>
  <si>
    <t>Editar contenidos audiovisuales según las indicaciones de la dirección.</t>
  </si>
  <si>
    <t>Fue reemplazada por la(s) norma(s) 280401045 que ya se encuentra(n) publicada(s).</t>
  </si>
  <si>
    <t>250201008 1</t>
  </si>
  <si>
    <t>Efectuar la mezcla de video según métodos y técnicas establecidas</t>
  </si>
  <si>
    <t>se traslado de la MS Artes Escenicas según acta 004 del 26-08-2013</t>
  </si>
  <si>
    <t>Fue reemplazada por la(s) norma(s) 280401046 que ya se encuentra(n) publicada(s).</t>
  </si>
  <si>
    <t>250201008 2</t>
  </si>
  <si>
    <t>Efectuar la mezcla de video según métodos, técnicas establecidas y criterios de la dirección.</t>
  </si>
  <si>
    <t>Mediante acta 006 del 22/11/2018, el Consejo de mesa avala la norma 280401023, Reemplaza las normas   280401012.</t>
  </si>
  <si>
    <t>Fue reemplazada por la(s) norma(s) 280401047 que ya se encuentra(n) publicada(s).</t>
  </si>
  <si>
    <t>250201009 1</t>
  </si>
  <si>
    <t>Emitir programas de acuerdo con las políticas de la organización y estándares nacionales e internacionales de comunicación</t>
  </si>
  <si>
    <t>250201009 2</t>
  </si>
  <si>
    <t>Emitir programas de acuerdo con la organización y estándares nacionales e internacionales de comunicación.</t>
  </si>
  <si>
    <t>250201010 1</t>
  </si>
  <si>
    <t>Esta NSCL fue trasladada de la MS de Telecomunicaciones según Acta 007 del 27-11-2013. codigo anterior 280102081.Por decisión del Grupo de Gestión de Competencias Laborales de fecha 29 de abril de 2015 se procede a registrar en la base de datos del SNFT l</t>
  </si>
  <si>
    <t>250201011 1</t>
  </si>
  <si>
    <t>Esta NSCL fue trasladada de la MS de Telecomunicaciones según Acta 007- del 27/11/2013. codigo anterior 280102080.Por decisión del Grupo de Gestión de Competencias Laborales de fecha 29 de abril de 2015 se procede a registrar en la base de datos del SNFT</t>
  </si>
  <si>
    <t>250201012 1</t>
  </si>
  <si>
    <t>Esta NSCL fue trasladada de la MS de Telecomunicaciones según Acta 007- del 27/11/2013. codigo anterior 280102079.Por decisión del Grupo de Gestión de Competencias Laborales de fecha 29 de abril de 2015 se procede a registrar en la base de datos del SNFT</t>
  </si>
  <si>
    <t>250201013 2</t>
  </si>
  <si>
    <t>Esta NSCL fue trasladada de la MS de Telecomunicaciones según Acta 007- del 27/11/2013. codigo anterior 280102041.
 Esta norma es reemplazada por la 250201020, decisión avalada por el consejo de mesa mediante acta 006 del 11/12/2015. Se inactiva código.</t>
  </si>
  <si>
    <t>250201014 2</t>
  </si>
  <si>
    <t>Esta NSCL fue trasladada de la MS de Telecomunicaciones según Acta 007- del 27/11/2013. codigo anterior 280102039.Por decisión del Grupo de Gestión de Competencias Laborales de fecha 29 de abril de 2015 se procede a registrar en la base de datos del SNFT</t>
  </si>
  <si>
    <t>250201015 1</t>
  </si>
  <si>
    <t>Estructurar contenidos audiovisuales de acuerdo con técnicas literarias.</t>
  </si>
  <si>
    <t>250201016 1</t>
  </si>
  <si>
    <t>Escribir guiones audiovisuales según técnicas y metodologías.</t>
  </si>
  <si>
    <t>250201017 1</t>
  </si>
  <si>
    <t>Registrar imágenes de acuerdo con elementos técnicos y especificaciones del proyecto audiovisual.</t>
  </si>
  <si>
    <t>250201018 1</t>
  </si>
  <si>
    <t>Iluminar espacios escenográficos según técnicas y requerimientos del proyecto creativo.</t>
  </si>
  <si>
    <t>250201019 1</t>
  </si>
  <si>
    <t>Registrar sonidos de acuerdo con técnicas y especificaciones del proyecto audiovisual.</t>
  </si>
  <si>
    <t>250201020 1</t>
  </si>
  <si>
    <t>Editar contenidos audiovisuales según técnicas y lineamientos creativos.</t>
  </si>
  <si>
    <t>250201021 1</t>
  </si>
  <si>
    <t>Elaborar el animatic según el storyboard.</t>
  </si>
  <si>
    <t>250201022 1</t>
  </si>
  <si>
    <t>Desarrollar el storyboard según el guión literario y el guión técnico.</t>
  </si>
  <si>
    <t>250201023 1</t>
  </si>
  <si>
    <t>Caracterizar personajes de acuerdo con guiones literario y técnico.</t>
  </si>
  <si>
    <t>250201024 1</t>
  </si>
  <si>
    <t>Crear efectos sonoros según especificaciones del guión y técnicas de sonido.</t>
  </si>
  <si>
    <t>250201025 1</t>
  </si>
  <si>
    <t>Nivelar el audio según técnicas y formatos del contenido audiovisual.</t>
  </si>
  <si>
    <t>250201026 1</t>
  </si>
  <si>
    <t>Animar el contenido de acuerdo con técnicas y proyecto audiovisual</t>
  </si>
  <si>
    <t>250201027 1</t>
  </si>
  <si>
    <t>Animar pieza gráfica de acuerdo con herramienta digital y parámetros técnicos</t>
  </si>
  <si>
    <t>250201029 1</t>
  </si>
  <si>
    <t>Integrar secuencias según técnicas e instrumentos de salida.</t>
  </si>
  <si>
    <t>250201030 1</t>
  </si>
  <si>
    <t>Editar contenido audiovisual de acuerdo con parámetros técnicos y técnicas de producción</t>
  </si>
  <si>
    <t>250201031 1</t>
  </si>
  <si>
    <t>Escribir guiones según metodologías de escritura y creatividad</t>
  </si>
  <si>
    <t>250201032 1</t>
  </si>
  <si>
    <t>Registrar imágenes de acuerdo con técnicas y especificaciones del proyecto audiovisual</t>
  </si>
  <si>
    <t>250201033 1</t>
  </si>
  <si>
    <t>Iluminar espacios escenográficos de acuerdo con técnicas y requerimientos del proyecto artístico</t>
  </si>
  <si>
    <t>250201034 1</t>
  </si>
  <si>
    <t>Operar mecanismo de foco de acuerdo con manual operativo y parámetros de dirección de fotografía</t>
  </si>
  <si>
    <t>250201035 1</t>
  </si>
  <si>
    <t>Recrear efectos de sonido de acuerdo con métodos de foley y proceso creativo</t>
  </si>
  <si>
    <t>Esta norma es reemplazada por la 270502028 y 270502029 decisión avalada por el consejo de mesa mediante acta 004 del 27/11/2015.  Se inactiva código.</t>
  </si>
  <si>
    <t>250201036 1</t>
  </si>
  <si>
    <t>Conducir formatos radiales de acuerdo con técnicas de locución y métodos de comunicación</t>
  </si>
  <si>
    <t>250701002 1</t>
  </si>
  <si>
    <t>Obtener materia prima según producto artesanal y orden de producción.</t>
  </si>
  <si>
    <t>250701003 1</t>
  </si>
  <si>
    <t>Preparar materia prima para producto artesanal, según orden de producción.</t>
  </si>
  <si>
    <t>Esta norma es reemplazada por la 250701137, decisión avalada por el consejo de mesa mediante acta 029 del 13/02/2018.</t>
  </si>
  <si>
    <t>Fue reemplazada por la(s) norma(s)  250701128  que ya se encuentra(n) publicada(s).</t>
  </si>
  <si>
    <t>250701003 2</t>
  </si>
  <si>
    <t>Preparar arcilla según caracteristicas del producto artesanal orden de producción y contexto cultural.</t>
  </si>
  <si>
    <t>Esta norma es reemplazada por la 250701119, decisión avalada por el consejo de mesa mediante acta 020 del 25/11/2015.  Se inactiva código.</t>
  </si>
  <si>
    <t>250701004 1</t>
  </si>
  <si>
    <t>Mezclar materia prima de objeto artesanal según orden de producción.</t>
  </si>
  <si>
    <t>250701005 1</t>
  </si>
  <si>
    <t>Seleccionar elementos de la producción artesanal, según orden de producción.</t>
  </si>
  <si>
    <t>250701006 1</t>
  </si>
  <si>
    <t>Moldear producto artesanal según diseño y orden de producción</t>
  </si>
  <si>
    <t>Esta norma es reemplazada por la 250701130, decisión avalada por el consejo de mesa mediante 025 del 15/02/2017.</t>
  </si>
  <si>
    <t>Fue reemplazada por la(s) norma(s)  250701127  que ya se encuentra(n) publicada(s).</t>
  </si>
  <si>
    <t>250701006 2</t>
  </si>
  <si>
    <t>Moldear producto artesanal en cerámica según diseño y orden de producción.</t>
  </si>
  <si>
    <t>250701007 1</t>
  </si>
  <si>
    <t>Secar producto artesanal en arcilla, según técnica y orden de producción.</t>
  </si>
  <si>
    <t>Fue reemplazada por la(s) norma(s)  250701122  que ya se encuentra(n) publicada(s).</t>
  </si>
  <si>
    <t>250701008 1</t>
  </si>
  <si>
    <t>Modelar producto en arcilla según técnica artesanal</t>
  </si>
  <si>
    <t>Esta norma es reemplazada por la  250701131, decisión avalada por el consejo de mesa mediante Acta  025 del 15/02/2017.</t>
  </si>
  <si>
    <t>250701008 2</t>
  </si>
  <si>
    <t>Elaborar producto artesanal en ceramica según técnica de modelado a mano, diseño y orden de producción.</t>
  </si>
  <si>
    <t>Fue reemplazada por la(s) norma(s)  250701131  que ya se encuentra(n) publicada(s).</t>
  </si>
  <si>
    <t>250701009 1</t>
  </si>
  <si>
    <t>Operar equipo de cocción de producto artesanal en arcilla, según orden de producción</t>
  </si>
  <si>
    <t>250701009 2</t>
  </si>
  <si>
    <t>Operar horno para productos artesanales en ceràmica según requerimiento de proceso y orden de producción</t>
  </si>
  <si>
    <t>250701010 1</t>
  </si>
  <si>
    <t>Preparar superficie de producto artesanal en arcilla cruda, según técnica y orden de producción</t>
  </si>
  <si>
    <t>250701011 1</t>
  </si>
  <si>
    <t>Acabar objeto artesanal según técnica y orden de producción</t>
  </si>
  <si>
    <t>Mediante Acta 0015 del 20/05/2014 el Consejo Ejecutivo de la mesa determina inactivar este código por cuanto los procesos de acabado de los objetos artesanales dependen directamente de cada oficio artesanal y de las caracteristicas de los materiales en lo</t>
  </si>
  <si>
    <t>Fue reemplazada por la(s) norma(s)  250701120  que ya se encuentra(n) publicada(s).</t>
  </si>
  <si>
    <t>250701012 1</t>
  </si>
  <si>
    <t>Decorar objeto artesanal según orden de producción</t>
  </si>
  <si>
    <t>Mediante Acta 0015 del 20/05/2014 el Consejo Ejecutivo de la mesa determina inactivar este código por cuanto los procesos de decorado de los objetos artesanales dependen directamente de cada oficio artesanal y de las caracteristicas de los materiales en l</t>
  </si>
  <si>
    <t>Esta norma es reemplazada por la 250701118, decisión avalada por el consejo de mesa mediante acta 020 del 25/11/2015.  Se inactiva código.</t>
  </si>
  <si>
    <t>250701013 1</t>
  </si>
  <si>
    <t>Empacar objeto artesanal según orden de producción.</t>
  </si>
  <si>
    <t>En acta 029 del 13 de febrero de 2018, avalan esta inactivación, su función está normalizada en la 210101060 de la mesa de Logística</t>
  </si>
  <si>
    <t>250701013 2</t>
  </si>
  <si>
    <t>Empacar objeto artesanal según sus caracteristicas y mercado de destino.</t>
  </si>
  <si>
    <t>250701014 1</t>
  </si>
  <si>
    <t>Elaborar ficha de diseño del objeto artesanal, según orden de producción</t>
  </si>
  <si>
    <t>Mediante Acta 0015 del 20/05/2014 el Consejo Ejecutivo de la mesa determina inactivar este código por cuanto su función está incluida en la NCL 250701048.</t>
  </si>
  <si>
    <t>250701015 1</t>
  </si>
  <si>
    <t>Establecer proceso productivo de objeto artesanal según orden de producción.</t>
  </si>
  <si>
    <t>Esta norma es reemplazada por la 250701117, decisión avalada por el consejo de mesa mediante acta 020 del 25/11/2015. Se inactiva código.</t>
  </si>
  <si>
    <t>250701016 1</t>
  </si>
  <si>
    <t>Determinar seguimiento al objeto artesanal según programa de calidad establecido</t>
  </si>
  <si>
    <t>Esta norma es reemplazada por la  250701136, decisión avalada por el consejo de mesa mediante acta 029 del 13/02/2018.</t>
  </si>
  <si>
    <t>250701017 1</t>
  </si>
  <si>
    <t>Utilizar información en la elaboración de nuevos objetos artesanales, según orden de producción.</t>
  </si>
  <si>
    <t>250701018 1</t>
  </si>
  <si>
    <t>Desarrollar materiales e insumos para objeto artesanal, según orden de producción.</t>
  </si>
  <si>
    <t>Esta norma es reemplazada por la 250701116, decisión avalada por el consejo de mesa mediante acta 020 del 25/11/2015. Se inactiva código.</t>
  </si>
  <si>
    <t>250701019 1</t>
  </si>
  <si>
    <t>Adaptar proceso productivo artesanal, según orden de producción.</t>
  </si>
  <si>
    <t xml:space="preserve">Con Acta 010 del 25/04/2011 la MS de Artesanías propone el traslado de esta NCL a la MS de Joyería quien con Acta 015 del 21/08/2012 determinó que su función ya se encuentra contemplada en otros productos elaborados por la mesa de Joyería por lo tanto no </t>
  </si>
  <si>
    <t>250701020 1</t>
  </si>
  <si>
    <t>Innovar producto artesanal, según tendencia de los mercados.</t>
  </si>
  <si>
    <t>250701021 1</t>
  </si>
  <si>
    <t>Aplicar normas de higiene y seguridad industrial, según legislación vigente y área artesanal</t>
  </si>
  <si>
    <t>250701022 1</t>
  </si>
  <si>
    <t>Planear el mantenimiento de máquinas y equipos del taller artesanal, según orden de producción</t>
  </si>
  <si>
    <t>250701023 1</t>
  </si>
  <si>
    <t>Realizar el mantenimiento a máquinas y equipo, según requerimiento y área artesanal.</t>
  </si>
  <si>
    <t>250701024 1</t>
  </si>
  <si>
    <t>Operar máquinas y equipos para elaborar productos artesanales en madera, según orden de producción</t>
  </si>
  <si>
    <t>250701025 1</t>
  </si>
  <si>
    <t>Operar telar para elaborar producto artesanal en fibra natural o sintética, según orden de producción</t>
  </si>
  <si>
    <t xml:space="preserve">Según carta remitida y firmada por el secretario técnico de la MS el 15 de Diciembre de 2014, se solicita  ampliación de  vigencia hasta el 30-06-2015, ya que quedaron pendientes de su última verificación Metodologica.Por decisión del Grupo de Gestión de </t>
  </si>
  <si>
    <t>250701026 1</t>
  </si>
  <si>
    <t>Operar máquinas y equipos para elaborar productos artesanales en metal precioso y semiprecioso, según orden de producción</t>
  </si>
  <si>
    <t>Con Acta 010 del 25/04/2011 la MS de Artesanías propone el traslado de esta NCL a la MS de Joyería quien con Acta 015 del 21/08/2012 determinó que su función ya se encuentra contemplada en otros productos elaborados por la mesa de Joyería por lo tanto no</t>
  </si>
  <si>
    <t>Esta norma es reemplazada por la 250701112, decisión avalada por el consejo de mesa mediante acta 020 del 25/11/2015.  Se inactiva código.</t>
  </si>
  <si>
    <t>250701027 1</t>
  </si>
  <si>
    <t>Operar máquina y equipo para elaborar producto artesanal en cuero, según orden de producción</t>
  </si>
  <si>
    <t>250701028 1</t>
  </si>
  <si>
    <t>Operar máquinas y equipos para elaborar productos en arcilla, según orden de producción artesanal</t>
  </si>
  <si>
    <t>Esta norma es reemplazada por la 250701113, decisión avalada por el consejo de mesa mediante acta 020 del 25/11/2015.  Se inactiva código.</t>
  </si>
  <si>
    <t>250701029 1</t>
  </si>
  <si>
    <t>Operar máquinas y equipos para elaborar objetos artesanales en piedra, de acuerdo a orden de producción</t>
  </si>
  <si>
    <t>250701030 1</t>
  </si>
  <si>
    <t>Investigar movimientos artesanales, según programa de producción.</t>
  </si>
  <si>
    <t>250701031 1</t>
  </si>
  <si>
    <t>Identificar el mercado de las artesanías de acuerdo con los objetivos de la producción artesanal</t>
  </si>
  <si>
    <t>Vigencia extendida por primera vez s/Acta 010 del 25/04/2011, se extendió hasta el 24/11/2011. Por decisión del Grupo de Gestión de Competencias Laborales y mediante Acta 001 del 18/12/2013 se extiende vigencia a esta norma por encontrarse soportando pro</t>
  </si>
  <si>
    <t>Esta norma es reemplazada por la 250701114 y 250701115, decisión avalada por el consejo de mesa mediante acta 020 del 25/11/2015.  Se inactiva código.</t>
  </si>
  <si>
    <t>250701032 1</t>
  </si>
  <si>
    <t>Negociar productos artesanales, de acuerdo con las condiciones del mercado.</t>
  </si>
  <si>
    <t>Fue reemplazada por la(s) norma(s)  250701121  que ya se encuentra(n) publicada(s).</t>
  </si>
  <si>
    <t>250701033 1</t>
  </si>
  <si>
    <t>Elaborar el plan de comercialización del producto artesanal de acuerdo con las tendencias del mercado</t>
  </si>
  <si>
    <t>Fue reemplazada por la(s) norma(s) 250701149 que ya se encuentra(n) publicada(s).</t>
  </si>
  <si>
    <t>250701034 1</t>
  </si>
  <si>
    <t>Comercializar el producto artesanal según requerimiento del mercado.</t>
  </si>
  <si>
    <t>Fue reemplazada por la(s) norma(s)  250701150  que ya se encuentra(n) publicada(s).</t>
  </si>
  <si>
    <t>250701035 1</t>
  </si>
  <si>
    <t>Integrar artesanos y sus relacionados según requerimientos de la producción artesanal.</t>
  </si>
  <si>
    <t>250701036 1</t>
  </si>
  <si>
    <t>Planear la capacitación y desarrollo de los artesanos, de acuerdo con la cotidianidad de la producción artesanal.</t>
  </si>
  <si>
    <t>Esta norma es reemplazada por la  250701133, decisión avalada por el consejo de mesa mediante 025 del 15/02/2017.</t>
  </si>
  <si>
    <t>Fue reemplazada por la(s) norma(s)  250701133  que ya se encuentra(n) publicada(s).</t>
  </si>
  <si>
    <t>250701037 1</t>
  </si>
  <si>
    <t>Realizar las actividades de capacitación y desarrollo de los artesanos, de acuerdo con el plan establecido</t>
  </si>
  <si>
    <t>250701038 1</t>
  </si>
  <si>
    <t>Alistar herramienta y utensilio artesanal según orden de producción.</t>
  </si>
  <si>
    <t>Esta norma es reemplazada por la  250701129, decisión avalada por el consejo de mesa mediante 025 del 15/02/2017.</t>
  </si>
  <si>
    <t>Fue reemplazada por la(s) norma(s)  250701126  que ya se encuentra(n) publicada(s).</t>
  </si>
  <si>
    <t>250701039 1</t>
  </si>
  <si>
    <t>Elaborar herramienta y utensilio artesanal, según orden de producción.</t>
  </si>
  <si>
    <t>Fue reemplazada por la(s) norma(s) 250701135 que ya se encuentra(n) publicada(s).</t>
  </si>
  <si>
    <t>250701040 1</t>
  </si>
  <si>
    <t>Preparar fibras e insumos, según ficha técnica, orden de producción y características del tejido artesanal.</t>
  </si>
  <si>
    <t>250701040 2</t>
  </si>
  <si>
    <t>Preparar fibras de origen animal según orden de producción y contexto cultural.</t>
  </si>
  <si>
    <t>250701041 1</t>
  </si>
  <si>
    <t>Elaborar producto en telar artesanal, según diseño y orden de producción</t>
  </si>
  <si>
    <t>Esta norma es reemplazada por la 250701119, decisión avalada por el consejo de mesa mediante acta 020 del 25/11/2015. Se inactiva código.</t>
  </si>
  <si>
    <t>250701041 2</t>
  </si>
  <si>
    <t>Elaborar producto en telar horizontal según ficha técnica y orden de producción.</t>
  </si>
  <si>
    <t>Esta norma es reemplazada por la  250701131, decisión avalada por el consejo de mesa mediante 025 del 15/02/2017.</t>
  </si>
  <si>
    <t>250701042 1</t>
  </si>
  <si>
    <t>Elaborar producto artesanal mediante anudado, según diseño y orden de producción</t>
  </si>
  <si>
    <t>250701042 2</t>
  </si>
  <si>
    <t>Elaborar producto artesanal mediante anudado, según diseño y orden de produccion.</t>
  </si>
  <si>
    <t>Fue reemplazada por la(s) norma(s)  250701146  que ya se encuentra(n) publicada(s).</t>
  </si>
  <si>
    <t>250701043 1</t>
  </si>
  <si>
    <t>Elaborar producto artesanal con agujas, según diseño y orden de producción.</t>
  </si>
  <si>
    <t>Fue reemplazada por la(s) norma(s) 250701144 que ya se encuentra(n) publicada(s).</t>
  </si>
  <si>
    <t>250701043 2</t>
  </si>
  <si>
    <t>Elaborar producto artesanal con dos agujas, según diseño y orden de produccion.</t>
  </si>
  <si>
    <t>Fue reemplazada por la(s) norma(s) 250701152 que ya se encuentra(n) publicada(s).</t>
  </si>
  <si>
    <t>250701044 1</t>
  </si>
  <si>
    <t>Elaborar producto artesanal con tejido trenzado, según diseño y orden de producción.</t>
  </si>
  <si>
    <t>Esta norma es reemplazada por la 250701131, decisión avalada por el consejo de mesa mediante Acta 025 del 15/02/2017.</t>
  </si>
  <si>
    <t>250701044 2</t>
  </si>
  <si>
    <t>Elaborar producto artesanal con tejido trenzado, según diseño,orden de producción y contexto cultural.</t>
  </si>
  <si>
    <t>250701045 1</t>
  </si>
  <si>
    <t>Elaborar bordado artesanal, según diseño y orden de producción.</t>
  </si>
  <si>
    <t>250701045 2</t>
  </si>
  <si>
    <t>Elaborar bordado artesanal, según diseño y orden de produccion.</t>
  </si>
  <si>
    <t>Esta norma es reemplazada por la  250701140, decisión avalada por el consejo de mesa mediante acta 029 del 13/02/2018.</t>
  </si>
  <si>
    <t>Fue reemplazada por la(s) norma(s)  250701140  que ya se encuentra(n) publicada(s).</t>
  </si>
  <si>
    <t>250701046 1</t>
  </si>
  <si>
    <t>Tinturar fibras, según ficha técnica y orden de producción.</t>
  </si>
  <si>
    <t>Fue reemplazada por la(s) norma(s)  250701139  que ya se encuentra(n) publicada(s).</t>
  </si>
  <si>
    <t>250701046 2</t>
  </si>
  <si>
    <t>Tinturar fibras con colorantes naturales, según ficha técnica y orden de producción.</t>
  </si>
  <si>
    <t>250701047 1</t>
  </si>
  <si>
    <t>Elaborar producto artesanal en cestería, según diseño y orden de producción</t>
  </si>
  <si>
    <t>Esta norma es reemplazada por la 250701118, decisión avalada por el consejo de mesa mediante acta 020 del 25/11/2015. Se inactiva código.</t>
  </si>
  <si>
    <t>250701047 2</t>
  </si>
  <si>
    <t>Elaborar producto artesanal en cestería cosida según ficha técnica y orden de producción.</t>
  </si>
  <si>
    <t>Fue reemplazada por la(s) norma(s)  250701147  que ya se encuentra(n) publicada(s).</t>
  </si>
  <si>
    <t>250701048 1</t>
  </si>
  <si>
    <t>Dibujar producto artesanal según requerimiento de proyecto.</t>
  </si>
  <si>
    <t>250701048 2</t>
  </si>
  <si>
    <t>Representar gráficamente objeto artesanal según requerimiento técnico.</t>
  </si>
  <si>
    <t>250701049 1</t>
  </si>
  <si>
    <t>Cortar materia prima maderable, según diseño y procedimientos establecido.</t>
  </si>
  <si>
    <t>250701050 1</t>
  </si>
  <si>
    <t>Ensamblar piezas del producto artesanal en madera, según procedimiento y diseño establecido.</t>
  </si>
  <si>
    <t>Esta norma es reemplazada por la 250701136, decisión avalada por el consejo de mesa mediante acta 029 del 13/02/2018.</t>
  </si>
  <si>
    <t>250701051 1</t>
  </si>
  <si>
    <t>Adornar artesanía en madera según técnica requerida.</t>
  </si>
  <si>
    <t>Fue reemplazada por la(s) norma(s)  250701124  que ya se encuentra(n) publicada(s).</t>
  </si>
  <si>
    <t>250701052 1</t>
  </si>
  <si>
    <t>Acabar producto artesanal en madera, según diseño y procedimientos establecido.</t>
  </si>
  <si>
    <t>250701053 1</t>
  </si>
  <si>
    <t>Fundir metal precioso o semiprecioso según orden de producción y técnica artesanal</t>
  </si>
  <si>
    <t>Fue reemplazada por la(s) norma(s)  250701142 que ya se encuentra(n) publicada(s).</t>
  </si>
  <si>
    <t>250701054 1</t>
  </si>
  <si>
    <t>Laminar metal precioso o semiprecioso según orden de producción</t>
  </si>
  <si>
    <t>250701055 1</t>
  </si>
  <si>
    <t>Cortar metal precioso o semiprecioso según objeto artesanal y orden de producción</t>
  </si>
  <si>
    <t>Fue reemplazada por la(s) norma(s)  250701124 y 250701130 que ya se encuentra(n) publicada(s).</t>
  </si>
  <si>
    <t>250701056 1</t>
  </si>
  <si>
    <t>Armar piezas de joyería artesanal según orden de producción</t>
  </si>
  <si>
    <t>250701057 1</t>
  </si>
  <si>
    <t>Acabar pieza de joyería artesanal según orden de producción</t>
  </si>
  <si>
    <t xml:space="preserve">Esta norma fue trasladada de la MS Cadena de la Guadua (código 270411009_1) según Acta 002 del 15/05/2015 en la que se propone su traslado.  Esta norma fue adoptada por la MS de Artesanías (código nuevo 250701110_1) según Acta 018 del 04/06/2015 de la MS </t>
  </si>
  <si>
    <t>Fue reemplazada por la(s) norma(s) 250701147  que ya se encuentra(n) publicada(s).</t>
  </si>
  <si>
    <t>250701058 1</t>
  </si>
  <si>
    <t>Decorar pieza de joyería artesanal según diseño y orden de producción</t>
  </si>
  <si>
    <t>250701059 1</t>
  </si>
  <si>
    <t>Dibujar ornamento artesanal según orden de producción.</t>
  </si>
  <si>
    <t>Según carta remitida y firmada por el secretario técnico de la MS el 15 de Diciembre de 2014, se solicita ampliación de vigencia hasta el 30-06-2015, ya que quedaron pendientes de su última verificación Metodologica.Por decisión del Grupo de Gestión de</t>
  </si>
  <si>
    <t>250701060 1</t>
  </si>
  <si>
    <t>Disponer herramientas de talla en madera según orden de producción.</t>
  </si>
  <si>
    <t>Esta norma es reemplazada por la 250701112, decisión avalada por el consejo de mesa mediante acta 020 del 25/11/2015. Se inactiva código.</t>
  </si>
  <si>
    <t>250701061 1</t>
  </si>
  <si>
    <t>Preparar madera según técnica artesanal o pieza a tallar.</t>
  </si>
  <si>
    <t>250701062 1</t>
  </si>
  <si>
    <t>Tallar madera según técnica artesanal o pieza a tallar.</t>
  </si>
  <si>
    <t>Esta norma es reemplazada por la 250701113, decisión avalada por el consejo de mesa mediante acta 020 del 25/11/2015. Se inactiva código.</t>
  </si>
  <si>
    <t>250701063 1</t>
  </si>
  <si>
    <t>Modelar relieves en madera según técnica artesanal o pieza a tallar.</t>
  </si>
  <si>
    <t>250701064 1</t>
  </si>
  <si>
    <t>Elaborar producto artesanal en telar vertical según ficha técnica y orden de producción.</t>
  </si>
  <si>
    <t>250701065 1</t>
  </si>
  <si>
    <t>Elaborar producto artesanal en semilla seca dura, según diseño.</t>
  </si>
  <si>
    <t>Esta norma es reemplazada por la 250701114 y 250701115, decisión avalada por el consejo de mesa mediante acta 020 del 25/11/2015. Se inactiva código.</t>
  </si>
  <si>
    <t>250701066 1</t>
  </si>
  <si>
    <t>Tinturar fibras con colorantes manufacturados según orden de producción.</t>
  </si>
  <si>
    <t>250701068 1</t>
  </si>
  <si>
    <t>Elaborar sombrero tejido en fibra natural según orden de producción.</t>
  </si>
  <si>
    <t>Fue reemplazada por la(s) norma(s) 250701159 que ya se encuentra(n) publicada(s).</t>
  </si>
  <si>
    <t>250701069 1</t>
  </si>
  <si>
    <t>Acabar sombrero tejido en fibra natural según orden de producción.</t>
  </si>
  <si>
    <t>250701070 1</t>
  </si>
  <si>
    <t>Elaborar producto artesanal en semilla seca blanda, según diseño.</t>
  </si>
  <si>
    <t>250701071 1</t>
  </si>
  <si>
    <t>Elaborar producto artesanal en corteza vegetal dura según orden de producción y contexto cultural.</t>
  </si>
  <si>
    <t>Esta norma es reemplazada por la 250701133, decisión avalada por el consejo de mesa mediante 025 del 15/02/2017.</t>
  </si>
  <si>
    <t>250701072 1</t>
  </si>
  <si>
    <t>Elaborar producto artesanal en cestería tejida según ficha técnica y orden de producción.</t>
  </si>
  <si>
    <t>250701073 1</t>
  </si>
  <si>
    <t>Preparar fibras de origen vegetal según orden de producción y características del tejido artesanal</t>
  </si>
  <si>
    <t>Esta norma es reemplazada por la 250701129, decisión avalada por el consejo de mesa mediante 025 del 15/02/2017.</t>
  </si>
  <si>
    <t>250701074 1</t>
  </si>
  <si>
    <t>Decorar producto artesanal según técnica de barniz de pasto mopa- mopa y orden de producción</t>
  </si>
  <si>
    <t>250701075 1</t>
  </si>
  <si>
    <t>Decorar producto artesanal según técnica de enchape en fibras vegetales,diseño y orden de producción</t>
  </si>
  <si>
    <t>250701076 1</t>
  </si>
  <si>
    <t>Elaborar producto artesanal con aguja de ojo según diseño y contexto cultural.</t>
  </si>
  <si>
    <t>Mediante acta 025 del 15/02/2017, el Consejo de mesa avala la norma 250701129, Reemplaza la norma 250701073.</t>
  </si>
  <si>
    <t>250701077 1</t>
  </si>
  <si>
    <t>Elaborar producto artesanal con aguja de crochet o ganchillo según diseño y orden de produccion.</t>
  </si>
  <si>
    <t>Mediante acta 025 del 15/02/2017, el Consejo de mesa avala la norma 250701130, Reemplaza la norma 250701006  y 250701109.</t>
  </si>
  <si>
    <t>250701078 1</t>
  </si>
  <si>
    <t>Elaborar producto artesanal tejido sobre base, según diseño,orden de producción y contexto cultural.</t>
  </si>
  <si>
    <t>Esta norma es reemplazada por la 250701131, decisión avalada por el consejo de mesa mediante 025 del 15/02/2017.</t>
  </si>
  <si>
    <t>Mediante acta 025 del 15/02/2017, el Consejo de mesa avala la norma 250701131, Reemplaza la norma 250701044 y 250701078.</t>
  </si>
  <si>
    <t>250701079 1</t>
  </si>
  <si>
    <t>Elaborar producto artesanal en corteza vegetal blanda según diseño y orden de producción.</t>
  </si>
  <si>
    <t>250701081 1</t>
  </si>
  <si>
    <t>Elaborar producto artesanal en vidrio según técnica de vitral y propuesta de diseño.</t>
  </si>
  <si>
    <t>Mediante acta 025 del 15/02/2017, el Consejo de mesa avala la norma 250701133, Reemplaza la norma 250701071 y 250701079.</t>
  </si>
  <si>
    <t>250701082 1</t>
  </si>
  <si>
    <t>Elaborar producto artesanal o artístico en vidrio según técnica de vitrofusion y propuesta de diseño.</t>
  </si>
  <si>
    <t>Mediante acta 029 del 13/02/2018, el Consejo de mesa avala la norma 250701137, Reemplaza la norma 291001023</t>
  </si>
  <si>
    <t>250701084 1</t>
  </si>
  <si>
    <t>Elaborar producto artesanal en cuero según técnica de corte, ficha técnica y contexto cultural.</t>
  </si>
  <si>
    <t>250701086 1</t>
  </si>
  <si>
    <t>Elaborar producto artesanal en carbón mineral según técnica de talla y contexto cultural.</t>
  </si>
  <si>
    <t xml:space="preserve"> Reemplaza la norma 250701050</t>
  </si>
  <si>
    <t>Fue reemplazada por la(s) norma(s)  250701156  que ya se encuentra(n) publicada(s).</t>
  </si>
  <si>
    <t>250701087 1</t>
  </si>
  <si>
    <t>Preparar cuerno y pezuña según orden de producción</t>
  </si>
  <si>
    <t>Mediante acta 029 del 13/02/2018, el Consejo de mesa avala la norma 250701137, Reemplaza la norma 250701003.</t>
  </si>
  <si>
    <t>250701088 1</t>
  </si>
  <si>
    <t>Elaborar producto artesanal en cuerno y pezuña según diseño y orden de producción</t>
  </si>
  <si>
    <t>Mediante acta 029 del 13/02/2018, el Consejo de mesa avala la norma 250701138, Reemplaza la norma 250701009.</t>
  </si>
  <si>
    <t>250701090 2</t>
  </si>
  <si>
    <t>Elaborar producto artesanal en ceramica según técnica de modelado en torno.</t>
  </si>
  <si>
    <t>Esta norma es reemplazada por la 250701140, decisión avalada por el consejo de mesa mediante acta 029 del 13/02/2018.</t>
  </si>
  <si>
    <t>250701091 1</t>
  </si>
  <si>
    <t>Acabar objeto artesanal en cerámica según técnica de decorado con engobes.</t>
  </si>
  <si>
    <t>Mediante acta 029 del 13/02/2018, el Consejo de mesa avala la norma 250701140, Reemplaza la norma 250701090.</t>
  </si>
  <si>
    <t>250701092 1</t>
  </si>
  <si>
    <t>Acabar objeto artesanal en cerámica según técnica de decorado con esmaltes.</t>
  </si>
  <si>
    <t>Mediante acta 029 del 13/02/2018, el Consejo de mesa avala la norma 250701142, Reemplaza la norma 250701106.</t>
  </si>
  <si>
    <t>250701093 1</t>
  </si>
  <si>
    <t>Decorar producto artesanal en madera según técnica incrustación, diseño y orden de producción.</t>
  </si>
  <si>
    <t>250701097 1</t>
  </si>
  <si>
    <t>Decorar piezas de cuero según técnica de relieve por presión</t>
  </si>
  <si>
    <t>250701098 1</t>
  </si>
  <si>
    <t>Decorar piezas de cuero según técnicas de policromía</t>
  </si>
  <si>
    <t>250701099 1</t>
  </si>
  <si>
    <t>Decorar piezas de cuero según técnica de corte</t>
  </si>
  <si>
    <t>250701100 1</t>
  </si>
  <si>
    <t>Decorar objeto artesanal en cuero según técnica de trenzado</t>
  </si>
  <si>
    <t>250701102 1</t>
  </si>
  <si>
    <t>Elaborar papel artesanal a partir de reciclaje según ficha técnica y orden de producción</t>
  </si>
  <si>
    <t>250701103 1</t>
  </si>
  <si>
    <t>Elaborar objeto artesanal en papel según técnica de papel maché</t>
  </si>
  <si>
    <t>250701105 1</t>
  </si>
  <si>
    <t>Obtener cuero, materiales complementarios e insumos según tipo de producto</t>
  </si>
  <si>
    <t>250701106 1</t>
  </si>
  <si>
    <t>Transformar cuero y elementos complementarios según tipo de producto y técnica</t>
  </si>
  <si>
    <t>250701108 1</t>
  </si>
  <si>
    <t>Dar acabado al objeto artesanal en cuero según ficha técnica.</t>
  </si>
  <si>
    <t>250701109 1</t>
  </si>
  <si>
    <t>Elaborar objeto artesanal en papel según técnica de cartapesta</t>
  </si>
  <si>
    <t>250701110 1</t>
  </si>
  <si>
    <t>250701111 1</t>
  </si>
  <si>
    <t>Esta norma fue trasladada de la MS Cadena de la Guadua (código 270411009_1) según Acta 002 del 15/05/2015 en la que se propone su traslado. Esta norma fue adoptada por la MS de Artesanías (código nuevo 250701110_1) según Acta 018 del 04/06/2015 de la MS</t>
  </si>
  <si>
    <t>250701112 1</t>
  </si>
  <si>
    <t>Adecuar bloque según técnica de talla.</t>
  </si>
  <si>
    <t>250701113 1</t>
  </si>
  <si>
    <t>Labrar material según técnica de Talla.</t>
  </si>
  <si>
    <t>•	Reemplaza a: Código: 250701070 Versión: 1 Titulo de la Norma: Elaborar producto artesanal en semilla seca blanda, según diseño.
.
•	Reemplaza a: Código: 250701065 Versión: 1 Titulo de la Norma: Elaborar producto artesanal en semilla seca dura, según diseño.
.</t>
  </si>
  <si>
    <t>250701114 1</t>
  </si>
  <si>
    <t>Adecuar semilla según orden de producción.</t>
  </si>
  <si>
    <t>Por decisión del Grupo de Gestión de Competencias Laborales y mediante Acta 001 del 18/12/2013 se extiende vigencia a esta norma por encontrarse soportando programas de formación profesional integral.
Se traslado de la MS Artes Escenicas según acta 004 de</t>
  </si>
  <si>
    <t>250701115 1</t>
  </si>
  <si>
    <t>Configurar pieza artesanal segun técnica de ensartado.</t>
  </si>
  <si>
    <t>250701116 1</t>
  </si>
  <si>
    <t>Acondicionar material recuperado según requerimiento técnico.</t>
  </si>
  <si>
    <t>Por decisión del Grupo de Gestión de Competencias Laborales y mediante Acta 001 del 18/12/2013 se extiende vigencia a esta norma por encontrarse soportando programas de formación profesional integral.
Se trasladó de la MS Artes Escenicas según acta 004 de</t>
  </si>
  <si>
    <t>250701117 1</t>
  </si>
  <si>
    <t>Proyectar producción según requerimiento técnico</t>
  </si>
  <si>
    <t>•	Reemplaza a: Código: 250701015 Versión: 1 Titulo de la Norma: Establecer proceso productivo de objeto artesanal según orden de producción.
.</t>
  </si>
  <si>
    <t>250701118 1</t>
  </si>
  <si>
    <t>Entrecruzar fibras según técnica de cestería.</t>
  </si>
  <si>
    <t>Por decisión del Grupo de Gestión de Competencias Laborales y mediante Acta 001 del 18/12/2013 se extiende vigencia a esta norma por encontrarse soportando programas de formación profesional integral.
se traslado de la MS Artes Escenicas según acta 004 de</t>
  </si>
  <si>
    <t>•	Reemplaza a: Código: 250701047 Versión: 2 Titulo de la Norma: Elaborar producto artesanal en cestería cosida según ficha técnica y orden de producción.
.
•	Reemplaza a: Código: 250701072 Versión: 1 Titulo de la Norma: Elaborar producto artesanal en cestería tejida según ficha técnica y orden de producción.
.</t>
  </si>
  <si>
    <t>250701119 1</t>
  </si>
  <si>
    <t>Operar telar según técnica de calada manual.</t>
  </si>
  <si>
    <t>Fue reemplazada por la(s) norma(s)  250201027  que ya se encuentra(n) publicada(s).</t>
  </si>
  <si>
    <t>•	Reemplaza a: Código: 250701041 Versión: 2 Titulo de la Norma: Elaborar producto en telar horizontal según ficha técnica y orden de producción.
.
•	Reemplaza a: Código: 250701064 Versión: 1 Titulo de la Norma: Elaborar producto artesanal en telar vertical según ficha técnica y orden de producción.
.</t>
  </si>
  <si>
    <t>250701120 1</t>
  </si>
  <si>
    <t>Extraer tintes naturales de acuerdo con los requerimientos de color y procedimiento técnico</t>
  </si>
  <si>
    <t>Se traslado de la MS Artes Escenicas según acta 004 del 26-08-2013.
Esta norma es reemplazada por el código 250201015, decisión  avalada por el Consejo de mesa mediante Acta 006 del 13-11-2015.</t>
  </si>
  <si>
    <t>•	Reemplaza a: Código: 250701046 Versión: 2 Titulo de la Norma: Tinturar fibras con colorantes naturales, según ficha técnica y orden de producción..</t>
  </si>
  <si>
    <t>250701121 1</t>
  </si>
  <si>
    <t>Tinturar fibras según procedimiento técnico y naturaleza del material.</t>
  </si>
  <si>
    <t>250701122 1</t>
  </si>
  <si>
    <t>Adornar producto según técnica de bordado</t>
  </si>
  <si>
    <t>250701123 1</t>
  </si>
  <si>
    <t>Entretejer hilos según técnica de tejido con agujas</t>
  </si>
  <si>
    <t>•	Reemplaza a: Código: 250701043 Versión: 2 Titulo de la Norma: Elaborar producto artesanal con dos agujas, según diseño y orden de produccion..
•	Reemplaza a: Código: 250701077 Versión: 1 Titulo de la Norma: Elaborar producto artesanal con aguja de crochet o ganchillo según diseño y orden de produccion..
•	Reemplaza a: Código: 250701076 Versión: 1 Titulo de la Norma: Elaborar producto artesanal con aguja de ojo según diseño y contexto cultural..</t>
  </si>
  <si>
    <t>250701124 1</t>
  </si>
  <si>
    <t>Configurar pieza artesanal según técnica de modelado manual</t>
  </si>
  <si>
    <t>•	Reemplaza a: Código: 250701008 Versión: 2 Titulo de la Norma: Elaborar producto artesanal en ceramica según técnica de modelado a mano, diseño y orden de producción..
•	Reemplaza a: Código: 250701103 Versión: 1 Titulo de la Norma: Elaborar objeto artesanal en papel según técnica de papel maché.
•	Reemplaza a: Código: 250701109 Versión: 1 Titulo de la Norma: Elaborar objeto artesanal en papel según técnica de cartapesta.</t>
  </si>
  <si>
    <t>250701125 1</t>
  </si>
  <si>
    <t>Construir moldes en yeso según técnica</t>
  </si>
  <si>
    <t>•	Reemplaza a: Código: 250701006 Versión: 2 Titulo de la Norma: Moldear producto artesanal en cerámica según diseño y orden de producción..</t>
  </si>
  <si>
    <t>250701126 1</t>
  </si>
  <si>
    <t>Hilar fibras según tipo de producto y técnica manual</t>
  </si>
  <si>
    <t>Esta norma es reemplazada por la 250201020, decisión avalada por el consejo de mesa mediante acta 006 del 11/12/2015.  Se inactiva código.</t>
  </si>
  <si>
    <t>250701127 1</t>
  </si>
  <si>
    <t>Entrelazar fibras según técnica de anudado</t>
  </si>
  <si>
    <t>250701128 1</t>
  </si>
  <si>
    <t>Acondicionar fibras animales según técnica artesanal</t>
  </si>
  <si>
    <t>250701129 1</t>
  </si>
  <si>
    <t>Obtener fibras vegetales según técnica y características del material</t>
  </si>
  <si>
    <t>Fue reemplazada por la(s) norma(s)  250201030  que ya se encuentra(n) publicada(s).</t>
  </si>
  <si>
    <t>•	Reemplaza a: Código: 250701073 Versión: 1 Titulo de la Norma: Preparar fibras de origen vegetal según orden de producción y características del tejido artesanal.</t>
  </si>
  <si>
    <t>250701130 1</t>
  </si>
  <si>
    <t>Reproducir pieza según técnica de moldeo</t>
  </si>
  <si>
    <t>Mediante acta 025 del 15/02/2017, el Consejo de mesa avala la norma 250701130, Reemplaza la norma 250701006 y 250701109.</t>
  </si>
  <si>
    <t>•	Reemplaza a: Código: 250701006 Versión: 2 Titulo de la Norma: Moldear producto artesanal en cerámica según diseño y orden de producción..
•	Reemplaza a: Código: 250701009 Versión: 2 Titulo de la Norma: Operar horno para productos artesanales en ceràmica según requerimiento de proceso y orden de producción.</t>
  </si>
  <si>
    <t>250701131 1</t>
  </si>
  <si>
    <t>Entrecruzar fibras según técnica de tejido trenzado</t>
  </si>
  <si>
    <t>•	Reemplaza a: Código: 250701044 Versión: 2 Titulo de la Norma: Elaborar producto artesanal con tejido trenzado, según diseño,orden de producción y contexto cultural..
•	Reemplaza a: Código: 250701078 Versión: 1 Titulo de la Norma: Elaborar producto artesanal tejido sobre base, según diseño,orden de producción y contexto cultural..</t>
  </si>
  <si>
    <t>250701132 1</t>
  </si>
  <si>
    <t>Adornar tela según técnica de calado</t>
  </si>
  <si>
    <t>250701133 1</t>
  </si>
  <si>
    <t>Acondicionar cortezas vegetales según técnica y tipo de material</t>
  </si>
  <si>
    <t xml:space="preserve">Esta NSCL fue trasladada de la MS de Telecomunicaciones según Acta 007- del 27/11/2013. codigo anterior 280102080.Por decisión del Grupo de Gestión de Competencias Laborales de fecha 29 de abril de 2015 se procede a registrar en la base de datos del SNFT </t>
  </si>
  <si>
    <t>250701134 1</t>
  </si>
  <si>
    <t>Labrar madera según técnica de torneado manual</t>
  </si>
  <si>
    <t xml:space="preserve">Esta NSCL fue trasladada de la MS de Telecomunicaciones según Acta 007- del 27/11/2013. codigo anterior 280102079.Por decisión del Grupo de Gestión de Competencias Laborales de fecha 29 de abril de 2015 se procede a registrar en la base de datos del SNFT </t>
  </si>
  <si>
    <t>250701135 1</t>
  </si>
  <si>
    <t>Acondicionar resina mopa mopa según técnica de preparación</t>
  </si>
  <si>
    <t>Esta NSCL fue trasladada de la MS de Telecomunicaciones según Acta 007- del 27/11/2013. codigo anterior 280102041.
Esta norma es reemplazada por la 250201020, decisión avalada por el consejo de mesa mediante acta 006 del 11/12/2015.  Se inactiva código.</t>
  </si>
  <si>
    <t>•	Reemplaza a: Código: 250701074 Versión: 1 Titulo de la Norma: Decorar producto artesanal según técnica de barniz de pasto mopa- mopa y orden de producción.</t>
  </si>
  <si>
    <t>250701136 1</t>
  </si>
  <si>
    <t>Coser piezas según técnica manual</t>
  </si>
  <si>
    <t>Reemplaza la norma 250701050</t>
  </si>
  <si>
    <t xml:space="preserve">Esta NSCL fue trasladada de la MS de Telecomunicaciones según Acta 007- del 27/11/2013. codigo anterior 280102039.Por decisión del Grupo de Gestión de Competencias Laborales de fecha 29 de abril de 2015 se procede a registrar en la base de datos del SNFT </t>
  </si>
  <si>
    <t>250701137 1</t>
  </si>
  <si>
    <t>Acondicionar arcilla según técnica de modelado</t>
  </si>
  <si>
    <t>•	Reemplaza a: Código: 250701003 Versión: 2 Titulo de la Norma: Preparar arcilla según caracteristicas del producto artesanal orden de producción y contexto cultural..</t>
  </si>
  <si>
    <t>250701138 1</t>
  </si>
  <si>
    <t>Quemar arcilla según técnicas de cocción</t>
  </si>
  <si>
    <t>•	Reemplaza a: Código: 250701009 Versión: 2 Titulo de la Norma: Operar horno para productos artesanales en ceràmica según requerimiento de proceso y orden de producción.</t>
  </si>
  <si>
    <t>250701139 1</t>
  </si>
  <si>
    <t>Recubrir superficie según técnicas cerámicas</t>
  </si>
  <si>
    <t>Fue reemplazada por la(s) norma(s)  250201032  que ya se encuentra(n) publicada(s).</t>
  </si>
  <si>
    <t>•	Reemplaza a: Código: 250701091 Versión: 1 Titulo de la Norma: Acabar objeto artesanal en cerámica según técnica de decorado con engobes..
•	Reemplaza a: Código: 250701092 Versión: 1 Titulo de la Norma: Acabar objeto artesanal en cerámica según técnica de decorado con esmaltes..</t>
  </si>
  <si>
    <t>250701140 1</t>
  </si>
  <si>
    <t>Tornear arcilla de acuerdo con técnica de levante</t>
  </si>
  <si>
    <t>Fue reemplazada por la(s) norma(s)  250201033  que ya se encuentra(n) publicada(s).</t>
  </si>
  <si>
    <t>250701142 1</t>
  </si>
  <si>
    <t>Ahormar cuero según técnica de preforma</t>
  </si>
  <si>
    <t>•	Reemplaza a: Código: 250701106 Versión: 1 Titulo de la Norma: Transformar cuero y elementos complementarios según tipo de producto y técnica.</t>
  </si>
  <si>
    <t>250701144 1</t>
  </si>
  <si>
    <t>Configurar producto según técnica de vitrofusión y ficha de diseño</t>
  </si>
  <si>
    <t>•	Reemplaza a: Código: 250701082 Versión: 1 Titulo de la Norma: Elaborar producto artesanal o artístico en vidrio según técnica de vitrofusion y propuesta de diseño..</t>
  </si>
  <si>
    <t>250701145 1</t>
  </si>
  <si>
    <t>Adornar producto según técnicas pictóricas y tipo de material</t>
  </si>
  <si>
    <t>•	Reemplaza a: Código: 250701059 Versión: 1 Titulo de la Norma: Dibujar ornamento artesanal según orden de producción..
•	Reemplaza a: Código: 250701111 Versión: 1 Titulo de la Norma: Adornar y acabar artesanías en guadua..
•	Reemplaza a: Código: 250701012 Versión: 1 Titulo de la Norma: Decorar objeto artesanal según orden de producción
.</t>
  </si>
  <si>
    <t>250701146 1</t>
  </si>
  <si>
    <t>Configurar objeto según técnica de vitral</t>
  </si>
  <si>
    <t>•	Reemplaza a: Código: 250701081 Versión: 1 Titulo de la Norma: Elaborar producto artesanal en vidrio según técnica de vitral y propuesta de diseño..</t>
  </si>
  <si>
    <t>250701147 1</t>
  </si>
  <si>
    <t>Grabar material según técnicas artesanales</t>
  </si>
  <si>
    <t>•	Reemplaza a: Código: 250701097 Versión: 1 Titulo de la Norma: Decorar piezas de cuero según técnica de relieve por presión.
•	Reemplaza a: Código: 250701111 Versión: 1 Titulo de la Norma: Adornar y acabar artesanías en guadua..</t>
  </si>
  <si>
    <t>250701148 1</t>
  </si>
  <si>
    <t>Adornar producto según técnica de barniz de pasto</t>
  </si>
  <si>
    <t>250701149 1</t>
  </si>
  <si>
    <t>Entrecruzar fibras según técnica de sombrerería</t>
  </si>
  <si>
    <t>250701150 1</t>
  </si>
  <si>
    <t>Terminar sombrero según métodos de acabado y normativa técnica</t>
  </si>
  <si>
    <t>250701151 1</t>
  </si>
  <si>
    <t>Configurar vidrio según técnica de soplado</t>
  </si>
  <si>
    <t>250701152 1</t>
  </si>
  <si>
    <t>Calar material según técnicas artesanales y tipo de material</t>
  </si>
  <si>
    <t>250701153 1</t>
  </si>
  <si>
    <t>Fieltrar fibras según técnica artesanal</t>
  </si>
  <si>
    <t>250701154 1</t>
  </si>
  <si>
    <t>Revestir superficie según técnica de mosaico</t>
  </si>
  <si>
    <t>250701155 1</t>
  </si>
  <si>
    <t>Ornar vidrio según método de grisalla</t>
  </si>
  <si>
    <t>250701156 1</t>
  </si>
  <si>
    <t>Coser piezas según métodos artesanales y tipo de material</t>
  </si>
  <si>
    <t>250701157 1</t>
  </si>
  <si>
    <t>Curvar material vegetal según método manual y procedimiento técnico</t>
  </si>
  <si>
    <t>Fue reemplazada por la(s) norma(s) 280401031 que ya se encuentra(n) publicada(s).</t>
  </si>
  <si>
    <t>250701159 1</t>
  </si>
  <si>
    <t>Tinturar fibras según tipo de material y procedimiento técnico</t>
  </si>
  <si>
    <t>Fue reemplazada por la(s) norma(s)  280401009  que ya se encuentra(n) publicada(s).</t>
  </si>
  <si>
    <t>250701122 2</t>
  </si>
  <si>
    <t>Fue reemplazada por la(s) norma(s)  280401010  que ya se encuentra(n) publicada(s).</t>
  </si>
  <si>
    <t>250701158 1</t>
  </si>
  <si>
    <t>Revestir superficie según técnicas artesanales de enchape</t>
  </si>
  <si>
    <t>Fue reemplazada por la(s) norma(s)  280401026  que ya se encuentra(n) publicada(s).</t>
  </si>
  <si>
    <t>250701160 1</t>
  </si>
  <si>
    <t>Adornar superficie según técnica de incrustación</t>
  </si>
  <si>
    <t>Fue reemplazada por la(s) norma(s)  280401011  que ya se encuentra(n) publicada(s).</t>
  </si>
  <si>
    <t>250701161 1</t>
  </si>
  <si>
    <t>Ahormar queratinas duras según especificaciones de producción y procedimiento técnico</t>
  </si>
  <si>
    <t>Fue reemplazada por la(s) norma(s)  280401035  que ya se encuentra(n) publicada(s).</t>
  </si>
  <si>
    <t>250701162 1</t>
  </si>
  <si>
    <t>Tallar cera según técnica artesanal</t>
  </si>
  <si>
    <t>Fue reemplazada por la(s) norma(s) 280401049 que ya se encuentra(n) publicada(s).</t>
  </si>
  <si>
    <t>250102001 1</t>
  </si>
  <si>
    <t>250102002 1</t>
  </si>
  <si>
    <t>250102003 1</t>
  </si>
  <si>
    <t>250102004 1</t>
  </si>
  <si>
    <t>Se inactiva por traslado a la MS de Audiovisuales según Acta 004 del 26-08-2013.Nuevo codigo de la NCL 250201004</t>
  </si>
  <si>
    <t>Esta norma es reemplazada por la  250701137, decisión avalada por el consejo de mesa mediante acta 029 del 13/02/2018.</t>
  </si>
  <si>
    <t>250102005 1</t>
  </si>
  <si>
    <t>Fue reemplazada por la(s) norma(s)  250701137  que ya se encuentra(n) publicada(s).</t>
  </si>
  <si>
    <t>250102006 1</t>
  </si>
  <si>
    <t>250102007 1</t>
  </si>
  <si>
    <t>250102008 1</t>
  </si>
  <si>
    <t>Se inactiva por traslado a la MS de Audiovisuales según Acta 004 del 26-08-2013.Nuevo codigo de la NCL 250201008</t>
  </si>
  <si>
    <t>Esta norma es reemplazada por la  250701130, decisión avalada por el consejo de mesa mediante 025 del 15/02/2017.</t>
  </si>
  <si>
    <t>250102009 1</t>
  </si>
  <si>
    <t>Se inactiva por traslado a la MS de Audiovisuales según Acta 004 del 26-08-2013.Nuevo codigo de la NCL 250201009</t>
  </si>
  <si>
    <t>Fue reemplazada por la(s) norma(s)  250701125  que ya se encuentra(n) publicada(s).</t>
  </si>
  <si>
    <t>250102010 2</t>
  </si>
  <si>
    <t>Interpretar personajes de acuerdo con los requerimientos del proyecto escénico.</t>
  </si>
  <si>
    <t>250102011 2</t>
  </si>
  <si>
    <t>Expresar lenguajes propios de las artes escénicas, de acuerdo con el proyecto artístico.</t>
  </si>
  <si>
    <t>250102012 2</t>
  </si>
  <si>
    <t>Manejar la voz de acuerdo con las técnicas y el proyecto escénico.</t>
  </si>
  <si>
    <t>250102013 1</t>
  </si>
  <si>
    <t>Interpretar la danza de acuerdo con los requerimientos técnicos del género y el proyecto creativo.</t>
  </si>
  <si>
    <t>250102014 1</t>
  </si>
  <si>
    <t>Caracterizar un personaje o intérprete de acuerdo a técnicas especializadas de vestuario escénico.</t>
  </si>
  <si>
    <t>Fue reemplazada por la(s) norma(s)  250701138  que ya se encuentra(n) publicada(s).</t>
  </si>
  <si>
    <t>250102015 1</t>
  </si>
  <si>
    <t>Ejecutar numeros, actos o cuadros circenses de acuerdo con las caracteristicas del espectaculo seleccionado.</t>
  </si>
  <si>
    <t>250102016 1</t>
  </si>
  <si>
    <t>Montar estructuras circenses, de acuerdo con las técnicas y la normatividad vigente.</t>
  </si>
  <si>
    <t>250102017 1</t>
  </si>
  <si>
    <t>Danzar ritmos de acuerdo con el género y técnicas de expresión corporal.</t>
  </si>
  <si>
    <t>250102018 1</t>
  </si>
  <si>
    <t>Diseñar coreografías de acuerdo con técnicas de expresión dancística.</t>
  </si>
  <si>
    <t>250102019 1</t>
  </si>
  <si>
    <t>Escribir textos de acuerdo con géneros y lenguaje literario</t>
  </si>
  <si>
    <t>250102020 1</t>
  </si>
  <si>
    <t>Diseñar espectáculos escénicos de acuerdo con técnica y normativa</t>
  </si>
  <si>
    <t>250102022 1</t>
  </si>
  <si>
    <t>Presentar números circenses de acuerdo con técnicas artísticas</t>
  </si>
  <si>
    <t>Mediante acta 001 del 06/03/2018, el Consejo de mesa avala la norma 250102022, Reemplaza las normas 250102015.</t>
  </si>
  <si>
    <t>Esta norma es reemplazada por la 250701117, decisión avalada por el consejo de mesa mediante acta 020 del 25/11/2015.  Se inactiva código.</t>
  </si>
  <si>
    <t>250102025 1</t>
  </si>
  <si>
    <t>Representar personajes de acuerdo con técnicas de expresión</t>
  </si>
  <si>
    <t>250102028 1</t>
  </si>
  <si>
    <t>Montar carpas circenses de acuerdo con parámetros técnicos y normativa de seguridad</t>
  </si>
  <si>
    <t>250102029 1</t>
  </si>
  <si>
    <t>Ambientar obra de acuerdo con diseño y técnicas escénicas</t>
  </si>
  <si>
    <t>Esta norma es reemplazada por la 250701116, decisión avalada por el consejo de mesa mediante acta 020 del 25/11/2015.  Se inactiva código.</t>
  </si>
  <si>
    <t>250102030 1</t>
  </si>
  <si>
    <t>Caracterizar personajes de acuerdo con técnicas de vestuario y obra escenográfica</t>
  </si>
  <si>
    <t>250102031 1</t>
  </si>
  <si>
    <t>Maniobrar objetos animados de acuerdo con obra escénica</t>
  </si>
  <si>
    <t>250102032 1</t>
  </si>
  <si>
    <t>Montar dramaturgia de acuerdo con técnicas de actuación y proyecto escénico</t>
  </si>
  <si>
    <t>250102033 1</t>
  </si>
  <si>
    <t>Representar danza aérea de acuerdo con métodos y técnicas circenses</t>
  </si>
  <si>
    <t>250102034 1</t>
  </si>
  <si>
    <t>Operar equipamiento de tramoya de acuerdo con parámetros técnicos y artísticos</t>
  </si>
  <si>
    <t>250102035 1</t>
  </si>
  <si>
    <t>Asistir artistas de acuerdo con requerimiento y parámetros técnicos</t>
  </si>
  <si>
    <t>250102036 1</t>
  </si>
  <si>
    <t>Contar historias de acuerdo con técnicas de narrativa y expresión oral</t>
  </si>
  <si>
    <t>250102037 1</t>
  </si>
  <si>
    <t>Orientar sesión de danza de acuerdo con metodologías dancísticas e interpretación artística</t>
  </si>
  <si>
    <t>250102038 1</t>
  </si>
  <si>
    <t>Interpretar estatuismo de acuerdo con técnicas artísticas y tipo de personaje</t>
  </si>
  <si>
    <t>250102039 1</t>
  </si>
  <si>
    <t>Danzar ritmos de acuerdo con parámetros técnicos y géneros dancísticos</t>
  </si>
  <si>
    <t>250102040 1</t>
  </si>
  <si>
    <t>Redactar textos de acuerdo con técnicas de escritura y métodos de composición</t>
  </si>
  <si>
    <t>250102041 1</t>
  </si>
  <si>
    <t>Retratar imágenes de acuerdo con técnicas artísticas y géneros pictóricos</t>
  </si>
  <si>
    <t>250102042 1</t>
  </si>
  <si>
    <t>Maniobrar objetos de acuerdo con metodología del malabar y técnicas de efectos ópticos</t>
  </si>
  <si>
    <t>Vigencia extendida por primera vez s/Acta 010 del 25/04/2011, se extendió hasta el 24/11/2011.  Por decisión del Grupo de Gestión de Competencias Laborales y mediante Acta 001 del 18/12/2013 se extiende vigencia a esta norma por encontrarse soportando pro</t>
  </si>
  <si>
    <t>250102043 1</t>
  </si>
  <si>
    <t>Ejecutar actos de acrobacia de acuerdo con técnicas y tipo de espectáculo</t>
  </si>
  <si>
    <t>250102044 1</t>
  </si>
  <si>
    <t>Bailar breaking de acuerdo con técnicas dancísticas y tipo de modalidad</t>
  </si>
  <si>
    <t>250102045 1</t>
  </si>
  <si>
    <t>Pintar arte urbano de acuerdo con métodos artísticos y técnicas de graffitis</t>
  </si>
  <si>
    <t>250102046 1</t>
  </si>
  <si>
    <t>Ejecutar efectos de magia de acuerdo con técnicas de ilusionismo y tipo de especialidad</t>
  </si>
  <si>
    <t>250102047 1</t>
  </si>
  <si>
    <t>Ejecutar actos de equilibrismo de acuerdo con técnicas de acrobacia y tipo de espectáculo</t>
  </si>
  <si>
    <t>250102048 1</t>
  </si>
  <si>
    <t>Pintar obras de arte de acuerdo con técnicas de pintura y géneros pictóricos</t>
  </si>
  <si>
    <t>250102049 1</t>
  </si>
  <si>
    <t>Interpretar roles de acuerdo con métodos de comedia física y tipo de dramaturgia</t>
  </si>
  <si>
    <t>250102050 1</t>
  </si>
  <si>
    <t>Esculpir figuras artísticas de acuerdo con técnicas escultóricas y tipo de formato</t>
  </si>
  <si>
    <t>250601001 2</t>
  </si>
  <si>
    <t>250601002 1</t>
  </si>
  <si>
    <t>Organizar los documentos de archivo de acuerdo con su ciclo de vida, la normatividad vigente y las condiciones institucionales.</t>
  </si>
  <si>
    <t>Se inactiva por reemplazo de la NCL 250601028, 29 y 30 según Acta de los Comites Tecnicos 16 / Sept 2 de 2008</t>
  </si>
  <si>
    <t>Se inactiva por traslado a nueva MS de Bibliotecas según Acta 001 del 05-10-2013.
Nuevo codigo de la NCL 250603010</t>
  </si>
  <si>
    <t>250601003 1</t>
  </si>
  <si>
    <t>Controlar los documentos de archivo de acuerdo con la normatividad vigente y con las necesidades institucionales.</t>
  </si>
  <si>
    <t>Esta norma fue trasladada a la MS Gestión Documental con código 210602002 según Acta 004 del 09/10/2013 de la MS Gestión Documental. SE INACTIVA CÓDIGO.</t>
  </si>
  <si>
    <t>250601003 2</t>
  </si>
  <si>
    <t>Se inactiva por traslado a nueva MS de Bibliotecas según Acta 001 del 05-10-2013.
Nuevo codigo de la NCL 250603011</t>
  </si>
  <si>
    <t>250601004 1</t>
  </si>
  <si>
    <t>Transferir los documentos de archivo de acuerdo con los programas institucionales.</t>
  </si>
  <si>
    <t>Se elimina por reemplazo de la NCL 250601028, 29 y 30 según Acta de los Comites Tecnicos 16 / Sept 2 de 2008</t>
  </si>
  <si>
    <t>Se inactiva por traslado a nueva MS Bibliotecas según Acta 001 del 05-10-2013.
Nuevo codigo de la NCL 250603012</t>
  </si>
  <si>
    <t>250601005 1</t>
  </si>
  <si>
    <t>Estructurar estrategias de búsqueda y recuperación de la información requerida por los usuarios de acuerdo con las políticas establecidas</t>
  </si>
  <si>
    <t>Se inactiva por traslado a nueva MS de Bibliotecas según Acta 001 del 05/10/2014.
 Nuevo codigo de la NCL 250603001</t>
  </si>
  <si>
    <t>250601005 2</t>
  </si>
  <si>
    <t>Estructurar estrategias de búsqueda y recuperación de la información requerida por los usuarios de acuerdo con las políticas establecidas.</t>
  </si>
  <si>
    <t>Se inactiva por traslado a nueva MS Bibliotecas según Acta 001 del 05-10-2013.
Nuevo codigo de la NCL 250603013</t>
  </si>
  <si>
    <t>250601005 3</t>
  </si>
  <si>
    <t>Se inactiva por traslado a nueva MS Bibliotecas según Acta 001 de 05-10-2013.
Nuevo codigo de la NCL 250603014</t>
  </si>
  <si>
    <t>250601006 1</t>
  </si>
  <si>
    <t>Aplicar estrategias de búsqueda y recuperación de información, según requerimientos de los usuarios y políticas establecidas.</t>
  </si>
  <si>
    <t>Se inactiva por traslado a nueva MS de Bibliotecas según Acta 001 del 05/10/2013.
 Nuevo codigo de la NCL 250603002</t>
  </si>
  <si>
    <t>250601006 2</t>
  </si>
  <si>
    <t>Se inactiva por traslado a nueva MS Bibliotecas según Acta 001 del 05-10-2013.
Nuevo codigo de la NCL 250603015</t>
  </si>
  <si>
    <t>250601006 3</t>
  </si>
  <si>
    <t>Se inactiva por traslado a nueva MS Bibliotecas según Acta 001 del 05-10-2013.
Nuevo codigo de la NCL 250603016</t>
  </si>
  <si>
    <t>250601007 1</t>
  </si>
  <si>
    <t>Coordinar los procesos relacionados con la promoción y animación a la lectura y la escritura, de acuerdo con los planes y programas establecidos.</t>
  </si>
  <si>
    <t>Se inactiva por traslado a nueva MS Bibliotecas según Acta 001 del 05-10-2013.
 Nuevo codigo de la NCL 250603003</t>
  </si>
  <si>
    <t>250601007 2</t>
  </si>
  <si>
    <t>Esta norma fue trasladada a la MS Gestión Documental con código 210602008 según Acta 004 del 09/10/2013 de la MS Gestión Documental. SE INACTIVA CÓDIGO.</t>
  </si>
  <si>
    <t>250601007 3</t>
  </si>
  <si>
    <t>250601008 1</t>
  </si>
  <si>
    <t>Esta norma fue trasladada a la MS Gestión Documental con código 210602009 según Acta 004 del 09/10/2013 de la MS Gestión Documental. SE INACTIVA CÓDIGO.</t>
  </si>
  <si>
    <t>250601009 1</t>
  </si>
  <si>
    <t>Desarrollar programas de promoción y animación a la lectura y la escritura, según los planes establecidos en la unidad de información.</t>
  </si>
  <si>
    <t>Se inactiva por traslado a nueva MS Bibliotecas según Acta 001 del 05-10-2013.
 Nuevo codigo de la NCL 250603005</t>
  </si>
  <si>
    <t>250601009 2</t>
  </si>
  <si>
    <t>Esta norma fue trasladada a la MS Gestión Documental con código 210602010 según Acta 004 del 09/10/2013 de la MS Gestión Documental. SE INACTIVA CÓDIGO.</t>
  </si>
  <si>
    <t>250601009 3</t>
  </si>
  <si>
    <t>250601010 1</t>
  </si>
  <si>
    <t>Implementar procesos tecnológicos de reprografía de la información según políticas de gestión y desarrollo de colecciones.</t>
  </si>
  <si>
    <t>Se inactiva por traslado a nueva MS Bibliotecas según Acta 001 del 05-10-2013.
 Nuevo codigo de la NCL 250603006</t>
  </si>
  <si>
    <t>Se inactiva por traslado a nueva MS Bibliotecas según Acta 001 del 05-10-2013.
Nuevo codigo de la NCL 250603017</t>
  </si>
  <si>
    <t>250601010 2</t>
  </si>
  <si>
    <t>Se inactiva por traslado a nueva MS Bibliotecas según Acta 001 de 05-10-2013.
Nuevo codigo de la NCL 250603018</t>
  </si>
  <si>
    <t>250601010 3</t>
  </si>
  <si>
    <t>Se inactiva por traslado a nueva MS Bibliotecas según Acta 001 de 05-10-2013.
Nuevo codigo de la NCL 250603019</t>
  </si>
  <si>
    <t>250601011 1</t>
  </si>
  <si>
    <t>Alimentar bases de datos para la creación, actualización, consulta y recuperación de información, de acuerdo con los procedimientos y técnicas establecidas.</t>
  </si>
  <si>
    <t>Esta norma fue trasladada a la MS Gestión Documental con código 210602003 según Acta 004 del 09/10/2013 de la MS Gestión Documental. SE INACTIVA CÓDIGO.</t>
  </si>
  <si>
    <t>Se inactiva por traslado a nueva MS Bibliotecas según Acta 001 de 05-10-2013.
Nuevo codigo de la NCL 250603020</t>
  </si>
  <si>
    <t>250601011 2</t>
  </si>
  <si>
    <t>Esta norma fue trasladada a la MS Gestión Documental con código 210602011 según Acta 004 del 09/10/2013 de la MS Gestión Documental. SE INACTIVA CÓDIGO.</t>
  </si>
  <si>
    <t>250601011 3</t>
  </si>
  <si>
    <t>Esta norma fue trasladada a la MS Gestión Documental con código 210602012 según Acta 004 del 09/10/2013 de la MS Gestión Documental. SE INACTIVA CÓDIGO.</t>
  </si>
  <si>
    <t>250601012 1</t>
  </si>
  <si>
    <t>Administrar tecnologías de información como apoyo al sistema integrado de conservación de los documentos de archivo de acuerdo con la normatividad vigente y la tecnología disponible</t>
  </si>
  <si>
    <t>Mediante Acta 004 del 09/10/2013 el Consejo Ejecutivo de la MS de Gestión Documental, decide inactivar esta NCL porque sus funciones se encuentran establecidas en las normas210602017, 210602018 y 210602019 de la MS de Gestión Documental. Por lo tanto se</t>
  </si>
  <si>
    <t>250601013 1</t>
  </si>
  <si>
    <t>Generar la base de datos de control y recuperación de los documentos de archivo procesados de acuerdo con la normatividad y procedimientos vigentes.</t>
  </si>
  <si>
    <t>Mediante Acta 004 del 09/10/2013 de la MS de Gestión Documental el Consejo Ejecutivo determina inactivar el código porque su función se encuentra establecida en la norma 210602003 de la MS de Gestión Documental.</t>
  </si>
  <si>
    <t>250601014 1</t>
  </si>
  <si>
    <t>Esta norma fue trasladada a la MS de Gestión Documental mediante Acta 004 del 09/10/2013 con el código 210602004.</t>
  </si>
  <si>
    <t>250601015 1</t>
  </si>
  <si>
    <t>Esta norma fue trasladada a la MS Gestión Documental con código 210602005 según Acta 004 del 09/10/2013 de la MS Gestión Documental. SE INACTIVA CÓDIGO.</t>
  </si>
  <si>
    <t>250601016 1</t>
  </si>
  <si>
    <t>Realizar el procesamiento técnico de las colecciones bibliográficas de acuerdo con los criterios establecidos por la unidad de información.</t>
  </si>
  <si>
    <t>Se inactiva por traslado a nueva MS de Bibliotecas según Acta 001 del 05-10-2013.
 Nuevo codigo de la NCL 250603007</t>
  </si>
  <si>
    <t>Por decisión del Grupo de Gestión de Competencias Laborales y mediante Acta 001 del 18/12/2013 se extiende vigencia a esta norma por encontrarse soportando programas de formación profesional integral.
Se inactiva por traslado a la MS de Audiovisuales segú</t>
  </si>
  <si>
    <t>250601016 2</t>
  </si>
  <si>
    <t>250601016 3</t>
  </si>
  <si>
    <t>250601017 1</t>
  </si>
  <si>
    <t>Efectuar la preparación física del material bibliográfico de acuerdo con los criterios establecidos.</t>
  </si>
  <si>
    <t>Se inactiva por traslado a nueva MS Bibliotecas según Acta 001 del 05-10-2013.
 Nuevo codigo de la NCL 250603008</t>
  </si>
  <si>
    <t>250601017 2</t>
  </si>
  <si>
    <t>250601017 3</t>
  </si>
  <si>
    <t>250601018 1</t>
  </si>
  <si>
    <t>Prestar servicios de información local de acuerdo con las necesidades de la comunidad.</t>
  </si>
  <si>
    <t>Se inactiva por traslado a nueva MS Bibliotecas según Acta 001- del 10-05-2013.
 Nuevo codigo de la NCL 250603009</t>
  </si>
  <si>
    <t>250601018 2</t>
  </si>
  <si>
    <t>250601018 3</t>
  </si>
  <si>
    <t>250601019 1</t>
  </si>
  <si>
    <t>Esta norma fue trasladada a la MS Gestión Documental con código 210602006 según Acta 004 del 09/10/2013 de la MS Gestión Documental. SE INACTIVA CÓDIGO.</t>
  </si>
  <si>
    <t>Fue reemplazada por la(s) norma(s)  250102025  que ya se encuentra(n) publicada(s).</t>
  </si>
  <si>
    <t>250601019 2</t>
  </si>
  <si>
    <t>Elaborar tablas de retención documental de acuerdo con normatividad vigente.</t>
  </si>
  <si>
    <t>250601019 3</t>
  </si>
  <si>
    <t>250601020 1</t>
  </si>
  <si>
    <t>Esta norma fue trasladada a la MS Gestión Documental con código 210602007 según Acta 004 del 09/10/2013 de la MS Gestión Documental. SE INACTIVA CÓDIGO.</t>
  </si>
  <si>
    <t>250601020 2</t>
  </si>
  <si>
    <t>Elaborar tablas de valoración documental de acuerdo con normatividad vigente.</t>
  </si>
  <si>
    <t>Fue reemplazada por la(s) norma(s)  250102030 que ya se encuentra(n) publicada(s).</t>
  </si>
  <si>
    <t>250601020 3</t>
  </si>
  <si>
    <t>Fue reemplazada por la(s) norma(s)  250102022 que ya se encuentra(n) publicada(s).</t>
  </si>
  <si>
    <t>250601021 1</t>
  </si>
  <si>
    <t>Apoyar la gestión de la selección de materiales pertinentes a la unidad de información.</t>
  </si>
  <si>
    <t>Se inactiva por traslado a nueva MS de Bibliotecas según Acta 001 del 05-10-2013.
 Nuevo codigo de la NCL 250603010</t>
  </si>
  <si>
    <t>Fue reemplazada por la(s) norma(s)  250102028  que ya se encuentra(n) publicada(s).</t>
  </si>
  <si>
    <t>250601021 2</t>
  </si>
  <si>
    <t>Fue reemplazada por la(s) norma(s)  250102039  que ya se encuentra(n) publicada(s).</t>
  </si>
  <si>
    <t>250601022 1</t>
  </si>
  <si>
    <t>Se inactiva por traslado a nueva MS de Bibliotecas según Acta 001 del 05-10-2013.
 Nuevo codigo de la NCL 250603011</t>
  </si>
  <si>
    <t>250601023 1</t>
  </si>
  <si>
    <t>Inventariar las colecciones de acuerdo con el plan establecido en el desarrollo de colecciones.</t>
  </si>
  <si>
    <t>Se inactiva por traslado a nueva MS Bibliotecas según Acta 001 del 05-10-2013.
 Nuevo codigo de la NCL 250603012</t>
  </si>
  <si>
    <t>250601023 2</t>
  </si>
  <si>
    <t>250601024 1</t>
  </si>
  <si>
    <t>Se inactiva por traslado a nueva MS Bibliotecas según Acta 001 del 05-10-2013.
 Nuevo codigo de la NCL 250603013</t>
  </si>
  <si>
    <t>Mediante acta 001 del 06/03/2018, el Consejo de mesa avala la norma 250102022, Reemplaza las normas   250102015.</t>
  </si>
  <si>
    <t>250601025 1</t>
  </si>
  <si>
    <t>Ofrecer servicios de circulación y préstamo de materiales de información según procedimientos de la unidad.</t>
  </si>
  <si>
    <t>Se inactiva por traslado a nueva MS Bibliotecas según Acta 001 de 05-10-2013.
 Nuevo codigo de la NCL 250603014</t>
  </si>
  <si>
    <t>250601025 2</t>
  </si>
  <si>
    <t>250601026 1</t>
  </si>
  <si>
    <t>Se inactiva por traslado a nueva MS Bibliotecas según Acta 001 del 05-10-2013.
 Nuevo codigo de la NCL 250603015</t>
  </si>
  <si>
    <t>250601027 1</t>
  </si>
  <si>
    <t>Prestar servicios de extensión cultural acordes con las políticas establecidas</t>
  </si>
  <si>
    <t>Se inactiva por traslado a nueva MS Bibliotecas según Acta 001 del 05-10-2013.
 Nuevo codigo de la NCL 250603016</t>
  </si>
  <si>
    <t>250601027 2</t>
  </si>
  <si>
    <t>250601028 1</t>
  </si>
  <si>
    <t>Organizar el archivo central de acuerdo con normatividad vigente y políticas institucionales</t>
  </si>
  <si>
    <t>250601028 2</t>
  </si>
  <si>
    <t>250601029 1</t>
  </si>
  <si>
    <t>Organizar los archivos de gestión de acuerdo con el ciclo vital del documento, la normatividad vigente y las políticas institucionales.</t>
  </si>
  <si>
    <t>250601029 2</t>
  </si>
  <si>
    <t>250601030 1</t>
  </si>
  <si>
    <t>Organizar los fondos acumulados de acuerdo con la normatividad vigente y las políticas institucionales.</t>
  </si>
  <si>
    <t>250601030 2</t>
  </si>
  <si>
    <t>250601031 1</t>
  </si>
  <si>
    <t>Se inactiva por traslado a nueva MS Bibliotecas según Acta 001 del 05-10-2013.
 Nuevo codigo de la NCL 250603017</t>
  </si>
  <si>
    <t>250601032 1</t>
  </si>
  <si>
    <t>Se inactiva por traslado a nueva MS Bibliotecas según Acta 001 de 05-10-2013.
 Nuevo codigo de la NCL 250603018</t>
  </si>
  <si>
    <t>250601033 1</t>
  </si>
  <si>
    <t>Se inactiva por traslado a nueva MS Bibliotecas según Acta 001 de 05-10-2013.
 Nuevo codigo de la NCL 250603019</t>
  </si>
  <si>
    <t>250601034 1</t>
  </si>
  <si>
    <t>Se inactiva por traslado a nueva MS Bibliotecas según Acta 001 de 05-10-2013.
 Nuevo codigo de la NCL 250603020</t>
  </si>
  <si>
    <t>250601035 1</t>
  </si>
  <si>
    <t>250601036 1</t>
  </si>
  <si>
    <t>250601037 1</t>
  </si>
  <si>
    <t>250601038 1</t>
  </si>
  <si>
    <t>250601039 1</t>
  </si>
  <si>
    <t>250601040 1</t>
  </si>
  <si>
    <t>280201001 1</t>
  </si>
  <si>
    <t>Asegurar las condiciones de salud y seguridad en el puesto de trabajo</t>
  </si>
  <si>
    <t>Esta NCL quedo dentro de las funciones de la ncl 280201198 según acta 23 del 2007</t>
  </si>
  <si>
    <t>queda dentro de las funciones en las otras ncl que pertenecen a la 280201139 con acta 25 de octubre 2 de 2008</t>
  </si>
  <si>
    <t>280201002 1</t>
  </si>
  <si>
    <t>Generar información para apoyar la toma de decisiones empresariales y/o mejoramiento continuo del proceso.</t>
  </si>
  <si>
    <t>Esta NCL quedo dentro de las funciones de la ncl 280201122 según acta 23 del 2007</t>
  </si>
  <si>
    <t>queda dentro de las funciones de la ncl 280201139 con acta 25 de octubre 2 de 2008</t>
  </si>
  <si>
    <t>280201003 1</t>
  </si>
  <si>
    <t>Hacer mantenimiento correctivo en las redes de acueducto y alcantarillado</t>
  </si>
  <si>
    <t>pertenecía a la titulación 180201001-se inactiva según acta 05 de diciembre de 2005</t>
  </si>
  <si>
    <t>280201004 1</t>
  </si>
  <si>
    <t>Operar las redes de acueducto y alcantarillado con base en la demanda del servicio</t>
  </si>
  <si>
    <t>280201005 1</t>
  </si>
  <si>
    <t>Prevenir fallas de servicio con base en los procedimientos y manuales de operación y mantenimiento de las redes de acueducto y alcantarillado</t>
  </si>
  <si>
    <t>280201006 1</t>
  </si>
  <si>
    <t>Prolongar y renovar redes secundarias de distribución y recolección de agua siguiendo los planos y especificaciones técnicas</t>
  </si>
  <si>
    <t>esta queda dentro de las funciones de la ncl 280201142 según acta 25 de octubre de 2008</t>
  </si>
  <si>
    <t>280201007 1</t>
  </si>
  <si>
    <t>Asegurar la provisión de personal e insumos requeridos en los procesos de tratamiento.</t>
  </si>
  <si>
    <t>corresponde a la titulación 180201004 y pasa a la 2802011136 según acta 25 de octubre 02 de 2005</t>
  </si>
  <si>
    <t>se inactiva según acta 025 de octubre de octubre de 2008</t>
  </si>
  <si>
    <t>280201008 1</t>
  </si>
  <si>
    <t>Caracterizar el agua en los procesos de tratamiento</t>
  </si>
  <si>
    <t>corresponde a la titulación 180201004 y pasa a las funciones de la ncl 280201139 acta 25 de octubre 02 de 2005</t>
  </si>
  <si>
    <t>280201009 1</t>
  </si>
  <si>
    <t>Cumplir los requerimientos ambientales en procesos de tratamiento de agua y residuos sólidos</t>
  </si>
  <si>
    <t>corresponde a la titulación 180201004 y pasa a un elemento de la ncl 280201139-28020 1138 acta 25 de octubre 02 de 2007</t>
  </si>
  <si>
    <t>280201010 1</t>
  </si>
  <si>
    <t>Monitorear y ajustar la operación de sistemas de tratamiento de agua</t>
  </si>
  <si>
    <t>corresponde a la titulación 180201004 y pasa a un elemento de la ncl – 280201138 acta 25 de octubre 02 de 2007</t>
  </si>
  <si>
    <t>280201011 1</t>
  </si>
  <si>
    <t>Suministrar el agua cruda para tratamiento</t>
  </si>
  <si>
    <t>corresponde a la titulación 180201004 cambia a la ncl 28020 1139 con acta 25 de octubre 02 de 2007</t>
  </si>
  <si>
    <t>280201012 1</t>
  </si>
  <si>
    <t>Controlar la calidad del servicio de aseo cumpliendo con las normas técnicas y los índices de gestión establecidos.</t>
  </si>
  <si>
    <t>pertenecía a la tcl 180201003-no se siguió trabajando de ahí surgió la titulación 1280201020-segun acta 22 de noviembre de 2006</t>
  </si>
  <si>
    <t>280201013 1</t>
  </si>
  <si>
    <t>Disponer los residuos con base en parámetros técnico-ambientales vigentes</t>
  </si>
  <si>
    <t>pertenecía a la tcl 180201003-no se siguió trabajando de ahí surgió la titulación 1280201028-segun acta 22 de noviembre de 2006</t>
  </si>
  <si>
    <t>hace parte de las funciones de la  ncl 280201122 según acta 23</t>
  </si>
  <si>
    <t>280201014 1</t>
  </si>
  <si>
    <t>Recoger los residuos sólidos de acuerdo a las normas establecidas por la empresa</t>
  </si>
  <si>
    <t>pertenecía a la tcl 180201003-se separó y sale 1 norma la 280201126 – 
 según acta 22 de noviembre de 2006</t>
  </si>
  <si>
    <t>280201015 1</t>
  </si>
  <si>
    <t>Ejecutar el proceso de barrido y limpieza de vías y áreas publicas de acuerdo con las rutas establecidas en las zonas asignadas</t>
  </si>
  <si>
    <t>pertenecía a la tcl 180201003-se separó y salen 1 norma la -280201127 -según acta 22 de noviembre de 2006</t>
  </si>
  <si>
    <t>280201017 1</t>
  </si>
  <si>
    <t>Recoger y transportar los residuos sólidos con base en las rutas establecidas y las normas técnicas ambientales vigentes</t>
  </si>
  <si>
    <t>pertenecía a la tcl 180201003-se separó y salen 2 normas la 280201126 -280201127 adicionalmente sale la 280201125-segun acta 22 de noviembre de 2006</t>
  </si>
  <si>
    <t>desaparece quedo dentro de las funciones en la titulación 280201009 según acta 14 del 12 del 12 de 2011</t>
  </si>
  <si>
    <t>280201019 1</t>
  </si>
  <si>
    <t>Tratar los residuos sólidos con base en parámetros técnico ambientales vigentes.</t>
  </si>
  <si>
    <t>con acta 24 de 2007 esta queda no vigente y se abren dos ncl 280201028-y la otra está por salir</t>
  </si>
  <si>
    <t>Se inactiva según acta 400 de reunión de consejo ejecutivo de MS de Agua Potable del 19-09-2019, por solicitud de traslado y aceptación de la MS de Gestión Administrativa, se  incluye como referente de la norma 210601020.</t>
  </si>
  <si>
    <t>280201020 1</t>
  </si>
  <si>
    <t>Atender el mantenimiento correctivo de los sistemas de tratamiento de vertimientos líquidos con base en manuales de operación y mantenimiento</t>
  </si>
  <si>
    <t>con estas se estructuro la titulación no quedo con código porque quedo dentro de las funciones de las otras ncl según acta 28 de 2012 y en el acta 17 de agosto del 2012 se reafirma</t>
  </si>
  <si>
    <t>280201021 1</t>
  </si>
  <si>
    <t>Caracterizar física, química y microbio lógicamente el agua en los procesos de tratamiento</t>
  </si>
  <si>
    <t>con esta se estructuro la titulación no quedo con código porque quedo en las funciones de las otras ncl según acta 28 de 2012 y en el acta 17 de agosto del 2012 se reafirma</t>
  </si>
  <si>
    <t>desaparece quedo dentro de las funciones  de la titulación 180201009 según acta 14 del 12 del 12 de 2011</t>
  </si>
  <si>
    <t>280201022 1</t>
  </si>
  <si>
    <t>Cumplir los requerimientos ambientales en la operación de sistemas de tratamiento de vertimientos líquidos</t>
  </si>
  <si>
    <t>con esta se estructuro la titulación no quedo con código porque quedo dentro de las funciones de las otras ncl según acta 28 de 2012 y en el acta 17 de agosto del 2012 se reafirma</t>
  </si>
  <si>
    <t>Se inactiva según acta 400 de reunión de consejo ejecutivo de MS de Agua Potable del 19-09-2019, por solicitud de traslado y aceptación de la MS de Gestión Administrativa, se  incluye como referente de la norma 210601024.</t>
  </si>
  <si>
    <t>280201023 1</t>
  </si>
  <si>
    <t>Almacenar y disponer los residuos en un centro de almacenamiento temporal acorde con las políticas de la entidad</t>
  </si>
  <si>
    <t>se entrego titulación a salud según acta 27 del 2011 está ncl está libre</t>
  </si>
  <si>
    <t>280201024 1</t>
  </si>
  <si>
    <t>Operar los equipos y componentes de los sistemas de tratamiento de acuerdo con los manuales técnicos y de procedimiento</t>
  </si>
  <si>
    <t>radicado memorando 2-2012-00083 desaparece quedo dentro de las funciones de   la titulación 190201009 según acta 14 del 12 del 12 de 2011 y se termina convirtiendo en la ncl 280201198</t>
  </si>
  <si>
    <t>280201025 1</t>
  </si>
  <si>
    <t>Realizar las labores de mantenimiento preventivo que garanticen la continuidad del tratamiento de vertimientos líquidos con base en manuales de operación y mantenimiento</t>
  </si>
  <si>
    <t>radicado memorando 2-2012-00083 se entrega a ms financiera según acta 15 del 9 de marzo de 2012</t>
  </si>
  <si>
    <t>280201026 1</t>
  </si>
  <si>
    <t>Recolectar, clasificar y transportar las bolsas con los residuos según su naturaleza en los sitios de generación y almacenamiento temporal de acuerdo con los procedimientos establecidos</t>
  </si>
  <si>
    <t>se entregó titulación según acta 27 del 2011 estas ncl están libres-están pendientes por volver a activar</t>
  </si>
  <si>
    <t>280201027 1</t>
  </si>
  <si>
    <t>Conservar los equipos, centros de almacenamiento temporal y vehículos en las condiciones de limpieza y desinfección indicadas en el manual de procedimientos.</t>
  </si>
  <si>
    <t>280201028 1</t>
  </si>
  <si>
    <t>Tratar los residuos de acuerdo a su clasificación, naturaleza y riesgos según las políticas de la entidad.</t>
  </si>
  <si>
    <t>280201029 1</t>
  </si>
  <si>
    <t>Cumplir los procedimientos de la entidad prestadora de los servicios de recolección y transporte para el tratamiento y disposición final de los residuos hospitalarios y similares</t>
  </si>
  <si>
    <t>se entrego titulación según acta 27 del 2011 estas ncl están libres-están pendientes por volver a activar</t>
  </si>
  <si>
    <t>Mediante comunicación radicada con No. 2-2012-000082 del año 2012 el subdirector del Centro de la Salada Jhon Jairo Gómez Rodas, notifica que las funciones de esta norma se encuentran estandarizadas en la mesa de Recursos Humanos por lo tanto la mesa de A</t>
  </si>
  <si>
    <t>280201030 1</t>
  </si>
  <si>
    <t>Procesar las muestras de aguas de acuerdo con las técnicas y métodos establecidos</t>
  </si>
  <si>
    <t>Es reemplazada por las normas 280201201 y 280201213, decisión avalada por Consejo ejectuvio mediante Acta 004 del 9/09/2015. Se inactiva código.</t>
  </si>
  <si>
    <t>280201030 2</t>
  </si>
  <si>
    <t>Procesar las muestras de aguas de acuerdo con las técnicas y métodos establecidos.</t>
  </si>
  <si>
    <t>280201031 1</t>
  </si>
  <si>
    <t>Estandarizar las técnicas para los análisis de las aguas acorde con las normas establecidas.</t>
  </si>
  <si>
    <t>está contemplada en plan para actualización
 Según carta remitida por la Secretaria Técnica de la MS, se solicita que las Normas que pierden vigencia en Abril del presente año, se les Extienda vigencia por un año más hasta terminar con la actualización</t>
  </si>
  <si>
    <t>se entrega a ms financiera según acta 15 del 9 de marzo de 2012</t>
  </si>
  <si>
    <t>280201031 2</t>
  </si>
  <si>
    <t>esta quedo dentro de las funciones de la 280201066 con acta 26 del 22-04-2010</t>
  </si>
  <si>
    <t>Fue reemplazada por la(s) norma(s) 280201223 que ya se encuentra(n) publicada(s).</t>
  </si>
  <si>
    <t>280201032 1</t>
  </si>
  <si>
    <t>Verificar la calidad de los análisis de las muestras de agua de acuerdo con los procedimientos.</t>
  </si>
  <si>
    <t>en proceso de actualización según acta 20 del 16 de mayo de 2012contemplada en el plan</t>
  </si>
  <si>
    <t>Esta norma es reemplazada por la  280201241, decisión avalada por el consejo de mesa mediante acta 005 del 20/11/2017.</t>
  </si>
  <si>
    <t>280201033 1</t>
  </si>
  <si>
    <t>Inspeccionar y mantener los instrumentos requeridos en los análisis de laboratorio de aguas de acuerdo con los manuales de los mismos.</t>
  </si>
  <si>
    <t>Esta norma es reemplazada por la 280201214, decisión avalada por el consejo de mesa mediante acta 001 del 08/04/2016. Se inactiva código.</t>
  </si>
  <si>
    <t>Fue reemplazada por la(s) norma(s)  280201241  que ya se encuentra(n) publicada(s).</t>
  </si>
  <si>
    <t>280201033 2</t>
  </si>
  <si>
    <t>Preparar y mantener los equipos, recipientes y utensilios de laboratorios de aguas según manuales técnicos.</t>
  </si>
  <si>
    <t>queda como transversal con acta 022 queda dentro de las funciones de la ncl  280201122</t>
  </si>
  <si>
    <t>Fue reemplazada por la(s) norma(s) 280201214 que ya se encuentra(n) publicada(s).</t>
  </si>
  <si>
    <t>280201034 1</t>
  </si>
  <si>
    <t>Realizar los procedimientos de muestreo del agua de acuerdo con los protocolos de la entidad.</t>
  </si>
  <si>
    <t>no queda vigente ya que se incluye dentro de las funciones de   la titulación de bombeo con Acta 14</t>
  </si>
  <si>
    <t>280201034 2</t>
  </si>
  <si>
    <t>Recolectar las muestras de agua de acuerdo con los protocolos establecidos.</t>
  </si>
  <si>
    <t>esta quedo dentro de las funciones de la ncl  280201066 con acta 26 del 22-04-2010</t>
  </si>
  <si>
    <t>280201035 1</t>
  </si>
  <si>
    <t>Cumplir los procedimientos de manejo de inventarios del laboratorio de acuerdo con los procedimientos establecidos</t>
  </si>
  <si>
    <t>queda como transversal con acta 28 de 2012 queda dentro de las funciones de la ncl 280201198</t>
  </si>
  <si>
    <t>280201035 2</t>
  </si>
  <si>
    <t>Controlar inventarios del laboratorio de acuerdo con los procedimientos establecidos.</t>
  </si>
  <si>
    <t>se reestructuran y se incluyen dentro de las funciones la ncl 280201193-280201194 con acta 14 del 12 del 12 de 2011</t>
  </si>
  <si>
    <t>280201036 1</t>
  </si>
  <si>
    <t>Establecer comunicación y asesora a la comunidad y usuarios de acuerdo a condiciones del laboratorio</t>
  </si>
  <si>
    <t>esta ncl no está vigente fue remplazada por la 280201022 según acta 17 del 24 de agosto del 2012 y acta 18 del 26 de noviembre de 2012.
 Esta norma es reemplazada por la 280201223, decisión avalada por el consejo de mesa mediante acta 003 del 08/03/2017.</t>
  </si>
  <si>
    <t>Esta norma fue reemplada según informacion enviada por la metodologa Sandra Liliana Acevedo
se reestructuran y se incluyen dentro de las funciones la ncl 280201193-280201194 con acta 14 del 12 del 12 de 2011</t>
  </si>
  <si>
    <t>280201037 1</t>
  </si>
  <si>
    <t>Proteger las cuencas y microcuencas que abastecen de acuerdo con la normatividad vigente</t>
  </si>
  <si>
    <t>Queda dentro de las funciones de la ncl 280201139 con acta 25 de octubre 2 de 2008</t>
  </si>
  <si>
    <t>Esta norma es reemplazada por la  280201231, decisión avalada por el consejo de mesa mediante acta 003 del 08/03/2017.  Se inactiva código.</t>
  </si>
  <si>
    <t>280201038 1</t>
  </si>
  <si>
    <t>Cumplir los requerimientos ambientales en procesos de tratamiento de lodos provenientes de la potabilización</t>
  </si>
  <si>
    <t>Fue reemplazada por la(s) norma(s)  280201231 que ya se encuentra(n) publicada(s).</t>
  </si>
  <si>
    <t>280201039 1</t>
  </si>
  <si>
    <t>Operar los sistemas de tratamiento garantizando la cantidad continuidad y calidad fisicoquímica del agua, según las normas vigentes para agua potable.</t>
  </si>
  <si>
    <t>Esta norma fue reemplazada según informacion enviada por la Metodologa Sandra Liliana Acevedo por el código 
280201194.
se reestructuran y se incluyen dentro de las funciones la ncl 280201193-280201194 con acta 14 del 12 del 12 de 2011</t>
  </si>
  <si>
    <t>280201040 1</t>
  </si>
  <si>
    <t>Esta norma fue reemplazada según informacion enviada por la Metodologa Sandra Liliana Acevedo con el código 280201194
se reestructuran y se incluyen dentro de las funciones la ncl 280201193-280201194 con acta 14 del 12 del 12 de 2011</t>
  </si>
  <si>
    <t>280201041 1</t>
  </si>
  <si>
    <t>Operar los subsistemas de transporte de agua garantizando la continuidad del servicio, con base en la normatividad vigente</t>
  </si>
  <si>
    <t>Esta norma fue reemplazada según informacion enviada por la Metodologa Sandra Liliana Acevedo
se reestructuran y se incluyen dentro de las funciones la ncl 280201193-280201194 con acta 14 del 12 del 12 de 2011</t>
  </si>
  <si>
    <t>280201042 1</t>
  </si>
  <si>
    <t>Atender el mantenimiento del sistema de acueducto definiendo estrategias que garanticen su operatividad según las normas técnicas para la prestación del servicio</t>
  </si>
  <si>
    <t>280201043 1</t>
  </si>
  <si>
    <t>Establecer comunicación con la comunidad y participar en campañas educativas</t>
  </si>
  <si>
    <t>esta queda fusionada con la 280201190 según acta 14 del 12 del 12 del 2012</t>
  </si>
  <si>
    <t>280201044 1</t>
  </si>
  <si>
    <t>Realizar las actividades de mantenimiento preventivo que garanticen la operación del sistema</t>
  </si>
  <si>
    <t>se reestructura y quedan dentro de las funciones de la 280201082-280201190-280201191-280201192 con acta 14 de 12- 12 2011</t>
  </si>
  <si>
    <t>280201045 1</t>
  </si>
  <si>
    <t>Efectuar el mantenimiento correctivo de los equipos y componentes de los sistemas de tratamiento de acuerdo con los manuales técnicos y de procedimiento</t>
  </si>
  <si>
    <t>se reestructura y queda dentro de las funciones de las ncl 280201082-280201190-280201191-280201192 con acta 14 de 12- 12 2011</t>
  </si>
  <si>
    <t>280201046 1</t>
  </si>
  <si>
    <t>Atender las emergencias que aseguren la continuidad y calidad en la prestación del servicio</t>
  </si>
  <si>
    <t>280201047 1</t>
  </si>
  <si>
    <t>Efectuar el mantenimiento mecánico a los equipos motrices de acuerdo con los manuales de procedimiento</t>
  </si>
  <si>
    <t>280201048 1</t>
  </si>
  <si>
    <t>Cumplir con los requerimientos ambientales en la zona de trabajo de acuerdo con las políticas de la empresa</t>
  </si>
  <si>
    <t>280201049 1</t>
  </si>
  <si>
    <t>Realizar el cableado y conexionado de los equipos sometidos al mantenimiento</t>
  </si>
  <si>
    <t>Esta norma es reemplazada por la  280201234, decisión avalada por el consejo de mesa mediante acta 005 del 20/11/2017.</t>
  </si>
  <si>
    <t>280201050 1</t>
  </si>
  <si>
    <t>Originar información para apoyar la toma de decisiones empresariales.</t>
  </si>
  <si>
    <t>hace parte de las funciones de la ncl 280201122 según acta 23</t>
  </si>
  <si>
    <t>Fue reemplazada por la(s) norma(s)  280201234  que ya se encuentra(n) publicada(s).</t>
  </si>
  <si>
    <t>280201051 1</t>
  </si>
  <si>
    <t>Realizar los procedimientos de facturación y recaudo cumpliendo con normatividad existente.</t>
  </si>
  <si>
    <t>El Consejo ejecutivo de la Mesa Sectorial del Agua potable, mediante el Acta No. 001 del 04-08-2016 avala el traslado de la Norma de competencia laboral a la MS de Salud, código nuevo 230101303</t>
  </si>
  <si>
    <t>280201051 2</t>
  </si>
  <si>
    <t>Realizar los procesos de facturación, recaudo y manejo de cartera de acuerdo con los consumos, políticas tarifarias y normatividad del sector</t>
  </si>
  <si>
    <t>Fue reemplazada por la(s) norma(s)  230101303 que ya se encuentra(n) publicada(s).</t>
  </si>
  <si>
    <t>280201052 1</t>
  </si>
  <si>
    <t>Desarrollar el mercadeo de los servicios públicos domiciliarios de acuerdo con las políticas empresariales</t>
  </si>
  <si>
    <t>El Consejo ejecutivo de la Mesa Sectorial del Agua potable, mediante el Acta No. 001 del 04-08-2016 avala el traslado de la Norma de competencia laboral a la MS de Salud, código nuevo 230101304</t>
  </si>
  <si>
    <t>280201053 1</t>
  </si>
  <si>
    <t>Atender y servir al cliente aplicando las políticas y normatividad del sector.</t>
  </si>
  <si>
    <t>Se inactiva según acta 400 de reunión de consejo ejecutivo de MS de Agua Potable del 19-09-2019, por solicitud de traslado y aceptación de la MS de Gestión Administrativa, se incluye como referente de la norma 210601020.</t>
  </si>
  <si>
    <t>Fue reemplazada por la(s) norma(s)  230101304  que ya se encuentra(n) publicada(s).</t>
  </si>
  <si>
    <t>280201053 2</t>
  </si>
  <si>
    <t>Atender al cliente aplicando las politicas y normatividad del sector</t>
  </si>
  <si>
    <t>Se inactiva según acta 400 de reunión de consejo ejecutivo de MS de Agua Potable del 19-09-2019, por solicitud de traslado y aceptación de la MS de Gestión Administrativa, se  incluye como referente de la norma 210601023.</t>
  </si>
  <si>
    <t>280201054 1</t>
  </si>
  <si>
    <t>Disminuir las perdidas por servicios no facturados de acuerdo con la normatividad y políticas de la entidad</t>
  </si>
  <si>
    <t>desaparece quedo dentro de las funciones de la titulación 180201009 según acta 14 del 12 del 12 de 2011</t>
  </si>
  <si>
    <t>280201055 1</t>
  </si>
  <si>
    <t>Procesar la información para apoyar la toma de decisiones en los procesos</t>
  </si>
  <si>
    <t>Se inactiva según acta 400 de reunión de consejo ejecutivo de MS de Agua Potable del 19-09-2019, por solicitud de traslado y aceptación de la MS de Gestión Administrativa, se incluye como referente de la norma 210601024.</t>
  </si>
  <si>
    <t>El Consejo ejecutivo de la Mesa Sectorial del Agua potable, mediante el Acta No. 001 del 04-08-2016 avala el traslado de la Norma de competencia laboral a la MS de Salud, código nuevo 230101305</t>
  </si>
  <si>
    <t>280201055 2</t>
  </si>
  <si>
    <t>Manejar la información empresarial de acuerdo con la normatividad del sector y politicas de la empresa</t>
  </si>
  <si>
    <t>280201056 1</t>
  </si>
  <si>
    <t>Utilizar las condiciones de salud y seguridad en el puesto de trabajo.</t>
  </si>
  <si>
    <t>radicado memorando 2-2012-00083 desaparece quedo dentro de las funciones de la titulación 190201009 según acta 14 del 12 del 12 de 2011 y se termina convirtiendo en la ncl 280201198</t>
  </si>
  <si>
    <t>se reestructura  y queda incluida en las funciones de la 280201130-280201131 de acta 26 de 12 de 2008</t>
  </si>
  <si>
    <t>280201057 1</t>
  </si>
  <si>
    <t>Mantener el sistema de información contable en concordancia con la normatividad</t>
  </si>
  <si>
    <t>280201058 1</t>
  </si>
  <si>
    <t>Apoyar el sistema de información contable en concordancia con la normatividad.</t>
  </si>
  <si>
    <t>esta se inactiva y queda la ncl 280201122 según acta 14 del 12 de 12 de 2011</t>
  </si>
  <si>
    <t>280201059 1</t>
  </si>
  <si>
    <t>Establecer el sistema unificado de costos y gastos de acuerdo con la normatividad</t>
  </si>
  <si>
    <t>queda incluida en las funciones de la ncl 280201198 con acta 28 de 2011</t>
  </si>
  <si>
    <t>280201060 1</t>
  </si>
  <si>
    <t>Manejar presupuestos aplicando las políticas empresariales y la normatividad.</t>
  </si>
  <si>
    <t>Queda incluida dentro de las ncl  280201128-280201129 con acta 25 de octubre de 2008</t>
  </si>
  <si>
    <t>280201061 1</t>
  </si>
  <si>
    <t>Administrar el recurso humano de acuerdo con políticas empresariales.</t>
  </si>
  <si>
    <t>esta inactiva queda dentro de las funciones de la ncl  280201128-280201129 con acta 25 de octubre de 2008</t>
  </si>
  <si>
    <t>280201062 1</t>
  </si>
  <si>
    <t>Establecer el modelo de descripción de las funciones por perfiles y/o procesos según la organización empresarial</t>
  </si>
  <si>
    <t>280201063 1</t>
  </si>
  <si>
    <t>Administrar los materiales e insumos de acuerdo con las políticas empresariales y del sector.</t>
  </si>
  <si>
    <t>esta norma no está vigente porque se incluye en las funciones de la 280201122 según acta 14 del 12- 12 de 2011</t>
  </si>
  <si>
    <t>280201064 1</t>
  </si>
  <si>
    <t>Manejar el almacén e inventarios de acuerdo con las políticas de la entidad.</t>
  </si>
  <si>
    <t>esta norma no está vigente porque se incluye  en las funciones de la ncl 280201122 según acta 14 del 12- 12 de 2011</t>
  </si>
  <si>
    <t>280201065 1</t>
  </si>
  <si>
    <t>Reconocer las condiciones y equipos para el bombeo de acuerdo con las políticas empresariales.</t>
  </si>
  <si>
    <t>280201066 1</t>
  </si>
  <si>
    <t>Operar el sistema de bombeo en condiciones de seguridad</t>
  </si>
  <si>
    <t>Esta norma es reemplazada por la 280201241, decisión avalada por el consejo de mesa mediante acta 005 del 20/11/2017.</t>
  </si>
  <si>
    <t>Queda incluida en las funciones de la ncl  280201198 con acta 28 de 2011</t>
  </si>
  <si>
    <t>280201066 2</t>
  </si>
  <si>
    <t>Operar sistemas de bombeo en condiciones de seguridad de acuerdo con normas técnicas.</t>
  </si>
  <si>
    <t>Fue reemplazada por la(s) norma(s) 280201241 que ya se encuentra(n) publicada(s).</t>
  </si>
  <si>
    <t>280201067 1</t>
  </si>
  <si>
    <t>Manejar la información y comunicaciones de novedades aplicando las políticas empresariales y la normatividad</t>
  </si>
  <si>
    <t>queda como transversal con acta 022 queda dentro de las funciones de la ncl 280201122</t>
  </si>
  <si>
    <t>esta norma no está vigente porque queda incluida dentro de las funciones de la 280201122 según acta 14 del 12- 12 de 2011</t>
  </si>
  <si>
    <t>280201068 1</t>
  </si>
  <si>
    <t>Manejar contingencias para la toma de decisiones según los requerimientos empresariales</t>
  </si>
  <si>
    <t>no queda vigente ya que se incluye dentro de las funciones de la titulación de bombeo con Acta 14</t>
  </si>
  <si>
    <t>280201069 1</t>
  </si>
  <si>
    <t>Realizar el mantenimiento preventivo a los componentes del sistema de bombeo</t>
  </si>
  <si>
    <t>esta quedo dentro de las funciones de la ncl 280201066 con acta 26 del 22-04-2010</t>
  </si>
  <si>
    <t>280201070 1</t>
  </si>
  <si>
    <t>Garantizar las condiciones de salud ocupacional durante el trabajo</t>
  </si>
  <si>
    <t>Queda incluida dentro de las funciones de la ncl  280201198 con acta 28 de 2011</t>
  </si>
  <si>
    <t>280201071 1</t>
  </si>
  <si>
    <t>Desarrollar los procedimientos de lectura de los medidores cumpliendo con la normatividad existente.</t>
  </si>
  <si>
    <t>280201072 1</t>
  </si>
  <si>
    <t>Inspeccionar técnicamente las lecturas inconsistentes de acuerdo con las políticas empresariales</t>
  </si>
  <si>
    <t>Esta norma fue reemplada según informacion enviada por la metodologa Sandra Liliana Acevedo
 se reestructuran y se incluyen dentro de las funciones la ncl 280201193-280201194 con acta 14 del 12 del 12 de 2011</t>
  </si>
  <si>
    <t>Esta queda incluida dentro de las funciones de la ncl  280201132-280201133 según acta 25 de octubre de 2008</t>
  </si>
  <si>
    <t>280201073 1</t>
  </si>
  <si>
    <t>Reponer los medidores de acuerdo con la normatividad</t>
  </si>
  <si>
    <t>Esta norma es reemplazada por la 280201231, decisión avalada por el consejo de mesa mediante acta 003 del 08/03/2017. Se inactiva código.</t>
  </si>
  <si>
    <t>280201073 2</t>
  </si>
  <si>
    <t>Reponer los medidores de acuerdo con la normatividad.</t>
  </si>
  <si>
    <t>Fue reemplazada por la(s) norma(s) 280201231 que ya se encuentra(n) publicada(s).</t>
  </si>
  <si>
    <t>280201074 1</t>
  </si>
  <si>
    <t>Realizar la suspensión o reinstalación del servicio de acuerdo con la normatividad y las políticas de la entidad</t>
  </si>
  <si>
    <t>Esta norma fue reemplazada según informacion enviada por la Metodologa Sandra Liliana Acevedo por el código 
 280201194.
 se reestructuran y se incluyen dentro de las funciones la ncl 280201193-280201194 con acta 14 del 12 del 12 de 2011</t>
  </si>
  <si>
    <t>Queda incluida en las funciones de la ncl 280201134-280201135 según acta 25 de octubre de 2008</t>
  </si>
  <si>
    <t>280201075 1</t>
  </si>
  <si>
    <t>Efectuar los cortes del servicio de acuerdo con la normatividad y las políticas de la entidad</t>
  </si>
  <si>
    <t>Esta norma fue reemplazada según informacion enviada por la Metodologa Sandra Liliana Acevedo con el código 280201194
 se reestructuran y se incluyen dentro de las funciones la ncl 280201193-280201194 con acta 14 del 12 del 12 de 2011</t>
  </si>
  <si>
    <t>Queda incluida dentro de las funciones de la ncl  280201134-280201135 según acta 25 de octubre de 2008</t>
  </si>
  <si>
    <t>280201076 1</t>
  </si>
  <si>
    <t>Realizar la reconexión del servicio de acuerdo con la normatividad y las políticas de la entidad</t>
  </si>
  <si>
    <t>Esta norma fue reemplazada según informacion enviada por la Metodologa Sandra Liliana Acevedo
 se reestructuran y se incluyen dentro de las funciones la ncl 280201193-280201194 con acta 14 del 12 del 12 de 2011</t>
  </si>
  <si>
    <t>280201077 1</t>
  </si>
  <si>
    <t>Realizar los controles de fraudes del servicio de acuerdo con la normatividad y las políticas de la entidad</t>
  </si>
  <si>
    <t>Queda incluida dentro de las funciones de la ncl 280201198 con acta 28 de 2011</t>
  </si>
  <si>
    <t>280201078 1</t>
  </si>
  <si>
    <t>Administrar los procedimientos de lectura de los medidores cumpliendo con la normatividad existente.</t>
  </si>
  <si>
    <t>280201079 1</t>
  </si>
  <si>
    <t>Realizar los procesos de critica de consumos de acuerdo con las políticas empresariales</t>
  </si>
  <si>
    <t>280201080 1</t>
  </si>
  <si>
    <t>Realizar los procedimientos administrativos para la reposición de medidores, reconexión, suspensión, corte del servicio de acuerdo con las políticas de la empresa</t>
  </si>
  <si>
    <t>Fue reemplazada por la(s) norma(s)  280201241 que ya se encuentra(n) publicada(s).</t>
  </si>
  <si>
    <t>280201081 1</t>
  </si>
  <si>
    <t>Realizar las actividades para el control de fraudes de acuerdo con la normatividad y las políticas de la entidad</t>
  </si>
  <si>
    <t>queda inactiva</t>
  </si>
  <si>
    <t>280201082 1</t>
  </si>
  <si>
    <t>Realizar las labores para brindar atención al cliente de acuerdo con la normatividad y las políticas de la entidad</t>
  </si>
  <si>
    <t>queda dentro de las funciones de la ncl 280201198 con acta 28 de 2011</t>
  </si>
  <si>
    <t>280201082 2</t>
  </si>
  <si>
    <t>Ofrecer atención al cliente de acuerdo con la normatividad y las políticas de la entidad</t>
  </si>
  <si>
    <t>Esta norma es reemplazada por la  280201225, decisión avalada por el consejo de mesa mediante acta 005 del 20/11/2017.</t>
  </si>
  <si>
    <t>Fue reemplazada por la(s) norma(s)  280201225  que ya se encuentra(n) publicada(s).</t>
  </si>
  <si>
    <t>280201083 1</t>
  </si>
  <si>
    <t>Vigilar la calidad del agua para consumo de acuerdo con la normatividad.</t>
  </si>
  <si>
    <t>Esta norma es reemplazada por la 280201234, decisión avalada por el consejo de mesa mediante acta 005 del 20/11/2017.</t>
  </si>
  <si>
    <t>Fue reemplazada por la(s) norma(s)  280201225 que ya se encuentra(n) publicada(s).</t>
  </si>
  <si>
    <t>280201083 2</t>
  </si>
  <si>
    <t>Fue reemplazada por la(s) norma(s) 280201234 que ya se encuentra(n) publicada(s).</t>
  </si>
  <si>
    <t>280201084 1</t>
  </si>
  <si>
    <t>Realizar los controles de alimentos y medicamentos según políticas nacionales</t>
  </si>
  <si>
    <t>280201084 2</t>
  </si>
  <si>
    <t>Fue reemplazada por la(s) norma(s) 230101303 que ya se encuentra(n) publicada(s).</t>
  </si>
  <si>
    <t>280201085 1</t>
  </si>
  <si>
    <t>Realizar los procedimientos de promoción de condiciones saludables de acuerdo con las políticas nacionales</t>
  </si>
  <si>
    <t>280201085 2</t>
  </si>
  <si>
    <t>Fue reemplazada por la(s) norma(s) 230101304 que ya se encuentra(n) publicada(s).</t>
  </si>
  <si>
    <t>280201086 1</t>
  </si>
  <si>
    <t>Realizar los procedimientos administrativos de acuerdo con la normatividad y las políticas del sector</t>
  </si>
  <si>
    <t>Se inactiva según acta 400 de reunión de consejo ejecutivo de MS de Agua Potable del 19-09-2019, por solicitud de traslado y aceptación de la MS de Gestión Administrativa, se incluye como referente de la norma 210601023.</t>
  </si>
  <si>
    <t>280201086 2</t>
  </si>
  <si>
    <t>Ejecutar las actividades administrativas de acuerdo con la normatividad y las políticas del sector.</t>
  </si>
  <si>
    <t>Esta norma es reemplazada por la  280201230, decisión avalada por el consejo de mesa mediante acta 003 del 08/03/2017.  Se inactiva código.</t>
  </si>
  <si>
    <t>280201087 1</t>
  </si>
  <si>
    <t>Vigilar la salud publica y controlar los factores de riesgo de acuerdo con la normatividad y las políticas sectoriales</t>
  </si>
  <si>
    <t>Fue reemplazada por la(s) norma(s)  280201230 que ya se encuentra(n) publicada(s).</t>
  </si>
  <si>
    <t>280201087 2</t>
  </si>
  <si>
    <t>Se inactiva este código por cuanto esta NCL es reemplazada por la NCL 280201198_1, s/Acta 028 del 05/05/2012 del Consejo General de la MS.
queda incluida dentro de las funciones de la ncl 280201198 con acta 28 de 2011</t>
  </si>
  <si>
    <t>280201088 1</t>
  </si>
  <si>
    <t>Planear la operación, reparación y mantenimiento de las redes de acueducto con base en la demanda del servicio</t>
  </si>
  <si>
    <t>se reestructura y queda incluida en las funciones de la 280201130-280201131 de acta 26 de 12 de 2008</t>
  </si>
  <si>
    <t>En correo del 02/06/2015 (Olga Pupiales) y teniendo en cuenta que el metodólogo de la MS Juan Álvaro Acevedo informa que esta norma tuvo cambios en su nombre debido a la actualización del mapa funcional,  se procedió a inactivar el estado de “consulta púb</t>
  </si>
  <si>
    <t>280201089 1</t>
  </si>
  <si>
    <t>Programar el mantenimiento correctivo en las redes de acueducto</t>
  </si>
  <si>
    <t>Esta norma es reemplazada por la 280201217, decisión avalada por el consejo de mesa mediante acta 001 del 08/04/2016.  Se inactiva código.</t>
  </si>
  <si>
    <t>280201090 1</t>
  </si>
  <si>
    <t>Administrar la información sobre reparaciones y mantenimiento para apoyar la toma de decisiones empresariales</t>
  </si>
  <si>
    <t>Esta norma es reemplazada por la 280201215, decisión avalada por el consejo de mesa mediante acta 001 del 08/04/2016.  Se inactiva código.</t>
  </si>
  <si>
    <t>Fue reemplazada por la(s) norma(s)  280201215,280201216  que ya se encuentra(n) publicada(s).</t>
  </si>
  <si>
    <t>280201091 1</t>
  </si>
  <si>
    <t>Verificar las condiciones de salud ocupacional en el puesto de trabajo</t>
  </si>
  <si>
    <t>Esta norma es reemplazada por la  280201239, decisión avalada por el consejo de mesa mediante acta 005 del 20/11/2017.</t>
  </si>
  <si>
    <t>280201092 1</t>
  </si>
  <si>
    <t>Realizar la operación, reparación y mantenimiento de las redes de acueducto con base en la demanda del servicio</t>
  </si>
  <si>
    <t>Queda incluida dentro de las ncl 280201128-280201129 con acta 25 de octubre de 2008</t>
  </si>
  <si>
    <t>Fue reemplazada por la(s) norma(s)  280201239 que ya se encuentra(n) publicada(s).</t>
  </si>
  <si>
    <t>280201093 1</t>
  </si>
  <si>
    <t>Realizar el mantenimiento correctivo en las redes de acueducto.</t>
  </si>
  <si>
    <t>esta inactiva queda dentro de las funciones de la ncl 280201128-280201129 con acta 25 de octubre de 2008</t>
  </si>
  <si>
    <t>Fue reemplazada por la(s) norma(s)  280201239  que ya se encuentra(n) publicada(s).</t>
  </si>
  <si>
    <t>280201094 1</t>
  </si>
  <si>
    <t>Prolongar y renovar redes de distribución de agua siguiendo los planos y especificaciones técnicas.</t>
  </si>
  <si>
    <t>280201095 1</t>
  </si>
  <si>
    <t>Reorganizar la información sobre reparaciones y mantenimiento para apoyar la toma de decisiones empresariales.</t>
  </si>
  <si>
    <t>280201096 1</t>
  </si>
  <si>
    <t>Disponer de la información para apoyar la toma de decisiones empresariales</t>
  </si>
  <si>
    <t>esta norma no está vigente porque se incluye en las funciones de la ncl 280201122 según acta 14 del 12- 12 de 2011</t>
  </si>
  <si>
    <t>280201097 1</t>
  </si>
  <si>
    <t>Organizar información para apoyar la toma de decisiones empresariales.</t>
  </si>
  <si>
    <t>280201098 1</t>
  </si>
  <si>
    <t>Mantener las condiciones de salud y seguridad en el puesto de trabajo.</t>
  </si>
  <si>
    <t>Queda incluida en las funciones de la ncl 280201198 con acta 28 de 2011</t>
  </si>
  <si>
    <t>280201099 1</t>
  </si>
  <si>
    <t>Aplicar las condiciones de salud y seguridad en el puesto de trabajo.</t>
  </si>
  <si>
    <t>280201100 1</t>
  </si>
  <si>
    <t>Manipular la información para apoyar la toma de decisiones en los procesos.</t>
  </si>
  <si>
    <t>280201101 1</t>
  </si>
  <si>
    <t>Establecer la información para apoyar la toma de decisiones empresariales</t>
  </si>
  <si>
    <t>280201102 1</t>
  </si>
  <si>
    <t>Concretar la información para apoyar la toma de decisiones en los procesos</t>
  </si>
  <si>
    <t>280201103 1</t>
  </si>
  <si>
    <t>Cumplir con las condiciones de salud y seguridad en el puesto de trabajo.</t>
  </si>
  <si>
    <t>280201104 1</t>
  </si>
  <si>
    <t>Manejar la tesorería ciñéndose a la normatividad y requerimientos empresariales.</t>
  </si>
  <si>
    <t>280201105 1</t>
  </si>
  <si>
    <t>Coordinar las actividades de operación de las redes de alcantarillado con base en el servicio</t>
  </si>
  <si>
    <t>Esta queda incluida dentro de las funciones de la ncl 280201132-280201133 según acta 25 de octubre de 2008</t>
  </si>
  <si>
    <t>Teniendo en cuenta la solicitud del Director del SNFT y con el fin de cumplir con el proceso de ECCL, se extiende vigencia hasta el 01-03-2017.
Esta norma es reemplazada por la  280201233, decisión avalada por el consejo de mesa mediante acta 003 del 08/0</t>
  </si>
  <si>
    <t>280201106 1</t>
  </si>
  <si>
    <t>Apropiar las condiciones de salud y seguridad en el puesto de trabajo</t>
  </si>
  <si>
    <t>Fue reemplazada por la(s) norma(s)  280201233 que ya se encuentra(n) publicada(s).</t>
  </si>
  <si>
    <t>280201107 1</t>
  </si>
  <si>
    <t>Emplear las condiciones de salud ocupacional en el puesto de trabajo</t>
  </si>
  <si>
    <t>Según carta remitida por la Secretaria Técnica de la MS, se solicita que las Normas que pierden vigencia en Abril del presente año, se les  Extienda  vigencia  por un año más hasta terminar con la actualización del Mapa Funcional y las verificaciones tant</t>
  </si>
  <si>
    <t>280201108 1</t>
  </si>
  <si>
    <t>Realizar la operación, y reparación de las redes y estructuras de alcantarillado</t>
  </si>
  <si>
    <t>Fue reemplazada por la(s) norma(s)  280201221 que ya se encuentra(n) publicada(s).</t>
  </si>
  <si>
    <t>280201109 1</t>
  </si>
  <si>
    <t>Realizar el mantenimiento en las redes y estructuras de alcantarillado.</t>
  </si>
  <si>
    <t>Queda incluida dentro de las funciones de la ncl 280201134-280201135 según acta 25 de octubre de 2008</t>
  </si>
  <si>
    <t>280201110 1</t>
  </si>
  <si>
    <t>Registrar la información sobre reparaciones y mantenimiento para apoyar la toma de decisiones empresariales.</t>
  </si>
  <si>
    <t>280201111 1</t>
  </si>
  <si>
    <t>Implementar las condiciones de salud ocupacional en el sitio de trabajo.</t>
  </si>
  <si>
    <t>Teniendo en cuenta la solicitud del Director del SNFT y con el fin de cumplir con el proceso de ECCL, se extiende vigencia hasta el 01-03-2017.
Esta norma es reemplazada por la  280201221, decisión avalada por el consejo de mesa mediante acta 003 del 08/0</t>
  </si>
  <si>
    <t>280201113 1</t>
  </si>
  <si>
    <t>Programar el mantenimiento correctivo en las redes de alcantarillado</t>
  </si>
  <si>
    <t>280201114 1</t>
  </si>
  <si>
    <t>Operar los pozos profundos de acuerdo con las especificaciones técnicas</t>
  </si>
  <si>
    <t>Solicita ampliación de vigencia mediante carta suscrita por el Secretario Técnico de fecha 18/06/2014. Extensión de vigencia hasta 31/12/2014.
Mediante carta firmada por la Secretaría Técnica de la MS del 27/11/2014, solicita la extensión de vigencia hast</t>
  </si>
  <si>
    <t>Fue reemplazada por la(s) norma(s)  280201220 que ya se encuentra(n) publicada(s).</t>
  </si>
  <si>
    <t>280201114 2</t>
  </si>
  <si>
    <t>Operar los pozos profundos de acuerdo con las especificaciones técnicas.</t>
  </si>
  <si>
    <t>280201115 1</t>
  </si>
  <si>
    <t>Suministrar la información de la operación de los pozos profundos aplicando las políticas empresariales</t>
  </si>
  <si>
    <t>280201116 1</t>
  </si>
  <si>
    <t>Esta norma es reemplazada por la  280201211, decisión avalada por el consejo de mesa mediante acta 005 del 20/11/2017.</t>
  </si>
  <si>
    <t>Fue reemplazada por la(s) norma(s)  280201211  que ya se encuentra(n) publicada(s).</t>
  </si>
  <si>
    <t>280201117 1</t>
  </si>
  <si>
    <t>Controlar la operación de manejo integral de residuos sólidos según políticas empresariales</t>
  </si>
  <si>
    <t>Esta norma es reemplazada por la 280201225, decisión avalada por el consejo de mesa mediante acta 005 del 20/11/2017.</t>
  </si>
  <si>
    <t>Fue reemplazada por la(s) norma(s)  280201211 que ya se encuentra(n) publicada(s).</t>
  </si>
  <si>
    <t>Fue reemplazada por la(s) norma(s) 280201225 que ya se encuentra(n) publicada(s).</t>
  </si>
  <si>
    <t>280201117 2</t>
  </si>
  <si>
    <t>Controlar las actividades operativas de las empresas de aseo según la normatividad vigente</t>
  </si>
  <si>
    <t>280201118 1</t>
  </si>
  <si>
    <t>Manejar la información concerniente a la supervisión de las actividades de los servicios de aseo</t>
  </si>
  <si>
    <t>280201119 1</t>
  </si>
  <si>
    <t>Aplicar la reglamentación de salud ocupacional durante su trabajo</t>
  </si>
  <si>
    <t>280201120 1</t>
  </si>
  <si>
    <t>Asegurar el funcionamiento de las válvulas de acuerdo con los requerimientos del sistema de acueducto.</t>
  </si>
  <si>
    <t>Fue reemplazada por la(s) norma(s)  280201219 que ya se encuentra(n) publicada(s).</t>
  </si>
  <si>
    <t>280201121 1</t>
  </si>
  <si>
    <t>Realizar mantenimiento de estaciones reductoras de acuerdo con los procedimientos técnicos establecidos.</t>
  </si>
  <si>
    <t>280201122 1</t>
  </si>
  <si>
    <t>Manejar la información de los procedimientos técnicos establecidos de acuerdo con los requerimientos organizacionales.</t>
  </si>
  <si>
    <t>280201122 2</t>
  </si>
  <si>
    <t>Generar información de los procedimientos técnicos y/o administrativos para apoyar la toma de las decisiones empresariales</t>
  </si>
  <si>
    <t>280201123 1</t>
  </si>
  <si>
    <t>Realizar el mantenimiento del sistema de alcantarillado con equipo de succión-presión según la programación de la organización.</t>
  </si>
  <si>
    <t>Esta norma es reemplazada por la 280201230, decisión avalada por el consejo de mesa mediante acta 003 del 08/03/2017. Se inactiva código.</t>
  </si>
  <si>
    <t>280201123 2</t>
  </si>
  <si>
    <t>Realizar la limpieza de las redes del sistema del alcantarillado y/o pozos de inspección con equipo de succión- presión de acuerdo con la demanda del servicio.</t>
  </si>
  <si>
    <t>Se inactiva según acta 400 del 19-09-2019. Queda inmersa en la norma  280501168</t>
  </si>
  <si>
    <t>Fue reemplazada por la(s) norma(s) 280201230 que ya se encuentra(n) publicada(s).</t>
  </si>
  <si>
    <t>280201124 1</t>
  </si>
  <si>
    <t>Emplear condiciones de salud y seguridad en los ambientes de trabajo.</t>
  </si>
  <si>
    <t>Se inactiva este código por cuanto esta NCL es reemplazada por la NCL 280201198_1, s/Acta 028 del 05/05/2012 del Consejo General de la MS.
 queda incluida dentro de las funciones de la ncl 280201198 con acta 28 de 2011</t>
  </si>
  <si>
    <t>280201125 1</t>
  </si>
  <si>
    <t>Operar equipos y herramientas para corte de césped aplicando criterios técnicos, ambientales y de seguridad.</t>
  </si>
  <si>
    <t>En correo del 02/06/2015 (Olga Pupiales) y teniendo en cuenta que el metodólogo de la MS Juan Álvaro Acevedo informa que esta norma tuvo cambios en su nombre debido a la actualización del mapa funcional, se procedió a inactivar el estado de “consulta púb</t>
  </si>
  <si>
    <t>El Consejo Ejecutivo aprueba el traslado de la NSCL de la Mesa Sectorial de Agua Potable y Saneamiento Básico a la Mesa Sectorial de Mantenimiento, según acta 001 del 08-04-2016 dado que no es misional, por lo tanto se inactiva esta Norma. Código nuevo 28</t>
  </si>
  <si>
    <t>280201126 1</t>
  </si>
  <si>
    <t>Recoger los residuos sólidos de acuerdo con las normas establecidas.</t>
  </si>
  <si>
    <t>Esta norma es reemplazada por la 280201217, decisión avalada por el consejo de mesa mediante acta 001 del 08/04/2016. Se inactiva código.</t>
  </si>
  <si>
    <t>Fue reemplazada por la(s) norma(s)  280501163  que ya se encuentra(n) publicada(s).</t>
  </si>
  <si>
    <t>280201127 1</t>
  </si>
  <si>
    <t>Ejecutar el barrido y limpieza manual de vías y áreas públicas de acuerdo con las rutas establecidas en las zonas asignadas.</t>
  </si>
  <si>
    <t>Esta norma es reemplazada por la 280201215, decisión avalada por el consejo de mesa mediante acta 001 del 08/04/2016. Se inactiva código.</t>
  </si>
  <si>
    <t>Fue reemplazada por la(s) norma(s) 280201215,280201216 que ya se encuentra(n) publicada(s).</t>
  </si>
  <si>
    <t>280201128 1</t>
  </si>
  <si>
    <t>Ejecutar las actividades operativas del sistema de acueducto de acuerdo con los procedimientos establecidos</t>
  </si>
  <si>
    <t>Esta norma es reemplazada por la 280201239, decisión avalada por el consejo de mesa mediante acta 005 del 20/11/2017.</t>
  </si>
  <si>
    <t>280201128 2</t>
  </si>
  <si>
    <t>Ejecutar actividades operativas de redes del sistema de acueducto de acuerdo con procedimientos establecidos.</t>
  </si>
  <si>
    <t>Fue reemplazada por la(s) norma(s) 280201239 que ya se encuentra(n) publicada(s).</t>
  </si>
  <si>
    <t>280201129 1</t>
  </si>
  <si>
    <t>Ejecutar los trabajos de intervención sobre el sistema de acueducto de acuerdo con las normas técnicas y la normatividad legal vigente</t>
  </si>
  <si>
    <t>280201129 2</t>
  </si>
  <si>
    <t>Ejecutar la intervención de las redes del sistema de acueducto de acuerdo con las normas técnicas vigentes.</t>
  </si>
  <si>
    <t>280201130 1</t>
  </si>
  <si>
    <t>Coordinar las actividades operativas del sistema de acueducto de acuerdo con la planificación y novedades del servicio.</t>
  </si>
  <si>
    <t>280201130 2</t>
  </si>
  <si>
    <t>Coordinar actividades operativas en redes de acueducto de acuerdo con la planificación y novedades del servicio.</t>
  </si>
  <si>
    <t>280201131 1</t>
  </si>
  <si>
    <t>Asegurar los trabajos de intervención sobre el sistema de acueducto de acuerdo con la planificación realizada y los procedimientos establecidos</t>
  </si>
  <si>
    <t>280201131 2</t>
  </si>
  <si>
    <t>Asegurar la intervención de redes de acueducto de acuerdo con la planificación y procedimientos establecidos.</t>
  </si>
  <si>
    <t>280201132 1</t>
  </si>
  <si>
    <t>Organizar las acciones operativas del sistema de alcantarillado de acuerdo con planes y novedades del servicio.</t>
  </si>
  <si>
    <t>280201132 2</t>
  </si>
  <si>
    <t>Coordinar actividades operativas de redes del sistema de alcantarillado de acuerdo con planes y novedades del servicio.</t>
  </si>
  <si>
    <t>Fue reemplazada por la(s) norma(s)  280201217  que ya se encuentra(n) publicada(s).</t>
  </si>
  <si>
    <t>280201133 1</t>
  </si>
  <si>
    <t>Asegurar los trabajos de intervención sobre el sistema de alcantarillado.</t>
  </si>
  <si>
    <t>Fue reemplazada por la(s) norma(s)  280201222 que ya se encuentra(n) publicada(s).</t>
  </si>
  <si>
    <t>280201133 2</t>
  </si>
  <si>
    <t>Asegurar la intervención de redes del sistema de alcantarillado de acuerdo con las normas técnicas vigentes.</t>
  </si>
  <si>
    <t>280201134 1</t>
  </si>
  <si>
    <t>Efectuar las actividades operativas del sistema de alcantarillado de acuerdo con las normas técnicas y normatividad legal vigente</t>
  </si>
  <si>
    <t>Fue reemplazada por la(s) norma(s)  280201236 que ya se encuentra(n) publicada(s).</t>
  </si>
  <si>
    <t>280201134 2</t>
  </si>
  <si>
    <t>Efectuar las actividades operativas de las redes de alcantarillado de acuerdo con las normas técnicas vigentes.</t>
  </si>
  <si>
    <t>280201135 1</t>
  </si>
  <si>
    <t>Intervenir el sistema de alcantarillado de acuerdo con los procedimientos, las normas técnicas y la normatividad vigente</t>
  </si>
  <si>
    <t>Teniendo en cuenta la solicitud del Director del SNFT y con el fin de cumplir con el proceso de ECCL, se extiende vigencia hasta el 01-03-2017.
 Esta norma es reemplazada por la 280201233, decisión avalada por el consejo de mesa mediante acta 003 del 08/0</t>
  </si>
  <si>
    <t>Fue reemplazada por la(s) norma(s)  280201236  que ya se encuentra(n) publicada(s).</t>
  </si>
  <si>
    <t>280201135 2</t>
  </si>
  <si>
    <t>Construir redes de alcantarillado de acuerdo con los procedimientos y las normas técnicas vigentes.</t>
  </si>
  <si>
    <t>Fue reemplazada por la(s) norma(s) 280201233 que ya se encuentra(n) publicada(s).</t>
  </si>
  <si>
    <t>280201136 1</t>
  </si>
  <si>
    <t>Asegurar la gestión operativa de los productos químicos requeridos en los procesos de tratamiento</t>
  </si>
  <si>
    <t>Según carta remitida por la Secretaria Técnica de la MS, se solicita que las Normas que pierden vigencia en Abril del presente año, se les Extienda vigencia por un año más hasta terminar con la actualización del Mapa Funcional y las verificaciones tant</t>
  </si>
  <si>
    <t>Fue reemplazada por la(s) norma(s)  280201237  que ya se encuentra(n) publicada(s).</t>
  </si>
  <si>
    <t>280201136 2</t>
  </si>
  <si>
    <t>Asegurar la gestión operativa de productos químicos en procesos de tratamiento según procedimiento establecido.</t>
  </si>
  <si>
    <t>Fue reemplazada por la(s) norma(s) 280201221 que ya se encuentra(n) publicada(s).</t>
  </si>
  <si>
    <t>280201137 1</t>
  </si>
  <si>
    <t>Caracterizar el agua en el sistema de potabilización de acuerdo con el comportamiento de los procesos de tratamiento, la normatividad legal y las normas técnicas.</t>
  </si>
  <si>
    <t>Esta norma es reemplazada por la 280201217 y 280201224 decisión avalada por el consejo de mesa mediante acta 001 del 08/04/2016.  Se inactiva código.</t>
  </si>
  <si>
    <t>280201137 2</t>
  </si>
  <si>
    <t>Caracterizar agua en el sistema de potabilización de acuerdo con el estado del proceso y las normas técnicas.</t>
  </si>
  <si>
    <t>Esta norma es reemplazada por la 280201213, decisión avalada por Consejo ejectuvio mediante Acta 004 del 9/09/2015. Se inactiva código.</t>
  </si>
  <si>
    <t>280201138 1</t>
  </si>
  <si>
    <t>Asegurar la continuidad de los procesos en los sistemas de tratamiento de agua.</t>
  </si>
  <si>
    <t>Teniendo en cuenta la solicitud del Director del SNFT y con el fin de cumplir con el proceso de ECCL, se extiende vigencia hasta el 01-03-2017.
 Esta norma es reemplazada por la 280201221, decisión avalada por el consejo de mesa mediante acta 003 del 08/0</t>
  </si>
  <si>
    <t>280201138 2</t>
  </si>
  <si>
    <t>Asegurar continuidad de los procesos en sistemas de tratamiento de agua de acuerdo con procedimientos establecidos.</t>
  </si>
  <si>
    <t>Según comunicación emitida por la MS de mercadeo donde aceptan la norma pendiente asignación de código</t>
  </si>
  <si>
    <t>280201139 1</t>
  </si>
  <si>
    <t>Captar agua cruda para el sistema de potabilización de acuerdo con las normas técnicas y ambientales vigentes.</t>
  </si>
  <si>
    <t>Solicita ampliación de vigencia mediante carta suscrita por el Secretario Técnico de fecha 18/06/2014. Extensión de vigencia hasta 31/12/2014.
 Mediante carta firmada por la Secretaría Técnica de la MS del 27/11/2014, solicita la extensión de vigencia hast</t>
  </si>
  <si>
    <t>Fue reemplazada por la(s) norma(s) 280201220 que ya se encuentra(n) publicada(s).</t>
  </si>
  <si>
    <t>280201140 1</t>
  </si>
  <si>
    <t>Operar los equipos y componentes de los sistemas de potabilización de acuerdo con las normas técnicas.</t>
  </si>
  <si>
    <t>280201140 2</t>
  </si>
  <si>
    <t>280201141 1</t>
  </si>
  <si>
    <t>Controlar estructuras, redes de distribución y equipos de control del sistema para garantizar el suministro del servicio de acuerdo con los manuales técnicos.</t>
  </si>
  <si>
    <t>Esta norma es reemplazada por la 280201211, decisión avalada por el consejo de mesa mediante acta 005 del 20/11/2017.</t>
  </si>
  <si>
    <t>Fue reemplazada por la(s) norma(s) 280201211 que ya se encuentra(n) publicada(s).</t>
  </si>
  <si>
    <t>280201141 2</t>
  </si>
  <si>
    <t>Controlar redes de distribución y equipos del sistema de suministro de agua de acuerdo con los manuales técnicos.</t>
  </si>
  <si>
    <t>280201142 1</t>
  </si>
  <si>
    <t>Establecer comunicación con los usuarios y el entorno sectorial.</t>
  </si>
  <si>
    <t>Fue reemplazada por la(s) norma(s)  280201218 que ya se encuentra(n) publicada(s).</t>
  </si>
  <si>
    <t>280201142 2</t>
  </si>
  <si>
    <t>Establecer comunicación con los usuarios y el entorno sectorial de acuerdo con los planes establecidos.</t>
  </si>
  <si>
    <t>280201143 1</t>
  </si>
  <si>
    <t>Instalar redes de distribución de acuerdo con los manuales técnicos y normatividad vigente.</t>
  </si>
  <si>
    <t>280201144 1</t>
  </si>
  <si>
    <t>Ejecutar las actividades operativas del proceso comercial en la prestación de los servicios de acueducto.</t>
  </si>
  <si>
    <t>Fue reemplazada por la(s) norma(s) 280201219 que ya se encuentra(n) publicada(s).</t>
  </si>
  <si>
    <t>280201145 1</t>
  </si>
  <si>
    <t>Diagnosticar el estado de los componentes eléctricos del sistema de tratamiento de agua de acuerdo con el tipo de equipo, los documentos técnicos y los procedimientos establecidos.</t>
  </si>
  <si>
    <t>280201145 2</t>
  </si>
  <si>
    <t>Diagnosticar componentes eléctricos del sistema de tratamiento de agua de acuerdo con procedimiento establecido.</t>
  </si>
  <si>
    <t>Se inactiva según acta 400 del 19-09-2019, no es misional de la MS y se encuentra como referente de la norma 220601072 de la MS de Gestión de Procesos Productivos</t>
  </si>
  <si>
    <t>280201146 1</t>
  </si>
  <si>
    <t>Ejecutar los trabajos sobre los componentes eléctricos del sistema de tratamiento de agua de acuerdo con el tipo de intervención, los documentos técnicos y los procedimientos establecidos.</t>
  </si>
  <si>
    <t>Según Acta 028 del 18/05/2012 el Consejo General de Mesa aprueba que en esta norma se fusionan la 280201124_1 y 280201154_2, códigos que se inactivan.</t>
  </si>
  <si>
    <t>280201146 2</t>
  </si>
  <si>
    <t>Intervenir componentes eléctricos del sistema de tratamiento de agua de acuerdo con procedimiento establecido.</t>
  </si>
  <si>
    <t>280201147 1</t>
  </si>
  <si>
    <t>Diagnosticar el estado de los componentes mecánicos del sistema de tratamiento de agua de acuerdo con el tipo de equipo, los documentos técnicos y los procedimientos establecidos.</t>
  </si>
  <si>
    <t>Se inactiva según acta 400 del 19-09-2019. Queda inmersa en la norma 280501168</t>
  </si>
  <si>
    <t>Mediante acta 005 del 20/11/2017, el Consejo de mesa avala la norma 280201211, Reemplaza la normas   280201141.</t>
  </si>
  <si>
    <t>280201147 2</t>
  </si>
  <si>
    <t>Diagnosticar componentes mecánicos del sistema de tratamiento de agua de acuerdo con procedimiento establecido.</t>
  </si>
  <si>
    <t>280201148 1</t>
  </si>
  <si>
    <t>Ejecutar los trabajos sobre los componentes mecánicos del sistema de tratamiento de agua de acuerdo con el tipo de intervención, los documentos técnicos y los procedimientos establecidos.</t>
  </si>
  <si>
    <t>Mediante acta 001 del 08/04/2016, el Consejo de mesa avala la norma 280201214 que reemplaza las 280201033 Y 280201034.</t>
  </si>
  <si>
    <t>Fue reemplazada por la(s) norma(s)  280201242 que ya se encuentra(n) publicada(s).</t>
  </si>
  <si>
    <t>280201148 2</t>
  </si>
  <si>
    <t>Mediante acta 001 del 08/04/2016, el Consejo de mesa avala la norma 280201215 que reemplaza la 280201127.</t>
  </si>
  <si>
    <t>Fue reemplazada por la(s) norma(s)  280201243 que ya se encuentra(n) publicada(s).</t>
  </si>
  <si>
    <t>Fue reemplazada por la(s) norma(s) 280501163 que ya se encuentra(n) publicada(s).</t>
  </si>
  <si>
    <t>280201165 1</t>
  </si>
  <si>
    <t>Gestionar la calidad del recurso aire, teniendo en cuenta la legislación aplicable y la estrategia de producción más limpia.</t>
  </si>
  <si>
    <t>Mediante acta 001 del 08/04/2016, el Consejo de mesa avala la norma 280201216 que reemplaza la 280201127</t>
  </si>
  <si>
    <t>Fue reemplazada por la(s) norma(s) 280201246 que ya se encuentra(n) publicada(s).</t>
  </si>
  <si>
    <t>280201166 1</t>
  </si>
  <si>
    <t>Gestionar el manejo integral del agua, teniendo en cuenta la legislación aplicable y la estrategia de producción más limpia.</t>
  </si>
  <si>
    <t>Mediante acta 001 del 08/04/2016, el Consejo de mesa avala la norma 280201217 que reemplaza las 280201175,280201126, 280201184</t>
  </si>
  <si>
    <t>Fue reemplazada por la(s) norma(s) 280201245 que ya se encuentra(n) publicada(s).</t>
  </si>
  <si>
    <t>280201167 1</t>
  </si>
  <si>
    <t>Realizar la gestión integral de los residuos sólidos generados en los procesos productivos de acuerdo con las normas ambientales vigentes.</t>
  </si>
  <si>
    <t>Mediante acta 003 del 08/03/2017, el Consejo de mesa avala la norma 280201218, Reemplaza la norma 280201193</t>
  </si>
  <si>
    <t>280201168 1</t>
  </si>
  <si>
    <t>Gestionar el manejo y uso eficiente de la energía, con base en la legislación aplicable y la estrategia de producción más limpia.</t>
  </si>
  <si>
    <t>Mediante acta 003 del 08/03/2017, el Consejo de mesa avala la norma 280201219, Reemplaza la norma 280201193</t>
  </si>
  <si>
    <t>280201169 1</t>
  </si>
  <si>
    <t>Efectuar el diagnóstico ambiental de los recursos naturales renovables de acuerdo con las metodologías y procedimientos establecidos.</t>
  </si>
  <si>
    <t>Mediante acta 003 del 08/03/2017, el Consejo de mesa avala la norma 280201220, Reemplaza la norma 280201193</t>
  </si>
  <si>
    <t>280201170 1</t>
  </si>
  <si>
    <t>Apoyar la formulación del plan de ordenamiento y manejo del ecosistema de acuerdo con los procedimientos establecidos y la normatividad vigente.</t>
  </si>
  <si>
    <t>Mediante acta 003 del 08/03/2017, el Consejo de mesa avala la norma 280201221, Reemplaza la norma 280201193</t>
  </si>
  <si>
    <t>280201171 1</t>
  </si>
  <si>
    <t>Implementar prácticas de manejo y conservación de suelos, aplicando criterios técnicos y normatividad vigente.</t>
  </si>
  <si>
    <t>Mediante acta 003 del 08/03/2017, el Consejo de mesa avala la norma 280201222, Reemplaza la normas. Mediante Acta 003 del 14/10/2021 el Consejo Ejecutivo de la MS Agua Potable y Saneamiento Básico avala la inactivación de esta norma porque su función se e</t>
  </si>
  <si>
    <t>280201172 1</t>
  </si>
  <si>
    <t>Realizar programas de saneamiento ambiental básico, aplicando las normatividad vigente y los procedimientos técnicos establecidos.</t>
  </si>
  <si>
    <t>Mediante acta 003 del 08/03/2017, el Consejo de mesa avala la norma 280201223, Reemplaza la norma 280201193</t>
  </si>
  <si>
    <t>280201173 1</t>
  </si>
  <si>
    <t>Desarrollar estrategias para el manejo y conservación de la flora silvestre, de acuerdo con los procedimientos establecidos y la normatividad vigente.</t>
  </si>
  <si>
    <t>Mediante acta 003 del 08/03/2017, el Consejo de mesa avala la norma 280201224, Reemplaza la norma 280201193</t>
  </si>
  <si>
    <t>280201174 1</t>
  </si>
  <si>
    <t>Desarrollar estrategias para el manejo y conservación de la fauna silvestre, de acuerdo con los procedimientos establecidos y la normatividad vigente.</t>
  </si>
  <si>
    <t>Mediante acta 005 del 20/11/2017, el Consejo de mesa avala la norma 280201225, Reemplaza la normas   280201117.</t>
  </si>
  <si>
    <t>280201175 1</t>
  </si>
  <si>
    <t>Recoger los residuos recuperables de acuerdo con las normas ambientales vigentes</t>
  </si>
  <si>
    <t>Fue reemplazada por la(s) norma(s) 280201217 que ya se encuentra(n) publicada(s).</t>
  </si>
  <si>
    <t>280201176 1</t>
  </si>
  <si>
    <t>Transportar los residuos sólidos recuperables de acuerdo con las normas técnicas, ambientales y de seguridad vigentes.</t>
  </si>
  <si>
    <t>Fue reemplazada por la(s) norma(s) 280201222 que ya se encuentra(n) publicada(s).</t>
  </si>
  <si>
    <t>280201177 1</t>
  </si>
  <si>
    <t>Clasificar los residuos sólidos recuperables de acuerdo con las normas establecidas y la forma de venta.</t>
  </si>
  <si>
    <t>280201178 1</t>
  </si>
  <si>
    <t>Controlar el ingreso de vehículos de acuerdo con los procedimientos establecidos.</t>
  </si>
  <si>
    <t>Mediante acta 003 del 08/03/2017, el Consejo de mesa avala la norma 280201230, Reemplaza la norma 280201193</t>
  </si>
  <si>
    <t>Fue reemplazada por la(s) norma(s) 280201236 que ya se encuentra(n) publicada(s).</t>
  </si>
  <si>
    <t>280201179 1</t>
  </si>
  <si>
    <t>Recibir los residuos sólidos en el sitio de disposición de acuerdo con normas técnicas y ambientales vigentes</t>
  </si>
  <si>
    <t>Mediante acta 003 del 08/03/2017, el Consejo de mesa avala la norma 280201231, Reemplaza la norma 280201193</t>
  </si>
  <si>
    <t>280201180 1</t>
  </si>
  <si>
    <t>Disponer los residuos sólidos de acuerdo con las normas técnicas y ambientales vigentes</t>
  </si>
  <si>
    <t>Mediante acta 003 del 08/03/2017, el Consejo de mesa avala la norma 280201232, Reemplaza la norma 280201193</t>
  </si>
  <si>
    <t>280201181 1</t>
  </si>
  <si>
    <t>Realizar obras de drenaje de gases, lixiviados y agus de escorrentía según norma tecnica de rellenos sanitarios.</t>
  </si>
  <si>
    <t>Mediante acta 003 del 08/03/2017, el Consejo de mesa avala la norma 280201233, Reemplaza la norma 280201193</t>
  </si>
  <si>
    <t>280201182 1</t>
  </si>
  <si>
    <t>Monitorear las variables ambientales y geotécnicas del sitio de disposición.</t>
  </si>
  <si>
    <t>Mediante acta 005 del 20/11/2017, el Consejo de mesa avala la norma 280201234, Reemplaza las normas   280201083, 280201186.</t>
  </si>
  <si>
    <t>Fue reemplazada por la(s) norma(s) 280201237 que ya se encuentra(n) publicada(s).</t>
  </si>
  <si>
    <t>280201183 1</t>
  </si>
  <si>
    <t>Efectuar el cierre, clausura y pos clausura del sitio de disposición con base en parámetros técnicos y ambientales.</t>
  </si>
  <si>
    <t>Mediante acta 005 del 20/11/2017, el Consejo de mesa avala la norma 280201236, Reemplaza las normas   280201180, 280201178, 280201179, 280201181 y 280201183</t>
  </si>
  <si>
    <t>280201184 1</t>
  </si>
  <si>
    <t>Maniobrar equipos mecanicos de recoleccion, transporte residuos y limpieza de vias y areas públicas según normas.</t>
  </si>
  <si>
    <t>Esta norma es reemplazada por la 280201217 y 280201224 decisión avalada por el consejo de mesa mediante acta 001 del 08/04/2016. Se inactiva código.</t>
  </si>
  <si>
    <t>Mediante acta 005 del 20/11/2017, el Consejo de mesa avala la norma 280201237, Reemplaza las normas   280201182</t>
  </si>
  <si>
    <t>280201185 1</t>
  </si>
  <si>
    <t>Realizar análisis microbiológico de muestras de aguas de acuerdo con las técnicas y métodos establecidos.</t>
  </si>
  <si>
    <t>280201186 1</t>
  </si>
  <si>
    <t>Vigilar la calidad de agua de uso recreativo y terapéutico de acuerdo con la normatividad vigente.</t>
  </si>
  <si>
    <t>Mediante acta 005 del 20/11/2017, el Consejo de mesa avala la norma 280201239, Reemplaza las normas   280201128, 280201129, 280201130, 280201131, 280201132, 280201133, 280201189, 280201190, 280201134, 280201138.</t>
  </si>
  <si>
    <t>280201187 1</t>
  </si>
  <si>
    <t>Desarrollar estrategias de promoción empresarial de los servicios publicos domiciliarios</t>
  </si>
  <si>
    <t>Mediante acta 005 del 20/11/2017, el Consejo de mesa avala la norma 280201241, Reemplaza las normas   280201066 y 280201114.</t>
  </si>
  <si>
    <t>280201188 1</t>
  </si>
  <si>
    <t>Controlar las perdidas por servicios no facturados,y/o las inconsistencias, de acuerdo con la normatividad y políticas de la entidad</t>
  </si>
  <si>
    <t>280201189 1</t>
  </si>
  <si>
    <t>Coordinar los procesos de reposición de
 medidores, suspensión, reinstalación, corte, reconexión, del servicio de acuerdo con la normatividad vigente</t>
  </si>
  <si>
    <t>280201190 1</t>
  </si>
  <si>
    <t>Coordinar los procedimientos de lectura de los medidores cumpliendo con la normatividad existente</t>
  </si>
  <si>
    <t>280201191 1</t>
  </si>
  <si>
    <t>Gestionar los procedimientos administrativos para vinculación de nuevos clientes, la reposición de medidores, suspensión, reinstalación, ,corte, reconexión del servicio de acuerdo con las políticas de la empresa</t>
  </si>
  <si>
    <t>280201192 1</t>
  </si>
  <si>
    <t>Realizar las actividades para el control de perdidas comerciales de acuerdo con la normatividad y las políticas de la entidad</t>
  </si>
  <si>
    <t>280201193 1</t>
  </si>
  <si>
    <t>Ejecutar el procedimiento de lectura de los medidores cumpliendo con la normatividad existente</t>
  </si>
  <si>
    <t>Fue reemplazada por la(s) norma(s) 280201218 que ya se encuentra(n) publicada(s).</t>
  </si>
  <si>
    <t>280201194 1</t>
  </si>
  <si>
    <t>Realizar la conexión de nuevos suscriptores, suspensión y/o reinstalación, corte y/o la reconexión del servicio de acuerdo con la normatividad y las políticas de la entidad</t>
  </si>
  <si>
    <t>280201195 1</t>
  </si>
  <si>
    <t>Operar los equipos y componentes de los sistemas de tratamiento de aguas residuales de acuerdo con los manuales técnicos y de procedimiento.</t>
  </si>
  <si>
    <t>280201196 1</t>
  </si>
  <si>
    <t>Caracterizar fisicoquímicamente el agua residual de acuerdo con las condiciones del sistema.</t>
  </si>
  <si>
    <t>280201197 1</t>
  </si>
  <si>
    <t>Operar los sistemas de tratamiento de lodos de acuerdo con los manuales técnicos y de procedimiento.</t>
  </si>
  <si>
    <t>280201198 1</t>
  </si>
  <si>
    <t>Cumplir las prácticas de salud y seguridad en los ambientes de trabajo de acuerdo con la normatividad vigente y los procedimientos establecidos.</t>
  </si>
  <si>
    <t>Se inactiva por traslado a nueva MS de Bibliotecas según Acta 001 del 05/10/2014.
Nuevo codigo de la NCL 250603001</t>
  </si>
  <si>
    <t>Cumplir las prácticas de seguridad y salud en el trabajo atendiendo la normatividad vigente y los procedimientos establecidos.</t>
  </si>
  <si>
    <t>280201201 1</t>
  </si>
  <si>
    <t>Determinar características fisicoquímicas del agua de acuerdo con procedimientos técnicos.</t>
  </si>
  <si>
    <t>• Fue reemplazada en la novedad de Fusión por la norma: Código 291201093 – Versión 1 - Titulo de la Norma Valorar muestras de acuerdo con técnicas de análisis y buenas prácticas de laboratorio.
 • Reemplaza a: Código: 280201196 Versión: 1 Titulo de la Norma: Caracterizar fisicoquímicamente el agua residual de acuerdo con las condiciones del sistema.
 • Norma Regulada.</t>
  </si>
  <si>
    <t>280201211 1</t>
  </si>
  <si>
    <t>Operar red de acueducto de acuerdo con procedimientos y normas técnicas</t>
  </si>
  <si>
    <t>Mediante acta 005 del 20/11/2017, el Consejo de mesa avala la norma 280201211, Reemplaza la normas 280201141.</t>
  </si>
  <si>
    <t>Se inactiva por traslado a nueva MS de Bibliotecas según Acta 001 del 05/10/2013.
Nuevo codigo de la NCL 250603002</t>
  </si>
  <si>
    <t>• Fue reemplazada en la novedad de Cambio de metodología por la norma: Código 280201248 – Versión 1 - Titulo de la Norma Operar red de acueducto de acuerdo con normativa técnica y tipo de servicio.
 • Reemplaza a: Código: 280201128 Versión: 1 Titulo de la Norma: Ejecutar las actividades operativas del sistema de acueducto de acuerdo con los procedimientos establecidos.
 • Reemplaza a: Código: 280201141 Versión: 1 Titulo de la Norma: Controlar estructuras, redes de distribución y equipos de control del sistema para garantizar el suministro del servicio de acuerdo con los manuales técnicos.
 • Norma Regulada.</t>
  </si>
  <si>
    <t>280201213 1</t>
  </si>
  <si>
    <t>Determinar características microbiológicas del agua de acuerdo con procedimientos técnicos.</t>
  </si>
  <si>
    <t>280201214 1</t>
  </si>
  <si>
    <t>Recolectar muestras de agua de acuerdo con procedimientos y normas técnicas.</t>
  </si>
  <si>
    <t>Fue reemplazada por la(s) norma(s) 280201242 que ya se encuentra(n) publicada(s).</t>
  </si>
  <si>
    <t>280201215 1</t>
  </si>
  <si>
    <t>Limpiar áreas públicas de acuerdo con las normas técnicas.</t>
  </si>
  <si>
    <t>Se inactiva por traslado a nueva MS Bibliotecas según Acta 001 del 05-10-2013.
Nuevo codigo de la NCL 250603003</t>
  </si>
  <si>
    <t>Fue reemplazada por la(s) norma(s) 280201243 que ya se encuentra(n) publicada(s).</t>
  </si>
  <si>
    <t>280201216 1</t>
  </si>
  <si>
    <t>Cortar césped de acuerdo con las normas técnicas.</t>
  </si>
  <si>
    <t>280201217 1</t>
  </si>
  <si>
    <t>Recolectar residuos sólidos de acuerdo con procedimientos técnicos.</t>
  </si>
  <si>
    <t>280201218 1</t>
  </si>
  <si>
    <t>Determinar consumos de agua de acuerdo con procedimientos técnicos</t>
  </si>
  <si>
    <t>Por decisión del Grupo de Gestión de Competencias Laborales y mediante Acta 001 del 18/12/2013 se extiende vigencia a esta norma por encontrarse soportando programas de formación profesional integral.
Se inactiva por traslado a nueva MS de Bibliotecas seg</t>
  </si>
  <si>
    <t>•	Reemplaza a: Código: 280201193 Versión: 1 Titulo de la Norma: Ejecutar el procedimiento de lectura de los medidores cumpliendo con la normatividad existente.
•	Norma Regulada.</t>
  </si>
  <si>
    <t>280201219 1</t>
  </si>
  <si>
    <t>Corregir defraudación de fluidos de acuerdo con procedimientos técnicos</t>
  </si>
  <si>
    <t>Se inactiva por traslado a nueva MS Bibliotecas según Acta 001 del 05-10-2013.
Nuevo codigo de la NCL 250603005</t>
  </si>
  <si>
    <t>280201220 1</t>
  </si>
  <si>
    <t>Manejar sistema de captación de agua de acuerdo con normas técnicas</t>
  </si>
  <si>
    <t>•	Reemplaza a: Código: 280201140 Versión: 2 Titulo de la Norma: Operar los equipos y componentes de los sistemas de potabilización de acuerdo con las normas técnicas.
•	Reemplaza a: Código: 280201136 Versión: 2 Titulo de la Norma: Asegurar la gestión operativa de productos químicos en procesos de tratamiento según procedimiento establecido.
•	Reemplaza a: Código: 280201138 Versión: 2 Titulo de la Norma: Asegurar continuidad de los procesos en sistemas de tratamiento de agua de acuerdo con procedimientos establecidos.
•	Reemplaza a: Código: 280201137 Versión: 2 Titulo de la Norma: aracterizar agua en el sistema de potabilización de acuerdo con el estado del proceso y las normas técnicas.
•	Norma Regulada.</t>
  </si>
  <si>
    <t>280201221 1</t>
  </si>
  <si>
    <t>280201222 1</t>
  </si>
  <si>
    <t>Reciclar residuos sólidos con base en parámetros técnicos y ambientales</t>
  </si>
  <si>
    <t>Se inactiva por traslado a nueva MS Bibliotecas según Acta 001 del 05-10-2013.
Nuevo codigo de la NCL 250603006</t>
  </si>
  <si>
    <t>280201223 1</t>
  </si>
  <si>
    <t>Supervisar pruebas de laboratorio de acuerdo con protocolos de caracterización de aguas</t>
  </si>
  <si>
    <t>•	Reemplaza a: Código: 280201031 Versión: 1 Titulo de la Norma: Estandarizar las técnicas para los análisis de las aguas acorde con las normas establecidas.
.
•	Reemplaza a: Código: 280201136 Versión: 1 Titulo de la Norma: Asegurar la gestión operativa de los productos químicos requeridos en los procesos de tratamiento
.
•	Reemplaza a: Código: 280201035 Versión: 2 Titulo de la Norma: Controlar inventarios del laboratorio de acuerdo con los procedimientos establecidos..
•	Norma Regulada.</t>
  </si>
  <si>
    <t>280201224 1</t>
  </si>
  <si>
    <t>Manejar equipos de compactación de residuos sólidos de acuerdo con procedimientos técnicos</t>
  </si>
  <si>
    <t>•	Reemplaza a: Código: 280201184 Versión: 1 Titulo de la Norma: Maniobrar equipos mecánicos de recolección, transporte residuos y limpieza de vías y áreas públicas según normas.
•	Norma Regulada.</t>
  </si>
  <si>
    <t>280201225 1</t>
  </si>
  <si>
    <t>Mediante acta 005 del 20/11/2017, el Consejo de mesa avala la norma 280201225, Reemplaza la normas 280201117.</t>
  </si>
  <si>
    <t>•	Reemplaza a: Código: 280201117 Versión: 1 Titulo de la Norma: Controlar la operación de manejo integral de residuos sólidos según políticas empresariales
.
•	Norma Regulada.</t>
  </si>
  <si>
    <t>280201226 1</t>
  </si>
  <si>
    <t>•	Reemplaza a: Código: 280201195 Versión: 1 Titulo de la Norma: Operar los equipos y componentes de los sistemas de tratamiento de aguas residuales de acuerdo con los manuales técnicos y de procedimiento..
•	Norma Regulada.</t>
  </si>
  <si>
    <t>280201227 1</t>
  </si>
  <si>
    <t>Mantener pozos sépticos de acuerdo con procedimientos técnicos</t>
  </si>
  <si>
    <t>•	Norma Regulada.</t>
  </si>
  <si>
    <t>280201228 1</t>
  </si>
  <si>
    <t>Tratar lodos de acuerdo con procedimientos técnicos</t>
  </si>
  <si>
    <t xml:space="preserve">Mediante Acta 004 del 09/10/2013 el Consejo Ejecutivo de la MS de Gestión Documental, decide inactivar esta NCL porque sus funciones se encuentran establecidas en las normas210602017, 210602018 y 210602019 de la MS de Gestión Documental.  Por lo tanto se </t>
  </si>
  <si>
    <t>•	Reemplaza a: Código: 280201197 Versión: 1 Titulo de la Norma: Operar los sistemas de tratamiento de lodos de acuerdo con los manuales técnicos y de procedimiento.
•	Norma Regulada.</t>
  </si>
  <si>
    <t>280201230 1</t>
  </si>
  <si>
    <t>Mantener redes de alcantarillado de acuerdo con procedimientos técnicos</t>
  </si>
  <si>
    <t>•	Reemplaza a: Código: 280201123 Versión: 2 Titulo de la Norma: Realizar la limpieza de las redes del sistema del alcantarillado y/o pozos de inspección con equipo de succión- presión de acuerdo con la demanda del servicio..
•	Norma Regulada.</t>
  </si>
  <si>
    <t>280201231 1</t>
  </si>
  <si>
    <t>Instalar redes de acueducto de acuerdo con procedimientos técnicos</t>
  </si>
  <si>
    <t>•	Reemplaza a: Código: 280201073 Versión: 1 Titulo de la Norma: Reponer los medidores de acuerdo con la normatividad
•	Reemplaza a: Código: 280201143 Versión: 1 Titulo de la Norma: Instalar redes de distribución de acuerdo con los manuales técnicos y normatividad vigente.
•	Reemplaza a: Código: 280201144 Versión: 1 Titulo de la Norma: Ejecutar las actividades operativas del proceso comercial en la prestación de los servicios de acueducto..
•	Norma Regulada.</t>
  </si>
  <si>
    <t>280201232 1</t>
  </si>
  <si>
    <t>Mantener redes de acueducto de acuerdo con procedimientos técnicos</t>
  </si>
  <si>
    <t>280201233 1</t>
  </si>
  <si>
    <t>Instalar redes de alcantarillado de acuerdo con procedimientos técnicos</t>
  </si>
  <si>
    <t>Se inactiva por traslado a nueva MS de Bibliotecas según Acta 001 del 05-10-2013.
Nuevo codigo de la NCL 250603007</t>
  </si>
  <si>
    <t>•	Reemplaza a: Código: 280201135 Versión: 1 Titulo de la Norma: Intervenir el sistema de alcantarillado de acuerdo con los procedimientos, las normas técnicas y la normatividad vigente
•	Norma Regulada.</t>
  </si>
  <si>
    <t>280201234 1</t>
  </si>
  <si>
    <t>Inspeccionar sistemas de agua de acuerdo con procedimiento operativo y normativa técnica</t>
  </si>
  <si>
    <t>Mediante acta 005 del 20/11/2017, el Consejo de mesa avala la norma 280201234, Reemplaza las normas 280201083, 280201186.</t>
  </si>
  <si>
    <t>•	Reemplaza a: Código: 280201083 Versión: 1 Titulo de la Norma: Vigilar la calidad del agua para consumo de acuerdo con la normatividad.
•	Reemplaza a: Código: 280201186 Versión: 1 Titulo de la Norma: Vigilar la calidad de agua de uso recreativo y terapéutico de acuerdo con la normatividad vigente..
•	Norma Regulada.</t>
  </si>
  <si>
    <t>280201236 1</t>
  </si>
  <si>
    <t>Disponer residuos sólidos de acuerdo con normas técnicas</t>
  </si>
  <si>
    <t>Mediante acta 005 del 20/11/2017, el Consejo de mesa avala la norma 280201236, Reemplaza las normas 280201180, 280201178, 280201179, 280201181 y 280201183</t>
  </si>
  <si>
    <t>•	Reemplaza a: Código: 280201178 Versión: 1 Titulo de la Norma: Controlar el ingreso de vehículos de acuerdo con los procedimientos establecidos..
•	Reemplaza a: Código: 280201179 Versión: 1 Titulo de la Norma: Recibir los residuos sólidos en el sitio de disposición de acuerdo con normas técnicas y ambientales vigentes.
•	Reemplaza a: Código: 280201180 Versión: 1 Titulo de la Norma: Disponer los residuos sólidos de acuerdo con las normas técnicas y ambientales vigentes.
•	Reemplaza a: Código: 280201181 Versión: 1 Titulo de la Norma: Realizar obras de drenaje de gases, lixiviados y agus de escorrentía según norma tecnica de rellenos sanitarios..
•	Reemplaza a: Código: 280201183 Versión: 1 Titulo de la Norma: Efectuar el cierre, clausura y pos clausura del sitio de disposición con base en parámetros técnicos y ambientales..
•	Norma Regulada.</t>
  </si>
  <si>
    <t>280201237 1</t>
  </si>
  <si>
    <t>Monitorear variables del relleno sanitario de acuerdo con normas técnicas</t>
  </si>
  <si>
    <t>Mediante acta 005 del 20/11/2017, el Consejo de mesa avala la norma 280201237, Reemplaza las normas 280201182</t>
  </si>
  <si>
    <t>Se inactiva por traslado a nueva MS Bibliotecas según Acta 001 del 05-10-2013.
Nuevo codigo de la NCL 250603008</t>
  </si>
  <si>
    <t>•	Reemplaza a: Código: 280201182 Versión: 1 Titulo de la Norma: Monitorear las variables ambientales y geotécnicas del sitio de disposición..
•	Norma Regulada.</t>
  </si>
  <si>
    <t>280201238 1</t>
  </si>
  <si>
    <t>Incinerar residuos sólidos con base en parámetros técnicos y normativa</t>
  </si>
  <si>
    <t>280201239 1</t>
  </si>
  <si>
    <t>Mediante acta 005 del 20/11/2017, el Consejo de mesa avala la norma 280201239, Reemplaza las normas 280201128, 280201129, 280201130, 280201131, 280201132, 280201133, 280201189, 280201190, 280201134, 280201138.</t>
  </si>
  <si>
    <t>•	Reemplaza a: Código: 280201128 Versión: 1 Titulo de la Norma: Ejecutar las actividades operativas del sistema de acueducto de acuerdo con los procedimientos establecidos
•	Reemplaza a: Código: 280201129 Versión: 1 Titulo de la Norma: Ejecutar los trabajos de intervención sobre el sistema de acueducto de acuerdo con las normas técnicas y la normatividad legal vigente
.
•	Reemplaza a: Código: 280201130 Versión: 1 Titulo de la Norma: Coordinar las actividades operativas del sistema de acueducto de acuerdo con la planificación y novedades del servicio.
.
•	Reemplaza a: Código: 280201131 Versión: 1 Titulo de la Norma: Asegurar los trabajos de intervención sobre el sistema de acueducto de acuerdo con la planificación realizada y los procedimientos establecidos
.
•	Reemplaza a: Código: 280201132 Versión: 1 Titulo de la Norma: Organizar las acciones operativas del sistema de alcantarillado de acuerdo con planes y novedades del servicio.
.
•	Reemplaza a: Código: 280201133 Versión: 1 Titulo de la Norma: Asegurar los trabajos de intervención sobre el sistema de alcantarillado.
.
•	Reemplaza a: Código: 280201190 Versión: 1 Titulo de la Norma: Coordinar los procedimientos de lectura de los medidores cumpliendo con la normatividad existente.
•	Reemplaza a: Código: 280201134 Versión: 1 Titulo de la Norma: Efectuar las actividades operativas del sistema de alcantarillado de acuerdo con las normas técnicas y normatividad legal vigente
.
•	Reemplaza a: Código: 280201138 Versión: 1 Titulo de la Norma: Asegurar la continuidad de los procesos en los sistemas de tratamiento de agua.
.
•	Reemplaza a: Código: 280201189 Versión: 1 Titulo de la Norma: Coordinar los procesos de reposición de medidores, suspensión, reinstalación, corte, reconexión, del servicio de acuerdo con la normatividad vigente.
•	Norma Regulada.</t>
  </si>
  <si>
    <t>280201241 1</t>
  </si>
  <si>
    <t>Operar sistema de bombeo de agua de acuerdo con manuales técnicos y normativa</t>
  </si>
  <si>
    <t>Mediante acta 005 del 20/11/2017, el Consejo de mesa avala la norma 280201241, Reemplaza las normas 280201066 y 280201114.</t>
  </si>
  <si>
    <t>Se inactiva por traslado a nueva MS Bibliotecas según Acta 001- del 10-05-2013.
Nuevo codigo de la NCL 250603009</t>
  </si>
  <si>
    <t>•	Reemplaza a: Código: 280201114 Versión: 1 Titulo de la Norma: Operar los pozos profundos de acuerdo con las especificaciones técnicas
•	Norma Regulada.</t>
  </si>
  <si>
    <t>280201242 1</t>
  </si>
  <si>
    <t>Tomar muestras de agua de acuerdo con manuales técnicos y normativa del sector</t>
  </si>
  <si>
    <t>280201243 1</t>
  </si>
  <si>
    <t>Barrer áreas públicas según técnicas manuales y normativa de servicio público de aseo</t>
  </si>
  <si>
    <t>280201244 1</t>
  </si>
  <si>
    <t>Lavar áreas públicas según normas técnicas</t>
  </si>
  <si>
    <t>280201245 1</t>
  </si>
  <si>
    <t>Recolectar residuos de acuerdo con sistema de aseo y normativa</t>
  </si>
  <si>
    <t>280201246 1</t>
  </si>
  <si>
    <t>Cortar césped de acuerdo con procedimiento técnico y tipo de área</t>
  </si>
  <si>
    <t>280201247 1</t>
  </si>
  <si>
    <t>Mantener sistema de captación de agua de acuerdo con guía técnica y normativa</t>
  </si>
  <si>
    <t>280201248 1</t>
  </si>
  <si>
    <t>Operar red de acueducto de acuerdo con normativa técnica y tipo de servicio</t>
  </si>
  <si>
    <t>270402001 1</t>
  </si>
  <si>
    <t>Establecer labores del cultivo de acuerdo con parámetros técnicos.</t>
  </si>
  <si>
    <t>Esta norma es reemplazada por la 270402016, decisión avalada por el consejo de mesa mediante acta 001 del 13/10/2015. Se inactiva código.</t>
  </si>
  <si>
    <t>270402001 2</t>
  </si>
  <si>
    <t>Establecer labores del cultivo de acuerdo con parámetros técnicos</t>
  </si>
  <si>
    <t>270402001 3</t>
  </si>
  <si>
    <t>Manejar población de banano de acuerdo con los criterios de la variedad establecida.</t>
  </si>
  <si>
    <t>270402002 1</t>
  </si>
  <si>
    <t>Ejecutar labores de mantenimiento en el campo según exigencias del cultivo.</t>
  </si>
  <si>
    <t>270402002 2</t>
  </si>
  <si>
    <t>Ejecutar labores de mantenimiento según exigencias del cultivo</t>
  </si>
  <si>
    <t>270402003 1</t>
  </si>
  <si>
    <t>Realizar labores de protección de fruta y cultivo según normas técnicas de calidad</t>
  </si>
  <si>
    <t>Esta norma es reemplazada por la 270402017, decisión avalada por el consejo de mesa mediante acta 001 del 13/10/2015. Se inactiva código.</t>
  </si>
  <si>
    <t>270402003 2</t>
  </si>
  <si>
    <t>Esta NCL quedo dentro de las funciones de la ncl  280201198 según acta 23 del 2007</t>
  </si>
  <si>
    <t>270402003 3</t>
  </si>
  <si>
    <t>Realizar labores de protección de fruta de acuerdo con normas técnicas de calidad.</t>
  </si>
  <si>
    <t>270402004 1</t>
  </si>
  <si>
    <t>Mantener la red de drenaje funcional que permita evacuar eficientemente los excesos de agua</t>
  </si>
  <si>
    <t>pertenecía a la titulación 180201001-se inactiva según acta 05  de diciembre de 2005</t>
  </si>
  <si>
    <t>270402004 2</t>
  </si>
  <si>
    <t>270402005 1</t>
  </si>
  <si>
    <t>Ejecutar labores de recolección de fruta de acuerdo con las normas de calidad y medio ambiente.</t>
  </si>
  <si>
    <t>Esta norma es reemplazada por la 270402015, decisión avalada por el consejo de mesa mediante acta 001 del 13/10/2015. Se inactiva código.</t>
  </si>
  <si>
    <t>270402005 2</t>
  </si>
  <si>
    <t>270402005 3</t>
  </si>
  <si>
    <t>corresponde a la titulación 180201004 y pasa a la 2802011136  según acta 25 de octubre 02 de 2005</t>
  </si>
  <si>
    <t>270402006 1</t>
  </si>
  <si>
    <t>Realizar labores de selección de la fruta de acuerdo con las exigencias de calidad y medio ambiente</t>
  </si>
  <si>
    <t>Esta norma es reemplazada por la 270402018, decisión avalada por el consejo de mesa mediante acta 001 del 13/10/2015. Se inactiva código.</t>
  </si>
  <si>
    <t>270402006 2</t>
  </si>
  <si>
    <t>270402006 3</t>
  </si>
  <si>
    <t>Realizar labores de selección de fruta de acuerdo con las exigencias de calidad y medio ambiente.</t>
  </si>
  <si>
    <t>270402007 1</t>
  </si>
  <si>
    <t>Realizar labores de empaque de fruta de acuerdo con las exigencias de calidad</t>
  </si>
  <si>
    <t>Esta norma es reemplazada por la 270402019, decisión avalada por el consejo de mesa mediante acta 001 del 13/10/2015. Se inactiva código.</t>
  </si>
  <si>
    <t>corresponde a la titulación 180201004  cambia a la ncl 28020 1139 con acta 25 de octubre 02 de 2007</t>
  </si>
  <si>
    <t>270402007 2</t>
  </si>
  <si>
    <t>270402007 3</t>
  </si>
  <si>
    <t>Realizar labores de empaque de fruta de acuerdo con las exigencias de calidad y patrón de empaque.</t>
  </si>
  <si>
    <t>270402008 1</t>
  </si>
  <si>
    <t>Realizar labores de manejo ambiental en planta empacadora para eliminar la incidencia de problemas fitosanitarios y mitigar la contaminación.</t>
  </si>
  <si>
    <t>pertenecía a la tcl 180201003-se separó y sale 1 norma la 280201126 – 
según acta 22 de noviembre de 2006</t>
  </si>
  <si>
    <t>270402008 2</t>
  </si>
  <si>
    <t>270402009 1</t>
  </si>
  <si>
    <t>Controlar las actividades involucradas en el proceso de explotación del cultivo, según el plan de acción</t>
  </si>
  <si>
    <t>270402009 2</t>
  </si>
  <si>
    <t>Controlar las actividades involucradas en el proceso de explotación del cultivo según el plan de acción.</t>
  </si>
  <si>
    <t>270402010 1</t>
  </si>
  <si>
    <t>Supervisar las actividades de la empresa bananera según cronograma de actividades</t>
  </si>
  <si>
    <t>270402010 2</t>
  </si>
  <si>
    <t>Coordinar las actividades requeridas para el cumplimento de normas vigentes.</t>
  </si>
  <si>
    <t>270402011 1</t>
  </si>
  <si>
    <t>Desarrollar las actividades de servicios generales de acuerdo con los procedimientos</t>
  </si>
  <si>
    <t>270402011 2</t>
  </si>
  <si>
    <t>Supervisar las actividades de la empresa bananera según cronograma de actividades.</t>
  </si>
  <si>
    <t>se entrego titulación a salud  según acta 27 del 2011 está ncl está libre</t>
  </si>
  <si>
    <t>270402011 3</t>
  </si>
  <si>
    <t>Supervisar los procesos productivos de acuerdo con el programa de la empresa bananera.</t>
  </si>
  <si>
    <t>con esta se estructuro la titulación no quedo con código porque quedo dentro de  las funciones de las  otras ncl según acta 28 de 2012 y en el acta 17 de agosto del 2012 se reafirma</t>
  </si>
  <si>
    <t>Fue reemplazada por la(s) norma(s) 270401090 que ya se encuentra(n) publicada(s)</t>
  </si>
  <si>
    <t>270402012 1</t>
  </si>
  <si>
    <t>Coordinar las actividades requeridas para el cumplimiento de normas vigentes</t>
  </si>
  <si>
    <t>270402012 2</t>
  </si>
  <si>
    <t>Desarrollar las actividades de servicios generales de acuerdo con los procedimiento.</t>
  </si>
  <si>
    <t>se entregó titulación  según acta 27 del 2011 estas ncl están libres-están pendientes por volver a activar</t>
  </si>
  <si>
    <t>270402013 1</t>
  </si>
  <si>
    <t>Realizar manejo seguro y eficaz de productos para la protección de cultivos de acuerdo con criterios técnicos y legislación vigente.</t>
  </si>
  <si>
    <t>270402013 2</t>
  </si>
  <si>
    <t>270402013 3</t>
  </si>
  <si>
    <t>Realizar manejo seguro y eficaz de plaguicidas en banano de acuerdo con criterios técnicos y legislación vigente.</t>
  </si>
  <si>
    <t>se entrego titulación  según acta 27 del 2011 estas ncl están libres-están pendientes por volver a activar</t>
  </si>
  <si>
    <t>Fue reemplazada por la(s) norma(s) 270401095 que ya se encuentra(n) publicada(s).</t>
  </si>
  <si>
    <t>270402014 1</t>
  </si>
  <si>
    <t>Realizar manejo orgánico para la producción de banano de acuerdo con principios de agricultura orgánica.</t>
  </si>
  <si>
    <t>270402015 1</t>
  </si>
  <si>
    <t>Cosechar racimos de banano de acuerdo con guia tecnica.</t>
  </si>
  <si>
    <t>Fue reemplazada por la(s) norma(s) 270402028 que ya se encuentra(n) publicada(s).</t>
  </si>
  <si>
    <t>270402016 1</t>
  </si>
  <si>
    <t>Manejar densidad de plantas segun criterios tecnicos del cultivo.</t>
  </si>
  <si>
    <t xml:space="preserve">está contemplada en plan para actualización
Según carta remitida por la Secretaria Técnica de la MS, se solicita que las Normas que pierden vigencia en Abril del presente año, se les  Extienda  vigencia  por un año más hasta terminar con la actualización </t>
  </si>
  <si>
    <t>Fue reemplazada por la(s) norma(s) 270402023 que ya se encuentra(n) publicada(s).</t>
  </si>
  <si>
    <t>270402017 1</t>
  </si>
  <si>
    <t>Proteger el racimo de banano de acuerdo con procedimientos tecnicos y normativa.</t>
  </si>
  <si>
    <t>Mediante acta 001 del 13/10/2015, el Consejo de mesa avala la norma 270402017 que reemplaza a la 270402003.</t>
  </si>
  <si>
    <t>Fue reemplazada por la(s) norma(s)  280201223 que ya se encuentra(n) publicada(s).</t>
  </si>
  <si>
    <t>Fue reemplazada por la(s) norma(s) 270402024 que ya se encuentra(n) publicada(s).</t>
  </si>
  <si>
    <t>270402018 1</t>
  </si>
  <si>
    <t>Seleccionar fruta de banano de acuerdo con criterios tecnicos.</t>
  </si>
  <si>
    <t>Mediante acta 001 del 13/10/2015, el Consejo de mesa avala la norma 270402018 que reemplaza a la 270402006</t>
  </si>
  <si>
    <t>Fue reemplazada por la(s) norma(s) 270402026 que ya se encuentra(n) publicada(s).</t>
  </si>
  <si>
    <t>270402019 1</t>
  </si>
  <si>
    <t>Empacar banano de acuerdo con procedimientos tecnicos y normativa.</t>
  </si>
  <si>
    <t>Mediante acta 001 del 13/10/2015, el Consejo de mesa avala la norma 270402019 que reemplaza a la 270402007</t>
  </si>
  <si>
    <t>Esta norma es reemplazada por la 280201214, decisión avalada por el consejo de mesa mediante acta 001 del 08/04/2016.  Se inactiva código.</t>
  </si>
  <si>
    <t>Fue reemplazada por la(s) norma(s) 270402027 que ya se encuentra(n) publicada(s).</t>
  </si>
  <si>
    <t>270402020 1</t>
  </si>
  <si>
    <t>Deslaminar hojas de banano según criterios técnicos y normativa</t>
  </si>
  <si>
    <t>Fue reemplazada por la(s) norma(s)  280201214  que ya se encuentra(n) publicada(s).</t>
  </si>
  <si>
    <t>• Fue reemplazada en la novedad de Fusión por la norma: Código 270401124 – Versión 1 - Titulo de la Norma Manejar labores culturales según procedimientos técnicos y buenas prácticas agrícolas.</t>
  </si>
  <si>
    <t>270402021 1</t>
  </si>
  <si>
    <t>Evaluar racimos de banano de acuerdo con criterios técnicos y normativa</t>
  </si>
  <si>
    <t>270402023 1</t>
  </si>
  <si>
    <t>Desmachar musáceas de acuerdo con procedimiento técnico</t>
  </si>
  <si>
    <t>270402024 1</t>
  </si>
  <si>
    <t>Proteger racimo de acuerdo con procedimiento técnico y normativa</t>
  </si>
  <si>
    <t>270402026 1</t>
  </si>
  <si>
    <t>Seleccionar racimos de acuerdo con procedimiento técnico y normativa</t>
  </si>
  <si>
    <t>270402027 1</t>
  </si>
  <si>
    <t>Empacar musáceas de acuerdo con procedimiento técnico y normativa</t>
  </si>
  <si>
    <t xml:space="preserve">esta ncl no está vigente fue remplazada por la 280201022 según acta 17 del 24 de agosto del 2012 y acta 18 del 26 de noviembre de 2012.
Esta norma es reemplazada por la  280201223, decisión avalada por el consejo de mesa mediante acta 003 del 08/03/2017. </t>
  </si>
  <si>
    <t>270402028 1</t>
  </si>
  <si>
    <t>Cosechar racimos según procedimiento técnico</t>
  </si>
  <si>
    <t>Queda dentro de las funciones de la ncl  280201139 con acta 25 de octubre 2 de 2008</t>
  </si>
  <si>
    <t>270413001 1</t>
  </si>
  <si>
    <t>Supervisar los procesos de producción de panela de acuerdo con procedimientos establecidos, instrucciones recibidas y normatividad vigente.</t>
  </si>
  <si>
    <t>270413001 2</t>
  </si>
  <si>
    <t>Supervisar los procesos de molienda de acuerdo con procedimientos establecidos, instrucciones recibidas y normatividad vigente.</t>
  </si>
  <si>
    <t>270413001 3</t>
  </si>
  <si>
    <t>Coordinar la ejecución de los procesos de producción de acuerdo con procedimientos establecidos y normatividad vigente.</t>
  </si>
  <si>
    <t>270413002 1</t>
  </si>
  <si>
    <t>Controlar variables y parámetros de calidad cumpliendo requerimientos técnicos, objetivos establecidos, normas de seguridad, higiene e inocuidad.</t>
  </si>
  <si>
    <t>Esta norma es reemplazada por la 270413018, decisión avalada por el consejo de mesa mediante acta 001 del 28/07/2015. Se inactiva código.</t>
  </si>
  <si>
    <t>Esta norma es reemplazada por la 270402017, decisión avalada por el consejo de mesa mediante acta 001 del 13/10/2015.  Se inactiva código.</t>
  </si>
  <si>
    <t>270413002 2</t>
  </si>
  <si>
    <t>270413002 3</t>
  </si>
  <si>
    <t>Controlar las variables de calidad de producción cumpliendo con procedimientos establecidos y normatividad vigente.</t>
  </si>
  <si>
    <t>Fue reemplazada por la(s) norma(s) 270413018 que ya se encuentra(n) publicada(s).</t>
  </si>
  <si>
    <t>270413003 1</t>
  </si>
  <si>
    <t>Ejecutar actividades de los procesos de limpieza y clarificación de jugos de acuerdo con la normatividad vigente y procedimientos establecidos.</t>
  </si>
  <si>
    <t>Esta norma es reemplazada por la 270413019, decisión avalada por el consejo de mesa mediante acta 001 del 28/07/2015. Se inactiva código.</t>
  </si>
  <si>
    <t>270413003 2</t>
  </si>
  <si>
    <t>Ejecutar las actividades de los procesos de limpieza y clarificación de jugos de acuerdo con normatividad vigente y procedimientos establecidos.</t>
  </si>
  <si>
    <t>270413003 3</t>
  </si>
  <si>
    <t>Ejecutar actividades de clarificación de jugos de acuerdo con la normatividad vigente y procedimientos establecidos.</t>
  </si>
  <si>
    <t>Esta norma es reemplazada por la 270402015, decisión avalada por el consejo de mesa mediante acta 001 del 13/10/2015.  Se inactiva código.</t>
  </si>
  <si>
    <t>Fue reemplazada por la(s) norma(s) 270413019 que ya se encuentra(n) publicada(s).</t>
  </si>
  <si>
    <t>270413004 1</t>
  </si>
  <si>
    <t>Aprovisionar caña en el patio o cañatero de acuerdo con planes establecidos, instrucciones recibidas y normatividad vigente.</t>
  </si>
  <si>
    <t>270413004 2</t>
  </si>
  <si>
    <t>Aprovisionar caña en el patio o cañatero de acuerdo con programa de producción, procedimientos establecidos y normatividad vigente.</t>
  </si>
  <si>
    <t>270413005 1</t>
  </si>
  <si>
    <t>Suministrar caña al molino o banda transportadora cumpliendo procedimientos establecidos y normatividad vigente.</t>
  </si>
  <si>
    <t>Esta norma es reemplazada por la 270413020, decisión avalada por el consejo de mesa mediante acta 001 del 28/07/2015. Se inactiva código.</t>
  </si>
  <si>
    <t>Esta norma es reemplazada por la 270402018, decisión avalada por el consejo de mesa mediante acta 001 del 13/10/2015.  Se inactiva código.</t>
  </si>
  <si>
    <t>270413005 2</t>
  </si>
  <si>
    <t>270413005 3</t>
  </si>
  <si>
    <t>Operar equipos de extracción de jugo de caña aplicando procedimientos establecidos y normatividad vigente.</t>
  </si>
  <si>
    <t>Fue reemplazada por la(s) norma(s) 270413020 que ya se encuentra(n) publicada(s).</t>
  </si>
  <si>
    <t>270413006 1</t>
  </si>
  <si>
    <t>Norma eliminada según acta 21 / 27-10-2011- reemplazada por las NCL 270413003-08 y 10.</t>
  </si>
  <si>
    <t>Esta norma es reemplazada por la 270402019, decisión avalada por el consejo de mesa mediante acta 001 del 13/10/2015.  Se inactiva código.</t>
  </si>
  <si>
    <t>270413007 1</t>
  </si>
  <si>
    <t>Alistar utensilios e implementos de moldeo de acuerdo con normas de seguridad e higiene vigentes.</t>
  </si>
  <si>
    <t>Norma eliminada según acta 21/ 27-10-2011 reemplazada por las NCL 270413003-08 y 10</t>
  </si>
  <si>
    <t>270413008 1</t>
  </si>
  <si>
    <t>Moldear panela conforme con la normatividad vigente, procedimientos establecidos e instrucciones recibidas.</t>
  </si>
  <si>
    <t>270413008 2</t>
  </si>
  <si>
    <t>Moldear producto conforme con los procedimientos, técnicas establecidas y normatividad vigente.</t>
  </si>
  <si>
    <t>270413009 1</t>
  </si>
  <si>
    <t>Acondicionar panela conforme a procedimientos establecidos e instrucciones recibidas.</t>
  </si>
  <si>
    <t>Norma eliminada según acta 21 / 27-10-2011 reemplazada por las NCL 270413003, 08 y 10</t>
  </si>
  <si>
    <t>270413010 1</t>
  </si>
  <si>
    <t>Disponer la panela como producto final conforme a normatividad vigente y planes establecidos.</t>
  </si>
  <si>
    <t>Esta norma es reemplazada por la 270413021, decisión avalada por el consejo de mesa mediante acta 001 del 28/07/2015. Se inactiva código.</t>
  </si>
  <si>
    <t>270413010 2</t>
  </si>
  <si>
    <t>Disponer el producto final conforme a normatividad vigente y procedimientos establecidos.</t>
  </si>
  <si>
    <t>Fue reemplazada por la(s) norma(s) 270413021 que ya se encuentra(n) publicada(s).</t>
  </si>
  <si>
    <t>270413011 1</t>
  </si>
  <si>
    <t>Aplicar requisitos de empaque conforme a normatividad vigente.</t>
  </si>
  <si>
    <t>Mediante Radicado No. 8-2014-060122 del 03/12/2014, el Secretario Técnico de la Mesa solicita extensión de vigencia de esta norma hasta el 30 de junio de 2015..Por decisión del Grupo de Gestión de Competencias Laborales de fecha 29 de abril de 2015 se pr</t>
  </si>
  <si>
    <t>270413012 1</t>
  </si>
  <si>
    <t>Fertilizar las plantas de acuerdo con los requerimientos técnicos del cultivo, procedimientos establecidos y normatividad vigente.</t>
  </si>
  <si>
    <t>Se inactiva código por cuanto en Acta 011 del 17/12/2012 el Consejo Ejecutivo de la Mesa determina que esta norma no se está utilizando en certificación y diseño, además sus funciones están normalizadas por la MS de Producción Agrícola.</t>
  </si>
  <si>
    <t>270413013 1</t>
  </si>
  <si>
    <t>Ensilar material vegetal de consumo animal cumpliendo con la normatividad vigente y procedimientos establecidos.</t>
  </si>
  <si>
    <t>270413014 1</t>
  </si>
  <si>
    <t>Operar sistema de hornilla de acuerdo con procedimientos establecidos y normatividad vigente.</t>
  </si>
  <si>
    <t>Esta norma es reemplazada por la 270413022, decisión avalada por el consejo de mesa mediante acta 001 del 30/08/2016. Se inactiva código.</t>
  </si>
  <si>
    <t>Fue reemplazada por la(s) norma(s) 270413022 que ya se encuentra(n) publicada(s).</t>
  </si>
  <si>
    <t>270413015 1</t>
  </si>
  <si>
    <t>Producir alimento animal cumpliendo con la normatividad vigente y procedimientos establecidos.</t>
  </si>
  <si>
    <t>270413016 1</t>
  </si>
  <si>
    <t>Adecuar terrenos según requerimientos técnicos de cultivo, procedimientos establecidos y normatividad vigente.</t>
  </si>
  <si>
    <t>270413017 1</t>
  </si>
  <si>
    <t>Sembrar material vegetal de acuerdo con técnicas, procedimientos establecidos y normatividad vigente.</t>
  </si>
  <si>
    <t>270413018 1</t>
  </si>
  <si>
    <t>Inspeccionar variables fisicoquímicas con base en técnicas de análisis de laboratorio Y normativa.</t>
  </si>
  <si>
    <t>•	Reemplaza a: Código: 270413002 Versión: 3 Titulo de la Norma: Controlar las variables de calidad de producción cumpliendo con procedimientos establecidos y normatividad vigente.</t>
  </si>
  <si>
    <t>270413019 1</t>
  </si>
  <si>
    <t>Procesar jugo de caña de acuerdo con normativa y protocolos de producción de la agroindustria panelera.</t>
  </si>
  <si>
    <t>•	Reemplaza a: Código: 270413014 Versión: 1 Titulo de la Norma: Operar sistema de hornilla de acuerdo con procedimientos establecidos y normatividad vigente..</t>
  </si>
  <si>
    <t>270413020 1</t>
  </si>
  <si>
    <t>Extraer jugo de caña de acuerdo con procedimientos de extracción y normativa.</t>
  </si>
  <si>
    <t>Fue reemplazada por la(s) norma(s) 270413023 que ya se encuentra(n) publicada(s).</t>
  </si>
  <si>
    <t>270413021 1</t>
  </si>
  <si>
    <t>Acondicionar el producto de acuerdo con criterios técnicos de calidad y normativa.</t>
  </si>
  <si>
    <t>Mediante acta 001 del 28/07/2015, el Consejo de mesa avala la norma 270413021 que reemplaza a la 270413010 y 270413011</t>
  </si>
  <si>
    <t>• Fue reemplazada en la novedad de Cambio de metodología por la norma: Código 270413027 – Versión 1 - Titulo de la Norma Granular panela de acuerdo con métodos de producción y normativa técnica.
 • Fue reemplazada en la novedad de Cambio de metodología por la norma: Código 270413026 – Versión 1 - Titulo de la Norma Moldear panela de acuerdo con métodos de producción y normativa técnica.
 • Reemplaza a: Código: 270413010 Versión: 2 Titulo de la Norma: Disponer el producto final conforme a normatividad vigente y procedimientos establecidos..
 • Reemplaza a: Código: 270413011 Versión: 1 Titulo de la Norma: Aplicar requisitos de empaque conforme a normatividad vigente.</t>
  </si>
  <si>
    <t>270413022 1</t>
  </si>
  <si>
    <t>Mantener el suministro de energía calórica según especificaciones del tratamiento térmico y normativa ambiental.</t>
  </si>
  <si>
    <t>Fue reemplazada por la(s) norma(s)  270402028  que ya se encuentra(n) publicada(s).</t>
  </si>
  <si>
    <t>270413023 1</t>
  </si>
  <si>
    <t>Moler caña de acuerdo con métodos de producción y normativa técnica</t>
  </si>
  <si>
    <t>Fue reemplazada por la(s) norma(s)  270402023  que ya se encuentra(n) publicada(s).</t>
  </si>
  <si>
    <t>270413024 1</t>
  </si>
  <si>
    <t>Concentrar jugo de caña de acuerdo con métodos de producción y normativa técnica</t>
  </si>
  <si>
    <t>Mediante acta 001 del 13/10/2015, el Consejo de mesa avala la norma 270402017 que reemplaza a la  270402003.</t>
  </si>
  <si>
    <t>Fue reemplazada por la(s) norma(s)  270402024  que ya se encuentra(n) publicada(s).</t>
  </si>
  <si>
    <t>270413025 1</t>
  </si>
  <si>
    <t>Limpiar jugo de caña de acuerdo con métodos de producción y normativa técnica</t>
  </si>
  <si>
    <t>Mediante acta 001 del 13/10/2015, el Consejo de mesa avala la norma 270402018 que reemplaza a la  270402006</t>
  </si>
  <si>
    <t>Fue reemplazada por la(s) norma(s)  270402026  que ya se encuentra(n) publicada(s).</t>
  </si>
  <si>
    <t>270413026 1</t>
  </si>
  <si>
    <t>Moldear panela de acuerdo con métodos de producción y normativa técnica</t>
  </si>
  <si>
    <t>Fue reemplazada por la(s) norma(s)  270402027  que ya se encuentra(n) publicada(s).</t>
  </si>
  <si>
    <t>• Reemplaza a: Código: 270413021 Versión: 1 Titulo de la Norma: Acondicionar el producto de acuerdo con criterios técnicos de calidad y normativa</t>
  </si>
  <si>
    <t>270413027 1</t>
  </si>
  <si>
    <t>Granular panela de acuerdo con métodos de producción y normativa técnica</t>
  </si>
  <si>
    <t>220901001 1</t>
  </si>
  <si>
    <t>Realizar mantenimiento a los sistemas eléctricos de los helicópteros de acuerdo con el programa de la empresa, los manuales de mantenimiento y normas aeronáuticas vigentes.</t>
  </si>
  <si>
    <t>Se inactiva según acta del 28/03/2017 , es reemplazada por las normas internacionales en Mantenimiento de aeronaves</t>
  </si>
  <si>
    <t>220901001 2</t>
  </si>
  <si>
    <t>Fue reemplazada por la(s) norma(s)  220901601 que ya se encuentra(n) publicada(s).</t>
  </si>
  <si>
    <t>Fue reemplazada por la(s) norma(s) 220901601 que ya se encuentra(n) publicada(s).</t>
  </si>
  <si>
    <t>220901002 1</t>
  </si>
  <si>
    <t>Realizar mantenimiento a los sistemas mecánicos de los helicópteros de acuerdo con el programa de la empresa, los manuales de mantenimiento y normas aeronáuticas vigentes</t>
  </si>
  <si>
    <t>220901002 2</t>
  </si>
  <si>
    <t>Realizar mantenimiento en los componentes dinámicos y controles de vuelo de los helicópteros de acuerdo con el programa, los manuales de mantenimiento y normas aeronáuticas vigentes.</t>
  </si>
  <si>
    <t>220901003 1</t>
  </si>
  <si>
    <t>Realizar mantenimiento a los sistemas electrónicos de los helicópteros de acuerdo con el programa de la empresa, los manuales de mantenimiento y normas aeronáuticas vigentes</t>
  </si>
  <si>
    <t>Se inactiva según acta del 28/03/2017, es reemplazada por las normas internacionales en Mantenimiento de aeronaves</t>
  </si>
  <si>
    <t>220901003 2</t>
  </si>
  <si>
    <t>Realizar mantenimiento a los sistemas electrónicos de los helicópteros de acuerdo con el programa de la empresa, los manuales de mantenimiento y normas aeronáuticas vigentes.</t>
  </si>
  <si>
    <t>220901004 1</t>
  </si>
  <si>
    <t>Realizar mantenimiento a los sistemas de fluido y de inducción de los helicópteros de acuerdo con el programa de la empresa, los manuales de mantenimiento y normas aeronáuticas vigentes</t>
  </si>
  <si>
    <t>220901004 2</t>
  </si>
  <si>
    <t>Realizar mantenimiento a los sistemas de hidráulicos y neumáticos de los helicópteros de acuerdo con el programa de la empresa, los manuales de mantenimiento y normas aeronáuticas vigentes.</t>
  </si>
  <si>
    <t>220901005 1</t>
  </si>
  <si>
    <t>Realizar mantenimiento a los motores de las aeronaves y sus sistemas de acuerdo con el programa, los manuales de mantenimiento y normas aeronáuticas vigentes</t>
  </si>
  <si>
    <t>220901005 2</t>
  </si>
  <si>
    <t>Realizar mantenimiento a los motores de los aviones y sus sistemas de acuerdo con el programa, los manuales de mantenimiento y normas aeronáuticas vigentes.</t>
  </si>
  <si>
    <t>220901006 1</t>
  </si>
  <si>
    <t>Realizar mantenimiento a la estructura de la aeronave de acuerdo con el programa, los manuales de mantenimiento y normas aeronáuticas vigentes.</t>
  </si>
  <si>
    <t>Se inactiva según acta del 28/03/2017 , es reemplazada por la 220901611</t>
  </si>
  <si>
    <t>220901006 2</t>
  </si>
  <si>
    <t>Realizar mantenimiento a la estructura del helicóptero de acuerdo con el programa, los manuales de mantenimiento y normas aeronáuticas vigentes.</t>
  </si>
  <si>
    <t>Fue reemplazada por la(s) norma(s)  220901611  que ya se encuentra(n) publicada(s).</t>
  </si>
  <si>
    <t>Fue reemplazada por la(s) norma(s) 220901611 que ya se encuentra(n) publicada(s).</t>
  </si>
  <si>
    <t>220901007 1</t>
  </si>
  <si>
    <t>Movilizar la aeronave hasta el área de mantenimiento, según manual de mantenimiento, procedimientos aeroportuarios, normas de seguridad y aeronáuticas vigentes.</t>
  </si>
  <si>
    <t>Se inactiva según acta del 28/03/2017 dado que debido a que la norma internacional no considera estas funciones competencia del personal de mantenimiento de aeronaves y por lo tanto tampoco tiene definidas las normas de competencia al respecto</t>
  </si>
  <si>
    <t>220901007 2</t>
  </si>
  <si>
    <t>Movilizar el avión hasta el área de mantenimiento, según manual de mantenimiento, procedimiento aeroportuario, normas de seguridad y aeronáutica vigentes.</t>
  </si>
  <si>
    <t>220901008 1</t>
  </si>
  <si>
    <t>Realizar mantenimiento a los sistemas eléctricos de los aviones de acuerdo con el programa de la empresa, los manuales de mantenimiento y normas aeronáuticas vigentes.</t>
  </si>
  <si>
    <t>220901008 2</t>
  </si>
  <si>
    <t>220901009 1</t>
  </si>
  <si>
    <t>Realizar mantenimiento a los sistemas mecánicos de los aviones de acuerdo con el programa de la empresa, los manuales de mantenimiento y normas aeronáuticas vigentes.</t>
  </si>
  <si>
    <t>220901010 1</t>
  </si>
  <si>
    <t>Realizar mantenimiento a los sistemas electrónicos de los aviones de acuerdo con el programa de la empresa, los manuales de mantenimiento y normas aeronáuticas vigentes.</t>
  </si>
  <si>
    <t>220901010 2</t>
  </si>
  <si>
    <t>220901011 1</t>
  </si>
  <si>
    <t>Realizar mantenimiento a los sistemas de fluido y de inducción de los aviones de acuerdo con el programa de la empresa, los manuales de mantenimiento y normas aeronáuticas vigentes</t>
  </si>
  <si>
    <t>220901011 2</t>
  </si>
  <si>
    <t>Realizar mantenimiento a los sistemas hidráulico y neumático de los aviones de acuerdo con el programa de la empresa, los manuales de mantenimiento y normas aeronáuticas vigentes.</t>
  </si>
  <si>
    <t>220901012 1</t>
  </si>
  <si>
    <t>Realizar mantenimiento especializado a los sistemas eléctricos de las aeronaves de acuerdo con el programa, los manuales de mantenimiento y normas vigentes.</t>
  </si>
  <si>
    <t>Se inactiva este código porque es reemplazado con la NCL 220901029_1, aprobada mediante Acta 002 del 19/07/2012.</t>
  </si>
  <si>
    <t>220901013 1</t>
  </si>
  <si>
    <t>Realizar mantenimiento a las hélices y gobernadores de los aviones de acuerdo con el programa, los manuales de mantenimiento y normas aeronáuticas vigentes</t>
  </si>
  <si>
    <t>220901013 2</t>
  </si>
  <si>
    <t>Realizar mantenimiento a las hélices y gobernadores de los aviones de acuerdo con el programa, los manuales de mantenimiento y normas aeronáuticas vigentes.</t>
  </si>
  <si>
    <t>220901014 1</t>
  </si>
  <si>
    <t>220901014 2</t>
  </si>
  <si>
    <t>Realizar mantenimiento a la estructura de los aviones de acuerdo con el programa, los manuales de mantenimiento y normas aeronáuticas vigentes.</t>
  </si>
  <si>
    <t>220901015 1</t>
  </si>
  <si>
    <t>Realizar mantenimiento especializado a los instrumentos mecánicos y giroscópicos de las aeronaves de acuerdo con el programa, los manuales de mantenimiento y normas vigentes.</t>
  </si>
  <si>
    <t>220901016 1</t>
  </si>
  <si>
    <t>Realizar mantenimiento especializado a los instrumentos eléctricos y electrónicos de las aeronaves de acuerdo con el programa, los manuales de mantenimiento y normas vigentes.</t>
  </si>
  <si>
    <t>Se inactiva este código porque es reemplazado con la NCL 220901030_1, aprobada mediante Acta 002 del 19/07/2012.</t>
  </si>
  <si>
    <t>220901017 1</t>
  </si>
  <si>
    <t>Realizar mantenimiento especializado a los sistemas electrónicos de comunicaciones y navegación de las aeronaves de acuerdo con el programa, los manuales de mantenimiento y normas vigentes.</t>
  </si>
  <si>
    <t>220901018 1</t>
  </si>
  <si>
    <t>Realizar mantenimiento especializado a las estructuras metálicas de las aeronaves de acuerdo con el programa, los manuales de mantenimiento, al manual de reparaciones estructurales (SRM) y normas vigentes.</t>
  </si>
  <si>
    <t>220901018 2</t>
  </si>
  <si>
    <t>Realizar mantenimiento especializado a las estructuras metálicas de las aeronaves de acuerdo con el programa, los manuales de mantenimiento, al manual de reparaciones estructurales (srm) y normas vigentes.</t>
  </si>
  <si>
    <t>220901019 1</t>
  </si>
  <si>
    <t>Realizar mantenimiento especializado a las estructuras en materiales compuestos de las aeronaves de acuerdo con el programa, los manuales de mantenimiento, al manual de reparaciones estructurales (SRM) y normas vigentes</t>
  </si>
  <si>
    <t>220901019 2</t>
  </si>
  <si>
    <t>Realizar mantenimiento especializado a las estructuras en materiales compuestos de las aeronaves de acuerdo con el programa manuales de mantenimiento, al manual de reparaciones estructurales (srm) y normas vigentes.</t>
  </si>
  <si>
    <t>220901020 1</t>
  </si>
  <si>
    <t>Realizar mantenimiento especializado a las plantas motrices reciprocas de las aeronaves de acuerdo con el programa de mantenimiento, los manuales de mantenimiento y normas vigentes.</t>
  </si>
  <si>
    <t>Se inactiva según acta del 28/03/2017, es reemplazada por la 220901620</t>
  </si>
  <si>
    <t>220901020 2</t>
  </si>
  <si>
    <t>Fue reemplazada por la(s) norma(s)  220901620 que ya se encuentra(n) publicada(s).</t>
  </si>
  <si>
    <t>Fue reemplazada por la(s) norma(s) 220901620 que ya se encuentra(n) publicada(s).</t>
  </si>
  <si>
    <t>220901021 1</t>
  </si>
  <si>
    <t>Realizar mantenimiento especializado a las plantas motrices a reacción de las aeronaves de acuerdo con el programa de mantenimiento, los manuales de mantenimiento y normas vigentes.</t>
  </si>
  <si>
    <t>220901021 2</t>
  </si>
  <si>
    <t>220901022 1</t>
  </si>
  <si>
    <t>Controlar la ejecución y autorizar para el servicio los trabajos de mantenimiento ejecutados en las aeronaves, de acuerdo a los manuales de mantenimiento del fabricante, KGM (manual general de mantenimiento) ó mi (manual de procedimiento de instalaci</t>
  </si>
  <si>
    <t>Mediante acta 004 del 19/09/2017, el Consejo de mesa avala la norma 220901045, Reemplaza la normas 220901022.</t>
  </si>
  <si>
    <t>Mediante acta 004 del 19/09/2017, el Consejo de mesa avala la norma 220901045, Reemplaza la normas   220901022.</t>
  </si>
  <si>
    <t>220901022 2</t>
  </si>
  <si>
    <t>Controlar la ejecución y autorizar para el servicio los trabajos de mantenimiento ejecutados en productos aeronáuticos, de acuerdo a los manuales del fabricante, de la organización y normatividad aeronáutica vigente.</t>
  </si>
  <si>
    <t>Fue reemplazada por la(s) norma(s)  220901045  que ya se encuentra(n) publicada(s).</t>
  </si>
  <si>
    <t>Fue reemplazada por la(s) norma(s) 220901045 que ya se encuentra(n) publicada(s).</t>
  </si>
  <si>
    <t>220901023 1</t>
  </si>
  <si>
    <t>Realizar mantenimiento especializado al sistema general hidráulico de las aeronaves de acuerdo con el programa de mantenimiento del fabricante y normas aeronáuticas vigentes.</t>
  </si>
  <si>
    <t>Se inactiva según acta del 28/03/2017, es reemplazada por la 220901614</t>
  </si>
  <si>
    <t>220901023 2</t>
  </si>
  <si>
    <t>Realizar mantenimiento especializado al sistema general hidráulico de las aeronaves y sus componentes de acuerdo con los manuales del fabricante, programa de mantenimiento del operador, normas aeronáuticas y de seguridad vigentes.</t>
  </si>
  <si>
    <t>Fue reemplazada por la(s) norma(s)  220901614 que ya se encuentra(n) publicada(s).</t>
  </si>
  <si>
    <t>Fue reemplazada por la(s) norma(s) 220901614 que ya se encuentra(n) publicada(s).</t>
  </si>
  <si>
    <t>220901024 1</t>
  </si>
  <si>
    <t>Realizar mantenimiento especializado a hélices de paso fijo de las aeronaves de acuerdo con el programa, los manuales de mantenimiento y normas vigentes.</t>
  </si>
  <si>
    <t>220901024 2</t>
  </si>
  <si>
    <t>Realizar mantenimiento especializado a las hélices de paso fijo de las aeronaves de acuerdo con el programa, los manuales de mantenimiento y normas aeronáuticas y de seguridad vigentes.</t>
  </si>
  <si>
    <t>220901025 1</t>
  </si>
  <si>
    <t>Realizar mantenimiento especializado a hélices automáticas y de paso variable de las aeronaves y a su sistema de gobierno de acuerdo con el programa, los manuales de mantenimiento y normas vigentes.</t>
  </si>
  <si>
    <t>220901025 2</t>
  </si>
  <si>
    <t>Realizar mantenimiento especializado a las hélices automáticas y de paso variable de las aeronaves de acuerdo al programa, los manuales de mantenimiento, las normas aeronáuticas y de seguridad vigentes.</t>
  </si>
  <si>
    <t>220901026 1</t>
  </si>
  <si>
    <t>Realizar mantenimiento a los motores de los helicópteros y sus sistemas de acuerdo con el programa, los manuales de mantenimiento y normas aeronáuticas vigentes.</t>
  </si>
  <si>
    <t>220901027 1</t>
  </si>
  <si>
    <t>Movilizar el helicóptero hasta el área de mantenimiento, según manual de mantenimiento, procedimiento aeroportuario, normas de seguridad y aeronáutica vigentes.</t>
  </si>
  <si>
    <t>220901028 1</t>
  </si>
  <si>
    <t>Gestionar el despacho de la aeronave teniendo en cuenta el manual general de operaciones, información meteorológica aeronáutica, la normatividad aeronáutica vigente y manuales del fabricante.</t>
  </si>
  <si>
    <t>Esta norma es reemplazada por la 220901043 y 220901044 decisión avalada por el consejo de mesa mediante acta 001 del 18/12/2015. Se inactiva código.</t>
  </si>
  <si>
    <t>Esta norma es reemplazada por la 220901043 y 220901044  decisión avalada por el consejo de mesa mediante acta 001 del 18/12/2015.  Se inactiva código.</t>
  </si>
  <si>
    <t>220901029 1</t>
  </si>
  <si>
    <t>Realizar mantenimiento especializado a los sistemas electrónicos de comunicación y navegación de las aeronaves, de acuerdo con el programa de la empresa, los manuales de mantenimiento y normas aeronáuticas vigentes.</t>
  </si>
  <si>
    <t>Esta nueva NCL reemplaza a las siguientes: 220901012, 220901015 que se encuentran inactivas, lo anterior aprobado mediante Acta 002 del 19/07/2012.</t>
  </si>
  <si>
    <t>220901030 1</t>
  </si>
  <si>
    <t>Realizar mantenimiento especializado a los sistemas eléctricos y a los instrumentos de las aeronaves, de acuerdo con el programa de la empresa, los manuales de mantenimiento y normas aeronáuticas vigentes.</t>
  </si>
  <si>
    <t>Esta nueva NCL reemplaza a las siguientes: 220901016 y 220901017 que se encuentran inactivas, lo anterior aprobado mediante Acta 002 del 19/07/2012.</t>
  </si>
  <si>
    <t>220901031 1</t>
  </si>
  <si>
    <t>Elaborar informes temp y pilot de las diferentes estaciones de altura de acuerdo con la normatividad aeronáutica vigente y los requerimientos de la organización meteorológica mundial.</t>
  </si>
  <si>
    <t>Fue reemplazada por la(s) norma(s)  220901048  que ya se encuentra(n) publicada(s).</t>
  </si>
  <si>
    <t>Fue reemplazada por la(s) norma(s) 220901048 que ya se encuentra(n) publicada(s).</t>
  </si>
  <si>
    <t>220901032 1</t>
  </si>
  <si>
    <t>Preparar la información meteorológica requerida para la elaboración de pronósticos de acuerdo con la normatividad aeronáutica vigente y los requerimientos de la organización meteorológica mundial.</t>
  </si>
  <si>
    <t>220901033 1</t>
  </si>
  <si>
    <t>Comunicar al usuario información meteorológica destinada a la navegación aérea, cumpliendo con la normatividad aeronáutica vigente y los requerimientos de la organización meteorológica mundial.</t>
  </si>
  <si>
    <t>220901034 1</t>
  </si>
  <si>
    <t>Registrar los fenómenos y parámetros meteorológicos aeronáuticos de acuerdo con la normatividad aeronáutica vigente y los requerimientos de la organización meteorológica mundial.</t>
  </si>
  <si>
    <t>220901035 1</t>
  </si>
  <si>
    <t>Elaborar diagnósticos y predicciones de los parámetros y fenómenos meteorológicos aeronáuticos del área de influencia del terminal aéreo, cumpliendo con la normatividad aeronáutica vigente y la normatividad técnica de la omm.</t>
  </si>
  <si>
    <t>Fue reemplazada por la(s) norma(s)  220901049  que ya se encuentra(n) publicada(s).</t>
  </si>
  <si>
    <t>Fue reemplazada por la(s) norma(s) 220901049 que ya se encuentra(n) publicada(s).</t>
  </si>
  <si>
    <t>220901037 1</t>
  </si>
  <si>
    <t>Gestionar la información aeronáutica de aeródromo a los usuarios, cumpliendo con las normas y los reglamentos aeronáuticos de colombia vigentes.</t>
  </si>
  <si>
    <t>220901038 1</t>
  </si>
  <si>
    <t>Generar notam de acuerdo a la normatividad aeronáutica vigente.</t>
  </si>
  <si>
    <t>220901039 1</t>
  </si>
  <si>
    <t>Controlar el transito aéreo en aeródromos cumpliendo las normas aeronáuticas vigentes.</t>
  </si>
  <si>
    <t>220901040 1</t>
  </si>
  <si>
    <t>Informar a los clientes sobre operatividad del aeródromo y sobre contingencias cumpliendo la normatividad aeronáutica vigente.</t>
  </si>
  <si>
    <t>220901041 1</t>
  </si>
  <si>
    <t>Controlar el transito aéreo en las áreas de control, basados en el uso de radar cumpliendo las normas aeronáuticas vigentes.</t>
  </si>
  <si>
    <t>220901042 1</t>
  </si>
  <si>
    <t>Efectuar mantenimiento preventivo nivel i atsep en los sistemas/equipos de comunicación aeronáuticos.</t>
  </si>
  <si>
    <t>Controlar condiciones de seguridad en avión de acuerdo con protocolo y normativa.</t>
  </si>
  <si>
    <t>220901043 1</t>
  </si>
  <si>
    <t>Efectuar mantenimiento preventivo nivel ii atsep en los sistemas/equipos de comunicación aeronáuticos.</t>
  </si>
  <si>
    <t>•	Reemplaza a: Código: 220901028 Versión: 1 Titulo de la Norma: Gestionar el despacho de la aeronave teniendo en cuenta el manual general de operaciones, información meteorológica aeronáutica, la normatividad aeronáutica vigente y manuales del fabricante..</t>
  </si>
  <si>
    <t>Elaborar plan de vuelo de acuerdo con itinerario y normativa aeronáutica.</t>
  </si>
  <si>
    <t>220901044 1</t>
  </si>
  <si>
    <t>Efectuar mantenimiento preventivo nivel i atsep en los sistemas/equipos de energía y ayudas visuales aeronáuticos.</t>
  </si>
  <si>
    <t>Autorizar despacho de la aeronave de acuerdo con normativa aeronáutica.</t>
  </si>
  <si>
    <t>220901045 1</t>
  </si>
  <si>
    <t>Efectuar mantenimiento preventivo nivel ii atsep en los sistemas/equipos de energía y ayudas visuales aeronáuticos.</t>
  </si>
  <si>
    <t>•	Reemplaza a: Código: 220901022 Versión: 1 Titulo de la Norma: Controlar la ejecución y autorizar para el servicio los trabajos de mantenimiento ejecutados en productos aeronáuticos, de acuerdo a los manuales del fabricante, de la organización y normatividad aeronáutica vigente.</t>
  </si>
  <si>
    <t>Controlar mantenimiento de aeronaves de acuerdo con estándar de seguridad y normativa aeronáutica.</t>
  </si>
  <si>
    <t>220901046 1</t>
  </si>
  <si>
    <t>Efectuar mantenimiento preventivo nivel i atsep en los sistemas/equipos de navegación aeronáuticos.</t>
  </si>
  <si>
    <t>Tripular aeronave según normativa aeronáutica y procedimientos técnicos</t>
  </si>
  <si>
    <t>220901047 1</t>
  </si>
  <si>
    <t>Efectuar mantenimiento preventivo nivel ii atsep en los sistemas/equipos de navegación aeronáuticos.</t>
  </si>
  <si>
    <t>Maniobrar aeronaves no tripuladas de acuerdo con procedimientos técnicos y normativa aeronáutica</t>
  </si>
  <si>
    <t>220901048 1</t>
  </si>
  <si>
    <t>Efectuar mantenimiento preventivo nivel i atsep en los sistemas/equipos de meteorología aeronáuticos.</t>
  </si>
  <si>
    <t>Medir variables meteorológicas de acuerdo con procedimientos operacionales</t>
  </si>
  <si>
    <t>220901049 1</t>
  </si>
  <si>
    <t>Efectuar mantenimiento preventivo nivel ii atsep en los sistemas/equipos de meteorología aeronáuticos.</t>
  </si>
  <si>
    <t>Pronosticar condiciones meteorológicas de acuerdo con normativa y procedimientos operacionales</t>
  </si>
  <si>
    <t>220901050 1</t>
  </si>
  <si>
    <t>Efectuar mantenimiento preventivo nivel i atsep en los sistemas/equipos de vigilancia aeronáuticos.</t>
  </si>
  <si>
    <t>Asistir pasajeros según protocolos de abordaje y normativa aeronáutica</t>
  </si>
  <si>
    <t>220901051 1</t>
  </si>
  <si>
    <t>Efectuar mantenimiento preventivo nivel ii atsep en los sistemas/equipos de vigilancia aeronáuticos.</t>
  </si>
  <si>
    <t>Atender casos de emergencia según protocolos de cabina de pasajeros y normativa aeronáutica</t>
  </si>
  <si>
    <t>220901052 1</t>
  </si>
  <si>
    <t>Efectuar mantenimiento correctivo nivel iii atsep en los sistemas/equipos de comunicación aeronáuticos tipo a.</t>
  </si>
  <si>
    <t>Coordinar cabina de pasajeros según protocolos técnicos y normativa aeronáutica</t>
  </si>
  <si>
    <t>220901053 1</t>
  </si>
  <si>
    <t>Efectuar mantenimiento preventivo nivel iii atsep en los sistemas/equipos de comunicación aeronáuticos tipo a.</t>
  </si>
  <si>
    <t>220901054 1</t>
  </si>
  <si>
    <t>Efectuar mantenimiento correctivo nivel iii atsep en los sistemas/equipos de comunicación aeronáuticos tipo b.</t>
  </si>
  <si>
    <t>220901055 1</t>
  </si>
  <si>
    <t>Efectuar mantenimiento preventivo nivel iii atsep en los sistemas/equipos de comunicación aeronáuticos tipo b.</t>
  </si>
  <si>
    <t>220901056 1</t>
  </si>
  <si>
    <t>Efectuar mantenimiento correctivo nivel iii atsep en los sistemas/equipos de energía aeronáuticos.</t>
  </si>
  <si>
    <t>220901057 1</t>
  </si>
  <si>
    <t>Efectuar mantenimiento preventivo nivel iii atsep en los sistemas/equipos de energía aeronáuticos.</t>
  </si>
  <si>
    <t>220901058 1</t>
  </si>
  <si>
    <t>Efectuar mantenimiento correctivo nivel iii atsep en los sistemas/equipos de meteorología aeronáuticos tipo a.</t>
  </si>
  <si>
    <t>220901059 1</t>
  </si>
  <si>
    <t>Efectuar mantenimiento preventivo nivel iii atsep en los sistemas/equipos de meteorología aeronáuticos tipo a.</t>
  </si>
  <si>
    <t>220901060 1</t>
  </si>
  <si>
    <t>Efectuar mantenimiento correctivo nivel iii atsep en los sistemas/equipos de meteorología aeronáuticos tipo b.</t>
  </si>
  <si>
    <t>220901061 1</t>
  </si>
  <si>
    <t>Efectuar mantenimiento preventivo nivel iii atsep en los sistemas/equipos de meteorología aeronáuticos tipo b.</t>
  </si>
  <si>
    <t>220901062 1</t>
  </si>
  <si>
    <t>Efectuar mantenimiento correctivo nivel iii atsep en los sistemas/equipos de navegación aeronáuticos.</t>
  </si>
  <si>
    <t>.Por decisión del Grupo de Gestión de Competencias Laborales de fecha 29 de abril de 2015 se procede a registrar en la base de datos del SNFT la extensión de vigencia de esta norkkkkkkkkma hasta el 30 de Junio de 2016 tiempo máximo en el que deberá cumpli</t>
  </si>
  <si>
    <t>220901601 1</t>
  </si>
  <si>
    <t>Aislamiento de una falla. (c. Desarrollo de Competencias - Fase II Habilidades: Detalle de tareas a realizar para el mantenimiento en sistemas de a bordo de aeronaves)</t>
  </si>
  <si>
    <t>Esta norma es reemplazada por la 270413018, decisión avalada por el consejo de mesa mediante acta 001 del 28/07/2015.  Se inactiva código.</t>
  </si>
  <si>
    <t>220901602 1</t>
  </si>
  <si>
    <t>Ejecución de prácticas de mantenimiento. (c. Desarrollo de Competencias - Fase II Habilidades: Detalle de tareas a realizar para el mantenimiento en sistemas de a bordo de aeronaves)</t>
  </si>
  <si>
    <t>220901603 1</t>
  </si>
  <si>
    <t>Ejecución de un servicio. (c. Desarrollo de Competencias - Fase II Habilidades: Detalle de tareas a realizar para el mantenimiento en sistemas de a bordo de aeronaves)</t>
  </si>
  <si>
    <t>Fue reemplazada por la(s) norma(s)  270413018  que ya se encuentra(n) publicada(s).</t>
  </si>
  <si>
    <t>220901604 1</t>
  </si>
  <si>
    <t>Extracción del componente o ensamblaje. (c. Desarrollo de Competencias - Fase II Habilidades: Detalle de tareas a realizar para el mantenimiento en sistemas de a bordo de aeronaves)</t>
  </si>
  <si>
    <t>Esta norma es reemplazada por la 270413019, decisión avalada por el consejo de mesa mediante acta 001 del 28/07/2015.  Se inactiva código.</t>
  </si>
  <si>
    <t>220901605 1</t>
  </si>
  <si>
    <t>Instalación del componente o ensamblaje. (c. Desarrollo de Competencias - Fase II Habilidades: Detalle de tareas a realizar para el mantenimiento en sistemas de a bordo de aeronaves)</t>
  </si>
  <si>
    <t>220901606 1</t>
  </si>
  <si>
    <t>Ajuste. (c. Desarrollo de Competencias - Fase II Habilidades: Detalle de tareas a realizar para el mantenimiento en sistemas de a bordo de aeronaves)</t>
  </si>
  <si>
    <t>Fue reemplazada por la(s) norma(s)  270413019  que ya se encuentra(n) publicada(s).</t>
  </si>
  <si>
    <t>220901607 1</t>
  </si>
  <si>
    <t>Ensayo. (c. Desarrollo de Competencias - Fase II Habilidades: Detalle de tareas a realizar para el mantenimiento en sistemas de a bordo de aeronaves)</t>
  </si>
  <si>
    <t>220901608 1</t>
  </si>
  <si>
    <t>Inspección. (c. Desarrollo de Competencias - Fase II Habilidades: Detalle de tareas a realizar para el mantenimiento en sistemas de a bordo de aeronaves)</t>
  </si>
  <si>
    <t>220901609 1</t>
  </si>
  <si>
    <t>Revisión. (c. Desarrollo de Competencias - Fase II Habilidades: Detalle de tareas a realizar para el mantenimiento en sistemas de a bordo de aeronaves)</t>
  </si>
  <si>
    <t>Esta norma es reemplazada por la 270413020, decisión avalada por el consejo de mesa mediante acta 001 del 28/07/2015.  Se inactiva código.</t>
  </si>
  <si>
    <t>220901610 1</t>
  </si>
  <si>
    <t>Limpieza. (c. Desarrollo de Competencias - Fase II Habilidades: Detalle de tareas a realizar para el mantenimiento en sistemas de a bordo de aeronaves)</t>
  </si>
  <si>
    <t>220901611 1</t>
  </si>
  <si>
    <t>Pintura. (c. Desarrollo de Competencias - Fase II Habilidades: Detalle de tareas a realizar para el mantenimiento en sistemas de a bordo de aeronaves)</t>
  </si>
  <si>
    <t>Fue reemplazada por la(s) norma(s)  270413020  que ya se encuentra(n) publicada(s).</t>
  </si>
  <si>
    <t>220901612 1</t>
  </si>
  <si>
    <t>Reparación. (c. Desarrollo de Competencias - Fase II Habilidades: Detalle de tareas a realizar para el mantenimiento en sistemas de a bordo de aeronaves)</t>
  </si>
  <si>
    <t>220901613 1</t>
  </si>
  <si>
    <t>Ejecución de procedimientos conforme a MEL, CDL y DDPG. (c. Desarrollo de Competencias - Fase II Habilidades: Detalle de tareas a realizar para el mantenimiento en sistemas de a bordo de aeronaves)</t>
  </si>
  <si>
    <t>220901614 1</t>
  </si>
  <si>
    <t>Inspección de la reparación estructural de la aeronave. (d. Desarrollo de Competencias - Fase II Habilidades: Detalle de tareas a realizar para el mantenimiento en estructuras de aeronave.)</t>
  </si>
  <si>
    <t>220901615 1</t>
  </si>
  <si>
    <t>Realización de la investigación del daño estructural, la limpieza y la revisión de la limpieza aerodinámica. (d. Desarrollo de Competencias - Fase II Habilidades: Detalle de tareas a realizar para el mantenimiento en estructuras de aeronave.)</t>
  </si>
  <si>
    <t>220901616 1</t>
  </si>
  <si>
    <t>Aplicación de un proceso especial. (d. Desarrollo de Competencias - Fase II Habilidades: Detalle de tareas a realizar para el mantenimiento en estructuras de aeronave.)</t>
  </si>
  <si>
    <t>220901617 1</t>
  </si>
  <si>
    <t>Reconstrucción metálica y ensayos. (d. Desarrollo de Competencias - Fase II Habilidades: Detalle de tareas a realizar para el mantenimiento en estructuras de aeronave.)</t>
  </si>
  <si>
    <t>Esta norma es reemplazada por la 270413021, decisión avalada por el consejo de mesa mediante acta 001 del 28/07/2015.  Se inactiva código.</t>
  </si>
  <si>
    <t>220901618 1</t>
  </si>
  <si>
    <t>Ejecución de una reparación estructural. (d. Desarrollo de Competencias - Fase II Habilidades: Detalle de tareas a realizar para el mantenimiento en estructuras de aeronave.)</t>
  </si>
  <si>
    <t>Fue reemplazada por la(s) norma(s)  270413021  que ya se encuentra(n) publicada(s).</t>
  </si>
  <si>
    <t>220901619 1</t>
  </si>
  <si>
    <t>Reconocimiento y manejo de posibles amenazas y errores. (e. Desarrollo de Competencias - Fase II Habilidades: Detalle de tareas a realizar en mantenimiento de componentes de aeronaves (fuerza motopropulsora y aviónica).)</t>
  </si>
  <si>
    <t>Mediante Radicado No. 8-2014-060122 del  03/12/2014, el Secretario Técnico de la Mesa solicita extensión de vigencia de esta norma hasta el 30 de junio de 2015..Por decisión del Grupo de Gestión de Competencias Laborales de fecha 29 de abril de 2015 se pr</t>
  </si>
  <si>
    <t>220901620 1</t>
  </si>
  <si>
    <t>Desmontaje. (e. Desarrollo de Competencias - Fase II Habilidades: Detalle de tareas a realizar en mantenimiento de componentes de aeronaves (fuerza motopropulsora y aviónica).)</t>
  </si>
  <si>
    <t>220901621 1</t>
  </si>
  <si>
    <t>Limpieza. (e. Desarrollo de Competencias - Fase II Habilidades: Detalle de tareas a realizar en mantenimiento de componentes de aeronaves (fuerza motopropulsora y aviónica).)</t>
  </si>
  <si>
    <t>220901622 1</t>
  </si>
  <si>
    <t>Ejecución de la inspección y revisión. (e. Desarrollo de Competencias - Fase II Habilidades: Detalle de tareas a realizar en mantenimiento de componentes de aeronaves (fuerza motopropulsora y aviónica).)</t>
  </si>
  <si>
    <t>Esta norma es reemplazada por la  270413022, decisión avalada por el consejo de mesa mediante acta 001 del 30/08/2016.  Se inactiva código.</t>
  </si>
  <si>
    <t>Fue reemplazada por la(s) norma(s)  270413022  que ya se encuentra(n) publicada(s).</t>
  </si>
  <si>
    <t>220901623 1</t>
  </si>
  <si>
    <t>Reparación. (e. Desarrollo de Competencias - Fase II Habilidades: Detalle de tareas a realizar en mantenimiento de componentes de aeronaves (fuerza motopropulsora y aviónica).)</t>
  </si>
  <si>
    <t>220901624 1</t>
  </si>
  <si>
    <t>Ejecución del montaje. (e. Desarrollo de Competencias - Fase II Habilidades: Detalle de tareas a realizar en mantenimiento de componentes de aeronaves (fuerza motopropulsora y aviónica).)</t>
  </si>
  <si>
    <t>220901625 1</t>
  </si>
  <si>
    <t>Almacenamiento (transporte). (e. Desarrollo de Competencias - Fase II Habilidades: Detalle de tareas a realizar en mantenimiento de componentes de aeronaves (fuerza motopropulsora y aviónica).)</t>
  </si>
  <si>
    <t>220901626 1</t>
  </si>
  <si>
    <t>CONCIENCIA DE LA SITUACIÓN: Comprender la situación operacional actual y prever sucesos futuros.</t>
  </si>
  <si>
    <t>220901627 1</t>
  </si>
  <si>
    <t>GESTIÓN DE TRÁNSITO Y CAPACIDAD: Asegurar el flujo de tránsito seguro, ordenado y eficaz y proporcional información esencial sobre el entorno y posibles situaciones peligrosas.</t>
  </si>
  <si>
    <t>Fue reemplazada por la(s) norma(s) 270413024 y 270413025 que ya se encuentra(n) publicada(s).</t>
  </si>
  <si>
    <t>220901628 1</t>
  </si>
  <si>
    <t>"SEPARACIÓN Y RESOLUCIÓN DE CONFLICTOS: Gestionar posibles conflictos de tránsito y mantener la separación.
 "</t>
  </si>
  <si>
    <t>220901629 1</t>
  </si>
  <si>
    <t>"COMUNICACIONES: Comunicar eficazmente en todas las situaciones operacionales.
 "</t>
  </si>
  <si>
    <t>220901630 1</t>
  </si>
  <si>
    <t>"COORDINACIÓN: Gestionar la coordinación entre el personal en puestos operacionales y con otros interesados afectados.
 "</t>
  </si>
  <si>
    <t>220901631 1</t>
  </si>
  <si>
    <t>"GESTIÓN DE SITUACIONES NO RUTINARIAS: Detectar, y responder a las mismas, situaciones de emergencia e inusuales relacionadas con las operaciones de aeronaves.
 "</t>
  </si>
  <si>
    <t>220901632 1</t>
  </si>
  <si>
    <t>RESOLUCIÓN DE PROBLEMAS Y TOMA DE DECISIONES: Encontrar e implantar soluciones para peligros identificados y riesgos conexos.</t>
  </si>
  <si>
    <t>220901633 1</t>
  </si>
  <si>
    <t>AUTOGESTIÓN Y DESARROLLO CONTINUO: Demuestra atributos personales que mejoran la actuación y mantienen una participación activa en el autoaprendizaje y autodesarrollo.</t>
  </si>
  <si>
    <t>220901634 1</t>
  </si>
  <si>
    <t>GESTIÓN DE LA CARGA DE TRABAJO: Utilizar recursos disponibles para priorizar y realizar tareas en forma eficiente y oportuna.</t>
  </si>
  <si>
    <t>Esta norma es reemplazada por la 270402016, decisión avalada por el consejo de mesa mediante acta 001 del 13/10/2015.  Se inactiva código.</t>
  </si>
  <si>
    <t>220901635 1</t>
  </si>
  <si>
    <t>TRABAJO EN EQUIPO: Desempeñarse como miembro de un equipo.</t>
  </si>
  <si>
    <t>240403001 1</t>
  </si>
  <si>
    <t>Realizar investigación criminal de acuerdo con normatividad y procedimientos vigentes.</t>
  </si>
  <si>
    <t>Fue reemplazada por la(s) norma(s)  240403045  que ya se encuentra(n) publicada(s).</t>
  </si>
  <si>
    <t>Fue reemplazada por la(s) norma(s) 240403045 que ya se encuentra(n) publicada(s).</t>
  </si>
  <si>
    <t>240403002 1</t>
  </si>
  <si>
    <t>Establecer la identidad de una persona a través de las huellas y/o impresiones de crestas papilares.</t>
  </si>
  <si>
    <t>Fue reemplazada por la(s) norma(s)  240403035 que ya se encuentra(n) publicada(s).</t>
  </si>
  <si>
    <t>Fue reemplazada por la(s) norma(s) 240403035 que ya se encuentra(n) publicada(s).</t>
  </si>
  <si>
    <t>240403003 1</t>
  </si>
  <si>
    <t>Practicar examen médico legal en personas vivas teniendo en cuenta normatividad, reglamentación y procedimientos técnicos vigentes.</t>
  </si>
  <si>
    <t>Fue reemplazada por la(s) norma(s)  240403037 que ya se encuentra(n) publicada(s).</t>
  </si>
  <si>
    <t>Fue reemplazada por la(s) norma(s) 240403037 que ya se encuentra(n) publicada(s).</t>
  </si>
  <si>
    <t>240403004 1</t>
  </si>
  <si>
    <t>Estudiar armas de fuego teniendo en cuenta procedimientos, guías y protocolos vigentes.</t>
  </si>
  <si>
    <t>Fue reemplazada por la(s) norma(s)  240403049  que ya se encuentra(n) publicada(s).</t>
  </si>
  <si>
    <t>Fue reemplazada por la(s) norma(s) 240403049 que ya se encuentra(n) publicada(s).</t>
  </si>
  <si>
    <t>240403005 1</t>
  </si>
  <si>
    <t>Facilitar el mecanismo alternativo de conciliación para la solución de conflictos en las diferentes áreas del derecho.</t>
  </si>
  <si>
    <t>240403006 1</t>
  </si>
  <si>
    <t>240403007 1</t>
  </si>
  <si>
    <t>Desarrollar etapa de juzgamiento disciplinario conforme al marco jurídico.</t>
  </si>
  <si>
    <t>Fue reemplazada por la(s) norma(s)  240403039  que ya se encuentra(n) publicada(s).</t>
  </si>
  <si>
    <t>Fue reemplazada por la(s) norma(s) 240403039 que ya se encuentra(n) publicada(s).</t>
  </si>
  <si>
    <t>240403008 1</t>
  </si>
  <si>
    <t>Verificar la autenticidad y/o alteración de documentos conforme a patrones idóneos.</t>
  </si>
  <si>
    <t>Fue reemplazada por la(s) norma(s)  240403042  que ya se encuentra(n) publicada(s).</t>
  </si>
  <si>
    <t>Fue reemplazada por la(s) norma(s) 240403042 que ya se encuentra(n) publicada(s).</t>
  </si>
  <si>
    <t>240403009 1</t>
  </si>
  <si>
    <t>Realizar indagación preliminar y/o investigación disciplinaria teniendo en cuenta normatividad y procedimientos vigentes.</t>
  </si>
  <si>
    <t>240403010 1</t>
  </si>
  <si>
    <t>Valorar odontológicamente cadáveres de acuerdo con normatividad, procedimientos y reglamentos.</t>
  </si>
  <si>
    <t>Fue reemplazada por la(s) norma(s)  240403036  que ya se encuentra(n) publicada(s).</t>
  </si>
  <si>
    <t>Fue reemplazada por la(s) norma(s) 240403036 que ya se encuentra(n) publicada(s).</t>
  </si>
  <si>
    <t>240403011 1</t>
  </si>
  <si>
    <t>Practicar necropsia médico legal, teniendo en cuenta normatividad, reglamentación y procedimientos técnicos vigentes.</t>
  </si>
  <si>
    <t>Fue reemplazada por la(s) norma(s)  240403038 que ya se encuentra(n) publicada(s).</t>
  </si>
  <si>
    <t>Fue reemplazada por la(s) norma(s) 240403038 que ya se encuentra(n) publicada(s).</t>
  </si>
  <si>
    <t>240403012 1</t>
  </si>
  <si>
    <t>Aplicar proceso verbal disciplinario conforme a la normatividad constitucional y legal.</t>
  </si>
  <si>
    <t>Fue reemplazada por la(s) norma(s)  240403046  que ya se encuentra(n) publicada(s).</t>
  </si>
  <si>
    <t>Fue reemplazada por la(s) norma(s) 240403046 que ya se encuentra(n) publicada(s).</t>
  </si>
  <si>
    <t>240403013 1</t>
  </si>
  <si>
    <t>Registrar impresiones de crestas papilares conforme a la normatividad y procedimientos vigentes.</t>
  </si>
  <si>
    <t>240403014 1</t>
  </si>
  <si>
    <t>Aplicar metodologías de balística identificativa conforme a normatividad, procedimientos y protocolos vigentes.</t>
  </si>
  <si>
    <t>240403015 1</t>
  </si>
  <si>
    <t>Preservar la autenticidad del elemento material probatorio y evidencia física (emp/ef) conforme a la normatividad vigente.</t>
  </si>
  <si>
    <t>Fue reemplazada por la(s) norma(s)  240403040 que ya se encuentra(n) publicada(s).</t>
  </si>
  <si>
    <t>Fue reemplazada por la(s) norma(s) 240403040 que ya se encuentra(n) publicada(s).</t>
  </si>
  <si>
    <t>240403016 1</t>
  </si>
  <si>
    <t>Valorar el sistema estomatognático de personas vivas en clínica forense conforme a la normatividad vigente.</t>
  </si>
  <si>
    <t>Fue reemplazada por la(s) norma(s)  240403051  que ya se encuentra(n) publicada(s).</t>
  </si>
  <si>
    <t>Fue reemplazada por la(s) norma(s) 240403051 que ya se encuentra(n) publicada(s).</t>
  </si>
  <si>
    <t>240403017 1</t>
  </si>
  <si>
    <t>Realizar la evaluación psicológica forense teniendo en cuenta los requerimientos del proceso judicial, protocolo y guías vigentes.</t>
  </si>
  <si>
    <t>Fue reemplazada por la(s) norma(s)  240403050  que ya se encuentra(n) publicada(s).</t>
  </si>
  <si>
    <t>Fue reemplazada por la(s) norma(s) 240403050 que ya se encuentra(n) publicada(s).</t>
  </si>
  <si>
    <t>240403018 1</t>
  </si>
  <si>
    <t>Realizar la evaluación psiquiátrica teniendo en cuenta los requerimientos del proceso judicial, protocolo y guías vigentes.</t>
  </si>
  <si>
    <t>Fue reemplazada por la(s) norma(s) 240403047 que ya se encuentra(n) publicada(s).</t>
  </si>
  <si>
    <t>240403019 1</t>
  </si>
  <si>
    <t>Reconstruir trayectorias balísticas de acuerdo con protocolos y procedimientos establecidos.</t>
  </si>
  <si>
    <t>Fue reemplazada por la(s) norma(s)  240403055  que ya se encuentra(n) publicada(s).</t>
  </si>
  <si>
    <t>Fue reemplazada por la(s) norma(s) 240403055 que ya se encuentra(n) publicada(s).</t>
  </si>
  <si>
    <t>240403020 1</t>
  </si>
  <si>
    <t>Realizar tratamiento pulpejos conforme procedimientos establecidos</t>
  </si>
  <si>
    <t>Fue reemplazada por la(s) norma(s)  240403048  que ya se encuentra(n) publicada(s).</t>
  </si>
  <si>
    <t>Fue reemplazada por la(s) norma(s) 240403048 que ya se encuentra(n) publicada(s).</t>
  </si>
  <si>
    <t>240403021 1</t>
  </si>
  <si>
    <t>Diagnosticar restos óseos de acuerdo con procedimientos técnicos forenses y normativa</t>
  </si>
  <si>
    <t>240403023 1</t>
  </si>
  <si>
    <t>Determinar pruebas genéticas de acuerdo con metodologías de análisis y reglamentos técnicos forenses</t>
  </si>
  <si>
    <t>240403024 1</t>
  </si>
  <si>
    <t>Proveer información del lugar de los hechos según normativa procesal.</t>
  </si>
  <si>
    <t>240403025 1</t>
  </si>
  <si>
    <t>Asistir necropsias de acuerdo con guía técnica forense</t>
  </si>
  <si>
    <t>240403027 1</t>
  </si>
  <si>
    <t>Intermediar conciliación extrajudicial conforme a la normativa de lo contencioso administrativo.</t>
  </si>
  <si>
    <t>240403028 1</t>
  </si>
  <si>
    <t>Capturar personas de acuerdo con procedimiento técnico y marco legal.</t>
  </si>
  <si>
    <t>240403029 1</t>
  </si>
  <si>
    <t>Implementar registro de acuerdo con procedimiento técnico de policía y marco legal.</t>
  </si>
  <si>
    <t>240403030 1</t>
  </si>
  <si>
    <t>Asistir procesos de conciliación de acuerdo con normativa</t>
  </si>
  <si>
    <t>240403031 1</t>
  </si>
  <si>
    <t>Intermediar conflictos de acuerdo con normativa de conciliación</t>
  </si>
  <si>
    <t>240403032 1</t>
  </si>
  <si>
    <t>Orientar acciones de paz de acuerdo con metodologías y normativa.</t>
  </si>
  <si>
    <t>240403034 1</t>
  </si>
  <si>
    <t>Reconstruir accidentes de tránsito de acuerdo con normativa y procedimiento técnico</t>
  </si>
  <si>
    <t>240403035 1</t>
  </si>
  <si>
    <t>Determinar crestas de fricción según técnicas y procedimientos forenses</t>
  </si>
  <si>
    <t>Mediante acta 004 del 14/09/2017, el Consejo de mesa avala la norma 240403035, Reemplaza la norma 240403002</t>
  </si>
  <si>
    <t>Mediante acta 004 del 14/09/2017, el Consejo de mesa avala la norma 240403035, Reemplaza la norma  240403002</t>
  </si>
  <si>
    <t>240403036 1</t>
  </si>
  <si>
    <t>Valorar el sistema estomatognático de acuerdo con estado del cadáver y reglamentos técnicos</t>
  </si>
  <si>
    <t>•	Reemplaza a: Código: 240403016 Versión: 1 Titulo de la Norma: Valorar el sistema estomatognático de personas vivas en clínica forense conforme a la normatividad vigente..</t>
  </si>
  <si>
    <t>240403037 1</t>
  </si>
  <si>
    <t>Valorar personas de acuerdo con normativa médico legal y reglamentos técnicos forenses</t>
  </si>
  <si>
    <t>Mediante acta 005 del 27/08/2018, el Consejo de mesa avala la norma 240403037, Reemplaza las normas 240403003.</t>
  </si>
  <si>
    <t>Mediante acta 005 del 27/08/2018, el Consejo de mesa avala la norma 240403037, Reemplaza las normas   240403003.</t>
  </si>
  <si>
    <t>240403038 1</t>
  </si>
  <si>
    <t>Determinar circunstancias de muerte de acuerdo con guías técnicas forenses y normativa</t>
  </si>
  <si>
    <t>Mediante acta 003 del 08/07/2023, el Consejo de mesa avala la norma 240403038, Reemplaza las normas 240403011.</t>
  </si>
  <si>
    <t>Mediante acta 003 del 08/07/2023, el Consejo de mesa avala la norma 240403038, Reemplaza las normas   240403011.</t>
  </si>
  <si>
    <t>240403039 1</t>
  </si>
  <si>
    <t>Adelantar proceso disciplinario de acuerdo con procedimiento técnico y régimen normativo</t>
  </si>
  <si>
    <t>Mediante acta 006 del 17/11/2017, el Consejo de mesa avala la norma 240403039, Reemplaza la normas 240403009 y 240403007.</t>
  </si>
  <si>
    <t>Mediante acta 006 del 17/11/2017, el Consejo de mesa avala la norma 240403039, Reemplaza la normas   240403009 y  240403007.</t>
  </si>
  <si>
    <t>•	Reemplaza a: Código: 240403009 Versión: 1 Titulo de la Norma: Realizar indagación preliminar y/o investigación disciplinaria teniendo en cuenta normatividad y procedimientos vigentes..
•	Reemplaza a: Código: 240403007 Versión: 1 Titulo de la Norma: Desarrollar etapa de juzgamiento disciplinario conforme al marco jurídico.</t>
  </si>
  <si>
    <t>240403040 1</t>
  </si>
  <si>
    <t>Manejar elementos materiales probatorios según manual técnico y normativa</t>
  </si>
  <si>
    <t>Mediante acta 004 del 14/09/2017, el Consejo de mesa avala la norma 240403040, Reemplaza la norma 240403002</t>
  </si>
  <si>
    <t>Mediante acta 004 del 14/09/2017, el Consejo de mesa avala la norma 240403040, Reemplaza la norma  240403002</t>
  </si>
  <si>
    <t>240403042 1</t>
  </si>
  <si>
    <t>Inspeccionar material de duda de acuerdo con técnicas de grafología y documentología</t>
  </si>
  <si>
    <t>•	Fue reemplazada en la novedad de Actualización por la norma: Código 240403042 – Versión 1 - Titulo de la Norma Inspeccionar material de duda de acuerdo con técnicas de grafología y documentología.
•	Reemplaza a: Código: 240403042 Versión: 1 Titulo de la Norma: Inspeccionar material de duda de acuerdo con técnicas de grafología y documentología.</t>
  </si>
  <si>
    <t>240403043 1</t>
  </si>
  <si>
    <t>Detectar sustancias biológicas de acuerdo con reglamentos forenses y normativa técnica</t>
  </si>
  <si>
    <t>240403045 1</t>
  </si>
  <si>
    <t>Estructurar hechos de acuerdo con normativa procesal y metodologías técnicas criminalísticas</t>
  </si>
  <si>
    <t>240403046 1</t>
  </si>
  <si>
    <t>Presidir proceso verbal conforme a régimen disciplinario</t>
  </si>
  <si>
    <t>240403047 1</t>
  </si>
  <si>
    <t>Evaluar condiciones psiquiátricas de acuerdo con procedimientos técnicos forenses</t>
  </si>
  <si>
    <t>•	Reemplaza a: Código: 240403018 Versión: 1 Titulo de la Norma: Realizar la evaluación psiquiátrica teniendo en cuenta los requerimientos del proceso judicial, protocolo y guías vigentes..</t>
  </si>
  <si>
    <t>240403048 1</t>
  </si>
  <si>
    <t>Tratar pulpejos de acuerdo con procedimientos técnicos forenses</t>
  </si>
  <si>
    <t>•	Reemplaza a: Código: 240403020 Versión: 1 Titulo de la Norma: Realizar tratamiento pulpejos conforme procedimientos establecidos.</t>
  </si>
  <si>
    <t>240403049 1</t>
  </si>
  <si>
    <t>Examinar armas de fuego conforme con procedimientos balísticos</t>
  </si>
  <si>
    <t>Mediante acta 003 del 08/07/2023, el Consejo de mesa avala la norma 240403049, Reemplaza las normas 240403004.</t>
  </si>
  <si>
    <t>Mediante acta 003 del 08/07/2023, el Consejo de mesa avala la norma 240403049, Reemplaza las normas   240403004.</t>
  </si>
  <si>
    <t>240403050 1</t>
  </si>
  <si>
    <t>Establecer condiciones psicológicas de acuerdo con procedimientos técnicos forenses</t>
  </si>
  <si>
    <t>•	Reemplaza a: Código: 240403017 Versión: 1 Titulo de la Norma: Realizar la evaluación psicológica forense teniendo en cuenta los requerimientos del proceso judicial, protocolo y guías vigentes..</t>
  </si>
  <si>
    <t>240403051 1</t>
  </si>
  <si>
    <t>Valorar condiciones odontológicas forenses de acuerdo con protocolos y normativa de examen en persona viva</t>
  </si>
  <si>
    <t>240403052 1</t>
  </si>
  <si>
    <t>Sustentar informe pericial de acuerdo con reglamento técnico y normativa</t>
  </si>
  <si>
    <t>240403053 1</t>
  </si>
  <si>
    <t>Tratar tejidos de acuerdo con procedimientos técnicos forenses</t>
  </si>
  <si>
    <t>240403055 1</t>
  </si>
  <si>
    <t>Reconstruir trayectorias balísticas de acuerdo con normativa y procedimiento técnico.</t>
  </si>
  <si>
    <t>270601001 1</t>
  </si>
  <si>
    <t>Adecuar el sitio de cultivo de acuerdo con la línea de producción y protocolo de la especie.</t>
  </si>
  <si>
    <t>270601001 2</t>
  </si>
  <si>
    <t>Esta norma es reemplazada por la 270601017, decisión avalada por el consejo de mesa mediante 001 del 12/03/2018.</t>
  </si>
  <si>
    <t>Esta norma es reemplazada por la  270601017, decisión avalada por el consejo de mesa mediante 001 del 12/03/2018.</t>
  </si>
  <si>
    <t>270601001 3</t>
  </si>
  <si>
    <t>270601001 4</t>
  </si>
  <si>
    <t>Preparar sitio de cultivo acuicola según normatividad vigente.</t>
  </si>
  <si>
    <t>Fue reemplazada por la(s) norma(s)  270601017 que ya se encuentra(n) publicada(s).</t>
  </si>
  <si>
    <t>Fue reemplazada por la(s) norma(s) 270601017 que ya se encuentra(n) publicada(s).</t>
  </si>
  <si>
    <t>270601002 1</t>
  </si>
  <si>
    <t>Sembrar los organismos hidrobiológicos siguiendo los parámetros técnicos establecidos para la especie y su etapa de desarrollo.</t>
  </si>
  <si>
    <t>Esta norma es reemplazada por la 270601018, decisión avalada por el consejo de mesa mediante 001 del 12/03/2018.</t>
  </si>
  <si>
    <t>Esta norma es reemplazada por la  270601018, decisión avalada por el consejo de mesa mediante 001 del 12/03/2018.</t>
  </si>
  <si>
    <t>270601002 3</t>
  </si>
  <si>
    <t>Sembrar organismos hidrobiológicos de acuerdo con el sistema, la línea de producción y el protocolo para la especie.</t>
  </si>
  <si>
    <t>270601002 4</t>
  </si>
  <si>
    <t>Establecer la especie acuicola aplicando las buenas practicas</t>
  </si>
  <si>
    <t>Fue reemplazada por la(s) norma(s)  270601018 que ya se encuentra(n) publicada(s).</t>
  </si>
  <si>
    <t>Fue reemplazada por la(s) norma(s) 270601018 que ya se encuentra(n) publicada(s).</t>
  </si>
  <si>
    <t>270601003 1</t>
  </si>
  <si>
    <t>Manejar las áreas de cultivo con el fin de ofrecer condiciones adecuadas para su desarrollo</t>
  </si>
  <si>
    <t>270601003 3</t>
  </si>
  <si>
    <t>Manejar los cultivos con el fin de ofrecer condiciones adecuadas para su desarrollo.</t>
  </si>
  <si>
    <t>270601003 4</t>
  </si>
  <si>
    <t>Manejar el cultivo acuicola según requisitos tecnicos y normatividad vigente</t>
  </si>
  <si>
    <t>270601003 5</t>
  </si>
  <si>
    <t>Mantener el cultivo acuícola de acuerdo con metodologías y criterios técnicos de producción</t>
  </si>
  <si>
    <t>•	Reemplaza a: Código: 270601003 Versión: 4 Titulo de la Norma: Manejar el cultivo acuicola según requisitos tecnicos y normatividad vigente.</t>
  </si>
  <si>
    <t>270601004 1</t>
  </si>
  <si>
    <t>Cosechar el producto garantizando la calidad y el cumplimiento de la norma establecida</t>
  </si>
  <si>
    <t>270601004 3</t>
  </si>
  <si>
    <t>Cosechar el producto cumpliendo con las normas técnicas y de calidad establecidas para cada especie.</t>
  </si>
  <si>
    <t>270601004 4</t>
  </si>
  <si>
    <t>Cosechar la produccion acuicola según requerimientos tecnicos y normas de calidad vigentes</t>
  </si>
  <si>
    <t>270601004 5</t>
  </si>
  <si>
    <t>Cosechar la producción acuícola de acuerdo con requerimientos técnicos y normas de calidad</t>
  </si>
  <si>
    <t>•	Reemplaza a: Código: 270601004 Versión: 4 Titulo de la Norma: Cosechar la produccion acuicola según requerimientos tecnicos y normas de calidad vigentes.</t>
  </si>
  <si>
    <t>270601005 3</t>
  </si>
  <si>
    <t>Reproducir la especie acorde a sus requerimientos y protocolos establecidos.</t>
  </si>
  <si>
    <t>270601005 4</t>
  </si>
  <si>
    <t>Producir semilla de especie acuicola según normas de calidad vigentes</t>
  </si>
  <si>
    <t>Fue reemplazada por la(s) norma(s)  270601016 que ya se encuentra(n) publicada(s).</t>
  </si>
  <si>
    <t>Fue reemplazada por la(s) norma(s) 270601016 que ya se encuentra(n) publicada(s).</t>
  </si>
  <si>
    <t>270601008 1</t>
  </si>
  <si>
    <t>Preparar el sitio de cultivo de acuerdo a los requerimientos de la especie y su etapa de desarrollo</t>
  </si>
  <si>
    <t>270601009 1</t>
  </si>
  <si>
    <t>Controlar practicas de bioseguridad del cultivo acuicola según normatividad vigente</t>
  </si>
  <si>
    <t>270601010 1</t>
  </si>
  <si>
    <t>Monitorear parametros tecnicos del cultivo acuicola según especie y etapa de desarrollo</t>
  </si>
  <si>
    <t>270601011 1</t>
  </si>
  <si>
    <t>Asistir pruebas de control de calidad según requerimiento técnico de campo y de laboratorio.</t>
  </si>
  <si>
    <t>270601012 1</t>
  </si>
  <si>
    <t>Coordinar producción acuícola según normativa vigente</t>
  </si>
  <si>
    <t>270601013 1</t>
  </si>
  <si>
    <t>Supervisar obra de infraestructura acuícola según requerimientos técnicos</t>
  </si>
  <si>
    <t>270601014 1</t>
  </si>
  <si>
    <t>Asistir pruebas acuícolas según parámetros de calidad y guías técnicas.</t>
  </si>
  <si>
    <t>Fue reemplazada por la(s) norma(s) 270601020 que ya se encuentra(n) publicada(s).</t>
  </si>
  <si>
    <t>270601016 1</t>
  </si>
  <si>
    <t>Producir semilla de especie acuícola según parámetros técnicos y normativa.</t>
  </si>
  <si>
    <t>Mediante acta 001 del 12/03/2018, el Consejo de mesa avala la norma 270601016, Reemplaza las normas 270601005.</t>
  </si>
  <si>
    <t>Mediante acta 001 del 12/03/2018, el Consejo de mesa avala la norma 270601016, Reemplaza las normas   270601005.</t>
  </si>
  <si>
    <t>•	Reemplaza a: Código: 270601005 Versión: 4 Titulo de la Norma: Producir semilla de especie acuicola según normas de calidad vigentes.</t>
  </si>
  <si>
    <t>270601017 1</t>
  </si>
  <si>
    <t>Preparar sitio de cultivo según buenas prácticas acuícolas</t>
  </si>
  <si>
    <t>Mediante acta 001 del 12/03/2018, el Consejo de mesa avala la norma 270601017, Reemplaza las normas 270601001.</t>
  </si>
  <si>
    <t>Mediante acta 001 del 12/03/2018, el Consejo de mesa avala la norma 270601017, Reemplaza las normas   270601001.</t>
  </si>
  <si>
    <t>•	Reemplaza a: Código: 270601001 Versión: 4 Titulo de la Norma: Preparar sitio de cultivo acuicola según normatividad vigente.</t>
  </si>
  <si>
    <t>270601018 1</t>
  </si>
  <si>
    <t>Sembrar especie según manual técnico y buenas prácticas acuícolas</t>
  </si>
  <si>
    <t>Mediante acta 001 del 12/03/2018, el Consejo de mesa avala la norma 270601018, Reemplaza las normas 270601002.</t>
  </si>
  <si>
    <t>Mediante acta 001 del 12/03/2018, el Consejo de mesa avala la norma 270601018, Reemplaza las normas   270601002.</t>
  </si>
  <si>
    <t>•	Reemplaza a: Código: 270601002 Versión: 4 Titulo de la Norma: Establecer la especie acuicola aplicando las buenas practicas.
•	Utilizada por organismo certificador.</t>
  </si>
  <si>
    <t>270601019 1</t>
  </si>
  <si>
    <t>Evaluar requerimientos de producción acuícola de acuerdo con procedimiento técnico y tipo de especie.</t>
  </si>
  <si>
    <t>Fue reemplazada por la(s) norma(s) 270601021 que ya se encuentra(n) publicada(s).</t>
  </si>
  <si>
    <t>270601020 1</t>
  </si>
  <si>
    <t>Efectuar pruebas acuícolas según técnicas de muestreo de agua y parámetros fisicoquímicos</t>
  </si>
  <si>
    <t>270601021 1</t>
  </si>
  <si>
    <t>Evaluar requerimientos de instalación acuícola de acuerdo con procedimiento técnico y tipo de especie</t>
  </si>
  <si>
    <t>Introducción a la salud pública y sus áreas magistral porque es muy conceptual este tema no está pero es fundamental…</t>
  </si>
  <si>
    <t>NORMATIVA EN SALUD PÚBLICA (SGSSS Ley 100 de 1993, 1122/2007, 1438/2011, Ley estatutaria en salud 1751 de 2015) Opciones 1. Exposiciones por grupos colaborativos de cada una de las normas y aplicación de una estrategia didáctica por parte de los aprendices para evaluar la adquisición de conocimientos en los asistentes. Opción 2. Mapas sinópticos por parejas.</t>
  </si>
  <si>
    <t>NORMATIVA DE SALUD: ATENCIÓN PRIMARIA EN SALUD (Magistral definición) y componentes o servicios que se prestan en APS a través de una estrategia didáctica sociodrama para cada componente), ENTORNOS SALUDABLES (SST)</t>
  </si>
  <si>
    <t>SECRETARIAS DE SALUD (Entes territoriales local, departamental y distrital) (sesión magistral conceptual; grupos  para investigar los procesos que manejan las secretarias de salud  con ejemplos de cada uno para socializar a través de la estrategia didáctica wiki.</t>
  </si>
  <si>
    <t>TIPOS DE SECTORES: PÚBLICOS Y PRIVADOS (tipos de IPS públicas y privadas, niveles de complejidad)</t>
  </si>
  <si>
    <t>SISTEMA NACIONAL DE SALUD PÚBLICA: Plan Decenal de Salud Pública 2022-2031 (sesión magistral y por grupos colaborativos explicar cada componente  a través de la estrategia didáctica técnica de la pregunta con sus respectivas respuestas para ser socializadas a los asistentes).</t>
  </si>
  <si>
    <t>RECOLECCIÓN DE INFORMACIÓN DE SALUD: CONCEPTO, LINEAMIENTOS Y TÉCNICAS. (Sistemas de información en salud, calidad del datos; SIVIGILA, SISPRO)</t>
  </si>
  <si>
    <t>MATERIALES: - FORMATOS Y REGISTROS</t>
  </si>
  <si>
    <t>SECRETARIAS DE SALUD (Entes territoriales local, departamental y distrital) (sesión magistral conceptual; grupos para investigar los procesos que manejan las secretarias de salud con ejemplos de cada uno para socializar a través de la estrategia didáctica wiki.</t>
  </si>
  <si>
    <t>SISTEMA NACIONAL DE SALUD PÚBLICA: Plan Decenal de Salud Pública 2022-2031 (sesión magistral y por grupos colaborativos explicar cada componente a través de la estrategia didáctica técnica de la pregunta con sus respectivas respuestas para ser socializadas a los asistentes).</t>
  </si>
  <si>
    <t>CARACTERÍSTICAS SOCIOCULTURALES DE LA COMUNIDAD: ENCUESTA, ENTREVISTA, (técnicas de recolección de información primaria y secundaria) CARACTERIZACIÓN DE VIVIENDA E INFORMES.</t>
  </si>
  <si>
    <t>PRINCIPIOS DE EPIDEMIOLOGIA BÁSICA: EPIDEMIA, ENDEMIA, PANDEMIA, MORBILIDAD: INCIDENCIA, PREVALENCIA Y MORTALIDAD, EDA, IRA. (Introducción conceptual de la epidemiologia y por grupos colaborativa a través de la estrategia póster para exponerlo en un espacio abierto a otras fichas el programa)</t>
  </si>
  <si>
    <t>EDA: enfermedades diarreicas agudas e IRA: infecciones respiratorias agudas, IRA: estas pues como sigla….</t>
  </si>
  <si>
    <t>ENFERMEDADES DE SALUD PÚBLICA: DEFINICIÓN, CLASIFICACIÓN, FACTORES, CONDUCTAS DE RIESGO Y FACTORES PROTECTORES. (enfermedades infecciosas, enfermedades crónicas no transmisibles)</t>
  </si>
  <si>
    <t>VIGILANCIA EN SALUD PÚBLICA: PROTOCOLOS Y GUÍAS DE ATENCIÓN, ESTRATEGIAS DE CONTROL DE ENFERMEDADES.</t>
  </si>
  <si>
    <t>TIPOS DE ESTABLECIMIENTOS: COMERCIALES, DE SERVICIOS, INSTITUCIONALES DE EMPRESAS PRODUCTORAS Y COMERCIALIZADORAS DE AGUA</t>
  </si>
  <si>
    <t>FACTORES DE RIESGO BIOLÓGICOS: ORGANISMOS VIVOS, DERIVADOS DE ANIMALES Y VEGETALES.</t>
  </si>
  <si>
    <t>CONTROL DE VECTORES: BIOLÓGICO, FUMIGACIÓN, HIGIENE Y SALUD.</t>
  </si>
  <si>
    <t>PERFIL EPIDEMIOLÓGICO: CONCEPTOS, APLICACIONES - ENFERMEDADES DE ORIGEN HÍDRICO, ZOONÓTICAS Y TRANSMITIDAS POR ALIMENTOS.</t>
  </si>
  <si>
    <t>SISTEMAS DE MONITOREO Y VIGILANCIA DE LOS PUNTOS CRÍTICOS DE CONTROL (PCC) (SIVIGILA)</t>
  </si>
  <si>
    <t>MEDIDAS DE PREVENCIÓN Y CONTROL - BPS, HACCP, INOCUIDAD, BPM - PUNTOS CRÍTICOS DE CONTROL.</t>
  </si>
  <si>
    <t>ATENCIÓN INTEGRADA EN SALUD: COMPONENTES, MODELOS, ESTRATEGIAS Y REPORTE.</t>
  </si>
  <si>
    <t>TÉCNICAS DE EVALUACIÓN DE ESTRATEGIAS: PROCEDIMIENTOS - NORMAS DE SEGURIDAD Y CONSERVACIÓN DEL MEDIO AMBIENTE Y SALUD PÚBLICA</t>
  </si>
  <si>
    <t>INSTRUCTOR</t>
  </si>
  <si>
    <t xml:space="preserve">RESULTADO DE APRENDIZAJE </t>
  </si>
  <si>
    <t>ACTIVIDAD</t>
  </si>
  <si>
    <t>Robert Ayala</t>
  </si>
  <si>
    <t>Manipular unidades de potabilización de acuerdo con normas de seguridad y procedimientos técnicos (75 Horas).</t>
  </si>
  <si>
    <t>Informe evaluación de características fisicoquímicas y microbiológicas del agua producto de la visita planta de tratamiento de agua potable</t>
  </si>
  <si>
    <t>Dimensionamiento y diagrama de flujo de planta de tratamientode agua</t>
  </si>
  <si>
    <t xml:space="preserve">Manejar productos químicos en el proceso de potabilización de agua según procedimiento. (48 Horas). </t>
  </si>
  <si>
    <t>Natalia Peña</t>
  </si>
  <si>
    <t>Evaluar las características de las Aguas Residuales según la normatividad vigente</t>
  </si>
  <si>
    <t>Alejandra Betancur</t>
  </si>
  <si>
    <t>Programar el muestreo de agua de acuerdo con normas técnicas y protocolos de ensayo (96 horas).</t>
  </si>
  <si>
    <t>Elaboración del Plan de Muestreo según la norma NTC 5667</t>
  </si>
  <si>
    <t>Alistar los materiales para tomar muestra de agua según la NTC 5667</t>
  </si>
  <si>
    <t xml:space="preserve">Implementa un sistema de gestión de calidad: Registros, formatos, instructivos y procedimientos </t>
  </si>
  <si>
    <t>Exponer los diferentes tipos de innovación (producto, proceso, organizacional, incremental , radical y mercadeo).</t>
  </si>
  <si>
    <r>
      <rPr>
        <sz val="10"/>
        <color rgb="FF000000"/>
        <rFont val="Arial"/>
        <family val="2"/>
      </rPr>
      <t xml:space="preserve">Desarrollar la técnica del Scamper como alternativa ecológica para los procesos coagulación y desinfección en los Sistemas de Potabilización. Desarrollar y aplicar la metodología del árbol de problema al uso de productos químicos y </t>
    </r>
    <r>
      <rPr>
        <b/>
        <sz val="10"/>
        <color rgb="FF000000"/>
        <rFont val="Arial"/>
        <family val="2"/>
      </rPr>
      <t>residuos</t>
    </r>
    <r>
      <rPr>
        <sz val="10"/>
        <color rgb="FF000000"/>
        <rFont val="Arial"/>
        <family val="2"/>
      </rPr>
      <t xml:space="preserve"> en los procesos de tratamiento. </t>
    </r>
  </si>
  <si>
    <t>Implementar un sistema de almacenamiento de datos en la nube</t>
  </si>
  <si>
    <t>Establecer protocolos de comunicación organizacional en el sistema de captación, desarenador, PTAP, PTAR.</t>
  </si>
  <si>
    <t>Elaborar Línea del tiempo de SST</t>
  </si>
  <si>
    <t>Mapa conceptual ley 100 de 1993 y otras normas que apliquen al sistema de gestión de seguridad y saud en el trabajo</t>
  </si>
  <si>
    <t>Conocer téminos y definiciones relacionados a la seguridad y salud en el trabajo (peligro, riesgo, acto inseguro, condición insegura, accidente de trabajo, enfermedad laboral).</t>
  </si>
  <si>
    <t xml:space="preserve">Reconocer los elementos de protección personal asociados a las actividades de agua potable y saneamiento básico. 
</t>
  </si>
  <si>
    <t>Reconocer las tipos de señalización y demarcación de áreas utilizadas en las organizaciones.</t>
  </si>
  <si>
    <t>Acorde a las amenzas identificadas en los procesos de tratamiento, realizar el análisis de vulnerabilidad</t>
  </si>
  <si>
    <t>Identificar las medidas de prevención y control a los riesgo por condiciones de seguridad relacionadas a tareas criticas como trabajo en alturas, espacios confinados, mecánico por uso de herramientas manuales, de potencia, trabajos con riesgo eléctrico, energías peligrosas, Trabajos con riesgo locativo por caídas a mismo y diferente nivel. (Medidas de intervención para prevención y control de peligros y riesgos: Eliminación, sustitución, controles de ingeniería, controles administrativos, señalización y elementos de protección personal)</t>
  </si>
  <si>
    <t>Dar instrucciones para el uso y manejo adecuado de sustancias químicas utilizadas en las diferentes actividades del proceso de agua potable y saneamiento.</t>
  </si>
  <si>
    <t>Formular las instrucciones sobre el que hacer en caso de ocurrencia de un accidente de trabajo y participación en la investigación de Accidentes de trabajo en incidentes de trabajo, así como el reporte de actos y condiciones inseguras y auto reporte de condiciones de salud.</t>
  </si>
  <si>
    <t>Actividad 2. Investigar una empresa del contexto de la prestación en Sistemas de Agua y Saneamiento Básico (EPM, CHEC, ISAGEN, Aguas de Pereira, EAAB, Acueductos Veredales y entre otros) que permita conocer su Filosofía empresarial, de acuerdo a los conocimientos técnicos adquiridos.</t>
  </si>
  <si>
    <t>Escribir el resumen ejectutivo del informe de Caracterización para agua Natural, Potable y Residual según el Standard Method</t>
  </si>
  <si>
    <t>Presentar un inventario del laboratorio xxxxxxx</t>
  </si>
  <si>
    <t>Presentar un flujograma que resuma un los procesos involucrados en el tratamiento de potabilización de agua o en el tratamiento de aguas residuales</t>
  </si>
  <si>
    <t>1. VERIFICAR FUNCIONAMIENTO DEL SISTEMA DE ACUERDO CON NORMATIVA Y PROCEDIMIENTOS TÉCNICOS</t>
  </si>
  <si>
    <t>2. APLICAR PROTOCOLOS DE ANÁLISIS DE MUESTRAS DE AGUA DE ACUERDO CON NORMATIVA Y
PROCEDIMIENTOS TÉCNICOS</t>
  </si>
  <si>
    <t xml:space="preserve">3. INTERPRETAR RESULTADOS DE MUESTRAS DE AGUA SEGÚN CRITERIOS TÉCNICOS ESTABLECIDOS
</t>
  </si>
  <si>
    <t>Optimización de tiempos en la Arquitectura Curricular – Proyecto de Formación.</t>
  </si>
  <si>
    <t>Inventario de instrumentos por competencia y actividades de aprendizaje</t>
  </si>
  <si>
    <t>Revisión de cursos complementarios asociados a la Arquitectura Curricular – Proyecto de Formación.</t>
  </si>
  <si>
    <t>Descargar diseños curriculares de sofia plus</t>
  </si>
  <si>
    <t>Evaluar su articulación</t>
  </si>
  <si>
    <t>Solicitar revisión de vigencia a María Elena.</t>
  </si>
  <si>
    <t>Justificar la articulación.</t>
  </si>
  <si>
    <t>Job ID</t>
  </si>
  <si>
    <t>Job Name</t>
  </si>
  <si>
    <t>Template ID</t>
  </si>
  <si>
    <t>Data Sheet ID</t>
  </si>
  <si>
    <t>Header Row</t>
  </si>
  <si>
    <t>First Data Row</t>
  </si>
  <si>
    <t>File Name</t>
  </si>
  <si>
    <t>File Type</t>
  </si>
  <si>
    <t>Share As</t>
  </si>
  <si>
    <t>Folders</t>
  </si>
  <si>
    <t>Dynamic Folder Reference</t>
  </si>
  <si>
    <t>Conditionals</t>
  </si>
  <si>
    <t>Mode</t>
  </si>
  <si>
    <t>Append Breaks</t>
  </si>
  <si>
    <t>Tags</t>
  </si>
  <si>
    <t>Run On Time Trigger</t>
  </si>
  <si>
    <t>Time Trigger Frequency</t>
  </si>
  <si>
    <t>Run On Form Trigger</t>
  </si>
  <si>
    <t>Send Email And Share</t>
  </si>
  <si>
    <t>Email To</t>
  </si>
  <si>
    <t>Email CC</t>
  </si>
  <si>
    <t>Email BCC</t>
  </si>
  <si>
    <t>Email Reply To</t>
  </si>
  <si>
    <t>Email No Reply</t>
  </si>
  <si>
    <t>Email Subject</t>
  </si>
  <si>
    <t>Email Body</t>
  </si>
  <si>
    <t>Prevent Resharing</t>
  </si>
  <si>
    <t>Time Trigger Timestamp</t>
  </si>
  <si>
    <t>Form Trigger Timestamp</t>
  </si>
  <si>
    <t>Elaborar Línea del tiempo de SST
Mapa conceptual ley 100 de 1993 y otras normas que apliquen al sistema de gestión de seguridad y saud en el trabajo
Conocer téminos y definiciones relacionados a la seguridad y salud en el trabajo (peligro, riesgo, acto inseguro, condición insegura, accidente de trabajo, enfermedad laboral).</t>
  </si>
  <si>
    <t>Desarrollar la técnica del Scamper como alternativa ecológica para los procesos coagulación y desinfección en los Sistemas de Potabilización. Desarrollar y aplicar la metodología del árbol de problema al uso de productos químicos y residuos en los procesos de tratamiento.</t>
  </si>
  <si>
    <t>Alistar herramientas de tecnologías de la información y la comunicación (tic), de acuerdo con las necesidades de procesamiento de información y comunicación.</t>
  </si>
  <si>
    <t>Aplicar funcionalidades de herramientas y servicios tic, de acuerdo con manuales de uso, procedimientos establecidos y buenas prácticas.</t>
  </si>
  <si>
    <t>Evaluar los resultados, de acuerdo con los requerimientos.</t>
  </si>
  <si>
    <t>Actividad 1. Participar de forma individual del foro de reflexión. Filosofía del agua ( El individuo e interacción con el agua).</t>
  </si>
  <si>
    <t>Comprender información sobre situaciones cotidianas y laborales actuales y futuras a través de interacciones sociales de forma oral y escrita.</t>
  </si>
  <si>
    <t>Intercambiar opiniones sobre situaciones cotidianas y laborales actuales, pasadas y futuras en contextos sociales orales y escritos.</t>
  </si>
  <si>
    <t>Discutir sobre posibles soluciones a problemas dentro de un rango variado de contextos sociales y laborales.</t>
  </si>
  <si>
    <t>Implementar acciones de mejora relacionadas con el uso de expresiones, estructuras y desempeño según los resultados de aprendizaje formulados para el programa.</t>
  </si>
  <si>
    <t>Presentar un proceso para la realización de una actividad en su quehacer laboral de acuerdo con los procedimientos establecidos desde su programa de formación.</t>
  </si>
  <si>
    <t>Explicar las funciones de su ocupación laboral usando expresiones de acuerdo al nivel requerido por el programa de formación.</t>
  </si>
  <si>
    <t>TOLERABLE</t>
  </si>
  <si>
    <t>EXCEDE</t>
  </si>
  <si>
    <t>SE OPTIMIZÓ MAS DEL 50%</t>
  </si>
  <si>
    <t>SE OPTIMIZÓ UN 30%</t>
  </si>
  <si>
    <t>ACEPTABLE</t>
  </si>
  <si>
    <t>280201239-RA1</t>
  </si>
  <si>
    <t>280201239-RA1-C01</t>
  </si>
  <si>
    <t>280201239-RA1-C06</t>
  </si>
  <si>
    <t>280201239-RA1-C02</t>
  </si>
  <si>
    <t>280201239-RA1-C07</t>
  </si>
  <si>
    <t>280201239-RA1-C03</t>
  </si>
  <si>
    <t>280201239-RA1-C08</t>
  </si>
  <si>
    <t>280201239-RA1-C04</t>
  </si>
  <si>
    <t>280201239-RA1-C09</t>
  </si>
  <si>
    <t>280201239-RA1-C05</t>
  </si>
  <si>
    <t>280201239-RA1-C10</t>
  </si>
  <si>
    <t>280201239-RA1-PTA1-E1</t>
  </si>
  <si>
    <t>280201239-RA1-PTA1-E2</t>
  </si>
  <si>
    <t xml:space="preserve">Ejecutar las  acciones de monitoreo, medición y seguimiento de la  prestación del servicios de agua </t>
  </si>
  <si>
    <t>280201214-RA1</t>
  </si>
  <si>
    <t>280201214-RA2</t>
  </si>
  <si>
    <t>280201214-</t>
  </si>
  <si>
    <t>280201214-RA1-C01</t>
  </si>
  <si>
    <t>280201214-RA2-C01</t>
  </si>
  <si>
    <t>280201214-RA3-C01</t>
  </si>
  <si>
    <t>280201214-RA2-C02</t>
  </si>
  <si>
    <t>280201214-RA3-C02</t>
  </si>
  <si>
    <t>280201214-RA2-C04</t>
  </si>
  <si>
    <t>280201214-RA3-C03</t>
  </si>
  <si>
    <t>280201214-RA2-C05</t>
  </si>
  <si>
    <t>280201214-RA3-C04</t>
  </si>
  <si>
    <t>280201214-RA3-C05</t>
  </si>
  <si>
    <t>280201214-RA1-PTA1-E1</t>
  </si>
  <si>
    <t>280201214-RA2-PTA1-E1</t>
  </si>
  <si>
    <t>280201214-RA3-PTA2-E1</t>
  </si>
  <si>
    <t>280201214-RA1-PTA1-E2</t>
  </si>
  <si>
    <t>280201221-RA2</t>
  </si>
  <si>
    <t>280201221-RA3</t>
  </si>
  <si>
    <t>280201221-RA2-C01</t>
  </si>
  <si>
    <t>280201221-RA2-C06</t>
  </si>
  <si>
    <t>280201221-RA3-C01</t>
  </si>
  <si>
    <t>280201221-RA2-C02</t>
  </si>
  <si>
    <t>280201221-RA2-C07</t>
  </si>
  <si>
    <t>280201221-RA3-C02</t>
  </si>
  <si>
    <t>280201221-RA2-C03</t>
  </si>
  <si>
    <t>280201221-RA2-C08</t>
  </si>
  <si>
    <t>280201221-RA3-C03</t>
  </si>
  <si>
    <t>280201221-RA2-C04</t>
  </si>
  <si>
    <t>280201221-RA2-C09</t>
  </si>
  <si>
    <t>280201221-RA3-C04</t>
  </si>
  <si>
    <t>280201221-RA2-C05</t>
  </si>
  <si>
    <t>280201221-RA2-C10</t>
  </si>
  <si>
    <t>280201221-RA3-C05</t>
  </si>
  <si>
    <t>280201221-RA2-PTA3-E1</t>
  </si>
  <si>
    <t>280201221-RA2-PTA3-E2</t>
  </si>
  <si>
    <t>280201221-RA3-PTA2-E2</t>
  </si>
  <si>
    <t>280201226-RA1</t>
  </si>
  <si>
    <t>280201226-RA2</t>
  </si>
  <si>
    <t>280201226-RA3</t>
  </si>
  <si>
    <t>280201226-RA1-C01</t>
  </si>
  <si>
    <t>280201226-RA1-C05</t>
  </si>
  <si>
    <t>280201226-RA2-C01</t>
  </si>
  <si>
    <t>280201226-RA3-C04</t>
  </si>
  <si>
    <t>280201226-RA3-C01</t>
  </si>
  <si>
    <t>280201226-RA1-C02</t>
  </si>
  <si>
    <t>280201226-RA2-C02</t>
  </si>
  <si>
    <t>280201226-RA3-C05</t>
  </si>
  <si>
    <t>280201226-RA3-C02</t>
  </si>
  <si>
    <t>280201226-RA1-C03</t>
  </si>
  <si>
    <t>280201226-RA2-C03</t>
  </si>
  <si>
    <t>280201226-RA3-C06</t>
  </si>
  <si>
    <t>280201226-RA3-C03</t>
  </si>
  <si>
    <t>280201226-RA1-C04</t>
  </si>
  <si>
    <t>280201226-RA3-C07</t>
  </si>
  <si>
    <t>280201226-RA1-PTA1-E1</t>
  </si>
  <si>
    <t>280201226-RA2-PTA1-E1</t>
  </si>
  <si>
    <t>280201226-RA3-PTA1-E1</t>
  </si>
  <si>
    <t>Elaborar informes de inspección y condiciones de la prestación de servicio de agua potable y saneami</t>
  </si>
  <si>
    <t>280201226-RA4</t>
  </si>
  <si>
    <t>F3-T7-OP3-AP3-AA07-PTA4-280201226-RA4</t>
  </si>
  <si>
    <t>280201226-RA4-C01</t>
  </si>
  <si>
    <t>280201226-RA4-C02</t>
  </si>
  <si>
    <t>280201226-RA4-C03</t>
  </si>
  <si>
    <t>280201226-RA4-C04</t>
  </si>
  <si>
    <t>280201226-RA4-C05</t>
  </si>
  <si>
    <t>280201226-RA4-C06</t>
  </si>
  <si>
    <t>280201226-RA4-C07</t>
  </si>
  <si>
    <t>280201226-RA4-PTA4-E1</t>
  </si>
  <si>
    <t>220201079-RA1-C01</t>
  </si>
  <si>
    <t>220201079-RA1-C02</t>
  </si>
  <si>
    <t>220201079-RA1-C03</t>
  </si>
  <si>
    <t>220201079-RA1-C04</t>
  </si>
  <si>
    <t>220201079-RA1-C05</t>
  </si>
  <si>
    <t>220201079-RA1-C06</t>
  </si>
  <si>
    <t>220201079-RA1-PTA1-E1</t>
  </si>
  <si>
    <t>230101239-RA1-C01</t>
  </si>
  <si>
    <t>230101239-RA1-C08</t>
  </si>
  <si>
    <t>230101239-RA1-C02</t>
  </si>
  <si>
    <t>230101239-RA1-C09</t>
  </si>
  <si>
    <t>230101239-RA1-C03</t>
  </si>
  <si>
    <t>230101239-RA1-C10</t>
  </si>
  <si>
    <t>230101239-RA1-C04</t>
  </si>
  <si>
    <t>230101239-RA1-C11</t>
  </si>
  <si>
    <t>230101239-RA1-C05</t>
  </si>
  <si>
    <t>230101239-RA1-C12</t>
  </si>
  <si>
    <t>230101239-RA1-C06</t>
  </si>
  <si>
    <t>230101239-RA1-C13</t>
  </si>
  <si>
    <t>230101239-RA1-C07</t>
  </si>
  <si>
    <t>230101239-RA1-PTA1-E1</t>
  </si>
  <si>
    <t>230101239-RA1-PTA2-E1</t>
  </si>
  <si>
    <t>230101239-RA3-PTA3-E1</t>
  </si>
  <si>
    <t>230101239-RA3-PTA4-E1</t>
  </si>
  <si>
    <t>280201225-</t>
  </si>
  <si>
    <t>280201225-RA1-C01</t>
  </si>
  <si>
    <t>280201225-RA2-C01</t>
  </si>
  <si>
    <t>280201225-RA3-C01</t>
  </si>
  <si>
    <t>280201225-RA1-C02</t>
  </si>
  <si>
    <t>280201225-RA2-C02</t>
  </si>
  <si>
    <t>280201225-RA3-C02</t>
  </si>
  <si>
    <t>280201225-RA1-C03</t>
  </si>
  <si>
    <t>280201225-RA2-C03</t>
  </si>
  <si>
    <t>280201225-RA3-C03</t>
  </si>
  <si>
    <t>280201225-RA1-C04</t>
  </si>
  <si>
    <t>280201225-RA2-C04</t>
  </si>
  <si>
    <t>280201225-RA3-C04</t>
  </si>
  <si>
    <t>280201225-RA1-C05</t>
  </si>
  <si>
    <t>280201225-RA3-C05</t>
  </si>
  <si>
    <t>280201225-RA1-C06</t>
  </si>
  <si>
    <t>280201225-RA1-C07</t>
  </si>
  <si>
    <t>280201225-RA1-PTA2-E1</t>
  </si>
  <si>
    <t>280201225-RA2-PTA3-E1</t>
  </si>
  <si>
    <t>280201225-RA3-PTA4-E1</t>
  </si>
  <si>
    <t>F3-T7-OP3-AP3-AA07-280201225-RA4</t>
  </si>
  <si>
    <t>280201225-RA4-C01</t>
  </si>
  <si>
    <t>280201225-RA4-C02</t>
  </si>
  <si>
    <t>280201225-RA4-C03</t>
  </si>
  <si>
    <t>280201225-RA4-C04</t>
  </si>
  <si>
    <t>280201225-RA4-C05</t>
  </si>
  <si>
    <t>280201225-RA4-C06</t>
  </si>
  <si>
    <t>280201225-RA4-PTA4-E1</t>
  </si>
  <si>
    <t>240202501-RA1</t>
  </si>
  <si>
    <t>240202501-RA2</t>
  </si>
  <si>
    <t>240202501-RA4</t>
  </si>
  <si>
    <t>240202501-RA5</t>
  </si>
  <si>
    <t>240202501-RA6</t>
  </si>
  <si>
    <t>240202501-RA2-C01</t>
  </si>
  <si>
    <t>240202501-RA3-C01</t>
  </si>
  <si>
    <t>240202501-RA4-C01</t>
  </si>
  <si>
    <t>240202501-RA5-C01</t>
  </si>
  <si>
    <t>240202501-RA6-C01</t>
  </si>
  <si>
    <t>240202501-RA2-C02</t>
  </si>
  <si>
    <t>240202501-RA3-C02</t>
  </si>
  <si>
    <t>240202501-RA4-C02</t>
  </si>
  <si>
    <t>240202501-RA5-C02</t>
  </si>
  <si>
    <t>240202501-RA6-C02</t>
  </si>
  <si>
    <t>240202501-RA2-C03</t>
  </si>
  <si>
    <t>240202501-RA3-C03</t>
  </si>
  <si>
    <t>240202501-RA4-C03</t>
  </si>
  <si>
    <t>240202501-RA5-C03</t>
  </si>
  <si>
    <t>240202501-RA6-C03</t>
  </si>
  <si>
    <t>240202501-RA2-C04</t>
  </si>
  <si>
    <t>240202501-RA3-C04</t>
  </si>
  <si>
    <t>240202501-RA4-C04</t>
  </si>
  <si>
    <t>240202501-RA5-C04</t>
  </si>
  <si>
    <t>240202501-RA6-C04</t>
  </si>
  <si>
    <t>240202501-RA2-C05</t>
  </si>
  <si>
    <t>240202501-RA3-C05</t>
  </si>
  <si>
    <t>240202501-RA4-C05</t>
  </si>
  <si>
    <t>240202501-RA5-C05</t>
  </si>
  <si>
    <t>240202501-RA6-C05</t>
  </si>
  <si>
    <t>240202501-RA2-C06</t>
  </si>
  <si>
    <t>240202501-RA3-C06</t>
  </si>
  <si>
    <t>240202501-RA5-C06</t>
  </si>
  <si>
    <t>240202501-RA6-C06</t>
  </si>
  <si>
    <t>240202501-RA2-C07</t>
  </si>
  <si>
    <t>240202501-RA3-C07</t>
  </si>
  <si>
    <t>240202501-RA5-C07</t>
  </si>
  <si>
    <t>240202501-RA6-C07</t>
  </si>
  <si>
    <t>240202501-RA2-C08</t>
  </si>
  <si>
    <t>240202501-RA5-C08</t>
  </si>
  <si>
    <t>240202501-RA5-C09</t>
  </si>
  <si>
    <t>240202501-RA5-C10</t>
  </si>
  <si>
    <t>240202501-RA1-PTA1-E1</t>
  </si>
  <si>
    <t>240202501-RA2-PTA1-E1</t>
  </si>
  <si>
    <t>240202501-RA3-PTA2-E1</t>
  </si>
  <si>
    <t>240202501-RA4-PTA2-E1</t>
  </si>
  <si>
    <t>240202501-RA5-PTA2-E1</t>
  </si>
  <si>
    <t>240202501-RA6-PTA2-E1</t>
  </si>
  <si>
    <t>240202501-RA1-PTA1-E2</t>
  </si>
  <si>
    <t>240202501-RA3-PTA2-E2</t>
  </si>
  <si>
    <t>240201528-RA1</t>
  </si>
  <si>
    <t>240201529-RA1</t>
  </si>
  <si>
    <t>240201528-RA2</t>
  </si>
  <si>
    <t>240201526-RA2</t>
  </si>
  <si>
    <t>240201528-RA3</t>
  </si>
  <si>
    <t>240201526-RA3</t>
  </si>
  <si>
    <t>240201528-RA4</t>
  </si>
  <si>
    <t>240201529-RA4</t>
  </si>
  <si>
    <t>240201526-RA4</t>
  </si>
  <si>
    <t>240201528-RA1-C01</t>
  </si>
  <si>
    <t>240201529-RA1-C01</t>
  </si>
  <si>
    <t>240201526-RA1-C01</t>
  </si>
  <si>
    <t>240201528-RA1-C02</t>
  </si>
  <si>
    <t>240201529-RA1-C02</t>
  </si>
  <si>
    <t>240201526-RA1-C02</t>
  </si>
  <si>
    <t>240201528-RA2-C01</t>
  </si>
  <si>
    <t>240201529-RA1-C03</t>
  </si>
  <si>
    <t>240201526-RA2-C01</t>
  </si>
  <si>
    <t>240201528-RA3-C01</t>
  </si>
  <si>
    <t>240201529-RA1-C04</t>
  </si>
  <si>
    <t>240201526-RA2-C02</t>
  </si>
  <si>
    <t>240201528-RA4-C01</t>
  </si>
  <si>
    <t>240201529-RA2-C01</t>
  </si>
  <si>
    <t>240201526-RA2-C03</t>
  </si>
  <si>
    <t>240201529-RA2-C02</t>
  </si>
  <si>
    <t>240201526-RA3-C01</t>
  </si>
  <si>
    <t>240201529-RA2-C03</t>
  </si>
  <si>
    <t>240201526-RA3-C02</t>
  </si>
  <si>
    <t>240201529-RA3-C01</t>
  </si>
  <si>
    <t>240201526-RA4-C01</t>
  </si>
  <si>
    <t>240201529-RA3-C02</t>
  </si>
  <si>
    <t>240201526-RA4-C02</t>
  </si>
  <si>
    <t>240201529-RA4-C01</t>
  </si>
  <si>
    <t>240201526-RA4-C03</t>
  </si>
  <si>
    <t>240201528-RA1-PTA1-E1</t>
  </si>
  <si>
    <t>240201529-RA1-PTA3-E1</t>
  </si>
  <si>
    <t>240201526-RA1-PTA4-E1</t>
  </si>
  <si>
    <t>240201528-RA1-PTA1-E2</t>
  </si>
  <si>
    <t>240201529-RA2-PTA3-E1</t>
  </si>
  <si>
    <t>240201526-RA1-PTA4-E2</t>
  </si>
  <si>
    <t>240201529-RA3-PTA3-E1</t>
  </si>
  <si>
    <t>240201526-RA2-PTA4-E1</t>
  </si>
  <si>
    <t>240201529-RA4-PTA3-E1</t>
  </si>
  <si>
    <t>240201526-RA3-PTA4-E1</t>
  </si>
  <si>
    <t>240201526-RA4-PTA4-E1</t>
  </si>
  <si>
    <t>220201501-RA1</t>
  </si>
  <si>
    <t>220201501-RA2</t>
  </si>
  <si>
    <t>240201064-RA2</t>
  </si>
  <si>
    <t>220201501-RA3</t>
  </si>
  <si>
    <t>240201064-RA3</t>
  </si>
  <si>
    <t>220201501-RA4</t>
  </si>
  <si>
    <t>240201064-RA4</t>
  </si>
  <si>
    <t>220201501-RA1-C01</t>
  </si>
  <si>
    <t>240201064-RA1-C01</t>
  </si>
  <si>
    <t>240201064-RA1-C02</t>
  </si>
  <si>
    <t>220201501-RA1-C03</t>
  </si>
  <si>
    <t>240201064-RA2-C01</t>
  </si>
  <si>
    <t>220201501-RA1-C04</t>
  </si>
  <si>
    <t>240201064-RA2-C02</t>
  </si>
  <si>
    <t>240201064-RA3-C01</t>
  </si>
  <si>
    <t>240201064-RA3-C02</t>
  </si>
  <si>
    <t>240201064-RA4-C01</t>
  </si>
  <si>
    <t>240201064-RA4-C02</t>
  </si>
  <si>
    <t>220201501-RA1-PTA1-E1</t>
  </si>
  <si>
    <t>240201064-RA1-PTA1-E1</t>
  </si>
  <si>
    <t>220201501-RA2-PTA1-E1</t>
  </si>
  <si>
    <t>220201501-RA3-PTA1-E1</t>
  </si>
  <si>
    <t>220201501-RA4-PTA1-E1</t>
  </si>
  <si>
    <t>220201501-RA1-PTA1-E2</t>
  </si>
  <si>
    <t>240201524-RA1</t>
  </si>
  <si>
    <t>240201524-RA2</t>
  </si>
  <si>
    <t>240201524-RA1-C01</t>
  </si>
  <si>
    <t>240201524-RA2-C01</t>
  </si>
  <si>
    <t>240201524-RA2-C02</t>
  </si>
  <si>
    <t>240201524-RA1-PTA1-E1</t>
  </si>
  <si>
    <t>240201524-RA2-PTA1-E1</t>
  </si>
  <si>
    <t>240201524-RA1-PTA1-E2</t>
  </si>
  <si>
    <t>12150000-RA1</t>
  </si>
  <si>
    <t>210201023-RA1</t>
  </si>
  <si>
    <t>12150000-RA2</t>
  </si>
  <si>
    <t>210201023-RA2</t>
  </si>
  <si>
    <t>210201023-RA3</t>
  </si>
  <si>
    <t>210201023-RA4</t>
  </si>
  <si>
    <t>210201023-RA1-C01</t>
  </si>
  <si>
    <t>210201023-RA1-C02</t>
  </si>
  <si>
    <t>210201023-RA1-C03</t>
  </si>
  <si>
    <t>210201023-RA2-C01</t>
  </si>
  <si>
    <t>210201023-RA2-C02</t>
  </si>
  <si>
    <t>210201023-RA3-C01</t>
  </si>
  <si>
    <t>210201023-RA3-C02</t>
  </si>
  <si>
    <t>210201023-RA4-C01</t>
  </si>
  <si>
    <t>210201023-RA4-C02</t>
  </si>
  <si>
    <t>12150000-RA1-PTA1-E1</t>
  </si>
  <si>
    <t>210201023-RA1-PTA3-E1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</si>
</sst>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dd/mm/yy"/>
    <numFmt numFmtId="165" formatCode="d/m/yy"/>
    <numFmt numFmtId="166" formatCode="d/m/yyyy"/>
    <numFmt numFmtId="167" formatCode="dd/mm/yyyy"/>
    <numFmt numFmtId="168" formatCode="0.0"/>
    <numFmt numFmtId="169" formatCode="_-&quot;$&quot;* #,##0_-;\-&quot;$&quot;* #,##0_-;_-&quot;$&quot;* &quot;-&quot;??_-;_-@"/>
    <numFmt numFmtId="170" formatCode="[$$-240A]\ #,##0"/>
    <numFmt numFmtId="171" formatCode="[$$-240A]#,##0;[Red]\([$$-240A]#,##0\)"/>
    <numFmt numFmtId="172" formatCode="d\-m\-yyyy"/>
  </numFmts>
  <fonts count="108">
    <font>
      <sz val="10"/>
      <color rgb="FF000000"/>
      <name val="Calibri"/>
      <scheme val="minor"/>
    </font>
    <font>
      <sz val="12"/>
      <color theme="1"/>
      <name val="Calibri"/>
      <family val="2"/>
    </font>
    <font>
      <b/>
      <sz val="12"/>
      <color theme="1"/>
      <name val="Calibri"/>
      <family val="2"/>
    </font>
    <font>
      <sz val="10"/>
      <color theme="1"/>
      <name val="Calibri"/>
      <family val="2"/>
    </font>
    <font>
      <sz val="10"/>
      <color theme="0"/>
      <name val="Calibri"/>
      <family val="2"/>
    </font>
    <font>
      <sz val="10"/>
      <color rgb="FF000000"/>
      <name val="Calibri"/>
      <family val="2"/>
    </font>
    <font>
      <sz val="10"/>
      <color theme="1"/>
      <name val="Arial"/>
      <family val="2"/>
    </font>
    <font>
      <b/>
      <sz val="10"/>
      <color theme="1"/>
      <name val="Arial"/>
      <family val="2"/>
    </font>
    <font>
      <sz val="11"/>
      <color rgb="FF000000"/>
      <name val="Arial"/>
      <family val="2"/>
    </font>
    <font>
      <sz val="10"/>
      <color rgb="FF000000"/>
      <name val="Arial"/>
      <family val="2"/>
    </font>
    <font>
      <sz val="11"/>
      <color theme="1"/>
      <name val="Calibri"/>
      <family val="2"/>
    </font>
    <font>
      <b/>
      <sz val="11"/>
      <color rgb="FF000000"/>
      <name val="Calibri"/>
      <family val="2"/>
    </font>
    <font>
      <b/>
      <sz val="11"/>
      <color rgb="FFFFFFFF"/>
      <name val="Calibri"/>
      <family val="2"/>
    </font>
    <font>
      <sz val="10"/>
      <name val="Calibri"/>
      <family val="2"/>
    </font>
    <font>
      <sz val="11"/>
      <color rgb="FF000000"/>
      <name val="Calibri"/>
      <family val="2"/>
    </font>
    <font>
      <u/>
      <sz val="11"/>
      <color rgb="FF0563C1"/>
      <name val="Calibri"/>
      <family val="2"/>
    </font>
    <font>
      <u/>
      <sz val="11"/>
      <color rgb="FF0563C1"/>
      <name val="Calibri"/>
      <family val="2"/>
    </font>
    <font>
      <u/>
      <sz val="11"/>
      <color rgb="FF0563C1"/>
      <name val="Calibri"/>
      <family val="2"/>
    </font>
    <font>
      <u/>
      <sz val="11"/>
      <color rgb="FF0563C1"/>
      <name val="Calibri"/>
      <family val="2"/>
    </font>
    <font>
      <sz val="11"/>
      <color rgb="FF9C5700"/>
      <name val="Calibri"/>
      <family val="2"/>
    </font>
    <font>
      <sz val="11"/>
      <color rgb="FF464646"/>
      <name val="Calibri"/>
      <family val="2"/>
    </font>
    <font>
      <u/>
      <sz val="11"/>
      <color rgb="FF0563C1"/>
      <name val="Calibri"/>
      <family val="2"/>
    </font>
    <font>
      <u/>
      <sz val="11"/>
      <color rgb="FF0563C1"/>
      <name val="Calibri"/>
      <family val="2"/>
    </font>
    <font>
      <u/>
      <sz val="11"/>
      <color rgb="FF0563C1"/>
      <name val="Calibri"/>
      <family val="2"/>
    </font>
    <font>
      <u/>
      <sz val="11"/>
      <color rgb="FF0563C1"/>
      <name val="Calibri"/>
      <family val="2"/>
    </font>
    <font>
      <sz val="11"/>
      <color rgb="FF0F243E"/>
      <name val="Calibri"/>
      <family val="2"/>
    </font>
    <font>
      <b/>
      <sz val="11"/>
      <color rgb="FF0F243E"/>
      <name val="Calibri"/>
      <family val="2"/>
    </font>
    <font>
      <sz val="11"/>
      <color rgb="FFFF0000"/>
      <name val="Calibri"/>
      <family val="2"/>
    </font>
    <font>
      <b/>
      <sz val="11"/>
      <color theme="1"/>
      <name val="Calibri"/>
      <family val="2"/>
    </font>
    <font>
      <sz val="9"/>
      <color rgb="FF1F1F1F"/>
      <name val="&quot;Google Sans&quot;"/>
    </font>
    <font>
      <sz val="9"/>
      <color rgb="FF000000"/>
      <name val="Calibri"/>
      <family val="2"/>
    </font>
    <font>
      <b/>
      <sz val="9"/>
      <color rgb="FF000000"/>
      <name val="Calibri"/>
      <family val="2"/>
    </font>
    <font>
      <sz val="9"/>
      <color theme="1"/>
      <name val="Calibri"/>
      <family val="2"/>
      <scheme val="minor"/>
    </font>
    <font>
      <b/>
      <sz val="9"/>
      <color theme="0"/>
      <name val="Arial"/>
      <family val="2"/>
    </font>
    <font>
      <b/>
      <sz val="9"/>
      <color rgb="FFFFFFFF"/>
      <name val="Arial"/>
      <family val="2"/>
    </font>
    <font>
      <b/>
      <sz val="9"/>
      <color rgb="FF000000"/>
      <name val="Arial"/>
      <family val="2"/>
    </font>
    <font>
      <sz val="9"/>
      <color theme="1"/>
      <name val="Arial"/>
      <family val="2"/>
    </font>
    <font>
      <sz val="9"/>
      <color rgb="FF000000"/>
      <name val="Arial"/>
      <family val="2"/>
    </font>
    <font>
      <u/>
      <sz val="9"/>
      <color rgb="FF000000"/>
      <name val="Calibri"/>
      <family val="2"/>
    </font>
    <font>
      <b/>
      <sz val="9"/>
      <color theme="1"/>
      <name val="Arial"/>
      <family val="2"/>
    </font>
    <font>
      <sz val="9"/>
      <color rgb="FFFF0000"/>
      <name val="Arial"/>
      <family val="2"/>
    </font>
    <font>
      <sz val="10"/>
      <color rgb="FFFFFFFF"/>
      <name val="Calibri"/>
      <family val="2"/>
    </font>
    <font>
      <sz val="10"/>
      <color theme="1"/>
      <name val="Calibri"/>
      <family val="2"/>
      <scheme val="minor"/>
    </font>
    <font>
      <sz val="10"/>
      <color rgb="FFFFFFFF"/>
      <name val="Arial"/>
      <family val="2"/>
    </font>
    <font>
      <b/>
      <sz val="10"/>
      <color theme="0"/>
      <name val="Arial"/>
      <family val="2"/>
    </font>
    <font>
      <sz val="10"/>
      <color theme="1"/>
      <name val="Arial"/>
      <family val="2"/>
    </font>
    <font>
      <b/>
      <sz val="10"/>
      <color rgb="FF000000"/>
      <name val="Calibri"/>
      <family val="2"/>
    </font>
    <font>
      <b/>
      <sz val="10"/>
      <color rgb="FF002060"/>
      <name val="Arial"/>
      <family val="2"/>
    </font>
    <font>
      <b/>
      <sz val="10"/>
      <color rgb="FF00B0F0"/>
      <name val="Arial"/>
      <family val="2"/>
    </font>
    <font>
      <sz val="8"/>
      <color theme="1"/>
      <name val="Arial"/>
      <family val="2"/>
    </font>
    <font>
      <b/>
      <i/>
      <sz val="34"/>
      <color theme="1"/>
      <name val="Arial"/>
      <family val="2"/>
    </font>
    <font>
      <sz val="10"/>
      <color theme="1"/>
      <name val="Calibri"/>
      <family val="2"/>
    </font>
    <font>
      <b/>
      <sz val="34"/>
      <color theme="0"/>
      <name val="Arial"/>
      <family val="2"/>
    </font>
    <font>
      <b/>
      <i/>
      <sz val="14"/>
      <color theme="1"/>
      <name val="Arial"/>
      <family val="2"/>
    </font>
    <font>
      <b/>
      <i/>
      <sz val="8"/>
      <color theme="1"/>
      <name val="Arial"/>
      <family val="2"/>
    </font>
    <font>
      <sz val="9"/>
      <color theme="0"/>
      <name val="Arial"/>
      <family val="2"/>
    </font>
    <font>
      <b/>
      <sz val="8"/>
      <color theme="1"/>
      <name val="Arial"/>
      <family val="2"/>
    </font>
    <font>
      <b/>
      <sz val="8"/>
      <color rgb="FFFFFFFF"/>
      <name val="Arial"/>
      <family val="2"/>
    </font>
    <font>
      <sz val="8"/>
      <color theme="0"/>
      <name val="Calibri"/>
      <family val="2"/>
    </font>
    <font>
      <b/>
      <sz val="8"/>
      <color theme="0"/>
      <name val="Arial"/>
      <family val="2"/>
    </font>
    <font>
      <sz val="8"/>
      <color theme="1"/>
      <name val="Calibri"/>
      <family val="2"/>
    </font>
    <font>
      <b/>
      <sz val="11"/>
      <color rgb="FFB7B7B7"/>
      <name val="Calibri"/>
      <family val="2"/>
    </font>
    <font>
      <sz val="10"/>
      <color rgb="FFF3F3F3"/>
      <name val="Calibri"/>
      <family val="2"/>
    </font>
    <font>
      <b/>
      <sz val="11"/>
      <color rgb="FFD9D9D9"/>
      <name val="Calibri"/>
      <family val="2"/>
    </font>
    <font>
      <sz val="10"/>
      <color rgb="FFD9D9D9"/>
      <name val="Calibri"/>
      <family val="2"/>
    </font>
    <font>
      <sz val="8"/>
      <color theme="0"/>
      <name val="Arial"/>
      <family val="2"/>
    </font>
    <font>
      <b/>
      <sz val="11"/>
      <color theme="0"/>
      <name val="Calibri"/>
      <family val="2"/>
    </font>
    <font>
      <sz val="34"/>
      <color theme="1"/>
      <name val="Arial"/>
      <family val="2"/>
    </font>
    <font>
      <sz val="9"/>
      <color rgb="FFFFFFFF"/>
      <name val="Arial"/>
      <family val="2"/>
    </font>
    <font>
      <b/>
      <sz val="8"/>
      <color rgb="FFFFFFFF"/>
      <name val="Calibri"/>
      <family val="2"/>
    </font>
    <font>
      <b/>
      <sz val="8"/>
      <color theme="0"/>
      <name val="Calibri"/>
      <family val="2"/>
    </font>
    <font>
      <b/>
      <sz val="10"/>
      <color theme="0"/>
      <name val="Calibri"/>
      <family val="2"/>
    </font>
    <font>
      <b/>
      <sz val="34"/>
      <color rgb="FFFFFFFF"/>
      <name val="Arial"/>
      <family val="2"/>
    </font>
    <font>
      <sz val="8"/>
      <color rgb="FF000000"/>
      <name val="Arial"/>
      <family val="2"/>
    </font>
    <font>
      <b/>
      <sz val="8"/>
      <color rgb="FF000000"/>
      <name val="Arial"/>
      <family val="2"/>
    </font>
    <font>
      <b/>
      <sz val="8"/>
      <color rgb="FF000000"/>
      <name val="Calibri"/>
      <family val="2"/>
    </font>
    <font>
      <b/>
      <sz val="10"/>
      <color rgb="FFFFFFFF"/>
      <name val="Calibri"/>
      <family val="2"/>
    </font>
    <font>
      <sz val="8"/>
      <color rgb="FF000000"/>
      <name val="Calibri"/>
      <family val="2"/>
    </font>
    <font>
      <sz val="8"/>
      <color rgb="FFFF00FF"/>
      <name val="Calibri"/>
      <family val="2"/>
    </font>
    <font>
      <b/>
      <sz val="8"/>
      <color rgb="FF006100"/>
      <name val="Arial"/>
      <family val="2"/>
    </font>
    <font>
      <sz val="10"/>
      <color rgb="FFCCCCCC"/>
      <name val="Calibri"/>
      <family val="2"/>
    </font>
    <font>
      <sz val="8"/>
      <color rgb="FFFFFFFF"/>
      <name val="Calibri"/>
      <family val="2"/>
    </font>
    <font>
      <b/>
      <sz val="11"/>
      <color rgb="FF9FC5E8"/>
      <name val="Calibri"/>
      <family val="2"/>
    </font>
    <font>
      <sz val="10"/>
      <color rgb="FF9FC5E8"/>
      <name val="Calibri"/>
      <family val="2"/>
    </font>
    <font>
      <b/>
      <sz val="11"/>
      <color rgb="FFCFE2F3"/>
      <name val="Calibri"/>
      <family val="2"/>
    </font>
    <font>
      <b/>
      <sz val="14"/>
      <color rgb="FF002060"/>
      <name val="Arial"/>
      <family val="2"/>
    </font>
    <font>
      <b/>
      <sz val="14"/>
      <color theme="1"/>
      <name val="Arial"/>
      <family val="2"/>
    </font>
    <font>
      <b/>
      <sz val="14"/>
      <color rgb="FF00B0F0"/>
      <name val="Arial"/>
      <family val="2"/>
    </font>
    <font>
      <sz val="8"/>
      <color rgb="FFBFBFBF"/>
      <name val="Arial"/>
      <family val="2"/>
    </font>
    <font>
      <sz val="9"/>
      <color theme="1"/>
      <name val="Times New Roman"/>
      <family val="1"/>
    </font>
    <font>
      <sz val="9"/>
      <color theme="0"/>
      <name val="Calibri"/>
      <family val="2"/>
    </font>
    <font>
      <sz val="11"/>
      <color theme="1"/>
      <name val="Arial"/>
      <family val="2"/>
    </font>
    <font>
      <sz val="11"/>
      <color theme="0"/>
      <name val="Calibri"/>
      <family val="2"/>
    </font>
    <font>
      <b/>
      <sz val="18"/>
      <color rgb="FF000000"/>
      <name val="Calibri"/>
      <family val="2"/>
    </font>
    <font>
      <b/>
      <sz val="14"/>
      <color rgb="FF000000"/>
      <name val="Calibri"/>
      <family val="2"/>
    </font>
    <font>
      <b/>
      <sz val="14"/>
      <color rgb="FFFFFFFF"/>
      <name val="Calibri"/>
      <family val="2"/>
    </font>
    <font>
      <b/>
      <sz val="11"/>
      <color theme="1"/>
      <name val="Verdana"/>
      <family val="2"/>
    </font>
    <font>
      <sz val="11"/>
      <color theme="1"/>
      <name val="Verdana"/>
      <family val="2"/>
    </font>
    <font>
      <b/>
      <sz val="10"/>
      <color rgb="FF000000"/>
      <name val="Arial"/>
      <family val="2"/>
    </font>
    <font>
      <b/>
      <u/>
      <sz val="11"/>
      <color rgb="FF0F243E"/>
      <name val="Calibri"/>
      <family val="2"/>
    </font>
    <font>
      <sz val="9"/>
      <color rgb="FF000000"/>
      <name val="Calibri, sans-serif"/>
    </font>
    <font>
      <u/>
      <sz val="9"/>
      <color rgb="FF1155CC"/>
      <name val="Calibri, sans-serif"/>
    </font>
    <font>
      <b/>
      <sz val="10"/>
      <color rgb="FFFFFF00"/>
      <name val="Calibri"/>
      <family val="2"/>
    </font>
    <font>
      <sz val="10"/>
      <color theme="1"/>
      <name val="Calibri, Arial"/>
    </font>
    <font>
      <sz val="10"/>
      <color rgb="FFFF0000"/>
      <name val="Calibri, Arial"/>
    </font>
    <font>
      <b/>
      <sz val="10"/>
      <color rgb="FF980000"/>
      <name val="Calibri"/>
      <family val="2"/>
    </font>
    <font>
      <b/>
      <sz val="11"/>
      <color rgb="FF000000"/>
      <name val="Arial"/>
      <family val="2"/>
    </font>
    <font>
      <sz val="11"/>
      <color rgb="FF000000"/>
      <name val="Arial MT"/>
    </font>
  </fonts>
  <fills count="81">
    <fill>
      <patternFill patternType="none"/>
    </fill>
    <fill>
      <patternFill patternType="gray125"/>
    </fill>
    <fill>
      <patternFill patternType="solid">
        <fgColor rgb="FF00B0F0"/>
        <bgColor rgb="FF00B0F0"/>
      </patternFill>
    </fill>
    <fill>
      <patternFill patternType="solid">
        <fgColor rgb="FFC00000"/>
        <bgColor rgb="FFC00000"/>
      </patternFill>
    </fill>
    <fill>
      <patternFill patternType="solid">
        <fgColor rgb="FF7030A0"/>
        <bgColor rgb="FF7030A0"/>
      </patternFill>
    </fill>
    <fill>
      <patternFill patternType="solid">
        <fgColor rgb="FF00B050"/>
        <bgColor rgb="FF00B050"/>
      </patternFill>
    </fill>
    <fill>
      <patternFill patternType="solid">
        <fgColor theme="9"/>
        <bgColor theme="9"/>
      </patternFill>
    </fill>
    <fill>
      <patternFill patternType="solid">
        <fgColor rgb="FF7F7F7F"/>
        <bgColor rgb="FF7F7F7F"/>
      </patternFill>
    </fill>
    <fill>
      <patternFill patternType="solid">
        <fgColor rgb="FF31859B"/>
        <bgColor rgb="FF31859B"/>
      </patternFill>
    </fill>
    <fill>
      <patternFill patternType="solid">
        <fgColor theme="0"/>
        <bgColor theme="0"/>
      </patternFill>
    </fill>
    <fill>
      <patternFill patternType="solid">
        <fgColor rgb="FFFDE9D9"/>
        <bgColor rgb="FFFDE9D9"/>
      </patternFill>
    </fill>
    <fill>
      <patternFill patternType="solid">
        <fgColor rgb="FFFBD4B4"/>
        <bgColor rgb="FFFBD4B4"/>
      </patternFill>
    </fill>
    <fill>
      <patternFill patternType="solid">
        <fgColor rgb="FFFABF8F"/>
        <bgColor rgb="FFFABF8F"/>
      </patternFill>
    </fill>
    <fill>
      <patternFill patternType="solid">
        <fgColor rgb="FFCCCCCC"/>
        <bgColor rgb="FFCCCCCC"/>
      </patternFill>
    </fill>
    <fill>
      <patternFill patternType="solid">
        <fgColor rgb="FFFFFFFF"/>
        <bgColor rgb="FFFFFFFF"/>
      </patternFill>
    </fill>
    <fill>
      <patternFill patternType="solid">
        <fgColor rgb="FFF2F2F2"/>
        <bgColor rgb="FFF2F2F2"/>
      </patternFill>
    </fill>
    <fill>
      <patternFill patternType="solid">
        <fgColor rgb="FF262626"/>
        <bgColor rgb="FF262626"/>
      </patternFill>
    </fill>
    <fill>
      <patternFill patternType="solid">
        <fgColor rgb="FF595959"/>
        <bgColor rgb="FF595959"/>
      </patternFill>
    </fill>
    <fill>
      <patternFill patternType="solid">
        <fgColor rgb="FF808080"/>
        <bgColor rgb="FF808080"/>
      </patternFill>
    </fill>
    <fill>
      <patternFill patternType="solid">
        <fgColor rgb="FF757171"/>
        <bgColor rgb="FF757171"/>
      </patternFill>
    </fill>
    <fill>
      <patternFill patternType="solid">
        <fgColor rgb="FFAEAAAA"/>
        <bgColor rgb="FFAEAAAA"/>
      </patternFill>
    </fill>
    <fill>
      <patternFill patternType="solid">
        <fgColor rgb="FFD9D9D9"/>
        <bgColor rgb="FFD9D9D9"/>
      </patternFill>
    </fill>
    <fill>
      <patternFill patternType="solid">
        <fgColor rgb="FFBFBFBF"/>
        <bgColor rgb="FFBFBFBF"/>
      </patternFill>
    </fill>
    <fill>
      <patternFill patternType="solid">
        <fgColor rgb="FFD0CECE"/>
        <bgColor rgb="FFD0CECE"/>
      </patternFill>
    </fill>
    <fill>
      <patternFill patternType="solid">
        <fgColor rgb="FFFFEB9C"/>
        <bgColor rgb="FFFFEB9C"/>
      </patternFill>
    </fill>
    <fill>
      <patternFill patternType="solid">
        <fgColor rgb="FFA5A5A5"/>
        <bgColor rgb="FFA5A5A5"/>
      </patternFill>
    </fill>
    <fill>
      <patternFill patternType="solid">
        <fgColor rgb="FFEFEFEF"/>
        <bgColor rgb="FFEFEFEF"/>
      </patternFill>
    </fill>
    <fill>
      <patternFill patternType="solid">
        <fgColor rgb="FFBDBDBD"/>
        <bgColor rgb="FFBDBDBD"/>
      </patternFill>
    </fill>
    <fill>
      <patternFill patternType="solid">
        <fgColor rgb="FFF3F3F3"/>
        <bgColor rgb="FFF3F3F3"/>
      </patternFill>
    </fill>
    <fill>
      <patternFill patternType="solid">
        <fgColor theme="4"/>
        <bgColor theme="4"/>
      </patternFill>
    </fill>
    <fill>
      <patternFill patternType="solid">
        <fgColor rgb="FFFFFF00"/>
        <bgColor rgb="FFFFFF00"/>
      </patternFill>
    </fill>
    <fill>
      <patternFill patternType="solid">
        <fgColor rgb="FF6AA84F"/>
        <bgColor rgb="FF6AA84F"/>
      </patternFill>
    </fill>
    <fill>
      <patternFill patternType="solid">
        <fgColor rgb="FFDD7E6B"/>
        <bgColor rgb="FFDD7E6B"/>
      </patternFill>
    </fill>
    <fill>
      <patternFill patternType="solid">
        <fgColor rgb="FFFFE599"/>
        <bgColor rgb="FFFFE599"/>
      </patternFill>
    </fill>
    <fill>
      <patternFill patternType="solid">
        <fgColor rgb="FFD5A6BD"/>
        <bgColor rgb="FFD5A6BD"/>
      </patternFill>
    </fill>
    <fill>
      <patternFill patternType="solid">
        <fgColor theme="5"/>
        <bgColor theme="5"/>
      </patternFill>
    </fill>
    <fill>
      <patternFill patternType="solid">
        <fgColor rgb="FFFFF2CC"/>
        <bgColor rgb="FFFFF2CC"/>
      </patternFill>
    </fill>
    <fill>
      <patternFill patternType="solid">
        <fgColor rgb="FFFCE5CD"/>
        <bgColor rgb="FFFCE5CD"/>
      </patternFill>
    </fill>
    <fill>
      <patternFill patternType="solid">
        <fgColor rgb="FFF9CB9C"/>
        <bgColor rgb="FFF9CB9C"/>
      </patternFill>
    </fill>
    <fill>
      <patternFill patternType="solid">
        <fgColor rgb="FFD8D8D8"/>
        <bgColor rgb="FFD8D8D8"/>
      </patternFill>
    </fill>
    <fill>
      <patternFill patternType="solid">
        <fgColor rgb="FFDAEEF3"/>
        <bgColor rgb="FFDAEEF3"/>
      </patternFill>
    </fill>
    <fill>
      <patternFill patternType="solid">
        <fgColor rgb="FFC9DAF8"/>
        <bgColor rgb="FFC9DAF8"/>
      </patternFill>
    </fill>
    <fill>
      <patternFill patternType="solid">
        <fgColor rgb="FFC2D69B"/>
        <bgColor rgb="FFC2D69B"/>
      </patternFill>
    </fill>
    <fill>
      <patternFill patternType="solid">
        <fgColor rgb="FFD0E0E3"/>
        <bgColor rgb="FFD0E0E3"/>
      </patternFill>
    </fill>
    <fill>
      <patternFill patternType="solid">
        <fgColor theme="8"/>
        <bgColor theme="8"/>
      </patternFill>
    </fill>
    <fill>
      <patternFill patternType="solid">
        <fgColor rgb="FFCCC0D9"/>
        <bgColor rgb="FFCCC0D9"/>
      </patternFill>
    </fill>
    <fill>
      <patternFill patternType="solid">
        <fgColor rgb="FFDBE5F1"/>
        <bgColor rgb="FFDBE5F1"/>
      </patternFill>
    </fill>
    <fill>
      <patternFill patternType="solid">
        <fgColor rgb="FFE5DFEC"/>
        <bgColor rgb="FFE5DFEC"/>
      </patternFill>
    </fill>
    <fill>
      <patternFill patternType="solid">
        <fgColor rgb="FFE69138"/>
        <bgColor rgb="FFE69138"/>
      </patternFill>
    </fill>
    <fill>
      <patternFill patternType="solid">
        <fgColor rgb="FF244061"/>
        <bgColor rgb="FF244061"/>
      </patternFill>
    </fill>
    <fill>
      <patternFill patternType="solid">
        <fgColor rgb="FF366092"/>
        <bgColor rgb="FF366092"/>
      </patternFill>
    </fill>
    <fill>
      <patternFill patternType="solid">
        <fgColor rgb="FF0070C0"/>
        <bgColor rgb="FF0070C0"/>
      </patternFill>
    </fill>
    <fill>
      <patternFill patternType="solid">
        <fgColor rgb="FF95B3D7"/>
        <bgColor rgb="FF95B3D7"/>
      </patternFill>
    </fill>
    <fill>
      <patternFill patternType="solid">
        <fgColor rgb="FFB8CCE4"/>
        <bgColor rgb="FFB8CCE4"/>
      </patternFill>
    </fill>
    <fill>
      <patternFill patternType="solid">
        <fgColor rgb="FF000000"/>
        <bgColor rgb="FF000000"/>
      </patternFill>
    </fill>
    <fill>
      <patternFill patternType="solid">
        <fgColor rgb="FF632423"/>
        <bgColor rgb="FF632423"/>
      </patternFill>
    </fill>
    <fill>
      <patternFill patternType="solid">
        <fgColor rgb="FF953734"/>
        <bgColor rgb="FF953734"/>
      </patternFill>
    </fill>
    <fill>
      <patternFill patternType="solid">
        <fgColor rgb="FFD99594"/>
        <bgColor rgb="FFD99594"/>
      </patternFill>
    </fill>
    <fill>
      <patternFill patternType="solid">
        <fgColor rgb="FFF2DBDB"/>
        <bgColor rgb="FFF2DBDB"/>
      </patternFill>
    </fill>
    <fill>
      <patternFill patternType="solid">
        <fgColor rgb="FFE5B8B7"/>
        <bgColor rgb="FFE5B8B7"/>
      </patternFill>
    </fill>
    <fill>
      <patternFill patternType="solid">
        <fgColor rgb="FF3F3151"/>
        <bgColor rgb="FF3F3151"/>
      </patternFill>
    </fill>
    <fill>
      <patternFill patternType="solid">
        <fgColor rgb="FF5F497A"/>
        <bgColor rgb="FF5F497A"/>
      </patternFill>
    </fill>
    <fill>
      <patternFill patternType="solid">
        <fgColor theme="7"/>
        <bgColor theme="7"/>
      </patternFill>
    </fill>
    <fill>
      <patternFill patternType="solid">
        <fgColor rgb="FFB2A1C7"/>
        <bgColor rgb="FFB2A1C7"/>
      </patternFill>
    </fill>
    <fill>
      <patternFill patternType="solid">
        <fgColor rgb="FF4F6128"/>
        <bgColor rgb="FF4F6128"/>
      </patternFill>
    </fill>
    <fill>
      <patternFill patternType="solid">
        <fgColor rgb="FF76923C"/>
        <bgColor rgb="FF76923C"/>
      </patternFill>
    </fill>
    <fill>
      <patternFill patternType="solid">
        <fgColor rgb="FF92D050"/>
        <bgColor rgb="FF92D050"/>
      </patternFill>
    </fill>
    <fill>
      <patternFill patternType="solid">
        <fgColor rgb="FFD6E3BC"/>
        <bgColor rgb="FFD6E3BC"/>
      </patternFill>
    </fill>
    <fill>
      <patternFill patternType="solid">
        <fgColor rgb="FFEAF1DD"/>
        <bgColor rgb="FFEAF1DD"/>
      </patternFill>
    </fill>
    <fill>
      <patternFill patternType="solid">
        <fgColor rgb="FFF79646"/>
        <bgColor rgb="FFF79646"/>
      </patternFill>
    </fill>
    <fill>
      <patternFill patternType="solid">
        <fgColor rgb="FFFCD5B4"/>
        <bgColor rgb="FFFCD5B4"/>
      </patternFill>
    </fill>
    <fill>
      <patternFill patternType="solid">
        <fgColor rgb="FFE26B0A"/>
        <bgColor rgb="FFE26B0A"/>
      </patternFill>
    </fill>
    <fill>
      <patternFill patternType="solid">
        <fgColor rgb="FFFFC000"/>
        <bgColor rgb="FFFFC000"/>
      </patternFill>
    </fill>
    <fill>
      <patternFill patternType="solid">
        <fgColor rgb="FFC6EFCE"/>
        <bgColor rgb="FFC6EFCE"/>
      </patternFill>
    </fill>
    <fill>
      <patternFill patternType="solid">
        <fgColor rgb="FF205867"/>
        <bgColor rgb="FF205867"/>
      </patternFill>
    </fill>
    <fill>
      <patternFill patternType="solid">
        <fgColor rgb="FF92CDDC"/>
        <bgColor rgb="FF92CDDC"/>
      </patternFill>
    </fill>
    <fill>
      <patternFill patternType="solid">
        <fgColor rgb="FFB6DDE8"/>
        <bgColor rgb="FFB6DDE8"/>
      </patternFill>
    </fill>
    <fill>
      <patternFill patternType="solid">
        <fgColor rgb="FFCFE2F3"/>
        <bgColor rgb="FFCFE2F3"/>
      </patternFill>
    </fill>
    <fill>
      <patternFill patternType="solid">
        <fgColor rgb="FFFF2600"/>
        <bgColor rgb="FFFF2600"/>
      </patternFill>
    </fill>
    <fill>
      <patternFill patternType="solid">
        <fgColor rgb="FF305496"/>
        <bgColor rgb="FF305496"/>
      </patternFill>
    </fill>
    <fill>
      <patternFill patternType="solid">
        <fgColor rgb="FF00FF00"/>
        <bgColor rgb="FF00FF00"/>
      </patternFill>
    </fill>
  </fills>
  <borders count="695">
    <border>
      <left/>
      <right/>
      <top/>
      <bottom/>
      <diagonal/>
    </border>
    <border>
      <left/>
      <right/>
      <top/>
      <bottom/>
      <diagonal/>
    </border>
    <border>
      <left/>
      <right/>
      <top/>
      <bottom/>
      <diagonal/>
    </border>
    <border>
      <left/>
      <right/>
      <top/>
      <bottom/>
      <diagonal/>
    </border>
    <border>
      <left style="medium">
        <color rgb="FFF79646"/>
      </left>
      <right/>
      <top style="medium">
        <color rgb="FFF79646"/>
      </top>
      <bottom style="hair">
        <color rgb="FF4BACC6"/>
      </bottom>
      <diagonal/>
    </border>
    <border>
      <left/>
      <right/>
      <top style="medium">
        <color rgb="FFF79646"/>
      </top>
      <bottom style="hair">
        <color rgb="FF4BACC6"/>
      </bottom>
      <diagonal/>
    </border>
    <border>
      <left/>
      <right style="medium">
        <color rgb="FFF79646"/>
      </right>
      <top style="medium">
        <color rgb="FFF79646"/>
      </top>
      <bottom style="hair">
        <color rgb="FF4BACC6"/>
      </bottom>
      <diagonal/>
    </border>
    <border>
      <left style="medium">
        <color rgb="FFF79646"/>
      </left>
      <right/>
      <top style="medium">
        <color rgb="FFF79646"/>
      </top>
      <bottom style="hair">
        <color rgb="FF31859B"/>
      </bottom>
      <diagonal/>
    </border>
    <border>
      <left/>
      <right/>
      <top style="medium">
        <color rgb="FFF79646"/>
      </top>
      <bottom style="hair">
        <color rgb="FF31859B"/>
      </bottom>
      <diagonal/>
    </border>
    <border>
      <left/>
      <right style="medium">
        <color rgb="FFF79646"/>
      </right>
      <top style="medium">
        <color rgb="FFF79646"/>
      </top>
      <bottom style="hair">
        <color rgb="FF31859B"/>
      </bottom>
      <diagonal/>
    </border>
    <border>
      <left/>
      <right/>
      <top style="medium">
        <color rgb="FFF79646"/>
      </top>
      <bottom style="hair">
        <color rgb="FF31859B"/>
      </bottom>
      <diagonal/>
    </border>
    <border>
      <left style="medium">
        <color rgb="FFF79646"/>
      </left>
      <right/>
      <top style="medium">
        <color rgb="FFF79646"/>
      </top>
      <bottom style="dotted">
        <color rgb="FF4BACC6"/>
      </bottom>
      <diagonal/>
    </border>
    <border>
      <left/>
      <right/>
      <top style="medium">
        <color rgb="FFF79646"/>
      </top>
      <bottom style="dotted">
        <color rgb="FF4BACC6"/>
      </bottom>
      <diagonal/>
    </border>
    <border>
      <left/>
      <right/>
      <top style="medium">
        <color rgb="FFF79646"/>
      </top>
      <bottom style="dotted">
        <color rgb="FF4BACC6"/>
      </bottom>
      <diagonal/>
    </border>
    <border>
      <left/>
      <right style="medium">
        <color rgb="FFF79646"/>
      </right>
      <top style="medium">
        <color rgb="FFF79646"/>
      </top>
      <bottom style="dotted">
        <color rgb="FF4BACC6"/>
      </bottom>
      <diagonal/>
    </border>
    <border>
      <left style="medium">
        <color rgb="FFF79646"/>
      </left>
      <right/>
      <top style="hair">
        <color rgb="FF4BACC6"/>
      </top>
      <bottom style="hair">
        <color rgb="FF4BACC6"/>
      </bottom>
      <diagonal/>
    </border>
    <border>
      <left/>
      <right/>
      <top style="hair">
        <color rgb="FF4BACC6"/>
      </top>
      <bottom style="hair">
        <color rgb="FF4BACC6"/>
      </bottom>
      <diagonal/>
    </border>
    <border>
      <left/>
      <right style="medium">
        <color rgb="FFF79646"/>
      </right>
      <top style="hair">
        <color rgb="FF4BACC6"/>
      </top>
      <bottom style="hair">
        <color rgb="FF4BACC6"/>
      </bottom>
      <diagonal/>
    </border>
    <border>
      <left style="medium">
        <color rgb="FFF79646"/>
      </left>
      <right/>
      <top style="hair">
        <color rgb="FF31859B"/>
      </top>
      <bottom style="hair">
        <color rgb="FF31859B"/>
      </bottom>
      <diagonal/>
    </border>
    <border>
      <left/>
      <right/>
      <top style="hair">
        <color rgb="FF31859B"/>
      </top>
      <bottom style="hair">
        <color rgb="FF31859B"/>
      </bottom>
      <diagonal/>
    </border>
    <border>
      <left/>
      <right style="medium">
        <color rgb="FFF79646"/>
      </right>
      <top style="hair">
        <color rgb="FF31859B"/>
      </top>
      <bottom style="hair">
        <color rgb="FF31859B"/>
      </bottom>
      <diagonal/>
    </border>
    <border>
      <left style="medium">
        <color rgb="FFF79646"/>
      </left>
      <right/>
      <top style="hair">
        <color rgb="FF31859B"/>
      </top>
      <bottom style="hair">
        <color rgb="FF31859B"/>
      </bottom>
      <diagonal/>
    </border>
    <border>
      <left/>
      <right/>
      <top style="hair">
        <color rgb="FF31859B"/>
      </top>
      <bottom style="hair">
        <color rgb="FF31859B"/>
      </bottom>
      <diagonal/>
    </border>
    <border>
      <left style="medium">
        <color rgb="FFF79646"/>
      </left>
      <right/>
      <top style="dotted">
        <color rgb="FF4BACC6"/>
      </top>
      <bottom style="dotted">
        <color rgb="FF4BACC6"/>
      </bottom>
      <diagonal/>
    </border>
    <border>
      <left/>
      <right/>
      <top style="dotted">
        <color rgb="FF4BACC6"/>
      </top>
      <bottom style="dotted">
        <color rgb="FF4BACC6"/>
      </bottom>
      <diagonal/>
    </border>
    <border>
      <left/>
      <right/>
      <top style="dotted">
        <color rgb="FF4BACC6"/>
      </top>
      <bottom style="dotted">
        <color rgb="FF4BACC6"/>
      </bottom>
      <diagonal/>
    </border>
    <border>
      <left/>
      <right style="medium">
        <color rgb="FFF79646"/>
      </right>
      <top style="dotted">
        <color rgb="FF4BACC6"/>
      </top>
      <bottom style="dotted">
        <color rgb="FF4BACC6"/>
      </bottom>
      <diagonal/>
    </border>
    <border>
      <left style="medium">
        <color rgb="FFF79646"/>
      </left>
      <right/>
      <top style="dotted">
        <color rgb="FF4BACC6"/>
      </top>
      <bottom style="dotted">
        <color rgb="FF4BACC6"/>
      </bottom>
      <diagonal/>
    </border>
    <border>
      <left/>
      <right style="medium">
        <color rgb="FFF79646"/>
      </right>
      <top style="dotted">
        <color rgb="FF4BACC6"/>
      </top>
      <bottom style="dotted">
        <color rgb="FF4BACC6"/>
      </bottom>
      <diagonal/>
    </border>
    <border>
      <left style="medium">
        <color rgb="FFF79646"/>
      </left>
      <right/>
      <top style="hair">
        <color rgb="FF4BACC6"/>
      </top>
      <bottom/>
      <diagonal/>
    </border>
    <border>
      <left/>
      <right/>
      <top style="hair">
        <color rgb="FF4BACC6"/>
      </top>
      <bottom/>
      <diagonal/>
    </border>
    <border>
      <left/>
      <right style="medium">
        <color rgb="FFF79646"/>
      </right>
      <top style="hair">
        <color rgb="FF4BACC6"/>
      </top>
      <bottom/>
      <diagonal/>
    </border>
    <border>
      <left style="medium">
        <color rgb="FFF79646"/>
      </left>
      <right/>
      <top style="hair">
        <color rgb="FF31859B"/>
      </top>
      <bottom/>
      <diagonal/>
    </border>
    <border>
      <left/>
      <right/>
      <top style="hair">
        <color rgb="FF31859B"/>
      </top>
      <bottom/>
      <diagonal/>
    </border>
    <border>
      <left/>
      <right style="medium">
        <color rgb="FFF79646"/>
      </right>
      <top style="hair">
        <color rgb="FF31859B"/>
      </top>
      <bottom/>
      <diagonal/>
    </border>
    <border>
      <left/>
      <right/>
      <top style="hair">
        <color rgb="FF31859B"/>
      </top>
      <bottom/>
      <diagonal/>
    </border>
    <border>
      <left style="medium">
        <color rgb="FFF79646"/>
      </left>
      <right/>
      <top style="dotted">
        <color rgb="FF4BACC6"/>
      </top>
      <bottom/>
      <diagonal/>
    </border>
    <border>
      <left/>
      <right/>
      <top style="dotted">
        <color rgb="FF4BACC6"/>
      </top>
      <bottom/>
      <diagonal/>
    </border>
    <border>
      <left/>
      <right/>
      <top style="dotted">
        <color rgb="FF4BACC6"/>
      </top>
      <bottom/>
      <diagonal/>
    </border>
    <border>
      <left/>
      <right style="medium">
        <color rgb="FFF79646"/>
      </right>
      <top style="dotted">
        <color rgb="FF4BACC6"/>
      </top>
      <bottom/>
      <diagonal/>
    </border>
    <border>
      <left style="medium">
        <color rgb="FFF79646"/>
      </left>
      <right/>
      <top style="hair">
        <color rgb="FF4BACC6"/>
      </top>
      <bottom style="medium">
        <color rgb="FFF79646"/>
      </bottom>
      <diagonal/>
    </border>
    <border>
      <left/>
      <right/>
      <top style="hair">
        <color rgb="FF4BACC6"/>
      </top>
      <bottom style="medium">
        <color rgb="FFF79646"/>
      </bottom>
      <diagonal/>
    </border>
    <border>
      <left/>
      <right style="medium">
        <color rgb="FFF79646"/>
      </right>
      <top style="hair">
        <color rgb="FF4BACC6"/>
      </top>
      <bottom style="medium">
        <color rgb="FFF79646"/>
      </bottom>
      <diagonal/>
    </border>
    <border>
      <left style="medium">
        <color rgb="FFF79646"/>
      </left>
      <right/>
      <top style="hair">
        <color rgb="FF31859B"/>
      </top>
      <bottom style="medium">
        <color rgb="FFF79646"/>
      </bottom>
      <diagonal/>
    </border>
    <border>
      <left/>
      <right/>
      <top style="hair">
        <color rgb="FF31859B"/>
      </top>
      <bottom style="medium">
        <color rgb="FFF79646"/>
      </bottom>
      <diagonal/>
    </border>
    <border>
      <left/>
      <right style="medium">
        <color rgb="FFF79646"/>
      </right>
      <top style="hair">
        <color rgb="FF31859B"/>
      </top>
      <bottom style="medium">
        <color rgb="FFF79646"/>
      </bottom>
      <diagonal/>
    </border>
    <border>
      <left/>
      <right/>
      <top style="hair">
        <color rgb="FF31859B"/>
      </top>
      <bottom style="medium">
        <color rgb="FFF79646"/>
      </bottom>
      <diagonal/>
    </border>
    <border>
      <left style="medium">
        <color rgb="FFF79646"/>
      </left>
      <right/>
      <top style="dotted">
        <color rgb="FF4BACC6"/>
      </top>
      <bottom style="medium">
        <color rgb="FFF79646"/>
      </bottom>
      <diagonal/>
    </border>
    <border>
      <left/>
      <right/>
      <top style="dotted">
        <color rgb="FF4BACC6"/>
      </top>
      <bottom style="medium">
        <color rgb="FFF79646"/>
      </bottom>
      <diagonal/>
    </border>
    <border>
      <left/>
      <right/>
      <top style="dotted">
        <color rgb="FF4BACC6"/>
      </top>
      <bottom style="medium">
        <color rgb="FFF79646"/>
      </bottom>
      <diagonal/>
    </border>
    <border>
      <left/>
      <right style="medium">
        <color rgb="FFF79646"/>
      </right>
      <top style="dotted">
        <color rgb="FF4BACC6"/>
      </top>
      <bottom style="medium">
        <color rgb="FFF79646"/>
      </bottom>
      <diagonal/>
    </border>
    <border>
      <left/>
      <right/>
      <top style="medium">
        <color rgb="FFF79646"/>
      </top>
      <bottom style="medium">
        <color rgb="FFF79646"/>
      </bottom>
      <diagonal/>
    </border>
    <border>
      <left style="medium">
        <color rgb="FFF79646"/>
      </left>
      <right/>
      <top/>
      <bottom style="hair">
        <color rgb="FF4BACC6"/>
      </bottom>
      <diagonal/>
    </border>
    <border>
      <left/>
      <right/>
      <top/>
      <bottom style="hair">
        <color rgb="FF4BACC6"/>
      </bottom>
      <diagonal/>
    </border>
    <border>
      <left/>
      <right style="medium">
        <color rgb="FFF79646"/>
      </right>
      <top/>
      <bottom style="hair">
        <color rgb="FF4BACC6"/>
      </bottom>
      <diagonal/>
    </border>
    <border>
      <left/>
      <right style="medium">
        <color rgb="FFF79646"/>
      </right>
      <top/>
      <bottom/>
      <diagonal/>
    </border>
    <border>
      <left/>
      <right/>
      <top/>
      <bottom style="dotted">
        <color rgb="FF4BACC6"/>
      </bottom>
      <diagonal/>
    </border>
    <border>
      <left/>
      <right style="medium">
        <color rgb="FFF79646"/>
      </right>
      <top/>
      <bottom style="dotted">
        <color rgb="FF4BACC6"/>
      </bottom>
      <diagonal/>
    </border>
    <border>
      <left style="medium">
        <color rgb="FFF79646"/>
      </left>
      <right/>
      <top/>
      <bottom style="medium">
        <color rgb="FFF79646"/>
      </bottom>
      <diagonal/>
    </border>
    <border>
      <left/>
      <right/>
      <top/>
      <bottom style="medium">
        <color rgb="FFF79646"/>
      </bottom>
      <diagonal/>
    </border>
    <border>
      <left/>
      <right style="medium">
        <color rgb="FFF79646"/>
      </right>
      <top/>
      <bottom style="medium">
        <color rgb="FFF79646"/>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top style="thin">
        <color rgb="FF000000"/>
      </top>
      <bottom/>
      <diagonal/>
    </border>
    <border>
      <left/>
      <right/>
      <top style="thin">
        <color rgb="FF000000"/>
      </top>
      <bottom/>
      <diagonal/>
    </border>
    <border>
      <left/>
      <right style="medium">
        <color rgb="FF000000"/>
      </right>
      <top style="thin">
        <color rgb="FF000000"/>
      </top>
      <bottom/>
      <diagonal/>
    </border>
    <border>
      <left style="medium">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medium">
        <color rgb="FF000000"/>
      </left>
      <right/>
      <top style="thin">
        <color rgb="FF000000"/>
      </top>
      <bottom style="thin">
        <color rgb="FF000000"/>
      </bottom>
      <diagonal/>
    </border>
    <border>
      <left style="medium">
        <color rgb="FF000000"/>
      </left>
      <right style="thin">
        <color rgb="FF000000"/>
      </right>
      <top style="thin">
        <color rgb="FF000000"/>
      </top>
      <bottom/>
      <diagonal/>
    </border>
    <border>
      <left style="medium">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medium">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diagonal/>
    </border>
    <border>
      <left/>
      <right/>
      <top style="thin">
        <color rgb="FF000000"/>
      </top>
      <bottom style="thin">
        <color rgb="FF000000"/>
      </bottom>
      <diagonal/>
    </border>
    <border>
      <left style="medium">
        <color rgb="FF000000"/>
      </left>
      <right style="thin">
        <color rgb="FF000000"/>
      </right>
      <top/>
      <bottom style="medium">
        <color rgb="FF000000"/>
      </bottom>
      <diagonal/>
    </border>
    <border>
      <left style="thin">
        <color rgb="FF000000"/>
      </left>
      <right/>
      <top/>
      <bottom style="medium">
        <color rgb="FF000000"/>
      </bottom>
      <diagonal/>
    </border>
    <border>
      <left/>
      <right style="thin">
        <color rgb="FF000000"/>
      </right>
      <top/>
      <bottom style="medium">
        <color rgb="FF000000"/>
      </bottom>
      <diagonal/>
    </border>
    <border>
      <left style="thin">
        <color rgb="FF000000"/>
      </left>
      <right style="thin">
        <color rgb="FF000000"/>
      </right>
      <top/>
      <bottom style="medium">
        <color rgb="FF000000"/>
      </bottom>
      <diagonal/>
    </border>
    <border>
      <left style="thin">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style="thin">
        <color rgb="FF000000"/>
      </top>
      <bottom style="thin">
        <color rgb="FF000000"/>
      </bottom>
      <diagonal/>
    </border>
    <border>
      <left style="medium">
        <color rgb="FF000000"/>
      </left>
      <right/>
      <top/>
      <bottom style="thin">
        <color rgb="FF000000"/>
      </bottom>
      <diagonal/>
    </border>
    <border>
      <left/>
      <right/>
      <top/>
      <bottom style="thin">
        <color rgb="FF000000"/>
      </bottom>
      <diagonal/>
    </border>
    <border>
      <left/>
      <right style="medium">
        <color rgb="FF000000"/>
      </right>
      <top/>
      <bottom style="thin">
        <color rgb="FF000000"/>
      </bottom>
      <diagonal/>
    </border>
    <border>
      <left style="medium">
        <color rgb="FF000000"/>
      </left>
      <right/>
      <top/>
      <bottom style="thin">
        <color rgb="FF000000"/>
      </bottom>
      <diagonal/>
    </border>
    <border>
      <left/>
      <right/>
      <top/>
      <bottom style="thin">
        <color rgb="FF000000"/>
      </bottom>
      <diagonal/>
    </border>
    <border>
      <left/>
      <right style="medium">
        <color rgb="FF000000"/>
      </right>
      <top/>
      <bottom style="thin">
        <color rgb="FF000000"/>
      </bottom>
      <diagonal/>
    </border>
    <border>
      <left style="medium">
        <color rgb="FF000000"/>
      </left>
      <right/>
      <top style="thin">
        <color rgb="FF000000"/>
      </top>
      <bottom/>
      <diagonal/>
    </border>
    <border>
      <left style="medium">
        <color rgb="FF000000"/>
      </left>
      <right/>
      <top/>
      <bottom/>
      <diagonal/>
    </border>
    <border>
      <left style="medium">
        <color rgb="FF000000"/>
      </left>
      <right/>
      <top/>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bottom style="thin">
        <color rgb="FF000000"/>
      </bottom>
      <diagonal/>
    </border>
    <border>
      <left style="medium">
        <color rgb="FF000000"/>
      </left>
      <right style="medium">
        <color rgb="FF000000"/>
      </right>
      <top style="thin">
        <color rgb="FF000000"/>
      </top>
      <bottom/>
      <diagonal/>
    </border>
    <border>
      <left style="medium">
        <color rgb="FF000000"/>
      </left>
      <right style="medium">
        <color rgb="FF000000"/>
      </right>
      <top/>
      <bottom/>
      <diagonal/>
    </border>
    <border>
      <left/>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medium">
        <color rgb="FF000000"/>
      </left>
      <right style="thin">
        <color rgb="FF000000"/>
      </right>
      <top style="medium">
        <color rgb="FF000000"/>
      </top>
      <bottom/>
      <diagonal/>
    </border>
    <border>
      <left style="thin">
        <color rgb="FF000000"/>
      </left>
      <right/>
      <top style="medium">
        <color rgb="FF000000"/>
      </top>
      <bottom/>
      <diagonal/>
    </border>
    <border>
      <left/>
      <right style="thin">
        <color rgb="FF000000"/>
      </right>
      <top style="medium">
        <color rgb="FF000000"/>
      </top>
      <bottom/>
      <diagonal/>
    </border>
    <border>
      <left style="thin">
        <color rgb="FF000000"/>
      </left>
      <right/>
      <top style="medium">
        <color rgb="FF000000"/>
      </top>
      <bottom style="thin">
        <color rgb="FF000000"/>
      </bottom>
      <diagonal/>
    </border>
    <border>
      <left/>
      <right style="thin">
        <color rgb="FF000000"/>
      </right>
      <top style="medium">
        <color rgb="FF000000"/>
      </top>
      <bottom style="thin">
        <color rgb="FF000000"/>
      </bottom>
      <diagonal/>
    </border>
    <border>
      <left/>
      <right style="medium">
        <color rgb="FF000000"/>
      </right>
      <top style="medium">
        <color rgb="FF000000"/>
      </top>
      <bottom style="thin">
        <color rgb="FF000000"/>
      </bottom>
      <diagonal/>
    </border>
    <border>
      <left style="thin">
        <color rgb="FF000000"/>
      </left>
      <right style="thin">
        <color rgb="FF000000"/>
      </right>
      <top style="thin">
        <color rgb="FF000000"/>
      </top>
      <bottom style="medium">
        <color rgb="FF000000"/>
      </bottom>
      <diagonal/>
    </border>
    <border>
      <left style="thin">
        <color rgb="FF000000"/>
      </left>
      <right style="thin">
        <color rgb="FF000000"/>
      </right>
      <top style="medium">
        <color rgb="FF000000"/>
      </top>
      <bottom/>
      <diagonal/>
    </border>
    <border>
      <left style="thin">
        <color rgb="FF000000"/>
      </left>
      <right style="thin">
        <color rgb="FF000000"/>
      </right>
      <top style="medium">
        <color rgb="FF000000"/>
      </top>
      <bottom style="thin">
        <color rgb="FF000000"/>
      </bottom>
      <diagonal/>
    </border>
    <border>
      <left/>
      <right/>
      <top style="thin">
        <color rgb="FF000000"/>
      </top>
      <bottom/>
      <diagonal/>
    </border>
    <border>
      <left/>
      <right/>
      <top/>
      <bottom/>
      <diagonal/>
    </border>
    <border>
      <left style="thin">
        <color rgb="FF000000"/>
      </left>
      <right/>
      <top/>
      <bottom style="thin">
        <color rgb="FF000000"/>
      </bottom>
      <diagonal/>
    </border>
    <border>
      <left/>
      <right/>
      <top/>
      <bottom style="thin">
        <color rgb="FF000000"/>
      </bottom>
      <diagonal/>
    </border>
    <border>
      <left style="thin">
        <color rgb="FF000000"/>
      </left>
      <right/>
      <top style="medium">
        <color rgb="FF000000"/>
      </top>
      <bottom/>
      <diagonal/>
    </border>
    <border>
      <left style="thin">
        <color rgb="FF000000"/>
      </left>
      <right/>
      <top/>
      <bottom/>
      <diagonal/>
    </border>
    <border>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n">
        <color rgb="FF000000"/>
      </right>
      <top/>
      <bottom/>
      <diagonal/>
    </border>
    <border>
      <left/>
      <right/>
      <top/>
      <bottom style="medium">
        <color rgb="FF000000"/>
      </bottom>
      <diagonal/>
    </border>
    <border>
      <left/>
      <right style="medium">
        <color rgb="FF000000"/>
      </right>
      <top/>
      <bottom style="medium">
        <color rgb="FF000000"/>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medium">
        <color rgb="FF000000"/>
      </left>
      <right/>
      <top style="thin">
        <color rgb="FF000000"/>
      </top>
      <bottom style="medium">
        <color rgb="FF000000"/>
      </bottom>
      <diagonal/>
    </border>
    <border>
      <left style="thin">
        <color rgb="FF000000"/>
      </left>
      <right style="medium">
        <color rgb="FF000000"/>
      </right>
      <top style="thin">
        <color rgb="FF000000"/>
      </top>
      <bottom style="thin">
        <color rgb="FF000000"/>
      </bottom>
      <diagonal/>
    </border>
    <border>
      <left/>
      <right/>
      <top style="thin">
        <color rgb="FF000000"/>
      </top>
      <bottom/>
      <diagonal/>
    </border>
    <border>
      <left style="thin">
        <color rgb="FF000000"/>
      </left>
      <right style="thin">
        <color rgb="FF000000"/>
      </right>
      <top style="thin">
        <color rgb="FF000000"/>
      </top>
      <bottom/>
      <diagonal/>
    </border>
    <border>
      <left style="thin">
        <color rgb="FF000000"/>
      </left>
      <right style="medium">
        <color rgb="FF000000"/>
      </right>
      <top style="thin">
        <color rgb="FF000000"/>
      </top>
      <bottom/>
      <diagonal/>
    </border>
    <border>
      <left style="medium">
        <color rgb="FF000000"/>
      </left>
      <right/>
      <top/>
      <bottom/>
      <diagonal/>
    </border>
    <border>
      <left/>
      <right style="thin">
        <color rgb="FF000000"/>
      </right>
      <top/>
      <bottom/>
      <diagonal/>
    </border>
    <border>
      <left/>
      <right style="medium">
        <color rgb="FF000000"/>
      </right>
      <top/>
      <bottom/>
      <diagonal/>
    </border>
    <border>
      <left style="medium">
        <color rgb="FF000000"/>
      </left>
      <right/>
      <top/>
      <bottom/>
      <diagonal/>
    </border>
    <border>
      <left style="medium">
        <color rgb="FF000000"/>
      </left>
      <right style="thin">
        <color rgb="FF000000"/>
      </right>
      <top style="medium">
        <color rgb="FF000000"/>
      </top>
      <bottom/>
      <diagonal/>
    </border>
    <border>
      <left style="thin">
        <color rgb="FF000000"/>
      </left>
      <right style="thin">
        <color rgb="FF000000"/>
      </right>
      <top style="medium">
        <color rgb="FF000000"/>
      </top>
      <bottom style="medium">
        <color rgb="FF000000"/>
      </bottom>
      <diagonal/>
    </border>
    <border>
      <left style="thin">
        <color rgb="FF000000"/>
      </left>
      <right style="thin">
        <color rgb="FF000000"/>
      </right>
      <top style="medium">
        <color rgb="FF000000"/>
      </top>
      <bottom/>
      <diagonal/>
    </border>
    <border>
      <left style="thin">
        <color rgb="FF000000"/>
      </left>
      <right/>
      <top style="medium">
        <color rgb="FF000000"/>
      </top>
      <bottom style="medium">
        <color rgb="FF000000"/>
      </bottom>
      <diagonal/>
    </border>
    <border>
      <left/>
      <right style="thin">
        <color rgb="FF000000"/>
      </right>
      <top style="thin">
        <color rgb="FF000000"/>
      </top>
      <bottom style="thin">
        <color rgb="FF000000"/>
      </bottom>
      <diagonal/>
    </border>
    <border>
      <left style="medium">
        <color rgb="FF000000"/>
      </left>
      <right style="thin">
        <color rgb="FF000000"/>
      </right>
      <top style="medium">
        <color rgb="FF000000"/>
      </top>
      <bottom style="medium">
        <color rgb="FF000000"/>
      </bottom>
      <diagonal/>
    </border>
    <border>
      <left style="thin">
        <color rgb="FF000000"/>
      </left>
      <right/>
      <top style="medium">
        <color rgb="FF000000"/>
      </top>
      <bottom style="medium">
        <color rgb="FF000000"/>
      </bottom>
      <diagonal/>
    </border>
    <border>
      <left style="medium">
        <color rgb="FF000000"/>
      </left>
      <right/>
      <top/>
      <bottom style="medium">
        <color rgb="FF000000"/>
      </bottom>
      <diagonal/>
    </border>
    <border>
      <left/>
      <right/>
      <top/>
      <bottom style="medium">
        <color rgb="FF000000"/>
      </bottom>
      <diagonal/>
    </border>
    <border>
      <left/>
      <right style="thin">
        <color rgb="FF000000"/>
      </right>
      <top/>
      <bottom style="medium">
        <color rgb="FF000000"/>
      </bottom>
      <diagonal/>
    </border>
    <border>
      <left style="thin">
        <color rgb="FF000000"/>
      </left>
      <right style="thin">
        <color rgb="FF000000"/>
      </right>
      <top/>
      <bottom style="medium">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right/>
      <top/>
      <bottom/>
      <diagonal/>
    </border>
    <border>
      <left style="thick">
        <color rgb="FF000000"/>
      </left>
      <right style="thin">
        <color rgb="FF000000"/>
      </right>
      <top style="thick">
        <color rgb="FF000000"/>
      </top>
      <bottom style="thin">
        <color rgb="FF000000"/>
      </bottom>
      <diagonal/>
    </border>
    <border>
      <left style="thin">
        <color rgb="FF000000"/>
      </left>
      <right style="thin">
        <color rgb="FF000000"/>
      </right>
      <top style="thick">
        <color rgb="FF000000"/>
      </top>
      <bottom style="thin">
        <color rgb="FF000000"/>
      </bottom>
      <diagonal/>
    </border>
    <border>
      <left/>
      <right/>
      <top style="thick">
        <color rgb="FF000000"/>
      </top>
      <bottom/>
      <diagonal/>
    </border>
    <border>
      <left/>
      <right style="thick">
        <color rgb="FF000000"/>
      </right>
      <top style="thick">
        <color rgb="FF000000"/>
      </top>
      <bottom/>
      <diagonal/>
    </border>
    <border>
      <left style="thick">
        <color rgb="FF000000"/>
      </left>
      <right style="thin">
        <color rgb="FF000000"/>
      </right>
      <top style="thin">
        <color rgb="FF000000"/>
      </top>
      <bottom style="thin">
        <color rgb="FF000000"/>
      </bottom>
      <diagonal/>
    </border>
    <border>
      <left/>
      <right style="thick">
        <color rgb="FF000000"/>
      </right>
      <top/>
      <bottom/>
      <diagonal/>
    </border>
    <border>
      <left style="thick">
        <color rgb="FF000000"/>
      </left>
      <right style="thin">
        <color rgb="FF000000"/>
      </right>
      <top style="thin">
        <color rgb="FF000000"/>
      </top>
      <bottom style="thick">
        <color rgb="FF000000"/>
      </bottom>
      <diagonal/>
    </border>
    <border>
      <left style="thin">
        <color rgb="FF000000"/>
      </left>
      <right style="thin">
        <color rgb="FF000000"/>
      </right>
      <top style="thin">
        <color rgb="FF000000"/>
      </top>
      <bottom style="thick">
        <color rgb="FF000000"/>
      </bottom>
      <diagonal/>
    </border>
    <border>
      <left/>
      <right/>
      <top/>
      <bottom style="thick">
        <color rgb="FF000000"/>
      </bottom>
      <diagonal/>
    </border>
    <border>
      <left/>
      <right/>
      <top/>
      <bottom style="thick">
        <color rgb="FF000000"/>
      </bottom>
      <diagonal/>
    </border>
    <border>
      <left/>
      <right style="thick">
        <color rgb="FF000000"/>
      </right>
      <top/>
      <bottom style="thick">
        <color rgb="FF000000"/>
      </bottom>
      <diagonal/>
    </border>
    <border>
      <left style="thick">
        <color rgb="FF000000"/>
      </left>
      <right style="thin">
        <color rgb="FF000000"/>
      </right>
      <top style="thick">
        <color rgb="FF000000"/>
      </top>
      <bottom style="thick">
        <color rgb="FF000000"/>
      </bottom>
      <diagonal/>
    </border>
    <border>
      <left style="thin">
        <color rgb="FF000000"/>
      </left>
      <right style="thin">
        <color rgb="FF000000"/>
      </right>
      <top style="thick">
        <color rgb="FF000000"/>
      </top>
      <bottom style="thick">
        <color rgb="FF000000"/>
      </bottom>
      <diagonal/>
    </border>
    <border>
      <left/>
      <right/>
      <top style="thick">
        <color rgb="FF000000"/>
      </top>
      <bottom style="thick">
        <color rgb="FF000000"/>
      </bottom>
      <diagonal/>
    </border>
    <border>
      <left/>
      <right/>
      <top style="thick">
        <color rgb="FF000000"/>
      </top>
      <bottom style="thick">
        <color rgb="FF000000"/>
      </bottom>
      <diagonal/>
    </border>
    <border>
      <left/>
      <right style="thick">
        <color rgb="FF000000"/>
      </right>
      <top style="thick">
        <color rgb="FF000000"/>
      </top>
      <bottom style="thick">
        <color rgb="FF000000"/>
      </bottom>
      <diagonal/>
    </border>
    <border>
      <left/>
      <right/>
      <top style="thick">
        <color rgb="FF000000"/>
      </top>
      <bottom/>
      <diagonal/>
    </border>
    <border>
      <left/>
      <right style="thick">
        <color rgb="FF000000"/>
      </right>
      <top style="thick">
        <color rgb="FF000000"/>
      </top>
      <bottom/>
      <diagonal/>
    </border>
    <border>
      <left/>
      <right/>
      <top/>
      <bottom style="thick">
        <color rgb="FF000000"/>
      </bottom>
      <diagonal/>
    </border>
    <border>
      <left style="thick">
        <color rgb="FF000000"/>
      </left>
      <right style="thin">
        <color rgb="FF000000"/>
      </right>
      <top style="thick">
        <color rgb="FF000000"/>
      </top>
      <bottom/>
      <diagonal/>
    </border>
    <border>
      <left style="thin">
        <color rgb="FF000000"/>
      </left>
      <right style="thin">
        <color rgb="FF000000"/>
      </right>
      <top style="thick">
        <color rgb="FF000000"/>
      </top>
      <bottom/>
      <diagonal/>
    </border>
    <border>
      <left/>
      <right/>
      <top style="thick">
        <color rgb="FF000000"/>
      </top>
      <bottom/>
      <diagonal/>
    </border>
    <border>
      <left/>
      <right style="thick">
        <color rgb="FF000000"/>
      </right>
      <top style="thick">
        <color rgb="FF000000"/>
      </top>
      <bottom/>
      <diagonal/>
    </border>
    <border>
      <left/>
      <right/>
      <top/>
      <bottom/>
      <diagonal/>
    </border>
    <border>
      <left style="dotted">
        <color rgb="FF7F7F7F"/>
      </left>
      <right style="dotted">
        <color rgb="FF7F7F7F"/>
      </right>
      <top style="dotted">
        <color rgb="FF7F7F7F"/>
      </top>
      <bottom/>
      <diagonal/>
    </border>
    <border>
      <left style="dotted">
        <color rgb="FF7F7F7F"/>
      </left>
      <right style="dotted">
        <color rgb="FF7F7F7F"/>
      </right>
      <top/>
      <bottom/>
      <diagonal/>
    </border>
    <border>
      <left/>
      <right style="dotted">
        <color rgb="FF7F7F7F"/>
      </right>
      <top/>
      <bottom/>
      <diagonal/>
    </border>
    <border>
      <left style="thick">
        <color rgb="FF000000"/>
      </left>
      <right/>
      <top style="thick">
        <color rgb="FF000000"/>
      </top>
      <bottom/>
      <diagonal/>
    </border>
    <border>
      <left style="thick">
        <color rgb="FF000000"/>
      </left>
      <right/>
      <top/>
      <bottom/>
      <diagonal/>
    </border>
    <border>
      <left style="thick">
        <color rgb="FF000000"/>
      </left>
      <right/>
      <top/>
      <bottom style="thick">
        <color rgb="FF000000"/>
      </bottom>
      <diagonal/>
    </border>
    <border>
      <left/>
      <right/>
      <top style="thick">
        <color rgb="FFFFFFFF"/>
      </top>
      <bottom/>
      <diagonal/>
    </border>
    <border>
      <left style="thick">
        <color rgb="FF000000"/>
      </left>
      <right/>
      <top/>
      <bottom/>
      <diagonal/>
    </border>
    <border>
      <left/>
      <right style="thick">
        <color rgb="FF000000"/>
      </right>
      <top/>
      <bottom style="thick">
        <color rgb="FF000000"/>
      </bottom>
      <diagonal/>
    </border>
    <border>
      <left style="thick">
        <color theme="9"/>
      </left>
      <right/>
      <top style="thick">
        <color theme="9"/>
      </top>
      <bottom/>
      <diagonal/>
    </border>
    <border>
      <left/>
      <right/>
      <top style="thick">
        <color theme="9"/>
      </top>
      <bottom/>
      <diagonal/>
    </border>
    <border>
      <left style="thick">
        <color theme="9"/>
      </left>
      <right/>
      <top/>
      <bottom/>
      <diagonal/>
    </border>
    <border>
      <left/>
      <right/>
      <top/>
      <bottom style="hair">
        <color theme="9"/>
      </bottom>
      <diagonal/>
    </border>
    <border>
      <left style="thick">
        <color theme="9"/>
      </left>
      <right/>
      <top/>
      <bottom style="thick">
        <color theme="9"/>
      </bottom>
      <diagonal/>
    </border>
    <border>
      <left/>
      <right/>
      <top/>
      <bottom style="thick">
        <color theme="9"/>
      </bottom>
      <diagonal/>
    </border>
    <border>
      <left/>
      <right/>
      <top style="dotted">
        <color rgb="FF00B0F0"/>
      </top>
      <bottom/>
      <diagonal/>
    </border>
    <border>
      <left/>
      <right/>
      <top style="dotted">
        <color rgb="FF00B0F0"/>
      </top>
      <bottom/>
      <diagonal/>
    </border>
    <border>
      <left/>
      <right/>
      <top style="dotted">
        <color rgb="FF00B0F0"/>
      </top>
      <bottom/>
      <diagonal/>
    </border>
    <border>
      <left style="thick">
        <color rgb="FF000000"/>
      </left>
      <right/>
      <top style="thick">
        <color rgb="FF000000"/>
      </top>
      <bottom/>
      <diagonal/>
    </border>
    <border>
      <left style="thick">
        <color rgb="FF0070C0"/>
      </left>
      <right/>
      <top style="thick">
        <color rgb="FF0070C0"/>
      </top>
      <bottom/>
      <diagonal/>
    </border>
    <border>
      <left style="hair">
        <color rgb="FF0070C0"/>
      </left>
      <right/>
      <top style="thick">
        <color rgb="FF0070C0"/>
      </top>
      <bottom/>
      <diagonal/>
    </border>
    <border>
      <left/>
      <right/>
      <top style="thick">
        <color rgb="FF0070C0"/>
      </top>
      <bottom/>
      <diagonal/>
    </border>
    <border>
      <left/>
      <right style="thick">
        <color rgb="FF0070C0"/>
      </right>
      <top style="thick">
        <color rgb="FF0070C0"/>
      </top>
      <bottom/>
      <diagonal/>
    </border>
    <border>
      <left style="thick">
        <color rgb="FF0070C0"/>
      </left>
      <right/>
      <top/>
      <bottom/>
      <diagonal/>
    </border>
    <border>
      <left style="hair">
        <color rgb="FF0070C0"/>
      </left>
      <right/>
      <top/>
      <bottom/>
      <diagonal/>
    </border>
    <border>
      <left style="hair">
        <color rgb="FF0070C0"/>
      </left>
      <right/>
      <top/>
      <bottom/>
      <diagonal/>
    </border>
    <border>
      <left/>
      <right style="thick">
        <color rgb="FF0070C0"/>
      </right>
      <top/>
      <bottom/>
      <diagonal/>
    </border>
    <border>
      <left/>
      <right style="thick">
        <color rgb="FF0070C0"/>
      </right>
      <top/>
      <bottom/>
      <diagonal/>
    </border>
    <border>
      <left style="thick">
        <color rgb="FF0070C0"/>
      </left>
      <right/>
      <top style="thick">
        <color rgb="FF0070C0"/>
      </top>
      <bottom style="thick">
        <color rgb="FF0070C0"/>
      </bottom>
      <diagonal/>
    </border>
    <border>
      <left style="thick">
        <color rgb="FF0070C0"/>
      </left>
      <right/>
      <top style="hair">
        <color rgb="FF4F81BD"/>
      </top>
      <bottom style="hair">
        <color rgb="FF4F81BD"/>
      </bottom>
      <diagonal/>
    </border>
    <border>
      <left/>
      <right/>
      <top style="hair">
        <color rgb="FF4F81BD"/>
      </top>
      <bottom style="hair">
        <color rgb="FF4F81BD"/>
      </bottom>
      <diagonal/>
    </border>
    <border>
      <left/>
      <right style="thick">
        <color rgb="FF0070C0"/>
      </right>
      <top style="hair">
        <color rgb="FF4F81BD"/>
      </top>
      <bottom style="hair">
        <color rgb="FF4F81BD"/>
      </bottom>
      <diagonal/>
    </border>
    <border>
      <left style="thick">
        <color rgb="FF0070C0"/>
      </left>
      <right/>
      <top style="thick">
        <color rgb="FF0070C0"/>
      </top>
      <bottom style="hair">
        <color rgb="FF0070C0"/>
      </bottom>
      <diagonal/>
    </border>
    <border>
      <left/>
      <right/>
      <top style="hair">
        <color rgb="FF0070C0"/>
      </top>
      <bottom style="hair">
        <color rgb="FF0070C0"/>
      </bottom>
      <diagonal/>
    </border>
    <border>
      <left/>
      <right style="thick">
        <color rgb="FF0070C0"/>
      </right>
      <top style="hair">
        <color rgb="FF0070C0"/>
      </top>
      <bottom style="hair">
        <color rgb="FF0070C0"/>
      </bottom>
      <diagonal/>
    </border>
    <border>
      <left/>
      <right style="thick">
        <color rgb="FFFFFFFF"/>
      </right>
      <top/>
      <bottom/>
      <diagonal/>
    </border>
    <border>
      <left style="thick">
        <color rgb="FF0070C0"/>
      </left>
      <right/>
      <top style="hair">
        <color rgb="FF0070C0"/>
      </top>
      <bottom style="hair">
        <color rgb="FF0070C0"/>
      </bottom>
      <diagonal/>
    </border>
    <border>
      <left/>
      <right/>
      <top style="hair">
        <color rgb="FF0070C0"/>
      </top>
      <bottom/>
      <diagonal/>
    </border>
    <border>
      <left/>
      <right style="thick">
        <color rgb="FF0070C0"/>
      </right>
      <top style="hair">
        <color rgb="FF0070C0"/>
      </top>
      <bottom/>
      <diagonal/>
    </border>
    <border>
      <left style="thick">
        <color rgb="FF0070C0"/>
      </left>
      <right/>
      <top style="hair">
        <color rgb="FF0070C0"/>
      </top>
      <bottom/>
      <diagonal/>
    </border>
    <border>
      <left style="thick">
        <color rgb="FF0070C0"/>
      </left>
      <right/>
      <top style="thin">
        <color rgb="FF0070C0"/>
      </top>
      <bottom style="hair">
        <color rgb="FF0070C0"/>
      </bottom>
      <diagonal/>
    </border>
    <border>
      <left/>
      <right/>
      <top style="thin">
        <color rgb="FF0070C0"/>
      </top>
      <bottom style="hair">
        <color rgb="FF0070C0"/>
      </bottom>
      <diagonal/>
    </border>
    <border>
      <left/>
      <right style="thick">
        <color rgb="FF0070C0"/>
      </right>
      <top style="thin">
        <color rgb="FF0070C0"/>
      </top>
      <bottom style="hair">
        <color rgb="FF0070C0"/>
      </bottom>
      <diagonal/>
    </border>
    <border>
      <left style="thick">
        <color rgb="FF0070C0"/>
      </left>
      <right/>
      <top style="hair">
        <color rgb="FF0070C0"/>
      </top>
      <bottom style="thick">
        <color rgb="FF3C78D8"/>
      </bottom>
      <diagonal/>
    </border>
    <border>
      <left/>
      <right/>
      <top style="hair">
        <color rgb="FF0070C0"/>
      </top>
      <bottom style="thick">
        <color rgb="FF3C78D8"/>
      </bottom>
      <diagonal/>
    </border>
    <border>
      <left style="thick">
        <color rgb="FF0070C0"/>
      </left>
      <right/>
      <top style="hair">
        <color rgb="FF0070C0"/>
      </top>
      <bottom style="thick">
        <color rgb="FF0070C0"/>
      </bottom>
      <diagonal/>
    </border>
    <border>
      <left/>
      <right/>
      <top style="hair">
        <color rgb="FF0070C0"/>
      </top>
      <bottom style="thick">
        <color rgb="FF0070C0"/>
      </bottom>
      <diagonal/>
    </border>
    <border>
      <left/>
      <right/>
      <top/>
      <bottom/>
      <diagonal/>
    </border>
    <border>
      <left/>
      <right/>
      <top/>
      <bottom/>
      <diagonal/>
    </border>
    <border>
      <left style="thick">
        <color rgb="FF3C78D8"/>
      </left>
      <right style="hair">
        <color rgb="FF0070C0"/>
      </right>
      <top style="hair">
        <color rgb="FF0070C0"/>
      </top>
      <bottom style="thick">
        <color rgb="FF0070C0"/>
      </bottom>
      <diagonal/>
    </border>
    <border>
      <left style="hair">
        <color rgb="FF0070C0"/>
      </left>
      <right style="thick">
        <color rgb="FF0070C0"/>
      </right>
      <top style="hair">
        <color rgb="FF0070C0"/>
      </top>
      <bottom style="thick">
        <color rgb="FF0070C0"/>
      </bottom>
      <diagonal/>
    </border>
    <border>
      <left style="thick">
        <color rgb="FF0070C0"/>
      </left>
      <right style="hair">
        <color rgb="FF0070C0"/>
      </right>
      <top style="hair">
        <color rgb="FF0070C0"/>
      </top>
      <bottom style="thick">
        <color rgb="FF0070C0"/>
      </bottom>
      <diagonal/>
    </border>
    <border>
      <left style="thick">
        <color rgb="FFFFFFFF"/>
      </left>
      <right/>
      <top style="thick">
        <color rgb="FF000000"/>
      </top>
      <bottom/>
      <diagonal/>
    </border>
    <border>
      <left style="thick">
        <color rgb="FFFFFFFF"/>
      </left>
      <right/>
      <top/>
      <bottom/>
      <diagonal/>
    </border>
    <border>
      <left/>
      <right style="dotted">
        <color rgb="FF00B0F0"/>
      </right>
      <top/>
      <bottom/>
      <diagonal/>
    </border>
    <border>
      <left style="thick">
        <color rgb="FFFFFFFF"/>
      </left>
      <right style="thick">
        <color rgb="FF0070C0"/>
      </right>
      <top/>
      <bottom/>
      <diagonal/>
    </border>
    <border>
      <left style="thick">
        <color rgb="FF0070C0"/>
      </left>
      <right/>
      <top/>
      <bottom/>
      <diagonal/>
    </border>
    <border>
      <left/>
      <right style="thick">
        <color theme="1"/>
      </right>
      <top/>
      <bottom/>
      <diagonal/>
    </border>
    <border>
      <left style="thick">
        <color theme="1"/>
      </left>
      <right style="thick">
        <color rgb="FF0070C0"/>
      </right>
      <top/>
      <bottom/>
      <diagonal/>
    </border>
    <border>
      <left style="thick">
        <color theme="1"/>
      </left>
      <right style="thick">
        <color rgb="FF0070C0"/>
      </right>
      <top/>
      <bottom style="thick">
        <color theme="1"/>
      </bottom>
      <diagonal/>
    </border>
    <border>
      <left style="hair">
        <color rgb="FFFFFFFF"/>
      </left>
      <right/>
      <top/>
      <bottom/>
      <diagonal/>
    </border>
    <border>
      <left style="thick">
        <color rgb="FF0070C0"/>
      </left>
      <right/>
      <top style="medium">
        <color rgb="FF0070C0"/>
      </top>
      <bottom style="hair">
        <color rgb="FF0070C0"/>
      </bottom>
      <diagonal/>
    </border>
    <border>
      <left/>
      <right/>
      <top style="medium">
        <color rgb="FF0070C0"/>
      </top>
      <bottom style="hair">
        <color rgb="FF0070C0"/>
      </bottom>
      <diagonal/>
    </border>
    <border>
      <left/>
      <right style="thick">
        <color rgb="FF0070C0"/>
      </right>
      <top style="medium">
        <color rgb="FF0070C0"/>
      </top>
      <bottom style="hair">
        <color rgb="FF0070C0"/>
      </bottom>
      <diagonal/>
    </border>
    <border>
      <left/>
      <right/>
      <top/>
      <bottom style="hair">
        <color rgb="FF0070C0"/>
      </bottom>
      <diagonal/>
    </border>
    <border>
      <left/>
      <right style="thick">
        <color rgb="FF0070C0"/>
      </right>
      <top/>
      <bottom style="hair">
        <color rgb="FF0070C0"/>
      </bottom>
      <diagonal/>
    </border>
    <border>
      <left style="thick">
        <color rgb="FF000000"/>
      </left>
      <right style="thick">
        <color rgb="FF0070C0"/>
      </right>
      <top/>
      <bottom style="thick">
        <color rgb="FF000000"/>
      </bottom>
      <diagonal/>
    </border>
    <border>
      <left style="hair">
        <color rgb="FF0070C0"/>
      </left>
      <right/>
      <top style="thick">
        <color rgb="FF0070C0"/>
      </top>
      <bottom/>
      <diagonal/>
    </border>
    <border>
      <left style="thick">
        <color rgb="FF0070C0"/>
      </left>
      <right/>
      <top/>
      <bottom style="hair">
        <color rgb="FF0070C0"/>
      </bottom>
      <diagonal/>
    </border>
    <border>
      <left/>
      <right/>
      <top/>
      <bottom style="hair">
        <color rgb="FF0070C0"/>
      </bottom>
      <diagonal/>
    </border>
    <border>
      <left/>
      <right style="thick">
        <color rgb="FF0070C0"/>
      </right>
      <top/>
      <bottom style="hair">
        <color rgb="FF0070C0"/>
      </bottom>
      <diagonal/>
    </border>
    <border>
      <left/>
      <right style="thick">
        <color rgb="FF0070C0"/>
      </right>
      <top style="thick">
        <color rgb="FF000000"/>
      </top>
      <bottom/>
      <diagonal/>
    </border>
    <border>
      <left/>
      <right/>
      <top/>
      <bottom style="dotted">
        <color rgb="FF00B0F0"/>
      </bottom>
      <diagonal/>
    </border>
    <border>
      <left/>
      <right/>
      <top/>
      <bottom style="dotted">
        <color rgb="FF00B0F0"/>
      </bottom>
      <diagonal/>
    </border>
    <border>
      <left/>
      <right/>
      <top/>
      <bottom style="dotted">
        <color rgb="FF00B0F0"/>
      </bottom>
      <diagonal/>
    </border>
    <border>
      <left/>
      <right style="dotted">
        <color rgb="FF00B0F0"/>
      </right>
      <top/>
      <bottom style="dotted">
        <color rgb="FF00B0F0"/>
      </bottom>
      <diagonal/>
    </border>
    <border>
      <left/>
      <right/>
      <top style="dotted">
        <color rgb="FFC00000"/>
      </top>
      <bottom/>
      <diagonal/>
    </border>
    <border>
      <left/>
      <right/>
      <top style="dotted">
        <color rgb="FFC00000"/>
      </top>
      <bottom/>
      <diagonal/>
    </border>
    <border>
      <left style="thick">
        <color rgb="FFFFFFFF"/>
      </left>
      <right/>
      <top style="thick">
        <color rgb="FFFFFFFF"/>
      </top>
      <bottom/>
      <diagonal/>
    </border>
    <border>
      <left/>
      <right style="thick">
        <color rgb="FFFFFFFF"/>
      </right>
      <top style="thick">
        <color rgb="FFFFFFFF"/>
      </top>
      <bottom/>
      <diagonal/>
    </border>
    <border>
      <left style="thick">
        <color rgb="FFC00000"/>
      </left>
      <right style="dotted">
        <color rgb="FFC00000"/>
      </right>
      <top style="thick">
        <color rgb="FFC00000"/>
      </top>
      <bottom style="hair">
        <color rgb="FFC00000"/>
      </bottom>
      <diagonal/>
    </border>
    <border>
      <left style="dotted">
        <color rgb="FFC00000"/>
      </left>
      <right style="dotted">
        <color rgb="FFC00000"/>
      </right>
      <top style="thick">
        <color rgb="FFC00000"/>
      </top>
      <bottom style="hair">
        <color rgb="FFC00000"/>
      </bottom>
      <diagonal/>
    </border>
    <border>
      <left style="dotted">
        <color rgb="FFC00000"/>
      </left>
      <right/>
      <top style="thick">
        <color rgb="FFC00000"/>
      </top>
      <bottom style="hair">
        <color rgb="FFC00000"/>
      </bottom>
      <diagonal/>
    </border>
    <border>
      <left/>
      <right/>
      <top style="thick">
        <color rgb="FFC00000"/>
      </top>
      <bottom style="hair">
        <color rgb="FFC00000"/>
      </bottom>
      <diagonal/>
    </border>
    <border>
      <left/>
      <right style="thick">
        <color rgb="FFC00000"/>
      </right>
      <top style="thick">
        <color rgb="FFC00000"/>
      </top>
      <bottom style="hair">
        <color rgb="FFC00000"/>
      </bottom>
      <diagonal/>
    </border>
    <border>
      <left style="thick">
        <color rgb="FFC00000"/>
      </left>
      <right/>
      <top/>
      <bottom/>
      <diagonal/>
    </border>
    <border>
      <left style="thick">
        <color rgb="FFC0504D"/>
      </left>
      <right style="dotted">
        <color rgb="FFC00000"/>
      </right>
      <top style="thick">
        <color rgb="FFC00000"/>
      </top>
      <bottom style="hair">
        <color rgb="FFC00000"/>
      </bottom>
      <diagonal/>
    </border>
    <border>
      <left/>
      <right style="thick">
        <color rgb="FFFFFFFF"/>
      </right>
      <top/>
      <bottom style="thick">
        <color rgb="FFFFFFFF"/>
      </bottom>
      <diagonal/>
    </border>
    <border>
      <left style="thick">
        <color rgb="FFC00000"/>
      </left>
      <right style="dotted">
        <color rgb="FFC00000"/>
      </right>
      <top style="hair">
        <color rgb="FFC00000"/>
      </top>
      <bottom style="hair">
        <color rgb="FFC00000"/>
      </bottom>
      <diagonal/>
    </border>
    <border>
      <left style="dotted">
        <color rgb="FFC00000"/>
      </left>
      <right style="dotted">
        <color rgb="FFC00000"/>
      </right>
      <top style="hair">
        <color rgb="FFC00000"/>
      </top>
      <bottom style="hair">
        <color rgb="FFC00000"/>
      </bottom>
      <diagonal/>
    </border>
    <border>
      <left style="dotted">
        <color rgb="FFC00000"/>
      </left>
      <right/>
      <top style="hair">
        <color rgb="FFC00000"/>
      </top>
      <bottom style="hair">
        <color rgb="FFC00000"/>
      </bottom>
      <diagonal/>
    </border>
    <border>
      <left/>
      <right/>
      <top style="hair">
        <color rgb="FFC00000"/>
      </top>
      <bottom style="hair">
        <color rgb="FFC00000"/>
      </bottom>
      <diagonal/>
    </border>
    <border>
      <left/>
      <right style="thick">
        <color rgb="FFC00000"/>
      </right>
      <top style="hair">
        <color rgb="FFC00000"/>
      </top>
      <bottom style="hair">
        <color rgb="FFC00000"/>
      </bottom>
      <diagonal/>
    </border>
    <border>
      <left/>
      <right style="thick">
        <color rgb="FFFFFFFF"/>
      </right>
      <top style="thick">
        <color rgb="FFFFFFFF"/>
      </top>
      <bottom style="thick">
        <color rgb="FFFFFFFF"/>
      </bottom>
      <diagonal/>
    </border>
    <border>
      <left style="dotted">
        <color rgb="FFC00000"/>
      </left>
      <right/>
      <top style="hair">
        <color rgb="FFC00000"/>
      </top>
      <bottom style="hair">
        <color rgb="FFC00000"/>
      </bottom>
      <diagonal/>
    </border>
    <border>
      <left/>
      <right/>
      <top style="hair">
        <color rgb="FFC00000"/>
      </top>
      <bottom style="hair">
        <color rgb="FFC00000"/>
      </bottom>
      <diagonal/>
    </border>
    <border>
      <left/>
      <right style="thick">
        <color rgb="FFC00000"/>
      </right>
      <top style="hair">
        <color rgb="FFC00000"/>
      </top>
      <bottom style="hair">
        <color rgb="FFC00000"/>
      </bottom>
      <diagonal/>
    </border>
    <border>
      <left style="thick">
        <color rgb="FFC00000"/>
      </left>
      <right style="dotted">
        <color rgb="FFC00000"/>
      </right>
      <top style="hair">
        <color rgb="FFC00000"/>
      </top>
      <bottom/>
      <diagonal/>
    </border>
    <border>
      <left style="dotted">
        <color rgb="FFC00000"/>
      </left>
      <right/>
      <top style="hair">
        <color rgb="FFC00000"/>
      </top>
      <bottom/>
      <diagonal/>
    </border>
    <border>
      <left/>
      <right/>
      <top style="hair">
        <color rgb="FFC00000"/>
      </top>
      <bottom/>
      <diagonal/>
    </border>
    <border>
      <left/>
      <right style="thick">
        <color rgb="FFC00000"/>
      </right>
      <top style="hair">
        <color rgb="FFC00000"/>
      </top>
      <bottom/>
      <diagonal/>
    </border>
    <border>
      <left style="thick">
        <color rgb="FFC00000"/>
      </left>
      <right/>
      <top style="thick">
        <color rgb="FFC00000"/>
      </top>
      <bottom style="thick">
        <color rgb="FFC00000"/>
      </bottom>
      <diagonal/>
    </border>
    <border>
      <left/>
      <right/>
      <top style="dotted">
        <color rgb="FFC0504D"/>
      </top>
      <bottom/>
      <diagonal/>
    </border>
    <border>
      <left/>
      <right/>
      <top style="dotted">
        <color rgb="FFC0504D"/>
      </top>
      <bottom/>
      <diagonal/>
    </border>
    <border>
      <left/>
      <right style="thick">
        <color rgb="FFC0504D"/>
      </right>
      <top style="dotted">
        <color rgb="FFC0504D"/>
      </top>
      <bottom/>
      <diagonal/>
    </border>
    <border>
      <left style="thick">
        <color rgb="FF000000"/>
      </left>
      <right style="thick">
        <color rgb="FFC00000"/>
      </right>
      <top/>
      <bottom/>
      <diagonal/>
    </border>
    <border>
      <left style="thick">
        <color rgb="FFC00000"/>
      </left>
      <right/>
      <top style="hair">
        <color rgb="FFC00000"/>
      </top>
      <bottom style="hair">
        <color rgb="FFC00000"/>
      </bottom>
      <diagonal/>
    </border>
    <border>
      <left style="thick">
        <color rgb="FFC00000"/>
      </left>
      <right/>
      <top style="thick">
        <color rgb="FFC00000"/>
      </top>
      <bottom style="hair">
        <color rgb="FFC00000"/>
      </bottom>
      <diagonal/>
    </border>
    <border>
      <left/>
      <right/>
      <top/>
      <bottom style="hair">
        <color rgb="FFC00000"/>
      </bottom>
      <diagonal/>
    </border>
    <border>
      <left/>
      <right style="thick">
        <color rgb="FFC00000"/>
      </right>
      <top/>
      <bottom style="hair">
        <color rgb="FFC00000"/>
      </bottom>
      <diagonal/>
    </border>
    <border>
      <left/>
      <right/>
      <top style="hair">
        <color rgb="FF0070C0"/>
      </top>
      <bottom style="hair">
        <color rgb="FFC00000"/>
      </bottom>
      <diagonal/>
    </border>
    <border>
      <left/>
      <right style="thick">
        <color rgb="FFC00000"/>
      </right>
      <top style="hair">
        <color rgb="FF0070C0"/>
      </top>
      <bottom style="hair">
        <color rgb="FFC00000"/>
      </bottom>
      <diagonal/>
    </border>
    <border>
      <left style="thick">
        <color rgb="FFC00000"/>
      </left>
      <right/>
      <top style="hair">
        <color rgb="FFC00000"/>
      </top>
      <bottom style="hair">
        <color rgb="FFC00000"/>
      </bottom>
      <diagonal/>
    </border>
    <border>
      <left style="thick">
        <color rgb="FF000000"/>
      </left>
      <right style="thick">
        <color rgb="FFC00000"/>
      </right>
      <top/>
      <bottom style="thick">
        <color theme="1"/>
      </bottom>
      <diagonal/>
    </border>
    <border>
      <left style="thick">
        <color rgb="FF000000"/>
      </left>
      <right style="thick">
        <color rgb="FFC00000"/>
      </right>
      <top/>
      <bottom style="thick">
        <color rgb="FFFFFFFF"/>
      </bottom>
      <diagonal/>
    </border>
    <border>
      <left style="thick">
        <color rgb="FFC00000"/>
      </left>
      <right/>
      <top style="hair">
        <color rgb="FFC00000"/>
      </top>
      <bottom/>
      <diagonal/>
    </border>
    <border>
      <left/>
      <right/>
      <top style="hair">
        <color rgb="FFC00000"/>
      </top>
      <bottom/>
      <diagonal/>
    </border>
    <border>
      <left/>
      <right style="thick">
        <color rgb="FFC00000"/>
      </right>
      <top style="hair">
        <color rgb="FFC00000"/>
      </top>
      <bottom/>
      <diagonal/>
    </border>
    <border>
      <left style="thick">
        <color rgb="FF000000"/>
      </left>
      <right style="thick">
        <color rgb="FFC00000"/>
      </right>
      <top/>
      <bottom style="thick">
        <color rgb="FF000000"/>
      </bottom>
      <diagonal/>
    </border>
    <border>
      <left style="thick">
        <color rgb="FFC00000"/>
      </left>
      <right/>
      <top style="medium">
        <color rgb="FFC00000"/>
      </top>
      <bottom style="hair">
        <color rgb="FFC00000"/>
      </bottom>
      <diagonal/>
    </border>
    <border>
      <left/>
      <right/>
      <top style="medium">
        <color rgb="FFC00000"/>
      </top>
      <bottom style="hair">
        <color rgb="FFC00000"/>
      </bottom>
      <diagonal/>
    </border>
    <border>
      <left/>
      <right style="thick">
        <color rgb="FFC00000"/>
      </right>
      <top style="medium">
        <color rgb="FFC00000"/>
      </top>
      <bottom style="hair">
        <color rgb="FFC00000"/>
      </bottom>
      <diagonal/>
    </border>
    <border>
      <left/>
      <right style="dotted">
        <color rgb="FFC00000"/>
      </right>
      <top/>
      <bottom/>
      <diagonal/>
    </border>
    <border>
      <left/>
      <right style="thick">
        <color rgb="FFC00000"/>
      </right>
      <top/>
      <bottom/>
      <diagonal/>
    </border>
    <border>
      <left style="thick">
        <color rgb="FFC00000"/>
      </left>
      <right/>
      <top style="hair">
        <color rgb="FFC00000"/>
      </top>
      <bottom style="thick">
        <color rgb="FFC00000"/>
      </bottom>
      <diagonal/>
    </border>
    <border>
      <left/>
      <right/>
      <top style="hair">
        <color rgb="FFC00000"/>
      </top>
      <bottom style="thick">
        <color rgb="FFC00000"/>
      </bottom>
      <diagonal/>
    </border>
    <border>
      <left style="thick">
        <color rgb="FFC00000"/>
      </left>
      <right style="hair">
        <color rgb="FFC00000"/>
      </right>
      <top style="hair">
        <color rgb="FFC00000"/>
      </top>
      <bottom style="thick">
        <color rgb="FFC00000"/>
      </bottom>
      <diagonal/>
    </border>
    <border>
      <left style="hair">
        <color rgb="FFC00000"/>
      </left>
      <right style="thick">
        <color rgb="FFC00000"/>
      </right>
      <top style="hair">
        <color rgb="FFC00000"/>
      </top>
      <bottom style="thick">
        <color rgb="FFC00000"/>
      </bottom>
      <diagonal/>
    </border>
    <border>
      <left/>
      <right/>
      <top/>
      <bottom style="dotted">
        <color rgb="FFC00000"/>
      </bottom>
      <diagonal/>
    </border>
    <border>
      <left/>
      <right/>
      <top/>
      <bottom style="dotted">
        <color rgb="FFC00000"/>
      </bottom>
      <diagonal/>
    </border>
    <border>
      <left/>
      <right/>
      <top/>
      <bottom style="dotted">
        <color rgb="FFC00000"/>
      </bottom>
      <diagonal/>
    </border>
    <border>
      <left/>
      <right/>
      <top style="dotted">
        <color rgb="FF7030A0"/>
      </top>
      <bottom/>
      <diagonal/>
    </border>
    <border>
      <left/>
      <right/>
      <top style="dotted">
        <color rgb="FF7030A0"/>
      </top>
      <bottom/>
      <diagonal/>
    </border>
    <border>
      <left/>
      <right/>
      <top style="dotted">
        <color rgb="FF7030A0"/>
      </top>
      <bottom/>
      <diagonal/>
    </border>
    <border>
      <left/>
      <right style="dotted">
        <color rgb="FF7030A0"/>
      </right>
      <top style="dotted">
        <color rgb="FF7030A0"/>
      </top>
      <bottom/>
      <diagonal/>
    </border>
    <border>
      <left/>
      <right style="dotted">
        <color rgb="FF7030A0"/>
      </right>
      <top/>
      <bottom/>
      <diagonal/>
    </border>
    <border>
      <left/>
      <right style="thick">
        <color rgb="FF000000"/>
      </right>
      <top/>
      <bottom style="thick">
        <color rgb="FF7030A0"/>
      </bottom>
      <diagonal/>
    </border>
    <border>
      <left style="thick">
        <color rgb="FF351C75"/>
      </left>
      <right style="dotted">
        <color rgb="FF7030A0"/>
      </right>
      <top style="thick">
        <color rgb="FF351C75"/>
      </top>
      <bottom style="hair">
        <color rgb="FF7030A0"/>
      </bottom>
      <diagonal/>
    </border>
    <border>
      <left style="dotted">
        <color rgb="FF7030A0"/>
      </left>
      <right style="dotted">
        <color rgb="FF7030A0"/>
      </right>
      <top style="thick">
        <color rgb="FF7030A0"/>
      </top>
      <bottom style="hair">
        <color rgb="FF7030A0"/>
      </bottom>
      <diagonal/>
    </border>
    <border>
      <left/>
      <right/>
      <top style="thick">
        <color rgb="FF7030A0"/>
      </top>
      <bottom style="hair">
        <color rgb="FF7030A0"/>
      </bottom>
      <diagonal/>
    </border>
    <border>
      <left/>
      <right/>
      <top style="thick">
        <color rgb="FF7030A0"/>
      </top>
      <bottom style="hair">
        <color rgb="FF7030A0"/>
      </bottom>
      <diagonal/>
    </border>
    <border>
      <left/>
      <right style="thick">
        <color rgb="FF7030A0"/>
      </right>
      <top style="thick">
        <color rgb="FF7030A0"/>
      </top>
      <bottom style="hair">
        <color rgb="FF7030A0"/>
      </bottom>
      <diagonal/>
    </border>
    <border>
      <left style="thick">
        <color rgb="FF7030A0"/>
      </left>
      <right/>
      <top style="hair">
        <color rgb="FF7030A0"/>
      </top>
      <bottom style="hair">
        <color rgb="FF7030A0"/>
      </bottom>
      <diagonal/>
    </border>
    <border>
      <left style="dotted">
        <color rgb="FF7030A0"/>
      </left>
      <right style="dotted">
        <color rgb="FF7030A0"/>
      </right>
      <top style="hair">
        <color rgb="FF7030A0"/>
      </top>
      <bottom style="hair">
        <color rgb="FF7030A0"/>
      </bottom>
      <diagonal/>
    </border>
    <border>
      <left/>
      <right/>
      <top style="hair">
        <color rgb="FF7030A0"/>
      </top>
      <bottom style="hair">
        <color rgb="FF7030A0"/>
      </bottom>
      <diagonal/>
    </border>
    <border>
      <left/>
      <right/>
      <top style="hair">
        <color rgb="FF7030A0"/>
      </top>
      <bottom style="hair">
        <color rgb="FF7030A0"/>
      </bottom>
      <diagonal/>
    </border>
    <border>
      <left/>
      <right style="thick">
        <color rgb="FF7030A0"/>
      </right>
      <top style="hair">
        <color rgb="FF7030A0"/>
      </top>
      <bottom style="hair">
        <color rgb="FF7030A0"/>
      </bottom>
      <diagonal/>
    </border>
    <border>
      <left style="dotted">
        <color rgb="FF7030A0"/>
      </left>
      <right/>
      <top/>
      <bottom/>
      <diagonal/>
    </border>
    <border>
      <left style="dotted">
        <color rgb="FF7030A0"/>
      </left>
      <right/>
      <top style="hair">
        <color rgb="FF7030A0"/>
      </top>
      <bottom style="hair">
        <color rgb="FF7030A0"/>
      </bottom>
      <diagonal/>
    </border>
    <border>
      <left/>
      <right/>
      <top style="hair">
        <color rgb="FF7030A0"/>
      </top>
      <bottom style="hair">
        <color rgb="FF7030A0"/>
      </bottom>
      <diagonal/>
    </border>
    <border>
      <left/>
      <right style="thick">
        <color rgb="FF7030A0"/>
      </right>
      <top style="hair">
        <color rgb="FF7030A0"/>
      </top>
      <bottom style="hair">
        <color rgb="FF7030A0"/>
      </bottom>
      <diagonal/>
    </border>
    <border>
      <left style="thick">
        <color rgb="FF7030A0"/>
      </left>
      <right/>
      <top style="thick">
        <color rgb="FF7030A0"/>
      </top>
      <bottom style="thick">
        <color rgb="FF7030A0"/>
      </bottom>
      <diagonal/>
    </border>
    <border>
      <left/>
      <right/>
      <top style="hair">
        <color rgb="FF7030A0"/>
      </top>
      <bottom/>
      <diagonal/>
    </border>
    <border>
      <left style="dotted">
        <color rgb="FF7030A0"/>
      </left>
      <right/>
      <top style="hair">
        <color rgb="FF7030A0"/>
      </top>
      <bottom/>
      <diagonal/>
    </border>
    <border>
      <left/>
      <right style="thick">
        <color rgb="FF7030A0"/>
      </right>
      <top style="hair">
        <color rgb="FF7030A0"/>
      </top>
      <bottom/>
      <diagonal/>
    </border>
    <border>
      <left/>
      <right/>
      <top style="thick">
        <color rgb="FF7030A0"/>
      </top>
      <bottom/>
      <diagonal/>
    </border>
    <border>
      <left style="thick">
        <color rgb="FF8064A2"/>
      </left>
      <right/>
      <top/>
      <bottom style="hair">
        <color rgb="FF0070C0"/>
      </bottom>
      <diagonal/>
    </border>
    <border>
      <left/>
      <right style="thick">
        <color rgb="FF674EA7"/>
      </right>
      <top/>
      <bottom style="hair">
        <color rgb="FF0070C0"/>
      </bottom>
      <diagonal/>
    </border>
    <border>
      <left/>
      <right/>
      <top style="thick">
        <color rgb="FF7030A0"/>
      </top>
      <bottom style="thick">
        <color rgb="FF7030A0"/>
      </bottom>
      <diagonal/>
    </border>
    <border>
      <left style="thick">
        <color rgb="FF7030A0"/>
      </left>
      <right/>
      <top style="thick">
        <color rgb="FF7030A0"/>
      </top>
      <bottom style="hair">
        <color rgb="FF7030A0"/>
      </bottom>
      <diagonal/>
    </border>
    <border>
      <left/>
      <right/>
      <top/>
      <bottom style="hair">
        <color rgb="FF7030A0"/>
      </bottom>
      <diagonal/>
    </border>
    <border>
      <left/>
      <right style="thick">
        <color rgb="FF7030A0"/>
      </right>
      <top/>
      <bottom style="hair">
        <color rgb="FF7030A0"/>
      </bottom>
      <diagonal/>
    </border>
    <border>
      <left style="thick">
        <color rgb="FF000000"/>
      </left>
      <right/>
      <top/>
      <bottom style="thick">
        <color theme="1"/>
      </bottom>
      <diagonal/>
    </border>
    <border>
      <left style="thick">
        <color rgb="FF7030A0"/>
      </left>
      <right/>
      <top style="hair">
        <color rgb="FF7030A0"/>
      </top>
      <bottom/>
      <diagonal/>
    </border>
    <border>
      <left/>
      <right/>
      <top style="hair">
        <color rgb="FF7030A0"/>
      </top>
      <bottom/>
      <diagonal/>
    </border>
    <border>
      <left/>
      <right style="thick">
        <color rgb="FF7030A0"/>
      </right>
      <top style="hair">
        <color rgb="FF7030A0"/>
      </top>
      <bottom/>
      <diagonal/>
    </border>
    <border>
      <left style="thick">
        <color rgb="FF7030A0"/>
      </left>
      <right/>
      <top style="medium">
        <color rgb="FF7030A0"/>
      </top>
      <bottom style="hair">
        <color rgb="FF7030A0"/>
      </bottom>
      <diagonal/>
    </border>
    <border>
      <left/>
      <right/>
      <top style="medium">
        <color rgb="FF7030A0"/>
      </top>
      <bottom style="hair">
        <color rgb="FF7030A0"/>
      </bottom>
      <diagonal/>
    </border>
    <border>
      <left/>
      <right style="thick">
        <color rgb="FF7030A0"/>
      </right>
      <top style="medium">
        <color rgb="FF7030A0"/>
      </top>
      <bottom style="hair">
        <color rgb="FF7030A0"/>
      </bottom>
      <diagonal/>
    </border>
    <border>
      <left style="thick">
        <color rgb="FF7030A0"/>
      </left>
      <right/>
      <top style="hair">
        <color rgb="FF7030A0"/>
      </top>
      <bottom style="thick">
        <color rgb="FF7030A0"/>
      </bottom>
      <diagonal/>
    </border>
    <border>
      <left/>
      <right/>
      <top style="hair">
        <color rgb="FF7030A0"/>
      </top>
      <bottom style="thick">
        <color rgb="FF7030A0"/>
      </bottom>
      <diagonal/>
    </border>
    <border>
      <left style="thick">
        <color rgb="FF7030A0"/>
      </left>
      <right style="hair">
        <color rgb="FF7030A0"/>
      </right>
      <top style="hair">
        <color rgb="FF7030A0"/>
      </top>
      <bottom style="thick">
        <color rgb="FF7030A0"/>
      </bottom>
      <diagonal/>
    </border>
    <border>
      <left style="hair">
        <color rgb="FF7030A0"/>
      </left>
      <right style="thick">
        <color rgb="FF7030A0"/>
      </right>
      <top style="hair">
        <color rgb="FF7030A0"/>
      </top>
      <bottom style="thick">
        <color rgb="FF7030A0"/>
      </bottom>
      <diagonal/>
    </border>
    <border>
      <left/>
      <right/>
      <top/>
      <bottom style="dotted">
        <color rgb="FF7030A0"/>
      </bottom>
      <diagonal/>
    </border>
    <border>
      <left/>
      <right/>
      <top/>
      <bottom style="dotted">
        <color rgb="FF7030A0"/>
      </bottom>
      <diagonal/>
    </border>
    <border>
      <left/>
      <right/>
      <top/>
      <bottom style="dotted">
        <color rgb="FF7030A0"/>
      </bottom>
      <diagonal/>
    </border>
    <border>
      <left/>
      <right style="dotted">
        <color rgb="FF7030A0"/>
      </right>
      <top/>
      <bottom style="dotted">
        <color rgb="FF7030A0"/>
      </bottom>
      <diagonal/>
    </border>
    <border>
      <left style="thick">
        <color rgb="FF00B050"/>
      </left>
      <right/>
      <top style="thick">
        <color rgb="FF00B050"/>
      </top>
      <bottom style="hair">
        <color rgb="FF00B050"/>
      </bottom>
      <diagonal/>
    </border>
    <border>
      <left/>
      <right/>
      <top style="thick">
        <color rgb="FF00B050"/>
      </top>
      <bottom style="hair">
        <color rgb="FF00B050"/>
      </bottom>
      <diagonal/>
    </border>
    <border>
      <left style="dotted">
        <color rgb="FF00B050"/>
      </left>
      <right/>
      <top style="thick">
        <color rgb="FF00B050"/>
      </top>
      <bottom style="hair">
        <color rgb="FF00B050"/>
      </bottom>
      <diagonal/>
    </border>
    <border>
      <left/>
      <right/>
      <top style="thick">
        <color rgb="FF00B050"/>
      </top>
      <bottom style="hair">
        <color rgb="FF00B050"/>
      </bottom>
      <diagonal/>
    </border>
    <border>
      <left/>
      <right style="thick">
        <color rgb="FF00B050"/>
      </right>
      <top style="thick">
        <color rgb="FF00B050"/>
      </top>
      <bottom style="hair">
        <color rgb="FF00B050"/>
      </bottom>
      <diagonal/>
    </border>
    <border>
      <left style="thick">
        <color rgb="FF00B050"/>
      </left>
      <right style="dotted">
        <color rgb="FF00B050"/>
      </right>
      <top style="hair">
        <color rgb="FF00B050"/>
      </top>
      <bottom style="hair">
        <color rgb="FF00B050"/>
      </bottom>
      <diagonal/>
    </border>
    <border>
      <left/>
      <right/>
      <top style="hair">
        <color rgb="FF00B050"/>
      </top>
      <bottom style="hair">
        <color rgb="FF00B050"/>
      </bottom>
      <diagonal/>
    </border>
    <border>
      <left style="dotted">
        <color rgb="FF00B050"/>
      </left>
      <right/>
      <top style="hair">
        <color rgb="FF00B050"/>
      </top>
      <bottom style="hair">
        <color rgb="FF00B050"/>
      </bottom>
      <diagonal/>
    </border>
    <border>
      <left/>
      <right/>
      <top style="hair">
        <color rgb="FF00B050"/>
      </top>
      <bottom style="hair">
        <color rgb="FF00B050"/>
      </bottom>
      <diagonal/>
    </border>
    <border>
      <left/>
      <right style="thick">
        <color rgb="FF00B050"/>
      </right>
      <top style="hair">
        <color rgb="FF00B050"/>
      </top>
      <bottom style="hair">
        <color rgb="FF00B050"/>
      </bottom>
      <diagonal/>
    </border>
    <border>
      <left/>
      <right style="thick">
        <color rgb="FF00B050"/>
      </right>
      <top style="hair">
        <color rgb="FF00B050"/>
      </top>
      <bottom style="hair">
        <color rgb="FF00B050"/>
      </bottom>
      <diagonal/>
    </border>
    <border>
      <left style="thick">
        <color rgb="FF00B050"/>
      </left>
      <right/>
      <top style="thick">
        <color rgb="FF00B050"/>
      </top>
      <bottom style="thick">
        <color rgb="FF00B050"/>
      </bottom>
      <diagonal/>
    </border>
    <border>
      <left style="dotted">
        <color rgb="FF7030A0"/>
      </left>
      <right/>
      <top style="hair">
        <color rgb="FF00B050"/>
      </top>
      <bottom style="hair">
        <color rgb="FF00B050"/>
      </bottom>
      <diagonal/>
    </border>
    <border>
      <left/>
      <right/>
      <top style="thick">
        <color rgb="FF00B050"/>
      </top>
      <bottom/>
      <diagonal/>
    </border>
    <border>
      <left style="thick">
        <color rgb="FF00B050"/>
      </left>
      <right/>
      <top/>
      <bottom style="hair">
        <color rgb="FF0070C0"/>
      </bottom>
      <diagonal/>
    </border>
    <border>
      <left/>
      <right style="thick">
        <color rgb="FF00B050"/>
      </right>
      <top/>
      <bottom style="hair">
        <color rgb="FF0070C0"/>
      </bottom>
      <diagonal/>
    </border>
    <border>
      <left/>
      <right/>
      <top style="thick">
        <color rgb="FF00B050"/>
      </top>
      <bottom style="thick">
        <color rgb="FF00B050"/>
      </bottom>
      <diagonal/>
    </border>
    <border>
      <left/>
      <right/>
      <top/>
      <bottom style="hair">
        <color rgb="FF00B050"/>
      </bottom>
      <diagonal/>
    </border>
    <border>
      <left style="thick">
        <color rgb="FF00B050"/>
      </left>
      <right/>
      <top style="hair">
        <color rgb="FF00B050"/>
      </top>
      <bottom style="hair">
        <color rgb="FF00B050"/>
      </bottom>
      <diagonal/>
    </border>
    <border>
      <left style="thick">
        <color rgb="FF000000"/>
      </left>
      <right/>
      <top style="thick">
        <color theme="1"/>
      </top>
      <bottom style="thick">
        <color rgb="FF000000"/>
      </bottom>
      <diagonal/>
    </border>
    <border>
      <left style="thick">
        <color theme="1"/>
      </left>
      <right/>
      <top/>
      <bottom/>
      <diagonal/>
    </border>
    <border>
      <left style="thick">
        <color rgb="FF00B050"/>
      </left>
      <right/>
      <top style="hair">
        <color rgb="FF00B050"/>
      </top>
      <bottom/>
      <diagonal/>
    </border>
    <border>
      <left/>
      <right/>
      <top style="hair">
        <color rgb="FF00B050"/>
      </top>
      <bottom/>
      <diagonal/>
    </border>
    <border>
      <left/>
      <right style="thick">
        <color rgb="FF00B050"/>
      </right>
      <top style="hair">
        <color rgb="FF00B050"/>
      </top>
      <bottom/>
      <diagonal/>
    </border>
    <border>
      <left style="thick">
        <color rgb="FF00B050"/>
      </left>
      <right/>
      <top style="medium">
        <color rgb="FF00B050"/>
      </top>
      <bottom style="hair">
        <color rgb="FF00B050"/>
      </bottom>
      <diagonal/>
    </border>
    <border>
      <left/>
      <right/>
      <top style="medium">
        <color rgb="FF00B050"/>
      </top>
      <bottom style="hair">
        <color rgb="FF00B050"/>
      </bottom>
      <diagonal/>
    </border>
    <border>
      <left/>
      <right style="thick">
        <color rgb="FF00B050"/>
      </right>
      <top style="medium">
        <color rgb="FF00B050"/>
      </top>
      <bottom style="hair">
        <color rgb="FF00B050"/>
      </bottom>
      <diagonal/>
    </border>
    <border>
      <left style="thick">
        <color rgb="FF00B050"/>
      </left>
      <right/>
      <top style="hair">
        <color rgb="FF00B050"/>
      </top>
      <bottom style="thick">
        <color rgb="FF00B050"/>
      </bottom>
      <diagonal/>
    </border>
    <border>
      <left/>
      <right/>
      <top style="hair">
        <color rgb="FF00B050"/>
      </top>
      <bottom style="thick">
        <color rgb="FF00B050"/>
      </bottom>
      <diagonal/>
    </border>
    <border>
      <left style="thick">
        <color rgb="FF00B050"/>
      </left>
      <right style="hair">
        <color rgb="FF00B050"/>
      </right>
      <top style="hair">
        <color rgb="FF00B050"/>
      </top>
      <bottom style="thick">
        <color rgb="FF00B050"/>
      </bottom>
      <diagonal/>
    </border>
    <border>
      <left style="hair">
        <color rgb="FF00B050"/>
      </left>
      <right style="thick">
        <color rgb="FF00B050"/>
      </right>
      <top style="hair">
        <color rgb="FF00B050"/>
      </top>
      <bottom style="thick">
        <color rgb="FF00B050"/>
      </bottom>
      <diagonal/>
    </border>
    <border>
      <left style="thick">
        <color rgb="FF00B050"/>
      </left>
      <right style="dotted">
        <color rgb="FF00B050"/>
      </right>
      <top style="thick">
        <color rgb="FF00B050"/>
      </top>
      <bottom style="hair">
        <color rgb="FF00B050"/>
      </bottom>
      <diagonal/>
    </border>
    <border>
      <left/>
      <right style="thick">
        <color rgb="FF00B050"/>
      </right>
      <top style="thick">
        <color rgb="FF00B050"/>
      </top>
      <bottom style="thick">
        <color rgb="FF00B050"/>
      </bottom>
      <diagonal/>
    </border>
    <border>
      <left/>
      <right/>
      <top style="hair">
        <color rgb="FF00B050"/>
      </top>
      <bottom style="hair">
        <color rgb="FF00B050"/>
      </bottom>
      <diagonal/>
    </border>
    <border>
      <left style="thick">
        <color theme="1"/>
      </left>
      <right/>
      <top/>
      <bottom style="thick">
        <color theme="1"/>
      </bottom>
      <diagonal/>
    </border>
    <border>
      <left style="thick">
        <color rgb="FF000000"/>
      </left>
      <right/>
      <top style="thick">
        <color rgb="FF000000"/>
      </top>
      <bottom style="dotted">
        <color rgb="FF000000"/>
      </bottom>
      <diagonal/>
    </border>
    <border>
      <left/>
      <right/>
      <top style="thick">
        <color rgb="FF000000"/>
      </top>
      <bottom style="dotted">
        <color rgb="FF000000"/>
      </bottom>
      <diagonal/>
    </border>
    <border>
      <left/>
      <right style="thick">
        <color rgb="FF000000"/>
      </right>
      <top style="thick">
        <color rgb="FF000000"/>
      </top>
      <bottom style="dotted">
        <color rgb="FF000000"/>
      </bottom>
      <diagonal/>
    </border>
    <border>
      <left style="thick">
        <color rgb="FF000000"/>
      </left>
      <right/>
      <top style="dotted">
        <color rgb="FF000000"/>
      </top>
      <bottom style="dotted">
        <color rgb="FF000000"/>
      </bottom>
      <diagonal/>
    </border>
    <border>
      <left/>
      <right/>
      <top style="dotted">
        <color rgb="FF000000"/>
      </top>
      <bottom style="dotted">
        <color rgb="FF000000"/>
      </bottom>
      <diagonal/>
    </border>
    <border>
      <left/>
      <right style="thick">
        <color rgb="FF000000"/>
      </right>
      <top style="dotted">
        <color rgb="FF000000"/>
      </top>
      <bottom style="dotted">
        <color rgb="FF000000"/>
      </bottom>
      <diagonal/>
    </border>
    <border>
      <left style="thick">
        <color rgb="FF000000"/>
      </left>
      <right/>
      <top style="dotted">
        <color rgb="FF000000"/>
      </top>
      <bottom/>
      <diagonal/>
    </border>
    <border>
      <left/>
      <right/>
      <top style="dotted">
        <color rgb="FF000000"/>
      </top>
      <bottom/>
      <diagonal/>
    </border>
    <border>
      <left/>
      <right/>
      <top style="dotted">
        <color rgb="FF000000"/>
      </top>
      <bottom/>
      <diagonal/>
    </border>
    <border>
      <left/>
      <right/>
      <top style="dotted">
        <color rgb="FF000000"/>
      </top>
      <bottom/>
      <diagonal/>
    </border>
    <border>
      <left/>
      <right/>
      <top style="dotted">
        <color rgb="FF000000"/>
      </top>
      <bottom/>
      <diagonal/>
    </border>
    <border>
      <left/>
      <right style="thick">
        <color rgb="FF000000"/>
      </right>
      <top style="dotted">
        <color rgb="FF000000"/>
      </top>
      <bottom/>
      <diagonal/>
    </border>
    <border>
      <left style="thick">
        <color rgb="FF000000"/>
      </left>
      <right/>
      <top style="thick">
        <color rgb="FF000000"/>
      </top>
      <bottom style="thick">
        <color rgb="FF000000"/>
      </bottom>
      <diagonal/>
    </border>
    <border>
      <left/>
      <right style="thick">
        <color rgb="FF000000"/>
      </right>
      <top/>
      <bottom/>
      <diagonal/>
    </border>
    <border>
      <left style="thick">
        <color rgb="FF000000"/>
      </left>
      <right/>
      <top/>
      <bottom style="hair">
        <color rgb="FF0070C0"/>
      </bottom>
      <diagonal/>
    </border>
    <border>
      <left/>
      <right style="thick">
        <color rgb="FF000000"/>
      </right>
      <top/>
      <bottom style="hair">
        <color rgb="FF0070C0"/>
      </bottom>
      <diagonal/>
    </border>
    <border>
      <left/>
      <right/>
      <top/>
      <bottom style="dotted">
        <color rgb="FF000000"/>
      </bottom>
      <diagonal/>
    </border>
    <border>
      <left/>
      <right style="thick">
        <color rgb="FF000000"/>
      </right>
      <top/>
      <bottom style="dotted">
        <color rgb="FF000000"/>
      </bottom>
      <diagonal/>
    </border>
    <border>
      <left/>
      <right/>
      <top style="dotted">
        <color rgb="FF000000"/>
      </top>
      <bottom style="dotted">
        <color rgb="FF000000"/>
      </bottom>
      <diagonal/>
    </border>
    <border>
      <left/>
      <right style="thick">
        <color rgb="FF000000"/>
      </right>
      <top style="dotted">
        <color rgb="FF000000"/>
      </top>
      <bottom style="dotted">
        <color rgb="FF000000"/>
      </bottom>
      <diagonal/>
    </border>
    <border>
      <left style="thick">
        <color rgb="FF000000"/>
      </left>
      <right/>
      <top style="dotted">
        <color rgb="FF000000"/>
      </top>
      <bottom style="medium">
        <color rgb="FF000000"/>
      </bottom>
      <diagonal/>
    </border>
    <border>
      <left/>
      <right/>
      <top style="dotted">
        <color rgb="FF000000"/>
      </top>
      <bottom style="medium">
        <color rgb="FF000000"/>
      </bottom>
      <diagonal/>
    </border>
    <border>
      <left/>
      <right style="thick">
        <color rgb="FF000000"/>
      </right>
      <top style="dotted">
        <color rgb="FF000000"/>
      </top>
      <bottom style="medium">
        <color rgb="FF000000"/>
      </bottom>
      <diagonal/>
    </border>
    <border>
      <left style="thick">
        <color rgb="FF000000"/>
      </left>
      <right/>
      <top style="medium">
        <color rgb="FF000000"/>
      </top>
      <bottom style="dotted">
        <color rgb="FF000000"/>
      </bottom>
      <diagonal/>
    </border>
    <border>
      <left style="thick">
        <color rgb="FF000000"/>
      </left>
      <right/>
      <top style="dotted">
        <color rgb="FF000000"/>
      </top>
      <bottom style="thick">
        <color rgb="FF000000"/>
      </bottom>
      <diagonal/>
    </border>
    <border>
      <left/>
      <right/>
      <top style="dotted">
        <color rgb="FF000000"/>
      </top>
      <bottom style="thick">
        <color rgb="FF000000"/>
      </bottom>
      <diagonal/>
    </border>
    <border>
      <left/>
      <right/>
      <top style="dotted">
        <color rgb="FF000000"/>
      </top>
      <bottom/>
      <diagonal/>
    </border>
    <border>
      <left/>
      <right style="thick">
        <color rgb="FF000000"/>
      </right>
      <top style="dotted">
        <color rgb="FF000000"/>
      </top>
      <bottom/>
      <diagonal/>
    </border>
    <border>
      <left style="thick">
        <color rgb="FF000000"/>
      </left>
      <right/>
      <top/>
      <bottom style="thick">
        <color rgb="FF000000"/>
      </bottom>
      <diagonal/>
    </border>
    <border>
      <left/>
      <right/>
      <top style="thin">
        <color rgb="FF7F7F7F"/>
      </top>
      <bottom/>
      <diagonal/>
    </border>
    <border>
      <left/>
      <right/>
      <top style="thin">
        <color rgb="FF7F7F7F"/>
      </top>
      <bottom/>
      <diagonal/>
    </border>
    <border>
      <left/>
      <right/>
      <top style="thin">
        <color rgb="FF7F7F7F"/>
      </top>
      <bottom/>
      <diagonal/>
    </border>
    <border>
      <left/>
      <right style="thin">
        <color rgb="FF7F7F7F"/>
      </right>
      <top style="thin">
        <color rgb="FF7F7F7F"/>
      </top>
      <bottom/>
      <diagonal/>
    </border>
    <border>
      <left/>
      <right style="thin">
        <color rgb="FF7F7F7F"/>
      </right>
      <top/>
      <bottom/>
      <diagonal/>
    </border>
    <border>
      <left/>
      <right/>
      <top/>
      <bottom style="thick">
        <color rgb="FF7F7F7F"/>
      </bottom>
      <diagonal/>
    </border>
    <border>
      <left style="thick">
        <color rgb="FF666666"/>
      </left>
      <right/>
      <top style="thick">
        <color rgb="FF666666"/>
      </top>
      <bottom style="hair">
        <color rgb="FF7F7F7F"/>
      </bottom>
      <diagonal/>
    </border>
    <border>
      <left/>
      <right/>
      <top style="thick">
        <color rgb="FF666666"/>
      </top>
      <bottom style="hair">
        <color rgb="FF7F7F7F"/>
      </bottom>
      <diagonal/>
    </border>
    <border>
      <left style="dotted">
        <color rgb="FF7F7F7F"/>
      </left>
      <right/>
      <top style="thick">
        <color rgb="FF666666"/>
      </top>
      <bottom style="hair">
        <color rgb="FF7F7F7F"/>
      </bottom>
      <diagonal/>
    </border>
    <border>
      <left/>
      <right/>
      <top style="thick">
        <color rgb="FF666666"/>
      </top>
      <bottom style="hair">
        <color rgb="FF7F7F7F"/>
      </bottom>
      <diagonal/>
    </border>
    <border>
      <left/>
      <right style="thick">
        <color rgb="FF666666"/>
      </right>
      <top style="thick">
        <color rgb="FF666666"/>
      </top>
      <bottom style="hair">
        <color rgb="FF7F7F7F"/>
      </bottom>
      <diagonal/>
    </border>
    <border>
      <left style="thick">
        <color rgb="FF666666"/>
      </left>
      <right style="dotted">
        <color rgb="FF7F7F7F"/>
      </right>
      <top style="hair">
        <color rgb="FF7F7F7F"/>
      </top>
      <bottom style="hair">
        <color rgb="FF7F7F7F"/>
      </bottom>
      <diagonal/>
    </border>
    <border>
      <left/>
      <right/>
      <top style="hair">
        <color rgb="FF7F7F7F"/>
      </top>
      <bottom style="hair">
        <color rgb="FF7F7F7F"/>
      </bottom>
      <diagonal/>
    </border>
    <border>
      <left style="dotted">
        <color rgb="FF7F7F7F"/>
      </left>
      <right/>
      <top style="hair">
        <color rgb="FF7F7F7F"/>
      </top>
      <bottom style="hair">
        <color rgb="FF7F7F7F"/>
      </bottom>
      <diagonal/>
    </border>
    <border>
      <left/>
      <right/>
      <top style="hair">
        <color rgb="FF7F7F7F"/>
      </top>
      <bottom style="hair">
        <color rgb="FF7F7F7F"/>
      </bottom>
      <diagonal/>
    </border>
    <border>
      <left/>
      <right style="thick">
        <color rgb="FF666666"/>
      </right>
      <top style="hair">
        <color rgb="FF7F7F7F"/>
      </top>
      <bottom style="hair">
        <color rgb="FF7F7F7F"/>
      </bottom>
      <diagonal/>
    </border>
    <border>
      <left style="thick">
        <color rgb="FF666666"/>
      </left>
      <right/>
      <top/>
      <bottom/>
      <diagonal/>
    </border>
    <border>
      <left/>
      <right style="thick">
        <color rgb="FF666666"/>
      </right>
      <top style="hair">
        <color rgb="FF7F7F7F"/>
      </top>
      <bottom style="hair">
        <color rgb="FF7F7F7F"/>
      </bottom>
      <diagonal/>
    </border>
    <border>
      <left/>
      <right/>
      <top/>
      <bottom/>
      <diagonal/>
    </border>
    <border>
      <left style="thick">
        <color rgb="FF666666"/>
      </left>
      <right/>
      <top style="thick">
        <color rgb="FF666666"/>
      </top>
      <bottom style="hair">
        <color rgb="FF666666"/>
      </bottom>
      <diagonal/>
    </border>
    <border>
      <left/>
      <right/>
      <top style="hair">
        <color rgb="FF7F7F7F"/>
      </top>
      <bottom style="hair">
        <color rgb="FF666666"/>
      </bottom>
      <diagonal/>
    </border>
    <border>
      <left style="dotted">
        <color rgb="FF7F7F7F"/>
      </left>
      <right/>
      <top style="hair">
        <color rgb="FF7F7F7F"/>
      </top>
      <bottom style="hair">
        <color rgb="FF666666"/>
      </bottom>
      <diagonal/>
    </border>
    <border>
      <left/>
      <right/>
      <top style="hair">
        <color rgb="FF7F7F7F"/>
      </top>
      <bottom style="hair">
        <color rgb="FF666666"/>
      </bottom>
      <diagonal/>
    </border>
    <border>
      <left style="thick">
        <color rgb="FF666666"/>
      </left>
      <right/>
      <top style="hair">
        <color rgb="FF666666"/>
      </top>
      <bottom style="hair">
        <color rgb="FF666666"/>
      </bottom>
      <diagonal/>
    </border>
    <border>
      <left/>
      <right/>
      <top style="hair">
        <color rgb="FF666666"/>
      </top>
      <bottom style="hair">
        <color rgb="FF666666"/>
      </bottom>
      <diagonal/>
    </border>
    <border>
      <left/>
      <right style="thick">
        <color rgb="FF666666"/>
      </right>
      <top style="hair">
        <color rgb="FF666666"/>
      </top>
      <bottom style="hair">
        <color rgb="FF666666"/>
      </bottom>
      <diagonal/>
    </border>
    <border>
      <left style="thick">
        <color rgb="FF666666"/>
      </left>
      <right/>
      <top style="hair">
        <color rgb="FF666666"/>
      </top>
      <bottom/>
      <diagonal/>
    </border>
    <border>
      <left style="thick">
        <color rgb="FF666666"/>
      </left>
      <right/>
      <top style="hair">
        <color rgb="FF666666"/>
      </top>
      <bottom style="thick">
        <color rgb="FF666666"/>
      </bottom>
      <diagonal/>
    </border>
    <border>
      <left style="thick">
        <color rgb="FF666666"/>
      </left>
      <right/>
      <top/>
      <bottom style="hair">
        <color rgb="FF0070C0"/>
      </bottom>
      <diagonal/>
    </border>
    <border>
      <left/>
      <right style="thick">
        <color rgb="FF666666"/>
      </right>
      <top/>
      <bottom style="hair">
        <color rgb="FF0070C0"/>
      </bottom>
      <diagonal/>
    </border>
    <border>
      <left/>
      <right style="thick">
        <color rgb="FF0070C0"/>
      </right>
      <top style="thick">
        <color rgb="FF7F7F7F"/>
      </top>
      <bottom style="thick">
        <color rgb="FF7F7F7F"/>
      </bottom>
      <diagonal/>
    </border>
    <border>
      <left style="thick">
        <color rgb="FF7F7F7F"/>
      </left>
      <right/>
      <top style="thick">
        <color rgb="FF7F7F7F"/>
      </top>
      <bottom style="hair">
        <color rgb="FF7F7F7F"/>
      </bottom>
      <diagonal/>
    </border>
    <border>
      <left/>
      <right/>
      <top/>
      <bottom style="hair">
        <color rgb="FF7F7F7F"/>
      </bottom>
      <diagonal/>
    </border>
    <border>
      <left/>
      <right style="thick">
        <color rgb="FF7F7F7F"/>
      </right>
      <top/>
      <bottom style="hair">
        <color rgb="FF7F7F7F"/>
      </bottom>
      <diagonal/>
    </border>
    <border>
      <left style="thick">
        <color rgb="FF7F7F7F"/>
      </left>
      <right/>
      <top style="hair">
        <color rgb="FF7F7F7F"/>
      </top>
      <bottom style="hair">
        <color rgb="FF7F7F7F"/>
      </bottom>
      <diagonal/>
    </border>
    <border>
      <left/>
      <right style="thick">
        <color rgb="FF7F7F7F"/>
      </right>
      <top style="hair">
        <color rgb="FF7F7F7F"/>
      </top>
      <bottom style="hair">
        <color rgb="FF7F7F7F"/>
      </bottom>
      <diagonal/>
    </border>
    <border>
      <left style="thick">
        <color rgb="FF7F7F7F"/>
      </left>
      <right/>
      <top style="hair">
        <color rgb="FF7F7F7F"/>
      </top>
      <bottom/>
      <diagonal/>
    </border>
    <border>
      <left/>
      <right/>
      <top style="hair">
        <color rgb="FF7F7F7F"/>
      </top>
      <bottom/>
      <diagonal/>
    </border>
    <border>
      <left/>
      <right style="thick">
        <color rgb="FF7F7F7F"/>
      </right>
      <top style="hair">
        <color rgb="FF7F7F7F"/>
      </top>
      <bottom/>
      <diagonal/>
    </border>
    <border>
      <left style="dotted">
        <color rgb="FF7F7F7F"/>
      </left>
      <right style="thick">
        <color rgb="FF7F7F7F"/>
      </right>
      <top style="dotted">
        <color rgb="FF7F7F7F"/>
      </top>
      <bottom style="dotted">
        <color rgb="FF7F7F7F"/>
      </bottom>
      <diagonal/>
    </border>
    <border>
      <left style="thick">
        <color rgb="FF7F7F7F"/>
      </left>
      <right/>
      <top style="medium">
        <color rgb="FF7F7F7F"/>
      </top>
      <bottom style="hair">
        <color rgb="FF7F7F7F"/>
      </bottom>
      <diagonal/>
    </border>
    <border>
      <left/>
      <right/>
      <top style="medium">
        <color rgb="FF7F7F7F"/>
      </top>
      <bottom style="hair">
        <color rgb="FF7F7F7F"/>
      </bottom>
      <diagonal/>
    </border>
    <border>
      <left/>
      <right style="thick">
        <color rgb="FF7F7F7F"/>
      </right>
      <top style="medium">
        <color rgb="FF7F7F7F"/>
      </top>
      <bottom style="hair">
        <color rgb="FF7F7F7F"/>
      </bottom>
      <diagonal/>
    </border>
    <border>
      <left style="thick">
        <color rgb="FF7F7F7F"/>
      </left>
      <right/>
      <top style="hair">
        <color rgb="FF7F7F7F"/>
      </top>
      <bottom style="thick">
        <color rgb="FF7F7F7F"/>
      </bottom>
      <diagonal/>
    </border>
    <border>
      <left/>
      <right/>
      <top style="hair">
        <color rgb="FF7F7F7F"/>
      </top>
      <bottom style="thick">
        <color rgb="FF7F7F7F"/>
      </bottom>
      <diagonal/>
    </border>
    <border>
      <left style="thick">
        <color rgb="FF7F7F7F"/>
      </left>
      <right style="hair">
        <color rgb="FF7F7F7F"/>
      </right>
      <top style="hair">
        <color rgb="FF7F7F7F"/>
      </top>
      <bottom style="thick">
        <color rgb="FF7F7F7F"/>
      </bottom>
      <diagonal/>
    </border>
    <border>
      <left style="hair">
        <color rgb="FF7F7F7F"/>
      </left>
      <right style="thick">
        <color rgb="FF7F7F7F"/>
      </right>
      <top style="hair">
        <color rgb="FF7F7F7F"/>
      </top>
      <bottom style="thick">
        <color rgb="FF7F7F7F"/>
      </bottom>
      <diagonal/>
    </border>
    <border>
      <left/>
      <right/>
      <top style="thick">
        <color rgb="FF7F7F7F"/>
      </top>
      <bottom style="hair">
        <color rgb="FF7F7F7F"/>
      </bottom>
      <diagonal/>
    </border>
    <border>
      <left style="dotted">
        <color rgb="FF7F7F7F"/>
      </left>
      <right/>
      <top style="thick">
        <color rgb="FF7F7F7F"/>
      </top>
      <bottom style="hair">
        <color rgb="FF7F7F7F"/>
      </bottom>
      <diagonal/>
    </border>
    <border>
      <left/>
      <right/>
      <top style="thick">
        <color rgb="FF7F7F7F"/>
      </top>
      <bottom style="hair">
        <color rgb="FF7F7F7F"/>
      </bottom>
      <diagonal/>
    </border>
    <border>
      <left/>
      <right style="thick">
        <color rgb="FF7F7F7F"/>
      </right>
      <top style="thick">
        <color rgb="FF7F7F7F"/>
      </top>
      <bottom style="hair">
        <color rgb="FF7F7F7F"/>
      </bottom>
      <diagonal/>
    </border>
    <border>
      <left/>
      <right/>
      <top/>
      <bottom/>
      <diagonal/>
    </border>
    <border>
      <left style="thick">
        <color rgb="FF7F7F7F"/>
      </left>
      <right style="dotted">
        <color rgb="FF7F7F7F"/>
      </right>
      <top style="hair">
        <color rgb="FF7F7F7F"/>
      </top>
      <bottom style="hair">
        <color rgb="FF7F7F7F"/>
      </bottom>
      <diagonal/>
    </border>
    <border>
      <left/>
      <right/>
      <top style="hair">
        <color rgb="FF7F7F7F"/>
      </top>
      <bottom style="hair">
        <color rgb="FF7F7F7F"/>
      </bottom>
      <diagonal/>
    </border>
    <border>
      <left/>
      <right style="thick">
        <color rgb="FF7F7F7F"/>
      </right>
      <top style="hair">
        <color rgb="FF7F7F7F"/>
      </top>
      <bottom style="hair">
        <color rgb="FF7F7F7F"/>
      </bottom>
      <diagonal/>
    </border>
    <border>
      <left/>
      <right style="thick">
        <color rgb="FF666666"/>
      </right>
      <top style="hair">
        <color rgb="FF7F7F7F"/>
      </top>
      <bottom style="hair">
        <color rgb="FF666666"/>
      </bottom>
      <diagonal/>
    </border>
    <border>
      <left/>
      <right style="thick">
        <color rgb="FF666666"/>
      </right>
      <top/>
      <bottom style="hair">
        <color rgb="FF7F7F7F"/>
      </bottom>
      <diagonal/>
    </border>
    <border>
      <left/>
      <right style="thick">
        <color rgb="FF666666"/>
      </right>
      <top style="hair">
        <color rgb="FF7F7F7F"/>
      </top>
      <bottom/>
      <diagonal/>
    </border>
    <border>
      <left/>
      <right/>
      <top style="thick">
        <color rgb="FF7F7F7F"/>
      </top>
      <bottom style="hair">
        <color rgb="FF7F7F7F"/>
      </bottom>
      <diagonal/>
    </border>
    <border>
      <left/>
      <right/>
      <top/>
      <bottom style="thin">
        <color rgb="FF7F7F7F"/>
      </bottom>
      <diagonal/>
    </border>
    <border>
      <left/>
      <right/>
      <top/>
      <bottom style="thin">
        <color rgb="FF7F7F7F"/>
      </bottom>
      <diagonal/>
    </border>
    <border>
      <left/>
      <right/>
      <top/>
      <bottom style="thin">
        <color rgb="FF7F7F7F"/>
      </bottom>
      <diagonal/>
    </border>
    <border>
      <left/>
      <right style="thin">
        <color rgb="FF7F7F7F"/>
      </right>
      <top/>
      <bottom style="thin">
        <color rgb="FF7F7F7F"/>
      </bottom>
      <diagonal/>
    </border>
    <border>
      <left/>
      <right/>
      <top style="dotted">
        <color rgb="FF31859B"/>
      </top>
      <bottom/>
      <diagonal/>
    </border>
    <border>
      <left/>
      <right/>
      <top style="dotted">
        <color rgb="FF31859B"/>
      </top>
      <bottom/>
      <diagonal/>
    </border>
    <border>
      <left/>
      <right/>
      <top style="dotted">
        <color rgb="FF31859B"/>
      </top>
      <bottom/>
      <diagonal/>
    </border>
    <border>
      <left/>
      <right style="dotted">
        <color rgb="FF31859B"/>
      </right>
      <top style="dotted">
        <color rgb="FF31859B"/>
      </top>
      <bottom/>
      <diagonal/>
    </border>
    <border>
      <left/>
      <right style="dotted">
        <color rgb="FF31859B"/>
      </right>
      <top/>
      <bottom/>
      <diagonal/>
    </border>
    <border>
      <left style="thick">
        <color rgb="FF31859B"/>
      </left>
      <right style="dotted">
        <color rgb="FF31859B"/>
      </right>
      <top style="thick">
        <color rgb="FF31859B"/>
      </top>
      <bottom style="hair">
        <color rgb="FF31859B"/>
      </bottom>
      <diagonal/>
    </border>
    <border>
      <left style="dotted">
        <color rgb="FF31859B"/>
      </left>
      <right style="dotted">
        <color rgb="FF31859B"/>
      </right>
      <top style="thick">
        <color rgb="FF31859B"/>
      </top>
      <bottom style="hair">
        <color rgb="FF31859B"/>
      </bottom>
      <diagonal/>
    </border>
    <border>
      <left/>
      <right/>
      <top style="thick">
        <color rgb="FF31859B"/>
      </top>
      <bottom style="hair">
        <color rgb="FF31859B"/>
      </bottom>
      <diagonal/>
    </border>
    <border>
      <left/>
      <right/>
      <top style="thick">
        <color rgb="FF31859B"/>
      </top>
      <bottom style="hair">
        <color rgb="FF31859B"/>
      </bottom>
      <diagonal/>
    </border>
    <border>
      <left/>
      <right style="thick">
        <color rgb="FF31859B"/>
      </right>
      <top style="thick">
        <color rgb="FF31859B"/>
      </top>
      <bottom style="hair">
        <color rgb="FF31859B"/>
      </bottom>
      <diagonal/>
    </border>
    <border>
      <left style="thick">
        <color rgb="FF31859B"/>
      </left>
      <right/>
      <top/>
      <bottom/>
      <diagonal/>
    </border>
    <border>
      <left style="thick">
        <color rgb="FF31859B"/>
      </left>
      <right/>
      <top style="hair">
        <color rgb="FF31859B"/>
      </top>
      <bottom style="hair">
        <color rgb="FF31859B"/>
      </bottom>
      <diagonal/>
    </border>
    <border>
      <left style="dotted">
        <color rgb="FF31859B"/>
      </left>
      <right style="dotted">
        <color rgb="FF31859B"/>
      </right>
      <top style="hair">
        <color rgb="FF31859B"/>
      </top>
      <bottom style="hair">
        <color rgb="FF31859B"/>
      </bottom>
      <diagonal/>
    </border>
    <border>
      <left/>
      <right/>
      <top style="hair">
        <color rgb="FF31859B"/>
      </top>
      <bottom style="hair">
        <color rgb="FF31859B"/>
      </bottom>
      <diagonal/>
    </border>
    <border>
      <left/>
      <right style="thick">
        <color rgb="FF31859B"/>
      </right>
      <top style="hair">
        <color rgb="FF31859B"/>
      </top>
      <bottom style="hair">
        <color rgb="FF31859B"/>
      </bottom>
      <diagonal/>
    </border>
    <border>
      <left/>
      <right style="thick">
        <color rgb="FF31859B"/>
      </right>
      <top style="hair">
        <color rgb="FF31859B"/>
      </top>
      <bottom style="hair">
        <color rgb="FF31859B"/>
      </bottom>
      <diagonal/>
    </border>
    <border>
      <left style="dotted">
        <color rgb="FF31859B"/>
      </left>
      <right/>
      <top style="hair">
        <color rgb="FF31859B"/>
      </top>
      <bottom style="hair">
        <color rgb="FF31859B"/>
      </bottom>
      <diagonal/>
    </border>
    <border>
      <left style="thick">
        <color rgb="FF31859B"/>
      </left>
      <right/>
      <top style="thick">
        <color rgb="FF31859B"/>
      </top>
      <bottom style="hair">
        <color rgb="FF666666"/>
      </bottom>
      <diagonal/>
    </border>
    <border>
      <left/>
      <right style="thick">
        <color rgb="FF31859B"/>
      </right>
      <top style="hair">
        <color rgb="FF7F7F7F"/>
      </top>
      <bottom style="hair">
        <color rgb="FF666666"/>
      </bottom>
      <diagonal/>
    </border>
    <border>
      <left style="thick">
        <color rgb="FF31859B"/>
      </left>
      <right/>
      <top style="hair">
        <color rgb="FF666666"/>
      </top>
      <bottom style="hair">
        <color rgb="FF666666"/>
      </bottom>
      <diagonal/>
    </border>
    <border>
      <left/>
      <right style="thick">
        <color rgb="FF31859B"/>
      </right>
      <top style="hair">
        <color rgb="FF666666"/>
      </top>
      <bottom style="hair">
        <color rgb="FF666666"/>
      </bottom>
      <diagonal/>
    </border>
    <border>
      <left style="thick">
        <color rgb="FF31859B"/>
      </left>
      <right/>
      <top style="hair">
        <color rgb="FF666666"/>
      </top>
      <bottom/>
      <diagonal/>
    </border>
    <border>
      <left style="thick">
        <color rgb="FF31859B"/>
      </left>
      <right/>
      <top style="hair">
        <color rgb="FF666666"/>
      </top>
      <bottom style="thick">
        <color rgb="FF31859B"/>
      </bottom>
      <diagonal/>
    </border>
    <border>
      <left style="thick">
        <color rgb="FF31859B"/>
      </left>
      <right/>
      <top/>
      <bottom style="hair">
        <color rgb="FF0070C0"/>
      </bottom>
      <diagonal/>
    </border>
    <border>
      <left/>
      <right style="thick">
        <color rgb="FF31859B"/>
      </right>
      <top/>
      <bottom style="hair">
        <color rgb="FF0070C0"/>
      </bottom>
      <diagonal/>
    </border>
    <border>
      <left style="thick">
        <color rgb="FF31859B"/>
      </left>
      <right/>
      <top style="thick">
        <color rgb="FF31859B"/>
      </top>
      <bottom style="hair">
        <color rgb="FF31859B"/>
      </bottom>
      <diagonal/>
    </border>
    <border>
      <left/>
      <right/>
      <top/>
      <bottom style="hair">
        <color rgb="FF31859B"/>
      </bottom>
      <diagonal/>
    </border>
    <border>
      <left/>
      <right style="thick">
        <color rgb="FF31859B"/>
      </right>
      <top/>
      <bottom style="hair">
        <color rgb="FF7F7F7F"/>
      </bottom>
      <diagonal/>
    </border>
    <border>
      <left/>
      <right style="thick">
        <color rgb="FF31859B"/>
      </right>
      <top style="hair">
        <color rgb="FF7F7F7F"/>
      </top>
      <bottom style="hair">
        <color rgb="FF7F7F7F"/>
      </bottom>
      <diagonal/>
    </border>
    <border>
      <left style="thick">
        <color rgb="FF31859B"/>
      </left>
      <right/>
      <top style="hair">
        <color rgb="FF31859B"/>
      </top>
      <bottom/>
      <diagonal/>
    </border>
    <border>
      <left/>
      <right style="thick">
        <color rgb="FF31859B"/>
      </right>
      <top style="hair">
        <color rgb="FF7F7F7F"/>
      </top>
      <bottom/>
      <diagonal/>
    </border>
    <border>
      <left style="dotted">
        <color rgb="FF7F7F7F"/>
      </left>
      <right/>
      <top style="dotted">
        <color rgb="FF7F7F7F"/>
      </top>
      <bottom style="dotted">
        <color rgb="FF7F7F7F"/>
      </bottom>
      <diagonal/>
    </border>
    <border>
      <left style="thick">
        <color rgb="FF31859B"/>
      </left>
      <right/>
      <top style="medium">
        <color rgb="FF31859B"/>
      </top>
      <bottom style="hair">
        <color rgb="FF7F7F7F"/>
      </bottom>
      <diagonal/>
    </border>
    <border>
      <left/>
      <right/>
      <top style="medium">
        <color rgb="FF31859B"/>
      </top>
      <bottom style="hair">
        <color rgb="FF7F7F7F"/>
      </bottom>
      <diagonal/>
    </border>
    <border>
      <left/>
      <right style="thick">
        <color rgb="FF31859B"/>
      </right>
      <top style="medium">
        <color rgb="FF31859B"/>
      </top>
      <bottom style="hair">
        <color rgb="FF7F7F7F"/>
      </bottom>
      <diagonal/>
    </border>
    <border>
      <left style="thick">
        <color rgb="FF31859B"/>
      </left>
      <right/>
      <top style="hair">
        <color rgb="FF7F7F7F"/>
      </top>
      <bottom style="hair">
        <color rgb="FF7F7F7F"/>
      </bottom>
      <diagonal/>
    </border>
    <border>
      <left style="thick">
        <color rgb="FF31859B"/>
      </left>
      <right/>
      <top style="hair">
        <color rgb="FF7F7F7F"/>
      </top>
      <bottom style="thick">
        <color rgb="FF31859B"/>
      </bottom>
      <diagonal/>
    </border>
    <border>
      <left/>
      <right/>
      <top style="hair">
        <color rgb="FF7F7F7F"/>
      </top>
      <bottom style="thick">
        <color rgb="FF31859B"/>
      </bottom>
      <diagonal/>
    </border>
    <border>
      <left style="thick">
        <color rgb="FF31859B"/>
      </left>
      <right style="hair">
        <color rgb="FF7F7F7F"/>
      </right>
      <top style="hair">
        <color rgb="FF7F7F7F"/>
      </top>
      <bottom style="thick">
        <color rgb="FF31859B"/>
      </bottom>
      <diagonal/>
    </border>
    <border>
      <left style="hair">
        <color rgb="FF7F7F7F"/>
      </left>
      <right style="thick">
        <color rgb="FF31859B"/>
      </right>
      <top style="hair">
        <color rgb="FF7F7F7F"/>
      </top>
      <bottom style="thick">
        <color rgb="FF31859B"/>
      </bottom>
      <diagonal/>
    </border>
    <border>
      <left/>
      <right/>
      <top/>
      <bottom style="dotted">
        <color rgb="FF31859B"/>
      </bottom>
      <diagonal/>
    </border>
    <border>
      <left/>
      <right/>
      <top/>
      <bottom style="dotted">
        <color rgb="FF31859B"/>
      </bottom>
      <diagonal/>
    </border>
    <border>
      <left/>
      <right style="dotted">
        <color rgb="FF31859B"/>
      </right>
      <top/>
      <bottom style="hair">
        <color rgb="FF31859B"/>
      </bottom>
      <diagonal/>
    </border>
    <border>
      <left style="thick">
        <color rgb="FF000000"/>
      </left>
      <right/>
      <top style="thick">
        <color rgb="FF000000"/>
      </top>
      <bottom style="hair">
        <color rgb="FF000000"/>
      </bottom>
      <diagonal/>
    </border>
    <border>
      <left/>
      <right style="thick">
        <color rgb="FF000000"/>
      </right>
      <top style="thick">
        <color rgb="FF000000"/>
      </top>
      <bottom style="hair">
        <color rgb="FF000000"/>
      </bottom>
      <diagonal/>
    </border>
    <border>
      <left style="thick">
        <color rgb="FF000000"/>
      </left>
      <right/>
      <top style="hair">
        <color rgb="FF000000"/>
      </top>
      <bottom style="hair">
        <color rgb="FF000000"/>
      </bottom>
      <diagonal/>
    </border>
    <border>
      <left/>
      <right style="thick">
        <color rgb="FF000000"/>
      </right>
      <top style="hair">
        <color rgb="FF000000"/>
      </top>
      <bottom style="hair">
        <color rgb="FF000000"/>
      </bottom>
      <diagonal/>
    </border>
    <border>
      <left style="thick">
        <color rgb="FF000000"/>
      </left>
      <right/>
      <top style="hair">
        <color rgb="FF000000"/>
      </top>
      <bottom style="thick">
        <color rgb="FF000000"/>
      </bottom>
      <diagonal/>
    </border>
    <border>
      <left/>
      <right style="thick">
        <color rgb="FF000000"/>
      </right>
      <top style="hair">
        <color rgb="FF000000"/>
      </top>
      <bottom style="thick">
        <color rgb="FF000000"/>
      </bottom>
      <diagonal/>
    </border>
    <border>
      <left/>
      <right/>
      <top/>
      <bottom/>
      <diagonal/>
    </border>
    <border>
      <left style="thick">
        <color rgb="FF000000"/>
      </left>
      <right style="thick">
        <color rgb="FF000000"/>
      </right>
      <top/>
      <bottom style="thick">
        <color rgb="FF000000"/>
      </bottom>
      <diagonal/>
    </border>
    <border>
      <left/>
      <right/>
      <top/>
      <bottom/>
      <diagonal/>
    </border>
    <border>
      <left style="thick">
        <color rgb="FF000000"/>
      </left>
      <right/>
      <top style="thick">
        <color rgb="FF000000"/>
      </top>
      <bottom/>
      <diagonal/>
    </border>
    <border>
      <left style="medium">
        <color rgb="FF000000"/>
      </left>
      <right/>
      <top style="medium">
        <color rgb="FF000000"/>
      </top>
      <bottom style="hair">
        <color theme="9"/>
      </bottom>
      <diagonal/>
    </border>
    <border>
      <left/>
      <right/>
      <top style="medium">
        <color rgb="FF000000"/>
      </top>
      <bottom style="hair">
        <color theme="9"/>
      </bottom>
      <diagonal/>
    </border>
    <border>
      <left/>
      <right style="dotted">
        <color rgb="FF00B0F0"/>
      </right>
      <top style="medium">
        <color rgb="FF000000"/>
      </top>
      <bottom style="hair">
        <color theme="9"/>
      </bottom>
      <diagonal/>
    </border>
    <border>
      <left/>
      <right style="medium">
        <color rgb="FF000000"/>
      </right>
      <top style="medium">
        <color rgb="FF000000"/>
      </top>
      <bottom style="hair">
        <color theme="9"/>
      </bottom>
      <diagonal/>
    </border>
    <border>
      <left style="thick">
        <color rgb="FF000000"/>
      </left>
      <right/>
      <top/>
      <bottom/>
      <diagonal/>
    </border>
    <border>
      <left style="dotted">
        <color rgb="FF00B050"/>
      </left>
      <right style="dotted">
        <color rgb="FF00B050"/>
      </right>
      <top style="thick">
        <color rgb="FF000000"/>
      </top>
      <bottom style="hair">
        <color theme="9"/>
      </bottom>
      <diagonal/>
    </border>
    <border>
      <left style="dotted">
        <color rgb="FF00B050"/>
      </left>
      <right/>
      <top style="thick">
        <color rgb="FF000000"/>
      </top>
      <bottom style="hair">
        <color theme="9"/>
      </bottom>
      <diagonal/>
    </border>
    <border>
      <left style="medium">
        <color rgb="FF000000"/>
      </left>
      <right/>
      <top style="hair">
        <color theme="9"/>
      </top>
      <bottom style="hair">
        <color theme="9"/>
      </bottom>
      <diagonal/>
    </border>
    <border>
      <left/>
      <right/>
      <top style="hair">
        <color theme="9"/>
      </top>
      <bottom style="hair">
        <color theme="9"/>
      </bottom>
      <diagonal/>
    </border>
    <border>
      <left/>
      <right style="dotted">
        <color rgb="FF00B0F0"/>
      </right>
      <top style="hair">
        <color theme="9"/>
      </top>
      <bottom style="hair">
        <color theme="9"/>
      </bottom>
      <diagonal/>
    </border>
    <border>
      <left/>
      <right style="medium">
        <color rgb="FF000000"/>
      </right>
      <top style="hair">
        <color theme="9"/>
      </top>
      <bottom style="hair">
        <color theme="9"/>
      </bottom>
      <diagonal/>
    </border>
    <border>
      <left style="thick">
        <color theme="1"/>
      </left>
      <right style="dotted">
        <color rgb="FF00B050"/>
      </right>
      <top/>
      <bottom style="hair">
        <color theme="9"/>
      </bottom>
      <diagonal/>
    </border>
    <border>
      <left style="dotted">
        <color rgb="FF00B050"/>
      </left>
      <right style="dotted">
        <color rgb="FF00B050"/>
      </right>
      <top/>
      <bottom style="hair">
        <color theme="9"/>
      </bottom>
      <diagonal/>
    </border>
    <border>
      <left style="dotted">
        <color rgb="FF00B050"/>
      </left>
      <right/>
      <top/>
      <bottom style="hair">
        <color theme="9"/>
      </bottom>
      <diagonal/>
    </border>
    <border>
      <left/>
      <right style="thin">
        <color rgb="FF00B0F0"/>
      </right>
      <top style="hair">
        <color theme="9"/>
      </top>
      <bottom style="hair">
        <color theme="9"/>
      </bottom>
      <diagonal/>
    </border>
    <border>
      <left style="medium">
        <color rgb="FF00B0F0"/>
      </left>
      <right/>
      <top style="hair">
        <color theme="9"/>
      </top>
      <bottom style="hair">
        <color theme="9"/>
      </bottom>
      <diagonal/>
    </border>
    <border>
      <left style="medium">
        <color rgb="FFFF2600"/>
      </left>
      <right/>
      <top style="hair">
        <color theme="9"/>
      </top>
      <bottom style="hair">
        <color theme="9"/>
      </bottom>
      <diagonal/>
    </border>
    <border>
      <left/>
      <right style="dotted">
        <color rgb="FF7030A0"/>
      </right>
      <top style="hair">
        <color theme="9"/>
      </top>
      <bottom style="hair">
        <color theme="9"/>
      </bottom>
      <diagonal/>
    </border>
    <border>
      <left style="medium">
        <color rgb="FF7030A0"/>
      </left>
      <right/>
      <top style="hair">
        <color theme="9"/>
      </top>
      <bottom style="hair">
        <color theme="9"/>
      </bottom>
      <diagonal/>
    </border>
    <border>
      <left style="medium">
        <color rgb="FF00B050"/>
      </left>
      <right/>
      <top style="hair">
        <color theme="9"/>
      </top>
      <bottom style="hair">
        <color theme="9"/>
      </bottom>
      <diagonal/>
    </border>
    <border>
      <left/>
      <right style="dotted">
        <color theme="9"/>
      </right>
      <top style="hair">
        <color theme="9"/>
      </top>
      <bottom style="hair">
        <color theme="9"/>
      </bottom>
      <diagonal/>
    </border>
    <border>
      <left style="medium">
        <color theme="9"/>
      </left>
      <right/>
      <top style="hair">
        <color theme="9"/>
      </top>
      <bottom style="hair">
        <color theme="9"/>
      </bottom>
      <diagonal/>
    </border>
    <border>
      <left style="thick">
        <color rgb="FF000000"/>
      </left>
      <right style="dotted">
        <color rgb="FF00B050"/>
      </right>
      <top/>
      <bottom/>
      <diagonal/>
    </border>
    <border>
      <left style="dotted">
        <color rgb="FF00B050"/>
      </left>
      <right style="dotted">
        <color rgb="FF00B050"/>
      </right>
      <top style="hair">
        <color theme="9"/>
      </top>
      <bottom/>
      <diagonal/>
    </border>
    <border>
      <left style="dotted">
        <color rgb="FF00B050"/>
      </left>
      <right style="medium">
        <color rgb="FF000000"/>
      </right>
      <top style="hair">
        <color theme="9"/>
      </top>
      <bottom/>
      <diagonal/>
    </border>
    <border>
      <left style="medium">
        <color rgb="FF000000"/>
      </left>
      <right style="hair">
        <color rgb="FF00B0F0"/>
      </right>
      <top style="hair">
        <color theme="9"/>
      </top>
      <bottom/>
      <diagonal/>
    </border>
    <border>
      <left/>
      <right style="dotted">
        <color rgb="FF00B0F0"/>
      </right>
      <top style="hair">
        <color theme="9"/>
      </top>
      <bottom/>
      <diagonal/>
    </border>
    <border>
      <left/>
      <right style="dotted">
        <color rgb="FF00B0F0"/>
      </right>
      <top style="hair">
        <color theme="9"/>
      </top>
      <bottom/>
      <diagonal/>
    </border>
    <border>
      <left/>
      <right style="thin">
        <color rgb="FF00B0F0"/>
      </right>
      <top style="hair">
        <color theme="9"/>
      </top>
      <bottom/>
      <diagonal/>
    </border>
    <border>
      <left style="medium">
        <color rgb="FF00B0F0"/>
      </left>
      <right style="hair">
        <color rgb="FF00B0F0"/>
      </right>
      <top style="hair">
        <color theme="9"/>
      </top>
      <bottom/>
      <diagonal/>
    </border>
    <border>
      <left/>
      <right style="medium">
        <color rgb="FF000000"/>
      </right>
      <top style="hair">
        <color theme="9"/>
      </top>
      <bottom/>
      <diagonal/>
    </border>
    <border>
      <left/>
      <right/>
      <top style="hair">
        <color theme="9"/>
      </top>
      <bottom/>
      <diagonal/>
    </border>
    <border>
      <left style="medium">
        <color rgb="FF000000"/>
      </left>
      <right style="dotted">
        <color rgb="FFFF2600"/>
      </right>
      <top style="hair">
        <color theme="9"/>
      </top>
      <bottom/>
      <diagonal/>
    </border>
    <border>
      <left style="dotted">
        <color rgb="FFFF2600"/>
      </left>
      <right style="dotted">
        <color rgb="FFFF2600"/>
      </right>
      <top style="hair">
        <color theme="9"/>
      </top>
      <bottom/>
      <diagonal/>
    </border>
    <border>
      <left style="dotted">
        <color rgb="FFFF2600"/>
      </left>
      <right style="dotted">
        <color rgb="FFFF2600"/>
      </right>
      <top style="hair">
        <color theme="9"/>
      </top>
      <bottom/>
      <diagonal/>
    </border>
    <border>
      <left style="dotted">
        <color rgb="FFFF2600"/>
      </left>
      <right/>
      <top style="hair">
        <color theme="9"/>
      </top>
      <bottom/>
      <diagonal/>
    </border>
    <border>
      <left style="medium">
        <color rgb="FFFF2600"/>
      </left>
      <right style="dotted">
        <color rgb="FFFF2600"/>
      </right>
      <top style="hair">
        <color theme="9"/>
      </top>
      <bottom/>
      <diagonal/>
    </border>
    <border>
      <left style="dotted">
        <color rgb="FFFF2600"/>
      </left>
      <right style="medium">
        <color rgb="FF000000"/>
      </right>
      <top style="hair">
        <color theme="9"/>
      </top>
      <bottom/>
      <diagonal/>
    </border>
    <border>
      <left style="medium">
        <color rgb="FF000000"/>
      </left>
      <right style="dotted">
        <color rgb="FF7030A0"/>
      </right>
      <top style="hair">
        <color theme="9"/>
      </top>
      <bottom/>
      <diagonal/>
    </border>
    <border>
      <left style="dotted">
        <color rgb="FF7030A0"/>
      </left>
      <right style="dotted">
        <color rgb="FF7030A0"/>
      </right>
      <top style="hair">
        <color theme="9"/>
      </top>
      <bottom/>
      <diagonal/>
    </border>
    <border>
      <left style="dotted">
        <color rgb="FF7030A0"/>
      </left>
      <right style="dotted">
        <color rgb="FF7030A0"/>
      </right>
      <top style="hair">
        <color theme="9"/>
      </top>
      <bottom/>
      <diagonal/>
    </border>
    <border>
      <left style="dotted">
        <color rgb="FF7030A0"/>
      </left>
      <right/>
      <top style="hair">
        <color theme="9"/>
      </top>
      <bottom/>
      <diagonal/>
    </border>
    <border>
      <left style="medium">
        <color rgb="FF7030A0"/>
      </left>
      <right style="dotted">
        <color rgb="FF7030A0"/>
      </right>
      <top style="hair">
        <color theme="9"/>
      </top>
      <bottom/>
      <diagonal/>
    </border>
    <border>
      <left style="dotted">
        <color rgb="FF7030A0"/>
      </left>
      <right style="medium">
        <color rgb="FF000000"/>
      </right>
      <top style="hair">
        <color theme="9"/>
      </top>
      <bottom/>
      <diagonal/>
    </border>
    <border>
      <left style="medium">
        <color rgb="FF000000"/>
      </left>
      <right style="dotted">
        <color rgb="FF00B050"/>
      </right>
      <top style="hair">
        <color theme="9"/>
      </top>
      <bottom/>
      <diagonal/>
    </border>
    <border>
      <left style="dotted">
        <color rgb="FF00B050"/>
      </left>
      <right style="dotted">
        <color rgb="FF00B050"/>
      </right>
      <top style="hair">
        <color theme="9"/>
      </top>
      <bottom/>
      <diagonal/>
    </border>
    <border>
      <left style="dotted">
        <color rgb="FF00B050"/>
      </left>
      <right/>
      <top style="hair">
        <color theme="9"/>
      </top>
      <bottom/>
      <diagonal/>
    </border>
    <border>
      <left style="medium">
        <color rgb="FF00B050"/>
      </left>
      <right style="dotted">
        <color rgb="FF00B050"/>
      </right>
      <top style="hair">
        <color theme="9"/>
      </top>
      <bottom/>
      <diagonal/>
    </border>
    <border>
      <left style="dotted">
        <color rgb="FF00B050"/>
      </left>
      <right style="medium">
        <color rgb="FF000000"/>
      </right>
      <top style="hair">
        <color theme="9"/>
      </top>
      <bottom/>
      <diagonal/>
    </border>
    <border>
      <left style="medium">
        <color rgb="FF000000"/>
      </left>
      <right style="dotted">
        <color theme="9"/>
      </right>
      <top style="hair">
        <color theme="9"/>
      </top>
      <bottom/>
      <diagonal/>
    </border>
    <border>
      <left style="dotted">
        <color theme="9"/>
      </left>
      <right style="dotted">
        <color theme="9"/>
      </right>
      <top style="hair">
        <color theme="9"/>
      </top>
      <bottom/>
      <diagonal/>
    </border>
    <border>
      <left style="dotted">
        <color theme="9"/>
      </left>
      <right style="dotted">
        <color theme="9"/>
      </right>
      <top style="hair">
        <color theme="9"/>
      </top>
      <bottom/>
      <diagonal/>
    </border>
    <border>
      <left style="dotted">
        <color theme="9"/>
      </left>
      <right/>
      <top style="hair">
        <color theme="9"/>
      </top>
      <bottom/>
      <diagonal/>
    </border>
    <border>
      <left style="medium">
        <color theme="9"/>
      </left>
      <right style="dotted">
        <color theme="9"/>
      </right>
      <top style="hair">
        <color theme="9"/>
      </top>
      <bottom/>
      <diagonal/>
    </border>
    <border>
      <left style="dotted">
        <color theme="9"/>
      </left>
      <right style="medium">
        <color rgb="FF000000"/>
      </right>
      <top style="hair">
        <color theme="9"/>
      </top>
      <bottom/>
      <diagonal/>
    </border>
    <border>
      <left style="thick">
        <color rgb="FF000000"/>
      </left>
      <right style="dotted">
        <color rgb="FF00B050"/>
      </right>
      <top/>
      <bottom style="hair">
        <color theme="9"/>
      </bottom>
      <diagonal/>
    </border>
    <border>
      <left style="dotted">
        <color rgb="FF00B050"/>
      </left>
      <right style="medium">
        <color rgb="FF000000"/>
      </right>
      <top/>
      <bottom style="hair">
        <color theme="9"/>
      </bottom>
      <diagonal/>
    </border>
    <border>
      <left style="medium">
        <color rgb="FF000000"/>
      </left>
      <right style="dotted">
        <color rgb="FF00B0F0"/>
      </right>
      <top/>
      <bottom style="hair">
        <color theme="9"/>
      </bottom>
      <diagonal/>
    </border>
    <border>
      <left/>
      <right style="dotted">
        <color rgb="FF00B0F0"/>
      </right>
      <top/>
      <bottom style="hair">
        <color theme="9"/>
      </bottom>
      <diagonal/>
    </border>
    <border>
      <left/>
      <right style="dotted">
        <color rgb="FF00B0F0"/>
      </right>
      <top/>
      <bottom style="hair">
        <color theme="9"/>
      </bottom>
      <diagonal/>
    </border>
    <border>
      <left/>
      <right style="thin">
        <color rgb="FF00B0F0"/>
      </right>
      <top/>
      <bottom style="hair">
        <color theme="9"/>
      </bottom>
      <diagonal/>
    </border>
    <border>
      <left style="medium">
        <color rgb="FF00B0F0"/>
      </left>
      <right style="dotted">
        <color rgb="FF00B0F0"/>
      </right>
      <top/>
      <bottom style="hair">
        <color theme="9"/>
      </bottom>
      <diagonal/>
    </border>
    <border>
      <left/>
      <right style="medium">
        <color rgb="FF000000"/>
      </right>
      <top/>
      <bottom style="hair">
        <color theme="9"/>
      </bottom>
      <diagonal/>
    </border>
    <border>
      <left style="medium">
        <color rgb="FF000000"/>
      </left>
      <right style="dotted">
        <color rgb="FFFF2600"/>
      </right>
      <top/>
      <bottom style="hair">
        <color theme="9"/>
      </bottom>
      <diagonal/>
    </border>
    <border>
      <left style="dotted">
        <color rgb="FFFF2600"/>
      </left>
      <right style="dotted">
        <color rgb="FFFF2600"/>
      </right>
      <top/>
      <bottom style="hair">
        <color theme="9"/>
      </bottom>
      <diagonal/>
    </border>
    <border>
      <left style="dotted">
        <color rgb="FFFF2600"/>
      </left>
      <right style="dotted">
        <color rgb="FFFF2600"/>
      </right>
      <top/>
      <bottom style="hair">
        <color theme="9"/>
      </bottom>
      <diagonal/>
    </border>
    <border>
      <left style="dotted">
        <color rgb="FFFF2600"/>
      </left>
      <right/>
      <top/>
      <bottom style="hair">
        <color theme="9"/>
      </bottom>
      <diagonal/>
    </border>
    <border>
      <left style="medium">
        <color rgb="FFFF2600"/>
      </left>
      <right style="dotted">
        <color rgb="FFFF2600"/>
      </right>
      <top/>
      <bottom style="hair">
        <color theme="9"/>
      </bottom>
      <diagonal/>
    </border>
    <border>
      <left style="dotted">
        <color rgb="FFFF2600"/>
      </left>
      <right style="medium">
        <color rgb="FF000000"/>
      </right>
      <top/>
      <bottom style="hair">
        <color theme="9"/>
      </bottom>
      <diagonal/>
    </border>
    <border>
      <left style="medium">
        <color rgb="FF000000"/>
      </left>
      <right style="dotted">
        <color rgb="FF7030A0"/>
      </right>
      <top/>
      <bottom style="hair">
        <color theme="9"/>
      </bottom>
      <diagonal/>
    </border>
    <border>
      <left style="dotted">
        <color rgb="FF7030A0"/>
      </left>
      <right style="dotted">
        <color rgb="FF7030A0"/>
      </right>
      <top/>
      <bottom style="hair">
        <color theme="9"/>
      </bottom>
      <diagonal/>
    </border>
    <border>
      <left style="dotted">
        <color rgb="FF7030A0"/>
      </left>
      <right style="dotted">
        <color rgb="FF7030A0"/>
      </right>
      <top/>
      <bottom style="hair">
        <color theme="9"/>
      </bottom>
      <diagonal/>
    </border>
    <border>
      <left style="dotted">
        <color rgb="FF7030A0"/>
      </left>
      <right/>
      <top/>
      <bottom style="hair">
        <color theme="9"/>
      </bottom>
      <diagonal/>
    </border>
    <border>
      <left style="medium">
        <color rgb="FF7030A0"/>
      </left>
      <right style="dotted">
        <color rgb="FF7030A0"/>
      </right>
      <top/>
      <bottom style="hair">
        <color theme="9"/>
      </bottom>
      <diagonal/>
    </border>
    <border>
      <left style="dotted">
        <color rgb="FF7030A0"/>
      </left>
      <right style="medium">
        <color rgb="FF000000"/>
      </right>
      <top/>
      <bottom style="hair">
        <color theme="9"/>
      </bottom>
      <diagonal/>
    </border>
    <border>
      <left style="medium">
        <color rgb="FF000000"/>
      </left>
      <right style="dotted">
        <color rgb="FF00B050"/>
      </right>
      <top/>
      <bottom style="hair">
        <color theme="9"/>
      </bottom>
      <diagonal/>
    </border>
    <border>
      <left style="dotted">
        <color rgb="FF00B050"/>
      </left>
      <right style="dotted">
        <color rgb="FF00B050"/>
      </right>
      <top/>
      <bottom style="hair">
        <color theme="9"/>
      </bottom>
      <diagonal/>
    </border>
    <border>
      <left style="medium">
        <color rgb="FF00B050"/>
      </left>
      <right style="dotted">
        <color rgb="FF00B050"/>
      </right>
      <top/>
      <bottom style="hair">
        <color theme="9"/>
      </bottom>
      <diagonal/>
    </border>
    <border>
      <left style="medium">
        <color rgb="FF000000"/>
      </left>
      <right style="dotted">
        <color theme="9"/>
      </right>
      <top/>
      <bottom style="hair">
        <color theme="9"/>
      </bottom>
      <diagonal/>
    </border>
    <border>
      <left style="dotted">
        <color theme="9"/>
      </left>
      <right style="dotted">
        <color theme="9"/>
      </right>
      <top/>
      <bottom style="hair">
        <color theme="9"/>
      </bottom>
      <diagonal/>
    </border>
    <border>
      <left style="dotted">
        <color theme="9"/>
      </left>
      <right style="dotted">
        <color theme="9"/>
      </right>
      <top/>
      <bottom style="hair">
        <color theme="9"/>
      </bottom>
      <diagonal/>
    </border>
    <border>
      <left style="dotted">
        <color theme="9"/>
      </left>
      <right/>
      <top/>
      <bottom style="hair">
        <color theme="9"/>
      </bottom>
      <diagonal/>
    </border>
    <border>
      <left style="medium">
        <color theme="9"/>
      </left>
      <right style="dotted">
        <color theme="9"/>
      </right>
      <top/>
      <bottom style="hair">
        <color theme="9"/>
      </bottom>
      <diagonal/>
    </border>
    <border>
      <left style="dotted">
        <color theme="9"/>
      </left>
      <right style="medium">
        <color rgb="FF000000"/>
      </right>
      <top/>
      <bottom style="hair">
        <color theme="9"/>
      </bottom>
      <diagonal/>
    </border>
    <border>
      <left/>
      <right style="hair">
        <color rgb="FF00B0F0"/>
      </right>
      <top/>
      <bottom/>
      <diagonal/>
    </border>
    <border>
      <left/>
      <right style="thin">
        <color rgb="FF00B0F0"/>
      </right>
      <top/>
      <bottom/>
      <diagonal/>
    </border>
    <border>
      <left style="thick">
        <color rgb="FF000000"/>
      </left>
      <right style="dotted">
        <color rgb="FF00B050"/>
      </right>
      <top style="hair">
        <color theme="9"/>
      </top>
      <bottom/>
      <diagonal/>
    </border>
    <border>
      <left style="thick">
        <color rgb="FF000000"/>
      </left>
      <right style="dotted">
        <color rgb="FF00B050"/>
      </right>
      <top/>
      <bottom style="medium">
        <color rgb="FF000000"/>
      </bottom>
      <diagonal/>
    </border>
    <border>
      <left style="dotted">
        <color rgb="FF00B050"/>
      </left>
      <right style="dotted">
        <color rgb="FF00B050"/>
      </right>
      <top/>
      <bottom style="medium">
        <color rgb="FF000000"/>
      </bottom>
      <diagonal/>
    </border>
    <border>
      <left style="dotted">
        <color rgb="FF00B050"/>
      </left>
      <right style="dotted">
        <color rgb="FF00B050"/>
      </right>
      <top/>
      <bottom style="medium">
        <color theme="1"/>
      </bottom>
      <diagonal/>
    </border>
    <border>
      <left style="dotted">
        <color rgb="FF00B050"/>
      </left>
      <right style="medium">
        <color rgb="FF000000"/>
      </right>
      <top/>
      <bottom style="medium">
        <color rgb="FF000000"/>
      </bottom>
      <diagonal/>
    </border>
    <border>
      <left style="medium">
        <color rgb="FF000000"/>
      </left>
      <right style="dotted">
        <color rgb="FF00B0F0"/>
      </right>
      <top/>
      <bottom style="medium">
        <color rgb="FF000000"/>
      </bottom>
      <diagonal/>
    </border>
    <border>
      <left/>
      <right style="dotted">
        <color rgb="FF00B0F0"/>
      </right>
      <top/>
      <bottom style="medium">
        <color rgb="FF000000"/>
      </bottom>
      <diagonal/>
    </border>
    <border>
      <left/>
      <right style="dotted">
        <color rgb="FF00B0F0"/>
      </right>
      <top/>
      <bottom style="medium">
        <color rgb="FF000000"/>
      </bottom>
      <diagonal/>
    </border>
    <border>
      <left/>
      <right style="thin">
        <color rgb="FF00B0F0"/>
      </right>
      <top/>
      <bottom style="medium">
        <color rgb="FF000000"/>
      </bottom>
      <diagonal/>
    </border>
    <border>
      <left style="medium">
        <color rgb="FF00B0F0"/>
      </left>
      <right style="dotted">
        <color rgb="FF00B0F0"/>
      </right>
      <top/>
      <bottom style="medium">
        <color rgb="FF000000"/>
      </bottom>
      <diagonal/>
    </border>
    <border>
      <left style="medium">
        <color rgb="FF000000"/>
      </left>
      <right style="dotted">
        <color rgb="FFFF2600"/>
      </right>
      <top/>
      <bottom style="medium">
        <color rgb="FF000000"/>
      </bottom>
      <diagonal/>
    </border>
    <border>
      <left style="dotted">
        <color rgb="FFFF2600"/>
      </left>
      <right style="dotted">
        <color rgb="FFFF2600"/>
      </right>
      <top/>
      <bottom style="medium">
        <color rgb="FF000000"/>
      </bottom>
      <diagonal/>
    </border>
    <border>
      <left style="dotted">
        <color rgb="FFFF2600"/>
      </left>
      <right style="dotted">
        <color rgb="FFFF2600"/>
      </right>
      <top/>
      <bottom style="medium">
        <color rgb="FF000000"/>
      </bottom>
      <diagonal/>
    </border>
    <border>
      <left style="dotted">
        <color rgb="FFFF2600"/>
      </left>
      <right/>
      <top/>
      <bottom style="medium">
        <color rgb="FF000000"/>
      </bottom>
      <diagonal/>
    </border>
    <border>
      <left style="medium">
        <color rgb="FFFF2600"/>
      </left>
      <right style="dotted">
        <color rgb="FFFF2600"/>
      </right>
      <top/>
      <bottom style="medium">
        <color rgb="FF000000"/>
      </bottom>
      <diagonal/>
    </border>
    <border>
      <left style="dotted">
        <color rgb="FFFF2600"/>
      </left>
      <right style="medium">
        <color rgb="FF000000"/>
      </right>
      <top/>
      <bottom style="medium">
        <color rgb="FF000000"/>
      </bottom>
      <diagonal/>
    </border>
    <border>
      <left style="medium">
        <color rgb="FF000000"/>
      </left>
      <right style="dotted">
        <color rgb="FF7030A0"/>
      </right>
      <top/>
      <bottom style="medium">
        <color rgb="FF000000"/>
      </bottom>
      <diagonal/>
    </border>
    <border>
      <left style="dotted">
        <color rgb="FF7030A0"/>
      </left>
      <right style="dotted">
        <color rgb="FF7030A0"/>
      </right>
      <top/>
      <bottom style="medium">
        <color rgb="FF000000"/>
      </bottom>
      <diagonal/>
    </border>
    <border>
      <left style="dotted">
        <color rgb="FF7030A0"/>
      </left>
      <right style="dotted">
        <color rgb="FF7030A0"/>
      </right>
      <top/>
      <bottom style="medium">
        <color rgb="FF000000"/>
      </bottom>
      <diagonal/>
    </border>
    <border>
      <left style="dotted">
        <color rgb="FF7030A0"/>
      </left>
      <right/>
      <top/>
      <bottom style="medium">
        <color rgb="FF000000"/>
      </bottom>
      <diagonal/>
    </border>
    <border>
      <left style="medium">
        <color rgb="FF7030A0"/>
      </left>
      <right style="dotted">
        <color rgb="FF7030A0"/>
      </right>
      <top/>
      <bottom style="medium">
        <color rgb="FF000000"/>
      </bottom>
      <diagonal/>
    </border>
    <border>
      <left style="dotted">
        <color rgb="FF7030A0"/>
      </left>
      <right style="medium">
        <color rgb="FF000000"/>
      </right>
      <top/>
      <bottom style="medium">
        <color rgb="FF000000"/>
      </bottom>
      <diagonal/>
    </border>
    <border>
      <left style="medium">
        <color rgb="FF000000"/>
      </left>
      <right style="dotted">
        <color rgb="FF00B050"/>
      </right>
      <top/>
      <bottom style="medium">
        <color rgb="FF000000"/>
      </bottom>
      <diagonal/>
    </border>
    <border>
      <left style="dotted">
        <color rgb="FF00B050"/>
      </left>
      <right style="dotted">
        <color rgb="FF00B050"/>
      </right>
      <top/>
      <bottom style="medium">
        <color rgb="FF000000"/>
      </bottom>
      <diagonal/>
    </border>
    <border>
      <left style="dotted">
        <color rgb="FF00B050"/>
      </left>
      <right/>
      <top/>
      <bottom style="medium">
        <color rgb="FF000000"/>
      </bottom>
      <diagonal/>
    </border>
    <border>
      <left style="medium">
        <color rgb="FF00B050"/>
      </left>
      <right style="dotted">
        <color rgb="FF00B050"/>
      </right>
      <top/>
      <bottom style="medium">
        <color rgb="FF000000"/>
      </bottom>
      <diagonal/>
    </border>
    <border>
      <left style="medium">
        <color rgb="FF000000"/>
      </left>
      <right style="dotted">
        <color theme="9"/>
      </right>
      <top/>
      <bottom style="medium">
        <color rgb="FF000000"/>
      </bottom>
      <diagonal/>
    </border>
    <border>
      <left style="dotted">
        <color theme="9"/>
      </left>
      <right style="dotted">
        <color theme="9"/>
      </right>
      <top/>
      <bottom style="medium">
        <color rgb="FF000000"/>
      </bottom>
      <diagonal/>
    </border>
    <border>
      <left style="dotted">
        <color theme="9"/>
      </left>
      <right style="dotted">
        <color theme="9"/>
      </right>
      <top/>
      <bottom style="medium">
        <color rgb="FF000000"/>
      </bottom>
      <diagonal/>
    </border>
    <border>
      <left style="dotted">
        <color theme="9"/>
      </left>
      <right/>
      <top/>
      <bottom style="medium">
        <color rgb="FF000000"/>
      </bottom>
      <diagonal/>
    </border>
    <border>
      <left style="medium">
        <color theme="9"/>
      </left>
      <right style="dotted">
        <color theme="9"/>
      </right>
      <top/>
      <bottom style="medium">
        <color rgb="FF000000"/>
      </bottom>
      <diagonal/>
    </border>
    <border>
      <left style="dotted">
        <color theme="9"/>
      </left>
      <right style="medium">
        <color rgb="FF000000"/>
      </right>
      <top/>
      <bottom style="medium">
        <color rgb="FF000000"/>
      </bottom>
      <diagonal/>
    </border>
    <border>
      <left style="dotted">
        <color rgb="FF00B050"/>
      </left>
      <right style="dotted">
        <color rgb="FF00B050"/>
      </right>
      <top/>
      <bottom/>
      <diagonal/>
    </border>
    <border>
      <left style="thick">
        <color rgb="FF000000"/>
      </left>
      <right style="dotted">
        <color rgb="FF00B050"/>
      </right>
      <top style="medium">
        <color rgb="FF000000"/>
      </top>
      <bottom/>
      <diagonal/>
    </border>
    <border>
      <left style="dotted">
        <color rgb="FF00B050"/>
      </left>
      <right style="dotted">
        <color rgb="FF00B050"/>
      </right>
      <top style="medium">
        <color rgb="FF000000"/>
      </top>
      <bottom/>
      <diagonal/>
    </border>
    <border>
      <left style="dotted">
        <color rgb="FF00B050"/>
      </left>
      <right style="dotted">
        <color rgb="FF00B050"/>
      </right>
      <top style="medium">
        <color theme="1"/>
      </top>
      <bottom/>
      <diagonal/>
    </border>
    <border>
      <left style="dotted">
        <color rgb="FF00B050"/>
      </left>
      <right style="medium">
        <color rgb="FF000000"/>
      </right>
      <top style="medium">
        <color rgb="FF000000"/>
      </top>
      <bottom/>
      <diagonal/>
    </border>
    <border>
      <left style="thick">
        <color rgb="FF000000"/>
      </left>
      <right style="dotted">
        <color rgb="FF00B050"/>
      </right>
      <top/>
      <bottom style="hair">
        <color rgb="FFF79646"/>
      </bottom>
      <diagonal/>
    </border>
    <border>
      <left style="dotted">
        <color rgb="FF00B050"/>
      </left>
      <right style="dotted">
        <color rgb="FF00B050"/>
      </right>
      <top/>
      <bottom style="hair">
        <color rgb="FFF79646"/>
      </bottom>
      <diagonal/>
    </border>
    <border>
      <left style="dotted">
        <color rgb="FF00B050"/>
      </left>
      <right style="medium">
        <color rgb="FF000000"/>
      </right>
      <top/>
      <bottom style="hair">
        <color rgb="FFF79646"/>
      </bottom>
      <diagonal/>
    </border>
    <border>
      <left style="thick">
        <color rgb="FF000000"/>
      </left>
      <right style="dotted">
        <color rgb="FF00B050"/>
      </right>
      <top style="hair">
        <color rgb="FFF79646"/>
      </top>
      <bottom/>
      <diagonal/>
    </border>
    <border>
      <left style="dotted">
        <color rgb="FF00B050"/>
      </left>
      <right style="dotted">
        <color rgb="FF00B050"/>
      </right>
      <top style="hair">
        <color rgb="FFF79646"/>
      </top>
      <bottom/>
      <diagonal/>
    </border>
    <border>
      <left style="dotted">
        <color rgb="FF00B050"/>
      </left>
      <right style="medium">
        <color rgb="FF000000"/>
      </right>
      <top style="hair">
        <color rgb="FFF79646"/>
      </top>
      <bottom/>
      <diagonal/>
    </border>
    <border>
      <left style="thick">
        <color rgb="FF000000"/>
      </left>
      <right/>
      <top style="thick">
        <color rgb="FF000000"/>
      </top>
      <bottom/>
      <diagonal/>
    </border>
    <border>
      <left/>
      <right/>
      <top style="thick">
        <color rgb="FF000000"/>
      </top>
      <bottom/>
      <diagonal/>
    </border>
    <border>
      <left/>
      <right style="thick">
        <color rgb="FF000000"/>
      </right>
      <top style="thick">
        <color rgb="FF000000"/>
      </top>
      <bottom/>
      <diagonal/>
    </border>
    <border>
      <left style="thick">
        <color rgb="FF000000"/>
      </left>
      <right/>
      <top style="thick">
        <color rgb="FF000000"/>
      </top>
      <bottom style="hair">
        <color rgb="FF000000"/>
      </bottom>
      <diagonal/>
    </border>
    <border>
      <left/>
      <right/>
      <top style="thick">
        <color rgb="FF000000"/>
      </top>
      <bottom style="hair">
        <color rgb="FF000000"/>
      </bottom>
      <diagonal/>
    </border>
    <border>
      <left style="thick">
        <color rgb="FF000000"/>
      </left>
      <right/>
      <top style="hair">
        <color rgb="FF000000"/>
      </top>
      <bottom/>
      <diagonal/>
    </border>
    <border>
      <left/>
      <right/>
      <top style="hair">
        <color rgb="FF000000"/>
      </top>
      <bottom/>
      <diagonal/>
    </border>
    <border>
      <left/>
      <right style="thick">
        <color rgb="FF000000"/>
      </right>
      <top style="hair">
        <color rgb="FF000000"/>
      </top>
      <bottom/>
      <diagonal/>
    </border>
    <border>
      <left/>
      <right style="thin">
        <color rgb="FF000000"/>
      </right>
      <top style="thin">
        <color rgb="FF000000"/>
      </top>
      <bottom/>
      <diagonal/>
    </border>
    <border>
      <left/>
      <right/>
      <top/>
      <bottom style="thin">
        <color rgb="FF000000"/>
      </bottom>
      <diagonal/>
    </border>
    <border>
      <left/>
      <right style="thin">
        <color rgb="FF000000"/>
      </right>
      <top/>
      <bottom style="thin">
        <color rgb="FF000000"/>
      </bottom>
      <diagonal/>
    </border>
  </borders>
  <cellStyleXfs count="1">
    <xf numFmtId="0" fontId="0" fillId="0" borderId="0"/>
  </cellStyleXfs>
  <cellXfs count="1857">
    <xf numFmtId="0" fontId="0" fillId="0" borderId="0" xfId="0"/>
    <xf numFmtId="0" fontId="1" fillId="0" borderId="0" xfId="0" applyFont="1"/>
    <xf numFmtId="0" fontId="2" fillId="0" borderId="0" xfId="0" applyFont="1"/>
    <xf numFmtId="0" fontId="3" fillId="0" borderId="0" xfId="0" applyFont="1"/>
    <xf numFmtId="0" fontId="4" fillId="2" borderId="1" xfId="0" applyFont="1" applyFill="1" applyBorder="1"/>
    <xf numFmtId="0" fontId="5" fillId="0" borderId="0" xfId="0" applyFont="1"/>
    <xf numFmtId="0" fontId="5" fillId="3" borderId="1" xfId="0" applyFont="1" applyFill="1" applyBorder="1"/>
    <xf numFmtId="0" fontId="5" fillId="4" borderId="1" xfId="0" applyFont="1" applyFill="1" applyBorder="1"/>
    <xf numFmtId="0" fontId="5" fillId="5" borderId="1" xfId="0" applyFont="1" applyFill="1" applyBorder="1"/>
    <xf numFmtId="0" fontId="5" fillId="6" borderId="1" xfId="0" applyFont="1" applyFill="1" applyBorder="1"/>
    <xf numFmtId="0" fontId="5" fillId="7" borderId="1" xfId="0" applyFont="1" applyFill="1" applyBorder="1"/>
    <xf numFmtId="0" fontId="5" fillId="8" borderId="1" xfId="0" applyFont="1" applyFill="1" applyBorder="1"/>
    <xf numFmtId="0" fontId="6" fillId="9" borderId="1" xfId="0" applyFont="1" applyFill="1" applyBorder="1" applyAlignment="1">
      <alignment horizontal="left" vertical="center"/>
    </xf>
    <xf numFmtId="0" fontId="5" fillId="10" borderId="1" xfId="0" applyFont="1" applyFill="1" applyBorder="1"/>
    <xf numFmtId="0" fontId="5" fillId="11" borderId="1" xfId="0" applyFont="1" applyFill="1" applyBorder="1"/>
    <xf numFmtId="0" fontId="5" fillId="12" borderId="1" xfId="0" applyFont="1" applyFill="1" applyBorder="1"/>
    <xf numFmtId="0" fontId="7" fillId="13" borderId="1" xfId="0" applyFont="1" applyFill="1" applyBorder="1" applyAlignment="1">
      <alignment horizontal="left" vertical="center"/>
    </xf>
    <xf numFmtId="0" fontId="6" fillId="10" borderId="1" xfId="0" applyFont="1" applyFill="1" applyBorder="1" applyAlignment="1">
      <alignment horizontal="left" vertical="center"/>
    </xf>
    <xf numFmtId="0" fontId="8" fillId="10" borderId="1" xfId="0" applyFont="1" applyFill="1" applyBorder="1"/>
    <xf numFmtId="0" fontId="6" fillId="11" borderId="1" xfId="0" applyFont="1" applyFill="1" applyBorder="1" applyAlignment="1">
      <alignment horizontal="left" vertical="center"/>
    </xf>
    <xf numFmtId="0" fontId="8" fillId="11" borderId="1" xfId="0" applyFont="1" applyFill="1" applyBorder="1"/>
    <xf numFmtId="0" fontId="6" fillId="12" borderId="1" xfId="0" applyFont="1" applyFill="1" applyBorder="1" applyAlignment="1">
      <alignment horizontal="left" vertical="center"/>
    </xf>
    <xf numFmtId="0" fontId="8" fillId="12" borderId="1" xfId="0" applyFont="1" applyFill="1" applyBorder="1"/>
    <xf numFmtId="0" fontId="6" fillId="0" borderId="0" xfId="0" applyFont="1" applyAlignment="1">
      <alignment horizontal="left" vertical="center"/>
    </xf>
    <xf numFmtId="0" fontId="6" fillId="14" borderId="1" xfId="0" applyFont="1" applyFill="1" applyBorder="1" applyAlignment="1">
      <alignment horizontal="left" vertical="center"/>
    </xf>
    <xf numFmtId="0" fontId="6" fillId="14" borderId="0" xfId="0" applyFont="1" applyFill="1" applyAlignment="1">
      <alignment horizontal="left" vertical="center"/>
    </xf>
    <xf numFmtId="0" fontId="8" fillId="0" borderId="0" xfId="0" applyFont="1"/>
    <xf numFmtId="0" fontId="9" fillId="9" borderId="1" xfId="0" applyFont="1" applyFill="1" applyBorder="1" applyAlignment="1">
      <alignment vertical="center"/>
    </xf>
    <xf numFmtId="0" fontId="8" fillId="0" borderId="0" xfId="0" applyFont="1" applyAlignment="1">
      <alignment vertical="center"/>
    </xf>
    <xf numFmtId="0" fontId="7" fillId="0" borderId="0" xfId="0" applyFont="1" applyAlignment="1">
      <alignment horizontal="left" vertical="center"/>
    </xf>
    <xf numFmtId="0" fontId="5" fillId="15" borderId="1" xfId="0" applyFont="1" applyFill="1" applyBorder="1"/>
    <xf numFmtId="0" fontId="9" fillId="15" borderId="1" xfId="0" applyFont="1" applyFill="1" applyBorder="1" applyAlignment="1">
      <alignment vertical="center"/>
    </xf>
    <xf numFmtId="0" fontId="8" fillId="15" borderId="1" xfId="0" applyFont="1" applyFill="1" applyBorder="1" applyAlignment="1">
      <alignment vertical="center"/>
    </xf>
    <xf numFmtId="0" fontId="9" fillId="15" borderId="1" xfId="0" applyFont="1" applyFill="1" applyBorder="1"/>
    <xf numFmtId="0" fontId="9" fillId="0" borderId="0" xfId="0" applyFont="1"/>
    <xf numFmtId="0" fontId="9" fillId="10" borderId="1" xfId="0" applyFont="1" applyFill="1" applyBorder="1"/>
    <xf numFmtId="0" fontId="9" fillId="11" borderId="1" xfId="0" applyFont="1" applyFill="1" applyBorder="1"/>
    <xf numFmtId="0" fontId="10" fillId="0" borderId="0" xfId="0" applyFont="1" applyAlignment="1">
      <alignment vertical="center"/>
    </xf>
    <xf numFmtId="0" fontId="10" fillId="0" borderId="0" xfId="0" applyFont="1" applyAlignment="1">
      <alignment horizontal="left" vertical="center"/>
    </xf>
    <xf numFmtId="0" fontId="11" fillId="0" borderId="0" xfId="0" applyFont="1" applyAlignment="1">
      <alignment horizontal="center" vertical="center"/>
    </xf>
    <xf numFmtId="0" fontId="12" fillId="18" borderId="1" xfId="0" applyFont="1" applyFill="1" applyBorder="1" applyAlignment="1">
      <alignment horizontal="center" vertical="center"/>
    </xf>
    <xf numFmtId="0" fontId="14" fillId="0" borderId="0" xfId="0" applyFont="1" applyAlignment="1">
      <alignment horizontal="center" vertical="center"/>
    </xf>
    <xf numFmtId="0" fontId="11" fillId="21" borderId="1" xfId="0" applyFont="1" applyFill="1" applyBorder="1" applyAlignment="1">
      <alignment horizontal="center" vertical="center"/>
    </xf>
    <xf numFmtId="0" fontId="11" fillId="22" borderId="1" xfId="0" applyFont="1" applyFill="1" applyBorder="1" applyAlignment="1">
      <alignment horizontal="center" vertical="center"/>
    </xf>
    <xf numFmtId="0" fontId="11" fillId="22" borderId="1" xfId="0" applyFont="1" applyFill="1" applyBorder="1" applyAlignment="1">
      <alignment horizontal="center" vertical="center" wrapText="1"/>
    </xf>
    <xf numFmtId="0" fontId="11" fillId="22" borderId="1" xfId="0" applyFont="1" applyFill="1" applyBorder="1" applyAlignment="1">
      <alignment horizontal="left" vertical="center"/>
    </xf>
    <xf numFmtId="0" fontId="11" fillId="21" borderId="1" xfId="0" applyFont="1" applyFill="1" applyBorder="1" applyAlignment="1">
      <alignment horizontal="left" vertical="center"/>
    </xf>
    <xf numFmtId="0" fontId="14" fillId="0" borderId="4" xfId="0" applyFont="1" applyBorder="1" applyAlignment="1">
      <alignment horizontal="center" vertical="center"/>
    </xf>
    <xf numFmtId="0" fontId="14" fillId="0" borderId="5" xfId="0" applyFont="1" applyBorder="1" applyAlignment="1">
      <alignment horizontal="center" vertical="center"/>
    </xf>
    <xf numFmtId="0" fontId="15" fillId="0" borderId="5" xfId="0" applyFont="1" applyBorder="1" applyAlignment="1">
      <alignment horizontal="center" vertical="center"/>
    </xf>
    <xf numFmtId="0" fontId="16" fillId="0" borderId="6" xfId="0" applyFont="1" applyBorder="1" applyAlignment="1">
      <alignment horizontal="center" vertical="center"/>
    </xf>
    <xf numFmtId="0" fontId="14" fillId="0" borderId="7" xfId="0" applyFont="1" applyBorder="1" applyAlignment="1">
      <alignment horizontal="center" vertical="center"/>
    </xf>
    <xf numFmtId="0" fontId="14" fillId="0" borderId="8" xfId="0" applyFont="1" applyBorder="1" applyAlignment="1">
      <alignment horizontal="center" vertical="center"/>
    </xf>
    <xf numFmtId="0" fontId="14" fillId="0" borderId="9" xfId="0" applyFont="1" applyBorder="1" applyAlignment="1">
      <alignment horizontal="center" vertical="center"/>
    </xf>
    <xf numFmtId="164" fontId="14" fillId="0" borderId="8" xfId="0" applyNumberFormat="1" applyFont="1" applyBorder="1" applyAlignment="1">
      <alignment horizontal="center" vertical="center"/>
    </xf>
    <xf numFmtId="0" fontId="14" fillId="0" borderId="5" xfId="0" applyFont="1" applyBorder="1" applyAlignment="1">
      <alignment horizontal="left" vertical="center"/>
    </xf>
    <xf numFmtId="164" fontId="14" fillId="0" borderId="5" xfId="0" applyNumberFormat="1" applyFont="1" applyBorder="1" applyAlignment="1">
      <alignment horizontal="center" vertical="center"/>
    </xf>
    <xf numFmtId="0" fontId="14" fillId="0" borderId="6" xfId="0" applyFont="1" applyBorder="1" applyAlignment="1">
      <alignment horizontal="center" vertical="center"/>
    </xf>
    <xf numFmtId="0" fontId="14" fillId="0" borderId="7" xfId="0" applyFont="1" applyBorder="1" applyAlignment="1">
      <alignment horizontal="left" vertical="center"/>
    </xf>
    <xf numFmtId="0" fontId="14" fillId="23" borderId="10" xfId="0" applyFont="1" applyFill="1" applyBorder="1" applyAlignment="1">
      <alignment horizontal="left" vertical="center"/>
    </xf>
    <xf numFmtId="0" fontId="14" fillId="0" borderId="11" xfId="0" applyFont="1" applyBorder="1" applyAlignment="1">
      <alignment horizontal="center" vertical="center"/>
    </xf>
    <xf numFmtId="0" fontId="14" fillId="0" borderId="12" xfId="0" applyFont="1" applyBorder="1" applyAlignment="1">
      <alignment horizontal="center" vertical="center"/>
    </xf>
    <xf numFmtId="0" fontId="14" fillId="23" borderId="13" xfId="0" applyFont="1" applyFill="1" applyBorder="1" applyAlignment="1">
      <alignment horizontal="left" vertical="center"/>
    </xf>
    <xf numFmtId="0" fontId="14" fillId="0" borderId="14" xfId="0" applyFont="1" applyBorder="1" applyAlignment="1">
      <alignment horizontal="center" vertical="center"/>
    </xf>
    <xf numFmtId="0" fontId="14" fillId="0" borderId="15" xfId="0" applyFont="1" applyBorder="1" applyAlignment="1">
      <alignment horizontal="center" vertical="center"/>
    </xf>
    <xf numFmtId="0" fontId="14" fillId="0" borderId="16" xfId="0" applyFont="1" applyBorder="1" applyAlignment="1">
      <alignment horizontal="center" vertical="center"/>
    </xf>
    <xf numFmtId="0" fontId="17" fillId="0" borderId="16" xfId="0" applyFont="1" applyBorder="1" applyAlignment="1">
      <alignment horizontal="center" vertical="center"/>
    </xf>
    <xf numFmtId="0" fontId="18" fillId="0" borderId="17" xfId="0" applyFont="1" applyBorder="1" applyAlignment="1">
      <alignment horizontal="center" vertical="center"/>
    </xf>
    <xf numFmtId="0" fontId="14" fillId="0" borderId="18" xfId="0" applyFont="1" applyBorder="1" applyAlignment="1">
      <alignment horizontal="center" vertical="center"/>
    </xf>
    <xf numFmtId="0" fontId="14" fillId="0" borderId="19" xfId="0" applyFont="1" applyBorder="1" applyAlignment="1">
      <alignment horizontal="center" vertical="center"/>
    </xf>
    <xf numFmtId="0" fontId="14" fillId="0" borderId="20" xfId="0" applyFont="1" applyBorder="1" applyAlignment="1">
      <alignment horizontal="center" vertical="center"/>
    </xf>
    <xf numFmtId="0" fontId="14" fillId="0" borderId="16" xfId="0" applyFont="1" applyBorder="1" applyAlignment="1">
      <alignment horizontal="left" vertical="center"/>
    </xf>
    <xf numFmtId="164" fontId="14" fillId="0" borderId="16" xfId="0" applyNumberFormat="1" applyFont="1" applyBorder="1" applyAlignment="1">
      <alignment horizontal="center" vertical="center"/>
    </xf>
    <xf numFmtId="0" fontId="14" fillId="0" borderId="17" xfId="0" applyFont="1" applyBorder="1" applyAlignment="1">
      <alignment horizontal="center" vertical="center"/>
    </xf>
    <xf numFmtId="0" fontId="14" fillId="9" borderId="21" xfId="0" applyFont="1" applyFill="1" applyBorder="1" applyAlignment="1">
      <alignment horizontal="left" vertical="center"/>
    </xf>
    <xf numFmtId="0" fontId="14" fillId="23" borderId="22" xfId="0" applyFont="1" applyFill="1" applyBorder="1" applyAlignment="1">
      <alignment horizontal="left" vertical="center"/>
    </xf>
    <xf numFmtId="0" fontId="14" fillId="9" borderId="23" xfId="0" applyFont="1" applyFill="1" applyBorder="1" applyAlignment="1">
      <alignment horizontal="center" vertical="center"/>
    </xf>
    <xf numFmtId="0" fontId="14" fillId="0" borderId="24" xfId="0" applyFont="1" applyBorder="1" applyAlignment="1">
      <alignment horizontal="center" vertical="center"/>
    </xf>
    <xf numFmtId="0" fontId="14" fillId="23" borderId="25" xfId="0" applyFont="1" applyFill="1" applyBorder="1" applyAlignment="1">
      <alignment horizontal="left" vertical="center"/>
    </xf>
    <xf numFmtId="0" fontId="19" fillId="24" borderId="26" xfId="0" applyFont="1" applyFill="1" applyBorder="1" applyAlignment="1">
      <alignment horizontal="center" vertical="center"/>
    </xf>
    <xf numFmtId="0" fontId="14" fillId="0" borderId="18" xfId="0" applyFont="1" applyBorder="1" applyAlignment="1">
      <alignment horizontal="left" vertical="center"/>
    </xf>
    <xf numFmtId="0" fontId="14" fillId="0" borderId="27" xfId="0" applyFont="1" applyBorder="1" applyAlignment="1">
      <alignment horizontal="center" vertical="center"/>
    </xf>
    <xf numFmtId="0" fontId="14" fillId="0" borderId="28" xfId="0" applyFont="1" applyBorder="1" applyAlignment="1">
      <alignment horizontal="center" vertical="center"/>
    </xf>
    <xf numFmtId="0" fontId="20" fillId="0" borderId="16" xfId="0" applyFont="1" applyBorder="1" applyAlignment="1">
      <alignment horizontal="left" vertical="center"/>
    </xf>
    <xf numFmtId="0" fontId="14" fillId="0" borderId="29" xfId="0" applyFont="1" applyBorder="1" applyAlignment="1">
      <alignment horizontal="center" vertical="center"/>
    </xf>
    <xf numFmtId="0" fontId="14" fillId="0" borderId="30" xfId="0" applyFont="1" applyBorder="1" applyAlignment="1">
      <alignment horizontal="center" vertical="center"/>
    </xf>
    <xf numFmtId="0" fontId="21" fillId="0" borderId="30" xfId="0" applyFont="1" applyBorder="1" applyAlignment="1">
      <alignment horizontal="center" vertical="center"/>
    </xf>
    <xf numFmtId="0" fontId="22" fillId="0" borderId="31" xfId="0" applyFont="1" applyBorder="1" applyAlignment="1">
      <alignment horizontal="center" vertical="center"/>
    </xf>
    <xf numFmtId="0" fontId="14" fillId="0" borderId="32" xfId="0" applyFont="1" applyBorder="1" applyAlignment="1">
      <alignment horizontal="center" vertical="center"/>
    </xf>
    <xf numFmtId="0" fontId="14" fillId="0" borderId="33" xfId="0" applyFont="1" applyBorder="1" applyAlignment="1">
      <alignment horizontal="center" vertical="center"/>
    </xf>
    <xf numFmtId="0" fontId="14" fillId="0" borderId="34" xfId="0" applyFont="1" applyBorder="1" applyAlignment="1">
      <alignment horizontal="center" vertical="center"/>
    </xf>
    <xf numFmtId="0" fontId="14" fillId="0" borderId="32" xfId="0" applyFont="1" applyBorder="1" applyAlignment="1">
      <alignment horizontal="left" vertical="center"/>
    </xf>
    <xf numFmtId="0" fontId="14" fillId="23" borderId="35" xfId="0" applyFont="1" applyFill="1" applyBorder="1" applyAlignment="1">
      <alignment horizontal="left" vertical="center"/>
    </xf>
    <xf numFmtId="0" fontId="14" fillId="0" borderId="36" xfId="0" applyFont="1" applyBorder="1" applyAlignment="1">
      <alignment horizontal="center" vertical="center"/>
    </xf>
    <xf numFmtId="0" fontId="14" fillId="0" borderId="37" xfId="0" applyFont="1" applyBorder="1" applyAlignment="1">
      <alignment horizontal="center" vertical="center"/>
    </xf>
    <xf numFmtId="0" fontId="14" fillId="23" borderId="38" xfId="0" applyFont="1" applyFill="1" applyBorder="1" applyAlignment="1">
      <alignment horizontal="left" vertical="center"/>
    </xf>
    <xf numFmtId="0" fontId="14" fillId="0" borderId="39" xfId="0" applyFont="1" applyBorder="1" applyAlignment="1">
      <alignment horizontal="center" vertical="center"/>
    </xf>
    <xf numFmtId="0" fontId="14" fillId="0" borderId="30" xfId="0" applyFont="1" applyBorder="1" applyAlignment="1">
      <alignment horizontal="left" vertical="center"/>
    </xf>
    <xf numFmtId="0" fontId="14" fillId="0" borderId="31" xfId="0" applyFont="1" applyBorder="1" applyAlignment="1">
      <alignment horizontal="center" vertical="center"/>
    </xf>
    <xf numFmtId="0" fontId="14" fillId="0" borderId="40" xfId="0" applyFont="1" applyBorder="1" applyAlignment="1">
      <alignment horizontal="center" vertical="center"/>
    </xf>
    <xf numFmtId="0" fontId="14" fillId="0" borderId="41" xfId="0" applyFont="1" applyBorder="1" applyAlignment="1">
      <alignment horizontal="center" vertical="center"/>
    </xf>
    <xf numFmtId="0" fontId="23" fillId="0" borderId="41" xfId="0" applyFont="1" applyBorder="1" applyAlignment="1">
      <alignment horizontal="center" vertical="center"/>
    </xf>
    <xf numFmtId="0" fontId="24" fillId="0" borderId="42" xfId="0" applyFont="1" applyBorder="1" applyAlignment="1">
      <alignment horizontal="center" vertical="center"/>
    </xf>
    <xf numFmtId="0" fontId="14" fillId="0" borderId="43" xfId="0" applyFont="1" applyBorder="1" applyAlignment="1">
      <alignment horizontal="center" vertical="center"/>
    </xf>
    <xf numFmtId="0" fontId="14" fillId="0" borderId="44" xfId="0" applyFont="1" applyBorder="1" applyAlignment="1">
      <alignment horizontal="center" vertical="center"/>
    </xf>
    <xf numFmtId="0" fontId="14" fillId="0" borderId="45" xfId="0" applyFont="1" applyBorder="1" applyAlignment="1">
      <alignment horizontal="center" vertical="center"/>
    </xf>
    <xf numFmtId="0" fontId="14" fillId="0" borderId="41" xfId="0" applyFont="1" applyBorder="1" applyAlignment="1">
      <alignment horizontal="left" vertical="center"/>
    </xf>
    <xf numFmtId="0" fontId="14" fillId="0" borderId="42" xfId="0" applyFont="1" applyBorder="1" applyAlignment="1">
      <alignment horizontal="center" vertical="center"/>
    </xf>
    <xf numFmtId="0" fontId="14" fillId="0" borderId="43" xfId="0" applyFont="1" applyBorder="1" applyAlignment="1">
      <alignment horizontal="left" vertical="center"/>
    </xf>
    <xf numFmtId="0" fontId="14" fillId="23" borderId="46" xfId="0" applyFont="1" applyFill="1" applyBorder="1" applyAlignment="1">
      <alignment horizontal="left" vertical="center"/>
    </xf>
    <xf numFmtId="0" fontId="14" fillId="0" borderId="47" xfId="0" applyFont="1" applyBorder="1" applyAlignment="1">
      <alignment horizontal="center" vertical="center"/>
    </xf>
    <xf numFmtId="0" fontId="14" fillId="0" borderId="48" xfId="0" applyFont="1" applyBorder="1" applyAlignment="1">
      <alignment horizontal="center" vertical="center"/>
    </xf>
    <xf numFmtId="0" fontId="14" fillId="23" borderId="49" xfId="0" applyFont="1" applyFill="1" applyBorder="1" applyAlignment="1">
      <alignment horizontal="left" vertical="center"/>
    </xf>
    <xf numFmtId="0" fontId="14" fillId="0" borderId="50" xfId="0" applyFont="1" applyBorder="1" applyAlignment="1">
      <alignment horizontal="center" vertical="center"/>
    </xf>
    <xf numFmtId="0" fontId="10" fillId="0" borderId="4" xfId="0" applyFont="1" applyBorder="1" applyAlignment="1">
      <alignment horizontal="center" vertical="center"/>
    </xf>
    <xf numFmtId="0" fontId="10" fillId="0" borderId="5" xfId="0" applyFont="1" applyBorder="1" applyAlignment="1">
      <alignment horizontal="center" vertical="center"/>
    </xf>
    <xf numFmtId="0" fontId="10" fillId="0" borderId="6" xfId="0" applyFont="1" applyBorder="1" applyAlignment="1">
      <alignment horizontal="center" vertical="center"/>
    </xf>
    <xf numFmtId="0" fontId="10" fillId="0" borderId="0" xfId="0" applyFont="1" applyAlignment="1">
      <alignment horizontal="center" vertical="center"/>
    </xf>
    <xf numFmtId="164" fontId="10" fillId="0" borderId="5" xfId="0" applyNumberFormat="1" applyFont="1" applyBorder="1" applyAlignment="1">
      <alignment horizontal="center" vertical="center"/>
    </xf>
    <xf numFmtId="0" fontId="10" fillId="0" borderId="11" xfId="0" applyFont="1" applyBorder="1" applyAlignment="1">
      <alignment horizontal="center" vertical="center"/>
    </xf>
    <xf numFmtId="0" fontId="10" fillId="0" borderId="12" xfId="0" applyFont="1" applyBorder="1" applyAlignment="1">
      <alignment horizontal="left" vertical="center"/>
    </xf>
    <xf numFmtId="0" fontId="10" fillId="0" borderId="12" xfId="0" applyFont="1" applyBorder="1" applyAlignment="1">
      <alignment horizontal="center" vertical="center"/>
    </xf>
    <xf numFmtId="164" fontId="10" fillId="0" borderId="12" xfId="0" applyNumberFormat="1" applyFont="1" applyBorder="1" applyAlignment="1">
      <alignment horizontal="center" vertical="center"/>
    </xf>
    <xf numFmtId="0" fontId="10" fillId="0" borderId="14" xfId="0" applyFont="1" applyBorder="1" applyAlignment="1">
      <alignment horizontal="center" vertical="center"/>
    </xf>
    <xf numFmtId="0" fontId="10" fillId="0" borderId="4" xfId="0" applyFont="1" applyBorder="1" applyAlignment="1">
      <alignment horizontal="left" vertical="center"/>
    </xf>
    <xf numFmtId="0" fontId="10" fillId="0" borderId="5" xfId="0" applyFont="1" applyBorder="1" applyAlignment="1">
      <alignment horizontal="left" vertical="center"/>
    </xf>
    <xf numFmtId="0" fontId="10" fillId="0" borderId="15" xfId="0" applyFont="1" applyBorder="1" applyAlignment="1">
      <alignment horizontal="center" vertical="center"/>
    </xf>
    <xf numFmtId="0" fontId="10" fillId="0" borderId="16" xfId="0" applyFont="1" applyBorder="1" applyAlignment="1">
      <alignment horizontal="center" vertical="center"/>
    </xf>
    <xf numFmtId="0" fontId="10" fillId="0" borderId="17" xfId="0" applyFont="1" applyBorder="1" applyAlignment="1">
      <alignment horizontal="center" vertical="center"/>
    </xf>
    <xf numFmtId="164" fontId="10" fillId="0" borderId="16" xfId="0" applyNumberFormat="1" applyFont="1" applyBorder="1" applyAlignment="1">
      <alignment horizontal="center" vertical="center"/>
    </xf>
    <xf numFmtId="0" fontId="10" fillId="0" borderId="27" xfId="0" applyFont="1" applyBorder="1" applyAlignment="1">
      <alignment horizontal="center" vertical="center"/>
    </xf>
    <xf numFmtId="0" fontId="10" fillId="0" borderId="24" xfId="0" applyFont="1" applyBorder="1" applyAlignment="1">
      <alignment horizontal="left" vertical="center"/>
    </xf>
    <xf numFmtId="0" fontId="10" fillId="0" borderId="24" xfId="0" applyFont="1" applyBorder="1" applyAlignment="1">
      <alignment horizontal="center" vertical="center"/>
    </xf>
    <xf numFmtId="164" fontId="10" fillId="0" borderId="24" xfId="0" applyNumberFormat="1" applyFont="1" applyBorder="1" applyAlignment="1">
      <alignment horizontal="center" vertical="center"/>
    </xf>
    <xf numFmtId="0" fontId="10" fillId="0" borderId="28" xfId="0" applyFont="1" applyBorder="1" applyAlignment="1">
      <alignment horizontal="center" vertical="center"/>
    </xf>
    <xf numFmtId="0" fontId="10" fillId="0" borderId="15" xfId="0" applyFont="1" applyBorder="1" applyAlignment="1">
      <alignment horizontal="left" vertical="center"/>
    </xf>
    <xf numFmtId="0" fontId="10" fillId="0" borderId="16" xfId="0" applyFont="1" applyBorder="1" applyAlignment="1">
      <alignment horizontal="left" vertical="center"/>
    </xf>
    <xf numFmtId="165" fontId="10" fillId="0" borderId="24" xfId="0" applyNumberFormat="1" applyFont="1" applyBorder="1" applyAlignment="1">
      <alignment horizontal="center" vertical="center"/>
    </xf>
    <xf numFmtId="166" fontId="10" fillId="0" borderId="24" xfId="0" applyNumberFormat="1" applyFont="1" applyBorder="1" applyAlignment="1">
      <alignment horizontal="center" vertical="center"/>
    </xf>
    <xf numFmtId="0" fontId="10" fillId="0" borderId="29" xfId="0" applyFont="1" applyBorder="1" applyAlignment="1">
      <alignment horizontal="center" vertical="center"/>
    </xf>
    <xf numFmtId="0" fontId="10" fillId="0" borderId="30" xfId="0" applyFont="1" applyBorder="1" applyAlignment="1">
      <alignment horizontal="center" vertical="center"/>
    </xf>
    <xf numFmtId="0" fontId="10" fillId="0" borderId="31" xfId="0" applyFont="1" applyBorder="1" applyAlignment="1">
      <alignment horizontal="center" vertical="center"/>
    </xf>
    <xf numFmtId="0" fontId="10" fillId="0" borderId="36" xfId="0" applyFont="1" applyBorder="1" applyAlignment="1">
      <alignment horizontal="center" vertical="center"/>
    </xf>
    <xf numFmtId="0" fontId="10" fillId="0" borderId="37" xfId="0" applyFont="1" applyBorder="1" applyAlignment="1">
      <alignment horizontal="left" vertical="center"/>
    </xf>
    <xf numFmtId="0" fontId="10" fillId="0" borderId="37" xfId="0" applyFont="1" applyBorder="1" applyAlignment="1">
      <alignment horizontal="center" vertical="center"/>
    </xf>
    <xf numFmtId="164" fontId="10" fillId="0" borderId="37" xfId="0" applyNumberFormat="1" applyFont="1" applyBorder="1" applyAlignment="1">
      <alignment horizontal="center" vertical="center"/>
    </xf>
    <xf numFmtId="0" fontId="10" fillId="0" borderId="39" xfId="0" applyFont="1" applyBorder="1" applyAlignment="1">
      <alignment horizontal="center" vertical="center"/>
    </xf>
    <xf numFmtId="0" fontId="10" fillId="0" borderId="29" xfId="0" applyFont="1" applyBorder="1" applyAlignment="1">
      <alignment horizontal="left" vertical="center"/>
    </xf>
    <xf numFmtId="0" fontId="10" fillId="0" borderId="30" xfId="0" applyFont="1" applyBorder="1" applyAlignment="1">
      <alignment horizontal="left" vertical="center"/>
    </xf>
    <xf numFmtId="0" fontId="10" fillId="0" borderId="40" xfId="0" applyFont="1" applyBorder="1" applyAlignment="1">
      <alignment horizontal="center" vertical="center"/>
    </xf>
    <xf numFmtId="0" fontId="10" fillId="0" borderId="41" xfId="0" applyFont="1" applyBorder="1" applyAlignment="1">
      <alignment horizontal="center" vertical="center"/>
    </xf>
    <xf numFmtId="0" fontId="10" fillId="0" borderId="42" xfId="0" applyFont="1" applyBorder="1" applyAlignment="1">
      <alignment horizontal="center" vertical="center"/>
    </xf>
    <xf numFmtId="0" fontId="10" fillId="0" borderId="47" xfId="0" applyFont="1" applyBorder="1" applyAlignment="1">
      <alignment horizontal="center" vertical="center"/>
    </xf>
    <xf numFmtId="0" fontId="10" fillId="0" borderId="48" xfId="0" applyFont="1" applyBorder="1" applyAlignment="1">
      <alignment horizontal="left" vertical="center"/>
    </xf>
    <xf numFmtId="0" fontId="10" fillId="0" borderId="48" xfId="0" applyFont="1" applyBorder="1" applyAlignment="1">
      <alignment horizontal="center" vertical="center"/>
    </xf>
    <xf numFmtId="164" fontId="10" fillId="0" borderId="48" xfId="0" applyNumberFormat="1" applyFont="1" applyBorder="1" applyAlignment="1">
      <alignment horizontal="center" vertical="center"/>
    </xf>
    <xf numFmtId="0" fontId="10" fillId="0" borderId="50" xfId="0" applyFont="1" applyBorder="1" applyAlignment="1">
      <alignment horizontal="center" vertical="center"/>
    </xf>
    <xf numFmtId="0" fontId="10" fillId="0" borderId="40" xfId="0" applyFont="1" applyBorder="1" applyAlignment="1">
      <alignment horizontal="left" vertical="center"/>
    </xf>
    <xf numFmtId="0" fontId="10" fillId="0" borderId="41" xfId="0" applyFont="1" applyBorder="1" applyAlignment="1">
      <alignment horizontal="left" vertical="center"/>
    </xf>
    <xf numFmtId="167" fontId="10" fillId="0" borderId="5" xfId="0" applyNumberFormat="1" applyFont="1" applyBorder="1" applyAlignment="1">
      <alignment horizontal="center" vertical="center"/>
    </xf>
    <xf numFmtId="165" fontId="10" fillId="0" borderId="16" xfId="0" applyNumberFormat="1" applyFont="1" applyBorder="1" applyAlignment="1">
      <alignment horizontal="center" vertical="center"/>
    </xf>
    <xf numFmtId="164" fontId="10" fillId="0" borderId="0" xfId="0" applyNumberFormat="1" applyFont="1" applyAlignment="1">
      <alignment vertical="center"/>
    </xf>
    <xf numFmtId="166" fontId="10" fillId="0" borderId="37" xfId="0" applyNumberFormat="1" applyFont="1" applyBorder="1" applyAlignment="1">
      <alignment horizontal="center" vertical="center"/>
    </xf>
    <xf numFmtId="0" fontId="3" fillId="0" borderId="51" xfId="0" applyFont="1" applyBorder="1"/>
    <xf numFmtId="0" fontId="3" fillId="0" borderId="52" xfId="0" applyFont="1" applyBorder="1"/>
    <xf numFmtId="0" fontId="3" fillId="0" borderId="53" xfId="0" applyFont="1" applyBorder="1"/>
    <xf numFmtId="0" fontId="3" fillId="0" borderId="54" xfId="0" applyFont="1" applyBorder="1"/>
    <xf numFmtId="0" fontId="3" fillId="0" borderId="55" xfId="0" applyFont="1" applyBorder="1"/>
    <xf numFmtId="164" fontId="3" fillId="0" borderId="53" xfId="0" applyNumberFormat="1" applyFont="1" applyBorder="1"/>
    <xf numFmtId="0" fontId="3" fillId="0" borderId="56" xfId="0" applyFont="1" applyBorder="1"/>
    <xf numFmtId="164" fontId="3" fillId="0" borderId="56" xfId="0" applyNumberFormat="1" applyFont="1" applyBorder="1"/>
    <xf numFmtId="0" fontId="3" fillId="0" borderId="57" xfId="0" applyFont="1" applyBorder="1"/>
    <xf numFmtId="165" fontId="3" fillId="0" borderId="53" xfId="0" applyNumberFormat="1" applyFont="1" applyBorder="1"/>
    <xf numFmtId="165" fontId="3" fillId="0" borderId="56" xfId="0" applyNumberFormat="1" applyFont="1" applyBorder="1"/>
    <xf numFmtId="166" fontId="3" fillId="0" borderId="56" xfId="0" applyNumberFormat="1" applyFont="1" applyBorder="1"/>
    <xf numFmtId="0" fontId="3" fillId="0" borderId="58" xfId="0" applyFont="1" applyBorder="1"/>
    <xf numFmtId="0" fontId="3" fillId="0" borderId="59" xfId="0" applyFont="1" applyBorder="1"/>
    <xf numFmtId="0" fontId="3" fillId="0" borderId="60" xfId="0" applyFont="1" applyBorder="1"/>
    <xf numFmtId="164" fontId="3" fillId="0" borderId="59" xfId="0" applyNumberFormat="1" applyFont="1" applyBorder="1"/>
    <xf numFmtId="0" fontId="14" fillId="0" borderId="0" xfId="0" applyFont="1" applyAlignment="1">
      <alignment horizontal="left" vertical="center"/>
    </xf>
    <xf numFmtId="0" fontId="11" fillId="25" borderId="72" xfId="0" applyFont="1" applyFill="1" applyBorder="1" applyAlignment="1">
      <alignment horizontal="left" vertical="center"/>
    </xf>
    <xf numFmtId="0" fontId="11" fillId="25" borderId="73" xfId="0" applyFont="1" applyFill="1" applyBorder="1" applyAlignment="1">
      <alignment horizontal="left" vertical="center"/>
    </xf>
    <xf numFmtId="0" fontId="11" fillId="25" borderId="74" xfId="0" applyFont="1" applyFill="1" applyBorder="1" applyAlignment="1">
      <alignment horizontal="left" vertical="center"/>
    </xf>
    <xf numFmtId="0" fontId="11" fillId="0" borderId="75" xfId="0" applyFont="1" applyBorder="1" applyAlignment="1">
      <alignment horizontal="left" vertical="center"/>
    </xf>
    <xf numFmtId="0" fontId="11" fillId="25" borderId="76" xfId="0" applyFont="1" applyFill="1" applyBorder="1" applyAlignment="1">
      <alignment horizontal="left" vertical="center"/>
    </xf>
    <xf numFmtId="0" fontId="11" fillId="25" borderId="82" xfId="0" applyFont="1" applyFill="1" applyBorder="1" applyAlignment="1">
      <alignment horizontal="left" vertical="center"/>
    </xf>
    <xf numFmtId="0" fontId="25" fillId="0" borderId="77" xfId="0" applyFont="1" applyBorder="1" applyAlignment="1">
      <alignment horizontal="left" vertical="center"/>
    </xf>
    <xf numFmtId="0" fontId="11" fillId="25" borderId="85" xfId="0" applyFont="1" applyFill="1" applyBorder="1" applyAlignment="1">
      <alignment horizontal="left" vertical="center"/>
    </xf>
    <xf numFmtId="0" fontId="11" fillId="25" borderId="86" xfId="0" applyFont="1" applyFill="1" applyBorder="1" applyAlignment="1">
      <alignment horizontal="left" vertical="center"/>
    </xf>
    <xf numFmtId="0" fontId="11" fillId="25" borderId="87" xfId="0" applyFont="1" applyFill="1" applyBorder="1" applyAlignment="1">
      <alignment horizontal="left" vertical="center"/>
    </xf>
    <xf numFmtId="0" fontId="11" fillId="26" borderId="89" xfId="0" applyFont="1" applyFill="1" applyBorder="1" applyAlignment="1">
      <alignment horizontal="left" vertical="center"/>
    </xf>
    <xf numFmtId="0" fontId="14" fillId="0" borderId="80" xfId="0" applyFont="1" applyBorder="1" applyAlignment="1">
      <alignment horizontal="left" vertical="center"/>
    </xf>
    <xf numFmtId="0" fontId="11" fillId="25" borderId="119" xfId="0" applyFont="1" applyFill="1" applyBorder="1" applyAlignment="1">
      <alignment horizontal="left" vertical="center"/>
    </xf>
    <xf numFmtId="0" fontId="14" fillId="21" borderId="79" xfId="0" applyFont="1" applyFill="1" applyBorder="1" applyAlignment="1">
      <alignment horizontal="left" vertical="center"/>
    </xf>
    <xf numFmtId="0" fontId="29" fillId="14" borderId="0" xfId="0" applyFont="1" applyFill="1" applyAlignment="1">
      <alignment horizontal="left" vertical="center"/>
    </xf>
    <xf numFmtId="0" fontId="14" fillId="0" borderId="81" xfId="0" applyFont="1" applyBorder="1" applyAlignment="1">
      <alignment horizontal="left" vertical="center"/>
    </xf>
    <xf numFmtId="0" fontId="11" fillId="27" borderId="123" xfId="0" applyFont="1" applyFill="1" applyBorder="1" applyAlignment="1">
      <alignment horizontal="left" vertical="center"/>
    </xf>
    <xf numFmtId="0" fontId="11" fillId="27" borderId="124" xfId="0" applyFont="1" applyFill="1" applyBorder="1" applyAlignment="1">
      <alignment horizontal="left" vertical="center"/>
    </xf>
    <xf numFmtId="0" fontId="11" fillId="22" borderId="134" xfId="0" applyFont="1" applyFill="1" applyBorder="1" applyAlignment="1">
      <alignment horizontal="left" vertical="center"/>
    </xf>
    <xf numFmtId="0" fontId="11" fillId="0" borderId="136" xfId="0" applyFont="1" applyBorder="1" applyAlignment="1">
      <alignment horizontal="left" vertical="center"/>
    </xf>
    <xf numFmtId="0" fontId="11" fillId="14" borderId="134" xfId="0" applyFont="1" applyFill="1" applyBorder="1" applyAlignment="1">
      <alignment horizontal="left" vertical="center"/>
    </xf>
    <xf numFmtId="0" fontId="14" fillId="0" borderId="134" xfId="0" applyFont="1" applyBorder="1" applyAlignment="1">
      <alignment horizontal="left" vertical="center"/>
    </xf>
    <xf numFmtId="0" fontId="11" fillId="0" borderId="100" xfId="0" applyFont="1" applyBorder="1" applyAlignment="1">
      <alignment horizontal="left" vertical="center"/>
    </xf>
    <xf numFmtId="0" fontId="14" fillId="0" borderId="119" xfId="0" applyFont="1" applyBorder="1" applyAlignment="1">
      <alignment horizontal="left" vertical="center"/>
    </xf>
    <xf numFmtId="0" fontId="11" fillId="30" borderId="76" xfId="0" applyFont="1" applyFill="1" applyBorder="1" applyAlignment="1">
      <alignment horizontal="left" vertical="center"/>
    </xf>
    <xf numFmtId="0" fontId="11" fillId="0" borderId="119" xfId="0" applyFont="1" applyBorder="1" applyAlignment="1">
      <alignment horizontal="left" vertical="center"/>
    </xf>
    <xf numFmtId="0" fontId="28" fillId="25" borderId="86" xfId="0" applyFont="1" applyFill="1" applyBorder="1" applyAlignment="1">
      <alignment horizontal="left" vertical="center"/>
    </xf>
    <xf numFmtId="0" fontId="28" fillId="25" borderId="123" xfId="0" applyFont="1" applyFill="1" applyBorder="1" applyAlignment="1">
      <alignment horizontal="left" vertical="center"/>
    </xf>
    <xf numFmtId="0" fontId="28" fillId="25" borderId="152" xfId="0" applyFont="1" applyFill="1" applyBorder="1" applyAlignment="1">
      <alignment horizontal="left" vertical="center"/>
    </xf>
    <xf numFmtId="0" fontId="28" fillId="25" borderId="153" xfId="0" applyFont="1" applyFill="1" applyBorder="1" applyAlignment="1">
      <alignment horizontal="left" vertical="center"/>
    </xf>
    <xf numFmtId="0" fontId="28" fillId="25" borderId="154" xfId="0" applyFont="1" applyFill="1" applyBorder="1" applyAlignment="1">
      <alignment horizontal="left" vertical="center"/>
    </xf>
    <xf numFmtId="0" fontId="28" fillId="25" borderId="155" xfId="0" applyFont="1" applyFill="1" applyBorder="1" applyAlignment="1">
      <alignment horizontal="left" vertical="center"/>
    </xf>
    <xf numFmtId="0" fontId="28" fillId="25" borderId="1" xfId="0" applyFont="1" applyFill="1" applyBorder="1" applyAlignment="1">
      <alignment horizontal="left" vertical="center"/>
    </xf>
    <xf numFmtId="0" fontId="10" fillId="0" borderId="119" xfId="0" applyFont="1" applyBorder="1" applyAlignment="1">
      <alignment horizontal="left" vertical="center"/>
    </xf>
    <xf numFmtId="0" fontId="25" fillId="0" borderId="119" xfId="0" applyFont="1" applyBorder="1" applyAlignment="1">
      <alignment horizontal="left" vertical="center"/>
    </xf>
    <xf numFmtId="0" fontId="14" fillId="0" borderId="75" xfId="0" applyFont="1" applyBorder="1" applyAlignment="1">
      <alignment horizontal="left" vertical="center"/>
    </xf>
    <xf numFmtId="0" fontId="14" fillId="14" borderId="119" xfId="0" applyFont="1" applyFill="1" applyBorder="1" applyAlignment="1">
      <alignment horizontal="left" vertical="center"/>
    </xf>
    <xf numFmtId="0" fontId="10" fillId="0" borderId="91" xfId="0" applyFont="1" applyBorder="1" applyAlignment="1">
      <alignment horizontal="left" vertical="center"/>
    </xf>
    <xf numFmtId="1" fontId="14" fillId="14" borderId="119" xfId="0" applyNumberFormat="1" applyFont="1" applyFill="1" applyBorder="1" applyAlignment="1">
      <alignment horizontal="left" vertical="center"/>
    </xf>
    <xf numFmtId="0" fontId="10" fillId="14" borderId="119" xfId="0" applyFont="1" applyFill="1" applyBorder="1" applyAlignment="1">
      <alignment horizontal="left" vertical="center"/>
    </xf>
    <xf numFmtId="0" fontId="10" fillId="25" borderId="1" xfId="0" applyFont="1" applyFill="1" applyBorder="1" applyAlignment="1">
      <alignment horizontal="left" vertical="center"/>
    </xf>
    <xf numFmtId="0" fontId="10" fillId="25" borderId="158" xfId="0" applyFont="1" applyFill="1" applyBorder="1" applyAlignment="1">
      <alignment horizontal="left" vertical="center"/>
    </xf>
    <xf numFmtId="0" fontId="28" fillId="25" borderId="82" xfId="0" applyFont="1" applyFill="1" applyBorder="1" applyAlignment="1">
      <alignment horizontal="left" vertical="center"/>
    </xf>
    <xf numFmtId="0" fontId="28" fillId="25" borderId="119" xfId="0" applyFont="1" applyFill="1" applyBorder="1" applyAlignment="1">
      <alignment horizontal="left" vertical="center"/>
    </xf>
    <xf numFmtId="0" fontId="10" fillId="0" borderId="84" xfId="0" applyFont="1" applyBorder="1" applyAlignment="1">
      <alignment horizontal="left" vertical="center"/>
    </xf>
    <xf numFmtId="169" fontId="14" fillId="0" borderId="91" xfId="0" applyNumberFormat="1" applyFont="1" applyBorder="1" applyAlignment="1">
      <alignment horizontal="left" vertical="center"/>
    </xf>
    <xf numFmtId="170" fontId="10" fillId="0" borderId="119" xfId="0" applyNumberFormat="1" applyFont="1" applyBorder="1" applyAlignment="1">
      <alignment horizontal="left" vertical="center"/>
    </xf>
    <xf numFmtId="170" fontId="28" fillId="25" borderId="119" xfId="0" applyNumberFormat="1" applyFont="1" applyFill="1" applyBorder="1" applyAlignment="1">
      <alignment horizontal="left" vertical="center"/>
    </xf>
    <xf numFmtId="170" fontId="28" fillId="25" borderId="123" xfId="0" applyNumberFormat="1" applyFont="1" applyFill="1" applyBorder="1" applyAlignment="1">
      <alignment horizontal="left" vertical="center"/>
    </xf>
    <xf numFmtId="170" fontId="28" fillId="25" borderId="124" xfId="0" applyNumberFormat="1" applyFont="1" applyFill="1" applyBorder="1" applyAlignment="1">
      <alignment horizontal="left" vertical="center"/>
    </xf>
    <xf numFmtId="0" fontId="10" fillId="14" borderId="159" xfId="0" applyFont="1" applyFill="1" applyBorder="1" applyAlignment="1">
      <alignment horizontal="left" vertical="center"/>
    </xf>
    <xf numFmtId="0" fontId="10" fillId="14" borderId="1" xfId="0" applyFont="1" applyFill="1" applyBorder="1" applyAlignment="1">
      <alignment horizontal="left" vertical="center"/>
    </xf>
    <xf numFmtId="0" fontId="10" fillId="14" borderId="158" xfId="0" applyFont="1" applyFill="1" applyBorder="1" applyAlignment="1">
      <alignment horizontal="left" vertical="center"/>
    </xf>
    <xf numFmtId="0" fontId="28" fillId="25" borderId="160" xfId="0" applyFont="1" applyFill="1" applyBorder="1" applyAlignment="1">
      <alignment horizontal="left" vertical="center"/>
    </xf>
    <xf numFmtId="0" fontId="28" fillId="25" borderId="161" xfId="0" applyFont="1" applyFill="1" applyBorder="1" applyAlignment="1">
      <alignment horizontal="left" vertical="center"/>
    </xf>
    <xf numFmtId="0" fontId="28" fillId="25" borderId="162" xfId="0" applyFont="1" applyFill="1" applyBorder="1" applyAlignment="1">
      <alignment horizontal="left" vertical="center"/>
    </xf>
    <xf numFmtId="0" fontId="28" fillId="25" borderId="163" xfId="0" applyFont="1" applyFill="1" applyBorder="1" applyAlignment="1">
      <alignment horizontal="left" vertical="center"/>
    </xf>
    <xf numFmtId="0" fontId="10" fillId="0" borderId="75" xfId="0" applyFont="1" applyBorder="1" applyAlignment="1">
      <alignment horizontal="left" vertical="center"/>
    </xf>
    <xf numFmtId="170" fontId="10" fillId="0" borderId="139" xfId="0" applyNumberFormat="1" applyFont="1" applyBorder="1" applyAlignment="1">
      <alignment horizontal="left" vertical="center"/>
    </xf>
    <xf numFmtId="0" fontId="28" fillId="25" borderId="164" xfId="0" applyFont="1" applyFill="1" applyBorder="1" applyAlignment="1">
      <alignment horizontal="left" vertical="center"/>
    </xf>
    <xf numFmtId="0" fontId="10" fillId="14" borderId="153" xfId="0" applyFont="1" applyFill="1" applyBorder="1" applyAlignment="1">
      <alignment horizontal="left" vertical="center"/>
    </xf>
    <xf numFmtId="0" fontId="28" fillId="25" borderId="165" xfId="0" applyFont="1" applyFill="1" applyBorder="1" applyAlignment="1">
      <alignment horizontal="left" vertical="center"/>
    </xf>
    <xf numFmtId="169" fontId="10" fillId="0" borderId="119" xfId="0" applyNumberFormat="1" applyFont="1" applyBorder="1" applyAlignment="1">
      <alignment horizontal="left" vertical="center"/>
    </xf>
    <xf numFmtId="169" fontId="14" fillId="0" borderId="119" xfId="0" applyNumberFormat="1" applyFont="1" applyBorder="1" applyAlignment="1">
      <alignment horizontal="left" vertical="center"/>
    </xf>
    <xf numFmtId="0" fontId="10" fillId="0" borderId="90" xfId="0" applyFont="1" applyBorder="1" applyAlignment="1">
      <alignment horizontal="left" vertical="center"/>
    </xf>
    <xf numFmtId="0" fontId="28" fillId="25" borderId="167" xfId="0" applyFont="1" applyFill="1" applyBorder="1" applyAlignment="1">
      <alignment horizontal="left" vertical="center"/>
    </xf>
    <xf numFmtId="0" fontId="28" fillId="25" borderId="168" xfId="0" applyFont="1" applyFill="1" applyBorder="1" applyAlignment="1">
      <alignment horizontal="left" vertical="center"/>
    </xf>
    <xf numFmtId="0" fontId="28" fillId="25" borderId="169" xfId="0" applyFont="1" applyFill="1" applyBorder="1" applyAlignment="1">
      <alignment horizontal="left" vertical="center"/>
    </xf>
    <xf numFmtId="0" fontId="28" fillId="25" borderId="170" xfId="0" applyFont="1" applyFill="1" applyBorder="1" applyAlignment="1">
      <alignment horizontal="left" vertical="center"/>
    </xf>
    <xf numFmtId="170" fontId="28" fillId="25" borderId="163" xfId="0" applyNumberFormat="1" applyFont="1" applyFill="1" applyBorder="1" applyAlignment="1">
      <alignment horizontal="left" vertical="center"/>
    </xf>
    <xf numFmtId="0" fontId="10" fillId="0" borderId="120" xfId="0" applyFont="1" applyBorder="1" applyAlignment="1">
      <alignment horizontal="left" vertical="center"/>
    </xf>
    <xf numFmtId="0" fontId="28" fillId="0" borderId="82" xfId="0" applyFont="1" applyBorder="1" applyAlignment="1">
      <alignment horizontal="left" vertical="center"/>
    </xf>
    <xf numFmtId="0" fontId="28" fillId="0" borderId="64" xfId="0" applyFont="1" applyBorder="1" applyAlignment="1">
      <alignment horizontal="left" vertical="center"/>
    </xf>
    <xf numFmtId="170" fontId="10" fillId="0" borderId="0" xfId="0" applyNumberFormat="1" applyFont="1" applyAlignment="1">
      <alignment horizontal="left" vertical="center"/>
    </xf>
    <xf numFmtId="171" fontId="10" fillId="0" borderId="0" xfId="0" applyNumberFormat="1" applyFont="1" applyAlignment="1">
      <alignment horizontal="left" vertical="center"/>
    </xf>
    <xf numFmtId="171" fontId="10" fillId="14" borderId="1" xfId="0" applyNumberFormat="1" applyFont="1" applyFill="1" applyBorder="1" applyAlignment="1">
      <alignment horizontal="left" vertical="center"/>
    </xf>
    <xf numFmtId="171" fontId="10" fillId="14" borderId="158" xfId="0" applyNumberFormat="1" applyFont="1" applyFill="1" applyBorder="1" applyAlignment="1">
      <alignment horizontal="left" vertical="center"/>
    </xf>
    <xf numFmtId="0" fontId="28" fillId="25" borderId="76" xfId="0" applyFont="1" applyFill="1" applyBorder="1" applyAlignment="1">
      <alignment horizontal="left" vertical="center"/>
    </xf>
    <xf numFmtId="170" fontId="14" fillId="14" borderId="119" xfId="0" applyNumberFormat="1" applyFont="1" applyFill="1" applyBorder="1" applyAlignment="1">
      <alignment horizontal="left" vertical="center"/>
    </xf>
    <xf numFmtId="0" fontId="30" fillId="0" borderId="0" xfId="0" applyFont="1" applyAlignment="1">
      <alignment horizontal="center" vertical="center"/>
    </xf>
    <xf numFmtId="0" fontId="32" fillId="0" borderId="0" xfId="0" applyFont="1" applyAlignment="1">
      <alignment horizontal="center" vertical="center"/>
    </xf>
    <xf numFmtId="0" fontId="33" fillId="7" borderId="1" xfId="0" applyFont="1" applyFill="1" applyBorder="1" applyAlignment="1">
      <alignment horizontal="center" vertical="center" wrapText="1"/>
    </xf>
    <xf numFmtId="0" fontId="34" fillId="7" borderId="0" xfId="0" applyFont="1" applyFill="1" applyAlignment="1">
      <alignment horizontal="center" vertical="center"/>
    </xf>
    <xf numFmtId="0" fontId="35" fillId="33" borderId="0" xfId="0" applyFont="1" applyFill="1" applyAlignment="1">
      <alignment horizontal="center" vertical="center"/>
    </xf>
    <xf numFmtId="0" fontId="35" fillId="33" borderId="0" xfId="0" applyFont="1" applyFill="1" applyAlignment="1">
      <alignment horizontal="center" vertical="center" wrapText="1"/>
    </xf>
    <xf numFmtId="0" fontId="35" fillId="38" borderId="0" xfId="0" applyFont="1" applyFill="1" applyAlignment="1">
      <alignment horizontal="center" vertical="center"/>
    </xf>
    <xf numFmtId="0" fontId="35" fillId="38" borderId="0" xfId="0" applyFont="1" applyFill="1" applyAlignment="1">
      <alignment horizontal="center" vertical="center" wrapText="1"/>
    </xf>
    <xf numFmtId="0" fontId="36" fillId="39" borderId="1" xfId="0" applyFont="1" applyFill="1" applyBorder="1" applyAlignment="1">
      <alignment horizontal="center" vertical="center" wrapText="1"/>
    </xf>
    <xf numFmtId="0" fontId="36" fillId="39" borderId="1" xfId="0" applyFont="1" applyFill="1" applyBorder="1" applyAlignment="1">
      <alignment horizontal="left" vertical="center" wrapText="1"/>
    </xf>
    <xf numFmtId="0" fontId="37" fillId="0" borderId="0" xfId="0" applyFont="1" applyAlignment="1">
      <alignment horizontal="center" vertical="center"/>
    </xf>
    <xf numFmtId="0" fontId="37" fillId="40" borderId="0" xfId="0" applyFont="1" applyFill="1" applyAlignment="1">
      <alignment horizontal="center" vertical="center" wrapText="1"/>
    </xf>
    <xf numFmtId="0" fontId="36" fillId="0" borderId="0" xfId="0" applyFont="1" applyAlignment="1">
      <alignment horizontal="center" vertical="center" wrapText="1"/>
    </xf>
    <xf numFmtId="0" fontId="36" fillId="0" borderId="0" xfId="0" applyFont="1" applyAlignment="1">
      <alignment horizontal="left" vertical="center" wrapText="1"/>
    </xf>
    <xf numFmtId="0" fontId="30" fillId="40" borderId="0" xfId="0" applyFont="1" applyFill="1" applyAlignment="1">
      <alignment horizontal="center" vertical="center" wrapText="1"/>
    </xf>
    <xf numFmtId="0" fontId="36" fillId="14" borderId="0" xfId="0" applyFont="1" applyFill="1" applyAlignment="1">
      <alignment horizontal="center" vertical="center" wrapText="1"/>
    </xf>
    <xf numFmtId="0" fontId="36" fillId="14" borderId="0" xfId="0" applyFont="1" applyFill="1" applyAlignment="1">
      <alignment horizontal="left" vertical="center" wrapText="1"/>
    </xf>
    <xf numFmtId="0" fontId="37" fillId="0" borderId="0" xfId="0" applyFont="1" applyAlignment="1">
      <alignment vertical="center" wrapText="1"/>
    </xf>
    <xf numFmtId="49" fontId="36" fillId="0" borderId="0" xfId="0" applyNumberFormat="1" applyFont="1" applyAlignment="1">
      <alignment horizontal="center" vertical="center" wrapText="1"/>
    </xf>
    <xf numFmtId="0" fontId="37" fillId="14" borderId="0" xfId="0" applyFont="1" applyFill="1" applyAlignment="1">
      <alignment horizontal="center"/>
    </xf>
    <xf numFmtId="0" fontId="37" fillId="39" borderId="1" xfId="0" applyFont="1" applyFill="1" applyBorder="1" applyAlignment="1">
      <alignment horizontal="left" vertical="center" wrapText="1"/>
    </xf>
    <xf numFmtId="0" fontId="37" fillId="0" borderId="0" xfId="0" applyFont="1" applyAlignment="1">
      <alignment horizontal="left" vertical="center" wrapText="1"/>
    </xf>
    <xf numFmtId="0" fontId="38" fillId="40" borderId="0" xfId="0" applyFont="1" applyFill="1" applyAlignment="1">
      <alignment horizontal="center" vertical="center" wrapText="1"/>
    </xf>
    <xf numFmtId="0" fontId="39" fillId="39" borderId="1" xfId="0" applyFont="1" applyFill="1" applyBorder="1" applyAlignment="1">
      <alignment horizontal="left" vertical="center" wrapText="1"/>
    </xf>
    <xf numFmtId="0" fontId="40" fillId="0" borderId="0" xfId="0" applyFont="1" applyAlignment="1">
      <alignment horizontal="left" vertical="center" wrapText="1"/>
    </xf>
    <xf numFmtId="0" fontId="32" fillId="0" borderId="0" xfId="0" applyFont="1"/>
    <xf numFmtId="0" fontId="28" fillId="21" borderId="1" xfId="0" applyFont="1" applyFill="1" applyBorder="1" applyAlignment="1">
      <alignment horizontal="center" vertical="center"/>
    </xf>
    <xf numFmtId="0" fontId="3" fillId="0" borderId="0" xfId="0" applyFont="1" applyAlignment="1">
      <alignment horizontal="center" vertical="center"/>
    </xf>
    <xf numFmtId="0" fontId="3" fillId="21" borderId="1" xfId="0" applyFont="1" applyFill="1" applyBorder="1" applyAlignment="1">
      <alignment horizontal="center" vertical="center"/>
    </xf>
    <xf numFmtId="0" fontId="3" fillId="21" borderId="1" xfId="0" applyFont="1" applyFill="1" applyBorder="1" applyAlignment="1">
      <alignment vertical="center"/>
    </xf>
    <xf numFmtId="0" fontId="10" fillId="41" borderId="1" xfId="0" applyFont="1" applyFill="1" applyBorder="1" applyAlignment="1">
      <alignment horizontal="center" vertical="center"/>
    </xf>
    <xf numFmtId="0" fontId="10" fillId="41" borderId="1" xfId="0" applyFont="1" applyFill="1" applyBorder="1" applyAlignment="1">
      <alignment horizontal="left" vertical="center" wrapText="1"/>
    </xf>
    <xf numFmtId="0" fontId="10" fillId="41" borderId="119" xfId="0" applyFont="1" applyFill="1" applyBorder="1" applyAlignment="1">
      <alignment horizontal="center" vertical="center"/>
    </xf>
    <xf numFmtId="0" fontId="10" fillId="41" borderId="119" xfId="0" applyFont="1" applyFill="1" applyBorder="1" applyAlignment="1">
      <alignment horizontal="left" vertical="center" wrapText="1"/>
    </xf>
    <xf numFmtId="0" fontId="10" fillId="0" borderId="119" xfId="0" applyFont="1" applyBorder="1" applyAlignment="1">
      <alignment horizontal="center" vertical="center"/>
    </xf>
    <xf numFmtId="0" fontId="3" fillId="0" borderId="0" xfId="0" applyFont="1" applyAlignment="1">
      <alignment horizontal="center" vertical="center" wrapText="1"/>
    </xf>
    <xf numFmtId="0" fontId="10" fillId="41" borderId="91" xfId="0" applyFont="1" applyFill="1" applyBorder="1" applyAlignment="1">
      <alignment horizontal="center" vertical="center"/>
    </xf>
    <xf numFmtId="0" fontId="10" fillId="41" borderId="91" xfId="0" applyFont="1" applyFill="1" applyBorder="1" applyAlignment="1">
      <alignment horizontal="left" vertical="center" wrapText="1"/>
    </xf>
    <xf numFmtId="0" fontId="10" fillId="0" borderId="91" xfId="0" applyFont="1" applyBorder="1" applyAlignment="1">
      <alignment horizontal="center" vertical="center"/>
    </xf>
    <xf numFmtId="0" fontId="3" fillId="21" borderId="173" xfId="0" applyFont="1" applyFill="1" applyBorder="1" applyAlignment="1">
      <alignment horizontal="center" vertical="center"/>
    </xf>
    <xf numFmtId="0" fontId="3" fillId="21" borderId="173" xfId="0" applyFont="1" applyFill="1" applyBorder="1" applyAlignment="1">
      <alignment vertical="center"/>
    </xf>
    <xf numFmtId="0" fontId="3" fillId="33" borderId="174" xfId="0" applyFont="1" applyFill="1" applyBorder="1" applyAlignment="1">
      <alignment horizontal="center" vertical="center" wrapText="1"/>
    </xf>
    <xf numFmtId="0" fontId="3" fillId="33" borderId="175" xfId="0" applyFont="1" applyFill="1" applyBorder="1" applyAlignment="1">
      <alignment horizontal="left" vertical="center" wrapText="1"/>
    </xf>
    <xf numFmtId="0" fontId="3" fillId="33" borderId="175" xfId="0" applyFont="1" applyFill="1" applyBorder="1" applyAlignment="1">
      <alignment horizontal="center" vertical="center"/>
    </xf>
    <xf numFmtId="0" fontId="3" fillId="33" borderId="176" xfId="0" applyFont="1" applyFill="1" applyBorder="1" applyAlignment="1">
      <alignment horizontal="center" vertical="center"/>
    </xf>
    <xf numFmtId="0" fontId="3" fillId="33" borderId="176" xfId="0" applyFont="1" applyFill="1" applyBorder="1" applyAlignment="1">
      <alignment vertical="center"/>
    </xf>
    <xf numFmtId="0" fontId="3" fillId="33" borderId="177" xfId="0" applyFont="1" applyFill="1" applyBorder="1" applyAlignment="1">
      <alignment horizontal="center" vertical="center" wrapText="1"/>
    </xf>
    <xf numFmtId="0" fontId="3" fillId="31" borderId="178" xfId="0" applyFont="1" applyFill="1" applyBorder="1" applyAlignment="1">
      <alignment horizontal="center" vertical="center" wrapText="1"/>
    </xf>
    <xf numFmtId="0" fontId="3" fillId="31" borderId="119" xfId="0" applyFont="1" applyFill="1" applyBorder="1" applyAlignment="1">
      <alignment horizontal="left" vertical="center" wrapText="1"/>
    </xf>
    <xf numFmtId="0" fontId="3" fillId="0" borderId="119" xfId="0" applyFont="1" applyBorder="1" applyAlignment="1">
      <alignment horizontal="center" vertical="center"/>
    </xf>
    <xf numFmtId="0" fontId="3" fillId="0" borderId="179" xfId="0" applyFont="1" applyBorder="1" applyAlignment="1">
      <alignment horizontal="center" vertical="center" wrapText="1"/>
    </xf>
    <xf numFmtId="0" fontId="5" fillId="0" borderId="0" xfId="0" applyFont="1" applyAlignment="1">
      <alignment horizontal="center" vertical="center" wrapText="1"/>
    </xf>
    <xf numFmtId="0" fontId="5" fillId="21" borderId="1" xfId="0" applyFont="1" applyFill="1" applyBorder="1" applyAlignment="1">
      <alignment vertical="center" wrapText="1"/>
    </xf>
    <xf numFmtId="0" fontId="3" fillId="31" borderId="180" xfId="0" applyFont="1" applyFill="1" applyBorder="1" applyAlignment="1">
      <alignment horizontal="center" vertical="center" wrapText="1"/>
    </xf>
    <xf numFmtId="0" fontId="3" fillId="31" borderId="181" xfId="0" applyFont="1" applyFill="1" applyBorder="1" applyAlignment="1">
      <alignment horizontal="left" vertical="center" wrapText="1"/>
    </xf>
    <xf numFmtId="0" fontId="3" fillId="0" borderId="181" xfId="0" applyFont="1" applyBorder="1" applyAlignment="1">
      <alignment horizontal="center" vertical="center"/>
    </xf>
    <xf numFmtId="0" fontId="3" fillId="0" borderId="182" xfId="0" applyFont="1" applyBorder="1" applyAlignment="1">
      <alignment horizontal="center" vertical="center"/>
    </xf>
    <xf numFmtId="0" fontId="3" fillId="21" borderId="183" xfId="0" applyFont="1" applyFill="1" applyBorder="1" applyAlignment="1">
      <alignment horizontal="center" vertical="center"/>
    </xf>
    <xf numFmtId="0" fontId="3" fillId="0" borderId="182" xfId="0" applyFont="1" applyBorder="1" applyAlignment="1">
      <alignment horizontal="center" vertical="center" wrapText="1"/>
    </xf>
    <xf numFmtId="0" fontId="3" fillId="21" borderId="183" xfId="0" applyFont="1" applyFill="1" applyBorder="1" applyAlignment="1">
      <alignment horizontal="center" vertical="center" wrapText="1"/>
    </xf>
    <xf numFmtId="0" fontId="3" fillId="21" borderId="183" xfId="0" applyFont="1" applyFill="1" applyBorder="1" applyAlignment="1">
      <alignment vertical="center"/>
    </xf>
    <xf numFmtId="0" fontId="3" fillId="0" borderId="184" xfId="0" applyFont="1" applyBorder="1" applyAlignment="1">
      <alignment horizontal="center" vertical="center" wrapText="1"/>
    </xf>
    <xf numFmtId="0" fontId="5" fillId="0" borderId="0" xfId="0" applyFont="1" applyAlignment="1">
      <alignment horizontal="center" vertical="center"/>
    </xf>
    <xf numFmtId="0" fontId="5" fillId="21" borderId="1" xfId="0" applyFont="1" applyFill="1" applyBorder="1" applyAlignment="1">
      <alignment vertical="center"/>
    </xf>
    <xf numFmtId="0" fontId="3" fillId="41" borderId="185" xfId="0" applyFont="1" applyFill="1" applyBorder="1" applyAlignment="1">
      <alignment horizontal="center" vertical="center"/>
    </xf>
    <xf numFmtId="0" fontId="3" fillId="41" borderId="186" xfId="0" applyFont="1" applyFill="1" applyBorder="1" applyAlignment="1">
      <alignment horizontal="left" vertical="center" wrapText="1"/>
    </xf>
    <xf numFmtId="0" fontId="3" fillId="0" borderId="186" xfId="0" applyFont="1" applyBorder="1" applyAlignment="1">
      <alignment horizontal="center" vertical="center"/>
    </xf>
    <xf numFmtId="0" fontId="3" fillId="0" borderId="187" xfId="0" applyFont="1" applyBorder="1" applyAlignment="1">
      <alignment horizontal="center" vertical="center"/>
    </xf>
    <xf numFmtId="0" fontId="3" fillId="21" borderId="188" xfId="0" applyFont="1" applyFill="1" applyBorder="1" applyAlignment="1">
      <alignment horizontal="center" vertical="center"/>
    </xf>
    <xf numFmtId="0" fontId="3" fillId="21" borderId="188" xfId="0" applyFont="1" applyFill="1" applyBorder="1" applyAlignment="1">
      <alignment vertical="center"/>
    </xf>
    <xf numFmtId="0" fontId="3" fillId="0" borderId="189" xfId="0" applyFont="1" applyBorder="1" applyAlignment="1">
      <alignment horizontal="center" vertical="center" wrapText="1"/>
    </xf>
    <xf numFmtId="0" fontId="3" fillId="33" borderId="95" xfId="0" applyFont="1" applyFill="1" applyBorder="1" applyAlignment="1">
      <alignment horizontal="center" vertical="center"/>
    </xf>
    <xf numFmtId="0" fontId="3" fillId="33" borderId="95" xfId="0" applyFont="1" applyFill="1" applyBorder="1" applyAlignment="1">
      <alignment horizontal="left" vertical="center" wrapText="1"/>
    </xf>
    <xf numFmtId="0" fontId="3" fillId="33" borderId="138" xfId="0" applyFont="1" applyFill="1" applyBorder="1" applyAlignment="1">
      <alignment horizontal="center" vertical="center"/>
    </xf>
    <xf numFmtId="0" fontId="3" fillId="33" borderId="138" xfId="0" applyFont="1" applyFill="1" applyBorder="1" applyAlignment="1">
      <alignment vertical="center"/>
    </xf>
    <xf numFmtId="0" fontId="3" fillId="33" borderId="138" xfId="0" applyFont="1" applyFill="1" applyBorder="1" applyAlignment="1">
      <alignment horizontal="center" vertical="center" wrapText="1"/>
    </xf>
    <xf numFmtId="0" fontId="3" fillId="31" borderId="174" xfId="0" applyFont="1" applyFill="1" applyBorder="1" applyAlignment="1">
      <alignment horizontal="center" vertical="center" wrapText="1"/>
    </xf>
    <xf numFmtId="0" fontId="3" fillId="31" borderId="175" xfId="0" applyFont="1" applyFill="1" applyBorder="1" applyAlignment="1">
      <alignment horizontal="left" vertical="center" wrapText="1"/>
    </xf>
    <xf numFmtId="0" fontId="3" fillId="0" borderId="175" xfId="0" applyFont="1" applyBorder="1" applyAlignment="1">
      <alignment horizontal="center" vertical="center"/>
    </xf>
    <xf numFmtId="0" fontId="3" fillId="0" borderId="190" xfId="0" applyFont="1" applyBorder="1" applyAlignment="1">
      <alignment horizontal="center" vertical="center"/>
    </xf>
    <xf numFmtId="0" fontId="3" fillId="21" borderId="176" xfId="0" applyFont="1" applyFill="1" applyBorder="1" applyAlignment="1">
      <alignment horizontal="center" vertical="center"/>
    </xf>
    <xf numFmtId="0" fontId="3" fillId="21" borderId="176" xfId="0" applyFont="1" applyFill="1" applyBorder="1" applyAlignment="1">
      <alignment vertical="center"/>
    </xf>
    <xf numFmtId="0" fontId="3" fillId="0" borderId="191" xfId="0" applyFont="1" applyBorder="1" applyAlignment="1">
      <alignment horizontal="center" vertical="center" wrapText="1"/>
    </xf>
    <xf numFmtId="0" fontId="3" fillId="31" borderId="180" xfId="0" applyFont="1" applyFill="1" applyBorder="1" applyAlignment="1">
      <alignment horizontal="center" vertical="center"/>
    </xf>
    <xf numFmtId="0" fontId="3" fillId="33" borderId="95" xfId="0" applyFont="1" applyFill="1" applyBorder="1" applyAlignment="1">
      <alignment horizontal="center" vertical="center" wrapText="1"/>
    </xf>
    <xf numFmtId="0" fontId="3" fillId="42" borderId="178" xfId="0" applyFont="1" applyFill="1" applyBorder="1" applyAlignment="1">
      <alignment horizontal="center" vertical="center" wrapText="1"/>
    </xf>
    <xf numFmtId="0" fontId="3" fillId="42" borderId="119" xfId="0" applyFont="1" applyFill="1" applyBorder="1" applyAlignment="1">
      <alignment horizontal="left" vertical="center" wrapText="1"/>
    </xf>
    <xf numFmtId="0" fontId="3" fillId="42" borderId="180" xfId="0" applyFont="1" applyFill="1" applyBorder="1" applyAlignment="1">
      <alignment horizontal="center" vertical="center" wrapText="1"/>
    </xf>
    <xf numFmtId="0" fontId="3" fillId="42" borderId="181" xfId="0" applyFont="1" applyFill="1" applyBorder="1" applyAlignment="1">
      <alignment horizontal="left" vertical="center" wrapText="1"/>
    </xf>
    <xf numFmtId="0" fontId="3" fillId="21" borderId="192" xfId="0" applyFont="1" applyFill="1" applyBorder="1" applyAlignment="1">
      <alignment horizontal="center" vertical="center"/>
    </xf>
    <xf numFmtId="0" fontId="3" fillId="43" borderId="185" xfId="0" applyFont="1" applyFill="1" applyBorder="1" applyAlignment="1">
      <alignment horizontal="center" vertical="center"/>
    </xf>
    <xf numFmtId="0" fontId="3" fillId="43" borderId="186" xfId="0" applyFont="1" applyFill="1" applyBorder="1" applyAlignment="1">
      <alignment horizontal="left" vertical="center" wrapText="1"/>
    </xf>
    <xf numFmtId="0" fontId="3" fillId="6" borderId="186" xfId="0" applyFont="1" applyFill="1" applyBorder="1" applyAlignment="1">
      <alignment horizontal="center" vertical="center"/>
    </xf>
    <xf numFmtId="0" fontId="3" fillId="33" borderId="174" xfId="0" applyFont="1" applyFill="1" applyBorder="1" applyAlignment="1">
      <alignment horizontal="center" vertical="center"/>
    </xf>
    <xf numFmtId="0" fontId="3" fillId="43" borderId="193" xfId="0" applyFont="1" applyFill="1" applyBorder="1" applyAlignment="1">
      <alignment horizontal="center" vertical="center"/>
    </xf>
    <xf numFmtId="0" fontId="3" fillId="43" borderId="194" xfId="0" applyFont="1" applyFill="1" applyBorder="1" applyAlignment="1">
      <alignment horizontal="left" vertical="center" wrapText="1"/>
    </xf>
    <xf numFmtId="0" fontId="3" fillId="0" borderId="194" xfId="0" applyFont="1" applyBorder="1" applyAlignment="1">
      <alignment horizontal="center" vertical="center"/>
    </xf>
    <xf numFmtId="0" fontId="3" fillId="21" borderId="195" xfId="0" applyFont="1" applyFill="1" applyBorder="1" applyAlignment="1">
      <alignment horizontal="center" vertical="center"/>
    </xf>
    <xf numFmtId="0" fontId="3" fillId="21" borderId="195" xfId="0" applyFont="1" applyFill="1" applyBorder="1" applyAlignment="1">
      <alignment vertical="center"/>
    </xf>
    <xf numFmtId="0" fontId="41" fillId="44" borderId="186" xfId="0" applyFont="1" applyFill="1" applyBorder="1" applyAlignment="1">
      <alignment horizontal="left" vertical="center" wrapText="1"/>
    </xf>
    <xf numFmtId="0" fontId="3" fillId="38" borderId="193" xfId="0" applyFont="1" applyFill="1" applyBorder="1" applyAlignment="1">
      <alignment horizontal="center" vertical="center"/>
    </xf>
    <xf numFmtId="0" fontId="3" fillId="38" borderId="194" xfId="0" applyFont="1" applyFill="1" applyBorder="1" applyAlignment="1">
      <alignment horizontal="left" vertical="center" wrapText="1"/>
    </xf>
    <xf numFmtId="0" fontId="3" fillId="38" borderId="194" xfId="0" applyFont="1" applyFill="1" applyBorder="1" applyAlignment="1">
      <alignment horizontal="center" vertical="center"/>
    </xf>
    <xf numFmtId="0" fontId="3" fillId="38" borderId="195" xfId="0" applyFont="1" applyFill="1" applyBorder="1" applyAlignment="1">
      <alignment horizontal="center" vertical="center"/>
    </xf>
    <xf numFmtId="0" fontId="3" fillId="38" borderId="195" xfId="0" applyFont="1" applyFill="1" applyBorder="1" applyAlignment="1">
      <alignment vertical="center"/>
    </xf>
    <xf numFmtId="0" fontId="3" fillId="38" borderId="196" xfId="0" applyFont="1" applyFill="1" applyBorder="1" applyAlignment="1">
      <alignment horizontal="center" vertical="center" wrapText="1"/>
    </xf>
    <xf numFmtId="0" fontId="3" fillId="21" borderId="0" xfId="0" applyFont="1" applyFill="1" applyAlignment="1">
      <alignment horizontal="center" vertical="center"/>
    </xf>
    <xf numFmtId="0" fontId="3" fillId="21" borderId="0" xfId="0" applyFont="1" applyFill="1" applyAlignment="1">
      <alignment vertical="center"/>
    </xf>
    <xf numFmtId="0" fontId="3" fillId="21" borderId="182" xfId="0" applyFont="1" applyFill="1" applyBorder="1" applyAlignment="1">
      <alignment horizontal="center" vertical="center"/>
    </xf>
    <xf numFmtId="0" fontId="3" fillId="21" borderId="182" xfId="0" applyFont="1" applyFill="1" applyBorder="1" applyAlignment="1">
      <alignment vertical="center"/>
    </xf>
    <xf numFmtId="0" fontId="10" fillId="14" borderId="75" xfId="0" applyFont="1" applyFill="1" applyBorder="1" applyAlignment="1">
      <alignment horizontal="center" vertical="center"/>
    </xf>
    <xf numFmtId="0" fontId="10" fillId="14" borderId="75" xfId="0" applyFont="1" applyFill="1" applyBorder="1" applyAlignment="1">
      <alignment horizontal="left" vertical="center" wrapText="1"/>
    </xf>
    <xf numFmtId="0" fontId="3" fillId="0" borderId="75" xfId="0" applyFont="1" applyBorder="1" applyAlignment="1">
      <alignment horizontal="center" vertical="center"/>
    </xf>
    <xf numFmtId="0" fontId="3" fillId="21" borderId="197" xfId="0" applyFont="1" applyFill="1" applyBorder="1" applyAlignment="1">
      <alignment horizontal="center" vertical="center"/>
    </xf>
    <xf numFmtId="0" fontId="3" fillId="21" borderId="197" xfId="0" applyFont="1" applyFill="1" applyBorder="1" applyAlignment="1">
      <alignment vertical="center"/>
    </xf>
    <xf numFmtId="0" fontId="10" fillId="14" borderId="119" xfId="0" applyFont="1" applyFill="1" applyBorder="1" applyAlignment="1">
      <alignment horizontal="center" vertical="center"/>
    </xf>
    <xf numFmtId="0" fontId="10" fillId="14" borderId="119" xfId="0" applyFont="1" applyFill="1" applyBorder="1" applyAlignment="1">
      <alignment horizontal="left" vertical="center" wrapText="1"/>
    </xf>
    <xf numFmtId="0" fontId="10" fillId="21" borderId="119" xfId="0" applyFont="1" applyFill="1" applyBorder="1" applyAlignment="1">
      <alignment horizontal="center" vertical="center"/>
    </xf>
    <xf numFmtId="0" fontId="10" fillId="21" borderId="119" xfId="0" applyFont="1" applyFill="1" applyBorder="1" applyAlignment="1">
      <alignment horizontal="left" vertical="center" wrapText="1"/>
    </xf>
    <xf numFmtId="0" fontId="3" fillId="21" borderId="119" xfId="0" applyFont="1" applyFill="1" applyBorder="1" applyAlignment="1">
      <alignment horizontal="center" vertical="center"/>
    </xf>
    <xf numFmtId="0" fontId="3" fillId="0" borderId="0" xfId="0" applyFont="1" applyAlignment="1">
      <alignment horizontal="left" vertical="center" wrapText="1"/>
    </xf>
    <xf numFmtId="0" fontId="42" fillId="0" borderId="0" xfId="0" applyFont="1" applyAlignment="1">
      <alignment vertical="center" wrapText="1"/>
    </xf>
    <xf numFmtId="0" fontId="43" fillId="7" borderId="1" xfId="0" applyFont="1" applyFill="1" applyBorder="1" applyAlignment="1">
      <alignment horizontal="center" vertical="center" wrapText="1"/>
    </xf>
    <xf numFmtId="0" fontId="44" fillId="7" borderId="1" xfId="0" applyFont="1" applyFill="1" applyBorder="1" applyAlignment="1">
      <alignment horizontal="center" vertical="center" wrapText="1"/>
    </xf>
    <xf numFmtId="0" fontId="7" fillId="12" borderId="1" xfId="0" applyFont="1" applyFill="1" applyBorder="1" applyAlignment="1">
      <alignment horizontal="center" vertical="center" wrapText="1"/>
    </xf>
    <xf numFmtId="0" fontId="44" fillId="0" borderId="198" xfId="0" applyFont="1" applyBorder="1" applyAlignment="1">
      <alignment horizontal="center" vertical="center" wrapText="1"/>
    </xf>
    <xf numFmtId="0" fontId="7" fillId="0" borderId="0" xfId="0" applyFont="1" applyAlignment="1">
      <alignment horizontal="center" vertical="center" wrapText="1"/>
    </xf>
    <xf numFmtId="0" fontId="7" fillId="42" borderId="1" xfId="0" applyFont="1" applyFill="1" applyBorder="1" applyAlignment="1">
      <alignment horizontal="center" vertical="center" wrapText="1"/>
    </xf>
    <xf numFmtId="0" fontId="7" fillId="40" borderId="1" xfId="0" applyFont="1" applyFill="1" applyBorder="1" applyAlignment="1">
      <alignment horizontal="center" vertical="center" wrapText="1"/>
    </xf>
    <xf numFmtId="0" fontId="7" fillId="10" borderId="1" xfId="0" applyFont="1" applyFill="1" applyBorder="1" applyAlignment="1">
      <alignment horizontal="center" vertical="center" wrapText="1"/>
    </xf>
    <xf numFmtId="0" fontId="7" fillId="45" borderId="1" xfId="0" applyFont="1" applyFill="1" applyBorder="1" applyAlignment="1">
      <alignment horizontal="center" vertical="center" wrapText="1"/>
    </xf>
    <xf numFmtId="0" fontId="7" fillId="46" borderId="1" xfId="0" applyFont="1" applyFill="1" applyBorder="1" applyAlignment="1">
      <alignment horizontal="center" vertical="center" wrapText="1"/>
    </xf>
    <xf numFmtId="0" fontId="6" fillId="39" borderId="1" xfId="0" applyFont="1" applyFill="1" applyBorder="1" applyAlignment="1">
      <alignment horizontal="center" vertical="center" wrapText="1"/>
    </xf>
    <xf numFmtId="0" fontId="6" fillId="39" borderId="1" xfId="0" applyFont="1" applyFill="1" applyBorder="1" applyAlignment="1">
      <alignment horizontal="left" vertical="center" wrapText="1"/>
    </xf>
    <xf numFmtId="0" fontId="6" fillId="0" borderId="0" xfId="0" applyFont="1" applyAlignment="1">
      <alignment horizontal="center" vertical="center" wrapText="1"/>
    </xf>
    <xf numFmtId="0" fontId="6" fillId="0" borderId="0" xfId="0" applyFont="1" applyAlignment="1">
      <alignment horizontal="left" vertical="center" wrapText="1"/>
    </xf>
    <xf numFmtId="0" fontId="6" fillId="0" borderId="199" xfId="0" applyFont="1" applyBorder="1" applyAlignment="1">
      <alignment horizontal="center" vertical="center" wrapText="1"/>
    </xf>
    <xf numFmtId="49" fontId="6" fillId="0" borderId="0" xfId="0" applyNumberFormat="1" applyFont="1" applyAlignment="1">
      <alignment horizontal="center" vertical="center" wrapText="1"/>
    </xf>
    <xf numFmtId="0" fontId="9" fillId="0" borderId="0" xfId="0" applyFont="1" applyAlignment="1">
      <alignment horizontal="left" vertical="center" wrapText="1"/>
    </xf>
    <xf numFmtId="0" fontId="9" fillId="0" borderId="0" xfId="0" applyFont="1" applyAlignment="1">
      <alignment vertical="center" wrapText="1"/>
    </xf>
    <xf numFmtId="0" fontId="9" fillId="0" borderId="0" xfId="0" applyFont="1" applyAlignment="1">
      <alignment horizontal="center" vertical="center" wrapText="1"/>
    </xf>
    <xf numFmtId="0" fontId="45" fillId="0" borderId="0" xfId="0" applyFont="1" applyAlignment="1">
      <alignment horizontal="left" vertical="center" wrapText="1"/>
    </xf>
    <xf numFmtId="0" fontId="45" fillId="0" borderId="0" xfId="0" applyFont="1" applyAlignment="1">
      <alignment horizontal="center" vertical="center" wrapText="1"/>
    </xf>
    <xf numFmtId="0" fontId="45" fillId="0" borderId="200" xfId="0" applyFont="1" applyBorder="1" applyAlignment="1">
      <alignment horizontal="center" vertical="center" wrapText="1"/>
    </xf>
    <xf numFmtId="0" fontId="6" fillId="14" borderId="0" xfId="0" applyFont="1" applyFill="1" applyAlignment="1">
      <alignment horizontal="center" vertical="center" wrapText="1"/>
    </xf>
    <xf numFmtId="0" fontId="6" fillId="14" borderId="0" xfId="0" applyFont="1" applyFill="1" applyAlignment="1">
      <alignment horizontal="left" vertical="center" wrapText="1"/>
    </xf>
    <xf numFmtId="0" fontId="9" fillId="0" borderId="0" xfId="0" applyFont="1" applyAlignment="1">
      <alignment horizontal="center" vertical="center"/>
    </xf>
    <xf numFmtId="0" fontId="9" fillId="0" borderId="0" xfId="0" applyFont="1" applyAlignment="1">
      <alignment horizontal="left" vertical="center"/>
    </xf>
    <xf numFmtId="0" fontId="8" fillId="0" borderId="0" xfId="0" applyFont="1" applyAlignment="1">
      <alignment horizontal="left" vertical="center"/>
    </xf>
    <xf numFmtId="0" fontId="9" fillId="39" borderId="1" xfId="0" applyFont="1" applyFill="1" applyBorder="1" applyAlignment="1">
      <alignment horizontal="left" vertical="center" wrapText="1"/>
    </xf>
    <xf numFmtId="0" fontId="45" fillId="0" borderId="0" xfId="0" applyFont="1" applyAlignment="1">
      <alignment vertical="center" wrapText="1"/>
    </xf>
    <xf numFmtId="0" fontId="45" fillId="0" borderId="200" xfId="0" applyFont="1" applyBorder="1" applyAlignment="1">
      <alignment horizontal="left" vertical="center" wrapText="1"/>
    </xf>
    <xf numFmtId="0" fontId="9" fillId="14" borderId="1" xfId="0" applyFont="1" applyFill="1" applyBorder="1" applyAlignment="1">
      <alignment horizontal="left" vertical="center"/>
    </xf>
    <xf numFmtId="0" fontId="5" fillId="0" borderId="0" xfId="0" applyFont="1" applyAlignment="1">
      <alignment horizontal="center"/>
    </xf>
    <xf numFmtId="0" fontId="46" fillId="22" borderId="201" xfId="0" applyFont="1" applyFill="1" applyBorder="1" applyAlignment="1">
      <alignment horizontal="center" vertical="center"/>
    </xf>
    <xf numFmtId="0" fontId="46" fillId="22" borderId="176" xfId="0" applyFont="1" applyFill="1" applyBorder="1" applyAlignment="1">
      <alignment horizontal="center" vertical="center"/>
    </xf>
    <xf numFmtId="0" fontId="5" fillId="0" borderId="190" xfId="0" applyFont="1" applyBorder="1" applyAlignment="1">
      <alignment horizontal="center" vertical="center"/>
    </xf>
    <xf numFmtId="0" fontId="5" fillId="0" borderId="191" xfId="0" applyFont="1" applyBorder="1" applyAlignment="1">
      <alignment horizontal="center" vertical="center"/>
    </xf>
    <xf numFmtId="0" fontId="3" fillId="0" borderId="202" xfId="0" applyFont="1" applyBorder="1" applyAlignment="1">
      <alignment horizontal="center" vertical="center"/>
    </xf>
    <xf numFmtId="49" fontId="5" fillId="0" borderId="0" xfId="0" applyNumberFormat="1" applyFont="1" applyAlignment="1">
      <alignment horizontal="center" vertical="center"/>
    </xf>
    <xf numFmtId="0" fontId="5" fillId="40" borderId="1" xfId="0" applyFont="1" applyFill="1" applyBorder="1" applyAlignment="1">
      <alignment horizontal="center" vertical="center"/>
    </xf>
    <xf numFmtId="9" fontId="5" fillId="40" borderId="1" xfId="0" applyNumberFormat="1" applyFont="1" applyFill="1" applyBorder="1" applyAlignment="1">
      <alignment horizontal="center" vertical="center"/>
    </xf>
    <xf numFmtId="0" fontId="5" fillId="10" borderId="1" xfId="0" applyFont="1" applyFill="1" applyBorder="1" applyAlignment="1">
      <alignment horizontal="center" vertical="center"/>
    </xf>
    <xf numFmtId="9" fontId="5" fillId="10" borderId="1" xfId="0" applyNumberFormat="1" applyFont="1" applyFill="1" applyBorder="1" applyAlignment="1">
      <alignment horizontal="center" vertical="center"/>
    </xf>
    <xf numFmtId="0" fontId="5" fillId="47" borderId="1" xfId="0" applyFont="1" applyFill="1" applyBorder="1" applyAlignment="1">
      <alignment horizontal="center" vertical="center"/>
    </xf>
    <xf numFmtId="9" fontId="5" fillId="47" borderId="1" xfId="0" applyNumberFormat="1" applyFont="1" applyFill="1" applyBorder="1" applyAlignment="1">
      <alignment horizontal="center" vertical="center"/>
    </xf>
    <xf numFmtId="0" fontId="5" fillId="0" borderId="179" xfId="0" applyFont="1" applyBorder="1" applyAlignment="1">
      <alignment horizontal="center" vertical="center"/>
    </xf>
    <xf numFmtId="0" fontId="3" fillId="0" borderId="203" xfId="0" applyFont="1" applyBorder="1" applyAlignment="1">
      <alignment horizontal="center" vertical="center"/>
    </xf>
    <xf numFmtId="0" fontId="5" fillId="0" borderId="182" xfId="0" applyFont="1" applyBorder="1" applyAlignment="1">
      <alignment horizontal="center" vertical="center"/>
    </xf>
    <xf numFmtId="0" fontId="46" fillId="9" borderId="0" xfId="0" applyFont="1" applyFill="1" applyAlignment="1">
      <alignment horizontal="center" vertical="center"/>
    </xf>
    <xf numFmtId="0" fontId="5" fillId="9" borderId="0" xfId="0" applyFont="1" applyFill="1" applyAlignment="1">
      <alignment horizontal="center" vertical="center"/>
    </xf>
    <xf numFmtId="0" fontId="5" fillId="9" borderId="204" xfId="0" applyFont="1" applyFill="1" applyBorder="1" applyAlignment="1">
      <alignment horizontal="center" vertical="center"/>
    </xf>
    <xf numFmtId="0" fontId="3" fillId="37" borderId="202" xfId="0" applyFont="1" applyFill="1" applyBorder="1" applyAlignment="1">
      <alignment horizontal="center" vertical="center"/>
    </xf>
    <xf numFmtId="49" fontId="5" fillId="37" borderId="0" xfId="0" applyNumberFormat="1" applyFont="1" applyFill="1" applyAlignment="1">
      <alignment horizontal="center" vertical="center"/>
    </xf>
    <xf numFmtId="10" fontId="5" fillId="37" borderId="0" xfId="0" applyNumberFormat="1" applyFont="1" applyFill="1" applyAlignment="1">
      <alignment horizontal="center" vertical="center"/>
    </xf>
    <xf numFmtId="0" fontId="3" fillId="38" borderId="202" xfId="0" applyFont="1" applyFill="1" applyBorder="1" applyAlignment="1">
      <alignment horizontal="center" vertical="center"/>
    </xf>
    <xf numFmtId="49" fontId="5" fillId="38" borderId="0" xfId="0" applyNumberFormat="1" applyFont="1" applyFill="1" applyAlignment="1">
      <alignment horizontal="center" vertical="center"/>
    </xf>
    <xf numFmtId="10" fontId="5" fillId="38" borderId="0" xfId="0" applyNumberFormat="1" applyFont="1" applyFill="1" applyAlignment="1">
      <alignment horizontal="center" vertical="center"/>
    </xf>
    <xf numFmtId="0" fontId="3" fillId="48" borderId="202" xfId="0" applyFont="1" applyFill="1" applyBorder="1" applyAlignment="1">
      <alignment horizontal="center" vertical="center"/>
    </xf>
    <xf numFmtId="49" fontId="5" fillId="48" borderId="0" xfId="0" applyNumberFormat="1" applyFont="1" applyFill="1" applyAlignment="1">
      <alignment horizontal="center" vertical="center"/>
    </xf>
    <xf numFmtId="10" fontId="5" fillId="48" borderId="0" xfId="0" applyNumberFormat="1" applyFont="1" applyFill="1" applyAlignment="1">
      <alignment horizontal="center" vertical="center"/>
    </xf>
    <xf numFmtId="0" fontId="5" fillId="0" borderId="187" xfId="0" applyFont="1" applyBorder="1" applyAlignment="1">
      <alignment horizontal="center" vertical="center"/>
    </xf>
    <xf numFmtId="0" fontId="5" fillId="0" borderId="202" xfId="0" applyFont="1" applyBorder="1" applyAlignment="1">
      <alignment horizontal="center" vertical="center"/>
    </xf>
    <xf numFmtId="10" fontId="5" fillId="10" borderId="1" xfId="0" applyNumberFormat="1" applyFont="1" applyFill="1" applyBorder="1" applyAlignment="1">
      <alignment horizontal="center" vertical="center"/>
    </xf>
    <xf numFmtId="0" fontId="5" fillId="0" borderId="184" xfId="0" applyFont="1" applyBorder="1" applyAlignment="1">
      <alignment horizontal="center" vertical="center"/>
    </xf>
    <xf numFmtId="10" fontId="5" fillId="40" borderId="1" xfId="0" applyNumberFormat="1" applyFont="1" applyFill="1" applyBorder="1" applyAlignment="1">
      <alignment horizontal="center" vertical="center"/>
    </xf>
    <xf numFmtId="0" fontId="46" fillId="27" borderId="201" xfId="0" applyFont="1" applyFill="1" applyBorder="1" applyAlignment="1">
      <alignment horizontal="center" vertical="center"/>
    </xf>
    <xf numFmtId="0" fontId="46" fillId="27" borderId="176" xfId="0" applyFont="1" applyFill="1" applyBorder="1" applyAlignment="1">
      <alignment horizontal="center" vertical="center"/>
    </xf>
    <xf numFmtId="0" fontId="5" fillId="14" borderId="205" xfId="0" applyFont="1" applyFill="1" applyBorder="1" applyAlignment="1">
      <alignment horizontal="center" vertical="center"/>
    </xf>
    <xf numFmtId="0" fontId="5" fillId="14" borderId="1" xfId="0" applyFont="1" applyFill="1" applyBorder="1" applyAlignment="1">
      <alignment horizontal="left" vertical="center"/>
    </xf>
    <xf numFmtId="0" fontId="5" fillId="14" borderId="1" xfId="0" applyFont="1" applyFill="1" applyBorder="1" applyAlignment="1">
      <alignment horizontal="center" vertical="center"/>
    </xf>
    <xf numFmtId="9" fontId="5" fillId="14" borderId="1" xfId="0" applyNumberFormat="1" applyFont="1" applyFill="1" applyBorder="1" applyAlignment="1">
      <alignment horizontal="center" vertical="center"/>
    </xf>
    <xf numFmtId="1" fontId="5" fillId="14" borderId="1" xfId="0" applyNumberFormat="1" applyFont="1" applyFill="1" applyBorder="1" applyAlignment="1">
      <alignment horizontal="center" vertical="center"/>
    </xf>
    <xf numFmtId="10" fontId="5" fillId="14" borderId="1" xfId="0" applyNumberFormat="1" applyFont="1" applyFill="1" applyBorder="1" applyAlignment="1">
      <alignment horizontal="center" vertical="center"/>
    </xf>
    <xf numFmtId="0" fontId="5" fillId="28" borderId="205" xfId="0" applyFont="1" applyFill="1" applyBorder="1" applyAlignment="1">
      <alignment horizontal="center" vertical="center"/>
    </xf>
    <xf numFmtId="0" fontId="5" fillId="28" borderId="1" xfId="0" applyFont="1" applyFill="1" applyBorder="1" applyAlignment="1">
      <alignment horizontal="left" vertical="center"/>
    </xf>
    <xf numFmtId="1" fontId="5" fillId="28" borderId="1" xfId="0" applyNumberFormat="1" applyFont="1" applyFill="1" applyBorder="1" applyAlignment="1">
      <alignment horizontal="center" vertical="center"/>
    </xf>
    <xf numFmtId="9" fontId="5" fillId="28" borderId="1" xfId="0" applyNumberFormat="1" applyFont="1" applyFill="1" applyBorder="1" applyAlignment="1">
      <alignment horizontal="center" vertical="center"/>
    </xf>
    <xf numFmtId="0" fontId="5" fillId="28" borderId="1" xfId="0" applyFont="1" applyFill="1" applyBorder="1" applyAlignment="1">
      <alignment horizontal="center" vertical="center"/>
    </xf>
    <xf numFmtId="10" fontId="5" fillId="28" borderId="1" xfId="0" applyNumberFormat="1" applyFont="1" applyFill="1" applyBorder="1" applyAlignment="1">
      <alignment horizontal="center" vertical="center"/>
    </xf>
    <xf numFmtId="0" fontId="3" fillId="28" borderId="205" xfId="0" applyFont="1" applyFill="1" applyBorder="1" applyAlignment="1">
      <alignment horizontal="center" vertical="center"/>
    </xf>
    <xf numFmtId="0" fontId="3" fillId="14" borderId="205" xfId="0" applyFont="1" applyFill="1" applyBorder="1" applyAlignment="1">
      <alignment horizontal="center" vertical="center"/>
    </xf>
    <xf numFmtId="0" fontId="5" fillId="15" borderId="1" xfId="0" applyFont="1" applyFill="1" applyBorder="1" applyAlignment="1">
      <alignment horizontal="center"/>
    </xf>
    <xf numFmtId="0" fontId="5" fillId="0" borderId="203" xfId="0" applyFont="1" applyBorder="1" applyAlignment="1">
      <alignment horizontal="center" vertical="center"/>
    </xf>
    <xf numFmtId="9" fontId="5" fillId="0" borderId="0" xfId="0" applyNumberFormat="1" applyFont="1" applyAlignment="1">
      <alignment horizontal="center" vertical="center"/>
    </xf>
    <xf numFmtId="1" fontId="5" fillId="14" borderId="138" xfId="0" applyNumberFormat="1" applyFont="1" applyFill="1" applyBorder="1" applyAlignment="1">
      <alignment horizontal="center" vertical="center"/>
    </xf>
    <xf numFmtId="0" fontId="3" fillId="9" borderId="205" xfId="0" applyFont="1" applyFill="1" applyBorder="1" applyAlignment="1">
      <alignment horizontal="center" vertical="center"/>
    </xf>
    <xf numFmtId="1" fontId="5" fillId="9" borderId="197" xfId="0" applyNumberFormat="1" applyFont="1" applyFill="1" applyBorder="1" applyAlignment="1">
      <alignment horizontal="center" vertical="center"/>
    </xf>
    <xf numFmtId="1" fontId="5" fillId="33" borderId="197" xfId="0" applyNumberFormat="1" applyFont="1" applyFill="1" applyBorder="1" applyAlignment="1">
      <alignment horizontal="center" vertical="center"/>
    </xf>
    <xf numFmtId="10" fontId="5" fillId="33" borderId="197" xfId="0" applyNumberFormat="1" applyFont="1" applyFill="1" applyBorder="1" applyAlignment="1">
      <alignment horizontal="center" vertical="center"/>
    </xf>
    <xf numFmtId="1" fontId="5" fillId="14" borderId="197" xfId="0" applyNumberFormat="1" applyFont="1" applyFill="1" applyBorder="1" applyAlignment="1">
      <alignment horizontal="center" vertical="center"/>
    </xf>
    <xf numFmtId="0" fontId="46" fillId="22" borderId="177" xfId="0" applyFont="1" applyFill="1" applyBorder="1" applyAlignment="1">
      <alignment horizontal="center" vertical="center"/>
    </xf>
    <xf numFmtId="49" fontId="5" fillId="0" borderId="182" xfId="0" applyNumberFormat="1" applyFont="1" applyBorder="1" applyAlignment="1">
      <alignment horizontal="center" vertical="center"/>
    </xf>
    <xf numFmtId="1" fontId="5" fillId="40" borderId="183" xfId="0" applyNumberFormat="1" applyFont="1" applyFill="1" applyBorder="1" applyAlignment="1">
      <alignment horizontal="center" vertical="center"/>
    </xf>
    <xf numFmtId="9" fontId="5" fillId="40" borderId="183" xfId="0" applyNumberFormat="1" applyFont="1" applyFill="1" applyBorder="1" applyAlignment="1">
      <alignment horizontal="center" vertical="center"/>
    </xf>
    <xf numFmtId="1" fontId="5" fillId="10" borderId="183" xfId="0" applyNumberFormat="1" applyFont="1" applyFill="1" applyBorder="1" applyAlignment="1">
      <alignment horizontal="center" vertical="center"/>
    </xf>
    <xf numFmtId="9" fontId="5" fillId="10" borderId="183" xfId="0" applyNumberFormat="1" applyFont="1" applyFill="1" applyBorder="1" applyAlignment="1">
      <alignment horizontal="center" vertical="center"/>
    </xf>
    <xf numFmtId="1" fontId="5" fillId="47" borderId="183" xfId="0" applyNumberFormat="1" applyFont="1" applyFill="1" applyBorder="1" applyAlignment="1">
      <alignment horizontal="center" vertical="center"/>
    </xf>
    <xf numFmtId="9" fontId="5" fillId="47" borderId="206" xfId="0" applyNumberFormat="1" applyFont="1" applyFill="1" applyBorder="1" applyAlignment="1">
      <alignment horizontal="center" vertical="center"/>
    </xf>
    <xf numFmtId="0" fontId="42" fillId="0" borderId="0" xfId="0" applyFont="1" applyAlignment="1">
      <alignment horizontal="center" vertical="center"/>
    </xf>
    <xf numFmtId="0" fontId="36" fillId="0" borderId="0" xfId="0" applyFont="1" applyAlignment="1">
      <alignment horizontal="center" vertical="center"/>
    </xf>
    <xf numFmtId="0" fontId="50" fillId="0" borderId="0" xfId="0" applyFont="1" applyAlignment="1">
      <alignment horizontal="center" vertical="center"/>
    </xf>
    <xf numFmtId="0" fontId="4" fillId="0" borderId="0" xfId="0" applyFont="1" applyAlignment="1">
      <alignment horizontal="center" vertical="center"/>
    </xf>
    <xf numFmtId="0" fontId="5" fillId="0" borderId="0" xfId="0" applyFont="1" applyAlignment="1">
      <alignment horizontal="left" vertical="center"/>
    </xf>
    <xf numFmtId="0" fontId="51" fillId="0" borderId="0" xfId="0" applyFont="1" applyAlignment="1">
      <alignment horizontal="center" vertical="center"/>
    </xf>
    <xf numFmtId="0" fontId="53" fillId="0" borderId="214" xfId="0" applyFont="1" applyBorder="1" applyAlignment="1">
      <alignment horizontal="center" vertical="center"/>
    </xf>
    <xf numFmtId="0" fontId="54" fillId="9" borderId="215" xfId="0" applyFont="1" applyFill="1" applyBorder="1" applyAlignment="1">
      <alignment horizontal="center" vertical="center"/>
    </xf>
    <xf numFmtId="0" fontId="54" fillId="0" borderId="214" xfId="0" applyFont="1" applyBorder="1" applyAlignment="1">
      <alignment horizontal="center" vertical="center"/>
    </xf>
    <xf numFmtId="0" fontId="55" fillId="0" borderId="214" xfId="0" applyFont="1" applyBorder="1" applyAlignment="1">
      <alignment horizontal="center" vertical="center" wrapText="1"/>
    </xf>
    <xf numFmtId="0" fontId="4" fillId="0" borderId="214" xfId="0" applyFont="1" applyBorder="1" applyAlignment="1">
      <alignment horizontal="center" vertical="center"/>
    </xf>
    <xf numFmtId="0" fontId="5" fillId="0" borderId="214" xfId="0" applyFont="1" applyBorder="1" applyAlignment="1">
      <alignment horizontal="center" vertical="center"/>
    </xf>
    <xf numFmtId="0" fontId="5" fillId="0" borderId="214" xfId="0" applyFont="1" applyBorder="1" applyAlignment="1">
      <alignment horizontal="left" vertical="center"/>
    </xf>
    <xf numFmtId="0" fontId="56" fillId="9" borderId="1" xfId="0" applyFont="1" applyFill="1" applyBorder="1" applyAlignment="1">
      <alignment horizontal="center" vertical="center"/>
    </xf>
    <xf numFmtId="0" fontId="56" fillId="0" borderId="0" xfId="0" applyFont="1" applyAlignment="1">
      <alignment horizontal="center" vertical="center"/>
    </xf>
    <xf numFmtId="0" fontId="55" fillId="0" borderId="0" xfId="0" applyFont="1" applyAlignment="1">
      <alignment horizontal="center" vertical="center" wrapText="1"/>
    </xf>
    <xf numFmtId="0" fontId="4" fillId="0" borderId="216" xfId="0" applyFont="1" applyBorder="1" applyAlignment="1">
      <alignment horizontal="center" vertical="center"/>
    </xf>
    <xf numFmtId="0" fontId="5" fillId="0" borderId="190" xfId="0" applyFont="1" applyBorder="1" applyAlignment="1">
      <alignment horizontal="left" vertical="center"/>
    </xf>
    <xf numFmtId="0" fontId="55" fillId="0" borderId="0" xfId="0" applyFont="1" applyAlignment="1">
      <alignment horizontal="center" vertical="center"/>
    </xf>
    <xf numFmtId="0" fontId="4" fillId="0" borderId="202" xfId="0" applyFont="1" applyBorder="1" applyAlignment="1">
      <alignment horizontal="center" vertical="center"/>
    </xf>
    <xf numFmtId="0" fontId="57" fillId="49" borderId="217" xfId="0" applyFont="1" applyFill="1" applyBorder="1" applyAlignment="1">
      <alignment horizontal="center" vertical="center"/>
    </xf>
    <xf numFmtId="49" fontId="58" fillId="49" borderId="218" xfId="0" applyNumberFormat="1" applyFont="1" applyFill="1" applyBorder="1" applyAlignment="1">
      <alignment horizontal="center" vertical="center"/>
    </xf>
    <xf numFmtId="0" fontId="58" fillId="49" borderId="218" xfId="0" applyFont="1" applyFill="1" applyBorder="1" applyAlignment="1">
      <alignment horizontal="center" vertical="center"/>
    </xf>
    <xf numFmtId="0" fontId="58" fillId="49" borderId="219" xfId="0" applyFont="1" applyFill="1" applyBorder="1" applyAlignment="1">
      <alignment horizontal="center" vertical="center"/>
    </xf>
    <xf numFmtId="0" fontId="58" fillId="49" borderId="220" xfId="0" applyFont="1" applyFill="1" applyBorder="1" applyAlignment="1">
      <alignment horizontal="center" vertical="center"/>
    </xf>
    <xf numFmtId="1" fontId="55" fillId="0" borderId="0" xfId="0" applyNumberFormat="1" applyFont="1" applyAlignment="1">
      <alignment horizontal="center" vertical="center" wrapText="1"/>
    </xf>
    <xf numFmtId="1" fontId="55" fillId="0" borderId="179" xfId="0" applyNumberFormat="1" applyFont="1" applyBorder="1" applyAlignment="1">
      <alignment horizontal="center" vertical="center" wrapText="1"/>
    </xf>
    <xf numFmtId="0" fontId="56" fillId="9" borderId="1" xfId="0" applyFont="1" applyFill="1" applyBorder="1" applyAlignment="1">
      <alignment horizontal="center" vertical="center" wrapText="1"/>
    </xf>
    <xf numFmtId="0" fontId="58" fillId="49" borderId="218" xfId="0" applyFont="1" applyFill="1" applyBorder="1" applyAlignment="1">
      <alignment horizontal="left" vertical="center"/>
    </xf>
    <xf numFmtId="0" fontId="57" fillId="50" borderId="221" xfId="0" applyFont="1" applyFill="1" applyBorder="1" applyAlignment="1">
      <alignment horizontal="center" vertical="center" wrapText="1"/>
    </xf>
    <xf numFmtId="0" fontId="58" fillId="50" borderId="222" xfId="0" applyFont="1" applyFill="1" applyBorder="1" applyAlignment="1">
      <alignment horizontal="center" vertical="center"/>
    </xf>
    <xf numFmtId="0" fontId="59" fillId="51" borderId="221" xfId="0" applyFont="1" applyFill="1" applyBorder="1" applyAlignment="1">
      <alignment horizontal="center" vertical="center" wrapText="1"/>
    </xf>
    <xf numFmtId="0" fontId="58" fillId="51" borderId="222" xfId="0" applyFont="1" applyFill="1" applyBorder="1" applyAlignment="1">
      <alignment horizontal="center" vertical="center"/>
    </xf>
    <xf numFmtId="0" fontId="57" fillId="2" borderId="221" xfId="0" applyFont="1" applyFill="1" applyBorder="1" applyAlignment="1">
      <alignment horizontal="center" vertical="center" wrapText="1"/>
    </xf>
    <xf numFmtId="0" fontId="58" fillId="2" borderId="222" xfId="0" applyFont="1" applyFill="1" applyBorder="1" applyAlignment="1">
      <alignment horizontal="center" vertical="center"/>
    </xf>
    <xf numFmtId="0" fontId="56" fillId="52" borderId="221" xfId="0" applyFont="1" applyFill="1" applyBorder="1" applyAlignment="1">
      <alignment horizontal="center" vertical="center" wrapText="1"/>
    </xf>
    <xf numFmtId="0" fontId="60" fillId="52" borderId="222" xfId="0" applyFont="1" applyFill="1" applyBorder="1" applyAlignment="1">
      <alignment horizontal="center" vertical="center"/>
    </xf>
    <xf numFmtId="0" fontId="56" fillId="46" borderId="221" xfId="0" applyFont="1" applyFill="1" applyBorder="1" applyAlignment="1">
      <alignment horizontal="center" vertical="center" wrapText="1"/>
    </xf>
    <xf numFmtId="0" fontId="60" fillId="46" borderId="222" xfId="0" applyFont="1" applyFill="1" applyBorder="1" applyAlignment="1">
      <alignment horizontal="center" vertical="center"/>
    </xf>
    <xf numFmtId="0" fontId="60" fillId="46" borderId="1" xfId="0" applyFont="1" applyFill="1" applyBorder="1" applyAlignment="1">
      <alignment horizontal="center" vertical="center"/>
    </xf>
    <xf numFmtId="0" fontId="60" fillId="46" borderId="225" xfId="0" applyFont="1" applyFill="1" applyBorder="1" applyAlignment="1">
      <alignment horizontal="center" vertical="center"/>
    </xf>
    <xf numFmtId="0" fontId="60" fillId="46" borderId="1" xfId="0" applyFont="1" applyFill="1" applyBorder="1" applyAlignment="1">
      <alignment horizontal="left" vertical="center"/>
    </xf>
    <xf numFmtId="0" fontId="56" fillId="53" borderId="221" xfId="0" applyFont="1" applyFill="1" applyBorder="1" applyAlignment="1">
      <alignment horizontal="center" vertical="center"/>
    </xf>
    <xf numFmtId="0" fontId="60" fillId="53" borderId="222" xfId="0" applyFont="1" applyFill="1" applyBorder="1" applyAlignment="1">
      <alignment horizontal="center" vertical="center"/>
    </xf>
    <xf numFmtId="0" fontId="60" fillId="53" borderId="1" xfId="0" applyFont="1" applyFill="1" applyBorder="1" applyAlignment="1">
      <alignment horizontal="center" vertical="center"/>
    </xf>
    <xf numFmtId="0" fontId="60" fillId="53" borderId="225" xfId="0" applyFont="1" applyFill="1" applyBorder="1" applyAlignment="1">
      <alignment horizontal="center" vertical="center"/>
    </xf>
    <xf numFmtId="0" fontId="60" fillId="53" borderId="1" xfId="0" applyFont="1" applyFill="1" applyBorder="1" applyAlignment="1">
      <alignment horizontal="left" vertical="center"/>
    </xf>
    <xf numFmtId="0" fontId="6" fillId="0" borderId="0" xfId="0" applyFont="1" applyAlignment="1">
      <alignment horizontal="center" vertical="center" textRotation="255" wrapText="1"/>
    </xf>
    <xf numFmtId="0" fontId="56" fillId="46" borderId="226" xfId="0" applyFont="1" applyFill="1" applyBorder="1" applyAlignment="1">
      <alignment horizontal="center" vertical="center" wrapText="1"/>
    </xf>
    <xf numFmtId="0" fontId="56" fillId="46" borderId="1" xfId="0" applyFont="1" applyFill="1" applyBorder="1" applyAlignment="1">
      <alignment horizontal="center" vertical="center" wrapText="1"/>
    </xf>
    <xf numFmtId="0" fontId="60" fillId="46" borderId="1" xfId="0" applyFont="1" applyFill="1" applyBorder="1" applyAlignment="1">
      <alignment horizontal="center" vertical="center" wrapText="1"/>
    </xf>
    <xf numFmtId="0" fontId="60" fillId="46" borderId="225" xfId="0" applyFont="1" applyFill="1" applyBorder="1" applyAlignment="1">
      <alignment horizontal="center" vertical="center" wrapText="1"/>
    </xf>
    <xf numFmtId="0" fontId="60" fillId="46" borderId="1" xfId="0" applyFont="1" applyFill="1" applyBorder="1" applyAlignment="1">
      <alignment horizontal="left" vertical="center" wrapText="1"/>
    </xf>
    <xf numFmtId="0" fontId="61" fillId="21" borderId="227" xfId="0" applyFont="1" applyFill="1" applyBorder="1" applyAlignment="1">
      <alignment horizontal="center" vertical="center"/>
    </xf>
    <xf numFmtId="0" fontId="62" fillId="21" borderId="228" xfId="0" applyFont="1" applyFill="1" applyBorder="1" applyAlignment="1">
      <alignment horizontal="center" vertical="center"/>
    </xf>
    <xf numFmtId="0" fontId="51" fillId="21" borderId="228" xfId="0" applyFont="1" applyFill="1" applyBorder="1" applyAlignment="1">
      <alignment horizontal="center" vertical="center"/>
    </xf>
    <xf numFmtId="0" fontId="63" fillId="21" borderId="228" xfId="0" applyFont="1" applyFill="1" applyBorder="1" applyAlignment="1">
      <alignment horizontal="center" vertical="center"/>
    </xf>
    <xf numFmtId="0" fontId="63" fillId="21" borderId="229" xfId="0" applyFont="1" applyFill="1" applyBorder="1" applyAlignment="1">
      <alignment horizontal="center" vertical="center"/>
    </xf>
    <xf numFmtId="0" fontId="55" fillId="0" borderId="182" xfId="0" applyFont="1" applyBorder="1" applyAlignment="1">
      <alignment horizontal="center" vertical="center" wrapText="1"/>
    </xf>
    <xf numFmtId="1" fontId="55" fillId="0" borderId="184" xfId="0" applyNumberFormat="1" applyFont="1" applyBorder="1" applyAlignment="1">
      <alignment horizontal="center" vertical="center" wrapText="1"/>
    </xf>
    <xf numFmtId="0" fontId="56" fillId="9" borderId="2" xfId="0" applyFont="1" applyFill="1" applyBorder="1" applyAlignment="1">
      <alignment horizontal="center" vertical="center" wrapText="1"/>
    </xf>
    <xf numFmtId="0" fontId="64" fillId="21" borderId="228" xfId="0" applyFont="1" applyFill="1" applyBorder="1" applyAlignment="1">
      <alignment horizontal="center" vertical="center"/>
    </xf>
    <xf numFmtId="0" fontId="51" fillId="21" borderId="228" xfId="0" applyFont="1" applyFill="1" applyBorder="1" applyAlignment="1">
      <alignment horizontal="left" vertical="center"/>
    </xf>
    <xf numFmtId="49" fontId="56" fillId="9" borderId="230" xfId="0" applyNumberFormat="1" applyFont="1" applyFill="1" applyBorder="1" applyAlignment="1">
      <alignment horizontal="center" vertical="center" wrapText="1"/>
    </xf>
    <xf numFmtId="0" fontId="60" fillId="0" borderId="231" xfId="0" applyFont="1" applyBorder="1" applyAlignment="1">
      <alignment horizontal="center" vertical="center"/>
    </xf>
    <xf numFmtId="0" fontId="60" fillId="0" borderId="231" xfId="0" applyFont="1" applyBorder="1" applyAlignment="1">
      <alignment horizontal="center" vertical="center" wrapText="1"/>
    </xf>
    <xf numFmtId="0" fontId="60" fillId="0" borderId="232" xfId="0" applyFont="1" applyBorder="1" applyAlignment="1">
      <alignment horizontal="center" vertical="center"/>
    </xf>
    <xf numFmtId="0" fontId="55" fillId="0" borderId="233" xfId="0" applyFont="1" applyBorder="1" applyAlignment="1">
      <alignment horizontal="center" vertical="center"/>
    </xf>
    <xf numFmtId="49" fontId="56" fillId="9" borderId="234" xfId="0" applyNumberFormat="1" applyFont="1" applyFill="1" applyBorder="1" applyAlignment="1">
      <alignment horizontal="center" vertical="center" wrapText="1"/>
    </xf>
    <xf numFmtId="1" fontId="55" fillId="0" borderId="191" xfId="0" applyNumberFormat="1" applyFont="1" applyBorder="1" applyAlignment="1">
      <alignment horizontal="center" vertical="center" wrapText="1"/>
    </xf>
    <xf numFmtId="0" fontId="60" fillId="0" borderId="235" xfId="0" applyFont="1" applyBorder="1" applyAlignment="1">
      <alignment horizontal="center" vertical="center" wrapText="1"/>
    </xf>
    <xf numFmtId="0" fontId="60" fillId="0" borderId="236" xfId="0" applyFont="1" applyBorder="1" applyAlignment="1">
      <alignment horizontal="center" vertical="center"/>
    </xf>
    <xf numFmtId="49" fontId="56" fillId="9" borderId="237" xfId="0" applyNumberFormat="1" applyFont="1" applyFill="1" applyBorder="1" applyAlignment="1">
      <alignment horizontal="center" vertical="center" wrapText="1"/>
    </xf>
    <xf numFmtId="0" fontId="60" fillId="0" borderId="235" xfId="0" applyFont="1" applyBorder="1" applyAlignment="1">
      <alignment horizontal="center" vertical="center"/>
    </xf>
    <xf numFmtId="49" fontId="56" fillId="9" borderId="238" xfId="0" applyNumberFormat="1" applyFont="1" applyFill="1" applyBorder="1" applyAlignment="1">
      <alignment horizontal="center" vertical="center" wrapText="1"/>
    </xf>
    <xf numFmtId="0" fontId="60" fillId="0" borderId="239" xfId="0" applyFont="1" applyBorder="1" applyAlignment="1">
      <alignment horizontal="center" vertical="center"/>
    </xf>
    <xf numFmtId="0" fontId="60" fillId="0" borderId="239" xfId="0" applyFont="1" applyBorder="1" applyAlignment="1">
      <alignment horizontal="center" vertical="center" wrapText="1"/>
    </xf>
    <xf numFmtId="0" fontId="60" fillId="0" borderId="240" xfId="0" applyFont="1" applyBorder="1" applyAlignment="1">
      <alignment horizontal="center" vertical="center"/>
    </xf>
    <xf numFmtId="0" fontId="55" fillId="0" borderId="179" xfId="0" applyFont="1" applyBorder="1" applyAlignment="1">
      <alignment horizontal="center" vertical="center" wrapText="1"/>
    </xf>
    <xf numFmtId="49" fontId="56" fillId="9" borderId="241" xfId="0" applyNumberFormat="1" applyFont="1" applyFill="1" applyBorder="1" applyAlignment="1">
      <alignment horizontal="center" vertical="center" wrapText="1"/>
    </xf>
    <xf numFmtId="0" fontId="60" fillId="0" borderId="242" xfId="0" applyFont="1" applyBorder="1" applyAlignment="1">
      <alignment horizontal="center" vertical="center"/>
    </xf>
    <xf numFmtId="49" fontId="56" fillId="9" borderId="243" xfId="0" applyNumberFormat="1" applyFont="1" applyFill="1" applyBorder="1" applyAlignment="1">
      <alignment horizontal="center" vertical="center" wrapText="1"/>
    </xf>
    <xf numFmtId="0" fontId="60" fillId="0" borderId="244" xfId="0" applyFont="1" applyBorder="1" applyAlignment="1">
      <alignment horizontal="center" vertical="center"/>
    </xf>
    <xf numFmtId="0" fontId="56" fillId="9" borderId="245" xfId="0" applyFont="1" applyFill="1" applyBorder="1" applyAlignment="1">
      <alignment horizontal="center" vertical="center" wrapText="1"/>
    </xf>
    <xf numFmtId="0" fontId="56" fillId="9" borderId="246" xfId="0" applyFont="1" applyFill="1" applyBorder="1" applyAlignment="1">
      <alignment horizontal="center" vertical="center" wrapText="1"/>
    </xf>
    <xf numFmtId="0" fontId="56" fillId="9" borderId="247" xfId="0" applyFont="1" applyFill="1" applyBorder="1" applyAlignment="1">
      <alignment horizontal="center" vertical="center" wrapText="1"/>
    </xf>
    <xf numFmtId="0" fontId="56" fillId="9" borderId="248" xfId="0" applyFont="1" applyFill="1" applyBorder="1" applyAlignment="1">
      <alignment horizontal="center" vertical="center" wrapText="1"/>
    </xf>
    <xf numFmtId="0" fontId="56" fillId="9" borderId="1" xfId="0" applyFont="1" applyFill="1" applyBorder="1" applyAlignment="1">
      <alignment horizontal="left" vertical="center" wrapText="1"/>
    </xf>
    <xf numFmtId="0" fontId="56" fillId="9" borderId="249" xfId="0" applyFont="1" applyFill="1" applyBorder="1" applyAlignment="1">
      <alignment horizontal="center" vertical="center" wrapText="1"/>
    </xf>
    <xf numFmtId="0" fontId="4" fillId="9" borderId="1" xfId="0" applyFont="1" applyFill="1" applyBorder="1" applyAlignment="1">
      <alignment horizontal="center" vertical="center"/>
    </xf>
    <xf numFmtId="0" fontId="4" fillId="0" borderId="250" xfId="0" applyFont="1" applyBorder="1" applyAlignment="1">
      <alignment horizontal="center" vertical="center"/>
    </xf>
    <xf numFmtId="0" fontId="49" fillId="9" borderId="1" xfId="0" applyFont="1" applyFill="1" applyBorder="1" applyAlignment="1">
      <alignment horizontal="center" vertical="center"/>
    </xf>
    <xf numFmtId="0" fontId="49" fillId="0" borderId="0" xfId="0" applyFont="1" applyAlignment="1">
      <alignment horizontal="center" vertical="center"/>
    </xf>
    <xf numFmtId="0" fontId="4" fillId="0" borderId="251" xfId="0" applyFont="1" applyBorder="1" applyAlignment="1">
      <alignment horizontal="center" vertical="center"/>
    </xf>
    <xf numFmtId="0" fontId="4" fillId="0" borderId="252" xfId="0" applyFont="1" applyBorder="1" applyAlignment="1">
      <alignment horizontal="center" vertical="center"/>
    </xf>
    <xf numFmtId="0" fontId="59" fillId="50" borderId="221" xfId="0" applyFont="1" applyFill="1" applyBorder="1" applyAlignment="1">
      <alignment horizontal="center" vertical="center" wrapText="1"/>
    </xf>
    <xf numFmtId="0" fontId="57" fillId="51" borderId="221" xfId="0" applyFont="1" applyFill="1" applyBorder="1" applyAlignment="1">
      <alignment horizontal="center" vertical="center" wrapText="1"/>
    </xf>
    <xf numFmtId="0" fontId="59" fillId="2" borderId="221" xfId="0" applyFont="1" applyFill="1" applyBorder="1" applyAlignment="1">
      <alignment horizontal="center" vertical="center" wrapText="1"/>
    </xf>
    <xf numFmtId="0" fontId="56" fillId="53" borderId="221" xfId="0" applyFont="1" applyFill="1" applyBorder="1" applyAlignment="1">
      <alignment horizontal="center" vertical="center" wrapText="1"/>
    </xf>
    <xf numFmtId="0" fontId="55" fillId="0" borderId="179" xfId="0" applyFont="1" applyBorder="1" applyAlignment="1">
      <alignment horizontal="center" vertical="center"/>
    </xf>
    <xf numFmtId="0" fontId="4" fillId="0" borderId="253" xfId="0" applyFont="1" applyBorder="1" applyAlignment="1">
      <alignment horizontal="center" vertical="center"/>
    </xf>
    <xf numFmtId="0" fontId="5" fillId="0" borderId="254" xfId="0" applyFont="1" applyBorder="1" applyAlignment="1">
      <alignment horizontal="center" vertical="center"/>
    </xf>
    <xf numFmtId="1" fontId="55" fillId="0" borderId="255" xfId="0" applyNumberFormat="1" applyFont="1" applyBorder="1" applyAlignment="1">
      <alignment horizontal="center" vertical="center" wrapText="1"/>
    </xf>
    <xf numFmtId="0" fontId="4" fillId="0" borderId="256" xfId="0" applyFont="1" applyBorder="1" applyAlignment="1">
      <alignment horizontal="center" vertical="center"/>
    </xf>
    <xf numFmtId="0" fontId="4" fillId="0" borderId="257" xfId="0" applyFont="1" applyBorder="1" applyAlignment="1">
      <alignment horizontal="center" vertical="center"/>
    </xf>
    <xf numFmtId="0" fontId="55" fillId="0" borderId="182" xfId="0" applyFont="1" applyBorder="1" applyAlignment="1">
      <alignment horizontal="center" vertical="center"/>
    </xf>
    <xf numFmtId="0" fontId="55" fillId="0" borderId="184" xfId="0" applyFont="1" applyBorder="1" applyAlignment="1">
      <alignment horizontal="center" vertical="center"/>
    </xf>
    <xf numFmtId="0" fontId="5" fillId="0" borderId="258" xfId="0" applyFont="1" applyBorder="1" applyAlignment="1">
      <alignment horizontal="center" vertical="center"/>
    </xf>
    <xf numFmtId="49" fontId="56" fillId="9" borderId="259" xfId="0" applyNumberFormat="1" applyFont="1" applyFill="1" applyBorder="1" applyAlignment="1">
      <alignment horizontal="center" vertical="center" wrapText="1"/>
    </xf>
    <xf numFmtId="0" fontId="60" fillId="0" borderId="260" xfId="0" applyFont="1" applyBorder="1" applyAlignment="1">
      <alignment horizontal="center" vertical="center"/>
    </xf>
    <xf numFmtId="0" fontId="60" fillId="0" borderId="260" xfId="0" applyFont="1" applyBorder="1" applyAlignment="1">
      <alignment horizontal="center" vertical="center" wrapText="1"/>
    </xf>
    <xf numFmtId="0" fontId="60" fillId="0" borderId="261" xfId="0" applyFont="1" applyBorder="1" applyAlignment="1">
      <alignment horizontal="center" vertical="center"/>
    </xf>
    <xf numFmtId="1" fontId="55" fillId="0" borderId="252" xfId="0" applyNumberFormat="1" applyFont="1" applyBorder="1" applyAlignment="1">
      <alignment horizontal="center" vertical="center" wrapText="1"/>
    </xf>
    <xf numFmtId="0" fontId="55" fillId="0" borderId="252" xfId="0" applyFont="1" applyBorder="1" applyAlignment="1">
      <alignment horizontal="center" vertical="center" wrapText="1"/>
    </xf>
    <xf numFmtId="0" fontId="60" fillId="0" borderId="262" xfId="0" applyFont="1" applyBorder="1" applyAlignment="1">
      <alignment horizontal="center" vertical="center"/>
    </xf>
    <xf numFmtId="0" fontId="60" fillId="0" borderId="262" xfId="0" applyFont="1" applyBorder="1" applyAlignment="1">
      <alignment horizontal="center" vertical="center" wrapText="1"/>
    </xf>
    <xf numFmtId="0" fontId="60" fillId="0" borderId="263" xfId="0" applyFont="1" applyBorder="1" applyAlignment="1">
      <alignment horizontal="center" vertical="center"/>
    </xf>
    <xf numFmtId="0" fontId="4" fillId="0" borderId="264" xfId="0" applyFont="1" applyBorder="1" applyAlignment="1">
      <alignment horizontal="center" vertical="center"/>
    </xf>
    <xf numFmtId="0" fontId="65" fillId="0" borderId="0" xfId="0" applyFont="1" applyAlignment="1">
      <alignment horizontal="center" vertical="center"/>
    </xf>
    <xf numFmtId="0" fontId="49" fillId="0" borderId="0" xfId="0" applyFont="1" applyAlignment="1">
      <alignment horizontal="left" vertical="center"/>
    </xf>
    <xf numFmtId="0" fontId="36" fillId="0" borderId="179" xfId="0" applyFont="1" applyBorder="1" applyAlignment="1">
      <alignment horizontal="center" vertical="center"/>
    </xf>
    <xf numFmtId="0" fontId="5" fillId="0" borderId="264" xfId="0" applyFont="1" applyBorder="1" applyAlignment="1">
      <alignment horizontal="center" vertical="center"/>
    </xf>
    <xf numFmtId="0" fontId="4" fillId="0" borderId="190" xfId="0" applyFont="1" applyBorder="1" applyAlignment="1">
      <alignment horizontal="center" vertical="center"/>
    </xf>
    <xf numFmtId="0" fontId="4" fillId="0" borderId="191" xfId="0" applyFont="1" applyBorder="1" applyAlignment="1">
      <alignment horizontal="center" vertical="center"/>
    </xf>
    <xf numFmtId="0" fontId="4" fillId="0" borderId="179" xfId="0" applyFont="1" applyBorder="1" applyAlignment="1">
      <alignment horizontal="center" vertical="center"/>
    </xf>
    <xf numFmtId="0" fontId="59" fillId="49" borderId="217" xfId="0" applyFont="1" applyFill="1" applyBorder="1" applyAlignment="1">
      <alignment horizontal="center" vertical="center" wrapText="1"/>
    </xf>
    <xf numFmtId="0" fontId="58" fillId="49" borderId="265" xfId="0" applyFont="1" applyFill="1" applyBorder="1" applyAlignment="1">
      <alignment horizontal="center" vertical="center"/>
    </xf>
    <xf numFmtId="0" fontId="5" fillId="0" borderId="269" xfId="0" applyFont="1" applyBorder="1" applyAlignment="1">
      <alignment horizontal="center" vertical="center"/>
    </xf>
    <xf numFmtId="0" fontId="36" fillId="0" borderId="271" xfId="0" applyFont="1" applyBorder="1" applyAlignment="1">
      <alignment horizontal="center" vertical="center"/>
    </xf>
    <xf numFmtId="0" fontId="49" fillId="9" borderId="272" xfId="0" applyFont="1" applyFill="1" applyBorder="1" applyAlignment="1">
      <alignment horizontal="center" vertical="center"/>
    </xf>
    <xf numFmtId="0" fontId="49" fillId="0" borderId="271" xfId="0" applyFont="1" applyBorder="1" applyAlignment="1">
      <alignment horizontal="center" vertical="center"/>
    </xf>
    <xf numFmtId="0" fontId="55" fillId="0" borderId="271" xfId="0" applyFont="1" applyBorder="1" applyAlignment="1">
      <alignment horizontal="center" vertical="center"/>
    </xf>
    <xf numFmtId="0" fontId="4" fillId="0" borderId="271" xfId="0" applyFont="1" applyBorder="1" applyAlignment="1">
      <alignment horizontal="center" vertical="center"/>
    </xf>
    <xf numFmtId="0" fontId="5" fillId="0" borderId="271" xfId="0" applyFont="1" applyBorder="1" applyAlignment="1">
      <alignment horizontal="center" vertical="center"/>
    </xf>
    <xf numFmtId="0" fontId="5" fillId="0" borderId="271" xfId="0" applyFont="1" applyBorder="1" applyAlignment="1">
      <alignment horizontal="left" vertical="center"/>
    </xf>
    <xf numFmtId="0" fontId="4" fillId="0" borderId="273" xfId="0" applyFont="1" applyBorder="1" applyAlignment="1">
      <alignment horizontal="center" vertical="center"/>
    </xf>
    <xf numFmtId="0" fontId="67" fillId="0" borderId="0" xfId="0" applyFont="1" applyAlignment="1">
      <alignment horizontal="center" vertical="center"/>
    </xf>
    <xf numFmtId="0" fontId="36" fillId="0" borderId="275" xfId="0" applyFont="1" applyBorder="1" applyAlignment="1">
      <alignment horizontal="center" vertical="center"/>
    </xf>
    <xf numFmtId="0" fontId="49" fillId="0" borderId="275" xfId="0" applyFont="1" applyBorder="1" applyAlignment="1">
      <alignment horizontal="center" vertical="center"/>
    </xf>
    <xf numFmtId="0" fontId="55" fillId="0" borderId="275" xfId="0" applyFont="1" applyBorder="1" applyAlignment="1">
      <alignment horizontal="center" vertical="center"/>
    </xf>
    <xf numFmtId="0" fontId="4" fillId="0" borderId="275" xfId="0" applyFont="1" applyBorder="1" applyAlignment="1">
      <alignment horizontal="center" vertical="center"/>
    </xf>
    <xf numFmtId="0" fontId="5" fillId="0" borderId="275" xfId="0" applyFont="1" applyBorder="1" applyAlignment="1">
      <alignment horizontal="center" vertical="center"/>
    </xf>
    <xf numFmtId="0" fontId="5" fillId="0" borderId="275" xfId="0" applyFont="1" applyBorder="1" applyAlignment="1">
      <alignment horizontal="left" vertical="center"/>
    </xf>
    <xf numFmtId="0" fontId="49" fillId="0" borderId="216" xfId="0" applyFont="1" applyBorder="1" applyAlignment="1">
      <alignment horizontal="center" vertical="center"/>
    </xf>
    <xf numFmtId="0" fontId="49" fillId="0" borderId="190" xfId="0" applyFont="1" applyBorder="1" applyAlignment="1">
      <alignment horizontal="center" vertical="center"/>
    </xf>
    <xf numFmtId="0" fontId="55" fillId="0" borderId="190" xfId="0" applyFont="1" applyBorder="1" applyAlignment="1">
      <alignment horizontal="center" vertical="center"/>
    </xf>
    <xf numFmtId="0" fontId="55" fillId="0" borderId="191" xfId="0" applyFont="1" applyBorder="1" applyAlignment="1">
      <alignment horizontal="center" vertical="center"/>
    </xf>
    <xf numFmtId="0" fontId="55" fillId="0" borderId="250" xfId="0" applyFont="1" applyBorder="1" applyAlignment="1">
      <alignment horizontal="center" vertical="center"/>
    </xf>
    <xf numFmtId="0" fontId="5" fillId="0" borderId="216" xfId="0" applyFont="1" applyBorder="1" applyAlignment="1">
      <alignment horizontal="center" vertical="center"/>
    </xf>
    <xf numFmtId="0" fontId="51" fillId="0" borderId="202" xfId="0" applyFont="1" applyBorder="1" applyAlignment="1">
      <alignment horizontal="center" vertical="center"/>
    </xf>
    <xf numFmtId="0" fontId="5" fillId="0" borderId="276" xfId="0" applyFont="1" applyBorder="1" applyAlignment="1">
      <alignment horizontal="center" vertical="center"/>
    </xf>
    <xf numFmtId="0" fontId="5" fillId="0" borderId="204" xfId="0" applyFont="1" applyBorder="1" applyAlignment="1">
      <alignment horizontal="center" vertical="center"/>
    </xf>
    <xf numFmtId="0" fontId="51" fillId="0" borderId="204" xfId="0" applyFont="1" applyBorder="1" applyAlignment="1">
      <alignment horizontal="center" vertical="center"/>
    </xf>
    <xf numFmtId="0" fontId="51" fillId="0" borderId="277" xfId="0" applyFont="1" applyBorder="1" applyAlignment="1">
      <alignment horizontal="center" vertical="center"/>
    </xf>
    <xf numFmtId="0" fontId="49" fillId="0" borderId="202" xfId="0" applyFont="1" applyBorder="1" applyAlignment="1">
      <alignment horizontal="center" vertical="center"/>
    </xf>
    <xf numFmtId="0" fontId="55" fillId="0" borderId="251" xfId="0" applyFont="1" applyBorder="1" applyAlignment="1">
      <alignment horizontal="center" vertical="center"/>
    </xf>
    <xf numFmtId="0" fontId="5" fillId="0" borderId="251" xfId="0" applyFont="1" applyBorder="1" applyAlignment="1">
      <alignment horizontal="center" vertical="center"/>
    </xf>
    <xf numFmtId="0" fontId="51" fillId="0" borderId="233" xfId="0" applyFont="1" applyBorder="1" applyAlignment="1">
      <alignment horizontal="center" vertical="center"/>
    </xf>
    <xf numFmtId="49" fontId="57" fillId="55" borderId="278" xfId="0" applyNumberFormat="1" applyFont="1" applyFill="1" applyBorder="1" applyAlignment="1">
      <alignment horizontal="center" vertical="center"/>
    </xf>
    <xf numFmtId="49" fontId="58" fillId="55" borderId="279" xfId="0" applyNumberFormat="1" applyFont="1" applyFill="1" applyBorder="1" applyAlignment="1">
      <alignment horizontal="center" vertical="center"/>
    </xf>
    <xf numFmtId="0" fontId="55" fillId="0" borderId="283" xfId="0" applyFont="1" applyBorder="1" applyAlignment="1">
      <alignment horizontal="center" vertical="center"/>
    </xf>
    <xf numFmtId="49" fontId="57" fillId="55" borderId="284" xfId="0" applyNumberFormat="1" applyFont="1" applyFill="1" applyBorder="1" applyAlignment="1">
      <alignment horizontal="center" vertical="center"/>
    </xf>
    <xf numFmtId="0" fontId="68" fillId="0" borderId="0" xfId="0" applyFont="1" applyAlignment="1">
      <alignment horizontal="center" vertical="center"/>
    </xf>
    <xf numFmtId="0" fontId="68" fillId="0" borderId="285" xfId="0" applyFont="1" applyBorder="1" applyAlignment="1">
      <alignment horizontal="center" vertical="center"/>
    </xf>
    <xf numFmtId="0" fontId="57" fillId="56" borderId="286" xfId="0" applyFont="1" applyFill="1" applyBorder="1" applyAlignment="1">
      <alignment horizontal="center" vertical="center" wrapText="1"/>
    </xf>
    <xf numFmtId="0" fontId="58" fillId="56" borderId="287" xfId="0" applyFont="1" applyFill="1" applyBorder="1" applyAlignment="1">
      <alignment horizontal="center" vertical="center"/>
    </xf>
    <xf numFmtId="0" fontId="68" fillId="0" borderId="291" xfId="0" applyFont="1" applyBorder="1" applyAlignment="1">
      <alignment horizontal="center" vertical="center"/>
    </xf>
    <xf numFmtId="0" fontId="57" fillId="3" borderId="286" xfId="0" applyFont="1" applyFill="1" applyBorder="1" applyAlignment="1">
      <alignment horizontal="center" vertical="center" wrapText="1"/>
    </xf>
    <xf numFmtId="0" fontId="58" fillId="3" borderId="287" xfId="0" applyFont="1" applyFill="1" applyBorder="1" applyAlignment="1">
      <alignment horizontal="center" vertical="center"/>
    </xf>
    <xf numFmtId="0" fontId="59" fillId="3" borderId="286" xfId="0" applyFont="1" applyFill="1" applyBorder="1" applyAlignment="1">
      <alignment horizontal="center" vertical="center" wrapText="1"/>
    </xf>
    <xf numFmtId="0" fontId="59" fillId="35" borderId="286" xfId="0" applyFont="1" applyFill="1" applyBorder="1" applyAlignment="1">
      <alignment horizontal="center" vertical="center" wrapText="1"/>
    </xf>
    <xf numFmtId="0" fontId="58" fillId="35" borderId="287" xfId="0" applyFont="1" applyFill="1" applyBorder="1" applyAlignment="1">
      <alignment horizontal="center" vertical="center"/>
    </xf>
    <xf numFmtId="0" fontId="57" fillId="35" borderId="286" xfId="0" applyFont="1" applyFill="1" applyBorder="1" applyAlignment="1">
      <alignment horizontal="center" vertical="center" wrapText="1"/>
    </xf>
    <xf numFmtId="0" fontId="56" fillId="57" borderId="286" xfId="0" applyFont="1" applyFill="1" applyBorder="1" applyAlignment="1">
      <alignment horizontal="center" vertical="center" wrapText="1"/>
    </xf>
    <xf numFmtId="0" fontId="60" fillId="57" borderId="287" xfId="0" applyFont="1" applyFill="1" applyBorder="1" applyAlignment="1">
      <alignment horizontal="center" vertical="center"/>
    </xf>
    <xf numFmtId="0" fontId="56" fillId="58" borderId="286" xfId="0" applyFont="1" applyFill="1" applyBorder="1" applyAlignment="1">
      <alignment horizontal="center" vertical="center" wrapText="1"/>
    </xf>
    <xf numFmtId="0" fontId="60" fillId="58" borderId="292" xfId="0" applyFont="1" applyFill="1" applyBorder="1" applyAlignment="1">
      <alignment horizontal="center" vertical="center"/>
    </xf>
    <xf numFmtId="0" fontId="60" fillId="58" borderId="293" xfId="0" applyFont="1" applyFill="1" applyBorder="1" applyAlignment="1">
      <alignment horizontal="center" vertical="center"/>
    </xf>
    <xf numFmtId="0" fontId="60" fillId="58" borderId="294" xfId="0" applyFont="1" applyFill="1" applyBorder="1" applyAlignment="1">
      <alignment horizontal="center" vertical="center"/>
    </xf>
    <xf numFmtId="0" fontId="60" fillId="58" borderId="293" xfId="0" applyFont="1" applyFill="1" applyBorder="1" applyAlignment="1">
      <alignment horizontal="left" vertical="center"/>
    </xf>
    <xf numFmtId="0" fontId="56" fillId="59" borderId="295" xfId="0" applyFont="1" applyFill="1" applyBorder="1" applyAlignment="1">
      <alignment horizontal="center" vertical="center"/>
    </xf>
    <xf numFmtId="0" fontId="60" fillId="59" borderId="296" xfId="0" applyFont="1" applyFill="1" applyBorder="1" applyAlignment="1">
      <alignment horizontal="center" vertical="center"/>
    </xf>
    <xf numFmtId="0" fontId="60" fillId="59" borderId="297" xfId="0" applyFont="1" applyFill="1" applyBorder="1" applyAlignment="1">
      <alignment horizontal="center" vertical="center"/>
    </xf>
    <xf numFmtId="0" fontId="60" fillId="59" borderId="298" xfId="0" applyFont="1" applyFill="1" applyBorder="1" applyAlignment="1">
      <alignment horizontal="center" vertical="center"/>
    </xf>
    <xf numFmtId="0" fontId="60" fillId="59" borderId="297" xfId="0" applyFont="1" applyFill="1" applyBorder="1" applyAlignment="1">
      <alignment horizontal="left" vertical="center"/>
    </xf>
    <xf numFmtId="0" fontId="56" fillId="58" borderId="299" xfId="0" applyFont="1" applyFill="1" applyBorder="1" applyAlignment="1">
      <alignment horizontal="center" vertical="center" wrapText="1"/>
    </xf>
    <xf numFmtId="0" fontId="56" fillId="58" borderId="300" xfId="0" applyFont="1" applyFill="1" applyBorder="1" applyAlignment="1">
      <alignment horizontal="center" vertical="center" wrapText="1"/>
    </xf>
    <xf numFmtId="0" fontId="60" fillId="58" borderId="301" xfId="0" applyFont="1" applyFill="1" applyBorder="1" applyAlignment="1">
      <alignment horizontal="center" vertical="center"/>
    </xf>
    <xf numFmtId="0" fontId="60" fillId="58" borderId="301" xfId="0" applyFont="1" applyFill="1" applyBorder="1" applyAlignment="1">
      <alignment horizontal="center" vertical="center" wrapText="1"/>
    </xf>
    <xf numFmtId="0" fontId="60" fillId="58" borderId="302" xfId="0" applyFont="1" applyFill="1" applyBorder="1" applyAlignment="1">
      <alignment horizontal="center" vertical="center" wrapText="1"/>
    </xf>
    <xf numFmtId="0" fontId="60" fillId="58" borderId="301" xfId="0" applyFont="1" applyFill="1" applyBorder="1" applyAlignment="1">
      <alignment horizontal="left" vertical="center" wrapText="1"/>
    </xf>
    <xf numFmtId="0" fontId="51" fillId="0" borderId="303" xfId="0" applyFont="1" applyBorder="1" applyAlignment="1">
      <alignment horizontal="center" vertical="center"/>
    </xf>
    <xf numFmtId="0" fontId="61" fillId="21" borderId="304" xfId="0" applyFont="1" applyFill="1" applyBorder="1" applyAlignment="1">
      <alignment horizontal="center" vertical="center"/>
    </xf>
    <xf numFmtId="0" fontId="51" fillId="21" borderId="289" xfId="0" applyFont="1" applyFill="1" applyBorder="1" applyAlignment="1">
      <alignment horizontal="center" vertical="center"/>
    </xf>
    <xf numFmtId="0" fontId="63" fillId="21" borderId="289" xfId="0" applyFont="1" applyFill="1" applyBorder="1" applyAlignment="1">
      <alignment horizontal="center" vertical="center"/>
    </xf>
    <xf numFmtId="0" fontId="63" fillId="21" borderId="290" xfId="0" applyFont="1" applyFill="1" applyBorder="1" applyAlignment="1">
      <alignment horizontal="center" vertical="center"/>
    </xf>
    <xf numFmtId="0" fontId="51" fillId="21" borderId="289" xfId="0" applyFont="1" applyFill="1" applyBorder="1" applyAlignment="1">
      <alignment horizontal="left" vertical="center"/>
    </xf>
    <xf numFmtId="49" fontId="56" fillId="9" borderId="305" xfId="0" applyNumberFormat="1" applyFont="1" applyFill="1" applyBorder="1" applyAlignment="1">
      <alignment horizontal="center" vertical="center" wrapText="1"/>
    </xf>
    <xf numFmtId="0" fontId="60" fillId="0" borderId="306" xfId="0" applyFont="1" applyBorder="1" applyAlignment="1">
      <alignment horizontal="center" vertical="center"/>
    </xf>
    <xf numFmtId="0" fontId="60" fillId="0" borderId="306" xfId="0" applyFont="1" applyBorder="1" applyAlignment="1">
      <alignment horizontal="center" vertical="center" wrapText="1"/>
    </xf>
    <xf numFmtId="0" fontId="60" fillId="0" borderId="307" xfId="0" applyFont="1" applyBorder="1" applyAlignment="1">
      <alignment horizontal="center" vertical="center"/>
    </xf>
    <xf numFmtId="0" fontId="60" fillId="0" borderId="289" xfId="0" applyFont="1" applyBorder="1" applyAlignment="1">
      <alignment horizontal="center" vertical="center"/>
    </xf>
    <xf numFmtId="0" fontId="60" fillId="0" borderId="289" xfId="0" applyFont="1" applyBorder="1" applyAlignment="1">
      <alignment horizontal="center" vertical="center" wrapText="1"/>
    </xf>
    <xf numFmtId="0" fontId="60" fillId="0" borderId="290" xfId="0" applyFont="1" applyBorder="1" applyAlignment="1">
      <alignment horizontal="center" vertical="center"/>
    </xf>
    <xf numFmtId="0" fontId="60" fillId="0" borderId="308" xfId="0" applyFont="1" applyBorder="1" applyAlignment="1">
      <alignment horizontal="center" vertical="center" wrapText="1"/>
    </xf>
    <xf numFmtId="0" fontId="60" fillId="0" borderId="309" xfId="0" applyFont="1" applyBorder="1" applyAlignment="1">
      <alignment horizontal="center" vertical="center"/>
    </xf>
    <xf numFmtId="49" fontId="56" fillId="9" borderId="310" xfId="0" applyNumberFormat="1" applyFont="1" applyFill="1" applyBorder="1" applyAlignment="1">
      <alignment horizontal="center" vertical="center" wrapText="1"/>
    </xf>
    <xf numFmtId="0" fontId="4" fillId="0" borderId="311" xfId="0" applyFont="1" applyBorder="1" applyAlignment="1">
      <alignment horizontal="center" vertical="center"/>
    </xf>
    <xf numFmtId="0" fontId="51" fillId="0" borderId="312" xfId="0" applyFont="1" applyBorder="1" applyAlignment="1">
      <alignment horizontal="center" vertical="center"/>
    </xf>
    <xf numFmtId="0" fontId="51" fillId="0" borderId="291" xfId="0" applyFont="1" applyBorder="1" applyAlignment="1">
      <alignment horizontal="center" vertical="center"/>
    </xf>
    <xf numFmtId="49" fontId="56" fillId="9" borderId="313" xfId="0" applyNumberFormat="1" applyFont="1" applyFill="1" applyBorder="1" applyAlignment="1">
      <alignment horizontal="center" vertical="center" wrapText="1"/>
    </xf>
    <xf numFmtId="0" fontId="60" fillId="0" borderId="314" xfId="0" applyFont="1" applyBorder="1" applyAlignment="1">
      <alignment horizontal="center" vertical="center"/>
    </xf>
    <xf numFmtId="0" fontId="60" fillId="0" borderId="314" xfId="0" applyFont="1" applyBorder="1" applyAlignment="1">
      <alignment horizontal="center" vertical="center" wrapText="1"/>
    </xf>
    <xf numFmtId="0" fontId="60" fillId="0" borderId="315" xfId="0" applyFont="1" applyBorder="1" applyAlignment="1">
      <alignment horizontal="center" vertical="center"/>
    </xf>
    <xf numFmtId="0" fontId="4" fillId="0" borderId="203" xfId="0" applyFont="1" applyBorder="1" applyAlignment="1">
      <alignment horizontal="center" vertical="center"/>
    </xf>
    <xf numFmtId="0" fontId="51" fillId="0" borderId="316" xfId="0" applyFont="1" applyBorder="1" applyAlignment="1">
      <alignment horizontal="center" vertical="center"/>
    </xf>
    <xf numFmtId="49" fontId="56" fillId="9" borderId="317" xfId="0" applyNumberFormat="1" applyFont="1" applyFill="1" applyBorder="1" applyAlignment="1">
      <alignment horizontal="center" vertical="center" wrapText="1"/>
    </xf>
    <xf numFmtId="0" fontId="60" fillId="0" borderId="318" xfId="0" applyFont="1" applyBorder="1" applyAlignment="1">
      <alignment horizontal="center" vertical="center"/>
    </xf>
    <xf numFmtId="0" fontId="60" fillId="0" borderId="318" xfId="0" applyFont="1" applyBorder="1" applyAlignment="1">
      <alignment horizontal="center" vertical="center" wrapText="1"/>
    </xf>
    <xf numFmtId="0" fontId="60" fillId="0" borderId="319" xfId="0" applyFont="1" applyBorder="1" applyAlignment="1">
      <alignment horizontal="center" vertical="center"/>
    </xf>
    <xf numFmtId="0" fontId="4" fillId="0" borderId="320" xfId="0" applyFont="1" applyBorder="1" applyAlignment="1">
      <alignment horizontal="center" vertical="center"/>
    </xf>
    <xf numFmtId="0" fontId="51" fillId="0" borderId="321" xfId="0" applyFont="1" applyBorder="1" applyAlignment="1">
      <alignment horizontal="center" vertical="center"/>
    </xf>
    <xf numFmtId="49" fontId="56" fillId="9" borderId="322" xfId="0" applyNumberFormat="1" applyFont="1" applyFill="1" applyBorder="1" applyAlignment="1">
      <alignment horizontal="center" vertical="center" wrapText="1"/>
    </xf>
    <xf numFmtId="0" fontId="60" fillId="0" borderId="323" xfId="0" applyFont="1" applyBorder="1" applyAlignment="1">
      <alignment horizontal="center" vertical="center"/>
    </xf>
    <xf numFmtId="0" fontId="56" fillId="9" borderId="324" xfId="0" applyFont="1" applyFill="1" applyBorder="1" applyAlignment="1">
      <alignment horizontal="center" vertical="center" wrapText="1"/>
    </xf>
    <xf numFmtId="0" fontId="56" fillId="9" borderId="325" xfId="0" applyFont="1" applyFill="1" applyBorder="1" applyAlignment="1">
      <alignment horizontal="center" vertical="center" wrapText="1"/>
    </xf>
    <xf numFmtId="0" fontId="36" fillId="0" borderId="327" xfId="0" applyFont="1" applyBorder="1" applyAlignment="1">
      <alignment horizontal="center" vertical="center"/>
    </xf>
    <xf numFmtId="0" fontId="49" fillId="9" borderId="328" xfId="0" applyFont="1" applyFill="1" applyBorder="1" applyAlignment="1">
      <alignment horizontal="center" vertical="center"/>
    </xf>
    <xf numFmtId="0" fontId="49" fillId="0" borderId="327" xfId="0" applyFont="1" applyBorder="1" applyAlignment="1">
      <alignment horizontal="center" vertical="center"/>
    </xf>
    <xf numFmtId="0" fontId="55" fillId="0" borderId="327" xfId="0" applyFont="1" applyBorder="1" applyAlignment="1">
      <alignment horizontal="center" vertical="center"/>
    </xf>
    <xf numFmtId="0" fontId="4" fillId="0" borderId="327" xfId="0" applyFont="1" applyBorder="1" applyAlignment="1">
      <alignment horizontal="center" vertical="center"/>
    </xf>
    <xf numFmtId="0" fontId="5" fillId="0" borderId="327" xfId="0" applyFont="1" applyBorder="1" applyAlignment="1">
      <alignment horizontal="center" vertical="center"/>
    </xf>
    <xf numFmtId="0" fontId="5" fillId="0" borderId="327" xfId="0" applyFont="1" applyBorder="1" applyAlignment="1">
      <alignment horizontal="left" vertical="center"/>
    </xf>
    <xf numFmtId="0" fontId="36" fillId="0" borderId="0" xfId="0" applyFont="1" applyAlignment="1">
      <alignment horizontal="left" vertical="center"/>
    </xf>
    <xf numFmtId="0" fontId="36" fillId="0" borderId="330" xfId="0" applyFont="1" applyBorder="1" applyAlignment="1">
      <alignment horizontal="center" vertical="center"/>
    </xf>
    <xf numFmtId="0" fontId="36" fillId="0" borderId="330" xfId="0" applyFont="1" applyBorder="1" applyAlignment="1">
      <alignment horizontal="left" vertical="center"/>
    </xf>
    <xf numFmtId="0" fontId="49" fillId="9" borderId="331" xfId="0" applyFont="1" applyFill="1" applyBorder="1" applyAlignment="1">
      <alignment horizontal="center" vertical="center"/>
    </xf>
    <xf numFmtId="0" fontId="49" fillId="0" borderId="330" xfId="0" applyFont="1" applyBorder="1" applyAlignment="1">
      <alignment horizontal="center" vertical="center"/>
    </xf>
    <xf numFmtId="0" fontId="55" fillId="0" borderId="330" xfId="0" applyFont="1" applyBorder="1" applyAlignment="1">
      <alignment horizontal="center" vertical="center"/>
    </xf>
    <xf numFmtId="0" fontId="4" fillId="0" borderId="330" xfId="0" applyFont="1" applyBorder="1" applyAlignment="1">
      <alignment horizontal="center" vertical="center"/>
    </xf>
    <xf numFmtId="0" fontId="5" fillId="0" borderId="330" xfId="0" applyFont="1" applyBorder="1" applyAlignment="1">
      <alignment horizontal="center" vertical="center"/>
    </xf>
    <xf numFmtId="0" fontId="5" fillId="0" borderId="332" xfId="0" applyFont="1" applyBorder="1" applyAlignment="1">
      <alignment horizontal="center" vertical="center"/>
    </xf>
    <xf numFmtId="0" fontId="49" fillId="0" borderId="179" xfId="0" applyFont="1" applyBorder="1" applyAlignment="1">
      <alignment horizontal="center" vertical="center"/>
    </xf>
    <xf numFmtId="0" fontId="4" fillId="0" borderId="333" xfId="0" applyFont="1" applyBorder="1" applyAlignment="1">
      <alignment horizontal="center" vertical="center"/>
    </xf>
    <xf numFmtId="0" fontId="49" fillId="0" borderId="334" xfId="0" applyFont="1" applyBorder="1" applyAlignment="1">
      <alignment horizontal="center" vertical="center"/>
    </xf>
    <xf numFmtId="0" fontId="39" fillId="0" borderId="0" xfId="0" applyFont="1" applyAlignment="1">
      <alignment horizontal="center" vertical="center"/>
    </xf>
    <xf numFmtId="0" fontId="39" fillId="0" borderId="0" xfId="0" applyFont="1" applyAlignment="1">
      <alignment horizontal="left" vertical="center"/>
    </xf>
    <xf numFmtId="49" fontId="69" fillId="60" borderId="335" xfId="0" applyNumberFormat="1" applyFont="1" applyFill="1" applyBorder="1" applyAlignment="1">
      <alignment horizontal="center" vertical="center"/>
    </xf>
    <xf numFmtId="49" fontId="70" fillId="60" borderId="336" xfId="0" applyNumberFormat="1" applyFont="1" applyFill="1" applyBorder="1" applyAlignment="1">
      <alignment horizontal="center" vertical="center"/>
    </xf>
    <xf numFmtId="0" fontId="33" fillId="0" borderId="0" xfId="0" applyFont="1" applyAlignment="1">
      <alignment horizontal="center" vertical="center"/>
    </xf>
    <xf numFmtId="0" fontId="71" fillId="0" borderId="202" xfId="0" applyFont="1" applyBorder="1" applyAlignment="1">
      <alignment horizontal="center" vertical="center"/>
    </xf>
    <xf numFmtId="0" fontId="71" fillId="0" borderId="333" xfId="0" applyFont="1" applyBorder="1" applyAlignment="1">
      <alignment horizontal="center" vertical="center"/>
    </xf>
    <xf numFmtId="0" fontId="71" fillId="0" borderId="0" xfId="0" applyFont="1" applyAlignment="1">
      <alignment horizontal="center" vertical="center"/>
    </xf>
    <xf numFmtId="0" fontId="57" fillId="61" borderId="340" xfId="0" applyFont="1" applyFill="1" applyBorder="1" applyAlignment="1">
      <alignment horizontal="center" vertical="center" wrapText="1"/>
    </xf>
    <xf numFmtId="0" fontId="58" fillId="61" borderId="341" xfId="0" applyFont="1" applyFill="1" applyBorder="1" applyAlignment="1">
      <alignment horizontal="center" vertical="center"/>
    </xf>
    <xf numFmtId="0" fontId="57" fillId="62" borderId="340" xfId="0" applyFont="1" applyFill="1" applyBorder="1" applyAlignment="1">
      <alignment horizontal="center" vertical="center" wrapText="1"/>
    </xf>
    <xf numFmtId="0" fontId="58" fillId="62" borderId="341" xfId="0" applyFont="1" applyFill="1" applyBorder="1" applyAlignment="1">
      <alignment horizontal="center" vertical="center"/>
    </xf>
    <xf numFmtId="0" fontId="57" fillId="4" borderId="340" xfId="0" applyFont="1" applyFill="1" applyBorder="1" applyAlignment="1">
      <alignment horizontal="center" vertical="center" wrapText="1"/>
    </xf>
    <xf numFmtId="0" fontId="58" fillId="4" borderId="341" xfId="0" applyFont="1" applyFill="1" applyBorder="1" applyAlignment="1">
      <alignment horizontal="center" vertical="center"/>
    </xf>
    <xf numFmtId="0" fontId="4" fillId="0" borderId="345" xfId="0" applyFont="1" applyBorder="1" applyAlignment="1">
      <alignment horizontal="center" vertical="center"/>
    </xf>
    <xf numFmtId="0" fontId="56" fillId="63" borderId="340" xfId="0" applyFont="1" applyFill="1" applyBorder="1" applyAlignment="1">
      <alignment horizontal="center" vertical="center" wrapText="1"/>
    </xf>
    <xf numFmtId="0" fontId="60" fillId="63" borderId="341" xfId="0" applyFont="1" applyFill="1" applyBorder="1" applyAlignment="1">
      <alignment horizontal="center" vertical="center"/>
    </xf>
    <xf numFmtId="0" fontId="56" fillId="47" borderId="340" xfId="0" applyFont="1" applyFill="1" applyBorder="1" applyAlignment="1">
      <alignment horizontal="center" vertical="center" wrapText="1"/>
    </xf>
    <xf numFmtId="0" fontId="60" fillId="47" borderId="346" xfId="0" applyFont="1" applyFill="1" applyBorder="1" applyAlignment="1">
      <alignment horizontal="center" vertical="center"/>
    </xf>
    <xf numFmtId="0" fontId="60" fillId="47" borderId="347" xfId="0" applyFont="1" applyFill="1" applyBorder="1" applyAlignment="1">
      <alignment horizontal="center" vertical="center"/>
    </xf>
    <xf numFmtId="0" fontId="60" fillId="47" borderId="348" xfId="0" applyFont="1" applyFill="1" applyBorder="1" applyAlignment="1">
      <alignment horizontal="center" vertical="center"/>
    </xf>
    <xf numFmtId="0" fontId="55" fillId="0" borderId="345" xfId="0" applyFont="1" applyBorder="1" applyAlignment="1">
      <alignment horizontal="center" vertical="center"/>
    </xf>
    <xf numFmtId="0" fontId="56" fillId="45" borderId="340" xfId="0" applyFont="1" applyFill="1" applyBorder="1" applyAlignment="1">
      <alignment horizontal="center" vertical="center"/>
    </xf>
    <xf numFmtId="0" fontId="60" fillId="45" borderId="346" xfId="0" applyFont="1" applyFill="1" applyBorder="1" applyAlignment="1">
      <alignment horizontal="center" vertical="center"/>
    </xf>
    <xf numFmtId="0" fontId="60" fillId="45" borderId="347" xfId="0" applyFont="1" applyFill="1" applyBorder="1" applyAlignment="1">
      <alignment horizontal="center" vertical="center"/>
    </xf>
    <xf numFmtId="0" fontId="60" fillId="45" borderId="348" xfId="0" applyFont="1" applyFill="1" applyBorder="1" applyAlignment="1">
      <alignment horizontal="center" vertical="center"/>
    </xf>
    <xf numFmtId="0" fontId="56" fillId="47" borderId="349" xfId="0" applyFont="1" applyFill="1" applyBorder="1" applyAlignment="1">
      <alignment horizontal="center" vertical="center" wrapText="1"/>
    </xf>
    <xf numFmtId="0" fontId="56" fillId="47" borderId="350" xfId="0" applyFont="1" applyFill="1" applyBorder="1" applyAlignment="1">
      <alignment horizontal="center" vertical="center" wrapText="1"/>
    </xf>
    <xf numFmtId="0" fontId="60" fillId="47" borderId="351" xfId="0" applyFont="1" applyFill="1" applyBorder="1" applyAlignment="1">
      <alignment horizontal="center" vertical="center"/>
    </xf>
    <xf numFmtId="0" fontId="60" fillId="47" borderId="350" xfId="0" applyFont="1" applyFill="1" applyBorder="1" applyAlignment="1">
      <alignment horizontal="center" vertical="center" wrapText="1"/>
    </xf>
    <xf numFmtId="0" fontId="60" fillId="47" borderId="352" xfId="0" applyFont="1" applyFill="1" applyBorder="1" applyAlignment="1">
      <alignment horizontal="center" vertical="center" wrapText="1"/>
    </xf>
    <xf numFmtId="0" fontId="56" fillId="9" borderId="353" xfId="0" applyFont="1" applyFill="1" applyBorder="1" applyAlignment="1">
      <alignment horizontal="center" vertical="center" wrapText="1"/>
    </xf>
    <xf numFmtId="0" fontId="61" fillId="21" borderId="354" xfId="0" applyFont="1" applyFill="1" applyBorder="1" applyAlignment="1">
      <alignment horizontal="center" vertical="center"/>
    </xf>
    <xf numFmtId="0" fontId="51" fillId="21" borderId="262" xfId="0" applyFont="1" applyFill="1" applyBorder="1" applyAlignment="1">
      <alignment horizontal="center" vertical="center"/>
    </xf>
    <xf numFmtId="0" fontId="63" fillId="21" borderId="262" xfId="0" applyFont="1" applyFill="1" applyBorder="1" applyAlignment="1">
      <alignment horizontal="center" vertical="center"/>
    </xf>
    <xf numFmtId="0" fontId="63" fillId="21" borderId="355" xfId="0" applyFont="1" applyFill="1" applyBorder="1" applyAlignment="1">
      <alignment horizontal="center" vertical="center"/>
    </xf>
    <xf numFmtId="0" fontId="56" fillId="9" borderId="356" xfId="0" applyFont="1" applyFill="1" applyBorder="1" applyAlignment="1">
      <alignment horizontal="center" vertical="center" wrapText="1"/>
    </xf>
    <xf numFmtId="49" fontId="56" fillId="9" borderId="357" xfId="0" applyNumberFormat="1" applyFont="1" applyFill="1" applyBorder="1" applyAlignment="1">
      <alignment horizontal="center" vertical="center" wrapText="1"/>
    </xf>
    <xf numFmtId="0" fontId="60" fillId="0" borderId="358" xfId="0" applyFont="1" applyBorder="1" applyAlignment="1">
      <alignment horizontal="center" vertical="center"/>
    </xf>
    <xf numFmtId="0" fontId="60" fillId="0" borderId="358" xfId="0" applyFont="1" applyBorder="1" applyAlignment="1">
      <alignment horizontal="center" vertical="center" wrapText="1"/>
    </xf>
    <xf numFmtId="0" fontId="60" fillId="0" borderId="359" xfId="0" applyFont="1" applyBorder="1" applyAlignment="1">
      <alignment horizontal="center" vertical="center"/>
    </xf>
    <xf numFmtId="49" fontId="56" fillId="9" borderId="340" xfId="0" applyNumberFormat="1" applyFont="1" applyFill="1" applyBorder="1" applyAlignment="1">
      <alignment horizontal="center" vertical="center" wrapText="1"/>
    </xf>
    <xf numFmtId="0" fontId="60" fillId="0" borderId="343" xfId="0" applyFont="1" applyBorder="1" applyAlignment="1">
      <alignment horizontal="center" vertical="center"/>
    </xf>
    <xf numFmtId="0" fontId="60" fillId="0" borderId="343" xfId="0" applyFont="1" applyBorder="1" applyAlignment="1">
      <alignment horizontal="center" vertical="center" wrapText="1"/>
    </xf>
    <xf numFmtId="0" fontId="60" fillId="0" borderId="344" xfId="0" applyFont="1" applyBorder="1" applyAlignment="1">
      <alignment horizontal="center" vertical="center"/>
    </xf>
    <xf numFmtId="0" fontId="4" fillId="0" borderId="360" xfId="0" applyFont="1" applyBorder="1" applyAlignment="1">
      <alignment horizontal="center" vertical="center"/>
    </xf>
    <xf numFmtId="49" fontId="56" fillId="9" borderId="361" xfId="0" applyNumberFormat="1" applyFont="1" applyFill="1" applyBorder="1" applyAlignment="1">
      <alignment horizontal="center" vertical="center" wrapText="1"/>
    </xf>
    <xf numFmtId="0" fontId="60" fillId="0" borderId="362" xfId="0" applyFont="1" applyBorder="1" applyAlignment="1">
      <alignment horizontal="center" vertical="center"/>
    </xf>
    <xf numFmtId="0" fontId="60" fillId="0" borderId="362" xfId="0" applyFont="1" applyBorder="1" applyAlignment="1">
      <alignment horizontal="center" vertical="center" wrapText="1"/>
    </xf>
    <xf numFmtId="0" fontId="60" fillId="0" borderId="363" xfId="0" applyFont="1" applyBorder="1" applyAlignment="1">
      <alignment horizontal="center" vertical="center"/>
    </xf>
    <xf numFmtId="49" fontId="56" fillId="9" borderId="364" xfId="0" applyNumberFormat="1" applyFont="1" applyFill="1" applyBorder="1" applyAlignment="1">
      <alignment horizontal="center" vertical="center" wrapText="1"/>
    </xf>
    <xf numFmtId="0" fontId="60" fillId="0" borderId="365" xfId="0" applyFont="1" applyBorder="1" applyAlignment="1">
      <alignment horizontal="center" vertical="center"/>
    </xf>
    <xf numFmtId="0" fontId="60" fillId="0" borderId="365" xfId="0" applyFont="1" applyBorder="1" applyAlignment="1">
      <alignment horizontal="center" vertical="center" wrapText="1"/>
    </xf>
    <xf numFmtId="0" fontId="60" fillId="0" borderId="366" xfId="0" applyFont="1" applyBorder="1" applyAlignment="1">
      <alignment horizontal="center" vertical="center"/>
    </xf>
    <xf numFmtId="49" fontId="56" fillId="9" borderId="367" xfId="0" applyNumberFormat="1" applyFont="1" applyFill="1" applyBorder="1" applyAlignment="1">
      <alignment horizontal="center" vertical="center" wrapText="1"/>
    </xf>
    <xf numFmtId="0" fontId="60" fillId="0" borderId="368" xfId="0" applyFont="1" applyBorder="1" applyAlignment="1">
      <alignment horizontal="center" vertical="center"/>
    </xf>
    <xf numFmtId="0" fontId="56" fillId="9" borderId="369" xfId="0" applyFont="1" applyFill="1" applyBorder="1" applyAlignment="1">
      <alignment horizontal="center" vertical="center" wrapText="1"/>
    </xf>
    <xf numFmtId="0" fontId="56" fillId="9" borderId="370" xfId="0" applyFont="1" applyFill="1" applyBorder="1" applyAlignment="1">
      <alignment horizontal="center" vertical="center" wrapText="1"/>
    </xf>
    <xf numFmtId="0" fontId="36" fillId="0" borderId="372" xfId="0" applyFont="1" applyBorder="1" applyAlignment="1">
      <alignment horizontal="center" vertical="center"/>
    </xf>
    <xf numFmtId="0" fontId="36" fillId="0" borderId="372" xfId="0" applyFont="1" applyBorder="1" applyAlignment="1">
      <alignment horizontal="left" vertical="center"/>
    </xf>
    <xf numFmtId="0" fontId="49" fillId="9" borderId="373" xfId="0" applyFont="1" applyFill="1" applyBorder="1" applyAlignment="1">
      <alignment horizontal="center" vertical="center"/>
    </xf>
    <xf numFmtId="0" fontId="49" fillId="0" borderId="372" xfId="0" applyFont="1" applyBorder="1" applyAlignment="1">
      <alignment horizontal="center" vertical="center"/>
    </xf>
    <xf numFmtId="0" fontId="55" fillId="0" borderId="372" xfId="0" applyFont="1" applyBorder="1" applyAlignment="1">
      <alignment horizontal="center" vertical="center"/>
    </xf>
    <xf numFmtId="0" fontId="4" fillId="0" borderId="372" xfId="0" applyFont="1" applyBorder="1" applyAlignment="1">
      <alignment horizontal="center" vertical="center"/>
    </xf>
    <xf numFmtId="0" fontId="5" fillId="0" borderId="372" xfId="0" applyFont="1" applyBorder="1" applyAlignment="1">
      <alignment horizontal="center" vertical="center"/>
    </xf>
    <xf numFmtId="0" fontId="5" fillId="0" borderId="374" xfId="0" applyFont="1" applyBorder="1" applyAlignment="1">
      <alignment horizontal="center" vertical="center"/>
    </xf>
    <xf numFmtId="49" fontId="70" fillId="64" borderId="375" xfId="0" applyNumberFormat="1" applyFont="1" applyFill="1" applyBorder="1" applyAlignment="1">
      <alignment horizontal="center" vertical="center"/>
    </xf>
    <xf numFmtId="49" fontId="70" fillId="64" borderId="376" xfId="0" applyNumberFormat="1" applyFont="1" applyFill="1" applyBorder="1" applyAlignment="1">
      <alignment horizontal="center" vertical="center"/>
    </xf>
    <xf numFmtId="49" fontId="69" fillId="64" borderId="375" xfId="0" applyNumberFormat="1" applyFont="1" applyFill="1" applyBorder="1" applyAlignment="1">
      <alignment horizontal="center" vertical="center"/>
    </xf>
    <xf numFmtId="0" fontId="59" fillId="65" borderId="380" xfId="0" applyFont="1" applyFill="1" applyBorder="1" applyAlignment="1">
      <alignment horizontal="center" vertical="center" wrapText="1"/>
    </xf>
    <xf numFmtId="0" fontId="58" fillId="65" borderId="381" xfId="0" applyFont="1" applyFill="1" applyBorder="1" applyAlignment="1">
      <alignment horizontal="center" vertical="center"/>
    </xf>
    <xf numFmtId="0" fontId="57" fillId="65" borderId="380" xfId="0" applyFont="1" applyFill="1" applyBorder="1" applyAlignment="1">
      <alignment horizontal="center" vertical="center" wrapText="1"/>
    </xf>
    <xf numFmtId="0" fontId="59" fillId="42" borderId="380" xfId="0" applyFont="1" applyFill="1" applyBorder="1" applyAlignment="1">
      <alignment horizontal="center" vertical="center" wrapText="1"/>
    </xf>
    <xf numFmtId="0" fontId="58" fillId="42" borderId="381" xfId="0" applyFont="1" applyFill="1" applyBorder="1" applyAlignment="1">
      <alignment horizontal="center" vertical="center"/>
    </xf>
    <xf numFmtId="0" fontId="59" fillId="5" borderId="380" xfId="0" applyFont="1" applyFill="1" applyBorder="1" applyAlignment="1">
      <alignment horizontal="center" vertical="center" wrapText="1"/>
    </xf>
    <xf numFmtId="0" fontId="58" fillId="5" borderId="381" xfId="0" applyFont="1" applyFill="1" applyBorder="1" applyAlignment="1">
      <alignment horizontal="center" vertical="center"/>
    </xf>
    <xf numFmtId="0" fontId="56" fillId="66" borderId="380" xfId="0" applyFont="1" applyFill="1" applyBorder="1" applyAlignment="1">
      <alignment horizontal="center" vertical="center" wrapText="1"/>
    </xf>
    <xf numFmtId="0" fontId="60" fillId="66" borderId="381" xfId="0" applyFont="1" applyFill="1" applyBorder="1" applyAlignment="1">
      <alignment horizontal="center" vertical="center"/>
    </xf>
    <xf numFmtId="0" fontId="56" fillId="42" borderId="380" xfId="0" applyFont="1" applyFill="1" applyBorder="1" applyAlignment="1">
      <alignment horizontal="center" vertical="center" wrapText="1"/>
    </xf>
    <xf numFmtId="0" fontId="60" fillId="42" borderId="381" xfId="0" applyFont="1" applyFill="1" applyBorder="1" applyAlignment="1">
      <alignment horizontal="center" vertical="center"/>
    </xf>
    <xf numFmtId="0" fontId="60" fillId="42" borderId="385" xfId="0" applyFont="1" applyFill="1" applyBorder="1" applyAlignment="1">
      <alignment horizontal="center" vertical="center"/>
    </xf>
    <xf numFmtId="0" fontId="56" fillId="67" borderId="380" xfId="0" applyFont="1" applyFill="1" applyBorder="1" applyAlignment="1">
      <alignment horizontal="center" vertical="center"/>
    </xf>
    <xf numFmtId="0" fontId="60" fillId="67" borderId="381" xfId="0" applyFont="1" applyFill="1" applyBorder="1" applyAlignment="1">
      <alignment horizontal="center" vertical="center"/>
    </xf>
    <xf numFmtId="0" fontId="60" fillId="67" borderId="385" xfId="0" applyFont="1" applyFill="1" applyBorder="1" applyAlignment="1">
      <alignment horizontal="center" vertical="center"/>
    </xf>
    <xf numFmtId="0" fontId="56" fillId="68" borderId="386" xfId="0" applyFont="1" applyFill="1" applyBorder="1" applyAlignment="1">
      <alignment horizontal="center" vertical="center" wrapText="1"/>
    </xf>
    <xf numFmtId="0" fontId="56" fillId="68" borderId="381" xfId="0" applyFont="1" applyFill="1" applyBorder="1" applyAlignment="1">
      <alignment horizontal="center" vertical="center" wrapText="1"/>
    </xf>
    <xf numFmtId="0" fontId="60" fillId="68" borderId="387" xfId="0" applyFont="1" applyFill="1" applyBorder="1" applyAlignment="1">
      <alignment horizontal="center" vertical="center"/>
    </xf>
    <xf numFmtId="0" fontId="60" fillId="68" borderId="381" xfId="0" applyFont="1" applyFill="1" applyBorder="1" applyAlignment="1">
      <alignment horizontal="center" vertical="center" wrapText="1"/>
    </xf>
    <xf numFmtId="0" fontId="60" fillId="68" borderId="385" xfId="0" applyFont="1" applyFill="1" applyBorder="1" applyAlignment="1">
      <alignment horizontal="center" vertical="center" wrapText="1"/>
    </xf>
    <xf numFmtId="0" fontId="56" fillId="9" borderId="388" xfId="0" applyFont="1" applyFill="1" applyBorder="1" applyAlignment="1">
      <alignment horizontal="center" vertical="center" wrapText="1"/>
    </xf>
    <xf numFmtId="0" fontId="61" fillId="21" borderId="389" xfId="0" applyFont="1" applyFill="1" applyBorder="1" applyAlignment="1">
      <alignment horizontal="center" vertical="center"/>
    </xf>
    <xf numFmtId="0" fontId="63" fillId="21" borderId="390" xfId="0" applyFont="1" applyFill="1" applyBorder="1" applyAlignment="1">
      <alignment horizontal="center" vertical="center"/>
    </xf>
    <xf numFmtId="0" fontId="56" fillId="9" borderId="391" xfId="0" applyFont="1" applyFill="1" applyBorder="1" applyAlignment="1">
      <alignment horizontal="center" vertical="center" wrapText="1"/>
    </xf>
    <xf numFmtId="49" fontId="56" fillId="9" borderId="375" xfId="0" applyNumberFormat="1" applyFont="1" applyFill="1" applyBorder="1" applyAlignment="1">
      <alignment horizontal="center" vertical="center" wrapText="1"/>
    </xf>
    <xf numFmtId="0" fontId="60" fillId="0" borderId="392" xfId="0" applyFont="1" applyBorder="1" applyAlignment="1">
      <alignment horizontal="center" vertical="center"/>
    </xf>
    <xf numFmtId="0" fontId="60" fillId="0" borderId="383" xfId="0" applyFont="1" applyBorder="1" applyAlignment="1">
      <alignment horizontal="center" vertical="center" wrapText="1"/>
    </xf>
    <xf numFmtId="0" fontId="60" fillId="0" borderId="384" xfId="0" applyFont="1" applyBorder="1" applyAlignment="1">
      <alignment horizontal="center" vertical="center"/>
    </xf>
    <xf numFmtId="49" fontId="56" fillId="9" borderId="393" xfId="0" applyNumberFormat="1" applyFont="1" applyFill="1" applyBorder="1" applyAlignment="1">
      <alignment horizontal="center" vertical="center" wrapText="1"/>
    </xf>
    <xf numFmtId="0" fontId="60" fillId="0" borderId="383" xfId="0" applyFont="1" applyBorder="1" applyAlignment="1">
      <alignment horizontal="center" vertical="center"/>
    </xf>
    <xf numFmtId="0" fontId="4" fillId="0" borderId="394" xfId="0" applyFont="1" applyBorder="1" applyAlignment="1">
      <alignment horizontal="center" vertical="center"/>
    </xf>
    <xf numFmtId="0" fontId="4" fillId="0" borderId="395" xfId="0" applyFont="1" applyBorder="1" applyAlignment="1">
      <alignment horizontal="center" vertical="center"/>
    </xf>
    <xf numFmtId="49" fontId="56" fillId="9" borderId="396" xfId="0" applyNumberFormat="1" applyFont="1" applyFill="1" applyBorder="1" applyAlignment="1">
      <alignment horizontal="center" vertical="center" wrapText="1"/>
    </xf>
    <xf numFmtId="0" fontId="60" fillId="0" borderId="397" xfId="0" applyFont="1" applyBorder="1" applyAlignment="1">
      <alignment horizontal="center" vertical="center"/>
    </xf>
    <xf numFmtId="0" fontId="60" fillId="0" borderId="397" xfId="0" applyFont="1" applyBorder="1" applyAlignment="1">
      <alignment horizontal="center" vertical="center" wrapText="1"/>
    </xf>
    <xf numFmtId="0" fontId="60" fillId="0" borderId="398" xfId="0" applyFont="1" applyBorder="1" applyAlignment="1">
      <alignment horizontal="center" vertical="center"/>
    </xf>
    <xf numFmtId="49" fontId="56" fillId="9" borderId="399" xfId="0" applyNumberFormat="1" applyFont="1" applyFill="1" applyBorder="1" applyAlignment="1">
      <alignment horizontal="center" vertical="center" wrapText="1"/>
    </xf>
    <xf numFmtId="0" fontId="60" fillId="0" borderId="400" xfId="0" applyFont="1" applyBorder="1" applyAlignment="1">
      <alignment horizontal="center" vertical="center"/>
    </xf>
    <xf numFmtId="0" fontId="60" fillId="0" borderId="400" xfId="0" applyFont="1" applyBorder="1" applyAlignment="1">
      <alignment horizontal="center" vertical="center" wrapText="1"/>
    </xf>
    <xf numFmtId="0" fontId="60" fillId="0" borderId="401" xfId="0" applyFont="1" applyBorder="1" applyAlignment="1">
      <alignment horizontal="center" vertical="center"/>
    </xf>
    <xf numFmtId="49" fontId="56" fillId="9" borderId="402" xfId="0" applyNumberFormat="1" applyFont="1" applyFill="1" applyBorder="1" applyAlignment="1">
      <alignment horizontal="center" vertical="center" wrapText="1"/>
    </xf>
    <xf numFmtId="0" fontId="60" fillId="0" borderId="403" xfId="0" applyFont="1" applyBorder="1" applyAlignment="1">
      <alignment horizontal="center" vertical="center"/>
    </xf>
    <xf numFmtId="0" fontId="56" fillId="9" borderId="404" xfId="0" applyFont="1" applyFill="1" applyBorder="1" applyAlignment="1">
      <alignment horizontal="center" vertical="center" wrapText="1"/>
    </xf>
    <xf numFmtId="0" fontId="56" fillId="9" borderId="405" xfId="0" applyFont="1" applyFill="1" applyBorder="1" applyAlignment="1">
      <alignment horizontal="center" vertical="center" wrapText="1"/>
    </xf>
    <xf numFmtId="0" fontId="59" fillId="0" borderId="0" xfId="0" applyFont="1" applyAlignment="1">
      <alignment horizontal="center" vertical="center"/>
    </xf>
    <xf numFmtId="0" fontId="71" fillId="0" borderId="395" xfId="0" applyFont="1" applyBorder="1" applyAlignment="1">
      <alignment horizontal="center" vertical="center"/>
    </xf>
    <xf numFmtId="0" fontId="59" fillId="64" borderId="406" xfId="0" applyFont="1" applyFill="1" applyBorder="1" applyAlignment="1">
      <alignment horizontal="center" vertical="center"/>
    </xf>
    <xf numFmtId="0" fontId="57" fillId="5" borderId="380" xfId="0" applyFont="1" applyFill="1" applyBorder="1" applyAlignment="1">
      <alignment horizontal="center" vertical="center" wrapText="1"/>
    </xf>
    <xf numFmtId="0" fontId="56" fillId="9" borderId="407" xfId="0" applyFont="1" applyFill="1" applyBorder="1" applyAlignment="1">
      <alignment horizontal="center" vertical="center" wrapText="1"/>
    </xf>
    <xf numFmtId="0" fontId="4" fillId="0" borderId="409" xfId="0" applyFont="1" applyBorder="1" applyAlignment="1">
      <alignment horizontal="center" vertical="center"/>
    </xf>
    <xf numFmtId="0" fontId="73" fillId="0" borderId="0" xfId="0" applyFont="1" applyAlignment="1">
      <alignment horizontal="center" vertical="center"/>
    </xf>
    <xf numFmtId="0" fontId="41" fillId="0" borderId="0" xfId="0" applyFont="1" applyAlignment="1">
      <alignment horizontal="center" vertical="center"/>
    </xf>
    <xf numFmtId="0" fontId="73" fillId="0" borderId="216" xfId="0" applyFont="1" applyBorder="1" applyAlignment="1">
      <alignment horizontal="center" vertical="center"/>
    </xf>
    <xf numFmtId="0" fontId="73" fillId="0" borderId="190" xfId="0" applyFont="1" applyBorder="1" applyAlignment="1">
      <alignment horizontal="center" vertical="center"/>
    </xf>
    <xf numFmtId="0" fontId="68" fillId="0" borderId="190" xfId="0" applyFont="1" applyBorder="1" applyAlignment="1">
      <alignment horizontal="center" vertical="center"/>
    </xf>
    <xf numFmtId="0" fontId="68" fillId="0" borderId="191" xfId="0" applyFont="1" applyBorder="1" applyAlignment="1">
      <alignment horizontal="center" vertical="center"/>
    </xf>
    <xf numFmtId="0" fontId="73" fillId="0" borderId="0" xfId="0" applyFont="1" applyAlignment="1">
      <alignment horizontal="left" vertical="center"/>
    </xf>
    <xf numFmtId="0" fontId="41" fillId="0" borderId="202" xfId="0" applyFont="1" applyBorder="1" applyAlignment="1">
      <alignment horizontal="center" vertical="center"/>
    </xf>
    <xf numFmtId="0" fontId="73" fillId="0" borderId="202" xfId="0" applyFont="1" applyBorder="1" applyAlignment="1">
      <alignment horizontal="center" vertical="center"/>
    </xf>
    <xf numFmtId="0" fontId="68" fillId="0" borderId="179" xfId="0" applyFont="1" applyBorder="1" applyAlignment="1">
      <alignment horizontal="center" vertical="center"/>
    </xf>
    <xf numFmtId="0" fontId="35" fillId="0" borderId="0" xfId="0" applyFont="1" applyAlignment="1">
      <alignment horizontal="center" vertical="center"/>
    </xf>
    <xf numFmtId="0" fontId="74" fillId="14" borderId="2" xfId="0" applyFont="1" applyFill="1" applyBorder="1" applyAlignment="1">
      <alignment horizontal="center" vertical="center"/>
    </xf>
    <xf numFmtId="0" fontId="75" fillId="10" borderId="410" xfId="0" applyFont="1" applyFill="1" applyBorder="1" applyAlignment="1">
      <alignment horizontal="center" vertical="center"/>
    </xf>
    <xf numFmtId="0" fontId="75" fillId="10" borderId="411" xfId="0" applyFont="1" applyFill="1" applyBorder="1" applyAlignment="1">
      <alignment horizontal="center" vertical="center"/>
    </xf>
    <xf numFmtId="0" fontId="5" fillId="10" borderId="411" xfId="0" applyFont="1" applyFill="1" applyBorder="1" applyAlignment="1">
      <alignment horizontal="center" vertical="center"/>
    </xf>
    <xf numFmtId="0" fontId="5" fillId="10" borderId="412" xfId="0" applyFont="1" applyFill="1" applyBorder="1" applyAlignment="1">
      <alignment horizontal="center" vertical="center"/>
    </xf>
    <xf numFmtId="0" fontId="76" fillId="0" borderId="202" xfId="0" applyFont="1" applyBorder="1" applyAlignment="1">
      <alignment horizontal="center" vertical="center"/>
    </xf>
    <xf numFmtId="0" fontId="74" fillId="14" borderId="1" xfId="0" applyFont="1" applyFill="1" applyBorder="1" applyAlignment="1">
      <alignment horizontal="center" vertical="center"/>
    </xf>
    <xf numFmtId="0" fontId="75" fillId="10" borderId="411" xfId="0" applyFont="1" applyFill="1" applyBorder="1" applyAlignment="1">
      <alignment horizontal="left" vertical="center"/>
    </xf>
    <xf numFmtId="0" fontId="34" fillId="0" borderId="0" xfId="0" applyFont="1" applyAlignment="1">
      <alignment horizontal="center" vertical="center"/>
    </xf>
    <xf numFmtId="0" fontId="34" fillId="0" borderId="94" xfId="0" applyFont="1" applyBorder="1" applyAlignment="1">
      <alignment horizontal="center" vertical="center"/>
    </xf>
    <xf numFmtId="0" fontId="74" fillId="70" borderId="413" xfId="0" applyFont="1" applyFill="1" applyBorder="1" applyAlignment="1">
      <alignment horizontal="center" vertical="center"/>
    </xf>
    <xf numFmtId="0" fontId="77" fillId="70" borderId="414" xfId="0" applyFont="1" applyFill="1" applyBorder="1" applyAlignment="1">
      <alignment horizontal="center" vertical="center"/>
    </xf>
    <xf numFmtId="0" fontId="5" fillId="70" borderId="414" xfId="0" applyFont="1" applyFill="1" applyBorder="1" applyAlignment="1">
      <alignment horizontal="center" vertical="center"/>
    </xf>
    <xf numFmtId="0" fontId="5" fillId="70" borderId="415" xfId="0" applyFont="1" applyFill="1" applyBorder="1" applyAlignment="1">
      <alignment horizontal="center" vertical="center"/>
    </xf>
    <xf numFmtId="0" fontId="77" fillId="70" borderId="414" xfId="0" applyFont="1" applyFill="1" applyBorder="1" applyAlignment="1">
      <alignment horizontal="left" vertical="center"/>
    </xf>
    <xf numFmtId="0" fontId="68" fillId="0" borderId="94" xfId="0" applyFont="1" applyBorder="1" applyAlignment="1">
      <alignment horizontal="center" vertical="center"/>
    </xf>
    <xf numFmtId="0" fontId="74" fillId="12" borderId="413" xfId="0" applyFont="1" applyFill="1" applyBorder="1" applyAlignment="1">
      <alignment horizontal="center" vertical="center"/>
    </xf>
    <xf numFmtId="0" fontId="77" fillId="12" borderId="414" xfId="0" applyFont="1" applyFill="1" applyBorder="1" applyAlignment="1">
      <alignment horizontal="center" vertical="center"/>
    </xf>
    <xf numFmtId="0" fontId="5" fillId="12" borderId="414" xfId="0" applyFont="1" applyFill="1" applyBorder="1" applyAlignment="1">
      <alignment horizontal="center" vertical="center"/>
    </xf>
    <xf numFmtId="0" fontId="5" fillId="12" borderId="415" xfId="0" applyFont="1" applyFill="1" applyBorder="1" applyAlignment="1">
      <alignment horizontal="center" vertical="center"/>
    </xf>
    <xf numFmtId="0" fontId="77" fillId="12" borderId="414" xfId="0" applyFont="1" applyFill="1" applyBorder="1" applyAlignment="1">
      <alignment horizontal="left" vertical="center"/>
    </xf>
    <xf numFmtId="0" fontId="74" fillId="69" borderId="413" xfId="0" applyFont="1" applyFill="1" applyBorder="1" applyAlignment="1">
      <alignment horizontal="center" vertical="center"/>
    </xf>
    <xf numFmtId="0" fontId="77" fillId="69" borderId="414" xfId="0" applyFont="1" applyFill="1" applyBorder="1" applyAlignment="1">
      <alignment horizontal="center" vertical="center"/>
    </xf>
    <xf numFmtId="0" fontId="5" fillId="69" borderId="414" xfId="0" applyFont="1" applyFill="1" applyBorder="1" applyAlignment="1">
      <alignment horizontal="center" vertical="center"/>
    </xf>
    <xf numFmtId="0" fontId="5" fillId="69" borderId="415" xfId="0" applyFont="1" applyFill="1" applyBorder="1" applyAlignment="1">
      <alignment horizontal="center" vertical="center"/>
    </xf>
    <xf numFmtId="0" fontId="77" fillId="69" borderId="414" xfId="0" applyFont="1" applyFill="1" applyBorder="1" applyAlignment="1">
      <alignment horizontal="left" vertical="center"/>
    </xf>
    <xf numFmtId="0" fontId="74" fillId="71" borderId="413" xfId="0" applyFont="1" applyFill="1" applyBorder="1" applyAlignment="1">
      <alignment horizontal="center" vertical="center"/>
    </xf>
    <xf numFmtId="0" fontId="77" fillId="71" borderId="414" xfId="0" applyFont="1" applyFill="1" applyBorder="1" applyAlignment="1">
      <alignment horizontal="center" vertical="center"/>
    </xf>
    <xf numFmtId="0" fontId="3" fillId="71" borderId="414" xfId="0" applyFont="1" applyFill="1" applyBorder="1" applyAlignment="1">
      <alignment horizontal="center" vertical="center"/>
    </xf>
    <xf numFmtId="0" fontId="3" fillId="71" borderId="415" xfId="0" applyFont="1" applyFill="1" applyBorder="1" applyAlignment="1">
      <alignment horizontal="center" vertical="center"/>
    </xf>
    <xf numFmtId="0" fontId="77" fillId="71" borderId="414" xfId="0" applyFont="1" applyFill="1" applyBorder="1" applyAlignment="1">
      <alignment horizontal="left" vertical="center"/>
    </xf>
    <xf numFmtId="0" fontId="74" fillId="72" borderId="413" xfId="0" applyFont="1" applyFill="1" applyBorder="1" applyAlignment="1">
      <alignment horizontal="center" vertical="center"/>
    </xf>
    <xf numFmtId="0" fontId="77" fillId="72" borderId="414" xfId="0" applyFont="1" applyFill="1" applyBorder="1" applyAlignment="1">
      <alignment horizontal="center" vertical="center"/>
    </xf>
    <xf numFmtId="0" fontId="77" fillId="72" borderId="415" xfId="0" applyFont="1" applyFill="1" applyBorder="1" applyAlignment="1">
      <alignment horizontal="center" vertical="center"/>
    </xf>
    <xf numFmtId="0" fontId="77" fillId="72" borderId="414" xfId="0" applyFont="1" applyFill="1" applyBorder="1" applyAlignment="1">
      <alignment horizontal="left" vertical="center"/>
    </xf>
    <xf numFmtId="0" fontId="74" fillId="69" borderId="416" xfId="0" applyFont="1" applyFill="1" applyBorder="1" applyAlignment="1">
      <alignment horizontal="center" vertical="center"/>
    </xf>
    <xf numFmtId="0" fontId="77" fillId="69" borderId="417" xfId="0" applyFont="1" applyFill="1" applyBorder="1" applyAlignment="1">
      <alignment horizontal="center" vertical="center"/>
    </xf>
    <xf numFmtId="0" fontId="77" fillId="69" borderId="418" xfId="0" applyFont="1" applyFill="1" applyBorder="1" applyAlignment="1">
      <alignment horizontal="center" vertical="center"/>
    </xf>
    <xf numFmtId="0" fontId="77" fillId="69" borderId="419" xfId="0" applyFont="1" applyFill="1" applyBorder="1" applyAlignment="1">
      <alignment horizontal="center" vertical="center"/>
    </xf>
    <xf numFmtId="0" fontId="77" fillId="69" borderId="420" xfId="0" applyFont="1" applyFill="1" applyBorder="1" applyAlignment="1">
      <alignment horizontal="center" vertical="center"/>
    </xf>
    <xf numFmtId="0" fontId="77" fillId="69" borderId="421" xfId="0" applyFont="1" applyFill="1" applyBorder="1" applyAlignment="1">
      <alignment horizontal="center" vertical="center"/>
    </xf>
    <xf numFmtId="0" fontId="77" fillId="69" borderId="418" xfId="0" applyFont="1" applyFill="1" applyBorder="1" applyAlignment="1">
      <alignment horizontal="left" vertical="center"/>
    </xf>
    <xf numFmtId="0" fontId="74" fillId="10" borderId="422" xfId="0" applyFont="1" applyFill="1" applyBorder="1" applyAlignment="1">
      <alignment horizontal="center" vertical="center"/>
    </xf>
    <xf numFmtId="0" fontId="74" fillId="10" borderId="1" xfId="0" applyFont="1" applyFill="1" applyBorder="1" applyAlignment="1">
      <alignment horizontal="center" vertical="center"/>
    </xf>
    <xf numFmtId="0" fontId="77" fillId="10" borderId="1" xfId="0" applyFont="1" applyFill="1" applyBorder="1" applyAlignment="1">
      <alignment horizontal="center" vertical="center"/>
    </xf>
    <xf numFmtId="0" fontId="77" fillId="10" borderId="423" xfId="0" applyFont="1" applyFill="1" applyBorder="1" applyAlignment="1">
      <alignment horizontal="center" vertical="center"/>
    </xf>
    <xf numFmtId="0" fontId="77" fillId="10" borderId="1" xfId="0" applyFont="1" applyFill="1" applyBorder="1" applyAlignment="1">
      <alignment horizontal="left" vertical="center"/>
    </xf>
    <xf numFmtId="0" fontId="61" fillId="21" borderId="424" xfId="0" applyFont="1" applyFill="1" applyBorder="1" applyAlignment="1">
      <alignment horizontal="center" vertical="center"/>
    </xf>
    <xf numFmtId="0" fontId="64" fillId="21" borderId="262" xfId="0" applyFont="1" applyFill="1" applyBorder="1" applyAlignment="1">
      <alignment horizontal="center" vertical="center"/>
    </xf>
    <xf numFmtId="0" fontId="63" fillId="21" borderId="425" xfId="0" applyFont="1" applyFill="1" applyBorder="1" applyAlignment="1">
      <alignment horizontal="center" vertical="center"/>
    </xf>
    <xf numFmtId="0" fontId="51" fillId="21" borderId="262" xfId="0" applyFont="1" applyFill="1" applyBorder="1" applyAlignment="1">
      <alignment horizontal="left" vertical="center"/>
    </xf>
    <xf numFmtId="0" fontId="56" fillId="39" borderId="410" xfId="0" applyFont="1" applyFill="1" applyBorder="1" applyAlignment="1">
      <alignment horizontal="center" vertical="center"/>
    </xf>
    <xf numFmtId="0" fontId="60" fillId="0" borderId="426" xfId="0" applyFont="1" applyBorder="1" applyAlignment="1">
      <alignment horizontal="center" vertical="center"/>
    </xf>
    <xf numFmtId="0" fontId="60" fillId="0" borderId="426" xfId="0" applyFont="1" applyBorder="1" applyAlignment="1">
      <alignment horizontal="center" vertical="center" wrapText="1"/>
    </xf>
    <xf numFmtId="0" fontId="60" fillId="0" borderId="427" xfId="0" applyFont="1" applyBorder="1" applyAlignment="1">
      <alignment horizontal="center" vertical="center"/>
    </xf>
    <xf numFmtId="0" fontId="56" fillId="39" borderId="413" xfId="0" applyFont="1" applyFill="1" applyBorder="1" applyAlignment="1">
      <alignment horizontal="center" vertical="center"/>
    </xf>
    <xf numFmtId="0" fontId="60" fillId="0" borderId="428" xfId="0" applyFont="1" applyBorder="1" applyAlignment="1">
      <alignment horizontal="center" vertical="center"/>
    </xf>
    <xf numFmtId="0" fontId="60" fillId="0" borderId="428" xfId="0" applyFont="1" applyBorder="1" applyAlignment="1">
      <alignment horizontal="center" vertical="center" wrapText="1"/>
    </xf>
    <xf numFmtId="0" fontId="60" fillId="0" borderId="429" xfId="0" applyFont="1" applyBorder="1" applyAlignment="1">
      <alignment horizontal="center" vertical="center"/>
    </xf>
    <xf numFmtId="0" fontId="41" fillId="0" borderId="203" xfId="0" applyFont="1" applyBorder="1" applyAlignment="1">
      <alignment horizontal="center" vertical="center"/>
    </xf>
    <xf numFmtId="0" fontId="41" fillId="0" borderId="251" xfId="0" applyFont="1" applyBorder="1" applyAlignment="1">
      <alignment horizontal="center" vertical="center"/>
    </xf>
    <xf numFmtId="0" fontId="56" fillId="39" borderId="430" xfId="0" applyFont="1" applyFill="1" applyBorder="1" applyAlignment="1">
      <alignment horizontal="center" vertical="center"/>
    </xf>
    <xf numFmtId="0" fontId="60" fillId="0" borderId="431" xfId="0" applyFont="1" applyBorder="1" applyAlignment="1">
      <alignment horizontal="center" vertical="center"/>
    </xf>
    <xf numFmtId="0" fontId="60" fillId="0" borderId="431" xfId="0" applyFont="1" applyBorder="1" applyAlignment="1">
      <alignment horizontal="center" vertical="center" wrapText="1"/>
    </xf>
    <xf numFmtId="0" fontId="60" fillId="0" borderId="432" xfId="0" applyFont="1" applyBorder="1" applyAlignment="1">
      <alignment horizontal="center" vertical="center"/>
    </xf>
    <xf numFmtId="0" fontId="56" fillId="39" borderId="433" xfId="0" applyFont="1" applyFill="1" applyBorder="1" applyAlignment="1">
      <alignment horizontal="center" vertical="center"/>
    </xf>
    <xf numFmtId="0" fontId="56" fillId="39" borderId="434" xfId="0" applyFont="1" applyFill="1" applyBorder="1" applyAlignment="1">
      <alignment horizontal="center" vertical="center"/>
    </xf>
    <xf numFmtId="0" fontId="60" fillId="0" borderId="435" xfId="0" applyFont="1" applyBorder="1" applyAlignment="1">
      <alignment horizontal="center" vertical="center"/>
    </xf>
    <xf numFmtId="0" fontId="60" fillId="0" borderId="436" xfId="0" applyFont="1" applyBorder="1" applyAlignment="1">
      <alignment horizontal="center" vertical="center" wrapText="1"/>
    </xf>
    <xf numFmtId="0" fontId="60" fillId="0" borderId="437" xfId="0" applyFont="1" applyBorder="1" applyAlignment="1">
      <alignment horizontal="center" vertical="center"/>
    </xf>
    <xf numFmtId="0" fontId="79" fillId="73" borderId="438" xfId="0" applyFont="1" applyFill="1" applyBorder="1" applyAlignment="1">
      <alignment horizontal="center" vertical="center"/>
    </xf>
    <xf numFmtId="0" fontId="79" fillId="73" borderId="206" xfId="0" applyFont="1" applyFill="1" applyBorder="1" applyAlignment="1">
      <alignment horizontal="center" vertical="center"/>
    </xf>
    <xf numFmtId="0" fontId="74" fillId="14" borderId="1" xfId="0" applyFont="1" applyFill="1" applyBorder="1" applyAlignment="1">
      <alignment horizontal="left" vertical="center"/>
    </xf>
    <xf numFmtId="0" fontId="36" fillId="0" borderId="440" xfId="0" applyFont="1" applyBorder="1" applyAlignment="1">
      <alignment horizontal="center" vertical="center"/>
    </xf>
    <xf numFmtId="0" fontId="49" fillId="9" borderId="441" xfId="0" applyFont="1" applyFill="1" applyBorder="1" applyAlignment="1">
      <alignment horizontal="center" vertical="center"/>
    </xf>
    <xf numFmtId="0" fontId="49" fillId="0" borderId="440" xfId="0" applyFont="1" applyBorder="1" applyAlignment="1">
      <alignment horizontal="center" vertical="center"/>
    </xf>
    <xf numFmtId="0" fontId="55" fillId="0" borderId="440" xfId="0" applyFont="1" applyBorder="1" applyAlignment="1">
      <alignment horizontal="center" vertical="center"/>
    </xf>
    <xf numFmtId="0" fontId="4" fillId="0" borderId="440" xfId="0" applyFont="1" applyBorder="1" applyAlignment="1">
      <alignment horizontal="center" vertical="center"/>
    </xf>
    <xf numFmtId="0" fontId="49" fillId="0" borderId="440" xfId="0" applyFont="1" applyBorder="1" applyAlignment="1">
      <alignment horizontal="left" vertical="center"/>
    </xf>
    <xf numFmtId="0" fontId="55" fillId="0" borderId="442" xfId="0" applyFont="1" applyBorder="1" applyAlignment="1">
      <alignment horizontal="center" vertical="center"/>
    </xf>
    <xf numFmtId="0" fontId="55" fillId="0" borderId="443" xfId="0" applyFont="1" applyBorder="1" applyAlignment="1">
      <alignment horizontal="center" vertical="center"/>
    </xf>
    <xf numFmtId="0" fontId="49" fillId="0" borderId="444" xfId="0" applyFont="1" applyBorder="1" applyAlignment="1">
      <alignment horizontal="center" vertical="center"/>
    </xf>
    <xf numFmtId="49" fontId="69" fillId="17" borderId="445" xfId="0" applyNumberFormat="1" applyFont="1" applyFill="1" applyBorder="1" applyAlignment="1">
      <alignment horizontal="center" vertical="center"/>
    </xf>
    <xf numFmtId="49" fontId="58" fillId="17" borderId="446" xfId="0" applyNumberFormat="1" applyFont="1" applyFill="1" applyBorder="1" applyAlignment="1">
      <alignment horizontal="center" vertical="center"/>
    </xf>
    <xf numFmtId="0" fontId="58" fillId="17" borderId="447" xfId="0" applyFont="1" applyFill="1" applyBorder="1" applyAlignment="1">
      <alignment horizontal="center" vertical="center"/>
    </xf>
    <xf numFmtId="0" fontId="58" fillId="17" borderId="448" xfId="0" applyFont="1" applyFill="1" applyBorder="1" applyAlignment="1">
      <alignment horizontal="center" vertical="center"/>
    </xf>
    <xf numFmtId="0" fontId="58" fillId="17" borderId="449" xfId="0" applyFont="1" applyFill="1" applyBorder="1" applyAlignment="1">
      <alignment horizontal="center" vertical="center"/>
    </xf>
    <xf numFmtId="0" fontId="58" fillId="17" borderId="447" xfId="0" applyFont="1" applyFill="1" applyBorder="1" applyAlignment="1">
      <alignment horizontal="left" vertical="center"/>
    </xf>
    <xf numFmtId="0" fontId="59" fillId="7" borderId="450" xfId="0" applyFont="1" applyFill="1" applyBorder="1" applyAlignment="1">
      <alignment horizontal="center" vertical="center" wrapText="1"/>
    </xf>
    <xf numFmtId="0" fontId="58" fillId="7" borderId="451" xfId="0" applyFont="1" applyFill="1" applyBorder="1" applyAlignment="1">
      <alignment horizontal="center" vertical="center"/>
    </xf>
    <xf numFmtId="0" fontId="55" fillId="0" borderId="455" xfId="0" applyFont="1" applyBorder="1" applyAlignment="1">
      <alignment horizontal="center" vertical="center"/>
    </xf>
    <xf numFmtId="0" fontId="57" fillId="7" borderId="450" xfId="0" applyFont="1" applyFill="1" applyBorder="1" applyAlignment="1">
      <alignment horizontal="center" vertical="center" wrapText="1"/>
    </xf>
    <xf numFmtId="0" fontId="59" fillId="25" borderId="450" xfId="0" applyFont="1" applyFill="1" applyBorder="1" applyAlignment="1">
      <alignment horizontal="center" vertical="center" wrapText="1"/>
    </xf>
    <xf numFmtId="0" fontId="58" fillId="25" borderId="451" xfId="0" applyFont="1" applyFill="1" applyBorder="1" applyAlignment="1">
      <alignment horizontal="center" vertical="center"/>
    </xf>
    <xf numFmtId="0" fontId="57" fillId="25" borderId="450" xfId="0" applyFont="1" applyFill="1" applyBorder="1" applyAlignment="1">
      <alignment horizontal="center" vertical="center" wrapText="1"/>
    </xf>
    <xf numFmtId="0" fontId="59" fillId="22" borderId="450" xfId="0" applyFont="1" applyFill="1" applyBorder="1" applyAlignment="1">
      <alignment horizontal="center" vertical="center" wrapText="1"/>
    </xf>
    <xf numFmtId="0" fontId="58" fillId="22" borderId="451" xfId="0" applyFont="1" applyFill="1" applyBorder="1" applyAlignment="1">
      <alignment horizontal="center" vertical="center"/>
    </xf>
    <xf numFmtId="0" fontId="57" fillId="22" borderId="450" xfId="0" applyFont="1" applyFill="1" applyBorder="1" applyAlignment="1">
      <alignment horizontal="center" vertical="center" wrapText="1"/>
    </xf>
    <xf numFmtId="0" fontId="56" fillId="39" borderId="450" xfId="0" applyFont="1" applyFill="1" applyBorder="1" applyAlignment="1">
      <alignment horizontal="center" vertical="center" wrapText="1"/>
    </xf>
    <xf numFmtId="0" fontId="60" fillId="39" borderId="451" xfId="0" applyFont="1" applyFill="1" applyBorder="1" applyAlignment="1">
      <alignment horizontal="center" vertical="center"/>
    </xf>
    <xf numFmtId="0" fontId="56" fillId="9" borderId="450" xfId="0" applyFont="1" applyFill="1" applyBorder="1" applyAlignment="1">
      <alignment horizontal="center" vertical="center" wrapText="1"/>
    </xf>
    <xf numFmtId="0" fontId="60" fillId="9" borderId="451" xfId="0" applyFont="1" applyFill="1" applyBorder="1" applyAlignment="1">
      <alignment horizontal="center" vertical="center"/>
    </xf>
    <xf numFmtId="0" fontId="60" fillId="9" borderId="456" xfId="0" applyFont="1" applyFill="1" applyBorder="1" applyAlignment="1">
      <alignment horizontal="center" vertical="center"/>
    </xf>
    <xf numFmtId="0" fontId="60" fillId="9" borderId="451" xfId="0" applyFont="1" applyFill="1" applyBorder="1" applyAlignment="1">
      <alignment horizontal="left" vertical="center"/>
    </xf>
    <xf numFmtId="0" fontId="56" fillId="9" borderId="457" xfId="0" applyFont="1" applyFill="1" applyBorder="1" applyAlignment="1">
      <alignment horizontal="center" vertical="center" wrapText="1"/>
    </xf>
    <xf numFmtId="0" fontId="56" fillId="39" borderId="450" xfId="0" applyFont="1" applyFill="1" applyBorder="1" applyAlignment="1">
      <alignment horizontal="center" vertical="center"/>
    </xf>
    <xf numFmtId="0" fontId="60" fillId="39" borderId="456" xfId="0" applyFont="1" applyFill="1" applyBorder="1" applyAlignment="1">
      <alignment horizontal="center" vertical="center"/>
    </xf>
    <xf numFmtId="0" fontId="60" fillId="39" borderId="451" xfId="0" applyFont="1" applyFill="1" applyBorder="1" applyAlignment="1">
      <alignment horizontal="left" vertical="center"/>
    </xf>
    <xf numFmtId="0" fontId="56" fillId="15" borderId="458" xfId="0" applyFont="1" applyFill="1" applyBorder="1" applyAlignment="1">
      <alignment horizontal="center" vertical="center" wrapText="1"/>
    </xf>
    <xf numFmtId="0" fontId="56" fillId="15" borderId="459" xfId="0" applyFont="1" applyFill="1" applyBorder="1" applyAlignment="1">
      <alignment horizontal="center" vertical="center" wrapText="1"/>
    </xf>
    <xf numFmtId="0" fontId="60" fillId="15" borderId="460" xfId="0" applyFont="1" applyFill="1" applyBorder="1" applyAlignment="1">
      <alignment horizontal="center" vertical="center"/>
    </xf>
    <xf numFmtId="0" fontId="60" fillId="15" borderId="459" xfId="0" applyFont="1" applyFill="1" applyBorder="1" applyAlignment="1">
      <alignment horizontal="center" vertical="center" wrapText="1"/>
    </xf>
    <xf numFmtId="0" fontId="60" fillId="15" borderId="461" xfId="0" applyFont="1" applyFill="1" applyBorder="1" applyAlignment="1">
      <alignment horizontal="center" vertical="center" wrapText="1"/>
    </xf>
    <xf numFmtId="0" fontId="60" fillId="15" borderId="459" xfId="0" applyFont="1" applyFill="1" applyBorder="1" applyAlignment="1">
      <alignment horizontal="left" vertical="center" wrapText="1"/>
    </xf>
    <xf numFmtId="0" fontId="56" fillId="15" borderId="462" xfId="0" applyFont="1" applyFill="1" applyBorder="1" applyAlignment="1">
      <alignment horizontal="center" vertical="center" wrapText="1"/>
    </xf>
    <xf numFmtId="0" fontId="56" fillId="15" borderId="463" xfId="0" applyFont="1" applyFill="1" applyBorder="1" applyAlignment="1">
      <alignment horizontal="center" vertical="center" wrapText="1"/>
    </xf>
    <xf numFmtId="0" fontId="60" fillId="15" borderId="463" xfId="0" applyFont="1" applyFill="1" applyBorder="1" applyAlignment="1">
      <alignment horizontal="center" vertical="center"/>
    </xf>
    <xf numFmtId="0" fontId="60" fillId="15" borderId="463" xfId="0" applyFont="1" applyFill="1" applyBorder="1" applyAlignment="1">
      <alignment horizontal="center" vertical="center" wrapText="1"/>
    </xf>
    <xf numFmtId="0" fontId="60" fillId="15" borderId="464" xfId="0" applyFont="1" applyFill="1" applyBorder="1" applyAlignment="1">
      <alignment horizontal="center" vertical="center" wrapText="1"/>
    </xf>
    <xf numFmtId="0" fontId="60" fillId="15" borderId="463" xfId="0" applyFont="1" applyFill="1" applyBorder="1" applyAlignment="1">
      <alignment horizontal="left" vertical="center" wrapText="1"/>
    </xf>
    <xf numFmtId="0" fontId="56" fillId="15" borderId="465" xfId="0" applyFont="1" applyFill="1" applyBorder="1" applyAlignment="1">
      <alignment horizontal="center" vertical="center" wrapText="1"/>
    </xf>
    <xf numFmtId="0" fontId="56" fillId="15" borderId="466" xfId="0" applyFont="1" applyFill="1" applyBorder="1" applyAlignment="1">
      <alignment horizontal="center" vertical="center" wrapText="1"/>
    </xf>
    <xf numFmtId="0" fontId="51" fillId="14" borderId="444" xfId="0" applyFont="1" applyFill="1" applyBorder="1" applyAlignment="1">
      <alignment horizontal="center" vertical="center"/>
    </xf>
    <xf numFmtId="0" fontId="61" fillId="21" borderId="467" xfId="0" applyFont="1" applyFill="1" applyBorder="1" applyAlignment="1">
      <alignment horizontal="center" vertical="center"/>
    </xf>
    <xf numFmtId="0" fontId="63" fillId="21" borderId="468" xfId="0" applyFont="1" applyFill="1" applyBorder="1" applyAlignment="1">
      <alignment horizontal="center" vertical="center"/>
    </xf>
    <xf numFmtId="0" fontId="51" fillId="14" borderId="469" xfId="0" applyFont="1" applyFill="1" applyBorder="1" applyAlignment="1">
      <alignment horizontal="center" vertical="center"/>
    </xf>
    <xf numFmtId="0" fontId="61" fillId="21" borderId="262" xfId="0" applyFont="1" applyFill="1" applyBorder="1" applyAlignment="1">
      <alignment horizontal="center" vertical="center"/>
    </xf>
    <xf numFmtId="49" fontId="56" fillId="9" borderId="470" xfId="0" applyNumberFormat="1" applyFont="1" applyFill="1" applyBorder="1" applyAlignment="1">
      <alignment horizontal="center" vertical="center" wrapText="1"/>
    </xf>
    <xf numFmtId="0" fontId="60" fillId="0" borderId="471" xfId="0" applyFont="1" applyBorder="1" applyAlignment="1">
      <alignment horizontal="center" vertical="center"/>
    </xf>
    <xf numFmtId="0" fontId="60" fillId="0" borderId="471" xfId="0" applyFont="1" applyBorder="1" applyAlignment="1">
      <alignment horizontal="center" vertical="center" wrapText="1"/>
    </xf>
    <xf numFmtId="0" fontId="60" fillId="0" borderId="472" xfId="0" applyFont="1" applyBorder="1" applyAlignment="1">
      <alignment horizontal="center" vertical="center"/>
    </xf>
    <xf numFmtId="49" fontId="56" fillId="9" borderId="473" xfId="0" applyNumberFormat="1" applyFont="1" applyFill="1" applyBorder="1" applyAlignment="1">
      <alignment horizontal="center" vertical="center" wrapText="1"/>
    </xf>
    <xf numFmtId="0" fontId="60" fillId="0" borderId="453" xfId="0" applyFont="1" applyBorder="1" applyAlignment="1">
      <alignment horizontal="center" vertical="center"/>
    </xf>
    <xf numFmtId="0" fontId="60" fillId="0" borderId="453" xfId="0" applyFont="1" applyBorder="1" applyAlignment="1">
      <alignment horizontal="center" vertical="center" wrapText="1"/>
    </xf>
    <xf numFmtId="0" fontId="60" fillId="0" borderId="474" xfId="0" applyFont="1" applyBorder="1" applyAlignment="1">
      <alignment horizontal="center" vertical="center"/>
    </xf>
    <xf numFmtId="49" fontId="56" fillId="9" borderId="475" xfId="0" applyNumberFormat="1" applyFont="1" applyFill="1" applyBorder="1" applyAlignment="1">
      <alignment horizontal="center" vertical="center" wrapText="1"/>
    </xf>
    <xf numFmtId="0" fontId="60" fillId="0" borderId="476" xfId="0" applyFont="1" applyBorder="1" applyAlignment="1">
      <alignment horizontal="center" vertical="center"/>
    </xf>
    <xf numFmtId="0" fontId="60" fillId="0" borderId="476" xfId="0" applyFont="1" applyBorder="1" applyAlignment="1">
      <alignment horizontal="center" vertical="center" wrapText="1"/>
    </xf>
    <xf numFmtId="0" fontId="60" fillId="0" borderId="477" xfId="0" applyFont="1" applyBorder="1" applyAlignment="1">
      <alignment horizontal="center" vertical="center"/>
    </xf>
    <xf numFmtId="0" fontId="36" fillId="0" borderId="478" xfId="0" applyFont="1" applyBorder="1" applyAlignment="1">
      <alignment horizontal="center" vertical="center"/>
    </xf>
    <xf numFmtId="49" fontId="56" fillId="9" borderId="479" xfId="0" applyNumberFormat="1" applyFont="1" applyFill="1" applyBorder="1" applyAlignment="1">
      <alignment horizontal="center" vertical="center" wrapText="1"/>
    </xf>
    <xf numFmtId="0" fontId="60" fillId="0" borderId="480" xfId="0" applyFont="1" applyBorder="1" applyAlignment="1">
      <alignment horizontal="center" vertical="center"/>
    </xf>
    <xf numFmtId="0" fontId="60" fillId="0" borderId="480" xfId="0" applyFont="1" applyBorder="1" applyAlignment="1">
      <alignment horizontal="center" vertical="center" wrapText="1"/>
    </xf>
    <xf numFmtId="0" fontId="60" fillId="0" borderId="481" xfId="0" applyFont="1" applyBorder="1" applyAlignment="1">
      <alignment horizontal="center" vertical="center"/>
    </xf>
    <xf numFmtId="49" fontId="56" fillId="9" borderId="482" xfId="0" applyNumberFormat="1" applyFont="1" applyFill="1" applyBorder="1" applyAlignment="1">
      <alignment horizontal="center" vertical="center" wrapText="1"/>
    </xf>
    <xf numFmtId="0" fontId="60" fillId="0" borderId="483" xfId="0" applyFont="1" applyBorder="1" applyAlignment="1">
      <alignment horizontal="center" vertical="center"/>
    </xf>
    <xf numFmtId="0" fontId="56" fillId="9" borderId="484" xfId="0" applyFont="1" applyFill="1" applyBorder="1" applyAlignment="1">
      <alignment horizontal="center" vertical="center" wrapText="1"/>
    </xf>
    <xf numFmtId="0" fontId="56" fillId="9" borderId="485" xfId="0" applyFont="1" applyFill="1" applyBorder="1" applyAlignment="1">
      <alignment horizontal="center" vertical="center" wrapText="1"/>
    </xf>
    <xf numFmtId="49" fontId="70" fillId="17" borderId="445" xfId="0" applyNumberFormat="1" applyFont="1" applyFill="1" applyBorder="1" applyAlignment="1">
      <alignment horizontal="center" vertical="center"/>
    </xf>
    <xf numFmtId="49" fontId="58" fillId="17" borderId="486" xfId="0" applyNumberFormat="1" applyFont="1" applyFill="1" applyBorder="1" applyAlignment="1">
      <alignment horizontal="center" vertical="center"/>
    </xf>
    <xf numFmtId="0" fontId="58" fillId="17" borderId="487" xfId="0" applyFont="1" applyFill="1" applyBorder="1" applyAlignment="1">
      <alignment horizontal="center" vertical="center"/>
    </xf>
    <xf numFmtId="0" fontId="58" fillId="17" borderId="488" xfId="0" applyFont="1" applyFill="1" applyBorder="1" applyAlignment="1">
      <alignment horizontal="center" vertical="center"/>
    </xf>
    <xf numFmtId="0" fontId="58" fillId="17" borderId="489" xfId="0" applyFont="1" applyFill="1" applyBorder="1" applyAlignment="1">
      <alignment horizontal="center" vertical="center"/>
    </xf>
    <xf numFmtId="0" fontId="56" fillId="9" borderId="490" xfId="0" applyFont="1" applyFill="1" applyBorder="1" applyAlignment="1">
      <alignment horizontal="center" vertical="center" wrapText="1"/>
    </xf>
    <xf numFmtId="0" fontId="59" fillId="7" borderId="491" xfId="0" applyFont="1" applyFill="1" applyBorder="1" applyAlignment="1">
      <alignment horizontal="center" vertical="center" wrapText="1"/>
    </xf>
    <xf numFmtId="0" fontId="57" fillId="7" borderId="491" xfId="0" applyFont="1" applyFill="1" applyBorder="1" applyAlignment="1">
      <alignment horizontal="center" vertical="center" wrapText="1"/>
    </xf>
    <xf numFmtId="0" fontId="59" fillId="25" borderId="491" xfId="0" applyFont="1" applyFill="1" applyBorder="1" applyAlignment="1">
      <alignment horizontal="center" vertical="center" wrapText="1"/>
    </xf>
    <xf numFmtId="0" fontId="59" fillId="22" borderId="491" xfId="0" applyFont="1" applyFill="1" applyBorder="1" applyAlignment="1">
      <alignment horizontal="center" vertical="center" wrapText="1"/>
    </xf>
    <xf numFmtId="0" fontId="56" fillId="39" borderId="491" xfId="0" applyFont="1" applyFill="1" applyBorder="1" applyAlignment="1">
      <alignment horizontal="center" vertical="center" wrapText="1"/>
    </xf>
    <xf numFmtId="0" fontId="56" fillId="9" borderId="491" xfId="0" applyFont="1" applyFill="1" applyBorder="1" applyAlignment="1">
      <alignment horizontal="center" vertical="center" wrapText="1"/>
    </xf>
    <xf numFmtId="0" fontId="60" fillId="9" borderId="492" xfId="0" applyFont="1" applyFill="1" applyBorder="1" applyAlignment="1">
      <alignment horizontal="center" vertical="center"/>
    </xf>
    <xf numFmtId="0" fontId="60" fillId="9" borderId="493" xfId="0" applyFont="1" applyFill="1" applyBorder="1" applyAlignment="1">
      <alignment horizontal="center" vertical="center"/>
    </xf>
    <xf numFmtId="0" fontId="56" fillId="39" borderId="491" xfId="0" applyFont="1" applyFill="1" applyBorder="1" applyAlignment="1">
      <alignment horizontal="center" vertical="center"/>
    </xf>
    <xf numFmtId="0" fontId="60" fillId="39" borderId="492" xfId="0" applyFont="1" applyFill="1" applyBorder="1" applyAlignment="1">
      <alignment horizontal="center" vertical="center"/>
    </xf>
    <xf numFmtId="0" fontId="60" fillId="39" borderId="493" xfId="0" applyFont="1" applyFill="1" applyBorder="1" applyAlignment="1">
      <alignment horizontal="center" vertical="center"/>
    </xf>
    <xf numFmtId="0" fontId="60" fillId="15" borderId="494" xfId="0" applyFont="1" applyFill="1" applyBorder="1" applyAlignment="1">
      <alignment horizontal="center" vertical="center" wrapText="1"/>
    </xf>
    <xf numFmtId="0" fontId="60" fillId="15" borderId="460" xfId="0" applyFont="1" applyFill="1" applyBorder="1" applyAlignment="1">
      <alignment horizontal="left" vertical="center"/>
    </xf>
    <xf numFmtId="0" fontId="60" fillId="15" borderId="463" xfId="0" applyFont="1" applyFill="1" applyBorder="1" applyAlignment="1">
      <alignment horizontal="left" vertical="center"/>
    </xf>
    <xf numFmtId="0" fontId="80" fillId="21" borderId="262" xfId="0" applyFont="1" applyFill="1" applyBorder="1" applyAlignment="1">
      <alignment horizontal="center" vertical="center"/>
    </xf>
    <xf numFmtId="0" fontId="60" fillId="0" borderId="495" xfId="0" applyFont="1" applyBorder="1" applyAlignment="1">
      <alignment horizontal="center" vertical="center"/>
    </xf>
    <xf numFmtId="0" fontId="60" fillId="0" borderId="454" xfId="0" applyFont="1" applyBorder="1" applyAlignment="1">
      <alignment horizontal="center" vertical="center"/>
    </xf>
    <xf numFmtId="0" fontId="60" fillId="0" borderId="496" xfId="0" applyFont="1" applyBorder="1" applyAlignment="1">
      <alignment horizontal="center" vertical="center"/>
    </xf>
    <xf numFmtId="49" fontId="58" fillId="17" borderId="497" xfId="0" applyNumberFormat="1" applyFont="1" applyFill="1" applyBorder="1" applyAlignment="1">
      <alignment horizontal="center" vertical="center"/>
    </xf>
    <xf numFmtId="0" fontId="56" fillId="9" borderId="197" xfId="0" applyFont="1" applyFill="1" applyBorder="1" applyAlignment="1">
      <alignment horizontal="left" vertical="center" wrapText="1"/>
    </xf>
    <xf numFmtId="0" fontId="56" fillId="9" borderId="197" xfId="0" applyFont="1" applyFill="1" applyBorder="1" applyAlignment="1">
      <alignment horizontal="center" vertical="center" wrapText="1"/>
    </xf>
    <xf numFmtId="0" fontId="36" fillId="0" borderId="499" xfId="0" applyFont="1" applyBorder="1" applyAlignment="1">
      <alignment horizontal="center" vertical="center"/>
    </xf>
    <xf numFmtId="0" fontId="49" fillId="9" borderId="500" xfId="0" applyFont="1" applyFill="1" applyBorder="1" applyAlignment="1">
      <alignment horizontal="center" vertical="center"/>
    </xf>
    <xf numFmtId="0" fontId="49" fillId="0" borderId="499" xfId="0" applyFont="1" applyBorder="1" applyAlignment="1">
      <alignment horizontal="center" vertical="center"/>
    </xf>
    <xf numFmtId="0" fontId="55" fillId="0" borderId="499" xfId="0" applyFont="1" applyBorder="1" applyAlignment="1">
      <alignment horizontal="center" vertical="center"/>
    </xf>
    <xf numFmtId="0" fontId="4" fillId="0" borderId="499" xfId="0" applyFont="1" applyBorder="1" applyAlignment="1">
      <alignment horizontal="center" vertical="center"/>
    </xf>
    <xf numFmtId="0" fontId="5" fillId="0" borderId="499" xfId="0" applyFont="1" applyBorder="1" applyAlignment="1">
      <alignment horizontal="center" vertical="center"/>
    </xf>
    <xf numFmtId="0" fontId="5" fillId="0" borderId="499" xfId="0" applyFont="1" applyBorder="1" applyAlignment="1">
      <alignment horizontal="left" vertical="center"/>
    </xf>
    <xf numFmtId="0" fontId="4" fillId="0" borderId="501" xfId="0" applyFont="1" applyBorder="1" applyAlignment="1">
      <alignment horizontal="center" vertical="center"/>
    </xf>
    <xf numFmtId="0" fontId="49" fillId="9" borderId="173" xfId="0" applyFont="1" applyFill="1" applyBorder="1" applyAlignment="1">
      <alignment horizontal="center" vertical="center"/>
    </xf>
    <xf numFmtId="0" fontId="36" fillId="0" borderId="503" xfId="0" applyFont="1" applyBorder="1" applyAlignment="1">
      <alignment horizontal="center" vertical="center"/>
    </xf>
    <xf numFmtId="0" fontId="36" fillId="0" borderId="33" xfId="0" applyFont="1" applyBorder="1" applyAlignment="1">
      <alignment horizontal="center" vertical="center"/>
    </xf>
    <xf numFmtId="0" fontId="49" fillId="0" borderId="503" xfId="0" applyFont="1" applyBorder="1" applyAlignment="1">
      <alignment horizontal="center" vertical="center"/>
    </xf>
    <xf numFmtId="0" fontId="55" fillId="0" borderId="503" xfId="0" applyFont="1" applyBorder="1" applyAlignment="1">
      <alignment horizontal="center" vertical="center"/>
    </xf>
    <xf numFmtId="0" fontId="4" fillId="0" borderId="503" xfId="0" applyFont="1" applyBorder="1" applyAlignment="1">
      <alignment horizontal="center" vertical="center"/>
    </xf>
    <xf numFmtId="0" fontId="49" fillId="9" borderId="504" xfId="0" applyFont="1" applyFill="1" applyBorder="1" applyAlignment="1">
      <alignment horizontal="center" vertical="center"/>
    </xf>
    <xf numFmtId="0" fontId="49" fillId="0" borderId="503" xfId="0" applyFont="1" applyBorder="1" applyAlignment="1">
      <alignment horizontal="left" vertical="center"/>
    </xf>
    <xf numFmtId="0" fontId="55" fillId="0" borderId="505" xfId="0" applyFont="1" applyBorder="1" applyAlignment="1">
      <alignment horizontal="center" vertical="center"/>
    </xf>
    <xf numFmtId="0" fontId="55" fillId="0" borderId="506" xfId="0" applyFont="1" applyBorder="1" applyAlignment="1">
      <alignment horizontal="center" vertical="center"/>
    </xf>
    <xf numFmtId="49" fontId="81" fillId="74" borderId="507" xfId="0" applyNumberFormat="1" applyFont="1" applyFill="1" applyBorder="1" applyAlignment="1">
      <alignment horizontal="center" vertical="center"/>
    </xf>
    <xf numFmtId="49" fontId="58" fillId="74" borderId="508" xfId="0" applyNumberFormat="1" applyFont="1" applyFill="1" applyBorder="1" applyAlignment="1">
      <alignment horizontal="center" vertical="center"/>
    </xf>
    <xf numFmtId="0" fontId="55" fillId="0" borderId="512" xfId="0" applyFont="1" applyBorder="1" applyAlignment="1">
      <alignment horizontal="center" vertical="center"/>
    </xf>
    <xf numFmtId="0" fontId="57" fillId="8" borderId="513" xfId="0" applyFont="1" applyFill="1" applyBorder="1" applyAlignment="1">
      <alignment horizontal="center" vertical="center" wrapText="1"/>
    </xf>
    <xf numFmtId="0" fontId="58" fillId="8" borderId="514" xfId="0" applyFont="1" applyFill="1" applyBorder="1" applyAlignment="1">
      <alignment horizontal="center" vertical="center"/>
    </xf>
    <xf numFmtId="0" fontId="59" fillId="8" borderId="513" xfId="0" applyFont="1" applyFill="1" applyBorder="1" applyAlignment="1">
      <alignment horizontal="center" vertical="center" wrapText="1"/>
    </xf>
    <xf numFmtId="0" fontId="57" fillId="44" borderId="513" xfId="0" applyFont="1" applyFill="1" applyBorder="1" applyAlignment="1">
      <alignment horizontal="center" vertical="center" wrapText="1"/>
    </xf>
    <xf numFmtId="0" fontId="58" fillId="44" borderId="514" xfId="0" applyFont="1" applyFill="1" applyBorder="1" applyAlignment="1">
      <alignment horizontal="center" vertical="center"/>
    </xf>
    <xf numFmtId="0" fontId="59" fillId="44" borderId="513" xfId="0" applyFont="1" applyFill="1" applyBorder="1" applyAlignment="1">
      <alignment horizontal="center" vertical="center" wrapText="1"/>
    </xf>
    <xf numFmtId="0" fontId="57" fillId="75" borderId="513" xfId="0" applyFont="1" applyFill="1" applyBorder="1" applyAlignment="1">
      <alignment horizontal="center" vertical="center" wrapText="1"/>
    </xf>
    <xf numFmtId="0" fontId="58" fillId="75" borderId="514" xfId="0" applyFont="1" applyFill="1" applyBorder="1" applyAlignment="1">
      <alignment horizontal="center" vertical="center"/>
    </xf>
    <xf numFmtId="0" fontId="59" fillId="75" borderId="513" xfId="0" applyFont="1" applyFill="1" applyBorder="1" applyAlignment="1">
      <alignment horizontal="center" vertical="center" wrapText="1"/>
    </xf>
    <xf numFmtId="0" fontId="56" fillId="76" borderId="513" xfId="0" applyFont="1" applyFill="1" applyBorder="1" applyAlignment="1">
      <alignment horizontal="center" vertical="center" wrapText="1"/>
    </xf>
    <xf numFmtId="0" fontId="60" fillId="76" borderId="514" xfId="0" applyFont="1" applyFill="1" applyBorder="1" applyAlignment="1">
      <alignment horizontal="center" vertical="center"/>
    </xf>
    <xf numFmtId="0" fontId="56" fillId="40" borderId="513" xfId="0" applyFont="1" applyFill="1" applyBorder="1" applyAlignment="1">
      <alignment horizontal="center" vertical="center" wrapText="1"/>
    </xf>
    <xf numFmtId="0" fontId="60" fillId="40" borderId="514" xfId="0" applyFont="1" applyFill="1" applyBorder="1" applyAlignment="1">
      <alignment horizontal="center" vertical="center"/>
    </xf>
    <xf numFmtId="0" fontId="60" fillId="40" borderId="22" xfId="0" applyFont="1" applyFill="1" applyBorder="1" applyAlignment="1">
      <alignment horizontal="center" vertical="center"/>
    </xf>
    <xf numFmtId="0" fontId="60" fillId="40" borderId="515" xfId="0" applyFont="1" applyFill="1" applyBorder="1" applyAlignment="1">
      <alignment horizontal="center" vertical="center"/>
    </xf>
    <xf numFmtId="0" fontId="60" fillId="40" borderId="22" xfId="0" applyFont="1" applyFill="1" applyBorder="1" applyAlignment="1">
      <alignment horizontal="left" vertical="center"/>
    </xf>
    <xf numFmtId="0" fontId="60" fillId="40" borderId="517" xfId="0" applyFont="1" applyFill="1" applyBorder="1" applyAlignment="1">
      <alignment horizontal="center" vertical="center"/>
    </xf>
    <xf numFmtId="0" fontId="56" fillId="9" borderId="173" xfId="0" applyFont="1" applyFill="1" applyBorder="1" applyAlignment="1">
      <alignment horizontal="center" vertical="center" wrapText="1"/>
    </xf>
    <xf numFmtId="0" fontId="56" fillId="9" borderId="513" xfId="0" applyFont="1" applyFill="1" applyBorder="1" applyAlignment="1">
      <alignment horizontal="center" vertical="center"/>
    </xf>
    <xf numFmtId="0" fontId="60" fillId="9" borderId="518" xfId="0" applyFont="1" applyFill="1" applyBorder="1" applyAlignment="1">
      <alignment horizontal="center" vertical="center"/>
    </xf>
    <xf numFmtId="0" fontId="60" fillId="9" borderId="22" xfId="0" applyFont="1" applyFill="1" applyBorder="1" applyAlignment="1">
      <alignment horizontal="center" vertical="center"/>
    </xf>
    <xf numFmtId="0" fontId="60" fillId="9" borderId="515" xfId="0" applyFont="1" applyFill="1" applyBorder="1" applyAlignment="1">
      <alignment horizontal="center" vertical="center"/>
    </xf>
    <xf numFmtId="0" fontId="60" fillId="9" borderId="22" xfId="0" applyFont="1" applyFill="1" applyBorder="1" applyAlignment="1">
      <alignment horizontal="left" vertical="center"/>
    </xf>
    <xf numFmtId="0" fontId="60" fillId="9" borderId="517" xfId="0" applyFont="1" applyFill="1" applyBorder="1" applyAlignment="1">
      <alignment horizontal="center" vertical="center"/>
    </xf>
    <xf numFmtId="0" fontId="56" fillId="15" borderId="519" xfId="0" applyFont="1" applyFill="1" applyBorder="1" applyAlignment="1">
      <alignment horizontal="center" vertical="center" wrapText="1"/>
    </xf>
    <xf numFmtId="0" fontId="60" fillId="15" borderId="520" xfId="0" applyFont="1" applyFill="1" applyBorder="1" applyAlignment="1">
      <alignment horizontal="center" vertical="center" wrapText="1"/>
    </xf>
    <xf numFmtId="0" fontId="56" fillId="15" borderId="521" xfId="0" applyFont="1" applyFill="1" applyBorder="1" applyAlignment="1">
      <alignment horizontal="center" vertical="center" wrapText="1"/>
    </xf>
    <xf numFmtId="0" fontId="60" fillId="15" borderId="522" xfId="0" applyFont="1" applyFill="1" applyBorder="1" applyAlignment="1">
      <alignment horizontal="center" vertical="center" wrapText="1"/>
    </xf>
    <xf numFmtId="0" fontId="56" fillId="15" borderId="523" xfId="0" applyFont="1" applyFill="1" applyBorder="1" applyAlignment="1">
      <alignment horizontal="center" vertical="center" wrapText="1"/>
    </xf>
    <xf numFmtId="0" fontId="56" fillId="15" borderId="524" xfId="0" applyFont="1" applyFill="1" applyBorder="1" applyAlignment="1">
      <alignment horizontal="center" vertical="center" wrapText="1"/>
    </xf>
    <xf numFmtId="0" fontId="51" fillId="14" borderId="0" xfId="0" applyFont="1" applyFill="1" applyAlignment="1">
      <alignment horizontal="center" vertical="center"/>
    </xf>
    <xf numFmtId="0" fontId="82" fillId="77" borderId="525" xfId="0" applyFont="1" applyFill="1" applyBorder="1" applyAlignment="1">
      <alignment horizontal="center" vertical="center"/>
    </xf>
    <xf numFmtId="0" fontId="83" fillId="77" borderId="262" xfId="0" applyFont="1" applyFill="1" applyBorder="1" applyAlignment="1">
      <alignment horizontal="center" vertical="center"/>
    </xf>
    <xf numFmtId="0" fontId="84" fillId="77" borderId="262" xfId="0" applyFont="1" applyFill="1" applyBorder="1" applyAlignment="1">
      <alignment horizontal="center" vertical="center"/>
    </xf>
    <xf numFmtId="0" fontId="84" fillId="77" borderId="526" xfId="0" applyFont="1" applyFill="1" applyBorder="1" applyAlignment="1">
      <alignment horizontal="center" vertical="center"/>
    </xf>
    <xf numFmtId="0" fontId="83" fillId="77" borderId="262" xfId="0" applyFont="1" applyFill="1" applyBorder="1" applyAlignment="1">
      <alignment horizontal="left" vertical="center"/>
    </xf>
    <xf numFmtId="49" fontId="56" fillId="9" borderId="527" xfId="0" applyNumberFormat="1" applyFont="1" applyFill="1" applyBorder="1" applyAlignment="1">
      <alignment horizontal="center" vertical="center" wrapText="1"/>
    </xf>
    <xf numFmtId="0" fontId="60" fillId="0" borderId="528" xfId="0" applyFont="1" applyBorder="1" applyAlignment="1">
      <alignment horizontal="center" vertical="center"/>
    </xf>
    <xf numFmtId="0" fontId="60" fillId="0" borderId="529" xfId="0" applyFont="1" applyBorder="1" applyAlignment="1">
      <alignment horizontal="center" vertical="center"/>
    </xf>
    <xf numFmtId="49" fontId="56" fillId="9" borderId="513" xfId="0" applyNumberFormat="1" applyFont="1" applyFill="1" applyBorder="1" applyAlignment="1">
      <alignment horizontal="center" vertical="center" wrapText="1"/>
    </xf>
    <xf numFmtId="0" fontId="60" fillId="0" borderId="19" xfId="0" applyFont="1" applyBorder="1" applyAlignment="1">
      <alignment horizontal="center" vertical="center"/>
    </xf>
    <xf numFmtId="0" fontId="60" fillId="0" borderId="530" xfId="0" applyFont="1" applyBorder="1" applyAlignment="1">
      <alignment horizontal="center" vertical="center"/>
    </xf>
    <xf numFmtId="0" fontId="55" fillId="0" borderId="255" xfId="0" applyFont="1" applyBorder="1" applyAlignment="1">
      <alignment horizontal="center" vertical="center"/>
    </xf>
    <xf numFmtId="49" fontId="56" fillId="9" borderId="531" xfId="0" applyNumberFormat="1" applyFont="1" applyFill="1" applyBorder="1" applyAlignment="1">
      <alignment horizontal="center" vertical="center" wrapText="1"/>
    </xf>
    <xf numFmtId="0" fontId="60" fillId="0" borderId="33" xfId="0" applyFont="1" applyBorder="1" applyAlignment="1">
      <alignment horizontal="center" vertical="center"/>
    </xf>
    <xf numFmtId="0" fontId="60" fillId="0" borderId="532" xfId="0" applyFont="1" applyBorder="1" applyAlignment="1">
      <alignment horizontal="center" vertical="center"/>
    </xf>
    <xf numFmtId="0" fontId="36" fillId="0" borderId="533" xfId="0" applyFont="1" applyBorder="1" applyAlignment="1">
      <alignment horizontal="center" vertical="center"/>
    </xf>
    <xf numFmtId="49" fontId="56" fillId="9" borderId="534" xfId="0" applyNumberFormat="1" applyFont="1" applyFill="1" applyBorder="1" applyAlignment="1">
      <alignment horizontal="center" vertical="center" wrapText="1"/>
    </xf>
    <xf numFmtId="0" fontId="60" fillId="0" borderId="535" xfId="0" applyFont="1" applyBorder="1" applyAlignment="1">
      <alignment horizontal="center" vertical="center"/>
    </xf>
    <xf numFmtId="0" fontId="60" fillId="0" borderId="535" xfId="0" applyFont="1" applyBorder="1" applyAlignment="1">
      <alignment horizontal="center" vertical="center" wrapText="1"/>
    </xf>
    <xf numFmtId="0" fontId="60" fillId="0" borderId="536" xfId="0" applyFont="1" applyBorder="1" applyAlignment="1">
      <alignment horizontal="center" vertical="center"/>
    </xf>
    <xf numFmtId="49" fontId="56" fillId="9" borderId="537" xfId="0" applyNumberFormat="1" applyFont="1" applyFill="1" applyBorder="1" applyAlignment="1">
      <alignment horizontal="center" vertical="center" wrapText="1"/>
    </xf>
    <xf numFmtId="49" fontId="56" fillId="9" borderId="538" xfId="0" applyNumberFormat="1" applyFont="1" applyFill="1" applyBorder="1" applyAlignment="1">
      <alignment horizontal="center" vertical="center" wrapText="1"/>
    </xf>
    <xf numFmtId="0" fontId="60" fillId="0" borderId="539" xfId="0" applyFont="1" applyBorder="1" applyAlignment="1">
      <alignment horizontal="center" vertical="center"/>
    </xf>
    <xf numFmtId="0" fontId="68" fillId="0" borderId="512" xfId="0" applyFont="1" applyBorder="1" applyAlignment="1">
      <alignment horizontal="center" vertical="center"/>
    </xf>
    <xf numFmtId="0" fontId="56" fillId="9" borderId="540" xfId="0" applyFont="1" applyFill="1" applyBorder="1" applyAlignment="1">
      <alignment horizontal="center" vertical="center" wrapText="1"/>
    </xf>
    <xf numFmtId="0" fontId="56" fillId="9" borderId="541" xfId="0" applyFont="1" applyFill="1" applyBorder="1" applyAlignment="1">
      <alignment horizontal="center" vertical="center" wrapText="1"/>
    </xf>
    <xf numFmtId="49" fontId="58" fillId="74" borderId="507" xfId="0" applyNumberFormat="1" applyFont="1" applyFill="1" applyBorder="1" applyAlignment="1">
      <alignment horizontal="center" vertical="center"/>
    </xf>
    <xf numFmtId="0" fontId="49" fillId="0" borderId="543" xfId="0" applyFont="1" applyBorder="1" applyAlignment="1">
      <alignment horizontal="center" vertical="center"/>
    </xf>
    <xf numFmtId="0" fontId="49" fillId="0" borderId="528" xfId="0" applyFont="1" applyBorder="1" applyAlignment="1">
      <alignment horizontal="center" vertical="center"/>
    </xf>
    <xf numFmtId="0" fontId="55" fillId="0" borderId="543" xfId="0" applyFont="1" applyBorder="1" applyAlignment="1">
      <alignment horizontal="center" vertical="center"/>
    </xf>
    <xf numFmtId="0" fontId="4" fillId="0" borderId="543" xfId="0" applyFont="1" applyBorder="1" applyAlignment="1">
      <alignment horizontal="center" vertical="center"/>
    </xf>
    <xf numFmtId="0" fontId="5" fillId="0" borderId="528" xfId="0" applyFont="1" applyBorder="1" applyAlignment="1">
      <alignment horizontal="center" vertical="center"/>
    </xf>
    <xf numFmtId="0" fontId="5" fillId="0" borderId="543" xfId="0" applyFont="1" applyBorder="1" applyAlignment="1">
      <alignment horizontal="center" vertical="center"/>
    </xf>
    <xf numFmtId="0" fontId="5" fillId="0" borderId="543" xfId="0" applyFont="1" applyBorder="1" applyAlignment="1">
      <alignment horizontal="left" vertical="center"/>
    </xf>
    <xf numFmtId="0" fontId="4" fillId="0" borderId="528" xfId="0" applyFont="1" applyBorder="1" applyAlignment="1">
      <alignment horizontal="center" vertical="center"/>
    </xf>
    <xf numFmtId="0" fontId="4" fillId="0" borderId="544" xfId="0" applyFont="1" applyBorder="1" applyAlignment="1">
      <alignment horizontal="center" vertical="center"/>
    </xf>
    <xf numFmtId="0" fontId="49" fillId="9" borderId="197" xfId="0" applyFont="1" applyFill="1" applyBorder="1" applyAlignment="1">
      <alignment horizontal="center" vertical="center"/>
    </xf>
    <xf numFmtId="0" fontId="49" fillId="9" borderId="545" xfId="0" applyFont="1" applyFill="1" applyBorder="1" applyAlignment="1">
      <alignment horizontal="center" vertical="center"/>
    </xf>
    <xf numFmtId="0" fontId="49" fillId="0" borderId="546" xfId="0" applyFont="1" applyBorder="1" applyAlignment="1">
      <alignment horizontal="center" vertical="center"/>
    </xf>
    <xf numFmtId="0" fontId="49" fillId="9" borderId="547" xfId="0" applyFont="1" applyFill="1" applyBorder="1" applyAlignment="1">
      <alignment horizontal="center" vertical="center"/>
    </xf>
    <xf numFmtId="0" fontId="49" fillId="0" borderId="548" xfId="0" applyFont="1" applyBorder="1" applyAlignment="1">
      <alignment horizontal="center" vertical="center"/>
    </xf>
    <xf numFmtId="0" fontId="49" fillId="9" borderId="549" xfId="0" applyFont="1" applyFill="1" applyBorder="1" applyAlignment="1">
      <alignment horizontal="center" vertical="center"/>
    </xf>
    <xf numFmtId="0" fontId="49" fillId="0" borderId="550" xfId="0" applyFont="1" applyBorder="1" applyAlignment="1">
      <alignment horizontal="center" vertical="center"/>
    </xf>
    <xf numFmtId="0" fontId="49" fillId="9" borderId="551" xfId="0" applyFont="1" applyFill="1" applyBorder="1" applyAlignment="1">
      <alignment horizontal="center" vertical="center"/>
    </xf>
    <xf numFmtId="0" fontId="49" fillId="21" borderId="552" xfId="0" applyFont="1" applyFill="1" applyBorder="1" applyAlignment="1">
      <alignment horizontal="center" vertical="center"/>
    </xf>
    <xf numFmtId="0" fontId="49" fillId="9" borderId="553" xfId="0" applyFont="1" applyFill="1" applyBorder="1" applyAlignment="1">
      <alignment horizontal="center" vertical="center"/>
    </xf>
    <xf numFmtId="0" fontId="49" fillId="0" borderId="552" xfId="0" applyFont="1" applyBorder="1" applyAlignment="1">
      <alignment horizontal="center" vertical="center"/>
    </xf>
    <xf numFmtId="0" fontId="49" fillId="0" borderId="0" xfId="0" applyFont="1" applyAlignment="1">
      <alignment horizontal="center" vertical="center" textRotation="90"/>
    </xf>
    <xf numFmtId="0" fontId="49" fillId="0" borderId="0" xfId="0" applyFont="1" applyAlignment="1">
      <alignment horizontal="center" vertical="center" textRotation="90" wrapText="1"/>
    </xf>
    <xf numFmtId="0" fontId="49" fillId="0" borderId="0" xfId="0" applyFont="1" applyAlignment="1">
      <alignment vertical="center"/>
    </xf>
    <xf numFmtId="0" fontId="49" fillId="0" borderId="0" xfId="0" applyFont="1" applyAlignment="1">
      <alignment vertical="center" wrapText="1"/>
    </xf>
    <xf numFmtId="0" fontId="49" fillId="0" borderId="202" xfId="0" applyFont="1" applyBorder="1" applyAlignment="1">
      <alignment horizontal="center" vertical="center" textRotation="90" wrapText="1"/>
    </xf>
    <xf numFmtId="0" fontId="49" fillId="0" borderId="64" xfId="0" applyFont="1" applyBorder="1" applyAlignment="1">
      <alignment horizontal="center" vertical="center"/>
    </xf>
    <xf numFmtId="0" fontId="56" fillId="22" borderId="560" xfId="0" applyFont="1" applyFill="1" applyBorder="1" applyAlignment="1">
      <alignment horizontal="center" vertical="center" textRotation="90" wrapText="1"/>
    </xf>
    <xf numFmtId="0" fontId="56" fillId="22" borderId="560" xfId="0" applyFont="1" applyFill="1" applyBorder="1" applyAlignment="1">
      <alignment horizontal="center" vertical="center" textRotation="90"/>
    </xf>
    <xf numFmtId="0" fontId="56" fillId="22" borderId="560" xfId="0" applyFont="1" applyFill="1" applyBorder="1" applyAlignment="1">
      <alignment horizontal="center" vertical="center"/>
    </xf>
    <xf numFmtId="0" fontId="56" fillId="22" borderId="561" xfId="0" applyFont="1" applyFill="1" applyBorder="1" applyAlignment="1">
      <alignment horizontal="center" vertical="center"/>
    </xf>
    <xf numFmtId="0" fontId="49" fillId="0" borderId="566" xfId="0" applyFont="1" applyBorder="1" applyAlignment="1">
      <alignment horizontal="center" vertical="center" textRotation="90"/>
    </xf>
    <xf numFmtId="0" fontId="49" fillId="0" borderId="567" xfId="0" applyFont="1" applyBorder="1" applyAlignment="1">
      <alignment horizontal="center" vertical="center" textRotation="90" wrapText="1"/>
    </xf>
    <xf numFmtId="0" fontId="49" fillId="0" borderId="567" xfId="0" applyFont="1" applyBorder="1" applyAlignment="1">
      <alignment horizontal="center" vertical="center" textRotation="90"/>
    </xf>
    <xf numFmtId="0" fontId="49" fillId="0" borderId="567" xfId="0" applyFont="1" applyBorder="1" applyAlignment="1">
      <alignment horizontal="center" vertical="center"/>
    </xf>
    <xf numFmtId="0" fontId="49" fillId="0" borderId="568" xfId="0" applyFont="1" applyBorder="1" applyAlignment="1">
      <alignment horizontal="center" vertical="center"/>
    </xf>
    <xf numFmtId="0" fontId="49" fillId="0" borderId="580" xfId="0" applyFont="1" applyBorder="1" applyAlignment="1">
      <alignment horizontal="center" vertical="center"/>
    </xf>
    <xf numFmtId="0" fontId="49" fillId="0" borderId="581" xfId="0" applyFont="1" applyBorder="1" applyAlignment="1">
      <alignment horizontal="center" vertical="center"/>
    </xf>
    <xf numFmtId="0" fontId="49" fillId="39" borderId="582" xfId="0" applyFont="1" applyFill="1" applyBorder="1" applyAlignment="1">
      <alignment horizontal="center" vertical="center"/>
    </xf>
    <xf numFmtId="0" fontId="49" fillId="39" borderId="583" xfId="0" applyFont="1" applyFill="1" applyBorder="1" applyAlignment="1">
      <alignment horizontal="center" vertical="center" wrapText="1"/>
    </xf>
    <xf numFmtId="0" fontId="49" fillId="0" borderId="584" xfId="0" applyFont="1" applyBorder="1" applyAlignment="1">
      <alignment horizontal="center" vertical="center"/>
    </xf>
    <xf numFmtId="0" fontId="49" fillId="39" borderId="585" xfId="0" applyFont="1" applyFill="1" applyBorder="1" applyAlignment="1">
      <alignment horizontal="center" vertical="center" wrapText="1"/>
    </xf>
    <xf numFmtId="0" fontId="49" fillId="39" borderId="586" xfId="0" applyFont="1" applyFill="1" applyBorder="1" applyAlignment="1">
      <alignment horizontal="center" vertical="center" wrapText="1"/>
    </xf>
    <xf numFmtId="0" fontId="49" fillId="0" borderId="587" xfId="0" applyFont="1" applyBorder="1" applyAlignment="1">
      <alignment horizontal="center" vertical="center"/>
    </xf>
    <xf numFmtId="0" fontId="49" fillId="0" borderId="588" xfId="0" applyFont="1" applyBorder="1" applyAlignment="1">
      <alignment horizontal="center" vertical="center"/>
    </xf>
    <xf numFmtId="0" fontId="49" fillId="39" borderId="589" xfId="0" applyFont="1" applyFill="1" applyBorder="1" applyAlignment="1">
      <alignment horizontal="center" vertical="center"/>
    </xf>
    <xf numFmtId="0" fontId="49" fillId="39" borderId="590" xfId="0" applyFont="1" applyFill="1" applyBorder="1" applyAlignment="1">
      <alignment horizontal="center" vertical="center" wrapText="1"/>
    </xf>
    <xf numFmtId="0" fontId="49" fillId="0" borderId="591" xfId="0" applyFont="1" applyBorder="1" applyAlignment="1">
      <alignment horizontal="center" vertical="center"/>
    </xf>
    <xf numFmtId="0" fontId="49" fillId="39" borderId="592" xfId="0" applyFont="1" applyFill="1" applyBorder="1" applyAlignment="1">
      <alignment horizontal="center" vertical="center" wrapText="1"/>
    </xf>
    <xf numFmtId="0" fontId="49" fillId="0" borderId="593" xfId="0" applyFont="1" applyBorder="1" applyAlignment="1">
      <alignment horizontal="center" vertical="center"/>
    </xf>
    <xf numFmtId="0" fontId="49" fillId="0" borderId="594" xfId="0" applyFont="1" applyBorder="1" applyAlignment="1">
      <alignment horizontal="center" vertical="center"/>
    </xf>
    <xf numFmtId="0" fontId="49" fillId="39" borderId="595" xfId="0" applyFont="1" applyFill="1" applyBorder="1" applyAlignment="1">
      <alignment horizontal="center" vertical="center"/>
    </xf>
    <xf numFmtId="0" fontId="49" fillId="39" borderId="596" xfId="0" applyFont="1" applyFill="1" applyBorder="1" applyAlignment="1">
      <alignment horizontal="center" vertical="center" wrapText="1"/>
    </xf>
    <xf numFmtId="0" fontId="49" fillId="0" borderId="597" xfId="0" applyFont="1" applyBorder="1" applyAlignment="1">
      <alignment horizontal="center" vertical="center"/>
    </xf>
    <xf numFmtId="0" fontId="49" fillId="39" borderId="598" xfId="0" applyFont="1" applyFill="1" applyBorder="1" applyAlignment="1">
      <alignment horizontal="center" vertical="center" wrapText="1"/>
    </xf>
    <xf numFmtId="0" fontId="49" fillId="0" borderId="599" xfId="0" applyFont="1" applyBorder="1" applyAlignment="1">
      <alignment horizontal="center" vertical="center"/>
    </xf>
    <xf numFmtId="0" fontId="49" fillId="0" borderId="578" xfId="0" applyFont="1" applyBorder="1" applyAlignment="1">
      <alignment horizontal="center" vertical="center"/>
    </xf>
    <xf numFmtId="0" fontId="49" fillId="39" borderId="600" xfId="0" applyFont="1" applyFill="1" applyBorder="1" applyAlignment="1">
      <alignment horizontal="center" vertical="center"/>
    </xf>
    <xf numFmtId="0" fontId="49" fillId="39" borderId="601" xfId="0" applyFont="1" applyFill="1" applyBorder="1" applyAlignment="1">
      <alignment horizontal="center" vertical="center" wrapText="1"/>
    </xf>
    <xf numFmtId="0" fontId="49" fillId="0" borderId="602" xfId="0" applyFont="1" applyBorder="1" applyAlignment="1">
      <alignment horizontal="center" vertical="center"/>
    </xf>
    <xf numFmtId="0" fontId="49" fillId="39" borderId="603" xfId="0" applyFont="1" applyFill="1" applyBorder="1" applyAlignment="1">
      <alignment horizontal="center" vertical="center" wrapText="1"/>
    </xf>
    <xf numFmtId="0" fontId="49" fillId="0" borderId="604" xfId="0" applyFont="1" applyBorder="1" applyAlignment="1">
      <alignment horizontal="center" vertical="center"/>
    </xf>
    <xf numFmtId="0" fontId="49" fillId="0" borderId="605" xfId="0" applyFont="1" applyBorder="1" applyAlignment="1">
      <alignment horizontal="center" vertical="center"/>
    </xf>
    <xf numFmtId="0" fontId="49" fillId="39" borderId="606" xfId="0" applyFont="1" applyFill="1" applyBorder="1" applyAlignment="1">
      <alignment horizontal="center" vertical="center"/>
    </xf>
    <xf numFmtId="0" fontId="49" fillId="39" borderId="607" xfId="0" applyFont="1" applyFill="1" applyBorder="1" applyAlignment="1">
      <alignment horizontal="center" vertical="center" wrapText="1"/>
    </xf>
    <xf numFmtId="0" fontId="49" fillId="0" borderId="608" xfId="0" applyFont="1" applyBorder="1" applyAlignment="1">
      <alignment horizontal="center" vertical="center"/>
    </xf>
    <xf numFmtId="0" fontId="49" fillId="39" borderId="609" xfId="0" applyFont="1" applyFill="1" applyBorder="1" applyAlignment="1">
      <alignment horizontal="center" vertical="center" wrapText="1"/>
    </xf>
    <xf numFmtId="0" fontId="49" fillId="39" borderId="612" xfId="0" applyFont="1" applyFill="1" applyBorder="1" applyAlignment="1">
      <alignment horizontal="center" vertical="center" wrapText="1"/>
    </xf>
    <xf numFmtId="0" fontId="49" fillId="39" borderId="613" xfId="0" applyFont="1" applyFill="1" applyBorder="1" applyAlignment="1">
      <alignment horizontal="center" vertical="center"/>
    </xf>
    <xf numFmtId="0" fontId="49" fillId="0" borderId="614" xfId="0" applyFont="1" applyBorder="1" applyAlignment="1">
      <alignment horizontal="left" vertical="center"/>
    </xf>
    <xf numFmtId="0" fontId="49" fillId="0" borderId="615" xfId="0" applyFont="1" applyBorder="1" applyAlignment="1">
      <alignment horizontal="left" vertical="center" wrapText="1"/>
    </xf>
    <xf numFmtId="0" fontId="49" fillId="39" borderId="616" xfId="0" applyFont="1" applyFill="1" applyBorder="1" applyAlignment="1">
      <alignment horizontal="center" vertical="center"/>
    </xf>
    <xf numFmtId="0" fontId="49" fillId="0" borderId="617" xfId="0" applyFont="1" applyBorder="1" applyAlignment="1">
      <alignment horizontal="left" vertical="center" wrapText="1"/>
    </xf>
    <xf numFmtId="0" fontId="49" fillId="0" borderId="210" xfId="0" applyFont="1" applyBorder="1" applyAlignment="1">
      <alignment horizontal="left" vertical="center" wrapText="1"/>
    </xf>
    <xf numFmtId="0" fontId="49" fillId="39" borderId="618" xfId="0" applyFont="1" applyFill="1" applyBorder="1" applyAlignment="1">
      <alignment horizontal="center" vertical="center" wrapText="1"/>
    </xf>
    <xf numFmtId="0" fontId="49" fillId="39" borderId="619" xfId="0" applyFont="1" applyFill="1" applyBorder="1" applyAlignment="1">
      <alignment horizontal="center" vertical="center"/>
    </xf>
    <xf numFmtId="0" fontId="49" fillId="0" borderId="620" xfId="0" applyFont="1" applyBorder="1" applyAlignment="1">
      <alignment horizontal="left" vertical="center"/>
    </xf>
    <xf numFmtId="0" fontId="49" fillId="0" borderId="621" xfId="0" applyFont="1" applyBorder="1" applyAlignment="1">
      <alignment horizontal="left" vertical="center" wrapText="1"/>
    </xf>
    <xf numFmtId="0" fontId="49" fillId="39" borderId="622" xfId="0" applyFont="1" applyFill="1" applyBorder="1" applyAlignment="1">
      <alignment horizontal="center" vertical="center"/>
    </xf>
    <xf numFmtId="0" fontId="49" fillId="0" borderId="623" xfId="0" applyFont="1" applyBorder="1" applyAlignment="1">
      <alignment horizontal="left" vertical="center" wrapText="1"/>
    </xf>
    <xf numFmtId="0" fontId="49" fillId="39" borderId="624" xfId="0" applyFont="1" applyFill="1" applyBorder="1" applyAlignment="1">
      <alignment horizontal="center" vertical="center" wrapText="1"/>
    </xf>
    <xf numFmtId="0" fontId="49" fillId="39" borderId="625" xfId="0" applyFont="1" applyFill="1" applyBorder="1" applyAlignment="1">
      <alignment horizontal="center" vertical="center"/>
    </xf>
    <xf numFmtId="0" fontId="49" fillId="0" borderId="626" xfId="0" applyFont="1" applyBorder="1" applyAlignment="1">
      <alignment horizontal="left" vertical="center"/>
    </xf>
    <xf numFmtId="0" fontId="49" fillId="0" borderId="627" xfId="0" applyFont="1" applyBorder="1" applyAlignment="1">
      <alignment horizontal="left" vertical="center" wrapText="1"/>
    </xf>
    <xf numFmtId="0" fontId="49" fillId="39" borderId="628" xfId="0" applyFont="1" applyFill="1" applyBorder="1" applyAlignment="1">
      <alignment horizontal="center" vertical="center"/>
    </xf>
    <xf numFmtId="0" fontId="49" fillId="0" borderId="629" xfId="0" applyFont="1" applyBorder="1" applyAlignment="1">
      <alignment horizontal="left" vertical="center" wrapText="1"/>
    </xf>
    <xf numFmtId="0" fontId="49" fillId="39" borderId="630" xfId="0" applyFont="1" applyFill="1" applyBorder="1" applyAlignment="1">
      <alignment horizontal="center" vertical="center" wrapText="1"/>
    </xf>
    <xf numFmtId="0" fontId="49" fillId="39" borderId="631" xfId="0" applyFont="1" applyFill="1" applyBorder="1" applyAlignment="1">
      <alignment horizontal="center" vertical="center"/>
    </xf>
    <xf numFmtId="0" fontId="49" fillId="0" borderId="567" xfId="0" applyFont="1" applyBorder="1" applyAlignment="1">
      <alignment horizontal="left" vertical="center"/>
    </xf>
    <xf numFmtId="0" fontId="49" fillId="0" borderId="568" xfId="0" applyFont="1" applyBorder="1" applyAlignment="1">
      <alignment horizontal="left" vertical="center" wrapText="1"/>
    </xf>
    <xf numFmtId="0" fontId="49" fillId="39" borderId="632" xfId="0" applyFont="1" applyFill="1" applyBorder="1" applyAlignment="1">
      <alignment horizontal="center" vertical="center"/>
    </xf>
    <xf numFmtId="0" fontId="49" fillId="0" borderId="611" xfId="0" applyFont="1" applyBorder="1" applyAlignment="1">
      <alignment horizontal="left" vertical="center" wrapText="1"/>
    </xf>
    <xf numFmtId="0" fontId="49" fillId="39" borderId="633" xfId="0" applyFont="1" applyFill="1" applyBorder="1" applyAlignment="1">
      <alignment horizontal="center" vertical="center" wrapText="1"/>
    </xf>
    <xf numFmtId="0" fontId="49" fillId="39" borderId="634" xfId="0" applyFont="1" applyFill="1" applyBorder="1" applyAlignment="1">
      <alignment horizontal="center" vertical="center"/>
    </xf>
    <xf numFmtId="0" fontId="49" fillId="0" borderId="635" xfId="0" applyFont="1" applyBorder="1" applyAlignment="1">
      <alignment horizontal="left" vertical="center"/>
    </xf>
    <xf numFmtId="0" fontId="49" fillId="0" borderId="636" xfId="0" applyFont="1" applyBorder="1" applyAlignment="1">
      <alignment horizontal="left" vertical="center" wrapText="1"/>
    </xf>
    <xf numFmtId="0" fontId="49" fillId="39" borderId="637" xfId="0" applyFont="1" applyFill="1" applyBorder="1" applyAlignment="1">
      <alignment horizontal="center" vertical="center"/>
    </xf>
    <xf numFmtId="0" fontId="49" fillId="0" borderId="638" xfId="0" applyFont="1" applyBorder="1" applyAlignment="1">
      <alignment horizontal="left" vertical="center" wrapText="1"/>
    </xf>
    <xf numFmtId="0" fontId="73" fillId="0" borderId="93" xfId="0" applyFont="1" applyBorder="1" applyAlignment="1">
      <alignment horizontal="center"/>
    </xf>
    <xf numFmtId="0" fontId="73" fillId="0" borderId="639" xfId="0" applyFont="1" applyBorder="1" applyAlignment="1">
      <alignment horizontal="center"/>
    </xf>
    <xf numFmtId="0" fontId="73" fillId="10" borderId="640" xfId="0" applyFont="1" applyFill="1" applyBorder="1" applyAlignment="1">
      <alignment horizontal="left" vertical="center" wrapText="1"/>
    </xf>
    <xf numFmtId="0" fontId="49" fillId="39" borderId="646" xfId="0" applyFont="1" applyFill="1" applyBorder="1" applyAlignment="1">
      <alignment horizontal="center" vertical="center" wrapText="1"/>
    </xf>
    <xf numFmtId="0" fontId="49" fillId="39" borderId="647" xfId="0" applyFont="1" applyFill="1" applyBorder="1" applyAlignment="1">
      <alignment horizontal="center" vertical="center"/>
    </xf>
    <xf numFmtId="0" fontId="49" fillId="0" borderId="648" xfId="0" applyFont="1" applyBorder="1" applyAlignment="1">
      <alignment horizontal="left" vertical="center"/>
    </xf>
    <xf numFmtId="0" fontId="49" fillId="0" borderId="649" xfId="0" applyFont="1" applyBorder="1" applyAlignment="1">
      <alignment horizontal="left" vertical="center" wrapText="1"/>
    </xf>
    <xf numFmtId="0" fontId="49" fillId="39" borderId="650" xfId="0" applyFont="1" applyFill="1" applyBorder="1" applyAlignment="1">
      <alignment horizontal="center" vertical="center"/>
    </xf>
    <xf numFmtId="0" fontId="49" fillId="0" borderId="147" xfId="0" applyFont="1" applyBorder="1" applyAlignment="1">
      <alignment horizontal="left" vertical="center" wrapText="1"/>
    </xf>
    <xf numFmtId="0" fontId="49" fillId="0" borderId="146" xfId="0" applyFont="1" applyBorder="1" applyAlignment="1">
      <alignment horizontal="left" vertical="center" wrapText="1"/>
    </xf>
    <xf numFmtId="0" fontId="49" fillId="39" borderId="651" xfId="0" applyFont="1" applyFill="1" applyBorder="1" applyAlignment="1">
      <alignment horizontal="center" vertical="center" wrapText="1"/>
    </xf>
    <xf numFmtId="0" fontId="49" fillId="39" borderId="652" xfId="0" applyFont="1" applyFill="1" applyBorder="1" applyAlignment="1">
      <alignment horizontal="center" vertical="center"/>
    </xf>
    <xf numFmtId="0" fontId="49" fillId="0" borderId="653" xfId="0" applyFont="1" applyBorder="1" applyAlignment="1">
      <alignment horizontal="left" vertical="center"/>
    </xf>
    <xf numFmtId="0" fontId="49" fillId="0" borderId="654" xfId="0" applyFont="1" applyBorder="1" applyAlignment="1">
      <alignment horizontal="left" vertical="center" wrapText="1"/>
    </xf>
    <xf numFmtId="0" fontId="49" fillId="39" borderId="655" xfId="0" applyFont="1" applyFill="1" applyBorder="1" applyAlignment="1">
      <alignment horizontal="center" vertical="center"/>
    </xf>
    <xf numFmtId="0" fontId="49" fillId="0" borderId="656" xfId="0" applyFont="1" applyBorder="1" applyAlignment="1">
      <alignment horizontal="left" vertical="center" wrapText="1"/>
    </xf>
    <xf numFmtId="0" fontId="49" fillId="39" borderId="657" xfId="0" applyFont="1" applyFill="1" applyBorder="1" applyAlignment="1">
      <alignment horizontal="center" vertical="center" wrapText="1"/>
    </xf>
    <xf numFmtId="0" fontId="49" fillId="39" borderId="658" xfId="0" applyFont="1" applyFill="1" applyBorder="1" applyAlignment="1">
      <alignment horizontal="center" vertical="center"/>
    </xf>
    <xf numFmtId="0" fontId="49" fillId="0" borderId="659" xfId="0" applyFont="1" applyBorder="1" applyAlignment="1">
      <alignment horizontal="left" vertical="center"/>
    </xf>
    <xf numFmtId="0" fontId="49" fillId="0" borderId="660" xfId="0" applyFont="1" applyBorder="1" applyAlignment="1">
      <alignment horizontal="left" vertical="center" wrapText="1"/>
    </xf>
    <xf numFmtId="0" fontId="49" fillId="39" borderId="661" xfId="0" applyFont="1" applyFill="1" applyBorder="1" applyAlignment="1">
      <alignment horizontal="center" vertical="center"/>
    </xf>
    <xf numFmtId="0" fontId="49" fillId="0" borderId="662" xfId="0" applyFont="1" applyBorder="1" applyAlignment="1">
      <alignment horizontal="left" vertical="center" wrapText="1"/>
    </xf>
    <xf numFmtId="0" fontId="49" fillId="39" borderId="663" xfId="0" applyFont="1" applyFill="1" applyBorder="1" applyAlignment="1">
      <alignment horizontal="center" vertical="center" wrapText="1"/>
    </xf>
    <xf numFmtId="0" fontId="49" fillId="39" borderId="664" xfId="0" applyFont="1" applyFill="1" applyBorder="1" applyAlignment="1">
      <alignment horizontal="center" vertical="center"/>
    </xf>
    <xf numFmtId="0" fontId="49" fillId="0" borderId="643" xfId="0" applyFont="1" applyBorder="1" applyAlignment="1">
      <alignment horizontal="left" vertical="center"/>
    </xf>
    <xf numFmtId="0" fontId="49" fillId="0" borderId="665" xfId="0" applyFont="1" applyBorder="1" applyAlignment="1">
      <alignment horizontal="left" vertical="center" wrapText="1"/>
    </xf>
    <xf numFmtId="0" fontId="49" fillId="39" borderId="666" xfId="0" applyFont="1" applyFill="1" applyBorder="1" applyAlignment="1">
      <alignment horizontal="center" vertical="center"/>
    </xf>
    <xf numFmtId="0" fontId="49" fillId="0" borderId="645" xfId="0" applyFont="1" applyBorder="1" applyAlignment="1">
      <alignment horizontal="left" vertical="center" wrapText="1"/>
    </xf>
    <xf numFmtId="0" fontId="49" fillId="39" borderId="667" xfId="0" applyFont="1" applyFill="1" applyBorder="1" applyAlignment="1">
      <alignment horizontal="center" vertical="center" wrapText="1"/>
    </xf>
    <xf numFmtId="0" fontId="49" fillId="39" borderId="668" xfId="0" applyFont="1" applyFill="1" applyBorder="1" applyAlignment="1">
      <alignment horizontal="center" vertical="center"/>
    </xf>
    <xf numFmtId="0" fontId="49" fillId="0" borderId="669" xfId="0" applyFont="1" applyBorder="1" applyAlignment="1">
      <alignment horizontal="left" vertical="center"/>
    </xf>
    <xf numFmtId="0" fontId="49" fillId="0" borderId="670" xfId="0" applyFont="1" applyBorder="1" applyAlignment="1">
      <alignment horizontal="left" vertical="center" wrapText="1"/>
    </xf>
    <xf numFmtId="0" fontId="49" fillId="39" borderId="671" xfId="0" applyFont="1" applyFill="1" applyBorder="1" applyAlignment="1">
      <alignment horizontal="center" vertical="center"/>
    </xf>
    <xf numFmtId="0" fontId="49" fillId="0" borderId="672" xfId="0" applyFont="1" applyBorder="1" applyAlignment="1">
      <alignment horizontal="left" vertical="center" wrapText="1"/>
    </xf>
    <xf numFmtId="0" fontId="73" fillId="12" borderId="640" xfId="0" applyFont="1" applyFill="1" applyBorder="1" applyAlignment="1">
      <alignment horizontal="left" vertical="center" wrapText="1"/>
    </xf>
    <xf numFmtId="0" fontId="49" fillId="12" borderId="615" xfId="0" applyFont="1" applyFill="1" applyBorder="1" applyAlignment="1">
      <alignment horizontal="left" vertical="center" wrapText="1"/>
    </xf>
    <xf numFmtId="0" fontId="49" fillId="67" borderId="636" xfId="0" applyFont="1" applyFill="1" applyBorder="1" applyAlignment="1">
      <alignment horizontal="left" vertical="center" wrapText="1"/>
    </xf>
    <xf numFmtId="0" fontId="56" fillId="42" borderId="1" xfId="0" applyFont="1" applyFill="1" applyBorder="1" applyAlignment="1">
      <alignment horizontal="center" vertical="center" wrapText="1"/>
    </xf>
    <xf numFmtId="0" fontId="56" fillId="0" borderId="0" xfId="0" applyFont="1" applyAlignment="1">
      <alignment horizontal="center" vertical="center" wrapText="1"/>
    </xf>
    <xf numFmtId="0" fontId="56" fillId="42" borderId="1" xfId="0" applyFont="1" applyFill="1" applyBorder="1" applyAlignment="1">
      <alignment horizontal="left" vertical="center"/>
    </xf>
    <xf numFmtId="0" fontId="39" fillId="0" borderId="119" xfId="0" applyFont="1" applyBorder="1" applyAlignment="1">
      <alignment horizontal="center"/>
    </xf>
    <xf numFmtId="0" fontId="39" fillId="0" borderId="84" xfId="0" applyFont="1" applyBorder="1" applyAlignment="1">
      <alignment horizontal="center"/>
    </xf>
    <xf numFmtId="0" fontId="39" fillId="0" borderId="75" xfId="0" applyFont="1" applyBorder="1" applyAlignment="1">
      <alignment horizontal="center" wrapText="1"/>
    </xf>
    <xf numFmtId="0" fontId="89" fillId="0" borderId="143" xfId="0" applyFont="1" applyBorder="1" applyAlignment="1">
      <alignment horizontal="center"/>
    </xf>
    <xf numFmtId="0" fontId="39" fillId="0" borderId="75" xfId="0" applyFont="1" applyBorder="1" applyAlignment="1">
      <alignment horizontal="center"/>
    </xf>
    <xf numFmtId="0" fontId="36" fillId="0" borderId="143" xfId="0" applyFont="1" applyBorder="1" applyAlignment="1">
      <alignment horizontal="center"/>
    </xf>
    <xf numFmtId="0" fontId="5" fillId="0" borderId="0" xfId="0" applyFont="1" applyAlignment="1">
      <alignment vertical="center"/>
    </xf>
    <xf numFmtId="0" fontId="14" fillId="0" borderId="0" xfId="0" applyFont="1"/>
    <xf numFmtId="0" fontId="90" fillId="5" borderId="205" xfId="0" applyFont="1" applyFill="1" applyBorder="1" applyAlignment="1">
      <alignment horizontal="right" vertical="center" wrapText="1"/>
    </xf>
    <xf numFmtId="0" fontId="14" fillId="14" borderId="1" xfId="0" applyFont="1" applyFill="1" applyBorder="1" applyAlignment="1">
      <alignment horizontal="center" vertical="center"/>
    </xf>
    <xf numFmtId="0" fontId="14" fillId="14" borderId="423" xfId="0" applyFont="1" applyFill="1" applyBorder="1" applyAlignment="1">
      <alignment horizontal="center" vertical="center"/>
    </xf>
    <xf numFmtId="0" fontId="14" fillId="11" borderId="1" xfId="0" applyFont="1" applyFill="1" applyBorder="1" applyAlignment="1">
      <alignment horizontal="center" vertical="center"/>
    </xf>
    <xf numFmtId="0" fontId="14" fillId="11" borderId="423" xfId="0" applyFont="1" applyFill="1" applyBorder="1" applyAlignment="1">
      <alignment horizontal="center" vertical="center"/>
    </xf>
    <xf numFmtId="0" fontId="14" fillId="11" borderId="1" xfId="0" applyFont="1" applyFill="1" applyBorder="1" applyAlignment="1">
      <alignment horizontal="left" vertical="center" wrapText="1"/>
    </xf>
    <xf numFmtId="0" fontId="91" fillId="14" borderId="1" xfId="0" applyFont="1" applyFill="1" applyBorder="1" applyAlignment="1">
      <alignment horizontal="right" vertical="center"/>
    </xf>
    <xf numFmtId="0" fontId="14" fillId="11" borderId="1" xfId="0" applyFont="1" applyFill="1" applyBorder="1" applyAlignment="1">
      <alignment horizontal="right" vertical="center"/>
    </xf>
    <xf numFmtId="0" fontId="14" fillId="14" borderId="1" xfId="0" applyFont="1" applyFill="1" applyBorder="1" applyAlignment="1">
      <alignment horizontal="right" vertical="center"/>
    </xf>
    <xf numFmtId="0" fontId="90" fillId="5" borderId="438" xfId="0" applyFont="1" applyFill="1" applyBorder="1" applyAlignment="1">
      <alignment horizontal="right" vertical="center" wrapText="1"/>
    </xf>
    <xf numFmtId="0" fontId="91" fillId="14" borderId="183" xfId="0" applyFont="1" applyFill="1" applyBorder="1" applyAlignment="1">
      <alignment horizontal="center" vertical="center"/>
    </xf>
    <xf numFmtId="0" fontId="14" fillId="14" borderId="206" xfId="0" applyFont="1" applyFill="1" applyBorder="1" applyAlignment="1">
      <alignment horizontal="center" vertical="center"/>
    </xf>
    <xf numFmtId="0" fontId="92" fillId="5" borderId="205" xfId="0" applyFont="1" applyFill="1" applyBorder="1" applyAlignment="1">
      <alignment horizontal="center" vertical="center" wrapText="1"/>
    </xf>
    <xf numFmtId="0" fontId="92" fillId="5" borderId="423" xfId="0" applyFont="1" applyFill="1" applyBorder="1" applyAlignment="1">
      <alignment horizontal="center" vertical="center"/>
    </xf>
    <xf numFmtId="0" fontId="14" fillId="0" borderId="203" xfId="0" applyFont="1" applyBorder="1" applyAlignment="1">
      <alignment horizontal="center" vertical="center"/>
    </xf>
    <xf numFmtId="0" fontId="14" fillId="0" borderId="184" xfId="0" applyFont="1" applyBorder="1" applyAlignment="1">
      <alignment horizontal="center" vertical="center"/>
    </xf>
    <xf numFmtId="0" fontId="14" fillId="0" borderId="184" xfId="0" applyFont="1" applyBorder="1" applyAlignment="1">
      <alignment horizontal="center" vertical="center" wrapText="1"/>
    </xf>
    <xf numFmtId="0" fontId="92" fillId="5" borderId="1" xfId="0" applyFont="1" applyFill="1" applyBorder="1" applyAlignment="1">
      <alignment horizontal="center" vertical="center"/>
    </xf>
    <xf numFmtId="0" fontId="92" fillId="5" borderId="1" xfId="0" applyFont="1" applyFill="1" applyBorder="1" applyAlignment="1">
      <alignment horizontal="center" vertical="center" wrapText="1"/>
    </xf>
    <xf numFmtId="0" fontId="14" fillId="14" borderId="205" xfId="0" applyFont="1" applyFill="1" applyBorder="1" applyAlignment="1">
      <alignment horizontal="center" vertical="center"/>
    </xf>
    <xf numFmtId="0" fontId="14" fillId="14" borderId="1" xfId="0" applyFont="1" applyFill="1" applyBorder="1" applyAlignment="1">
      <alignment vertical="center"/>
    </xf>
    <xf numFmtId="0" fontId="14" fillId="14" borderId="423" xfId="0" applyFont="1" applyFill="1" applyBorder="1" applyAlignment="1">
      <alignment vertical="center" wrapText="1"/>
    </xf>
    <xf numFmtId="0" fontId="14" fillId="11" borderId="205" xfId="0" applyFont="1" applyFill="1" applyBorder="1" applyAlignment="1">
      <alignment horizontal="center" vertical="center"/>
    </xf>
    <xf numFmtId="0" fontId="14" fillId="11" borderId="1" xfId="0" applyFont="1" applyFill="1" applyBorder="1" applyAlignment="1">
      <alignment vertical="center"/>
    </xf>
    <xf numFmtId="0" fontId="14" fillId="11" borderId="423" xfId="0" applyFont="1" applyFill="1" applyBorder="1" applyAlignment="1">
      <alignment vertical="center" wrapText="1"/>
    </xf>
    <xf numFmtId="0" fontId="14" fillId="14" borderId="438" xfId="0" applyFont="1" applyFill="1" applyBorder="1" applyAlignment="1">
      <alignment horizontal="center" vertical="center"/>
    </xf>
    <xf numFmtId="0" fontId="14" fillId="14" borderId="183" xfId="0" applyFont="1" applyFill="1" applyBorder="1" applyAlignment="1">
      <alignment vertical="center"/>
    </xf>
    <xf numFmtId="0" fontId="14" fillId="14" borderId="183" xfId="0" applyFont="1" applyFill="1" applyBorder="1" applyAlignment="1">
      <alignment horizontal="center" vertical="center"/>
    </xf>
    <xf numFmtId="0" fontId="14" fillId="14" borderId="206" xfId="0" applyFont="1" applyFill="1" applyBorder="1" applyAlignment="1">
      <alignment vertical="center" wrapText="1"/>
    </xf>
    <xf numFmtId="0" fontId="92" fillId="5" borderId="423" xfId="0" applyFont="1" applyFill="1" applyBorder="1" applyAlignment="1">
      <alignment horizontal="center" vertical="center" wrapText="1"/>
    </xf>
    <xf numFmtId="0" fontId="14" fillId="11" borderId="423" xfId="0" applyFont="1" applyFill="1" applyBorder="1" applyAlignment="1">
      <alignment vertical="center"/>
    </xf>
    <xf numFmtId="0" fontId="14" fillId="14" borderId="423" xfId="0" applyFont="1" applyFill="1" applyBorder="1" applyAlignment="1">
      <alignment vertical="center"/>
    </xf>
    <xf numFmtId="0" fontId="11" fillId="0" borderId="0" xfId="0" applyFont="1"/>
    <xf numFmtId="0" fontId="11" fillId="11" borderId="205" xfId="0" applyFont="1" applyFill="1" applyBorder="1" applyAlignment="1">
      <alignment horizontal="center" vertical="center"/>
    </xf>
    <xf numFmtId="0" fontId="11" fillId="11" borderId="1" xfId="0" applyFont="1" applyFill="1" applyBorder="1" applyAlignment="1">
      <alignment vertical="center"/>
    </xf>
    <xf numFmtId="0" fontId="11" fillId="11" borderId="1" xfId="0" applyFont="1" applyFill="1" applyBorder="1" applyAlignment="1">
      <alignment horizontal="center" vertical="center"/>
    </xf>
    <xf numFmtId="0" fontId="11" fillId="11" borderId="423" xfId="0" applyFont="1" applyFill="1" applyBorder="1" applyAlignment="1">
      <alignment vertical="center"/>
    </xf>
    <xf numFmtId="0" fontId="11" fillId="14" borderId="205" xfId="0" applyFont="1" applyFill="1" applyBorder="1" applyAlignment="1">
      <alignment horizontal="center" vertical="center"/>
    </xf>
    <xf numFmtId="0" fontId="11" fillId="14" borderId="1" xfId="0" applyFont="1" applyFill="1" applyBorder="1" applyAlignment="1">
      <alignment vertical="center"/>
    </xf>
    <xf numFmtId="0" fontId="11" fillId="14" borderId="1" xfId="0" applyFont="1" applyFill="1" applyBorder="1" applyAlignment="1">
      <alignment horizontal="center" vertical="center"/>
    </xf>
    <xf numFmtId="0" fontId="11" fillId="14" borderId="423" xfId="0" applyFont="1" applyFill="1" applyBorder="1" applyAlignment="1">
      <alignment vertical="center"/>
    </xf>
    <xf numFmtId="0" fontId="11" fillId="11" borderId="438" xfId="0" applyFont="1" applyFill="1" applyBorder="1" applyAlignment="1">
      <alignment horizontal="center" vertical="center"/>
    </xf>
    <xf numFmtId="0" fontId="11" fillId="11" borderId="183" xfId="0" applyFont="1" applyFill="1" applyBorder="1" applyAlignment="1">
      <alignment vertical="center"/>
    </xf>
    <xf numFmtId="0" fontId="11" fillId="11" borderId="183" xfId="0" applyFont="1" applyFill="1" applyBorder="1" applyAlignment="1">
      <alignment horizontal="center" vertical="center"/>
    </xf>
    <xf numFmtId="0" fontId="11" fillId="11" borderId="206" xfId="0" applyFont="1" applyFill="1" applyBorder="1" applyAlignment="1">
      <alignment vertical="center"/>
    </xf>
    <xf numFmtId="0" fontId="14" fillId="11" borderId="423" xfId="0" applyFont="1" applyFill="1" applyBorder="1" applyAlignment="1">
      <alignment horizontal="left" vertical="center" wrapText="1"/>
    </xf>
    <xf numFmtId="0" fontId="14" fillId="14" borderId="423" xfId="0" applyFont="1" applyFill="1" applyBorder="1" applyAlignment="1">
      <alignment horizontal="left" vertical="center" wrapText="1"/>
    </xf>
    <xf numFmtId="0" fontId="14" fillId="11" borderId="438" xfId="0" applyFont="1" applyFill="1" applyBorder="1" applyAlignment="1">
      <alignment horizontal="center" vertical="center"/>
    </xf>
    <xf numFmtId="0" fontId="14" fillId="11" borderId="183" xfId="0" applyFont="1" applyFill="1" applyBorder="1" applyAlignment="1">
      <alignment vertical="center"/>
    </xf>
    <xf numFmtId="0" fontId="14" fillId="11" borderId="183" xfId="0" applyFont="1" applyFill="1" applyBorder="1" applyAlignment="1">
      <alignment horizontal="center" vertical="center"/>
    </xf>
    <xf numFmtId="0" fontId="14" fillId="11" borderId="206" xfId="0" applyFont="1" applyFill="1" applyBorder="1" applyAlignment="1">
      <alignment horizontal="left" vertical="center" wrapText="1"/>
    </xf>
    <xf numFmtId="0" fontId="66" fillId="5" borderId="689" xfId="0" applyFont="1" applyFill="1" applyBorder="1" applyAlignment="1">
      <alignment horizontal="center" vertical="center" wrapText="1"/>
    </xf>
    <xf numFmtId="0" fontId="66" fillId="5" borderId="690" xfId="0" applyFont="1" applyFill="1" applyBorder="1" applyAlignment="1">
      <alignment horizontal="center" vertical="center" wrapText="1"/>
    </xf>
    <xf numFmtId="0" fontId="66" fillId="5" borderId="691" xfId="0" applyFont="1" applyFill="1" applyBorder="1" applyAlignment="1">
      <alignment horizontal="center" vertical="center" wrapText="1"/>
    </xf>
    <xf numFmtId="0" fontId="14" fillId="14" borderId="205" xfId="0" applyFont="1" applyFill="1" applyBorder="1" applyAlignment="1">
      <alignment horizontal="center"/>
    </xf>
    <xf numFmtId="0" fontId="14" fillId="14" borderId="1" xfId="0" applyFont="1" applyFill="1" applyBorder="1"/>
    <xf numFmtId="0" fontId="14" fillId="14" borderId="1" xfId="0" applyFont="1" applyFill="1" applyBorder="1" applyAlignment="1">
      <alignment horizontal="center"/>
    </xf>
    <xf numFmtId="0" fontId="14" fillId="14" borderId="423" xfId="0" applyFont="1" applyFill="1" applyBorder="1"/>
    <xf numFmtId="0" fontId="14" fillId="11" borderId="205" xfId="0" applyFont="1" applyFill="1" applyBorder="1" applyAlignment="1">
      <alignment horizontal="center"/>
    </xf>
    <xf numFmtId="0" fontId="14" fillId="11" borderId="1" xfId="0" applyFont="1" applyFill="1" applyBorder="1"/>
    <xf numFmtId="0" fontId="14" fillId="11" borderId="1" xfId="0" applyFont="1" applyFill="1" applyBorder="1" applyAlignment="1">
      <alignment horizontal="center"/>
    </xf>
    <xf numFmtId="0" fontId="14" fillId="11" borderId="423" xfId="0" applyFont="1" applyFill="1" applyBorder="1"/>
    <xf numFmtId="0" fontId="14" fillId="11" borderId="438" xfId="0" applyFont="1" applyFill="1" applyBorder="1" applyAlignment="1">
      <alignment horizontal="center"/>
    </xf>
    <xf numFmtId="0" fontId="14" fillId="11" borderId="183" xfId="0" applyFont="1" applyFill="1" applyBorder="1"/>
    <xf numFmtId="0" fontId="14" fillId="11" borderId="183" xfId="0" applyFont="1" applyFill="1" applyBorder="1" applyAlignment="1">
      <alignment horizontal="center"/>
    </xf>
    <xf numFmtId="0" fontId="14" fillId="11" borderId="206" xfId="0" applyFont="1" applyFill="1" applyBorder="1"/>
    <xf numFmtId="0" fontId="66" fillId="5" borderId="205" xfId="0" applyFont="1" applyFill="1" applyBorder="1" applyAlignment="1">
      <alignment horizontal="center" vertical="center" wrapText="1"/>
    </xf>
    <xf numFmtId="0" fontId="66" fillId="5" borderId="1" xfId="0" applyFont="1" applyFill="1" applyBorder="1" applyAlignment="1">
      <alignment horizontal="center" vertical="center" wrapText="1"/>
    </xf>
    <xf numFmtId="0" fontId="66" fillId="5" borderId="423" xfId="0" applyFont="1" applyFill="1" applyBorder="1" applyAlignment="1">
      <alignment horizontal="center" vertical="center" wrapText="1"/>
    </xf>
    <xf numFmtId="0" fontId="11" fillId="14" borderId="205" xfId="0" applyFont="1" applyFill="1" applyBorder="1" applyAlignment="1">
      <alignment horizontal="center"/>
    </xf>
    <xf numFmtId="0" fontId="11" fillId="14" borderId="1" xfId="0" applyFont="1" applyFill="1" applyBorder="1"/>
    <xf numFmtId="0" fontId="11" fillId="14" borderId="1" xfId="0" applyFont="1" applyFill="1" applyBorder="1" applyAlignment="1">
      <alignment horizontal="center"/>
    </xf>
    <xf numFmtId="0" fontId="11" fillId="14" borderId="423" xfId="0" applyFont="1" applyFill="1" applyBorder="1"/>
    <xf numFmtId="0" fontId="11" fillId="11" borderId="205" xfId="0" applyFont="1" applyFill="1" applyBorder="1" applyAlignment="1">
      <alignment horizontal="center"/>
    </xf>
    <xf numFmtId="0" fontId="11" fillId="11" borderId="1" xfId="0" applyFont="1" applyFill="1" applyBorder="1"/>
    <xf numFmtId="0" fontId="11" fillId="11" borderId="1" xfId="0" applyFont="1" applyFill="1" applyBorder="1" applyAlignment="1">
      <alignment horizontal="center"/>
    </xf>
    <xf numFmtId="0" fontId="11" fillId="11" borderId="423" xfId="0" applyFont="1" applyFill="1" applyBorder="1"/>
    <xf numFmtId="0" fontId="14" fillId="14" borderId="438" xfId="0" applyFont="1" applyFill="1" applyBorder="1" applyAlignment="1">
      <alignment horizontal="center"/>
    </xf>
    <xf numFmtId="0" fontId="14" fillId="14" borderId="183" xfId="0" applyFont="1" applyFill="1" applyBorder="1"/>
    <xf numFmtId="0" fontId="14" fillId="14" borderId="183" xfId="0" applyFont="1" applyFill="1" applyBorder="1" applyAlignment="1">
      <alignment horizontal="center"/>
    </xf>
    <xf numFmtId="0" fontId="14" fillId="14" borderId="206" xfId="0" applyFont="1" applyFill="1" applyBorder="1"/>
    <xf numFmtId="0" fontId="94" fillId="9" borderId="1" xfId="0" applyFont="1" applyFill="1" applyBorder="1" applyAlignment="1">
      <alignment horizontal="center" vertical="center" wrapText="1"/>
    </xf>
    <xf numFmtId="0" fontId="10" fillId="0" borderId="0" xfId="0" applyFont="1" applyAlignment="1">
      <alignment horizontal="center" vertical="center" wrapText="1"/>
    </xf>
    <xf numFmtId="0" fontId="95" fillId="79" borderId="164" xfId="0" applyFont="1" applyFill="1" applyBorder="1" applyAlignment="1">
      <alignment horizontal="center" vertical="center" wrapText="1"/>
    </xf>
    <xf numFmtId="0" fontId="95" fillId="79" borderId="119" xfId="0" applyFont="1" applyFill="1" applyBorder="1" applyAlignment="1">
      <alignment horizontal="center" vertical="center"/>
    </xf>
    <xf numFmtId="0" fontId="95" fillId="79" borderId="692" xfId="0" applyFont="1" applyFill="1" applyBorder="1" applyAlignment="1">
      <alignment horizontal="center" vertical="center" wrapText="1"/>
    </xf>
    <xf numFmtId="0" fontId="94" fillId="62" borderId="119" xfId="0" applyFont="1" applyFill="1" applyBorder="1" applyAlignment="1">
      <alignment horizontal="center" vertical="center" wrapText="1"/>
    </xf>
    <xf numFmtId="0" fontId="14" fillId="0" borderId="84" xfId="0" applyFont="1" applyBorder="1" applyAlignment="1">
      <alignment horizontal="center" vertical="center"/>
    </xf>
    <xf numFmtId="0" fontId="14" fillId="0" borderId="119" xfId="0" applyFont="1" applyBorder="1" applyAlignment="1">
      <alignment horizontal="center" vertical="center"/>
    </xf>
    <xf numFmtId="0" fontId="14" fillId="0" borderId="83" xfId="0" applyFont="1" applyBorder="1" applyAlignment="1">
      <alignment horizontal="center" vertical="center"/>
    </xf>
    <xf numFmtId="0" fontId="14" fillId="0" borderId="84" xfId="0" applyFont="1" applyBorder="1" applyAlignment="1">
      <alignment horizontal="center" vertical="center" wrapText="1"/>
    </xf>
    <xf numFmtId="166" fontId="14" fillId="0" borderId="84" xfId="0" applyNumberFormat="1" applyFont="1" applyBorder="1" applyAlignment="1">
      <alignment horizontal="center" vertical="center"/>
    </xf>
    <xf numFmtId="167" fontId="14" fillId="0" borderId="84" xfId="0" applyNumberFormat="1" applyFont="1" applyBorder="1" applyAlignment="1">
      <alignment horizontal="center" vertical="center"/>
    </xf>
    <xf numFmtId="0" fontId="14" fillId="0" borderId="119" xfId="0" applyFont="1" applyBorder="1" applyAlignment="1">
      <alignment horizontal="center" vertical="center" wrapText="1"/>
    </xf>
    <xf numFmtId="0" fontId="14" fillId="0" borderId="77" xfId="0" applyFont="1" applyBorder="1" applyAlignment="1">
      <alignment horizontal="center" vertical="center" wrapText="1"/>
    </xf>
    <xf numFmtId="0" fontId="10" fillId="0" borderId="119" xfId="0" applyFont="1" applyBorder="1" applyAlignment="1">
      <alignment horizontal="center" vertical="center" wrapText="1"/>
    </xf>
    <xf numFmtId="0" fontId="14" fillId="0" borderId="143" xfId="0" applyFont="1" applyBorder="1" applyAlignment="1">
      <alignment horizontal="center" vertical="center"/>
    </xf>
    <xf numFmtId="0" fontId="14" fillId="0" borderId="75" xfId="0" applyFont="1" applyBorder="1" applyAlignment="1">
      <alignment horizontal="center" vertical="center"/>
    </xf>
    <xf numFmtId="0" fontId="14" fillId="0" borderId="111" xfId="0" applyFont="1" applyBorder="1" applyAlignment="1">
      <alignment horizontal="center" vertical="center"/>
    </xf>
    <xf numFmtId="167" fontId="14" fillId="0" borderId="143" xfId="0" applyNumberFormat="1" applyFont="1" applyBorder="1" applyAlignment="1">
      <alignment horizontal="center" vertical="center"/>
    </xf>
    <xf numFmtId="0" fontId="14" fillId="0" borderId="143" xfId="0" applyFont="1" applyBorder="1" applyAlignment="1">
      <alignment horizontal="center" vertical="center" wrapText="1"/>
    </xf>
    <xf numFmtId="166" fontId="14" fillId="0" borderId="143" xfId="0" applyNumberFormat="1" applyFont="1" applyBorder="1" applyAlignment="1">
      <alignment horizontal="center" vertical="center" wrapText="1"/>
    </xf>
    <xf numFmtId="0" fontId="5" fillId="0" borderId="84" xfId="0" applyFont="1" applyBorder="1" applyAlignment="1">
      <alignment horizontal="center" vertical="center"/>
    </xf>
    <xf numFmtId="0" fontId="5" fillId="0" borderId="75" xfId="0" applyFont="1" applyBorder="1" applyAlignment="1">
      <alignment horizontal="center" vertical="center"/>
    </xf>
    <xf numFmtId="166" fontId="14" fillId="0" borderId="143" xfId="0" applyNumberFormat="1" applyFont="1" applyBorder="1" applyAlignment="1">
      <alignment horizontal="center" vertical="center"/>
    </xf>
    <xf numFmtId="0" fontId="14" fillId="0" borderId="111" xfId="0" applyFont="1" applyBorder="1" applyAlignment="1">
      <alignment horizontal="center" vertical="center" wrapText="1"/>
    </xf>
    <xf numFmtId="0" fontId="14" fillId="0" borderId="94" xfId="0" applyFont="1" applyBorder="1" applyAlignment="1">
      <alignment horizontal="center" vertical="center"/>
    </xf>
    <xf numFmtId="0" fontId="14" fillId="0" borderId="95" xfId="0" applyFont="1" applyBorder="1" applyAlignment="1">
      <alignment horizontal="center" vertical="center"/>
    </xf>
    <xf numFmtId="0" fontId="14" fillId="0" borderId="94" xfId="0" applyFont="1" applyBorder="1" applyAlignment="1">
      <alignment horizontal="center" vertical="center" wrapText="1"/>
    </xf>
    <xf numFmtId="167" fontId="14" fillId="0" borderId="94" xfId="0" applyNumberFormat="1" applyFont="1" applyBorder="1" applyAlignment="1">
      <alignment horizontal="center" vertical="center"/>
    </xf>
    <xf numFmtId="0" fontId="5" fillId="0" borderId="95" xfId="0" applyFont="1" applyBorder="1" applyAlignment="1">
      <alignment horizontal="center" vertical="center"/>
    </xf>
    <xf numFmtId="0" fontId="14" fillId="0" borderId="77" xfId="0" applyFont="1" applyBorder="1" applyAlignment="1">
      <alignment horizontal="center" vertical="center"/>
    </xf>
    <xf numFmtId="167" fontId="14" fillId="0" borderId="119" xfId="0" applyNumberFormat="1" applyFont="1" applyBorder="1" applyAlignment="1">
      <alignment horizontal="center" vertical="center"/>
    </xf>
    <xf numFmtId="166" fontId="14" fillId="0" borderId="119" xfId="0" applyNumberFormat="1" applyFont="1" applyBorder="1" applyAlignment="1">
      <alignment horizontal="center" vertical="center" wrapText="1"/>
    </xf>
    <xf numFmtId="0" fontId="5" fillId="0" borderId="119" xfId="0" applyFont="1" applyBorder="1" applyAlignment="1">
      <alignment horizontal="center" vertical="center"/>
    </xf>
    <xf numFmtId="166" fontId="8" fillId="0" borderId="143" xfId="0" applyNumberFormat="1" applyFont="1" applyBorder="1" applyAlignment="1">
      <alignment horizontal="center" vertical="center"/>
    </xf>
    <xf numFmtId="167" fontId="8" fillId="0" borderId="143" xfId="0" applyNumberFormat="1" applyFont="1" applyBorder="1" applyAlignment="1">
      <alignment horizontal="center" vertical="center"/>
    </xf>
    <xf numFmtId="0" fontId="14" fillId="6" borderId="693" xfId="0" applyFont="1" applyFill="1" applyBorder="1" applyAlignment="1">
      <alignment horizontal="center" vertical="center"/>
    </xf>
    <xf numFmtId="172" fontId="14" fillId="0" borderId="143" xfId="0" applyNumberFormat="1" applyFont="1" applyBorder="1" applyAlignment="1">
      <alignment horizontal="center" vertical="center"/>
    </xf>
    <xf numFmtId="0" fontId="11" fillId="0" borderId="143" xfId="0" applyFont="1" applyBorder="1" applyAlignment="1">
      <alignment horizontal="center" vertical="center"/>
    </xf>
    <xf numFmtId="0" fontId="14" fillId="30" borderId="76" xfId="0" applyFont="1" applyFill="1" applyBorder="1" applyAlignment="1">
      <alignment horizontal="center" vertical="center"/>
    </xf>
    <xf numFmtId="0" fontId="14" fillId="30" borderId="693" xfId="0" applyFont="1" applyFill="1" applyBorder="1" applyAlignment="1">
      <alignment horizontal="center" vertical="center"/>
    </xf>
    <xf numFmtId="0" fontId="10" fillId="30" borderId="119" xfId="0" applyFont="1" applyFill="1" applyBorder="1" applyAlignment="1">
      <alignment horizontal="center" vertical="center"/>
    </xf>
    <xf numFmtId="0" fontId="14" fillId="30" borderId="694" xfId="0" applyFont="1" applyFill="1" applyBorder="1" applyAlignment="1">
      <alignment horizontal="center" vertical="center" wrapText="1"/>
    </xf>
    <xf numFmtId="167" fontId="14" fillId="30" borderId="694" xfId="0" applyNumberFormat="1" applyFont="1" applyFill="1" applyBorder="1" applyAlignment="1">
      <alignment horizontal="center" vertical="center"/>
    </xf>
    <xf numFmtId="0" fontId="14" fillId="30" borderId="694" xfId="0" applyFont="1" applyFill="1" applyBorder="1" applyAlignment="1">
      <alignment horizontal="center" vertical="center"/>
    </xf>
    <xf numFmtId="166" fontId="14" fillId="30" borderId="694" xfId="0" applyNumberFormat="1" applyFont="1" applyFill="1" applyBorder="1" applyAlignment="1">
      <alignment horizontal="center" vertical="center" wrapText="1"/>
    </xf>
    <xf numFmtId="0" fontId="14" fillId="30" borderId="119" xfId="0" applyFont="1" applyFill="1" applyBorder="1" applyAlignment="1">
      <alignment horizontal="center" vertical="center" wrapText="1"/>
    </xf>
    <xf numFmtId="0" fontId="14" fillId="30" borderId="85" xfId="0" applyFont="1" applyFill="1" applyBorder="1" applyAlignment="1">
      <alignment horizontal="center" vertical="center" wrapText="1"/>
    </xf>
    <xf numFmtId="0" fontId="14" fillId="30" borderId="119" xfId="0" applyFont="1" applyFill="1" applyBorder="1" applyAlignment="1">
      <alignment horizontal="center" vertical="center"/>
    </xf>
    <xf numFmtId="0" fontId="14" fillId="0" borderId="75" xfId="0" applyFont="1" applyBorder="1" applyAlignment="1">
      <alignment horizontal="center" vertical="center" wrapText="1"/>
    </xf>
    <xf numFmtId="166" fontId="14" fillId="0" borderId="111" xfId="0" applyNumberFormat="1" applyFont="1" applyBorder="1" applyAlignment="1">
      <alignment horizontal="center" vertical="center" wrapText="1"/>
    </xf>
    <xf numFmtId="0" fontId="14" fillId="80" borderId="694" xfId="0" applyFont="1" applyFill="1" applyBorder="1" applyAlignment="1">
      <alignment horizontal="center" vertical="center" wrapText="1"/>
    </xf>
    <xf numFmtId="0" fontId="11" fillId="0" borderId="143" xfId="0" applyFont="1" applyBorder="1" applyAlignment="1">
      <alignment horizontal="center" vertical="center" wrapText="1"/>
    </xf>
    <xf numFmtId="0" fontId="8" fillId="0" borderId="143" xfId="0" applyFont="1" applyBorder="1" applyAlignment="1">
      <alignment horizontal="center" vertical="center"/>
    </xf>
    <xf numFmtId="0" fontId="14" fillId="0" borderId="0" xfId="0" applyFont="1" applyAlignment="1">
      <alignment horizontal="center" vertical="center" wrapText="1"/>
    </xf>
    <xf numFmtId="167" fontId="14" fillId="0" borderId="0" xfId="0" applyNumberFormat="1" applyFont="1" applyAlignment="1">
      <alignment horizontal="center" vertical="center"/>
    </xf>
    <xf numFmtId="166" fontId="14" fillId="0" borderId="0" xfId="0" applyNumberFormat="1" applyFont="1" applyAlignment="1">
      <alignment horizontal="center" vertical="center" wrapText="1"/>
    </xf>
    <xf numFmtId="0" fontId="96" fillId="0" borderId="119" xfId="0" applyFont="1" applyBorder="1" applyAlignment="1">
      <alignment horizontal="left"/>
    </xf>
    <xf numFmtId="0" fontId="97" fillId="0" borderId="75" xfId="0" applyFont="1" applyBorder="1" applyAlignment="1">
      <alignment horizontal="left"/>
    </xf>
    <xf numFmtId="0" fontId="28" fillId="0" borderId="119" xfId="0" applyFont="1" applyBorder="1" applyAlignment="1">
      <alignment horizontal="center" vertical="center"/>
    </xf>
    <xf numFmtId="0" fontId="28" fillId="0" borderId="119" xfId="0" applyFont="1" applyBorder="1" applyAlignment="1">
      <alignment horizontal="left" vertical="center"/>
    </xf>
    <xf numFmtId="0" fontId="28" fillId="0" borderId="119" xfId="0" applyFont="1" applyBorder="1" applyAlignment="1">
      <alignment horizontal="center" vertical="center" wrapText="1"/>
    </xf>
    <xf numFmtId="0" fontId="9" fillId="0" borderId="119" xfId="0" applyFont="1" applyBorder="1" applyAlignment="1">
      <alignment horizontal="left" vertical="center" wrapText="1"/>
    </xf>
    <xf numFmtId="0" fontId="9" fillId="0" borderId="119" xfId="0" applyFont="1" applyBorder="1" applyAlignment="1">
      <alignment horizontal="center" vertical="center" wrapText="1"/>
    </xf>
    <xf numFmtId="0" fontId="10" fillId="0" borderId="119" xfId="0" applyFont="1" applyBorder="1"/>
    <xf numFmtId="0" fontId="9" fillId="0" borderId="119" xfId="0" applyFont="1" applyBorder="1" applyAlignment="1">
      <alignment wrapText="1"/>
    </xf>
    <xf numFmtId="0" fontId="10" fillId="0" borderId="0" xfId="0" applyFont="1"/>
    <xf numFmtId="0" fontId="9" fillId="0" borderId="91" xfId="0" applyFont="1" applyBorder="1" applyAlignment="1">
      <alignment horizontal="left" vertical="center" wrapText="1"/>
    </xf>
    <xf numFmtId="0" fontId="6" fillId="0" borderId="119" xfId="0" applyFont="1" applyBorder="1" applyAlignment="1">
      <alignment horizontal="center" vertical="center" wrapText="1"/>
    </xf>
    <xf numFmtId="0" fontId="9" fillId="0" borderId="119" xfId="0" applyFont="1" applyBorder="1" applyAlignment="1">
      <alignment horizontal="center" wrapText="1"/>
    </xf>
    <xf numFmtId="0" fontId="9" fillId="0" borderId="119" xfId="0" applyFont="1" applyBorder="1" applyAlignment="1">
      <alignment vertical="center" wrapText="1"/>
    </xf>
    <xf numFmtId="0" fontId="91" fillId="0" borderId="119" xfId="0" applyFont="1" applyBorder="1" applyAlignment="1">
      <alignment horizontal="center" vertical="center" wrapText="1"/>
    </xf>
    <xf numFmtId="0" fontId="9" fillId="0" borderId="119" xfId="0" applyFont="1" applyBorder="1" applyAlignment="1">
      <alignment horizontal="left" vertical="center"/>
    </xf>
    <xf numFmtId="0" fontId="9" fillId="0" borderId="91" xfId="0" applyFont="1" applyBorder="1" applyAlignment="1">
      <alignment horizontal="center" vertical="center" wrapText="1"/>
    </xf>
    <xf numFmtId="0" fontId="10" fillId="0" borderId="91" xfId="0" applyFont="1" applyBorder="1"/>
    <xf numFmtId="0" fontId="6" fillId="0" borderId="119" xfId="0" applyFont="1" applyBorder="1" applyAlignment="1">
      <alignment horizontal="left" vertical="center" wrapText="1"/>
    </xf>
    <xf numFmtId="0" fontId="9" fillId="0" borderId="119" xfId="0" applyFont="1" applyBorder="1" applyAlignment="1">
      <alignment horizontal="center" vertical="center"/>
    </xf>
    <xf numFmtId="0" fontId="10" fillId="0" borderId="119" xfId="0" applyFont="1" applyBorder="1" applyAlignment="1">
      <alignment horizontal="left" vertical="center" wrapText="1"/>
    </xf>
    <xf numFmtId="0" fontId="3" fillId="14" borderId="1" xfId="0" applyFont="1" applyFill="1" applyBorder="1"/>
    <xf numFmtId="0" fontId="12" fillId="16" borderId="2" xfId="0" applyFont="1" applyFill="1" applyBorder="1" applyAlignment="1">
      <alignment horizontal="center" vertical="center"/>
    </xf>
    <xf numFmtId="0" fontId="13" fillId="0" borderId="3" xfId="0" applyFont="1" applyBorder="1"/>
    <xf numFmtId="0" fontId="12" fillId="17" borderId="2" xfId="0" applyFont="1" applyFill="1" applyBorder="1" applyAlignment="1">
      <alignment horizontal="center" vertical="center"/>
    </xf>
    <xf numFmtId="0" fontId="12" fillId="18" borderId="2" xfId="0" applyFont="1" applyFill="1" applyBorder="1" applyAlignment="1">
      <alignment horizontal="center" vertical="center"/>
    </xf>
    <xf numFmtId="0" fontId="12" fillId="19" borderId="2" xfId="0" applyFont="1" applyFill="1" applyBorder="1" applyAlignment="1">
      <alignment horizontal="left" vertical="center"/>
    </xf>
    <xf numFmtId="0" fontId="12" fillId="20" borderId="2" xfId="0" applyFont="1" applyFill="1" applyBorder="1" applyAlignment="1">
      <alignment horizontal="center" vertical="center"/>
    </xf>
    <xf numFmtId="170" fontId="10" fillId="0" borderId="77" xfId="0" applyNumberFormat="1" applyFont="1" applyBorder="1" applyAlignment="1">
      <alignment horizontal="left" vertical="center"/>
    </xf>
    <xf numFmtId="0" fontId="13" fillId="0" borderId="83" xfId="0" applyFont="1" applyBorder="1"/>
    <xf numFmtId="0" fontId="13" fillId="0" borderId="78" xfId="0" applyFont="1" applyBorder="1"/>
    <xf numFmtId="0" fontId="28" fillId="25" borderId="106" xfId="0" applyFont="1" applyFill="1" applyBorder="1" applyAlignment="1">
      <alignment horizontal="left" vertical="center"/>
    </xf>
    <xf numFmtId="0" fontId="13" fillId="0" borderId="107" xfId="0" applyFont="1" applyBorder="1"/>
    <xf numFmtId="0" fontId="13" fillId="0" borderId="108" xfId="0" applyFont="1" applyBorder="1"/>
    <xf numFmtId="0" fontId="13" fillId="0" borderId="84" xfId="0" applyFont="1" applyBorder="1"/>
    <xf numFmtId="170" fontId="10" fillId="25" borderId="131" xfId="0" applyNumberFormat="1" applyFont="1" applyFill="1" applyBorder="1" applyAlignment="1">
      <alignment horizontal="left" vertical="center"/>
    </xf>
    <xf numFmtId="0" fontId="13" fillId="0" borderId="71" xfId="0" applyFont="1" applyBorder="1"/>
    <xf numFmtId="0" fontId="13" fillId="0" borderId="133" xfId="0" applyFont="1" applyBorder="1"/>
    <xf numFmtId="0" fontId="28" fillId="25" borderId="166" xfId="0" applyFont="1" applyFill="1" applyBorder="1" applyAlignment="1">
      <alignment horizontal="left" vertical="center"/>
    </xf>
    <xf numFmtId="0" fontId="13" fillId="0" borderId="68" xfId="0" applyFont="1" applyBorder="1"/>
    <xf numFmtId="0" fontId="13" fillId="0" borderId="69" xfId="0" applyFont="1" applyBorder="1"/>
    <xf numFmtId="0" fontId="11" fillId="14" borderId="109" xfId="0" applyFont="1" applyFill="1" applyBorder="1" applyAlignment="1">
      <alignment horizontal="left" vertical="center"/>
    </xf>
    <xf numFmtId="1" fontId="14" fillId="14" borderId="77" xfId="0" applyNumberFormat="1" applyFont="1" applyFill="1" applyBorder="1" applyAlignment="1">
      <alignment horizontal="left" vertical="center"/>
    </xf>
    <xf numFmtId="170" fontId="10" fillId="25" borderId="166" xfId="0" applyNumberFormat="1" applyFont="1" applyFill="1" applyBorder="1" applyAlignment="1">
      <alignment horizontal="left" vertical="center"/>
    </xf>
    <xf numFmtId="0" fontId="10" fillId="0" borderId="67" xfId="0" applyFont="1" applyBorder="1" applyAlignment="1">
      <alignment horizontal="left" vertical="center"/>
    </xf>
    <xf numFmtId="0" fontId="28" fillId="25" borderId="67" xfId="0" applyFont="1" applyFill="1" applyBorder="1" applyAlignment="1">
      <alignment horizontal="left" vertical="center"/>
    </xf>
    <xf numFmtId="0" fontId="28" fillId="25" borderId="171" xfId="0" applyFont="1" applyFill="1" applyBorder="1" applyAlignment="1">
      <alignment horizontal="left" vertical="center"/>
    </xf>
    <xf numFmtId="0" fontId="13" fillId="0" borderId="172" xfId="0" applyFont="1" applyBorder="1"/>
    <xf numFmtId="0" fontId="28" fillId="25" borderId="131" xfId="0" applyFont="1" applyFill="1" applyBorder="1" applyAlignment="1">
      <alignment horizontal="left" vertical="center"/>
    </xf>
    <xf numFmtId="170" fontId="10" fillId="14" borderId="77" xfId="0" applyNumberFormat="1" applyFont="1" applyFill="1" applyBorder="1" applyAlignment="1">
      <alignment horizontal="left" vertical="center"/>
    </xf>
    <xf numFmtId="171" fontId="10" fillId="0" borderId="77" xfId="0" applyNumberFormat="1" applyFont="1" applyBorder="1" applyAlignment="1">
      <alignment horizontal="left" vertical="center"/>
    </xf>
    <xf numFmtId="170" fontId="28" fillId="14" borderId="77" xfId="0" applyNumberFormat="1" applyFont="1" applyFill="1" applyBorder="1" applyAlignment="1">
      <alignment horizontal="left" vertical="center"/>
    </xf>
    <xf numFmtId="0" fontId="14" fillId="14" borderId="77" xfId="0" applyFont="1" applyFill="1" applyBorder="1" applyAlignment="1">
      <alignment horizontal="left" vertical="center"/>
    </xf>
    <xf numFmtId="0" fontId="28" fillId="25" borderId="113" xfId="0" applyFont="1" applyFill="1" applyBorder="1" applyAlignment="1">
      <alignment horizontal="left" vertical="center"/>
    </xf>
    <xf numFmtId="170" fontId="28" fillId="25" borderId="171" xfId="0" applyNumberFormat="1" applyFont="1" applyFill="1" applyBorder="1" applyAlignment="1">
      <alignment horizontal="left" vertical="center"/>
    </xf>
    <xf numFmtId="0" fontId="11" fillId="0" borderId="109" xfId="0" applyFont="1" applyBorder="1" applyAlignment="1">
      <alignment horizontal="left" vertical="center"/>
    </xf>
    <xf numFmtId="1" fontId="14" fillId="0" borderId="77" xfId="0" applyNumberFormat="1" applyFont="1" applyBorder="1" applyAlignment="1">
      <alignment horizontal="left" vertical="center"/>
    </xf>
    <xf numFmtId="0" fontId="25" fillId="0" borderId="89" xfId="0" applyFont="1" applyBorder="1" applyAlignment="1">
      <alignment horizontal="left" vertical="center"/>
    </xf>
    <xf numFmtId="0" fontId="13" fillId="0" borderId="80" xfId="0" applyFont="1" applyBorder="1"/>
    <xf numFmtId="0" fontId="13" fillId="0" borderId="90" xfId="0" applyFont="1" applyBorder="1"/>
    <xf numFmtId="0" fontId="14" fillId="0" borderId="77" xfId="0" applyFont="1" applyBorder="1" applyAlignment="1">
      <alignment horizontal="left" vertical="center"/>
    </xf>
    <xf numFmtId="0" fontId="14" fillId="0" borderId="80" xfId="0" applyFont="1" applyBorder="1" applyAlignment="1">
      <alignment horizontal="left" vertical="center"/>
    </xf>
    <xf numFmtId="0" fontId="25" fillId="0" borderId="109" xfId="0" applyFont="1" applyBorder="1" applyAlignment="1">
      <alignment horizontal="left" vertical="center"/>
    </xf>
    <xf numFmtId="0" fontId="11" fillId="25" borderId="109" xfId="0" applyFont="1" applyFill="1" applyBorder="1" applyAlignment="1">
      <alignment horizontal="left" vertical="center"/>
    </xf>
    <xf numFmtId="0" fontId="14" fillId="0" borderId="109" xfId="0" applyFont="1" applyBorder="1" applyAlignment="1">
      <alignment horizontal="left" vertical="center"/>
    </xf>
    <xf numFmtId="0" fontId="11" fillId="25" borderId="113" xfId="0" applyFont="1" applyFill="1" applyBorder="1" applyAlignment="1">
      <alignment horizontal="left" vertical="center"/>
    </xf>
    <xf numFmtId="0" fontId="13" fillId="0" borderId="114" xfId="0" applyFont="1" applyBorder="1"/>
    <xf numFmtId="0" fontId="13" fillId="0" borderId="115" xfId="0" applyFont="1" applyBorder="1"/>
    <xf numFmtId="0" fontId="11" fillId="25" borderId="88" xfId="0" applyFont="1" applyFill="1" applyBorder="1" applyAlignment="1">
      <alignment horizontal="left" vertical="center"/>
    </xf>
    <xf numFmtId="0" fontId="13" fillId="0" borderId="92" xfId="0" applyFont="1" applyBorder="1"/>
    <xf numFmtId="0" fontId="13" fillId="0" borderId="120" xfId="0" applyFont="1" applyBorder="1"/>
    <xf numFmtId="0" fontId="11" fillId="25" borderId="116" xfId="0" applyFont="1" applyFill="1" applyBorder="1" applyAlignment="1">
      <alignment horizontal="left" vertical="center"/>
    </xf>
    <xf numFmtId="0" fontId="13" fillId="0" borderId="117" xfId="0" applyFont="1" applyBorder="1"/>
    <xf numFmtId="0" fontId="13" fillId="0" borderId="118" xfId="0" applyFont="1" applyBorder="1"/>
    <xf numFmtId="0" fontId="14" fillId="0" borderId="101" xfId="0" applyFont="1" applyBorder="1" applyAlignment="1">
      <alignment horizontal="left" vertical="center"/>
    </xf>
    <xf numFmtId="0" fontId="13" fillId="0" borderId="104" xfId="0" applyFont="1" applyBorder="1"/>
    <xf numFmtId="0" fontId="13" fillId="0" borderId="105" xfId="0" applyFont="1" applyBorder="1"/>
    <xf numFmtId="0" fontId="14" fillId="0" borderId="131" xfId="0" applyFont="1" applyBorder="1" applyAlignment="1">
      <alignment horizontal="left" vertical="center"/>
    </xf>
    <xf numFmtId="0" fontId="14" fillId="0" borderId="89" xfId="0" applyFont="1" applyBorder="1" applyAlignment="1">
      <alignment horizontal="left" vertical="center"/>
    </xf>
    <xf numFmtId="0" fontId="13" fillId="0" borderId="81" xfId="0" applyFont="1" applyBorder="1"/>
    <xf numFmtId="0" fontId="14" fillId="0" borderId="146" xfId="0" applyFont="1" applyBorder="1" applyAlignment="1">
      <alignment horizontal="left" vertical="center"/>
    </xf>
    <xf numFmtId="0" fontId="13" fillId="0" borderId="146" xfId="0" applyFont="1" applyBorder="1"/>
    <xf numFmtId="0" fontId="13" fillId="0" borderId="147" xfId="0" applyFont="1" applyBorder="1"/>
    <xf numFmtId="0" fontId="14" fillId="14" borderId="109" xfId="0" applyFont="1" applyFill="1" applyBorder="1" applyAlignment="1">
      <alignment horizontal="left" vertical="center"/>
    </xf>
    <xf numFmtId="0" fontId="14" fillId="28" borderId="109" xfId="0" applyFont="1" applyFill="1" applyBorder="1" applyAlignment="1">
      <alignment horizontal="left" vertical="center"/>
    </xf>
    <xf numFmtId="0" fontId="14" fillId="28" borderId="77" xfId="0" applyFont="1" applyFill="1" applyBorder="1" applyAlignment="1">
      <alignment horizontal="left" vertical="center"/>
    </xf>
    <xf numFmtId="0" fontId="11" fillId="22" borderId="109" xfId="0" applyFont="1" applyFill="1" applyBorder="1" applyAlignment="1">
      <alignment horizontal="left" vertical="center"/>
    </xf>
    <xf numFmtId="0" fontId="14" fillId="22" borderId="125" xfId="0" applyFont="1" applyFill="1" applyBorder="1" applyAlignment="1">
      <alignment horizontal="left" vertical="center"/>
    </xf>
    <xf numFmtId="0" fontId="13" fillId="0" borderId="126" xfId="0" applyFont="1" applyBorder="1"/>
    <xf numFmtId="0" fontId="13" fillId="0" borderId="127" xfId="0" applyFont="1" applyBorder="1"/>
    <xf numFmtId="0" fontId="11" fillId="14" borderId="106" xfId="0" applyFont="1" applyFill="1" applyBorder="1" applyAlignment="1">
      <alignment horizontal="left" vertical="center"/>
    </xf>
    <xf numFmtId="0" fontId="11" fillId="22" borderId="128" xfId="0" applyFont="1" applyFill="1" applyBorder="1" applyAlignment="1">
      <alignment horizontal="left" vertical="center"/>
    </xf>
    <xf numFmtId="0" fontId="13" fillId="0" borderId="97" xfId="0" applyFont="1" applyBorder="1"/>
    <xf numFmtId="0" fontId="11" fillId="22" borderId="129" xfId="0" applyFont="1" applyFill="1" applyBorder="1" applyAlignment="1">
      <alignment horizontal="left" vertical="center"/>
    </xf>
    <xf numFmtId="0" fontId="13" fillId="0" borderId="130" xfId="0" applyFont="1" applyBorder="1"/>
    <xf numFmtId="0" fontId="13" fillId="0" borderId="98" xfId="0" applyFont="1" applyBorder="1"/>
    <xf numFmtId="0" fontId="13" fillId="0" borderId="99" xfId="0" applyFont="1" applyBorder="1"/>
    <xf numFmtId="0" fontId="28" fillId="22" borderId="131" xfId="0" applyFont="1" applyFill="1" applyBorder="1" applyAlignment="1">
      <alignment horizontal="left" vertical="center"/>
    </xf>
    <xf numFmtId="0" fontId="13" fillId="0" borderId="132" xfId="0" applyFont="1" applyBorder="1"/>
    <xf numFmtId="0" fontId="11" fillId="22" borderId="131" xfId="0" applyFont="1" applyFill="1" applyBorder="1" applyAlignment="1">
      <alignment horizontal="left" vertical="center"/>
    </xf>
    <xf numFmtId="0" fontId="11" fillId="22" borderId="101" xfId="0" applyFont="1" applyFill="1" applyBorder="1" applyAlignment="1">
      <alignment horizontal="left" vertical="center"/>
    </xf>
    <xf numFmtId="0" fontId="11" fillId="0" borderId="91" xfId="0" applyFont="1" applyBorder="1" applyAlignment="1">
      <alignment horizontal="left" vertical="center"/>
    </xf>
    <xf numFmtId="0" fontId="13" fillId="0" borderId="95" xfId="0" applyFont="1" applyBorder="1"/>
    <xf numFmtId="0" fontId="13" fillId="0" borderId="75" xfId="0" applyFont="1" applyBorder="1"/>
    <xf numFmtId="0" fontId="14" fillId="0" borderId="139" xfId="0" applyFont="1" applyBorder="1" applyAlignment="1">
      <alignment horizontal="left" vertical="center"/>
    </xf>
    <xf numFmtId="0" fontId="13" fillId="0" borderId="111" xfId="0" applyFont="1" applyBorder="1"/>
    <xf numFmtId="0" fontId="13" fillId="0" borderId="112" xfId="0" applyFont="1" applyBorder="1"/>
    <xf numFmtId="0" fontId="14" fillId="0" borderId="91" xfId="0" applyFont="1" applyBorder="1" applyAlignment="1">
      <alignment horizontal="left" vertical="center"/>
    </xf>
    <xf numFmtId="0" fontId="13" fillId="0" borderId="100" xfId="0" applyFont="1" applyBorder="1"/>
    <xf numFmtId="0" fontId="11" fillId="35" borderId="91" xfId="0" applyFont="1" applyFill="1" applyBorder="1" applyAlignment="1">
      <alignment horizontal="left" vertical="center"/>
    </xf>
    <xf numFmtId="0" fontId="11" fillId="33" borderId="91" xfId="0" applyFont="1" applyFill="1" applyBorder="1" applyAlignment="1">
      <alignment horizontal="left" vertical="center"/>
    </xf>
    <xf numFmtId="0" fontId="14" fillId="14" borderId="148" xfId="0" applyFont="1" applyFill="1" applyBorder="1" applyAlignment="1">
      <alignment horizontal="left" vertical="center"/>
    </xf>
    <xf numFmtId="0" fontId="13" fillId="0" borderId="149" xfId="0" applyFont="1" applyBorder="1"/>
    <xf numFmtId="0" fontId="13" fillId="0" borderId="150" xfId="0" applyFont="1" applyBorder="1"/>
    <xf numFmtId="0" fontId="11" fillId="25" borderId="67" xfId="0" applyFont="1" applyFill="1" applyBorder="1" applyAlignment="1">
      <alignment horizontal="left" vertical="center"/>
    </xf>
    <xf numFmtId="0" fontId="11" fillId="25" borderId="131" xfId="0" applyFont="1" applyFill="1" applyBorder="1" applyAlignment="1">
      <alignment horizontal="left" vertical="center"/>
    </xf>
    <xf numFmtId="0" fontId="11" fillId="0" borderId="131" xfId="0" applyFont="1" applyBorder="1" applyAlignment="1">
      <alignment horizontal="left" vertical="center"/>
    </xf>
    <xf numFmtId="0" fontId="26" fillId="28" borderId="128" xfId="0" applyFont="1" applyFill="1" applyBorder="1" applyAlignment="1">
      <alignment horizontal="left" vertical="center"/>
    </xf>
    <xf numFmtId="0" fontId="25" fillId="28" borderId="129" xfId="0" applyFont="1" applyFill="1" applyBorder="1" applyAlignment="1">
      <alignment horizontal="left" vertical="center"/>
    </xf>
    <xf numFmtId="0" fontId="13" fillId="0" borderId="93" xfId="0" applyFont="1" applyBorder="1"/>
    <xf numFmtId="0" fontId="13" fillId="0" borderId="94" xfId="0" applyFont="1" applyBorder="1"/>
    <xf numFmtId="0" fontId="26" fillId="14" borderId="128" xfId="0" applyFont="1" applyFill="1" applyBorder="1" applyAlignment="1">
      <alignment horizontal="left" vertical="center"/>
    </xf>
    <xf numFmtId="0" fontId="14" fillId="14" borderId="129" xfId="0" applyFont="1" applyFill="1" applyBorder="1" applyAlignment="1">
      <alignment horizontal="left" vertical="center"/>
    </xf>
    <xf numFmtId="168" fontId="10" fillId="14" borderId="91" xfId="0" applyNumberFormat="1" applyFont="1" applyFill="1" applyBorder="1" applyAlignment="1">
      <alignment horizontal="left" vertical="center"/>
    </xf>
    <xf numFmtId="0" fontId="14" fillId="14" borderId="91" xfId="0" applyFont="1" applyFill="1" applyBorder="1" applyAlignment="1">
      <alignment horizontal="left" vertical="center"/>
    </xf>
    <xf numFmtId="0" fontId="10" fillId="0" borderId="91" xfId="0" applyFont="1" applyBorder="1" applyAlignment="1">
      <alignment horizontal="left" vertical="center"/>
    </xf>
    <xf numFmtId="168" fontId="10" fillId="0" borderId="91" xfId="0" applyNumberFormat="1" applyFont="1" applyBorder="1" applyAlignment="1">
      <alignment horizontal="left" vertical="center"/>
    </xf>
    <xf numFmtId="0" fontId="11" fillId="0" borderId="130" xfId="0" applyFont="1" applyBorder="1" applyAlignment="1">
      <alignment horizontal="left" vertical="center"/>
    </xf>
    <xf numFmtId="0" fontId="13" fillId="0" borderId="143" xfId="0" applyFont="1" applyBorder="1"/>
    <xf numFmtId="0" fontId="11" fillId="0" borderId="90" xfId="0" applyFont="1" applyBorder="1" applyAlignment="1">
      <alignment horizontal="left" vertical="center"/>
    </xf>
    <xf numFmtId="0" fontId="11" fillId="29" borderId="135" xfId="0" applyFont="1" applyFill="1" applyBorder="1" applyAlignment="1">
      <alignment horizontal="left" vertical="center"/>
    </xf>
    <xf numFmtId="0" fontId="14" fillId="0" borderId="135" xfId="0" applyFont="1" applyBorder="1" applyAlignment="1">
      <alignment horizontal="left" vertical="center"/>
    </xf>
    <xf numFmtId="0" fontId="11" fillId="30" borderId="91" xfId="0" applyFont="1" applyFill="1" applyBorder="1" applyAlignment="1">
      <alignment horizontal="left" vertical="center"/>
    </xf>
    <xf numFmtId="0" fontId="11" fillId="31" borderId="137" xfId="0" applyFont="1" applyFill="1" applyBorder="1" applyAlignment="1">
      <alignment horizontal="left" vertical="center"/>
    </xf>
    <xf numFmtId="0" fontId="13" fillId="0" borderId="138" xfId="0" applyFont="1" applyBorder="1"/>
    <xf numFmtId="0" fontId="13" fillId="0" borderId="140" xfId="0" applyFont="1" applyBorder="1"/>
    <xf numFmtId="0" fontId="0" fillId="0" borderId="0" xfId="0"/>
    <xf numFmtId="0" fontId="11" fillId="29" borderId="141" xfId="0" applyFont="1" applyFill="1" applyBorder="1" applyAlignment="1">
      <alignment horizontal="left" vertical="center"/>
    </xf>
    <xf numFmtId="0" fontId="13" fillId="0" borderId="142" xfId="0" applyFont="1" applyBorder="1"/>
    <xf numFmtId="0" fontId="13" fillId="0" borderId="144" xfId="0" applyFont="1" applyBorder="1"/>
    <xf numFmtId="0" fontId="14" fillId="0" borderId="95" xfId="0" applyFont="1" applyBorder="1" applyAlignment="1">
      <alignment horizontal="left" vertical="center"/>
    </xf>
    <xf numFmtId="0" fontId="11" fillId="0" borderId="135" xfId="0" applyFont="1" applyBorder="1" applyAlignment="1">
      <alignment horizontal="left" vertical="center"/>
    </xf>
    <xf numFmtId="0" fontId="11" fillId="32" borderId="91" xfId="0" applyFont="1" applyFill="1" applyBorder="1" applyAlignment="1">
      <alignment horizontal="left" vertical="center"/>
    </xf>
    <xf numFmtId="0" fontId="11" fillId="31" borderId="145" xfId="0" applyFont="1" applyFill="1" applyBorder="1" applyAlignment="1">
      <alignment horizontal="left" vertical="center"/>
    </xf>
    <xf numFmtId="0" fontId="11" fillId="34" borderId="91" xfId="0" applyFont="1" applyFill="1" applyBorder="1" applyAlignment="1">
      <alignment horizontal="left" vertical="center"/>
    </xf>
    <xf numFmtId="0" fontId="11" fillId="32" borderId="135" xfId="0" applyFont="1" applyFill="1" applyBorder="1" applyAlignment="1">
      <alignment horizontal="left" vertical="center"/>
    </xf>
    <xf numFmtId="0" fontId="11" fillId="25" borderId="151" xfId="0" applyFont="1" applyFill="1" applyBorder="1" applyAlignment="1">
      <alignment horizontal="left" vertical="center"/>
    </xf>
    <xf numFmtId="0" fontId="25" fillId="14" borderId="67" xfId="0" applyFont="1" applyFill="1" applyBorder="1" applyAlignment="1">
      <alignment horizontal="left" vertical="center"/>
    </xf>
    <xf numFmtId="0" fontId="11" fillId="25" borderId="70" xfId="0" applyFont="1" applyFill="1" applyBorder="1" applyAlignment="1">
      <alignment horizontal="left" vertical="center"/>
    </xf>
    <xf numFmtId="0" fontId="11" fillId="25" borderId="91" xfId="0" applyFont="1" applyFill="1" applyBorder="1" applyAlignment="1">
      <alignment horizontal="left" vertical="center"/>
    </xf>
    <xf numFmtId="0" fontId="28" fillId="25" borderId="77" xfId="0" applyFont="1" applyFill="1" applyBorder="1" applyAlignment="1">
      <alignment horizontal="left" vertical="center"/>
    </xf>
    <xf numFmtId="0" fontId="28" fillId="25" borderId="156" xfId="0" applyFont="1" applyFill="1" applyBorder="1" applyAlignment="1">
      <alignment horizontal="left" vertical="center"/>
    </xf>
    <xf numFmtId="0" fontId="13" fillId="0" borderId="157" xfId="0" applyFont="1" applyBorder="1"/>
    <xf numFmtId="0" fontId="25" fillId="0" borderId="110" xfId="0" applyFont="1" applyBorder="1" applyAlignment="1">
      <alignment horizontal="left" vertical="center"/>
    </xf>
    <xf numFmtId="0" fontId="11" fillId="27" borderId="109" xfId="0" applyFont="1" applyFill="1" applyBorder="1" applyAlignment="1">
      <alignment horizontal="left" vertical="center"/>
    </xf>
    <xf numFmtId="0" fontId="14" fillId="0" borderId="121" xfId="0" applyFont="1" applyBorder="1" applyAlignment="1">
      <alignment horizontal="left" vertical="center"/>
    </xf>
    <xf numFmtId="0" fontId="13" fillId="0" borderId="122" xfId="0" applyFont="1" applyBorder="1"/>
    <xf numFmtId="0" fontId="25" fillId="0" borderId="79" xfId="0" applyFont="1" applyBorder="1" applyAlignment="1">
      <alignment horizontal="left" vertical="center"/>
    </xf>
    <xf numFmtId="0" fontId="13" fillId="0" borderId="64" xfId="0" applyFont="1" applyBorder="1"/>
    <xf numFmtId="0" fontId="13" fillId="0" borderId="110" xfId="0" applyFont="1" applyBorder="1"/>
    <xf numFmtId="0" fontId="25" fillId="0" borderId="77" xfId="0" applyFont="1" applyBorder="1" applyAlignment="1">
      <alignment horizontal="left" vertical="center"/>
    </xf>
    <xf numFmtId="0" fontId="26" fillId="0" borderId="77" xfId="0" applyFont="1" applyBorder="1" applyAlignment="1">
      <alignment horizontal="left" vertical="center"/>
    </xf>
    <xf numFmtId="0" fontId="26" fillId="0" borderId="89" xfId="0" applyFont="1" applyBorder="1" applyAlignment="1">
      <alignment horizontal="left" vertical="center"/>
    </xf>
    <xf numFmtId="0" fontId="11" fillId="0" borderId="61" xfId="0" applyFont="1" applyBorder="1" applyAlignment="1">
      <alignment horizontal="left" vertical="center"/>
    </xf>
    <xf numFmtId="0" fontId="13" fillId="0" borderId="66" xfId="0" applyFont="1" applyBorder="1"/>
    <xf numFmtId="0" fontId="11" fillId="0" borderId="62" xfId="0" applyFont="1" applyBorder="1" applyAlignment="1">
      <alignment horizontal="left" vertical="center"/>
    </xf>
    <xf numFmtId="0" fontId="13" fillId="0" borderId="62" xfId="0" applyFont="1" applyBorder="1"/>
    <xf numFmtId="0" fontId="13" fillId="0" borderId="63" xfId="0" applyFont="1" applyBorder="1"/>
    <xf numFmtId="0" fontId="13" fillId="0" borderId="65" xfId="0" applyFont="1" applyBorder="1"/>
    <xf numFmtId="0" fontId="14" fillId="0" borderId="67" xfId="0" applyFont="1" applyBorder="1" applyAlignment="1">
      <alignment horizontal="left" vertical="center"/>
    </xf>
    <xf numFmtId="0" fontId="11" fillId="14" borderId="77" xfId="0" applyFont="1" applyFill="1" applyBorder="1" applyAlignment="1">
      <alignment horizontal="left" vertical="center"/>
    </xf>
    <xf numFmtId="0" fontId="14" fillId="0" borderId="79" xfId="0" applyFont="1" applyBorder="1" applyAlignment="1">
      <alignment horizontal="left" vertical="center"/>
    </xf>
    <xf numFmtId="0" fontId="11" fillId="0" borderId="77" xfId="0" applyFont="1" applyBorder="1" applyAlignment="1">
      <alignment horizontal="left" vertical="center"/>
    </xf>
    <xf numFmtId="0" fontId="27" fillId="0" borderId="77" xfId="0" applyFont="1" applyBorder="1" applyAlignment="1">
      <alignment horizontal="left" vertical="center"/>
    </xf>
    <xf numFmtId="0" fontId="28" fillId="0" borderId="77" xfId="0" applyFont="1" applyBorder="1" applyAlignment="1">
      <alignment horizontal="left" vertical="center"/>
    </xf>
    <xf numFmtId="0" fontId="11" fillId="25" borderId="77" xfId="0" applyFont="1" applyFill="1" applyBorder="1" applyAlignment="1">
      <alignment horizontal="left" vertical="center"/>
    </xf>
    <xf numFmtId="0" fontId="11" fillId="14" borderId="96" xfId="0" applyFont="1" applyFill="1" applyBorder="1" applyAlignment="1">
      <alignment horizontal="left" vertical="center"/>
    </xf>
    <xf numFmtId="0" fontId="11" fillId="25" borderId="101" xfId="0" applyFont="1" applyFill="1" applyBorder="1" applyAlignment="1">
      <alignment horizontal="left" vertical="center"/>
    </xf>
    <xf numFmtId="0" fontId="13" fillId="0" borderId="102" xfId="0" applyFont="1" applyBorder="1"/>
    <xf numFmtId="0" fontId="11" fillId="14" borderId="103" xfId="0" applyFont="1" applyFill="1" applyBorder="1" applyAlignment="1">
      <alignment horizontal="left" vertical="center"/>
    </xf>
    <xf numFmtId="0" fontId="14" fillId="0" borderId="64" xfId="0" applyFont="1" applyBorder="1" applyAlignment="1">
      <alignment horizontal="left" vertical="center"/>
    </xf>
    <xf numFmtId="0" fontId="11" fillId="25" borderId="106" xfId="0" applyFont="1" applyFill="1" applyBorder="1" applyAlignment="1">
      <alignment horizontal="left" vertical="center"/>
    </xf>
    <xf numFmtId="0" fontId="31" fillId="36" borderId="0" xfId="0" applyFont="1" applyFill="1" applyAlignment="1">
      <alignment horizontal="center" vertical="center"/>
    </xf>
    <xf numFmtId="0" fontId="31" fillId="37" borderId="0" xfId="0" applyFont="1" applyFill="1" applyAlignment="1">
      <alignment horizontal="center" vertical="center"/>
    </xf>
    <xf numFmtId="0" fontId="3" fillId="0" borderId="0" xfId="0" applyFont="1" applyAlignment="1">
      <alignment horizontal="center" vertical="center"/>
    </xf>
    <xf numFmtId="0" fontId="28" fillId="21" borderId="173" xfId="0" applyFont="1" applyFill="1" applyBorder="1" applyAlignment="1">
      <alignment horizontal="left" vertical="center" wrapText="1"/>
    </xf>
    <xf numFmtId="0" fontId="28" fillId="21" borderId="173" xfId="0" applyFont="1" applyFill="1" applyBorder="1" applyAlignment="1">
      <alignment horizontal="center" vertical="center" wrapText="1"/>
    </xf>
    <xf numFmtId="0" fontId="3" fillId="0" borderId="0" xfId="0" applyFont="1" applyAlignment="1">
      <alignment horizontal="center" vertical="center" wrapText="1"/>
    </xf>
    <xf numFmtId="0" fontId="5" fillId="0" borderId="0" xfId="0" applyFont="1" applyAlignment="1">
      <alignment horizontal="center" vertical="center"/>
    </xf>
    <xf numFmtId="49" fontId="5" fillId="0" borderId="0" xfId="0" applyNumberFormat="1" applyFont="1" applyAlignment="1">
      <alignment horizontal="center" vertical="center"/>
    </xf>
    <xf numFmtId="1" fontId="5" fillId="14" borderId="173" xfId="0" applyNumberFormat="1" applyFont="1" applyFill="1" applyBorder="1" applyAlignment="1">
      <alignment horizontal="center" vertical="center"/>
    </xf>
    <xf numFmtId="0" fontId="60" fillId="0" borderId="453" xfId="0" applyFont="1" applyBorder="1" applyAlignment="1">
      <alignment horizontal="center" vertical="center" wrapText="1"/>
    </xf>
    <xf numFmtId="0" fontId="13" fillId="0" borderId="453" xfId="0" applyFont="1" applyBorder="1"/>
    <xf numFmtId="0" fontId="60" fillId="0" borderId="453" xfId="0" applyFont="1" applyBorder="1" applyAlignment="1">
      <alignment horizontal="left" vertical="center" wrapText="1"/>
    </xf>
    <xf numFmtId="0" fontId="60" fillId="0" borderId="483" xfId="0" applyFont="1" applyBorder="1" applyAlignment="1">
      <alignment horizontal="center" vertical="center" wrapText="1"/>
    </xf>
    <xf numFmtId="0" fontId="13" fillId="0" borderId="483" xfId="0" applyFont="1" applyBorder="1"/>
    <xf numFmtId="0" fontId="60" fillId="0" borderId="483" xfId="0" applyFont="1" applyBorder="1" applyAlignment="1">
      <alignment horizontal="left" vertical="center" wrapText="1"/>
    </xf>
    <xf numFmtId="0" fontId="58" fillId="17" borderId="487" xfId="0" applyFont="1" applyFill="1" applyBorder="1" applyAlignment="1">
      <alignment horizontal="center" vertical="center"/>
    </xf>
    <xf numFmtId="0" fontId="13" fillId="0" borderId="488" xfId="0" applyFont="1" applyBorder="1"/>
    <xf numFmtId="0" fontId="13" fillId="0" borderId="489" xfId="0" applyFont="1" applyBorder="1"/>
    <xf numFmtId="0" fontId="58" fillId="7" borderId="452" xfId="0" applyFont="1" applyFill="1" applyBorder="1" applyAlignment="1">
      <alignment horizontal="center" vertical="center"/>
    </xf>
    <xf numFmtId="0" fontId="13" fillId="0" borderId="474" xfId="0" applyFont="1" applyBorder="1"/>
    <xf numFmtId="0" fontId="58" fillId="25" borderId="452" xfId="0" applyFont="1" applyFill="1" applyBorder="1" applyAlignment="1">
      <alignment horizontal="center" vertical="center" wrapText="1"/>
    </xf>
    <xf numFmtId="0" fontId="58" fillId="22" borderId="452" xfId="0" applyFont="1" applyFill="1" applyBorder="1" applyAlignment="1">
      <alignment horizontal="center" vertical="center"/>
    </xf>
    <xf numFmtId="0" fontId="60" fillId="39" borderId="452" xfId="0" applyFont="1" applyFill="1" applyBorder="1" applyAlignment="1">
      <alignment horizontal="center" vertical="center"/>
    </xf>
    <xf numFmtId="0" fontId="60" fillId="0" borderId="471" xfId="0" applyFont="1" applyBorder="1" applyAlignment="1">
      <alignment horizontal="center" vertical="center" wrapText="1"/>
    </xf>
    <xf numFmtId="0" fontId="13" fillId="0" borderId="471" xfId="0" applyFont="1" applyBorder="1"/>
    <xf numFmtId="0" fontId="78" fillId="0" borderId="428" xfId="0" applyFont="1" applyBorder="1" applyAlignment="1">
      <alignment horizontal="center" vertical="center" wrapText="1"/>
    </xf>
    <xf numFmtId="0" fontId="13" fillId="0" borderId="428" xfId="0" applyFont="1" applyBorder="1"/>
    <xf numFmtId="0" fontId="13" fillId="0" borderId="454" xfId="0" applyFont="1" applyBorder="1"/>
    <xf numFmtId="0" fontId="60" fillId="0" borderId="528" xfId="0" applyFont="1" applyBorder="1" applyAlignment="1">
      <alignment horizontal="left" vertical="center" wrapText="1"/>
    </xf>
    <xf numFmtId="0" fontId="13" fillId="0" borderId="528" xfId="0" applyFont="1" applyBorder="1"/>
    <xf numFmtId="0" fontId="60" fillId="0" borderId="19" xfId="0" applyFont="1" applyBorder="1" applyAlignment="1">
      <alignment horizontal="left" vertical="center" wrapText="1"/>
    </xf>
    <xf numFmtId="0" fontId="13" fillId="0" borderId="19" xfId="0" applyFont="1" applyBorder="1"/>
    <xf numFmtId="0" fontId="60" fillId="0" borderId="289" xfId="0" applyFont="1" applyBorder="1" applyAlignment="1">
      <alignment horizontal="center" vertical="center" wrapText="1"/>
    </xf>
    <xf numFmtId="0" fontId="13" fillId="0" borderId="289" xfId="0" applyFont="1" applyBorder="1"/>
    <xf numFmtId="0" fontId="60" fillId="0" borderId="289" xfId="0" applyFont="1" applyBorder="1" applyAlignment="1">
      <alignment horizontal="left" vertical="center" wrapText="1"/>
    </xf>
    <xf numFmtId="0" fontId="52" fillId="4" borderId="329" xfId="0" applyFont="1" applyFill="1" applyBorder="1" applyAlignment="1">
      <alignment horizontal="center" vertical="center" textRotation="90"/>
    </xf>
    <xf numFmtId="0" fontId="13" fillId="0" borderId="371" xfId="0" applyFont="1" applyBorder="1"/>
    <xf numFmtId="0" fontId="52" fillId="64" borderId="329" xfId="0" applyFont="1" applyFill="1" applyBorder="1" applyAlignment="1">
      <alignment horizontal="center" vertical="center" textRotation="90"/>
    </xf>
    <xf numFmtId="0" fontId="72" fillId="69" borderId="173" xfId="0" applyFont="1" applyFill="1" applyBorder="1" applyAlignment="1">
      <alignment horizontal="center" vertical="center" textRotation="90" wrapText="1"/>
    </xf>
    <xf numFmtId="0" fontId="60" fillId="0" borderId="426" xfId="0" applyFont="1" applyBorder="1" applyAlignment="1">
      <alignment horizontal="left" vertical="center" wrapText="1"/>
    </xf>
    <xf numFmtId="0" fontId="13" fillId="0" borderId="426" xfId="0" applyFont="1" applyBorder="1"/>
    <xf numFmtId="0" fontId="52" fillId="7" borderId="439" xfId="0" applyFont="1" applyFill="1" applyBorder="1" applyAlignment="1">
      <alignment horizontal="center" vertical="center" textRotation="90"/>
    </xf>
    <xf numFmtId="0" fontId="13" fillId="0" borderId="498" xfId="0" applyFont="1" applyBorder="1"/>
    <xf numFmtId="0" fontId="60" fillId="0" borderId="19" xfId="0" applyFont="1" applyBorder="1" applyAlignment="1">
      <alignment horizontal="center" vertical="center" wrapText="1"/>
    </xf>
    <xf numFmtId="0" fontId="58" fillId="75" borderId="515" xfId="0" applyFont="1" applyFill="1" applyBorder="1" applyAlignment="1">
      <alignment horizontal="left" vertical="center"/>
    </xf>
    <xf numFmtId="0" fontId="13" fillId="0" borderId="516" xfId="0" applyFont="1" applyBorder="1"/>
    <xf numFmtId="0" fontId="58" fillId="75" borderId="515" xfId="0" applyFont="1" applyFill="1" applyBorder="1" applyAlignment="1">
      <alignment horizontal="center" vertical="center"/>
    </xf>
    <xf numFmtId="0" fontId="60" fillId="76" borderId="515" xfId="0" applyFont="1" applyFill="1" applyBorder="1" applyAlignment="1">
      <alignment horizontal="left" vertical="center"/>
    </xf>
    <xf numFmtId="0" fontId="60" fillId="76" borderId="515" xfId="0" applyFont="1" applyFill="1" applyBorder="1" applyAlignment="1">
      <alignment horizontal="center" vertical="center"/>
    </xf>
    <xf numFmtId="0" fontId="60" fillId="0" borderId="539" xfId="0" applyFont="1" applyBorder="1" applyAlignment="1">
      <alignment horizontal="center" vertical="center" wrapText="1"/>
    </xf>
    <xf numFmtId="0" fontId="13" fillId="0" borderId="539" xfId="0" applyFont="1" applyBorder="1"/>
    <xf numFmtId="0" fontId="58" fillId="74" borderId="509" xfId="0" applyFont="1" applyFill="1" applyBorder="1" applyAlignment="1">
      <alignment horizontal="left" vertical="center"/>
    </xf>
    <xf numFmtId="0" fontId="13" fillId="0" borderId="510" xfId="0" applyFont="1" applyBorder="1"/>
    <xf numFmtId="0" fontId="13" fillId="0" borderId="511" xfId="0" applyFont="1" applyBorder="1"/>
    <xf numFmtId="0" fontId="58" fillId="74" borderId="509" xfId="0" applyFont="1" applyFill="1" applyBorder="1" applyAlignment="1">
      <alignment horizontal="center" vertical="center"/>
    </xf>
    <xf numFmtId="0" fontId="58" fillId="8" borderId="515" xfId="0" applyFont="1" applyFill="1" applyBorder="1" applyAlignment="1">
      <alignment horizontal="left" vertical="center"/>
    </xf>
    <xf numFmtId="0" fontId="58" fillId="44" borderId="515" xfId="0" applyFont="1" applyFill="1" applyBorder="1" applyAlignment="1">
      <alignment horizontal="left" vertical="center" wrapText="1"/>
    </xf>
    <xf numFmtId="0" fontId="58" fillId="8" borderId="515" xfId="0" applyFont="1" applyFill="1" applyBorder="1" applyAlignment="1">
      <alignment horizontal="center" vertical="center"/>
    </xf>
    <xf numFmtId="0" fontId="58" fillId="44" borderId="515" xfId="0" applyFont="1" applyFill="1" applyBorder="1" applyAlignment="1">
      <alignment horizontal="center" vertical="center" wrapText="1"/>
    </xf>
    <xf numFmtId="0" fontId="60" fillId="0" borderId="528" xfId="0" applyFont="1" applyBorder="1" applyAlignment="1">
      <alignment horizontal="center" vertical="center" wrapText="1"/>
    </xf>
    <xf numFmtId="0" fontId="60" fillId="0" borderId="33" xfId="0" applyFont="1" applyBorder="1" applyAlignment="1">
      <alignment horizontal="center" vertical="center" wrapText="1"/>
    </xf>
    <xf numFmtId="0" fontId="13" fillId="0" borderId="33" xfId="0" applyFont="1" applyBorder="1"/>
    <xf numFmtId="0" fontId="60" fillId="0" borderId="535" xfId="0" applyFont="1" applyBorder="1" applyAlignment="1">
      <alignment horizontal="center" vertical="center" wrapText="1"/>
    </xf>
    <xf numFmtId="0" fontId="13" fillId="0" borderId="535" xfId="0" applyFont="1" applyBorder="1"/>
    <xf numFmtId="0" fontId="60" fillId="0" borderId="480" xfId="0" applyFont="1" applyBorder="1" applyAlignment="1">
      <alignment horizontal="center" vertical="center" wrapText="1"/>
    </xf>
    <xf numFmtId="0" fontId="13" fillId="0" borderId="480" xfId="0" applyFont="1" applyBorder="1"/>
    <xf numFmtId="0" fontId="60" fillId="0" borderId="476" xfId="0" applyFont="1" applyBorder="1" applyAlignment="1">
      <alignment horizontal="center" vertical="center" wrapText="1"/>
    </xf>
    <xf numFmtId="0" fontId="13" fillId="0" borderId="476" xfId="0" applyFont="1" applyBorder="1"/>
    <xf numFmtId="0" fontId="60" fillId="0" borderId="314" xfId="0" applyFont="1" applyBorder="1" applyAlignment="1">
      <alignment horizontal="center" vertical="center" wrapText="1"/>
    </xf>
    <xf numFmtId="0" fontId="13" fillId="0" borderId="314" xfId="0" applyFont="1" applyBorder="1"/>
    <xf numFmtId="0" fontId="60" fillId="0" borderId="314" xfId="0" applyFont="1" applyBorder="1" applyAlignment="1">
      <alignment horizontal="left" vertical="center" wrapText="1"/>
    </xf>
    <xf numFmtId="0" fontId="60" fillId="0" borderId="318" xfId="0" applyFont="1" applyBorder="1" applyAlignment="1">
      <alignment horizontal="center" vertical="center" wrapText="1"/>
    </xf>
    <xf numFmtId="0" fontId="13" fillId="0" borderId="318" xfId="0" applyFont="1" applyBorder="1"/>
    <xf numFmtId="0" fontId="60" fillId="0" borderId="318" xfId="0" applyFont="1" applyBorder="1" applyAlignment="1">
      <alignment horizontal="left" vertical="center" wrapText="1"/>
    </xf>
    <xf numFmtId="0" fontId="60" fillId="0" borderId="323" xfId="0" applyFont="1" applyBorder="1" applyAlignment="1">
      <alignment horizontal="center" vertical="center" wrapText="1"/>
    </xf>
    <xf numFmtId="0" fontId="13" fillId="0" borderId="323" xfId="0" applyFont="1" applyBorder="1"/>
    <xf numFmtId="0" fontId="60" fillId="0" borderId="323" xfId="0" applyFont="1" applyBorder="1" applyAlignment="1">
      <alignment horizontal="left" vertical="center" wrapText="1"/>
    </xf>
    <xf numFmtId="0" fontId="52" fillId="3" borderId="274" xfId="0" applyFont="1" applyFill="1" applyBorder="1" applyAlignment="1">
      <alignment horizontal="center" vertical="center" textRotation="90"/>
    </xf>
    <xf numFmtId="0" fontId="13" fillId="0" borderId="326" xfId="0" applyFont="1" applyBorder="1"/>
    <xf numFmtId="0" fontId="58" fillId="55" borderId="280" xfId="0" applyFont="1" applyFill="1" applyBorder="1" applyAlignment="1">
      <alignment horizontal="center" vertical="center"/>
    </xf>
    <xf numFmtId="0" fontId="13" fillId="0" borderId="281" xfId="0" applyFont="1" applyBorder="1"/>
    <xf numFmtId="0" fontId="13" fillId="0" borderId="282" xfId="0" applyFont="1" applyBorder="1"/>
    <xf numFmtId="0" fontId="58" fillId="55" borderId="280" xfId="0" applyFont="1" applyFill="1" applyBorder="1" applyAlignment="1">
      <alignment horizontal="left" vertical="center"/>
    </xf>
    <xf numFmtId="0" fontId="58" fillId="56" borderId="288" xfId="0" applyFont="1" applyFill="1" applyBorder="1" applyAlignment="1">
      <alignment horizontal="center" vertical="center"/>
    </xf>
    <xf numFmtId="0" fontId="13" fillId="0" borderId="290" xfId="0" applyFont="1" applyBorder="1"/>
    <xf numFmtId="0" fontId="60" fillId="57" borderId="288" xfId="0" applyFont="1" applyFill="1" applyBorder="1" applyAlignment="1">
      <alignment horizontal="center" vertical="center"/>
    </xf>
    <xf numFmtId="0" fontId="60" fillId="0" borderId="426" xfId="0" applyFont="1" applyBorder="1" applyAlignment="1">
      <alignment horizontal="center" vertical="center" wrapText="1"/>
    </xf>
    <xf numFmtId="0" fontId="60" fillId="0" borderId="428" xfId="0" applyFont="1" applyBorder="1" applyAlignment="1">
      <alignment horizontal="center" vertical="center" wrapText="1"/>
    </xf>
    <xf numFmtId="0" fontId="60" fillId="0" borderId="431" xfId="0" applyFont="1" applyBorder="1" applyAlignment="1">
      <alignment horizontal="center" vertical="center" wrapText="1"/>
    </xf>
    <xf numFmtId="0" fontId="13" fillId="0" borderId="431" xfId="0" applyFont="1" applyBorder="1"/>
    <xf numFmtId="0" fontId="60" fillId="0" borderId="435" xfId="0" applyFont="1" applyBorder="1" applyAlignment="1">
      <alignment horizontal="center" vertical="center" wrapText="1"/>
    </xf>
    <xf numFmtId="0" fontId="13" fillId="0" borderId="435" xfId="0" applyFont="1" applyBorder="1"/>
    <xf numFmtId="0" fontId="60" fillId="0" borderId="431" xfId="0" applyFont="1" applyBorder="1" applyAlignment="1">
      <alignment horizontal="left" vertical="center" wrapText="1"/>
    </xf>
    <xf numFmtId="0" fontId="60" fillId="0" borderId="428" xfId="0" applyFont="1" applyBorder="1" applyAlignment="1">
      <alignment horizontal="left" vertical="center" wrapText="1"/>
    </xf>
    <xf numFmtId="0" fontId="60" fillId="0" borderId="435" xfId="0" applyFont="1" applyBorder="1" applyAlignment="1">
      <alignment horizontal="left" vertical="center" wrapText="1"/>
    </xf>
    <xf numFmtId="0" fontId="58" fillId="22" borderId="452" xfId="0" applyFont="1" applyFill="1" applyBorder="1" applyAlignment="1">
      <alignment horizontal="left" vertical="center"/>
    </xf>
    <xf numFmtId="0" fontId="60" fillId="39" borderId="452" xfId="0" applyFont="1" applyFill="1" applyBorder="1" applyAlignment="1">
      <alignment horizontal="left" vertical="center"/>
    </xf>
    <xf numFmtId="0" fontId="60" fillId="0" borderId="471" xfId="0" applyFont="1" applyBorder="1" applyAlignment="1">
      <alignment horizontal="left" vertical="center" wrapText="1"/>
    </xf>
    <xf numFmtId="0" fontId="58" fillId="7" borderId="452" xfId="0" applyFont="1" applyFill="1" applyBorder="1" applyAlignment="1">
      <alignment horizontal="left" vertical="center"/>
    </xf>
    <xf numFmtId="0" fontId="58" fillId="25" borderId="452" xfId="0" applyFont="1" applyFill="1" applyBorder="1" applyAlignment="1">
      <alignment horizontal="left" vertical="center" wrapText="1"/>
    </xf>
    <xf numFmtId="0" fontId="60" fillId="0" borderId="476" xfId="0" applyFont="1" applyBorder="1" applyAlignment="1">
      <alignment horizontal="left" vertical="center" wrapText="1"/>
    </xf>
    <xf numFmtId="0" fontId="60" fillId="0" borderId="480" xfId="0" applyFont="1" applyBorder="1" applyAlignment="1">
      <alignment horizontal="left" vertical="center" wrapText="1"/>
    </xf>
    <xf numFmtId="0" fontId="60" fillId="0" borderId="33" xfId="0" applyFont="1" applyBorder="1" applyAlignment="1">
      <alignment horizontal="left" vertical="center" wrapText="1"/>
    </xf>
    <xf numFmtId="0" fontId="60" fillId="0" borderId="535" xfId="0" applyFont="1" applyBorder="1" applyAlignment="1">
      <alignment horizontal="left" vertical="center" wrapText="1"/>
    </xf>
    <xf numFmtId="0" fontId="60" fillId="0" borderId="539" xfId="0" applyFont="1" applyBorder="1" applyAlignment="1">
      <alignment horizontal="left" vertical="center" wrapText="1"/>
    </xf>
    <xf numFmtId="0" fontId="52" fillId="8" borderId="502" xfId="0" applyFont="1" applyFill="1" applyBorder="1" applyAlignment="1">
      <alignment horizontal="center" vertical="center" textRotation="90"/>
    </xf>
    <xf numFmtId="0" fontId="13" fillId="0" borderId="542" xfId="0" applyFont="1" applyBorder="1"/>
    <xf numFmtId="0" fontId="58" fillId="50" borderId="223" xfId="0" applyFont="1" applyFill="1" applyBorder="1" applyAlignment="1">
      <alignment horizontal="left" vertical="center"/>
    </xf>
    <xf numFmtId="0" fontId="13" fillId="0" borderId="224" xfId="0" applyFont="1" applyBorder="1"/>
    <xf numFmtId="0" fontId="58" fillId="50" borderId="223" xfId="0" applyFont="1" applyFill="1" applyBorder="1" applyAlignment="1">
      <alignment horizontal="center" vertical="center"/>
    </xf>
    <xf numFmtId="0" fontId="58" fillId="51" borderId="223" xfId="0" applyFont="1" applyFill="1" applyBorder="1" applyAlignment="1">
      <alignment horizontal="center" vertical="center" wrapText="1"/>
    </xf>
    <xf numFmtId="0" fontId="58" fillId="51" borderId="223" xfId="0" applyFont="1" applyFill="1" applyBorder="1" applyAlignment="1">
      <alignment horizontal="left" vertical="center" wrapText="1"/>
    </xf>
    <xf numFmtId="0" fontId="58" fillId="2" borderId="223" xfId="0" applyFont="1" applyFill="1" applyBorder="1" applyAlignment="1">
      <alignment horizontal="center" vertical="center"/>
    </xf>
    <xf numFmtId="0" fontId="58" fillId="2" borderId="223" xfId="0" applyFont="1" applyFill="1" applyBorder="1" applyAlignment="1">
      <alignment horizontal="left" vertical="center"/>
    </xf>
    <xf numFmtId="0" fontId="60" fillId="52" borderId="223" xfId="0" applyFont="1" applyFill="1" applyBorder="1" applyAlignment="1">
      <alignment horizontal="left" vertical="center"/>
    </xf>
    <xf numFmtId="0" fontId="60" fillId="0" borderId="231" xfId="0" applyFont="1" applyBorder="1" applyAlignment="1">
      <alignment horizontal="left" vertical="center" wrapText="1"/>
    </xf>
    <xf numFmtId="0" fontId="13" fillId="0" borderId="231" xfId="0" applyFont="1" applyBorder="1"/>
    <xf numFmtId="0" fontId="60" fillId="0" borderId="231" xfId="0" applyFont="1" applyBorder="1" applyAlignment="1">
      <alignment horizontal="center" vertical="center" wrapText="1"/>
    </xf>
    <xf numFmtId="0" fontId="60" fillId="52" borderId="223" xfId="0" applyFont="1" applyFill="1" applyBorder="1" applyAlignment="1">
      <alignment horizontal="center" vertical="center"/>
    </xf>
    <xf numFmtId="0" fontId="60" fillId="0" borderId="235" xfId="0" applyFont="1" applyBorder="1" applyAlignment="1">
      <alignment horizontal="center" vertical="center" wrapText="1"/>
    </xf>
    <xf numFmtId="0" fontId="13" fillId="0" borderId="235" xfId="0" applyFont="1" applyBorder="1"/>
    <xf numFmtId="0" fontId="60" fillId="0" borderId="235" xfId="0" applyFont="1" applyBorder="1" applyAlignment="1">
      <alignment horizontal="left" vertical="center" wrapText="1"/>
    </xf>
    <xf numFmtId="0" fontId="60" fillId="0" borderId="239" xfId="0" applyFont="1" applyBorder="1" applyAlignment="1">
      <alignment horizontal="center" vertical="center" wrapText="1"/>
    </xf>
    <xf numFmtId="0" fontId="13" fillId="0" borderId="239" xfId="0" applyFont="1" applyBorder="1"/>
    <xf numFmtId="0" fontId="60" fillId="0" borderId="239" xfId="0" applyFont="1" applyBorder="1" applyAlignment="1">
      <alignment horizontal="left" vertical="center" wrapText="1"/>
    </xf>
    <xf numFmtId="0" fontId="60" fillId="0" borderId="260" xfId="0" applyFont="1" applyBorder="1" applyAlignment="1">
      <alignment horizontal="center" vertical="center" wrapText="1"/>
    </xf>
    <xf numFmtId="0" fontId="13" fillId="0" borderId="260" xfId="0" applyFont="1" applyBorder="1"/>
    <xf numFmtId="0" fontId="60" fillId="0" borderId="260" xfId="0" applyFont="1" applyBorder="1" applyAlignment="1">
      <alignment horizontal="left" vertical="center" wrapText="1"/>
    </xf>
    <xf numFmtId="0" fontId="60" fillId="0" borderId="244" xfId="0" applyFont="1" applyBorder="1" applyAlignment="1">
      <alignment horizontal="center" vertical="center" wrapText="1"/>
    </xf>
    <xf numFmtId="0" fontId="13" fillId="0" borderId="244" xfId="0" applyFont="1" applyBorder="1"/>
    <xf numFmtId="0" fontId="60" fillId="0" borderId="244" xfId="0" applyFont="1" applyBorder="1" applyAlignment="1">
      <alignment horizontal="left" vertical="center" wrapText="1"/>
    </xf>
    <xf numFmtId="0" fontId="60" fillId="0" borderId="262" xfId="0" applyFont="1" applyBorder="1" applyAlignment="1">
      <alignment horizontal="left" vertical="center" wrapText="1"/>
    </xf>
    <xf numFmtId="0" fontId="13" fillId="0" borderId="262" xfId="0" applyFont="1" applyBorder="1"/>
    <xf numFmtId="0" fontId="60" fillId="0" borderId="242" xfId="0" applyFont="1" applyBorder="1" applyAlignment="1">
      <alignment horizontal="center" vertical="center" wrapText="1"/>
    </xf>
    <xf numFmtId="0" fontId="13" fillId="0" borderId="242" xfId="0" applyFont="1" applyBorder="1"/>
    <xf numFmtId="0" fontId="58" fillId="49" borderId="218" xfId="0" applyFont="1" applyFill="1" applyBorder="1" applyAlignment="1">
      <alignment horizontal="center" vertical="center"/>
    </xf>
    <xf numFmtId="0" fontId="13" fillId="0" borderId="219" xfId="0" applyFont="1" applyBorder="1"/>
    <xf numFmtId="0" fontId="13" fillId="0" borderId="220" xfId="0" applyFont="1" applyBorder="1"/>
    <xf numFmtId="0" fontId="60" fillId="53" borderId="223" xfId="0" applyFont="1" applyFill="1" applyBorder="1" applyAlignment="1">
      <alignment horizontal="center" vertical="center" wrapText="1"/>
    </xf>
    <xf numFmtId="0" fontId="60" fillId="46" borderId="223" xfId="0" applyFont="1" applyFill="1" applyBorder="1" applyAlignment="1">
      <alignment horizontal="center" vertical="center" wrapText="1"/>
    </xf>
    <xf numFmtId="0" fontId="66" fillId="54" borderId="266" xfId="0" applyFont="1" applyFill="1" applyBorder="1" applyAlignment="1">
      <alignment horizontal="center" vertical="center"/>
    </xf>
    <xf numFmtId="0" fontId="13" fillId="0" borderId="267" xfId="0" applyFont="1" applyBorder="1"/>
    <xf numFmtId="0" fontId="13" fillId="0" borderId="268" xfId="0" applyFont="1" applyBorder="1"/>
    <xf numFmtId="0" fontId="47" fillId="9" borderId="207" xfId="0" applyFont="1" applyFill="1" applyBorder="1" applyAlignment="1">
      <alignment horizontal="center" vertical="center"/>
    </xf>
    <xf numFmtId="0" fontId="13" fillId="0" borderId="208" xfId="0" applyFont="1" applyBorder="1"/>
    <xf numFmtId="0" fontId="7" fillId="0" borderId="209" xfId="0" applyFont="1" applyBorder="1" applyAlignment="1">
      <alignment horizontal="center" vertical="center"/>
    </xf>
    <xf numFmtId="0" fontId="48" fillId="0" borderId="209" xfId="0" applyFont="1" applyBorder="1" applyAlignment="1">
      <alignment horizontal="center" vertical="center"/>
    </xf>
    <xf numFmtId="0" fontId="49" fillId="0" borderId="210" xfId="0" applyFont="1" applyBorder="1" applyAlignment="1">
      <alignment horizontal="center" vertical="center"/>
    </xf>
    <xf numFmtId="0" fontId="13" fillId="0" borderId="210" xfId="0" applyFont="1" applyBorder="1"/>
    <xf numFmtId="0" fontId="7" fillId="0" borderId="211" xfId="0" applyFont="1" applyBorder="1" applyAlignment="1">
      <alignment horizontal="center" vertical="center"/>
    </xf>
    <xf numFmtId="0" fontId="13" fillId="0" borderId="212" xfId="0" applyFont="1" applyBorder="1"/>
    <xf numFmtId="0" fontId="52" fillId="2" borderId="213" xfId="0" applyFont="1" applyFill="1" applyBorder="1" applyAlignment="1">
      <alignment horizontal="center" vertical="center" textRotation="90"/>
    </xf>
    <xf numFmtId="0" fontId="13" fillId="0" borderId="270" xfId="0" applyFont="1" applyBorder="1"/>
    <xf numFmtId="0" fontId="58" fillId="56" borderId="288" xfId="0" applyFont="1" applyFill="1" applyBorder="1" applyAlignment="1">
      <alignment horizontal="left" vertical="center"/>
    </xf>
    <xf numFmtId="0" fontId="58" fillId="3" borderId="288" xfId="0" applyFont="1" applyFill="1" applyBorder="1" applyAlignment="1">
      <alignment horizontal="left" vertical="center" wrapText="1"/>
    </xf>
    <xf numFmtId="0" fontId="58" fillId="3" borderId="288" xfId="0" applyFont="1" applyFill="1" applyBorder="1" applyAlignment="1">
      <alignment horizontal="center" vertical="center" wrapText="1"/>
    </xf>
    <xf numFmtId="0" fontId="58" fillId="35" borderId="288" xfId="0" applyFont="1" applyFill="1" applyBorder="1" applyAlignment="1">
      <alignment horizontal="center" vertical="center"/>
    </xf>
    <xf numFmtId="0" fontId="58" fillId="35" borderId="288" xfId="0" applyFont="1" applyFill="1" applyBorder="1" applyAlignment="1">
      <alignment horizontal="left" vertical="center"/>
    </xf>
    <xf numFmtId="0" fontId="60" fillId="57" borderId="288" xfId="0" applyFont="1" applyFill="1" applyBorder="1" applyAlignment="1">
      <alignment horizontal="left" vertical="center"/>
    </xf>
    <xf numFmtId="0" fontId="60" fillId="0" borderId="306" xfId="0" applyFont="1" applyBorder="1" applyAlignment="1">
      <alignment horizontal="center" vertical="center" wrapText="1"/>
    </xf>
    <xf numFmtId="0" fontId="13" fillId="0" borderId="306" xfId="0" applyFont="1" applyBorder="1"/>
    <xf numFmtId="0" fontId="60" fillId="0" borderId="343" xfId="0" applyFont="1" applyBorder="1" applyAlignment="1">
      <alignment horizontal="center" vertical="center" wrapText="1"/>
    </xf>
    <xf numFmtId="0" fontId="13" fillId="0" borderId="343" xfId="0" applyFont="1" applyBorder="1"/>
    <xf numFmtId="0" fontId="60" fillId="0" borderId="362" xfId="0" applyFont="1" applyBorder="1" applyAlignment="1">
      <alignment horizontal="center" vertical="center" wrapText="1"/>
    </xf>
    <xf numFmtId="0" fontId="13" fillId="0" borderId="362" xfId="0" applyFont="1" applyBorder="1"/>
    <xf numFmtId="0" fontId="60" fillId="0" borderId="365" xfId="0" applyFont="1" applyBorder="1" applyAlignment="1">
      <alignment horizontal="center" vertical="center" wrapText="1"/>
    </xf>
    <xf numFmtId="0" fontId="13" fillId="0" borderId="365" xfId="0" applyFont="1" applyBorder="1"/>
    <xf numFmtId="0" fontId="60" fillId="0" borderId="368" xfId="0" applyFont="1" applyBorder="1" applyAlignment="1">
      <alignment horizontal="center" vertical="center" wrapText="1"/>
    </xf>
    <xf numFmtId="0" fontId="13" fillId="0" borderId="368" xfId="0" applyFont="1" applyBorder="1"/>
    <xf numFmtId="0" fontId="70" fillId="64" borderId="377" xfId="0" applyFont="1" applyFill="1" applyBorder="1" applyAlignment="1">
      <alignment horizontal="center" vertical="center"/>
    </xf>
    <xf numFmtId="0" fontId="13" fillId="0" borderId="378" xfId="0" applyFont="1" applyBorder="1"/>
    <xf numFmtId="0" fontId="13" fillId="0" borderId="379" xfId="0" applyFont="1" applyBorder="1"/>
    <xf numFmtId="0" fontId="58" fillId="65" borderId="382" xfId="0" applyFont="1" applyFill="1" applyBorder="1" applyAlignment="1">
      <alignment horizontal="center" vertical="center"/>
    </xf>
    <xf numFmtId="0" fontId="13" fillId="0" borderId="383" xfId="0" applyFont="1" applyBorder="1"/>
    <xf numFmtId="0" fontId="13" fillId="0" borderId="384" xfId="0" applyFont="1" applyBorder="1"/>
    <xf numFmtId="0" fontId="58" fillId="42" borderId="382" xfId="0" applyFont="1" applyFill="1" applyBorder="1" applyAlignment="1">
      <alignment horizontal="center" vertical="center" wrapText="1"/>
    </xf>
    <xf numFmtId="0" fontId="58" fillId="5" borderId="382" xfId="0" applyFont="1" applyFill="1" applyBorder="1" applyAlignment="1">
      <alignment horizontal="center" vertical="center"/>
    </xf>
    <xf numFmtId="0" fontId="60" fillId="66" borderId="382" xfId="0" applyFont="1" applyFill="1" applyBorder="1" applyAlignment="1">
      <alignment horizontal="center" vertical="center"/>
    </xf>
    <xf numFmtId="0" fontId="60" fillId="0" borderId="392" xfId="0" applyFont="1" applyBorder="1" applyAlignment="1">
      <alignment horizontal="center" vertical="center" wrapText="1"/>
    </xf>
    <xf numFmtId="0" fontId="13" fillId="0" borderId="392" xfId="0" applyFont="1" applyBorder="1"/>
    <xf numFmtId="0" fontId="60" fillId="0" borderId="383" xfId="0" applyFont="1" applyBorder="1" applyAlignment="1">
      <alignment horizontal="center" vertical="center" wrapText="1"/>
    </xf>
    <xf numFmtId="0" fontId="60" fillId="0" borderId="397" xfId="0" applyFont="1" applyBorder="1" applyAlignment="1">
      <alignment horizontal="center" vertical="center" wrapText="1"/>
    </xf>
    <xf numFmtId="0" fontId="13" fillId="0" borderId="397" xfId="0" applyFont="1" applyBorder="1"/>
    <xf numFmtId="0" fontId="60" fillId="0" borderId="400" xfId="0" applyFont="1" applyBorder="1" applyAlignment="1">
      <alignment horizontal="center" vertical="center" wrapText="1"/>
    </xf>
    <xf numFmtId="0" fontId="13" fillId="0" borderId="400" xfId="0" applyFont="1" applyBorder="1"/>
    <xf numFmtId="0" fontId="60" fillId="0" borderId="403" xfId="0" applyFont="1" applyBorder="1" applyAlignment="1">
      <alignment horizontal="center" vertical="center" wrapText="1"/>
    </xf>
    <xf numFmtId="0" fontId="13" fillId="0" borderId="403" xfId="0" applyFont="1" applyBorder="1"/>
    <xf numFmtId="0" fontId="70" fillId="60" borderId="337" xfId="0" applyFont="1" applyFill="1" applyBorder="1" applyAlignment="1">
      <alignment horizontal="center" vertical="center"/>
    </xf>
    <xf numFmtId="0" fontId="13" fillId="0" borderId="338" xfId="0" applyFont="1" applyBorder="1"/>
    <xf numFmtId="0" fontId="13" fillId="0" borderId="339" xfId="0" applyFont="1" applyBorder="1"/>
    <xf numFmtId="0" fontId="58" fillId="61" borderId="342" xfId="0" applyFont="1" applyFill="1" applyBorder="1" applyAlignment="1">
      <alignment horizontal="center" vertical="center"/>
    </xf>
    <xf numFmtId="0" fontId="13" fillId="0" borderId="344" xfId="0" applyFont="1" applyBorder="1"/>
    <xf numFmtId="0" fontId="58" fillId="4" borderId="342" xfId="0" applyFont="1" applyFill="1" applyBorder="1" applyAlignment="1">
      <alignment horizontal="center" vertical="center"/>
    </xf>
    <xf numFmtId="0" fontId="60" fillId="63" borderId="342" xfId="0" applyFont="1" applyFill="1" applyBorder="1" applyAlignment="1">
      <alignment horizontal="center" vertical="center"/>
    </xf>
    <xf numFmtId="0" fontId="58" fillId="62" borderId="342" xfId="0" applyFont="1" applyFill="1" applyBorder="1" applyAlignment="1">
      <alignment horizontal="center" vertical="center" wrapText="1"/>
    </xf>
    <xf numFmtId="0" fontId="60" fillId="0" borderId="358" xfId="0" applyFont="1" applyBorder="1" applyAlignment="1">
      <alignment horizontal="center" vertical="center" wrapText="1"/>
    </xf>
    <xf numFmtId="0" fontId="13" fillId="0" borderId="358" xfId="0" applyFont="1" applyBorder="1"/>
    <xf numFmtId="0" fontId="66" fillId="54" borderId="408" xfId="0" applyFont="1" applyFill="1" applyBorder="1" applyAlignment="1">
      <alignment horizontal="center" vertical="center"/>
    </xf>
    <xf numFmtId="0" fontId="56" fillId="22" borderId="555" xfId="0" applyFont="1" applyFill="1" applyBorder="1" applyAlignment="1">
      <alignment horizontal="center" vertical="center"/>
    </xf>
    <xf numFmtId="0" fontId="13" fillId="0" borderId="556" xfId="0" applyFont="1" applyBorder="1"/>
    <xf numFmtId="0" fontId="13" fillId="0" borderId="558" xfId="0" applyFont="1" applyBorder="1"/>
    <xf numFmtId="0" fontId="65" fillId="2" borderId="562" xfId="0" applyFont="1" applyFill="1" applyBorder="1" applyAlignment="1">
      <alignment horizontal="center" vertical="center"/>
    </xf>
    <xf numFmtId="0" fontId="13" fillId="0" borderId="563" xfId="0" applyFont="1" applyBorder="1"/>
    <xf numFmtId="0" fontId="13" fillId="0" borderId="565" xfId="0" applyFont="1" applyBorder="1"/>
    <xf numFmtId="0" fontId="65" fillId="78" borderId="562" xfId="0" applyFont="1" applyFill="1" applyBorder="1" applyAlignment="1">
      <alignment horizontal="center" vertical="center"/>
    </xf>
    <xf numFmtId="0" fontId="65" fillId="4" borderId="562" xfId="0" applyFont="1" applyFill="1" applyBorder="1" applyAlignment="1">
      <alignment horizontal="center" vertical="center"/>
    </xf>
    <xf numFmtId="0" fontId="65" fillId="5" borderId="562" xfId="0" applyFont="1" applyFill="1" applyBorder="1" applyAlignment="1">
      <alignment horizontal="center" vertical="center"/>
    </xf>
    <xf numFmtId="0" fontId="85" fillId="9" borderId="207" xfId="0" applyFont="1" applyFill="1" applyBorder="1" applyAlignment="1">
      <alignment horizontal="center" vertical="center"/>
    </xf>
    <xf numFmtId="0" fontId="86" fillId="0" borderId="209" xfId="0" applyFont="1" applyBorder="1" applyAlignment="1">
      <alignment horizontal="center" vertical="center"/>
    </xf>
    <xf numFmtId="0" fontId="87" fillId="0" borderId="209" xfId="0" applyFont="1" applyBorder="1" applyAlignment="1">
      <alignment horizontal="center" vertical="center"/>
    </xf>
    <xf numFmtId="0" fontId="86" fillId="0" borderId="211" xfId="0" applyFont="1" applyBorder="1" applyAlignment="1">
      <alignment horizontal="center" vertical="center"/>
    </xf>
    <xf numFmtId="0" fontId="56" fillId="22" borderId="554" xfId="0" applyFont="1" applyFill="1" applyBorder="1" applyAlignment="1">
      <alignment horizontal="center" vertical="center" textRotation="90"/>
    </xf>
    <xf numFmtId="0" fontId="13" fillId="0" borderId="559" xfId="0" applyFont="1" applyBorder="1"/>
    <xf numFmtId="0" fontId="65" fillId="6" borderId="562" xfId="0" applyFont="1" applyFill="1" applyBorder="1" applyAlignment="1">
      <alignment horizontal="center" vertical="center"/>
    </xf>
    <xf numFmtId="0" fontId="88" fillId="0" borderId="562" xfId="0" applyFont="1" applyBorder="1" applyAlignment="1">
      <alignment horizontal="center" vertical="center"/>
    </xf>
    <xf numFmtId="0" fontId="88" fillId="0" borderId="574" xfId="0" applyFont="1" applyBorder="1" applyAlignment="1">
      <alignment horizontal="center" vertical="center"/>
    </xf>
    <xf numFmtId="0" fontId="13" fillId="0" borderId="575" xfId="0" applyFont="1" applyBorder="1"/>
    <xf numFmtId="0" fontId="88" fillId="0" borderId="576" xfId="0" applyFont="1" applyBorder="1" applyAlignment="1">
      <alignment horizontal="center" vertical="center"/>
    </xf>
    <xf numFmtId="0" fontId="88" fillId="0" borderId="570" xfId="0" applyFont="1" applyBorder="1" applyAlignment="1">
      <alignment horizontal="center" vertical="center"/>
    </xf>
    <xf numFmtId="0" fontId="88" fillId="0" borderId="571" xfId="0" applyFont="1" applyBorder="1" applyAlignment="1">
      <alignment horizontal="center" vertical="center"/>
    </xf>
    <xf numFmtId="0" fontId="13" fillId="0" borderId="572" xfId="0" applyFont="1" applyBorder="1"/>
    <xf numFmtId="0" fontId="88" fillId="0" borderId="573" xfId="0" applyFont="1" applyBorder="1" applyAlignment="1">
      <alignment horizontal="center" vertical="center"/>
    </xf>
    <xf numFmtId="0" fontId="13" fillId="0" borderId="557" xfId="0" applyFont="1" applyBorder="1"/>
    <xf numFmtId="0" fontId="13" fillId="0" borderId="564" xfId="0" applyFont="1" applyBorder="1"/>
    <xf numFmtId="0" fontId="13" fillId="0" borderId="569" xfId="0" applyFont="1" applyBorder="1"/>
    <xf numFmtId="0" fontId="49" fillId="39" borderId="578" xfId="0" applyFont="1" applyFill="1" applyBorder="1" applyAlignment="1">
      <alignment horizontal="center" vertical="center" wrapText="1"/>
    </xf>
    <xf numFmtId="0" fontId="13" fillId="0" borderId="567" xfId="0" applyFont="1" applyBorder="1"/>
    <xf numFmtId="0" fontId="49" fillId="9" borderId="578" xfId="0" applyFont="1" applyFill="1" applyBorder="1" applyAlignment="1">
      <alignment horizontal="center" vertical="center" textRotation="90" wrapText="1"/>
    </xf>
    <xf numFmtId="0" fontId="49" fillId="39" borderId="578" xfId="0" applyFont="1" applyFill="1" applyBorder="1" applyAlignment="1">
      <alignment horizontal="center" vertical="center" textRotation="90"/>
    </xf>
    <xf numFmtId="0" fontId="49" fillId="39" borderId="579" xfId="0" applyFont="1" applyFill="1" applyBorder="1" applyAlignment="1">
      <alignment horizontal="center" vertical="center" wrapText="1"/>
    </xf>
    <xf numFmtId="0" fontId="13" fillId="0" borderId="611" xfId="0" applyFont="1" applyBorder="1"/>
    <xf numFmtId="0" fontId="49" fillId="0" borderId="577" xfId="0" applyFont="1" applyBorder="1" applyAlignment="1">
      <alignment horizontal="center" vertical="center"/>
    </xf>
    <xf numFmtId="0" fontId="13" fillId="0" borderId="610" xfId="0" applyFont="1" applyBorder="1"/>
    <xf numFmtId="0" fontId="49" fillId="0" borderId="578" xfId="0" applyFont="1" applyBorder="1" applyAlignment="1">
      <alignment horizontal="center" vertical="center" textRotation="90"/>
    </xf>
    <xf numFmtId="0" fontId="49" fillId="39" borderId="578" xfId="0" applyFont="1" applyFill="1" applyBorder="1" applyAlignment="1">
      <alignment horizontal="center" vertical="center" textRotation="90" wrapText="1"/>
    </xf>
    <xf numFmtId="0" fontId="13" fillId="0" borderId="644" xfId="0" applyFont="1" applyBorder="1"/>
    <xf numFmtId="0" fontId="13" fillId="0" borderId="643" xfId="0" applyFont="1" applyBorder="1"/>
    <xf numFmtId="0" fontId="13" fillId="0" borderId="645" xfId="0" applyFont="1" applyBorder="1"/>
    <xf numFmtId="0" fontId="49" fillId="0" borderId="641" xfId="0" applyFont="1" applyBorder="1" applyAlignment="1">
      <alignment horizontal="center" vertical="center"/>
    </xf>
    <xf numFmtId="0" fontId="13" fillId="0" borderId="642" xfId="0" applyFont="1" applyBorder="1"/>
    <xf numFmtId="0" fontId="49" fillId="39" borderId="673" xfId="0" applyFont="1" applyFill="1" applyBorder="1" applyAlignment="1">
      <alignment horizontal="center" vertical="center" wrapText="1"/>
    </xf>
    <xf numFmtId="0" fontId="49" fillId="21" borderId="676" xfId="0" applyFont="1" applyFill="1" applyBorder="1" applyAlignment="1">
      <alignment horizontal="center" vertical="center" wrapText="1"/>
    </xf>
    <xf numFmtId="0" fontId="13" fillId="0" borderId="679" xfId="0" applyFont="1" applyBorder="1"/>
    <xf numFmtId="0" fontId="49" fillId="14" borderId="675" xfId="0" applyFont="1" applyFill="1" applyBorder="1" applyAlignment="1">
      <alignment horizontal="center" vertical="center" textRotation="90" wrapText="1"/>
    </xf>
    <xf numFmtId="0" fontId="49" fillId="21" borderId="675" xfId="0" applyFont="1" applyFill="1" applyBorder="1" applyAlignment="1">
      <alignment horizontal="center" vertical="center" wrapText="1"/>
    </xf>
    <xf numFmtId="0" fontId="49" fillId="21" borderId="675" xfId="0" applyFont="1" applyFill="1" applyBorder="1" applyAlignment="1">
      <alignment horizontal="center" vertical="center" textRotation="90"/>
    </xf>
    <xf numFmtId="0" fontId="49" fillId="21" borderId="677" xfId="0" applyFont="1" applyFill="1" applyBorder="1" applyAlignment="1">
      <alignment horizontal="center" vertical="center" wrapText="1"/>
    </xf>
    <xf numFmtId="0" fontId="13" fillId="0" borderId="680" xfId="0" applyFont="1" applyBorder="1"/>
    <xf numFmtId="0" fontId="73" fillId="0" borderId="674" xfId="0" applyFont="1" applyBorder="1" applyAlignment="1">
      <alignment horizontal="center" vertical="center"/>
    </xf>
    <xf numFmtId="0" fontId="13" fillId="0" borderId="678" xfId="0" applyFont="1" applyBorder="1"/>
    <xf numFmtId="0" fontId="73" fillId="0" borderId="675" xfId="0" applyFont="1" applyBorder="1" applyAlignment="1">
      <alignment horizontal="center" vertical="center" textRotation="90"/>
    </xf>
    <xf numFmtId="0" fontId="49" fillId="21" borderId="675" xfId="0" applyFont="1" applyFill="1" applyBorder="1" applyAlignment="1">
      <alignment horizontal="center" vertical="center" textRotation="90" wrapText="1"/>
    </xf>
    <xf numFmtId="0" fontId="49" fillId="0" borderId="675" xfId="0" applyFont="1" applyBorder="1" applyAlignment="1">
      <alignment horizontal="center" vertical="center" textRotation="90"/>
    </xf>
    <xf numFmtId="0" fontId="49" fillId="14" borderId="676" xfId="0" applyFont="1" applyFill="1" applyBorder="1" applyAlignment="1">
      <alignment horizontal="center" vertical="center" textRotation="90" wrapText="1"/>
    </xf>
    <xf numFmtId="0" fontId="49" fillId="21" borderId="682" xfId="0" applyFont="1" applyFill="1" applyBorder="1" applyAlignment="1">
      <alignment horizontal="center" vertical="center" wrapText="1"/>
    </xf>
    <xf numFmtId="0" fontId="49" fillId="14" borderId="682" xfId="0" applyFont="1" applyFill="1" applyBorder="1" applyAlignment="1">
      <alignment horizontal="center" vertical="center" textRotation="90" wrapText="1"/>
    </xf>
    <xf numFmtId="0" fontId="49" fillId="21" borderId="682" xfId="0" applyFont="1" applyFill="1" applyBorder="1" applyAlignment="1">
      <alignment horizontal="center" vertical="center" textRotation="90"/>
    </xf>
    <xf numFmtId="0" fontId="49" fillId="21" borderId="683" xfId="0" applyFont="1" applyFill="1" applyBorder="1" applyAlignment="1">
      <alignment horizontal="center" vertical="center" wrapText="1"/>
    </xf>
    <xf numFmtId="0" fontId="73" fillId="0" borderId="681" xfId="0" applyFont="1" applyBorder="1" applyAlignment="1">
      <alignment horizontal="center" vertical="center"/>
    </xf>
    <xf numFmtId="0" fontId="73" fillId="0" borderId="682" xfId="0" applyFont="1" applyBorder="1" applyAlignment="1">
      <alignment horizontal="center" vertical="center" textRotation="90"/>
    </xf>
    <xf numFmtId="0" fontId="49" fillId="21" borderId="682" xfId="0" applyFont="1" applyFill="1" applyBorder="1" applyAlignment="1">
      <alignment horizontal="center" vertical="center" textRotation="90" wrapText="1"/>
    </xf>
    <xf numFmtId="0" fontId="49" fillId="0" borderId="682" xfId="0" applyFont="1" applyBorder="1" applyAlignment="1">
      <alignment horizontal="center" vertical="center" textRotation="90"/>
    </xf>
    <xf numFmtId="0" fontId="14" fillId="68" borderId="684" xfId="0" applyFont="1" applyFill="1" applyBorder="1" applyAlignment="1">
      <alignment horizontal="center"/>
    </xf>
    <xf numFmtId="0" fontId="13" fillId="0" borderId="685" xfId="0" applyFont="1" applyBorder="1"/>
    <xf numFmtId="0" fontId="13" fillId="0" borderId="686" xfId="0" applyFont="1" applyBorder="1"/>
    <xf numFmtId="0" fontId="11" fillId="68" borderId="684" xfId="0" applyFont="1" applyFill="1" applyBorder="1" applyAlignment="1">
      <alignment horizontal="center"/>
    </xf>
    <xf numFmtId="0" fontId="11" fillId="22" borderId="2" xfId="0" applyFont="1" applyFill="1" applyBorder="1" applyAlignment="1">
      <alignment horizontal="left"/>
    </xf>
    <xf numFmtId="0" fontId="11" fillId="76" borderId="687" xfId="0" applyFont="1" applyFill="1" applyBorder="1" applyAlignment="1">
      <alignment horizontal="center" wrapText="1"/>
    </xf>
    <xf numFmtId="0" fontId="13" fillId="0" borderId="688" xfId="0" applyFont="1" applyBorder="1"/>
    <xf numFmtId="0" fontId="13" fillId="0" borderId="546" xfId="0" applyFont="1" applyBorder="1"/>
    <xf numFmtId="0" fontId="28" fillId="76" borderId="684" xfId="0" applyFont="1" applyFill="1" applyBorder="1" applyAlignment="1">
      <alignment horizontal="center" wrapText="1"/>
    </xf>
    <xf numFmtId="0" fontId="11" fillId="68" borderId="684" xfId="0" applyFont="1" applyFill="1" applyBorder="1" applyAlignment="1">
      <alignment horizontal="center" vertical="center"/>
    </xf>
    <xf numFmtId="0" fontId="93" fillId="9" borderId="2" xfId="0" applyFont="1" applyFill="1" applyBorder="1" applyAlignment="1">
      <alignment horizontal="center" vertical="center" wrapText="1"/>
    </xf>
    <xf numFmtId="0" fontId="28" fillId="0" borderId="91" xfId="0" applyFont="1" applyBorder="1" applyAlignment="1">
      <alignment horizontal="center" vertical="center"/>
    </xf>
    <xf numFmtId="0" fontId="98" fillId="0" borderId="91" xfId="0" applyFont="1" applyBorder="1" applyAlignment="1">
      <alignment horizontal="center" vertical="center"/>
    </xf>
    <xf numFmtId="0" fontId="9" fillId="0" borderId="91" xfId="0" applyFont="1" applyBorder="1" applyAlignment="1">
      <alignment horizontal="left" vertical="center" wrapText="1"/>
    </xf>
    <xf numFmtId="0" fontId="98" fillId="0" borderId="91" xfId="0" applyFont="1" applyBorder="1" applyAlignment="1">
      <alignment horizontal="center" vertical="center" wrapText="1"/>
    </xf>
    <xf numFmtId="0" fontId="10" fillId="0" borderId="91" xfId="0" applyFont="1" applyBorder="1" applyAlignment="1">
      <alignment horizontal="center" vertical="center"/>
    </xf>
    <xf numFmtId="0" fontId="98" fillId="30" borderId="91" xfId="0" applyFont="1" applyFill="1" applyBorder="1" applyAlignment="1">
      <alignment horizontal="center" vertical="center" wrapText="1"/>
    </xf>
    <xf numFmtId="0" fontId="10" fillId="0" borderId="91" xfId="0" applyFont="1" applyBorder="1" applyAlignment="1">
      <alignment horizontal="center"/>
    </xf>
    <xf numFmtId="0" fontId="6" fillId="0" borderId="91" xfId="0" applyFont="1" applyBorder="1" applyAlignment="1">
      <alignment horizontal="left" vertical="center" wrapText="1"/>
    </xf>
    <xf numFmtId="0" fontId="98" fillId="0" borderId="90" xfId="0" applyFont="1" applyBorder="1" applyAlignment="1">
      <alignment horizontal="center" vertical="center" wrapText="1"/>
    </xf>
    <xf numFmtId="0" fontId="28" fillId="0" borderId="91" xfId="0" applyFont="1" applyBorder="1" applyAlignment="1">
      <alignment horizontal="center" vertical="center" wrapText="1"/>
    </xf>
    <xf numFmtId="0" fontId="6" fillId="0" borderId="91" xfId="0" applyFont="1" applyBorder="1" applyAlignment="1">
      <alignment horizontal="center" vertical="center" wrapText="1"/>
    </xf>
    <xf numFmtId="0" fontId="9" fillId="0" borderId="91" xfId="0" applyFont="1" applyBorder="1" applyAlignment="1">
      <alignment horizontal="center" vertical="center" wrapText="1"/>
    </xf>
  </cellXfs>
  <cellStyles count="1">
    <cellStyle name="Normal" xfId="0" builtinId="0"/>
  </cellStyles>
  <dxfs count="526">
    <dxf>
      <font>
        <color rgb="FFEFEFEF"/>
      </font>
      <fill>
        <patternFill patternType="none"/>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ill>
        <patternFill patternType="solid">
          <fgColor rgb="FF92D050"/>
          <bgColor rgb="FF92D050"/>
        </patternFill>
      </fill>
    </dxf>
    <dxf>
      <fill>
        <patternFill patternType="solid">
          <fgColor rgb="FFFFFF00"/>
          <bgColor rgb="FFFFFF00"/>
        </patternFill>
      </fill>
    </dxf>
    <dxf>
      <fill>
        <patternFill patternType="solid">
          <fgColor rgb="FFFF0000"/>
          <bgColor rgb="FFFF0000"/>
        </patternFill>
      </fill>
    </dxf>
    <dxf>
      <fill>
        <patternFill patternType="solid">
          <fgColor rgb="FFB7E1CD"/>
          <bgColor rgb="FFB7E1CD"/>
        </patternFill>
      </fill>
    </dxf>
    <dxf>
      <fill>
        <patternFill patternType="solid">
          <fgColor rgb="FFB7E1CD"/>
          <bgColor rgb="FFB7E1CD"/>
        </patternFill>
      </fill>
    </dxf>
    <dxf>
      <fill>
        <patternFill patternType="solid">
          <fgColor rgb="FFF79646"/>
          <bgColor rgb="FFF79646"/>
        </patternFill>
      </fill>
    </dxf>
    <dxf>
      <fill>
        <patternFill patternType="solid">
          <fgColor rgb="FF00FF00"/>
          <bgColor rgb="FF00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800" b="1" i="0">
                <a:solidFill>
                  <a:schemeClr val="dk1"/>
                </a:solidFill>
                <a:latin typeface="+mn-lt"/>
              </a:defRPr>
            </a:pPr>
            <a:r>
              <a:rPr lang="es-CO" sz="1800" b="1" i="0">
                <a:solidFill>
                  <a:schemeClr val="dk1"/>
                </a:solidFill>
                <a:latin typeface="+mn-lt"/>
              </a:rPr>
              <a:t>F - DIRECTA</a:t>
            </a:r>
          </a:p>
        </c:rich>
      </c:tx>
      <c:overlay val="0"/>
    </c:title>
    <c:autoTitleDeleted val="0"/>
    <c:plotArea>
      <c:layout/>
      <c:barChart>
        <c:barDir val="col"/>
        <c:grouping val="clustered"/>
        <c:varyColors val="1"/>
        <c:ser>
          <c:idx val="0"/>
          <c:order val="0"/>
          <c:tx>
            <c:v>% DIRECTA</c:v>
          </c:tx>
          <c:spPr>
            <a:solidFill>
              <a:srgbClr val="4F81BD"/>
            </a:solidFill>
            <a:ln cmpd="sng">
              <a:solidFill>
                <a:srgbClr val="000000"/>
              </a:solidFill>
            </a:ln>
          </c:spPr>
          <c:invertIfNegative val="1"/>
          <c:dPt>
            <c:idx val="0"/>
            <c:invertIfNegative val="1"/>
            <c:bubble3D val="0"/>
            <c:spPr>
              <a:solidFill>
                <a:schemeClr val="accent1"/>
              </a:solidFill>
              <a:ln cmpd="sng">
                <a:solidFill>
                  <a:srgbClr val="000000"/>
                </a:solidFill>
              </a:ln>
            </c:spPr>
            <c:extLst>
              <c:ext xmlns:c16="http://schemas.microsoft.com/office/drawing/2014/chart" uri="{C3380CC4-5D6E-409C-BE32-E72D297353CC}">
                <c16:uniqueId val="{00000001-9F4B-D645-B580-A39B4E9FC283}"/>
              </c:ext>
            </c:extLst>
          </c:dPt>
          <c:dPt>
            <c:idx val="1"/>
            <c:invertIfNegative val="1"/>
            <c:bubble3D val="0"/>
            <c:spPr>
              <a:solidFill>
                <a:schemeClr val="accent2"/>
              </a:solidFill>
              <a:ln cmpd="sng">
                <a:solidFill>
                  <a:srgbClr val="000000"/>
                </a:solidFill>
              </a:ln>
            </c:spPr>
            <c:extLst>
              <c:ext xmlns:c16="http://schemas.microsoft.com/office/drawing/2014/chart" uri="{C3380CC4-5D6E-409C-BE32-E72D297353CC}">
                <c16:uniqueId val="{00000003-9F4B-D645-B580-A39B4E9FC283}"/>
              </c:ext>
            </c:extLst>
          </c:dPt>
          <c:dPt>
            <c:idx val="2"/>
            <c:invertIfNegative val="1"/>
            <c:bubble3D val="0"/>
            <c:spPr>
              <a:solidFill>
                <a:schemeClr val="accent3"/>
              </a:solidFill>
              <a:ln cmpd="sng">
                <a:solidFill>
                  <a:srgbClr val="000000"/>
                </a:solidFill>
              </a:ln>
            </c:spPr>
            <c:extLst>
              <c:ext xmlns:c16="http://schemas.microsoft.com/office/drawing/2014/chart" uri="{C3380CC4-5D6E-409C-BE32-E72D297353CC}">
                <c16:uniqueId val="{00000005-9F4B-D645-B580-A39B4E9FC283}"/>
              </c:ext>
            </c:extLst>
          </c:dPt>
          <c:dLbls>
            <c:spPr>
              <a:noFill/>
              <a:ln>
                <a:noFill/>
              </a:ln>
              <a:effectLst/>
            </c:spPr>
            <c:txPr>
              <a:bodyPr/>
              <a:lstStyle/>
              <a:p>
                <a:pPr lvl="0">
                  <a:defRPr sz="900" b="1" i="0">
                    <a:solidFill>
                      <a:srgbClr val="FFFFFF"/>
                    </a:solidFill>
                    <a:latin typeface="+mn-lt"/>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TIME!$A$2:$A$4</c:f>
              <c:strCache>
                <c:ptCount val="3"/>
                <c:pt idx="0">
                  <c:v>F1</c:v>
                </c:pt>
                <c:pt idx="1">
                  <c:v>F2</c:v>
                </c:pt>
                <c:pt idx="2">
                  <c:v>F3</c:v>
                </c:pt>
              </c:strCache>
            </c:strRef>
          </c:cat>
          <c:val>
            <c:numRef>
              <c:f>TIME!$D$2:$D$4</c:f>
              <c:numCache>
                <c:formatCode>0%</c:formatCode>
                <c:ptCount val="3"/>
                <c:pt idx="0">
                  <c:v>0.33382899628252788</c:v>
                </c:pt>
                <c:pt idx="1">
                  <c:v>0.47211895910780671</c:v>
                </c:pt>
                <c:pt idx="2">
                  <c:v>0.19405204460966544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9F4B-D645-B580-A39B4E9FC283}"/>
            </c:ext>
          </c:extLst>
        </c:ser>
        <c:dLbls>
          <c:showLegendKey val="0"/>
          <c:showVal val="0"/>
          <c:showCatName val="0"/>
          <c:showSerName val="0"/>
          <c:showPercent val="0"/>
          <c:showBubbleSize val="0"/>
        </c:dLbls>
        <c:gapWidth val="150"/>
        <c:axId val="873974845"/>
        <c:axId val="1343119889"/>
      </c:barChart>
      <c:catAx>
        <c:axId val="873974845"/>
        <c:scaling>
          <c:orientation val="minMax"/>
        </c:scaling>
        <c:delete val="0"/>
        <c:axPos val="b"/>
        <c:title>
          <c:tx>
            <c:rich>
              <a:bodyPr/>
              <a:lstStyle/>
              <a:p>
                <a:pPr lvl="0">
                  <a:defRPr b="0">
                    <a:solidFill>
                      <a:srgbClr val="000000"/>
                    </a:solidFill>
                    <a:latin typeface="+mn-lt"/>
                  </a:defRPr>
                </a:pPr>
                <a:endParaRPr lang="es-CO"/>
              </a:p>
            </c:rich>
          </c:tx>
          <c:overlay val="0"/>
        </c:title>
        <c:numFmt formatCode="General" sourceLinked="1"/>
        <c:majorTickMark val="none"/>
        <c:minorTickMark val="none"/>
        <c:tickLblPos val="nextTo"/>
        <c:txPr>
          <a:bodyPr/>
          <a:lstStyle/>
          <a:p>
            <a:pPr lvl="0">
              <a:defRPr sz="900" b="0" i="0">
                <a:solidFill>
                  <a:schemeClr val="dk1"/>
                </a:solidFill>
                <a:latin typeface="+mn-lt"/>
              </a:defRPr>
            </a:pPr>
            <a:endParaRPr lang="es-CO"/>
          </a:p>
        </c:txPr>
        <c:crossAx val="1343119889"/>
        <c:crosses val="autoZero"/>
        <c:auto val="1"/>
        <c:lblAlgn val="ctr"/>
        <c:lblOffset val="100"/>
        <c:noMultiLvlLbl val="1"/>
      </c:catAx>
      <c:valAx>
        <c:axId val="1343119889"/>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s-CO"/>
              </a:p>
            </c:rich>
          </c:tx>
          <c:overlay val="0"/>
        </c:title>
        <c:numFmt formatCode="0%" sourceLinked="1"/>
        <c:majorTickMark val="none"/>
        <c:minorTickMark val="none"/>
        <c:tickLblPos val="nextTo"/>
        <c:spPr>
          <a:ln/>
        </c:spPr>
        <c:txPr>
          <a:bodyPr/>
          <a:lstStyle/>
          <a:p>
            <a:pPr lvl="0">
              <a:defRPr b="0" i="0">
                <a:solidFill>
                  <a:srgbClr val="000000"/>
                </a:solidFill>
                <a:latin typeface="+mn-lt"/>
              </a:defRPr>
            </a:pPr>
            <a:endParaRPr lang="es-CO"/>
          </a:p>
        </c:txPr>
        <c:crossAx val="873974845"/>
        <c:crosses val="autoZero"/>
        <c:crossBetween val="between"/>
      </c:valAx>
    </c:plotArea>
    <c:plotVisOnly val="1"/>
    <c:dispBlanksAs val="zero"/>
    <c:showDLblsOverMax val="1"/>
  </c:chart>
  <c:spPr>
    <a:solidFill>
      <a:schemeClr val="lt1"/>
    </a:solidFill>
  </c:sp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800" b="1" i="0">
                <a:solidFill>
                  <a:schemeClr val="dk1"/>
                </a:solidFill>
                <a:latin typeface="+mn-lt"/>
              </a:defRPr>
            </a:pPr>
            <a:r>
              <a:rPr lang="es-CO" sz="1800" b="1" i="0">
                <a:solidFill>
                  <a:schemeClr val="dk1"/>
                </a:solidFill>
                <a:latin typeface="+mn-lt"/>
              </a:rPr>
              <a:t>F - AUTÓNOMO </a:t>
            </a:r>
          </a:p>
        </c:rich>
      </c:tx>
      <c:overlay val="0"/>
    </c:title>
    <c:autoTitleDeleted val="0"/>
    <c:plotArea>
      <c:layout/>
      <c:barChart>
        <c:barDir val="col"/>
        <c:grouping val="clustered"/>
        <c:varyColors val="1"/>
        <c:ser>
          <c:idx val="0"/>
          <c:order val="0"/>
          <c:tx>
            <c:v>% AUTON</c:v>
          </c:tx>
          <c:spPr>
            <a:solidFill>
              <a:srgbClr val="4F81BD"/>
            </a:solidFill>
            <a:ln cmpd="sng">
              <a:solidFill>
                <a:srgbClr val="000000"/>
              </a:solidFill>
            </a:ln>
          </c:spPr>
          <c:invertIfNegative val="1"/>
          <c:dPt>
            <c:idx val="0"/>
            <c:invertIfNegative val="1"/>
            <c:bubble3D val="0"/>
            <c:spPr>
              <a:solidFill>
                <a:schemeClr val="accent1"/>
              </a:solidFill>
              <a:ln cmpd="sng">
                <a:solidFill>
                  <a:srgbClr val="000000"/>
                </a:solidFill>
              </a:ln>
            </c:spPr>
            <c:extLst>
              <c:ext xmlns:c16="http://schemas.microsoft.com/office/drawing/2014/chart" uri="{C3380CC4-5D6E-409C-BE32-E72D297353CC}">
                <c16:uniqueId val="{00000001-0461-5345-98A4-26174299C509}"/>
              </c:ext>
            </c:extLst>
          </c:dPt>
          <c:dPt>
            <c:idx val="1"/>
            <c:invertIfNegative val="1"/>
            <c:bubble3D val="0"/>
            <c:spPr>
              <a:solidFill>
                <a:schemeClr val="accent2"/>
              </a:solidFill>
              <a:ln cmpd="sng">
                <a:solidFill>
                  <a:srgbClr val="000000"/>
                </a:solidFill>
              </a:ln>
            </c:spPr>
            <c:extLst>
              <c:ext xmlns:c16="http://schemas.microsoft.com/office/drawing/2014/chart" uri="{C3380CC4-5D6E-409C-BE32-E72D297353CC}">
                <c16:uniqueId val="{00000003-0461-5345-98A4-26174299C509}"/>
              </c:ext>
            </c:extLst>
          </c:dPt>
          <c:dPt>
            <c:idx val="2"/>
            <c:invertIfNegative val="1"/>
            <c:bubble3D val="0"/>
            <c:spPr>
              <a:solidFill>
                <a:schemeClr val="accent3"/>
              </a:solidFill>
              <a:ln cmpd="sng">
                <a:solidFill>
                  <a:srgbClr val="000000"/>
                </a:solidFill>
              </a:ln>
            </c:spPr>
            <c:extLst>
              <c:ext xmlns:c16="http://schemas.microsoft.com/office/drawing/2014/chart" uri="{C3380CC4-5D6E-409C-BE32-E72D297353CC}">
                <c16:uniqueId val="{00000005-0461-5345-98A4-26174299C509}"/>
              </c:ext>
            </c:extLst>
          </c:dPt>
          <c:dLbls>
            <c:spPr>
              <a:noFill/>
              <a:ln>
                <a:noFill/>
              </a:ln>
              <a:effectLst/>
            </c:spPr>
            <c:txPr>
              <a:bodyPr/>
              <a:lstStyle/>
              <a:p>
                <a:pPr lvl="0">
                  <a:defRPr sz="900" b="1" i="0">
                    <a:solidFill>
                      <a:srgbClr val="FFFFFF"/>
                    </a:solidFill>
                    <a:latin typeface="+mn-lt"/>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TIME!$A$2:$A$4</c:f>
              <c:strCache>
                <c:ptCount val="3"/>
                <c:pt idx="0">
                  <c:v>F1</c:v>
                </c:pt>
                <c:pt idx="1">
                  <c:v>F2</c:v>
                </c:pt>
                <c:pt idx="2">
                  <c:v>F3</c:v>
                </c:pt>
              </c:strCache>
            </c:strRef>
          </c:cat>
          <c:val>
            <c:numRef>
              <c:f>TIME!$F$2:$F$4</c:f>
              <c:numCache>
                <c:formatCode>0%</c:formatCode>
                <c:ptCount val="3"/>
                <c:pt idx="0">
                  <c:v>0.38243626062322944</c:v>
                </c:pt>
                <c:pt idx="1">
                  <c:v>0.5382436260623229</c:v>
                </c:pt>
                <c:pt idx="2">
                  <c:v>7.9320113314447591E-2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0461-5345-98A4-26174299C509}"/>
            </c:ext>
          </c:extLst>
        </c:ser>
        <c:dLbls>
          <c:showLegendKey val="0"/>
          <c:showVal val="0"/>
          <c:showCatName val="0"/>
          <c:showSerName val="0"/>
          <c:showPercent val="0"/>
          <c:showBubbleSize val="0"/>
        </c:dLbls>
        <c:gapWidth val="150"/>
        <c:axId val="255281502"/>
        <c:axId val="1234545725"/>
      </c:barChart>
      <c:catAx>
        <c:axId val="255281502"/>
        <c:scaling>
          <c:orientation val="minMax"/>
        </c:scaling>
        <c:delete val="0"/>
        <c:axPos val="b"/>
        <c:title>
          <c:tx>
            <c:rich>
              <a:bodyPr/>
              <a:lstStyle/>
              <a:p>
                <a:pPr lvl="0">
                  <a:defRPr b="0">
                    <a:solidFill>
                      <a:srgbClr val="000000"/>
                    </a:solidFill>
                    <a:latin typeface="+mn-lt"/>
                  </a:defRPr>
                </a:pPr>
                <a:endParaRPr lang="es-CO"/>
              </a:p>
            </c:rich>
          </c:tx>
          <c:overlay val="0"/>
        </c:title>
        <c:numFmt formatCode="General" sourceLinked="1"/>
        <c:majorTickMark val="none"/>
        <c:minorTickMark val="none"/>
        <c:tickLblPos val="nextTo"/>
        <c:txPr>
          <a:bodyPr/>
          <a:lstStyle/>
          <a:p>
            <a:pPr lvl="0">
              <a:defRPr sz="900" b="0" i="0">
                <a:solidFill>
                  <a:schemeClr val="dk1"/>
                </a:solidFill>
                <a:latin typeface="+mn-lt"/>
              </a:defRPr>
            </a:pPr>
            <a:endParaRPr lang="es-CO"/>
          </a:p>
        </c:txPr>
        <c:crossAx val="1234545725"/>
        <c:crosses val="autoZero"/>
        <c:auto val="1"/>
        <c:lblAlgn val="ctr"/>
        <c:lblOffset val="100"/>
        <c:noMultiLvlLbl val="1"/>
      </c:catAx>
      <c:valAx>
        <c:axId val="1234545725"/>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s-CO"/>
              </a:p>
            </c:rich>
          </c:tx>
          <c:overlay val="0"/>
        </c:title>
        <c:numFmt formatCode="0%" sourceLinked="1"/>
        <c:majorTickMark val="none"/>
        <c:minorTickMark val="none"/>
        <c:tickLblPos val="nextTo"/>
        <c:spPr>
          <a:ln/>
        </c:spPr>
        <c:txPr>
          <a:bodyPr/>
          <a:lstStyle/>
          <a:p>
            <a:pPr lvl="0">
              <a:defRPr b="0" i="0">
                <a:solidFill>
                  <a:srgbClr val="000000"/>
                </a:solidFill>
                <a:latin typeface="+mn-lt"/>
              </a:defRPr>
            </a:pPr>
            <a:endParaRPr lang="es-CO"/>
          </a:p>
        </c:txPr>
        <c:crossAx val="255281502"/>
        <c:crosses val="autoZero"/>
        <c:crossBetween val="between"/>
      </c:valAx>
    </c:plotArea>
    <c:plotVisOnly val="1"/>
    <c:dispBlanksAs val="zero"/>
    <c:showDLblsOverMax val="1"/>
  </c:chart>
  <c:spPr>
    <a:solidFill>
      <a:schemeClr val="lt1"/>
    </a:solidFill>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800" b="1" i="0">
                <a:solidFill>
                  <a:schemeClr val="dk1"/>
                </a:solidFill>
                <a:latin typeface="+mn-lt"/>
              </a:defRPr>
            </a:pPr>
            <a:r>
              <a:rPr lang="es-CO" sz="1800" b="1" i="0">
                <a:solidFill>
                  <a:schemeClr val="dk1"/>
                </a:solidFill>
                <a:latin typeface="+mn-lt"/>
              </a:rPr>
              <a:t>F - SUBTOTAL</a:t>
            </a:r>
          </a:p>
        </c:rich>
      </c:tx>
      <c:overlay val="0"/>
    </c:title>
    <c:autoTitleDeleted val="0"/>
    <c:plotArea>
      <c:layout/>
      <c:barChart>
        <c:barDir val="col"/>
        <c:grouping val="clustered"/>
        <c:varyColors val="1"/>
        <c:ser>
          <c:idx val="0"/>
          <c:order val="0"/>
          <c:tx>
            <c:v>% SUBTOTAL</c:v>
          </c:tx>
          <c:spPr>
            <a:solidFill>
              <a:srgbClr val="4F81BD"/>
            </a:solidFill>
            <a:ln cmpd="sng">
              <a:solidFill>
                <a:srgbClr val="000000"/>
              </a:solidFill>
            </a:ln>
          </c:spPr>
          <c:invertIfNegative val="1"/>
          <c:dPt>
            <c:idx val="0"/>
            <c:invertIfNegative val="1"/>
            <c:bubble3D val="0"/>
            <c:spPr>
              <a:solidFill>
                <a:schemeClr val="accent1"/>
              </a:solidFill>
              <a:ln cmpd="sng">
                <a:solidFill>
                  <a:srgbClr val="000000"/>
                </a:solidFill>
              </a:ln>
            </c:spPr>
            <c:extLst>
              <c:ext xmlns:c16="http://schemas.microsoft.com/office/drawing/2014/chart" uri="{C3380CC4-5D6E-409C-BE32-E72D297353CC}">
                <c16:uniqueId val="{00000001-D822-A24D-AD6B-255D49C45E80}"/>
              </c:ext>
            </c:extLst>
          </c:dPt>
          <c:dPt>
            <c:idx val="1"/>
            <c:invertIfNegative val="1"/>
            <c:bubble3D val="0"/>
            <c:spPr>
              <a:solidFill>
                <a:schemeClr val="accent2"/>
              </a:solidFill>
              <a:ln cmpd="sng">
                <a:solidFill>
                  <a:srgbClr val="000000"/>
                </a:solidFill>
              </a:ln>
            </c:spPr>
            <c:extLst>
              <c:ext xmlns:c16="http://schemas.microsoft.com/office/drawing/2014/chart" uri="{C3380CC4-5D6E-409C-BE32-E72D297353CC}">
                <c16:uniqueId val="{00000003-D822-A24D-AD6B-255D49C45E80}"/>
              </c:ext>
            </c:extLst>
          </c:dPt>
          <c:dPt>
            <c:idx val="2"/>
            <c:invertIfNegative val="1"/>
            <c:bubble3D val="0"/>
            <c:spPr>
              <a:solidFill>
                <a:schemeClr val="accent3"/>
              </a:solidFill>
              <a:ln cmpd="sng">
                <a:solidFill>
                  <a:srgbClr val="000000"/>
                </a:solidFill>
              </a:ln>
            </c:spPr>
            <c:extLst>
              <c:ext xmlns:c16="http://schemas.microsoft.com/office/drawing/2014/chart" uri="{C3380CC4-5D6E-409C-BE32-E72D297353CC}">
                <c16:uniqueId val="{00000005-D822-A24D-AD6B-255D49C45E80}"/>
              </c:ext>
            </c:extLst>
          </c:dPt>
          <c:dLbls>
            <c:spPr>
              <a:noFill/>
              <a:ln>
                <a:noFill/>
              </a:ln>
              <a:effectLst/>
            </c:spPr>
            <c:txPr>
              <a:bodyPr/>
              <a:lstStyle/>
              <a:p>
                <a:pPr lvl="0">
                  <a:defRPr sz="900" b="1" i="0">
                    <a:solidFill>
                      <a:srgbClr val="FFFFFF"/>
                    </a:solidFill>
                    <a:latin typeface="+mn-lt"/>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TIME!$A$2:$A$4</c:f>
              <c:strCache>
                <c:ptCount val="3"/>
                <c:pt idx="0">
                  <c:v>F1</c:v>
                </c:pt>
                <c:pt idx="1">
                  <c:v>F2</c:v>
                </c:pt>
                <c:pt idx="2">
                  <c:v>F3</c:v>
                </c:pt>
              </c:strCache>
            </c:strRef>
          </c:cat>
          <c:val>
            <c:numRef>
              <c:f>TIME!$H$2:$H$4</c:f>
              <c:numCache>
                <c:formatCode>0%</c:formatCode>
                <c:ptCount val="3"/>
                <c:pt idx="0">
                  <c:v>0.34393404004711425</c:v>
                </c:pt>
                <c:pt idx="1">
                  <c:v>0.48586572438162545</c:v>
                </c:pt>
                <c:pt idx="2">
                  <c:v>0.17020023557126029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D822-A24D-AD6B-255D49C45E80}"/>
            </c:ext>
          </c:extLst>
        </c:ser>
        <c:dLbls>
          <c:showLegendKey val="0"/>
          <c:showVal val="0"/>
          <c:showCatName val="0"/>
          <c:showSerName val="0"/>
          <c:showPercent val="0"/>
          <c:showBubbleSize val="0"/>
        </c:dLbls>
        <c:gapWidth val="150"/>
        <c:axId val="1925642905"/>
        <c:axId val="1580840859"/>
      </c:barChart>
      <c:catAx>
        <c:axId val="1925642905"/>
        <c:scaling>
          <c:orientation val="minMax"/>
        </c:scaling>
        <c:delete val="0"/>
        <c:axPos val="b"/>
        <c:title>
          <c:tx>
            <c:rich>
              <a:bodyPr/>
              <a:lstStyle/>
              <a:p>
                <a:pPr lvl="0">
                  <a:defRPr b="0">
                    <a:solidFill>
                      <a:srgbClr val="000000"/>
                    </a:solidFill>
                    <a:latin typeface="+mn-lt"/>
                  </a:defRPr>
                </a:pPr>
                <a:endParaRPr lang="es-CO"/>
              </a:p>
            </c:rich>
          </c:tx>
          <c:overlay val="0"/>
        </c:title>
        <c:numFmt formatCode="General" sourceLinked="1"/>
        <c:majorTickMark val="none"/>
        <c:minorTickMark val="none"/>
        <c:tickLblPos val="nextTo"/>
        <c:txPr>
          <a:bodyPr/>
          <a:lstStyle/>
          <a:p>
            <a:pPr lvl="0">
              <a:defRPr sz="900" b="0" i="0">
                <a:solidFill>
                  <a:schemeClr val="dk1"/>
                </a:solidFill>
                <a:latin typeface="+mn-lt"/>
              </a:defRPr>
            </a:pPr>
            <a:endParaRPr lang="es-CO"/>
          </a:p>
        </c:txPr>
        <c:crossAx val="1580840859"/>
        <c:crosses val="autoZero"/>
        <c:auto val="1"/>
        <c:lblAlgn val="ctr"/>
        <c:lblOffset val="100"/>
        <c:noMultiLvlLbl val="1"/>
      </c:catAx>
      <c:valAx>
        <c:axId val="1580840859"/>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s-CO"/>
              </a:p>
            </c:rich>
          </c:tx>
          <c:overlay val="0"/>
        </c:title>
        <c:numFmt formatCode="0%" sourceLinked="1"/>
        <c:majorTickMark val="none"/>
        <c:minorTickMark val="none"/>
        <c:tickLblPos val="nextTo"/>
        <c:spPr>
          <a:ln/>
        </c:spPr>
        <c:txPr>
          <a:bodyPr/>
          <a:lstStyle/>
          <a:p>
            <a:pPr lvl="0">
              <a:defRPr b="0" i="0">
                <a:solidFill>
                  <a:srgbClr val="000000"/>
                </a:solidFill>
                <a:latin typeface="+mn-lt"/>
              </a:defRPr>
            </a:pPr>
            <a:endParaRPr lang="es-CO"/>
          </a:p>
        </c:txPr>
        <c:crossAx val="1925642905"/>
        <c:crosses val="autoZero"/>
        <c:crossBetween val="between"/>
      </c:valAx>
    </c:plotArea>
    <c:plotVisOnly val="1"/>
    <c:dispBlanksAs val="zero"/>
    <c:showDLblsOverMax val="1"/>
  </c:chart>
  <c:spPr>
    <a:solidFill>
      <a:schemeClr val="lt1"/>
    </a:solidFill>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800" b="1" i="0">
                <a:solidFill>
                  <a:schemeClr val="dk1"/>
                </a:solidFill>
                <a:latin typeface="+mn-lt"/>
              </a:defRPr>
            </a:pPr>
            <a:r>
              <a:rPr lang="es-CO" sz="1800" b="1" i="0">
                <a:solidFill>
                  <a:schemeClr val="dk1"/>
                </a:solidFill>
                <a:latin typeface="+mn-lt"/>
              </a:rPr>
              <a:t>T - DIRECTA</a:t>
            </a:r>
          </a:p>
        </c:rich>
      </c:tx>
      <c:overlay val="0"/>
    </c:title>
    <c:autoTitleDeleted val="0"/>
    <c:plotArea>
      <c:layout/>
      <c:barChart>
        <c:barDir val="col"/>
        <c:grouping val="clustered"/>
        <c:varyColors val="1"/>
        <c:ser>
          <c:idx val="0"/>
          <c:order val="0"/>
          <c:tx>
            <c:v>% DIRECTA</c:v>
          </c:tx>
          <c:spPr>
            <a:solidFill>
              <a:srgbClr val="4F81BD"/>
            </a:solidFill>
            <a:ln cmpd="sng">
              <a:solidFill>
                <a:srgbClr val="000000"/>
              </a:solidFill>
            </a:ln>
          </c:spPr>
          <c:invertIfNegative val="1"/>
          <c:dPt>
            <c:idx val="0"/>
            <c:invertIfNegative val="1"/>
            <c:bubble3D val="0"/>
            <c:spPr>
              <a:solidFill>
                <a:schemeClr val="accent1"/>
              </a:solidFill>
              <a:ln cmpd="sng">
                <a:solidFill>
                  <a:srgbClr val="000000"/>
                </a:solidFill>
              </a:ln>
            </c:spPr>
            <c:extLst>
              <c:ext xmlns:c16="http://schemas.microsoft.com/office/drawing/2014/chart" uri="{C3380CC4-5D6E-409C-BE32-E72D297353CC}">
                <c16:uniqueId val="{00000001-B40C-3048-B27E-C108350AE223}"/>
              </c:ext>
            </c:extLst>
          </c:dPt>
          <c:dPt>
            <c:idx val="1"/>
            <c:invertIfNegative val="1"/>
            <c:bubble3D val="0"/>
            <c:spPr>
              <a:solidFill>
                <a:schemeClr val="accent2"/>
              </a:solidFill>
              <a:ln cmpd="sng">
                <a:solidFill>
                  <a:srgbClr val="000000"/>
                </a:solidFill>
              </a:ln>
            </c:spPr>
            <c:extLst>
              <c:ext xmlns:c16="http://schemas.microsoft.com/office/drawing/2014/chart" uri="{C3380CC4-5D6E-409C-BE32-E72D297353CC}">
                <c16:uniqueId val="{00000003-B40C-3048-B27E-C108350AE223}"/>
              </c:ext>
            </c:extLst>
          </c:dPt>
          <c:dPt>
            <c:idx val="2"/>
            <c:invertIfNegative val="1"/>
            <c:bubble3D val="0"/>
            <c:spPr>
              <a:solidFill>
                <a:schemeClr val="accent3"/>
              </a:solidFill>
              <a:ln cmpd="sng">
                <a:solidFill>
                  <a:srgbClr val="000000"/>
                </a:solidFill>
              </a:ln>
            </c:spPr>
            <c:extLst>
              <c:ext xmlns:c16="http://schemas.microsoft.com/office/drawing/2014/chart" uri="{C3380CC4-5D6E-409C-BE32-E72D297353CC}">
                <c16:uniqueId val="{00000005-B40C-3048-B27E-C108350AE223}"/>
              </c:ext>
            </c:extLst>
          </c:dPt>
          <c:dPt>
            <c:idx val="3"/>
            <c:invertIfNegative val="1"/>
            <c:bubble3D val="0"/>
            <c:spPr>
              <a:solidFill>
                <a:schemeClr val="accent4"/>
              </a:solidFill>
              <a:ln cmpd="sng">
                <a:solidFill>
                  <a:srgbClr val="000000"/>
                </a:solidFill>
              </a:ln>
            </c:spPr>
            <c:extLst>
              <c:ext xmlns:c16="http://schemas.microsoft.com/office/drawing/2014/chart" uri="{C3380CC4-5D6E-409C-BE32-E72D297353CC}">
                <c16:uniqueId val="{00000007-B40C-3048-B27E-C108350AE223}"/>
              </c:ext>
            </c:extLst>
          </c:dPt>
          <c:dPt>
            <c:idx val="4"/>
            <c:invertIfNegative val="1"/>
            <c:bubble3D val="0"/>
            <c:spPr>
              <a:solidFill>
                <a:schemeClr val="accent5"/>
              </a:solidFill>
              <a:ln cmpd="sng">
                <a:solidFill>
                  <a:srgbClr val="000000"/>
                </a:solidFill>
              </a:ln>
            </c:spPr>
            <c:extLst>
              <c:ext xmlns:c16="http://schemas.microsoft.com/office/drawing/2014/chart" uri="{C3380CC4-5D6E-409C-BE32-E72D297353CC}">
                <c16:uniqueId val="{00000009-B40C-3048-B27E-C108350AE223}"/>
              </c:ext>
            </c:extLst>
          </c:dPt>
          <c:dPt>
            <c:idx val="5"/>
            <c:invertIfNegative val="1"/>
            <c:bubble3D val="0"/>
            <c:spPr>
              <a:solidFill>
                <a:schemeClr val="accent6"/>
              </a:solidFill>
              <a:ln cmpd="sng">
                <a:solidFill>
                  <a:srgbClr val="000000"/>
                </a:solidFill>
              </a:ln>
            </c:spPr>
            <c:extLst>
              <c:ext xmlns:c16="http://schemas.microsoft.com/office/drawing/2014/chart" uri="{C3380CC4-5D6E-409C-BE32-E72D297353CC}">
                <c16:uniqueId val="{0000000B-B40C-3048-B27E-C108350AE223}"/>
              </c:ext>
            </c:extLst>
          </c:dPt>
          <c:dPt>
            <c:idx val="6"/>
            <c:invertIfNegative val="1"/>
            <c:bubble3D val="0"/>
            <c:spPr>
              <a:solidFill>
                <a:schemeClr val="accent1"/>
              </a:solidFill>
              <a:ln cmpd="sng">
                <a:solidFill>
                  <a:srgbClr val="000000"/>
                </a:solidFill>
              </a:ln>
            </c:spPr>
            <c:extLst>
              <c:ext xmlns:c16="http://schemas.microsoft.com/office/drawing/2014/chart" uri="{C3380CC4-5D6E-409C-BE32-E72D297353CC}">
                <c16:uniqueId val="{0000000D-B40C-3048-B27E-C108350AE223}"/>
              </c:ext>
            </c:extLst>
          </c:dPt>
          <c:dLbls>
            <c:spPr>
              <a:noFill/>
              <a:ln>
                <a:noFill/>
              </a:ln>
              <a:effectLst/>
            </c:spPr>
            <c:txPr>
              <a:bodyPr/>
              <a:lstStyle/>
              <a:p>
                <a:pPr lvl="0">
                  <a:defRPr sz="900" b="1" i="0">
                    <a:solidFill>
                      <a:srgbClr val="FFFFFF"/>
                    </a:solidFill>
                    <a:latin typeface="+mn-lt"/>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TIME!$B$22:$B$28</c:f>
              <c:strCache>
                <c:ptCount val="7"/>
                <c:pt idx="0">
                  <c:v>T1</c:v>
                </c:pt>
                <c:pt idx="1">
                  <c:v>T2</c:v>
                </c:pt>
                <c:pt idx="2">
                  <c:v>T3</c:v>
                </c:pt>
                <c:pt idx="3">
                  <c:v>T4</c:v>
                </c:pt>
                <c:pt idx="4">
                  <c:v>T5</c:v>
                </c:pt>
                <c:pt idx="5">
                  <c:v>T6</c:v>
                </c:pt>
                <c:pt idx="6">
                  <c:v>T7</c:v>
                </c:pt>
              </c:strCache>
            </c:strRef>
          </c:cat>
          <c:val>
            <c:numRef>
              <c:f>TIME!$D$22:$D$28</c:f>
              <c:numCache>
                <c:formatCode>0.00%</c:formatCode>
                <c:ptCount val="7"/>
                <c:pt idx="0">
                  <c:v>0.80645161290322576</c:v>
                </c:pt>
                <c:pt idx="1">
                  <c:v>0.44320712694877507</c:v>
                </c:pt>
                <c:pt idx="2">
                  <c:v>0.1111111111111111</c:v>
                </c:pt>
                <c:pt idx="3">
                  <c:v>7.7294685990338161E-2</c:v>
                </c:pt>
                <c:pt idx="4">
                  <c:v>0.11387163561076605</c:v>
                </c:pt>
                <c:pt idx="5">
                  <c:v>0.15251897860593513</c:v>
                </c:pt>
                <c:pt idx="6">
                  <c:v>0.23533471359558317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E-B40C-3048-B27E-C108350AE223}"/>
            </c:ext>
          </c:extLst>
        </c:ser>
        <c:dLbls>
          <c:showLegendKey val="0"/>
          <c:showVal val="0"/>
          <c:showCatName val="0"/>
          <c:showSerName val="0"/>
          <c:showPercent val="0"/>
          <c:showBubbleSize val="0"/>
        </c:dLbls>
        <c:gapWidth val="150"/>
        <c:axId val="231775763"/>
        <c:axId val="1774311432"/>
      </c:barChart>
      <c:catAx>
        <c:axId val="231775763"/>
        <c:scaling>
          <c:orientation val="minMax"/>
        </c:scaling>
        <c:delete val="0"/>
        <c:axPos val="b"/>
        <c:title>
          <c:tx>
            <c:rich>
              <a:bodyPr/>
              <a:lstStyle/>
              <a:p>
                <a:pPr lvl="0">
                  <a:defRPr b="0">
                    <a:solidFill>
                      <a:srgbClr val="000000"/>
                    </a:solidFill>
                    <a:latin typeface="+mn-lt"/>
                  </a:defRPr>
                </a:pPr>
                <a:endParaRPr lang="es-CO"/>
              </a:p>
            </c:rich>
          </c:tx>
          <c:overlay val="0"/>
        </c:title>
        <c:numFmt formatCode="General" sourceLinked="1"/>
        <c:majorTickMark val="none"/>
        <c:minorTickMark val="none"/>
        <c:tickLblPos val="nextTo"/>
        <c:txPr>
          <a:bodyPr/>
          <a:lstStyle/>
          <a:p>
            <a:pPr lvl="0">
              <a:defRPr sz="900" b="0" i="0">
                <a:solidFill>
                  <a:schemeClr val="dk1"/>
                </a:solidFill>
                <a:latin typeface="+mn-lt"/>
              </a:defRPr>
            </a:pPr>
            <a:endParaRPr lang="es-CO"/>
          </a:p>
        </c:txPr>
        <c:crossAx val="1774311432"/>
        <c:crosses val="autoZero"/>
        <c:auto val="1"/>
        <c:lblAlgn val="ctr"/>
        <c:lblOffset val="100"/>
        <c:noMultiLvlLbl val="1"/>
      </c:catAx>
      <c:valAx>
        <c:axId val="1774311432"/>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s-CO"/>
              </a:p>
            </c:rich>
          </c:tx>
          <c:overlay val="0"/>
        </c:title>
        <c:numFmt formatCode="0.00%" sourceLinked="1"/>
        <c:majorTickMark val="none"/>
        <c:minorTickMark val="none"/>
        <c:tickLblPos val="nextTo"/>
        <c:spPr>
          <a:ln/>
        </c:spPr>
        <c:txPr>
          <a:bodyPr/>
          <a:lstStyle/>
          <a:p>
            <a:pPr lvl="0">
              <a:defRPr b="0" i="0">
                <a:solidFill>
                  <a:srgbClr val="000000"/>
                </a:solidFill>
                <a:latin typeface="+mn-lt"/>
              </a:defRPr>
            </a:pPr>
            <a:endParaRPr lang="es-CO"/>
          </a:p>
        </c:txPr>
        <c:crossAx val="231775763"/>
        <c:crosses val="autoZero"/>
        <c:crossBetween val="between"/>
      </c:valAx>
    </c:plotArea>
    <c:plotVisOnly val="1"/>
    <c:dispBlanksAs val="zero"/>
    <c:showDLblsOverMax val="1"/>
  </c:chart>
  <c:spPr>
    <a:solidFill>
      <a:schemeClr val="lt1"/>
    </a:solidFill>
  </c:sp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800" b="1" i="0">
                <a:solidFill>
                  <a:schemeClr val="dk1"/>
                </a:solidFill>
                <a:latin typeface="+mn-lt"/>
              </a:defRPr>
            </a:pPr>
            <a:r>
              <a:rPr lang="es-CO" sz="1800" b="1" i="0">
                <a:solidFill>
                  <a:schemeClr val="dk1"/>
                </a:solidFill>
                <a:latin typeface="+mn-lt"/>
              </a:rPr>
              <a:t>T - AUTÓNOMO </a:t>
            </a:r>
          </a:p>
        </c:rich>
      </c:tx>
      <c:overlay val="0"/>
    </c:title>
    <c:autoTitleDeleted val="0"/>
    <c:plotArea>
      <c:layout/>
      <c:barChart>
        <c:barDir val="col"/>
        <c:grouping val="clustered"/>
        <c:varyColors val="1"/>
        <c:ser>
          <c:idx val="0"/>
          <c:order val="0"/>
          <c:tx>
            <c:v>% AUTON</c:v>
          </c:tx>
          <c:spPr>
            <a:solidFill>
              <a:srgbClr val="4F81BD"/>
            </a:solidFill>
            <a:ln cmpd="sng">
              <a:solidFill>
                <a:srgbClr val="000000"/>
              </a:solidFill>
            </a:ln>
          </c:spPr>
          <c:invertIfNegative val="1"/>
          <c:dPt>
            <c:idx val="0"/>
            <c:invertIfNegative val="1"/>
            <c:bubble3D val="0"/>
            <c:spPr>
              <a:solidFill>
                <a:schemeClr val="accent1"/>
              </a:solidFill>
              <a:ln cmpd="sng">
                <a:solidFill>
                  <a:srgbClr val="000000"/>
                </a:solidFill>
              </a:ln>
            </c:spPr>
            <c:extLst>
              <c:ext xmlns:c16="http://schemas.microsoft.com/office/drawing/2014/chart" uri="{C3380CC4-5D6E-409C-BE32-E72D297353CC}">
                <c16:uniqueId val="{00000001-23F4-F34A-A29B-BD296CD00853}"/>
              </c:ext>
            </c:extLst>
          </c:dPt>
          <c:dPt>
            <c:idx val="1"/>
            <c:invertIfNegative val="1"/>
            <c:bubble3D val="0"/>
            <c:spPr>
              <a:solidFill>
                <a:schemeClr val="accent2"/>
              </a:solidFill>
              <a:ln cmpd="sng">
                <a:solidFill>
                  <a:srgbClr val="000000"/>
                </a:solidFill>
              </a:ln>
            </c:spPr>
            <c:extLst>
              <c:ext xmlns:c16="http://schemas.microsoft.com/office/drawing/2014/chart" uri="{C3380CC4-5D6E-409C-BE32-E72D297353CC}">
                <c16:uniqueId val="{00000003-23F4-F34A-A29B-BD296CD00853}"/>
              </c:ext>
            </c:extLst>
          </c:dPt>
          <c:dPt>
            <c:idx val="2"/>
            <c:invertIfNegative val="1"/>
            <c:bubble3D val="0"/>
            <c:spPr>
              <a:solidFill>
                <a:schemeClr val="accent3"/>
              </a:solidFill>
              <a:ln cmpd="sng">
                <a:solidFill>
                  <a:srgbClr val="000000"/>
                </a:solidFill>
              </a:ln>
            </c:spPr>
            <c:extLst>
              <c:ext xmlns:c16="http://schemas.microsoft.com/office/drawing/2014/chart" uri="{C3380CC4-5D6E-409C-BE32-E72D297353CC}">
                <c16:uniqueId val="{00000005-23F4-F34A-A29B-BD296CD00853}"/>
              </c:ext>
            </c:extLst>
          </c:dPt>
          <c:dPt>
            <c:idx val="3"/>
            <c:invertIfNegative val="1"/>
            <c:bubble3D val="0"/>
            <c:spPr>
              <a:solidFill>
                <a:schemeClr val="accent4"/>
              </a:solidFill>
              <a:ln cmpd="sng">
                <a:solidFill>
                  <a:srgbClr val="000000"/>
                </a:solidFill>
              </a:ln>
            </c:spPr>
            <c:extLst>
              <c:ext xmlns:c16="http://schemas.microsoft.com/office/drawing/2014/chart" uri="{C3380CC4-5D6E-409C-BE32-E72D297353CC}">
                <c16:uniqueId val="{00000007-23F4-F34A-A29B-BD296CD00853}"/>
              </c:ext>
            </c:extLst>
          </c:dPt>
          <c:dPt>
            <c:idx val="4"/>
            <c:invertIfNegative val="1"/>
            <c:bubble3D val="0"/>
            <c:spPr>
              <a:solidFill>
                <a:schemeClr val="accent5"/>
              </a:solidFill>
              <a:ln cmpd="sng">
                <a:solidFill>
                  <a:srgbClr val="000000"/>
                </a:solidFill>
              </a:ln>
            </c:spPr>
            <c:extLst>
              <c:ext xmlns:c16="http://schemas.microsoft.com/office/drawing/2014/chart" uri="{C3380CC4-5D6E-409C-BE32-E72D297353CC}">
                <c16:uniqueId val="{00000009-23F4-F34A-A29B-BD296CD00853}"/>
              </c:ext>
            </c:extLst>
          </c:dPt>
          <c:dPt>
            <c:idx val="5"/>
            <c:invertIfNegative val="1"/>
            <c:bubble3D val="0"/>
            <c:spPr>
              <a:solidFill>
                <a:schemeClr val="accent6"/>
              </a:solidFill>
              <a:ln cmpd="sng">
                <a:solidFill>
                  <a:srgbClr val="000000"/>
                </a:solidFill>
              </a:ln>
            </c:spPr>
            <c:extLst>
              <c:ext xmlns:c16="http://schemas.microsoft.com/office/drawing/2014/chart" uri="{C3380CC4-5D6E-409C-BE32-E72D297353CC}">
                <c16:uniqueId val="{0000000B-23F4-F34A-A29B-BD296CD00853}"/>
              </c:ext>
            </c:extLst>
          </c:dPt>
          <c:dPt>
            <c:idx val="6"/>
            <c:invertIfNegative val="1"/>
            <c:bubble3D val="0"/>
            <c:spPr>
              <a:solidFill>
                <a:schemeClr val="accent1"/>
              </a:solidFill>
              <a:ln cmpd="sng">
                <a:solidFill>
                  <a:srgbClr val="000000"/>
                </a:solidFill>
              </a:ln>
            </c:spPr>
            <c:extLst>
              <c:ext xmlns:c16="http://schemas.microsoft.com/office/drawing/2014/chart" uri="{C3380CC4-5D6E-409C-BE32-E72D297353CC}">
                <c16:uniqueId val="{0000000D-23F4-F34A-A29B-BD296CD00853}"/>
              </c:ext>
            </c:extLst>
          </c:dPt>
          <c:dLbls>
            <c:spPr>
              <a:noFill/>
              <a:ln>
                <a:noFill/>
              </a:ln>
              <a:effectLst/>
            </c:spPr>
            <c:txPr>
              <a:bodyPr/>
              <a:lstStyle/>
              <a:p>
                <a:pPr lvl="0">
                  <a:defRPr sz="900" b="1" i="0">
                    <a:solidFill>
                      <a:srgbClr val="FFFFFF"/>
                    </a:solidFill>
                    <a:latin typeface="+mn-lt"/>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TIME!$B$22:$B$28</c:f>
              <c:strCache>
                <c:ptCount val="7"/>
                <c:pt idx="0">
                  <c:v>T1</c:v>
                </c:pt>
                <c:pt idx="1">
                  <c:v>T2</c:v>
                </c:pt>
                <c:pt idx="2">
                  <c:v>T3</c:v>
                </c:pt>
                <c:pt idx="3">
                  <c:v>T4</c:v>
                </c:pt>
                <c:pt idx="4">
                  <c:v>T5</c:v>
                </c:pt>
                <c:pt idx="5">
                  <c:v>T6</c:v>
                </c:pt>
                <c:pt idx="6">
                  <c:v>T7</c:v>
                </c:pt>
              </c:strCache>
            </c:strRef>
          </c:cat>
          <c:val>
            <c:numRef>
              <c:f>TIME!$F$22:$F$28</c:f>
              <c:numCache>
                <c:formatCode>0.00%</c:formatCode>
                <c:ptCount val="7"/>
                <c:pt idx="0">
                  <c:v>0.19354838709677419</c:v>
                </c:pt>
                <c:pt idx="1">
                  <c:v>0.55555555555555558</c:v>
                </c:pt>
                <c:pt idx="2">
                  <c:v>0.224</c:v>
                </c:pt>
                <c:pt idx="3">
                  <c:v>0.13333333333333333</c:v>
                </c:pt>
                <c:pt idx="4">
                  <c:v>6.4000000000000001E-2</c:v>
                </c:pt>
                <c:pt idx="5">
                  <c:v>0.13333333333333333</c:v>
                </c:pt>
                <c:pt idx="6">
                  <c:v>8.533333333333333E-2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E-23F4-F34A-A29B-BD296CD00853}"/>
            </c:ext>
          </c:extLst>
        </c:ser>
        <c:dLbls>
          <c:showLegendKey val="0"/>
          <c:showVal val="0"/>
          <c:showCatName val="0"/>
          <c:showSerName val="0"/>
          <c:showPercent val="0"/>
          <c:showBubbleSize val="0"/>
        </c:dLbls>
        <c:gapWidth val="150"/>
        <c:axId val="1648243352"/>
        <c:axId val="1262769575"/>
      </c:barChart>
      <c:catAx>
        <c:axId val="1648243352"/>
        <c:scaling>
          <c:orientation val="minMax"/>
        </c:scaling>
        <c:delete val="0"/>
        <c:axPos val="b"/>
        <c:title>
          <c:tx>
            <c:rich>
              <a:bodyPr/>
              <a:lstStyle/>
              <a:p>
                <a:pPr lvl="0">
                  <a:defRPr b="0">
                    <a:solidFill>
                      <a:srgbClr val="000000"/>
                    </a:solidFill>
                    <a:latin typeface="+mn-lt"/>
                  </a:defRPr>
                </a:pPr>
                <a:endParaRPr lang="es-CO"/>
              </a:p>
            </c:rich>
          </c:tx>
          <c:overlay val="0"/>
        </c:title>
        <c:numFmt formatCode="General" sourceLinked="1"/>
        <c:majorTickMark val="none"/>
        <c:minorTickMark val="none"/>
        <c:tickLblPos val="nextTo"/>
        <c:txPr>
          <a:bodyPr/>
          <a:lstStyle/>
          <a:p>
            <a:pPr lvl="0">
              <a:defRPr sz="900" b="0" i="0">
                <a:solidFill>
                  <a:schemeClr val="dk1"/>
                </a:solidFill>
                <a:latin typeface="+mn-lt"/>
              </a:defRPr>
            </a:pPr>
            <a:endParaRPr lang="es-CO"/>
          </a:p>
        </c:txPr>
        <c:crossAx val="1262769575"/>
        <c:crosses val="autoZero"/>
        <c:auto val="1"/>
        <c:lblAlgn val="ctr"/>
        <c:lblOffset val="100"/>
        <c:noMultiLvlLbl val="1"/>
      </c:catAx>
      <c:valAx>
        <c:axId val="1262769575"/>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s-CO"/>
              </a:p>
            </c:rich>
          </c:tx>
          <c:overlay val="0"/>
        </c:title>
        <c:numFmt formatCode="0.00%" sourceLinked="1"/>
        <c:majorTickMark val="none"/>
        <c:minorTickMark val="none"/>
        <c:tickLblPos val="nextTo"/>
        <c:spPr>
          <a:ln/>
        </c:spPr>
        <c:txPr>
          <a:bodyPr/>
          <a:lstStyle/>
          <a:p>
            <a:pPr lvl="0">
              <a:defRPr b="0" i="0">
                <a:solidFill>
                  <a:srgbClr val="000000"/>
                </a:solidFill>
                <a:latin typeface="+mn-lt"/>
              </a:defRPr>
            </a:pPr>
            <a:endParaRPr lang="es-CO"/>
          </a:p>
        </c:txPr>
        <c:crossAx val="1648243352"/>
        <c:crosses val="autoZero"/>
        <c:crossBetween val="between"/>
      </c:valAx>
    </c:plotArea>
    <c:plotVisOnly val="1"/>
    <c:dispBlanksAs val="zero"/>
    <c:showDLblsOverMax val="1"/>
  </c:chart>
  <c:spPr>
    <a:solidFill>
      <a:schemeClr val="lt1"/>
    </a:solidFill>
  </c:sp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800" b="1" i="0">
                <a:solidFill>
                  <a:schemeClr val="dk1"/>
                </a:solidFill>
                <a:latin typeface="+mn-lt"/>
              </a:defRPr>
            </a:pPr>
            <a:r>
              <a:rPr lang="es-CO" sz="1800" b="1" i="0">
                <a:solidFill>
                  <a:schemeClr val="dk1"/>
                </a:solidFill>
                <a:latin typeface="+mn-lt"/>
              </a:rPr>
              <a:t>AA - DIRECTA</a:t>
            </a:r>
          </a:p>
        </c:rich>
      </c:tx>
      <c:overlay val="0"/>
    </c:title>
    <c:autoTitleDeleted val="0"/>
    <c:plotArea>
      <c:layout/>
      <c:barChart>
        <c:barDir val="col"/>
        <c:grouping val="clustered"/>
        <c:varyColors val="1"/>
        <c:ser>
          <c:idx val="0"/>
          <c:order val="0"/>
          <c:tx>
            <c:v>% DIRECTA</c:v>
          </c:tx>
          <c:spPr>
            <a:solidFill>
              <a:srgbClr val="4F81BD"/>
            </a:solidFill>
            <a:ln cmpd="sng">
              <a:solidFill>
                <a:srgbClr val="000000"/>
              </a:solidFill>
            </a:ln>
          </c:spPr>
          <c:invertIfNegative val="1"/>
          <c:dPt>
            <c:idx val="0"/>
            <c:invertIfNegative val="1"/>
            <c:bubble3D val="0"/>
            <c:spPr>
              <a:solidFill>
                <a:schemeClr val="accent1"/>
              </a:solidFill>
              <a:ln cmpd="sng">
                <a:solidFill>
                  <a:srgbClr val="000000"/>
                </a:solidFill>
              </a:ln>
            </c:spPr>
            <c:extLst>
              <c:ext xmlns:c16="http://schemas.microsoft.com/office/drawing/2014/chart" uri="{C3380CC4-5D6E-409C-BE32-E72D297353CC}">
                <c16:uniqueId val="{00000001-2F31-E245-B6A0-A1ECF41234D7}"/>
              </c:ext>
            </c:extLst>
          </c:dPt>
          <c:dPt>
            <c:idx val="1"/>
            <c:invertIfNegative val="1"/>
            <c:bubble3D val="0"/>
            <c:spPr>
              <a:solidFill>
                <a:schemeClr val="accent2"/>
              </a:solidFill>
              <a:ln cmpd="sng">
                <a:solidFill>
                  <a:srgbClr val="000000"/>
                </a:solidFill>
              </a:ln>
            </c:spPr>
            <c:extLst>
              <c:ext xmlns:c16="http://schemas.microsoft.com/office/drawing/2014/chart" uri="{C3380CC4-5D6E-409C-BE32-E72D297353CC}">
                <c16:uniqueId val="{00000003-2F31-E245-B6A0-A1ECF41234D7}"/>
              </c:ext>
            </c:extLst>
          </c:dPt>
          <c:dPt>
            <c:idx val="2"/>
            <c:invertIfNegative val="1"/>
            <c:bubble3D val="0"/>
            <c:spPr>
              <a:solidFill>
                <a:schemeClr val="accent3"/>
              </a:solidFill>
              <a:ln cmpd="sng">
                <a:solidFill>
                  <a:srgbClr val="000000"/>
                </a:solidFill>
              </a:ln>
            </c:spPr>
            <c:extLst>
              <c:ext xmlns:c16="http://schemas.microsoft.com/office/drawing/2014/chart" uri="{C3380CC4-5D6E-409C-BE32-E72D297353CC}">
                <c16:uniqueId val="{00000005-2F31-E245-B6A0-A1ECF41234D7}"/>
              </c:ext>
            </c:extLst>
          </c:dPt>
          <c:dPt>
            <c:idx val="3"/>
            <c:invertIfNegative val="1"/>
            <c:bubble3D val="0"/>
            <c:spPr>
              <a:solidFill>
                <a:schemeClr val="accent4"/>
              </a:solidFill>
              <a:ln cmpd="sng">
                <a:solidFill>
                  <a:srgbClr val="000000"/>
                </a:solidFill>
              </a:ln>
            </c:spPr>
            <c:extLst>
              <c:ext xmlns:c16="http://schemas.microsoft.com/office/drawing/2014/chart" uri="{C3380CC4-5D6E-409C-BE32-E72D297353CC}">
                <c16:uniqueId val="{00000007-2F31-E245-B6A0-A1ECF41234D7}"/>
              </c:ext>
            </c:extLst>
          </c:dPt>
          <c:dPt>
            <c:idx val="4"/>
            <c:invertIfNegative val="1"/>
            <c:bubble3D val="0"/>
            <c:spPr>
              <a:solidFill>
                <a:schemeClr val="accent5"/>
              </a:solidFill>
              <a:ln cmpd="sng">
                <a:solidFill>
                  <a:srgbClr val="000000"/>
                </a:solidFill>
              </a:ln>
            </c:spPr>
            <c:extLst>
              <c:ext xmlns:c16="http://schemas.microsoft.com/office/drawing/2014/chart" uri="{C3380CC4-5D6E-409C-BE32-E72D297353CC}">
                <c16:uniqueId val="{00000009-2F31-E245-B6A0-A1ECF41234D7}"/>
              </c:ext>
            </c:extLst>
          </c:dPt>
          <c:dPt>
            <c:idx val="5"/>
            <c:invertIfNegative val="1"/>
            <c:bubble3D val="0"/>
            <c:spPr>
              <a:solidFill>
                <a:schemeClr val="accent6"/>
              </a:solidFill>
              <a:ln cmpd="sng">
                <a:solidFill>
                  <a:srgbClr val="000000"/>
                </a:solidFill>
              </a:ln>
            </c:spPr>
            <c:extLst>
              <c:ext xmlns:c16="http://schemas.microsoft.com/office/drawing/2014/chart" uri="{C3380CC4-5D6E-409C-BE32-E72D297353CC}">
                <c16:uniqueId val="{0000000B-2F31-E245-B6A0-A1ECF41234D7}"/>
              </c:ext>
            </c:extLst>
          </c:dPt>
          <c:dPt>
            <c:idx val="6"/>
            <c:invertIfNegative val="1"/>
            <c:bubble3D val="0"/>
            <c:spPr>
              <a:solidFill>
                <a:schemeClr val="accent1"/>
              </a:solidFill>
              <a:ln cmpd="sng">
                <a:solidFill>
                  <a:srgbClr val="000000"/>
                </a:solidFill>
              </a:ln>
            </c:spPr>
            <c:extLst>
              <c:ext xmlns:c16="http://schemas.microsoft.com/office/drawing/2014/chart" uri="{C3380CC4-5D6E-409C-BE32-E72D297353CC}">
                <c16:uniqueId val="{0000000D-2F31-E245-B6A0-A1ECF41234D7}"/>
              </c:ext>
            </c:extLst>
          </c:dPt>
          <c:dPt>
            <c:idx val="7"/>
            <c:invertIfNegative val="1"/>
            <c:bubble3D val="0"/>
            <c:spPr>
              <a:solidFill>
                <a:schemeClr val="accent2"/>
              </a:solidFill>
              <a:ln cmpd="sng">
                <a:solidFill>
                  <a:srgbClr val="000000"/>
                </a:solidFill>
              </a:ln>
            </c:spPr>
            <c:extLst>
              <c:ext xmlns:c16="http://schemas.microsoft.com/office/drawing/2014/chart" uri="{C3380CC4-5D6E-409C-BE32-E72D297353CC}">
                <c16:uniqueId val="{0000000F-2F31-E245-B6A0-A1ECF41234D7}"/>
              </c:ext>
            </c:extLst>
          </c:dPt>
          <c:dPt>
            <c:idx val="8"/>
            <c:invertIfNegative val="1"/>
            <c:bubble3D val="0"/>
            <c:spPr>
              <a:solidFill>
                <a:schemeClr val="accent3"/>
              </a:solidFill>
              <a:ln cmpd="sng">
                <a:solidFill>
                  <a:srgbClr val="000000"/>
                </a:solidFill>
              </a:ln>
            </c:spPr>
            <c:extLst>
              <c:ext xmlns:c16="http://schemas.microsoft.com/office/drawing/2014/chart" uri="{C3380CC4-5D6E-409C-BE32-E72D297353CC}">
                <c16:uniqueId val="{00000011-2F31-E245-B6A0-A1ECF41234D7}"/>
              </c:ext>
            </c:extLst>
          </c:dPt>
          <c:dPt>
            <c:idx val="9"/>
            <c:invertIfNegative val="1"/>
            <c:bubble3D val="0"/>
            <c:spPr>
              <a:solidFill>
                <a:schemeClr val="accent4"/>
              </a:solidFill>
              <a:ln cmpd="sng">
                <a:solidFill>
                  <a:srgbClr val="000000"/>
                </a:solidFill>
              </a:ln>
            </c:spPr>
            <c:extLst>
              <c:ext xmlns:c16="http://schemas.microsoft.com/office/drawing/2014/chart" uri="{C3380CC4-5D6E-409C-BE32-E72D297353CC}">
                <c16:uniqueId val="{00000013-2F31-E245-B6A0-A1ECF41234D7}"/>
              </c:ext>
            </c:extLst>
          </c:dPt>
          <c:dLbls>
            <c:spPr>
              <a:noFill/>
              <a:ln>
                <a:noFill/>
              </a:ln>
              <a:effectLst/>
            </c:spPr>
            <c:txPr>
              <a:bodyPr/>
              <a:lstStyle/>
              <a:p>
                <a:pPr lvl="0">
                  <a:defRPr sz="900" b="1" i="0">
                    <a:solidFill>
                      <a:srgbClr val="FFFFFF"/>
                    </a:solidFill>
                    <a:latin typeface="+mn-lt"/>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TIME!$A$100:$A$109</c:f>
              <c:strCache>
                <c:ptCount val="7"/>
                <c:pt idx="0">
                  <c:v>AA01</c:v>
                </c:pt>
                <c:pt idx="1">
                  <c:v>AA02</c:v>
                </c:pt>
                <c:pt idx="2">
                  <c:v>AA03</c:v>
                </c:pt>
                <c:pt idx="3">
                  <c:v>AA04</c:v>
                </c:pt>
                <c:pt idx="4">
                  <c:v>AA05</c:v>
                </c:pt>
                <c:pt idx="5">
                  <c:v>AA06</c:v>
                </c:pt>
                <c:pt idx="6">
                  <c:v>AA07</c:v>
                </c:pt>
              </c:strCache>
            </c:strRef>
          </c:cat>
          <c:val>
            <c:numRef>
              <c:f>TIME!$D$100:$D$109</c:f>
              <c:numCache>
                <c:formatCode>0%</c:formatCode>
                <c:ptCount val="10"/>
                <c:pt idx="0">
                  <c:v>0.18259023354564755</c:v>
                </c:pt>
                <c:pt idx="1">
                  <c:v>0.1408351026185421</c:v>
                </c:pt>
                <c:pt idx="2">
                  <c:v>0.10828025477707007</c:v>
                </c:pt>
                <c:pt idx="3">
                  <c:v>7.9263977353149329E-2</c:v>
                </c:pt>
                <c:pt idx="4">
                  <c:v>0.11677282377919321</c:v>
                </c:pt>
                <c:pt idx="5">
                  <c:v>0.15074309978768577</c:v>
                </c:pt>
                <c:pt idx="6">
                  <c:v>0.22151450813871196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4-2F31-E245-B6A0-A1ECF41234D7}"/>
            </c:ext>
          </c:extLst>
        </c:ser>
        <c:dLbls>
          <c:showLegendKey val="0"/>
          <c:showVal val="0"/>
          <c:showCatName val="0"/>
          <c:showSerName val="0"/>
          <c:showPercent val="0"/>
          <c:showBubbleSize val="0"/>
        </c:dLbls>
        <c:gapWidth val="150"/>
        <c:axId val="1786109971"/>
        <c:axId val="1357958741"/>
      </c:barChart>
      <c:catAx>
        <c:axId val="1786109971"/>
        <c:scaling>
          <c:orientation val="minMax"/>
        </c:scaling>
        <c:delete val="0"/>
        <c:axPos val="b"/>
        <c:title>
          <c:tx>
            <c:rich>
              <a:bodyPr/>
              <a:lstStyle/>
              <a:p>
                <a:pPr lvl="0">
                  <a:defRPr b="0">
                    <a:solidFill>
                      <a:srgbClr val="000000"/>
                    </a:solidFill>
                    <a:latin typeface="+mn-lt"/>
                  </a:defRPr>
                </a:pPr>
                <a:endParaRPr lang="es-CO"/>
              </a:p>
            </c:rich>
          </c:tx>
          <c:overlay val="0"/>
        </c:title>
        <c:numFmt formatCode="General" sourceLinked="1"/>
        <c:majorTickMark val="none"/>
        <c:minorTickMark val="none"/>
        <c:tickLblPos val="nextTo"/>
        <c:txPr>
          <a:bodyPr/>
          <a:lstStyle/>
          <a:p>
            <a:pPr lvl="0">
              <a:defRPr sz="900" b="0" i="0">
                <a:solidFill>
                  <a:schemeClr val="dk1"/>
                </a:solidFill>
                <a:latin typeface="+mn-lt"/>
              </a:defRPr>
            </a:pPr>
            <a:endParaRPr lang="es-CO"/>
          </a:p>
        </c:txPr>
        <c:crossAx val="1357958741"/>
        <c:crosses val="autoZero"/>
        <c:auto val="1"/>
        <c:lblAlgn val="ctr"/>
        <c:lblOffset val="100"/>
        <c:noMultiLvlLbl val="1"/>
      </c:catAx>
      <c:valAx>
        <c:axId val="1357958741"/>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s-CO"/>
              </a:p>
            </c:rich>
          </c:tx>
          <c:overlay val="0"/>
        </c:title>
        <c:numFmt formatCode="0%" sourceLinked="1"/>
        <c:majorTickMark val="none"/>
        <c:minorTickMark val="none"/>
        <c:tickLblPos val="nextTo"/>
        <c:spPr>
          <a:ln/>
        </c:spPr>
        <c:txPr>
          <a:bodyPr/>
          <a:lstStyle/>
          <a:p>
            <a:pPr lvl="0">
              <a:defRPr b="0" i="0">
                <a:solidFill>
                  <a:srgbClr val="000000"/>
                </a:solidFill>
                <a:latin typeface="+mn-lt"/>
              </a:defRPr>
            </a:pPr>
            <a:endParaRPr lang="es-CO"/>
          </a:p>
        </c:txPr>
        <c:crossAx val="1786109971"/>
        <c:crosses val="autoZero"/>
        <c:crossBetween val="between"/>
      </c:valAx>
    </c:plotArea>
    <c:plotVisOnly val="1"/>
    <c:dispBlanksAs val="zero"/>
    <c:showDLblsOverMax val="1"/>
  </c:chart>
  <c:spPr>
    <a:solidFill>
      <a:schemeClr val="lt1"/>
    </a:solidFill>
  </c:sp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800" b="1" i="0">
                <a:solidFill>
                  <a:schemeClr val="dk1"/>
                </a:solidFill>
                <a:latin typeface="+mn-lt"/>
              </a:defRPr>
            </a:pPr>
            <a:r>
              <a:rPr lang="es-CO" sz="1800" b="1" i="0">
                <a:solidFill>
                  <a:schemeClr val="dk1"/>
                </a:solidFill>
                <a:latin typeface="+mn-lt"/>
              </a:rPr>
              <a:t>AA - AUTÓNOMO</a:t>
            </a:r>
          </a:p>
        </c:rich>
      </c:tx>
      <c:overlay val="0"/>
    </c:title>
    <c:autoTitleDeleted val="0"/>
    <c:plotArea>
      <c:layout/>
      <c:barChart>
        <c:barDir val="col"/>
        <c:grouping val="clustered"/>
        <c:varyColors val="1"/>
        <c:ser>
          <c:idx val="0"/>
          <c:order val="0"/>
          <c:tx>
            <c:v>% AUTON</c:v>
          </c:tx>
          <c:spPr>
            <a:solidFill>
              <a:srgbClr val="4F81BD"/>
            </a:solidFill>
            <a:ln cmpd="sng">
              <a:solidFill>
                <a:srgbClr val="000000"/>
              </a:solidFill>
            </a:ln>
          </c:spPr>
          <c:invertIfNegative val="1"/>
          <c:dPt>
            <c:idx val="0"/>
            <c:invertIfNegative val="1"/>
            <c:bubble3D val="0"/>
            <c:spPr>
              <a:solidFill>
                <a:schemeClr val="accent1"/>
              </a:solidFill>
              <a:ln cmpd="sng">
                <a:solidFill>
                  <a:srgbClr val="000000"/>
                </a:solidFill>
              </a:ln>
            </c:spPr>
            <c:extLst>
              <c:ext xmlns:c16="http://schemas.microsoft.com/office/drawing/2014/chart" uri="{C3380CC4-5D6E-409C-BE32-E72D297353CC}">
                <c16:uniqueId val="{00000001-C179-AF4B-9C4E-07EAA7998AC2}"/>
              </c:ext>
            </c:extLst>
          </c:dPt>
          <c:dPt>
            <c:idx val="1"/>
            <c:invertIfNegative val="1"/>
            <c:bubble3D val="0"/>
            <c:spPr>
              <a:solidFill>
                <a:schemeClr val="accent2"/>
              </a:solidFill>
              <a:ln cmpd="sng">
                <a:solidFill>
                  <a:srgbClr val="000000"/>
                </a:solidFill>
              </a:ln>
            </c:spPr>
            <c:extLst>
              <c:ext xmlns:c16="http://schemas.microsoft.com/office/drawing/2014/chart" uri="{C3380CC4-5D6E-409C-BE32-E72D297353CC}">
                <c16:uniqueId val="{00000003-C179-AF4B-9C4E-07EAA7998AC2}"/>
              </c:ext>
            </c:extLst>
          </c:dPt>
          <c:dPt>
            <c:idx val="2"/>
            <c:invertIfNegative val="1"/>
            <c:bubble3D val="0"/>
            <c:spPr>
              <a:solidFill>
                <a:schemeClr val="accent3"/>
              </a:solidFill>
              <a:ln cmpd="sng">
                <a:solidFill>
                  <a:srgbClr val="000000"/>
                </a:solidFill>
              </a:ln>
            </c:spPr>
            <c:extLst>
              <c:ext xmlns:c16="http://schemas.microsoft.com/office/drawing/2014/chart" uri="{C3380CC4-5D6E-409C-BE32-E72D297353CC}">
                <c16:uniqueId val="{00000005-C179-AF4B-9C4E-07EAA7998AC2}"/>
              </c:ext>
            </c:extLst>
          </c:dPt>
          <c:dPt>
            <c:idx val="3"/>
            <c:invertIfNegative val="1"/>
            <c:bubble3D val="0"/>
            <c:spPr>
              <a:solidFill>
                <a:schemeClr val="accent4"/>
              </a:solidFill>
              <a:ln cmpd="sng">
                <a:solidFill>
                  <a:srgbClr val="000000"/>
                </a:solidFill>
              </a:ln>
            </c:spPr>
            <c:extLst>
              <c:ext xmlns:c16="http://schemas.microsoft.com/office/drawing/2014/chart" uri="{C3380CC4-5D6E-409C-BE32-E72D297353CC}">
                <c16:uniqueId val="{00000007-C179-AF4B-9C4E-07EAA7998AC2}"/>
              </c:ext>
            </c:extLst>
          </c:dPt>
          <c:dPt>
            <c:idx val="4"/>
            <c:invertIfNegative val="1"/>
            <c:bubble3D val="0"/>
            <c:spPr>
              <a:solidFill>
                <a:schemeClr val="accent5"/>
              </a:solidFill>
              <a:ln cmpd="sng">
                <a:solidFill>
                  <a:srgbClr val="000000"/>
                </a:solidFill>
              </a:ln>
            </c:spPr>
            <c:extLst>
              <c:ext xmlns:c16="http://schemas.microsoft.com/office/drawing/2014/chart" uri="{C3380CC4-5D6E-409C-BE32-E72D297353CC}">
                <c16:uniqueId val="{00000009-C179-AF4B-9C4E-07EAA7998AC2}"/>
              </c:ext>
            </c:extLst>
          </c:dPt>
          <c:dPt>
            <c:idx val="5"/>
            <c:invertIfNegative val="1"/>
            <c:bubble3D val="0"/>
            <c:spPr>
              <a:solidFill>
                <a:schemeClr val="accent6"/>
              </a:solidFill>
              <a:ln cmpd="sng">
                <a:solidFill>
                  <a:srgbClr val="000000"/>
                </a:solidFill>
              </a:ln>
            </c:spPr>
            <c:extLst>
              <c:ext xmlns:c16="http://schemas.microsoft.com/office/drawing/2014/chart" uri="{C3380CC4-5D6E-409C-BE32-E72D297353CC}">
                <c16:uniqueId val="{0000000B-C179-AF4B-9C4E-07EAA7998AC2}"/>
              </c:ext>
            </c:extLst>
          </c:dPt>
          <c:dPt>
            <c:idx val="6"/>
            <c:invertIfNegative val="1"/>
            <c:bubble3D val="0"/>
            <c:spPr>
              <a:solidFill>
                <a:schemeClr val="accent1"/>
              </a:solidFill>
              <a:ln cmpd="sng">
                <a:solidFill>
                  <a:srgbClr val="000000"/>
                </a:solidFill>
              </a:ln>
            </c:spPr>
            <c:extLst>
              <c:ext xmlns:c16="http://schemas.microsoft.com/office/drawing/2014/chart" uri="{C3380CC4-5D6E-409C-BE32-E72D297353CC}">
                <c16:uniqueId val="{0000000D-C179-AF4B-9C4E-07EAA7998AC2}"/>
              </c:ext>
            </c:extLst>
          </c:dPt>
          <c:dPt>
            <c:idx val="7"/>
            <c:invertIfNegative val="1"/>
            <c:bubble3D val="0"/>
            <c:spPr>
              <a:solidFill>
                <a:schemeClr val="accent2"/>
              </a:solidFill>
              <a:ln cmpd="sng">
                <a:solidFill>
                  <a:srgbClr val="000000"/>
                </a:solidFill>
              </a:ln>
            </c:spPr>
            <c:extLst>
              <c:ext xmlns:c16="http://schemas.microsoft.com/office/drawing/2014/chart" uri="{C3380CC4-5D6E-409C-BE32-E72D297353CC}">
                <c16:uniqueId val="{0000000F-C179-AF4B-9C4E-07EAA7998AC2}"/>
              </c:ext>
            </c:extLst>
          </c:dPt>
          <c:dPt>
            <c:idx val="8"/>
            <c:invertIfNegative val="1"/>
            <c:bubble3D val="0"/>
            <c:spPr>
              <a:solidFill>
                <a:schemeClr val="accent3"/>
              </a:solidFill>
              <a:ln cmpd="sng">
                <a:solidFill>
                  <a:srgbClr val="000000"/>
                </a:solidFill>
              </a:ln>
            </c:spPr>
            <c:extLst>
              <c:ext xmlns:c16="http://schemas.microsoft.com/office/drawing/2014/chart" uri="{C3380CC4-5D6E-409C-BE32-E72D297353CC}">
                <c16:uniqueId val="{00000011-C179-AF4B-9C4E-07EAA7998AC2}"/>
              </c:ext>
            </c:extLst>
          </c:dPt>
          <c:dPt>
            <c:idx val="9"/>
            <c:invertIfNegative val="1"/>
            <c:bubble3D val="0"/>
            <c:spPr>
              <a:solidFill>
                <a:schemeClr val="accent4"/>
              </a:solidFill>
              <a:ln cmpd="sng">
                <a:solidFill>
                  <a:srgbClr val="000000"/>
                </a:solidFill>
              </a:ln>
            </c:spPr>
            <c:extLst>
              <c:ext xmlns:c16="http://schemas.microsoft.com/office/drawing/2014/chart" uri="{C3380CC4-5D6E-409C-BE32-E72D297353CC}">
                <c16:uniqueId val="{00000013-C179-AF4B-9C4E-07EAA7998AC2}"/>
              </c:ext>
            </c:extLst>
          </c:dPt>
          <c:dLbls>
            <c:spPr>
              <a:noFill/>
              <a:ln>
                <a:noFill/>
              </a:ln>
              <a:effectLst/>
            </c:spPr>
            <c:txPr>
              <a:bodyPr/>
              <a:lstStyle/>
              <a:p>
                <a:pPr lvl="0">
                  <a:defRPr sz="900" b="1" i="0">
                    <a:solidFill>
                      <a:srgbClr val="FFFFFF"/>
                    </a:solidFill>
                    <a:latin typeface="+mn-lt"/>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TIME!$A$100:$A$109</c:f>
              <c:strCache>
                <c:ptCount val="7"/>
                <c:pt idx="0">
                  <c:v>AA01</c:v>
                </c:pt>
                <c:pt idx="1">
                  <c:v>AA02</c:v>
                </c:pt>
                <c:pt idx="2">
                  <c:v>AA03</c:v>
                </c:pt>
                <c:pt idx="3">
                  <c:v>AA04</c:v>
                </c:pt>
                <c:pt idx="4">
                  <c:v>AA05</c:v>
                </c:pt>
                <c:pt idx="5">
                  <c:v>AA06</c:v>
                </c:pt>
                <c:pt idx="6">
                  <c:v>AA07</c:v>
                </c:pt>
              </c:strCache>
            </c:strRef>
          </c:cat>
          <c:val>
            <c:numRef>
              <c:f>TIME!$F$100:$F$109</c:f>
              <c:numCache>
                <c:formatCode>0.00%</c:formatCode>
                <c:ptCount val="10"/>
                <c:pt idx="0">
                  <c:v>0.2417910447761194</c:v>
                </c:pt>
                <c:pt idx="1">
                  <c:v>0.22388059701492538</c:v>
                </c:pt>
                <c:pt idx="2">
                  <c:v>0.18805970149253731</c:v>
                </c:pt>
                <c:pt idx="3">
                  <c:v>0.14925373134328357</c:v>
                </c:pt>
                <c:pt idx="4">
                  <c:v>7.1641791044776124E-2</c:v>
                </c:pt>
                <c:pt idx="5">
                  <c:v>8.9552238805970144E-2</c:v>
                </c:pt>
                <c:pt idx="6">
                  <c:v>3.5820895522388062E-2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4-C179-AF4B-9C4E-07EAA7998AC2}"/>
            </c:ext>
          </c:extLst>
        </c:ser>
        <c:dLbls>
          <c:showLegendKey val="0"/>
          <c:showVal val="0"/>
          <c:showCatName val="0"/>
          <c:showSerName val="0"/>
          <c:showPercent val="0"/>
          <c:showBubbleSize val="0"/>
        </c:dLbls>
        <c:gapWidth val="150"/>
        <c:axId val="1080943160"/>
        <c:axId val="39021438"/>
      </c:barChart>
      <c:catAx>
        <c:axId val="1080943160"/>
        <c:scaling>
          <c:orientation val="minMax"/>
        </c:scaling>
        <c:delete val="0"/>
        <c:axPos val="b"/>
        <c:title>
          <c:tx>
            <c:rich>
              <a:bodyPr/>
              <a:lstStyle/>
              <a:p>
                <a:pPr lvl="0">
                  <a:defRPr b="0">
                    <a:solidFill>
                      <a:srgbClr val="000000"/>
                    </a:solidFill>
                    <a:latin typeface="+mn-lt"/>
                  </a:defRPr>
                </a:pPr>
                <a:endParaRPr lang="es-CO"/>
              </a:p>
            </c:rich>
          </c:tx>
          <c:overlay val="0"/>
        </c:title>
        <c:numFmt formatCode="General" sourceLinked="1"/>
        <c:majorTickMark val="none"/>
        <c:minorTickMark val="none"/>
        <c:tickLblPos val="nextTo"/>
        <c:txPr>
          <a:bodyPr/>
          <a:lstStyle/>
          <a:p>
            <a:pPr lvl="0">
              <a:defRPr sz="900" b="0" i="0">
                <a:solidFill>
                  <a:schemeClr val="dk1"/>
                </a:solidFill>
                <a:latin typeface="+mn-lt"/>
              </a:defRPr>
            </a:pPr>
            <a:endParaRPr lang="es-CO"/>
          </a:p>
        </c:txPr>
        <c:crossAx val="39021438"/>
        <c:crosses val="autoZero"/>
        <c:auto val="1"/>
        <c:lblAlgn val="ctr"/>
        <c:lblOffset val="100"/>
        <c:noMultiLvlLbl val="1"/>
      </c:catAx>
      <c:valAx>
        <c:axId val="39021438"/>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s-CO"/>
              </a:p>
            </c:rich>
          </c:tx>
          <c:overlay val="0"/>
        </c:title>
        <c:numFmt formatCode="0.00%" sourceLinked="1"/>
        <c:majorTickMark val="none"/>
        <c:minorTickMark val="none"/>
        <c:tickLblPos val="nextTo"/>
        <c:spPr>
          <a:ln/>
        </c:spPr>
        <c:txPr>
          <a:bodyPr/>
          <a:lstStyle/>
          <a:p>
            <a:pPr lvl="0">
              <a:defRPr b="0" i="0">
                <a:solidFill>
                  <a:srgbClr val="000000"/>
                </a:solidFill>
                <a:latin typeface="+mn-lt"/>
              </a:defRPr>
            </a:pPr>
            <a:endParaRPr lang="es-CO"/>
          </a:p>
        </c:txPr>
        <c:crossAx val="1080943160"/>
        <c:crosses val="autoZero"/>
        <c:crossBetween val="between"/>
      </c:valAx>
    </c:plotArea>
    <c:plotVisOnly val="1"/>
    <c:dispBlanksAs val="zero"/>
    <c:showDLblsOverMax val="1"/>
  </c:chart>
  <c:spPr>
    <a:solidFill>
      <a:schemeClr val="lt1"/>
    </a:solidFill>
  </c:sp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800" b="1" i="0">
                <a:solidFill>
                  <a:schemeClr val="dk1"/>
                </a:solidFill>
                <a:latin typeface="+mn-lt"/>
              </a:defRPr>
            </a:pPr>
            <a:r>
              <a:rPr lang="es-CO" sz="1800" b="1" i="0">
                <a:solidFill>
                  <a:schemeClr val="dk1"/>
                </a:solidFill>
                <a:latin typeface="+mn-lt"/>
              </a:rPr>
              <a:t>AA - SUBTOTAL</a:t>
            </a:r>
          </a:p>
        </c:rich>
      </c:tx>
      <c:overlay val="0"/>
    </c:title>
    <c:autoTitleDeleted val="0"/>
    <c:plotArea>
      <c:layout/>
      <c:barChart>
        <c:barDir val="col"/>
        <c:grouping val="clustered"/>
        <c:varyColors val="1"/>
        <c:ser>
          <c:idx val="0"/>
          <c:order val="0"/>
          <c:tx>
            <c:v>% SUBTOTAL</c:v>
          </c:tx>
          <c:spPr>
            <a:solidFill>
              <a:srgbClr val="4F81BD"/>
            </a:solidFill>
            <a:ln cmpd="sng">
              <a:solidFill>
                <a:srgbClr val="000000"/>
              </a:solidFill>
            </a:ln>
          </c:spPr>
          <c:invertIfNegative val="1"/>
          <c:dPt>
            <c:idx val="0"/>
            <c:invertIfNegative val="1"/>
            <c:bubble3D val="0"/>
            <c:spPr>
              <a:solidFill>
                <a:schemeClr val="accent1"/>
              </a:solidFill>
              <a:ln cmpd="sng">
                <a:solidFill>
                  <a:srgbClr val="000000"/>
                </a:solidFill>
              </a:ln>
            </c:spPr>
            <c:extLst>
              <c:ext xmlns:c16="http://schemas.microsoft.com/office/drawing/2014/chart" uri="{C3380CC4-5D6E-409C-BE32-E72D297353CC}">
                <c16:uniqueId val="{00000001-6FE1-CA49-A185-5DBAE7E1465D}"/>
              </c:ext>
            </c:extLst>
          </c:dPt>
          <c:dPt>
            <c:idx val="1"/>
            <c:invertIfNegative val="1"/>
            <c:bubble3D val="0"/>
            <c:spPr>
              <a:solidFill>
                <a:schemeClr val="accent2"/>
              </a:solidFill>
              <a:ln cmpd="sng">
                <a:solidFill>
                  <a:srgbClr val="000000"/>
                </a:solidFill>
              </a:ln>
            </c:spPr>
            <c:extLst>
              <c:ext xmlns:c16="http://schemas.microsoft.com/office/drawing/2014/chart" uri="{C3380CC4-5D6E-409C-BE32-E72D297353CC}">
                <c16:uniqueId val="{00000003-6FE1-CA49-A185-5DBAE7E1465D}"/>
              </c:ext>
            </c:extLst>
          </c:dPt>
          <c:dPt>
            <c:idx val="2"/>
            <c:invertIfNegative val="1"/>
            <c:bubble3D val="0"/>
            <c:spPr>
              <a:solidFill>
                <a:schemeClr val="accent3"/>
              </a:solidFill>
              <a:ln cmpd="sng">
                <a:solidFill>
                  <a:srgbClr val="000000"/>
                </a:solidFill>
              </a:ln>
            </c:spPr>
            <c:extLst>
              <c:ext xmlns:c16="http://schemas.microsoft.com/office/drawing/2014/chart" uri="{C3380CC4-5D6E-409C-BE32-E72D297353CC}">
                <c16:uniqueId val="{00000005-6FE1-CA49-A185-5DBAE7E1465D}"/>
              </c:ext>
            </c:extLst>
          </c:dPt>
          <c:dPt>
            <c:idx val="3"/>
            <c:invertIfNegative val="1"/>
            <c:bubble3D val="0"/>
            <c:spPr>
              <a:solidFill>
                <a:schemeClr val="accent4"/>
              </a:solidFill>
              <a:ln cmpd="sng">
                <a:solidFill>
                  <a:srgbClr val="000000"/>
                </a:solidFill>
              </a:ln>
            </c:spPr>
            <c:extLst>
              <c:ext xmlns:c16="http://schemas.microsoft.com/office/drawing/2014/chart" uri="{C3380CC4-5D6E-409C-BE32-E72D297353CC}">
                <c16:uniqueId val="{00000007-6FE1-CA49-A185-5DBAE7E1465D}"/>
              </c:ext>
            </c:extLst>
          </c:dPt>
          <c:dPt>
            <c:idx val="4"/>
            <c:invertIfNegative val="1"/>
            <c:bubble3D val="0"/>
            <c:spPr>
              <a:solidFill>
                <a:schemeClr val="accent5"/>
              </a:solidFill>
              <a:ln cmpd="sng">
                <a:solidFill>
                  <a:srgbClr val="000000"/>
                </a:solidFill>
              </a:ln>
            </c:spPr>
            <c:extLst>
              <c:ext xmlns:c16="http://schemas.microsoft.com/office/drawing/2014/chart" uri="{C3380CC4-5D6E-409C-BE32-E72D297353CC}">
                <c16:uniqueId val="{00000009-6FE1-CA49-A185-5DBAE7E1465D}"/>
              </c:ext>
            </c:extLst>
          </c:dPt>
          <c:dPt>
            <c:idx val="5"/>
            <c:invertIfNegative val="1"/>
            <c:bubble3D val="0"/>
            <c:spPr>
              <a:solidFill>
                <a:schemeClr val="accent6"/>
              </a:solidFill>
              <a:ln cmpd="sng">
                <a:solidFill>
                  <a:srgbClr val="000000"/>
                </a:solidFill>
              </a:ln>
            </c:spPr>
            <c:extLst>
              <c:ext xmlns:c16="http://schemas.microsoft.com/office/drawing/2014/chart" uri="{C3380CC4-5D6E-409C-BE32-E72D297353CC}">
                <c16:uniqueId val="{0000000B-6FE1-CA49-A185-5DBAE7E1465D}"/>
              </c:ext>
            </c:extLst>
          </c:dPt>
          <c:dPt>
            <c:idx val="6"/>
            <c:invertIfNegative val="1"/>
            <c:bubble3D val="0"/>
            <c:spPr>
              <a:solidFill>
                <a:schemeClr val="accent1"/>
              </a:solidFill>
              <a:ln cmpd="sng">
                <a:solidFill>
                  <a:srgbClr val="000000"/>
                </a:solidFill>
              </a:ln>
            </c:spPr>
            <c:extLst>
              <c:ext xmlns:c16="http://schemas.microsoft.com/office/drawing/2014/chart" uri="{C3380CC4-5D6E-409C-BE32-E72D297353CC}">
                <c16:uniqueId val="{0000000D-6FE1-CA49-A185-5DBAE7E1465D}"/>
              </c:ext>
            </c:extLst>
          </c:dPt>
          <c:dPt>
            <c:idx val="7"/>
            <c:invertIfNegative val="1"/>
            <c:bubble3D val="0"/>
            <c:spPr>
              <a:solidFill>
                <a:schemeClr val="accent2"/>
              </a:solidFill>
              <a:ln cmpd="sng">
                <a:solidFill>
                  <a:srgbClr val="000000"/>
                </a:solidFill>
              </a:ln>
            </c:spPr>
            <c:extLst>
              <c:ext xmlns:c16="http://schemas.microsoft.com/office/drawing/2014/chart" uri="{C3380CC4-5D6E-409C-BE32-E72D297353CC}">
                <c16:uniqueId val="{0000000F-6FE1-CA49-A185-5DBAE7E1465D}"/>
              </c:ext>
            </c:extLst>
          </c:dPt>
          <c:dPt>
            <c:idx val="8"/>
            <c:invertIfNegative val="1"/>
            <c:bubble3D val="0"/>
            <c:spPr>
              <a:solidFill>
                <a:schemeClr val="accent3"/>
              </a:solidFill>
              <a:ln cmpd="sng">
                <a:solidFill>
                  <a:srgbClr val="000000"/>
                </a:solidFill>
              </a:ln>
            </c:spPr>
            <c:extLst>
              <c:ext xmlns:c16="http://schemas.microsoft.com/office/drawing/2014/chart" uri="{C3380CC4-5D6E-409C-BE32-E72D297353CC}">
                <c16:uniqueId val="{00000011-6FE1-CA49-A185-5DBAE7E1465D}"/>
              </c:ext>
            </c:extLst>
          </c:dPt>
          <c:dPt>
            <c:idx val="9"/>
            <c:invertIfNegative val="1"/>
            <c:bubble3D val="0"/>
            <c:spPr>
              <a:solidFill>
                <a:schemeClr val="accent4"/>
              </a:solidFill>
              <a:ln cmpd="sng">
                <a:solidFill>
                  <a:srgbClr val="000000"/>
                </a:solidFill>
              </a:ln>
            </c:spPr>
            <c:extLst>
              <c:ext xmlns:c16="http://schemas.microsoft.com/office/drawing/2014/chart" uri="{C3380CC4-5D6E-409C-BE32-E72D297353CC}">
                <c16:uniqueId val="{00000013-6FE1-CA49-A185-5DBAE7E1465D}"/>
              </c:ext>
            </c:extLst>
          </c:dPt>
          <c:dLbls>
            <c:spPr>
              <a:noFill/>
              <a:ln>
                <a:noFill/>
              </a:ln>
              <a:effectLst/>
            </c:spPr>
            <c:txPr>
              <a:bodyPr/>
              <a:lstStyle/>
              <a:p>
                <a:pPr lvl="0">
                  <a:defRPr sz="900" b="1" i="0">
                    <a:solidFill>
                      <a:srgbClr val="FFFFFF"/>
                    </a:solidFill>
                    <a:latin typeface="+mn-lt"/>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TIME!$A$100:$A$109</c:f>
              <c:strCache>
                <c:ptCount val="7"/>
                <c:pt idx="0">
                  <c:v>AA01</c:v>
                </c:pt>
                <c:pt idx="1">
                  <c:v>AA02</c:v>
                </c:pt>
                <c:pt idx="2">
                  <c:v>AA03</c:v>
                </c:pt>
                <c:pt idx="3">
                  <c:v>AA04</c:v>
                </c:pt>
                <c:pt idx="4">
                  <c:v>AA05</c:v>
                </c:pt>
                <c:pt idx="5">
                  <c:v>AA06</c:v>
                </c:pt>
                <c:pt idx="6">
                  <c:v>AA07</c:v>
                </c:pt>
              </c:strCache>
            </c:strRef>
          </c:cat>
          <c:val>
            <c:numRef>
              <c:f>TIME!$H$100:$H$109</c:f>
              <c:numCache>
                <c:formatCode>0%</c:formatCode>
                <c:ptCount val="10"/>
                <c:pt idx="0">
                  <c:v>0.19393592677345536</c:v>
                </c:pt>
                <c:pt idx="1">
                  <c:v>0.15675057208237986</c:v>
                </c:pt>
                <c:pt idx="2">
                  <c:v>0.12356979405034325</c:v>
                </c:pt>
                <c:pt idx="3">
                  <c:v>9.2677345537757444E-2</c:v>
                </c:pt>
                <c:pt idx="4">
                  <c:v>0.10812356979405034</c:v>
                </c:pt>
                <c:pt idx="5">
                  <c:v>0.13901601830663615</c:v>
                </c:pt>
                <c:pt idx="6">
                  <c:v>0.18592677345537759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4-6FE1-CA49-A185-5DBAE7E1465D}"/>
            </c:ext>
          </c:extLst>
        </c:ser>
        <c:dLbls>
          <c:showLegendKey val="0"/>
          <c:showVal val="0"/>
          <c:showCatName val="0"/>
          <c:showSerName val="0"/>
          <c:showPercent val="0"/>
          <c:showBubbleSize val="0"/>
        </c:dLbls>
        <c:gapWidth val="150"/>
        <c:axId val="985866223"/>
        <c:axId val="663291981"/>
      </c:barChart>
      <c:catAx>
        <c:axId val="985866223"/>
        <c:scaling>
          <c:orientation val="minMax"/>
        </c:scaling>
        <c:delete val="0"/>
        <c:axPos val="b"/>
        <c:title>
          <c:tx>
            <c:rich>
              <a:bodyPr/>
              <a:lstStyle/>
              <a:p>
                <a:pPr lvl="0">
                  <a:defRPr b="0">
                    <a:solidFill>
                      <a:srgbClr val="000000"/>
                    </a:solidFill>
                    <a:latin typeface="+mn-lt"/>
                  </a:defRPr>
                </a:pPr>
                <a:endParaRPr lang="es-CO"/>
              </a:p>
            </c:rich>
          </c:tx>
          <c:overlay val="0"/>
        </c:title>
        <c:numFmt formatCode="General" sourceLinked="1"/>
        <c:majorTickMark val="none"/>
        <c:minorTickMark val="none"/>
        <c:tickLblPos val="nextTo"/>
        <c:txPr>
          <a:bodyPr/>
          <a:lstStyle/>
          <a:p>
            <a:pPr lvl="0">
              <a:defRPr sz="900" b="0" i="0">
                <a:solidFill>
                  <a:schemeClr val="dk1"/>
                </a:solidFill>
                <a:latin typeface="+mn-lt"/>
              </a:defRPr>
            </a:pPr>
            <a:endParaRPr lang="es-CO"/>
          </a:p>
        </c:txPr>
        <c:crossAx val="663291981"/>
        <c:crosses val="autoZero"/>
        <c:auto val="1"/>
        <c:lblAlgn val="ctr"/>
        <c:lblOffset val="100"/>
        <c:noMultiLvlLbl val="1"/>
      </c:catAx>
      <c:valAx>
        <c:axId val="663291981"/>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s-CO"/>
              </a:p>
            </c:rich>
          </c:tx>
          <c:overlay val="0"/>
        </c:title>
        <c:numFmt formatCode="0%" sourceLinked="1"/>
        <c:majorTickMark val="none"/>
        <c:minorTickMark val="none"/>
        <c:tickLblPos val="nextTo"/>
        <c:spPr>
          <a:ln/>
        </c:spPr>
        <c:txPr>
          <a:bodyPr/>
          <a:lstStyle/>
          <a:p>
            <a:pPr lvl="0">
              <a:defRPr b="0" i="0">
                <a:solidFill>
                  <a:srgbClr val="000000"/>
                </a:solidFill>
                <a:latin typeface="+mn-lt"/>
              </a:defRPr>
            </a:pPr>
            <a:endParaRPr lang="es-CO"/>
          </a:p>
        </c:txPr>
        <c:crossAx val="985866223"/>
        <c:crosses val="autoZero"/>
        <c:crossBetween val="between"/>
      </c:valAx>
    </c:plotArea>
    <c:plotVisOnly val="1"/>
    <c:dispBlanksAs val="zero"/>
    <c:showDLblsOverMax val="1"/>
  </c:chart>
  <c:spPr>
    <a:solidFill>
      <a:schemeClr val="lt1"/>
    </a:solidFill>
  </c:sp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800" b="1" i="0">
                <a:solidFill>
                  <a:schemeClr val="dk1"/>
                </a:solidFill>
                <a:latin typeface="+mn-lt"/>
              </a:defRPr>
            </a:pPr>
            <a:r>
              <a:rPr sz="1800" b="1" i="0">
                <a:solidFill>
                  <a:schemeClr val="dk1"/>
                </a:solidFill>
                <a:latin typeface="+mn-lt"/>
              </a:rPr>
              <a:t>COMPETENCIAS  - DIRECTA</a:t>
            </a:r>
          </a:p>
        </c:rich>
      </c:tx>
      <c:overlay val="0"/>
    </c:title>
    <c:autoTitleDeleted val="0"/>
    <c:plotArea>
      <c:layout/>
      <c:barChart>
        <c:barDir val="col"/>
        <c:grouping val="clustered"/>
        <c:varyColors val="1"/>
        <c:ser>
          <c:idx val="0"/>
          <c:order val="0"/>
          <c:tx>
            <c:v>% DIRECTA</c:v>
          </c:tx>
          <c:spPr>
            <a:solidFill>
              <a:srgbClr val="4F81BD"/>
            </a:solidFill>
            <a:ln cmpd="sng">
              <a:solidFill>
                <a:srgbClr val="000000"/>
              </a:solidFill>
            </a:ln>
          </c:spPr>
          <c:invertIfNegative val="1"/>
          <c:dPt>
            <c:idx val="0"/>
            <c:invertIfNegative val="1"/>
            <c:bubble3D val="0"/>
            <c:spPr>
              <a:solidFill>
                <a:schemeClr val="accent1"/>
              </a:solidFill>
              <a:ln cmpd="sng">
                <a:solidFill>
                  <a:srgbClr val="000000"/>
                </a:solidFill>
              </a:ln>
            </c:spPr>
            <c:extLst>
              <c:ext xmlns:c16="http://schemas.microsoft.com/office/drawing/2014/chart" uri="{C3380CC4-5D6E-409C-BE32-E72D297353CC}">
                <c16:uniqueId val="{00000001-9194-CC4E-8FA4-B05698EE9A57}"/>
              </c:ext>
            </c:extLst>
          </c:dPt>
          <c:dPt>
            <c:idx val="1"/>
            <c:invertIfNegative val="1"/>
            <c:bubble3D val="0"/>
            <c:spPr>
              <a:solidFill>
                <a:schemeClr val="accent2"/>
              </a:solidFill>
              <a:ln cmpd="sng">
                <a:solidFill>
                  <a:srgbClr val="000000"/>
                </a:solidFill>
              </a:ln>
            </c:spPr>
            <c:extLst>
              <c:ext xmlns:c16="http://schemas.microsoft.com/office/drawing/2014/chart" uri="{C3380CC4-5D6E-409C-BE32-E72D297353CC}">
                <c16:uniqueId val="{00000003-9194-CC4E-8FA4-B05698EE9A57}"/>
              </c:ext>
            </c:extLst>
          </c:dPt>
          <c:dPt>
            <c:idx val="2"/>
            <c:invertIfNegative val="1"/>
            <c:bubble3D val="0"/>
            <c:spPr>
              <a:solidFill>
                <a:schemeClr val="accent3"/>
              </a:solidFill>
              <a:ln cmpd="sng">
                <a:solidFill>
                  <a:srgbClr val="000000"/>
                </a:solidFill>
              </a:ln>
            </c:spPr>
            <c:extLst>
              <c:ext xmlns:c16="http://schemas.microsoft.com/office/drawing/2014/chart" uri="{C3380CC4-5D6E-409C-BE32-E72D297353CC}">
                <c16:uniqueId val="{00000005-9194-CC4E-8FA4-B05698EE9A57}"/>
              </c:ext>
            </c:extLst>
          </c:dPt>
          <c:dPt>
            <c:idx val="3"/>
            <c:invertIfNegative val="1"/>
            <c:bubble3D val="0"/>
            <c:spPr>
              <a:solidFill>
                <a:schemeClr val="accent4"/>
              </a:solidFill>
              <a:ln cmpd="sng">
                <a:solidFill>
                  <a:srgbClr val="000000"/>
                </a:solidFill>
              </a:ln>
            </c:spPr>
            <c:extLst>
              <c:ext xmlns:c16="http://schemas.microsoft.com/office/drawing/2014/chart" uri="{C3380CC4-5D6E-409C-BE32-E72D297353CC}">
                <c16:uniqueId val="{00000007-9194-CC4E-8FA4-B05698EE9A57}"/>
              </c:ext>
            </c:extLst>
          </c:dPt>
          <c:dPt>
            <c:idx val="4"/>
            <c:invertIfNegative val="1"/>
            <c:bubble3D val="0"/>
            <c:spPr>
              <a:solidFill>
                <a:schemeClr val="accent5"/>
              </a:solidFill>
              <a:ln cmpd="sng">
                <a:solidFill>
                  <a:srgbClr val="000000"/>
                </a:solidFill>
              </a:ln>
            </c:spPr>
            <c:extLst>
              <c:ext xmlns:c16="http://schemas.microsoft.com/office/drawing/2014/chart" uri="{C3380CC4-5D6E-409C-BE32-E72D297353CC}">
                <c16:uniqueId val="{00000009-9194-CC4E-8FA4-B05698EE9A57}"/>
              </c:ext>
            </c:extLst>
          </c:dPt>
          <c:dPt>
            <c:idx val="5"/>
            <c:invertIfNegative val="1"/>
            <c:bubble3D val="0"/>
            <c:spPr>
              <a:solidFill>
                <a:schemeClr val="accent6"/>
              </a:solidFill>
              <a:ln cmpd="sng">
                <a:solidFill>
                  <a:srgbClr val="000000"/>
                </a:solidFill>
              </a:ln>
            </c:spPr>
            <c:extLst>
              <c:ext xmlns:c16="http://schemas.microsoft.com/office/drawing/2014/chart" uri="{C3380CC4-5D6E-409C-BE32-E72D297353CC}">
                <c16:uniqueId val="{0000000B-9194-CC4E-8FA4-B05698EE9A57}"/>
              </c:ext>
            </c:extLst>
          </c:dPt>
          <c:dPt>
            <c:idx val="6"/>
            <c:invertIfNegative val="1"/>
            <c:bubble3D val="0"/>
            <c:spPr>
              <a:solidFill>
                <a:schemeClr val="accent1"/>
              </a:solidFill>
              <a:ln cmpd="sng">
                <a:solidFill>
                  <a:srgbClr val="000000"/>
                </a:solidFill>
              </a:ln>
            </c:spPr>
            <c:extLst>
              <c:ext xmlns:c16="http://schemas.microsoft.com/office/drawing/2014/chart" uri="{C3380CC4-5D6E-409C-BE32-E72D297353CC}">
                <c16:uniqueId val="{0000000D-9194-CC4E-8FA4-B05698EE9A57}"/>
              </c:ext>
            </c:extLst>
          </c:dPt>
          <c:dPt>
            <c:idx val="7"/>
            <c:invertIfNegative val="1"/>
            <c:bubble3D val="0"/>
            <c:spPr>
              <a:solidFill>
                <a:schemeClr val="accent2"/>
              </a:solidFill>
              <a:ln cmpd="sng">
                <a:solidFill>
                  <a:srgbClr val="000000"/>
                </a:solidFill>
              </a:ln>
            </c:spPr>
            <c:extLst>
              <c:ext xmlns:c16="http://schemas.microsoft.com/office/drawing/2014/chart" uri="{C3380CC4-5D6E-409C-BE32-E72D297353CC}">
                <c16:uniqueId val="{0000000F-9194-CC4E-8FA4-B05698EE9A57}"/>
              </c:ext>
            </c:extLst>
          </c:dPt>
          <c:dPt>
            <c:idx val="8"/>
            <c:invertIfNegative val="1"/>
            <c:bubble3D val="0"/>
            <c:spPr>
              <a:solidFill>
                <a:schemeClr val="accent3"/>
              </a:solidFill>
              <a:ln cmpd="sng">
                <a:solidFill>
                  <a:srgbClr val="000000"/>
                </a:solidFill>
              </a:ln>
            </c:spPr>
            <c:extLst>
              <c:ext xmlns:c16="http://schemas.microsoft.com/office/drawing/2014/chart" uri="{C3380CC4-5D6E-409C-BE32-E72D297353CC}">
                <c16:uniqueId val="{00000011-9194-CC4E-8FA4-B05698EE9A57}"/>
              </c:ext>
            </c:extLst>
          </c:dPt>
          <c:dPt>
            <c:idx val="9"/>
            <c:invertIfNegative val="1"/>
            <c:bubble3D val="0"/>
            <c:spPr>
              <a:solidFill>
                <a:schemeClr val="accent4"/>
              </a:solidFill>
              <a:ln cmpd="sng">
                <a:solidFill>
                  <a:srgbClr val="000000"/>
                </a:solidFill>
              </a:ln>
            </c:spPr>
            <c:extLst>
              <c:ext xmlns:c16="http://schemas.microsoft.com/office/drawing/2014/chart" uri="{C3380CC4-5D6E-409C-BE32-E72D297353CC}">
                <c16:uniqueId val="{00000013-9194-CC4E-8FA4-B05698EE9A57}"/>
              </c:ext>
            </c:extLst>
          </c:dPt>
          <c:dPt>
            <c:idx val="10"/>
            <c:invertIfNegative val="1"/>
            <c:bubble3D val="0"/>
            <c:spPr>
              <a:solidFill>
                <a:schemeClr val="accent5"/>
              </a:solidFill>
              <a:ln cmpd="sng">
                <a:solidFill>
                  <a:srgbClr val="000000"/>
                </a:solidFill>
              </a:ln>
            </c:spPr>
            <c:extLst>
              <c:ext xmlns:c16="http://schemas.microsoft.com/office/drawing/2014/chart" uri="{C3380CC4-5D6E-409C-BE32-E72D297353CC}">
                <c16:uniqueId val="{00000015-9194-CC4E-8FA4-B05698EE9A57}"/>
              </c:ext>
            </c:extLst>
          </c:dPt>
          <c:dPt>
            <c:idx val="11"/>
            <c:invertIfNegative val="1"/>
            <c:bubble3D val="0"/>
            <c:spPr>
              <a:solidFill>
                <a:schemeClr val="accent6"/>
              </a:solidFill>
              <a:ln cmpd="sng">
                <a:solidFill>
                  <a:srgbClr val="000000"/>
                </a:solidFill>
              </a:ln>
            </c:spPr>
            <c:extLst>
              <c:ext xmlns:c16="http://schemas.microsoft.com/office/drawing/2014/chart" uri="{C3380CC4-5D6E-409C-BE32-E72D297353CC}">
                <c16:uniqueId val="{00000017-9194-CC4E-8FA4-B05698EE9A57}"/>
              </c:ext>
            </c:extLst>
          </c:dPt>
          <c:dPt>
            <c:idx val="12"/>
            <c:invertIfNegative val="1"/>
            <c:bubble3D val="0"/>
            <c:spPr>
              <a:solidFill>
                <a:schemeClr val="accent1"/>
              </a:solidFill>
              <a:ln cmpd="sng">
                <a:solidFill>
                  <a:srgbClr val="000000"/>
                </a:solidFill>
              </a:ln>
            </c:spPr>
            <c:extLst>
              <c:ext xmlns:c16="http://schemas.microsoft.com/office/drawing/2014/chart" uri="{C3380CC4-5D6E-409C-BE32-E72D297353CC}">
                <c16:uniqueId val="{00000019-9194-CC4E-8FA4-B05698EE9A57}"/>
              </c:ext>
            </c:extLst>
          </c:dPt>
          <c:dPt>
            <c:idx val="13"/>
            <c:invertIfNegative val="1"/>
            <c:bubble3D val="0"/>
            <c:spPr>
              <a:solidFill>
                <a:schemeClr val="accent2"/>
              </a:solidFill>
              <a:ln cmpd="sng">
                <a:solidFill>
                  <a:srgbClr val="000000"/>
                </a:solidFill>
              </a:ln>
            </c:spPr>
            <c:extLst>
              <c:ext xmlns:c16="http://schemas.microsoft.com/office/drawing/2014/chart" uri="{C3380CC4-5D6E-409C-BE32-E72D297353CC}">
                <c16:uniqueId val="{0000001B-9194-CC4E-8FA4-B05698EE9A57}"/>
              </c:ext>
            </c:extLst>
          </c:dPt>
          <c:dPt>
            <c:idx val="14"/>
            <c:invertIfNegative val="1"/>
            <c:bubble3D val="0"/>
            <c:spPr>
              <a:solidFill>
                <a:schemeClr val="accent3"/>
              </a:solidFill>
              <a:ln cmpd="sng">
                <a:solidFill>
                  <a:srgbClr val="000000"/>
                </a:solidFill>
              </a:ln>
            </c:spPr>
            <c:extLst>
              <c:ext xmlns:c16="http://schemas.microsoft.com/office/drawing/2014/chart" uri="{C3380CC4-5D6E-409C-BE32-E72D297353CC}">
                <c16:uniqueId val="{0000001D-9194-CC4E-8FA4-B05698EE9A57}"/>
              </c:ext>
            </c:extLst>
          </c:dPt>
          <c:dPt>
            <c:idx val="15"/>
            <c:invertIfNegative val="1"/>
            <c:bubble3D val="0"/>
            <c:spPr>
              <a:solidFill>
                <a:schemeClr val="accent4"/>
              </a:solidFill>
              <a:ln cmpd="sng">
                <a:solidFill>
                  <a:srgbClr val="000000"/>
                </a:solidFill>
              </a:ln>
            </c:spPr>
            <c:extLst>
              <c:ext xmlns:c16="http://schemas.microsoft.com/office/drawing/2014/chart" uri="{C3380CC4-5D6E-409C-BE32-E72D297353CC}">
                <c16:uniqueId val="{0000001F-9194-CC4E-8FA4-B05698EE9A57}"/>
              </c:ext>
            </c:extLst>
          </c:dPt>
          <c:dPt>
            <c:idx val="16"/>
            <c:invertIfNegative val="1"/>
            <c:bubble3D val="0"/>
            <c:spPr>
              <a:solidFill>
                <a:schemeClr val="accent5"/>
              </a:solidFill>
              <a:ln cmpd="sng">
                <a:solidFill>
                  <a:srgbClr val="000000"/>
                </a:solidFill>
              </a:ln>
            </c:spPr>
            <c:extLst>
              <c:ext xmlns:c16="http://schemas.microsoft.com/office/drawing/2014/chart" uri="{C3380CC4-5D6E-409C-BE32-E72D297353CC}">
                <c16:uniqueId val="{00000021-9194-CC4E-8FA4-B05698EE9A57}"/>
              </c:ext>
            </c:extLst>
          </c:dPt>
          <c:dPt>
            <c:idx val="17"/>
            <c:invertIfNegative val="1"/>
            <c:bubble3D val="0"/>
            <c:spPr>
              <a:solidFill>
                <a:schemeClr val="accent6"/>
              </a:solidFill>
              <a:ln cmpd="sng">
                <a:solidFill>
                  <a:srgbClr val="000000"/>
                </a:solidFill>
              </a:ln>
            </c:spPr>
            <c:extLst>
              <c:ext xmlns:c16="http://schemas.microsoft.com/office/drawing/2014/chart" uri="{C3380CC4-5D6E-409C-BE32-E72D297353CC}">
                <c16:uniqueId val="{00000023-9194-CC4E-8FA4-B05698EE9A57}"/>
              </c:ext>
            </c:extLst>
          </c:dPt>
          <c:dPt>
            <c:idx val="18"/>
            <c:invertIfNegative val="1"/>
            <c:bubble3D val="0"/>
            <c:spPr>
              <a:solidFill>
                <a:schemeClr val="accent1"/>
              </a:solidFill>
              <a:ln cmpd="sng">
                <a:solidFill>
                  <a:srgbClr val="000000"/>
                </a:solidFill>
              </a:ln>
            </c:spPr>
            <c:extLst>
              <c:ext xmlns:c16="http://schemas.microsoft.com/office/drawing/2014/chart" uri="{C3380CC4-5D6E-409C-BE32-E72D297353CC}">
                <c16:uniqueId val="{00000025-9194-CC4E-8FA4-B05698EE9A57}"/>
              </c:ext>
            </c:extLst>
          </c:dPt>
          <c:dPt>
            <c:idx val="19"/>
            <c:invertIfNegative val="1"/>
            <c:bubble3D val="0"/>
            <c:spPr>
              <a:solidFill>
                <a:schemeClr val="accent2"/>
              </a:solidFill>
              <a:ln cmpd="sng">
                <a:solidFill>
                  <a:srgbClr val="000000"/>
                </a:solidFill>
              </a:ln>
            </c:spPr>
            <c:extLst>
              <c:ext xmlns:c16="http://schemas.microsoft.com/office/drawing/2014/chart" uri="{C3380CC4-5D6E-409C-BE32-E72D297353CC}">
                <c16:uniqueId val="{00000027-9194-CC4E-8FA4-B05698EE9A57}"/>
              </c:ext>
            </c:extLst>
          </c:dPt>
          <c:dLbls>
            <c:spPr>
              <a:noFill/>
              <a:ln>
                <a:noFill/>
              </a:ln>
              <a:effectLst/>
            </c:spPr>
            <c:txPr>
              <a:bodyPr/>
              <a:lstStyle/>
              <a:p>
                <a:pPr lvl="0">
                  <a:defRPr sz="900" b="1" i="0">
                    <a:solidFill>
                      <a:srgbClr val="FFFFFF"/>
                    </a:solidFill>
                    <a:latin typeface="+mn-lt"/>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TIME!$A$147:$A$166</c:f>
              <c:numCache>
                <c:formatCode>General</c:formatCode>
                <c:ptCount val="20"/>
                <c:pt idx="0">
                  <c:v>220201501</c:v>
                </c:pt>
                <c:pt idx="1">
                  <c:v>220601501</c:v>
                </c:pt>
                <c:pt idx="2">
                  <c:v>280201239</c:v>
                </c:pt>
                <c:pt idx="3">
                  <c:v>220201079</c:v>
                </c:pt>
                <c:pt idx="4">
                  <c:v>240201524</c:v>
                </c:pt>
                <c:pt idx="5">
                  <c:v>210201501</c:v>
                </c:pt>
                <c:pt idx="6">
                  <c:v>240201526</c:v>
                </c:pt>
                <c:pt idx="7">
                  <c:v>230101507</c:v>
                </c:pt>
                <c:pt idx="8">
                  <c:v>240201529</c:v>
                </c:pt>
                <c:pt idx="9">
                  <c:v>240202501</c:v>
                </c:pt>
                <c:pt idx="10">
                  <c:v>240201064</c:v>
                </c:pt>
                <c:pt idx="11">
                  <c:v>280201221</c:v>
                </c:pt>
                <c:pt idx="12">
                  <c:v>230101239</c:v>
                </c:pt>
                <c:pt idx="13">
                  <c:v>240201528</c:v>
                </c:pt>
                <c:pt idx="14">
                  <c:v>280201214</c:v>
                </c:pt>
                <c:pt idx="15">
                  <c:v>240201530</c:v>
                </c:pt>
                <c:pt idx="16">
                  <c:v>999999999</c:v>
                </c:pt>
                <c:pt idx="17">
                  <c:v>280201225</c:v>
                </c:pt>
                <c:pt idx="18">
                  <c:v>280201226</c:v>
                </c:pt>
                <c:pt idx="19">
                  <c:v>220501046</c:v>
                </c:pt>
              </c:numCache>
            </c:numRef>
          </c:cat>
          <c:val>
            <c:numRef>
              <c:f>TIME!$D$147:$D$166</c:f>
              <c:numCache>
                <c:formatCode>0%</c:formatCode>
                <c:ptCount val="20"/>
                <c:pt idx="0">
                  <c:v>3.058994901675164E-2</c:v>
                </c:pt>
                <c:pt idx="1">
                  <c:v>0</c:v>
                </c:pt>
                <c:pt idx="2">
                  <c:v>5.8266569555717407E-2</c:v>
                </c:pt>
                <c:pt idx="3">
                  <c:v>2.6219956300072834E-2</c:v>
                </c:pt>
                <c:pt idx="4">
                  <c:v>1.6023306627822288E-2</c:v>
                </c:pt>
                <c:pt idx="5">
                  <c:v>0</c:v>
                </c:pt>
                <c:pt idx="6">
                  <c:v>2.0393299344501091E-2</c:v>
                </c:pt>
                <c:pt idx="7">
                  <c:v>0</c:v>
                </c:pt>
                <c:pt idx="8">
                  <c:v>2.3306627822286964E-2</c:v>
                </c:pt>
                <c:pt idx="9">
                  <c:v>0.17479970866715222</c:v>
                </c:pt>
                <c:pt idx="10">
                  <c:v>3.2046613255644577E-2</c:v>
                </c:pt>
                <c:pt idx="11">
                  <c:v>5.2439912600145668E-2</c:v>
                </c:pt>
                <c:pt idx="12">
                  <c:v>0.11216314639475601</c:v>
                </c:pt>
                <c:pt idx="13">
                  <c:v>4.9526584122359794E-2</c:v>
                </c:pt>
                <c:pt idx="14">
                  <c:v>5.8994901675163872E-2</c:v>
                </c:pt>
                <c:pt idx="15">
                  <c:v>0</c:v>
                </c:pt>
                <c:pt idx="16">
                  <c:v>0</c:v>
                </c:pt>
                <c:pt idx="17">
                  <c:v>0.20757465404224326</c:v>
                </c:pt>
                <c:pt idx="18">
                  <c:v>0.13765477057538236</c:v>
                </c:pt>
                <c:pt idx="19">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28-9194-CC4E-8FA4-B05698EE9A57}"/>
            </c:ext>
          </c:extLst>
        </c:ser>
        <c:dLbls>
          <c:showLegendKey val="0"/>
          <c:showVal val="0"/>
          <c:showCatName val="0"/>
          <c:showSerName val="0"/>
          <c:showPercent val="0"/>
          <c:showBubbleSize val="0"/>
        </c:dLbls>
        <c:gapWidth val="150"/>
        <c:axId val="489171455"/>
        <c:axId val="767964927"/>
      </c:barChart>
      <c:catAx>
        <c:axId val="489171455"/>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chemeClr val="dk1"/>
                </a:solidFill>
                <a:latin typeface="+mn-lt"/>
              </a:defRPr>
            </a:pPr>
            <a:endParaRPr lang="es-CO"/>
          </a:p>
        </c:txPr>
        <c:crossAx val="767964927"/>
        <c:crosses val="autoZero"/>
        <c:auto val="1"/>
        <c:lblAlgn val="ctr"/>
        <c:lblOffset val="100"/>
        <c:noMultiLvlLbl val="1"/>
      </c:catAx>
      <c:valAx>
        <c:axId val="767964927"/>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b="0" i="0">
                <a:solidFill>
                  <a:srgbClr val="000000"/>
                </a:solidFill>
                <a:latin typeface="+mn-lt"/>
              </a:defRPr>
            </a:pPr>
            <a:endParaRPr lang="es-CO"/>
          </a:p>
        </c:txPr>
        <c:crossAx val="489171455"/>
        <c:crosses val="autoZero"/>
        <c:crossBetween val="between"/>
      </c:valAx>
    </c:plotArea>
    <c:plotVisOnly val="1"/>
    <c:dispBlanksAs val="zero"/>
    <c:showDLblsOverMax val="1"/>
  </c:chart>
  <c:spPr>
    <a:solidFill>
      <a:schemeClr val="lt1"/>
    </a:solidFill>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800" b="1" i="0">
                <a:solidFill>
                  <a:schemeClr val="dk1"/>
                </a:solidFill>
                <a:latin typeface="+mn-lt"/>
              </a:defRPr>
            </a:pPr>
            <a:r>
              <a:rPr lang="es-CO" sz="1800" b="1" i="0">
                <a:solidFill>
                  <a:schemeClr val="dk1"/>
                </a:solidFill>
                <a:latin typeface="+mn-lt"/>
              </a:rPr>
              <a:t>PT - DIRECTA</a:t>
            </a:r>
          </a:p>
        </c:rich>
      </c:tx>
      <c:overlay val="0"/>
    </c:title>
    <c:autoTitleDeleted val="0"/>
    <c:plotArea>
      <c:layout/>
      <c:barChart>
        <c:barDir val="col"/>
        <c:grouping val="clustered"/>
        <c:varyColors val="1"/>
        <c:ser>
          <c:idx val="0"/>
          <c:order val="0"/>
          <c:tx>
            <c:v>% DIRECTA</c:v>
          </c:tx>
          <c:spPr>
            <a:solidFill>
              <a:srgbClr val="4F81BD"/>
            </a:solidFill>
            <a:ln cmpd="sng">
              <a:solidFill>
                <a:srgbClr val="000000"/>
              </a:solidFill>
            </a:ln>
          </c:spPr>
          <c:invertIfNegative val="1"/>
          <c:dPt>
            <c:idx val="0"/>
            <c:invertIfNegative val="1"/>
            <c:bubble3D val="0"/>
            <c:spPr>
              <a:solidFill>
                <a:schemeClr val="accent1"/>
              </a:solidFill>
              <a:ln cmpd="sng">
                <a:solidFill>
                  <a:srgbClr val="000000"/>
                </a:solidFill>
              </a:ln>
            </c:spPr>
            <c:extLst>
              <c:ext xmlns:c16="http://schemas.microsoft.com/office/drawing/2014/chart" uri="{C3380CC4-5D6E-409C-BE32-E72D297353CC}">
                <c16:uniqueId val="{00000001-9C60-744B-B78B-E3D4A1BAF1DC}"/>
              </c:ext>
            </c:extLst>
          </c:dPt>
          <c:dPt>
            <c:idx val="1"/>
            <c:invertIfNegative val="1"/>
            <c:bubble3D val="0"/>
            <c:spPr>
              <a:solidFill>
                <a:schemeClr val="accent2"/>
              </a:solidFill>
              <a:ln cmpd="sng">
                <a:solidFill>
                  <a:srgbClr val="000000"/>
                </a:solidFill>
              </a:ln>
            </c:spPr>
            <c:extLst>
              <c:ext xmlns:c16="http://schemas.microsoft.com/office/drawing/2014/chart" uri="{C3380CC4-5D6E-409C-BE32-E72D297353CC}">
                <c16:uniqueId val="{00000003-9C60-744B-B78B-E3D4A1BAF1DC}"/>
              </c:ext>
            </c:extLst>
          </c:dPt>
          <c:dPt>
            <c:idx val="2"/>
            <c:invertIfNegative val="1"/>
            <c:bubble3D val="0"/>
            <c:spPr>
              <a:solidFill>
                <a:schemeClr val="accent3"/>
              </a:solidFill>
              <a:ln cmpd="sng">
                <a:solidFill>
                  <a:srgbClr val="000000"/>
                </a:solidFill>
              </a:ln>
            </c:spPr>
            <c:extLst>
              <c:ext xmlns:c16="http://schemas.microsoft.com/office/drawing/2014/chart" uri="{C3380CC4-5D6E-409C-BE32-E72D297353CC}">
                <c16:uniqueId val="{00000005-9C60-744B-B78B-E3D4A1BAF1DC}"/>
              </c:ext>
            </c:extLst>
          </c:dPt>
          <c:dPt>
            <c:idx val="3"/>
            <c:invertIfNegative val="1"/>
            <c:bubble3D val="0"/>
            <c:spPr>
              <a:solidFill>
                <a:schemeClr val="accent4"/>
              </a:solidFill>
              <a:ln cmpd="sng">
                <a:solidFill>
                  <a:srgbClr val="000000"/>
                </a:solidFill>
              </a:ln>
            </c:spPr>
            <c:extLst>
              <c:ext xmlns:c16="http://schemas.microsoft.com/office/drawing/2014/chart" uri="{C3380CC4-5D6E-409C-BE32-E72D297353CC}">
                <c16:uniqueId val="{00000007-9C60-744B-B78B-E3D4A1BAF1DC}"/>
              </c:ext>
            </c:extLst>
          </c:dPt>
          <c:dLbls>
            <c:spPr>
              <a:noFill/>
              <a:ln>
                <a:noFill/>
              </a:ln>
              <a:effectLst/>
            </c:spPr>
            <c:txPr>
              <a:bodyPr/>
              <a:lstStyle/>
              <a:p>
                <a:pPr lvl="0">
                  <a:defRPr sz="900" b="1" i="0">
                    <a:solidFill>
                      <a:srgbClr val="FFFFFF"/>
                    </a:solidFill>
                    <a:latin typeface="+mn-lt"/>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TIME!$A$127:$A$130</c:f>
              <c:strCache>
                <c:ptCount val="4"/>
                <c:pt idx="0">
                  <c:v>PTA1</c:v>
                </c:pt>
                <c:pt idx="1">
                  <c:v>PTA2</c:v>
                </c:pt>
                <c:pt idx="2">
                  <c:v>PTA3</c:v>
                </c:pt>
                <c:pt idx="3">
                  <c:v>PTA4</c:v>
                </c:pt>
              </c:strCache>
            </c:strRef>
          </c:cat>
          <c:val>
            <c:numRef>
              <c:f>TIME!$D$127:$D$130</c:f>
              <c:numCache>
                <c:formatCode>0%</c:formatCode>
                <c:ptCount val="4"/>
                <c:pt idx="0">
                  <c:v>0.44720496894409939</c:v>
                </c:pt>
                <c:pt idx="1">
                  <c:v>0.20496894409937888</c:v>
                </c:pt>
                <c:pt idx="2">
                  <c:v>0.14561766735679779</c:v>
                </c:pt>
                <c:pt idx="3">
                  <c:v>0.20220841959972394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9C60-744B-B78B-E3D4A1BAF1DC}"/>
            </c:ext>
          </c:extLst>
        </c:ser>
        <c:dLbls>
          <c:showLegendKey val="0"/>
          <c:showVal val="0"/>
          <c:showCatName val="0"/>
          <c:showSerName val="0"/>
          <c:showPercent val="0"/>
          <c:showBubbleSize val="0"/>
        </c:dLbls>
        <c:gapWidth val="150"/>
        <c:axId val="740953382"/>
        <c:axId val="1051020242"/>
      </c:barChart>
      <c:catAx>
        <c:axId val="740953382"/>
        <c:scaling>
          <c:orientation val="minMax"/>
        </c:scaling>
        <c:delete val="0"/>
        <c:axPos val="b"/>
        <c:title>
          <c:tx>
            <c:rich>
              <a:bodyPr/>
              <a:lstStyle/>
              <a:p>
                <a:pPr lvl="0">
                  <a:defRPr b="0">
                    <a:solidFill>
                      <a:srgbClr val="000000"/>
                    </a:solidFill>
                    <a:latin typeface="+mn-lt"/>
                  </a:defRPr>
                </a:pPr>
                <a:endParaRPr lang="es-CO"/>
              </a:p>
            </c:rich>
          </c:tx>
          <c:overlay val="0"/>
        </c:title>
        <c:numFmt formatCode="General" sourceLinked="1"/>
        <c:majorTickMark val="none"/>
        <c:minorTickMark val="none"/>
        <c:tickLblPos val="nextTo"/>
        <c:txPr>
          <a:bodyPr/>
          <a:lstStyle/>
          <a:p>
            <a:pPr lvl="0">
              <a:defRPr sz="900" b="0" i="0">
                <a:solidFill>
                  <a:schemeClr val="dk1"/>
                </a:solidFill>
                <a:latin typeface="+mn-lt"/>
              </a:defRPr>
            </a:pPr>
            <a:endParaRPr lang="es-CO"/>
          </a:p>
        </c:txPr>
        <c:crossAx val="1051020242"/>
        <c:crosses val="autoZero"/>
        <c:auto val="1"/>
        <c:lblAlgn val="ctr"/>
        <c:lblOffset val="100"/>
        <c:noMultiLvlLbl val="1"/>
      </c:catAx>
      <c:valAx>
        <c:axId val="1051020242"/>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s-CO"/>
              </a:p>
            </c:rich>
          </c:tx>
          <c:overlay val="0"/>
        </c:title>
        <c:numFmt formatCode="0%" sourceLinked="1"/>
        <c:majorTickMark val="none"/>
        <c:minorTickMark val="none"/>
        <c:tickLblPos val="nextTo"/>
        <c:spPr>
          <a:ln/>
        </c:spPr>
        <c:txPr>
          <a:bodyPr/>
          <a:lstStyle/>
          <a:p>
            <a:pPr lvl="0">
              <a:defRPr b="0" i="0">
                <a:solidFill>
                  <a:srgbClr val="000000"/>
                </a:solidFill>
                <a:latin typeface="+mn-lt"/>
              </a:defRPr>
            </a:pPr>
            <a:endParaRPr lang="es-CO"/>
          </a:p>
        </c:txPr>
        <c:crossAx val="740953382"/>
        <c:crosses val="autoZero"/>
        <c:crossBetween val="between"/>
      </c:valAx>
    </c:plotArea>
    <c:plotVisOnly val="1"/>
    <c:dispBlanksAs val="zero"/>
    <c:showDLblsOverMax val="1"/>
  </c:chart>
  <c:spPr>
    <a:solidFill>
      <a:schemeClr val="lt1"/>
    </a:solidFill>
  </c:sp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800" b="1" i="0">
                <a:solidFill>
                  <a:schemeClr val="dk1"/>
                </a:solidFill>
                <a:latin typeface="+mn-lt"/>
              </a:defRPr>
            </a:pPr>
            <a:r>
              <a:rPr lang="es-CO" sz="1800" b="1" i="0">
                <a:solidFill>
                  <a:schemeClr val="dk1"/>
                </a:solidFill>
                <a:latin typeface="+mn-lt"/>
              </a:rPr>
              <a:t>PT - AUTÓNOMO </a:t>
            </a:r>
          </a:p>
        </c:rich>
      </c:tx>
      <c:overlay val="0"/>
    </c:title>
    <c:autoTitleDeleted val="0"/>
    <c:plotArea>
      <c:layout/>
      <c:barChart>
        <c:barDir val="col"/>
        <c:grouping val="clustered"/>
        <c:varyColors val="1"/>
        <c:ser>
          <c:idx val="0"/>
          <c:order val="0"/>
          <c:tx>
            <c:v>% DIRECTA</c:v>
          </c:tx>
          <c:spPr>
            <a:solidFill>
              <a:srgbClr val="4F81BD"/>
            </a:solidFill>
            <a:ln cmpd="sng">
              <a:solidFill>
                <a:srgbClr val="000000"/>
              </a:solidFill>
            </a:ln>
          </c:spPr>
          <c:invertIfNegative val="1"/>
          <c:dPt>
            <c:idx val="0"/>
            <c:invertIfNegative val="1"/>
            <c:bubble3D val="0"/>
            <c:spPr>
              <a:solidFill>
                <a:schemeClr val="accent1"/>
              </a:solidFill>
              <a:ln cmpd="sng">
                <a:solidFill>
                  <a:srgbClr val="000000"/>
                </a:solidFill>
              </a:ln>
            </c:spPr>
            <c:extLst>
              <c:ext xmlns:c16="http://schemas.microsoft.com/office/drawing/2014/chart" uri="{C3380CC4-5D6E-409C-BE32-E72D297353CC}">
                <c16:uniqueId val="{00000001-6F04-7D44-940E-603E9C92ACF6}"/>
              </c:ext>
            </c:extLst>
          </c:dPt>
          <c:dPt>
            <c:idx val="1"/>
            <c:invertIfNegative val="1"/>
            <c:bubble3D val="0"/>
            <c:spPr>
              <a:solidFill>
                <a:schemeClr val="accent2"/>
              </a:solidFill>
              <a:ln cmpd="sng">
                <a:solidFill>
                  <a:srgbClr val="000000"/>
                </a:solidFill>
              </a:ln>
            </c:spPr>
            <c:extLst>
              <c:ext xmlns:c16="http://schemas.microsoft.com/office/drawing/2014/chart" uri="{C3380CC4-5D6E-409C-BE32-E72D297353CC}">
                <c16:uniqueId val="{00000003-6F04-7D44-940E-603E9C92ACF6}"/>
              </c:ext>
            </c:extLst>
          </c:dPt>
          <c:dPt>
            <c:idx val="2"/>
            <c:invertIfNegative val="1"/>
            <c:bubble3D val="0"/>
            <c:spPr>
              <a:solidFill>
                <a:schemeClr val="accent3"/>
              </a:solidFill>
              <a:ln cmpd="sng">
                <a:solidFill>
                  <a:srgbClr val="000000"/>
                </a:solidFill>
              </a:ln>
            </c:spPr>
            <c:extLst>
              <c:ext xmlns:c16="http://schemas.microsoft.com/office/drawing/2014/chart" uri="{C3380CC4-5D6E-409C-BE32-E72D297353CC}">
                <c16:uniqueId val="{00000005-6F04-7D44-940E-603E9C92ACF6}"/>
              </c:ext>
            </c:extLst>
          </c:dPt>
          <c:dPt>
            <c:idx val="3"/>
            <c:invertIfNegative val="1"/>
            <c:bubble3D val="0"/>
            <c:spPr>
              <a:solidFill>
                <a:schemeClr val="accent4"/>
              </a:solidFill>
              <a:ln cmpd="sng">
                <a:solidFill>
                  <a:srgbClr val="000000"/>
                </a:solidFill>
              </a:ln>
            </c:spPr>
            <c:extLst>
              <c:ext xmlns:c16="http://schemas.microsoft.com/office/drawing/2014/chart" uri="{C3380CC4-5D6E-409C-BE32-E72D297353CC}">
                <c16:uniqueId val="{00000007-6F04-7D44-940E-603E9C92ACF6}"/>
              </c:ext>
            </c:extLst>
          </c:dPt>
          <c:dLbls>
            <c:spPr>
              <a:noFill/>
              <a:ln>
                <a:noFill/>
              </a:ln>
              <a:effectLst/>
            </c:spPr>
            <c:txPr>
              <a:bodyPr/>
              <a:lstStyle/>
              <a:p>
                <a:pPr lvl="0">
                  <a:defRPr sz="900" b="1" i="0">
                    <a:solidFill>
                      <a:srgbClr val="FFFFFF"/>
                    </a:solidFill>
                    <a:latin typeface="+mn-lt"/>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TIME!$A$127:$A$130</c:f>
              <c:strCache>
                <c:ptCount val="4"/>
                <c:pt idx="0">
                  <c:v>PTA1</c:v>
                </c:pt>
                <c:pt idx="1">
                  <c:v>PTA2</c:v>
                </c:pt>
                <c:pt idx="2">
                  <c:v>PTA3</c:v>
                </c:pt>
                <c:pt idx="3">
                  <c:v>PTA4</c:v>
                </c:pt>
              </c:strCache>
            </c:strRef>
          </c:cat>
          <c:val>
            <c:numRef>
              <c:f>TIME!$D$127:$D$130</c:f>
              <c:numCache>
                <c:formatCode>0%</c:formatCode>
                <c:ptCount val="4"/>
                <c:pt idx="0">
                  <c:v>0.44720496894409939</c:v>
                </c:pt>
                <c:pt idx="1">
                  <c:v>0.20496894409937888</c:v>
                </c:pt>
                <c:pt idx="2">
                  <c:v>0.14561766735679779</c:v>
                </c:pt>
                <c:pt idx="3">
                  <c:v>0.20220841959972394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6F04-7D44-940E-603E9C92ACF6}"/>
            </c:ext>
          </c:extLst>
        </c:ser>
        <c:dLbls>
          <c:showLegendKey val="0"/>
          <c:showVal val="0"/>
          <c:showCatName val="0"/>
          <c:showSerName val="0"/>
          <c:showPercent val="0"/>
          <c:showBubbleSize val="0"/>
        </c:dLbls>
        <c:gapWidth val="150"/>
        <c:axId val="1051053601"/>
        <c:axId val="852798657"/>
      </c:barChart>
      <c:catAx>
        <c:axId val="1051053601"/>
        <c:scaling>
          <c:orientation val="minMax"/>
        </c:scaling>
        <c:delete val="0"/>
        <c:axPos val="b"/>
        <c:title>
          <c:tx>
            <c:rich>
              <a:bodyPr/>
              <a:lstStyle/>
              <a:p>
                <a:pPr lvl="0">
                  <a:defRPr b="0">
                    <a:solidFill>
                      <a:srgbClr val="000000"/>
                    </a:solidFill>
                    <a:latin typeface="+mn-lt"/>
                  </a:defRPr>
                </a:pPr>
                <a:endParaRPr lang="es-CO"/>
              </a:p>
            </c:rich>
          </c:tx>
          <c:overlay val="0"/>
        </c:title>
        <c:numFmt formatCode="General" sourceLinked="1"/>
        <c:majorTickMark val="none"/>
        <c:minorTickMark val="none"/>
        <c:tickLblPos val="nextTo"/>
        <c:txPr>
          <a:bodyPr/>
          <a:lstStyle/>
          <a:p>
            <a:pPr lvl="0">
              <a:defRPr sz="900" b="0" i="0">
                <a:solidFill>
                  <a:schemeClr val="dk1"/>
                </a:solidFill>
                <a:latin typeface="+mn-lt"/>
              </a:defRPr>
            </a:pPr>
            <a:endParaRPr lang="es-CO"/>
          </a:p>
        </c:txPr>
        <c:crossAx val="852798657"/>
        <c:crosses val="autoZero"/>
        <c:auto val="1"/>
        <c:lblAlgn val="ctr"/>
        <c:lblOffset val="100"/>
        <c:noMultiLvlLbl val="1"/>
      </c:catAx>
      <c:valAx>
        <c:axId val="852798657"/>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s-CO"/>
              </a:p>
            </c:rich>
          </c:tx>
          <c:overlay val="0"/>
        </c:title>
        <c:numFmt formatCode="0%" sourceLinked="1"/>
        <c:majorTickMark val="none"/>
        <c:minorTickMark val="none"/>
        <c:tickLblPos val="nextTo"/>
        <c:spPr>
          <a:ln/>
        </c:spPr>
        <c:txPr>
          <a:bodyPr/>
          <a:lstStyle/>
          <a:p>
            <a:pPr lvl="0">
              <a:defRPr b="0" i="0">
                <a:solidFill>
                  <a:srgbClr val="000000"/>
                </a:solidFill>
                <a:latin typeface="+mn-lt"/>
              </a:defRPr>
            </a:pPr>
            <a:endParaRPr lang="es-CO"/>
          </a:p>
        </c:txPr>
        <c:crossAx val="1051053601"/>
        <c:crosses val="autoZero"/>
        <c:crossBetween val="between"/>
      </c:valAx>
    </c:plotArea>
    <c:plotVisOnly val="1"/>
    <c:dispBlanksAs val="zero"/>
    <c:showDLblsOverMax val="1"/>
  </c:chart>
  <c:spPr>
    <a:solidFill>
      <a:schemeClr val="lt1"/>
    </a:solidFill>
  </c:sp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800" b="1" i="0">
                <a:solidFill>
                  <a:schemeClr val="dk1"/>
                </a:solidFill>
                <a:latin typeface="+mn-lt"/>
              </a:defRPr>
            </a:pPr>
            <a:r>
              <a:rPr lang="es-CO" sz="1800" b="1" i="0">
                <a:solidFill>
                  <a:schemeClr val="dk1"/>
                </a:solidFill>
                <a:latin typeface="+mn-lt"/>
              </a:rPr>
              <a:t>PT - subtotal</a:t>
            </a:r>
          </a:p>
        </c:rich>
      </c:tx>
      <c:overlay val="0"/>
    </c:title>
    <c:autoTitleDeleted val="0"/>
    <c:plotArea>
      <c:layout/>
      <c:barChart>
        <c:barDir val="col"/>
        <c:grouping val="clustered"/>
        <c:varyColors val="1"/>
        <c:ser>
          <c:idx val="0"/>
          <c:order val="0"/>
          <c:tx>
            <c:v>% DIRECTA</c:v>
          </c:tx>
          <c:spPr>
            <a:solidFill>
              <a:srgbClr val="4F81BD"/>
            </a:solidFill>
            <a:ln cmpd="sng">
              <a:solidFill>
                <a:srgbClr val="000000"/>
              </a:solidFill>
            </a:ln>
          </c:spPr>
          <c:invertIfNegative val="1"/>
          <c:dPt>
            <c:idx val="0"/>
            <c:invertIfNegative val="1"/>
            <c:bubble3D val="0"/>
            <c:spPr>
              <a:solidFill>
                <a:schemeClr val="accent1"/>
              </a:solidFill>
              <a:ln cmpd="sng">
                <a:solidFill>
                  <a:srgbClr val="000000"/>
                </a:solidFill>
              </a:ln>
            </c:spPr>
            <c:extLst>
              <c:ext xmlns:c16="http://schemas.microsoft.com/office/drawing/2014/chart" uri="{C3380CC4-5D6E-409C-BE32-E72D297353CC}">
                <c16:uniqueId val="{00000001-78C1-C34A-B48E-DE4FBF85B211}"/>
              </c:ext>
            </c:extLst>
          </c:dPt>
          <c:dPt>
            <c:idx val="1"/>
            <c:invertIfNegative val="1"/>
            <c:bubble3D val="0"/>
            <c:spPr>
              <a:solidFill>
                <a:schemeClr val="accent2"/>
              </a:solidFill>
              <a:ln cmpd="sng">
                <a:solidFill>
                  <a:srgbClr val="000000"/>
                </a:solidFill>
              </a:ln>
            </c:spPr>
            <c:extLst>
              <c:ext xmlns:c16="http://schemas.microsoft.com/office/drawing/2014/chart" uri="{C3380CC4-5D6E-409C-BE32-E72D297353CC}">
                <c16:uniqueId val="{00000003-78C1-C34A-B48E-DE4FBF85B211}"/>
              </c:ext>
            </c:extLst>
          </c:dPt>
          <c:dPt>
            <c:idx val="2"/>
            <c:invertIfNegative val="1"/>
            <c:bubble3D val="0"/>
            <c:spPr>
              <a:solidFill>
                <a:schemeClr val="accent3"/>
              </a:solidFill>
              <a:ln cmpd="sng">
                <a:solidFill>
                  <a:srgbClr val="000000"/>
                </a:solidFill>
              </a:ln>
            </c:spPr>
            <c:extLst>
              <c:ext xmlns:c16="http://schemas.microsoft.com/office/drawing/2014/chart" uri="{C3380CC4-5D6E-409C-BE32-E72D297353CC}">
                <c16:uniqueId val="{00000005-78C1-C34A-B48E-DE4FBF85B211}"/>
              </c:ext>
            </c:extLst>
          </c:dPt>
          <c:dPt>
            <c:idx val="3"/>
            <c:invertIfNegative val="1"/>
            <c:bubble3D val="0"/>
            <c:spPr>
              <a:solidFill>
                <a:schemeClr val="accent4"/>
              </a:solidFill>
              <a:ln cmpd="sng">
                <a:solidFill>
                  <a:srgbClr val="000000"/>
                </a:solidFill>
              </a:ln>
            </c:spPr>
            <c:extLst>
              <c:ext xmlns:c16="http://schemas.microsoft.com/office/drawing/2014/chart" uri="{C3380CC4-5D6E-409C-BE32-E72D297353CC}">
                <c16:uniqueId val="{00000007-78C1-C34A-B48E-DE4FBF85B211}"/>
              </c:ext>
            </c:extLst>
          </c:dPt>
          <c:dLbls>
            <c:spPr>
              <a:noFill/>
              <a:ln>
                <a:noFill/>
              </a:ln>
              <a:effectLst/>
            </c:spPr>
            <c:txPr>
              <a:bodyPr/>
              <a:lstStyle/>
              <a:p>
                <a:pPr lvl="0">
                  <a:defRPr sz="900" b="1" i="0">
                    <a:solidFill>
                      <a:srgbClr val="FFFFFF"/>
                    </a:solidFill>
                    <a:latin typeface="+mn-lt"/>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TIME!$A$127:$A$130</c:f>
              <c:strCache>
                <c:ptCount val="4"/>
                <c:pt idx="0">
                  <c:v>PTA1</c:v>
                </c:pt>
                <c:pt idx="1">
                  <c:v>PTA2</c:v>
                </c:pt>
                <c:pt idx="2">
                  <c:v>PTA3</c:v>
                </c:pt>
                <c:pt idx="3">
                  <c:v>PTA4</c:v>
                </c:pt>
              </c:strCache>
            </c:strRef>
          </c:cat>
          <c:val>
            <c:numRef>
              <c:f>TIME!$D$127:$D$130</c:f>
              <c:numCache>
                <c:formatCode>0%</c:formatCode>
                <c:ptCount val="4"/>
                <c:pt idx="0">
                  <c:v>0.44720496894409939</c:v>
                </c:pt>
                <c:pt idx="1">
                  <c:v>0.20496894409937888</c:v>
                </c:pt>
                <c:pt idx="2">
                  <c:v>0.14561766735679779</c:v>
                </c:pt>
                <c:pt idx="3">
                  <c:v>0.20220841959972394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78C1-C34A-B48E-DE4FBF85B211}"/>
            </c:ext>
          </c:extLst>
        </c:ser>
        <c:dLbls>
          <c:showLegendKey val="0"/>
          <c:showVal val="0"/>
          <c:showCatName val="0"/>
          <c:showSerName val="0"/>
          <c:showPercent val="0"/>
          <c:showBubbleSize val="0"/>
        </c:dLbls>
        <c:gapWidth val="150"/>
        <c:axId val="464137984"/>
        <c:axId val="1806642082"/>
      </c:barChart>
      <c:catAx>
        <c:axId val="464137984"/>
        <c:scaling>
          <c:orientation val="minMax"/>
        </c:scaling>
        <c:delete val="0"/>
        <c:axPos val="b"/>
        <c:title>
          <c:tx>
            <c:rich>
              <a:bodyPr/>
              <a:lstStyle/>
              <a:p>
                <a:pPr lvl="0">
                  <a:defRPr b="0">
                    <a:solidFill>
                      <a:srgbClr val="000000"/>
                    </a:solidFill>
                    <a:latin typeface="+mn-lt"/>
                  </a:defRPr>
                </a:pPr>
                <a:endParaRPr lang="es-CO"/>
              </a:p>
            </c:rich>
          </c:tx>
          <c:overlay val="0"/>
        </c:title>
        <c:numFmt formatCode="General" sourceLinked="1"/>
        <c:majorTickMark val="none"/>
        <c:minorTickMark val="none"/>
        <c:tickLblPos val="nextTo"/>
        <c:txPr>
          <a:bodyPr/>
          <a:lstStyle/>
          <a:p>
            <a:pPr lvl="0">
              <a:defRPr sz="900" b="0" i="0">
                <a:solidFill>
                  <a:schemeClr val="dk1"/>
                </a:solidFill>
                <a:latin typeface="+mn-lt"/>
              </a:defRPr>
            </a:pPr>
            <a:endParaRPr lang="es-CO"/>
          </a:p>
        </c:txPr>
        <c:crossAx val="1806642082"/>
        <c:crosses val="autoZero"/>
        <c:auto val="1"/>
        <c:lblAlgn val="ctr"/>
        <c:lblOffset val="100"/>
        <c:noMultiLvlLbl val="1"/>
      </c:catAx>
      <c:valAx>
        <c:axId val="1806642082"/>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s-CO"/>
              </a:p>
            </c:rich>
          </c:tx>
          <c:overlay val="0"/>
        </c:title>
        <c:numFmt formatCode="0%" sourceLinked="1"/>
        <c:majorTickMark val="none"/>
        <c:minorTickMark val="none"/>
        <c:tickLblPos val="nextTo"/>
        <c:spPr>
          <a:ln/>
        </c:spPr>
        <c:txPr>
          <a:bodyPr/>
          <a:lstStyle/>
          <a:p>
            <a:pPr lvl="0">
              <a:defRPr b="0" i="0">
                <a:solidFill>
                  <a:srgbClr val="000000"/>
                </a:solidFill>
                <a:latin typeface="+mn-lt"/>
              </a:defRPr>
            </a:pPr>
            <a:endParaRPr lang="es-CO"/>
          </a:p>
        </c:txPr>
        <c:crossAx val="464137984"/>
        <c:crosses val="autoZero"/>
        <c:crossBetween val="between"/>
      </c:valAx>
    </c:plotArea>
    <c:plotVisOnly val="1"/>
    <c:dispBlanksAs val="zero"/>
    <c:showDLblsOverMax val="1"/>
  </c:chart>
  <c:spPr>
    <a:solidFill>
      <a:schemeClr val="lt1"/>
    </a:solidFill>
  </c:sp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800" b="1" i="0">
                <a:solidFill>
                  <a:schemeClr val="dk1"/>
                </a:solidFill>
                <a:latin typeface="+mn-lt"/>
              </a:defRPr>
            </a:pPr>
            <a:r>
              <a:rPr sz="1800" b="1" i="0">
                <a:solidFill>
                  <a:schemeClr val="dk1"/>
                </a:solidFill>
                <a:latin typeface="+mn-lt"/>
              </a:rPr>
              <a:t>COMPETENCIAS  - autónomo</a:t>
            </a:r>
          </a:p>
        </c:rich>
      </c:tx>
      <c:overlay val="0"/>
    </c:title>
    <c:autoTitleDeleted val="0"/>
    <c:plotArea>
      <c:layout/>
      <c:barChart>
        <c:barDir val="col"/>
        <c:grouping val="clustered"/>
        <c:varyColors val="1"/>
        <c:ser>
          <c:idx val="0"/>
          <c:order val="0"/>
          <c:tx>
            <c:v>% AUTON</c:v>
          </c:tx>
          <c:spPr>
            <a:solidFill>
              <a:srgbClr val="4F81BD"/>
            </a:solidFill>
            <a:ln cmpd="sng">
              <a:solidFill>
                <a:srgbClr val="000000"/>
              </a:solidFill>
            </a:ln>
          </c:spPr>
          <c:invertIfNegative val="1"/>
          <c:dPt>
            <c:idx val="0"/>
            <c:invertIfNegative val="1"/>
            <c:bubble3D val="0"/>
            <c:spPr>
              <a:solidFill>
                <a:schemeClr val="accent1"/>
              </a:solidFill>
              <a:ln cmpd="sng">
                <a:solidFill>
                  <a:srgbClr val="000000"/>
                </a:solidFill>
              </a:ln>
            </c:spPr>
            <c:extLst>
              <c:ext xmlns:c16="http://schemas.microsoft.com/office/drawing/2014/chart" uri="{C3380CC4-5D6E-409C-BE32-E72D297353CC}">
                <c16:uniqueId val="{00000001-6D20-4946-975F-95881A82EA46}"/>
              </c:ext>
            </c:extLst>
          </c:dPt>
          <c:dPt>
            <c:idx val="1"/>
            <c:invertIfNegative val="1"/>
            <c:bubble3D val="0"/>
            <c:spPr>
              <a:solidFill>
                <a:schemeClr val="accent2"/>
              </a:solidFill>
              <a:ln cmpd="sng">
                <a:solidFill>
                  <a:srgbClr val="000000"/>
                </a:solidFill>
              </a:ln>
            </c:spPr>
            <c:extLst>
              <c:ext xmlns:c16="http://schemas.microsoft.com/office/drawing/2014/chart" uri="{C3380CC4-5D6E-409C-BE32-E72D297353CC}">
                <c16:uniqueId val="{00000003-6D20-4946-975F-95881A82EA46}"/>
              </c:ext>
            </c:extLst>
          </c:dPt>
          <c:dPt>
            <c:idx val="2"/>
            <c:invertIfNegative val="1"/>
            <c:bubble3D val="0"/>
            <c:spPr>
              <a:solidFill>
                <a:schemeClr val="accent3"/>
              </a:solidFill>
              <a:ln cmpd="sng">
                <a:solidFill>
                  <a:srgbClr val="000000"/>
                </a:solidFill>
              </a:ln>
            </c:spPr>
            <c:extLst>
              <c:ext xmlns:c16="http://schemas.microsoft.com/office/drawing/2014/chart" uri="{C3380CC4-5D6E-409C-BE32-E72D297353CC}">
                <c16:uniqueId val="{00000005-6D20-4946-975F-95881A82EA46}"/>
              </c:ext>
            </c:extLst>
          </c:dPt>
          <c:dPt>
            <c:idx val="3"/>
            <c:invertIfNegative val="1"/>
            <c:bubble3D val="0"/>
            <c:spPr>
              <a:solidFill>
                <a:schemeClr val="accent4"/>
              </a:solidFill>
              <a:ln cmpd="sng">
                <a:solidFill>
                  <a:srgbClr val="000000"/>
                </a:solidFill>
              </a:ln>
            </c:spPr>
            <c:extLst>
              <c:ext xmlns:c16="http://schemas.microsoft.com/office/drawing/2014/chart" uri="{C3380CC4-5D6E-409C-BE32-E72D297353CC}">
                <c16:uniqueId val="{00000007-6D20-4946-975F-95881A82EA46}"/>
              </c:ext>
            </c:extLst>
          </c:dPt>
          <c:dPt>
            <c:idx val="4"/>
            <c:invertIfNegative val="1"/>
            <c:bubble3D val="0"/>
            <c:spPr>
              <a:solidFill>
                <a:schemeClr val="accent5"/>
              </a:solidFill>
              <a:ln cmpd="sng">
                <a:solidFill>
                  <a:srgbClr val="000000"/>
                </a:solidFill>
              </a:ln>
            </c:spPr>
            <c:extLst>
              <c:ext xmlns:c16="http://schemas.microsoft.com/office/drawing/2014/chart" uri="{C3380CC4-5D6E-409C-BE32-E72D297353CC}">
                <c16:uniqueId val="{00000009-6D20-4946-975F-95881A82EA46}"/>
              </c:ext>
            </c:extLst>
          </c:dPt>
          <c:dPt>
            <c:idx val="5"/>
            <c:invertIfNegative val="1"/>
            <c:bubble3D val="0"/>
            <c:spPr>
              <a:solidFill>
                <a:schemeClr val="accent6"/>
              </a:solidFill>
              <a:ln cmpd="sng">
                <a:solidFill>
                  <a:srgbClr val="000000"/>
                </a:solidFill>
              </a:ln>
            </c:spPr>
            <c:extLst>
              <c:ext xmlns:c16="http://schemas.microsoft.com/office/drawing/2014/chart" uri="{C3380CC4-5D6E-409C-BE32-E72D297353CC}">
                <c16:uniqueId val="{0000000B-6D20-4946-975F-95881A82EA46}"/>
              </c:ext>
            </c:extLst>
          </c:dPt>
          <c:dPt>
            <c:idx val="6"/>
            <c:invertIfNegative val="1"/>
            <c:bubble3D val="0"/>
            <c:spPr>
              <a:solidFill>
                <a:schemeClr val="accent1"/>
              </a:solidFill>
              <a:ln cmpd="sng">
                <a:solidFill>
                  <a:srgbClr val="000000"/>
                </a:solidFill>
              </a:ln>
            </c:spPr>
            <c:extLst>
              <c:ext xmlns:c16="http://schemas.microsoft.com/office/drawing/2014/chart" uri="{C3380CC4-5D6E-409C-BE32-E72D297353CC}">
                <c16:uniqueId val="{0000000D-6D20-4946-975F-95881A82EA46}"/>
              </c:ext>
            </c:extLst>
          </c:dPt>
          <c:dPt>
            <c:idx val="7"/>
            <c:invertIfNegative val="1"/>
            <c:bubble3D val="0"/>
            <c:spPr>
              <a:solidFill>
                <a:schemeClr val="accent2"/>
              </a:solidFill>
              <a:ln cmpd="sng">
                <a:solidFill>
                  <a:srgbClr val="000000"/>
                </a:solidFill>
              </a:ln>
            </c:spPr>
            <c:extLst>
              <c:ext xmlns:c16="http://schemas.microsoft.com/office/drawing/2014/chart" uri="{C3380CC4-5D6E-409C-BE32-E72D297353CC}">
                <c16:uniqueId val="{0000000F-6D20-4946-975F-95881A82EA46}"/>
              </c:ext>
            </c:extLst>
          </c:dPt>
          <c:dPt>
            <c:idx val="8"/>
            <c:invertIfNegative val="1"/>
            <c:bubble3D val="0"/>
            <c:spPr>
              <a:solidFill>
                <a:schemeClr val="accent3"/>
              </a:solidFill>
              <a:ln cmpd="sng">
                <a:solidFill>
                  <a:srgbClr val="000000"/>
                </a:solidFill>
              </a:ln>
            </c:spPr>
            <c:extLst>
              <c:ext xmlns:c16="http://schemas.microsoft.com/office/drawing/2014/chart" uri="{C3380CC4-5D6E-409C-BE32-E72D297353CC}">
                <c16:uniqueId val="{00000011-6D20-4946-975F-95881A82EA46}"/>
              </c:ext>
            </c:extLst>
          </c:dPt>
          <c:dPt>
            <c:idx val="9"/>
            <c:invertIfNegative val="1"/>
            <c:bubble3D val="0"/>
            <c:spPr>
              <a:solidFill>
                <a:schemeClr val="accent4"/>
              </a:solidFill>
              <a:ln cmpd="sng">
                <a:solidFill>
                  <a:srgbClr val="000000"/>
                </a:solidFill>
              </a:ln>
            </c:spPr>
            <c:extLst>
              <c:ext xmlns:c16="http://schemas.microsoft.com/office/drawing/2014/chart" uri="{C3380CC4-5D6E-409C-BE32-E72D297353CC}">
                <c16:uniqueId val="{00000013-6D20-4946-975F-95881A82EA46}"/>
              </c:ext>
            </c:extLst>
          </c:dPt>
          <c:dPt>
            <c:idx val="10"/>
            <c:invertIfNegative val="1"/>
            <c:bubble3D val="0"/>
            <c:spPr>
              <a:solidFill>
                <a:schemeClr val="accent5"/>
              </a:solidFill>
              <a:ln cmpd="sng">
                <a:solidFill>
                  <a:srgbClr val="000000"/>
                </a:solidFill>
              </a:ln>
            </c:spPr>
            <c:extLst>
              <c:ext xmlns:c16="http://schemas.microsoft.com/office/drawing/2014/chart" uri="{C3380CC4-5D6E-409C-BE32-E72D297353CC}">
                <c16:uniqueId val="{00000015-6D20-4946-975F-95881A82EA46}"/>
              </c:ext>
            </c:extLst>
          </c:dPt>
          <c:dPt>
            <c:idx val="11"/>
            <c:invertIfNegative val="1"/>
            <c:bubble3D val="0"/>
            <c:spPr>
              <a:solidFill>
                <a:schemeClr val="accent6"/>
              </a:solidFill>
              <a:ln cmpd="sng">
                <a:solidFill>
                  <a:srgbClr val="000000"/>
                </a:solidFill>
              </a:ln>
            </c:spPr>
            <c:extLst>
              <c:ext xmlns:c16="http://schemas.microsoft.com/office/drawing/2014/chart" uri="{C3380CC4-5D6E-409C-BE32-E72D297353CC}">
                <c16:uniqueId val="{00000017-6D20-4946-975F-95881A82EA46}"/>
              </c:ext>
            </c:extLst>
          </c:dPt>
          <c:dPt>
            <c:idx val="12"/>
            <c:invertIfNegative val="1"/>
            <c:bubble3D val="0"/>
            <c:spPr>
              <a:solidFill>
                <a:schemeClr val="accent1"/>
              </a:solidFill>
              <a:ln cmpd="sng">
                <a:solidFill>
                  <a:srgbClr val="000000"/>
                </a:solidFill>
              </a:ln>
            </c:spPr>
            <c:extLst>
              <c:ext xmlns:c16="http://schemas.microsoft.com/office/drawing/2014/chart" uri="{C3380CC4-5D6E-409C-BE32-E72D297353CC}">
                <c16:uniqueId val="{00000019-6D20-4946-975F-95881A82EA46}"/>
              </c:ext>
            </c:extLst>
          </c:dPt>
          <c:dPt>
            <c:idx val="13"/>
            <c:invertIfNegative val="1"/>
            <c:bubble3D val="0"/>
            <c:spPr>
              <a:solidFill>
                <a:schemeClr val="accent2"/>
              </a:solidFill>
              <a:ln cmpd="sng">
                <a:solidFill>
                  <a:srgbClr val="000000"/>
                </a:solidFill>
              </a:ln>
            </c:spPr>
            <c:extLst>
              <c:ext xmlns:c16="http://schemas.microsoft.com/office/drawing/2014/chart" uri="{C3380CC4-5D6E-409C-BE32-E72D297353CC}">
                <c16:uniqueId val="{0000001B-6D20-4946-975F-95881A82EA46}"/>
              </c:ext>
            </c:extLst>
          </c:dPt>
          <c:dPt>
            <c:idx val="14"/>
            <c:invertIfNegative val="1"/>
            <c:bubble3D val="0"/>
            <c:spPr>
              <a:solidFill>
                <a:schemeClr val="accent3"/>
              </a:solidFill>
              <a:ln cmpd="sng">
                <a:solidFill>
                  <a:srgbClr val="000000"/>
                </a:solidFill>
              </a:ln>
            </c:spPr>
            <c:extLst>
              <c:ext xmlns:c16="http://schemas.microsoft.com/office/drawing/2014/chart" uri="{C3380CC4-5D6E-409C-BE32-E72D297353CC}">
                <c16:uniqueId val="{0000001D-6D20-4946-975F-95881A82EA46}"/>
              </c:ext>
            </c:extLst>
          </c:dPt>
          <c:dPt>
            <c:idx val="15"/>
            <c:invertIfNegative val="1"/>
            <c:bubble3D val="0"/>
            <c:spPr>
              <a:solidFill>
                <a:schemeClr val="accent4"/>
              </a:solidFill>
              <a:ln cmpd="sng">
                <a:solidFill>
                  <a:srgbClr val="000000"/>
                </a:solidFill>
              </a:ln>
            </c:spPr>
            <c:extLst>
              <c:ext xmlns:c16="http://schemas.microsoft.com/office/drawing/2014/chart" uri="{C3380CC4-5D6E-409C-BE32-E72D297353CC}">
                <c16:uniqueId val="{0000001F-6D20-4946-975F-95881A82EA46}"/>
              </c:ext>
            </c:extLst>
          </c:dPt>
          <c:dPt>
            <c:idx val="16"/>
            <c:invertIfNegative val="1"/>
            <c:bubble3D val="0"/>
            <c:spPr>
              <a:solidFill>
                <a:schemeClr val="accent5"/>
              </a:solidFill>
              <a:ln cmpd="sng">
                <a:solidFill>
                  <a:srgbClr val="000000"/>
                </a:solidFill>
              </a:ln>
            </c:spPr>
            <c:extLst>
              <c:ext xmlns:c16="http://schemas.microsoft.com/office/drawing/2014/chart" uri="{C3380CC4-5D6E-409C-BE32-E72D297353CC}">
                <c16:uniqueId val="{00000021-6D20-4946-975F-95881A82EA46}"/>
              </c:ext>
            </c:extLst>
          </c:dPt>
          <c:dPt>
            <c:idx val="17"/>
            <c:invertIfNegative val="1"/>
            <c:bubble3D val="0"/>
            <c:spPr>
              <a:solidFill>
                <a:schemeClr val="accent6"/>
              </a:solidFill>
              <a:ln cmpd="sng">
                <a:solidFill>
                  <a:srgbClr val="000000"/>
                </a:solidFill>
              </a:ln>
            </c:spPr>
            <c:extLst>
              <c:ext xmlns:c16="http://schemas.microsoft.com/office/drawing/2014/chart" uri="{C3380CC4-5D6E-409C-BE32-E72D297353CC}">
                <c16:uniqueId val="{00000023-6D20-4946-975F-95881A82EA46}"/>
              </c:ext>
            </c:extLst>
          </c:dPt>
          <c:dPt>
            <c:idx val="18"/>
            <c:invertIfNegative val="1"/>
            <c:bubble3D val="0"/>
            <c:spPr>
              <a:solidFill>
                <a:schemeClr val="accent1"/>
              </a:solidFill>
              <a:ln cmpd="sng">
                <a:solidFill>
                  <a:srgbClr val="000000"/>
                </a:solidFill>
              </a:ln>
            </c:spPr>
            <c:extLst>
              <c:ext xmlns:c16="http://schemas.microsoft.com/office/drawing/2014/chart" uri="{C3380CC4-5D6E-409C-BE32-E72D297353CC}">
                <c16:uniqueId val="{00000025-6D20-4946-975F-95881A82EA46}"/>
              </c:ext>
            </c:extLst>
          </c:dPt>
          <c:dPt>
            <c:idx val="19"/>
            <c:invertIfNegative val="1"/>
            <c:bubble3D val="0"/>
            <c:spPr>
              <a:solidFill>
                <a:schemeClr val="accent2"/>
              </a:solidFill>
              <a:ln cmpd="sng">
                <a:solidFill>
                  <a:srgbClr val="000000"/>
                </a:solidFill>
              </a:ln>
            </c:spPr>
            <c:extLst>
              <c:ext xmlns:c16="http://schemas.microsoft.com/office/drawing/2014/chart" uri="{C3380CC4-5D6E-409C-BE32-E72D297353CC}">
                <c16:uniqueId val="{00000027-6D20-4946-975F-95881A82EA46}"/>
              </c:ext>
            </c:extLst>
          </c:dPt>
          <c:dLbls>
            <c:spPr>
              <a:noFill/>
              <a:ln>
                <a:noFill/>
              </a:ln>
              <a:effectLst/>
            </c:spPr>
            <c:txPr>
              <a:bodyPr/>
              <a:lstStyle/>
              <a:p>
                <a:pPr lvl="0">
                  <a:defRPr sz="900" b="1" i="0">
                    <a:solidFill>
                      <a:srgbClr val="FFFFFF"/>
                    </a:solidFill>
                    <a:latin typeface="+mn-lt"/>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TIME!$A$147:$A$166</c:f>
              <c:numCache>
                <c:formatCode>General</c:formatCode>
                <c:ptCount val="20"/>
                <c:pt idx="0">
                  <c:v>220201501</c:v>
                </c:pt>
                <c:pt idx="1">
                  <c:v>220601501</c:v>
                </c:pt>
                <c:pt idx="2">
                  <c:v>280201239</c:v>
                </c:pt>
                <c:pt idx="3">
                  <c:v>220201079</c:v>
                </c:pt>
                <c:pt idx="4">
                  <c:v>240201524</c:v>
                </c:pt>
                <c:pt idx="5">
                  <c:v>210201501</c:v>
                </c:pt>
                <c:pt idx="6">
                  <c:v>240201526</c:v>
                </c:pt>
                <c:pt idx="7">
                  <c:v>230101507</c:v>
                </c:pt>
                <c:pt idx="8">
                  <c:v>240201529</c:v>
                </c:pt>
                <c:pt idx="9">
                  <c:v>240202501</c:v>
                </c:pt>
                <c:pt idx="10">
                  <c:v>240201064</c:v>
                </c:pt>
                <c:pt idx="11">
                  <c:v>280201221</c:v>
                </c:pt>
                <c:pt idx="12">
                  <c:v>230101239</c:v>
                </c:pt>
                <c:pt idx="13">
                  <c:v>240201528</c:v>
                </c:pt>
                <c:pt idx="14">
                  <c:v>280201214</c:v>
                </c:pt>
                <c:pt idx="15">
                  <c:v>240201530</c:v>
                </c:pt>
                <c:pt idx="16">
                  <c:v>999999999</c:v>
                </c:pt>
                <c:pt idx="17">
                  <c:v>280201225</c:v>
                </c:pt>
                <c:pt idx="18">
                  <c:v>280201226</c:v>
                </c:pt>
                <c:pt idx="19">
                  <c:v>220501046</c:v>
                </c:pt>
              </c:numCache>
            </c:numRef>
          </c:cat>
          <c:val>
            <c:numRef>
              <c:f>TIME!$F$147:$F$166</c:f>
              <c:numCache>
                <c:formatCode>0%</c:formatCode>
                <c:ptCount val="20"/>
                <c:pt idx="0">
                  <c:v>3.5820895522388062E-2</c:v>
                </c:pt>
                <c:pt idx="1">
                  <c:v>0</c:v>
                </c:pt>
                <c:pt idx="2">
                  <c:v>4.7761194029850747E-2</c:v>
                </c:pt>
                <c:pt idx="3">
                  <c:v>5.9701492537313432E-2</c:v>
                </c:pt>
                <c:pt idx="4">
                  <c:v>1.1940298507462687E-2</c:v>
                </c:pt>
                <c:pt idx="5">
                  <c:v>0</c:v>
                </c:pt>
                <c:pt idx="6">
                  <c:v>0</c:v>
                </c:pt>
                <c:pt idx="7">
                  <c:v>0</c:v>
                </c:pt>
                <c:pt idx="8">
                  <c:v>3.2835820895522387E-2</c:v>
                </c:pt>
                <c:pt idx="9">
                  <c:v>0.24477611940298508</c:v>
                </c:pt>
                <c:pt idx="10">
                  <c:v>2.3880597014925373E-2</c:v>
                </c:pt>
                <c:pt idx="11">
                  <c:v>0.15522388059701492</c:v>
                </c:pt>
                <c:pt idx="12">
                  <c:v>2.9850746268656717E-3</c:v>
                </c:pt>
                <c:pt idx="13">
                  <c:v>8.3582089552238809E-2</c:v>
                </c:pt>
                <c:pt idx="14">
                  <c:v>0.18805970149253731</c:v>
                </c:pt>
                <c:pt idx="15">
                  <c:v>0</c:v>
                </c:pt>
                <c:pt idx="16">
                  <c:v>0</c:v>
                </c:pt>
                <c:pt idx="17">
                  <c:v>0</c:v>
                </c:pt>
                <c:pt idx="18">
                  <c:v>0.11343283582089553</c:v>
                </c:pt>
                <c:pt idx="19">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28-6D20-4946-975F-95881A82EA46}"/>
            </c:ext>
          </c:extLst>
        </c:ser>
        <c:dLbls>
          <c:showLegendKey val="0"/>
          <c:showVal val="0"/>
          <c:showCatName val="0"/>
          <c:showSerName val="0"/>
          <c:showPercent val="0"/>
          <c:showBubbleSize val="0"/>
        </c:dLbls>
        <c:gapWidth val="150"/>
        <c:axId val="1418028897"/>
        <c:axId val="1477934986"/>
      </c:barChart>
      <c:catAx>
        <c:axId val="1418028897"/>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chemeClr val="dk1"/>
                </a:solidFill>
                <a:latin typeface="+mn-lt"/>
              </a:defRPr>
            </a:pPr>
            <a:endParaRPr lang="es-CO"/>
          </a:p>
        </c:txPr>
        <c:crossAx val="1477934986"/>
        <c:crosses val="autoZero"/>
        <c:auto val="1"/>
        <c:lblAlgn val="ctr"/>
        <c:lblOffset val="100"/>
        <c:noMultiLvlLbl val="1"/>
      </c:catAx>
      <c:valAx>
        <c:axId val="1477934986"/>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b="0" i="0">
                <a:solidFill>
                  <a:srgbClr val="000000"/>
                </a:solidFill>
                <a:latin typeface="+mn-lt"/>
              </a:defRPr>
            </a:pPr>
            <a:endParaRPr lang="es-CO"/>
          </a:p>
        </c:txPr>
        <c:crossAx val="1418028897"/>
        <c:crosses val="autoZero"/>
        <c:crossBetween val="between"/>
      </c:valAx>
    </c:plotArea>
    <c:plotVisOnly val="1"/>
    <c:dispBlanksAs val="zero"/>
    <c:showDLblsOverMax val="1"/>
  </c:chart>
  <c:spPr>
    <a:solidFill>
      <a:schemeClr val="lt1"/>
    </a:solidFill>
  </c:sp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800" b="1" i="0">
                <a:solidFill>
                  <a:schemeClr val="dk1"/>
                </a:solidFill>
                <a:latin typeface="+mn-lt"/>
              </a:defRPr>
            </a:pPr>
            <a:r>
              <a:rPr sz="1800" b="1" i="0">
                <a:solidFill>
                  <a:schemeClr val="dk1"/>
                </a:solidFill>
                <a:latin typeface="+mn-lt"/>
              </a:rPr>
              <a:t>COMPETENCIAS - SUBTOTAL</a:t>
            </a:r>
          </a:p>
        </c:rich>
      </c:tx>
      <c:overlay val="0"/>
    </c:title>
    <c:autoTitleDeleted val="0"/>
    <c:plotArea>
      <c:layout/>
      <c:barChart>
        <c:barDir val="col"/>
        <c:grouping val="clustered"/>
        <c:varyColors val="1"/>
        <c:ser>
          <c:idx val="0"/>
          <c:order val="0"/>
          <c:tx>
            <c:v>% SUBTOTAL</c:v>
          </c:tx>
          <c:spPr>
            <a:solidFill>
              <a:srgbClr val="4F81BD"/>
            </a:solidFill>
            <a:ln cmpd="sng">
              <a:solidFill>
                <a:srgbClr val="000000"/>
              </a:solidFill>
            </a:ln>
          </c:spPr>
          <c:invertIfNegative val="1"/>
          <c:dPt>
            <c:idx val="0"/>
            <c:invertIfNegative val="1"/>
            <c:bubble3D val="0"/>
            <c:spPr>
              <a:solidFill>
                <a:schemeClr val="accent1"/>
              </a:solidFill>
              <a:ln cmpd="sng">
                <a:solidFill>
                  <a:srgbClr val="000000"/>
                </a:solidFill>
              </a:ln>
            </c:spPr>
            <c:extLst>
              <c:ext xmlns:c16="http://schemas.microsoft.com/office/drawing/2014/chart" uri="{C3380CC4-5D6E-409C-BE32-E72D297353CC}">
                <c16:uniqueId val="{00000001-6C5D-E645-BCDD-E4AB877C053F}"/>
              </c:ext>
            </c:extLst>
          </c:dPt>
          <c:dPt>
            <c:idx val="1"/>
            <c:invertIfNegative val="1"/>
            <c:bubble3D val="0"/>
            <c:spPr>
              <a:solidFill>
                <a:schemeClr val="accent2"/>
              </a:solidFill>
              <a:ln cmpd="sng">
                <a:solidFill>
                  <a:srgbClr val="000000"/>
                </a:solidFill>
              </a:ln>
            </c:spPr>
            <c:extLst>
              <c:ext xmlns:c16="http://schemas.microsoft.com/office/drawing/2014/chart" uri="{C3380CC4-5D6E-409C-BE32-E72D297353CC}">
                <c16:uniqueId val="{00000003-6C5D-E645-BCDD-E4AB877C053F}"/>
              </c:ext>
            </c:extLst>
          </c:dPt>
          <c:dPt>
            <c:idx val="2"/>
            <c:invertIfNegative val="1"/>
            <c:bubble3D val="0"/>
            <c:spPr>
              <a:solidFill>
                <a:schemeClr val="accent3"/>
              </a:solidFill>
              <a:ln cmpd="sng">
                <a:solidFill>
                  <a:srgbClr val="000000"/>
                </a:solidFill>
              </a:ln>
            </c:spPr>
            <c:extLst>
              <c:ext xmlns:c16="http://schemas.microsoft.com/office/drawing/2014/chart" uri="{C3380CC4-5D6E-409C-BE32-E72D297353CC}">
                <c16:uniqueId val="{00000005-6C5D-E645-BCDD-E4AB877C053F}"/>
              </c:ext>
            </c:extLst>
          </c:dPt>
          <c:dPt>
            <c:idx val="3"/>
            <c:invertIfNegative val="1"/>
            <c:bubble3D val="0"/>
            <c:spPr>
              <a:solidFill>
                <a:schemeClr val="accent4"/>
              </a:solidFill>
              <a:ln cmpd="sng">
                <a:solidFill>
                  <a:srgbClr val="000000"/>
                </a:solidFill>
              </a:ln>
            </c:spPr>
            <c:extLst>
              <c:ext xmlns:c16="http://schemas.microsoft.com/office/drawing/2014/chart" uri="{C3380CC4-5D6E-409C-BE32-E72D297353CC}">
                <c16:uniqueId val="{00000007-6C5D-E645-BCDD-E4AB877C053F}"/>
              </c:ext>
            </c:extLst>
          </c:dPt>
          <c:dPt>
            <c:idx val="4"/>
            <c:invertIfNegative val="1"/>
            <c:bubble3D val="0"/>
            <c:spPr>
              <a:solidFill>
                <a:schemeClr val="accent5"/>
              </a:solidFill>
              <a:ln cmpd="sng">
                <a:solidFill>
                  <a:srgbClr val="000000"/>
                </a:solidFill>
              </a:ln>
            </c:spPr>
            <c:extLst>
              <c:ext xmlns:c16="http://schemas.microsoft.com/office/drawing/2014/chart" uri="{C3380CC4-5D6E-409C-BE32-E72D297353CC}">
                <c16:uniqueId val="{00000009-6C5D-E645-BCDD-E4AB877C053F}"/>
              </c:ext>
            </c:extLst>
          </c:dPt>
          <c:dPt>
            <c:idx val="5"/>
            <c:invertIfNegative val="1"/>
            <c:bubble3D val="0"/>
            <c:spPr>
              <a:solidFill>
                <a:schemeClr val="accent6"/>
              </a:solidFill>
              <a:ln cmpd="sng">
                <a:solidFill>
                  <a:srgbClr val="000000"/>
                </a:solidFill>
              </a:ln>
            </c:spPr>
            <c:extLst>
              <c:ext xmlns:c16="http://schemas.microsoft.com/office/drawing/2014/chart" uri="{C3380CC4-5D6E-409C-BE32-E72D297353CC}">
                <c16:uniqueId val="{0000000B-6C5D-E645-BCDD-E4AB877C053F}"/>
              </c:ext>
            </c:extLst>
          </c:dPt>
          <c:dPt>
            <c:idx val="6"/>
            <c:invertIfNegative val="1"/>
            <c:bubble3D val="0"/>
            <c:spPr>
              <a:solidFill>
                <a:schemeClr val="accent1"/>
              </a:solidFill>
              <a:ln cmpd="sng">
                <a:solidFill>
                  <a:srgbClr val="000000"/>
                </a:solidFill>
              </a:ln>
            </c:spPr>
            <c:extLst>
              <c:ext xmlns:c16="http://schemas.microsoft.com/office/drawing/2014/chart" uri="{C3380CC4-5D6E-409C-BE32-E72D297353CC}">
                <c16:uniqueId val="{0000000D-6C5D-E645-BCDD-E4AB877C053F}"/>
              </c:ext>
            </c:extLst>
          </c:dPt>
          <c:dPt>
            <c:idx val="7"/>
            <c:invertIfNegative val="1"/>
            <c:bubble3D val="0"/>
            <c:spPr>
              <a:solidFill>
                <a:schemeClr val="accent2"/>
              </a:solidFill>
              <a:ln cmpd="sng">
                <a:solidFill>
                  <a:srgbClr val="000000"/>
                </a:solidFill>
              </a:ln>
            </c:spPr>
            <c:extLst>
              <c:ext xmlns:c16="http://schemas.microsoft.com/office/drawing/2014/chart" uri="{C3380CC4-5D6E-409C-BE32-E72D297353CC}">
                <c16:uniqueId val="{0000000F-6C5D-E645-BCDD-E4AB877C053F}"/>
              </c:ext>
            </c:extLst>
          </c:dPt>
          <c:dPt>
            <c:idx val="8"/>
            <c:invertIfNegative val="1"/>
            <c:bubble3D val="0"/>
            <c:spPr>
              <a:solidFill>
                <a:schemeClr val="accent3"/>
              </a:solidFill>
              <a:ln cmpd="sng">
                <a:solidFill>
                  <a:srgbClr val="000000"/>
                </a:solidFill>
              </a:ln>
            </c:spPr>
            <c:extLst>
              <c:ext xmlns:c16="http://schemas.microsoft.com/office/drawing/2014/chart" uri="{C3380CC4-5D6E-409C-BE32-E72D297353CC}">
                <c16:uniqueId val="{00000011-6C5D-E645-BCDD-E4AB877C053F}"/>
              </c:ext>
            </c:extLst>
          </c:dPt>
          <c:dPt>
            <c:idx val="9"/>
            <c:invertIfNegative val="1"/>
            <c:bubble3D val="0"/>
            <c:spPr>
              <a:solidFill>
                <a:schemeClr val="accent4"/>
              </a:solidFill>
              <a:ln cmpd="sng">
                <a:solidFill>
                  <a:srgbClr val="000000"/>
                </a:solidFill>
              </a:ln>
            </c:spPr>
            <c:extLst>
              <c:ext xmlns:c16="http://schemas.microsoft.com/office/drawing/2014/chart" uri="{C3380CC4-5D6E-409C-BE32-E72D297353CC}">
                <c16:uniqueId val="{00000013-6C5D-E645-BCDD-E4AB877C053F}"/>
              </c:ext>
            </c:extLst>
          </c:dPt>
          <c:dPt>
            <c:idx val="10"/>
            <c:invertIfNegative val="1"/>
            <c:bubble3D val="0"/>
            <c:spPr>
              <a:solidFill>
                <a:schemeClr val="accent5"/>
              </a:solidFill>
              <a:ln cmpd="sng">
                <a:solidFill>
                  <a:srgbClr val="000000"/>
                </a:solidFill>
              </a:ln>
            </c:spPr>
            <c:extLst>
              <c:ext xmlns:c16="http://schemas.microsoft.com/office/drawing/2014/chart" uri="{C3380CC4-5D6E-409C-BE32-E72D297353CC}">
                <c16:uniqueId val="{00000015-6C5D-E645-BCDD-E4AB877C053F}"/>
              </c:ext>
            </c:extLst>
          </c:dPt>
          <c:dPt>
            <c:idx val="11"/>
            <c:invertIfNegative val="1"/>
            <c:bubble3D val="0"/>
            <c:spPr>
              <a:solidFill>
                <a:schemeClr val="accent6"/>
              </a:solidFill>
              <a:ln cmpd="sng">
                <a:solidFill>
                  <a:srgbClr val="000000"/>
                </a:solidFill>
              </a:ln>
            </c:spPr>
            <c:extLst>
              <c:ext xmlns:c16="http://schemas.microsoft.com/office/drawing/2014/chart" uri="{C3380CC4-5D6E-409C-BE32-E72D297353CC}">
                <c16:uniqueId val="{00000017-6C5D-E645-BCDD-E4AB877C053F}"/>
              </c:ext>
            </c:extLst>
          </c:dPt>
          <c:dPt>
            <c:idx val="12"/>
            <c:invertIfNegative val="1"/>
            <c:bubble3D val="0"/>
            <c:spPr>
              <a:solidFill>
                <a:schemeClr val="accent1"/>
              </a:solidFill>
              <a:ln cmpd="sng">
                <a:solidFill>
                  <a:srgbClr val="000000"/>
                </a:solidFill>
              </a:ln>
            </c:spPr>
            <c:extLst>
              <c:ext xmlns:c16="http://schemas.microsoft.com/office/drawing/2014/chart" uri="{C3380CC4-5D6E-409C-BE32-E72D297353CC}">
                <c16:uniqueId val="{00000019-6C5D-E645-BCDD-E4AB877C053F}"/>
              </c:ext>
            </c:extLst>
          </c:dPt>
          <c:dPt>
            <c:idx val="13"/>
            <c:invertIfNegative val="1"/>
            <c:bubble3D val="0"/>
            <c:spPr>
              <a:solidFill>
                <a:schemeClr val="accent2"/>
              </a:solidFill>
              <a:ln cmpd="sng">
                <a:solidFill>
                  <a:srgbClr val="000000"/>
                </a:solidFill>
              </a:ln>
            </c:spPr>
            <c:extLst>
              <c:ext xmlns:c16="http://schemas.microsoft.com/office/drawing/2014/chart" uri="{C3380CC4-5D6E-409C-BE32-E72D297353CC}">
                <c16:uniqueId val="{0000001B-6C5D-E645-BCDD-E4AB877C053F}"/>
              </c:ext>
            </c:extLst>
          </c:dPt>
          <c:dPt>
            <c:idx val="14"/>
            <c:invertIfNegative val="1"/>
            <c:bubble3D val="0"/>
            <c:spPr>
              <a:solidFill>
                <a:schemeClr val="accent3"/>
              </a:solidFill>
              <a:ln cmpd="sng">
                <a:solidFill>
                  <a:srgbClr val="000000"/>
                </a:solidFill>
              </a:ln>
            </c:spPr>
            <c:extLst>
              <c:ext xmlns:c16="http://schemas.microsoft.com/office/drawing/2014/chart" uri="{C3380CC4-5D6E-409C-BE32-E72D297353CC}">
                <c16:uniqueId val="{0000001D-6C5D-E645-BCDD-E4AB877C053F}"/>
              </c:ext>
            </c:extLst>
          </c:dPt>
          <c:dPt>
            <c:idx val="15"/>
            <c:invertIfNegative val="1"/>
            <c:bubble3D val="0"/>
            <c:spPr>
              <a:solidFill>
                <a:schemeClr val="accent4"/>
              </a:solidFill>
              <a:ln cmpd="sng">
                <a:solidFill>
                  <a:srgbClr val="000000"/>
                </a:solidFill>
              </a:ln>
            </c:spPr>
            <c:extLst>
              <c:ext xmlns:c16="http://schemas.microsoft.com/office/drawing/2014/chart" uri="{C3380CC4-5D6E-409C-BE32-E72D297353CC}">
                <c16:uniqueId val="{0000001F-6C5D-E645-BCDD-E4AB877C053F}"/>
              </c:ext>
            </c:extLst>
          </c:dPt>
          <c:dPt>
            <c:idx val="16"/>
            <c:invertIfNegative val="1"/>
            <c:bubble3D val="0"/>
            <c:spPr>
              <a:solidFill>
                <a:schemeClr val="accent5"/>
              </a:solidFill>
              <a:ln cmpd="sng">
                <a:solidFill>
                  <a:srgbClr val="000000"/>
                </a:solidFill>
              </a:ln>
            </c:spPr>
            <c:extLst>
              <c:ext xmlns:c16="http://schemas.microsoft.com/office/drawing/2014/chart" uri="{C3380CC4-5D6E-409C-BE32-E72D297353CC}">
                <c16:uniqueId val="{00000021-6C5D-E645-BCDD-E4AB877C053F}"/>
              </c:ext>
            </c:extLst>
          </c:dPt>
          <c:dPt>
            <c:idx val="17"/>
            <c:invertIfNegative val="1"/>
            <c:bubble3D val="0"/>
            <c:spPr>
              <a:solidFill>
                <a:schemeClr val="accent6"/>
              </a:solidFill>
              <a:ln cmpd="sng">
                <a:solidFill>
                  <a:srgbClr val="000000"/>
                </a:solidFill>
              </a:ln>
            </c:spPr>
            <c:extLst>
              <c:ext xmlns:c16="http://schemas.microsoft.com/office/drawing/2014/chart" uri="{C3380CC4-5D6E-409C-BE32-E72D297353CC}">
                <c16:uniqueId val="{00000023-6C5D-E645-BCDD-E4AB877C053F}"/>
              </c:ext>
            </c:extLst>
          </c:dPt>
          <c:dPt>
            <c:idx val="18"/>
            <c:invertIfNegative val="1"/>
            <c:bubble3D val="0"/>
            <c:spPr>
              <a:solidFill>
                <a:schemeClr val="accent1"/>
              </a:solidFill>
              <a:ln cmpd="sng">
                <a:solidFill>
                  <a:srgbClr val="000000"/>
                </a:solidFill>
              </a:ln>
            </c:spPr>
            <c:extLst>
              <c:ext xmlns:c16="http://schemas.microsoft.com/office/drawing/2014/chart" uri="{C3380CC4-5D6E-409C-BE32-E72D297353CC}">
                <c16:uniqueId val="{00000025-6C5D-E645-BCDD-E4AB877C053F}"/>
              </c:ext>
            </c:extLst>
          </c:dPt>
          <c:dPt>
            <c:idx val="19"/>
            <c:invertIfNegative val="1"/>
            <c:bubble3D val="0"/>
            <c:spPr>
              <a:solidFill>
                <a:schemeClr val="accent2"/>
              </a:solidFill>
              <a:ln cmpd="sng">
                <a:solidFill>
                  <a:srgbClr val="000000"/>
                </a:solidFill>
              </a:ln>
            </c:spPr>
            <c:extLst>
              <c:ext xmlns:c16="http://schemas.microsoft.com/office/drawing/2014/chart" uri="{C3380CC4-5D6E-409C-BE32-E72D297353CC}">
                <c16:uniqueId val="{00000027-6C5D-E645-BCDD-E4AB877C053F}"/>
              </c:ext>
            </c:extLst>
          </c:dPt>
          <c:dLbls>
            <c:spPr>
              <a:noFill/>
              <a:ln>
                <a:noFill/>
              </a:ln>
              <a:effectLst/>
            </c:spPr>
            <c:txPr>
              <a:bodyPr/>
              <a:lstStyle/>
              <a:p>
                <a:pPr lvl="0">
                  <a:defRPr sz="900" b="1" i="0">
                    <a:solidFill>
                      <a:srgbClr val="FFFFFF"/>
                    </a:solidFill>
                    <a:latin typeface="+mn-lt"/>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TIME!$A$147:$A$166</c:f>
              <c:numCache>
                <c:formatCode>General</c:formatCode>
                <c:ptCount val="20"/>
                <c:pt idx="0">
                  <c:v>220201501</c:v>
                </c:pt>
                <c:pt idx="1">
                  <c:v>220601501</c:v>
                </c:pt>
                <c:pt idx="2">
                  <c:v>280201239</c:v>
                </c:pt>
                <c:pt idx="3">
                  <c:v>220201079</c:v>
                </c:pt>
                <c:pt idx="4">
                  <c:v>240201524</c:v>
                </c:pt>
                <c:pt idx="5">
                  <c:v>210201501</c:v>
                </c:pt>
                <c:pt idx="6">
                  <c:v>240201526</c:v>
                </c:pt>
                <c:pt idx="7">
                  <c:v>230101507</c:v>
                </c:pt>
                <c:pt idx="8">
                  <c:v>240201529</c:v>
                </c:pt>
                <c:pt idx="9">
                  <c:v>240202501</c:v>
                </c:pt>
                <c:pt idx="10">
                  <c:v>240201064</c:v>
                </c:pt>
                <c:pt idx="11">
                  <c:v>280201221</c:v>
                </c:pt>
                <c:pt idx="12">
                  <c:v>230101239</c:v>
                </c:pt>
                <c:pt idx="13">
                  <c:v>240201528</c:v>
                </c:pt>
                <c:pt idx="14">
                  <c:v>280201214</c:v>
                </c:pt>
                <c:pt idx="15">
                  <c:v>240201530</c:v>
                </c:pt>
                <c:pt idx="16">
                  <c:v>999999999</c:v>
                </c:pt>
                <c:pt idx="17">
                  <c:v>280201225</c:v>
                </c:pt>
                <c:pt idx="18">
                  <c:v>280201226</c:v>
                </c:pt>
                <c:pt idx="19">
                  <c:v>220501046</c:v>
                </c:pt>
              </c:numCache>
            </c:numRef>
          </c:cat>
          <c:val>
            <c:numRef>
              <c:f>TIME!$H$147:$H$166</c:f>
              <c:numCache>
                <c:formatCode>0.00%</c:formatCode>
                <c:ptCount val="20"/>
                <c:pt idx="0">
                  <c:v>3.161592505854801E-2</c:v>
                </c:pt>
                <c:pt idx="1">
                  <c:v>0</c:v>
                </c:pt>
                <c:pt idx="2">
                  <c:v>5.6206088992974239E-2</c:v>
                </c:pt>
                <c:pt idx="3">
                  <c:v>3.2786885245901641E-2</c:v>
                </c:pt>
                <c:pt idx="4">
                  <c:v>1.5222482435597189E-2</c:v>
                </c:pt>
                <c:pt idx="5">
                  <c:v>0</c:v>
                </c:pt>
                <c:pt idx="6">
                  <c:v>1.6393442622950821E-2</c:v>
                </c:pt>
                <c:pt idx="7">
                  <c:v>0</c:v>
                </c:pt>
                <c:pt idx="8">
                  <c:v>2.5175644028103045E-2</c:v>
                </c:pt>
                <c:pt idx="9">
                  <c:v>0.18852459016393441</c:v>
                </c:pt>
                <c:pt idx="10">
                  <c:v>3.0444964871194378E-2</c:v>
                </c:pt>
                <c:pt idx="11">
                  <c:v>7.2599531615925056E-2</c:v>
                </c:pt>
                <c:pt idx="12">
                  <c:v>9.0749414519906327E-2</c:v>
                </c:pt>
                <c:pt idx="13">
                  <c:v>5.6206088992974239E-2</c:v>
                </c:pt>
                <c:pt idx="14">
                  <c:v>8.4309133489461355E-2</c:v>
                </c:pt>
                <c:pt idx="15">
                  <c:v>0</c:v>
                </c:pt>
                <c:pt idx="16">
                  <c:v>0</c:v>
                </c:pt>
                <c:pt idx="17">
                  <c:v>0.16686182669789226</c:v>
                </c:pt>
                <c:pt idx="18">
                  <c:v>0.13290398126463701</c:v>
                </c:pt>
                <c:pt idx="19">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28-6C5D-E645-BCDD-E4AB877C053F}"/>
            </c:ext>
          </c:extLst>
        </c:ser>
        <c:dLbls>
          <c:showLegendKey val="0"/>
          <c:showVal val="0"/>
          <c:showCatName val="0"/>
          <c:showSerName val="0"/>
          <c:showPercent val="0"/>
          <c:showBubbleSize val="0"/>
        </c:dLbls>
        <c:gapWidth val="150"/>
        <c:axId val="1833590798"/>
        <c:axId val="1315625268"/>
      </c:barChart>
      <c:catAx>
        <c:axId val="1833590798"/>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chemeClr val="dk1"/>
                </a:solidFill>
                <a:latin typeface="+mn-lt"/>
              </a:defRPr>
            </a:pPr>
            <a:endParaRPr lang="es-CO"/>
          </a:p>
        </c:txPr>
        <c:crossAx val="1315625268"/>
        <c:crosses val="autoZero"/>
        <c:auto val="1"/>
        <c:lblAlgn val="ctr"/>
        <c:lblOffset val="100"/>
        <c:noMultiLvlLbl val="1"/>
      </c:catAx>
      <c:valAx>
        <c:axId val="1315625268"/>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b="0" i="0">
                <a:solidFill>
                  <a:srgbClr val="000000"/>
                </a:solidFill>
                <a:latin typeface="+mn-lt"/>
              </a:defRPr>
            </a:pPr>
            <a:endParaRPr lang="es-CO"/>
          </a:p>
        </c:txPr>
        <c:crossAx val="1833590798"/>
        <c:crosses val="autoZero"/>
        <c:crossBetween val="between"/>
      </c:valAx>
    </c:plotArea>
    <c:plotVisOnly val="1"/>
    <c:dispBlanksAs val="zero"/>
    <c:showDLblsOverMax val="1"/>
  </c:chart>
  <c:spPr>
    <a:solidFill>
      <a:schemeClr val="lt1"/>
    </a:solidFill>
  </c:sp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800" b="1" i="0">
                <a:solidFill>
                  <a:schemeClr val="dk1"/>
                </a:solidFill>
                <a:latin typeface="+mn-lt"/>
              </a:defRPr>
            </a:pPr>
            <a:r>
              <a:rPr lang="es-CO" sz="1800" b="1" i="0">
                <a:solidFill>
                  <a:schemeClr val="dk1"/>
                </a:solidFill>
                <a:latin typeface="+mn-lt"/>
              </a:rPr>
              <a:t>T - SUBTOTAL</a:t>
            </a:r>
          </a:p>
        </c:rich>
      </c:tx>
      <c:overlay val="0"/>
    </c:title>
    <c:autoTitleDeleted val="0"/>
    <c:plotArea>
      <c:layout/>
      <c:barChart>
        <c:barDir val="col"/>
        <c:grouping val="clustered"/>
        <c:varyColors val="1"/>
        <c:ser>
          <c:idx val="0"/>
          <c:order val="0"/>
          <c:tx>
            <c:v>% SUBTOTAL</c:v>
          </c:tx>
          <c:spPr>
            <a:solidFill>
              <a:srgbClr val="4F81BD"/>
            </a:solidFill>
            <a:ln cmpd="sng">
              <a:solidFill>
                <a:srgbClr val="000000"/>
              </a:solidFill>
            </a:ln>
          </c:spPr>
          <c:invertIfNegative val="1"/>
          <c:dPt>
            <c:idx val="0"/>
            <c:invertIfNegative val="1"/>
            <c:bubble3D val="0"/>
            <c:spPr>
              <a:solidFill>
                <a:schemeClr val="accent1"/>
              </a:solidFill>
              <a:ln cmpd="sng">
                <a:solidFill>
                  <a:srgbClr val="000000"/>
                </a:solidFill>
              </a:ln>
            </c:spPr>
            <c:extLst>
              <c:ext xmlns:c16="http://schemas.microsoft.com/office/drawing/2014/chart" uri="{C3380CC4-5D6E-409C-BE32-E72D297353CC}">
                <c16:uniqueId val="{00000001-DA5A-0A48-955A-19022B282FA5}"/>
              </c:ext>
            </c:extLst>
          </c:dPt>
          <c:dPt>
            <c:idx val="1"/>
            <c:invertIfNegative val="1"/>
            <c:bubble3D val="0"/>
            <c:spPr>
              <a:solidFill>
                <a:schemeClr val="accent2"/>
              </a:solidFill>
              <a:ln cmpd="sng">
                <a:solidFill>
                  <a:srgbClr val="000000"/>
                </a:solidFill>
              </a:ln>
            </c:spPr>
            <c:extLst>
              <c:ext xmlns:c16="http://schemas.microsoft.com/office/drawing/2014/chart" uri="{C3380CC4-5D6E-409C-BE32-E72D297353CC}">
                <c16:uniqueId val="{00000003-DA5A-0A48-955A-19022B282FA5}"/>
              </c:ext>
            </c:extLst>
          </c:dPt>
          <c:dPt>
            <c:idx val="2"/>
            <c:invertIfNegative val="1"/>
            <c:bubble3D val="0"/>
            <c:spPr>
              <a:solidFill>
                <a:schemeClr val="accent3"/>
              </a:solidFill>
              <a:ln cmpd="sng">
                <a:solidFill>
                  <a:srgbClr val="000000"/>
                </a:solidFill>
              </a:ln>
            </c:spPr>
            <c:extLst>
              <c:ext xmlns:c16="http://schemas.microsoft.com/office/drawing/2014/chart" uri="{C3380CC4-5D6E-409C-BE32-E72D297353CC}">
                <c16:uniqueId val="{00000005-DA5A-0A48-955A-19022B282FA5}"/>
              </c:ext>
            </c:extLst>
          </c:dPt>
          <c:dPt>
            <c:idx val="3"/>
            <c:invertIfNegative val="1"/>
            <c:bubble3D val="0"/>
            <c:spPr>
              <a:solidFill>
                <a:schemeClr val="accent4"/>
              </a:solidFill>
              <a:ln cmpd="sng">
                <a:solidFill>
                  <a:srgbClr val="000000"/>
                </a:solidFill>
              </a:ln>
            </c:spPr>
            <c:extLst>
              <c:ext xmlns:c16="http://schemas.microsoft.com/office/drawing/2014/chart" uri="{C3380CC4-5D6E-409C-BE32-E72D297353CC}">
                <c16:uniqueId val="{00000007-DA5A-0A48-955A-19022B282FA5}"/>
              </c:ext>
            </c:extLst>
          </c:dPt>
          <c:dPt>
            <c:idx val="4"/>
            <c:invertIfNegative val="1"/>
            <c:bubble3D val="0"/>
            <c:spPr>
              <a:solidFill>
                <a:schemeClr val="accent5"/>
              </a:solidFill>
              <a:ln cmpd="sng">
                <a:solidFill>
                  <a:srgbClr val="000000"/>
                </a:solidFill>
              </a:ln>
            </c:spPr>
            <c:extLst>
              <c:ext xmlns:c16="http://schemas.microsoft.com/office/drawing/2014/chart" uri="{C3380CC4-5D6E-409C-BE32-E72D297353CC}">
                <c16:uniqueId val="{00000009-DA5A-0A48-955A-19022B282FA5}"/>
              </c:ext>
            </c:extLst>
          </c:dPt>
          <c:dPt>
            <c:idx val="5"/>
            <c:invertIfNegative val="1"/>
            <c:bubble3D val="0"/>
            <c:spPr>
              <a:solidFill>
                <a:schemeClr val="accent6"/>
              </a:solidFill>
              <a:ln cmpd="sng">
                <a:solidFill>
                  <a:srgbClr val="000000"/>
                </a:solidFill>
              </a:ln>
            </c:spPr>
            <c:extLst>
              <c:ext xmlns:c16="http://schemas.microsoft.com/office/drawing/2014/chart" uri="{C3380CC4-5D6E-409C-BE32-E72D297353CC}">
                <c16:uniqueId val="{0000000B-DA5A-0A48-955A-19022B282FA5}"/>
              </c:ext>
            </c:extLst>
          </c:dPt>
          <c:dPt>
            <c:idx val="6"/>
            <c:invertIfNegative val="1"/>
            <c:bubble3D val="0"/>
            <c:spPr>
              <a:solidFill>
                <a:schemeClr val="accent1"/>
              </a:solidFill>
              <a:ln cmpd="sng">
                <a:solidFill>
                  <a:srgbClr val="000000"/>
                </a:solidFill>
              </a:ln>
            </c:spPr>
            <c:extLst>
              <c:ext xmlns:c16="http://schemas.microsoft.com/office/drawing/2014/chart" uri="{C3380CC4-5D6E-409C-BE32-E72D297353CC}">
                <c16:uniqueId val="{0000000D-DA5A-0A48-955A-19022B282FA5}"/>
              </c:ext>
            </c:extLst>
          </c:dPt>
          <c:dLbls>
            <c:spPr>
              <a:noFill/>
              <a:ln>
                <a:noFill/>
              </a:ln>
              <a:effectLst/>
            </c:spPr>
            <c:txPr>
              <a:bodyPr/>
              <a:lstStyle/>
              <a:p>
                <a:pPr lvl="0">
                  <a:defRPr sz="900" b="1" i="0">
                    <a:solidFill>
                      <a:srgbClr val="FFFFFF"/>
                    </a:solidFill>
                    <a:latin typeface="+mn-lt"/>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TIME!$B$22:$B$28</c:f>
              <c:strCache>
                <c:ptCount val="7"/>
                <c:pt idx="0">
                  <c:v>T1</c:v>
                </c:pt>
                <c:pt idx="1">
                  <c:v>T2</c:v>
                </c:pt>
                <c:pt idx="2">
                  <c:v>T3</c:v>
                </c:pt>
                <c:pt idx="3">
                  <c:v>T4</c:v>
                </c:pt>
                <c:pt idx="4">
                  <c:v>T5</c:v>
                </c:pt>
                <c:pt idx="5">
                  <c:v>T6</c:v>
                </c:pt>
                <c:pt idx="6">
                  <c:v>T7</c:v>
                </c:pt>
              </c:strCache>
            </c:strRef>
          </c:cat>
          <c:val>
            <c:numRef>
              <c:f>TIME!$H$22:$H$28</c:f>
              <c:numCache>
                <c:formatCode>0.00%</c:formatCode>
                <c:ptCount val="7"/>
                <c:pt idx="0">
                  <c:v>0.18256772673733804</c:v>
                </c:pt>
                <c:pt idx="1">
                  <c:v>0.16136631330977622</c:v>
                </c:pt>
                <c:pt idx="2">
                  <c:v>0.14428739693757361</c:v>
                </c:pt>
                <c:pt idx="3">
                  <c:v>9.5406360424028266E-2</c:v>
                </c:pt>
                <c:pt idx="4">
                  <c:v>0.11130742049469965</c:v>
                </c:pt>
                <c:pt idx="5">
                  <c:v>0.15959952885747938</c:v>
                </c:pt>
                <c:pt idx="6">
                  <c:v>0.21967020023557127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E-DA5A-0A48-955A-19022B282FA5}"/>
            </c:ext>
          </c:extLst>
        </c:ser>
        <c:dLbls>
          <c:showLegendKey val="0"/>
          <c:showVal val="0"/>
          <c:showCatName val="0"/>
          <c:showSerName val="0"/>
          <c:showPercent val="0"/>
          <c:showBubbleSize val="0"/>
        </c:dLbls>
        <c:gapWidth val="150"/>
        <c:axId val="363143916"/>
        <c:axId val="553854913"/>
      </c:barChart>
      <c:catAx>
        <c:axId val="363143916"/>
        <c:scaling>
          <c:orientation val="minMax"/>
        </c:scaling>
        <c:delete val="0"/>
        <c:axPos val="b"/>
        <c:title>
          <c:tx>
            <c:rich>
              <a:bodyPr/>
              <a:lstStyle/>
              <a:p>
                <a:pPr lvl="0">
                  <a:defRPr b="0">
                    <a:solidFill>
                      <a:srgbClr val="000000"/>
                    </a:solidFill>
                    <a:latin typeface="+mn-lt"/>
                  </a:defRPr>
                </a:pPr>
                <a:endParaRPr lang="es-CO"/>
              </a:p>
            </c:rich>
          </c:tx>
          <c:overlay val="0"/>
        </c:title>
        <c:numFmt formatCode="General" sourceLinked="1"/>
        <c:majorTickMark val="none"/>
        <c:minorTickMark val="none"/>
        <c:tickLblPos val="nextTo"/>
        <c:txPr>
          <a:bodyPr/>
          <a:lstStyle/>
          <a:p>
            <a:pPr lvl="0">
              <a:defRPr sz="900" b="0" i="0">
                <a:solidFill>
                  <a:schemeClr val="dk1"/>
                </a:solidFill>
                <a:latin typeface="+mn-lt"/>
              </a:defRPr>
            </a:pPr>
            <a:endParaRPr lang="es-CO"/>
          </a:p>
        </c:txPr>
        <c:crossAx val="553854913"/>
        <c:crosses val="autoZero"/>
        <c:auto val="1"/>
        <c:lblAlgn val="ctr"/>
        <c:lblOffset val="100"/>
        <c:noMultiLvlLbl val="1"/>
      </c:catAx>
      <c:valAx>
        <c:axId val="553854913"/>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s-CO"/>
              </a:p>
            </c:rich>
          </c:tx>
          <c:overlay val="0"/>
        </c:title>
        <c:numFmt formatCode="0.00%" sourceLinked="1"/>
        <c:majorTickMark val="none"/>
        <c:minorTickMark val="none"/>
        <c:tickLblPos val="nextTo"/>
        <c:spPr>
          <a:ln/>
        </c:spPr>
        <c:txPr>
          <a:bodyPr/>
          <a:lstStyle/>
          <a:p>
            <a:pPr lvl="0">
              <a:defRPr b="0" i="0">
                <a:solidFill>
                  <a:srgbClr val="000000"/>
                </a:solidFill>
                <a:latin typeface="+mn-lt"/>
              </a:defRPr>
            </a:pPr>
            <a:endParaRPr lang="es-CO"/>
          </a:p>
        </c:txPr>
        <c:crossAx val="363143916"/>
        <c:crosses val="autoZero"/>
        <c:crossBetween val="between"/>
      </c:valAx>
    </c:plotArea>
    <c:plotVisOnly val="1"/>
    <c:dispBlanksAs val="zero"/>
    <c:showDLblsOverMax val="1"/>
  </c:chart>
  <c:spPr>
    <a:solidFill>
      <a:schemeClr val="lt1"/>
    </a:solidFill>
  </c:sp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800" b="1" i="0">
                <a:solidFill>
                  <a:schemeClr val="dk1"/>
                </a:solidFill>
                <a:latin typeface="+mn-lt"/>
              </a:defRPr>
            </a:pPr>
            <a:r>
              <a:rPr lang="es-CO" sz="1800" b="1" i="0">
                <a:solidFill>
                  <a:schemeClr val="dk1"/>
                </a:solidFill>
                <a:latin typeface="+mn-lt"/>
              </a:rPr>
              <a:t>T - DIRECTA</a:t>
            </a:r>
          </a:p>
        </c:rich>
      </c:tx>
      <c:overlay val="0"/>
    </c:title>
    <c:autoTitleDeleted val="0"/>
    <c:plotArea>
      <c:layout/>
      <c:barChart>
        <c:barDir val="col"/>
        <c:grouping val="clustered"/>
        <c:varyColors val="1"/>
        <c:ser>
          <c:idx val="0"/>
          <c:order val="0"/>
          <c:tx>
            <c:v>% DIRECTA</c:v>
          </c:tx>
          <c:spPr>
            <a:solidFill>
              <a:srgbClr val="4F81BD"/>
            </a:solidFill>
            <a:ln cmpd="sng">
              <a:solidFill>
                <a:srgbClr val="000000"/>
              </a:solidFill>
            </a:ln>
          </c:spPr>
          <c:invertIfNegative val="1"/>
          <c:dPt>
            <c:idx val="0"/>
            <c:invertIfNegative val="1"/>
            <c:bubble3D val="0"/>
            <c:spPr>
              <a:solidFill>
                <a:schemeClr val="accent1"/>
              </a:solidFill>
              <a:ln cmpd="sng">
                <a:solidFill>
                  <a:srgbClr val="000000"/>
                </a:solidFill>
              </a:ln>
            </c:spPr>
            <c:extLst>
              <c:ext xmlns:c16="http://schemas.microsoft.com/office/drawing/2014/chart" uri="{C3380CC4-5D6E-409C-BE32-E72D297353CC}">
                <c16:uniqueId val="{00000001-FE66-1F46-8F38-CF55BC38C9CD}"/>
              </c:ext>
            </c:extLst>
          </c:dPt>
          <c:dPt>
            <c:idx val="1"/>
            <c:invertIfNegative val="1"/>
            <c:bubble3D val="0"/>
            <c:spPr>
              <a:solidFill>
                <a:schemeClr val="accent2"/>
              </a:solidFill>
              <a:ln cmpd="sng">
                <a:solidFill>
                  <a:srgbClr val="000000"/>
                </a:solidFill>
              </a:ln>
            </c:spPr>
            <c:extLst>
              <c:ext xmlns:c16="http://schemas.microsoft.com/office/drawing/2014/chart" uri="{C3380CC4-5D6E-409C-BE32-E72D297353CC}">
                <c16:uniqueId val="{00000003-FE66-1F46-8F38-CF55BC38C9CD}"/>
              </c:ext>
            </c:extLst>
          </c:dPt>
          <c:dPt>
            <c:idx val="2"/>
            <c:invertIfNegative val="1"/>
            <c:bubble3D val="0"/>
            <c:spPr>
              <a:solidFill>
                <a:schemeClr val="accent3"/>
              </a:solidFill>
              <a:ln cmpd="sng">
                <a:solidFill>
                  <a:srgbClr val="000000"/>
                </a:solidFill>
              </a:ln>
            </c:spPr>
            <c:extLst>
              <c:ext xmlns:c16="http://schemas.microsoft.com/office/drawing/2014/chart" uri="{C3380CC4-5D6E-409C-BE32-E72D297353CC}">
                <c16:uniqueId val="{00000005-FE66-1F46-8F38-CF55BC38C9CD}"/>
              </c:ext>
            </c:extLst>
          </c:dPt>
          <c:dPt>
            <c:idx val="3"/>
            <c:invertIfNegative val="1"/>
            <c:bubble3D val="0"/>
            <c:spPr>
              <a:solidFill>
                <a:schemeClr val="accent4"/>
              </a:solidFill>
              <a:ln cmpd="sng">
                <a:solidFill>
                  <a:srgbClr val="000000"/>
                </a:solidFill>
              </a:ln>
            </c:spPr>
            <c:extLst>
              <c:ext xmlns:c16="http://schemas.microsoft.com/office/drawing/2014/chart" uri="{C3380CC4-5D6E-409C-BE32-E72D297353CC}">
                <c16:uniqueId val="{00000007-FE66-1F46-8F38-CF55BC38C9CD}"/>
              </c:ext>
            </c:extLst>
          </c:dPt>
          <c:dPt>
            <c:idx val="4"/>
            <c:invertIfNegative val="1"/>
            <c:bubble3D val="0"/>
            <c:spPr>
              <a:solidFill>
                <a:schemeClr val="accent5"/>
              </a:solidFill>
              <a:ln cmpd="sng">
                <a:solidFill>
                  <a:srgbClr val="000000"/>
                </a:solidFill>
              </a:ln>
            </c:spPr>
            <c:extLst>
              <c:ext xmlns:c16="http://schemas.microsoft.com/office/drawing/2014/chart" uri="{C3380CC4-5D6E-409C-BE32-E72D297353CC}">
                <c16:uniqueId val="{00000009-FE66-1F46-8F38-CF55BC38C9CD}"/>
              </c:ext>
            </c:extLst>
          </c:dPt>
          <c:dPt>
            <c:idx val="5"/>
            <c:invertIfNegative val="1"/>
            <c:bubble3D val="0"/>
            <c:spPr>
              <a:solidFill>
                <a:schemeClr val="accent6"/>
              </a:solidFill>
              <a:ln cmpd="sng">
                <a:solidFill>
                  <a:srgbClr val="000000"/>
                </a:solidFill>
              </a:ln>
            </c:spPr>
            <c:extLst>
              <c:ext xmlns:c16="http://schemas.microsoft.com/office/drawing/2014/chart" uri="{C3380CC4-5D6E-409C-BE32-E72D297353CC}">
                <c16:uniqueId val="{0000000B-FE66-1F46-8F38-CF55BC38C9CD}"/>
              </c:ext>
            </c:extLst>
          </c:dPt>
          <c:dPt>
            <c:idx val="6"/>
            <c:invertIfNegative val="1"/>
            <c:bubble3D val="0"/>
            <c:spPr>
              <a:solidFill>
                <a:schemeClr val="accent1"/>
              </a:solidFill>
              <a:ln cmpd="sng">
                <a:solidFill>
                  <a:srgbClr val="000000"/>
                </a:solidFill>
              </a:ln>
            </c:spPr>
            <c:extLst>
              <c:ext xmlns:c16="http://schemas.microsoft.com/office/drawing/2014/chart" uri="{C3380CC4-5D6E-409C-BE32-E72D297353CC}">
                <c16:uniqueId val="{0000000D-FE66-1F46-8F38-CF55BC38C9CD}"/>
              </c:ext>
            </c:extLst>
          </c:dPt>
          <c:dLbls>
            <c:spPr>
              <a:noFill/>
              <a:ln>
                <a:noFill/>
              </a:ln>
              <a:effectLst/>
            </c:spPr>
            <c:txPr>
              <a:bodyPr/>
              <a:lstStyle/>
              <a:p>
                <a:pPr lvl="0">
                  <a:defRPr sz="900" b="1" i="0">
                    <a:solidFill>
                      <a:srgbClr val="FFFFFF"/>
                    </a:solidFill>
                    <a:latin typeface="+mn-lt"/>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TIME!$B$46:$B$49</c:f>
              <c:strCache>
                <c:ptCount val="4"/>
                <c:pt idx="0">
                  <c:v>ESPECÍFICA</c:v>
                </c:pt>
                <c:pt idx="1">
                  <c:v>CLAVE</c:v>
                </c:pt>
                <c:pt idx="2">
                  <c:v>TRANSVERSAL</c:v>
                </c:pt>
                <c:pt idx="3">
                  <c:v>#N/D</c:v>
                </c:pt>
              </c:strCache>
            </c:strRef>
          </c:cat>
          <c:val>
            <c:numRef>
              <c:f>TIME!$C$46:$C$49</c:f>
              <c:numCache>
                <c:formatCode>General</c:formatCode>
                <c:ptCount val="4"/>
                <c:pt idx="0">
                  <c:v>75</c:v>
                </c:pt>
                <c:pt idx="1">
                  <c:v>138</c:v>
                </c:pt>
                <c:pt idx="2">
                  <c:v>0</c:v>
                </c:pt>
                <c:pt idx="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E-FE66-1F46-8F38-CF55BC38C9CD}"/>
            </c:ext>
          </c:extLst>
        </c:ser>
        <c:dLbls>
          <c:showLegendKey val="0"/>
          <c:showVal val="0"/>
          <c:showCatName val="0"/>
          <c:showSerName val="0"/>
          <c:showPercent val="0"/>
          <c:showBubbleSize val="0"/>
        </c:dLbls>
        <c:gapWidth val="150"/>
        <c:axId val="1969112771"/>
        <c:axId val="628718736"/>
      </c:barChart>
      <c:catAx>
        <c:axId val="1969112771"/>
        <c:scaling>
          <c:orientation val="minMax"/>
        </c:scaling>
        <c:delete val="0"/>
        <c:axPos val="b"/>
        <c:title>
          <c:tx>
            <c:rich>
              <a:bodyPr/>
              <a:lstStyle/>
              <a:p>
                <a:pPr lvl="0">
                  <a:defRPr b="0">
                    <a:solidFill>
                      <a:srgbClr val="000000"/>
                    </a:solidFill>
                    <a:latin typeface="+mn-lt"/>
                  </a:defRPr>
                </a:pPr>
                <a:endParaRPr lang="es-CO"/>
              </a:p>
            </c:rich>
          </c:tx>
          <c:overlay val="0"/>
        </c:title>
        <c:numFmt formatCode="General" sourceLinked="1"/>
        <c:majorTickMark val="none"/>
        <c:minorTickMark val="none"/>
        <c:tickLblPos val="nextTo"/>
        <c:txPr>
          <a:bodyPr/>
          <a:lstStyle/>
          <a:p>
            <a:pPr lvl="0">
              <a:defRPr sz="900" b="0" i="0">
                <a:solidFill>
                  <a:schemeClr val="dk1"/>
                </a:solidFill>
                <a:latin typeface="+mn-lt"/>
              </a:defRPr>
            </a:pPr>
            <a:endParaRPr lang="es-CO"/>
          </a:p>
        </c:txPr>
        <c:crossAx val="628718736"/>
        <c:crosses val="autoZero"/>
        <c:auto val="1"/>
        <c:lblAlgn val="ctr"/>
        <c:lblOffset val="100"/>
        <c:noMultiLvlLbl val="1"/>
      </c:catAx>
      <c:valAx>
        <c:axId val="628718736"/>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s-CO"/>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endParaRPr lang="es-CO"/>
          </a:p>
        </c:txPr>
        <c:crossAx val="1969112771"/>
        <c:crosses val="autoZero"/>
        <c:crossBetween val="between"/>
      </c:valAx>
    </c:plotArea>
    <c:plotVisOnly val="1"/>
    <c:dispBlanksAs val="zero"/>
    <c:showDLblsOverMax val="1"/>
  </c:chart>
  <c:spPr>
    <a:solidFill>
      <a:schemeClr val="lt1"/>
    </a:solidFill>
  </c:sp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800" b="1" i="0">
                <a:solidFill>
                  <a:schemeClr val="dk1"/>
                </a:solidFill>
                <a:latin typeface="+mn-lt"/>
              </a:defRPr>
            </a:pPr>
            <a:r>
              <a:rPr lang="es-CO" sz="1800" b="1" i="0">
                <a:solidFill>
                  <a:schemeClr val="dk1"/>
                </a:solidFill>
                <a:latin typeface="+mn-lt"/>
              </a:rPr>
              <a:t>T - AUTÓNOMA</a:t>
            </a:r>
          </a:p>
        </c:rich>
      </c:tx>
      <c:overlay val="0"/>
    </c:title>
    <c:autoTitleDeleted val="0"/>
    <c:plotArea>
      <c:layout/>
      <c:barChart>
        <c:barDir val="col"/>
        <c:grouping val="clustered"/>
        <c:varyColors val="1"/>
        <c:ser>
          <c:idx val="0"/>
          <c:order val="0"/>
          <c:tx>
            <c:v>% DIRECTA</c:v>
          </c:tx>
          <c:spPr>
            <a:solidFill>
              <a:srgbClr val="4F81BD"/>
            </a:solidFill>
            <a:ln cmpd="sng">
              <a:solidFill>
                <a:srgbClr val="000000"/>
              </a:solidFill>
            </a:ln>
          </c:spPr>
          <c:invertIfNegative val="1"/>
          <c:dPt>
            <c:idx val="0"/>
            <c:invertIfNegative val="1"/>
            <c:bubble3D val="0"/>
            <c:spPr>
              <a:solidFill>
                <a:schemeClr val="accent1"/>
              </a:solidFill>
              <a:ln cmpd="sng">
                <a:solidFill>
                  <a:srgbClr val="000000"/>
                </a:solidFill>
              </a:ln>
            </c:spPr>
            <c:extLst>
              <c:ext xmlns:c16="http://schemas.microsoft.com/office/drawing/2014/chart" uri="{C3380CC4-5D6E-409C-BE32-E72D297353CC}">
                <c16:uniqueId val="{00000001-8703-4C4C-8906-A9C3F8545362}"/>
              </c:ext>
            </c:extLst>
          </c:dPt>
          <c:dPt>
            <c:idx val="1"/>
            <c:invertIfNegative val="1"/>
            <c:bubble3D val="0"/>
            <c:spPr>
              <a:solidFill>
                <a:schemeClr val="accent2"/>
              </a:solidFill>
              <a:ln cmpd="sng">
                <a:solidFill>
                  <a:srgbClr val="000000"/>
                </a:solidFill>
              </a:ln>
            </c:spPr>
            <c:extLst>
              <c:ext xmlns:c16="http://schemas.microsoft.com/office/drawing/2014/chart" uri="{C3380CC4-5D6E-409C-BE32-E72D297353CC}">
                <c16:uniqueId val="{00000003-8703-4C4C-8906-A9C3F8545362}"/>
              </c:ext>
            </c:extLst>
          </c:dPt>
          <c:dPt>
            <c:idx val="2"/>
            <c:invertIfNegative val="1"/>
            <c:bubble3D val="0"/>
            <c:spPr>
              <a:solidFill>
                <a:schemeClr val="accent3"/>
              </a:solidFill>
              <a:ln cmpd="sng">
                <a:solidFill>
                  <a:srgbClr val="000000"/>
                </a:solidFill>
              </a:ln>
            </c:spPr>
            <c:extLst>
              <c:ext xmlns:c16="http://schemas.microsoft.com/office/drawing/2014/chart" uri="{C3380CC4-5D6E-409C-BE32-E72D297353CC}">
                <c16:uniqueId val="{00000005-8703-4C4C-8906-A9C3F8545362}"/>
              </c:ext>
            </c:extLst>
          </c:dPt>
          <c:dPt>
            <c:idx val="3"/>
            <c:invertIfNegative val="1"/>
            <c:bubble3D val="0"/>
            <c:spPr>
              <a:solidFill>
                <a:schemeClr val="accent4"/>
              </a:solidFill>
              <a:ln cmpd="sng">
                <a:solidFill>
                  <a:srgbClr val="000000"/>
                </a:solidFill>
              </a:ln>
            </c:spPr>
            <c:extLst>
              <c:ext xmlns:c16="http://schemas.microsoft.com/office/drawing/2014/chart" uri="{C3380CC4-5D6E-409C-BE32-E72D297353CC}">
                <c16:uniqueId val="{00000007-8703-4C4C-8906-A9C3F8545362}"/>
              </c:ext>
            </c:extLst>
          </c:dPt>
          <c:dPt>
            <c:idx val="4"/>
            <c:invertIfNegative val="1"/>
            <c:bubble3D val="0"/>
            <c:spPr>
              <a:solidFill>
                <a:schemeClr val="accent5"/>
              </a:solidFill>
              <a:ln cmpd="sng">
                <a:solidFill>
                  <a:srgbClr val="000000"/>
                </a:solidFill>
              </a:ln>
            </c:spPr>
            <c:extLst>
              <c:ext xmlns:c16="http://schemas.microsoft.com/office/drawing/2014/chart" uri="{C3380CC4-5D6E-409C-BE32-E72D297353CC}">
                <c16:uniqueId val="{00000009-8703-4C4C-8906-A9C3F8545362}"/>
              </c:ext>
            </c:extLst>
          </c:dPt>
          <c:dPt>
            <c:idx val="5"/>
            <c:invertIfNegative val="1"/>
            <c:bubble3D val="0"/>
            <c:spPr>
              <a:solidFill>
                <a:schemeClr val="accent6"/>
              </a:solidFill>
              <a:ln cmpd="sng">
                <a:solidFill>
                  <a:srgbClr val="000000"/>
                </a:solidFill>
              </a:ln>
            </c:spPr>
            <c:extLst>
              <c:ext xmlns:c16="http://schemas.microsoft.com/office/drawing/2014/chart" uri="{C3380CC4-5D6E-409C-BE32-E72D297353CC}">
                <c16:uniqueId val="{0000000B-8703-4C4C-8906-A9C3F8545362}"/>
              </c:ext>
            </c:extLst>
          </c:dPt>
          <c:dPt>
            <c:idx val="6"/>
            <c:invertIfNegative val="1"/>
            <c:bubble3D val="0"/>
            <c:spPr>
              <a:solidFill>
                <a:schemeClr val="accent1"/>
              </a:solidFill>
              <a:ln cmpd="sng">
                <a:solidFill>
                  <a:srgbClr val="000000"/>
                </a:solidFill>
              </a:ln>
            </c:spPr>
            <c:extLst>
              <c:ext xmlns:c16="http://schemas.microsoft.com/office/drawing/2014/chart" uri="{C3380CC4-5D6E-409C-BE32-E72D297353CC}">
                <c16:uniqueId val="{0000000D-8703-4C4C-8906-A9C3F8545362}"/>
              </c:ext>
            </c:extLst>
          </c:dPt>
          <c:dLbls>
            <c:spPr>
              <a:noFill/>
              <a:ln>
                <a:noFill/>
              </a:ln>
              <a:effectLst/>
            </c:spPr>
            <c:txPr>
              <a:bodyPr/>
              <a:lstStyle/>
              <a:p>
                <a:pPr lvl="0">
                  <a:defRPr sz="900" b="1" i="0">
                    <a:solidFill>
                      <a:srgbClr val="FFFFFF"/>
                    </a:solidFill>
                    <a:latin typeface="+mn-lt"/>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TIME!$B$46:$B$49</c:f>
              <c:strCache>
                <c:ptCount val="4"/>
                <c:pt idx="0">
                  <c:v>ESPECÍFICA</c:v>
                </c:pt>
                <c:pt idx="1">
                  <c:v>CLAVE</c:v>
                </c:pt>
                <c:pt idx="2">
                  <c:v>TRANSVERSAL</c:v>
                </c:pt>
                <c:pt idx="3">
                  <c:v>#N/D</c:v>
                </c:pt>
              </c:strCache>
            </c:strRef>
          </c:cat>
          <c:val>
            <c:numRef>
              <c:f>TIME!$E$46:$E$49</c:f>
              <c:numCache>
                <c:formatCode>General</c:formatCode>
                <c:ptCount val="4"/>
                <c:pt idx="0">
                  <c:v>21</c:v>
                </c:pt>
                <c:pt idx="1">
                  <c:v>28</c:v>
                </c:pt>
                <c:pt idx="2">
                  <c:v>0</c:v>
                </c:pt>
                <c:pt idx="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E-8703-4C4C-8906-A9C3F8545362}"/>
            </c:ext>
          </c:extLst>
        </c:ser>
        <c:dLbls>
          <c:showLegendKey val="0"/>
          <c:showVal val="0"/>
          <c:showCatName val="0"/>
          <c:showSerName val="0"/>
          <c:showPercent val="0"/>
          <c:showBubbleSize val="0"/>
        </c:dLbls>
        <c:gapWidth val="150"/>
        <c:axId val="1647119130"/>
        <c:axId val="319283956"/>
      </c:barChart>
      <c:catAx>
        <c:axId val="1647119130"/>
        <c:scaling>
          <c:orientation val="minMax"/>
        </c:scaling>
        <c:delete val="0"/>
        <c:axPos val="b"/>
        <c:title>
          <c:tx>
            <c:rich>
              <a:bodyPr/>
              <a:lstStyle/>
              <a:p>
                <a:pPr lvl="0">
                  <a:defRPr b="0">
                    <a:solidFill>
                      <a:srgbClr val="000000"/>
                    </a:solidFill>
                    <a:latin typeface="+mn-lt"/>
                  </a:defRPr>
                </a:pPr>
                <a:endParaRPr lang="es-CO"/>
              </a:p>
            </c:rich>
          </c:tx>
          <c:overlay val="0"/>
        </c:title>
        <c:numFmt formatCode="General" sourceLinked="1"/>
        <c:majorTickMark val="none"/>
        <c:minorTickMark val="none"/>
        <c:tickLblPos val="nextTo"/>
        <c:txPr>
          <a:bodyPr/>
          <a:lstStyle/>
          <a:p>
            <a:pPr lvl="0">
              <a:defRPr sz="900" b="0" i="0">
                <a:solidFill>
                  <a:schemeClr val="dk1"/>
                </a:solidFill>
                <a:latin typeface="+mn-lt"/>
              </a:defRPr>
            </a:pPr>
            <a:endParaRPr lang="es-CO"/>
          </a:p>
        </c:txPr>
        <c:crossAx val="319283956"/>
        <c:crosses val="autoZero"/>
        <c:auto val="1"/>
        <c:lblAlgn val="ctr"/>
        <c:lblOffset val="100"/>
        <c:noMultiLvlLbl val="1"/>
      </c:catAx>
      <c:valAx>
        <c:axId val="319283956"/>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s-CO"/>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endParaRPr lang="es-CO"/>
          </a:p>
        </c:txPr>
        <c:crossAx val="1647119130"/>
        <c:crosses val="autoZero"/>
        <c:crossBetween val="between"/>
      </c:valAx>
    </c:plotArea>
    <c:plotVisOnly val="1"/>
    <c:dispBlanksAs val="zero"/>
    <c:showDLblsOverMax val="1"/>
  </c:chart>
  <c:spPr>
    <a:solidFill>
      <a:schemeClr val="lt1"/>
    </a:solidFill>
  </c:sp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800" b="1" i="0">
                <a:solidFill>
                  <a:schemeClr val="dk1"/>
                </a:solidFill>
                <a:latin typeface="+mn-lt"/>
              </a:defRPr>
            </a:pPr>
            <a:r>
              <a:rPr lang="es-CO" sz="1800" b="1" i="0">
                <a:solidFill>
                  <a:schemeClr val="dk1"/>
                </a:solidFill>
                <a:latin typeface="+mn-lt"/>
              </a:rPr>
              <a:t>T - TOTAL</a:t>
            </a:r>
          </a:p>
        </c:rich>
      </c:tx>
      <c:overlay val="0"/>
    </c:title>
    <c:autoTitleDeleted val="0"/>
    <c:plotArea>
      <c:layout/>
      <c:barChart>
        <c:barDir val="col"/>
        <c:grouping val="clustered"/>
        <c:varyColors val="1"/>
        <c:ser>
          <c:idx val="0"/>
          <c:order val="0"/>
          <c:tx>
            <c:v>% DIRECTA</c:v>
          </c:tx>
          <c:spPr>
            <a:solidFill>
              <a:srgbClr val="4F81BD"/>
            </a:solidFill>
            <a:ln cmpd="sng">
              <a:solidFill>
                <a:srgbClr val="000000"/>
              </a:solidFill>
            </a:ln>
          </c:spPr>
          <c:invertIfNegative val="1"/>
          <c:dPt>
            <c:idx val="0"/>
            <c:invertIfNegative val="1"/>
            <c:bubble3D val="0"/>
            <c:spPr>
              <a:solidFill>
                <a:schemeClr val="accent1"/>
              </a:solidFill>
              <a:ln cmpd="sng">
                <a:solidFill>
                  <a:srgbClr val="000000"/>
                </a:solidFill>
              </a:ln>
            </c:spPr>
            <c:extLst>
              <c:ext xmlns:c16="http://schemas.microsoft.com/office/drawing/2014/chart" uri="{C3380CC4-5D6E-409C-BE32-E72D297353CC}">
                <c16:uniqueId val="{00000001-0055-0647-B9CC-3F9EE6A50838}"/>
              </c:ext>
            </c:extLst>
          </c:dPt>
          <c:dPt>
            <c:idx val="1"/>
            <c:invertIfNegative val="1"/>
            <c:bubble3D val="0"/>
            <c:spPr>
              <a:solidFill>
                <a:schemeClr val="accent2"/>
              </a:solidFill>
              <a:ln cmpd="sng">
                <a:solidFill>
                  <a:srgbClr val="000000"/>
                </a:solidFill>
              </a:ln>
            </c:spPr>
            <c:extLst>
              <c:ext xmlns:c16="http://schemas.microsoft.com/office/drawing/2014/chart" uri="{C3380CC4-5D6E-409C-BE32-E72D297353CC}">
                <c16:uniqueId val="{00000003-0055-0647-B9CC-3F9EE6A50838}"/>
              </c:ext>
            </c:extLst>
          </c:dPt>
          <c:dPt>
            <c:idx val="2"/>
            <c:invertIfNegative val="1"/>
            <c:bubble3D val="0"/>
            <c:spPr>
              <a:solidFill>
                <a:schemeClr val="accent3"/>
              </a:solidFill>
              <a:ln cmpd="sng">
                <a:solidFill>
                  <a:srgbClr val="000000"/>
                </a:solidFill>
              </a:ln>
            </c:spPr>
            <c:extLst>
              <c:ext xmlns:c16="http://schemas.microsoft.com/office/drawing/2014/chart" uri="{C3380CC4-5D6E-409C-BE32-E72D297353CC}">
                <c16:uniqueId val="{00000005-0055-0647-B9CC-3F9EE6A50838}"/>
              </c:ext>
            </c:extLst>
          </c:dPt>
          <c:dPt>
            <c:idx val="3"/>
            <c:invertIfNegative val="1"/>
            <c:bubble3D val="0"/>
            <c:spPr>
              <a:solidFill>
                <a:schemeClr val="accent4"/>
              </a:solidFill>
              <a:ln cmpd="sng">
                <a:solidFill>
                  <a:srgbClr val="000000"/>
                </a:solidFill>
              </a:ln>
            </c:spPr>
            <c:extLst>
              <c:ext xmlns:c16="http://schemas.microsoft.com/office/drawing/2014/chart" uri="{C3380CC4-5D6E-409C-BE32-E72D297353CC}">
                <c16:uniqueId val="{00000007-0055-0647-B9CC-3F9EE6A50838}"/>
              </c:ext>
            </c:extLst>
          </c:dPt>
          <c:dPt>
            <c:idx val="4"/>
            <c:invertIfNegative val="1"/>
            <c:bubble3D val="0"/>
            <c:spPr>
              <a:solidFill>
                <a:schemeClr val="accent5"/>
              </a:solidFill>
              <a:ln cmpd="sng">
                <a:solidFill>
                  <a:srgbClr val="000000"/>
                </a:solidFill>
              </a:ln>
            </c:spPr>
            <c:extLst>
              <c:ext xmlns:c16="http://schemas.microsoft.com/office/drawing/2014/chart" uri="{C3380CC4-5D6E-409C-BE32-E72D297353CC}">
                <c16:uniqueId val="{00000009-0055-0647-B9CC-3F9EE6A50838}"/>
              </c:ext>
            </c:extLst>
          </c:dPt>
          <c:dPt>
            <c:idx val="5"/>
            <c:invertIfNegative val="1"/>
            <c:bubble3D val="0"/>
            <c:spPr>
              <a:solidFill>
                <a:schemeClr val="accent6"/>
              </a:solidFill>
              <a:ln cmpd="sng">
                <a:solidFill>
                  <a:srgbClr val="000000"/>
                </a:solidFill>
              </a:ln>
            </c:spPr>
            <c:extLst>
              <c:ext xmlns:c16="http://schemas.microsoft.com/office/drawing/2014/chart" uri="{C3380CC4-5D6E-409C-BE32-E72D297353CC}">
                <c16:uniqueId val="{0000000B-0055-0647-B9CC-3F9EE6A50838}"/>
              </c:ext>
            </c:extLst>
          </c:dPt>
          <c:dPt>
            <c:idx val="6"/>
            <c:invertIfNegative val="1"/>
            <c:bubble3D val="0"/>
            <c:spPr>
              <a:solidFill>
                <a:schemeClr val="accent1"/>
              </a:solidFill>
              <a:ln cmpd="sng">
                <a:solidFill>
                  <a:srgbClr val="000000"/>
                </a:solidFill>
              </a:ln>
            </c:spPr>
            <c:extLst>
              <c:ext xmlns:c16="http://schemas.microsoft.com/office/drawing/2014/chart" uri="{C3380CC4-5D6E-409C-BE32-E72D297353CC}">
                <c16:uniqueId val="{0000000D-0055-0647-B9CC-3F9EE6A50838}"/>
              </c:ext>
            </c:extLst>
          </c:dPt>
          <c:dLbls>
            <c:spPr>
              <a:noFill/>
              <a:ln>
                <a:noFill/>
              </a:ln>
              <a:effectLst/>
            </c:spPr>
            <c:txPr>
              <a:bodyPr/>
              <a:lstStyle/>
              <a:p>
                <a:pPr lvl="0">
                  <a:defRPr sz="900" b="1" i="0">
                    <a:solidFill>
                      <a:srgbClr val="FFFFFF"/>
                    </a:solidFill>
                    <a:latin typeface="+mn-lt"/>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TIME!$B$46:$B$49</c:f>
              <c:strCache>
                <c:ptCount val="4"/>
                <c:pt idx="0">
                  <c:v>ESPECÍFICA</c:v>
                </c:pt>
                <c:pt idx="1">
                  <c:v>CLAVE</c:v>
                </c:pt>
                <c:pt idx="2">
                  <c:v>TRANSVERSAL</c:v>
                </c:pt>
                <c:pt idx="3">
                  <c:v>#N/D</c:v>
                </c:pt>
              </c:strCache>
            </c:strRef>
          </c:cat>
          <c:val>
            <c:numRef>
              <c:f>TIME!$G$46:$G$49</c:f>
              <c:numCache>
                <c:formatCode>General</c:formatCode>
                <c:ptCount val="4"/>
                <c:pt idx="0">
                  <c:v>96</c:v>
                </c:pt>
                <c:pt idx="1">
                  <c:v>166</c:v>
                </c:pt>
                <c:pt idx="2">
                  <c:v>0</c:v>
                </c:pt>
                <c:pt idx="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E-0055-0647-B9CC-3F9EE6A50838}"/>
            </c:ext>
          </c:extLst>
        </c:ser>
        <c:dLbls>
          <c:showLegendKey val="0"/>
          <c:showVal val="0"/>
          <c:showCatName val="0"/>
          <c:showSerName val="0"/>
          <c:showPercent val="0"/>
          <c:showBubbleSize val="0"/>
        </c:dLbls>
        <c:gapWidth val="150"/>
        <c:axId val="500060590"/>
        <c:axId val="1734639958"/>
      </c:barChart>
      <c:catAx>
        <c:axId val="500060590"/>
        <c:scaling>
          <c:orientation val="minMax"/>
        </c:scaling>
        <c:delete val="0"/>
        <c:axPos val="b"/>
        <c:title>
          <c:tx>
            <c:rich>
              <a:bodyPr/>
              <a:lstStyle/>
              <a:p>
                <a:pPr lvl="0">
                  <a:defRPr b="0">
                    <a:solidFill>
                      <a:srgbClr val="000000"/>
                    </a:solidFill>
                    <a:latin typeface="+mn-lt"/>
                  </a:defRPr>
                </a:pPr>
                <a:endParaRPr lang="es-CO"/>
              </a:p>
            </c:rich>
          </c:tx>
          <c:overlay val="0"/>
        </c:title>
        <c:numFmt formatCode="General" sourceLinked="1"/>
        <c:majorTickMark val="none"/>
        <c:minorTickMark val="none"/>
        <c:tickLblPos val="nextTo"/>
        <c:txPr>
          <a:bodyPr/>
          <a:lstStyle/>
          <a:p>
            <a:pPr lvl="0">
              <a:defRPr sz="900" b="0" i="0">
                <a:solidFill>
                  <a:schemeClr val="dk1"/>
                </a:solidFill>
                <a:latin typeface="+mn-lt"/>
              </a:defRPr>
            </a:pPr>
            <a:endParaRPr lang="es-CO"/>
          </a:p>
        </c:txPr>
        <c:crossAx val="1734639958"/>
        <c:crosses val="autoZero"/>
        <c:auto val="1"/>
        <c:lblAlgn val="ctr"/>
        <c:lblOffset val="100"/>
        <c:noMultiLvlLbl val="1"/>
      </c:catAx>
      <c:valAx>
        <c:axId val="1734639958"/>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s-CO"/>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endParaRPr lang="es-CO"/>
          </a:p>
        </c:txPr>
        <c:crossAx val="500060590"/>
        <c:crosses val="autoZero"/>
        <c:crossBetween val="between"/>
      </c:valAx>
    </c:plotArea>
    <c:plotVisOnly val="1"/>
    <c:dispBlanksAs val="zero"/>
    <c:showDLblsOverMax val="1"/>
  </c:chart>
  <c:spPr>
    <a:solidFill>
      <a:schemeClr val="lt1"/>
    </a:solidFill>
  </c:sp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800" b="1" i="0">
                <a:solidFill>
                  <a:schemeClr val="dk1"/>
                </a:solidFill>
                <a:latin typeface="+mn-lt"/>
              </a:defRPr>
            </a:pPr>
            <a:r>
              <a:rPr lang="es-CO" sz="1800" b="1" i="0">
                <a:solidFill>
                  <a:schemeClr val="dk1"/>
                </a:solidFill>
                <a:latin typeface="+mn-lt"/>
              </a:rPr>
              <a:t>T - DIRECTA</a:t>
            </a:r>
          </a:p>
        </c:rich>
      </c:tx>
      <c:overlay val="0"/>
    </c:title>
    <c:autoTitleDeleted val="0"/>
    <c:plotArea>
      <c:layout/>
      <c:barChart>
        <c:barDir val="col"/>
        <c:grouping val="clustered"/>
        <c:varyColors val="1"/>
        <c:ser>
          <c:idx val="0"/>
          <c:order val="0"/>
          <c:tx>
            <c:v>% DIRECTA</c:v>
          </c:tx>
          <c:spPr>
            <a:solidFill>
              <a:srgbClr val="4F81BD"/>
            </a:solidFill>
            <a:ln cmpd="sng">
              <a:solidFill>
                <a:srgbClr val="000000"/>
              </a:solidFill>
            </a:ln>
          </c:spPr>
          <c:invertIfNegative val="1"/>
          <c:dPt>
            <c:idx val="0"/>
            <c:invertIfNegative val="1"/>
            <c:bubble3D val="0"/>
            <c:spPr>
              <a:solidFill>
                <a:schemeClr val="accent1"/>
              </a:solidFill>
              <a:ln cmpd="sng">
                <a:solidFill>
                  <a:srgbClr val="000000"/>
                </a:solidFill>
              </a:ln>
            </c:spPr>
            <c:extLst>
              <c:ext xmlns:c16="http://schemas.microsoft.com/office/drawing/2014/chart" uri="{C3380CC4-5D6E-409C-BE32-E72D297353CC}">
                <c16:uniqueId val="{00000001-B39F-8544-9319-852172EA4396}"/>
              </c:ext>
            </c:extLst>
          </c:dPt>
          <c:dPt>
            <c:idx val="1"/>
            <c:invertIfNegative val="1"/>
            <c:bubble3D val="0"/>
            <c:spPr>
              <a:solidFill>
                <a:schemeClr val="accent2"/>
              </a:solidFill>
              <a:ln cmpd="sng">
                <a:solidFill>
                  <a:srgbClr val="000000"/>
                </a:solidFill>
              </a:ln>
            </c:spPr>
            <c:extLst>
              <c:ext xmlns:c16="http://schemas.microsoft.com/office/drawing/2014/chart" uri="{C3380CC4-5D6E-409C-BE32-E72D297353CC}">
                <c16:uniqueId val="{00000003-B39F-8544-9319-852172EA4396}"/>
              </c:ext>
            </c:extLst>
          </c:dPt>
          <c:dPt>
            <c:idx val="2"/>
            <c:invertIfNegative val="1"/>
            <c:bubble3D val="0"/>
            <c:spPr>
              <a:solidFill>
                <a:schemeClr val="accent3"/>
              </a:solidFill>
              <a:ln cmpd="sng">
                <a:solidFill>
                  <a:srgbClr val="000000"/>
                </a:solidFill>
              </a:ln>
            </c:spPr>
            <c:extLst>
              <c:ext xmlns:c16="http://schemas.microsoft.com/office/drawing/2014/chart" uri="{C3380CC4-5D6E-409C-BE32-E72D297353CC}">
                <c16:uniqueId val="{00000005-B39F-8544-9319-852172EA4396}"/>
              </c:ext>
            </c:extLst>
          </c:dPt>
          <c:dPt>
            <c:idx val="3"/>
            <c:invertIfNegative val="1"/>
            <c:bubble3D val="0"/>
            <c:spPr>
              <a:solidFill>
                <a:schemeClr val="accent4"/>
              </a:solidFill>
              <a:ln cmpd="sng">
                <a:solidFill>
                  <a:srgbClr val="000000"/>
                </a:solidFill>
              </a:ln>
            </c:spPr>
            <c:extLst>
              <c:ext xmlns:c16="http://schemas.microsoft.com/office/drawing/2014/chart" uri="{C3380CC4-5D6E-409C-BE32-E72D297353CC}">
                <c16:uniqueId val="{00000007-B39F-8544-9319-852172EA4396}"/>
              </c:ext>
            </c:extLst>
          </c:dPt>
          <c:dPt>
            <c:idx val="4"/>
            <c:invertIfNegative val="1"/>
            <c:bubble3D val="0"/>
            <c:spPr>
              <a:solidFill>
                <a:schemeClr val="accent5"/>
              </a:solidFill>
              <a:ln cmpd="sng">
                <a:solidFill>
                  <a:srgbClr val="000000"/>
                </a:solidFill>
              </a:ln>
            </c:spPr>
            <c:extLst>
              <c:ext xmlns:c16="http://schemas.microsoft.com/office/drawing/2014/chart" uri="{C3380CC4-5D6E-409C-BE32-E72D297353CC}">
                <c16:uniqueId val="{00000009-B39F-8544-9319-852172EA4396}"/>
              </c:ext>
            </c:extLst>
          </c:dPt>
          <c:dPt>
            <c:idx val="5"/>
            <c:invertIfNegative val="1"/>
            <c:bubble3D val="0"/>
            <c:spPr>
              <a:solidFill>
                <a:schemeClr val="accent6"/>
              </a:solidFill>
              <a:ln cmpd="sng">
                <a:solidFill>
                  <a:srgbClr val="000000"/>
                </a:solidFill>
              </a:ln>
            </c:spPr>
            <c:extLst>
              <c:ext xmlns:c16="http://schemas.microsoft.com/office/drawing/2014/chart" uri="{C3380CC4-5D6E-409C-BE32-E72D297353CC}">
                <c16:uniqueId val="{0000000B-B39F-8544-9319-852172EA4396}"/>
              </c:ext>
            </c:extLst>
          </c:dPt>
          <c:dPt>
            <c:idx val="6"/>
            <c:invertIfNegative val="1"/>
            <c:bubble3D val="0"/>
            <c:spPr>
              <a:solidFill>
                <a:schemeClr val="accent1"/>
              </a:solidFill>
              <a:ln cmpd="sng">
                <a:solidFill>
                  <a:srgbClr val="000000"/>
                </a:solidFill>
              </a:ln>
            </c:spPr>
            <c:extLst>
              <c:ext xmlns:c16="http://schemas.microsoft.com/office/drawing/2014/chart" uri="{C3380CC4-5D6E-409C-BE32-E72D297353CC}">
                <c16:uniqueId val="{0000000D-B39F-8544-9319-852172EA4396}"/>
              </c:ext>
            </c:extLst>
          </c:dPt>
          <c:dLbls>
            <c:spPr>
              <a:noFill/>
              <a:ln>
                <a:noFill/>
              </a:ln>
              <a:effectLst/>
            </c:spPr>
            <c:txPr>
              <a:bodyPr/>
              <a:lstStyle/>
              <a:p>
                <a:pPr lvl="0">
                  <a:defRPr sz="900" b="1" i="0">
                    <a:solidFill>
                      <a:srgbClr val="FFFFFF"/>
                    </a:solidFill>
                    <a:latin typeface="+mn-lt"/>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TIME!$B$46:$B$49</c:f>
              <c:strCache>
                <c:ptCount val="4"/>
                <c:pt idx="0">
                  <c:v>ESPECÍFICA</c:v>
                </c:pt>
                <c:pt idx="1">
                  <c:v>CLAVE</c:v>
                </c:pt>
                <c:pt idx="2">
                  <c:v>TRANSVERSAL</c:v>
                </c:pt>
                <c:pt idx="3">
                  <c:v>#N/D</c:v>
                </c:pt>
              </c:strCache>
            </c:strRef>
          </c:cat>
          <c:val>
            <c:numRef>
              <c:f>TIME!$C$46:$C$49</c:f>
              <c:numCache>
                <c:formatCode>General</c:formatCode>
                <c:ptCount val="4"/>
                <c:pt idx="0">
                  <c:v>75</c:v>
                </c:pt>
                <c:pt idx="1">
                  <c:v>138</c:v>
                </c:pt>
                <c:pt idx="2">
                  <c:v>0</c:v>
                </c:pt>
                <c:pt idx="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E-B39F-8544-9319-852172EA4396}"/>
            </c:ext>
          </c:extLst>
        </c:ser>
        <c:dLbls>
          <c:showLegendKey val="0"/>
          <c:showVal val="0"/>
          <c:showCatName val="0"/>
          <c:showSerName val="0"/>
          <c:showPercent val="0"/>
          <c:showBubbleSize val="0"/>
        </c:dLbls>
        <c:gapWidth val="150"/>
        <c:axId val="884385677"/>
        <c:axId val="1018984870"/>
      </c:barChart>
      <c:catAx>
        <c:axId val="884385677"/>
        <c:scaling>
          <c:orientation val="minMax"/>
        </c:scaling>
        <c:delete val="0"/>
        <c:axPos val="b"/>
        <c:title>
          <c:tx>
            <c:rich>
              <a:bodyPr/>
              <a:lstStyle/>
              <a:p>
                <a:pPr lvl="0">
                  <a:defRPr b="0">
                    <a:solidFill>
                      <a:srgbClr val="000000"/>
                    </a:solidFill>
                    <a:latin typeface="+mn-lt"/>
                  </a:defRPr>
                </a:pPr>
                <a:endParaRPr lang="es-CO"/>
              </a:p>
            </c:rich>
          </c:tx>
          <c:overlay val="0"/>
        </c:title>
        <c:numFmt formatCode="General" sourceLinked="1"/>
        <c:majorTickMark val="none"/>
        <c:minorTickMark val="none"/>
        <c:tickLblPos val="nextTo"/>
        <c:txPr>
          <a:bodyPr/>
          <a:lstStyle/>
          <a:p>
            <a:pPr lvl="0">
              <a:defRPr sz="900" b="0" i="0">
                <a:solidFill>
                  <a:schemeClr val="dk1"/>
                </a:solidFill>
                <a:latin typeface="+mn-lt"/>
              </a:defRPr>
            </a:pPr>
            <a:endParaRPr lang="es-CO"/>
          </a:p>
        </c:txPr>
        <c:crossAx val="1018984870"/>
        <c:crosses val="autoZero"/>
        <c:auto val="1"/>
        <c:lblAlgn val="ctr"/>
        <c:lblOffset val="100"/>
        <c:noMultiLvlLbl val="1"/>
      </c:catAx>
      <c:valAx>
        <c:axId val="1018984870"/>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s-CO"/>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endParaRPr lang="es-CO"/>
          </a:p>
        </c:txPr>
        <c:crossAx val="884385677"/>
        <c:crosses val="autoZero"/>
        <c:crossBetween val="between"/>
      </c:valAx>
    </c:plotArea>
    <c:plotVisOnly val="1"/>
    <c:dispBlanksAs val="zero"/>
    <c:showDLblsOverMax val="1"/>
  </c:chart>
  <c:spPr>
    <a:solidFill>
      <a:schemeClr val="lt1"/>
    </a:solidFill>
  </c:sp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800" b="1" i="0">
                <a:solidFill>
                  <a:schemeClr val="dk1"/>
                </a:solidFill>
                <a:latin typeface="+mn-lt"/>
              </a:defRPr>
            </a:pPr>
            <a:r>
              <a:rPr lang="es-CO" sz="1800" b="1" i="0">
                <a:solidFill>
                  <a:schemeClr val="dk1"/>
                </a:solidFill>
                <a:latin typeface="+mn-lt"/>
              </a:rPr>
              <a:t>T - AUTÓNOMA</a:t>
            </a:r>
          </a:p>
        </c:rich>
      </c:tx>
      <c:overlay val="0"/>
    </c:title>
    <c:autoTitleDeleted val="0"/>
    <c:plotArea>
      <c:layout/>
      <c:barChart>
        <c:barDir val="col"/>
        <c:grouping val="clustered"/>
        <c:varyColors val="1"/>
        <c:ser>
          <c:idx val="0"/>
          <c:order val="0"/>
          <c:tx>
            <c:v>% DIRECTA</c:v>
          </c:tx>
          <c:spPr>
            <a:solidFill>
              <a:srgbClr val="4F81BD"/>
            </a:solidFill>
            <a:ln cmpd="sng">
              <a:solidFill>
                <a:srgbClr val="000000"/>
              </a:solidFill>
            </a:ln>
          </c:spPr>
          <c:invertIfNegative val="1"/>
          <c:dPt>
            <c:idx val="0"/>
            <c:invertIfNegative val="1"/>
            <c:bubble3D val="0"/>
            <c:spPr>
              <a:solidFill>
                <a:schemeClr val="accent1"/>
              </a:solidFill>
              <a:ln cmpd="sng">
                <a:solidFill>
                  <a:srgbClr val="000000"/>
                </a:solidFill>
              </a:ln>
            </c:spPr>
            <c:extLst>
              <c:ext xmlns:c16="http://schemas.microsoft.com/office/drawing/2014/chart" uri="{C3380CC4-5D6E-409C-BE32-E72D297353CC}">
                <c16:uniqueId val="{00000001-AD09-104D-9D36-7EE5B55BCF2C}"/>
              </c:ext>
            </c:extLst>
          </c:dPt>
          <c:dPt>
            <c:idx val="1"/>
            <c:invertIfNegative val="1"/>
            <c:bubble3D val="0"/>
            <c:spPr>
              <a:solidFill>
                <a:schemeClr val="accent2"/>
              </a:solidFill>
              <a:ln cmpd="sng">
                <a:solidFill>
                  <a:srgbClr val="000000"/>
                </a:solidFill>
              </a:ln>
            </c:spPr>
            <c:extLst>
              <c:ext xmlns:c16="http://schemas.microsoft.com/office/drawing/2014/chart" uri="{C3380CC4-5D6E-409C-BE32-E72D297353CC}">
                <c16:uniqueId val="{00000003-AD09-104D-9D36-7EE5B55BCF2C}"/>
              </c:ext>
            </c:extLst>
          </c:dPt>
          <c:dPt>
            <c:idx val="2"/>
            <c:invertIfNegative val="1"/>
            <c:bubble3D val="0"/>
            <c:spPr>
              <a:solidFill>
                <a:schemeClr val="accent3"/>
              </a:solidFill>
              <a:ln cmpd="sng">
                <a:solidFill>
                  <a:srgbClr val="000000"/>
                </a:solidFill>
              </a:ln>
            </c:spPr>
            <c:extLst>
              <c:ext xmlns:c16="http://schemas.microsoft.com/office/drawing/2014/chart" uri="{C3380CC4-5D6E-409C-BE32-E72D297353CC}">
                <c16:uniqueId val="{00000005-AD09-104D-9D36-7EE5B55BCF2C}"/>
              </c:ext>
            </c:extLst>
          </c:dPt>
          <c:dPt>
            <c:idx val="3"/>
            <c:invertIfNegative val="1"/>
            <c:bubble3D val="0"/>
            <c:spPr>
              <a:solidFill>
                <a:schemeClr val="accent4"/>
              </a:solidFill>
              <a:ln cmpd="sng">
                <a:solidFill>
                  <a:srgbClr val="000000"/>
                </a:solidFill>
              </a:ln>
            </c:spPr>
            <c:extLst>
              <c:ext xmlns:c16="http://schemas.microsoft.com/office/drawing/2014/chart" uri="{C3380CC4-5D6E-409C-BE32-E72D297353CC}">
                <c16:uniqueId val="{00000007-AD09-104D-9D36-7EE5B55BCF2C}"/>
              </c:ext>
            </c:extLst>
          </c:dPt>
          <c:dPt>
            <c:idx val="4"/>
            <c:invertIfNegative val="1"/>
            <c:bubble3D val="0"/>
            <c:spPr>
              <a:solidFill>
                <a:schemeClr val="accent5"/>
              </a:solidFill>
              <a:ln cmpd="sng">
                <a:solidFill>
                  <a:srgbClr val="000000"/>
                </a:solidFill>
              </a:ln>
            </c:spPr>
            <c:extLst>
              <c:ext xmlns:c16="http://schemas.microsoft.com/office/drawing/2014/chart" uri="{C3380CC4-5D6E-409C-BE32-E72D297353CC}">
                <c16:uniqueId val="{00000009-AD09-104D-9D36-7EE5B55BCF2C}"/>
              </c:ext>
            </c:extLst>
          </c:dPt>
          <c:dPt>
            <c:idx val="5"/>
            <c:invertIfNegative val="1"/>
            <c:bubble3D val="0"/>
            <c:spPr>
              <a:solidFill>
                <a:schemeClr val="accent6"/>
              </a:solidFill>
              <a:ln cmpd="sng">
                <a:solidFill>
                  <a:srgbClr val="000000"/>
                </a:solidFill>
              </a:ln>
            </c:spPr>
            <c:extLst>
              <c:ext xmlns:c16="http://schemas.microsoft.com/office/drawing/2014/chart" uri="{C3380CC4-5D6E-409C-BE32-E72D297353CC}">
                <c16:uniqueId val="{0000000B-AD09-104D-9D36-7EE5B55BCF2C}"/>
              </c:ext>
            </c:extLst>
          </c:dPt>
          <c:dPt>
            <c:idx val="6"/>
            <c:invertIfNegative val="1"/>
            <c:bubble3D val="0"/>
            <c:spPr>
              <a:solidFill>
                <a:schemeClr val="accent1"/>
              </a:solidFill>
              <a:ln cmpd="sng">
                <a:solidFill>
                  <a:srgbClr val="000000"/>
                </a:solidFill>
              </a:ln>
            </c:spPr>
            <c:extLst>
              <c:ext xmlns:c16="http://schemas.microsoft.com/office/drawing/2014/chart" uri="{C3380CC4-5D6E-409C-BE32-E72D297353CC}">
                <c16:uniqueId val="{0000000D-AD09-104D-9D36-7EE5B55BCF2C}"/>
              </c:ext>
            </c:extLst>
          </c:dPt>
          <c:dLbls>
            <c:spPr>
              <a:noFill/>
              <a:ln>
                <a:noFill/>
              </a:ln>
              <a:effectLst/>
            </c:spPr>
            <c:txPr>
              <a:bodyPr/>
              <a:lstStyle/>
              <a:p>
                <a:pPr lvl="0">
                  <a:defRPr sz="900" b="1" i="0">
                    <a:solidFill>
                      <a:srgbClr val="FFFFFF"/>
                    </a:solidFill>
                    <a:latin typeface="+mn-lt"/>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TIME!$B$46:$B$49</c:f>
              <c:strCache>
                <c:ptCount val="4"/>
                <c:pt idx="0">
                  <c:v>ESPECÍFICA</c:v>
                </c:pt>
                <c:pt idx="1">
                  <c:v>CLAVE</c:v>
                </c:pt>
                <c:pt idx="2">
                  <c:v>TRANSVERSAL</c:v>
                </c:pt>
                <c:pt idx="3">
                  <c:v>#N/D</c:v>
                </c:pt>
              </c:strCache>
            </c:strRef>
          </c:cat>
          <c:val>
            <c:numRef>
              <c:f>TIME!$E$46:$E$49</c:f>
              <c:numCache>
                <c:formatCode>General</c:formatCode>
                <c:ptCount val="4"/>
                <c:pt idx="0">
                  <c:v>21</c:v>
                </c:pt>
                <c:pt idx="1">
                  <c:v>28</c:v>
                </c:pt>
                <c:pt idx="2">
                  <c:v>0</c:v>
                </c:pt>
                <c:pt idx="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E-AD09-104D-9D36-7EE5B55BCF2C}"/>
            </c:ext>
          </c:extLst>
        </c:ser>
        <c:dLbls>
          <c:showLegendKey val="0"/>
          <c:showVal val="0"/>
          <c:showCatName val="0"/>
          <c:showSerName val="0"/>
          <c:showPercent val="0"/>
          <c:showBubbleSize val="0"/>
        </c:dLbls>
        <c:gapWidth val="150"/>
        <c:axId val="1802954652"/>
        <c:axId val="1396706581"/>
      </c:barChart>
      <c:catAx>
        <c:axId val="1802954652"/>
        <c:scaling>
          <c:orientation val="minMax"/>
        </c:scaling>
        <c:delete val="0"/>
        <c:axPos val="b"/>
        <c:title>
          <c:tx>
            <c:rich>
              <a:bodyPr/>
              <a:lstStyle/>
              <a:p>
                <a:pPr lvl="0">
                  <a:defRPr b="0">
                    <a:solidFill>
                      <a:srgbClr val="000000"/>
                    </a:solidFill>
                    <a:latin typeface="+mn-lt"/>
                  </a:defRPr>
                </a:pPr>
                <a:endParaRPr lang="es-CO"/>
              </a:p>
            </c:rich>
          </c:tx>
          <c:overlay val="0"/>
        </c:title>
        <c:numFmt formatCode="General" sourceLinked="1"/>
        <c:majorTickMark val="none"/>
        <c:minorTickMark val="none"/>
        <c:tickLblPos val="nextTo"/>
        <c:txPr>
          <a:bodyPr/>
          <a:lstStyle/>
          <a:p>
            <a:pPr lvl="0">
              <a:defRPr sz="900" b="0" i="0">
                <a:solidFill>
                  <a:schemeClr val="dk1"/>
                </a:solidFill>
                <a:latin typeface="+mn-lt"/>
              </a:defRPr>
            </a:pPr>
            <a:endParaRPr lang="es-CO"/>
          </a:p>
        </c:txPr>
        <c:crossAx val="1396706581"/>
        <c:crosses val="autoZero"/>
        <c:auto val="1"/>
        <c:lblAlgn val="ctr"/>
        <c:lblOffset val="100"/>
        <c:noMultiLvlLbl val="1"/>
      </c:catAx>
      <c:valAx>
        <c:axId val="1396706581"/>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s-CO"/>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endParaRPr lang="es-CO"/>
          </a:p>
        </c:txPr>
        <c:crossAx val="1802954652"/>
        <c:crosses val="autoZero"/>
        <c:crossBetween val="between"/>
      </c:valAx>
    </c:plotArea>
    <c:plotVisOnly val="1"/>
    <c:dispBlanksAs val="zero"/>
    <c:showDLblsOverMax val="1"/>
  </c:chart>
  <c:spPr>
    <a:solidFill>
      <a:schemeClr val="lt1"/>
    </a:solidFill>
  </c:sp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800" b="1" i="0">
                <a:solidFill>
                  <a:schemeClr val="dk1"/>
                </a:solidFill>
                <a:latin typeface="+mn-lt"/>
              </a:defRPr>
            </a:pPr>
            <a:r>
              <a:rPr lang="es-CO" sz="1800" b="1" i="0">
                <a:solidFill>
                  <a:schemeClr val="dk1"/>
                </a:solidFill>
                <a:latin typeface="+mn-lt"/>
              </a:rPr>
              <a:t>T - TOTAL</a:t>
            </a:r>
          </a:p>
        </c:rich>
      </c:tx>
      <c:overlay val="0"/>
    </c:title>
    <c:autoTitleDeleted val="0"/>
    <c:plotArea>
      <c:layout/>
      <c:barChart>
        <c:barDir val="col"/>
        <c:grouping val="clustered"/>
        <c:varyColors val="1"/>
        <c:ser>
          <c:idx val="0"/>
          <c:order val="0"/>
          <c:tx>
            <c:v>% DIRECTA</c:v>
          </c:tx>
          <c:spPr>
            <a:solidFill>
              <a:srgbClr val="4F81BD"/>
            </a:solidFill>
            <a:ln cmpd="sng">
              <a:solidFill>
                <a:srgbClr val="000000"/>
              </a:solidFill>
            </a:ln>
          </c:spPr>
          <c:invertIfNegative val="1"/>
          <c:dPt>
            <c:idx val="0"/>
            <c:invertIfNegative val="1"/>
            <c:bubble3D val="0"/>
            <c:spPr>
              <a:solidFill>
                <a:schemeClr val="accent1"/>
              </a:solidFill>
              <a:ln cmpd="sng">
                <a:solidFill>
                  <a:srgbClr val="000000"/>
                </a:solidFill>
              </a:ln>
            </c:spPr>
            <c:extLst>
              <c:ext xmlns:c16="http://schemas.microsoft.com/office/drawing/2014/chart" uri="{C3380CC4-5D6E-409C-BE32-E72D297353CC}">
                <c16:uniqueId val="{00000001-A2F8-8640-837B-A6A2CB87BA20}"/>
              </c:ext>
            </c:extLst>
          </c:dPt>
          <c:dPt>
            <c:idx val="1"/>
            <c:invertIfNegative val="1"/>
            <c:bubble3D val="0"/>
            <c:spPr>
              <a:solidFill>
                <a:schemeClr val="accent2"/>
              </a:solidFill>
              <a:ln cmpd="sng">
                <a:solidFill>
                  <a:srgbClr val="000000"/>
                </a:solidFill>
              </a:ln>
            </c:spPr>
            <c:extLst>
              <c:ext xmlns:c16="http://schemas.microsoft.com/office/drawing/2014/chart" uri="{C3380CC4-5D6E-409C-BE32-E72D297353CC}">
                <c16:uniqueId val="{00000003-A2F8-8640-837B-A6A2CB87BA20}"/>
              </c:ext>
            </c:extLst>
          </c:dPt>
          <c:dPt>
            <c:idx val="2"/>
            <c:invertIfNegative val="1"/>
            <c:bubble3D val="0"/>
            <c:spPr>
              <a:solidFill>
                <a:schemeClr val="accent3"/>
              </a:solidFill>
              <a:ln cmpd="sng">
                <a:solidFill>
                  <a:srgbClr val="000000"/>
                </a:solidFill>
              </a:ln>
            </c:spPr>
            <c:extLst>
              <c:ext xmlns:c16="http://schemas.microsoft.com/office/drawing/2014/chart" uri="{C3380CC4-5D6E-409C-BE32-E72D297353CC}">
                <c16:uniqueId val="{00000005-A2F8-8640-837B-A6A2CB87BA20}"/>
              </c:ext>
            </c:extLst>
          </c:dPt>
          <c:dPt>
            <c:idx val="3"/>
            <c:invertIfNegative val="1"/>
            <c:bubble3D val="0"/>
            <c:spPr>
              <a:solidFill>
                <a:schemeClr val="accent4"/>
              </a:solidFill>
              <a:ln cmpd="sng">
                <a:solidFill>
                  <a:srgbClr val="000000"/>
                </a:solidFill>
              </a:ln>
            </c:spPr>
            <c:extLst>
              <c:ext xmlns:c16="http://schemas.microsoft.com/office/drawing/2014/chart" uri="{C3380CC4-5D6E-409C-BE32-E72D297353CC}">
                <c16:uniqueId val="{00000007-A2F8-8640-837B-A6A2CB87BA20}"/>
              </c:ext>
            </c:extLst>
          </c:dPt>
          <c:dPt>
            <c:idx val="4"/>
            <c:invertIfNegative val="1"/>
            <c:bubble3D val="0"/>
            <c:spPr>
              <a:solidFill>
                <a:schemeClr val="accent5"/>
              </a:solidFill>
              <a:ln cmpd="sng">
                <a:solidFill>
                  <a:srgbClr val="000000"/>
                </a:solidFill>
              </a:ln>
            </c:spPr>
            <c:extLst>
              <c:ext xmlns:c16="http://schemas.microsoft.com/office/drawing/2014/chart" uri="{C3380CC4-5D6E-409C-BE32-E72D297353CC}">
                <c16:uniqueId val="{00000009-A2F8-8640-837B-A6A2CB87BA20}"/>
              </c:ext>
            </c:extLst>
          </c:dPt>
          <c:dPt>
            <c:idx val="5"/>
            <c:invertIfNegative val="1"/>
            <c:bubble3D val="0"/>
            <c:spPr>
              <a:solidFill>
                <a:schemeClr val="accent6"/>
              </a:solidFill>
              <a:ln cmpd="sng">
                <a:solidFill>
                  <a:srgbClr val="000000"/>
                </a:solidFill>
              </a:ln>
            </c:spPr>
            <c:extLst>
              <c:ext xmlns:c16="http://schemas.microsoft.com/office/drawing/2014/chart" uri="{C3380CC4-5D6E-409C-BE32-E72D297353CC}">
                <c16:uniqueId val="{0000000B-A2F8-8640-837B-A6A2CB87BA20}"/>
              </c:ext>
            </c:extLst>
          </c:dPt>
          <c:dPt>
            <c:idx val="6"/>
            <c:invertIfNegative val="1"/>
            <c:bubble3D val="0"/>
            <c:spPr>
              <a:solidFill>
                <a:schemeClr val="accent1"/>
              </a:solidFill>
              <a:ln cmpd="sng">
                <a:solidFill>
                  <a:srgbClr val="000000"/>
                </a:solidFill>
              </a:ln>
            </c:spPr>
            <c:extLst>
              <c:ext xmlns:c16="http://schemas.microsoft.com/office/drawing/2014/chart" uri="{C3380CC4-5D6E-409C-BE32-E72D297353CC}">
                <c16:uniqueId val="{0000000D-A2F8-8640-837B-A6A2CB87BA20}"/>
              </c:ext>
            </c:extLst>
          </c:dPt>
          <c:dLbls>
            <c:spPr>
              <a:noFill/>
              <a:ln>
                <a:noFill/>
              </a:ln>
              <a:effectLst/>
            </c:spPr>
            <c:txPr>
              <a:bodyPr/>
              <a:lstStyle/>
              <a:p>
                <a:pPr lvl="0">
                  <a:defRPr sz="900" b="1" i="0">
                    <a:solidFill>
                      <a:srgbClr val="FFFFFF"/>
                    </a:solidFill>
                    <a:latin typeface="+mn-lt"/>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TIME!$B$46:$B$49</c:f>
              <c:strCache>
                <c:ptCount val="4"/>
                <c:pt idx="0">
                  <c:v>ESPECÍFICA</c:v>
                </c:pt>
                <c:pt idx="1">
                  <c:v>CLAVE</c:v>
                </c:pt>
                <c:pt idx="2">
                  <c:v>TRANSVERSAL</c:v>
                </c:pt>
                <c:pt idx="3">
                  <c:v>#N/D</c:v>
                </c:pt>
              </c:strCache>
            </c:strRef>
          </c:cat>
          <c:val>
            <c:numRef>
              <c:f>TIME!$G$73:$G$74</c:f>
              <c:numCache>
                <c:formatCode>General</c:formatCode>
                <c:ptCount val="2"/>
                <c:pt idx="0">
                  <c:v>183</c:v>
                </c:pt>
                <c:pt idx="1">
                  <c:v>127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E-A2F8-8640-837B-A6A2CB87BA20}"/>
            </c:ext>
          </c:extLst>
        </c:ser>
        <c:dLbls>
          <c:showLegendKey val="0"/>
          <c:showVal val="0"/>
          <c:showCatName val="0"/>
          <c:showSerName val="0"/>
          <c:showPercent val="0"/>
          <c:showBubbleSize val="0"/>
        </c:dLbls>
        <c:gapWidth val="150"/>
        <c:axId val="1379590923"/>
        <c:axId val="1679249229"/>
      </c:barChart>
      <c:catAx>
        <c:axId val="1379590923"/>
        <c:scaling>
          <c:orientation val="minMax"/>
        </c:scaling>
        <c:delete val="0"/>
        <c:axPos val="b"/>
        <c:title>
          <c:tx>
            <c:rich>
              <a:bodyPr/>
              <a:lstStyle/>
              <a:p>
                <a:pPr lvl="0">
                  <a:defRPr b="0">
                    <a:solidFill>
                      <a:srgbClr val="000000"/>
                    </a:solidFill>
                    <a:latin typeface="+mn-lt"/>
                  </a:defRPr>
                </a:pPr>
                <a:endParaRPr lang="es-CO"/>
              </a:p>
            </c:rich>
          </c:tx>
          <c:overlay val="0"/>
        </c:title>
        <c:numFmt formatCode="General" sourceLinked="1"/>
        <c:majorTickMark val="none"/>
        <c:minorTickMark val="none"/>
        <c:tickLblPos val="nextTo"/>
        <c:txPr>
          <a:bodyPr/>
          <a:lstStyle/>
          <a:p>
            <a:pPr lvl="0">
              <a:defRPr sz="900" b="0" i="0">
                <a:solidFill>
                  <a:schemeClr val="dk1"/>
                </a:solidFill>
                <a:latin typeface="+mn-lt"/>
              </a:defRPr>
            </a:pPr>
            <a:endParaRPr lang="es-CO"/>
          </a:p>
        </c:txPr>
        <c:crossAx val="1679249229"/>
        <c:crosses val="autoZero"/>
        <c:auto val="1"/>
        <c:lblAlgn val="ctr"/>
        <c:lblOffset val="100"/>
        <c:noMultiLvlLbl val="1"/>
      </c:catAx>
      <c:valAx>
        <c:axId val="1679249229"/>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s-CO"/>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endParaRPr lang="es-CO"/>
          </a:p>
        </c:txPr>
        <c:crossAx val="1379590923"/>
        <c:crosses val="autoZero"/>
        <c:crossBetween val="between"/>
      </c:valAx>
    </c:plotArea>
    <c:plotVisOnly val="1"/>
    <c:dispBlanksAs val="zero"/>
    <c:showDLblsOverMax val="1"/>
  </c:chart>
  <c:spPr>
    <a:solidFill>
      <a:schemeClr val="lt1"/>
    </a:solidFill>
  </c:sp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800" b="1" i="0">
                <a:solidFill>
                  <a:schemeClr val="dk1"/>
                </a:solidFill>
                <a:latin typeface="+mn-lt"/>
              </a:defRPr>
            </a:pPr>
            <a:r>
              <a:rPr sz="1800" b="1" i="0">
                <a:solidFill>
                  <a:schemeClr val="dk1"/>
                </a:solidFill>
                <a:latin typeface="+mn-lt"/>
              </a:rPr>
              <a:t>COMPETENCIAS  - DIRECTA</a:t>
            </a:r>
          </a:p>
        </c:rich>
      </c:tx>
      <c:overlay val="0"/>
    </c:title>
    <c:autoTitleDeleted val="0"/>
    <c:plotArea>
      <c:layout/>
      <c:barChart>
        <c:barDir val="col"/>
        <c:grouping val="clustered"/>
        <c:varyColors val="1"/>
        <c:ser>
          <c:idx val="0"/>
          <c:order val="0"/>
          <c:tx>
            <c:v>% DIRECTA</c:v>
          </c:tx>
          <c:spPr>
            <a:solidFill>
              <a:srgbClr val="4F81BD"/>
            </a:solidFill>
            <a:ln cmpd="sng">
              <a:solidFill>
                <a:srgbClr val="000000"/>
              </a:solidFill>
            </a:ln>
          </c:spPr>
          <c:invertIfNegative val="1"/>
          <c:dPt>
            <c:idx val="0"/>
            <c:invertIfNegative val="1"/>
            <c:bubble3D val="0"/>
            <c:spPr>
              <a:solidFill>
                <a:schemeClr val="accent1"/>
              </a:solidFill>
              <a:ln cmpd="sng">
                <a:solidFill>
                  <a:srgbClr val="000000"/>
                </a:solidFill>
              </a:ln>
            </c:spPr>
            <c:extLst>
              <c:ext xmlns:c16="http://schemas.microsoft.com/office/drawing/2014/chart" uri="{C3380CC4-5D6E-409C-BE32-E72D297353CC}">
                <c16:uniqueId val="{00000001-643B-D44F-AC28-B1B96D69133D}"/>
              </c:ext>
            </c:extLst>
          </c:dPt>
          <c:dPt>
            <c:idx val="1"/>
            <c:invertIfNegative val="1"/>
            <c:bubble3D val="0"/>
            <c:spPr>
              <a:solidFill>
                <a:schemeClr val="accent2"/>
              </a:solidFill>
              <a:ln cmpd="sng">
                <a:solidFill>
                  <a:srgbClr val="000000"/>
                </a:solidFill>
              </a:ln>
            </c:spPr>
            <c:extLst>
              <c:ext xmlns:c16="http://schemas.microsoft.com/office/drawing/2014/chart" uri="{C3380CC4-5D6E-409C-BE32-E72D297353CC}">
                <c16:uniqueId val="{00000003-643B-D44F-AC28-B1B96D69133D}"/>
              </c:ext>
            </c:extLst>
          </c:dPt>
          <c:dPt>
            <c:idx val="2"/>
            <c:invertIfNegative val="1"/>
            <c:bubble3D val="0"/>
            <c:spPr>
              <a:solidFill>
                <a:schemeClr val="accent3"/>
              </a:solidFill>
              <a:ln cmpd="sng">
                <a:solidFill>
                  <a:srgbClr val="000000"/>
                </a:solidFill>
              </a:ln>
            </c:spPr>
            <c:extLst>
              <c:ext xmlns:c16="http://schemas.microsoft.com/office/drawing/2014/chart" uri="{C3380CC4-5D6E-409C-BE32-E72D297353CC}">
                <c16:uniqueId val="{00000005-643B-D44F-AC28-B1B96D69133D}"/>
              </c:ext>
            </c:extLst>
          </c:dPt>
          <c:dPt>
            <c:idx val="3"/>
            <c:invertIfNegative val="1"/>
            <c:bubble3D val="0"/>
            <c:spPr>
              <a:solidFill>
                <a:schemeClr val="accent4"/>
              </a:solidFill>
              <a:ln cmpd="sng">
                <a:solidFill>
                  <a:srgbClr val="000000"/>
                </a:solidFill>
              </a:ln>
            </c:spPr>
            <c:extLst>
              <c:ext xmlns:c16="http://schemas.microsoft.com/office/drawing/2014/chart" uri="{C3380CC4-5D6E-409C-BE32-E72D297353CC}">
                <c16:uniqueId val="{00000007-643B-D44F-AC28-B1B96D69133D}"/>
              </c:ext>
            </c:extLst>
          </c:dPt>
          <c:dPt>
            <c:idx val="4"/>
            <c:invertIfNegative val="1"/>
            <c:bubble3D val="0"/>
            <c:spPr>
              <a:solidFill>
                <a:schemeClr val="accent5"/>
              </a:solidFill>
              <a:ln cmpd="sng">
                <a:solidFill>
                  <a:srgbClr val="000000"/>
                </a:solidFill>
              </a:ln>
            </c:spPr>
            <c:extLst>
              <c:ext xmlns:c16="http://schemas.microsoft.com/office/drawing/2014/chart" uri="{C3380CC4-5D6E-409C-BE32-E72D297353CC}">
                <c16:uniqueId val="{00000009-643B-D44F-AC28-B1B96D69133D}"/>
              </c:ext>
            </c:extLst>
          </c:dPt>
          <c:dPt>
            <c:idx val="5"/>
            <c:invertIfNegative val="1"/>
            <c:bubble3D val="0"/>
            <c:spPr>
              <a:solidFill>
                <a:schemeClr val="accent6"/>
              </a:solidFill>
              <a:ln cmpd="sng">
                <a:solidFill>
                  <a:srgbClr val="000000"/>
                </a:solidFill>
              </a:ln>
            </c:spPr>
            <c:extLst>
              <c:ext xmlns:c16="http://schemas.microsoft.com/office/drawing/2014/chart" uri="{C3380CC4-5D6E-409C-BE32-E72D297353CC}">
                <c16:uniqueId val="{0000000B-643B-D44F-AC28-B1B96D69133D}"/>
              </c:ext>
            </c:extLst>
          </c:dPt>
          <c:dPt>
            <c:idx val="6"/>
            <c:invertIfNegative val="1"/>
            <c:bubble3D val="0"/>
            <c:spPr>
              <a:solidFill>
                <a:schemeClr val="accent1"/>
              </a:solidFill>
              <a:ln cmpd="sng">
                <a:solidFill>
                  <a:srgbClr val="000000"/>
                </a:solidFill>
              </a:ln>
            </c:spPr>
            <c:extLst>
              <c:ext xmlns:c16="http://schemas.microsoft.com/office/drawing/2014/chart" uri="{C3380CC4-5D6E-409C-BE32-E72D297353CC}">
                <c16:uniqueId val="{0000000D-643B-D44F-AC28-B1B96D69133D}"/>
              </c:ext>
            </c:extLst>
          </c:dPt>
          <c:dPt>
            <c:idx val="7"/>
            <c:invertIfNegative val="1"/>
            <c:bubble3D val="0"/>
            <c:spPr>
              <a:solidFill>
                <a:schemeClr val="accent2"/>
              </a:solidFill>
              <a:ln cmpd="sng">
                <a:solidFill>
                  <a:srgbClr val="000000"/>
                </a:solidFill>
              </a:ln>
            </c:spPr>
            <c:extLst>
              <c:ext xmlns:c16="http://schemas.microsoft.com/office/drawing/2014/chart" uri="{C3380CC4-5D6E-409C-BE32-E72D297353CC}">
                <c16:uniqueId val="{0000000F-643B-D44F-AC28-B1B96D69133D}"/>
              </c:ext>
            </c:extLst>
          </c:dPt>
          <c:dPt>
            <c:idx val="8"/>
            <c:invertIfNegative val="1"/>
            <c:bubble3D val="0"/>
            <c:spPr>
              <a:solidFill>
                <a:schemeClr val="accent3"/>
              </a:solidFill>
              <a:ln cmpd="sng">
                <a:solidFill>
                  <a:srgbClr val="000000"/>
                </a:solidFill>
              </a:ln>
            </c:spPr>
            <c:extLst>
              <c:ext xmlns:c16="http://schemas.microsoft.com/office/drawing/2014/chart" uri="{C3380CC4-5D6E-409C-BE32-E72D297353CC}">
                <c16:uniqueId val="{00000011-643B-D44F-AC28-B1B96D69133D}"/>
              </c:ext>
            </c:extLst>
          </c:dPt>
          <c:dPt>
            <c:idx val="9"/>
            <c:invertIfNegative val="1"/>
            <c:bubble3D val="0"/>
            <c:spPr>
              <a:solidFill>
                <a:schemeClr val="accent4"/>
              </a:solidFill>
              <a:ln cmpd="sng">
                <a:solidFill>
                  <a:srgbClr val="000000"/>
                </a:solidFill>
              </a:ln>
            </c:spPr>
            <c:extLst>
              <c:ext xmlns:c16="http://schemas.microsoft.com/office/drawing/2014/chart" uri="{C3380CC4-5D6E-409C-BE32-E72D297353CC}">
                <c16:uniqueId val="{00000013-643B-D44F-AC28-B1B96D69133D}"/>
              </c:ext>
            </c:extLst>
          </c:dPt>
          <c:dPt>
            <c:idx val="10"/>
            <c:invertIfNegative val="1"/>
            <c:bubble3D val="0"/>
            <c:spPr>
              <a:solidFill>
                <a:schemeClr val="accent5"/>
              </a:solidFill>
              <a:ln cmpd="sng">
                <a:solidFill>
                  <a:srgbClr val="000000"/>
                </a:solidFill>
              </a:ln>
            </c:spPr>
            <c:extLst>
              <c:ext xmlns:c16="http://schemas.microsoft.com/office/drawing/2014/chart" uri="{C3380CC4-5D6E-409C-BE32-E72D297353CC}">
                <c16:uniqueId val="{00000015-643B-D44F-AC28-B1B96D69133D}"/>
              </c:ext>
            </c:extLst>
          </c:dPt>
          <c:dPt>
            <c:idx val="11"/>
            <c:invertIfNegative val="1"/>
            <c:bubble3D val="0"/>
            <c:spPr>
              <a:solidFill>
                <a:schemeClr val="accent6"/>
              </a:solidFill>
              <a:ln cmpd="sng">
                <a:solidFill>
                  <a:srgbClr val="000000"/>
                </a:solidFill>
              </a:ln>
            </c:spPr>
            <c:extLst>
              <c:ext xmlns:c16="http://schemas.microsoft.com/office/drawing/2014/chart" uri="{C3380CC4-5D6E-409C-BE32-E72D297353CC}">
                <c16:uniqueId val="{00000017-643B-D44F-AC28-B1B96D69133D}"/>
              </c:ext>
            </c:extLst>
          </c:dPt>
          <c:dPt>
            <c:idx val="12"/>
            <c:invertIfNegative val="1"/>
            <c:bubble3D val="0"/>
            <c:spPr>
              <a:solidFill>
                <a:schemeClr val="accent1"/>
              </a:solidFill>
              <a:ln cmpd="sng">
                <a:solidFill>
                  <a:srgbClr val="000000"/>
                </a:solidFill>
              </a:ln>
            </c:spPr>
            <c:extLst>
              <c:ext xmlns:c16="http://schemas.microsoft.com/office/drawing/2014/chart" uri="{C3380CC4-5D6E-409C-BE32-E72D297353CC}">
                <c16:uniqueId val="{00000019-643B-D44F-AC28-B1B96D69133D}"/>
              </c:ext>
            </c:extLst>
          </c:dPt>
          <c:dPt>
            <c:idx val="13"/>
            <c:invertIfNegative val="1"/>
            <c:bubble3D val="0"/>
            <c:spPr>
              <a:solidFill>
                <a:schemeClr val="accent2"/>
              </a:solidFill>
              <a:ln cmpd="sng">
                <a:solidFill>
                  <a:srgbClr val="000000"/>
                </a:solidFill>
              </a:ln>
            </c:spPr>
            <c:extLst>
              <c:ext xmlns:c16="http://schemas.microsoft.com/office/drawing/2014/chart" uri="{C3380CC4-5D6E-409C-BE32-E72D297353CC}">
                <c16:uniqueId val="{0000001B-643B-D44F-AC28-B1B96D69133D}"/>
              </c:ext>
            </c:extLst>
          </c:dPt>
          <c:dPt>
            <c:idx val="14"/>
            <c:invertIfNegative val="1"/>
            <c:bubble3D val="0"/>
            <c:spPr>
              <a:solidFill>
                <a:schemeClr val="accent3"/>
              </a:solidFill>
              <a:ln cmpd="sng">
                <a:solidFill>
                  <a:srgbClr val="000000"/>
                </a:solidFill>
              </a:ln>
            </c:spPr>
            <c:extLst>
              <c:ext xmlns:c16="http://schemas.microsoft.com/office/drawing/2014/chart" uri="{C3380CC4-5D6E-409C-BE32-E72D297353CC}">
                <c16:uniqueId val="{0000001D-643B-D44F-AC28-B1B96D69133D}"/>
              </c:ext>
            </c:extLst>
          </c:dPt>
          <c:dPt>
            <c:idx val="15"/>
            <c:invertIfNegative val="1"/>
            <c:bubble3D val="0"/>
            <c:spPr>
              <a:solidFill>
                <a:schemeClr val="accent4"/>
              </a:solidFill>
              <a:ln cmpd="sng">
                <a:solidFill>
                  <a:srgbClr val="000000"/>
                </a:solidFill>
              </a:ln>
            </c:spPr>
            <c:extLst>
              <c:ext xmlns:c16="http://schemas.microsoft.com/office/drawing/2014/chart" uri="{C3380CC4-5D6E-409C-BE32-E72D297353CC}">
                <c16:uniqueId val="{0000001F-643B-D44F-AC28-B1B96D69133D}"/>
              </c:ext>
            </c:extLst>
          </c:dPt>
          <c:dPt>
            <c:idx val="16"/>
            <c:invertIfNegative val="1"/>
            <c:bubble3D val="0"/>
            <c:spPr>
              <a:solidFill>
                <a:schemeClr val="accent5"/>
              </a:solidFill>
              <a:ln cmpd="sng">
                <a:solidFill>
                  <a:srgbClr val="000000"/>
                </a:solidFill>
              </a:ln>
            </c:spPr>
            <c:extLst>
              <c:ext xmlns:c16="http://schemas.microsoft.com/office/drawing/2014/chart" uri="{C3380CC4-5D6E-409C-BE32-E72D297353CC}">
                <c16:uniqueId val="{00000021-643B-D44F-AC28-B1B96D69133D}"/>
              </c:ext>
            </c:extLst>
          </c:dPt>
          <c:dPt>
            <c:idx val="17"/>
            <c:invertIfNegative val="1"/>
            <c:bubble3D val="0"/>
            <c:spPr>
              <a:solidFill>
                <a:schemeClr val="accent6"/>
              </a:solidFill>
              <a:ln cmpd="sng">
                <a:solidFill>
                  <a:srgbClr val="000000"/>
                </a:solidFill>
              </a:ln>
            </c:spPr>
            <c:extLst>
              <c:ext xmlns:c16="http://schemas.microsoft.com/office/drawing/2014/chart" uri="{C3380CC4-5D6E-409C-BE32-E72D297353CC}">
                <c16:uniqueId val="{00000023-643B-D44F-AC28-B1B96D69133D}"/>
              </c:ext>
            </c:extLst>
          </c:dPt>
          <c:dPt>
            <c:idx val="18"/>
            <c:invertIfNegative val="1"/>
            <c:bubble3D val="0"/>
            <c:spPr>
              <a:solidFill>
                <a:schemeClr val="accent1"/>
              </a:solidFill>
              <a:ln cmpd="sng">
                <a:solidFill>
                  <a:srgbClr val="000000"/>
                </a:solidFill>
              </a:ln>
            </c:spPr>
            <c:extLst>
              <c:ext xmlns:c16="http://schemas.microsoft.com/office/drawing/2014/chart" uri="{C3380CC4-5D6E-409C-BE32-E72D297353CC}">
                <c16:uniqueId val="{00000025-643B-D44F-AC28-B1B96D69133D}"/>
              </c:ext>
            </c:extLst>
          </c:dPt>
          <c:dPt>
            <c:idx val="19"/>
            <c:invertIfNegative val="1"/>
            <c:bubble3D val="0"/>
            <c:spPr>
              <a:solidFill>
                <a:schemeClr val="accent2"/>
              </a:solidFill>
              <a:ln cmpd="sng">
                <a:solidFill>
                  <a:srgbClr val="000000"/>
                </a:solidFill>
              </a:ln>
            </c:spPr>
            <c:extLst>
              <c:ext xmlns:c16="http://schemas.microsoft.com/office/drawing/2014/chart" uri="{C3380CC4-5D6E-409C-BE32-E72D297353CC}">
                <c16:uniqueId val="{00000027-643B-D44F-AC28-B1B96D69133D}"/>
              </c:ext>
            </c:extLst>
          </c:dPt>
          <c:dLbls>
            <c:spPr>
              <a:noFill/>
              <a:ln>
                <a:noFill/>
              </a:ln>
              <a:effectLst/>
            </c:spPr>
            <c:txPr>
              <a:bodyPr/>
              <a:lstStyle/>
              <a:p>
                <a:pPr lvl="0">
                  <a:defRPr sz="900" b="1" i="0">
                    <a:solidFill>
                      <a:srgbClr val="FFFFFF"/>
                    </a:solidFill>
                    <a:latin typeface="+mn-lt"/>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TIME!$B$189:$B$196</c:f>
              <c:strCache>
                <c:ptCount val="8"/>
                <c:pt idx="0">
                  <c:v>Supervisión del funcionamiento de sistemas de agua</c:v>
                </c:pt>
                <c:pt idx="1">
                  <c:v>Supervisión de la recolección de muestras de aguas</c:v>
                </c:pt>
                <c:pt idx="2">
                  <c:v>Inglés</c:v>
                </c:pt>
                <c:pt idx="3">
                  <c:v>Matemáticas/Química</c:v>
                </c:pt>
                <c:pt idx="4">
                  <c:v>Biología</c:v>
                </c:pt>
                <c:pt idx="5">
                  <c:v>Comunicación oral y escrita</c:v>
                </c:pt>
                <c:pt idx="6">
                  <c:v>Logística, Costos e Inventarios</c:v>
                </c:pt>
                <c:pt idx="7">
                  <c:v>SUMA</c:v>
                </c:pt>
              </c:strCache>
            </c:strRef>
          </c:cat>
          <c:val>
            <c:numRef>
              <c:f>TIME!$C$189:$C$195</c:f>
              <c:numCache>
                <c:formatCode>0</c:formatCode>
                <c:ptCount val="7"/>
                <c:pt idx="0">
                  <c:v>40</c:v>
                </c:pt>
                <c:pt idx="1">
                  <c:v>35</c:v>
                </c:pt>
                <c:pt idx="2">
                  <c:v>48</c:v>
                </c:pt>
                <c:pt idx="3">
                  <c:v>34</c:v>
                </c:pt>
                <c:pt idx="4" formatCode="General">
                  <c:v>42</c:v>
                </c:pt>
                <c:pt idx="5">
                  <c:v>14</c:v>
                </c:pt>
                <c:pt idx="6">
                  <c:v>37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28-643B-D44F-AC28-B1B96D69133D}"/>
            </c:ext>
          </c:extLst>
        </c:ser>
        <c:dLbls>
          <c:showLegendKey val="0"/>
          <c:showVal val="0"/>
          <c:showCatName val="0"/>
          <c:showSerName val="0"/>
          <c:showPercent val="0"/>
          <c:showBubbleSize val="0"/>
        </c:dLbls>
        <c:gapWidth val="150"/>
        <c:axId val="479490529"/>
        <c:axId val="329664701"/>
      </c:barChart>
      <c:catAx>
        <c:axId val="479490529"/>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chemeClr val="dk1"/>
                </a:solidFill>
                <a:latin typeface="+mn-lt"/>
              </a:defRPr>
            </a:pPr>
            <a:endParaRPr lang="es-CO"/>
          </a:p>
        </c:txPr>
        <c:crossAx val="329664701"/>
        <c:crosses val="autoZero"/>
        <c:auto val="1"/>
        <c:lblAlgn val="ctr"/>
        <c:lblOffset val="100"/>
        <c:noMultiLvlLbl val="1"/>
      </c:catAx>
      <c:valAx>
        <c:axId val="329664701"/>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b="0" i="0">
                <a:solidFill>
                  <a:srgbClr val="000000"/>
                </a:solidFill>
                <a:latin typeface="+mn-lt"/>
              </a:defRPr>
            </a:pPr>
            <a:endParaRPr lang="es-CO"/>
          </a:p>
        </c:txPr>
        <c:crossAx val="479490529"/>
        <c:crosses val="autoZero"/>
        <c:crossBetween val="between"/>
      </c:valAx>
    </c:plotArea>
    <c:plotVisOnly val="1"/>
    <c:dispBlanksAs val="zero"/>
    <c:showDLblsOverMax val="1"/>
  </c:chart>
  <c:spPr>
    <a:solidFill>
      <a:schemeClr val="lt1"/>
    </a:solidFill>
  </c:sp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800" b="1" i="0">
                <a:solidFill>
                  <a:schemeClr val="dk1"/>
                </a:solidFill>
                <a:latin typeface="+mn-lt"/>
              </a:defRPr>
            </a:pPr>
            <a:r>
              <a:rPr sz="1800" b="1" i="0">
                <a:solidFill>
                  <a:schemeClr val="dk1"/>
                </a:solidFill>
                <a:latin typeface="+mn-lt"/>
              </a:rPr>
              <a:t>COMPETENCIAS  - DIRECTA</a:t>
            </a:r>
          </a:p>
        </c:rich>
      </c:tx>
      <c:overlay val="0"/>
    </c:title>
    <c:autoTitleDeleted val="0"/>
    <c:plotArea>
      <c:layout/>
      <c:barChart>
        <c:barDir val="col"/>
        <c:grouping val="clustered"/>
        <c:varyColors val="1"/>
        <c:ser>
          <c:idx val="0"/>
          <c:order val="0"/>
          <c:tx>
            <c:v>% DIRECTA</c:v>
          </c:tx>
          <c:spPr>
            <a:solidFill>
              <a:srgbClr val="4F81BD"/>
            </a:solidFill>
            <a:ln cmpd="sng">
              <a:solidFill>
                <a:srgbClr val="000000"/>
              </a:solidFill>
            </a:ln>
          </c:spPr>
          <c:invertIfNegative val="1"/>
          <c:dPt>
            <c:idx val="0"/>
            <c:invertIfNegative val="1"/>
            <c:bubble3D val="0"/>
            <c:spPr>
              <a:solidFill>
                <a:schemeClr val="accent1"/>
              </a:solidFill>
              <a:ln cmpd="sng">
                <a:solidFill>
                  <a:srgbClr val="000000"/>
                </a:solidFill>
              </a:ln>
            </c:spPr>
            <c:extLst>
              <c:ext xmlns:c16="http://schemas.microsoft.com/office/drawing/2014/chart" uri="{C3380CC4-5D6E-409C-BE32-E72D297353CC}">
                <c16:uniqueId val="{00000001-667C-E64D-8136-335E5E08E347}"/>
              </c:ext>
            </c:extLst>
          </c:dPt>
          <c:dPt>
            <c:idx val="1"/>
            <c:invertIfNegative val="1"/>
            <c:bubble3D val="0"/>
            <c:spPr>
              <a:solidFill>
                <a:schemeClr val="accent2"/>
              </a:solidFill>
              <a:ln cmpd="sng">
                <a:solidFill>
                  <a:srgbClr val="000000"/>
                </a:solidFill>
              </a:ln>
            </c:spPr>
            <c:extLst>
              <c:ext xmlns:c16="http://schemas.microsoft.com/office/drawing/2014/chart" uri="{C3380CC4-5D6E-409C-BE32-E72D297353CC}">
                <c16:uniqueId val="{00000003-667C-E64D-8136-335E5E08E347}"/>
              </c:ext>
            </c:extLst>
          </c:dPt>
          <c:dPt>
            <c:idx val="2"/>
            <c:invertIfNegative val="1"/>
            <c:bubble3D val="0"/>
            <c:spPr>
              <a:solidFill>
                <a:schemeClr val="accent3"/>
              </a:solidFill>
              <a:ln cmpd="sng">
                <a:solidFill>
                  <a:srgbClr val="000000"/>
                </a:solidFill>
              </a:ln>
            </c:spPr>
            <c:extLst>
              <c:ext xmlns:c16="http://schemas.microsoft.com/office/drawing/2014/chart" uri="{C3380CC4-5D6E-409C-BE32-E72D297353CC}">
                <c16:uniqueId val="{00000005-667C-E64D-8136-335E5E08E347}"/>
              </c:ext>
            </c:extLst>
          </c:dPt>
          <c:dPt>
            <c:idx val="3"/>
            <c:invertIfNegative val="1"/>
            <c:bubble3D val="0"/>
            <c:spPr>
              <a:solidFill>
                <a:schemeClr val="accent4"/>
              </a:solidFill>
              <a:ln cmpd="sng">
                <a:solidFill>
                  <a:srgbClr val="000000"/>
                </a:solidFill>
              </a:ln>
            </c:spPr>
            <c:extLst>
              <c:ext xmlns:c16="http://schemas.microsoft.com/office/drawing/2014/chart" uri="{C3380CC4-5D6E-409C-BE32-E72D297353CC}">
                <c16:uniqueId val="{00000007-667C-E64D-8136-335E5E08E347}"/>
              </c:ext>
            </c:extLst>
          </c:dPt>
          <c:dPt>
            <c:idx val="4"/>
            <c:invertIfNegative val="1"/>
            <c:bubble3D val="0"/>
            <c:spPr>
              <a:solidFill>
                <a:schemeClr val="accent5"/>
              </a:solidFill>
              <a:ln cmpd="sng">
                <a:solidFill>
                  <a:srgbClr val="000000"/>
                </a:solidFill>
              </a:ln>
            </c:spPr>
            <c:extLst>
              <c:ext xmlns:c16="http://schemas.microsoft.com/office/drawing/2014/chart" uri="{C3380CC4-5D6E-409C-BE32-E72D297353CC}">
                <c16:uniqueId val="{00000009-667C-E64D-8136-335E5E08E347}"/>
              </c:ext>
            </c:extLst>
          </c:dPt>
          <c:dPt>
            <c:idx val="5"/>
            <c:invertIfNegative val="1"/>
            <c:bubble3D val="0"/>
            <c:spPr>
              <a:solidFill>
                <a:schemeClr val="accent6"/>
              </a:solidFill>
              <a:ln cmpd="sng">
                <a:solidFill>
                  <a:srgbClr val="000000"/>
                </a:solidFill>
              </a:ln>
            </c:spPr>
            <c:extLst>
              <c:ext xmlns:c16="http://schemas.microsoft.com/office/drawing/2014/chart" uri="{C3380CC4-5D6E-409C-BE32-E72D297353CC}">
                <c16:uniqueId val="{0000000B-667C-E64D-8136-335E5E08E347}"/>
              </c:ext>
            </c:extLst>
          </c:dPt>
          <c:dPt>
            <c:idx val="6"/>
            <c:invertIfNegative val="1"/>
            <c:bubble3D val="0"/>
            <c:spPr>
              <a:solidFill>
                <a:schemeClr val="accent1"/>
              </a:solidFill>
              <a:ln cmpd="sng">
                <a:solidFill>
                  <a:srgbClr val="000000"/>
                </a:solidFill>
              </a:ln>
            </c:spPr>
            <c:extLst>
              <c:ext xmlns:c16="http://schemas.microsoft.com/office/drawing/2014/chart" uri="{C3380CC4-5D6E-409C-BE32-E72D297353CC}">
                <c16:uniqueId val="{0000000D-667C-E64D-8136-335E5E08E347}"/>
              </c:ext>
            </c:extLst>
          </c:dPt>
          <c:dPt>
            <c:idx val="7"/>
            <c:invertIfNegative val="1"/>
            <c:bubble3D val="0"/>
            <c:spPr>
              <a:solidFill>
                <a:schemeClr val="accent2"/>
              </a:solidFill>
              <a:ln cmpd="sng">
                <a:solidFill>
                  <a:srgbClr val="000000"/>
                </a:solidFill>
              </a:ln>
            </c:spPr>
            <c:extLst>
              <c:ext xmlns:c16="http://schemas.microsoft.com/office/drawing/2014/chart" uri="{C3380CC4-5D6E-409C-BE32-E72D297353CC}">
                <c16:uniqueId val="{0000000F-667C-E64D-8136-335E5E08E347}"/>
              </c:ext>
            </c:extLst>
          </c:dPt>
          <c:dPt>
            <c:idx val="8"/>
            <c:invertIfNegative val="1"/>
            <c:bubble3D val="0"/>
            <c:spPr>
              <a:solidFill>
                <a:schemeClr val="accent3"/>
              </a:solidFill>
              <a:ln cmpd="sng">
                <a:solidFill>
                  <a:srgbClr val="000000"/>
                </a:solidFill>
              </a:ln>
            </c:spPr>
            <c:extLst>
              <c:ext xmlns:c16="http://schemas.microsoft.com/office/drawing/2014/chart" uri="{C3380CC4-5D6E-409C-BE32-E72D297353CC}">
                <c16:uniqueId val="{00000011-667C-E64D-8136-335E5E08E347}"/>
              </c:ext>
            </c:extLst>
          </c:dPt>
          <c:dPt>
            <c:idx val="9"/>
            <c:invertIfNegative val="1"/>
            <c:bubble3D val="0"/>
            <c:spPr>
              <a:solidFill>
                <a:schemeClr val="accent4"/>
              </a:solidFill>
              <a:ln cmpd="sng">
                <a:solidFill>
                  <a:srgbClr val="000000"/>
                </a:solidFill>
              </a:ln>
            </c:spPr>
            <c:extLst>
              <c:ext xmlns:c16="http://schemas.microsoft.com/office/drawing/2014/chart" uri="{C3380CC4-5D6E-409C-BE32-E72D297353CC}">
                <c16:uniqueId val="{00000013-667C-E64D-8136-335E5E08E347}"/>
              </c:ext>
            </c:extLst>
          </c:dPt>
          <c:dPt>
            <c:idx val="10"/>
            <c:invertIfNegative val="1"/>
            <c:bubble3D val="0"/>
            <c:spPr>
              <a:solidFill>
                <a:schemeClr val="accent5"/>
              </a:solidFill>
              <a:ln cmpd="sng">
                <a:solidFill>
                  <a:srgbClr val="000000"/>
                </a:solidFill>
              </a:ln>
            </c:spPr>
            <c:extLst>
              <c:ext xmlns:c16="http://schemas.microsoft.com/office/drawing/2014/chart" uri="{C3380CC4-5D6E-409C-BE32-E72D297353CC}">
                <c16:uniqueId val="{00000015-667C-E64D-8136-335E5E08E347}"/>
              </c:ext>
            </c:extLst>
          </c:dPt>
          <c:dPt>
            <c:idx val="11"/>
            <c:invertIfNegative val="1"/>
            <c:bubble3D val="0"/>
            <c:spPr>
              <a:solidFill>
                <a:schemeClr val="accent6"/>
              </a:solidFill>
              <a:ln cmpd="sng">
                <a:solidFill>
                  <a:srgbClr val="000000"/>
                </a:solidFill>
              </a:ln>
            </c:spPr>
            <c:extLst>
              <c:ext xmlns:c16="http://schemas.microsoft.com/office/drawing/2014/chart" uri="{C3380CC4-5D6E-409C-BE32-E72D297353CC}">
                <c16:uniqueId val="{00000017-667C-E64D-8136-335E5E08E347}"/>
              </c:ext>
            </c:extLst>
          </c:dPt>
          <c:dPt>
            <c:idx val="12"/>
            <c:invertIfNegative val="1"/>
            <c:bubble3D val="0"/>
            <c:spPr>
              <a:solidFill>
                <a:schemeClr val="accent1"/>
              </a:solidFill>
              <a:ln cmpd="sng">
                <a:solidFill>
                  <a:srgbClr val="000000"/>
                </a:solidFill>
              </a:ln>
            </c:spPr>
            <c:extLst>
              <c:ext xmlns:c16="http://schemas.microsoft.com/office/drawing/2014/chart" uri="{C3380CC4-5D6E-409C-BE32-E72D297353CC}">
                <c16:uniqueId val="{00000019-667C-E64D-8136-335E5E08E347}"/>
              </c:ext>
            </c:extLst>
          </c:dPt>
          <c:dPt>
            <c:idx val="13"/>
            <c:invertIfNegative val="1"/>
            <c:bubble3D val="0"/>
            <c:spPr>
              <a:solidFill>
                <a:schemeClr val="accent2"/>
              </a:solidFill>
              <a:ln cmpd="sng">
                <a:solidFill>
                  <a:srgbClr val="000000"/>
                </a:solidFill>
              </a:ln>
            </c:spPr>
            <c:extLst>
              <c:ext xmlns:c16="http://schemas.microsoft.com/office/drawing/2014/chart" uri="{C3380CC4-5D6E-409C-BE32-E72D297353CC}">
                <c16:uniqueId val="{0000001B-667C-E64D-8136-335E5E08E347}"/>
              </c:ext>
            </c:extLst>
          </c:dPt>
          <c:dPt>
            <c:idx val="14"/>
            <c:invertIfNegative val="1"/>
            <c:bubble3D val="0"/>
            <c:spPr>
              <a:solidFill>
                <a:schemeClr val="accent3"/>
              </a:solidFill>
              <a:ln cmpd="sng">
                <a:solidFill>
                  <a:srgbClr val="000000"/>
                </a:solidFill>
              </a:ln>
            </c:spPr>
            <c:extLst>
              <c:ext xmlns:c16="http://schemas.microsoft.com/office/drawing/2014/chart" uri="{C3380CC4-5D6E-409C-BE32-E72D297353CC}">
                <c16:uniqueId val="{0000001D-667C-E64D-8136-335E5E08E347}"/>
              </c:ext>
            </c:extLst>
          </c:dPt>
          <c:dPt>
            <c:idx val="15"/>
            <c:invertIfNegative val="1"/>
            <c:bubble3D val="0"/>
            <c:spPr>
              <a:solidFill>
                <a:schemeClr val="accent4"/>
              </a:solidFill>
              <a:ln cmpd="sng">
                <a:solidFill>
                  <a:srgbClr val="000000"/>
                </a:solidFill>
              </a:ln>
            </c:spPr>
            <c:extLst>
              <c:ext xmlns:c16="http://schemas.microsoft.com/office/drawing/2014/chart" uri="{C3380CC4-5D6E-409C-BE32-E72D297353CC}">
                <c16:uniqueId val="{0000001F-667C-E64D-8136-335E5E08E347}"/>
              </c:ext>
            </c:extLst>
          </c:dPt>
          <c:dPt>
            <c:idx val="16"/>
            <c:invertIfNegative val="1"/>
            <c:bubble3D val="0"/>
            <c:spPr>
              <a:solidFill>
                <a:schemeClr val="accent5"/>
              </a:solidFill>
              <a:ln cmpd="sng">
                <a:solidFill>
                  <a:srgbClr val="000000"/>
                </a:solidFill>
              </a:ln>
            </c:spPr>
            <c:extLst>
              <c:ext xmlns:c16="http://schemas.microsoft.com/office/drawing/2014/chart" uri="{C3380CC4-5D6E-409C-BE32-E72D297353CC}">
                <c16:uniqueId val="{00000021-667C-E64D-8136-335E5E08E347}"/>
              </c:ext>
            </c:extLst>
          </c:dPt>
          <c:dPt>
            <c:idx val="17"/>
            <c:invertIfNegative val="1"/>
            <c:bubble3D val="0"/>
            <c:spPr>
              <a:solidFill>
                <a:schemeClr val="accent6"/>
              </a:solidFill>
              <a:ln cmpd="sng">
                <a:solidFill>
                  <a:srgbClr val="000000"/>
                </a:solidFill>
              </a:ln>
            </c:spPr>
            <c:extLst>
              <c:ext xmlns:c16="http://schemas.microsoft.com/office/drawing/2014/chart" uri="{C3380CC4-5D6E-409C-BE32-E72D297353CC}">
                <c16:uniqueId val="{00000023-667C-E64D-8136-335E5E08E347}"/>
              </c:ext>
            </c:extLst>
          </c:dPt>
          <c:dPt>
            <c:idx val="18"/>
            <c:invertIfNegative val="1"/>
            <c:bubble3D val="0"/>
            <c:spPr>
              <a:solidFill>
                <a:schemeClr val="accent1"/>
              </a:solidFill>
              <a:ln cmpd="sng">
                <a:solidFill>
                  <a:srgbClr val="000000"/>
                </a:solidFill>
              </a:ln>
            </c:spPr>
            <c:extLst>
              <c:ext xmlns:c16="http://schemas.microsoft.com/office/drawing/2014/chart" uri="{C3380CC4-5D6E-409C-BE32-E72D297353CC}">
                <c16:uniqueId val="{00000025-667C-E64D-8136-335E5E08E347}"/>
              </c:ext>
            </c:extLst>
          </c:dPt>
          <c:dPt>
            <c:idx val="19"/>
            <c:invertIfNegative val="1"/>
            <c:bubble3D val="0"/>
            <c:spPr>
              <a:solidFill>
                <a:schemeClr val="accent2"/>
              </a:solidFill>
              <a:ln cmpd="sng">
                <a:solidFill>
                  <a:srgbClr val="000000"/>
                </a:solidFill>
              </a:ln>
            </c:spPr>
            <c:extLst>
              <c:ext xmlns:c16="http://schemas.microsoft.com/office/drawing/2014/chart" uri="{C3380CC4-5D6E-409C-BE32-E72D297353CC}">
                <c16:uniqueId val="{00000027-667C-E64D-8136-335E5E08E347}"/>
              </c:ext>
            </c:extLst>
          </c:dPt>
          <c:dLbls>
            <c:spPr>
              <a:noFill/>
              <a:ln>
                <a:noFill/>
              </a:ln>
              <a:effectLst/>
            </c:spPr>
            <c:txPr>
              <a:bodyPr/>
              <a:lstStyle/>
              <a:p>
                <a:pPr lvl="0">
                  <a:defRPr sz="900" b="1" i="0">
                    <a:solidFill>
                      <a:srgbClr val="FFFFFF"/>
                    </a:solidFill>
                    <a:latin typeface="+mn-lt"/>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TIME!$B$219:$B$224</c:f>
              <c:strCache>
                <c:ptCount val="6"/>
                <c:pt idx="0">
                  <c:v>Supervisión del funcionamiento de sistemas de agua</c:v>
                </c:pt>
                <c:pt idx="1">
                  <c:v>Supervisión de la recolección de muestras de aguas</c:v>
                </c:pt>
                <c:pt idx="2">
                  <c:v>Inglés</c:v>
                </c:pt>
                <c:pt idx="3">
                  <c:v>Matemáticas/Química</c:v>
                </c:pt>
                <c:pt idx="4">
                  <c:v>Investigación</c:v>
                </c:pt>
                <c:pt idx="5">
                  <c:v>Comunicación oral y escrita</c:v>
                </c:pt>
              </c:strCache>
            </c:strRef>
          </c:cat>
          <c:val>
            <c:numRef>
              <c:f>TIME!$C$219:$C$224</c:f>
              <c:numCache>
                <c:formatCode>0</c:formatCode>
                <c:ptCount val="6"/>
                <c:pt idx="0">
                  <c:v>40</c:v>
                </c:pt>
                <c:pt idx="1">
                  <c:v>38</c:v>
                </c:pt>
                <c:pt idx="2">
                  <c:v>35</c:v>
                </c:pt>
                <c:pt idx="3">
                  <c:v>34</c:v>
                </c:pt>
                <c:pt idx="4" formatCode="General">
                  <c:v>44</c:v>
                </c:pt>
                <c:pt idx="5">
                  <c:v>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28-667C-E64D-8136-335E5E08E347}"/>
            </c:ext>
          </c:extLst>
        </c:ser>
        <c:dLbls>
          <c:showLegendKey val="0"/>
          <c:showVal val="0"/>
          <c:showCatName val="0"/>
          <c:showSerName val="0"/>
          <c:showPercent val="0"/>
          <c:showBubbleSize val="0"/>
        </c:dLbls>
        <c:gapWidth val="150"/>
        <c:axId val="2000636614"/>
        <c:axId val="1267252292"/>
      </c:barChart>
      <c:catAx>
        <c:axId val="2000636614"/>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chemeClr val="dk1"/>
                </a:solidFill>
                <a:latin typeface="+mn-lt"/>
              </a:defRPr>
            </a:pPr>
            <a:endParaRPr lang="es-CO"/>
          </a:p>
        </c:txPr>
        <c:crossAx val="1267252292"/>
        <c:crosses val="autoZero"/>
        <c:auto val="1"/>
        <c:lblAlgn val="ctr"/>
        <c:lblOffset val="100"/>
        <c:noMultiLvlLbl val="1"/>
      </c:catAx>
      <c:valAx>
        <c:axId val="1267252292"/>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b="0" i="0">
                <a:solidFill>
                  <a:srgbClr val="000000"/>
                </a:solidFill>
                <a:latin typeface="+mn-lt"/>
              </a:defRPr>
            </a:pPr>
            <a:endParaRPr lang="es-CO"/>
          </a:p>
        </c:txPr>
        <c:crossAx val="2000636614"/>
        <c:crosses val="autoZero"/>
        <c:crossBetween val="between"/>
      </c:valAx>
    </c:plotArea>
    <c:plotVisOnly val="1"/>
    <c:dispBlanksAs val="zero"/>
    <c:showDLblsOverMax val="1"/>
  </c:chart>
  <c:spPr>
    <a:solidFill>
      <a:schemeClr val="lt1"/>
    </a:solidFill>
  </c:sp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jpg"/></Relationships>
</file>

<file path=xl/drawings/_rels/drawing3.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3" Type="http://schemas.openxmlformats.org/officeDocument/2006/relationships/chart" Target="../charts/chart3.xml"/><Relationship Id="rId21" Type="http://schemas.openxmlformats.org/officeDocument/2006/relationships/chart" Target="../charts/chart21.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chart" Target="../charts/chart2.xml"/><Relationship Id="rId16" Type="http://schemas.openxmlformats.org/officeDocument/2006/relationships/chart" Target="../charts/chart16.xml"/><Relationship Id="rId20" Type="http://schemas.openxmlformats.org/officeDocument/2006/relationships/chart" Target="../charts/chart20.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23" Type="http://schemas.openxmlformats.org/officeDocument/2006/relationships/chart" Target="../charts/chart23.xml"/><Relationship Id="rId10" Type="http://schemas.openxmlformats.org/officeDocument/2006/relationships/chart" Target="../charts/chart10.xml"/><Relationship Id="rId19" Type="http://schemas.openxmlformats.org/officeDocument/2006/relationships/chart" Target="../charts/chart19.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 Id="rId22" Type="http://schemas.openxmlformats.org/officeDocument/2006/relationships/chart" Target="../charts/chart22.xml"/></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15</xdr:col>
      <xdr:colOff>152400</xdr:colOff>
      <xdr:row>0</xdr:row>
      <xdr:rowOff>0</xdr:rowOff>
    </xdr:from>
    <xdr:ext cx="7962900" cy="5124450"/>
    <xdr:pic>
      <xdr:nvPicPr>
        <xdr:cNvPr id="2" name="image2.png" title="Imagen">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0</xdr:row>
      <xdr:rowOff>0</xdr:rowOff>
    </xdr:from>
    <xdr:ext cx="14373225" cy="8096250"/>
    <xdr:pic>
      <xdr:nvPicPr>
        <xdr:cNvPr id="3" name="image1.png" title="Imagen">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1</xdr:col>
      <xdr:colOff>361950</xdr:colOff>
      <xdr:row>0</xdr:row>
      <xdr:rowOff>133350</xdr:rowOff>
    </xdr:from>
    <xdr:ext cx="742950" cy="638175"/>
    <xdr:pic>
      <xdr:nvPicPr>
        <xdr:cNvPr id="2" name="image3.jpg" descr="logo_membrete">
          <a:extLst>
            <a:ext uri="{FF2B5EF4-FFF2-40B4-BE49-F238E27FC236}">
              <a16:creationId xmlns:a16="http://schemas.microsoft.com/office/drawing/2014/main" id="{00000000-0008-0000-0C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0</xdr:col>
      <xdr:colOff>47625</xdr:colOff>
      <xdr:row>4</xdr:row>
      <xdr:rowOff>76200</xdr:rowOff>
    </xdr:from>
    <xdr:ext cx="3657600" cy="2190750"/>
    <xdr:graphicFrame macro="">
      <xdr:nvGraphicFramePr>
        <xdr:cNvPr id="2" name="Chart 1">
          <a:extLst>
            <a:ext uri="{FF2B5EF4-FFF2-40B4-BE49-F238E27FC236}">
              <a16:creationId xmlns:a16="http://schemas.microsoft.com/office/drawing/2014/main" id="{00000000-0008-0000-1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2</xdr:col>
      <xdr:colOff>266700</xdr:colOff>
      <xdr:row>4</xdr:row>
      <xdr:rowOff>76200</xdr:rowOff>
    </xdr:from>
    <xdr:ext cx="3657600" cy="2190750"/>
    <xdr:graphicFrame macro="">
      <xdr:nvGraphicFramePr>
        <xdr:cNvPr id="3" name="Chart 2">
          <a:extLst>
            <a:ext uri="{FF2B5EF4-FFF2-40B4-BE49-F238E27FC236}">
              <a16:creationId xmlns:a16="http://schemas.microsoft.com/office/drawing/2014/main" id="{00000000-0008-0000-1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8</xdr:col>
      <xdr:colOff>142875</xdr:colOff>
      <xdr:row>4</xdr:row>
      <xdr:rowOff>76200</xdr:rowOff>
    </xdr:from>
    <xdr:ext cx="3657600" cy="2190750"/>
    <xdr:graphicFrame macro="">
      <xdr:nvGraphicFramePr>
        <xdr:cNvPr id="4" name="Chart 3">
          <a:extLst>
            <a:ext uri="{FF2B5EF4-FFF2-40B4-BE49-F238E27FC236}">
              <a16:creationId xmlns:a16="http://schemas.microsoft.com/office/drawing/2014/main" id="{00000000-0008-0000-10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0</xdr:col>
      <xdr:colOff>47625</xdr:colOff>
      <xdr:row>29</xdr:row>
      <xdr:rowOff>19050</xdr:rowOff>
    </xdr:from>
    <xdr:ext cx="3657600" cy="2190750"/>
    <xdr:graphicFrame macro="">
      <xdr:nvGraphicFramePr>
        <xdr:cNvPr id="5" name="Chart 4" title="Gráfico">
          <a:extLst>
            <a:ext uri="{FF2B5EF4-FFF2-40B4-BE49-F238E27FC236}">
              <a16:creationId xmlns:a16="http://schemas.microsoft.com/office/drawing/2014/main" id="{00000000-0008-0000-10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2</xdr:col>
      <xdr:colOff>266700</xdr:colOff>
      <xdr:row>29</xdr:row>
      <xdr:rowOff>19050</xdr:rowOff>
    </xdr:from>
    <xdr:ext cx="3657600" cy="2190750"/>
    <xdr:graphicFrame macro="">
      <xdr:nvGraphicFramePr>
        <xdr:cNvPr id="6" name="Chart 5" title="Gráfico">
          <a:extLst>
            <a:ext uri="{FF2B5EF4-FFF2-40B4-BE49-F238E27FC236}">
              <a16:creationId xmlns:a16="http://schemas.microsoft.com/office/drawing/2014/main" id="{00000000-0008-0000-10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0</xdr:col>
      <xdr:colOff>47625</xdr:colOff>
      <xdr:row>109</xdr:row>
      <xdr:rowOff>142875</xdr:rowOff>
    </xdr:from>
    <xdr:ext cx="3657600" cy="2190750"/>
    <xdr:graphicFrame macro="">
      <xdr:nvGraphicFramePr>
        <xdr:cNvPr id="7" name="Chart 6">
          <a:extLst>
            <a:ext uri="{FF2B5EF4-FFF2-40B4-BE49-F238E27FC236}">
              <a16:creationId xmlns:a16="http://schemas.microsoft.com/office/drawing/2014/main" id="{00000000-0008-0000-10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oneCellAnchor>
    <xdr:from>
      <xdr:col>2</xdr:col>
      <xdr:colOff>266700</xdr:colOff>
      <xdr:row>109</xdr:row>
      <xdr:rowOff>142875</xdr:rowOff>
    </xdr:from>
    <xdr:ext cx="3657600" cy="2190750"/>
    <xdr:graphicFrame macro="">
      <xdr:nvGraphicFramePr>
        <xdr:cNvPr id="8" name="Chart 7">
          <a:extLst>
            <a:ext uri="{FF2B5EF4-FFF2-40B4-BE49-F238E27FC236}">
              <a16:creationId xmlns:a16="http://schemas.microsoft.com/office/drawing/2014/main" id="{00000000-0008-0000-10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oneCellAnchor>
  <xdr:oneCellAnchor>
    <xdr:from>
      <xdr:col>8</xdr:col>
      <xdr:colOff>142875</xdr:colOff>
      <xdr:row>109</xdr:row>
      <xdr:rowOff>142875</xdr:rowOff>
    </xdr:from>
    <xdr:ext cx="3657600" cy="2190750"/>
    <xdr:graphicFrame macro="">
      <xdr:nvGraphicFramePr>
        <xdr:cNvPr id="9" name="Chart 8">
          <a:extLst>
            <a:ext uri="{FF2B5EF4-FFF2-40B4-BE49-F238E27FC236}">
              <a16:creationId xmlns:a16="http://schemas.microsoft.com/office/drawing/2014/main" id="{00000000-0008-0000-10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oneCellAnchor>
  <xdr:oneCellAnchor>
    <xdr:from>
      <xdr:col>0</xdr:col>
      <xdr:colOff>57150</xdr:colOff>
      <xdr:row>166</xdr:row>
      <xdr:rowOff>123825</xdr:rowOff>
    </xdr:from>
    <xdr:ext cx="5457825" cy="2981325"/>
    <xdr:graphicFrame macro="">
      <xdr:nvGraphicFramePr>
        <xdr:cNvPr id="10" name="Chart 9" title="Gráfico">
          <a:extLst>
            <a:ext uri="{FF2B5EF4-FFF2-40B4-BE49-F238E27FC236}">
              <a16:creationId xmlns:a16="http://schemas.microsoft.com/office/drawing/2014/main" id="{00000000-0008-0000-10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fLocksWithSheet="0"/>
  </xdr:oneCellAnchor>
  <xdr:oneCellAnchor>
    <xdr:from>
      <xdr:col>0</xdr:col>
      <xdr:colOff>47625</xdr:colOff>
      <xdr:row>130</xdr:row>
      <xdr:rowOff>57150</xdr:rowOff>
    </xdr:from>
    <xdr:ext cx="3657600" cy="2190750"/>
    <xdr:graphicFrame macro="">
      <xdr:nvGraphicFramePr>
        <xdr:cNvPr id="11" name="Chart 10">
          <a:extLst>
            <a:ext uri="{FF2B5EF4-FFF2-40B4-BE49-F238E27FC236}">
              <a16:creationId xmlns:a16="http://schemas.microsoft.com/office/drawing/2014/main" id="{00000000-0008-0000-10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fLocksWithSheet="0"/>
  </xdr:oneCellAnchor>
  <xdr:oneCellAnchor>
    <xdr:from>
      <xdr:col>2</xdr:col>
      <xdr:colOff>266700</xdr:colOff>
      <xdr:row>130</xdr:row>
      <xdr:rowOff>57150</xdr:rowOff>
    </xdr:from>
    <xdr:ext cx="3657600" cy="2190750"/>
    <xdr:graphicFrame macro="">
      <xdr:nvGraphicFramePr>
        <xdr:cNvPr id="12" name="Chart 11">
          <a:extLst>
            <a:ext uri="{FF2B5EF4-FFF2-40B4-BE49-F238E27FC236}">
              <a16:creationId xmlns:a16="http://schemas.microsoft.com/office/drawing/2014/main" id="{00000000-0008-0000-1000-00000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fLocksWithSheet="0"/>
  </xdr:oneCellAnchor>
  <xdr:oneCellAnchor>
    <xdr:from>
      <xdr:col>8</xdr:col>
      <xdr:colOff>142875</xdr:colOff>
      <xdr:row>130</xdr:row>
      <xdr:rowOff>57150</xdr:rowOff>
    </xdr:from>
    <xdr:ext cx="3657600" cy="2190750"/>
    <xdr:graphicFrame macro="">
      <xdr:nvGraphicFramePr>
        <xdr:cNvPr id="13" name="Chart 12">
          <a:extLst>
            <a:ext uri="{FF2B5EF4-FFF2-40B4-BE49-F238E27FC236}">
              <a16:creationId xmlns:a16="http://schemas.microsoft.com/office/drawing/2014/main" id="{00000000-0008-0000-10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fLocksWithSheet="0"/>
  </xdr:oneCellAnchor>
  <xdr:oneCellAnchor>
    <xdr:from>
      <xdr:col>4</xdr:col>
      <xdr:colOff>390525</xdr:colOff>
      <xdr:row>166</xdr:row>
      <xdr:rowOff>104775</xdr:rowOff>
    </xdr:from>
    <xdr:ext cx="5486400" cy="2990850"/>
    <xdr:graphicFrame macro="">
      <xdr:nvGraphicFramePr>
        <xdr:cNvPr id="14" name="Chart 13" title="Gráfico">
          <a:extLst>
            <a:ext uri="{FF2B5EF4-FFF2-40B4-BE49-F238E27FC236}">
              <a16:creationId xmlns:a16="http://schemas.microsoft.com/office/drawing/2014/main" id="{00000000-0008-0000-1000-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fLocksWithSheet="0"/>
  </xdr:oneCellAnchor>
  <xdr:oneCellAnchor>
    <xdr:from>
      <xdr:col>11</xdr:col>
      <xdr:colOff>542925</xdr:colOff>
      <xdr:row>166</xdr:row>
      <xdr:rowOff>123825</xdr:rowOff>
    </xdr:from>
    <xdr:ext cx="5448300" cy="2990850"/>
    <xdr:graphicFrame macro="">
      <xdr:nvGraphicFramePr>
        <xdr:cNvPr id="15" name="Chart 14" title="Gráfico">
          <a:extLst>
            <a:ext uri="{FF2B5EF4-FFF2-40B4-BE49-F238E27FC236}">
              <a16:creationId xmlns:a16="http://schemas.microsoft.com/office/drawing/2014/main" id="{00000000-0008-0000-1000-00000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fLocksWithSheet="0"/>
  </xdr:oneCellAnchor>
  <xdr:oneCellAnchor>
    <xdr:from>
      <xdr:col>8</xdr:col>
      <xdr:colOff>142875</xdr:colOff>
      <xdr:row>29</xdr:row>
      <xdr:rowOff>19050</xdr:rowOff>
    </xdr:from>
    <xdr:ext cx="3657600" cy="2190750"/>
    <xdr:graphicFrame macro="">
      <xdr:nvGraphicFramePr>
        <xdr:cNvPr id="16" name="Chart 15" title="Gráfico">
          <a:extLst>
            <a:ext uri="{FF2B5EF4-FFF2-40B4-BE49-F238E27FC236}">
              <a16:creationId xmlns:a16="http://schemas.microsoft.com/office/drawing/2014/main" id="{00000000-0008-0000-1000-00001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fLocksWithSheet="0"/>
  </xdr:oneCellAnchor>
  <xdr:oneCellAnchor>
    <xdr:from>
      <xdr:col>0</xdr:col>
      <xdr:colOff>171450</xdr:colOff>
      <xdr:row>51</xdr:row>
      <xdr:rowOff>66675</xdr:rowOff>
    </xdr:from>
    <xdr:ext cx="3657600" cy="2190750"/>
    <xdr:graphicFrame macro="">
      <xdr:nvGraphicFramePr>
        <xdr:cNvPr id="17" name="Chart 16" title="Gráfico">
          <a:extLst>
            <a:ext uri="{FF2B5EF4-FFF2-40B4-BE49-F238E27FC236}">
              <a16:creationId xmlns:a16="http://schemas.microsoft.com/office/drawing/2014/main" id="{00000000-0008-0000-1000-00001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fLocksWithSheet="0"/>
  </xdr:oneCellAnchor>
  <xdr:oneCellAnchor>
    <xdr:from>
      <xdr:col>1</xdr:col>
      <xdr:colOff>3009900</xdr:colOff>
      <xdr:row>51</xdr:row>
      <xdr:rowOff>114300</xdr:rowOff>
    </xdr:from>
    <xdr:ext cx="3657600" cy="2190750"/>
    <xdr:graphicFrame macro="">
      <xdr:nvGraphicFramePr>
        <xdr:cNvPr id="18" name="Chart 17" title="Gráfico">
          <a:extLst>
            <a:ext uri="{FF2B5EF4-FFF2-40B4-BE49-F238E27FC236}">
              <a16:creationId xmlns:a16="http://schemas.microsoft.com/office/drawing/2014/main" id="{00000000-0008-0000-1000-00001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fLocksWithSheet="0"/>
  </xdr:oneCellAnchor>
  <xdr:oneCellAnchor>
    <xdr:from>
      <xdr:col>7</xdr:col>
      <xdr:colOff>19050</xdr:colOff>
      <xdr:row>51</xdr:row>
      <xdr:rowOff>114300</xdr:rowOff>
    </xdr:from>
    <xdr:ext cx="3657600" cy="2190750"/>
    <xdr:graphicFrame macro="">
      <xdr:nvGraphicFramePr>
        <xdr:cNvPr id="19" name="Chart 18" title="Gráfico">
          <a:extLst>
            <a:ext uri="{FF2B5EF4-FFF2-40B4-BE49-F238E27FC236}">
              <a16:creationId xmlns:a16="http://schemas.microsoft.com/office/drawing/2014/main" id="{00000000-0008-0000-1000-00001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fLocksWithSheet="0"/>
  </xdr:oneCellAnchor>
  <xdr:oneCellAnchor>
    <xdr:from>
      <xdr:col>0</xdr:col>
      <xdr:colOff>266700</xdr:colOff>
      <xdr:row>77</xdr:row>
      <xdr:rowOff>104775</xdr:rowOff>
    </xdr:from>
    <xdr:ext cx="3657600" cy="2190750"/>
    <xdr:graphicFrame macro="">
      <xdr:nvGraphicFramePr>
        <xdr:cNvPr id="20" name="Chart 19" title="Gráfico">
          <a:extLst>
            <a:ext uri="{FF2B5EF4-FFF2-40B4-BE49-F238E27FC236}">
              <a16:creationId xmlns:a16="http://schemas.microsoft.com/office/drawing/2014/main" id="{00000000-0008-0000-1000-00001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fLocksWithSheet="0"/>
  </xdr:oneCellAnchor>
  <xdr:oneCellAnchor>
    <xdr:from>
      <xdr:col>1</xdr:col>
      <xdr:colOff>3152775</xdr:colOff>
      <xdr:row>77</xdr:row>
      <xdr:rowOff>104775</xdr:rowOff>
    </xdr:from>
    <xdr:ext cx="3657600" cy="2190750"/>
    <xdr:graphicFrame macro="">
      <xdr:nvGraphicFramePr>
        <xdr:cNvPr id="21" name="Chart 20" title="Gráfico">
          <a:extLst>
            <a:ext uri="{FF2B5EF4-FFF2-40B4-BE49-F238E27FC236}">
              <a16:creationId xmlns:a16="http://schemas.microsoft.com/office/drawing/2014/main" id="{00000000-0008-0000-1000-00001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fLocksWithSheet="0"/>
  </xdr:oneCellAnchor>
  <xdr:oneCellAnchor>
    <xdr:from>
      <xdr:col>7</xdr:col>
      <xdr:colOff>152400</xdr:colOff>
      <xdr:row>77</xdr:row>
      <xdr:rowOff>104775</xdr:rowOff>
    </xdr:from>
    <xdr:ext cx="3657600" cy="2190750"/>
    <xdr:graphicFrame macro="">
      <xdr:nvGraphicFramePr>
        <xdr:cNvPr id="22" name="Chart 21" title="Gráfico">
          <a:extLst>
            <a:ext uri="{FF2B5EF4-FFF2-40B4-BE49-F238E27FC236}">
              <a16:creationId xmlns:a16="http://schemas.microsoft.com/office/drawing/2014/main" id="{00000000-0008-0000-1000-00001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fLocksWithSheet="0"/>
  </xdr:oneCellAnchor>
  <xdr:oneCellAnchor>
    <xdr:from>
      <xdr:col>0</xdr:col>
      <xdr:colOff>219075</xdr:colOff>
      <xdr:row>196</xdr:row>
      <xdr:rowOff>142875</xdr:rowOff>
    </xdr:from>
    <xdr:ext cx="5457825" cy="2981325"/>
    <xdr:graphicFrame macro="">
      <xdr:nvGraphicFramePr>
        <xdr:cNvPr id="23" name="Chart 22" title="Gráfico">
          <a:extLst>
            <a:ext uri="{FF2B5EF4-FFF2-40B4-BE49-F238E27FC236}">
              <a16:creationId xmlns:a16="http://schemas.microsoft.com/office/drawing/2014/main" id="{00000000-0008-0000-1000-00001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fLocksWithSheet="0"/>
  </xdr:oneCellAnchor>
  <xdr:oneCellAnchor>
    <xdr:from>
      <xdr:col>0</xdr:col>
      <xdr:colOff>219075</xdr:colOff>
      <xdr:row>225</xdr:row>
      <xdr:rowOff>76200</xdr:rowOff>
    </xdr:from>
    <xdr:ext cx="5457825" cy="2981325"/>
    <xdr:graphicFrame macro="">
      <xdr:nvGraphicFramePr>
        <xdr:cNvPr id="24" name="Chart 23" title="Gráfico">
          <a:extLst>
            <a:ext uri="{FF2B5EF4-FFF2-40B4-BE49-F238E27FC236}">
              <a16:creationId xmlns:a16="http://schemas.microsoft.com/office/drawing/2014/main" id="{00000000-0008-0000-1000-00001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fLocksWithSheet="0"/>
  </xdr:oneCellAnchor>
</xdr:wsDr>
</file>

<file path=xl/drawings/drawing4.xml><?xml version="1.0" encoding="utf-8"?>
<xdr:wsDr xmlns:xdr="http://schemas.openxmlformats.org/drawingml/2006/spreadsheetDrawing" xmlns:a="http://schemas.openxmlformats.org/drawingml/2006/main">
  <xdr:oneCellAnchor>
    <xdr:from>
      <xdr:col>0</xdr:col>
      <xdr:colOff>161925</xdr:colOff>
      <xdr:row>0</xdr:row>
      <xdr:rowOff>76200</xdr:rowOff>
    </xdr:from>
    <xdr:ext cx="847725" cy="714375"/>
    <xdr:pic>
      <xdr:nvPicPr>
        <xdr:cNvPr id="2" name="image4.png" title="Imagen">
          <a:extLst>
            <a:ext uri="{FF2B5EF4-FFF2-40B4-BE49-F238E27FC236}">
              <a16:creationId xmlns:a16="http://schemas.microsoft.com/office/drawing/2014/main" id="{00000000-0008-0000-1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0</xdr:col>
      <xdr:colOff>114300</xdr:colOff>
      <xdr:row>0</xdr:row>
      <xdr:rowOff>114300</xdr:rowOff>
    </xdr:from>
    <xdr:ext cx="876300" cy="742950"/>
    <xdr:pic>
      <xdr:nvPicPr>
        <xdr:cNvPr id="2" name="image4.png" title="Imagen">
          <a:extLst>
            <a:ext uri="{FF2B5EF4-FFF2-40B4-BE49-F238E27FC236}">
              <a16:creationId xmlns:a16="http://schemas.microsoft.com/office/drawing/2014/main" id="{00000000-0008-0000-1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8.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2" Type="http://schemas.openxmlformats.org/officeDocument/2006/relationships/hyperlink" Target="mailto:alexandermonte@misena.edu.co" TargetMode="External"/><Relationship Id="rId1" Type="http://schemas.openxmlformats.org/officeDocument/2006/relationships/hyperlink" Target="mailto:gacosta@sena.edu.co" TargetMode="Externa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hyperlink" Target="https://es.educaplay.com/recursos-educativos/15522673-wastewater_treatment.html" TargetMode="Externa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0.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5"/>
  </sheetPr>
  <dimension ref="A1:U1000"/>
  <sheetViews>
    <sheetView showGridLines="0" topLeftCell="AD1" workbookViewId="0">
      <selection activeCell="AS47" sqref="AS47"/>
    </sheetView>
  </sheetViews>
  <sheetFormatPr baseColWidth="10" defaultColWidth="14.3984375" defaultRowHeight="15" customHeight="1"/>
  <cols>
    <col min="1" max="13" width="11" customWidth="1"/>
    <col min="14" max="14" width="16.796875" customWidth="1"/>
    <col min="15" max="17" width="11" customWidth="1"/>
    <col min="18" max="21" width="10.796875" customWidth="1"/>
  </cols>
  <sheetData>
    <row r="1" spans="1:21" ht="15.75" customHeight="1">
      <c r="A1" s="1"/>
      <c r="B1" s="1"/>
      <c r="C1" s="1"/>
      <c r="D1" s="1"/>
      <c r="E1" s="1"/>
      <c r="F1" s="1"/>
      <c r="G1" s="1"/>
      <c r="H1" s="1"/>
      <c r="I1" s="1"/>
      <c r="J1" s="1"/>
      <c r="K1" s="1"/>
      <c r="L1" s="1"/>
      <c r="M1" s="1"/>
      <c r="N1" s="1"/>
      <c r="O1" s="1"/>
      <c r="P1" s="1"/>
      <c r="Q1" s="1"/>
      <c r="R1" s="1"/>
      <c r="S1" s="1"/>
      <c r="T1" s="1"/>
      <c r="U1" s="1"/>
    </row>
    <row r="2" spans="1:21" ht="15.75" customHeight="1">
      <c r="A2" s="1"/>
      <c r="B2" s="1"/>
      <c r="C2" s="1"/>
      <c r="D2" s="1"/>
      <c r="E2" s="1"/>
      <c r="F2" s="1"/>
      <c r="G2" s="1"/>
      <c r="H2" s="1"/>
      <c r="I2" s="1"/>
      <c r="J2" s="1"/>
      <c r="K2" s="1"/>
      <c r="L2" s="1"/>
      <c r="M2" s="1"/>
      <c r="N2" s="1"/>
      <c r="O2" s="1"/>
      <c r="P2" s="1"/>
      <c r="Q2" s="1"/>
      <c r="R2" s="1"/>
      <c r="S2" s="1"/>
      <c r="T2" s="1"/>
      <c r="U2" s="1"/>
    </row>
    <row r="3" spans="1:21" ht="15.75" customHeight="1">
      <c r="A3" s="1"/>
      <c r="B3" s="1"/>
      <c r="C3" s="1"/>
      <c r="D3" s="1"/>
      <c r="E3" s="1"/>
      <c r="F3" s="1"/>
      <c r="G3" s="1"/>
      <c r="H3" s="1"/>
      <c r="I3" s="1"/>
      <c r="J3" s="1"/>
      <c r="K3" s="1"/>
      <c r="L3" s="1"/>
      <c r="M3" s="1"/>
      <c r="N3" s="1"/>
      <c r="O3" s="1"/>
      <c r="P3" s="1"/>
      <c r="Q3" s="1"/>
      <c r="R3" s="1"/>
      <c r="S3" s="1"/>
      <c r="T3" s="1"/>
      <c r="U3" s="1"/>
    </row>
    <row r="4" spans="1:21" ht="15.75" customHeight="1">
      <c r="A4" s="1"/>
      <c r="B4" s="1"/>
      <c r="C4" s="1"/>
      <c r="D4" s="1"/>
      <c r="E4" s="1"/>
      <c r="F4" s="1"/>
      <c r="G4" s="1"/>
      <c r="H4" s="1"/>
      <c r="I4" s="1"/>
      <c r="J4" s="1"/>
      <c r="K4" s="1"/>
      <c r="L4" s="1"/>
      <c r="M4" s="1"/>
      <c r="N4" s="1"/>
      <c r="O4" s="1"/>
      <c r="P4" s="1"/>
      <c r="Q4" s="1"/>
      <c r="R4" s="1"/>
      <c r="S4" s="1"/>
      <c r="T4" s="1"/>
      <c r="U4" s="1"/>
    </row>
    <row r="5" spans="1:21" ht="15.75" customHeight="1">
      <c r="A5" s="1"/>
      <c r="B5" s="1"/>
      <c r="C5" s="1"/>
      <c r="D5" s="1"/>
      <c r="E5" s="1"/>
      <c r="F5" s="1"/>
      <c r="G5" s="1"/>
      <c r="H5" s="1"/>
      <c r="I5" s="1"/>
      <c r="J5" s="1"/>
      <c r="K5" s="1"/>
      <c r="L5" s="1"/>
      <c r="M5" s="1"/>
      <c r="N5" s="1"/>
      <c r="O5" s="1"/>
      <c r="P5" s="1"/>
      <c r="Q5" s="1"/>
      <c r="R5" s="1"/>
      <c r="S5" s="1"/>
      <c r="T5" s="1"/>
      <c r="U5" s="1"/>
    </row>
    <row r="6" spans="1:21" ht="15.75" customHeight="1">
      <c r="A6" s="1"/>
      <c r="B6" s="1"/>
      <c r="C6" s="1"/>
      <c r="D6" s="1"/>
      <c r="E6" s="1"/>
      <c r="F6" s="1"/>
      <c r="G6" s="1"/>
      <c r="H6" s="1"/>
      <c r="I6" s="1"/>
      <c r="J6" s="1"/>
      <c r="K6" s="1"/>
      <c r="L6" s="1"/>
      <c r="M6" s="1"/>
      <c r="N6" s="1"/>
      <c r="O6" s="1"/>
      <c r="P6" s="1"/>
      <c r="Q6" s="1"/>
      <c r="R6" s="1"/>
      <c r="S6" s="1"/>
      <c r="T6" s="1"/>
      <c r="U6" s="1"/>
    </row>
    <row r="7" spans="1:21" ht="15.75" customHeight="1">
      <c r="A7" s="1"/>
      <c r="B7" s="1"/>
      <c r="C7" s="1"/>
      <c r="D7" s="1"/>
      <c r="E7" s="1"/>
      <c r="F7" s="1"/>
      <c r="G7" s="1"/>
      <c r="H7" s="1"/>
      <c r="I7" s="1"/>
      <c r="J7" s="1"/>
      <c r="K7" s="1"/>
      <c r="L7" s="1"/>
      <c r="M7" s="1"/>
      <c r="N7" s="1"/>
      <c r="O7" s="1"/>
      <c r="P7" s="1"/>
      <c r="Q7" s="1"/>
      <c r="R7" s="1"/>
      <c r="S7" s="1"/>
      <c r="T7" s="1"/>
      <c r="U7" s="1"/>
    </row>
    <row r="8" spans="1:21" ht="15.75" customHeight="1">
      <c r="A8" s="1"/>
      <c r="B8" s="1"/>
      <c r="C8" s="1"/>
      <c r="D8" s="1"/>
      <c r="E8" s="1"/>
      <c r="F8" s="1"/>
      <c r="G8" s="1"/>
      <c r="H8" s="1"/>
      <c r="I8" s="1"/>
      <c r="J8" s="1"/>
      <c r="K8" s="1"/>
      <c r="L8" s="1"/>
      <c r="M8" s="1"/>
      <c r="N8" s="1"/>
      <c r="O8" s="1"/>
      <c r="P8" s="1"/>
      <c r="Q8" s="1"/>
      <c r="R8" s="1"/>
      <c r="S8" s="1"/>
      <c r="T8" s="1"/>
      <c r="U8" s="1"/>
    </row>
    <row r="9" spans="1:21" ht="15.75" customHeight="1">
      <c r="A9" s="1"/>
      <c r="B9" s="1"/>
      <c r="C9" s="1"/>
      <c r="D9" s="1"/>
      <c r="E9" s="1"/>
      <c r="F9" s="1"/>
      <c r="G9" s="1"/>
      <c r="H9" s="1"/>
      <c r="I9" s="1"/>
      <c r="J9" s="1"/>
      <c r="K9" s="1"/>
      <c r="L9" s="1"/>
      <c r="M9" s="1"/>
      <c r="N9" s="1"/>
      <c r="O9" s="1"/>
      <c r="P9" s="1"/>
      <c r="Q9" s="1"/>
      <c r="R9" s="1"/>
      <c r="S9" s="1"/>
      <c r="T9" s="1"/>
      <c r="U9" s="1"/>
    </row>
    <row r="10" spans="1:21" ht="15.75" customHeight="1">
      <c r="A10" s="1"/>
      <c r="B10" s="1"/>
      <c r="C10" s="1"/>
      <c r="D10" s="1"/>
      <c r="E10" s="1"/>
      <c r="F10" s="1"/>
      <c r="G10" s="1"/>
      <c r="H10" s="1"/>
      <c r="I10" s="1"/>
      <c r="J10" s="1"/>
      <c r="K10" s="1"/>
      <c r="L10" s="1"/>
      <c r="M10" s="1"/>
      <c r="N10" s="1"/>
      <c r="O10" s="1"/>
      <c r="P10" s="1"/>
      <c r="Q10" s="1"/>
      <c r="R10" s="1"/>
      <c r="S10" s="1"/>
      <c r="T10" s="1"/>
      <c r="U10" s="1"/>
    </row>
    <row r="11" spans="1:21" ht="15.75" customHeight="1">
      <c r="A11" s="1"/>
      <c r="B11" s="1"/>
      <c r="C11" s="1"/>
      <c r="D11" s="1"/>
      <c r="E11" s="1"/>
      <c r="F11" s="1"/>
      <c r="G11" s="1"/>
      <c r="H11" s="1"/>
      <c r="I11" s="1"/>
      <c r="J11" s="1"/>
      <c r="K11" s="1"/>
      <c r="L11" s="1"/>
      <c r="M11" s="1"/>
      <c r="N11" s="1"/>
      <c r="O11" s="1"/>
      <c r="P11" s="1"/>
      <c r="Q11" s="1"/>
      <c r="R11" s="1"/>
      <c r="S11" s="1"/>
      <c r="T11" s="1"/>
      <c r="U11" s="1"/>
    </row>
    <row r="12" spans="1:21" ht="15.75" customHeight="1">
      <c r="A12" s="1"/>
      <c r="B12" s="1"/>
      <c r="C12" s="1"/>
      <c r="D12" s="1"/>
      <c r="E12" s="1"/>
      <c r="F12" s="1"/>
      <c r="G12" s="1"/>
      <c r="H12" s="1"/>
      <c r="I12" s="1"/>
      <c r="J12" s="1"/>
      <c r="K12" s="1"/>
      <c r="L12" s="1"/>
      <c r="M12" s="1"/>
      <c r="N12" s="1"/>
      <c r="O12" s="1"/>
      <c r="P12" s="1"/>
      <c r="Q12" s="1"/>
      <c r="R12" s="1"/>
      <c r="S12" s="1"/>
      <c r="T12" s="1"/>
      <c r="U12" s="1"/>
    </row>
    <row r="13" spans="1:21" ht="15.75" customHeight="1">
      <c r="A13" s="1"/>
      <c r="B13" s="1"/>
      <c r="C13" s="1"/>
      <c r="D13" s="1"/>
      <c r="E13" s="1"/>
      <c r="F13" s="1"/>
      <c r="G13" s="1"/>
      <c r="H13" s="1"/>
      <c r="I13" s="1"/>
      <c r="J13" s="1"/>
      <c r="K13" s="1"/>
      <c r="L13" s="1"/>
      <c r="M13" s="1"/>
      <c r="N13" s="1"/>
      <c r="O13" s="1"/>
      <c r="P13" s="1"/>
      <c r="Q13" s="1"/>
      <c r="R13" s="1"/>
      <c r="S13" s="1"/>
      <c r="T13" s="1"/>
      <c r="U13" s="1"/>
    </row>
    <row r="14" spans="1:21" ht="15.75" customHeight="1">
      <c r="A14" s="1"/>
      <c r="B14" s="1"/>
      <c r="C14" s="1"/>
      <c r="D14" s="1"/>
      <c r="E14" s="1"/>
      <c r="F14" s="1"/>
      <c r="G14" s="1"/>
      <c r="H14" s="1"/>
      <c r="I14" s="1"/>
      <c r="J14" s="1"/>
      <c r="K14" s="1"/>
      <c r="L14" s="1"/>
      <c r="M14" s="1"/>
      <c r="N14" s="1"/>
      <c r="O14" s="1"/>
      <c r="P14" s="1"/>
      <c r="Q14" s="1"/>
      <c r="R14" s="1"/>
      <c r="S14" s="1"/>
      <c r="T14" s="1"/>
      <c r="U14" s="1"/>
    </row>
    <row r="15" spans="1:21" ht="15.75" customHeight="1">
      <c r="A15" s="1"/>
      <c r="B15" s="1"/>
      <c r="C15" s="1"/>
      <c r="D15" s="1"/>
      <c r="E15" s="1"/>
      <c r="F15" s="1"/>
      <c r="G15" s="1"/>
      <c r="H15" s="1"/>
      <c r="I15" s="1"/>
      <c r="J15" s="1"/>
      <c r="K15" s="1"/>
      <c r="L15" s="1"/>
      <c r="M15" s="1"/>
      <c r="N15" s="1"/>
      <c r="O15" s="1"/>
      <c r="P15" s="1"/>
      <c r="Q15" s="1"/>
      <c r="R15" s="1"/>
      <c r="S15" s="1"/>
      <c r="T15" s="1"/>
      <c r="U15" s="1"/>
    </row>
    <row r="16" spans="1:21" ht="15.75" customHeight="1">
      <c r="A16" s="1"/>
      <c r="B16" s="1"/>
      <c r="C16" s="1"/>
      <c r="D16" s="1"/>
      <c r="E16" s="1"/>
      <c r="F16" s="1"/>
      <c r="G16" s="1"/>
      <c r="H16" s="1"/>
      <c r="I16" s="1"/>
      <c r="J16" s="1"/>
      <c r="K16" s="1"/>
      <c r="L16" s="1"/>
      <c r="M16" s="1"/>
      <c r="N16" s="1"/>
      <c r="O16" s="1"/>
      <c r="P16" s="1"/>
      <c r="Q16" s="1"/>
      <c r="R16" s="1"/>
      <c r="S16" s="1"/>
      <c r="T16" s="1"/>
      <c r="U16" s="1"/>
    </row>
    <row r="17" spans="1:21" ht="15.75" customHeight="1">
      <c r="A17" s="1"/>
      <c r="B17" s="1"/>
      <c r="C17" s="1"/>
      <c r="D17" s="1"/>
      <c r="E17" s="1"/>
      <c r="F17" s="1"/>
      <c r="G17" s="1"/>
      <c r="H17" s="1"/>
      <c r="I17" s="1"/>
      <c r="J17" s="1"/>
      <c r="K17" s="1"/>
      <c r="L17" s="1"/>
      <c r="M17" s="1"/>
      <c r="N17" s="1"/>
      <c r="O17" s="1"/>
      <c r="P17" s="1"/>
      <c r="Q17" s="2"/>
      <c r="R17" s="1"/>
      <c r="S17" s="1"/>
      <c r="T17" s="1"/>
      <c r="U17" s="1"/>
    </row>
    <row r="18" spans="1:21" ht="15.75" customHeight="1">
      <c r="A18" s="1"/>
      <c r="B18" s="1"/>
      <c r="C18" s="1"/>
      <c r="D18" s="1"/>
      <c r="E18" s="1"/>
      <c r="F18" s="1"/>
      <c r="G18" s="1"/>
      <c r="H18" s="1"/>
      <c r="I18" s="1"/>
      <c r="J18" s="1"/>
      <c r="K18" s="1"/>
      <c r="L18" s="1"/>
      <c r="M18" s="1"/>
      <c r="N18" s="1"/>
      <c r="O18" s="1"/>
      <c r="P18" s="1"/>
      <c r="Q18" s="1"/>
      <c r="R18" s="1"/>
      <c r="S18" s="1"/>
      <c r="T18" s="1"/>
      <c r="U18" s="1"/>
    </row>
    <row r="19" spans="1:21" ht="15.75" customHeight="1">
      <c r="A19" s="1"/>
      <c r="B19" s="1"/>
      <c r="C19" s="1"/>
      <c r="D19" s="1"/>
      <c r="E19" s="1"/>
      <c r="F19" s="1"/>
      <c r="G19" s="1"/>
      <c r="H19" s="1"/>
      <c r="I19" s="1"/>
      <c r="J19" s="1"/>
      <c r="K19" s="1"/>
      <c r="L19" s="1"/>
      <c r="M19" s="1"/>
      <c r="N19" s="1"/>
      <c r="O19" s="1"/>
      <c r="P19" s="1"/>
      <c r="Q19" s="1"/>
      <c r="R19" s="1"/>
      <c r="S19" s="1"/>
      <c r="T19" s="1"/>
      <c r="U19" s="1"/>
    </row>
    <row r="20" spans="1:21" ht="15.75" customHeight="1">
      <c r="A20" s="1"/>
      <c r="B20" s="1"/>
      <c r="C20" s="1"/>
      <c r="D20" s="1"/>
      <c r="E20" s="1"/>
      <c r="F20" s="1"/>
      <c r="G20" s="1"/>
      <c r="H20" s="1"/>
      <c r="I20" s="1"/>
      <c r="J20" s="1"/>
      <c r="K20" s="1"/>
      <c r="L20" s="1"/>
      <c r="M20" s="1"/>
      <c r="N20" s="1"/>
      <c r="O20" s="1"/>
      <c r="P20" s="1"/>
      <c r="Q20" s="1"/>
      <c r="R20" s="1"/>
      <c r="S20" s="1"/>
      <c r="T20" s="1"/>
      <c r="U20" s="1"/>
    </row>
    <row r="21" spans="1:21" ht="15.75" customHeight="1">
      <c r="A21" s="1"/>
      <c r="B21" s="1"/>
      <c r="C21" s="1"/>
      <c r="D21" s="1"/>
      <c r="E21" s="1"/>
      <c r="F21" s="1"/>
      <c r="G21" s="1"/>
      <c r="H21" s="1"/>
      <c r="I21" s="1"/>
      <c r="J21" s="1"/>
      <c r="K21" s="1"/>
      <c r="L21" s="1"/>
      <c r="M21" s="1"/>
      <c r="N21" s="1"/>
      <c r="O21" s="1"/>
      <c r="P21" s="1"/>
      <c r="Q21" s="1"/>
      <c r="R21" s="1"/>
      <c r="S21" s="1"/>
      <c r="T21" s="1"/>
      <c r="U21" s="1"/>
    </row>
    <row r="22" spans="1:21" ht="15.75" customHeight="1">
      <c r="A22" s="1"/>
      <c r="B22" s="1"/>
      <c r="C22" s="1"/>
      <c r="D22" s="1"/>
      <c r="E22" s="1"/>
      <c r="F22" s="1"/>
      <c r="G22" s="1"/>
      <c r="H22" s="1"/>
      <c r="I22" s="1"/>
      <c r="J22" s="1"/>
      <c r="K22" s="1"/>
      <c r="L22" s="1"/>
      <c r="M22" s="1"/>
      <c r="N22" s="1"/>
      <c r="O22" s="1"/>
      <c r="P22" s="1"/>
      <c r="Q22" s="1"/>
      <c r="R22" s="1"/>
      <c r="S22" s="1"/>
      <c r="T22" s="1"/>
      <c r="U22" s="1"/>
    </row>
    <row r="23" spans="1:21" ht="15.75" customHeight="1">
      <c r="A23" s="1"/>
      <c r="B23" s="1"/>
      <c r="C23" s="1"/>
      <c r="D23" s="1"/>
      <c r="E23" s="1"/>
      <c r="F23" s="1"/>
      <c r="G23" s="1"/>
      <c r="H23" s="1"/>
      <c r="I23" s="1"/>
      <c r="J23" s="1"/>
      <c r="K23" s="1"/>
      <c r="L23" s="1"/>
      <c r="M23" s="1"/>
      <c r="N23" s="1"/>
      <c r="O23" s="1"/>
      <c r="P23" s="1"/>
      <c r="Q23" s="1"/>
      <c r="R23" s="1"/>
      <c r="S23" s="1"/>
      <c r="T23" s="1"/>
      <c r="U23" s="1"/>
    </row>
    <row r="24" spans="1:21" ht="15.75" customHeight="1">
      <c r="A24" s="1"/>
      <c r="B24" s="1"/>
      <c r="C24" s="1"/>
      <c r="D24" s="1"/>
      <c r="E24" s="1"/>
      <c r="F24" s="1"/>
      <c r="G24" s="1"/>
      <c r="H24" s="1"/>
      <c r="I24" s="1"/>
      <c r="J24" s="1"/>
      <c r="K24" s="1"/>
      <c r="L24" s="1"/>
      <c r="M24" s="1"/>
      <c r="N24" s="1"/>
      <c r="O24" s="1"/>
      <c r="P24" s="1"/>
      <c r="Q24" s="1"/>
      <c r="R24" s="1"/>
      <c r="S24" s="1"/>
      <c r="T24" s="1"/>
      <c r="U24" s="1"/>
    </row>
    <row r="25" spans="1:21" ht="15.75" customHeight="1">
      <c r="A25" s="1"/>
      <c r="B25" s="1"/>
      <c r="C25" s="1"/>
      <c r="D25" s="1"/>
      <c r="E25" s="1"/>
      <c r="F25" s="1"/>
      <c r="G25" s="1"/>
      <c r="H25" s="1"/>
      <c r="I25" s="1"/>
      <c r="J25" s="1"/>
      <c r="K25" s="1"/>
      <c r="L25" s="1"/>
      <c r="M25" s="1"/>
      <c r="N25" s="1"/>
      <c r="O25" s="1"/>
      <c r="P25" s="1"/>
      <c r="Q25" s="1"/>
      <c r="R25" s="1"/>
      <c r="S25" s="1"/>
      <c r="T25" s="1"/>
      <c r="U25" s="1"/>
    </row>
    <row r="26" spans="1:21" ht="15.75" customHeight="1">
      <c r="A26" s="1"/>
      <c r="B26" s="1"/>
      <c r="C26" s="1"/>
      <c r="D26" s="1"/>
      <c r="E26" s="1"/>
      <c r="F26" s="1"/>
      <c r="G26" s="1"/>
      <c r="H26" s="1"/>
      <c r="I26" s="1"/>
      <c r="J26" s="1"/>
      <c r="K26" s="1"/>
      <c r="L26" s="1"/>
      <c r="M26" s="1"/>
      <c r="N26" s="1"/>
      <c r="O26" s="1"/>
      <c r="P26" s="1"/>
      <c r="Q26" s="1"/>
      <c r="R26" s="1"/>
      <c r="S26" s="1"/>
      <c r="T26" s="1"/>
      <c r="U26" s="1"/>
    </row>
    <row r="27" spans="1:21" ht="15.75" customHeight="1">
      <c r="A27" s="1"/>
      <c r="B27" s="1"/>
      <c r="C27" s="1"/>
      <c r="D27" s="1"/>
      <c r="E27" s="1"/>
      <c r="F27" s="1"/>
      <c r="G27" s="1"/>
      <c r="H27" s="1"/>
      <c r="I27" s="1"/>
      <c r="J27" s="1"/>
      <c r="K27" s="1"/>
      <c r="L27" s="1"/>
      <c r="M27" s="1"/>
      <c r="N27" s="1"/>
      <c r="O27" s="1"/>
      <c r="P27" s="1"/>
      <c r="Q27" s="1"/>
      <c r="R27" s="1"/>
      <c r="S27" s="1"/>
      <c r="T27" s="1"/>
      <c r="U27" s="1"/>
    </row>
    <row r="28" spans="1:21" ht="15.75" customHeight="1">
      <c r="A28" s="1"/>
      <c r="B28" s="1"/>
      <c r="C28" s="1"/>
      <c r="D28" s="1"/>
      <c r="E28" s="1"/>
      <c r="F28" s="1"/>
      <c r="G28" s="1"/>
      <c r="H28" s="1"/>
      <c r="I28" s="1"/>
      <c r="J28" s="1"/>
      <c r="K28" s="1"/>
      <c r="L28" s="1"/>
      <c r="M28" s="1"/>
      <c r="N28" s="1"/>
      <c r="O28" s="1"/>
      <c r="P28" s="1"/>
      <c r="Q28" s="1"/>
      <c r="R28" s="1"/>
      <c r="S28" s="1"/>
      <c r="T28" s="1"/>
      <c r="U28" s="1"/>
    </row>
    <row r="29" spans="1:21" ht="15.75" customHeight="1">
      <c r="A29" s="1"/>
      <c r="B29" s="1"/>
      <c r="C29" s="1"/>
      <c r="D29" s="1"/>
      <c r="E29" s="1"/>
      <c r="F29" s="1"/>
      <c r="G29" s="1"/>
      <c r="H29" s="1"/>
      <c r="I29" s="1"/>
      <c r="J29" s="1"/>
      <c r="K29" s="1"/>
      <c r="L29" s="1"/>
      <c r="M29" s="1"/>
      <c r="N29" s="1"/>
      <c r="O29" s="1"/>
      <c r="P29" s="1"/>
      <c r="Q29" s="1"/>
      <c r="R29" s="1"/>
      <c r="S29" s="1"/>
      <c r="T29" s="1"/>
      <c r="U29" s="1"/>
    </row>
    <row r="30" spans="1:21" ht="15.75" customHeight="1">
      <c r="A30" s="1"/>
      <c r="B30" s="1"/>
      <c r="C30" s="1"/>
      <c r="D30" s="1"/>
      <c r="E30" s="1"/>
      <c r="F30" s="1"/>
      <c r="G30" s="1"/>
      <c r="H30" s="1"/>
      <c r="I30" s="1"/>
      <c r="J30" s="1"/>
      <c r="K30" s="1"/>
      <c r="L30" s="1"/>
      <c r="M30" s="1"/>
      <c r="N30" s="1"/>
      <c r="O30" s="1"/>
      <c r="P30" s="1"/>
      <c r="Q30" s="1"/>
      <c r="R30" s="1"/>
      <c r="S30" s="1"/>
      <c r="T30" s="1"/>
      <c r="U30" s="1"/>
    </row>
    <row r="31" spans="1:21" ht="15.75" customHeight="1">
      <c r="A31" s="1"/>
      <c r="B31" s="1"/>
      <c r="C31" s="1"/>
      <c r="D31" s="1"/>
      <c r="E31" s="1"/>
      <c r="F31" s="1"/>
      <c r="G31" s="1"/>
      <c r="H31" s="1"/>
      <c r="I31" s="1"/>
      <c r="J31" s="1"/>
      <c r="K31" s="1"/>
      <c r="L31" s="1"/>
      <c r="M31" s="1"/>
      <c r="N31" s="1"/>
      <c r="O31" s="1"/>
      <c r="P31" s="1"/>
      <c r="Q31" s="1"/>
      <c r="R31" s="1"/>
      <c r="S31" s="1"/>
      <c r="T31" s="1"/>
      <c r="U31" s="1"/>
    </row>
    <row r="32" spans="1:21" ht="15.75" customHeight="1">
      <c r="A32" s="1"/>
      <c r="B32" s="1"/>
      <c r="C32" s="1"/>
      <c r="D32" s="1"/>
      <c r="E32" s="1"/>
      <c r="F32" s="1"/>
      <c r="G32" s="1"/>
      <c r="H32" s="1"/>
      <c r="I32" s="1"/>
      <c r="J32" s="1"/>
      <c r="K32" s="1"/>
      <c r="L32" s="1"/>
      <c r="M32" s="1"/>
      <c r="N32" s="1"/>
      <c r="O32" s="1"/>
      <c r="P32" s="1"/>
      <c r="Q32" s="1"/>
      <c r="R32" s="1"/>
      <c r="S32" s="1"/>
      <c r="T32" s="1"/>
      <c r="U32" s="1"/>
    </row>
    <row r="33" spans="1:21" ht="15.75" customHeight="1">
      <c r="A33" s="1"/>
      <c r="B33" s="1"/>
      <c r="C33" s="1"/>
      <c r="D33" s="1"/>
      <c r="E33" s="1"/>
      <c r="F33" s="1"/>
      <c r="G33" s="1"/>
      <c r="H33" s="1"/>
      <c r="I33" s="1"/>
      <c r="J33" s="1"/>
      <c r="K33" s="1"/>
      <c r="L33" s="1"/>
      <c r="M33" s="1"/>
      <c r="N33" s="1"/>
      <c r="O33" s="1"/>
      <c r="P33" s="1"/>
      <c r="Q33" s="1"/>
      <c r="R33" s="1"/>
      <c r="S33" s="1"/>
      <c r="T33" s="1"/>
      <c r="U33" s="1"/>
    </row>
    <row r="34" spans="1:21" ht="15.75" customHeight="1">
      <c r="A34" s="1"/>
      <c r="B34" s="1"/>
      <c r="C34" s="1"/>
      <c r="D34" s="1"/>
      <c r="E34" s="1"/>
      <c r="F34" s="1"/>
      <c r="G34" s="1"/>
      <c r="H34" s="1"/>
      <c r="I34" s="1"/>
      <c r="J34" s="1"/>
      <c r="K34" s="1"/>
      <c r="L34" s="1"/>
      <c r="M34" s="1"/>
      <c r="N34" s="1"/>
      <c r="O34" s="1"/>
      <c r="P34" s="1"/>
      <c r="Q34" s="1"/>
      <c r="R34" s="1"/>
      <c r="S34" s="1"/>
      <c r="T34" s="1"/>
      <c r="U34" s="1"/>
    </row>
    <row r="35" spans="1:21" ht="15.75" customHeight="1">
      <c r="A35" s="1"/>
      <c r="B35" s="1"/>
      <c r="C35" s="1"/>
      <c r="D35" s="1"/>
      <c r="E35" s="1"/>
      <c r="F35" s="1"/>
      <c r="G35" s="1"/>
      <c r="H35" s="1"/>
      <c r="I35" s="1"/>
      <c r="J35" s="1"/>
      <c r="K35" s="1"/>
      <c r="L35" s="1"/>
      <c r="M35" s="1"/>
      <c r="N35" s="1"/>
      <c r="O35" s="1"/>
      <c r="P35" s="1"/>
      <c r="Q35" s="1"/>
      <c r="R35" s="1"/>
      <c r="S35" s="1"/>
      <c r="T35" s="1"/>
      <c r="U35" s="1"/>
    </row>
    <row r="36" spans="1:21" ht="15.75" customHeight="1">
      <c r="A36" s="1"/>
      <c r="B36" s="1"/>
      <c r="C36" s="1"/>
      <c r="D36" s="1"/>
      <c r="E36" s="1"/>
      <c r="F36" s="1"/>
      <c r="G36" s="1"/>
      <c r="H36" s="1"/>
      <c r="I36" s="1"/>
      <c r="J36" s="1"/>
      <c r="K36" s="1"/>
      <c r="L36" s="1"/>
      <c r="M36" s="1"/>
      <c r="N36" s="1"/>
      <c r="O36" s="1"/>
      <c r="P36" s="1"/>
      <c r="Q36" s="1"/>
      <c r="R36" s="1"/>
      <c r="S36" s="1"/>
      <c r="T36" s="1"/>
      <c r="U36" s="1"/>
    </row>
    <row r="37" spans="1:21" ht="15.75" customHeight="1">
      <c r="A37" s="1"/>
      <c r="B37" s="1"/>
      <c r="C37" s="1"/>
      <c r="D37" s="1"/>
      <c r="E37" s="1"/>
      <c r="F37" s="1"/>
      <c r="G37" s="1"/>
      <c r="H37" s="1"/>
      <c r="I37" s="1"/>
      <c r="J37" s="1"/>
      <c r="K37" s="1"/>
      <c r="L37" s="1"/>
      <c r="M37" s="1"/>
      <c r="N37" s="1"/>
      <c r="O37" s="1"/>
      <c r="P37" s="1"/>
      <c r="Q37" s="1"/>
      <c r="R37" s="1"/>
      <c r="S37" s="1"/>
      <c r="T37" s="1"/>
      <c r="U37" s="1"/>
    </row>
    <row r="38" spans="1:21" ht="15.75" customHeight="1">
      <c r="A38" s="1"/>
      <c r="B38" s="1"/>
      <c r="C38" s="1"/>
      <c r="D38" s="1"/>
      <c r="E38" s="1"/>
      <c r="F38" s="1"/>
      <c r="G38" s="1"/>
      <c r="H38" s="1"/>
      <c r="I38" s="1"/>
      <c r="J38" s="1"/>
      <c r="K38" s="1"/>
      <c r="L38" s="1"/>
      <c r="M38" s="1"/>
      <c r="N38" s="1"/>
      <c r="O38" s="1"/>
      <c r="P38" s="1"/>
      <c r="Q38" s="1"/>
      <c r="R38" s="1"/>
      <c r="S38" s="1"/>
      <c r="T38" s="1"/>
      <c r="U38" s="1"/>
    </row>
    <row r="39" spans="1:21" ht="15.75" customHeight="1">
      <c r="A39" s="1"/>
      <c r="B39" s="1"/>
      <c r="C39" s="1"/>
      <c r="D39" s="1"/>
      <c r="E39" s="1"/>
      <c r="F39" s="1"/>
      <c r="G39" s="1"/>
      <c r="H39" s="1"/>
      <c r="I39" s="1"/>
      <c r="J39" s="1"/>
      <c r="K39" s="1"/>
      <c r="L39" s="1"/>
      <c r="M39" s="1"/>
      <c r="N39" s="1"/>
      <c r="O39" s="1"/>
      <c r="P39" s="1"/>
      <c r="Q39" s="1"/>
      <c r="R39" s="1"/>
      <c r="S39" s="1"/>
      <c r="T39" s="1"/>
      <c r="U39" s="1"/>
    </row>
    <row r="40" spans="1:21" ht="15.75" customHeight="1">
      <c r="A40" s="1"/>
      <c r="B40" s="1"/>
      <c r="C40" s="1"/>
      <c r="D40" s="1"/>
      <c r="E40" s="1"/>
      <c r="F40" s="1"/>
      <c r="G40" s="1"/>
      <c r="H40" s="1"/>
      <c r="I40" s="1"/>
      <c r="J40" s="1"/>
      <c r="K40" s="1"/>
      <c r="L40" s="1"/>
      <c r="M40" s="1"/>
      <c r="N40" s="1"/>
      <c r="O40" s="1"/>
      <c r="P40" s="1"/>
      <c r="Q40" s="1"/>
      <c r="R40" s="1"/>
      <c r="S40" s="1"/>
      <c r="T40" s="1"/>
      <c r="U40" s="1"/>
    </row>
    <row r="41" spans="1:21" ht="15.75" customHeight="1">
      <c r="A41" s="1"/>
      <c r="B41" s="1"/>
      <c r="C41" s="1"/>
      <c r="D41" s="1"/>
      <c r="E41" s="1"/>
      <c r="F41" s="1"/>
      <c r="G41" s="1"/>
      <c r="H41" s="1"/>
      <c r="I41" s="1"/>
      <c r="J41" s="1"/>
      <c r="K41" s="1"/>
      <c r="L41" s="1"/>
      <c r="M41" s="1"/>
      <c r="N41" s="1"/>
      <c r="O41" s="1"/>
      <c r="P41" s="1"/>
      <c r="Q41" s="1"/>
      <c r="R41" s="1"/>
      <c r="S41" s="1"/>
      <c r="T41" s="1"/>
      <c r="U41" s="1"/>
    </row>
    <row r="42" spans="1:21" ht="15.75" customHeight="1">
      <c r="A42" s="1"/>
      <c r="B42" s="1"/>
      <c r="C42" s="1"/>
      <c r="D42" s="1"/>
      <c r="E42" s="1"/>
      <c r="F42" s="1"/>
      <c r="G42" s="1"/>
      <c r="H42" s="1"/>
      <c r="I42" s="1"/>
      <c r="J42" s="1"/>
      <c r="K42" s="1"/>
      <c r="L42" s="1"/>
      <c r="M42" s="1"/>
      <c r="N42" s="1"/>
      <c r="O42" s="1"/>
      <c r="P42" s="1"/>
      <c r="Q42" s="1"/>
      <c r="R42" s="1"/>
      <c r="S42" s="1"/>
      <c r="T42" s="1"/>
      <c r="U42" s="1"/>
    </row>
    <row r="43" spans="1:21" ht="15.75" customHeight="1">
      <c r="A43" s="1"/>
      <c r="B43" s="1"/>
      <c r="C43" s="1"/>
      <c r="D43" s="1"/>
      <c r="E43" s="1"/>
      <c r="F43" s="1"/>
      <c r="G43" s="1"/>
      <c r="H43" s="1"/>
      <c r="I43" s="1"/>
      <c r="J43" s="1"/>
      <c r="K43" s="1"/>
      <c r="L43" s="1"/>
      <c r="M43" s="1"/>
      <c r="N43" s="1"/>
      <c r="O43" s="1"/>
      <c r="P43" s="1"/>
      <c r="Q43" s="1"/>
      <c r="R43" s="1"/>
      <c r="S43" s="1"/>
      <c r="T43" s="1"/>
      <c r="U43" s="1"/>
    </row>
    <row r="44" spans="1:21" ht="15.75" customHeight="1">
      <c r="A44" s="1"/>
      <c r="B44" s="1"/>
      <c r="C44" s="1"/>
      <c r="D44" s="1"/>
      <c r="E44" s="1"/>
      <c r="F44" s="1"/>
      <c r="G44" s="1"/>
      <c r="H44" s="1"/>
      <c r="I44" s="1"/>
      <c r="J44" s="1"/>
      <c r="K44" s="1"/>
      <c r="L44" s="1"/>
      <c r="M44" s="1"/>
      <c r="N44" s="1"/>
      <c r="O44" s="1"/>
      <c r="P44" s="1"/>
      <c r="Q44" s="1"/>
      <c r="R44" s="1"/>
      <c r="S44" s="1"/>
      <c r="T44" s="1"/>
      <c r="U44" s="1"/>
    </row>
    <row r="45" spans="1:21" ht="15.75" customHeight="1">
      <c r="A45" s="1"/>
      <c r="B45" s="1"/>
      <c r="C45" s="1"/>
      <c r="D45" s="1"/>
      <c r="E45" s="1"/>
      <c r="F45" s="1"/>
      <c r="G45" s="1"/>
      <c r="H45" s="1"/>
      <c r="I45" s="1"/>
      <c r="J45" s="1"/>
      <c r="K45" s="1"/>
      <c r="L45" s="1"/>
      <c r="M45" s="1"/>
      <c r="N45" s="1"/>
      <c r="O45" s="1"/>
      <c r="P45" s="1"/>
      <c r="Q45" s="1"/>
      <c r="R45" s="1"/>
      <c r="S45" s="1"/>
      <c r="T45" s="1"/>
      <c r="U45" s="1"/>
    </row>
    <row r="46" spans="1:21" ht="15.75" customHeight="1">
      <c r="A46" s="1"/>
      <c r="B46" s="1"/>
      <c r="C46" s="1"/>
      <c r="D46" s="1"/>
      <c r="E46" s="1"/>
      <c r="F46" s="1"/>
      <c r="G46" s="1"/>
      <c r="H46" s="1"/>
      <c r="I46" s="1"/>
      <c r="J46" s="1"/>
      <c r="K46" s="1"/>
      <c r="L46" s="1"/>
      <c r="M46" s="1"/>
      <c r="N46" s="1"/>
      <c r="O46" s="1"/>
      <c r="P46" s="1"/>
      <c r="Q46" s="1"/>
      <c r="R46" s="1"/>
      <c r="S46" s="1"/>
      <c r="T46" s="1"/>
      <c r="U46" s="1"/>
    </row>
    <row r="47" spans="1:21" ht="15.75" customHeight="1">
      <c r="A47" s="1"/>
      <c r="B47" s="1"/>
      <c r="C47" s="1"/>
      <c r="D47" s="1"/>
      <c r="E47" s="1"/>
      <c r="F47" s="1"/>
      <c r="G47" s="1"/>
      <c r="H47" s="1"/>
      <c r="I47" s="1"/>
      <c r="J47" s="1"/>
      <c r="K47" s="1"/>
      <c r="L47" s="1"/>
      <c r="M47" s="1"/>
      <c r="N47" s="1"/>
      <c r="O47" s="1"/>
      <c r="P47" s="1"/>
      <c r="Q47" s="1"/>
      <c r="R47" s="1"/>
      <c r="S47" s="1"/>
      <c r="T47" s="1"/>
      <c r="U47" s="1"/>
    </row>
    <row r="48" spans="1:21" ht="15.75" customHeight="1">
      <c r="A48" s="1"/>
      <c r="B48" s="1"/>
      <c r="C48" s="1"/>
      <c r="D48" s="1"/>
      <c r="E48" s="1"/>
      <c r="F48" s="1"/>
      <c r="G48" s="1"/>
      <c r="H48" s="1"/>
      <c r="I48" s="1"/>
      <c r="J48" s="1"/>
      <c r="K48" s="1"/>
      <c r="L48" s="1"/>
      <c r="M48" s="1"/>
      <c r="N48" s="1"/>
      <c r="O48" s="1"/>
      <c r="P48" s="1"/>
      <c r="Q48" s="1"/>
      <c r="R48" s="1"/>
      <c r="S48" s="1"/>
      <c r="T48" s="1"/>
      <c r="U48" s="1"/>
    </row>
    <row r="49" spans="1:21" ht="15.75" customHeight="1">
      <c r="A49" s="1"/>
      <c r="B49" s="1"/>
      <c r="C49" s="1"/>
      <c r="D49" s="1"/>
      <c r="E49" s="1"/>
      <c r="F49" s="1"/>
      <c r="G49" s="1"/>
      <c r="H49" s="1"/>
      <c r="I49" s="1"/>
      <c r="J49" s="1"/>
      <c r="K49" s="1"/>
      <c r="L49" s="1"/>
      <c r="M49" s="1"/>
      <c r="N49" s="1"/>
      <c r="O49" s="1"/>
      <c r="P49" s="1"/>
      <c r="Q49" s="1"/>
      <c r="R49" s="1"/>
      <c r="S49" s="1"/>
      <c r="T49" s="1"/>
      <c r="U49" s="1"/>
    </row>
    <row r="50" spans="1:21" ht="15.75" customHeight="1">
      <c r="A50" s="1"/>
      <c r="B50" s="1"/>
      <c r="C50" s="1"/>
      <c r="D50" s="1"/>
      <c r="E50" s="1"/>
      <c r="F50" s="1"/>
      <c r="G50" s="1"/>
      <c r="H50" s="1"/>
      <c r="I50" s="1"/>
      <c r="J50" s="1"/>
      <c r="K50" s="1"/>
      <c r="L50" s="1"/>
      <c r="M50" s="1"/>
      <c r="N50" s="1"/>
      <c r="O50" s="1"/>
      <c r="P50" s="1"/>
      <c r="Q50" s="1"/>
      <c r="R50" s="1"/>
      <c r="S50" s="1"/>
      <c r="T50" s="1"/>
      <c r="U50" s="1"/>
    </row>
    <row r="51" spans="1:21" ht="15.75" customHeight="1">
      <c r="A51" s="1"/>
      <c r="B51" s="1"/>
      <c r="C51" s="1"/>
      <c r="D51" s="1"/>
      <c r="E51" s="1"/>
      <c r="F51" s="1"/>
      <c r="G51" s="1"/>
      <c r="H51" s="1"/>
      <c r="I51" s="1"/>
      <c r="J51" s="1"/>
      <c r="K51" s="1"/>
      <c r="L51" s="1"/>
      <c r="M51" s="1"/>
      <c r="N51" s="1"/>
      <c r="O51" s="1"/>
      <c r="P51" s="1"/>
      <c r="Q51" s="1"/>
      <c r="R51" s="1"/>
      <c r="S51" s="1"/>
      <c r="T51" s="1"/>
      <c r="U51" s="1"/>
    </row>
    <row r="52" spans="1:21" ht="15.75" customHeight="1">
      <c r="A52" s="1"/>
      <c r="B52" s="1"/>
      <c r="C52" s="1"/>
      <c r="D52" s="1"/>
      <c r="E52" s="1"/>
      <c r="F52" s="1"/>
      <c r="G52" s="1"/>
      <c r="H52" s="1"/>
      <c r="I52" s="1"/>
      <c r="J52" s="1"/>
      <c r="K52" s="1"/>
      <c r="L52" s="1"/>
      <c r="M52" s="1"/>
      <c r="N52" s="1"/>
      <c r="O52" s="1"/>
      <c r="P52" s="1"/>
      <c r="Q52" s="1"/>
      <c r="R52" s="1"/>
      <c r="S52" s="1"/>
      <c r="T52" s="1"/>
      <c r="U52" s="1"/>
    </row>
    <row r="53" spans="1:21" ht="15.75" customHeight="1">
      <c r="A53" s="1"/>
      <c r="B53" s="1"/>
      <c r="C53" s="1"/>
      <c r="D53" s="1"/>
      <c r="E53" s="1"/>
      <c r="F53" s="1"/>
      <c r="G53" s="1"/>
      <c r="H53" s="1"/>
      <c r="I53" s="1"/>
      <c r="J53" s="1"/>
      <c r="K53" s="1"/>
      <c r="L53" s="1"/>
      <c r="M53" s="1"/>
      <c r="N53" s="1"/>
      <c r="O53" s="1"/>
      <c r="P53" s="1"/>
      <c r="Q53" s="1"/>
      <c r="R53" s="1"/>
      <c r="S53" s="1"/>
      <c r="T53" s="1"/>
      <c r="U53" s="1"/>
    </row>
    <row r="54" spans="1:21" ht="15.75" customHeight="1">
      <c r="A54" s="1"/>
      <c r="B54" s="1"/>
      <c r="C54" s="1"/>
      <c r="D54" s="1"/>
      <c r="E54" s="1"/>
      <c r="F54" s="1"/>
      <c r="G54" s="1"/>
      <c r="H54" s="1"/>
      <c r="I54" s="1"/>
      <c r="J54" s="1"/>
      <c r="K54" s="1"/>
      <c r="L54" s="1"/>
      <c r="M54" s="1"/>
      <c r="N54" s="1"/>
      <c r="O54" s="1"/>
      <c r="P54" s="1"/>
      <c r="Q54" s="1"/>
      <c r="R54" s="1"/>
      <c r="S54" s="1"/>
      <c r="T54" s="1"/>
      <c r="U54" s="1"/>
    </row>
    <row r="55" spans="1:21" ht="15.75" customHeight="1">
      <c r="A55" s="1"/>
      <c r="B55" s="1"/>
      <c r="C55" s="1"/>
      <c r="D55" s="1"/>
      <c r="E55" s="1"/>
      <c r="F55" s="1"/>
      <c r="G55" s="1"/>
      <c r="H55" s="1"/>
      <c r="I55" s="1"/>
      <c r="J55" s="1"/>
      <c r="K55" s="1"/>
      <c r="L55" s="1"/>
      <c r="M55" s="1"/>
      <c r="N55" s="1"/>
      <c r="O55" s="1"/>
      <c r="P55" s="1"/>
      <c r="Q55" s="1"/>
      <c r="R55" s="1"/>
      <c r="S55" s="1"/>
      <c r="T55" s="1"/>
      <c r="U55" s="1"/>
    </row>
    <row r="56" spans="1:21" ht="15.75" customHeight="1">
      <c r="A56" s="1"/>
      <c r="B56" s="1"/>
      <c r="C56" s="1"/>
      <c r="D56" s="1"/>
      <c r="E56" s="1"/>
      <c r="F56" s="1"/>
      <c r="G56" s="1"/>
      <c r="H56" s="1"/>
      <c r="I56" s="1"/>
      <c r="J56" s="1"/>
      <c r="K56" s="1"/>
      <c r="L56" s="1"/>
      <c r="M56" s="1"/>
      <c r="N56" s="1"/>
      <c r="O56" s="1"/>
      <c r="P56" s="1"/>
      <c r="Q56" s="1"/>
      <c r="R56" s="1"/>
      <c r="S56" s="1"/>
      <c r="T56" s="1"/>
      <c r="U56" s="1"/>
    </row>
    <row r="57" spans="1:21" ht="15.75" customHeight="1">
      <c r="A57" s="1"/>
      <c r="B57" s="1"/>
      <c r="C57" s="1"/>
      <c r="D57" s="1"/>
      <c r="E57" s="1"/>
      <c r="F57" s="1"/>
      <c r="G57" s="1"/>
      <c r="H57" s="1"/>
      <c r="I57" s="1"/>
      <c r="J57" s="1"/>
      <c r="K57" s="1"/>
      <c r="L57" s="1"/>
      <c r="M57" s="1"/>
      <c r="N57" s="1"/>
      <c r="O57" s="1"/>
      <c r="P57" s="1"/>
      <c r="Q57" s="1"/>
      <c r="R57" s="1"/>
      <c r="S57" s="1"/>
      <c r="T57" s="1"/>
      <c r="U57" s="1"/>
    </row>
    <row r="58" spans="1:21" ht="15.75" customHeight="1">
      <c r="A58" s="1"/>
      <c r="B58" s="1"/>
      <c r="C58" s="1"/>
      <c r="D58" s="1"/>
      <c r="E58" s="1"/>
      <c r="F58" s="1"/>
      <c r="G58" s="1"/>
      <c r="H58" s="1"/>
      <c r="I58" s="1"/>
      <c r="J58" s="1"/>
      <c r="K58" s="1"/>
      <c r="L58" s="1"/>
      <c r="M58" s="1"/>
      <c r="N58" s="1"/>
      <c r="O58" s="1"/>
      <c r="P58" s="1"/>
      <c r="Q58" s="1"/>
      <c r="R58" s="1"/>
      <c r="S58" s="1"/>
      <c r="T58" s="1"/>
      <c r="U58" s="1"/>
    </row>
    <row r="59" spans="1:21" ht="15.75" customHeight="1">
      <c r="A59" s="1"/>
      <c r="B59" s="1"/>
      <c r="C59" s="1"/>
      <c r="D59" s="1"/>
      <c r="E59" s="1"/>
      <c r="F59" s="1"/>
      <c r="G59" s="1"/>
      <c r="H59" s="1"/>
      <c r="I59" s="1"/>
      <c r="J59" s="1"/>
      <c r="K59" s="1"/>
      <c r="L59" s="1"/>
      <c r="M59" s="1"/>
      <c r="N59" s="1"/>
      <c r="O59" s="1"/>
      <c r="P59" s="1"/>
      <c r="Q59" s="1"/>
      <c r="R59" s="1"/>
      <c r="S59" s="1"/>
      <c r="T59" s="1"/>
      <c r="U59" s="1"/>
    </row>
    <row r="60" spans="1:21" ht="15.75" customHeight="1">
      <c r="A60" s="1"/>
      <c r="B60" s="1"/>
      <c r="C60" s="1"/>
      <c r="D60" s="1"/>
      <c r="E60" s="1"/>
      <c r="F60" s="1"/>
      <c r="G60" s="1"/>
      <c r="H60" s="1"/>
      <c r="I60" s="1"/>
      <c r="J60" s="1"/>
      <c r="K60" s="1"/>
      <c r="L60" s="1"/>
      <c r="M60" s="1"/>
      <c r="N60" s="1"/>
      <c r="O60" s="1"/>
      <c r="P60" s="1"/>
      <c r="Q60" s="1"/>
      <c r="R60" s="1"/>
      <c r="S60" s="1"/>
      <c r="T60" s="1"/>
      <c r="U60" s="1"/>
    </row>
    <row r="61" spans="1:21" ht="15.75" customHeight="1">
      <c r="A61" s="1"/>
      <c r="B61" s="1"/>
      <c r="C61" s="1"/>
      <c r="D61" s="1"/>
      <c r="E61" s="1"/>
      <c r="F61" s="1"/>
      <c r="G61" s="1"/>
      <c r="H61" s="1"/>
      <c r="I61" s="1"/>
      <c r="J61" s="1"/>
      <c r="K61" s="1"/>
      <c r="L61" s="1"/>
      <c r="M61" s="1"/>
      <c r="N61" s="1"/>
      <c r="O61" s="1"/>
      <c r="P61" s="1"/>
      <c r="Q61" s="1"/>
      <c r="R61" s="1"/>
      <c r="S61" s="1"/>
      <c r="T61" s="1"/>
      <c r="U61" s="1"/>
    </row>
    <row r="62" spans="1:21" ht="15.75" customHeight="1">
      <c r="A62" s="1"/>
      <c r="B62" s="1"/>
      <c r="C62" s="1"/>
      <c r="D62" s="1"/>
      <c r="E62" s="1"/>
      <c r="F62" s="1"/>
      <c r="G62" s="1"/>
      <c r="H62" s="1"/>
      <c r="I62" s="1"/>
      <c r="J62" s="1"/>
      <c r="K62" s="1"/>
      <c r="L62" s="1"/>
      <c r="M62" s="1"/>
      <c r="N62" s="1"/>
      <c r="O62" s="1"/>
      <c r="P62" s="1"/>
      <c r="Q62" s="1"/>
      <c r="R62" s="1"/>
      <c r="S62" s="1"/>
      <c r="T62" s="1"/>
      <c r="U62" s="1"/>
    </row>
    <row r="63" spans="1:21" ht="15.75" customHeight="1">
      <c r="A63" s="1"/>
      <c r="B63" s="1"/>
      <c r="C63" s="1"/>
      <c r="D63" s="1"/>
      <c r="E63" s="1"/>
      <c r="F63" s="1"/>
      <c r="G63" s="1"/>
      <c r="H63" s="1"/>
      <c r="I63" s="1"/>
      <c r="J63" s="1"/>
      <c r="K63" s="1"/>
      <c r="L63" s="1"/>
      <c r="M63" s="1"/>
      <c r="N63" s="1"/>
      <c r="O63" s="1"/>
      <c r="P63" s="1"/>
      <c r="Q63" s="1"/>
      <c r="R63" s="1"/>
      <c r="S63" s="1"/>
      <c r="T63" s="1"/>
      <c r="U63" s="1"/>
    </row>
    <row r="64" spans="1:21" ht="15.75" customHeight="1">
      <c r="A64" s="1"/>
      <c r="B64" s="1"/>
      <c r="C64" s="1"/>
      <c r="D64" s="1"/>
      <c r="E64" s="1"/>
      <c r="F64" s="1"/>
      <c r="G64" s="1"/>
      <c r="H64" s="1"/>
      <c r="I64" s="1"/>
      <c r="J64" s="1"/>
      <c r="K64" s="1"/>
      <c r="L64" s="1"/>
      <c r="M64" s="1"/>
      <c r="N64" s="1"/>
      <c r="O64" s="1"/>
      <c r="P64" s="1"/>
      <c r="Q64" s="1"/>
      <c r="R64" s="1"/>
      <c r="S64" s="1"/>
      <c r="T64" s="1"/>
      <c r="U64" s="1"/>
    </row>
    <row r="65" spans="1:21" ht="15.75" customHeight="1">
      <c r="A65" s="1"/>
      <c r="B65" s="1"/>
      <c r="C65" s="1"/>
      <c r="D65" s="1"/>
      <c r="E65" s="1"/>
      <c r="F65" s="1"/>
      <c r="G65" s="1"/>
      <c r="H65" s="1"/>
      <c r="I65" s="1"/>
      <c r="J65" s="1"/>
      <c r="K65" s="1"/>
      <c r="L65" s="1"/>
      <c r="M65" s="1"/>
      <c r="N65" s="1"/>
      <c r="O65" s="1"/>
      <c r="P65" s="1"/>
      <c r="Q65" s="1"/>
      <c r="R65" s="1"/>
      <c r="S65" s="1"/>
      <c r="T65" s="1"/>
      <c r="U65" s="1"/>
    </row>
    <row r="66" spans="1:21" ht="15.75" customHeight="1">
      <c r="A66" s="1"/>
      <c r="B66" s="1"/>
      <c r="C66" s="1"/>
      <c r="D66" s="1"/>
      <c r="E66" s="1"/>
      <c r="F66" s="1"/>
      <c r="G66" s="1"/>
      <c r="H66" s="1"/>
      <c r="I66" s="1"/>
      <c r="J66" s="1"/>
      <c r="K66" s="1"/>
      <c r="L66" s="1"/>
      <c r="M66" s="1"/>
      <c r="N66" s="1"/>
      <c r="O66" s="1"/>
      <c r="P66" s="1"/>
      <c r="Q66" s="1"/>
      <c r="R66" s="1"/>
      <c r="S66" s="1"/>
      <c r="T66" s="1"/>
      <c r="U66" s="1"/>
    </row>
    <row r="67" spans="1:21" ht="15.75" customHeight="1">
      <c r="A67" s="1"/>
      <c r="B67" s="1"/>
      <c r="C67" s="1"/>
      <c r="D67" s="1"/>
      <c r="E67" s="1"/>
      <c r="F67" s="1"/>
      <c r="G67" s="1"/>
      <c r="H67" s="1"/>
      <c r="I67" s="1"/>
      <c r="J67" s="1"/>
      <c r="K67" s="1"/>
      <c r="L67" s="1"/>
      <c r="M67" s="1"/>
      <c r="N67" s="1"/>
      <c r="O67" s="1"/>
      <c r="P67" s="1"/>
      <c r="Q67" s="1"/>
      <c r="R67" s="1"/>
      <c r="S67" s="1"/>
      <c r="T67" s="1"/>
      <c r="U67" s="1"/>
    </row>
    <row r="68" spans="1:21" ht="15.75" customHeight="1">
      <c r="A68" s="1"/>
      <c r="B68" s="1"/>
      <c r="C68" s="1"/>
      <c r="D68" s="1"/>
      <c r="E68" s="1"/>
      <c r="F68" s="1"/>
      <c r="G68" s="1"/>
      <c r="H68" s="1"/>
      <c r="I68" s="1"/>
      <c r="J68" s="1"/>
      <c r="K68" s="1"/>
      <c r="L68" s="1"/>
      <c r="M68" s="1"/>
      <c r="N68" s="1"/>
      <c r="O68" s="1"/>
      <c r="P68" s="1"/>
      <c r="Q68" s="1"/>
      <c r="R68" s="1"/>
      <c r="S68" s="1"/>
      <c r="T68" s="1"/>
      <c r="U68" s="1"/>
    </row>
    <row r="69" spans="1:21" ht="15.75" customHeight="1">
      <c r="A69" s="1"/>
      <c r="B69" s="1"/>
      <c r="C69" s="1"/>
      <c r="D69" s="1"/>
      <c r="E69" s="1"/>
      <c r="F69" s="1"/>
      <c r="G69" s="1"/>
      <c r="H69" s="1"/>
      <c r="I69" s="1"/>
      <c r="J69" s="1"/>
      <c r="K69" s="1"/>
      <c r="L69" s="1"/>
      <c r="M69" s="1"/>
      <c r="N69" s="1"/>
      <c r="O69" s="1"/>
      <c r="P69" s="1"/>
      <c r="Q69" s="1"/>
      <c r="R69" s="1"/>
      <c r="S69" s="1"/>
      <c r="T69" s="1"/>
      <c r="U69" s="1"/>
    </row>
    <row r="70" spans="1:21" ht="15.75" customHeight="1">
      <c r="A70" s="1"/>
      <c r="B70" s="1"/>
      <c r="C70" s="1"/>
      <c r="D70" s="1"/>
      <c r="E70" s="1"/>
      <c r="F70" s="1"/>
      <c r="G70" s="1"/>
      <c r="H70" s="1"/>
      <c r="I70" s="1"/>
      <c r="J70" s="1"/>
      <c r="K70" s="1"/>
      <c r="L70" s="1"/>
      <c r="M70" s="1"/>
      <c r="N70" s="1"/>
      <c r="O70" s="1"/>
      <c r="P70" s="1"/>
      <c r="Q70" s="1"/>
      <c r="R70" s="1"/>
      <c r="S70" s="1"/>
      <c r="T70" s="1"/>
      <c r="U70" s="1"/>
    </row>
    <row r="71" spans="1:21" ht="15.75" customHeight="1">
      <c r="A71" s="1"/>
      <c r="B71" s="1"/>
      <c r="C71" s="1"/>
      <c r="D71" s="1"/>
      <c r="E71" s="1"/>
      <c r="F71" s="1"/>
      <c r="G71" s="1"/>
      <c r="H71" s="1"/>
      <c r="I71" s="1"/>
      <c r="J71" s="1"/>
      <c r="K71" s="1"/>
      <c r="L71" s="1"/>
      <c r="M71" s="1"/>
      <c r="N71" s="1"/>
      <c r="O71" s="1"/>
      <c r="P71" s="1"/>
      <c r="Q71" s="1"/>
      <c r="R71" s="1"/>
      <c r="S71" s="1"/>
      <c r="T71" s="1"/>
      <c r="U71" s="1"/>
    </row>
    <row r="72" spans="1:21" ht="15.75" customHeight="1">
      <c r="A72" s="1"/>
      <c r="B72" s="1"/>
      <c r="C72" s="1"/>
      <c r="D72" s="1"/>
      <c r="E72" s="1"/>
      <c r="F72" s="1"/>
      <c r="G72" s="1"/>
      <c r="H72" s="1"/>
      <c r="I72" s="1"/>
      <c r="J72" s="1"/>
      <c r="K72" s="1"/>
      <c r="L72" s="1"/>
      <c r="M72" s="1"/>
      <c r="N72" s="1"/>
      <c r="O72" s="1"/>
      <c r="P72" s="1"/>
      <c r="Q72" s="1"/>
      <c r="R72" s="1"/>
      <c r="S72" s="1"/>
      <c r="T72" s="1"/>
      <c r="U72" s="1"/>
    </row>
    <row r="73" spans="1:21" ht="15.75" customHeight="1">
      <c r="A73" s="1"/>
      <c r="B73" s="1"/>
      <c r="C73" s="1"/>
      <c r="D73" s="1"/>
      <c r="E73" s="1"/>
      <c r="F73" s="1"/>
      <c r="G73" s="1"/>
      <c r="H73" s="1"/>
      <c r="I73" s="1"/>
      <c r="J73" s="1"/>
      <c r="K73" s="1"/>
      <c r="L73" s="1"/>
      <c r="M73" s="1"/>
      <c r="N73" s="1"/>
      <c r="O73" s="1"/>
      <c r="P73" s="1"/>
      <c r="Q73" s="1"/>
      <c r="R73" s="1"/>
      <c r="S73" s="1"/>
      <c r="T73" s="1"/>
      <c r="U73" s="1"/>
    </row>
    <row r="74" spans="1:21" ht="15.75" customHeight="1">
      <c r="A74" s="1"/>
      <c r="B74" s="1"/>
      <c r="C74" s="1"/>
      <c r="D74" s="1"/>
      <c r="E74" s="1"/>
      <c r="F74" s="1"/>
      <c r="G74" s="1"/>
      <c r="H74" s="1"/>
      <c r="I74" s="1"/>
      <c r="J74" s="1"/>
      <c r="K74" s="1"/>
      <c r="L74" s="1"/>
      <c r="M74" s="1"/>
      <c r="N74" s="1"/>
      <c r="O74" s="1"/>
      <c r="P74" s="1"/>
      <c r="Q74" s="1"/>
      <c r="R74" s="1"/>
      <c r="S74" s="1"/>
      <c r="T74" s="1"/>
      <c r="U74" s="1"/>
    </row>
    <row r="75" spans="1:21" ht="15.75" customHeight="1">
      <c r="A75" s="1"/>
      <c r="B75" s="1"/>
      <c r="C75" s="1"/>
      <c r="D75" s="1"/>
      <c r="E75" s="1"/>
      <c r="F75" s="1"/>
      <c r="G75" s="1"/>
      <c r="H75" s="1"/>
      <c r="I75" s="1"/>
      <c r="J75" s="1"/>
      <c r="K75" s="1"/>
      <c r="L75" s="1"/>
      <c r="M75" s="1"/>
      <c r="N75" s="1"/>
      <c r="O75" s="1"/>
      <c r="P75" s="1"/>
      <c r="Q75" s="1"/>
      <c r="R75" s="1"/>
      <c r="S75" s="1"/>
      <c r="T75" s="1"/>
      <c r="U75" s="1"/>
    </row>
    <row r="76" spans="1:21" ht="15.75" customHeight="1">
      <c r="A76" s="1"/>
      <c r="B76" s="1"/>
      <c r="C76" s="1"/>
      <c r="D76" s="1"/>
      <c r="E76" s="1"/>
      <c r="F76" s="1"/>
      <c r="G76" s="1"/>
      <c r="H76" s="1"/>
      <c r="I76" s="1"/>
      <c r="J76" s="1"/>
      <c r="K76" s="1"/>
      <c r="L76" s="1"/>
      <c r="M76" s="1"/>
      <c r="N76" s="1"/>
      <c r="O76" s="1"/>
      <c r="P76" s="1"/>
      <c r="Q76" s="1"/>
      <c r="R76" s="1"/>
      <c r="S76" s="1"/>
      <c r="T76" s="1"/>
      <c r="U76" s="1"/>
    </row>
    <row r="77" spans="1:21" ht="15.75" customHeight="1">
      <c r="A77" s="1"/>
      <c r="B77" s="1"/>
      <c r="C77" s="1"/>
      <c r="D77" s="1"/>
      <c r="E77" s="1"/>
      <c r="F77" s="1"/>
      <c r="G77" s="1"/>
      <c r="H77" s="1"/>
      <c r="I77" s="1"/>
      <c r="J77" s="1"/>
      <c r="K77" s="1"/>
      <c r="L77" s="1"/>
      <c r="M77" s="1"/>
      <c r="N77" s="1"/>
      <c r="O77" s="1"/>
      <c r="P77" s="1"/>
      <c r="Q77" s="1"/>
      <c r="R77" s="1"/>
      <c r="S77" s="1"/>
      <c r="T77" s="1"/>
      <c r="U77" s="1"/>
    </row>
    <row r="78" spans="1:21" ht="15.75" customHeight="1">
      <c r="A78" s="1"/>
      <c r="B78" s="1"/>
      <c r="C78" s="1"/>
      <c r="D78" s="1"/>
      <c r="E78" s="1"/>
      <c r="F78" s="1"/>
      <c r="G78" s="1"/>
      <c r="H78" s="1"/>
      <c r="I78" s="1"/>
      <c r="J78" s="1"/>
      <c r="K78" s="1"/>
      <c r="L78" s="1"/>
      <c r="M78" s="1"/>
      <c r="N78" s="1"/>
      <c r="O78" s="1"/>
      <c r="P78" s="1"/>
      <c r="Q78" s="1"/>
      <c r="R78" s="1"/>
      <c r="S78" s="1"/>
      <c r="T78" s="1"/>
      <c r="U78" s="1"/>
    </row>
    <row r="79" spans="1:21" ht="15.75" customHeight="1">
      <c r="A79" s="1"/>
      <c r="B79" s="1"/>
      <c r="C79" s="1"/>
      <c r="D79" s="1"/>
      <c r="E79" s="1"/>
      <c r="F79" s="1"/>
      <c r="G79" s="1"/>
      <c r="H79" s="1"/>
      <c r="I79" s="1"/>
      <c r="J79" s="1"/>
      <c r="K79" s="1"/>
      <c r="L79" s="1"/>
      <c r="M79" s="1"/>
      <c r="N79" s="1"/>
      <c r="O79" s="1"/>
      <c r="P79" s="1"/>
      <c r="Q79" s="1"/>
      <c r="R79" s="1"/>
      <c r="S79" s="1"/>
      <c r="T79" s="1"/>
      <c r="U79" s="1"/>
    </row>
    <row r="80" spans="1:21" ht="15.75" customHeight="1">
      <c r="A80" s="1"/>
      <c r="B80" s="1"/>
      <c r="C80" s="1"/>
      <c r="D80" s="1"/>
      <c r="E80" s="1"/>
      <c r="F80" s="1"/>
      <c r="G80" s="1"/>
      <c r="H80" s="1"/>
      <c r="I80" s="1"/>
      <c r="J80" s="1"/>
      <c r="K80" s="1"/>
      <c r="L80" s="1"/>
      <c r="M80" s="1"/>
      <c r="N80" s="1"/>
      <c r="O80" s="1"/>
      <c r="P80" s="1"/>
      <c r="Q80" s="1"/>
      <c r="R80" s="1"/>
      <c r="S80" s="1"/>
      <c r="T80" s="1"/>
      <c r="U80" s="1"/>
    </row>
    <row r="81" spans="1:21" ht="15.75" customHeight="1">
      <c r="A81" s="1"/>
      <c r="B81" s="1"/>
      <c r="C81" s="1"/>
      <c r="D81" s="1"/>
      <c r="E81" s="1"/>
      <c r="F81" s="1"/>
      <c r="G81" s="1"/>
      <c r="H81" s="1"/>
      <c r="I81" s="1"/>
      <c r="J81" s="1"/>
      <c r="K81" s="1"/>
      <c r="L81" s="1"/>
      <c r="M81" s="1"/>
      <c r="N81" s="1"/>
      <c r="O81" s="1"/>
      <c r="P81" s="1"/>
      <c r="Q81" s="1"/>
      <c r="R81" s="1"/>
      <c r="S81" s="1"/>
      <c r="T81" s="1"/>
      <c r="U81" s="1"/>
    </row>
    <row r="82" spans="1:21" ht="15.75" customHeight="1">
      <c r="A82" s="1"/>
      <c r="B82" s="1"/>
      <c r="C82" s="1"/>
      <c r="D82" s="1"/>
      <c r="E82" s="1"/>
      <c r="F82" s="1"/>
      <c r="G82" s="1"/>
      <c r="H82" s="1"/>
      <c r="I82" s="1"/>
      <c r="J82" s="1"/>
      <c r="K82" s="1"/>
      <c r="L82" s="1"/>
      <c r="M82" s="1"/>
      <c r="N82" s="1"/>
      <c r="O82" s="1"/>
      <c r="P82" s="1"/>
      <c r="Q82" s="1"/>
      <c r="R82" s="1"/>
      <c r="S82" s="1"/>
      <c r="T82" s="1"/>
      <c r="U82" s="1"/>
    </row>
    <row r="83" spans="1:21" ht="15.75" customHeight="1">
      <c r="A83" s="1"/>
      <c r="B83" s="1"/>
      <c r="C83" s="1"/>
      <c r="D83" s="1"/>
      <c r="E83" s="1"/>
      <c r="F83" s="1"/>
      <c r="G83" s="1"/>
      <c r="H83" s="1"/>
      <c r="I83" s="1"/>
      <c r="J83" s="1"/>
      <c r="K83" s="1"/>
      <c r="L83" s="1"/>
      <c r="M83" s="1"/>
      <c r="N83" s="1"/>
      <c r="O83" s="1"/>
      <c r="P83" s="1"/>
      <c r="Q83" s="1"/>
      <c r="R83" s="1"/>
      <c r="S83" s="1"/>
      <c r="T83" s="1"/>
      <c r="U83" s="1"/>
    </row>
    <row r="84" spans="1:21" ht="15.75" customHeight="1">
      <c r="A84" s="1"/>
      <c r="B84" s="1"/>
      <c r="C84" s="1"/>
      <c r="D84" s="1"/>
      <c r="E84" s="1"/>
      <c r="F84" s="1"/>
      <c r="G84" s="1"/>
      <c r="H84" s="1"/>
      <c r="I84" s="1"/>
      <c r="J84" s="1"/>
      <c r="K84" s="1"/>
      <c r="L84" s="1"/>
      <c r="M84" s="1"/>
      <c r="N84" s="1"/>
      <c r="O84" s="1"/>
      <c r="P84" s="1"/>
      <c r="Q84" s="1"/>
      <c r="R84" s="1"/>
      <c r="S84" s="1"/>
      <c r="T84" s="1"/>
      <c r="U84" s="1"/>
    </row>
    <row r="85" spans="1:21" ht="15.75" customHeight="1">
      <c r="A85" s="1"/>
      <c r="B85" s="1"/>
      <c r="C85" s="1"/>
      <c r="D85" s="1"/>
      <c r="E85" s="1"/>
      <c r="F85" s="1"/>
      <c r="G85" s="1"/>
      <c r="H85" s="1"/>
      <c r="I85" s="1"/>
      <c r="J85" s="1"/>
      <c r="K85" s="1"/>
      <c r="L85" s="1"/>
      <c r="M85" s="1"/>
      <c r="N85" s="1"/>
      <c r="O85" s="1"/>
      <c r="P85" s="1"/>
      <c r="Q85" s="1"/>
      <c r="R85" s="1"/>
      <c r="S85" s="1"/>
      <c r="T85" s="1"/>
      <c r="U85" s="1"/>
    </row>
    <row r="86" spans="1:21" ht="15.75" customHeight="1">
      <c r="A86" s="1"/>
      <c r="B86" s="1"/>
      <c r="C86" s="1"/>
      <c r="D86" s="1"/>
      <c r="E86" s="1"/>
      <c r="F86" s="1"/>
      <c r="G86" s="1"/>
      <c r="H86" s="1"/>
      <c r="I86" s="1"/>
      <c r="J86" s="1"/>
      <c r="K86" s="1"/>
      <c r="L86" s="1"/>
      <c r="M86" s="1"/>
      <c r="N86" s="1"/>
      <c r="O86" s="1"/>
      <c r="P86" s="1"/>
      <c r="Q86" s="1"/>
      <c r="R86" s="1"/>
      <c r="S86" s="1"/>
      <c r="T86" s="1"/>
      <c r="U86" s="1"/>
    </row>
    <row r="87" spans="1:21" ht="15.75" customHeight="1">
      <c r="A87" s="1"/>
      <c r="B87" s="1"/>
      <c r="C87" s="1"/>
      <c r="D87" s="1"/>
      <c r="E87" s="1"/>
      <c r="F87" s="1"/>
      <c r="G87" s="1"/>
      <c r="H87" s="1"/>
      <c r="I87" s="1"/>
      <c r="J87" s="1"/>
      <c r="K87" s="1"/>
      <c r="L87" s="1"/>
      <c r="M87" s="1"/>
      <c r="N87" s="1"/>
      <c r="O87" s="1"/>
      <c r="P87" s="1"/>
      <c r="Q87" s="1"/>
      <c r="R87" s="1"/>
      <c r="S87" s="1"/>
      <c r="T87" s="1"/>
      <c r="U87" s="1"/>
    </row>
    <row r="88" spans="1:21" ht="15.75" customHeight="1">
      <c r="A88" s="1"/>
      <c r="B88" s="1"/>
      <c r="C88" s="1"/>
      <c r="D88" s="1"/>
      <c r="E88" s="1"/>
      <c r="F88" s="1"/>
      <c r="G88" s="1"/>
      <c r="H88" s="1"/>
      <c r="I88" s="1"/>
      <c r="J88" s="1"/>
      <c r="K88" s="1"/>
      <c r="L88" s="1"/>
      <c r="M88" s="1"/>
      <c r="N88" s="1"/>
      <c r="O88" s="1"/>
      <c r="P88" s="1"/>
      <c r="Q88" s="1"/>
      <c r="R88" s="1"/>
      <c r="S88" s="1"/>
      <c r="T88" s="1"/>
      <c r="U88" s="1"/>
    </row>
    <row r="89" spans="1:21" ht="15.75" customHeight="1">
      <c r="A89" s="1"/>
      <c r="B89" s="1"/>
      <c r="C89" s="1"/>
      <c r="D89" s="1"/>
      <c r="E89" s="1"/>
      <c r="F89" s="1"/>
      <c r="G89" s="1"/>
      <c r="H89" s="1"/>
      <c r="I89" s="1"/>
      <c r="J89" s="1"/>
      <c r="K89" s="1"/>
      <c r="L89" s="1"/>
      <c r="M89" s="1"/>
      <c r="N89" s="1"/>
      <c r="O89" s="1"/>
      <c r="P89" s="1"/>
      <c r="Q89" s="1"/>
      <c r="R89" s="1"/>
      <c r="S89" s="1"/>
      <c r="T89" s="1"/>
      <c r="U89" s="1"/>
    </row>
    <row r="90" spans="1:21" ht="15.75" customHeight="1">
      <c r="A90" s="1"/>
      <c r="B90" s="1"/>
      <c r="C90" s="1"/>
      <c r="D90" s="1"/>
      <c r="E90" s="1"/>
      <c r="F90" s="1"/>
      <c r="G90" s="1"/>
      <c r="H90" s="1"/>
      <c r="I90" s="1"/>
      <c r="J90" s="1"/>
      <c r="K90" s="1"/>
      <c r="L90" s="1"/>
      <c r="M90" s="1"/>
      <c r="N90" s="1"/>
      <c r="O90" s="1"/>
      <c r="P90" s="1"/>
      <c r="Q90" s="1"/>
      <c r="R90" s="1"/>
      <c r="S90" s="1"/>
      <c r="T90" s="1"/>
      <c r="U90" s="1"/>
    </row>
    <row r="91" spans="1:21" ht="15.75" customHeight="1">
      <c r="A91" s="1"/>
      <c r="B91" s="1"/>
      <c r="C91" s="1"/>
      <c r="D91" s="1"/>
      <c r="E91" s="1"/>
      <c r="F91" s="1"/>
      <c r="G91" s="1"/>
      <c r="H91" s="1"/>
      <c r="I91" s="1"/>
      <c r="J91" s="1"/>
      <c r="K91" s="1"/>
      <c r="L91" s="1"/>
      <c r="M91" s="1"/>
      <c r="N91" s="1"/>
      <c r="O91" s="1"/>
      <c r="P91" s="1"/>
      <c r="Q91" s="1"/>
      <c r="R91" s="1"/>
      <c r="S91" s="1"/>
      <c r="T91" s="1"/>
      <c r="U91" s="1"/>
    </row>
    <row r="92" spans="1:21" ht="15.75" customHeight="1">
      <c r="A92" s="1"/>
      <c r="B92" s="1"/>
      <c r="C92" s="1"/>
      <c r="D92" s="1"/>
      <c r="E92" s="1"/>
      <c r="F92" s="1"/>
      <c r="G92" s="1"/>
      <c r="H92" s="1"/>
      <c r="I92" s="1"/>
      <c r="J92" s="1"/>
      <c r="K92" s="1"/>
      <c r="L92" s="1"/>
      <c r="M92" s="1"/>
      <c r="N92" s="1"/>
      <c r="O92" s="1"/>
      <c r="P92" s="1"/>
      <c r="Q92" s="1"/>
      <c r="R92" s="1"/>
      <c r="S92" s="1"/>
      <c r="T92" s="1"/>
      <c r="U92" s="1"/>
    </row>
    <row r="93" spans="1:21" ht="15.75" customHeight="1">
      <c r="A93" s="1"/>
      <c r="B93" s="1"/>
      <c r="C93" s="1"/>
      <c r="D93" s="1"/>
      <c r="E93" s="1"/>
      <c r="F93" s="1"/>
      <c r="G93" s="1"/>
      <c r="H93" s="1"/>
      <c r="I93" s="1"/>
      <c r="J93" s="1"/>
      <c r="K93" s="1"/>
      <c r="L93" s="1"/>
      <c r="M93" s="1"/>
      <c r="N93" s="1"/>
      <c r="O93" s="1"/>
      <c r="P93" s="1"/>
      <c r="Q93" s="1"/>
      <c r="R93" s="1"/>
      <c r="S93" s="1"/>
      <c r="T93" s="1"/>
      <c r="U93" s="1"/>
    </row>
    <row r="94" spans="1:21" ht="15.75" customHeight="1">
      <c r="A94" s="1"/>
      <c r="B94" s="1"/>
      <c r="C94" s="1"/>
      <c r="D94" s="1"/>
      <c r="E94" s="1"/>
      <c r="F94" s="1"/>
      <c r="G94" s="1"/>
      <c r="H94" s="1"/>
      <c r="I94" s="1"/>
      <c r="J94" s="1"/>
      <c r="K94" s="1"/>
      <c r="L94" s="1"/>
      <c r="M94" s="1"/>
      <c r="N94" s="1"/>
      <c r="O94" s="1"/>
      <c r="P94" s="1"/>
      <c r="Q94" s="1"/>
      <c r="R94" s="1"/>
      <c r="S94" s="1"/>
      <c r="T94" s="1"/>
      <c r="U94" s="1"/>
    </row>
    <row r="95" spans="1:21" ht="15.75" customHeight="1">
      <c r="A95" s="1"/>
      <c r="B95" s="1"/>
      <c r="C95" s="1"/>
      <c r="D95" s="1"/>
      <c r="E95" s="1"/>
      <c r="F95" s="1"/>
      <c r="G95" s="1"/>
      <c r="H95" s="1"/>
      <c r="I95" s="1"/>
      <c r="J95" s="1"/>
      <c r="K95" s="1"/>
      <c r="L95" s="1"/>
      <c r="M95" s="1"/>
      <c r="N95" s="1"/>
      <c r="O95" s="1"/>
      <c r="P95" s="1"/>
      <c r="Q95" s="1"/>
      <c r="R95" s="1"/>
      <c r="S95" s="1"/>
      <c r="T95" s="1"/>
      <c r="U95" s="1"/>
    </row>
    <row r="96" spans="1:21" ht="15.75" customHeight="1">
      <c r="A96" s="1"/>
      <c r="B96" s="1"/>
      <c r="C96" s="1"/>
      <c r="D96" s="1"/>
      <c r="E96" s="1"/>
      <c r="F96" s="1"/>
      <c r="G96" s="1"/>
      <c r="H96" s="1"/>
      <c r="I96" s="1"/>
      <c r="J96" s="1"/>
      <c r="K96" s="1"/>
      <c r="L96" s="1"/>
      <c r="M96" s="1"/>
      <c r="N96" s="1"/>
      <c r="O96" s="1"/>
      <c r="P96" s="1"/>
      <c r="Q96" s="1"/>
      <c r="R96" s="1"/>
      <c r="S96" s="1"/>
      <c r="T96" s="1"/>
      <c r="U96" s="1"/>
    </row>
    <row r="97" spans="1:21" ht="15.75" customHeight="1">
      <c r="A97" s="1"/>
      <c r="B97" s="1"/>
      <c r="C97" s="1"/>
      <c r="D97" s="1"/>
      <c r="E97" s="1"/>
      <c r="F97" s="1"/>
      <c r="G97" s="1"/>
      <c r="H97" s="1"/>
      <c r="I97" s="1"/>
      <c r="J97" s="1"/>
      <c r="K97" s="1"/>
      <c r="L97" s="1"/>
      <c r="M97" s="1"/>
      <c r="N97" s="1"/>
      <c r="O97" s="1"/>
      <c r="P97" s="1"/>
      <c r="Q97" s="1"/>
      <c r="R97" s="1"/>
      <c r="S97" s="1"/>
      <c r="T97" s="1"/>
      <c r="U97" s="1"/>
    </row>
    <row r="98" spans="1:21" ht="15.75" customHeight="1">
      <c r="A98" s="1"/>
      <c r="B98" s="1"/>
      <c r="C98" s="1"/>
      <c r="D98" s="1"/>
      <c r="E98" s="1"/>
      <c r="F98" s="1"/>
      <c r="G98" s="1"/>
      <c r="H98" s="1"/>
      <c r="I98" s="1"/>
      <c r="J98" s="1"/>
      <c r="K98" s="1"/>
      <c r="L98" s="1"/>
      <c r="M98" s="1"/>
      <c r="N98" s="1"/>
      <c r="O98" s="1"/>
      <c r="P98" s="1"/>
      <c r="Q98" s="1"/>
      <c r="R98" s="1"/>
      <c r="S98" s="1"/>
      <c r="T98" s="1"/>
      <c r="U98" s="1"/>
    </row>
    <row r="99" spans="1:21" ht="15.75" customHeight="1">
      <c r="A99" s="1"/>
      <c r="B99" s="1"/>
      <c r="C99" s="1"/>
      <c r="D99" s="1"/>
      <c r="E99" s="1"/>
      <c r="F99" s="1"/>
      <c r="G99" s="1"/>
      <c r="H99" s="1"/>
      <c r="I99" s="1"/>
      <c r="J99" s="1"/>
      <c r="K99" s="1"/>
      <c r="L99" s="1"/>
      <c r="M99" s="1"/>
      <c r="N99" s="1"/>
      <c r="O99" s="1"/>
      <c r="P99" s="1"/>
      <c r="Q99" s="1"/>
      <c r="R99" s="1"/>
      <c r="S99" s="1"/>
      <c r="T99" s="1"/>
      <c r="U99" s="1"/>
    </row>
    <row r="100" spans="1:21" ht="15.75" customHeight="1">
      <c r="A100" s="1"/>
      <c r="B100" s="1"/>
      <c r="C100" s="1"/>
      <c r="D100" s="1"/>
      <c r="E100" s="1"/>
      <c r="F100" s="1"/>
      <c r="G100" s="1"/>
      <c r="H100" s="1"/>
      <c r="I100" s="1"/>
      <c r="J100" s="1"/>
      <c r="K100" s="1"/>
      <c r="L100" s="1"/>
      <c r="M100" s="1"/>
      <c r="N100" s="1"/>
      <c r="O100" s="1"/>
      <c r="P100" s="1"/>
      <c r="Q100" s="1"/>
      <c r="R100" s="1"/>
      <c r="S100" s="1"/>
      <c r="T100" s="1"/>
      <c r="U100" s="1"/>
    </row>
    <row r="101" spans="1:21" ht="15.75" customHeight="1">
      <c r="A101" s="1"/>
      <c r="B101" s="1"/>
      <c r="C101" s="1"/>
      <c r="D101" s="1"/>
      <c r="E101" s="1"/>
      <c r="F101" s="1"/>
      <c r="G101" s="1"/>
      <c r="H101" s="1"/>
      <c r="I101" s="1"/>
      <c r="J101" s="1"/>
      <c r="K101" s="1"/>
      <c r="L101" s="1"/>
      <c r="M101" s="1"/>
      <c r="N101" s="1"/>
      <c r="O101" s="1"/>
      <c r="P101" s="1"/>
      <c r="Q101" s="1"/>
      <c r="R101" s="1"/>
      <c r="S101" s="1"/>
      <c r="T101" s="1"/>
      <c r="U101" s="1"/>
    </row>
    <row r="102" spans="1:21" ht="15.75" customHeight="1">
      <c r="A102" s="1"/>
      <c r="B102" s="1"/>
      <c r="C102" s="1"/>
      <c r="D102" s="1"/>
      <c r="E102" s="1"/>
      <c r="F102" s="1"/>
      <c r="G102" s="1"/>
      <c r="H102" s="1"/>
      <c r="I102" s="1"/>
      <c r="J102" s="1"/>
      <c r="K102" s="1"/>
      <c r="L102" s="1"/>
      <c r="M102" s="1"/>
      <c r="N102" s="1"/>
      <c r="O102" s="1"/>
      <c r="P102" s="1"/>
      <c r="Q102" s="1"/>
      <c r="R102" s="1"/>
      <c r="S102" s="1"/>
      <c r="T102" s="1"/>
      <c r="U102" s="1"/>
    </row>
    <row r="103" spans="1:21" ht="15.75" customHeight="1">
      <c r="A103" s="1"/>
      <c r="B103" s="1"/>
      <c r="C103" s="1"/>
      <c r="D103" s="1"/>
      <c r="E103" s="1"/>
      <c r="F103" s="1"/>
      <c r="G103" s="1"/>
      <c r="H103" s="1"/>
      <c r="I103" s="1"/>
      <c r="J103" s="1"/>
      <c r="K103" s="1"/>
      <c r="L103" s="1"/>
      <c r="M103" s="1"/>
      <c r="N103" s="1"/>
      <c r="O103" s="1"/>
      <c r="P103" s="1"/>
      <c r="Q103" s="1"/>
      <c r="R103" s="1"/>
      <c r="S103" s="1"/>
      <c r="T103" s="1"/>
      <c r="U103" s="1"/>
    </row>
    <row r="104" spans="1:21" ht="15.75" customHeight="1">
      <c r="A104" s="1"/>
      <c r="B104" s="1"/>
      <c r="C104" s="1"/>
      <c r="D104" s="1"/>
      <c r="E104" s="1"/>
      <c r="F104" s="1"/>
      <c r="G104" s="1"/>
      <c r="H104" s="1"/>
      <c r="I104" s="1"/>
      <c r="J104" s="1"/>
      <c r="K104" s="1"/>
      <c r="L104" s="1"/>
      <c r="M104" s="1"/>
      <c r="N104" s="1"/>
      <c r="O104" s="1"/>
      <c r="P104" s="1"/>
      <c r="Q104" s="1"/>
      <c r="R104" s="1"/>
      <c r="S104" s="1"/>
      <c r="T104" s="1"/>
      <c r="U104" s="1"/>
    </row>
    <row r="105" spans="1:21" ht="15.75" customHeight="1">
      <c r="A105" s="1"/>
      <c r="B105" s="1"/>
      <c r="C105" s="1"/>
      <c r="D105" s="1"/>
      <c r="E105" s="1"/>
      <c r="F105" s="1"/>
      <c r="G105" s="1"/>
      <c r="H105" s="1"/>
      <c r="I105" s="1"/>
      <c r="J105" s="1"/>
      <c r="K105" s="1"/>
      <c r="L105" s="1"/>
      <c r="M105" s="1"/>
      <c r="N105" s="1"/>
      <c r="O105" s="1"/>
      <c r="P105" s="1"/>
      <c r="Q105" s="1"/>
      <c r="R105" s="1"/>
      <c r="S105" s="1"/>
      <c r="T105" s="1"/>
      <c r="U105" s="1"/>
    </row>
    <row r="106" spans="1:21" ht="15.75" customHeight="1">
      <c r="A106" s="1"/>
      <c r="B106" s="1"/>
      <c r="C106" s="1"/>
      <c r="D106" s="1"/>
      <c r="E106" s="1"/>
      <c r="F106" s="1"/>
      <c r="G106" s="1"/>
      <c r="H106" s="1"/>
      <c r="I106" s="1"/>
      <c r="J106" s="1"/>
      <c r="K106" s="1"/>
      <c r="L106" s="1"/>
      <c r="M106" s="1"/>
      <c r="N106" s="1"/>
      <c r="O106" s="1"/>
      <c r="P106" s="1"/>
      <c r="Q106" s="1"/>
      <c r="R106" s="1"/>
      <c r="S106" s="1"/>
      <c r="T106" s="1"/>
      <c r="U106" s="1"/>
    </row>
    <row r="107" spans="1:21" ht="15.75" customHeight="1">
      <c r="A107" s="1"/>
      <c r="B107" s="1"/>
      <c r="C107" s="1"/>
      <c r="D107" s="1"/>
      <c r="E107" s="1"/>
      <c r="F107" s="1"/>
      <c r="G107" s="1"/>
      <c r="H107" s="1"/>
      <c r="I107" s="1"/>
      <c r="J107" s="1"/>
      <c r="K107" s="1"/>
      <c r="L107" s="1"/>
      <c r="M107" s="1"/>
      <c r="N107" s="1"/>
      <c r="O107" s="1"/>
      <c r="P107" s="1"/>
      <c r="Q107" s="1"/>
      <c r="R107" s="1"/>
      <c r="S107" s="1"/>
      <c r="T107" s="1"/>
      <c r="U107" s="1"/>
    </row>
    <row r="108" spans="1:21" ht="15.75" customHeight="1">
      <c r="A108" s="1"/>
      <c r="B108" s="1"/>
      <c r="C108" s="1"/>
      <c r="D108" s="1"/>
      <c r="E108" s="1"/>
      <c r="F108" s="1"/>
      <c r="G108" s="1"/>
      <c r="H108" s="1"/>
      <c r="I108" s="1"/>
      <c r="J108" s="1"/>
      <c r="K108" s="1"/>
      <c r="L108" s="1"/>
      <c r="M108" s="1"/>
      <c r="N108" s="1"/>
      <c r="O108" s="1"/>
      <c r="P108" s="1"/>
      <c r="Q108" s="1"/>
      <c r="R108" s="1"/>
      <c r="S108" s="1"/>
      <c r="T108" s="1"/>
      <c r="U108" s="1"/>
    </row>
    <row r="109" spans="1:21" ht="15.75" customHeight="1">
      <c r="A109" s="1"/>
      <c r="B109" s="1"/>
      <c r="C109" s="1"/>
      <c r="D109" s="1"/>
      <c r="E109" s="1"/>
      <c r="F109" s="1"/>
      <c r="G109" s="1"/>
      <c r="H109" s="1"/>
      <c r="I109" s="1"/>
      <c r="J109" s="1"/>
      <c r="K109" s="1"/>
      <c r="L109" s="1"/>
      <c r="M109" s="1"/>
      <c r="N109" s="1"/>
      <c r="O109" s="1"/>
      <c r="P109" s="1"/>
      <c r="Q109" s="1"/>
      <c r="R109" s="1"/>
      <c r="S109" s="1"/>
      <c r="T109" s="1"/>
      <c r="U109" s="1"/>
    </row>
    <row r="110" spans="1:21" ht="15.75" customHeight="1">
      <c r="A110" s="1"/>
      <c r="B110" s="1"/>
      <c r="C110" s="1"/>
      <c r="D110" s="1"/>
      <c r="E110" s="1"/>
      <c r="F110" s="1"/>
      <c r="G110" s="1"/>
      <c r="H110" s="1"/>
      <c r="I110" s="1"/>
      <c r="J110" s="1"/>
      <c r="K110" s="1"/>
      <c r="L110" s="1"/>
      <c r="M110" s="1"/>
      <c r="N110" s="1"/>
      <c r="O110" s="1"/>
      <c r="P110" s="1"/>
      <c r="Q110" s="1"/>
      <c r="R110" s="1"/>
      <c r="S110" s="1"/>
      <c r="T110" s="1"/>
      <c r="U110" s="1"/>
    </row>
    <row r="111" spans="1:21" ht="15.75" customHeight="1">
      <c r="A111" s="1"/>
      <c r="B111" s="1"/>
      <c r="C111" s="1"/>
      <c r="D111" s="1"/>
      <c r="E111" s="1"/>
      <c r="F111" s="1"/>
      <c r="G111" s="1"/>
      <c r="H111" s="1"/>
      <c r="I111" s="1"/>
      <c r="J111" s="1"/>
      <c r="K111" s="1"/>
      <c r="L111" s="1"/>
      <c r="M111" s="1"/>
      <c r="N111" s="1"/>
      <c r="O111" s="1"/>
      <c r="P111" s="1"/>
      <c r="Q111" s="1"/>
      <c r="R111" s="1"/>
      <c r="S111" s="1"/>
      <c r="T111" s="1"/>
      <c r="U111" s="1"/>
    </row>
    <row r="112" spans="1:21" ht="15.75" customHeight="1">
      <c r="A112" s="1"/>
      <c r="B112" s="1"/>
      <c r="C112" s="1"/>
      <c r="D112" s="1"/>
      <c r="E112" s="1"/>
      <c r="F112" s="1"/>
      <c r="G112" s="1"/>
      <c r="H112" s="1"/>
      <c r="I112" s="1"/>
      <c r="J112" s="1"/>
      <c r="K112" s="1"/>
      <c r="L112" s="1"/>
      <c r="M112" s="1"/>
      <c r="N112" s="1"/>
      <c r="O112" s="1"/>
      <c r="P112" s="1"/>
      <c r="Q112" s="1"/>
      <c r="R112" s="1"/>
      <c r="S112" s="1"/>
      <c r="T112" s="1"/>
      <c r="U112" s="1"/>
    </row>
    <row r="113" spans="1:21" ht="15.75" customHeight="1">
      <c r="A113" s="1"/>
      <c r="B113" s="1"/>
      <c r="C113" s="1"/>
      <c r="D113" s="1"/>
      <c r="E113" s="1"/>
      <c r="F113" s="1"/>
      <c r="G113" s="1"/>
      <c r="H113" s="1"/>
      <c r="I113" s="1"/>
      <c r="J113" s="1"/>
      <c r="K113" s="1"/>
      <c r="L113" s="1"/>
      <c r="M113" s="1"/>
      <c r="N113" s="1"/>
      <c r="O113" s="1"/>
      <c r="P113" s="1"/>
      <c r="Q113" s="1"/>
      <c r="R113" s="1"/>
      <c r="S113" s="1"/>
      <c r="T113" s="1"/>
      <c r="U113" s="1"/>
    </row>
    <row r="114" spans="1:21" ht="15.75" customHeight="1">
      <c r="A114" s="1"/>
      <c r="B114" s="1"/>
      <c r="C114" s="1"/>
      <c r="D114" s="1"/>
      <c r="E114" s="1"/>
      <c r="F114" s="1"/>
      <c r="G114" s="1"/>
      <c r="H114" s="1"/>
      <c r="I114" s="1"/>
      <c r="J114" s="1"/>
      <c r="K114" s="1"/>
      <c r="L114" s="1"/>
      <c r="M114" s="1"/>
      <c r="N114" s="1"/>
      <c r="O114" s="1"/>
      <c r="P114" s="1"/>
      <c r="Q114" s="1"/>
      <c r="R114" s="1"/>
      <c r="S114" s="1"/>
      <c r="T114" s="1"/>
      <c r="U114" s="1"/>
    </row>
    <row r="115" spans="1:21" ht="15.75" customHeight="1">
      <c r="A115" s="1"/>
      <c r="B115" s="1"/>
      <c r="C115" s="1"/>
      <c r="D115" s="1"/>
      <c r="E115" s="1"/>
      <c r="F115" s="1"/>
      <c r="G115" s="1"/>
      <c r="H115" s="1"/>
      <c r="I115" s="1"/>
      <c r="J115" s="1"/>
      <c r="K115" s="1"/>
      <c r="L115" s="1"/>
      <c r="M115" s="1"/>
      <c r="N115" s="1"/>
      <c r="O115" s="1"/>
      <c r="P115" s="1"/>
      <c r="Q115" s="1"/>
      <c r="R115" s="1"/>
      <c r="S115" s="1"/>
      <c r="T115" s="1"/>
      <c r="U115" s="1"/>
    </row>
    <row r="116" spans="1:21" ht="15.75" customHeight="1">
      <c r="A116" s="1"/>
      <c r="B116" s="1"/>
      <c r="C116" s="1"/>
      <c r="D116" s="1"/>
      <c r="E116" s="1"/>
      <c r="F116" s="1"/>
      <c r="G116" s="1"/>
      <c r="H116" s="1"/>
      <c r="I116" s="1"/>
      <c r="J116" s="1"/>
      <c r="K116" s="1"/>
      <c r="L116" s="1"/>
      <c r="M116" s="1"/>
      <c r="N116" s="1"/>
      <c r="O116" s="1"/>
      <c r="P116" s="1"/>
      <c r="Q116" s="1"/>
      <c r="R116" s="1"/>
      <c r="S116" s="1"/>
      <c r="T116" s="1"/>
      <c r="U116" s="1"/>
    </row>
    <row r="117" spans="1:21" ht="15.75" customHeight="1">
      <c r="A117" s="1"/>
      <c r="B117" s="1"/>
      <c r="C117" s="1"/>
      <c r="D117" s="1"/>
      <c r="E117" s="1"/>
      <c r="F117" s="1"/>
      <c r="G117" s="1"/>
      <c r="H117" s="1"/>
      <c r="I117" s="1"/>
      <c r="J117" s="1"/>
      <c r="K117" s="1"/>
      <c r="L117" s="1"/>
      <c r="M117" s="1"/>
      <c r="N117" s="1"/>
      <c r="O117" s="1"/>
      <c r="P117" s="1"/>
      <c r="Q117" s="1"/>
      <c r="R117" s="1"/>
      <c r="S117" s="1"/>
      <c r="T117" s="1"/>
      <c r="U117" s="1"/>
    </row>
    <row r="118" spans="1:21" ht="15.75" customHeight="1">
      <c r="A118" s="1"/>
      <c r="B118" s="1"/>
      <c r="C118" s="1"/>
      <c r="D118" s="1"/>
      <c r="E118" s="1"/>
      <c r="F118" s="1"/>
      <c r="G118" s="1"/>
      <c r="H118" s="1"/>
      <c r="I118" s="1"/>
      <c r="J118" s="1"/>
      <c r="K118" s="1"/>
      <c r="L118" s="1"/>
      <c r="M118" s="1"/>
      <c r="N118" s="1"/>
      <c r="O118" s="1"/>
      <c r="P118" s="1"/>
      <c r="Q118" s="1"/>
      <c r="R118" s="1"/>
      <c r="S118" s="1"/>
      <c r="T118" s="1"/>
      <c r="U118" s="1"/>
    </row>
    <row r="119" spans="1:21" ht="15.75" customHeight="1">
      <c r="A119" s="1"/>
      <c r="B119" s="1"/>
      <c r="C119" s="1"/>
      <c r="D119" s="1"/>
      <c r="E119" s="1"/>
      <c r="F119" s="1"/>
      <c r="G119" s="1"/>
      <c r="H119" s="1"/>
      <c r="I119" s="1"/>
      <c r="J119" s="1"/>
      <c r="K119" s="1"/>
      <c r="L119" s="1"/>
      <c r="M119" s="1"/>
      <c r="N119" s="1"/>
      <c r="O119" s="1"/>
      <c r="P119" s="1"/>
      <c r="Q119" s="1"/>
      <c r="R119" s="1"/>
      <c r="S119" s="1"/>
      <c r="T119" s="1"/>
      <c r="U119" s="1"/>
    </row>
    <row r="120" spans="1:21" ht="15.75" customHeight="1">
      <c r="A120" s="1"/>
      <c r="B120" s="1"/>
      <c r="C120" s="1"/>
      <c r="D120" s="1"/>
      <c r="E120" s="1"/>
      <c r="F120" s="1"/>
      <c r="G120" s="1"/>
      <c r="H120" s="1"/>
      <c r="I120" s="1"/>
      <c r="J120" s="1"/>
      <c r="K120" s="1"/>
      <c r="L120" s="1"/>
      <c r="M120" s="1"/>
      <c r="N120" s="1"/>
      <c r="O120" s="1"/>
      <c r="P120" s="1"/>
      <c r="Q120" s="1"/>
      <c r="R120" s="1"/>
      <c r="S120" s="1"/>
      <c r="T120" s="1"/>
      <c r="U120" s="1"/>
    </row>
    <row r="121" spans="1:21" ht="15.75" customHeight="1">
      <c r="A121" s="1"/>
      <c r="B121" s="1"/>
      <c r="C121" s="1"/>
      <c r="D121" s="1"/>
      <c r="E121" s="1"/>
      <c r="F121" s="1"/>
      <c r="G121" s="1"/>
      <c r="H121" s="1"/>
      <c r="I121" s="1"/>
      <c r="J121" s="1"/>
      <c r="K121" s="1"/>
      <c r="L121" s="1"/>
      <c r="M121" s="1"/>
      <c r="N121" s="1"/>
      <c r="O121" s="1"/>
      <c r="P121" s="1"/>
      <c r="Q121" s="1"/>
      <c r="R121" s="1"/>
      <c r="S121" s="1"/>
      <c r="T121" s="1"/>
      <c r="U121" s="1"/>
    </row>
    <row r="122" spans="1:21" ht="15.75" customHeight="1">
      <c r="A122" s="1"/>
      <c r="B122" s="1"/>
      <c r="C122" s="1"/>
      <c r="D122" s="1"/>
      <c r="E122" s="1"/>
      <c r="F122" s="1"/>
      <c r="G122" s="1"/>
      <c r="H122" s="1"/>
      <c r="I122" s="1"/>
      <c r="J122" s="1"/>
      <c r="K122" s="1"/>
      <c r="L122" s="1"/>
      <c r="M122" s="1"/>
      <c r="N122" s="1"/>
      <c r="O122" s="1"/>
      <c r="P122" s="1"/>
      <c r="Q122" s="1"/>
      <c r="R122" s="1"/>
      <c r="S122" s="1"/>
      <c r="T122" s="1"/>
      <c r="U122" s="1"/>
    </row>
    <row r="123" spans="1:21" ht="15.75" customHeight="1">
      <c r="A123" s="1"/>
      <c r="B123" s="1"/>
      <c r="C123" s="1"/>
      <c r="D123" s="1"/>
      <c r="E123" s="1"/>
      <c r="F123" s="1"/>
      <c r="G123" s="1"/>
      <c r="H123" s="1"/>
      <c r="I123" s="1"/>
      <c r="J123" s="1"/>
      <c r="K123" s="1"/>
      <c r="L123" s="1"/>
      <c r="M123" s="1"/>
      <c r="N123" s="1"/>
      <c r="O123" s="1"/>
      <c r="P123" s="1"/>
      <c r="Q123" s="1"/>
      <c r="R123" s="1"/>
      <c r="S123" s="1"/>
      <c r="T123" s="1"/>
      <c r="U123" s="1"/>
    </row>
    <row r="124" spans="1:21" ht="15.75" customHeight="1">
      <c r="A124" s="1"/>
      <c r="B124" s="1"/>
      <c r="C124" s="1"/>
      <c r="D124" s="1"/>
      <c r="E124" s="1"/>
      <c r="F124" s="1"/>
      <c r="G124" s="1"/>
      <c r="H124" s="1"/>
      <c r="I124" s="1"/>
      <c r="J124" s="1"/>
      <c r="K124" s="1"/>
      <c r="L124" s="1"/>
      <c r="M124" s="1"/>
      <c r="N124" s="1"/>
      <c r="O124" s="1"/>
      <c r="P124" s="1"/>
      <c r="Q124" s="1"/>
      <c r="R124" s="1"/>
      <c r="S124" s="1"/>
      <c r="T124" s="1"/>
      <c r="U124" s="1"/>
    </row>
    <row r="125" spans="1:21" ht="15.75" customHeight="1">
      <c r="A125" s="1"/>
      <c r="B125" s="1"/>
      <c r="C125" s="1"/>
      <c r="D125" s="1"/>
      <c r="E125" s="1"/>
      <c r="F125" s="1"/>
      <c r="G125" s="1"/>
      <c r="H125" s="1"/>
      <c r="I125" s="1"/>
      <c r="J125" s="1"/>
      <c r="K125" s="1"/>
      <c r="L125" s="1"/>
      <c r="M125" s="1"/>
      <c r="N125" s="1"/>
      <c r="O125" s="1"/>
      <c r="P125" s="1"/>
      <c r="Q125" s="1"/>
      <c r="R125" s="1"/>
      <c r="S125" s="1"/>
      <c r="T125" s="1"/>
      <c r="U125" s="1"/>
    </row>
    <row r="126" spans="1:21" ht="15.75" customHeight="1">
      <c r="A126" s="1"/>
      <c r="B126" s="1"/>
      <c r="C126" s="1"/>
      <c r="D126" s="1"/>
      <c r="E126" s="1"/>
      <c r="F126" s="1"/>
      <c r="G126" s="1"/>
      <c r="H126" s="1"/>
      <c r="I126" s="1"/>
      <c r="J126" s="1"/>
      <c r="K126" s="1"/>
      <c r="L126" s="1"/>
      <c r="M126" s="1"/>
      <c r="N126" s="1"/>
      <c r="O126" s="1"/>
      <c r="P126" s="1"/>
      <c r="Q126" s="1"/>
      <c r="R126" s="1"/>
      <c r="S126" s="1"/>
      <c r="T126" s="1"/>
      <c r="U126" s="1"/>
    </row>
    <row r="127" spans="1:21" ht="15.75" customHeight="1">
      <c r="A127" s="1"/>
      <c r="B127" s="1"/>
      <c r="C127" s="1"/>
      <c r="D127" s="1"/>
      <c r="E127" s="1"/>
      <c r="F127" s="1"/>
      <c r="G127" s="1"/>
      <c r="H127" s="1"/>
      <c r="I127" s="1"/>
      <c r="J127" s="1"/>
      <c r="K127" s="1"/>
      <c r="L127" s="1"/>
      <c r="M127" s="1"/>
      <c r="N127" s="1"/>
      <c r="O127" s="1"/>
      <c r="P127" s="1"/>
      <c r="Q127" s="1"/>
      <c r="R127" s="1"/>
      <c r="S127" s="1"/>
      <c r="T127" s="1"/>
      <c r="U127" s="1"/>
    </row>
    <row r="128" spans="1:21" ht="15.75" customHeight="1">
      <c r="A128" s="1"/>
      <c r="B128" s="1"/>
      <c r="C128" s="1"/>
      <c r="D128" s="1"/>
      <c r="E128" s="1"/>
      <c r="F128" s="1"/>
      <c r="G128" s="1"/>
      <c r="H128" s="1"/>
      <c r="I128" s="1"/>
      <c r="J128" s="1"/>
      <c r="K128" s="1"/>
      <c r="L128" s="1"/>
      <c r="M128" s="1"/>
      <c r="N128" s="1"/>
      <c r="O128" s="1"/>
      <c r="P128" s="1"/>
      <c r="Q128" s="1"/>
      <c r="R128" s="1"/>
      <c r="S128" s="1"/>
      <c r="T128" s="1"/>
      <c r="U128" s="1"/>
    </row>
    <row r="129" spans="1:21" ht="15.75" customHeight="1">
      <c r="A129" s="1"/>
      <c r="B129" s="1"/>
      <c r="C129" s="1"/>
      <c r="D129" s="1"/>
      <c r="E129" s="1"/>
      <c r="F129" s="1"/>
      <c r="G129" s="1"/>
      <c r="H129" s="1"/>
      <c r="I129" s="1"/>
      <c r="J129" s="1"/>
      <c r="K129" s="1"/>
      <c r="L129" s="1"/>
      <c r="M129" s="1"/>
      <c r="N129" s="1"/>
      <c r="O129" s="1"/>
      <c r="P129" s="1"/>
      <c r="Q129" s="1"/>
      <c r="R129" s="1"/>
      <c r="S129" s="1"/>
      <c r="T129" s="1"/>
      <c r="U129" s="1"/>
    </row>
    <row r="130" spans="1:21" ht="15.75" customHeight="1">
      <c r="A130" s="1"/>
      <c r="B130" s="1"/>
      <c r="C130" s="1"/>
      <c r="D130" s="1"/>
      <c r="E130" s="1"/>
      <c r="F130" s="1"/>
      <c r="G130" s="1"/>
      <c r="H130" s="1"/>
      <c r="I130" s="1"/>
      <c r="J130" s="1"/>
      <c r="K130" s="1"/>
      <c r="L130" s="1"/>
      <c r="M130" s="1"/>
      <c r="N130" s="1"/>
      <c r="O130" s="1"/>
      <c r="P130" s="1"/>
      <c r="Q130" s="1"/>
      <c r="R130" s="1"/>
      <c r="S130" s="1"/>
      <c r="T130" s="1"/>
      <c r="U130" s="1"/>
    </row>
    <row r="131" spans="1:21" ht="15.75" customHeight="1">
      <c r="A131" s="1"/>
      <c r="B131" s="1"/>
      <c r="C131" s="1"/>
      <c r="D131" s="1"/>
      <c r="E131" s="1"/>
      <c r="F131" s="1"/>
      <c r="G131" s="1"/>
      <c r="H131" s="1"/>
      <c r="I131" s="1"/>
      <c r="J131" s="1"/>
      <c r="K131" s="1"/>
      <c r="L131" s="1"/>
      <c r="M131" s="1"/>
      <c r="N131" s="1"/>
      <c r="O131" s="1"/>
      <c r="P131" s="1"/>
      <c r="Q131" s="1"/>
      <c r="R131" s="1"/>
      <c r="S131" s="1"/>
      <c r="T131" s="1"/>
      <c r="U131" s="1"/>
    </row>
    <row r="132" spans="1:21" ht="15.75" customHeight="1">
      <c r="A132" s="1"/>
      <c r="B132" s="1"/>
      <c r="C132" s="1"/>
      <c r="D132" s="1"/>
      <c r="E132" s="1"/>
      <c r="F132" s="1"/>
      <c r="G132" s="1"/>
      <c r="H132" s="1"/>
      <c r="I132" s="1"/>
      <c r="J132" s="1"/>
      <c r="K132" s="1"/>
      <c r="L132" s="1"/>
      <c r="M132" s="1"/>
      <c r="N132" s="1"/>
      <c r="O132" s="1"/>
      <c r="P132" s="1"/>
      <c r="Q132" s="1"/>
      <c r="R132" s="1"/>
      <c r="S132" s="1"/>
      <c r="T132" s="1"/>
      <c r="U132" s="1"/>
    </row>
    <row r="133" spans="1:21" ht="15.75" customHeight="1">
      <c r="A133" s="1"/>
      <c r="B133" s="1"/>
      <c r="C133" s="1"/>
      <c r="D133" s="1"/>
      <c r="E133" s="1"/>
      <c r="F133" s="1"/>
      <c r="G133" s="1"/>
      <c r="H133" s="1"/>
      <c r="I133" s="1"/>
      <c r="J133" s="1"/>
      <c r="K133" s="1"/>
      <c r="L133" s="1"/>
      <c r="M133" s="1"/>
      <c r="N133" s="1"/>
      <c r="O133" s="1"/>
      <c r="P133" s="1"/>
      <c r="Q133" s="1"/>
      <c r="R133" s="1"/>
      <c r="S133" s="1"/>
      <c r="T133" s="1"/>
      <c r="U133" s="1"/>
    </row>
    <row r="134" spans="1:21" ht="15.75" customHeight="1">
      <c r="A134" s="1"/>
      <c r="B134" s="1"/>
      <c r="C134" s="1"/>
      <c r="D134" s="1"/>
      <c r="E134" s="1"/>
      <c r="F134" s="1"/>
      <c r="G134" s="1"/>
      <c r="H134" s="1"/>
      <c r="I134" s="1"/>
      <c r="J134" s="1"/>
      <c r="K134" s="1"/>
      <c r="L134" s="1"/>
      <c r="M134" s="1"/>
      <c r="N134" s="1"/>
      <c r="O134" s="1"/>
      <c r="P134" s="1"/>
      <c r="Q134" s="1"/>
      <c r="R134" s="1"/>
      <c r="S134" s="1"/>
      <c r="T134" s="1"/>
      <c r="U134" s="1"/>
    </row>
    <row r="135" spans="1:21" ht="15.75" customHeight="1">
      <c r="A135" s="1"/>
      <c r="B135" s="1"/>
      <c r="C135" s="1"/>
      <c r="D135" s="1"/>
      <c r="E135" s="1"/>
      <c r="F135" s="1"/>
      <c r="G135" s="1"/>
      <c r="H135" s="1"/>
      <c r="I135" s="1"/>
      <c r="J135" s="1"/>
      <c r="K135" s="1"/>
      <c r="L135" s="1"/>
      <c r="M135" s="1"/>
      <c r="N135" s="1"/>
      <c r="O135" s="1"/>
      <c r="P135" s="1"/>
      <c r="Q135" s="1"/>
      <c r="R135" s="1"/>
      <c r="S135" s="1"/>
      <c r="T135" s="1"/>
      <c r="U135" s="1"/>
    </row>
    <row r="136" spans="1:21" ht="15.75" customHeight="1">
      <c r="A136" s="1"/>
      <c r="B136" s="1"/>
      <c r="C136" s="1"/>
      <c r="D136" s="1"/>
      <c r="E136" s="1"/>
      <c r="F136" s="1"/>
      <c r="G136" s="1"/>
      <c r="H136" s="1"/>
      <c r="I136" s="1"/>
      <c r="J136" s="1"/>
      <c r="K136" s="1"/>
      <c r="L136" s="1"/>
      <c r="M136" s="1"/>
      <c r="N136" s="1"/>
      <c r="O136" s="1"/>
      <c r="P136" s="1"/>
      <c r="Q136" s="1"/>
      <c r="R136" s="1"/>
      <c r="S136" s="1"/>
      <c r="T136" s="1"/>
      <c r="U136" s="1"/>
    </row>
    <row r="137" spans="1:21" ht="15.75" customHeight="1">
      <c r="A137" s="1"/>
      <c r="B137" s="1"/>
      <c r="C137" s="1"/>
      <c r="D137" s="1"/>
      <c r="E137" s="1"/>
      <c r="F137" s="1"/>
      <c r="G137" s="1"/>
      <c r="H137" s="1"/>
      <c r="I137" s="1"/>
      <c r="J137" s="1"/>
      <c r="K137" s="1"/>
      <c r="L137" s="1"/>
      <c r="M137" s="1"/>
      <c r="N137" s="1"/>
      <c r="O137" s="1"/>
      <c r="P137" s="1"/>
      <c r="Q137" s="1"/>
      <c r="R137" s="1"/>
      <c r="S137" s="1"/>
      <c r="T137" s="1"/>
      <c r="U137" s="1"/>
    </row>
    <row r="138" spans="1:21" ht="15.75" customHeight="1">
      <c r="A138" s="1"/>
      <c r="B138" s="1"/>
      <c r="C138" s="1"/>
      <c r="D138" s="1"/>
      <c r="E138" s="1"/>
      <c r="F138" s="1"/>
      <c r="G138" s="1"/>
      <c r="H138" s="1"/>
      <c r="I138" s="1"/>
      <c r="J138" s="1"/>
      <c r="K138" s="1"/>
      <c r="L138" s="1"/>
      <c r="M138" s="1"/>
      <c r="N138" s="1"/>
      <c r="O138" s="1"/>
      <c r="P138" s="1"/>
      <c r="Q138" s="1"/>
      <c r="R138" s="1"/>
      <c r="S138" s="1"/>
      <c r="T138" s="1"/>
      <c r="U138" s="1"/>
    </row>
    <row r="139" spans="1:21" ht="15.75" customHeight="1">
      <c r="A139" s="1"/>
      <c r="B139" s="1"/>
      <c r="C139" s="1"/>
      <c r="D139" s="1"/>
      <c r="E139" s="1"/>
      <c r="F139" s="1"/>
      <c r="G139" s="1"/>
      <c r="H139" s="1"/>
      <c r="I139" s="1"/>
      <c r="J139" s="1"/>
      <c r="K139" s="1"/>
      <c r="L139" s="1"/>
      <c r="M139" s="1"/>
      <c r="N139" s="1"/>
      <c r="O139" s="1"/>
      <c r="P139" s="1"/>
      <c r="Q139" s="1"/>
      <c r="R139" s="1"/>
      <c r="S139" s="1"/>
      <c r="T139" s="1"/>
      <c r="U139" s="1"/>
    </row>
    <row r="140" spans="1:21" ht="15.75" customHeight="1">
      <c r="A140" s="1"/>
      <c r="B140" s="1"/>
      <c r="C140" s="1"/>
      <c r="D140" s="1"/>
      <c r="E140" s="1"/>
      <c r="F140" s="1"/>
      <c r="G140" s="1"/>
      <c r="H140" s="1"/>
      <c r="I140" s="1"/>
      <c r="J140" s="1"/>
      <c r="K140" s="1"/>
      <c r="L140" s="1"/>
      <c r="M140" s="1"/>
      <c r="N140" s="1"/>
      <c r="O140" s="1"/>
      <c r="P140" s="1"/>
      <c r="Q140" s="1"/>
      <c r="R140" s="1"/>
      <c r="S140" s="1"/>
      <c r="T140" s="1"/>
      <c r="U140" s="1"/>
    </row>
    <row r="141" spans="1:21" ht="15.75" customHeight="1">
      <c r="A141" s="1"/>
      <c r="B141" s="1"/>
      <c r="C141" s="1"/>
      <c r="D141" s="1"/>
      <c r="E141" s="1"/>
      <c r="F141" s="1"/>
      <c r="G141" s="1"/>
      <c r="H141" s="1"/>
      <c r="I141" s="1"/>
      <c r="J141" s="1"/>
      <c r="K141" s="1"/>
      <c r="L141" s="1"/>
      <c r="M141" s="1"/>
      <c r="N141" s="1"/>
      <c r="O141" s="1"/>
      <c r="P141" s="1"/>
      <c r="Q141" s="1"/>
      <c r="R141" s="1"/>
      <c r="S141" s="1"/>
      <c r="T141" s="1"/>
      <c r="U141" s="1"/>
    </row>
    <row r="142" spans="1:21" ht="15.75" customHeight="1">
      <c r="A142" s="1"/>
      <c r="B142" s="1"/>
      <c r="C142" s="1"/>
      <c r="D142" s="1"/>
      <c r="E142" s="1"/>
      <c r="F142" s="1"/>
      <c r="G142" s="1"/>
      <c r="H142" s="1"/>
      <c r="I142" s="1"/>
      <c r="J142" s="1"/>
      <c r="K142" s="1"/>
      <c r="L142" s="1"/>
      <c r="M142" s="1"/>
      <c r="N142" s="1"/>
      <c r="O142" s="1"/>
      <c r="P142" s="1"/>
      <c r="Q142" s="1"/>
      <c r="R142" s="1"/>
      <c r="S142" s="1"/>
      <c r="T142" s="1"/>
      <c r="U142" s="1"/>
    </row>
    <row r="143" spans="1:21" ht="15.75" customHeight="1">
      <c r="A143" s="1"/>
      <c r="B143" s="1"/>
      <c r="C143" s="1"/>
      <c r="D143" s="1"/>
      <c r="E143" s="1"/>
      <c r="F143" s="1"/>
      <c r="G143" s="1"/>
      <c r="H143" s="1"/>
      <c r="I143" s="1"/>
      <c r="J143" s="1"/>
      <c r="K143" s="1"/>
      <c r="L143" s="1"/>
      <c r="M143" s="1"/>
      <c r="N143" s="1"/>
      <c r="O143" s="1"/>
      <c r="P143" s="1"/>
      <c r="Q143" s="1"/>
      <c r="R143" s="1"/>
      <c r="S143" s="1"/>
      <c r="T143" s="1"/>
      <c r="U143" s="1"/>
    </row>
    <row r="144" spans="1:21" ht="15.75" customHeight="1">
      <c r="A144" s="1"/>
      <c r="B144" s="1"/>
      <c r="C144" s="1"/>
      <c r="D144" s="1"/>
      <c r="E144" s="1"/>
      <c r="F144" s="1"/>
      <c r="G144" s="1"/>
      <c r="H144" s="1"/>
      <c r="I144" s="1"/>
      <c r="J144" s="1"/>
      <c r="K144" s="1"/>
      <c r="L144" s="1"/>
      <c r="M144" s="1"/>
      <c r="N144" s="1"/>
      <c r="O144" s="1"/>
      <c r="P144" s="1"/>
      <c r="Q144" s="1"/>
      <c r="R144" s="1"/>
      <c r="S144" s="1"/>
      <c r="T144" s="1"/>
      <c r="U144" s="1"/>
    </row>
    <row r="145" spans="1:21" ht="15.75" customHeight="1">
      <c r="A145" s="1"/>
      <c r="B145" s="1"/>
      <c r="C145" s="1"/>
      <c r="D145" s="1"/>
      <c r="E145" s="1"/>
      <c r="F145" s="1"/>
      <c r="G145" s="1"/>
      <c r="H145" s="1"/>
      <c r="I145" s="1"/>
      <c r="J145" s="1"/>
      <c r="K145" s="1"/>
      <c r="L145" s="1"/>
      <c r="M145" s="1"/>
      <c r="N145" s="1"/>
      <c r="O145" s="1"/>
      <c r="P145" s="1"/>
      <c r="Q145" s="1"/>
      <c r="R145" s="1"/>
      <c r="S145" s="1"/>
      <c r="T145" s="1"/>
      <c r="U145" s="1"/>
    </row>
    <row r="146" spans="1:21" ht="15.75" customHeight="1">
      <c r="A146" s="1"/>
      <c r="B146" s="1"/>
      <c r="C146" s="1"/>
      <c r="D146" s="1"/>
      <c r="E146" s="1"/>
      <c r="F146" s="1"/>
      <c r="G146" s="1"/>
      <c r="H146" s="1"/>
      <c r="I146" s="1"/>
      <c r="J146" s="1"/>
      <c r="K146" s="1"/>
      <c r="L146" s="1"/>
      <c r="M146" s="1"/>
      <c r="N146" s="1"/>
      <c r="O146" s="1"/>
      <c r="P146" s="1"/>
      <c r="Q146" s="1"/>
      <c r="R146" s="1"/>
      <c r="S146" s="1"/>
      <c r="T146" s="1"/>
      <c r="U146" s="1"/>
    </row>
    <row r="147" spans="1:21" ht="15.75" customHeight="1">
      <c r="A147" s="1"/>
      <c r="B147" s="1"/>
      <c r="C147" s="1"/>
      <c r="D147" s="1"/>
      <c r="E147" s="1"/>
      <c r="F147" s="1"/>
      <c r="G147" s="1"/>
      <c r="H147" s="1"/>
      <c r="I147" s="1"/>
      <c r="J147" s="1"/>
      <c r="K147" s="1"/>
      <c r="L147" s="1"/>
      <c r="M147" s="1"/>
      <c r="N147" s="1"/>
      <c r="O147" s="1"/>
      <c r="P147" s="1"/>
      <c r="Q147" s="1"/>
      <c r="R147" s="1"/>
      <c r="S147" s="1"/>
      <c r="T147" s="1"/>
      <c r="U147" s="1"/>
    </row>
    <row r="148" spans="1:21" ht="15.75" customHeight="1">
      <c r="A148" s="1"/>
      <c r="B148" s="1"/>
      <c r="C148" s="1"/>
      <c r="D148" s="1"/>
      <c r="E148" s="1"/>
      <c r="F148" s="1"/>
      <c r="G148" s="1"/>
      <c r="H148" s="1"/>
      <c r="I148" s="1"/>
      <c r="J148" s="1"/>
      <c r="K148" s="1"/>
      <c r="L148" s="1"/>
      <c r="M148" s="1"/>
      <c r="N148" s="1"/>
      <c r="O148" s="1"/>
      <c r="P148" s="1"/>
      <c r="Q148" s="1"/>
      <c r="R148" s="1"/>
      <c r="S148" s="1"/>
      <c r="T148" s="1"/>
      <c r="U148" s="1"/>
    </row>
    <row r="149" spans="1:21" ht="15.75" customHeight="1">
      <c r="A149" s="1"/>
      <c r="B149" s="1"/>
      <c r="C149" s="1"/>
      <c r="D149" s="1"/>
      <c r="E149" s="1"/>
      <c r="F149" s="1"/>
      <c r="G149" s="1"/>
      <c r="H149" s="1"/>
      <c r="I149" s="1"/>
      <c r="J149" s="1"/>
      <c r="K149" s="1"/>
      <c r="L149" s="1"/>
      <c r="M149" s="1"/>
      <c r="N149" s="1"/>
      <c r="O149" s="1"/>
      <c r="P149" s="1"/>
      <c r="Q149" s="1"/>
      <c r="R149" s="1"/>
      <c r="S149" s="1"/>
      <c r="T149" s="1"/>
      <c r="U149" s="1"/>
    </row>
    <row r="150" spans="1:21" ht="15.75" customHeight="1">
      <c r="A150" s="1"/>
      <c r="B150" s="1"/>
      <c r="C150" s="1"/>
      <c r="D150" s="1"/>
      <c r="E150" s="1"/>
      <c r="F150" s="1"/>
      <c r="G150" s="1"/>
      <c r="H150" s="1"/>
      <c r="I150" s="1"/>
      <c r="J150" s="1"/>
      <c r="K150" s="1"/>
      <c r="L150" s="1"/>
      <c r="M150" s="1"/>
      <c r="N150" s="1"/>
      <c r="O150" s="1"/>
      <c r="P150" s="1"/>
      <c r="Q150" s="1"/>
      <c r="R150" s="1"/>
      <c r="S150" s="1"/>
      <c r="T150" s="1"/>
      <c r="U150" s="1"/>
    </row>
    <row r="151" spans="1:21" ht="15.75" customHeight="1">
      <c r="A151" s="1"/>
      <c r="B151" s="1"/>
      <c r="C151" s="1"/>
      <c r="D151" s="1"/>
      <c r="E151" s="1"/>
      <c r="F151" s="1"/>
      <c r="G151" s="1"/>
      <c r="H151" s="1"/>
      <c r="I151" s="1"/>
      <c r="J151" s="1"/>
      <c r="K151" s="1"/>
      <c r="L151" s="1"/>
      <c r="M151" s="1"/>
      <c r="N151" s="1"/>
      <c r="O151" s="1"/>
      <c r="P151" s="1"/>
      <c r="Q151" s="1"/>
      <c r="R151" s="1"/>
      <c r="S151" s="1"/>
      <c r="T151" s="1"/>
      <c r="U151" s="1"/>
    </row>
    <row r="152" spans="1:21" ht="15.75" customHeight="1">
      <c r="A152" s="1"/>
      <c r="B152" s="1"/>
      <c r="C152" s="1"/>
      <c r="D152" s="1"/>
      <c r="E152" s="1"/>
      <c r="F152" s="1"/>
      <c r="G152" s="1"/>
      <c r="H152" s="1"/>
      <c r="I152" s="1"/>
      <c r="J152" s="1"/>
      <c r="K152" s="1"/>
      <c r="L152" s="1"/>
      <c r="M152" s="1"/>
      <c r="N152" s="1"/>
      <c r="O152" s="1"/>
      <c r="P152" s="1"/>
      <c r="Q152" s="1"/>
      <c r="R152" s="1"/>
      <c r="S152" s="1"/>
      <c r="T152" s="1"/>
      <c r="U152" s="1"/>
    </row>
    <row r="153" spans="1:21" ht="15.75" customHeight="1">
      <c r="A153" s="1"/>
      <c r="B153" s="1"/>
      <c r="C153" s="1"/>
      <c r="D153" s="1"/>
      <c r="E153" s="1"/>
      <c r="F153" s="1"/>
      <c r="G153" s="1"/>
      <c r="H153" s="1"/>
      <c r="I153" s="1"/>
      <c r="J153" s="1"/>
      <c r="K153" s="1"/>
      <c r="L153" s="1"/>
      <c r="M153" s="1"/>
      <c r="N153" s="1"/>
      <c r="O153" s="1"/>
      <c r="P153" s="1"/>
      <c r="Q153" s="1"/>
      <c r="R153" s="1"/>
      <c r="S153" s="1"/>
      <c r="T153" s="1"/>
      <c r="U153" s="1"/>
    </row>
    <row r="154" spans="1:21" ht="15.75" customHeight="1">
      <c r="A154" s="1"/>
      <c r="B154" s="1"/>
      <c r="C154" s="1"/>
      <c r="D154" s="1"/>
      <c r="E154" s="1"/>
      <c r="F154" s="1"/>
      <c r="G154" s="1"/>
      <c r="H154" s="1"/>
      <c r="I154" s="1"/>
      <c r="J154" s="1"/>
      <c r="K154" s="1"/>
      <c r="L154" s="1"/>
      <c r="M154" s="1"/>
      <c r="N154" s="1"/>
      <c r="O154" s="1"/>
      <c r="P154" s="1"/>
      <c r="Q154" s="1"/>
      <c r="R154" s="1"/>
      <c r="S154" s="1"/>
      <c r="T154" s="1"/>
      <c r="U154" s="1"/>
    </row>
    <row r="155" spans="1:21" ht="15.75" customHeight="1">
      <c r="A155" s="1"/>
      <c r="B155" s="1"/>
      <c r="C155" s="1"/>
      <c r="D155" s="1"/>
      <c r="E155" s="1"/>
      <c r="F155" s="1"/>
      <c r="G155" s="1"/>
      <c r="H155" s="1"/>
      <c r="I155" s="1"/>
      <c r="J155" s="1"/>
      <c r="K155" s="1"/>
      <c r="L155" s="1"/>
      <c r="M155" s="1"/>
      <c r="N155" s="1"/>
      <c r="O155" s="1"/>
      <c r="P155" s="1"/>
      <c r="Q155" s="1"/>
      <c r="R155" s="1"/>
      <c r="S155" s="1"/>
      <c r="T155" s="1"/>
      <c r="U155" s="1"/>
    </row>
    <row r="156" spans="1:21" ht="15.75" customHeight="1">
      <c r="A156" s="1"/>
      <c r="B156" s="1"/>
      <c r="C156" s="1"/>
      <c r="D156" s="1"/>
      <c r="E156" s="1"/>
      <c r="F156" s="1"/>
      <c r="G156" s="1"/>
      <c r="H156" s="1"/>
      <c r="I156" s="1"/>
      <c r="J156" s="1"/>
      <c r="K156" s="1"/>
      <c r="L156" s="1"/>
      <c r="M156" s="1"/>
      <c r="N156" s="1"/>
      <c r="O156" s="1"/>
      <c r="P156" s="1"/>
      <c r="Q156" s="1"/>
      <c r="R156" s="1"/>
      <c r="S156" s="1"/>
      <c r="T156" s="1"/>
      <c r="U156" s="1"/>
    </row>
    <row r="157" spans="1:21" ht="15.75" customHeight="1">
      <c r="A157" s="1"/>
      <c r="B157" s="1"/>
      <c r="C157" s="1"/>
      <c r="D157" s="1"/>
      <c r="E157" s="1"/>
      <c r="F157" s="1"/>
      <c r="G157" s="1"/>
      <c r="H157" s="1"/>
      <c r="I157" s="1"/>
      <c r="J157" s="1"/>
      <c r="K157" s="1"/>
      <c r="L157" s="1"/>
      <c r="M157" s="1"/>
      <c r="N157" s="1"/>
      <c r="O157" s="1"/>
      <c r="P157" s="1"/>
      <c r="Q157" s="1"/>
      <c r="R157" s="1"/>
      <c r="S157" s="1"/>
      <c r="T157" s="1"/>
      <c r="U157" s="1"/>
    </row>
    <row r="158" spans="1:21" ht="15.75" customHeight="1">
      <c r="A158" s="1"/>
      <c r="B158" s="1"/>
      <c r="C158" s="1"/>
      <c r="D158" s="1"/>
      <c r="E158" s="1"/>
      <c r="F158" s="1"/>
      <c r="G158" s="1"/>
      <c r="H158" s="1"/>
      <c r="I158" s="1"/>
      <c r="J158" s="1"/>
      <c r="K158" s="1"/>
      <c r="L158" s="1"/>
      <c r="M158" s="1"/>
      <c r="N158" s="1"/>
      <c r="O158" s="1"/>
      <c r="P158" s="1"/>
      <c r="Q158" s="1"/>
      <c r="R158" s="1"/>
      <c r="S158" s="1"/>
      <c r="T158" s="1"/>
      <c r="U158" s="1"/>
    </row>
    <row r="159" spans="1:21" ht="15.75" customHeight="1">
      <c r="A159" s="1"/>
      <c r="B159" s="1"/>
      <c r="C159" s="1"/>
      <c r="D159" s="1"/>
      <c r="E159" s="1"/>
      <c r="F159" s="1"/>
      <c r="G159" s="1"/>
      <c r="H159" s="1"/>
      <c r="I159" s="1"/>
      <c r="J159" s="1"/>
      <c r="K159" s="1"/>
      <c r="L159" s="1"/>
      <c r="M159" s="1"/>
      <c r="N159" s="1"/>
      <c r="O159" s="1"/>
      <c r="P159" s="1"/>
      <c r="Q159" s="1"/>
      <c r="R159" s="1"/>
      <c r="S159" s="1"/>
      <c r="T159" s="1"/>
      <c r="U159" s="1"/>
    </row>
    <row r="160" spans="1:21" ht="15.75" customHeight="1">
      <c r="A160" s="1"/>
      <c r="B160" s="1"/>
      <c r="C160" s="1"/>
      <c r="D160" s="1"/>
      <c r="E160" s="1"/>
      <c r="F160" s="1"/>
      <c r="G160" s="1"/>
      <c r="H160" s="1"/>
      <c r="I160" s="1"/>
      <c r="J160" s="1"/>
      <c r="K160" s="1"/>
      <c r="L160" s="1"/>
      <c r="M160" s="1"/>
      <c r="N160" s="1"/>
      <c r="O160" s="1"/>
      <c r="P160" s="1"/>
      <c r="Q160" s="1"/>
      <c r="R160" s="1"/>
      <c r="S160" s="1"/>
      <c r="T160" s="1"/>
      <c r="U160" s="1"/>
    </row>
    <row r="161" spans="1:21" ht="15.75" customHeight="1">
      <c r="A161" s="1"/>
      <c r="B161" s="1"/>
      <c r="C161" s="1"/>
      <c r="D161" s="1"/>
      <c r="E161" s="1"/>
      <c r="F161" s="1"/>
      <c r="G161" s="1"/>
      <c r="H161" s="1"/>
      <c r="I161" s="1"/>
      <c r="J161" s="1"/>
      <c r="K161" s="1"/>
      <c r="L161" s="1"/>
      <c r="M161" s="1"/>
      <c r="N161" s="1"/>
      <c r="O161" s="1"/>
      <c r="P161" s="1"/>
      <c r="Q161" s="1"/>
      <c r="R161" s="1"/>
      <c r="S161" s="1"/>
      <c r="T161" s="1"/>
      <c r="U161" s="1"/>
    </row>
    <row r="162" spans="1:21" ht="15.75" customHeight="1">
      <c r="A162" s="1"/>
      <c r="B162" s="1"/>
      <c r="C162" s="1"/>
      <c r="D162" s="1"/>
      <c r="E162" s="1"/>
      <c r="F162" s="1"/>
      <c r="G162" s="1"/>
      <c r="H162" s="1"/>
      <c r="I162" s="1"/>
      <c r="J162" s="1"/>
      <c r="K162" s="1"/>
      <c r="L162" s="1"/>
      <c r="M162" s="1"/>
      <c r="N162" s="1"/>
      <c r="O162" s="1"/>
      <c r="P162" s="1"/>
      <c r="Q162" s="1"/>
      <c r="R162" s="1"/>
      <c r="S162" s="1"/>
      <c r="T162" s="1"/>
      <c r="U162" s="1"/>
    </row>
    <row r="163" spans="1:21" ht="15.75" customHeight="1">
      <c r="A163" s="1"/>
      <c r="B163" s="1"/>
      <c r="C163" s="1"/>
      <c r="D163" s="1"/>
      <c r="E163" s="1"/>
      <c r="F163" s="1"/>
      <c r="G163" s="1"/>
      <c r="H163" s="1"/>
      <c r="I163" s="1"/>
      <c r="J163" s="1"/>
      <c r="K163" s="1"/>
      <c r="L163" s="1"/>
      <c r="M163" s="1"/>
      <c r="N163" s="1"/>
      <c r="O163" s="1"/>
      <c r="P163" s="1"/>
      <c r="Q163" s="1"/>
      <c r="R163" s="1"/>
      <c r="S163" s="1"/>
      <c r="T163" s="1"/>
      <c r="U163" s="1"/>
    </row>
    <row r="164" spans="1:21" ht="15.75" customHeight="1">
      <c r="A164" s="1"/>
      <c r="B164" s="1"/>
      <c r="C164" s="1"/>
      <c r="D164" s="1"/>
      <c r="E164" s="1"/>
      <c r="F164" s="1"/>
      <c r="G164" s="1"/>
      <c r="H164" s="1"/>
      <c r="I164" s="1"/>
      <c r="J164" s="1"/>
      <c r="K164" s="1"/>
      <c r="L164" s="1"/>
      <c r="M164" s="1"/>
      <c r="N164" s="1"/>
      <c r="O164" s="1"/>
      <c r="P164" s="1"/>
      <c r="Q164" s="1"/>
      <c r="R164" s="1"/>
      <c r="S164" s="1"/>
      <c r="T164" s="1"/>
      <c r="U164" s="1"/>
    </row>
    <row r="165" spans="1:21" ht="15.75" customHeight="1">
      <c r="A165" s="1"/>
      <c r="B165" s="1"/>
      <c r="C165" s="1"/>
      <c r="D165" s="1"/>
      <c r="E165" s="1"/>
      <c r="F165" s="1"/>
      <c r="G165" s="1"/>
      <c r="H165" s="1"/>
      <c r="I165" s="1"/>
      <c r="J165" s="1"/>
      <c r="K165" s="1"/>
      <c r="L165" s="1"/>
      <c r="M165" s="1"/>
      <c r="N165" s="1"/>
      <c r="O165" s="1"/>
      <c r="P165" s="1"/>
      <c r="Q165" s="1"/>
      <c r="R165" s="1"/>
      <c r="S165" s="1"/>
      <c r="T165" s="1"/>
      <c r="U165" s="1"/>
    </row>
    <row r="166" spans="1:21" ht="15.75" customHeight="1">
      <c r="A166" s="1"/>
      <c r="B166" s="1"/>
      <c r="C166" s="1"/>
      <c r="D166" s="1"/>
      <c r="E166" s="1"/>
      <c r="F166" s="1"/>
      <c r="G166" s="1"/>
      <c r="H166" s="1"/>
      <c r="I166" s="1"/>
      <c r="J166" s="1"/>
      <c r="K166" s="1"/>
      <c r="L166" s="1"/>
      <c r="M166" s="1"/>
      <c r="N166" s="1"/>
      <c r="O166" s="1"/>
      <c r="P166" s="1"/>
      <c r="Q166" s="1"/>
      <c r="R166" s="1"/>
      <c r="S166" s="1"/>
      <c r="T166" s="1"/>
      <c r="U166" s="1"/>
    </row>
    <row r="167" spans="1:21" ht="15.75" customHeight="1">
      <c r="A167" s="1"/>
      <c r="B167" s="1"/>
      <c r="C167" s="1"/>
      <c r="D167" s="1"/>
      <c r="E167" s="1"/>
      <c r="F167" s="1"/>
      <c r="G167" s="1"/>
      <c r="H167" s="1"/>
      <c r="I167" s="1"/>
      <c r="J167" s="1"/>
      <c r="K167" s="1"/>
      <c r="L167" s="1"/>
      <c r="M167" s="1"/>
      <c r="N167" s="1"/>
      <c r="O167" s="1"/>
      <c r="P167" s="1"/>
      <c r="Q167" s="1"/>
      <c r="R167" s="1"/>
      <c r="S167" s="1"/>
      <c r="T167" s="1"/>
      <c r="U167" s="1"/>
    </row>
    <row r="168" spans="1:21" ht="15.75" customHeight="1">
      <c r="A168" s="1"/>
      <c r="B168" s="1"/>
      <c r="C168" s="1"/>
      <c r="D168" s="1"/>
      <c r="E168" s="1"/>
      <c r="F168" s="1"/>
      <c r="G168" s="1"/>
      <c r="H168" s="1"/>
      <c r="I168" s="1"/>
      <c r="J168" s="1"/>
      <c r="K168" s="1"/>
      <c r="L168" s="1"/>
      <c r="M168" s="1"/>
      <c r="N168" s="1"/>
      <c r="O168" s="1"/>
      <c r="P168" s="1"/>
      <c r="Q168" s="1"/>
      <c r="R168" s="1"/>
      <c r="S168" s="1"/>
      <c r="T168" s="1"/>
      <c r="U168" s="1"/>
    </row>
    <row r="169" spans="1:21" ht="15.75" customHeight="1">
      <c r="A169" s="1"/>
      <c r="B169" s="1"/>
      <c r="C169" s="1"/>
      <c r="D169" s="1"/>
      <c r="E169" s="1"/>
      <c r="F169" s="1"/>
      <c r="G169" s="1"/>
      <c r="H169" s="1"/>
      <c r="I169" s="1"/>
      <c r="J169" s="1"/>
      <c r="K169" s="1"/>
      <c r="L169" s="1"/>
      <c r="M169" s="1"/>
      <c r="N169" s="1"/>
      <c r="O169" s="1"/>
      <c r="P169" s="1"/>
      <c r="Q169" s="1"/>
      <c r="R169" s="1"/>
      <c r="S169" s="1"/>
      <c r="T169" s="1"/>
      <c r="U169" s="1"/>
    </row>
    <row r="170" spans="1:21" ht="15.75" customHeight="1">
      <c r="A170" s="1"/>
      <c r="B170" s="1"/>
      <c r="C170" s="1"/>
      <c r="D170" s="1"/>
      <c r="E170" s="1"/>
      <c r="F170" s="1"/>
      <c r="G170" s="1"/>
      <c r="H170" s="1"/>
      <c r="I170" s="1"/>
      <c r="J170" s="1"/>
      <c r="K170" s="1"/>
      <c r="L170" s="1"/>
      <c r="M170" s="1"/>
      <c r="N170" s="1"/>
      <c r="O170" s="1"/>
      <c r="P170" s="1"/>
      <c r="Q170" s="1"/>
      <c r="R170" s="1"/>
      <c r="S170" s="1"/>
      <c r="T170" s="1"/>
      <c r="U170" s="1"/>
    </row>
    <row r="171" spans="1:21" ht="15.75" customHeight="1">
      <c r="A171" s="1"/>
      <c r="B171" s="1"/>
      <c r="C171" s="1"/>
      <c r="D171" s="1"/>
      <c r="E171" s="1"/>
      <c r="F171" s="1"/>
      <c r="G171" s="1"/>
      <c r="H171" s="1"/>
      <c r="I171" s="1"/>
      <c r="J171" s="1"/>
      <c r="K171" s="1"/>
      <c r="L171" s="1"/>
      <c r="M171" s="1"/>
      <c r="N171" s="1"/>
      <c r="O171" s="1"/>
      <c r="P171" s="1"/>
      <c r="Q171" s="1"/>
      <c r="R171" s="1"/>
      <c r="S171" s="1"/>
      <c r="T171" s="1"/>
      <c r="U171" s="1"/>
    </row>
    <row r="172" spans="1:21" ht="15.75" customHeight="1">
      <c r="A172" s="1"/>
      <c r="B172" s="1"/>
      <c r="C172" s="1"/>
      <c r="D172" s="1"/>
      <c r="E172" s="1"/>
      <c r="F172" s="1"/>
      <c r="G172" s="1"/>
      <c r="H172" s="1"/>
      <c r="I172" s="1"/>
      <c r="J172" s="1"/>
      <c r="K172" s="1"/>
      <c r="L172" s="1"/>
      <c r="M172" s="1"/>
      <c r="N172" s="1"/>
      <c r="O172" s="1"/>
      <c r="P172" s="1"/>
      <c r="Q172" s="1"/>
      <c r="R172" s="1"/>
      <c r="S172" s="1"/>
      <c r="T172" s="1"/>
      <c r="U172" s="1"/>
    </row>
    <row r="173" spans="1:21" ht="15.75" customHeight="1">
      <c r="A173" s="1"/>
      <c r="B173" s="1"/>
      <c r="C173" s="1"/>
      <c r="D173" s="1"/>
      <c r="E173" s="1"/>
      <c r="F173" s="1"/>
      <c r="G173" s="1"/>
      <c r="H173" s="1"/>
      <c r="I173" s="1"/>
      <c r="J173" s="1"/>
      <c r="K173" s="1"/>
      <c r="L173" s="1"/>
      <c r="M173" s="1"/>
      <c r="N173" s="1"/>
      <c r="O173" s="1"/>
      <c r="P173" s="1"/>
      <c r="Q173" s="1"/>
      <c r="R173" s="1"/>
      <c r="S173" s="1"/>
      <c r="T173" s="1"/>
      <c r="U173" s="1"/>
    </row>
    <row r="174" spans="1:21" ht="15.75" customHeight="1">
      <c r="A174" s="1"/>
      <c r="B174" s="1"/>
      <c r="C174" s="1"/>
      <c r="D174" s="1"/>
      <c r="E174" s="1"/>
      <c r="F174" s="1"/>
      <c r="G174" s="1"/>
      <c r="H174" s="1"/>
      <c r="I174" s="1"/>
      <c r="J174" s="1"/>
      <c r="K174" s="1"/>
      <c r="L174" s="1"/>
      <c r="M174" s="1"/>
      <c r="N174" s="1"/>
      <c r="O174" s="1"/>
      <c r="P174" s="1"/>
      <c r="Q174" s="1"/>
      <c r="R174" s="1"/>
      <c r="S174" s="1"/>
      <c r="T174" s="1"/>
      <c r="U174" s="1"/>
    </row>
    <row r="175" spans="1:21" ht="15.75" customHeight="1">
      <c r="A175" s="1"/>
      <c r="B175" s="1"/>
      <c r="C175" s="1"/>
      <c r="D175" s="1"/>
      <c r="E175" s="1"/>
      <c r="F175" s="1"/>
      <c r="G175" s="1"/>
      <c r="H175" s="1"/>
      <c r="I175" s="1"/>
      <c r="J175" s="1"/>
      <c r="K175" s="1"/>
      <c r="L175" s="1"/>
      <c r="M175" s="1"/>
      <c r="N175" s="1"/>
      <c r="O175" s="1"/>
      <c r="P175" s="1"/>
      <c r="Q175" s="1"/>
      <c r="R175" s="1"/>
      <c r="S175" s="1"/>
      <c r="T175" s="1"/>
      <c r="U175" s="1"/>
    </row>
    <row r="176" spans="1:21" ht="15.75" customHeight="1">
      <c r="A176" s="1"/>
      <c r="B176" s="1"/>
      <c r="C176" s="1"/>
      <c r="D176" s="1"/>
      <c r="E176" s="1"/>
      <c r="F176" s="1"/>
      <c r="G176" s="1"/>
      <c r="H176" s="1"/>
      <c r="I176" s="1"/>
      <c r="J176" s="1"/>
      <c r="K176" s="1"/>
      <c r="L176" s="1"/>
      <c r="M176" s="1"/>
      <c r="N176" s="1"/>
      <c r="O176" s="1"/>
      <c r="P176" s="1"/>
      <c r="Q176" s="1"/>
      <c r="R176" s="1"/>
      <c r="S176" s="1"/>
      <c r="T176" s="1"/>
      <c r="U176" s="1"/>
    </row>
    <row r="177" spans="1:21" ht="15.75" customHeight="1">
      <c r="A177" s="1"/>
      <c r="B177" s="1"/>
      <c r="C177" s="1"/>
      <c r="D177" s="1"/>
      <c r="E177" s="1"/>
      <c r="F177" s="1"/>
      <c r="G177" s="1"/>
      <c r="H177" s="1"/>
      <c r="I177" s="1"/>
      <c r="J177" s="1"/>
      <c r="K177" s="1"/>
      <c r="L177" s="1"/>
      <c r="M177" s="1"/>
      <c r="N177" s="1"/>
      <c r="O177" s="1"/>
      <c r="P177" s="1"/>
      <c r="Q177" s="1"/>
      <c r="R177" s="1"/>
      <c r="S177" s="1"/>
      <c r="T177" s="1"/>
      <c r="U177" s="1"/>
    </row>
    <row r="178" spans="1:21" ht="15.75" customHeight="1">
      <c r="A178" s="1"/>
      <c r="B178" s="1"/>
      <c r="C178" s="1"/>
      <c r="D178" s="1"/>
      <c r="E178" s="1"/>
      <c r="F178" s="1"/>
      <c r="G178" s="1"/>
      <c r="H178" s="1"/>
      <c r="I178" s="1"/>
      <c r="J178" s="1"/>
      <c r="K178" s="1"/>
      <c r="L178" s="1"/>
      <c r="M178" s="1"/>
      <c r="N178" s="1"/>
      <c r="O178" s="1"/>
      <c r="P178" s="1"/>
      <c r="Q178" s="1"/>
      <c r="R178" s="1"/>
      <c r="S178" s="1"/>
      <c r="T178" s="1"/>
      <c r="U178" s="1"/>
    </row>
    <row r="179" spans="1:21" ht="15.75" customHeight="1">
      <c r="A179" s="1"/>
      <c r="B179" s="1"/>
      <c r="C179" s="1"/>
      <c r="D179" s="1"/>
      <c r="E179" s="1"/>
      <c r="F179" s="1"/>
      <c r="G179" s="1"/>
      <c r="H179" s="1"/>
      <c r="I179" s="1"/>
      <c r="J179" s="1"/>
      <c r="K179" s="1"/>
      <c r="L179" s="1"/>
      <c r="M179" s="1"/>
      <c r="N179" s="1"/>
      <c r="O179" s="1"/>
      <c r="P179" s="1"/>
      <c r="Q179" s="1"/>
      <c r="R179" s="1"/>
      <c r="S179" s="1"/>
      <c r="T179" s="1"/>
      <c r="U179" s="1"/>
    </row>
    <row r="180" spans="1:21" ht="15.75" customHeight="1">
      <c r="A180" s="1"/>
      <c r="B180" s="1"/>
      <c r="C180" s="1"/>
      <c r="D180" s="1"/>
      <c r="E180" s="1"/>
      <c r="F180" s="1"/>
      <c r="G180" s="1"/>
      <c r="H180" s="1"/>
      <c r="I180" s="1"/>
      <c r="J180" s="1"/>
      <c r="K180" s="1"/>
      <c r="L180" s="1"/>
      <c r="M180" s="1"/>
      <c r="N180" s="1"/>
      <c r="O180" s="1"/>
      <c r="P180" s="1"/>
      <c r="Q180" s="1"/>
      <c r="R180" s="1"/>
      <c r="S180" s="1"/>
      <c r="T180" s="1"/>
      <c r="U180" s="1"/>
    </row>
    <row r="181" spans="1:21" ht="15.75" customHeight="1">
      <c r="A181" s="1"/>
      <c r="B181" s="1"/>
      <c r="C181" s="1"/>
      <c r="D181" s="1"/>
      <c r="E181" s="1"/>
      <c r="F181" s="1"/>
      <c r="G181" s="1"/>
      <c r="H181" s="1"/>
      <c r="I181" s="1"/>
      <c r="J181" s="1"/>
      <c r="K181" s="1"/>
      <c r="L181" s="1"/>
      <c r="M181" s="1"/>
      <c r="N181" s="1"/>
      <c r="O181" s="1"/>
      <c r="P181" s="1"/>
      <c r="Q181" s="1"/>
      <c r="R181" s="1"/>
      <c r="S181" s="1"/>
      <c r="T181" s="1"/>
      <c r="U181" s="1"/>
    </row>
    <row r="182" spans="1:21" ht="15.75" customHeight="1">
      <c r="A182" s="1"/>
      <c r="B182" s="1"/>
      <c r="C182" s="1"/>
      <c r="D182" s="1"/>
      <c r="E182" s="1"/>
      <c r="F182" s="1"/>
      <c r="G182" s="1"/>
      <c r="H182" s="1"/>
      <c r="I182" s="1"/>
      <c r="J182" s="1"/>
      <c r="K182" s="1"/>
      <c r="L182" s="1"/>
      <c r="M182" s="1"/>
      <c r="N182" s="1"/>
      <c r="O182" s="1"/>
      <c r="P182" s="1"/>
      <c r="Q182" s="1"/>
      <c r="R182" s="1"/>
      <c r="S182" s="1"/>
      <c r="T182" s="1"/>
      <c r="U182" s="1"/>
    </row>
    <row r="183" spans="1:21" ht="15.75" customHeight="1">
      <c r="A183" s="1"/>
      <c r="B183" s="1"/>
      <c r="C183" s="1"/>
      <c r="D183" s="1"/>
      <c r="E183" s="1"/>
      <c r="F183" s="1"/>
      <c r="G183" s="1"/>
      <c r="H183" s="1"/>
      <c r="I183" s="1"/>
      <c r="J183" s="1"/>
      <c r="K183" s="1"/>
      <c r="L183" s="1"/>
      <c r="M183" s="1"/>
      <c r="N183" s="1"/>
      <c r="O183" s="1"/>
      <c r="P183" s="1"/>
      <c r="Q183" s="1"/>
      <c r="R183" s="1"/>
      <c r="S183" s="1"/>
      <c r="T183" s="1"/>
      <c r="U183" s="1"/>
    </row>
    <row r="184" spans="1:21" ht="15.75" customHeight="1">
      <c r="A184" s="1"/>
      <c r="B184" s="1"/>
      <c r="C184" s="1"/>
      <c r="D184" s="1"/>
      <c r="E184" s="1"/>
      <c r="F184" s="1"/>
      <c r="G184" s="1"/>
      <c r="H184" s="1"/>
      <c r="I184" s="1"/>
      <c r="J184" s="1"/>
      <c r="K184" s="1"/>
      <c r="L184" s="1"/>
      <c r="M184" s="1"/>
      <c r="N184" s="1"/>
      <c r="O184" s="1"/>
      <c r="P184" s="1"/>
      <c r="Q184" s="1"/>
      <c r="R184" s="1"/>
      <c r="S184" s="1"/>
      <c r="T184" s="1"/>
      <c r="U184" s="1"/>
    </row>
    <row r="185" spans="1:21" ht="15.75" customHeight="1">
      <c r="A185" s="1"/>
      <c r="B185" s="1"/>
      <c r="C185" s="1"/>
      <c r="D185" s="1"/>
      <c r="E185" s="1"/>
      <c r="F185" s="1"/>
      <c r="G185" s="1"/>
      <c r="H185" s="1"/>
      <c r="I185" s="1"/>
      <c r="J185" s="1"/>
      <c r="K185" s="1"/>
      <c r="L185" s="1"/>
      <c r="M185" s="1"/>
      <c r="N185" s="1"/>
      <c r="O185" s="1"/>
      <c r="P185" s="1"/>
      <c r="Q185" s="1"/>
      <c r="R185" s="1"/>
      <c r="S185" s="1"/>
      <c r="T185" s="1"/>
      <c r="U185" s="1"/>
    </row>
    <row r="186" spans="1:21" ht="15.75" customHeight="1">
      <c r="A186" s="1"/>
      <c r="B186" s="1"/>
      <c r="C186" s="1"/>
      <c r="D186" s="1"/>
      <c r="E186" s="1"/>
      <c r="F186" s="1"/>
      <c r="G186" s="1"/>
      <c r="H186" s="1"/>
      <c r="I186" s="1"/>
      <c r="J186" s="1"/>
      <c r="K186" s="1"/>
      <c r="L186" s="1"/>
      <c r="M186" s="1"/>
      <c r="N186" s="1"/>
      <c r="O186" s="1"/>
      <c r="P186" s="1"/>
      <c r="Q186" s="1"/>
      <c r="R186" s="1"/>
      <c r="S186" s="1"/>
      <c r="T186" s="1"/>
      <c r="U186" s="1"/>
    </row>
    <row r="187" spans="1:21" ht="15.75" customHeight="1">
      <c r="A187" s="1"/>
      <c r="B187" s="1"/>
      <c r="C187" s="1"/>
      <c r="D187" s="1"/>
      <c r="E187" s="1"/>
      <c r="F187" s="1"/>
      <c r="G187" s="1"/>
      <c r="H187" s="1"/>
      <c r="I187" s="1"/>
      <c r="J187" s="1"/>
      <c r="K187" s="1"/>
      <c r="L187" s="1"/>
      <c r="M187" s="1"/>
      <c r="N187" s="1"/>
      <c r="O187" s="1"/>
      <c r="P187" s="1"/>
      <c r="Q187" s="1"/>
      <c r="R187" s="1"/>
      <c r="S187" s="1"/>
      <c r="T187" s="1"/>
      <c r="U187" s="1"/>
    </row>
    <row r="188" spans="1:21" ht="15.75" customHeight="1">
      <c r="A188" s="1"/>
      <c r="B188" s="1"/>
      <c r="C188" s="1"/>
      <c r="D188" s="1"/>
      <c r="E188" s="1"/>
      <c r="F188" s="1"/>
      <c r="G188" s="1"/>
      <c r="H188" s="1"/>
      <c r="I188" s="1"/>
      <c r="J188" s="1"/>
      <c r="K188" s="1"/>
      <c r="L188" s="1"/>
      <c r="M188" s="1"/>
      <c r="N188" s="1"/>
      <c r="O188" s="1"/>
      <c r="P188" s="1"/>
      <c r="Q188" s="1"/>
      <c r="R188" s="1"/>
      <c r="S188" s="1"/>
      <c r="T188" s="1"/>
      <c r="U188" s="1"/>
    </row>
    <row r="189" spans="1:21" ht="15.75" customHeight="1">
      <c r="A189" s="1"/>
      <c r="B189" s="1"/>
      <c r="C189" s="1"/>
      <c r="D189" s="1"/>
      <c r="E189" s="1"/>
      <c r="F189" s="1"/>
      <c r="G189" s="1"/>
      <c r="H189" s="1"/>
      <c r="I189" s="1"/>
      <c r="J189" s="1"/>
      <c r="K189" s="1"/>
      <c r="L189" s="1"/>
      <c r="M189" s="1"/>
      <c r="N189" s="1"/>
      <c r="O189" s="1"/>
      <c r="P189" s="1"/>
      <c r="Q189" s="1"/>
      <c r="R189" s="1"/>
      <c r="S189" s="1"/>
      <c r="T189" s="1"/>
      <c r="U189" s="1"/>
    </row>
    <row r="190" spans="1:21" ht="15.75" customHeight="1">
      <c r="A190" s="1"/>
      <c r="B190" s="1"/>
      <c r="C190" s="1"/>
      <c r="D190" s="1"/>
      <c r="E190" s="1"/>
      <c r="F190" s="1"/>
      <c r="G190" s="1"/>
      <c r="H190" s="1"/>
      <c r="I190" s="1"/>
      <c r="J190" s="1"/>
      <c r="K190" s="1"/>
      <c r="L190" s="1"/>
      <c r="M190" s="1"/>
      <c r="N190" s="1"/>
      <c r="O190" s="1"/>
      <c r="P190" s="1"/>
      <c r="Q190" s="1"/>
      <c r="R190" s="1"/>
      <c r="S190" s="1"/>
      <c r="T190" s="1"/>
      <c r="U190" s="1"/>
    </row>
    <row r="191" spans="1:21" ht="15.75" customHeight="1">
      <c r="A191" s="1"/>
      <c r="B191" s="1"/>
      <c r="C191" s="1"/>
      <c r="D191" s="1"/>
      <c r="E191" s="1"/>
      <c r="F191" s="1"/>
      <c r="G191" s="1"/>
      <c r="H191" s="1"/>
      <c r="I191" s="1"/>
      <c r="J191" s="1"/>
      <c r="K191" s="1"/>
      <c r="L191" s="1"/>
      <c r="M191" s="1"/>
      <c r="N191" s="1"/>
      <c r="O191" s="1"/>
      <c r="P191" s="1"/>
      <c r="Q191" s="1"/>
      <c r="R191" s="1"/>
      <c r="S191" s="1"/>
      <c r="T191" s="1"/>
      <c r="U191" s="1"/>
    </row>
    <row r="192" spans="1:21" ht="15.75" customHeight="1">
      <c r="A192" s="1"/>
      <c r="B192" s="1"/>
      <c r="C192" s="1"/>
      <c r="D192" s="1"/>
      <c r="E192" s="1"/>
      <c r="F192" s="1"/>
      <c r="G192" s="1"/>
      <c r="H192" s="1"/>
      <c r="I192" s="1"/>
      <c r="J192" s="1"/>
      <c r="K192" s="1"/>
      <c r="L192" s="1"/>
      <c r="M192" s="1"/>
      <c r="N192" s="1"/>
      <c r="O192" s="1"/>
      <c r="P192" s="1"/>
      <c r="Q192" s="1"/>
      <c r="R192" s="1"/>
      <c r="S192" s="1"/>
      <c r="T192" s="1"/>
      <c r="U192" s="1"/>
    </row>
    <row r="193" spans="1:21" ht="15.75" customHeight="1">
      <c r="A193" s="1"/>
      <c r="B193" s="1"/>
      <c r="C193" s="1"/>
      <c r="D193" s="1"/>
      <c r="E193" s="1"/>
      <c r="F193" s="1"/>
      <c r="G193" s="1"/>
      <c r="H193" s="1"/>
      <c r="I193" s="1"/>
      <c r="J193" s="1"/>
      <c r="K193" s="1"/>
      <c r="L193" s="1"/>
      <c r="M193" s="1"/>
      <c r="N193" s="1"/>
      <c r="O193" s="1"/>
      <c r="P193" s="1"/>
      <c r="Q193" s="1"/>
      <c r="R193" s="1"/>
      <c r="S193" s="1"/>
      <c r="T193" s="1"/>
      <c r="U193" s="1"/>
    </row>
    <row r="194" spans="1:21" ht="15.75" customHeight="1">
      <c r="A194" s="1"/>
      <c r="B194" s="1"/>
      <c r="C194" s="1"/>
      <c r="D194" s="1"/>
      <c r="E194" s="1"/>
      <c r="F194" s="1"/>
      <c r="G194" s="1"/>
      <c r="H194" s="1"/>
      <c r="I194" s="1"/>
      <c r="J194" s="1"/>
      <c r="K194" s="1"/>
      <c r="L194" s="1"/>
      <c r="M194" s="1"/>
      <c r="N194" s="1"/>
      <c r="O194" s="1"/>
      <c r="P194" s="1"/>
      <c r="Q194" s="1"/>
      <c r="R194" s="1"/>
      <c r="S194" s="1"/>
      <c r="T194" s="1"/>
      <c r="U194" s="1"/>
    </row>
    <row r="195" spans="1:21" ht="15.75" customHeight="1">
      <c r="A195" s="1"/>
      <c r="B195" s="1"/>
      <c r="C195" s="1"/>
      <c r="D195" s="1"/>
      <c r="E195" s="1"/>
      <c r="F195" s="1"/>
      <c r="G195" s="1"/>
      <c r="H195" s="1"/>
      <c r="I195" s="1"/>
      <c r="J195" s="1"/>
      <c r="K195" s="1"/>
      <c r="L195" s="1"/>
      <c r="M195" s="1"/>
      <c r="N195" s="1"/>
      <c r="O195" s="1"/>
      <c r="P195" s="1"/>
      <c r="Q195" s="1"/>
      <c r="R195" s="1"/>
      <c r="S195" s="1"/>
      <c r="T195" s="1"/>
      <c r="U195" s="1"/>
    </row>
    <row r="196" spans="1:21" ht="15.75" customHeight="1">
      <c r="A196" s="1"/>
      <c r="B196" s="1"/>
      <c r="C196" s="1"/>
      <c r="D196" s="1"/>
      <c r="E196" s="1"/>
      <c r="F196" s="1"/>
      <c r="G196" s="1"/>
      <c r="H196" s="1"/>
      <c r="I196" s="1"/>
      <c r="J196" s="1"/>
      <c r="K196" s="1"/>
      <c r="L196" s="1"/>
      <c r="M196" s="1"/>
      <c r="N196" s="1"/>
      <c r="O196" s="1"/>
      <c r="P196" s="1"/>
      <c r="Q196" s="1"/>
      <c r="R196" s="1"/>
      <c r="S196" s="1"/>
      <c r="T196" s="1"/>
      <c r="U196" s="1"/>
    </row>
    <row r="197" spans="1:21" ht="15.75" customHeight="1">
      <c r="A197" s="1"/>
      <c r="B197" s="1"/>
      <c r="C197" s="1"/>
      <c r="D197" s="1"/>
      <c r="E197" s="1"/>
      <c r="F197" s="1"/>
      <c r="G197" s="1"/>
      <c r="H197" s="1"/>
      <c r="I197" s="1"/>
      <c r="J197" s="1"/>
      <c r="K197" s="1"/>
      <c r="L197" s="1"/>
      <c r="M197" s="1"/>
      <c r="N197" s="1"/>
      <c r="O197" s="1"/>
      <c r="P197" s="1"/>
      <c r="Q197" s="1"/>
      <c r="R197" s="1"/>
      <c r="S197" s="1"/>
      <c r="T197" s="1"/>
      <c r="U197" s="1"/>
    </row>
    <row r="198" spans="1:21" ht="15.75" customHeight="1">
      <c r="A198" s="1"/>
      <c r="B198" s="1"/>
      <c r="C198" s="1"/>
      <c r="D198" s="1"/>
      <c r="E198" s="1"/>
      <c r="F198" s="1"/>
      <c r="G198" s="1"/>
      <c r="H198" s="1"/>
      <c r="I198" s="1"/>
      <c r="J198" s="1"/>
      <c r="K198" s="1"/>
      <c r="L198" s="1"/>
      <c r="M198" s="1"/>
      <c r="N198" s="1"/>
      <c r="O198" s="1"/>
      <c r="P198" s="1"/>
      <c r="Q198" s="1"/>
      <c r="R198" s="1"/>
      <c r="S198" s="1"/>
      <c r="T198" s="1"/>
      <c r="U198" s="1"/>
    </row>
    <row r="199" spans="1:21" ht="15.75" customHeight="1">
      <c r="A199" s="1"/>
      <c r="B199" s="1"/>
      <c r="C199" s="1"/>
      <c r="D199" s="1"/>
      <c r="E199" s="1"/>
      <c r="F199" s="1"/>
      <c r="G199" s="1"/>
      <c r="H199" s="1"/>
      <c r="I199" s="1"/>
      <c r="J199" s="1"/>
      <c r="K199" s="1"/>
      <c r="L199" s="1"/>
      <c r="M199" s="1"/>
      <c r="N199" s="1"/>
      <c r="O199" s="1"/>
      <c r="P199" s="1"/>
      <c r="Q199" s="1"/>
      <c r="R199" s="1"/>
      <c r="S199" s="1"/>
      <c r="T199" s="1"/>
      <c r="U199" s="1"/>
    </row>
    <row r="200" spans="1:21" ht="15.75" customHeight="1">
      <c r="A200" s="1"/>
      <c r="B200" s="1"/>
      <c r="C200" s="1"/>
      <c r="D200" s="1"/>
      <c r="E200" s="1"/>
      <c r="F200" s="1"/>
      <c r="G200" s="1"/>
      <c r="H200" s="1"/>
      <c r="I200" s="1"/>
      <c r="J200" s="1"/>
      <c r="K200" s="1"/>
      <c r="L200" s="1"/>
      <c r="M200" s="1"/>
      <c r="N200" s="1"/>
      <c r="O200" s="1"/>
      <c r="P200" s="1"/>
      <c r="Q200" s="1"/>
      <c r="R200" s="1"/>
      <c r="S200" s="1"/>
      <c r="T200" s="1"/>
      <c r="U200" s="1"/>
    </row>
    <row r="201" spans="1:21" ht="15.75" customHeight="1">
      <c r="A201" s="1"/>
      <c r="B201" s="1"/>
      <c r="C201" s="1"/>
      <c r="D201" s="1"/>
      <c r="E201" s="1"/>
      <c r="F201" s="1"/>
      <c r="G201" s="1"/>
      <c r="H201" s="1"/>
      <c r="I201" s="1"/>
      <c r="J201" s="1"/>
      <c r="K201" s="1"/>
      <c r="L201" s="1"/>
      <c r="M201" s="1"/>
      <c r="N201" s="1"/>
      <c r="O201" s="1"/>
      <c r="P201" s="1"/>
      <c r="Q201" s="1"/>
      <c r="R201" s="1"/>
      <c r="S201" s="1"/>
      <c r="T201" s="1"/>
      <c r="U201" s="1"/>
    </row>
    <row r="202" spans="1:21" ht="15.75" customHeight="1">
      <c r="A202" s="1"/>
      <c r="B202" s="1"/>
      <c r="C202" s="1"/>
      <c r="D202" s="1"/>
      <c r="E202" s="1"/>
      <c r="F202" s="1"/>
      <c r="G202" s="1"/>
      <c r="H202" s="1"/>
      <c r="I202" s="1"/>
      <c r="J202" s="1"/>
      <c r="K202" s="1"/>
      <c r="L202" s="1"/>
      <c r="M202" s="1"/>
      <c r="N202" s="1"/>
      <c r="O202" s="1"/>
      <c r="P202" s="1"/>
      <c r="Q202" s="1"/>
      <c r="R202" s="1"/>
      <c r="S202" s="1"/>
      <c r="T202" s="1"/>
      <c r="U202" s="1"/>
    </row>
    <row r="203" spans="1:21" ht="15.75" customHeight="1">
      <c r="A203" s="1"/>
      <c r="B203" s="1"/>
      <c r="C203" s="1"/>
      <c r="D203" s="1"/>
      <c r="E203" s="1"/>
      <c r="F203" s="1"/>
      <c r="G203" s="1"/>
      <c r="H203" s="1"/>
      <c r="I203" s="1"/>
      <c r="J203" s="1"/>
      <c r="K203" s="1"/>
      <c r="L203" s="1"/>
      <c r="M203" s="1"/>
      <c r="N203" s="1"/>
      <c r="O203" s="1"/>
      <c r="P203" s="1"/>
      <c r="Q203" s="1"/>
      <c r="R203" s="1"/>
      <c r="S203" s="1"/>
      <c r="T203" s="1"/>
      <c r="U203" s="1"/>
    </row>
    <row r="204" spans="1:21" ht="15.75" customHeight="1">
      <c r="A204" s="1"/>
      <c r="B204" s="1"/>
      <c r="C204" s="1"/>
      <c r="D204" s="1"/>
      <c r="E204" s="1"/>
      <c r="F204" s="1"/>
      <c r="G204" s="1"/>
      <c r="H204" s="1"/>
      <c r="I204" s="1"/>
      <c r="J204" s="1"/>
      <c r="K204" s="1"/>
      <c r="L204" s="1"/>
      <c r="M204" s="1"/>
      <c r="N204" s="1"/>
      <c r="O204" s="1"/>
      <c r="P204" s="1"/>
      <c r="Q204" s="1"/>
      <c r="R204" s="1"/>
      <c r="S204" s="1"/>
      <c r="T204" s="1"/>
      <c r="U204" s="1"/>
    </row>
    <row r="205" spans="1:21" ht="15.75" customHeight="1">
      <c r="A205" s="1"/>
      <c r="B205" s="1"/>
      <c r="C205" s="1"/>
      <c r="D205" s="1"/>
      <c r="E205" s="1"/>
      <c r="F205" s="1"/>
      <c r="G205" s="1"/>
      <c r="H205" s="1"/>
      <c r="I205" s="1"/>
      <c r="J205" s="1"/>
      <c r="K205" s="1"/>
      <c r="L205" s="1"/>
      <c r="M205" s="1"/>
      <c r="N205" s="1"/>
      <c r="O205" s="1"/>
      <c r="P205" s="1"/>
      <c r="Q205" s="1"/>
      <c r="R205" s="1"/>
      <c r="S205" s="1"/>
      <c r="T205" s="1"/>
      <c r="U205" s="1"/>
    </row>
    <row r="206" spans="1:21" ht="15.75" customHeight="1">
      <c r="A206" s="1"/>
      <c r="B206" s="1"/>
      <c r="C206" s="1"/>
      <c r="D206" s="1"/>
      <c r="E206" s="1"/>
      <c r="F206" s="1"/>
      <c r="G206" s="1"/>
      <c r="H206" s="1"/>
      <c r="I206" s="1"/>
      <c r="J206" s="1"/>
      <c r="K206" s="1"/>
      <c r="L206" s="1"/>
      <c r="M206" s="1"/>
      <c r="N206" s="1"/>
      <c r="O206" s="1"/>
      <c r="P206" s="1"/>
      <c r="Q206" s="1"/>
      <c r="R206" s="1"/>
      <c r="S206" s="1"/>
      <c r="T206" s="1"/>
      <c r="U206" s="1"/>
    </row>
    <row r="207" spans="1:21" ht="15.75" customHeight="1">
      <c r="A207" s="1"/>
      <c r="B207" s="1"/>
      <c r="C207" s="1"/>
      <c r="D207" s="1"/>
      <c r="E207" s="1"/>
      <c r="F207" s="1"/>
      <c r="G207" s="1"/>
      <c r="H207" s="1"/>
      <c r="I207" s="1"/>
      <c r="J207" s="1"/>
      <c r="K207" s="1"/>
      <c r="L207" s="1"/>
      <c r="M207" s="1"/>
      <c r="N207" s="1"/>
      <c r="O207" s="1"/>
      <c r="P207" s="1"/>
      <c r="Q207" s="1"/>
      <c r="R207" s="1"/>
      <c r="S207" s="1"/>
      <c r="T207" s="1"/>
      <c r="U207" s="1"/>
    </row>
    <row r="208" spans="1:21" ht="15.75" customHeight="1">
      <c r="A208" s="1"/>
      <c r="B208" s="1"/>
      <c r="C208" s="1"/>
      <c r="D208" s="1"/>
      <c r="E208" s="1"/>
      <c r="F208" s="1"/>
      <c r="G208" s="1"/>
      <c r="H208" s="1"/>
      <c r="I208" s="1"/>
      <c r="J208" s="1"/>
      <c r="K208" s="1"/>
      <c r="L208" s="1"/>
      <c r="M208" s="1"/>
      <c r="N208" s="1"/>
      <c r="O208" s="1"/>
      <c r="P208" s="1"/>
      <c r="Q208" s="1"/>
      <c r="R208" s="1"/>
      <c r="S208" s="1"/>
      <c r="T208" s="1"/>
      <c r="U208" s="1"/>
    </row>
    <row r="209" spans="1:21" ht="15.75" customHeight="1">
      <c r="A209" s="1"/>
      <c r="B209" s="1"/>
      <c r="C209" s="1"/>
      <c r="D209" s="1"/>
      <c r="E209" s="1"/>
      <c r="F209" s="1"/>
      <c r="G209" s="1"/>
      <c r="H209" s="1"/>
      <c r="I209" s="1"/>
      <c r="J209" s="1"/>
      <c r="K209" s="1"/>
      <c r="L209" s="1"/>
      <c r="M209" s="1"/>
      <c r="N209" s="1"/>
      <c r="O209" s="1"/>
      <c r="P209" s="1"/>
      <c r="Q209" s="1"/>
      <c r="R209" s="1"/>
      <c r="S209" s="1"/>
      <c r="T209" s="1"/>
      <c r="U209" s="1"/>
    </row>
    <row r="210" spans="1:21" ht="15.75" customHeight="1">
      <c r="A210" s="1"/>
      <c r="B210" s="1"/>
      <c r="C210" s="1"/>
      <c r="D210" s="1"/>
      <c r="E210" s="1"/>
      <c r="F210" s="1"/>
      <c r="G210" s="1"/>
      <c r="H210" s="1"/>
      <c r="I210" s="1"/>
      <c r="J210" s="1"/>
      <c r="K210" s="1"/>
      <c r="L210" s="1"/>
      <c r="M210" s="1"/>
      <c r="N210" s="1"/>
      <c r="O210" s="1"/>
      <c r="P210" s="1"/>
      <c r="Q210" s="1"/>
      <c r="R210" s="1"/>
      <c r="S210" s="1"/>
      <c r="T210" s="1"/>
      <c r="U210" s="1"/>
    </row>
    <row r="211" spans="1:21" ht="15.75" customHeight="1">
      <c r="A211" s="1"/>
      <c r="B211" s="1"/>
      <c r="C211" s="1"/>
      <c r="D211" s="1"/>
      <c r="E211" s="1"/>
      <c r="F211" s="1"/>
      <c r="G211" s="1"/>
      <c r="H211" s="1"/>
      <c r="I211" s="1"/>
      <c r="J211" s="1"/>
      <c r="K211" s="1"/>
      <c r="L211" s="1"/>
      <c r="M211" s="1"/>
      <c r="N211" s="1"/>
      <c r="O211" s="1"/>
      <c r="P211" s="1"/>
      <c r="Q211" s="1"/>
      <c r="R211" s="1"/>
      <c r="S211" s="1"/>
      <c r="T211" s="1"/>
      <c r="U211" s="1"/>
    </row>
    <row r="212" spans="1:21" ht="15.75" customHeight="1">
      <c r="A212" s="1"/>
      <c r="B212" s="1"/>
      <c r="C212" s="1"/>
      <c r="D212" s="1"/>
      <c r="E212" s="1"/>
      <c r="F212" s="1"/>
      <c r="G212" s="1"/>
      <c r="H212" s="1"/>
      <c r="I212" s="1"/>
      <c r="J212" s="1"/>
      <c r="K212" s="1"/>
      <c r="L212" s="1"/>
      <c r="M212" s="1"/>
      <c r="N212" s="1"/>
      <c r="O212" s="1"/>
      <c r="P212" s="1"/>
      <c r="Q212" s="1"/>
      <c r="R212" s="1"/>
      <c r="S212" s="1"/>
      <c r="T212" s="1"/>
      <c r="U212" s="1"/>
    </row>
    <row r="213" spans="1:21" ht="15.75" customHeight="1">
      <c r="A213" s="1"/>
      <c r="B213" s="1"/>
      <c r="C213" s="1"/>
      <c r="D213" s="1"/>
      <c r="E213" s="1"/>
      <c r="F213" s="1"/>
      <c r="G213" s="1"/>
      <c r="H213" s="1"/>
      <c r="I213" s="1"/>
      <c r="J213" s="1"/>
      <c r="K213" s="1"/>
      <c r="L213" s="1"/>
      <c r="M213" s="1"/>
      <c r="N213" s="1"/>
      <c r="O213" s="1"/>
      <c r="P213" s="1"/>
      <c r="Q213" s="1"/>
      <c r="R213" s="1"/>
      <c r="S213" s="1"/>
      <c r="T213" s="1"/>
      <c r="U213" s="1"/>
    </row>
    <row r="214" spans="1:21" ht="15.75" customHeight="1">
      <c r="A214" s="1"/>
      <c r="B214" s="1"/>
      <c r="C214" s="1"/>
      <c r="D214" s="1"/>
      <c r="E214" s="1"/>
      <c r="F214" s="1"/>
      <c r="G214" s="1"/>
      <c r="H214" s="1"/>
      <c r="I214" s="1"/>
      <c r="J214" s="1"/>
      <c r="K214" s="1"/>
      <c r="L214" s="1"/>
      <c r="M214" s="1"/>
      <c r="N214" s="1"/>
      <c r="O214" s="1"/>
      <c r="P214" s="1"/>
      <c r="Q214" s="1"/>
      <c r="R214" s="1"/>
      <c r="S214" s="1"/>
      <c r="T214" s="1"/>
      <c r="U214" s="1"/>
    </row>
    <row r="215" spans="1:21" ht="15.75" customHeight="1">
      <c r="A215" s="1"/>
      <c r="B215" s="1"/>
      <c r="C215" s="1"/>
      <c r="D215" s="1"/>
      <c r="E215" s="1"/>
      <c r="F215" s="1"/>
      <c r="G215" s="1"/>
      <c r="H215" s="1"/>
      <c r="I215" s="1"/>
      <c r="J215" s="1"/>
      <c r="K215" s="1"/>
      <c r="L215" s="1"/>
      <c r="M215" s="1"/>
      <c r="N215" s="1"/>
      <c r="O215" s="1"/>
      <c r="P215" s="1"/>
      <c r="Q215" s="1"/>
      <c r="R215" s="1"/>
      <c r="S215" s="1"/>
      <c r="T215" s="1"/>
      <c r="U215" s="1"/>
    </row>
    <row r="216" spans="1:21" ht="15.75" customHeight="1">
      <c r="A216" s="1"/>
      <c r="B216" s="1"/>
      <c r="C216" s="1"/>
      <c r="D216" s="1"/>
      <c r="E216" s="1"/>
      <c r="F216" s="1"/>
      <c r="G216" s="1"/>
      <c r="H216" s="1"/>
      <c r="I216" s="1"/>
      <c r="J216" s="1"/>
      <c r="K216" s="1"/>
      <c r="L216" s="1"/>
      <c r="M216" s="1"/>
      <c r="N216" s="1"/>
      <c r="O216" s="1"/>
      <c r="P216" s="1"/>
      <c r="Q216" s="1"/>
      <c r="R216" s="1"/>
      <c r="S216" s="1"/>
      <c r="T216" s="1"/>
      <c r="U216" s="1"/>
    </row>
    <row r="217" spans="1:21" ht="15.75" customHeight="1">
      <c r="A217" s="1"/>
      <c r="B217" s="1"/>
      <c r="C217" s="1"/>
      <c r="D217" s="1"/>
      <c r="E217" s="1"/>
      <c r="F217" s="1"/>
      <c r="G217" s="1"/>
      <c r="H217" s="1"/>
      <c r="I217" s="1"/>
      <c r="J217" s="1"/>
      <c r="K217" s="1"/>
      <c r="L217" s="1"/>
      <c r="M217" s="1"/>
      <c r="N217" s="1"/>
      <c r="O217" s="1"/>
      <c r="P217" s="1"/>
      <c r="Q217" s="1"/>
      <c r="R217" s="1"/>
      <c r="S217" s="1"/>
      <c r="T217" s="1"/>
      <c r="U217" s="1"/>
    </row>
    <row r="218" spans="1:21" ht="15.75" customHeight="1">
      <c r="A218" s="1"/>
      <c r="B218" s="1"/>
      <c r="C218" s="1"/>
      <c r="D218" s="1"/>
      <c r="E218" s="1"/>
      <c r="F218" s="1"/>
      <c r="G218" s="1"/>
      <c r="H218" s="1"/>
      <c r="I218" s="1"/>
      <c r="J218" s="1"/>
      <c r="K218" s="1"/>
      <c r="L218" s="1"/>
      <c r="M218" s="1"/>
      <c r="N218" s="1"/>
      <c r="O218" s="1"/>
      <c r="P218" s="1"/>
      <c r="Q218" s="1"/>
      <c r="R218" s="1"/>
      <c r="S218" s="1"/>
      <c r="T218" s="1"/>
      <c r="U218" s="1"/>
    </row>
    <row r="219" spans="1:21" ht="15.75" customHeight="1">
      <c r="A219" s="1"/>
      <c r="B219" s="1"/>
      <c r="C219" s="1"/>
      <c r="D219" s="1"/>
      <c r="E219" s="1"/>
      <c r="F219" s="1"/>
      <c r="G219" s="1"/>
      <c r="H219" s="1"/>
      <c r="I219" s="1"/>
      <c r="J219" s="1"/>
      <c r="K219" s="1"/>
      <c r="L219" s="1"/>
      <c r="M219" s="1"/>
      <c r="N219" s="1"/>
      <c r="O219" s="1"/>
      <c r="P219" s="1"/>
      <c r="Q219" s="1"/>
      <c r="R219" s="1"/>
      <c r="S219" s="1"/>
      <c r="T219" s="1"/>
      <c r="U219" s="1"/>
    </row>
    <row r="220" spans="1:21" ht="15.75" customHeight="1">
      <c r="A220" s="1"/>
      <c r="B220" s="1"/>
      <c r="C220" s="1"/>
      <c r="D220" s="1"/>
      <c r="E220" s="1"/>
      <c r="F220" s="1"/>
      <c r="G220" s="1"/>
      <c r="H220" s="1"/>
      <c r="I220" s="1"/>
      <c r="J220" s="1"/>
      <c r="K220" s="1"/>
      <c r="L220" s="1"/>
      <c r="M220" s="1"/>
      <c r="N220" s="1"/>
      <c r="O220" s="1"/>
      <c r="P220" s="1"/>
      <c r="Q220" s="1"/>
      <c r="R220" s="1"/>
      <c r="S220" s="1"/>
      <c r="T220" s="1"/>
      <c r="U220" s="1"/>
    </row>
    <row r="221" spans="1:21" ht="15.75" customHeight="1"/>
    <row r="222" spans="1:21" ht="15.75" customHeight="1"/>
    <row r="223" spans="1:21" ht="15.75" customHeight="1"/>
    <row r="224" spans="1:2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B1000"/>
  <sheetViews>
    <sheetView workbookViewId="0"/>
  </sheetViews>
  <sheetFormatPr baseColWidth="10" defaultColWidth="14.3984375" defaultRowHeight="15" customHeight="1"/>
  <cols>
    <col min="1" max="6" width="14.3984375" customWidth="1"/>
  </cols>
  <sheetData>
    <row r="1" spans="1:2" ht="14">
      <c r="A1" s="3" t="s">
        <v>0</v>
      </c>
      <c r="B1" s="3" t="s">
        <v>1</v>
      </c>
    </row>
    <row r="2" spans="1:2" ht="14">
      <c r="A2" s="3" t="s">
        <v>2</v>
      </c>
      <c r="B2" s="3" t="s">
        <v>3</v>
      </c>
    </row>
    <row r="3" spans="1:2" ht="14">
      <c r="A3" s="3" t="s">
        <v>4</v>
      </c>
      <c r="B3" s="3" t="s">
        <v>5</v>
      </c>
    </row>
    <row r="4" spans="1:2" ht="14">
      <c r="A4" s="3" t="s">
        <v>6</v>
      </c>
      <c r="B4" s="3" t="s">
        <v>7</v>
      </c>
    </row>
    <row r="5" spans="1:2" ht="14">
      <c r="A5" s="3" t="s">
        <v>8</v>
      </c>
      <c r="B5" s="3" t="s">
        <v>9</v>
      </c>
    </row>
    <row r="6" spans="1:2" ht="14">
      <c r="A6" s="3" t="s">
        <v>10</v>
      </c>
      <c r="B6" s="3" t="s">
        <v>5</v>
      </c>
    </row>
    <row r="7" spans="1:2" ht="14">
      <c r="A7" s="3" t="s">
        <v>11</v>
      </c>
      <c r="B7" s="3" t="s">
        <v>12</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1000"/>
  <sheetViews>
    <sheetView showGridLines="0" workbookViewId="0"/>
  </sheetViews>
  <sheetFormatPr baseColWidth="10" defaultColWidth="14.3984375" defaultRowHeight="15" customHeight="1"/>
  <cols>
    <col min="1" max="1" width="10.796875" customWidth="1"/>
    <col min="2" max="2" width="22.3984375" customWidth="1"/>
    <col min="3" max="6" width="10.796875" customWidth="1"/>
  </cols>
  <sheetData>
    <row r="1" spans="1:3" ht="13.5" customHeight="1">
      <c r="A1" s="4"/>
      <c r="B1" s="5" t="s">
        <v>13</v>
      </c>
      <c r="C1" s="3">
        <v>4</v>
      </c>
    </row>
    <row r="2" spans="1:3" ht="13.5" customHeight="1">
      <c r="A2" s="6"/>
      <c r="B2" s="5" t="s">
        <v>14</v>
      </c>
      <c r="C2" s="3">
        <v>1</v>
      </c>
    </row>
    <row r="3" spans="1:3" ht="13.5" customHeight="1">
      <c r="A3" s="7"/>
      <c r="B3" s="5" t="s">
        <v>15</v>
      </c>
      <c r="C3" s="3">
        <v>1</v>
      </c>
    </row>
    <row r="4" spans="1:3" ht="13.5" customHeight="1">
      <c r="A4" s="8"/>
      <c r="B4" s="5" t="s">
        <v>16</v>
      </c>
      <c r="C4" s="3">
        <v>1</v>
      </c>
    </row>
    <row r="5" spans="1:3" ht="13.5" customHeight="1">
      <c r="A5" s="9"/>
      <c r="B5" s="5" t="s">
        <v>17</v>
      </c>
    </row>
    <row r="6" spans="1:3" ht="13.5" customHeight="1">
      <c r="A6" s="10"/>
      <c r="B6" s="5" t="s">
        <v>18</v>
      </c>
    </row>
    <row r="7" spans="1:3" ht="13.5" customHeight="1">
      <c r="A7" s="11"/>
      <c r="B7" s="5" t="s">
        <v>19</v>
      </c>
    </row>
    <row r="8" spans="1:3" ht="13.5" customHeight="1"/>
    <row r="9" spans="1:3" ht="13.5" customHeight="1"/>
    <row r="10" spans="1:3" ht="13.5" customHeight="1">
      <c r="A10" s="12" t="s">
        <v>20</v>
      </c>
      <c r="B10" s="13"/>
    </row>
    <row r="11" spans="1:3" ht="13.5" customHeight="1">
      <c r="A11" s="12" t="s">
        <v>21</v>
      </c>
      <c r="B11" s="14"/>
    </row>
    <row r="12" spans="1:3" ht="13.5" customHeight="1">
      <c r="A12" s="12" t="s">
        <v>22</v>
      </c>
      <c r="B12" s="15"/>
    </row>
    <row r="13" spans="1:3" ht="13.5" customHeight="1"/>
    <row r="14" spans="1:3" ht="13.5" customHeight="1"/>
    <row r="15" spans="1:3" ht="13.5" customHeight="1"/>
    <row r="16" spans="1:3" ht="13.5" customHeight="1"/>
    <row r="17" ht="13.5" customHeight="1"/>
    <row r="18" ht="13.5" customHeight="1"/>
    <row r="19" ht="13.5" customHeight="1"/>
    <row r="20" ht="13.5" customHeight="1"/>
    <row r="21" ht="13.5" customHeight="1"/>
    <row r="22" ht="13.5" customHeight="1"/>
    <row r="23" ht="13.5" customHeight="1"/>
    <row r="24" ht="13.5" customHeight="1"/>
    <row r="25" ht="13.5" customHeight="1"/>
    <row r="26" ht="13.5" customHeight="1"/>
    <row r="27" ht="13.5" customHeight="1"/>
    <row r="28" ht="13.5" customHeight="1"/>
    <row r="29" ht="13.5" customHeight="1"/>
    <row r="30" ht="13.5" customHeight="1"/>
    <row r="31" ht="13.5" customHeight="1"/>
    <row r="32" ht="13.5" customHeight="1"/>
    <row r="33" ht="13.5" customHeight="1"/>
    <row r="34" ht="13.5" customHeight="1"/>
    <row r="35" ht="13.5" customHeight="1"/>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1000"/>
  <sheetViews>
    <sheetView showGridLines="0" workbookViewId="0"/>
  </sheetViews>
  <sheetFormatPr baseColWidth="10" defaultColWidth="14.3984375" defaultRowHeight="15" customHeight="1"/>
  <cols>
    <col min="1" max="1" width="5.59765625" customWidth="1"/>
    <col min="2" max="3" width="10" customWidth="1"/>
    <col min="4" max="4" width="21.19921875" customWidth="1"/>
    <col min="5" max="14" width="10.796875" customWidth="1"/>
  </cols>
  <sheetData>
    <row r="1" spans="1:14" ht="13.5" customHeight="1">
      <c r="A1" s="16" t="s">
        <v>23</v>
      </c>
      <c r="B1" s="16" t="s">
        <v>24</v>
      </c>
      <c r="C1" s="16" t="s">
        <v>25</v>
      </c>
      <c r="D1" s="16" t="s">
        <v>25</v>
      </c>
    </row>
    <row r="2" spans="1:14" ht="13.5" customHeight="1">
      <c r="A2" s="17" t="s">
        <v>26</v>
      </c>
      <c r="B2" s="17" t="s">
        <v>27</v>
      </c>
      <c r="C2" s="17" t="str">
        <f t="shared" ref="C2:C4" si="0">MID(D2,1,100)</f>
        <v>Diagnosticar las condiciones de la prestación del servicio de agua potable y saneamiento básico.</v>
      </c>
      <c r="D2" s="18" t="s">
        <v>28</v>
      </c>
      <c r="E2" s="13"/>
      <c r="F2" s="13"/>
      <c r="G2" s="13"/>
      <c r="H2" s="13"/>
      <c r="I2" s="13"/>
      <c r="J2" s="13"/>
      <c r="K2" s="13"/>
      <c r="L2" s="13"/>
      <c r="M2" s="13"/>
      <c r="N2" s="13"/>
    </row>
    <row r="3" spans="1:14" ht="13.5" customHeight="1">
      <c r="A3" s="19" t="s">
        <v>29</v>
      </c>
      <c r="B3" s="19" t="s">
        <v>30</v>
      </c>
      <c r="C3" s="19" t="str">
        <f t="shared" si="0"/>
        <v xml:space="preserve">Ejecutar las  acciones de monitoreo, medición y seguimiento de la  prestación del servicios de agua </v>
      </c>
      <c r="D3" s="20" t="s">
        <v>31</v>
      </c>
      <c r="E3" s="14"/>
      <c r="F3" s="14"/>
      <c r="G3" s="14"/>
      <c r="H3" s="14"/>
      <c r="I3" s="14"/>
      <c r="J3" s="14"/>
      <c r="K3" s="14"/>
      <c r="L3" s="14"/>
      <c r="M3" s="14"/>
      <c r="N3" s="14"/>
    </row>
    <row r="4" spans="1:14" ht="13.5" customHeight="1">
      <c r="A4" s="21" t="s">
        <v>32</v>
      </c>
      <c r="B4" s="21" t="s">
        <v>33</v>
      </c>
      <c r="C4" s="21" t="str">
        <f t="shared" si="0"/>
        <v>Elaborar informes de inspección y condiciones de la prestación de servicio de agua potable y saneami</v>
      </c>
      <c r="D4" s="22" t="s">
        <v>34</v>
      </c>
      <c r="E4" s="15"/>
      <c r="F4" s="15"/>
      <c r="G4" s="15"/>
      <c r="H4" s="15"/>
      <c r="I4" s="15"/>
      <c r="J4" s="15"/>
      <c r="K4" s="15"/>
      <c r="L4" s="15"/>
      <c r="M4" s="15"/>
      <c r="N4" s="15"/>
    </row>
    <row r="5" spans="1:14" ht="13.5" customHeight="1">
      <c r="A5" s="23"/>
      <c r="B5" s="23"/>
      <c r="C5" s="23"/>
      <c r="D5" s="23"/>
    </row>
    <row r="6" spans="1:14" ht="13.5" customHeight="1"/>
    <row r="7" spans="1:14" ht="13.5" customHeight="1"/>
    <row r="8" spans="1:14" ht="13.5" customHeight="1"/>
    <row r="9" spans="1:14" ht="13.5" customHeight="1"/>
    <row r="10" spans="1:14" ht="13.5" customHeight="1"/>
    <row r="11" spans="1:14" ht="13.5" customHeight="1"/>
    <row r="12" spans="1:14" ht="13.5" customHeight="1"/>
    <row r="13" spans="1:14" ht="13.5" customHeight="1"/>
    <row r="14" spans="1:14" ht="13.5" customHeight="1"/>
    <row r="15" spans="1:14" ht="13.5" customHeight="1"/>
    <row r="16" spans="1:14" ht="13.5" customHeight="1"/>
    <row r="17" ht="13.5" customHeight="1"/>
    <row r="18" ht="13.5" customHeight="1"/>
    <row r="19" ht="13.5" customHeight="1"/>
    <row r="20" ht="13.5" customHeight="1"/>
    <row r="21" ht="13.5" customHeight="1"/>
    <row r="22" ht="13.5" customHeight="1"/>
    <row r="23" ht="13.5" customHeight="1"/>
    <row r="24" ht="13.5" customHeight="1"/>
    <row r="25" ht="13.5" customHeight="1"/>
    <row r="26" ht="13.5" customHeight="1"/>
    <row r="27" ht="13.5" customHeight="1"/>
    <row r="28" ht="13.5" customHeight="1"/>
    <row r="29" ht="13.5" customHeight="1"/>
    <row r="30" ht="13.5" customHeight="1"/>
    <row r="31" ht="13.5" customHeight="1"/>
    <row r="32" ht="13.5" customHeight="1"/>
    <row r="33" ht="13.5" customHeight="1"/>
    <row r="34" ht="13.5" customHeight="1"/>
    <row r="35" ht="13.5" customHeight="1"/>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000"/>
  <sheetViews>
    <sheetView showGridLines="0" workbookViewId="0"/>
  </sheetViews>
  <sheetFormatPr baseColWidth="10" defaultColWidth="14.3984375" defaultRowHeight="15" customHeight="1"/>
  <cols>
    <col min="1" max="1" width="10.796875" customWidth="1"/>
    <col min="2" max="2" width="19.19921875" customWidth="1"/>
    <col min="3" max="5" width="10.796875" customWidth="1"/>
    <col min="6" max="6" width="14.3984375" customWidth="1"/>
  </cols>
  <sheetData>
    <row r="1" spans="1:2" ht="13.5" customHeight="1">
      <c r="A1" s="16" t="s">
        <v>35</v>
      </c>
      <c r="B1" s="16" t="s">
        <v>36</v>
      </c>
    </row>
    <row r="2" spans="1:2" ht="13.5" customHeight="1">
      <c r="A2" s="24" t="s">
        <v>37</v>
      </c>
      <c r="B2" s="24" t="s">
        <v>38</v>
      </c>
    </row>
    <row r="3" spans="1:2" ht="13.5" customHeight="1">
      <c r="A3" s="24" t="s">
        <v>39</v>
      </c>
      <c r="B3" s="24" t="s">
        <v>40</v>
      </c>
    </row>
    <row r="4" spans="1:2" ht="13.5" customHeight="1">
      <c r="A4" s="24" t="s">
        <v>41</v>
      </c>
      <c r="B4" s="24" t="s">
        <v>42</v>
      </c>
    </row>
    <row r="5" spans="1:2" ht="13.5" customHeight="1">
      <c r="A5" s="25" t="s">
        <v>43</v>
      </c>
      <c r="B5" s="25" t="s">
        <v>44</v>
      </c>
    </row>
    <row r="6" spans="1:2" ht="13.5" customHeight="1"/>
    <row r="7" spans="1:2" ht="13.5" customHeight="1"/>
    <row r="8" spans="1:2" ht="13.5" customHeight="1"/>
    <row r="9" spans="1:2" ht="13.5" customHeight="1"/>
    <row r="10" spans="1:2" ht="13.5" customHeight="1"/>
    <row r="11" spans="1:2" ht="13.5" customHeight="1"/>
    <row r="12" spans="1:2" ht="13.5" customHeight="1"/>
    <row r="13" spans="1:2" ht="13.5" customHeight="1"/>
    <row r="14" spans="1:2" ht="13.5" customHeight="1"/>
    <row r="15" spans="1:2" ht="13.5" customHeight="1"/>
    <row r="16" spans="1:2" ht="13.5" customHeight="1"/>
    <row r="17" ht="13.5" customHeight="1"/>
    <row r="18" ht="13.5" customHeight="1"/>
    <row r="19" ht="13.5" customHeight="1"/>
    <row r="20" ht="13.5" customHeight="1"/>
    <row r="21" ht="13.5" customHeight="1"/>
    <row r="22" ht="13.5" customHeight="1"/>
    <row r="23" ht="13.5" customHeight="1"/>
    <row r="24" ht="13.5" customHeight="1"/>
    <row r="25" ht="13.5" customHeight="1"/>
    <row r="26" ht="13.5" customHeight="1"/>
    <row r="27" ht="13.5" customHeight="1"/>
    <row r="28" ht="13.5" customHeight="1"/>
    <row r="29" ht="13.5" customHeight="1"/>
    <row r="30" ht="13.5" customHeight="1"/>
    <row r="31" ht="13.5" customHeight="1"/>
    <row r="32" ht="13.5" customHeight="1"/>
    <row r="33" ht="13.5" customHeight="1"/>
    <row r="34" ht="13.5" customHeight="1"/>
    <row r="35" ht="13.5" customHeight="1"/>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1000"/>
  <sheetViews>
    <sheetView showGridLines="0" workbookViewId="0"/>
  </sheetViews>
  <sheetFormatPr baseColWidth="10" defaultColWidth="14.3984375" defaultRowHeight="15" customHeight="1"/>
  <cols>
    <col min="1" max="1" width="10.796875" customWidth="1"/>
    <col min="2" max="2" width="19.19921875" customWidth="1"/>
    <col min="3" max="3" width="21.59765625" customWidth="1"/>
    <col min="4" max="4" width="10.796875" customWidth="1"/>
    <col min="5" max="6" width="14.3984375" customWidth="1"/>
  </cols>
  <sheetData>
    <row r="1" spans="1:3" ht="13.5" customHeight="1">
      <c r="A1" s="16" t="s">
        <v>45</v>
      </c>
      <c r="B1" s="16" t="s">
        <v>46</v>
      </c>
      <c r="C1" s="16" t="s">
        <v>25</v>
      </c>
    </row>
    <row r="2" spans="1:3" ht="13.5" customHeight="1">
      <c r="A2" s="17" t="s">
        <v>47</v>
      </c>
      <c r="B2" s="17" t="s">
        <v>20</v>
      </c>
      <c r="C2" s="17" t="s">
        <v>48</v>
      </c>
    </row>
    <row r="3" spans="1:3" ht="13.5" customHeight="1">
      <c r="A3" s="19" t="s">
        <v>49</v>
      </c>
      <c r="B3" s="19" t="s">
        <v>21</v>
      </c>
      <c r="C3" s="19" t="s">
        <v>50</v>
      </c>
    </row>
    <row r="4" spans="1:3" ht="13.5" customHeight="1">
      <c r="A4" s="21" t="s">
        <v>51</v>
      </c>
      <c r="B4" s="21" t="s">
        <v>22</v>
      </c>
      <c r="C4" s="21" t="s">
        <v>52</v>
      </c>
    </row>
    <row r="5" spans="1:3" ht="13.5" customHeight="1">
      <c r="A5" s="25"/>
      <c r="B5" s="25"/>
    </row>
    <row r="6" spans="1:3" ht="13.5" customHeight="1"/>
    <row r="7" spans="1:3" ht="13.5" customHeight="1"/>
    <row r="8" spans="1:3" ht="13.5" customHeight="1"/>
    <row r="9" spans="1:3" ht="13.5" customHeight="1"/>
    <row r="10" spans="1:3" ht="13.5" customHeight="1"/>
    <row r="11" spans="1:3" ht="13.5" customHeight="1"/>
    <row r="12" spans="1:3" ht="13.5" customHeight="1"/>
    <row r="13" spans="1:3" ht="13.5" customHeight="1"/>
    <row r="14" spans="1:3" ht="13.5" customHeight="1"/>
    <row r="15" spans="1:3" ht="13.5" customHeight="1"/>
    <row r="16" spans="1:3" ht="13.5" customHeight="1"/>
    <row r="17" ht="13.5" customHeight="1"/>
    <row r="18" ht="13.5" customHeight="1"/>
    <row r="19" ht="13.5" customHeight="1"/>
    <row r="20" ht="13.5" customHeight="1"/>
    <row r="21" ht="13.5" customHeight="1"/>
    <row r="22" ht="13.5" customHeight="1"/>
    <row r="23" ht="13.5" customHeight="1"/>
    <row r="24" ht="13.5" customHeight="1"/>
    <row r="25" ht="13.5" customHeight="1"/>
    <row r="26" ht="13.5" customHeight="1"/>
    <row r="27" ht="13.5" customHeight="1"/>
    <row r="28" ht="13.5" customHeight="1"/>
    <row r="29" ht="13.5" customHeight="1"/>
    <row r="30" ht="13.5" customHeight="1"/>
    <row r="31" ht="13.5" customHeight="1"/>
    <row r="32" ht="13.5" customHeight="1"/>
    <row r="33" ht="13.5" customHeight="1"/>
    <row r="34" ht="13.5" customHeight="1"/>
    <row r="35" ht="13.5" customHeight="1"/>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1000"/>
  <sheetViews>
    <sheetView showGridLines="0" workbookViewId="0"/>
  </sheetViews>
  <sheetFormatPr baseColWidth="10" defaultColWidth="14.3984375" defaultRowHeight="15" customHeight="1"/>
  <cols>
    <col min="1" max="1" width="20.3984375" customWidth="1"/>
    <col min="2" max="2" width="19.19921875" customWidth="1"/>
    <col min="3" max="6" width="10.796875" customWidth="1"/>
  </cols>
  <sheetData>
    <row r="1" spans="1:2" ht="13.5" customHeight="1">
      <c r="A1" s="16" t="s">
        <v>53</v>
      </c>
      <c r="B1" s="16" t="s">
        <v>54</v>
      </c>
    </row>
    <row r="2" spans="1:2" ht="13.5" customHeight="1">
      <c r="A2" s="17" t="s">
        <v>55</v>
      </c>
      <c r="B2" s="17" t="s">
        <v>56</v>
      </c>
    </row>
    <row r="3" spans="1:2" ht="13.5" customHeight="1">
      <c r="A3" s="17" t="s">
        <v>57</v>
      </c>
      <c r="B3" s="17" t="s">
        <v>58</v>
      </c>
    </row>
    <row r="4" spans="1:2" ht="13.5" customHeight="1">
      <c r="A4" s="19" t="s">
        <v>59</v>
      </c>
      <c r="B4" s="19" t="s">
        <v>60</v>
      </c>
    </row>
    <row r="5" spans="1:2" ht="13.5" customHeight="1">
      <c r="A5" s="19" t="s">
        <v>61</v>
      </c>
      <c r="B5" s="19" t="s">
        <v>62</v>
      </c>
    </row>
    <row r="6" spans="1:2" ht="13.5" customHeight="1">
      <c r="A6" s="19" t="s">
        <v>63</v>
      </c>
      <c r="B6" s="19" t="s">
        <v>64</v>
      </c>
    </row>
    <row r="7" spans="1:2" ht="13.5" customHeight="1">
      <c r="A7" s="19" t="s">
        <v>65</v>
      </c>
      <c r="B7" s="19" t="s">
        <v>66</v>
      </c>
    </row>
    <row r="8" spans="1:2" ht="13.5" customHeight="1">
      <c r="A8" s="21" t="s">
        <v>67</v>
      </c>
      <c r="B8" s="21" t="s">
        <v>68</v>
      </c>
    </row>
    <row r="9" spans="1:2" ht="13.5" customHeight="1"/>
    <row r="10" spans="1:2" ht="13.5" customHeight="1"/>
    <row r="11" spans="1:2" ht="13.5" customHeight="1"/>
    <row r="12" spans="1:2" ht="13.5" customHeight="1"/>
    <row r="13" spans="1:2" ht="13.5" customHeight="1"/>
    <row r="14" spans="1:2" ht="13.5" customHeight="1"/>
    <row r="15" spans="1:2" ht="13.5" customHeight="1"/>
    <row r="16" spans="1:2" ht="13.5" customHeight="1"/>
    <row r="17" ht="13.5" customHeight="1"/>
    <row r="18" ht="13.5" customHeight="1"/>
    <row r="19" ht="13.5" customHeight="1"/>
    <row r="20" ht="13.5" customHeight="1"/>
    <row r="21" ht="13.5" customHeight="1"/>
    <row r="22" ht="13.5" customHeight="1"/>
    <row r="23" ht="13.5" customHeight="1"/>
    <row r="24" ht="13.5" customHeight="1"/>
    <row r="25" ht="13.5" customHeight="1"/>
    <row r="26" ht="13.5" customHeight="1"/>
    <row r="27" ht="13.5" customHeight="1"/>
    <row r="28" ht="13.5" customHeight="1"/>
    <row r="29" ht="13.5" customHeight="1"/>
    <row r="30" ht="13.5" customHeight="1"/>
    <row r="31" ht="13.5" customHeight="1"/>
    <row r="32" ht="13.5" customHeight="1"/>
    <row r="33" ht="13.5" customHeight="1"/>
    <row r="34" ht="13.5" customHeight="1"/>
    <row r="35" ht="13.5" customHeight="1"/>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N1000"/>
  <sheetViews>
    <sheetView showGridLines="0" workbookViewId="0"/>
  </sheetViews>
  <sheetFormatPr baseColWidth="10" defaultColWidth="14.3984375" defaultRowHeight="15" customHeight="1"/>
  <cols>
    <col min="1" max="1" width="5.796875" customWidth="1"/>
    <col min="2" max="2" width="3.59765625" customWidth="1"/>
    <col min="3" max="3" width="6.19921875" customWidth="1"/>
    <col min="4" max="4" width="21.19921875" customWidth="1"/>
    <col min="5" max="14" width="10.796875" customWidth="1"/>
  </cols>
  <sheetData>
    <row r="1" spans="1:14" ht="13.5" customHeight="1">
      <c r="A1" s="16" t="s">
        <v>69</v>
      </c>
      <c r="B1" s="16" t="s">
        <v>70</v>
      </c>
      <c r="C1" s="16" t="s">
        <v>25</v>
      </c>
      <c r="D1" s="16" t="s">
        <v>25</v>
      </c>
    </row>
    <row r="2" spans="1:14" ht="13.5" customHeight="1">
      <c r="A2" s="17" t="s">
        <v>71</v>
      </c>
      <c r="B2" s="17" t="s">
        <v>72</v>
      </c>
      <c r="C2" s="17" t="str">
        <f t="shared" ref="C2:C4" si="0">MID(D2,1,200)</f>
        <v>Formulación del diagnóstico de las condiciones de la prestación del servicio de agua potable y saneamiento básico.</v>
      </c>
      <c r="D2" s="18" t="s">
        <v>73</v>
      </c>
      <c r="E2" s="13"/>
      <c r="F2" s="13"/>
      <c r="G2" s="13"/>
      <c r="H2" s="13"/>
      <c r="I2" s="13"/>
      <c r="J2" s="13"/>
      <c r="K2" s="13"/>
      <c r="L2" s="13"/>
      <c r="M2" s="13"/>
      <c r="N2" s="13"/>
    </row>
    <row r="3" spans="1:14" ht="13.5" customHeight="1">
      <c r="A3" s="19" t="s">
        <v>74</v>
      </c>
      <c r="B3" s="19" t="s">
        <v>75</v>
      </c>
      <c r="C3" s="19" t="str">
        <f t="shared" si="0"/>
        <v>Ejecución de las  acciones de monitoreo, medición y seguimiento de la  prestación del servicios de agua potable y saneamiento básico.</v>
      </c>
      <c r="D3" s="20" t="s">
        <v>76</v>
      </c>
      <c r="E3" s="14"/>
      <c r="F3" s="14"/>
      <c r="G3" s="14"/>
      <c r="H3" s="14"/>
      <c r="I3" s="14"/>
      <c r="J3" s="14"/>
      <c r="K3" s="14"/>
      <c r="L3" s="14"/>
      <c r="M3" s="14"/>
      <c r="N3" s="14"/>
    </row>
    <row r="4" spans="1:14" ht="13.5" customHeight="1">
      <c r="A4" s="21" t="s">
        <v>77</v>
      </c>
      <c r="B4" s="21" t="s">
        <v>78</v>
      </c>
      <c r="C4" s="21" t="str">
        <f t="shared" si="0"/>
        <v>Elaboración de informes de inspección y condiciones de la prestación de servicio de agua potable y saneamiento básico.</v>
      </c>
      <c r="D4" s="22" t="s">
        <v>79</v>
      </c>
      <c r="E4" s="15"/>
      <c r="F4" s="15"/>
      <c r="G4" s="15"/>
      <c r="H4" s="15"/>
      <c r="I4" s="15"/>
      <c r="J4" s="15"/>
      <c r="K4" s="15"/>
      <c r="L4" s="15"/>
      <c r="M4" s="15"/>
      <c r="N4" s="15"/>
    </row>
    <row r="5" spans="1:14" ht="13.5" customHeight="1">
      <c r="A5" s="23"/>
      <c r="B5" s="23"/>
      <c r="C5" s="23"/>
      <c r="D5" s="23"/>
    </row>
    <row r="6" spans="1:14" ht="13.5" customHeight="1"/>
    <row r="7" spans="1:14" ht="13.5" customHeight="1"/>
    <row r="8" spans="1:14" ht="13.5" customHeight="1">
      <c r="C8" s="26"/>
    </row>
    <row r="9" spans="1:14" ht="13.5" customHeight="1"/>
    <row r="10" spans="1:14" ht="13.5" customHeight="1">
      <c r="C10" s="26"/>
    </row>
    <row r="11" spans="1:14" ht="13.5" customHeight="1"/>
    <row r="12" spans="1:14" ht="13.5" customHeight="1">
      <c r="C12" s="26"/>
    </row>
    <row r="13" spans="1:14" ht="13.5" customHeight="1"/>
    <row r="14" spans="1:14" ht="13.5" customHeight="1"/>
    <row r="15" spans="1:14" ht="13.5" customHeight="1"/>
    <row r="16" spans="1:14" ht="13.5" customHeight="1"/>
    <row r="17" ht="13.5" customHeight="1"/>
    <row r="18" ht="13.5" customHeight="1"/>
    <row r="19" ht="13.5" customHeight="1"/>
    <row r="20" ht="13.5" customHeight="1"/>
    <row r="21" ht="13.5" customHeight="1"/>
    <row r="22" ht="13.5" customHeight="1"/>
    <row r="23" ht="13.5" customHeight="1"/>
    <row r="24" ht="13.5" customHeight="1"/>
    <row r="25" ht="13.5" customHeight="1"/>
    <row r="26" ht="13.5" customHeight="1"/>
    <row r="27" ht="13.5" customHeight="1"/>
    <row r="28" ht="13.5" customHeight="1"/>
    <row r="29" ht="13.5" customHeight="1"/>
    <row r="30" ht="13.5" customHeight="1"/>
    <row r="31" ht="13.5" customHeight="1"/>
    <row r="32" ht="13.5" customHeight="1"/>
    <row r="33" ht="13.5" customHeight="1"/>
    <row r="34" ht="13.5" customHeight="1"/>
    <row r="35" ht="13.5" customHeight="1"/>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1000"/>
  <sheetViews>
    <sheetView showGridLines="0" workbookViewId="0"/>
  </sheetViews>
  <sheetFormatPr baseColWidth="10" defaultColWidth="14.3984375" defaultRowHeight="15" customHeight="1"/>
  <cols>
    <col min="1" max="1" width="5.59765625" customWidth="1"/>
    <col min="2" max="2" width="2.3984375" customWidth="1"/>
    <col min="3" max="3" width="6.59765625" customWidth="1"/>
    <col min="4" max="4" width="21.19921875" customWidth="1"/>
    <col min="5" max="14" width="10.796875" customWidth="1"/>
  </cols>
  <sheetData>
    <row r="1" spans="1:14" ht="13.5" customHeight="1">
      <c r="A1" s="16" t="s">
        <v>23</v>
      </c>
      <c r="B1" s="16" t="s">
        <v>70</v>
      </c>
      <c r="C1" s="16" t="s">
        <v>25</v>
      </c>
      <c r="D1" s="16" t="s">
        <v>25</v>
      </c>
    </row>
    <row r="2" spans="1:14" ht="13.5" customHeight="1">
      <c r="A2" s="17" t="s">
        <v>80</v>
      </c>
      <c r="B2" s="17" t="s">
        <v>81</v>
      </c>
      <c r="C2" s="17" t="str">
        <f t="shared" ref="C2:C11" si="0">MID(D2,1,200)</f>
        <v>Identificar las condiciones del estado y funcionamiento de la prestación del servicio de agua potable y saneamiento básico.</v>
      </c>
      <c r="D2" s="18" t="s">
        <v>82</v>
      </c>
      <c r="E2" s="13"/>
      <c r="F2" s="13"/>
      <c r="G2" s="13"/>
      <c r="H2" s="13"/>
      <c r="I2" s="13"/>
      <c r="J2" s="13"/>
      <c r="K2" s="13"/>
      <c r="L2" s="13"/>
      <c r="M2" s="13"/>
      <c r="N2" s="13"/>
    </row>
    <row r="3" spans="1:14" ht="13.5" customHeight="1">
      <c r="A3" s="17" t="s">
        <v>83</v>
      </c>
      <c r="B3" s="17" t="s">
        <v>84</v>
      </c>
      <c r="C3" s="17" t="str">
        <f t="shared" si="0"/>
        <v>Describir los sistemas para la prestación de los servicios de agua potable y saneamiento básico.</v>
      </c>
      <c r="D3" s="18" t="s">
        <v>85</v>
      </c>
      <c r="E3" s="13"/>
      <c r="F3" s="13"/>
      <c r="G3" s="13"/>
      <c r="H3" s="13"/>
      <c r="I3" s="13"/>
      <c r="J3" s="13"/>
      <c r="K3" s="13"/>
      <c r="L3" s="13"/>
      <c r="M3" s="13"/>
      <c r="N3" s="13"/>
    </row>
    <row r="4" spans="1:14" ht="13.5" customHeight="1">
      <c r="A4" s="17" t="s">
        <v>86</v>
      </c>
      <c r="B4" s="17" t="s">
        <v>87</v>
      </c>
      <c r="C4" s="17" t="str">
        <f t="shared" si="0"/>
        <v>Verificar el estado actual de la prestación del servicio de agua potable y saneamiento básico.</v>
      </c>
      <c r="D4" s="18" t="s">
        <v>88</v>
      </c>
      <c r="E4" s="13"/>
      <c r="F4" s="13"/>
      <c r="G4" s="13"/>
      <c r="H4" s="13"/>
      <c r="I4" s="13"/>
      <c r="J4" s="13"/>
      <c r="K4" s="13"/>
      <c r="L4" s="13"/>
      <c r="M4" s="13"/>
      <c r="N4" s="13"/>
    </row>
    <row r="5" spans="1:14" ht="13.5" customHeight="1">
      <c r="A5" s="19" t="s">
        <v>89</v>
      </c>
      <c r="B5" s="19" t="s">
        <v>90</v>
      </c>
      <c r="C5" s="19" t="str">
        <f t="shared" si="0"/>
        <v>Realizar los análisis fisicoquímicos y microbiologico del agua potable y residual</v>
      </c>
      <c r="D5" s="20" t="s">
        <v>91</v>
      </c>
      <c r="E5" s="14"/>
      <c r="F5" s="14"/>
      <c r="G5" s="14"/>
      <c r="H5" s="14"/>
      <c r="I5" s="14"/>
      <c r="J5" s="14"/>
      <c r="K5" s="14"/>
      <c r="L5" s="14"/>
      <c r="M5" s="14"/>
      <c r="N5" s="14"/>
    </row>
    <row r="6" spans="1:14" ht="13.5" customHeight="1">
      <c r="A6" s="19" t="s">
        <v>92</v>
      </c>
      <c r="B6" s="19" t="s">
        <v>93</v>
      </c>
      <c r="C6" s="19" t="str">
        <f t="shared" si="0"/>
        <v>Realizar acciones para el manejo integral de los residuos sólidos</v>
      </c>
      <c r="D6" s="20" t="s">
        <v>94</v>
      </c>
      <c r="E6" s="14"/>
      <c r="F6" s="14"/>
      <c r="G6" s="14"/>
      <c r="H6" s="14"/>
      <c r="I6" s="14"/>
      <c r="J6" s="14"/>
      <c r="K6" s="14"/>
      <c r="L6" s="14"/>
      <c r="M6" s="14"/>
      <c r="N6" s="14"/>
    </row>
    <row r="7" spans="1:14" ht="13.5" customHeight="1">
      <c r="A7" s="19" t="s">
        <v>95</v>
      </c>
      <c r="B7" s="19" t="s">
        <v>96</v>
      </c>
      <c r="C7" s="19" t="str">
        <f t="shared" si="0"/>
        <v>Implementar  protocolos para la ejecución y funcionamiento en la prestación del servicio de agua potable y saneamiento básico</v>
      </c>
      <c r="D7" s="20" t="s">
        <v>97</v>
      </c>
      <c r="E7" s="14"/>
      <c r="F7" s="14"/>
      <c r="G7" s="14"/>
      <c r="H7" s="14"/>
      <c r="I7" s="14"/>
      <c r="J7" s="14"/>
      <c r="K7" s="14"/>
      <c r="L7" s="14"/>
      <c r="M7" s="14"/>
      <c r="N7" s="14"/>
    </row>
    <row r="8" spans="1:14" ht="13.5" customHeight="1">
      <c r="A8" s="19" t="s">
        <v>98</v>
      </c>
      <c r="B8" s="19" t="s">
        <v>99</v>
      </c>
      <c r="C8" s="19" t="str">
        <f t="shared" si="0"/>
        <v>Monitorear las condiciones de riesgo para la prestación del servicios de agua potable y saneamiento básico</v>
      </c>
      <c r="D8" s="20" t="s">
        <v>100</v>
      </c>
      <c r="E8" s="14"/>
      <c r="F8" s="14"/>
      <c r="G8" s="14"/>
      <c r="H8" s="14"/>
      <c r="I8" s="14"/>
      <c r="J8" s="14"/>
      <c r="K8" s="14"/>
      <c r="L8" s="14"/>
      <c r="M8" s="14"/>
      <c r="N8" s="14"/>
    </row>
    <row r="9" spans="1:14" ht="13.5" customHeight="1">
      <c r="A9" s="19" t="s">
        <v>101</v>
      </c>
      <c r="B9" s="19" t="s">
        <v>102</v>
      </c>
      <c r="C9" s="19" t="str">
        <f t="shared" si="0"/>
        <v>Apoyar  las acciones de promotoria, sensibilización y fortalecimiento institucional para dar cumplimeinto a la prestación del servicio</v>
      </c>
      <c r="D9" s="20" t="s">
        <v>103</v>
      </c>
      <c r="E9" s="14"/>
      <c r="F9" s="14"/>
      <c r="G9" s="14"/>
      <c r="H9" s="14"/>
      <c r="I9" s="14"/>
      <c r="J9" s="14"/>
      <c r="K9" s="14"/>
      <c r="L9" s="14"/>
      <c r="M9" s="14"/>
      <c r="N9" s="14"/>
    </row>
    <row r="10" spans="1:14" ht="13.5" customHeight="1">
      <c r="A10" s="19" t="s">
        <v>104</v>
      </c>
      <c r="B10" s="19" t="s">
        <v>105</v>
      </c>
      <c r="C10" s="19" t="str">
        <f t="shared" si="0"/>
        <v>Verificar parámetros técnicos del funcionamiento de la prestación del servicio</v>
      </c>
      <c r="D10" s="20" t="s">
        <v>106</v>
      </c>
      <c r="E10" s="14"/>
      <c r="F10" s="14"/>
      <c r="G10" s="14"/>
      <c r="H10" s="14"/>
      <c r="I10" s="14"/>
      <c r="J10" s="14"/>
      <c r="K10" s="14"/>
      <c r="L10" s="14"/>
      <c r="M10" s="14"/>
      <c r="N10" s="14"/>
    </row>
    <row r="11" spans="1:14" ht="13.5" customHeight="1">
      <c r="A11" s="21" t="s">
        <v>107</v>
      </c>
      <c r="B11" s="21" t="s">
        <v>108</v>
      </c>
      <c r="C11" s="21" t="str">
        <f t="shared" si="0"/>
        <v>Elaborar informes y reportes de la inspección y condiciones de la prestación del servicio </v>
      </c>
      <c r="D11" s="22" t="s">
        <v>109</v>
      </c>
      <c r="E11" s="15"/>
      <c r="F11" s="15"/>
      <c r="G11" s="15"/>
      <c r="H11" s="15"/>
      <c r="I11" s="15"/>
      <c r="J11" s="15"/>
      <c r="K11" s="15"/>
      <c r="L11" s="15"/>
      <c r="M11" s="15"/>
      <c r="N11" s="15"/>
    </row>
    <row r="12" spans="1:14" ht="13.5" customHeight="1"/>
    <row r="13" spans="1:14" ht="13.5" customHeight="1"/>
    <row r="14" spans="1:14" ht="13.5" customHeight="1"/>
    <row r="15" spans="1:14" ht="13.5" customHeight="1"/>
    <row r="16" spans="1:14" ht="13.5" customHeight="1"/>
    <row r="17" ht="13.5" customHeight="1"/>
    <row r="18" ht="13.5" customHeight="1"/>
    <row r="19" ht="13.5" customHeight="1"/>
    <row r="20" ht="13.5" customHeight="1"/>
    <row r="21" ht="13.5" customHeight="1"/>
    <row r="22" ht="13.5" customHeight="1"/>
    <row r="23" ht="13.5" customHeight="1"/>
    <row r="24" ht="13.5" customHeight="1"/>
    <row r="25" ht="13.5" customHeight="1"/>
    <row r="26" ht="13.5" customHeight="1"/>
    <row r="27" ht="13.5" customHeight="1"/>
    <row r="28" ht="13.5" customHeight="1"/>
    <row r="29" ht="13.5" customHeight="1"/>
    <row r="30" ht="13.5" customHeight="1"/>
    <row r="31" ht="13.5" customHeight="1"/>
    <row r="32" ht="13.5" customHeight="1"/>
    <row r="33" ht="13.5" customHeight="1"/>
    <row r="34" ht="13.5" customHeight="1"/>
    <row r="35" ht="13.5" customHeight="1"/>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00"/>
  <sheetViews>
    <sheetView showGridLines="0" workbookViewId="0"/>
  </sheetViews>
  <sheetFormatPr baseColWidth="10" defaultColWidth="14.3984375" defaultRowHeight="15" customHeight="1"/>
  <cols>
    <col min="1" max="1" width="12.19921875" customWidth="1"/>
    <col min="2" max="2" width="66.3984375" customWidth="1"/>
    <col min="3" max="3" width="47" customWidth="1"/>
    <col min="4" max="4" width="76.796875" customWidth="1"/>
    <col min="5" max="14" width="10.796875" customWidth="1"/>
  </cols>
  <sheetData>
    <row r="1" spans="1:4" ht="13.5" customHeight="1">
      <c r="A1" s="16" t="s">
        <v>110</v>
      </c>
      <c r="B1" s="16" t="s">
        <v>111</v>
      </c>
      <c r="C1" s="16" t="s">
        <v>112</v>
      </c>
      <c r="D1" s="16" t="s">
        <v>113</v>
      </c>
    </row>
    <row r="2" spans="1:4" ht="13.5" customHeight="1">
      <c r="A2" s="23">
        <v>220201501</v>
      </c>
      <c r="B2" s="27" t="s">
        <v>114</v>
      </c>
      <c r="C2" s="23" t="str">
        <f t="shared" ref="C2:C21" si="0">MID(D2,1,50)</f>
        <v>Aplicación de conocimientos de las ciencias natura</v>
      </c>
      <c r="D2" s="28" t="s">
        <v>115</v>
      </c>
    </row>
    <row r="3" spans="1:4" ht="13.5" customHeight="1">
      <c r="A3" s="23">
        <v>220601501</v>
      </c>
      <c r="B3" s="27" t="s">
        <v>116</v>
      </c>
      <c r="C3" s="23" t="str">
        <f t="shared" si="0"/>
        <v>Aplicar prácticas  de protección ambiental, seguri</v>
      </c>
      <c r="D3" s="28" t="s">
        <v>117</v>
      </c>
    </row>
    <row r="4" spans="1:4" ht="13.5" customHeight="1">
      <c r="A4" s="23">
        <v>280201239</v>
      </c>
      <c r="B4" s="27" t="s">
        <v>118</v>
      </c>
      <c r="C4" s="23" t="str">
        <f t="shared" si="0"/>
        <v>Comprobar funcionamiento de sistemas de agua de ac</v>
      </c>
      <c r="D4" s="28" t="s">
        <v>119</v>
      </c>
    </row>
    <row r="5" spans="1:4" ht="13.5" customHeight="1">
      <c r="A5" s="23">
        <v>220201079</v>
      </c>
      <c r="B5" s="27" t="s">
        <v>120</v>
      </c>
      <c r="C5" s="23" t="str">
        <f t="shared" si="0"/>
        <v>Coordinar campaña ambiental según estrategias de p</v>
      </c>
      <c r="D5" s="28" t="s">
        <v>121</v>
      </c>
    </row>
    <row r="6" spans="1:4" ht="13.5" customHeight="1">
      <c r="A6" s="23">
        <v>240201524</v>
      </c>
      <c r="B6" s="27" t="s">
        <v>122</v>
      </c>
      <c r="C6" s="23" t="str">
        <f t="shared" si="0"/>
        <v>Desarrollar procesos de comunicación eficaces y ef</v>
      </c>
      <c r="D6" s="28" t="s">
        <v>123</v>
      </c>
    </row>
    <row r="7" spans="1:4" ht="13.5" customHeight="1">
      <c r="A7" s="23">
        <v>210201501</v>
      </c>
      <c r="B7" s="27" t="s">
        <v>124</v>
      </c>
      <c r="C7" s="23" t="str">
        <f t="shared" si="0"/>
        <v>Ejercer derechos fundamentales del trabajo en el m</v>
      </c>
      <c r="D7" s="28" t="s">
        <v>125</v>
      </c>
    </row>
    <row r="8" spans="1:4" ht="13.5" customHeight="1">
      <c r="A8" s="23">
        <v>240201526</v>
      </c>
      <c r="B8" s="27" t="s">
        <v>126</v>
      </c>
      <c r="C8" s="23" t="str">
        <f t="shared" si="0"/>
        <v>Enrique Low Murtra-interactuar en el contexto prod</v>
      </c>
      <c r="D8" s="28" t="s">
        <v>127</v>
      </c>
    </row>
    <row r="9" spans="1:4" ht="13.5" customHeight="1">
      <c r="A9" s="23">
        <v>230101507</v>
      </c>
      <c r="B9" s="27" t="s">
        <v>128</v>
      </c>
      <c r="C9" s="23" t="str">
        <f t="shared" si="0"/>
        <v>Generar hábitos saludables de vida mediante la apl</v>
      </c>
      <c r="D9" s="28" t="s">
        <v>129</v>
      </c>
    </row>
    <row r="10" spans="1:4" ht="13.5" customHeight="1">
      <c r="A10" s="23">
        <v>240201529</v>
      </c>
      <c r="B10" s="27" t="s">
        <v>130</v>
      </c>
      <c r="C10" s="23" t="str">
        <f t="shared" si="0"/>
        <v>Gestionar procesos propios de la cultura emprended</v>
      </c>
      <c r="D10" s="28" t="s">
        <v>131</v>
      </c>
    </row>
    <row r="11" spans="1:4" ht="13.5" customHeight="1">
      <c r="A11" s="29">
        <v>240202501</v>
      </c>
      <c r="B11" s="27" t="s">
        <v>132</v>
      </c>
      <c r="C11" s="23" t="str">
        <f t="shared" si="0"/>
        <v>Interactuar en lengua inglesa de forma oral y escr</v>
      </c>
      <c r="D11" s="28" t="s">
        <v>133</v>
      </c>
    </row>
    <row r="12" spans="1:4" ht="13.5" customHeight="1">
      <c r="A12" s="29">
        <v>240201064</v>
      </c>
      <c r="B12" s="27" t="s">
        <v>134</v>
      </c>
      <c r="C12" s="23" t="str">
        <f t="shared" si="0"/>
        <v xml:space="preserve">Orientar investigación formativa según referentes </v>
      </c>
      <c r="D12" s="28" t="s">
        <v>135</v>
      </c>
    </row>
    <row r="13" spans="1:4" ht="13.5" customHeight="1">
      <c r="A13" s="23">
        <v>280201221</v>
      </c>
      <c r="B13" s="27" t="s">
        <v>136</v>
      </c>
      <c r="C13" s="23" t="str">
        <f t="shared" si="0"/>
        <v>Potabilizar agua de acuerdo con normas técnicas</v>
      </c>
      <c r="D13" s="28" t="s">
        <v>137</v>
      </c>
    </row>
    <row r="14" spans="1:4" ht="13.5" customHeight="1">
      <c r="A14" s="23">
        <v>230101239</v>
      </c>
      <c r="B14" s="27" t="s">
        <v>138</v>
      </c>
      <c r="C14" s="23" t="str">
        <f t="shared" si="0"/>
        <v>Promocionar acciones de salud de acuerdo con la no</v>
      </c>
      <c r="D14" s="28" t="s">
        <v>139</v>
      </c>
    </row>
    <row r="15" spans="1:4" ht="13.5" customHeight="1">
      <c r="A15" s="29">
        <v>240201528</v>
      </c>
      <c r="B15" s="27" t="s">
        <v>140</v>
      </c>
      <c r="C15" s="23" t="str">
        <f t="shared" si="0"/>
        <v>Razonar cuantitativamente frente a situaciones sus</v>
      </c>
      <c r="D15" s="28" t="s">
        <v>141</v>
      </c>
    </row>
    <row r="16" spans="1:4" ht="13.5" customHeight="1">
      <c r="A16" s="23">
        <v>280201214</v>
      </c>
      <c r="B16" s="27" t="s">
        <v>142</v>
      </c>
      <c r="C16" s="23" t="str">
        <f t="shared" si="0"/>
        <v>Recolectar muestras de agua de acuerdo con procedi</v>
      </c>
      <c r="D16" s="28" t="s">
        <v>143</v>
      </c>
    </row>
    <row r="17" spans="1:14" ht="13.5" customHeight="1">
      <c r="A17" s="23">
        <v>240201530</v>
      </c>
      <c r="B17" s="27" t="s">
        <v>144</v>
      </c>
      <c r="C17" s="23" t="str">
        <f t="shared" si="0"/>
        <v>Resultado de aprendizaje de la inducción.</v>
      </c>
      <c r="D17" s="28" t="s">
        <v>145</v>
      </c>
    </row>
    <row r="18" spans="1:14" ht="13.5" customHeight="1">
      <c r="A18" s="23">
        <v>999999999</v>
      </c>
      <c r="B18" s="27" t="s">
        <v>146</v>
      </c>
      <c r="C18" s="23" t="str">
        <f t="shared" si="0"/>
        <v>Resultados de aprendizaje etapa practica</v>
      </c>
      <c r="D18" s="28" t="s">
        <v>146</v>
      </c>
    </row>
    <row r="19" spans="1:14" ht="13.5" customHeight="1">
      <c r="A19" s="23">
        <v>280201225</v>
      </c>
      <c r="B19" s="27" t="s">
        <v>147</v>
      </c>
      <c r="C19" s="23" t="str">
        <f t="shared" si="0"/>
        <v>Supervisar actividades de servicio de aseo de acue</v>
      </c>
      <c r="D19" s="28" t="s">
        <v>148</v>
      </c>
    </row>
    <row r="20" spans="1:14" ht="13.5" customHeight="1">
      <c r="A20" s="23">
        <v>280201226</v>
      </c>
      <c r="B20" s="27" t="s">
        <v>149</v>
      </c>
      <c r="C20" s="23" t="str">
        <f t="shared" si="0"/>
        <v>Tratar agua residual de acuerdo con procedimientos</v>
      </c>
      <c r="D20" s="28" t="s">
        <v>150</v>
      </c>
    </row>
    <row r="21" spans="1:14" ht="13.5" customHeight="1">
      <c r="A21" s="23">
        <v>220501046</v>
      </c>
      <c r="B21" s="27" t="s">
        <v>151</v>
      </c>
      <c r="C21" s="23" t="str">
        <f t="shared" si="0"/>
        <v xml:space="preserve">Utilizar herramientas informáticas de acuerdo con </v>
      </c>
      <c r="D21" s="28" t="s">
        <v>152</v>
      </c>
    </row>
    <row r="22" spans="1:14" ht="13.5" customHeight="1">
      <c r="A22" s="30">
        <v>13120044</v>
      </c>
      <c r="B22" s="31" t="s">
        <v>153</v>
      </c>
      <c r="C22" s="30"/>
      <c r="D22" s="32"/>
      <c r="E22" s="30"/>
      <c r="F22" s="30"/>
      <c r="G22" s="30"/>
      <c r="H22" s="30"/>
      <c r="I22" s="30"/>
      <c r="J22" s="30"/>
      <c r="K22" s="30"/>
      <c r="L22" s="30"/>
      <c r="M22" s="30"/>
      <c r="N22" s="30"/>
    </row>
    <row r="23" spans="1:14" ht="13.5" customHeight="1">
      <c r="A23" s="30">
        <v>21720168</v>
      </c>
      <c r="B23" s="33" t="s">
        <v>154</v>
      </c>
      <c r="C23" s="30"/>
      <c r="D23" s="32"/>
      <c r="E23" s="30"/>
      <c r="F23" s="30"/>
      <c r="G23" s="30"/>
      <c r="H23" s="30"/>
      <c r="I23" s="30"/>
      <c r="J23" s="30"/>
      <c r="K23" s="30"/>
      <c r="L23" s="30"/>
      <c r="M23" s="30"/>
      <c r="N23" s="30"/>
    </row>
    <row r="24" spans="1:14" ht="13.5" customHeight="1">
      <c r="A24" s="30">
        <v>41311287</v>
      </c>
      <c r="B24" s="33" t="s">
        <v>155</v>
      </c>
      <c r="C24" s="30"/>
      <c r="D24" s="32"/>
      <c r="E24" s="30"/>
      <c r="F24" s="30"/>
      <c r="G24" s="30"/>
      <c r="H24" s="30"/>
      <c r="I24" s="30"/>
      <c r="J24" s="30"/>
      <c r="K24" s="30"/>
      <c r="L24" s="30"/>
      <c r="M24" s="30"/>
      <c r="N24" s="30"/>
    </row>
    <row r="25" spans="1:14" ht="13.5" customHeight="1">
      <c r="A25" s="30">
        <v>22230034</v>
      </c>
      <c r="B25" s="33" t="s">
        <v>156</v>
      </c>
      <c r="C25" s="30"/>
      <c r="D25" s="32"/>
      <c r="E25" s="30"/>
      <c r="F25" s="30"/>
      <c r="G25" s="30"/>
      <c r="H25" s="30"/>
      <c r="I25" s="30"/>
      <c r="J25" s="30"/>
      <c r="K25" s="30"/>
      <c r="L25" s="30"/>
      <c r="M25" s="30"/>
      <c r="N25" s="30"/>
    </row>
    <row r="26" spans="1:14" ht="13.5" customHeight="1">
      <c r="A26" s="30">
        <v>12310017</v>
      </c>
      <c r="B26" s="33" t="s">
        <v>157</v>
      </c>
      <c r="C26" s="30"/>
      <c r="D26" s="30"/>
      <c r="E26" s="30"/>
      <c r="F26" s="30"/>
      <c r="G26" s="30"/>
      <c r="H26" s="30"/>
      <c r="I26" s="30"/>
      <c r="J26" s="30"/>
      <c r="K26" s="30"/>
      <c r="L26" s="30"/>
      <c r="M26" s="30"/>
      <c r="N26" s="30"/>
    </row>
    <row r="27" spans="1:14" ht="13.5" customHeight="1">
      <c r="A27" s="30">
        <v>13410029</v>
      </c>
      <c r="B27" s="33" t="s">
        <v>158</v>
      </c>
      <c r="C27" s="30"/>
      <c r="D27" s="30"/>
      <c r="E27" s="30"/>
      <c r="F27" s="30"/>
      <c r="G27" s="30"/>
      <c r="H27" s="30"/>
      <c r="I27" s="30"/>
      <c r="J27" s="30"/>
      <c r="K27" s="30"/>
      <c r="L27" s="30"/>
      <c r="M27" s="30"/>
      <c r="N27" s="30"/>
    </row>
    <row r="28" spans="1:14" ht="13.5" customHeight="1">
      <c r="A28" s="30">
        <v>11220028</v>
      </c>
      <c r="B28" s="33" t="s">
        <v>159</v>
      </c>
      <c r="C28" s="30"/>
      <c r="D28" s="30"/>
      <c r="E28" s="30"/>
      <c r="F28" s="30"/>
      <c r="G28" s="30"/>
      <c r="H28" s="30"/>
      <c r="I28" s="30"/>
      <c r="J28" s="30"/>
      <c r="K28" s="30"/>
      <c r="L28" s="30"/>
      <c r="M28" s="30"/>
      <c r="N28" s="30"/>
    </row>
    <row r="29" spans="1:14" ht="13.5" customHeight="1">
      <c r="A29" s="30">
        <v>2000122</v>
      </c>
      <c r="B29" s="33" t="s">
        <v>160</v>
      </c>
      <c r="C29" s="30"/>
      <c r="D29" s="30"/>
      <c r="E29" s="30"/>
      <c r="F29" s="30"/>
      <c r="G29" s="30"/>
      <c r="H29" s="30"/>
      <c r="I29" s="30"/>
      <c r="J29" s="30"/>
      <c r="K29" s="30"/>
      <c r="L29" s="30"/>
      <c r="M29" s="30"/>
      <c r="N29" s="30"/>
    </row>
    <row r="30" spans="1:14" ht="13.5" customHeight="1">
      <c r="A30" s="30">
        <v>22230041</v>
      </c>
      <c r="B30" s="33" t="s">
        <v>161</v>
      </c>
      <c r="C30" s="30"/>
      <c r="D30" s="30"/>
      <c r="E30" s="30"/>
      <c r="F30" s="30"/>
      <c r="G30" s="30"/>
      <c r="H30" s="30"/>
      <c r="I30" s="30"/>
      <c r="J30" s="30"/>
      <c r="K30" s="30"/>
      <c r="L30" s="30"/>
      <c r="M30" s="30"/>
      <c r="N30" s="30"/>
    </row>
    <row r="31" spans="1:14" ht="13.5" customHeight="1">
      <c r="A31" s="30">
        <v>22230036</v>
      </c>
      <c r="B31" s="33" t="s">
        <v>162</v>
      </c>
      <c r="C31" s="30"/>
      <c r="D31" s="30"/>
      <c r="E31" s="30"/>
      <c r="F31" s="30"/>
      <c r="G31" s="30"/>
      <c r="H31" s="30"/>
      <c r="I31" s="30"/>
      <c r="J31" s="30"/>
      <c r="K31" s="30"/>
      <c r="L31" s="30"/>
      <c r="M31" s="30"/>
      <c r="N31" s="30"/>
    </row>
    <row r="32" spans="1:14" ht="13.5" customHeight="1">
      <c r="A32" s="30">
        <v>83610124</v>
      </c>
      <c r="B32" s="33" t="s">
        <v>163</v>
      </c>
      <c r="C32" s="30"/>
      <c r="D32" s="30"/>
      <c r="E32" s="30"/>
      <c r="F32" s="30"/>
      <c r="G32" s="30"/>
      <c r="H32" s="30"/>
      <c r="I32" s="30"/>
      <c r="J32" s="30"/>
      <c r="K32" s="30"/>
      <c r="L32" s="30"/>
      <c r="M32" s="30"/>
      <c r="N32" s="30"/>
    </row>
    <row r="33" spans="1:14" ht="13.5" customHeight="1">
      <c r="A33" s="30">
        <v>33110224</v>
      </c>
      <c r="B33" s="33" t="s">
        <v>164</v>
      </c>
      <c r="C33" s="30"/>
      <c r="D33" s="30"/>
      <c r="E33" s="30"/>
      <c r="F33" s="30"/>
      <c r="G33" s="30"/>
      <c r="H33" s="30"/>
      <c r="I33" s="30"/>
      <c r="J33" s="30"/>
      <c r="K33" s="30"/>
      <c r="L33" s="30"/>
      <c r="M33" s="30"/>
      <c r="N33" s="30"/>
    </row>
    <row r="34" spans="1:14" ht="13.5" customHeight="1">
      <c r="A34" s="30">
        <v>12110048</v>
      </c>
      <c r="B34" s="33" t="s">
        <v>165</v>
      </c>
      <c r="C34" s="30"/>
      <c r="D34" s="30"/>
      <c r="E34" s="30"/>
      <c r="F34" s="30"/>
      <c r="G34" s="30"/>
      <c r="H34" s="30"/>
      <c r="I34" s="30"/>
      <c r="J34" s="30"/>
      <c r="K34" s="30"/>
      <c r="L34" s="30"/>
      <c r="M34" s="30"/>
      <c r="N34" s="30"/>
    </row>
    <row r="35" spans="1:14" ht="13.5" customHeight="1">
      <c r="A35" s="30">
        <v>2000082</v>
      </c>
      <c r="B35" s="33" t="s">
        <v>166</v>
      </c>
      <c r="C35" s="30"/>
      <c r="D35" s="30"/>
      <c r="E35" s="30"/>
      <c r="F35" s="30"/>
      <c r="G35" s="30"/>
      <c r="H35" s="30"/>
      <c r="I35" s="30"/>
      <c r="J35" s="30"/>
      <c r="K35" s="30"/>
      <c r="L35" s="30"/>
      <c r="M35" s="30"/>
      <c r="N35" s="30"/>
    </row>
    <row r="36" spans="1:14" ht="13.5" customHeight="1">
      <c r="A36" s="30">
        <v>22310001</v>
      </c>
      <c r="B36" s="33" t="s">
        <v>167</v>
      </c>
      <c r="C36" s="30"/>
      <c r="D36" s="30"/>
      <c r="E36" s="30"/>
      <c r="F36" s="30"/>
      <c r="G36" s="30"/>
      <c r="H36" s="30"/>
      <c r="I36" s="30"/>
      <c r="J36" s="30"/>
      <c r="K36" s="30"/>
      <c r="L36" s="30"/>
      <c r="M36" s="30"/>
      <c r="N36" s="30"/>
    </row>
    <row r="37" spans="1:14" ht="13.5" customHeight="1">
      <c r="A37" s="30">
        <v>22620092</v>
      </c>
      <c r="B37" s="33" t="s">
        <v>168</v>
      </c>
      <c r="C37" s="30"/>
      <c r="D37" s="30"/>
      <c r="E37" s="30"/>
      <c r="F37" s="30"/>
      <c r="G37" s="30"/>
      <c r="H37" s="30"/>
      <c r="I37" s="30"/>
      <c r="J37" s="30"/>
      <c r="K37" s="30"/>
      <c r="L37" s="30"/>
      <c r="M37" s="30"/>
      <c r="N37" s="30"/>
    </row>
    <row r="38" spans="1:14" ht="13.5" customHeight="1">
      <c r="A38" s="30">
        <v>22620414</v>
      </c>
      <c r="B38" s="33" t="s">
        <v>168</v>
      </c>
      <c r="C38" s="30"/>
      <c r="D38" s="30"/>
      <c r="E38" s="30"/>
      <c r="F38" s="30"/>
      <c r="G38" s="30"/>
      <c r="H38" s="30"/>
      <c r="I38" s="30"/>
      <c r="J38" s="30"/>
      <c r="K38" s="30"/>
      <c r="L38" s="30"/>
      <c r="M38" s="30"/>
      <c r="N38" s="30"/>
    </row>
    <row r="39" spans="1:14" ht="13.5" customHeight="1">
      <c r="A39" s="30">
        <v>73130081</v>
      </c>
      <c r="B39" s="33" t="s">
        <v>169</v>
      </c>
      <c r="C39" s="30"/>
      <c r="D39" s="30"/>
      <c r="E39" s="30"/>
      <c r="F39" s="30"/>
      <c r="G39" s="30"/>
      <c r="H39" s="30"/>
      <c r="I39" s="30"/>
      <c r="J39" s="30"/>
      <c r="K39" s="30"/>
      <c r="L39" s="30"/>
      <c r="M39" s="30"/>
      <c r="N39" s="30"/>
    </row>
    <row r="40" spans="1:14" ht="13.5" customHeight="1">
      <c r="A40" s="30">
        <v>21720022</v>
      </c>
      <c r="B40" s="33" t="s">
        <v>170</v>
      </c>
      <c r="C40" s="30"/>
      <c r="D40" s="30"/>
      <c r="E40" s="30"/>
      <c r="F40" s="30"/>
      <c r="G40" s="30"/>
      <c r="H40" s="30"/>
      <c r="I40" s="30"/>
      <c r="J40" s="30"/>
      <c r="K40" s="30"/>
      <c r="L40" s="30"/>
      <c r="M40" s="30"/>
      <c r="N40" s="30"/>
    </row>
    <row r="41" spans="1:14" ht="13.5" customHeight="1">
      <c r="A41" s="30">
        <v>21710000</v>
      </c>
      <c r="B41" s="33" t="s">
        <v>171</v>
      </c>
      <c r="C41" s="30"/>
      <c r="D41" s="30"/>
    </row>
    <row r="42" spans="1:14" ht="13.5" customHeight="1">
      <c r="A42" s="30"/>
      <c r="B42" s="33" t="s">
        <v>172</v>
      </c>
      <c r="C42" s="30"/>
      <c r="D42" s="30"/>
    </row>
    <row r="43" spans="1:14" ht="13.5" customHeight="1">
      <c r="A43" s="30"/>
      <c r="B43" s="33" t="s">
        <v>173</v>
      </c>
      <c r="C43" s="30"/>
      <c r="D43" s="30"/>
    </row>
    <row r="44" spans="1:14" ht="13.5" customHeight="1">
      <c r="A44" s="30">
        <v>86110064</v>
      </c>
      <c r="B44" s="33" t="s">
        <v>174</v>
      </c>
      <c r="C44" s="30"/>
      <c r="D44" s="30"/>
    </row>
    <row r="45" spans="1:14" ht="13.5" customHeight="1">
      <c r="A45" s="30">
        <v>210201023</v>
      </c>
      <c r="B45" s="33" t="s">
        <v>175</v>
      </c>
      <c r="C45" s="30"/>
      <c r="D45" s="30"/>
    </row>
    <row r="46" spans="1:14" ht="13.5" customHeight="1">
      <c r="A46" s="30">
        <v>12150000</v>
      </c>
      <c r="B46" s="33" t="s">
        <v>176</v>
      </c>
      <c r="C46" s="30"/>
      <c r="D46" s="30"/>
    </row>
    <row r="47" spans="1:14" ht="13.5" customHeight="1">
      <c r="A47" s="30"/>
      <c r="B47" s="33"/>
      <c r="C47" s="30"/>
      <c r="D47" s="30"/>
    </row>
    <row r="48" spans="1:14" ht="13.5" customHeight="1">
      <c r="A48" s="30"/>
      <c r="B48" s="33"/>
      <c r="C48" s="30"/>
      <c r="D48" s="30"/>
    </row>
    <row r="49" spans="1:4" ht="13.5" customHeight="1">
      <c r="A49" s="30"/>
      <c r="B49" s="33"/>
      <c r="C49" s="30"/>
      <c r="D49" s="30"/>
    </row>
    <row r="50" spans="1:4" ht="13.5" customHeight="1">
      <c r="A50" s="30"/>
      <c r="B50" s="33"/>
      <c r="C50" s="30"/>
      <c r="D50" s="30"/>
    </row>
    <row r="51" spans="1:4" ht="13.5" customHeight="1">
      <c r="B51" s="34"/>
    </row>
    <row r="52" spans="1:4" ht="13.5" customHeight="1">
      <c r="B52" s="34"/>
    </row>
    <row r="53" spans="1:4" ht="13.5" customHeight="1">
      <c r="B53" s="34"/>
    </row>
    <row r="54" spans="1:4" ht="13.5" customHeight="1">
      <c r="B54" s="34"/>
    </row>
    <row r="55" spans="1:4" ht="13.5" customHeight="1">
      <c r="B55" s="34"/>
    </row>
    <row r="56" spans="1:4" ht="13.5" customHeight="1">
      <c r="B56" s="34"/>
    </row>
    <row r="57" spans="1:4" ht="13.5" customHeight="1">
      <c r="B57" s="34"/>
    </row>
    <row r="58" spans="1:4" ht="13.5" customHeight="1">
      <c r="B58" s="34"/>
    </row>
    <row r="59" spans="1:4" ht="13.5" customHeight="1">
      <c r="B59" s="34"/>
    </row>
    <row r="60" spans="1:4" ht="13.5" customHeight="1">
      <c r="B60" s="34"/>
    </row>
    <row r="61" spans="1:4" ht="13.5" customHeight="1">
      <c r="B61" s="34"/>
    </row>
    <row r="62" spans="1:4" ht="13.5" customHeight="1">
      <c r="B62" s="34"/>
    </row>
    <row r="63" spans="1:4" ht="13.5" customHeight="1">
      <c r="B63" s="34"/>
    </row>
    <row r="64" spans="1:4" ht="13.5" customHeight="1">
      <c r="B64" s="34"/>
    </row>
    <row r="65" spans="2:2" ht="13.5" customHeight="1">
      <c r="B65" s="34"/>
    </row>
    <row r="66" spans="2:2" ht="13.5" customHeight="1">
      <c r="B66" s="34"/>
    </row>
    <row r="67" spans="2:2" ht="13.5" customHeight="1">
      <c r="B67" s="34"/>
    </row>
    <row r="68" spans="2:2" ht="13.5" customHeight="1">
      <c r="B68" s="34"/>
    </row>
    <row r="69" spans="2:2" ht="13.5" customHeight="1">
      <c r="B69" s="34"/>
    </row>
    <row r="70" spans="2:2" ht="13.5" customHeight="1">
      <c r="B70" s="34"/>
    </row>
    <row r="71" spans="2:2" ht="13.5" customHeight="1">
      <c r="B71" s="34"/>
    </row>
    <row r="72" spans="2:2" ht="13.5" customHeight="1">
      <c r="B72" s="34"/>
    </row>
    <row r="73" spans="2:2" ht="13.5" customHeight="1">
      <c r="B73" s="34"/>
    </row>
    <row r="74" spans="2:2" ht="13.5" customHeight="1">
      <c r="B74" s="34"/>
    </row>
    <row r="75" spans="2:2" ht="13.5" customHeight="1">
      <c r="B75" s="34"/>
    </row>
    <row r="76" spans="2:2" ht="13.5" customHeight="1">
      <c r="B76" s="34"/>
    </row>
    <row r="77" spans="2:2" ht="13.5" customHeight="1">
      <c r="B77" s="34"/>
    </row>
    <row r="78" spans="2:2" ht="13.5" customHeight="1">
      <c r="B78" s="34"/>
    </row>
    <row r="79" spans="2:2" ht="13.5" customHeight="1">
      <c r="B79" s="34"/>
    </row>
    <row r="80" spans="2:2" ht="13.5" customHeight="1">
      <c r="B80" s="34"/>
    </row>
    <row r="81" spans="2:2" ht="13.5" customHeight="1">
      <c r="B81" s="34"/>
    </row>
    <row r="82" spans="2:2" ht="13.5" customHeight="1">
      <c r="B82" s="34"/>
    </row>
    <row r="83" spans="2:2" ht="13.5" customHeight="1">
      <c r="B83" s="34"/>
    </row>
    <row r="84" spans="2:2" ht="13.5" customHeight="1">
      <c r="B84" s="34"/>
    </row>
    <row r="85" spans="2:2" ht="13.5" customHeight="1">
      <c r="B85" s="34"/>
    </row>
    <row r="86" spans="2:2" ht="13.5" customHeight="1">
      <c r="B86" s="34"/>
    </row>
    <row r="87" spans="2:2" ht="13.5" customHeight="1">
      <c r="B87" s="34"/>
    </row>
    <row r="88" spans="2:2" ht="13.5" customHeight="1">
      <c r="B88" s="34"/>
    </row>
    <row r="89" spans="2:2" ht="13.5" customHeight="1">
      <c r="B89" s="34"/>
    </row>
    <row r="90" spans="2:2" ht="13.5" customHeight="1">
      <c r="B90" s="34"/>
    </row>
    <row r="91" spans="2:2" ht="13.5" customHeight="1">
      <c r="B91" s="34"/>
    </row>
    <row r="92" spans="2:2" ht="13.5" customHeight="1">
      <c r="B92" s="34"/>
    </row>
    <row r="93" spans="2:2" ht="13.5" customHeight="1">
      <c r="B93" s="34"/>
    </row>
    <row r="94" spans="2:2" ht="13.5" customHeight="1">
      <c r="B94" s="34"/>
    </row>
    <row r="95" spans="2:2" ht="13.5" customHeight="1">
      <c r="B95" s="34"/>
    </row>
    <row r="96" spans="2:2" ht="13.5" customHeight="1">
      <c r="B96" s="34"/>
    </row>
    <row r="97" spans="2:2" ht="13.5" customHeight="1">
      <c r="B97" s="34"/>
    </row>
    <row r="98" spans="2:2" ht="13.5" customHeight="1">
      <c r="B98" s="34"/>
    </row>
    <row r="99" spans="2:2" ht="13.5" customHeight="1">
      <c r="B99" s="34"/>
    </row>
    <row r="100" spans="2:2" ht="13.5" customHeight="1">
      <c r="B100" s="34"/>
    </row>
    <row r="101" spans="2:2" ht="13.5" customHeight="1">
      <c r="B101" s="34"/>
    </row>
    <row r="102" spans="2:2" ht="13.5" customHeight="1">
      <c r="B102" s="34"/>
    </row>
    <row r="103" spans="2:2" ht="13.5" customHeight="1">
      <c r="B103" s="34"/>
    </row>
    <row r="104" spans="2:2" ht="13.5" customHeight="1">
      <c r="B104" s="34"/>
    </row>
    <row r="105" spans="2:2" ht="13.5" customHeight="1">
      <c r="B105" s="34"/>
    </row>
    <row r="106" spans="2:2" ht="13.5" customHeight="1">
      <c r="B106" s="34"/>
    </row>
    <row r="107" spans="2:2" ht="13.5" customHeight="1">
      <c r="B107" s="34"/>
    </row>
    <row r="108" spans="2:2" ht="13.5" customHeight="1">
      <c r="B108" s="34"/>
    </row>
    <row r="109" spans="2:2" ht="13.5" customHeight="1">
      <c r="B109" s="34"/>
    </row>
    <row r="110" spans="2:2" ht="13.5" customHeight="1">
      <c r="B110" s="34"/>
    </row>
    <row r="111" spans="2:2" ht="13.5" customHeight="1">
      <c r="B111" s="34"/>
    </row>
    <row r="112" spans="2:2" ht="13.5" customHeight="1">
      <c r="B112" s="34"/>
    </row>
    <row r="113" spans="2:2" ht="13.5" customHeight="1">
      <c r="B113" s="34"/>
    </row>
    <row r="114" spans="2:2" ht="13.5" customHeight="1">
      <c r="B114" s="34"/>
    </row>
    <row r="115" spans="2:2" ht="13.5" customHeight="1">
      <c r="B115" s="34"/>
    </row>
    <row r="116" spans="2:2" ht="13.5" customHeight="1">
      <c r="B116" s="34"/>
    </row>
    <row r="117" spans="2:2" ht="13.5" customHeight="1">
      <c r="B117" s="34"/>
    </row>
    <row r="118" spans="2:2" ht="13.5" customHeight="1">
      <c r="B118" s="34"/>
    </row>
    <row r="119" spans="2:2" ht="13.5" customHeight="1">
      <c r="B119" s="34"/>
    </row>
    <row r="120" spans="2:2" ht="13.5" customHeight="1">
      <c r="B120" s="34"/>
    </row>
    <row r="121" spans="2:2" ht="13.5" customHeight="1">
      <c r="B121" s="34"/>
    </row>
    <row r="122" spans="2:2" ht="13.5" customHeight="1">
      <c r="B122" s="34"/>
    </row>
    <row r="123" spans="2:2" ht="13.5" customHeight="1">
      <c r="B123" s="34"/>
    </row>
    <row r="124" spans="2:2" ht="13.5" customHeight="1">
      <c r="B124" s="34"/>
    </row>
    <row r="125" spans="2:2" ht="13.5" customHeight="1">
      <c r="B125" s="34"/>
    </row>
    <row r="126" spans="2:2" ht="13.5" customHeight="1">
      <c r="B126" s="34"/>
    </row>
    <row r="127" spans="2:2" ht="13.5" customHeight="1">
      <c r="B127" s="34"/>
    </row>
    <row r="128" spans="2:2" ht="13.5" customHeight="1">
      <c r="B128" s="34"/>
    </row>
    <row r="129" spans="2:2" ht="13.5" customHeight="1">
      <c r="B129" s="34"/>
    </row>
    <row r="130" spans="2:2" ht="13.5" customHeight="1">
      <c r="B130" s="34"/>
    </row>
    <row r="131" spans="2:2" ht="13.5" customHeight="1">
      <c r="B131" s="34"/>
    </row>
    <row r="132" spans="2:2" ht="13.5" customHeight="1">
      <c r="B132" s="34"/>
    </row>
    <row r="133" spans="2:2" ht="13.5" customHeight="1">
      <c r="B133" s="34"/>
    </row>
    <row r="134" spans="2:2" ht="13.5" customHeight="1">
      <c r="B134" s="34"/>
    </row>
    <row r="135" spans="2:2" ht="13.5" customHeight="1">
      <c r="B135" s="34"/>
    </row>
    <row r="136" spans="2:2" ht="13.5" customHeight="1">
      <c r="B136" s="34"/>
    </row>
    <row r="137" spans="2:2" ht="13.5" customHeight="1">
      <c r="B137" s="34"/>
    </row>
    <row r="138" spans="2:2" ht="13.5" customHeight="1">
      <c r="B138" s="34"/>
    </row>
    <row r="139" spans="2:2" ht="13.5" customHeight="1">
      <c r="B139" s="34"/>
    </row>
    <row r="140" spans="2:2" ht="13.5" customHeight="1">
      <c r="B140" s="34"/>
    </row>
    <row r="141" spans="2:2" ht="13.5" customHeight="1">
      <c r="B141" s="34"/>
    </row>
    <row r="142" spans="2:2" ht="13.5" customHeight="1">
      <c r="B142" s="34"/>
    </row>
    <row r="143" spans="2:2" ht="13.5" customHeight="1">
      <c r="B143" s="34"/>
    </row>
    <row r="144" spans="2:2" ht="13.5" customHeight="1">
      <c r="B144" s="34"/>
    </row>
    <row r="145" spans="2:2" ht="13.5" customHeight="1">
      <c r="B145" s="34"/>
    </row>
    <row r="146" spans="2:2" ht="13.5" customHeight="1">
      <c r="B146" s="34"/>
    </row>
    <row r="147" spans="2:2" ht="13.5" customHeight="1">
      <c r="B147" s="34"/>
    </row>
    <row r="148" spans="2:2" ht="13.5" customHeight="1">
      <c r="B148" s="34"/>
    </row>
    <row r="149" spans="2:2" ht="13.5" customHeight="1">
      <c r="B149" s="34"/>
    </row>
    <row r="150" spans="2:2" ht="13.5" customHeight="1">
      <c r="B150" s="34"/>
    </row>
    <row r="151" spans="2:2" ht="13.5" customHeight="1">
      <c r="B151" s="34"/>
    </row>
    <row r="152" spans="2:2" ht="13.5" customHeight="1">
      <c r="B152" s="34"/>
    </row>
    <row r="153" spans="2:2" ht="13.5" customHeight="1">
      <c r="B153" s="34"/>
    </row>
    <row r="154" spans="2:2" ht="13.5" customHeight="1">
      <c r="B154" s="34"/>
    </row>
    <row r="155" spans="2:2" ht="13.5" customHeight="1">
      <c r="B155" s="34"/>
    </row>
    <row r="156" spans="2:2" ht="13.5" customHeight="1">
      <c r="B156" s="34"/>
    </row>
    <row r="157" spans="2:2" ht="13.5" customHeight="1">
      <c r="B157" s="34"/>
    </row>
    <row r="158" spans="2:2" ht="13.5" customHeight="1">
      <c r="B158" s="34"/>
    </row>
    <row r="159" spans="2:2" ht="13.5" customHeight="1">
      <c r="B159" s="34"/>
    </row>
    <row r="160" spans="2:2" ht="13.5" customHeight="1">
      <c r="B160" s="34"/>
    </row>
    <row r="161" spans="2:2" ht="13.5" customHeight="1">
      <c r="B161" s="34"/>
    </row>
    <row r="162" spans="2:2" ht="13.5" customHeight="1">
      <c r="B162" s="34"/>
    </row>
    <row r="163" spans="2:2" ht="13.5" customHeight="1">
      <c r="B163" s="34"/>
    </row>
    <row r="164" spans="2:2" ht="13.5" customHeight="1">
      <c r="B164" s="34"/>
    </row>
    <row r="165" spans="2:2" ht="13.5" customHeight="1">
      <c r="B165" s="34"/>
    </row>
    <row r="166" spans="2:2" ht="13.5" customHeight="1">
      <c r="B166" s="34"/>
    </row>
    <row r="167" spans="2:2" ht="13.5" customHeight="1">
      <c r="B167" s="34"/>
    </row>
    <row r="168" spans="2:2" ht="13.5" customHeight="1">
      <c r="B168" s="34"/>
    </row>
    <row r="169" spans="2:2" ht="13.5" customHeight="1">
      <c r="B169" s="34"/>
    </row>
    <row r="170" spans="2:2" ht="13.5" customHeight="1">
      <c r="B170" s="34"/>
    </row>
    <row r="171" spans="2:2" ht="13.5" customHeight="1">
      <c r="B171" s="34"/>
    </row>
    <row r="172" spans="2:2" ht="13.5" customHeight="1">
      <c r="B172" s="34"/>
    </row>
    <row r="173" spans="2:2" ht="13.5" customHeight="1">
      <c r="B173" s="34"/>
    </row>
    <row r="174" spans="2:2" ht="13.5" customHeight="1">
      <c r="B174" s="34"/>
    </row>
    <row r="175" spans="2:2" ht="13.5" customHeight="1">
      <c r="B175" s="34"/>
    </row>
    <row r="176" spans="2:2" ht="13.5" customHeight="1">
      <c r="B176" s="34"/>
    </row>
    <row r="177" spans="2:2" ht="13.5" customHeight="1">
      <c r="B177" s="34"/>
    </row>
    <row r="178" spans="2:2" ht="13.5" customHeight="1">
      <c r="B178" s="34"/>
    </row>
    <row r="179" spans="2:2" ht="13.5" customHeight="1">
      <c r="B179" s="34"/>
    </row>
    <row r="180" spans="2:2" ht="13.5" customHeight="1">
      <c r="B180" s="34"/>
    </row>
    <row r="181" spans="2:2" ht="13.5" customHeight="1">
      <c r="B181" s="34"/>
    </row>
    <row r="182" spans="2:2" ht="13.5" customHeight="1">
      <c r="B182" s="34"/>
    </row>
    <row r="183" spans="2:2" ht="13.5" customHeight="1">
      <c r="B183" s="34"/>
    </row>
    <row r="184" spans="2:2" ht="13.5" customHeight="1">
      <c r="B184" s="34"/>
    </row>
    <row r="185" spans="2:2" ht="13.5" customHeight="1">
      <c r="B185" s="34"/>
    </row>
    <row r="186" spans="2:2" ht="13.5" customHeight="1">
      <c r="B186" s="34"/>
    </row>
    <row r="187" spans="2:2" ht="13.5" customHeight="1">
      <c r="B187" s="34"/>
    </row>
    <row r="188" spans="2:2" ht="13.5" customHeight="1">
      <c r="B188" s="34"/>
    </row>
    <row r="189" spans="2:2" ht="13.5" customHeight="1">
      <c r="B189" s="34"/>
    </row>
    <row r="190" spans="2:2" ht="13.5" customHeight="1">
      <c r="B190" s="34"/>
    </row>
    <row r="191" spans="2:2" ht="13.5" customHeight="1">
      <c r="B191" s="34"/>
    </row>
    <row r="192" spans="2:2" ht="13.5" customHeight="1">
      <c r="B192" s="34"/>
    </row>
    <row r="193" spans="2:2" ht="13.5" customHeight="1">
      <c r="B193" s="34"/>
    </row>
    <row r="194" spans="2:2" ht="13.5" customHeight="1">
      <c r="B194" s="34"/>
    </row>
    <row r="195" spans="2:2" ht="13.5" customHeight="1">
      <c r="B195" s="34"/>
    </row>
    <row r="196" spans="2:2" ht="13.5" customHeight="1">
      <c r="B196" s="34"/>
    </row>
    <row r="197" spans="2:2" ht="13.5" customHeight="1">
      <c r="B197" s="34"/>
    </row>
    <row r="198" spans="2:2" ht="13.5" customHeight="1">
      <c r="B198" s="34"/>
    </row>
    <row r="199" spans="2:2" ht="13.5" customHeight="1">
      <c r="B199" s="34"/>
    </row>
    <row r="200" spans="2:2" ht="13.5" customHeight="1">
      <c r="B200" s="34"/>
    </row>
    <row r="201" spans="2:2" ht="13.5" customHeight="1">
      <c r="B201" s="34"/>
    </row>
    <row r="202" spans="2:2" ht="13.5" customHeight="1">
      <c r="B202" s="34"/>
    </row>
    <row r="203" spans="2:2" ht="13.5" customHeight="1">
      <c r="B203" s="34"/>
    </row>
    <row r="204" spans="2:2" ht="13.5" customHeight="1">
      <c r="B204" s="34"/>
    </row>
    <row r="205" spans="2:2" ht="13.5" customHeight="1">
      <c r="B205" s="34"/>
    </row>
    <row r="206" spans="2:2" ht="13.5" customHeight="1">
      <c r="B206" s="34"/>
    </row>
    <row r="207" spans="2:2" ht="13.5" customHeight="1">
      <c r="B207" s="34"/>
    </row>
    <row r="208" spans="2:2" ht="13.5" customHeight="1">
      <c r="B208" s="34"/>
    </row>
    <row r="209" spans="2:2" ht="13.5" customHeight="1">
      <c r="B209" s="34"/>
    </row>
    <row r="210" spans="2:2" ht="13.5" customHeight="1">
      <c r="B210" s="34"/>
    </row>
    <row r="211" spans="2:2" ht="13.5" customHeight="1">
      <c r="B211" s="34"/>
    </row>
    <row r="212" spans="2:2" ht="13.5" customHeight="1">
      <c r="B212" s="34"/>
    </row>
    <row r="213" spans="2:2" ht="13.5" customHeight="1">
      <c r="B213" s="34"/>
    </row>
    <row r="214" spans="2:2" ht="13.5" customHeight="1">
      <c r="B214" s="34"/>
    </row>
    <row r="215" spans="2:2" ht="13.5" customHeight="1">
      <c r="B215" s="34"/>
    </row>
    <row r="216" spans="2:2" ht="13.5" customHeight="1">
      <c r="B216" s="34"/>
    </row>
    <row r="217" spans="2:2" ht="13.5" customHeight="1">
      <c r="B217" s="34"/>
    </row>
    <row r="218" spans="2:2" ht="13.5" customHeight="1">
      <c r="B218" s="34"/>
    </row>
    <row r="219" spans="2:2" ht="13.5" customHeight="1">
      <c r="B219" s="34"/>
    </row>
    <row r="220" spans="2:2" ht="13.5" customHeight="1">
      <c r="B220" s="34"/>
    </row>
    <row r="221" spans="2:2" ht="13.5" customHeight="1">
      <c r="B221" s="34"/>
    </row>
    <row r="222" spans="2:2" ht="13.5" customHeight="1">
      <c r="B222" s="34"/>
    </row>
    <row r="223" spans="2:2" ht="13.5" customHeight="1">
      <c r="B223" s="34"/>
    </row>
    <row r="224" spans="2:2" ht="13.5" customHeight="1">
      <c r="B224" s="34"/>
    </row>
    <row r="225" spans="2:2" ht="13.5" customHeight="1">
      <c r="B225" s="34"/>
    </row>
    <row r="226" spans="2:2" ht="13.5" customHeight="1">
      <c r="B226" s="34"/>
    </row>
    <row r="227" spans="2:2" ht="13.5" customHeight="1">
      <c r="B227" s="34"/>
    </row>
    <row r="228" spans="2:2" ht="13.5" customHeight="1">
      <c r="B228" s="34"/>
    </row>
    <row r="229" spans="2:2" ht="13.5" customHeight="1">
      <c r="B229" s="34"/>
    </row>
    <row r="230" spans="2:2" ht="13.5" customHeight="1">
      <c r="B230" s="34"/>
    </row>
    <row r="231" spans="2:2" ht="13.5" customHeight="1">
      <c r="B231" s="34"/>
    </row>
    <row r="232" spans="2:2" ht="13.5" customHeight="1">
      <c r="B232" s="34"/>
    </row>
    <row r="233" spans="2:2" ht="13.5" customHeight="1">
      <c r="B233" s="34"/>
    </row>
    <row r="234" spans="2:2" ht="13.5" customHeight="1">
      <c r="B234" s="34"/>
    </row>
    <row r="235" spans="2:2" ht="13.5" customHeight="1">
      <c r="B235" s="34"/>
    </row>
    <row r="236" spans="2:2" ht="13.5" customHeight="1">
      <c r="B236" s="34"/>
    </row>
    <row r="237" spans="2:2" ht="13.5" customHeight="1">
      <c r="B237" s="34"/>
    </row>
    <row r="238" spans="2:2" ht="13.5" customHeight="1">
      <c r="B238" s="34"/>
    </row>
    <row r="239" spans="2:2" ht="13.5" customHeight="1">
      <c r="B239" s="34"/>
    </row>
    <row r="240" spans="2:2" ht="13.5" customHeight="1">
      <c r="B240" s="34"/>
    </row>
    <row r="241" spans="2:2" ht="13.5" customHeight="1">
      <c r="B241" s="34"/>
    </row>
    <row r="242" spans="2:2" ht="13.5" customHeight="1">
      <c r="B242" s="34"/>
    </row>
    <row r="243" spans="2:2" ht="13.5" customHeight="1">
      <c r="B243" s="34"/>
    </row>
    <row r="244" spans="2:2" ht="13.5" customHeight="1">
      <c r="B244" s="34"/>
    </row>
    <row r="245" spans="2:2" ht="15.75" customHeight="1"/>
    <row r="246" spans="2:2" ht="15.75" customHeight="1"/>
    <row r="247" spans="2:2" ht="15.75" customHeight="1"/>
    <row r="248" spans="2:2" ht="15.75" customHeight="1"/>
    <row r="249" spans="2:2" ht="15.75" customHeight="1"/>
    <row r="250" spans="2:2" ht="15.75" customHeight="1"/>
    <row r="251" spans="2:2" ht="15.75" customHeight="1"/>
    <row r="252" spans="2:2" ht="15.75" customHeight="1"/>
    <row r="253" spans="2:2" ht="15.75" customHeight="1"/>
    <row r="254" spans="2:2" ht="15.75" customHeight="1"/>
    <row r="255" spans="2:2" ht="15.75" customHeight="1"/>
    <row r="256" spans="2:2"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X1000"/>
  <sheetViews>
    <sheetView showGridLines="0" workbookViewId="0"/>
  </sheetViews>
  <sheetFormatPr baseColWidth="10" defaultColWidth="14.3984375" defaultRowHeight="15" customHeight="1"/>
  <cols>
    <col min="1" max="1" width="11" customWidth="1"/>
    <col min="2" max="2" width="26.59765625" customWidth="1"/>
    <col min="3" max="3" width="47" customWidth="1"/>
    <col min="4" max="4" width="21.19921875" customWidth="1"/>
    <col min="5" max="8" width="11" customWidth="1"/>
    <col min="9" max="24" width="10.796875" customWidth="1"/>
  </cols>
  <sheetData>
    <row r="1" spans="1:24" ht="13.5" customHeight="1">
      <c r="A1" s="16" t="s">
        <v>69</v>
      </c>
      <c r="B1" s="16" t="s">
        <v>177</v>
      </c>
      <c r="C1" s="16" t="s">
        <v>25</v>
      </c>
      <c r="D1" s="16" t="s">
        <v>25</v>
      </c>
      <c r="E1" s="5"/>
      <c r="F1" s="5"/>
      <c r="G1" s="5"/>
      <c r="H1" s="5"/>
      <c r="I1" s="5"/>
      <c r="J1" s="5"/>
      <c r="K1" s="5"/>
      <c r="L1" s="5"/>
      <c r="M1" s="5"/>
      <c r="N1" s="5"/>
      <c r="O1" s="5"/>
      <c r="P1" s="5"/>
      <c r="Q1" s="5"/>
      <c r="R1" s="5"/>
      <c r="S1" s="5"/>
      <c r="T1" s="5"/>
      <c r="U1" s="5"/>
      <c r="V1" s="5"/>
      <c r="W1" s="5"/>
      <c r="X1" s="5"/>
    </row>
    <row r="2" spans="1:24" ht="13.5" customHeight="1">
      <c r="A2" s="17" t="s">
        <v>178</v>
      </c>
      <c r="B2" s="17" t="s">
        <v>179</v>
      </c>
      <c r="C2" s="17" t="str">
        <f t="shared" ref="C2:C5" si="0">MID(D2,1,40)</f>
        <v>Informe del estado y funcionamiento de l</v>
      </c>
      <c r="D2" s="35" t="s">
        <v>180</v>
      </c>
      <c r="E2" s="13"/>
      <c r="F2" s="13"/>
      <c r="G2" s="13"/>
      <c r="H2" s="13"/>
      <c r="I2" s="5"/>
      <c r="J2" s="5"/>
      <c r="K2" s="5"/>
      <c r="L2" s="5"/>
      <c r="M2" s="5"/>
      <c r="N2" s="5"/>
      <c r="O2" s="5"/>
      <c r="P2" s="5"/>
      <c r="Q2" s="5"/>
      <c r="R2" s="5"/>
      <c r="S2" s="5"/>
      <c r="T2" s="5"/>
      <c r="U2" s="5"/>
      <c r="V2" s="5"/>
      <c r="W2" s="5"/>
      <c r="X2" s="5"/>
    </row>
    <row r="3" spans="1:24" ht="13.5" customHeight="1">
      <c r="A3" s="17" t="s">
        <v>181</v>
      </c>
      <c r="B3" s="17" t="s">
        <v>182</v>
      </c>
      <c r="C3" s="17" t="str">
        <f t="shared" si="0"/>
        <v>Informe de reconocimiento de tratamiento</v>
      </c>
      <c r="D3" s="35" t="s">
        <v>183</v>
      </c>
      <c r="E3" s="13"/>
      <c r="F3" s="13"/>
      <c r="G3" s="13"/>
      <c r="H3" s="13"/>
      <c r="I3" s="5"/>
      <c r="J3" s="5"/>
      <c r="K3" s="5"/>
      <c r="L3" s="5"/>
      <c r="M3" s="5"/>
      <c r="N3" s="5"/>
      <c r="O3" s="5"/>
      <c r="P3" s="5"/>
      <c r="Q3" s="5"/>
      <c r="R3" s="5"/>
      <c r="S3" s="5"/>
      <c r="T3" s="5"/>
      <c r="U3" s="5"/>
      <c r="V3" s="5"/>
      <c r="W3" s="5"/>
      <c r="X3" s="5"/>
    </row>
    <row r="4" spans="1:24" ht="13.5" customHeight="1">
      <c r="A4" s="19" t="s">
        <v>184</v>
      </c>
      <c r="B4" s="19" t="s">
        <v>185</v>
      </c>
      <c r="C4" s="19" t="str">
        <f t="shared" si="0"/>
        <v>informe de monitoreo, medición y seguimi</v>
      </c>
      <c r="D4" s="36" t="s">
        <v>186</v>
      </c>
      <c r="E4" s="14"/>
      <c r="F4" s="14"/>
      <c r="G4" s="14"/>
      <c r="H4" s="14"/>
      <c r="I4" s="5"/>
      <c r="J4" s="5"/>
      <c r="K4" s="5"/>
      <c r="L4" s="5"/>
      <c r="M4" s="5"/>
      <c r="N4" s="5"/>
      <c r="O4" s="5"/>
      <c r="P4" s="5"/>
      <c r="Q4" s="5"/>
      <c r="R4" s="5"/>
      <c r="S4" s="5"/>
      <c r="T4" s="5"/>
      <c r="U4" s="5"/>
      <c r="V4" s="5"/>
      <c r="W4" s="5"/>
      <c r="X4" s="5"/>
    </row>
    <row r="5" spans="1:24" ht="13.5" customHeight="1">
      <c r="A5" s="21" t="s">
        <v>187</v>
      </c>
      <c r="B5" s="21" t="s">
        <v>188</v>
      </c>
      <c r="C5" s="21" t="str">
        <f t="shared" si="0"/>
        <v>Informe de resultados de la inspección y</v>
      </c>
      <c r="D5" s="21" t="s">
        <v>189</v>
      </c>
      <c r="E5" s="15"/>
      <c r="F5" s="15"/>
      <c r="G5" s="15"/>
      <c r="H5" s="15"/>
      <c r="I5" s="5"/>
      <c r="J5" s="5"/>
      <c r="K5" s="5"/>
      <c r="L5" s="5"/>
      <c r="M5" s="5"/>
      <c r="N5" s="5"/>
      <c r="O5" s="5"/>
      <c r="P5" s="5"/>
      <c r="Q5" s="5"/>
      <c r="R5" s="5"/>
      <c r="S5" s="5"/>
      <c r="T5" s="5"/>
      <c r="U5" s="5"/>
      <c r="V5" s="5"/>
      <c r="W5" s="5"/>
      <c r="X5" s="5"/>
    </row>
    <row r="6" spans="1:24" ht="13.5" customHeight="1">
      <c r="A6" s="23"/>
      <c r="B6" s="5"/>
      <c r="C6" s="5"/>
      <c r="D6" s="5"/>
      <c r="E6" s="5"/>
      <c r="F6" s="5"/>
      <c r="G6" s="5"/>
      <c r="H6" s="5"/>
      <c r="I6" s="5"/>
      <c r="J6" s="5"/>
      <c r="K6" s="5"/>
      <c r="L6" s="5"/>
      <c r="M6" s="5"/>
      <c r="N6" s="5"/>
      <c r="O6" s="5"/>
      <c r="P6" s="5"/>
      <c r="Q6" s="5"/>
      <c r="R6" s="5"/>
      <c r="S6" s="5"/>
      <c r="T6" s="5"/>
      <c r="U6" s="5"/>
      <c r="V6" s="5"/>
      <c r="W6" s="5"/>
      <c r="X6" s="5"/>
    </row>
    <row r="7" spans="1:24" ht="13.5" customHeight="1">
      <c r="A7" s="23"/>
      <c r="B7" s="5"/>
      <c r="C7" s="5"/>
      <c r="D7" s="5"/>
      <c r="E7" s="5"/>
      <c r="F7" s="5"/>
      <c r="G7" s="5"/>
      <c r="H7" s="5"/>
      <c r="I7" s="5"/>
      <c r="J7" s="5"/>
      <c r="K7" s="5"/>
      <c r="L7" s="5"/>
      <c r="M7" s="5"/>
      <c r="N7" s="5"/>
      <c r="O7" s="5"/>
      <c r="P7" s="5"/>
      <c r="Q7" s="5"/>
      <c r="R7" s="5"/>
      <c r="S7" s="5"/>
      <c r="T7" s="5"/>
      <c r="U7" s="5"/>
      <c r="V7" s="5"/>
      <c r="W7" s="5"/>
      <c r="X7" s="5"/>
    </row>
    <row r="8" spans="1:24" ht="13.5" customHeight="1">
      <c r="A8" s="23"/>
      <c r="B8" s="5"/>
      <c r="C8" s="34"/>
      <c r="D8" s="5"/>
      <c r="E8" s="5"/>
      <c r="F8" s="5"/>
      <c r="G8" s="5"/>
      <c r="H8" s="5"/>
      <c r="I8" s="5"/>
      <c r="J8" s="5"/>
      <c r="K8" s="5"/>
      <c r="L8" s="5"/>
      <c r="M8" s="5"/>
      <c r="N8" s="5"/>
      <c r="O8" s="5"/>
      <c r="P8" s="5"/>
      <c r="Q8" s="5"/>
      <c r="R8" s="5"/>
      <c r="S8" s="5"/>
      <c r="T8" s="5"/>
      <c r="U8" s="5"/>
      <c r="V8" s="5"/>
      <c r="W8" s="5"/>
      <c r="X8" s="5"/>
    </row>
    <row r="9" spans="1:24" ht="13.5" customHeight="1">
      <c r="A9" s="23"/>
      <c r="B9" s="5"/>
      <c r="C9" s="5"/>
      <c r="D9" s="5"/>
      <c r="E9" s="5"/>
      <c r="F9" s="5"/>
      <c r="G9" s="5"/>
      <c r="H9" s="5"/>
      <c r="I9" s="5"/>
      <c r="J9" s="5"/>
      <c r="K9" s="5"/>
      <c r="L9" s="5"/>
      <c r="M9" s="5"/>
      <c r="N9" s="5"/>
      <c r="O9" s="5"/>
      <c r="P9" s="5"/>
      <c r="Q9" s="5"/>
      <c r="R9" s="5"/>
      <c r="S9" s="5"/>
      <c r="T9" s="5"/>
      <c r="U9" s="5"/>
      <c r="V9" s="5"/>
      <c r="W9" s="5"/>
      <c r="X9" s="5"/>
    </row>
    <row r="10" spans="1:24" ht="13.5" customHeight="1">
      <c r="A10" s="23"/>
      <c r="B10" s="5"/>
      <c r="C10" s="34"/>
      <c r="D10" s="5"/>
      <c r="E10" s="5"/>
      <c r="F10" s="5"/>
      <c r="G10" s="5"/>
      <c r="H10" s="5"/>
      <c r="I10" s="5"/>
      <c r="J10" s="5"/>
      <c r="K10" s="5"/>
      <c r="L10" s="5"/>
      <c r="M10" s="5"/>
      <c r="N10" s="5"/>
      <c r="O10" s="5"/>
      <c r="P10" s="5"/>
      <c r="Q10" s="5"/>
      <c r="R10" s="5"/>
      <c r="S10" s="5"/>
      <c r="T10" s="5"/>
      <c r="U10" s="5"/>
      <c r="V10" s="5"/>
      <c r="W10" s="5"/>
      <c r="X10" s="5"/>
    </row>
    <row r="11" spans="1:24" ht="13.5" customHeight="1">
      <c r="A11" s="23"/>
      <c r="B11" s="5"/>
      <c r="C11" s="5"/>
      <c r="D11" s="5"/>
      <c r="E11" s="5"/>
      <c r="F11" s="5"/>
      <c r="G11" s="5"/>
      <c r="H11" s="5"/>
      <c r="I11" s="5"/>
      <c r="J11" s="5"/>
      <c r="K11" s="5"/>
      <c r="L11" s="5"/>
      <c r="M11" s="5"/>
      <c r="N11" s="5"/>
      <c r="O11" s="5"/>
      <c r="P11" s="5"/>
      <c r="Q11" s="5"/>
      <c r="R11" s="5"/>
      <c r="S11" s="5"/>
      <c r="T11" s="5"/>
      <c r="U11" s="5"/>
      <c r="V11" s="5"/>
      <c r="W11" s="5"/>
      <c r="X11" s="5"/>
    </row>
    <row r="12" spans="1:24" ht="13.5" customHeight="1">
      <c r="A12" s="5"/>
      <c r="B12" s="5"/>
      <c r="C12" s="34"/>
      <c r="D12" s="5"/>
      <c r="E12" s="5"/>
      <c r="F12" s="5"/>
      <c r="G12" s="5"/>
      <c r="H12" s="5"/>
      <c r="I12" s="5"/>
      <c r="J12" s="5"/>
      <c r="K12" s="5"/>
      <c r="L12" s="5"/>
      <c r="M12" s="5"/>
      <c r="N12" s="5"/>
      <c r="O12" s="5"/>
      <c r="P12" s="5"/>
      <c r="Q12" s="5"/>
      <c r="R12" s="5"/>
      <c r="S12" s="5"/>
      <c r="T12" s="5"/>
      <c r="U12" s="5"/>
      <c r="V12" s="5"/>
      <c r="W12" s="5"/>
      <c r="X12" s="5"/>
    </row>
    <row r="13" spans="1:24" ht="13.5" customHeight="1">
      <c r="A13" s="5"/>
      <c r="B13" s="5"/>
      <c r="C13" s="5"/>
      <c r="D13" s="5"/>
      <c r="E13" s="5"/>
      <c r="F13" s="5"/>
      <c r="G13" s="5"/>
      <c r="H13" s="5"/>
      <c r="I13" s="5"/>
      <c r="J13" s="5"/>
      <c r="K13" s="5"/>
      <c r="L13" s="5"/>
      <c r="M13" s="5"/>
      <c r="N13" s="5"/>
      <c r="O13" s="5"/>
      <c r="P13" s="5"/>
      <c r="Q13" s="5"/>
      <c r="R13" s="5"/>
      <c r="S13" s="5"/>
      <c r="T13" s="5"/>
      <c r="U13" s="5"/>
      <c r="V13" s="5"/>
      <c r="W13" s="5"/>
      <c r="X13" s="5"/>
    </row>
    <row r="14" spans="1:24" ht="13.5" customHeight="1">
      <c r="A14" s="5"/>
      <c r="B14" s="5"/>
      <c r="C14" s="5"/>
      <c r="D14" s="5"/>
      <c r="E14" s="5"/>
      <c r="F14" s="5"/>
      <c r="G14" s="5"/>
      <c r="H14" s="5"/>
      <c r="I14" s="5"/>
      <c r="J14" s="5"/>
      <c r="K14" s="5"/>
      <c r="L14" s="5"/>
      <c r="M14" s="5"/>
      <c r="N14" s="5"/>
      <c r="O14" s="5"/>
      <c r="P14" s="5"/>
      <c r="Q14" s="5"/>
      <c r="R14" s="5"/>
      <c r="S14" s="5"/>
      <c r="T14" s="5"/>
      <c r="U14" s="5"/>
      <c r="V14" s="5"/>
      <c r="W14" s="5"/>
      <c r="X14" s="5"/>
    </row>
    <row r="15" spans="1:24" ht="13.5" customHeight="1">
      <c r="A15" s="5"/>
      <c r="B15" s="5"/>
      <c r="C15" s="5"/>
      <c r="D15" s="5"/>
      <c r="E15" s="5"/>
      <c r="F15" s="5"/>
      <c r="G15" s="5"/>
      <c r="H15" s="5"/>
      <c r="I15" s="5"/>
      <c r="J15" s="5"/>
      <c r="K15" s="5"/>
      <c r="L15" s="5"/>
      <c r="M15" s="5"/>
      <c r="N15" s="5"/>
      <c r="O15" s="5"/>
      <c r="P15" s="5"/>
      <c r="Q15" s="5"/>
      <c r="R15" s="5"/>
      <c r="S15" s="5"/>
      <c r="T15" s="5"/>
      <c r="U15" s="5"/>
      <c r="V15" s="5"/>
      <c r="W15" s="5"/>
      <c r="X15" s="5"/>
    </row>
    <row r="16" spans="1:24" ht="13.5" customHeight="1">
      <c r="A16" s="5"/>
      <c r="B16" s="5"/>
      <c r="C16" s="5"/>
      <c r="D16" s="5"/>
      <c r="E16" s="5"/>
      <c r="F16" s="5"/>
      <c r="G16" s="5"/>
      <c r="H16" s="5"/>
      <c r="I16" s="5"/>
      <c r="J16" s="5"/>
      <c r="K16" s="5"/>
      <c r="L16" s="5"/>
      <c r="M16" s="5"/>
      <c r="N16" s="5"/>
      <c r="O16" s="5"/>
      <c r="P16" s="5"/>
      <c r="Q16" s="5"/>
      <c r="R16" s="5"/>
      <c r="S16" s="5"/>
      <c r="T16" s="5"/>
      <c r="U16" s="5"/>
      <c r="V16" s="5"/>
      <c r="W16" s="5"/>
      <c r="X16" s="5"/>
    </row>
    <row r="17" spans="1:24" ht="13.5" customHeight="1">
      <c r="A17" s="5"/>
      <c r="B17" s="5"/>
      <c r="C17" s="5"/>
      <c r="D17" s="5"/>
      <c r="E17" s="5"/>
      <c r="F17" s="5"/>
      <c r="G17" s="5"/>
      <c r="H17" s="5"/>
      <c r="I17" s="5"/>
      <c r="J17" s="5"/>
      <c r="K17" s="5"/>
      <c r="L17" s="5"/>
      <c r="M17" s="5"/>
      <c r="N17" s="5"/>
      <c r="O17" s="5"/>
      <c r="P17" s="5"/>
      <c r="Q17" s="5"/>
      <c r="R17" s="5"/>
      <c r="S17" s="5"/>
      <c r="T17" s="5"/>
      <c r="U17" s="5"/>
      <c r="V17" s="5"/>
      <c r="W17" s="5"/>
      <c r="X17" s="5"/>
    </row>
    <row r="18" spans="1:24" ht="13.5" customHeight="1">
      <c r="A18" s="5"/>
      <c r="B18" s="5"/>
      <c r="C18" s="5"/>
      <c r="D18" s="5"/>
      <c r="E18" s="5"/>
      <c r="F18" s="5"/>
      <c r="G18" s="5"/>
      <c r="H18" s="5"/>
      <c r="I18" s="5"/>
      <c r="J18" s="5"/>
      <c r="K18" s="5"/>
      <c r="L18" s="5"/>
      <c r="M18" s="5"/>
      <c r="N18" s="5"/>
      <c r="O18" s="5"/>
      <c r="P18" s="5"/>
      <c r="Q18" s="5"/>
      <c r="R18" s="5"/>
      <c r="S18" s="5"/>
      <c r="T18" s="5"/>
      <c r="U18" s="5"/>
      <c r="V18" s="5"/>
      <c r="W18" s="5"/>
      <c r="X18" s="5"/>
    </row>
    <row r="19" spans="1:24" ht="13.5" customHeight="1">
      <c r="A19" s="5"/>
      <c r="B19" s="5"/>
      <c r="C19" s="5"/>
      <c r="D19" s="5"/>
      <c r="E19" s="5"/>
      <c r="F19" s="5"/>
      <c r="G19" s="5"/>
      <c r="H19" s="5"/>
      <c r="I19" s="5"/>
      <c r="J19" s="5"/>
      <c r="K19" s="5"/>
      <c r="L19" s="5"/>
      <c r="M19" s="5"/>
      <c r="N19" s="5"/>
      <c r="O19" s="5"/>
      <c r="P19" s="5"/>
      <c r="Q19" s="5"/>
      <c r="R19" s="5"/>
      <c r="S19" s="5"/>
      <c r="T19" s="5"/>
      <c r="U19" s="5"/>
      <c r="V19" s="5"/>
      <c r="W19" s="5"/>
      <c r="X19" s="5"/>
    </row>
    <row r="20" spans="1:24" ht="13.5" customHeight="1">
      <c r="A20" s="5"/>
      <c r="B20" s="5"/>
      <c r="C20" s="5"/>
      <c r="D20" s="5"/>
      <c r="E20" s="5"/>
      <c r="F20" s="5"/>
      <c r="G20" s="5"/>
      <c r="H20" s="5"/>
      <c r="I20" s="5"/>
      <c r="J20" s="5"/>
      <c r="K20" s="5"/>
      <c r="L20" s="5"/>
      <c r="M20" s="5"/>
      <c r="N20" s="5"/>
      <c r="O20" s="5"/>
      <c r="P20" s="5"/>
      <c r="Q20" s="5"/>
      <c r="R20" s="5"/>
      <c r="S20" s="5"/>
      <c r="T20" s="5"/>
      <c r="U20" s="5"/>
      <c r="V20" s="5"/>
      <c r="W20" s="5"/>
      <c r="X20" s="5"/>
    </row>
    <row r="21" spans="1:24" ht="13.5" customHeight="1">
      <c r="A21" s="5"/>
      <c r="B21" s="5"/>
      <c r="C21" s="5"/>
      <c r="D21" s="5"/>
      <c r="E21" s="5"/>
      <c r="F21" s="5"/>
      <c r="G21" s="5"/>
      <c r="H21" s="5"/>
      <c r="I21" s="5"/>
      <c r="J21" s="5"/>
      <c r="K21" s="5"/>
      <c r="L21" s="5"/>
      <c r="M21" s="5"/>
      <c r="N21" s="5"/>
      <c r="O21" s="5"/>
      <c r="P21" s="5"/>
      <c r="Q21" s="5"/>
      <c r="R21" s="5"/>
      <c r="S21" s="5"/>
      <c r="T21" s="5"/>
      <c r="U21" s="5"/>
      <c r="V21" s="5"/>
      <c r="W21" s="5"/>
      <c r="X21" s="5"/>
    </row>
    <row r="22" spans="1:24" ht="13.5" customHeight="1">
      <c r="A22" s="5"/>
      <c r="B22" s="5"/>
      <c r="C22" s="5"/>
      <c r="D22" s="5"/>
      <c r="E22" s="5"/>
      <c r="F22" s="5"/>
      <c r="G22" s="5"/>
      <c r="H22" s="5"/>
      <c r="I22" s="5"/>
      <c r="J22" s="5"/>
      <c r="K22" s="5"/>
      <c r="L22" s="5"/>
      <c r="M22" s="5"/>
      <c r="N22" s="5"/>
      <c r="O22" s="5"/>
      <c r="P22" s="5"/>
      <c r="Q22" s="5"/>
      <c r="R22" s="5"/>
      <c r="S22" s="5"/>
      <c r="T22" s="5"/>
      <c r="U22" s="5"/>
      <c r="V22" s="5"/>
      <c r="W22" s="5"/>
      <c r="X22" s="5"/>
    </row>
    <row r="23" spans="1:24" ht="13.5" customHeight="1">
      <c r="A23" s="5"/>
      <c r="B23" s="5"/>
      <c r="C23" s="5"/>
      <c r="D23" s="5"/>
      <c r="E23" s="5"/>
      <c r="F23" s="5"/>
      <c r="G23" s="5"/>
      <c r="H23" s="5"/>
      <c r="I23" s="5"/>
      <c r="J23" s="5"/>
      <c r="K23" s="5"/>
      <c r="L23" s="5"/>
      <c r="M23" s="5"/>
      <c r="N23" s="5"/>
      <c r="O23" s="5"/>
      <c r="P23" s="5"/>
      <c r="Q23" s="5"/>
      <c r="R23" s="5"/>
      <c r="S23" s="5"/>
      <c r="T23" s="5"/>
      <c r="U23" s="5"/>
      <c r="V23" s="5"/>
      <c r="W23" s="5"/>
      <c r="X23" s="5"/>
    </row>
    <row r="24" spans="1:24" ht="13.5" customHeight="1">
      <c r="A24" s="5"/>
      <c r="B24" s="5"/>
      <c r="C24" s="5"/>
      <c r="D24" s="5"/>
      <c r="E24" s="5"/>
      <c r="F24" s="5"/>
      <c r="G24" s="5"/>
      <c r="H24" s="5"/>
      <c r="I24" s="5"/>
      <c r="J24" s="5"/>
      <c r="K24" s="5"/>
      <c r="L24" s="5"/>
      <c r="M24" s="5"/>
      <c r="N24" s="5"/>
      <c r="O24" s="5"/>
      <c r="P24" s="5"/>
      <c r="Q24" s="5"/>
      <c r="R24" s="5"/>
      <c r="S24" s="5"/>
      <c r="T24" s="5"/>
      <c r="U24" s="5"/>
      <c r="V24" s="5"/>
      <c r="W24" s="5"/>
      <c r="X24" s="5"/>
    </row>
    <row r="25" spans="1:24" ht="13.5" customHeight="1">
      <c r="A25" s="5"/>
      <c r="B25" s="5"/>
      <c r="C25" s="5"/>
      <c r="D25" s="5"/>
      <c r="E25" s="5"/>
      <c r="F25" s="5"/>
      <c r="G25" s="5"/>
      <c r="H25" s="5"/>
      <c r="I25" s="5"/>
      <c r="J25" s="5"/>
      <c r="K25" s="5"/>
      <c r="L25" s="5"/>
      <c r="M25" s="5"/>
      <c r="N25" s="5"/>
      <c r="O25" s="5"/>
      <c r="P25" s="5"/>
      <c r="Q25" s="5"/>
      <c r="R25" s="5"/>
      <c r="S25" s="5"/>
      <c r="T25" s="5"/>
      <c r="U25" s="5"/>
      <c r="V25" s="5"/>
      <c r="W25" s="5"/>
      <c r="X25" s="5"/>
    </row>
    <row r="26" spans="1:24" ht="13.5" customHeight="1">
      <c r="A26" s="5"/>
      <c r="B26" s="5"/>
      <c r="C26" s="5"/>
      <c r="D26" s="5"/>
      <c r="E26" s="5"/>
      <c r="F26" s="5"/>
      <c r="G26" s="5"/>
      <c r="H26" s="5"/>
      <c r="I26" s="5"/>
      <c r="J26" s="5"/>
      <c r="K26" s="5"/>
      <c r="L26" s="5"/>
      <c r="M26" s="5"/>
      <c r="N26" s="5"/>
      <c r="O26" s="5"/>
      <c r="P26" s="5"/>
      <c r="Q26" s="5"/>
      <c r="R26" s="5"/>
      <c r="S26" s="5"/>
      <c r="T26" s="5"/>
      <c r="U26" s="5"/>
      <c r="V26" s="5"/>
      <c r="W26" s="5"/>
      <c r="X26" s="5"/>
    </row>
    <row r="27" spans="1:24" ht="13.5" customHeight="1">
      <c r="A27" s="5"/>
      <c r="B27" s="5"/>
      <c r="C27" s="5"/>
      <c r="D27" s="5"/>
      <c r="E27" s="5"/>
      <c r="F27" s="5"/>
      <c r="G27" s="5"/>
      <c r="H27" s="5"/>
      <c r="I27" s="5"/>
      <c r="J27" s="5"/>
      <c r="K27" s="5"/>
      <c r="L27" s="5"/>
      <c r="M27" s="5"/>
      <c r="N27" s="5"/>
      <c r="O27" s="5"/>
      <c r="P27" s="5"/>
      <c r="Q27" s="5"/>
      <c r="R27" s="5"/>
      <c r="S27" s="5"/>
      <c r="T27" s="5"/>
      <c r="U27" s="5"/>
      <c r="V27" s="5"/>
      <c r="W27" s="5"/>
      <c r="X27" s="5"/>
    </row>
    <row r="28" spans="1:24" ht="13.5" customHeight="1">
      <c r="A28" s="5"/>
      <c r="B28" s="5"/>
      <c r="C28" s="5"/>
      <c r="D28" s="5"/>
      <c r="E28" s="5"/>
      <c r="F28" s="5"/>
      <c r="G28" s="5"/>
      <c r="H28" s="5"/>
      <c r="I28" s="5"/>
      <c r="J28" s="5"/>
      <c r="K28" s="5"/>
      <c r="L28" s="5"/>
      <c r="M28" s="5"/>
      <c r="N28" s="5"/>
      <c r="O28" s="5"/>
      <c r="P28" s="5"/>
      <c r="Q28" s="5"/>
      <c r="R28" s="5"/>
      <c r="S28" s="5"/>
      <c r="T28" s="5"/>
      <c r="U28" s="5"/>
      <c r="V28" s="5"/>
      <c r="W28" s="5"/>
      <c r="X28" s="5"/>
    </row>
    <row r="29" spans="1:24" ht="13.5" customHeight="1">
      <c r="A29" s="5"/>
      <c r="B29" s="5"/>
      <c r="C29" s="5"/>
      <c r="D29" s="5"/>
      <c r="E29" s="5"/>
      <c r="F29" s="5"/>
      <c r="G29" s="5"/>
      <c r="H29" s="5"/>
      <c r="I29" s="5"/>
      <c r="J29" s="5"/>
      <c r="K29" s="5"/>
      <c r="L29" s="5"/>
      <c r="M29" s="5"/>
      <c r="N29" s="5"/>
      <c r="O29" s="5"/>
      <c r="P29" s="5"/>
      <c r="Q29" s="5"/>
      <c r="R29" s="5"/>
      <c r="S29" s="5"/>
      <c r="T29" s="5"/>
      <c r="U29" s="5"/>
      <c r="V29" s="5"/>
      <c r="W29" s="5"/>
      <c r="X29" s="5"/>
    </row>
    <row r="30" spans="1:24" ht="13.5" customHeight="1">
      <c r="A30" s="5"/>
      <c r="B30" s="5"/>
      <c r="C30" s="5"/>
      <c r="D30" s="5"/>
      <c r="E30" s="5"/>
      <c r="F30" s="5"/>
      <c r="G30" s="5"/>
      <c r="H30" s="5"/>
      <c r="I30" s="5"/>
      <c r="J30" s="5"/>
      <c r="K30" s="5"/>
      <c r="L30" s="5"/>
      <c r="M30" s="5"/>
      <c r="N30" s="5"/>
      <c r="O30" s="5"/>
      <c r="P30" s="5"/>
      <c r="Q30" s="5"/>
      <c r="R30" s="5"/>
      <c r="S30" s="5"/>
      <c r="T30" s="5"/>
      <c r="U30" s="5"/>
      <c r="V30" s="5"/>
      <c r="W30" s="5"/>
      <c r="X30" s="5"/>
    </row>
    <row r="31" spans="1:24" ht="13.5" customHeight="1">
      <c r="A31" s="5"/>
      <c r="B31" s="5"/>
      <c r="C31" s="5"/>
      <c r="D31" s="5"/>
      <c r="E31" s="5"/>
      <c r="F31" s="5"/>
      <c r="G31" s="5"/>
      <c r="H31" s="5"/>
      <c r="I31" s="5"/>
      <c r="J31" s="5"/>
      <c r="K31" s="5"/>
      <c r="L31" s="5"/>
      <c r="M31" s="5"/>
      <c r="N31" s="5"/>
      <c r="O31" s="5"/>
      <c r="P31" s="5"/>
      <c r="Q31" s="5"/>
      <c r="R31" s="5"/>
      <c r="S31" s="5"/>
      <c r="T31" s="5"/>
      <c r="U31" s="5"/>
      <c r="V31" s="5"/>
      <c r="W31" s="5"/>
      <c r="X31" s="5"/>
    </row>
    <row r="32" spans="1:24" ht="13.5" customHeight="1">
      <c r="A32" s="5"/>
      <c r="B32" s="5"/>
      <c r="C32" s="5"/>
      <c r="D32" s="5"/>
      <c r="E32" s="5"/>
      <c r="F32" s="5"/>
      <c r="G32" s="5"/>
      <c r="H32" s="5"/>
      <c r="I32" s="5"/>
      <c r="J32" s="5"/>
      <c r="K32" s="5"/>
      <c r="L32" s="5"/>
      <c r="M32" s="5"/>
      <c r="N32" s="5"/>
      <c r="O32" s="5"/>
      <c r="P32" s="5"/>
      <c r="Q32" s="5"/>
      <c r="R32" s="5"/>
      <c r="S32" s="5"/>
      <c r="T32" s="5"/>
      <c r="U32" s="5"/>
      <c r="V32" s="5"/>
      <c r="W32" s="5"/>
      <c r="X32" s="5"/>
    </row>
    <row r="33" spans="1:24" ht="13.5" customHeight="1">
      <c r="A33" s="5"/>
      <c r="B33" s="5"/>
      <c r="C33" s="5"/>
      <c r="D33" s="5"/>
      <c r="E33" s="5"/>
      <c r="F33" s="5"/>
      <c r="G33" s="5"/>
      <c r="H33" s="5"/>
      <c r="I33" s="5"/>
      <c r="J33" s="5"/>
      <c r="K33" s="5"/>
      <c r="L33" s="5"/>
      <c r="M33" s="5"/>
      <c r="N33" s="5"/>
      <c r="O33" s="5"/>
      <c r="P33" s="5"/>
      <c r="Q33" s="5"/>
      <c r="R33" s="5"/>
      <c r="S33" s="5"/>
      <c r="T33" s="5"/>
      <c r="U33" s="5"/>
      <c r="V33" s="5"/>
      <c r="W33" s="5"/>
      <c r="X33" s="5"/>
    </row>
    <row r="34" spans="1:24" ht="13.5" customHeight="1">
      <c r="A34" s="5"/>
      <c r="B34" s="5"/>
      <c r="C34" s="5"/>
      <c r="D34" s="5"/>
      <c r="E34" s="5"/>
      <c r="F34" s="5"/>
      <c r="G34" s="5"/>
      <c r="H34" s="5"/>
      <c r="I34" s="5"/>
      <c r="J34" s="5"/>
      <c r="K34" s="5"/>
      <c r="L34" s="5"/>
      <c r="M34" s="5"/>
      <c r="N34" s="5"/>
      <c r="O34" s="5"/>
      <c r="P34" s="5"/>
      <c r="Q34" s="5"/>
      <c r="R34" s="5"/>
      <c r="S34" s="5"/>
      <c r="T34" s="5"/>
      <c r="U34" s="5"/>
      <c r="V34" s="5"/>
      <c r="W34" s="5"/>
      <c r="X34" s="5"/>
    </row>
    <row r="35" spans="1:24" ht="13.5" customHeight="1">
      <c r="A35" s="5"/>
      <c r="B35" s="5"/>
      <c r="C35" s="5"/>
      <c r="D35" s="5"/>
      <c r="E35" s="5"/>
      <c r="F35" s="5"/>
      <c r="G35" s="5"/>
      <c r="H35" s="5"/>
      <c r="I35" s="5"/>
      <c r="J35" s="5"/>
      <c r="K35" s="5"/>
      <c r="L35" s="5"/>
      <c r="M35" s="5"/>
      <c r="N35" s="5"/>
      <c r="O35" s="5"/>
      <c r="P35" s="5"/>
      <c r="Q35" s="5"/>
      <c r="R35" s="5"/>
      <c r="S35" s="5"/>
      <c r="T35" s="5"/>
      <c r="U35" s="5"/>
      <c r="V35" s="5"/>
      <c r="W35" s="5"/>
      <c r="X35" s="5"/>
    </row>
    <row r="36" spans="1:24" ht="13.5" customHeight="1">
      <c r="A36" s="5"/>
      <c r="B36" s="5"/>
      <c r="C36" s="5"/>
      <c r="D36" s="5"/>
      <c r="E36" s="5"/>
      <c r="F36" s="5"/>
      <c r="G36" s="5"/>
      <c r="H36" s="5"/>
      <c r="I36" s="5"/>
      <c r="J36" s="5"/>
      <c r="K36" s="5"/>
      <c r="L36" s="5"/>
      <c r="M36" s="5"/>
      <c r="N36" s="5"/>
      <c r="O36" s="5"/>
      <c r="P36" s="5"/>
      <c r="Q36" s="5"/>
      <c r="R36" s="5"/>
      <c r="S36" s="5"/>
      <c r="T36" s="5"/>
      <c r="U36" s="5"/>
      <c r="V36" s="5"/>
      <c r="W36" s="5"/>
      <c r="X36" s="5"/>
    </row>
    <row r="37" spans="1:24" ht="13.5" customHeight="1">
      <c r="A37" s="5"/>
      <c r="B37" s="5"/>
      <c r="C37" s="5"/>
      <c r="D37" s="5"/>
      <c r="E37" s="5"/>
      <c r="F37" s="5"/>
      <c r="G37" s="5"/>
      <c r="H37" s="5"/>
      <c r="I37" s="5"/>
      <c r="J37" s="5"/>
      <c r="K37" s="5"/>
      <c r="L37" s="5"/>
      <c r="M37" s="5"/>
      <c r="N37" s="5"/>
      <c r="O37" s="5"/>
      <c r="P37" s="5"/>
      <c r="Q37" s="5"/>
      <c r="R37" s="5"/>
      <c r="S37" s="5"/>
      <c r="T37" s="5"/>
      <c r="U37" s="5"/>
      <c r="V37" s="5"/>
      <c r="W37" s="5"/>
      <c r="X37" s="5"/>
    </row>
    <row r="38" spans="1:24" ht="13.5" customHeight="1">
      <c r="A38" s="5"/>
      <c r="B38" s="5"/>
      <c r="C38" s="5"/>
      <c r="D38" s="5"/>
      <c r="E38" s="5"/>
      <c r="F38" s="5"/>
      <c r="G38" s="5"/>
      <c r="H38" s="5"/>
      <c r="I38" s="5"/>
      <c r="J38" s="5"/>
      <c r="K38" s="5"/>
      <c r="L38" s="5"/>
      <c r="M38" s="5"/>
      <c r="N38" s="5"/>
      <c r="O38" s="5"/>
      <c r="P38" s="5"/>
      <c r="Q38" s="5"/>
      <c r="R38" s="5"/>
      <c r="S38" s="5"/>
      <c r="T38" s="5"/>
      <c r="U38" s="5"/>
      <c r="V38" s="5"/>
      <c r="W38" s="5"/>
      <c r="X38" s="5"/>
    </row>
    <row r="39" spans="1:24" ht="13.5" customHeight="1">
      <c r="A39" s="5"/>
      <c r="B39" s="5"/>
      <c r="C39" s="5"/>
      <c r="D39" s="5"/>
      <c r="E39" s="5"/>
      <c r="F39" s="5"/>
      <c r="G39" s="5"/>
      <c r="H39" s="5"/>
      <c r="I39" s="5"/>
      <c r="J39" s="5"/>
      <c r="K39" s="5"/>
      <c r="L39" s="5"/>
      <c r="M39" s="5"/>
      <c r="N39" s="5"/>
      <c r="O39" s="5"/>
      <c r="P39" s="5"/>
      <c r="Q39" s="5"/>
      <c r="R39" s="5"/>
      <c r="S39" s="5"/>
      <c r="T39" s="5"/>
      <c r="U39" s="5"/>
      <c r="V39" s="5"/>
      <c r="W39" s="5"/>
      <c r="X39" s="5"/>
    </row>
    <row r="40" spans="1:24" ht="13.5" customHeight="1">
      <c r="A40" s="5"/>
      <c r="B40" s="5"/>
      <c r="C40" s="5"/>
      <c r="D40" s="5"/>
      <c r="E40" s="5"/>
      <c r="F40" s="5"/>
      <c r="G40" s="5"/>
      <c r="H40" s="5"/>
      <c r="I40" s="5"/>
      <c r="J40" s="5"/>
      <c r="K40" s="5"/>
      <c r="L40" s="5"/>
      <c r="M40" s="5"/>
      <c r="N40" s="5"/>
      <c r="O40" s="5"/>
      <c r="P40" s="5"/>
      <c r="Q40" s="5"/>
      <c r="R40" s="5"/>
      <c r="S40" s="5"/>
      <c r="T40" s="5"/>
      <c r="U40" s="5"/>
      <c r="V40" s="5"/>
      <c r="W40" s="5"/>
      <c r="X40" s="5"/>
    </row>
    <row r="41" spans="1:24" ht="13.5" customHeight="1">
      <c r="A41" s="5"/>
      <c r="B41" s="5"/>
      <c r="C41" s="5"/>
      <c r="D41" s="5"/>
      <c r="E41" s="5"/>
      <c r="F41" s="5"/>
      <c r="G41" s="5"/>
      <c r="H41" s="5"/>
      <c r="I41" s="5"/>
      <c r="J41" s="5"/>
      <c r="K41" s="5"/>
      <c r="L41" s="5"/>
      <c r="M41" s="5"/>
      <c r="N41" s="5"/>
      <c r="O41" s="5"/>
      <c r="P41" s="5"/>
      <c r="Q41" s="5"/>
      <c r="R41" s="5"/>
      <c r="S41" s="5"/>
      <c r="T41" s="5"/>
      <c r="U41" s="5"/>
      <c r="V41" s="5"/>
      <c r="W41" s="5"/>
      <c r="X41" s="5"/>
    </row>
    <row r="42" spans="1:24" ht="13.5" customHeight="1">
      <c r="A42" s="5"/>
      <c r="B42" s="5"/>
      <c r="C42" s="5"/>
      <c r="D42" s="5"/>
      <c r="E42" s="5"/>
      <c r="F42" s="5"/>
      <c r="G42" s="5"/>
      <c r="H42" s="5"/>
      <c r="I42" s="5"/>
      <c r="J42" s="5"/>
      <c r="K42" s="5"/>
      <c r="L42" s="5"/>
      <c r="M42" s="5"/>
      <c r="N42" s="5"/>
      <c r="O42" s="5"/>
      <c r="P42" s="5"/>
      <c r="Q42" s="5"/>
      <c r="R42" s="5"/>
      <c r="S42" s="5"/>
      <c r="T42" s="5"/>
      <c r="U42" s="5"/>
      <c r="V42" s="5"/>
      <c r="W42" s="5"/>
      <c r="X42" s="5"/>
    </row>
    <row r="43" spans="1:24" ht="13.5" customHeight="1">
      <c r="A43" s="5"/>
      <c r="B43" s="5"/>
      <c r="C43" s="5"/>
      <c r="D43" s="5"/>
      <c r="E43" s="5"/>
      <c r="F43" s="5"/>
      <c r="G43" s="5"/>
      <c r="H43" s="5"/>
      <c r="I43" s="5"/>
      <c r="J43" s="5"/>
      <c r="K43" s="5"/>
      <c r="L43" s="5"/>
      <c r="M43" s="5"/>
      <c r="N43" s="5"/>
      <c r="O43" s="5"/>
      <c r="P43" s="5"/>
      <c r="Q43" s="5"/>
      <c r="R43" s="5"/>
      <c r="S43" s="5"/>
      <c r="T43" s="5"/>
      <c r="U43" s="5"/>
      <c r="V43" s="5"/>
      <c r="W43" s="5"/>
      <c r="X43" s="5"/>
    </row>
    <row r="44" spans="1:24" ht="13.5" customHeight="1">
      <c r="A44" s="5"/>
      <c r="B44" s="5"/>
      <c r="C44" s="5"/>
      <c r="D44" s="5"/>
      <c r="E44" s="5"/>
      <c r="F44" s="5"/>
      <c r="G44" s="5"/>
      <c r="H44" s="5"/>
      <c r="I44" s="5"/>
      <c r="J44" s="5"/>
      <c r="K44" s="5"/>
      <c r="L44" s="5"/>
      <c r="M44" s="5"/>
      <c r="N44" s="5"/>
      <c r="O44" s="5"/>
      <c r="P44" s="5"/>
      <c r="Q44" s="5"/>
      <c r="R44" s="5"/>
      <c r="S44" s="5"/>
      <c r="T44" s="5"/>
      <c r="U44" s="5"/>
      <c r="V44" s="5"/>
      <c r="W44" s="5"/>
      <c r="X44" s="5"/>
    </row>
    <row r="45" spans="1:24" ht="13.5" customHeight="1">
      <c r="A45" s="5"/>
      <c r="B45" s="5"/>
      <c r="C45" s="5"/>
      <c r="D45" s="5"/>
      <c r="E45" s="5"/>
      <c r="F45" s="5"/>
      <c r="G45" s="5"/>
      <c r="H45" s="5"/>
      <c r="I45" s="5"/>
      <c r="J45" s="5"/>
      <c r="K45" s="5"/>
      <c r="L45" s="5"/>
      <c r="M45" s="5"/>
      <c r="N45" s="5"/>
      <c r="O45" s="5"/>
      <c r="P45" s="5"/>
      <c r="Q45" s="5"/>
      <c r="R45" s="5"/>
      <c r="S45" s="5"/>
      <c r="T45" s="5"/>
      <c r="U45" s="5"/>
      <c r="V45" s="5"/>
      <c r="W45" s="5"/>
      <c r="X45" s="5"/>
    </row>
    <row r="46" spans="1:24" ht="13.5" customHeight="1">
      <c r="A46" s="5"/>
      <c r="B46" s="5"/>
      <c r="C46" s="5"/>
      <c r="D46" s="5"/>
      <c r="E46" s="5"/>
      <c r="F46" s="5"/>
      <c r="G46" s="5"/>
      <c r="H46" s="5"/>
      <c r="I46" s="5"/>
      <c r="J46" s="5"/>
      <c r="K46" s="5"/>
      <c r="L46" s="5"/>
      <c r="M46" s="5"/>
      <c r="N46" s="5"/>
      <c r="O46" s="5"/>
      <c r="P46" s="5"/>
      <c r="Q46" s="5"/>
      <c r="R46" s="5"/>
      <c r="S46" s="5"/>
      <c r="T46" s="5"/>
      <c r="U46" s="5"/>
      <c r="V46" s="5"/>
      <c r="W46" s="5"/>
      <c r="X46" s="5"/>
    </row>
    <row r="47" spans="1:24" ht="13.5" customHeight="1">
      <c r="A47" s="5"/>
      <c r="B47" s="5"/>
      <c r="C47" s="5"/>
      <c r="D47" s="5"/>
      <c r="E47" s="5"/>
      <c r="F47" s="5"/>
      <c r="G47" s="5"/>
      <c r="H47" s="5"/>
      <c r="I47" s="5"/>
      <c r="J47" s="5"/>
      <c r="K47" s="5"/>
      <c r="L47" s="5"/>
      <c r="M47" s="5"/>
      <c r="N47" s="5"/>
      <c r="O47" s="5"/>
      <c r="P47" s="5"/>
      <c r="Q47" s="5"/>
      <c r="R47" s="5"/>
      <c r="S47" s="5"/>
      <c r="T47" s="5"/>
      <c r="U47" s="5"/>
      <c r="V47" s="5"/>
      <c r="W47" s="5"/>
      <c r="X47" s="5"/>
    </row>
    <row r="48" spans="1:24" ht="13.5" customHeight="1">
      <c r="A48" s="5"/>
      <c r="B48" s="5"/>
      <c r="C48" s="5"/>
      <c r="D48" s="5"/>
      <c r="E48" s="5"/>
      <c r="F48" s="5"/>
      <c r="G48" s="5"/>
      <c r="H48" s="5"/>
      <c r="I48" s="5"/>
      <c r="J48" s="5"/>
      <c r="K48" s="5"/>
      <c r="L48" s="5"/>
      <c r="M48" s="5"/>
      <c r="N48" s="5"/>
      <c r="O48" s="5"/>
      <c r="P48" s="5"/>
      <c r="Q48" s="5"/>
      <c r="R48" s="5"/>
      <c r="S48" s="5"/>
      <c r="T48" s="5"/>
      <c r="U48" s="5"/>
      <c r="V48" s="5"/>
      <c r="W48" s="5"/>
      <c r="X48" s="5"/>
    </row>
    <row r="49" spans="1:24" ht="13.5" customHeight="1">
      <c r="A49" s="5"/>
      <c r="B49" s="5"/>
      <c r="C49" s="5"/>
      <c r="D49" s="5"/>
      <c r="E49" s="5"/>
      <c r="F49" s="5"/>
      <c r="G49" s="5"/>
      <c r="H49" s="5"/>
      <c r="I49" s="5"/>
      <c r="J49" s="5"/>
      <c r="K49" s="5"/>
      <c r="L49" s="5"/>
      <c r="M49" s="5"/>
      <c r="N49" s="5"/>
      <c r="O49" s="5"/>
      <c r="P49" s="5"/>
      <c r="Q49" s="5"/>
      <c r="R49" s="5"/>
      <c r="S49" s="5"/>
      <c r="T49" s="5"/>
      <c r="U49" s="5"/>
      <c r="V49" s="5"/>
      <c r="W49" s="5"/>
      <c r="X49" s="5"/>
    </row>
    <row r="50" spans="1:24" ht="13.5" customHeight="1">
      <c r="A50" s="5"/>
      <c r="B50" s="5"/>
      <c r="C50" s="5"/>
      <c r="D50" s="5"/>
      <c r="E50" s="5"/>
      <c r="F50" s="5"/>
      <c r="G50" s="5"/>
      <c r="H50" s="5"/>
      <c r="I50" s="5"/>
      <c r="J50" s="5"/>
      <c r="K50" s="5"/>
      <c r="L50" s="5"/>
      <c r="M50" s="5"/>
      <c r="N50" s="5"/>
      <c r="O50" s="5"/>
      <c r="P50" s="5"/>
      <c r="Q50" s="5"/>
      <c r="R50" s="5"/>
      <c r="S50" s="5"/>
      <c r="T50" s="5"/>
      <c r="U50" s="5"/>
      <c r="V50" s="5"/>
      <c r="W50" s="5"/>
      <c r="X50" s="5"/>
    </row>
    <row r="51" spans="1:24" ht="13.5" customHeight="1">
      <c r="A51" s="5"/>
      <c r="B51" s="5"/>
      <c r="C51" s="5"/>
      <c r="D51" s="5"/>
      <c r="E51" s="5"/>
      <c r="F51" s="5"/>
      <c r="G51" s="5"/>
      <c r="H51" s="5"/>
      <c r="I51" s="5"/>
      <c r="J51" s="5"/>
      <c r="K51" s="5"/>
      <c r="L51" s="5"/>
      <c r="M51" s="5"/>
      <c r="N51" s="5"/>
      <c r="O51" s="5"/>
      <c r="P51" s="5"/>
      <c r="Q51" s="5"/>
      <c r="R51" s="5"/>
      <c r="S51" s="5"/>
      <c r="T51" s="5"/>
      <c r="U51" s="5"/>
      <c r="V51" s="5"/>
      <c r="W51" s="5"/>
      <c r="X51" s="5"/>
    </row>
    <row r="52" spans="1:24" ht="13.5" customHeight="1">
      <c r="A52" s="5"/>
      <c r="B52" s="5"/>
      <c r="C52" s="5"/>
      <c r="D52" s="5"/>
      <c r="E52" s="5"/>
      <c r="F52" s="5"/>
      <c r="G52" s="5"/>
      <c r="H52" s="5"/>
      <c r="I52" s="5"/>
      <c r="J52" s="5"/>
      <c r="K52" s="5"/>
      <c r="L52" s="5"/>
      <c r="M52" s="5"/>
      <c r="N52" s="5"/>
      <c r="O52" s="5"/>
      <c r="P52" s="5"/>
      <c r="Q52" s="5"/>
      <c r="R52" s="5"/>
      <c r="S52" s="5"/>
      <c r="T52" s="5"/>
      <c r="U52" s="5"/>
      <c r="V52" s="5"/>
      <c r="W52" s="5"/>
      <c r="X52" s="5"/>
    </row>
    <row r="53" spans="1:24" ht="13.5" customHeight="1">
      <c r="A53" s="5"/>
      <c r="B53" s="5"/>
      <c r="C53" s="5"/>
      <c r="D53" s="5"/>
      <c r="E53" s="5"/>
      <c r="F53" s="5"/>
      <c r="G53" s="5"/>
      <c r="H53" s="5"/>
      <c r="I53" s="5"/>
      <c r="J53" s="5"/>
      <c r="K53" s="5"/>
      <c r="L53" s="5"/>
      <c r="M53" s="5"/>
      <c r="N53" s="5"/>
      <c r="O53" s="5"/>
      <c r="P53" s="5"/>
      <c r="Q53" s="5"/>
      <c r="R53" s="5"/>
      <c r="S53" s="5"/>
      <c r="T53" s="5"/>
      <c r="U53" s="5"/>
      <c r="V53" s="5"/>
      <c r="W53" s="5"/>
      <c r="X53" s="5"/>
    </row>
    <row r="54" spans="1:24" ht="13.5" customHeight="1">
      <c r="A54" s="5"/>
      <c r="B54" s="5"/>
      <c r="C54" s="5"/>
      <c r="D54" s="5"/>
      <c r="E54" s="5"/>
      <c r="F54" s="5"/>
      <c r="G54" s="5"/>
      <c r="H54" s="5"/>
      <c r="I54" s="5"/>
      <c r="J54" s="5"/>
      <c r="K54" s="5"/>
      <c r="L54" s="5"/>
      <c r="M54" s="5"/>
      <c r="N54" s="5"/>
      <c r="O54" s="5"/>
      <c r="P54" s="5"/>
      <c r="Q54" s="5"/>
      <c r="R54" s="5"/>
      <c r="S54" s="5"/>
      <c r="T54" s="5"/>
      <c r="U54" s="5"/>
      <c r="V54" s="5"/>
      <c r="W54" s="5"/>
      <c r="X54" s="5"/>
    </row>
    <row r="55" spans="1:24" ht="13.5" customHeight="1">
      <c r="A55" s="5"/>
      <c r="B55" s="5"/>
      <c r="C55" s="5"/>
      <c r="D55" s="5"/>
      <c r="E55" s="5"/>
      <c r="F55" s="5"/>
      <c r="G55" s="5"/>
      <c r="H55" s="5"/>
      <c r="I55" s="5"/>
      <c r="J55" s="5"/>
      <c r="K55" s="5"/>
      <c r="L55" s="5"/>
      <c r="M55" s="5"/>
      <c r="N55" s="5"/>
      <c r="O55" s="5"/>
      <c r="P55" s="5"/>
      <c r="Q55" s="5"/>
      <c r="R55" s="5"/>
      <c r="S55" s="5"/>
      <c r="T55" s="5"/>
      <c r="U55" s="5"/>
      <c r="V55" s="5"/>
      <c r="W55" s="5"/>
      <c r="X55" s="5"/>
    </row>
    <row r="56" spans="1:24" ht="13.5" customHeight="1">
      <c r="A56" s="5"/>
      <c r="B56" s="5"/>
      <c r="C56" s="5"/>
      <c r="D56" s="5"/>
      <c r="E56" s="5"/>
      <c r="F56" s="5"/>
      <c r="G56" s="5"/>
      <c r="H56" s="5"/>
      <c r="I56" s="5"/>
      <c r="J56" s="5"/>
      <c r="K56" s="5"/>
      <c r="L56" s="5"/>
      <c r="M56" s="5"/>
      <c r="N56" s="5"/>
      <c r="O56" s="5"/>
      <c r="P56" s="5"/>
      <c r="Q56" s="5"/>
      <c r="R56" s="5"/>
      <c r="S56" s="5"/>
      <c r="T56" s="5"/>
      <c r="U56" s="5"/>
      <c r="V56" s="5"/>
      <c r="W56" s="5"/>
      <c r="X56" s="5"/>
    </row>
    <row r="57" spans="1:24" ht="13.5" customHeight="1">
      <c r="A57" s="5"/>
      <c r="B57" s="5"/>
      <c r="C57" s="5"/>
      <c r="D57" s="5"/>
      <c r="E57" s="5"/>
      <c r="F57" s="5"/>
      <c r="G57" s="5"/>
      <c r="H57" s="5"/>
      <c r="I57" s="5"/>
      <c r="J57" s="5"/>
      <c r="K57" s="5"/>
      <c r="L57" s="5"/>
      <c r="M57" s="5"/>
      <c r="N57" s="5"/>
      <c r="O57" s="5"/>
      <c r="P57" s="5"/>
      <c r="Q57" s="5"/>
      <c r="R57" s="5"/>
      <c r="S57" s="5"/>
      <c r="T57" s="5"/>
      <c r="U57" s="5"/>
      <c r="V57" s="5"/>
      <c r="W57" s="5"/>
      <c r="X57" s="5"/>
    </row>
    <row r="58" spans="1:24" ht="13.5" customHeight="1">
      <c r="A58" s="5"/>
      <c r="B58" s="5"/>
      <c r="C58" s="5"/>
      <c r="D58" s="5"/>
      <c r="E58" s="5"/>
      <c r="F58" s="5"/>
      <c r="G58" s="5"/>
      <c r="H58" s="5"/>
      <c r="I58" s="5"/>
      <c r="J58" s="5"/>
      <c r="K58" s="5"/>
      <c r="L58" s="5"/>
      <c r="M58" s="5"/>
      <c r="N58" s="5"/>
      <c r="O58" s="5"/>
      <c r="P58" s="5"/>
      <c r="Q58" s="5"/>
      <c r="R58" s="5"/>
      <c r="S58" s="5"/>
      <c r="T58" s="5"/>
      <c r="U58" s="5"/>
      <c r="V58" s="5"/>
      <c r="W58" s="5"/>
      <c r="X58" s="5"/>
    </row>
    <row r="59" spans="1:24" ht="13.5" customHeight="1">
      <c r="A59" s="5"/>
      <c r="B59" s="5"/>
      <c r="C59" s="5"/>
      <c r="D59" s="5"/>
      <c r="E59" s="5"/>
      <c r="F59" s="5"/>
      <c r="G59" s="5"/>
      <c r="H59" s="5"/>
      <c r="I59" s="5"/>
      <c r="J59" s="5"/>
      <c r="K59" s="5"/>
      <c r="L59" s="5"/>
      <c r="M59" s="5"/>
      <c r="N59" s="5"/>
      <c r="O59" s="5"/>
      <c r="P59" s="5"/>
      <c r="Q59" s="5"/>
      <c r="R59" s="5"/>
      <c r="S59" s="5"/>
      <c r="T59" s="5"/>
      <c r="U59" s="5"/>
      <c r="V59" s="5"/>
      <c r="W59" s="5"/>
      <c r="X59" s="5"/>
    </row>
    <row r="60" spans="1:24" ht="13.5" customHeight="1">
      <c r="A60" s="5"/>
      <c r="B60" s="5"/>
      <c r="C60" s="5"/>
      <c r="D60" s="5"/>
      <c r="E60" s="5"/>
      <c r="F60" s="5"/>
      <c r="G60" s="5"/>
      <c r="H60" s="5"/>
      <c r="I60" s="5"/>
      <c r="J60" s="5"/>
      <c r="K60" s="5"/>
      <c r="L60" s="5"/>
      <c r="M60" s="5"/>
      <c r="N60" s="5"/>
      <c r="O60" s="5"/>
      <c r="P60" s="5"/>
      <c r="Q60" s="5"/>
      <c r="R60" s="5"/>
      <c r="S60" s="5"/>
      <c r="T60" s="5"/>
      <c r="U60" s="5"/>
      <c r="V60" s="5"/>
      <c r="W60" s="5"/>
      <c r="X60" s="5"/>
    </row>
    <row r="61" spans="1:24" ht="13.5" customHeight="1">
      <c r="A61" s="5"/>
      <c r="B61" s="5"/>
      <c r="C61" s="5"/>
      <c r="D61" s="5"/>
      <c r="E61" s="5"/>
      <c r="F61" s="5"/>
      <c r="G61" s="5"/>
      <c r="H61" s="5"/>
      <c r="I61" s="5"/>
      <c r="J61" s="5"/>
      <c r="K61" s="5"/>
      <c r="L61" s="5"/>
      <c r="M61" s="5"/>
      <c r="N61" s="5"/>
      <c r="O61" s="5"/>
      <c r="P61" s="5"/>
      <c r="Q61" s="5"/>
      <c r="R61" s="5"/>
      <c r="S61" s="5"/>
      <c r="T61" s="5"/>
      <c r="U61" s="5"/>
      <c r="V61" s="5"/>
      <c r="W61" s="5"/>
      <c r="X61" s="5"/>
    </row>
    <row r="62" spans="1:24" ht="13.5" customHeight="1">
      <c r="A62" s="5"/>
      <c r="B62" s="5"/>
      <c r="C62" s="5"/>
      <c r="D62" s="5"/>
      <c r="E62" s="5"/>
      <c r="F62" s="5"/>
      <c r="G62" s="5"/>
      <c r="H62" s="5"/>
      <c r="I62" s="5"/>
      <c r="J62" s="5"/>
      <c r="K62" s="5"/>
      <c r="L62" s="5"/>
      <c r="M62" s="5"/>
      <c r="N62" s="5"/>
      <c r="O62" s="5"/>
      <c r="P62" s="5"/>
      <c r="Q62" s="5"/>
      <c r="R62" s="5"/>
      <c r="S62" s="5"/>
      <c r="T62" s="5"/>
      <c r="U62" s="5"/>
      <c r="V62" s="5"/>
      <c r="W62" s="5"/>
      <c r="X62" s="5"/>
    </row>
    <row r="63" spans="1:24" ht="13.5" customHeight="1">
      <c r="A63" s="5"/>
      <c r="B63" s="5"/>
      <c r="C63" s="5"/>
      <c r="D63" s="5"/>
      <c r="E63" s="5"/>
      <c r="F63" s="5"/>
      <c r="G63" s="5"/>
      <c r="H63" s="5"/>
      <c r="I63" s="5"/>
      <c r="J63" s="5"/>
      <c r="K63" s="5"/>
      <c r="L63" s="5"/>
      <c r="M63" s="5"/>
      <c r="N63" s="5"/>
      <c r="O63" s="5"/>
      <c r="P63" s="5"/>
      <c r="Q63" s="5"/>
      <c r="R63" s="5"/>
      <c r="S63" s="5"/>
      <c r="T63" s="5"/>
      <c r="U63" s="5"/>
      <c r="V63" s="5"/>
      <c r="W63" s="5"/>
      <c r="X63" s="5"/>
    </row>
    <row r="64" spans="1:24" ht="13.5" customHeight="1">
      <c r="A64" s="5"/>
      <c r="B64" s="5"/>
      <c r="C64" s="5"/>
      <c r="D64" s="5"/>
      <c r="E64" s="5"/>
      <c r="F64" s="5"/>
      <c r="G64" s="5"/>
      <c r="H64" s="5"/>
      <c r="I64" s="5"/>
      <c r="J64" s="5"/>
      <c r="K64" s="5"/>
      <c r="L64" s="5"/>
      <c r="M64" s="5"/>
      <c r="N64" s="5"/>
      <c r="O64" s="5"/>
      <c r="P64" s="5"/>
      <c r="Q64" s="5"/>
      <c r="R64" s="5"/>
      <c r="S64" s="5"/>
      <c r="T64" s="5"/>
      <c r="U64" s="5"/>
      <c r="V64" s="5"/>
      <c r="W64" s="5"/>
      <c r="X64" s="5"/>
    </row>
    <row r="65" spans="1:24" ht="13.5" customHeight="1">
      <c r="A65" s="5"/>
      <c r="B65" s="5"/>
      <c r="C65" s="5"/>
      <c r="D65" s="5"/>
      <c r="E65" s="5"/>
      <c r="F65" s="5"/>
      <c r="G65" s="5"/>
      <c r="H65" s="5"/>
      <c r="I65" s="5"/>
      <c r="J65" s="5"/>
      <c r="K65" s="5"/>
      <c r="L65" s="5"/>
      <c r="M65" s="5"/>
      <c r="N65" s="5"/>
      <c r="O65" s="5"/>
      <c r="P65" s="5"/>
      <c r="Q65" s="5"/>
      <c r="R65" s="5"/>
      <c r="S65" s="5"/>
      <c r="T65" s="5"/>
      <c r="U65" s="5"/>
      <c r="V65" s="5"/>
      <c r="W65" s="5"/>
      <c r="X65" s="5"/>
    </row>
    <row r="66" spans="1:24" ht="13.5" customHeight="1">
      <c r="A66" s="5"/>
      <c r="B66" s="5"/>
      <c r="C66" s="5"/>
      <c r="D66" s="5"/>
      <c r="E66" s="5"/>
      <c r="F66" s="5"/>
      <c r="G66" s="5"/>
      <c r="H66" s="5"/>
      <c r="I66" s="5"/>
      <c r="J66" s="5"/>
      <c r="K66" s="5"/>
      <c r="L66" s="5"/>
      <c r="M66" s="5"/>
      <c r="N66" s="5"/>
      <c r="O66" s="5"/>
      <c r="P66" s="5"/>
      <c r="Q66" s="5"/>
      <c r="R66" s="5"/>
      <c r="S66" s="5"/>
      <c r="T66" s="5"/>
      <c r="U66" s="5"/>
      <c r="V66" s="5"/>
      <c r="W66" s="5"/>
      <c r="X66" s="5"/>
    </row>
    <row r="67" spans="1:24" ht="13.5" customHeight="1">
      <c r="A67" s="5"/>
      <c r="B67" s="5"/>
      <c r="C67" s="5"/>
      <c r="D67" s="5"/>
      <c r="E67" s="5"/>
      <c r="F67" s="5"/>
      <c r="G67" s="5"/>
      <c r="H67" s="5"/>
      <c r="I67" s="5"/>
      <c r="J67" s="5"/>
      <c r="K67" s="5"/>
      <c r="L67" s="5"/>
      <c r="M67" s="5"/>
      <c r="N67" s="5"/>
      <c r="O67" s="5"/>
      <c r="P67" s="5"/>
      <c r="Q67" s="5"/>
      <c r="R67" s="5"/>
      <c r="S67" s="5"/>
      <c r="T67" s="5"/>
      <c r="U67" s="5"/>
      <c r="V67" s="5"/>
      <c r="W67" s="5"/>
      <c r="X67" s="5"/>
    </row>
    <row r="68" spans="1:24" ht="13.5" customHeight="1">
      <c r="A68" s="5"/>
      <c r="B68" s="5"/>
      <c r="C68" s="5"/>
      <c r="D68" s="5"/>
      <c r="E68" s="5"/>
      <c r="F68" s="5"/>
      <c r="G68" s="5"/>
      <c r="H68" s="5"/>
      <c r="I68" s="5"/>
      <c r="J68" s="5"/>
      <c r="K68" s="5"/>
      <c r="L68" s="5"/>
      <c r="M68" s="5"/>
      <c r="N68" s="5"/>
      <c r="O68" s="5"/>
      <c r="P68" s="5"/>
      <c r="Q68" s="5"/>
      <c r="R68" s="5"/>
      <c r="S68" s="5"/>
      <c r="T68" s="5"/>
      <c r="U68" s="5"/>
      <c r="V68" s="5"/>
      <c r="W68" s="5"/>
      <c r="X68" s="5"/>
    </row>
    <row r="69" spans="1:24" ht="13.5" customHeight="1">
      <c r="A69" s="5"/>
      <c r="B69" s="5"/>
      <c r="C69" s="5"/>
      <c r="D69" s="5"/>
      <c r="E69" s="5"/>
      <c r="F69" s="5"/>
      <c r="G69" s="5"/>
      <c r="H69" s="5"/>
      <c r="I69" s="5"/>
      <c r="J69" s="5"/>
      <c r="K69" s="5"/>
      <c r="L69" s="5"/>
      <c r="M69" s="5"/>
      <c r="N69" s="5"/>
      <c r="O69" s="5"/>
      <c r="P69" s="5"/>
      <c r="Q69" s="5"/>
      <c r="R69" s="5"/>
      <c r="S69" s="5"/>
      <c r="T69" s="5"/>
      <c r="U69" s="5"/>
      <c r="V69" s="5"/>
      <c r="W69" s="5"/>
      <c r="X69" s="5"/>
    </row>
    <row r="70" spans="1:24" ht="13.5" customHeight="1">
      <c r="A70" s="5"/>
      <c r="B70" s="5"/>
      <c r="C70" s="5"/>
      <c r="D70" s="5"/>
      <c r="E70" s="5"/>
      <c r="F70" s="5"/>
      <c r="G70" s="5"/>
      <c r="H70" s="5"/>
      <c r="I70" s="5"/>
      <c r="J70" s="5"/>
      <c r="K70" s="5"/>
      <c r="L70" s="5"/>
      <c r="M70" s="5"/>
      <c r="N70" s="5"/>
      <c r="O70" s="5"/>
      <c r="P70" s="5"/>
      <c r="Q70" s="5"/>
      <c r="R70" s="5"/>
      <c r="S70" s="5"/>
      <c r="T70" s="5"/>
      <c r="U70" s="5"/>
      <c r="V70" s="5"/>
      <c r="W70" s="5"/>
      <c r="X70" s="5"/>
    </row>
    <row r="71" spans="1:24" ht="13.5" customHeight="1">
      <c r="A71" s="5"/>
      <c r="B71" s="5"/>
      <c r="C71" s="5"/>
      <c r="D71" s="5"/>
      <c r="E71" s="5"/>
      <c r="F71" s="5"/>
      <c r="G71" s="5"/>
      <c r="H71" s="5"/>
      <c r="I71" s="5"/>
      <c r="J71" s="5"/>
      <c r="K71" s="5"/>
      <c r="L71" s="5"/>
      <c r="M71" s="5"/>
      <c r="N71" s="5"/>
      <c r="O71" s="5"/>
      <c r="P71" s="5"/>
      <c r="Q71" s="5"/>
      <c r="R71" s="5"/>
      <c r="S71" s="5"/>
      <c r="T71" s="5"/>
      <c r="U71" s="5"/>
      <c r="V71" s="5"/>
      <c r="W71" s="5"/>
      <c r="X71" s="5"/>
    </row>
    <row r="72" spans="1:24" ht="13.5" customHeight="1">
      <c r="A72" s="5"/>
      <c r="B72" s="5"/>
      <c r="C72" s="5"/>
      <c r="D72" s="5"/>
      <c r="E72" s="5"/>
      <c r="F72" s="5"/>
      <c r="G72" s="5"/>
      <c r="H72" s="5"/>
      <c r="I72" s="5"/>
      <c r="J72" s="5"/>
      <c r="K72" s="5"/>
      <c r="L72" s="5"/>
      <c r="M72" s="5"/>
      <c r="N72" s="5"/>
      <c r="O72" s="5"/>
      <c r="P72" s="5"/>
      <c r="Q72" s="5"/>
      <c r="R72" s="5"/>
      <c r="S72" s="5"/>
      <c r="T72" s="5"/>
      <c r="U72" s="5"/>
      <c r="V72" s="5"/>
      <c r="W72" s="5"/>
      <c r="X72" s="5"/>
    </row>
    <row r="73" spans="1:24" ht="13.5" customHeight="1">
      <c r="A73" s="5"/>
      <c r="B73" s="5"/>
      <c r="C73" s="5"/>
      <c r="D73" s="5"/>
      <c r="E73" s="5"/>
      <c r="F73" s="5"/>
      <c r="G73" s="5"/>
      <c r="H73" s="5"/>
      <c r="I73" s="5"/>
      <c r="J73" s="5"/>
      <c r="K73" s="5"/>
      <c r="L73" s="5"/>
      <c r="M73" s="5"/>
      <c r="N73" s="5"/>
      <c r="O73" s="5"/>
      <c r="P73" s="5"/>
      <c r="Q73" s="5"/>
      <c r="R73" s="5"/>
      <c r="S73" s="5"/>
      <c r="T73" s="5"/>
      <c r="U73" s="5"/>
      <c r="V73" s="5"/>
      <c r="W73" s="5"/>
      <c r="X73" s="5"/>
    </row>
    <row r="74" spans="1:24" ht="13.5" customHeight="1">
      <c r="A74" s="5"/>
      <c r="B74" s="5"/>
      <c r="C74" s="5"/>
      <c r="D74" s="5"/>
      <c r="E74" s="5"/>
      <c r="F74" s="5"/>
      <c r="G74" s="5"/>
      <c r="H74" s="5"/>
      <c r="I74" s="5"/>
      <c r="J74" s="5"/>
      <c r="K74" s="5"/>
      <c r="L74" s="5"/>
      <c r="M74" s="5"/>
      <c r="N74" s="5"/>
      <c r="O74" s="5"/>
      <c r="P74" s="5"/>
      <c r="Q74" s="5"/>
      <c r="R74" s="5"/>
      <c r="S74" s="5"/>
      <c r="T74" s="5"/>
      <c r="U74" s="5"/>
      <c r="V74" s="5"/>
      <c r="W74" s="5"/>
      <c r="X74" s="5"/>
    </row>
    <row r="75" spans="1:24" ht="13.5" customHeight="1">
      <c r="A75" s="5"/>
      <c r="B75" s="5"/>
      <c r="C75" s="5"/>
      <c r="D75" s="5"/>
      <c r="E75" s="5"/>
      <c r="F75" s="5"/>
      <c r="G75" s="5"/>
      <c r="H75" s="5"/>
      <c r="I75" s="5"/>
      <c r="J75" s="5"/>
      <c r="K75" s="5"/>
      <c r="L75" s="5"/>
      <c r="M75" s="5"/>
      <c r="N75" s="5"/>
      <c r="O75" s="5"/>
      <c r="P75" s="5"/>
      <c r="Q75" s="5"/>
      <c r="R75" s="5"/>
      <c r="S75" s="5"/>
      <c r="T75" s="5"/>
      <c r="U75" s="5"/>
      <c r="V75" s="5"/>
      <c r="W75" s="5"/>
      <c r="X75" s="5"/>
    </row>
    <row r="76" spans="1:24" ht="13.5" customHeight="1">
      <c r="A76" s="5"/>
      <c r="B76" s="5"/>
      <c r="C76" s="5"/>
      <c r="D76" s="5"/>
      <c r="E76" s="5"/>
      <c r="F76" s="5"/>
      <c r="G76" s="5"/>
      <c r="H76" s="5"/>
      <c r="I76" s="5"/>
      <c r="J76" s="5"/>
      <c r="K76" s="5"/>
      <c r="L76" s="5"/>
      <c r="M76" s="5"/>
      <c r="N76" s="5"/>
      <c r="O76" s="5"/>
      <c r="P76" s="5"/>
      <c r="Q76" s="5"/>
      <c r="R76" s="5"/>
      <c r="S76" s="5"/>
      <c r="T76" s="5"/>
      <c r="U76" s="5"/>
      <c r="V76" s="5"/>
      <c r="W76" s="5"/>
      <c r="X76" s="5"/>
    </row>
    <row r="77" spans="1:24" ht="13.5" customHeight="1">
      <c r="A77" s="5"/>
      <c r="B77" s="5"/>
      <c r="C77" s="5"/>
      <c r="D77" s="5"/>
      <c r="E77" s="5"/>
      <c r="F77" s="5"/>
      <c r="G77" s="5"/>
      <c r="H77" s="5"/>
      <c r="I77" s="5"/>
      <c r="J77" s="5"/>
      <c r="K77" s="5"/>
      <c r="L77" s="5"/>
      <c r="M77" s="5"/>
      <c r="N77" s="5"/>
      <c r="O77" s="5"/>
      <c r="P77" s="5"/>
      <c r="Q77" s="5"/>
      <c r="R77" s="5"/>
      <c r="S77" s="5"/>
      <c r="T77" s="5"/>
      <c r="U77" s="5"/>
      <c r="V77" s="5"/>
      <c r="W77" s="5"/>
      <c r="X77" s="5"/>
    </row>
    <row r="78" spans="1:24" ht="13.5" customHeight="1">
      <c r="A78" s="5"/>
      <c r="B78" s="5"/>
      <c r="C78" s="5"/>
      <c r="D78" s="5"/>
      <c r="E78" s="5"/>
      <c r="F78" s="5"/>
      <c r="G78" s="5"/>
      <c r="H78" s="5"/>
      <c r="I78" s="5"/>
      <c r="J78" s="5"/>
      <c r="K78" s="5"/>
      <c r="L78" s="5"/>
      <c r="M78" s="5"/>
      <c r="N78" s="5"/>
      <c r="O78" s="5"/>
      <c r="P78" s="5"/>
      <c r="Q78" s="5"/>
      <c r="R78" s="5"/>
      <c r="S78" s="5"/>
      <c r="T78" s="5"/>
      <c r="U78" s="5"/>
      <c r="V78" s="5"/>
      <c r="W78" s="5"/>
      <c r="X78" s="5"/>
    </row>
    <row r="79" spans="1:24" ht="13.5" customHeight="1">
      <c r="A79" s="5"/>
      <c r="B79" s="5"/>
      <c r="C79" s="5"/>
      <c r="D79" s="5"/>
      <c r="E79" s="5"/>
      <c r="F79" s="5"/>
      <c r="G79" s="5"/>
      <c r="H79" s="5"/>
      <c r="I79" s="5"/>
      <c r="J79" s="5"/>
      <c r="K79" s="5"/>
      <c r="L79" s="5"/>
      <c r="M79" s="5"/>
      <c r="N79" s="5"/>
      <c r="O79" s="5"/>
      <c r="P79" s="5"/>
      <c r="Q79" s="5"/>
      <c r="R79" s="5"/>
      <c r="S79" s="5"/>
      <c r="T79" s="5"/>
      <c r="U79" s="5"/>
      <c r="V79" s="5"/>
      <c r="W79" s="5"/>
      <c r="X79" s="5"/>
    </row>
    <row r="80" spans="1:24" ht="13.5" customHeight="1">
      <c r="A80" s="5"/>
      <c r="B80" s="5"/>
      <c r="C80" s="5"/>
      <c r="D80" s="5"/>
      <c r="E80" s="5"/>
      <c r="F80" s="5"/>
      <c r="G80" s="5"/>
      <c r="H80" s="5"/>
      <c r="I80" s="5"/>
      <c r="J80" s="5"/>
      <c r="K80" s="5"/>
      <c r="L80" s="5"/>
      <c r="M80" s="5"/>
      <c r="N80" s="5"/>
      <c r="O80" s="5"/>
      <c r="P80" s="5"/>
      <c r="Q80" s="5"/>
      <c r="R80" s="5"/>
      <c r="S80" s="5"/>
      <c r="T80" s="5"/>
      <c r="U80" s="5"/>
      <c r="V80" s="5"/>
      <c r="W80" s="5"/>
      <c r="X80" s="5"/>
    </row>
    <row r="81" spans="1:24" ht="13.5" customHeight="1">
      <c r="A81" s="5"/>
      <c r="B81" s="5"/>
      <c r="C81" s="5"/>
      <c r="D81" s="5"/>
      <c r="E81" s="5"/>
      <c r="F81" s="5"/>
      <c r="G81" s="5"/>
      <c r="H81" s="5"/>
      <c r="I81" s="5"/>
      <c r="J81" s="5"/>
      <c r="K81" s="5"/>
      <c r="L81" s="5"/>
      <c r="M81" s="5"/>
      <c r="N81" s="5"/>
      <c r="O81" s="5"/>
      <c r="P81" s="5"/>
      <c r="Q81" s="5"/>
      <c r="R81" s="5"/>
      <c r="S81" s="5"/>
      <c r="T81" s="5"/>
      <c r="U81" s="5"/>
      <c r="V81" s="5"/>
      <c r="W81" s="5"/>
      <c r="X81" s="5"/>
    </row>
    <row r="82" spans="1:24" ht="13.5" customHeight="1">
      <c r="A82" s="5"/>
      <c r="B82" s="5"/>
      <c r="C82" s="5"/>
      <c r="D82" s="5"/>
      <c r="E82" s="5"/>
      <c r="F82" s="5"/>
      <c r="G82" s="5"/>
      <c r="H82" s="5"/>
      <c r="I82" s="5"/>
      <c r="J82" s="5"/>
      <c r="K82" s="5"/>
      <c r="L82" s="5"/>
      <c r="M82" s="5"/>
      <c r="N82" s="5"/>
      <c r="O82" s="5"/>
      <c r="P82" s="5"/>
      <c r="Q82" s="5"/>
      <c r="R82" s="5"/>
      <c r="S82" s="5"/>
      <c r="T82" s="5"/>
      <c r="U82" s="5"/>
      <c r="V82" s="5"/>
      <c r="W82" s="5"/>
      <c r="X82" s="5"/>
    </row>
    <row r="83" spans="1:24" ht="13.5" customHeight="1">
      <c r="A83" s="5"/>
      <c r="B83" s="5"/>
      <c r="C83" s="5"/>
      <c r="D83" s="5"/>
      <c r="E83" s="5"/>
      <c r="F83" s="5"/>
      <c r="G83" s="5"/>
      <c r="H83" s="5"/>
      <c r="I83" s="5"/>
      <c r="J83" s="5"/>
      <c r="K83" s="5"/>
      <c r="L83" s="5"/>
      <c r="M83" s="5"/>
      <c r="N83" s="5"/>
      <c r="O83" s="5"/>
      <c r="P83" s="5"/>
      <c r="Q83" s="5"/>
      <c r="R83" s="5"/>
      <c r="S83" s="5"/>
      <c r="T83" s="5"/>
      <c r="U83" s="5"/>
      <c r="V83" s="5"/>
      <c r="W83" s="5"/>
      <c r="X83" s="5"/>
    </row>
    <row r="84" spans="1:24" ht="13.5" customHeight="1">
      <c r="A84" s="5"/>
      <c r="B84" s="5"/>
      <c r="C84" s="5"/>
      <c r="D84" s="5"/>
      <c r="E84" s="5"/>
      <c r="F84" s="5"/>
      <c r="G84" s="5"/>
      <c r="H84" s="5"/>
      <c r="I84" s="5"/>
      <c r="J84" s="5"/>
      <c r="K84" s="5"/>
      <c r="L84" s="5"/>
      <c r="M84" s="5"/>
      <c r="N84" s="5"/>
      <c r="O84" s="5"/>
      <c r="P84" s="5"/>
      <c r="Q84" s="5"/>
      <c r="R84" s="5"/>
      <c r="S84" s="5"/>
      <c r="T84" s="5"/>
      <c r="U84" s="5"/>
      <c r="V84" s="5"/>
      <c r="W84" s="5"/>
      <c r="X84" s="5"/>
    </row>
    <row r="85" spans="1:24" ht="13.5" customHeight="1">
      <c r="A85" s="5"/>
      <c r="B85" s="5"/>
      <c r="C85" s="5"/>
      <c r="D85" s="5"/>
      <c r="E85" s="5"/>
      <c r="F85" s="5"/>
      <c r="G85" s="5"/>
      <c r="H85" s="5"/>
      <c r="I85" s="5"/>
      <c r="J85" s="5"/>
      <c r="K85" s="5"/>
      <c r="L85" s="5"/>
      <c r="M85" s="5"/>
      <c r="N85" s="5"/>
      <c r="O85" s="5"/>
      <c r="P85" s="5"/>
      <c r="Q85" s="5"/>
      <c r="R85" s="5"/>
      <c r="S85" s="5"/>
      <c r="T85" s="5"/>
      <c r="U85" s="5"/>
      <c r="V85" s="5"/>
      <c r="W85" s="5"/>
      <c r="X85" s="5"/>
    </row>
    <row r="86" spans="1:24" ht="13.5" customHeight="1">
      <c r="A86" s="5"/>
      <c r="B86" s="5"/>
      <c r="C86" s="5"/>
      <c r="D86" s="5"/>
      <c r="E86" s="5"/>
      <c r="F86" s="5"/>
      <c r="G86" s="5"/>
      <c r="H86" s="5"/>
      <c r="I86" s="5"/>
      <c r="J86" s="5"/>
      <c r="K86" s="5"/>
      <c r="L86" s="5"/>
      <c r="M86" s="5"/>
      <c r="N86" s="5"/>
      <c r="O86" s="5"/>
      <c r="P86" s="5"/>
      <c r="Q86" s="5"/>
      <c r="R86" s="5"/>
      <c r="S86" s="5"/>
      <c r="T86" s="5"/>
      <c r="U86" s="5"/>
      <c r="V86" s="5"/>
      <c r="W86" s="5"/>
      <c r="X86" s="5"/>
    </row>
    <row r="87" spans="1:24" ht="13.5" customHeight="1">
      <c r="A87" s="5"/>
      <c r="B87" s="5"/>
      <c r="C87" s="5"/>
      <c r="D87" s="5"/>
      <c r="E87" s="5"/>
      <c r="F87" s="5"/>
      <c r="G87" s="5"/>
      <c r="H87" s="5"/>
      <c r="I87" s="5"/>
      <c r="J87" s="5"/>
      <c r="K87" s="5"/>
      <c r="L87" s="5"/>
      <c r="M87" s="5"/>
      <c r="N87" s="5"/>
      <c r="O87" s="5"/>
      <c r="P87" s="5"/>
      <c r="Q87" s="5"/>
      <c r="R87" s="5"/>
      <c r="S87" s="5"/>
      <c r="T87" s="5"/>
      <c r="U87" s="5"/>
      <c r="V87" s="5"/>
      <c r="W87" s="5"/>
      <c r="X87" s="5"/>
    </row>
    <row r="88" spans="1:24" ht="13.5" customHeight="1">
      <c r="A88" s="5"/>
      <c r="B88" s="5"/>
      <c r="C88" s="5"/>
      <c r="D88" s="5"/>
      <c r="E88" s="5"/>
      <c r="F88" s="5"/>
      <c r="G88" s="5"/>
      <c r="H88" s="5"/>
      <c r="I88" s="5"/>
      <c r="J88" s="5"/>
      <c r="K88" s="5"/>
      <c r="L88" s="5"/>
      <c r="M88" s="5"/>
      <c r="N88" s="5"/>
      <c r="O88" s="5"/>
      <c r="P88" s="5"/>
      <c r="Q88" s="5"/>
      <c r="R88" s="5"/>
      <c r="S88" s="5"/>
      <c r="T88" s="5"/>
      <c r="U88" s="5"/>
      <c r="V88" s="5"/>
      <c r="W88" s="5"/>
      <c r="X88" s="5"/>
    </row>
    <row r="89" spans="1:24" ht="13.5" customHeight="1">
      <c r="A89" s="5"/>
      <c r="B89" s="5"/>
      <c r="C89" s="5"/>
      <c r="D89" s="5"/>
      <c r="E89" s="5"/>
      <c r="F89" s="5"/>
      <c r="G89" s="5"/>
      <c r="H89" s="5"/>
      <c r="I89" s="5"/>
      <c r="J89" s="5"/>
      <c r="K89" s="5"/>
      <c r="L89" s="5"/>
      <c r="M89" s="5"/>
      <c r="N89" s="5"/>
      <c r="O89" s="5"/>
      <c r="P89" s="5"/>
      <c r="Q89" s="5"/>
      <c r="R89" s="5"/>
      <c r="S89" s="5"/>
      <c r="T89" s="5"/>
      <c r="U89" s="5"/>
      <c r="V89" s="5"/>
      <c r="W89" s="5"/>
      <c r="X89" s="5"/>
    </row>
    <row r="90" spans="1:24" ht="13.5" customHeight="1">
      <c r="A90" s="5"/>
      <c r="B90" s="5"/>
      <c r="C90" s="5"/>
      <c r="D90" s="5"/>
      <c r="E90" s="5"/>
      <c r="F90" s="5"/>
      <c r="G90" s="5"/>
      <c r="H90" s="5"/>
      <c r="I90" s="5"/>
      <c r="J90" s="5"/>
      <c r="K90" s="5"/>
      <c r="L90" s="5"/>
      <c r="M90" s="5"/>
      <c r="N90" s="5"/>
      <c r="O90" s="5"/>
      <c r="P90" s="5"/>
      <c r="Q90" s="5"/>
      <c r="R90" s="5"/>
      <c r="S90" s="5"/>
      <c r="T90" s="5"/>
      <c r="U90" s="5"/>
      <c r="V90" s="5"/>
      <c r="W90" s="5"/>
      <c r="X90" s="5"/>
    </row>
    <row r="91" spans="1:24" ht="13.5" customHeight="1">
      <c r="A91" s="5"/>
      <c r="B91" s="5"/>
      <c r="C91" s="5"/>
      <c r="D91" s="5"/>
      <c r="E91" s="5"/>
      <c r="F91" s="5"/>
      <c r="G91" s="5"/>
      <c r="H91" s="5"/>
      <c r="I91" s="5"/>
      <c r="J91" s="5"/>
      <c r="K91" s="5"/>
      <c r="L91" s="5"/>
      <c r="M91" s="5"/>
      <c r="N91" s="5"/>
      <c r="O91" s="5"/>
      <c r="P91" s="5"/>
      <c r="Q91" s="5"/>
      <c r="R91" s="5"/>
      <c r="S91" s="5"/>
      <c r="T91" s="5"/>
      <c r="U91" s="5"/>
      <c r="V91" s="5"/>
      <c r="W91" s="5"/>
      <c r="X91" s="5"/>
    </row>
    <row r="92" spans="1:24" ht="13.5" customHeight="1">
      <c r="A92" s="5"/>
      <c r="B92" s="5"/>
      <c r="C92" s="5"/>
      <c r="D92" s="5"/>
      <c r="E92" s="5"/>
      <c r="F92" s="5"/>
      <c r="G92" s="5"/>
      <c r="H92" s="5"/>
      <c r="I92" s="5"/>
      <c r="J92" s="5"/>
      <c r="K92" s="5"/>
      <c r="L92" s="5"/>
      <c r="M92" s="5"/>
      <c r="N92" s="5"/>
      <c r="O92" s="5"/>
      <c r="P92" s="5"/>
      <c r="Q92" s="5"/>
      <c r="R92" s="5"/>
      <c r="S92" s="5"/>
      <c r="T92" s="5"/>
      <c r="U92" s="5"/>
      <c r="V92" s="5"/>
      <c r="W92" s="5"/>
      <c r="X92" s="5"/>
    </row>
    <row r="93" spans="1:24" ht="13.5" customHeight="1">
      <c r="A93" s="5"/>
      <c r="B93" s="5"/>
      <c r="C93" s="5"/>
      <c r="D93" s="5"/>
      <c r="E93" s="5"/>
      <c r="F93" s="5"/>
      <c r="G93" s="5"/>
      <c r="H93" s="5"/>
      <c r="I93" s="5"/>
      <c r="J93" s="5"/>
      <c r="K93" s="5"/>
      <c r="L93" s="5"/>
      <c r="M93" s="5"/>
      <c r="N93" s="5"/>
      <c r="O93" s="5"/>
      <c r="P93" s="5"/>
      <c r="Q93" s="5"/>
      <c r="R93" s="5"/>
      <c r="S93" s="5"/>
      <c r="T93" s="5"/>
      <c r="U93" s="5"/>
      <c r="V93" s="5"/>
      <c r="W93" s="5"/>
      <c r="X93" s="5"/>
    </row>
    <row r="94" spans="1:24" ht="13.5" customHeight="1">
      <c r="A94" s="5"/>
      <c r="B94" s="5"/>
      <c r="C94" s="5"/>
      <c r="D94" s="5"/>
      <c r="E94" s="5"/>
      <c r="F94" s="5"/>
      <c r="G94" s="5"/>
      <c r="H94" s="5"/>
      <c r="I94" s="5"/>
      <c r="J94" s="5"/>
      <c r="K94" s="5"/>
      <c r="L94" s="5"/>
      <c r="M94" s="5"/>
      <c r="N94" s="5"/>
      <c r="O94" s="5"/>
      <c r="P94" s="5"/>
      <c r="Q94" s="5"/>
      <c r="R94" s="5"/>
      <c r="S94" s="5"/>
      <c r="T94" s="5"/>
      <c r="U94" s="5"/>
      <c r="V94" s="5"/>
      <c r="W94" s="5"/>
      <c r="X94" s="5"/>
    </row>
    <row r="95" spans="1:24" ht="13.5" customHeight="1">
      <c r="A95" s="5"/>
      <c r="B95" s="5"/>
      <c r="C95" s="5"/>
      <c r="D95" s="5"/>
      <c r="E95" s="5"/>
      <c r="F95" s="5"/>
      <c r="G95" s="5"/>
      <c r="H95" s="5"/>
      <c r="I95" s="5"/>
      <c r="J95" s="5"/>
      <c r="K95" s="5"/>
      <c r="L95" s="5"/>
      <c r="M95" s="5"/>
      <c r="N95" s="5"/>
      <c r="O95" s="5"/>
      <c r="P95" s="5"/>
      <c r="Q95" s="5"/>
      <c r="R95" s="5"/>
      <c r="S95" s="5"/>
      <c r="T95" s="5"/>
      <c r="U95" s="5"/>
      <c r="V95" s="5"/>
      <c r="W95" s="5"/>
      <c r="X95" s="5"/>
    </row>
    <row r="96" spans="1:24" ht="13.5" customHeight="1">
      <c r="A96" s="5"/>
      <c r="B96" s="5"/>
      <c r="C96" s="5"/>
      <c r="D96" s="5"/>
      <c r="E96" s="5"/>
      <c r="F96" s="5"/>
      <c r="G96" s="5"/>
      <c r="H96" s="5"/>
      <c r="I96" s="5"/>
      <c r="J96" s="5"/>
      <c r="K96" s="5"/>
      <c r="L96" s="5"/>
      <c r="M96" s="5"/>
      <c r="N96" s="5"/>
      <c r="O96" s="5"/>
      <c r="P96" s="5"/>
      <c r="Q96" s="5"/>
      <c r="R96" s="5"/>
      <c r="S96" s="5"/>
      <c r="T96" s="5"/>
      <c r="U96" s="5"/>
      <c r="V96" s="5"/>
      <c r="W96" s="5"/>
      <c r="X96" s="5"/>
    </row>
    <row r="97" spans="1:24" ht="13.5" customHeight="1">
      <c r="A97" s="5"/>
      <c r="B97" s="5"/>
      <c r="C97" s="5"/>
      <c r="D97" s="5"/>
      <c r="E97" s="5"/>
      <c r="F97" s="5"/>
      <c r="G97" s="5"/>
      <c r="H97" s="5"/>
      <c r="I97" s="5"/>
      <c r="J97" s="5"/>
      <c r="K97" s="5"/>
      <c r="L97" s="5"/>
      <c r="M97" s="5"/>
      <c r="N97" s="5"/>
      <c r="O97" s="5"/>
      <c r="P97" s="5"/>
      <c r="Q97" s="5"/>
      <c r="R97" s="5"/>
      <c r="S97" s="5"/>
      <c r="T97" s="5"/>
      <c r="U97" s="5"/>
      <c r="V97" s="5"/>
      <c r="W97" s="5"/>
      <c r="X97" s="5"/>
    </row>
    <row r="98" spans="1:24" ht="13.5" customHeight="1">
      <c r="A98" s="5"/>
      <c r="B98" s="5"/>
      <c r="C98" s="5"/>
      <c r="D98" s="5"/>
      <c r="E98" s="5"/>
      <c r="F98" s="5"/>
      <c r="G98" s="5"/>
      <c r="H98" s="5"/>
      <c r="I98" s="5"/>
      <c r="J98" s="5"/>
      <c r="K98" s="5"/>
      <c r="L98" s="5"/>
      <c r="M98" s="5"/>
      <c r="N98" s="5"/>
      <c r="O98" s="5"/>
      <c r="P98" s="5"/>
      <c r="Q98" s="5"/>
      <c r="R98" s="5"/>
      <c r="S98" s="5"/>
      <c r="T98" s="5"/>
      <c r="U98" s="5"/>
      <c r="V98" s="5"/>
      <c r="W98" s="5"/>
      <c r="X98" s="5"/>
    </row>
    <row r="99" spans="1:24" ht="13.5" customHeight="1">
      <c r="A99" s="5"/>
      <c r="B99" s="5"/>
      <c r="C99" s="5"/>
      <c r="D99" s="5"/>
      <c r="E99" s="5"/>
      <c r="F99" s="5"/>
      <c r="G99" s="5"/>
      <c r="H99" s="5"/>
      <c r="I99" s="5"/>
      <c r="J99" s="5"/>
      <c r="K99" s="5"/>
      <c r="L99" s="5"/>
      <c r="M99" s="5"/>
      <c r="N99" s="5"/>
      <c r="O99" s="5"/>
      <c r="P99" s="5"/>
      <c r="Q99" s="5"/>
      <c r="R99" s="5"/>
      <c r="S99" s="5"/>
      <c r="T99" s="5"/>
      <c r="U99" s="5"/>
      <c r="V99" s="5"/>
      <c r="W99" s="5"/>
      <c r="X99" s="5"/>
    </row>
    <row r="100" spans="1:24" ht="13.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row>
    <row r="101" spans="1:24" ht="13.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row>
    <row r="102" spans="1:24" ht="13.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row>
    <row r="103" spans="1:24" ht="13.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row>
    <row r="104" spans="1:24" ht="13.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row>
    <row r="105" spans="1:24" ht="13.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row>
    <row r="106" spans="1:24" ht="13.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row>
    <row r="107" spans="1:24" ht="13.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row>
    <row r="108" spans="1:24" ht="13.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row>
    <row r="109" spans="1:24" ht="13.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row>
    <row r="110" spans="1:24" ht="13.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row>
    <row r="111" spans="1:24" ht="13.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row>
    <row r="112" spans="1:24" ht="13.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row>
    <row r="113" spans="1:24" ht="13.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row>
    <row r="114" spans="1:24" ht="13.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row>
    <row r="115" spans="1:24" ht="13.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row>
    <row r="116" spans="1:24" ht="13.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row>
    <row r="117" spans="1:24" ht="13.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row>
    <row r="118" spans="1:24" ht="13.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row>
    <row r="119" spans="1:24" ht="13.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row>
    <row r="120" spans="1:24" ht="13.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row>
    <row r="121" spans="1:24" ht="13.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row>
    <row r="122" spans="1:24" ht="13.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row>
    <row r="123" spans="1:24" ht="13.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row>
    <row r="124" spans="1:24" ht="13.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row>
    <row r="125" spans="1:24" ht="13.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row>
    <row r="126" spans="1:24" ht="13.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row>
    <row r="127" spans="1:24" ht="13.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row>
    <row r="128" spans="1:24" ht="13.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row>
    <row r="129" spans="1:24" ht="13.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row>
    <row r="130" spans="1:24" ht="13.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row>
    <row r="131" spans="1:24" ht="13.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row>
    <row r="132" spans="1:24" ht="13.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row>
    <row r="133" spans="1:24" ht="13.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row>
    <row r="134" spans="1:24" ht="13.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row>
    <row r="135" spans="1:24" ht="13.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row>
    <row r="136" spans="1:24" ht="13.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row>
    <row r="137" spans="1:24" ht="13.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row>
    <row r="138" spans="1:24" ht="13.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row>
    <row r="139" spans="1:24" ht="13.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row>
    <row r="140" spans="1:24" ht="13.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row>
    <row r="141" spans="1:24" ht="13.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row>
    <row r="142" spans="1:24" ht="13.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row>
    <row r="143" spans="1:24" ht="13.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row>
    <row r="144" spans="1:24" ht="13.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row>
    <row r="145" spans="1:24" ht="13.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row>
    <row r="146" spans="1:24" ht="13.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row>
    <row r="147" spans="1:24" ht="13.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row>
    <row r="148" spans="1:24" ht="13.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row>
    <row r="149" spans="1:24" ht="13.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row>
    <row r="150" spans="1:24" ht="13.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row>
    <row r="151" spans="1:24" ht="13.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row>
    <row r="152" spans="1:24" ht="13.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row>
    <row r="153" spans="1:24" ht="13.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row>
    <row r="154" spans="1:24" ht="13.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row>
    <row r="155" spans="1:24" ht="13.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row>
    <row r="156" spans="1:24" ht="13.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row>
    <row r="157" spans="1:24" ht="13.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row>
    <row r="158" spans="1:24" ht="13.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row>
    <row r="159" spans="1:24" ht="13.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row>
    <row r="160" spans="1:24" ht="13.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row>
    <row r="161" spans="1:24" ht="13.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row>
    <row r="162" spans="1:24" ht="13.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row>
    <row r="163" spans="1:24" ht="13.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row>
    <row r="164" spans="1:24" ht="13.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row>
    <row r="165" spans="1:24" ht="13.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row>
    <row r="166" spans="1:24" ht="13.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row>
    <row r="167" spans="1:24" ht="13.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row>
    <row r="168" spans="1:24" ht="13.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row>
    <row r="169" spans="1:24" ht="13.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row>
    <row r="170" spans="1:24" ht="13.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row>
    <row r="171" spans="1:24" ht="13.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row>
    <row r="172" spans="1:24" ht="13.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row>
    <row r="173" spans="1:24" ht="13.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row>
    <row r="174" spans="1:24" ht="13.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row>
    <row r="175" spans="1:24" ht="13.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row>
    <row r="176" spans="1:24" ht="13.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row>
    <row r="177" spans="1:24" ht="13.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row>
    <row r="178" spans="1:24" ht="13.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row>
    <row r="179" spans="1:24" ht="13.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row>
    <row r="180" spans="1:24" ht="13.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row>
    <row r="181" spans="1:24" ht="13.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row>
    <row r="182" spans="1:24" ht="13.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row>
    <row r="183" spans="1:24" ht="13.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row>
    <row r="184" spans="1:24" ht="13.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row>
    <row r="185" spans="1:24" ht="13.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row>
    <row r="186" spans="1:24" ht="13.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row>
    <row r="187" spans="1:24" ht="13.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row>
    <row r="188" spans="1:24" ht="13.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row>
    <row r="189" spans="1:24" ht="13.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row>
    <row r="190" spans="1:24" ht="13.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row>
    <row r="191" spans="1:24" ht="13.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row>
    <row r="192" spans="1:24" ht="13.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row>
    <row r="193" spans="1:24" ht="13.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row>
    <row r="194" spans="1:24" ht="13.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row>
    <row r="195" spans="1:24" ht="13.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row>
    <row r="196" spans="1:24" ht="13.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row>
    <row r="197" spans="1:24" ht="13.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row>
    <row r="198" spans="1:24" ht="13.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row>
    <row r="199" spans="1:24" ht="13.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row>
    <row r="200" spans="1:24" ht="13.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row>
    <row r="201" spans="1:24" ht="13.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row>
    <row r="202" spans="1:24" ht="13.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row>
    <row r="203" spans="1:24" ht="13.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row>
    <row r="204" spans="1:24" ht="13.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row>
    <row r="205" spans="1:24" ht="13.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row>
    <row r="206" spans="1:24" ht="13.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row>
    <row r="207" spans="1:24" ht="13.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row>
    <row r="208" spans="1:24" ht="13.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row>
    <row r="209" spans="1:24" ht="13.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row>
    <row r="210" spans="1:24" ht="13.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row>
    <row r="211" spans="1:24" ht="13.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row>
    <row r="212" spans="1:24" ht="13.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row>
    <row r="213" spans="1:24" ht="13.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row>
    <row r="214" spans="1:24" ht="13.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row>
    <row r="215" spans="1:24" ht="13.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row>
    <row r="216" spans="1:24" ht="13.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row>
    <row r="217" spans="1:24" ht="13.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row>
    <row r="218" spans="1:24" ht="13.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row>
    <row r="219" spans="1:24" ht="13.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row>
    <row r="220" spans="1:24" ht="13.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row>
    <row r="221" spans="1:24" ht="15.75" customHeight="1"/>
    <row r="222" spans="1:24" ht="15.75" customHeight="1"/>
    <row r="223" spans="1:24" ht="15.75" customHeight="1"/>
    <row r="224" spans="1: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legacy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BE530"/>
  <sheetViews>
    <sheetView showGridLines="0" workbookViewId="0">
      <pane ySplit="5" topLeftCell="A6" activePane="bottomLeft" state="frozen"/>
      <selection pane="bottomLeft" activeCell="B7" sqref="B7"/>
    </sheetView>
  </sheetViews>
  <sheetFormatPr baseColWidth="10" defaultColWidth="14.3984375" defaultRowHeight="15" customHeight="1"/>
  <cols>
    <col min="1" max="1" width="14.3984375" customWidth="1"/>
    <col min="2" max="2" width="26.3984375" customWidth="1"/>
    <col min="3" max="3" width="28.19921875" customWidth="1"/>
    <col min="4" max="5" width="14.3984375" customWidth="1"/>
    <col min="6" max="6" width="28.796875" customWidth="1"/>
    <col min="7" max="7" width="37.19921875" customWidth="1"/>
    <col min="8" max="8" width="2.59765625" customWidth="1"/>
    <col min="9" max="9" width="29.59765625" customWidth="1"/>
    <col min="10" max="10" width="42" customWidth="1"/>
    <col min="11" max="11" width="47.796875" customWidth="1"/>
    <col min="12" max="12" width="39" customWidth="1"/>
    <col min="13" max="13" width="13" customWidth="1"/>
    <col min="14" max="14" width="38.796875" customWidth="1"/>
    <col min="15" max="15" width="2.3984375" customWidth="1"/>
    <col min="17" max="17" width="71" customWidth="1"/>
    <col min="18" max="18" width="60.3984375" customWidth="1"/>
    <col min="19" max="19" width="49" customWidth="1"/>
    <col min="21" max="21" width="49.19921875" customWidth="1"/>
    <col min="22" max="22" width="2.796875" customWidth="1"/>
    <col min="23" max="23" width="21.796875" customWidth="1"/>
    <col min="24" max="24" width="73.19921875" customWidth="1"/>
    <col min="25" max="25" width="32.19921875" customWidth="1"/>
    <col min="26" max="26" width="26.19921875" customWidth="1"/>
    <col min="27" max="27" width="19.796875" customWidth="1"/>
    <col min="28" max="28" width="3" customWidth="1"/>
    <col min="30" max="30" width="45.19921875" customWidth="1"/>
    <col min="31" max="31" width="129.796875" customWidth="1"/>
    <col min="32" max="32" width="33.59765625" customWidth="1"/>
    <col min="33" max="33" width="2.3984375" customWidth="1"/>
    <col min="34" max="34" width="18.796875" customWidth="1"/>
    <col min="35" max="35" width="36.19921875" customWidth="1"/>
    <col min="36" max="36" width="160.59765625" customWidth="1"/>
    <col min="37" max="37" width="43.796875" customWidth="1"/>
  </cols>
  <sheetData>
    <row r="1" spans="1:57">
      <c r="A1" s="37"/>
      <c r="B1" s="37"/>
      <c r="C1" s="37"/>
      <c r="D1" s="37"/>
      <c r="E1" s="37"/>
      <c r="F1" s="37"/>
      <c r="G1" s="37"/>
      <c r="H1" s="37"/>
      <c r="I1" s="37"/>
      <c r="J1" s="37"/>
      <c r="K1" s="37"/>
      <c r="L1" s="37"/>
      <c r="M1" s="37"/>
      <c r="N1" s="37"/>
      <c r="O1" s="37"/>
      <c r="P1" s="37"/>
      <c r="Q1" s="37"/>
      <c r="R1" s="37"/>
      <c r="S1" s="37"/>
      <c r="T1" s="37"/>
      <c r="U1" s="37"/>
      <c r="V1" s="37"/>
      <c r="W1" s="37"/>
      <c r="X1" s="38"/>
      <c r="Y1" s="37"/>
      <c r="Z1" s="37"/>
      <c r="AA1" s="37"/>
      <c r="AB1" s="37"/>
      <c r="AC1" s="38"/>
      <c r="AD1" s="37"/>
      <c r="AE1" s="38"/>
      <c r="AF1" s="37"/>
      <c r="AG1" s="37"/>
      <c r="AH1" s="37"/>
      <c r="AI1" s="37"/>
      <c r="AJ1" s="38"/>
      <c r="AK1" s="37"/>
      <c r="AL1" s="37"/>
      <c r="AM1" s="37"/>
      <c r="AN1" s="37"/>
      <c r="AO1" s="37"/>
      <c r="AP1" s="37"/>
      <c r="AQ1" s="37"/>
      <c r="AR1" s="37"/>
      <c r="AS1" s="37"/>
      <c r="AT1" s="37"/>
      <c r="AU1" s="37"/>
      <c r="AV1" s="37"/>
      <c r="AW1" s="37"/>
      <c r="AX1" s="37"/>
      <c r="AY1" s="37"/>
      <c r="AZ1" s="37"/>
      <c r="BA1" s="37"/>
      <c r="BB1" s="37"/>
      <c r="BC1" s="37"/>
      <c r="BD1" s="37"/>
      <c r="BE1" s="37"/>
    </row>
    <row r="2" spans="1:57">
      <c r="A2" s="37"/>
      <c r="B2" s="37"/>
      <c r="C2" s="37"/>
      <c r="D2" s="37"/>
      <c r="E2" s="37"/>
      <c r="F2" s="37"/>
      <c r="G2" s="37"/>
      <c r="H2" s="37"/>
      <c r="I2" s="37"/>
      <c r="J2" s="37"/>
      <c r="K2" s="37"/>
      <c r="L2" s="37"/>
      <c r="M2" s="37"/>
      <c r="N2" s="37"/>
      <c r="O2" s="37"/>
      <c r="P2" s="37"/>
      <c r="Q2" s="37"/>
      <c r="R2" s="37"/>
      <c r="S2" s="37"/>
      <c r="T2" s="37"/>
      <c r="U2" s="37"/>
      <c r="V2" s="37"/>
      <c r="W2" s="37"/>
      <c r="X2" s="38"/>
      <c r="Y2" s="37"/>
      <c r="Z2" s="37"/>
      <c r="AA2" s="37"/>
      <c r="AB2" s="37"/>
      <c r="AC2" s="38"/>
      <c r="AD2" s="37"/>
      <c r="AE2" s="38"/>
      <c r="AF2" s="37"/>
      <c r="AG2" s="37"/>
      <c r="AH2" s="37"/>
      <c r="AI2" s="37"/>
      <c r="AJ2" s="38"/>
      <c r="AK2" s="37"/>
      <c r="AL2" s="37"/>
      <c r="AM2" s="37"/>
      <c r="AN2" s="37"/>
      <c r="AO2" s="37"/>
      <c r="AP2" s="37"/>
      <c r="AQ2" s="37"/>
      <c r="AR2" s="37"/>
      <c r="AS2" s="37"/>
      <c r="AT2" s="37"/>
      <c r="AU2" s="37"/>
      <c r="AV2" s="37"/>
      <c r="AW2" s="37"/>
      <c r="AX2" s="37"/>
      <c r="AY2" s="37"/>
      <c r="AZ2" s="37"/>
      <c r="BA2" s="37"/>
      <c r="BB2" s="37"/>
      <c r="BC2" s="37"/>
      <c r="BD2" s="37"/>
      <c r="BE2" s="37"/>
    </row>
    <row r="3" spans="1:57">
      <c r="A3" s="37"/>
      <c r="B3" s="37"/>
      <c r="C3" s="37"/>
      <c r="D3" s="37"/>
      <c r="E3" s="37"/>
      <c r="F3" s="37"/>
      <c r="G3" s="37"/>
      <c r="H3" s="37"/>
      <c r="I3" s="37"/>
      <c r="J3" s="37"/>
      <c r="K3" s="37"/>
      <c r="L3" s="37"/>
      <c r="M3" s="37"/>
      <c r="N3" s="37"/>
      <c r="O3" s="37"/>
      <c r="P3" s="37"/>
      <c r="Q3" s="37"/>
      <c r="R3" s="37"/>
      <c r="S3" s="37"/>
      <c r="T3" s="37"/>
      <c r="U3" s="37"/>
      <c r="V3" s="37"/>
      <c r="W3" s="37"/>
      <c r="X3" s="38"/>
      <c r="Y3" s="37"/>
      <c r="Z3" s="37"/>
      <c r="AA3" s="37"/>
      <c r="AB3" s="37"/>
      <c r="AC3" s="38"/>
      <c r="AD3" s="37"/>
      <c r="AE3" s="38"/>
      <c r="AF3" s="37"/>
      <c r="AG3" s="37"/>
      <c r="AH3" s="37"/>
      <c r="AI3" s="37"/>
      <c r="AJ3" s="38"/>
      <c r="AK3" s="37"/>
      <c r="AL3" s="37"/>
      <c r="AM3" s="37"/>
      <c r="AN3" s="37"/>
      <c r="AO3" s="37"/>
      <c r="AP3" s="37"/>
      <c r="AQ3" s="37"/>
      <c r="AR3" s="37"/>
      <c r="AS3" s="37"/>
      <c r="AT3" s="37"/>
      <c r="AU3" s="37"/>
      <c r="AV3" s="37"/>
      <c r="AW3" s="37"/>
      <c r="AX3" s="37"/>
      <c r="AY3" s="37"/>
      <c r="AZ3" s="37"/>
      <c r="BA3" s="37"/>
      <c r="BB3" s="37"/>
      <c r="BC3" s="37"/>
      <c r="BD3" s="37"/>
      <c r="BE3" s="37"/>
    </row>
    <row r="4" spans="1:57" ht="16.5" customHeight="1">
      <c r="A4" s="39"/>
      <c r="B4" s="1412" t="s">
        <v>190</v>
      </c>
      <c r="C4" s="1413"/>
      <c r="D4" s="1413"/>
      <c r="E4" s="1413"/>
      <c r="F4" s="1413"/>
      <c r="G4" s="1413"/>
      <c r="H4" s="39"/>
      <c r="I4" s="1412" t="s">
        <v>191</v>
      </c>
      <c r="J4" s="1413"/>
      <c r="K4" s="1413"/>
      <c r="L4" s="1413"/>
      <c r="M4" s="1413"/>
      <c r="N4" s="1413"/>
      <c r="O4" s="39"/>
      <c r="P4" s="1414" t="s">
        <v>192</v>
      </c>
      <c r="Q4" s="1413"/>
      <c r="R4" s="1413"/>
      <c r="S4" s="1413"/>
      <c r="T4" s="1413"/>
      <c r="U4" s="1413"/>
      <c r="V4" s="39"/>
      <c r="W4" s="1415" t="s">
        <v>193</v>
      </c>
      <c r="X4" s="1413"/>
      <c r="Y4" s="1413"/>
      <c r="Z4" s="1413"/>
      <c r="AA4" s="1413"/>
      <c r="AB4" s="39"/>
      <c r="AC4" s="1416" t="s">
        <v>194</v>
      </c>
      <c r="AD4" s="1413"/>
      <c r="AE4" s="1413"/>
      <c r="AF4" s="1413"/>
      <c r="AG4" s="39"/>
      <c r="AH4" s="1417" t="s">
        <v>195</v>
      </c>
      <c r="AI4" s="1413"/>
      <c r="AJ4" s="1413"/>
      <c r="AK4" s="1413"/>
      <c r="AL4" s="39"/>
      <c r="AM4" s="39"/>
      <c r="AN4" s="39"/>
      <c r="AO4" s="39"/>
      <c r="AP4" s="39"/>
      <c r="AQ4" s="39"/>
      <c r="AR4" s="39"/>
      <c r="AS4" s="39"/>
      <c r="AT4" s="39"/>
      <c r="AU4" s="39"/>
      <c r="AV4" s="39"/>
      <c r="AW4" s="39"/>
      <c r="AX4" s="39"/>
      <c r="AY4" s="39"/>
      <c r="AZ4" s="39"/>
      <c r="BA4" s="39"/>
      <c r="BB4" s="39"/>
      <c r="BC4" s="39"/>
      <c r="BD4" s="39"/>
      <c r="BE4" s="39"/>
    </row>
    <row r="5" spans="1:57" ht="29.25" customHeight="1">
      <c r="A5" s="40" t="s">
        <v>196</v>
      </c>
      <c r="B5" s="40" t="s">
        <v>197</v>
      </c>
      <c r="C5" s="40" t="s">
        <v>198</v>
      </c>
      <c r="D5" s="40" t="s">
        <v>199</v>
      </c>
      <c r="E5" s="40" t="s">
        <v>200</v>
      </c>
      <c r="F5" s="40" t="s">
        <v>201</v>
      </c>
      <c r="G5" s="40" t="s">
        <v>202</v>
      </c>
      <c r="H5" s="41"/>
      <c r="I5" s="42" t="s">
        <v>203</v>
      </c>
      <c r="J5" s="42" t="s">
        <v>204</v>
      </c>
      <c r="K5" s="42" t="s">
        <v>205</v>
      </c>
      <c r="L5" s="42" t="s">
        <v>206</v>
      </c>
      <c r="M5" s="42" t="s">
        <v>207</v>
      </c>
      <c r="N5" s="42" t="s">
        <v>208</v>
      </c>
      <c r="O5" s="41"/>
      <c r="P5" s="43" t="s">
        <v>209</v>
      </c>
      <c r="Q5" s="43" t="s">
        <v>204</v>
      </c>
      <c r="R5" s="44" t="s">
        <v>205</v>
      </c>
      <c r="S5" s="43" t="s">
        <v>206</v>
      </c>
      <c r="T5" s="43" t="s">
        <v>207</v>
      </c>
      <c r="U5" s="43" t="s">
        <v>208</v>
      </c>
      <c r="V5" s="37"/>
      <c r="W5" s="43" t="s">
        <v>210</v>
      </c>
      <c r="X5" s="45" t="s">
        <v>211</v>
      </c>
      <c r="Y5" s="43" t="s">
        <v>205</v>
      </c>
      <c r="Z5" s="43" t="s">
        <v>206</v>
      </c>
      <c r="AA5" s="43" t="s">
        <v>212</v>
      </c>
      <c r="AB5" s="41"/>
      <c r="AC5" s="46" t="s">
        <v>213</v>
      </c>
      <c r="AD5" s="42" t="s">
        <v>214</v>
      </c>
      <c r="AE5" s="46" t="s">
        <v>215</v>
      </c>
      <c r="AF5" s="42" t="s">
        <v>216</v>
      </c>
      <c r="AG5" s="41"/>
      <c r="AH5" s="42" t="s">
        <v>213</v>
      </c>
      <c r="AI5" s="42" t="s">
        <v>217</v>
      </c>
      <c r="AJ5" s="46" t="s">
        <v>215</v>
      </c>
      <c r="AK5" s="42" t="s">
        <v>218</v>
      </c>
      <c r="AL5" s="41"/>
      <c r="AM5" s="41"/>
      <c r="AN5" s="41"/>
      <c r="AO5" s="41"/>
      <c r="AP5" s="41"/>
      <c r="AQ5" s="41"/>
      <c r="AR5" s="41"/>
      <c r="AS5" s="41"/>
      <c r="AT5" s="41"/>
      <c r="AU5" s="41"/>
      <c r="AV5" s="41"/>
      <c r="AW5" s="41"/>
      <c r="AX5" s="41"/>
      <c r="AY5" s="41"/>
      <c r="AZ5" s="41"/>
      <c r="BA5" s="41"/>
      <c r="BB5" s="41"/>
      <c r="BC5" s="41"/>
      <c r="BD5" s="41"/>
      <c r="BE5" s="41"/>
    </row>
    <row r="6" spans="1:57">
      <c r="A6" s="47">
        <v>1</v>
      </c>
      <c r="B6" s="48" t="s">
        <v>219</v>
      </c>
      <c r="C6" s="48" t="s">
        <v>220</v>
      </c>
      <c r="D6" s="48" t="s">
        <v>221</v>
      </c>
      <c r="E6" s="48">
        <v>3116013938</v>
      </c>
      <c r="F6" s="49" t="s">
        <v>222</v>
      </c>
      <c r="G6" s="50" t="s">
        <v>223</v>
      </c>
      <c r="H6" s="41"/>
      <c r="I6" s="51" t="s">
        <v>224</v>
      </c>
      <c r="J6" s="52" t="s">
        <v>225</v>
      </c>
      <c r="K6" s="52" t="s">
        <v>226</v>
      </c>
      <c r="L6" s="52" t="s">
        <v>227</v>
      </c>
      <c r="M6" s="52" t="s">
        <v>228</v>
      </c>
      <c r="N6" s="53" t="s">
        <v>229</v>
      </c>
      <c r="O6" s="41"/>
      <c r="P6" s="51" t="s">
        <v>230</v>
      </c>
      <c r="Q6" s="52" t="s">
        <v>231</v>
      </c>
      <c r="R6" s="52" t="s">
        <v>232</v>
      </c>
      <c r="S6" s="54">
        <v>43652</v>
      </c>
      <c r="T6" s="52" t="s">
        <v>233</v>
      </c>
      <c r="U6" s="53" t="s">
        <v>234</v>
      </c>
      <c r="V6" s="37"/>
      <c r="W6" s="47" t="s">
        <v>235</v>
      </c>
      <c r="X6" s="55" t="s">
        <v>236</v>
      </c>
      <c r="Y6" s="48" t="s">
        <v>232</v>
      </c>
      <c r="Z6" s="56">
        <v>44349</v>
      </c>
      <c r="AA6" s="57" t="s">
        <v>237</v>
      </c>
      <c r="AB6" s="41"/>
      <c r="AC6" s="58" t="s">
        <v>16</v>
      </c>
      <c r="AD6" s="52" t="s">
        <v>238</v>
      </c>
      <c r="AE6" s="59" t="s">
        <v>239</v>
      </c>
      <c r="AF6" s="53" t="s">
        <v>240</v>
      </c>
      <c r="AG6" s="41"/>
      <c r="AH6" s="60" t="s">
        <v>16</v>
      </c>
      <c r="AI6" s="61" t="s">
        <v>241</v>
      </c>
      <c r="AJ6" s="62" t="s">
        <v>242</v>
      </c>
      <c r="AK6" s="63" t="s">
        <v>240</v>
      </c>
      <c r="AL6" s="41"/>
      <c r="AM6" s="41"/>
      <c r="AN6" s="41"/>
      <c r="AO6" s="41"/>
      <c r="AP6" s="41"/>
      <c r="AQ6" s="41"/>
      <c r="AR6" s="41"/>
      <c r="AS6" s="41"/>
      <c r="AT6" s="41"/>
      <c r="AU6" s="41"/>
      <c r="AV6" s="41"/>
      <c r="AW6" s="41"/>
      <c r="AX6" s="41"/>
      <c r="AY6" s="41"/>
      <c r="AZ6" s="41"/>
      <c r="BA6" s="41"/>
      <c r="BB6" s="41"/>
      <c r="BC6" s="41"/>
      <c r="BD6" s="41"/>
      <c r="BE6" s="41"/>
    </row>
    <row r="7" spans="1:57">
      <c r="A7" s="64"/>
      <c r="B7" s="65"/>
      <c r="C7" s="65"/>
      <c r="D7" s="65"/>
      <c r="E7" s="65"/>
      <c r="F7" s="66"/>
      <c r="G7" s="67"/>
      <c r="H7" s="41"/>
      <c r="I7" s="68"/>
      <c r="J7" s="69"/>
      <c r="K7" s="69"/>
      <c r="L7" s="69"/>
      <c r="M7" s="69"/>
      <c r="N7" s="70"/>
      <c r="O7" s="41"/>
      <c r="P7" s="68"/>
      <c r="Q7" s="69"/>
      <c r="R7" s="69"/>
      <c r="S7" s="69"/>
      <c r="T7" s="69"/>
      <c r="U7" s="70"/>
      <c r="V7" s="37"/>
      <c r="W7" s="64" t="s">
        <v>235</v>
      </c>
      <c r="X7" s="71" t="s">
        <v>243</v>
      </c>
      <c r="Y7" s="65" t="s">
        <v>232</v>
      </c>
      <c r="Z7" s="72">
        <v>43245</v>
      </c>
      <c r="AA7" s="73" t="s">
        <v>244</v>
      </c>
      <c r="AB7" s="41"/>
      <c r="AC7" s="74" t="s">
        <v>18</v>
      </c>
      <c r="AD7" s="69" t="s">
        <v>245</v>
      </c>
      <c r="AE7" s="75" t="s">
        <v>246</v>
      </c>
      <c r="AF7" s="70" t="s">
        <v>240</v>
      </c>
      <c r="AG7" s="41"/>
      <c r="AH7" s="76" t="s">
        <v>18</v>
      </c>
      <c r="AI7" s="77" t="s">
        <v>247</v>
      </c>
      <c r="AJ7" s="78" t="s">
        <v>248</v>
      </c>
      <c r="AK7" s="79" t="s">
        <v>249</v>
      </c>
      <c r="AL7" s="41"/>
      <c r="AM7" s="41"/>
      <c r="AN7" s="41"/>
      <c r="AO7" s="41"/>
      <c r="AP7" s="41"/>
      <c r="AQ7" s="41"/>
      <c r="AR7" s="41"/>
      <c r="AS7" s="41"/>
      <c r="AT7" s="41"/>
      <c r="AU7" s="41"/>
      <c r="AV7" s="41"/>
      <c r="AW7" s="41"/>
      <c r="AX7" s="41"/>
      <c r="AY7" s="41"/>
      <c r="AZ7" s="41"/>
      <c r="BA7" s="41"/>
      <c r="BB7" s="41"/>
      <c r="BC7" s="41"/>
      <c r="BD7" s="41"/>
      <c r="BE7" s="41"/>
    </row>
    <row r="8" spans="1:57">
      <c r="A8" s="64"/>
      <c r="B8" s="65"/>
      <c r="C8" s="65"/>
      <c r="D8" s="65"/>
      <c r="E8" s="65"/>
      <c r="F8" s="66"/>
      <c r="G8" s="67"/>
      <c r="H8" s="41"/>
      <c r="I8" s="68"/>
      <c r="J8" s="69"/>
      <c r="K8" s="69"/>
      <c r="L8" s="69"/>
      <c r="M8" s="69"/>
      <c r="N8" s="70"/>
      <c r="O8" s="41"/>
      <c r="P8" s="68"/>
      <c r="Q8" s="69"/>
      <c r="R8" s="69"/>
      <c r="S8" s="69"/>
      <c r="T8" s="69"/>
      <c r="U8" s="70"/>
      <c r="V8" s="37"/>
      <c r="W8" s="64" t="s">
        <v>235</v>
      </c>
      <c r="X8" s="71" t="s">
        <v>250</v>
      </c>
      <c r="Y8" s="65" t="s">
        <v>232</v>
      </c>
      <c r="Z8" s="72">
        <v>43220</v>
      </c>
      <c r="AA8" s="73" t="s">
        <v>251</v>
      </c>
      <c r="AB8" s="41"/>
      <c r="AC8" s="80"/>
      <c r="AD8" s="69"/>
      <c r="AE8" s="75"/>
      <c r="AF8" s="70"/>
      <c r="AG8" s="41"/>
      <c r="AH8" s="76" t="s">
        <v>18</v>
      </c>
      <c r="AI8" s="77" t="s">
        <v>252</v>
      </c>
      <c r="AJ8" s="78" t="s">
        <v>253</v>
      </c>
      <c r="AK8" s="79" t="s">
        <v>249</v>
      </c>
      <c r="AL8" s="41"/>
      <c r="AM8" s="41"/>
      <c r="AN8" s="41"/>
      <c r="AO8" s="41"/>
      <c r="AP8" s="41"/>
      <c r="AQ8" s="41"/>
      <c r="AR8" s="41"/>
      <c r="AS8" s="41"/>
      <c r="AT8" s="41"/>
      <c r="AU8" s="41"/>
      <c r="AV8" s="41"/>
      <c r="AW8" s="41"/>
      <c r="AX8" s="41"/>
      <c r="AY8" s="41"/>
      <c r="AZ8" s="41"/>
      <c r="BA8" s="41"/>
      <c r="BB8" s="41"/>
      <c r="BC8" s="41"/>
      <c r="BD8" s="41"/>
      <c r="BE8" s="41"/>
    </row>
    <row r="9" spans="1:57">
      <c r="A9" s="64"/>
      <c r="B9" s="65"/>
      <c r="C9" s="65"/>
      <c r="D9" s="65"/>
      <c r="E9" s="65"/>
      <c r="F9" s="66"/>
      <c r="G9" s="67"/>
      <c r="H9" s="41"/>
      <c r="I9" s="68"/>
      <c r="J9" s="69"/>
      <c r="K9" s="69"/>
      <c r="L9" s="69"/>
      <c r="M9" s="69"/>
      <c r="N9" s="70"/>
      <c r="O9" s="41"/>
      <c r="P9" s="68"/>
      <c r="Q9" s="69"/>
      <c r="R9" s="69"/>
      <c r="S9" s="69"/>
      <c r="T9" s="69"/>
      <c r="U9" s="70"/>
      <c r="V9" s="37"/>
      <c r="W9" s="64" t="s">
        <v>235</v>
      </c>
      <c r="X9" s="71" t="s">
        <v>254</v>
      </c>
      <c r="Y9" s="65" t="s">
        <v>232</v>
      </c>
      <c r="Z9" s="72">
        <v>42207</v>
      </c>
      <c r="AA9" s="73" t="s">
        <v>251</v>
      </c>
      <c r="AB9" s="41"/>
      <c r="AC9" s="80"/>
      <c r="AD9" s="69"/>
      <c r="AE9" s="75"/>
      <c r="AF9" s="70"/>
      <c r="AG9" s="41"/>
      <c r="AH9" s="81"/>
      <c r="AI9" s="77"/>
      <c r="AJ9" s="78"/>
      <c r="AK9" s="82"/>
      <c r="AL9" s="41"/>
      <c r="AM9" s="41"/>
      <c r="AN9" s="41"/>
      <c r="AO9" s="41"/>
      <c r="AP9" s="41"/>
      <c r="AQ9" s="41"/>
      <c r="AR9" s="41"/>
      <c r="AS9" s="41"/>
      <c r="AT9" s="41"/>
      <c r="AU9" s="41"/>
      <c r="AV9" s="41"/>
      <c r="AW9" s="41"/>
      <c r="AX9" s="41"/>
      <c r="AY9" s="41"/>
      <c r="AZ9" s="41"/>
      <c r="BA9" s="41"/>
      <c r="BB9" s="41"/>
      <c r="BC9" s="41"/>
      <c r="BD9" s="41"/>
      <c r="BE9" s="41"/>
    </row>
    <row r="10" spans="1:57">
      <c r="A10" s="64"/>
      <c r="B10" s="65"/>
      <c r="C10" s="65"/>
      <c r="D10" s="65"/>
      <c r="E10" s="65"/>
      <c r="F10" s="66"/>
      <c r="G10" s="67"/>
      <c r="H10" s="41"/>
      <c r="I10" s="68"/>
      <c r="J10" s="69"/>
      <c r="K10" s="69"/>
      <c r="L10" s="69"/>
      <c r="M10" s="69"/>
      <c r="N10" s="70"/>
      <c r="O10" s="41"/>
      <c r="P10" s="68"/>
      <c r="Q10" s="69"/>
      <c r="R10" s="69"/>
      <c r="S10" s="69"/>
      <c r="T10" s="69"/>
      <c r="U10" s="70"/>
      <c r="V10" s="37"/>
      <c r="W10" s="64" t="s">
        <v>235</v>
      </c>
      <c r="X10" s="83" t="s">
        <v>255</v>
      </c>
      <c r="Y10" s="65" t="s">
        <v>232</v>
      </c>
      <c r="Z10" s="72">
        <v>42948</v>
      </c>
      <c r="AA10" s="73" t="s">
        <v>251</v>
      </c>
      <c r="AB10" s="41"/>
      <c r="AC10" s="80"/>
      <c r="AD10" s="69"/>
      <c r="AE10" s="75"/>
      <c r="AF10" s="70"/>
      <c r="AG10" s="41"/>
      <c r="AH10" s="81"/>
      <c r="AI10" s="77"/>
      <c r="AJ10" s="78"/>
      <c r="AK10" s="82"/>
      <c r="AL10" s="41"/>
      <c r="AM10" s="41"/>
      <c r="AN10" s="41"/>
      <c r="AO10" s="41"/>
      <c r="AP10" s="41"/>
      <c r="AQ10" s="41"/>
      <c r="AR10" s="41"/>
      <c r="AS10" s="41"/>
      <c r="AT10" s="41"/>
      <c r="AU10" s="41"/>
      <c r="AV10" s="41"/>
      <c r="AW10" s="41"/>
      <c r="AX10" s="41"/>
      <c r="AY10" s="41"/>
      <c r="AZ10" s="41"/>
      <c r="BA10" s="41"/>
      <c r="BB10" s="41"/>
      <c r="BC10" s="41"/>
      <c r="BD10" s="41"/>
      <c r="BE10" s="41"/>
    </row>
    <row r="11" spans="1:57">
      <c r="A11" s="64"/>
      <c r="B11" s="65"/>
      <c r="C11" s="65"/>
      <c r="D11" s="65"/>
      <c r="E11" s="65"/>
      <c r="F11" s="66"/>
      <c r="G11" s="67"/>
      <c r="H11" s="41"/>
      <c r="I11" s="68"/>
      <c r="J11" s="69"/>
      <c r="K11" s="69"/>
      <c r="L11" s="69"/>
      <c r="M11" s="69"/>
      <c r="N11" s="70"/>
      <c r="O11" s="41"/>
      <c r="P11" s="68"/>
      <c r="Q11" s="69"/>
      <c r="R11" s="69"/>
      <c r="S11" s="69"/>
      <c r="T11" s="69"/>
      <c r="U11" s="70"/>
      <c r="V11" s="37"/>
      <c r="W11" s="64" t="s">
        <v>256</v>
      </c>
      <c r="X11" s="71" t="s">
        <v>257</v>
      </c>
      <c r="Y11" s="65" t="s">
        <v>258</v>
      </c>
      <c r="Z11" s="72">
        <v>44781</v>
      </c>
      <c r="AA11" s="73" t="s">
        <v>244</v>
      </c>
      <c r="AB11" s="41"/>
      <c r="AC11" s="80"/>
      <c r="AD11" s="69"/>
      <c r="AE11" s="75"/>
      <c r="AF11" s="70"/>
      <c r="AG11" s="41"/>
      <c r="AH11" s="81"/>
      <c r="AI11" s="77"/>
      <c r="AJ11" s="78"/>
      <c r="AK11" s="82"/>
      <c r="AL11" s="41"/>
      <c r="AM11" s="41"/>
      <c r="AN11" s="41"/>
      <c r="AO11" s="41"/>
      <c r="AP11" s="41"/>
      <c r="AQ11" s="41"/>
      <c r="AR11" s="41"/>
      <c r="AS11" s="41"/>
      <c r="AT11" s="41"/>
      <c r="AU11" s="41"/>
      <c r="AV11" s="41"/>
      <c r="AW11" s="41"/>
      <c r="AX11" s="41"/>
      <c r="AY11" s="41"/>
      <c r="AZ11" s="41"/>
      <c r="BA11" s="41"/>
      <c r="BB11" s="41"/>
      <c r="BC11" s="41"/>
      <c r="BD11" s="41"/>
      <c r="BE11" s="41"/>
    </row>
    <row r="12" spans="1:57">
      <c r="A12" s="84"/>
      <c r="B12" s="85"/>
      <c r="C12" s="85"/>
      <c r="D12" s="85"/>
      <c r="E12" s="85"/>
      <c r="F12" s="86"/>
      <c r="G12" s="87"/>
      <c r="H12" s="41"/>
      <c r="I12" s="88"/>
      <c r="J12" s="89"/>
      <c r="K12" s="89"/>
      <c r="L12" s="89"/>
      <c r="M12" s="89"/>
      <c r="N12" s="90"/>
      <c r="O12" s="41"/>
      <c r="P12" s="88"/>
      <c r="Q12" s="89"/>
      <c r="R12" s="89"/>
      <c r="S12" s="89"/>
      <c r="T12" s="89"/>
      <c r="U12" s="90"/>
      <c r="V12" s="37"/>
      <c r="W12" s="64" t="s">
        <v>235</v>
      </c>
      <c r="X12" s="71" t="s">
        <v>259</v>
      </c>
      <c r="Y12" s="65" t="s">
        <v>232</v>
      </c>
      <c r="Z12" s="65" t="s">
        <v>260</v>
      </c>
      <c r="AA12" s="73" t="s">
        <v>251</v>
      </c>
      <c r="AB12" s="41"/>
      <c r="AC12" s="91"/>
      <c r="AD12" s="89"/>
      <c r="AE12" s="92"/>
      <c r="AF12" s="90"/>
      <c r="AG12" s="41"/>
      <c r="AH12" s="93"/>
      <c r="AI12" s="94"/>
      <c r="AJ12" s="95"/>
      <c r="AK12" s="96"/>
      <c r="AL12" s="41"/>
      <c r="AM12" s="41"/>
      <c r="AN12" s="41"/>
      <c r="AO12" s="41"/>
      <c r="AP12" s="41"/>
      <c r="AQ12" s="41"/>
      <c r="AR12" s="41"/>
      <c r="AS12" s="41"/>
      <c r="AT12" s="41"/>
      <c r="AU12" s="41"/>
      <c r="AV12" s="41"/>
      <c r="AW12" s="41"/>
      <c r="AX12" s="41"/>
      <c r="AY12" s="41"/>
      <c r="AZ12" s="41"/>
      <c r="BA12" s="41"/>
      <c r="BB12" s="41"/>
      <c r="BC12" s="41"/>
      <c r="BD12" s="41"/>
      <c r="BE12" s="41"/>
    </row>
    <row r="13" spans="1:57">
      <c r="A13" s="84"/>
      <c r="B13" s="85"/>
      <c r="C13" s="85"/>
      <c r="D13" s="85"/>
      <c r="E13" s="85"/>
      <c r="F13" s="86"/>
      <c r="G13" s="87"/>
      <c r="H13" s="41"/>
      <c r="I13" s="88"/>
      <c r="J13" s="89"/>
      <c r="K13" s="89"/>
      <c r="L13" s="89"/>
      <c r="M13" s="89"/>
      <c r="N13" s="90"/>
      <c r="O13" s="41"/>
      <c r="P13" s="88"/>
      <c r="Q13" s="89"/>
      <c r="R13" s="89"/>
      <c r="S13" s="89"/>
      <c r="T13" s="89"/>
      <c r="U13" s="90"/>
      <c r="V13" s="37"/>
      <c r="W13" s="84"/>
      <c r="X13" s="97"/>
      <c r="Y13" s="85"/>
      <c r="Z13" s="85"/>
      <c r="AA13" s="98"/>
      <c r="AB13" s="41"/>
      <c r="AC13" s="91"/>
      <c r="AD13" s="89"/>
      <c r="AE13" s="92"/>
      <c r="AF13" s="90"/>
      <c r="AG13" s="41"/>
      <c r="AH13" s="93"/>
      <c r="AI13" s="94"/>
      <c r="AJ13" s="95"/>
      <c r="AK13" s="96"/>
      <c r="AL13" s="41"/>
      <c r="AM13" s="41"/>
      <c r="AN13" s="41"/>
      <c r="AO13" s="41"/>
      <c r="AP13" s="41"/>
      <c r="AQ13" s="41"/>
      <c r="AR13" s="41"/>
      <c r="AS13" s="41"/>
      <c r="AT13" s="41"/>
      <c r="AU13" s="41"/>
      <c r="AV13" s="41"/>
      <c r="AW13" s="41"/>
      <c r="AX13" s="41"/>
      <c r="AY13" s="41"/>
      <c r="AZ13" s="41"/>
      <c r="BA13" s="41"/>
      <c r="BB13" s="41"/>
      <c r="BC13" s="41"/>
      <c r="BD13" s="41"/>
      <c r="BE13" s="41"/>
    </row>
    <row r="14" spans="1:57">
      <c r="A14" s="84"/>
      <c r="B14" s="85"/>
      <c r="C14" s="85"/>
      <c r="D14" s="85"/>
      <c r="E14" s="85"/>
      <c r="F14" s="86"/>
      <c r="G14" s="87"/>
      <c r="H14" s="41"/>
      <c r="I14" s="88"/>
      <c r="J14" s="89"/>
      <c r="K14" s="89"/>
      <c r="L14" s="89"/>
      <c r="M14" s="89"/>
      <c r="N14" s="90"/>
      <c r="O14" s="41"/>
      <c r="P14" s="88"/>
      <c r="Q14" s="89"/>
      <c r="R14" s="89"/>
      <c r="S14" s="89"/>
      <c r="T14" s="89"/>
      <c r="U14" s="90"/>
      <c r="V14" s="37"/>
      <c r="W14" s="84"/>
      <c r="X14" s="97"/>
      <c r="Y14" s="85"/>
      <c r="Z14" s="85"/>
      <c r="AA14" s="98"/>
      <c r="AB14" s="41"/>
      <c r="AC14" s="91"/>
      <c r="AD14" s="89"/>
      <c r="AE14" s="92"/>
      <c r="AF14" s="90"/>
      <c r="AG14" s="41"/>
      <c r="AH14" s="93"/>
      <c r="AI14" s="94"/>
      <c r="AJ14" s="95"/>
      <c r="AK14" s="96"/>
      <c r="AL14" s="41"/>
      <c r="AM14" s="41"/>
      <c r="AN14" s="41"/>
      <c r="AO14" s="41"/>
      <c r="AP14" s="41"/>
      <c r="AQ14" s="41"/>
      <c r="AR14" s="41"/>
      <c r="AS14" s="41"/>
      <c r="AT14" s="41"/>
      <c r="AU14" s="41"/>
      <c r="AV14" s="41"/>
      <c r="AW14" s="41"/>
      <c r="AX14" s="41"/>
      <c r="AY14" s="41"/>
      <c r="AZ14" s="41"/>
      <c r="BA14" s="41"/>
      <c r="BB14" s="41"/>
      <c r="BC14" s="41"/>
      <c r="BD14" s="41"/>
      <c r="BE14" s="41"/>
    </row>
    <row r="15" spans="1:57">
      <c r="A15" s="84"/>
      <c r="B15" s="85"/>
      <c r="C15" s="85"/>
      <c r="D15" s="85"/>
      <c r="E15" s="85"/>
      <c r="F15" s="86"/>
      <c r="G15" s="87"/>
      <c r="H15" s="41"/>
      <c r="I15" s="88"/>
      <c r="J15" s="89"/>
      <c r="K15" s="89"/>
      <c r="L15" s="89"/>
      <c r="M15" s="89"/>
      <c r="N15" s="90"/>
      <c r="O15" s="41"/>
      <c r="P15" s="88"/>
      <c r="Q15" s="89"/>
      <c r="R15" s="89"/>
      <c r="S15" s="89"/>
      <c r="T15" s="89"/>
      <c r="U15" s="90"/>
      <c r="V15" s="37"/>
      <c r="W15" s="84"/>
      <c r="X15" s="97"/>
      <c r="Y15" s="85"/>
      <c r="Z15" s="85"/>
      <c r="AA15" s="98"/>
      <c r="AB15" s="41"/>
      <c r="AC15" s="91"/>
      <c r="AD15" s="89"/>
      <c r="AE15" s="92"/>
      <c r="AF15" s="90"/>
      <c r="AG15" s="41"/>
      <c r="AH15" s="93"/>
      <c r="AI15" s="94"/>
      <c r="AJ15" s="95"/>
      <c r="AK15" s="96"/>
      <c r="AL15" s="41"/>
      <c r="AM15" s="41"/>
      <c r="AN15" s="41"/>
      <c r="AO15" s="41"/>
      <c r="AP15" s="41"/>
      <c r="AQ15" s="41"/>
      <c r="AR15" s="41"/>
      <c r="AS15" s="41"/>
      <c r="AT15" s="41"/>
      <c r="AU15" s="41"/>
      <c r="AV15" s="41"/>
      <c r="AW15" s="41"/>
      <c r="AX15" s="41"/>
      <c r="AY15" s="41"/>
      <c r="AZ15" s="41"/>
      <c r="BA15" s="41"/>
      <c r="BB15" s="41"/>
      <c r="BC15" s="41"/>
      <c r="BD15" s="41"/>
      <c r="BE15" s="41"/>
    </row>
    <row r="16" spans="1:57">
      <c r="A16" s="84"/>
      <c r="B16" s="85"/>
      <c r="C16" s="85"/>
      <c r="D16" s="85"/>
      <c r="E16" s="85"/>
      <c r="F16" s="86"/>
      <c r="G16" s="87"/>
      <c r="H16" s="41"/>
      <c r="I16" s="88"/>
      <c r="J16" s="89"/>
      <c r="K16" s="89"/>
      <c r="L16" s="89"/>
      <c r="M16" s="89"/>
      <c r="N16" s="90"/>
      <c r="O16" s="41"/>
      <c r="P16" s="88"/>
      <c r="Q16" s="89"/>
      <c r="R16" s="89"/>
      <c r="S16" s="89"/>
      <c r="T16" s="89"/>
      <c r="U16" s="90"/>
      <c r="V16" s="37"/>
      <c r="W16" s="84"/>
      <c r="X16" s="97"/>
      <c r="Y16" s="85"/>
      <c r="Z16" s="85"/>
      <c r="AA16" s="98"/>
      <c r="AB16" s="41"/>
      <c r="AC16" s="91"/>
      <c r="AD16" s="89"/>
      <c r="AE16" s="92"/>
      <c r="AF16" s="90"/>
      <c r="AG16" s="41"/>
      <c r="AH16" s="93"/>
      <c r="AI16" s="94"/>
      <c r="AJ16" s="95"/>
      <c r="AK16" s="96"/>
      <c r="AL16" s="41"/>
      <c r="AM16" s="41"/>
      <c r="AN16" s="41"/>
      <c r="AO16" s="41"/>
      <c r="AP16" s="41"/>
      <c r="AQ16" s="41"/>
      <c r="AR16" s="41"/>
      <c r="AS16" s="41"/>
      <c r="AT16" s="41"/>
      <c r="AU16" s="41"/>
      <c r="AV16" s="41"/>
      <c r="AW16" s="41"/>
      <c r="AX16" s="41"/>
      <c r="AY16" s="41"/>
      <c r="AZ16" s="41"/>
      <c r="BA16" s="41"/>
      <c r="BB16" s="41"/>
      <c r="BC16" s="41"/>
      <c r="BD16" s="41"/>
      <c r="BE16" s="41"/>
    </row>
    <row r="17" spans="1:57">
      <c r="A17" s="84"/>
      <c r="B17" s="85"/>
      <c r="C17" s="85"/>
      <c r="D17" s="85"/>
      <c r="E17" s="85"/>
      <c r="F17" s="86"/>
      <c r="G17" s="87"/>
      <c r="H17" s="41"/>
      <c r="I17" s="88"/>
      <c r="J17" s="89"/>
      <c r="K17" s="89"/>
      <c r="L17" s="89"/>
      <c r="M17" s="89"/>
      <c r="N17" s="90"/>
      <c r="O17" s="41"/>
      <c r="P17" s="88"/>
      <c r="Q17" s="89"/>
      <c r="R17" s="89"/>
      <c r="S17" s="89"/>
      <c r="T17" s="89"/>
      <c r="U17" s="90"/>
      <c r="V17" s="37"/>
      <c r="W17" s="84"/>
      <c r="X17" s="97"/>
      <c r="Y17" s="85"/>
      <c r="Z17" s="85"/>
      <c r="AA17" s="98"/>
      <c r="AB17" s="41"/>
      <c r="AC17" s="91"/>
      <c r="AD17" s="89"/>
      <c r="AE17" s="92"/>
      <c r="AF17" s="90"/>
      <c r="AG17" s="41"/>
      <c r="AH17" s="93"/>
      <c r="AI17" s="94"/>
      <c r="AJ17" s="95"/>
      <c r="AK17" s="96"/>
      <c r="AL17" s="41"/>
      <c r="AM17" s="41"/>
      <c r="AN17" s="41"/>
      <c r="AO17" s="41"/>
      <c r="AP17" s="41"/>
      <c r="AQ17" s="41"/>
      <c r="AR17" s="41"/>
      <c r="AS17" s="41"/>
      <c r="AT17" s="41"/>
      <c r="AU17" s="41"/>
      <c r="AV17" s="41"/>
      <c r="AW17" s="41"/>
      <c r="AX17" s="41"/>
      <c r="AY17" s="41"/>
      <c r="AZ17" s="41"/>
      <c r="BA17" s="41"/>
      <c r="BB17" s="41"/>
      <c r="BC17" s="41"/>
      <c r="BD17" s="41"/>
      <c r="BE17" s="41"/>
    </row>
    <row r="18" spans="1:57">
      <c r="A18" s="84"/>
      <c r="B18" s="85"/>
      <c r="C18" s="85"/>
      <c r="D18" s="85"/>
      <c r="E18" s="85"/>
      <c r="F18" s="86"/>
      <c r="G18" s="87"/>
      <c r="H18" s="41"/>
      <c r="I18" s="88"/>
      <c r="J18" s="89"/>
      <c r="K18" s="89"/>
      <c r="L18" s="89"/>
      <c r="M18" s="89"/>
      <c r="N18" s="90"/>
      <c r="O18" s="41"/>
      <c r="P18" s="88"/>
      <c r="Q18" s="89"/>
      <c r="R18" s="89"/>
      <c r="S18" s="89"/>
      <c r="T18" s="89"/>
      <c r="U18" s="90"/>
      <c r="V18" s="37"/>
      <c r="W18" s="84"/>
      <c r="X18" s="97"/>
      <c r="Y18" s="85"/>
      <c r="Z18" s="85"/>
      <c r="AA18" s="98"/>
      <c r="AB18" s="41"/>
      <c r="AC18" s="91"/>
      <c r="AD18" s="89"/>
      <c r="AE18" s="92"/>
      <c r="AF18" s="90"/>
      <c r="AG18" s="41"/>
      <c r="AH18" s="93"/>
      <c r="AI18" s="94"/>
      <c r="AJ18" s="95"/>
      <c r="AK18" s="96"/>
      <c r="AL18" s="41"/>
      <c r="AM18" s="41"/>
      <c r="AN18" s="41"/>
      <c r="AO18" s="41"/>
      <c r="AP18" s="41"/>
      <c r="AQ18" s="41"/>
      <c r="AR18" s="41"/>
      <c r="AS18" s="41"/>
      <c r="AT18" s="41"/>
      <c r="AU18" s="41"/>
      <c r="AV18" s="41"/>
      <c r="AW18" s="41"/>
      <c r="AX18" s="41"/>
      <c r="AY18" s="41"/>
      <c r="AZ18" s="41"/>
      <c r="BA18" s="41"/>
      <c r="BB18" s="41"/>
      <c r="BC18" s="41"/>
      <c r="BD18" s="41"/>
      <c r="BE18" s="41"/>
    </row>
    <row r="19" spans="1:57">
      <c r="A19" s="84"/>
      <c r="B19" s="85"/>
      <c r="C19" s="85"/>
      <c r="D19" s="85"/>
      <c r="E19" s="85"/>
      <c r="F19" s="86"/>
      <c r="G19" s="87"/>
      <c r="H19" s="41"/>
      <c r="I19" s="88"/>
      <c r="J19" s="89"/>
      <c r="K19" s="89"/>
      <c r="L19" s="89"/>
      <c r="M19" s="89"/>
      <c r="N19" s="90"/>
      <c r="O19" s="41"/>
      <c r="P19" s="88"/>
      <c r="Q19" s="89"/>
      <c r="R19" s="89"/>
      <c r="S19" s="89"/>
      <c r="T19" s="89"/>
      <c r="U19" s="90"/>
      <c r="V19" s="37"/>
      <c r="W19" s="84"/>
      <c r="X19" s="97"/>
      <c r="Y19" s="85"/>
      <c r="Z19" s="85"/>
      <c r="AA19" s="98"/>
      <c r="AB19" s="41"/>
      <c r="AC19" s="91"/>
      <c r="AD19" s="89"/>
      <c r="AE19" s="92"/>
      <c r="AF19" s="90"/>
      <c r="AG19" s="41"/>
      <c r="AH19" s="93"/>
      <c r="AI19" s="94"/>
      <c r="AJ19" s="95"/>
      <c r="AK19" s="96"/>
      <c r="AL19" s="41"/>
      <c r="AM19" s="41"/>
      <c r="AN19" s="41"/>
      <c r="AO19" s="41"/>
      <c r="AP19" s="41"/>
      <c r="AQ19" s="41"/>
      <c r="AR19" s="41"/>
      <c r="AS19" s="41"/>
      <c r="AT19" s="41"/>
      <c r="AU19" s="41"/>
      <c r="AV19" s="41"/>
      <c r="AW19" s="41"/>
      <c r="AX19" s="41"/>
      <c r="AY19" s="41"/>
      <c r="AZ19" s="41"/>
      <c r="BA19" s="41"/>
      <c r="BB19" s="41"/>
      <c r="BC19" s="41"/>
      <c r="BD19" s="41"/>
      <c r="BE19" s="41"/>
    </row>
    <row r="20" spans="1:57">
      <c r="A20" s="84"/>
      <c r="B20" s="85"/>
      <c r="C20" s="85"/>
      <c r="D20" s="85"/>
      <c r="E20" s="85"/>
      <c r="F20" s="86"/>
      <c r="G20" s="87"/>
      <c r="H20" s="41"/>
      <c r="I20" s="88"/>
      <c r="J20" s="89"/>
      <c r="K20" s="89"/>
      <c r="L20" s="89"/>
      <c r="M20" s="89"/>
      <c r="N20" s="90"/>
      <c r="O20" s="41"/>
      <c r="P20" s="88"/>
      <c r="Q20" s="89"/>
      <c r="R20" s="89"/>
      <c r="S20" s="89"/>
      <c r="T20" s="89"/>
      <c r="U20" s="90"/>
      <c r="V20" s="37"/>
      <c r="W20" s="84"/>
      <c r="X20" s="97"/>
      <c r="Y20" s="85"/>
      <c r="Z20" s="85"/>
      <c r="AA20" s="98"/>
      <c r="AB20" s="41"/>
      <c r="AC20" s="91"/>
      <c r="AD20" s="89"/>
      <c r="AE20" s="92"/>
      <c r="AF20" s="90"/>
      <c r="AG20" s="41"/>
      <c r="AH20" s="93"/>
      <c r="AI20" s="94"/>
      <c r="AJ20" s="95"/>
      <c r="AK20" s="96"/>
      <c r="AL20" s="41"/>
      <c r="AM20" s="41"/>
      <c r="AN20" s="41"/>
      <c r="AO20" s="41"/>
      <c r="AP20" s="41"/>
      <c r="AQ20" s="41"/>
      <c r="AR20" s="41"/>
      <c r="AS20" s="41"/>
      <c r="AT20" s="41"/>
      <c r="AU20" s="41"/>
      <c r="AV20" s="41"/>
      <c r="AW20" s="41"/>
      <c r="AX20" s="41"/>
      <c r="AY20" s="41"/>
      <c r="AZ20" s="41"/>
      <c r="BA20" s="41"/>
      <c r="BB20" s="41"/>
      <c r="BC20" s="41"/>
      <c r="BD20" s="41"/>
      <c r="BE20" s="41"/>
    </row>
    <row r="21" spans="1:57" ht="15.75" customHeight="1">
      <c r="A21" s="84"/>
      <c r="B21" s="85"/>
      <c r="C21" s="85"/>
      <c r="D21" s="85"/>
      <c r="E21" s="85"/>
      <c r="F21" s="86"/>
      <c r="G21" s="87"/>
      <c r="H21" s="41"/>
      <c r="I21" s="88"/>
      <c r="J21" s="89"/>
      <c r="K21" s="89"/>
      <c r="L21" s="89"/>
      <c r="M21" s="89"/>
      <c r="N21" s="90"/>
      <c r="O21" s="41"/>
      <c r="P21" s="88"/>
      <c r="Q21" s="89"/>
      <c r="R21" s="89"/>
      <c r="S21" s="89"/>
      <c r="T21" s="89"/>
      <c r="U21" s="90"/>
      <c r="V21" s="37"/>
      <c r="W21" s="84"/>
      <c r="X21" s="97"/>
      <c r="Y21" s="85"/>
      <c r="Z21" s="85"/>
      <c r="AA21" s="98"/>
      <c r="AB21" s="41"/>
      <c r="AC21" s="91"/>
      <c r="AD21" s="89"/>
      <c r="AE21" s="92"/>
      <c r="AF21" s="90"/>
      <c r="AG21" s="41"/>
      <c r="AH21" s="93"/>
      <c r="AI21" s="94"/>
      <c r="AJ21" s="95"/>
      <c r="AK21" s="96"/>
      <c r="AL21" s="41"/>
      <c r="AM21" s="41"/>
      <c r="AN21" s="41"/>
      <c r="AO21" s="41"/>
      <c r="AP21" s="41"/>
      <c r="AQ21" s="41"/>
      <c r="AR21" s="41"/>
      <c r="AS21" s="41"/>
      <c r="AT21" s="41"/>
      <c r="AU21" s="41"/>
      <c r="AV21" s="41"/>
      <c r="AW21" s="41"/>
      <c r="AX21" s="41"/>
      <c r="AY21" s="41"/>
      <c r="AZ21" s="41"/>
      <c r="BA21" s="41"/>
      <c r="BB21" s="41"/>
      <c r="BC21" s="41"/>
      <c r="BD21" s="41"/>
      <c r="BE21" s="41"/>
    </row>
    <row r="22" spans="1:57" ht="15.75" customHeight="1">
      <c r="A22" s="84"/>
      <c r="B22" s="85"/>
      <c r="C22" s="85"/>
      <c r="D22" s="85"/>
      <c r="E22" s="85"/>
      <c r="F22" s="86"/>
      <c r="G22" s="87"/>
      <c r="H22" s="41"/>
      <c r="I22" s="88"/>
      <c r="J22" s="89"/>
      <c r="K22" s="89"/>
      <c r="L22" s="89"/>
      <c r="M22" s="89"/>
      <c r="N22" s="90"/>
      <c r="O22" s="41"/>
      <c r="P22" s="88"/>
      <c r="Q22" s="89"/>
      <c r="R22" s="89"/>
      <c r="S22" s="89"/>
      <c r="T22" s="89"/>
      <c r="U22" s="90"/>
      <c r="V22" s="37"/>
      <c r="W22" s="84"/>
      <c r="X22" s="97"/>
      <c r="Y22" s="85"/>
      <c r="Z22" s="85"/>
      <c r="AA22" s="98"/>
      <c r="AB22" s="41"/>
      <c r="AC22" s="91"/>
      <c r="AD22" s="89"/>
      <c r="AE22" s="92"/>
      <c r="AF22" s="90"/>
      <c r="AG22" s="41"/>
      <c r="AH22" s="93"/>
      <c r="AI22" s="94"/>
      <c r="AJ22" s="95"/>
      <c r="AK22" s="96"/>
      <c r="AL22" s="41"/>
      <c r="AM22" s="41"/>
      <c r="AN22" s="41"/>
      <c r="AO22" s="41"/>
      <c r="AP22" s="41"/>
      <c r="AQ22" s="41"/>
      <c r="AR22" s="41"/>
      <c r="AS22" s="41"/>
      <c r="AT22" s="41"/>
      <c r="AU22" s="41"/>
      <c r="AV22" s="41"/>
      <c r="AW22" s="41"/>
      <c r="AX22" s="41"/>
      <c r="AY22" s="41"/>
      <c r="AZ22" s="41"/>
      <c r="BA22" s="41"/>
      <c r="BB22" s="41"/>
      <c r="BC22" s="41"/>
      <c r="BD22" s="41"/>
      <c r="BE22" s="41"/>
    </row>
    <row r="23" spans="1:57" ht="15.75" customHeight="1">
      <c r="A23" s="84"/>
      <c r="B23" s="85"/>
      <c r="C23" s="85"/>
      <c r="D23" s="85"/>
      <c r="E23" s="85"/>
      <c r="F23" s="86"/>
      <c r="G23" s="87"/>
      <c r="H23" s="41"/>
      <c r="I23" s="88"/>
      <c r="J23" s="89"/>
      <c r="K23" s="89"/>
      <c r="L23" s="89"/>
      <c r="M23" s="89"/>
      <c r="N23" s="90"/>
      <c r="O23" s="41"/>
      <c r="P23" s="88"/>
      <c r="Q23" s="89"/>
      <c r="R23" s="89"/>
      <c r="S23" s="89"/>
      <c r="T23" s="89"/>
      <c r="U23" s="90"/>
      <c r="V23" s="37"/>
      <c r="W23" s="84"/>
      <c r="X23" s="97"/>
      <c r="Y23" s="85"/>
      <c r="Z23" s="85"/>
      <c r="AA23" s="98"/>
      <c r="AB23" s="41"/>
      <c r="AC23" s="91"/>
      <c r="AD23" s="89"/>
      <c r="AE23" s="92"/>
      <c r="AF23" s="90"/>
      <c r="AG23" s="41"/>
      <c r="AH23" s="93"/>
      <c r="AI23" s="94"/>
      <c r="AJ23" s="95"/>
      <c r="AK23" s="96"/>
      <c r="AL23" s="41"/>
      <c r="AM23" s="41"/>
      <c r="AN23" s="41"/>
      <c r="AO23" s="41"/>
      <c r="AP23" s="41"/>
      <c r="AQ23" s="41"/>
      <c r="AR23" s="41"/>
      <c r="AS23" s="41"/>
      <c r="AT23" s="41"/>
      <c r="AU23" s="41"/>
      <c r="AV23" s="41"/>
      <c r="AW23" s="41"/>
      <c r="AX23" s="41"/>
      <c r="AY23" s="41"/>
      <c r="AZ23" s="41"/>
      <c r="BA23" s="41"/>
      <c r="BB23" s="41"/>
      <c r="BC23" s="41"/>
      <c r="BD23" s="41"/>
      <c r="BE23" s="41"/>
    </row>
    <row r="24" spans="1:57" ht="15.75" customHeight="1">
      <c r="A24" s="84"/>
      <c r="B24" s="85"/>
      <c r="C24" s="85"/>
      <c r="D24" s="85"/>
      <c r="E24" s="85"/>
      <c r="F24" s="86"/>
      <c r="G24" s="87"/>
      <c r="H24" s="41"/>
      <c r="I24" s="88"/>
      <c r="J24" s="89"/>
      <c r="K24" s="89"/>
      <c r="L24" s="89"/>
      <c r="M24" s="89"/>
      <c r="N24" s="90"/>
      <c r="O24" s="41"/>
      <c r="P24" s="88"/>
      <c r="Q24" s="89"/>
      <c r="R24" s="89"/>
      <c r="S24" s="89"/>
      <c r="T24" s="89"/>
      <c r="U24" s="90"/>
      <c r="V24" s="37"/>
      <c r="W24" s="84"/>
      <c r="X24" s="97"/>
      <c r="Y24" s="85"/>
      <c r="Z24" s="85"/>
      <c r="AA24" s="98"/>
      <c r="AB24" s="41"/>
      <c r="AC24" s="91"/>
      <c r="AD24" s="89"/>
      <c r="AE24" s="92"/>
      <c r="AF24" s="90"/>
      <c r="AG24" s="41"/>
      <c r="AH24" s="93"/>
      <c r="AI24" s="94"/>
      <c r="AJ24" s="95"/>
      <c r="AK24" s="96"/>
      <c r="AL24" s="41"/>
      <c r="AM24" s="41"/>
      <c r="AN24" s="41"/>
      <c r="AO24" s="41"/>
      <c r="AP24" s="41"/>
      <c r="AQ24" s="41"/>
      <c r="AR24" s="41"/>
      <c r="AS24" s="41"/>
      <c r="AT24" s="41"/>
      <c r="AU24" s="41"/>
      <c r="AV24" s="41"/>
      <c r="AW24" s="41"/>
      <c r="AX24" s="41"/>
      <c r="AY24" s="41"/>
      <c r="AZ24" s="41"/>
      <c r="BA24" s="41"/>
      <c r="BB24" s="41"/>
      <c r="BC24" s="41"/>
      <c r="BD24" s="41"/>
      <c r="BE24" s="41"/>
    </row>
    <row r="25" spans="1:57" ht="15.75" customHeight="1">
      <c r="A25" s="99"/>
      <c r="B25" s="100"/>
      <c r="C25" s="100"/>
      <c r="D25" s="100"/>
      <c r="E25" s="100"/>
      <c r="F25" s="101"/>
      <c r="G25" s="102"/>
      <c r="H25" s="41"/>
      <c r="I25" s="103"/>
      <c r="J25" s="104"/>
      <c r="K25" s="104"/>
      <c r="L25" s="104"/>
      <c r="M25" s="104"/>
      <c r="N25" s="105"/>
      <c r="O25" s="41"/>
      <c r="P25" s="103"/>
      <c r="Q25" s="104"/>
      <c r="R25" s="104"/>
      <c r="S25" s="104"/>
      <c r="T25" s="104"/>
      <c r="U25" s="105"/>
      <c r="V25" s="37"/>
      <c r="W25" s="99"/>
      <c r="X25" s="106"/>
      <c r="Y25" s="100"/>
      <c r="Z25" s="100"/>
      <c r="AA25" s="107"/>
      <c r="AB25" s="41"/>
      <c r="AC25" s="108"/>
      <c r="AD25" s="104"/>
      <c r="AE25" s="109"/>
      <c r="AF25" s="105"/>
      <c r="AG25" s="41"/>
      <c r="AH25" s="110"/>
      <c r="AI25" s="111"/>
      <c r="AJ25" s="112"/>
      <c r="AK25" s="113"/>
      <c r="AL25" s="41"/>
      <c r="AM25" s="41"/>
      <c r="AN25" s="41"/>
      <c r="AO25" s="41"/>
      <c r="AP25" s="41"/>
      <c r="AQ25" s="41"/>
      <c r="AR25" s="41"/>
      <c r="AS25" s="41"/>
      <c r="AT25" s="41"/>
      <c r="AU25" s="41"/>
      <c r="AV25" s="41"/>
      <c r="AW25" s="41"/>
      <c r="AX25" s="41"/>
      <c r="AY25" s="41"/>
      <c r="AZ25" s="41"/>
      <c r="BA25" s="41"/>
      <c r="BB25" s="41"/>
      <c r="BC25" s="41"/>
      <c r="BD25" s="41"/>
      <c r="BE25" s="41"/>
    </row>
    <row r="26" spans="1:57" ht="10.5" customHeight="1">
      <c r="A26" s="37"/>
      <c r="B26" s="37"/>
      <c r="C26" s="37"/>
      <c r="D26" s="37"/>
      <c r="E26" s="37"/>
      <c r="F26" s="37"/>
      <c r="G26" s="37"/>
      <c r="H26" s="37"/>
      <c r="I26" s="37"/>
      <c r="J26" s="37"/>
      <c r="K26" s="37"/>
      <c r="L26" s="37"/>
      <c r="M26" s="37"/>
      <c r="N26" s="37"/>
      <c r="O26" s="37"/>
      <c r="P26" s="37"/>
      <c r="Q26" s="37"/>
      <c r="R26" s="37"/>
      <c r="S26" s="37"/>
      <c r="T26" s="37"/>
      <c r="U26" s="37"/>
      <c r="V26" s="37"/>
      <c r="W26" s="37"/>
      <c r="X26" s="38"/>
      <c r="Y26" s="37"/>
      <c r="Z26" s="37"/>
      <c r="AA26" s="37"/>
      <c r="AB26" s="37"/>
      <c r="AC26" s="38"/>
      <c r="AD26" s="37"/>
      <c r="AE26" s="38"/>
      <c r="AF26" s="37"/>
      <c r="AG26" s="37"/>
      <c r="AH26" s="37"/>
      <c r="AI26" s="37"/>
      <c r="AJ26" s="38"/>
      <c r="AK26" s="37"/>
      <c r="AL26" s="37"/>
      <c r="AM26" s="37"/>
      <c r="AN26" s="37"/>
      <c r="AO26" s="37"/>
      <c r="AP26" s="37"/>
      <c r="AQ26" s="37"/>
      <c r="AR26" s="37"/>
      <c r="AS26" s="37"/>
      <c r="AT26" s="37"/>
      <c r="AU26" s="37"/>
      <c r="AV26" s="37"/>
      <c r="AW26" s="37"/>
      <c r="AX26" s="37"/>
      <c r="AY26" s="37"/>
      <c r="AZ26" s="37"/>
      <c r="BA26" s="37"/>
      <c r="BB26" s="37"/>
      <c r="BC26" s="37"/>
      <c r="BD26" s="37"/>
      <c r="BE26" s="37"/>
    </row>
    <row r="27" spans="1:57" ht="15.75" customHeight="1">
      <c r="A27" s="114">
        <v>2</v>
      </c>
      <c r="B27" s="115" t="s">
        <v>261</v>
      </c>
      <c r="C27" s="115" t="s">
        <v>262</v>
      </c>
      <c r="D27" s="115" t="s">
        <v>263</v>
      </c>
      <c r="E27" s="115">
        <v>3207107442</v>
      </c>
      <c r="F27" s="115" t="s">
        <v>264</v>
      </c>
      <c r="G27" s="116" t="s">
        <v>265</v>
      </c>
      <c r="H27" s="117"/>
      <c r="I27" s="114" t="s">
        <v>266</v>
      </c>
      <c r="J27" s="115" t="s">
        <v>267</v>
      </c>
      <c r="K27" s="115" t="s">
        <v>268</v>
      </c>
      <c r="L27" s="118">
        <v>36723</v>
      </c>
      <c r="M27" s="115" t="s">
        <v>233</v>
      </c>
      <c r="N27" s="116" t="s">
        <v>269</v>
      </c>
      <c r="O27" s="117"/>
      <c r="P27" s="114" t="s">
        <v>270</v>
      </c>
      <c r="Q27" s="115" t="s">
        <v>271</v>
      </c>
      <c r="R27" s="115" t="s">
        <v>272</v>
      </c>
      <c r="S27" s="115" t="s">
        <v>273</v>
      </c>
      <c r="T27" s="115" t="s">
        <v>233</v>
      </c>
      <c r="U27" s="116" t="s">
        <v>274</v>
      </c>
      <c r="V27" s="117"/>
      <c r="W27" s="119" t="s">
        <v>235</v>
      </c>
      <c r="X27" s="120" t="s">
        <v>275</v>
      </c>
      <c r="Y27" s="121" t="s">
        <v>232</v>
      </c>
      <c r="Z27" s="122">
        <v>43000</v>
      </c>
      <c r="AA27" s="123" t="s">
        <v>276</v>
      </c>
      <c r="AB27" s="117"/>
      <c r="AC27" s="124" t="s">
        <v>18</v>
      </c>
      <c r="AD27" s="115" t="s">
        <v>277</v>
      </c>
      <c r="AE27" s="125" t="s">
        <v>278</v>
      </c>
      <c r="AF27" s="116" t="s">
        <v>240</v>
      </c>
      <c r="AG27" s="117"/>
      <c r="AH27" s="114" t="s">
        <v>18</v>
      </c>
      <c r="AI27" s="115" t="s">
        <v>279</v>
      </c>
      <c r="AJ27" s="125" t="s">
        <v>280</v>
      </c>
      <c r="AK27" s="116" t="s">
        <v>240</v>
      </c>
      <c r="AL27" s="117"/>
      <c r="AM27" s="117"/>
      <c r="AN27" s="117"/>
      <c r="AO27" s="117"/>
      <c r="AP27" s="117"/>
      <c r="AQ27" s="117"/>
      <c r="AR27" s="117"/>
      <c r="AS27" s="117"/>
      <c r="AT27" s="117"/>
      <c r="AU27" s="117"/>
      <c r="AV27" s="117"/>
      <c r="AW27" s="117"/>
      <c r="AX27" s="117"/>
      <c r="AY27" s="117"/>
      <c r="AZ27" s="117"/>
      <c r="BA27" s="117"/>
      <c r="BB27" s="117"/>
      <c r="BC27" s="117"/>
      <c r="BD27" s="117"/>
      <c r="BE27" s="117"/>
    </row>
    <row r="28" spans="1:57" ht="15.75" customHeight="1">
      <c r="A28" s="126"/>
      <c r="B28" s="127"/>
      <c r="C28" s="127"/>
      <c r="D28" s="127"/>
      <c r="E28" s="127"/>
      <c r="F28" s="127"/>
      <c r="G28" s="128"/>
      <c r="H28" s="117"/>
      <c r="I28" s="126" t="s">
        <v>224</v>
      </c>
      <c r="J28" s="127" t="s">
        <v>281</v>
      </c>
      <c r="K28" s="127" t="s">
        <v>282</v>
      </c>
      <c r="L28" s="129">
        <v>41866</v>
      </c>
      <c r="M28" s="127" t="s">
        <v>233</v>
      </c>
      <c r="N28" s="128" t="s">
        <v>283</v>
      </c>
      <c r="O28" s="117"/>
      <c r="P28" s="126"/>
      <c r="Q28" s="127"/>
      <c r="R28" s="127"/>
      <c r="S28" s="127"/>
      <c r="T28" s="127"/>
      <c r="U28" s="128"/>
      <c r="V28" s="117"/>
      <c r="W28" s="130" t="s">
        <v>235</v>
      </c>
      <c r="X28" s="131" t="s">
        <v>284</v>
      </c>
      <c r="Y28" s="132" t="s">
        <v>232</v>
      </c>
      <c r="Z28" s="133">
        <v>43297</v>
      </c>
      <c r="AA28" s="134" t="s">
        <v>285</v>
      </c>
      <c r="AB28" s="117"/>
      <c r="AC28" s="135" t="s">
        <v>18</v>
      </c>
      <c r="AD28" s="127" t="s">
        <v>286</v>
      </c>
      <c r="AE28" s="136" t="s">
        <v>287</v>
      </c>
      <c r="AF28" s="128" t="s">
        <v>240</v>
      </c>
      <c r="AG28" s="117"/>
      <c r="AH28" s="126"/>
      <c r="AI28" s="127"/>
      <c r="AJ28" s="136"/>
      <c r="AK28" s="128"/>
      <c r="AL28" s="117"/>
      <c r="AM28" s="117"/>
      <c r="AN28" s="117"/>
      <c r="AO28" s="117"/>
      <c r="AP28" s="117"/>
      <c r="AQ28" s="117"/>
      <c r="AR28" s="117"/>
      <c r="AS28" s="117"/>
      <c r="AT28" s="117"/>
      <c r="AU28" s="117"/>
      <c r="AV28" s="117"/>
      <c r="AW28" s="117"/>
      <c r="AX28" s="117"/>
      <c r="AY28" s="117"/>
      <c r="AZ28" s="117"/>
      <c r="BA28" s="117"/>
      <c r="BB28" s="117"/>
      <c r="BC28" s="117"/>
      <c r="BD28" s="117"/>
      <c r="BE28" s="117"/>
    </row>
    <row r="29" spans="1:57" ht="15.75" customHeight="1">
      <c r="A29" s="126"/>
      <c r="B29" s="127"/>
      <c r="C29" s="127"/>
      <c r="D29" s="127"/>
      <c r="E29" s="127"/>
      <c r="F29" s="127"/>
      <c r="G29" s="128"/>
      <c r="H29" s="117"/>
      <c r="I29" s="126"/>
      <c r="J29" s="127"/>
      <c r="K29" s="127"/>
      <c r="L29" s="127"/>
      <c r="M29" s="127"/>
      <c r="N29" s="128"/>
      <c r="O29" s="117"/>
      <c r="P29" s="126"/>
      <c r="Q29" s="127"/>
      <c r="R29" s="127"/>
      <c r="S29" s="127"/>
      <c r="T29" s="127"/>
      <c r="U29" s="128"/>
      <c r="V29" s="117"/>
      <c r="W29" s="130" t="s">
        <v>235</v>
      </c>
      <c r="X29" s="131" t="s">
        <v>288</v>
      </c>
      <c r="Y29" s="132" t="s">
        <v>232</v>
      </c>
      <c r="Z29" s="133">
        <v>43311</v>
      </c>
      <c r="AA29" s="134" t="s">
        <v>276</v>
      </c>
      <c r="AB29" s="117"/>
      <c r="AC29" s="135"/>
      <c r="AD29" s="127"/>
      <c r="AE29" s="136"/>
      <c r="AF29" s="128"/>
      <c r="AG29" s="117"/>
      <c r="AH29" s="126"/>
      <c r="AI29" s="127"/>
      <c r="AJ29" s="136"/>
      <c r="AK29" s="128"/>
      <c r="AL29" s="117"/>
      <c r="AM29" s="117"/>
      <c r="AN29" s="117"/>
      <c r="AO29" s="117"/>
      <c r="AP29" s="117"/>
      <c r="AQ29" s="117"/>
      <c r="AR29" s="117"/>
      <c r="AS29" s="117"/>
      <c r="AT29" s="117"/>
      <c r="AU29" s="117"/>
      <c r="AV29" s="117"/>
      <c r="AW29" s="117"/>
      <c r="AX29" s="117"/>
      <c r="AY29" s="117"/>
      <c r="AZ29" s="117"/>
      <c r="BA29" s="117"/>
      <c r="BB29" s="117"/>
      <c r="BC29" s="117"/>
      <c r="BD29" s="117"/>
      <c r="BE29" s="117"/>
    </row>
    <row r="30" spans="1:57" ht="15.75" customHeight="1">
      <c r="A30" s="126"/>
      <c r="B30" s="127"/>
      <c r="C30" s="127"/>
      <c r="D30" s="127"/>
      <c r="E30" s="127"/>
      <c r="F30" s="127"/>
      <c r="G30" s="128"/>
      <c r="H30" s="117"/>
      <c r="I30" s="126"/>
      <c r="J30" s="127"/>
      <c r="K30" s="127"/>
      <c r="L30" s="127"/>
      <c r="M30" s="127"/>
      <c r="N30" s="128"/>
      <c r="O30" s="117"/>
      <c r="P30" s="126"/>
      <c r="Q30" s="127"/>
      <c r="R30" s="127"/>
      <c r="S30" s="127"/>
      <c r="T30" s="127"/>
      <c r="U30" s="128"/>
      <c r="V30" s="117"/>
      <c r="W30" s="130" t="s">
        <v>235</v>
      </c>
      <c r="X30" s="131" t="s">
        <v>289</v>
      </c>
      <c r="Y30" s="132" t="s">
        <v>232</v>
      </c>
      <c r="Z30" s="137">
        <v>43438</v>
      </c>
      <c r="AA30" s="134" t="s">
        <v>290</v>
      </c>
      <c r="AB30" s="117"/>
      <c r="AC30" s="135"/>
      <c r="AD30" s="127"/>
      <c r="AE30" s="136"/>
      <c r="AF30" s="128"/>
      <c r="AG30" s="117"/>
      <c r="AH30" s="126"/>
      <c r="AI30" s="127"/>
      <c r="AJ30" s="136"/>
      <c r="AK30" s="128"/>
      <c r="AL30" s="117"/>
      <c r="AM30" s="117"/>
      <c r="AN30" s="117"/>
      <c r="AO30" s="117"/>
      <c r="AP30" s="117"/>
      <c r="AQ30" s="117"/>
      <c r="AR30" s="117"/>
      <c r="AS30" s="117"/>
      <c r="AT30" s="117"/>
      <c r="AU30" s="117"/>
      <c r="AV30" s="117"/>
      <c r="AW30" s="117"/>
      <c r="AX30" s="117"/>
      <c r="AY30" s="117"/>
      <c r="AZ30" s="117"/>
      <c r="BA30" s="117"/>
      <c r="BB30" s="117"/>
      <c r="BC30" s="117"/>
      <c r="BD30" s="117"/>
      <c r="BE30" s="117"/>
    </row>
    <row r="31" spans="1:57" ht="15.75" customHeight="1">
      <c r="A31" s="126"/>
      <c r="B31" s="127"/>
      <c r="C31" s="127"/>
      <c r="D31" s="127"/>
      <c r="E31" s="127"/>
      <c r="F31" s="127"/>
      <c r="G31" s="128"/>
      <c r="H31" s="117"/>
      <c r="I31" s="126"/>
      <c r="J31" s="127"/>
      <c r="K31" s="127"/>
      <c r="L31" s="127"/>
      <c r="M31" s="127"/>
      <c r="N31" s="128"/>
      <c r="O31" s="117"/>
      <c r="P31" s="126"/>
      <c r="Q31" s="127"/>
      <c r="R31" s="127"/>
      <c r="S31" s="127"/>
      <c r="T31" s="127"/>
      <c r="U31" s="128"/>
      <c r="V31" s="117"/>
      <c r="W31" s="130" t="s">
        <v>235</v>
      </c>
      <c r="X31" s="131" t="s">
        <v>291</v>
      </c>
      <c r="Y31" s="132" t="s">
        <v>232</v>
      </c>
      <c r="Z31" s="133">
        <v>44022</v>
      </c>
      <c r="AA31" s="134" t="s">
        <v>292</v>
      </c>
      <c r="AB31" s="117"/>
      <c r="AC31" s="135"/>
      <c r="AD31" s="127"/>
      <c r="AE31" s="136"/>
      <c r="AF31" s="128"/>
      <c r="AG31" s="117"/>
      <c r="AH31" s="126"/>
      <c r="AI31" s="127"/>
      <c r="AJ31" s="136"/>
      <c r="AK31" s="128"/>
      <c r="AL31" s="117"/>
      <c r="AM31" s="117"/>
      <c r="AN31" s="117"/>
      <c r="AO31" s="117"/>
      <c r="AP31" s="117"/>
      <c r="AQ31" s="117"/>
      <c r="AR31" s="117"/>
      <c r="AS31" s="117"/>
      <c r="AT31" s="117"/>
      <c r="AU31" s="117"/>
      <c r="AV31" s="117"/>
      <c r="AW31" s="117"/>
      <c r="AX31" s="117"/>
      <c r="AY31" s="117"/>
      <c r="AZ31" s="117"/>
      <c r="BA31" s="117"/>
      <c r="BB31" s="117"/>
      <c r="BC31" s="117"/>
      <c r="BD31" s="117"/>
      <c r="BE31" s="117"/>
    </row>
    <row r="32" spans="1:57" ht="15.75" customHeight="1">
      <c r="A32" s="126"/>
      <c r="B32" s="127"/>
      <c r="C32" s="127"/>
      <c r="D32" s="127"/>
      <c r="E32" s="127"/>
      <c r="F32" s="127"/>
      <c r="G32" s="128"/>
      <c r="H32" s="117"/>
      <c r="I32" s="126"/>
      <c r="J32" s="127"/>
      <c r="K32" s="127"/>
      <c r="L32" s="127"/>
      <c r="M32" s="127"/>
      <c r="N32" s="128"/>
      <c r="O32" s="117"/>
      <c r="P32" s="126"/>
      <c r="Q32" s="127"/>
      <c r="R32" s="127"/>
      <c r="S32" s="127"/>
      <c r="T32" s="127"/>
      <c r="U32" s="128"/>
      <c r="V32" s="117"/>
      <c r="W32" s="130" t="s">
        <v>235</v>
      </c>
      <c r="X32" s="131" t="s">
        <v>293</v>
      </c>
      <c r="Y32" s="132" t="s">
        <v>232</v>
      </c>
      <c r="Z32" s="133">
        <v>44056</v>
      </c>
      <c r="AA32" s="134" t="s">
        <v>294</v>
      </c>
      <c r="AB32" s="117"/>
      <c r="AC32" s="135"/>
      <c r="AD32" s="127"/>
      <c r="AE32" s="136"/>
      <c r="AF32" s="128"/>
      <c r="AG32" s="117"/>
      <c r="AH32" s="126"/>
      <c r="AI32" s="127"/>
      <c r="AJ32" s="136"/>
      <c r="AK32" s="128"/>
      <c r="AL32" s="117"/>
      <c r="AM32" s="117"/>
      <c r="AN32" s="117"/>
      <c r="AO32" s="117"/>
      <c r="AP32" s="117"/>
      <c r="AQ32" s="117"/>
      <c r="AR32" s="117"/>
      <c r="AS32" s="117"/>
      <c r="AT32" s="117"/>
      <c r="AU32" s="117"/>
      <c r="AV32" s="117"/>
      <c r="AW32" s="117"/>
      <c r="AX32" s="117"/>
      <c r="AY32" s="117"/>
      <c r="AZ32" s="117"/>
      <c r="BA32" s="117"/>
      <c r="BB32" s="117"/>
      <c r="BC32" s="117"/>
      <c r="BD32" s="117"/>
      <c r="BE32" s="117"/>
    </row>
    <row r="33" spans="1:57" ht="15.75" customHeight="1">
      <c r="A33" s="126"/>
      <c r="B33" s="127"/>
      <c r="C33" s="127"/>
      <c r="D33" s="127"/>
      <c r="E33" s="127"/>
      <c r="F33" s="127"/>
      <c r="G33" s="128"/>
      <c r="H33" s="117"/>
      <c r="I33" s="126"/>
      <c r="J33" s="127"/>
      <c r="K33" s="127"/>
      <c r="L33" s="127"/>
      <c r="M33" s="127"/>
      <c r="N33" s="128"/>
      <c r="O33" s="117"/>
      <c r="P33" s="126"/>
      <c r="Q33" s="127"/>
      <c r="R33" s="127"/>
      <c r="S33" s="127"/>
      <c r="T33" s="127"/>
      <c r="U33" s="128"/>
      <c r="V33" s="117"/>
      <c r="W33" s="130" t="s">
        <v>235</v>
      </c>
      <c r="X33" s="131" t="s">
        <v>295</v>
      </c>
      <c r="Y33" s="132" t="s">
        <v>232</v>
      </c>
      <c r="Z33" s="138" t="s">
        <v>296</v>
      </c>
      <c r="AA33" s="134" t="s">
        <v>292</v>
      </c>
      <c r="AB33" s="117"/>
      <c r="AC33" s="135"/>
      <c r="AD33" s="127"/>
      <c r="AE33" s="136"/>
      <c r="AF33" s="128"/>
      <c r="AG33" s="117"/>
      <c r="AH33" s="126"/>
      <c r="AI33" s="127"/>
      <c r="AJ33" s="136"/>
      <c r="AK33" s="128"/>
      <c r="AL33" s="117"/>
      <c r="AM33" s="117"/>
      <c r="AN33" s="117"/>
      <c r="AO33" s="117"/>
      <c r="AP33" s="117"/>
      <c r="AQ33" s="117"/>
      <c r="AR33" s="117"/>
      <c r="AS33" s="117"/>
      <c r="AT33" s="117"/>
      <c r="AU33" s="117"/>
      <c r="AV33" s="117"/>
      <c r="AW33" s="117"/>
      <c r="AX33" s="117"/>
      <c r="AY33" s="117"/>
      <c r="AZ33" s="117"/>
      <c r="BA33" s="117"/>
      <c r="BB33" s="117"/>
      <c r="BC33" s="117"/>
      <c r="BD33" s="117"/>
      <c r="BE33" s="117"/>
    </row>
    <row r="34" spans="1:57" ht="15.75" customHeight="1">
      <c r="A34" s="126"/>
      <c r="B34" s="127"/>
      <c r="C34" s="127"/>
      <c r="D34" s="127"/>
      <c r="E34" s="127"/>
      <c r="F34" s="127"/>
      <c r="G34" s="128"/>
      <c r="H34" s="117"/>
      <c r="I34" s="126"/>
      <c r="J34" s="127"/>
      <c r="K34" s="127"/>
      <c r="L34" s="127"/>
      <c r="M34" s="127"/>
      <c r="N34" s="128"/>
      <c r="O34" s="117"/>
      <c r="P34" s="126"/>
      <c r="Q34" s="127"/>
      <c r="R34" s="127"/>
      <c r="S34" s="127"/>
      <c r="T34" s="127"/>
      <c r="U34" s="128"/>
      <c r="V34" s="117"/>
      <c r="W34" s="130" t="s">
        <v>235</v>
      </c>
      <c r="X34" s="131" t="s">
        <v>297</v>
      </c>
      <c r="Y34" s="132" t="s">
        <v>232</v>
      </c>
      <c r="Z34" s="137">
        <v>44546</v>
      </c>
      <c r="AA34" s="134" t="s">
        <v>276</v>
      </c>
      <c r="AB34" s="117"/>
      <c r="AC34" s="135"/>
      <c r="AD34" s="127"/>
      <c r="AE34" s="136"/>
      <c r="AF34" s="128"/>
      <c r="AG34" s="117"/>
      <c r="AH34" s="126"/>
      <c r="AI34" s="127"/>
      <c r="AJ34" s="136"/>
      <c r="AK34" s="128"/>
      <c r="AL34" s="117"/>
      <c r="AM34" s="117"/>
      <c r="AN34" s="117"/>
      <c r="AO34" s="117"/>
      <c r="AP34" s="117"/>
      <c r="AQ34" s="117"/>
      <c r="AR34" s="117"/>
      <c r="AS34" s="117"/>
      <c r="AT34" s="117"/>
      <c r="AU34" s="117"/>
      <c r="AV34" s="117"/>
      <c r="AW34" s="117"/>
      <c r="AX34" s="117"/>
      <c r="AY34" s="117"/>
      <c r="AZ34" s="117"/>
      <c r="BA34" s="117"/>
      <c r="BB34" s="117"/>
      <c r="BC34" s="117"/>
      <c r="BD34" s="117"/>
      <c r="BE34" s="117"/>
    </row>
    <row r="35" spans="1:57" ht="15.75" customHeight="1">
      <c r="A35" s="126"/>
      <c r="B35" s="127"/>
      <c r="C35" s="127"/>
      <c r="D35" s="127"/>
      <c r="E35" s="127"/>
      <c r="F35" s="127"/>
      <c r="G35" s="128"/>
      <c r="H35" s="117"/>
      <c r="I35" s="126"/>
      <c r="J35" s="127"/>
      <c r="K35" s="127"/>
      <c r="L35" s="127"/>
      <c r="M35" s="127"/>
      <c r="N35" s="128"/>
      <c r="O35" s="117"/>
      <c r="P35" s="126"/>
      <c r="Q35" s="127"/>
      <c r="R35" s="127"/>
      <c r="S35" s="127"/>
      <c r="T35" s="127"/>
      <c r="U35" s="128"/>
      <c r="V35" s="117"/>
      <c r="W35" s="130" t="s">
        <v>235</v>
      </c>
      <c r="X35" s="131" t="s">
        <v>298</v>
      </c>
      <c r="Y35" s="132" t="s">
        <v>232</v>
      </c>
      <c r="Z35" s="138" t="s">
        <v>299</v>
      </c>
      <c r="AA35" s="134" t="s">
        <v>300</v>
      </c>
      <c r="AB35" s="117"/>
      <c r="AC35" s="135"/>
      <c r="AD35" s="127"/>
      <c r="AE35" s="136"/>
      <c r="AF35" s="128"/>
      <c r="AG35" s="117"/>
      <c r="AH35" s="126"/>
      <c r="AI35" s="127"/>
      <c r="AJ35" s="136"/>
      <c r="AK35" s="128"/>
      <c r="AL35" s="117"/>
      <c r="AM35" s="117"/>
      <c r="AN35" s="117"/>
      <c r="AO35" s="117"/>
      <c r="AP35" s="117"/>
      <c r="AQ35" s="117"/>
      <c r="AR35" s="117"/>
      <c r="AS35" s="117"/>
      <c r="AT35" s="117"/>
      <c r="AU35" s="117"/>
      <c r="AV35" s="117"/>
      <c r="AW35" s="117"/>
      <c r="AX35" s="117"/>
      <c r="AY35" s="117"/>
      <c r="AZ35" s="117"/>
      <c r="BA35" s="117"/>
      <c r="BB35" s="117"/>
      <c r="BC35" s="117"/>
      <c r="BD35" s="117"/>
      <c r="BE35" s="117"/>
    </row>
    <row r="36" spans="1:57" ht="15.75" customHeight="1">
      <c r="A36" s="139"/>
      <c r="B36" s="140"/>
      <c r="C36" s="140"/>
      <c r="D36" s="140"/>
      <c r="E36" s="140"/>
      <c r="F36" s="140"/>
      <c r="G36" s="141"/>
      <c r="H36" s="117"/>
      <c r="I36" s="139"/>
      <c r="J36" s="140"/>
      <c r="K36" s="140"/>
      <c r="L36" s="140"/>
      <c r="M36" s="140"/>
      <c r="N36" s="141"/>
      <c r="O36" s="117"/>
      <c r="P36" s="139"/>
      <c r="Q36" s="140"/>
      <c r="R36" s="140"/>
      <c r="S36" s="140"/>
      <c r="T36" s="140"/>
      <c r="U36" s="141"/>
      <c r="V36" s="117"/>
      <c r="W36" s="142"/>
      <c r="X36" s="143"/>
      <c r="Y36" s="144"/>
      <c r="Z36" s="145"/>
      <c r="AA36" s="146"/>
      <c r="AB36" s="117"/>
      <c r="AC36" s="147"/>
      <c r="AD36" s="140"/>
      <c r="AE36" s="148"/>
      <c r="AF36" s="141"/>
      <c r="AG36" s="117"/>
      <c r="AH36" s="139"/>
      <c r="AI36" s="140"/>
      <c r="AJ36" s="148"/>
      <c r="AK36" s="141"/>
      <c r="AL36" s="117"/>
      <c r="AM36" s="117"/>
      <c r="AN36" s="117"/>
      <c r="AO36" s="117"/>
      <c r="AP36" s="117"/>
      <c r="AQ36" s="117"/>
      <c r="AR36" s="117"/>
      <c r="AS36" s="117"/>
      <c r="AT36" s="117"/>
      <c r="AU36" s="117"/>
      <c r="AV36" s="117"/>
      <c r="AW36" s="117"/>
      <c r="AX36" s="117"/>
      <c r="AY36" s="117"/>
      <c r="AZ36" s="117"/>
      <c r="BA36" s="117"/>
      <c r="BB36" s="117"/>
      <c r="BC36" s="117"/>
      <c r="BD36" s="117"/>
      <c r="BE36" s="117"/>
    </row>
    <row r="37" spans="1:57" ht="15.75" customHeight="1">
      <c r="A37" s="139"/>
      <c r="B37" s="140"/>
      <c r="C37" s="140"/>
      <c r="D37" s="140"/>
      <c r="E37" s="140"/>
      <c r="F37" s="140"/>
      <c r="G37" s="141"/>
      <c r="H37" s="117"/>
      <c r="I37" s="139"/>
      <c r="J37" s="140"/>
      <c r="K37" s="140"/>
      <c r="L37" s="140"/>
      <c r="M37" s="140"/>
      <c r="N37" s="141"/>
      <c r="O37" s="117"/>
      <c r="P37" s="139"/>
      <c r="Q37" s="140"/>
      <c r="R37" s="140"/>
      <c r="S37" s="140"/>
      <c r="T37" s="140"/>
      <c r="U37" s="141"/>
      <c r="V37" s="117"/>
      <c r="W37" s="142"/>
      <c r="X37" s="143"/>
      <c r="Y37" s="144"/>
      <c r="Z37" s="145"/>
      <c r="AA37" s="146"/>
      <c r="AB37" s="117"/>
      <c r="AC37" s="147"/>
      <c r="AD37" s="140"/>
      <c r="AE37" s="148"/>
      <c r="AF37" s="141"/>
      <c r="AG37" s="117"/>
      <c r="AH37" s="139"/>
      <c r="AI37" s="140"/>
      <c r="AJ37" s="148"/>
      <c r="AK37" s="141"/>
      <c r="AL37" s="117"/>
      <c r="AM37" s="117"/>
      <c r="AN37" s="117"/>
      <c r="AO37" s="117"/>
      <c r="AP37" s="117"/>
      <c r="AQ37" s="117"/>
      <c r="AR37" s="117"/>
      <c r="AS37" s="117"/>
      <c r="AT37" s="117"/>
      <c r="AU37" s="117"/>
      <c r="AV37" s="117"/>
      <c r="AW37" s="117"/>
      <c r="AX37" s="117"/>
      <c r="AY37" s="117"/>
      <c r="AZ37" s="117"/>
      <c r="BA37" s="117"/>
      <c r="BB37" s="117"/>
      <c r="BC37" s="117"/>
      <c r="BD37" s="117"/>
      <c r="BE37" s="117"/>
    </row>
    <row r="38" spans="1:57" ht="15.75" customHeight="1">
      <c r="A38" s="139"/>
      <c r="B38" s="140"/>
      <c r="C38" s="140"/>
      <c r="D38" s="140"/>
      <c r="E38" s="140"/>
      <c r="F38" s="140"/>
      <c r="G38" s="141"/>
      <c r="H38" s="117"/>
      <c r="I38" s="139"/>
      <c r="J38" s="140"/>
      <c r="K38" s="140"/>
      <c r="L38" s="140"/>
      <c r="M38" s="140"/>
      <c r="N38" s="141"/>
      <c r="O38" s="117"/>
      <c r="P38" s="139"/>
      <c r="Q38" s="140"/>
      <c r="R38" s="140"/>
      <c r="S38" s="140"/>
      <c r="T38" s="140"/>
      <c r="U38" s="141"/>
      <c r="V38" s="117"/>
      <c r="W38" s="142"/>
      <c r="X38" s="143"/>
      <c r="Y38" s="144"/>
      <c r="Z38" s="145"/>
      <c r="AA38" s="146"/>
      <c r="AB38" s="117"/>
      <c r="AC38" s="147"/>
      <c r="AD38" s="140"/>
      <c r="AE38" s="148"/>
      <c r="AF38" s="141"/>
      <c r="AG38" s="117"/>
      <c r="AH38" s="139"/>
      <c r="AI38" s="140"/>
      <c r="AJ38" s="148"/>
      <c r="AK38" s="141"/>
      <c r="AL38" s="117"/>
      <c r="AM38" s="117"/>
      <c r="AN38" s="117"/>
      <c r="AO38" s="117"/>
      <c r="AP38" s="117"/>
      <c r="AQ38" s="117"/>
      <c r="AR38" s="117"/>
      <c r="AS38" s="117"/>
      <c r="AT38" s="117"/>
      <c r="AU38" s="117"/>
      <c r="AV38" s="117"/>
      <c r="AW38" s="117"/>
      <c r="AX38" s="117"/>
      <c r="AY38" s="117"/>
      <c r="AZ38" s="117"/>
      <c r="BA38" s="117"/>
      <c r="BB38" s="117"/>
      <c r="BC38" s="117"/>
      <c r="BD38" s="117"/>
      <c r="BE38" s="117"/>
    </row>
    <row r="39" spans="1:57" ht="15.75" customHeight="1">
      <c r="A39" s="139"/>
      <c r="B39" s="140"/>
      <c r="C39" s="140"/>
      <c r="D39" s="140"/>
      <c r="E39" s="140"/>
      <c r="F39" s="140"/>
      <c r="G39" s="141"/>
      <c r="H39" s="117"/>
      <c r="I39" s="139"/>
      <c r="J39" s="140"/>
      <c r="K39" s="140"/>
      <c r="L39" s="140"/>
      <c r="M39" s="140"/>
      <c r="N39" s="141"/>
      <c r="O39" s="117"/>
      <c r="P39" s="139"/>
      <c r="Q39" s="140"/>
      <c r="R39" s="140"/>
      <c r="S39" s="140"/>
      <c r="T39" s="140"/>
      <c r="U39" s="141"/>
      <c r="V39" s="117"/>
      <c r="W39" s="142"/>
      <c r="X39" s="143"/>
      <c r="Y39" s="144"/>
      <c r="Z39" s="145"/>
      <c r="AA39" s="146"/>
      <c r="AB39" s="117"/>
      <c r="AC39" s="147"/>
      <c r="AD39" s="140"/>
      <c r="AE39" s="148"/>
      <c r="AF39" s="141"/>
      <c r="AG39" s="117"/>
      <c r="AH39" s="139"/>
      <c r="AI39" s="140"/>
      <c r="AJ39" s="148"/>
      <c r="AK39" s="141"/>
      <c r="AL39" s="117"/>
      <c r="AM39" s="117"/>
      <c r="AN39" s="117"/>
      <c r="AO39" s="117"/>
      <c r="AP39" s="117"/>
      <c r="AQ39" s="117"/>
      <c r="AR39" s="117"/>
      <c r="AS39" s="117"/>
      <c r="AT39" s="117"/>
      <c r="AU39" s="117"/>
      <c r="AV39" s="117"/>
      <c r="AW39" s="117"/>
      <c r="AX39" s="117"/>
      <c r="AY39" s="117"/>
      <c r="AZ39" s="117"/>
      <c r="BA39" s="117"/>
      <c r="BB39" s="117"/>
      <c r="BC39" s="117"/>
      <c r="BD39" s="117"/>
      <c r="BE39" s="117"/>
    </row>
    <row r="40" spans="1:57" ht="15.75" customHeight="1">
      <c r="A40" s="139"/>
      <c r="B40" s="140"/>
      <c r="C40" s="140"/>
      <c r="D40" s="140"/>
      <c r="E40" s="140"/>
      <c r="F40" s="140"/>
      <c r="G40" s="141"/>
      <c r="H40" s="117"/>
      <c r="I40" s="139"/>
      <c r="J40" s="140"/>
      <c r="K40" s="140"/>
      <c r="L40" s="140"/>
      <c r="M40" s="140"/>
      <c r="N40" s="141"/>
      <c r="O40" s="117"/>
      <c r="P40" s="139"/>
      <c r="Q40" s="140"/>
      <c r="R40" s="140"/>
      <c r="S40" s="140"/>
      <c r="T40" s="140"/>
      <c r="U40" s="141"/>
      <c r="V40" s="117"/>
      <c r="W40" s="142"/>
      <c r="X40" s="143"/>
      <c r="Y40" s="144"/>
      <c r="Z40" s="145"/>
      <c r="AA40" s="146"/>
      <c r="AB40" s="117"/>
      <c r="AC40" s="147"/>
      <c r="AD40" s="140"/>
      <c r="AE40" s="148"/>
      <c r="AF40" s="141"/>
      <c r="AG40" s="117"/>
      <c r="AH40" s="139"/>
      <c r="AI40" s="140"/>
      <c r="AJ40" s="148"/>
      <c r="AK40" s="141"/>
      <c r="AL40" s="117"/>
      <c r="AM40" s="117"/>
      <c r="AN40" s="117"/>
      <c r="AO40" s="117"/>
      <c r="AP40" s="117"/>
      <c r="AQ40" s="117"/>
      <c r="AR40" s="117"/>
      <c r="AS40" s="117"/>
      <c r="AT40" s="117"/>
      <c r="AU40" s="117"/>
      <c r="AV40" s="117"/>
      <c r="AW40" s="117"/>
      <c r="AX40" s="117"/>
      <c r="AY40" s="117"/>
      <c r="AZ40" s="117"/>
      <c r="BA40" s="117"/>
      <c r="BB40" s="117"/>
      <c r="BC40" s="117"/>
      <c r="BD40" s="117"/>
      <c r="BE40" s="117"/>
    </row>
    <row r="41" spans="1:57" ht="15.75" customHeight="1">
      <c r="A41" s="139"/>
      <c r="B41" s="140"/>
      <c r="C41" s="140"/>
      <c r="D41" s="140"/>
      <c r="E41" s="140"/>
      <c r="F41" s="140"/>
      <c r="G41" s="141"/>
      <c r="H41" s="117"/>
      <c r="I41" s="139"/>
      <c r="J41" s="140"/>
      <c r="K41" s="140"/>
      <c r="L41" s="140"/>
      <c r="M41" s="140"/>
      <c r="N41" s="141"/>
      <c r="O41" s="117"/>
      <c r="P41" s="139"/>
      <c r="Q41" s="140"/>
      <c r="R41" s="140"/>
      <c r="S41" s="140"/>
      <c r="T41" s="140"/>
      <c r="U41" s="141"/>
      <c r="V41" s="117"/>
      <c r="W41" s="142"/>
      <c r="X41" s="143"/>
      <c r="Y41" s="144"/>
      <c r="Z41" s="145"/>
      <c r="AA41" s="146"/>
      <c r="AB41" s="117"/>
      <c r="AC41" s="147"/>
      <c r="AD41" s="140"/>
      <c r="AE41" s="148"/>
      <c r="AF41" s="141"/>
      <c r="AG41" s="117"/>
      <c r="AH41" s="139"/>
      <c r="AI41" s="140"/>
      <c r="AJ41" s="148"/>
      <c r="AK41" s="141"/>
      <c r="AL41" s="117"/>
      <c r="AM41" s="117"/>
      <c r="AN41" s="117"/>
      <c r="AO41" s="117"/>
      <c r="AP41" s="117"/>
      <c r="AQ41" s="117"/>
      <c r="AR41" s="117"/>
      <c r="AS41" s="117"/>
      <c r="AT41" s="117"/>
      <c r="AU41" s="117"/>
      <c r="AV41" s="117"/>
      <c r="AW41" s="117"/>
      <c r="AX41" s="117"/>
      <c r="AY41" s="117"/>
      <c r="AZ41" s="117"/>
      <c r="BA41" s="117"/>
      <c r="BB41" s="117"/>
      <c r="BC41" s="117"/>
      <c r="BD41" s="117"/>
      <c r="BE41" s="117"/>
    </row>
    <row r="42" spans="1:57" ht="15.75" customHeight="1">
      <c r="A42" s="139"/>
      <c r="B42" s="140"/>
      <c r="C42" s="140"/>
      <c r="D42" s="140"/>
      <c r="E42" s="140"/>
      <c r="F42" s="140"/>
      <c r="G42" s="141"/>
      <c r="H42" s="117"/>
      <c r="I42" s="139"/>
      <c r="J42" s="140"/>
      <c r="K42" s="140"/>
      <c r="L42" s="140"/>
      <c r="M42" s="140"/>
      <c r="N42" s="141"/>
      <c r="O42" s="117"/>
      <c r="P42" s="139"/>
      <c r="Q42" s="140"/>
      <c r="R42" s="140"/>
      <c r="S42" s="140"/>
      <c r="T42" s="140"/>
      <c r="U42" s="141"/>
      <c r="V42" s="117"/>
      <c r="W42" s="142"/>
      <c r="X42" s="143"/>
      <c r="Y42" s="144"/>
      <c r="Z42" s="145"/>
      <c r="AA42" s="146"/>
      <c r="AB42" s="117"/>
      <c r="AC42" s="147"/>
      <c r="AD42" s="140"/>
      <c r="AE42" s="148"/>
      <c r="AF42" s="141"/>
      <c r="AG42" s="117"/>
      <c r="AH42" s="139"/>
      <c r="AI42" s="140"/>
      <c r="AJ42" s="148"/>
      <c r="AK42" s="141"/>
      <c r="AL42" s="117"/>
      <c r="AM42" s="117"/>
      <c r="AN42" s="117"/>
      <c r="AO42" s="117"/>
      <c r="AP42" s="117"/>
      <c r="AQ42" s="117"/>
      <c r="AR42" s="117"/>
      <c r="AS42" s="117"/>
      <c r="AT42" s="117"/>
      <c r="AU42" s="117"/>
      <c r="AV42" s="117"/>
      <c r="AW42" s="117"/>
      <c r="AX42" s="117"/>
      <c r="AY42" s="117"/>
      <c r="AZ42" s="117"/>
      <c r="BA42" s="117"/>
      <c r="BB42" s="117"/>
      <c r="BC42" s="117"/>
      <c r="BD42" s="117"/>
      <c r="BE42" s="117"/>
    </row>
    <row r="43" spans="1:57" ht="15.75" customHeight="1">
      <c r="A43" s="139"/>
      <c r="B43" s="140"/>
      <c r="C43" s="140"/>
      <c r="D43" s="140"/>
      <c r="E43" s="140"/>
      <c r="F43" s="140"/>
      <c r="G43" s="141"/>
      <c r="H43" s="117"/>
      <c r="I43" s="139"/>
      <c r="J43" s="140"/>
      <c r="K43" s="140"/>
      <c r="L43" s="140"/>
      <c r="M43" s="140"/>
      <c r="N43" s="141"/>
      <c r="O43" s="117"/>
      <c r="P43" s="139"/>
      <c r="Q43" s="140"/>
      <c r="R43" s="140"/>
      <c r="S43" s="140"/>
      <c r="T43" s="140"/>
      <c r="U43" s="141"/>
      <c r="V43" s="117"/>
      <c r="W43" s="142"/>
      <c r="X43" s="143"/>
      <c r="Y43" s="144"/>
      <c r="Z43" s="145"/>
      <c r="AA43" s="146"/>
      <c r="AB43" s="117"/>
      <c r="AC43" s="147"/>
      <c r="AD43" s="140"/>
      <c r="AE43" s="148"/>
      <c r="AF43" s="141"/>
      <c r="AG43" s="117"/>
      <c r="AH43" s="139"/>
      <c r="AI43" s="140"/>
      <c r="AJ43" s="148"/>
      <c r="AK43" s="141"/>
      <c r="AL43" s="117"/>
      <c r="AM43" s="117"/>
      <c r="AN43" s="117"/>
      <c r="AO43" s="117"/>
      <c r="AP43" s="117"/>
      <c r="AQ43" s="117"/>
      <c r="AR43" s="117"/>
      <c r="AS43" s="117"/>
      <c r="AT43" s="117"/>
      <c r="AU43" s="117"/>
      <c r="AV43" s="117"/>
      <c r="AW43" s="117"/>
      <c r="AX43" s="117"/>
      <c r="AY43" s="117"/>
      <c r="AZ43" s="117"/>
      <c r="BA43" s="117"/>
      <c r="BB43" s="117"/>
      <c r="BC43" s="117"/>
      <c r="BD43" s="117"/>
      <c r="BE43" s="117"/>
    </row>
    <row r="44" spans="1:57" ht="15.75" customHeight="1">
      <c r="A44" s="139"/>
      <c r="B44" s="140"/>
      <c r="C44" s="140"/>
      <c r="D44" s="140"/>
      <c r="E44" s="140"/>
      <c r="F44" s="140"/>
      <c r="G44" s="141"/>
      <c r="H44" s="117"/>
      <c r="I44" s="139"/>
      <c r="J44" s="140"/>
      <c r="K44" s="140"/>
      <c r="L44" s="140"/>
      <c r="M44" s="140"/>
      <c r="N44" s="141"/>
      <c r="O44" s="117"/>
      <c r="P44" s="139"/>
      <c r="Q44" s="140"/>
      <c r="R44" s="140"/>
      <c r="S44" s="140"/>
      <c r="T44" s="140"/>
      <c r="U44" s="141"/>
      <c r="V44" s="117"/>
      <c r="W44" s="142"/>
      <c r="X44" s="143"/>
      <c r="Y44" s="144"/>
      <c r="Z44" s="145"/>
      <c r="AA44" s="146"/>
      <c r="AB44" s="117"/>
      <c r="AC44" s="147"/>
      <c r="AD44" s="140"/>
      <c r="AE44" s="148"/>
      <c r="AF44" s="141"/>
      <c r="AG44" s="117"/>
      <c r="AH44" s="139"/>
      <c r="AI44" s="140"/>
      <c r="AJ44" s="148"/>
      <c r="AK44" s="141"/>
      <c r="AL44" s="117"/>
      <c r="AM44" s="117"/>
      <c r="AN44" s="117"/>
      <c r="AO44" s="117"/>
      <c r="AP44" s="117"/>
      <c r="AQ44" s="117"/>
      <c r="AR44" s="117"/>
      <c r="AS44" s="117"/>
      <c r="AT44" s="117"/>
      <c r="AU44" s="117"/>
      <c r="AV44" s="117"/>
      <c r="AW44" s="117"/>
      <c r="AX44" s="117"/>
      <c r="AY44" s="117"/>
      <c r="AZ44" s="117"/>
      <c r="BA44" s="117"/>
      <c r="BB44" s="117"/>
      <c r="BC44" s="117"/>
      <c r="BD44" s="117"/>
      <c r="BE44" s="117"/>
    </row>
    <row r="45" spans="1:57" ht="15.75" customHeight="1">
      <c r="A45" s="139"/>
      <c r="B45" s="140"/>
      <c r="C45" s="140"/>
      <c r="D45" s="140"/>
      <c r="E45" s="140"/>
      <c r="F45" s="140"/>
      <c r="G45" s="141"/>
      <c r="H45" s="117"/>
      <c r="I45" s="139"/>
      <c r="J45" s="140"/>
      <c r="K45" s="140"/>
      <c r="L45" s="140"/>
      <c r="M45" s="140"/>
      <c r="N45" s="141"/>
      <c r="O45" s="117"/>
      <c r="P45" s="139"/>
      <c r="Q45" s="140"/>
      <c r="R45" s="140"/>
      <c r="S45" s="140"/>
      <c r="T45" s="140"/>
      <c r="U45" s="141"/>
      <c r="V45" s="117"/>
      <c r="W45" s="142" t="s">
        <v>235</v>
      </c>
      <c r="X45" s="143" t="s">
        <v>301</v>
      </c>
      <c r="Y45" s="144" t="s">
        <v>232</v>
      </c>
      <c r="Z45" s="145">
        <v>44719</v>
      </c>
      <c r="AA45" s="146" t="s">
        <v>300</v>
      </c>
      <c r="AB45" s="117"/>
      <c r="AC45" s="147"/>
      <c r="AD45" s="140"/>
      <c r="AE45" s="148"/>
      <c r="AF45" s="141"/>
      <c r="AG45" s="117"/>
      <c r="AH45" s="139"/>
      <c r="AI45" s="140"/>
      <c r="AJ45" s="148"/>
      <c r="AK45" s="141"/>
      <c r="AL45" s="117"/>
      <c r="AM45" s="117"/>
      <c r="AN45" s="117"/>
      <c r="AO45" s="117"/>
      <c r="AP45" s="117"/>
      <c r="AQ45" s="117"/>
      <c r="AR45" s="117"/>
      <c r="AS45" s="117"/>
      <c r="AT45" s="117"/>
      <c r="AU45" s="117"/>
      <c r="AV45" s="117"/>
      <c r="AW45" s="117"/>
      <c r="AX45" s="117"/>
      <c r="AY45" s="117"/>
      <c r="AZ45" s="117"/>
      <c r="BA45" s="117"/>
      <c r="BB45" s="117"/>
      <c r="BC45" s="117"/>
      <c r="BD45" s="117"/>
      <c r="BE45" s="117"/>
    </row>
    <row r="46" spans="1:57" ht="15.75" customHeight="1">
      <c r="A46" s="149"/>
      <c r="B46" s="150"/>
      <c r="C46" s="150"/>
      <c r="D46" s="150"/>
      <c r="E46" s="150"/>
      <c r="F46" s="150"/>
      <c r="G46" s="151"/>
      <c r="H46" s="117"/>
      <c r="I46" s="149"/>
      <c r="J46" s="150"/>
      <c r="K46" s="150"/>
      <c r="L46" s="150"/>
      <c r="M46" s="150"/>
      <c r="N46" s="151"/>
      <c r="O46" s="117"/>
      <c r="P46" s="149"/>
      <c r="Q46" s="150"/>
      <c r="R46" s="150"/>
      <c r="S46" s="150"/>
      <c r="T46" s="150"/>
      <c r="U46" s="151"/>
      <c r="V46" s="117"/>
      <c r="W46" s="152"/>
      <c r="X46" s="153"/>
      <c r="Y46" s="154"/>
      <c r="Z46" s="155"/>
      <c r="AA46" s="156"/>
      <c r="AB46" s="117"/>
      <c r="AC46" s="157"/>
      <c r="AD46" s="150"/>
      <c r="AE46" s="158"/>
      <c r="AF46" s="151"/>
      <c r="AG46" s="117"/>
      <c r="AH46" s="149"/>
      <c r="AI46" s="150"/>
      <c r="AJ46" s="158"/>
      <c r="AK46" s="151"/>
      <c r="AL46" s="117"/>
      <c r="AM46" s="117"/>
      <c r="AN46" s="117"/>
      <c r="AO46" s="117"/>
      <c r="AP46" s="117"/>
      <c r="AQ46" s="117"/>
      <c r="AR46" s="117"/>
      <c r="AS46" s="117"/>
      <c r="AT46" s="117"/>
      <c r="AU46" s="117"/>
      <c r="AV46" s="117"/>
      <c r="AW46" s="117"/>
      <c r="AX46" s="117"/>
      <c r="AY46" s="117"/>
      <c r="AZ46" s="117"/>
      <c r="BA46" s="117"/>
      <c r="BB46" s="117"/>
      <c r="BC46" s="117"/>
      <c r="BD46" s="117"/>
      <c r="BE46" s="117"/>
    </row>
    <row r="47" spans="1:57" ht="15.75" customHeight="1">
      <c r="A47" s="37"/>
      <c r="B47" s="37"/>
      <c r="C47" s="37"/>
      <c r="D47" s="37"/>
      <c r="E47" s="37"/>
      <c r="F47" s="37"/>
      <c r="G47" s="37"/>
      <c r="H47" s="37"/>
      <c r="I47" s="37"/>
      <c r="J47" s="37"/>
      <c r="K47" s="37"/>
      <c r="L47" s="37"/>
      <c r="M47" s="37"/>
      <c r="N47" s="37"/>
      <c r="O47" s="37"/>
      <c r="P47" s="37"/>
      <c r="Q47" s="37"/>
      <c r="R47" s="37"/>
      <c r="S47" s="37"/>
      <c r="T47" s="37"/>
      <c r="U47" s="37"/>
      <c r="V47" s="37"/>
      <c r="W47" s="37"/>
      <c r="X47" s="38"/>
      <c r="Y47" s="37"/>
      <c r="Z47" s="37"/>
      <c r="AA47" s="37"/>
      <c r="AB47" s="37"/>
      <c r="AC47" s="38"/>
      <c r="AD47" s="37"/>
      <c r="AE47" s="38"/>
      <c r="AF47" s="37"/>
      <c r="AG47" s="37"/>
      <c r="AH47" s="37"/>
      <c r="AI47" s="37"/>
      <c r="AJ47" s="38"/>
      <c r="AK47" s="37"/>
      <c r="AL47" s="37"/>
      <c r="AM47" s="37"/>
      <c r="AN47" s="37"/>
      <c r="AO47" s="37"/>
      <c r="AP47" s="37"/>
      <c r="AQ47" s="37"/>
      <c r="AR47" s="37"/>
      <c r="AS47" s="37"/>
      <c r="AT47" s="37"/>
      <c r="AU47" s="37"/>
      <c r="AV47" s="37"/>
      <c r="AW47" s="37"/>
      <c r="AX47" s="37"/>
      <c r="AY47" s="37"/>
      <c r="AZ47" s="37"/>
      <c r="BA47" s="37"/>
      <c r="BB47" s="37"/>
      <c r="BC47" s="37"/>
      <c r="BD47" s="37"/>
      <c r="BE47" s="37"/>
    </row>
    <row r="48" spans="1:57" ht="15.75" customHeight="1">
      <c r="A48" s="114">
        <v>3</v>
      </c>
      <c r="B48" s="115" t="s">
        <v>302</v>
      </c>
      <c r="C48" s="115" t="s">
        <v>303</v>
      </c>
      <c r="D48" s="115" t="s">
        <v>221</v>
      </c>
      <c r="E48" s="115">
        <v>3152772465</v>
      </c>
      <c r="F48" s="115" t="s">
        <v>304</v>
      </c>
      <c r="G48" s="116" t="s">
        <v>305</v>
      </c>
      <c r="H48" s="117"/>
      <c r="I48" s="114" t="s">
        <v>224</v>
      </c>
      <c r="J48" s="115" t="s">
        <v>306</v>
      </c>
      <c r="K48" s="115" t="s">
        <v>307</v>
      </c>
      <c r="L48" s="118">
        <v>42408</v>
      </c>
      <c r="M48" s="115" t="s">
        <v>233</v>
      </c>
      <c r="N48" s="116" t="s">
        <v>283</v>
      </c>
      <c r="O48" s="117"/>
      <c r="P48" s="114"/>
      <c r="Q48" s="115"/>
      <c r="R48" s="115"/>
      <c r="S48" s="115"/>
      <c r="T48" s="115"/>
      <c r="U48" s="116"/>
      <c r="V48" s="117"/>
      <c r="W48" s="119" t="s">
        <v>235</v>
      </c>
      <c r="X48" s="120" t="s">
        <v>297</v>
      </c>
      <c r="Y48" s="121" t="s">
        <v>232</v>
      </c>
      <c r="Z48" s="122">
        <v>44546</v>
      </c>
      <c r="AA48" s="123" t="s">
        <v>276</v>
      </c>
      <c r="AB48" s="117"/>
      <c r="AC48" s="124" t="s">
        <v>18</v>
      </c>
      <c r="AD48" s="115" t="s">
        <v>277</v>
      </c>
      <c r="AE48" s="125" t="s">
        <v>308</v>
      </c>
      <c r="AF48" s="116" t="s">
        <v>240</v>
      </c>
      <c r="AG48" s="117"/>
      <c r="AH48" s="114" t="s">
        <v>18</v>
      </c>
      <c r="AI48" s="115" t="s">
        <v>309</v>
      </c>
      <c r="AJ48" s="125" t="s">
        <v>310</v>
      </c>
      <c r="AK48" s="116" t="s">
        <v>240</v>
      </c>
      <c r="AL48" s="117"/>
      <c r="AM48" s="117"/>
      <c r="AN48" s="117"/>
      <c r="AO48" s="117"/>
      <c r="AP48" s="117"/>
      <c r="AQ48" s="117"/>
      <c r="AR48" s="117"/>
      <c r="AS48" s="117"/>
      <c r="AT48" s="117"/>
      <c r="AU48" s="117"/>
      <c r="AV48" s="117"/>
      <c r="AW48" s="117"/>
      <c r="AX48" s="117"/>
      <c r="AY48" s="117"/>
      <c r="AZ48" s="117"/>
      <c r="BA48" s="117"/>
      <c r="BB48" s="117"/>
      <c r="BC48" s="117"/>
      <c r="BD48" s="117"/>
      <c r="BE48" s="117"/>
    </row>
    <row r="49" spans="1:57" ht="15.75" customHeight="1">
      <c r="A49" s="126"/>
      <c r="B49" s="127"/>
      <c r="C49" s="127"/>
      <c r="D49" s="127"/>
      <c r="E49" s="127"/>
      <c r="F49" s="127"/>
      <c r="G49" s="128"/>
      <c r="H49" s="117"/>
      <c r="I49" s="126" t="s">
        <v>311</v>
      </c>
      <c r="J49" s="127" t="s">
        <v>312</v>
      </c>
      <c r="K49" s="127" t="s">
        <v>313</v>
      </c>
      <c r="L49" s="129">
        <v>35769</v>
      </c>
      <c r="M49" s="127" t="s">
        <v>233</v>
      </c>
      <c r="N49" s="128" t="s">
        <v>283</v>
      </c>
      <c r="O49" s="117"/>
      <c r="P49" s="126"/>
      <c r="Q49" s="127"/>
      <c r="R49" s="127"/>
      <c r="S49" s="127"/>
      <c r="T49" s="127"/>
      <c r="U49" s="128"/>
      <c r="V49" s="117"/>
      <c r="W49" s="130" t="s">
        <v>235</v>
      </c>
      <c r="X49" s="131" t="s">
        <v>298</v>
      </c>
      <c r="Y49" s="132" t="s">
        <v>232</v>
      </c>
      <c r="Z49" s="133">
        <v>44550</v>
      </c>
      <c r="AA49" s="134" t="s">
        <v>300</v>
      </c>
      <c r="AB49" s="117"/>
      <c r="AC49" s="135" t="s">
        <v>18</v>
      </c>
      <c r="AD49" s="127" t="s">
        <v>314</v>
      </c>
      <c r="AE49" s="136" t="s">
        <v>315</v>
      </c>
      <c r="AF49" s="128" t="s">
        <v>240</v>
      </c>
      <c r="AG49" s="117"/>
      <c r="AH49" s="126" t="s">
        <v>18</v>
      </c>
      <c r="AI49" s="127" t="s">
        <v>316</v>
      </c>
      <c r="AJ49" s="136"/>
      <c r="AK49" s="128" t="s">
        <v>249</v>
      </c>
      <c r="AL49" s="117"/>
      <c r="AM49" s="117"/>
      <c r="AN49" s="117"/>
      <c r="AO49" s="117"/>
      <c r="AP49" s="117"/>
      <c r="AQ49" s="117"/>
      <c r="AR49" s="117"/>
      <c r="AS49" s="117"/>
      <c r="AT49" s="117"/>
      <c r="AU49" s="117"/>
      <c r="AV49" s="117"/>
      <c r="AW49" s="117"/>
      <c r="AX49" s="117"/>
      <c r="AY49" s="117"/>
      <c r="AZ49" s="117"/>
      <c r="BA49" s="117"/>
      <c r="BB49" s="117"/>
      <c r="BC49" s="117"/>
      <c r="BD49" s="117"/>
      <c r="BE49" s="117"/>
    </row>
    <row r="50" spans="1:57" ht="15.75" customHeight="1">
      <c r="A50" s="126"/>
      <c r="B50" s="127"/>
      <c r="C50" s="127"/>
      <c r="D50" s="127"/>
      <c r="E50" s="127"/>
      <c r="F50" s="127"/>
      <c r="G50" s="128"/>
      <c r="H50" s="117"/>
      <c r="I50" s="126"/>
      <c r="J50" s="127"/>
      <c r="K50" s="127"/>
      <c r="L50" s="127"/>
      <c r="M50" s="127"/>
      <c r="N50" s="128"/>
      <c r="O50" s="117"/>
      <c r="P50" s="126"/>
      <c r="Q50" s="127"/>
      <c r="R50" s="127"/>
      <c r="S50" s="127"/>
      <c r="T50" s="127"/>
      <c r="U50" s="128"/>
      <c r="V50" s="117"/>
      <c r="W50" s="130" t="s">
        <v>235</v>
      </c>
      <c r="X50" s="131" t="s">
        <v>301</v>
      </c>
      <c r="Y50" s="132" t="s">
        <v>232</v>
      </c>
      <c r="Z50" s="133">
        <v>44719</v>
      </c>
      <c r="AA50" s="134" t="s">
        <v>300</v>
      </c>
      <c r="AB50" s="117"/>
      <c r="AC50" s="135" t="s">
        <v>18</v>
      </c>
      <c r="AD50" s="127" t="s">
        <v>317</v>
      </c>
      <c r="AE50" s="136"/>
      <c r="AF50" s="128" t="s">
        <v>240</v>
      </c>
      <c r="AG50" s="117"/>
      <c r="AH50" s="126"/>
      <c r="AI50" s="127" t="s">
        <v>279</v>
      </c>
      <c r="AJ50" s="136"/>
      <c r="AK50" s="128" t="s">
        <v>240</v>
      </c>
      <c r="AL50" s="117"/>
      <c r="AM50" s="117"/>
      <c r="AN50" s="117"/>
      <c r="AO50" s="117"/>
      <c r="AP50" s="117"/>
      <c r="AQ50" s="117"/>
      <c r="AR50" s="117"/>
      <c r="AS50" s="117"/>
      <c r="AT50" s="117"/>
      <c r="AU50" s="117"/>
      <c r="AV50" s="117"/>
      <c r="AW50" s="117"/>
      <c r="AX50" s="117"/>
      <c r="AY50" s="117"/>
      <c r="AZ50" s="117"/>
      <c r="BA50" s="117"/>
      <c r="BB50" s="117"/>
      <c r="BC50" s="117"/>
      <c r="BD50" s="117"/>
      <c r="BE50" s="117"/>
    </row>
    <row r="51" spans="1:57" ht="15.75" customHeight="1">
      <c r="A51" s="126"/>
      <c r="B51" s="127"/>
      <c r="C51" s="127"/>
      <c r="D51" s="127"/>
      <c r="E51" s="127"/>
      <c r="F51" s="127"/>
      <c r="G51" s="128"/>
      <c r="H51" s="117"/>
      <c r="I51" s="126"/>
      <c r="J51" s="127"/>
      <c r="K51" s="127"/>
      <c r="L51" s="127"/>
      <c r="M51" s="127"/>
      <c r="N51" s="128"/>
      <c r="O51" s="117"/>
      <c r="P51" s="126"/>
      <c r="Q51" s="127"/>
      <c r="R51" s="127"/>
      <c r="S51" s="127"/>
      <c r="T51" s="127"/>
      <c r="U51" s="128"/>
      <c r="V51" s="117"/>
      <c r="W51" s="130" t="s">
        <v>235</v>
      </c>
      <c r="X51" s="131" t="s">
        <v>318</v>
      </c>
      <c r="Y51" s="132" t="s">
        <v>232</v>
      </c>
      <c r="Z51" s="137">
        <v>39358</v>
      </c>
      <c r="AA51" s="134" t="s">
        <v>285</v>
      </c>
      <c r="AB51" s="117"/>
      <c r="AC51" s="135" t="s">
        <v>18</v>
      </c>
      <c r="AD51" s="127" t="s">
        <v>319</v>
      </c>
      <c r="AE51" s="136"/>
      <c r="AF51" s="128" t="s">
        <v>240</v>
      </c>
      <c r="AG51" s="117"/>
      <c r="AH51" s="126"/>
      <c r="AI51" s="127"/>
      <c r="AJ51" s="136"/>
      <c r="AK51" s="128"/>
      <c r="AL51" s="117"/>
      <c r="AM51" s="117"/>
      <c r="AN51" s="117"/>
      <c r="AO51" s="117"/>
      <c r="AP51" s="117"/>
      <c r="AQ51" s="117"/>
      <c r="AR51" s="117"/>
      <c r="AS51" s="117"/>
      <c r="AT51" s="117"/>
      <c r="AU51" s="117"/>
      <c r="AV51" s="117"/>
      <c r="AW51" s="117"/>
      <c r="AX51" s="117"/>
      <c r="AY51" s="117"/>
      <c r="AZ51" s="117"/>
      <c r="BA51" s="117"/>
      <c r="BB51" s="117"/>
      <c r="BC51" s="117"/>
      <c r="BD51" s="117"/>
      <c r="BE51" s="117"/>
    </row>
    <row r="52" spans="1:57" ht="15.75" customHeight="1">
      <c r="A52" s="126"/>
      <c r="B52" s="127"/>
      <c r="C52" s="127"/>
      <c r="D52" s="127"/>
      <c r="E52" s="127"/>
      <c r="F52" s="127"/>
      <c r="G52" s="128"/>
      <c r="H52" s="117"/>
      <c r="I52" s="126"/>
      <c r="J52" s="127"/>
      <c r="K52" s="127"/>
      <c r="L52" s="127"/>
      <c r="M52" s="127"/>
      <c r="N52" s="128"/>
      <c r="O52" s="117"/>
      <c r="P52" s="126"/>
      <c r="Q52" s="127"/>
      <c r="R52" s="127"/>
      <c r="S52" s="127"/>
      <c r="T52" s="127"/>
      <c r="U52" s="128"/>
      <c r="V52" s="117"/>
      <c r="W52" s="130" t="s">
        <v>235</v>
      </c>
      <c r="X52" s="131" t="s">
        <v>320</v>
      </c>
      <c r="Y52" s="132" t="s">
        <v>232</v>
      </c>
      <c r="Z52" s="133">
        <v>39268</v>
      </c>
      <c r="AA52" s="134" t="s">
        <v>285</v>
      </c>
      <c r="AB52" s="117"/>
      <c r="AC52" s="135" t="s">
        <v>18</v>
      </c>
      <c r="AD52" s="127" t="s">
        <v>321</v>
      </c>
      <c r="AE52" s="136"/>
      <c r="AF52" s="128" t="s">
        <v>240</v>
      </c>
      <c r="AG52" s="117"/>
      <c r="AH52" s="126"/>
      <c r="AI52" s="127"/>
      <c r="AJ52" s="136"/>
      <c r="AK52" s="128"/>
      <c r="AL52" s="117"/>
      <c r="AM52" s="117"/>
      <c r="AN52" s="117"/>
      <c r="AO52" s="117"/>
      <c r="AP52" s="117"/>
      <c r="AQ52" s="117"/>
      <c r="AR52" s="117"/>
      <c r="AS52" s="117"/>
      <c r="AT52" s="117"/>
      <c r="AU52" s="117"/>
      <c r="AV52" s="117"/>
      <c r="AW52" s="117"/>
      <c r="AX52" s="117"/>
      <c r="AY52" s="117"/>
      <c r="AZ52" s="117"/>
      <c r="BA52" s="117"/>
      <c r="BB52" s="117"/>
      <c r="BC52" s="117"/>
      <c r="BD52" s="117"/>
      <c r="BE52" s="117"/>
    </row>
    <row r="53" spans="1:57" ht="15.75" customHeight="1">
      <c r="A53" s="126"/>
      <c r="B53" s="127"/>
      <c r="C53" s="127"/>
      <c r="D53" s="127"/>
      <c r="E53" s="127"/>
      <c r="F53" s="127"/>
      <c r="G53" s="128"/>
      <c r="H53" s="117"/>
      <c r="I53" s="126"/>
      <c r="J53" s="127"/>
      <c r="K53" s="127"/>
      <c r="L53" s="127"/>
      <c r="M53" s="127"/>
      <c r="N53" s="128"/>
      <c r="O53" s="117"/>
      <c r="P53" s="126"/>
      <c r="Q53" s="127"/>
      <c r="R53" s="127"/>
      <c r="S53" s="127"/>
      <c r="T53" s="127"/>
      <c r="U53" s="128"/>
      <c r="V53" s="117"/>
      <c r="W53" s="130" t="s">
        <v>235</v>
      </c>
      <c r="X53" s="131" t="s">
        <v>322</v>
      </c>
      <c r="Y53" s="132" t="s">
        <v>232</v>
      </c>
      <c r="Z53" s="133">
        <v>39888</v>
      </c>
      <c r="AA53" s="134" t="s">
        <v>323</v>
      </c>
      <c r="AB53" s="117"/>
      <c r="AC53" s="135"/>
      <c r="AD53" s="127"/>
      <c r="AE53" s="136"/>
      <c r="AF53" s="128"/>
      <c r="AG53" s="117"/>
      <c r="AH53" s="126"/>
      <c r="AI53" s="127"/>
      <c r="AJ53" s="136"/>
      <c r="AK53" s="128"/>
      <c r="AL53" s="117"/>
      <c r="AM53" s="117"/>
      <c r="AN53" s="117"/>
      <c r="AO53" s="117"/>
      <c r="AP53" s="117"/>
      <c r="AQ53" s="117"/>
      <c r="AR53" s="117"/>
      <c r="AS53" s="117"/>
      <c r="AT53" s="117"/>
      <c r="AU53" s="117"/>
      <c r="AV53" s="117"/>
      <c r="AW53" s="117"/>
      <c r="AX53" s="117"/>
      <c r="AY53" s="117"/>
      <c r="AZ53" s="117"/>
      <c r="BA53" s="117"/>
      <c r="BB53" s="117"/>
      <c r="BC53" s="117"/>
      <c r="BD53" s="117"/>
      <c r="BE53" s="117"/>
    </row>
    <row r="54" spans="1:57" ht="15.75" customHeight="1">
      <c r="A54" s="126"/>
      <c r="B54" s="127"/>
      <c r="C54" s="127"/>
      <c r="D54" s="127"/>
      <c r="E54" s="127"/>
      <c r="F54" s="127"/>
      <c r="G54" s="128"/>
      <c r="H54" s="117"/>
      <c r="I54" s="126"/>
      <c r="J54" s="127"/>
      <c r="K54" s="127"/>
      <c r="L54" s="127"/>
      <c r="M54" s="127"/>
      <c r="N54" s="128"/>
      <c r="O54" s="117"/>
      <c r="P54" s="126"/>
      <c r="Q54" s="127"/>
      <c r="R54" s="127"/>
      <c r="S54" s="127"/>
      <c r="T54" s="127"/>
      <c r="U54" s="128"/>
      <c r="V54" s="117"/>
      <c r="W54" s="130" t="s">
        <v>235</v>
      </c>
      <c r="X54" s="131" t="s">
        <v>324</v>
      </c>
      <c r="Y54" s="132" t="s">
        <v>232</v>
      </c>
      <c r="Z54" s="138">
        <v>39282</v>
      </c>
      <c r="AA54" s="134" t="s">
        <v>325</v>
      </c>
      <c r="AB54" s="117"/>
      <c r="AC54" s="135"/>
      <c r="AD54" s="127"/>
      <c r="AE54" s="136"/>
      <c r="AF54" s="128"/>
      <c r="AG54" s="117"/>
      <c r="AH54" s="126"/>
      <c r="AI54" s="127"/>
      <c r="AJ54" s="136"/>
      <c r="AK54" s="128"/>
      <c r="AL54" s="117"/>
      <c r="AM54" s="117"/>
      <c r="AN54" s="117"/>
      <c r="AO54" s="117"/>
      <c r="AP54" s="117"/>
      <c r="AQ54" s="117"/>
      <c r="AR54" s="117"/>
      <c r="AS54" s="117"/>
      <c r="AT54" s="117"/>
      <c r="AU54" s="117"/>
      <c r="AV54" s="117"/>
      <c r="AW54" s="117"/>
      <c r="AX54" s="117"/>
      <c r="AY54" s="117"/>
      <c r="AZ54" s="117"/>
      <c r="BA54" s="117"/>
      <c r="BB54" s="117"/>
      <c r="BC54" s="117"/>
      <c r="BD54" s="117"/>
      <c r="BE54" s="117"/>
    </row>
    <row r="55" spans="1:57" ht="15.75" customHeight="1">
      <c r="A55" s="126"/>
      <c r="B55" s="127"/>
      <c r="C55" s="127"/>
      <c r="D55" s="127"/>
      <c r="E55" s="127"/>
      <c r="F55" s="127"/>
      <c r="G55" s="128"/>
      <c r="H55" s="117"/>
      <c r="I55" s="126"/>
      <c r="J55" s="127"/>
      <c r="K55" s="127"/>
      <c r="L55" s="127"/>
      <c r="M55" s="127"/>
      <c r="N55" s="128"/>
      <c r="O55" s="117"/>
      <c r="P55" s="126"/>
      <c r="Q55" s="127"/>
      <c r="R55" s="127"/>
      <c r="S55" s="127"/>
      <c r="T55" s="127"/>
      <c r="U55" s="128"/>
      <c r="V55" s="117"/>
      <c r="W55" s="130" t="s">
        <v>235</v>
      </c>
      <c r="X55" s="131" t="s">
        <v>326</v>
      </c>
      <c r="Y55" s="132" t="s">
        <v>232</v>
      </c>
      <c r="Z55" s="137">
        <v>40602</v>
      </c>
      <c r="AA55" s="134" t="s">
        <v>285</v>
      </c>
      <c r="AB55" s="117"/>
      <c r="AC55" s="135"/>
      <c r="AD55" s="127"/>
      <c r="AE55" s="136"/>
      <c r="AF55" s="128"/>
      <c r="AG55" s="117"/>
      <c r="AH55" s="126"/>
      <c r="AI55" s="127"/>
      <c r="AJ55" s="136"/>
      <c r="AK55" s="128"/>
      <c r="AL55" s="117"/>
      <c r="AM55" s="117"/>
      <c r="AN55" s="117"/>
      <c r="AO55" s="117"/>
      <c r="AP55" s="117"/>
      <c r="AQ55" s="117"/>
      <c r="AR55" s="117"/>
      <c r="AS55" s="117"/>
      <c r="AT55" s="117"/>
      <c r="AU55" s="117"/>
      <c r="AV55" s="117"/>
      <c r="AW55" s="117"/>
      <c r="AX55" s="117"/>
      <c r="AY55" s="117"/>
      <c r="AZ55" s="117"/>
      <c r="BA55" s="117"/>
      <c r="BB55" s="117"/>
      <c r="BC55" s="117"/>
      <c r="BD55" s="117"/>
      <c r="BE55" s="117"/>
    </row>
    <row r="56" spans="1:57" ht="15.75" customHeight="1">
      <c r="A56" s="126"/>
      <c r="B56" s="127"/>
      <c r="C56" s="127"/>
      <c r="D56" s="127"/>
      <c r="E56" s="127"/>
      <c r="F56" s="127"/>
      <c r="G56" s="128"/>
      <c r="H56" s="117"/>
      <c r="I56" s="126"/>
      <c r="J56" s="127"/>
      <c r="K56" s="127"/>
      <c r="L56" s="127"/>
      <c r="M56" s="127"/>
      <c r="N56" s="128"/>
      <c r="O56" s="117"/>
      <c r="P56" s="126"/>
      <c r="Q56" s="127"/>
      <c r="R56" s="127"/>
      <c r="S56" s="127"/>
      <c r="T56" s="127"/>
      <c r="U56" s="128"/>
      <c r="V56" s="117"/>
      <c r="W56" s="130" t="s">
        <v>235</v>
      </c>
      <c r="X56" s="131" t="s">
        <v>327</v>
      </c>
      <c r="Y56" s="132" t="s">
        <v>232</v>
      </c>
      <c r="Z56" s="138">
        <v>39063</v>
      </c>
      <c r="AA56" s="134" t="s">
        <v>328</v>
      </c>
      <c r="AB56" s="117"/>
      <c r="AC56" s="135"/>
      <c r="AD56" s="127"/>
      <c r="AE56" s="136"/>
      <c r="AF56" s="128"/>
      <c r="AG56" s="117"/>
      <c r="AH56" s="126"/>
      <c r="AI56" s="127"/>
      <c r="AJ56" s="136"/>
      <c r="AK56" s="128"/>
      <c r="AL56" s="117"/>
      <c r="AM56" s="117"/>
      <c r="AN56" s="117"/>
      <c r="AO56" s="117"/>
      <c r="AP56" s="117"/>
      <c r="AQ56" s="117"/>
      <c r="AR56" s="117"/>
      <c r="AS56" s="117"/>
      <c r="AT56" s="117"/>
      <c r="AU56" s="117"/>
      <c r="AV56" s="117"/>
      <c r="AW56" s="117"/>
      <c r="AX56" s="117"/>
      <c r="AY56" s="117"/>
      <c r="AZ56" s="117"/>
      <c r="BA56" s="117"/>
      <c r="BB56" s="117"/>
      <c r="BC56" s="117"/>
      <c r="BD56" s="117"/>
      <c r="BE56" s="117"/>
    </row>
    <row r="57" spans="1:57" ht="15.75" customHeight="1">
      <c r="A57" s="139"/>
      <c r="B57" s="140"/>
      <c r="C57" s="140"/>
      <c r="D57" s="140"/>
      <c r="E57" s="140"/>
      <c r="F57" s="140"/>
      <c r="G57" s="141"/>
      <c r="H57" s="117"/>
      <c r="I57" s="139"/>
      <c r="J57" s="140"/>
      <c r="K57" s="140"/>
      <c r="L57" s="140"/>
      <c r="M57" s="140"/>
      <c r="N57" s="141"/>
      <c r="O57" s="117"/>
      <c r="P57" s="139"/>
      <c r="Q57" s="140"/>
      <c r="R57" s="140"/>
      <c r="S57" s="140"/>
      <c r="T57" s="140"/>
      <c r="U57" s="141"/>
      <c r="V57" s="117"/>
      <c r="W57" s="142" t="s">
        <v>235</v>
      </c>
      <c r="X57" s="143" t="s">
        <v>329</v>
      </c>
      <c r="Y57" s="144" t="s">
        <v>232</v>
      </c>
      <c r="Z57" s="145">
        <v>39267</v>
      </c>
      <c r="AA57" s="146" t="s">
        <v>276</v>
      </c>
      <c r="AB57" s="117"/>
      <c r="AC57" s="147"/>
      <c r="AD57" s="140"/>
      <c r="AE57" s="148"/>
      <c r="AF57" s="141"/>
      <c r="AG57" s="117"/>
      <c r="AH57" s="139"/>
      <c r="AI57" s="140"/>
      <c r="AJ57" s="148"/>
      <c r="AK57" s="141"/>
      <c r="AL57" s="117"/>
      <c r="AM57" s="117"/>
      <c r="AN57" s="117"/>
      <c r="AO57" s="117"/>
      <c r="AP57" s="117"/>
      <c r="AQ57" s="117"/>
      <c r="AR57" s="117"/>
      <c r="AS57" s="117"/>
      <c r="AT57" s="117"/>
      <c r="AU57" s="117"/>
      <c r="AV57" s="117"/>
      <c r="AW57" s="117"/>
      <c r="AX57" s="117"/>
      <c r="AY57" s="117"/>
      <c r="AZ57" s="117"/>
      <c r="BA57" s="117"/>
      <c r="BB57" s="117"/>
      <c r="BC57" s="117"/>
      <c r="BD57" s="117"/>
      <c r="BE57" s="117"/>
    </row>
    <row r="58" spans="1:57" ht="15.75" customHeight="1">
      <c r="A58" s="139"/>
      <c r="B58" s="140"/>
      <c r="C58" s="140"/>
      <c r="D58" s="140"/>
      <c r="E58" s="140"/>
      <c r="F58" s="140"/>
      <c r="G58" s="141"/>
      <c r="H58" s="117"/>
      <c r="I58" s="139"/>
      <c r="J58" s="140"/>
      <c r="K58" s="140"/>
      <c r="L58" s="140"/>
      <c r="M58" s="140"/>
      <c r="N58" s="141"/>
      <c r="O58" s="117"/>
      <c r="P58" s="139"/>
      <c r="Q58" s="140"/>
      <c r="R58" s="140"/>
      <c r="S58" s="140"/>
      <c r="T58" s="140"/>
      <c r="U58" s="141"/>
      <c r="V58" s="117"/>
      <c r="W58" s="142" t="s">
        <v>235</v>
      </c>
      <c r="X58" s="143" t="s">
        <v>330</v>
      </c>
      <c r="Y58" s="144" t="s">
        <v>232</v>
      </c>
      <c r="Z58" s="145">
        <v>40828</v>
      </c>
      <c r="AA58" s="146" t="s">
        <v>285</v>
      </c>
      <c r="AB58" s="117"/>
      <c r="AC58" s="147"/>
      <c r="AD58" s="140"/>
      <c r="AE58" s="148"/>
      <c r="AF58" s="141"/>
      <c r="AG58" s="117"/>
      <c r="AH58" s="139"/>
      <c r="AI58" s="140"/>
      <c r="AJ58" s="148"/>
      <c r="AK58" s="141"/>
      <c r="AL58" s="117"/>
      <c r="AM58" s="117"/>
      <c r="AN58" s="117"/>
      <c r="AO58" s="117"/>
      <c r="AP58" s="117"/>
      <c r="AQ58" s="117"/>
      <c r="AR58" s="117"/>
      <c r="AS58" s="117"/>
      <c r="AT58" s="117"/>
      <c r="AU58" s="117"/>
      <c r="AV58" s="117"/>
      <c r="AW58" s="117"/>
      <c r="AX58" s="117"/>
      <c r="AY58" s="117"/>
      <c r="AZ58" s="117"/>
      <c r="BA58" s="117"/>
      <c r="BB58" s="117"/>
      <c r="BC58" s="117"/>
      <c r="BD58" s="117"/>
      <c r="BE58" s="117"/>
    </row>
    <row r="59" spans="1:57" ht="15.75" customHeight="1">
      <c r="A59" s="139"/>
      <c r="B59" s="140"/>
      <c r="C59" s="140"/>
      <c r="D59" s="140"/>
      <c r="E59" s="140"/>
      <c r="F59" s="140"/>
      <c r="G59" s="141"/>
      <c r="H59" s="117"/>
      <c r="I59" s="139"/>
      <c r="J59" s="140"/>
      <c r="K59" s="140"/>
      <c r="L59" s="140"/>
      <c r="M59" s="140"/>
      <c r="N59" s="141"/>
      <c r="O59" s="117"/>
      <c r="P59" s="139"/>
      <c r="Q59" s="140"/>
      <c r="R59" s="140"/>
      <c r="S59" s="140"/>
      <c r="T59" s="140"/>
      <c r="U59" s="141"/>
      <c r="V59" s="117"/>
      <c r="W59" s="142" t="s">
        <v>235</v>
      </c>
      <c r="X59" s="143" t="s">
        <v>331</v>
      </c>
      <c r="Y59" s="144" t="s">
        <v>232</v>
      </c>
      <c r="Z59" s="145">
        <v>39489</v>
      </c>
      <c r="AA59" s="146" t="s">
        <v>325</v>
      </c>
      <c r="AB59" s="117"/>
      <c r="AC59" s="147"/>
      <c r="AD59" s="140"/>
      <c r="AE59" s="148"/>
      <c r="AF59" s="141"/>
      <c r="AG59" s="117"/>
      <c r="AH59" s="139"/>
      <c r="AI59" s="140"/>
      <c r="AJ59" s="148"/>
      <c r="AK59" s="141"/>
      <c r="AL59" s="117"/>
      <c r="AM59" s="117"/>
      <c r="AN59" s="117"/>
      <c r="AO59" s="117"/>
      <c r="AP59" s="117"/>
      <c r="AQ59" s="117"/>
      <c r="AR59" s="117"/>
      <c r="AS59" s="117"/>
      <c r="AT59" s="117"/>
      <c r="AU59" s="117"/>
      <c r="AV59" s="117"/>
      <c r="AW59" s="117"/>
      <c r="AX59" s="117"/>
      <c r="AY59" s="117"/>
      <c r="AZ59" s="117"/>
      <c r="BA59" s="117"/>
      <c r="BB59" s="117"/>
      <c r="BC59" s="117"/>
      <c r="BD59" s="117"/>
      <c r="BE59" s="117"/>
    </row>
    <row r="60" spans="1:57" ht="15.75" customHeight="1">
      <c r="A60" s="139"/>
      <c r="B60" s="140"/>
      <c r="C60" s="140"/>
      <c r="D60" s="140"/>
      <c r="E60" s="140"/>
      <c r="F60" s="140"/>
      <c r="G60" s="141"/>
      <c r="H60" s="117"/>
      <c r="I60" s="139"/>
      <c r="J60" s="140"/>
      <c r="K60" s="140"/>
      <c r="L60" s="140"/>
      <c r="M60" s="140"/>
      <c r="N60" s="141"/>
      <c r="O60" s="117"/>
      <c r="P60" s="139"/>
      <c r="Q60" s="140"/>
      <c r="R60" s="140"/>
      <c r="S60" s="140"/>
      <c r="T60" s="140"/>
      <c r="U60" s="141"/>
      <c r="V60" s="117"/>
      <c r="W60" s="142" t="s">
        <v>235</v>
      </c>
      <c r="X60" s="143" t="s">
        <v>332</v>
      </c>
      <c r="Y60" s="144" t="s">
        <v>232</v>
      </c>
      <c r="Z60" s="145">
        <v>38167</v>
      </c>
      <c r="AA60" s="146" t="s">
        <v>325</v>
      </c>
      <c r="AB60" s="117"/>
      <c r="AC60" s="147"/>
      <c r="AD60" s="140"/>
      <c r="AE60" s="148"/>
      <c r="AF60" s="141"/>
      <c r="AG60" s="117"/>
      <c r="AH60" s="139"/>
      <c r="AI60" s="140"/>
      <c r="AJ60" s="148"/>
      <c r="AK60" s="141"/>
      <c r="AL60" s="117"/>
      <c r="AM60" s="117"/>
      <c r="AN60" s="117"/>
      <c r="AO60" s="117"/>
      <c r="AP60" s="117"/>
      <c r="AQ60" s="117"/>
      <c r="AR60" s="117"/>
      <c r="AS60" s="117"/>
      <c r="AT60" s="117"/>
      <c r="AU60" s="117"/>
      <c r="AV60" s="117"/>
      <c r="AW60" s="117"/>
      <c r="AX60" s="117"/>
      <c r="AY60" s="117"/>
      <c r="AZ60" s="117"/>
      <c r="BA60" s="117"/>
      <c r="BB60" s="117"/>
      <c r="BC60" s="117"/>
      <c r="BD60" s="117"/>
      <c r="BE60" s="117"/>
    </row>
    <row r="61" spans="1:57" ht="15.75" customHeight="1">
      <c r="A61" s="139"/>
      <c r="B61" s="140"/>
      <c r="C61" s="140"/>
      <c r="D61" s="140"/>
      <c r="E61" s="140"/>
      <c r="F61" s="140"/>
      <c r="G61" s="141"/>
      <c r="H61" s="117"/>
      <c r="I61" s="139"/>
      <c r="J61" s="140"/>
      <c r="K61" s="140"/>
      <c r="L61" s="140"/>
      <c r="M61" s="140"/>
      <c r="N61" s="141"/>
      <c r="O61" s="117"/>
      <c r="P61" s="139"/>
      <c r="Q61" s="140"/>
      <c r="R61" s="140"/>
      <c r="S61" s="140"/>
      <c r="T61" s="140"/>
      <c r="U61" s="141"/>
      <c r="V61" s="117"/>
      <c r="W61" s="142" t="s">
        <v>235</v>
      </c>
      <c r="X61" s="143" t="s">
        <v>333</v>
      </c>
      <c r="Y61" s="144" t="s">
        <v>232</v>
      </c>
      <c r="Z61" s="145">
        <v>39631</v>
      </c>
      <c r="AA61" s="146" t="s">
        <v>290</v>
      </c>
      <c r="AB61" s="117"/>
      <c r="AC61" s="147"/>
      <c r="AD61" s="140"/>
      <c r="AE61" s="148"/>
      <c r="AF61" s="141"/>
      <c r="AG61" s="117"/>
      <c r="AH61" s="139"/>
      <c r="AI61" s="140"/>
      <c r="AJ61" s="148"/>
      <c r="AK61" s="141"/>
      <c r="AL61" s="117"/>
      <c r="AM61" s="117"/>
      <c r="AN61" s="117"/>
      <c r="AO61" s="117"/>
      <c r="AP61" s="117"/>
      <c r="AQ61" s="117"/>
      <c r="AR61" s="117"/>
      <c r="AS61" s="117"/>
      <c r="AT61" s="117"/>
      <c r="AU61" s="117"/>
      <c r="AV61" s="117"/>
      <c r="AW61" s="117"/>
      <c r="AX61" s="117"/>
      <c r="AY61" s="117"/>
      <c r="AZ61" s="117"/>
      <c r="BA61" s="117"/>
      <c r="BB61" s="117"/>
      <c r="BC61" s="117"/>
      <c r="BD61" s="117"/>
      <c r="BE61" s="117"/>
    </row>
    <row r="62" spans="1:57" ht="15.75" customHeight="1">
      <c r="A62" s="139"/>
      <c r="B62" s="140"/>
      <c r="C62" s="140"/>
      <c r="D62" s="140"/>
      <c r="E62" s="140"/>
      <c r="F62" s="140"/>
      <c r="G62" s="141"/>
      <c r="H62" s="117"/>
      <c r="I62" s="139"/>
      <c r="J62" s="140"/>
      <c r="K62" s="140"/>
      <c r="L62" s="140"/>
      <c r="M62" s="140"/>
      <c r="N62" s="141"/>
      <c r="O62" s="117"/>
      <c r="P62" s="139"/>
      <c r="Q62" s="140"/>
      <c r="R62" s="140"/>
      <c r="S62" s="140"/>
      <c r="T62" s="140"/>
      <c r="U62" s="141"/>
      <c r="V62" s="117"/>
      <c r="W62" s="142" t="s">
        <v>235</v>
      </c>
      <c r="X62" s="143" t="s">
        <v>334</v>
      </c>
      <c r="Y62" s="144" t="s">
        <v>232</v>
      </c>
      <c r="Z62" s="145">
        <v>38526</v>
      </c>
      <c r="AA62" s="146" t="s">
        <v>335</v>
      </c>
      <c r="AB62" s="117"/>
      <c r="AC62" s="147"/>
      <c r="AD62" s="140"/>
      <c r="AE62" s="148"/>
      <c r="AF62" s="141"/>
      <c r="AG62" s="117"/>
      <c r="AH62" s="139"/>
      <c r="AI62" s="140"/>
      <c r="AJ62" s="148"/>
      <c r="AK62" s="141"/>
      <c r="AL62" s="117"/>
      <c r="AM62" s="117"/>
      <c r="AN62" s="117"/>
      <c r="AO62" s="117"/>
      <c r="AP62" s="117"/>
      <c r="AQ62" s="117"/>
      <c r="AR62" s="117"/>
      <c r="AS62" s="117"/>
      <c r="AT62" s="117"/>
      <c r="AU62" s="117"/>
      <c r="AV62" s="117"/>
      <c r="AW62" s="117"/>
      <c r="AX62" s="117"/>
      <c r="AY62" s="117"/>
      <c r="AZ62" s="117"/>
      <c r="BA62" s="117"/>
      <c r="BB62" s="117"/>
      <c r="BC62" s="117"/>
      <c r="BD62" s="117"/>
      <c r="BE62" s="117"/>
    </row>
    <row r="63" spans="1:57" ht="15.75" customHeight="1">
      <c r="A63" s="139"/>
      <c r="B63" s="140"/>
      <c r="C63" s="140"/>
      <c r="D63" s="140"/>
      <c r="E63" s="140"/>
      <c r="F63" s="140"/>
      <c r="G63" s="141"/>
      <c r="H63" s="117"/>
      <c r="I63" s="139"/>
      <c r="J63" s="140"/>
      <c r="K63" s="140"/>
      <c r="L63" s="140"/>
      <c r="M63" s="140"/>
      <c r="N63" s="141"/>
      <c r="O63" s="117"/>
      <c r="P63" s="139"/>
      <c r="Q63" s="140"/>
      <c r="R63" s="140"/>
      <c r="S63" s="140"/>
      <c r="T63" s="140"/>
      <c r="U63" s="141"/>
      <c r="V63" s="117"/>
      <c r="W63" s="142" t="s">
        <v>235</v>
      </c>
      <c r="X63" s="143" t="s">
        <v>336</v>
      </c>
      <c r="Y63" s="144" t="s">
        <v>232</v>
      </c>
      <c r="Z63" s="145">
        <v>37935</v>
      </c>
      <c r="AA63" s="146" t="s">
        <v>276</v>
      </c>
      <c r="AB63" s="117"/>
      <c r="AC63" s="147"/>
      <c r="AD63" s="140"/>
      <c r="AE63" s="148"/>
      <c r="AF63" s="141"/>
      <c r="AG63" s="117"/>
      <c r="AH63" s="139"/>
      <c r="AI63" s="140"/>
      <c r="AJ63" s="148"/>
      <c r="AK63" s="141"/>
      <c r="AL63" s="117"/>
      <c r="AM63" s="117"/>
      <c r="AN63" s="117"/>
      <c r="AO63" s="117"/>
      <c r="AP63" s="117"/>
      <c r="AQ63" s="117"/>
      <c r="AR63" s="117"/>
      <c r="AS63" s="117"/>
      <c r="AT63" s="117"/>
      <c r="AU63" s="117"/>
      <c r="AV63" s="117"/>
      <c r="AW63" s="117"/>
      <c r="AX63" s="117"/>
      <c r="AY63" s="117"/>
      <c r="AZ63" s="117"/>
      <c r="BA63" s="117"/>
      <c r="BB63" s="117"/>
      <c r="BC63" s="117"/>
      <c r="BD63" s="117"/>
      <c r="BE63" s="117"/>
    </row>
    <row r="64" spans="1:57" ht="15.75" customHeight="1">
      <c r="A64" s="139"/>
      <c r="B64" s="140"/>
      <c r="C64" s="140"/>
      <c r="D64" s="140"/>
      <c r="E64" s="140"/>
      <c r="F64" s="140"/>
      <c r="G64" s="141"/>
      <c r="H64" s="117"/>
      <c r="I64" s="139"/>
      <c r="J64" s="140"/>
      <c r="K64" s="140"/>
      <c r="L64" s="140"/>
      <c r="M64" s="140"/>
      <c r="N64" s="141"/>
      <c r="O64" s="117"/>
      <c r="P64" s="139"/>
      <c r="Q64" s="140"/>
      <c r="R64" s="140"/>
      <c r="S64" s="140"/>
      <c r="T64" s="140"/>
      <c r="U64" s="141"/>
      <c r="V64" s="117"/>
      <c r="W64" s="142" t="s">
        <v>235</v>
      </c>
      <c r="X64" s="143" t="s">
        <v>337</v>
      </c>
      <c r="Y64" s="144" t="s">
        <v>232</v>
      </c>
      <c r="Z64" s="145">
        <v>39036</v>
      </c>
      <c r="AA64" s="146" t="s">
        <v>290</v>
      </c>
      <c r="AB64" s="117"/>
      <c r="AC64" s="147"/>
      <c r="AD64" s="140"/>
      <c r="AE64" s="148"/>
      <c r="AF64" s="141"/>
      <c r="AG64" s="117"/>
      <c r="AH64" s="139"/>
      <c r="AI64" s="140"/>
      <c r="AJ64" s="148"/>
      <c r="AK64" s="141"/>
      <c r="AL64" s="117"/>
      <c r="AM64" s="117"/>
      <c r="AN64" s="117"/>
      <c r="AO64" s="117"/>
      <c r="AP64" s="117"/>
      <c r="AQ64" s="117"/>
      <c r="AR64" s="117"/>
      <c r="AS64" s="117"/>
      <c r="AT64" s="117"/>
      <c r="AU64" s="117"/>
      <c r="AV64" s="117"/>
      <c r="AW64" s="117"/>
      <c r="AX64" s="117"/>
      <c r="AY64" s="117"/>
      <c r="AZ64" s="117"/>
      <c r="BA64" s="117"/>
      <c r="BB64" s="117"/>
      <c r="BC64" s="117"/>
      <c r="BD64" s="117"/>
      <c r="BE64" s="117"/>
    </row>
    <row r="65" spans="1:57" ht="15.75" customHeight="1">
      <c r="A65" s="139"/>
      <c r="B65" s="140"/>
      <c r="C65" s="140"/>
      <c r="D65" s="140"/>
      <c r="E65" s="140"/>
      <c r="F65" s="140"/>
      <c r="G65" s="141"/>
      <c r="H65" s="117"/>
      <c r="I65" s="139"/>
      <c r="J65" s="140"/>
      <c r="K65" s="140"/>
      <c r="L65" s="140"/>
      <c r="M65" s="140"/>
      <c r="N65" s="141"/>
      <c r="O65" s="117"/>
      <c r="P65" s="139"/>
      <c r="Q65" s="140"/>
      <c r="R65" s="140"/>
      <c r="S65" s="140"/>
      <c r="T65" s="140"/>
      <c r="U65" s="141"/>
      <c r="V65" s="117"/>
      <c r="W65" s="142"/>
      <c r="X65" s="143"/>
      <c r="Y65" s="144"/>
      <c r="Z65" s="145"/>
      <c r="AA65" s="146"/>
      <c r="AB65" s="117"/>
      <c r="AC65" s="147"/>
      <c r="AD65" s="140"/>
      <c r="AE65" s="148"/>
      <c r="AF65" s="141"/>
      <c r="AG65" s="117"/>
      <c r="AH65" s="139"/>
      <c r="AI65" s="140"/>
      <c r="AJ65" s="148"/>
      <c r="AK65" s="141"/>
      <c r="AL65" s="117"/>
      <c r="AM65" s="117"/>
      <c r="AN65" s="117"/>
      <c r="AO65" s="117"/>
      <c r="AP65" s="117"/>
      <c r="AQ65" s="117"/>
      <c r="AR65" s="117"/>
      <c r="AS65" s="117"/>
      <c r="AT65" s="117"/>
      <c r="AU65" s="117"/>
      <c r="AV65" s="117"/>
      <c r="AW65" s="117"/>
      <c r="AX65" s="117"/>
      <c r="AY65" s="117"/>
      <c r="AZ65" s="117"/>
      <c r="BA65" s="117"/>
      <c r="BB65" s="117"/>
      <c r="BC65" s="117"/>
      <c r="BD65" s="117"/>
      <c r="BE65" s="117"/>
    </row>
    <row r="66" spans="1:57" ht="15.75" customHeight="1">
      <c r="A66" s="139"/>
      <c r="B66" s="140"/>
      <c r="C66" s="140"/>
      <c r="D66" s="140"/>
      <c r="E66" s="140"/>
      <c r="F66" s="140"/>
      <c r="G66" s="141"/>
      <c r="H66" s="117"/>
      <c r="I66" s="139"/>
      <c r="J66" s="140"/>
      <c r="K66" s="140"/>
      <c r="L66" s="140"/>
      <c r="M66" s="140"/>
      <c r="N66" s="141"/>
      <c r="O66" s="117"/>
      <c r="P66" s="139"/>
      <c r="Q66" s="140"/>
      <c r="R66" s="140"/>
      <c r="S66" s="140"/>
      <c r="T66" s="140"/>
      <c r="U66" s="141"/>
      <c r="V66" s="117"/>
      <c r="W66" s="142"/>
      <c r="X66" s="143"/>
      <c r="Y66" s="144"/>
      <c r="Z66" s="145"/>
      <c r="AA66" s="146"/>
      <c r="AB66" s="117"/>
      <c r="AC66" s="147"/>
      <c r="AD66" s="140"/>
      <c r="AE66" s="148"/>
      <c r="AF66" s="141"/>
      <c r="AG66" s="117"/>
      <c r="AH66" s="139"/>
      <c r="AI66" s="140"/>
      <c r="AJ66" s="148"/>
      <c r="AK66" s="141"/>
      <c r="AL66" s="117"/>
      <c r="AM66" s="117"/>
      <c r="AN66" s="117"/>
      <c r="AO66" s="117"/>
      <c r="AP66" s="117"/>
      <c r="AQ66" s="117"/>
      <c r="AR66" s="117"/>
      <c r="AS66" s="117"/>
      <c r="AT66" s="117"/>
      <c r="AU66" s="117"/>
      <c r="AV66" s="117"/>
      <c r="AW66" s="117"/>
      <c r="AX66" s="117"/>
      <c r="AY66" s="117"/>
      <c r="AZ66" s="117"/>
      <c r="BA66" s="117"/>
      <c r="BB66" s="117"/>
      <c r="BC66" s="117"/>
      <c r="BD66" s="117"/>
      <c r="BE66" s="117"/>
    </row>
    <row r="67" spans="1:57" ht="15.75" customHeight="1">
      <c r="A67" s="149"/>
      <c r="B67" s="150"/>
      <c r="C67" s="150"/>
      <c r="D67" s="150"/>
      <c r="E67" s="150"/>
      <c r="F67" s="150"/>
      <c r="G67" s="151"/>
      <c r="H67" s="117"/>
      <c r="I67" s="149"/>
      <c r="J67" s="150"/>
      <c r="K67" s="150"/>
      <c r="L67" s="150"/>
      <c r="M67" s="150"/>
      <c r="N67" s="151"/>
      <c r="O67" s="117"/>
      <c r="P67" s="149"/>
      <c r="Q67" s="150"/>
      <c r="R67" s="150"/>
      <c r="S67" s="150"/>
      <c r="T67" s="150"/>
      <c r="U67" s="151"/>
      <c r="V67" s="117"/>
      <c r="W67" s="152"/>
      <c r="X67" s="153"/>
      <c r="Y67" s="154"/>
      <c r="Z67" s="155"/>
      <c r="AA67" s="156"/>
      <c r="AB67" s="117"/>
      <c r="AC67" s="157"/>
      <c r="AD67" s="150"/>
      <c r="AE67" s="158"/>
      <c r="AF67" s="151"/>
      <c r="AG67" s="117"/>
      <c r="AH67" s="149"/>
      <c r="AI67" s="150"/>
      <c r="AJ67" s="158"/>
      <c r="AK67" s="151"/>
      <c r="AL67" s="117"/>
      <c r="AM67" s="117"/>
      <c r="AN67" s="117"/>
      <c r="AO67" s="117"/>
      <c r="AP67" s="117"/>
      <c r="AQ67" s="117"/>
      <c r="AR67" s="117"/>
      <c r="AS67" s="117"/>
      <c r="AT67" s="117"/>
      <c r="AU67" s="117"/>
      <c r="AV67" s="117"/>
      <c r="AW67" s="117"/>
      <c r="AX67" s="117"/>
      <c r="AY67" s="117"/>
      <c r="AZ67" s="117"/>
      <c r="BA67" s="117"/>
      <c r="BB67" s="117"/>
      <c r="BC67" s="117"/>
      <c r="BD67" s="117"/>
      <c r="BE67" s="117"/>
    </row>
    <row r="68" spans="1:57" ht="15.75" customHeight="1">
      <c r="A68" s="37"/>
      <c r="B68" s="37"/>
      <c r="C68" s="37"/>
      <c r="D68" s="37"/>
      <c r="E68" s="37"/>
      <c r="F68" s="37"/>
      <c r="G68" s="37"/>
      <c r="H68" s="37"/>
      <c r="I68" s="37"/>
      <c r="J68" s="37"/>
      <c r="K68" s="37"/>
      <c r="L68" s="37"/>
      <c r="M68" s="37"/>
      <c r="N68" s="37"/>
      <c r="O68" s="37"/>
      <c r="P68" s="37"/>
      <c r="Q68" s="37"/>
      <c r="R68" s="37"/>
      <c r="S68" s="37"/>
      <c r="T68" s="37"/>
      <c r="U68" s="37"/>
      <c r="V68" s="37"/>
      <c r="W68" s="37"/>
      <c r="X68" s="38"/>
      <c r="Y68" s="37"/>
      <c r="Z68" s="37"/>
      <c r="AA68" s="37"/>
      <c r="AB68" s="37"/>
      <c r="AC68" s="38"/>
      <c r="AD68" s="37"/>
      <c r="AE68" s="38"/>
      <c r="AF68" s="37"/>
      <c r="AG68" s="37"/>
      <c r="AH68" s="37"/>
      <c r="AI68" s="37"/>
      <c r="AJ68" s="38"/>
      <c r="AK68" s="37"/>
      <c r="AL68" s="37"/>
      <c r="AM68" s="37"/>
      <c r="AN68" s="37"/>
      <c r="AO68" s="37"/>
      <c r="AP68" s="37"/>
      <c r="AQ68" s="37"/>
      <c r="AR68" s="37"/>
      <c r="AS68" s="37"/>
      <c r="AT68" s="37"/>
      <c r="AU68" s="37"/>
      <c r="AV68" s="37"/>
      <c r="AW68" s="37"/>
      <c r="AX68" s="37"/>
      <c r="AY68" s="37"/>
      <c r="AZ68" s="37"/>
      <c r="BA68" s="37"/>
      <c r="BB68" s="37"/>
      <c r="BC68" s="37"/>
      <c r="BD68" s="37"/>
      <c r="BE68" s="37"/>
    </row>
    <row r="69" spans="1:57" ht="15.75" customHeight="1">
      <c r="A69" s="114">
        <v>4</v>
      </c>
      <c r="B69" s="115" t="s">
        <v>338</v>
      </c>
      <c r="C69" s="115" t="s">
        <v>339</v>
      </c>
      <c r="D69" s="115" t="s">
        <v>263</v>
      </c>
      <c r="E69" s="115">
        <v>3052964935</v>
      </c>
      <c r="F69" s="115" t="s">
        <v>340</v>
      </c>
      <c r="G69" s="116" t="s">
        <v>341</v>
      </c>
      <c r="H69" s="117"/>
      <c r="I69" s="114" t="s">
        <v>224</v>
      </c>
      <c r="J69" s="115" t="s">
        <v>342</v>
      </c>
      <c r="K69" s="115" t="s">
        <v>343</v>
      </c>
      <c r="L69" s="159">
        <v>44085</v>
      </c>
      <c r="M69" s="115" t="s">
        <v>233</v>
      </c>
      <c r="N69" s="116" t="s">
        <v>283</v>
      </c>
      <c r="O69" s="117"/>
      <c r="P69" s="114" t="s">
        <v>270</v>
      </c>
      <c r="Q69" s="115" t="s">
        <v>344</v>
      </c>
      <c r="R69" s="115" t="s">
        <v>345</v>
      </c>
      <c r="S69" s="118">
        <v>42626</v>
      </c>
      <c r="T69" s="115" t="s">
        <v>233</v>
      </c>
      <c r="U69" s="116" t="s">
        <v>234</v>
      </c>
      <c r="V69" s="117"/>
      <c r="W69" s="119" t="s">
        <v>235</v>
      </c>
      <c r="X69" s="120" t="s">
        <v>346</v>
      </c>
      <c r="Y69" s="121" t="s">
        <v>232</v>
      </c>
      <c r="Z69" s="122">
        <v>44372</v>
      </c>
      <c r="AA69" s="123" t="s">
        <v>251</v>
      </c>
      <c r="AB69" s="117"/>
      <c r="AC69" s="124" t="s">
        <v>13</v>
      </c>
      <c r="AD69" s="115" t="s">
        <v>347</v>
      </c>
      <c r="AE69" s="125" t="s">
        <v>348</v>
      </c>
      <c r="AF69" s="116" t="s">
        <v>249</v>
      </c>
      <c r="AG69" s="117"/>
      <c r="AH69" s="114" t="s">
        <v>13</v>
      </c>
      <c r="AI69" s="115" t="s">
        <v>349</v>
      </c>
      <c r="AJ69" s="125"/>
      <c r="AK69" s="116" t="s">
        <v>249</v>
      </c>
      <c r="AL69" s="117"/>
      <c r="AM69" s="117"/>
      <c r="AN69" s="117"/>
      <c r="AO69" s="117"/>
      <c r="AP69" s="117"/>
      <c r="AQ69" s="117"/>
      <c r="AR69" s="117"/>
      <c r="AS69" s="117"/>
      <c r="AT69" s="117"/>
      <c r="AU69" s="117"/>
      <c r="AV69" s="117"/>
      <c r="AW69" s="117"/>
      <c r="AX69" s="117"/>
      <c r="AY69" s="117"/>
      <c r="AZ69" s="117"/>
      <c r="BA69" s="117"/>
      <c r="BB69" s="117"/>
      <c r="BC69" s="117"/>
      <c r="BD69" s="117"/>
      <c r="BE69" s="117"/>
    </row>
    <row r="70" spans="1:57" ht="15.75" customHeight="1">
      <c r="A70" s="126"/>
      <c r="B70" s="127"/>
      <c r="C70" s="127"/>
      <c r="D70" s="127"/>
      <c r="E70" s="127"/>
      <c r="F70" s="127"/>
      <c r="G70" s="128"/>
      <c r="H70" s="117"/>
      <c r="I70" s="126" t="s">
        <v>224</v>
      </c>
      <c r="J70" s="127" t="s">
        <v>350</v>
      </c>
      <c r="K70" s="127" t="s">
        <v>345</v>
      </c>
      <c r="L70" s="129">
        <v>41530</v>
      </c>
      <c r="M70" s="115" t="s">
        <v>233</v>
      </c>
      <c r="N70" s="116" t="s">
        <v>283</v>
      </c>
      <c r="O70" s="117"/>
      <c r="P70" s="126"/>
      <c r="Q70" s="127"/>
      <c r="R70" s="127"/>
      <c r="S70" s="127"/>
      <c r="T70" s="127"/>
      <c r="U70" s="128"/>
      <c r="V70" s="117"/>
      <c r="W70" s="130" t="s">
        <v>351</v>
      </c>
      <c r="X70" s="131" t="s">
        <v>352</v>
      </c>
      <c r="Y70" s="132" t="s">
        <v>232</v>
      </c>
      <c r="Z70" s="133">
        <v>44532</v>
      </c>
      <c r="AA70" s="134" t="s">
        <v>353</v>
      </c>
      <c r="AB70" s="117"/>
      <c r="AC70" s="135" t="s">
        <v>13</v>
      </c>
      <c r="AD70" s="127" t="s">
        <v>354</v>
      </c>
      <c r="AE70" s="136" t="s">
        <v>355</v>
      </c>
      <c r="AF70" s="128" t="s">
        <v>240</v>
      </c>
      <c r="AG70" s="117"/>
      <c r="AH70" s="126" t="s">
        <v>13</v>
      </c>
      <c r="AI70" s="127" t="s">
        <v>356</v>
      </c>
      <c r="AJ70" s="136"/>
      <c r="AK70" s="128" t="s">
        <v>240</v>
      </c>
      <c r="AL70" s="117"/>
      <c r="AM70" s="117"/>
      <c r="AN70" s="117"/>
      <c r="AO70" s="117"/>
      <c r="AP70" s="117"/>
      <c r="AQ70" s="117"/>
      <c r="AR70" s="117"/>
      <c r="AS70" s="117"/>
      <c r="AT70" s="117"/>
      <c r="AU70" s="117"/>
      <c r="AV70" s="117"/>
      <c r="AW70" s="117"/>
      <c r="AX70" s="117"/>
      <c r="AY70" s="117"/>
      <c r="AZ70" s="117"/>
      <c r="BA70" s="117"/>
      <c r="BB70" s="117"/>
      <c r="BC70" s="117"/>
      <c r="BD70" s="117"/>
      <c r="BE70" s="117"/>
    </row>
    <row r="71" spans="1:57" ht="15.75" customHeight="1">
      <c r="A71" s="126"/>
      <c r="B71" s="127"/>
      <c r="C71" s="127"/>
      <c r="D71" s="127"/>
      <c r="E71" s="127"/>
      <c r="F71" s="127"/>
      <c r="G71" s="128"/>
      <c r="H71" s="117"/>
      <c r="I71" s="126"/>
      <c r="J71" s="127"/>
      <c r="K71" s="127"/>
      <c r="L71" s="127"/>
      <c r="M71" s="127"/>
      <c r="N71" s="128"/>
      <c r="O71" s="117"/>
      <c r="P71" s="126"/>
      <c r="Q71" s="127"/>
      <c r="R71" s="127"/>
      <c r="S71" s="127"/>
      <c r="T71" s="127"/>
      <c r="U71" s="128"/>
      <c r="V71" s="117"/>
      <c r="W71" s="130" t="s">
        <v>235</v>
      </c>
      <c r="X71" s="131" t="s">
        <v>357</v>
      </c>
      <c r="Y71" s="132" t="s">
        <v>232</v>
      </c>
      <c r="Z71" s="133">
        <v>44546</v>
      </c>
      <c r="AA71" s="134" t="s">
        <v>285</v>
      </c>
      <c r="AB71" s="117"/>
      <c r="AC71" s="135" t="s">
        <v>13</v>
      </c>
      <c r="AD71" s="127" t="s">
        <v>245</v>
      </c>
      <c r="AE71" s="136" t="s">
        <v>246</v>
      </c>
      <c r="AF71" s="128" t="s">
        <v>249</v>
      </c>
      <c r="AG71" s="117"/>
      <c r="AH71" s="126" t="s">
        <v>13</v>
      </c>
      <c r="AI71" s="127" t="s">
        <v>114</v>
      </c>
      <c r="AJ71" s="136"/>
      <c r="AK71" s="128" t="s">
        <v>240</v>
      </c>
      <c r="AL71" s="117"/>
      <c r="AM71" s="117"/>
      <c r="AN71" s="117"/>
      <c r="AO71" s="117"/>
      <c r="AP71" s="117"/>
      <c r="AQ71" s="117"/>
      <c r="AR71" s="117"/>
      <c r="AS71" s="117"/>
      <c r="AT71" s="117"/>
      <c r="AU71" s="117"/>
      <c r="AV71" s="117"/>
      <c r="AW71" s="117"/>
      <c r="AX71" s="117"/>
      <c r="AY71" s="117"/>
      <c r="AZ71" s="117"/>
      <c r="BA71" s="117"/>
      <c r="BB71" s="117"/>
      <c r="BC71" s="117"/>
      <c r="BD71" s="117"/>
      <c r="BE71" s="117"/>
    </row>
    <row r="72" spans="1:57" ht="15.75" customHeight="1">
      <c r="A72" s="126"/>
      <c r="B72" s="127"/>
      <c r="C72" s="127"/>
      <c r="D72" s="127"/>
      <c r="E72" s="127"/>
      <c r="F72" s="127"/>
      <c r="G72" s="128"/>
      <c r="H72" s="117"/>
      <c r="I72" s="126"/>
      <c r="J72" s="127"/>
      <c r="K72" s="127"/>
      <c r="L72" s="127"/>
      <c r="M72" s="127"/>
      <c r="N72" s="128"/>
      <c r="O72" s="117"/>
      <c r="P72" s="126"/>
      <c r="Q72" s="127"/>
      <c r="R72" s="127"/>
      <c r="S72" s="127"/>
      <c r="T72" s="127"/>
      <c r="U72" s="128"/>
      <c r="V72" s="117"/>
      <c r="W72" s="130" t="s">
        <v>235</v>
      </c>
      <c r="X72" s="131" t="s">
        <v>358</v>
      </c>
      <c r="Y72" s="132"/>
      <c r="Z72" s="137">
        <v>44550</v>
      </c>
      <c r="AA72" s="134" t="s">
        <v>285</v>
      </c>
      <c r="AB72" s="117"/>
      <c r="AC72" s="135" t="s">
        <v>13</v>
      </c>
      <c r="AD72" s="127" t="s">
        <v>359</v>
      </c>
      <c r="AE72" s="136" t="s">
        <v>360</v>
      </c>
      <c r="AF72" s="128" t="s">
        <v>249</v>
      </c>
      <c r="AG72" s="117"/>
      <c r="AH72" s="126" t="s">
        <v>13</v>
      </c>
      <c r="AI72" s="127" t="s">
        <v>361</v>
      </c>
      <c r="AJ72" s="136"/>
      <c r="AK72" s="128" t="s">
        <v>240</v>
      </c>
      <c r="AL72" s="117"/>
      <c r="AM72" s="117"/>
      <c r="AN72" s="117"/>
      <c r="AO72" s="117"/>
      <c r="AP72" s="117"/>
      <c r="AQ72" s="117"/>
      <c r="AR72" s="117"/>
      <c r="AS72" s="117"/>
      <c r="AT72" s="117"/>
      <c r="AU72" s="117"/>
      <c r="AV72" s="117"/>
      <c r="AW72" s="117"/>
      <c r="AX72" s="117"/>
      <c r="AY72" s="117"/>
      <c r="AZ72" s="117"/>
      <c r="BA72" s="117"/>
      <c r="BB72" s="117"/>
      <c r="BC72" s="117"/>
      <c r="BD72" s="117"/>
      <c r="BE72" s="117"/>
    </row>
    <row r="73" spans="1:57" ht="15.75" customHeight="1">
      <c r="A73" s="126"/>
      <c r="B73" s="127"/>
      <c r="C73" s="127"/>
      <c r="D73" s="127"/>
      <c r="E73" s="127"/>
      <c r="F73" s="127"/>
      <c r="G73" s="128"/>
      <c r="H73" s="117"/>
      <c r="I73" s="126"/>
      <c r="J73" s="127"/>
      <c r="K73" s="127"/>
      <c r="L73" s="127"/>
      <c r="M73" s="127"/>
      <c r="N73" s="128"/>
      <c r="O73" s="117"/>
      <c r="P73" s="126"/>
      <c r="Q73" s="127"/>
      <c r="R73" s="127"/>
      <c r="S73" s="127"/>
      <c r="T73" s="127"/>
      <c r="U73" s="128"/>
      <c r="V73" s="117"/>
      <c r="W73" s="130" t="s">
        <v>235</v>
      </c>
      <c r="X73" s="131" t="s">
        <v>362</v>
      </c>
      <c r="Y73" s="132" t="s">
        <v>232</v>
      </c>
      <c r="Z73" s="133">
        <v>44169</v>
      </c>
      <c r="AA73" s="134" t="s">
        <v>285</v>
      </c>
      <c r="AB73" s="117"/>
      <c r="AC73" s="135" t="s">
        <v>13</v>
      </c>
      <c r="AD73" s="127" t="s">
        <v>363</v>
      </c>
      <c r="AE73" s="136" t="s">
        <v>364</v>
      </c>
      <c r="AF73" s="128" t="s">
        <v>240</v>
      </c>
      <c r="AG73" s="117"/>
      <c r="AH73" s="126" t="s">
        <v>13</v>
      </c>
      <c r="AI73" s="127" t="s">
        <v>365</v>
      </c>
      <c r="AJ73" s="136"/>
      <c r="AK73" s="128" t="s">
        <v>240</v>
      </c>
      <c r="AL73" s="117"/>
      <c r="AM73" s="117"/>
      <c r="AN73" s="117"/>
      <c r="AO73" s="117"/>
      <c r="AP73" s="117"/>
      <c r="AQ73" s="117"/>
      <c r="AR73" s="117"/>
      <c r="AS73" s="117"/>
      <c r="AT73" s="117"/>
      <c r="AU73" s="117"/>
      <c r="AV73" s="117"/>
      <c r="AW73" s="117"/>
      <c r="AX73" s="117"/>
      <c r="AY73" s="117"/>
      <c r="AZ73" s="117"/>
      <c r="BA73" s="117"/>
      <c r="BB73" s="117"/>
      <c r="BC73" s="117"/>
      <c r="BD73" s="117"/>
      <c r="BE73" s="117"/>
    </row>
    <row r="74" spans="1:57" ht="15.75" customHeight="1">
      <c r="A74" s="126"/>
      <c r="B74" s="127"/>
      <c r="C74" s="127"/>
      <c r="D74" s="127"/>
      <c r="E74" s="127"/>
      <c r="F74" s="127"/>
      <c r="G74" s="128"/>
      <c r="H74" s="117"/>
      <c r="I74" s="126"/>
      <c r="J74" s="127"/>
      <c r="K74" s="127"/>
      <c r="L74" s="127"/>
      <c r="M74" s="127"/>
      <c r="N74" s="128"/>
      <c r="O74" s="117"/>
      <c r="P74" s="126"/>
      <c r="Q74" s="127"/>
      <c r="R74" s="127"/>
      <c r="S74" s="127"/>
      <c r="T74" s="127"/>
      <c r="U74" s="128"/>
      <c r="V74" s="117"/>
      <c r="W74" s="130" t="s">
        <v>235</v>
      </c>
      <c r="X74" s="131" t="s">
        <v>322</v>
      </c>
      <c r="Y74" s="132" t="s">
        <v>232</v>
      </c>
      <c r="Z74" s="133">
        <v>39888</v>
      </c>
      <c r="AA74" s="134" t="s">
        <v>323</v>
      </c>
      <c r="AB74" s="117"/>
      <c r="AC74" s="135" t="s">
        <v>13</v>
      </c>
      <c r="AD74" s="127" t="s">
        <v>366</v>
      </c>
      <c r="AE74" s="136" t="s">
        <v>367</v>
      </c>
      <c r="AF74" s="128" t="s">
        <v>249</v>
      </c>
      <c r="AG74" s="117"/>
      <c r="AH74" s="126"/>
      <c r="AI74" s="127"/>
      <c r="AJ74" s="136"/>
      <c r="AK74" s="128"/>
      <c r="AL74" s="117"/>
      <c r="AM74" s="117"/>
      <c r="AN74" s="117"/>
      <c r="AO74" s="117"/>
      <c r="AP74" s="117"/>
      <c r="AQ74" s="117"/>
      <c r="AR74" s="117"/>
      <c r="AS74" s="117"/>
      <c r="AT74" s="117"/>
      <c r="AU74" s="117"/>
      <c r="AV74" s="117"/>
      <c r="AW74" s="117"/>
      <c r="AX74" s="117"/>
      <c r="AY74" s="117"/>
      <c r="AZ74" s="117"/>
      <c r="BA74" s="117"/>
      <c r="BB74" s="117"/>
      <c r="BC74" s="117"/>
      <c r="BD74" s="117"/>
      <c r="BE74" s="117"/>
    </row>
    <row r="75" spans="1:57" ht="15.75" customHeight="1">
      <c r="A75" s="126"/>
      <c r="B75" s="127"/>
      <c r="C75" s="127"/>
      <c r="D75" s="127"/>
      <c r="E75" s="127"/>
      <c r="F75" s="127"/>
      <c r="G75" s="128"/>
      <c r="H75" s="117"/>
      <c r="I75" s="126"/>
      <c r="J75" s="127"/>
      <c r="K75" s="127"/>
      <c r="L75" s="127"/>
      <c r="M75" s="127"/>
      <c r="N75" s="128"/>
      <c r="O75" s="117"/>
      <c r="P75" s="126"/>
      <c r="Q75" s="127"/>
      <c r="R75" s="127"/>
      <c r="S75" s="127"/>
      <c r="T75" s="127"/>
      <c r="U75" s="128"/>
      <c r="V75" s="117"/>
      <c r="W75" s="130" t="s">
        <v>235</v>
      </c>
      <c r="X75" s="131" t="s">
        <v>324</v>
      </c>
      <c r="Y75" s="132" t="s">
        <v>232</v>
      </c>
      <c r="Z75" s="138">
        <v>39282</v>
      </c>
      <c r="AA75" s="134" t="s">
        <v>325</v>
      </c>
      <c r="AB75" s="117"/>
      <c r="AC75" s="135" t="s">
        <v>13</v>
      </c>
      <c r="AD75" s="127" t="s">
        <v>286</v>
      </c>
      <c r="AE75" s="136" t="s">
        <v>368</v>
      </c>
      <c r="AF75" s="128" t="s">
        <v>249</v>
      </c>
      <c r="AG75" s="117"/>
      <c r="AH75" s="126"/>
      <c r="AI75" s="127"/>
      <c r="AJ75" s="136"/>
      <c r="AK75" s="128"/>
      <c r="AL75" s="117"/>
      <c r="AM75" s="117"/>
      <c r="AN75" s="117"/>
      <c r="AO75" s="117"/>
      <c r="AP75" s="117"/>
      <c r="AQ75" s="117"/>
      <c r="AR75" s="117"/>
      <c r="AS75" s="117"/>
      <c r="AT75" s="117"/>
      <c r="AU75" s="117"/>
      <c r="AV75" s="117"/>
      <c r="AW75" s="117"/>
      <c r="AX75" s="117"/>
      <c r="AY75" s="117"/>
      <c r="AZ75" s="117"/>
      <c r="BA75" s="117"/>
      <c r="BB75" s="117"/>
      <c r="BC75" s="117"/>
      <c r="BD75" s="117"/>
      <c r="BE75" s="117"/>
    </row>
    <row r="76" spans="1:57" ht="15.75" customHeight="1">
      <c r="A76" s="126"/>
      <c r="B76" s="127"/>
      <c r="C76" s="127"/>
      <c r="D76" s="127"/>
      <c r="E76" s="127"/>
      <c r="F76" s="127"/>
      <c r="G76" s="128"/>
      <c r="H76" s="117"/>
      <c r="I76" s="126"/>
      <c r="J76" s="127"/>
      <c r="K76" s="127"/>
      <c r="L76" s="127"/>
      <c r="M76" s="127"/>
      <c r="N76" s="128"/>
      <c r="O76" s="117"/>
      <c r="P76" s="126"/>
      <c r="Q76" s="127"/>
      <c r="R76" s="127"/>
      <c r="S76" s="127"/>
      <c r="T76" s="127"/>
      <c r="U76" s="128"/>
      <c r="V76" s="117"/>
      <c r="W76" s="130" t="s">
        <v>235</v>
      </c>
      <c r="X76" s="131" t="s">
        <v>326</v>
      </c>
      <c r="Y76" s="132" t="s">
        <v>232</v>
      </c>
      <c r="Z76" s="137">
        <v>40602</v>
      </c>
      <c r="AA76" s="134" t="s">
        <v>285</v>
      </c>
      <c r="AB76" s="117"/>
      <c r="AC76" s="135" t="s">
        <v>13</v>
      </c>
      <c r="AD76" s="127" t="s">
        <v>314</v>
      </c>
      <c r="AE76" s="136" t="s">
        <v>315</v>
      </c>
      <c r="AF76" s="128" t="s">
        <v>249</v>
      </c>
      <c r="AG76" s="117"/>
      <c r="AH76" s="126"/>
      <c r="AI76" s="127"/>
      <c r="AJ76" s="136"/>
      <c r="AK76" s="128"/>
      <c r="AL76" s="117"/>
      <c r="AM76" s="117"/>
      <c r="AN76" s="117"/>
      <c r="AO76" s="117"/>
      <c r="AP76" s="117"/>
      <c r="AQ76" s="117"/>
      <c r="AR76" s="117"/>
      <c r="AS76" s="117"/>
      <c r="AT76" s="117"/>
      <c r="AU76" s="117"/>
      <c r="AV76" s="117"/>
      <c r="AW76" s="117"/>
      <c r="AX76" s="117"/>
      <c r="AY76" s="117"/>
      <c r="AZ76" s="117"/>
      <c r="BA76" s="117"/>
      <c r="BB76" s="117"/>
      <c r="BC76" s="117"/>
      <c r="BD76" s="117"/>
      <c r="BE76" s="117"/>
    </row>
    <row r="77" spans="1:57" ht="15.75" customHeight="1">
      <c r="A77" s="126"/>
      <c r="B77" s="127"/>
      <c r="C77" s="127"/>
      <c r="D77" s="127"/>
      <c r="E77" s="127"/>
      <c r="F77" s="127"/>
      <c r="G77" s="128"/>
      <c r="H77" s="117"/>
      <c r="I77" s="126"/>
      <c r="J77" s="127"/>
      <c r="K77" s="127"/>
      <c r="L77" s="127"/>
      <c r="M77" s="127"/>
      <c r="N77" s="128"/>
      <c r="O77" s="117"/>
      <c r="P77" s="126"/>
      <c r="Q77" s="127"/>
      <c r="R77" s="127"/>
      <c r="S77" s="127"/>
      <c r="T77" s="127"/>
      <c r="U77" s="128"/>
      <c r="V77" s="117"/>
      <c r="W77" s="130" t="s">
        <v>235</v>
      </c>
      <c r="X77" s="131" t="s">
        <v>327</v>
      </c>
      <c r="Y77" s="132" t="s">
        <v>232</v>
      </c>
      <c r="Z77" s="138">
        <v>39063</v>
      </c>
      <c r="AA77" s="134" t="s">
        <v>328</v>
      </c>
      <c r="AB77" s="117"/>
      <c r="AC77" s="135" t="s">
        <v>13</v>
      </c>
      <c r="AD77" s="127" t="s">
        <v>369</v>
      </c>
      <c r="AE77" s="136" t="s">
        <v>370</v>
      </c>
      <c r="AF77" s="128" t="s">
        <v>249</v>
      </c>
      <c r="AG77" s="117"/>
      <c r="AH77" s="126"/>
      <c r="AI77" s="127"/>
      <c r="AJ77" s="136"/>
      <c r="AK77" s="128"/>
      <c r="AL77" s="117"/>
      <c r="AM77" s="117"/>
      <c r="AN77" s="117"/>
      <c r="AO77" s="117"/>
      <c r="AP77" s="117"/>
      <c r="AQ77" s="117"/>
      <c r="AR77" s="117"/>
      <c r="AS77" s="117"/>
      <c r="AT77" s="117"/>
      <c r="AU77" s="117"/>
      <c r="AV77" s="117"/>
      <c r="AW77" s="117"/>
      <c r="AX77" s="117"/>
      <c r="AY77" s="117"/>
      <c r="AZ77" s="117"/>
      <c r="BA77" s="117"/>
      <c r="BB77" s="117"/>
      <c r="BC77" s="117"/>
      <c r="BD77" s="117"/>
      <c r="BE77" s="117"/>
    </row>
    <row r="78" spans="1:57" ht="15.75" customHeight="1">
      <c r="A78" s="139"/>
      <c r="B78" s="140"/>
      <c r="C78" s="140"/>
      <c r="D78" s="140"/>
      <c r="E78" s="140"/>
      <c r="F78" s="140"/>
      <c r="G78" s="141"/>
      <c r="H78" s="117"/>
      <c r="I78" s="139"/>
      <c r="J78" s="140"/>
      <c r="K78" s="140"/>
      <c r="L78" s="140"/>
      <c r="M78" s="140"/>
      <c r="N78" s="141"/>
      <c r="O78" s="117"/>
      <c r="P78" s="139"/>
      <c r="Q78" s="140"/>
      <c r="R78" s="140"/>
      <c r="S78" s="140"/>
      <c r="T78" s="140"/>
      <c r="U78" s="141"/>
      <c r="V78" s="117"/>
      <c r="W78" s="142" t="s">
        <v>235</v>
      </c>
      <c r="X78" s="143" t="s">
        <v>329</v>
      </c>
      <c r="Y78" s="144" t="s">
        <v>232</v>
      </c>
      <c r="Z78" s="145">
        <v>39267</v>
      </c>
      <c r="AA78" s="146" t="s">
        <v>276</v>
      </c>
      <c r="AB78" s="117"/>
      <c r="AC78" s="147"/>
      <c r="AD78" s="140"/>
      <c r="AE78" s="148"/>
      <c r="AF78" s="141"/>
      <c r="AG78" s="117"/>
      <c r="AH78" s="139"/>
      <c r="AI78" s="140"/>
      <c r="AJ78" s="148"/>
      <c r="AK78" s="141"/>
      <c r="AL78" s="117"/>
      <c r="AM78" s="117"/>
      <c r="AN78" s="117"/>
      <c r="AO78" s="117"/>
      <c r="AP78" s="117"/>
      <c r="AQ78" s="117"/>
      <c r="AR78" s="117"/>
      <c r="AS78" s="117"/>
      <c r="AT78" s="117"/>
      <c r="AU78" s="117"/>
      <c r="AV78" s="117"/>
      <c r="AW78" s="117"/>
      <c r="AX78" s="117"/>
      <c r="AY78" s="117"/>
      <c r="AZ78" s="117"/>
      <c r="BA78" s="117"/>
      <c r="BB78" s="117"/>
      <c r="BC78" s="117"/>
      <c r="BD78" s="117"/>
      <c r="BE78" s="117"/>
    </row>
    <row r="79" spans="1:57" ht="15.75" customHeight="1">
      <c r="A79" s="139"/>
      <c r="B79" s="140"/>
      <c r="C79" s="140"/>
      <c r="D79" s="140"/>
      <c r="E79" s="140"/>
      <c r="F79" s="140"/>
      <c r="G79" s="141"/>
      <c r="H79" s="117"/>
      <c r="I79" s="139"/>
      <c r="J79" s="140"/>
      <c r="K79" s="140"/>
      <c r="L79" s="140"/>
      <c r="M79" s="140"/>
      <c r="N79" s="141"/>
      <c r="O79" s="117"/>
      <c r="P79" s="139"/>
      <c r="Q79" s="140"/>
      <c r="R79" s="140"/>
      <c r="S79" s="140"/>
      <c r="T79" s="140"/>
      <c r="U79" s="141"/>
      <c r="V79" s="117"/>
      <c r="W79" s="142" t="s">
        <v>235</v>
      </c>
      <c r="X79" s="143" t="s">
        <v>330</v>
      </c>
      <c r="Y79" s="144" t="s">
        <v>232</v>
      </c>
      <c r="Z79" s="145">
        <v>40828</v>
      </c>
      <c r="AA79" s="146" t="s">
        <v>285</v>
      </c>
      <c r="AB79" s="117"/>
      <c r="AC79" s="147"/>
      <c r="AD79" s="140"/>
      <c r="AE79" s="148"/>
      <c r="AF79" s="141"/>
      <c r="AG79" s="117"/>
      <c r="AH79" s="139"/>
      <c r="AI79" s="140"/>
      <c r="AJ79" s="148"/>
      <c r="AK79" s="141"/>
      <c r="AL79" s="117"/>
      <c r="AM79" s="117"/>
      <c r="AN79" s="117"/>
      <c r="AO79" s="117"/>
      <c r="AP79" s="117"/>
      <c r="AQ79" s="117"/>
      <c r="AR79" s="117"/>
      <c r="AS79" s="117"/>
      <c r="AT79" s="117"/>
      <c r="AU79" s="117"/>
      <c r="AV79" s="117"/>
      <c r="AW79" s="117"/>
      <c r="AX79" s="117"/>
      <c r="AY79" s="117"/>
      <c r="AZ79" s="117"/>
      <c r="BA79" s="117"/>
      <c r="BB79" s="117"/>
      <c r="BC79" s="117"/>
      <c r="BD79" s="117"/>
      <c r="BE79" s="117"/>
    </row>
    <row r="80" spans="1:57" ht="15.75" customHeight="1">
      <c r="A80" s="139"/>
      <c r="B80" s="140"/>
      <c r="C80" s="140"/>
      <c r="D80" s="140"/>
      <c r="E80" s="140"/>
      <c r="F80" s="140"/>
      <c r="G80" s="141"/>
      <c r="H80" s="117"/>
      <c r="I80" s="139"/>
      <c r="J80" s="140"/>
      <c r="K80" s="140"/>
      <c r="L80" s="140"/>
      <c r="M80" s="140"/>
      <c r="N80" s="141"/>
      <c r="O80" s="117"/>
      <c r="P80" s="139"/>
      <c r="Q80" s="140"/>
      <c r="R80" s="140"/>
      <c r="S80" s="140"/>
      <c r="T80" s="140"/>
      <c r="U80" s="141"/>
      <c r="V80" s="117"/>
      <c r="W80" s="142" t="s">
        <v>235</v>
      </c>
      <c r="X80" s="143" t="s">
        <v>331</v>
      </c>
      <c r="Y80" s="144" t="s">
        <v>232</v>
      </c>
      <c r="Z80" s="145">
        <v>39489</v>
      </c>
      <c r="AA80" s="146" t="s">
        <v>325</v>
      </c>
      <c r="AB80" s="117"/>
      <c r="AC80" s="147"/>
      <c r="AD80" s="140"/>
      <c r="AE80" s="148"/>
      <c r="AF80" s="141"/>
      <c r="AG80" s="117"/>
      <c r="AH80" s="139"/>
      <c r="AI80" s="140"/>
      <c r="AJ80" s="148"/>
      <c r="AK80" s="141"/>
      <c r="AL80" s="117"/>
      <c r="AM80" s="117"/>
      <c r="AN80" s="117"/>
      <c r="AO80" s="117"/>
      <c r="AP80" s="117"/>
      <c r="AQ80" s="117"/>
      <c r="AR80" s="117"/>
      <c r="AS80" s="117"/>
      <c r="AT80" s="117"/>
      <c r="AU80" s="117"/>
      <c r="AV80" s="117"/>
      <c r="AW80" s="117"/>
      <c r="AX80" s="117"/>
      <c r="AY80" s="117"/>
      <c r="AZ80" s="117"/>
      <c r="BA80" s="117"/>
      <c r="BB80" s="117"/>
      <c r="BC80" s="117"/>
      <c r="BD80" s="117"/>
      <c r="BE80" s="117"/>
    </row>
    <row r="81" spans="1:57" ht="15.75" customHeight="1">
      <c r="A81" s="139"/>
      <c r="B81" s="140"/>
      <c r="C81" s="140"/>
      <c r="D81" s="140"/>
      <c r="E81" s="140"/>
      <c r="F81" s="140"/>
      <c r="G81" s="141"/>
      <c r="H81" s="117"/>
      <c r="I81" s="139"/>
      <c r="J81" s="140"/>
      <c r="K81" s="140"/>
      <c r="L81" s="140"/>
      <c r="M81" s="140"/>
      <c r="N81" s="141"/>
      <c r="O81" s="117"/>
      <c r="P81" s="139"/>
      <c r="Q81" s="140"/>
      <c r="R81" s="140"/>
      <c r="S81" s="140"/>
      <c r="T81" s="140"/>
      <c r="U81" s="141"/>
      <c r="V81" s="117"/>
      <c r="W81" s="142" t="s">
        <v>235</v>
      </c>
      <c r="X81" s="143" t="s">
        <v>332</v>
      </c>
      <c r="Y81" s="144" t="s">
        <v>232</v>
      </c>
      <c r="Z81" s="145">
        <v>38167</v>
      </c>
      <c r="AA81" s="146" t="s">
        <v>325</v>
      </c>
      <c r="AB81" s="117"/>
      <c r="AC81" s="147"/>
      <c r="AD81" s="140"/>
      <c r="AE81" s="148"/>
      <c r="AF81" s="141"/>
      <c r="AG81" s="117"/>
      <c r="AH81" s="139"/>
      <c r="AI81" s="140"/>
      <c r="AJ81" s="148"/>
      <c r="AK81" s="141"/>
      <c r="AL81" s="117"/>
      <c r="AM81" s="117"/>
      <c r="AN81" s="117"/>
      <c r="AO81" s="117"/>
      <c r="AP81" s="117"/>
      <c r="AQ81" s="117"/>
      <c r="AR81" s="117"/>
      <c r="AS81" s="117"/>
      <c r="AT81" s="117"/>
      <c r="AU81" s="117"/>
      <c r="AV81" s="117"/>
      <c r="AW81" s="117"/>
      <c r="AX81" s="117"/>
      <c r="AY81" s="117"/>
      <c r="AZ81" s="117"/>
      <c r="BA81" s="117"/>
      <c r="BB81" s="117"/>
      <c r="BC81" s="117"/>
      <c r="BD81" s="117"/>
      <c r="BE81" s="117"/>
    </row>
    <row r="82" spans="1:57" ht="15.75" customHeight="1">
      <c r="A82" s="139"/>
      <c r="B82" s="140"/>
      <c r="C82" s="140"/>
      <c r="D82" s="140"/>
      <c r="E82" s="140"/>
      <c r="F82" s="140"/>
      <c r="G82" s="141"/>
      <c r="H82" s="117"/>
      <c r="I82" s="139"/>
      <c r="J82" s="140"/>
      <c r="K82" s="140"/>
      <c r="L82" s="140"/>
      <c r="M82" s="140"/>
      <c r="N82" s="141"/>
      <c r="O82" s="117"/>
      <c r="P82" s="139"/>
      <c r="Q82" s="140"/>
      <c r="R82" s="140"/>
      <c r="S82" s="140"/>
      <c r="T82" s="140"/>
      <c r="U82" s="141"/>
      <c r="V82" s="117"/>
      <c r="W82" s="142" t="s">
        <v>235</v>
      </c>
      <c r="X82" s="143" t="s">
        <v>333</v>
      </c>
      <c r="Y82" s="144" t="s">
        <v>232</v>
      </c>
      <c r="Z82" s="145">
        <v>39631</v>
      </c>
      <c r="AA82" s="146" t="s">
        <v>290</v>
      </c>
      <c r="AB82" s="117"/>
      <c r="AC82" s="147"/>
      <c r="AD82" s="140"/>
      <c r="AE82" s="148"/>
      <c r="AF82" s="141"/>
      <c r="AG82" s="117"/>
      <c r="AH82" s="139"/>
      <c r="AI82" s="140"/>
      <c r="AJ82" s="148"/>
      <c r="AK82" s="141"/>
      <c r="AL82" s="117"/>
      <c r="AM82" s="117"/>
      <c r="AN82" s="117"/>
      <c r="AO82" s="117"/>
      <c r="AP82" s="117"/>
      <c r="AQ82" s="117"/>
      <c r="AR82" s="117"/>
      <c r="AS82" s="117"/>
      <c r="AT82" s="117"/>
      <c r="AU82" s="117"/>
      <c r="AV82" s="117"/>
      <c r="AW82" s="117"/>
      <c r="AX82" s="117"/>
      <c r="AY82" s="117"/>
      <c r="AZ82" s="117"/>
      <c r="BA82" s="117"/>
      <c r="BB82" s="117"/>
      <c r="BC82" s="117"/>
      <c r="BD82" s="117"/>
      <c r="BE82" s="117"/>
    </row>
    <row r="83" spans="1:57" ht="15.75" customHeight="1">
      <c r="A83" s="139"/>
      <c r="B83" s="140"/>
      <c r="C83" s="140"/>
      <c r="D83" s="140"/>
      <c r="E83" s="140"/>
      <c r="F83" s="140"/>
      <c r="G83" s="141"/>
      <c r="H83" s="117"/>
      <c r="I83" s="139"/>
      <c r="J83" s="140"/>
      <c r="K83" s="140"/>
      <c r="L83" s="140"/>
      <c r="M83" s="140"/>
      <c r="N83" s="141"/>
      <c r="O83" s="117"/>
      <c r="P83" s="139"/>
      <c r="Q83" s="140"/>
      <c r="R83" s="140"/>
      <c r="S83" s="140"/>
      <c r="T83" s="140"/>
      <c r="U83" s="141"/>
      <c r="V83" s="117"/>
      <c r="W83" s="142" t="s">
        <v>235</v>
      </c>
      <c r="X83" s="143" t="s">
        <v>334</v>
      </c>
      <c r="Y83" s="144" t="s">
        <v>232</v>
      </c>
      <c r="Z83" s="145">
        <v>38526</v>
      </c>
      <c r="AA83" s="146" t="s">
        <v>335</v>
      </c>
      <c r="AB83" s="117"/>
      <c r="AC83" s="147"/>
      <c r="AD83" s="140"/>
      <c r="AE83" s="148"/>
      <c r="AF83" s="141"/>
      <c r="AG83" s="117"/>
      <c r="AH83" s="139"/>
      <c r="AI83" s="140"/>
      <c r="AJ83" s="148"/>
      <c r="AK83" s="141"/>
      <c r="AL83" s="117"/>
      <c r="AM83" s="117"/>
      <c r="AN83" s="117"/>
      <c r="AO83" s="117"/>
      <c r="AP83" s="117"/>
      <c r="AQ83" s="117"/>
      <c r="AR83" s="117"/>
      <c r="AS83" s="117"/>
      <c r="AT83" s="117"/>
      <c r="AU83" s="117"/>
      <c r="AV83" s="117"/>
      <c r="AW83" s="117"/>
      <c r="AX83" s="117"/>
      <c r="AY83" s="117"/>
      <c r="AZ83" s="117"/>
      <c r="BA83" s="117"/>
      <c r="BB83" s="117"/>
      <c r="BC83" s="117"/>
      <c r="BD83" s="117"/>
      <c r="BE83" s="117"/>
    </row>
    <row r="84" spans="1:57" ht="15.75" customHeight="1">
      <c r="A84" s="139"/>
      <c r="B84" s="140"/>
      <c r="C84" s="140"/>
      <c r="D84" s="140"/>
      <c r="E84" s="140"/>
      <c r="F84" s="140"/>
      <c r="G84" s="141"/>
      <c r="H84" s="117"/>
      <c r="I84" s="139"/>
      <c r="J84" s="140"/>
      <c r="K84" s="140"/>
      <c r="L84" s="140"/>
      <c r="M84" s="140"/>
      <c r="N84" s="141"/>
      <c r="O84" s="117"/>
      <c r="P84" s="139"/>
      <c r="Q84" s="140"/>
      <c r="R84" s="140"/>
      <c r="S84" s="140"/>
      <c r="T84" s="140"/>
      <c r="U84" s="141"/>
      <c r="V84" s="117"/>
      <c r="W84" s="142" t="s">
        <v>235</v>
      </c>
      <c r="X84" s="143" t="s">
        <v>336</v>
      </c>
      <c r="Y84" s="144" t="s">
        <v>232</v>
      </c>
      <c r="Z84" s="145">
        <v>37935</v>
      </c>
      <c r="AA84" s="146" t="s">
        <v>276</v>
      </c>
      <c r="AB84" s="117"/>
      <c r="AC84" s="147"/>
      <c r="AD84" s="140"/>
      <c r="AE84" s="148"/>
      <c r="AF84" s="141"/>
      <c r="AG84" s="117"/>
      <c r="AH84" s="139"/>
      <c r="AI84" s="140"/>
      <c r="AJ84" s="148"/>
      <c r="AK84" s="141"/>
      <c r="AL84" s="117"/>
      <c r="AM84" s="117"/>
      <c r="AN84" s="117"/>
      <c r="AO84" s="117"/>
      <c r="AP84" s="117"/>
      <c r="AQ84" s="117"/>
      <c r="AR84" s="117"/>
      <c r="AS84" s="117"/>
      <c r="AT84" s="117"/>
      <c r="AU84" s="117"/>
      <c r="AV84" s="117"/>
      <c r="AW84" s="117"/>
      <c r="AX84" s="117"/>
      <c r="AY84" s="117"/>
      <c r="AZ84" s="117"/>
      <c r="BA84" s="117"/>
      <c r="BB84" s="117"/>
      <c r="BC84" s="117"/>
      <c r="BD84" s="117"/>
      <c r="BE84" s="117"/>
    </row>
    <row r="85" spans="1:57" ht="15.75" customHeight="1">
      <c r="A85" s="139"/>
      <c r="B85" s="140"/>
      <c r="C85" s="140"/>
      <c r="D85" s="140"/>
      <c r="E85" s="140"/>
      <c r="F85" s="140"/>
      <c r="G85" s="141"/>
      <c r="H85" s="117"/>
      <c r="I85" s="139"/>
      <c r="J85" s="140"/>
      <c r="K85" s="140"/>
      <c r="L85" s="140"/>
      <c r="M85" s="140"/>
      <c r="N85" s="141"/>
      <c r="O85" s="117"/>
      <c r="P85" s="139"/>
      <c r="Q85" s="140"/>
      <c r="R85" s="140"/>
      <c r="S85" s="140"/>
      <c r="T85" s="140"/>
      <c r="U85" s="141"/>
      <c r="V85" s="117"/>
      <c r="W85" s="142" t="s">
        <v>235</v>
      </c>
      <c r="X85" s="143" t="s">
        <v>337</v>
      </c>
      <c r="Y85" s="144" t="s">
        <v>232</v>
      </c>
      <c r="Z85" s="145">
        <v>39036</v>
      </c>
      <c r="AA85" s="146" t="s">
        <v>290</v>
      </c>
      <c r="AB85" s="117"/>
      <c r="AC85" s="147"/>
      <c r="AD85" s="140"/>
      <c r="AE85" s="148"/>
      <c r="AF85" s="141"/>
      <c r="AG85" s="117"/>
      <c r="AH85" s="139"/>
      <c r="AI85" s="140"/>
      <c r="AJ85" s="148"/>
      <c r="AK85" s="141"/>
      <c r="AL85" s="117"/>
      <c r="AM85" s="117"/>
      <c r="AN85" s="117"/>
      <c r="AO85" s="117"/>
      <c r="AP85" s="117"/>
      <c r="AQ85" s="117"/>
      <c r="AR85" s="117"/>
      <c r="AS85" s="117"/>
      <c r="AT85" s="117"/>
      <c r="AU85" s="117"/>
      <c r="AV85" s="117"/>
      <c r="AW85" s="117"/>
      <c r="AX85" s="117"/>
      <c r="AY85" s="117"/>
      <c r="AZ85" s="117"/>
      <c r="BA85" s="117"/>
      <c r="BB85" s="117"/>
      <c r="BC85" s="117"/>
      <c r="BD85" s="117"/>
      <c r="BE85" s="117"/>
    </row>
    <row r="86" spans="1:57" ht="15.75" customHeight="1">
      <c r="A86" s="139"/>
      <c r="B86" s="140"/>
      <c r="C86" s="140"/>
      <c r="D86" s="140"/>
      <c r="E86" s="140"/>
      <c r="F86" s="140"/>
      <c r="G86" s="141"/>
      <c r="H86" s="117"/>
      <c r="I86" s="139"/>
      <c r="J86" s="140"/>
      <c r="K86" s="140"/>
      <c r="L86" s="140"/>
      <c r="M86" s="140"/>
      <c r="N86" s="141"/>
      <c r="O86" s="117"/>
      <c r="P86" s="139"/>
      <c r="Q86" s="140"/>
      <c r="R86" s="140"/>
      <c r="S86" s="140"/>
      <c r="T86" s="140"/>
      <c r="U86" s="141"/>
      <c r="V86" s="117"/>
      <c r="W86" s="142"/>
      <c r="X86" s="143"/>
      <c r="Y86" s="144"/>
      <c r="Z86" s="145"/>
      <c r="AA86" s="146"/>
      <c r="AB86" s="117"/>
      <c r="AC86" s="147"/>
      <c r="AD86" s="140"/>
      <c r="AE86" s="148"/>
      <c r="AF86" s="141"/>
      <c r="AG86" s="117"/>
      <c r="AH86" s="139"/>
      <c r="AI86" s="140"/>
      <c r="AJ86" s="148"/>
      <c r="AK86" s="141"/>
      <c r="AL86" s="117"/>
      <c r="AM86" s="117"/>
      <c r="AN86" s="117"/>
      <c r="AO86" s="117"/>
      <c r="AP86" s="117"/>
      <c r="AQ86" s="117"/>
      <c r="AR86" s="117"/>
      <c r="AS86" s="117"/>
      <c r="AT86" s="117"/>
      <c r="AU86" s="117"/>
      <c r="AV86" s="117"/>
      <c r="AW86" s="117"/>
      <c r="AX86" s="117"/>
      <c r="AY86" s="117"/>
      <c r="AZ86" s="117"/>
      <c r="BA86" s="117"/>
      <c r="BB86" s="117"/>
      <c r="BC86" s="117"/>
      <c r="BD86" s="117"/>
      <c r="BE86" s="117"/>
    </row>
    <row r="87" spans="1:57" ht="15.75" customHeight="1">
      <c r="A87" s="139"/>
      <c r="B87" s="140"/>
      <c r="C87" s="140"/>
      <c r="D87" s="140"/>
      <c r="E87" s="140"/>
      <c r="F87" s="140"/>
      <c r="G87" s="141"/>
      <c r="H87" s="117"/>
      <c r="I87" s="139"/>
      <c r="J87" s="140"/>
      <c r="K87" s="140"/>
      <c r="L87" s="140"/>
      <c r="M87" s="140"/>
      <c r="N87" s="141"/>
      <c r="O87" s="117"/>
      <c r="P87" s="139"/>
      <c r="Q87" s="140"/>
      <c r="R87" s="140"/>
      <c r="S87" s="140"/>
      <c r="T87" s="140"/>
      <c r="U87" s="141"/>
      <c r="V87" s="117"/>
      <c r="W87" s="142"/>
      <c r="X87" s="143"/>
      <c r="Y87" s="144"/>
      <c r="Z87" s="145"/>
      <c r="AA87" s="146"/>
      <c r="AB87" s="117"/>
      <c r="AC87" s="147"/>
      <c r="AD87" s="140"/>
      <c r="AE87" s="148"/>
      <c r="AF87" s="141"/>
      <c r="AG87" s="117"/>
      <c r="AH87" s="139"/>
      <c r="AI87" s="140"/>
      <c r="AJ87" s="148"/>
      <c r="AK87" s="141"/>
      <c r="AL87" s="117"/>
      <c r="AM87" s="117"/>
      <c r="AN87" s="117"/>
      <c r="AO87" s="117"/>
      <c r="AP87" s="117"/>
      <c r="AQ87" s="117"/>
      <c r="AR87" s="117"/>
      <c r="AS87" s="117"/>
      <c r="AT87" s="117"/>
      <c r="AU87" s="117"/>
      <c r="AV87" s="117"/>
      <c r="AW87" s="117"/>
      <c r="AX87" s="117"/>
      <c r="AY87" s="117"/>
      <c r="AZ87" s="117"/>
      <c r="BA87" s="117"/>
      <c r="BB87" s="117"/>
      <c r="BC87" s="117"/>
      <c r="BD87" s="117"/>
      <c r="BE87" s="117"/>
    </row>
    <row r="88" spans="1:57" ht="15.75" customHeight="1">
      <c r="A88" s="149"/>
      <c r="B88" s="150"/>
      <c r="C88" s="150"/>
      <c r="D88" s="150"/>
      <c r="E88" s="150"/>
      <c r="F88" s="150"/>
      <c r="G88" s="151"/>
      <c r="H88" s="117"/>
      <c r="I88" s="149"/>
      <c r="J88" s="150"/>
      <c r="K88" s="150"/>
      <c r="L88" s="150"/>
      <c r="M88" s="150"/>
      <c r="N88" s="151"/>
      <c r="O88" s="117"/>
      <c r="P88" s="149"/>
      <c r="Q88" s="150"/>
      <c r="R88" s="150"/>
      <c r="S88" s="150"/>
      <c r="T88" s="150"/>
      <c r="U88" s="151"/>
      <c r="V88" s="117"/>
      <c r="W88" s="152"/>
      <c r="X88" s="153"/>
      <c r="Y88" s="154"/>
      <c r="Z88" s="155"/>
      <c r="AA88" s="156"/>
      <c r="AB88" s="117"/>
      <c r="AC88" s="157"/>
      <c r="AD88" s="150"/>
      <c r="AE88" s="158"/>
      <c r="AF88" s="151"/>
      <c r="AG88" s="117"/>
      <c r="AH88" s="149"/>
      <c r="AI88" s="150"/>
      <c r="AJ88" s="158"/>
      <c r="AK88" s="151"/>
      <c r="AL88" s="117"/>
      <c r="AM88" s="117"/>
      <c r="AN88" s="117"/>
      <c r="AO88" s="117"/>
      <c r="AP88" s="117"/>
      <c r="AQ88" s="117"/>
      <c r="AR88" s="117"/>
      <c r="AS88" s="117"/>
      <c r="AT88" s="117"/>
      <c r="AU88" s="117"/>
      <c r="AV88" s="117"/>
      <c r="AW88" s="117"/>
      <c r="AX88" s="117"/>
      <c r="AY88" s="117"/>
      <c r="AZ88" s="117"/>
      <c r="BA88" s="117"/>
      <c r="BB88" s="117"/>
      <c r="BC88" s="117"/>
      <c r="BD88" s="117"/>
      <c r="BE88" s="117"/>
    </row>
    <row r="89" spans="1:57" ht="15.75" customHeight="1">
      <c r="A89" s="37"/>
      <c r="B89" s="37"/>
      <c r="C89" s="37"/>
      <c r="D89" s="37"/>
      <c r="E89" s="37"/>
      <c r="F89" s="37"/>
      <c r="G89" s="37"/>
      <c r="H89" s="37"/>
      <c r="I89" s="37"/>
      <c r="J89" s="37"/>
      <c r="K89" s="37"/>
      <c r="L89" s="37"/>
      <c r="M89" s="37"/>
      <c r="N89" s="37"/>
      <c r="O89" s="37"/>
      <c r="P89" s="37"/>
      <c r="Q89" s="37"/>
      <c r="R89" s="37"/>
      <c r="S89" s="37"/>
      <c r="T89" s="37"/>
      <c r="U89" s="37"/>
      <c r="V89" s="37"/>
      <c r="W89" s="37"/>
      <c r="X89" s="38"/>
      <c r="Y89" s="37"/>
      <c r="Z89" s="37"/>
      <c r="AA89" s="37"/>
      <c r="AB89" s="37"/>
      <c r="AC89" s="38"/>
      <c r="AD89" s="37"/>
      <c r="AE89" s="38"/>
      <c r="AF89" s="37"/>
      <c r="AG89" s="37"/>
      <c r="AH89" s="37"/>
      <c r="AI89" s="37"/>
      <c r="AJ89" s="38"/>
      <c r="AK89" s="37"/>
      <c r="AL89" s="37"/>
      <c r="AM89" s="37"/>
      <c r="AN89" s="37"/>
      <c r="AO89" s="37"/>
      <c r="AP89" s="37"/>
      <c r="AQ89" s="37"/>
      <c r="AR89" s="37"/>
      <c r="AS89" s="37"/>
      <c r="AT89" s="37"/>
      <c r="AU89" s="37"/>
      <c r="AV89" s="37"/>
      <c r="AW89" s="37"/>
      <c r="AX89" s="37"/>
      <c r="AY89" s="37"/>
      <c r="AZ89" s="37"/>
      <c r="BA89" s="37"/>
      <c r="BB89" s="37"/>
      <c r="BC89" s="37"/>
      <c r="BD89" s="37"/>
      <c r="BE89" s="37"/>
    </row>
    <row r="90" spans="1:57" ht="15.75" customHeight="1">
      <c r="A90" s="114">
        <v>5</v>
      </c>
      <c r="B90" s="115" t="s">
        <v>371</v>
      </c>
      <c r="C90" s="115" t="s">
        <v>372</v>
      </c>
      <c r="D90" s="115" t="s">
        <v>221</v>
      </c>
      <c r="E90" s="115">
        <v>3177507284</v>
      </c>
      <c r="F90" s="115" t="s">
        <v>373</v>
      </c>
      <c r="G90" s="116" t="s">
        <v>374</v>
      </c>
      <c r="H90" s="117"/>
      <c r="I90" s="114" t="s">
        <v>224</v>
      </c>
      <c r="J90" s="115" t="s">
        <v>375</v>
      </c>
      <c r="K90" s="115" t="s">
        <v>376</v>
      </c>
      <c r="L90" s="118">
        <v>38774</v>
      </c>
      <c r="M90" s="115" t="s">
        <v>377</v>
      </c>
      <c r="N90" s="116" t="s">
        <v>378</v>
      </c>
      <c r="O90" s="117"/>
      <c r="P90" s="114" t="s">
        <v>379</v>
      </c>
      <c r="Q90" s="115" t="s">
        <v>380</v>
      </c>
      <c r="R90" s="115" t="s">
        <v>376</v>
      </c>
      <c r="S90" s="118">
        <v>41577</v>
      </c>
      <c r="T90" s="115" t="s">
        <v>377</v>
      </c>
      <c r="U90" s="116" t="s">
        <v>381</v>
      </c>
      <c r="V90" s="117"/>
      <c r="W90" s="119" t="s">
        <v>382</v>
      </c>
      <c r="X90" s="120" t="s">
        <v>383</v>
      </c>
      <c r="Y90" s="121" t="s">
        <v>384</v>
      </c>
      <c r="Z90" s="122">
        <v>38092</v>
      </c>
      <c r="AA90" s="123" t="s">
        <v>385</v>
      </c>
      <c r="AB90" s="117"/>
      <c r="AC90" s="124" t="s">
        <v>13</v>
      </c>
      <c r="AD90" s="115" t="s">
        <v>347</v>
      </c>
      <c r="AE90" s="125" t="s">
        <v>348</v>
      </c>
      <c r="AF90" s="116" t="s">
        <v>240</v>
      </c>
      <c r="AG90" s="117"/>
      <c r="AH90" s="114" t="s">
        <v>13</v>
      </c>
      <c r="AI90" s="115" t="s">
        <v>349</v>
      </c>
      <c r="AJ90" s="125"/>
      <c r="AK90" s="116" t="s">
        <v>240</v>
      </c>
      <c r="AL90" s="117"/>
      <c r="AM90" s="117"/>
      <c r="AN90" s="117"/>
      <c r="AO90" s="117"/>
      <c r="AP90" s="117"/>
      <c r="AQ90" s="117"/>
      <c r="AR90" s="117"/>
      <c r="AS90" s="117"/>
      <c r="AT90" s="117"/>
      <c r="AU90" s="117"/>
      <c r="AV90" s="117"/>
      <c r="AW90" s="117"/>
      <c r="AX90" s="117"/>
      <c r="AY90" s="117"/>
      <c r="AZ90" s="117"/>
      <c r="BA90" s="117"/>
      <c r="BB90" s="117"/>
      <c r="BC90" s="117"/>
      <c r="BD90" s="117"/>
      <c r="BE90" s="117"/>
    </row>
    <row r="91" spans="1:57" ht="15.75" customHeight="1">
      <c r="A91" s="126"/>
      <c r="B91" s="127"/>
      <c r="C91" s="127"/>
      <c r="D91" s="127"/>
      <c r="E91" s="127"/>
      <c r="F91" s="127"/>
      <c r="G91" s="128"/>
      <c r="H91" s="117"/>
      <c r="I91" s="126"/>
      <c r="J91" s="127"/>
      <c r="K91" s="127"/>
      <c r="L91" s="129"/>
      <c r="M91" s="127"/>
      <c r="N91" s="128"/>
      <c r="O91" s="117"/>
      <c r="P91" s="126" t="s">
        <v>379</v>
      </c>
      <c r="Q91" s="127" t="s">
        <v>386</v>
      </c>
      <c r="R91" s="127" t="s">
        <v>387</v>
      </c>
      <c r="S91" s="160">
        <v>44501</v>
      </c>
      <c r="T91" s="127" t="s">
        <v>388</v>
      </c>
      <c r="U91" s="128" t="s">
        <v>388</v>
      </c>
      <c r="V91" s="117"/>
      <c r="W91" s="130" t="s">
        <v>382</v>
      </c>
      <c r="X91" s="131" t="s">
        <v>389</v>
      </c>
      <c r="Y91" s="132" t="s">
        <v>390</v>
      </c>
      <c r="Z91" s="133">
        <v>44045</v>
      </c>
      <c r="AA91" s="134" t="s">
        <v>244</v>
      </c>
      <c r="AB91" s="117"/>
      <c r="AC91" s="135" t="s">
        <v>13</v>
      </c>
      <c r="AD91" s="127" t="s">
        <v>354</v>
      </c>
      <c r="AE91" s="136" t="s">
        <v>355</v>
      </c>
      <c r="AF91" s="128" t="s">
        <v>240</v>
      </c>
      <c r="AG91" s="117"/>
      <c r="AH91" s="126" t="s">
        <v>13</v>
      </c>
      <c r="AI91" s="127" t="s">
        <v>356</v>
      </c>
      <c r="AJ91" s="136"/>
      <c r="AK91" s="128" t="s">
        <v>240</v>
      </c>
      <c r="AL91" s="117"/>
      <c r="AM91" s="117"/>
      <c r="AN91" s="117"/>
      <c r="AO91" s="117"/>
      <c r="AP91" s="117"/>
      <c r="AQ91" s="117"/>
      <c r="AR91" s="117"/>
      <c r="AS91" s="117"/>
      <c r="AT91" s="117"/>
      <c r="AU91" s="117"/>
      <c r="AV91" s="117"/>
      <c r="AW91" s="117"/>
      <c r="AX91" s="117"/>
      <c r="AY91" s="117"/>
      <c r="AZ91" s="117"/>
      <c r="BA91" s="117"/>
      <c r="BB91" s="117"/>
      <c r="BC91" s="117"/>
      <c r="BD91" s="117"/>
      <c r="BE91" s="117"/>
    </row>
    <row r="92" spans="1:57" ht="15.75" customHeight="1">
      <c r="A92" s="126"/>
      <c r="B92" s="127"/>
      <c r="C92" s="127"/>
      <c r="D92" s="127"/>
      <c r="E92" s="127"/>
      <c r="F92" s="127"/>
      <c r="G92" s="128"/>
      <c r="H92" s="117"/>
      <c r="I92" s="126"/>
      <c r="J92" s="127"/>
      <c r="K92" s="127"/>
      <c r="L92" s="127"/>
      <c r="M92" s="127"/>
      <c r="N92" s="128"/>
      <c r="O92" s="117"/>
      <c r="P92" s="126" t="s">
        <v>270</v>
      </c>
      <c r="Q92" s="127" t="s">
        <v>391</v>
      </c>
      <c r="R92" s="127" t="s">
        <v>392</v>
      </c>
      <c r="S92" s="129">
        <v>43279</v>
      </c>
      <c r="T92" s="127" t="s">
        <v>233</v>
      </c>
      <c r="U92" s="128" t="s">
        <v>234</v>
      </c>
      <c r="V92" s="117"/>
      <c r="W92" s="130" t="s">
        <v>382</v>
      </c>
      <c r="X92" s="131" t="s">
        <v>393</v>
      </c>
      <c r="Y92" s="132" t="s">
        <v>390</v>
      </c>
      <c r="Z92" s="133">
        <v>44045</v>
      </c>
      <c r="AA92" s="134" t="s">
        <v>244</v>
      </c>
      <c r="AB92" s="117"/>
      <c r="AC92" s="135" t="s">
        <v>13</v>
      </c>
      <c r="AD92" s="127" t="s">
        <v>245</v>
      </c>
      <c r="AE92" s="136" t="s">
        <v>246</v>
      </c>
      <c r="AF92" s="128" t="s">
        <v>240</v>
      </c>
      <c r="AG92" s="117"/>
      <c r="AH92" s="126" t="s">
        <v>13</v>
      </c>
      <c r="AI92" s="127" t="s">
        <v>394</v>
      </c>
      <c r="AJ92" s="136"/>
      <c r="AK92" s="128" t="s">
        <v>240</v>
      </c>
      <c r="AL92" s="117"/>
      <c r="AM92" s="117"/>
      <c r="AN92" s="117"/>
      <c r="AO92" s="117"/>
      <c r="AP92" s="117"/>
      <c r="AQ92" s="117"/>
      <c r="AR92" s="117"/>
      <c r="AS92" s="117"/>
      <c r="AT92" s="117"/>
      <c r="AU92" s="117"/>
      <c r="AV92" s="117"/>
      <c r="AW92" s="117"/>
      <c r="AX92" s="117"/>
      <c r="AY92" s="117"/>
      <c r="AZ92" s="117"/>
      <c r="BA92" s="117"/>
      <c r="BB92" s="117"/>
      <c r="BC92" s="117"/>
      <c r="BD92" s="117"/>
      <c r="BE92" s="117"/>
    </row>
    <row r="93" spans="1:57" ht="15.75" customHeight="1">
      <c r="A93" s="126"/>
      <c r="B93" s="127"/>
      <c r="C93" s="127"/>
      <c r="D93" s="127"/>
      <c r="E93" s="127"/>
      <c r="F93" s="127"/>
      <c r="G93" s="128"/>
      <c r="H93" s="117"/>
      <c r="I93" s="126"/>
      <c r="J93" s="127"/>
      <c r="K93" s="127"/>
      <c r="L93" s="127"/>
      <c r="M93" s="127"/>
      <c r="N93" s="128"/>
      <c r="O93" s="117"/>
      <c r="P93" s="126" t="s">
        <v>379</v>
      </c>
      <c r="Q93" s="127" t="s">
        <v>395</v>
      </c>
      <c r="R93" s="127" t="s">
        <v>396</v>
      </c>
      <c r="S93" s="127" t="s">
        <v>397</v>
      </c>
      <c r="T93" s="127" t="s">
        <v>233</v>
      </c>
      <c r="U93" s="128" t="s">
        <v>234</v>
      </c>
      <c r="V93" s="117"/>
      <c r="W93" s="130" t="s">
        <v>382</v>
      </c>
      <c r="X93" s="131" t="s">
        <v>398</v>
      </c>
      <c r="Y93" s="132" t="s">
        <v>390</v>
      </c>
      <c r="Z93" s="137">
        <v>44045</v>
      </c>
      <c r="AA93" s="134" t="s">
        <v>244</v>
      </c>
      <c r="AB93" s="117"/>
      <c r="AC93" s="135" t="s">
        <v>13</v>
      </c>
      <c r="AD93" s="127" t="s">
        <v>359</v>
      </c>
      <c r="AE93" s="136" t="s">
        <v>360</v>
      </c>
      <c r="AF93" s="128" t="s">
        <v>240</v>
      </c>
      <c r="AG93" s="117"/>
      <c r="AH93" s="126" t="s">
        <v>13</v>
      </c>
      <c r="AI93" s="127" t="s">
        <v>399</v>
      </c>
      <c r="AJ93" s="136"/>
      <c r="AK93" s="128" t="s">
        <v>240</v>
      </c>
      <c r="AL93" s="117"/>
      <c r="AM93" s="117"/>
      <c r="AN93" s="117"/>
      <c r="AO93" s="117"/>
      <c r="AP93" s="117"/>
      <c r="AQ93" s="117"/>
      <c r="AR93" s="117"/>
      <c r="AS93" s="117"/>
      <c r="AT93" s="117"/>
      <c r="AU93" s="117"/>
      <c r="AV93" s="117"/>
      <c r="AW93" s="117"/>
      <c r="AX93" s="117"/>
      <c r="AY93" s="117"/>
      <c r="AZ93" s="117"/>
      <c r="BA93" s="117"/>
      <c r="BB93" s="117"/>
      <c r="BC93" s="117"/>
      <c r="BD93" s="117"/>
      <c r="BE93" s="117"/>
    </row>
    <row r="94" spans="1:57" ht="15.75" customHeight="1">
      <c r="A94" s="126"/>
      <c r="B94" s="127"/>
      <c r="C94" s="127"/>
      <c r="D94" s="127"/>
      <c r="E94" s="127"/>
      <c r="F94" s="127"/>
      <c r="G94" s="128"/>
      <c r="H94" s="117"/>
      <c r="I94" s="126"/>
      <c r="J94" s="127"/>
      <c r="K94" s="127"/>
      <c r="L94" s="127"/>
      <c r="M94" s="127"/>
      <c r="N94" s="128"/>
      <c r="O94" s="117"/>
      <c r="P94" s="126"/>
      <c r="Q94" s="127"/>
      <c r="R94" s="127"/>
      <c r="S94" s="127"/>
      <c r="T94" s="127"/>
      <c r="U94" s="128"/>
      <c r="V94" s="117"/>
      <c r="W94" s="130" t="s">
        <v>382</v>
      </c>
      <c r="X94" s="131" t="s">
        <v>400</v>
      </c>
      <c r="Y94" s="132" t="s">
        <v>390</v>
      </c>
      <c r="Z94" s="133">
        <v>44045</v>
      </c>
      <c r="AA94" s="134" t="s">
        <v>244</v>
      </c>
      <c r="AB94" s="117"/>
      <c r="AC94" s="135" t="s">
        <v>13</v>
      </c>
      <c r="AD94" s="127" t="s">
        <v>363</v>
      </c>
      <c r="AE94" s="136" t="s">
        <v>364</v>
      </c>
      <c r="AF94" s="128" t="s">
        <v>240</v>
      </c>
      <c r="AG94" s="117"/>
      <c r="AH94" s="126" t="s">
        <v>13</v>
      </c>
      <c r="AI94" s="127" t="s">
        <v>365</v>
      </c>
      <c r="AJ94" s="136"/>
      <c r="AK94" s="128" t="s">
        <v>240</v>
      </c>
      <c r="AL94" s="117"/>
      <c r="AM94" s="117"/>
      <c r="AN94" s="117"/>
      <c r="AO94" s="117"/>
      <c r="AP94" s="117"/>
      <c r="AQ94" s="117"/>
      <c r="AR94" s="117"/>
      <c r="AS94" s="117"/>
      <c r="AT94" s="117"/>
      <c r="AU94" s="117"/>
      <c r="AV94" s="117"/>
      <c r="AW94" s="117"/>
      <c r="AX94" s="117"/>
      <c r="AY94" s="117"/>
      <c r="AZ94" s="117"/>
      <c r="BA94" s="117"/>
      <c r="BB94" s="117"/>
      <c r="BC94" s="117"/>
      <c r="BD94" s="117"/>
      <c r="BE94" s="117"/>
    </row>
    <row r="95" spans="1:57" ht="15.75" customHeight="1">
      <c r="A95" s="126"/>
      <c r="B95" s="127"/>
      <c r="C95" s="127"/>
      <c r="D95" s="127"/>
      <c r="E95" s="127"/>
      <c r="F95" s="127"/>
      <c r="G95" s="128"/>
      <c r="H95" s="117"/>
      <c r="I95" s="126"/>
      <c r="J95" s="127"/>
      <c r="K95" s="127"/>
      <c r="L95" s="127"/>
      <c r="M95" s="127"/>
      <c r="N95" s="128"/>
      <c r="O95" s="117"/>
      <c r="P95" s="126"/>
      <c r="Q95" s="127"/>
      <c r="R95" s="127"/>
      <c r="S95" s="127"/>
      <c r="T95" s="127"/>
      <c r="U95" s="128"/>
      <c r="V95" s="117"/>
      <c r="W95" s="130" t="s">
        <v>382</v>
      </c>
      <c r="X95" s="131" t="s">
        <v>401</v>
      </c>
      <c r="Y95" s="132" t="s">
        <v>390</v>
      </c>
      <c r="Z95" s="133">
        <v>44045</v>
      </c>
      <c r="AA95" s="134" t="s">
        <v>244</v>
      </c>
      <c r="AB95" s="117"/>
      <c r="AC95" s="135" t="s">
        <v>13</v>
      </c>
      <c r="AD95" s="127" t="s">
        <v>366</v>
      </c>
      <c r="AE95" s="136" t="s">
        <v>367</v>
      </c>
      <c r="AF95" s="128" t="s">
        <v>240</v>
      </c>
      <c r="AG95" s="117"/>
      <c r="AH95" s="126" t="s">
        <v>13</v>
      </c>
      <c r="AI95" s="127" t="s">
        <v>241</v>
      </c>
      <c r="AJ95" s="136"/>
      <c r="AK95" s="128" t="s">
        <v>240</v>
      </c>
      <c r="AL95" s="117"/>
      <c r="AM95" s="117"/>
      <c r="AN95" s="117"/>
      <c r="AO95" s="117"/>
      <c r="AP95" s="117"/>
      <c r="AQ95" s="117"/>
      <c r="AR95" s="117"/>
      <c r="AS95" s="117"/>
      <c r="AT95" s="117"/>
      <c r="AU95" s="117"/>
      <c r="AV95" s="117"/>
      <c r="AW95" s="117"/>
      <c r="AX95" s="117"/>
      <c r="AY95" s="117"/>
      <c r="AZ95" s="117"/>
      <c r="BA95" s="117"/>
      <c r="BB95" s="117"/>
      <c r="BC95" s="117"/>
      <c r="BD95" s="117"/>
      <c r="BE95" s="117"/>
    </row>
    <row r="96" spans="1:57" ht="15.75" customHeight="1">
      <c r="A96" s="126"/>
      <c r="B96" s="127"/>
      <c r="C96" s="127"/>
      <c r="D96" s="127"/>
      <c r="E96" s="127"/>
      <c r="F96" s="127"/>
      <c r="G96" s="128"/>
      <c r="H96" s="117"/>
      <c r="I96" s="126"/>
      <c r="J96" s="127"/>
      <c r="K96" s="127"/>
      <c r="L96" s="127"/>
      <c r="M96" s="127"/>
      <c r="N96" s="128"/>
      <c r="O96" s="117"/>
      <c r="P96" s="126"/>
      <c r="Q96" s="127"/>
      <c r="R96" s="127"/>
      <c r="S96" s="127"/>
      <c r="T96" s="127"/>
      <c r="U96" s="128"/>
      <c r="V96" s="117"/>
      <c r="W96" s="130" t="s">
        <v>382</v>
      </c>
      <c r="X96" s="131" t="s">
        <v>402</v>
      </c>
      <c r="Y96" s="132" t="s">
        <v>390</v>
      </c>
      <c r="Z96" s="138">
        <v>44045</v>
      </c>
      <c r="AA96" s="134" t="s">
        <v>244</v>
      </c>
      <c r="AB96" s="117"/>
      <c r="AC96" s="135" t="s">
        <v>13</v>
      </c>
      <c r="AD96" s="127" t="s">
        <v>286</v>
      </c>
      <c r="AE96" s="136" t="s">
        <v>368</v>
      </c>
      <c r="AF96" s="128" t="s">
        <v>240</v>
      </c>
      <c r="AG96" s="117"/>
      <c r="AH96" s="126" t="s">
        <v>13</v>
      </c>
      <c r="AI96" s="127" t="s">
        <v>140</v>
      </c>
      <c r="AJ96" s="136"/>
      <c r="AK96" s="128"/>
      <c r="AL96" s="117"/>
      <c r="AM96" s="117"/>
      <c r="AN96" s="117"/>
      <c r="AO96" s="117"/>
      <c r="AP96" s="117"/>
      <c r="AQ96" s="117"/>
      <c r="AR96" s="117"/>
      <c r="AS96" s="117"/>
      <c r="AT96" s="117"/>
      <c r="AU96" s="117"/>
      <c r="AV96" s="117"/>
      <c r="AW96" s="117"/>
      <c r="AX96" s="117"/>
      <c r="AY96" s="117"/>
      <c r="AZ96" s="117"/>
      <c r="BA96" s="117"/>
      <c r="BB96" s="117"/>
      <c r="BC96" s="117"/>
      <c r="BD96" s="117"/>
      <c r="BE96" s="117"/>
    </row>
    <row r="97" spans="1:57" ht="15.75" customHeight="1">
      <c r="A97" s="126"/>
      <c r="B97" s="127"/>
      <c r="C97" s="127"/>
      <c r="D97" s="127"/>
      <c r="E97" s="127"/>
      <c r="F97" s="127"/>
      <c r="G97" s="128"/>
      <c r="H97" s="117"/>
      <c r="I97" s="126"/>
      <c r="J97" s="127"/>
      <c r="K97" s="127"/>
      <c r="L97" s="127"/>
      <c r="M97" s="127"/>
      <c r="N97" s="128"/>
      <c r="O97" s="117"/>
      <c r="P97" s="126"/>
      <c r="Q97" s="127"/>
      <c r="R97" s="127"/>
      <c r="S97" s="127"/>
      <c r="T97" s="127"/>
      <c r="U97" s="128"/>
      <c r="V97" s="117"/>
      <c r="W97" s="130" t="s">
        <v>382</v>
      </c>
      <c r="X97" s="131" t="s">
        <v>403</v>
      </c>
      <c r="Y97" s="132" t="s">
        <v>390</v>
      </c>
      <c r="Z97" s="137">
        <v>44045</v>
      </c>
      <c r="AA97" s="134" t="s">
        <v>244</v>
      </c>
      <c r="AB97" s="117"/>
      <c r="AC97" s="135" t="s">
        <v>13</v>
      </c>
      <c r="AD97" s="127" t="s">
        <v>314</v>
      </c>
      <c r="AE97" s="136" t="s">
        <v>315</v>
      </c>
      <c r="AF97" s="128" t="s">
        <v>240</v>
      </c>
      <c r="AG97" s="117"/>
      <c r="AH97" s="126" t="s">
        <v>13</v>
      </c>
      <c r="AI97" s="127" t="s">
        <v>404</v>
      </c>
      <c r="AJ97" s="136"/>
      <c r="AK97" s="128"/>
      <c r="AL97" s="117"/>
      <c r="AM97" s="117"/>
      <c r="AN97" s="117"/>
      <c r="AO97" s="117"/>
      <c r="AP97" s="117"/>
      <c r="AQ97" s="117"/>
      <c r="AR97" s="117"/>
      <c r="AS97" s="117"/>
      <c r="AT97" s="117"/>
      <c r="AU97" s="117"/>
      <c r="AV97" s="117"/>
      <c r="AW97" s="117"/>
      <c r="AX97" s="117"/>
      <c r="AY97" s="117"/>
      <c r="AZ97" s="117"/>
      <c r="BA97" s="117"/>
      <c r="BB97" s="117"/>
      <c r="BC97" s="117"/>
      <c r="BD97" s="117"/>
      <c r="BE97" s="117"/>
    </row>
    <row r="98" spans="1:57" ht="15.75" customHeight="1">
      <c r="A98" s="126"/>
      <c r="B98" s="127"/>
      <c r="C98" s="127"/>
      <c r="D98" s="127"/>
      <c r="E98" s="127"/>
      <c r="F98" s="127"/>
      <c r="G98" s="128"/>
      <c r="H98" s="117"/>
      <c r="I98" s="126"/>
      <c r="J98" s="127"/>
      <c r="K98" s="127"/>
      <c r="L98" s="127"/>
      <c r="M98" s="127"/>
      <c r="N98" s="128"/>
      <c r="O98" s="117"/>
      <c r="P98" s="126"/>
      <c r="Q98" s="127"/>
      <c r="R98" s="127"/>
      <c r="S98" s="127"/>
      <c r="T98" s="127"/>
      <c r="U98" s="128"/>
      <c r="V98" s="117"/>
      <c r="W98" s="130" t="s">
        <v>382</v>
      </c>
      <c r="X98" s="131" t="s">
        <v>405</v>
      </c>
      <c r="Y98" s="132" t="s">
        <v>406</v>
      </c>
      <c r="Z98" s="138">
        <v>44179</v>
      </c>
      <c r="AA98" s="134" t="s">
        <v>244</v>
      </c>
      <c r="AB98" s="117"/>
      <c r="AC98" s="135" t="s">
        <v>13</v>
      </c>
      <c r="AD98" s="127" t="s">
        <v>369</v>
      </c>
      <c r="AE98" s="136" t="s">
        <v>370</v>
      </c>
      <c r="AF98" s="128" t="s">
        <v>240</v>
      </c>
      <c r="AG98" s="117"/>
      <c r="AH98" s="126" t="s">
        <v>13</v>
      </c>
      <c r="AI98" s="127" t="s">
        <v>252</v>
      </c>
      <c r="AJ98" s="136"/>
      <c r="AK98" s="128"/>
      <c r="AL98" s="117"/>
      <c r="AM98" s="117"/>
      <c r="AN98" s="117"/>
      <c r="AO98" s="117"/>
      <c r="AP98" s="117"/>
      <c r="AQ98" s="117"/>
      <c r="AR98" s="117"/>
      <c r="AS98" s="117"/>
      <c r="AT98" s="117"/>
      <c r="AU98" s="117"/>
      <c r="AV98" s="117"/>
      <c r="AW98" s="117"/>
      <c r="AX98" s="117"/>
      <c r="AY98" s="117"/>
      <c r="AZ98" s="117"/>
      <c r="BA98" s="117"/>
      <c r="BB98" s="117"/>
      <c r="BC98" s="117"/>
      <c r="BD98" s="117"/>
      <c r="BE98" s="117"/>
    </row>
    <row r="99" spans="1:57" ht="15.75" customHeight="1">
      <c r="A99" s="139"/>
      <c r="B99" s="140"/>
      <c r="C99" s="140"/>
      <c r="D99" s="140"/>
      <c r="E99" s="140"/>
      <c r="F99" s="140"/>
      <c r="G99" s="141"/>
      <c r="H99" s="117"/>
      <c r="I99" s="139"/>
      <c r="J99" s="140"/>
      <c r="K99" s="140"/>
      <c r="L99" s="140"/>
      <c r="M99" s="140"/>
      <c r="N99" s="141"/>
      <c r="O99" s="117"/>
      <c r="P99" s="139"/>
      <c r="Q99" s="140"/>
      <c r="R99" s="140"/>
      <c r="S99" s="140"/>
      <c r="T99" s="140"/>
      <c r="U99" s="141"/>
      <c r="V99" s="117"/>
      <c r="W99" s="142" t="s">
        <v>382</v>
      </c>
      <c r="X99" s="143" t="s">
        <v>407</v>
      </c>
      <c r="Y99" s="144" t="s">
        <v>406</v>
      </c>
      <c r="Z99" s="145">
        <v>44179</v>
      </c>
      <c r="AA99" s="146" t="s">
        <v>244</v>
      </c>
      <c r="AB99" s="117"/>
      <c r="AC99" s="147" t="s">
        <v>13</v>
      </c>
      <c r="AD99" s="140" t="s">
        <v>408</v>
      </c>
      <c r="AE99" s="148" t="s">
        <v>409</v>
      </c>
      <c r="AF99" s="141" t="s">
        <v>240</v>
      </c>
      <c r="AG99" s="117"/>
      <c r="AH99" s="139"/>
      <c r="AI99" s="140"/>
      <c r="AJ99" s="148"/>
      <c r="AK99" s="141"/>
      <c r="AL99" s="117"/>
      <c r="AM99" s="117"/>
      <c r="AN99" s="117"/>
      <c r="AO99" s="117"/>
      <c r="AP99" s="117"/>
      <c r="AQ99" s="117"/>
      <c r="AR99" s="117"/>
      <c r="AS99" s="117"/>
      <c r="AT99" s="117"/>
      <c r="AU99" s="117"/>
      <c r="AV99" s="117"/>
      <c r="AW99" s="117"/>
      <c r="AX99" s="117"/>
      <c r="AY99" s="117"/>
      <c r="AZ99" s="117"/>
      <c r="BA99" s="117"/>
      <c r="BB99" s="117"/>
      <c r="BC99" s="117"/>
      <c r="BD99" s="117"/>
      <c r="BE99" s="117"/>
    </row>
    <row r="100" spans="1:57" ht="15.75" customHeight="1">
      <c r="A100" s="139"/>
      <c r="B100" s="140"/>
      <c r="C100" s="140"/>
      <c r="D100" s="140"/>
      <c r="E100" s="140"/>
      <c r="F100" s="140"/>
      <c r="G100" s="141"/>
      <c r="H100" s="117"/>
      <c r="I100" s="139"/>
      <c r="J100" s="140"/>
      <c r="K100" s="140"/>
      <c r="L100" s="140"/>
      <c r="M100" s="140"/>
      <c r="N100" s="141"/>
      <c r="O100" s="117"/>
      <c r="P100" s="139"/>
      <c r="Q100" s="140"/>
      <c r="R100" s="140"/>
      <c r="S100" s="140"/>
      <c r="T100" s="140"/>
      <c r="U100" s="141"/>
      <c r="V100" s="117"/>
      <c r="W100" s="142" t="s">
        <v>382</v>
      </c>
      <c r="X100" s="143" t="s">
        <v>410</v>
      </c>
      <c r="Y100" s="144" t="s">
        <v>406</v>
      </c>
      <c r="Z100" s="145">
        <v>44179</v>
      </c>
      <c r="AA100" s="146" t="s">
        <v>244</v>
      </c>
      <c r="AB100" s="117"/>
      <c r="AC100" s="147" t="s">
        <v>13</v>
      </c>
      <c r="AD100" s="140" t="s">
        <v>238</v>
      </c>
      <c r="AE100" s="148" t="s">
        <v>239</v>
      </c>
      <c r="AF100" s="141" t="s">
        <v>240</v>
      </c>
      <c r="AG100" s="117"/>
      <c r="AH100" s="139"/>
      <c r="AI100" s="140"/>
      <c r="AJ100" s="148"/>
      <c r="AK100" s="141"/>
      <c r="AL100" s="117"/>
      <c r="AM100" s="117"/>
      <c r="AN100" s="117"/>
      <c r="AO100" s="117"/>
      <c r="AP100" s="117"/>
      <c r="AQ100" s="117"/>
      <c r="AR100" s="117"/>
      <c r="AS100" s="117"/>
      <c r="AT100" s="117"/>
      <c r="AU100" s="117"/>
      <c r="AV100" s="117"/>
      <c r="AW100" s="117"/>
      <c r="AX100" s="117"/>
      <c r="AY100" s="117"/>
      <c r="AZ100" s="117"/>
      <c r="BA100" s="117"/>
      <c r="BB100" s="117"/>
      <c r="BC100" s="117"/>
      <c r="BD100" s="117"/>
      <c r="BE100" s="117"/>
    </row>
    <row r="101" spans="1:57" ht="15.75" customHeight="1">
      <c r="A101" s="139"/>
      <c r="B101" s="140"/>
      <c r="C101" s="140"/>
      <c r="D101" s="140"/>
      <c r="E101" s="140"/>
      <c r="F101" s="140"/>
      <c r="G101" s="141"/>
      <c r="H101" s="117"/>
      <c r="I101" s="139"/>
      <c r="J101" s="140"/>
      <c r="K101" s="140"/>
      <c r="L101" s="140"/>
      <c r="M101" s="140"/>
      <c r="N101" s="141"/>
      <c r="O101" s="117"/>
      <c r="P101" s="139"/>
      <c r="Q101" s="140"/>
      <c r="R101" s="140"/>
      <c r="S101" s="140"/>
      <c r="T101" s="140"/>
      <c r="U101" s="141"/>
      <c r="V101" s="117"/>
      <c r="W101" s="142" t="s">
        <v>235</v>
      </c>
      <c r="X101" s="143" t="s">
        <v>411</v>
      </c>
      <c r="Y101" s="144" t="s">
        <v>232</v>
      </c>
      <c r="Z101" s="144" t="s">
        <v>412</v>
      </c>
      <c r="AA101" s="146" t="s">
        <v>251</v>
      </c>
      <c r="AB101" s="117"/>
      <c r="AC101" s="147" t="s">
        <v>13</v>
      </c>
      <c r="AD101" s="140" t="s">
        <v>413</v>
      </c>
      <c r="AE101" s="148" t="s">
        <v>414</v>
      </c>
      <c r="AF101" s="141" t="s">
        <v>240</v>
      </c>
      <c r="AG101" s="117"/>
      <c r="AH101" s="139"/>
      <c r="AI101" s="140"/>
      <c r="AJ101" s="148"/>
      <c r="AK101" s="141"/>
      <c r="AL101" s="117"/>
      <c r="AM101" s="117"/>
      <c r="AN101" s="117"/>
      <c r="AO101" s="117"/>
      <c r="AP101" s="117"/>
      <c r="AQ101" s="117"/>
      <c r="AR101" s="117"/>
      <c r="AS101" s="117"/>
      <c r="AT101" s="117"/>
      <c r="AU101" s="117"/>
      <c r="AV101" s="117"/>
      <c r="AW101" s="117"/>
      <c r="AX101" s="117"/>
      <c r="AY101" s="117"/>
      <c r="AZ101" s="117"/>
      <c r="BA101" s="117"/>
      <c r="BB101" s="117"/>
      <c r="BC101" s="117"/>
      <c r="BD101" s="117"/>
      <c r="BE101" s="117"/>
    </row>
    <row r="102" spans="1:57" ht="15.75" customHeight="1">
      <c r="A102" s="139"/>
      <c r="B102" s="140"/>
      <c r="C102" s="140"/>
      <c r="D102" s="140"/>
      <c r="E102" s="140"/>
      <c r="F102" s="140"/>
      <c r="G102" s="141"/>
      <c r="H102" s="117"/>
      <c r="I102" s="139"/>
      <c r="J102" s="140"/>
      <c r="K102" s="140"/>
      <c r="L102" s="140"/>
      <c r="M102" s="140"/>
      <c r="N102" s="141"/>
      <c r="O102" s="117"/>
      <c r="P102" s="139"/>
      <c r="Q102" s="140"/>
      <c r="R102" s="140"/>
      <c r="S102" s="140"/>
      <c r="T102" s="140"/>
      <c r="U102" s="141"/>
      <c r="V102" s="117"/>
      <c r="W102" s="142" t="s">
        <v>235</v>
      </c>
      <c r="X102" s="143" t="s">
        <v>415</v>
      </c>
      <c r="Y102" s="144" t="s">
        <v>232</v>
      </c>
      <c r="Z102" s="144" t="s">
        <v>412</v>
      </c>
      <c r="AA102" s="146" t="s">
        <v>251</v>
      </c>
      <c r="AB102" s="117"/>
      <c r="AC102" s="147"/>
      <c r="AD102" s="140"/>
      <c r="AE102" s="148"/>
      <c r="AF102" s="141"/>
      <c r="AG102" s="117"/>
      <c r="AH102" s="139"/>
      <c r="AI102" s="140"/>
      <c r="AJ102" s="148"/>
      <c r="AK102" s="141"/>
      <c r="AL102" s="117"/>
      <c r="AM102" s="117"/>
      <c r="AN102" s="117"/>
      <c r="AO102" s="117"/>
      <c r="AP102" s="117"/>
      <c r="AQ102" s="117"/>
      <c r="AR102" s="117"/>
      <c r="AS102" s="117"/>
      <c r="AT102" s="117"/>
      <c r="AU102" s="117"/>
      <c r="AV102" s="117"/>
      <c r="AW102" s="117"/>
      <c r="AX102" s="117"/>
      <c r="AY102" s="117"/>
      <c r="AZ102" s="117"/>
      <c r="BA102" s="117"/>
      <c r="BB102" s="117"/>
      <c r="BC102" s="117"/>
      <c r="BD102" s="117"/>
      <c r="BE102" s="117"/>
    </row>
    <row r="103" spans="1:57" ht="15.75" customHeight="1">
      <c r="A103" s="139"/>
      <c r="B103" s="140"/>
      <c r="C103" s="140"/>
      <c r="D103" s="140"/>
      <c r="E103" s="140"/>
      <c r="F103" s="140"/>
      <c r="G103" s="141"/>
      <c r="H103" s="117"/>
      <c r="I103" s="139"/>
      <c r="J103" s="140"/>
      <c r="K103" s="140"/>
      <c r="L103" s="140"/>
      <c r="M103" s="140"/>
      <c r="N103" s="141"/>
      <c r="O103" s="117"/>
      <c r="P103" s="139"/>
      <c r="Q103" s="140"/>
      <c r="R103" s="140"/>
      <c r="S103" s="140"/>
      <c r="T103" s="140"/>
      <c r="U103" s="141"/>
      <c r="V103" s="117"/>
      <c r="W103" s="142" t="s">
        <v>235</v>
      </c>
      <c r="X103" s="143" t="s">
        <v>416</v>
      </c>
      <c r="Y103" s="144" t="s">
        <v>232</v>
      </c>
      <c r="Z103" s="145">
        <v>44272</v>
      </c>
      <c r="AA103" s="146" t="s">
        <v>251</v>
      </c>
      <c r="AB103" s="117"/>
      <c r="AC103" s="147"/>
      <c r="AD103" s="140"/>
      <c r="AE103" s="148"/>
      <c r="AF103" s="141"/>
      <c r="AG103" s="117"/>
      <c r="AH103" s="139"/>
      <c r="AI103" s="140"/>
      <c r="AJ103" s="148"/>
      <c r="AK103" s="141"/>
      <c r="AL103" s="117"/>
      <c r="AM103" s="117"/>
      <c r="AN103" s="117"/>
      <c r="AO103" s="117"/>
      <c r="AP103" s="117"/>
      <c r="AQ103" s="117"/>
      <c r="AR103" s="117"/>
      <c r="AS103" s="117"/>
      <c r="AT103" s="117"/>
      <c r="AU103" s="117"/>
      <c r="AV103" s="117"/>
      <c r="AW103" s="117"/>
      <c r="AX103" s="117"/>
      <c r="AY103" s="117"/>
      <c r="AZ103" s="117"/>
      <c r="BA103" s="117"/>
      <c r="BB103" s="117"/>
      <c r="BC103" s="117"/>
      <c r="BD103" s="117"/>
      <c r="BE103" s="117"/>
    </row>
    <row r="104" spans="1:57" ht="15.75" customHeight="1">
      <c r="A104" s="139"/>
      <c r="B104" s="140"/>
      <c r="C104" s="140"/>
      <c r="D104" s="140"/>
      <c r="E104" s="140"/>
      <c r="F104" s="140"/>
      <c r="G104" s="141"/>
      <c r="H104" s="117"/>
      <c r="I104" s="139"/>
      <c r="J104" s="140"/>
      <c r="K104" s="140"/>
      <c r="L104" s="140"/>
      <c r="M104" s="140"/>
      <c r="N104" s="141"/>
      <c r="O104" s="117"/>
      <c r="P104" s="139"/>
      <c r="Q104" s="140"/>
      <c r="R104" s="140"/>
      <c r="S104" s="140"/>
      <c r="T104" s="140"/>
      <c r="U104" s="141"/>
      <c r="V104" s="117"/>
      <c r="W104" s="142" t="s">
        <v>235</v>
      </c>
      <c r="X104" s="143" t="s">
        <v>417</v>
      </c>
      <c r="Y104" s="144" t="s">
        <v>232</v>
      </c>
      <c r="Z104" s="145">
        <v>44272</v>
      </c>
      <c r="AA104" s="146" t="s">
        <v>251</v>
      </c>
      <c r="AB104" s="117"/>
      <c r="AC104" s="147"/>
      <c r="AD104" s="140"/>
      <c r="AE104" s="148"/>
      <c r="AF104" s="141"/>
      <c r="AG104" s="117"/>
      <c r="AH104" s="139"/>
      <c r="AI104" s="140"/>
      <c r="AJ104" s="148"/>
      <c r="AK104" s="141"/>
      <c r="AL104" s="117"/>
      <c r="AM104" s="117"/>
      <c r="AN104" s="117"/>
      <c r="AO104" s="117"/>
      <c r="AP104" s="117"/>
      <c r="AQ104" s="117"/>
      <c r="AR104" s="117"/>
      <c r="AS104" s="117"/>
      <c r="AT104" s="117"/>
      <c r="AU104" s="117"/>
      <c r="AV104" s="117"/>
      <c r="AW104" s="117"/>
      <c r="AX104" s="117"/>
      <c r="AY104" s="117"/>
      <c r="AZ104" s="117"/>
      <c r="BA104" s="117"/>
      <c r="BB104" s="117"/>
      <c r="BC104" s="117"/>
      <c r="BD104" s="117"/>
      <c r="BE104" s="117"/>
    </row>
    <row r="105" spans="1:57" ht="15.75" customHeight="1">
      <c r="A105" s="139"/>
      <c r="B105" s="140"/>
      <c r="C105" s="140"/>
      <c r="D105" s="140"/>
      <c r="E105" s="140"/>
      <c r="F105" s="140"/>
      <c r="G105" s="141"/>
      <c r="H105" s="117"/>
      <c r="I105" s="139"/>
      <c r="J105" s="140"/>
      <c r="K105" s="140"/>
      <c r="L105" s="140"/>
      <c r="M105" s="140"/>
      <c r="N105" s="141"/>
      <c r="O105" s="117"/>
      <c r="P105" s="139"/>
      <c r="Q105" s="140"/>
      <c r="R105" s="140"/>
      <c r="S105" s="140"/>
      <c r="T105" s="140"/>
      <c r="U105" s="141"/>
      <c r="V105" s="117"/>
      <c r="W105" s="142" t="s">
        <v>235</v>
      </c>
      <c r="X105" s="143" t="s">
        <v>418</v>
      </c>
      <c r="Y105" s="144" t="s">
        <v>232</v>
      </c>
      <c r="Z105" s="145">
        <v>44183</v>
      </c>
      <c r="AA105" s="146" t="s">
        <v>251</v>
      </c>
      <c r="AB105" s="117"/>
      <c r="AC105" s="147"/>
      <c r="AD105" s="140"/>
      <c r="AE105" s="148"/>
      <c r="AF105" s="141"/>
      <c r="AG105" s="117"/>
      <c r="AH105" s="139"/>
      <c r="AI105" s="140"/>
      <c r="AJ105" s="148"/>
      <c r="AK105" s="141"/>
      <c r="AL105" s="117"/>
      <c r="AM105" s="117"/>
      <c r="AN105" s="117"/>
      <c r="AO105" s="117"/>
      <c r="AP105" s="117"/>
      <c r="AQ105" s="117"/>
      <c r="AR105" s="117"/>
      <c r="AS105" s="117"/>
      <c r="AT105" s="117"/>
      <c r="AU105" s="117"/>
      <c r="AV105" s="117"/>
      <c r="AW105" s="117"/>
      <c r="AX105" s="117"/>
      <c r="AY105" s="117"/>
      <c r="AZ105" s="117"/>
      <c r="BA105" s="117"/>
      <c r="BB105" s="117"/>
      <c r="BC105" s="117"/>
      <c r="BD105" s="117"/>
      <c r="BE105" s="117"/>
    </row>
    <row r="106" spans="1:57" ht="15.75" customHeight="1">
      <c r="A106" s="139"/>
      <c r="B106" s="140"/>
      <c r="C106" s="140"/>
      <c r="D106" s="140"/>
      <c r="E106" s="140"/>
      <c r="F106" s="140"/>
      <c r="G106" s="141"/>
      <c r="H106" s="117"/>
      <c r="I106" s="139"/>
      <c r="J106" s="140"/>
      <c r="K106" s="140"/>
      <c r="L106" s="140"/>
      <c r="M106" s="140"/>
      <c r="N106" s="141"/>
      <c r="O106" s="117"/>
      <c r="P106" s="139"/>
      <c r="Q106" s="140"/>
      <c r="R106" s="140"/>
      <c r="S106" s="140"/>
      <c r="T106" s="140"/>
      <c r="U106" s="141"/>
      <c r="V106" s="117"/>
      <c r="W106" s="142" t="s">
        <v>235</v>
      </c>
      <c r="X106" s="143" t="s">
        <v>419</v>
      </c>
      <c r="Y106" s="144" t="s">
        <v>232</v>
      </c>
      <c r="Z106" s="145">
        <v>43983</v>
      </c>
      <c r="AA106" s="146" t="s">
        <v>251</v>
      </c>
      <c r="AB106" s="117"/>
      <c r="AC106" s="147"/>
      <c r="AD106" s="140"/>
      <c r="AE106" s="148"/>
      <c r="AF106" s="141"/>
      <c r="AG106" s="117"/>
      <c r="AH106" s="139"/>
      <c r="AI106" s="140"/>
      <c r="AJ106" s="148"/>
      <c r="AK106" s="141"/>
      <c r="AL106" s="117"/>
      <c r="AM106" s="117"/>
      <c r="AN106" s="117"/>
      <c r="AO106" s="117"/>
      <c r="AP106" s="117"/>
      <c r="AQ106" s="117"/>
      <c r="AR106" s="117"/>
      <c r="AS106" s="117"/>
      <c r="AT106" s="117"/>
      <c r="AU106" s="117"/>
      <c r="AV106" s="117"/>
      <c r="AW106" s="117"/>
      <c r="AX106" s="117"/>
      <c r="AY106" s="117"/>
      <c r="AZ106" s="117"/>
      <c r="BA106" s="117"/>
      <c r="BB106" s="117"/>
      <c r="BC106" s="117"/>
      <c r="BD106" s="117"/>
      <c r="BE106" s="117"/>
    </row>
    <row r="107" spans="1:57" ht="15.75" customHeight="1">
      <c r="A107" s="139"/>
      <c r="B107" s="140"/>
      <c r="C107" s="140"/>
      <c r="D107" s="140"/>
      <c r="E107" s="140"/>
      <c r="F107" s="140"/>
      <c r="G107" s="141"/>
      <c r="H107" s="117"/>
      <c r="I107" s="139"/>
      <c r="J107" s="140"/>
      <c r="K107" s="140"/>
      <c r="L107" s="140"/>
      <c r="M107" s="140"/>
      <c r="N107" s="141"/>
      <c r="O107" s="117"/>
      <c r="P107" s="139"/>
      <c r="Q107" s="140"/>
      <c r="R107" s="140"/>
      <c r="S107" s="140"/>
      <c r="T107" s="140"/>
      <c r="U107" s="141"/>
      <c r="V107" s="117"/>
      <c r="W107" s="142" t="s">
        <v>235</v>
      </c>
      <c r="X107" s="143" t="s">
        <v>420</v>
      </c>
      <c r="Y107" s="144" t="s">
        <v>232</v>
      </c>
      <c r="Z107" s="145">
        <v>44087</v>
      </c>
      <c r="AA107" s="146" t="s">
        <v>251</v>
      </c>
      <c r="AB107" s="117"/>
      <c r="AC107" s="147"/>
      <c r="AD107" s="140"/>
      <c r="AE107" s="148"/>
      <c r="AF107" s="141"/>
      <c r="AG107" s="117"/>
      <c r="AH107" s="139"/>
      <c r="AI107" s="140"/>
      <c r="AJ107" s="148"/>
      <c r="AK107" s="141"/>
      <c r="AL107" s="117"/>
      <c r="AM107" s="117"/>
      <c r="AN107" s="117"/>
      <c r="AO107" s="117"/>
      <c r="AP107" s="117"/>
      <c r="AQ107" s="117"/>
      <c r="AR107" s="117"/>
      <c r="AS107" s="117"/>
      <c r="AT107" s="117"/>
      <c r="AU107" s="117"/>
      <c r="AV107" s="117"/>
      <c r="AW107" s="117"/>
      <c r="AX107" s="117"/>
      <c r="AY107" s="117"/>
      <c r="AZ107" s="117"/>
      <c r="BA107" s="117"/>
      <c r="BB107" s="117"/>
      <c r="BC107" s="117"/>
      <c r="BD107" s="117"/>
      <c r="BE107" s="117"/>
    </row>
    <row r="108" spans="1:57" ht="15.75" customHeight="1">
      <c r="A108" s="139"/>
      <c r="B108" s="140"/>
      <c r="C108" s="140"/>
      <c r="D108" s="140"/>
      <c r="E108" s="140"/>
      <c r="F108" s="140"/>
      <c r="G108" s="141"/>
      <c r="H108" s="117"/>
      <c r="I108" s="139"/>
      <c r="J108" s="140"/>
      <c r="K108" s="140"/>
      <c r="L108" s="140"/>
      <c r="M108" s="140"/>
      <c r="N108" s="141"/>
      <c r="O108" s="117"/>
      <c r="P108" s="139"/>
      <c r="Q108" s="140"/>
      <c r="R108" s="140"/>
      <c r="S108" s="140"/>
      <c r="T108" s="140"/>
      <c r="U108" s="141"/>
      <c r="V108" s="117"/>
      <c r="W108" s="142" t="s">
        <v>235</v>
      </c>
      <c r="X108" s="143" t="s">
        <v>421</v>
      </c>
      <c r="Y108" s="144" t="s">
        <v>232</v>
      </c>
      <c r="Z108" s="145">
        <v>44140</v>
      </c>
      <c r="AA108" s="146" t="s">
        <v>251</v>
      </c>
      <c r="AB108" s="117"/>
      <c r="AC108" s="147"/>
      <c r="AD108" s="140"/>
      <c r="AE108" s="148"/>
      <c r="AF108" s="141"/>
      <c r="AG108" s="117"/>
      <c r="AH108" s="139"/>
      <c r="AI108" s="140"/>
      <c r="AJ108" s="148"/>
      <c r="AK108" s="141"/>
      <c r="AL108" s="117"/>
      <c r="AM108" s="117"/>
      <c r="AN108" s="117"/>
      <c r="AO108" s="117"/>
      <c r="AP108" s="117"/>
      <c r="AQ108" s="117"/>
      <c r="AR108" s="117"/>
      <c r="AS108" s="117"/>
      <c r="AT108" s="117"/>
      <c r="AU108" s="117"/>
      <c r="AV108" s="117"/>
      <c r="AW108" s="117"/>
      <c r="AX108" s="117"/>
      <c r="AY108" s="117"/>
      <c r="AZ108" s="117"/>
      <c r="BA108" s="117"/>
      <c r="BB108" s="117"/>
      <c r="BC108" s="117"/>
      <c r="BD108" s="117"/>
      <c r="BE108" s="117"/>
    </row>
    <row r="109" spans="1:57" ht="15.75" customHeight="1">
      <c r="A109" s="139"/>
      <c r="B109" s="140"/>
      <c r="C109" s="140"/>
      <c r="D109" s="140"/>
      <c r="E109" s="140"/>
      <c r="F109" s="140"/>
      <c r="G109" s="141"/>
      <c r="H109" s="117"/>
      <c r="I109" s="139"/>
      <c r="J109" s="140"/>
      <c r="K109" s="140"/>
      <c r="L109" s="140"/>
      <c r="M109" s="140"/>
      <c r="N109" s="141"/>
      <c r="O109" s="117"/>
      <c r="P109" s="139"/>
      <c r="Q109" s="140"/>
      <c r="R109" s="140"/>
      <c r="S109" s="140"/>
      <c r="T109" s="140"/>
      <c r="U109" s="141"/>
      <c r="V109" s="117"/>
      <c r="W109" s="142" t="s">
        <v>235</v>
      </c>
      <c r="X109" s="143" t="s">
        <v>422</v>
      </c>
      <c r="Y109" s="144" t="s">
        <v>232</v>
      </c>
      <c r="Z109" s="145">
        <v>44148</v>
      </c>
      <c r="AA109" s="146" t="s">
        <v>251</v>
      </c>
      <c r="AB109" s="117"/>
      <c r="AC109" s="147"/>
      <c r="AD109" s="140"/>
      <c r="AE109" s="148"/>
      <c r="AF109" s="141"/>
      <c r="AG109" s="117"/>
      <c r="AH109" s="139"/>
      <c r="AI109" s="140"/>
      <c r="AJ109" s="148"/>
      <c r="AK109" s="141"/>
      <c r="AL109" s="117"/>
      <c r="AM109" s="117"/>
      <c r="AN109" s="117"/>
      <c r="AO109" s="117"/>
      <c r="AP109" s="117"/>
      <c r="AQ109" s="117"/>
      <c r="AR109" s="117"/>
      <c r="AS109" s="117"/>
      <c r="AT109" s="117"/>
      <c r="AU109" s="117"/>
      <c r="AV109" s="117"/>
      <c r="AW109" s="117"/>
      <c r="AX109" s="117"/>
      <c r="AY109" s="117"/>
      <c r="AZ109" s="117"/>
      <c r="BA109" s="117"/>
      <c r="BB109" s="117"/>
      <c r="BC109" s="117"/>
      <c r="BD109" s="117"/>
      <c r="BE109" s="117"/>
    </row>
    <row r="110" spans="1:57" ht="15.75" customHeight="1">
      <c r="A110" s="139"/>
      <c r="B110" s="140"/>
      <c r="C110" s="140"/>
      <c r="D110" s="140"/>
      <c r="E110" s="140"/>
      <c r="F110" s="140"/>
      <c r="G110" s="141"/>
      <c r="H110" s="117"/>
      <c r="I110" s="139"/>
      <c r="J110" s="140"/>
      <c r="K110" s="140"/>
      <c r="L110" s="140"/>
      <c r="M110" s="140"/>
      <c r="N110" s="141"/>
      <c r="O110" s="117"/>
      <c r="P110" s="139"/>
      <c r="Q110" s="140"/>
      <c r="R110" s="140"/>
      <c r="S110" s="140"/>
      <c r="T110" s="140"/>
      <c r="U110" s="141"/>
      <c r="V110" s="117"/>
      <c r="W110" s="142" t="s">
        <v>235</v>
      </c>
      <c r="X110" s="143" t="s">
        <v>423</v>
      </c>
      <c r="Y110" s="144" t="s">
        <v>232</v>
      </c>
      <c r="Z110" s="145">
        <v>43839</v>
      </c>
      <c r="AA110" s="146" t="s">
        <v>251</v>
      </c>
      <c r="AB110" s="117"/>
      <c r="AC110" s="147"/>
      <c r="AD110" s="140"/>
      <c r="AE110" s="148"/>
      <c r="AF110" s="141"/>
      <c r="AG110" s="117"/>
      <c r="AH110" s="139"/>
      <c r="AI110" s="140"/>
      <c r="AJ110" s="148"/>
      <c r="AK110" s="141"/>
      <c r="AL110" s="117"/>
      <c r="AM110" s="117"/>
      <c r="AN110" s="117"/>
      <c r="AO110" s="117"/>
      <c r="AP110" s="117"/>
      <c r="AQ110" s="117"/>
      <c r="AR110" s="117"/>
      <c r="AS110" s="117"/>
      <c r="AT110" s="117"/>
      <c r="AU110" s="117"/>
      <c r="AV110" s="117"/>
      <c r="AW110" s="117"/>
      <c r="AX110" s="117"/>
      <c r="AY110" s="117"/>
      <c r="AZ110" s="117"/>
      <c r="BA110" s="117"/>
      <c r="BB110" s="117"/>
      <c r="BC110" s="117"/>
      <c r="BD110" s="117"/>
      <c r="BE110" s="117"/>
    </row>
    <row r="111" spans="1:57" ht="15.75" customHeight="1">
      <c r="A111" s="139"/>
      <c r="B111" s="140"/>
      <c r="C111" s="140"/>
      <c r="D111" s="140"/>
      <c r="E111" s="140"/>
      <c r="F111" s="140"/>
      <c r="G111" s="141"/>
      <c r="H111" s="117"/>
      <c r="I111" s="139"/>
      <c r="J111" s="140"/>
      <c r="K111" s="140"/>
      <c r="L111" s="140"/>
      <c r="M111" s="140"/>
      <c r="N111" s="141"/>
      <c r="O111" s="117"/>
      <c r="P111" s="139"/>
      <c r="Q111" s="140"/>
      <c r="R111" s="140"/>
      <c r="S111" s="140"/>
      <c r="T111" s="140"/>
      <c r="U111" s="141"/>
      <c r="V111" s="117"/>
      <c r="W111" s="142" t="s">
        <v>235</v>
      </c>
      <c r="X111" s="143" t="s">
        <v>424</v>
      </c>
      <c r="Y111" s="144" t="s">
        <v>232</v>
      </c>
      <c r="Z111" s="145">
        <v>44311</v>
      </c>
      <c r="AA111" s="146" t="s">
        <v>425</v>
      </c>
      <c r="AB111" s="117"/>
      <c r="AC111" s="147"/>
      <c r="AD111" s="140"/>
      <c r="AE111" s="148"/>
      <c r="AF111" s="141"/>
      <c r="AG111" s="117"/>
      <c r="AH111" s="139"/>
      <c r="AI111" s="140"/>
      <c r="AJ111" s="148"/>
      <c r="AK111" s="141"/>
      <c r="AL111" s="117"/>
      <c r="AM111" s="117"/>
      <c r="AN111" s="117"/>
      <c r="AO111" s="117"/>
      <c r="AP111" s="117"/>
      <c r="AQ111" s="117"/>
      <c r="AR111" s="117"/>
      <c r="AS111" s="117"/>
      <c r="AT111" s="117"/>
      <c r="AU111" s="117"/>
      <c r="AV111" s="117"/>
      <c r="AW111" s="117"/>
      <c r="AX111" s="117"/>
      <c r="AY111" s="117"/>
      <c r="AZ111" s="117"/>
      <c r="BA111" s="117"/>
      <c r="BB111" s="117"/>
      <c r="BC111" s="117"/>
      <c r="BD111" s="117"/>
      <c r="BE111" s="117"/>
    </row>
    <row r="112" spans="1:57" ht="15.75" customHeight="1">
      <c r="A112" s="139"/>
      <c r="B112" s="140"/>
      <c r="C112" s="140"/>
      <c r="D112" s="140"/>
      <c r="E112" s="140"/>
      <c r="F112" s="140"/>
      <c r="G112" s="141"/>
      <c r="H112" s="117"/>
      <c r="I112" s="139"/>
      <c r="J112" s="140"/>
      <c r="K112" s="140"/>
      <c r="L112" s="140"/>
      <c r="M112" s="140"/>
      <c r="N112" s="141"/>
      <c r="O112" s="117"/>
      <c r="P112" s="139"/>
      <c r="Q112" s="140"/>
      <c r="R112" s="140"/>
      <c r="S112" s="140"/>
      <c r="T112" s="140"/>
      <c r="U112" s="141"/>
      <c r="V112" s="117"/>
      <c r="W112" s="142" t="s">
        <v>256</v>
      </c>
      <c r="X112" s="143" t="s">
        <v>153</v>
      </c>
      <c r="Y112" s="144" t="s">
        <v>232</v>
      </c>
      <c r="Z112" s="145">
        <v>39812</v>
      </c>
      <c r="AA112" s="146" t="s">
        <v>251</v>
      </c>
      <c r="AB112" s="117"/>
      <c r="AC112" s="147"/>
      <c r="AD112" s="140"/>
      <c r="AE112" s="148"/>
      <c r="AF112" s="141"/>
      <c r="AG112" s="117"/>
      <c r="AH112" s="139"/>
      <c r="AI112" s="140"/>
      <c r="AJ112" s="148"/>
      <c r="AK112" s="141"/>
      <c r="AL112" s="117"/>
      <c r="AM112" s="117"/>
      <c r="AN112" s="117"/>
      <c r="AO112" s="117"/>
      <c r="AP112" s="117"/>
      <c r="AQ112" s="117"/>
      <c r="AR112" s="117"/>
      <c r="AS112" s="117"/>
      <c r="AT112" s="117"/>
      <c r="AU112" s="117"/>
      <c r="AV112" s="117"/>
      <c r="AW112" s="117"/>
      <c r="AX112" s="117"/>
      <c r="AY112" s="117"/>
      <c r="AZ112" s="117"/>
      <c r="BA112" s="117"/>
      <c r="BB112" s="117"/>
      <c r="BC112" s="117"/>
      <c r="BD112" s="117"/>
      <c r="BE112" s="117"/>
    </row>
    <row r="113" spans="1:57" ht="15.75" customHeight="1">
      <c r="A113" s="139"/>
      <c r="B113" s="140"/>
      <c r="C113" s="140"/>
      <c r="D113" s="140"/>
      <c r="E113" s="140"/>
      <c r="F113" s="140"/>
      <c r="G113" s="141"/>
      <c r="H113" s="117"/>
      <c r="I113" s="139"/>
      <c r="J113" s="140"/>
      <c r="K113" s="140"/>
      <c r="L113" s="140"/>
      <c r="M113" s="140"/>
      <c r="N113" s="141"/>
      <c r="O113" s="117"/>
      <c r="P113" s="139"/>
      <c r="Q113" s="140"/>
      <c r="R113" s="140"/>
      <c r="S113" s="140"/>
      <c r="T113" s="140"/>
      <c r="U113" s="141"/>
      <c r="V113" s="117"/>
      <c r="W113" s="142" t="s">
        <v>256</v>
      </c>
      <c r="X113" s="143" t="s">
        <v>426</v>
      </c>
      <c r="Y113" s="144" t="s">
        <v>232</v>
      </c>
      <c r="Z113" s="145">
        <v>40508</v>
      </c>
      <c r="AA113" s="146"/>
      <c r="AB113" s="117"/>
      <c r="AC113" s="147"/>
      <c r="AD113" s="140"/>
      <c r="AE113" s="148"/>
      <c r="AF113" s="141"/>
      <c r="AG113" s="117"/>
      <c r="AH113" s="139"/>
      <c r="AI113" s="140"/>
      <c r="AJ113" s="148"/>
      <c r="AK113" s="141"/>
      <c r="AL113" s="117"/>
      <c r="AM113" s="117"/>
      <c r="AN113" s="117"/>
      <c r="AO113" s="117"/>
      <c r="AP113" s="117"/>
      <c r="AQ113" s="117"/>
      <c r="AR113" s="117"/>
      <c r="AS113" s="117"/>
      <c r="AT113" s="117"/>
      <c r="AU113" s="117"/>
      <c r="AV113" s="117"/>
      <c r="AW113" s="117"/>
      <c r="AX113" s="117"/>
      <c r="AY113" s="117"/>
      <c r="AZ113" s="117"/>
      <c r="BA113" s="117"/>
      <c r="BB113" s="117"/>
      <c r="BC113" s="117"/>
      <c r="BD113" s="117"/>
      <c r="BE113" s="117"/>
    </row>
    <row r="114" spans="1:57" ht="15.75" customHeight="1">
      <c r="A114" s="139"/>
      <c r="B114" s="140"/>
      <c r="C114" s="140"/>
      <c r="D114" s="140"/>
      <c r="E114" s="140"/>
      <c r="F114" s="140"/>
      <c r="G114" s="141"/>
      <c r="H114" s="117"/>
      <c r="I114" s="139"/>
      <c r="J114" s="140"/>
      <c r="K114" s="140"/>
      <c r="L114" s="140"/>
      <c r="M114" s="140"/>
      <c r="N114" s="141"/>
      <c r="O114" s="117"/>
      <c r="P114" s="139"/>
      <c r="Q114" s="140"/>
      <c r="R114" s="140"/>
      <c r="S114" s="140"/>
      <c r="T114" s="140"/>
      <c r="U114" s="141"/>
      <c r="V114" s="117"/>
      <c r="W114" s="142" t="s">
        <v>382</v>
      </c>
      <c r="X114" s="143" t="s">
        <v>427</v>
      </c>
      <c r="Y114" s="144" t="s">
        <v>428</v>
      </c>
      <c r="Z114" s="145">
        <v>40841</v>
      </c>
      <c r="AA114" s="146"/>
      <c r="AB114" s="117"/>
      <c r="AC114" s="147"/>
      <c r="AD114" s="140"/>
      <c r="AE114" s="148"/>
      <c r="AF114" s="141"/>
      <c r="AG114" s="117"/>
      <c r="AH114" s="139"/>
      <c r="AI114" s="140"/>
      <c r="AJ114" s="148"/>
      <c r="AK114" s="141"/>
      <c r="AL114" s="117"/>
      <c r="AM114" s="117"/>
      <c r="AN114" s="117"/>
      <c r="AO114" s="117"/>
      <c r="AP114" s="117"/>
      <c r="AQ114" s="117"/>
      <c r="AR114" s="117"/>
      <c r="AS114" s="117"/>
      <c r="AT114" s="117"/>
      <c r="AU114" s="117"/>
      <c r="AV114" s="117"/>
      <c r="AW114" s="117"/>
      <c r="AX114" s="117"/>
      <c r="AY114" s="117"/>
      <c r="AZ114" s="117"/>
      <c r="BA114" s="117"/>
      <c r="BB114" s="117"/>
      <c r="BC114" s="117"/>
      <c r="BD114" s="117"/>
      <c r="BE114" s="117"/>
    </row>
    <row r="115" spans="1:57" ht="15.75" customHeight="1">
      <c r="A115" s="139"/>
      <c r="B115" s="140"/>
      <c r="C115" s="140"/>
      <c r="D115" s="140"/>
      <c r="E115" s="140"/>
      <c r="F115" s="140"/>
      <c r="G115" s="141"/>
      <c r="H115" s="117"/>
      <c r="I115" s="139"/>
      <c r="J115" s="140"/>
      <c r="K115" s="140"/>
      <c r="L115" s="140"/>
      <c r="M115" s="140"/>
      <c r="N115" s="141"/>
      <c r="O115" s="117"/>
      <c r="P115" s="139"/>
      <c r="Q115" s="140"/>
      <c r="R115" s="140"/>
      <c r="S115" s="140"/>
      <c r="T115" s="140"/>
      <c r="U115" s="141"/>
      <c r="V115" s="117"/>
      <c r="W115" s="142" t="s">
        <v>382</v>
      </c>
      <c r="X115" s="143" t="s">
        <v>429</v>
      </c>
      <c r="Y115" s="144" t="s">
        <v>430</v>
      </c>
      <c r="Z115" s="145">
        <v>44733</v>
      </c>
      <c r="AA115" s="146" t="s">
        <v>237</v>
      </c>
      <c r="AB115" s="117"/>
      <c r="AC115" s="147"/>
      <c r="AD115" s="140"/>
      <c r="AE115" s="148"/>
      <c r="AF115" s="141"/>
      <c r="AG115" s="117"/>
      <c r="AH115" s="139"/>
      <c r="AI115" s="140"/>
      <c r="AJ115" s="148"/>
      <c r="AK115" s="141"/>
      <c r="AL115" s="117"/>
      <c r="AM115" s="117"/>
      <c r="AN115" s="117"/>
      <c r="AO115" s="117"/>
      <c r="AP115" s="117"/>
      <c r="AQ115" s="117"/>
      <c r="AR115" s="117"/>
      <c r="AS115" s="117"/>
      <c r="AT115" s="117"/>
      <c r="AU115" s="117"/>
      <c r="AV115" s="117"/>
      <c r="AW115" s="117"/>
      <c r="AX115" s="117"/>
      <c r="AY115" s="117"/>
      <c r="AZ115" s="117"/>
      <c r="BA115" s="117"/>
      <c r="BB115" s="117"/>
      <c r="BC115" s="117"/>
      <c r="BD115" s="117"/>
      <c r="BE115" s="117"/>
    </row>
    <row r="116" spans="1:57" ht="15.75" customHeight="1">
      <c r="A116" s="139"/>
      <c r="B116" s="140"/>
      <c r="C116" s="140"/>
      <c r="D116" s="140"/>
      <c r="E116" s="140"/>
      <c r="F116" s="140"/>
      <c r="G116" s="141"/>
      <c r="H116" s="117"/>
      <c r="I116" s="139"/>
      <c r="J116" s="140"/>
      <c r="K116" s="140"/>
      <c r="L116" s="140"/>
      <c r="M116" s="140"/>
      <c r="N116" s="141"/>
      <c r="O116" s="117"/>
      <c r="P116" s="139"/>
      <c r="Q116" s="140"/>
      <c r="R116" s="140"/>
      <c r="S116" s="140"/>
      <c r="T116" s="140"/>
      <c r="U116" s="141"/>
      <c r="V116" s="117"/>
      <c r="W116" s="142" t="s">
        <v>382</v>
      </c>
      <c r="X116" s="143" t="s">
        <v>431</v>
      </c>
      <c r="Y116" s="144" t="s">
        <v>432</v>
      </c>
      <c r="Z116" s="145"/>
      <c r="AA116" s="146"/>
      <c r="AB116" s="117"/>
      <c r="AC116" s="147"/>
      <c r="AD116" s="140"/>
      <c r="AE116" s="148"/>
      <c r="AF116" s="141"/>
      <c r="AG116" s="117"/>
      <c r="AH116" s="139"/>
      <c r="AI116" s="140"/>
      <c r="AJ116" s="148"/>
      <c r="AK116" s="141"/>
      <c r="AL116" s="117"/>
      <c r="AM116" s="117"/>
      <c r="AN116" s="117"/>
      <c r="AO116" s="117"/>
      <c r="AP116" s="117"/>
      <c r="AQ116" s="117"/>
      <c r="AR116" s="117"/>
      <c r="AS116" s="117"/>
      <c r="AT116" s="117"/>
      <c r="AU116" s="117"/>
      <c r="AV116" s="117"/>
      <c r="AW116" s="117"/>
      <c r="AX116" s="117"/>
      <c r="AY116" s="117"/>
      <c r="AZ116" s="117"/>
      <c r="BA116" s="117"/>
      <c r="BB116" s="117"/>
      <c r="BC116" s="117"/>
      <c r="BD116" s="117"/>
      <c r="BE116" s="117"/>
    </row>
    <row r="117" spans="1:57" ht="15.75" customHeight="1">
      <c r="A117" s="139"/>
      <c r="B117" s="140"/>
      <c r="C117" s="140"/>
      <c r="D117" s="140"/>
      <c r="E117" s="140"/>
      <c r="F117" s="140"/>
      <c r="G117" s="141"/>
      <c r="H117" s="117"/>
      <c r="I117" s="139"/>
      <c r="J117" s="140"/>
      <c r="K117" s="140"/>
      <c r="L117" s="140"/>
      <c r="M117" s="140"/>
      <c r="N117" s="141"/>
      <c r="O117" s="117"/>
      <c r="P117" s="139"/>
      <c r="Q117" s="140"/>
      <c r="R117" s="140"/>
      <c r="S117" s="140"/>
      <c r="T117" s="140"/>
      <c r="U117" s="141"/>
      <c r="V117" s="117"/>
      <c r="W117" s="142" t="s">
        <v>235</v>
      </c>
      <c r="X117" s="143" t="s">
        <v>433</v>
      </c>
      <c r="Y117" s="144" t="s">
        <v>232</v>
      </c>
      <c r="Z117" s="145">
        <v>44755</v>
      </c>
      <c r="AA117" s="146"/>
      <c r="AB117" s="117"/>
      <c r="AC117" s="147"/>
      <c r="AD117" s="140"/>
      <c r="AE117" s="148"/>
      <c r="AF117" s="141"/>
      <c r="AG117" s="117"/>
      <c r="AH117" s="139"/>
      <c r="AI117" s="140"/>
      <c r="AJ117" s="148"/>
      <c r="AK117" s="141"/>
      <c r="AL117" s="117"/>
      <c r="AM117" s="117"/>
      <c r="AN117" s="117"/>
      <c r="AO117" s="117"/>
      <c r="AP117" s="117"/>
      <c r="AQ117" s="117"/>
      <c r="AR117" s="117"/>
      <c r="AS117" s="117"/>
      <c r="AT117" s="117"/>
      <c r="AU117" s="117"/>
      <c r="AV117" s="117"/>
      <c r="AW117" s="117"/>
      <c r="AX117" s="117"/>
      <c r="AY117" s="117"/>
      <c r="AZ117" s="117"/>
      <c r="BA117" s="117"/>
      <c r="BB117" s="117"/>
      <c r="BC117" s="117"/>
      <c r="BD117" s="117"/>
      <c r="BE117" s="117"/>
    </row>
    <row r="118" spans="1:57" ht="15.75" customHeight="1">
      <c r="A118" s="149"/>
      <c r="B118" s="150"/>
      <c r="C118" s="150"/>
      <c r="D118" s="150"/>
      <c r="E118" s="150"/>
      <c r="F118" s="150"/>
      <c r="G118" s="151"/>
      <c r="H118" s="117"/>
      <c r="I118" s="149"/>
      <c r="J118" s="150"/>
      <c r="K118" s="150"/>
      <c r="L118" s="150"/>
      <c r="M118" s="150"/>
      <c r="N118" s="151"/>
      <c r="O118" s="117"/>
      <c r="P118" s="149"/>
      <c r="Q118" s="150"/>
      <c r="R118" s="150"/>
      <c r="S118" s="150"/>
      <c r="T118" s="150"/>
      <c r="U118" s="151"/>
      <c r="V118" s="117"/>
      <c r="W118" s="152" t="s">
        <v>382</v>
      </c>
      <c r="X118" s="153" t="s">
        <v>434</v>
      </c>
      <c r="Y118" s="154" t="s">
        <v>435</v>
      </c>
      <c r="Z118" s="155"/>
      <c r="AA118" s="156"/>
      <c r="AB118" s="117"/>
      <c r="AC118" s="157"/>
      <c r="AD118" s="150"/>
      <c r="AE118" s="158"/>
      <c r="AF118" s="151"/>
      <c r="AG118" s="117"/>
      <c r="AH118" s="149"/>
      <c r="AI118" s="150"/>
      <c r="AJ118" s="158"/>
      <c r="AK118" s="151"/>
      <c r="AL118" s="117"/>
      <c r="AM118" s="117"/>
      <c r="AN118" s="117"/>
      <c r="AO118" s="117"/>
      <c r="AP118" s="117"/>
      <c r="AQ118" s="117"/>
      <c r="AR118" s="117"/>
      <c r="AS118" s="117"/>
      <c r="AT118" s="117"/>
      <c r="AU118" s="117"/>
      <c r="AV118" s="117"/>
      <c r="AW118" s="117"/>
      <c r="AX118" s="117"/>
      <c r="AY118" s="117"/>
      <c r="AZ118" s="117"/>
      <c r="BA118" s="117"/>
      <c r="BB118" s="117"/>
      <c r="BC118" s="117"/>
      <c r="BD118" s="117"/>
      <c r="BE118" s="117"/>
    </row>
    <row r="119" spans="1:57" ht="15.75" customHeight="1">
      <c r="A119" s="37"/>
      <c r="B119" s="37"/>
      <c r="C119" s="37"/>
      <c r="D119" s="37"/>
      <c r="E119" s="37"/>
      <c r="F119" s="37"/>
      <c r="G119" s="37"/>
      <c r="H119" s="37"/>
      <c r="I119" s="37"/>
      <c r="J119" s="37"/>
      <c r="K119" s="37"/>
      <c r="L119" s="37"/>
      <c r="M119" s="37"/>
      <c r="N119" s="37"/>
      <c r="O119" s="37"/>
      <c r="P119" s="37"/>
      <c r="Q119" s="37"/>
      <c r="R119" s="37"/>
      <c r="S119" s="37"/>
      <c r="T119" s="37"/>
      <c r="U119" s="37"/>
      <c r="V119" s="37"/>
      <c r="W119" s="37"/>
      <c r="X119" s="38"/>
      <c r="Y119" s="37"/>
      <c r="Z119" s="161"/>
      <c r="AA119" s="37"/>
      <c r="AB119" s="37"/>
      <c r="AC119" s="38"/>
      <c r="AD119" s="37"/>
      <c r="AE119" s="38"/>
      <c r="AF119" s="37"/>
      <c r="AG119" s="37"/>
      <c r="AH119" s="37"/>
      <c r="AI119" s="37"/>
      <c r="AJ119" s="38"/>
      <c r="AK119" s="37"/>
      <c r="AL119" s="37"/>
      <c r="AM119" s="37"/>
      <c r="AN119" s="37"/>
      <c r="AO119" s="37"/>
      <c r="AP119" s="37"/>
      <c r="AQ119" s="37"/>
      <c r="AR119" s="37"/>
      <c r="AS119" s="37"/>
      <c r="AT119" s="37"/>
      <c r="AU119" s="37"/>
      <c r="AV119" s="37"/>
      <c r="AW119" s="37"/>
      <c r="AX119" s="37"/>
      <c r="AY119" s="37"/>
      <c r="AZ119" s="37"/>
      <c r="BA119" s="37"/>
      <c r="BB119" s="37"/>
      <c r="BC119" s="37"/>
      <c r="BD119" s="37"/>
      <c r="BE119" s="37"/>
    </row>
    <row r="120" spans="1:57" ht="15.75" customHeight="1">
      <c r="A120" s="114">
        <v>6</v>
      </c>
      <c r="B120" s="115" t="s">
        <v>436</v>
      </c>
      <c r="C120" s="115" t="s">
        <v>437</v>
      </c>
      <c r="D120" s="115" t="s">
        <v>263</v>
      </c>
      <c r="E120" s="115">
        <v>3105642217</v>
      </c>
      <c r="F120" s="115" t="s">
        <v>438</v>
      </c>
      <c r="G120" s="116" t="s">
        <v>439</v>
      </c>
      <c r="H120" s="117"/>
      <c r="I120" s="114"/>
      <c r="J120" s="115" t="s">
        <v>440</v>
      </c>
      <c r="K120" s="115" t="s">
        <v>441</v>
      </c>
      <c r="L120" s="118">
        <v>36369</v>
      </c>
      <c r="M120" s="115" t="s">
        <v>442</v>
      </c>
      <c r="N120" s="116" t="s">
        <v>443</v>
      </c>
      <c r="O120" s="117"/>
      <c r="P120" s="114" t="s">
        <v>379</v>
      </c>
      <c r="Q120" s="115" t="s">
        <v>444</v>
      </c>
      <c r="R120" s="115" t="s">
        <v>445</v>
      </c>
      <c r="S120" s="118">
        <v>38558</v>
      </c>
      <c r="T120" s="115" t="s">
        <v>381</v>
      </c>
      <c r="U120" s="116" t="s">
        <v>446</v>
      </c>
      <c r="V120" s="117"/>
      <c r="W120" s="119" t="s">
        <v>447</v>
      </c>
      <c r="X120" s="120" t="s">
        <v>448</v>
      </c>
      <c r="Y120" s="121"/>
      <c r="Z120" s="122">
        <v>41213</v>
      </c>
      <c r="AA120" s="123"/>
      <c r="AB120" s="117"/>
      <c r="AC120" s="124" t="s">
        <v>13</v>
      </c>
      <c r="AD120" s="115" t="s">
        <v>245</v>
      </c>
      <c r="AE120" s="125" t="s">
        <v>246</v>
      </c>
      <c r="AF120" s="116" t="s">
        <v>249</v>
      </c>
      <c r="AG120" s="117"/>
      <c r="AH120" s="114" t="s">
        <v>13</v>
      </c>
      <c r="AI120" s="115" t="s">
        <v>349</v>
      </c>
      <c r="AJ120" s="125" t="s">
        <v>310</v>
      </c>
      <c r="AK120" s="116" t="s">
        <v>240</v>
      </c>
      <c r="AL120" s="117"/>
      <c r="AM120" s="117"/>
      <c r="AN120" s="117"/>
      <c r="AO120" s="117"/>
      <c r="AP120" s="117"/>
      <c r="AQ120" s="117"/>
      <c r="AR120" s="117"/>
      <c r="AS120" s="117"/>
      <c r="AT120" s="117"/>
      <c r="AU120" s="117"/>
      <c r="AV120" s="117"/>
      <c r="AW120" s="117"/>
      <c r="AX120" s="117"/>
      <c r="AY120" s="117"/>
      <c r="AZ120" s="117"/>
      <c r="BA120" s="117"/>
      <c r="BB120" s="117"/>
      <c r="BC120" s="117"/>
      <c r="BD120" s="117"/>
      <c r="BE120" s="117"/>
    </row>
    <row r="121" spans="1:57" ht="15.75" customHeight="1">
      <c r="A121" s="126"/>
      <c r="B121" s="127"/>
      <c r="C121" s="127"/>
      <c r="D121" s="127"/>
      <c r="E121" s="127"/>
      <c r="F121" s="127"/>
      <c r="G121" s="128"/>
      <c r="H121" s="117"/>
      <c r="I121" s="126"/>
      <c r="J121" s="127"/>
      <c r="K121" s="127"/>
      <c r="L121" s="129"/>
      <c r="M121" s="127"/>
      <c r="N121" s="128"/>
      <c r="O121" s="117"/>
      <c r="P121" s="126"/>
      <c r="Q121" s="127"/>
      <c r="R121" s="127"/>
      <c r="S121" s="160"/>
      <c r="T121" s="127"/>
      <c r="U121" s="128"/>
      <c r="V121" s="117"/>
      <c r="W121" s="130" t="s">
        <v>235</v>
      </c>
      <c r="X121" s="131" t="s">
        <v>449</v>
      </c>
      <c r="Y121" s="132"/>
      <c r="Z121" s="133">
        <v>41222</v>
      </c>
      <c r="AA121" s="134" t="s">
        <v>325</v>
      </c>
      <c r="AB121" s="117"/>
      <c r="AC121" s="135" t="s">
        <v>14</v>
      </c>
      <c r="AD121" s="127" t="s">
        <v>277</v>
      </c>
      <c r="AE121" s="136" t="s">
        <v>308</v>
      </c>
      <c r="AF121" s="128" t="s">
        <v>249</v>
      </c>
      <c r="AG121" s="117"/>
      <c r="AH121" s="126" t="s">
        <v>14</v>
      </c>
      <c r="AI121" s="127" t="s">
        <v>241</v>
      </c>
      <c r="AJ121" s="136" t="s">
        <v>242</v>
      </c>
      <c r="AK121" s="128" t="s">
        <v>249</v>
      </c>
      <c r="AL121" s="117"/>
      <c r="AM121" s="117"/>
      <c r="AN121" s="117"/>
      <c r="AO121" s="117"/>
      <c r="AP121" s="117"/>
      <c r="AQ121" s="117"/>
      <c r="AR121" s="117"/>
      <c r="AS121" s="117"/>
      <c r="AT121" s="117"/>
      <c r="AU121" s="117"/>
      <c r="AV121" s="117"/>
      <c r="AW121" s="117"/>
      <c r="AX121" s="117"/>
      <c r="AY121" s="117"/>
      <c r="AZ121" s="117"/>
      <c r="BA121" s="117"/>
      <c r="BB121" s="117"/>
      <c r="BC121" s="117"/>
      <c r="BD121" s="117"/>
      <c r="BE121" s="117"/>
    </row>
    <row r="122" spans="1:57" ht="15.75" customHeight="1">
      <c r="A122" s="126"/>
      <c r="B122" s="127"/>
      <c r="C122" s="127"/>
      <c r="D122" s="127"/>
      <c r="E122" s="127"/>
      <c r="F122" s="127"/>
      <c r="G122" s="128"/>
      <c r="H122" s="117"/>
      <c r="I122" s="126"/>
      <c r="J122" s="127"/>
      <c r="K122" s="127"/>
      <c r="L122" s="127"/>
      <c r="M122" s="127"/>
      <c r="N122" s="128"/>
      <c r="O122" s="117"/>
      <c r="P122" s="126"/>
      <c r="Q122" s="127"/>
      <c r="R122" s="127"/>
      <c r="S122" s="129"/>
      <c r="T122" s="127"/>
      <c r="U122" s="128"/>
      <c r="V122" s="117"/>
      <c r="W122" s="130" t="s">
        <v>235</v>
      </c>
      <c r="X122" s="131" t="s">
        <v>450</v>
      </c>
      <c r="Y122" s="132"/>
      <c r="Z122" s="133">
        <v>41873</v>
      </c>
      <c r="AA122" s="134" t="s">
        <v>385</v>
      </c>
      <c r="AB122" s="117"/>
      <c r="AC122" s="135" t="s">
        <v>16</v>
      </c>
      <c r="AD122" s="127" t="s">
        <v>359</v>
      </c>
      <c r="AE122" s="136" t="s">
        <v>360</v>
      </c>
      <c r="AF122" s="128" t="s">
        <v>240</v>
      </c>
      <c r="AG122" s="117"/>
      <c r="AH122" s="126" t="s">
        <v>16</v>
      </c>
      <c r="AI122" s="127" t="s">
        <v>451</v>
      </c>
      <c r="AJ122" s="136" t="s">
        <v>452</v>
      </c>
      <c r="AK122" s="128" t="s">
        <v>453</v>
      </c>
      <c r="AL122" s="117"/>
      <c r="AM122" s="117"/>
      <c r="AN122" s="117"/>
      <c r="AO122" s="117"/>
      <c r="AP122" s="117"/>
      <c r="AQ122" s="117"/>
      <c r="AR122" s="117"/>
      <c r="AS122" s="117"/>
      <c r="AT122" s="117"/>
      <c r="AU122" s="117"/>
      <c r="AV122" s="117"/>
      <c r="AW122" s="117"/>
      <c r="AX122" s="117"/>
      <c r="AY122" s="117"/>
      <c r="AZ122" s="117"/>
      <c r="BA122" s="117"/>
      <c r="BB122" s="117"/>
      <c r="BC122" s="117"/>
      <c r="BD122" s="117"/>
      <c r="BE122" s="117"/>
    </row>
    <row r="123" spans="1:57" ht="15.75" customHeight="1">
      <c r="A123" s="126"/>
      <c r="B123" s="127"/>
      <c r="C123" s="127"/>
      <c r="D123" s="127"/>
      <c r="E123" s="127"/>
      <c r="F123" s="127"/>
      <c r="G123" s="128"/>
      <c r="H123" s="117"/>
      <c r="I123" s="126"/>
      <c r="J123" s="127"/>
      <c r="K123" s="127"/>
      <c r="L123" s="127"/>
      <c r="M123" s="127"/>
      <c r="N123" s="128"/>
      <c r="O123" s="117"/>
      <c r="P123" s="126"/>
      <c r="Q123" s="127"/>
      <c r="R123" s="127"/>
      <c r="S123" s="127"/>
      <c r="T123" s="127"/>
      <c r="U123" s="128"/>
      <c r="V123" s="117"/>
      <c r="W123" s="130" t="s">
        <v>235</v>
      </c>
      <c r="X123" s="131" t="s">
        <v>454</v>
      </c>
      <c r="Y123" s="132"/>
      <c r="Z123" s="137">
        <v>42522</v>
      </c>
      <c r="AA123" s="134" t="s">
        <v>455</v>
      </c>
      <c r="AB123" s="117"/>
      <c r="AC123" s="135" t="s">
        <v>13</v>
      </c>
      <c r="AD123" s="127" t="s">
        <v>238</v>
      </c>
      <c r="AE123" s="136" t="s">
        <v>239</v>
      </c>
      <c r="AF123" s="128" t="s">
        <v>240</v>
      </c>
      <c r="AG123" s="117"/>
      <c r="AH123" s="126" t="s">
        <v>13</v>
      </c>
      <c r="AI123" s="127" t="s">
        <v>456</v>
      </c>
      <c r="AJ123" s="136" t="s">
        <v>457</v>
      </c>
      <c r="AK123" s="128" t="s">
        <v>453</v>
      </c>
      <c r="AL123" s="117"/>
      <c r="AM123" s="117"/>
      <c r="AN123" s="117"/>
      <c r="AO123" s="117"/>
      <c r="AP123" s="117"/>
      <c r="AQ123" s="117"/>
      <c r="AR123" s="117"/>
      <c r="AS123" s="117"/>
      <c r="AT123" s="117"/>
      <c r="AU123" s="117"/>
      <c r="AV123" s="117"/>
      <c r="AW123" s="117"/>
      <c r="AX123" s="117"/>
      <c r="AY123" s="117"/>
      <c r="AZ123" s="117"/>
      <c r="BA123" s="117"/>
      <c r="BB123" s="117"/>
      <c r="BC123" s="117"/>
      <c r="BD123" s="117"/>
      <c r="BE123" s="117"/>
    </row>
    <row r="124" spans="1:57" ht="15.75" customHeight="1">
      <c r="A124" s="126"/>
      <c r="B124" s="127"/>
      <c r="C124" s="127"/>
      <c r="D124" s="127"/>
      <c r="E124" s="127"/>
      <c r="F124" s="127"/>
      <c r="G124" s="128"/>
      <c r="H124" s="117"/>
      <c r="I124" s="126"/>
      <c r="J124" s="127"/>
      <c r="K124" s="127"/>
      <c r="L124" s="127"/>
      <c r="M124" s="127"/>
      <c r="N124" s="128"/>
      <c r="O124" s="117"/>
      <c r="P124" s="126"/>
      <c r="Q124" s="127"/>
      <c r="R124" s="127"/>
      <c r="S124" s="127"/>
      <c r="T124" s="127"/>
      <c r="U124" s="128"/>
      <c r="V124" s="117"/>
      <c r="W124" s="130" t="s">
        <v>235</v>
      </c>
      <c r="X124" s="131" t="s">
        <v>458</v>
      </c>
      <c r="Y124" s="132"/>
      <c r="Z124" s="133">
        <v>42726</v>
      </c>
      <c r="AA124" s="134" t="s">
        <v>251</v>
      </c>
      <c r="AB124" s="117"/>
      <c r="AC124" s="135" t="s">
        <v>14</v>
      </c>
      <c r="AD124" s="127" t="s">
        <v>314</v>
      </c>
      <c r="AE124" s="136" t="s">
        <v>315</v>
      </c>
      <c r="AF124" s="128" t="s">
        <v>240</v>
      </c>
      <c r="AG124" s="117"/>
      <c r="AH124" s="126" t="s">
        <v>14</v>
      </c>
      <c r="AI124" s="127" t="s">
        <v>459</v>
      </c>
      <c r="AJ124" s="136" t="s">
        <v>460</v>
      </c>
      <c r="AK124" s="128" t="s">
        <v>249</v>
      </c>
      <c r="AL124" s="117"/>
      <c r="AM124" s="117"/>
      <c r="AN124" s="117"/>
      <c r="AO124" s="117"/>
      <c r="AP124" s="117"/>
      <c r="AQ124" s="117"/>
      <c r="AR124" s="117"/>
      <c r="AS124" s="117"/>
      <c r="AT124" s="117"/>
      <c r="AU124" s="117"/>
      <c r="AV124" s="117"/>
      <c r="AW124" s="117"/>
      <c r="AX124" s="117"/>
      <c r="AY124" s="117"/>
      <c r="AZ124" s="117"/>
      <c r="BA124" s="117"/>
      <c r="BB124" s="117"/>
      <c r="BC124" s="117"/>
      <c r="BD124" s="117"/>
      <c r="BE124" s="117"/>
    </row>
    <row r="125" spans="1:57" ht="15.75" customHeight="1">
      <c r="A125" s="126"/>
      <c r="B125" s="127"/>
      <c r="C125" s="127"/>
      <c r="D125" s="127"/>
      <c r="E125" s="127"/>
      <c r="F125" s="127"/>
      <c r="G125" s="128"/>
      <c r="H125" s="117"/>
      <c r="I125" s="126"/>
      <c r="J125" s="127"/>
      <c r="K125" s="127"/>
      <c r="L125" s="127"/>
      <c r="M125" s="127"/>
      <c r="N125" s="128"/>
      <c r="O125" s="117"/>
      <c r="P125" s="126"/>
      <c r="Q125" s="127"/>
      <c r="R125" s="127"/>
      <c r="S125" s="127"/>
      <c r="T125" s="127"/>
      <c r="U125" s="128"/>
      <c r="V125" s="117"/>
      <c r="W125" s="130" t="s">
        <v>235</v>
      </c>
      <c r="X125" s="131" t="s">
        <v>461</v>
      </c>
      <c r="Y125" s="132"/>
      <c r="Z125" s="133">
        <v>42958</v>
      </c>
      <c r="AA125" s="134" t="s">
        <v>462</v>
      </c>
      <c r="AB125" s="117"/>
      <c r="AC125" s="135" t="s">
        <v>16</v>
      </c>
      <c r="AD125" s="127" t="s">
        <v>317</v>
      </c>
      <c r="AE125" s="136" t="s">
        <v>463</v>
      </c>
      <c r="AF125" s="128" t="s">
        <v>240</v>
      </c>
      <c r="AG125" s="117"/>
      <c r="AH125" s="126" t="s">
        <v>16</v>
      </c>
      <c r="AI125" s="127" t="s">
        <v>356</v>
      </c>
      <c r="AJ125" s="136" t="s">
        <v>464</v>
      </c>
      <c r="AK125" s="128" t="s">
        <v>240</v>
      </c>
      <c r="AL125" s="117"/>
      <c r="AM125" s="117"/>
      <c r="AN125" s="117"/>
      <c r="AO125" s="117"/>
      <c r="AP125" s="117"/>
      <c r="AQ125" s="117"/>
      <c r="AR125" s="117"/>
      <c r="AS125" s="117"/>
      <c r="AT125" s="117"/>
      <c r="AU125" s="117"/>
      <c r="AV125" s="117"/>
      <c r="AW125" s="117"/>
      <c r="AX125" s="117"/>
      <c r="AY125" s="117"/>
      <c r="AZ125" s="117"/>
      <c r="BA125" s="117"/>
      <c r="BB125" s="117"/>
      <c r="BC125" s="117"/>
      <c r="BD125" s="117"/>
      <c r="BE125" s="117"/>
    </row>
    <row r="126" spans="1:57" ht="15.75" customHeight="1">
      <c r="A126" s="126"/>
      <c r="B126" s="127"/>
      <c r="C126" s="127"/>
      <c r="D126" s="127"/>
      <c r="E126" s="127"/>
      <c r="F126" s="127"/>
      <c r="G126" s="128"/>
      <c r="H126" s="117"/>
      <c r="I126" s="126"/>
      <c r="J126" s="127"/>
      <c r="K126" s="127"/>
      <c r="L126" s="127"/>
      <c r="M126" s="127"/>
      <c r="N126" s="128"/>
      <c r="O126" s="117"/>
      <c r="P126" s="126"/>
      <c r="Q126" s="127"/>
      <c r="R126" s="127"/>
      <c r="S126" s="127"/>
      <c r="T126" s="127"/>
      <c r="U126" s="128"/>
      <c r="V126" s="117"/>
      <c r="W126" s="130" t="s">
        <v>351</v>
      </c>
      <c r="X126" s="131" t="s">
        <v>465</v>
      </c>
      <c r="Y126" s="132"/>
      <c r="Z126" s="138">
        <v>43444</v>
      </c>
      <c r="AA126" s="134"/>
      <c r="AB126" s="117"/>
      <c r="AC126" s="135" t="s">
        <v>13</v>
      </c>
      <c r="AD126" s="127" t="s">
        <v>466</v>
      </c>
      <c r="AE126" s="136" t="s">
        <v>467</v>
      </c>
      <c r="AF126" s="128" t="s">
        <v>249</v>
      </c>
      <c r="AG126" s="117"/>
      <c r="AH126" s="126" t="s">
        <v>13</v>
      </c>
      <c r="AI126" s="127" t="s">
        <v>468</v>
      </c>
      <c r="AJ126" s="136" t="s">
        <v>310</v>
      </c>
      <c r="AK126" s="128" t="s">
        <v>240</v>
      </c>
      <c r="AL126" s="117"/>
      <c r="AM126" s="117"/>
      <c r="AN126" s="117"/>
      <c r="AO126" s="117"/>
      <c r="AP126" s="117"/>
      <c r="AQ126" s="117"/>
      <c r="AR126" s="117"/>
      <c r="AS126" s="117"/>
      <c r="AT126" s="117"/>
      <c r="AU126" s="117"/>
      <c r="AV126" s="117"/>
      <c r="AW126" s="117"/>
      <c r="AX126" s="117"/>
      <c r="AY126" s="117"/>
      <c r="AZ126" s="117"/>
      <c r="BA126" s="117"/>
      <c r="BB126" s="117"/>
      <c r="BC126" s="117"/>
      <c r="BD126" s="117"/>
      <c r="BE126" s="117"/>
    </row>
    <row r="127" spans="1:57" ht="15.75" customHeight="1">
      <c r="A127" s="126"/>
      <c r="B127" s="127"/>
      <c r="C127" s="127"/>
      <c r="D127" s="127"/>
      <c r="E127" s="127"/>
      <c r="F127" s="127"/>
      <c r="G127" s="128"/>
      <c r="H127" s="117"/>
      <c r="I127" s="126"/>
      <c r="J127" s="127"/>
      <c r="K127" s="127"/>
      <c r="L127" s="127"/>
      <c r="M127" s="127"/>
      <c r="N127" s="128"/>
      <c r="O127" s="117"/>
      <c r="P127" s="126"/>
      <c r="Q127" s="127"/>
      <c r="R127" s="127"/>
      <c r="S127" s="127"/>
      <c r="T127" s="127"/>
      <c r="U127" s="128"/>
      <c r="V127" s="117"/>
      <c r="W127" s="130" t="s">
        <v>351</v>
      </c>
      <c r="X127" s="131" t="s">
        <v>469</v>
      </c>
      <c r="Y127" s="132"/>
      <c r="Z127" s="137">
        <v>44140</v>
      </c>
      <c r="AA127" s="134" t="s">
        <v>470</v>
      </c>
      <c r="AB127" s="117"/>
      <c r="AC127" s="135" t="s">
        <v>14</v>
      </c>
      <c r="AD127" s="127" t="s">
        <v>471</v>
      </c>
      <c r="AE127" s="136" t="s">
        <v>472</v>
      </c>
      <c r="AF127" s="128" t="s">
        <v>249</v>
      </c>
      <c r="AG127" s="117"/>
      <c r="AH127" s="126" t="s">
        <v>14</v>
      </c>
      <c r="AI127" s="127" t="s">
        <v>399</v>
      </c>
      <c r="AJ127" s="136" t="s">
        <v>248</v>
      </c>
      <c r="AK127" s="128" t="s">
        <v>249</v>
      </c>
      <c r="AL127" s="117"/>
      <c r="AM127" s="117"/>
      <c r="AN127" s="117"/>
      <c r="AO127" s="117"/>
      <c r="AP127" s="117"/>
      <c r="AQ127" s="117"/>
      <c r="AR127" s="117"/>
      <c r="AS127" s="117"/>
      <c r="AT127" s="117"/>
      <c r="AU127" s="117"/>
      <c r="AV127" s="117"/>
      <c r="AW127" s="117"/>
      <c r="AX127" s="117"/>
      <c r="AY127" s="117"/>
      <c r="AZ127" s="117"/>
      <c r="BA127" s="117"/>
      <c r="BB127" s="117"/>
      <c r="BC127" s="117"/>
      <c r="BD127" s="117"/>
      <c r="BE127" s="117"/>
    </row>
    <row r="128" spans="1:57" ht="15.75" customHeight="1">
      <c r="A128" s="126"/>
      <c r="B128" s="127"/>
      <c r="C128" s="127"/>
      <c r="D128" s="127"/>
      <c r="E128" s="127"/>
      <c r="F128" s="127"/>
      <c r="G128" s="128"/>
      <c r="H128" s="117"/>
      <c r="I128" s="126"/>
      <c r="J128" s="127"/>
      <c r="K128" s="127"/>
      <c r="L128" s="127"/>
      <c r="M128" s="127"/>
      <c r="N128" s="128"/>
      <c r="O128" s="117"/>
      <c r="P128" s="126"/>
      <c r="Q128" s="127"/>
      <c r="R128" s="127"/>
      <c r="S128" s="127"/>
      <c r="T128" s="127"/>
      <c r="U128" s="128"/>
      <c r="V128" s="117"/>
      <c r="W128" s="130" t="s">
        <v>235</v>
      </c>
      <c r="X128" s="131" t="s">
        <v>473</v>
      </c>
      <c r="Y128" s="132"/>
      <c r="Z128" s="138">
        <v>44383</v>
      </c>
      <c r="AA128" s="134" t="s">
        <v>237</v>
      </c>
      <c r="AB128" s="117"/>
      <c r="AC128" s="135" t="s">
        <v>16</v>
      </c>
      <c r="AD128" s="127" t="s">
        <v>474</v>
      </c>
      <c r="AE128" s="136" t="s">
        <v>475</v>
      </c>
      <c r="AF128" s="128" t="s">
        <v>249</v>
      </c>
      <c r="AG128" s="117"/>
      <c r="AH128" s="126" t="s">
        <v>16</v>
      </c>
      <c r="AI128" s="127" t="s">
        <v>279</v>
      </c>
      <c r="AJ128" s="136" t="s">
        <v>476</v>
      </c>
      <c r="AK128" s="128" t="s">
        <v>240</v>
      </c>
      <c r="AL128" s="117"/>
      <c r="AM128" s="117"/>
      <c r="AN128" s="117"/>
      <c r="AO128" s="117"/>
      <c r="AP128" s="117"/>
      <c r="AQ128" s="117"/>
      <c r="AR128" s="117"/>
      <c r="AS128" s="117"/>
      <c r="AT128" s="117"/>
      <c r="AU128" s="117"/>
      <c r="AV128" s="117"/>
      <c r="AW128" s="117"/>
      <c r="AX128" s="117"/>
      <c r="AY128" s="117"/>
      <c r="AZ128" s="117"/>
      <c r="BA128" s="117"/>
      <c r="BB128" s="117"/>
      <c r="BC128" s="117"/>
      <c r="BD128" s="117"/>
      <c r="BE128" s="117"/>
    </row>
    <row r="129" spans="1:57" ht="15.75" customHeight="1">
      <c r="A129" s="139"/>
      <c r="B129" s="140"/>
      <c r="C129" s="140"/>
      <c r="D129" s="140"/>
      <c r="E129" s="140"/>
      <c r="F129" s="140"/>
      <c r="G129" s="141"/>
      <c r="H129" s="117"/>
      <c r="I129" s="139"/>
      <c r="J129" s="140"/>
      <c r="K129" s="140"/>
      <c r="L129" s="140"/>
      <c r="M129" s="140"/>
      <c r="N129" s="141"/>
      <c r="O129" s="117"/>
      <c r="P129" s="139"/>
      <c r="Q129" s="140"/>
      <c r="R129" s="140"/>
      <c r="S129" s="140"/>
      <c r="T129" s="140"/>
      <c r="U129" s="141"/>
      <c r="V129" s="117"/>
      <c r="W129" s="142" t="s">
        <v>351</v>
      </c>
      <c r="X129" s="143" t="s">
        <v>477</v>
      </c>
      <c r="Y129" s="144"/>
      <c r="Z129" s="145">
        <v>6655391</v>
      </c>
      <c r="AA129" s="146" t="s">
        <v>455</v>
      </c>
      <c r="AB129" s="117"/>
      <c r="AC129" s="147" t="s">
        <v>13</v>
      </c>
      <c r="AD129" s="140" t="s">
        <v>478</v>
      </c>
      <c r="AE129" s="148" t="s">
        <v>479</v>
      </c>
      <c r="AF129" s="141" t="s">
        <v>240</v>
      </c>
      <c r="AG129" s="117"/>
      <c r="AH129" s="139" t="s">
        <v>13</v>
      </c>
      <c r="AI129" s="140" t="s">
        <v>247</v>
      </c>
      <c r="AJ129" s="148" t="s">
        <v>248</v>
      </c>
      <c r="AK129" s="141" t="s">
        <v>249</v>
      </c>
      <c r="AL129" s="117"/>
      <c r="AM129" s="117"/>
      <c r="AN129" s="117"/>
      <c r="AO129" s="117"/>
      <c r="AP129" s="117"/>
      <c r="AQ129" s="117"/>
      <c r="AR129" s="117"/>
      <c r="AS129" s="117"/>
      <c r="AT129" s="117"/>
      <c r="AU129" s="117"/>
      <c r="AV129" s="117"/>
      <c r="AW129" s="117"/>
      <c r="AX129" s="117"/>
      <c r="AY129" s="117"/>
      <c r="AZ129" s="117"/>
      <c r="BA129" s="117"/>
      <c r="BB129" s="117"/>
      <c r="BC129" s="117"/>
      <c r="BD129" s="117"/>
      <c r="BE129" s="117"/>
    </row>
    <row r="130" spans="1:57" ht="15.75" customHeight="1">
      <c r="A130" s="139"/>
      <c r="B130" s="140"/>
      <c r="C130" s="140"/>
      <c r="D130" s="140"/>
      <c r="E130" s="140"/>
      <c r="F130" s="140"/>
      <c r="G130" s="141"/>
      <c r="H130" s="117"/>
      <c r="I130" s="139"/>
      <c r="J130" s="140"/>
      <c r="K130" s="140"/>
      <c r="L130" s="140"/>
      <c r="M130" s="140"/>
      <c r="N130" s="141"/>
      <c r="O130" s="117"/>
      <c r="P130" s="139"/>
      <c r="Q130" s="140"/>
      <c r="R130" s="140"/>
      <c r="S130" s="140"/>
      <c r="T130" s="140"/>
      <c r="U130" s="141"/>
      <c r="V130" s="117"/>
      <c r="W130" s="142"/>
      <c r="X130" s="143"/>
      <c r="Y130" s="144"/>
      <c r="Z130" s="145"/>
      <c r="AA130" s="146"/>
      <c r="AB130" s="117"/>
      <c r="AC130" s="147" t="s">
        <v>14</v>
      </c>
      <c r="AD130" s="140" t="s">
        <v>321</v>
      </c>
      <c r="AE130" s="148" t="s">
        <v>480</v>
      </c>
      <c r="AF130" s="141" t="s">
        <v>240</v>
      </c>
      <c r="AG130" s="117"/>
      <c r="AH130" s="139" t="s">
        <v>14</v>
      </c>
      <c r="AI130" s="140" t="s">
        <v>404</v>
      </c>
      <c r="AJ130" s="148" t="s">
        <v>253</v>
      </c>
      <c r="AK130" s="141" t="s">
        <v>249</v>
      </c>
      <c r="AL130" s="117"/>
      <c r="AM130" s="117"/>
      <c r="AN130" s="117"/>
      <c r="AO130" s="117"/>
      <c r="AP130" s="117"/>
      <c r="AQ130" s="117"/>
      <c r="AR130" s="117"/>
      <c r="AS130" s="117"/>
      <c r="AT130" s="117"/>
      <c r="AU130" s="117"/>
      <c r="AV130" s="117"/>
      <c r="AW130" s="117"/>
      <c r="AX130" s="117"/>
      <c r="AY130" s="117"/>
      <c r="AZ130" s="117"/>
      <c r="BA130" s="117"/>
      <c r="BB130" s="117"/>
      <c r="BC130" s="117"/>
      <c r="BD130" s="117"/>
      <c r="BE130" s="117"/>
    </row>
    <row r="131" spans="1:57" ht="15.75" customHeight="1">
      <c r="A131" s="139"/>
      <c r="B131" s="140"/>
      <c r="C131" s="140"/>
      <c r="D131" s="140"/>
      <c r="E131" s="140"/>
      <c r="F131" s="140"/>
      <c r="G131" s="141"/>
      <c r="H131" s="117"/>
      <c r="I131" s="139"/>
      <c r="J131" s="140"/>
      <c r="K131" s="140"/>
      <c r="L131" s="140"/>
      <c r="M131" s="140"/>
      <c r="N131" s="141"/>
      <c r="O131" s="117"/>
      <c r="P131" s="139"/>
      <c r="Q131" s="140"/>
      <c r="R131" s="140"/>
      <c r="S131" s="140"/>
      <c r="T131" s="140"/>
      <c r="U131" s="141"/>
      <c r="V131" s="117"/>
      <c r="W131" s="142"/>
      <c r="X131" s="143"/>
      <c r="Y131" s="144"/>
      <c r="Z131" s="144"/>
      <c r="AA131" s="146"/>
      <c r="AB131" s="117"/>
      <c r="AC131" s="147" t="s">
        <v>16</v>
      </c>
      <c r="AD131" s="140" t="s">
        <v>481</v>
      </c>
      <c r="AE131" s="148" t="s">
        <v>482</v>
      </c>
      <c r="AF131" s="141" t="s">
        <v>249</v>
      </c>
      <c r="AG131" s="117"/>
      <c r="AH131" s="139" t="s">
        <v>16</v>
      </c>
      <c r="AI131" s="140" t="s">
        <v>483</v>
      </c>
      <c r="AJ131" s="148" t="s">
        <v>457</v>
      </c>
      <c r="AK131" s="141" t="s">
        <v>249</v>
      </c>
      <c r="AL131" s="117"/>
      <c r="AM131" s="117"/>
      <c r="AN131" s="117"/>
      <c r="AO131" s="117"/>
      <c r="AP131" s="117"/>
      <c r="AQ131" s="117"/>
      <c r="AR131" s="117"/>
      <c r="AS131" s="117"/>
      <c r="AT131" s="117"/>
      <c r="AU131" s="117"/>
      <c r="AV131" s="117"/>
      <c r="AW131" s="117"/>
      <c r="AX131" s="117"/>
      <c r="AY131" s="117"/>
      <c r="AZ131" s="117"/>
      <c r="BA131" s="117"/>
      <c r="BB131" s="117"/>
      <c r="BC131" s="117"/>
      <c r="BD131" s="117"/>
      <c r="BE131" s="117"/>
    </row>
    <row r="132" spans="1:57" ht="15.75" customHeight="1">
      <c r="A132" s="139"/>
      <c r="B132" s="140"/>
      <c r="C132" s="140"/>
      <c r="D132" s="140"/>
      <c r="E132" s="140"/>
      <c r="F132" s="140"/>
      <c r="G132" s="141"/>
      <c r="H132" s="117"/>
      <c r="I132" s="139"/>
      <c r="J132" s="140"/>
      <c r="K132" s="140"/>
      <c r="L132" s="140"/>
      <c r="M132" s="140"/>
      <c r="N132" s="141"/>
      <c r="O132" s="117"/>
      <c r="P132" s="139"/>
      <c r="Q132" s="140"/>
      <c r="R132" s="140"/>
      <c r="S132" s="140"/>
      <c r="T132" s="140"/>
      <c r="U132" s="141"/>
      <c r="V132" s="117"/>
      <c r="W132" s="142"/>
      <c r="X132" s="143"/>
      <c r="Y132" s="144"/>
      <c r="Z132" s="144"/>
      <c r="AA132" s="146"/>
      <c r="AB132" s="117"/>
      <c r="AC132" s="147"/>
      <c r="AD132" s="140"/>
      <c r="AE132" s="148"/>
      <c r="AF132" s="141"/>
      <c r="AG132" s="117"/>
      <c r="AH132" s="139"/>
      <c r="AI132" s="140"/>
      <c r="AJ132" s="148"/>
      <c r="AK132" s="141"/>
      <c r="AL132" s="117"/>
      <c r="AM132" s="117"/>
      <c r="AN132" s="117"/>
      <c r="AO132" s="117"/>
      <c r="AP132" s="117"/>
      <c r="AQ132" s="117"/>
      <c r="AR132" s="117"/>
      <c r="AS132" s="117"/>
      <c r="AT132" s="117"/>
      <c r="AU132" s="117"/>
      <c r="AV132" s="117"/>
      <c r="AW132" s="117"/>
      <c r="AX132" s="117"/>
      <c r="AY132" s="117"/>
      <c r="AZ132" s="117"/>
      <c r="BA132" s="117"/>
      <c r="BB132" s="117"/>
      <c r="BC132" s="117"/>
      <c r="BD132" s="117"/>
      <c r="BE132" s="117"/>
    </row>
    <row r="133" spans="1:57" ht="15.75" customHeight="1">
      <c r="A133" s="139"/>
      <c r="B133" s="140"/>
      <c r="C133" s="140"/>
      <c r="D133" s="140"/>
      <c r="E133" s="140"/>
      <c r="F133" s="140"/>
      <c r="G133" s="141"/>
      <c r="H133" s="117"/>
      <c r="I133" s="139"/>
      <c r="J133" s="140"/>
      <c r="K133" s="140"/>
      <c r="L133" s="140"/>
      <c r="M133" s="140"/>
      <c r="N133" s="141"/>
      <c r="O133" s="117"/>
      <c r="P133" s="139"/>
      <c r="Q133" s="140"/>
      <c r="R133" s="140"/>
      <c r="S133" s="140"/>
      <c r="T133" s="140"/>
      <c r="U133" s="141"/>
      <c r="V133" s="117"/>
      <c r="W133" s="142"/>
      <c r="X133" s="143"/>
      <c r="Y133" s="144"/>
      <c r="Z133" s="145"/>
      <c r="AA133" s="146"/>
      <c r="AB133" s="117"/>
      <c r="AC133" s="147"/>
      <c r="AD133" s="140"/>
      <c r="AE133" s="148"/>
      <c r="AF133" s="141"/>
      <c r="AG133" s="117"/>
      <c r="AH133" s="139"/>
      <c r="AI133" s="140"/>
      <c r="AJ133" s="148"/>
      <c r="AK133" s="141"/>
      <c r="AL133" s="117"/>
      <c r="AM133" s="117"/>
      <c r="AN133" s="117"/>
      <c r="AO133" s="117"/>
      <c r="AP133" s="117"/>
      <c r="AQ133" s="117"/>
      <c r="AR133" s="117"/>
      <c r="AS133" s="117"/>
      <c r="AT133" s="117"/>
      <c r="AU133" s="117"/>
      <c r="AV133" s="117"/>
      <c r="AW133" s="117"/>
      <c r="AX133" s="117"/>
      <c r="AY133" s="117"/>
      <c r="AZ133" s="117"/>
      <c r="BA133" s="117"/>
      <c r="BB133" s="117"/>
      <c r="BC133" s="117"/>
      <c r="BD133" s="117"/>
      <c r="BE133" s="117"/>
    </row>
    <row r="134" spans="1:57" ht="15.75" customHeight="1">
      <c r="A134" s="139"/>
      <c r="B134" s="140"/>
      <c r="C134" s="140"/>
      <c r="D134" s="140"/>
      <c r="E134" s="140"/>
      <c r="F134" s="140"/>
      <c r="G134" s="141"/>
      <c r="H134" s="117"/>
      <c r="I134" s="139"/>
      <c r="J134" s="140"/>
      <c r="K134" s="140"/>
      <c r="L134" s="140"/>
      <c r="M134" s="140"/>
      <c r="N134" s="141"/>
      <c r="O134" s="117"/>
      <c r="P134" s="139"/>
      <c r="Q134" s="140"/>
      <c r="R134" s="140"/>
      <c r="S134" s="140"/>
      <c r="T134" s="140"/>
      <c r="U134" s="141"/>
      <c r="V134" s="117"/>
      <c r="W134" s="142"/>
      <c r="X134" s="143"/>
      <c r="Y134" s="144"/>
      <c r="Z134" s="145"/>
      <c r="AA134" s="146"/>
      <c r="AB134" s="117"/>
      <c r="AC134" s="147"/>
      <c r="AD134" s="140"/>
      <c r="AE134" s="148"/>
      <c r="AF134" s="141"/>
      <c r="AG134" s="117"/>
      <c r="AH134" s="139"/>
      <c r="AI134" s="140"/>
      <c r="AJ134" s="148"/>
      <c r="AK134" s="141"/>
      <c r="AL134" s="117"/>
      <c r="AM134" s="117"/>
      <c r="AN134" s="117"/>
      <c r="AO134" s="117"/>
      <c r="AP134" s="117"/>
      <c r="AQ134" s="117"/>
      <c r="AR134" s="117"/>
      <c r="AS134" s="117"/>
      <c r="AT134" s="117"/>
      <c r="AU134" s="117"/>
      <c r="AV134" s="117"/>
      <c r="AW134" s="117"/>
      <c r="AX134" s="117"/>
      <c r="AY134" s="117"/>
      <c r="AZ134" s="117"/>
      <c r="BA134" s="117"/>
      <c r="BB134" s="117"/>
      <c r="BC134" s="117"/>
      <c r="BD134" s="117"/>
      <c r="BE134" s="117"/>
    </row>
    <row r="135" spans="1:57" ht="15.75" customHeight="1">
      <c r="A135" s="139"/>
      <c r="B135" s="140"/>
      <c r="C135" s="140"/>
      <c r="D135" s="140"/>
      <c r="E135" s="140"/>
      <c r="F135" s="140"/>
      <c r="G135" s="141"/>
      <c r="H135" s="117"/>
      <c r="I135" s="139"/>
      <c r="J135" s="140"/>
      <c r="K135" s="140"/>
      <c r="L135" s="140"/>
      <c r="M135" s="140"/>
      <c r="N135" s="141"/>
      <c r="O135" s="117"/>
      <c r="P135" s="139"/>
      <c r="Q135" s="140"/>
      <c r="R135" s="140"/>
      <c r="S135" s="140"/>
      <c r="T135" s="140"/>
      <c r="U135" s="141"/>
      <c r="V135" s="117"/>
      <c r="W135" s="142"/>
      <c r="X135" s="143"/>
      <c r="Y135" s="144"/>
      <c r="Z135" s="145"/>
      <c r="AA135" s="146"/>
      <c r="AB135" s="117"/>
      <c r="AC135" s="147"/>
      <c r="AD135" s="140"/>
      <c r="AE135" s="148"/>
      <c r="AF135" s="141"/>
      <c r="AG135" s="117"/>
      <c r="AH135" s="139"/>
      <c r="AI135" s="140"/>
      <c r="AJ135" s="148"/>
      <c r="AK135" s="141"/>
      <c r="AL135" s="117"/>
      <c r="AM135" s="117"/>
      <c r="AN135" s="117"/>
      <c r="AO135" s="117"/>
      <c r="AP135" s="117"/>
      <c r="AQ135" s="117"/>
      <c r="AR135" s="117"/>
      <c r="AS135" s="117"/>
      <c r="AT135" s="117"/>
      <c r="AU135" s="117"/>
      <c r="AV135" s="117"/>
      <c r="AW135" s="117"/>
      <c r="AX135" s="117"/>
      <c r="AY135" s="117"/>
      <c r="AZ135" s="117"/>
      <c r="BA135" s="117"/>
      <c r="BB135" s="117"/>
      <c r="BC135" s="117"/>
      <c r="BD135" s="117"/>
      <c r="BE135" s="117"/>
    </row>
    <row r="136" spans="1:57" ht="15.75" customHeight="1">
      <c r="A136" s="139"/>
      <c r="B136" s="140"/>
      <c r="C136" s="140"/>
      <c r="D136" s="140"/>
      <c r="E136" s="140"/>
      <c r="F136" s="140"/>
      <c r="G136" s="141"/>
      <c r="H136" s="117"/>
      <c r="I136" s="139"/>
      <c r="J136" s="140"/>
      <c r="K136" s="140"/>
      <c r="L136" s="140"/>
      <c r="M136" s="140"/>
      <c r="N136" s="141"/>
      <c r="O136" s="117"/>
      <c r="P136" s="139"/>
      <c r="Q136" s="140"/>
      <c r="R136" s="140"/>
      <c r="S136" s="140"/>
      <c r="T136" s="140"/>
      <c r="U136" s="141"/>
      <c r="V136" s="117"/>
      <c r="W136" s="142"/>
      <c r="X136" s="143"/>
      <c r="Y136" s="144"/>
      <c r="Z136" s="145"/>
      <c r="AA136" s="146"/>
      <c r="AB136" s="117"/>
      <c r="AC136" s="147"/>
      <c r="AD136" s="140"/>
      <c r="AE136" s="148"/>
      <c r="AF136" s="141"/>
      <c r="AG136" s="117"/>
      <c r="AH136" s="139"/>
      <c r="AI136" s="140"/>
      <c r="AJ136" s="148"/>
      <c r="AK136" s="141"/>
      <c r="AL136" s="117"/>
      <c r="AM136" s="117"/>
      <c r="AN136" s="117"/>
      <c r="AO136" s="117"/>
      <c r="AP136" s="117"/>
      <c r="AQ136" s="117"/>
      <c r="AR136" s="117"/>
      <c r="AS136" s="117"/>
      <c r="AT136" s="117"/>
      <c r="AU136" s="117"/>
      <c r="AV136" s="117"/>
      <c r="AW136" s="117"/>
      <c r="AX136" s="117"/>
      <c r="AY136" s="117"/>
      <c r="AZ136" s="117"/>
      <c r="BA136" s="117"/>
      <c r="BB136" s="117"/>
      <c r="BC136" s="117"/>
      <c r="BD136" s="117"/>
      <c r="BE136" s="117"/>
    </row>
    <row r="137" spans="1:57" ht="15.75" customHeight="1">
      <c r="A137" s="139"/>
      <c r="B137" s="140"/>
      <c r="C137" s="140"/>
      <c r="D137" s="140"/>
      <c r="E137" s="140"/>
      <c r="F137" s="140"/>
      <c r="G137" s="141"/>
      <c r="H137" s="117"/>
      <c r="I137" s="139"/>
      <c r="J137" s="140"/>
      <c r="K137" s="140"/>
      <c r="L137" s="140"/>
      <c r="M137" s="140"/>
      <c r="N137" s="141"/>
      <c r="O137" s="117"/>
      <c r="P137" s="139"/>
      <c r="Q137" s="140"/>
      <c r="R137" s="140"/>
      <c r="S137" s="140"/>
      <c r="T137" s="140"/>
      <c r="U137" s="141"/>
      <c r="V137" s="117"/>
      <c r="W137" s="142"/>
      <c r="X137" s="143"/>
      <c r="Y137" s="144"/>
      <c r="Z137" s="145"/>
      <c r="AA137" s="146"/>
      <c r="AB137" s="117"/>
      <c r="AC137" s="147"/>
      <c r="AD137" s="140"/>
      <c r="AE137" s="148"/>
      <c r="AF137" s="141"/>
      <c r="AG137" s="117"/>
      <c r="AH137" s="139"/>
      <c r="AI137" s="140"/>
      <c r="AJ137" s="148"/>
      <c r="AK137" s="141"/>
      <c r="AL137" s="117"/>
      <c r="AM137" s="117"/>
      <c r="AN137" s="117"/>
      <c r="AO137" s="117"/>
      <c r="AP137" s="117"/>
      <c r="AQ137" s="117"/>
      <c r="AR137" s="117"/>
      <c r="AS137" s="117"/>
      <c r="AT137" s="117"/>
      <c r="AU137" s="117"/>
      <c r="AV137" s="117"/>
      <c r="AW137" s="117"/>
      <c r="AX137" s="117"/>
      <c r="AY137" s="117"/>
      <c r="AZ137" s="117"/>
      <c r="BA137" s="117"/>
      <c r="BB137" s="117"/>
      <c r="BC137" s="117"/>
      <c r="BD137" s="117"/>
      <c r="BE137" s="117"/>
    </row>
    <row r="138" spans="1:57" ht="15.75" customHeight="1">
      <c r="A138" s="139"/>
      <c r="B138" s="140"/>
      <c r="C138" s="140"/>
      <c r="D138" s="140"/>
      <c r="E138" s="140"/>
      <c r="F138" s="140"/>
      <c r="G138" s="141"/>
      <c r="H138" s="117"/>
      <c r="I138" s="139"/>
      <c r="J138" s="140"/>
      <c r="K138" s="140"/>
      <c r="L138" s="140"/>
      <c r="M138" s="140"/>
      <c r="N138" s="141"/>
      <c r="O138" s="117"/>
      <c r="P138" s="139"/>
      <c r="Q138" s="140"/>
      <c r="R138" s="140"/>
      <c r="S138" s="140"/>
      <c r="T138" s="140"/>
      <c r="U138" s="141"/>
      <c r="V138" s="117"/>
      <c r="W138" s="142"/>
      <c r="X138" s="143"/>
      <c r="Y138" s="144"/>
      <c r="Z138" s="145"/>
      <c r="AA138" s="146"/>
      <c r="AB138" s="117"/>
      <c r="AC138" s="147"/>
      <c r="AD138" s="140"/>
      <c r="AE138" s="148"/>
      <c r="AF138" s="141"/>
      <c r="AG138" s="117"/>
      <c r="AH138" s="139"/>
      <c r="AI138" s="140"/>
      <c r="AJ138" s="148"/>
      <c r="AK138" s="141"/>
      <c r="AL138" s="117"/>
      <c r="AM138" s="117"/>
      <c r="AN138" s="117"/>
      <c r="AO138" s="117"/>
      <c r="AP138" s="117"/>
      <c r="AQ138" s="117"/>
      <c r="AR138" s="117"/>
      <c r="AS138" s="117"/>
      <c r="AT138" s="117"/>
      <c r="AU138" s="117"/>
      <c r="AV138" s="117"/>
      <c r="AW138" s="117"/>
      <c r="AX138" s="117"/>
      <c r="AY138" s="117"/>
      <c r="AZ138" s="117"/>
      <c r="BA138" s="117"/>
      <c r="BB138" s="117"/>
      <c r="BC138" s="117"/>
      <c r="BD138" s="117"/>
      <c r="BE138" s="117"/>
    </row>
    <row r="139" spans="1:57" ht="15.75" customHeight="1">
      <c r="A139" s="139"/>
      <c r="B139" s="140"/>
      <c r="C139" s="140"/>
      <c r="D139" s="140"/>
      <c r="E139" s="140"/>
      <c r="F139" s="140"/>
      <c r="G139" s="141"/>
      <c r="H139" s="117"/>
      <c r="I139" s="139"/>
      <c r="J139" s="140"/>
      <c r="K139" s="140"/>
      <c r="L139" s="140"/>
      <c r="M139" s="140"/>
      <c r="N139" s="141"/>
      <c r="O139" s="117"/>
      <c r="P139" s="139"/>
      <c r="Q139" s="140"/>
      <c r="R139" s="140"/>
      <c r="S139" s="140"/>
      <c r="T139" s="140"/>
      <c r="U139" s="141"/>
      <c r="V139" s="117"/>
      <c r="W139" s="142"/>
      <c r="X139" s="143"/>
      <c r="Y139" s="144"/>
      <c r="Z139" s="145"/>
      <c r="AA139" s="146"/>
      <c r="AB139" s="117"/>
      <c r="AC139" s="147"/>
      <c r="AD139" s="140"/>
      <c r="AE139" s="148"/>
      <c r="AF139" s="141"/>
      <c r="AG139" s="117"/>
      <c r="AH139" s="139"/>
      <c r="AI139" s="140"/>
      <c r="AJ139" s="148"/>
      <c r="AK139" s="141"/>
      <c r="AL139" s="117"/>
      <c r="AM139" s="117"/>
      <c r="AN139" s="117"/>
      <c r="AO139" s="117"/>
      <c r="AP139" s="117"/>
      <c r="AQ139" s="117"/>
      <c r="AR139" s="117"/>
      <c r="AS139" s="117"/>
      <c r="AT139" s="117"/>
      <c r="AU139" s="117"/>
      <c r="AV139" s="117"/>
      <c r="AW139" s="117"/>
      <c r="AX139" s="117"/>
      <c r="AY139" s="117"/>
      <c r="AZ139" s="117"/>
      <c r="BA139" s="117"/>
      <c r="BB139" s="117"/>
      <c r="BC139" s="117"/>
      <c r="BD139" s="117"/>
      <c r="BE139" s="117"/>
    </row>
    <row r="140" spans="1:57" ht="15.75" customHeight="1">
      <c r="A140" s="139"/>
      <c r="B140" s="140"/>
      <c r="C140" s="140"/>
      <c r="D140" s="140"/>
      <c r="E140" s="140"/>
      <c r="F140" s="140"/>
      <c r="G140" s="141"/>
      <c r="H140" s="117"/>
      <c r="I140" s="139"/>
      <c r="J140" s="140"/>
      <c r="K140" s="140"/>
      <c r="L140" s="140"/>
      <c r="M140" s="140"/>
      <c r="N140" s="141"/>
      <c r="O140" s="117"/>
      <c r="P140" s="139"/>
      <c r="Q140" s="140"/>
      <c r="R140" s="140"/>
      <c r="S140" s="140"/>
      <c r="T140" s="140"/>
      <c r="U140" s="141"/>
      <c r="V140" s="117"/>
      <c r="W140" s="142"/>
      <c r="X140" s="143"/>
      <c r="Y140" s="144"/>
      <c r="Z140" s="145"/>
      <c r="AA140" s="146"/>
      <c r="AB140" s="117"/>
      <c r="AC140" s="147"/>
      <c r="AD140" s="140"/>
      <c r="AE140" s="148"/>
      <c r="AF140" s="141"/>
      <c r="AG140" s="117"/>
      <c r="AH140" s="139"/>
      <c r="AI140" s="140"/>
      <c r="AJ140" s="148"/>
      <c r="AK140" s="141"/>
      <c r="AL140" s="117"/>
      <c r="AM140" s="117"/>
      <c r="AN140" s="117"/>
      <c r="AO140" s="117"/>
      <c r="AP140" s="117"/>
      <c r="AQ140" s="117"/>
      <c r="AR140" s="117"/>
      <c r="AS140" s="117"/>
      <c r="AT140" s="117"/>
      <c r="AU140" s="117"/>
      <c r="AV140" s="117"/>
      <c r="AW140" s="117"/>
      <c r="AX140" s="117"/>
      <c r="AY140" s="117"/>
      <c r="AZ140" s="117"/>
      <c r="BA140" s="117"/>
      <c r="BB140" s="117"/>
      <c r="BC140" s="117"/>
      <c r="BD140" s="117"/>
      <c r="BE140" s="117"/>
    </row>
    <row r="141" spans="1:57" ht="15.75" customHeight="1">
      <c r="A141" s="139"/>
      <c r="B141" s="140"/>
      <c r="C141" s="140"/>
      <c r="D141" s="140"/>
      <c r="E141" s="140"/>
      <c r="F141" s="140"/>
      <c r="G141" s="141"/>
      <c r="H141" s="117"/>
      <c r="I141" s="139"/>
      <c r="J141" s="140"/>
      <c r="K141" s="140"/>
      <c r="L141" s="140"/>
      <c r="M141" s="140"/>
      <c r="N141" s="141"/>
      <c r="O141" s="117"/>
      <c r="P141" s="139"/>
      <c r="Q141" s="140"/>
      <c r="R141" s="140"/>
      <c r="S141" s="140"/>
      <c r="T141" s="140"/>
      <c r="U141" s="141"/>
      <c r="V141" s="117"/>
      <c r="W141" s="142"/>
      <c r="X141" s="143"/>
      <c r="Y141" s="144"/>
      <c r="Z141" s="145"/>
      <c r="AA141" s="146"/>
      <c r="AB141" s="117"/>
      <c r="AC141" s="147"/>
      <c r="AD141" s="140"/>
      <c r="AE141" s="148"/>
      <c r="AF141" s="141"/>
      <c r="AG141" s="117"/>
      <c r="AH141" s="139"/>
      <c r="AI141" s="140"/>
      <c r="AJ141" s="148"/>
      <c r="AK141" s="141"/>
      <c r="AL141" s="117"/>
      <c r="AM141" s="117"/>
      <c r="AN141" s="117"/>
      <c r="AO141" s="117"/>
      <c r="AP141" s="117"/>
      <c r="AQ141" s="117"/>
      <c r="AR141" s="117"/>
      <c r="AS141" s="117"/>
      <c r="AT141" s="117"/>
      <c r="AU141" s="117"/>
      <c r="AV141" s="117"/>
      <c r="AW141" s="117"/>
      <c r="AX141" s="117"/>
      <c r="AY141" s="117"/>
      <c r="AZ141" s="117"/>
      <c r="BA141" s="117"/>
      <c r="BB141" s="117"/>
      <c r="BC141" s="117"/>
      <c r="BD141" s="117"/>
      <c r="BE141" s="117"/>
    </row>
    <row r="142" spans="1:57" ht="15.75" customHeight="1">
      <c r="A142" s="139"/>
      <c r="B142" s="140"/>
      <c r="C142" s="140"/>
      <c r="D142" s="140"/>
      <c r="E142" s="140"/>
      <c r="F142" s="140"/>
      <c r="G142" s="141"/>
      <c r="H142" s="117"/>
      <c r="I142" s="139"/>
      <c r="J142" s="140"/>
      <c r="K142" s="140"/>
      <c r="L142" s="140"/>
      <c r="M142" s="140"/>
      <c r="N142" s="141"/>
      <c r="O142" s="117"/>
      <c r="P142" s="139"/>
      <c r="Q142" s="140"/>
      <c r="R142" s="140"/>
      <c r="S142" s="140"/>
      <c r="T142" s="140"/>
      <c r="U142" s="141"/>
      <c r="V142" s="117"/>
      <c r="W142" s="142"/>
      <c r="X142" s="143"/>
      <c r="Y142" s="144"/>
      <c r="Z142" s="145"/>
      <c r="AA142" s="146"/>
      <c r="AB142" s="117"/>
      <c r="AC142" s="147"/>
      <c r="AD142" s="140"/>
      <c r="AE142" s="148"/>
      <c r="AF142" s="141"/>
      <c r="AG142" s="117"/>
      <c r="AH142" s="139"/>
      <c r="AI142" s="140"/>
      <c r="AJ142" s="148"/>
      <c r="AK142" s="141"/>
      <c r="AL142" s="117"/>
      <c r="AM142" s="117"/>
      <c r="AN142" s="117"/>
      <c r="AO142" s="117"/>
      <c r="AP142" s="117"/>
      <c r="AQ142" s="117"/>
      <c r="AR142" s="117"/>
      <c r="AS142" s="117"/>
      <c r="AT142" s="117"/>
      <c r="AU142" s="117"/>
      <c r="AV142" s="117"/>
      <c r="AW142" s="117"/>
      <c r="AX142" s="117"/>
      <c r="AY142" s="117"/>
      <c r="AZ142" s="117"/>
      <c r="BA142" s="117"/>
      <c r="BB142" s="117"/>
      <c r="BC142" s="117"/>
      <c r="BD142" s="117"/>
      <c r="BE142" s="117"/>
    </row>
    <row r="143" spans="1:57" ht="15.75" customHeight="1">
      <c r="A143" s="139"/>
      <c r="B143" s="140"/>
      <c r="C143" s="140"/>
      <c r="D143" s="140"/>
      <c r="E143" s="140"/>
      <c r="F143" s="140"/>
      <c r="G143" s="141"/>
      <c r="H143" s="117"/>
      <c r="I143" s="139"/>
      <c r="J143" s="140"/>
      <c r="K143" s="140"/>
      <c r="L143" s="140"/>
      <c r="M143" s="140"/>
      <c r="N143" s="141"/>
      <c r="O143" s="117"/>
      <c r="P143" s="139"/>
      <c r="Q143" s="140"/>
      <c r="R143" s="140"/>
      <c r="S143" s="140"/>
      <c r="T143" s="140"/>
      <c r="U143" s="141"/>
      <c r="V143" s="117"/>
      <c r="W143" s="142"/>
      <c r="X143" s="143"/>
      <c r="Y143" s="144"/>
      <c r="Z143" s="145"/>
      <c r="AA143" s="146"/>
      <c r="AB143" s="117"/>
      <c r="AC143" s="147"/>
      <c r="AD143" s="140"/>
      <c r="AE143" s="148"/>
      <c r="AF143" s="141"/>
      <c r="AG143" s="117"/>
      <c r="AH143" s="139"/>
      <c r="AI143" s="140"/>
      <c r="AJ143" s="148"/>
      <c r="AK143" s="141"/>
      <c r="AL143" s="117"/>
      <c r="AM143" s="117"/>
      <c r="AN143" s="117"/>
      <c r="AO143" s="117"/>
      <c r="AP143" s="117"/>
      <c r="AQ143" s="117"/>
      <c r="AR143" s="117"/>
      <c r="AS143" s="117"/>
      <c r="AT143" s="117"/>
      <c r="AU143" s="117"/>
      <c r="AV143" s="117"/>
      <c r="AW143" s="117"/>
      <c r="AX143" s="117"/>
      <c r="AY143" s="117"/>
      <c r="AZ143" s="117"/>
      <c r="BA143" s="117"/>
      <c r="BB143" s="117"/>
      <c r="BC143" s="117"/>
      <c r="BD143" s="117"/>
      <c r="BE143" s="117"/>
    </row>
    <row r="144" spans="1:57" ht="15.75" customHeight="1">
      <c r="A144" s="139"/>
      <c r="B144" s="140"/>
      <c r="C144" s="140"/>
      <c r="D144" s="140"/>
      <c r="E144" s="140"/>
      <c r="F144" s="140"/>
      <c r="G144" s="141"/>
      <c r="H144" s="117"/>
      <c r="I144" s="139"/>
      <c r="J144" s="140"/>
      <c r="K144" s="140"/>
      <c r="L144" s="140"/>
      <c r="M144" s="140"/>
      <c r="N144" s="141"/>
      <c r="O144" s="117"/>
      <c r="P144" s="139"/>
      <c r="Q144" s="140"/>
      <c r="R144" s="140"/>
      <c r="S144" s="140"/>
      <c r="T144" s="140"/>
      <c r="U144" s="141"/>
      <c r="V144" s="117"/>
      <c r="W144" s="142"/>
      <c r="X144" s="143"/>
      <c r="Y144" s="144"/>
      <c r="Z144" s="145"/>
      <c r="AA144" s="146"/>
      <c r="AB144" s="117"/>
      <c r="AC144" s="147"/>
      <c r="AD144" s="140"/>
      <c r="AE144" s="148"/>
      <c r="AF144" s="141"/>
      <c r="AG144" s="117"/>
      <c r="AH144" s="139"/>
      <c r="AI144" s="140"/>
      <c r="AJ144" s="148"/>
      <c r="AK144" s="141"/>
      <c r="AL144" s="117"/>
      <c r="AM144" s="117"/>
      <c r="AN144" s="117"/>
      <c r="AO144" s="117"/>
      <c r="AP144" s="117"/>
      <c r="AQ144" s="117"/>
      <c r="AR144" s="117"/>
      <c r="AS144" s="117"/>
      <c r="AT144" s="117"/>
      <c r="AU144" s="117"/>
      <c r="AV144" s="117"/>
      <c r="AW144" s="117"/>
      <c r="AX144" s="117"/>
      <c r="AY144" s="117"/>
      <c r="AZ144" s="117"/>
      <c r="BA144" s="117"/>
      <c r="BB144" s="117"/>
      <c r="BC144" s="117"/>
      <c r="BD144" s="117"/>
      <c r="BE144" s="117"/>
    </row>
    <row r="145" spans="1:57" ht="15.75" customHeight="1">
      <c r="A145" s="139"/>
      <c r="B145" s="140"/>
      <c r="C145" s="140"/>
      <c r="D145" s="140"/>
      <c r="E145" s="140"/>
      <c r="F145" s="140"/>
      <c r="G145" s="141"/>
      <c r="H145" s="117"/>
      <c r="I145" s="139"/>
      <c r="J145" s="140"/>
      <c r="K145" s="140"/>
      <c r="L145" s="140"/>
      <c r="M145" s="140"/>
      <c r="N145" s="141"/>
      <c r="O145" s="117"/>
      <c r="P145" s="139"/>
      <c r="Q145" s="140"/>
      <c r="R145" s="140"/>
      <c r="S145" s="140"/>
      <c r="T145" s="140"/>
      <c r="U145" s="141"/>
      <c r="V145" s="117"/>
      <c r="W145" s="142"/>
      <c r="X145" s="143"/>
      <c r="Y145" s="144"/>
      <c r="Z145" s="145"/>
      <c r="AA145" s="146"/>
      <c r="AB145" s="117"/>
      <c r="AC145" s="147"/>
      <c r="AD145" s="140"/>
      <c r="AE145" s="148"/>
      <c r="AF145" s="141"/>
      <c r="AG145" s="117"/>
      <c r="AH145" s="139"/>
      <c r="AI145" s="140"/>
      <c r="AJ145" s="148"/>
      <c r="AK145" s="141"/>
      <c r="AL145" s="117"/>
      <c r="AM145" s="117"/>
      <c r="AN145" s="117"/>
      <c r="AO145" s="117"/>
      <c r="AP145" s="117"/>
      <c r="AQ145" s="117"/>
      <c r="AR145" s="117"/>
      <c r="AS145" s="117"/>
      <c r="AT145" s="117"/>
      <c r="AU145" s="117"/>
      <c r="AV145" s="117"/>
      <c r="AW145" s="117"/>
      <c r="AX145" s="117"/>
      <c r="AY145" s="117"/>
      <c r="AZ145" s="117"/>
      <c r="BA145" s="117"/>
      <c r="BB145" s="117"/>
      <c r="BC145" s="117"/>
      <c r="BD145" s="117"/>
      <c r="BE145" s="117"/>
    </row>
    <row r="146" spans="1:57" ht="15.75" customHeight="1">
      <c r="A146" s="139"/>
      <c r="B146" s="140"/>
      <c r="C146" s="140"/>
      <c r="D146" s="140"/>
      <c r="E146" s="140"/>
      <c r="F146" s="140"/>
      <c r="G146" s="141"/>
      <c r="H146" s="117"/>
      <c r="I146" s="139"/>
      <c r="J146" s="140"/>
      <c r="K146" s="140"/>
      <c r="L146" s="140"/>
      <c r="M146" s="140"/>
      <c r="N146" s="141"/>
      <c r="O146" s="117"/>
      <c r="P146" s="139"/>
      <c r="Q146" s="140"/>
      <c r="R146" s="140"/>
      <c r="S146" s="140"/>
      <c r="T146" s="140"/>
      <c r="U146" s="141"/>
      <c r="V146" s="117"/>
      <c r="W146" s="142"/>
      <c r="X146" s="143"/>
      <c r="Y146" s="144"/>
      <c r="Z146" s="145"/>
      <c r="AA146" s="146"/>
      <c r="AB146" s="117"/>
      <c r="AC146" s="147"/>
      <c r="AD146" s="140"/>
      <c r="AE146" s="148"/>
      <c r="AF146" s="141"/>
      <c r="AG146" s="117"/>
      <c r="AH146" s="139"/>
      <c r="AI146" s="140"/>
      <c r="AJ146" s="148"/>
      <c r="AK146" s="141"/>
      <c r="AL146" s="117"/>
      <c r="AM146" s="117"/>
      <c r="AN146" s="117"/>
      <c r="AO146" s="117"/>
      <c r="AP146" s="117"/>
      <c r="AQ146" s="117"/>
      <c r="AR146" s="117"/>
      <c r="AS146" s="117"/>
      <c r="AT146" s="117"/>
      <c r="AU146" s="117"/>
      <c r="AV146" s="117"/>
      <c r="AW146" s="117"/>
      <c r="AX146" s="117"/>
      <c r="AY146" s="117"/>
      <c r="AZ146" s="117"/>
      <c r="BA146" s="117"/>
      <c r="BB146" s="117"/>
      <c r="BC146" s="117"/>
      <c r="BD146" s="117"/>
      <c r="BE146" s="117"/>
    </row>
    <row r="147" spans="1:57" ht="15.75" customHeight="1">
      <c r="A147" s="139"/>
      <c r="B147" s="140"/>
      <c r="C147" s="140"/>
      <c r="D147" s="140"/>
      <c r="E147" s="140"/>
      <c r="F147" s="140"/>
      <c r="G147" s="141"/>
      <c r="H147" s="117"/>
      <c r="I147" s="139"/>
      <c r="J147" s="140"/>
      <c r="K147" s="140"/>
      <c r="L147" s="140"/>
      <c r="M147" s="140"/>
      <c r="N147" s="141"/>
      <c r="O147" s="117"/>
      <c r="P147" s="139"/>
      <c r="Q147" s="140"/>
      <c r="R147" s="140"/>
      <c r="S147" s="140"/>
      <c r="T147" s="140"/>
      <c r="U147" s="141"/>
      <c r="V147" s="117"/>
      <c r="W147" s="142"/>
      <c r="X147" s="143"/>
      <c r="Y147" s="144"/>
      <c r="Z147" s="145"/>
      <c r="AA147" s="146"/>
      <c r="AB147" s="117"/>
      <c r="AC147" s="147"/>
      <c r="AD147" s="140"/>
      <c r="AE147" s="148"/>
      <c r="AF147" s="141"/>
      <c r="AG147" s="117"/>
      <c r="AH147" s="139"/>
      <c r="AI147" s="140"/>
      <c r="AJ147" s="148"/>
      <c r="AK147" s="141"/>
      <c r="AL147" s="117"/>
      <c r="AM147" s="117"/>
      <c r="AN147" s="117"/>
      <c r="AO147" s="117"/>
      <c r="AP147" s="117"/>
      <c r="AQ147" s="117"/>
      <c r="AR147" s="117"/>
      <c r="AS147" s="117"/>
      <c r="AT147" s="117"/>
      <c r="AU147" s="117"/>
      <c r="AV147" s="117"/>
      <c r="AW147" s="117"/>
      <c r="AX147" s="117"/>
      <c r="AY147" s="117"/>
      <c r="AZ147" s="117"/>
      <c r="BA147" s="117"/>
      <c r="BB147" s="117"/>
      <c r="BC147" s="117"/>
      <c r="BD147" s="117"/>
      <c r="BE147" s="117"/>
    </row>
    <row r="148" spans="1:57" ht="15.75" customHeight="1">
      <c r="A148" s="149"/>
      <c r="B148" s="150"/>
      <c r="C148" s="150"/>
      <c r="D148" s="150"/>
      <c r="E148" s="150"/>
      <c r="F148" s="150"/>
      <c r="G148" s="151"/>
      <c r="H148" s="117"/>
      <c r="I148" s="149"/>
      <c r="J148" s="150"/>
      <c r="K148" s="150"/>
      <c r="L148" s="150"/>
      <c r="M148" s="150"/>
      <c r="N148" s="151"/>
      <c r="O148" s="117"/>
      <c r="P148" s="149"/>
      <c r="Q148" s="150"/>
      <c r="R148" s="150"/>
      <c r="S148" s="150"/>
      <c r="T148" s="150"/>
      <c r="U148" s="151"/>
      <c r="V148" s="117"/>
      <c r="W148" s="152"/>
      <c r="X148" s="153"/>
      <c r="Y148" s="154"/>
      <c r="Z148" s="155"/>
      <c r="AA148" s="156"/>
      <c r="AB148" s="117"/>
      <c r="AC148" s="157"/>
      <c r="AD148" s="150"/>
      <c r="AE148" s="158"/>
      <c r="AF148" s="151"/>
      <c r="AG148" s="117"/>
      <c r="AH148" s="149"/>
      <c r="AI148" s="150"/>
      <c r="AJ148" s="158"/>
      <c r="AK148" s="151"/>
      <c r="AL148" s="117"/>
      <c r="AM148" s="117"/>
      <c r="AN148" s="117"/>
      <c r="AO148" s="117"/>
      <c r="AP148" s="117"/>
      <c r="AQ148" s="117"/>
      <c r="AR148" s="117"/>
      <c r="AS148" s="117"/>
      <c r="AT148" s="117"/>
      <c r="AU148" s="117"/>
      <c r="AV148" s="117"/>
      <c r="AW148" s="117"/>
      <c r="AX148" s="117"/>
      <c r="AY148" s="117"/>
      <c r="AZ148" s="117"/>
      <c r="BA148" s="117"/>
      <c r="BB148" s="117"/>
      <c r="BC148" s="117"/>
      <c r="BD148" s="117"/>
      <c r="BE148" s="117"/>
    </row>
    <row r="149" spans="1:57" ht="15.75" customHeight="1">
      <c r="A149" s="37"/>
      <c r="B149" s="37"/>
      <c r="C149" s="37"/>
      <c r="D149" s="37"/>
      <c r="E149" s="37"/>
      <c r="F149" s="37"/>
      <c r="G149" s="37"/>
      <c r="H149" s="37"/>
      <c r="I149" s="37"/>
      <c r="J149" s="37"/>
      <c r="K149" s="37"/>
      <c r="L149" s="37"/>
      <c r="M149" s="37"/>
      <c r="N149" s="37"/>
      <c r="O149" s="37"/>
      <c r="P149" s="37"/>
      <c r="Q149" s="37"/>
      <c r="R149" s="37"/>
      <c r="S149" s="37"/>
      <c r="T149" s="37"/>
      <c r="U149" s="37"/>
      <c r="V149" s="37"/>
      <c r="W149" s="37"/>
      <c r="X149" s="38"/>
      <c r="Y149" s="37"/>
      <c r="Z149" s="37"/>
      <c r="AA149" s="37"/>
      <c r="AB149" s="37"/>
      <c r="AC149" s="38"/>
      <c r="AD149" s="37"/>
      <c r="AE149" s="38"/>
      <c r="AF149" s="37"/>
      <c r="AG149" s="37"/>
      <c r="AH149" s="37"/>
      <c r="AI149" s="37"/>
      <c r="AJ149" s="38"/>
      <c r="AK149" s="37"/>
      <c r="AL149" s="37"/>
      <c r="AM149" s="37"/>
      <c r="AN149" s="37"/>
      <c r="AO149" s="37"/>
      <c r="AP149" s="37"/>
      <c r="AQ149" s="37"/>
      <c r="AR149" s="37"/>
      <c r="AS149" s="37"/>
      <c r="AT149" s="37"/>
      <c r="AU149" s="37"/>
      <c r="AV149" s="37"/>
      <c r="AW149" s="37"/>
      <c r="AX149" s="37"/>
      <c r="AY149" s="37"/>
      <c r="AZ149" s="37"/>
      <c r="BA149" s="37"/>
      <c r="BB149" s="37"/>
      <c r="BC149" s="37"/>
      <c r="BD149" s="37"/>
      <c r="BE149" s="37"/>
    </row>
    <row r="150" spans="1:57" ht="15.75" customHeight="1">
      <c r="A150" s="114">
        <v>7</v>
      </c>
      <c r="B150" s="115" t="s">
        <v>484</v>
      </c>
      <c r="C150" s="115" t="s">
        <v>485</v>
      </c>
      <c r="D150" s="115" t="s">
        <v>221</v>
      </c>
      <c r="E150" s="115">
        <v>3166250226</v>
      </c>
      <c r="F150" s="115" t="s">
        <v>486</v>
      </c>
      <c r="G150" s="116" t="s">
        <v>487</v>
      </c>
      <c r="H150" s="117"/>
      <c r="I150" s="114" t="s">
        <v>224</v>
      </c>
      <c r="J150" s="115" t="s">
        <v>488</v>
      </c>
      <c r="K150" s="115" t="s">
        <v>489</v>
      </c>
      <c r="L150" s="118">
        <v>39288</v>
      </c>
      <c r="M150" s="115" t="s">
        <v>233</v>
      </c>
      <c r="N150" s="116" t="s">
        <v>234</v>
      </c>
      <c r="O150" s="117"/>
      <c r="P150" s="114" t="s">
        <v>379</v>
      </c>
      <c r="Q150" s="115" t="s">
        <v>490</v>
      </c>
      <c r="R150" s="115" t="s">
        <v>491</v>
      </c>
      <c r="S150" s="118">
        <v>44225</v>
      </c>
      <c r="T150" s="115" t="s">
        <v>377</v>
      </c>
      <c r="U150" s="116" t="s">
        <v>381</v>
      </c>
      <c r="V150" s="117"/>
      <c r="W150" s="119" t="s">
        <v>235</v>
      </c>
      <c r="X150" s="120" t="s">
        <v>492</v>
      </c>
      <c r="Y150" s="121" t="s">
        <v>232</v>
      </c>
      <c r="Z150" s="122">
        <v>44153</v>
      </c>
      <c r="AA150" s="123" t="s">
        <v>285</v>
      </c>
      <c r="AB150" s="117"/>
      <c r="AC150" s="124" t="s">
        <v>13</v>
      </c>
      <c r="AD150" s="115" t="s">
        <v>238</v>
      </c>
      <c r="AE150" s="125" t="s">
        <v>239</v>
      </c>
      <c r="AF150" s="116" t="s">
        <v>240</v>
      </c>
      <c r="AG150" s="117"/>
      <c r="AH150" s="114" t="s">
        <v>13</v>
      </c>
      <c r="AI150" s="115" t="s">
        <v>361</v>
      </c>
      <c r="AJ150" s="125" t="s">
        <v>457</v>
      </c>
      <c r="AK150" s="116" t="s">
        <v>240</v>
      </c>
      <c r="AL150" s="117"/>
      <c r="AM150" s="117"/>
      <c r="AN150" s="117"/>
      <c r="AO150" s="117"/>
      <c r="AP150" s="117"/>
      <c r="AQ150" s="117"/>
      <c r="AR150" s="117"/>
      <c r="AS150" s="117"/>
      <c r="AT150" s="117"/>
      <c r="AU150" s="117"/>
      <c r="AV150" s="117"/>
      <c r="AW150" s="117"/>
      <c r="AX150" s="117"/>
      <c r="AY150" s="117"/>
      <c r="AZ150" s="117"/>
      <c r="BA150" s="117"/>
      <c r="BB150" s="117"/>
      <c r="BC150" s="117"/>
      <c r="BD150" s="117"/>
      <c r="BE150" s="117"/>
    </row>
    <row r="151" spans="1:57" ht="15.75" customHeight="1">
      <c r="A151" s="126"/>
      <c r="B151" s="127"/>
      <c r="C151" s="127"/>
      <c r="D151" s="127"/>
      <c r="E151" s="127"/>
      <c r="F151" s="127"/>
      <c r="G151" s="128"/>
      <c r="H151" s="117"/>
      <c r="I151" s="126"/>
      <c r="J151" s="127"/>
      <c r="K151" s="127"/>
      <c r="L151" s="129"/>
      <c r="M151" s="127"/>
      <c r="N151" s="128"/>
      <c r="O151" s="117"/>
      <c r="P151" s="126"/>
      <c r="Q151" s="127"/>
      <c r="R151" s="127"/>
      <c r="S151" s="160"/>
      <c r="T151" s="127"/>
      <c r="U151" s="128"/>
      <c r="V151" s="117"/>
      <c r="W151" s="130" t="s">
        <v>235</v>
      </c>
      <c r="X151" s="131" t="s">
        <v>493</v>
      </c>
      <c r="Y151" s="132" t="s">
        <v>232</v>
      </c>
      <c r="Z151" s="133">
        <v>44757</v>
      </c>
      <c r="AA151" s="134" t="s">
        <v>285</v>
      </c>
      <c r="AB151" s="117"/>
      <c r="AC151" s="135" t="s">
        <v>13</v>
      </c>
      <c r="AD151" s="127" t="s">
        <v>245</v>
      </c>
      <c r="AE151" s="136" t="s">
        <v>246</v>
      </c>
      <c r="AF151" s="128" t="s">
        <v>240</v>
      </c>
      <c r="AG151" s="117"/>
      <c r="AH151" s="126" t="s">
        <v>13</v>
      </c>
      <c r="AI151" s="127" t="s">
        <v>349</v>
      </c>
      <c r="AJ151" s="136"/>
      <c r="AK151" s="128" t="s">
        <v>240</v>
      </c>
      <c r="AL151" s="117"/>
      <c r="AM151" s="117"/>
      <c r="AN151" s="117"/>
      <c r="AO151" s="117"/>
      <c r="AP151" s="117"/>
      <c r="AQ151" s="117"/>
      <c r="AR151" s="117"/>
      <c r="AS151" s="117"/>
      <c r="AT151" s="117"/>
      <c r="AU151" s="117"/>
      <c r="AV151" s="117"/>
      <c r="AW151" s="117"/>
      <c r="AX151" s="117"/>
      <c r="AY151" s="117"/>
      <c r="AZ151" s="117"/>
      <c r="BA151" s="117"/>
      <c r="BB151" s="117"/>
      <c r="BC151" s="117"/>
      <c r="BD151" s="117"/>
      <c r="BE151" s="117"/>
    </row>
    <row r="152" spans="1:57" ht="15.75" customHeight="1">
      <c r="A152" s="126"/>
      <c r="B152" s="127"/>
      <c r="C152" s="127"/>
      <c r="D152" s="127"/>
      <c r="E152" s="127"/>
      <c r="F152" s="127"/>
      <c r="G152" s="128"/>
      <c r="H152" s="117"/>
      <c r="I152" s="126"/>
      <c r="J152" s="127"/>
      <c r="K152" s="127"/>
      <c r="L152" s="127"/>
      <c r="M152" s="127"/>
      <c r="N152" s="128"/>
      <c r="O152" s="117"/>
      <c r="P152" s="126"/>
      <c r="Q152" s="127"/>
      <c r="R152" s="127"/>
      <c r="S152" s="129"/>
      <c r="T152" s="127"/>
      <c r="U152" s="128"/>
      <c r="V152" s="117"/>
      <c r="W152" s="130" t="s">
        <v>235</v>
      </c>
      <c r="X152" s="131" t="s">
        <v>494</v>
      </c>
      <c r="Y152" s="132" t="s">
        <v>495</v>
      </c>
      <c r="Z152" s="133">
        <v>43054</v>
      </c>
      <c r="AA152" s="134" t="s">
        <v>496</v>
      </c>
      <c r="AB152" s="117"/>
      <c r="AC152" s="135" t="s">
        <v>13</v>
      </c>
      <c r="AD152" s="127" t="s">
        <v>354</v>
      </c>
      <c r="AE152" s="136"/>
      <c r="AF152" s="128" t="s">
        <v>240</v>
      </c>
      <c r="AG152" s="117"/>
      <c r="AH152" s="126" t="s">
        <v>13</v>
      </c>
      <c r="AI152" s="127" t="s">
        <v>140</v>
      </c>
      <c r="AJ152" s="136"/>
      <c r="AK152" s="128" t="s">
        <v>240</v>
      </c>
      <c r="AL152" s="117"/>
      <c r="AM152" s="117"/>
      <c r="AN152" s="117"/>
      <c r="AO152" s="117"/>
      <c r="AP152" s="117"/>
      <c r="AQ152" s="117"/>
      <c r="AR152" s="117"/>
      <c r="AS152" s="117"/>
      <c r="AT152" s="117"/>
      <c r="AU152" s="117"/>
      <c r="AV152" s="117"/>
      <c r="AW152" s="117"/>
      <c r="AX152" s="117"/>
      <c r="AY152" s="117"/>
      <c r="AZ152" s="117"/>
      <c r="BA152" s="117"/>
      <c r="BB152" s="117"/>
      <c r="BC152" s="117"/>
      <c r="BD152" s="117"/>
      <c r="BE152" s="117"/>
    </row>
    <row r="153" spans="1:57" ht="15.75" customHeight="1">
      <c r="A153" s="126"/>
      <c r="B153" s="127"/>
      <c r="C153" s="127"/>
      <c r="D153" s="127"/>
      <c r="E153" s="127"/>
      <c r="F153" s="127"/>
      <c r="G153" s="128"/>
      <c r="H153" s="117"/>
      <c r="I153" s="126"/>
      <c r="J153" s="127"/>
      <c r="K153" s="127"/>
      <c r="L153" s="127"/>
      <c r="M153" s="127"/>
      <c r="N153" s="128"/>
      <c r="O153" s="117"/>
      <c r="P153" s="126"/>
      <c r="Q153" s="127"/>
      <c r="R153" s="127"/>
      <c r="S153" s="127"/>
      <c r="T153" s="127"/>
      <c r="U153" s="128"/>
      <c r="V153" s="117"/>
      <c r="W153" s="130" t="s">
        <v>235</v>
      </c>
      <c r="X153" s="131" t="s">
        <v>497</v>
      </c>
      <c r="Y153" s="132" t="s">
        <v>232</v>
      </c>
      <c r="Z153" s="137">
        <v>43174</v>
      </c>
      <c r="AA153" s="134" t="s">
        <v>285</v>
      </c>
      <c r="AB153" s="117"/>
      <c r="AC153" s="135" t="s">
        <v>13</v>
      </c>
      <c r="AD153" s="127" t="s">
        <v>498</v>
      </c>
      <c r="AE153" s="136"/>
      <c r="AF153" s="128" t="s">
        <v>240</v>
      </c>
      <c r="AG153" s="117"/>
      <c r="AH153" s="126" t="s">
        <v>13</v>
      </c>
      <c r="AI153" s="127" t="s">
        <v>404</v>
      </c>
      <c r="AJ153" s="136"/>
      <c r="AK153" s="128" t="s">
        <v>240</v>
      </c>
      <c r="AL153" s="117"/>
      <c r="AM153" s="117"/>
      <c r="AN153" s="117"/>
      <c r="AO153" s="117"/>
      <c r="AP153" s="117"/>
      <c r="AQ153" s="117"/>
      <c r="AR153" s="117"/>
      <c r="AS153" s="117"/>
      <c r="AT153" s="117"/>
      <c r="AU153" s="117"/>
      <c r="AV153" s="117"/>
      <c r="AW153" s="117"/>
      <c r="AX153" s="117"/>
      <c r="AY153" s="117"/>
      <c r="AZ153" s="117"/>
      <c r="BA153" s="117"/>
      <c r="BB153" s="117"/>
      <c r="BC153" s="117"/>
      <c r="BD153" s="117"/>
      <c r="BE153" s="117"/>
    </row>
    <row r="154" spans="1:57" ht="15.75" customHeight="1">
      <c r="A154" s="126"/>
      <c r="B154" s="127"/>
      <c r="C154" s="127"/>
      <c r="D154" s="127"/>
      <c r="E154" s="127"/>
      <c r="F154" s="127"/>
      <c r="G154" s="128"/>
      <c r="H154" s="117"/>
      <c r="I154" s="126"/>
      <c r="J154" s="127"/>
      <c r="K154" s="127"/>
      <c r="L154" s="127"/>
      <c r="M154" s="127"/>
      <c r="N154" s="128"/>
      <c r="O154" s="117"/>
      <c r="P154" s="126"/>
      <c r="Q154" s="127"/>
      <c r="R154" s="127"/>
      <c r="S154" s="127"/>
      <c r="T154" s="127"/>
      <c r="U154" s="128"/>
      <c r="V154" s="117"/>
      <c r="W154" s="130" t="s">
        <v>235</v>
      </c>
      <c r="X154" s="131" t="s">
        <v>499</v>
      </c>
      <c r="Y154" s="132" t="s">
        <v>232</v>
      </c>
      <c r="Z154" s="133">
        <v>44292</v>
      </c>
      <c r="AA154" s="134" t="s">
        <v>300</v>
      </c>
      <c r="AB154" s="117"/>
      <c r="AC154" s="135" t="s">
        <v>13</v>
      </c>
      <c r="AD154" s="127" t="s">
        <v>363</v>
      </c>
      <c r="AE154" s="136"/>
      <c r="AF154" s="128" t="s">
        <v>240</v>
      </c>
      <c r="AG154" s="117"/>
      <c r="AH154" s="126"/>
      <c r="AI154" s="127"/>
      <c r="AJ154" s="136"/>
      <c r="AK154" s="128"/>
      <c r="AL154" s="117"/>
      <c r="AM154" s="117"/>
      <c r="AN154" s="117"/>
      <c r="AO154" s="117"/>
      <c r="AP154" s="117"/>
      <c r="AQ154" s="117"/>
      <c r="AR154" s="117"/>
      <c r="AS154" s="117"/>
      <c r="AT154" s="117"/>
      <c r="AU154" s="117"/>
      <c r="AV154" s="117"/>
      <c r="AW154" s="117"/>
      <c r="AX154" s="117"/>
      <c r="AY154" s="117"/>
      <c r="AZ154" s="117"/>
      <c r="BA154" s="117"/>
      <c r="BB154" s="117"/>
      <c r="BC154" s="117"/>
      <c r="BD154" s="117"/>
      <c r="BE154" s="117"/>
    </row>
    <row r="155" spans="1:57" ht="15.75" customHeight="1">
      <c r="A155" s="126"/>
      <c r="B155" s="127"/>
      <c r="C155" s="127"/>
      <c r="D155" s="127"/>
      <c r="E155" s="127"/>
      <c r="F155" s="127"/>
      <c r="G155" s="128"/>
      <c r="H155" s="117"/>
      <c r="I155" s="126"/>
      <c r="J155" s="127"/>
      <c r="K155" s="127"/>
      <c r="L155" s="127"/>
      <c r="M155" s="127"/>
      <c r="N155" s="128"/>
      <c r="O155" s="117"/>
      <c r="P155" s="126"/>
      <c r="Q155" s="127"/>
      <c r="R155" s="127"/>
      <c r="S155" s="127"/>
      <c r="T155" s="127"/>
      <c r="U155" s="128"/>
      <c r="V155" s="117"/>
      <c r="W155" s="130"/>
      <c r="X155" s="131"/>
      <c r="Y155" s="132"/>
      <c r="Z155" s="133"/>
      <c r="AA155" s="134"/>
      <c r="AB155" s="117"/>
      <c r="AC155" s="135" t="s">
        <v>16</v>
      </c>
      <c r="AD155" s="127" t="s">
        <v>354</v>
      </c>
      <c r="AE155" s="136"/>
      <c r="AF155" s="128" t="s">
        <v>240</v>
      </c>
      <c r="AG155" s="117"/>
      <c r="AH155" s="126"/>
      <c r="AI155" s="127"/>
      <c r="AJ155" s="136"/>
      <c r="AK155" s="128"/>
      <c r="AL155" s="117"/>
      <c r="AM155" s="117"/>
      <c r="AN155" s="117"/>
      <c r="AO155" s="117"/>
      <c r="AP155" s="117"/>
      <c r="AQ155" s="117"/>
      <c r="AR155" s="117"/>
      <c r="AS155" s="117"/>
      <c r="AT155" s="117"/>
      <c r="AU155" s="117"/>
      <c r="AV155" s="117"/>
      <c r="AW155" s="117"/>
      <c r="AX155" s="117"/>
      <c r="AY155" s="117"/>
      <c r="AZ155" s="117"/>
      <c r="BA155" s="117"/>
      <c r="BB155" s="117"/>
      <c r="BC155" s="117"/>
      <c r="BD155" s="117"/>
      <c r="BE155" s="117"/>
    </row>
    <row r="156" spans="1:57" ht="15.75" customHeight="1">
      <c r="A156" s="126"/>
      <c r="B156" s="127"/>
      <c r="C156" s="127"/>
      <c r="D156" s="127"/>
      <c r="E156" s="127"/>
      <c r="F156" s="127"/>
      <c r="G156" s="128"/>
      <c r="H156" s="117"/>
      <c r="I156" s="126"/>
      <c r="J156" s="127"/>
      <c r="K156" s="127"/>
      <c r="L156" s="127"/>
      <c r="M156" s="127"/>
      <c r="N156" s="128"/>
      <c r="O156" s="117"/>
      <c r="P156" s="126"/>
      <c r="Q156" s="127"/>
      <c r="R156" s="127"/>
      <c r="S156" s="127"/>
      <c r="T156" s="127"/>
      <c r="U156" s="128"/>
      <c r="V156" s="117"/>
      <c r="W156" s="130"/>
      <c r="X156" s="131"/>
      <c r="Y156" s="132"/>
      <c r="Z156" s="138"/>
      <c r="AA156" s="134"/>
      <c r="AB156" s="117"/>
      <c r="AC156" s="135"/>
      <c r="AD156" s="127"/>
      <c r="AE156" s="136"/>
      <c r="AF156" s="128"/>
      <c r="AG156" s="117"/>
      <c r="AH156" s="126"/>
      <c r="AI156" s="127"/>
      <c r="AJ156" s="136"/>
      <c r="AK156" s="128"/>
      <c r="AL156" s="117"/>
      <c r="AM156" s="117"/>
      <c r="AN156" s="117"/>
      <c r="AO156" s="117"/>
      <c r="AP156" s="117"/>
      <c r="AQ156" s="117"/>
      <c r="AR156" s="117"/>
      <c r="AS156" s="117"/>
      <c r="AT156" s="117"/>
      <c r="AU156" s="117"/>
      <c r="AV156" s="117"/>
      <c r="AW156" s="117"/>
      <c r="AX156" s="117"/>
      <c r="AY156" s="117"/>
      <c r="AZ156" s="117"/>
      <c r="BA156" s="117"/>
      <c r="BB156" s="117"/>
      <c r="BC156" s="117"/>
      <c r="BD156" s="117"/>
      <c r="BE156" s="117"/>
    </row>
    <row r="157" spans="1:57" ht="15.75" customHeight="1">
      <c r="A157" s="126"/>
      <c r="B157" s="127"/>
      <c r="C157" s="127"/>
      <c r="D157" s="127"/>
      <c r="E157" s="127"/>
      <c r="F157" s="127"/>
      <c r="G157" s="128"/>
      <c r="H157" s="117"/>
      <c r="I157" s="126"/>
      <c r="J157" s="127"/>
      <c r="K157" s="127"/>
      <c r="L157" s="127"/>
      <c r="M157" s="127"/>
      <c r="N157" s="128"/>
      <c r="O157" s="117"/>
      <c r="P157" s="126"/>
      <c r="Q157" s="127"/>
      <c r="R157" s="127"/>
      <c r="S157" s="127"/>
      <c r="T157" s="127"/>
      <c r="U157" s="128"/>
      <c r="V157" s="117"/>
      <c r="W157" s="130"/>
      <c r="X157" s="131"/>
      <c r="Y157" s="132"/>
      <c r="Z157" s="137"/>
      <c r="AA157" s="134"/>
      <c r="AB157" s="117"/>
      <c r="AC157" s="135"/>
      <c r="AD157" s="127"/>
      <c r="AE157" s="136"/>
      <c r="AF157" s="128"/>
      <c r="AG157" s="117"/>
      <c r="AH157" s="126"/>
      <c r="AI157" s="127"/>
      <c r="AJ157" s="136"/>
      <c r="AK157" s="128"/>
      <c r="AL157" s="117"/>
      <c r="AM157" s="117"/>
      <c r="AN157" s="117"/>
      <c r="AO157" s="117"/>
      <c r="AP157" s="117"/>
      <c r="AQ157" s="117"/>
      <c r="AR157" s="117"/>
      <c r="AS157" s="117"/>
      <c r="AT157" s="117"/>
      <c r="AU157" s="117"/>
      <c r="AV157" s="117"/>
      <c r="AW157" s="117"/>
      <c r="AX157" s="117"/>
      <c r="AY157" s="117"/>
      <c r="AZ157" s="117"/>
      <c r="BA157" s="117"/>
      <c r="BB157" s="117"/>
      <c r="BC157" s="117"/>
      <c r="BD157" s="117"/>
      <c r="BE157" s="117"/>
    </row>
    <row r="158" spans="1:57" ht="15.75" customHeight="1">
      <c r="A158" s="126"/>
      <c r="B158" s="127"/>
      <c r="C158" s="127"/>
      <c r="D158" s="127"/>
      <c r="E158" s="127"/>
      <c r="F158" s="127"/>
      <c r="G158" s="128"/>
      <c r="H158" s="117"/>
      <c r="I158" s="126"/>
      <c r="J158" s="127"/>
      <c r="K158" s="127"/>
      <c r="L158" s="127"/>
      <c r="M158" s="127"/>
      <c r="N158" s="128"/>
      <c r="O158" s="117"/>
      <c r="P158" s="126"/>
      <c r="Q158" s="127"/>
      <c r="R158" s="127"/>
      <c r="S158" s="127"/>
      <c r="T158" s="127"/>
      <c r="U158" s="128"/>
      <c r="V158" s="117"/>
      <c r="W158" s="130"/>
      <c r="X158" s="131"/>
      <c r="Y158" s="132"/>
      <c r="Z158" s="138"/>
      <c r="AA158" s="134"/>
      <c r="AB158" s="117"/>
      <c r="AC158" s="135"/>
      <c r="AD158" s="127"/>
      <c r="AE158" s="136"/>
      <c r="AF158" s="128"/>
      <c r="AG158" s="117"/>
      <c r="AH158" s="126"/>
      <c r="AI158" s="127"/>
      <c r="AJ158" s="136"/>
      <c r="AK158" s="128"/>
      <c r="AL158" s="117"/>
      <c r="AM158" s="117"/>
      <c r="AN158" s="117"/>
      <c r="AO158" s="117"/>
      <c r="AP158" s="117"/>
      <c r="AQ158" s="117"/>
      <c r="AR158" s="117"/>
      <c r="AS158" s="117"/>
      <c r="AT158" s="117"/>
      <c r="AU158" s="117"/>
      <c r="AV158" s="117"/>
      <c r="AW158" s="117"/>
      <c r="AX158" s="117"/>
      <c r="AY158" s="117"/>
      <c r="AZ158" s="117"/>
      <c r="BA158" s="117"/>
      <c r="BB158" s="117"/>
      <c r="BC158" s="117"/>
      <c r="BD158" s="117"/>
      <c r="BE158" s="117"/>
    </row>
    <row r="159" spans="1:57" ht="15.75" customHeight="1">
      <c r="A159" s="139"/>
      <c r="B159" s="140"/>
      <c r="C159" s="140"/>
      <c r="D159" s="140"/>
      <c r="E159" s="140"/>
      <c r="F159" s="140"/>
      <c r="G159" s="141"/>
      <c r="H159" s="117"/>
      <c r="I159" s="139"/>
      <c r="J159" s="140"/>
      <c r="K159" s="140"/>
      <c r="L159" s="140"/>
      <c r="M159" s="140"/>
      <c r="N159" s="141"/>
      <c r="O159" s="117"/>
      <c r="P159" s="139"/>
      <c r="Q159" s="140"/>
      <c r="R159" s="140"/>
      <c r="S159" s="140"/>
      <c r="T159" s="140"/>
      <c r="U159" s="141"/>
      <c r="V159" s="117"/>
      <c r="W159" s="142"/>
      <c r="X159" s="143"/>
      <c r="Y159" s="144"/>
      <c r="Z159" s="145"/>
      <c r="AA159" s="146"/>
      <c r="AB159" s="117"/>
      <c r="AC159" s="147"/>
      <c r="AD159" s="140"/>
      <c r="AE159" s="148"/>
      <c r="AF159" s="141"/>
      <c r="AG159" s="117"/>
      <c r="AH159" s="139"/>
      <c r="AI159" s="140"/>
      <c r="AJ159" s="148"/>
      <c r="AK159" s="141"/>
      <c r="AL159" s="117"/>
      <c r="AM159" s="117"/>
      <c r="AN159" s="117"/>
      <c r="AO159" s="117"/>
      <c r="AP159" s="117"/>
      <c r="AQ159" s="117"/>
      <c r="AR159" s="117"/>
      <c r="AS159" s="117"/>
      <c r="AT159" s="117"/>
      <c r="AU159" s="117"/>
      <c r="AV159" s="117"/>
      <c r="AW159" s="117"/>
      <c r="AX159" s="117"/>
      <c r="AY159" s="117"/>
      <c r="AZ159" s="117"/>
      <c r="BA159" s="117"/>
      <c r="BB159" s="117"/>
      <c r="BC159" s="117"/>
      <c r="BD159" s="117"/>
      <c r="BE159" s="117"/>
    </row>
    <row r="160" spans="1:57" ht="15.75" customHeight="1">
      <c r="A160" s="139"/>
      <c r="B160" s="140"/>
      <c r="C160" s="140"/>
      <c r="D160" s="140"/>
      <c r="E160" s="140"/>
      <c r="F160" s="140"/>
      <c r="G160" s="141"/>
      <c r="H160" s="117"/>
      <c r="I160" s="139"/>
      <c r="J160" s="140"/>
      <c r="K160" s="140"/>
      <c r="L160" s="140"/>
      <c r="M160" s="140"/>
      <c r="N160" s="141"/>
      <c r="O160" s="117"/>
      <c r="P160" s="139"/>
      <c r="Q160" s="140"/>
      <c r="R160" s="140"/>
      <c r="S160" s="140"/>
      <c r="T160" s="140"/>
      <c r="U160" s="141"/>
      <c r="V160" s="117"/>
      <c r="W160" s="142"/>
      <c r="X160" s="143"/>
      <c r="Y160" s="144"/>
      <c r="Z160" s="145"/>
      <c r="AA160" s="146"/>
      <c r="AB160" s="117"/>
      <c r="AC160" s="147"/>
      <c r="AD160" s="140"/>
      <c r="AE160" s="148"/>
      <c r="AF160" s="141"/>
      <c r="AG160" s="117"/>
      <c r="AH160" s="139"/>
      <c r="AI160" s="140"/>
      <c r="AJ160" s="148"/>
      <c r="AK160" s="141"/>
      <c r="AL160" s="117"/>
      <c r="AM160" s="117"/>
      <c r="AN160" s="117"/>
      <c r="AO160" s="117"/>
      <c r="AP160" s="117"/>
      <c r="AQ160" s="117"/>
      <c r="AR160" s="117"/>
      <c r="AS160" s="117"/>
      <c r="AT160" s="117"/>
      <c r="AU160" s="117"/>
      <c r="AV160" s="117"/>
      <c r="AW160" s="117"/>
      <c r="AX160" s="117"/>
      <c r="AY160" s="117"/>
      <c r="AZ160" s="117"/>
      <c r="BA160" s="117"/>
      <c r="BB160" s="117"/>
      <c r="BC160" s="117"/>
      <c r="BD160" s="117"/>
      <c r="BE160" s="117"/>
    </row>
    <row r="161" spans="1:57" ht="15.75" customHeight="1">
      <c r="A161" s="139"/>
      <c r="B161" s="140"/>
      <c r="C161" s="140"/>
      <c r="D161" s="140"/>
      <c r="E161" s="140"/>
      <c r="F161" s="140"/>
      <c r="G161" s="141"/>
      <c r="H161" s="117"/>
      <c r="I161" s="139"/>
      <c r="J161" s="140"/>
      <c r="K161" s="140"/>
      <c r="L161" s="140"/>
      <c r="M161" s="140"/>
      <c r="N161" s="141"/>
      <c r="O161" s="117"/>
      <c r="P161" s="139"/>
      <c r="Q161" s="140"/>
      <c r="R161" s="140"/>
      <c r="S161" s="140"/>
      <c r="T161" s="140"/>
      <c r="U161" s="141"/>
      <c r="V161" s="117"/>
      <c r="W161" s="142"/>
      <c r="X161" s="143"/>
      <c r="Y161" s="144"/>
      <c r="Z161" s="144"/>
      <c r="AA161" s="146"/>
      <c r="AB161" s="117"/>
      <c r="AC161" s="147"/>
      <c r="AD161" s="140"/>
      <c r="AE161" s="148"/>
      <c r="AF161" s="141"/>
      <c r="AG161" s="117"/>
      <c r="AH161" s="139"/>
      <c r="AI161" s="140"/>
      <c r="AJ161" s="148"/>
      <c r="AK161" s="141"/>
      <c r="AL161" s="117"/>
      <c r="AM161" s="117"/>
      <c r="AN161" s="117"/>
      <c r="AO161" s="117"/>
      <c r="AP161" s="117"/>
      <c r="AQ161" s="117"/>
      <c r="AR161" s="117"/>
      <c r="AS161" s="117"/>
      <c r="AT161" s="117"/>
      <c r="AU161" s="117"/>
      <c r="AV161" s="117"/>
      <c r="AW161" s="117"/>
      <c r="AX161" s="117"/>
      <c r="AY161" s="117"/>
      <c r="AZ161" s="117"/>
      <c r="BA161" s="117"/>
      <c r="BB161" s="117"/>
      <c r="BC161" s="117"/>
      <c r="BD161" s="117"/>
      <c r="BE161" s="117"/>
    </row>
    <row r="162" spans="1:57" ht="15.75" customHeight="1">
      <c r="A162" s="139"/>
      <c r="B162" s="140"/>
      <c r="C162" s="140"/>
      <c r="D162" s="140"/>
      <c r="E162" s="140"/>
      <c r="F162" s="140"/>
      <c r="G162" s="141"/>
      <c r="H162" s="117"/>
      <c r="I162" s="139"/>
      <c r="J162" s="140"/>
      <c r="K162" s="140"/>
      <c r="L162" s="140"/>
      <c r="M162" s="140"/>
      <c r="N162" s="141"/>
      <c r="O162" s="117"/>
      <c r="P162" s="139"/>
      <c r="Q162" s="140"/>
      <c r="R162" s="140"/>
      <c r="S162" s="140"/>
      <c r="T162" s="140"/>
      <c r="U162" s="141"/>
      <c r="V162" s="117"/>
      <c r="W162" s="142"/>
      <c r="X162" s="143"/>
      <c r="Y162" s="144"/>
      <c r="Z162" s="144"/>
      <c r="AA162" s="146"/>
      <c r="AB162" s="117"/>
      <c r="AC162" s="147"/>
      <c r="AD162" s="140"/>
      <c r="AE162" s="148"/>
      <c r="AF162" s="141"/>
      <c r="AG162" s="117"/>
      <c r="AH162" s="139"/>
      <c r="AI162" s="140"/>
      <c r="AJ162" s="148"/>
      <c r="AK162" s="141"/>
      <c r="AL162" s="117"/>
      <c r="AM162" s="117"/>
      <c r="AN162" s="117"/>
      <c r="AO162" s="117"/>
      <c r="AP162" s="117"/>
      <c r="AQ162" s="117"/>
      <c r="AR162" s="117"/>
      <c r="AS162" s="117"/>
      <c r="AT162" s="117"/>
      <c r="AU162" s="117"/>
      <c r="AV162" s="117"/>
      <c r="AW162" s="117"/>
      <c r="AX162" s="117"/>
      <c r="AY162" s="117"/>
      <c r="AZ162" s="117"/>
      <c r="BA162" s="117"/>
      <c r="BB162" s="117"/>
      <c r="BC162" s="117"/>
      <c r="BD162" s="117"/>
      <c r="BE162" s="117"/>
    </row>
    <row r="163" spans="1:57" ht="15.75" customHeight="1">
      <c r="A163" s="139"/>
      <c r="B163" s="140"/>
      <c r="C163" s="140"/>
      <c r="D163" s="140"/>
      <c r="E163" s="140"/>
      <c r="F163" s="140"/>
      <c r="G163" s="141"/>
      <c r="H163" s="117"/>
      <c r="I163" s="139"/>
      <c r="J163" s="140"/>
      <c r="K163" s="140"/>
      <c r="L163" s="140"/>
      <c r="M163" s="140"/>
      <c r="N163" s="141"/>
      <c r="O163" s="117"/>
      <c r="P163" s="139"/>
      <c r="Q163" s="140"/>
      <c r="R163" s="140"/>
      <c r="S163" s="140"/>
      <c r="T163" s="140"/>
      <c r="U163" s="141"/>
      <c r="V163" s="117"/>
      <c r="W163" s="142"/>
      <c r="X163" s="143"/>
      <c r="Y163" s="144"/>
      <c r="Z163" s="145"/>
      <c r="AA163" s="146"/>
      <c r="AB163" s="117"/>
      <c r="AC163" s="147"/>
      <c r="AD163" s="140"/>
      <c r="AE163" s="148"/>
      <c r="AF163" s="141"/>
      <c r="AG163" s="117"/>
      <c r="AH163" s="139"/>
      <c r="AI163" s="140"/>
      <c r="AJ163" s="148"/>
      <c r="AK163" s="141"/>
      <c r="AL163" s="117"/>
      <c r="AM163" s="117"/>
      <c r="AN163" s="117"/>
      <c r="AO163" s="117"/>
      <c r="AP163" s="117"/>
      <c r="AQ163" s="117"/>
      <c r="AR163" s="117"/>
      <c r="AS163" s="117"/>
      <c r="AT163" s="117"/>
      <c r="AU163" s="117"/>
      <c r="AV163" s="117"/>
      <c r="AW163" s="117"/>
      <c r="AX163" s="117"/>
      <c r="AY163" s="117"/>
      <c r="AZ163" s="117"/>
      <c r="BA163" s="117"/>
      <c r="BB163" s="117"/>
      <c r="BC163" s="117"/>
      <c r="BD163" s="117"/>
      <c r="BE163" s="117"/>
    </row>
    <row r="164" spans="1:57" ht="15.75" customHeight="1">
      <c r="A164" s="139"/>
      <c r="B164" s="140"/>
      <c r="C164" s="140"/>
      <c r="D164" s="140"/>
      <c r="E164" s="140"/>
      <c r="F164" s="140"/>
      <c r="G164" s="141"/>
      <c r="H164" s="117"/>
      <c r="I164" s="139"/>
      <c r="J164" s="140"/>
      <c r="K164" s="140"/>
      <c r="L164" s="140"/>
      <c r="M164" s="140"/>
      <c r="N164" s="141"/>
      <c r="O164" s="117"/>
      <c r="P164" s="139"/>
      <c r="Q164" s="140"/>
      <c r="R164" s="140"/>
      <c r="S164" s="140"/>
      <c r="T164" s="140"/>
      <c r="U164" s="141"/>
      <c r="V164" s="117"/>
      <c r="W164" s="142"/>
      <c r="X164" s="143"/>
      <c r="Y164" s="144"/>
      <c r="Z164" s="145"/>
      <c r="AA164" s="146"/>
      <c r="AB164" s="117"/>
      <c r="AC164" s="147"/>
      <c r="AD164" s="140"/>
      <c r="AE164" s="148"/>
      <c r="AF164" s="141"/>
      <c r="AG164" s="117"/>
      <c r="AH164" s="139"/>
      <c r="AI164" s="140"/>
      <c r="AJ164" s="148"/>
      <c r="AK164" s="141"/>
      <c r="AL164" s="117"/>
      <c r="AM164" s="117"/>
      <c r="AN164" s="117"/>
      <c r="AO164" s="117"/>
      <c r="AP164" s="117"/>
      <c r="AQ164" s="117"/>
      <c r="AR164" s="117"/>
      <c r="AS164" s="117"/>
      <c r="AT164" s="117"/>
      <c r="AU164" s="117"/>
      <c r="AV164" s="117"/>
      <c r="AW164" s="117"/>
      <c r="AX164" s="117"/>
      <c r="AY164" s="117"/>
      <c r="AZ164" s="117"/>
      <c r="BA164" s="117"/>
      <c r="BB164" s="117"/>
      <c r="BC164" s="117"/>
      <c r="BD164" s="117"/>
      <c r="BE164" s="117"/>
    </row>
    <row r="165" spans="1:57" ht="15.75" customHeight="1">
      <c r="A165" s="139"/>
      <c r="B165" s="140"/>
      <c r="C165" s="140"/>
      <c r="D165" s="140"/>
      <c r="E165" s="140"/>
      <c r="F165" s="140"/>
      <c r="G165" s="141"/>
      <c r="H165" s="117"/>
      <c r="I165" s="139"/>
      <c r="J165" s="140"/>
      <c r="K165" s="140"/>
      <c r="L165" s="140"/>
      <c r="M165" s="140"/>
      <c r="N165" s="141"/>
      <c r="O165" s="117"/>
      <c r="P165" s="139"/>
      <c r="Q165" s="140"/>
      <c r="R165" s="140"/>
      <c r="S165" s="140"/>
      <c r="T165" s="140"/>
      <c r="U165" s="141"/>
      <c r="V165" s="117"/>
      <c r="W165" s="142"/>
      <c r="X165" s="143"/>
      <c r="Y165" s="144"/>
      <c r="Z165" s="145"/>
      <c r="AA165" s="146"/>
      <c r="AB165" s="117"/>
      <c r="AC165" s="147"/>
      <c r="AD165" s="140"/>
      <c r="AE165" s="148"/>
      <c r="AF165" s="141"/>
      <c r="AG165" s="117"/>
      <c r="AH165" s="139"/>
      <c r="AI165" s="140"/>
      <c r="AJ165" s="148"/>
      <c r="AK165" s="141"/>
      <c r="AL165" s="117"/>
      <c r="AM165" s="117"/>
      <c r="AN165" s="117"/>
      <c r="AO165" s="117"/>
      <c r="AP165" s="117"/>
      <c r="AQ165" s="117"/>
      <c r="AR165" s="117"/>
      <c r="AS165" s="117"/>
      <c r="AT165" s="117"/>
      <c r="AU165" s="117"/>
      <c r="AV165" s="117"/>
      <c r="AW165" s="117"/>
      <c r="AX165" s="117"/>
      <c r="AY165" s="117"/>
      <c r="AZ165" s="117"/>
      <c r="BA165" s="117"/>
      <c r="BB165" s="117"/>
      <c r="BC165" s="117"/>
      <c r="BD165" s="117"/>
      <c r="BE165" s="117"/>
    </row>
    <row r="166" spans="1:57" ht="15.75" customHeight="1">
      <c r="A166" s="139"/>
      <c r="B166" s="140"/>
      <c r="C166" s="140"/>
      <c r="D166" s="140"/>
      <c r="E166" s="140"/>
      <c r="F166" s="140"/>
      <c r="G166" s="141"/>
      <c r="H166" s="117"/>
      <c r="I166" s="139"/>
      <c r="J166" s="140"/>
      <c r="K166" s="140"/>
      <c r="L166" s="140"/>
      <c r="M166" s="140"/>
      <c r="N166" s="141"/>
      <c r="O166" s="117"/>
      <c r="P166" s="139"/>
      <c r="Q166" s="140"/>
      <c r="R166" s="140"/>
      <c r="S166" s="140"/>
      <c r="T166" s="140"/>
      <c r="U166" s="141"/>
      <c r="V166" s="117"/>
      <c r="W166" s="142"/>
      <c r="X166" s="143"/>
      <c r="Y166" s="144"/>
      <c r="Z166" s="145"/>
      <c r="AA166" s="146"/>
      <c r="AB166" s="117"/>
      <c r="AC166" s="147"/>
      <c r="AD166" s="140"/>
      <c r="AE166" s="148"/>
      <c r="AF166" s="141"/>
      <c r="AG166" s="117"/>
      <c r="AH166" s="139"/>
      <c r="AI166" s="140"/>
      <c r="AJ166" s="148"/>
      <c r="AK166" s="141"/>
      <c r="AL166" s="117"/>
      <c r="AM166" s="117"/>
      <c r="AN166" s="117"/>
      <c r="AO166" s="117"/>
      <c r="AP166" s="117"/>
      <c r="AQ166" s="117"/>
      <c r="AR166" s="117"/>
      <c r="AS166" s="117"/>
      <c r="AT166" s="117"/>
      <c r="AU166" s="117"/>
      <c r="AV166" s="117"/>
      <c r="AW166" s="117"/>
      <c r="AX166" s="117"/>
      <c r="AY166" s="117"/>
      <c r="AZ166" s="117"/>
      <c r="BA166" s="117"/>
      <c r="BB166" s="117"/>
      <c r="BC166" s="117"/>
      <c r="BD166" s="117"/>
      <c r="BE166" s="117"/>
    </row>
    <row r="167" spans="1:57" ht="15.75" customHeight="1">
      <c r="A167" s="139"/>
      <c r="B167" s="140"/>
      <c r="C167" s="140"/>
      <c r="D167" s="140"/>
      <c r="E167" s="140"/>
      <c r="F167" s="140"/>
      <c r="G167" s="141"/>
      <c r="H167" s="117"/>
      <c r="I167" s="139"/>
      <c r="J167" s="140"/>
      <c r="K167" s="140"/>
      <c r="L167" s="140"/>
      <c r="M167" s="140"/>
      <c r="N167" s="141"/>
      <c r="O167" s="117"/>
      <c r="P167" s="139"/>
      <c r="Q167" s="140"/>
      <c r="R167" s="140"/>
      <c r="S167" s="140"/>
      <c r="T167" s="140"/>
      <c r="U167" s="141"/>
      <c r="V167" s="117"/>
      <c r="W167" s="142"/>
      <c r="X167" s="143"/>
      <c r="Y167" s="144"/>
      <c r="Z167" s="145"/>
      <c r="AA167" s="146"/>
      <c r="AB167" s="117"/>
      <c r="AC167" s="147"/>
      <c r="AD167" s="140"/>
      <c r="AE167" s="148"/>
      <c r="AF167" s="141"/>
      <c r="AG167" s="117"/>
      <c r="AH167" s="139"/>
      <c r="AI167" s="140"/>
      <c r="AJ167" s="148"/>
      <c r="AK167" s="141"/>
      <c r="AL167" s="117"/>
      <c r="AM167" s="117"/>
      <c r="AN167" s="117"/>
      <c r="AO167" s="117"/>
      <c r="AP167" s="117"/>
      <c r="AQ167" s="117"/>
      <c r="AR167" s="117"/>
      <c r="AS167" s="117"/>
      <c r="AT167" s="117"/>
      <c r="AU167" s="117"/>
      <c r="AV167" s="117"/>
      <c r="AW167" s="117"/>
      <c r="AX167" s="117"/>
      <c r="AY167" s="117"/>
      <c r="AZ167" s="117"/>
      <c r="BA167" s="117"/>
      <c r="BB167" s="117"/>
      <c r="BC167" s="117"/>
      <c r="BD167" s="117"/>
      <c r="BE167" s="117"/>
    </row>
    <row r="168" spans="1:57" ht="15.75" customHeight="1">
      <c r="A168" s="139"/>
      <c r="B168" s="140"/>
      <c r="C168" s="140"/>
      <c r="D168" s="140"/>
      <c r="E168" s="140"/>
      <c r="F168" s="140"/>
      <c r="G168" s="141"/>
      <c r="H168" s="117"/>
      <c r="I168" s="139"/>
      <c r="J168" s="140"/>
      <c r="K168" s="140"/>
      <c r="L168" s="140"/>
      <c r="M168" s="140"/>
      <c r="N168" s="141"/>
      <c r="O168" s="117"/>
      <c r="P168" s="139"/>
      <c r="Q168" s="140"/>
      <c r="R168" s="140"/>
      <c r="S168" s="140"/>
      <c r="T168" s="140"/>
      <c r="U168" s="141"/>
      <c r="V168" s="117"/>
      <c r="W168" s="142"/>
      <c r="X168" s="143"/>
      <c r="Y168" s="144"/>
      <c r="Z168" s="145"/>
      <c r="AA168" s="146"/>
      <c r="AB168" s="117"/>
      <c r="AC168" s="147"/>
      <c r="AD168" s="140"/>
      <c r="AE168" s="148"/>
      <c r="AF168" s="141"/>
      <c r="AG168" s="117"/>
      <c r="AH168" s="139"/>
      <c r="AI168" s="140"/>
      <c r="AJ168" s="148"/>
      <c r="AK168" s="141"/>
      <c r="AL168" s="117"/>
      <c r="AM168" s="117"/>
      <c r="AN168" s="117"/>
      <c r="AO168" s="117"/>
      <c r="AP168" s="117"/>
      <c r="AQ168" s="117"/>
      <c r="AR168" s="117"/>
      <c r="AS168" s="117"/>
      <c r="AT168" s="117"/>
      <c r="AU168" s="117"/>
      <c r="AV168" s="117"/>
      <c r="AW168" s="117"/>
      <c r="AX168" s="117"/>
      <c r="AY168" s="117"/>
      <c r="AZ168" s="117"/>
      <c r="BA168" s="117"/>
      <c r="BB168" s="117"/>
      <c r="BC168" s="117"/>
      <c r="BD168" s="117"/>
      <c r="BE168" s="117"/>
    </row>
    <row r="169" spans="1:57" ht="15.75" customHeight="1">
      <c r="A169" s="139"/>
      <c r="B169" s="140"/>
      <c r="C169" s="140"/>
      <c r="D169" s="140"/>
      <c r="E169" s="140"/>
      <c r="F169" s="140"/>
      <c r="G169" s="141"/>
      <c r="H169" s="117"/>
      <c r="I169" s="139"/>
      <c r="J169" s="140"/>
      <c r="K169" s="140"/>
      <c r="L169" s="140"/>
      <c r="M169" s="140"/>
      <c r="N169" s="141"/>
      <c r="O169" s="117"/>
      <c r="P169" s="139"/>
      <c r="Q169" s="140"/>
      <c r="R169" s="140"/>
      <c r="S169" s="140"/>
      <c r="T169" s="140"/>
      <c r="U169" s="141"/>
      <c r="V169" s="117"/>
      <c r="W169" s="142"/>
      <c r="X169" s="143"/>
      <c r="Y169" s="144"/>
      <c r="Z169" s="145"/>
      <c r="AA169" s="146"/>
      <c r="AB169" s="117"/>
      <c r="AC169" s="147"/>
      <c r="AD169" s="140"/>
      <c r="AE169" s="148"/>
      <c r="AF169" s="141"/>
      <c r="AG169" s="117"/>
      <c r="AH169" s="139"/>
      <c r="AI169" s="140"/>
      <c r="AJ169" s="148"/>
      <c r="AK169" s="141"/>
      <c r="AL169" s="117"/>
      <c r="AM169" s="117"/>
      <c r="AN169" s="117"/>
      <c r="AO169" s="117"/>
      <c r="AP169" s="117"/>
      <c r="AQ169" s="117"/>
      <c r="AR169" s="117"/>
      <c r="AS169" s="117"/>
      <c r="AT169" s="117"/>
      <c r="AU169" s="117"/>
      <c r="AV169" s="117"/>
      <c r="AW169" s="117"/>
      <c r="AX169" s="117"/>
      <c r="AY169" s="117"/>
      <c r="AZ169" s="117"/>
      <c r="BA169" s="117"/>
      <c r="BB169" s="117"/>
      <c r="BC169" s="117"/>
      <c r="BD169" s="117"/>
      <c r="BE169" s="117"/>
    </row>
    <row r="170" spans="1:57" ht="15.75" customHeight="1">
      <c r="A170" s="139"/>
      <c r="B170" s="140"/>
      <c r="C170" s="140"/>
      <c r="D170" s="140"/>
      <c r="E170" s="140"/>
      <c r="F170" s="140"/>
      <c r="G170" s="141"/>
      <c r="H170" s="117"/>
      <c r="I170" s="139"/>
      <c r="J170" s="140"/>
      <c r="K170" s="140"/>
      <c r="L170" s="140"/>
      <c r="M170" s="140"/>
      <c r="N170" s="141"/>
      <c r="O170" s="117"/>
      <c r="P170" s="139"/>
      <c r="Q170" s="140"/>
      <c r="R170" s="140"/>
      <c r="S170" s="140"/>
      <c r="T170" s="140"/>
      <c r="U170" s="141"/>
      <c r="V170" s="117"/>
      <c r="W170" s="142"/>
      <c r="X170" s="143"/>
      <c r="Y170" s="144"/>
      <c r="Z170" s="145"/>
      <c r="AA170" s="146"/>
      <c r="AB170" s="117"/>
      <c r="AC170" s="147"/>
      <c r="AD170" s="140"/>
      <c r="AE170" s="148"/>
      <c r="AF170" s="141"/>
      <c r="AG170" s="117"/>
      <c r="AH170" s="139"/>
      <c r="AI170" s="140"/>
      <c r="AJ170" s="148"/>
      <c r="AK170" s="141"/>
      <c r="AL170" s="117"/>
      <c r="AM170" s="117"/>
      <c r="AN170" s="117"/>
      <c r="AO170" s="117"/>
      <c r="AP170" s="117"/>
      <c r="AQ170" s="117"/>
      <c r="AR170" s="117"/>
      <c r="AS170" s="117"/>
      <c r="AT170" s="117"/>
      <c r="AU170" s="117"/>
      <c r="AV170" s="117"/>
      <c r="AW170" s="117"/>
      <c r="AX170" s="117"/>
      <c r="AY170" s="117"/>
      <c r="AZ170" s="117"/>
      <c r="BA170" s="117"/>
      <c r="BB170" s="117"/>
      <c r="BC170" s="117"/>
      <c r="BD170" s="117"/>
      <c r="BE170" s="117"/>
    </row>
    <row r="171" spans="1:57" ht="15.75" customHeight="1">
      <c r="A171" s="139"/>
      <c r="B171" s="140"/>
      <c r="C171" s="140"/>
      <c r="D171" s="140"/>
      <c r="E171" s="140"/>
      <c r="F171" s="140"/>
      <c r="G171" s="141"/>
      <c r="H171" s="117"/>
      <c r="I171" s="139"/>
      <c r="J171" s="140"/>
      <c r="K171" s="140"/>
      <c r="L171" s="140"/>
      <c r="M171" s="140"/>
      <c r="N171" s="141"/>
      <c r="O171" s="117"/>
      <c r="P171" s="139"/>
      <c r="Q171" s="140"/>
      <c r="R171" s="140"/>
      <c r="S171" s="140"/>
      <c r="T171" s="140"/>
      <c r="U171" s="141"/>
      <c r="V171" s="117"/>
      <c r="W171" s="142"/>
      <c r="X171" s="143"/>
      <c r="Y171" s="144"/>
      <c r="Z171" s="145"/>
      <c r="AA171" s="146"/>
      <c r="AB171" s="117"/>
      <c r="AC171" s="147"/>
      <c r="AD171" s="140"/>
      <c r="AE171" s="148"/>
      <c r="AF171" s="141"/>
      <c r="AG171" s="117"/>
      <c r="AH171" s="139"/>
      <c r="AI171" s="140"/>
      <c r="AJ171" s="148"/>
      <c r="AK171" s="141"/>
      <c r="AL171" s="117"/>
      <c r="AM171" s="117"/>
      <c r="AN171" s="117"/>
      <c r="AO171" s="117"/>
      <c r="AP171" s="117"/>
      <c r="AQ171" s="117"/>
      <c r="AR171" s="117"/>
      <c r="AS171" s="117"/>
      <c r="AT171" s="117"/>
      <c r="AU171" s="117"/>
      <c r="AV171" s="117"/>
      <c r="AW171" s="117"/>
      <c r="AX171" s="117"/>
      <c r="AY171" s="117"/>
      <c r="AZ171" s="117"/>
      <c r="BA171" s="117"/>
      <c r="BB171" s="117"/>
      <c r="BC171" s="117"/>
      <c r="BD171" s="117"/>
      <c r="BE171" s="117"/>
    </row>
    <row r="172" spans="1:57" ht="15.75" customHeight="1">
      <c r="A172" s="139"/>
      <c r="B172" s="140"/>
      <c r="C172" s="140"/>
      <c r="D172" s="140"/>
      <c r="E172" s="140"/>
      <c r="F172" s="140"/>
      <c r="G172" s="141"/>
      <c r="H172" s="117"/>
      <c r="I172" s="139"/>
      <c r="J172" s="140"/>
      <c r="K172" s="140"/>
      <c r="L172" s="140"/>
      <c r="M172" s="140"/>
      <c r="N172" s="141"/>
      <c r="O172" s="117"/>
      <c r="P172" s="139"/>
      <c r="Q172" s="140"/>
      <c r="R172" s="140"/>
      <c r="S172" s="140"/>
      <c r="T172" s="140"/>
      <c r="U172" s="141"/>
      <c r="V172" s="117"/>
      <c r="W172" s="142"/>
      <c r="X172" s="143"/>
      <c r="Y172" s="144"/>
      <c r="Z172" s="145"/>
      <c r="AA172" s="146"/>
      <c r="AB172" s="117"/>
      <c r="AC172" s="147"/>
      <c r="AD172" s="140"/>
      <c r="AE172" s="148"/>
      <c r="AF172" s="141"/>
      <c r="AG172" s="117"/>
      <c r="AH172" s="139"/>
      <c r="AI172" s="140"/>
      <c r="AJ172" s="148"/>
      <c r="AK172" s="141"/>
      <c r="AL172" s="117"/>
      <c r="AM172" s="117"/>
      <c r="AN172" s="117"/>
      <c r="AO172" s="117"/>
      <c r="AP172" s="117"/>
      <c r="AQ172" s="117"/>
      <c r="AR172" s="117"/>
      <c r="AS172" s="117"/>
      <c r="AT172" s="117"/>
      <c r="AU172" s="117"/>
      <c r="AV172" s="117"/>
      <c r="AW172" s="117"/>
      <c r="AX172" s="117"/>
      <c r="AY172" s="117"/>
      <c r="AZ172" s="117"/>
      <c r="BA172" s="117"/>
      <c r="BB172" s="117"/>
      <c r="BC172" s="117"/>
      <c r="BD172" s="117"/>
      <c r="BE172" s="117"/>
    </row>
    <row r="173" spans="1:57" ht="15.75" customHeight="1">
      <c r="A173" s="139"/>
      <c r="B173" s="140"/>
      <c r="C173" s="140"/>
      <c r="D173" s="140"/>
      <c r="E173" s="140"/>
      <c r="F173" s="140"/>
      <c r="G173" s="141"/>
      <c r="H173" s="117"/>
      <c r="I173" s="139"/>
      <c r="J173" s="140"/>
      <c r="K173" s="140"/>
      <c r="L173" s="140"/>
      <c r="M173" s="140"/>
      <c r="N173" s="141"/>
      <c r="O173" s="117"/>
      <c r="P173" s="139"/>
      <c r="Q173" s="140"/>
      <c r="R173" s="140"/>
      <c r="S173" s="140"/>
      <c r="T173" s="140"/>
      <c r="U173" s="141"/>
      <c r="V173" s="117"/>
      <c r="W173" s="142"/>
      <c r="X173" s="143"/>
      <c r="Y173" s="144"/>
      <c r="Z173" s="145"/>
      <c r="AA173" s="146"/>
      <c r="AB173" s="117"/>
      <c r="AC173" s="147"/>
      <c r="AD173" s="140"/>
      <c r="AE173" s="148"/>
      <c r="AF173" s="141"/>
      <c r="AG173" s="117"/>
      <c r="AH173" s="139"/>
      <c r="AI173" s="140"/>
      <c r="AJ173" s="148"/>
      <c r="AK173" s="141"/>
      <c r="AL173" s="117"/>
      <c r="AM173" s="117"/>
      <c r="AN173" s="117"/>
      <c r="AO173" s="117"/>
      <c r="AP173" s="117"/>
      <c r="AQ173" s="117"/>
      <c r="AR173" s="117"/>
      <c r="AS173" s="117"/>
      <c r="AT173" s="117"/>
      <c r="AU173" s="117"/>
      <c r="AV173" s="117"/>
      <c r="AW173" s="117"/>
      <c r="AX173" s="117"/>
      <c r="AY173" s="117"/>
      <c r="AZ173" s="117"/>
      <c r="BA173" s="117"/>
      <c r="BB173" s="117"/>
      <c r="BC173" s="117"/>
      <c r="BD173" s="117"/>
      <c r="BE173" s="117"/>
    </row>
    <row r="174" spans="1:57" ht="15.75" customHeight="1">
      <c r="A174" s="139"/>
      <c r="B174" s="140"/>
      <c r="C174" s="140"/>
      <c r="D174" s="140"/>
      <c r="E174" s="140"/>
      <c r="F174" s="140"/>
      <c r="G174" s="141"/>
      <c r="H174" s="117"/>
      <c r="I174" s="139"/>
      <c r="J174" s="140"/>
      <c r="K174" s="140"/>
      <c r="L174" s="140"/>
      <c r="M174" s="140"/>
      <c r="N174" s="141"/>
      <c r="O174" s="117"/>
      <c r="P174" s="139"/>
      <c r="Q174" s="140"/>
      <c r="R174" s="140"/>
      <c r="S174" s="140"/>
      <c r="T174" s="140"/>
      <c r="U174" s="141"/>
      <c r="V174" s="117"/>
      <c r="W174" s="142"/>
      <c r="X174" s="143"/>
      <c r="Y174" s="144"/>
      <c r="Z174" s="145"/>
      <c r="AA174" s="146"/>
      <c r="AB174" s="117"/>
      <c r="AC174" s="147"/>
      <c r="AD174" s="140"/>
      <c r="AE174" s="148"/>
      <c r="AF174" s="141"/>
      <c r="AG174" s="117"/>
      <c r="AH174" s="139"/>
      <c r="AI174" s="140"/>
      <c r="AJ174" s="148"/>
      <c r="AK174" s="141"/>
      <c r="AL174" s="117"/>
      <c r="AM174" s="117"/>
      <c r="AN174" s="117"/>
      <c r="AO174" s="117"/>
      <c r="AP174" s="117"/>
      <c r="AQ174" s="117"/>
      <c r="AR174" s="117"/>
      <c r="AS174" s="117"/>
      <c r="AT174" s="117"/>
      <c r="AU174" s="117"/>
      <c r="AV174" s="117"/>
      <c r="AW174" s="117"/>
      <c r="AX174" s="117"/>
      <c r="AY174" s="117"/>
      <c r="AZ174" s="117"/>
      <c r="BA174" s="117"/>
      <c r="BB174" s="117"/>
      <c r="BC174" s="117"/>
      <c r="BD174" s="117"/>
      <c r="BE174" s="117"/>
    </row>
    <row r="175" spans="1:57" ht="15.75" customHeight="1">
      <c r="A175" s="139"/>
      <c r="B175" s="140"/>
      <c r="C175" s="140"/>
      <c r="D175" s="140"/>
      <c r="E175" s="140"/>
      <c r="F175" s="140"/>
      <c r="G175" s="141"/>
      <c r="H175" s="117"/>
      <c r="I175" s="139"/>
      <c r="J175" s="140"/>
      <c r="K175" s="140"/>
      <c r="L175" s="140"/>
      <c r="M175" s="140"/>
      <c r="N175" s="141"/>
      <c r="O175" s="117"/>
      <c r="P175" s="139"/>
      <c r="Q175" s="140"/>
      <c r="R175" s="140"/>
      <c r="S175" s="140"/>
      <c r="T175" s="140"/>
      <c r="U175" s="141"/>
      <c r="V175" s="117"/>
      <c r="W175" s="142"/>
      <c r="X175" s="143"/>
      <c r="Y175" s="144"/>
      <c r="Z175" s="145"/>
      <c r="AA175" s="146"/>
      <c r="AB175" s="117"/>
      <c r="AC175" s="147"/>
      <c r="AD175" s="140"/>
      <c r="AE175" s="148"/>
      <c r="AF175" s="141"/>
      <c r="AG175" s="117"/>
      <c r="AH175" s="139"/>
      <c r="AI175" s="140"/>
      <c r="AJ175" s="148"/>
      <c r="AK175" s="141"/>
      <c r="AL175" s="117"/>
      <c r="AM175" s="117"/>
      <c r="AN175" s="117"/>
      <c r="AO175" s="117"/>
      <c r="AP175" s="117"/>
      <c r="AQ175" s="117"/>
      <c r="AR175" s="117"/>
      <c r="AS175" s="117"/>
      <c r="AT175" s="117"/>
      <c r="AU175" s="117"/>
      <c r="AV175" s="117"/>
      <c r="AW175" s="117"/>
      <c r="AX175" s="117"/>
      <c r="AY175" s="117"/>
      <c r="AZ175" s="117"/>
      <c r="BA175" s="117"/>
      <c r="BB175" s="117"/>
      <c r="BC175" s="117"/>
      <c r="BD175" s="117"/>
      <c r="BE175" s="117"/>
    </row>
    <row r="176" spans="1:57" ht="15.75" customHeight="1">
      <c r="A176" s="139"/>
      <c r="B176" s="140"/>
      <c r="C176" s="140"/>
      <c r="D176" s="140"/>
      <c r="E176" s="140"/>
      <c r="F176" s="140"/>
      <c r="G176" s="141"/>
      <c r="H176" s="117"/>
      <c r="I176" s="139"/>
      <c r="J176" s="140"/>
      <c r="K176" s="140"/>
      <c r="L176" s="140"/>
      <c r="M176" s="140"/>
      <c r="N176" s="141"/>
      <c r="O176" s="117"/>
      <c r="P176" s="139"/>
      <c r="Q176" s="140"/>
      <c r="R176" s="140"/>
      <c r="S176" s="140"/>
      <c r="T176" s="140"/>
      <c r="U176" s="141"/>
      <c r="V176" s="117"/>
      <c r="W176" s="142"/>
      <c r="X176" s="143"/>
      <c r="Y176" s="144"/>
      <c r="Z176" s="145"/>
      <c r="AA176" s="146"/>
      <c r="AB176" s="117"/>
      <c r="AC176" s="147"/>
      <c r="AD176" s="140"/>
      <c r="AE176" s="148"/>
      <c r="AF176" s="141"/>
      <c r="AG176" s="117"/>
      <c r="AH176" s="139"/>
      <c r="AI176" s="140"/>
      <c r="AJ176" s="148"/>
      <c r="AK176" s="141"/>
      <c r="AL176" s="117"/>
      <c r="AM176" s="117"/>
      <c r="AN176" s="117"/>
      <c r="AO176" s="117"/>
      <c r="AP176" s="117"/>
      <c r="AQ176" s="117"/>
      <c r="AR176" s="117"/>
      <c r="AS176" s="117"/>
      <c r="AT176" s="117"/>
      <c r="AU176" s="117"/>
      <c r="AV176" s="117"/>
      <c r="AW176" s="117"/>
      <c r="AX176" s="117"/>
      <c r="AY176" s="117"/>
      <c r="AZ176" s="117"/>
      <c r="BA176" s="117"/>
      <c r="BB176" s="117"/>
      <c r="BC176" s="117"/>
      <c r="BD176" s="117"/>
      <c r="BE176" s="117"/>
    </row>
    <row r="177" spans="1:57" ht="15.75" customHeight="1">
      <c r="A177" s="139"/>
      <c r="B177" s="140"/>
      <c r="C177" s="140"/>
      <c r="D177" s="140"/>
      <c r="E177" s="140"/>
      <c r="F177" s="140"/>
      <c r="G177" s="141"/>
      <c r="H177" s="117"/>
      <c r="I177" s="139"/>
      <c r="J177" s="140"/>
      <c r="K177" s="140"/>
      <c r="L177" s="140"/>
      <c r="M177" s="140"/>
      <c r="N177" s="141"/>
      <c r="O177" s="117"/>
      <c r="P177" s="139"/>
      <c r="Q177" s="140"/>
      <c r="R177" s="140"/>
      <c r="S177" s="140"/>
      <c r="T177" s="140"/>
      <c r="U177" s="141"/>
      <c r="V177" s="117"/>
      <c r="W177" s="142"/>
      <c r="X177" s="143"/>
      <c r="Y177" s="144"/>
      <c r="Z177" s="145"/>
      <c r="AA177" s="146"/>
      <c r="AB177" s="117"/>
      <c r="AC177" s="147"/>
      <c r="AD177" s="140"/>
      <c r="AE177" s="148"/>
      <c r="AF177" s="141"/>
      <c r="AG177" s="117"/>
      <c r="AH177" s="139"/>
      <c r="AI177" s="140"/>
      <c r="AJ177" s="148"/>
      <c r="AK177" s="141"/>
      <c r="AL177" s="117"/>
      <c r="AM177" s="117"/>
      <c r="AN177" s="117"/>
      <c r="AO177" s="117"/>
      <c r="AP177" s="117"/>
      <c r="AQ177" s="117"/>
      <c r="AR177" s="117"/>
      <c r="AS177" s="117"/>
      <c r="AT177" s="117"/>
      <c r="AU177" s="117"/>
      <c r="AV177" s="117"/>
      <c r="AW177" s="117"/>
      <c r="AX177" s="117"/>
      <c r="AY177" s="117"/>
      <c r="AZ177" s="117"/>
      <c r="BA177" s="117"/>
      <c r="BB177" s="117"/>
      <c r="BC177" s="117"/>
      <c r="BD177" s="117"/>
      <c r="BE177" s="117"/>
    </row>
    <row r="178" spans="1:57" ht="15.75" customHeight="1">
      <c r="A178" s="149"/>
      <c r="B178" s="150"/>
      <c r="C178" s="150"/>
      <c r="D178" s="150"/>
      <c r="E178" s="150"/>
      <c r="F178" s="150"/>
      <c r="G178" s="151"/>
      <c r="H178" s="117"/>
      <c r="I178" s="149"/>
      <c r="J178" s="150"/>
      <c r="K178" s="150"/>
      <c r="L178" s="150"/>
      <c r="M178" s="150"/>
      <c r="N178" s="151"/>
      <c r="O178" s="117"/>
      <c r="P178" s="149"/>
      <c r="Q178" s="150"/>
      <c r="R178" s="150"/>
      <c r="S178" s="150"/>
      <c r="T178" s="150"/>
      <c r="U178" s="151"/>
      <c r="V178" s="117"/>
      <c r="W178" s="152"/>
      <c r="X178" s="153"/>
      <c r="Y178" s="154"/>
      <c r="Z178" s="155"/>
      <c r="AA178" s="156"/>
      <c r="AB178" s="117"/>
      <c r="AC178" s="157"/>
      <c r="AD178" s="150"/>
      <c r="AE178" s="158"/>
      <c r="AF178" s="151"/>
      <c r="AG178" s="117"/>
      <c r="AH178" s="149"/>
      <c r="AI178" s="150"/>
      <c r="AJ178" s="158"/>
      <c r="AK178" s="151"/>
      <c r="AL178" s="117"/>
      <c r="AM178" s="117"/>
      <c r="AN178" s="117"/>
      <c r="AO178" s="117"/>
      <c r="AP178" s="117"/>
      <c r="AQ178" s="117"/>
      <c r="AR178" s="117"/>
      <c r="AS178" s="117"/>
      <c r="AT178" s="117"/>
      <c r="AU178" s="117"/>
      <c r="AV178" s="117"/>
      <c r="AW178" s="117"/>
      <c r="AX178" s="117"/>
      <c r="AY178" s="117"/>
      <c r="AZ178" s="117"/>
      <c r="BA178" s="117"/>
      <c r="BB178" s="117"/>
      <c r="BC178" s="117"/>
      <c r="BD178" s="117"/>
      <c r="BE178" s="117"/>
    </row>
    <row r="179" spans="1:57" ht="15.75" customHeight="1">
      <c r="A179" s="37"/>
      <c r="B179" s="37"/>
      <c r="C179" s="37"/>
      <c r="D179" s="37"/>
      <c r="E179" s="37"/>
      <c r="F179" s="37"/>
      <c r="G179" s="37"/>
      <c r="H179" s="37"/>
      <c r="I179" s="37"/>
      <c r="J179" s="37"/>
      <c r="K179" s="37"/>
      <c r="L179" s="37"/>
      <c r="M179" s="37"/>
      <c r="N179" s="37"/>
      <c r="O179" s="37"/>
      <c r="P179" s="37"/>
      <c r="Q179" s="37"/>
      <c r="R179" s="37"/>
      <c r="S179" s="37"/>
      <c r="T179" s="37"/>
      <c r="U179" s="37"/>
      <c r="V179" s="37"/>
      <c r="W179" s="37"/>
      <c r="X179" s="38"/>
      <c r="Y179" s="37"/>
      <c r="Z179" s="37"/>
      <c r="AA179" s="37"/>
      <c r="AB179" s="37"/>
      <c r="AC179" s="38"/>
      <c r="AD179" s="37"/>
      <c r="AE179" s="38"/>
      <c r="AF179" s="37"/>
      <c r="AG179" s="37"/>
      <c r="AH179" s="37"/>
      <c r="AI179" s="37"/>
      <c r="AJ179" s="38"/>
      <c r="AK179" s="37"/>
      <c r="AL179" s="37"/>
      <c r="AM179" s="37"/>
      <c r="AN179" s="37"/>
      <c r="AO179" s="37"/>
      <c r="AP179" s="37"/>
      <c r="AQ179" s="37"/>
      <c r="AR179" s="37"/>
      <c r="AS179" s="37"/>
      <c r="AT179" s="37"/>
      <c r="AU179" s="37"/>
      <c r="AV179" s="37"/>
      <c r="AW179" s="37"/>
      <c r="AX179" s="37"/>
      <c r="AY179" s="37"/>
      <c r="AZ179" s="37"/>
      <c r="BA179" s="37"/>
      <c r="BB179" s="37"/>
      <c r="BC179" s="37"/>
      <c r="BD179" s="37"/>
      <c r="BE179" s="37"/>
    </row>
    <row r="180" spans="1:57" ht="15.75" customHeight="1">
      <c r="A180" s="114">
        <v>8</v>
      </c>
      <c r="B180" s="115" t="s">
        <v>500</v>
      </c>
      <c r="C180" s="115" t="s">
        <v>501</v>
      </c>
      <c r="D180" s="115" t="s">
        <v>221</v>
      </c>
      <c r="E180" s="115">
        <v>3505087904</v>
      </c>
      <c r="F180" s="115" t="s">
        <v>502</v>
      </c>
      <c r="G180" s="116" t="s">
        <v>503</v>
      </c>
      <c r="H180" s="117"/>
      <c r="I180" s="114" t="s">
        <v>224</v>
      </c>
      <c r="J180" s="115" t="s">
        <v>504</v>
      </c>
      <c r="K180" s="115" t="s">
        <v>345</v>
      </c>
      <c r="L180" s="118">
        <v>40528</v>
      </c>
      <c r="M180" s="115" t="s">
        <v>233</v>
      </c>
      <c r="N180" s="116" t="s">
        <v>283</v>
      </c>
      <c r="O180" s="117"/>
      <c r="P180" s="114" t="s">
        <v>379</v>
      </c>
      <c r="Q180" s="115" t="s">
        <v>505</v>
      </c>
      <c r="R180" s="115" t="s">
        <v>489</v>
      </c>
      <c r="S180" s="118">
        <v>45150</v>
      </c>
      <c r="T180" s="115" t="s">
        <v>233</v>
      </c>
      <c r="U180" s="116" t="s">
        <v>283</v>
      </c>
      <c r="V180" s="117"/>
      <c r="W180" s="119" t="s">
        <v>256</v>
      </c>
      <c r="X180" s="120" t="s">
        <v>506</v>
      </c>
      <c r="Y180" s="121" t="s">
        <v>507</v>
      </c>
      <c r="Z180" s="122">
        <v>44796</v>
      </c>
      <c r="AA180" s="123" t="s">
        <v>237</v>
      </c>
      <c r="AB180" s="117"/>
      <c r="AC180" s="124" t="s">
        <v>17</v>
      </c>
      <c r="AD180" s="115" t="s">
        <v>286</v>
      </c>
      <c r="AE180" s="125" t="s">
        <v>368</v>
      </c>
      <c r="AF180" s="116" t="s">
        <v>240</v>
      </c>
      <c r="AG180" s="117"/>
      <c r="AH180" s="114" t="s">
        <v>17</v>
      </c>
      <c r="AI180" s="115" t="s">
        <v>508</v>
      </c>
      <c r="AJ180" s="125" t="s">
        <v>248</v>
      </c>
      <c r="AK180" s="116" t="s">
        <v>240</v>
      </c>
      <c r="AL180" s="117"/>
      <c r="AM180" s="117"/>
      <c r="AN180" s="117"/>
      <c r="AO180" s="117"/>
      <c r="AP180" s="117"/>
      <c r="AQ180" s="117"/>
      <c r="AR180" s="117"/>
      <c r="AS180" s="117"/>
      <c r="AT180" s="117"/>
      <c r="AU180" s="117"/>
      <c r="AV180" s="117"/>
      <c r="AW180" s="117"/>
      <c r="AX180" s="117"/>
      <c r="AY180" s="117"/>
      <c r="AZ180" s="117"/>
      <c r="BA180" s="117"/>
      <c r="BB180" s="117"/>
      <c r="BC180" s="117"/>
      <c r="BD180" s="117"/>
      <c r="BE180" s="117"/>
    </row>
    <row r="181" spans="1:57" ht="15.75" customHeight="1">
      <c r="A181" s="126"/>
      <c r="B181" s="127"/>
      <c r="C181" s="127"/>
      <c r="D181" s="127"/>
      <c r="E181" s="127"/>
      <c r="F181" s="127"/>
      <c r="G181" s="128"/>
      <c r="H181" s="117"/>
      <c r="I181" s="126"/>
      <c r="J181" s="127"/>
      <c r="K181" s="127"/>
      <c r="L181" s="129"/>
      <c r="M181" s="127"/>
      <c r="N181" s="128"/>
      <c r="O181" s="117"/>
      <c r="P181" s="126"/>
      <c r="Q181" s="127"/>
      <c r="R181" s="127"/>
      <c r="S181" s="160"/>
      <c r="T181" s="127"/>
      <c r="U181" s="128"/>
      <c r="V181" s="117"/>
      <c r="W181" s="130" t="s">
        <v>256</v>
      </c>
      <c r="X181" s="131" t="s">
        <v>509</v>
      </c>
      <c r="Y181" s="132" t="s">
        <v>507</v>
      </c>
      <c r="Z181" s="133">
        <v>41981</v>
      </c>
      <c r="AA181" s="134" t="s">
        <v>251</v>
      </c>
      <c r="AB181" s="117"/>
      <c r="AC181" s="135" t="s">
        <v>17</v>
      </c>
      <c r="AD181" s="127" t="s">
        <v>369</v>
      </c>
      <c r="AE181" s="136" t="s">
        <v>370</v>
      </c>
      <c r="AF181" s="128" t="s">
        <v>240</v>
      </c>
      <c r="AG181" s="117"/>
      <c r="AH181" s="126" t="s">
        <v>14</v>
      </c>
      <c r="AI181" s="127" t="s">
        <v>349</v>
      </c>
      <c r="AJ181" s="136"/>
      <c r="AK181" s="128" t="s">
        <v>240</v>
      </c>
      <c r="AL181" s="117"/>
      <c r="AM181" s="117"/>
      <c r="AN181" s="117"/>
      <c r="AO181" s="117"/>
      <c r="AP181" s="117"/>
      <c r="AQ181" s="117"/>
      <c r="AR181" s="117"/>
      <c r="AS181" s="117"/>
      <c r="AT181" s="117"/>
      <c r="AU181" s="117"/>
      <c r="AV181" s="117"/>
      <c r="AW181" s="117"/>
      <c r="AX181" s="117"/>
      <c r="AY181" s="117"/>
      <c r="AZ181" s="117"/>
      <c r="BA181" s="117"/>
      <c r="BB181" s="117"/>
      <c r="BC181" s="117"/>
      <c r="BD181" s="117"/>
      <c r="BE181" s="117"/>
    </row>
    <row r="182" spans="1:57" ht="15.75" customHeight="1">
      <c r="A182" s="126"/>
      <c r="B182" s="127"/>
      <c r="C182" s="127"/>
      <c r="D182" s="127"/>
      <c r="E182" s="127"/>
      <c r="F182" s="127"/>
      <c r="G182" s="128"/>
      <c r="H182" s="117"/>
      <c r="I182" s="126"/>
      <c r="J182" s="127"/>
      <c r="K182" s="127"/>
      <c r="L182" s="127"/>
      <c r="M182" s="127"/>
      <c r="N182" s="128"/>
      <c r="O182" s="117"/>
      <c r="P182" s="126"/>
      <c r="Q182" s="127"/>
      <c r="R182" s="127"/>
      <c r="S182" s="129"/>
      <c r="T182" s="127"/>
      <c r="U182" s="128"/>
      <c r="V182" s="117"/>
      <c r="W182" s="130" t="s">
        <v>256</v>
      </c>
      <c r="X182" s="131" t="s">
        <v>510</v>
      </c>
      <c r="Y182" s="132" t="s">
        <v>507</v>
      </c>
      <c r="Z182" s="133">
        <v>41943</v>
      </c>
      <c r="AA182" s="134" t="s">
        <v>251</v>
      </c>
      <c r="AB182" s="117"/>
      <c r="AC182" s="135" t="s">
        <v>17</v>
      </c>
      <c r="AD182" s="127" t="s">
        <v>478</v>
      </c>
      <c r="AE182" s="136"/>
      <c r="AF182" s="128" t="s">
        <v>240</v>
      </c>
      <c r="AG182" s="117"/>
      <c r="AH182" s="126" t="s">
        <v>14</v>
      </c>
      <c r="AI182" s="127" t="s">
        <v>361</v>
      </c>
      <c r="AJ182" s="136"/>
      <c r="AK182" s="128" t="s">
        <v>240</v>
      </c>
      <c r="AL182" s="117"/>
      <c r="AM182" s="117"/>
      <c r="AN182" s="117"/>
      <c r="AO182" s="117"/>
      <c r="AP182" s="117"/>
      <c r="AQ182" s="117"/>
      <c r="AR182" s="117"/>
      <c r="AS182" s="117"/>
      <c r="AT182" s="117"/>
      <c r="AU182" s="117"/>
      <c r="AV182" s="117"/>
      <c r="AW182" s="117"/>
      <c r="AX182" s="117"/>
      <c r="AY182" s="117"/>
      <c r="AZ182" s="117"/>
      <c r="BA182" s="117"/>
      <c r="BB182" s="117"/>
      <c r="BC182" s="117"/>
      <c r="BD182" s="117"/>
      <c r="BE182" s="117"/>
    </row>
    <row r="183" spans="1:57" ht="15.75" customHeight="1">
      <c r="A183" s="126"/>
      <c r="B183" s="127"/>
      <c r="C183" s="127"/>
      <c r="D183" s="127"/>
      <c r="E183" s="127"/>
      <c r="F183" s="127"/>
      <c r="G183" s="128"/>
      <c r="H183" s="117"/>
      <c r="I183" s="126"/>
      <c r="J183" s="127"/>
      <c r="K183" s="127"/>
      <c r="L183" s="127"/>
      <c r="M183" s="127"/>
      <c r="N183" s="128"/>
      <c r="O183" s="117"/>
      <c r="P183" s="126"/>
      <c r="Q183" s="127"/>
      <c r="R183" s="127"/>
      <c r="S183" s="127"/>
      <c r="T183" s="127"/>
      <c r="U183" s="128"/>
      <c r="V183" s="117"/>
      <c r="W183" s="130" t="s">
        <v>235</v>
      </c>
      <c r="X183" s="131" t="s">
        <v>511</v>
      </c>
      <c r="Y183" s="132" t="s">
        <v>507</v>
      </c>
      <c r="Z183" s="137">
        <v>42451</v>
      </c>
      <c r="AA183" s="134" t="s">
        <v>512</v>
      </c>
      <c r="AB183" s="117"/>
      <c r="AC183" s="135" t="s">
        <v>17</v>
      </c>
      <c r="AD183" s="127" t="s">
        <v>513</v>
      </c>
      <c r="AE183" s="136"/>
      <c r="AF183" s="128" t="s">
        <v>240</v>
      </c>
      <c r="AG183" s="117"/>
      <c r="AH183" s="126" t="s">
        <v>14</v>
      </c>
      <c r="AI183" s="127"/>
      <c r="AJ183" s="136"/>
      <c r="AK183" s="128"/>
      <c r="AL183" s="117"/>
      <c r="AM183" s="117"/>
      <c r="AN183" s="117"/>
      <c r="AO183" s="117"/>
      <c r="AP183" s="117"/>
      <c r="AQ183" s="117"/>
      <c r="AR183" s="117"/>
      <c r="AS183" s="117"/>
      <c r="AT183" s="117"/>
      <c r="AU183" s="117"/>
      <c r="AV183" s="117"/>
      <c r="AW183" s="117"/>
      <c r="AX183" s="117"/>
      <c r="AY183" s="117"/>
      <c r="AZ183" s="117"/>
      <c r="BA183" s="117"/>
      <c r="BB183" s="117"/>
      <c r="BC183" s="117"/>
      <c r="BD183" s="117"/>
      <c r="BE183" s="117"/>
    </row>
    <row r="184" spans="1:57" ht="15.75" customHeight="1">
      <c r="A184" s="126"/>
      <c r="B184" s="127"/>
      <c r="C184" s="127"/>
      <c r="D184" s="127"/>
      <c r="E184" s="127"/>
      <c r="F184" s="127"/>
      <c r="G184" s="128"/>
      <c r="H184" s="117"/>
      <c r="I184" s="126"/>
      <c r="J184" s="127"/>
      <c r="K184" s="127"/>
      <c r="L184" s="127"/>
      <c r="M184" s="127"/>
      <c r="N184" s="128"/>
      <c r="O184" s="117"/>
      <c r="P184" s="126"/>
      <c r="Q184" s="127"/>
      <c r="R184" s="127"/>
      <c r="S184" s="127"/>
      <c r="T184" s="127"/>
      <c r="U184" s="128"/>
      <c r="V184" s="117"/>
      <c r="W184" s="130" t="s">
        <v>447</v>
      </c>
      <c r="X184" s="131" t="s">
        <v>514</v>
      </c>
      <c r="Y184" s="132" t="s">
        <v>507</v>
      </c>
      <c r="Z184" s="133">
        <v>42489</v>
      </c>
      <c r="AA184" s="134" t="s">
        <v>515</v>
      </c>
      <c r="AB184" s="117"/>
      <c r="AC184" s="135" t="s">
        <v>17</v>
      </c>
      <c r="AD184" s="127" t="s">
        <v>516</v>
      </c>
      <c r="AE184" s="136"/>
      <c r="AF184" s="128" t="s">
        <v>240</v>
      </c>
      <c r="AG184" s="117"/>
      <c r="AH184" s="126"/>
      <c r="AI184" s="127"/>
      <c r="AJ184" s="136"/>
      <c r="AK184" s="128"/>
      <c r="AL184" s="117"/>
      <c r="AM184" s="117"/>
      <c r="AN184" s="117"/>
      <c r="AO184" s="117"/>
      <c r="AP184" s="117"/>
      <c r="AQ184" s="117"/>
      <c r="AR184" s="117"/>
      <c r="AS184" s="117"/>
      <c r="AT184" s="117"/>
      <c r="AU184" s="117"/>
      <c r="AV184" s="117"/>
      <c r="AW184" s="117"/>
      <c r="AX184" s="117"/>
      <c r="AY184" s="117"/>
      <c r="AZ184" s="117"/>
      <c r="BA184" s="117"/>
      <c r="BB184" s="117"/>
      <c r="BC184" s="117"/>
      <c r="BD184" s="117"/>
      <c r="BE184" s="117"/>
    </row>
    <row r="185" spans="1:57" ht="15.75" customHeight="1">
      <c r="A185" s="126"/>
      <c r="B185" s="127"/>
      <c r="C185" s="127"/>
      <c r="D185" s="127"/>
      <c r="E185" s="127"/>
      <c r="F185" s="127"/>
      <c r="G185" s="128"/>
      <c r="H185" s="117"/>
      <c r="I185" s="126"/>
      <c r="J185" s="127"/>
      <c r="K185" s="127"/>
      <c r="L185" s="127"/>
      <c r="M185" s="127"/>
      <c r="N185" s="128"/>
      <c r="O185" s="117"/>
      <c r="P185" s="126"/>
      <c r="Q185" s="127"/>
      <c r="R185" s="127"/>
      <c r="S185" s="127"/>
      <c r="T185" s="127"/>
      <c r="U185" s="128"/>
      <c r="V185" s="117"/>
      <c r="W185" s="130" t="s">
        <v>256</v>
      </c>
      <c r="X185" s="131" t="s">
        <v>517</v>
      </c>
      <c r="Y185" s="132" t="s">
        <v>507</v>
      </c>
      <c r="Z185" s="133">
        <v>42500</v>
      </c>
      <c r="AA185" s="134" t="s">
        <v>251</v>
      </c>
      <c r="AB185" s="117"/>
      <c r="AC185" s="135" t="s">
        <v>17</v>
      </c>
      <c r="AD185" s="127" t="s">
        <v>319</v>
      </c>
      <c r="AE185" s="136"/>
      <c r="AF185" s="128" t="s">
        <v>240</v>
      </c>
      <c r="AG185" s="117"/>
      <c r="AH185" s="126"/>
      <c r="AI185" s="127"/>
      <c r="AJ185" s="136"/>
      <c r="AK185" s="128"/>
      <c r="AL185" s="117"/>
      <c r="AM185" s="117"/>
      <c r="AN185" s="117"/>
      <c r="AO185" s="117"/>
      <c r="AP185" s="117"/>
      <c r="AQ185" s="117"/>
      <c r="AR185" s="117"/>
      <c r="AS185" s="117"/>
      <c r="AT185" s="117"/>
      <c r="AU185" s="117"/>
      <c r="AV185" s="117"/>
      <c r="AW185" s="117"/>
      <c r="AX185" s="117"/>
      <c r="AY185" s="117"/>
      <c r="AZ185" s="117"/>
      <c r="BA185" s="117"/>
      <c r="BB185" s="117"/>
      <c r="BC185" s="117"/>
      <c r="BD185" s="117"/>
      <c r="BE185" s="117"/>
    </row>
    <row r="186" spans="1:57" ht="15.75" customHeight="1">
      <c r="A186" s="126"/>
      <c r="B186" s="127"/>
      <c r="C186" s="127"/>
      <c r="D186" s="127"/>
      <c r="E186" s="127"/>
      <c r="F186" s="127"/>
      <c r="G186" s="128"/>
      <c r="H186" s="117"/>
      <c r="I186" s="126"/>
      <c r="J186" s="127"/>
      <c r="K186" s="127"/>
      <c r="L186" s="127"/>
      <c r="M186" s="127"/>
      <c r="N186" s="128"/>
      <c r="O186" s="117"/>
      <c r="P186" s="126"/>
      <c r="Q186" s="127"/>
      <c r="R186" s="127"/>
      <c r="S186" s="127"/>
      <c r="T186" s="127"/>
      <c r="U186" s="128"/>
      <c r="V186" s="117"/>
      <c r="W186" s="130" t="s">
        <v>235</v>
      </c>
      <c r="X186" s="131" t="s">
        <v>518</v>
      </c>
      <c r="Y186" s="132" t="s">
        <v>507</v>
      </c>
      <c r="Z186" s="138">
        <v>42544</v>
      </c>
      <c r="AA186" s="134" t="s">
        <v>385</v>
      </c>
      <c r="AB186" s="117"/>
      <c r="AC186" s="135" t="s">
        <v>14</v>
      </c>
      <c r="AD186" s="127" t="s">
        <v>277</v>
      </c>
      <c r="AE186" s="136"/>
      <c r="AF186" s="128" t="s">
        <v>240</v>
      </c>
      <c r="AG186" s="117"/>
      <c r="AH186" s="126"/>
      <c r="AI186" s="127"/>
      <c r="AJ186" s="136"/>
      <c r="AK186" s="128"/>
      <c r="AL186" s="117"/>
      <c r="AM186" s="117"/>
      <c r="AN186" s="117"/>
      <c r="AO186" s="117"/>
      <c r="AP186" s="117"/>
      <c r="AQ186" s="117"/>
      <c r="AR186" s="117"/>
      <c r="AS186" s="117"/>
      <c r="AT186" s="117"/>
      <c r="AU186" s="117"/>
      <c r="AV186" s="117"/>
      <c r="AW186" s="117"/>
      <c r="AX186" s="117"/>
      <c r="AY186" s="117"/>
      <c r="AZ186" s="117"/>
      <c r="BA186" s="117"/>
      <c r="BB186" s="117"/>
      <c r="BC186" s="117"/>
      <c r="BD186" s="117"/>
      <c r="BE186" s="117"/>
    </row>
    <row r="187" spans="1:57" ht="15.75" customHeight="1">
      <c r="A187" s="126"/>
      <c r="B187" s="127"/>
      <c r="C187" s="127"/>
      <c r="D187" s="127"/>
      <c r="E187" s="127"/>
      <c r="F187" s="127"/>
      <c r="G187" s="128"/>
      <c r="H187" s="117"/>
      <c r="I187" s="126"/>
      <c r="J187" s="127"/>
      <c r="K187" s="127"/>
      <c r="L187" s="127"/>
      <c r="M187" s="127"/>
      <c r="N187" s="128"/>
      <c r="O187" s="117"/>
      <c r="P187" s="126"/>
      <c r="Q187" s="127"/>
      <c r="R187" s="127"/>
      <c r="S187" s="127"/>
      <c r="T187" s="127"/>
      <c r="U187" s="128"/>
      <c r="V187" s="117"/>
      <c r="W187" s="130" t="s">
        <v>235</v>
      </c>
      <c r="X187" s="131" t="s">
        <v>461</v>
      </c>
      <c r="Y187" s="132" t="s">
        <v>507</v>
      </c>
      <c r="Z187" s="137">
        <v>42717</v>
      </c>
      <c r="AA187" s="134" t="s">
        <v>462</v>
      </c>
      <c r="AB187" s="117"/>
      <c r="AC187" s="135" t="s">
        <v>14</v>
      </c>
      <c r="AD187" s="127" t="s">
        <v>245</v>
      </c>
      <c r="AE187" s="136"/>
      <c r="AF187" s="128" t="s">
        <v>240</v>
      </c>
      <c r="AG187" s="117"/>
      <c r="AH187" s="126"/>
      <c r="AI187" s="127"/>
      <c r="AJ187" s="136"/>
      <c r="AK187" s="128"/>
      <c r="AL187" s="117"/>
      <c r="AM187" s="117"/>
      <c r="AN187" s="117"/>
      <c r="AO187" s="117"/>
      <c r="AP187" s="117"/>
      <c r="AQ187" s="117"/>
      <c r="AR187" s="117"/>
      <c r="AS187" s="117"/>
      <c r="AT187" s="117"/>
      <c r="AU187" s="117"/>
      <c r="AV187" s="117"/>
      <c r="AW187" s="117"/>
      <c r="AX187" s="117"/>
      <c r="AY187" s="117"/>
      <c r="AZ187" s="117"/>
      <c r="BA187" s="117"/>
      <c r="BB187" s="117"/>
      <c r="BC187" s="117"/>
      <c r="BD187" s="117"/>
      <c r="BE187" s="117"/>
    </row>
    <row r="188" spans="1:57" ht="15.75" customHeight="1">
      <c r="A188" s="126"/>
      <c r="B188" s="127"/>
      <c r="C188" s="127"/>
      <c r="D188" s="127"/>
      <c r="E188" s="127"/>
      <c r="F188" s="127"/>
      <c r="G188" s="128"/>
      <c r="H188" s="117"/>
      <c r="I188" s="126"/>
      <c r="J188" s="127"/>
      <c r="K188" s="127"/>
      <c r="L188" s="127"/>
      <c r="M188" s="127"/>
      <c r="N188" s="128"/>
      <c r="O188" s="117"/>
      <c r="P188" s="126"/>
      <c r="Q188" s="127"/>
      <c r="R188" s="127"/>
      <c r="S188" s="127"/>
      <c r="T188" s="127"/>
      <c r="U188" s="128"/>
      <c r="V188" s="117"/>
      <c r="W188" s="130" t="s">
        <v>235</v>
      </c>
      <c r="X188" s="131" t="s">
        <v>519</v>
      </c>
      <c r="Y188" s="132" t="s">
        <v>507</v>
      </c>
      <c r="Z188" s="138">
        <v>42731</v>
      </c>
      <c r="AA188" s="134" t="s">
        <v>520</v>
      </c>
      <c r="AB188" s="117"/>
      <c r="AC188" s="135" t="s">
        <v>14</v>
      </c>
      <c r="AD188" s="127" t="s">
        <v>359</v>
      </c>
      <c r="AE188" s="136"/>
      <c r="AF188" s="128" t="s">
        <v>240</v>
      </c>
      <c r="AG188" s="117"/>
      <c r="AH188" s="126"/>
      <c r="AI188" s="127"/>
      <c r="AJ188" s="136"/>
      <c r="AK188" s="128"/>
      <c r="AL188" s="117"/>
      <c r="AM188" s="117"/>
      <c r="AN188" s="117"/>
      <c r="AO188" s="117"/>
      <c r="AP188" s="117"/>
      <c r="AQ188" s="117"/>
      <c r="AR188" s="117"/>
      <c r="AS188" s="117"/>
      <c r="AT188" s="117"/>
      <c r="AU188" s="117"/>
      <c r="AV188" s="117"/>
      <c r="AW188" s="117"/>
      <c r="AX188" s="117"/>
      <c r="AY188" s="117"/>
      <c r="AZ188" s="117"/>
      <c r="BA188" s="117"/>
      <c r="BB188" s="117"/>
      <c r="BC188" s="117"/>
      <c r="BD188" s="117"/>
      <c r="BE188" s="117"/>
    </row>
    <row r="189" spans="1:57" ht="15.75" customHeight="1">
      <c r="A189" s="139"/>
      <c r="B189" s="140"/>
      <c r="C189" s="140"/>
      <c r="D189" s="140"/>
      <c r="E189" s="140"/>
      <c r="F189" s="140"/>
      <c r="G189" s="141"/>
      <c r="H189" s="117"/>
      <c r="I189" s="139"/>
      <c r="J189" s="140"/>
      <c r="K189" s="140"/>
      <c r="L189" s="140"/>
      <c r="M189" s="140"/>
      <c r="N189" s="141"/>
      <c r="O189" s="117"/>
      <c r="P189" s="139"/>
      <c r="Q189" s="140"/>
      <c r="R189" s="140"/>
      <c r="S189" s="140"/>
      <c r="T189" s="140"/>
      <c r="U189" s="141"/>
      <c r="V189" s="117"/>
      <c r="W189" s="142" t="s">
        <v>235</v>
      </c>
      <c r="X189" s="143" t="s">
        <v>511</v>
      </c>
      <c r="Y189" s="144" t="s">
        <v>507</v>
      </c>
      <c r="Z189" s="145">
        <v>42730</v>
      </c>
      <c r="AA189" s="146" t="s">
        <v>385</v>
      </c>
      <c r="AB189" s="117"/>
      <c r="AC189" s="147" t="s">
        <v>14</v>
      </c>
      <c r="AD189" s="140" t="s">
        <v>317</v>
      </c>
      <c r="AE189" s="148"/>
      <c r="AF189" s="141" t="s">
        <v>240</v>
      </c>
      <c r="AG189" s="117"/>
      <c r="AH189" s="139"/>
      <c r="AI189" s="140"/>
      <c r="AJ189" s="148"/>
      <c r="AK189" s="141"/>
      <c r="AL189" s="117"/>
      <c r="AM189" s="117"/>
      <c r="AN189" s="117"/>
      <c r="AO189" s="117"/>
      <c r="AP189" s="117"/>
      <c r="AQ189" s="117"/>
      <c r="AR189" s="117"/>
      <c r="AS189" s="117"/>
      <c r="AT189" s="117"/>
      <c r="AU189" s="117"/>
      <c r="AV189" s="117"/>
      <c r="AW189" s="117"/>
      <c r="AX189" s="117"/>
      <c r="AY189" s="117"/>
      <c r="AZ189" s="117"/>
      <c r="BA189" s="117"/>
      <c r="BB189" s="117"/>
      <c r="BC189" s="117"/>
      <c r="BD189" s="117"/>
      <c r="BE189" s="117"/>
    </row>
    <row r="190" spans="1:57" ht="15.75" customHeight="1">
      <c r="A190" s="139"/>
      <c r="B190" s="140"/>
      <c r="C190" s="140"/>
      <c r="D190" s="140"/>
      <c r="E190" s="140"/>
      <c r="F190" s="140"/>
      <c r="G190" s="141"/>
      <c r="H190" s="117"/>
      <c r="I190" s="139"/>
      <c r="J190" s="140"/>
      <c r="K190" s="140"/>
      <c r="L190" s="140"/>
      <c r="M190" s="140"/>
      <c r="N190" s="141"/>
      <c r="O190" s="117"/>
      <c r="P190" s="139"/>
      <c r="Q190" s="140"/>
      <c r="R190" s="140"/>
      <c r="S190" s="140"/>
      <c r="T190" s="140"/>
      <c r="U190" s="141"/>
      <c r="V190" s="117"/>
      <c r="W190" s="142" t="s">
        <v>235</v>
      </c>
      <c r="X190" s="143" t="s">
        <v>521</v>
      </c>
      <c r="Y190" s="144" t="s">
        <v>507</v>
      </c>
      <c r="Z190" s="145">
        <v>44026</v>
      </c>
      <c r="AA190" s="146" t="s">
        <v>522</v>
      </c>
      <c r="AB190" s="117"/>
      <c r="AC190" s="147" t="s">
        <v>14</v>
      </c>
      <c r="AD190" s="140" t="s">
        <v>523</v>
      </c>
      <c r="AE190" s="148"/>
      <c r="AF190" s="141" t="s">
        <v>240</v>
      </c>
      <c r="AG190" s="117"/>
      <c r="AH190" s="139"/>
      <c r="AI190" s="140"/>
      <c r="AJ190" s="148"/>
      <c r="AK190" s="141"/>
      <c r="AL190" s="117"/>
      <c r="AM190" s="117"/>
      <c r="AN190" s="117"/>
      <c r="AO190" s="117"/>
      <c r="AP190" s="117"/>
      <c r="AQ190" s="117"/>
      <c r="AR190" s="117"/>
      <c r="AS190" s="117"/>
      <c r="AT190" s="117"/>
      <c r="AU190" s="117"/>
      <c r="AV190" s="117"/>
      <c r="AW190" s="117"/>
      <c r="AX190" s="117"/>
      <c r="AY190" s="117"/>
      <c r="AZ190" s="117"/>
      <c r="BA190" s="117"/>
      <c r="BB190" s="117"/>
      <c r="BC190" s="117"/>
      <c r="BD190" s="117"/>
      <c r="BE190" s="117"/>
    </row>
    <row r="191" spans="1:57" ht="15.75" customHeight="1">
      <c r="A191" s="139"/>
      <c r="B191" s="140"/>
      <c r="C191" s="140"/>
      <c r="D191" s="140"/>
      <c r="E191" s="140"/>
      <c r="F191" s="140"/>
      <c r="G191" s="141"/>
      <c r="H191" s="117"/>
      <c r="I191" s="139"/>
      <c r="J191" s="140"/>
      <c r="K191" s="140"/>
      <c r="L191" s="140"/>
      <c r="M191" s="140"/>
      <c r="N191" s="141"/>
      <c r="O191" s="117"/>
      <c r="P191" s="139"/>
      <c r="Q191" s="140"/>
      <c r="R191" s="140"/>
      <c r="S191" s="140"/>
      <c r="T191" s="140"/>
      <c r="U191" s="141"/>
      <c r="V191" s="117"/>
      <c r="W191" s="142" t="s">
        <v>235</v>
      </c>
      <c r="X191" s="143" t="s">
        <v>524</v>
      </c>
      <c r="Y191" s="144" t="s">
        <v>507</v>
      </c>
      <c r="Z191" s="162">
        <v>44056</v>
      </c>
      <c r="AA191" s="146" t="s">
        <v>525</v>
      </c>
      <c r="AB191" s="117"/>
      <c r="AC191" s="147"/>
      <c r="AD191" s="140"/>
      <c r="AE191" s="148"/>
      <c r="AF191" s="141"/>
      <c r="AG191" s="117"/>
      <c r="AH191" s="139"/>
      <c r="AI191" s="140"/>
      <c r="AJ191" s="148"/>
      <c r="AK191" s="141"/>
      <c r="AL191" s="117"/>
      <c r="AM191" s="117"/>
      <c r="AN191" s="117"/>
      <c r="AO191" s="117"/>
      <c r="AP191" s="117"/>
      <c r="AQ191" s="117"/>
      <c r="AR191" s="117"/>
      <c r="AS191" s="117"/>
      <c r="AT191" s="117"/>
      <c r="AU191" s="117"/>
      <c r="AV191" s="117"/>
      <c r="AW191" s="117"/>
      <c r="AX191" s="117"/>
      <c r="AY191" s="117"/>
      <c r="AZ191" s="117"/>
      <c r="BA191" s="117"/>
      <c r="BB191" s="117"/>
      <c r="BC191" s="117"/>
      <c r="BD191" s="117"/>
      <c r="BE191" s="117"/>
    </row>
    <row r="192" spans="1:57" ht="15.75" customHeight="1">
      <c r="A192" s="139"/>
      <c r="B192" s="140"/>
      <c r="C192" s="140"/>
      <c r="D192" s="140"/>
      <c r="E192" s="140"/>
      <c r="F192" s="140"/>
      <c r="G192" s="141"/>
      <c r="H192" s="117"/>
      <c r="I192" s="139"/>
      <c r="J192" s="140"/>
      <c r="K192" s="140"/>
      <c r="L192" s="140"/>
      <c r="M192" s="140"/>
      <c r="N192" s="141"/>
      <c r="O192" s="117"/>
      <c r="P192" s="139"/>
      <c r="Q192" s="140"/>
      <c r="R192" s="140"/>
      <c r="S192" s="140"/>
      <c r="T192" s="140"/>
      <c r="U192" s="141"/>
      <c r="V192" s="117"/>
      <c r="W192" s="142" t="s">
        <v>235</v>
      </c>
      <c r="X192" s="143" t="s">
        <v>526</v>
      </c>
      <c r="Y192" s="144" t="s">
        <v>507</v>
      </c>
      <c r="Z192" s="162">
        <v>44306</v>
      </c>
      <c r="AA192" s="146" t="s">
        <v>522</v>
      </c>
      <c r="AB192" s="117"/>
      <c r="AC192" s="147"/>
      <c r="AD192" s="140"/>
      <c r="AE192" s="148"/>
      <c r="AF192" s="141"/>
      <c r="AG192" s="117"/>
      <c r="AH192" s="139"/>
      <c r="AI192" s="140"/>
      <c r="AJ192" s="148"/>
      <c r="AK192" s="141"/>
      <c r="AL192" s="117"/>
      <c r="AM192" s="117"/>
      <c r="AN192" s="117"/>
      <c r="AO192" s="117"/>
      <c r="AP192" s="117"/>
      <c r="AQ192" s="117"/>
      <c r="AR192" s="117"/>
      <c r="AS192" s="117"/>
      <c r="AT192" s="117"/>
      <c r="AU192" s="117"/>
      <c r="AV192" s="117"/>
      <c r="AW192" s="117"/>
      <c r="AX192" s="117"/>
      <c r="AY192" s="117"/>
      <c r="AZ192" s="117"/>
      <c r="BA192" s="117"/>
      <c r="BB192" s="117"/>
      <c r="BC192" s="117"/>
      <c r="BD192" s="117"/>
      <c r="BE192" s="117"/>
    </row>
    <row r="193" spans="1:57" ht="15.75" customHeight="1">
      <c r="A193" s="139"/>
      <c r="B193" s="140"/>
      <c r="C193" s="140"/>
      <c r="D193" s="140"/>
      <c r="E193" s="140"/>
      <c r="F193" s="140"/>
      <c r="G193" s="141"/>
      <c r="H193" s="117"/>
      <c r="I193" s="139"/>
      <c r="J193" s="140"/>
      <c r="K193" s="140"/>
      <c r="L193" s="140"/>
      <c r="M193" s="140"/>
      <c r="N193" s="141"/>
      <c r="O193" s="117"/>
      <c r="P193" s="139"/>
      <c r="Q193" s="140"/>
      <c r="R193" s="140"/>
      <c r="S193" s="140"/>
      <c r="T193" s="140"/>
      <c r="U193" s="141"/>
      <c r="V193" s="117"/>
      <c r="W193" s="142" t="s">
        <v>256</v>
      </c>
      <c r="X193" s="143" t="s">
        <v>527</v>
      </c>
      <c r="Y193" s="144" t="s">
        <v>507</v>
      </c>
      <c r="Z193" s="145">
        <v>44515</v>
      </c>
      <c r="AA193" s="146" t="s">
        <v>462</v>
      </c>
      <c r="AB193" s="117"/>
      <c r="AC193" s="147"/>
      <c r="AD193" s="140"/>
      <c r="AE193" s="148"/>
      <c r="AF193" s="141"/>
      <c r="AG193" s="117"/>
      <c r="AH193" s="139"/>
      <c r="AI193" s="140"/>
      <c r="AJ193" s="148"/>
      <c r="AK193" s="141"/>
      <c r="AL193" s="117"/>
      <c r="AM193" s="117"/>
      <c r="AN193" s="117"/>
      <c r="AO193" s="117"/>
      <c r="AP193" s="117"/>
      <c r="AQ193" s="117"/>
      <c r="AR193" s="117"/>
      <c r="AS193" s="117"/>
      <c r="AT193" s="117"/>
      <c r="AU193" s="117"/>
      <c r="AV193" s="117"/>
      <c r="AW193" s="117"/>
      <c r="AX193" s="117"/>
      <c r="AY193" s="117"/>
      <c r="AZ193" s="117"/>
      <c r="BA193" s="117"/>
      <c r="BB193" s="117"/>
      <c r="BC193" s="117"/>
      <c r="BD193" s="117"/>
      <c r="BE193" s="117"/>
    </row>
    <row r="194" spans="1:57" ht="15.75" customHeight="1">
      <c r="A194" s="139"/>
      <c r="B194" s="140"/>
      <c r="C194" s="140"/>
      <c r="D194" s="140"/>
      <c r="E194" s="140"/>
      <c r="F194" s="140"/>
      <c r="G194" s="141"/>
      <c r="H194" s="117"/>
      <c r="I194" s="139"/>
      <c r="J194" s="140"/>
      <c r="K194" s="140"/>
      <c r="L194" s="140"/>
      <c r="M194" s="140"/>
      <c r="N194" s="141"/>
      <c r="O194" s="117"/>
      <c r="P194" s="139"/>
      <c r="Q194" s="140"/>
      <c r="R194" s="140"/>
      <c r="S194" s="140"/>
      <c r="T194" s="140"/>
      <c r="U194" s="141"/>
      <c r="V194" s="117"/>
      <c r="W194" s="142" t="s">
        <v>256</v>
      </c>
      <c r="X194" s="143" t="s">
        <v>528</v>
      </c>
      <c r="Y194" s="144" t="s">
        <v>507</v>
      </c>
      <c r="Z194" s="145">
        <v>44523</v>
      </c>
      <c r="AA194" s="146" t="s">
        <v>251</v>
      </c>
      <c r="AB194" s="117"/>
      <c r="AC194" s="147"/>
      <c r="AD194" s="140"/>
      <c r="AE194" s="148"/>
      <c r="AF194" s="141"/>
      <c r="AG194" s="117"/>
      <c r="AH194" s="139"/>
      <c r="AI194" s="140"/>
      <c r="AJ194" s="148"/>
      <c r="AK194" s="141"/>
      <c r="AL194" s="117"/>
      <c r="AM194" s="117"/>
      <c r="AN194" s="117"/>
      <c r="AO194" s="117"/>
      <c r="AP194" s="117"/>
      <c r="AQ194" s="117"/>
      <c r="AR194" s="117"/>
      <c r="AS194" s="117"/>
      <c r="AT194" s="117"/>
      <c r="AU194" s="117"/>
      <c r="AV194" s="117"/>
      <c r="AW194" s="117"/>
      <c r="AX194" s="117"/>
      <c r="AY194" s="117"/>
      <c r="AZ194" s="117"/>
      <c r="BA194" s="117"/>
      <c r="BB194" s="117"/>
      <c r="BC194" s="117"/>
      <c r="BD194" s="117"/>
      <c r="BE194" s="117"/>
    </row>
    <row r="195" spans="1:57" ht="15.75" customHeight="1">
      <c r="A195" s="139"/>
      <c r="B195" s="140"/>
      <c r="C195" s="140"/>
      <c r="D195" s="140"/>
      <c r="E195" s="140"/>
      <c r="F195" s="140"/>
      <c r="G195" s="141"/>
      <c r="H195" s="117"/>
      <c r="I195" s="139"/>
      <c r="J195" s="140"/>
      <c r="K195" s="140"/>
      <c r="L195" s="140"/>
      <c r="M195" s="140"/>
      <c r="N195" s="141"/>
      <c r="O195" s="117"/>
      <c r="P195" s="139"/>
      <c r="Q195" s="140"/>
      <c r="R195" s="140"/>
      <c r="S195" s="140"/>
      <c r="T195" s="140"/>
      <c r="U195" s="141"/>
      <c r="V195" s="117"/>
      <c r="W195" s="142"/>
      <c r="X195" s="143"/>
      <c r="Y195" s="144"/>
      <c r="Z195" s="145"/>
      <c r="AA195" s="146"/>
      <c r="AB195" s="117"/>
      <c r="AC195" s="147"/>
      <c r="AD195" s="140"/>
      <c r="AE195" s="148"/>
      <c r="AF195" s="141"/>
      <c r="AG195" s="117"/>
      <c r="AH195" s="139"/>
      <c r="AI195" s="140"/>
      <c r="AJ195" s="148"/>
      <c r="AK195" s="141"/>
      <c r="AL195" s="117"/>
      <c r="AM195" s="117"/>
      <c r="AN195" s="117"/>
      <c r="AO195" s="117"/>
      <c r="AP195" s="117"/>
      <c r="AQ195" s="117"/>
      <c r="AR195" s="117"/>
      <c r="AS195" s="117"/>
      <c r="AT195" s="117"/>
      <c r="AU195" s="117"/>
      <c r="AV195" s="117"/>
      <c r="AW195" s="117"/>
      <c r="AX195" s="117"/>
      <c r="AY195" s="117"/>
      <c r="AZ195" s="117"/>
      <c r="BA195" s="117"/>
      <c r="BB195" s="117"/>
      <c r="BC195" s="117"/>
      <c r="BD195" s="117"/>
      <c r="BE195" s="117"/>
    </row>
    <row r="196" spans="1:57" ht="15.75" customHeight="1">
      <c r="A196" s="139"/>
      <c r="B196" s="140"/>
      <c r="C196" s="140"/>
      <c r="D196" s="140"/>
      <c r="E196" s="140"/>
      <c r="F196" s="140"/>
      <c r="G196" s="141"/>
      <c r="H196" s="117"/>
      <c r="I196" s="139"/>
      <c r="J196" s="140"/>
      <c r="K196" s="140"/>
      <c r="L196" s="140"/>
      <c r="M196" s="140"/>
      <c r="N196" s="141"/>
      <c r="O196" s="117"/>
      <c r="P196" s="139"/>
      <c r="Q196" s="140"/>
      <c r="R196" s="140"/>
      <c r="S196" s="140"/>
      <c r="T196" s="140"/>
      <c r="U196" s="141"/>
      <c r="V196" s="117"/>
      <c r="W196" s="142"/>
      <c r="X196" s="143"/>
      <c r="Y196" s="144"/>
      <c r="Z196" s="145"/>
      <c r="AA196" s="146"/>
      <c r="AB196" s="117"/>
      <c r="AC196" s="147"/>
      <c r="AD196" s="140"/>
      <c r="AE196" s="148"/>
      <c r="AF196" s="141"/>
      <c r="AG196" s="117"/>
      <c r="AH196" s="139"/>
      <c r="AI196" s="140"/>
      <c r="AJ196" s="148"/>
      <c r="AK196" s="141"/>
      <c r="AL196" s="117"/>
      <c r="AM196" s="117"/>
      <c r="AN196" s="117"/>
      <c r="AO196" s="117"/>
      <c r="AP196" s="117"/>
      <c r="AQ196" s="117"/>
      <c r="AR196" s="117"/>
      <c r="AS196" s="117"/>
      <c r="AT196" s="117"/>
      <c r="AU196" s="117"/>
      <c r="AV196" s="117"/>
      <c r="AW196" s="117"/>
      <c r="AX196" s="117"/>
      <c r="AY196" s="117"/>
      <c r="AZ196" s="117"/>
      <c r="BA196" s="117"/>
      <c r="BB196" s="117"/>
      <c r="BC196" s="117"/>
      <c r="BD196" s="117"/>
      <c r="BE196" s="117"/>
    </row>
    <row r="197" spans="1:57" ht="15.75" customHeight="1">
      <c r="A197" s="139"/>
      <c r="B197" s="140"/>
      <c r="C197" s="140"/>
      <c r="D197" s="140"/>
      <c r="E197" s="140"/>
      <c r="F197" s="140"/>
      <c r="G197" s="141"/>
      <c r="H197" s="117"/>
      <c r="I197" s="139"/>
      <c r="J197" s="140"/>
      <c r="K197" s="140"/>
      <c r="L197" s="140"/>
      <c r="M197" s="140"/>
      <c r="N197" s="141"/>
      <c r="O197" s="117"/>
      <c r="P197" s="139"/>
      <c r="Q197" s="140"/>
      <c r="R197" s="140"/>
      <c r="S197" s="140"/>
      <c r="T197" s="140"/>
      <c r="U197" s="141"/>
      <c r="V197" s="117"/>
      <c r="W197" s="142"/>
      <c r="X197" s="143"/>
      <c r="Y197" s="144"/>
      <c r="Z197" s="145"/>
      <c r="AA197" s="146"/>
      <c r="AB197" s="117"/>
      <c r="AC197" s="147"/>
      <c r="AD197" s="140"/>
      <c r="AE197" s="148"/>
      <c r="AF197" s="141"/>
      <c r="AG197" s="117"/>
      <c r="AH197" s="139"/>
      <c r="AI197" s="140"/>
      <c r="AJ197" s="148"/>
      <c r="AK197" s="141"/>
      <c r="AL197" s="117"/>
      <c r="AM197" s="117"/>
      <c r="AN197" s="117"/>
      <c r="AO197" s="117"/>
      <c r="AP197" s="117"/>
      <c r="AQ197" s="117"/>
      <c r="AR197" s="117"/>
      <c r="AS197" s="117"/>
      <c r="AT197" s="117"/>
      <c r="AU197" s="117"/>
      <c r="AV197" s="117"/>
      <c r="AW197" s="117"/>
      <c r="AX197" s="117"/>
      <c r="AY197" s="117"/>
      <c r="AZ197" s="117"/>
      <c r="BA197" s="117"/>
      <c r="BB197" s="117"/>
      <c r="BC197" s="117"/>
      <c r="BD197" s="117"/>
      <c r="BE197" s="117"/>
    </row>
    <row r="198" spans="1:57" ht="15.75" customHeight="1">
      <c r="A198" s="139"/>
      <c r="B198" s="140"/>
      <c r="C198" s="140"/>
      <c r="D198" s="140"/>
      <c r="E198" s="140"/>
      <c r="F198" s="140"/>
      <c r="G198" s="141"/>
      <c r="H198" s="117"/>
      <c r="I198" s="139"/>
      <c r="J198" s="140"/>
      <c r="K198" s="140"/>
      <c r="L198" s="140"/>
      <c r="M198" s="140"/>
      <c r="N198" s="141"/>
      <c r="O198" s="117"/>
      <c r="P198" s="139"/>
      <c r="Q198" s="140"/>
      <c r="R198" s="140"/>
      <c r="S198" s="140"/>
      <c r="T198" s="140"/>
      <c r="U198" s="141"/>
      <c r="V198" s="117"/>
      <c r="W198" s="142"/>
      <c r="X198" s="143"/>
      <c r="Y198" s="144"/>
      <c r="Z198" s="145"/>
      <c r="AA198" s="146"/>
      <c r="AB198" s="117"/>
      <c r="AC198" s="147"/>
      <c r="AD198" s="140"/>
      <c r="AE198" s="148"/>
      <c r="AF198" s="141"/>
      <c r="AG198" s="117"/>
      <c r="AH198" s="139"/>
      <c r="AI198" s="140"/>
      <c r="AJ198" s="148"/>
      <c r="AK198" s="141"/>
      <c r="AL198" s="117"/>
      <c r="AM198" s="117"/>
      <c r="AN198" s="117"/>
      <c r="AO198" s="117"/>
      <c r="AP198" s="117"/>
      <c r="AQ198" s="117"/>
      <c r="AR198" s="117"/>
      <c r="AS198" s="117"/>
      <c r="AT198" s="117"/>
      <c r="AU198" s="117"/>
      <c r="AV198" s="117"/>
      <c r="AW198" s="117"/>
      <c r="AX198" s="117"/>
      <c r="AY198" s="117"/>
      <c r="AZ198" s="117"/>
      <c r="BA198" s="117"/>
      <c r="BB198" s="117"/>
      <c r="BC198" s="117"/>
      <c r="BD198" s="117"/>
      <c r="BE198" s="117"/>
    </row>
    <row r="199" spans="1:57" ht="15.75" customHeight="1">
      <c r="A199" s="139"/>
      <c r="B199" s="140"/>
      <c r="C199" s="140"/>
      <c r="D199" s="140"/>
      <c r="E199" s="140"/>
      <c r="F199" s="140"/>
      <c r="G199" s="141"/>
      <c r="H199" s="117"/>
      <c r="I199" s="139"/>
      <c r="J199" s="140"/>
      <c r="K199" s="140"/>
      <c r="L199" s="140"/>
      <c r="M199" s="140"/>
      <c r="N199" s="141"/>
      <c r="O199" s="117"/>
      <c r="P199" s="139"/>
      <c r="Q199" s="140"/>
      <c r="R199" s="140"/>
      <c r="S199" s="140"/>
      <c r="T199" s="140"/>
      <c r="U199" s="141"/>
      <c r="V199" s="117"/>
      <c r="W199" s="142"/>
      <c r="X199" s="143"/>
      <c r="Y199" s="144"/>
      <c r="Z199" s="145"/>
      <c r="AA199" s="146"/>
      <c r="AB199" s="117"/>
      <c r="AC199" s="147"/>
      <c r="AD199" s="140"/>
      <c r="AE199" s="148"/>
      <c r="AF199" s="141"/>
      <c r="AG199" s="117"/>
      <c r="AH199" s="139"/>
      <c r="AI199" s="140"/>
      <c r="AJ199" s="148"/>
      <c r="AK199" s="141"/>
      <c r="AL199" s="117"/>
      <c r="AM199" s="117"/>
      <c r="AN199" s="117"/>
      <c r="AO199" s="117"/>
      <c r="AP199" s="117"/>
      <c r="AQ199" s="117"/>
      <c r="AR199" s="117"/>
      <c r="AS199" s="117"/>
      <c r="AT199" s="117"/>
      <c r="AU199" s="117"/>
      <c r="AV199" s="117"/>
      <c r="AW199" s="117"/>
      <c r="AX199" s="117"/>
      <c r="AY199" s="117"/>
      <c r="AZ199" s="117"/>
      <c r="BA199" s="117"/>
      <c r="BB199" s="117"/>
      <c r="BC199" s="117"/>
      <c r="BD199" s="117"/>
      <c r="BE199" s="117"/>
    </row>
    <row r="200" spans="1:57" ht="15.75" customHeight="1">
      <c r="A200" s="139"/>
      <c r="B200" s="140"/>
      <c r="C200" s="140"/>
      <c r="D200" s="140"/>
      <c r="E200" s="140"/>
      <c r="F200" s="140"/>
      <c r="G200" s="141"/>
      <c r="H200" s="117"/>
      <c r="I200" s="139"/>
      <c r="J200" s="140"/>
      <c r="K200" s="140"/>
      <c r="L200" s="140"/>
      <c r="M200" s="140"/>
      <c r="N200" s="141"/>
      <c r="O200" s="117"/>
      <c r="P200" s="139"/>
      <c r="Q200" s="140"/>
      <c r="R200" s="140"/>
      <c r="S200" s="140"/>
      <c r="T200" s="140"/>
      <c r="U200" s="141"/>
      <c r="V200" s="117"/>
      <c r="W200" s="142"/>
      <c r="X200" s="143"/>
      <c r="Y200" s="144"/>
      <c r="Z200" s="145"/>
      <c r="AA200" s="146"/>
      <c r="AB200" s="117"/>
      <c r="AC200" s="147"/>
      <c r="AD200" s="140"/>
      <c r="AE200" s="148"/>
      <c r="AF200" s="141"/>
      <c r="AG200" s="117"/>
      <c r="AH200" s="139"/>
      <c r="AI200" s="140"/>
      <c r="AJ200" s="148"/>
      <c r="AK200" s="141"/>
      <c r="AL200" s="117"/>
      <c r="AM200" s="117"/>
      <c r="AN200" s="117"/>
      <c r="AO200" s="117"/>
      <c r="AP200" s="117"/>
      <c r="AQ200" s="117"/>
      <c r="AR200" s="117"/>
      <c r="AS200" s="117"/>
      <c r="AT200" s="117"/>
      <c r="AU200" s="117"/>
      <c r="AV200" s="117"/>
      <c r="AW200" s="117"/>
      <c r="AX200" s="117"/>
      <c r="AY200" s="117"/>
      <c r="AZ200" s="117"/>
      <c r="BA200" s="117"/>
      <c r="BB200" s="117"/>
      <c r="BC200" s="117"/>
      <c r="BD200" s="117"/>
      <c r="BE200" s="117"/>
    </row>
    <row r="201" spans="1:57" ht="15.75" customHeight="1">
      <c r="A201" s="139"/>
      <c r="B201" s="140"/>
      <c r="C201" s="140"/>
      <c r="D201" s="140"/>
      <c r="E201" s="140"/>
      <c r="F201" s="140"/>
      <c r="G201" s="141"/>
      <c r="H201" s="117"/>
      <c r="I201" s="139"/>
      <c r="J201" s="140"/>
      <c r="K201" s="140"/>
      <c r="L201" s="140"/>
      <c r="M201" s="140"/>
      <c r="N201" s="141"/>
      <c r="O201" s="117"/>
      <c r="P201" s="139"/>
      <c r="Q201" s="140"/>
      <c r="R201" s="140"/>
      <c r="S201" s="140"/>
      <c r="T201" s="140"/>
      <c r="U201" s="141"/>
      <c r="V201" s="117"/>
      <c r="W201" s="142"/>
      <c r="X201" s="143"/>
      <c r="Y201" s="144"/>
      <c r="Z201" s="145"/>
      <c r="AA201" s="146"/>
      <c r="AB201" s="117"/>
      <c r="AC201" s="147"/>
      <c r="AD201" s="140"/>
      <c r="AE201" s="148"/>
      <c r="AF201" s="141"/>
      <c r="AG201" s="117"/>
      <c r="AH201" s="139"/>
      <c r="AI201" s="140"/>
      <c r="AJ201" s="148"/>
      <c r="AK201" s="141"/>
      <c r="AL201" s="117"/>
      <c r="AM201" s="117"/>
      <c r="AN201" s="117"/>
      <c r="AO201" s="117"/>
      <c r="AP201" s="117"/>
      <c r="AQ201" s="117"/>
      <c r="AR201" s="117"/>
      <c r="AS201" s="117"/>
      <c r="AT201" s="117"/>
      <c r="AU201" s="117"/>
      <c r="AV201" s="117"/>
      <c r="AW201" s="117"/>
      <c r="AX201" s="117"/>
      <c r="AY201" s="117"/>
      <c r="AZ201" s="117"/>
      <c r="BA201" s="117"/>
      <c r="BB201" s="117"/>
      <c r="BC201" s="117"/>
      <c r="BD201" s="117"/>
      <c r="BE201" s="117"/>
    </row>
    <row r="202" spans="1:57" ht="15.75" customHeight="1">
      <c r="A202" s="139"/>
      <c r="B202" s="140"/>
      <c r="C202" s="140"/>
      <c r="D202" s="140"/>
      <c r="E202" s="140"/>
      <c r="F202" s="140"/>
      <c r="G202" s="141"/>
      <c r="H202" s="117"/>
      <c r="I202" s="139"/>
      <c r="J202" s="140"/>
      <c r="K202" s="140"/>
      <c r="L202" s="140"/>
      <c r="M202" s="140"/>
      <c r="N202" s="141"/>
      <c r="O202" s="117"/>
      <c r="P202" s="139"/>
      <c r="Q202" s="140"/>
      <c r="R202" s="140"/>
      <c r="S202" s="140"/>
      <c r="T202" s="140"/>
      <c r="U202" s="141"/>
      <c r="V202" s="117"/>
      <c r="W202" s="142"/>
      <c r="X202" s="143"/>
      <c r="Y202" s="144"/>
      <c r="Z202" s="145"/>
      <c r="AA202" s="146"/>
      <c r="AB202" s="117"/>
      <c r="AC202" s="147"/>
      <c r="AD202" s="140"/>
      <c r="AE202" s="148"/>
      <c r="AF202" s="141"/>
      <c r="AG202" s="117"/>
      <c r="AH202" s="139"/>
      <c r="AI202" s="140"/>
      <c r="AJ202" s="148"/>
      <c r="AK202" s="141"/>
      <c r="AL202" s="117"/>
      <c r="AM202" s="117"/>
      <c r="AN202" s="117"/>
      <c r="AO202" s="117"/>
      <c r="AP202" s="117"/>
      <c r="AQ202" s="117"/>
      <c r="AR202" s="117"/>
      <c r="AS202" s="117"/>
      <c r="AT202" s="117"/>
      <c r="AU202" s="117"/>
      <c r="AV202" s="117"/>
      <c r="AW202" s="117"/>
      <c r="AX202" s="117"/>
      <c r="AY202" s="117"/>
      <c r="AZ202" s="117"/>
      <c r="BA202" s="117"/>
      <c r="BB202" s="117"/>
      <c r="BC202" s="117"/>
      <c r="BD202" s="117"/>
      <c r="BE202" s="117"/>
    </row>
    <row r="203" spans="1:57" ht="15.75" customHeight="1">
      <c r="A203" s="139"/>
      <c r="B203" s="140"/>
      <c r="C203" s="140"/>
      <c r="D203" s="140"/>
      <c r="E203" s="140"/>
      <c r="F203" s="140"/>
      <c r="G203" s="141"/>
      <c r="H203" s="117"/>
      <c r="I203" s="139"/>
      <c r="J203" s="140"/>
      <c r="K203" s="140"/>
      <c r="L203" s="140"/>
      <c r="M203" s="140"/>
      <c r="N203" s="141"/>
      <c r="O203" s="117"/>
      <c r="P203" s="139"/>
      <c r="Q203" s="140"/>
      <c r="R203" s="140"/>
      <c r="S203" s="140"/>
      <c r="T203" s="140"/>
      <c r="U203" s="141"/>
      <c r="V203" s="117"/>
      <c r="W203" s="142"/>
      <c r="X203" s="143"/>
      <c r="Y203" s="144"/>
      <c r="Z203" s="145"/>
      <c r="AA203" s="146"/>
      <c r="AB203" s="117"/>
      <c r="AC203" s="147"/>
      <c r="AD203" s="140"/>
      <c r="AE203" s="148"/>
      <c r="AF203" s="141"/>
      <c r="AG203" s="117"/>
      <c r="AH203" s="139"/>
      <c r="AI203" s="140"/>
      <c r="AJ203" s="148"/>
      <c r="AK203" s="141"/>
      <c r="AL203" s="117"/>
      <c r="AM203" s="117"/>
      <c r="AN203" s="117"/>
      <c r="AO203" s="117"/>
      <c r="AP203" s="117"/>
      <c r="AQ203" s="117"/>
      <c r="AR203" s="117"/>
      <c r="AS203" s="117"/>
      <c r="AT203" s="117"/>
      <c r="AU203" s="117"/>
      <c r="AV203" s="117"/>
      <c r="AW203" s="117"/>
      <c r="AX203" s="117"/>
      <c r="AY203" s="117"/>
      <c r="AZ203" s="117"/>
      <c r="BA203" s="117"/>
      <c r="BB203" s="117"/>
      <c r="BC203" s="117"/>
      <c r="BD203" s="117"/>
      <c r="BE203" s="117"/>
    </row>
    <row r="204" spans="1:57" ht="15.75" customHeight="1">
      <c r="A204" s="139"/>
      <c r="B204" s="140"/>
      <c r="C204" s="140"/>
      <c r="D204" s="140"/>
      <c r="E204" s="140"/>
      <c r="F204" s="140"/>
      <c r="G204" s="141"/>
      <c r="H204" s="117"/>
      <c r="I204" s="139"/>
      <c r="J204" s="140"/>
      <c r="K204" s="140"/>
      <c r="L204" s="140"/>
      <c r="M204" s="140"/>
      <c r="N204" s="141"/>
      <c r="O204" s="117"/>
      <c r="P204" s="139"/>
      <c r="Q204" s="140"/>
      <c r="R204" s="140"/>
      <c r="S204" s="140"/>
      <c r="T204" s="140"/>
      <c r="U204" s="141"/>
      <c r="V204" s="117"/>
      <c r="W204" s="142"/>
      <c r="X204" s="143"/>
      <c r="Y204" s="144"/>
      <c r="Z204" s="145"/>
      <c r="AA204" s="146"/>
      <c r="AB204" s="117"/>
      <c r="AC204" s="147"/>
      <c r="AD204" s="140"/>
      <c r="AE204" s="148"/>
      <c r="AF204" s="141"/>
      <c r="AG204" s="117"/>
      <c r="AH204" s="139"/>
      <c r="AI204" s="140"/>
      <c r="AJ204" s="148"/>
      <c r="AK204" s="141"/>
      <c r="AL204" s="117"/>
      <c r="AM204" s="117"/>
      <c r="AN204" s="117"/>
      <c r="AO204" s="117"/>
      <c r="AP204" s="117"/>
      <c r="AQ204" s="117"/>
      <c r="AR204" s="117"/>
      <c r="AS204" s="117"/>
      <c r="AT204" s="117"/>
      <c r="AU204" s="117"/>
      <c r="AV204" s="117"/>
      <c r="AW204" s="117"/>
      <c r="AX204" s="117"/>
      <c r="AY204" s="117"/>
      <c r="AZ204" s="117"/>
      <c r="BA204" s="117"/>
      <c r="BB204" s="117"/>
      <c r="BC204" s="117"/>
      <c r="BD204" s="117"/>
      <c r="BE204" s="117"/>
    </row>
    <row r="205" spans="1:57" ht="15.75" customHeight="1">
      <c r="A205" s="139"/>
      <c r="B205" s="140"/>
      <c r="C205" s="140"/>
      <c r="D205" s="140"/>
      <c r="E205" s="140"/>
      <c r="F205" s="140"/>
      <c r="G205" s="141"/>
      <c r="H205" s="117"/>
      <c r="I205" s="139"/>
      <c r="J205" s="140"/>
      <c r="K205" s="140"/>
      <c r="L205" s="140"/>
      <c r="M205" s="140"/>
      <c r="N205" s="141"/>
      <c r="O205" s="117"/>
      <c r="P205" s="139"/>
      <c r="Q205" s="140"/>
      <c r="R205" s="140"/>
      <c r="S205" s="140"/>
      <c r="T205" s="140"/>
      <c r="U205" s="141"/>
      <c r="V205" s="117"/>
      <c r="W205" s="142"/>
      <c r="X205" s="143"/>
      <c r="Y205" s="144"/>
      <c r="Z205" s="145"/>
      <c r="AA205" s="146"/>
      <c r="AB205" s="117"/>
      <c r="AC205" s="147"/>
      <c r="AD205" s="140"/>
      <c r="AE205" s="148"/>
      <c r="AF205" s="141"/>
      <c r="AG205" s="117"/>
      <c r="AH205" s="139"/>
      <c r="AI205" s="140"/>
      <c r="AJ205" s="148"/>
      <c r="AK205" s="141"/>
      <c r="AL205" s="117"/>
      <c r="AM205" s="117"/>
      <c r="AN205" s="117"/>
      <c r="AO205" s="117"/>
      <c r="AP205" s="117"/>
      <c r="AQ205" s="117"/>
      <c r="AR205" s="117"/>
      <c r="AS205" s="117"/>
      <c r="AT205" s="117"/>
      <c r="AU205" s="117"/>
      <c r="AV205" s="117"/>
      <c r="AW205" s="117"/>
      <c r="AX205" s="117"/>
      <c r="AY205" s="117"/>
      <c r="AZ205" s="117"/>
      <c r="BA205" s="117"/>
      <c r="BB205" s="117"/>
      <c r="BC205" s="117"/>
      <c r="BD205" s="117"/>
      <c r="BE205" s="117"/>
    </row>
    <row r="206" spans="1:57" ht="15.75" customHeight="1">
      <c r="A206" s="139"/>
      <c r="B206" s="140"/>
      <c r="C206" s="140"/>
      <c r="D206" s="140"/>
      <c r="E206" s="140"/>
      <c r="F206" s="140"/>
      <c r="G206" s="141"/>
      <c r="H206" s="117"/>
      <c r="I206" s="139"/>
      <c r="J206" s="140"/>
      <c r="K206" s="140"/>
      <c r="L206" s="140"/>
      <c r="M206" s="140"/>
      <c r="N206" s="141"/>
      <c r="O206" s="117"/>
      <c r="P206" s="139"/>
      <c r="Q206" s="140"/>
      <c r="R206" s="140"/>
      <c r="S206" s="140"/>
      <c r="T206" s="140"/>
      <c r="U206" s="141"/>
      <c r="V206" s="117"/>
      <c r="W206" s="142"/>
      <c r="X206" s="143"/>
      <c r="Y206" s="144"/>
      <c r="Z206" s="145"/>
      <c r="AA206" s="146"/>
      <c r="AB206" s="117"/>
      <c r="AC206" s="147"/>
      <c r="AD206" s="140"/>
      <c r="AE206" s="148"/>
      <c r="AF206" s="141"/>
      <c r="AG206" s="117"/>
      <c r="AH206" s="139"/>
      <c r="AI206" s="140"/>
      <c r="AJ206" s="148"/>
      <c r="AK206" s="141"/>
      <c r="AL206" s="117"/>
      <c r="AM206" s="117"/>
      <c r="AN206" s="117"/>
      <c r="AO206" s="117"/>
      <c r="AP206" s="117"/>
      <c r="AQ206" s="117"/>
      <c r="AR206" s="117"/>
      <c r="AS206" s="117"/>
      <c r="AT206" s="117"/>
      <c r="AU206" s="117"/>
      <c r="AV206" s="117"/>
      <c r="AW206" s="117"/>
      <c r="AX206" s="117"/>
      <c r="AY206" s="117"/>
      <c r="AZ206" s="117"/>
      <c r="BA206" s="117"/>
      <c r="BB206" s="117"/>
      <c r="BC206" s="117"/>
      <c r="BD206" s="117"/>
      <c r="BE206" s="117"/>
    </row>
    <row r="207" spans="1:57" ht="15.75" customHeight="1">
      <c r="A207" s="139"/>
      <c r="B207" s="140"/>
      <c r="C207" s="140"/>
      <c r="D207" s="140"/>
      <c r="E207" s="140"/>
      <c r="F207" s="140"/>
      <c r="G207" s="141"/>
      <c r="H207" s="117"/>
      <c r="I207" s="139"/>
      <c r="J207" s="140"/>
      <c r="K207" s="140"/>
      <c r="L207" s="140"/>
      <c r="M207" s="140"/>
      <c r="N207" s="141"/>
      <c r="O207" s="117"/>
      <c r="P207" s="139"/>
      <c r="Q207" s="140"/>
      <c r="R207" s="140"/>
      <c r="S207" s="140"/>
      <c r="T207" s="140"/>
      <c r="U207" s="141"/>
      <c r="V207" s="117"/>
      <c r="W207" s="142"/>
      <c r="X207" s="143"/>
      <c r="Y207" s="144"/>
      <c r="Z207" s="145"/>
      <c r="AA207" s="146"/>
      <c r="AB207" s="117"/>
      <c r="AC207" s="147"/>
      <c r="AD207" s="140"/>
      <c r="AE207" s="148"/>
      <c r="AF207" s="141"/>
      <c r="AG207" s="117"/>
      <c r="AH207" s="139"/>
      <c r="AI207" s="140"/>
      <c r="AJ207" s="148"/>
      <c r="AK207" s="141"/>
      <c r="AL207" s="117"/>
      <c r="AM207" s="117"/>
      <c r="AN207" s="117"/>
      <c r="AO207" s="117"/>
      <c r="AP207" s="117"/>
      <c r="AQ207" s="117"/>
      <c r="AR207" s="117"/>
      <c r="AS207" s="117"/>
      <c r="AT207" s="117"/>
      <c r="AU207" s="117"/>
      <c r="AV207" s="117"/>
      <c r="AW207" s="117"/>
      <c r="AX207" s="117"/>
      <c r="AY207" s="117"/>
      <c r="AZ207" s="117"/>
      <c r="BA207" s="117"/>
      <c r="BB207" s="117"/>
      <c r="BC207" s="117"/>
      <c r="BD207" s="117"/>
      <c r="BE207" s="117"/>
    </row>
    <row r="208" spans="1:57" ht="15.75" customHeight="1">
      <c r="A208" s="149"/>
      <c r="B208" s="150"/>
      <c r="C208" s="150"/>
      <c r="D208" s="150"/>
      <c r="E208" s="150"/>
      <c r="F208" s="150"/>
      <c r="G208" s="151"/>
      <c r="H208" s="117"/>
      <c r="I208" s="149"/>
      <c r="J208" s="150"/>
      <c r="K208" s="150"/>
      <c r="L208" s="150"/>
      <c r="M208" s="150"/>
      <c r="N208" s="151"/>
      <c r="O208" s="117"/>
      <c r="P208" s="149"/>
      <c r="Q208" s="150"/>
      <c r="R208" s="150"/>
      <c r="S208" s="150"/>
      <c r="T208" s="150"/>
      <c r="U208" s="151"/>
      <c r="V208" s="117"/>
      <c r="W208" s="152"/>
      <c r="X208" s="153"/>
      <c r="Y208" s="154"/>
      <c r="Z208" s="155"/>
      <c r="AA208" s="156"/>
      <c r="AB208" s="117"/>
      <c r="AC208" s="157"/>
      <c r="AD208" s="150"/>
      <c r="AE208" s="158"/>
      <c r="AF208" s="151"/>
      <c r="AG208" s="117"/>
      <c r="AH208" s="149"/>
      <c r="AI208" s="150"/>
      <c r="AJ208" s="158"/>
      <c r="AK208" s="151"/>
      <c r="AL208" s="117"/>
      <c r="AM208" s="117"/>
      <c r="AN208" s="117"/>
      <c r="AO208" s="117"/>
      <c r="AP208" s="117"/>
      <c r="AQ208" s="117"/>
      <c r="AR208" s="117"/>
      <c r="AS208" s="117"/>
      <c r="AT208" s="117"/>
      <c r="AU208" s="117"/>
      <c r="AV208" s="117"/>
      <c r="AW208" s="117"/>
      <c r="AX208" s="117"/>
      <c r="AY208" s="117"/>
      <c r="AZ208" s="117"/>
      <c r="BA208" s="117"/>
      <c r="BB208" s="117"/>
      <c r="BC208" s="117"/>
      <c r="BD208" s="117"/>
      <c r="BE208" s="117"/>
    </row>
    <row r="209" spans="1:57" ht="15.75" customHeight="1">
      <c r="A209" s="37"/>
      <c r="B209" s="37"/>
      <c r="C209" s="37"/>
      <c r="D209" s="37"/>
      <c r="E209" s="37"/>
      <c r="F209" s="37"/>
      <c r="G209" s="37"/>
      <c r="H209" s="37"/>
      <c r="I209" s="37"/>
      <c r="J209" s="37"/>
      <c r="K209" s="37"/>
      <c r="L209" s="37"/>
      <c r="M209" s="37"/>
      <c r="N209" s="37"/>
      <c r="O209" s="37"/>
      <c r="P209" s="37"/>
      <c r="Q209" s="37"/>
      <c r="R209" s="37"/>
      <c r="S209" s="37"/>
      <c r="T209" s="37"/>
      <c r="U209" s="37"/>
      <c r="V209" s="37"/>
      <c r="W209" s="37"/>
      <c r="X209" s="38"/>
      <c r="Y209" s="37"/>
      <c r="Z209" s="37"/>
      <c r="AA209" s="37"/>
      <c r="AB209" s="37"/>
      <c r="AC209" s="38"/>
      <c r="AD209" s="37"/>
      <c r="AE209" s="38"/>
      <c r="AF209" s="37"/>
      <c r="AG209" s="37"/>
      <c r="AH209" s="37"/>
      <c r="AI209" s="37"/>
      <c r="AJ209" s="38"/>
      <c r="AK209" s="37"/>
      <c r="AL209" s="37"/>
      <c r="AM209" s="37"/>
      <c r="AN209" s="37"/>
      <c r="AO209" s="37"/>
      <c r="AP209" s="37"/>
      <c r="AQ209" s="37"/>
      <c r="AR209" s="37"/>
      <c r="AS209" s="37"/>
      <c r="AT209" s="37"/>
      <c r="AU209" s="37"/>
      <c r="AV209" s="37"/>
      <c r="AW209" s="37"/>
      <c r="AX209" s="37"/>
      <c r="AY209" s="37"/>
      <c r="AZ209" s="37"/>
      <c r="BA209" s="37"/>
      <c r="BB209" s="37"/>
      <c r="BC209" s="37"/>
      <c r="BD209" s="37"/>
      <c r="BE209" s="37"/>
    </row>
    <row r="210" spans="1:57" ht="15.75" customHeight="1">
      <c r="A210" s="114">
        <v>9</v>
      </c>
      <c r="B210" s="115" t="s">
        <v>529</v>
      </c>
      <c r="C210" s="115" t="s">
        <v>530</v>
      </c>
      <c r="D210" s="115" t="s">
        <v>221</v>
      </c>
      <c r="E210" s="115">
        <v>3122475656</v>
      </c>
      <c r="F210" s="115" t="s">
        <v>531</v>
      </c>
      <c r="G210" s="116" t="s">
        <v>532</v>
      </c>
      <c r="H210" s="117"/>
      <c r="I210" s="114" t="s">
        <v>224</v>
      </c>
      <c r="J210" s="115" t="s">
        <v>533</v>
      </c>
      <c r="K210" s="115" t="s">
        <v>534</v>
      </c>
      <c r="L210" s="118">
        <v>39885</v>
      </c>
      <c r="M210" s="115" t="s">
        <v>535</v>
      </c>
      <c r="N210" s="116" t="s">
        <v>283</v>
      </c>
      <c r="O210" s="117"/>
      <c r="P210" s="114" t="s">
        <v>379</v>
      </c>
      <c r="Q210" s="115" t="s">
        <v>536</v>
      </c>
      <c r="R210" s="115" t="s">
        <v>537</v>
      </c>
      <c r="S210" s="118">
        <v>41173</v>
      </c>
      <c r="T210" s="115" t="s">
        <v>233</v>
      </c>
      <c r="U210" s="116" t="s">
        <v>283</v>
      </c>
      <c r="V210" s="117"/>
      <c r="W210" s="119" t="s">
        <v>538</v>
      </c>
      <c r="X210" s="120" t="s">
        <v>539</v>
      </c>
      <c r="Y210" s="121" t="s">
        <v>507</v>
      </c>
      <c r="Z210" s="122">
        <v>38621</v>
      </c>
      <c r="AA210" s="123"/>
      <c r="AB210" s="117"/>
      <c r="AC210" s="124" t="s">
        <v>13</v>
      </c>
      <c r="AD210" s="115" t="s">
        <v>245</v>
      </c>
      <c r="AE210" s="125" t="s">
        <v>246</v>
      </c>
      <c r="AF210" s="116" t="s">
        <v>249</v>
      </c>
      <c r="AG210" s="117"/>
      <c r="AH210" s="114" t="s">
        <v>13</v>
      </c>
      <c r="AI210" s="115" t="s">
        <v>140</v>
      </c>
      <c r="AJ210" s="125" t="s">
        <v>248</v>
      </c>
      <c r="AK210" s="116" t="s">
        <v>240</v>
      </c>
      <c r="AL210" s="117"/>
      <c r="AM210" s="117"/>
      <c r="AN210" s="117"/>
      <c r="AO210" s="117"/>
      <c r="AP210" s="117"/>
      <c r="AQ210" s="117"/>
      <c r="AR210" s="117"/>
      <c r="AS210" s="117"/>
      <c r="AT210" s="117"/>
      <c r="AU210" s="117"/>
      <c r="AV210" s="117"/>
      <c r="AW210" s="117"/>
      <c r="AX210" s="117"/>
      <c r="AY210" s="117"/>
      <c r="AZ210" s="117"/>
      <c r="BA210" s="117"/>
      <c r="BB210" s="117"/>
      <c r="BC210" s="117"/>
      <c r="BD210" s="117"/>
      <c r="BE210" s="117"/>
    </row>
    <row r="211" spans="1:57" ht="15.75" customHeight="1">
      <c r="A211" s="126"/>
      <c r="B211" s="127"/>
      <c r="C211" s="127"/>
      <c r="D211" s="127"/>
      <c r="E211" s="127"/>
      <c r="F211" s="127"/>
      <c r="G211" s="128"/>
      <c r="H211" s="117"/>
      <c r="I211" s="126"/>
      <c r="J211" s="127"/>
      <c r="K211" s="127"/>
      <c r="L211" s="129"/>
      <c r="M211" s="127"/>
      <c r="N211" s="128"/>
      <c r="O211" s="117"/>
      <c r="P211" s="126" t="s">
        <v>270</v>
      </c>
      <c r="Q211" s="127" t="s">
        <v>398</v>
      </c>
      <c r="R211" s="127" t="s">
        <v>537</v>
      </c>
      <c r="S211" s="160">
        <v>43735</v>
      </c>
      <c r="T211" s="127" t="s">
        <v>233</v>
      </c>
      <c r="U211" s="128" t="s">
        <v>283</v>
      </c>
      <c r="V211" s="117"/>
      <c r="W211" s="130" t="s">
        <v>538</v>
      </c>
      <c r="X211" s="131" t="s">
        <v>540</v>
      </c>
      <c r="Y211" s="132" t="s">
        <v>507</v>
      </c>
      <c r="Z211" s="132" t="s">
        <v>541</v>
      </c>
      <c r="AA211" s="134"/>
      <c r="AB211" s="117"/>
      <c r="AC211" s="135" t="s">
        <v>13</v>
      </c>
      <c r="AD211" s="127" t="s">
        <v>542</v>
      </c>
      <c r="AE211" s="136" t="s">
        <v>543</v>
      </c>
      <c r="AF211" s="128" t="s">
        <v>249</v>
      </c>
      <c r="AG211" s="117"/>
      <c r="AH211" s="126" t="s">
        <v>13</v>
      </c>
      <c r="AI211" s="127" t="s">
        <v>361</v>
      </c>
      <c r="AJ211" s="136"/>
      <c r="AK211" s="128" t="s">
        <v>240</v>
      </c>
      <c r="AL211" s="117"/>
      <c r="AM211" s="117"/>
      <c r="AN211" s="117"/>
      <c r="AO211" s="117"/>
      <c r="AP211" s="117"/>
      <c r="AQ211" s="117"/>
      <c r="AR211" s="117"/>
      <c r="AS211" s="117"/>
      <c r="AT211" s="117"/>
      <c r="AU211" s="117"/>
      <c r="AV211" s="117"/>
      <c r="AW211" s="117"/>
      <c r="AX211" s="117"/>
      <c r="AY211" s="117"/>
      <c r="AZ211" s="117"/>
      <c r="BA211" s="117"/>
      <c r="BB211" s="117"/>
      <c r="BC211" s="117"/>
      <c r="BD211" s="117"/>
      <c r="BE211" s="117"/>
    </row>
    <row r="212" spans="1:57" ht="15.75" customHeight="1">
      <c r="A212" s="126"/>
      <c r="B212" s="127"/>
      <c r="C212" s="127"/>
      <c r="D212" s="127"/>
      <c r="E212" s="127"/>
      <c r="F212" s="127"/>
      <c r="G212" s="128"/>
      <c r="H212" s="117"/>
      <c r="I212" s="126"/>
      <c r="J212" s="127"/>
      <c r="K212" s="127"/>
      <c r="L212" s="127"/>
      <c r="M212" s="127"/>
      <c r="N212" s="128"/>
      <c r="O212" s="117"/>
      <c r="P212" s="126"/>
      <c r="Q212" s="127"/>
      <c r="R212" s="127"/>
      <c r="S212" s="129"/>
      <c r="T212" s="127"/>
      <c r="U212" s="128"/>
      <c r="V212" s="117"/>
      <c r="W212" s="130" t="s">
        <v>538</v>
      </c>
      <c r="X212" s="131" t="s">
        <v>544</v>
      </c>
      <c r="Y212" s="132" t="s">
        <v>507</v>
      </c>
      <c r="Z212" s="132" t="s">
        <v>545</v>
      </c>
      <c r="AA212" s="134"/>
      <c r="AB212" s="117"/>
      <c r="AC212" s="135" t="s">
        <v>13</v>
      </c>
      <c r="AD212" s="127" t="s">
        <v>238</v>
      </c>
      <c r="AE212" s="136" t="s">
        <v>239</v>
      </c>
      <c r="AF212" s="128" t="s">
        <v>240</v>
      </c>
      <c r="AG212" s="117"/>
      <c r="AH212" s="126" t="s">
        <v>13</v>
      </c>
      <c r="AI212" s="127" t="s">
        <v>356</v>
      </c>
      <c r="AJ212" s="136"/>
      <c r="AK212" s="128" t="s">
        <v>240</v>
      </c>
      <c r="AL212" s="117"/>
      <c r="AM212" s="117"/>
      <c r="AN212" s="117"/>
      <c r="AO212" s="117"/>
      <c r="AP212" s="117"/>
      <c r="AQ212" s="117"/>
      <c r="AR212" s="117"/>
      <c r="AS212" s="117"/>
      <c r="AT212" s="117"/>
      <c r="AU212" s="117"/>
      <c r="AV212" s="117"/>
      <c r="AW212" s="117"/>
      <c r="AX212" s="117"/>
      <c r="AY212" s="117"/>
      <c r="AZ212" s="117"/>
      <c r="BA212" s="117"/>
      <c r="BB212" s="117"/>
      <c r="BC212" s="117"/>
      <c r="BD212" s="117"/>
      <c r="BE212" s="117"/>
    </row>
    <row r="213" spans="1:57" ht="15.75" customHeight="1">
      <c r="A213" s="126"/>
      <c r="B213" s="127"/>
      <c r="C213" s="127"/>
      <c r="D213" s="127"/>
      <c r="E213" s="127"/>
      <c r="F213" s="127"/>
      <c r="G213" s="128"/>
      <c r="H213" s="117"/>
      <c r="I213" s="126"/>
      <c r="J213" s="127"/>
      <c r="K213" s="127"/>
      <c r="L213" s="127"/>
      <c r="M213" s="127"/>
      <c r="N213" s="128"/>
      <c r="O213" s="117"/>
      <c r="P213" s="126"/>
      <c r="Q213" s="127"/>
      <c r="R213" s="127"/>
      <c r="S213" s="127"/>
      <c r="T213" s="127"/>
      <c r="U213" s="128"/>
      <c r="V213" s="117"/>
      <c r="W213" s="130" t="s">
        <v>538</v>
      </c>
      <c r="X213" s="3" t="s">
        <v>546</v>
      </c>
      <c r="Y213" s="132" t="s">
        <v>507</v>
      </c>
      <c r="Z213" s="132" t="s">
        <v>547</v>
      </c>
      <c r="AA213" s="134"/>
      <c r="AB213" s="117"/>
      <c r="AC213" s="135" t="s">
        <v>13</v>
      </c>
      <c r="AD213" s="127" t="s">
        <v>498</v>
      </c>
      <c r="AE213" s="136"/>
      <c r="AF213" s="128" t="s">
        <v>249</v>
      </c>
      <c r="AG213" s="117"/>
      <c r="AH213" s="126" t="s">
        <v>13</v>
      </c>
      <c r="AI213" s="127" t="s">
        <v>349</v>
      </c>
      <c r="AJ213" s="136"/>
      <c r="AK213" s="128" t="s">
        <v>240</v>
      </c>
      <c r="AL213" s="117"/>
      <c r="AM213" s="117"/>
      <c r="AN213" s="117"/>
      <c r="AO213" s="117"/>
      <c r="AP213" s="117"/>
      <c r="AQ213" s="117"/>
      <c r="AR213" s="117"/>
      <c r="AS213" s="117"/>
      <c r="AT213" s="117"/>
      <c r="AU213" s="117"/>
      <c r="AV213" s="117"/>
      <c r="AW213" s="117"/>
      <c r="AX213" s="117"/>
      <c r="AY213" s="117"/>
      <c r="AZ213" s="117"/>
      <c r="BA213" s="117"/>
      <c r="BB213" s="117"/>
      <c r="BC213" s="117"/>
      <c r="BD213" s="117"/>
      <c r="BE213" s="117"/>
    </row>
    <row r="214" spans="1:57" ht="15.75" customHeight="1">
      <c r="A214" s="126"/>
      <c r="B214" s="127"/>
      <c r="C214" s="127"/>
      <c r="D214" s="127"/>
      <c r="E214" s="127"/>
      <c r="F214" s="127"/>
      <c r="G214" s="128"/>
      <c r="H214" s="117"/>
      <c r="I214" s="126"/>
      <c r="J214" s="127"/>
      <c r="K214" s="127"/>
      <c r="L214" s="127"/>
      <c r="M214" s="127"/>
      <c r="N214" s="128"/>
      <c r="O214" s="117"/>
      <c r="P214" s="126"/>
      <c r="Q214" s="127"/>
      <c r="R214" s="127"/>
      <c r="S214" s="127"/>
      <c r="T214" s="127"/>
      <c r="U214" s="128"/>
      <c r="V214" s="117"/>
      <c r="W214" s="130" t="s">
        <v>382</v>
      </c>
      <c r="X214" s="131" t="s">
        <v>548</v>
      </c>
      <c r="Y214" s="132" t="s">
        <v>549</v>
      </c>
      <c r="Z214" s="132" t="s">
        <v>550</v>
      </c>
      <c r="AA214" s="134"/>
      <c r="AB214" s="117"/>
      <c r="AC214" s="135" t="s">
        <v>14</v>
      </c>
      <c r="AD214" s="127" t="s">
        <v>277</v>
      </c>
      <c r="AE214" s="136" t="s">
        <v>308</v>
      </c>
      <c r="AF214" s="128" t="s">
        <v>240</v>
      </c>
      <c r="AG214" s="117"/>
      <c r="AH214" s="126"/>
      <c r="AI214" s="127"/>
      <c r="AJ214" s="136"/>
      <c r="AK214" s="128"/>
      <c r="AL214" s="117"/>
      <c r="AM214" s="117"/>
      <c r="AN214" s="117"/>
      <c r="AO214" s="117"/>
      <c r="AP214" s="117"/>
      <c r="AQ214" s="117"/>
      <c r="AR214" s="117"/>
      <c r="AS214" s="117"/>
      <c r="AT214" s="117"/>
      <c r="AU214" s="117"/>
      <c r="AV214" s="117"/>
      <c r="AW214" s="117"/>
      <c r="AX214" s="117"/>
      <c r="AY214" s="117"/>
      <c r="AZ214" s="117"/>
      <c r="BA214" s="117"/>
      <c r="BB214" s="117"/>
      <c r="BC214" s="117"/>
      <c r="BD214" s="117"/>
      <c r="BE214" s="117"/>
    </row>
    <row r="215" spans="1:57" ht="15.75" customHeight="1">
      <c r="A215" s="126"/>
      <c r="B215" s="127"/>
      <c r="C215" s="127"/>
      <c r="D215" s="127"/>
      <c r="E215" s="127"/>
      <c r="F215" s="127"/>
      <c r="G215" s="128"/>
      <c r="H215" s="117"/>
      <c r="I215" s="126"/>
      <c r="J215" s="127"/>
      <c r="K215" s="127"/>
      <c r="L215" s="127"/>
      <c r="M215" s="127"/>
      <c r="N215" s="128"/>
      <c r="O215" s="117"/>
      <c r="P215" s="126"/>
      <c r="Q215" s="127"/>
      <c r="R215" s="127"/>
      <c r="S215" s="127"/>
      <c r="T215" s="127"/>
      <c r="U215" s="128"/>
      <c r="V215" s="117"/>
      <c r="W215" s="130" t="s">
        <v>551</v>
      </c>
      <c r="X215" s="131" t="s">
        <v>552</v>
      </c>
      <c r="Y215" s="132" t="s">
        <v>507</v>
      </c>
      <c r="Z215" s="132" t="s">
        <v>553</v>
      </c>
      <c r="AA215" s="134"/>
      <c r="AB215" s="117"/>
      <c r="AC215" s="135" t="s">
        <v>14</v>
      </c>
      <c r="AD215" s="127" t="s">
        <v>321</v>
      </c>
      <c r="AE215" s="136" t="s">
        <v>480</v>
      </c>
      <c r="AF215" s="128" t="s">
        <v>240</v>
      </c>
      <c r="AG215" s="117"/>
      <c r="AH215" s="126"/>
      <c r="AI215" s="127"/>
      <c r="AJ215" s="136"/>
      <c r="AK215" s="128"/>
      <c r="AL215" s="117"/>
      <c r="AM215" s="117"/>
      <c r="AN215" s="117"/>
      <c r="AO215" s="117"/>
      <c r="AP215" s="117"/>
      <c r="AQ215" s="117"/>
      <c r="AR215" s="117"/>
      <c r="AS215" s="117"/>
      <c r="AT215" s="117"/>
      <c r="AU215" s="117"/>
      <c r="AV215" s="117"/>
      <c r="AW215" s="117"/>
      <c r="AX215" s="117"/>
      <c r="AY215" s="117"/>
      <c r="AZ215" s="117"/>
      <c r="BA215" s="117"/>
      <c r="BB215" s="117"/>
      <c r="BC215" s="117"/>
      <c r="BD215" s="117"/>
      <c r="BE215" s="117"/>
    </row>
    <row r="216" spans="1:57" ht="15.75" customHeight="1">
      <c r="A216" s="126"/>
      <c r="B216" s="127"/>
      <c r="C216" s="127"/>
      <c r="D216" s="127"/>
      <c r="E216" s="127"/>
      <c r="F216" s="127"/>
      <c r="G216" s="128"/>
      <c r="H216" s="117"/>
      <c r="I216" s="126"/>
      <c r="J216" s="127"/>
      <c r="K216" s="127"/>
      <c r="L216" s="127"/>
      <c r="M216" s="127"/>
      <c r="N216" s="128"/>
      <c r="O216" s="117"/>
      <c r="P216" s="126"/>
      <c r="Q216" s="127"/>
      <c r="R216" s="127"/>
      <c r="S216" s="127"/>
      <c r="T216" s="127"/>
      <c r="U216" s="128"/>
      <c r="V216" s="117"/>
      <c r="W216" s="130" t="s">
        <v>447</v>
      </c>
      <c r="X216" s="131" t="s">
        <v>554</v>
      </c>
      <c r="Y216" s="132" t="s">
        <v>507</v>
      </c>
      <c r="Z216" s="138">
        <v>42348</v>
      </c>
      <c r="AA216" s="134"/>
      <c r="AB216" s="117"/>
      <c r="AC216" s="135" t="s">
        <v>16</v>
      </c>
      <c r="AD216" s="127" t="s">
        <v>317</v>
      </c>
      <c r="AE216" s="136" t="s">
        <v>463</v>
      </c>
      <c r="AF216" s="128" t="s">
        <v>240</v>
      </c>
      <c r="AG216" s="117"/>
      <c r="AH216" s="126"/>
      <c r="AI216" s="127"/>
      <c r="AJ216" s="136"/>
      <c r="AK216" s="128"/>
      <c r="AL216" s="117"/>
      <c r="AM216" s="117"/>
      <c r="AN216" s="117"/>
      <c r="AO216" s="117"/>
      <c r="AP216" s="117"/>
      <c r="AQ216" s="117"/>
      <c r="AR216" s="117"/>
      <c r="AS216" s="117"/>
      <c r="AT216" s="117"/>
      <c r="AU216" s="117"/>
      <c r="AV216" s="117"/>
      <c r="AW216" s="117"/>
      <c r="AX216" s="117"/>
      <c r="AY216" s="117"/>
      <c r="AZ216" s="117"/>
      <c r="BA216" s="117"/>
      <c r="BB216" s="117"/>
      <c r="BC216" s="117"/>
      <c r="BD216" s="117"/>
      <c r="BE216" s="117"/>
    </row>
    <row r="217" spans="1:57" ht="15.75" customHeight="1">
      <c r="A217" s="126"/>
      <c r="B217" s="127"/>
      <c r="C217" s="127"/>
      <c r="D217" s="127"/>
      <c r="E217" s="127"/>
      <c r="F217" s="127"/>
      <c r="G217" s="128"/>
      <c r="H217" s="117"/>
      <c r="I217" s="126"/>
      <c r="J217" s="127"/>
      <c r="K217" s="127"/>
      <c r="L217" s="127"/>
      <c r="M217" s="127"/>
      <c r="N217" s="128"/>
      <c r="O217" s="117"/>
      <c r="P217" s="126"/>
      <c r="Q217" s="127"/>
      <c r="R217" s="127"/>
      <c r="S217" s="127"/>
      <c r="T217" s="127"/>
      <c r="U217" s="128"/>
      <c r="V217" s="117"/>
      <c r="W217" s="130" t="s">
        <v>538</v>
      </c>
      <c r="X217" s="131" t="s">
        <v>555</v>
      </c>
      <c r="Y217" s="132" t="s">
        <v>507</v>
      </c>
      <c r="Z217" s="137">
        <v>46735</v>
      </c>
      <c r="AA217" s="134"/>
      <c r="AB217" s="117"/>
      <c r="AC217" s="135"/>
      <c r="AD217" s="127"/>
      <c r="AE217" s="136"/>
      <c r="AF217" s="128"/>
      <c r="AG217" s="117"/>
      <c r="AH217" s="126"/>
      <c r="AI217" s="127"/>
      <c r="AJ217" s="136"/>
      <c r="AK217" s="128"/>
      <c r="AL217" s="117"/>
      <c r="AM217" s="117"/>
      <c r="AN217" s="117"/>
      <c r="AO217" s="117"/>
      <c r="AP217" s="117"/>
      <c r="AQ217" s="117"/>
      <c r="AR217" s="117"/>
      <c r="AS217" s="117"/>
      <c r="AT217" s="117"/>
      <c r="AU217" s="117"/>
      <c r="AV217" s="117"/>
      <c r="AW217" s="117"/>
      <c r="AX217" s="117"/>
      <c r="AY217" s="117"/>
      <c r="AZ217" s="117"/>
      <c r="BA217" s="117"/>
      <c r="BB217" s="117"/>
      <c r="BC217" s="117"/>
      <c r="BD217" s="117"/>
      <c r="BE217" s="117"/>
    </row>
    <row r="218" spans="1:57" ht="15.75" customHeight="1">
      <c r="A218" s="126"/>
      <c r="B218" s="127"/>
      <c r="C218" s="127"/>
      <c r="D218" s="127"/>
      <c r="E218" s="127"/>
      <c r="F218" s="127"/>
      <c r="G218" s="128"/>
      <c r="H218" s="117"/>
      <c r="I218" s="126"/>
      <c r="J218" s="127"/>
      <c r="K218" s="127"/>
      <c r="L218" s="127"/>
      <c r="M218" s="127"/>
      <c r="N218" s="128"/>
      <c r="O218" s="117"/>
      <c r="P218" s="126"/>
      <c r="Q218" s="127"/>
      <c r="R218" s="127"/>
      <c r="S218" s="127"/>
      <c r="T218" s="127"/>
      <c r="U218" s="128"/>
      <c r="V218" s="117"/>
      <c r="W218" s="130" t="s">
        <v>538</v>
      </c>
      <c r="X218" s="131" t="s">
        <v>556</v>
      </c>
      <c r="Y218" s="132" t="s">
        <v>507</v>
      </c>
      <c r="Z218" s="138">
        <v>43446</v>
      </c>
      <c r="AA218" s="134"/>
      <c r="AB218" s="117"/>
      <c r="AC218" s="135"/>
      <c r="AD218" s="127"/>
      <c r="AE218" s="136"/>
      <c r="AF218" s="128"/>
      <c r="AG218" s="117"/>
      <c r="AH218" s="126"/>
      <c r="AI218" s="127"/>
      <c r="AJ218" s="136"/>
      <c r="AK218" s="128"/>
      <c r="AL218" s="117"/>
      <c r="AM218" s="117"/>
      <c r="AN218" s="117"/>
      <c r="AO218" s="117"/>
      <c r="AP218" s="117"/>
      <c r="AQ218" s="117"/>
      <c r="AR218" s="117"/>
      <c r="AS218" s="117"/>
      <c r="AT218" s="117"/>
      <c r="AU218" s="117"/>
      <c r="AV218" s="117"/>
      <c r="AW218" s="117"/>
      <c r="AX218" s="117"/>
      <c r="AY218" s="117"/>
      <c r="AZ218" s="117"/>
      <c r="BA218" s="117"/>
      <c r="BB218" s="117"/>
      <c r="BC218" s="117"/>
      <c r="BD218" s="117"/>
      <c r="BE218" s="117"/>
    </row>
    <row r="219" spans="1:57" ht="15.75" customHeight="1">
      <c r="A219" s="139"/>
      <c r="B219" s="140"/>
      <c r="C219" s="140"/>
      <c r="D219" s="140"/>
      <c r="E219" s="140"/>
      <c r="F219" s="140"/>
      <c r="G219" s="141"/>
      <c r="H219" s="117"/>
      <c r="I219" s="139"/>
      <c r="J219" s="140"/>
      <c r="K219" s="140"/>
      <c r="L219" s="140"/>
      <c r="M219" s="140"/>
      <c r="N219" s="141"/>
      <c r="O219" s="117"/>
      <c r="P219" s="139"/>
      <c r="Q219" s="140"/>
      <c r="R219" s="140"/>
      <c r="S219" s="140"/>
      <c r="T219" s="140"/>
      <c r="U219" s="141"/>
      <c r="V219" s="117"/>
      <c r="W219" s="130" t="s">
        <v>538</v>
      </c>
      <c r="X219" s="143" t="s">
        <v>557</v>
      </c>
      <c r="Y219" s="132" t="s">
        <v>507</v>
      </c>
      <c r="Z219" s="138">
        <v>43446</v>
      </c>
      <c r="AA219" s="146"/>
      <c r="AB219" s="117"/>
      <c r="AC219" s="147"/>
      <c r="AD219" s="140"/>
      <c r="AE219" s="148"/>
      <c r="AF219" s="141"/>
      <c r="AG219" s="117"/>
      <c r="AH219" s="139"/>
      <c r="AI219" s="140"/>
      <c r="AJ219" s="148"/>
      <c r="AK219" s="141"/>
      <c r="AL219" s="117"/>
      <c r="AM219" s="117"/>
      <c r="AN219" s="117"/>
      <c r="AO219" s="117"/>
      <c r="AP219" s="117"/>
      <c r="AQ219" s="117"/>
      <c r="AR219" s="117"/>
      <c r="AS219" s="117"/>
      <c r="AT219" s="117"/>
      <c r="AU219" s="117"/>
      <c r="AV219" s="117"/>
      <c r="AW219" s="117"/>
      <c r="AX219" s="117"/>
      <c r="AY219" s="117"/>
      <c r="AZ219" s="117"/>
      <c r="BA219" s="117"/>
      <c r="BB219" s="117"/>
      <c r="BC219" s="117"/>
      <c r="BD219" s="117"/>
      <c r="BE219" s="117"/>
    </row>
    <row r="220" spans="1:57" ht="15.75" customHeight="1">
      <c r="A220" s="139"/>
      <c r="B220" s="140"/>
      <c r="C220" s="140"/>
      <c r="D220" s="140"/>
      <c r="E220" s="140"/>
      <c r="F220" s="140"/>
      <c r="G220" s="141"/>
      <c r="H220" s="117"/>
      <c r="I220" s="139"/>
      <c r="J220" s="140"/>
      <c r="K220" s="140"/>
      <c r="L220" s="140"/>
      <c r="M220" s="140"/>
      <c r="N220" s="141"/>
      <c r="O220" s="117"/>
      <c r="P220" s="139"/>
      <c r="Q220" s="140"/>
      <c r="R220" s="140"/>
      <c r="S220" s="140"/>
      <c r="T220" s="140"/>
      <c r="U220" s="141"/>
      <c r="V220" s="117"/>
      <c r="W220" s="130" t="s">
        <v>538</v>
      </c>
      <c r="X220" s="143" t="s">
        <v>558</v>
      </c>
      <c r="Y220" s="132" t="s">
        <v>507</v>
      </c>
      <c r="Z220" s="138">
        <v>43446</v>
      </c>
      <c r="AA220" s="146"/>
      <c r="AB220" s="117"/>
      <c r="AC220" s="147"/>
      <c r="AD220" s="140"/>
      <c r="AE220" s="148"/>
      <c r="AF220" s="141"/>
      <c r="AG220" s="117"/>
      <c r="AH220" s="139"/>
      <c r="AI220" s="140"/>
      <c r="AJ220" s="148"/>
      <c r="AK220" s="141"/>
      <c r="AL220" s="117"/>
      <c r="AM220" s="117"/>
      <c r="AN220" s="117"/>
      <c r="AO220" s="117"/>
      <c r="AP220" s="117"/>
      <c r="AQ220" s="117"/>
      <c r="AR220" s="117"/>
      <c r="AS220" s="117"/>
      <c r="AT220" s="117"/>
      <c r="AU220" s="117"/>
      <c r="AV220" s="117"/>
      <c r="AW220" s="117"/>
      <c r="AX220" s="117"/>
      <c r="AY220" s="117"/>
      <c r="AZ220" s="117"/>
      <c r="BA220" s="117"/>
      <c r="BB220" s="117"/>
      <c r="BC220" s="117"/>
      <c r="BD220" s="117"/>
      <c r="BE220" s="117"/>
    </row>
    <row r="221" spans="1:57" ht="15.75" customHeight="1">
      <c r="A221" s="139"/>
      <c r="B221" s="140"/>
      <c r="C221" s="140"/>
      <c r="D221" s="140"/>
      <c r="E221" s="140"/>
      <c r="F221" s="140"/>
      <c r="G221" s="141"/>
      <c r="H221" s="117"/>
      <c r="I221" s="139"/>
      <c r="J221" s="140"/>
      <c r="K221" s="140"/>
      <c r="L221" s="140"/>
      <c r="M221" s="140"/>
      <c r="N221" s="141"/>
      <c r="O221" s="117"/>
      <c r="P221" s="139"/>
      <c r="Q221" s="140"/>
      <c r="R221" s="140"/>
      <c r="S221" s="140"/>
      <c r="T221" s="140"/>
      <c r="U221" s="141"/>
      <c r="V221" s="117"/>
      <c r="W221" s="142" t="s">
        <v>447</v>
      </c>
      <c r="X221" s="143" t="s">
        <v>559</v>
      </c>
      <c r="Y221" s="144" t="s">
        <v>507</v>
      </c>
      <c r="Z221" s="162">
        <v>43740</v>
      </c>
      <c r="AA221" s="146"/>
      <c r="AB221" s="117"/>
      <c r="AC221" s="147"/>
      <c r="AD221" s="140"/>
      <c r="AE221" s="148"/>
      <c r="AF221" s="141"/>
      <c r="AG221" s="117"/>
      <c r="AH221" s="139"/>
      <c r="AI221" s="140"/>
      <c r="AJ221" s="148"/>
      <c r="AK221" s="141"/>
      <c r="AL221" s="117"/>
      <c r="AM221" s="117"/>
      <c r="AN221" s="117"/>
      <c r="AO221" s="117"/>
      <c r="AP221" s="117"/>
      <c r="AQ221" s="117"/>
      <c r="AR221" s="117"/>
      <c r="AS221" s="117"/>
      <c r="AT221" s="117"/>
      <c r="AU221" s="117"/>
      <c r="AV221" s="117"/>
      <c r="AW221" s="117"/>
      <c r="AX221" s="117"/>
      <c r="AY221" s="117"/>
      <c r="AZ221" s="117"/>
      <c r="BA221" s="117"/>
      <c r="BB221" s="117"/>
      <c r="BC221" s="117"/>
      <c r="BD221" s="117"/>
      <c r="BE221" s="117"/>
    </row>
    <row r="222" spans="1:57" ht="15.75" customHeight="1">
      <c r="A222" s="139"/>
      <c r="B222" s="140"/>
      <c r="C222" s="140"/>
      <c r="D222" s="140"/>
      <c r="E222" s="140"/>
      <c r="F222" s="140"/>
      <c r="G222" s="141"/>
      <c r="H222" s="117"/>
      <c r="I222" s="139"/>
      <c r="J222" s="140"/>
      <c r="K222" s="140"/>
      <c r="L222" s="140"/>
      <c r="M222" s="140"/>
      <c r="N222" s="141"/>
      <c r="O222" s="117"/>
      <c r="P222" s="139"/>
      <c r="Q222" s="140"/>
      <c r="R222" s="140"/>
      <c r="S222" s="140"/>
      <c r="T222" s="140"/>
      <c r="U222" s="141"/>
      <c r="V222" s="117"/>
      <c r="W222" s="130" t="s">
        <v>538</v>
      </c>
      <c r="X222" s="143" t="s">
        <v>560</v>
      </c>
      <c r="Y222" s="144" t="s">
        <v>507</v>
      </c>
      <c r="Z222" s="162">
        <v>44176</v>
      </c>
      <c r="AA222" s="146"/>
      <c r="AB222" s="117"/>
      <c r="AC222" s="147"/>
      <c r="AD222" s="140"/>
      <c r="AE222" s="148"/>
      <c r="AF222" s="141"/>
      <c r="AG222" s="117"/>
      <c r="AH222" s="139"/>
      <c r="AI222" s="140"/>
      <c r="AJ222" s="148"/>
      <c r="AK222" s="141"/>
      <c r="AL222" s="117"/>
      <c r="AM222" s="117"/>
      <c r="AN222" s="117"/>
      <c r="AO222" s="117"/>
      <c r="AP222" s="117"/>
      <c r="AQ222" s="117"/>
      <c r="AR222" s="117"/>
      <c r="AS222" s="117"/>
      <c r="AT222" s="117"/>
      <c r="AU222" s="117"/>
      <c r="AV222" s="117"/>
      <c r="AW222" s="117"/>
      <c r="AX222" s="117"/>
      <c r="AY222" s="117"/>
      <c r="AZ222" s="117"/>
      <c r="BA222" s="117"/>
      <c r="BB222" s="117"/>
      <c r="BC222" s="117"/>
      <c r="BD222" s="117"/>
      <c r="BE222" s="117"/>
    </row>
    <row r="223" spans="1:57" ht="15.75" customHeight="1">
      <c r="A223" s="139"/>
      <c r="B223" s="140"/>
      <c r="C223" s="140"/>
      <c r="D223" s="140"/>
      <c r="E223" s="140"/>
      <c r="F223" s="140"/>
      <c r="G223" s="141"/>
      <c r="H223" s="117"/>
      <c r="I223" s="139"/>
      <c r="J223" s="140"/>
      <c r="K223" s="140"/>
      <c r="L223" s="140"/>
      <c r="M223" s="140"/>
      <c r="N223" s="141"/>
      <c r="O223" s="117"/>
      <c r="P223" s="139"/>
      <c r="Q223" s="140"/>
      <c r="R223" s="140"/>
      <c r="S223" s="140"/>
      <c r="T223" s="140"/>
      <c r="U223" s="141"/>
      <c r="V223" s="117"/>
      <c r="W223" s="130" t="s">
        <v>538</v>
      </c>
      <c r="X223" s="143" t="s">
        <v>561</v>
      </c>
      <c r="Y223" s="144" t="s">
        <v>507</v>
      </c>
      <c r="Z223" s="145">
        <v>44426</v>
      </c>
      <c r="AA223" s="146"/>
      <c r="AB223" s="117"/>
      <c r="AC223" s="147"/>
      <c r="AD223" s="140"/>
      <c r="AE223" s="148"/>
      <c r="AF223" s="141"/>
      <c r="AG223" s="117"/>
      <c r="AH223" s="139"/>
      <c r="AI223" s="140"/>
      <c r="AJ223" s="148"/>
      <c r="AK223" s="141"/>
      <c r="AL223" s="117"/>
      <c r="AM223" s="117"/>
      <c r="AN223" s="117"/>
      <c r="AO223" s="117"/>
      <c r="AP223" s="117"/>
      <c r="AQ223" s="117"/>
      <c r="AR223" s="117"/>
      <c r="AS223" s="117"/>
      <c r="AT223" s="117"/>
      <c r="AU223" s="117"/>
      <c r="AV223" s="117"/>
      <c r="AW223" s="117"/>
      <c r="AX223" s="117"/>
      <c r="AY223" s="117"/>
      <c r="AZ223" s="117"/>
      <c r="BA223" s="117"/>
      <c r="BB223" s="117"/>
      <c r="BC223" s="117"/>
      <c r="BD223" s="117"/>
      <c r="BE223" s="117"/>
    </row>
    <row r="224" spans="1:57" ht="15.75" customHeight="1">
      <c r="A224" s="139"/>
      <c r="B224" s="140"/>
      <c r="C224" s="140"/>
      <c r="D224" s="140"/>
      <c r="E224" s="140"/>
      <c r="F224" s="140"/>
      <c r="G224" s="141"/>
      <c r="H224" s="117"/>
      <c r="I224" s="139"/>
      <c r="J224" s="140"/>
      <c r="K224" s="140"/>
      <c r="L224" s="140"/>
      <c r="M224" s="140"/>
      <c r="N224" s="141"/>
      <c r="O224" s="117"/>
      <c r="P224" s="139"/>
      <c r="Q224" s="140"/>
      <c r="R224" s="140"/>
      <c r="S224" s="140"/>
      <c r="T224" s="140"/>
      <c r="U224" s="141"/>
      <c r="V224" s="117"/>
      <c r="W224" s="130" t="s">
        <v>538</v>
      </c>
      <c r="X224" s="143" t="s">
        <v>562</v>
      </c>
      <c r="Y224" s="144" t="s">
        <v>507</v>
      </c>
      <c r="Z224" s="145">
        <v>44431</v>
      </c>
      <c r="AA224" s="146"/>
      <c r="AB224" s="117"/>
      <c r="AC224" s="147"/>
      <c r="AD224" s="140"/>
      <c r="AE224" s="148"/>
      <c r="AF224" s="141"/>
      <c r="AG224" s="117"/>
      <c r="AH224" s="139"/>
      <c r="AI224" s="140"/>
      <c r="AJ224" s="148"/>
      <c r="AK224" s="141"/>
      <c r="AL224" s="117"/>
      <c r="AM224" s="117"/>
      <c r="AN224" s="117"/>
      <c r="AO224" s="117"/>
      <c r="AP224" s="117"/>
      <c r="AQ224" s="117"/>
      <c r="AR224" s="117"/>
      <c r="AS224" s="117"/>
      <c r="AT224" s="117"/>
      <c r="AU224" s="117"/>
      <c r="AV224" s="117"/>
      <c r="AW224" s="117"/>
      <c r="AX224" s="117"/>
      <c r="AY224" s="117"/>
      <c r="AZ224" s="117"/>
      <c r="BA224" s="117"/>
      <c r="BB224" s="117"/>
      <c r="BC224" s="117"/>
      <c r="BD224" s="117"/>
      <c r="BE224" s="117"/>
    </row>
    <row r="225" spans="1:57" ht="15.75" customHeight="1">
      <c r="A225" s="139"/>
      <c r="B225" s="140"/>
      <c r="C225" s="140"/>
      <c r="D225" s="140"/>
      <c r="E225" s="140"/>
      <c r="F225" s="140"/>
      <c r="G225" s="141"/>
      <c r="H225" s="117"/>
      <c r="I225" s="139"/>
      <c r="J225" s="140"/>
      <c r="K225" s="140"/>
      <c r="L225" s="140"/>
      <c r="M225" s="140"/>
      <c r="N225" s="141"/>
      <c r="O225" s="117"/>
      <c r="P225" s="139"/>
      <c r="Q225" s="140"/>
      <c r="R225" s="140"/>
      <c r="S225" s="140"/>
      <c r="T225" s="140"/>
      <c r="U225" s="141"/>
      <c r="V225" s="117"/>
      <c r="W225" s="130" t="s">
        <v>538</v>
      </c>
      <c r="X225" s="143" t="s">
        <v>563</v>
      </c>
      <c r="Y225" s="144" t="s">
        <v>507</v>
      </c>
      <c r="Z225" s="145">
        <v>44447</v>
      </c>
      <c r="AA225" s="146"/>
      <c r="AB225" s="117"/>
      <c r="AC225" s="147"/>
      <c r="AD225" s="140"/>
      <c r="AE225" s="148"/>
      <c r="AF225" s="141"/>
      <c r="AG225" s="117"/>
      <c r="AH225" s="139"/>
      <c r="AI225" s="140"/>
      <c r="AJ225" s="148"/>
      <c r="AK225" s="141"/>
      <c r="AL225" s="117"/>
      <c r="AM225" s="117"/>
      <c r="AN225" s="117"/>
      <c r="AO225" s="117"/>
      <c r="AP225" s="117"/>
      <c r="AQ225" s="117"/>
      <c r="AR225" s="117"/>
      <c r="AS225" s="117"/>
      <c r="AT225" s="117"/>
      <c r="AU225" s="117"/>
      <c r="AV225" s="117"/>
      <c r="AW225" s="117"/>
      <c r="AX225" s="117"/>
      <c r="AY225" s="117"/>
      <c r="AZ225" s="117"/>
      <c r="BA225" s="117"/>
      <c r="BB225" s="117"/>
      <c r="BC225" s="117"/>
      <c r="BD225" s="117"/>
      <c r="BE225" s="117"/>
    </row>
    <row r="226" spans="1:57" ht="15.75" customHeight="1">
      <c r="A226" s="139"/>
      <c r="B226" s="140"/>
      <c r="C226" s="140"/>
      <c r="D226" s="140"/>
      <c r="E226" s="140"/>
      <c r="F226" s="140"/>
      <c r="G226" s="141"/>
      <c r="H226" s="117"/>
      <c r="I226" s="139"/>
      <c r="J226" s="140"/>
      <c r="K226" s="140"/>
      <c r="L226" s="140"/>
      <c r="M226" s="140"/>
      <c r="N226" s="141"/>
      <c r="O226" s="117"/>
      <c r="P226" s="139"/>
      <c r="Q226" s="140"/>
      <c r="R226" s="140"/>
      <c r="S226" s="140"/>
      <c r="T226" s="140"/>
      <c r="U226" s="141"/>
      <c r="V226" s="117"/>
      <c r="W226" s="130" t="s">
        <v>538</v>
      </c>
      <c r="X226" s="143" t="s">
        <v>564</v>
      </c>
      <c r="Y226" s="144" t="s">
        <v>507</v>
      </c>
      <c r="Z226" s="145">
        <v>44533</v>
      </c>
      <c r="AA226" s="146"/>
      <c r="AB226" s="117"/>
      <c r="AC226" s="147"/>
      <c r="AD226" s="140"/>
      <c r="AE226" s="148"/>
      <c r="AF226" s="141"/>
      <c r="AG226" s="117"/>
      <c r="AH226" s="139"/>
      <c r="AI226" s="140"/>
      <c r="AJ226" s="148"/>
      <c r="AK226" s="141"/>
      <c r="AL226" s="117"/>
      <c r="AM226" s="117"/>
      <c r="AN226" s="117"/>
      <c r="AO226" s="117"/>
      <c r="AP226" s="117"/>
      <c r="AQ226" s="117"/>
      <c r="AR226" s="117"/>
      <c r="AS226" s="117"/>
      <c r="AT226" s="117"/>
      <c r="AU226" s="117"/>
      <c r="AV226" s="117"/>
      <c r="AW226" s="117"/>
      <c r="AX226" s="117"/>
      <c r="AY226" s="117"/>
      <c r="AZ226" s="117"/>
      <c r="BA226" s="117"/>
      <c r="BB226" s="117"/>
      <c r="BC226" s="117"/>
      <c r="BD226" s="117"/>
      <c r="BE226" s="117"/>
    </row>
    <row r="227" spans="1:57" ht="15.75" customHeight="1">
      <c r="A227" s="139"/>
      <c r="B227" s="140"/>
      <c r="C227" s="140"/>
      <c r="D227" s="140"/>
      <c r="E227" s="140"/>
      <c r="F227" s="140"/>
      <c r="G227" s="141"/>
      <c r="H227" s="117"/>
      <c r="I227" s="139"/>
      <c r="J227" s="140"/>
      <c r="K227" s="140"/>
      <c r="L227" s="140"/>
      <c r="M227" s="140"/>
      <c r="N227" s="141"/>
      <c r="O227" s="117"/>
      <c r="P227" s="139"/>
      <c r="Q227" s="140"/>
      <c r="R227" s="140"/>
      <c r="S227" s="140"/>
      <c r="T227" s="140"/>
      <c r="U227" s="141"/>
      <c r="V227" s="117"/>
      <c r="W227" s="130" t="s">
        <v>538</v>
      </c>
      <c r="X227" s="143" t="s">
        <v>298</v>
      </c>
      <c r="Y227" s="144" t="s">
        <v>507</v>
      </c>
      <c r="Z227" s="145">
        <v>44550</v>
      </c>
      <c r="AA227" s="146"/>
      <c r="AB227" s="117"/>
      <c r="AC227" s="147"/>
      <c r="AD227" s="140"/>
      <c r="AE227" s="148"/>
      <c r="AF227" s="141"/>
      <c r="AG227" s="117"/>
      <c r="AH227" s="139"/>
      <c r="AI227" s="140"/>
      <c r="AJ227" s="148"/>
      <c r="AK227" s="141"/>
      <c r="AL227" s="117"/>
      <c r="AM227" s="117"/>
      <c r="AN227" s="117"/>
      <c r="AO227" s="117"/>
      <c r="AP227" s="117"/>
      <c r="AQ227" s="117"/>
      <c r="AR227" s="117"/>
      <c r="AS227" s="117"/>
      <c r="AT227" s="117"/>
      <c r="AU227" s="117"/>
      <c r="AV227" s="117"/>
      <c r="AW227" s="117"/>
      <c r="AX227" s="117"/>
      <c r="AY227" s="117"/>
      <c r="AZ227" s="117"/>
      <c r="BA227" s="117"/>
      <c r="BB227" s="117"/>
      <c r="BC227" s="117"/>
      <c r="BD227" s="117"/>
      <c r="BE227" s="117"/>
    </row>
    <row r="228" spans="1:57" ht="15.75" customHeight="1">
      <c r="A228" s="139"/>
      <c r="B228" s="140"/>
      <c r="C228" s="140"/>
      <c r="D228" s="140"/>
      <c r="E228" s="140"/>
      <c r="F228" s="140"/>
      <c r="G228" s="141"/>
      <c r="H228" s="117"/>
      <c r="I228" s="139"/>
      <c r="J228" s="140"/>
      <c r="K228" s="140"/>
      <c r="L228" s="140"/>
      <c r="M228" s="140"/>
      <c r="N228" s="141"/>
      <c r="O228" s="117"/>
      <c r="P228" s="139"/>
      <c r="Q228" s="140"/>
      <c r="R228" s="140"/>
      <c r="S228" s="140"/>
      <c r="T228" s="140"/>
      <c r="U228" s="141"/>
      <c r="V228" s="117"/>
      <c r="W228" s="130" t="s">
        <v>538</v>
      </c>
      <c r="X228" s="143" t="s">
        <v>565</v>
      </c>
      <c r="Y228" s="144" t="s">
        <v>507</v>
      </c>
      <c r="Z228" s="145">
        <v>44794</v>
      </c>
      <c r="AA228" s="146"/>
      <c r="AB228" s="117"/>
      <c r="AC228" s="147"/>
      <c r="AD228" s="140"/>
      <c r="AE228" s="148"/>
      <c r="AF228" s="141"/>
      <c r="AG228" s="117"/>
      <c r="AH228" s="139"/>
      <c r="AI228" s="140"/>
      <c r="AJ228" s="148"/>
      <c r="AK228" s="141"/>
      <c r="AL228" s="117"/>
      <c r="AM228" s="117"/>
      <c r="AN228" s="117"/>
      <c r="AO228" s="117"/>
      <c r="AP228" s="117"/>
      <c r="AQ228" s="117"/>
      <c r="AR228" s="117"/>
      <c r="AS228" s="117"/>
      <c r="AT228" s="117"/>
      <c r="AU228" s="117"/>
      <c r="AV228" s="117"/>
      <c r="AW228" s="117"/>
      <c r="AX228" s="117"/>
      <c r="AY228" s="117"/>
      <c r="AZ228" s="117"/>
      <c r="BA228" s="117"/>
      <c r="BB228" s="117"/>
      <c r="BC228" s="117"/>
      <c r="BD228" s="117"/>
      <c r="BE228" s="117"/>
    </row>
    <row r="229" spans="1:57" ht="15.75" customHeight="1">
      <c r="A229" s="139"/>
      <c r="B229" s="140"/>
      <c r="C229" s="140"/>
      <c r="D229" s="140"/>
      <c r="E229" s="140"/>
      <c r="F229" s="140"/>
      <c r="G229" s="141"/>
      <c r="H229" s="117"/>
      <c r="I229" s="139"/>
      <c r="J229" s="140"/>
      <c r="K229" s="140"/>
      <c r="L229" s="140"/>
      <c r="M229" s="140"/>
      <c r="N229" s="141"/>
      <c r="O229" s="117"/>
      <c r="P229" s="139"/>
      <c r="Q229" s="140"/>
      <c r="R229" s="140"/>
      <c r="S229" s="140"/>
      <c r="T229" s="140"/>
      <c r="U229" s="141"/>
      <c r="V229" s="117"/>
      <c r="W229" s="142"/>
      <c r="X229" s="143"/>
      <c r="Y229" s="144"/>
      <c r="Z229" s="145"/>
      <c r="AA229" s="146"/>
      <c r="AB229" s="117"/>
      <c r="AC229" s="147"/>
      <c r="AD229" s="140"/>
      <c r="AE229" s="148"/>
      <c r="AF229" s="141"/>
      <c r="AG229" s="117"/>
      <c r="AH229" s="139"/>
      <c r="AI229" s="140"/>
      <c r="AJ229" s="148"/>
      <c r="AK229" s="141"/>
      <c r="AL229" s="117"/>
      <c r="AM229" s="117"/>
      <c r="AN229" s="117"/>
      <c r="AO229" s="117"/>
      <c r="AP229" s="117"/>
      <c r="AQ229" s="117"/>
      <c r="AR229" s="117"/>
      <c r="AS229" s="117"/>
      <c r="AT229" s="117"/>
      <c r="AU229" s="117"/>
      <c r="AV229" s="117"/>
      <c r="AW229" s="117"/>
      <c r="AX229" s="117"/>
      <c r="AY229" s="117"/>
      <c r="AZ229" s="117"/>
      <c r="BA229" s="117"/>
      <c r="BB229" s="117"/>
      <c r="BC229" s="117"/>
      <c r="BD229" s="117"/>
      <c r="BE229" s="117"/>
    </row>
    <row r="230" spans="1:57" ht="15.75" customHeight="1">
      <c r="A230" s="139"/>
      <c r="B230" s="140"/>
      <c r="C230" s="140"/>
      <c r="D230" s="140"/>
      <c r="E230" s="140"/>
      <c r="F230" s="140"/>
      <c r="G230" s="141"/>
      <c r="H230" s="117"/>
      <c r="I230" s="139"/>
      <c r="J230" s="140"/>
      <c r="K230" s="140"/>
      <c r="L230" s="140"/>
      <c r="M230" s="140"/>
      <c r="N230" s="141"/>
      <c r="O230" s="117"/>
      <c r="P230" s="139"/>
      <c r="Q230" s="140"/>
      <c r="R230" s="140"/>
      <c r="S230" s="140"/>
      <c r="T230" s="140"/>
      <c r="U230" s="141"/>
      <c r="V230" s="117"/>
      <c r="W230" s="142"/>
      <c r="X230" s="143"/>
      <c r="Y230" s="144"/>
      <c r="Z230" s="145"/>
      <c r="AA230" s="146"/>
      <c r="AB230" s="117"/>
      <c r="AC230" s="147"/>
      <c r="AD230" s="140"/>
      <c r="AE230" s="148"/>
      <c r="AF230" s="141"/>
      <c r="AG230" s="117"/>
      <c r="AH230" s="139"/>
      <c r="AI230" s="140"/>
      <c r="AJ230" s="148"/>
      <c r="AK230" s="141"/>
      <c r="AL230" s="117"/>
      <c r="AM230" s="117"/>
      <c r="AN230" s="117"/>
      <c r="AO230" s="117"/>
      <c r="AP230" s="117"/>
      <c r="AQ230" s="117"/>
      <c r="AR230" s="117"/>
      <c r="AS230" s="117"/>
      <c r="AT230" s="117"/>
      <c r="AU230" s="117"/>
      <c r="AV230" s="117"/>
      <c r="AW230" s="117"/>
      <c r="AX230" s="117"/>
      <c r="AY230" s="117"/>
      <c r="AZ230" s="117"/>
      <c r="BA230" s="117"/>
      <c r="BB230" s="117"/>
      <c r="BC230" s="117"/>
      <c r="BD230" s="117"/>
      <c r="BE230" s="117"/>
    </row>
    <row r="231" spans="1:57" ht="15.75" customHeight="1">
      <c r="A231" s="139"/>
      <c r="B231" s="140"/>
      <c r="C231" s="140"/>
      <c r="D231" s="140"/>
      <c r="E231" s="140"/>
      <c r="F231" s="140"/>
      <c r="G231" s="141"/>
      <c r="H231" s="117"/>
      <c r="I231" s="139"/>
      <c r="J231" s="140"/>
      <c r="K231" s="140"/>
      <c r="L231" s="140"/>
      <c r="M231" s="140"/>
      <c r="N231" s="141"/>
      <c r="O231" s="117"/>
      <c r="P231" s="139"/>
      <c r="Q231" s="140"/>
      <c r="R231" s="140"/>
      <c r="S231" s="140"/>
      <c r="T231" s="140"/>
      <c r="U231" s="141"/>
      <c r="V231" s="117"/>
      <c r="W231" s="142"/>
      <c r="X231" s="143"/>
      <c r="Y231" s="144"/>
      <c r="Z231" s="145"/>
      <c r="AA231" s="146"/>
      <c r="AB231" s="117"/>
      <c r="AC231" s="147"/>
      <c r="AD231" s="140"/>
      <c r="AE231" s="148"/>
      <c r="AF231" s="141"/>
      <c r="AG231" s="117"/>
      <c r="AH231" s="139"/>
      <c r="AI231" s="140"/>
      <c r="AJ231" s="148"/>
      <c r="AK231" s="141"/>
      <c r="AL231" s="117"/>
      <c r="AM231" s="117"/>
      <c r="AN231" s="117"/>
      <c r="AO231" s="117"/>
      <c r="AP231" s="117"/>
      <c r="AQ231" s="117"/>
      <c r="AR231" s="117"/>
      <c r="AS231" s="117"/>
      <c r="AT231" s="117"/>
      <c r="AU231" s="117"/>
      <c r="AV231" s="117"/>
      <c r="AW231" s="117"/>
      <c r="AX231" s="117"/>
      <c r="AY231" s="117"/>
      <c r="AZ231" s="117"/>
      <c r="BA231" s="117"/>
      <c r="BB231" s="117"/>
      <c r="BC231" s="117"/>
      <c r="BD231" s="117"/>
      <c r="BE231" s="117"/>
    </row>
    <row r="232" spans="1:57" ht="15.75" customHeight="1">
      <c r="A232" s="139"/>
      <c r="B232" s="140"/>
      <c r="C232" s="140"/>
      <c r="D232" s="140"/>
      <c r="E232" s="140"/>
      <c r="F232" s="140"/>
      <c r="G232" s="141"/>
      <c r="H232" s="117"/>
      <c r="I232" s="139"/>
      <c r="J232" s="140"/>
      <c r="K232" s="140"/>
      <c r="L232" s="140"/>
      <c r="M232" s="140"/>
      <c r="N232" s="141"/>
      <c r="O232" s="117"/>
      <c r="P232" s="139"/>
      <c r="Q232" s="140"/>
      <c r="R232" s="140"/>
      <c r="S232" s="140"/>
      <c r="T232" s="140"/>
      <c r="U232" s="141"/>
      <c r="V232" s="117"/>
      <c r="W232" s="142"/>
      <c r="X232" s="143"/>
      <c r="Y232" s="144"/>
      <c r="Z232" s="145"/>
      <c r="AA232" s="146"/>
      <c r="AB232" s="117"/>
      <c r="AC232" s="147"/>
      <c r="AD232" s="140"/>
      <c r="AE232" s="148"/>
      <c r="AF232" s="141"/>
      <c r="AG232" s="117"/>
      <c r="AH232" s="139"/>
      <c r="AI232" s="140"/>
      <c r="AJ232" s="148"/>
      <c r="AK232" s="141"/>
      <c r="AL232" s="117"/>
      <c r="AM232" s="117"/>
      <c r="AN232" s="117"/>
      <c r="AO232" s="117"/>
      <c r="AP232" s="117"/>
      <c r="AQ232" s="117"/>
      <c r="AR232" s="117"/>
      <c r="AS232" s="117"/>
      <c r="AT232" s="117"/>
      <c r="AU232" s="117"/>
      <c r="AV232" s="117"/>
      <c r="AW232" s="117"/>
      <c r="AX232" s="117"/>
      <c r="AY232" s="117"/>
      <c r="AZ232" s="117"/>
      <c r="BA232" s="117"/>
      <c r="BB232" s="117"/>
      <c r="BC232" s="117"/>
      <c r="BD232" s="117"/>
      <c r="BE232" s="117"/>
    </row>
    <row r="233" spans="1:57" ht="15.75" customHeight="1">
      <c r="A233" s="139"/>
      <c r="B233" s="140"/>
      <c r="C233" s="140"/>
      <c r="D233" s="140"/>
      <c r="E233" s="140"/>
      <c r="F233" s="140"/>
      <c r="G233" s="141"/>
      <c r="H233" s="117"/>
      <c r="I233" s="139"/>
      <c r="J233" s="140"/>
      <c r="K233" s="140"/>
      <c r="L233" s="140"/>
      <c r="M233" s="140"/>
      <c r="N233" s="141"/>
      <c r="O233" s="117"/>
      <c r="P233" s="139"/>
      <c r="Q233" s="140"/>
      <c r="R233" s="140"/>
      <c r="S233" s="140"/>
      <c r="T233" s="140"/>
      <c r="U233" s="141"/>
      <c r="V233" s="117"/>
      <c r="W233" s="142"/>
      <c r="X233" s="143"/>
      <c r="Y233" s="144"/>
      <c r="Z233" s="145"/>
      <c r="AA233" s="146"/>
      <c r="AB233" s="117"/>
      <c r="AC233" s="147"/>
      <c r="AD233" s="140"/>
      <c r="AE233" s="148"/>
      <c r="AF233" s="141"/>
      <c r="AG233" s="117"/>
      <c r="AH233" s="139"/>
      <c r="AI233" s="140"/>
      <c r="AJ233" s="148"/>
      <c r="AK233" s="141"/>
      <c r="AL233" s="117"/>
      <c r="AM233" s="117"/>
      <c r="AN233" s="117"/>
      <c r="AO233" s="117"/>
      <c r="AP233" s="117"/>
      <c r="AQ233" s="117"/>
      <c r="AR233" s="117"/>
      <c r="AS233" s="117"/>
      <c r="AT233" s="117"/>
      <c r="AU233" s="117"/>
      <c r="AV233" s="117"/>
      <c r="AW233" s="117"/>
      <c r="AX233" s="117"/>
      <c r="AY233" s="117"/>
      <c r="AZ233" s="117"/>
      <c r="BA233" s="117"/>
      <c r="BB233" s="117"/>
      <c r="BC233" s="117"/>
      <c r="BD233" s="117"/>
      <c r="BE233" s="117"/>
    </row>
    <row r="234" spans="1:57" ht="15.75" customHeight="1">
      <c r="A234" s="139"/>
      <c r="B234" s="140"/>
      <c r="C234" s="140"/>
      <c r="D234" s="140"/>
      <c r="E234" s="140"/>
      <c r="F234" s="140"/>
      <c r="G234" s="141"/>
      <c r="H234" s="117"/>
      <c r="I234" s="139"/>
      <c r="J234" s="140"/>
      <c r="K234" s="140"/>
      <c r="L234" s="140"/>
      <c r="M234" s="140"/>
      <c r="N234" s="141"/>
      <c r="O234" s="117"/>
      <c r="P234" s="139"/>
      <c r="Q234" s="140"/>
      <c r="R234" s="140"/>
      <c r="S234" s="140"/>
      <c r="T234" s="140"/>
      <c r="U234" s="141"/>
      <c r="V234" s="117"/>
      <c r="W234" s="142"/>
      <c r="X234" s="143"/>
      <c r="Y234" s="144"/>
      <c r="Z234" s="145"/>
      <c r="AA234" s="146"/>
      <c r="AB234" s="117"/>
      <c r="AC234" s="147"/>
      <c r="AD234" s="140"/>
      <c r="AE234" s="148"/>
      <c r="AF234" s="141"/>
      <c r="AG234" s="117"/>
      <c r="AH234" s="139"/>
      <c r="AI234" s="140"/>
      <c r="AJ234" s="148"/>
      <c r="AK234" s="141"/>
      <c r="AL234" s="117"/>
      <c r="AM234" s="117"/>
      <c r="AN234" s="117"/>
      <c r="AO234" s="117"/>
      <c r="AP234" s="117"/>
      <c r="AQ234" s="117"/>
      <c r="AR234" s="117"/>
      <c r="AS234" s="117"/>
      <c r="AT234" s="117"/>
      <c r="AU234" s="117"/>
      <c r="AV234" s="117"/>
      <c r="AW234" s="117"/>
      <c r="AX234" s="117"/>
      <c r="AY234" s="117"/>
      <c r="AZ234" s="117"/>
      <c r="BA234" s="117"/>
      <c r="BB234" s="117"/>
      <c r="BC234" s="117"/>
      <c r="BD234" s="117"/>
      <c r="BE234" s="117"/>
    </row>
    <row r="235" spans="1:57" ht="15.75" customHeight="1">
      <c r="A235" s="139"/>
      <c r="B235" s="140"/>
      <c r="C235" s="140"/>
      <c r="D235" s="140"/>
      <c r="E235" s="140"/>
      <c r="F235" s="140"/>
      <c r="G235" s="141"/>
      <c r="H235" s="117"/>
      <c r="I235" s="139"/>
      <c r="J235" s="140"/>
      <c r="K235" s="140"/>
      <c r="L235" s="140"/>
      <c r="M235" s="140"/>
      <c r="N235" s="141"/>
      <c r="O235" s="117"/>
      <c r="P235" s="139"/>
      <c r="Q235" s="140"/>
      <c r="R235" s="140"/>
      <c r="S235" s="140"/>
      <c r="T235" s="140"/>
      <c r="U235" s="141"/>
      <c r="V235" s="117"/>
      <c r="W235" s="142"/>
      <c r="X235" s="143"/>
      <c r="Y235" s="144"/>
      <c r="Z235" s="145"/>
      <c r="AA235" s="146"/>
      <c r="AB235" s="117"/>
      <c r="AC235" s="147"/>
      <c r="AD235" s="140"/>
      <c r="AE235" s="148"/>
      <c r="AF235" s="141"/>
      <c r="AG235" s="117"/>
      <c r="AH235" s="139"/>
      <c r="AI235" s="140"/>
      <c r="AJ235" s="148"/>
      <c r="AK235" s="141"/>
      <c r="AL235" s="117"/>
      <c r="AM235" s="117"/>
      <c r="AN235" s="117"/>
      <c r="AO235" s="117"/>
      <c r="AP235" s="117"/>
      <c r="AQ235" s="117"/>
      <c r="AR235" s="117"/>
      <c r="AS235" s="117"/>
      <c r="AT235" s="117"/>
      <c r="AU235" s="117"/>
      <c r="AV235" s="117"/>
      <c r="AW235" s="117"/>
      <c r="AX235" s="117"/>
      <c r="AY235" s="117"/>
      <c r="AZ235" s="117"/>
      <c r="BA235" s="117"/>
      <c r="BB235" s="117"/>
      <c r="BC235" s="117"/>
      <c r="BD235" s="117"/>
      <c r="BE235" s="117"/>
    </row>
    <row r="236" spans="1:57" ht="15.75" customHeight="1">
      <c r="A236" s="139"/>
      <c r="B236" s="140"/>
      <c r="C236" s="140"/>
      <c r="D236" s="140"/>
      <c r="E236" s="140"/>
      <c r="F236" s="140"/>
      <c r="G236" s="141"/>
      <c r="H236" s="117"/>
      <c r="I236" s="139"/>
      <c r="J236" s="140"/>
      <c r="K236" s="140"/>
      <c r="L236" s="140"/>
      <c r="M236" s="140"/>
      <c r="N236" s="141"/>
      <c r="O236" s="117"/>
      <c r="P236" s="139"/>
      <c r="Q236" s="140"/>
      <c r="R236" s="140"/>
      <c r="S236" s="140"/>
      <c r="T236" s="140"/>
      <c r="U236" s="141"/>
      <c r="V236" s="117"/>
      <c r="W236" s="142"/>
      <c r="X236" s="143"/>
      <c r="Y236" s="144"/>
      <c r="Z236" s="145"/>
      <c r="AA236" s="146"/>
      <c r="AB236" s="117"/>
      <c r="AC236" s="147"/>
      <c r="AD236" s="140"/>
      <c r="AE236" s="148"/>
      <c r="AF236" s="141"/>
      <c r="AG236" s="117"/>
      <c r="AH236" s="139"/>
      <c r="AI236" s="140"/>
      <c r="AJ236" s="148"/>
      <c r="AK236" s="141"/>
      <c r="AL236" s="117"/>
      <c r="AM236" s="117"/>
      <c r="AN236" s="117"/>
      <c r="AO236" s="117"/>
      <c r="AP236" s="117"/>
      <c r="AQ236" s="117"/>
      <c r="AR236" s="117"/>
      <c r="AS236" s="117"/>
      <c r="AT236" s="117"/>
      <c r="AU236" s="117"/>
      <c r="AV236" s="117"/>
      <c r="AW236" s="117"/>
      <c r="AX236" s="117"/>
      <c r="AY236" s="117"/>
      <c r="AZ236" s="117"/>
      <c r="BA236" s="117"/>
      <c r="BB236" s="117"/>
      <c r="BC236" s="117"/>
      <c r="BD236" s="117"/>
      <c r="BE236" s="117"/>
    </row>
    <row r="237" spans="1:57" ht="15.75" customHeight="1">
      <c r="A237" s="139"/>
      <c r="B237" s="140"/>
      <c r="C237" s="140"/>
      <c r="D237" s="140"/>
      <c r="E237" s="140"/>
      <c r="F237" s="140"/>
      <c r="G237" s="141"/>
      <c r="H237" s="117"/>
      <c r="I237" s="139"/>
      <c r="J237" s="140"/>
      <c r="K237" s="140"/>
      <c r="L237" s="140"/>
      <c r="M237" s="140"/>
      <c r="N237" s="141"/>
      <c r="O237" s="117"/>
      <c r="P237" s="139"/>
      <c r="Q237" s="140"/>
      <c r="R237" s="140"/>
      <c r="S237" s="140"/>
      <c r="T237" s="140"/>
      <c r="U237" s="141"/>
      <c r="V237" s="117"/>
      <c r="W237" s="142"/>
      <c r="X237" s="143"/>
      <c r="Y237" s="144"/>
      <c r="Z237" s="145"/>
      <c r="AA237" s="146"/>
      <c r="AB237" s="117"/>
      <c r="AC237" s="147"/>
      <c r="AD237" s="140"/>
      <c r="AE237" s="148"/>
      <c r="AF237" s="141"/>
      <c r="AG237" s="117"/>
      <c r="AH237" s="139"/>
      <c r="AI237" s="140"/>
      <c r="AJ237" s="148"/>
      <c r="AK237" s="141"/>
      <c r="AL237" s="117"/>
      <c r="AM237" s="117"/>
      <c r="AN237" s="117"/>
      <c r="AO237" s="117"/>
      <c r="AP237" s="117"/>
      <c r="AQ237" s="117"/>
      <c r="AR237" s="117"/>
      <c r="AS237" s="117"/>
      <c r="AT237" s="117"/>
      <c r="AU237" s="117"/>
      <c r="AV237" s="117"/>
      <c r="AW237" s="117"/>
      <c r="AX237" s="117"/>
      <c r="AY237" s="117"/>
      <c r="AZ237" s="117"/>
      <c r="BA237" s="117"/>
      <c r="BB237" s="117"/>
      <c r="BC237" s="117"/>
      <c r="BD237" s="117"/>
      <c r="BE237" s="117"/>
    </row>
    <row r="238" spans="1:57" ht="15.75" customHeight="1">
      <c r="A238" s="149"/>
      <c r="B238" s="150"/>
      <c r="C238" s="150"/>
      <c r="D238" s="150"/>
      <c r="E238" s="150"/>
      <c r="F238" s="150"/>
      <c r="G238" s="151"/>
      <c r="H238" s="117"/>
      <c r="I238" s="149"/>
      <c r="J238" s="150"/>
      <c r="K238" s="150"/>
      <c r="L238" s="150"/>
      <c r="M238" s="150"/>
      <c r="N238" s="151"/>
      <c r="O238" s="117"/>
      <c r="P238" s="149"/>
      <c r="Q238" s="150"/>
      <c r="R238" s="150"/>
      <c r="S238" s="150"/>
      <c r="T238" s="150"/>
      <c r="U238" s="151"/>
      <c r="V238" s="117"/>
      <c r="W238" s="152"/>
      <c r="X238" s="153"/>
      <c r="Y238" s="154"/>
      <c r="Z238" s="155"/>
      <c r="AA238" s="156"/>
      <c r="AB238" s="117"/>
      <c r="AC238" s="157"/>
      <c r="AD238" s="150"/>
      <c r="AE238" s="158"/>
      <c r="AF238" s="151"/>
      <c r="AG238" s="117"/>
      <c r="AH238" s="149"/>
      <c r="AI238" s="150"/>
      <c r="AJ238" s="158"/>
      <c r="AK238" s="151"/>
      <c r="AL238" s="117"/>
      <c r="AM238" s="117"/>
      <c r="AN238" s="117"/>
      <c r="AO238" s="117"/>
      <c r="AP238" s="117"/>
      <c r="AQ238" s="117"/>
      <c r="AR238" s="117"/>
      <c r="AS238" s="117"/>
      <c r="AT238" s="117"/>
      <c r="AU238" s="117"/>
      <c r="AV238" s="117"/>
      <c r="AW238" s="117"/>
      <c r="AX238" s="117"/>
      <c r="AY238" s="117"/>
      <c r="AZ238" s="117"/>
      <c r="BA238" s="117"/>
      <c r="BB238" s="117"/>
      <c r="BC238" s="117"/>
      <c r="BD238" s="117"/>
      <c r="BE238" s="117"/>
    </row>
    <row r="239" spans="1:57" ht="15.75" customHeight="1">
      <c r="A239" s="37"/>
      <c r="B239" s="37"/>
      <c r="C239" s="37"/>
      <c r="D239" s="37"/>
      <c r="E239" s="37"/>
      <c r="F239" s="37"/>
      <c r="G239" s="37"/>
      <c r="H239" s="37"/>
      <c r="I239" s="37"/>
      <c r="J239" s="37"/>
      <c r="K239" s="37"/>
      <c r="L239" s="37"/>
      <c r="M239" s="37"/>
      <c r="N239" s="37"/>
      <c r="O239" s="37"/>
      <c r="P239" s="37"/>
      <c r="Q239" s="37"/>
      <c r="R239" s="37"/>
      <c r="S239" s="37"/>
      <c r="T239" s="37"/>
      <c r="U239" s="37"/>
      <c r="V239" s="37"/>
      <c r="W239" s="37"/>
      <c r="X239" s="38"/>
      <c r="Y239" s="37"/>
      <c r="Z239" s="37"/>
      <c r="AA239" s="37"/>
      <c r="AB239" s="37"/>
      <c r="AC239" s="38"/>
      <c r="AD239" s="37"/>
      <c r="AE239" s="38"/>
      <c r="AF239" s="37"/>
      <c r="AG239" s="37"/>
      <c r="AH239" s="37"/>
      <c r="AI239" s="37"/>
      <c r="AJ239" s="38"/>
      <c r="AK239" s="37"/>
      <c r="AL239" s="37"/>
      <c r="AM239" s="37"/>
      <c r="AN239" s="37"/>
      <c r="AO239" s="37"/>
      <c r="AP239" s="37"/>
      <c r="AQ239" s="37"/>
      <c r="AR239" s="37"/>
      <c r="AS239" s="37"/>
      <c r="AT239" s="37"/>
      <c r="AU239" s="37"/>
      <c r="AV239" s="37"/>
      <c r="AW239" s="37"/>
      <c r="AX239" s="37"/>
      <c r="AY239" s="37"/>
      <c r="AZ239" s="37"/>
      <c r="BA239" s="37"/>
      <c r="BB239" s="37"/>
      <c r="BC239" s="37"/>
      <c r="BD239" s="37"/>
      <c r="BE239" s="37"/>
    </row>
    <row r="240" spans="1:57" ht="15.75" customHeight="1">
      <c r="A240" s="114">
        <v>10</v>
      </c>
      <c r="B240" s="115" t="s">
        <v>566</v>
      </c>
      <c r="C240" s="115" t="s">
        <v>567</v>
      </c>
      <c r="D240" s="115" t="s">
        <v>221</v>
      </c>
      <c r="E240" s="115">
        <v>3043359883</v>
      </c>
      <c r="F240" s="115" t="s">
        <v>568</v>
      </c>
      <c r="G240" s="116" t="s">
        <v>569</v>
      </c>
      <c r="H240" s="117"/>
      <c r="I240" s="114" t="s">
        <v>224</v>
      </c>
      <c r="J240" s="115" t="s">
        <v>570</v>
      </c>
      <c r="K240" s="115" t="s">
        <v>571</v>
      </c>
      <c r="L240" s="118">
        <v>34936</v>
      </c>
      <c r="M240" s="115" t="s">
        <v>233</v>
      </c>
      <c r="N240" s="116" t="s">
        <v>283</v>
      </c>
      <c r="O240" s="117"/>
      <c r="P240" s="114" t="s">
        <v>379</v>
      </c>
      <c r="Q240" s="115" t="s">
        <v>572</v>
      </c>
      <c r="R240" s="115" t="s">
        <v>573</v>
      </c>
      <c r="S240" s="118">
        <v>35671</v>
      </c>
      <c r="T240" s="115" t="s">
        <v>233</v>
      </c>
      <c r="U240" s="116" t="s">
        <v>283</v>
      </c>
      <c r="V240" s="117"/>
      <c r="W240" s="119" t="s">
        <v>382</v>
      </c>
      <c r="X240" s="120" t="s">
        <v>574</v>
      </c>
      <c r="Y240" s="121" t="s">
        <v>573</v>
      </c>
      <c r="Z240" s="122">
        <v>36117</v>
      </c>
      <c r="AA240" s="123" t="s">
        <v>575</v>
      </c>
      <c r="AB240" s="117"/>
      <c r="AC240" s="124" t="s">
        <v>18</v>
      </c>
      <c r="AD240" s="115" t="s">
        <v>576</v>
      </c>
      <c r="AE240" s="125" t="s">
        <v>577</v>
      </c>
      <c r="AF240" s="116" t="s">
        <v>249</v>
      </c>
      <c r="AG240" s="117"/>
      <c r="AH240" s="114" t="s">
        <v>18</v>
      </c>
      <c r="AI240" s="115" t="s">
        <v>578</v>
      </c>
      <c r="AJ240" s="125" t="s">
        <v>579</v>
      </c>
      <c r="AK240" s="116" t="s">
        <v>240</v>
      </c>
      <c r="AL240" s="117"/>
      <c r="AM240" s="117"/>
      <c r="AN240" s="117"/>
      <c r="AO240" s="117"/>
      <c r="AP240" s="117"/>
      <c r="AQ240" s="117"/>
      <c r="AR240" s="117"/>
      <c r="AS240" s="117"/>
      <c r="AT240" s="117"/>
      <c r="AU240" s="117"/>
      <c r="AV240" s="117"/>
      <c r="AW240" s="117"/>
      <c r="AX240" s="117"/>
      <c r="AY240" s="117"/>
      <c r="AZ240" s="117"/>
      <c r="BA240" s="117"/>
      <c r="BB240" s="117"/>
      <c r="BC240" s="117"/>
      <c r="BD240" s="117"/>
      <c r="BE240" s="117"/>
    </row>
    <row r="241" spans="1:57" ht="15.75" customHeight="1">
      <c r="A241" s="126"/>
      <c r="B241" s="127"/>
      <c r="C241" s="127"/>
      <c r="D241" s="127"/>
      <c r="E241" s="127"/>
      <c r="F241" s="127"/>
      <c r="G241" s="128"/>
      <c r="H241" s="117"/>
      <c r="I241" s="126"/>
      <c r="J241" s="127"/>
      <c r="K241" s="127"/>
      <c r="L241" s="129"/>
      <c r="M241" s="127"/>
      <c r="N241" s="128"/>
      <c r="O241" s="117"/>
      <c r="P241" s="126"/>
      <c r="Q241" s="127"/>
      <c r="R241" s="127"/>
      <c r="S241" s="160"/>
      <c r="T241" s="127"/>
      <c r="U241" s="128"/>
      <c r="V241" s="117"/>
      <c r="W241" s="130" t="s">
        <v>382</v>
      </c>
      <c r="X241" s="131" t="s">
        <v>580</v>
      </c>
      <c r="Y241" s="132" t="s">
        <v>581</v>
      </c>
      <c r="Z241" s="133">
        <v>42503</v>
      </c>
      <c r="AA241" s="134" t="s">
        <v>582</v>
      </c>
      <c r="AB241" s="117"/>
      <c r="AC241" s="135" t="s">
        <v>18</v>
      </c>
      <c r="AD241" s="127" t="s">
        <v>245</v>
      </c>
      <c r="AE241" s="136" t="s">
        <v>583</v>
      </c>
      <c r="AF241" s="128" t="s">
        <v>240</v>
      </c>
      <c r="AG241" s="117"/>
      <c r="AH241" s="126" t="s">
        <v>18</v>
      </c>
      <c r="AI241" s="127" t="s">
        <v>241</v>
      </c>
      <c r="AJ241" s="136" t="s">
        <v>584</v>
      </c>
      <c r="AK241" s="128" t="s">
        <v>240</v>
      </c>
      <c r="AL241" s="117"/>
      <c r="AM241" s="117"/>
      <c r="AN241" s="117"/>
      <c r="AO241" s="117"/>
      <c r="AP241" s="117"/>
      <c r="AQ241" s="117"/>
      <c r="AR241" s="117"/>
      <c r="AS241" s="117"/>
      <c r="AT241" s="117"/>
      <c r="AU241" s="117"/>
      <c r="AV241" s="117"/>
      <c r="AW241" s="117"/>
      <c r="AX241" s="117"/>
      <c r="AY241" s="117"/>
      <c r="AZ241" s="117"/>
      <c r="BA241" s="117"/>
      <c r="BB241" s="117"/>
      <c r="BC241" s="117"/>
      <c r="BD241" s="117"/>
      <c r="BE241" s="117"/>
    </row>
    <row r="242" spans="1:57" ht="15.75" customHeight="1">
      <c r="A242" s="126"/>
      <c r="B242" s="127"/>
      <c r="C242" s="127"/>
      <c r="D242" s="127"/>
      <c r="E242" s="127"/>
      <c r="F242" s="127"/>
      <c r="G242" s="128"/>
      <c r="H242" s="117"/>
      <c r="I242" s="126"/>
      <c r="J242" s="127"/>
      <c r="K242" s="127"/>
      <c r="L242" s="127"/>
      <c r="M242" s="127"/>
      <c r="N242" s="128"/>
      <c r="O242" s="117"/>
      <c r="P242" s="126"/>
      <c r="Q242" s="127"/>
      <c r="R242" s="127"/>
      <c r="S242" s="129"/>
      <c r="T242" s="127"/>
      <c r="U242" s="128"/>
      <c r="V242" s="117"/>
      <c r="W242" s="130" t="s">
        <v>235</v>
      </c>
      <c r="X242" s="131" t="s">
        <v>585</v>
      </c>
      <c r="Y242" s="132" t="s">
        <v>232</v>
      </c>
      <c r="Z242" s="133">
        <v>44789</v>
      </c>
      <c r="AA242" s="134" t="s">
        <v>522</v>
      </c>
      <c r="AB242" s="117"/>
      <c r="AC242" s="135" t="s">
        <v>18</v>
      </c>
      <c r="AD242" s="127" t="s">
        <v>478</v>
      </c>
      <c r="AE242" s="136" t="s">
        <v>586</v>
      </c>
      <c r="AF242" s="128" t="s">
        <v>240</v>
      </c>
      <c r="AG242" s="117"/>
      <c r="AH242" s="126" t="s">
        <v>18</v>
      </c>
      <c r="AI242" s="127" t="s">
        <v>279</v>
      </c>
      <c r="AJ242" s="136" t="s">
        <v>587</v>
      </c>
      <c r="AK242" s="128" t="s">
        <v>240</v>
      </c>
      <c r="AL242" s="117"/>
      <c r="AM242" s="117"/>
      <c r="AN242" s="117"/>
      <c r="AO242" s="117"/>
      <c r="AP242" s="117"/>
      <c r="AQ242" s="117"/>
      <c r="AR242" s="117"/>
      <c r="AS242" s="117"/>
      <c r="AT242" s="117"/>
      <c r="AU242" s="117"/>
      <c r="AV242" s="117"/>
      <c r="AW242" s="117"/>
      <c r="AX242" s="117"/>
      <c r="AY242" s="117"/>
      <c r="AZ242" s="117"/>
      <c r="BA242" s="117"/>
      <c r="BB242" s="117"/>
      <c r="BC242" s="117"/>
      <c r="BD242" s="117"/>
      <c r="BE242" s="117"/>
    </row>
    <row r="243" spans="1:57" ht="15.75" customHeight="1">
      <c r="A243" s="126"/>
      <c r="B243" s="127"/>
      <c r="C243" s="127"/>
      <c r="D243" s="127"/>
      <c r="E243" s="127"/>
      <c r="F243" s="127"/>
      <c r="G243" s="128"/>
      <c r="H243" s="117"/>
      <c r="I243" s="126"/>
      <c r="J243" s="127"/>
      <c r="K243" s="127"/>
      <c r="L243" s="127"/>
      <c r="M243" s="127"/>
      <c r="N243" s="128"/>
      <c r="O243" s="117"/>
      <c r="P243" s="126"/>
      <c r="Q243" s="127"/>
      <c r="R243" s="127"/>
      <c r="S243" s="127"/>
      <c r="T243" s="127"/>
      <c r="U243" s="128"/>
      <c r="V243" s="117"/>
      <c r="W243" s="130" t="s">
        <v>235</v>
      </c>
      <c r="X243" s="131" t="s">
        <v>588</v>
      </c>
      <c r="Y243" s="132" t="s">
        <v>232</v>
      </c>
      <c r="Z243" s="137">
        <v>44784</v>
      </c>
      <c r="AA243" s="134" t="s">
        <v>237</v>
      </c>
      <c r="AB243" s="117"/>
      <c r="AC243" s="135" t="s">
        <v>18</v>
      </c>
      <c r="AD243" s="127" t="s">
        <v>481</v>
      </c>
      <c r="AE243" s="136" t="s">
        <v>589</v>
      </c>
      <c r="AF243" s="128" t="s">
        <v>249</v>
      </c>
      <c r="AG243" s="117"/>
      <c r="AH243" s="126"/>
      <c r="AI243" s="127"/>
      <c r="AJ243" s="136"/>
      <c r="AK243" s="128"/>
      <c r="AL243" s="117"/>
      <c r="AM243" s="117"/>
      <c r="AN243" s="117"/>
      <c r="AO243" s="117"/>
      <c r="AP243" s="117"/>
      <c r="AQ243" s="117"/>
      <c r="AR243" s="117"/>
      <c r="AS243" s="117"/>
      <c r="AT243" s="117"/>
      <c r="AU243" s="117"/>
      <c r="AV243" s="117"/>
      <c r="AW243" s="117"/>
      <c r="AX243" s="117"/>
      <c r="AY243" s="117"/>
      <c r="AZ243" s="117"/>
      <c r="BA243" s="117"/>
      <c r="BB243" s="117"/>
      <c r="BC243" s="117"/>
      <c r="BD243" s="117"/>
      <c r="BE243" s="117"/>
    </row>
    <row r="244" spans="1:57" ht="15.75" customHeight="1">
      <c r="A244" s="126"/>
      <c r="B244" s="127"/>
      <c r="C244" s="127"/>
      <c r="D244" s="127"/>
      <c r="E244" s="127"/>
      <c r="F244" s="127"/>
      <c r="G244" s="128"/>
      <c r="H244" s="117"/>
      <c r="I244" s="126"/>
      <c r="J244" s="127"/>
      <c r="K244" s="127"/>
      <c r="L244" s="127"/>
      <c r="M244" s="127"/>
      <c r="N244" s="128"/>
      <c r="O244" s="117"/>
      <c r="P244" s="126"/>
      <c r="Q244" s="127"/>
      <c r="R244" s="127"/>
      <c r="S244" s="127"/>
      <c r="T244" s="127"/>
      <c r="U244" s="128"/>
      <c r="V244" s="117"/>
      <c r="W244" s="130" t="s">
        <v>235</v>
      </c>
      <c r="X244" s="131" t="s">
        <v>590</v>
      </c>
      <c r="Y244" s="132" t="s">
        <v>232</v>
      </c>
      <c r="Z244" s="133">
        <v>44550</v>
      </c>
      <c r="AA244" s="134" t="s">
        <v>237</v>
      </c>
      <c r="AB244" s="117"/>
      <c r="AC244" s="135"/>
      <c r="AD244" s="127"/>
      <c r="AE244" s="136"/>
      <c r="AF244" s="128"/>
      <c r="AG244" s="117"/>
      <c r="AH244" s="126"/>
      <c r="AI244" s="127"/>
      <c r="AJ244" s="136"/>
      <c r="AK244" s="128"/>
      <c r="AL244" s="117"/>
      <c r="AM244" s="117"/>
      <c r="AN244" s="117"/>
      <c r="AO244" s="117"/>
      <c r="AP244" s="117"/>
      <c r="AQ244" s="117"/>
      <c r="AR244" s="117"/>
      <c r="AS244" s="117"/>
      <c r="AT244" s="117"/>
      <c r="AU244" s="117"/>
      <c r="AV244" s="117"/>
      <c r="AW244" s="117"/>
      <c r="AX244" s="117"/>
      <c r="AY244" s="117"/>
      <c r="AZ244" s="117"/>
      <c r="BA244" s="117"/>
      <c r="BB244" s="117"/>
      <c r="BC244" s="117"/>
      <c r="BD244" s="117"/>
      <c r="BE244" s="117"/>
    </row>
    <row r="245" spans="1:57" ht="15.75" customHeight="1">
      <c r="A245" s="126"/>
      <c r="B245" s="127"/>
      <c r="C245" s="127"/>
      <c r="D245" s="127"/>
      <c r="E245" s="127"/>
      <c r="F245" s="127"/>
      <c r="G245" s="128"/>
      <c r="H245" s="117"/>
      <c r="I245" s="126"/>
      <c r="J245" s="127"/>
      <c r="K245" s="127"/>
      <c r="L245" s="127"/>
      <c r="M245" s="127"/>
      <c r="N245" s="128"/>
      <c r="O245" s="117"/>
      <c r="P245" s="126"/>
      <c r="Q245" s="127"/>
      <c r="R245" s="127"/>
      <c r="S245" s="127"/>
      <c r="T245" s="127"/>
      <c r="U245" s="128"/>
      <c r="V245" s="117"/>
      <c r="W245" s="130" t="s">
        <v>235</v>
      </c>
      <c r="X245" s="131" t="s">
        <v>591</v>
      </c>
      <c r="Y245" s="132" t="s">
        <v>232</v>
      </c>
      <c r="Z245" s="133">
        <v>44509</v>
      </c>
      <c r="AA245" s="134" t="s">
        <v>237</v>
      </c>
      <c r="AB245" s="117"/>
      <c r="AC245" s="135"/>
      <c r="AD245" s="127"/>
      <c r="AE245" s="136"/>
      <c r="AF245" s="128"/>
      <c r="AG245" s="117"/>
      <c r="AH245" s="126"/>
      <c r="AI245" s="127"/>
      <c r="AJ245" s="136"/>
      <c r="AK245" s="128"/>
      <c r="AL245" s="117"/>
      <c r="AM245" s="117"/>
      <c r="AN245" s="117"/>
      <c r="AO245" s="117"/>
      <c r="AP245" s="117"/>
      <c r="AQ245" s="117"/>
      <c r="AR245" s="117"/>
      <c r="AS245" s="117"/>
      <c r="AT245" s="117"/>
      <c r="AU245" s="117"/>
      <c r="AV245" s="117"/>
      <c r="AW245" s="117"/>
      <c r="AX245" s="117"/>
      <c r="AY245" s="117"/>
      <c r="AZ245" s="117"/>
      <c r="BA245" s="117"/>
      <c r="BB245" s="117"/>
      <c r="BC245" s="117"/>
      <c r="BD245" s="117"/>
      <c r="BE245" s="117"/>
    </row>
    <row r="246" spans="1:57" ht="15.75" customHeight="1">
      <c r="A246" s="126"/>
      <c r="B246" s="127"/>
      <c r="C246" s="127"/>
      <c r="D246" s="127"/>
      <c r="E246" s="127"/>
      <c r="F246" s="127"/>
      <c r="G246" s="128"/>
      <c r="H246" s="117"/>
      <c r="I246" s="126"/>
      <c r="J246" s="127"/>
      <c r="K246" s="127"/>
      <c r="L246" s="127"/>
      <c r="M246" s="127"/>
      <c r="N246" s="128"/>
      <c r="O246" s="117"/>
      <c r="P246" s="126"/>
      <c r="Q246" s="127"/>
      <c r="R246" s="127"/>
      <c r="S246" s="127"/>
      <c r="T246" s="127"/>
      <c r="U246" s="128"/>
      <c r="V246" s="117"/>
      <c r="W246" s="130" t="s">
        <v>447</v>
      </c>
      <c r="X246" s="131" t="s">
        <v>592</v>
      </c>
      <c r="Y246" s="132" t="s">
        <v>232</v>
      </c>
      <c r="Z246" s="138">
        <v>44074</v>
      </c>
      <c r="AA246" s="134"/>
      <c r="AB246" s="117"/>
      <c r="AC246" s="135"/>
      <c r="AD246" s="127"/>
      <c r="AE246" s="136"/>
      <c r="AF246" s="128"/>
      <c r="AG246" s="117"/>
      <c r="AH246" s="126"/>
      <c r="AI246" s="127"/>
      <c r="AJ246" s="136"/>
      <c r="AK246" s="128"/>
      <c r="AL246" s="117"/>
      <c r="AM246" s="117"/>
      <c r="AN246" s="117"/>
      <c r="AO246" s="117"/>
      <c r="AP246" s="117"/>
      <c r="AQ246" s="117"/>
      <c r="AR246" s="117"/>
      <c r="AS246" s="117"/>
      <c r="AT246" s="117"/>
      <c r="AU246" s="117"/>
      <c r="AV246" s="117"/>
      <c r="AW246" s="117"/>
      <c r="AX246" s="117"/>
      <c r="AY246" s="117"/>
      <c r="AZ246" s="117"/>
      <c r="BA246" s="117"/>
      <c r="BB246" s="117"/>
      <c r="BC246" s="117"/>
      <c r="BD246" s="117"/>
      <c r="BE246" s="117"/>
    </row>
    <row r="247" spans="1:57" ht="15.75" customHeight="1">
      <c r="A247" s="126"/>
      <c r="B247" s="127"/>
      <c r="C247" s="127"/>
      <c r="D247" s="127"/>
      <c r="E247" s="127"/>
      <c r="F247" s="127"/>
      <c r="G247" s="128"/>
      <c r="H247" s="117"/>
      <c r="I247" s="126"/>
      <c r="J247" s="127"/>
      <c r="K247" s="127"/>
      <c r="L247" s="127"/>
      <c r="M247" s="127"/>
      <c r="N247" s="128"/>
      <c r="O247" s="117"/>
      <c r="P247" s="126"/>
      <c r="Q247" s="127"/>
      <c r="R247" s="127"/>
      <c r="S247" s="127"/>
      <c r="T247" s="127"/>
      <c r="U247" s="128"/>
      <c r="V247" s="117"/>
      <c r="W247" s="130" t="s">
        <v>235</v>
      </c>
      <c r="X247" s="131" t="s">
        <v>593</v>
      </c>
      <c r="Y247" s="132" t="s">
        <v>232</v>
      </c>
      <c r="Z247" s="137">
        <v>43720</v>
      </c>
      <c r="AA247" s="134" t="s">
        <v>251</v>
      </c>
      <c r="AB247" s="117"/>
      <c r="AC247" s="135"/>
      <c r="AD247" s="127"/>
      <c r="AE247" s="136"/>
      <c r="AF247" s="128"/>
      <c r="AG247" s="117"/>
      <c r="AH247" s="126"/>
      <c r="AI247" s="127"/>
      <c r="AJ247" s="136"/>
      <c r="AK247" s="128"/>
      <c r="AL247" s="117"/>
      <c r="AM247" s="117"/>
      <c r="AN247" s="117"/>
      <c r="AO247" s="117"/>
      <c r="AP247" s="117"/>
      <c r="AQ247" s="117"/>
      <c r="AR247" s="117"/>
      <c r="AS247" s="117"/>
      <c r="AT247" s="117"/>
      <c r="AU247" s="117"/>
      <c r="AV247" s="117"/>
      <c r="AW247" s="117"/>
      <c r="AX247" s="117"/>
      <c r="AY247" s="117"/>
      <c r="AZ247" s="117"/>
      <c r="BA247" s="117"/>
      <c r="BB247" s="117"/>
      <c r="BC247" s="117"/>
      <c r="BD247" s="117"/>
      <c r="BE247" s="117"/>
    </row>
    <row r="248" spans="1:57" ht="15.75" customHeight="1">
      <c r="A248" s="126"/>
      <c r="B248" s="127"/>
      <c r="C248" s="127"/>
      <c r="D248" s="127"/>
      <c r="E248" s="127"/>
      <c r="F248" s="127"/>
      <c r="G248" s="128"/>
      <c r="H248" s="117"/>
      <c r="I248" s="126"/>
      <c r="J248" s="127"/>
      <c r="K248" s="127"/>
      <c r="L248" s="127"/>
      <c r="M248" s="127"/>
      <c r="N248" s="128"/>
      <c r="O248" s="117"/>
      <c r="P248" s="126"/>
      <c r="Q248" s="127"/>
      <c r="R248" s="127"/>
      <c r="S248" s="127"/>
      <c r="T248" s="127"/>
      <c r="U248" s="128"/>
      <c r="V248" s="117"/>
      <c r="W248" s="130" t="s">
        <v>235</v>
      </c>
      <c r="X248" s="131" t="s">
        <v>289</v>
      </c>
      <c r="Y248" s="132" t="s">
        <v>232</v>
      </c>
      <c r="Z248" s="138">
        <v>43385</v>
      </c>
      <c r="AA248" s="134" t="s">
        <v>385</v>
      </c>
      <c r="AB248" s="117"/>
      <c r="AC248" s="135"/>
      <c r="AD248" s="127"/>
      <c r="AE248" s="136"/>
      <c r="AF248" s="128"/>
      <c r="AG248" s="117"/>
      <c r="AH248" s="126"/>
      <c r="AI248" s="127"/>
      <c r="AJ248" s="136"/>
      <c r="AK248" s="128"/>
      <c r="AL248" s="117"/>
      <c r="AM248" s="117"/>
      <c r="AN248" s="117"/>
      <c r="AO248" s="117"/>
      <c r="AP248" s="117"/>
      <c r="AQ248" s="117"/>
      <c r="AR248" s="117"/>
      <c r="AS248" s="117"/>
      <c r="AT248" s="117"/>
      <c r="AU248" s="117"/>
      <c r="AV248" s="117"/>
      <c r="AW248" s="117"/>
      <c r="AX248" s="117"/>
      <c r="AY248" s="117"/>
      <c r="AZ248" s="117"/>
      <c r="BA248" s="117"/>
      <c r="BB248" s="117"/>
      <c r="BC248" s="117"/>
      <c r="BD248" s="117"/>
      <c r="BE248" s="117"/>
    </row>
    <row r="249" spans="1:57" ht="15.75" customHeight="1">
      <c r="A249" s="139"/>
      <c r="B249" s="140"/>
      <c r="C249" s="140"/>
      <c r="D249" s="140"/>
      <c r="E249" s="140"/>
      <c r="F249" s="140"/>
      <c r="G249" s="141"/>
      <c r="H249" s="117"/>
      <c r="I249" s="139"/>
      <c r="J249" s="140"/>
      <c r="K249" s="140"/>
      <c r="L249" s="140"/>
      <c r="M249" s="140"/>
      <c r="N249" s="141"/>
      <c r="O249" s="117"/>
      <c r="P249" s="139"/>
      <c r="Q249" s="140"/>
      <c r="R249" s="140"/>
      <c r="S249" s="140"/>
      <c r="T249" s="140"/>
      <c r="U249" s="141"/>
      <c r="V249" s="117"/>
      <c r="W249" s="142" t="s">
        <v>235</v>
      </c>
      <c r="X249" s="143" t="s">
        <v>594</v>
      </c>
      <c r="Y249" s="144" t="s">
        <v>232</v>
      </c>
      <c r="Z249" s="145">
        <v>43238</v>
      </c>
      <c r="AA249" s="146" t="s">
        <v>251</v>
      </c>
      <c r="AB249" s="117"/>
      <c r="AC249" s="147"/>
      <c r="AD249" s="140"/>
      <c r="AE249" s="148"/>
      <c r="AF249" s="141"/>
      <c r="AG249" s="117"/>
      <c r="AH249" s="139"/>
      <c r="AI249" s="140"/>
      <c r="AJ249" s="148"/>
      <c r="AK249" s="141"/>
      <c r="AL249" s="117"/>
      <c r="AM249" s="117"/>
      <c r="AN249" s="117"/>
      <c r="AO249" s="117"/>
      <c r="AP249" s="117"/>
      <c r="AQ249" s="117"/>
      <c r="AR249" s="117"/>
      <c r="AS249" s="117"/>
      <c r="AT249" s="117"/>
      <c r="AU249" s="117"/>
      <c r="AV249" s="117"/>
      <c r="AW249" s="117"/>
      <c r="AX249" s="117"/>
      <c r="AY249" s="117"/>
      <c r="AZ249" s="117"/>
      <c r="BA249" s="117"/>
      <c r="BB249" s="117"/>
      <c r="BC249" s="117"/>
      <c r="BD249" s="117"/>
      <c r="BE249" s="117"/>
    </row>
    <row r="250" spans="1:57" ht="15.75" customHeight="1">
      <c r="A250" s="139"/>
      <c r="B250" s="140"/>
      <c r="C250" s="140"/>
      <c r="D250" s="140"/>
      <c r="E250" s="140"/>
      <c r="F250" s="140"/>
      <c r="G250" s="141"/>
      <c r="H250" s="117"/>
      <c r="I250" s="139"/>
      <c r="J250" s="140"/>
      <c r="K250" s="140"/>
      <c r="L250" s="140"/>
      <c r="M250" s="140"/>
      <c r="N250" s="141"/>
      <c r="O250" s="117"/>
      <c r="P250" s="139"/>
      <c r="Q250" s="140"/>
      <c r="R250" s="140"/>
      <c r="S250" s="140"/>
      <c r="T250" s="140"/>
      <c r="U250" s="141"/>
      <c r="V250" s="117"/>
      <c r="W250" s="142" t="s">
        <v>235</v>
      </c>
      <c r="X250" s="143" t="s">
        <v>595</v>
      </c>
      <c r="Y250" s="144" t="s">
        <v>232</v>
      </c>
      <c r="Z250" s="145">
        <v>43088</v>
      </c>
      <c r="AA250" s="146" t="s">
        <v>385</v>
      </c>
      <c r="AB250" s="117"/>
      <c r="AC250" s="147"/>
      <c r="AD250" s="140"/>
      <c r="AE250" s="148"/>
      <c r="AF250" s="141"/>
      <c r="AG250" s="117"/>
      <c r="AH250" s="139"/>
      <c r="AI250" s="140"/>
      <c r="AJ250" s="148"/>
      <c r="AK250" s="141"/>
      <c r="AL250" s="117"/>
      <c r="AM250" s="117"/>
      <c r="AN250" s="117"/>
      <c r="AO250" s="117"/>
      <c r="AP250" s="117"/>
      <c r="AQ250" s="117"/>
      <c r="AR250" s="117"/>
      <c r="AS250" s="117"/>
      <c r="AT250" s="117"/>
      <c r="AU250" s="117"/>
      <c r="AV250" s="117"/>
      <c r="AW250" s="117"/>
      <c r="AX250" s="117"/>
      <c r="AY250" s="117"/>
      <c r="AZ250" s="117"/>
      <c r="BA250" s="117"/>
      <c r="BB250" s="117"/>
      <c r="BC250" s="117"/>
      <c r="BD250" s="117"/>
      <c r="BE250" s="117"/>
    </row>
    <row r="251" spans="1:57" ht="15.75" customHeight="1">
      <c r="A251" s="139"/>
      <c r="B251" s="140"/>
      <c r="C251" s="140"/>
      <c r="D251" s="140"/>
      <c r="E251" s="140"/>
      <c r="F251" s="140"/>
      <c r="G251" s="141"/>
      <c r="H251" s="117"/>
      <c r="I251" s="139"/>
      <c r="J251" s="140"/>
      <c r="K251" s="140"/>
      <c r="L251" s="140"/>
      <c r="M251" s="140"/>
      <c r="N251" s="141"/>
      <c r="O251" s="117"/>
      <c r="P251" s="139"/>
      <c r="Q251" s="140"/>
      <c r="R251" s="140"/>
      <c r="S251" s="140"/>
      <c r="T251" s="140"/>
      <c r="U251" s="141"/>
      <c r="V251" s="117"/>
      <c r="W251" s="142"/>
      <c r="X251" s="143"/>
      <c r="Y251" s="144"/>
      <c r="Z251" s="144"/>
      <c r="AA251" s="146"/>
      <c r="AB251" s="117"/>
      <c r="AC251" s="147"/>
      <c r="AD251" s="140"/>
      <c r="AE251" s="148"/>
      <c r="AF251" s="141"/>
      <c r="AG251" s="117"/>
      <c r="AH251" s="139"/>
      <c r="AI251" s="140"/>
      <c r="AJ251" s="148"/>
      <c r="AK251" s="141"/>
      <c r="AL251" s="117"/>
      <c r="AM251" s="117"/>
      <c r="AN251" s="117"/>
      <c r="AO251" s="117"/>
      <c r="AP251" s="117"/>
      <c r="AQ251" s="117"/>
      <c r="AR251" s="117"/>
      <c r="AS251" s="117"/>
      <c r="AT251" s="117"/>
      <c r="AU251" s="117"/>
      <c r="AV251" s="117"/>
      <c r="AW251" s="117"/>
      <c r="AX251" s="117"/>
      <c r="AY251" s="117"/>
      <c r="AZ251" s="117"/>
      <c r="BA251" s="117"/>
      <c r="BB251" s="117"/>
      <c r="BC251" s="117"/>
      <c r="BD251" s="117"/>
      <c r="BE251" s="117"/>
    </row>
    <row r="252" spans="1:57" ht="15.75" customHeight="1">
      <c r="A252" s="139"/>
      <c r="B252" s="140"/>
      <c r="C252" s="140"/>
      <c r="D252" s="140"/>
      <c r="E252" s="140"/>
      <c r="F252" s="140"/>
      <c r="G252" s="141"/>
      <c r="H252" s="117"/>
      <c r="I252" s="139"/>
      <c r="J252" s="140"/>
      <c r="K252" s="140"/>
      <c r="L252" s="140"/>
      <c r="M252" s="140"/>
      <c r="N252" s="141"/>
      <c r="O252" s="117"/>
      <c r="P252" s="139"/>
      <c r="Q252" s="140"/>
      <c r="R252" s="140"/>
      <c r="S252" s="140"/>
      <c r="T252" s="140"/>
      <c r="U252" s="141"/>
      <c r="V252" s="117"/>
      <c r="W252" s="142"/>
      <c r="X252" s="143"/>
      <c r="Y252" s="144"/>
      <c r="Z252" s="144"/>
      <c r="AA252" s="146"/>
      <c r="AB252" s="117"/>
      <c r="AC252" s="147"/>
      <c r="AD252" s="140"/>
      <c r="AE252" s="148"/>
      <c r="AF252" s="141"/>
      <c r="AG252" s="117"/>
      <c r="AH252" s="139"/>
      <c r="AI252" s="140"/>
      <c r="AJ252" s="148"/>
      <c r="AK252" s="141"/>
      <c r="AL252" s="117"/>
      <c r="AM252" s="117"/>
      <c r="AN252" s="117"/>
      <c r="AO252" s="117"/>
      <c r="AP252" s="117"/>
      <c r="AQ252" s="117"/>
      <c r="AR252" s="117"/>
      <c r="AS252" s="117"/>
      <c r="AT252" s="117"/>
      <c r="AU252" s="117"/>
      <c r="AV252" s="117"/>
      <c r="AW252" s="117"/>
      <c r="AX252" s="117"/>
      <c r="AY252" s="117"/>
      <c r="AZ252" s="117"/>
      <c r="BA252" s="117"/>
      <c r="BB252" s="117"/>
      <c r="BC252" s="117"/>
      <c r="BD252" s="117"/>
      <c r="BE252" s="117"/>
    </row>
    <row r="253" spans="1:57" ht="15.75" customHeight="1">
      <c r="A253" s="139"/>
      <c r="B253" s="140"/>
      <c r="C253" s="140"/>
      <c r="D253" s="140"/>
      <c r="E253" s="140"/>
      <c r="F253" s="140"/>
      <c r="G253" s="141"/>
      <c r="H253" s="117"/>
      <c r="I253" s="139"/>
      <c r="J253" s="140"/>
      <c r="K253" s="140"/>
      <c r="L253" s="140"/>
      <c r="M253" s="140"/>
      <c r="N253" s="141"/>
      <c r="O253" s="117"/>
      <c r="P253" s="139"/>
      <c r="Q253" s="140"/>
      <c r="R253" s="140"/>
      <c r="S253" s="140"/>
      <c r="T253" s="140"/>
      <c r="U253" s="141"/>
      <c r="V253" s="117"/>
      <c r="W253" s="142"/>
      <c r="X253" s="143"/>
      <c r="Y253" s="144"/>
      <c r="Z253" s="145"/>
      <c r="AA253" s="146"/>
      <c r="AB253" s="117"/>
      <c r="AC253" s="147"/>
      <c r="AD253" s="140"/>
      <c r="AE253" s="148"/>
      <c r="AF253" s="141"/>
      <c r="AG253" s="117"/>
      <c r="AH253" s="139"/>
      <c r="AI253" s="140"/>
      <c r="AJ253" s="148"/>
      <c r="AK253" s="141"/>
      <c r="AL253" s="117"/>
      <c r="AM253" s="117"/>
      <c r="AN253" s="117"/>
      <c r="AO253" s="117"/>
      <c r="AP253" s="117"/>
      <c r="AQ253" s="117"/>
      <c r="AR253" s="117"/>
      <c r="AS253" s="117"/>
      <c r="AT253" s="117"/>
      <c r="AU253" s="117"/>
      <c r="AV253" s="117"/>
      <c r="AW253" s="117"/>
      <c r="AX253" s="117"/>
      <c r="AY253" s="117"/>
      <c r="AZ253" s="117"/>
      <c r="BA253" s="117"/>
      <c r="BB253" s="117"/>
      <c r="BC253" s="117"/>
      <c r="BD253" s="117"/>
      <c r="BE253" s="117"/>
    </row>
    <row r="254" spans="1:57" ht="15.75" customHeight="1">
      <c r="A254" s="139"/>
      <c r="B254" s="140"/>
      <c r="C254" s="140"/>
      <c r="D254" s="140"/>
      <c r="E254" s="140"/>
      <c r="F254" s="140"/>
      <c r="G254" s="141"/>
      <c r="H254" s="117"/>
      <c r="I254" s="139"/>
      <c r="J254" s="140"/>
      <c r="K254" s="140"/>
      <c r="L254" s="140"/>
      <c r="M254" s="140"/>
      <c r="N254" s="141"/>
      <c r="O254" s="117"/>
      <c r="P254" s="139"/>
      <c r="Q254" s="140"/>
      <c r="R254" s="140"/>
      <c r="S254" s="140"/>
      <c r="T254" s="140"/>
      <c r="U254" s="141"/>
      <c r="V254" s="117"/>
      <c r="W254" s="142"/>
      <c r="X254" s="143"/>
      <c r="Y254" s="144"/>
      <c r="Z254" s="145"/>
      <c r="AA254" s="146"/>
      <c r="AB254" s="117"/>
      <c r="AC254" s="147"/>
      <c r="AD254" s="140"/>
      <c r="AE254" s="148"/>
      <c r="AF254" s="141"/>
      <c r="AG254" s="117"/>
      <c r="AH254" s="139"/>
      <c r="AI254" s="140"/>
      <c r="AJ254" s="148"/>
      <c r="AK254" s="141"/>
      <c r="AL254" s="117"/>
      <c r="AM254" s="117"/>
      <c r="AN254" s="117"/>
      <c r="AO254" s="117"/>
      <c r="AP254" s="117"/>
      <c r="AQ254" s="117"/>
      <c r="AR254" s="117"/>
      <c r="AS254" s="117"/>
      <c r="AT254" s="117"/>
      <c r="AU254" s="117"/>
      <c r="AV254" s="117"/>
      <c r="AW254" s="117"/>
      <c r="AX254" s="117"/>
      <c r="AY254" s="117"/>
      <c r="AZ254" s="117"/>
      <c r="BA254" s="117"/>
      <c r="BB254" s="117"/>
      <c r="BC254" s="117"/>
      <c r="BD254" s="117"/>
      <c r="BE254" s="117"/>
    </row>
    <row r="255" spans="1:57" ht="15.75" customHeight="1">
      <c r="A255" s="139"/>
      <c r="B255" s="140"/>
      <c r="C255" s="140"/>
      <c r="D255" s="140"/>
      <c r="E255" s="140"/>
      <c r="F255" s="140"/>
      <c r="G255" s="141"/>
      <c r="H255" s="117"/>
      <c r="I255" s="139"/>
      <c r="J255" s="140"/>
      <c r="K255" s="140"/>
      <c r="L255" s="140"/>
      <c r="M255" s="140"/>
      <c r="N255" s="141"/>
      <c r="O255" s="117"/>
      <c r="P255" s="139"/>
      <c r="Q255" s="140"/>
      <c r="R255" s="140"/>
      <c r="S255" s="140"/>
      <c r="T255" s="140"/>
      <c r="U255" s="141"/>
      <c r="V255" s="117"/>
      <c r="W255" s="142"/>
      <c r="X255" s="143"/>
      <c r="Y255" s="144"/>
      <c r="Z255" s="145"/>
      <c r="AA255" s="146"/>
      <c r="AB255" s="117"/>
      <c r="AC255" s="147"/>
      <c r="AD255" s="140"/>
      <c r="AE255" s="148"/>
      <c r="AF255" s="141"/>
      <c r="AG255" s="117"/>
      <c r="AH255" s="139"/>
      <c r="AI255" s="140"/>
      <c r="AJ255" s="148"/>
      <c r="AK255" s="141"/>
      <c r="AL255" s="117"/>
      <c r="AM255" s="117"/>
      <c r="AN255" s="117"/>
      <c r="AO255" s="117"/>
      <c r="AP255" s="117"/>
      <c r="AQ255" s="117"/>
      <c r="AR255" s="117"/>
      <c r="AS255" s="117"/>
      <c r="AT255" s="117"/>
      <c r="AU255" s="117"/>
      <c r="AV255" s="117"/>
      <c r="AW255" s="117"/>
      <c r="AX255" s="117"/>
      <c r="AY255" s="117"/>
      <c r="AZ255" s="117"/>
      <c r="BA255" s="117"/>
      <c r="BB255" s="117"/>
      <c r="BC255" s="117"/>
      <c r="BD255" s="117"/>
      <c r="BE255" s="117"/>
    </row>
    <row r="256" spans="1:57" ht="15.75" customHeight="1">
      <c r="A256" s="139"/>
      <c r="B256" s="140"/>
      <c r="C256" s="140"/>
      <c r="D256" s="140"/>
      <c r="E256" s="140"/>
      <c r="F256" s="140"/>
      <c r="G256" s="141"/>
      <c r="H256" s="117"/>
      <c r="I256" s="139"/>
      <c r="J256" s="140"/>
      <c r="K256" s="140"/>
      <c r="L256" s="140"/>
      <c r="M256" s="140"/>
      <c r="N256" s="141"/>
      <c r="O256" s="117"/>
      <c r="P256" s="139"/>
      <c r="Q256" s="140"/>
      <c r="R256" s="140"/>
      <c r="S256" s="140"/>
      <c r="T256" s="140"/>
      <c r="U256" s="141"/>
      <c r="V256" s="117"/>
      <c r="W256" s="142"/>
      <c r="X256" s="143"/>
      <c r="Y256" s="144"/>
      <c r="Z256" s="145"/>
      <c r="AA256" s="146"/>
      <c r="AB256" s="117"/>
      <c r="AC256" s="147"/>
      <c r="AD256" s="140"/>
      <c r="AE256" s="148"/>
      <c r="AF256" s="141"/>
      <c r="AG256" s="117"/>
      <c r="AH256" s="139"/>
      <c r="AI256" s="140"/>
      <c r="AJ256" s="148"/>
      <c r="AK256" s="141"/>
      <c r="AL256" s="117"/>
      <c r="AM256" s="117"/>
      <c r="AN256" s="117"/>
      <c r="AO256" s="117"/>
      <c r="AP256" s="117"/>
      <c r="AQ256" s="117"/>
      <c r="AR256" s="117"/>
      <c r="AS256" s="117"/>
      <c r="AT256" s="117"/>
      <c r="AU256" s="117"/>
      <c r="AV256" s="117"/>
      <c r="AW256" s="117"/>
      <c r="AX256" s="117"/>
      <c r="AY256" s="117"/>
      <c r="AZ256" s="117"/>
      <c r="BA256" s="117"/>
      <c r="BB256" s="117"/>
      <c r="BC256" s="117"/>
      <c r="BD256" s="117"/>
      <c r="BE256" s="117"/>
    </row>
    <row r="257" spans="1:57" ht="15.75" customHeight="1">
      <c r="A257" s="139"/>
      <c r="B257" s="140"/>
      <c r="C257" s="140"/>
      <c r="D257" s="140"/>
      <c r="E257" s="140"/>
      <c r="F257" s="140"/>
      <c r="G257" s="141"/>
      <c r="H257" s="117"/>
      <c r="I257" s="139"/>
      <c r="J257" s="140"/>
      <c r="K257" s="140"/>
      <c r="L257" s="140"/>
      <c r="M257" s="140"/>
      <c r="N257" s="141"/>
      <c r="O257" s="117"/>
      <c r="P257" s="139"/>
      <c r="Q257" s="140"/>
      <c r="R257" s="140"/>
      <c r="S257" s="140"/>
      <c r="T257" s="140"/>
      <c r="U257" s="141"/>
      <c r="V257" s="117"/>
      <c r="W257" s="142"/>
      <c r="X257" s="143"/>
      <c r="Y257" s="144"/>
      <c r="Z257" s="145"/>
      <c r="AA257" s="146"/>
      <c r="AB257" s="117"/>
      <c r="AC257" s="147"/>
      <c r="AD257" s="140"/>
      <c r="AE257" s="148"/>
      <c r="AF257" s="141"/>
      <c r="AG257" s="117"/>
      <c r="AH257" s="139"/>
      <c r="AI257" s="140"/>
      <c r="AJ257" s="148"/>
      <c r="AK257" s="141"/>
      <c r="AL257" s="117"/>
      <c r="AM257" s="117"/>
      <c r="AN257" s="117"/>
      <c r="AO257" s="117"/>
      <c r="AP257" s="117"/>
      <c r="AQ257" s="117"/>
      <c r="AR257" s="117"/>
      <c r="AS257" s="117"/>
      <c r="AT257" s="117"/>
      <c r="AU257" s="117"/>
      <c r="AV257" s="117"/>
      <c r="AW257" s="117"/>
      <c r="AX257" s="117"/>
      <c r="AY257" s="117"/>
      <c r="AZ257" s="117"/>
      <c r="BA257" s="117"/>
      <c r="BB257" s="117"/>
      <c r="BC257" s="117"/>
      <c r="BD257" s="117"/>
      <c r="BE257" s="117"/>
    </row>
    <row r="258" spans="1:57" ht="15.75" customHeight="1">
      <c r="A258" s="139"/>
      <c r="B258" s="140"/>
      <c r="C258" s="140"/>
      <c r="D258" s="140"/>
      <c r="E258" s="140"/>
      <c r="F258" s="140"/>
      <c r="G258" s="141"/>
      <c r="H258" s="117"/>
      <c r="I258" s="139"/>
      <c r="J258" s="140"/>
      <c r="K258" s="140"/>
      <c r="L258" s="140"/>
      <c r="M258" s="140"/>
      <c r="N258" s="141"/>
      <c r="O258" s="117"/>
      <c r="P258" s="139"/>
      <c r="Q258" s="140"/>
      <c r="R258" s="140"/>
      <c r="S258" s="140"/>
      <c r="T258" s="140"/>
      <c r="U258" s="141"/>
      <c r="V258" s="117"/>
      <c r="W258" s="142"/>
      <c r="X258" s="143"/>
      <c r="Y258" s="144"/>
      <c r="Z258" s="145"/>
      <c r="AA258" s="146"/>
      <c r="AB258" s="117"/>
      <c r="AC258" s="147"/>
      <c r="AD258" s="140"/>
      <c r="AE258" s="148"/>
      <c r="AF258" s="141"/>
      <c r="AG258" s="117"/>
      <c r="AH258" s="139"/>
      <c r="AI258" s="140"/>
      <c r="AJ258" s="148"/>
      <c r="AK258" s="141"/>
      <c r="AL258" s="117"/>
      <c r="AM258" s="117"/>
      <c r="AN258" s="117"/>
      <c r="AO258" s="117"/>
      <c r="AP258" s="117"/>
      <c r="AQ258" s="117"/>
      <c r="AR258" s="117"/>
      <c r="AS258" s="117"/>
      <c r="AT258" s="117"/>
      <c r="AU258" s="117"/>
      <c r="AV258" s="117"/>
      <c r="AW258" s="117"/>
      <c r="AX258" s="117"/>
      <c r="AY258" s="117"/>
      <c r="AZ258" s="117"/>
      <c r="BA258" s="117"/>
      <c r="BB258" s="117"/>
      <c r="BC258" s="117"/>
      <c r="BD258" s="117"/>
      <c r="BE258" s="117"/>
    </row>
    <row r="259" spans="1:57" ht="15.75" customHeight="1">
      <c r="A259" s="139"/>
      <c r="B259" s="140"/>
      <c r="C259" s="140"/>
      <c r="D259" s="140"/>
      <c r="E259" s="140"/>
      <c r="F259" s="140"/>
      <c r="G259" s="141"/>
      <c r="H259" s="117"/>
      <c r="I259" s="139"/>
      <c r="J259" s="140"/>
      <c r="K259" s="140"/>
      <c r="L259" s="140"/>
      <c r="M259" s="140"/>
      <c r="N259" s="141"/>
      <c r="O259" s="117"/>
      <c r="P259" s="139"/>
      <c r="Q259" s="140"/>
      <c r="R259" s="140"/>
      <c r="S259" s="140"/>
      <c r="T259" s="140"/>
      <c r="U259" s="141"/>
      <c r="V259" s="117"/>
      <c r="W259" s="142"/>
      <c r="X259" s="143"/>
      <c r="Y259" s="144"/>
      <c r="Z259" s="145"/>
      <c r="AA259" s="146"/>
      <c r="AB259" s="117"/>
      <c r="AC259" s="147"/>
      <c r="AD259" s="140"/>
      <c r="AE259" s="148"/>
      <c r="AF259" s="141"/>
      <c r="AG259" s="117"/>
      <c r="AH259" s="139"/>
      <c r="AI259" s="140"/>
      <c r="AJ259" s="148"/>
      <c r="AK259" s="141"/>
      <c r="AL259" s="117"/>
      <c r="AM259" s="117"/>
      <c r="AN259" s="117"/>
      <c r="AO259" s="117"/>
      <c r="AP259" s="117"/>
      <c r="AQ259" s="117"/>
      <c r="AR259" s="117"/>
      <c r="AS259" s="117"/>
      <c r="AT259" s="117"/>
      <c r="AU259" s="117"/>
      <c r="AV259" s="117"/>
      <c r="AW259" s="117"/>
      <c r="AX259" s="117"/>
      <c r="AY259" s="117"/>
      <c r="AZ259" s="117"/>
      <c r="BA259" s="117"/>
      <c r="BB259" s="117"/>
      <c r="BC259" s="117"/>
      <c r="BD259" s="117"/>
      <c r="BE259" s="117"/>
    </row>
    <row r="260" spans="1:57" ht="15.75" customHeight="1">
      <c r="A260" s="139"/>
      <c r="B260" s="140"/>
      <c r="C260" s="140"/>
      <c r="D260" s="140"/>
      <c r="E260" s="140"/>
      <c r="F260" s="140"/>
      <c r="G260" s="141"/>
      <c r="H260" s="117"/>
      <c r="I260" s="139"/>
      <c r="J260" s="140"/>
      <c r="K260" s="140"/>
      <c r="L260" s="140"/>
      <c r="M260" s="140"/>
      <c r="N260" s="141"/>
      <c r="O260" s="117"/>
      <c r="P260" s="139"/>
      <c r="Q260" s="140"/>
      <c r="R260" s="140"/>
      <c r="S260" s="140"/>
      <c r="T260" s="140"/>
      <c r="U260" s="141"/>
      <c r="V260" s="117"/>
      <c r="W260" s="142"/>
      <c r="X260" s="143"/>
      <c r="Y260" s="144"/>
      <c r="Z260" s="145"/>
      <c r="AA260" s="146"/>
      <c r="AB260" s="117"/>
      <c r="AC260" s="147"/>
      <c r="AD260" s="140"/>
      <c r="AE260" s="148"/>
      <c r="AF260" s="141"/>
      <c r="AG260" s="117"/>
      <c r="AH260" s="139"/>
      <c r="AI260" s="140"/>
      <c r="AJ260" s="148"/>
      <c r="AK260" s="141"/>
      <c r="AL260" s="117"/>
      <c r="AM260" s="117"/>
      <c r="AN260" s="117"/>
      <c r="AO260" s="117"/>
      <c r="AP260" s="117"/>
      <c r="AQ260" s="117"/>
      <c r="AR260" s="117"/>
      <c r="AS260" s="117"/>
      <c r="AT260" s="117"/>
      <c r="AU260" s="117"/>
      <c r="AV260" s="117"/>
      <c r="AW260" s="117"/>
      <c r="AX260" s="117"/>
      <c r="AY260" s="117"/>
      <c r="AZ260" s="117"/>
      <c r="BA260" s="117"/>
      <c r="BB260" s="117"/>
      <c r="BC260" s="117"/>
      <c r="BD260" s="117"/>
      <c r="BE260" s="117"/>
    </row>
    <row r="261" spans="1:57" ht="15.75" customHeight="1">
      <c r="A261" s="139"/>
      <c r="B261" s="140"/>
      <c r="C261" s="140"/>
      <c r="D261" s="140"/>
      <c r="E261" s="140"/>
      <c r="F261" s="140"/>
      <c r="G261" s="141"/>
      <c r="H261" s="117"/>
      <c r="I261" s="139"/>
      <c r="J261" s="140"/>
      <c r="K261" s="140"/>
      <c r="L261" s="140"/>
      <c r="M261" s="140"/>
      <c r="N261" s="141"/>
      <c r="O261" s="117"/>
      <c r="P261" s="139"/>
      <c r="Q261" s="140"/>
      <c r="R261" s="140"/>
      <c r="S261" s="140"/>
      <c r="T261" s="140"/>
      <c r="U261" s="141"/>
      <c r="V261" s="117"/>
      <c r="W261" s="142"/>
      <c r="X261" s="143"/>
      <c r="Y261" s="144"/>
      <c r="Z261" s="145"/>
      <c r="AA261" s="146"/>
      <c r="AB261" s="117"/>
      <c r="AC261" s="147"/>
      <c r="AD261" s="140"/>
      <c r="AE261" s="148"/>
      <c r="AF261" s="141"/>
      <c r="AG261" s="117"/>
      <c r="AH261" s="139"/>
      <c r="AI261" s="140"/>
      <c r="AJ261" s="148"/>
      <c r="AK261" s="141"/>
      <c r="AL261" s="117"/>
      <c r="AM261" s="117"/>
      <c r="AN261" s="117"/>
      <c r="AO261" s="117"/>
      <c r="AP261" s="117"/>
      <c r="AQ261" s="117"/>
      <c r="AR261" s="117"/>
      <c r="AS261" s="117"/>
      <c r="AT261" s="117"/>
      <c r="AU261" s="117"/>
      <c r="AV261" s="117"/>
      <c r="AW261" s="117"/>
      <c r="AX261" s="117"/>
      <c r="AY261" s="117"/>
      <c r="AZ261" s="117"/>
      <c r="BA261" s="117"/>
      <c r="BB261" s="117"/>
      <c r="BC261" s="117"/>
      <c r="BD261" s="117"/>
      <c r="BE261" s="117"/>
    </row>
    <row r="262" spans="1:57" ht="15.75" customHeight="1">
      <c r="A262" s="139"/>
      <c r="B262" s="140"/>
      <c r="C262" s="140"/>
      <c r="D262" s="140"/>
      <c r="E262" s="140"/>
      <c r="F262" s="140"/>
      <c r="G262" s="141"/>
      <c r="H262" s="117"/>
      <c r="I262" s="139"/>
      <c r="J262" s="140"/>
      <c r="K262" s="140"/>
      <c r="L262" s="140"/>
      <c r="M262" s="140"/>
      <c r="N262" s="141"/>
      <c r="O262" s="117"/>
      <c r="P262" s="139"/>
      <c r="Q262" s="140"/>
      <c r="R262" s="140"/>
      <c r="S262" s="140"/>
      <c r="T262" s="140"/>
      <c r="U262" s="141"/>
      <c r="V262" s="117"/>
      <c r="W262" s="142"/>
      <c r="X262" s="143"/>
      <c r="Y262" s="144"/>
      <c r="Z262" s="145"/>
      <c r="AA262" s="146"/>
      <c r="AB262" s="117"/>
      <c r="AC262" s="147"/>
      <c r="AD262" s="140"/>
      <c r="AE262" s="148"/>
      <c r="AF262" s="141"/>
      <c r="AG262" s="117"/>
      <c r="AH262" s="139"/>
      <c r="AI262" s="140"/>
      <c r="AJ262" s="148"/>
      <c r="AK262" s="141"/>
      <c r="AL262" s="117"/>
      <c r="AM262" s="117"/>
      <c r="AN262" s="117"/>
      <c r="AO262" s="117"/>
      <c r="AP262" s="117"/>
      <c r="AQ262" s="117"/>
      <c r="AR262" s="117"/>
      <c r="AS262" s="117"/>
      <c r="AT262" s="117"/>
      <c r="AU262" s="117"/>
      <c r="AV262" s="117"/>
      <c r="AW262" s="117"/>
      <c r="AX262" s="117"/>
      <c r="AY262" s="117"/>
      <c r="AZ262" s="117"/>
      <c r="BA262" s="117"/>
      <c r="BB262" s="117"/>
      <c r="BC262" s="117"/>
      <c r="BD262" s="117"/>
      <c r="BE262" s="117"/>
    </row>
    <row r="263" spans="1:57" ht="15.75" customHeight="1">
      <c r="A263" s="139"/>
      <c r="B263" s="140"/>
      <c r="C263" s="140"/>
      <c r="D263" s="140"/>
      <c r="E263" s="140"/>
      <c r="F263" s="140"/>
      <c r="G263" s="141"/>
      <c r="H263" s="117"/>
      <c r="I263" s="139"/>
      <c r="J263" s="140"/>
      <c r="K263" s="140"/>
      <c r="L263" s="140"/>
      <c r="M263" s="140"/>
      <c r="N263" s="141"/>
      <c r="O263" s="117"/>
      <c r="P263" s="139"/>
      <c r="Q263" s="140"/>
      <c r="R263" s="140"/>
      <c r="S263" s="140"/>
      <c r="T263" s="140"/>
      <c r="U263" s="141"/>
      <c r="V263" s="117"/>
      <c r="W263" s="142"/>
      <c r="X263" s="143"/>
      <c r="Y263" s="144"/>
      <c r="Z263" s="145"/>
      <c r="AA263" s="146"/>
      <c r="AB263" s="117"/>
      <c r="AC263" s="147"/>
      <c r="AD263" s="140"/>
      <c r="AE263" s="148"/>
      <c r="AF263" s="141"/>
      <c r="AG263" s="117"/>
      <c r="AH263" s="139"/>
      <c r="AI263" s="140"/>
      <c r="AJ263" s="148"/>
      <c r="AK263" s="141"/>
      <c r="AL263" s="117"/>
      <c r="AM263" s="117"/>
      <c r="AN263" s="117"/>
      <c r="AO263" s="117"/>
      <c r="AP263" s="117"/>
      <c r="AQ263" s="117"/>
      <c r="AR263" s="117"/>
      <c r="AS263" s="117"/>
      <c r="AT263" s="117"/>
      <c r="AU263" s="117"/>
      <c r="AV263" s="117"/>
      <c r="AW263" s="117"/>
      <c r="AX263" s="117"/>
      <c r="AY263" s="117"/>
      <c r="AZ263" s="117"/>
      <c r="BA263" s="117"/>
      <c r="BB263" s="117"/>
      <c r="BC263" s="117"/>
      <c r="BD263" s="117"/>
      <c r="BE263" s="117"/>
    </row>
    <row r="264" spans="1:57" ht="15.75" customHeight="1">
      <c r="A264" s="139"/>
      <c r="B264" s="140"/>
      <c r="C264" s="140"/>
      <c r="D264" s="140"/>
      <c r="E264" s="140"/>
      <c r="F264" s="140"/>
      <c r="G264" s="141"/>
      <c r="H264" s="117"/>
      <c r="I264" s="139"/>
      <c r="J264" s="140"/>
      <c r="K264" s="140"/>
      <c r="L264" s="140"/>
      <c r="M264" s="140"/>
      <c r="N264" s="141"/>
      <c r="O264" s="117"/>
      <c r="P264" s="139"/>
      <c r="Q264" s="140"/>
      <c r="R264" s="140"/>
      <c r="S264" s="140"/>
      <c r="T264" s="140"/>
      <c r="U264" s="141"/>
      <c r="V264" s="117"/>
      <c r="W264" s="142"/>
      <c r="X264" s="143"/>
      <c r="Y264" s="144"/>
      <c r="Z264" s="145"/>
      <c r="AA264" s="146"/>
      <c r="AB264" s="117"/>
      <c r="AC264" s="147"/>
      <c r="AD264" s="140"/>
      <c r="AE264" s="148"/>
      <c r="AF264" s="141"/>
      <c r="AG264" s="117"/>
      <c r="AH264" s="139"/>
      <c r="AI264" s="140"/>
      <c r="AJ264" s="148"/>
      <c r="AK264" s="141"/>
      <c r="AL264" s="117"/>
      <c r="AM264" s="117"/>
      <c r="AN264" s="117"/>
      <c r="AO264" s="117"/>
      <c r="AP264" s="117"/>
      <c r="AQ264" s="117"/>
      <c r="AR264" s="117"/>
      <c r="AS264" s="117"/>
      <c r="AT264" s="117"/>
      <c r="AU264" s="117"/>
      <c r="AV264" s="117"/>
      <c r="AW264" s="117"/>
      <c r="AX264" s="117"/>
      <c r="AY264" s="117"/>
      <c r="AZ264" s="117"/>
      <c r="BA264" s="117"/>
      <c r="BB264" s="117"/>
      <c r="BC264" s="117"/>
      <c r="BD264" s="117"/>
      <c r="BE264" s="117"/>
    </row>
    <row r="265" spans="1:57" ht="15.75" customHeight="1">
      <c r="A265" s="139"/>
      <c r="B265" s="140"/>
      <c r="C265" s="140"/>
      <c r="D265" s="140"/>
      <c r="E265" s="140"/>
      <c r="F265" s="140"/>
      <c r="G265" s="141"/>
      <c r="H265" s="117"/>
      <c r="I265" s="139"/>
      <c r="J265" s="140"/>
      <c r="K265" s="140"/>
      <c r="L265" s="140"/>
      <c r="M265" s="140"/>
      <c r="N265" s="141"/>
      <c r="O265" s="117"/>
      <c r="P265" s="139"/>
      <c r="Q265" s="140"/>
      <c r="R265" s="140"/>
      <c r="S265" s="140"/>
      <c r="T265" s="140"/>
      <c r="U265" s="141"/>
      <c r="V265" s="117"/>
      <c r="W265" s="142"/>
      <c r="X265" s="143"/>
      <c r="Y265" s="144"/>
      <c r="Z265" s="145"/>
      <c r="AA265" s="146"/>
      <c r="AB265" s="117"/>
      <c r="AC265" s="147"/>
      <c r="AD265" s="140"/>
      <c r="AE265" s="148"/>
      <c r="AF265" s="141"/>
      <c r="AG265" s="117"/>
      <c r="AH265" s="139"/>
      <c r="AI265" s="140"/>
      <c r="AJ265" s="148"/>
      <c r="AK265" s="141"/>
      <c r="AL265" s="117"/>
      <c r="AM265" s="117"/>
      <c r="AN265" s="117"/>
      <c r="AO265" s="117"/>
      <c r="AP265" s="117"/>
      <c r="AQ265" s="117"/>
      <c r="AR265" s="117"/>
      <c r="AS265" s="117"/>
      <c r="AT265" s="117"/>
      <c r="AU265" s="117"/>
      <c r="AV265" s="117"/>
      <c r="AW265" s="117"/>
      <c r="AX265" s="117"/>
      <c r="AY265" s="117"/>
      <c r="AZ265" s="117"/>
      <c r="BA265" s="117"/>
      <c r="BB265" s="117"/>
      <c r="BC265" s="117"/>
      <c r="BD265" s="117"/>
      <c r="BE265" s="117"/>
    </row>
    <row r="266" spans="1:57" ht="15.75" customHeight="1">
      <c r="A266" s="139"/>
      <c r="B266" s="140"/>
      <c r="C266" s="140"/>
      <c r="D266" s="140"/>
      <c r="E266" s="140"/>
      <c r="F266" s="140"/>
      <c r="G266" s="141"/>
      <c r="H266" s="117"/>
      <c r="I266" s="139"/>
      <c r="J266" s="140"/>
      <c r="K266" s="140"/>
      <c r="L266" s="140"/>
      <c r="M266" s="140"/>
      <c r="N266" s="141"/>
      <c r="O266" s="117"/>
      <c r="P266" s="139"/>
      <c r="Q266" s="140"/>
      <c r="R266" s="140"/>
      <c r="S266" s="140"/>
      <c r="T266" s="140"/>
      <c r="U266" s="141"/>
      <c r="V266" s="117"/>
      <c r="W266" s="142"/>
      <c r="X266" s="143"/>
      <c r="Y266" s="144"/>
      <c r="Z266" s="145"/>
      <c r="AA266" s="146"/>
      <c r="AB266" s="117"/>
      <c r="AC266" s="147"/>
      <c r="AD266" s="140"/>
      <c r="AE266" s="148"/>
      <c r="AF266" s="141"/>
      <c r="AG266" s="117"/>
      <c r="AH266" s="139"/>
      <c r="AI266" s="140"/>
      <c r="AJ266" s="148"/>
      <c r="AK266" s="141"/>
      <c r="AL266" s="117"/>
      <c r="AM266" s="117"/>
      <c r="AN266" s="117"/>
      <c r="AO266" s="117"/>
      <c r="AP266" s="117"/>
      <c r="AQ266" s="117"/>
      <c r="AR266" s="117"/>
      <c r="AS266" s="117"/>
      <c r="AT266" s="117"/>
      <c r="AU266" s="117"/>
      <c r="AV266" s="117"/>
      <c r="AW266" s="117"/>
      <c r="AX266" s="117"/>
      <c r="AY266" s="117"/>
      <c r="AZ266" s="117"/>
      <c r="BA266" s="117"/>
      <c r="BB266" s="117"/>
      <c r="BC266" s="117"/>
      <c r="BD266" s="117"/>
      <c r="BE266" s="117"/>
    </row>
    <row r="267" spans="1:57" ht="15.75" customHeight="1">
      <c r="A267" s="139"/>
      <c r="B267" s="140"/>
      <c r="C267" s="140"/>
      <c r="D267" s="140"/>
      <c r="E267" s="140"/>
      <c r="F267" s="140"/>
      <c r="G267" s="141"/>
      <c r="H267" s="117"/>
      <c r="I267" s="139"/>
      <c r="J267" s="140"/>
      <c r="K267" s="140"/>
      <c r="L267" s="140"/>
      <c r="M267" s="140"/>
      <c r="N267" s="141"/>
      <c r="O267" s="117"/>
      <c r="P267" s="139"/>
      <c r="Q267" s="140"/>
      <c r="R267" s="140"/>
      <c r="S267" s="140"/>
      <c r="T267" s="140"/>
      <c r="U267" s="141"/>
      <c r="V267" s="117"/>
      <c r="W267" s="142"/>
      <c r="X267" s="143"/>
      <c r="Y267" s="144"/>
      <c r="Z267" s="145"/>
      <c r="AA267" s="146"/>
      <c r="AB267" s="117"/>
      <c r="AC267" s="147"/>
      <c r="AD267" s="140"/>
      <c r="AE267" s="148"/>
      <c r="AF267" s="141"/>
      <c r="AG267" s="117"/>
      <c r="AH267" s="139"/>
      <c r="AI267" s="140"/>
      <c r="AJ267" s="148"/>
      <c r="AK267" s="141"/>
      <c r="AL267" s="117"/>
      <c r="AM267" s="117"/>
      <c r="AN267" s="117"/>
      <c r="AO267" s="117"/>
      <c r="AP267" s="117"/>
      <c r="AQ267" s="117"/>
      <c r="AR267" s="117"/>
      <c r="AS267" s="117"/>
      <c r="AT267" s="117"/>
      <c r="AU267" s="117"/>
      <c r="AV267" s="117"/>
      <c r="AW267" s="117"/>
      <c r="AX267" s="117"/>
      <c r="AY267" s="117"/>
      <c r="AZ267" s="117"/>
      <c r="BA267" s="117"/>
      <c r="BB267" s="117"/>
      <c r="BC267" s="117"/>
      <c r="BD267" s="117"/>
      <c r="BE267" s="117"/>
    </row>
    <row r="268" spans="1:57" ht="15.75" customHeight="1">
      <c r="A268" s="149"/>
      <c r="B268" s="150"/>
      <c r="C268" s="150"/>
      <c r="D268" s="150"/>
      <c r="E268" s="150"/>
      <c r="F268" s="150"/>
      <c r="G268" s="151"/>
      <c r="H268" s="117"/>
      <c r="I268" s="149"/>
      <c r="J268" s="150"/>
      <c r="K268" s="150"/>
      <c r="L268" s="150"/>
      <c r="M268" s="150"/>
      <c r="N268" s="151"/>
      <c r="O268" s="117"/>
      <c r="P268" s="149"/>
      <c r="Q268" s="150"/>
      <c r="R268" s="150"/>
      <c r="S268" s="150"/>
      <c r="T268" s="150"/>
      <c r="U268" s="151"/>
      <c r="V268" s="117"/>
      <c r="W268" s="152"/>
      <c r="X268" s="153"/>
      <c r="Y268" s="154"/>
      <c r="Z268" s="155"/>
      <c r="AA268" s="156"/>
      <c r="AB268" s="117"/>
      <c r="AC268" s="157"/>
      <c r="AD268" s="150"/>
      <c r="AE268" s="158"/>
      <c r="AF268" s="151"/>
      <c r="AG268" s="117"/>
      <c r="AH268" s="149"/>
      <c r="AI268" s="150"/>
      <c r="AJ268" s="158"/>
      <c r="AK268" s="151"/>
      <c r="AL268" s="117"/>
      <c r="AM268" s="117"/>
      <c r="AN268" s="117"/>
      <c r="AO268" s="117"/>
      <c r="AP268" s="117"/>
      <c r="AQ268" s="117"/>
      <c r="AR268" s="117"/>
      <c r="AS268" s="117"/>
      <c r="AT268" s="117"/>
      <c r="AU268" s="117"/>
      <c r="AV268" s="117"/>
      <c r="AW268" s="117"/>
      <c r="AX268" s="117"/>
      <c r="AY268" s="117"/>
      <c r="AZ268" s="117"/>
      <c r="BA268" s="117"/>
      <c r="BB268" s="117"/>
      <c r="BC268" s="117"/>
      <c r="BD268" s="117"/>
      <c r="BE268" s="117"/>
    </row>
    <row r="269" spans="1:57" ht="15.75" customHeight="1">
      <c r="A269" s="37"/>
      <c r="B269" s="37"/>
      <c r="C269" s="37"/>
      <c r="D269" s="37"/>
      <c r="E269" s="37"/>
      <c r="F269" s="37"/>
      <c r="G269" s="37"/>
      <c r="H269" s="37"/>
      <c r="I269" s="37"/>
      <c r="J269" s="37"/>
      <c r="K269" s="37"/>
      <c r="L269" s="37"/>
      <c r="M269" s="37"/>
      <c r="N269" s="37"/>
      <c r="O269" s="37"/>
      <c r="P269" s="37"/>
      <c r="Q269" s="37"/>
      <c r="R269" s="37"/>
      <c r="S269" s="37"/>
      <c r="T269" s="37"/>
      <c r="U269" s="37"/>
      <c r="V269" s="37"/>
      <c r="W269" s="37"/>
      <c r="X269" s="38"/>
      <c r="Y269" s="37"/>
      <c r="Z269" s="37"/>
      <c r="AA269" s="37"/>
      <c r="AB269" s="37"/>
      <c r="AC269" s="38"/>
      <c r="AD269" s="37"/>
      <c r="AE269" s="38"/>
      <c r="AF269" s="37"/>
      <c r="AG269" s="37"/>
      <c r="AH269" s="37"/>
      <c r="AI269" s="37"/>
      <c r="AJ269" s="38"/>
      <c r="AK269" s="37"/>
      <c r="AL269" s="37"/>
      <c r="AM269" s="37"/>
      <c r="AN269" s="37"/>
      <c r="AO269" s="37"/>
      <c r="AP269" s="37"/>
      <c r="AQ269" s="37"/>
      <c r="AR269" s="37"/>
      <c r="AS269" s="37"/>
      <c r="AT269" s="37"/>
      <c r="AU269" s="37"/>
      <c r="AV269" s="37"/>
      <c r="AW269" s="37"/>
      <c r="AX269" s="37"/>
      <c r="AY269" s="37"/>
      <c r="AZ269" s="37"/>
      <c r="BA269" s="37"/>
      <c r="BB269" s="37"/>
      <c r="BC269" s="37"/>
      <c r="BD269" s="37"/>
      <c r="BE269" s="37"/>
    </row>
    <row r="270" spans="1:57" ht="15.75" customHeight="1">
      <c r="A270" s="114">
        <v>11</v>
      </c>
      <c r="B270" s="115" t="s">
        <v>596</v>
      </c>
      <c r="C270" s="115" t="s">
        <v>597</v>
      </c>
      <c r="D270" s="115" t="s">
        <v>221</v>
      </c>
      <c r="E270" s="115">
        <v>3204995855</v>
      </c>
      <c r="F270" s="115" t="s">
        <v>598</v>
      </c>
      <c r="G270" s="116" t="s">
        <v>599</v>
      </c>
      <c r="H270" s="117"/>
      <c r="I270" s="114" t="s">
        <v>311</v>
      </c>
      <c r="J270" s="115" t="s">
        <v>600</v>
      </c>
      <c r="K270" s="115" t="s">
        <v>601</v>
      </c>
      <c r="L270" s="118">
        <v>38758</v>
      </c>
      <c r="M270" s="115" t="s">
        <v>377</v>
      </c>
      <c r="N270" s="116" t="s">
        <v>378</v>
      </c>
      <c r="O270" s="117"/>
      <c r="P270" s="114"/>
      <c r="Q270" s="115"/>
      <c r="R270" s="115"/>
      <c r="S270" s="118"/>
      <c r="T270" s="115"/>
      <c r="U270" s="116"/>
      <c r="V270" s="117"/>
      <c r="W270" s="119" t="s">
        <v>235</v>
      </c>
      <c r="X270" s="120" t="s">
        <v>602</v>
      </c>
      <c r="Y270" s="121" t="s">
        <v>603</v>
      </c>
      <c r="Z270" s="122">
        <v>38541</v>
      </c>
      <c r="AA270" s="123" t="s">
        <v>604</v>
      </c>
      <c r="AB270" s="117"/>
      <c r="AC270" s="124" t="s">
        <v>18</v>
      </c>
      <c r="AD270" s="115" t="s">
        <v>354</v>
      </c>
      <c r="AE270" s="125" t="s">
        <v>355</v>
      </c>
      <c r="AF270" s="116"/>
      <c r="AG270" s="117"/>
      <c r="AH270" s="114"/>
      <c r="AI270" s="115"/>
      <c r="AJ270" s="125"/>
      <c r="AK270" s="116"/>
      <c r="AL270" s="117"/>
      <c r="AM270" s="117"/>
      <c r="AN270" s="117"/>
      <c r="AO270" s="117"/>
      <c r="AP270" s="117"/>
      <c r="AQ270" s="117"/>
      <c r="AR270" s="117"/>
      <c r="AS270" s="117"/>
      <c r="AT270" s="117"/>
      <c r="AU270" s="117"/>
      <c r="AV270" s="117"/>
      <c r="AW270" s="117"/>
      <c r="AX270" s="117"/>
      <c r="AY270" s="117"/>
      <c r="AZ270" s="117"/>
      <c r="BA270" s="117"/>
      <c r="BB270" s="117"/>
      <c r="BC270" s="117"/>
      <c r="BD270" s="117"/>
      <c r="BE270" s="117"/>
    </row>
    <row r="271" spans="1:57" ht="15.75" customHeight="1">
      <c r="A271" s="126"/>
      <c r="B271" s="127"/>
      <c r="C271" s="127"/>
      <c r="D271" s="127"/>
      <c r="E271" s="127"/>
      <c r="F271" s="127"/>
      <c r="G271" s="128"/>
      <c r="H271" s="117"/>
      <c r="I271" s="126" t="s">
        <v>224</v>
      </c>
      <c r="J271" s="127" t="s">
        <v>605</v>
      </c>
      <c r="K271" s="127" t="s">
        <v>606</v>
      </c>
      <c r="L271" s="129">
        <v>39933</v>
      </c>
      <c r="M271" s="127" t="s">
        <v>377</v>
      </c>
      <c r="N271" s="128" t="s">
        <v>378</v>
      </c>
      <c r="O271" s="117"/>
      <c r="P271" s="126"/>
      <c r="Q271" s="127"/>
      <c r="R271" s="127"/>
      <c r="S271" s="160"/>
      <c r="T271" s="127"/>
      <c r="U271" s="128"/>
      <c r="V271" s="117"/>
      <c r="W271" s="130" t="s">
        <v>235</v>
      </c>
      <c r="X271" s="131" t="s">
        <v>607</v>
      </c>
      <c r="Y271" s="132" t="s">
        <v>608</v>
      </c>
      <c r="Z271" s="133">
        <v>39693</v>
      </c>
      <c r="AA271" s="134" t="s">
        <v>609</v>
      </c>
      <c r="AB271" s="117"/>
      <c r="AC271" s="135" t="s">
        <v>13</v>
      </c>
      <c r="AD271" s="127" t="s">
        <v>498</v>
      </c>
      <c r="AE271" s="136" t="s">
        <v>610</v>
      </c>
      <c r="AF271" s="128"/>
      <c r="AG271" s="117"/>
      <c r="AH271" s="126"/>
      <c r="AI271" s="127"/>
      <c r="AJ271" s="136"/>
      <c r="AK271" s="128"/>
      <c r="AL271" s="117"/>
      <c r="AM271" s="117"/>
      <c r="AN271" s="117"/>
      <c r="AO271" s="117"/>
      <c r="AP271" s="117"/>
      <c r="AQ271" s="117"/>
      <c r="AR271" s="117"/>
      <c r="AS271" s="117"/>
      <c r="AT271" s="117"/>
      <c r="AU271" s="117"/>
      <c r="AV271" s="117"/>
      <c r="AW271" s="117"/>
      <c r="AX271" s="117"/>
      <c r="AY271" s="117"/>
      <c r="AZ271" s="117"/>
      <c r="BA271" s="117"/>
      <c r="BB271" s="117"/>
      <c r="BC271" s="117"/>
      <c r="BD271" s="117"/>
      <c r="BE271" s="117"/>
    </row>
    <row r="272" spans="1:57" ht="15.75" customHeight="1">
      <c r="A272" s="126"/>
      <c r="B272" s="127"/>
      <c r="C272" s="127"/>
      <c r="D272" s="127"/>
      <c r="E272" s="127"/>
      <c r="F272" s="127"/>
      <c r="G272" s="128"/>
      <c r="H272" s="117"/>
      <c r="I272" s="126"/>
      <c r="J272" s="127"/>
      <c r="K272" s="127"/>
      <c r="L272" s="127"/>
      <c r="M272" s="127"/>
      <c r="N272" s="128"/>
      <c r="O272" s="117"/>
      <c r="P272" s="126"/>
      <c r="Q272" s="127"/>
      <c r="R272" s="127"/>
      <c r="S272" s="129"/>
      <c r="T272" s="127"/>
      <c r="U272" s="128"/>
      <c r="V272" s="117"/>
      <c r="W272" s="130" t="s">
        <v>235</v>
      </c>
      <c r="X272" s="131" t="s">
        <v>611</v>
      </c>
      <c r="Y272" s="132" t="s">
        <v>608</v>
      </c>
      <c r="Z272" s="133">
        <v>39694</v>
      </c>
      <c r="AA272" s="134" t="s">
        <v>609</v>
      </c>
      <c r="AB272" s="117"/>
      <c r="AC272" s="135" t="s">
        <v>18</v>
      </c>
      <c r="AD272" s="127" t="s">
        <v>513</v>
      </c>
      <c r="AE272" s="136"/>
      <c r="AF272" s="128"/>
      <c r="AG272" s="117"/>
      <c r="AH272" s="126"/>
      <c r="AI272" s="127"/>
      <c r="AJ272" s="136"/>
      <c r="AK272" s="128"/>
      <c r="AL272" s="117"/>
      <c r="AM272" s="117"/>
      <c r="AN272" s="117"/>
      <c r="AO272" s="117"/>
      <c r="AP272" s="117"/>
      <c r="AQ272" s="117"/>
      <c r="AR272" s="117"/>
      <c r="AS272" s="117"/>
      <c r="AT272" s="117"/>
      <c r="AU272" s="117"/>
      <c r="AV272" s="117"/>
      <c r="AW272" s="117"/>
      <c r="AX272" s="117"/>
      <c r="AY272" s="117"/>
      <c r="AZ272" s="117"/>
      <c r="BA272" s="117"/>
      <c r="BB272" s="117"/>
      <c r="BC272" s="117"/>
      <c r="BD272" s="117"/>
      <c r="BE272" s="117"/>
    </row>
    <row r="273" spans="1:57" ht="15.75" customHeight="1">
      <c r="A273" s="126"/>
      <c r="B273" s="127"/>
      <c r="C273" s="127"/>
      <c r="D273" s="127"/>
      <c r="E273" s="127"/>
      <c r="F273" s="127"/>
      <c r="G273" s="128"/>
      <c r="H273" s="117"/>
      <c r="I273" s="126"/>
      <c r="J273" s="127"/>
      <c r="K273" s="127"/>
      <c r="L273" s="127"/>
      <c r="M273" s="127"/>
      <c r="N273" s="128"/>
      <c r="O273" s="117"/>
      <c r="P273" s="126"/>
      <c r="Q273" s="127"/>
      <c r="R273" s="127"/>
      <c r="S273" s="127"/>
      <c r="T273" s="127"/>
      <c r="U273" s="128"/>
      <c r="V273" s="117"/>
      <c r="W273" s="130" t="s">
        <v>235</v>
      </c>
      <c r="X273" s="131" t="s">
        <v>612</v>
      </c>
      <c r="Y273" s="132" t="s">
        <v>608</v>
      </c>
      <c r="Z273" s="137">
        <v>39730</v>
      </c>
      <c r="AA273" s="134" t="s">
        <v>609</v>
      </c>
      <c r="AB273" s="117"/>
      <c r="AC273" s="135"/>
      <c r="AD273" s="127"/>
      <c r="AE273" s="136"/>
      <c r="AF273" s="128"/>
      <c r="AG273" s="117"/>
      <c r="AH273" s="126"/>
      <c r="AI273" s="127"/>
      <c r="AJ273" s="136"/>
      <c r="AK273" s="128"/>
      <c r="AL273" s="117"/>
      <c r="AM273" s="117"/>
      <c r="AN273" s="117"/>
      <c r="AO273" s="117"/>
      <c r="AP273" s="117"/>
      <c r="AQ273" s="117"/>
      <c r="AR273" s="117"/>
      <c r="AS273" s="117"/>
      <c r="AT273" s="117"/>
      <c r="AU273" s="117"/>
      <c r="AV273" s="117"/>
      <c r="AW273" s="117"/>
      <c r="AX273" s="117"/>
      <c r="AY273" s="117"/>
      <c r="AZ273" s="117"/>
      <c r="BA273" s="117"/>
      <c r="BB273" s="117"/>
      <c r="BC273" s="117"/>
      <c r="BD273" s="117"/>
      <c r="BE273" s="117"/>
    </row>
    <row r="274" spans="1:57" ht="15.75" customHeight="1">
      <c r="A274" s="126"/>
      <c r="B274" s="127"/>
      <c r="C274" s="127"/>
      <c r="D274" s="127"/>
      <c r="E274" s="127"/>
      <c r="F274" s="127"/>
      <c r="G274" s="128"/>
      <c r="H274" s="117"/>
      <c r="I274" s="126"/>
      <c r="J274" s="127"/>
      <c r="K274" s="127"/>
      <c r="L274" s="127"/>
      <c r="M274" s="127"/>
      <c r="N274" s="128"/>
      <c r="O274" s="117"/>
      <c r="P274" s="126"/>
      <c r="Q274" s="127"/>
      <c r="R274" s="127"/>
      <c r="S274" s="127"/>
      <c r="T274" s="127"/>
      <c r="U274" s="128"/>
      <c r="V274" s="117"/>
      <c r="W274" s="130" t="s">
        <v>235</v>
      </c>
      <c r="X274" s="131" t="s">
        <v>613</v>
      </c>
      <c r="Y274" s="132" t="s">
        <v>608</v>
      </c>
      <c r="Z274" s="133">
        <v>39731</v>
      </c>
      <c r="AA274" s="134" t="s">
        <v>614</v>
      </c>
      <c r="AB274" s="117"/>
      <c r="AC274" s="135"/>
      <c r="AD274" s="127"/>
      <c r="AE274" s="136"/>
      <c r="AF274" s="128"/>
      <c r="AG274" s="117"/>
      <c r="AH274" s="126"/>
      <c r="AI274" s="127"/>
      <c r="AJ274" s="136"/>
      <c r="AK274" s="128"/>
      <c r="AL274" s="117"/>
      <c r="AM274" s="117"/>
      <c r="AN274" s="117"/>
      <c r="AO274" s="117"/>
      <c r="AP274" s="117"/>
      <c r="AQ274" s="117"/>
      <c r="AR274" s="117"/>
      <c r="AS274" s="117"/>
      <c r="AT274" s="117"/>
      <c r="AU274" s="117"/>
      <c r="AV274" s="117"/>
      <c r="AW274" s="117"/>
      <c r="AX274" s="117"/>
      <c r="AY274" s="117"/>
      <c r="AZ274" s="117"/>
      <c r="BA274" s="117"/>
      <c r="BB274" s="117"/>
      <c r="BC274" s="117"/>
      <c r="BD274" s="117"/>
      <c r="BE274" s="117"/>
    </row>
    <row r="275" spans="1:57" ht="15.75" customHeight="1">
      <c r="A275" s="126"/>
      <c r="B275" s="127"/>
      <c r="C275" s="127"/>
      <c r="D275" s="127"/>
      <c r="E275" s="127"/>
      <c r="F275" s="127"/>
      <c r="G275" s="128"/>
      <c r="H275" s="117"/>
      <c r="I275" s="126"/>
      <c r="J275" s="127"/>
      <c r="K275" s="127"/>
      <c r="L275" s="127"/>
      <c r="M275" s="127"/>
      <c r="N275" s="128"/>
      <c r="O275" s="117"/>
      <c r="P275" s="126"/>
      <c r="Q275" s="127"/>
      <c r="R275" s="127"/>
      <c r="S275" s="127"/>
      <c r="T275" s="127"/>
      <c r="U275" s="128"/>
      <c r="V275" s="117"/>
      <c r="W275" s="130" t="s">
        <v>235</v>
      </c>
      <c r="X275" s="131" t="s">
        <v>615</v>
      </c>
      <c r="Y275" s="132" t="s">
        <v>608</v>
      </c>
      <c r="Z275" s="133">
        <v>39734</v>
      </c>
      <c r="AA275" s="134" t="s">
        <v>609</v>
      </c>
      <c r="AB275" s="117"/>
      <c r="AC275" s="135"/>
      <c r="AD275" s="127"/>
      <c r="AE275" s="136"/>
      <c r="AF275" s="128"/>
      <c r="AG275" s="117"/>
      <c r="AH275" s="126"/>
      <c r="AI275" s="127"/>
      <c r="AJ275" s="136"/>
      <c r="AK275" s="128"/>
      <c r="AL275" s="117"/>
      <c r="AM275" s="117"/>
      <c r="AN275" s="117"/>
      <c r="AO275" s="117"/>
      <c r="AP275" s="117"/>
      <c r="AQ275" s="117"/>
      <c r="AR275" s="117"/>
      <c r="AS275" s="117"/>
      <c r="AT275" s="117"/>
      <c r="AU275" s="117"/>
      <c r="AV275" s="117"/>
      <c r="AW275" s="117"/>
      <c r="AX275" s="117"/>
      <c r="AY275" s="117"/>
      <c r="AZ275" s="117"/>
      <c r="BA275" s="117"/>
      <c r="BB275" s="117"/>
      <c r="BC275" s="117"/>
      <c r="BD275" s="117"/>
      <c r="BE275" s="117"/>
    </row>
    <row r="276" spans="1:57" ht="15.75" customHeight="1">
      <c r="A276" s="126"/>
      <c r="B276" s="127"/>
      <c r="C276" s="127"/>
      <c r="D276" s="127"/>
      <c r="E276" s="127"/>
      <c r="F276" s="127"/>
      <c r="G276" s="128"/>
      <c r="H276" s="117"/>
      <c r="I276" s="126"/>
      <c r="J276" s="127"/>
      <c r="K276" s="127"/>
      <c r="L276" s="127"/>
      <c r="M276" s="127"/>
      <c r="N276" s="128"/>
      <c r="O276" s="117"/>
      <c r="P276" s="126"/>
      <c r="Q276" s="127"/>
      <c r="R276" s="127"/>
      <c r="S276" s="127"/>
      <c r="T276" s="127"/>
      <c r="U276" s="128"/>
      <c r="V276" s="117"/>
      <c r="W276" s="130" t="s">
        <v>235</v>
      </c>
      <c r="X276" s="131" t="s">
        <v>616</v>
      </c>
      <c r="Y276" s="132" t="s">
        <v>608</v>
      </c>
      <c r="Z276" s="138">
        <v>39764</v>
      </c>
      <c r="AA276" s="134" t="s">
        <v>609</v>
      </c>
      <c r="AB276" s="117"/>
      <c r="AC276" s="135"/>
      <c r="AD276" s="127"/>
      <c r="AE276" s="136"/>
      <c r="AF276" s="128"/>
      <c r="AG276" s="117"/>
      <c r="AH276" s="126"/>
      <c r="AI276" s="127"/>
      <c r="AJ276" s="136"/>
      <c r="AK276" s="128"/>
      <c r="AL276" s="117"/>
      <c r="AM276" s="117"/>
      <c r="AN276" s="117"/>
      <c r="AO276" s="117"/>
      <c r="AP276" s="117"/>
      <c r="AQ276" s="117"/>
      <c r="AR276" s="117"/>
      <c r="AS276" s="117"/>
      <c r="AT276" s="117"/>
      <c r="AU276" s="117"/>
      <c r="AV276" s="117"/>
      <c r="AW276" s="117"/>
      <c r="AX276" s="117"/>
      <c r="AY276" s="117"/>
      <c r="AZ276" s="117"/>
      <c r="BA276" s="117"/>
      <c r="BB276" s="117"/>
      <c r="BC276" s="117"/>
      <c r="BD276" s="117"/>
      <c r="BE276" s="117"/>
    </row>
    <row r="277" spans="1:57" ht="15.75" customHeight="1">
      <c r="A277" s="126"/>
      <c r="B277" s="127"/>
      <c r="C277" s="127"/>
      <c r="D277" s="127"/>
      <c r="E277" s="127"/>
      <c r="F277" s="127"/>
      <c r="G277" s="128"/>
      <c r="H277" s="117"/>
      <c r="I277" s="126"/>
      <c r="J277" s="127"/>
      <c r="K277" s="127"/>
      <c r="L277" s="127"/>
      <c r="M277" s="127"/>
      <c r="N277" s="128"/>
      <c r="O277" s="117"/>
      <c r="P277" s="126"/>
      <c r="Q277" s="127"/>
      <c r="R277" s="127"/>
      <c r="S277" s="127"/>
      <c r="T277" s="127"/>
      <c r="U277" s="128"/>
      <c r="V277" s="117"/>
      <c r="W277" s="130" t="s">
        <v>447</v>
      </c>
      <c r="X277" s="131" t="s">
        <v>617</v>
      </c>
      <c r="Y277" s="132" t="s">
        <v>618</v>
      </c>
      <c r="Z277" s="137">
        <v>39919</v>
      </c>
      <c r="AA277" s="134" t="s">
        <v>619</v>
      </c>
      <c r="AB277" s="117"/>
      <c r="AC277" s="135"/>
      <c r="AD277" s="127"/>
      <c r="AE277" s="136"/>
      <c r="AF277" s="128"/>
      <c r="AG277" s="117"/>
      <c r="AH277" s="126"/>
      <c r="AI277" s="127"/>
      <c r="AJ277" s="136"/>
      <c r="AK277" s="128"/>
      <c r="AL277" s="117"/>
      <c r="AM277" s="117"/>
      <c r="AN277" s="117"/>
      <c r="AO277" s="117"/>
      <c r="AP277" s="117"/>
      <c r="AQ277" s="117"/>
      <c r="AR277" s="117"/>
      <c r="AS277" s="117"/>
      <c r="AT277" s="117"/>
      <c r="AU277" s="117"/>
      <c r="AV277" s="117"/>
      <c r="AW277" s="117"/>
      <c r="AX277" s="117"/>
      <c r="AY277" s="117"/>
      <c r="AZ277" s="117"/>
      <c r="BA277" s="117"/>
      <c r="BB277" s="117"/>
      <c r="BC277" s="117"/>
      <c r="BD277" s="117"/>
      <c r="BE277" s="117"/>
    </row>
    <row r="278" spans="1:57" ht="15.75" customHeight="1">
      <c r="A278" s="126"/>
      <c r="B278" s="127"/>
      <c r="C278" s="127"/>
      <c r="D278" s="127"/>
      <c r="E278" s="127"/>
      <c r="F278" s="127"/>
      <c r="G278" s="128"/>
      <c r="H278" s="117"/>
      <c r="I278" s="126"/>
      <c r="J278" s="127"/>
      <c r="K278" s="127"/>
      <c r="L278" s="127"/>
      <c r="M278" s="127"/>
      <c r="N278" s="128"/>
      <c r="O278" s="117"/>
      <c r="P278" s="126"/>
      <c r="Q278" s="127"/>
      <c r="R278" s="127"/>
      <c r="S278" s="127"/>
      <c r="T278" s="127"/>
      <c r="U278" s="128"/>
      <c r="V278" s="117"/>
      <c r="W278" s="130" t="s">
        <v>256</v>
      </c>
      <c r="X278" s="131" t="s">
        <v>620</v>
      </c>
      <c r="Y278" s="132" t="s">
        <v>621</v>
      </c>
      <c r="Z278" s="138">
        <v>41962</v>
      </c>
      <c r="AA278" s="134" t="s">
        <v>622</v>
      </c>
      <c r="AB278" s="117"/>
      <c r="AC278" s="135"/>
      <c r="AD278" s="127"/>
      <c r="AE278" s="136"/>
      <c r="AF278" s="128"/>
      <c r="AG278" s="117"/>
      <c r="AH278" s="126"/>
      <c r="AI278" s="127"/>
      <c r="AJ278" s="136"/>
      <c r="AK278" s="128"/>
      <c r="AL278" s="117"/>
      <c r="AM278" s="117"/>
      <c r="AN278" s="117"/>
      <c r="AO278" s="117"/>
      <c r="AP278" s="117"/>
      <c r="AQ278" s="117"/>
      <c r="AR278" s="117"/>
      <c r="AS278" s="117"/>
      <c r="AT278" s="117"/>
      <c r="AU278" s="117"/>
      <c r="AV278" s="117"/>
      <c r="AW278" s="117"/>
      <c r="AX278" s="117"/>
      <c r="AY278" s="117"/>
      <c r="AZ278" s="117"/>
      <c r="BA278" s="117"/>
      <c r="BB278" s="117"/>
      <c r="BC278" s="117"/>
      <c r="BD278" s="117"/>
      <c r="BE278" s="117"/>
    </row>
    <row r="279" spans="1:57" ht="15.75" customHeight="1">
      <c r="A279" s="139"/>
      <c r="B279" s="140"/>
      <c r="C279" s="140"/>
      <c r="D279" s="140"/>
      <c r="E279" s="140"/>
      <c r="F279" s="140"/>
      <c r="G279" s="141"/>
      <c r="H279" s="117"/>
      <c r="I279" s="139"/>
      <c r="J279" s="140"/>
      <c r="K279" s="140"/>
      <c r="L279" s="140"/>
      <c r="M279" s="140"/>
      <c r="N279" s="141"/>
      <c r="O279" s="117"/>
      <c r="P279" s="139"/>
      <c r="Q279" s="140"/>
      <c r="R279" s="140"/>
      <c r="S279" s="140"/>
      <c r="T279" s="140"/>
      <c r="U279" s="141"/>
      <c r="V279" s="117"/>
      <c r="W279" s="142" t="s">
        <v>447</v>
      </c>
      <c r="X279" s="143" t="s">
        <v>623</v>
      </c>
      <c r="Y279" s="144" t="s">
        <v>601</v>
      </c>
      <c r="Z279" s="145">
        <v>44242</v>
      </c>
      <c r="AA279" s="146" t="s">
        <v>624</v>
      </c>
      <c r="AB279" s="117"/>
      <c r="AC279" s="147"/>
      <c r="AD279" s="140"/>
      <c r="AE279" s="148"/>
      <c r="AF279" s="141"/>
      <c r="AG279" s="117"/>
      <c r="AH279" s="139"/>
      <c r="AI279" s="140"/>
      <c r="AJ279" s="148"/>
      <c r="AK279" s="141"/>
      <c r="AL279" s="117"/>
      <c r="AM279" s="117"/>
      <c r="AN279" s="117"/>
      <c r="AO279" s="117"/>
      <c r="AP279" s="117"/>
      <c r="AQ279" s="117"/>
      <c r="AR279" s="117"/>
      <c r="AS279" s="117"/>
      <c r="AT279" s="117"/>
      <c r="AU279" s="117"/>
      <c r="AV279" s="117"/>
      <c r="AW279" s="117"/>
      <c r="AX279" s="117"/>
      <c r="AY279" s="117"/>
      <c r="AZ279" s="117"/>
      <c r="BA279" s="117"/>
      <c r="BB279" s="117"/>
      <c r="BC279" s="117"/>
      <c r="BD279" s="117"/>
      <c r="BE279" s="117"/>
    </row>
    <row r="280" spans="1:57" ht="15.75" customHeight="1">
      <c r="A280" s="139"/>
      <c r="B280" s="140"/>
      <c r="C280" s="140"/>
      <c r="D280" s="140"/>
      <c r="E280" s="140"/>
      <c r="F280" s="140"/>
      <c r="G280" s="141"/>
      <c r="H280" s="117"/>
      <c r="I280" s="139"/>
      <c r="J280" s="140"/>
      <c r="K280" s="140"/>
      <c r="L280" s="140"/>
      <c r="M280" s="140"/>
      <c r="N280" s="141"/>
      <c r="O280" s="117"/>
      <c r="P280" s="139"/>
      <c r="Q280" s="140"/>
      <c r="R280" s="140"/>
      <c r="S280" s="140"/>
      <c r="T280" s="140"/>
      <c r="U280" s="141"/>
      <c r="V280" s="117"/>
      <c r="W280" s="142" t="s">
        <v>351</v>
      </c>
      <c r="X280" s="143" t="s">
        <v>352</v>
      </c>
      <c r="Y280" s="144" t="s">
        <v>601</v>
      </c>
      <c r="Z280" s="145">
        <v>44532</v>
      </c>
      <c r="AA280" s="146" t="s">
        <v>609</v>
      </c>
      <c r="AB280" s="117"/>
      <c r="AC280" s="147"/>
      <c r="AD280" s="140"/>
      <c r="AE280" s="148"/>
      <c r="AF280" s="141"/>
      <c r="AG280" s="117"/>
      <c r="AH280" s="139"/>
      <c r="AI280" s="140"/>
      <c r="AJ280" s="148"/>
      <c r="AK280" s="141"/>
      <c r="AL280" s="117"/>
      <c r="AM280" s="117"/>
      <c r="AN280" s="117"/>
      <c r="AO280" s="117"/>
      <c r="AP280" s="117"/>
      <c r="AQ280" s="117"/>
      <c r="AR280" s="117"/>
      <c r="AS280" s="117"/>
      <c r="AT280" s="117"/>
      <c r="AU280" s="117"/>
      <c r="AV280" s="117"/>
      <c r="AW280" s="117"/>
      <c r="AX280" s="117"/>
      <c r="AY280" s="117"/>
      <c r="AZ280" s="117"/>
      <c r="BA280" s="117"/>
      <c r="BB280" s="117"/>
      <c r="BC280" s="117"/>
      <c r="BD280" s="117"/>
      <c r="BE280" s="117"/>
    </row>
    <row r="281" spans="1:57" ht="15.75" customHeight="1">
      <c r="A281" s="139"/>
      <c r="B281" s="140"/>
      <c r="C281" s="140"/>
      <c r="D281" s="140"/>
      <c r="E281" s="140"/>
      <c r="F281" s="140"/>
      <c r="G281" s="141"/>
      <c r="H281" s="117"/>
      <c r="I281" s="139"/>
      <c r="J281" s="140"/>
      <c r="K281" s="140"/>
      <c r="L281" s="140"/>
      <c r="M281" s="140"/>
      <c r="N281" s="141"/>
      <c r="O281" s="117"/>
      <c r="P281" s="139"/>
      <c r="Q281" s="140"/>
      <c r="R281" s="140"/>
      <c r="S281" s="140"/>
      <c r="T281" s="140"/>
      <c r="U281" s="141"/>
      <c r="V281" s="117"/>
      <c r="W281" s="142"/>
      <c r="X281" s="143"/>
      <c r="Y281" s="144"/>
      <c r="Z281" s="144"/>
      <c r="AA281" s="146"/>
      <c r="AB281" s="117"/>
      <c r="AC281" s="147"/>
      <c r="AD281" s="140"/>
      <c r="AE281" s="148"/>
      <c r="AF281" s="141"/>
      <c r="AG281" s="117"/>
      <c r="AH281" s="139"/>
      <c r="AI281" s="140"/>
      <c r="AJ281" s="148"/>
      <c r="AK281" s="141"/>
      <c r="AL281" s="117"/>
      <c r="AM281" s="117"/>
      <c r="AN281" s="117"/>
      <c r="AO281" s="117"/>
      <c r="AP281" s="117"/>
      <c r="AQ281" s="117"/>
      <c r="AR281" s="117"/>
      <c r="AS281" s="117"/>
      <c r="AT281" s="117"/>
      <c r="AU281" s="117"/>
      <c r="AV281" s="117"/>
      <c r="AW281" s="117"/>
      <c r="AX281" s="117"/>
      <c r="AY281" s="117"/>
      <c r="AZ281" s="117"/>
      <c r="BA281" s="117"/>
      <c r="BB281" s="117"/>
      <c r="BC281" s="117"/>
      <c r="BD281" s="117"/>
      <c r="BE281" s="117"/>
    </row>
    <row r="282" spans="1:57" ht="15.75" customHeight="1">
      <c r="A282" s="139"/>
      <c r="B282" s="140"/>
      <c r="C282" s="140"/>
      <c r="D282" s="140"/>
      <c r="E282" s="140"/>
      <c r="F282" s="140"/>
      <c r="G282" s="141"/>
      <c r="H282" s="117"/>
      <c r="I282" s="139"/>
      <c r="J282" s="140"/>
      <c r="K282" s="140"/>
      <c r="L282" s="140"/>
      <c r="M282" s="140"/>
      <c r="N282" s="141"/>
      <c r="O282" s="117"/>
      <c r="P282" s="139"/>
      <c r="Q282" s="140"/>
      <c r="R282" s="140"/>
      <c r="S282" s="140"/>
      <c r="T282" s="140"/>
      <c r="U282" s="141"/>
      <c r="V282" s="117"/>
      <c r="W282" s="142"/>
      <c r="X282" s="143"/>
      <c r="Y282" s="144"/>
      <c r="Z282" s="144"/>
      <c r="AA282" s="146"/>
      <c r="AB282" s="117"/>
      <c r="AC282" s="147"/>
      <c r="AD282" s="140"/>
      <c r="AE282" s="148"/>
      <c r="AF282" s="141"/>
      <c r="AG282" s="117"/>
      <c r="AH282" s="139"/>
      <c r="AI282" s="140"/>
      <c r="AJ282" s="148"/>
      <c r="AK282" s="141"/>
      <c r="AL282" s="117"/>
      <c r="AM282" s="117"/>
      <c r="AN282" s="117"/>
      <c r="AO282" s="117"/>
      <c r="AP282" s="117"/>
      <c r="AQ282" s="117"/>
      <c r="AR282" s="117"/>
      <c r="AS282" s="117"/>
      <c r="AT282" s="117"/>
      <c r="AU282" s="117"/>
      <c r="AV282" s="117"/>
      <c r="AW282" s="117"/>
      <c r="AX282" s="117"/>
      <c r="AY282" s="117"/>
      <c r="AZ282" s="117"/>
      <c r="BA282" s="117"/>
      <c r="BB282" s="117"/>
      <c r="BC282" s="117"/>
      <c r="BD282" s="117"/>
      <c r="BE282" s="117"/>
    </row>
    <row r="283" spans="1:57" ht="15.75" customHeight="1">
      <c r="A283" s="139"/>
      <c r="B283" s="140"/>
      <c r="C283" s="140"/>
      <c r="D283" s="140"/>
      <c r="E283" s="140"/>
      <c r="F283" s="140"/>
      <c r="G283" s="141"/>
      <c r="H283" s="117"/>
      <c r="I283" s="139"/>
      <c r="J283" s="140"/>
      <c r="K283" s="140"/>
      <c r="L283" s="140"/>
      <c r="M283" s="140"/>
      <c r="N283" s="141"/>
      <c r="O283" s="117"/>
      <c r="P283" s="139"/>
      <c r="Q283" s="140"/>
      <c r="R283" s="140"/>
      <c r="S283" s="140"/>
      <c r="T283" s="140"/>
      <c r="U283" s="141"/>
      <c r="V283" s="117"/>
      <c r="W283" s="142"/>
      <c r="X283" s="143"/>
      <c r="Y283" s="144"/>
      <c r="Z283" s="145"/>
      <c r="AA283" s="146"/>
      <c r="AB283" s="117"/>
      <c r="AC283" s="147"/>
      <c r="AD283" s="140"/>
      <c r="AE283" s="148"/>
      <c r="AF283" s="141"/>
      <c r="AG283" s="117"/>
      <c r="AH283" s="139"/>
      <c r="AI283" s="140"/>
      <c r="AJ283" s="148"/>
      <c r="AK283" s="141"/>
      <c r="AL283" s="117"/>
      <c r="AM283" s="117"/>
      <c r="AN283" s="117"/>
      <c r="AO283" s="117"/>
      <c r="AP283" s="117"/>
      <c r="AQ283" s="117"/>
      <c r="AR283" s="117"/>
      <c r="AS283" s="117"/>
      <c r="AT283" s="117"/>
      <c r="AU283" s="117"/>
      <c r="AV283" s="117"/>
      <c r="AW283" s="117"/>
      <c r="AX283" s="117"/>
      <c r="AY283" s="117"/>
      <c r="AZ283" s="117"/>
      <c r="BA283" s="117"/>
      <c r="BB283" s="117"/>
      <c r="BC283" s="117"/>
      <c r="BD283" s="117"/>
      <c r="BE283" s="117"/>
    </row>
    <row r="284" spans="1:57" ht="15.75" customHeight="1">
      <c r="A284" s="139"/>
      <c r="B284" s="140"/>
      <c r="C284" s="140"/>
      <c r="D284" s="140"/>
      <c r="E284" s="140"/>
      <c r="F284" s="140"/>
      <c r="G284" s="141"/>
      <c r="H284" s="117"/>
      <c r="I284" s="139"/>
      <c r="J284" s="140"/>
      <c r="K284" s="140"/>
      <c r="L284" s="140"/>
      <c r="M284" s="140"/>
      <c r="N284" s="141"/>
      <c r="O284" s="117"/>
      <c r="P284" s="139"/>
      <c r="Q284" s="140"/>
      <c r="R284" s="140"/>
      <c r="S284" s="140"/>
      <c r="T284" s="140"/>
      <c r="U284" s="141"/>
      <c r="V284" s="117"/>
      <c r="W284" s="142"/>
      <c r="X284" s="143"/>
      <c r="Y284" s="144"/>
      <c r="Z284" s="145"/>
      <c r="AA284" s="146"/>
      <c r="AB284" s="117"/>
      <c r="AC284" s="147"/>
      <c r="AD284" s="140"/>
      <c r="AE284" s="148"/>
      <c r="AF284" s="141"/>
      <c r="AG284" s="117"/>
      <c r="AH284" s="139"/>
      <c r="AI284" s="140"/>
      <c r="AJ284" s="148"/>
      <c r="AK284" s="141"/>
      <c r="AL284" s="117"/>
      <c r="AM284" s="117"/>
      <c r="AN284" s="117"/>
      <c r="AO284" s="117"/>
      <c r="AP284" s="117"/>
      <c r="AQ284" s="117"/>
      <c r="AR284" s="117"/>
      <c r="AS284" s="117"/>
      <c r="AT284" s="117"/>
      <c r="AU284" s="117"/>
      <c r="AV284" s="117"/>
      <c r="AW284" s="117"/>
      <c r="AX284" s="117"/>
      <c r="AY284" s="117"/>
      <c r="AZ284" s="117"/>
      <c r="BA284" s="117"/>
      <c r="BB284" s="117"/>
      <c r="BC284" s="117"/>
      <c r="BD284" s="117"/>
      <c r="BE284" s="117"/>
    </row>
    <row r="285" spans="1:57" ht="15.75" customHeight="1">
      <c r="A285" s="139"/>
      <c r="B285" s="140"/>
      <c r="C285" s="140"/>
      <c r="D285" s="140"/>
      <c r="E285" s="140"/>
      <c r="F285" s="140"/>
      <c r="G285" s="141"/>
      <c r="H285" s="117"/>
      <c r="I285" s="139"/>
      <c r="J285" s="140"/>
      <c r="K285" s="140"/>
      <c r="L285" s="140"/>
      <c r="M285" s="140"/>
      <c r="N285" s="141"/>
      <c r="O285" s="117"/>
      <c r="P285" s="139"/>
      <c r="Q285" s="140"/>
      <c r="R285" s="140"/>
      <c r="S285" s="140"/>
      <c r="T285" s="140"/>
      <c r="U285" s="141"/>
      <c r="V285" s="117"/>
      <c r="W285" s="142"/>
      <c r="X285" s="143"/>
      <c r="Y285" s="144"/>
      <c r="Z285" s="145"/>
      <c r="AA285" s="146"/>
      <c r="AB285" s="117"/>
      <c r="AC285" s="147"/>
      <c r="AD285" s="140"/>
      <c r="AE285" s="148"/>
      <c r="AF285" s="141"/>
      <c r="AG285" s="117"/>
      <c r="AH285" s="139"/>
      <c r="AI285" s="140"/>
      <c r="AJ285" s="148"/>
      <c r="AK285" s="141"/>
      <c r="AL285" s="117"/>
      <c r="AM285" s="117"/>
      <c r="AN285" s="117"/>
      <c r="AO285" s="117"/>
      <c r="AP285" s="117"/>
      <c r="AQ285" s="117"/>
      <c r="AR285" s="117"/>
      <c r="AS285" s="117"/>
      <c r="AT285" s="117"/>
      <c r="AU285" s="117"/>
      <c r="AV285" s="117"/>
      <c r="AW285" s="117"/>
      <c r="AX285" s="117"/>
      <c r="AY285" s="117"/>
      <c r="AZ285" s="117"/>
      <c r="BA285" s="117"/>
      <c r="BB285" s="117"/>
      <c r="BC285" s="117"/>
      <c r="BD285" s="117"/>
      <c r="BE285" s="117"/>
    </row>
    <row r="286" spans="1:57" ht="15.75" customHeight="1">
      <c r="A286" s="139"/>
      <c r="B286" s="140"/>
      <c r="C286" s="140"/>
      <c r="D286" s="140"/>
      <c r="E286" s="140"/>
      <c r="F286" s="140"/>
      <c r="G286" s="141"/>
      <c r="H286" s="117"/>
      <c r="I286" s="139"/>
      <c r="J286" s="140"/>
      <c r="K286" s="140"/>
      <c r="L286" s="140"/>
      <c r="M286" s="140"/>
      <c r="N286" s="141"/>
      <c r="O286" s="117"/>
      <c r="P286" s="139"/>
      <c r="Q286" s="140"/>
      <c r="R286" s="140"/>
      <c r="S286" s="140"/>
      <c r="T286" s="140"/>
      <c r="U286" s="141"/>
      <c r="V286" s="117"/>
      <c r="W286" s="142"/>
      <c r="X286" s="143"/>
      <c r="Y286" s="144"/>
      <c r="Z286" s="145"/>
      <c r="AA286" s="146"/>
      <c r="AB286" s="117"/>
      <c r="AC286" s="147"/>
      <c r="AD286" s="140"/>
      <c r="AE286" s="148"/>
      <c r="AF286" s="141"/>
      <c r="AG286" s="117"/>
      <c r="AH286" s="139"/>
      <c r="AI286" s="140"/>
      <c r="AJ286" s="148"/>
      <c r="AK286" s="141"/>
      <c r="AL286" s="117"/>
      <c r="AM286" s="117"/>
      <c r="AN286" s="117"/>
      <c r="AO286" s="117"/>
      <c r="AP286" s="117"/>
      <c r="AQ286" s="117"/>
      <c r="AR286" s="117"/>
      <c r="AS286" s="117"/>
      <c r="AT286" s="117"/>
      <c r="AU286" s="117"/>
      <c r="AV286" s="117"/>
      <c r="AW286" s="117"/>
      <c r="AX286" s="117"/>
      <c r="AY286" s="117"/>
      <c r="AZ286" s="117"/>
      <c r="BA286" s="117"/>
      <c r="BB286" s="117"/>
      <c r="BC286" s="117"/>
      <c r="BD286" s="117"/>
      <c r="BE286" s="117"/>
    </row>
    <row r="287" spans="1:57" ht="15.75" customHeight="1">
      <c r="A287" s="139"/>
      <c r="B287" s="140"/>
      <c r="C287" s="140"/>
      <c r="D287" s="140"/>
      <c r="E287" s="140"/>
      <c r="F287" s="140"/>
      <c r="G287" s="141"/>
      <c r="H287" s="117"/>
      <c r="I287" s="139"/>
      <c r="J287" s="140"/>
      <c r="K287" s="140"/>
      <c r="L287" s="140"/>
      <c r="M287" s="140"/>
      <c r="N287" s="141"/>
      <c r="O287" s="117"/>
      <c r="P287" s="139"/>
      <c r="Q287" s="140"/>
      <c r="R287" s="140"/>
      <c r="S287" s="140"/>
      <c r="T287" s="140"/>
      <c r="U287" s="141"/>
      <c r="V287" s="117"/>
      <c r="W287" s="142"/>
      <c r="X287" s="143"/>
      <c r="Y287" s="144"/>
      <c r="Z287" s="145"/>
      <c r="AA287" s="146"/>
      <c r="AB287" s="117"/>
      <c r="AC287" s="147"/>
      <c r="AD287" s="140"/>
      <c r="AE287" s="148"/>
      <c r="AF287" s="141"/>
      <c r="AG287" s="117"/>
      <c r="AH287" s="139"/>
      <c r="AI287" s="140"/>
      <c r="AJ287" s="148"/>
      <c r="AK287" s="141"/>
      <c r="AL287" s="117"/>
      <c r="AM287" s="117"/>
      <c r="AN287" s="117"/>
      <c r="AO287" s="117"/>
      <c r="AP287" s="117"/>
      <c r="AQ287" s="117"/>
      <c r="AR287" s="117"/>
      <c r="AS287" s="117"/>
      <c r="AT287" s="117"/>
      <c r="AU287" s="117"/>
      <c r="AV287" s="117"/>
      <c r="AW287" s="117"/>
      <c r="AX287" s="117"/>
      <c r="AY287" s="117"/>
      <c r="AZ287" s="117"/>
      <c r="BA287" s="117"/>
      <c r="BB287" s="117"/>
      <c r="BC287" s="117"/>
      <c r="BD287" s="117"/>
      <c r="BE287" s="117"/>
    </row>
    <row r="288" spans="1:57" ht="15.75" customHeight="1">
      <c r="A288" s="139"/>
      <c r="B288" s="140"/>
      <c r="C288" s="140"/>
      <c r="D288" s="140"/>
      <c r="E288" s="140"/>
      <c r="F288" s="140"/>
      <c r="G288" s="141"/>
      <c r="H288" s="117"/>
      <c r="I288" s="139"/>
      <c r="J288" s="140"/>
      <c r="K288" s="140"/>
      <c r="L288" s="140"/>
      <c r="M288" s="140"/>
      <c r="N288" s="141"/>
      <c r="O288" s="117"/>
      <c r="P288" s="139"/>
      <c r="Q288" s="140"/>
      <c r="R288" s="140"/>
      <c r="S288" s="140"/>
      <c r="T288" s="140"/>
      <c r="U288" s="141"/>
      <c r="V288" s="117"/>
      <c r="W288" s="142"/>
      <c r="X288" s="143"/>
      <c r="Y288" s="144"/>
      <c r="Z288" s="145"/>
      <c r="AA288" s="146"/>
      <c r="AB288" s="117"/>
      <c r="AC288" s="147"/>
      <c r="AD288" s="140"/>
      <c r="AE288" s="148"/>
      <c r="AF288" s="141"/>
      <c r="AG288" s="117"/>
      <c r="AH288" s="139"/>
      <c r="AI288" s="140"/>
      <c r="AJ288" s="148"/>
      <c r="AK288" s="141"/>
      <c r="AL288" s="117"/>
      <c r="AM288" s="117"/>
      <c r="AN288" s="117"/>
      <c r="AO288" s="117"/>
      <c r="AP288" s="117"/>
      <c r="AQ288" s="117"/>
      <c r="AR288" s="117"/>
      <c r="AS288" s="117"/>
      <c r="AT288" s="117"/>
      <c r="AU288" s="117"/>
      <c r="AV288" s="117"/>
      <c r="AW288" s="117"/>
      <c r="AX288" s="117"/>
      <c r="AY288" s="117"/>
      <c r="AZ288" s="117"/>
      <c r="BA288" s="117"/>
      <c r="BB288" s="117"/>
      <c r="BC288" s="117"/>
      <c r="BD288" s="117"/>
      <c r="BE288" s="117"/>
    </row>
    <row r="289" spans="1:57" ht="15.75" customHeight="1">
      <c r="A289" s="139"/>
      <c r="B289" s="140"/>
      <c r="C289" s="140"/>
      <c r="D289" s="140"/>
      <c r="E289" s="140"/>
      <c r="F289" s="140"/>
      <c r="G289" s="141"/>
      <c r="H289" s="117"/>
      <c r="I289" s="139"/>
      <c r="J289" s="140"/>
      <c r="K289" s="140"/>
      <c r="L289" s="140"/>
      <c r="M289" s="140"/>
      <c r="N289" s="141"/>
      <c r="O289" s="117"/>
      <c r="P289" s="139"/>
      <c r="Q289" s="140"/>
      <c r="R289" s="140"/>
      <c r="S289" s="140"/>
      <c r="T289" s="140"/>
      <c r="U289" s="141"/>
      <c r="V289" s="117"/>
      <c r="W289" s="142"/>
      <c r="X289" s="143"/>
      <c r="Y289" s="144"/>
      <c r="Z289" s="145"/>
      <c r="AA289" s="146"/>
      <c r="AB289" s="117"/>
      <c r="AC289" s="147"/>
      <c r="AD289" s="140"/>
      <c r="AE289" s="148"/>
      <c r="AF289" s="141"/>
      <c r="AG289" s="117"/>
      <c r="AH289" s="139"/>
      <c r="AI289" s="140"/>
      <c r="AJ289" s="148"/>
      <c r="AK289" s="141"/>
      <c r="AL289" s="117"/>
      <c r="AM289" s="117"/>
      <c r="AN289" s="117"/>
      <c r="AO289" s="117"/>
      <c r="AP289" s="117"/>
      <c r="AQ289" s="117"/>
      <c r="AR289" s="117"/>
      <c r="AS289" s="117"/>
      <c r="AT289" s="117"/>
      <c r="AU289" s="117"/>
      <c r="AV289" s="117"/>
      <c r="AW289" s="117"/>
      <c r="AX289" s="117"/>
      <c r="AY289" s="117"/>
      <c r="AZ289" s="117"/>
      <c r="BA289" s="117"/>
      <c r="BB289" s="117"/>
      <c r="BC289" s="117"/>
      <c r="BD289" s="117"/>
      <c r="BE289" s="117"/>
    </row>
    <row r="290" spans="1:57" ht="15.75" customHeight="1">
      <c r="A290" s="139"/>
      <c r="B290" s="140"/>
      <c r="C290" s="140"/>
      <c r="D290" s="140"/>
      <c r="E290" s="140"/>
      <c r="F290" s="140"/>
      <c r="G290" s="141"/>
      <c r="H290" s="117"/>
      <c r="I290" s="139"/>
      <c r="J290" s="140"/>
      <c r="K290" s="140"/>
      <c r="L290" s="140"/>
      <c r="M290" s="140"/>
      <c r="N290" s="141"/>
      <c r="O290" s="117"/>
      <c r="P290" s="139"/>
      <c r="Q290" s="140"/>
      <c r="R290" s="140"/>
      <c r="S290" s="140"/>
      <c r="T290" s="140"/>
      <c r="U290" s="141"/>
      <c r="V290" s="117"/>
      <c r="W290" s="142"/>
      <c r="X290" s="143"/>
      <c r="Y290" s="144"/>
      <c r="Z290" s="145"/>
      <c r="AA290" s="146"/>
      <c r="AB290" s="117"/>
      <c r="AC290" s="147"/>
      <c r="AD290" s="140"/>
      <c r="AE290" s="148"/>
      <c r="AF290" s="141"/>
      <c r="AG290" s="117"/>
      <c r="AH290" s="139"/>
      <c r="AI290" s="140"/>
      <c r="AJ290" s="148"/>
      <c r="AK290" s="141"/>
      <c r="AL290" s="117"/>
      <c r="AM290" s="117"/>
      <c r="AN290" s="117"/>
      <c r="AO290" s="117"/>
      <c r="AP290" s="117"/>
      <c r="AQ290" s="117"/>
      <c r="AR290" s="117"/>
      <c r="AS290" s="117"/>
      <c r="AT290" s="117"/>
      <c r="AU290" s="117"/>
      <c r="AV290" s="117"/>
      <c r="AW290" s="117"/>
      <c r="AX290" s="117"/>
      <c r="AY290" s="117"/>
      <c r="AZ290" s="117"/>
      <c r="BA290" s="117"/>
      <c r="BB290" s="117"/>
      <c r="BC290" s="117"/>
      <c r="BD290" s="117"/>
      <c r="BE290" s="117"/>
    </row>
    <row r="291" spans="1:57" ht="15.75" customHeight="1">
      <c r="A291" s="139"/>
      <c r="B291" s="140"/>
      <c r="C291" s="140"/>
      <c r="D291" s="140"/>
      <c r="E291" s="140"/>
      <c r="F291" s="140"/>
      <c r="G291" s="141"/>
      <c r="H291" s="117"/>
      <c r="I291" s="139"/>
      <c r="J291" s="140"/>
      <c r="K291" s="140"/>
      <c r="L291" s="140"/>
      <c r="M291" s="140"/>
      <c r="N291" s="141"/>
      <c r="O291" s="117"/>
      <c r="P291" s="139"/>
      <c r="Q291" s="140"/>
      <c r="R291" s="140"/>
      <c r="S291" s="140"/>
      <c r="T291" s="140"/>
      <c r="U291" s="141"/>
      <c r="V291" s="117"/>
      <c r="W291" s="142"/>
      <c r="X291" s="143"/>
      <c r="Y291" s="144"/>
      <c r="Z291" s="145"/>
      <c r="AA291" s="146"/>
      <c r="AB291" s="117"/>
      <c r="AC291" s="147"/>
      <c r="AD291" s="140"/>
      <c r="AE291" s="148"/>
      <c r="AF291" s="141"/>
      <c r="AG291" s="117"/>
      <c r="AH291" s="139"/>
      <c r="AI291" s="140"/>
      <c r="AJ291" s="148"/>
      <c r="AK291" s="141"/>
      <c r="AL291" s="117"/>
      <c r="AM291" s="117"/>
      <c r="AN291" s="117"/>
      <c r="AO291" s="117"/>
      <c r="AP291" s="117"/>
      <c r="AQ291" s="117"/>
      <c r="AR291" s="117"/>
      <c r="AS291" s="117"/>
      <c r="AT291" s="117"/>
      <c r="AU291" s="117"/>
      <c r="AV291" s="117"/>
      <c r="AW291" s="117"/>
      <c r="AX291" s="117"/>
      <c r="AY291" s="117"/>
      <c r="AZ291" s="117"/>
      <c r="BA291" s="117"/>
      <c r="BB291" s="117"/>
      <c r="BC291" s="117"/>
      <c r="BD291" s="117"/>
      <c r="BE291" s="117"/>
    </row>
    <row r="292" spans="1:57" ht="15.75" customHeight="1">
      <c r="A292" s="139"/>
      <c r="B292" s="140"/>
      <c r="C292" s="140"/>
      <c r="D292" s="140"/>
      <c r="E292" s="140"/>
      <c r="F292" s="140"/>
      <c r="G292" s="141"/>
      <c r="H292" s="117"/>
      <c r="I292" s="139"/>
      <c r="J292" s="140"/>
      <c r="K292" s="140"/>
      <c r="L292" s="140"/>
      <c r="M292" s="140"/>
      <c r="N292" s="141"/>
      <c r="O292" s="117"/>
      <c r="P292" s="139"/>
      <c r="Q292" s="140"/>
      <c r="R292" s="140"/>
      <c r="S292" s="140"/>
      <c r="T292" s="140"/>
      <c r="U292" s="141"/>
      <c r="V292" s="117"/>
      <c r="W292" s="142"/>
      <c r="X292" s="143"/>
      <c r="Y292" s="144"/>
      <c r="Z292" s="145"/>
      <c r="AA292" s="146"/>
      <c r="AB292" s="117"/>
      <c r="AC292" s="147"/>
      <c r="AD292" s="140"/>
      <c r="AE292" s="148"/>
      <c r="AF292" s="141"/>
      <c r="AG292" s="117"/>
      <c r="AH292" s="139"/>
      <c r="AI292" s="140"/>
      <c r="AJ292" s="148"/>
      <c r="AK292" s="141"/>
      <c r="AL292" s="117"/>
      <c r="AM292" s="117"/>
      <c r="AN292" s="117"/>
      <c r="AO292" s="117"/>
      <c r="AP292" s="117"/>
      <c r="AQ292" s="117"/>
      <c r="AR292" s="117"/>
      <c r="AS292" s="117"/>
      <c r="AT292" s="117"/>
      <c r="AU292" s="117"/>
      <c r="AV292" s="117"/>
      <c r="AW292" s="117"/>
      <c r="AX292" s="117"/>
      <c r="AY292" s="117"/>
      <c r="AZ292" s="117"/>
      <c r="BA292" s="117"/>
      <c r="BB292" s="117"/>
      <c r="BC292" s="117"/>
      <c r="BD292" s="117"/>
      <c r="BE292" s="117"/>
    </row>
    <row r="293" spans="1:57" ht="15.75" customHeight="1">
      <c r="A293" s="139"/>
      <c r="B293" s="140"/>
      <c r="C293" s="140"/>
      <c r="D293" s="140"/>
      <c r="E293" s="140"/>
      <c r="F293" s="140"/>
      <c r="G293" s="141"/>
      <c r="H293" s="117"/>
      <c r="I293" s="139"/>
      <c r="J293" s="140"/>
      <c r="K293" s="140"/>
      <c r="L293" s="140"/>
      <c r="M293" s="140"/>
      <c r="N293" s="141"/>
      <c r="O293" s="117"/>
      <c r="P293" s="139"/>
      <c r="Q293" s="140"/>
      <c r="R293" s="140"/>
      <c r="S293" s="140"/>
      <c r="T293" s="140"/>
      <c r="U293" s="141"/>
      <c r="V293" s="117"/>
      <c r="W293" s="142"/>
      <c r="X293" s="143"/>
      <c r="Y293" s="144"/>
      <c r="Z293" s="145"/>
      <c r="AA293" s="146"/>
      <c r="AB293" s="117"/>
      <c r="AC293" s="147"/>
      <c r="AD293" s="140"/>
      <c r="AE293" s="148"/>
      <c r="AF293" s="141"/>
      <c r="AG293" s="117"/>
      <c r="AH293" s="139"/>
      <c r="AI293" s="140"/>
      <c r="AJ293" s="148"/>
      <c r="AK293" s="141"/>
      <c r="AL293" s="117"/>
      <c r="AM293" s="117"/>
      <c r="AN293" s="117"/>
      <c r="AO293" s="117"/>
      <c r="AP293" s="117"/>
      <c r="AQ293" s="117"/>
      <c r="AR293" s="117"/>
      <c r="AS293" s="117"/>
      <c r="AT293" s="117"/>
      <c r="AU293" s="117"/>
      <c r="AV293" s="117"/>
      <c r="AW293" s="117"/>
      <c r="AX293" s="117"/>
      <c r="AY293" s="117"/>
      <c r="AZ293" s="117"/>
      <c r="BA293" s="117"/>
      <c r="BB293" s="117"/>
      <c r="BC293" s="117"/>
      <c r="BD293" s="117"/>
      <c r="BE293" s="117"/>
    </row>
    <row r="294" spans="1:57" ht="15.75" customHeight="1">
      <c r="A294" s="139"/>
      <c r="B294" s="140"/>
      <c r="C294" s="140"/>
      <c r="D294" s="140"/>
      <c r="E294" s="140"/>
      <c r="F294" s="140"/>
      <c r="G294" s="141"/>
      <c r="H294" s="117"/>
      <c r="I294" s="139"/>
      <c r="J294" s="140"/>
      <c r="K294" s="140"/>
      <c r="L294" s="140"/>
      <c r="M294" s="140"/>
      <c r="N294" s="141"/>
      <c r="O294" s="117"/>
      <c r="P294" s="139"/>
      <c r="Q294" s="140"/>
      <c r="R294" s="140"/>
      <c r="S294" s="140"/>
      <c r="T294" s="140"/>
      <c r="U294" s="141"/>
      <c r="V294" s="117"/>
      <c r="W294" s="142"/>
      <c r="X294" s="143"/>
      <c r="Y294" s="144"/>
      <c r="Z294" s="145"/>
      <c r="AA294" s="146"/>
      <c r="AB294" s="117"/>
      <c r="AC294" s="147"/>
      <c r="AD294" s="140"/>
      <c r="AE294" s="148"/>
      <c r="AF294" s="141"/>
      <c r="AG294" s="117"/>
      <c r="AH294" s="139"/>
      <c r="AI294" s="140"/>
      <c r="AJ294" s="148"/>
      <c r="AK294" s="141"/>
      <c r="AL294" s="117"/>
      <c r="AM294" s="117"/>
      <c r="AN294" s="117"/>
      <c r="AO294" s="117"/>
      <c r="AP294" s="117"/>
      <c r="AQ294" s="117"/>
      <c r="AR294" s="117"/>
      <c r="AS294" s="117"/>
      <c r="AT294" s="117"/>
      <c r="AU294" s="117"/>
      <c r="AV294" s="117"/>
      <c r="AW294" s="117"/>
      <c r="AX294" s="117"/>
      <c r="AY294" s="117"/>
      <c r="AZ294" s="117"/>
      <c r="BA294" s="117"/>
      <c r="BB294" s="117"/>
      <c r="BC294" s="117"/>
      <c r="BD294" s="117"/>
      <c r="BE294" s="117"/>
    </row>
    <row r="295" spans="1:57" ht="15.75" customHeight="1">
      <c r="A295" s="139"/>
      <c r="B295" s="140"/>
      <c r="C295" s="140"/>
      <c r="D295" s="140"/>
      <c r="E295" s="140"/>
      <c r="F295" s="140"/>
      <c r="G295" s="141"/>
      <c r="H295" s="117"/>
      <c r="I295" s="139"/>
      <c r="J295" s="140"/>
      <c r="K295" s="140"/>
      <c r="L295" s="140"/>
      <c r="M295" s="140"/>
      <c r="N295" s="141"/>
      <c r="O295" s="117"/>
      <c r="P295" s="139"/>
      <c r="Q295" s="140"/>
      <c r="R295" s="140"/>
      <c r="S295" s="140"/>
      <c r="T295" s="140"/>
      <c r="U295" s="141"/>
      <c r="V295" s="117"/>
      <c r="W295" s="142"/>
      <c r="X295" s="143"/>
      <c r="Y295" s="144"/>
      <c r="Z295" s="145"/>
      <c r="AA295" s="146"/>
      <c r="AB295" s="117"/>
      <c r="AC295" s="147"/>
      <c r="AD295" s="140"/>
      <c r="AE295" s="148"/>
      <c r="AF295" s="141"/>
      <c r="AG295" s="117"/>
      <c r="AH295" s="139"/>
      <c r="AI295" s="140"/>
      <c r="AJ295" s="148"/>
      <c r="AK295" s="141"/>
      <c r="AL295" s="117"/>
      <c r="AM295" s="117"/>
      <c r="AN295" s="117"/>
      <c r="AO295" s="117"/>
      <c r="AP295" s="117"/>
      <c r="AQ295" s="117"/>
      <c r="AR295" s="117"/>
      <c r="AS295" s="117"/>
      <c r="AT295" s="117"/>
      <c r="AU295" s="117"/>
      <c r="AV295" s="117"/>
      <c r="AW295" s="117"/>
      <c r="AX295" s="117"/>
      <c r="AY295" s="117"/>
      <c r="AZ295" s="117"/>
      <c r="BA295" s="117"/>
      <c r="BB295" s="117"/>
      <c r="BC295" s="117"/>
      <c r="BD295" s="117"/>
      <c r="BE295" s="117"/>
    </row>
    <row r="296" spans="1:57" ht="15.75" customHeight="1">
      <c r="A296" s="139"/>
      <c r="B296" s="140"/>
      <c r="C296" s="140"/>
      <c r="D296" s="140"/>
      <c r="E296" s="140"/>
      <c r="F296" s="140"/>
      <c r="G296" s="141"/>
      <c r="H296" s="117"/>
      <c r="I296" s="139"/>
      <c r="J296" s="140"/>
      <c r="K296" s="140"/>
      <c r="L296" s="140"/>
      <c r="M296" s="140"/>
      <c r="N296" s="141"/>
      <c r="O296" s="117"/>
      <c r="P296" s="139"/>
      <c r="Q296" s="140"/>
      <c r="R296" s="140"/>
      <c r="S296" s="140"/>
      <c r="T296" s="140"/>
      <c r="U296" s="141"/>
      <c r="V296" s="117"/>
      <c r="W296" s="142"/>
      <c r="X296" s="143"/>
      <c r="Y296" s="144"/>
      <c r="Z296" s="145"/>
      <c r="AA296" s="146"/>
      <c r="AB296" s="117"/>
      <c r="AC296" s="147"/>
      <c r="AD296" s="140"/>
      <c r="AE296" s="148"/>
      <c r="AF296" s="141"/>
      <c r="AG296" s="117"/>
      <c r="AH296" s="139"/>
      <c r="AI296" s="140"/>
      <c r="AJ296" s="148"/>
      <c r="AK296" s="141"/>
      <c r="AL296" s="117"/>
      <c r="AM296" s="117"/>
      <c r="AN296" s="117"/>
      <c r="AO296" s="117"/>
      <c r="AP296" s="117"/>
      <c r="AQ296" s="117"/>
      <c r="AR296" s="117"/>
      <c r="AS296" s="117"/>
      <c r="AT296" s="117"/>
      <c r="AU296" s="117"/>
      <c r="AV296" s="117"/>
      <c r="AW296" s="117"/>
      <c r="AX296" s="117"/>
      <c r="AY296" s="117"/>
      <c r="AZ296" s="117"/>
      <c r="BA296" s="117"/>
      <c r="BB296" s="117"/>
      <c r="BC296" s="117"/>
      <c r="BD296" s="117"/>
      <c r="BE296" s="117"/>
    </row>
    <row r="297" spans="1:57" ht="15.75" customHeight="1">
      <c r="A297" s="139"/>
      <c r="B297" s="140"/>
      <c r="C297" s="140"/>
      <c r="D297" s="140"/>
      <c r="E297" s="140"/>
      <c r="F297" s="140"/>
      <c r="G297" s="141"/>
      <c r="H297" s="117"/>
      <c r="I297" s="139"/>
      <c r="J297" s="140"/>
      <c r="K297" s="140"/>
      <c r="L297" s="140"/>
      <c r="M297" s="140"/>
      <c r="N297" s="141"/>
      <c r="O297" s="117"/>
      <c r="P297" s="139"/>
      <c r="Q297" s="140"/>
      <c r="R297" s="140"/>
      <c r="S297" s="140"/>
      <c r="T297" s="140"/>
      <c r="U297" s="141"/>
      <c r="V297" s="117"/>
      <c r="W297" s="142"/>
      <c r="X297" s="143"/>
      <c r="Y297" s="144"/>
      <c r="Z297" s="145"/>
      <c r="AA297" s="146"/>
      <c r="AB297" s="117"/>
      <c r="AC297" s="147"/>
      <c r="AD297" s="140"/>
      <c r="AE297" s="148"/>
      <c r="AF297" s="141"/>
      <c r="AG297" s="117"/>
      <c r="AH297" s="139"/>
      <c r="AI297" s="140"/>
      <c r="AJ297" s="148"/>
      <c r="AK297" s="141"/>
      <c r="AL297" s="117"/>
      <c r="AM297" s="117"/>
      <c r="AN297" s="117"/>
      <c r="AO297" s="117"/>
      <c r="AP297" s="117"/>
      <c r="AQ297" s="117"/>
      <c r="AR297" s="117"/>
      <c r="AS297" s="117"/>
      <c r="AT297" s="117"/>
      <c r="AU297" s="117"/>
      <c r="AV297" s="117"/>
      <c r="AW297" s="117"/>
      <c r="AX297" s="117"/>
      <c r="AY297" s="117"/>
      <c r="AZ297" s="117"/>
      <c r="BA297" s="117"/>
      <c r="BB297" s="117"/>
      <c r="BC297" s="117"/>
      <c r="BD297" s="117"/>
      <c r="BE297" s="117"/>
    </row>
    <row r="298" spans="1:57" ht="15.75" customHeight="1">
      <c r="A298" s="149"/>
      <c r="B298" s="150"/>
      <c r="C298" s="150"/>
      <c r="D298" s="150"/>
      <c r="E298" s="150"/>
      <c r="F298" s="150"/>
      <c r="G298" s="151"/>
      <c r="H298" s="117"/>
      <c r="I298" s="149"/>
      <c r="J298" s="150"/>
      <c r="K298" s="150"/>
      <c r="L298" s="150"/>
      <c r="M298" s="150"/>
      <c r="N298" s="151"/>
      <c r="O298" s="117"/>
      <c r="P298" s="149"/>
      <c r="Q298" s="150"/>
      <c r="R298" s="150"/>
      <c r="S298" s="150"/>
      <c r="T298" s="150"/>
      <c r="U298" s="151"/>
      <c r="V298" s="117"/>
      <c r="W298" s="152"/>
      <c r="X298" s="153"/>
      <c r="Y298" s="154"/>
      <c r="Z298" s="155"/>
      <c r="AA298" s="156"/>
      <c r="AB298" s="117"/>
      <c r="AC298" s="157"/>
      <c r="AD298" s="150"/>
      <c r="AE298" s="158"/>
      <c r="AF298" s="151"/>
      <c r="AG298" s="117"/>
      <c r="AH298" s="149"/>
      <c r="AI298" s="150"/>
      <c r="AJ298" s="158"/>
      <c r="AK298" s="151"/>
      <c r="AL298" s="117"/>
      <c r="AM298" s="117"/>
      <c r="AN298" s="117"/>
      <c r="AO298" s="117"/>
      <c r="AP298" s="117"/>
      <c r="AQ298" s="117"/>
      <c r="AR298" s="117"/>
      <c r="AS298" s="117"/>
      <c r="AT298" s="117"/>
      <c r="AU298" s="117"/>
      <c r="AV298" s="117"/>
      <c r="AW298" s="117"/>
      <c r="AX298" s="117"/>
      <c r="AY298" s="117"/>
      <c r="AZ298" s="117"/>
      <c r="BA298" s="117"/>
      <c r="BB298" s="117"/>
      <c r="BC298" s="117"/>
      <c r="BD298" s="117"/>
      <c r="BE298" s="117"/>
    </row>
    <row r="299" spans="1:57" ht="15.75" customHeight="1">
      <c r="A299" s="37"/>
      <c r="B299" s="37"/>
      <c r="C299" s="37"/>
      <c r="D299" s="37"/>
      <c r="E299" s="37"/>
      <c r="F299" s="37"/>
      <c r="G299" s="37"/>
      <c r="H299" s="37"/>
      <c r="I299" s="37"/>
      <c r="J299" s="37"/>
      <c r="K299" s="37"/>
      <c r="L299" s="37"/>
      <c r="M299" s="37"/>
      <c r="N299" s="37"/>
      <c r="O299" s="37"/>
      <c r="P299" s="37"/>
      <c r="Q299" s="37"/>
      <c r="R299" s="37"/>
      <c r="S299" s="37"/>
      <c r="T299" s="37"/>
      <c r="U299" s="37"/>
      <c r="V299" s="37"/>
      <c r="W299" s="37"/>
      <c r="X299" s="38"/>
      <c r="Y299" s="37"/>
      <c r="Z299" s="37"/>
      <c r="AA299" s="37"/>
      <c r="AB299" s="37"/>
      <c r="AC299" s="38"/>
      <c r="AD299" s="37"/>
      <c r="AE299" s="38"/>
      <c r="AF299" s="37"/>
      <c r="AG299" s="37"/>
      <c r="AH299" s="37"/>
      <c r="AI299" s="37"/>
      <c r="AJ299" s="38"/>
      <c r="AK299" s="37"/>
      <c r="AL299" s="37"/>
      <c r="AM299" s="37"/>
      <c r="AN299" s="37"/>
      <c r="AO299" s="37"/>
      <c r="AP299" s="37"/>
      <c r="AQ299" s="37"/>
      <c r="AR299" s="37"/>
      <c r="AS299" s="37"/>
      <c r="AT299" s="37"/>
      <c r="AU299" s="37"/>
      <c r="AV299" s="37"/>
      <c r="AW299" s="37"/>
      <c r="AX299" s="37"/>
      <c r="AY299" s="37"/>
      <c r="AZ299" s="37"/>
      <c r="BA299" s="37"/>
      <c r="BB299" s="37"/>
      <c r="BC299" s="37"/>
      <c r="BD299" s="37"/>
      <c r="BE299" s="37"/>
    </row>
    <row r="300" spans="1:57" ht="15.75" customHeight="1">
      <c r="A300" s="114">
        <v>12</v>
      </c>
      <c r="B300" s="115" t="s">
        <v>625</v>
      </c>
      <c r="C300" s="115" t="s">
        <v>626</v>
      </c>
      <c r="D300" s="115" t="s">
        <v>221</v>
      </c>
      <c r="E300" s="115">
        <v>3113387799</v>
      </c>
      <c r="F300" s="115" t="s">
        <v>627</v>
      </c>
      <c r="G300" s="116" t="s">
        <v>628</v>
      </c>
      <c r="H300" s="117"/>
      <c r="I300" s="114" t="s">
        <v>224</v>
      </c>
      <c r="J300" s="115" t="s">
        <v>629</v>
      </c>
      <c r="K300" s="115" t="s">
        <v>630</v>
      </c>
      <c r="L300" s="118">
        <v>37603</v>
      </c>
      <c r="M300" s="115" t="s">
        <v>233</v>
      </c>
      <c r="N300" s="116" t="s">
        <v>283</v>
      </c>
      <c r="O300" s="117"/>
      <c r="P300" s="114" t="s">
        <v>631</v>
      </c>
      <c r="Q300" s="115" t="s">
        <v>632</v>
      </c>
      <c r="R300" s="115" t="s">
        <v>307</v>
      </c>
      <c r="S300" s="118">
        <v>41103</v>
      </c>
      <c r="T300" s="115" t="s">
        <v>233</v>
      </c>
      <c r="U300" s="116" t="s">
        <v>283</v>
      </c>
      <c r="V300" s="117"/>
      <c r="W300" s="119" t="s">
        <v>382</v>
      </c>
      <c r="X300" s="120" t="s">
        <v>633</v>
      </c>
      <c r="Y300" s="121" t="s">
        <v>489</v>
      </c>
      <c r="Z300" s="122">
        <v>37965</v>
      </c>
      <c r="AA300" s="123"/>
      <c r="AB300" s="117"/>
      <c r="AC300" s="124"/>
      <c r="AD300" s="115"/>
      <c r="AE300" s="125"/>
      <c r="AF300" s="116"/>
      <c r="AG300" s="117"/>
      <c r="AH300" s="124"/>
      <c r="AI300" s="125"/>
      <c r="AJ300" s="125"/>
      <c r="AK300" s="116"/>
      <c r="AL300" s="117"/>
      <c r="AM300" s="117"/>
      <c r="AN300" s="117"/>
      <c r="AO300" s="117"/>
      <c r="AP300" s="117"/>
      <c r="AQ300" s="117"/>
      <c r="AR300" s="117"/>
      <c r="AS300" s="117"/>
      <c r="AT300" s="117"/>
      <c r="AU300" s="117"/>
      <c r="AV300" s="117"/>
      <c r="AW300" s="117"/>
      <c r="AX300" s="117"/>
      <c r="AY300" s="117"/>
      <c r="AZ300" s="117"/>
      <c r="BA300" s="117"/>
      <c r="BB300" s="117"/>
      <c r="BC300" s="117"/>
      <c r="BD300" s="117"/>
      <c r="BE300" s="117"/>
    </row>
    <row r="301" spans="1:57" ht="15.75" customHeight="1">
      <c r="A301" s="126"/>
      <c r="B301" s="127"/>
      <c r="C301" s="127"/>
      <c r="D301" s="127"/>
      <c r="E301" s="127"/>
      <c r="F301" s="127"/>
      <c r="G301" s="128"/>
      <c r="H301" s="117"/>
      <c r="I301" s="126"/>
      <c r="J301" s="127"/>
      <c r="K301" s="127"/>
      <c r="L301" s="129"/>
      <c r="M301" s="127"/>
      <c r="N301" s="128"/>
      <c r="O301" s="117"/>
      <c r="P301" s="126" t="s">
        <v>634</v>
      </c>
      <c r="Q301" s="127" t="s">
        <v>635</v>
      </c>
      <c r="R301" s="127" t="s">
        <v>630</v>
      </c>
      <c r="S301" s="160">
        <v>44541</v>
      </c>
      <c r="T301" s="127" t="s">
        <v>233</v>
      </c>
      <c r="U301" s="128" t="s">
        <v>283</v>
      </c>
      <c r="V301" s="117"/>
      <c r="W301" s="130" t="s">
        <v>636</v>
      </c>
      <c r="X301" s="131" t="s">
        <v>637</v>
      </c>
      <c r="Y301" s="132" t="s">
        <v>638</v>
      </c>
      <c r="Z301" s="133">
        <v>40208</v>
      </c>
      <c r="AA301" s="134"/>
      <c r="AB301" s="117"/>
      <c r="AC301" s="135"/>
      <c r="AD301" s="127"/>
      <c r="AE301" s="136"/>
      <c r="AF301" s="128"/>
      <c r="AG301" s="117"/>
      <c r="AH301" s="135"/>
      <c r="AI301" s="136"/>
      <c r="AJ301" s="136"/>
      <c r="AK301" s="128"/>
      <c r="AL301" s="117"/>
      <c r="AM301" s="117"/>
      <c r="AN301" s="117"/>
      <c r="AO301" s="117"/>
      <c r="AP301" s="117"/>
      <c r="AQ301" s="117"/>
      <c r="AR301" s="117"/>
      <c r="AS301" s="117"/>
      <c r="AT301" s="117"/>
      <c r="AU301" s="117"/>
      <c r="AV301" s="117"/>
      <c r="AW301" s="117"/>
      <c r="AX301" s="117"/>
      <c r="AY301" s="117"/>
      <c r="AZ301" s="117"/>
      <c r="BA301" s="117"/>
      <c r="BB301" s="117"/>
      <c r="BC301" s="117"/>
      <c r="BD301" s="117"/>
      <c r="BE301" s="117"/>
    </row>
    <row r="302" spans="1:57" ht="15.75" customHeight="1">
      <c r="A302" s="126"/>
      <c r="B302" s="127"/>
      <c r="C302" s="127"/>
      <c r="D302" s="127"/>
      <c r="E302" s="127"/>
      <c r="F302" s="127"/>
      <c r="G302" s="128"/>
      <c r="H302" s="117"/>
      <c r="I302" s="126"/>
      <c r="J302" s="127"/>
      <c r="K302" s="127"/>
      <c r="L302" s="127"/>
      <c r="M302" s="127"/>
      <c r="N302" s="128"/>
      <c r="O302" s="117"/>
      <c r="P302" s="126"/>
      <c r="Q302" s="127"/>
      <c r="R302" s="127"/>
      <c r="S302" s="129"/>
      <c r="T302" s="127"/>
      <c r="U302" s="128"/>
      <c r="V302" s="117"/>
      <c r="W302" s="130" t="s">
        <v>636</v>
      </c>
      <c r="X302" s="131" t="s">
        <v>639</v>
      </c>
      <c r="Y302" s="132" t="s">
        <v>640</v>
      </c>
      <c r="Z302" s="133">
        <v>40591</v>
      </c>
      <c r="AA302" s="134"/>
      <c r="AB302" s="117"/>
      <c r="AC302" s="135"/>
      <c r="AD302" s="127"/>
      <c r="AE302" s="136"/>
      <c r="AF302" s="128"/>
      <c r="AG302" s="117"/>
      <c r="AH302" s="126"/>
      <c r="AI302" s="127"/>
      <c r="AJ302" s="136"/>
      <c r="AK302" s="128"/>
      <c r="AL302" s="117"/>
      <c r="AM302" s="117"/>
      <c r="AN302" s="117"/>
      <c r="AO302" s="117"/>
      <c r="AP302" s="117"/>
      <c r="AQ302" s="117"/>
      <c r="AR302" s="117"/>
      <c r="AS302" s="117"/>
      <c r="AT302" s="117"/>
      <c r="AU302" s="117"/>
      <c r="AV302" s="117"/>
      <c r="AW302" s="117"/>
      <c r="AX302" s="117"/>
      <c r="AY302" s="117"/>
      <c r="AZ302" s="117"/>
      <c r="BA302" s="117"/>
      <c r="BB302" s="117"/>
      <c r="BC302" s="117"/>
      <c r="BD302" s="117"/>
      <c r="BE302" s="117"/>
    </row>
    <row r="303" spans="1:57" ht="15.75" customHeight="1">
      <c r="A303" s="126"/>
      <c r="B303" s="127"/>
      <c r="C303" s="127"/>
      <c r="D303" s="127"/>
      <c r="E303" s="127"/>
      <c r="F303" s="127"/>
      <c r="G303" s="128"/>
      <c r="H303" s="117"/>
      <c r="I303" s="126"/>
      <c r="J303" s="127"/>
      <c r="K303" s="127"/>
      <c r="L303" s="127"/>
      <c r="M303" s="127"/>
      <c r="N303" s="128"/>
      <c r="O303" s="117"/>
      <c r="P303" s="126"/>
      <c r="Q303" s="127"/>
      <c r="R303" s="127"/>
      <c r="S303" s="127"/>
      <c r="T303" s="127"/>
      <c r="U303" s="128"/>
      <c r="V303" s="117"/>
      <c r="W303" s="130" t="s">
        <v>382</v>
      </c>
      <c r="X303" s="131" t="s">
        <v>641</v>
      </c>
      <c r="Y303" s="132" t="s">
        <v>642</v>
      </c>
      <c r="Z303" s="137">
        <v>44540</v>
      </c>
      <c r="AA303" s="134"/>
      <c r="AB303" s="117"/>
      <c r="AC303" s="135"/>
      <c r="AD303" s="127"/>
      <c r="AE303" s="136"/>
      <c r="AF303" s="128"/>
      <c r="AG303" s="117"/>
      <c r="AH303" s="126"/>
      <c r="AI303" s="127"/>
      <c r="AJ303" s="136"/>
      <c r="AK303" s="128"/>
      <c r="AL303" s="117"/>
      <c r="AM303" s="117"/>
      <c r="AN303" s="117"/>
      <c r="AO303" s="117"/>
      <c r="AP303" s="117"/>
      <c r="AQ303" s="117"/>
      <c r="AR303" s="117"/>
      <c r="AS303" s="117"/>
      <c r="AT303" s="117"/>
      <c r="AU303" s="117"/>
      <c r="AV303" s="117"/>
      <c r="AW303" s="117"/>
      <c r="AX303" s="117"/>
      <c r="AY303" s="117"/>
      <c r="AZ303" s="117"/>
      <c r="BA303" s="117"/>
      <c r="BB303" s="117"/>
      <c r="BC303" s="117"/>
      <c r="BD303" s="117"/>
      <c r="BE303" s="117"/>
    </row>
    <row r="304" spans="1:57" ht="15.75" customHeight="1">
      <c r="A304" s="126"/>
      <c r="B304" s="127"/>
      <c r="C304" s="127"/>
      <c r="D304" s="127"/>
      <c r="E304" s="127"/>
      <c r="F304" s="127"/>
      <c r="G304" s="128"/>
      <c r="H304" s="117"/>
      <c r="I304" s="126"/>
      <c r="J304" s="127"/>
      <c r="K304" s="127"/>
      <c r="L304" s="127"/>
      <c r="M304" s="127"/>
      <c r="N304" s="128"/>
      <c r="O304" s="117"/>
      <c r="P304" s="126"/>
      <c r="Q304" s="127"/>
      <c r="R304" s="127"/>
      <c r="S304" s="127"/>
      <c r="T304" s="127"/>
      <c r="U304" s="128"/>
      <c r="V304" s="117"/>
      <c r="W304" s="130" t="s">
        <v>382</v>
      </c>
      <c r="X304" s="131" t="s">
        <v>643</v>
      </c>
      <c r="Y304" s="132" t="s">
        <v>644</v>
      </c>
      <c r="Z304" s="133">
        <v>41326</v>
      </c>
      <c r="AA304" s="134"/>
      <c r="AB304" s="117"/>
      <c r="AC304" s="135"/>
      <c r="AD304" s="127"/>
      <c r="AE304" s="136"/>
      <c r="AF304" s="128"/>
      <c r="AG304" s="117"/>
      <c r="AH304" s="126"/>
      <c r="AI304" s="127"/>
      <c r="AJ304" s="136"/>
      <c r="AK304" s="128"/>
      <c r="AL304" s="117"/>
      <c r="AM304" s="117"/>
      <c r="AN304" s="117"/>
      <c r="AO304" s="117"/>
      <c r="AP304" s="117"/>
      <c r="AQ304" s="117"/>
      <c r="AR304" s="117"/>
      <c r="AS304" s="117"/>
      <c r="AT304" s="117"/>
      <c r="AU304" s="117"/>
      <c r="AV304" s="117"/>
      <c r="AW304" s="117"/>
      <c r="AX304" s="117"/>
      <c r="AY304" s="117"/>
      <c r="AZ304" s="117"/>
      <c r="BA304" s="117"/>
      <c r="BB304" s="117"/>
      <c r="BC304" s="117"/>
      <c r="BD304" s="117"/>
      <c r="BE304" s="117"/>
    </row>
    <row r="305" spans="1:57" ht="15.75" customHeight="1">
      <c r="A305" s="126"/>
      <c r="B305" s="127"/>
      <c r="C305" s="127"/>
      <c r="D305" s="127"/>
      <c r="E305" s="127"/>
      <c r="F305" s="127"/>
      <c r="G305" s="128"/>
      <c r="H305" s="117"/>
      <c r="I305" s="126"/>
      <c r="J305" s="127"/>
      <c r="K305" s="127"/>
      <c r="L305" s="127"/>
      <c r="M305" s="127"/>
      <c r="N305" s="128"/>
      <c r="O305" s="117"/>
      <c r="P305" s="126"/>
      <c r="Q305" s="127"/>
      <c r="R305" s="127"/>
      <c r="S305" s="127"/>
      <c r="T305" s="127"/>
      <c r="U305" s="128"/>
      <c r="V305" s="117"/>
      <c r="W305" s="130" t="s">
        <v>636</v>
      </c>
      <c r="X305" s="131" t="s">
        <v>590</v>
      </c>
      <c r="Y305" s="132" t="s">
        <v>645</v>
      </c>
      <c r="Z305" s="133"/>
      <c r="AA305" s="134"/>
      <c r="AB305" s="117"/>
      <c r="AC305" s="135"/>
      <c r="AD305" s="127"/>
      <c r="AE305" s="136"/>
      <c r="AF305" s="128"/>
      <c r="AG305" s="117"/>
      <c r="AH305" s="126"/>
      <c r="AI305" s="127"/>
      <c r="AJ305" s="136"/>
      <c r="AK305" s="128"/>
      <c r="AL305" s="117"/>
      <c r="AM305" s="117"/>
      <c r="AN305" s="117"/>
      <c r="AO305" s="117"/>
      <c r="AP305" s="117"/>
      <c r="AQ305" s="117"/>
      <c r="AR305" s="117"/>
      <c r="AS305" s="117"/>
      <c r="AT305" s="117"/>
      <c r="AU305" s="117"/>
      <c r="AV305" s="117"/>
      <c r="AW305" s="117"/>
      <c r="AX305" s="117"/>
      <c r="AY305" s="117"/>
      <c r="AZ305" s="117"/>
      <c r="BA305" s="117"/>
      <c r="BB305" s="117"/>
      <c r="BC305" s="117"/>
      <c r="BD305" s="117"/>
      <c r="BE305" s="117"/>
    </row>
    <row r="306" spans="1:57" ht="15.75" customHeight="1">
      <c r="A306" s="126"/>
      <c r="B306" s="127"/>
      <c r="C306" s="127"/>
      <c r="D306" s="127"/>
      <c r="E306" s="127"/>
      <c r="F306" s="127"/>
      <c r="G306" s="128"/>
      <c r="H306" s="117"/>
      <c r="I306" s="126"/>
      <c r="J306" s="127"/>
      <c r="K306" s="127"/>
      <c r="L306" s="127"/>
      <c r="M306" s="127"/>
      <c r="N306" s="128"/>
      <c r="O306" s="117"/>
      <c r="P306" s="126"/>
      <c r="Q306" s="127"/>
      <c r="R306" s="127"/>
      <c r="S306" s="127"/>
      <c r="T306" s="127"/>
      <c r="U306" s="128"/>
      <c r="V306" s="117"/>
      <c r="W306" s="130" t="s">
        <v>636</v>
      </c>
      <c r="X306" s="131" t="s">
        <v>646</v>
      </c>
      <c r="Y306" s="132" t="s">
        <v>647</v>
      </c>
      <c r="Z306" s="138"/>
      <c r="AA306" s="134"/>
      <c r="AB306" s="117"/>
      <c r="AC306" s="135"/>
      <c r="AD306" s="127"/>
      <c r="AE306" s="136"/>
      <c r="AF306" s="128"/>
      <c r="AG306" s="117"/>
      <c r="AH306" s="126"/>
      <c r="AI306" s="127"/>
      <c r="AJ306" s="136"/>
      <c r="AK306" s="128"/>
      <c r="AL306" s="117"/>
      <c r="AM306" s="117"/>
      <c r="AN306" s="117"/>
      <c r="AO306" s="117"/>
      <c r="AP306" s="117"/>
      <c r="AQ306" s="117"/>
      <c r="AR306" s="117"/>
      <c r="AS306" s="117"/>
      <c r="AT306" s="117"/>
      <c r="AU306" s="117"/>
      <c r="AV306" s="117"/>
      <c r="AW306" s="117"/>
      <c r="AX306" s="117"/>
      <c r="AY306" s="117"/>
      <c r="AZ306" s="117"/>
      <c r="BA306" s="117"/>
      <c r="BB306" s="117"/>
      <c r="BC306" s="117"/>
      <c r="BD306" s="117"/>
      <c r="BE306" s="117"/>
    </row>
    <row r="307" spans="1:57" ht="15.75" customHeight="1">
      <c r="A307" s="126"/>
      <c r="B307" s="127"/>
      <c r="C307" s="127"/>
      <c r="D307" s="127"/>
      <c r="E307" s="127"/>
      <c r="F307" s="127"/>
      <c r="G307" s="128"/>
      <c r="H307" s="117"/>
      <c r="I307" s="126"/>
      <c r="J307" s="127"/>
      <c r="K307" s="127"/>
      <c r="L307" s="127"/>
      <c r="M307" s="127"/>
      <c r="N307" s="128"/>
      <c r="O307" s="117"/>
      <c r="P307" s="126"/>
      <c r="Q307" s="127"/>
      <c r="R307" s="127"/>
      <c r="S307" s="127"/>
      <c r="T307" s="127"/>
      <c r="U307" s="128"/>
      <c r="V307" s="117"/>
      <c r="W307" s="130" t="s">
        <v>636</v>
      </c>
      <c r="X307" s="131" t="s">
        <v>648</v>
      </c>
      <c r="Y307" s="132" t="s">
        <v>649</v>
      </c>
      <c r="Z307" s="137"/>
      <c r="AA307" s="134"/>
      <c r="AB307" s="117"/>
      <c r="AC307" s="135"/>
      <c r="AD307" s="127"/>
      <c r="AE307" s="136"/>
      <c r="AF307" s="128"/>
      <c r="AG307" s="117"/>
      <c r="AH307" s="126"/>
      <c r="AI307" s="127"/>
      <c r="AJ307" s="136"/>
      <c r="AK307" s="128"/>
      <c r="AL307" s="117"/>
      <c r="AM307" s="117"/>
      <c r="AN307" s="117"/>
      <c r="AO307" s="117"/>
      <c r="AP307" s="117"/>
      <c r="AQ307" s="117"/>
      <c r="AR307" s="117"/>
      <c r="AS307" s="117"/>
      <c r="AT307" s="117"/>
      <c r="AU307" s="117"/>
      <c r="AV307" s="117"/>
      <c r="AW307" s="117"/>
      <c r="AX307" s="117"/>
      <c r="AY307" s="117"/>
      <c r="AZ307" s="117"/>
      <c r="BA307" s="117"/>
      <c r="BB307" s="117"/>
      <c r="BC307" s="117"/>
      <c r="BD307" s="117"/>
      <c r="BE307" s="117"/>
    </row>
    <row r="308" spans="1:57" ht="15.75" customHeight="1">
      <c r="A308" s="126"/>
      <c r="B308" s="127"/>
      <c r="C308" s="127"/>
      <c r="D308" s="127"/>
      <c r="E308" s="127"/>
      <c r="F308" s="127"/>
      <c r="G308" s="128"/>
      <c r="H308" s="117"/>
      <c r="I308" s="126"/>
      <c r="J308" s="127"/>
      <c r="K308" s="127"/>
      <c r="L308" s="127"/>
      <c r="M308" s="127"/>
      <c r="N308" s="128"/>
      <c r="O308" s="117"/>
      <c r="P308" s="126"/>
      <c r="Q308" s="127"/>
      <c r="R308" s="127"/>
      <c r="S308" s="127"/>
      <c r="T308" s="127"/>
      <c r="U308" s="128"/>
      <c r="V308" s="117"/>
      <c r="W308" s="130" t="s">
        <v>636</v>
      </c>
      <c r="X308" s="131" t="s">
        <v>650</v>
      </c>
      <c r="Y308" s="132" t="s">
        <v>651</v>
      </c>
      <c r="Z308" s="138"/>
      <c r="AA308" s="134"/>
      <c r="AB308" s="117"/>
      <c r="AC308" s="135"/>
      <c r="AD308" s="127"/>
      <c r="AE308" s="136"/>
      <c r="AF308" s="128"/>
      <c r="AG308" s="117"/>
      <c r="AH308" s="126"/>
      <c r="AI308" s="127"/>
      <c r="AJ308" s="136"/>
      <c r="AK308" s="128"/>
      <c r="AL308" s="117"/>
      <c r="AM308" s="117"/>
      <c r="AN308" s="117"/>
      <c r="AO308" s="117"/>
      <c r="AP308" s="117"/>
      <c r="AQ308" s="117"/>
      <c r="AR308" s="117"/>
      <c r="AS308" s="117"/>
      <c r="AT308" s="117"/>
      <c r="AU308" s="117"/>
      <c r="AV308" s="117"/>
      <c r="AW308" s="117"/>
      <c r="AX308" s="117"/>
      <c r="AY308" s="117"/>
      <c r="AZ308" s="117"/>
      <c r="BA308" s="117"/>
      <c r="BB308" s="117"/>
      <c r="BC308" s="117"/>
      <c r="BD308" s="117"/>
      <c r="BE308" s="117"/>
    </row>
    <row r="309" spans="1:57" ht="15.75" customHeight="1">
      <c r="A309" s="139"/>
      <c r="B309" s="140"/>
      <c r="C309" s="140"/>
      <c r="D309" s="140"/>
      <c r="E309" s="140"/>
      <c r="F309" s="140"/>
      <c r="G309" s="141"/>
      <c r="H309" s="117"/>
      <c r="I309" s="139"/>
      <c r="J309" s="140"/>
      <c r="K309" s="140"/>
      <c r="L309" s="140"/>
      <c r="M309" s="140"/>
      <c r="N309" s="141"/>
      <c r="O309" s="117"/>
      <c r="P309" s="139"/>
      <c r="Q309" s="140"/>
      <c r="R309" s="140"/>
      <c r="S309" s="140"/>
      <c r="T309" s="140"/>
      <c r="U309" s="141"/>
      <c r="V309" s="117"/>
      <c r="W309" s="142"/>
      <c r="X309" s="143"/>
      <c r="Y309" s="144"/>
      <c r="Z309" s="145"/>
      <c r="AA309" s="146"/>
      <c r="AB309" s="117"/>
      <c r="AC309" s="147"/>
      <c r="AD309" s="140"/>
      <c r="AE309" s="148"/>
      <c r="AF309" s="141"/>
      <c r="AG309" s="117"/>
      <c r="AH309" s="139"/>
      <c r="AI309" s="140"/>
      <c r="AJ309" s="148"/>
      <c r="AK309" s="141"/>
      <c r="AL309" s="117"/>
      <c r="AM309" s="117"/>
      <c r="AN309" s="117"/>
      <c r="AO309" s="117"/>
      <c r="AP309" s="117"/>
      <c r="AQ309" s="117"/>
      <c r="AR309" s="117"/>
      <c r="AS309" s="117"/>
      <c r="AT309" s="117"/>
      <c r="AU309" s="117"/>
      <c r="AV309" s="117"/>
      <c r="AW309" s="117"/>
      <c r="AX309" s="117"/>
      <c r="AY309" s="117"/>
      <c r="AZ309" s="117"/>
      <c r="BA309" s="117"/>
      <c r="BB309" s="117"/>
      <c r="BC309" s="117"/>
      <c r="BD309" s="117"/>
      <c r="BE309" s="117"/>
    </row>
    <row r="310" spans="1:57" ht="15.75" customHeight="1">
      <c r="A310" s="139"/>
      <c r="B310" s="140"/>
      <c r="C310" s="140"/>
      <c r="D310" s="140"/>
      <c r="E310" s="140"/>
      <c r="F310" s="140"/>
      <c r="G310" s="141"/>
      <c r="H310" s="117"/>
      <c r="I310" s="139"/>
      <c r="J310" s="140"/>
      <c r="K310" s="140"/>
      <c r="L310" s="140"/>
      <c r="M310" s="140"/>
      <c r="N310" s="141"/>
      <c r="O310" s="117"/>
      <c r="P310" s="139"/>
      <c r="Q310" s="140"/>
      <c r="R310" s="140"/>
      <c r="S310" s="140"/>
      <c r="T310" s="140"/>
      <c r="U310" s="141"/>
      <c r="V310" s="117"/>
      <c r="W310" s="142"/>
      <c r="X310" s="143"/>
      <c r="Y310" s="144"/>
      <c r="Z310" s="145"/>
      <c r="AA310" s="146"/>
      <c r="AB310" s="117"/>
      <c r="AC310" s="147"/>
      <c r="AD310" s="140"/>
      <c r="AE310" s="148"/>
      <c r="AF310" s="141"/>
      <c r="AG310" s="117"/>
      <c r="AH310" s="139"/>
      <c r="AI310" s="140"/>
      <c r="AJ310" s="148"/>
      <c r="AK310" s="141"/>
      <c r="AL310" s="117"/>
      <c r="AM310" s="117"/>
      <c r="AN310" s="117"/>
      <c r="AO310" s="117"/>
      <c r="AP310" s="117"/>
      <c r="AQ310" s="117"/>
      <c r="AR310" s="117"/>
      <c r="AS310" s="117"/>
      <c r="AT310" s="117"/>
      <c r="AU310" s="117"/>
      <c r="AV310" s="117"/>
      <c r="AW310" s="117"/>
      <c r="AX310" s="117"/>
      <c r="AY310" s="117"/>
      <c r="AZ310" s="117"/>
      <c r="BA310" s="117"/>
      <c r="BB310" s="117"/>
      <c r="BC310" s="117"/>
      <c r="BD310" s="117"/>
      <c r="BE310" s="117"/>
    </row>
    <row r="311" spans="1:57" ht="15.75" customHeight="1">
      <c r="A311" s="139"/>
      <c r="B311" s="140"/>
      <c r="C311" s="140"/>
      <c r="D311" s="140"/>
      <c r="E311" s="140"/>
      <c r="F311" s="140"/>
      <c r="G311" s="141"/>
      <c r="H311" s="117"/>
      <c r="I311" s="139"/>
      <c r="J311" s="140"/>
      <c r="K311" s="140"/>
      <c r="L311" s="140"/>
      <c r="M311" s="140"/>
      <c r="N311" s="141"/>
      <c r="O311" s="117"/>
      <c r="P311" s="139"/>
      <c r="Q311" s="140"/>
      <c r="R311" s="140"/>
      <c r="S311" s="140"/>
      <c r="T311" s="140"/>
      <c r="U311" s="141"/>
      <c r="V311" s="117"/>
      <c r="W311" s="142"/>
      <c r="X311" s="143"/>
      <c r="Y311" s="144"/>
      <c r="Z311" s="144"/>
      <c r="AA311" s="146"/>
      <c r="AB311" s="117"/>
      <c r="AC311" s="147"/>
      <c r="AD311" s="140"/>
      <c r="AE311" s="148"/>
      <c r="AF311" s="141"/>
      <c r="AG311" s="117"/>
      <c r="AH311" s="139"/>
      <c r="AI311" s="140"/>
      <c r="AJ311" s="148"/>
      <c r="AK311" s="141"/>
      <c r="AL311" s="117"/>
      <c r="AM311" s="117"/>
      <c r="AN311" s="117"/>
      <c r="AO311" s="117"/>
      <c r="AP311" s="117"/>
      <c r="AQ311" s="117"/>
      <c r="AR311" s="117"/>
      <c r="AS311" s="117"/>
      <c r="AT311" s="117"/>
      <c r="AU311" s="117"/>
      <c r="AV311" s="117"/>
      <c r="AW311" s="117"/>
      <c r="AX311" s="117"/>
      <c r="AY311" s="117"/>
      <c r="AZ311" s="117"/>
      <c r="BA311" s="117"/>
      <c r="BB311" s="117"/>
      <c r="BC311" s="117"/>
      <c r="BD311" s="117"/>
      <c r="BE311" s="117"/>
    </row>
    <row r="312" spans="1:57" ht="15.75" customHeight="1">
      <c r="A312" s="139"/>
      <c r="B312" s="140"/>
      <c r="C312" s="140"/>
      <c r="D312" s="140"/>
      <c r="E312" s="140"/>
      <c r="F312" s="140"/>
      <c r="G312" s="141"/>
      <c r="H312" s="117"/>
      <c r="I312" s="139"/>
      <c r="J312" s="140"/>
      <c r="K312" s="140"/>
      <c r="L312" s="140"/>
      <c r="M312" s="140"/>
      <c r="N312" s="141"/>
      <c r="O312" s="117"/>
      <c r="P312" s="139"/>
      <c r="Q312" s="140"/>
      <c r="R312" s="140"/>
      <c r="S312" s="140"/>
      <c r="T312" s="140"/>
      <c r="U312" s="141"/>
      <c r="V312" s="117"/>
      <c r="W312" s="142"/>
      <c r="X312" s="143"/>
      <c r="Y312" s="144"/>
      <c r="Z312" s="144"/>
      <c r="AA312" s="146"/>
      <c r="AB312" s="117"/>
      <c r="AC312" s="147"/>
      <c r="AD312" s="140"/>
      <c r="AE312" s="148"/>
      <c r="AF312" s="141"/>
      <c r="AG312" s="117"/>
      <c r="AH312" s="139"/>
      <c r="AI312" s="140"/>
      <c r="AJ312" s="148"/>
      <c r="AK312" s="141"/>
      <c r="AL312" s="117"/>
      <c r="AM312" s="117"/>
      <c r="AN312" s="117"/>
      <c r="AO312" s="117"/>
      <c r="AP312" s="117"/>
      <c r="AQ312" s="117"/>
      <c r="AR312" s="117"/>
      <c r="AS312" s="117"/>
      <c r="AT312" s="117"/>
      <c r="AU312" s="117"/>
      <c r="AV312" s="117"/>
      <c r="AW312" s="117"/>
      <c r="AX312" s="117"/>
      <c r="AY312" s="117"/>
      <c r="AZ312" s="117"/>
      <c r="BA312" s="117"/>
      <c r="BB312" s="117"/>
      <c r="BC312" s="117"/>
      <c r="BD312" s="117"/>
      <c r="BE312" s="117"/>
    </row>
    <row r="313" spans="1:57" ht="15.75" customHeight="1">
      <c r="A313" s="139"/>
      <c r="B313" s="140"/>
      <c r="C313" s="140"/>
      <c r="D313" s="140"/>
      <c r="E313" s="140"/>
      <c r="F313" s="140"/>
      <c r="G313" s="141"/>
      <c r="H313" s="117"/>
      <c r="I313" s="139"/>
      <c r="J313" s="140"/>
      <c r="K313" s="140"/>
      <c r="L313" s="140"/>
      <c r="M313" s="140"/>
      <c r="N313" s="141"/>
      <c r="O313" s="117"/>
      <c r="P313" s="139"/>
      <c r="Q313" s="140"/>
      <c r="R313" s="140"/>
      <c r="S313" s="140"/>
      <c r="T313" s="140"/>
      <c r="U313" s="141"/>
      <c r="V313" s="117"/>
      <c r="W313" s="142"/>
      <c r="X313" s="143"/>
      <c r="Y313" s="144"/>
      <c r="Z313" s="145"/>
      <c r="AA313" s="146"/>
      <c r="AB313" s="117"/>
      <c r="AC313" s="147"/>
      <c r="AD313" s="140"/>
      <c r="AE313" s="148"/>
      <c r="AF313" s="141"/>
      <c r="AG313" s="117"/>
      <c r="AH313" s="139"/>
      <c r="AI313" s="140"/>
      <c r="AJ313" s="148"/>
      <c r="AK313" s="141"/>
      <c r="AL313" s="117"/>
      <c r="AM313" s="117"/>
      <c r="AN313" s="117"/>
      <c r="AO313" s="117"/>
      <c r="AP313" s="117"/>
      <c r="AQ313" s="117"/>
      <c r="AR313" s="117"/>
      <c r="AS313" s="117"/>
      <c r="AT313" s="117"/>
      <c r="AU313" s="117"/>
      <c r="AV313" s="117"/>
      <c r="AW313" s="117"/>
      <c r="AX313" s="117"/>
      <c r="AY313" s="117"/>
      <c r="AZ313" s="117"/>
      <c r="BA313" s="117"/>
      <c r="BB313" s="117"/>
      <c r="BC313" s="117"/>
      <c r="BD313" s="117"/>
      <c r="BE313" s="117"/>
    </row>
    <row r="314" spans="1:57" ht="15.75" customHeight="1">
      <c r="A314" s="139"/>
      <c r="B314" s="140"/>
      <c r="C314" s="140"/>
      <c r="D314" s="140"/>
      <c r="E314" s="140"/>
      <c r="F314" s="140"/>
      <c r="G314" s="141"/>
      <c r="H314" s="117"/>
      <c r="I314" s="139"/>
      <c r="J314" s="140"/>
      <c r="K314" s="140"/>
      <c r="L314" s="140"/>
      <c r="M314" s="140"/>
      <c r="N314" s="141"/>
      <c r="O314" s="117"/>
      <c r="P314" s="139"/>
      <c r="Q314" s="140"/>
      <c r="R314" s="140"/>
      <c r="S314" s="140"/>
      <c r="T314" s="140"/>
      <c r="U314" s="141"/>
      <c r="V314" s="117"/>
      <c r="W314" s="142"/>
      <c r="X314" s="143"/>
      <c r="Y314" s="144"/>
      <c r="Z314" s="145"/>
      <c r="AA314" s="146"/>
      <c r="AB314" s="117"/>
      <c r="AC314" s="147"/>
      <c r="AD314" s="140"/>
      <c r="AE314" s="148"/>
      <c r="AF314" s="141"/>
      <c r="AG314" s="117"/>
      <c r="AH314" s="139"/>
      <c r="AI314" s="140"/>
      <c r="AJ314" s="148"/>
      <c r="AK314" s="141"/>
      <c r="AL314" s="117"/>
      <c r="AM314" s="117"/>
      <c r="AN314" s="117"/>
      <c r="AO314" s="117"/>
      <c r="AP314" s="117"/>
      <c r="AQ314" s="117"/>
      <c r="AR314" s="117"/>
      <c r="AS314" s="117"/>
      <c r="AT314" s="117"/>
      <c r="AU314" s="117"/>
      <c r="AV314" s="117"/>
      <c r="AW314" s="117"/>
      <c r="AX314" s="117"/>
      <c r="AY314" s="117"/>
      <c r="AZ314" s="117"/>
      <c r="BA314" s="117"/>
      <c r="BB314" s="117"/>
      <c r="BC314" s="117"/>
      <c r="BD314" s="117"/>
      <c r="BE314" s="117"/>
    </row>
    <row r="315" spans="1:57" ht="15.75" customHeight="1">
      <c r="A315" s="139"/>
      <c r="B315" s="140"/>
      <c r="C315" s="140"/>
      <c r="D315" s="140"/>
      <c r="E315" s="140"/>
      <c r="F315" s="140"/>
      <c r="G315" s="141"/>
      <c r="H315" s="117"/>
      <c r="I315" s="139"/>
      <c r="J315" s="140"/>
      <c r="K315" s="140"/>
      <c r="L315" s="140"/>
      <c r="M315" s="140"/>
      <c r="N315" s="141"/>
      <c r="O315" s="117"/>
      <c r="P315" s="139"/>
      <c r="Q315" s="140"/>
      <c r="R315" s="140"/>
      <c r="S315" s="140"/>
      <c r="T315" s="140"/>
      <c r="U315" s="141"/>
      <c r="V315" s="117"/>
      <c r="W315" s="142"/>
      <c r="X315" s="143"/>
      <c r="Y315" s="144"/>
      <c r="Z315" s="145"/>
      <c r="AA315" s="146"/>
      <c r="AB315" s="117"/>
      <c r="AC315" s="147"/>
      <c r="AD315" s="140"/>
      <c r="AE315" s="148"/>
      <c r="AF315" s="141"/>
      <c r="AG315" s="117"/>
      <c r="AH315" s="139"/>
      <c r="AI315" s="140"/>
      <c r="AJ315" s="148"/>
      <c r="AK315" s="141"/>
      <c r="AL315" s="117"/>
      <c r="AM315" s="117"/>
      <c r="AN315" s="117"/>
      <c r="AO315" s="117"/>
      <c r="AP315" s="117"/>
      <c r="AQ315" s="117"/>
      <c r="AR315" s="117"/>
      <c r="AS315" s="117"/>
      <c r="AT315" s="117"/>
      <c r="AU315" s="117"/>
      <c r="AV315" s="117"/>
      <c r="AW315" s="117"/>
      <c r="AX315" s="117"/>
      <c r="AY315" s="117"/>
      <c r="AZ315" s="117"/>
      <c r="BA315" s="117"/>
      <c r="BB315" s="117"/>
      <c r="BC315" s="117"/>
      <c r="BD315" s="117"/>
      <c r="BE315" s="117"/>
    </row>
    <row r="316" spans="1:57" ht="15.75" customHeight="1">
      <c r="A316" s="139"/>
      <c r="B316" s="140"/>
      <c r="C316" s="140"/>
      <c r="D316" s="140"/>
      <c r="E316" s="140"/>
      <c r="F316" s="140"/>
      <c r="G316" s="141"/>
      <c r="H316" s="117"/>
      <c r="I316" s="139"/>
      <c r="J316" s="140"/>
      <c r="K316" s="140"/>
      <c r="L316" s="140"/>
      <c r="M316" s="140"/>
      <c r="N316" s="141"/>
      <c r="O316" s="117"/>
      <c r="P316" s="139"/>
      <c r="Q316" s="140"/>
      <c r="R316" s="140"/>
      <c r="S316" s="140"/>
      <c r="T316" s="140"/>
      <c r="U316" s="141"/>
      <c r="V316" s="117"/>
      <c r="W316" s="142"/>
      <c r="X316" s="143"/>
      <c r="Y316" s="144"/>
      <c r="Z316" s="145"/>
      <c r="AA316" s="146"/>
      <c r="AB316" s="117"/>
      <c r="AC316" s="147"/>
      <c r="AD316" s="140"/>
      <c r="AE316" s="148"/>
      <c r="AF316" s="141"/>
      <c r="AG316" s="117"/>
      <c r="AH316" s="139"/>
      <c r="AI316" s="140"/>
      <c r="AJ316" s="148"/>
      <c r="AK316" s="141"/>
      <c r="AL316" s="117"/>
      <c r="AM316" s="117"/>
      <c r="AN316" s="117"/>
      <c r="AO316" s="117"/>
      <c r="AP316" s="117"/>
      <c r="AQ316" s="117"/>
      <c r="AR316" s="117"/>
      <c r="AS316" s="117"/>
      <c r="AT316" s="117"/>
      <c r="AU316" s="117"/>
      <c r="AV316" s="117"/>
      <c r="AW316" s="117"/>
      <c r="AX316" s="117"/>
      <c r="AY316" s="117"/>
      <c r="AZ316" s="117"/>
      <c r="BA316" s="117"/>
      <c r="BB316" s="117"/>
      <c r="BC316" s="117"/>
      <c r="BD316" s="117"/>
      <c r="BE316" s="117"/>
    </row>
    <row r="317" spans="1:57" ht="15.75" customHeight="1">
      <c r="A317" s="139"/>
      <c r="B317" s="140"/>
      <c r="C317" s="140"/>
      <c r="D317" s="140"/>
      <c r="E317" s="140"/>
      <c r="F317" s="140"/>
      <c r="G317" s="141"/>
      <c r="H317" s="117"/>
      <c r="I317" s="139"/>
      <c r="J317" s="140"/>
      <c r="K317" s="140"/>
      <c r="L317" s="140"/>
      <c r="M317" s="140"/>
      <c r="N317" s="141"/>
      <c r="O317" s="117"/>
      <c r="P317" s="139"/>
      <c r="Q317" s="140"/>
      <c r="R317" s="140"/>
      <c r="S317" s="140"/>
      <c r="T317" s="140"/>
      <c r="U317" s="141"/>
      <c r="V317" s="117"/>
      <c r="W317" s="142"/>
      <c r="X317" s="143"/>
      <c r="Y317" s="144"/>
      <c r="Z317" s="145"/>
      <c r="AA317" s="146"/>
      <c r="AB317" s="117"/>
      <c r="AC317" s="147"/>
      <c r="AD317" s="140"/>
      <c r="AE317" s="148"/>
      <c r="AF317" s="141"/>
      <c r="AG317" s="117"/>
      <c r="AH317" s="139"/>
      <c r="AI317" s="140"/>
      <c r="AJ317" s="148"/>
      <c r="AK317" s="141"/>
      <c r="AL317" s="117"/>
      <c r="AM317" s="117"/>
      <c r="AN317" s="117"/>
      <c r="AO317" s="117"/>
      <c r="AP317" s="117"/>
      <c r="AQ317" s="117"/>
      <c r="AR317" s="117"/>
      <c r="AS317" s="117"/>
      <c r="AT317" s="117"/>
      <c r="AU317" s="117"/>
      <c r="AV317" s="117"/>
      <c r="AW317" s="117"/>
      <c r="AX317" s="117"/>
      <c r="AY317" s="117"/>
      <c r="AZ317" s="117"/>
      <c r="BA317" s="117"/>
      <c r="BB317" s="117"/>
      <c r="BC317" s="117"/>
      <c r="BD317" s="117"/>
      <c r="BE317" s="117"/>
    </row>
    <row r="318" spans="1:57" ht="15.75" customHeight="1">
      <c r="A318" s="139"/>
      <c r="B318" s="140"/>
      <c r="C318" s="140"/>
      <c r="D318" s="140"/>
      <c r="E318" s="140"/>
      <c r="F318" s="140"/>
      <c r="G318" s="141"/>
      <c r="H318" s="117"/>
      <c r="I318" s="139"/>
      <c r="J318" s="140"/>
      <c r="K318" s="140"/>
      <c r="L318" s="140"/>
      <c r="M318" s="140"/>
      <c r="N318" s="141"/>
      <c r="O318" s="117"/>
      <c r="P318" s="139"/>
      <c r="Q318" s="140"/>
      <c r="R318" s="140"/>
      <c r="S318" s="140"/>
      <c r="T318" s="140"/>
      <c r="U318" s="141"/>
      <c r="V318" s="117"/>
      <c r="W318" s="142"/>
      <c r="X318" s="143"/>
      <c r="Y318" s="144"/>
      <c r="Z318" s="145"/>
      <c r="AA318" s="146"/>
      <c r="AB318" s="117"/>
      <c r="AC318" s="147"/>
      <c r="AD318" s="140"/>
      <c r="AE318" s="148"/>
      <c r="AF318" s="141"/>
      <c r="AG318" s="117"/>
      <c r="AH318" s="139"/>
      <c r="AI318" s="140"/>
      <c r="AJ318" s="148"/>
      <c r="AK318" s="141"/>
      <c r="AL318" s="117"/>
      <c r="AM318" s="117"/>
      <c r="AN318" s="117"/>
      <c r="AO318" s="117"/>
      <c r="AP318" s="117"/>
      <c r="AQ318" s="117"/>
      <c r="AR318" s="117"/>
      <c r="AS318" s="117"/>
      <c r="AT318" s="117"/>
      <c r="AU318" s="117"/>
      <c r="AV318" s="117"/>
      <c r="AW318" s="117"/>
      <c r="AX318" s="117"/>
      <c r="AY318" s="117"/>
      <c r="AZ318" s="117"/>
      <c r="BA318" s="117"/>
      <c r="BB318" s="117"/>
      <c r="BC318" s="117"/>
      <c r="BD318" s="117"/>
      <c r="BE318" s="117"/>
    </row>
    <row r="319" spans="1:57" ht="15.75" customHeight="1">
      <c r="A319" s="139"/>
      <c r="B319" s="140"/>
      <c r="C319" s="140"/>
      <c r="D319" s="140"/>
      <c r="E319" s="140"/>
      <c r="F319" s="140"/>
      <c r="G319" s="141"/>
      <c r="H319" s="117"/>
      <c r="I319" s="139"/>
      <c r="J319" s="140"/>
      <c r="K319" s="140"/>
      <c r="L319" s="140"/>
      <c r="M319" s="140"/>
      <c r="N319" s="141"/>
      <c r="O319" s="117"/>
      <c r="P319" s="139"/>
      <c r="Q319" s="140"/>
      <c r="R319" s="140"/>
      <c r="S319" s="140"/>
      <c r="T319" s="140"/>
      <c r="U319" s="141"/>
      <c r="V319" s="117"/>
      <c r="W319" s="142"/>
      <c r="X319" s="143"/>
      <c r="Y319" s="144"/>
      <c r="Z319" s="145"/>
      <c r="AA319" s="146"/>
      <c r="AB319" s="117"/>
      <c r="AC319" s="147"/>
      <c r="AD319" s="140"/>
      <c r="AE319" s="148"/>
      <c r="AF319" s="141"/>
      <c r="AG319" s="117"/>
      <c r="AH319" s="139"/>
      <c r="AI319" s="140"/>
      <c r="AJ319" s="148"/>
      <c r="AK319" s="141"/>
      <c r="AL319" s="117"/>
      <c r="AM319" s="117"/>
      <c r="AN319" s="117"/>
      <c r="AO319" s="117"/>
      <c r="AP319" s="117"/>
      <c r="AQ319" s="117"/>
      <c r="AR319" s="117"/>
      <c r="AS319" s="117"/>
      <c r="AT319" s="117"/>
      <c r="AU319" s="117"/>
      <c r="AV319" s="117"/>
      <c r="AW319" s="117"/>
      <c r="AX319" s="117"/>
      <c r="AY319" s="117"/>
      <c r="AZ319" s="117"/>
      <c r="BA319" s="117"/>
      <c r="BB319" s="117"/>
      <c r="BC319" s="117"/>
      <c r="BD319" s="117"/>
      <c r="BE319" s="117"/>
    </row>
    <row r="320" spans="1:57" ht="15.75" customHeight="1">
      <c r="A320" s="139"/>
      <c r="B320" s="140"/>
      <c r="C320" s="140"/>
      <c r="D320" s="140"/>
      <c r="E320" s="140"/>
      <c r="F320" s="140"/>
      <c r="G320" s="141"/>
      <c r="H320" s="117"/>
      <c r="I320" s="139"/>
      <c r="J320" s="140"/>
      <c r="K320" s="140"/>
      <c r="L320" s="140"/>
      <c r="M320" s="140"/>
      <c r="N320" s="141"/>
      <c r="O320" s="117"/>
      <c r="P320" s="139"/>
      <c r="Q320" s="140"/>
      <c r="R320" s="140"/>
      <c r="S320" s="140"/>
      <c r="T320" s="140"/>
      <c r="U320" s="141"/>
      <c r="V320" s="117"/>
      <c r="W320" s="142"/>
      <c r="X320" s="143"/>
      <c r="Y320" s="144"/>
      <c r="Z320" s="145"/>
      <c r="AA320" s="146"/>
      <c r="AB320" s="117"/>
      <c r="AC320" s="147"/>
      <c r="AD320" s="140"/>
      <c r="AE320" s="148"/>
      <c r="AF320" s="141"/>
      <c r="AG320" s="117"/>
      <c r="AH320" s="139"/>
      <c r="AI320" s="140"/>
      <c r="AJ320" s="148"/>
      <c r="AK320" s="141"/>
      <c r="AL320" s="117"/>
      <c r="AM320" s="117"/>
      <c r="AN320" s="117"/>
      <c r="AO320" s="117"/>
      <c r="AP320" s="117"/>
      <c r="AQ320" s="117"/>
      <c r="AR320" s="117"/>
      <c r="AS320" s="117"/>
      <c r="AT320" s="117"/>
      <c r="AU320" s="117"/>
      <c r="AV320" s="117"/>
      <c r="AW320" s="117"/>
      <c r="AX320" s="117"/>
      <c r="AY320" s="117"/>
      <c r="AZ320" s="117"/>
      <c r="BA320" s="117"/>
      <c r="BB320" s="117"/>
      <c r="BC320" s="117"/>
      <c r="BD320" s="117"/>
      <c r="BE320" s="117"/>
    </row>
    <row r="321" spans="1:57" ht="15.75" customHeight="1">
      <c r="A321" s="139"/>
      <c r="B321" s="140"/>
      <c r="C321" s="140"/>
      <c r="D321" s="140"/>
      <c r="E321" s="140"/>
      <c r="F321" s="140"/>
      <c r="G321" s="141"/>
      <c r="H321" s="117"/>
      <c r="I321" s="139"/>
      <c r="J321" s="140"/>
      <c r="K321" s="140"/>
      <c r="L321" s="140"/>
      <c r="M321" s="140"/>
      <c r="N321" s="141"/>
      <c r="O321" s="117"/>
      <c r="P321" s="139"/>
      <c r="Q321" s="140"/>
      <c r="R321" s="140"/>
      <c r="S321" s="140"/>
      <c r="T321" s="140"/>
      <c r="U321" s="141"/>
      <c r="V321" s="117"/>
      <c r="W321" s="142"/>
      <c r="X321" s="143"/>
      <c r="Y321" s="144"/>
      <c r="Z321" s="145"/>
      <c r="AA321" s="146"/>
      <c r="AB321" s="117"/>
      <c r="AC321" s="147"/>
      <c r="AD321" s="140"/>
      <c r="AE321" s="148"/>
      <c r="AF321" s="141"/>
      <c r="AG321" s="117"/>
      <c r="AH321" s="139"/>
      <c r="AI321" s="140"/>
      <c r="AJ321" s="148"/>
      <c r="AK321" s="141"/>
      <c r="AL321" s="117"/>
      <c r="AM321" s="117"/>
      <c r="AN321" s="117"/>
      <c r="AO321" s="117"/>
      <c r="AP321" s="117"/>
      <c r="AQ321" s="117"/>
      <c r="AR321" s="117"/>
      <c r="AS321" s="117"/>
      <c r="AT321" s="117"/>
      <c r="AU321" s="117"/>
      <c r="AV321" s="117"/>
      <c r="AW321" s="117"/>
      <c r="AX321" s="117"/>
      <c r="AY321" s="117"/>
      <c r="AZ321" s="117"/>
      <c r="BA321" s="117"/>
      <c r="BB321" s="117"/>
      <c r="BC321" s="117"/>
      <c r="BD321" s="117"/>
      <c r="BE321" s="117"/>
    </row>
    <row r="322" spans="1:57" ht="15.75" customHeight="1">
      <c r="A322" s="139"/>
      <c r="B322" s="140"/>
      <c r="C322" s="140"/>
      <c r="D322" s="140"/>
      <c r="E322" s="140"/>
      <c r="F322" s="140"/>
      <c r="G322" s="141"/>
      <c r="H322" s="117"/>
      <c r="I322" s="139"/>
      <c r="J322" s="140"/>
      <c r="K322" s="140"/>
      <c r="L322" s="140"/>
      <c r="M322" s="140"/>
      <c r="N322" s="141"/>
      <c r="O322" s="117"/>
      <c r="P322" s="139"/>
      <c r="Q322" s="140"/>
      <c r="R322" s="140"/>
      <c r="S322" s="140"/>
      <c r="T322" s="140"/>
      <c r="U322" s="141"/>
      <c r="V322" s="117"/>
      <c r="W322" s="142"/>
      <c r="X322" s="143"/>
      <c r="Y322" s="144"/>
      <c r="Z322" s="145"/>
      <c r="AA322" s="146"/>
      <c r="AB322" s="117"/>
      <c r="AC322" s="147"/>
      <c r="AD322" s="140"/>
      <c r="AE322" s="148"/>
      <c r="AF322" s="141"/>
      <c r="AG322" s="117"/>
      <c r="AH322" s="139"/>
      <c r="AI322" s="140"/>
      <c r="AJ322" s="148"/>
      <c r="AK322" s="141"/>
      <c r="AL322" s="117"/>
      <c r="AM322" s="117"/>
      <c r="AN322" s="117"/>
      <c r="AO322" s="117"/>
      <c r="AP322" s="117"/>
      <c r="AQ322" s="117"/>
      <c r="AR322" s="117"/>
      <c r="AS322" s="117"/>
      <c r="AT322" s="117"/>
      <c r="AU322" s="117"/>
      <c r="AV322" s="117"/>
      <c r="AW322" s="117"/>
      <c r="AX322" s="117"/>
      <c r="AY322" s="117"/>
      <c r="AZ322" s="117"/>
      <c r="BA322" s="117"/>
      <c r="BB322" s="117"/>
      <c r="BC322" s="117"/>
      <c r="BD322" s="117"/>
      <c r="BE322" s="117"/>
    </row>
    <row r="323" spans="1:57" ht="15.75" customHeight="1">
      <c r="A323" s="139"/>
      <c r="B323" s="140"/>
      <c r="C323" s="140"/>
      <c r="D323" s="140"/>
      <c r="E323" s="140"/>
      <c r="F323" s="140"/>
      <c r="G323" s="141"/>
      <c r="H323" s="117"/>
      <c r="I323" s="139"/>
      <c r="J323" s="140"/>
      <c r="K323" s="140"/>
      <c r="L323" s="140"/>
      <c r="M323" s="140"/>
      <c r="N323" s="141"/>
      <c r="O323" s="117"/>
      <c r="P323" s="139"/>
      <c r="Q323" s="140"/>
      <c r="R323" s="140"/>
      <c r="S323" s="140"/>
      <c r="T323" s="140"/>
      <c r="U323" s="141"/>
      <c r="V323" s="117"/>
      <c r="W323" s="142"/>
      <c r="X323" s="143"/>
      <c r="Y323" s="144"/>
      <c r="Z323" s="145"/>
      <c r="AA323" s="146"/>
      <c r="AB323" s="117"/>
      <c r="AC323" s="147"/>
      <c r="AD323" s="140"/>
      <c r="AE323" s="148"/>
      <c r="AF323" s="141"/>
      <c r="AG323" s="117"/>
      <c r="AH323" s="139"/>
      <c r="AI323" s="140"/>
      <c r="AJ323" s="148"/>
      <c r="AK323" s="141"/>
      <c r="AL323" s="117"/>
      <c r="AM323" s="117"/>
      <c r="AN323" s="117"/>
      <c r="AO323" s="117"/>
      <c r="AP323" s="117"/>
      <c r="AQ323" s="117"/>
      <c r="AR323" s="117"/>
      <c r="AS323" s="117"/>
      <c r="AT323" s="117"/>
      <c r="AU323" s="117"/>
      <c r="AV323" s="117"/>
      <c r="AW323" s="117"/>
      <c r="AX323" s="117"/>
      <c r="AY323" s="117"/>
      <c r="AZ323" s="117"/>
      <c r="BA323" s="117"/>
      <c r="BB323" s="117"/>
      <c r="BC323" s="117"/>
      <c r="BD323" s="117"/>
      <c r="BE323" s="117"/>
    </row>
    <row r="324" spans="1:57" ht="15.75" customHeight="1">
      <c r="A324" s="139"/>
      <c r="B324" s="140"/>
      <c r="C324" s="140"/>
      <c r="D324" s="140"/>
      <c r="E324" s="140"/>
      <c r="F324" s="140"/>
      <c r="G324" s="141"/>
      <c r="H324" s="117"/>
      <c r="I324" s="139"/>
      <c r="J324" s="140"/>
      <c r="K324" s="140"/>
      <c r="L324" s="140"/>
      <c r="M324" s="140"/>
      <c r="N324" s="141"/>
      <c r="O324" s="117"/>
      <c r="P324" s="139"/>
      <c r="Q324" s="140"/>
      <c r="R324" s="140"/>
      <c r="S324" s="140"/>
      <c r="T324" s="140"/>
      <c r="U324" s="141"/>
      <c r="V324" s="117"/>
      <c r="W324" s="142"/>
      <c r="X324" s="143"/>
      <c r="Y324" s="144"/>
      <c r="Z324" s="145"/>
      <c r="AA324" s="146"/>
      <c r="AB324" s="117"/>
      <c r="AC324" s="147"/>
      <c r="AD324" s="140"/>
      <c r="AE324" s="148"/>
      <c r="AF324" s="141"/>
      <c r="AG324" s="117"/>
      <c r="AH324" s="139"/>
      <c r="AI324" s="140"/>
      <c r="AJ324" s="148"/>
      <c r="AK324" s="141"/>
      <c r="AL324" s="117"/>
      <c r="AM324" s="117"/>
      <c r="AN324" s="117"/>
      <c r="AO324" s="117"/>
      <c r="AP324" s="117"/>
      <c r="AQ324" s="117"/>
      <c r="AR324" s="117"/>
      <c r="AS324" s="117"/>
      <c r="AT324" s="117"/>
      <c r="AU324" s="117"/>
      <c r="AV324" s="117"/>
      <c r="AW324" s="117"/>
      <c r="AX324" s="117"/>
      <c r="AY324" s="117"/>
      <c r="AZ324" s="117"/>
      <c r="BA324" s="117"/>
      <c r="BB324" s="117"/>
      <c r="BC324" s="117"/>
      <c r="BD324" s="117"/>
      <c r="BE324" s="117"/>
    </row>
    <row r="325" spans="1:57" ht="15.75" customHeight="1">
      <c r="A325" s="139"/>
      <c r="B325" s="140"/>
      <c r="C325" s="140"/>
      <c r="D325" s="140"/>
      <c r="E325" s="140"/>
      <c r="F325" s="140"/>
      <c r="G325" s="141"/>
      <c r="H325" s="117"/>
      <c r="I325" s="139"/>
      <c r="J325" s="140"/>
      <c r="K325" s="140"/>
      <c r="L325" s="140"/>
      <c r="M325" s="140"/>
      <c r="N325" s="141"/>
      <c r="O325" s="117"/>
      <c r="P325" s="139"/>
      <c r="Q325" s="140"/>
      <c r="R325" s="140"/>
      <c r="S325" s="140"/>
      <c r="T325" s="140"/>
      <c r="U325" s="141"/>
      <c r="V325" s="117"/>
      <c r="W325" s="142"/>
      <c r="X325" s="143"/>
      <c r="Y325" s="144"/>
      <c r="Z325" s="145"/>
      <c r="AA325" s="146"/>
      <c r="AB325" s="117"/>
      <c r="AC325" s="147"/>
      <c r="AD325" s="140"/>
      <c r="AE325" s="148"/>
      <c r="AF325" s="141"/>
      <c r="AG325" s="117"/>
      <c r="AH325" s="139"/>
      <c r="AI325" s="140"/>
      <c r="AJ325" s="148"/>
      <c r="AK325" s="141"/>
      <c r="AL325" s="117"/>
      <c r="AM325" s="117"/>
      <c r="AN325" s="117"/>
      <c r="AO325" s="117"/>
      <c r="AP325" s="117"/>
      <c r="AQ325" s="117"/>
      <c r="AR325" s="117"/>
      <c r="AS325" s="117"/>
      <c r="AT325" s="117"/>
      <c r="AU325" s="117"/>
      <c r="AV325" s="117"/>
      <c r="AW325" s="117"/>
      <c r="AX325" s="117"/>
      <c r="AY325" s="117"/>
      <c r="AZ325" s="117"/>
      <c r="BA325" s="117"/>
      <c r="BB325" s="117"/>
      <c r="BC325" s="117"/>
      <c r="BD325" s="117"/>
      <c r="BE325" s="117"/>
    </row>
    <row r="326" spans="1:57" ht="15.75" customHeight="1">
      <c r="A326" s="139"/>
      <c r="B326" s="140"/>
      <c r="C326" s="140"/>
      <c r="D326" s="140"/>
      <c r="E326" s="140"/>
      <c r="F326" s="140"/>
      <c r="G326" s="141"/>
      <c r="H326" s="117"/>
      <c r="I326" s="139"/>
      <c r="J326" s="140"/>
      <c r="K326" s="140"/>
      <c r="L326" s="140"/>
      <c r="M326" s="140"/>
      <c r="N326" s="141"/>
      <c r="O326" s="117"/>
      <c r="P326" s="139"/>
      <c r="Q326" s="140"/>
      <c r="R326" s="140"/>
      <c r="S326" s="140"/>
      <c r="T326" s="140"/>
      <c r="U326" s="141"/>
      <c r="V326" s="117"/>
      <c r="W326" s="142"/>
      <c r="X326" s="143"/>
      <c r="Y326" s="144"/>
      <c r="Z326" s="145"/>
      <c r="AA326" s="146"/>
      <c r="AB326" s="117"/>
      <c r="AC326" s="147"/>
      <c r="AD326" s="140"/>
      <c r="AE326" s="148"/>
      <c r="AF326" s="141"/>
      <c r="AG326" s="117"/>
      <c r="AH326" s="139"/>
      <c r="AI326" s="140"/>
      <c r="AJ326" s="148"/>
      <c r="AK326" s="141"/>
      <c r="AL326" s="117"/>
      <c r="AM326" s="117"/>
      <c r="AN326" s="117"/>
      <c r="AO326" s="117"/>
      <c r="AP326" s="117"/>
      <c r="AQ326" s="117"/>
      <c r="AR326" s="117"/>
      <c r="AS326" s="117"/>
      <c r="AT326" s="117"/>
      <c r="AU326" s="117"/>
      <c r="AV326" s="117"/>
      <c r="AW326" s="117"/>
      <c r="AX326" s="117"/>
      <c r="AY326" s="117"/>
      <c r="AZ326" s="117"/>
      <c r="BA326" s="117"/>
      <c r="BB326" s="117"/>
      <c r="BC326" s="117"/>
      <c r="BD326" s="117"/>
      <c r="BE326" s="117"/>
    </row>
    <row r="327" spans="1:57" ht="15.75" customHeight="1">
      <c r="A327" s="139"/>
      <c r="B327" s="140"/>
      <c r="C327" s="140"/>
      <c r="D327" s="140"/>
      <c r="E327" s="140"/>
      <c r="F327" s="140"/>
      <c r="G327" s="141"/>
      <c r="H327" s="117"/>
      <c r="I327" s="139"/>
      <c r="J327" s="140"/>
      <c r="K327" s="140"/>
      <c r="L327" s="140"/>
      <c r="M327" s="140"/>
      <c r="N327" s="141"/>
      <c r="O327" s="117"/>
      <c r="P327" s="139"/>
      <c r="Q327" s="140"/>
      <c r="R327" s="140"/>
      <c r="S327" s="140"/>
      <c r="T327" s="140"/>
      <c r="U327" s="141"/>
      <c r="V327" s="117"/>
      <c r="W327" s="142"/>
      <c r="X327" s="143"/>
      <c r="Y327" s="144"/>
      <c r="Z327" s="145"/>
      <c r="AA327" s="146"/>
      <c r="AB327" s="117"/>
      <c r="AC327" s="147"/>
      <c r="AD327" s="140"/>
      <c r="AE327" s="148"/>
      <c r="AF327" s="141"/>
      <c r="AG327" s="117"/>
      <c r="AH327" s="139"/>
      <c r="AI327" s="140"/>
      <c r="AJ327" s="148"/>
      <c r="AK327" s="141"/>
      <c r="AL327" s="117"/>
      <c r="AM327" s="117"/>
      <c r="AN327" s="117"/>
      <c r="AO327" s="117"/>
      <c r="AP327" s="117"/>
      <c r="AQ327" s="117"/>
      <c r="AR327" s="117"/>
      <c r="AS327" s="117"/>
      <c r="AT327" s="117"/>
      <c r="AU327" s="117"/>
      <c r="AV327" s="117"/>
      <c r="AW327" s="117"/>
      <c r="AX327" s="117"/>
      <c r="AY327" s="117"/>
      <c r="AZ327" s="117"/>
      <c r="BA327" s="117"/>
      <c r="BB327" s="117"/>
      <c r="BC327" s="117"/>
      <c r="BD327" s="117"/>
      <c r="BE327" s="117"/>
    </row>
    <row r="328" spans="1:57" ht="15.75" customHeight="1">
      <c r="A328" s="149"/>
      <c r="B328" s="150"/>
      <c r="C328" s="150"/>
      <c r="D328" s="150"/>
      <c r="E328" s="150"/>
      <c r="F328" s="150"/>
      <c r="G328" s="151"/>
      <c r="H328" s="117"/>
      <c r="I328" s="149"/>
      <c r="J328" s="150"/>
      <c r="K328" s="150"/>
      <c r="L328" s="150"/>
      <c r="M328" s="150"/>
      <c r="N328" s="151"/>
      <c r="O328" s="117"/>
      <c r="P328" s="149"/>
      <c r="Q328" s="150"/>
      <c r="R328" s="150"/>
      <c r="S328" s="150"/>
      <c r="T328" s="150"/>
      <c r="U328" s="151"/>
      <c r="V328" s="117"/>
      <c r="W328" s="152"/>
      <c r="X328" s="153"/>
      <c r="Y328" s="154"/>
      <c r="Z328" s="155"/>
      <c r="AA328" s="156"/>
      <c r="AB328" s="117"/>
      <c r="AC328" s="157"/>
      <c r="AD328" s="150"/>
      <c r="AE328" s="158"/>
      <c r="AF328" s="151"/>
      <c r="AG328" s="117"/>
      <c r="AH328" s="149"/>
      <c r="AI328" s="150"/>
      <c r="AJ328" s="158"/>
      <c r="AK328" s="151"/>
      <c r="AL328" s="117"/>
      <c r="AM328" s="117"/>
      <c r="AN328" s="117"/>
      <c r="AO328" s="117"/>
      <c r="AP328" s="117"/>
      <c r="AQ328" s="117"/>
      <c r="AR328" s="117"/>
      <c r="AS328" s="117"/>
      <c r="AT328" s="117"/>
      <c r="AU328" s="117"/>
      <c r="AV328" s="117"/>
      <c r="AW328" s="117"/>
      <c r="AX328" s="117"/>
      <c r="AY328" s="117"/>
      <c r="AZ328" s="117"/>
      <c r="BA328" s="117"/>
      <c r="BB328" s="117"/>
      <c r="BC328" s="117"/>
      <c r="BD328" s="117"/>
      <c r="BE328" s="117"/>
    </row>
    <row r="329" spans="1:57" ht="15.75" customHeight="1">
      <c r="A329" s="37"/>
      <c r="B329" s="37"/>
      <c r="C329" s="37"/>
      <c r="D329" s="37"/>
      <c r="E329" s="37"/>
      <c r="F329" s="37"/>
      <c r="G329" s="37"/>
      <c r="H329" s="37"/>
      <c r="I329" s="37"/>
      <c r="J329" s="37"/>
      <c r="K329" s="37"/>
      <c r="L329" s="37"/>
      <c r="M329" s="37"/>
      <c r="N329" s="37"/>
      <c r="O329" s="37"/>
      <c r="P329" s="37"/>
      <c r="Q329" s="37"/>
      <c r="R329" s="37"/>
      <c r="S329" s="37"/>
      <c r="T329" s="37"/>
      <c r="U329" s="37"/>
      <c r="V329" s="37"/>
      <c r="W329" s="37"/>
      <c r="X329" s="38"/>
      <c r="Y329" s="37"/>
      <c r="Z329" s="37"/>
      <c r="AA329" s="37"/>
      <c r="AB329" s="37"/>
      <c r="AC329" s="38"/>
      <c r="AD329" s="37"/>
      <c r="AE329" s="38"/>
      <c r="AF329" s="37"/>
      <c r="AG329" s="37"/>
      <c r="AH329" s="37"/>
      <c r="AI329" s="37"/>
      <c r="AJ329" s="38"/>
      <c r="AK329" s="37"/>
      <c r="AL329" s="37"/>
      <c r="AM329" s="37"/>
      <c r="AN329" s="37"/>
      <c r="AO329" s="37"/>
      <c r="AP329" s="37"/>
      <c r="AQ329" s="37"/>
      <c r="AR329" s="37"/>
      <c r="AS329" s="37"/>
      <c r="AT329" s="37"/>
      <c r="AU329" s="37"/>
      <c r="AV329" s="37"/>
      <c r="AW329" s="37"/>
      <c r="AX329" s="37"/>
      <c r="AY329" s="37"/>
      <c r="AZ329" s="37"/>
      <c r="BA329" s="37"/>
      <c r="BB329" s="37"/>
      <c r="BC329" s="37"/>
      <c r="BD329" s="37"/>
      <c r="BE329" s="37"/>
    </row>
    <row r="330" spans="1:57" ht="15.75" customHeight="1">
      <c r="A330" s="114">
        <v>13</v>
      </c>
      <c r="B330" s="115"/>
      <c r="C330" s="115"/>
      <c r="D330" s="115"/>
      <c r="E330" s="115"/>
      <c r="F330" s="115"/>
      <c r="G330" s="116"/>
      <c r="H330" s="117"/>
      <c r="I330" s="114"/>
      <c r="J330" s="115"/>
      <c r="K330" s="115"/>
      <c r="L330" s="118"/>
      <c r="M330" s="115"/>
      <c r="N330" s="116"/>
      <c r="O330" s="117"/>
      <c r="P330" s="114"/>
      <c r="Q330" s="115"/>
      <c r="R330" s="115"/>
      <c r="S330" s="118"/>
      <c r="T330" s="115"/>
      <c r="U330" s="116"/>
      <c r="V330" s="117"/>
      <c r="W330" s="119"/>
      <c r="X330" s="120"/>
      <c r="Y330" s="121"/>
      <c r="Z330" s="122"/>
      <c r="AA330" s="123"/>
      <c r="AB330" s="117"/>
      <c r="AC330" s="124"/>
      <c r="AD330" s="115"/>
      <c r="AE330" s="125"/>
      <c r="AF330" s="116"/>
      <c r="AG330" s="117"/>
      <c r="AH330" s="114"/>
      <c r="AI330" s="115"/>
      <c r="AJ330" s="125"/>
      <c r="AK330" s="116"/>
      <c r="AL330" s="117"/>
      <c r="AM330" s="117"/>
      <c r="AN330" s="117"/>
      <c r="AO330" s="117"/>
      <c r="AP330" s="117"/>
      <c r="AQ330" s="117"/>
      <c r="AR330" s="117"/>
      <c r="AS330" s="117"/>
      <c r="AT330" s="117"/>
      <c r="AU330" s="117"/>
      <c r="AV330" s="117"/>
      <c r="AW330" s="117"/>
      <c r="AX330" s="117"/>
      <c r="AY330" s="117"/>
      <c r="AZ330" s="117"/>
      <c r="BA330" s="117"/>
      <c r="BB330" s="117"/>
      <c r="BC330" s="117"/>
      <c r="BD330" s="117"/>
      <c r="BE330" s="117"/>
    </row>
    <row r="331" spans="1:57" ht="15.75" customHeight="1">
      <c r="A331" s="126"/>
      <c r="B331" s="127"/>
      <c r="C331" s="127"/>
      <c r="D331" s="127"/>
      <c r="E331" s="127"/>
      <c r="F331" s="127"/>
      <c r="G331" s="128"/>
      <c r="H331" s="117"/>
      <c r="I331" s="126"/>
      <c r="J331" s="127"/>
      <c r="K331" s="127"/>
      <c r="L331" s="129"/>
      <c r="M331" s="127"/>
      <c r="N331" s="128"/>
      <c r="O331" s="117"/>
      <c r="P331" s="126"/>
      <c r="Q331" s="127"/>
      <c r="R331" s="127"/>
      <c r="S331" s="160"/>
      <c r="T331" s="127"/>
      <c r="U331" s="128"/>
      <c r="V331" s="117"/>
      <c r="W331" s="130"/>
      <c r="X331" s="131"/>
      <c r="Y331" s="132"/>
      <c r="Z331" s="133"/>
      <c r="AA331" s="134"/>
      <c r="AB331" s="117"/>
      <c r="AC331" s="135"/>
      <c r="AD331" s="127"/>
      <c r="AE331" s="136"/>
      <c r="AF331" s="128"/>
      <c r="AG331" s="117"/>
      <c r="AH331" s="126"/>
      <c r="AI331" s="127"/>
      <c r="AJ331" s="136"/>
      <c r="AK331" s="128"/>
      <c r="AL331" s="117"/>
      <c r="AM331" s="117"/>
      <c r="AN331" s="117"/>
      <c r="AO331" s="117"/>
      <c r="AP331" s="117"/>
      <c r="AQ331" s="117"/>
      <c r="AR331" s="117"/>
      <c r="AS331" s="117"/>
      <c r="AT331" s="117"/>
      <c r="AU331" s="117"/>
      <c r="AV331" s="117"/>
      <c r="AW331" s="117"/>
      <c r="AX331" s="117"/>
      <c r="AY331" s="117"/>
      <c r="AZ331" s="117"/>
      <c r="BA331" s="117"/>
      <c r="BB331" s="117"/>
      <c r="BC331" s="117"/>
      <c r="BD331" s="117"/>
      <c r="BE331" s="117"/>
    </row>
    <row r="332" spans="1:57" ht="15.75" customHeight="1">
      <c r="A332" s="126"/>
      <c r="B332" s="127"/>
      <c r="C332" s="127"/>
      <c r="D332" s="127"/>
      <c r="E332" s="127"/>
      <c r="F332" s="127"/>
      <c r="G332" s="128"/>
      <c r="H332" s="117"/>
      <c r="I332" s="126"/>
      <c r="J332" s="127"/>
      <c r="K332" s="127"/>
      <c r="L332" s="127"/>
      <c r="M332" s="127"/>
      <c r="N332" s="128"/>
      <c r="O332" s="117"/>
      <c r="P332" s="126"/>
      <c r="Q332" s="127"/>
      <c r="R332" s="127"/>
      <c r="S332" s="129"/>
      <c r="T332" s="127"/>
      <c r="U332" s="128"/>
      <c r="V332" s="117"/>
      <c r="W332" s="130"/>
      <c r="X332" s="131"/>
      <c r="Y332" s="132"/>
      <c r="Z332" s="133"/>
      <c r="AA332" s="134"/>
      <c r="AB332" s="117"/>
      <c r="AC332" s="135"/>
      <c r="AD332" s="127"/>
      <c r="AE332" s="136"/>
      <c r="AF332" s="128"/>
      <c r="AG332" s="117"/>
      <c r="AH332" s="126"/>
      <c r="AI332" s="127"/>
      <c r="AJ332" s="136"/>
      <c r="AK332" s="128"/>
      <c r="AL332" s="117"/>
      <c r="AM332" s="117"/>
      <c r="AN332" s="117"/>
      <c r="AO332" s="117"/>
      <c r="AP332" s="117"/>
      <c r="AQ332" s="117"/>
      <c r="AR332" s="117"/>
      <c r="AS332" s="117"/>
      <c r="AT332" s="117"/>
      <c r="AU332" s="117"/>
      <c r="AV332" s="117"/>
      <c r="AW332" s="117"/>
      <c r="AX332" s="117"/>
      <c r="AY332" s="117"/>
      <c r="AZ332" s="117"/>
      <c r="BA332" s="117"/>
      <c r="BB332" s="117"/>
      <c r="BC332" s="117"/>
      <c r="BD332" s="117"/>
      <c r="BE332" s="117"/>
    </row>
    <row r="333" spans="1:57" ht="15.75" customHeight="1">
      <c r="A333" s="126"/>
      <c r="B333" s="127"/>
      <c r="C333" s="127"/>
      <c r="D333" s="127"/>
      <c r="E333" s="127"/>
      <c r="F333" s="127"/>
      <c r="G333" s="128"/>
      <c r="H333" s="117"/>
      <c r="I333" s="126"/>
      <c r="J333" s="127"/>
      <c r="K333" s="127"/>
      <c r="L333" s="127"/>
      <c r="M333" s="127"/>
      <c r="N333" s="128"/>
      <c r="O333" s="117"/>
      <c r="P333" s="126"/>
      <c r="Q333" s="127"/>
      <c r="R333" s="127"/>
      <c r="S333" s="127"/>
      <c r="T333" s="127"/>
      <c r="U333" s="128"/>
      <c r="V333" s="117"/>
      <c r="W333" s="130"/>
      <c r="X333" s="131"/>
      <c r="Y333" s="132"/>
      <c r="Z333" s="137"/>
      <c r="AA333" s="134"/>
      <c r="AB333" s="117"/>
      <c r="AC333" s="135"/>
      <c r="AD333" s="127"/>
      <c r="AE333" s="136"/>
      <c r="AF333" s="128"/>
      <c r="AG333" s="117"/>
      <c r="AH333" s="126"/>
      <c r="AI333" s="127"/>
      <c r="AJ333" s="136"/>
      <c r="AK333" s="128"/>
      <c r="AL333" s="117"/>
      <c r="AM333" s="117"/>
      <c r="AN333" s="117"/>
      <c r="AO333" s="117"/>
      <c r="AP333" s="117"/>
      <c r="AQ333" s="117"/>
      <c r="AR333" s="117"/>
      <c r="AS333" s="117"/>
      <c r="AT333" s="117"/>
      <c r="AU333" s="117"/>
      <c r="AV333" s="117"/>
      <c r="AW333" s="117"/>
      <c r="AX333" s="117"/>
      <c r="AY333" s="117"/>
      <c r="AZ333" s="117"/>
      <c r="BA333" s="117"/>
      <c r="BB333" s="117"/>
      <c r="BC333" s="117"/>
      <c r="BD333" s="117"/>
      <c r="BE333" s="117"/>
    </row>
    <row r="334" spans="1:57" ht="15.75" customHeight="1">
      <c r="A334" s="126"/>
      <c r="B334" s="127"/>
      <c r="C334" s="127"/>
      <c r="D334" s="127"/>
      <c r="E334" s="127"/>
      <c r="F334" s="127"/>
      <c r="G334" s="128"/>
      <c r="H334" s="117"/>
      <c r="I334" s="126"/>
      <c r="J334" s="127"/>
      <c r="K334" s="127"/>
      <c r="L334" s="127"/>
      <c r="M334" s="127"/>
      <c r="N334" s="128"/>
      <c r="O334" s="117"/>
      <c r="P334" s="126"/>
      <c r="Q334" s="127"/>
      <c r="R334" s="127"/>
      <c r="S334" s="127"/>
      <c r="T334" s="127"/>
      <c r="U334" s="128"/>
      <c r="V334" s="117"/>
      <c r="W334" s="130"/>
      <c r="X334" s="131"/>
      <c r="Y334" s="132"/>
      <c r="Z334" s="133"/>
      <c r="AA334" s="134"/>
      <c r="AB334" s="117"/>
      <c r="AC334" s="135"/>
      <c r="AD334" s="127"/>
      <c r="AE334" s="136"/>
      <c r="AF334" s="128"/>
      <c r="AG334" s="117"/>
      <c r="AH334" s="126"/>
      <c r="AI334" s="127"/>
      <c r="AJ334" s="136"/>
      <c r="AK334" s="128"/>
      <c r="AL334" s="117"/>
      <c r="AM334" s="117"/>
      <c r="AN334" s="117"/>
      <c r="AO334" s="117"/>
      <c r="AP334" s="117"/>
      <c r="AQ334" s="117"/>
      <c r="AR334" s="117"/>
      <c r="AS334" s="117"/>
      <c r="AT334" s="117"/>
      <c r="AU334" s="117"/>
      <c r="AV334" s="117"/>
      <c r="AW334" s="117"/>
      <c r="AX334" s="117"/>
      <c r="AY334" s="117"/>
      <c r="AZ334" s="117"/>
      <c r="BA334" s="117"/>
      <c r="BB334" s="117"/>
      <c r="BC334" s="117"/>
      <c r="BD334" s="117"/>
      <c r="BE334" s="117"/>
    </row>
    <row r="335" spans="1:57" ht="15.75" customHeight="1">
      <c r="A335" s="126"/>
      <c r="B335" s="127"/>
      <c r="C335" s="127"/>
      <c r="D335" s="127"/>
      <c r="E335" s="127"/>
      <c r="F335" s="127"/>
      <c r="G335" s="128"/>
      <c r="H335" s="117"/>
      <c r="I335" s="126"/>
      <c r="J335" s="127"/>
      <c r="K335" s="127"/>
      <c r="L335" s="127"/>
      <c r="M335" s="127"/>
      <c r="N335" s="128"/>
      <c r="O335" s="117"/>
      <c r="P335" s="126"/>
      <c r="Q335" s="127"/>
      <c r="R335" s="127"/>
      <c r="S335" s="127"/>
      <c r="T335" s="127"/>
      <c r="U335" s="128"/>
      <c r="V335" s="117"/>
      <c r="W335" s="130"/>
      <c r="X335" s="131"/>
      <c r="Y335" s="132"/>
      <c r="Z335" s="133"/>
      <c r="AA335" s="134"/>
      <c r="AB335" s="117"/>
      <c r="AC335" s="135"/>
      <c r="AD335" s="127"/>
      <c r="AE335" s="136"/>
      <c r="AF335" s="128"/>
      <c r="AG335" s="117"/>
      <c r="AH335" s="126"/>
      <c r="AI335" s="127"/>
      <c r="AJ335" s="136"/>
      <c r="AK335" s="128"/>
      <c r="AL335" s="117"/>
      <c r="AM335" s="117"/>
      <c r="AN335" s="117"/>
      <c r="AO335" s="117"/>
      <c r="AP335" s="117"/>
      <c r="AQ335" s="117"/>
      <c r="AR335" s="117"/>
      <c r="AS335" s="117"/>
      <c r="AT335" s="117"/>
      <c r="AU335" s="117"/>
      <c r="AV335" s="117"/>
      <c r="AW335" s="117"/>
      <c r="AX335" s="117"/>
      <c r="AY335" s="117"/>
      <c r="AZ335" s="117"/>
      <c r="BA335" s="117"/>
      <c r="BB335" s="117"/>
      <c r="BC335" s="117"/>
      <c r="BD335" s="117"/>
      <c r="BE335" s="117"/>
    </row>
    <row r="336" spans="1:57" ht="15.75" customHeight="1">
      <c r="A336" s="126"/>
      <c r="B336" s="127"/>
      <c r="C336" s="127"/>
      <c r="D336" s="127"/>
      <c r="E336" s="127"/>
      <c r="F336" s="127"/>
      <c r="G336" s="128"/>
      <c r="H336" s="117"/>
      <c r="I336" s="126"/>
      <c r="J336" s="127"/>
      <c r="K336" s="127"/>
      <c r="L336" s="127"/>
      <c r="M336" s="127"/>
      <c r="N336" s="128"/>
      <c r="O336" s="117"/>
      <c r="P336" s="126"/>
      <c r="Q336" s="127"/>
      <c r="R336" s="127"/>
      <c r="S336" s="127"/>
      <c r="T336" s="127"/>
      <c r="U336" s="128"/>
      <c r="V336" s="117"/>
      <c r="W336" s="130"/>
      <c r="X336" s="131"/>
      <c r="Y336" s="132"/>
      <c r="Z336" s="138"/>
      <c r="AA336" s="134"/>
      <c r="AB336" s="117"/>
      <c r="AC336" s="135"/>
      <c r="AD336" s="127"/>
      <c r="AE336" s="136"/>
      <c r="AF336" s="128"/>
      <c r="AG336" s="117"/>
      <c r="AH336" s="126"/>
      <c r="AI336" s="127"/>
      <c r="AJ336" s="136"/>
      <c r="AK336" s="128"/>
      <c r="AL336" s="117"/>
      <c r="AM336" s="117"/>
      <c r="AN336" s="117"/>
      <c r="AO336" s="117"/>
      <c r="AP336" s="117"/>
      <c r="AQ336" s="117"/>
      <c r="AR336" s="117"/>
      <c r="AS336" s="117"/>
      <c r="AT336" s="117"/>
      <c r="AU336" s="117"/>
      <c r="AV336" s="117"/>
      <c r="AW336" s="117"/>
      <c r="AX336" s="117"/>
      <c r="AY336" s="117"/>
      <c r="AZ336" s="117"/>
      <c r="BA336" s="117"/>
      <c r="BB336" s="117"/>
      <c r="BC336" s="117"/>
      <c r="BD336" s="117"/>
      <c r="BE336" s="117"/>
    </row>
    <row r="337" spans="1:57" ht="15.75" customHeight="1">
      <c r="A337" s="126"/>
      <c r="B337" s="127"/>
      <c r="C337" s="127"/>
      <c r="D337" s="127"/>
      <c r="E337" s="127"/>
      <c r="F337" s="127"/>
      <c r="G337" s="128"/>
      <c r="H337" s="117"/>
      <c r="I337" s="126"/>
      <c r="J337" s="127"/>
      <c r="K337" s="127"/>
      <c r="L337" s="127"/>
      <c r="M337" s="127"/>
      <c r="N337" s="128"/>
      <c r="O337" s="117"/>
      <c r="P337" s="126"/>
      <c r="Q337" s="127"/>
      <c r="R337" s="127"/>
      <c r="S337" s="127"/>
      <c r="T337" s="127"/>
      <c r="U337" s="128"/>
      <c r="V337" s="117"/>
      <c r="W337" s="130"/>
      <c r="X337" s="131"/>
      <c r="Y337" s="132"/>
      <c r="Z337" s="137"/>
      <c r="AA337" s="134"/>
      <c r="AB337" s="117"/>
      <c r="AC337" s="135"/>
      <c r="AD337" s="127"/>
      <c r="AE337" s="136"/>
      <c r="AF337" s="128"/>
      <c r="AG337" s="117"/>
      <c r="AH337" s="126"/>
      <c r="AI337" s="127"/>
      <c r="AJ337" s="136"/>
      <c r="AK337" s="128"/>
      <c r="AL337" s="117"/>
      <c r="AM337" s="117"/>
      <c r="AN337" s="117"/>
      <c r="AO337" s="117"/>
      <c r="AP337" s="117"/>
      <c r="AQ337" s="117"/>
      <c r="AR337" s="117"/>
      <c r="AS337" s="117"/>
      <c r="AT337" s="117"/>
      <c r="AU337" s="117"/>
      <c r="AV337" s="117"/>
      <c r="AW337" s="117"/>
      <c r="AX337" s="117"/>
      <c r="AY337" s="117"/>
      <c r="AZ337" s="117"/>
      <c r="BA337" s="117"/>
      <c r="BB337" s="117"/>
      <c r="BC337" s="117"/>
      <c r="BD337" s="117"/>
      <c r="BE337" s="117"/>
    </row>
    <row r="338" spans="1:57" ht="15.75" customHeight="1">
      <c r="A338" s="126"/>
      <c r="B338" s="127"/>
      <c r="C338" s="127"/>
      <c r="D338" s="127"/>
      <c r="E338" s="127"/>
      <c r="F338" s="127"/>
      <c r="G338" s="128"/>
      <c r="H338" s="117"/>
      <c r="I338" s="126"/>
      <c r="J338" s="127"/>
      <c r="K338" s="127"/>
      <c r="L338" s="127"/>
      <c r="M338" s="127"/>
      <c r="N338" s="128"/>
      <c r="O338" s="117"/>
      <c r="P338" s="126"/>
      <c r="Q338" s="127"/>
      <c r="R338" s="127"/>
      <c r="S338" s="127"/>
      <c r="T338" s="127"/>
      <c r="U338" s="128"/>
      <c r="V338" s="117"/>
      <c r="W338" s="130"/>
      <c r="X338" s="131"/>
      <c r="Y338" s="132"/>
      <c r="Z338" s="138"/>
      <c r="AA338" s="134"/>
      <c r="AB338" s="117"/>
      <c r="AC338" s="135"/>
      <c r="AD338" s="127"/>
      <c r="AE338" s="136"/>
      <c r="AF338" s="128"/>
      <c r="AG338" s="117"/>
      <c r="AH338" s="126"/>
      <c r="AI338" s="127"/>
      <c r="AJ338" s="136"/>
      <c r="AK338" s="128"/>
      <c r="AL338" s="117"/>
      <c r="AM338" s="117"/>
      <c r="AN338" s="117"/>
      <c r="AO338" s="117"/>
      <c r="AP338" s="117"/>
      <c r="AQ338" s="117"/>
      <c r="AR338" s="117"/>
      <c r="AS338" s="117"/>
      <c r="AT338" s="117"/>
      <c r="AU338" s="117"/>
      <c r="AV338" s="117"/>
      <c r="AW338" s="117"/>
      <c r="AX338" s="117"/>
      <c r="AY338" s="117"/>
      <c r="AZ338" s="117"/>
      <c r="BA338" s="117"/>
      <c r="BB338" s="117"/>
      <c r="BC338" s="117"/>
      <c r="BD338" s="117"/>
      <c r="BE338" s="117"/>
    </row>
    <row r="339" spans="1:57" ht="15.75" customHeight="1">
      <c r="A339" s="139"/>
      <c r="B339" s="140"/>
      <c r="C339" s="140"/>
      <c r="D339" s="140"/>
      <c r="E339" s="140"/>
      <c r="F339" s="140"/>
      <c r="G339" s="141"/>
      <c r="H339" s="117"/>
      <c r="I339" s="139"/>
      <c r="J339" s="140"/>
      <c r="K339" s="140"/>
      <c r="L339" s="140"/>
      <c r="M339" s="140"/>
      <c r="N339" s="141"/>
      <c r="O339" s="117"/>
      <c r="P339" s="139"/>
      <c r="Q339" s="140"/>
      <c r="R339" s="140"/>
      <c r="S339" s="140"/>
      <c r="T339" s="140"/>
      <c r="U339" s="141"/>
      <c r="V339" s="117"/>
      <c r="W339" s="142"/>
      <c r="X339" s="143"/>
      <c r="Y339" s="144"/>
      <c r="Z339" s="145"/>
      <c r="AA339" s="146"/>
      <c r="AB339" s="117"/>
      <c r="AC339" s="147"/>
      <c r="AD339" s="140"/>
      <c r="AE339" s="148"/>
      <c r="AF339" s="141"/>
      <c r="AG339" s="117"/>
      <c r="AH339" s="139"/>
      <c r="AI339" s="140"/>
      <c r="AJ339" s="148"/>
      <c r="AK339" s="141"/>
      <c r="AL339" s="117"/>
      <c r="AM339" s="117"/>
      <c r="AN339" s="117"/>
      <c r="AO339" s="117"/>
      <c r="AP339" s="117"/>
      <c r="AQ339" s="117"/>
      <c r="AR339" s="117"/>
      <c r="AS339" s="117"/>
      <c r="AT339" s="117"/>
      <c r="AU339" s="117"/>
      <c r="AV339" s="117"/>
      <c r="AW339" s="117"/>
      <c r="AX339" s="117"/>
      <c r="AY339" s="117"/>
      <c r="AZ339" s="117"/>
      <c r="BA339" s="117"/>
      <c r="BB339" s="117"/>
      <c r="BC339" s="117"/>
      <c r="BD339" s="117"/>
      <c r="BE339" s="117"/>
    </row>
    <row r="340" spans="1:57" ht="15.75" customHeight="1">
      <c r="A340" s="139"/>
      <c r="B340" s="140"/>
      <c r="C340" s="140"/>
      <c r="D340" s="140"/>
      <c r="E340" s="140"/>
      <c r="F340" s="140"/>
      <c r="G340" s="141"/>
      <c r="H340" s="117"/>
      <c r="I340" s="139"/>
      <c r="J340" s="140"/>
      <c r="K340" s="140"/>
      <c r="L340" s="140"/>
      <c r="M340" s="140"/>
      <c r="N340" s="141"/>
      <c r="O340" s="117"/>
      <c r="P340" s="139"/>
      <c r="Q340" s="140"/>
      <c r="R340" s="140"/>
      <c r="S340" s="140"/>
      <c r="T340" s="140"/>
      <c r="U340" s="141"/>
      <c r="V340" s="117"/>
      <c r="W340" s="142"/>
      <c r="X340" s="143"/>
      <c r="Y340" s="144"/>
      <c r="Z340" s="145"/>
      <c r="AA340" s="146"/>
      <c r="AB340" s="117"/>
      <c r="AC340" s="147"/>
      <c r="AD340" s="140"/>
      <c r="AE340" s="148"/>
      <c r="AF340" s="141"/>
      <c r="AG340" s="117"/>
      <c r="AH340" s="139"/>
      <c r="AI340" s="140"/>
      <c r="AJ340" s="148"/>
      <c r="AK340" s="141"/>
      <c r="AL340" s="117"/>
      <c r="AM340" s="117"/>
      <c r="AN340" s="117"/>
      <c r="AO340" s="117"/>
      <c r="AP340" s="117"/>
      <c r="AQ340" s="117"/>
      <c r="AR340" s="117"/>
      <c r="AS340" s="117"/>
      <c r="AT340" s="117"/>
      <c r="AU340" s="117"/>
      <c r="AV340" s="117"/>
      <c r="AW340" s="117"/>
      <c r="AX340" s="117"/>
      <c r="AY340" s="117"/>
      <c r="AZ340" s="117"/>
      <c r="BA340" s="117"/>
      <c r="BB340" s="117"/>
      <c r="BC340" s="117"/>
      <c r="BD340" s="117"/>
      <c r="BE340" s="117"/>
    </row>
    <row r="341" spans="1:57" ht="15.75" customHeight="1">
      <c r="A341" s="139"/>
      <c r="B341" s="140"/>
      <c r="C341" s="140"/>
      <c r="D341" s="140"/>
      <c r="E341" s="140"/>
      <c r="F341" s="140"/>
      <c r="G341" s="141"/>
      <c r="H341" s="117"/>
      <c r="I341" s="139"/>
      <c r="J341" s="140"/>
      <c r="K341" s="140"/>
      <c r="L341" s="140"/>
      <c r="M341" s="140"/>
      <c r="N341" s="141"/>
      <c r="O341" s="117"/>
      <c r="P341" s="139"/>
      <c r="Q341" s="140"/>
      <c r="R341" s="140"/>
      <c r="S341" s="140"/>
      <c r="T341" s="140"/>
      <c r="U341" s="141"/>
      <c r="V341" s="117"/>
      <c r="W341" s="142"/>
      <c r="X341" s="143"/>
      <c r="Y341" s="144"/>
      <c r="Z341" s="144"/>
      <c r="AA341" s="146"/>
      <c r="AB341" s="117"/>
      <c r="AC341" s="147"/>
      <c r="AD341" s="140"/>
      <c r="AE341" s="148"/>
      <c r="AF341" s="141"/>
      <c r="AG341" s="117"/>
      <c r="AH341" s="139"/>
      <c r="AI341" s="140"/>
      <c r="AJ341" s="148"/>
      <c r="AK341" s="141"/>
      <c r="AL341" s="117"/>
      <c r="AM341" s="117"/>
      <c r="AN341" s="117"/>
      <c r="AO341" s="117"/>
      <c r="AP341" s="117"/>
      <c r="AQ341" s="117"/>
      <c r="AR341" s="117"/>
      <c r="AS341" s="117"/>
      <c r="AT341" s="117"/>
      <c r="AU341" s="117"/>
      <c r="AV341" s="117"/>
      <c r="AW341" s="117"/>
      <c r="AX341" s="117"/>
      <c r="AY341" s="117"/>
      <c r="AZ341" s="117"/>
      <c r="BA341" s="117"/>
      <c r="BB341" s="117"/>
      <c r="BC341" s="117"/>
      <c r="BD341" s="117"/>
      <c r="BE341" s="117"/>
    </row>
    <row r="342" spans="1:57" ht="15.75" customHeight="1">
      <c r="A342" s="139"/>
      <c r="B342" s="140"/>
      <c r="C342" s="140"/>
      <c r="D342" s="140"/>
      <c r="E342" s="140"/>
      <c r="F342" s="140"/>
      <c r="G342" s="141"/>
      <c r="H342" s="117"/>
      <c r="I342" s="139"/>
      <c r="J342" s="140"/>
      <c r="K342" s="140"/>
      <c r="L342" s="140"/>
      <c r="M342" s="140"/>
      <c r="N342" s="141"/>
      <c r="O342" s="117"/>
      <c r="P342" s="139"/>
      <c r="Q342" s="140"/>
      <c r="R342" s="140"/>
      <c r="S342" s="140"/>
      <c r="T342" s="140"/>
      <c r="U342" s="141"/>
      <c r="V342" s="117"/>
      <c r="W342" s="142"/>
      <c r="X342" s="143"/>
      <c r="Y342" s="144"/>
      <c r="Z342" s="144"/>
      <c r="AA342" s="146"/>
      <c r="AB342" s="117"/>
      <c r="AC342" s="147"/>
      <c r="AD342" s="140"/>
      <c r="AE342" s="148"/>
      <c r="AF342" s="141"/>
      <c r="AG342" s="117"/>
      <c r="AH342" s="139"/>
      <c r="AI342" s="140"/>
      <c r="AJ342" s="148"/>
      <c r="AK342" s="141"/>
      <c r="AL342" s="117"/>
      <c r="AM342" s="117"/>
      <c r="AN342" s="117"/>
      <c r="AO342" s="117"/>
      <c r="AP342" s="117"/>
      <c r="AQ342" s="117"/>
      <c r="AR342" s="117"/>
      <c r="AS342" s="117"/>
      <c r="AT342" s="117"/>
      <c r="AU342" s="117"/>
      <c r="AV342" s="117"/>
      <c r="AW342" s="117"/>
      <c r="AX342" s="117"/>
      <c r="AY342" s="117"/>
      <c r="AZ342" s="117"/>
      <c r="BA342" s="117"/>
      <c r="BB342" s="117"/>
      <c r="BC342" s="117"/>
      <c r="BD342" s="117"/>
      <c r="BE342" s="117"/>
    </row>
    <row r="343" spans="1:57" ht="15.75" customHeight="1">
      <c r="A343" s="139"/>
      <c r="B343" s="140"/>
      <c r="C343" s="140"/>
      <c r="D343" s="140"/>
      <c r="E343" s="140"/>
      <c r="F343" s="140"/>
      <c r="G343" s="141"/>
      <c r="H343" s="117"/>
      <c r="I343" s="139"/>
      <c r="J343" s="140"/>
      <c r="K343" s="140"/>
      <c r="L343" s="140"/>
      <c r="M343" s="140"/>
      <c r="N343" s="141"/>
      <c r="O343" s="117"/>
      <c r="P343" s="139"/>
      <c r="Q343" s="140"/>
      <c r="R343" s="140"/>
      <c r="S343" s="140"/>
      <c r="T343" s="140"/>
      <c r="U343" s="141"/>
      <c r="V343" s="117"/>
      <c r="W343" s="142"/>
      <c r="X343" s="143"/>
      <c r="Y343" s="144"/>
      <c r="Z343" s="145"/>
      <c r="AA343" s="146"/>
      <c r="AB343" s="117"/>
      <c r="AC343" s="147"/>
      <c r="AD343" s="140"/>
      <c r="AE343" s="148"/>
      <c r="AF343" s="141"/>
      <c r="AG343" s="117"/>
      <c r="AH343" s="139"/>
      <c r="AI343" s="140"/>
      <c r="AJ343" s="148"/>
      <c r="AK343" s="141"/>
      <c r="AL343" s="117"/>
      <c r="AM343" s="117"/>
      <c r="AN343" s="117"/>
      <c r="AO343" s="117"/>
      <c r="AP343" s="117"/>
      <c r="AQ343" s="117"/>
      <c r="AR343" s="117"/>
      <c r="AS343" s="117"/>
      <c r="AT343" s="117"/>
      <c r="AU343" s="117"/>
      <c r="AV343" s="117"/>
      <c r="AW343" s="117"/>
      <c r="AX343" s="117"/>
      <c r="AY343" s="117"/>
      <c r="AZ343" s="117"/>
      <c r="BA343" s="117"/>
      <c r="BB343" s="117"/>
      <c r="BC343" s="117"/>
      <c r="BD343" s="117"/>
      <c r="BE343" s="117"/>
    </row>
    <row r="344" spans="1:57" ht="15.75" customHeight="1">
      <c r="A344" s="139"/>
      <c r="B344" s="140"/>
      <c r="C344" s="140"/>
      <c r="D344" s="140"/>
      <c r="E344" s="140"/>
      <c r="F344" s="140"/>
      <c r="G344" s="141"/>
      <c r="H344" s="117"/>
      <c r="I344" s="139"/>
      <c r="J344" s="140"/>
      <c r="K344" s="140"/>
      <c r="L344" s="140"/>
      <c r="M344" s="140"/>
      <c r="N344" s="141"/>
      <c r="O344" s="117"/>
      <c r="P344" s="139"/>
      <c r="Q344" s="140"/>
      <c r="R344" s="140"/>
      <c r="S344" s="140"/>
      <c r="T344" s="140"/>
      <c r="U344" s="141"/>
      <c r="V344" s="117"/>
      <c r="W344" s="142"/>
      <c r="X344" s="143"/>
      <c r="Y344" s="144"/>
      <c r="Z344" s="145"/>
      <c r="AA344" s="146"/>
      <c r="AB344" s="117"/>
      <c r="AC344" s="147"/>
      <c r="AD344" s="140"/>
      <c r="AE344" s="148"/>
      <c r="AF344" s="141"/>
      <c r="AG344" s="117"/>
      <c r="AH344" s="139"/>
      <c r="AI344" s="140"/>
      <c r="AJ344" s="148"/>
      <c r="AK344" s="141"/>
      <c r="AL344" s="117"/>
      <c r="AM344" s="117"/>
      <c r="AN344" s="117"/>
      <c r="AO344" s="117"/>
      <c r="AP344" s="117"/>
      <c r="AQ344" s="117"/>
      <c r="AR344" s="117"/>
      <c r="AS344" s="117"/>
      <c r="AT344" s="117"/>
      <c r="AU344" s="117"/>
      <c r="AV344" s="117"/>
      <c r="AW344" s="117"/>
      <c r="AX344" s="117"/>
      <c r="AY344" s="117"/>
      <c r="AZ344" s="117"/>
      <c r="BA344" s="117"/>
      <c r="BB344" s="117"/>
      <c r="BC344" s="117"/>
      <c r="BD344" s="117"/>
      <c r="BE344" s="117"/>
    </row>
    <row r="345" spans="1:57" ht="15.75" customHeight="1">
      <c r="A345" s="139"/>
      <c r="B345" s="140"/>
      <c r="C345" s="140"/>
      <c r="D345" s="140"/>
      <c r="E345" s="140"/>
      <c r="F345" s="140"/>
      <c r="G345" s="141"/>
      <c r="H345" s="117"/>
      <c r="I345" s="139"/>
      <c r="J345" s="140"/>
      <c r="K345" s="140"/>
      <c r="L345" s="140"/>
      <c r="M345" s="140"/>
      <c r="N345" s="141"/>
      <c r="O345" s="117"/>
      <c r="P345" s="139"/>
      <c r="Q345" s="140"/>
      <c r="R345" s="140"/>
      <c r="S345" s="140"/>
      <c r="T345" s="140"/>
      <c r="U345" s="141"/>
      <c r="V345" s="117"/>
      <c r="W345" s="142"/>
      <c r="X345" s="143"/>
      <c r="Y345" s="144"/>
      <c r="Z345" s="145"/>
      <c r="AA345" s="146"/>
      <c r="AB345" s="117"/>
      <c r="AC345" s="147"/>
      <c r="AD345" s="140"/>
      <c r="AE345" s="148"/>
      <c r="AF345" s="141"/>
      <c r="AG345" s="117"/>
      <c r="AH345" s="139"/>
      <c r="AI345" s="140"/>
      <c r="AJ345" s="148"/>
      <c r="AK345" s="141"/>
      <c r="AL345" s="117"/>
      <c r="AM345" s="117"/>
      <c r="AN345" s="117"/>
      <c r="AO345" s="117"/>
      <c r="AP345" s="117"/>
      <c r="AQ345" s="117"/>
      <c r="AR345" s="117"/>
      <c r="AS345" s="117"/>
      <c r="AT345" s="117"/>
      <c r="AU345" s="117"/>
      <c r="AV345" s="117"/>
      <c r="AW345" s="117"/>
      <c r="AX345" s="117"/>
      <c r="AY345" s="117"/>
      <c r="AZ345" s="117"/>
      <c r="BA345" s="117"/>
      <c r="BB345" s="117"/>
      <c r="BC345" s="117"/>
      <c r="BD345" s="117"/>
      <c r="BE345" s="117"/>
    </row>
    <row r="346" spans="1:57" ht="15.75" customHeight="1">
      <c r="A346" s="139"/>
      <c r="B346" s="140"/>
      <c r="C346" s="140"/>
      <c r="D346" s="140"/>
      <c r="E346" s="140"/>
      <c r="F346" s="140"/>
      <c r="G346" s="141"/>
      <c r="H346" s="117"/>
      <c r="I346" s="139"/>
      <c r="J346" s="140"/>
      <c r="K346" s="140"/>
      <c r="L346" s="140"/>
      <c r="M346" s="140"/>
      <c r="N346" s="141"/>
      <c r="O346" s="117"/>
      <c r="P346" s="139"/>
      <c r="Q346" s="140"/>
      <c r="R346" s="140"/>
      <c r="S346" s="140"/>
      <c r="T346" s="140"/>
      <c r="U346" s="141"/>
      <c r="V346" s="117"/>
      <c r="W346" s="142"/>
      <c r="X346" s="143"/>
      <c r="Y346" s="144"/>
      <c r="Z346" s="145"/>
      <c r="AA346" s="146"/>
      <c r="AB346" s="117"/>
      <c r="AC346" s="147"/>
      <c r="AD346" s="140"/>
      <c r="AE346" s="148"/>
      <c r="AF346" s="141"/>
      <c r="AG346" s="117"/>
      <c r="AH346" s="139"/>
      <c r="AI346" s="140"/>
      <c r="AJ346" s="148"/>
      <c r="AK346" s="141"/>
      <c r="AL346" s="117"/>
      <c r="AM346" s="117"/>
      <c r="AN346" s="117"/>
      <c r="AO346" s="117"/>
      <c r="AP346" s="117"/>
      <c r="AQ346" s="117"/>
      <c r="AR346" s="117"/>
      <c r="AS346" s="117"/>
      <c r="AT346" s="117"/>
      <c r="AU346" s="117"/>
      <c r="AV346" s="117"/>
      <c r="AW346" s="117"/>
      <c r="AX346" s="117"/>
      <c r="AY346" s="117"/>
      <c r="AZ346" s="117"/>
      <c r="BA346" s="117"/>
      <c r="BB346" s="117"/>
      <c r="BC346" s="117"/>
      <c r="BD346" s="117"/>
      <c r="BE346" s="117"/>
    </row>
    <row r="347" spans="1:57" ht="15.75" customHeight="1">
      <c r="A347" s="139"/>
      <c r="B347" s="140"/>
      <c r="C347" s="140"/>
      <c r="D347" s="140"/>
      <c r="E347" s="140"/>
      <c r="F347" s="140"/>
      <c r="G347" s="141"/>
      <c r="H347" s="117"/>
      <c r="I347" s="139"/>
      <c r="J347" s="140"/>
      <c r="K347" s="140"/>
      <c r="L347" s="140"/>
      <c r="M347" s="140"/>
      <c r="N347" s="141"/>
      <c r="O347" s="117"/>
      <c r="P347" s="139"/>
      <c r="Q347" s="140"/>
      <c r="R347" s="140"/>
      <c r="S347" s="140"/>
      <c r="T347" s="140"/>
      <c r="U347" s="141"/>
      <c r="V347" s="117"/>
      <c r="W347" s="142"/>
      <c r="X347" s="143"/>
      <c r="Y347" s="144"/>
      <c r="Z347" s="145"/>
      <c r="AA347" s="146"/>
      <c r="AB347" s="117"/>
      <c r="AC347" s="147"/>
      <c r="AD347" s="140"/>
      <c r="AE347" s="148"/>
      <c r="AF347" s="141"/>
      <c r="AG347" s="117"/>
      <c r="AH347" s="139"/>
      <c r="AI347" s="140"/>
      <c r="AJ347" s="148"/>
      <c r="AK347" s="141"/>
      <c r="AL347" s="117"/>
      <c r="AM347" s="117"/>
      <c r="AN347" s="117"/>
      <c r="AO347" s="117"/>
      <c r="AP347" s="117"/>
      <c r="AQ347" s="117"/>
      <c r="AR347" s="117"/>
      <c r="AS347" s="117"/>
      <c r="AT347" s="117"/>
      <c r="AU347" s="117"/>
      <c r="AV347" s="117"/>
      <c r="AW347" s="117"/>
      <c r="AX347" s="117"/>
      <c r="AY347" s="117"/>
      <c r="AZ347" s="117"/>
      <c r="BA347" s="117"/>
      <c r="BB347" s="117"/>
      <c r="BC347" s="117"/>
      <c r="BD347" s="117"/>
      <c r="BE347" s="117"/>
    </row>
    <row r="348" spans="1:57" ht="15.75" customHeight="1">
      <c r="A348" s="139"/>
      <c r="B348" s="140"/>
      <c r="C348" s="140"/>
      <c r="D348" s="140"/>
      <c r="E348" s="140"/>
      <c r="F348" s="140"/>
      <c r="G348" s="141"/>
      <c r="H348" s="117"/>
      <c r="I348" s="139"/>
      <c r="J348" s="140"/>
      <c r="K348" s="140"/>
      <c r="L348" s="140"/>
      <c r="M348" s="140"/>
      <c r="N348" s="141"/>
      <c r="O348" s="117"/>
      <c r="P348" s="139"/>
      <c r="Q348" s="140"/>
      <c r="R348" s="140"/>
      <c r="S348" s="140"/>
      <c r="T348" s="140"/>
      <c r="U348" s="141"/>
      <c r="V348" s="117"/>
      <c r="W348" s="142"/>
      <c r="X348" s="143"/>
      <c r="Y348" s="144"/>
      <c r="Z348" s="145"/>
      <c r="AA348" s="146"/>
      <c r="AB348" s="117"/>
      <c r="AC348" s="147"/>
      <c r="AD348" s="140"/>
      <c r="AE348" s="148"/>
      <c r="AF348" s="141"/>
      <c r="AG348" s="117"/>
      <c r="AH348" s="139"/>
      <c r="AI348" s="140"/>
      <c r="AJ348" s="148"/>
      <c r="AK348" s="141"/>
      <c r="AL348" s="117"/>
      <c r="AM348" s="117"/>
      <c r="AN348" s="117"/>
      <c r="AO348" s="117"/>
      <c r="AP348" s="117"/>
      <c r="AQ348" s="117"/>
      <c r="AR348" s="117"/>
      <c r="AS348" s="117"/>
      <c r="AT348" s="117"/>
      <c r="AU348" s="117"/>
      <c r="AV348" s="117"/>
      <c r="AW348" s="117"/>
      <c r="AX348" s="117"/>
      <c r="AY348" s="117"/>
      <c r="AZ348" s="117"/>
      <c r="BA348" s="117"/>
      <c r="BB348" s="117"/>
      <c r="BC348" s="117"/>
      <c r="BD348" s="117"/>
      <c r="BE348" s="117"/>
    </row>
    <row r="349" spans="1:57" ht="15.75" customHeight="1">
      <c r="A349" s="139"/>
      <c r="B349" s="140"/>
      <c r="C349" s="140"/>
      <c r="D349" s="140"/>
      <c r="E349" s="140"/>
      <c r="F349" s="140"/>
      <c r="G349" s="141"/>
      <c r="H349" s="117"/>
      <c r="I349" s="139"/>
      <c r="J349" s="140"/>
      <c r="K349" s="140"/>
      <c r="L349" s="140"/>
      <c r="M349" s="140"/>
      <c r="N349" s="141"/>
      <c r="O349" s="117"/>
      <c r="P349" s="139"/>
      <c r="Q349" s="140"/>
      <c r="R349" s="140"/>
      <c r="S349" s="140"/>
      <c r="T349" s="140"/>
      <c r="U349" s="141"/>
      <c r="V349" s="117"/>
      <c r="W349" s="142"/>
      <c r="X349" s="143"/>
      <c r="Y349" s="144"/>
      <c r="Z349" s="145"/>
      <c r="AA349" s="146"/>
      <c r="AB349" s="117"/>
      <c r="AC349" s="147"/>
      <c r="AD349" s="140"/>
      <c r="AE349" s="148"/>
      <c r="AF349" s="141"/>
      <c r="AG349" s="117"/>
      <c r="AH349" s="139"/>
      <c r="AI349" s="140"/>
      <c r="AJ349" s="148"/>
      <c r="AK349" s="141"/>
      <c r="AL349" s="117"/>
      <c r="AM349" s="117"/>
      <c r="AN349" s="117"/>
      <c r="AO349" s="117"/>
      <c r="AP349" s="117"/>
      <c r="AQ349" s="117"/>
      <c r="AR349" s="117"/>
      <c r="AS349" s="117"/>
      <c r="AT349" s="117"/>
      <c r="AU349" s="117"/>
      <c r="AV349" s="117"/>
      <c r="AW349" s="117"/>
      <c r="AX349" s="117"/>
      <c r="AY349" s="117"/>
      <c r="AZ349" s="117"/>
      <c r="BA349" s="117"/>
      <c r="BB349" s="117"/>
      <c r="BC349" s="117"/>
      <c r="BD349" s="117"/>
      <c r="BE349" s="117"/>
    </row>
    <row r="350" spans="1:57" ht="15.75" customHeight="1">
      <c r="A350" s="139"/>
      <c r="B350" s="140"/>
      <c r="C350" s="140"/>
      <c r="D350" s="140"/>
      <c r="E350" s="140"/>
      <c r="F350" s="140"/>
      <c r="G350" s="141"/>
      <c r="H350" s="117"/>
      <c r="I350" s="139"/>
      <c r="J350" s="140"/>
      <c r="K350" s="140"/>
      <c r="L350" s="140"/>
      <c r="M350" s="140"/>
      <c r="N350" s="141"/>
      <c r="O350" s="117"/>
      <c r="P350" s="139"/>
      <c r="Q350" s="140"/>
      <c r="R350" s="140"/>
      <c r="S350" s="140"/>
      <c r="T350" s="140"/>
      <c r="U350" s="141"/>
      <c r="V350" s="117"/>
      <c r="W350" s="142"/>
      <c r="X350" s="143"/>
      <c r="Y350" s="144"/>
      <c r="Z350" s="145"/>
      <c r="AA350" s="146"/>
      <c r="AB350" s="117"/>
      <c r="AC350" s="147"/>
      <c r="AD350" s="140"/>
      <c r="AE350" s="148"/>
      <c r="AF350" s="141"/>
      <c r="AG350" s="117"/>
      <c r="AH350" s="139"/>
      <c r="AI350" s="140"/>
      <c r="AJ350" s="148"/>
      <c r="AK350" s="141"/>
      <c r="AL350" s="117"/>
      <c r="AM350" s="117"/>
      <c r="AN350" s="117"/>
      <c r="AO350" s="117"/>
      <c r="AP350" s="117"/>
      <c r="AQ350" s="117"/>
      <c r="AR350" s="117"/>
      <c r="AS350" s="117"/>
      <c r="AT350" s="117"/>
      <c r="AU350" s="117"/>
      <c r="AV350" s="117"/>
      <c r="AW350" s="117"/>
      <c r="AX350" s="117"/>
      <c r="AY350" s="117"/>
      <c r="AZ350" s="117"/>
      <c r="BA350" s="117"/>
      <c r="BB350" s="117"/>
      <c r="BC350" s="117"/>
      <c r="BD350" s="117"/>
      <c r="BE350" s="117"/>
    </row>
    <row r="351" spans="1:57" ht="15.75" customHeight="1">
      <c r="A351" s="139"/>
      <c r="B351" s="140"/>
      <c r="C351" s="140"/>
      <c r="D351" s="140"/>
      <c r="E351" s="140"/>
      <c r="F351" s="140"/>
      <c r="G351" s="141"/>
      <c r="H351" s="117"/>
      <c r="I351" s="139"/>
      <c r="J351" s="140"/>
      <c r="K351" s="140"/>
      <c r="L351" s="140"/>
      <c r="M351" s="140"/>
      <c r="N351" s="141"/>
      <c r="O351" s="117"/>
      <c r="P351" s="139"/>
      <c r="Q351" s="140"/>
      <c r="R351" s="140"/>
      <c r="S351" s="140"/>
      <c r="T351" s="140"/>
      <c r="U351" s="141"/>
      <c r="V351" s="117"/>
      <c r="W351" s="142"/>
      <c r="X351" s="143"/>
      <c r="Y351" s="144"/>
      <c r="Z351" s="145"/>
      <c r="AA351" s="146"/>
      <c r="AB351" s="117"/>
      <c r="AC351" s="147"/>
      <c r="AD351" s="140"/>
      <c r="AE351" s="148"/>
      <c r="AF351" s="141"/>
      <c r="AG351" s="117"/>
      <c r="AH351" s="139"/>
      <c r="AI351" s="140"/>
      <c r="AJ351" s="148"/>
      <c r="AK351" s="141"/>
      <c r="AL351" s="117"/>
      <c r="AM351" s="117"/>
      <c r="AN351" s="117"/>
      <c r="AO351" s="117"/>
      <c r="AP351" s="117"/>
      <c r="AQ351" s="117"/>
      <c r="AR351" s="117"/>
      <c r="AS351" s="117"/>
      <c r="AT351" s="117"/>
      <c r="AU351" s="117"/>
      <c r="AV351" s="117"/>
      <c r="AW351" s="117"/>
      <c r="AX351" s="117"/>
      <c r="AY351" s="117"/>
      <c r="AZ351" s="117"/>
      <c r="BA351" s="117"/>
      <c r="BB351" s="117"/>
      <c r="BC351" s="117"/>
      <c r="BD351" s="117"/>
      <c r="BE351" s="117"/>
    </row>
    <row r="352" spans="1:57" ht="15.75" customHeight="1">
      <c r="A352" s="139"/>
      <c r="B352" s="140"/>
      <c r="C352" s="140"/>
      <c r="D352" s="140"/>
      <c r="E352" s="140"/>
      <c r="F352" s="140"/>
      <c r="G352" s="141"/>
      <c r="H352" s="117"/>
      <c r="I352" s="139"/>
      <c r="J352" s="140"/>
      <c r="K352" s="140"/>
      <c r="L352" s="140"/>
      <c r="M352" s="140"/>
      <c r="N352" s="141"/>
      <c r="O352" s="117"/>
      <c r="P352" s="139"/>
      <c r="Q352" s="140"/>
      <c r="R352" s="140"/>
      <c r="S352" s="140"/>
      <c r="T352" s="140"/>
      <c r="U352" s="141"/>
      <c r="V352" s="117"/>
      <c r="W352" s="142"/>
      <c r="X352" s="143"/>
      <c r="Y352" s="144"/>
      <c r="Z352" s="145"/>
      <c r="AA352" s="146"/>
      <c r="AB352" s="117"/>
      <c r="AC352" s="147"/>
      <c r="AD352" s="140"/>
      <c r="AE352" s="148"/>
      <c r="AF352" s="141"/>
      <c r="AG352" s="117"/>
      <c r="AH352" s="139"/>
      <c r="AI352" s="140"/>
      <c r="AJ352" s="148"/>
      <c r="AK352" s="141"/>
      <c r="AL352" s="117"/>
      <c r="AM352" s="117"/>
      <c r="AN352" s="117"/>
      <c r="AO352" s="117"/>
      <c r="AP352" s="117"/>
      <c r="AQ352" s="117"/>
      <c r="AR352" s="117"/>
      <c r="AS352" s="117"/>
      <c r="AT352" s="117"/>
      <c r="AU352" s="117"/>
      <c r="AV352" s="117"/>
      <c r="AW352" s="117"/>
      <c r="AX352" s="117"/>
      <c r="AY352" s="117"/>
      <c r="AZ352" s="117"/>
      <c r="BA352" s="117"/>
      <c r="BB352" s="117"/>
      <c r="BC352" s="117"/>
      <c r="BD352" s="117"/>
      <c r="BE352" s="117"/>
    </row>
    <row r="353" spans="1:57" ht="15.75" customHeight="1">
      <c r="A353" s="139"/>
      <c r="B353" s="140"/>
      <c r="C353" s="140"/>
      <c r="D353" s="140"/>
      <c r="E353" s="140"/>
      <c r="F353" s="140"/>
      <c r="G353" s="141"/>
      <c r="H353" s="117"/>
      <c r="I353" s="139"/>
      <c r="J353" s="140"/>
      <c r="K353" s="140"/>
      <c r="L353" s="140"/>
      <c r="M353" s="140"/>
      <c r="N353" s="141"/>
      <c r="O353" s="117"/>
      <c r="P353" s="139"/>
      <c r="Q353" s="140"/>
      <c r="R353" s="140"/>
      <c r="S353" s="140"/>
      <c r="T353" s="140"/>
      <c r="U353" s="141"/>
      <c r="V353" s="117"/>
      <c r="W353" s="142"/>
      <c r="X353" s="143"/>
      <c r="Y353" s="144"/>
      <c r="Z353" s="145"/>
      <c r="AA353" s="146"/>
      <c r="AB353" s="117"/>
      <c r="AC353" s="147"/>
      <c r="AD353" s="140"/>
      <c r="AE353" s="148"/>
      <c r="AF353" s="141"/>
      <c r="AG353" s="117"/>
      <c r="AH353" s="139"/>
      <c r="AI353" s="140"/>
      <c r="AJ353" s="148"/>
      <c r="AK353" s="141"/>
      <c r="AL353" s="117"/>
      <c r="AM353" s="117"/>
      <c r="AN353" s="117"/>
      <c r="AO353" s="117"/>
      <c r="AP353" s="117"/>
      <c r="AQ353" s="117"/>
      <c r="AR353" s="117"/>
      <c r="AS353" s="117"/>
      <c r="AT353" s="117"/>
      <c r="AU353" s="117"/>
      <c r="AV353" s="117"/>
      <c r="AW353" s="117"/>
      <c r="AX353" s="117"/>
      <c r="AY353" s="117"/>
      <c r="AZ353" s="117"/>
      <c r="BA353" s="117"/>
      <c r="BB353" s="117"/>
      <c r="BC353" s="117"/>
      <c r="BD353" s="117"/>
      <c r="BE353" s="117"/>
    </row>
    <row r="354" spans="1:57" ht="15.75" customHeight="1">
      <c r="A354" s="139"/>
      <c r="B354" s="140"/>
      <c r="C354" s="140"/>
      <c r="D354" s="140"/>
      <c r="E354" s="140"/>
      <c r="F354" s="140"/>
      <c r="G354" s="141"/>
      <c r="H354" s="117"/>
      <c r="I354" s="139"/>
      <c r="J354" s="140"/>
      <c r="K354" s="140"/>
      <c r="L354" s="140"/>
      <c r="M354" s="140"/>
      <c r="N354" s="141"/>
      <c r="O354" s="117"/>
      <c r="P354" s="139"/>
      <c r="Q354" s="140"/>
      <c r="R354" s="140"/>
      <c r="S354" s="140"/>
      <c r="T354" s="140"/>
      <c r="U354" s="141"/>
      <c r="V354" s="117"/>
      <c r="W354" s="142"/>
      <c r="X354" s="143"/>
      <c r="Y354" s="144"/>
      <c r="Z354" s="145"/>
      <c r="AA354" s="146"/>
      <c r="AB354" s="117"/>
      <c r="AC354" s="147"/>
      <c r="AD354" s="140"/>
      <c r="AE354" s="148"/>
      <c r="AF354" s="141"/>
      <c r="AG354" s="117"/>
      <c r="AH354" s="139"/>
      <c r="AI354" s="140"/>
      <c r="AJ354" s="148"/>
      <c r="AK354" s="141"/>
      <c r="AL354" s="117"/>
      <c r="AM354" s="117"/>
      <c r="AN354" s="117"/>
      <c r="AO354" s="117"/>
      <c r="AP354" s="117"/>
      <c r="AQ354" s="117"/>
      <c r="AR354" s="117"/>
      <c r="AS354" s="117"/>
      <c r="AT354" s="117"/>
      <c r="AU354" s="117"/>
      <c r="AV354" s="117"/>
      <c r="AW354" s="117"/>
      <c r="AX354" s="117"/>
      <c r="AY354" s="117"/>
      <c r="AZ354" s="117"/>
      <c r="BA354" s="117"/>
      <c r="BB354" s="117"/>
      <c r="BC354" s="117"/>
      <c r="BD354" s="117"/>
      <c r="BE354" s="117"/>
    </row>
    <row r="355" spans="1:57" ht="15.75" customHeight="1">
      <c r="A355" s="139"/>
      <c r="B355" s="140"/>
      <c r="C355" s="140"/>
      <c r="D355" s="140"/>
      <c r="E355" s="140"/>
      <c r="F355" s="140"/>
      <c r="G355" s="141"/>
      <c r="H355" s="117"/>
      <c r="I355" s="139"/>
      <c r="J355" s="140"/>
      <c r="K355" s="140"/>
      <c r="L355" s="140"/>
      <c r="M355" s="140"/>
      <c r="N355" s="141"/>
      <c r="O355" s="117"/>
      <c r="P355" s="139"/>
      <c r="Q355" s="140"/>
      <c r="R355" s="140"/>
      <c r="S355" s="140"/>
      <c r="T355" s="140"/>
      <c r="U355" s="141"/>
      <c r="V355" s="117"/>
      <c r="W355" s="142"/>
      <c r="X355" s="143"/>
      <c r="Y355" s="144"/>
      <c r="Z355" s="145"/>
      <c r="AA355" s="146"/>
      <c r="AB355" s="117"/>
      <c r="AC355" s="147"/>
      <c r="AD355" s="140"/>
      <c r="AE355" s="148"/>
      <c r="AF355" s="141"/>
      <c r="AG355" s="117"/>
      <c r="AH355" s="139"/>
      <c r="AI355" s="140"/>
      <c r="AJ355" s="148"/>
      <c r="AK355" s="141"/>
      <c r="AL355" s="117"/>
      <c r="AM355" s="117"/>
      <c r="AN355" s="117"/>
      <c r="AO355" s="117"/>
      <c r="AP355" s="117"/>
      <c r="AQ355" s="117"/>
      <c r="AR355" s="117"/>
      <c r="AS355" s="117"/>
      <c r="AT355" s="117"/>
      <c r="AU355" s="117"/>
      <c r="AV355" s="117"/>
      <c r="AW355" s="117"/>
      <c r="AX355" s="117"/>
      <c r="AY355" s="117"/>
      <c r="AZ355" s="117"/>
      <c r="BA355" s="117"/>
      <c r="BB355" s="117"/>
      <c r="BC355" s="117"/>
      <c r="BD355" s="117"/>
      <c r="BE355" s="117"/>
    </row>
    <row r="356" spans="1:57" ht="15.75" customHeight="1">
      <c r="A356" s="139"/>
      <c r="B356" s="140"/>
      <c r="C356" s="140"/>
      <c r="D356" s="140"/>
      <c r="E356" s="140"/>
      <c r="F356" s="140"/>
      <c r="G356" s="141"/>
      <c r="H356" s="117"/>
      <c r="I356" s="139"/>
      <c r="J356" s="140"/>
      <c r="K356" s="140"/>
      <c r="L356" s="140"/>
      <c r="M356" s="140"/>
      <c r="N356" s="141"/>
      <c r="O356" s="117"/>
      <c r="P356" s="139"/>
      <c r="Q356" s="140"/>
      <c r="R356" s="140"/>
      <c r="S356" s="140"/>
      <c r="T356" s="140"/>
      <c r="U356" s="141"/>
      <c r="V356" s="117"/>
      <c r="W356" s="142"/>
      <c r="X356" s="143"/>
      <c r="Y356" s="144"/>
      <c r="Z356" s="145"/>
      <c r="AA356" s="146"/>
      <c r="AB356" s="117"/>
      <c r="AC356" s="147"/>
      <c r="AD356" s="140"/>
      <c r="AE356" s="148"/>
      <c r="AF356" s="141"/>
      <c r="AG356" s="117"/>
      <c r="AH356" s="139"/>
      <c r="AI356" s="140"/>
      <c r="AJ356" s="148"/>
      <c r="AK356" s="141"/>
      <c r="AL356" s="117"/>
      <c r="AM356" s="117"/>
      <c r="AN356" s="117"/>
      <c r="AO356" s="117"/>
      <c r="AP356" s="117"/>
      <c r="AQ356" s="117"/>
      <c r="AR356" s="117"/>
      <c r="AS356" s="117"/>
      <c r="AT356" s="117"/>
      <c r="AU356" s="117"/>
      <c r="AV356" s="117"/>
      <c r="AW356" s="117"/>
      <c r="AX356" s="117"/>
      <c r="AY356" s="117"/>
      <c r="AZ356" s="117"/>
      <c r="BA356" s="117"/>
      <c r="BB356" s="117"/>
      <c r="BC356" s="117"/>
      <c r="BD356" s="117"/>
      <c r="BE356" s="117"/>
    </row>
    <row r="357" spans="1:57" ht="15.75" customHeight="1">
      <c r="A357" s="139"/>
      <c r="B357" s="140"/>
      <c r="C357" s="140"/>
      <c r="D357" s="140"/>
      <c r="E357" s="140"/>
      <c r="F357" s="140"/>
      <c r="G357" s="141"/>
      <c r="H357" s="117"/>
      <c r="I357" s="139"/>
      <c r="J357" s="140"/>
      <c r="K357" s="140"/>
      <c r="L357" s="140"/>
      <c r="M357" s="140"/>
      <c r="N357" s="141"/>
      <c r="O357" s="117"/>
      <c r="P357" s="139"/>
      <c r="Q357" s="140"/>
      <c r="R357" s="140"/>
      <c r="S357" s="140"/>
      <c r="T357" s="140"/>
      <c r="U357" s="141"/>
      <c r="V357" s="117"/>
      <c r="W357" s="142"/>
      <c r="X357" s="143"/>
      <c r="Y357" s="144"/>
      <c r="Z357" s="145"/>
      <c r="AA357" s="146"/>
      <c r="AB357" s="117"/>
      <c r="AC357" s="147"/>
      <c r="AD357" s="140"/>
      <c r="AE357" s="148"/>
      <c r="AF357" s="141"/>
      <c r="AG357" s="117"/>
      <c r="AH357" s="139"/>
      <c r="AI357" s="140"/>
      <c r="AJ357" s="148"/>
      <c r="AK357" s="141"/>
      <c r="AL357" s="117"/>
      <c r="AM357" s="117"/>
      <c r="AN357" s="117"/>
      <c r="AO357" s="117"/>
      <c r="AP357" s="117"/>
      <c r="AQ357" s="117"/>
      <c r="AR357" s="117"/>
      <c r="AS357" s="117"/>
      <c r="AT357" s="117"/>
      <c r="AU357" s="117"/>
      <c r="AV357" s="117"/>
      <c r="AW357" s="117"/>
      <c r="AX357" s="117"/>
      <c r="AY357" s="117"/>
      <c r="AZ357" s="117"/>
      <c r="BA357" s="117"/>
      <c r="BB357" s="117"/>
      <c r="BC357" s="117"/>
      <c r="BD357" s="117"/>
      <c r="BE357" s="117"/>
    </row>
    <row r="358" spans="1:57" ht="15.75" customHeight="1">
      <c r="A358" s="149"/>
      <c r="B358" s="150"/>
      <c r="C358" s="150"/>
      <c r="D358" s="150"/>
      <c r="E358" s="150"/>
      <c r="F358" s="150"/>
      <c r="G358" s="151"/>
      <c r="H358" s="117"/>
      <c r="I358" s="149"/>
      <c r="J358" s="150"/>
      <c r="K358" s="150"/>
      <c r="L358" s="150"/>
      <c r="M358" s="150"/>
      <c r="N358" s="151"/>
      <c r="O358" s="117"/>
      <c r="P358" s="149"/>
      <c r="Q358" s="150"/>
      <c r="R358" s="150"/>
      <c r="S358" s="150"/>
      <c r="T358" s="150"/>
      <c r="U358" s="151"/>
      <c r="V358" s="117"/>
      <c r="W358" s="152"/>
      <c r="X358" s="153"/>
      <c r="Y358" s="154"/>
      <c r="Z358" s="155"/>
      <c r="AA358" s="156"/>
      <c r="AB358" s="117"/>
      <c r="AC358" s="157"/>
      <c r="AD358" s="150"/>
      <c r="AE358" s="158"/>
      <c r="AF358" s="151"/>
      <c r="AG358" s="117"/>
      <c r="AH358" s="149"/>
      <c r="AI358" s="150"/>
      <c r="AJ358" s="158"/>
      <c r="AK358" s="151"/>
      <c r="AL358" s="117"/>
      <c r="AM358" s="117"/>
      <c r="AN358" s="117"/>
      <c r="AO358" s="117"/>
      <c r="AP358" s="117"/>
      <c r="AQ358" s="117"/>
      <c r="AR358" s="117"/>
      <c r="AS358" s="117"/>
      <c r="AT358" s="117"/>
      <c r="AU358" s="117"/>
      <c r="AV358" s="117"/>
      <c r="AW358" s="117"/>
      <c r="AX358" s="117"/>
      <c r="AY358" s="117"/>
      <c r="AZ358" s="117"/>
      <c r="BA358" s="117"/>
      <c r="BB358" s="117"/>
      <c r="BC358" s="117"/>
      <c r="BD358" s="117"/>
      <c r="BE358" s="117"/>
    </row>
    <row r="359" spans="1:57" ht="15.75" customHeight="1">
      <c r="A359" s="37"/>
      <c r="B359" s="37"/>
      <c r="C359" s="37"/>
      <c r="D359" s="37"/>
      <c r="E359" s="37"/>
      <c r="F359" s="37"/>
      <c r="G359" s="37"/>
      <c r="H359" s="37"/>
      <c r="I359" s="37"/>
      <c r="J359" s="37"/>
      <c r="K359" s="37"/>
      <c r="L359" s="37"/>
      <c r="M359" s="37"/>
      <c r="N359" s="37"/>
      <c r="O359" s="37"/>
      <c r="P359" s="37"/>
      <c r="Q359" s="37"/>
      <c r="R359" s="37"/>
      <c r="S359" s="37"/>
      <c r="T359" s="37"/>
      <c r="U359" s="37"/>
      <c r="V359" s="37"/>
      <c r="W359" s="37"/>
      <c r="X359" s="38"/>
      <c r="Y359" s="37"/>
      <c r="Z359" s="37"/>
      <c r="AA359" s="37"/>
      <c r="AB359" s="37"/>
      <c r="AC359" s="38"/>
      <c r="AD359" s="37"/>
      <c r="AE359" s="38"/>
      <c r="AF359" s="37"/>
      <c r="AG359" s="37"/>
      <c r="AH359" s="37"/>
      <c r="AI359" s="37"/>
      <c r="AJ359" s="38"/>
      <c r="AK359" s="37"/>
      <c r="AL359" s="37"/>
      <c r="AM359" s="37"/>
      <c r="AN359" s="37"/>
      <c r="AO359" s="37"/>
      <c r="AP359" s="37"/>
      <c r="AQ359" s="37"/>
      <c r="AR359" s="37"/>
      <c r="AS359" s="37"/>
      <c r="AT359" s="37"/>
      <c r="AU359" s="37"/>
      <c r="AV359" s="37"/>
      <c r="AW359" s="37"/>
      <c r="AX359" s="37"/>
      <c r="AY359" s="37"/>
      <c r="AZ359" s="37"/>
      <c r="BA359" s="37"/>
      <c r="BB359" s="37"/>
      <c r="BC359" s="37"/>
      <c r="BD359" s="37"/>
      <c r="BE359" s="37"/>
    </row>
    <row r="360" spans="1:57" ht="15.75" customHeight="1">
      <c r="A360" s="114"/>
      <c r="B360" s="115"/>
      <c r="C360" s="115"/>
      <c r="D360" s="115"/>
      <c r="E360" s="115"/>
      <c r="F360" s="115"/>
      <c r="G360" s="116"/>
      <c r="H360" s="117"/>
      <c r="I360" s="114"/>
      <c r="J360" s="115"/>
      <c r="K360" s="115"/>
      <c r="L360" s="118"/>
      <c r="M360" s="115"/>
      <c r="N360" s="116"/>
      <c r="O360" s="117"/>
      <c r="P360" s="114"/>
      <c r="Q360" s="115"/>
      <c r="R360" s="115"/>
      <c r="S360" s="118"/>
      <c r="T360" s="115"/>
      <c r="U360" s="116"/>
      <c r="V360" s="117"/>
      <c r="W360" s="119"/>
      <c r="X360" s="120"/>
      <c r="Y360" s="121"/>
      <c r="Z360" s="122"/>
      <c r="AA360" s="123"/>
      <c r="AB360" s="117"/>
      <c r="AC360" s="124"/>
      <c r="AD360" s="115"/>
      <c r="AE360" s="125"/>
      <c r="AF360" s="116"/>
      <c r="AG360" s="117"/>
      <c r="AH360" s="114"/>
      <c r="AI360" s="115"/>
      <c r="AJ360" s="125"/>
      <c r="AK360" s="116"/>
      <c r="AL360" s="117"/>
      <c r="AM360" s="117"/>
      <c r="AN360" s="117"/>
      <c r="AO360" s="117"/>
      <c r="AP360" s="117"/>
      <c r="AQ360" s="117"/>
      <c r="AR360" s="117"/>
      <c r="AS360" s="117"/>
      <c r="AT360" s="117"/>
      <c r="AU360" s="117"/>
      <c r="AV360" s="117"/>
      <c r="AW360" s="117"/>
      <c r="AX360" s="117"/>
      <c r="AY360" s="117"/>
      <c r="AZ360" s="117"/>
      <c r="BA360" s="117"/>
      <c r="BB360" s="117"/>
      <c r="BC360" s="117"/>
      <c r="BD360" s="117"/>
      <c r="BE360" s="117"/>
    </row>
    <row r="361" spans="1:57" ht="15.75" customHeight="1">
      <c r="A361" s="126"/>
      <c r="B361" s="127"/>
      <c r="C361" s="127"/>
      <c r="D361" s="127"/>
      <c r="E361" s="127"/>
      <c r="F361" s="127"/>
      <c r="G361" s="128"/>
      <c r="H361" s="117"/>
      <c r="I361" s="126"/>
      <c r="J361" s="127"/>
      <c r="K361" s="127"/>
      <c r="L361" s="129"/>
      <c r="M361" s="127"/>
      <c r="N361" s="128"/>
      <c r="O361" s="117"/>
      <c r="P361" s="126"/>
      <c r="Q361" s="127"/>
      <c r="R361" s="127"/>
      <c r="S361" s="160"/>
      <c r="T361" s="127"/>
      <c r="U361" s="128"/>
      <c r="V361" s="117"/>
      <c r="W361" s="130"/>
      <c r="X361" s="131"/>
      <c r="Y361" s="132"/>
      <c r="Z361" s="133"/>
      <c r="AA361" s="134"/>
      <c r="AB361" s="117"/>
      <c r="AC361" s="135"/>
      <c r="AD361" s="127"/>
      <c r="AE361" s="136"/>
      <c r="AF361" s="128"/>
      <c r="AG361" s="117"/>
      <c r="AH361" s="126"/>
      <c r="AI361" s="127"/>
      <c r="AJ361" s="136"/>
      <c r="AK361" s="128"/>
      <c r="AL361" s="117"/>
      <c r="AM361" s="117"/>
      <c r="AN361" s="117"/>
      <c r="AO361" s="117"/>
      <c r="AP361" s="117"/>
      <c r="AQ361" s="117"/>
      <c r="AR361" s="117"/>
      <c r="AS361" s="117"/>
      <c r="AT361" s="117"/>
      <c r="AU361" s="117"/>
      <c r="AV361" s="117"/>
      <c r="AW361" s="117"/>
      <c r="AX361" s="117"/>
      <c r="AY361" s="117"/>
      <c r="AZ361" s="117"/>
      <c r="BA361" s="117"/>
      <c r="BB361" s="117"/>
      <c r="BC361" s="117"/>
      <c r="BD361" s="117"/>
      <c r="BE361" s="117"/>
    </row>
    <row r="362" spans="1:57" ht="15.75" customHeight="1">
      <c r="A362" s="126"/>
      <c r="B362" s="127"/>
      <c r="C362" s="127"/>
      <c r="D362" s="127"/>
      <c r="E362" s="127"/>
      <c r="F362" s="127"/>
      <c r="G362" s="128"/>
      <c r="H362" s="117"/>
      <c r="I362" s="126"/>
      <c r="J362" s="127"/>
      <c r="K362" s="127"/>
      <c r="L362" s="127"/>
      <c r="M362" s="127"/>
      <c r="N362" s="128"/>
      <c r="O362" s="117"/>
      <c r="P362" s="126"/>
      <c r="Q362" s="127"/>
      <c r="R362" s="127"/>
      <c r="S362" s="129"/>
      <c r="T362" s="127"/>
      <c r="U362" s="128"/>
      <c r="V362" s="117"/>
      <c r="W362" s="130"/>
      <c r="X362" s="131"/>
      <c r="Y362" s="132"/>
      <c r="Z362" s="133"/>
      <c r="AA362" s="134"/>
      <c r="AB362" s="117"/>
      <c r="AC362" s="135"/>
      <c r="AD362" s="127"/>
      <c r="AE362" s="136"/>
      <c r="AF362" s="128"/>
      <c r="AG362" s="117"/>
      <c r="AH362" s="126"/>
      <c r="AI362" s="127"/>
      <c r="AJ362" s="136"/>
      <c r="AK362" s="128"/>
      <c r="AL362" s="117"/>
      <c r="AM362" s="117"/>
      <c r="AN362" s="117"/>
      <c r="AO362" s="117"/>
      <c r="AP362" s="117"/>
      <c r="AQ362" s="117"/>
      <c r="AR362" s="117"/>
      <c r="AS362" s="117"/>
      <c r="AT362" s="117"/>
      <c r="AU362" s="117"/>
      <c r="AV362" s="117"/>
      <c r="AW362" s="117"/>
      <c r="AX362" s="117"/>
      <c r="AY362" s="117"/>
      <c r="AZ362" s="117"/>
      <c r="BA362" s="117"/>
      <c r="BB362" s="117"/>
      <c r="BC362" s="117"/>
      <c r="BD362" s="117"/>
      <c r="BE362" s="117"/>
    </row>
    <row r="363" spans="1:57" ht="15.75" customHeight="1">
      <c r="A363" s="126"/>
      <c r="B363" s="127"/>
      <c r="C363" s="127"/>
      <c r="D363" s="127"/>
      <c r="E363" s="127"/>
      <c r="F363" s="127"/>
      <c r="G363" s="128"/>
      <c r="H363" s="117"/>
      <c r="I363" s="126"/>
      <c r="J363" s="127"/>
      <c r="K363" s="127"/>
      <c r="L363" s="127"/>
      <c r="M363" s="127"/>
      <c r="N363" s="128"/>
      <c r="O363" s="117"/>
      <c r="P363" s="126"/>
      <c r="Q363" s="127"/>
      <c r="R363" s="127"/>
      <c r="S363" s="127"/>
      <c r="T363" s="127"/>
      <c r="U363" s="128"/>
      <c r="V363" s="117"/>
      <c r="W363" s="130"/>
      <c r="X363" s="131"/>
      <c r="Y363" s="132"/>
      <c r="Z363" s="137"/>
      <c r="AA363" s="134"/>
      <c r="AB363" s="117"/>
      <c r="AC363" s="135"/>
      <c r="AD363" s="127"/>
      <c r="AE363" s="136"/>
      <c r="AF363" s="128"/>
      <c r="AG363" s="117"/>
      <c r="AH363" s="126"/>
      <c r="AI363" s="127"/>
      <c r="AJ363" s="136"/>
      <c r="AK363" s="128"/>
      <c r="AL363" s="117"/>
      <c r="AM363" s="117"/>
      <c r="AN363" s="117"/>
      <c r="AO363" s="117"/>
      <c r="AP363" s="117"/>
      <c r="AQ363" s="117"/>
      <c r="AR363" s="117"/>
      <c r="AS363" s="117"/>
      <c r="AT363" s="117"/>
      <c r="AU363" s="117"/>
      <c r="AV363" s="117"/>
      <c r="AW363" s="117"/>
      <c r="AX363" s="117"/>
      <c r="AY363" s="117"/>
      <c r="AZ363" s="117"/>
      <c r="BA363" s="117"/>
      <c r="BB363" s="117"/>
      <c r="BC363" s="117"/>
      <c r="BD363" s="117"/>
      <c r="BE363" s="117"/>
    </row>
    <row r="364" spans="1:57" ht="15.75" customHeight="1">
      <c r="A364" s="126"/>
      <c r="B364" s="127"/>
      <c r="C364" s="127"/>
      <c r="D364" s="127"/>
      <c r="E364" s="127"/>
      <c r="F364" s="127"/>
      <c r="G364" s="128"/>
      <c r="H364" s="117"/>
      <c r="I364" s="126"/>
      <c r="J364" s="127"/>
      <c r="K364" s="127"/>
      <c r="L364" s="127"/>
      <c r="M364" s="127"/>
      <c r="N364" s="128"/>
      <c r="O364" s="117"/>
      <c r="P364" s="126"/>
      <c r="Q364" s="127"/>
      <c r="R364" s="127"/>
      <c r="S364" s="127"/>
      <c r="T364" s="127"/>
      <c r="U364" s="128"/>
      <c r="V364" s="117"/>
      <c r="W364" s="130"/>
      <c r="X364" s="131"/>
      <c r="Y364" s="132"/>
      <c r="Z364" s="133"/>
      <c r="AA364" s="134"/>
      <c r="AB364" s="117"/>
      <c r="AC364" s="135"/>
      <c r="AD364" s="127"/>
      <c r="AE364" s="136"/>
      <c r="AF364" s="128"/>
      <c r="AG364" s="117"/>
      <c r="AH364" s="126"/>
      <c r="AI364" s="127"/>
      <c r="AJ364" s="136"/>
      <c r="AK364" s="128"/>
      <c r="AL364" s="117"/>
      <c r="AM364" s="117"/>
      <c r="AN364" s="117"/>
      <c r="AO364" s="117"/>
      <c r="AP364" s="117"/>
      <c r="AQ364" s="117"/>
      <c r="AR364" s="117"/>
      <c r="AS364" s="117"/>
      <c r="AT364" s="117"/>
      <c r="AU364" s="117"/>
      <c r="AV364" s="117"/>
      <c r="AW364" s="117"/>
      <c r="AX364" s="117"/>
      <c r="AY364" s="117"/>
      <c r="AZ364" s="117"/>
      <c r="BA364" s="117"/>
      <c r="BB364" s="117"/>
      <c r="BC364" s="117"/>
      <c r="BD364" s="117"/>
      <c r="BE364" s="117"/>
    </row>
    <row r="365" spans="1:57" ht="15.75" customHeight="1">
      <c r="A365" s="126"/>
      <c r="B365" s="127"/>
      <c r="C365" s="127"/>
      <c r="D365" s="127"/>
      <c r="E365" s="127"/>
      <c r="F365" s="127"/>
      <c r="G365" s="128"/>
      <c r="H365" s="117"/>
      <c r="I365" s="126"/>
      <c r="J365" s="127"/>
      <c r="K365" s="127"/>
      <c r="L365" s="127"/>
      <c r="M365" s="127"/>
      <c r="N365" s="128"/>
      <c r="O365" s="117"/>
      <c r="P365" s="126"/>
      <c r="Q365" s="127"/>
      <c r="R365" s="127"/>
      <c r="S365" s="127"/>
      <c r="T365" s="127"/>
      <c r="U365" s="128"/>
      <c r="V365" s="117"/>
      <c r="W365" s="130"/>
      <c r="X365" s="131"/>
      <c r="Y365" s="132"/>
      <c r="Z365" s="133"/>
      <c r="AA365" s="134"/>
      <c r="AB365" s="117"/>
      <c r="AC365" s="135"/>
      <c r="AD365" s="127"/>
      <c r="AE365" s="136"/>
      <c r="AF365" s="128"/>
      <c r="AG365" s="117"/>
      <c r="AH365" s="126"/>
      <c r="AI365" s="127"/>
      <c r="AJ365" s="136"/>
      <c r="AK365" s="128"/>
      <c r="AL365" s="117"/>
      <c r="AM365" s="117"/>
      <c r="AN365" s="117"/>
      <c r="AO365" s="117"/>
      <c r="AP365" s="117"/>
      <c r="AQ365" s="117"/>
      <c r="AR365" s="117"/>
      <c r="AS365" s="117"/>
      <c r="AT365" s="117"/>
      <c r="AU365" s="117"/>
      <c r="AV365" s="117"/>
      <c r="AW365" s="117"/>
      <c r="AX365" s="117"/>
      <c r="AY365" s="117"/>
      <c r="AZ365" s="117"/>
      <c r="BA365" s="117"/>
      <c r="BB365" s="117"/>
      <c r="BC365" s="117"/>
      <c r="BD365" s="117"/>
      <c r="BE365" s="117"/>
    </row>
    <row r="366" spans="1:57" ht="15.75" customHeight="1">
      <c r="A366" s="126"/>
      <c r="B366" s="127"/>
      <c r="C366" s="127"/>
      <c r="D366" s="127"/>
      <c r="E366" s="127"/>
      <c r="F366" s="127"/>
      <c r="G366" s="128"/>
      <c r="H366" s="117"/>
      <c r="I366" s="126"/>
      <c r="J366" s="127"/>
      <c r="K366" s="127"/>
      <c r="L366" s="127"/>
      <c r="M366" s="127"/>
      <c r="N366" s="128"/>
      <c r="O366" s="117"/>
      <c r="P366" s="126"/>
      <c r="Q366" s="127"/>
      <c r="R366" s="127"/>
      <c r="S366" s="127"/>
      <c r="T366" s="127"/>
      <c r="U366" s="128"/>
      <c r="V366" s="117"/>
      <c r="W366" s="130"/>
      <c r="X366" s="131"/>
      <c r="Y366" s="132"/>
      <c r="Z366" s="138"/>
      <c r="AA366" s="134"/>
      <c r="AB366" s="117"/>
      <c r="AC366" s="135"/>
      <c r="AD366" s="127"/>
      <c r="AE366" s="136"/>
      <c r="AF366" s="128"/>
      <c r="AG366" s="117"/>
      <c r="AH366" s="126"/>
      <c r="AI366" s="127"/>
      <c r="AJ366" s="136"/>
      <c r="AK366" s="128"/>
      <c r="AL366" s="117"/>
      <c r="AM366" s="117"/>
      <c r="AN366" s="117"/>
      <c r="AO366" s="117"/>
      <c r="AP366" s="117"/>
      <c r="AQ366" s="117"/>
      <c r="AR366" s="117"/>
      <c r="AS366" s="117"/>
      <c r="AT366" s="117"/>
      <c r="AU366" s="117"/>
      <c r="AV366" s="117"/>
      <c r="AW366" s="117"/>
      <c r="AX366" s="117"/>
      <c r="AY366" s="117"/>
      <c r="AZ366" s="117"/>
      <c r="BA366" s="117"/>
      <c r="BB366" s="117"/>
      <c r="BC366" s="117"/>
      <c r="BD366" s="117"/>
      <c r="BE366" s="117"/>
    </row>
    <row r="367" spans="1:57" ht="15.75" customHeight="1">
      <c r="A367" s="126"/>
      <c r="B367" s="127"/>
      <c r="C367" s="127"/>
      <c r="D367" s="127"/>
      <c r="E367" s="127"/>
      <c r="F367" s="127"/>
      <c r="G367" s="128"/>
      <c r="H367" s="117"/>
      <c r="I367" s="126"/>
      <c r="J367" s="127"/>
      <c r="K367" s="127"/>
      <c r="L367" s="127"/>
      <c r="M367" s="127"/>
      <c r="N367" s="128"/>
      <c r="O367" s="117"/>
      <c r="P367" s="126"/>
      <c r="Q367" s="127"/>
      <c r="R367" s="127"/>
      <c r="S367" s="127"/>
      <c r="T367" s="127"/>
      <c r="U367" s="128"/>
      <c r="V367" s="117"/>
      <c r="W367" s="130"/>
      <c r="X367" s="131"/>
      <c r="Y367" s="132"/>
      <c r="Z367" s="137"/>
      <c r="AA367" s="134"/>
      <c r="AB367" s="117"/>
      <c r="AC367" s="135"/>
      <c r="AD367" s="127"/>
      <c r="AE367" s="136"/>
      <c r="AF367" s="128"/>
      <c r="AG367" s="117"/>
      <c r="AH367" s="126"/>
      <c r="AI367" s="127"/>
      <c r="AJ367" s="136"/>
      <c r="AK367" s="128"/>
      <c r="AL367" s="117"/>
      <c r="AM367" s="117"/>
      <c r="AN367" s="117"/>
      <c r="AO367" s="117"/>
      <c r="AP367" s="117"/>
      <c r="AQ367" s="117"/>
      <c r="AR367" s="117"/>
      <c r="AS367" s="117"/>
      <c r="AT367" s="117"/>
      <c r="AU367" s="117"/>
      <c r="AV367" s="117"/>
      <c r="AW367" s="117"/>
      <c r="AX367" s="117"/>
      <c r="AY367" s="117"/>
      <c r="AZ367" s="117"/>
      <c r="BA367" s="117"/>
      <c r="BB367" s="117"/>
      <c r="BC367" s="117"/>
      <c r="BD367" s="117"/>
      <c r="BE367" s="117"/>
    </row>
    <row r="368" spans="1:57" ht="15.75" customHeight="1">
      <c r="A368" s="126"/>
      <c r="B368" s="127"/>
      <c r="C368" s="127"/>
      <c r="D368" s="127"/>
      <c r="E368" s="127"/>
      <c r="F368" s="127"/>
      <c r="G368" s="128"/>
      <c r="H368" s="117"/>
      <c r="I368" s="126"/>
      <c r="J368" s="127"/>
      <c r="K368" s="127"/>
      <c r="L368" s="127"/>
      <c r="M368" s="127"/>
      <c r="N368" s="128"/>
      <c r="O368" s="117"/>
      <c r="P368" s="126"/>
      <c r="Q368" s="127"/>
      <c r="R368" s="127"/>
      <c r="S368" s="127"/>
      <c r="T368" s="127"/>
      <c r="U368" s="128"/>
      <c r="V368" s="117"/>
      <c r="W368" s="130"/>
      <c r="X368" s="131"/>
      <c r="Y368" s="132"/>
      <c r="Z368" s="138"/>
      <c r="AA368" s="134"/>
      <c r="AB368" s="117"/>
      <c r="AC368" s="135"/>
      <c r="AD368" s="127"/>
      <c r="AE368" s="136"/>
      <c r="AF368" s="128"/>
      <c r="AG368" s="117"/>
      <c r="AH368" s="126"/>
      <c r="AI368" s="127"/>
      <c r="AJ368" s="136"/>
      <c r="AK368" s="128"/>
      <c r="AL368" s="117"/>
      <c r="AM368" s="117"/>
      <c r="AN368" s="117"/>
      <c r="AO368" s="117"/>
      <c r="AP368" s="117"/>
      <c r="AQ368" s="117"/>
      <c r="AR368" s="117"/>
      <c r="AS368" s="117"/>
      <c r="AT368" s="117"/>
      <c r="AU368" s="117"/>
      <c r="AV368" s="117"/>
      <c r="AW368" s="117"/>
      <c r="AX368" s="117"/>
      <c r="AY368" s="117"/>
      <c r="AZ368" s="117"/>
      <c r="BA368" s="117"/>
      <c r="BB368" s="117"/>
      <c r="BC368" s="117"/>
      <c r="BD368" s="117"/>
      <c r="BE368" s="117"/>
    </row>
    <row r="369" spans="1:57" ht="15.75" customHeight="1">
      <c r="A369" s="139"/>
      <c r="B369" s="140"/>
      <c r="C369" s="140"/>
      <c r="D369" s="140"/>
      <c r="E369" s="140"/>
      <c r="F369" s="140"/>
      <c r="G369" s="141"/>
      <c r="H369" s="117"/>
      <c r="I369" s="139"/>
      <c r="J369" s="140"/>
      <c r="K369" s="140"/>
      <c r="L369" s="140"/>
      <c r="M369" s="140"/>
      <c r="N369" s="141"/>
      <c r="O369" s="117"/>
      <c r="P369" s="139"/>
      <c r="Q369" s="140"/>
      <c r="R369" s="140"/>
      <c r="S369" s="140"/>
      <c r="T369" s="140"/>
      <c r="U369" s="141"/>
      <c r="V369" s="117"/>
      <c r="W369" s="142"/>
      <c r="X369" s="143"/>
      <c r="Y369" s="144"/>
      <c r="Z369" s="145"/>
      <c r="AA369" s="146"/>
      <c r="AB369" s="117"/>
      <c r="AC369" s="147"/>
      <c r="AD369" s="140"/>
      <c r="AE369" s="148"/>
      <c r="AF369" s="141"/>
      <c r="AG369" s="117"/>
      <c r="AH369" s="139"/>
      <c r="AI369" s="140"/>
      <c r="AJ369" s="148"/>
      <c r="AK369" s="141"/>
      <c r="AL369" s="117"/>
      <c r="AM369" s="117"/>
      <c r="AN369" s="117"/>
      <c r="AO369" s="117"/>
      <c r="AP369" s="117"/>
      <c r="AQ369" s="117"/>
      <c r="AR369" s="117"/>
      <c r="AS369" s="117"/>
      <c r="AT369" s="117"/>
      <c r="AU369" s="117"/>
      <c r="AV369" s="117"/>
      <c r="AW369" s="117"/>
      <c r="AX369" s="117"/>
      <c r="AY369" s="117"/>
      <c r="AZ369" s="117"/>
      <c r="BA369" s="117"/>
      <c r="BB369" s="117"/>
      <c r="BC369" s="117"/>
      <c r="BD369" s="117"/>
      <c r="BE369" s="117"/>
    </row>
    <row r="370" spans="1:57" ht="15.75" customHeight="1">
      <c r="A370" s="139"/>
      <c r="B370" s="140"/>
      <c r="C370" s="140"/>
      <c r="D370" s="140"/>
      <c r="E370" s="140"/>
      <c r="F370" s="140"/>
      <c r="G370" s="141"/>
      <c r="H370" s="117"/>
      <c r="I370" s="139"/>
      <c r="J370" s="140"/>
      <c r="K370" s="140"/>
      <c r="L370" s="140"/>
      <c r="M370" s="140"/>
      <c r="N370" s="141"/>
      <c r="O370" s="117"/>
      <c r="P370" s="139"/>
      <c r="Q370" s="140"/>
      <c r="R370" s="140"/>
      <c r="S370" s="140"/>
      <c r="T370" s="140"/>
      <c r="U370" s="141"/>
      <c r="V370" s="117"/>
      <c r="W370" s="142"/>
      <c r="X370" s="143"/>
      <c r="Y370" s="144"/>
      <c r="Z370" s="145"/>
      <c r="AA370" s="146"/>
      <c r="AB370" s="117"/>
      <c r="AC370" s="147"/>
      <c r="AD370" s="140"/>
      <c r="AE370" s="148"/>
      <c r="AF370" s="141"/>
      <c r="AG370" s="117"/>
      <c r="AH370" s="139"/>
      <c r="AI370" s="140"/>
      <c r="AJ370" s="148"/>
      <c r="AK370" s="141"/>
      <c r="AL370" s="117"/>
      <c r="AM370" s="117"/>
      <c r="AN370" s="117"/>
      <c r="AO370" s="117"/>
      <c r="AP370" s="117"/>
      <c r="AQ370" s="117"/>
      <c r="AR370" s="117"/>
      <c r="AS370" s="117"/>
      <c r="AT370" s="117"/>
      <c r="AU370" s="117"/>
      <c r="AV370" s="117"/>
      <c r="AW370" s="117"/>
      <c r="AX370" s="117"/>
      <c r="AY370" s="117"/>
      <c r="AZ370" s="117"/>
      <c r="BA370" s="117"/>
      <c r="BB370" s="117"/>
      <c r="BC370" s="117"/>
      <c r="BD370" s="117"/>
      <c r="BE370" s="117"/>
    </row>
    <row r="371" spans="1:57" ht="15.75" customHeight="1">
      <c r="A371" s="139"/>
      <c r="B371" s="140"/>
      <c r="C371" s="140"/>
      <c r="D371" s="140"/>
      <c r="E371" s="140"/>
      <c r="F371" s="140"/>
      <c r="G371" s="141"/>
      <c r="H371" s="117"/>
      <c r="I371" s="139"/>
      <c r="J371" s="140"/>
      <c r="K371" s="140"/>
      <c r="L371" s="140"/>
      <c r="M371" s="140"/>
      <c r="N371" s="141"/>
      <c r="O371" s="117"/>
      <c r="P371" s="139"/>
      <c r="Q371" s="140"/>
      <c r="R371" s="140"/>
      <c r="S371" s="140"/>
      <c r="T371" s="140"/>
      <c r="U371" s="141"/>
      <c r="V371" s="117"/>
      <c r="W371" s="142"/>
      <c r="X371" s="143"/>
      <c r="Y371" s="144"/>
      <c r="Z371" s="144"/>
      <c r="AA371" s="146"/>
      <c r="AB371" s="117"/>
      <c r="AC371" s="147"/>
      <c r="AD371" s="140"/>
      <c r="AE371" s="148"/>
      <c r="AF371" s="141"/>
      <c r="AG371" s="117"/>
      <c r="AH371" s="139"/>
      <c r="AI371" s="140"/>
      <c r="AJ371" s="148"/>
      <c r="AK371" s="141"/>
      <c r="AL371" s="117"/>
      <c r="AM371" s="117"/>
      <c r="AN371" s="117"/>
      <c r="AO371" s="117"/>
      <c r="AP371" s="117"/>
      <c r="AQ371" s="117"/>
      <c r="AR371" s="117"/>
      <c r="AS371" s="117"/>
      <c r="AT371" s="117"/>
      <c r="AU371" s="117"/>
      <c r="AV371" s="117"/>
      <c r="AW371" s="117"/>
      <c r="AX371" s="117"/>
      <c r="AY371" s="117"/>
      <c r="AZ371" s="117"/>
      <c r="BA371" s="117"/>
      <c r="BB371" s="117"/>
      <c r="BC371" s="117"/>
      <c r="BD371" s="117"/>
      <c r="BE371" s="117"/>
    </row>
    <row r="372" spans="1:57" ht="15.75" customHeight="1">
      <c r="A372" s="139"/>
      <c r="B372" s="140"/>
      <c r="C372" s="140"/>
      <c r="D372" s="140"/>
      <c r="E372" s="140"/>
      <c r="F372" s="140"/>
      <c r="G372" s="141"/>
      <c r="H372" s="117"/>
      <c r="I372" s="139"/>
      <c r="J372" s="140"/>
      <c r="K372" s="140"/>
      <c r="L372" s="140"/>
      <c r="M372" s="140"/>
      <c r="N372" s="141"/>
      <c r="O372" s="117"/>
      <c r="P372" s="139"/>
      <c r="Q372" s="140"/>
      <c r="R372" s="140"/>
      <c r="S372" s="140"/>
      <c r="T372" s="140"/>
      <c r="U372" s="141"/>
      <c r="V372" s="117"/>
      <c r="W372" s="142"/>
      <c r="X372" s="143"/>
      <c r="Y372" s="144"/>
      <c r="Z372" s="144"/>
      <c r="AA372" s="146"/>
      <c r="AB372" s="117"/>
      <c r="AC372" s="147"/>
      <c r="AD372" s="140"/>
      <c r="AE372" s="148"/>
      <c r="AF372" s="141"/>
      <c r="AG372" s="117"/>
      <c r="AH372" s="139"/>
      <c r="AI372" s="140"/>
      <c r="AJ372" s="148"/>
      <c r="AK372" s="141"/>
      <c r="AL372" s="117"/>
      <c r="AM372" s="117"/>
      <c r="AN372" s="117"/>
      <c r="AO372" s="117"/>
      <c r="AP372" s="117"/>
      <c r="AQ372" s="117"/>
      <c r="AR372" s="117"/>
      <c r="AS372" s="117"/>
      <c r="AT372" s="117"/>
      <c r="AU372" s="117"/>
      <c r="AV372" s="117"/>
      <c r="AW372" s="117"/>
      <c r="AX372" s="117"/>
      <c r="AY372" s="117"/>
      <c r="AZ372" s="117"/>
      <c r="BA372" s="117"/>
      <c r="BB372" s="117"/>
      <c r="BC372" s="117"/>
      <c r="BD372" s="117"/>
      <c r="BE372" s="117"/>
    </row>
    <row r="373" spans="1:57" ht="15.75" customHeight="1">
      <c r="A373" s="139"/>
      <c r="B373" s="140"/>
      <c r="C373" s="140"/>
      <c r="D373" s="140"/>
      <c r="E373" s="140"/>
      <c r="F373" s="140"/>
      <c r="G373" s="141"/>
      <c r="H373" s="117"/>
      <c r="I373" s="139"/>
      <c r="J373" s="140"/>
      <c r="K373" s="140"/>
      <c r="L373" s="140"/>
      <c r="M373" s="140"/>
      <c r="N373" s="141"/>
      <c r="O373" s="117"/>
      <c r="P373" s="139"/>
      <c r="Q373" s="140"/>
      <c r="R373" s="140"/>
      <c r="S373" s="140"/>
      <c r="T373" s="140"/>
      <c r="U373" s="141"/>
      <c r="V373" s="117"/>
      <c r="W373" s="142"/>
      <c r="X373" s="143"/>
      <c r="Y373" s="144"/>
      <c r="Z373" s="145"/>
      <c r="AA373" s="146"/>
      <c r="AB373" s="117"/>
      <c r="AC373" s="147"/>
      <c r="AD373" s="140"/>
      <c r="AE373" s="148"/>
      <c r="AF373" s="141"/>
      <c r="AG373" s="117"/>
      <c r="AH373" s="139"/>
      <c r="AI373" s="140"/>
      <c r="AJ373" s="148"/>
      <c r="AK373" s="141"/>
      <c r="AL373" s="117"/>
      <c r="AM373" s="117"/>
      <c r="AN373" s="117"/>
      <c r="AO373" s="117"/>
      <c r="AP373" s="117"/>
      <c r="AQ373" s="117"/>
      <c r="AR373" s="117"/>
      <c r="AS373" s="117"/>
      <c r="AT373" s="117"/>
      <c r="AU373" s="117"/>
      <c r="AV373" s="117"/>
      <c r="AW373" s="117"/>
      <c r="AX373" s="117"/>
      <c r="AY373" s="117"/>
      <c r="AZ373" s="117"/>
      <c r="BA373" s="117"/>
      <c r="BB373" s="117"/>
      <c r="BC373" s="117"/>
      <c r="BD373" s="117"/>
      <c r="BE373" s="117"/>
    </row>
    <row r="374" spans="1:57" ht="15.75" customHeight="1">
      <c r="A374" s="139"/>
      <c r="B374" s="140"/>
      <c r="C374" s="140"/>
      <c r="D374" s="140"/>
      <c r="E374" s="140"/>
      <c r="F374" s="140"/>
      <c r="G374" s="141"/>
      <c r="H374" s="117"/>
      <c r="I374" s="139"/>
      <c r="J374" s="140"/>
      <c r="K374" s="140"/>
      <c r="L374" s="140"/>
      <c r="M374" s="140"/>
      <c r="N374" s="141"/>
      <c r="O374" s="117"/>
      <c r="P374" s="139"/>
      <c r="Q374" s="140"/>
      <c r="R374" s="140"/>
      <c r="S374" s="140"/>
      <c r="T374" s="140"/>
      <c r="U374" s="141"/>
      <c r="V374" s="117"/>
      <c r="W374" s="142"/>
      <c r="X374" s="143"/>
      <c r="Y374" s="144"/>
      <c r="Z374" s="145"/>
      <c r="AA374" s="146"/>
      <c r="AB374" s="117"/>
      <c r="AC374" s="147"/>
      <c r="AD374" s="140"/>
      <c r="AE374" s="148"/>
      <c r="AF374" s="141"/>
      <c r="AG374" s="117"/>
      <c r="AH374" s="139"/>
      <c r="AI374" s="140"/>
      <c r="AJ374" s="148"/>
      <c r="AK374" s="141"/>
      <c r="AL374" s="117"/>
      <c r="AM374" s="117"/>
      <c r="AN374" s="117"/>
      <c r="AO374" s="117"/>
      <c r="AP374" s="117"/>
      <c r="AQ374" s="117"/>
      <c r="AR374" s="117"/>
      <c r="AS374" s="117"/>
      <c r="AT374" s="117"/>
      <c r="AU374" s="117"/>
      <c r="AV374" s="117"/>
      <c r="AW374" s="117"/>
      <c r="AX374" s="117"/>
      <c r="AY374" s="117"/>
      <c r="AZ374" s="117"/>
      <c r="BA374" s="117"/>
      <c r="BB374" s="117"/>
      <c r="BC374" s="117"/>
      <c r="BD374" s="117"/>
      <c r="BE374" s="117"/>
    </row>
    <row r="375" spans="1:57" ht="15.75" customHeight="1">
      <c r="A375" s="139"/>
      <c r="B375" s="140"/>
      <c r="C375" s="140"/>
      <c r="D375" s="140"/>
      <c r="E375" s="140"/>
      <c r="F375" s="140"/>
      <c r="G375" s="141"/>
      <c r="H375" s="117"/>
      <c r="I375" s="139"/>
      <c r="J375" s="140"/>
      <c r="K375" s="140"/>
      <c r="L375" s="140"/>
      <c r="M375" s="140"/>
      <c r="N375" s="141"/>
      <c r="O375" s="117"/>
      <c r="P375" s="139"/>
      <c r="Q375" s="140"/>
      <c r="R375" s="140"/>
      <c r="S375" s="140"/>
      <c r="T375" s="140"/>
      <c r="U375" s="141"/>
      <c r="V375" s="117"/>
      <c r="W375" s="142"/>
      <c r="X375" s="143"/>
      <c r="Y375" s="144"/>
      <c r="Z375" s="145"/>
      <c r="AA375" s="146"/>
      <c r="AB375" s="117"/>
      <c r="AC375" s="147"/>
      <c r="AD375" s="140"/>
      <c r="AE375" s="148"/>
      <c r="AF375" s="141"/>
      <c r="AG375" s="117"/>
      <c r="AH375" s="139"/>
      <c r="AI375" s="140"/>
      <c r="AJ375" s="148"/>
      <c r="AK375" s="141"/>
      <c r="AL375" s="117"/>
      <c r="AM375" s="117"/>
      <c r="AN375" s="117"/>
      <c r="AO375" s="117"/>
      <c r="AP375" s="117"/>
      <c r="AQ375" s="117"/>
      <c r="AR375" s="117"/>
      <c r="AS375" s="117"/>
      <c r="AT375" s="117"/>
      <c r="AU375" s="117"/>
      <c r="AV375" s="117"/>
      <c r="AW375" s="117"/>
      <c r="AX375" s="117"/>
      <c r="AY375" s="117"/>
      <c r="AZ375" s="117"/>
      <c r="BA375" s="117"/>
      <c r="BB375" s="117"/>
      <c r="BC375" s="117"/>
      <c r="BD375" s="117"/>
      <c r="BE375" s="117"/>
    </row>
    <row r="376" spans="1:57" ht="15.75" customHeight="1">
      <c r="A376" s="139"/>
      <c r="B376" s="140"/>
      <c r="C376" s="140"/>
      <c r="D376" s="140"/>
      <c r="E376" s="140"/>
      <c r="F376" s="140"/>
      <c r="G376" s="141"/>
      <c r="H376" s="117"/>
      <c r="I376" s="139"/>
      <c r="J376" s="140"/>
      <c r="K376" s="140"/>
      <c r="L376" s="140"/>
      <c r="M376" s="140"/>
      <c r="N376" s="141"/>
      <c r="O376" s="117"/>
      <c r="P376" s="139"/>
      <c r="Q376" s="140"/>
      <c r="R376" s="140"/>
      <c r="S376" s="140"/>
      <c r="T376" s="140"/>
      <c r="U376" s="141"/>
      <c r="V376" s="117"/>
      <c r="W376" s="142"/>
      <c r="X376" s="143"/>
      <c r="Y376" s="144"/>
      <c r="Z376" s="145"/>
      <c r="AA376" s="146"/>
      <c r="AB376" s="117"/>
      <c r="AC376" s="147"/>
      <c r="AD376" s="140"/>
      <c r="AE376" s="148"/>
      <c r="AF376" s="141"/>
      <c r="AG376" s="117"/>
      <c r="AH376" s="139"/>
      <c r="AI376" s="140"/>
      <c r="AJ376" s="148"/>
      <c r="AK376" s="141"/>
      <c r="AL376" s="117"/>
      <c r="AM376" s="117"/>
      <c r="AN376" s="117"/>
      <c r="AO376" s="117"/>
      <c r="AP376" s="117"/>
      <c r="AQ376" s="117"/>
      <c r="AR376" s="117"/>
      <c r="AS376" s="117"/>
      <c r="AT376" s="117"/>
      <c r="AU376" s="117"/>
      <c r="AV376" s="117"/>
      <c r="AW376" s="117"/>
      <c r="AX376" s="117"/>
      <c r="AY376" s="117"/>
      <c r="AZ376" s="117"/>
      <c r="BA376" s="117"/>
      <c r="BB376" s="117"/>
      <c r="BC376" s="117"/>
      <c r="BD376" s="117"/>
      <c r="BE376" s="117"/>
    </row>
    <row r="377" spans="1:57" ht="15.75" customHeight="1">
      <c r="A377" s="139"/>
      <c r="B377" s="140"/>
      <c r="C377" s="140"/>
      <c r="D377" s="140"/>
      <c r="E377" s="140"/>
      <c r="F377" s="140"/>
      <c r="G377" s="141"/>
      <c r="H377" s="117"/>
      <c r="I377" s="139"/>
      <c r="J377" s="140"/>
      <c r="K377" s="140"/>
      <c r="L377" s="140"/>
      <c r="M377" s="140"/>
      <c r="N377" s="141"/>
      <c r="O377" s="117"/>
      <c r="P377" s="139"/>
      <c r="Q377" s="140"/>
      <c r="R377" s="140"/>
      <c r="S377" s="140"/>
      <c r="T377" s="140"/>
      <c r="U377" s="141"/>
      <c r="V377" s="117"/>
      <c r="W377" s="142"/>
      <c r="X377" s="143"/>
      <c r="Y377" s="144"/>
      <c r="Z377" s="145"/>
      <c r="AA377" s="146"/>
      <c r="AB377" s="117"/>
      <c r="AC377" s="147"/>
      <c r="AD377" s="140"/>
      <c r="AE377" s="148"/>
      <c r="AF377" s="141"/>
      <c r="AG377" s="117"/>
      <c r="AH377" s="139"/>
      <c r="AI377" s="140"/>
      <c r="AJ377" s="148"/>
      <c r="AK377" s="141"/>
      <c r="AL377" s="117"/>
      <c r="AM377" s="117"/>
      <c r="AN377" s="117"/>
      <c r="AO377" s="117"/>
      <c r="AP377" s="117"/>
      <c r="AQ377" s="117"/>
      <c r="AR377" s="117"/>
      <c r="AS377" s="117"/>
      <c r="AT377" s="117"/>
      <c r="AU377" s="117"/>
      <c r="AV377" s="117"/>
      <c r="AW377" s="117"/>
      <c r="AX377" s="117"/>
      <c r="AY377" s="117"/>
      <c r="AZ377" s="117"/>
      <c r="BA377" s="117"/>
      <c r="BB377" s="117"/>
      <c r="BC377" s="117"/>
      <c r="BD377" s="117"/>
      <c r="BE377" s="117"/>
    </row>
    <row r="378" spans="1:57" ht="15.75" customHeight="1">
      <c r="A378" s="139"/>
      <c r="B378" s="140"/>
      <c r="C378" s="140"/>
      <c r="D378" s="140"/>
      <c r="E378" s="140"/>
      <c r="F378" s="140"/>
      <c r="G378" s="141"/>
      <c r="H378" s="117"/>
      <c r="I378" s="139"/>
      <c r="J378" s="140"/>
      <c r="K378" s="140"/>
      <c r="L378" s="140"/>
      <c r="M378" s="140"/>
      <c r="N378" s="141"/>
      <c r="O378" s="117"/>
      <c r="P378" s="139"/>
      <c r="Q378" s="140"/>
      <c r="R378" s="140"/>
      <c r="S378" s="140"/>
      <c r="T378" s="140"/>
      <c r="U378" s="141"/>
      <c r="V378" s="117"/>
      <c r="W378" s="142"/>
      <c r="X378" s="143"/>
      <c r="Y378" s="144"/>
      <c r="Z378" s="145"/>
      <c r="AA378" s="146"/>
      <c r="AB378" s="117"/>
      <c r="AC378" s="147"/>
      <c r="AD378" s="140"/>
      <c r="AE378" s="148"/>
      <c r="AF378" s="141"/>
      <c r="AG378" s="117"/>
      <c r="AH378" s="139"/>
      <c r="AI378" s="140"/>
      <c r="AJ378" s="148"/>
      <c r="AK378" s="141"/>
      <c r="AL378" s="117"/>
      <c r="AM378" s="117"/>
      <c r="AN378" s="117"/>
      <c r="AO378" s="117"/>
      <c r="AP378" s="117"/>
      <c r="AQ378" s="117"/>
      <c r="AR378" s="117"/>
      <c r="AS378" s="117"/>
      <c r="AT378" s="117"/>
      <c r="AU378" s="117"/>
      <c r="AV378" s="117"/>
      <c r="AW378" s="117"/>
      <c r="AX378" s="117"/>
      <c r="AY378" s="117"/>
      <c r="AZ378" s="117"/>
      <c r="BA378" s="117"/>
      <c r="BB378" s="117"/>
      <c r="BC378" s="117"/>
      <c r="BD378" s="117"/>
      <c r="BE378" s="117"/>
    </row>
    <row r="379" spans="1:57" ht="15.75" customHeight="1">
      <c r="A379" s="139"/>
      <c r="B379" s="140"/>
      <c r="C379" s="140"/>
      <c r="D379" s="140"/>
      <c r="E379" s="140"/>
      <c r="F379" s="140"/>
      <c r="G379" s="141"/>
      <c r="H379" s="117"/>
      <c r="I379" s="139"/>
      <c r="J379" s="140"/>
      <c r="K379" s="140"/>
      <c r="L379" s="140"/>
      <c r="M379" s="140"/>
      <c r="N379" s="141"/>
      <c r="O379" s="117"/>
      <c r="P379" s="139"/>
      <c r="Q379" s="140"/>
      <c r="R379" s="140"/>
      <c r="S379" s="140"/>
      <c r="T379" s="140"/>
      <c r="U379" s="141"/>
      <c r="V379" s="117"/>
      <c r="W379" s="142"/>
      <c r="X379" s="143"/>
      <c r="Y379" s="144"/>
      <c r="Z379" s="145"/>
      <c r="AA379" s="146"/>
      <c r="AB379" s="117"/>
      <c r="AC379" s="147"/>
      <c r="AD379" s="140"/>
      <c r="AE379" s="148"/>
      <c r="AF379" s="141"/>
      <c r="AG379" s="117"/>
      <c r="AH379" s="139"/>
      <c r="AI379" s="140"/>
      <c r="AJ379" s="148"/>
      <c r="AK379" s="141"/>
      <c r="AL379" s="117"/>
      <c r="AM379" s="117"/>
      <c r="AN379" s="117"/>
      <c r="AO379" s="117"/>
      <c r="AP379" s="117"/>
      <c r="AQ379" s="117"/>
      <c r="AR379" s="117"/>
      <c r="AS379" s="117"/>
      <c r="AT379" s="117"/>
      <c r="AU379" s="117"/>
      <c r="AV379" s="117"/>
      <c r="AW379" s="117"/>
      <c r="AX379" s="117"/>
      <c r="AY379" s="117"/>
      <c r="AZ379" s="117"/>
      <c r="BA379" s="117"/>
      <c r="BB379" s="117"/>
      <c r="BC379" s="117"/>
      <c r="BD379" s="117"/>
      <c r="BE379" s="117"/>
    </row>
    <row r="380" spans="1:57" ht="15.75" customHeight="1">
      <c r="A380" s="139"/>
      <c r="B380" s="140"/>
      <c r="C380" s="140"/>
      <c r="D380" s="140"/>
      <c r="E380" s="140"/>
      <c r="F380" s="140"/>
      <c r="G380" s="141"/>
      <c r="H380" s="117"/>
      <c r="I380" s="139"/>
      <c r="J380" s="140"/>
      <c r="K380" s="140"/>
      <c r="L380" s="140"/>
      <c r="M380" s="140"/>
      <c r="N380" s="141"/>
      <c r="O380" s="117"/>
      <c r="P380" s="139"/>
      <c r="Q380" s="140"/>
      <c r="R380" s="140"/>
      <c r="S380" s="140"/>
      <c r="T380" s="140"/>
      <c r="U380" s="141"/>
      <c r="V380" s="117"/>
      <c r="W380" s="142"/>
      <c r="X380" s="143"/>
      <c r="Y380" s="144"/>
      <c r="Z380" s="145"/>
      <c r="AA380" s="146"/>
      <c r="AB380" s="117"/>
      <c r="AC380" s="147"/>
      <c r="AD380" s="140"/>
      <c r="AE380" s="148"/>
      <c r="AF380" s="141"/>
      <c r="AG380" s="117"/>
      <c r="AH380" s="139"/>
      <c r="AI380" s="140"/>
      <c r="AJ380" s="148"/>
      <c r="AK380" s="141"/>
      <c r="AL380" s="117"/>
      <c r="AM380" s="117"/>
      <c r="AN380" s="117"/>
      <c r="AO380" s="117"/>
      <c r="AP380" s="117"/>
      <c r="AQ380" s="117"/>
      <c r="AR380" s="117"/>
      <c r="AS380" s="117"/>
      <c r="AT380" s="117"/>
      <c r="AU380" s="117"/>
      <c r="AV380" s="117"/>
      <c r="AW380" s="117"/>
      <c r="AX380" s="117"/>
      <c r="AY380" s="117"/>
      <c r="AZ380" s="117"/>
      <c r="BA380" s="117"/>
      <c r="BB380" s="117"/>
      <c r="BC380" s="117"/>
      <c r="BD380" s="117"/>
      <c r="BE380" s="117"/>
    </row>
    <row r="381" spans="1:57" ht="15.75" customHeight="1">
      <c r="A381" s="139"/>
      <c r="B381" s="140"/>
      <c r="C381" s="140"/>
      <c r="D381" s="140"/>
      <c r="E381" s="140"/>
      <c r="F381" s="140"/>
      <c r="G381" s="141"/>
      <c r="H381" s="117"/>
      <c r="I381" s="139"/>
      <c r="J381" s="140"/>
      <c r="K381" s="140"/>
      <c r="L381" s="140"/>
      <c r="M381" s="140"/>
      <c r="N381" s="141"/>
      <c r="O381" s="117"/>
      <c r="P381" s="139"/>
      <c r="Q381" s="140"/>
      <c r="R381" s="140"/>
      <c r="S381" s="140"/>
      <c r="T381" s="140"/>
      <c r="U381" s="141"/>
      <c r="V381" s="117"/>
      <c r="W381" s="142"/>
      <c r="X381" s="143"/>
      <c r="Y381" s="144"/>
      <c r="Z381" s="145"/>
      <c r="AA381" s="146"/>
      <c r="AB381" s="117"/>
      <c r="AC381" s="147"/>
      <c r="AD381" s="140"/>
      <c r="AE381" s="148"/>
      <c r="AF381" s="141"/>
      <c r="AG381" s="117"/>
      <c r="AH381" s="139"/>
      <c r="AI381" s="140"/>
      <c r="AJ381" s="148"/>
      <c r="AK381" s="141"/>
      <c r="AL381" s="117"/>
      <c r="AM381" s="117"/>
      <c r="AN381" s="117"/>
      <c r="AO381" s="117"/>
      <c r="AP381" s="117"/>
      <c r="AQ381" s="117"/>
      <c r="AR381" s="117"/>
      <c r="AS381" s="117"/>
      <c r="AT381" s="117"/>
      <c r="AU381" s="117"/>
      <c r="AV381" s="117"/>
      <c r="AW381" s="117"/>
      <c r="AX381" s="117"/>
      <c r="AY381" s="117"/>
      <c r="AZ381" s="117"/>
      <c r="BA381" s="117"/>
      <c r="BB381" s="117"/>
      <c r="BC381" s="117"/>
      <c r="BD381" s="117"/>
      <c r="BE381" s="117"/>
    </row>
    <row r="382" spans="1:57" ht="15.75" customHeight="1">
      <c r="A382" s="139"/>
      <c r="B382" s="140"/>
      <c r="C382" s="140"/>
      <c r="D382" s="140"/>
      <c r="E382" s="140"/>
      <c r="F382" s="140"/>
      <c r="G382" s="141"/>
      <c r="H382" s="117"/>
      <c r="I382" s="139"/>
      <c r="J382" s="140"/>
      <c r="K382" s="140"/>
      <c r="L382" s="140"/>
      <c r="M382" s="140"/>
      <c r="N382" s="141"/>
      <c r="O382" s="117"/>
      <c r="P382" s="139"/>
      <c r="Q382" s="140"/>
      <c r="R382" s="140"/>
      <c r="S382" s="140"/>
      <c r="T382" s="140"/>
      <c r="U382" s="141"/>
      <c r="V382" s="117"/>
      <c r="W382" s="142"/>
      <c r="X382" s="143"/>
      <c r="Y382" s="144"/>
      <c r="Z382" s="145"/>
      <c r="AA382" s="146"/>
      <c r="AB382" s="117"/>
      <c r="AC382" s="147"/>
      <c r="AD382" s="140"/>
      <c r="AE382" s="148"/>
      <c r="AF382" s="141"/>
      <c r="AG382" s="117"/>
      <c r="AH382" s="139"/>
      <c r="AI382" s="140"/>
      <c r="AJ382" s="148"/>
      <c r="AK382" s="141"/>
      <c r="AL382" s="117"/>
      <c r="AM382" s="117"/>
      <c r="AN382" s="117"/>
      <c r="AO382" s="117"/>
      <c r="AP382" s="117"/>
      <c r="AQ382" s="117"/>
      <c r="AR382" s="117"/>
      <c r="AS382" s="117"/>
      <c r="AT382" s="117"/>
      <c r="AU382" s="117"/>
      <c r="AV382" s="117"/>
      <c r="AW382" s="117"/>
      <c r="AX382" s="117"/>
      <c r="AY382" s="117"/>
      <c r="AZ382" s="117"/>
      <c r="BA382" s="117"/>
      <c r="BB382" s="117"/>
      <c r="BC382" s="117"/>
      <c r="BD382" s="117"/>
      <c r="BE382" s="117"/>
    </row>
    <row r="383" spans="1:57" ht="15.75" customHeight="1">
      <c r="A383" s="139"/>
      <c r="B383" s="140"/>
      <c r="C383" s="140"/>
      <c r="D383" s="140"/>
      <c r="E383" s="140"/>
      <c r="F383" s="140"/>
      <c r="G383" s="141"/>
      <c r="H383" s="117"/>
      <c r="I383" s="139"/>
      <c r="J383" s="140"/>
      <c r="K383" s="140"/>
      <c r="L383" s="140"/>
      <c r="M383" s="140"/>
      <c r="N383" s="141"/>
      <c r="O383" s="117"/>
      <c r="P383" s="139"/>
      <c r="Q383" s="140"/>
      <c r="R383" s="140"/>
      <c r="S383" s="140"/>
      <c r="T383" s="140"/>
      <c r="U383" s="141"/>
      <c r="V383" s="117"/>
      <c r="W383" s="142"/>
      <c r="X383" s="143"/>
      <c r="Y383" s="144"/>
      <c r="Z383" s="145"/>
      <c r="AA383" s="146"/>
      <c r="AB383" s="117"/>
      <c r="AC383" s="147"/>
      <c r="AD383" s="140"/>
      <c r="AE383" s="148"/>
      <c r="AF383" s="141"/>
      <c r="AG383" s="117"/>
      <c r="AH383" s="139"/>
      <c r="AI383" s="140"/>
      <c r="AJ383" s="148"/>
      <c r="AK383" s="141"/>
      <c r="AL383" s="117"/>
      <c r="AM383" s="117"/>
      <c r="AN383" s="117"/>
      <c r="AO383" s="117"/>
      <c r="AP383" s="117"/>
      <c r="AQ383" s="117"/>
      <c r="AR383" s="117"/>
      <c r="AS383" s="117"/>
      <c r="AT383" s="117"/>
      <c r="AU383" s="117"/>
      <c r="AV383" s="117"/>
      <c r="AW383" s="117"/>
      <c r="AX383" s="117"/>
      <c r="AY383" s="117"/>
      <c r="AZ383" s="117"/>
      <c r="BA383" s="117"/>
      <c r="BB383" s="117"/>
      <c r="BC383" s="117"/>
      <c r="BD383" s="117"/>
      <c r="BE383" s="117"/>
    </row>
    <row r="384" spans="1:57" ht="15.75" customHeight="1">
      <c r="A384" s="139"/>
      <c r="B384" s="140"/>
      <c r="C384" s="140"/>
      <c r="D384" s="140"/>
      <c r="E384" s="140"/>
      <c r="F384" s="140"/>
      <c r="G384" s="141"/>
      <c r="H384" s="117"/>
      <c r="I384" s="139"/>
      <c r="J384" s="140"/>
      <c r="K384" s="140"/>
      <c r="L384" s="140"/>
      <c r="M384" s="140"/>
      <c r="N384" s="141"/>
      <c r="O384" s="117"/>
      <c r="P384" s="139"/>
      <c r="Q384" s="140"/>
      <c r="R384" s="140"/>
      <c r="S384" s="140"/>
      <c r="T384" s="140"/>
      <c r="U384" s="141"/>
      <c r="V384" s="117"/>
      <c r="W384" s="142"/>
      <c r="X384" s="143"/>
      <c r="Y384" s="144"/>
      <c r="Z384" s="145"/>
      <c r="AA384" s="146"/>
      <c r="AB384" s="117"/>
      <c r="AC384" s="147"/>
      <c r="AD384" s="140"/>
      <c r="AE384" s="148"/>
      <c r="AF384" s="141"/>
      <c r="AG384" s="117"/>
      <c r="AH384" s="139"/>
      <c r="AI384" s="140"/>
      <c r="AJ384" s="148"/>
      <c r="AK384" s="141"/>
      <c r="AL384" s="117"/>
      <c r="AM384" s="117"/>
      <c r="AN384" s="117"/>
      <c r="AO384" s="117"/>
      <c r="AP384" s="117"/>
      <c r="AQ384" s="117"/>
      <c r="AR384" s="117"/>
      <c r="AS384" s="117"/>
      <c r="AT384" s="117"/>
      <c r="AU384" s="117"/>
      <c r="AV384" s="117"/>
      <c r="AW384" s="117"/>
      <c r="AX384" s="117"/>
      <c r="AY384" s="117"/>
      <c r="AZ384" s="117"/>
      <c r="BA384" s="117"/>
      <c r="BB384" s="117"/>
      <c r="BC384" s="117"/>
      <c r="BD384" s="117"/>
      <c r="BE384" s="117"/>
    </row>
    <row r="385" spans="1:57" ht="15.75" customHeight="1">
      <c r="A385" s="139"/>
      <c r="B385" s="140"/>
      <c r="C385" s="140"/>
      <c r="D385" s="140"/>
      <c r="E385" s="140"/>
      <c r="F385" s="140"/>
      <c r="G385" s="141"/>
      <c r="H385" s="117"/>
      <c r="I385" s="139"/>
      <c r="J385" s="140"/>
      <c r="K385" s="140"/>
      <c r="L385" s="140"/>
      <c r="M385" s="140"/>
      <c r="N385" s="141"/>
      <c r="O385" s="117"/>
      <c r="P385" s="139"/>
      <c r="Q385" s="140"/>
      <c r="R385" s="140"/>
      <c r="S385" s="140"/>
      <c r="T385" s="140"/>
      <c r="U385" s="141"/>
      <c r="V385" s="117"/>
      <c r="W385" s="142"/>
      <c r="X385" s="143"/>
      <c r="Y385" s="144"/>
      <c r="Z385" s="145"/>
      <c r="AA385" s="146"/>
      <c r="AB385" s="117"/>
      <c r="AC385" s="147"/>
      <c r="AD385" s="140"/>
      <c r="AE385" s="148"/>
      <c r="AF385" s="141"/>
      <c r="AG385" s="117"/>
      <c r="AH385" s="139"/>
      <c r="AI385" s="140"/>
      <c r="AJ385" s="148"/>
      <c r="AK385" s="141"/>
      <c r="AL385" s="117"/>
      <c r="AM385" s="117"/>
      <c r="AN385" s="117"/>
      <c r="AO385" s="117"/>
      <c r="AP385" s="117"/>
      <c r="AQ385" s="117"/>
      <c r="AR385" s="117"/>
      <c r="AS385" s="117"/>
      <c r="AT385" s="117"/>
      <c r="AU385" s="117"/>
      <c r="AV385" s="117"/>
      <c r="AW385" s="117"/>
      <c r="AX385" s="117"/>
      <c r="AY385" s="117"/>
      <c r="AZ385" s="117"/>
      <c r="BA385" s="117"/>
      <c r="BB385" s="117"/>
      <c r="BC385" s="117"/>
      <c r="BD385" s="117"/>
      <c r="BE385" s="117"/>
    </row>
    <row r="386" spans="1:57" ht="15.75" customHeight="1">
      <c r="A386" s="139"/>
      <c r="B386" s="140"/>
      <c r="C386" s="140"/>
      <c r="D386" s="140"/>
      <c r="E386" s="140"/>
      <c r="F386" s="140"/>
      <c r="G386" s="141"/>
      <c r="H386" s="117"/>
      <c r="I386" s="139"/>
      <c r="J386" s="140"/>
      <c r="K386" s="140"/>
      <c r="L386" s="140"/>
      <c r="M386" s="140"/>
      <c r="N386" s="141"/>
      <c r="O386" s="117"/>
      <c r="P386" s="139"/>
      <c r="Q386" s="140"/>
      <c r="R386" s="140"/>
      <c r="S386" s="140"/>
      <c r="T386" s="140"/>
      <c r="U386" s="141"/>
      <c r="V386" s="117"/>
      <c r="W386" s="142"/>
      <c r="X386" s="143"/>
      <c r="Y386" s="144"/>
      <c r="Z386" s="145"/>
      <c r="AA386" s="146"/>
      <c r="AB386" s="117"/>
      <c r="AC386" s="147"/>
      <c r="AD386" s="140"/>
      <c r="AE386" s="148"/>
      <c r="AF386" s="141"/>
      <c r="AG386" s="117"/>
      <c r="AH386" s="139"/>
      <c r="AI386" s="140"/>
      <c r="AJ386" s="148"/>
      <c r="AK386" s="141"/>
      <c r="AL386" s="117"/>
      <c r="AM386" s="117"/>
      <c r="AN386" s="117"/>
      <c r="AO386" s="117"/>
      <c r="AP386" s="117"/>
      <c r="AQ386" s="117"/>
      <c r="AR386" s="117"/>
      <c r="AS386" s="117"/>
      <c r="AT386" s="117"/>
      <c r="AU386" s="117"/>
      <c r="AV386" s="117"/>
      <c r="AW386" s="117"/>
      <c r="AX386" s="117"/>
      <c r="AY386" s="117"/>
      <c r="AZ386" s="117"/>
      <c r="BA386" s="117"/>
      <c r="BB386" s="117"/>
      <c r="BC386" s="117"/>
      <c r="BD386" s="117"/>
      <c r="BE386" s="117"/>
    </row>
    <row r="387" spans="1:57" ht="15.75" customHeight="1">
      <c r="A387" s="139"/>
      <c r="B387" s="140"/>
      <c r="C387" s="140"/>
      <c r="D387" s="140"/>
      <c r="E387" s="140"/>
      <c r="F387" s="140"/>
      <c r="G387" s="141"/>
      <c r="H387" s="117"/>
      <c r="I387" s="139"/>
      <c r="J387" s="140"/>
      <c r="K387" s="140"/>
      <c r="L387" s="140"/>
      <c r="M387" s="140"/>
      <c r="N387" s="141"/>
      <c r="O387" s="117"/>
      <c r="P387" s="139"/>
      <c r="Q387" s="140"/>
      <c r="R387" s="140"/>
      <c r="S387" s="140"/>
      <c r="T387" s="140"/>
      <c r="U387" s="141"/>
      <c r="V387" s="117"/>
      <c r="W387" s="142"/>
      <c r="X387" s="143"/>
      <c r="Y387" s="144"/>
      <c r="Z387" s="145"/>
      <c r="AA387" s="146"/>
      <c r="AB387" s="117"/>
      <c r="AC387" s="147"/>
      <c r="AD387" s="140"/>
      <c r="AE387" s="148"/>
      <c r="AF387" s="141"/>
      <c r="AG387" s="117"/>
      <c r="AH387" s="139"/>
      <c r="AI387" s="140"/>
      <c r="AJ387" s="148"/>
      <c r="AK387" s="141"/>
      <c r="AL387" s="117"/>
      <c r="AM387" s="117"/>
      <c r="AN387" s="117"/>
      <c r="AO387" s="117"/>
      <c r="AP387" s="117"/>
      <c r="AQ387" s="117"/>
      <c r="AR387" s="117"/>
      <c r="AS387" s="117"/>
      <c r="AT387" s="117"/>
      <c r="AU387" s="117"/>
      <c r="AV387" s="117"/>
      <c r="AW387" s="117"/>
      <c r="AX387" s="117"/>
      <c r="AY387" s="117"/>
      <c r="AZ387" s="117"/>
      <c r="BA387" s="117"/>
      <c r="BB387" s="117"/>
      <c r="BC387" s="117"/>
      <c r="BD387" s="117"/>
      <c r="BE387" s="117"/>
    </row>
    <row r="388" spans="1:57" ht="15.75" customHeight="1">
      <c r="A388" s="149"/>
      <c r="B388" s="150"/>
      <c r="C388" s="150"/>
      <c r="D388" s="150"/>
      <c r="E388" s="150"/>
      <c r="F388" s="150"/>
      <c r="G388" s="151"/>
      <c r="H388" s="117"/>
      <c r="I388" s="149"/>
      <c r="J388" s="150"/>
      <c r="K388" s="150"/>
      <c r="L388" s="150"/>
      <c r="M388" s="150"/>
      <c r="N388" s="151"/>
      <c r="O388" s="117"/>
      <c r="P388" s="149"/>
      <c r="Q388" s="150"/>
      <c r="R388" s="150"/>
      <c r="S388" s="150"/>
      <c r="T388" s="150"/>
      <c r="U388" s="151"/>
      <c r="V388" s="117"/>
      <c r="W388" s="152"/>
      <c r="X388" s="153"/>
      <c r="Y388" s="154"/>
      <c r="Z388" s="155"/>
      <c r="AA388" s="156"/>
      <c r="AB388" s="117"/>
      <c r="AC388" s="157"/>
      <c r="AD388" s="150"/>
      <c r="AE388" s="158"/>
      <c r="AF388" s="151"/>
      <c r="AG388" s="117"/>
      <c r="AH388" s="149"/>
      <c r="AI388" s="150"/>
      <c r="AJ388" s="158"/>
      <c r="AK388" s="151"/>
      <c r="AL388" s="117"/>
      <c r="AM388" s="117"/>
      <c r="AN388" s="117"/>
      <c r="AO388" s="117"/>
      <c r="AP388" s="117"/>
      <c r="AQ388" s="117"/>
      <c r="AR388" s="117"/>
      <c r="AS388" s="117"/>
      <c r="AT388" s="117"/>
      <c r="AU388" s="117"/>
      <c r="AV388" s="117"/>
      <c r="AW388" s="117"/>
      <c r="AX388" s="117"/>
      <c r="AY388" s="117"/>
      <c r="AZ388" s="117"/>
      <c r="BA388" s="117"/>
      <c r="BB388" s="117"/>
      <c r="BC388" s="117"/>
      <c r="BD388" s="117"/>
      <c r="BE388" s="117"/>
    </row>
    <row r="389" spans="1:57" ht="15.75" customHeight="1">
      <c r="A389" s="37"/>
      <c r="B389" s="37"/>
      <c r="C389" s="37"/>
      <c r="D389" s="37"/>
      <c r="E389" s="37"/>
      <c r="F389" s="37"/>
      <c r="G389" s="37"/>
      <c r="H389" s="37"/>
      <c r="I389" s="37"/>
      <c r="J389" s="37"/>
      <c r="K389" s="37"/>
      <c r="L389" s="37"/>
      <c r="M389" s="37"/>
      <c r="N389" s="37"/>
      <c r="O389" s="37"/>
      <c r="P389" s="37"/>
      <c r="Q389" s="37"/>
      <c r="R389" s="37"/>
      <c r="S389" s="37"/>
      <c r="T389" s="37"/>
      <c r="U389" s="37"/>
      <c r="V389" s="37"/>
      <c r="W389" s="37"/>
      <c r="X389" s="38"/>
      <c r="Y389" s="37"/>
      <c r="Z389" s="37"/>
      <c r="AA389" s="37"/>
      <c r="AB389" s="37"/>
      <c r="AC389" s="38"/>
      <c r="AD389" s="37"/>
      <c r="AE389" s="38"/>
      <c r="AF389" s="37"/>
      <c r="AG389" s="37"/>
      <c r="AH389" s="37"/>
      <c r="AI389" s="37"/>
      <c r="AJ389" s="38"/>
      <c r="AK389" s="37"/>
      <c r="AL389" s="37"/>
      <c r="AM389" s="37"/>
      <c r="AN389" s="37"/>
      <c r="AO389" s="37"/>
      <c r="AP389" s="37"/>
      <c r="AQ389" s="37"/>
      <c r="AR389" s="37"/>
      <c r="AS389" s="37"/>
      <c r="AT389" s="37"/>
      <c r="AU389" s="37"/>
      <c r="AV389" s="37"/>
      <c r="AW389" s="37"/>
      <c r="AX389" s="37"/>
      <c r="AY389" s="37"/>
      <c r="AZ389" s="37"/>
      <c r="BA389" s="37"/>
      <c r="BB389" s="37"/>
      <c r="BC389" s="37"/>
      <c r="BD389" s="37"/>
      <c r="BE389" s="37"/>
    </row>
    <row r="390" spans="1:57" ht="15.75" customHeight="1">
      <c r="A390" s="114"/>
      <c r="B390" s="115"/>
      <c r="C390" s="115"/>
      <c r="D390" s="115"/>
      <c r="E390" s="115"/>
      <c r="F390" s="115"/>
      <c r="G390" s="116"/>
      <c r="H390" s="117"/>
      <c r="I390" s="114"/>
      <c r="J390" s="115"/>
      <c r="K390" s="115"/>
      <c r="L390" s="118"/>
      <c r="M390" s="115"/>
      <c r="N390" s="116"/>
      <c r="O390" s="117"/>
      <c r="P390" s="114"/>
      <c r="Q390" s="115"/>
      <c r="R390" s="115"/>
      <c r="S390" s="118"/>
      <c r="T390" s="115"/>
      <c r="U390" s="116"/>
      <c r="V390" s="117"/>
      <c r="W390" s="119"/>
      <c r="X390" s="120"/>
      <c r="Y390" s="121"/>
      <c r="Z390" s="122"/>
      <c r="AA390" s="123"/>
      <c r="AB390" s="117"/>
      <c r="AC390" s="124"/>
      <c r="AD390" s="115"/>
      <c r="AE390" s="125"/>
      <c r="AF390" s="116"/>
      <c r="AG390" s="117"/>
      <c r="AH390" s="114"/>
      <c r="AI390" s="115"/>
      <c r="AJ390" s="125"/>
      <c r="AK390" s="116"/>
      <c r="AL390" s="117"/>
      <c r="AM390" s="117"/>
      <c r="AN390" s="117"/>
      <c r="AO390" s="117"/>
      <c r="AP390" s="117"/>
      <c r="AQ390" s="117"/>
      <c r="AR390" s="117"/>
      <c r="AS390" s="117"/>
      <c r="AT390" s="117"/>
      <c r="AU390" s="117"/>
      <c r="AV390" s="117"/>
      <c r="AW390" s="117"/>
      <c r="AX390" s="117"/>
      <c r="AY390" s="117"/>
      <c r="AZ390" s="117"/>
      <c r="BA390" s="117"/>
      <c r="BB390" s="117"/>
      <c r="BC390" s="117"/>
      <c r="BD390" s="117"/>
      <c r="BE390" s="117"/>
    </row>
    <row r="391" spans="1:57" ht="15.75" customHeight="1">
      <c r="A391" s="126"/>
      <c r="B391" s="127"/>
      <c r="C391" s="127"/>
      <c r="D391" s="127"/>
      <c r="E391" s="127"/>
      <c r="F391" s="127"/>
      <c r="G391" s="128"/>
      <c r="H391" s="117"/>
      <c r="I391" s="126"/>
      <c r="J391" s="127"/>
      <c r="K391" s="127"/>
      <c r="L391" s="129"/>
      <c r="M391" s="127"/>
      <c r="N391" s="128"/>
      <c r="O391" s="117"/>
      <c r="P391" s="126"/>
      <c r="Q391" s="127"/>
      <c r="R391" s="127"/>
      <c r="S391" s="160"/>
      <c r="T391" s="127"/>
      <c r="U391" s="128"/>
      <c r="V391" s="117"/>
      <c r="W391" s="130"/>
      <c r="X391" s="131"/>
      <c r="Y391" s="132"/>
      <c r="Z391" s="133"/>
      <c r="AA391" s="134"/>
      <c r="AB391" s="117"/>
      <c r="AC391" s="135"/>
      <c r="AD391" s="127"/>
      <c r="AE391" s="136"/>
      <c r="AF391" s="128"/>
      <c r="AG391" s="117"/>
      <c r="AH391" s="126"/>
      <c r="AI391" s="127"/>
      <c r="AJ391" s="136"/>
      <c r="AK391" s="128"/>
      <c r="AL391" s="117"/>
      <c r="AM391" s="117"/>
      <c r="AN391" s="117"/>
      <c r="AO391" s="117"/>
      <c r="AP391" s="117"/>
      <c r="AQ391" s="117"/>
      <c r="AR391" s="117"/>
      <c r="AS391" s="117"/>
      <c r="AT391" s="117"/>
      <c r="AU391" s="117"/>
      <c r="AV391" s="117"/>
      <c r="AW391" s="117"/>
      <c r="AX391" s="117"/>
      <c r="AY391" s="117"/>
      <c r="AZ391" s="117"/>
      <c r="BA391" s="117"/>
      <c r="BB391" s="117"/>
      <c r="BC391" s="117"/>
      <c r="BD391" s="117"/>
      <c r="BE391" s="117"/>
    </row>
    <row r="392" spans="1:57" ht="15.75" customHeight="1">
      <c r="A392" s="126"/>
      <c r="B392" s="127"/>
      <c r="C392" s="127"/>
      <c r="D392" s="127"/>
      <c r="E392" s="127"/>
      <c r="F392" s="127"/>
      <c r="G392" s="128"/>
      <c r="H392" s="117"/>
      <c r="I392" s="126"/>
      <c r="J392" s="127"/>
      <c r="K392" s="127"/>
      <c r="L392" s="127"/>
      <c r="M392" s="127"/>
      <c r="N392" s="128"/>
      <c r="O392" s="117"/>
      <c r="P392" s="126"/>
      <c r="Q392" s="127"/>
      <c r="R392" s="127"/>
      <c r="S392" s="129"/>
      <c r="T392" s="127"/>
      <c r="U392" s="128"/>
      <c r="V392" s="117"/>
      <c r="W392" s="130"/>
      <c r="X392" s="131"/>
      <c r="Y392" s="132"/>
      <c r="Z392" s="133"/>
      <c r="AA392" s="134"/>
      <c r="AB392" s="117"/>
      <c r="AC392" s="135"/>
      <c r="AD392" s="127"/>
      <c r="AE392" s="136"/>
      <c r="AF392" s="128"/>
      <c r="AG392" s="117"/>
      <c r="AH392" s="126"/>
      <c r="AI392" s="127"/>
      <c r="AJ392" s="136"/>
      <c r="AK392" s="128"/>
      <c r="AL392" s="117"/>
      <c r="AM392" s="117"/>
      <c r="AN392" s="117"/>
      <c r="AO392" s="117"/>
      <c r="AP392" s="117"/>
      <c r="AQ392" s="117"/>
      <c r="AR392" s="117"/>
      <c r="AS392" s="117"/>
      <c r="AT392" s="117"/>
      <c r="AU392" s="117"/>
      <c r="AV392" s="117"/>
      <c r="AW392" s="117"/>
      <c r="AX392" s="117"/>
      <c r="AY392" s="117"/>
      <c r="AZ392" s="117"/>
      <c r="BA392" s="117"/>
      <c r="BB392" s="117"/>
      <c r="BC392" s="117"/>
      <c r="BD392" s="117"/>
      <c r="BE392" s="117"/>
    </row>
    <row r="393" spans="1:57" ht="15.75" customHeight="1">
      <c r="A393" s="126"/>
      <c r="B393" s="127"/>
      <c r="C393" s="127"/>
      <c r="D393" s="127"/>
      <c r="E393" s="127"/>
      <c r="F393" s="127"/>
      <c r="G393" s="128"/>
      <c r="H393" s="117"/>
      <c r="I393" s="126"/>
      <c r="J393" s="127"/>
      <c r="K393" s="127"/>
      <c r="L393" s="127"/>
      <c r="M393" s="127"/>
      <c r="N393" s="128"/>
      <c r="O393" s="117"/>
      <c r="P393" s="126"/>
      <c r="Q393" s="127"/>
      <c r="R393" s="127"/>
      <c r="S393" s="127"/>
      <c r="T393" s="127"/>
      <c r="U393" s="128"/>
      <c r="V393" s="117"/>
      <c r="W393" s="130"/>
      <c r="X393" s="131"/>
      <c r="Y393" s="132"/>
      <c r="Z393" s="137"/>
      <c r="AA393" s="134"/>
      <c r="AB393" s="117"/>
      <c r="AC393" s="135"/>
      <c r="AD393" s="127"/>
      <c r="AE393" s="136"/>
      <c r="AF393" s="128"/>
      <c r="AG393" s="117"/>
      <c r="AH393" s="126"/>
      <c r="AI393" s="127"/>
      <c r="AJ393" s="136"/>
      <c r="AK393" s="128"/>
      <c r="AL393" s="117"/>
      <c r="AM393" s="117"/>
      <c r="AN393" s="117"/>
      <c r="AO393" s="117"/>
      <c r="AP393" s="117"/>
      <c r="AQ393" s="117"/>
      <c r="AR393" s="117"/>
      <c r="AS393" s="117"/>
      <c r="AT393" s="117"/>
      <c r="AU393" s="117"/>
      <c r="AV393" s="117"/>
      <c r="AW393" s="117"/>
      <c r="AX393" s="117"/>
      <c r="AY393" s="117"/>
      <c r="AZ393" s="117"/>
      <c r="BA393" s="117"/>
      <c r="BB393" s="117"/>
      <c r="BC393" s="117"/>
      <c r="BD393" s="117"/>
      <c r="BE393" s="117"/>
    </row>
    <row r="394" spans="1:57" ht="15.75" customHeight="1">
      <c r="A394" s="126"/>
      <c r="B394" s="127"/>
      <c r="C394" s="127"/>
      <c r="D394" s="127"/>
      <c r="E394" s="127"/>
      <c r="F394" s="127"/>
      <c r="G394" s="128"/>
      <c r="H394" s="117"/>
      <c r="I394" s="126"/>
      <c r="J394" s="127"/>
      <c r="K394" s="127"/>
      <c r="L394" s="127"/>
      <c r="M394" s="127"/>
      <c r="N394" s="128"/>
      <c r="O394" s="117"/>
      <c r="P394" s="126"/>
      <c r="Q394" s="127"/>
      <c r="R394" s="127"/>
      <c r="S394" s="127"/>
      <c r="T394" s="127"/>
      <c r="U394" s="128"/>
      <c r="V394" s="117"/>
      <c r="W394" s="130"/>
      <c r="X394" s="131"/>
      <c r="Y394" s="132"/>
      <c r="Z394" s="133"/>
      <c r="AA394" s="134"/>
      <c r="AB394" s="117"/>
      <c r="AC394" s="135"/>
      <c r="AD394" s="127"/>
      <c r="AE394" s="136"/>
      <c r="AF394" s="128"/>
      <c r="AG394" s="117"/>
      <c r="AH394" s="126"/>
      <c r="AI394" s="127"/>
      <c r="AJ394" s="136"/>
      <c r="AK394" s="128"/>
      <c r="AL394" s="117"/>
      <c r="AM394" s="117"/>
      <c r="AN394" s="117"/>
      <c r="AO394" s="117"/>
      <c r="AP394" s="117"/>
      <c r="AQ394" s="117"/>
      <c r="AR394" s="117"/>
      <c r="AS394" s="117"/>
      <c r="AT394" s="117"/>
      <c r="AU394" s="117"/>
      <c r="AV394" s="117"/>
      <c r="AW394" s="117"/>
      <c r="AX394" s="117"/>
      <c r="AY394" s="117"/>
      <c r="AZ394" s="117"/>
      <c r="BA394" s="117"/>
      <c r="BB394" s="117"/>
      <c r="BC394" s="117"/>
      <c r="BD394" s="117"/>
      <c r="BE394" s="117"/>
    </row>
    <row r="395" spans="1:57" ht="15.75" customHeight="1">
      <c r="A395" s="126"/>
      <c r="B395" s="127"/>
      <c r="C395" s="127"/>
      <c r="D395" s="127"/>
      <c r="E395" s="127"/>
      <c r="F395" s="127"/>
      <c r="G395" s="128"/>
      <c r="H395" s="117"/>
      <c r="I395" s="126"/>
      <c r="J395" s="127"/>
      <c r="K395" s="127"/>
      <c r="L395" s="127"/>
      <c r="M395" s="127"/>
      <c r="N395" s="128"/>
      <c r="O395" s="117"/>
      <c r="P395" s="126"/>
      <c r="Q395" s="127"/>
      <c r="R395" s="127"/>
      <c r="S395" s="127"/>
      <c r="T395" s="127"/>
      <c r="U395" s="128"/>
      <c r="V395" s="117"/>
      <c r="W395" s="130"/>
      <c r="X395" s="131"/>
      <c r="Y395" s="132"/>
      <c r="Z395" s="133"/>
      <c r="AA395" s="134"/>
      <c r="AB395" s="117"/>
      <c r="AC395" s="135"/>
      <c r="AD395" s="127"/>
      <c r="AE395" s="136"/>
      <c r="AF395" s="128"/>
      <c r="AG395" s="117"/>
      <c r="AH395" s="126"/>
      <c r="AI395" s="127"/>
      <c r="AJ395" s="136"/>
      <c r="AK395" s="128"/>
      <c r="AL395" s="117"/>
      <c r="AM395" s="117"/>
      <c r="AN395" s="117"/>
      <c r="AO395" s="117"/>
      <c r="AP395" s="117"/>
      <c r="AQ395" s="117"/>
      <c r="AR395" s="117"/>
      <c r="AS395" s="117"/>
      <c r="AT395" s="117"/>
      <c r="AU395" s="117"/>
      <c r="AV395" s="117"/>
      <c r="AW395" s="117"/>
      <c r="AX395" s="117"/>
      <c r="AY395" s="117"/>
      <c r="AZ395" s="117"/>
      <c r="BA395" s="117"/>
      <c r="BB395" s="117"/>
      <c r="BC395" s="117"/>
      <c r="BD395" s="117"/>
      <c r="BE395" s="117"/>
    </row>
    <row r="396" spans="1:57" ht="15.75" customHeight="1">
      <c r="A396" s="126"/>
      <c r="B396" s="127"/>
      <c r="C396" s="127"/>
      <c r="D396" s="127"/>
      <c r="E396" s="127"/>
      <c r="F396" s="127"/>
      <c r="G396" s="128"/>
      <c r="H396" s="117"/>
      <c r="I396" s="126"/>
      <c r="J396" s="127"/>
      <c r="K396" s="127"/>
      <c r="L396" s="127"/>
      <c r="M396" s="127"/>
      <c r="N396" s="128"/>
      <c r="O396" s="117"/>
      <c r="P396" s="126"/>
      <c r="Q396" s="127"/>
      <c r="R396" s="127"/>
      <c r="S396" s="127"/>
      <c r="T396" s="127"/>
      <c r="U396" s="128"/>
      <c r="V396" s="117"/>
      <c r="W396" s="130"/>
      <c r="X396" s="131"/>
      <c r="Y396" s="132"/>
      <c r="Z396" s="138"/>
      <c r="AA396" s="134"/>
      <c r="AB396" s="117"/>
      <c r="AC396" s="135"/>
      <c r="AD396" s="127"/>
      <c r="AE396" s="136"/>
      <c r="AF396" s="128"/>
      <c r="AG396" s="117"/>
      <c r="AH396" s="126"/>
      <c r="AI396" s="127"/>
      <c r="AJ396" s="136"/>
      <c r="AK396" s="128"/>
      <c r="AL396" s="117"/>
      <c r="AM396" s="117"/>
      <c r="AN396" s="117"/>
      <c r="AO396" s="117"/>
      <c r="AP396" s="117"/>
      <c r="AQ396" s="117"/>
      <c r="AR396" s="117"/>
      <c r="AS396" s="117"/>
      <c r="AT396" s="117"/>
      <c r="AU396" s="117"/>
      <c r="AV396" s="117"/>
      <c r="AW396" s="117"/>
      <c r="AX396" s="117"/>
      <c r="AY396" s="117"/>
      <c r="AZ396" s="117"/>
      <c r="BA396" s="117"/>
      <c r="BB396" s="117"/>
      <c r="BC396" s="117"/>
      <c r="BD396" s="117"/>
      <c r="BE396" s="117"/>
    </row>
    <row r="397" spans="1:57" ht="15.75" customHeight="1">
      <c r="A397" s="126"/>
      <c r="B397" s="127"/>
      <c r="C397" s="127"/>
      <c r="D397" s="127"/>
      <c r="E397" s="127"/>
      <c r="F397" s="127"/>
      <c r="G397" s="128"/>
      <c r="H397" s="117"/>
      <c r="I397" s="126"/>
      <c r="J397" s="127"/>
      <c r="K397" s="127"/>
      <c r="L397" s="127"/>
      <c r="M397" s="127"/>
      <c r="N397" s="128"/>
      <c r="O397" s="117"/>
      <c r="P397" s="126"/>
      <c r="Q397" s="127"/>
      <c r="R397" s="127"/>
      <c r="S397" s="127"/>
      <c r="T397" s="127"/>
      <c r="U397" s="128"/>
      <c r="V397" s="117"/>
      <c r="W397" s="130"/>
      <c r="X397" s="131"/>
      <c r="Y397" s="132"/>
      <c r="Z397" s="137"/>
      <c r="AA397" s="134"/>
      <c r="AB397" s="117"/>
      <c r="AC397" s="135"/>
      <c r="AD397" s="127"/>
      <c r="AE397" s="136"/>
      <c r="AF397" s="128"/>
      <c r="AG397" s="117"/>
      <c r="AH397" s="126"/>
      <c r="AI397" s="127"/>
      <c r="AJ397" s="136"/>
      <c r="AK397" s="128"/>
      <c r="AL397" s="117"/>
      <c r="AM397" s="117"/>
      <c r="AN397" s="117"/>
      <c r="AO397" s="117"/>
      <c r="AP397" s="117"/>
      <c r="AQ397" s="117"/>
      <c r="AR397" s="117"/>
      <c r="AS397" s="117"/>
      <c r="AT397" s="117"/>
      <c r="AU397" s="117"/>
      <c r="AV397" s="117"/>
      <c r="AW397" s="117"/>
      <c r="AX397" s="117"/>
      <c r="AY397" s="117"/>
      <c r="AZ397" s="117"/>
      <c r="BA397" s="117"/>
      <c r="BB397" s="117"/>
      <c r="BC397" s="117"/>
      <c r="BD397" s="117"/>
      <c r="BE397" s="117"/>
    </row>
    <row r="398" spans="1:57" ht="15.75" customHeight="1">
      <c r="A398" s="126"/>
      <c r="B398" s="127"/>
      <c r="C398" s="127"/>
      <c r="D398" s="127"/>
      <c r="E398" s="127"/>
      <c r="F398" s="127"/>
      <c r="G398" s="128"/>
      <c r="H398" s="117"/>
      <c r="I398" s="126"/>
      <c r="J398" s="127"/>
      <c r="K398" s="127"/>
      <c r="L398" s="127"/>
      <c r="M398" s="127"/>
      <c r="N398" s="128"/>
      <c r="O398" s="117"/>
      <c r="P398" s="126"/>
      <c r="Q398" s="127"/>
      <c r="R398" s="127"/>
      <c r="S398" s="127"/>
      <c r="T398" s="127"/>
      <c r="U398" s="128"/>
      <c r="V398" s="117"/>
      <c r="W398" s="130"/>
      <c r="X398" s="131"/>
      <c r="Y398" s="132"/>
      <c r="Z398" s="138"/>
      <c r="AA398" s="134"/>
      <c r="AB398" s="117"/>
      <c r="AC398" s="135"/>
      <c r="AD398" s="127"/>
      <c r="AE398" s="136"/>
      <c r="AF398" s="128"/>
      <c r="AG398" s="117"/>
      <c r="AH398" s="126"/>
      <c r="AI398" s="127"/>
      <c r="AJ398" s="136"/>
      <c r="AK398" s="128"/>
      <c r="AL398" s="117"/>
      <c r="AM398" s="117"/>
      <c r="AN398" s="117"/>
      <c r="AO398" s="117"/>
      <c r="AP398" s="117"/>
      <c r="AQ398" s="117"/>
      <c r="AR398" s="117"/>
      <c r="AS398" s="117"/>
      <c r="AT398" s="117"/>
      <c r="AU398" s="117"/>
      <c r="AV398" s="117"/>
      <c r="AW398" s="117"/>
      <c r="AX398" s="117"/>
      <c r="AY398" s="117"/>
      <c r="AZ398" s="117"/>
      <c r="BA398" s="117"/>
      <c r="BB398" s="117"/>
      <c r="BC398" s="117"/>
      <c r="BD398" s="117"/>
      <c r="BE398" s="117"/>
    </row>
    <row r="399" spans="1:57" ht="15.75" customHeight="1">
      <c r="A399" s="139"/>
      <c r="B399" s="140"/>
      <c r="C399" s="140"/>
      <c r="D399" s="140"/>
      <c r="E399" s="140"/>
      <c r="F399" s="140"/>
      <c r="G399" s="141"/>
      <c r="H399" s="117"/>
      <c r="I399" s="139"/>
      <c r="J399" s="140"/>
      <c r="K399" s="140"/>
      <c r="L399" s="140"/>
      <c r="M399" s="140"/>
      <c r="N399" s="141"/>
      <c r="O399" s="117"/>
      <c r="P399" s="139"/>
      <c r="Q399" s="140"/>
      <c r="R399" s="140"/>
      <c r="S399" s="140"/>
      <c r="T399" s="140"/>
      <c r="U399" s="141"/>
      <c r="V399" s="117"/>
      <c r="W399" s="142"/>
      <c r="X399" s="143"/>
      <c r="Y399" s="144"/>
      <c r="Z399" s="145"/>
      <c r="AA399" s="146"/>
      <c r="AB399" s="117"/>
      <c r="AC399" s="147"/>
      <c r="AD399" s="140"/>
      <c r="AE399" s="148"/>
      <c r="AF399" s="141"/>
      <c r="AG399" s="117"/>
      <c r="AH399" s="139"/>
      <c r="AI399" s="140"/>
      <c r="AJ399" s="148"/>
      <c r="AK399" s="141"/>
      <c r="AL399" s="117"/>
      <c r="AM399" s="117"/>
      <c r="AN399" s="117"/>
      <c r="AO399" s="117"/>
      <c r="AP399" s="117"/>
      <c r="AQ399" s="117"/>
      <c r="AR399" s="117"/>
      <c r="AS399" s="117"/>
      <c r="AT399" s="117"/>
      <c r="AU399" s="117"/>
      <c r="AV399" s="117"/>
      <c r="AW399" s="117"/>
      <c r="AX399" s="117"/>
      <c r="AY399" s="117"/>
      <c r="AZ399" s="117"/>
      <c r="BA399" s="117"/>
      <c r="BB399" s="117"/>
      <c r="BC399" s="117"/>
      <c r="BD399" s="117"/>
      <c r="BE399" s="117"/>
    </row>
    <row r="400" spans="1:57" ht="15.75" customHeight="1">
      <c r="A400" s="139"/>
      <c r="B400" s="140"/>
      <c r="C400" s="140"/>
      <c r="D400" s="140"/>
      <c r="E400" s="140"/>
      <c r="F400" s="140"/>
      <c r="G400" s="141"/>
      <c r="H400" s="117"/>
      <c r="I400" s="139"/>
      <c r="J400" s="140"/>
      <c r="K400" s="140"/>
      <c r="L400" s="140"/>
      <c r="M400" s="140"/>
      <c r="N400" s="141"/>
      <c r="O400" s="117"/>
      <c r="P400" s="139"/>
      <c r="Q400" s="140"/>
      <c r="R400" s="140"/>
      <c r="S400" s="140"/>
      <c r="T400" s="140"/>
      <c r="U400" s="141"/>
      <c r="V400" s="117"/>
      <c r="W400" s="142"/>
      <c r="X400" s="143"/>
      <c r="Y400" s="144"/>
      <c r="Z400" s="145"/>
      <c r="AA400" s="146"/>
      <c r="AB400" s="117"/>
      <c r="AC400" s="147"/>
      <c r="AD400" s="140"/>
      <c r="AE400" s="148"/>
      <c r="AF400" s="141"/>
      <c r="AG400" s="117"/>
      <c r="AH400" s="139"/>
      <c r="AI400" s="140"/>
      <c r="AJ400" s="148"/>
      <c r="AK400" s="141"/>
      <c r="AL400" s="117"/>
      <c r="AM400" s="117"/>
      <c r="AN400" s="117"/>
      <c r="AO400" s="117"/>
      <c r="AP400" s="117"/>
      <c r="AQ400" s="117"/>
      <c r="AR400" s="117"/>
      <c r="AS400" s="117"/>
      <c r="AT400" s="117"/>
      <c r="AU400" s="117"/>
      <c r="AV400" s="117"/>
      <c r="AW400" s="117"/>
      <c r="AX400" s="117"/>
      <c r="AY400" s="117"/>
      <c r="AZ400" s="117"/>
      <c r="BA400" s="117"/>
      <c r="BB400" s="117"/>
      <c r="BC400" s="117"/>
      <c r="BD400" s="117"/>
      <c r="BE400" s="117"/>
    </row>
    <row r="401" spans="1:57" ht="15.75" customHeight="1">
      <c r="A401" s="139"/>
      <c r="B401" s="140"/>
      <c r="C401" s="140"/>
      <c r="D401" s="140"/>
      <c r="E401" s="140"/>
      <c r="F401" s="140"/>
      <c r="G401" s="141"/>
      <c r="H401" s="117"/>
      <c r="I401" s="139"/>
      <c r="J401" s="140"/>
      <c r="K401" s="140"/>
      <c r="L401" s="140"/>
      <c r="M401" s="140"/>
      <c r="N401" s="141"/>
      <c r="O401" s="117"/>
      <c r="P401" s="139"/>
      <c r="Q401" s="140"/>
      <c r="R401" s="140"/>
      <c r="S401" s="140"/>
      <c r="T401" s="140"/>
      <c r="U401" s="141"/>
      <c r="V401" s="117"/>
      <c r="W401" s="142"/>
      <c r="X401" s="143"/>
      <c r="Y401" s="144"/>
      <c r="Z401" s="144"/>
      <c r="AA401" s="146"/>
      <c r="AB401" s="117"/>
      <c r="AC401" s="147"/>
      <c r="AD401" s="140"/>
      <c r="AE401" s="148"/>
      <c r="AF401" s="141"/>
      <c r="AG401" s="117"/>
      <c r="AH401" s="139"/>
      <c r="AI401" s="140"/>
      <c r="AJ401" s="148"/>
      <c r="AK401" s="141"/>
      <c r="AL401" s="117"/>
      <c r="AM401" s="117"/>
      <c r="AN401" s="117"/>
      <c r="AO401" s="117"/>
      <c r="AP401" s="117"/>
      <c r="AQ401" s="117"/>
      <c r="AR401" s="117"/>
      <c r="AS401" s="117"/>
      <c r="AT401" s="117"/>
      <c r="AU401" s="117"/>
      <c r="AV401" s="117"/>
      <c r="AW401" s="117"/>
      <c r="AX401" s="117"/>
      <c r="AY401" s="117"/>
      <c r="AZ401" s="117"/>
      <c r="BA401" s="117"/>
      <c r="BB401" s="117"/>
      <c r="BC401" s="117"/>
      <c r="BD401" s="117"/>
      <c r="BE401" s="117"/>
    </row>
    <row r="402" spans="1:57" ht="15.75" customHeight="1">
      <c r="A402" s="139"/>
      <c r="B402" s="140"/>
      <c r="C402" s="140"/>
      <c r="D402" s="140"/>
      <c r="E402" s="140"/>
      <c r="F402" s="140"/>
      <c r="G402" s="141"/>
      <c r="H402" s="117"/>
      <c r="I402" s="139"/>
      <c r="J402" s="140"/>
      <c r="K402" s="140"/>
      <c r="L402" s="140"/>
      <c r="M402" s="140"/>
      <c r="N402" s="141"/>
      <c r="O402" s="117"/>
      <c r="P402" s="139"/>
      <c r="Q402" s="140"/>
      <c r="R402" s="140"/>
      <c r="S402" s="140"/>
      <c r="T402" s="140"/>
      <c r="U402" s="141"/>
      <c r="V402" s="117"/>
      <c r="W402" s="142"/>
      <c r="X402" s="143"/>
      <c r="Y402" s="144"/>
      <c r="Z402" s="144"/>
      <c r="AA402" s="146"/>
      <c r="AB402" s="117"/>
      <c r="AC402" s="147"/>
      <c r="AD402" s="140"/>
      <c r="AE402" s="148"/>
      <c r="AF402" s="141"/>
      <c r="AG402" s="117"/>
      <c r="AH402" s="139"/>
      <c r="AI402" s="140"/>
      <c r="AJ402" s="148"/>
      <c r="AK402" s="141"/>
      <c r="AL402" s="117"/>
      <c r="AM402" s="117"/>
      <c r="AN402" s="117"/>
      <c r="AO402" s="117"/>
      <c r="AP402" s="117"/>
      <c r="AQ402" s="117"/>
      <c r="AR402" s="117"/>
      <c r="AS402" s="117"/>
      <c r="AT402" s="117"/>
      <c r="AU402" s="117"/>
      <c r="AV402" s="117"/>
      <c r="AW402" s="117"/>
      <c r="AX402" s="117"/>
      <c r="AY402" s="117"/>
      <c r="AZ402" s="117"/>
      <c r="BA402" s="117"/>
      <c r="BB402" s="117"/>
      <c r="BC402" s="117"/>
      <c r="BD402" s="117"/>
      <c r="BE402" s="117"/>
    </row>
    <row r="403" spans="1:57" ht="15.75" customHeight="1">
      <c r="A403" s="139"/>
      <c r="B403" s="140"/>
      <c r="C403" s="140"/>
      <c r="D403" s="140"/>
      <c r="E403" s="140"/>
      <c r="F403" s="140"/>
      <c r="G403" s="141"/>
      <c r="H403" s="117"/>
      <c r="I403" s="139"/>
      <c r="J403" s="140"/>
      <c r="K403" s="140"/>
      <c r="L403" s="140"/>
      <c r="M403" s="140"/>
      <c r="N403" s="141"/>
      <c r="O403" s="117"/>
      <c r="P403" s="139"/>
      <c r="Q403" s="140"/>
      <c r="R403" s="140"/>
      <c r="S403" s="140"/>
      <c r="T403" s="140"/>
      <c r="U403" s="141"/>
      <c r="V403" s="117"/>
      <c r="W403" s="142"/>
      <c r="X403" s="143"/>
      <c r="Y403" s="144"/>
      <c r="Z403" s="145"/>
      <c r="AA403" s="146"/>
      <c r="AB403" s="117"/>
      <c r="AC403" s="147"/>
      <c r="AD403" s="140"/>
      <c r="AE403" s="148"/>
      <c r="AF403" s="141"/>
      <c r="AG403" s="117"/>
      <c r="AH403" s="139"/>
      <c r="AI403" s="140"/>
      <c r="AJ403" s="148"/>
      <c r="AK403" s="141"/>
      <c r="AL403" s="117"/>
      <c r="AM403" s="117"/>
      <c r="AN403" s="117"/>
      <c r="AO403" s="117"/>
      <c r="AP403" s="117"/>
      <c r="AQ403" s="117"/>
      <c r="AR403" s="117"/>
      <c r="AS403" s="117"/>
      <c r="AT403" s="117"/>
      <c r="AU403" s="117"/>
      <c r="AV403" s="117"/>
      <c r="AW403" s="117"/>
      <c r="AX403" s="117"/>
      <c r="AY403" s="117"/>
      <c r="AZ403" s="117"/>
      <c r="BA403" s="117"/>
      <c r="BB403" s="117"/>
      <c r="BC403" s="117"/>
      <c r="BD403" s="117"/>
      <c r="BE403" s="117"/>
    </row>
    <row r="404" spans="1:57" ht="15.75" customHeight="1">
      <c r="A404" s="139"/>
      <c r="B404" s="140"/>
      <c r="C404" s="140"/>
      <c r="D404" s="140"/>
      <c r="E404" s="140"/>
      <c r="F404" s="140"/>
      <c r="G404" s="141"/>
      <c r="H404" s="117"/>
      <c r="I404" s="139"/>
      <c r="J404" s="140"/>
      <c r="K404" s="140"/>
      <c r="L404" s="140"/>
      <c r="M404" s="140"/>
      <c r="N404" s="141"/>
      <c r="O404" s="117"/>
      <c r="P404" s="139"/>
      <c r="Q404" s="140"/>
      <c r="R404" s="140"/>
      <c r="S404" s="140"/>
      <c r="T404" s="140"/>
      <c r="U404" s="141"/>
      <c r="V404" s="117"/>
      <c r="W404" s="142"/>
      <c r="X404" s="143"/>
      <c r="Y404" s="144"/>
      <c r="Z404" s="145"/>
      <c r="AA404" s="146"/>
      <c r="AB404" s="117"/>
      <c r="AC404" s="147"/>
      <c r="AD404" s="140"/>
      <c r="AE404" s="148"/>
      <c r="AF404" s="141"/>
      <c r="AG404" s="117"/>
      <c r="AH404" s="139"/>
      <c r="AI404" s="140"/>
      <c r="AJ404" s="148"/>
      <c r="AK404" s="141"/>
      <c r="AL404" s="117"/>
      <c r="AM404" s="117"/>
      <c r="AN404" s="117"/>
      <c r="AO404" s="117"/>
      <c r="AP404" s="117"/>
      <c r="AQ404" s="117"/>
      <c r="AR404" s="117"/>
      <c r="AS404" s="117"/>
      <c r="AT404" s="117"/>
      <c r="AU404" s="117"/>
      <c r="AV404" s="117"/>
      <c r="AW404" s="117"/>
      <c r="AX404" s="117"/>
      <c r="AY404" s="117"/>
      <c r="AZ404" s="117"/>
      <c r="BA404" s="117"/>
      <c r="BB404" s="117"/>
      <c r="BC404" s="117"/>
      <c r="BD404" s="117"/>
      <c r="BE404" s="117"/>
    </row>
    <row r="405" spans="1:57" ht="15.75" customHeight="1">
      <c r="A405" s="139"/>
      <c r="B405" s="140"/>
      <c r="C405" s="140"/>
      <c r="D405" s="140"/>
      <c r="E405" s="140"/>
      <c r="F405" s="140"/>
      <c r="G405" s="141"/>
      <c r="H405" s="117"/>
      <c r="I405" s="139"/>
      <c r="J405" s="140"/>
      <c r="K405" s="140"/>
      <c r="L405" s="140"/>
      <c r="M405" s="140"/>
      <c r="N405" s="141"/>
      <c r="O405" s="117"/>
      <c r="P405" s="139"/>
      <c r="Q405" s="140"/>
      <c r="R405" s="140"/>
      <c r="S405" s="140"/>
      <c r="T405" s="140"/>
      <c r="U405" s="141"/>
      <c r="V405" s="117"/>
      <c r="W405" s="142"/>
      <c r="X405" s="143"/>
      <c r="Y405" s="144"/>
      <c r="Z405" s="145"/>
      <c r="AA405" s="146"/>
      <c r="AB405" s="117"/>
      <c r="AC405" s="147"/>
      <c r="AD405" s="140"/>
      <c r="AE405" s="148"/>
      <c r="AF405" s="141"/>
      <c r="AG405" s="117"/>
      <c r="AH405" s="139"/>
      <c r="AI405" s="140"/>
      <c r="AJ405" s="148"/>
      <c r="AK405" s="141"/>
      <c r="AL405" s="117"/>
      <c r="AM405" s="117"/>
      <c r="AN405" s="117"/>
      <c r="AO405" s="117"/>
      <c r="AP405" s="117"/>
      <c r="AQ405" s="117"/>
      <c r="AR405" s="117"/>
      <c r="AS405" s="117"/>
      <c r="AT405" s="117"/>
      <c r="AU405" s="117"/>
      <c r="AV405" s="117"/>
      <c r="AW405" s="117"/>
      <c r="AX405" s="117"/>
      <c r="AY405" s="117"/>
      <c r="AZ405" s="117"/>
      <c r="BA405" s="117"/>
      <c r="BB405" s="117"/>
      <c r="BC405" s="117"/>
      <c r="BD405" s="117"/>
      <c r="BE405" s="117"/>
    </row>
    <row r="406" spans="1:57" ht="15.75" customHeight="1">
      <c r="A406" s="139"/>
      <c r="B406" s="140"/>
      <c r="C406" s="140"/>
      <c r="D406" s="140"/>
      <c r="E406" s="140"/>
      <c r="F406" s="140"/>
      <c r="G406" s="141"/>
      <c r="H406" s="117"/>
      <c r="I406" s="139"/>
      <c r="J406" s="140"/>
      <c r="K406" s="140"/>
      <c r="L406" s="140"/>
      <c r="M406" s="140"/>
      <c r="N406" s="141"/>
      <c r="O406" s="117"/>
      <c r="P406" s="139"/>
      <c r="Q406" s="140"/>
      <c r="R406" s="140"/>
      <c r="S406" s="140"/>
      <c r="T406" s="140"/>
      <c r="U406" s="141"/>
      <c r="V406" s="117"/>
      <c r="W406" s="142"/>
      <c r="X406" s="143"/>
      <c r="Y406" s="144"/>
      <c r="Z406" s="145"/>
      <c r="AA406" s="146"/>
      <c r="AB406" s="117"/>
      <c r="AC406" s="147"/>
      <c r="AD406" s="140"/>
      <c r="AE406" s="148"/>
      <c r="AF406" s="141"/>
      <c r="AG406" s="117"/>
      <c r="AH406" s="139"/>
      <c r="AI406" s="140"/>
      <c r="AJ406" s="148"/>
      <c r="AK406" s="141"/>
      <c r="AL406" s="117"/>
      <c r="AM406" s="117"/>
      <c r="AN406" s="117"/>
      <c r="AO406" s="117"/>
      <c r="AP406" s="117"/>
      <c r="AQ406" s="117"/>
      <c r="AR406" s="117"/>
      <c r="AS406" s="117"/>
      <c r="AT406" s="117"/>
      <c r="AU406" s="117"/>
      <c r="AV406" s="117"/>
      <c r="AW406" s="117"/>
      <c r="AX406" s="117"/>
      <c r="AY406" s="117"/>
      <c r="AZ406" s="117"/>
      <c r="BA406" s="117"/>
      <c r="BB406" s="117"/>
      <c r="BC406" s="117"/>
      <c r="BD406" s="117"/>
      <c r="BE406" s="117"/>
    </row>
    <row r="407" spans="1:57" ht="15.75" customHeight="1">
      <c r="A407" s="139"/>
      <c r="B407" s="140"/>
      <c r="C407" s="140"/>
      <c r="D407" s="140"/>
      <c r="E407" s="140"/>
      <c r="F407" s="140"/>
      <c r="G407" s="141"/>
      <c r="H407" s="117"/>
      <c r="I407" s="139"/>
      <c r="J407" s="140"/>
      <c r="K407" s="140"/>
      <c r="L407" s="140"/>
      <c r="M407" s="140"/>
      <c r="N407" s="141"/>
      <c r="O407" s="117"/>
      <c r="P407" s="139"/>
      <c r="Q407" s="140"/>
      <c r="R407" s="140"/>
      <c r="S407" s="140"/>
      <c r="T407" s="140"/>
      <c r="U407" s="141"/>
      <c r="V407" s="117"/>
      <c r="W407" s="142"/>
      <c r="X407" s="143"/>
      <c r="Y407" s="144"/>
      <c r="Z407" s="145"/>
      <c r="AA407" s="146"/>
      <c r="AB407" s="117"/>
      <c r="AC407" s="147"/>
      <c r="AD407" s="140"/>
      <c r="AE407" s="148"/>
      <c r="AF407" s="141"/>
      <c r="AG407" s="117"/>
      <c r="AH407" s="139"/>
      <c r="AI407" s="140"/>
      <c r="AJ407" s="148"/>
      <c r="AK407" s="141"/>
      <c r="AL407" s="117"/>
      <c r="AM407" s="117"/>
      <c r="AN407" s="117"/>
      <c r="AO407" s="117"/>
      <c r="AP407" s="117"/>
      <c r="AQ407" s="117"/>
      <c r="AR407" s="117"/>
      <c r="AS407" s="117"/>
      <c r="AT407" s="117"/>
      <c r="AU407" s="117"/>
      <c r="AV407" s="117"/>
      <c r="AW407" s="117"/>
      <c r="AX407" s="117"/>
      <c r="AY407" s="117"/>
      <c r="AZ407" s="117"/>
      <c r="BA407" s="117"/>
      <c r="BB407" s="117"/>
      <c r="BC407" s="117"/>
      <c r="BD407" s="117"/>
      <c r="BE407" s="117"/>
    </row>
    <row r="408" spans="1:57" ht="15.75" customHeight="1">
      <c r="A408" s="139"/>
      <c r="B408" s="140"/>
      <c r="C408" s="140"/>
      <c r="D408" s="140"/>
      <c r="E408" s="140"/>
      <c r="F408" s="140"/>
      <c r="G408" s="141"/>
      <c r="H408" s="117"/>
      <c r="I408" s="139"/>
      <c r="J408" s="140"/>
      <c r="K408" s="140"/>
      <c r="L408" s="140"/>
      <c r="M408" s="140"/>
      <c r="N408" s="141"/>
      <c r="O408" s="117"/>
      <c r="P408" s="139"/>
      <c r="Q408" s="140"/>
      <c r="R408" s="140"/>
      <c r="S408" s="140"/>
      <c r="T408" s="140"/>
      <c r="U408" s="141"/>
      <c r="V408" s="117"/>
      <c r="W408" s="142"/>
      <c r="X408" s="143"/>
      <c r="Y408" s="144"/>
      <c r="Z408" s="145"/>
      <c r="AA408" s="146"/>
      <c r="AB408" s="117"/>
      <c r="AC408" s="147"/>
      <c r="AD408" s="140"/>
      <c r="AE408" s="148"/>
      <c r="AF408" s="141"/>
      <c r="AG408" s="117"/>
      <c r="AH408" s="139"/>
      <c r="AI408" s="140"/>
      <c r="AJ408" s="148"/>
      <c r="AK408" s="141"/>
      <c r="AL408" s="117"/>
      <c r="AM408" s="117"/>
      <c r="AN408" s="117"/>
      <c r="AO408" s="117"/>
      <c r="AP408" s="117"/>
      <c r="AQ408" s="117"/>
      <c r="AR408" s="117"/>
      <c r="AS408" s="117"/>
      <c r="AT408" s="117"/>
      <c r="AU408" s="117"/>
      <c r="AV408" s="117"/>
      <c r="AW408" s="117"/>
      <c r="AX408" s="117"/>
      <c r="AY408" s="117"/>
      <c r="AZ408" s="117"/>
      <c r="BA408" s="117"/>
      <c r="BB408" s="117"/>
      <c r="BC408" s="117"/>
      <c r="BD408" s="117"/>
      <c r="BE408" s="117"/>
    </row>
    <row r="409" spans="1:57" ht="15.75" customHeight="1">
      <c r="A409" s="139"/>
      <c r="B409" s="140"/>
      <c r="C409" s="140"/>
      <c r="D409" s="140"/>
      <c r="E409" s="140"/>
      <c r="F409" s="140"/>
      <c r="G409" s="141"/>
      <c r="H409" s="117"/>
      <c r="I409" s="139"/>
      <c r="J409" s="140"/>
      <c r="K409" s="140"/>
      <c r="L409" s="140"/>
      <c r="M409" s="140"/>
      <c r="N409" s="141"/>
      <c r="O409" s="117"/>
      <c r="P409" s="139"/>
      <c r="Q409" s="140"/>
      <c r="R409" s="140"/>
      <c r="S409" s="140"/>
      <c r="T409" s="140"/>
      <c r="U409" s="141"/>
      <c r="V409" s="117"/>
      <c r="W409" s="142"/>
      <c r="X409" s="143"/>
      <c r="Y409" s="144"/>
      <c r="Z409" s="145"/>
      <c r="AA409" s="146"/>
      <c r="AB409" s="117"/>
      <c r="AC409" s="147"/>
      <c r="AD409" s="140"/>
      <c r="AE409" s="148"/>
      <c r="AF409" s="141"/>
      <c r="AG409" s="117"/>
      <c r="AH409" s="139"/>
      <c r="AI409" s="140"/>
      <c r="AJ409" s="148"/>
      <c r="AK409" s="141"/>
      <c r="AL409" s="117"/>
      <c r="AM409" s="117"/>
      <c r="AN409" s="117"/>
      <c r="AO409" s="117"/>
      <c r="AP409" s="117"/>
      <c r="AQ409" s="117"/>
      <c r="AR409" s="117"/>
      <c r="AS409" s="117"/>
      <c r="AT409" s="117"/>
      <c r="AU409" s="117"/>
      <c r="AV409" s="117"/>
      <c r="AW409" s="117"/>
      <c r="AX409" s="117"/>
      <c r="AY409" s="117"/>
      <c r="AZ409" s="117"/>
      <c r="BA409" s="117"/>
      <c r="BB409" s="117"/>
      <c r="BC409" s="117"/>
      <c r="BD409" s="117"/>
      <c r="BE409" s="117"/>
    </row>
    <row r="410" spans="1:57" ht="15.75" customHeight="1">
      <c r="A410" s="139"/>
      <c r="B410" s="140"/>
      <c r="C410" s="140"/>
      <c r="D410" s="140"/>
      <c r="E410" s="140"/>
      <c r="F410" s="140"/>
      <c r="G410" s="141"/>
      <c r="H410" s="117"/>
      <c r="I410" s="139"/>
      <c r="J410" s="140"/>
      <c r="K410" s="140"/>
      <c r="L410" s="140"/>
      <c r="M410" s="140"/>
      <c r="N410" s="141"/>
      <c r="O410" s="117"/>
      <c r="P410" s="139"/>
      <c r="Q410" s="140"/>
      <c r="R410" s="140"/>
      <c r="S410" s="140"/>
      <c r="T410" s="140"/>
      <c r="U410" s="141"/>
      <c r="V410" s="117"/>
      <c r="W410" s="142"/>
      <c r="X410" s="143"/>
      <c r="Y410" s="144"/>
      <c r="Z410" s="145"/>
      <c r="AA410" s="146"/>
      <c r="AB410" s="117"/>
      <c r="AC410" s="147"/>
      <c r="AD410" s="140"/>
      <c r="AE410" s="148"/>
      <c r="AF410" s="141"/>
      <c r="AG410" s="117"/>
      <c r="AH410" s="139"/>
      <c r="AI410" s="140"/>
      <c r="AJ410" s="148"/>
      <c r="AK410" s="141"/>
      <c r="AL410" s="117"/>
      <c r="AM410" s="117"/>
      <c r="AN410" s="117"/>
      <c r="AO410" s="117"/>
      <c r="AP410" s="117"/>
      <c r="AQ410" s="117"/>
      <c r="AR410" s="117"/>
      <c r="AS410" s="117"/>
      <c r="AT410" s="117"/>
      <c r="AU410" s="117"/>
      <c r="AV410" s="117"/>
      <c r="AW410" s="117"/>
      <c r="AX410" s="117"/>
      <c r="AY410" s="117"/>
      <c r="AZ410" s="117"/>
      <c r="BA410" s="117"/>
      <c r="BB410" s="117"/>
      <c r="BC410" s="117"/>
      <c r="BD410" s="117"/>
      <c r="BE410" s="117"/>
    </row>
    <row r="411" spans="1:57" ht="15.75" customHeight="1">
      <c r="A411" s="139"/>
      <c r="B411" s="140"/>
      <c r="C411" s="140"/>
      <c r="D411" s="140"/>
      <c r="E411" s="140"/>
      <c r="F411" s="140"/>
      <c r="G411" s="141"/>
      <c r="H411" s="117"/>
      <c r="I411" s="139"/>
      <c r="J411" s="140"/>
      <c r="K411" s="140"/>
      <c r="L411" s="140"/>
      <c r="M411" s="140"/>
      <c r="N411" s="141"/>
      <c r="O411" s="117"/>
      <c r="P411" s="139"/>
      <c r="Q411" s="140"/>
      <c r="R411" s="140"/>
      <c r="S411" s="140"/>
      <c r="T411" s="140"/>
      <c r="U411" s="141"/>
      <c r="V411" s="117"/>
      <c r="W411" s="142"/>
      <c r="X411" s="143"/>
      <c r="Y411" s="144"/>
      <c r="Z411" s="145"/>
      <c r="AA411" s="146"/>
      <c r="AB411" s="117"/>
      <c r="AC411" s="147"/>
      <c r="AD411" s="140"/>
      <c r="AE411" s="148"/>
      <c r="AF411" s="141"/>
      <c r="AG411" s="117"/>
      <c r="AH411" s="139"/>
      <c r="AI411" s="140"/>
      <c r="AJ411" s="148"/>
      <c r="AK411" s="141"/>
      <c r="AL411" s="117"/>
      <c r="AM411" s="117"/>
      <c r="AN411" s="117"/>
      <c r="AO411" s="117"/>
      <c r="AP411" s="117"/>
      <c r="AQ411" s="117"/>
      <c r="AR411" s="117"/>
      <c r="AS411" s="117"/>
      <c r="AT411" s="117"/>
      <c r="AU411" s="117"/>
      <c r="AV411" s="117"/>
      <c r="AW411" s="117"/>
      <c r="AX411" s="117"/>
      <c r="AY411" s="117"/>
      <c r="AZ411" s="117"/>
      <c r="BA411" s="117"/>
      <c r="BB411" s="117"/>
      <c r="BC411" s="117"/>
      <c r="BD411" s="117"/>
      <c r="BE411" s="117"/>
    </row>
    <row r="412" spans="1:57" ht="15.75" customHeight="1">
      <c r="A412" s="139"/>
      <c r="B412" s="140"/>
      <c r="C412" s="140"/>
      <c r="D412" s="140"/>
      <c r="E412" s="140"/>
      <c r="F412" s="140"/>
      <c r="G412" s="141"/>
      <c r="H412" s="117"/>
      <c r="I412" s="139"/>
      <c r="J412" s="140"/>
      <c r="K412" s="140"/>
      <c r="L412" s="140"/>
      <c r="M412" s="140"/>
      <c r="N412" s="141"/>
      <c r="O412" s="117"/>
      <c r="P412" s="139"/>
      <c r="Q412" s="140"/>
      <c r="R412" s="140"/>
      <c r="S412" s="140"/>
      <c r="T412" s="140"/>
      <c r="U412" s="141"/>
      <c r="V412" s="117"/>
      <c r="W412" s="142"/>
      <c r="X412" s="143"/>
      <c r="Y412" s="144"/>
      <c r="Z412" s="145"/>
      <c r="AA412" s="146"/>
      <c r="AB412" s="117"/>
      <c r="AC412" s="147"/>
      <c r="AD412" s="140"/>
      <c r="AE412" s="148"/>
      <c r="AF412" s="141"/>
      <c r="AG412" s="117"/>
      <c r="AH412" s="139"/>
      <c r="AI412" s="140"/>
      <c r="AJ412" s="148"/>
      <c r="AK412" s="141"/>
      <c r="AL412" s="117"/>
      <c r="AM412" s="117"/>
      <c r="AN412" s="117"/>
      <c r="AO412" s="117"/>
      <c r="AP412" s="117"/>
      <c r="AQ412" s="117"/>
      <c r="AR412" s="117"/>
      <c r="AS412" s="117"/>
      <c r="AT412" s="117"/>
      <c r="AU412" s="117"/>
      <c r="AV412" s="117"/>
      <c r="AW412" s="117"/>
      <c r="AX412" s="117"/>
      <c r="AY412" s="117"/>
      <c r="AZ412" s="117"/>
      <c r="BA412" s="117"/>
      <c r="BB412" s="117"/>
      <c r="BC412" s="117"/>
      <c r="BD412" s="117"/>
      <c r="BE412" s="117"/>
    </row>
    <row r="413" spans="1:57" ht="15.75" customHeight="1">
      <c r="A413" s="139"/>
      <c r="B413" s="140"/>
      <c r="C413" s="140"/>
      <c r="D413" s="140"/>
      <c r="E413" s="140"/>
      <c r="F413" s="140"/>
      <c r="G413" s="141"/>
      <c r="H413" s="117"/>
      <c r="I413" s="139"/>
      <c r="J413" s="140"/>
      <c r="K413" s="140"/>
      <c r="L413" s="140"/>
      <c r="M413" s="140"/>
      <c r="N413" s="141"/>
      <c r="O413" s="117"/>
      <c r="P413" s="139"/>
      <c r="Q413" s="140"/>
      <c r="R413" s="140"/>
      <c r="S413" s="140"/>
      <c r="T413" s="140"/>
      <c r="U413" s="141"/>
      <c r="V413" s="117"/>
      <c r="W413" s="142"/>
      <c r="X413" s="143"/>
      <c r="Y413" s="144"/>
      <c r="Z413" s="145"/>
      <c r="AA413" s="146"/>
      <c r="AB413" s="117"/>
      <c r="AC413" s="147"/>
      <c r="AD413" s="140"/>
      <c r="AE413" s="148"/>
      <c r="AF413" s="141"/>
      <c r="AG413" s="117"/>
      <c r="AH413" s="139"/>
      <c r="AI413" s="140"/>
      <c r="AJ413" s="148"/>
      <c r="AK413" s="141"/>
      <c r="AL413" s="117"/>
      <c r="AM413" s="117"/>
      <c r="AN413" s="117"/>
      <c r="AO413" s="117"/>
      <c r="AP413" s="117"/>
      <c r="AQ413" s="117"/>
      <c r="AR413" s="117"/>
      <c r="AS413" s="117"/>
      <c r="AT413" s="117"/>
      <c r="AU413" s="117"/>
      <c r="AV413" s="117"/>
      <c r="AW413" s="117"/>
      <c r="AX413" s="117"/>
      <c r="AY413" s="117"/>
      <c r="AZ413" s="117"/>
      <c r="BA413" s="117"/>
      <c r="BB413" s="117"/>
      <c r="BC413" s="117"/>
      <c r="BD413" s="117"/>
      <c r="BE413" s="117"/>
    </row>
    <row r="414" spans="1:57" ht="15.75" customHeight="1">
      <c r="A414" s="139"/>
      <c r="B414" s="140"/>
      <c r="C414" s="140"/>
      <c r="D414" s="140"/>
      <c r="E414" s="140"/>
      <c r="F414" s="140"/>
      <c r="G414" s="141"/>
      <c r="H414" s="117"/>
      <c r="I414" s="139"/>
      <c r="J414" s="140"/>
      <c r="K414" s="140"/>
      <c r="L414" s="140"/>
      <c r="M414" s="140"/>
      <c r="N414" s="141"/>
      <c r="O414" s="117"/>
      <c r="P414" s="139"/>
      <c r="Q414" s="140"/>
      <c r="R414" s="140"/>
      <c r="S414" s="140"/>
      <c r="T414" s="140"/>
      <c r="U414" s="141"/>
      <c r="V414" s="117"/>
      <c r="W414" s="142"/>
      <c r="X414" s="143"/>
      <c r="Y414" s="144"/>
      <c r="Z414" s="145"/>
      <c r="AA414" s="146"/>
      <c r="AB414" s="117"/>
      <c r="AC414" s="147"/>
      <c r="AD414" s="140"/>
      <c r="AE414" s="148"/>
      <c r="AF414" s="141"/>
      <c r="AG414" s="117"/>
      <c r="AH414" s="139"/>
      <c r="AI414" s="140"/>
      <c r="AJ414" s="148"/>
      <c r="AK414" s="141"/>
      <c r="AL414" s="117"/>
      <c r="AM414" s="117"/>
      <c r="AN414" s="117"/>
      <c r="AO414" s="117"/>
      <c r="AP414" s="117"/>
      <c r="AQ414" s="117"/>
      <c r="AR414" s="117"/>
      <c r="AS414" s="117"/>
      <c r="AT414" s="117"/>
      <c r="AU414" s="117"/>
      <c r="AV414" s="117"/>
      <c r="AW414" s="117"/>
      <c r="AX414" s="117"/>
      <c r="AY414" s="117"/>
      <c r="AZ414" s="117"/>
      <c r="BA414" s="117"/>
      <c r="BB414" s="117"/>
      <c r="BC414" s="117"/>
      <c r="BD414" s="117"/>
      <c r="BE414" s="117"/>
    </row>
    <row r="415" spans="1:57" ht="15.75" customHeight="1">
      <c r="A415" s="139"/>
      <c r="B415" s="140"/>
      <c r="C415" s="140"/>
      <c r="D415" s="140"/>
      <c r="E415" s="140"/>
      <c r="F415" s="140"/>
      <c r="G415" s="141"/>
      <c r="H415" s="117"/>
      <c r="I415" s="139"/>
      <c r="J415" s="140"/>
      <c r="K415" s="140"/>
      <c r="L415" s="140"/>
      <c r="M415" s="140"/>
      <c r="N415" s="141"/>
      <c r="O415" s="117"/>
      <c r="P415" s="139"/>
      <c r="Q415" s="140"/>
      <c r="R415" s="140"/>
      <c r="S415" s="140"/>
      <c r="T415" s="140"/>
      <c r="U415" s="141"/>
      <c r="V415" s="117"/>
      <c r="W415" s="142"/>
      <c r="X415" s="143"/>
      <c r="Y415" s="144"/>
      <c r="Z415" s="145"/>
      <c r="AA415" s="146"/>
      <c r="AB415" s="117"/>
      <c r="AC415" s="147"/>
      <c r="AD415" s="140"/>
      <c r="AE415" s="148"/>
      <c r="AF415" s="141"/>
      <c r="AG415" s="117"/>
      <c r="AH415" s="139"/>
      <c r="AI415" s="140"/>
      <c r="AJ415" s="148"/>
      <c r="AK415" s="141"/>
      <c r="AL415" s="117"/>
      <c r="AM415" s="117"/>
      <c r="AN415" s="117"/>
      <c r="AO415" s="117"/>
      <c r="AP415" s="117"/>
      <c r="AQ415" s="117"/>
      <c r="AR415" s="117"/>
      <c r="AS415" s="117"/>
      <c r="AT415" s="117"/>
      <c r="AU415" s="117"/>
      <c r="AV415" s="117"/>
      <c r="AW415" s="117"/>
      <c r="AX415" s="117"/>
      <c r="AY415" s="117"/>
      <c r="AZ415" s="117"/>
      <c r="BA415" s="117"/>
      <c r="BB415" s="117"/>
      <c r="BC415" s="117"/>
      <c r="BD415" s="117"/>
      <c r="BE415" s="117"/>
    </row>
    <row r="416" spans="1:57" ht="15.75" customHeight="1">
      <c r="A416" s="139"/>
      <c r="B416" s="140"/>
      <c r="C416" s="140"/>
      <c r="D416" s="140"/>
      <c r="E416" s="140"/>
      <c r="F416" s="140"/>
      <c r="G416" s="141"/>
      <c r="H416" s="117"/>
      <c r="I416" s="139"/>
      <c r="J416" s="140"/>
      <c r="K416" s="140"/>
      <c r="L416" s="140"/>
      <c r="M416" s="140"/>
      <c r="N416" s="141"/>
      <c r="O416" s="117"/>
      <c r="P416" s="139"/>
      <c r="Q416" s="140"/>
      <c r="R416" s="140"/>
      <c r="S416" s="140"/>
      <c r="T416" s="140"/>
      <c r="U416" s="141"/>
      <c r="V416" s="117"/>
      <c r="W416" s="142"/>
      <c r="X416" s="143"/>
      <c r="Y416" s="144"/>
      <c r="Z416" s="145"/>
      <c r="AA416" s="146"/>
      <c r="AB416" s="117"/>
      <c r="AC416" s="147"/>
      <c r="AD416" s="140"/>
      <c r="AE416" s="148"/>
      <c r="AF416" s="141"/>
      <c r="AG416" s="117"/>
      <c r="AH416" s="139"/>
      <c r="AI416" s="140"/>
      <c r="AJ416" s="148"/>
      <c r="AK416" s="141"/>
      <c r="AL416" s="117"/>
      <c r="AM416" s="117"/>
      <c r="AN416" s="117"/>
      <c r="AO416" s="117"/>
      <c r="AP416" s="117"/>
      <c r="AQ416" s="117"/>
      <c r="AR416" s="117"/>
      <c r="AS416" s="117"/>
      <c r="AT416" s="117"/>
      <c r="AU416" s="117"/>
      <c r="AV416" s="117"/>
      <c r="AW416" s="117"/>
      <c r="AX416" s="117"/>
      <c r="AY416" s="117"/>
      <c r="AZ416" s="117"/>
      <c r="BA416" s="117"/>
      <c r="BB416" s="117"/>
      <c r="BC416" s="117"/>
      <c r="BD416" s="117"/>
      <c r="BE416" s="117"/>
    </row>
    <row r="417" spans="1:57" ht="15.75" customHeight="1">
      <c r="A417" s="139"/>
      <c r="B417" s="140"/>
      <c r="C417" s="140"/>
      <c r="D417" s="140"/>
      <c r="E417" s="140"/>
      <c r="F417" s="140"/>
      <c r="G417" s="141"/>
      <c r="H417" s="117"/>
      <c r="I417" s="139"/>
      <c r="J417" s="140"/>
      <c r="K417" s="140"/>
      <c r="L417" s="140"/>
      <c r="M417" s="140"/>
      <c r="N417" s="141"/>
      <c r="O417" s="117"/>
      <c r="P417" s="139"/>
      <c r="Q417" s="140"/>
      <c r="R417" s="140"/>
      <c r="S417" s="140"/>
      <c r="T417" s="140"/>
      <c r="U417" s="141"/>
      <c r="V417" s="117"/>
      <c r="W417" s="142"/>
      <c r="X417" s="143"/>
      <c r="Y417" s="144"/>
      <c r="Z417" s="145"/>
      <c r="AA417" s="146"/>
      <c r="AB417" s="117"/>
      <c r="AC417" s="147"/>
      <c r="AD417" s="140"/>
      <c r="AE417" s="148"/>
      <c r="AF417" s="141"/>
      <c r="AG417" s="117"/>
      <c r="AH417" s="139"/>
      <c r="AI417" s="140"/>
      <c r="AJ417" s="148"/>
      <c r="AK417" s="141"/>
      <c r="AL417" s="117"/>
      <c r="AM417" s="117"/>
      <c r="AN417" s="117"/>
      <c r="AO417" s="117"/>
      <c r="AP417" s="117"/>
      <c r="AQ417" s="117"/>
      <c r="AR417" s="117"/>
      <c r="AS417" s="117"/>
      <c r="AT417" s="117"/>
      <c r="AU417" s="117"/>
      <c r="AV417" s="117"/>
      <c r="AW417" s="117"/>
      <c r="AX417" s="117"/>
      <c r="AY417" s="117"/>
      <c r="AZ417" s="117"/>
      <c r="BA417" s="117"/>
      <c r="BB417" s="117"/>
      <c r="BC417" s="117"/>
      <c r="BD417" s="117"/>
      <c r="BE417" s="117"/>
    </row>
    <row r="418" spans="1:57" ht="15.75" customHeight="1">
      <c r="A418" s="149"/>
      <c r="B418" s="150"/>
      <c r="C418" s="150"/>
      <c r="D418" s="150"/>
      <c r="E418" s="150"/>
      <c r="F418" s="150"/>
      <c r="G418" s="151"/>
      <c r="H418" s="117"/>
      <c r="I418" s="149"/>
      <c r="J418" s="150"/>
      <c r="K418" s="150"/>
      <c r="L418" s="150"/>
      <c r="M418" s="150"/>
      <c r="N418" s="151"/>
      <c r="O418" s="117"/>
      <c r="P418" s="149"/>
      <c r="Q418" s="150"/>
      <c r="R418" s="150"/>
      <c r="S418" s="150"/>
      <c r="T418" s="150"/>
      <c r="U418" s="151"/>
      <c r="V418" s="117"/>
      <c r="W418" s="152"/>
      <c r="X418" s="153"/>
      <c r="Y418" s="154"/>
      <c r="Z418" s="155"/>
      <c r="AA418" s="156"/>
      <c r="AB418" s="117"/>
      <c r="AC418" s="157"/>
      <c r="AD418" s="150"/>
      <c r="AE418" s="158"/>
      <c r="AF418" s="151"/>
      <c r="AG418" s="117"/>
      <c r="AH418" s="149"/>
      <c r="AI418" s="150"/>
      <c r="AJ418" s="158"/>
      <c r="AK418" s="151"/>
      <c r="AL418" s="117"/>
      <c r="AM418" s="117"/>
      <c r="AN418" s="117"/>
      <c r="AO418" s="117"/>
      <c r="AP418" s="117"/>
      <c r="AQ418" s="117"/>
      <c r="AR418" s="117"/>
      <c r="AS418" s="117"/>
      <c r="AT418" s="117"/>
      <c r="AU418" s="117"/>
      <c r="AV418" s="117"/>
      <c r="AW418" s="117"/>
      <c r="AX418" s="117"/>
      <c r="AY418" s="117"/>
      <c r="AZ418" s="117"/>
      <c r="BA418" s="117"/>
      <c r="BB418" s="117"/>
      <c r="BC418" s="117"/>
      <c r="BD418" s="117"/>
      <c r="BE418" s="117"/>
    </row>
    <row r="419" spans="1:57" ht="15.75" customHeight="1">
      <c r="A419" s="163"/>
      <c r="B419" s="163"/>
      <c r="C419" s="163"/>
      <c r="D419" s="163"/>
      <c r="E419" s="163"/>
      <c r="F419" s="163"/>
      <c r="G419" s="163"/>
      <c r="H419" s="3"/>
      <c r="I419" s="163"/>
      <c r="J419" s="163"/>
      <c r="K419" s="163"/>
      <c r="L419" s="163"/>
      <c r="M419" s="163"/>
      <c r="N419" s="163"/>
      <c r="O419" s="3"/>
      <c r="P419" s="163"/>
      <c r="Q419" s="163"/>
      <c r="R419" s="163"/>
      <c r="S419" s="163"/>
      <c r="T419" s="163"/>
      <c r="U419" s="163"/>
      <c r="V419" s="3"/>
      <c r="W419" s="163"/>
      <c r="X419" s="163"/>
      <c r="Y419" s="163"/>
      <c r="Z419" s="163"/>
      <c r="AA419" s="163"/>
      <c r="AB419" s="3"/>
      <c r="AC419" s="163"/>
      <c r="AD419" s="163"/>
      <c r="AE419" s="163"/>
      <c r="AF419" s="163"/>
      <c r="AG419" s="3"/>
      <c r="AH419" s="163"/>
      <c r="AI419" s="163"/>
      <c r="AJ419" s="163"/>
      <c r="AK419" s="163"/>
      <c r="AL419" s="3"/>
      <c r="AM419" s="3"/>
      <c r="AN419" s="3"/>
      <c r="AO419" s="3"/>
      <c r="AP419" s="3"/>
      <c r="AQ419" s="3"/>
      <c r="AR419" s="3"/>
      <c r="AS419" s="3"/>
      <c r="AT419" s="3"/>
      <c r="AU419" s="3"/>
      <c r="AV419" s="3"/>
      <c r="AW419" s="3"/>
      <c r="AX419" s="3"/>
      <c r="AY419" s="3"/>
      <c r="AZ419" s="3"/>
      <c r="BA419" s="3"/>
      <c r="BB419" s="3"/>
      <c r="BC419" s="3"/>
      <c r="BD419" s="3"/>
      <c r="BE419" s="3"/>
    </row>
    <row r="420" spans="1:57" ht="15.75" customHeight="1">
      <c r="A420" s="164"/>
      <c r="B420" s="165"/>
      <c r="C420" s="165"/>
      <c r="D420" s="165"/>
      <c r="E420" s="165"/>
      <c r="F420" s="165"/>
      <c r="G420" s="166"/>
      <c r="H420" s="167"/>
      <c r="I420" s="165"/>
      <c r="J420" s="165"/>
      <c r="K420" s="165"/>
      <c r="L420" s="168"/>
      <c r="M420" s="165"/>
      <c r="N420" s="166"/>
      <c r="O420" s="167"/>
      <c r="P420" s="165"/>
      <c r="Q420" s="165"/>
      <c r="R420" s="165"/>
      <c r="S420" s="168"/>
      <c r="T420" s="165"/>
      <c r="U420" s="166"/>
      <c r="V420" s="167"/>
      <c r="W420" s="169"/>
      <c r="X420" s="169"/>
      <c r="Y420" s="169"/>
      <c r="Z420" s="170"/>
      <c r="AA420" s="171"/>
      <c r="AB420" s="167"/>
      <c r="AC420" s="165"/>
      <c r="AD420" s="165"/>
      <c r="AE420" s="165"/>
      <c r="AF420" s="166"/>
      <c r="AG420" s="167"/>
      <c r="AH420" s="165"/>
      <c r="AI420" s="165"/>
      <c r="AJ420" s="165"/>
      <c r="AK420" s="166"/>
      <c r="AL420" s="3"/>
      <c r="AM420" s="3"/>
      <c r="AN420" s="3"/>
      <c r="AO420" s="3"/>
      <c r="AP420" s="3"/>
      <c r="AQ420" s="3"/>
      <c r="AR420" s="3"/>
      <c r="AS420" s="3"/>
      <c r="AT420" s="3"/>
      <c r="AU420" s="3"/>
      <c r="AV420" s="3"/>
      <c r="AW420" s="3"/>
      <c r="AX420" s="3"/>
      <c r="AY420" s="3"/>
      <c r="AZ420" s="3"/>
      <c r="BA420" s="3"/>
      <c r="BB420" s="3"/>
      <c r="BC420" s="3"/>
      <c r="BD420" s="3"/>
      <c r="BE420" s="3"/>
    </row>
    <row r="421" spans="1:57" ht="15.75" customHeight="1">
      <c r="A421" s="164"/>
      <c r="B421" s="165"/>
      <c r="C421" s="165"/>
      <c r="D421" s="165"/>
      <c r="E421" s="165"/>
      <c r="F421" s="165"/>
      <c r="G421" s="166"/>
      <c r="H421" s="167"/>
      <c r="I421" s="165"/>
      <c r="J421" s="165"/>
      <c r="K421" s="165"/>
      <c r="L421" s="168"/>
      <c r="M421" s="165"/>
      <c r="N421" s="166"/>
      <c r="O421" s="167"/>
      <c r="P421" s="165"/>
      <c r="Q421" s="165"/>
      <c r="R421" s="165"/>
      <c r="S421" s="172"/>
      <c r="T421" s="165"/>
      <c r="U421" s="166"/>
      <c r="V421" s="167"/>
      <c r="W421" s="169"/>
      <c r="X421" s="169"/>
      <c r="Y421" s="169"/>
      <c r="Z421" s="170"/>
      <c r="AA421" s="171"/>
      <c r="AB421" s="167"/>
      <c r="AC421" s="165"/>
      <c r="AD421" s="165"/>
      <c r="AE421" s="165"/>
      <c r="AF421" s="166"/>
      <c r="AG421" s="167"/>
      <c r="AH421" s="165"/>
      <c r="AI421" s="165"/>
      <c r="AJ421" s="165"/>
      <c r="AK421" s="166"/>
      <c r="AL421" s="3"/>
      <c r="AM421" s="3"/>
      <c r="AN421" s="3"/>
      <c r="AO421" s="3"/>
      <c r="AP421" s="3"/>
      <c r="AQ421" s="3"/>
      <c r="AR421" s="3"/>
      <c r="AS421" s="3"/>
      <c r="AT421" s="3"/>
      <c r="AU421" s="3"/>
      <c r="AV421" s="3"/>
      <c r="AW421" s="3"/>
      <c r="AX421" s="3"/>
      <c r="AY421" s="3"/>
      <c r="AZ421" s="3"/>
      <c r="BA421" s="3"/>
      <c r="BB421" s="3"/>
      <c r="BC421" s="3"/>
      <c r="BD421" s="3"/>
      <c r="BE421" s="3"/>
    </row>
    <row r="422" spans="1:57" ht="15.75" customHeight="1">
      <c r="A422" s="164"/>
      <c r="B422" s="165"/>
      <c r="C422" s="165"/>
      <c r="D422" s="165"/>
      <c r="E422" s="165"/>
      <c r="F422" s="165"/>
      <c r="G422" s="166"/>
      <c r="H422" s="167"/>
      <c r="I422" s="165"/>
      <c r="J422" s="165"/>
      <c r="K422" s="165"/>
      <c r="L422" s="165"/>
      <c r="M422" s="165"/>
      <c r="N422" s="166"/>
      <c r="O422" s="167"/>
      <c r="P422" s="165"/>
      <c r="Q422" s="165"/>
      <c r="R422" s="165"/>
      <c r="S422" s="168"/>
      <c r="T422" s="165"/>
      <c r="U422" s="166"/>
      <c r="V422" s="167"/>
      <c r="W422" s="169"/>
      <c r="X422" s="169"/>
      <c r="Y422" s="169"/>
      <c r="Z422" s="170"/>
      <c r="AA422" s="171"/>
      <c r="AB422" s="167"/>
      <c r="AC422" s="165"/>
      <c r="AD422" s="165"/>
      <c r="AE422" s="165"/>
      <c r="AF422" s="166"/>
      <c r="AG422" s="167"/>
      <c r="AH422" s="165"/>
      <c r="AI422" s="165"/>
      <c r="AJ422" s="165"/>
      <c r="AK422" s="166"/>
      <c r="AL422" s="3"/>
      <c r="AM422" s="3"/>
      <c r="AN422" s="3"/>
      <c r="AO422" s="3"/>
      <c r="AP422" s="3"/>
      <c r="AQ422" s="3"/>
      <c r="AR422" s="3"/>
      <c r="AS422" s="3"/>
      <c r="AT422" s="3"/>
      <c r="AU422" s="3"/>
      <c r="AV422" s="3"/>
      <c r="AW422" s="3"/>
      <c r="AX422" s="3"/>
      <c r="AY422" s="3"/>
      <c r="AZ422" s="3"/>
      <c r="BA422" s="3"/>
      <c r="BB422" s="3"/>
      <c r="BC422" s="3"/>
      <c r="BD422" s="3"/>
      <c r="BE422" s="3"/>
    </row>
    <row r="423" spans="1:57" ht="15.75" customHeight="1">
      <c r="A423" s="164"/>
      <c r="B423" s="165"/>
      <c r="C423" s="165"/>
      <c r="D423" s="165"/>
      <c r="E423" s="165"/>
      <c r="F423" s="165"/>
      <c r="G423" s="166"/>
      <c r="H423" s="167"/>
      <c r="I423" s="165"/>
      <c r="J423" s="165"/>
      <c r="K423" s="165"/>
      <c r="L423" s="165"/>
      <c r="M423" s="165"/>
      <c r="N423" s="166"/>
      <c r="O423" s="167"/>
      <c r="P423" s="165"/>
      <c r="Q423" s="165"/>
      <c r="R423" s="165"/>
      <c r="S423" s="165"/>
      <c r="T423" s="165"/>
      <c r="U423" s="166"/>
      <c r="V423" s="167"/>
      <c r="W423" s="169"/>
      <c r="X423" s="169"/>
      <c r="Y423" s="169"/>
      <c r="Z423" s="173"/>
      <c r="AA423" s="171"/>
      <c r="AB423" s="167"/>
      <c r="AC423" s="165"/>
      <c r="AD423" s="165"/>
      <c r="AE423" s="165"/>
      <c r="AF423" s="166"/>
      <c r="AG423" s="167"/>
      <c r="AH423" s="165"/>
      <c r="AI423" s="165"/>
      <c r="AJ423" s="165"/>
      <c r="AK423" s="166"/>
      <c r="AL423" s="3"/>
      <c r="AM423" s="3"/>
      <c r="AN423" s="3"/>
      <c r="AO423" s="3"/>
      <c r="AP423" s="3"/>
      <c r="AQ423" s="3"/>
      <c r="AR423" s="3"/>
      <c r="AS423" s="3"/>
      <c r="AT423" s="3"/>
      <c r="AU423" s="3"/>
      <c r="AV423" s="3"/>
      <c r="AW423" s="3"/>
      <c r="AX423" s="3"/>
      <c r="AY423" s="3"/>
      <c r="AZ423" s="3"/>
      <c r="BA423" s="3"/>
      <c r="BB423" s="3"/>
      <c r="BC423" s="3"/>
      <c r="BD423" s="3"/>
      <c r="BE423" s="3"/>
    </row>
    <row r="424" spans="1:57" ht="15.75" customHeight="1">
      <c r="A424" s="164"/>
      <c r="B424" s="165"/>
      <c r="C424" s="165"/>
      <c r="D424" s="165"/>
      <c r="E424" s="165"/>
      <c r="F424" s="165"/>
      <c r="G424" s="166"/>
      <c r="H424" s="167"/>
      <c r="I424" s="165"/>
      <c r="J424" s="165"/>
      <c r="K424" s="165"/>
      <c r="L424" s="165"/>
      <c r="M424" s="165"/>
      <c r="N424" s="166"/>
      <c r="O424" s="167"/>
      <c r="P424" s="165"/>
      <c r="Q424" s="165"/>
      <c r="R424" s="165"/>
      <c r="S424" s="165"/>
      <c r="T424" s="165"/>
      <c r="U424" s="166"/>
      <c r="V424" s="167"/>
      <c r="W424" s="169"/>
      <c r="X424" s="169"/>
      <c r="Y424" s="169"/>
      <c r="Z424" s="170"/>
      <c r="AA424" s="171"/>
      <c r="AB424" s="167"/>
      <c r="AC424" s="165"/>
      <c r="AD424" s="165"/>
      <c r="AE424" s="165"/>
      <c r="AF424" s="166"/>
      <c r="AG424" s="167"/>
      <c r="AH424" s="165"/>
      <c r="AI424" s="165"/>
      <c r="AJ424" s="165"/>
      <c r="AK424" s="166"/>
      <c r="AL424" s="3"/>
      <c r="AM424" s="3"/>
      <c r="AN424" s="3"/>
      <c r="AO424" s="3"/>
      <c r="AP424" s="3"/>
      <c r="AQ424" s="3"/>
      <c r="AR424" s="3"/>
      <c r="AS424" s="3"/>
      <c r="AT424" s="3"/>
      <c r="AU424" s="3"/>
      <c r="AV424" s="3"/>
      <c r="AW424" s="3"/>
      <c r="AX424" s="3"/>
      <c r="AY424" s="3"/>
      <c r="AZ424" s="3"/>
      <c r="BA424" s="3"/>
      <c r="BB424" s="3"/>
      <c r="BC424" s="3"/>
      <c r="BD424" s="3"/>
      <c r="BE424" s="3"/>
    </row>
    <row r="425" spans="1:57" ht="15.75" customHeight="1">
      <c r="A425" s="164"/>
      <c r="B425" s="165"/>
      <c r="C425" s="165"/>
      <c r="D425" s="165"/>
      <c r="E425" s="165"/>
      <c r="F425" s="165"/>
      <c r="G425" s="166"/>
      <c r="H425" s="167"/>
      <c r="I425" s="165"/>
      <c r="J425" s="165"/>
      <c r="K425" s="165"/>
      <c r="L425" s="165"/>
      <c r="M425" s="165"/>
      <c r="N425" s="166"/>
      <c r="O425" s="167"/>
      <c r="P425" s="165"/>
      <c r="Q425" s="165"/>
      <c r="R425" s="165"/>
      <c r="S425" s="165"/>
      <c r="T425" s="165"/>
      <c r="U425" s="166"/>
      <c r="V425" s="167"/>
      <c r="W425" s="169"/>
      <c r="X425" s="169"/>
      <c r="Y425" s="169"/>
      <c r="Z425" s="170"/>
      <c r="AA425" s="171"/>
      <c r="AB425" s="167"/>
      <c r="AC425" s="165"/>
      <c r="AD425" s="165"/>
      <c r="AE425" s="165"/>
      <c r="AF425" s="166"/>
      <c r="AG425" s="167"/>
      <c r="AH425" s="165"/>
      <c r="AI425" s="165"/>
      <c r="AJ425" s="165"/>
      <c r="AK425" s="166"/>
      <c r="AL425" s="3"/>
      <c r="AM425" s="3"/>
      <c r="AN425" s="3"/>
      <c r="AO425" s="3"/>
      <c r="AP425" s="3"/>
      <c r="AQ425" s="3"/>
      <c r="AR425" s="3"/>
      <c r="AS425" s="3"/>
      <c r="AT425" s="3"/>
      <c r="AU425" s="3"/>
      <c r="AV425" s="3"/>
      <c r="AW425" s="3"/>
      <c r="AX425" s="3"/>
      <c r="AY425" s="3"/>
      <c r="AZ425" s="3"/>
      <c r="BA425" s="3"/>
      <c r="BB425" s="3"/>
      <c r="BC425" s="3"/>
      <c r="BD425" s="3"/>
      <c r="BE425" s="3"/>
    </row>
    <row r="426" spans="1:57" ht="15.75" customHeight="1">
      <c r="A426" s="164"/>
      <c r="B426" s="165"/>
      <c r="C426" s="165"/>
      <c r="D426" s="165"/>
      <c r="E426" s="165"/>
      <c r="F426" s="165"/>
      <c r="G426" s="166"/>
      <c r="H426" s="167"/>
      <c r="I426" s="165"/>
      <c r="J426" s="165"/>
      <c r="K426" s="165"/>
      <c r="L426" s="165"/>
      <c r="M426" s="165"/>
      <c r="N426" s="166"/>
      <c r="O426" s="167"/>
      <c r="P426" s="165"/>
      <c r="Q426" s="165"/>
      <c r="R426" s="165"/>
      <c r="S426" s="165"/>
      <c r="T426" s="165"/>
      <c r="U426" s="166"/>
      <c r="V426" s="167"/>
      <c r="W426" s="169"/>
      <c r="X426" s="169"/>
      <c r="Y426" s="169"/>
      <c r="Z426" s="174"/>
      <c r="AA426" s="171"/>
      <c r="AB426" s="167"/>
      <c r="AC426" s="165"/>
      <c r="AD426" s="165"/>
      <c r="AE426" s="165"/>
      <c r="AF426" s="166"/>
      <c r="AG426" s="167"/>
      <c r="AH426" s="165"/>
      <c r="AI426" s="165"/>
      <c r="AJ426" s="165"/>
      <c r="AK426" s="166"/>
      <c r="AL426" s="3"/>
      <c r="AM426" s="3"/>
      <c r="AN426" s="3"/>
      <c r="AO426" s="3"/>
      <c r="AP426" s="3"/>
      <c r="AQ426" s="3"/>
      <c r="AR426" s="3"/>
      <c r="AS426" s="3"/>
      <c r="AT426" s="3"/>
      <c r="AU426" s="3"/>
      <c r="AV426" s="3"/>
      <c r="AW426" s="3"/>
      <c r="AX426" s="3"/>
      <c r="AY426" s="3"/>
      <c r="AZ426" s="3"/>
      <c r="BA426" s="3"/>
      <c r="BB426" s="3"/>
      <c r="BC426" s="3"/>
      <c r="BD426" s="3"/>
      <c r="BE426" s="3"/>
    </row>
    <row r="427" spans="1:57" ht="15.75" customHeight="1">
      <c r="A427" s="164"/>
      <c r="B427" s="165"/>
      <c r="C427" s="165"/>
      <c r="D427" s="165"/>
      <c r="E427" s="165"/>
      <c r="F427" s="165"/>
      <c r="G427" s="166"/>
      <c r="H427" s="167"/>
      <c r="I427" s="165"/>
      <c r="J427" s="165"/>
      <c r="K427" s="165"/>
      <c r="L427" s="165"/>
      <c r="M427" s="165"/>
      <c r="N427" s="166"/>
      <c r="O427" s="167"/>
      <c r="P427" s="165"/>
      <c r="Q427" s="165"/>
      <c r="R427" s="165"/>
      <c r="S427" s="165"/>
      <c r="T427" s="165"/>
      <c r="U427" s="166"/>
      <c r="V427" s="167"/>
      <c r="W427" s="169"/>
      <c r="X427" s="169"/>
      <c r="Y427" s="169"/>
      <c r="Z427" s="173"/>
      <c r="AA427" s="171"/>
      <c r="AB427" s="167"/>
      <c r="AC427" s="165"/>
      <c r="AD427" s="165"/>
      <c r="AE427" s="165"/>
      <c r="AF427" s="166"/>
      <c r="AG427" s="167"/>
      <c r="AH427" s="165"/>
      <c r="AI427" s="165"/>
      <c r="AJ427" s="165"/>
      <c r="AK427" s="166"/>
      <c r="AL427" s="3"/>
      <c r="AM427" s="3"/>
      <c r="AN427" s="3"/>
      <c r="AO427" s="3"/>
      <c r="AP427" s="3"/>
      <c r="AQ427" s="3"/>
      <c r="AR427" s="3"/>
      <c r="AS427" s="3"/>
      <c r="AT427" s="3"/>
      <c r="AU427" s="3"/>
      <c r="AV427" s="3"/>
      <c r="AW427" s="3"/>
      <c r="AX427" s="3"/>
      <c r="AY427" s="3"/>
      <c r="AZ427" s="3"/>
      <c r="BA427" s="3"/>
      <c r="BB427" s="3"/>
      <c r="BC427" s="3"/>
      <c r="BD427" s="3"/>
      <c r="BE427" s="3"/>
    </row>
    <row r="428" spans="1:57" ht="15.75" customHeight="1">
      <c r="A428" s="164"/>
      <c r="B428" s="165"/>
      <c r="C428" s="165"/>
      <c r="D428" s="165"/>
      <c r="E428" s="165"/>
      <c r="F428" s="165"/>
      <c r="G428" s="166"/>
      <c r="H428" s="167"/>
      <c r="I428" s="165"/>
      <c r="J428" s="165"/>
      <c r="K428" s="165"/>
      <c r="L428" s="165"/>
      <c r="M428" s="165"/>
      <c r="N428" s="166"/>
      <c r="O428" s="167"/>
      <c r="P428" s="165"/>
      <c r="Q428" s="165"/>
      <c r="R428" s="165"/>
      <c r="S428" s="165"/>
      <c r="T428" s="165"/>
      <c r="U428" s="166"/>
      <c r="V428" s="167"/>
      <c r="W428" s="169"/>
      <c r="X428" s="169"/>
      <c r="Y428" s="169"/>
      <c r="Z428" s="174"/>
      <c r="AA428" s="171"/>
      <c r="AB428" s="167"/>
      <c r="AC428" s="165"/>
      <c r="AD428" s="165"/>
      <c r="AE428" s="165"/>
      <c r="AF428" s="166"/>
      <c r="AG428" s="167"/>
      <c r="AH428" s="165"/>
      <c r="AI428" s="165"/>
      <c r="AJ428" s="165"/>
      <c r="AK428" s="166"/>
      <c r="AL428" s="3"/>
      <c r="AM428" s="3"/>
      <c r="AN428" s="3"/>
      <c r="AO428" s="3"/>
      <c r="AP428" s="3"/>
      <c r="AQ428" s="3"/>
      <c r="AR428" s="3"/>
      <c r="AS428" s="3"/>
      <c r="AT428" s="3"/>
      <c r="AU428" s="3"/>
      <c r="AV428" s="3"/>
      <c r="AW428" s="3"/>
      <c r="AX428" s="3"/>
      <c r="AY428" s="3"/>
      <c r="AZ428" s="3"/>
      <c r="BA428" s="3"/>
      <c r="BB428" s="3"/>
      <c r="BC428" s="3"/>
      <c r="BD428" s="3"/>
      <c r="BE428" s="3"/>
    </row>
    <row r="429" spans="1:57" ht="15.75" customHeight="1">
      <c r="A429" s="164"/>
      <c r="B429" s="165"/>
      <c r="C429" s="165"/>
      <c r="D429" s="165"/>
      <c r="E429" s="165"/>
      <c r="F429" s="165"/>
      <c r="G429" s="166"/>
      <c r="H429" s="167"/>
      <c r="I429" s="165"/>
      <c r="J429" s="165"/>
      <c r="K429" s="165"/>
      <c r="L429" s="165"/>
      <c r="M429" s="165"/>
      <c r="N429" s="166"/>
      <c r="O429" s="167"/>
      <c r="P429" s="165"/>
      <c r="Q429" s="165"/>
      <c r="R429" s="165"/>
      <c r="S429" s="165"/>
      <c r="T429" s="165"/>
      <c r="U429" s="166"/>
      <c r="V429" s="167"/>
      <c r="W429" s="169"/>
      <c r="X429" s="169"/>
      <c r="Y429" s="169"/>
      <c r="Z429" s="170"/>
      <c r="AA429" s="171"/>
      <c r="AB429" s="167"/>
      <c r="AC429" s="165"/>
      <c r="AD429" s="165"/>
      <c r="AE429" s="165"/>
      <c r="AF429" s="166"/>
      <c r="AG429" s="167"/>
      <c r="AH429" s="165"/>
      <c r="AI429" s="165"/>
      <c r="AJ429" s="165"/>
      <c r="AK429" s="166"/>
      <c r="AL429" s="3"/>
      <c r="AM429" s="3"/>
      <c r="AN429" s="3"/>
      <c r="AO429" s="3"/>
      <c r="AP429" s="3"/>
      <c r="AQ429" s="3"/>
      <c r="AR429" s="3"/>
      <c r="AS429" s="3"/>
      <c r="AT429" s="3"/>
      <c r="AU429" s="3"/>
      <c r="AV429" s="3"/>
      <c r="AW429" s="3"/>
      <c r="AX429" s="3"/>
      <c r="AY429" s="3"/>
      <c r="AZ429" s="3"/>
      <c r="BA429" s="3"/>
      <c r="BB429" s="3"/>
      <c r="BC429" s="3"/>
      <c r="BD429" s="3"/>
      <c r="BE429" s="3"/>
    </row>
    <row r="430" spans="1:57" ht="15.75" customHeight="1">
      <c r="A430" s="164"/>
      <c r="B430" s="165"/>
      <c r="C430" s="165"/>
      <c r="D430" s="165"/>
      <c r="E430" s="165"/>
      <c r="F430" s="165"/>
      <c r="G430" s="166"/>
      <c r="H430" s="167"/>
      <c r="I430" s="165"/>
      <c r="J430" s="165"/>
      <c r="K430" s="165"/>
      <c r="L430" s="165"/>
      <c r="M430" s="165"/>
      <c r="N430" s="166"/>
      <c r="O430" s="167"/>
      <c r="P430" s="165"/>
      <c r="Q430" s="165"/>
      <c r="R430" s="165"/>
      <c r="S430" s="165"/>
      <c r="T430" s="165"/>
      <c r="U430" s="166"/>
      <c r="V430" s="167"/>
      <c r="W430" s="169"/>
      <c r="X430" s="169"/>
      <c r="Y430" s="169"/>
      <c r="Z430" s="170"/>
      <c r="AA430" s="171"/>
      <c r="AB430" s="167"/>
      <c r="AC430" s="165"/>
      <c r="AD430" s="165"/>
      <c r="AE430" s="165"/>
      <c r="AF430" s="166"/>
      <c r="AG430" s="167"/>
      <c r="AH430" s="165"/>
      <c r="AI430" s="165"/>
      <c r="AJ430" s="165"/>
      <c r="AK430" s="166"/>
      <c r="AL430" s="3"/>
      <c r="AM430" s="3"/>
      <c r="AN430" s="3"/>
      <c r="AO430" s="3"/>
      <c r="AP430" s="3"/>
      <c r="AQ430" s="3"/>
      <c r="AR430" s="3"/>
      <c r="AS430" s="3"/>
      <c r="AT430" s="3"/>
      <c r="AU430" s="3"/>
      <c r="AV430" s="3"/>
      <c r="AW430" s="3"/>
      <c r="AX430" s="3"/>
      <c r="AY430" s="3"/>
      <c r="AZ430" s="3"/>
      <c r="BA430" s="3"/>
      <c r="BB430" s="3"/>
      <c r="BC430" s="3"/>
      <c r="BD430" s="3"/>
      <c r="BE430" s="3"/>
    </row>
    <row r="431" spans="1:57" ht="15.75" customHeight="1">
      <c r="A431" s="164"/>
      <c r="B431" s="165"/>
      <c r="C431" s="165"/>
      <c r="D431" s="165"/>
      <c r="E431" s="165"/>
      <c r="F431" s="165"/>
      <c r="G431" s="166"/>
      <c r="H431" s="167"/>
      <c r="I431" s="165"/>
      <c r="J431" s="165"/>
      <c r="K431" s="165"/>
      <c r="L431" s="165"/>
      <c r="M431" s="165"/>
      <c r="N431" s="166"/>
      <c r="O431" s="167"/>
      <c r="P431" s="165"/>
      <c r="Q431" s="165"/>
      <c r="R431" s="165"/>
      <c r="S431" s="165"/>
      <c r="T431" s="165"/>
      <c r="U431" s="166"/>
      <c r="V431" s="167"/>
      <c r="W431" s="169"/>
      <c r="X431" s="169"/>
      <c r="Y431" s="169"/>
      <c r="Z431" s="169"/>
      <c r="AA431" s="171"/>
      <c r="AB431" s="167"/>
      <c r="AC431" s="165"/>
      <c r="AD431" s="165"/>
      <c r="AE431" s="165"/>
      <c r="AF431" s="166"/>
      <c r="AG431" s="167"/>
      <c r="AH431" s="165"/>
      <c r="AI431" s="165"/>
      <c r="AJ431" s="165"/>
      <c r="AK431" s="166"/>
      <c r="AL431" s="3"/>
      <c r="AM431" s="3"/>
      <c r="AN431" s="3"/>
      <c r="AO431" s="3"/>
      <c r="AP431" s="3"/>
      <c r="AQ431" s="3"/>
      <c r="AR431" s="3"/>
      <c r="AS431" s="3"/>
      <c r="AT431" s="3"/>
      <c r="AU431" s="3"/>
      <c r="AV431" s="3"/>
      <c r="AW431" s="3"/>
      <c r="AX431" s="3"/>
      <c r="AY431" s="3"/>
      <c r="AZ431" s="3"/>
      <c r="BA431" s="3"/>
      <c r="BB431" s="3"/>
      <c r="BC431" s="3"/>
      <c r="BD431" s="3"/>
      <c r="BE431" s="3"/>
    </row>
    <row r="432" spans="1:57" ht="15.75" customHeight="1">
      <c r="A432" s="164"/>
      <c r="B432" s="165"/>
      <c r="C432" s="165"/>
      <c r="D432" s="165"/>
      <c r="E432" s="165"/>
      <c r="F432" s="165"/>
      <c r="G432" s="166"/>
      <c r="H432" s="167"/>
      <c r="I432" s="165"/>
      <c r="J432" s="165"/>
      <c r="K432" s="165"/>
      <c r="L432" s="165"/>
      <c r="M432" s="165"/>
      <c r="N432" s="166"/>
      <c r="O432" s="167"/>
      <c r="P432" s="165"/>
      <c r="Q432" s="165"/>
      <c r="R432" s="165"/>
      <c r="S432" s="165"/>
      <c r="T432" s="165"/>
      <c r="U432" s="166"/>
      <c r="V432" s="167"/>
      <c r="W432" s="169"/>
      <c r="X432" s="169"/>
      <c r="Y432" s="169"/>
      <c r="Z432" s="169"/>
      <c r="AA432" s="171"/>
      <c r="AB432" s="167"/>
      <c r="AC432" s="165"/>
      <c r="AD432" s="165"/>
      <c r="AE432" s="165"/>
      <c r="AF432" s="166"/>
      <c r="AG432" s="167"/>
      <c r="AH432" s="165"/>
      <c r="AI432" s="165"/>
      <c r="AJ432" s="165"/>
      <c r="AK432" s="166"/>
      <c r="AL432" s="3"/>
      <c r="AM432" s="3"/>
      <c r="AN432" s="3"/>
      <c r="AO432" s="3"/>
      <c r="AP432" s="3"/>
      <c r="AQ432" s="3"/>
      <c r="AR432" s="3"/>
      <c r="AS432" s="3"/>
      <c r="AT432" s="3"/>
      <c r="AU432" s="3"/>
      <c r="AV432" s="3"/>
      <c r="AW432" s="3"/>
      <c r="AX432" s="3"/>
      <c r="AY432" s="3"/>
      <c r="AZ432" s="3"/>
      <c r="BA432" s="3"/>
      <c r="BB432" s="3"/>
      <c r="BC432" s="3"/>
      <c r="BD432" s="3"/>
      <c r="BE432" s="3"/>
    </row>
    <row r="433" spans="1:57" ht="15.75" customHeight="1">
      <c r="A433" s="164"/>
      <c r="B433" s="165"/>
      <c r="C433" s="165"/>
      <c r="D433" s="165"/>
      <c r="E433" s="165"/>
      <c r="F433" s="165"/>
      <c r="G433" s="166"/>
      <c r="H433" s="167"/>
      <c r="I433" s="165"/>
      <c r="J433" s="165"/>
      <c r="K433" s="165"/>
      <c r="L433" s="165"/>
      <c r="M433" s="165"/>
      <c r="N433" s="166"/>
      <c r="O433" s="167"/>
      <c r="P433" s="165"/>
      <c r="Q433" s="165"/>
      <c r="R433" s="165"/>
      <c r="S433" s="165"/>
      <c r="T433" s="165"/>
      <c r="U433" s="166"/>
      <c r="V433" s="167"/>
      <c r="W433" s="169"/>
      <c r="X433" s="169"/>
      <c r="Y433" s="169"/>
      <c r="Z433" s="170"/>
      <c r="AA433" s="171"/>
      <c r="AB433" s="167"/>
      <c r="AC433" s="165"/>
      <c r="AD433" s="165"/>
      <c r="AE433" s="165"/>
      <c r="AF433" s="166"/>
      <c r="AG433" s="167"/>
      <c r="AH433" s="165"/>
      <c r="AI433" s="165"/>
      <c r="AJ433" s="165"/>
      <c r="AK433" s="166"/>
      <c r="AL433" s="3"/>
      <c r="AM433" s="3"/>
      <c r="AN433" s="3"/>
      <c r="AO433" s="3"/>
      <c r="AP433" s="3"/>
      <c r="AQ433" s="3"/>
      <c r="AR433" s="3"/>
      <c r="AS433" s="3"/>
      <c r="AT433" s="3"/>
      <c r="AU433" s="3"/>
      <c r="AV433" s="3"/>
      <c r="AW433" s="3"/>
      <c r="AX433" s="3"/>
      <c r="AY433" s="3"/>
      <c r="AZ433" s="3"/>
      <c r="BA433" s="3"/>
      <c r="BB433" s="3"/>
      <c r="BC433" s="3"/>
      <c r="BD433" s="3"/>
      <c r="BE433" s="3"/>
    </row>
    <row r="434" spans="1:57" ht="15.75" customHeight="1">
      <c r="A434" s="164"/>
      <c r="B434" s="165"/>
      <c r="C434" s="165"/>
      <c r="D434" s="165"/>
      <c r="E434" s="165"/>
      <c r="F434" s="165"/>
      <c r="G434" s="166"/>
      <c r="H434" s="167"/>
      <c r="I434" s="165"/>
      <c r="J434" s="165"/>
      <c r="K434" s="165"/>
      <c r="L434" s="165"/>
      <c r="M434" s="165"/>
      <c r="N434" s="166"/>
      <c r="O434" s="167"/>
      <c r="P434" s="165"/>
      <c r="Q434" s="165"/>
      <c r="R434" s="165"/>
      <c r="S434" s="165"/>
      <c r="T434" s="165"/>
      <c r="U434" s="166"/>
      <c r="V434" s="167"/>
      <c r="W434" s="169"/>
      <c r="X434" s="169"/>
      <c r="Y434" s="169"/>
      <c r="Z434" s="170"/>
      <c r="AA434" s="171"/>
      <c r="AB434" s="167"/>
      <c r="AC434" s="165"/>
      <c r="AD434" s="165"/>
      <c r="AE434" s="165"/>
      <c r="AF434" s="166"/>
      <c r="AG434" s="167"/>
      <c r="AH434" s="165"/>
      <c r="AI434" s="165"/>
      <c r="AJ434" s="165"/>
      <c r="AK434" s="166"/>
      <c r="AL434" s="3"/>
      <c r="AM434" s="3"/>
      <c r="AN434" s="3"/>
      <c r="AO434" s="3"/>
      <c r="AP434" s="3"/>
      <c r="AQ434" s="3"/>
      <c r="AR434" s="3"/>
      <c r="AS434" s="3"/>
      <c r="AT434" s="3"/>
      <c r="AU434" s="3"/>
      <c r="AV434" s="3"/>
      <c r="AW434" s="3"/>
      <c r="AX434" s="3"/>
      <c r="AY434" s="3"/>
      <c r="AZ434" s="3"/>
      <c r="BA434" s="3"/>
      <c r="BB434" s="3"/>
      <c r="BC434" s="3"/>
      <c r="BD434" s="3"/>
      <c r="BE434" s="3"/>
    </row>
    <row r="435" spans="1:57" ht="15.75" customHeight="1">
      <c r="A435" s="164"/>
      <c r="B435" s="165"/>
      <c r="C435" s="165"/>
      <c r="D435" s="165"/>
      <c r="E435" s="165"/>
      <c r="F435" s="165"/>
      <c r="G435" s="166"/>
      <c r="H435" s="167"/>
      <c r="I435" s="165"/>
      <c r="J435" s="165"/>
      <c r="K435" s="165"/>
      <c r="L435" s="165"/>
      <c r="M435" s="165"/>
      <c r="N435" s="166"/>
      <c r="O435" s="167"/>
      <c r="P435" s="165"/>
      <c r="Q435" s="165"/>
      <c r="R435" s="165"/>
      <c r="S435" s="165"/>
      <c r="T435" s="165"/>
      <c r="U435" s="166"/>
      <c r="V435" s="167"/>
      <c r="W435" s="169"/>
      <c r="X435" s="169"/>
      <c r="Y435" s="169"/>
      <c r="Z435" s="170"/>
      <c r="AA435" s="171"/>
      <c r="AB435" s="167"/>
      <c r="AC435" s="165"/>
      <c r="AD435" s="165"/>
      <c r="AE435" s="165"/>
      <c r="AF435" s="166"/>
      <c r="AG435" s="167"/>
      <c r="AH435" s="165"/>
      <c r="AI435" s="165"/>
      <c r="AJ435" s="165"/>
      <c r="AK435" s="166"/>
      <c r="AL435" s="3"/>
      <c r="AM435" s="3"/>
      <c r="AN435" s="3"/>
      <c r="AO435" s="3"/>
      <c r="AP435" s="3"/>
      <c r="AQ435" s="3"/>
      <c r="AR435" s="3"/>
      <c r="AS435" s="3"/>
      <c r="AT435" s="3"/>
      <c r="AU435" s="3"/>
      <c r="AV435" s="3"/>
      <c r="AW435" s="3"/>
      <c r="AX435" s="3"/>
      <c r="AY435" s="3"/>
      <c r="AZ435" s="3"/>
      <c r="BA435" s="3"/>
      <c r="BB435" s="3"/>
      <c r="BC435" s="3"/>
      <c r="BD435" s="3"/>
      <c r="BE435" s="3"/>
    </row>
    <row r="436" spans="1:57" ht="15.75" customHeight="1">
      <c r="A436" s="164"/>
      <c r="B436" s="165"/>
      <c r="C436" s="165"/>
      <c r="D436" s="165"/>
      <c r="E436" s="165"/>
      <c r="F436" s="165"/>
      <c r="G436" s="166"/>
      <c r="H436" s="167"/>
      <c r="I436" s="165"/>
      <c r="J436" s="165"/>
      <c r="K436" s="165"/>
      <c r="L436" s="165"/>
      <c r="M436" s="165"/>
      <c r="N436" s="166"/>
      <c r="O436" s="167"/>
      <c r="P436" s="165"/>
      <c r="Q436" s="165"/>
      <c r="R436" s="165"/>
      <c r="S436" s="165"/>
      <c r="T436" s="165"/>
      <c r="U436" s="166"/>
      <c r="V436" s="167"/>
      <c r="W436" s="169"/>
      <c r="X436" s="169"/>
      <c r="Y436" s="169"/>
      <c r="Z436" s="170"/>
      <c r="AA436" s="171"/>
      <c r="AB436" s="167"/>
      <c r="AC436" s="165"/>
      <c r="AD436" s="165"/>
      <c r="AE436" s="165"/>
      <c r="AF436" s="166"/>
      <c r="AG436" s="167"/>
      <c r="AH436" s="165"/>
      <c r="AI436" s="165"/>
      <c r="AJ436" s="165"/>
      <c r="AK436" s="166"/>
      <c r="AL436" s="3"/>
      <c r="AM436" s="3"/>
      <c r="AN436" s="3"/>
      <c r="AO436" s="3"/>
      <c r="AP436" s="3"/>
      <c r="AQ436" s="3"/>
      <c r="AR436" s="3"/>
      <c r="AS436" s="3"/>
      <c r="AT436" s="3"/>
      <c r="AU436" s="3"/>
      <c r="AV436" s="3"/>
      <c r="AW436" s="3"/>
      <c r="AX436" s="3"/>
      <c r="AY436" s="3"/>
      <c r="AZ436" s="3"/>
      <c r="BA436" s="3"/>
      <c r="BB436" s="3"/>
      <c r="BC436" s="3"/>
      <c r="BD436" s="3"/>
      <c r="BE436" s="3"/>
    </row>
    <row r="437" spans="1:57" ht="15.75" customHeight="1">
      <c r="A437" s="164"/>
      <c r="B437" s="165"/>
      <c r="C437" s="165"/>
      <c r="D437" s="165"/>
      <c r="E437" s="165"/>
      <c r="F437" s="165"/>
      <c r="G437" s="166"/>
      <c r="H437" s="167"/>
      <c r="I437" s="165"/>
      <c r="J437" s="165"/>
      <c r="K437" s="165"/>
      <c r="L437" s="165"/>
      <c r="M437" s="165"/>
      <c r="N437" s="166"/>
      <c r="O437" s="167"/>
      <c r="P437" s="165"/>
      <c r="Q437" s="165"/>
      <c r="R437" s="165"/>
      <c r="S437" s="165"/>
      <c r="T437" s="165"/>
      <c r="U437" s="166"/>
      <c r="V437" s="167"/>
      <c r="W437" s="169"/>
      <c r="X437" s="169"/>
      <c r="Y437" s="169"/>
      <c r="Z437" s="170"/>
      <c r="AA437" s="171"/>
      <c r="AB437" s="167"/>
      <c r="AC437" s="165"/>
      <c r="AD437" s="165"/>
      <c r="AE437" s="165"/>
      <c r="AF437" s="166"/>
      <c r="AG437" s="167"/>
      <c r="AH437" s="165"/>
      <c r="AI437" s="165"/>
      <c r="AJ437" s="165"/>
      <c r="AK437" s="166"/>
      <c r="AL437" s="3"/>
      <c r="AM437" s="3"/>
      <c r="AN437" s="3"/>
      <c r="AO437" s="3"/>
      <c r="AP437" s="3"/>
      <c r="AQ437" s="3"/>
      <c r="AR437" s="3"/>
      <c r="AS437" s="3"/>
      <c r="AT437" s="3"/>
      <c r="AU437" s="3"/>
      <c r="AV437" s="3"/>
      <c r="AW437" s="3"/>
      <c r="AX437" s="3"/>
      <c r="AY437" s="3"/>
      <c r="AZ437" s="3"/>
      <c r="BA437" s="3"/>
      <c r="BB437" s="3"/>
      <c r="BC437" s="3"/>
      <c r="BD437" s="3"/>
      <c r="BE437" s="3"/>
    </row>
    <row r="438" spans="1:57" ht="15.75" customHeight="1">
      <c r="A438" s="164"/>
      <c r="B438" s="165"/>
      <c r="C438" s="165"/>
      <c r="D438" s="165"/>
      <c r="E438" s="165"/>
      <c r="F438" s="165"/>
      <c r="G438" s="166"/>
      <c r="H438" s="167"/>
      <c r="I438" s="165"/>
      <c r="J438" s="165"/>
      <c r="K438" s="165"/>
      <c r="L438" s="165"/>
      <c r="M438" s="165"/>
      <c r="N438" s="166"/>
      <c r="O438" s="167"/>
      <c r="P438" s="165"/>
      <c r="Q438" s="165"/>
      <c r="R438" s="165"/>
      <c r="S438" s="165"/>
      <c r="T438" s="165"/>
      <c r="U438" s="166"/>
      <c r="V438" s="167"/>
      <c r="W438" s="169"/>
      <c r="X438" s="169"/>
      <c r="Y438" s="169"/>
      <c r="Z438" s="170"/>
      <c r="AA438" s="171"/>
      <c r="AB438" s="167"/>
      <c r="AC438" s="165"/>
      <c r="AD438" s="165"/>
      <c r="AE438" s="165"/>
      <c r="AF438" s="166"/>
      <c r="AG438" s="167"/>
      <c r="AH438" s="165"/>
      <c r="AI438" s="165"/>
      <c r="AJ438" s="165"/>
      <c r="AK438" s="166"/>
      <c r="AL438" s="3"/>
      <c r="AM438" s="3"/>
      <c r="AN438" s="3"/>
      <c r="AO438" s="3"/>
      <c r="AP438" s="3"/>
      <c r="AQ438" s="3"/>
      <c r="AR438" s="3"/>
      <c r="AS438" s="3"/>
      <c r="AT438" s="3"/>
      <c r="AU438" s="3"/>
      <c r="AV438" s="3"/>
      <c r="AW438" s="3"/>
      <c r="AX438" s="3"/>
      <c r="AY438" s="3"/>
      <c r="AZ438" s="3"/>
      <c r="BA438" s="3"/>
      <c r="BB438" s="3"/>
      <c r="BC438" s="3"/>
      <c r="BD438" s="3"/>
      <c r="BE438" s="3"/>
    </row>
    <row r="439" spans="1:57" ht="15.75" customHeight="1">
      <c r="A439" s="164"/>
      <c r="B439" s="165"/>
      <c r="C439" s="165"/>
      <c r="D439" s="165"/>
      <c r="E439" s="165"/>
      <c r="F439" s="165"/>
      <c r="G439" s="166"/>
      <c r="H439" s="167"/>
      <c r="I439" s="165"/>
      <c r="J439" s="165"/>
      <c r="K439" s="165"/>
      <c r="L439" s="165"/>
      <c r="M439" s="165"/>
      <c r="N439" s="166"/>
      <c r="O439" s="167"/>
      <c r="P439" s="165"/>
      <c r="Q439" s="165"/>
      <c r="R439" s="165"/>
      <c r="S439" s="165"/>
      <c r="T439" s="165"/>
      <c r="U439" s="166"/>
      <c r="V439" s="167"/>
      <c r="W439" s="169"/>
      <c r="X439" s="169"/>
      <c r="Y439" s="169"/>
      <c r="Z439" s="170"/>
      <c r="AA439" s="171"/>
      <c r="AB439" s="167"/>
      <c r="AC439" s="165"/>
      <c r="AD439" s="165"/>
      <c r="AE439" s="165"/>
      <c r="AF439" s="166"/>
      <c r="AG439" s="167"/>
      <c r="AH439" s="165"/>
      <c r="AI439" s="165"/>
      <c r="AJ439" s="165"/>
      <c r="AK439" s="166"/>
      <c r="AL439" s="3"/>
      <c r="AM439" s="3"/>
      <c r="AN439" s="3"/>
      <c r="AO439" s="3"/>
      <c r="AP439" s="3"/>
      <c r="AQ439" s="3"/>
      <c r="AR439" s="3"/>
      <c r="AS439" s="3"/>
      <c r="AT439" s="3"/>
      <c r="AU439" s="3"/>
      <c r="AV439" s="3"/>
      <c r="AW439" s="3"/>
      <c r="AX439" s="3"/>
      <c r="AY439" s="3"/>
      <c r="AZ439" s="3"/>
      <c r="BA439" s="3"/>
      <c r="BB439" s="3"/>
      <c r="BC439" s="3"/>
      <c r="BD439" s="3"/>
      <c r="BE439" s="3"/>
    </row>
    <row r="440" spans="1:57" ht="15.75" customHeight="1">
      <c r="A440" s="164"/>
      <c r="B440" s="165"/>
      <c r="C440" s="165"/>
      <c r="D440" s="165"/>
      <c r="E440" s="165"/>
      <c r="F440" s="165"/>
      <c r="G440" s="166"/>
      <c r="H440" s="167"/>
      <c r="I440" s="165"/>
      <c r="J440" s="165"/>
      <c r="K440" s="165"/>
      <c r="L440" s="165"/>
      <c r="M440" s="165"/>
      <c r="N440" s="166"/>
      <c r="O440" s="167"/>
      <c r="P440" s="165"/>
      <c r="Q440" s="165"/>
      <c r="R440" s="165"/>
      <c r="S440" s="165"/>
      <c r="T440" s="165"/>
      <c r="U440" s="166"/>
      <c r="V440" s="167"/>
      <c r="W440" s="169"/>
      <c r="X440" s="169"/>
      <c r="Y440" s="169"/>
      <c r="Z440" s="170"/>
      <c r="AA440" s="171"/>
      <c r="AB440" s="167"/>
      <c r="AC440" s="165"/>
      <c r="AD440" s="165"/>
      <c r="AE440" s="165"/>
      <c r="AF440" s="166"/>
      <c r="AG440" s="167"/>
      <c r="AH440" s="165"/>
      <c r="AI440" s="165"/>
      <c r="AJ440" s="165"/>
      <c r="AK440" s="166"/>
      <c r="AL440" s="3"/>
      <c r="AM440" s="3"/>
      <c r="AN440" s="3"/>
      <c r="AO440" s="3"/>
      <c r="AP440" s="3"/>
      <c r="AQ440" s="3"/>
      <c r="AR440" s="3"/>
      <c r="AS440" s="3"/>
      <c r="AT440" s="3"/>
      <c r="AU440" s="3"/>
      <c r="AV440" s="3"/>
      <c r="AW440" s="3"/>
      <c r="AX440" s="3"/>
      <c r="AY440" s="3"/>
      <c r="AZ440" s="3"/>
      <c r="BA440" s="3"/>
      <c r="BB440" s="3"/>
      <c r="BC440" s="3"/>
      <c r="BD440" s="3"/>
      <c r="BE440" s="3"/>
    </row>
    <row r="441" spans="1:57" ht="15.75" customHeight="1">
      <c r="A441" s="164"/>
      <c r="B441" s="165"/>
      <c r="C441" s="165"/>
      <c r="D441" s="165"/>
      <c r="E441" s="165"/>
      <c r="F441" s="165"/>
      <c r="G441" s="166"/>
      <c r="H441" s="167"/>
      <c r="I441" s="165"/>
      <c r="J441" s="165"/>
      <c r="K441" s="165"/>
      <c r="L441" s="165"/>
      <c r="M441" s="165"/>
      <c r="N441" s="166"/>
      <c r="O441" s="167"/>
      <c r="P441" s="165"/>
      <c r="Q441" s="165"/>
      <c r="R441" s="165"/>
      <c r="S441" s="165"/>
      <c r="T441" s="165"/>
      <c r="U441" s="166"/>
      <c r="V441" s="167"/>
      <c r="W441" s="169"/>
      <c r="X441" s="169"/>
      <c r="Y441" s="169"/>
      <c r="Z441" s="170"/>
      <c r="AA441" s="171"/>
      <c r="AB441" s="167"/>
      <c r="AC441" s="165"/>
      <c r="AD441" s="165"/>
      <c r="AE441" s="165"/>
      <c r="AF441" s="166"/>
      <c r="AG441" s="167"/>
      <c r="AH441" s="165"/>
      <c r="AI441" s="165"/>
      <c r="AJ441" s="165"/>
      <c r="AK441" s="166"/>
      <c r="AL441" s="3"/>
      <c r="AM441" s="3"/>
      <c r="AN441" s="3"/>
      <c r="AO441" s="3"/>
      <c r="AP441" s="3"/>
      <c r="AQ441" s="3"/>
      <c r="AR441" s="3"/>
      <c r="AS441" s="3"/>
      <c r="AT441" s="3"/>
      <c r="AU441" s="3"/>
      <c r="AV441" s="3"/>
      <c r="AW441" s="3"/>
      <c r="AX441" s="3"/>
      <c r="AY441" s="3"/>
      <c r="AZ441" s="3"/>
      <c r="BA441" s="3"/>
      <c r="BB441" s="3"/>
      <c r="BC441" s="3"/>
      <c r="BD441" s="3"/>
      <c r="BE441" s="3"/>
    </row>
    <row r="442" spans="1:57" ht="15.75" customHeight="1">
      <c r="A442" s="164"/>
      <c r="B442" s="165"/>
      <c r="C442" s="165"/>
      <c r="D442" s="165"/>
      <c r="E442" s="165"/>
      <c r="F442" s="165"/>
      <c r="G442" s="166"/>
      <c r="H442" s="167"/>
      <c r="I442" s="165"/>
      <c r="J442" s="165"/>
      <c r="K442" s="165"/>
      <c r="L442" s="165"/>
      <c r="M442" s="165"/>
      <c r="N442" s="166"/>
      <c r="O442" s="167"/>
      <c r="P442" s="165"/>
      <c r="Q442" s="165"/>
      <c r="R442" s="165"/>
      <c r="S442" s="165"/>
      <c r="T442" s="165"/>
      <c r="U442" s="166"/>
      <c r="V442" s="167"/>
      <c r="W442" s="169"/>
      <c r="X442" s="169"/>
      <c r="Y442" s="169"/>
      <c r="Z442" s="170"/>
      <c r="AA442" s="171"/>
      <c r="AB442" s="167"/>
      <c r="AC442" s="165"/>
      <c r="AD442" s="165"/>
      <c r="AE442" s="165"/>
      <c r="AF442" s="166"/>
      <c r="AG442" s="167"/>
      <c r="AH442" s="165"/>
      <c r="AI442" s="165"/>
      <c r="AJ442" s="165"/>
      <c r="AK442" s="166"/>
      <c r="AL442" s="3"/>
      <c r="AM442" s="3"/>
      <c r="AN442" s="3"/>
      <c r="AO442" s="3"/>
      <c r="AP442" s="3"/>
      <c r="AQ442" s="3"/>
      <c r="AR442" s="3"/>
      <c r="AS442" s="3"/>
      <c r="AT442" s="3"/>
      <c r="AU442" s="3"/>
      <c r="AV442" s="3"/>
      <c r="AW442" s="3"/>
      <c r="AX442" s="3"/>
      <c r="AY442" s="3"/>
      <c r="AZ442" s="3"/>
      <c r="BA442" s="3"/>
      <c r="BB442" s="3"/>
      <c r="BC442" s="3"/>
      <c r="BD442" s="3"/>
      <c r="BE442" s="3"/>
    </row>
    <row r="443" spans="1:57" ht="15.75" customHeight="1">
      <c r="A443" s="164"/>
      <c r="B443" s="165"/>
      <c r="C443" s="165"/>
      <c r="D443" s="165"/>
      <c r="E443" s="165"/>
      <c r="F443" s="165"/>
      <c r="G443" s="166"/>
      <c r="H443" s="167"/>
      <c r="I443" s="165"/>
      <c r="J443" s="165"/>
      <c r="K443" s="165"/>
      <c r="L443" s="165"/>
      <c r="M443" s="165"/>
      <c r="N443" s="166"/>
      <c r="O443" s="167"/>
      <c r="P443" s="165"/>
      <c r="Q443" s="165"/>
      <c r="R443" s="165"/>
      <c r="S443" s="165"/>
      <c r="T443" s="165"/>
      <c r="U443" s="166"/>
      <c r="V443" s="167"/>
      <c r="W443" s="169"/>
      <c r="X443" s="169"/>
      <c r="Y443" s="169"/>
      <c r="Z443" s="170"/>
      <c r="AA443" s="171"/>
      <c r="AB443" s="167"/>
      <c r="AC443" s="165"/>
      <c r="AD443" s="165"/>
      <c r="AE443" s="165"/>
      <c r="AF443" s="166"/>
      <c r="AG443" s="167"/>
      <c r="AH443" s="165"/>
      <c r="AI443" s="165"/>
      <c r="AJ443" s="165"/>
      <c r="AK443" s="166"/>
      <c r="AL443" s="3"/>
      <c r="AM443" s="3"/>
      <c r="AN443" s="3"/>
      <c r="AO443" s="3"/>
      <c r="AP443" s="3"/>
      <c r="AQ443" s="3"/>
      <c r="AR443" s="3"/>
      <c r="AS443" s="3"/>
      <c r="AT443" s="3"/>
      <c r="AU443" s="3"/>
      <c r="AV443" s="3"/>
      <c r="AW443" s="3"/>
      <c r="AX443" s="3"/>
      <c r="AY443" s="3"/>
      <c r="AZ443" s="3"/>
      <c r="BA443" s="3"/>
      <c r="BB443" s="3"/>
      <c r="BC443" s="3"/>
      <c r="BD443" s="3"/>
      <c r="BE443" s="3"/>
    </row>
    <row r="444" spans="1:57" ht="15.75" customHeight="1">
      <c r="A444" s="164"/>
      <c r="B444" s="165"/>
      <c r="C444" s="165"/>
      <c r="D444" s="165"/>
      <c r="E444" s="165"/>
      <c r="F444" s="165"/>
      <c r="G444" s="166"/>
      <c r="H444" s="167"/>
      <c r="I444" s="165"/>
      <c r="J444" s="165"/>
      <c r="K444" s="165"/>
      <c r="L444" s="165"/>
      <c r="M444" s="165"/>
      <c r="N444" s="166"/>
      <c r="O444" s="167"/>
      <c r="P444" s="165"/>
      <c r="Q444" s="165"/>
      <c r="R444" s="165"/>
      <c r="S444" s="165"/>
      <c r="T444" s="165"/>
      <c r="U444" s="166"/>
      <c r="V444" s="167"/>
      <c r="W444" s="169"/>
      <c r="X444" s="169"/>
      <c r="Y444" s="169"/>
      <c r="Z444" s="170"/>
      <c r="AA444" s="171"/>
      <c r="AB444" s="167"/>
      <c r="AC444" s="165"/>
      <c r="AD444" s="165"/>
      <c r="AE444" s="165"/>
      <c r="AF444" s="166"/>
      <c r="AG444" s="167"/>
      <c r="AH444" s="165"/>
      <c r="AI444" s="165"/>
      <c r="AJ444" s="165"/>
      <c r="AK444" s="166"/>
      <c r="AL444" s="3"/>
      <c r="AM444" s="3"/>
      <c r="AN444" s="3"/>
      <c r="AO444" s="3"/>
      <c r="AP444" s="3"/>
      <c r="AQ444" s="3"/>
      <c r="AR444" s="3"/>
      <c r="AS444" s="3"/>
      <c r="AT444" s="3"/>
      <c r="AU444" s="3"/>
      <c r="AV444" s="3"/>
      <c r="AW444" s="3"/>
      <c r="AX444" s="3"/>
      <c r="AY444" s="3"/>
      <c r="AZ444" s="3"/>
      <c r="BA444" s="3"/>
      <c r="BB444" s="3"/>
      <c r="BC444" s="3"/>
      <c r="BD444" s="3"/>
      <c r="BE444" s="3"/>
    </row>
    <row r="445" spans="1:57" ht="15.75" customHeight="1">
      <c r="A445" s="164"/>
      <c r="B445" s="165"/>
      <c r="C445" s="165"/>
      <c r="D445" s="165"/>
      <c r="E445" s="165"/>
      <c r="F445" s="165"/>
      <c r="G445" s="166"/>
      <c r="H445" s="167"/>
      <c r="I445" s="165"/>
      <c r="J445" s="165"/>
      <c r="K445" s="165"/>
      <c r="L445" s="165"/>
      <c r="M445" s="165"/>
      <c r="N445" s="166"/>
      <c r="O445" s="167"/>
      <c r="P445" s="165"/>
      <c r="Q445" s="165"/>
      <c r="R445" s="165"/>
      <c r="S445" s="165"/>
      <c r="T445" s="165"/>
      <c r="U445" s="166"/>
      <c r="V445" s="167"/>
      <c r="W445" s="169"/>
      <c r="X445" s="169"/>
      <c r="Y445" s="169"/>
      <c r="Z445" s="170"/>
      <c r="AA445" s="171"/>
      <c r="AB445" s="167"/>
      <c r="AC445" s="165"/>
      <c r="AD445" s="165"/>
      <c r="AE445" s="165"/>
      <c r="AF445" s="166"/>
      <c r="AG445" s="167"/>
      <c r="AH445" s="165"/>
      <c r="AI445" s="165"/>
      <c r="AJ445" s="165"/>
      <c r="AK445" s="166"/>
      <c r="AL445" s="3"/>
      <c r="AM445" s="3"/>
      <c r="AN445" s="3"/>
      <c r="AO445" s="3"/>
      <c r="AP445" s="3"/>
      <c r="AQ445" s="3"/>
      <c r="AR445" s="3"/>
      <c r="AS445" s="3"/>
      <c r="AT445" s="3"/>
      <c r="AU445" s="3"/>
      <c r="AV445" s="3"/>
      <c r="AW445" s="3"/>
      <c r="AX445" s="3"/>
      <c r="AY445" s="3"/>
      <c r="AZ445" s="3"/>
      <c r="BA445" s="3"/>
      <c r="BB445" s="3"/>
      <c r="BC445" s="3"/>
      <c r="BD445" s="3"/>
      <c r="BE445" s="3"/>
    </row>
    <row r="446" spans="1:57" ht="15.75" customHeight="1">
      <c r="A446" s="164"/>
      <c r="B446" s="165"/>
      <c r="C446" s="165"/>
      <c r="D446" s="165"/>
      <c r="E446" s="165"/>
      <c r="F446" s="165"/>
      <c r="G446" s="166"/>
      <c r="H446" s="167"/>
      <c r="I446" s="165"/>
      <c r="J446" s="165"/>
      <c r="K446" s="165"/>
      <c r="L446" s="165"/>
      <c r="M446" s="165"/>
      <c r="N446" s="166"/>
      <c r="O446" s="167"/>
      <c r="P446" s="165"/>
      <c r="Q446" s="165"/>
      <c r="R446" s="165"/>
      <c r="S446" s="165"/>
      <c r="T446" s="165"/>
      <c r="U446" s="166"/>
      <c r="V446" s="167"/>
      <c r="W446" s="169"/>
      <c r="X446" s="169"/>
      <c r="Y446" s="169"/>
      <c r="Z446" s="170"/>
      <c r="AA446" s="171"/>
      <c r="AB446" s="167"/>
      <c r="AC446" s="165"/>
      <c r="AD446" s="165"/>
      <c r="AE446" s="165"/>
      <c r="AF446" s="166"/>
      <c r="AG446" s="167"/>
      <c r="AH446" s="165"/>
      <c r="AI446" s="165"/>
      <c r="AJ446" s="165"/>
      <c r="AK446" s="166"/>
      <c r="AL446" s="3"/>
      <c r="AM446" s="3"/>
      <c r="AN446" s="3"/>
      <c r="AO446" s="3"/>
      <c r="AP446" s="3"/>
      <c r="AQ446" s="3"/>
      <c r="AR446" s="3"/>
      <c r="AS446" s="3"/>
      <c r="AT446" s="3"/>
      <c r="AU446" s="3"/>
      <c r="AV446" s="3"/>
      <c r="AW446" s="3"/>
      <c r="AX446" s="3"/>
      <c r="AY446" s="3"/>
      <c r="AZ446" s="3"/>
      <c r="BA446" s="3"/>
      <c r="BB446" s="3"/>
      <c r="BC446" s="3"/>
      <c r="BD446" s="3"/>
      <c r="BE446" s="3"/>
    </row>
    <row r="447" spans="1:57" ht="15.75" customHeight="1">
      <c r="A447" s="164"/>
      <c r="B447" s="165"/>
      <c r="C447" s="165"/>
      <c r="D447" s="165"/>
      <c r="E447" s="165"/>
      <c r="F447" s="165"/>
      <c r="G447" s="166"/>
      <c r="H447" s="167"/>
      <c r="I447" s="165"/>
      <c r="J447" s="165"/>
      <c r="K447" s="165"/>
      <c r="L447" s="165"/>
      <c r="M447" s="165"/>
      <c r="N447" s="166"/>
      <c r="O447" s="167"/>
      <c r="P447" s="165"/>
      <c r="Q447" s="165"/>
      <c r="R447" s="165"/>
      <c r="S447" s="165"/>
      <c r="T447" s="165"/>
      <c r="U447" s="166"/>
      <c r="V447" s="167"/>
      <c r="W447" s="169"/>
      <c r="X447" s="169"/>
      <c r="Y447" s="169"/>
      <c r="Z447" s="170"/>
      <c r="AA447" s="171"/>
      <c r="AB447" s="167"/>
      <c r="AC447" s="165"/>
      <c r="AD447" s="165"/>
      <c r="AE447" s="165"/>
      <c r="AF447" s="166"/>
      <c r="AG447" s="167"/>
      <c r="AH447" s="165"/>
      <c r="AI447" s="165"/>
      <c r="AJ447" s="165"/>
      <c r="AK447" s="166"/>
      <c r="AL447" s="3"/>
      <c r="AM447" s="3"/>
      <c r="AN447" s="3"/>
      <c r="AO447" s="3"/>
      <c r="AP447" s="3"/>
      <c r="AQ447" s="3"/>
      <c r="AR447" s="3"/>
      <c r="AS447" s="3"/>
      <c r="AT447" s="3"/>
      <c r="AU447" s="3"/>
      <c r="AV447" s="3"/>
      <c r="AW447" s="3"/>
      <c r="AX447" s="3"/>
      <c r="AY447" s="3"/>
      <c r="AZ447" s="3"/>
      <c r="BA447" s="3"/>
      <c r="BB447" s="3"/>
      <c r="BC447" s="3"/>
      <c r="BD447" s="3"/>
      <c r="BE447" s="3"/>
    </row>
    <row r="448" spans="1:57" ht="15.75" customHeight="1">
      <c r="A448" s="175"/>
      <c r="B448" s="176"/>
      <c r="C448" s="176"/>
      <c r="D448" s="176"/>
      <c r="E448" s="176"/>
      <c r="F448" s="176"/>
      <c r="G448" s="177"/>
      <c r="H448" s="167"/>
      <c r="I448" s="176"/>
      <c r="J448" s="176"/>
      <c r="K448" s="176"/>
      <c r="L448" s="176"/>
      <c r="M448" s="176"/>
      <c r="N448" s="177"/>
      <c r="O448" s="167"/>
      <c r="P448" s="176"/>
      <c r="Q448" s="176"/>
      <c r="R448" s="176"/>
      <c r="S448" s="176"/>
      <c r="T448" s="176"/>
      <c r="U448" s="177"/>
      <c r="V448" s="167"/>
      <c r="W448" s="176"/>
      <c r="X448" s="176"/>
      <c r="Y448" s="176"/>
      <c r="Z448" s="178"/>
      <c r="AA448" s="177"/>
      <c r="AB448" s="167"/>
      <c r="AC448" s="176"/>
      <c r="AD448" s="176"/>
      <c r="AE448" s="176"/>
      <c r="AF448" s="177"/>
      <c r="AG448" s="167"/>
      <c r="AH448" s="176"/>
      <c r="AI448" s="176"/>
      <c r="AJ448" s="176"/>
      <c r="AK448" s="177"/>
      <c r="AL448" s="3"/>
      <c r="AM448" s="3"/>
      <c r="AN448" s="3"/>
      <c r="AO448" s="3"/>
      <c r="AP448" s="3"/>
      <c r="AQ448" s="3"/>
      <c r="AR448" s="3"/>
      <c r="AS448" s="3"/>
      <c r="AT448" s="3"/>
      <c r="AU448" s="3"/>
      <c r="AV448" s="3"/>
      <c r="AW448" s="3"/>
      <c r="AX448" s="3"/>
      <c r="AY448" s="3"/>
      <c r="AZ448" s="3"/>
      <c r="BA448" s="3"/>
      <c r="BB448" s="3"/>
      <c r="BC448" s="3"/>
      <c r="BD448" s="3"/>
      <c r="BE448" s="3"/>
    </row>
    <row r="449" spans="1:57" ht="15.75" customHeight="1">
      <c r="A449" s="176"/>
      <c r="B449" s="176"/>
      <c r="C449" s="176"/>
      <c r="D449" s="176"/>
      <c r="E449" s="176"/>
      <c r="F449" s="176"/>
      <c r="G449" s="176"/>
      <c r="H449" s="3"/>
      <c r="I449" s="176"/>
      <c r="J449" s="176"/>
      <c r="K449" s="176"/>
      <c r="L449" s="176"/>
      <c r="M449" s="176"/>
      <c r="N449" s="176"/>
      <c r="O449" s="3"/>
      <c r="P449" s="176"/>
      <c r="Q449" s="176"/>
      <c r="R449" s="176"/>
      <c r="S449" s="176"/>
      <c r="T449" s="176"/>
      <c r="U449" s="176"/>
      <c r="V449" s="3"/>
      <c r="W449" s="176"/>
      <c r="X449" s="176"/>
      <c r="Y449" s="176"/>
      <c r="Z449" s="176"/>
      <c r="AA449" s="176"/>
      <c r="AB449" s="3"/>
      <c r="AC449" s="176"/>
      <c r="AD449" s="176"/>
      <c r="AE449" s="176"/>
      <c r="AF449" s="176"/>
      <c r="AG449" s="3"/>
      <c r="AH449" s="176"/>
      <c r="AI449" s="176"/>
      <c r="AJ449" s="176"/>
      <c r="AK449" s="176"/>
      <c r="AL449" s="3"/>
      <c r="AM449" s="3"/>
      <c r="AN449" s="3"/>
      <c r="AO449" s="3"/>
      <c r="AP449" s="3"/>
      <c r="AQ449" s="3"/>
      <c r="AR449" s="3"/>
      <c r="AS449" s="3"/>
      <c r="AT449" s="3"/>
      <c r="AU449" s="3"/>
      <c r="AV449" s="3"/>
      <c r="AW449" s="3"/>
      <c r="AX449" s="3"/>
      <c r="AY449" s="3"/>
      <c r="AZ449" s="3"/>
      <c r="BA449" s="3"/>
      <c r="BB449" s="3"/>
      <c r="BC449" s="3"/>
      <c r="BD449" s="3"/>
      <c r="BE449" s="3"/>
    </row>
    <row r="450" spans="1:57" ht="15.75" customHeight="1">
      <c r="A450" s="164"/>
      <c r="B450" s="165"/>
      <c r="C450" s="165"/>
      <c r="D450" s="165"/>
      <c r="E450" s="165"/>
      <c r="F450" s="165"/>
      <c r="G450" s="166"/>
      <c r="H450" s="167"/>
      <c r="I450" s="165"/>
      <c r="J450" s="165"/>
      <c r="K450" s="165"/>
      <c r="L450" s="168"/>
      <c r="M450" s="165"/>
      <c r="N450" s="166"/>
      <c r="O450" s="167"/>
      <c r="P450" s="165"/>
      <c r="Q450" s="165"/>
      <c r="R450" s="165"/>
      <c r="S450" s="168"/>
      <c r="T450" s="165"/>
      <c r="U450" s="166"/>
      <c r="V450" s="167"/>
      <c r="W450" s="169"/>
      <c r="X450" s="169"/>
      <c r="Y450" s="169"/>
      <c r="Z450" s="170"/>
      <c r="AA450" s="171"/>
      <c r="AB450" s="167"/>
      <c r="AC450" s="165"/>
      <c r="AD450" s="165"/>
      <c r="AE450" s="165"/>
      <c r="AF450" s="166"/>
      <c r="AG450" s="167"/>
      <c r="AH450" s="165"/>
      <c r="AI450" s="165"/>
      <c r="AJ450" s="165"/>
      <c r="AK450" s="166"/>
      <c r="AL450" s="3"/>
      <c r="AM450" s="3"/>
      <c r="AN450" s="3"/>
      <c r="AO450" s="3"/>
      <c r="AP450" s="3"/>
      <c r="AQ450" s="3"/>
      <c r="AR450" s="3"/>
      <c r="AS450" s="3"/>
      <c r="AT450" s="3"/>
      <c r="AU450" s="3"/>
      <c r="AV450" s="3"/>
      <c r="AW450" s="3"/>
      <c r="AX450" s="3"/>
      <c r="AY450" s="3"/>
      <c r="AZ450" s="3"/>
      <c r="BA450" s="3"/>
      <c r="BB450" s="3"/>
      <c r="BC450" s="3"/>
      <c r="BD450" s="3"/>
      <c r="BE450" s="3"/>
    </row>
    <row r="451" spans="1:57" ht="15.75" customHeight="1">
      <c r="A451" s="164"/>
      <c r="B451" s="165"/>
      <c r="C451" s="165"/>
      <c r="D451" s="165"/>
      <c r="E451" s="165"/>
      <c r="F451" s="165"/>
      <c r="G451" s="166"/>
      <c r="H451" s="167"/>
      <c r="I451" s="165"/>
      <c r="J451" s="165"/>
      <c r="K451" s="165"/>
      <c r="L451" s="168"/>
      <c r="M451" s="165"/>
      <c r="N451" s="166"/>
      <c r="O451" s="167"/>
      <c r="P451" s="165"/>
      <c r="Q451" s="165"/>
      <c r="R451" s="165"/>
      <c r="S451" s="172"/>
      <c r="T451" s="165"/>
      <c r="U451" s="166"/>
      <c r="V451" s="167"/>
      <c r="W451" s="169"/>
      <c r="X451" s="169"/>
      <c r="Y451" s="169"/>
      <c r="Z451" s="170"/>
      <c r="AA451" s="171"/>
      <c r="AB451" s="167"/>
      <c r="AC451" s="165"/>
      <c r="AD451" s="165"/>
      <c r="AE451" s="165"/>
      <c r="AF451" s="166"/>
      <c r="AG451" s="167"/>
      <c r="AH451" s="165"/>
      <c r="AI451" s="165"/>
      <c r="AJ451" s="165"/>
      <c r="AK451" s="166"/>
      <c r="AL451" s="3"/>
      <c r="AM451" s="3"/>
      <c r="AN451" s="3"/>
      <c r="AO451" s="3"/>
      <c r="AP451" s="3"/>
      <c r="AQ451" s="3"/>
      <c r="AR451" s="3"/>
      <c r="AS451" s="3"/>
      <c r="AT451" s="3"/>
      <c r="AU451" s="3"/>
      <c r="AV451" s="3"/>
      <c r="AW451" s="3"/>
      <c r="AX451" s="3"/>
      <c r="AY451" s="3"/>
      <c r="AZ451" s="3"/>
      <c r="BA451" s="3"/>
      <c r="BB451" s="3"/>
      <c r="BC451" s="3"/>
      <c r="BD451" s="3"/>
      <c r="BE451" s="3"/>
    </row>
    <row r="452" spans="1:57" ht="15.75" customHeight="1">
      <c r="A452" s="164"/>
      <c r="B452" s="165"/>
      <c r="C452" s="165"/>
      <c r="D452" s="165"/>
      <c r="E452" s="165"/>
      <c r="F452" s="165"/>
      <c r="G452" s="166"/>
      <c r="H452" s="167"/>
      <c r="I452" s="165"/>
      <c r="J452" s="165"/>
      <c r="K452" s="165"/>
      <c r="L452" s="165"/>
      <c r="M452" s="165"/>
      <c r="N452" s="166"/>
      <c r="O452" s="167"/>
      <c r="P452" s="165"/>
      <c r="Q452" s="165"/>
      <c r="R452" s="165"/>
      <c r="S452" s="168"/>
      <c r="T452" s="165"/>
      <c r="U452" s="166"/>
      <c r="V452" s="167"/>
      <c r="W452" s="169"/>
      <c r="X452" s="169"/>
      <c r="Y452" s="169"/>
      <c r="Z452" s="170"/>
      <c r="AA452" s="171"/>
      <c r="AB452" s="167"/>
      <c r="AC452" s="165"/>
      <c r="AD452" s="165"/>
      <c r="AE452" s="165"/>
      <c r="AF452" s="166"/>
      <c r="AG452" s="167"/>
      <c r="AH452" s="165"/>
      <c r="AI452" s="165"/>
      <c r="AJ452" s="165"/>
      <c r="AK452" s="166"/>
      <c r="AL452" s="3"/>
      <c r="AM452" s="3"/>
      <c r="AN452" s="3"/>
      <c r="AO452" s="3"/>
      <c r="AP452" s="3"/>
      <c r="AQ452" s="3"/>
      <c r="AR452" s="3"/>
      <c r="AS452" s="3"/>
      <c r="AT452" s="3"/>
      <c r="AU452" s="3"/>
      <c r="AV452" s="3"/>
      <c r="AW452" s="3"/>
      <c r="AX452" s="3"/>
      <c r="AY452" s="3"/>
      <c r="AZ452" s="3"/>
      <c r="BA452" s="3"/>
      <c r="BB452" s="3"/>
      <c r="BC452" s="3"/>
      <c r="BD452" s="3"/>
      <c r="BE452" s="3"/>
    </row>
    <row r="453" spans="1:57" ht="15.75" customHeight="1">
      <c r="A453" s="164"/>
      <c r="B453" s="165"/>
      <c r="C453" s="165"/>
      <c r="D453" s="165"/>
      <c r="E453" s="165"/>
      <c r="F453" s="165"/>
      <c r="G453" s="166"/>
      <c r="H453" s="167"/>
      <c r="I453" s="165"/>
      <c r="J453" s="165"/>
      <c r="K453" s="165"/>
      <c r="L453" s="165"/>
      <c r="M453" s="165"/>
      <c r="N453" s="166"/>
      <c r="O453" s="167"/>
      <c r="P453" s="165"/>
      <c r="Q453" s="165"/>
      <c r="R453" s="165"/>
      <c r="S453" s="165"/>
      <c r="T453" s="165"/>
      <c r="U453" s="166"/>
      <c r="V453" s="167"/>
      <c r="W453" s="169"/>
      <c r="X453" s="169"/>
      <c r="Y453" s="169"/>
      <c r="Z453" s="173"/>
      <c r="AA453" s="171"/>
      <c r="AB453" s="167"/>
      <c r="AC453" s="165"/>
      <c r="AD453" s="165"/>
      <c r="AE453" s="165"/>
      <c r="AF453" s="166"/>
      <c r="AG453" s="167"/>
      <c r="AH453" s="165"/>
      <c r="AI453" s="165"/>
      <c r="AJ453" s="165"/>
      <c r="AK453" s="166"/>
      <c r="AL453" s="3"/>
      <c r="AM453" s="3"/>
      <c r="AN453" s="3"/>
      <c r="AO453" s="3"/>
      <c r="AP453" s="3"/>
      <c r="AQ453" s="3"/>
      <c r="AR453" s="3"/>
      <c r="AS453" s="3"/>
      <c r="AT453" s="3"/>
      <c r="AU453" s="3"/>
      <c r="AV453" s="3"/>
      <c r="AW453" s="3"/>
      <c r="AX453" s="3"/>
      <c r="AY453" s="3"/>
      <c r="AZ453" s="3"/>
      <c r="BA453" s="3"/>
      <c r="BB453" s="3"/>
      <c r="BC453" s="3"/>
      <c r="BD453" s="3"/>
      <c r="BE453" s="3"/>
    </row>
    <row r="454" spans="1:57" ht="15.75" customHeight="1">
      <c r="A454" s="164"/>
      <c r="B454" s="165"/>
      <c r="C454" s="165"/>
      <c r="D454" s="165"/>
      <c r="E454" s="165"/>
      <c r="F454" s="165"/>
      <c r="G454" s="166"/>
      <c r="H454" s="167"/>
      <c r="I454" s="165"/>
      <c r="J454" s="165"/>
      <c r="K454" s="165"/>
      <c r="L454" s="165"/>
      <c r="M454" s="165"/>
      <c r="N454" s="166"/>
      <c r="O454" s="167"/>
      <c r="P454" s="165"/>
      <c r="Q454" s="165"/>
      <c r="R454" s="165"/>
      <c r="S454" s="165"/>
      <c r="T454" s="165"/>
      <c r="U454" s="166"/>
      <c r="V454" s="167"/>
      <c r="W454" s="169"/>
      <c r="X454" s="169"/>
      <c r="Y454" s="169"/>
      <c r="Z454" s="170"/>
      <c r="AA454" s="171"/>
      <c r="AB454" s="167"/>
      <c r="AC454" s="165"/>
      <c r="AD454" s="165"/>
      <c r="AE454" s="165"/>
      <c r="AF454" s="166"/>
      <c r="AG454" s="167"/>
      <c r="AH454" s="165"/>
      <c r="AI454" s="165"/>
      <c r="AJ454" s="165"/>
      <c r="AK454" s="166"/>
      <c r="AL454" s="3"/>
      <c r="AM454" s="3"/>
      <c r="AN454" s="3"/>
      <c r="AO454" s="3"/>
      <c r="AP454" s="3"/>
      <c r="AQ454" s="3"/>
      <c r="AR454" s="3"/>
      <c r="AS454" s="3"/>
      <c r="AT454" s="3"/>
      <c r="AU454" s="3"/>
      <c r="AV454" s="3"/>
      <c r="AW454" s="3"/>
      <c r="AX454" s="3"/>
      <c r="AY454" s="3"/>
      <c r="AZ454" s="3"/>
      <c r="BA454" s="3"/>
      <c r="BB454" s="3"/>
      <c r="BC454" s="3"/>
      <c r="BD454" s="3"/>
      <c r="BE454" s="3"/>
    </row>
    <row r="455" spans="1:57" ht="15.75" customHeight="1">
      <c r="A455" s="164"/>
      <c r="B455" s="165"/>
      <c r="C455" s="165"/>
      <c r="D455" s="165"/>
      <c r="E455" s="165"/>
      <c r="F455" s="165"/>
      <c r="G455" s="166"/>
      <c r="H455" s="167"/>
      <c r="I455" s="165"/>
      <c r="J455" s="165"/>
      <c r="K455" s="165"/>
      <c r="L455" s="165"/>
      <c r="M455" s="165"/>
      <c r="N455" s="166"/>
      <c r="O455" s="167"/>
      <c r="P455" s="165"/>
      <c r="Q455" s="165"/>
      <c r="R455" s="165"/>
      <c r="S455" s="165"/>
      <c r="T455" s="165"/>
      <c r="U455" s="166"/>
      <c r="V455" s="167"/>
      <c r="W455" s="169"/>
      <c r="X455" s="169"/>
      <c r="Y455" s="169"/>
      <c r="Z455" s="170"/>
      <c r="AA455" s="171"/>
      <c r="AB455" s="167"/>
      <c r="AC455" s="165"/>
      <c r="AD455" s="165"/>
      <c r="AE455" s="165"/>
      <c r="AF455" s="166"/>
      <c r="AG455" s="167"/>
      <c r="AH455" s="165"/>
      <c r="AI455" s="165"/>
      <c r="AJ455" s="165"/>
      <c r="AK455" s="166"/>
      <c r="AL455" s="3"/>
      <c r="AM455" s="3"/>
      <c r="AN455" s="3"/>
      <c r="AO455" s="3"/>
      <c r="AP455" s="3"/>
      <c r="AQ455" s="3"/>
      <c r="AR455" s="3"/>
      <c r="AS455" s="3"/>
      <c r="AT455" s="3"/>
      <c r="AU455" s="3"/>
      <c r="AV455" s="3"/>
      <c r="AW455" s="3"/>
      <c r="AX455" s="3"/>
      <c r="AY455" s="3"/>
      <c r="AZ455" s="3"/>
      <c r="BA455" s="3"/>
      <c r="BB455" s="3"/>
      <c r="BC455" s="3"/>
      <c r="BD455" s="3"/>
      <c r="BE455" s="3"/>
    </row>
    <row r="456" spans="1:57" ht="15.75" customHeight="1">
      <c r="A456" s="164"/>
      <c r="B456" s="165"/>
      <c r="C456" s="165"/>
      <c r="D456" s="165"/>
      <c r="E456" s="165"/>
      <c r="F456" s="165"/>
      <c r="G456" s="166"/>
      <c r="H456" s="167"/>
      <c r="I456" s="165"/>
      <c r="J456" s="165"/>
      <c r="K456" s="165"/>
      <c r="L456" s="165"/>
      <c r="M456" s="165"/>
      <c r="N456" s="166"/>
      <c r="O456" s="167"/>
      <c r="P456" s="165"/>
      <c r="Q456" s="165"/>
      <c r="R456" s="165"/>
      <c r="S456" s="165"/>
      <c r="T456" s="165"/>
      <c r="U456" s="166"/>
      <c r="V456" s="167"/>
      <c r="W456" s="169"/>
      <c r="X456" s="169"/>
      <c r="Y456" s="169"/>
      <c r="Z456" s="174"/>
      <c r="AA456" s="171"/>
      <c r="AB456" s="167"/>
      <c r="AC456" s="165"/>
      <c r="AD456" s="165"/>
      <c r="AE456" s="165"/>
      <c r="AF456" s="166"/>
      <c r="AG456" s="167"/>
      <c r="AH456" s="165"/>
      <c r="AI456" s="165"/>
      <c r="AJ456" s="165"/>
      <c r="AK456" s="166"/>
      <c r="AL456" s="3"/>
      <c r="AM456" s="3"/>
      <c r="AN456" s="3"/>
      <c r="AO456" s="3"/>
      <c r="AP456" s="3"/>
      <c r="AQ456" s="3"/>
      <c r="AR456" s="3"/>
      <c r="AS456" s="3"/>
      <c r="AT456" s="3"/>
      <c r="AU456" s="3"/>
      <c r="AV456" s="3"/>
      <c r="AW456" s="3"/>
      <c r="AX456" s="3"/>
      <c r="AY456" s="3"/>
      <c r="AZ456" s="3"/>
      <c r="BA456" s="3"/>
      <c r="BB456" s="3"/>
      <c r="BC456" s="3"/>
      <c r="BD456" s="3"/>
      <c r="BE456" s="3"/>
    </row>
    <row r="457" spans="1:57" ht="15.75" customHeight="1">
      <c r="A457" s="164"/>
      <c r="B457" s="165"/>
      <c r="C457" s="165"/>
      <c r="D457" s="165"/>
      <c r="E457" s="165"/>
      <c r="F457" s="165"/>
      <c r="G457" s="166"/>
      <c r="H457" s="167"/>
      <c r="I457" s="165"/>
      <c r="J457" s="165"/>
      <c r="K457" s="165"/>
      <c r="L457" s="165"/>
      <c r="M457" s="165"/>
      <c r="N457" s="166"/>
      <c r="O457" s="167"/>
      <c r="P457" s="165"/>
      <c r="Q457" s="165"/>
      <c r="R457" s="165"/>
      <c r="S457" s="165"/>
      <c r="T457" s="165"/>
      <c r="U457" s="166"/>
      <c r="V457" s="167"/>
      <c r="W457" s="169"/>
      <c r="X457" s="169"/>
      <c r="Y457" s="169"/>
      <c r="Z457" s="173"/>
      <c r="AA457" s="171"/>
      <c r="AB457" s="167"/>
      <c r="AC457" s="165"/>
      <c r="AD457" s="165"/>
      <c r="AE457" s="165"/>
      <c r="AF457" s="166"/>
      <c r="AG457" s="167"/>
      <c r="AH457" s="165"/>
      <c r="AI457" s="165"/>
      <c r="AJ457" s="165"/>
      <c r="AK457" s="166"/>
      <c r="AL457" s="3"/>
      <c r="AM457" s="3"/>
      <c r="AN457" s="3"/>
      <c r="AO457" s="3"/>
      <c r="AP457" s="3"/>
      <c r="AQ457" s="3"/>
      <c r="AR457" s="3"/>
      <c r="AS457" s="3"/>
      <c r="AT457" s="3"/>
      <c r="AU457" s="3"/>
      <c r="AV457" s="3"/>
      <c r="AW457" s="3"/>
      <c r="AX457" s="3"/>
      <c r="AY457" s="3"/>
      <c r="AZ457" s="3"/>
      <c r="BA457" s="3"/>
      <c r="BB457" s="3"/>
      <c r="BC457" s="3"/>
      <c r="BD457" s="3"/>
      <c r="BE457" s="3"/>
    </row>
    <row r="458" spans="1:57" ht="15.75" customHeight="1">
      <c r="A458" s="164"/>
      <c r="B458" s="165"/>
      <c r="C458" s="165"/>
      <c r="D458" s="165"/>
      <c r="E458" s="165"/>
      <c r="F458" s="165"/>
      <c r="G458" s="166"/>
      <c r="H458" s="167"/>
      <c r="I458" s="165"/>
      <c r="J458" s="165"/>
      <c r="K458" s="165"/>
      <c r="L458" s="165"/>
      <c r="M458" s="165"/>
      <c r="N458" s="166"/>
      <c r="O458" s="167"/>
      <c r="P458" s="165"/>
      <c r="Q458" s="165"/>
      <c r="R458" s="165"/>
      <c r="S458" s="165"/>
      <c r="T458" s="165"/>
      <c r="U458" s="166"/>
      <c r="V458" s="167"/>
      <c r="W458" s="169"/>
      <c r="X458" s="169"/>
      <c r="Y458" s="169"/>
      <c r="Z458" s="174"/>
      <c r="AA458" s="171"/>
      <c r="AB458" s="167"/>
      <c r="AC458" s="165"/>
      <c r="AD458" s="165"/>
      <c r="AE458" s="165"/>
      <c r="AF458" s="166"/>
      <c r="AG458" s="167"/>
      <c r="AH458" s="165"/>
      <c r="AI458" s="165"/>
      <c r="AJ458" s="165"/>
      <c r="AK458" s="166"/>
      <c r="AL458" s="3"/>
      <c r="AM458" s="3"/>
      <c r="AN458" s="3"/>
      <c r="AO458" s="3"/>
      <c r="AP458" s="3"/>
      <c r="AQ458" s="3"/>
      <c r="AR458" s="3"/>
      <c r="AS458" s="3"/>
      <c r="AT458" s="3"/>
      <c r="AU458" s="3"/>
      <c r="AV458" s="3"/>
      <c r="AW458" s="3"/>
      <c r="AX458" s="3"/>
      <c r="AY458" s="3"/>
      <c r="AZ458" s="3"/>
      <c r="BA458" s="3"/>
      <c r="BB458" s="3"/>
      <c r="BC458" s="3"/>
      <c r="BD458" s="3"/>
      <c r="BE458" s="3"/>
    </row>
    <row r="459" spans="1:57" ht="15.75" customHeight="1">
      <c r="A459" s="164"/>
      <c r="B459" s="165"/>
      <c r="C459" s="165"/>
      <c r="D459" s="165"/>
      <c r="E459" s="165"/>
      <c r="F459" s="165"/>
      <c r="G459" s="166"/>
      <c r="H459" s="167"/>
      <c r="I459" s="165"/>
      <c r="J459" s="165"/>
      <c r="K459" s="165"/>
      <c r="L459" s="165"/>
      <c r="M459" s="165"/>
      <c r="N459" s="166"/>
      <c r="O459" s="167"/>
      <c r="P459" s="165"/>
      <c r="Q459" s="165"/>
      <c r="R459" s="165"/>
      <c r="S459" s="165"/>
      <c r="T459" s="165"/>
      <c r="U459" s="166"/>
      <c r="V459" s="167"/>
      <c r="W459" s="169"/>
      <c r="X459" s="169"/>
      <c r="Y459" s="169"/>
      <c r="Z459" s="170"/>
      <c r="AA459" s="171"/>
      <c r="AB459" s="167"/>
      <c r="AC459" s="165"/>
      <c r="AD459" s="165"/>
      <c r="AE459" s="165"/>
      <c r="AF459" s="166"/>
      <c r="AG459" s="167"/>
      <c r="AH459" s="165"/>
      <c r="AI459" s="165"/>
      <c r="AJ459" s="165"/>
      <c r="AK459" s="166"/>
      <c r="AL459" s="3"/>
      <c r="AM459" s="3"/>
      <c r="AN459" s="3"/>
      <c r="AO459" s="3"/>
      <c r="AP459" s="3"/>
      <c r="AQ459" s="3"/>
      <c r="AR459" s="3"/>
      <c r="AS459" s="3"/>
      <c r="AT459" s="3"/>
      <c r="AU459" s="3"/>
      <c r="AV459" s="3"/>
      <c r="AW459" s="3"/>
      <c r="AX459" s="3"/>
      <c r="AY459" s="3"/>
      <c r="AZ459" s="3"/>
      <c r="BA459" s="3"/>
      <c r="BB459" s="3"/>
      <c r="BC459" s="3"/>
      <c r="BD459" s="3"/>
      <c r="BE459" s="3"/>
    </row>
    <row r="460" spans="1:57" ht="15.75" customHeight="1">
      <c r="A460" s="164"/>
      <c r="B460" s="165"/>
      <c r="C460" s="165"/>
      <c r="D460" s="165"/>
      <c r="E460" s="165"/>
      <c r="F460" s="165"/>
      <c r="G460" s="166"/>
      <c r="H460" s="167"/>
      <c r="I460" s="165"/>
      <c r="J460" s="165"/>
      <c r="K460" s="165"/>
      <c r="L460" s="165"/>
      <c r="M460" s="165"/>
      <c r="N460" s="166"/>
      <c r="O460" s="167"/>
      <c r="P460" s="165"/>
      <c r="Q460" s="165"/>
      <c r="R460" s="165"/>
      <c r="S460" s="165"/>
      <c r="T460" s="165"/>
      <c r="U460" s="166"/>
      <c r="V460" s="167"/>
      <c r="W460" s="169"/>
      <c r="X460" s="169"/>
      <c r="Y460" s="169"/>
      <c r="Z460" s="170"/>
      <c r="AA460" s="171"/>
      <c r="AB460" s="167"/>
      <c r="AC460" s="165"/>
      <c r="AD460" s="165"/>
      <c r="AE460" s="165"/>
      <c r="AF460" s="166"/>
      <c r="AG460" s="167"/>
      <c r="AH460" s="165"/>
      <c r="AI460" s="165"/>
      <c r="AJ460" s="165"/>
      <c r="AK460" s="166"/>
      <c r="AL460" s="3"/>
      <c r="AM460" s="3"/>
      <c r="AN460" s="3"/>
      <c r="AO460" s="3"/>
      <c r="AP460" s="3"/>
      <c r="AQ460" s="3"/>
      <c r="AR460" s="3"/>
      <c r="AS460" s="3"/>
      <c r="AT460" s="3"/>
      <c r="AU460" s="3"/>
      <c r="AV460" s="3"/>
      <c r="AW460" s="3"/>
      <c r="AX460" s="3"/>
      <c r="AY460" s="3"/>
      <c r="AZ460" s="3"/>
      <c r="BA460" s="3"/>
      <c r="BB460" s="3"/>
      <c r="BC460" s="3"/>
      <c r="BD460" s="3"/>
      <c r="BE460" s="3"/>
    </row>
    <row r="461" spans="1:57" ht="15.75" customHeight="1">
      <c r="A461" s="164"/>
      <c r="B461" s="165"/>
      <c r="C461" s="165"/>
      <c r="D461" s="165"/>
      <c r="E461" s="165"/>
      <c r="F461" s="165"/>
      <c r="G461" s="166"/>
      <c r="H461" s="167"/>
      <c r="I461" s="165"/>
      <c r="J461" s="165"/>
      <c r="K461" s="165"/>
      <c r="L461" s="165"/>
      <c r="M461" s="165"/>
      <c r="N461" s="166"/>
      <c r="O461" s="167"/>
      <c r="P461" s="165"/>
      <c r="Q461" s="165"/>
      <c r="R461" s="165"/>
      <c r="S461" s="165"/>
      <c r="T461" s="165"/>
      <c r="U461" s="166"/>
      <c r="V461" s="167"/>
      <c r="W461" s="169"/>
      <c r="X461" s="169"/>
      <c r="Y461" s="169"/>
      <c r="Z461" s="169"/>
      <c r="AA461" s="171"/>
      <c r="AB461" s="167"/>
      <c r="AC461" s="165"/>
      <c r="AD461" s="165"/>
      <c r="AE461" s="165"/>
      <c r="AF461" s="166"/>
      <c r="AG461" s="167"/>
      <c r="AH461" s="165"/>
      <c r="AI461" s="165"/>
      <c r="AJ461" s="165"/>
      <c r="AK461" s="166"/>
      <c r="AL461" s="3"/>
      <c r="AM461" s="3"/>
      <c r="AN461" s="3"/>
      <c r="AO461" s="3"/>
      <c r="AP461" s="3"/>
      <c r="AQ461" s="3"/>
      <c r="AR461" s="3"/>
      <c r="AS461" s="3"/>
      <c r="AT461" s="3"/>
      <c r="AU461" s="3"/>
      <c r="AV461" s="3"/>
      <c r="AW461" s="3"/>
      <c r="AX461" s="3"/>
      <c r="AY461" s="3"/>
      <c r="AZ461" s="3"/>
      <c r="BA461" s="3"/>
      <c r="BB461" s="3"/>
      <c r="BC461" s="3"/>
      <c r="BD461" s="3"/>
      <c r="BE461" s="3"/>
    </row>
    <row r="462" spans="1:57" ht="15.75" customHeight="1">
      <c r="A462" s="164"/>
      <c r="B462" s="165"/>
      <c r="C462" s="165"/>
      <c r="D462" s="165"/>
      <c r="E462" s="165"/>
      <c r="F462" s="165"/>
      <c r="G462" s="166"/>
      <c r="H462" s="167"/>
      <c r="I462" s="165"/>
      <c r="J462" s="165"/>
      <c r="K462" s="165"/>
      <c r="L462" s="165"/>
      <c r="M462" s="165"/>
      <c r="N462" s="166"/>
      <c r="O462" s="167"/>
      <c r="P462" s="165"/>
      <c r="Q462" s="165"/>
      <c r="R462" s="165"/>
      <c r="S462" s="165"/>
      <c r="T462" s="165"/>
      <c r="U462" s="166"/>
      <c r="V462" s="167"/>
      <c r="W462" s="169"/>
      <c r="X462" s="169"/>
      <c r="Y462" s="169"/>
      <c r="Z462" s="169"/>
      <c r="AA462" s="171"/>
      <c r="AB462" s="167"/>
      <c r="AC462" s="165"/>
      <c r="AD462" s="165"/>
      <c r="AE462" s="165"/>
      <c r="AF462" s="166"/>
      <c r="AG462" s="167"/>
      <c r="AH462" s="165"/>
      <c r="AI462" s="165"/>
      <c r="AJ462" s="165"/>
      <c r="AK462" s="166"/>
      <c r="AL462" s="3"/>
      <c r="AM462" s="3"/>
      <c r="AN462" s="3"/>
      <c r="AO462" s="3"/>
      <c r="AP462" s="3"/>
      <c r="AQ462" s="3"/>
      <c r="AR462" s="3"/>
      <c r="AS462" s="3"/>
      <c r="AT462" s="3"/>
      <c r="AU462" s="3"/>
      <c r="AV462" s="3"/>
      <c r="AW462" s="3"/>
      <c r="AX462" s="3"/>
      <c r="AY462" s="3"/>
      <c r="AZ462" s="3"/>
      <c r="BA462" s="3"/>
      <c r="BB462" s="3"/>
      <c r="BC462" s="3"/>
      <c r="BD462" s="3"/>
      <c r="BE462" s="3"/>
    </row>
    <row r="463" spans="1:57" ht="15.75" customHeight="1">
      <c r="A463" s="164"/>
      <c r="B463" s="165"/>
      <c r="C463" s="165"/>
      <c r="D463" s="165"/>
      <c r="E463" s="165"/>
      <c r="F463" s="165"/>
      <c r="G463" s="166"/>
      <c r="H463" s="167"/>
      <c r="I463" s="165"/>
      <c r="J463" s="165"/>
      <c r="K463" s="165"/>
      <c r="L463" s="165"/>
      <c r="M463" s="165"/>
      <c r="N463" s="166"/>
      <c r="O463" s="167"/>
      <c r="P463" s="165"/>
      <c r="Q463" s="165"/>
      <c r="R463" s="165"/>
      <c r="S463" s="165"/>
      <c r="T463" s="165"/>
      <c r="U463" s="166"/>
      <c r="V463" s="167"/>
      <c r="W463" s="169"/>
      <c r="X463" s="169"/>
      <c r="Y463" s="169"/>
      <c r="Z463" s="170"/>
      <c r="AA463" s="171"/>
      <c r="AB463" s="167"/>
      <c r="AC463" s="165"/>
      <c r="AD463" s="165"/>
      <c r="AE463" s="165"/>
      <c r="AF463" s="166"/>
      <c r="AG463" s="167"/>
      <c r="AH463" s="165"/>
      <c r="AI463" s="165"/>
      <c r="AJ463" s="165"/>
      <c r="AK463" s="166"/>
      <c r="AL463" s="3"/>
      <c r="AM463" s="3"/>
      <c r="AN463" s="3"/>
      <c r="AO463" s="3"/>
      <c r="AP463" s="3"/>
      <c r="AQ463" s="3"/>
      <c r="AR463" s="3"/>
      <c r="AS463" s="3"/>
      <c r="AT463" s="3"/>
      <c r="AU463" s="3"/>
      <c r="AV463" s="3"/>
      <c r="AW463" s="3"/>
      <c r="AX463" s="3"/>
      <c r="AY463" s="3"/>
      <c r="AZ463" s="3"/>
      <c r="BA463" s="3"/>
      <c r="BB463" s="3"/>
      <c r="BC463" s="3"/>
      <c r="BD463" s="3"/>
      <c r="BE463" s="3"/>
    </row>
    <row r="464" spans="1:57" ht="15.75" customHeight="1">
      <c r="A464" s="164"/>
      <c r="B464" s="165"/>
      <c r="C464" s="165"/>
      <c r="D464" s="165"/>
      <c r="E464" s="165"/>
      <c r="F464" s="165"/>
      <c r="G464" s="166"/>
      <c r="H464" s="167"/>
      <c r="I464" s="165"/>
      <c r="J464" s="165"/>
      <c r="K464" s="165"/>
      <c r="L464" s="165"/>
      <c r="M464" s="165"/>
      <c r="N464" s="166"/>
      <c r="O464" s="167"/>
      <c r="P464" s="165"/>
      <c r="Q464" s="165"/>
      <c r="R464" s="165"/>
      <c r="S464" s="165"/>
      <c r="T464" s="165"/>
      <c r="U464" s="166"/>
      <c r="V464" s="167"/>
      <c r="W464" s="169"/>
      <c r="X464" s="169"/>
      <c r="Y464" s="169"/>
      <c r="Z464" s="170"/>
      <c r="AA464" s="171"/>
      <c r="AB464" s="167"/>
      <c r="AC464" s="165"/>
      <c r="AD464" s="165"/>
      <c r="AE464" s="165"/>
      <c r="AF464" s="166"/>
      <c r="AG464" s="167"/>
      <c r="AH464" s="165"/>
      <c r="AI464" s="165"/>
      <c r="AJ464" s="165"/>
      <c r="AK464" s="166"/>
      <c r="AL464" s="3"/>
      <c r="AM464" s="3"/>
      <c r="AN464" s="3"/>
      <c r="AO464" s="3"/>
      <c r="AP464" s="3"/>
      <c r="AQ464" s="3"/>
      <c r="AR464" s="3"/>
      <c r="AS464" s="3"/>
      <c r="AT464" s="3"/>
      <c r="AU464" s="3"/>
      <c r="AV464" s="3"/>
      <c r="AW464" s="3"/>
      <c r="AX464" s="3"/>
      <c r="AY464" s="3"/>
      <c r="AZ464" s="3"/>
      <c r="BA464" s="3"/>
      <c r="BB464" s="3"/>
      <c r="BC464" s="3"/>
      <c r="BD464" s="3"/>
      <c r="BE464" s="3"/>
    </row>
    <row r="465" spans="1:57" ht="15.75" customHeight="1">
      <c r="A465" s="164"/>
      <c r="B465" s="165"/>
      <c r="C465" s="165"/>
      <c r="D465" s="165"/>
      <c r="E465" s="165"/>
      <c r="F465" s="165"/>
      <c r="G465" s="166"/>
      <c r="H465" s="167"/>
      <c r="I465" s="165"/>
      <c r="J465" s="165"/>
      <c r="K465" s="165"/>
      <c r="L465" s="165"/>
      <c r="M465" s="165"/>
      <c r="N465" s="166"/>
      <c r="O465" s="167"/>
      <c r="P465" s="165"/>
      <c r="Q465" s="165"/>
      <c r="R465" s="165"/>
      <c r="S465" s="165"/>
      <c r="T465" s="165"/>
      <c r="U465" s="166"/>
      <c r="V465" s="167"/>
      <c r="W465" s="169"/>
      <c r="X465" s="169"/>
      <c r="Y465" s="169"/>
      <c r="Z465" s="170"/>
      <c r="AA465" s="171"/>
      <c r="AB465" s="167"/>
      <c r="AC465" s="165"/>
      <c r="AD465" s="165"/>
      <c r="AE465" s="165"/>
      <c r="AF465" s="166"/>
      <c r="AG465" s="167"/>
      <c r="AH465" s="165"/>
      <c r="AI465" s="165"/>
      <c r="AJ465" s="165"/>
      <c r="AK465" s="166"/>
      <c r="AL465" s="3"/>
      <c r="AM465" s="3"/>
      <c r="AN465" s="3"/>
      <c r="AO465" s="3"/>
      <c r="AP465" s="3"/>
      <c r="AQ465" s="3"/>
      <c r="AR465" s="3"/>
      <c r="AS465" s="3"/>
      <c r="AT465" s="3"/>
      <c r="AU465" s="3"/>
      <c r="AV465" s="3"/>
      <c r="AW465" s="3"/>
      <c r="AX465" s="3"/>
      <c r="AY465" s="3"/>
      <c r="AZ465" s="3"/>
      <c r="BA465" s="3"/>
      <c r="BB465" s="3"/>
      <c r="BC465" s="3"/>
      <c r="BD465" s="3"/>
      <c r="BE465" s="3"/>
    </row>
    <row r="466" spans="1:57" ht="15.75" customHeight="1">
      <c r="A466" s="164"/>
      <c r="B466" s="165"/>
      <c r="C466" s="165"/>
      <c r="D466" s="165"/>
      <c r="E466" s="165"/>
      <c r="F466" s="165"/>
      <c r="G466" s="166"/>
      <c r="H466" s="167"/>
      <c r="I466" s="165"/>
      <c r="J466" s="165"/>
      <c r="K466" s="165"/>
      <c r="L466" s="165"/>
      <c r="M466" s="165"/>
      <c r="N466" s="166"/>
      <c r="O466" s="167"/>
      <c r="P466" s="165"/>
      <c r="Q466" s="165"/>
      <c r="R466" s="165"/>
      <c r="S466" s="165"/>
      <c r="T466" s="165"/>
      <c r="U466" s="166"/>
      <c r="V466" s="167"/>
      <c r="W466" s="169"/>
      <c r="X466" s="169"/>
      <c r="Y466" s="169"/>
      <c r="Z466" s="170"/>
      <c r="AA466" s="171"/>
      <c r="AB466" s="167"/>
      <c r="AC466" s="165"/>
      <c r="AD466" s="165"/>
      <c r="AE466" s="165"/>
      <c r="AF466" s="166"/>
      <c r="AG466" s="167"/>
      <c r="AH466" s="165"/>
      <c r="AI466" s="165"/>
      <c r="AJ466" s="165"/>
      <c r="AK466" s="166"/>
      <c r="AL466" s="3"/>
      <c r="AM466" s="3"/>
      <c r="AN466" s="3"/>
      <c r="AO466" s="3"/>
      <c r="AP466" s="3"/>
      <c r="AQ466" s="3"/>
      <c r="AR466" s="3"/>
      <c r="AS466" s="3"/>
      <c r="AT466" s="3"/>
      <c r="AU466" s="3"/>
      <c r="AV466" s="3"/>
      <c r="AW466" s="3"/>
      <c r="AX466" s="3"/>
      <c r="AY466" s="3"/>
      <c r="AZ466" s="3"/>
      <c r="BA466" s="3"/>
      <c r="BB466" s="3"/>
      <c r="BC466" s="3"/>
      <c r="BD466" s="3"/>
      <c r="BE466" s="3"/>
    </row>
    <row r="467" spans="1:57" ht="15.75" customHeight="1">
      <c r="A467" s="164"/>
      <c r="B467" s="165"/>
      <c r="C467" s="165"/>
      <c r="D467" s="165"/>
      <c r="E467" s="165"/>
      <c r="F467" s="165"/>
      <c r="G467" s="166"/>
      <c r="H467" s="167"/>
      <c r="I467" s="165"/>
      <c r="J467" s="165"/>
      <c r="K467" s="165"/>
      <c r="L467" s="165"/>
      <c r="M467" s="165"/>
      <c r="N467" s="166"/>
      <c r="O467" s="167"/>
      <c r="P467" s="165"/>
      <c r="Q467" s="165"/>
      <c r="R467" s="165"/>
      <c r="S467" s="165"/>
      <c r="T467" s="165"/>
      <c r="U467" s="166"/>
      <c r="V467" s="167"/>
      <c r="W467" s="169"/>
      <c r="X467" s="169"/>
      <c r="Y467" s="169"/>
      <c r="Z467" s="170"/>
      <c r="AA467" s="171"/>
      <c r="AB467" s="167"/>
      <c r="AC467" s="165"/>
      <c r="AD467" s="165"/>
      <c r="AE467" s="165"/>
      <c r="AF467" s="166"/>
      <c r="AG467" s="167"/>
      <c r="AH467" s="165"/>
      <c r="AI467" s="165"/>
      <c r="AJ467" s="165"/>
      <c r="AK467" s="166"/>
      <c r="AL467" s="3"/>
      <c r="AM467" s="3"/>
      <c r="AN467" s="3"/>
      <c r="AO467" s="3"/>
      <c r="AP467" s="3"/>
      <c r="AQ467" s="3"/>
      <c r="AR467" s="3"/>
      <c r="AS467" s="3"/>
      <c r="AT467" s="3"/>
      <c r="AU467" s="3"/>
      <c r="AV467" s="3"/>
      <c r="AW467" s="3"/>
      <c r="AX467" s="3"/>
      <c r="AY467" s="3"/>
      <c r="AZ467" s="3"/>
      <c r="BA467" s="3"/>
      <c r="BB467" s="3"/>
      <c r="BC467" s="3"/>
      <c r="BD467" s="3"/>
      <c r="BE467" s="3"/>
    </row>
    <row r="468" spans="1:57" ht="15.75" customHeight="1">
      <c r="A468" s="164"/>
      <c r="B468" s="165"/>
      <c r="C468" s="165"/>
      <c r="D468" s="165"/>
      <c r="E468" s="165"/>
      <c r="F468" s="165"/>
      <c r="G468" s="166"/>
      <c r="H468" s="167"/>
      <c r="I468" s="165"/>
      <c r="J468" s="165"/>
      <c r="K468" s="165"/>
      <c r="L468" s="165"/>
      <c r="M468" s="165"/>
      <c r="N468" s="166"/>
      <c r="O468" s="167"/>
      <c r="P468" s="165"/>
      <c r="Q468" s="165"/>
      <c r="R468" s="165"/>
      <c r="S468" s="165"/>
      <c r="T468" s="165"/>
      <c r="U468" s="166"/>
      <c r="V468" s="167"/>
      <c r="W468" s="169"/>
      <c r="X468" s="169"/>
      <c r="Y468" s="169"/>
      <c r="Z468" s="170"/>
      <c r="AA468" s="171"/>
      <c r="AB468" s="167"/>
      <c r="AC468" s="165"/>
      <c r="AD468" s="165"/>
      <c r="AE468" s="165"/>
      <c r="AF468" s="166"/>
      <c r="AG468" s="167"/>
      <c r="AH468" s="165"/>
      <c r="AI468" s="165"/>
      <c r="AJ468" s="165"/>
      <c r="AK468" s="166"/>
      <c r="AL468" s="3"/>
      <c r="AM468" s="3"/>
      <c r="AN468" s="3"/>
      <c r="AO468" s="3"/>
      <c r="AP468" s="3"/>
      <c r="AQ468" s="3"/>
      <c r="AR468" s="3"/>
      <c r="AS468" s="3"/>
      <c r="AT468" s="3"/>
      <c r="AU468" s="3"/>
      <c r="AV468" s="3"/>
      <c r="AW468" s="3"/>
      <c r="AX468" s="3"/>
      <c r="AY468" s="3"/>
      <c r="AZ468" s="3"/>
      <c r="BA468" s="3"/>
      <c r="BB468" s="3"/>
      <c r="BC468" s="3"/>
      <c r="BD468" s="3"/>
      <c r="BE468" s="3"/>
    </row>
    <row r="469" spans="1:57" ht="15.75" customHeight="1">
      <c r="A469" s="164"/>
      <c r="B469" s="165"/>
      <c r="C469" s="165"/>
      <c r="D469" s="165"/>
      <c r="E469" s="165"/>
      <c r="F469" s="165"/>
      <c r="G469" s="166"/>
      <c r="H469" s="167"/>
      <c r="I469" s="165"/>
      <c r="J469" s="165"/>
      <c r="K469" s="165"/>
      <c r="L469" s="165"/>
      <c r="M469" s="165"/>
      <c r="N469" s="166"/>
      <c r="O469" s="167"/>
      <c r="P469" s="165"/>
      <c r="Q469" s="165"/>
      <c r="R469" s="165"/>
      <c r="S469" s="165"/>
      <c r="T469" s="165"/>
      <c r="U469" s="166"/>
      <c r="V469" s="167"/>
      <c r="W469" s="169"/>
      <c r="X469" s="169"/>
      <c r="Y469" s="169"/>
      <c r="Z469" s="170"/>
      <c r="AA469" s="171"/>
      <c r="AB469" s="167"/>
      <c r="AC469" s="165"/>
      <c r="AD469" s="165"/>
      <c r="AE469" s="165"/>
      <c r="AF469" s="166"/>
      <c r="AG469" s="167"/>
      <c r="AH469" s="165"/>
      <c r="AI469" s="165"/>
      <c r="AJ469" s="165"/>
      <c r="AK469" s="166"/>
      <c r="AL469" s="3"/>
      <c r="AM469" s="3"/>
      <c r="AN469" s="3"/>
      <c r="AO469" s="3"/>
      <c r="AP469" s="3"/>
      <c r="AQ469" s="3"/>
      <c r="AR469" s="3"/>
      <c r="AS469" s="3"/>
      <c r="AT469" s="3"/>
      <c r="AU469" s="3"/>
      <c r="AV469" s="3"/>
      <c r="AW469" s="3"/>
      <c r="AX469" s="3"/>
      <c r="AY469" s="3"/>
      <c r="AZ469" s="3"/>
      <c r="BA469" s="3"/>
      <c r="BB469" s="3"/>
      <c r="BC469" s="3"/>
      <c r="BD469" s="3"/>
      <c r="BE469" s="3"/>
    </row>
    <row r="470" spans="1:57" ht="15.75" customHeight="1">
      <c r="A470" s="164"/>
      <c r="B470" s="165"/>
      <c r="C470" s="165"/>
      <c r="D470" s="165"/>
      <c r="E470" s="165"/>
      <c r="F470" s="165"/>
      <c r="G470" s="166"/>
      <c r="H470" s="167"/>
      <c r="I470" s="165"/>
      <c r="J470" s="165"/>
      <c r="K470" s="165"/>
      <c r="L470" s="165"/>
      <c r="M470" s="165"/>
      <c r="N470" s="166"/>
      <c r="O470" s="167"/>
      <c r="P470" s="165"/>
      <c r="Q470" s="165"/>
      <c r="R470" s="165"/>
      <c r="S470" s="165"/>
      <c r="T470" s="165"/>
      <c r="U470" s="166"/>
      <c r="V470" s="167"/>
      <c r="W470" s="169"/>
      <c r="X470" s="169"/>
      <c r="Y470" s="169"/>
      <c r="Z470" s="170"/>
      <c r="AA470" s="171"/>
      <c r="AB470" s="167"/>
      <c r="AC470" s="165"/>
      <c r="AD470" s="165"/>
      <c r="AE470" s="165"/>
      <c r="AF470" s="166"/>
      <c r="AG470" s="167"/>
      <c r="AH470" s="165"/>
      <c r="AI470" s="165"/>
      <c r="AJ470" s="165"/>
      <c r="AK470" s="166"/>
      <c r="AL470" s="3"/>
      <c r="AM470" s="3"/>
      <c r="AN470" s="3"/>
      <c r="AO470" s="3"/>
      <c r="AP470" s="3"/>
      <c r="AQ470" s="3"/>
      <c r="AR470" s="3"/>
      <c r="AS470" s="3"/>
      <c r="AT470" s="3"/>
      <c r="AU470" s="3"/>
      <c r="AV470" s="3"/>
      <c r="AW470" s="3"/>
      <c r="AX470" s="3"/>
      <c r="AY470" s="3"/>
      <c r="AZ470" s="3"/>
      <c r="BA470" s="3"/>
      <c r="BB470" s="3"/>
      <c r="BC470" s="3"/>
      <c r="BD470" s="3"/>
      <c r="BE470" s="3"/>
    </row>
    <row r="471" spans="1:57" ht="15.75" customHeight="1">
      <c r="A471" s="164"/>
      <c r="B471" s="165"/>
      <c r="C471" s="165"/>
      <c r="D471" s="165"/>
      <c r="E471" s="165"/>
      <c r="F471" s="165"/>
      <c r="G471" s="166"/>
      <c r="H471" s="167"/>
      <c r="I471" s="165"/>
      <c r="J471" s="165"/>
      <c r="K471" s="165"/>
      <c r="L471" s="165"/>
      <c r="M471" s="165"/>
      <c r="N471" s="166"/>
      <c r="O471" s="167"/>
      <c r="P471" s="165"/>
      <c r="Q471" s="165"/>
      <c r="R471" s="165"/>
      <c r="S471" s="165"/>
      <c r="T471" s="165"/>
      <c r="U471" s="166"/>
      <c r="V471" s="167"/>
      <c r="W471" s="169"/>
      <c r="X471" s="169"/>
      <c r="Y471" s="169"/>
      <c r="Z471" s="170"/>
      <c r="AA471" s="171"/>
      <c r="AB471" s="167"/>
      <c r="AC471" s="165"/>
      <c r="AD471" s="165"/>
      <c r="AE471" s="165"/>
      <c r="AF471" s="166"/>
      <c r="AG471" s="167"/>
      <c r="AH471" s="165"/>
      <c r="AI471" s="165"/>
      <c r="AJ471" s="165"/>
      <c r="AK471" s="166"/>
      <c r="AL471" s="3"/>
      <c r="AM471" s="3"/>
      <c r="AN471" s="3"/>
      <c r="AO471" s="3"/>
      <c r="AP471" s="3"/>
      <c r="AQ471" s="3"/>
      <c r="AR471" s="3"/>
      <c r="AS471" s="3"/>
      <c r="AT471" s="3"/>
      <c r="AU471" s="3"/>
      <c r="AV471" s="3"/>
      <c r="AW471" s="3"/>
      <c r="AX471" s="3"/>
      <c r="AY471" s="3"/>
      <c r="AZ471" s="3"/>
      <c r="BA471" s="3"/>
      <c r="BB471" s="3"/>
      <c r="BC471" s="3"/>
      <c r="BD471" s="3"/>
      <c r="BE471" s="3"/>
    </row>
    <row r="472" spans="1:57" ht="15.75" customHeight="1">
      <c r="A472" s="164"/>
      <c r="B472" s="165"/>
      <c r="C472" s="165"/>
      <c r="D472" s="165"/>
      <c r="E472" s="165"/>
      <c r="F472" s="165"/>
      <c r="G472" s="166"/>
      <c r="H472" s="167"/>
      <c r="I472" s="165"/>
      <c r="J472" s="165"/>
      <c r="K472" s="165"/>
      <c r="L472" s="165"/>
      <c r="M472" s="165"/>
      <c r="N472" s="166"/>
      <c r="O472" s="167"/>
      <c r="P472" s="165"/>
      <c r="Q472" s="165"/>
      <c r="R472" s="165"/>
      <c r="S472" s="165"/>
      <c r="T472" s="165"/>
      <c r="U472" s="166"/>
      <c r="V472" s="167"/>
      <c r="W472" s="169"/>
      <c r="X472" s="169"/>
      <c r="Y472" s="169"/>
      <c r="Z472" s="170"/>
      <c r="AA472" s="171"/>
      <c r="AB472" s="167"/>
      <c r="AC472" s="165"/>
      <c r="AD472" s="165"/>
      <c r="AE472" s="165"/>
      <c r="AF472" s="166"/>
      <c r="AG472" s="167"/>
      <c r="AH472" s="165"/>
      <c r="AI472" s="165"/>
      <c r="AJ472" s="165"/>
      <c r="AK472" s="166"/>
      <c r="AL472" s="3"/>
      <c r="AM472" s="3"/>
      <c r="AN472" s="3"/>
      <c r="AO472" s="3"/>
      <c r="AP472" s="3"/>
      <c r="AQ472" s="3"/>
      <c r="AR472" s="3"/>
      <c r="AS472" s="3"/>
      <c r="AT472" s="3"/>
      <c r="AU472" s="3"/>
      <c r="AV472" s="3"/>
      <c r="AW472" s="3"/>
      <c r="AX472" s="3"/>
      <c r="AY472" s="3"/>
      <c r="AZ472" s="3"/>
      <c r="BA472" s="3"/>
      <c r="BB472" s="3"/>
      <c r="BC472" s="3"/>
      <c r="BD472" s="3"/>
      <c r="BE472" s="3"/>
    </row>
    <row r="473" spans="1:57" ht="15.75" customHeight="1">
      <c r="A473" s="164"/>
      <c r="B473" s="165"/>
      <c r="C473" s="165"/>
      <c r="D473" s="165"/>
      <c r="E473" s="165"/>
      <c r="F473" s="165"/>
      <c r="G473" s="166"/>
      <c r="H473" s="167"/>
      <c r="I473" s="165"/>
      <c r="J473" s="165"/>
      <c r="K473" s="165"/>
      <c r="L473" s="165"/>
      <c r="M473" s="165"/>
      <c r="N473" s="166"/>
      <c r="O473" s="167"/>
      <c r="P473" s="165"/>
      <c r="Q473" s="165"/>
      <c r="R473" s="165"/>
      <c r="S473" s="165"/>
      <c r="T473" s="165"/>
      <c r="U473" s="166"/>
      <c r="V473" s="167"/>
      <c r="W473" s="169"/>
      <c r="X473" s="169"/>
      <c r="Y473" s="169"/>
      <c r="Z473" s="170"/>
      <c r="AA473" s="171"/>
      <c r="AB473" s="167"/>
      <c r="AC473" s="165"/>
      <c r="AD473" s="165"/>
      <c r="AE473" s="165"/>
      <c r="AF473" s="166"/>
      <c r="AG473" s="167"/>
      <c r="AH473" s="165"/>
      <c r="AI473" s="165"/>
      <c r="AJ473" s="165"/>
      <c r="AK473" s="166"/>
      <c r="AL473" s="3"/>
      <c r="AM473" s="3"/>
      <c r="AN473" s="3"/>
      <c r="AO473" s="3"/>
      <c r="AP473" s="3"/>
      <c r="AQ473" s="3"/>
      <c r="AR473" s="3"/>
      <c r="AS473" s="3"/>
      <c r="AT473" s="3"/>
      <c r="AU473" s="3"/>
      <c r="AV473" s="3"/>
      <c r="AW473" s="3"/>
      <c r="AX473" s="3"/>
      <c r="AY473" s="3"/>
      <c r="AZ473" s="3"/>
      <c r="BA473" s="3"/>
      <c r="BB473" s="3"/>
      <c r="BC473" s="3"/>
      <c r="BD473" s="3"/>
      <c r="BE473" s="3"/>
    </row>
    <row r="474" spans="1:57" ht="15.75" customHeight="1">
      <c r="A474" s="164"/>
      <c r="B474" s="165"/>
      <c r="C474" s="165"/>
      <c r="D474" s="165"/>
      <c r="E474" s="165"/>
      <c r="F474" s="165"/>
      <c r="G474" s="166"/>
      <c r="H474" s="167"/>
      <c r="I474" s="165"/>
      <c r="J474" s="165"/>
      <c r="K474" s="165"/>
      <c r="L474" s="165"/>
      <c r="M474" s="165"/>
      <c r="N474" s="166"/>
      <c r="O474" s="167"/>
      <c r="P474" s="165"/>
      <c r="Q474" s="165"/>
      <c r="R474" s="165"/>
      <c r="S474" s="165"/>
      <c r="T474" s="165"/>
      <c r="U474" s="166"/>
      <c r="V474" s="167"/>
      <c r="W474" s="169"/>
      <c r="X474" s="169"/>
      <c r="Y474" s="169"/>
      <c r="Z474" s="170"/>
      <c r="AA474" s="171"/>
      <c r="AB474" s="167"/>
      <c r="AC474" s="165"/>
      <c r="AD474" s="165"/>
      <c r="AE474" s="165"/>
      <c r="AF474" s="166"/>
      <c r="AG474" s="167"/>
      <c r="AH474" s="165"/>
      <c r="AI474" s="165"/>
      <c r="AJ474" s="165"/>
      <c r="AK474" s="166"/>
      <c r="AL474" s="3"/>
      <c r="AM474" s="3"/>
      <c r="AN474" s="3"/>
      <c r="AO474" s="3"/>
      <c r="AP474" s="3"/>
      <c r="AQ474" s="3"/>
      <c r="AR474" s="3"/>
      <c r="AS474" s="3"/>
      <c r="AT474" s="3"/>
      <c r="AU474" s="3"/>
      <c r="AV474" s="3"/>
      <c r="AW474" s="3"/>
      <c r="AX474" s="3"/>
      <c r="AY474" s="3"/>
      <c r="AZ474" s="3"/>
      <c r="BA474" s="3"/>
      <c r="BB474" s="3"/>
      <c r="BC474" s="3"/>
      <c r="BD474" s="3"/>
      <c r="BE474" s="3"/>
    </row>
    <row r="475" spans="1:57" ht="15.75" customHeight="1">
      <c r="A475" s="164"/>
      <c r="B475" s="165"/>
      <c r="C475" s="165"/>
      <c r="D475" s="165"/>
      <c r="E475" s="165"/>
      <c r="F475" s="165"/>
      <c r="G475" s="166"/>
      <c r="H475" s="167"/>
      <c r="I475" s="165"/>
      <c r="J475" s="165"/>
      <c r="K475" s="165"/>
      <c r="L475" s="165"/>
      <c r="M475" s="165"/>
      <c r="N475" s="166"/>
      <c r="O475" s="167"/>
      <c r="P475" s="165"/>
      <c r="Q475" s="165"/>
      <c r="R475" s="165"/>
      <c r="S475" s="165"/>
      <c r="T475" s="165"/>
      <c r="U475" s="166"/>
      <c r="V475" s="167"/>
      <c r="W475" s="169"/>
      <c r="X475" s="169"/>
      <c r="Y475" s="169"/>
      <c r="Z475" s="170"/>
      <c r="AA475" s="171"/>
      <c r="AB475" s="167"/>
      <c r="AC475" s="165"/>
      <c r="AD475" s="165"/>
      <c r="AE475" s="165"/>
      <c r="AF475" s="166"/>
      <c r="AG475" s="167"/>
      <c r="AH475" s="165"/>
      <c r="AI475" s="165"/>
      <c r="AJ475" s="165"/>
      <c r="AK475" s="166"/>
      <c r="AL475" s="3"/>
      <c r="AM475" s="3"/>
      <c r="AN475" s="3"/>
      <c r="AO475" s="3"/>
      <c r="AP475" s="3"/>
      <c r="AQ475" s="3"/>
      <c r="AR475" s="3"/>
      <c r="AS475" s="3"/>
      <c r="AT475" s="3"/>
      <c r="AU475" s="3"/>
      <c r="AV475" s="3"/>
      <c r="AW475" s="3"/>
      <c r="AX475" s="3"/>
      <c r="AY475" s="3"/>
      <c r="AZ475" s="3"/>
      <c r="BA475" s="3"/>
      <c r="BB475" s="3"/>
      <c r="BC475" s="3"/>
      <c r="BD475" s="3"/>
      <c r="BE475" s="3"/>
    </row>
    <row r="476" spans="1:57" ht="15.75" customHeight="1">
      <c r="A476" s="164"/>
      <c r="B476" s="165"/>
      <c r="C476" s="165"/>
      <c r="D476" s="165"/>
      <c r="E476" s="165"/>
      <c r="F476" s="165"/>
      <c r="G476" s="166"/>
      <c r="H476" s="167"/>
      <c r="I476" s="165"/>
      <c r="J476" s="165"/>
      <c r="K476" s="165"/>
      <c r="L476" s="165"/>
      <c r="M476" s="165"/>
      <c r="N476" s="166"/>
      <c r="O476" s="167"/>
      <c r="P476" s="165"/>
      <c r="Q476" s="165"/>
      <c r="R476" s="165"/>
      <c r="S476" s="165"/>
      <c r="T476" s="165"/>
      <c r="U476" s="166"/>
      <c r="V476" s="167"/>
      <c r="W476" s="169"/>
      <c r="X476" s="169"/>
      <c r="Y476" s="169"/>
      <c r="Z476" s="170"/>
      <c r="AA476" s="171"/>
      <c r="AB476" s="167"/>
      <c r="AC476" s="165"/>
      <c r="AD476" s="165"/>
      <c r="AE476" s="165"/>
      <c r="AF476" s="166"/>
      <c r="AG476" s="167"/>
      <c r="AH476" s="165"/>
      <c r="AI476" s="165"/>
      <c r="AJ476" s="165"/>
      <c r="AK476" s="166"/>
      <c r="AL476" s="3"/>
      <c r="AM476" s="3"/>
      <c r="AN476" s="3"/>
      <c r="AO476" s="3"/>
      <c r="AP476" s="3"/>
      <c r="AQ476" s="3"/>
      <c r="AR476" s="3"/>
      <c r="AS476" s="3"/>
      <c r="AT476" s="3"/>
      <c r="AU476" s="3"/>
      <c r="AV476" s="3"/>
      <c r="AW476" s="3"/>
      <c r="AX476" s="3"/>
      <c r="AY476" s="3"/>
      <c r="AZ476" s="3"/>
      <c r="BA476" s="3"/>
      <c r="BB476" s="3"/>
      <c r="BC476" s="3"/>
      <c r="BD476" s="3"/>
      <c r="BE476" s="3"/>
    </row>
    <row r="477" spans="1:57" ht="15.75" customHeight="1">
      <c r="A477" s="164"/>
      <c r="B477" s="165"/>
      <c r="C477" s="165"/>
      <c r="D477" s="165"/>
      <c r="E477" s="165"/>
      <c r="F477" s="165"/>
      <c r="G477" s="166"/>
      <c r="H477" s="167"/>
      <c r="I477" s="165"/>
      <c r="J477" s="165"/>
      <c r="K477" s="165"/>
      <c r="L477" s="165"/>
      <c r="M477" s="165"/>
      <c r="N477" s="166"/>
      <c r="O477" s="167"/>
      <c r="P477" s="165"/>
      <c r="Q477" s="165"/>
      <c r="R477" s="165"/>
      <c r="S477" s="165"/>
      <c r="T477" s="165"/>
      <c r="U477" s="166"/>
      <c r="V477" s="167"/>
      <c r="W477" s="169"/>
      <c r="X477" s="169"/>
      <c r="Y477" s="169"/>
      <c r="Z477" s="170"/>
      <c r="AA477" s="171"/>
      <c r="AB477" s="167"/>
      <c r="AC477" s="165"/>
      <c r="AD477" s="165"/>
      <c r="AE477" s="165"/>
      <c r="AF477" s="166"/>
      <c r="AG477" s="167"/>
      <c r="AH477" s="165"/>
      <c r="AI477" s="165"/>
      <c r="AJ477" s="165"/>
      <c r="AK477" s="166"/>
      <c r="AL477" s="3"/>
      <c r="AM477" s="3"/>
      <c r="AN477" s="3"/>
      <c r="AO477" s="3"/>
      <c r="AP477" s="3"/>
      <c r="AQ477" s="3"/>
      <c r="AR477" s="3"/>
      <c r="AS477" s="3"/>
      <c r="AT477" s="3"/>
      <c r="AU477" s="3"/>
      <c r="AV477" s="3"/>
      <c r="AW477" s="3"/>
      <c r="AX477" s="3"/>
      <c r="AY477" s="3"/>
      <c r="AZ477" s="3"/>
      <c r="BA477" s="3"/>
      <c r="BB477" s="3"/>
      <c r="BC477" s="3"/>
      <c r="BD477" s="3"/>
      <c r="BE477" s="3"/>
    </row>
    <row r="478" spans="1:57" ht="15.75" customHeight="1">
      <c r="A478" s="175"/>
      <c r="B478" s="176"/>
      <c r="C478" s="176"/>
      <c r="D478" s="176"/>
      <c r="E478" s="176"/>
      <c r="F478" s="176"/>
      <c r="G478" s="177"/>
      <c r="H478" s="167"/>
      <c r="I478" s="176"/>
      <c r="J478" s="176"/>
      <c r="K478" s="176"/>
      <c r="L478" s="176"/>
      <c r="M478" s="176"/>
      <c r="N478" s="177"/>
      <c r="O478" s="167"/>
      <c r="P478" s="176"/>
      <c r="Q478" s="176"/>
      <c r="R478" s="176"/>
      <c r="S478" s="176"/>
      <c r="T478" s="176"/>
      <c r="U478" s="177"/>
      <c r="V478" s="167"/>
      <c r="W478" s="176"/>
      <c r="X478" s="176"/>
      <c r="Y478" s="176"/>
      <c r="Z478" s="178"/>
      <c r="AA478" s="177"/>
      <c r="AB478" s="167"/>
      <c r="AC478" s="176"/>
      <c r="AD478" s="176"/>
      <c r="AE478" s="176"/>
      <c r="AF478" s="177"/>
      <c r="AG478" s="167"/>
      <c r="AH478" s="176"/>
      <c r="AI478" s="176"/>
      <c r="AJ478" s="176"/>
      <c r="AK478" s="177"/>
      <c r="AL478" s="3"/>
      <c r="AM478" s="3"/>
      <c r="AN478" s="3"/>
      <c r="AO478" s="3"/>
      <c r="AP478" s="3"/>
      <c r="AQ478" s="3"/>
      <c r="AR478" s="3"/>
      <c r="AS478" s="3"/>
      <c r="AT478" s="3"/>
      <c r="AU478" s="3"/>
      <c r="AV478" s="3"/>
      <c r="AW478" s="3"/>
      <c r="AX478" s="3"/>
      <c r="AY478" s="3"/>
      <c r="AZ478" s="3"/>
      <c r="BA478" s="3"/>
      <c r="BB478" s="3"/>
      <c r="BC478" s="3"/>
      <c r="BD478" s="3"/>
      <c r="BE478" s="3"/>
    </row>
    <row r="479" spans="1:57" ht="15.75" customHeight="1">
      <c r="A479" s="163"/>
      <c r="B479" s="163"/>
      <c r="C479" s="163"/>
      <c r="D479" s="163"/>
      <c r="E479" s="163"/>
      <c r="F479" s="163"/>
      <c r="G479" s="163"/>
      <c r="H479" s="3"/>
      <c r="I479" s="163"/>
      <c r="J479" s="163"/>
      <c r="K479" s="163"/>
      <c r="L479" s="163"/>
      <c r="M479" s="163"/>
      <c r="N479" s="163"/>
      <c r="O479" s="3"/>
      <c r="P479" s="163"/>
      <c r="Q479" s="163"/>
      <c r="R479" s="163"/>
      <c r="S479" s="163"/>
      <c r="T479" s="163"/>
      <c r="U479" s="163"/>
      <c r="V479" s="3"/>
      <c r="W479" s="163"/>
      <c r="X479" s="163"/>
      <c r="Y479" s="163"/>
      <c r="Z479" s="163"/>
      <c r="AA479" s="163"/>
      <c r="AB479" s="3"/>
      <c r="AC479" s="163"/>
      <c r="AD479" s="163"/>
      <c r="AE479" s="163"/>
      <c r="AF479" s="163"/>
      <c r="AG479" s="3"/>
      <c r="AH479" s="163"/>
      <c r="AI479" s="163"/>
      <c r="AJ479" s="163"/>
      <c r="AK479" s="163"/>
      <c r="AL479" s="3"/>
      <c r="AM479" s="3"/>
      <c r="AN479" s="3"/>
      <c r="AO479" s="3"/>
      <c r="AP479" s="3"/>
      <c r="AQ479" s="3"/>
      <c r="AR479" s="3"/>
      <c r="AS479" s="3"/>
      <c r="AT479" s="3"/>
      <c r="AU479" s="3"/>
      <c r="AV479" s="3"/>
      <c r="AW479" s="3"/>
      <c r="AX479" s="3"/>
      <c r="AY479" s="3"/>
      <c r="AZ479" s="3"/>
      <c r="BA479" s="3"/>
      <c r="BB479" s="3"/>
      <c r="BC479" s="3"/>
      <c r="BD479" s="3"/>
      <c r="BE479" s="3"/>
    </row>
    <row r="480" spans="1:57" ht="15.75" customHeight="1">
      <c r="A480" s="164"/>
      <c r="B480" s="165"/>
      <c r="C480" s="165"/>
      <c r="D480" s="165"/>
      <c r="E480" s="165"/>
      <c r="F480" s="165"/>
      <c r="G480" s="166"/>
      <c r="H480" s="167"/>
      <c r="I480" s="165"/>
      <c r="J480" s="165"/>
      <c r="K480" s="165"/>
      <c r="L480" s="168"/>
      <c r="M480" s="165"/>
      <c r="N480" s="166"/>
      <c r="O480" s="167"/>
      <c r="P480" s="165"/>
      <c r="Q480" s="165"/>
      <c r="R480" s="165"/>
      <c r="S480" s="168"/>
      <c r="T480" s="165"/>
      <c r="U480" s="166"/>
      <c r="V480" s="167"/>
      <c r="W480" s="169"/>
      <c r="X480" s="169"/>
      <c r="Y480" s="169"/>
      <c r="Z480" s="170"/>
      <c r="AA480" s="171"/>
      <c r="AB480" s="167"/>
      <c r="AC480" s="165"/>
      <c r="AD480" s="165"/>
      <c r="AE480" s="165"/>
      <c r="AF480" s="166"/>
      <c r="AG480" s="167"/>
      <c r="AH480" s="165"/>
      <c r="AI480" s="165"/>
      <c r="AJ480" s="165"/>
      <c r="AK480" s="166"/>
      <c r="AL480" s="3"/>
      <c r="AM480" s="3"/>
      <c r="AN480" s="3"/>
      <c r="AO480" s="3"/>
      <c r="AP480" s="3"/>
      <c r="AQ480" s="3"/>
      <c r="AR480" s="3"/>
      <c r="AS480" s="3"/>
      <c r="AT480" s="3"/>
      <c r="AU480" s="3"/>
      <c r="AV480" s="3"/>
      <c r="AW480" s="3"/>
      <c r="AX480" s="3"/>
      <c r="AY480" s="3"/>
      <c r="AZ480" s="3"/>
      <c r="BA480" s="3"/>
      <c r="BB480" s="3"/>
      <c r="BC480" s="3"/>
      <c r="BD480" s="3"/>
      <c r="BE480" s="3"/>
    </row>
    <row r="481" spans="1:57" ht="15.75" customHeight="1">
      <c r="A481" s="164"/>
      <c r="B481" s="165"/>
      <c r="C481" s="165"/>
      <c r="D481" s="165"/>
      <c r="E481" s="165"/>
      <c r="F481" s="165"/>
      <c r="G481" s="166"/>
      <c r="H481" s="167"/>
      <c r="I481" s="165"/>
      <c r="J481" s="165"/>
      <c r="K481" s="165"/>
      <c r="L481" s="168"/>
      <c r="M481" s="165"/>
      <c r="N481" s="166"/>
      <c r="O481" s="167"/>
      <c r="P481" s="165"/>
      <c r="Q481" s="165"/>
      <c r="R481" s="165"/>
      <c r="S481" s="172"/>
      <c r="T481" s="165"/>
      <c r="U481" s="166"/>
      <c r="V481" s="167"/>
      <c r="W481" s="169"/>
      <c r="X481" s="169"/>
      <c r="Y481" s="169"/>
      <c r="Z481" s="170"/>
      <c r="AA481" s="171"/>
      <c r="AB481" s="167"/>
      <c r="AC481" s="165"/>
      <c r="AD481" s="165"/>
      <c r="AE481" s="165"/>
      <c r="AF481" s="166"/>
      <c r="AG481" s="167"/>
      <c r="AH481" s="165"/>
      <c r="AI481" s="165"/>
      <c r="AJ481" s="165"/>
      <c r="AK481" s="166"/>
      <c r="AL481" s="3"/>
      <c r="AM481" s="3"/>
      <c r="AN481" s="3"/>
      <c r="AO481" s="3"/>
      <c r="AP481" s="3"/>
      <c r="AQ481" s="3"/>
      <c r="AR481" s="3"/>
      <c r="AS481" s="3"/>
      <c r="AT481" s="3"/>
      <c r="AU481" s="3"/>
      <c r="AV481" s="3"/>
      <c r="AW481" s="3"/>
      <c r="AX481" s="3"/>
      <c r="AY481" s="3"/>
      <c r="AZ481" s="3"/>
      <c r="BA481" s="3"/>
      <c r="BB481" s="3"/>
      <c r="BC481" s="3"/>
      <c r="BD481" s="3"/>
      <c r="BE481" s="3"/>
    </row>
    <row r="482" spans="1:57" ht="15.75" customHeight="1">
      <c r="A482" s="164"/>
      <c r="B482" s="165"/>
      <c r="C482" s="165"/>
      <c r="D482" s="165"/>
      <c r="E482" s="165"/>
      <c r="F482" s="165"/>
      <c r="G482" s="166"/>
      <c r="H482" s="167"/>
      <c r="I482" s="165"/>
      <c r="J482" s="165"/>
      <c r="K482" s="165"/>
      <c r="L482" s="165"/>
      <c r="M482" s="165"/>
      <c r="N482" s="166"/>
      <c r="O482" s="167"/>
      <c r="P482" s="165"/>
      <c r="Q482" s="165"/>
      <c r="R482" s="165"/>
      <c r="S482" s="168"/>
      <c r="T482" s="165"/>
      <c r="U482" s="166"/>
      <c r="V482" s="167"/>
      <c r="W482" s="169"/>
      <c r="X482" s="169"/>
      <c r="Y482" s="169"/>
      <c r="Z482" s="170"/>
      <c r="AA482" s="171"/>
      <c r="AB482" s="167"/>
      <c r="AC482" s="165"/>
      <c r="AD482" s="165"/>
      <c r="AE482" s="165"/>
      <c r="AF482" s="166"/>
      <c r="AG482" s="167"/>
      <c r="AH482" s="165"/>
      <c r="AI482" s="165"/>
      <c r="AJ482" s="165"/>
      <c r="AK482" s="166"/>
      <c r="AL482" s="3"/>
      <c r="AM482" s="3"/>
      <c r="AN482" s="3"/>
      <c r="AO482" s="3"/>
      <c r="AP482" s="3"/>
      <c r="AQ482" s="3"/>
      <c r="AR482" s="3"/>
      <c r="AS482" s="3"/>
      <c r="AT482" s="3"/>
      <c r="AU482" s="3"/>
      <c r="AV482" s="3"/>
      <c r="AW482" s="3"/>
      <c r="AX482" s="3"/>
      <c r="AY482" s="3"/>
      <c r="AZ482" s="3"/>
      <c r="BA482" s="3"/>
      <c r="BB482" s="3"/>
      <c r="BC482" s="3"/>
      <c r="BD482" s="3"/>
      <c r="BE482" s="3"/>
    </row>
    <row r="483" spans="1:57" ht="15.75" customHeight="1">
      <c r="A483" s="164"/>
      <c r="B483" s="165"/>
      <c r="C483" s="165"/>
      <c r="D483" s="165"/>
      <c r="E483" s="165"/>
      <c r="F483" s="165"/>
      <c r="G483" s="166"/>
      <c r="H483" s="167"/>
      <c r="I483" s="165"/>
      <c r="J483" s="165"/>
      <c r="K483" s="165"/>
      <c r="L483" s="165"/>
      <c r="M483" s="165"/>
      <c r="N483" s="166"/>
      <c r="O483" s="167"/>
      <c r="P483" s="165"/>
      <c r="Q483" s="165"/>
      <c r="R483" s="165"/>
      <c r="S483" s="165"/>
      <c r="T483" s="165"/>
      <c r="U483" s="166"/>
      <c r="V483" s="167"/>
      <c r="W483" s="169"/>
      <c r="X483" s="169"/>
      <c r="Y483" s="169"/>
      <c r="Z483" s="173"/>
      <c r="AA483" s="171"/>
      <c r="AB483" s="167"/>
      <c r="AC483" s="165"/>
      <c r="AD483" s="165"/>
      <c r="AE483" s="165"/>
      <c r="AF483" s="166"/>
      <c r="AG483" s="167"/>
      <c r="AH483" s="165"/>
      <c r="AI483" s="165"/>
      <c r="AJ483" s="165"/>
      <c r="AK483" s="166"/>
      <c r="AL483" s="3"/>
      <c r="AM483" s="3"/>
      <c r="AN483" s="3"/>
      <c r="AO483" s="3"/>
      <c r="AP483" s="3"/>
      <c r="AQ483" s="3"/>
      <c r="AR483" s="3"/>
      <c r="AS483" s="3"/>
      <c r="AT483" s="3"/>
      <c r="AU483" s="3"/>
      <c r="AV483" s="3"/>
      <c r="AW483" s="3"/>
      <c r="AX483" s="3"/>
      <c r="AY483" s="3"/>
      <c r="AZ483" s="3"/>
      <c r="BA483" s="3"/>
      <c r="BB483" s="3"/>
      <c r="BC483" s="3"/>
      <c r="BD483" s="3"/>
      <c r="BE483" s="3"/>
    </row>
    <row r="484" spans="1:57" ht="15.75" customHeight="1">
      <c r="A484" s="164"/>
      <c r="B484" s="165"/>
      <c r="C484" s="165"/>
      <c r="D484" s="165"/>
      <c r="E484" s="165"/>
      <c r="F484" s="165"/>
      <c r="G484" s="166"/>
      <c r="H484" s="167"/>
      <c r="I484" s="165"/>
      <c r="J484" s="165"/>
      <c r="K484" s="165"/>
      <c r="L484" s="165"/>
      <c r="M484" s="165"/>
      <c r="N484" s="166"/>
      <c r="O484" s="167"/>
      <c r="P484" s="165"/>
      <c r="Q484" s="165"/>
      <c r="R484" s="165"/>
      <c r="S484" s="165"/>
      <c r="T484" s="165"/>
      <c r="U484" s="166"/>
      <c r="V484" s="167"/>
      <c r="W484" s="169"/>
      <c r="X484" s="169"/>
      <c r="Y484" s="169"/>
      <c r="Z484" s="170"/>
      <c r="AA484" s="171"/>
      <c r="AB484" s="167"/>
      <c r="AC484" s="165"/>
      <c r="AD484" s="165"/>
      <c r="AE484" s="165"/>
      <c r="AF484" s="166"/>
      <c r="AG484" s="167"/>
      <c r="AH484" s="165"/>
      <c r="AI484" s="165"/>
      <c r="AJ484" s="165"/>
      <c r="AK484" s="166"/>
      <c r="AL484" s="3"/>
      <c r="AM484" s="3"/>
      <c r="AN484" s="3"/>
      <c r="AO484" s="3"/>
      <c r="AP484" s="3"/>
      <c r="AQ484" s="3"/>
      <c r="AR484" s="3"/>
      <c r="AS484" s="3"/>
      <c r="AT484" s="3"/>
      <c r="AU484" s="3"/>
      <c r="AV484" s="3"/>
      <c r="AW484" s="3"/>
      <c r="AX484" s="3"/>
      <c r="AY484" s="3"/>
      <c r="AZ484" s="3"/>
      <c r="BA484" s="3"/>
      <c r="BB484" s="3"/>
      <c r="BC484" s="3"/>
      <c r="BD484" s="3"/>
      <c r="BE484" s="3"/>
    </row>
    <row r="485" spans="1:57" ht="15.75" customHeight="1">
      <c r="A485" s="164"/>
      <c r="B485" s="165"/>
      <c r="C485" s="165"/>
      <c r="D485" s="165"/>
      <c r="E485" s="165"/>
      <c r="F485" s="165"/>
      <c r="G485" s="166"/>
      <c r="H485" s="167"/>
      <c r="I485" s="165"/>
      <c r="J485" s="165"/>
      <c r="K485" s="165"/>
      <c r="L485" s="165"/>
      <c r="M485" s="165"/>
      <c r="N485" s="166"/>
      <c r="O485" s="167"/>
      <c r="P485" s="165"/>
      <c r="Q485" s="165"/>
      <c r="R485" s="165"/>
      <c r="S485" s="165"/>
      <c r="T485" s="165"/>
      <c r="U485" s="166"/>
      <c r="V485" s="167"/>
      <c r="W485" s="169"/>
      <c r="X485" s="169"/>
      <c r="Y485" s="169"/>
      <c r="Z485" s="170"/>
      <c r="AA485" s="171"/>
      <c r="AB485" s="167"/>
      <c r="AC485" s="165"/>
      <c r="AD485" s="165"/>
      <c r="AE485" s="165"/>
      <c r="AF485" s="166"/>
      <c r="AG485" s="167"/>
      <c r="AH485" s="165"/>
      <c r="AI485" s="165"/>
      <c r="AJ485" s="165"/>
      <c r="AK485" s="166"/>
      <c r="AL485" s="3"/>
      <c r="AM485" s="3"/>
      <c r="AN485" s="3"/>
      <c r="AO485" s="3"/>
      <c r="AP485" s="3"/>
      <c r="AQ485" s="3"/>
      <c r="AR485" s="3"/>
      <c r="AS485" s="3"/>
      <c r="AT485" s="3"/>
      <c r="AU485" s="3"/>
      <c r="AV485" s="3"/>
      <c r="AW485" s="3"/>
      <c r="AX485" s="3"/>
      <c r="AY485" s="3"/>
      <c r="AZ485" s="3"/>
      <c r="BA485" s="3"/>
      <c r="BB485" s="3"/>
      <c r="BC485" s="3"/>
      <c r="BD485" s="3"/>
      <c r="BE485" s="3"/>
    </row>
    <row r="486" spans="1:57" ht="15.75" customHeight="1">
      <c r="A486" s="164"/>
      <c r="B486" s="165"/>
      <c r="C486" s="165"/>
      <c r="D486" s="165"/>
      <c r="E486" s="165"/>
      <c r="F486" s="165"/>
      <c r="G486" s="166"/>
      <c r="H486" s="167"/>
      <c r="I486" s="165"/>
      <c r="J486" s="165"/>
      <c r="K486" s="165"/>
      <c r="L486" s="165"/>
      <c r="M486" s="165"/>
      <c r="N486" s="166"/>
      <c r="O486" s="167"/>
      <c r="P486" s="165"/>
      <c r="Q486" s="165"/>
      <c r="R486" s="165"/>
      <c r="S486" s="165"/>
      <c r="T486" s="165"/>
      <c r="U486" s="166"/>
      <c r="V486" s="167"/>
      <c r="W486" s="169"/>
      <c r="X486" s="169"/>
      <c r="Y486" s="169"/>
      <c r="Z486" s="174"/>
      <c r="AA486" s="171"/>
      <c r="AB486" s="167"/>
      <c r="AC486" s="165"/>
      <c r="AD486" s="165"/>
      <c r="AE486" s="165"/>
      <c r="AF486" s="166"/>
      <c r="AG486" s="167"/>
      <c r="AH486" s="165"/>
      <c r="AI486" s="165"/>
      <c r="AJ486" s="165"/>
      <c r="AK486" s="166"/>
      <c r="AL486" s="3"/>
      <c r="AM486" s="3"/>
      <c r="AN486" s="3"/>
      <c r="AO486" s="3"/>
      <c r="AP486" s="3"/>
      <c r="AQ486" s="3"/>
      <c r="AR486" s="3"/>
      <c r="AS486" s="3"/>
      <c r="AT486" s="3"/>
      <c r="AU486" s="3"/>
      <c r="AV486" s="3"/>
      <c r="AW486" s="3"/>
      <c r="AX486" s="3"/>
      <c r="AY486" s="3"/>
      <c r="AZ486" s="3"/>
      <c r="BA486" s="3"/>
      <c r="BB486" s="3"/>
      <c r="BC486" s="3"/>
      <c r="BD486" s="3"/>
      <c r="BE486" s="3"/>
    </row>
    <row r="487" spans="1:57" ht="15.75" customHeight="1">
      <c r="A487" s="164"/>
      <c r="B487" s="165"/>
      <c r="C487" s="165"/>
      <c r="D487" s="165"/>
      <c r="E487" s="165"/>
      <c r="F487" s="165"/>
      <c r="G487" s="166"/>
      <c r="H487" s="167"/>
      <c r="I487" s="165"/>
      <c r="J487" s="165"/>
      <c r="K487" s="165"/>
      <c r="L487" s="165"/>
      <c r="M487" s="165"/>
      <c r="N487" s="166"/>
      <c r="O487" s="167"/>
      <c r="P487" s="165"/>
      <c r="Q487" s="165"/>
      <c r="R487" s="165"/>
      <c r="S487" s="165"/>
      <c r="T487" s="165"/>
      <c r="U487" s="166"/>
      <c r="V487" s="167"/>
      <c r="W487" s="169"/>
      <c r="X487" s="169"/>
      <c r="Y487" s="169"/>
      <c r="Z487" s="173"/>
      <c r="AA487" s="171"/>
      <c r="AB487" s="167"/>
      <c r="AC487" s="165"/>
      <c r="AD487" s="165"/>
      <c r="AE487" s="165"/>
      <c r="AF487" s="166"/>
      <c r="AG487" s="167"/>
      <c r="AH487" s="165"/>
      <c r="AI487" s="165"/>
      <c r="AJ487" s="165"/>
      <c r="AK487" s="166"/>
      <c r="AL487" s="3"/>
      <c r="AM487" s="3"/>
      <c r="AN487" s="3"/>
      <c r="AO487" s="3"/>
      <c r="AP487" s="3"/>
      <c r="AQ487" s="3"/>
      <c r="AR487" s="3"/>
      <c r="AS487" s="3"/>
      <c r="AT487" s="3"/>
      <c r="AU487" s="3"/>
      <c r="AV487" s="3"/>
      <c r="AW487" s="3"/>
      <c r="AX487" s="3"/>
      <c r="AY487" s="3"/>
      <c r="AZ487" s="3"/>
      <c r="BA487" s="3"/>
      <c r="BB487" s="3"/>
      <c r="BC487" s="3"/>
      <c r="BD487" s="3"/>
      <c r="BE487" s="3"/>
    </row>
    <row r="488" spans="1:57" ht="15.75" customHeight="1">
      <c r="A488" s="164"/>
      <c r="B488" s="165"/>
      <c r="C488" s="165"/>
      <c r="D488" s="165"/>
      <c r="E488" s="165"/>
      <c r="F488" s="165"/>
      <c r="G488" s="166"/>
      <c r="H488" s="167"/>
      <c r="I488" s="165"/>
      <c r="J488" s="165"/>
      <c r="K488" s="165"/>
      <c r="L488" s="165"/>
      <c r="M488" s="165"/>
      <c r="N488" s="166"/>
      <c r="O488" s="167"/>
      <c r="P488" s="165"/>
      <c r="Q488" s="165"/>
      <c r="R488" s="165"/>
      <c r="S488" s="165"/>
      <c r="T488" s="165"/>
      <c r="U488" s="166"/>
      <c r="V488" s="167"/>
      <c r="W488" s="169"/>
      <c r="X488" s="169"/>
      <c r="Y488" s="169"/>
      <c r="Z488" s="174"/>
      <c r="AA488" s="171"/>
      <c r="AB488" s="167"/>
      <c r="AC488" s="165"/>
      <c r="AD488" s="165"/>
      <c r="AE488" s="165"/>
      <c r="AF488" s="166"/>
      <c r="AG488" s="167"/>
      <c r="AH488" s="165"/>
      <c r="AI488" s="165"/>
      <c r="AJ488" s="165"/>
      <c r="AK488" s="166"/>
      <c r="AL488" s="3"/>
      <c r="AM488" s="3"/>
      <c r="AN488" s="3"/>
      <c r="AO488" s="3"/>
      <c r="AP488" s="3"/>
      <c r="AQ488" s="3"/>
      <c r="AR488" s="3"/>
      <c r="AS488" s="3"/>
      <c r="AT488" s="3"/>
      <c r="AU488" s="3"/>
      <c r="AV488" s="3"/>
      <c r="AW488" s="3"/>
      <c r="AX488" s="3"/>
      <c r="AY488" s="3"/>
      <c r="AZ488" s="3"/>
      <c r="BA488" s="3"/>
      <c r="BB488" s="3"/>
      <c r="BC488" s="3"/>
      <c r="BD488" s="3"/>
      <c r="BE488" s="3"/>
    </row>
    <row r="489" spans="1:57" ht="15.75" customHeight="1">
      <c r="A489" s="164"/>
      <c r="B489" s="165"/>
      <c r="C489" s="165"/>
      <c r="D489" s="165"/>
      <c r="E489" s="165"/>
      <c r="F489" s="165"/>
      <c r="G489" s="166"/>
      <c r="H489" s="167"/>
      <c r="I489" s="165"/>
      <c r="J489" s="165"/>
      <c r="K489" s="165"/>
      <c r="L489" s="165"/>
      <c r="M489" s="165"/>
      <c r="N489" s="166"/>
      <c r="O489" s="167"/>
      <c r="P489" s="165"/>
      <c r="Q489" s="165"/>
      <c r="R489" s="165"/>
      <c r="S489" s="165"/>
      <c r="T489" s="165"/>
      <c r="U489" s="166"/>
      <c r="V489" s="167"/>
      <c r="W489" s="169"/>
      <c r="X489" s="169"/>
      <c r="Y489" s="169"/>
      <c r="Z489" s="170"/>
      <c r="AA489" s="171"/>
      <c r="AB489" s="167"/>
      <c r="AC489" s="165"/>
      <c r="AD489" s="165"/>
      <c r="AE489" s="165"/>
      <c r="AF489" s="166"/>
      <c r="AG489" s="167"/>
      <c r="AH489" s="165"/>
      <c r="AI489" s="165"/>
      <c r="AJ489" s="165"/>
      <c r="AK489" s="166"/>
      <c r="AL489" s="3"/>
      <c r="AM489" s="3"/>
      <c r="AN489" s="3"/>
      <c r="AO489" s="3"/>
      <c r="AP489" s="3"/>
      <c r="AQ489" s="3"/>
      <c r="AR489" s="3"/>
      <c r="AS489" s="3"/>
      <c r="AT489" s="3"/>
      <c r="AU489" s="3"/>
      <c r="AV489" s="3"/>
      <c r="AW489" s="3"/>
      <c r="AX489" s="3"/>
      <c r="AY489" s="3"/>
      <c r="AZ489" s="3"/>
      <c r="BA489" s="3"/>
      <c r="BB489" s="3"/>
      <c r="BC489" s="3"/>
      <c r="BD489" s="3"/>
      <c r="BE489" s="3"/>
    </row>
    <row r="490" spans="1:57" ht="15.75" customHeight="1">
      <c r="A490" s="164"/>
      <c r="B490" s="165"/>
      <c r="C490" s="165"/>
      <c r="D490" s="165"/>
      <c r="E490" s="165"/>
      <c r="F490" s="165"/>
      <c r="G490" s="166"/>
      <c r="H490" s="167"/>
      <c r="I490" s="165"/>
      <c r="J490" s="165"/>
      <c r="K490" s="165"/>
      <c r="L490" s="165"/>
      <c r="M490" s="165"/>
      <c r="N490" s="166"/>
      <c r="O490" s="167"/>
      <c r="P490" s="165"/>
      <c r="Q490" s="165"/>
      <c r="R490" s="165"/>
      <c r="S490" s="165"/>
      <c r="T490" s="165"/>
      <c r="U490" s="166"/>
      <c r="V490" s="167"/>
      <c r="W490" s="169"/>
      <c r="X490" s="169"/>
      <c r="Y490" s="169"/>
      <c r="Z490" s="170"/>
      <c r="AA490" s="171"/>
      <c r="AB490" s="167"/>
      <c r="AC490" s="165"/>
      <c r="AD490" s="165"/>
      <c r="AE490" s="165"/>
      <c r="AF490" s="166"/>
      <c r="AG490" s="167"/>
      <c r="AH490" s="165"/>
      <c r="AI490" s="165"/>
      <c r="AJ490" s="165"/>
      <c r="AK490" s="166"/>
      <c r="AL490" s="3"/>
      <c r="AM490" s="3"/>
      <c r="AN490" s="3"/>
      <c r="AO490" s="3"/>
      <c r="AP490" s="3"/>
      <c r="AQ490" s="3"/>
      <c r="AR490" s="3"/>
      <c r="AS490" s="3"/>
      <c r="AT490" s="3"/>
      <c r="AU490" s="3"/>
      <c r="AV490" s="3"/>
      <c r="AW490" s="3"/>
      <c r="AX490" s="3"/>
      <c r="AY490" s="3"/>
      <c r="AZ490" s="3"/>
      <c r="BA490" s="3"/>
      <c r="BB490" s="3"/>
      <c r="BC490" s="3"/>
      <c r="BD490" s="3"/>
      <c r="BE490" s="3"/>
    </row>
    <row r="491" spans="1:57" ht="15.75" customHeight="1">
      <c r="A491" s="164"/>
      <c r="B491" s="165"/>
      <c r="C491" s="165"/>
      <c r="D491" s="165"/>
      <c r="E491" s="165"/>
      <c r="F491" s="165"/>
      <c r="G491" s="166"/>
      <c r="H491" s="167"/>
      <c r="I491" s="165"/>
      <c r="J491" s="165"/>
      <c r="K491" s="165"/>
      <c r="L491" s="165"/>
      <c r="M491" s="165"/>
      <c r="N491" s="166"/>
      <c r="O491" s="167"/>
      <c r="P491" s="165"/>
      <c r="Q491" s="165"/>
      <c r="R491" s="165"/>
      <c r="S491" s="165"/>
      <c r="T491" s="165"/>
      <c r="U491" s="166"/>
      <c r="V491" s="167"/>
      <c r="W491" s="169"/>
      <c r="X491" s="169"/>
      <c r="Y491" s="169"/>
      <c r="Z491" s="169"/>
      <c r="AA491" s="171"/>
      <c r="AB491" s="167"/>
      <c r="AC491" s="165"/>
      <c r="AD491" s="165"/>
      <c r="AE491" s="165"/>
      <c r="AF491" s="166"/>
      <c r="AG491" s="167"/>
      <c r="AH491" s="165"/>
      <c r="AI491" s="165"/>
      <c r="AJ491" s="165"/>
      <c r="AK491" s="166"/>
      <c r="AL491" s="3"/>
      <c r="AM491" s="3"/>
      <c r="AN491" s="3"/>
      <c r="AO491" s="3"/>
      <c r="AP491" s="3"/>
      <c r="AQ491" s="3"/>
      <c r="AR491" s="3"/>
      <c r="AS491" s="3"/>
      <c r="AT491" s="3"/>
      <c r="AU491" s="3"/>
      <c r="AV491" s="3"/>
      <c r="AW491" s="3"/>
      <c r="AX491" s="3"/>
      <c r="AY491" s="3"/>
      <c r="AZ491" s="3"/>
      <c r="BA491" s="3"/>
      <c r="BB491" s="3"/>
      <c r="BC491" s="3"/>
      <c r="BD491" s="3"/>
      <c r="BE491" s="3"/>
    </row>
    <row r="492" spans="1:57" ht="15.75" customHeight="1">
      <c r="A492" s="164"/>
      <c r="B492" s="165"/>
      <c r="C492" s="165"/>
      <c r="D492" s="165"/>
      <c r="E492" s="165"/>
      <c r="F492" s="165"/>
      <c r="G492" s="166"/>
      <c r="H492" s="167"/>
      <c r="I492" s="165"/>
      <c r="J492" s="165"/>
      <c r="K492" s="165"/>
      <c r="L492" s="165"/>
      <c r="M492" s="165"/>
      <c r="N492" s="166"/>
      <c r="O492" s="167"/>
      <c r="P492" s="165"/>
      <c r="Q492" s="165"/>
      <c r="R492" s="165"/>
      <c r="S492" s="165"/>
      <c r="T492" s="165"/>
      <c r="U492" s="166"/>
      <c r="V492" s="167"/>
      <c r="W492" s="169"/>
      <c r="X492" s="169"/>
      <c r="Y492" s="169"/>
      <c r="Z492" s="169"/>
      <c r="AA492" s="171"/>
      <c r="AB492" s="167"/>
      <c r="AC492" s="165"/>
      <c r="AD492" s="165"/>
      <c r="AE492" s="165"/>
      <c r="AF492" s="166"/>
      <c r="AG492" s="167"/>
      <c r="AH492" s="165"/>
      <c r="AI492" s="165"/>
      <c r="AJ492" s="165"/>
      <c r="AK492" s="166"/>
      <c r="AL492" s="3"/>
      <c r="AM492" s="3"/>
      <c r="AN492" s="3"/>
      <c r="AO492" s="3"/>
      <c r="AP492" s="3"/>
      <c r="AQ492" s="3"/>
      <c r="AR492" s="3"/>
      <c r="AS492" s="3"/>
      <c r="AT492" s="3"/>
      <c r="AU492" s="3"/>
      <c r="AV492" s="3"/>
      <c r="AW492" s="3"/>
      <c r="AX492" s="3"/>
      <c r="AY492" s="3"/>
      <c r="AZ492" s="3"/>
      <c r="BA492" s="3"/>
      <c r="BB492" s="3"/>
      <c r="BC492" s="3"/>
      <c r="BD492" s="3"/>
      <c r="BE492" s="3"/>
    </row>
    <row r="493" spans="1:57" ht="15.75" customHeight="1">
      <c r="A493" s="164"/>
      <c r="B493" s="165"/>
      <c r="C493" s="165"/>
      <c r="D493" s="165"/>
      <c r="E493" s="165"/>
      <c r="F493" s="165"/>
      <c r="G493" s="166"/>
      <c r="H493" s="167"/>
      <c r="I493" s="165"/>
      <c r="J493" s="165"/>
      <c r="K493" s="165"/>
      <c r="L493" s="165"/>
      <c r="M493" s="165"/>
      <c r="N493" s="166"/>
      <c r="O493" s="167"/>
      <c r="P493" s="165"/>
      <c r="Q493" s="165"/>
      <c r="R493" s="165"/>
      <c r="S493" s="165"/>
      <c r="T493" s="165"/>
      <c r="U493" s="166"/>
      <c r="V493" s="167"/>
      <c r="W493" s="169"/>
      <c r="X493" s="169"/>
      <c r="Y493" s="169"/>
      <c r="Z493" s="170"/>
      <c r="AA493" s="171"/>
      <c r="AB493" s="167"/>
      <c r="AC493" s="165"/>
      <c r="AD493" s="165"/>
      <c r="AE493" s="165"/>
      <c r="AF493" s="166"/>
      <c r="AG493" s="167"/>
      <c r="AH493" s="165"/>
      <c r="AI493" s="165"/>
      <c r="AJ493" s="165"/>
      <c r="AK493" s="166"/>
      <c r="AL493" s="3"/>
      <c r="AM493" s="3"/>
      <c r="AN493" s="3"/>
      <c r="AO493" s="3"/>
      <c r="AP493" s="3"/>
      <c r="AQ493" s="3"/>
      <c r="AR493" s="3"/>
      <c r="AS493" s="3"/>
      <c r="AT493" s="3"/>
      <c r="AU493" s="3"/>
      <c r="AV493" s="3"/>
      <c r="AW493" s="3"/>
      <c r="AX493" s="3"/>
      <c r="AY493" s="3"/>
      <c r="AZ493" s="3"/>
      <c r="BA493" s="3"/>
      <c r="BB493" s="3"/>
      <c r="BC493" s="3"/>
      <c r="BD493" s="3"/>
      <c r="BE493" s="3"/>
    </row>
    <row r="494" spans="1:57" ht="15.75" customHeight="1">
      <c r="A494" s="164"/>
      <c r="B494" s="165"/>
      <c r="C494" s="165"/>
      <c r="D494" s="165"/>
      <c r="E494" s="165"/>
      <c r="F494" s="165"/>
      <c r="G494" s="166"/>
      <c r="H494" s="167"/>
      <c r="I494" s="165"/>
      <c r="J494" s="165"/>
      <c r="K494" s="165"/>
      <c r="L494" s="165"/>
      <c r="M494" s="165"/>
      <c r="N494" s="166"/>
      <c r="O494" s="167"/>
      <c r="P494" s="165"/>
      <c r="Q494" s="165"/>
      <c r="R494" s="165"/>
      <c r="S494" s="165"/>
      <c r="T494" s="165"/>
      <c r="U494" s="166"/>
      <c r="V494" s="167"/>
      <c r="W494" s="169"/>
      <c r="X494" s="169"/>
      <c r="Y494" s="169"/>
      <c r="Z494" s="170"/>
      <c r="AA494" s="171"/>
      <c r="AB494" s="167"/>
      <c r="AC494" s="165"/>
      <c r="AD494" s="165"/>
      <c r="AE494" s="165"/>
      <c r="AF494" s="166"/>
      <c r="AG494" s="167"/>
      <c r="AH494" s="165"/>
      <c r="AI494" s="165"/>
      <c r="AJ494" s="165"/>
      <c r="AK494" s="166"/>
      <c r="AL494" s="3"/>
      <c r="AM494" s="3"/>
      <c r="AN494" s="3"/>
      <c r="AO494" s="3"/>
      <c r="AP494" s="3"/>
      <c r="AQ494" s="3"/>
      <c r="AR494" s="3"/>
      <c r="AS494" s="3"/>
      <c r="AT494" s="3"/>
      <c r="AU494" s="3"/>
      <c r="AV494" s="3"/>
      <c r="AW494" s="3"/>
      <c r="AX494" s="3"/>
      <c r="AY494" s="3"/>
      <c r="AZ494" s="3"/>
      <c r="BA494" s="3"/>
      <c r="BB494" s="3"/>
      <c r="BC494" s="3"/>
      <c r="BD494" s="3"/>
      <c r="BE494" s="3"/>
    </row>
    <row r="495" spans="1:57" ht="15.75" customHeight="1">
      <c r="A495" s="164"/>
      <c r="B495" s="165"/>
      <c r="C495" s="165"/>
      <c r="D495" s="165"/>
      <c r="E495" s="165"/>
      <c r="F495" s="165"/>
      <c r="G495" s="166"/>
      <c r="H495" s="167"/>
      <c r="I495" s="165"/>
      <c r="J495" s="165"/>
      <c r="K495" s="165"/>
      <c r="L495" s="165"/>
      <c r="M495" s="165"/>
      <c r="N495" s="166"/>
      <c r="O495" s="167"/>
      <c r="P495" s="165"/>
      <c r="Q495" s="165"/>
      <c r="R495" s="165"/>
      <c r="S495" s="165"/>
      <c r="T495" s="165"/>
      <c r="U495" s="166"/>
      <c r="V495" s="167"/>
      <c r="W495" s="169"/>
      <c r="X495" s="169"/>
      <c r="Y495" s="169"/>
      <c r="Z495" s="170"/>
      <c r="AA495" s="171"/>
      <c r="AB495" s="167"/>
      <c r="AC495" s="165"/>
      <c r="AD495" s="165"/>
      <c r="AE495" s="165"/>
      <c r="AF495" s="166"/>
      <c r="AG495" s="167"/>
      <c r="AH495" s="165"/>
      <c r="AI495" s="165"/>
      <c r="AJ495" s="165"/>
      <c r="AK495" s="166"/>
      <c r="AL495" s="3"/>
      <c r="AM495" s="3"/>
      <c r="AN495" s="3"/>
      <c r="AO495" s="3"/>
      <c r="AP495" s="3"/>
      <c r="AQ495" s="3"/>
      <c r="AR495" s="3"/>
      <c r="AS495" s="3"/>
      <c r="AT495" s="3"/>
      <c r="AU495" s="3"/>
      <c r="AV495" s="3"/>
      <c r="AW495" s="3"/>
      <c r="AX495" s="3"/>
      <c r="AY495" s="3"/>
      <c r="AZ495" s="3"/>
      <c r="BA495" s="3"/>
      <c r="BB495" s="3"/>
      <c r="BC495" s="3"/>
      <c r="BD495" s="3"/>
      <c r="BE495" s="3"/>
    </row>
    <row r="496" spans="1:57" ht="15.75" customHeight="1">
      <c r="A496" s="164"/>
      <c r="B496" s="165"/>
      <c r="C496" s="165"/>
      <c r="D496" s="165"/>
      <c r="E496" s="165"/>
      <c r="F496" s="165"/>
      <c r="G496" s="166"/>
      <c r="H496" s="167"/>
      <c r="I496" s="165"/>
      <c r="J496" s="165"/>
      <c r="K496" s="165"/>
      <c r="L496" s="165"/>
      <c r="M496" s="165"/>
      <c r="N496" s="166"/>
      <c r="O496" s="167"/>
      <c r="P496" s="165"/>
      <c r="Q496" s="165"/>
      <c r="R496" s="165"/>
      <c r="S496" s="165"/>
      <c r="T496" s="165"/>
      <c r="U496" s="166"/>
      <c r="V496" s="167"/>
      <c r="W496" s="169"/>
      <c r="X496" s="169"/>
      <c r="Y496" s="169"/>
      <c r="Z496" s="170"/>
      <c r="AA496" s="171"/>
      <c r="AB496" s="167"/>
      <c r="AC496" s="165"/>
      <c r="AD496" s="165"/>
      <c r="AE496" s="165"/>
      <c r="AF496" s="166"/>
      <c r="AG496" s="167"/>
      <c r="AH496" s="165"/>
      <c r="AI496" s="165"/>
      <c r="AJ496" s="165"/>
      <c r="AK496" s="166"/>
      <c r="AL496" s="3"/>
      <c r="AM496" s="3"/>
      <c r="AN496" s="3"/>
      <c r="AO496" s="3"/>
      <c r="AP496" s="3"/>
      <c r="AQ496" s="3"/>
      <c r="AR496" s="3"/>
      <c r="AS496" s="3"/>
      <c r="AT496" s="3"/>
      <c r="AU496" s="3"/>
      <c r="AV496" s="3"/>
      <c r="AW496" s="3"/>
      <c r="AX496" s="3"/>
      <c r="AY496" s="3"/>
      <c r="AZ496" s="3"/>
      <c r="BA496" s="3"/>
      <c r="BB496" s="3"/>
      <c r="BC496" s="3"/>
      <c r="BD496" s="3"/>
      <c r="BE496" s="3"/>
    </row>
    <row r="497" spans="1:57" ht="15.75" customHeight="1">
      <c r="A497" s="164"/>
      <c r="B497" s="165"/>
      <c r="C497" s="165"/>
      <c r="D497" s="165"/>
      <c r="E497" s="165"/>
      <c r="F497" s="165"/>
      <c r="G497" s="166"/>
      <c r="H497" s="167"/>
      <c r="I497" s="165"/>
      <c r="J497" s="165"/>
      <c r="K497" s="165"/>
      <c r="L497" s="165"/>
      <c r="M497" s="165"/>
      <c r="N497" s="166"/>
      <c r="O497" s="167"/>
      <c r="P497" s="165"/>
      <c r="Q497" s="165"/>
      <c r="R497" s="165"/>
      <c r="S497" s="165"/>
      <c r="T497" s="165"/>
      <c r="U497" s="166"/>
      <c r="V497" s="167"/>
      <c r="W497" s="169"/>
      <c r="X497" s="169"/>
      <c r="Y497" s="169"/>
      <c r="Z497" s="170"/>
      <c r="AA497" s="171"/>
      <c r="AB497" s="167"/>
      <c r="AC497" s="165"/>
      <c r="AD497" s="165"/>
      <c r="AE497" s="165"/>
      <c r="AF497" s="166"/>
      <c r="AG497" s="167"/>
      <c r="AH497" s="165"/>
      <c r="AI497" s="165"/>
      <c r="AJ497" s="165"/>
      <c r="AK497" s="166"/>
      <c r="AL497" s="3"/>
      <c r="AM497" s="3"/>
      <c r="AN497" s="3"/>
      <c r="AO497" s="3"/>
      <c r="AP497" s="3"/>
      <c r="AQ497" s="3"/>
      <c r="AR497" s="3"/>
      <c r="AS497" s="3"/>
      <c r="AT497" s="3"/>
      <c r="AU497" s="3"/>
      <c r="AV497" s="3"/>
      <c r="AW497" s="3"/>
      <c r="AX497" s="3"/>
      <c r="AY497" s="3"/>
      <c r="AZ497" s="3"/>
      <c r="BA497" s="3"/>
      <c r="BB497" s="3"/>
      <c r="BC497" s="3"/>
      <c r="BD497" s="3"/>
      <c r="BE497" s="3"/>
    </row>
    <row r="498" spans="1:57" ht="15.75" customHeight="1">
      <c r="A498" s="164"/>
      <c r="B498" s="165"/>
      <c r="C498" s="165"/>
      <c r="D498" s="165"/>
      <c r="E498" s="165"/>
      <c r="F498" s="165"/>
      <c r="G498" s="166"/>
      <c r="H498" s="167"/>
      <c r="I498" s="165"/>
      <c r="J498" s="165"/>
      <c r="K498" s="165"/>
      <c r="L498" s="165"/>
      <c r="M498" s="165"/>
      <c r="N498" s="166"/>
      <c r="O498" s="167"/>
      <c r="P498" s="165"/>
      <c r="Q498" s="165"/>
      <c r="R498" s="165"/>
      <c r="S498" s="165"/>
      <c r="T498" s="165"/>
      <c r="U498" s="166"/>
      <c r="V498" s="167"/>
      <c r="W498" s="169"/>
      <c r="X498" s="169"/>
      <c r="Y498" s="169"/>
      <c r="Z498" s="170"/>
      <c r="AA498" s="171"/>
      <c r="AB498" s="167"/>
      <c r="AC498" s="165"/>
      <c r="AD498" s="165"/>
      <c r="AE498" s="165"/>
      <c r="AF498" s="166"/>
      <c r="AG498" s="167"/>
      <c r="AH498" s="165"/>
      <c r="AI498" s="165"/>
      <c r="AJ498" s="165"/>
      <c r="AK498" s="166"/>
      <c r="AL498" s="3"/>
      <c r="AM498" s="3"/>
      <c r="AN498" s="3"/>
      <c r="AO498" s="3"/>
      <c r="AP498" s="3"/>
      <c r="AQ498" s="3"/>
      <c r="AR498" s="3"/>
      <c r="AS498" s="3"/>
      <c r="AT498" s="3"/>
      <c r="AU498" s="3"/>
      <c r="AV498" s="3"/>
      <c r="AW498" s="3"/>
      <c r="AX498" s="3"/>
      <c r="AY498" s="3"/>
      <c r="AZ498" s="3"/>
      <c r="BA498" s="3"/>
      <c r="BB498" s="3"/>
      <c r="BC498" s="3"/>
      <c r="BD498" s="3"/>
      <c r="BE498" s="3"/>
    </row>
    <row r="499" spans="1:57" ht="15.75" customHeight="1">
      <c r="A499" s="164"/>
      <c r="B499" s="165"/>
      <c r="C499" s="165"/>
      <c r="D499" s="165"/>
      <c r="E499" s="165"/>
      <c r="F499" s="165"/>
      <c r="G499" s="166"/>
      <c r="H499" s="167"/>
      <c r="I499" s="165"/>
      <c r="J499" s="165"/>
      <c r="K499" s="165"/>
      <c r="L499" s="165"/>
      <c r="M499" s="165"/>
      <c r="N499" s="166"/>
      <c r="O499" s="167"/>
      <c r="P499" s="165"/>
      <c r="Q499" s="165"/>
      <c r="R499" s="165"/>
      <c r="S499" s="165"/>
      <c r="T499" s="165"/>
      <c r="U499" s="166"/>
      <c r="V499" s="167"/>
      <c r="W499" s="169"/>
      <c r="X499" s="169"/>
      <c r="Y499" s="169"/>
      <c r="Z499" s="170"/>
      <c r="AA499" s="171"/>
      <c r="AB499" s="167"/>
      <c r="AC499" s="165"/>
      <c r="AD499" s="165"/>
      <c r="AE499" s="165"/>
      <c r="AF499" s="166"/>
      <c r="AG499" s="167"/>
      <c r="AH499" s="165"/>
      <c r="AI499" s="165"/>
      <c r="AJ499" s="165"/>
      <c r="AK499" s="166"/>
      <c r="AL499" s="3"/>
      <c r="AM499" s="3"/>
      <c r="AN499" s="3"/>
      <c r="AO499" s="3"/>
      <c r="AP499" s="3"/>
      <c r="AQ499" s="3"/>
      <c r="AR499" s="3"/>
      <c r="AS499" s="3"/>
      <c r="AT499" s="3"/>
      <c r="AU499" s="3"/>
      <c r="AV499" s="3"/>
      <c r="AW499" s="3"/>
      <c r="AX499" s="3"/>
      <c r="AY499" s="3"/>
      <c r="AZ499" s="3"/>
      <c r="BA499" s="3"/>
      <c r="BB499" s="3"/>
      <c r="BC499" s="3"/>
      <c r="BD499" s="3"/>
      <c r="BE499" s="3"/>
    </row>
    <row r="500" spans="1:57" ht="15.75" customHeight="1">
      <c r="A500" s="164"/>
      <c r="B500" s="165"/>
      <c r="C500" s="165"/>
      <c r="D500" s="165"/>
      <c r="E500" s="165"/>
      <c r="F500" s="165"/>
      <c r="G500" s="166"/>
      <c r="H500" s="167"/>
      <c r="I500" s="165"/>
      <c r="J500" s="165"/>
      <c r="K500" s="165"/>
      <c r="L500" s="165"/>
      <c r="M500" s="165"/>
      <c r="N500" s="166"/>
      <c r="O500" s="167"/>
      <c r="P500" s="165"/>
      <c r="Q500" s="165"/>
      <c r="R500" s="165"/>
      <c r="S500" s="165"/>
      <c r="T500" s="165"/>
      <c r="U500" s="166"/>
      <c r="V500" s="167"/>
      <c r="W500" s="169"/>
      <c r="X500" s="169"/>
      <c r="Y500" s="169"/>
      <c r="Z500" s="170"/>
      <c r="AA500" s="171"/>
      <c r="AB500" s="167"/>
      <c r="AC500" s="165"/>
      <c r="AD500" s="165"/>
      <c r="AE500" s="165"/>
      <c r="AF500" s="166"/>
      <c r="AG500" s="167"/>
      <c r="AH500" s="165"/>
      <c r="AI500" s="165"/>
      <c r="AJ500" s="165"/>
      <c r="AK500" s="166"/>
      <c r="AL500" s="3"/>
      <c r="AM500" s="3"/>
      <c r="AN500" s="3"/>
      <c r="AO500" s="3"/>
      <c r="AP500" s="3"/>
      <c r="AQ500" s="3"/>
      <c r="AR500" s="3"/>
      <c r="AS500" s="3"/>
      <c r="AT500" s="3"/>
      <c r="AU500" s="3"/>
      <c r="AV500" s="3"/>
      <c r="AW500" s="3"/>
      <c r="AX500" s="3"/>
      <c r="AY500" s="3"/>
      <c r="AZ500" s="3"/>
      <c r="BA500" s="3"/>
      <c r="BB500" s="3"/>
      <c r="BC500" s="3"/>
      <c r="BD500" s="3"/>
      <c r="BE500" s="3"/>
    </row>
    <row r="501" spans="1:57" ht="15.75" customHeight="1">
      <c r="A501" s="164"/>
      <c r="B501" s="165"/>
      <c r="C501" s="165"/>
      <c r="D501" s="165"/>
      <c r="E501" s="165"/>
      <c r="F501" s="165"/>
      <c r="G501" s="166"/>
      <c r="H501" s="167"/>
      <c r="I501" s="165"/>
      <c r="J501" s="165"/>
      <c r="K501" s="165"/>
      <c r="L501" s="165"/>
      <c r="M501" s="165"/>
      <c r="N501" s="166"/>
      <c r="O501" s="167"/>
      <c r="P501" s="165"/>
      <c r="Q501" s="165"/>
      <c r="R501" s="165"/>
      <c r="S501" s="165"/>
      <c r="T501" s="165"/>
      <c r="U501" s="166"/>
      <c r="V501" s="167"/>
      <c r="W501" s="169"/>
      <c r="X501" s="169"/>
      <c r="Y501" s="169"/>
      <c r="Z501" s="170"/>
      <c r="AA501" s="171"/>
      <c r="AB501" s="167"/>
      <c r="AC501" s="165"/>
      <c r="AD501" s="165"/>
      <c r="AE501" s="165"/>
      <c r="AF501" s="166"/>
      <c r="AG501" s="167"/>
      <c r="AH501" s="165"/>
      <c r="AI501" s="165"/>
      <c r="AJ501" s="165"/>
      <c r="AK501" s="166"/>
      <c r="AL501" s="3"/>
      <c r="AM501" s="3"/>
      <c r="AN501" s="3"/>
      <c r="AO501" s="3"/>
      <c r="AP501" s="3"/>
      <c r="AQ501" s="3"/>
      <c r="AR501" s="3"/>
      <c r="AS501" s="3"/>
      <c r="AT501" s="3"/>
      <c r="AU501" s="3"/>
      <c r="AV501" s="3"/>
      <c r="AW501" s="3"/>
      <c r="AX501" s="3"/>
      <c r="AY501" s="3"/>
      <c r="AZ501" s="3"/>
      <c r="BA501" s="3"/>
      <c r="BB501" s="3"/>
      <c r="BC501" s="3"/>
      <c r="BD501" s="3"/>
      <c r="BE501" s="3"/>
    </row>
    <row r="502" spans="1:57" ht="15.75" customHeight="1">
      <c r="A502" s="164"/>
      <c r="B502" s="165"/>
      <c r="C502" s="165"/>
      <c r="D502" s="165"/>
      <c r="E502" s="165"/>
      <c r="F502" s="165"/>
      <c r="G502" s="166"/>
      <c r="H502" s="167"/>
      <c r="I502" s="165"/>
      <c r="J502" s="165"/>
      <c r="K502" s="165"/>
      <c r="L502" s="165"/>
      <c r="M502" s="165"/>
      <c r="N502" s="166"/>
      <c r="O502" s="167"/>
      <c r="P502" s="165"/>
      <c r="Q502" s="165"/>
      <c r="R502" s="165"/>
      <c r="S502" s="165"/>
      <c r="T502" s="165"/>
      <c r="U502" s="166"/>
      <c r="V502" s="167"/>
      <c r="W502" s="169"/>
      <c r="X502" s="169"/>
      <c r="Y502" s="169"/>
      <c r="Z502" s="170"/>
      <c r="AA502" s="171"/>
      <c r="AB502" s="167"/>
      <c r="AC502" s="165"/>
      <c r="AD502" s="165"/>
      <c r="AE502" s="165"/>
      <c r="AF502" s="166"/>
      <c r="AG502" s="167"/>
      <c r="AH502" s="165"/>
      <c r="AI502" s="165"/>
      <c r="AJ502" s="165"/>
      <c r="AK502" s="166"/>
      <c r="AL502" s="3"/>
      <c r="AM502" s="3"/>
      <c r="AN502" s="3"/>
      <c r="AO502" s="3"/>
      <c r="AP502" s="3"/>
      <c r="AQ502" s="3"/>
      <c r="AR502" s="3"/>
      <c r="AS502" s="3"/>
      <c r="AT502" s="3"/>
      <c r="AU502" s="3"/>
      <c r="AV502" s="3"/>
      <c r="AW502" s="3"/>
      <c r="AX502" s="3"/>
      <c r="AY502" s="3"/>
      <c r="AZ502" s="3"/>
      <c r="BA502" s="3"/>
      <c r="BB502" s="3"/>
      <c r="BC502" s="3"/>
      <c r="BD502" s="3"/>
      <c r="BE502" s="3"/>
    </row>
    <row r="503" spans="1:57" ht="15.75" customHeight="1">
      <c r="A503" s="164"/>
      <c r="B503" s="165"/>
      <c r="C503" s="165"/>
      <c r="D503" s="165"/>
      <c r="E503" s="165"/>
      <c r="F503" s="165"/>
      <c r="G503" s="166"/>
      <c r="H503" s="167"/>
      <c r="I503" s="165"/>
      <c r="J503" s="165"/>
      <c r="K503" s="165"/>
      <c r="L503" s="165"/>
      <c r="M503" s="165"/>
      <c r="N503" s="166"/>
      <c r="O503" s="167"/>
      <c r="P503" s="165"/>
      <c r="Q503" s="165"/>
      <c r="R503" s="165"/>
      <c r="S503" s="165"/>
      <c r="T503" s="165"/>
      <c r="U503" s="166"/>
      <c r="V503" s="167"/>
      <c r="W503" s="169"/>
      <c r="X503" s="169"/>
      <c r="Y503" s="169"/>
      <c r="Z503" s="170"/>
      <c r="AA503" s="171"/>
      <c r="AB503" s="167"/>
      <c r="AC503" s="165"/>
      <c r="AD503" s="165"/>
      <c r="AE503" s="165"/>
      <c r="AF503" s="166"/>
      <c r="AG503" s="167"/>
      <c r="AH503" s="165"/>
      <c r="AI503" s="165"/>
      <c r="AJ503" s="165"/>
      <c r="AK503" s="166"/>
      <c r="AL503" s="3"/>
      <c r="AM503" s="3"/>
      <c r="AN503" s="3"/>
      <c r="AO503" s="3"/>
      <c r="AP503" s="3"/>
      <c r="AQ503" s="3"/>
      <c r="AR503" s="3"/>
      <c r="AS503" s="3"/>
      <c r="AT503" s="3"/>
      <c r="AU503" s="3"/>
      <c r="AV503" s="3"/>
      <c r="AW503" s="3"/>
      <c r="AX503" s="3"/>
      <c r="AY503" s="3"/>
      <c r="AZ503" s="3"/>
      <c r="BA503" s="3"/>
      <c r="BB503" s="3"/>
      <c r="BC503" s="3"/>
      <c r="BD503" s="3"/>
      <c r="BE503" s="3"/>
    </row>
    <row r="504" spans="1:57" ht="15.75" customHeight="1">
      <c r="A504" s="164"/>
      <c r="B504" s="165"/>
      <c r="C504" s="165"/>
      <c r="D504" s="165"/>
      <c r="E504" s="165"/>
      <c r="F504" s="165"/>
      <c r="G504" s="166"/>
      <c r="H504" s="167"/>
      <c r="I504" s="165"/>
      <c r="J504" s="165"/>
      <c r="K504" s="165"/>
      <c r="L504" s="165"/>
      <c r="M504" s="165"/>
      <c r="N504" s="166"/>
      <c r="O504" s="167"/>
      <c r="P504" s="165"/>
      <c r="Q504" s="165"/>
      <c r="R504" s="165"/>
      <c r="S504" s="165"/>
      <c r="T504" s="165"/>
      <c r="U504" s="166"/>
      <c r="V504" s="167"/>
      <c r="W504" s="169"/>
      <c r="X504" s="169"/>
      <c r="Y504" s="169"/>
      <c r="Z504" s="170"/>
      <c r="AA504" s="171"/>
      <c r="AB504" s="167"/>
      <c r="AC504" s="165"/>
      <c r="AD504" s="165"/>
      <c r="AE504" s="165"/>
      <c r="AF504" s="166"/>
      <c r="AG504" s="167"/>
      <c r="AH504" s="165"/>
      <c r="AI504" s="165"/>
      <c r="AJ504" s="165"/>
      <c r="AK504" s="166"/>
      <c r="AL504" s="3"/>
      <c r="AM504" s="3"/>
      <c r="AN504" s="3"/>
      <c r="AO504" s="3"/>
      <c r="AP504" s="3"/>
      <c r="AQ504" s="3"/>
      <c r="AR504" s="3"/>
      <c r="AS504" s="3"/>
      <c r="AT504" s="3"/>
      <c r="AU504" s="3"/>
      <c r="AV504" s="3"/>
      <c r="AW504" s="3"/>
      <c r="AX504" s="3"/>
      <c r="AY504" s="3"/>
      <c r="AZ504" s="3"/>
      <c r="BA504" s="3"/>
      <c r="BB504" s="3"/>
      <c r="BC504" s="3"/>
      <c r="BD504" s="3"/>
      <c r="BE504" s="3"/>
    </row>
    <row r="505" spans="1:57" ht="15.75" customHeight="1">
      <c r="A505" s="164"/>
      <c r="B505" s="165"/>
      <c r="C505" s="165"/>
      <c r="D505" s="165"/>
      <c r="E505" s="165"/>
      <c r="F505" s="165"/>
      <c r="G505" s="166"/>
      <c r="H505" s="167"/>
      <c r="I505" s="165"/>
      <c r="J505" s="165"/>
      <c r="K505" s="165"/>
      <c r="L505" s="165"/>
      <c r="M505" s="165"/>
      <c r="N505" s="166"/>
      <c r="O505" s="167"/>
      <c r="P505" s="165"/>
      <c r="Q505" s="165"/>
      <c r="R505" s="165"/>
      <c r="S505" s="165"/>
      <c r="T505" s="165"/>
      <c r="U505" s="166"/>
      <c r="V505" s="167"/>
      <c r="W505" s="169"/>
      <c r="X505" s="169"/>
      <c r="Y505" s="169"/>
      <c r="Z505" s="170"/>
      <c r="AA505" s="171"/>
      <c r="AB505" s="167"/>
      <c r="AC505" s="165"/>
      <c r="AD505" s="165"/>
      <c r="AE505" s="165"/>
      <c r="AF505" s="166"/>
      <c r="AG505" s="167"/>
      <c r="AH505" s="165"/>
      <c r="AI505" s="165"/>
      <c r="AJ505" s="165"/>
      <c r="AK505" s="166"/>
      <c r="AL505" s="3"/>
      <c r="AM505" s="3"/>
      <c r="AN505" s="3"/>
      <c r="AO505" s="3"/>
      <c r="AP505" s="3"/>
      <c r="AQ505" s="3"/>
      <c r="AR505" s="3"/>
      <c r="AS505" s="3"/>
      <c r="AT505" s="3"/>
      <c r="AU505" s="3"/>
      <c r="AV505" s="3"/>
      <c r="AW505" s="3"/>
      <c r="AX505" s="3"/>
      <c r="AY505" s="3"/>
      <c r="AZ505" s="3"/>
      <c r="BA505" s="3"/>
      <c r="BB505" s="3"/>
      <c r="BC505" s="3"/>
      <c r="BD505" s="3"/>
      <c r="BE505" s="3"/>
    </row>
    <row r="506" spans="1:57" ht="15.75" customHeight="1">
      <c r="A506" s="164"/>
      <c r="B506" s="165"/>
      <c r="C506" s="165"/>
      <c r="D506" s="165"/>
      <c r="E506" s="165"/>
      <c r="F506" s="165"/>
      <c r="G506" s="166"/>
      <c r="H506" s="167"/>
      <c r="I506" s="165"/>
      <c r="J506" s="165"/>
      <c r="K506" s="165"/>
      <c r="L506" s="165"/>
      <c r="M506" s="165"/>
      <c r="N506" s="166"/>
      <c r="O506" s="167"/>
      <c r="P506" s="165"/>
      <c r="Q506" s="165"/>
      <c r="R506" s="165"/>
      <c r="S506" s="165"/>
      <c r="T506" s="165"/>
      <c r="U506" s="166"/>
      <c r="V506" s="167"/>
      <c r="W506" s="169"/>
      <c r="X506" s="169"/>
      <c r="Y506" s="169"/>
      <c r="Z506" s="170"/>
      <c r="AA506" s="171"/>
      <c r="AB506" s="167"/>
      <c r="AC506" s="165"/>
      <c r="AD506" s="165"/>
      <c r="AE506" s="165"/>
      <c r="AF506" s="166"/>
      <c r="AG506" s="167"/>
      <c r="AH506" s="165"/>
      <c r="AI506" s="165"/>
      <c r="AJ506" s="165"/>
      <c r="AK506" s="166"/>
      <c r="AL506" s="3"/>
      <c r="AM506" s="3"/>
      <c r="AN506" s="3"/>
      <c r="AO506" s="3"/>
      <c r="AP506" s="3"/>
      <c r="AQ506" s="3"/>
      <c r="AR506" s="3"/>
      <c r="AS506" s="3"/>
      <c r="AT506" s="3"/>
      <c r="AU506" s="3"/>
      <c r="AV506" s="3"/>
      <c r="AW506" s="3"/>
      <c r="AX506" s="3"/>
      <c r="AY506" s="3"/>
      <c r="AZ506" s="3"/>
      <c r="BA506" s="3"/>
      <c r="BB506" s="3"/>
      <c r="BC506" s="3"/>
      <c r="BD506" s="3"/>
      <c r="BE506" s="3"/>
    </row>
    <row r="507" spans="1:57" ht="15.75" customHeight="1">
      <c r="A507" s="164"/>
      <c r="B507" s="165"/>
      <c r="C507" s="165"/>
      <c r="D507" s="165"/>
      <c r="E507" s="165"/>
      <c r="F507" s="165"/>
      <c r="G507" s="166"/>
      <c r="H507" s="167"/>
      <c r="I507" s="165"/>
      <c r="J507" s="165"/>
      <c r="K507" s="165"/>
      <c r="L507" s="165"/>
      <c r="M507" s="165"/>
      <c r="N507" s="166"/>
      <c r="O507" s="167"/>
      <c r="P507" s="165"/>
      <c r="Q507" s="165"/>
      <c r="R507" s="165"/>
      <c r="S507" s="165"/>
      <c r="T507" s="165"/>
      <c r="U507" s="166"/>
      <c r="V507" s="167"/>
      <c r="W507" s="169"/>
      <c r="X507" s="169"/>
      <c r="Y507" s="169"/>
      <c r="Z507" s="170"/>
      <c r="AA507" s="171"/>
      <c r="AB507" s="167"/>
      <c r="AC507" s="165"/>
      <c r="AD507" s="165"/>
      <c r="AE507" s="165"/>
      <c r="AF507" s="166"/>
      <c r="AG507" s="167"/>
      <c r="AH507" s="165"/>
      <c r="AI507" s="165"/>
      <c r="AJ507" s="165"/>
      <c r="AK507" s="166"/>
      <c r="AL507" s="3"/>
      <c r="AM507" s="3"/>
      <c r="AN507" s="3"/>
      <c r="AO507" s="3"/>
      <c r="AP507" s="3"/>
      <c r="AQ507" s="3"/>
      <c r="AR507" s="3"/>
      <c r="AS507" s="3"/>
      <c r="AT507" s="3"/>
      <c r="AU507" s="3"/>
      <c r="AV507" s="3"/>
      <c r="AW507" s="3"/>
      <c r="AX507" s="3"/>
      <c r="AY507" s="3"/>
      <c r="AZ507" s="3"/>
      <c r="BA507" s="3"/>
      <c r="BB507" s="3"/>
      <c r="BC507" s="3"/>
      <c r="BD507" s="3"/>
      <c r="BE507" s="3"/>
    </row>
    <row r="508" spans="1:57" ht="15.75" customHeight="1">
      <c r="A508" s="175"/>
      <c r="B508" s="176"/>
      <c r="C508" s="176"/>
      <c r="D508" s="176"/>
      <c r="E508" s="176"/>
      <c r="F508" s="176"/>
      <c r="G508" s="177"/>
      <c r="H508" s="167"/>
      <c r="I508" s="176"/>
      <c r="J508" s="176"/>
      <c r="K508" s="176"/>
      <c r="L508" s="176"/>
      <c r="M508" s="176"/>
      <c r="N508" s="177"/>
      <c r="O508" s="167"/>
      <c r="P508" s="176"/>
      <c r="Q508" s="176"/>
      <c r="R508" s="176"/>
      <c r="S508" s="176"/>
      <c r="T508" s="176"/>
      <c r="U508" s="177"/>
      <c r="V508" s="167"/>
      <c r="W508" s="176"/>
      <c r="X508" s="176"/>
      <c r="Y508" s="176"/>
      <c r="Z508" s="178"/>
      <c r="AA508" s="177"/>
      <c r="AB508" s="167"/>
      <c r="AC508" s="176"/>
      <c r="AD508" s="176"/>
      <c r="AE508" s="176"/>
      <c r="AF508" s="177"/>
      <c r="AG508" s="167"/>
      <c r="AH508" s="176"/>
      <c r="AI508" s="176"/>
      <c r="AJ508" s="176"/>
      <c r="AK508" s="177"/>
      <c r="AL508" s="3"/>
      <c r="AM508" s="3"/>
      <c r="AN508" s="3"/>
      <c r="AO508" s="3"/>
      <c r="AP508" s="3"/>
      <c r="AQ508" s="3"/>
      <c r="AR508" s="3"/>
      <c r="AS508" s="3"/>
      <c r="AT508" s="3"/>
      <c r="AU508" s="3"/>
      <c r="AV508" s="3"/>
      <c r="AW508" s="3"/>
      <c r="AX508" s="3"/>
      <c r="AY508" s="3"/>
      <c r="AZ508" s="3"/>
      <c r="BA508" s="3"/>
      <c r="BB508" s="3"/>
      <c r="BC508" s="3"/>
      <c r="BD508" s="3"/>
      <c r="BE508" s="3"/>
    </row>
    <row r="509" spans="1:57" ht="15.75" customHeight="1">
      <c r="A509" s="176"/>
      <c r="B509" s="176"/>
      <c r="C509" s="176"/>
      <c r="D509" s="176"/>
      <c r="E509" s="176"/>
      <c r="F509" s="176"/>
      <c r="G509" s="176"/>
      <c r="H509" s="3"/>
      <c r="I509" s="176"/>
      <c r="J509" s="176"/>
      <c r="K509" s="176"/>
      <c r="L509" s="176"/>
      <c r="M509" s="176"/>
      <c r="N509" s="176"/>
      <c r="O509" s="3"/>
      <c r="P509" s="176"/>
      <c r="Q509" s="176"/>
      <c r="R509" s="176"/>
      <c r="S509" s="176"/>
      <c r="T509" s="176"/>
      <c r="U509" s="176"/>
      <c r="V509" s="3"/>
      <c r="W509" s="176"/>
      <c r="X509" s="176"/>
      <c r="Y509" s="176"/>
      <c r="Z509" s="176"/>
      <c r="AA509" s="176"/>
      <c r="AB509" s="3"/>
      <c r="AC509" s="176"/>
      <c r="AD509" s="176"/>
      <c r="AE509" s="176"/>
      <c r="AF509" s="176"/>
      <c r="AG509" s="3"/>
      <c r="AH509" s="176"/>
      <c r="AI509" s="176"/>
      <c r="AJ509" s="176"/>
      <c r="AK509" s="176"/>
      <c r="AL509" s="3"/>
      <c r="AM509" s="3"/>
      <c r="AN509" s="3"/>
      <c r="AO509" s="3"/>
      <c r="AP509" s="3"/>
      <c r="AQ509" s="3"/>
      <c r="AR509" s="3"/>
      <c r="AS509" s="3"/>
      <c r="AT509" s="3"/>
      <c r="AU509" s="3"/>
      <c r="AV509" s="3"/>
      <c r="AW509" s="3"/>
      <c r="AX509" s="3"/>
      <c r="AY509" s="3"/>
      <c r="AZ509" s="3"/>
      <c r="BA509" s="3"/>
      <c r="BB509" s="3"/>
      <c r="BC509" s="3"/>
      <c r="BD509" s="3"/>
      <c r="BE509" s="3"/>
    </row>
    <row r="510" spans="1:57" ht="15.75" customHeight="1">
      <c r="A510" s="164"/>
      <c r="B510" s="165"/>
      <c r="C510" s="165"/>
      <c r="D510" s="165"/>
      <c r="E510" s="165"/>
      <c r="F510" s="165"/>
      <c r="G510" s="166"/>
      <c r="H510" s="167"/>
      <c r="I510" s="165"/>
      <c r="J510" s="165"/>
      <c r="K510" s="165"/>
      <c r="L510" s="168"/>
      <c r="M510" s="165"/>
      <c r="N510" s="166"/>
      <c r="O510" s="167"/>
      <c r="P510" s="165"/>
      <c r="Q510" s="165"/>
      <c r="R510" s="165"/>
      <c r="S510" s="168"/>
      <c r="T510" s="165"/>
      <c r="U510" s="166"/>
      <c r="V510" s="167"/>
      <c r="W510" s="169"/>
      <c r="X510" s="169"/>
      <c r="Y510" s="169"/>
      <c r="Z510" s="170"/>
      <c r="AA510" s="171"/>
      <c r="AB510" s="167"/>
      <c r="AC510" s="165"/>
      <c r="AD510" s="165"/>
      <c r="AE510" s="165"/>
      <c r="AF510" s="166"/>
      <c r="AG510" s="167"/>
      <c r="AH510" s="165"/>
      <c r="AI510" s="165"/>
      <c r="AJ510" s="165"/>
      <c r="AK510" s="166"/>
      <c r="AL510" s="3"/>
      <c r="AM510" s="3"/>
      <c r="AN510" s="3"/>
      <c r="AO510" s="3"/>
      <c r="AP510" s="3"/>
      <c r="AQ510" s="3"/>
      <c r="AR510" s="3"/>
      <c r="AS510" s="3"/>
      <c r="AT510" s="3"/>
      <c r="AU510" s="3"/>
      <c r="AV510" s="3"/>
      <c r="AW510" s="3"/>
      <c r="AX510" s="3"/>
      <c r="AY510" s="3"/>
      <c r="AZ510" s="3"/>
      <c r="BA510" s="3"/>
      <c r="BB510" s="3"/>
      <c r="BC510" s="3"/>
      <c r="BD510" s="3"/>
      <c r="BE510" s="3"/>
    </row>
    <row r="511" spans="1:57" ht="15.75" customHeight="1">
      <c r="A511" s="164"/>
      <c r="B511" s="165"/>
      <c r="C511" s="165"/>
      <c r="D511" s="165"/>
      <c r="E511" s="165"/>
      <c r="F511" s="165"/>
      <c r="G511" s="166"/>
      <c r="H511" s="167"/>
      <c r="I511" s="165"/>
      <c r="J511" s="165"/>
      <c r="K511" s="165"/>
      <c r="L511" s="168"/>
      <c r="M511" s="165"/>
      <c r="N511" s="166"/>
      <c r="O511" s="167"/>
      <c r="P511" s="165"/>
      <c r="Q511" s="165"/>
      <c r="R511" s="165"/>
      <c r="S511" s="172"/>
      <c r="T511" s="165"/>
      <c r="U511" s="166"/>
      <c r="V511" s="167"/>
      <c r="W511" s="169"/>
      <c r="X511" s="169"/>
      <c r="Y511" s="169"/>
      <c r="Z511" s="170"/>
      <c r="AA511" s="171"/>
      <c r="AB511" s="167"/>
      <c r="AC511" s="165"/>
      <c r="AD511" s="165"/>
      <c r="AE511" s="165"/>
      <c r="AF511" s="166"/>
      <c r="AG511" s="167"/>
      <c r="AH511" s="165"/>
      <c r="AI511" s="165"/>
      <c r="AJ511" s="165"/>
      <c r="AK511" s="166"/>
      <c r="AL511" s="3"/>
      <c r="AM511" s="3"/>
      <c r="AN511" s="3"/>
      <c r="AO511" s="3"/>
      <c r="AP511" s="3"/>
      <c r="AQ511" s="3"/>
      <c r="AR511" s="3"/>
      <c r="AS511" s="3"/>
      <c r="AT511" s="3"/>
      <c r="AU511" s="3"/>
      <c r="AV511" s="3"/>
      <c r="AW511" s="3"/>
      <c r="AX511" s="3"/>
      <c r="AY511" s="3"/>
      <c r="AZ511" s="3"/>
      <c r="BA511" s="3"/>
      <c r="BB511" s="3"/>
      <c r="BC511" s="3"/>
      <c r="BD511" s="3"/>
      <c r="BE511" s="3"/>
    </row>
    <row r="512" spans="1:57" ht="15.75" customHeight="1">
      <c r="A512" s="164"/>
      <c r="B512" s="165"/>
      <c r="C512" s="165"/>
      <c r="D512" s="165"/>
      <c r="E512" s="165"/>
      <c r="F512" s="165"/>
      <c r="G512" s="166"/>
      <c r="H512" s="167"/>
      <c r="I512" s="165"/>
      <c r="J512" s="165"/>
      <c r="K512" s="165"/>
      <c r="L512" s="165"/>
      <c r="M512" s="165"/>
      <c r="N512" s="166"/>
      <c r="O512" s="167"/>
      <c r="P512" s="165"/>
      <c r="Q512" s="165"/>
      <c r="R512" s="165"/>
      <c r="S512" s="168"/>
      <c r="T512" s="165"/>
      <c r="U512" s="166"/>
      <c r="V512" s="167"/>
      <c r="W512" s="169"/>
      <c r="X512" s="169"/>
      <c r="Y512" s="169"/>
      <c r="Z512" s="170"/>
      <c r="AA512" s="171"/>
      <c r="AB512" s="167"/>
      <c r="AC512" s="165"/>
      <c r="AD512" s="165"/>
      <c r="AE512" s="165"/>
      <c r="AF512" s="166"/>
      <c r="AG512" s="167"/>
      <c r="AH512" s="165"/>
      <c r="AI512" s="165"/>
      <c r="AJ512" s="165"/>
      <c r="AK512" s="166"/>
      <c r="AL512" s="3"/>
      <c r="AM512" s="3"/>
      <c r="AN512" s="3"/>
      <c r="AO512" s="3"/>
      <c r="AP512" s="3"/>
      <c r="AQ512" s="3"/>
      <c r="AR512" s="3"/>
      <c r="AS512" s="3"/>
      <c r="AT512" s="3"/>
      <c r="AU512" s="3"/>
      <c r="AV512" s="3"/>
      <c r="AW512" s="3"/>
      <c r="AX512" s="3"/>
      <c r="AY512" s="3"/>
      <c r="AZ512" s="3"/>
      <c r="BA512" s="3"/>
      <c r="BB512" s="3"/>
      <c r="BC512" s="3"/>
      <c r="BD512" s="3"/>
      <c r="BE512" s="3"/>
    </row>
    <row r="513" spans="1:57" ht="15.75" customHeight="1">
      <c r="A513" s="164"/>
      <c r="B513" s="165"/>
      <c r="C513" s="165"/>
      <c r="D513" s="165"/>
      <c r="E513" s="165"/>
      <c r="F513" s="165"/>
      <c r="G513" s="166"/>
      <c r="H513" s="167"/>
      <c r="I513" s="165"/>
      <c r="J513" s="165"/>
      <c r="K513" s="165"/>
      <c r="L513" s="165"/>
      <c r="M513" s="165"/>
      <c r="N513" s="166"/>
      <c r="O513" s="167"/>
      <c r="P513" s="165"/>
      <c r="Q513" s="165"/>
      <c r="R513" s="165"/>
      <c r="S513" s="165"/>
      <c r="T513" s="165"/>
      <c r="U513" s="166"/>
      <c r="V513" s="167"/>
      <c r="W513" s="169"/>
      <c r="X513" s="169"/>
      <c r="Y513" s="169"/>
      <c r="Z513" s="173"/>
      <c r="AA513" s="171"/>
      <c r="AB513" s="167"/>
      <c r="AC513" s="165"/>
      <c r="AD513" s="165"/>
      <c r="AE513" s="165"/>
      <c r="AF513" s="166"/>
      <c r="AG513" s="167"/>
      <c r="AH513" s="165"/>
      <c r="AI513" s="165"/>
      <c r="AJ513" s="165"/>
      <c r="AK513" s="166"/>
      <c r="AL513" s="3"/>
      <c r="AM513" s="3"/>
      <c r="AN513" s="3"/>
      <c r="AO513" s="3"/>
      <c r="AP513" s="3"/>
      <c r="AQ513" s="3"/>
      <c r="AR513" s="3"/>
      <c r="AS513" s="3"/>
      <c r="AT513" s="3"/>
      <c r="AU513" s="3"/>
      <c r="AV513" s="3"/>
      <c r="AW513" s="3"/>
      <c r="AX513" s="3"/>
      <c r="AY513" s="3"/>
      <c r="AZ513" s="3"/>
      <c r="BA513" s="3"/>
      <c r="BB513" s="3"/>
      <c r="BC513" s="3"/>
      <c r="BD513" s="3"/>
      <c r="BE513" s="3"/>
    </row>
    <row r="514" spans="1:57" ht="15.75" customHeight="1">
      <c r="A514" s="164"/>
      <c r="B514" s="165"/>
      <c r="C514" s="165"/>
      <c r="D514" s="165"/>
      <c r="E514" s="165"/>
      <c r="F514" s="165"/>
      <c r="G514" s="166"/>
      <c r="H514" s="167"/>
      <c r="I514" s="165"/>
      <c r="J514" s="165"/>
      <c r="K514" s="165"/>
      <c r="L514" s="165"/>
      <c r="M514" s="165"/>
      <c r="N514" s="166"/>
      <c r="O514" s="167"/>
      <c r="P514" s="165"/>
      <c r="Q514" s="165"/>
      <c r="R514" s="165"/>
      <c r="S514" s="165"/>
      <c r="T514" s="165"/>
      <c r="U514" s="166"/>
      <c r="V514" s="167"/>
      <c r="W514" s="169"/>
      <c r="X514" s="169"/>
      <c r="Y514" s="169"/>
      <c r="Z514" s="170"/>
      <c r="AA514" s="171"/>
      <c r="AB514" s="167"/>
      <c r="AC514" s="165"/>
      <c r="AD514" s="165"/>
      <c r="AE514" s="165"/>
      <c r="AF514" s="166"/>
      <c r="AG514" s="167"/>
      <c r="AH514" s="165"/>
      <c r="AI514" s="165"/>
      <c r="AJ514" s="165"/>
      <c r="AK514" s="166"/>
      <c r="AL514" s="3"/>
      <c r="AM514" s="3"/>
      <c r="AN514" s="3"/>
      <c r="AO514" s="3"/>
      <c r="AP514" s="3"/>
      <c r="AQ514" s="3"/>
      <c r="AR514" s="3"/>
      <c r="AS514" s="3"/>
      <c r="AT514" s="3"/>
      <c r="AU514" s="3"/>
      <c r="AV514" s="3"/>
      <c r="AW514" s="3"/>
      <c r="AX514" s="3"/>
      <c r="AY514" s="3"/>
      <c r="AZ514" s="3"/>
      <c r="BA514" s="3"/>
      <c r="BB514" s="3"/>
      <c r="BC514" s="3"/>
      <c r="BD514" s="3"/>
      <c r="BE514" s="3"/>
    </row>
    <row r="515" spans="1:57" ht="15.75" customHeight="1">
      <c r="A515" s="164"/>
      <c r="B515" s="165"/>
      <c r="C515" s="165"/>
      <c r="D515" s="165"/>
      <c r="E515" s="165"/>
      <c r="F515" s="165"/>
      <c r="G515" s="166"/>
      <c r="H515" s="167"/>
      <c r="I515" s="165"/>
      <c r="J515" s="165"/>
      <c r="K515" s="165"/>
      <c r="L515" s="165"/>
      <c r="M515" s="165"/>
      <c r="N515" s="166"/>
      <c r="O515" s="167"/>
      <c r="P515" s="165"/>
      <c r="Q515" s="165"/>
      <c r="R515" s="165"/>
      <c r="S515" s="165"/>
      <c r="T515" s="165"/>
      <c r="U515" s="166"/>
      <c r="V515" s="167"/>
      <c r="W515" s="169"/>
      <c r="X515" s="169"/>
      <c r="Y515" s="169"/>
      <c r="Z515" s="170"/>
      <c r="AA515" s="171"/>
      <c r="AB515" s="167"/>
      <c r="AC515" s="165"/>
      <c r="AD515" s="165"/>
      <c r="AE515" s="165"/>
      <c r="AF515" s="166"/>
      <c r="AG515" s="167"/>
      <c r="AH515" s="165"/>
      <c r="AI515" s="165"/>
      <c r="AJ515" s="165"/>
      <c r="AK515" s="166"/>
      <c r="AL515" s="3"/>
      <c r="AM515" s="3"/>
      <c r="AN515" s="3"/>
      <c r="AO515" s="3"/>
      <c r="AP515" s="3"/>
      <c r="AQ515" s="3"/>
      <c r="AR515" s="3"/>
      <c r="AS515" s="3"/>
      <c r="AT515" s="3"/>
      <c r="AU515" s="3"/>
      <c r="AV515" s="3"/>
      <c r="AW515" s="3"/>
      <c r="AX515" s="3"/>
      <c r="AY515" s="3"/>
      <c r="AZ515" s="3"/>
      <c r="BA515" s="3"/>
      <c r="BB515" s="3"/>
      <c r="BC515" s="3"/>
      <c r="BD515" s="3"/>
      <c r="BE515" s="3"/>
    </row>
    <row r="516" spans="1:57" ht="15.75" customHeight="1">
      <c r="A516" s="164"/>
      <c r="B516" s="165"/>
      <c r="C516" s="165"/>
      <c r="D516" s="165"/>
      <c r="E516" s="165"/>
      <c r="F516" s="165"/>
      <c r="G516" s="166"/>
      <c r="H516" s="167"/>
      <c r="I516" s="165"/>
      <c r="J516" s="165"/>
      <c r="K516" s="165"/>
      <c r="L516" s="165"/>
      <c r="M516" s="165"/>
      <c r="N516" s="166"/>
      <c r="O516" s="167"/>
      <c r="P516" s="165"/>
      <c r="Q516" s="165"/>
      <c r="R516" s="165"/>
      <c r="S516" s="165"/>
      <c r="T516" s="165"/>
      <c r="U516" s="166"/>
      <c r="V516" s="167"/>
      <c r="W516" s="169"/>
      <c r="X516" s="169"/>
      <c r="Y516" s="169"/>
      <c r="Z516" s="174"/>
      <c r="AA516" s="171"/>
      <c r="AB516" s="167"/>
      <c r="AC516" s="165"/>
      <c r="AD516" s="165"/>
      <c r="AE516" s="165"/>
      <c r="AF516" s="166"/>
      <c r="AG516" s="167"/>
      <c r="AH516" s="165"/>
      <c r="AI516" s="165"/>
      <c r="AJ516" s="165"/>
      <c r="AK516" s="166"/>
      <c r="AL516" s="3"/>
      <c r="AM516" s="3"/>
      <c r="AN516" s="3"/>
      <c r="AO516" s="3"/>
      <c r="AP516" s="3"/>
      <c r="AQ516" s="3"/>
      <c r="AR516" s="3"/>
      <c r="AS516" s="3"/>
      <c r="AT516" s="3"/>
      <c r="AU516" s="3"/>
      <c r="AV516" s="3"/>
      <c r="AW516" s="3"/>
      <c r="AX516" s="3"/>
      <c r="AY516" s="3"/>
      <c r="AZ516" s="3"/>
      <c r="BA516" s="3"/>
      <c r="BB516" s="3"/>
      <c r="BC516" s="3"/>
      <c r="BD516" s="3"/>
      <c r="BE516" s="3"/>
    </row>
    <row r="517" spans="1:57" ht="15.75" customHeight="1">
      <c r="A517" s="164"/>
      <c r="B517" s="165"/>
      <c r="C517" s="165"/>
      <c r="D517" s="165"/>
      <c r="E517" s="165"/>
      <c r="F517" s="165"/>
      <c r="G517" s="166"/>
      <c r="H517" s="167"/>
      <c r="I517" s="165"/>
      <c r="J517" s="165"/>
      <c r="K517" s="165"/>
      <c r="L517" s="165"/>
      <c r="M517" s="165"/>
      <c r="N517" s="166"/>
      <c r="O517" s="167"/>
      <c r="P517" s="165"/>
      <c r="Q517" s="165"/>
      <c r="R517" s="165"/>
      <c r="S517" s="165"/>
      <c r="T517" s="165"/>
      <c r="U517" s="166"/>
      <c r="V517" s="167"/>
      <c r="W517" s="169"/>
      <c r="X517" s="169"/>
      <c r="Y517" s="169"/>
      <c r="Z517" s="173"/>
      <c r="AA517" s="171"/>
      <c r="AB517" s="167"/>
      <c r="AC517" s="165"/>
      <c r="AD517" s="165"/>
      <c r="AE517" s="165"/>
      <c r="AF517" s="166"/>
      <c r="AG517" s="167"/>
      <c r="AH517" s="165"/>
      <c r="AI517" s="165"/>
      <c r="AJ517" s="165"/>
      <c r="AK517" s="166"/>
      <c r="AL517" s="3"/>
      <c r="AM517" s="3"/>
      <c r="AN517" s="3"/>
      <c r="AO517" s="3"/>
      <c r="AP517" s="3"/>
      <c r="AQ517" s="3"/>
      <c r="AR517" s="3"/>
      <c r="AS517" s="3"/>
      <c r="AT517" s="3"/>
      <c r="AU517" s="3"/>
      <c r="AV517" s="3"/>
      <c r="AW517" s="3"/>
      <c r="AX517" s="3"/>
      <c r="AY517" s="3"/>
      <c r="AZ517" s="3"/>
      <c r="BA517" s="3"/>
      <c r="BB517" s="3"/>
      <c r="BC517" s="3"/>
      <c r="BD517" s="3"/>
      <c r="BE517" s="3"/>
    </row>
    <row r="518" spans="1:57" ht="15.75" customHeight="1">
      <c r="A518" s="164"/>
      <c r="B518" s="165"/>
      <c r="C518" s="165"/>
      <c r="D518" s="165"/>
      <c r="E518" s="165"/>
      <c r="F518" s="165"/>
      <c r="G518" s="166"/>
      <c r="H518" s="167"/>
      <c r="I518" s="165"/>
      <c r="J518" s="165"/>
      <c r="K518" s="165"/>
      <c r="L518" s="165"/>
      <c r="M518" s="165"/>
      <c r="N518" s="166"/>
      <c r="O518" s="167"/>
      <c r="P518" s="165"/>
      <c r="Q518" s="165"/>
      <c r="R518" s="165"/>
      <c r="S518" s="165"/>
      <c r="T518" s="165"/>
      <c r="U518" s="166"/>
      <c r="V518" s="167"/>
      <c r="W518" s="169"/>
      <c r="X518" s="169"/>
      <c r="Y518" s="169"/>
      <c r="Z518" s="174"/>
      <c r="AA518" s="171"/>
      <c r="AB518" s="167"/>
      <c r="AC518" s="165"/>
      <c r="AD518" s="165"/>
      <c r="AE518" s="165"/>
      <c r="AF518" s="166"/>
      <c r="AG518" s="167"/>
      <c r="AH518" s="165"/>
      <c r="AI518" s="165"/>
      <c r="AJ518" s="165"/>
      <c r="AK518" s="166"/>
      <c r="AL518" s="3"/>
      <c r="AM518" s="3"/>
      <c r="AN518" s="3"/>
      <c r="AO518" s="3"/>
      <c r="AP518" s="3"/>
      <c r="AQ518" s="3"/>
      <c r="AR518" s="3"/>
      <c r="AS518" s="3"/>
      <c r="AT518" s="3"/>
      <c r="AU518" s="3"/>
      <c r="AV518" s="3"/>
      <c r="AW518" s="3"/>
      <c r="AX518" s="3"/>
      <c r="AY518" s="3"/>
      <c r="AZ518" s="3"/>
      <c r="BA518" s="3"/>
      <c r="BB518" s="3"/>
      <c r="BC518" s="3"/>
      <c r="BD518" s="3"/>
      <c r="BE518" s="3"/>
    </row>
    <row r="519" spans="1:57" ht="15.75" customHeight="1">
      <c r="A519" s="164"/>
      <c r="B519" s="165"/>
      <c r="C519" s="165"/>
      <c r="D519" s="165"/>
      <c r="E519" s="165"/>
      <c r="F519" s="165"/>
      <c r="G519" s="166"/>
      <c r="H519" s="167"/>
      <c r="I519" s="165"/>
      <c r="J519" s="165"/>
      <c r="K519" s="165"/>
      <c r="L519" s="165"/>
      <c r="M519" s="165"/>
      <c r="N519" s="166"/>
      <c r="O519" s="167"/>
      <c r="P519" s="165"/>
      <c r="Q519" s="165"/>
      <c r="R519" s="165"/>
      <c r="S519" s="165"/>
      <c r="T519" s="165"/>
      <c r="U519" s="166"/>
      <c r="V519" s="167"/>
      <c r="W519" s="169"/>
      <c r="X519" s="169"/>
      <c r="Y519" s="169"/>
      <c r="Z519" s="170"/>
      <c r="AA519" s="171"/>
      <c r="AB519" s="167"/>
      <c r="AC519" s="165"/>
      <c r="AD519" s="165"/>
      <c r="AE519" s="165"/>
      <c r="AF519" s="166"/>
      <c r="AG519" s="167"/>
      <c r="AH519" s="165"/>
      <c r="AI519" s="165"/>
      <c r="AJ519" s="165"/>
      <c r="AK519" s="166"/>
      <c r="AL519" s="3"/>
      <c r="AM519" s="3"/>
      <c r="AN519" s="3"/>
      <c r="AO519" s="3"/>
      <c r="AP519" s="3"/>
      <c r="AQ519" s="3"/>
      <c r="AR519" s="3"/>
      <c r="AS519" s="3"/>
      <c r="AT519" s="3"/>
      <c r="AU519" s="3"/>
      <c r="AV519" s="3"/>
      <c r="AW519" s="3"/>
      <c r="AX519" s="3"/>
      <c r="AY519" s="3"/>
      <c r="AZ519" s="3"/>
      <c r="BA519" s="3"/>
      <c r="BB519" s="3"/>
      <c r="BC519" s="3"/>
      <c r="BD519" s="3"/>
      <c r="BE519" s="3"/>
    </row>
    <row r="520" spans="1:57" ht="15.75" customHeight="1">
      <c r="A520" s="164"/>
      <c r="B520" s="165"/>
      <c r="C520" s="165"/>
      <c r="D520" s="165"/>
      <c r="E520" s="165"/>
      <c r="F520" s="165"/>
      <c r="G520" s="166"/>
      <c r="H520" s="167"/>
      <c r="I520" s="165"/>
      <c r="J520" s="165"/>
      <c r="K520" s="165"/>
      <c r="L520" s="165"/>
      <c r="M520" s="165"/>
      <c r="N520" s="166"/>
      <c r="O520" s="167"/>
      <c r="P520" s="165"/>
      <c r="Q520" s="165"/>
      <c r="R520" s="165"/>
      <c r="S520" s="165"/>
      <c r="T520" s="165"/>
      <c r="U520" s="166"/>
      <c r="V520" s="167"/>
      <c r="W520" s="169"/>
      <c r="X520" s="169"/>
      <c r="Y520" s="169"/>
      <c r="Z520" s="170"/>
      <c r="AA520" s="171"/>
      <c r="AB520" s="167"/>
      <c r="AC520" s="165"/>
      <c r="AD520" s="165"/>
      <c r="AE520" s="165"/>
      <c r="AF520" s="166"/>
      <c r="AG520" s="167"/>
      <c r="AH520" s="165"/>
      <c r="AI520" s="165"/>
      <c r="AJ520" s="165"/>
      <c r="AK520" s="166"/>
      <c r="AL520" s="3"/>
      <c r="AM520" s="3"/>
      <c r="AN520" s="3"/>
      <c r="AO520" s="3"/>
      <c r="AP520" s="3"/>
      <c r="AQ520" s="3"/>
      <c r="AR520" s="3"/>
      <c r="AS520" s="3"/>
      <c r="AT520" s="3"/>
      <c r="AU520" s="3"/>
      <c r="AV520" s="3"/>
      <c r="AW520" s="3"/>
      <c r="AX520" s="3"/>
      <c r="AY520" s="3"/>
      <c r="AZ520" s="3"/>
      <c r="BA520" s="3"/>
      <c r="BB520" s="3"/>
      <c r="BC520" s="3"/>
      <c r="BD520" s="3"/>
      <c r="BE520" s="3"/>
    </row>
    <row r="521" spans="1:57" ht="15.75" customHeight="1">
      <c r="A521" s="164"/>
      <c r="B521" s="165"/>
      <c r="C521" s="165"/>
      <c r="D521" s="165"/>
      <c r="E521" s="165"/>
      <c r="F521" s="165"/>
      <c r="G521" s="166"/>
      <c r="H521" s="167"/>
      <c r="I521" s="165"/>
      <c r="J521" s="165"/>
      <c r="K521" s="165"/>
      <c r="L521" s="165"/>
      <c r="M521" s="165"/>
      <c r="N521" s="166"/>
      <c r="O521" s="167"/>
      <c r="P521" s="165"/>
      <c r="Q521" s="165"/>
      <c r="R521" s="165"/>
      <c r="S521" s="165"/>
      <c r="T521" s="165"/>
      <c r="U521" s="166"/>
      <c r="V521" s="167"/>
      <c r="W521" s="169"/>
      <c r="X521" s="169"/>
      <c r="Y521" s="169"/>
      <c r="Z521" s="169"/>
      <c r="AA521" s="171"/>
      <c r="AB521" s="167"/>
      <c r="AC521" s="165"/>
      <c r="AD521" s="165"/>
      <c r="AE521" s="165"/>
      <c r="AF521" s="166"/>
      <c r="AG521" s="167"/>
      <c r="AH521" s="165"/>
      <c r="AI521" s="165"/>
      <c r="AJ521" s="165"/>
      <c r="AK521" s="166"/>
      <c r="AL521" s="3"/>
      <c r="AM521" s="3"/>
      <c r="AN521" s="3"/>
      <c r="AO521" s="3"/>
      <c r="AP521" s="3"/>
      <c r="AQ521" s="3"/>
      <c r="AR521" s="3"/>
      <c r="AS521" s="3"/>
      <c r="AT521" s="3"/>
      <c r="AU521" s="3"/>
      <c r="AV521" s="3"/>
      <c r="AW521" s="3"/>
      <c r="AX521" s="3"/>
      <c r="AY521" s="3"/>
      <c r="AZ521" s="3"/>
      <c r="BA521" s="3"/>
      <c r="BB521" s="3"/>
      <c r="BC521" s="3"/>
      <c r="BD521" s="3"/>
      <c r="BE521" s="3"/>
    </row>
    <row r="522" spans="1:57" ht="15.75" customHeight="1">
      <c r="A522" s="164"/>
      <c r="B522" s="165"/>
      <c r="C522" s="165"/>
      <c r="D522" s="165"/>
      <c r="E522" s="165"/>
      <c r="F522" s="165"/>
      <c r="G522" s="166"/>
      <c r="H522" s="167"/>
      <c r="I522" s="165"/>
      <c r="J522" s="165"/>
      <c r="K522" s="165"/>
      <c r="L522" s="165"/>
      <c r="M522" s="165"/>
      <c r="N522" s="166"/>
      <c r="O522" s="167"/>
      <c r="P522" s="165"/>
      <c r="Q522" s="165"/>
      <c r="R522" s="165"/>
      <c r="S522" s="165"/>
      <c r="T522" s="165"/>
      <c r="U522" s="166"/>
      <c r="V522" s="167"/>
      <c r="W522" s="169"/>
      <c r="X522" s="169"/>
      <c r="Y522" s="169"/>
      <c r="Z522" s="169"/>
      <c r="AA522" s="171"/>
      <c r="AB522" s="167"/>
      <c r="AC522" s="165"/>
      <c r="AD522" s="165"/>
      <c r="AE522" s="165"/>
      <c r="AF522" s="166"/>
      <c r="AG522" s="167"/>
      <c r="AH522" s="165"/>
      <c r="AI522" s="165"/>
      <c r="AJ522" s="165"/>
      <c r="AK522" s="166"/>
      <c r="AL522" s="3"/>
      <c r="AM522" s="3"/>
      <c r="AN522" s="3"/>
      <c r="AO522" s="3"/>
      <c r="AP522" s="3"/>
      <c r="AQ522" s="3"/>
      <c r="AR522" s="3"/>
      <c r="AS522" s="3"/>
      <c r="AT522" s="3"/>
      <c r="AU522" s="3"/>
      <c r="AV522" s="3"/>
      <c r="AW522" s="3"/>
      <c r="AX522" s="3"/>
      <c r="AY522" s="3"/>
      <c r="AZ522" s="3"/>
      <c r="BA522" s="3"/>
      <c r="BB522" s="3"/>
      <c r="BC522" s="3"/>
      <c r="BD522" s="3"/>
      <c r="BE522" s="3"/>
    </row>
    <row r="523" spans="1:57" ht="15.75" customHeight="1">
      <c r="A523" s="164"/>
      <c r="B523" s="165"/>
      <c r="C523" s="165"/>
      <c r="D523" s="165"/>
      <c r="E523" s="165"/>
      <c r="F523" s="165"/>
      <c r="G523" s="166"/>
      <c r="H523" s="167"/>
      <c r="I523" s="165"/>
      <c r="J523" s="165"/>
      <c r="K523" s="165"/>
      <c r="L523" s="165"/>
      <c r="M523" s="165"/>
      <c r="N523" s="166"/>
      <c r="O523" s="167"/>
      <c r="P523" s="165"/>
      <c r="Q523" s="165"/>
      <c r="R523" s="165"/>
      <c r="S523" s="165"/>
      <c r="T523" s="165"/>
      <c r="U523" s="166"/>
      <c r="V523" s="167"/>
      <c r="W523" s="169"/>
      <c r="X523" s="169"/>
      <c r="Y523" s="169"/>
      <c r="Z523" s="170"/>
      <c r="AA523" s="171"/>
      <c r="AB523" s="167"/>
      <c r="AC523" s="165"/>
      <c r="AD523" s="165"/>
      <c r="AE523" s="165"/>
      <c r="AF523" s="166"/>
      <c r="AG523" s="167"/>
      <c r="AH523" s="165"/>
      <c r="AI523" s="165"/>
      <c r="AJ523" s="165"/>
      <c r="AK523" s="166"/>
      <c r="AL523" s="3"/>
      <c r="AM523" s="3"/>
      <c r="AN523" s="3"/>
      <c r="AO523" s="3"/>
      <c r="AP523" s="3"/>
      <c r="AQ523" s="3"/>
      <c r="AR523" s="3"/>
      <c r="AS523" s="3"/>
      <c r="AT523" s="3"/>
      <c r="AU523" s="3"/>
      <c r="AV523" s="3"/>
      <c r="AW523" s="3"/>
      <c r="AX523" s="3"/>
      <c r="AY523" s="3"/>
      <c r="AZ523" s="3"/>
      <c r="BA523" s="3"/>
      <c r="BB523" s="3"/>
      <c r="BC523" s="3"/>
      <c r="BD523" s="3"/>
      <c r="BE523" s="3"/>
    </row>
    <row r="524" spans="1:57" ht="15.75" customHeight="1">
      <c r="A524" s="164"/>
      <c r="B524" s="165"/>
      <c r="C524" s="165"/>
      <c r="D524" s="165"/>
      <c r="E524" s="165"/>
      <c r="F524" s="165"/>
      <c r="G524" s="166"/>
      <c r="H524" s="167"/>
      <c r="I524" s="165"/>
      <c r="J524" s="165"/>
      <c r="K524" s="165"/>
      <c r="L524" s="165"/>
      <c r="M524" s="165"/>
      <c r="N524" s="166"/>
      <c r="O524" s="167"/>
      <c r="P524" s="165"/>
      <c r="Q524" s="165"/>
      <c r="R524" s="165"/>
      <c r="S524" s="165"/>
      <c r="T524" s="165"/>
      <c r="U524" s="166"/>
      <c r="V524" s="167"/>
      <c r="W524" s="169"/>
      <c r="X524" s="169"/>
      <c r="Y524" s="169"/>
      <c r="Z524" s="170"/>
      <c r="AA524" s="171"/>
      <c r="AB524" s="167"/>
      <c r="AC524" s="165"/>
      <c r="AD524" s="165"/>
      <c r="AE524" s="165"/>
      <c r="AF524" s="166"/>
      <c r="AG524" s="167"/>
      <c r="AH524" s="165"/>
      <c r="AI524" s="165"/>
      <c r="AJ524" s="165"/>
      <c r="AK524" s="166"/>
      <c r="AL524" s="3"/>
      <c r="AM524" s="3"/>
      <c r="AN524" s="3"/>
      <c r="AO524" s="3"/>
      <c r="AP524" s="3"/>
      <c r="AQ524" s="3"/>
      <c r="AR524" s="3"/>
      <c r="AS524" s="3"/>
      <c r="AT524" s="3"/>
      <c r="AU524" s="3"/>
      <c r="AV524" s="3"/>
      <c r="AW524" s="3"/>
      <c r="AX524" s="3"/>
      <c r="AY524" s="3"/>
      <c r="AZ524" s="3"/>
      <c r="BA524" s="3"/>
      <c r="BB524" s="3"/>
      <c r="BC524" s="3"/>
      <c r="BD524" s="3"/>
      <c r="BE524" s="3"/>
    </row>
    <row r="525" spans="1:57" ht="15.75" customHeight="1">
      <c r="A525" s="164"/>
      <c r="B525" s="165"/>
      <c r="C525" s="165"/>
      <c r="D525" s="165"/>
      <c r="E525" s="165"/>
      <c r="F525" s="165"/>
      <c r="G525" s="166"/>
      <c r="H525" s="167"/>
      <c r="I525" s="165"/>
      <c r="J525" s="165"/>
      <c r="K525" s="165"/>
      <c r="L525" s="165"/>
      <c r="M525" s="165"/>
      <c r="N525" s="166"/>
      <c r="O525" s="167"/>
      <c r="P525" s="165"/>
      <c r="Q525" s="165"/>
      <c r="R525" s="165"/>
      <c r="S525" s="165"/>
      <c r="T525" s="165"/>
      <c r="U525" s="166"/>
      <c r="V525" s="167"/>
      <c r="W525" s="169"/>
      <c r="X525" s="169"/>
      <c r="Y525" s="169"/>
      <c r="Z525" s="170"/>
      <c r="AA525" s="171"/>
      <c r="AB525" s="167"/>
      <c r="AC525" s="165"/>
      <c r="AD525" s="165"/>
      <c r="AE525" s="165"/>
      <c r="AF525" s="166"/>
      <c r="AG525" s="167"/>
      <c r="AH525" s="165"/>
      <c r="AI525" s="165"/>
      <c r="AJ525" s="165"/>
      <c r="AK525" s="166"/>
      <c r="AL525" s="3"/>
      <c r="AM525" s="3"/>
      <c r="AN525" s="3"/>
      <c r="AO525" s="3"/>
      <c r="AP525" s="3"/>
      <c r="AQ525" s="3"/>
      <c r="AR525" s="3"/>
      <c r="AS525" s="3"/>
      <c r="AT525" s="3"/>
      <c r="AU525" s="3"/>
      <c r="AV525" s="3"/>
      <c r="AW525" s="3"/>
      <c r="AX525" s="3"/>
      <c r="AY525" s="3"/>
      <c r="AZ525" s="3"/>
      <c r="BA525" s="3"/>
      <c r="BB525" s="3"/>
      <c r="BC525" s="3"/>
      <c r="BD525" s="3"/>
      <c r="BE525" s="3"/>
    </row>
    <row r="526" spans="1:57" ht="15.75" customHeight="1">
      <c r="A526" s="164"/>
      <c r="B526" s="165"/>
      <c r="C526" s="165"/>
      <c r="D526" s="165"/>
      <c r="E526" s="165"/>
      <c r="F526" s="165"/>
      <c r="G526" s="166"/>
      <c r="H526" s="167"/>
      <c r="I526" s="165"/>
      <c r="J526" s="165"/>
      <c r="K526" s="165"/>
      <c r="L526" s="165"/>
      <c r="M526" s="165"/>
      <c r="N526" s="166"/>
      <c r="O526" s="167"/>
      <c r="P526" s="165"/>
      <c r="Q526" s="165"/>
      <c r="R526" s="165"/>
      <c r="S526" s="165"/>
      <c r="T526" s="165"/>
      <c r="U526" s="166"/>
      <c r="V526" s="167"/>
      <c r="W526" s="169"/>
      <c r="X526" s="169"/>
      <c r="Y526" s="169"/>
      <c r="Z526" s="170"/>
      <c r="AA526" s="171"/>
      <c r="AB526" s="167"/>
      <c r="AC526" s="165"/>
      <c r="AD526" s="165"/>
      <c r="AE526" s="165"/>
      <c r="AF526" s="166"/>
      <c r="AG526" s="167"/>
      <c r="AH526" s="165"/>
      <c r="AI526" s="165"/>
      <c r="AJ526" s="165"/>
      <c r="AK526" s="166"/>
      <c r="AL526" s="3"/>
      <c r="AM526" s="3"/>
      <c r="AN526" s="3"/>
      <c r="AO526" s="3"/>
      <c r="AP526" s="3"/>
      <c r="AQ526" s="3"/>
      <c r="AR526" s="3"/>
      <c r="AS526" s="3"/>
      <c r="AT526" s="3"/>
      <c r="AU526" s="3"/>
      <c r="AV526" s="3"/>
      <c r="AW526" s="3"/>
      <c r="AX526" s="3"/>
      <c r="AY526" s="3"/>
      <c r="AZ526" s="3"/>
      <c r="BA526" s="3"/>
      <c r="BB526" s="3"/>
      <c r="BC526" s="3"/>
      <c r="BD526" s="3"/>
      <c r="BE526" s="3"/>
    </row>
    <row r="527" spans="1:57" ht="15.75" customHeight="1">
      <c r="A527" s="164"/>
      <c r="B527" s="165"/>
      <c r="C527" s="165"/>
      <c r="D527" s="165"/>
      <c r="E527" s="165"/>
      <c r="F527" s="165"/>
      <c r="G527" s="166"/>
      <c r="H527" s="167"/>
      <c r="I527" s="165"/>
      <c r="J527" s="165"/>
      <c r="K527" s="165"/>
      <c r="L527" s="165"/>
      <c r="M527" s="165"/>
      <c r="N527" s="166"/>
      <c r="O527" s="167"/>
      <c r="P527" s="165"/>
      <c r="Q527" s="165"/>
      <c r="R527" s="165"/>
      <c r="S527" s="165"/>
      <c r="T527" s="165"/>
      <c r="U527" s="166"/>
      <c r="V527" s="167"/>
      <c r="W527" s="169"/>
      <c r="X527" s="169"/>
      <c r="Y527" s="169"/>
      <c r="Z527" s="170"/>
      <c r="AA527" s="171"/>
      <c r="AB527" s="167"/>
      <c r="AC527" s="165"/>
      <c r="AD527" s="165"/>
      <c r="AE527" s="165"/>
      <c r="AF527" s="166"/>
      <c r="AG527" s="167"/>
      <c r="AH527" s="165"/>
      <c r="AI527" s="165"/>
      <c r="AJ527" s="165"/>
      <c r="AK527" s="166"/>
      <c r="AL527" s="3"/>
      <c r="AM527" s="3"/>
      <c r="AN527" s="3"/>
      <c r="AO527" s="3"/>
      <c r="AP527" s="3"/>
      <c r="AQ527" s="3"/>
      <c r="AR527" s="3"/>
      <c r="AS527" s="3"/>
      <c r="AT527" s="3"/>
      <c r="AU527" s="3"/>
      <c r="AV527" s="3"/>
      <c r="AW527" s="3"/>
      <c r="AX527" s="3"/>
      <c r="AY527" s="3"/>
      <c r="AZ527" s="3"/>
      <c r="BA527" s="3"/>
      <c r="BB527" s="3"/>
      <c r="BC527" s="3"/>
      <c r="BD527" s="3"/>
      <c r="BE527" s="3"/>
    </row>
    <row r="528" spans="1:57" ht="15.75" customHeight="1">
      <c r="A528" s="164"/>
      <c r="B528" s="165"/>
      <c r="C528" s="165"/>
      <c r="D528" s="165"/>
      <c r="E528" s="165"/>
      <c r="F528" s="165"/>
      <c r="G528" s="166"/>
      <c r="H528" s="167"/>
      <c r="I528" s="165"/>
      <c r="J528" s="165"/>
      <c r="K528" s="165"/>
      <c r="L528" s="165"/>
      <c r="M528" s="165"/>
      <c r="N528" s="166"/>
      <c r="O528" s="167"/>
      <c r="P528" s="165"/>
      <c r="Q528" s="165"/>
      <c r="R528" s="165"/>
      <c r="S528" s="165"/>
      <c r="T528" s="165"/>
      <c r="U528" s="166"/>
      <c r="V528" s="167"/>
      <c r="W528" s="169"/>
      <c r="X528" s="169"/>
      <c r="Y528" s="169"/>
      <c r="Z528" s="170"/>
      <c r="AA528" s="171"/>
      <c r="AB528" s="167"/>
      <c r="AC528" s="165"/>
      <c r="AD528" s="165"/>
      <c r="AE528" s="165"/>
      <c r="AF528" s="166"/>
      <c r="AG528" s="167"/>
      <c r="AH528" s="165"/>
      <c r="AI528" s="165"/>
      <c r="AJ528" s="165"/>
      <c r="AK528" s="166"/>
      <c r="AL528" s="3"/>
      <c r="AM528" s="3"/>
      <c r="AN528" s="3"/>
      <c r="AO528" s="3"/>
      <c r="AP528" s="3"/>
      <c r="AQ528" s="3"/>
      <c r="AR528" s="3"/>
      <c r="AS528" s="3"/>
      <c r="AT528" s="3"/>
      <c r="AU528" s="3"/>
      <c r="AV528" s="3"/>
      <c r="AW528" s="3"/>
      <c r="AX528" s="3"/>
      <c r="AY528" s="3"/>
      <c r="AZ528" s="3"/>
      <c r="BA528" s="3"/>
      <c r="BB528" s="3"/>
      <c r="BC528" s="3"/>
      <c r="BD528" s="3"/>
      <c r="BE528" s="3"/>
    </row>
    <row r="529" spans="1:57" ht="15.75" customHeight="1">
      <c r="A529" s="164"/>
      <c r="B529" s="165"/>
      <c r="C529" s="165"/>
      <c r="D529" s="165"/>
      <c r="E529" s="165"/>
      <c r="F529" s="165"/>
      <c r="G529" s="166"/>
      <c r="H529" s="167"/>
      <c r="I529" s="165"/>
      <c r="J529" s="165"/>
      <c r="K529" s="165"/>
      <c r="L529" s="165"/>
      <c r="M529" s="165"/>
      <c r="N529" s="166"/>
      <c r="O529" s="167"/>
      <c r="P529" s="165"/>
      <c r="Q529" s="165"/>
      <c r="R529" s="165"/>
      <c r="S529" s="165"/>
      <c r="T529" s="165"/>
      <c r="U529" s="166"/>
      <c r="V529" s="167"/>
      <c r="W529" s="169"/>
      <c r="X529" s="169"/>
      <c r="Y529" s="169"/>
      <c r="Z529" s="170"/>
      <c r="AA529" s="171"/>
      <c r="AB529" s="167"/>
      <c r="AC529" s="165"/>
      <c r="AD529" s="165"/>
      <c r="AE529" s="165"/>
      <c r="AF529" s="166"/>
      <c r="AG529" s="167"/>
      <c r="AH529" s="165"/>
      <c r="AI529" s="165"/>
      <c r="AJ529" s="165"/>
      <c r="AK529" s="166"/>
      <c r="AL529" s="3"/>
      <c r="AM529" s="3"/>
      <c r="AN529" s="3"/>
      <c r="AO529" s="3"/>
      <c r="AP529" s="3"/>
      <c r="AQ529" s="3"/>
      <c r="AR529" s="3"/>
      <c r="AS529" s="3"/>
      <c r="AT529" s="3"/>
      <c r="AU529" s="3"/>
      <c r="AV529" s="3"/>
      <c r="AW529" s="3"/>
      <c r="AX529" s="3"/>
      <c r="AY529" s="3"/>
      <c r="AZ529" s="3"/>
      <c r="BA529" s="3"/>
      <c r="BB529" s="3"/>
      <c r="BC529" s="3"/>
      <c r="BD529" s="3"/>
      <c r="BE529" s="3"/>
    </row>
    <row r="530" spans="1:57" ht="15.75" customHeight="1">
      <c r="A530" s="164"/>
      <c r="B530" s="165"/>
      <c r="C530" s="165"/>
      <c r="D530" s="165"/>
      <c r="E530" s="165"/>
      <c r="F530" s="165"/>
      <c r="G530" s="166"/>
      <c r="H530" s="167"/>
      <c r="I530" s="165"/>
      <c r="J530" s="165"/>
      <c r="K530" s="165"/>
      <c r="L530" s="165"/>
      <c r="M530" s="165"/>
      <c r="N530" s="166"/>
      <c r="O530" s="167"/>
      <c r="P530" s="165"/>
      <c r="Q530" s="165"/>
      <c r="R530" s="165"/>
      <c r="S530" s="165"/>
      <c r="T530" s="165"/>
      <c r="U530" s="166"/>
      <c r="V530" s="167"/>
      <c r="W530" s="169"/>
      <c r="X530" s="169"/>
      <c r="Y530" s="169"/>
      <c r="Z530" s="170"/>
      <c r="AA530" s="171"/>
      <c r="AB530" s="167"/>
      <c r="AC530" s="165"/>
      <c r="AD530" s="165"/>
      <c r="AE530" s="165"/>
      <c r="AF530" s="166"/>
      <c r="AG530" s="167"/>
      <c r="AH530" s="165"/>
      <c r="AI530" s="165"/>
      <c r="AJ530" s="165"/>
      <c r="AK530" s="166"/>
      <c r="AL530" s="3"/>
      <c r="AM530" s="3"/>
      <c r="AN530" s="3"/>
      <c r="AO530" s="3"/>
      <c r="AP530" s="3"/>
      <c r="AQ530" s="3"/>
      <c r="AR530" s="3"/>
      <c r="AS530" s="3"/>
      <c r="AT530" s="3"/>
      <c r="AU530" s="3"/>
      <c r="AV530" s="3"/>
      <c r="AW530" s="3"/>
      <c r="AX530" s="3"/>
      <c r="AY530" s="3"/>
      <c r="AZ530" s="3"/>
      <c r="BA530" s="3"/>
      <c r="BB530" s="3"/>
      <c r="BC530" s="3"/>
      <c r="BD530" s="3"/>
      <c r="BE530" s="3"/>
    </row>
  </sheetData>
  <mergeCells count="6">
    <mergeCell ref="AH4:AK4"/>
    <mergeCell ref="B4:G4"/>
    <mergeCell ref="I4:N4"/>
    <mergeCell ref="P4:U4"/>
    <mergeCell ref="W4:AA4"/>
    <mergeCell ref="AC4:AF4"/>
  </mergeCells>
  <hyperlinks>
    <hyperlink ref="F6" r:id="rId1" xr:uid="{00000000-0004-0000-0B00-000000000000}"/>
    <hyperlink ref="G6" r:id="rId2" xr:uid="{00000000-0004-0000-0B00-000001000000}"/>
  </hyperlinks>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FF0000"/>
  </sheetPr>
  <dimension ref="A1:Z1016"/>
  <sheetViews>
    <sheetView workbookViewId="0">
      <pane xSplit="1" topLeftCell="B1" activePane="topRight" state="frozen"/>
      <selection pane="topRight" activeCell="C1" sqref="C1:J3"/>
    </sheetView>
  </sheetViews>
  <sheetFormatPr baseColWidth="10" defaultColWidth="14.3984375" defaultRowHeight="15" customHeight="1"/>
  <cols>
    <col min="1" max="1" width="3" customWidth="1"/>
    <col min="2" max="2" width="52" customWidth="1"/>
    <col min="3" max="3" width="23.3984375" customWidth="1"/>
    <col min="4" max="4" width="17.59765625" customWidth="1"/>
    <col min="5" max="5" width="22.19921875" customWidth="1"/>
    <col min="6" max="6" width="61.19921875" customWidth="1"/>
    <col min="7" max="7" width="32.796875" customWidth="1"/>
    <col min="8" max="9" width="17.796875" customWidth="1"/>
    <col min="10" max="10" width="36.59765625" customWidth="1"/>
    <col min="11" max="22" width="13.796875" customWidth="1"/>
    <col min="23" max="26" width="17.3984375" customWidth="1"/>
  </cols>
  <sheetData>
    <row r="1" spans="1:26" ht="21.75" customHeight="1">
      <c r="A1" s="179"/>
      <c r="B1" s="1553"/>
      <c r="C1" s="1555" t="s">
        <v>652</v>
      </c>
      <c r="D1" s="1556"/>
      <c r="E1" s="1556"/>
      <c r="F1" s="1556"/>
      <c r="G1" s="1556"/>
      <c r="H1" s="1556"/>
      <c r="I1" s="1556"/>
      <c r="J1" s="1557"/>
      <c r="K1" s="179"/>
      <c r="L1" s="179"/>
      <c r="M1" s="179"/>
      <c r="N1" s="179"/>
      <c r="O1" s="179"/>
      <c r="P1" s="179"/>
      <c r="Q1" s="179"/>
      <c r="R1" s="179"/>
      <c r="S1" s="179"/>
      <c r="T1" s="179"/>
      <c r="U1" s="179"/>
      <c r="V1" s="179"/>
      <c r="W1" s="179"/>
      <c r="X1" s="179"/>
      <c r="Y1" s="179"/>
      <c r="Z1" s="179"/>
    </row>
    <row r="2" spans="1:26" ht="24.75" customHeight="1">
      <c r="A2" s="179"/>
      <c r="B2" s="1548"/>
      <c r="C2" s="1526"/>
      <c r="D2" s="1526"/>
      <c r="E2" s="1526"/>
      <c r="F2" s="1526"/>
      <c r="G2" s="1526"/>
      <c r="H2" s="1526"/>
      <c r="I2" s="1526"/>
      <c r="J2" s="1558"/>
      <c r="K2" s="179"/>
      <c r="L2" s="179"/>
      <c r="M2" s="179"/>
      <c r="N2" s="179"/>
      <c r="O2" s="179"/>
      <c r="P2" s="179"/>
      <c r="Q2" s="179"/>
      <c r="R2" s="179"/>
      <c r="S2" s="179"/>
      <c r="T2" s="179"/>
      <c r="U2" s="179"/>
      <c r="V2" s="179"/>
      <c r="W2" s="179"/>
      <c r="X2" s="179"/>
      <c r="Y2" s="179"/>
      <c r="Z2" s="179"/>
    </row>
    <row r="3" spans="1:26" ht="27.75" customHeight="1">
      <c r="A3" s="179"/>
      <c r="B3" s="1554"/>
      <c r="C3" s="1526"/>
      <c r="D3" s="1526"/>
      <c r="E3" s="1526"/>
      <c r="F3" s="1526"/>
      <c r="G3" s="1526"/>
      <c r="H3" s="1526"/>
      <c r="I3" s="1526"/>
      <c r="J3" s="1558"/>
      <c r="K3" s="179"/>
      <c r="L3" s="179"/>
      <c r="M3" s="179"/>
      <c r="N3" s="179"/>
      <c r="O3" s="179"/>
      <c r="P3" s="179"/>
      <c r="Q3" s="179"/>
      <c r="R3" s="179"/>
      <c r="S3" s="179"/>
      <c r="T3" s="179"/>
      <c r="U3" s="179"/>
      <c r="V3" s="179"/>
      <c r="W3" s="179"/>
      <c r="X3" s="179"/>
      <c r="Y3" s="179"/>
      <c r="Z3" s="179"/>
    </row>
    <row r="4" spans="1:26">
      <c r="A4" s="179"/>
      <c r="B4" s="1559"/>
      <c r="C4" s="1429"/>
      <c r="D4" s="1429"/>
      <c r="E4" s="1429"/>
      <c r="F4" s="1429"/>
      <c r="G4" s="1429"/>
      <c r="H4" s="1429"/>
      <c r="I4" s="1429"/>
      <c r="J4" s="1430"/>
      <c r="K4" s="179"/>
      <c r="L4" s="179"/>
      <c r="M4" s="179"/>
      <c r="N4" s="179"/>
      <c r="O4" s="179"/>
      <c r="P4" s="179"/>
      <c r="Q4" s="179"/>
      <c r="R4" s="179"/>
      <c r="S4" s="179"/>
      <c r="T4" s="179"/>
      <c r="U4" s="179"/>
      <c r="V4" s="179"/>
      <c r="W4" s="179"/>
      <c r="X4" s="179"/>
      <c r="Y4" s="179"/>
      <c r="Z4" s="179"/>
    </row>
    <row r="5" spans="1:26">
      <c r="A5" s="179"/>
      <c r="B5" s="1538" t="s">
        <v>653</v>
      </c>
      <c r="C5" s="1426"/>
      <c r="D5" s="1426"/>
      <c r="E5" s="1426"/>
      <c r="F5" s="1426"/>
      <c r="G5" s="1426"/>
      <c r="H5" s="1426"/>
      <c r="I5" s="180"/>
      <c r="J5" s="181"/>
      <c r="K5" s="179"/>
      <c r="L5" s="179"/>
      <c r="M5" s="179"/>
      <c r="N5" s="179"/>
      <c r="O5" s="179"/>
      <c r="P5" s="179"/>
      <c r="Q5" s="179"/>
      <c r="R5" s="179"/>
      <c r="S5" s="179"/>
      <c r="T5" s="179"/>
      <c r="U5" s="179"/>
      <c r="V5" s="179"/>
      <c r="W5" s="179"/>
      <c r="X5" s="179"/>
      <c r="Y5" s="179"/>
      <c r="Z5" s="179"/>
    </row>
    <row r="6" spans="1:26">
      <c r="A6" s="179"/>
      <c r="B6" s="182" t="s">
        <v>654</v>
      </c>
      <c r="C6" s="183">
        <v>76538</v>
      </c>
      <c r="D6" s="184" t="s">
        <v>655</v>
      </c>
      <c r="E6" s="183">
        <v>921200</v>
      </c>
      <c r="F6" s="184" t="s">
        <v>656</v>
      </c>
      <c r="G6" s="183">
        <v>1</v>
      </c>
      <c r="H6" s="184" t="s">
        <v>657</v>
      </c>
      <c r="I6" s="1560" t="s">
        <v>658</v>
      </c>
      <c r="J6" s="1420"/>
      <c r="K6" s="179"/>
      <c r="L6" s="179"/>
      <c r="M6" s="179"/>
      <c r="N6" s="179"/>
      <c r="O6" s="179"/>
      <c r="P6" s="179"/>
      <c r="Q6" s="179"/>
      <c r="R6" s="179"/>
      <c r="S6" s="179"/>
      <c r="T6" s="179"/>
      <c r="U6" s="179"/>
      <c r="V6" s="179"/>
      <c r="W6" s="179"/>
      <c r="X6" s="179"/>
      <c r="Y6" s="179"/>
      <c r="Z6" s="179"/>
    </row>
    <row r="7" spans="1:26">
      <c r="A7" s="179"/>
      <c r="B7" s="1561"/>
      <c r="C7" s="1448"/>
      <c r="D7" s="1448"/>
      <c r="E7" s="1448"/>
      <c r="F7" s="1448"/>
      <c r="G7" s="1448"/>
      <c r="H7" s="1448"/>
      <c r="I7" s="1448"/>
      <c r="J7" s="1469"/>
      <c r="K7" s="179"/>
      <c r="L7" s="179"/>
      <c r="M7" s="179"/>
      <c r="N7" s="179"/>
      <c r="O7" s="179"/>
      <c r="P7" s="179"/>
      <c r="Q7" s="179"/>
      <c r="R7" s="179"/>
      <c r="S7" s="179"/>
      <c r="T7" s="179"/>
      <c r="U7" s="179"/>
      <c r="V7" s="179"/>
      <c r="W7" s="179"/>
      <c r="X7" s="179"/>
      <c r="Y7" s="179"/>
      <c r="Z7" s="179"/>
    </row>
    <row r="8" spans="1:26" ht="28.5" customHeight="1">
      <c r="A8" s="179"/>
      <c r="B8" s="185" t="s">
        <v>659</v>
      </c>
      <c r="C8" s="1550" t="s">
        <v>660</v>
      </c>
      <c r="D8" s="1419"/>
      <c r="E8" s="1424"/>
      <c r="F8" s="187" t="s">
        <v>661</v>
      </c>
      <c r="G8" s="1562" t="s">
        <v>662</v>
      </c>
      <c r="H8" s="1419"/>
      <c r="I8" s="1419"/>
      <c r="J8" s="1420"/>
      <c r="K8" s="179"/>
      <c r="L8" s="179"/>
      <c r="M8" s="179"/>
      <c r="N8" s="179"/>
      <c r="O8" s="179"/>
      <c r="P8" s="179"/>
      <c r="Q8" s="179"/>
      <c r="R8" s="179"/>
      <c r="S8" s="179"/>
      <c r="T8" s="179"/>
      <c r="U8" s="179"/>
      <c r="V8" s="179"/>
      <c r="W8" s="179"/>
      <c r="X8" s="179"/>
      <c r="Y8" s="179"/>
      <c r="Z8" s="179"/>
    </row>
    <row r="9" spans="1:26">
      <c r="A9" s="179"/>
      <c r="B9" s="185" t="s">
        <v>663</v>
      </c>
      <c r="C9" s="1551" t="s">
        <v>664</v>
      </c>
      <c r="D9" s="1419"/>
      <c r="E9" s="1424"/>
      <c r="F9" s="186"/>
      <c r="G9" s="1563"/>
      <c r="H9" s="1419"/>
      <c r="I9" s="1419"/>
      <c r="J9" s="1424"/>
      <c r="K9" s="179"/>
      <c r="L9" s="179"/>
      <c r="M9" s="179"/>
      <c r="N9" s="179"/>
      <c r="O9" s="179"/>
      <c r="P9" s="179"/>
      <c r="Q9" s="179"/>
      <c r="R9" s="179"/>
      <c r="S9" s="179"/>
      <c r="T9" s="179"/>
      <c r="U9" s="179"/>
      <c r="V9" s="179"/>
      <c r="W9" s="179"/>
      <c r="X9" s="179"/>
      <c r="Y9" s="179"/>
      <c r="Z9" s="179"/>
    </row>
    <row r="10" spans="1:26">
      <c r="A10" s="179"/>
      <c r="B10" s="188" t="s">
        <v>665</v>
      </c>
      <c r="C10" s="1550" t="s">
        <v>666</v>
      </c>
      <c r="D10" s="1419"/>
      <c r="E10" s="1419"/>
      <c r="F10" s="1419"/>
      <c r="G10" s="1419"/>
      <c r="H10" s="1419"/>
      <c r="I10" s="1419"/>
      <c r="J10" s="1420"/>
      <c r="K10" s="179"/>
      <c r="L10" s="179"/>
      <c r="M10" s="179"/>
      <c r="N10" s="179"/>
      <c r="O10" s="179"/>
      <c r="P10" s="179"/>
      <c r="Q10" s="179"/>
      <c r="R10" s="179"/>
      <c r="S10" s="179"/>
      <c r="T10" s="179"/>
      <c r="U10" s="179"/>
      <c r="V10" s="179"/>
      <c r="W10" s="179"/>
      <c r="X10" s="179"/>
      <c r="Y10" s="179"/>
      <c r="Z10" s="179"/>
    </row>
    <row r="11" spans="1:26" ht="35.25" customHeight="1">
      <c r="A11" s="179"/>
      <c r="B11" s="185" t="s">
        <v>667</v>
      </c>
      <c r="C11" s="1564" t="s">
        <v>668</v>
      </c>
      <c r="D11" s="1419"/>
      <c r="E11" s="1419"/>
      <c r="F11" s="1424"/>
      <c r="G11" s="1564"/>
      <c r="H11" s="1419"/>
      <c r="I11" s="1419"/>
      <c r="J11" s="1424"/>
      <c r="K11" s="179"/>
      <c r="L11" s="179"/>
      <c r="M11" s="179"/>
      <c r="N11" s="179"/>
      <c r="O11" s="179"/>
      <c r="P11" s="179"/>
      <c r="Q11" s="179"/>
      <c r="R11" s="179"/>
      <c r="S11" s="179"/>
      <c r="T11" s="179"/>
      <c r="U11" s="179"/>
      <c r="V11" s="179"/>
      <c r="W11" s="179"/>
      <c r="X11" s="179"/>
      <c r="Y11" s="179"/>
      <c r="Z11" s="179"/>
    </row>
    <row r="12" spans="1:26" ht="37.5" customHeight="1">
      <c r="A12" s="179"/>
      <c r="B12" s="185" t="s">
        <v>669</v>
      </c>
      <c r="C12" s="1551" t="s">
        <v>670</v>
      </c>
      <c r="D12" s="1419"/>
      <c r="E12" s="1419"/>
      <c r="F12" s="1424"/>
      <c r="G12" s="1562"/>
      <c r="H12" s="1419"/>
      <c r="I12" s="1419"/>
      <c r="J12" s="1424"/>
      <c r="K12" s="179"/>
      <c r="L12" s="179"/>
      <c r="M12" s="179"/>
      <c r="N12" s="179"/>
      <c r="O12" s="179"/>
      <c r="P12" s="179"/>
      <c r="Q12" s="179"/>
      <c r="R12" s="179"/>
      <c r="S12" s="179"/>
      <c r="T12" s="179"/>
      <c r="U12" s="179"/>
      <c r="V12" s="179"/>
      <c r="W12" s="179"/>
      <c r="X12" s="179"/>
      <c r="Y12" s="179"/>
      <c r="Z12" s="179"/>
    </row>
    <row r="13" spans="1:26" ht="47.25" customHeight="1">
      <c r="A13" s="179"/>
      <c r="B13" s="189" t="s">
        <v>671</v>
      </c>
      <c r="C13" s="1550" t="s">
        <v>672</v>
      </c>
      <c r="D13" s="1419"/>
      <c r="E13" s="1419"/>
      <c r="F13" s="1424"/>
      <c r="G13" s="1563"/>
      <c r="H13" s="1419"/>
      <c r="I13" s="1419"/>
      <c r="J13" s="1424"/>
      <c r="K13" s="179"/>
      <c r="L13" s="179"/>
      <c r="M13" s="179"/>
      <c r="N13" s="179"/>
      <c r="O13" s="179"/>
      <c r="P13" s="179"/>
      <c r="Q13" s="179"/>
      <c r="R13" s="179"/>
      <c r="S13" s="179"/>
      <c r="T13" s="179"/>
      <c r="U13" s="179"/>
      <c r="V13" s="179"/>
      <c r="W13" s="179"/>
      <c r="X13" s="179"/>
      <c r="Y13" s="179"/>
      <c r="Z13" s="179"/>
    </row>
    <row r="14" spans="1:26" ht="36" customHeight="1">
      <c r="A14" s="179"/>
      <c r="B14" s="1458" t="s">
        <v>673</v>
      </c>
      <c r="C14" s="1552">
        <v>83</v>
      </c>
      <c r="D14" s="1449"/>
      <c r="E14" s="1539" t="s">
        <v>674</v>
      </c>
      <c r="F14" s="1565" t="s">
        <v>675</v>
      </c>
      <c r="G14" s="1424"/>
      <c r="H14" s="1560">
        <v>24</v>
      </c>
      <c r="I14" s="1419"/>
      <c r="J14" s="1420"/>
      <c r="K14" s="179"/>
      <c r="L14" s="179"/>
      <c r="M14" s="179"/>
      <c r="N14" s="179"/>
      <c r="O14" s="179"/>
      <c r="P14" s="179"/>
      <c r="Q14" s="179"/>
      <c r="R14" s="179"/>
      <c r="S14" s="179"/>
      <c r="T14" s="179"/>
      <c r="U14" s="179"/>
      <c r="V14" s="179"/>
      <c r="W14" s="179"/>
      <c r="X14" s="179"/>
      <c r="Y14" s="179"/>
      <c r="Z14" s="179"/>
    </row>
    <row r="15" spans="1:26" ht="36" customHeight="1">
      <c r="A15" s="179"/>
      <c r="B15" s="1459"/>
      <c r="C15" s="1509"/>
      <c r="D15" s="1510"/>
      <c r="E15" s="1492"/>
      <c r="F15" s="1565" t="s">
        <v>676</v>
      </c>
      <c r="G15" s="1424"/>
      <c r="H15" s="1566">
        <f>+C14-(H14+I16)</f>
        <v>59</v>
      </c>
      <c r="I15" s="1419"/>
      <c r="J15" s="1420"/>
      <c r="K15" s="179"/>
      <c r="L15" s="179"/>
      <c r="M15" s="179"/>
      <c r="N15" s="179"/>
      <c r="O15" s="179"/>
      <c r="P15" s="179"/>
      <c r="Q15" s="179"/>
      <c r="R15" s="179"/>
      <c r="S15" s="179"/>
      <c r="T15" s="179"/>
      <c r="U15" s="179"/>
      <c r="V15" s="179"/>
      <c r="W15" s="179"/>
      <c r="X15" s="179"/>
      <c r="Y15" s="179"/>
      <c r="Z15" s="179"/>
    </row>
    <row r="16" spans="1:26" ht="36" customHeight="1">
      <c r="A16" s="179"/>
      <c r="B16" s="1482"/>
      <c r="C16" s="1485"/>
      <c r="D16" s="1486"/>
      <c r="E16" s="1498"/>
      <c r="F16" s="1567" t="s">
        <v>677</v>
      </c>
      <c r="G16" s="1568"/>
      <c r="H16" s="1569">
        <v>5</v>
      </c>
      <c r="I16" s="1465"/>
      <c r="J16" s="1466"/>
      <c r="K16" s="179"/>
      <c r="L16" s="179"/>
      <c r="M16" s="179"/>
      <c r="N16" s="179"/>
      <c r="O16" s="179"/>
      <c r="P16" s="179"/>
      <c r="Q16" s="179"/>
      <c r="R16" s="179"/>
      <c r="S16" s="179"/>
      <c r="T16" s="179"/>
      <c r="U16" s="179"/>
      <c r="V16" s="179"/>
      <c r="W16" s="179"/>
      <c r="X16" s="179"/>
      <c r="Y16" s="179"/>
      <c r="Z16" s="179"/>
    </row>
    <row r="17" spans="1:26">
      <c r="A17" s="179"/>
      <c r="B17" s="1570"/>
      <c r="C17" s="1526"/>
      <c r="D17" s="1526"/>
      <c r="E17" s="1526"/>
      <c r="F17" s="1526"/>
      <c r="G17" s="1526"/>
      <c r="H17" s="1526"/>
      <c r="I17" s="1526"/>
      <c r="J17" s="1558"/>
      <c r="K17" s="179"/>
      <c r="L17" s="179"/>
      <c r="M17" s="179"/>
      <c r="N17" s="179"/>
      <c r="O17" s="179"/>
      <c r="P17" s="179"/>
      <c r="Q17" s="179"/>
      <c r="R17" s="179"/>
      <c r="S17" s="179"/>
      <c r="T17" s="179"/>
      <c r="U17" s="179"/>
      <c r="V17" s="179"/>
      <c r="W17" s="179"/>
      <c r="X17" s="179"/>
      <c r="Y17" s="179"/>
      <c r="Z17" s="179"/>
    </row>
    <row r="18" spans="1:26">
      <c r="A18" s="179"/>
      <c r="B18" s="1571" t="s">
        <v>678</v>
      </c>
      <c r="C18" s="1422"/>
      <c r="D18" s="1422"/>
      <c r="E18" s="1422"/>
      <c r="F18" s="1422"/>
      <c r="G18" s="1422"/>
      <c r="H18" s="1422"/>
      <c r="I18" s="1422"/>
      <c r="J18" s="1423"/>
      <c r="K18" s="179"/>
      <c r="L18" s="179"/>
      <c r="M18" s="179"/>
      <c r="N18" s="179"/>
      <c r="O18" s="179"/>
      <c r="P18" s="179"/>
      <c r="Q18" s="179"/>
      <c r="R18" s="179"/>
      <c r="S18" s="179"/>
      <c r="T18" s="179"/>
      <c r="U18" s="179"/>
      <c r="V18" s="179"/>
      <c r="W18" s="179"/>
      <c r="X18" s="179"/>
      <c r="Y18" s="179"/>
      <c r="Z18" s="179"/>
    </row>
    <row r="19" spans="1:26">
      <c r="A19" s="179"/>
      <c r="B19" s="1453" t="s">
        <v>679</v>
      </c>
      <c r="C19" s="1419"/>
      <c r="D19" s="1419"/>
      <c r="E19" s="1419"/>
      <c r="F19" s="1419"/>
      <c r="G19" s="1419"/>
      <c r="H19" s="1419"/>
      <c r="I19" s="1419"/>
      <c r="J19" s="1420"/>
      <c r="K19" s="179"/>
      <c r="L19" s="179"/>
      <c r="M19" s="179"/>
      <c r="N19" s="179"/>
      <c r="O19" s="179"/>
      <c r="P19" s="179"/>
      <c r="Q19" s="179"/>
      <c r="R19" s="179"/>
      <c r="S19" s="179"/>
      <c r="T19" s="179"/>
      <c r="U19" s="179"/>
      <c r="V19" s="179"/>
      <c r="W19" s="179"/>
      <c r="X19" s="179"/>
      <c r="Y19" s="179"/>
      <c r="Z19" s="179"/>
    </row>
    <row r="20" spans="1:26" ht="110.25" customHeight="1">
      <c r="A20" s="179"/>
      <c r="B20" s="1543" t="s">
        <v>680</v>
      </c>
      <c r="C20" s="1495"/>
      <c r="D20" s="1495"/>
      <c r="E20" s="1495"/>
      <c r="F20" s="1495"/>
      <c r="G20" s="1495"/>
      <c r="H20" s="1495"/>
      <c r="I20" s="1495"/>
      <c r="J20" s="1496"/>
      <c r="K20" s="179"/>
      <c r="L20" s="179"/>
      <c r="M20" s="179"/>
      <c r="N20" s="179"/>
      <c r="O20" s="179"/>
      <c r="P20" s="179"/>
      <c r="Q20" s="179"/>
      <c r="R20" s="179"/>
      <c r="S20" s="179"/>
      <c r="T20" s="179"/>
      <c r="U20" s="179"/>
      <c r="V20" s="179"/>
      <c r="W20" s="179"/>
      <c r="X20" s="179"/>
      <c r="Y20" s="179"/>
      <c r="Z20" s="179"/>
    </row>
    <row r="21" spans="1:26" ht="15.75" customHeight="1">
      <c r="A21" s="179"/>
      <c r="B21" s="1453" t="s">
        <v>681</v>
      </c>
      <c r="C21" s="1419"/>
      <c r="D21" s="1419"/>
      <c r="E21" s="1419"/>
      <c r="F21" s="1419"/>
      <c r="G21" s="1419"/>
      <c r="H21" s="1419"/>
      <c r="I21" s="1419"/>
      <c r="J21" s="1420"/>
      <c r="K21" s="179"/>
      <c r="L21" s="179"/>
      <c r="M21" s="179"/>
      <c r="N21" s="179"/>
      <c r="O21" s="179"/>
      <c r="P21" s="179"/>
      <c r="Q21" s="179"/>
      <c r="R21" s="179"/>
      <c r="S21" s="179"/>
      <c r="T21" s="179"/>
      <c r="U21" s="179"/>
      <c r="V21" s="179"/>
      <c r="W21" s="179"/>
      <c r="X21" s="179"/>
      <c r="Y21" s="179"/>
      <c r="Z21" s="179"/>
    </row>
    <row r="22" spans="1:26" ht="99" customHeight="1">
      <c r="A22" s="179"/>
      <c r="B22" s="1452" t="s">
        <v>682</v>
      </c>
      <c r="C22" s="1419"/>
      <c r="D22" s="1419"/>
      <c r="E22" s="1419"/>
      <c r="F22" s="1419"/>
      <c r="G22" s="1419"/>
      <c r="H22" s="1419"/>
      <c r="I22" s="1419"/>
      <c r="J22" s="1420"/>
      <c r="K22" s="179"/>
      <c r="L22" s="179"/>
      <c r="M22" s="179"/>
      <c r="N22" s="179"/>
      <c r="O22" s="179"/>
      <c r="P22" s="179"/>
      <c r="Q22" s="179"/>
      <c r="R22" s="179"/>
      <c r="S22" s="179"/>
      <c r="T22" s="179"/>
      <c r="U22" s="179"/>
      <c r="V22" s="179"/>
      <c r="W22" s="179"/>
      <c r="X22" s="179"/>
      <c r="Y22" s="179"/>
      <c r="Z22" s="179"/>
    </row>
    <row r="23" spans="1:26" ht="15.75" customHeight="1">
      <c r="A23" s="179"/>
      <c r="B23" s="1453" t="s">
        <v>683</v>
      </c>
      <c r="C23" s="1419"/>
      <c r="D23" s="1419"/>
      <c r="E23" s="1419"/>
      <c r="F23" s="1419"/>
      <c r="G23" s="1419"/>
      <c r="H23" s="1419"/>
      <c r="I23" s="1419"/>
      <c r="J23" s="1420"/>
      <c r="K23" s="179"/>
      <c r="L23" s="179"/>
      <c r="M23" s="179"/>
      <c r="N23" s="179"/>
      <c r="O23" s="179"/>
      <c r="P23" s="179"/>
      <c r="Q23" s="179"/>
      <c r="R23" s="179"/>
      <c r="S23" s="179"/>
      <c r="T23" s="179"/>
      <c r="U23" s="179"/>
      <c r="V23" s="179"/>
      <c r="W23" s="179"/>
      <c r="X23" s="179"/>
      <c r="Y23" s="179"/>
      <c r="Z23" s="179"/>
    </row>
    <row r="24" spans="1:26" ht="51" customHeight="1">
      <c r="A24" s="179"/>
      <c r="B24" s="1452" t="s">
        <v>684</v>
      </c>
      <c r="C24" s="1419"/>
      <c r="D24" s="1419"/>
      <c r="E24" s="1419"/>
      <c r="F24" s="1419"/>
      <c r="G24" s="1419"/>
      <c r="H24" s="1419"/>
      <c r="I24" s="1419"/>
      <c r="J24" s="1420"/>
      <c r="K24" s="179"/>
      <c r="L24" s="179"/>
      <c r="M24" s="179"/>
      <c r="N24" s="179"/>
      <c r="O24" s="179"/>
      <c r="P24" s="179"/>
      <c r="Q24" s="179"/>
      <c r="R24" s="179"/>
      <c r="S24" s="179"/>
      <c r="T24" s="179"/>
      <c r="U24" s="179"/>
      <c r="V24" s="179"/>
      <c r="W24" s="179"/>
      <c r="X24" s="179"/>
      <c r="Y24" s="179"/>
      <c r="Z24" s="179"/>
    </row>
    <row r="25" spans="1:26" ht="15.75" customHeight="1">
      <c r="A25" s="179"/>
      <c r="B25" s="1453" t="s">
        <v>685</v>
      </c>
      <c r="C25" s="1419"/>
      <c r="D25" s="1419"/>
      <c r="E25" s="1419"/>
      <c r="F25" s="1419"/>
      <c r="G25" s="1419"/>
      <c r="H25" s="1419"/>
      <c r="I25" s="1419"/>
      <c r="J25" s="1420"/>
      <c r="K25" s="179"/>
      <c r="L25" s="179"/>
      <c r="M25" s="179"/>
      <c r="N25" s="179"/>
      <c r="O25" s="179"/>
      <c r="P25" s="179"/>
      <c r="Q25" s="179"/>
      <c r="R25" s="179"/>
      <c r="S25" s="179"/>
      <c r="T25" s="179"/>
      <c r="U25" s="179"/>
      <c r="V25" s="179"/>
      <c r="W25" s="179"/>
      <c r="X25" s="179"/>
      <c r="Y25" s="179"/>
      <c r="Z25" s="179"/>
    </row>
    <row r="26" spans="1:26">
      <c r="A26" s="179"/>
      <c r="B26" s="1452" t="s">
        <v>686</v>
      </c>
      <c r="C26" s="1419"/>
      <c r="D26" s="1419"/>
      <c r="E26" s="1419"/>
      <c r="F26" s="1419"/>
      <c r="G26" s="1419"/>
      <c r="H26" s="1419"/>
      <c r="I26" s="1419"/>
      <c r="J26" s="1420"/>
      <c r="K26" s="179"/>
      <c r="L26" s="179"/>
      <c r="M26" s="179"/>
      <c r="N26" s="179"/>
      <c r="O26" s="179"/>
      <c r="P26" s="179"/>
      <c r="Q26" s="179"/>
      <c r="R26" s="179"/>
      <c r="S26" s="179"/>
      <c r="T26" s="179"/>
      <c r="U26" s="179"/>
      <c r="V26" s="179"/>
      <c r="W26" s="179"/>
      <c r="X26" s="179"/>
      <c r="Y26" s="179"/>
      <c r="Z26" s="179"/>
    </row>
    <row r="27" spans="1:26" ht="15.75" customHeight="1">
      <c r="A27" s="179"/>
      <c r="B27" s="1454" t="s">
        <v>687</v>
      </c>
      <c r="C27" s="1419"/>
      <c r="D27" s="1419"/>
      <c r="E27" s="1419"/>
      <c r="F27" s="1419"/>
      <c r="G27" s="1419"/>
      <c r="H27" s="1419"/>
      <c r="I27" s="1419"/>
      <c r="J27" s="1420"/>
      <c r="K27" s="179"/>
      <c r="L27" s="179"/>
      <c r="M27" s="179"/>
      <c r="N27" s="179"/>
      <c r="O27" s="179"/>
      <c r="P27" s="179"/>
      <c r="Q27" s="179"/>
      <c r="R27" s="179"/>
      <c r="S27" s="179"/>
      <c r="T27" s="179"/>
      <c r="U27" s="179"/>
      <c r="V27" s="179"/>
      <c r="W27" s="179"/>
      <c r="X27" s="179"/>
      <c r="Y27" s="179"/>
      <c r="Z27" s="179"/>
    </row>
    <row r="28" spans="1:26" ht="15.75" customHeight="1">
      <c r="A28" s="179"/>
      <c r="B28" s="1454" t="s">
        <v>688</v>
      </c>
      <c r="C28" s="1419"/>
      <c r="D28" s="1419"/>
      <c r="E28" s="1419"/>
      <c r="F28" s="1419"/>
      <c r="G28" s="1419"/>
      <c r="H28" s="1419"/>
      <c r="I28" s="1419"/>
      <c r="J28" s="1420"/>
      <c r="K28" s="179"/>
      <c r="L28" s="179"/>
      <c r="M28" s="179"/>
      <c r="N28" s="179"/>
      <c r="O28" s="179"/>
      <c r="P28" s="179"/>
      <c r="Q28" s="179"/>
      <c r="R28" s="179"/>
      <c r="S28" s="179"/>
      <c r="T28" s="179"/>
      <c r="U28" s="179"/>
      <c r="V28" s="179"/>
      <c r="W28" s="179"/>
      <c r="X28" s="179"/>
      <c r="Y28" s="179"/>
      <c r="Z28" s="179"/>
    </row>
    <row r="29" spans="1:26" ht="15.75" customHeight="1">
      <c r="A29" s="179"/>
      <c r="B29" s="1455" t="s">
        <v>689</v>
      </c>
      <c r="C29" s="1456"/>
      <c r="D29" s="1456"/>
      <c r="E29" s="1456"/>
      <c r="F29" s="1456"/>
      <c r="G29" s="1456"/>
      <c r="H29" s="1456"/>
      <c r="I29" s="1456"/>
      <c r="J29" s="1457"/>
      <c r="K29" s="179"/>
      <c r="L29" s="179"/>
      <c r="M29" s="179"/>
      <c r="N29" s="179"/>
      <c r="O29" s="179"/>
      <c r="P29" s="179"/>
      <c r="Q29" s="179"/>
      <c r="R29" s="179"/>
      <c r="S29" s="179"/>
      <c r="T29" s="179"/>
      <c r="U29" s="179"/>
      <c r="V29" s="179"/>
      <c r="W29" s="179"/>
      <c r="X29" s="179"/>
      <c r="Y29" s="179"/>
      <c r="Z29" s="179"/>
    </row>
    <row r="30" spans="1:26">
      <c r="A30" s="179"/>
      <c r="B30" s="1461" t="s">
        <v>690</v>
      </c>
      <c r="C30" s="1447" t="s">
        <v>691</v>
      </c>
      <c r="D30" s="1448"/>
      <c r="E30" s="1448"/>
      <c r="F30" s="1448"/>
      <c r="G30" s="1448"/>
      <c r="H30" s="1448"/>
      <c r="I30" s="1448"/>
      <c r="J30" s="1449"/>
      <c r="K30" s="179"/>
      <c r="L30" s="179"/>
      <c r="M30" s="179"/>
      <c r="N30" s="179"/>
      <c r="O30" s="179"/>
      <c r="P30" s="179"/>
      <c r="Q30" s="179"/>
      <c r="R30" s="179"/>
      <c r="S30" s="179"/>
      <c r="T30" s="179"/>
      <c r="U30" s="179"/>
      <c r="V30" s="179"/>
      <c r="W30" s="179"/>
      <c r="X30" s="179"/>
      <c r="Y30" s="179"/>
      <c r="Z30" s="179"/>
    </row>
    <row r="31" spans="1:26">
      <c r="A31" s="179"/>
      <c r="B31" s="1462"/>
      <c r="C31" s="190" t="s">
        <v>692</v>
      </c>
      <c r="D31" s="1451" t="s">
        <v>693</v>
      </c>
      <c r="E31" s="1448"/>
      <c r="F31" s="1448"/>
      <c r="G31" s="1448"/>
      <c r="H31" s="1448"/>
      <c r="I31" s="1448"/>
      <c r="J31" s="1448"/>
      <c r="K31" s="179"/>
      <c r="L31" s="179"/>
      <c r="M31" s="179"/>
      <c r="N31" s="179"/>
      <c r="O31" s="179"/>
      <c r="P31" s="179"/>
      <c r="Q31" s="179"/>
      <c r="R31" s="179"/>
      <c r="S31" s="179"/>
      <c r="T31" s="179"/>
      <c r="U31" s="179"/>
      <c r="V31" s="179"/>
      <c r="W31" s="179"/>
      <c r="X31" s="179"/>
      <c r="Y31" s="179"/>
      <c r="Z31" s="179"/>
    </row>
    <row r="32" spans="1:26">
      <c r="A32" s="179"/>
      <c r="B32" s="1462"/>
      <c r="C32" s="190" t="s">
        <v>694</v>
      </c>
      <c r="D32" s="1451" t="s">
        <v>695</v>
      </c>
      <c r="E32" s="1448"/>
      <c r="F32" s="1448"/>
      <c r="G32" s="1448"/>
      <c r="H32" s="1448"/>
      <c r="I32" s="1448"/>
      <c r="J32" s="1448"/>
      <c r="K32" s="179"/>
      <c r="L32" s="179"/>
      <c r="M32" s="179"/>
      <c r="N32" s="179"/>
      <c r="O32" s="179"/>
      <c r="P32" s="179"/>
      <c r="Q32" s="179"/>
      <c r="R32" s="179"/>
      <c r="S32" s="179"/>
      <c r="T32" s="179"/>
      <c r="U32" s="179"/>
      <c r="V32" s="179"/>
      <c r="W32" s="179"/>
      <c r="X32" s="179"/>
      <c r="Y32" s="179"/>
      <c r="Z32" s="179"/>
    </row>
    <row r="33" spans="1:26">
      <c r="A33" s="179"/>
      <c r="B33" s="1462"/>
      <c r="C33" s="190" t="s">
        <v>696</v>
      </c>
      <c r="D33" s="1451" t="s">
        <v>697</v>
      </c>
      <c r="E33" s="1448"/>
      <c r="F33" s="1448"/>
      <c r="G33" s="1448"/>
      <c r="H33" s="1448"/>
      <c r="I33" s="1448"/>
      <c r="J33" s="1448"/>
      <c r="K33" s="179"/>
      <c r="L33" s="179"/>
      <c r="M33" s="179"/>
      <c r="N33" s="179"/>
      <c r="O33" s="179"/>
      <c r="P33" s="179"/>
      <c r="Q33" s="179"/>
      <c r="R33" s="179"/>
      <c r="S33" s="179"/>
      <c r="T33" s="179"/>
      <c r="U33" s="179"/>
      <c r="V33" s="179"/>
      <c r="W33" s="179"/>
      <c r="X33" s="179"/>
      <c r="Y33" s="179"/>
      <c r="Z33" s="179"/>
    </row>
    <row r="34" spans="1:26">
      <c r="A34" s="179"/>
      <c r="B34" s="1462"/>
      <c r="C34" s="190" t="s">
        <v>698</v>
      </c>
      <c r="D34" s="1451" t="s">
        <v>699</v>
      </c>
      <c r="E34" s="1448"/>
      <c r="F34" s="1448"/>
      <c r="G34" s="1448"/>
      <c r="H34" s="1448"/>
      <c r="I34" s="1448"/>
      <c r="J34" s="1448"/>
      <c r="K34" s="179"/>
      <c r="L34" s="179"/>
      <c r="M34" s="179"/>
      <c r="N34" s="179"/>
      <c r="O34" s="179"/>
      <c r="P34" s="179"/>
      <c r="Q34" s="179"/>
      <c r="R34" s="179"/>
      <c r="S34" s="179"/>
      <c r="T34" s="179"/>
      <c r="U34" s="179"/>
      <c r="V34" s="179"/>
      <c r="W34" s="179"/>
      <c r="X34" s="179"/>
      <c r="Y34" s="179"/>
      <c r="Z34" s="179"/>
    </row>
    <row r="35" spans="1:26">
      <c r="A35" s="179"/>
      <c r="B35" s="1463"/>
      <c r="C35" s="190" t="s">
        <v>700</v>
      </c>
      <c r="D35" s="1451" t="s">
        <v>701</v>
      </c>
      <c r="E35" s="1448"/>
      <c r="F35" s="1448"/>
      <c r="G35" s="1448"/>
      <c r="H35" s="1448"/>
      <c r="I35" s="1448"/>
      <c r="J35" s="1448"/>
      <c r="K35" s="179"/>
      <c r="L35" s="179"/>
      <c r="M35" s="179"/>
      <c r="N35" s="179"/>
      <c r="O35" s="179"/>
      <c r="P35" s="179"/>
      <c r="Q35" s="179"/>
      <c r="R35" s="179"/>
      <c r="S35" s="179"/>
      <c r="T35" s="179"/>
      <c r="U35" s="179"/>
      <c r="V35" s="179"/>
      <c r="W35" s="179"/>
      <c r="X35" s="179"/>
      <c r="Y35" s="179"/>
      <c r="Z35" s="179"/>
    </row>
    <row r="36" spans="1:26">
      <c r="A36" s="179"/>
      <c r="B36" s="1458" t="s">
        <v>702</v>
      </c>
      <c r="C36" s="192" t="s">
        <v>703</v>
      </c>
      <c r="D36" s="1450" t="s">
        <v>704</v>
      </c>
      <c r="E36" s="1419"/>
      <c r="F36" s="1419"/>
      <c r="G36" s="1419"/>
      <c r="H36" s="1419"/>
      <c r="I36" s="1419"/>
      <c r="J36" s="1420"/>
      <c r="K36" s="179"/>
      <c r="L36" s="179"/>
      <c r="M36" s="179"/>
      <c r="N36" s="179"/>
      <c r="O36" s="179"/>
      <c r="P36" s="179"/>
      <c r="Q36" s="179"/>
      <c r="R36" s="179"/>
      <c r="S36" s="179"/>
      <c r="T36" s="179"/>
      <c r="U36" s="179"/>
      <c r="V36" s="179"/>
      <c r="W36" s="179"/>
      <c r="X36" s="179"/>
      <c r="Y36" s="179"/>
      <c r="Z36" s="179"/>
    </row>
    <row r="37" spans="1:26">
      <c r="A37" s="179"/>
      <c r="B37" s="1459"/>
      <c r="C37" s="192" t="s">
        <v>705</v>
      </c>
      <c r="D37" s="1450" t="s">
        <v>706</v>
      </c>
      <c r="E37" s="1419"/>
      <c r="F37" s="1419"/>
      <c r="G37" s="1419"/>
      <c r="H37" s="1419"/>
      <c r="I37" s="1419"/>
      <c r="J37" s="1420"/>
      <c r="K37" s="179"/>
      <c r="L37" s="179"/>
      <c r="M37" s="179"/>
      <c r="N37" s="179"/>
      <c r="O37" s="179"/>
      <c r="P37" s="179"/>
      <c r="Q37" s="179"/>
      <c r="R37" s="179"/>
      <c r="S37" s="179"/>
      <c r="T37" s="179"/>
      <c r="U37" s="179"/>
      <c r="V37" s="179"/>
      <c r="W37" s="179"/>
      <c r="X37" s="179"/>
      <c r="Y37" s="179"/>
      <c r="Z37" s="179"/>
    </row>
    <row r="38" spans="1:26">
      <c r="A38" s="179"/>
      <c r="B38" s="1459"/>
      <c r="C38" s="192" t="s">
        <v>707</v>
      </c>
      <c r="D38" s="1450" t="s">
        <v>708</v>
      </c>
      <c r="E38" s="1419"/>
      <c r="F38" s="1419"/>
      <c r="G38" s="1419"/>
      <c r="H38" s="1419"/>
      <c r="I38" s="1419"/>
      <c r="J38" s="1420"/>
      <c r="K38" s="179"/>
      <c r="L38" s="179"/>
      <c r="M38" s="179"/>
      <c r="N38" s="179"/>
      <c r="O38" s="179"/>
      <c r="P38" s="179"/>
      <c r="Q38" s="179"/>
      <c r="R38" s="179"/>
      <c r="S38" s="179"/>
      <c r="T38" s="179"/>
      <c r="U38" s="179"/>
      <c r="V38" s="179"/>
      <c r="W38" s="179"/>
      <c r="X38" s="179"/>
      <c r="Y38" s="179"/>
      <c r="Z38" s="179"/>
    </row>
    <row r="39" spans="1:26">
      <c r="A39" s="179"/>
      <c r="B39" s="1460"/>
      <c r="C39" s="192" t="s">
        <v>709</v>
      </c>
      <c r="D39" s="1450" t="s">
        <v>710</v>
      </c>
      <c r="E39" s="1419"/>
      <c r="F39" s="1419"/>
      <c r="G39" s="1419"/>
      <c r="H39" s="1419"/>
      <c r="I39" s="1419"/>
      <c r="J39" s="1420"/>
      <c r="K39" s="179"/>
      <c r="L39" s="179"/>
      <c r="M39" s="179"/>
      <c r="N39" s="179"/>
      <c r="O39" s="179"/>
      <c r="P39" s="179"/>
      <c r="Q39" s="179"/>
      <c r="R39" s="179"/>
      <c r="S39" s="179"/>
      <c r="T39" s="179"/>
      <c r="U39" s="179"/>
      <c r="V39" s="179"/>
      <c r="W39" s="179"/>
      <c r="X39" s="179"/>
      <c r="Y39" s="179"/>
      <c r="Z39" s="179"/>
    </row>
    <row r="40" spans="1:26" ht="15.75" customHeight="1">
      <c r="A40" s="179"/>
      <c r="B40" s="1453" t="s">
        <v>711</v>
      </c>
      <c r="C40" s="1419"/>
      <c r="D40" s="1419"/>
      <c r="E40" s="1419"/>
      <c r="F40" s="1419"/>
      <c r="G40" s="1419"/>
      <c r="H40" s="1419"/>
      <c r="I40" s="1419"/>
      <c r="J40" s="1420"/>
      <c r="K40" s="179"/>
      <c r="L40" s="179"/>
      <c r="M40" s="179"/>
      <c r="N40" s="179"/>
      <c r="O40" s="179"/>
      <c r="P40" s="179"/>
      <c r="Q40" s="179"/>
      <c r="R40" s="179"/>
      <c r="S40" s="179"/>
      <c r="T40" s="179"/>
      <c r="U40" s="179"/>
      <c r="V40" s="179"/>
      <c r="W40" s="179"/>
      <c r="X40" s="179"/>
      <c r="Y40" s="179"/>
      <c r="Z40" s="179"/>
    </row>
    <row r="41" spans="1:26">
      <c r="A41" s="179"/>
      <c r="B41" s="1547" t="s">
        <v>712</v>
      </c>
      <c r="C41" s="193" t="s">
        <v>713</v>
      </c>
      <c r="D41" s="194" t="s">
        <v>714</v>
      </c>
      <c r="E41" s="191"/>
      <c r="F41" s="191"/>
      <c r="G41" s="191"/>
      <c r="H41" s="191"/>
      <c r="I41" s="191"/>
      <c r="J41" s="195"/>
      <c r="K41" s="179"/>
      <c r="L41" s="179"/>
      <c r="M41" s="179"/>
      <c r="N41" s="179"/>
      <c r="O41" s="179"/>
      <c r="P41" s="179"/>
      <c r="Q41" s="179"/>
      <c r="R41" s="179"/>
      <c r="S41" s="179"/>
      <c r="T41" s="179"/>
      <c r="U41" s="179"/>
      <c r="V41" s="179"/>
      <c r="W41" s="179"/>
      <c r="X41" s="179"/>
      <c r="Y41" s="179"/>
      <c r="Z41" s="179"/>
    </row>
    <row r="42" spans="1:26" ht="15.75" customHeight="1">
      <c r="A42" s="179"/>
      <c r="B42" s="1548"/>
      <c r="C42" s="193" t="s">
        <v>715</v>
      </c>
      <c r="D42" s="191" t="s">
        <v>716</v>
      </c>
      <c r="E42" s="191"/>
      <c r="F42" s="191"/>
      <c r="G42" s="191"/>
      <c r="H42" s="191"/>
      <c r="I42" s="191"/>
      <c r="J42" s="195"/>
      <c r="K42" s="179"/>
      <c r="L42" s="179"/>
      <c r="M42" s="179"/>
      <c r="N42" s="179"/>
      <c r="O42" s="179"/>
      <c r="P42" s="179"/>
      <c r="Q42" s="179"/>
      <c r="R42" s="179"/>
      <c r="S42" s="179"/>
      <c r="T42" s="179"/>
      <c r="U42" s="179"/>
      <c r="V42" s="179"/>
      <c r="W42" s="179"/>
      <c r="X42" s="179"/>
      <c r="Y42" s="179"/>
      <c r="Z42" s="179"/>
    </row>
    <row r="43" spans="1:26" ht="15.75" customHeight="1">
      <c r="A43" s="179"/>
      <c r="B43" s="1548"/>
      <c r="C43" s="193" t="s">
        <v>717</v>
      </c>
      <c r="D43" s="191" t="s">
        <v>718</v>
      </c>
      <c r="E43" s="191"/>
      <c r="F43" s="191"/>
      <c r="G43" s="191"/>
      <c r="H43" s="191"/>
      <c r="I43" s="191"/>
      <c r="J43" s="195"/>
      <c r="K43" s="179"/>
      <c r="L43" s="179"/>
      <c r="M43" s="179"/>
      <c r="N43" s="179"/>
      <c r="O43" s="179"/>
      <c r="P43" s="179"/>
      <c r="Q43" s="179"/>
      <c r="R43" s="179"/>
      <c r="S43" s="179"/>
      <c r="T43" s="179"/>
      <c r="U43" s="179"/>
      <c r="V43" s="179"/>
      <c r="W43" s="179"/>
      <c r="X43" s="179"/>
      <c r="Y43" s="179"/>
      <c r="Z43" s="179"/>
    </row>
    <row r="44" spans="1:26" ht="15.75" customHeight="1">
      <c r="A44" s="179"/>
      <c r="B44" s="1548"/>
      <c r="C44" s="193" t="s">
        <v>719</v>
      </c>
      <c r="D44" s="191" t="s">
        <v>720</v>
      </c>
      <c r="E44" s="191"/>
      <c r="F44" s="191"/>
      <c r="G44" s="191"/>
      <c r="H44" s="191"/>
      <c r="I44" s="191"/>
      <c r="J44" s="195"/>
      <c r="K44" s="179"/>
      <c r="L44" s="179"/>
      <c r="M44" s="179"/>
      <c r="N44" s="179"/>
      <c r="O44" s="179"/>
      <c r="P44" s="179"/>
      <c r="Q44" s="179"/>
      <c r="R44" s="179"/>
      <c r="S44" s="179"/>
      <c r="T44" s="179"/>
      <c r="U44" s="179"/>
      <c r="V44" s="179"/>
      <c r="W44" s="179"/>
      <c r="X44" s="179"/>
      <c r="Y44" s="179"/>
      <c r="Z44" s="179"/>
    </row>
    <row r="45" spans="1:26" ht="15.75" customHeight="1">
      <c r="A45" s="179"/>
      <c r="B45" s="1548"/>
      <c r="C45" s="193" t="s">
        <v>721</v>
      </c>
      <c r="D45" s="191" t="s">
        <v>722</v>
      </c>
      <c r="E45" s="191"/>
      <c r="F45" s="191"/>
      <c r="G45" s="191"/>
      <c r="H45" s="191"/>
      <c r="I45" s="191"/>
      <c r="J45" s="195"/>
      <c r="K45" s="179"/>
      <c r="L45" s="179"/>
      <c r="M45" s="179"/>
      <c r="N45" s="179"/>
      <c r="O45" s="179"/>
      <c r="P45" s="179"/>
      <c r="Q45" s="179"/>
      <c r="R45" s="179"/>
      <c r="S45" s="179"/>
      <c r="T45" s="179"/>
      <c r="U45" s="179"/>
      <c r="V45" s="179"/>
      <c r="W45" s="179"/>
      <c r="X45" s="179"/>
      <c r="Y45" s="179"/>
      <c r="Z45" s="179"/>
    </row>
    <row r="46" spans="1:26" ht="15.75" customHeight="1">
      <c r="A46" s="179"/>
      <c r="B46" s="1549"/>
      <c r="C46" s="193" t="s">
        <v>723</v>
      </c>
      <c r="D46" s="191" t="s">
        <v>724</v>
      </c>
      <c r="E46" s="191"/>
      <c r="F46" s="191"/>
      <c r="G46" s="191"/>
      <c r="H46" s="191"/>
      <c r="I46" s="191"/>
      <c r="J46" s="195"/>
      <c r="K46" s="179"/>
      <c r="L46" s="179"/>
      <c r="M46" s="179"/>
      <c r="N46" s="179"/>
      <c r="O46" s="179"/>
      <c r="P46" s="179"/>
      <c r="Q46" s="179"/>
      <c r="R46" s="179"/>
      <c r="S46" s="179"/>
      <c r="T46" s="179"/>
      <c r="U46" s="179"/>
      <c r="V46" s="179"/>
      <c r="W46" s="179"/>
      <c r="X46" s="179"/>
      <c r="Y46" s="179"/>
      <c r="Z46" s="179"/>
    </row>
    <row r="47" spans="1:26" ht="15.75" customHeight="1">
      <c r="A47" s="179"/>
      <c r="B47" s="1545" t="s">
        <v>725</v>
      </c>
      <c r="C47" s="193" t="s">
        <v>726</v>
      </c>
      <c r="D47" s="191" t="s">
        <v>727</v>
      </c>
      <c r="E47" s="191"/>
      <c r="F47" s="191"/>
      <c r="G47" s="191"/>
      <c r="H47" s="191"/>
      <c r="I47" s="191"/>
      <c r="J47" s="195"/>
      <c r="K47" s="179"/>
      <c r="L47" s="179"/>
      <c r="M47" s="179"/>
      <c r="N47" s="179"/>
      <c r="O47" s="179"/>
      <c r="P47" s="179"/>
      <c r="Q47" s="179"/>
      <c r="R47" s="179"/>
      <c r="S47" s="179"/>
      <c r="T47" s="179"/>
      <c r="U47" s="179"/>
      <c r="V47" s="179"/>
      <c r="W47" s="179"/>
      <c r="X47" s="179"/>
      <c r="Y47" s="179"/>
      <c r="Z47" s="179"/>
    </row>
    <row r="48" spans="1:26" ht="15.75" customHeight="1">
      <c r="A48" s="179"/>
      <c r="B48" s="1546"/>
      <c r="C48" s="193" t="s">
        <v>728</v>
      </c>
      <c r="D48" s="191" t="s">
        <v>729</v>
      </c>
      <c r="E48" s="191"/>
      <c r="F48" s="191"/>
      <c r="G48" s="191"/>
      <c r="H48" s="191"/>
      <c r="I48" s="191"/>
      <c r="J48" s="195"/>
      <c r="K48" s="179"/>
      <c r="L48" s="179"/>
      <c r="M48" s="179"/>
      <c r="N48" s="179"/>
      <c r="O48" s="179"/>
      <c r="P48" s="179"/>
      <c r="Q48" s="179"/>
      <c r="R48" s="179"/>
      <c r="S48" s="179"/>
      <c r="T48" s="179"/>
      <c r="U48" s="179"/>
      <c r="V48" s="179"/>
      <c r="W48" s="179"/>
      <c r="X48" s="179"/>
      <c r="Y48" s="179"/>
      <c r="Z48" s="179"/>
    </row>
    <row r="49" spans="1:26" ht="15.75" customHeight="1">
      <c r="A49" s="179"/>
      <c r="B49" s="1546"/>
      <c r="C49" s="193" t="s">
        <v>730</v>
      </c>
      <c r="D49" s="191" t="s">
        <v>731</v>
      </c>
      <c r="E49" s="191"/>
      <c r="F49" s="191"/>
      <c r="G49" s="191"/>
      <c r="H49" s="191"/>
      <c r="I49" s="191"/>
      <c r="J49" s="195"/>
      <c r="K49" s="179"/>
      <c r="L49" s="179"/>
      <c r="M49" s="179"/>
      <c r="N49" s="179"/>
      <c r="O49" s="179"/>
      <c r="P49" s="179"/>
      <c r="Q49" s="179"/>
      <c r="R49" s="179"/>
      <c r="S49" s="179"/>
      <c r="T49" s="179"/>
      <c r="U49" s="179"/>
      <c r="V49" s="179"/>
      <c r="W49" s="179"/>
      <c r="X49" s="179"/>
      <c r="Y49" s="179"/>
      <c r="Z49" s="179"/>
    </row>
    <row r="50" spans="1:26" ht="15.75" customHeight="1">
      <c r="A50" s="179"/>
      <c r="B50" s="1546"/>
      <c r="C50" s="193" t="s">
        <v>732</v>
      </c>
      <c r="D50" s="191" t="s">
        <v>733</v>
      </c>
      <c r="E50" s="191"/>
      <c r="F50" s="191"/>
      <c r="G50" s="191"/>
      <c r="H50" s="191"/>
      <c r="I50" s="191"/>
      <c r="J50" s="195"/>
      <c r="K50" s="179"/>
      <c r="L50" s="179"/>
      <c r="M50" s="179"/>
      <c r="N50" s="179"/>
      <c r="O50" s="179"/>
      <c r="P50" s="179"/>
      <c r="Q50" s="179"/>
      <c r="R50" s="179"/>
      <c r="S50" s="179"/>
      <c r="T50" s="179"/>
      <c r="U50" s="179"/>
      <c r="V50" s="179"/>
      <c r="W50" s="179"/>
      <c r="X50" s="179"/>
      <c r="Y50" s="179"/>
      <c r="Z50" s="179"/>
    </row>
    <row r="51" spans="1:26" ht="15.75" customHeight="1">
      <c r="A51" s="179"/>
      <c r="B51" s="1453" t="s">
        <v>734</v>
      </c>
      <c r="C51" s="1419"/>
      <c r="D51" s="1419"/>
      <c r="E51" s="1419"/>
      <c r="F51" s="1419"/>
      <c r="G51" s="1419"/>
      <c r="H51" s="1419"/>
      <c r="I51" s="1419"/>
      <c r="J51" s="1420"/>
      <c r="K51" s="179"/>
      <c r="L51" s="179"/>
      <c r="M51" s="179"/>
      <c r="N51" s="179"/>
      <c r="O51" s="179"/>
      <c r="P51" s="179"/>
      <c r="Q51" s="179"/>
      <c r="R51" s="179"/>
      <c r="S51" s="179"/>
      <c r="T51" s="179"/>
      <c r="U51" s="179"/>
      <c r="V51" s="179"/>
      <c r="W51" s="179"/>
      <c r="X51" s="179"/>
      <c r="Y51" s="179"/>
      <c r="Z51" s="179"/>
    </row>
    <row r="52" spans="1:26">
      <c r="A52" s="179"/>
      <c r="B52" s="1543" t="s">
        <v>735</v>
      </c>
      <c r="C52" s="1495"/>
      <c r="D52" s="1495"/>
      <c r="E52" s="1495"/>
      <c r="F52" s="1495"/>
      <c r="G52" s="1495"/>
      <c r="H52" s="1495"/>
      <c r="I52" s="1495"/>
      <c r="J52" s="1496"/>
      <c r="K52" s="179"/>
      <c r="L52" s="179"/>
      <c r="M52" s="179"/>
      <c r="N52" s="179"/>
      <c r="O52" s="179"/>
      <c r="P52" s="179"/>
      <c r="Q52" s="179"/>
      <c r="R52" s="179"/>
      <c r="S52" s="179"/>
      <c r="T52" s="179"/>
      <c r="U52" s="179"/>
      <c r="V52" s="179"/>
      <c r="W52" s="179"/>
      <c r="X52" s="179"/>
      <c r="Y52" s="179"/>
      <c r="Z52" s="179"/>
    </row>
    <row r="53" spans="1:26">
      <c r="A53" s="179"/>
      <c r="B53" s="1543" t="s">
        <v>736</v>
      </c>
      <c r="C53" s="1495"/>
      <c r="D53" s="1495"/>
      <c r="E53" s="1495"/>
      <c r="F53" s="1495"/>
      <c r="G53" s="1495"/>
      <c r="H53" s="1495"/>
      <c r="I53" s="1495"/>
      <c r="J53" s="1496"/>
      <c r="K53" s="179"/>
      <c r="L53" s="179"/>
      <c r="M53" s="179"/>
      <c r="N53" s="179"/>
      <c r="O53" s="179"/>
      <c r="P53" s="179"/>
      <c r="Q53" s="179"/>
      <c r="R53" s="179"/>
      <c r="S53" s="179"/>
      <c r="T53" s="179"/>
      <c r="U53" s="179"/>
      <c r="V53" s="179"/>
      <c r="W53" s="179"/>
      <c r="X53" s="179"/>
      <c r="Y53" s="179"/>
      <c r="Z53" s="179"/>
    </row>
    <row r="54" spans="1:26">
      <c r="A54" s="179"/>
      <c r="B54" s="1543" t="s">
        <v>737</v>
      </c>
      <c r="C54" s="1495"/>
      <c r="D54" s="1495"/>
      <c r="E54" s="1495"/>
      <c r="F54" s="1495"/>
      <c r="G54" s="1495"/>
      <c r="H54" s="1495"/>
      <c r="I54" s="1495"/>
      <c r="J54" s="1496"/>
      <c r="K54" s="179"/>
      <c r="L54" s="179"/>
      <c r="M54" s="179"/>
      <c r="N54" s="179"/>
      <c r="O54" s="179"/>
      <c r="P54" s="179"/>
      <c r="Q54" s="179"/>
      <c r="R54" s="179"/>
      <c r="S54" s="179"/>
      <c r="T54" s="179"/>
      <c r="U54" s="179"/>
      <c r="V54" s="179"/>
      <c r="W54" s="179"/>
      <c r="X54" s="179"/>
      <c r="Y54" s="179"/>
      <c r="Z54" s="179"/>
    </row>
    <row r="55" spans="1:26">
      <c r="A55" s="179"/>
      <c r="B55" s="1543" t="s">
        <v>738</v>
      </c>
      <c r="C55" s="1495"/>
      <c r="D55" s="1495"/>
      <c r="E55" s="1495"/>
      <c r="F55" s="1495"/>
      <c r="G55" s="1495"/>
      <c r="H55" s="1495"/>
      <c r="I55" s="1495"/>
      <c r="J55" s="1496"/>
      <c r="K55" s="179"/>
      <c r="L55" s="179"/>
      <c r="M55" s="179"/>
      <c r="N55" s="179"/>
      <c r="O55" s="179"/>
      <c r="P55" s="179"/>
      <c r="Q55" s="179"/>
      <c r="R55" s="179"/>
      <c r="S55" s="179"/>
      <c r="T55" s="179"/>
      <c r="U55" s="179"/>
      <c r="V55" s="179"/>
      <c r="W55" s="179"/>
      <c r="X55" s="179"/>
      <c r="Y55" s="179"/>
      <c r="Z55" s="179"/>
    </row>
    <row r="56" spans="1:26" ht="15.75" customHeight="1">
      <c r="A56" s="179"/>
      <c r="B56" s="1544" t="s">
        <v>739</v>
      </c>
      <c r="C56" s="1419"/>
      <c r="D56" s="1419"/>
      <c r="E56" s="1419"/>
      <c r="F56" s="1419"/>
      <c r="G56" s="1419"/>
      <c r="H56" s="1419"/>
      <c r="I56" s="196"/>
      <c r="J56" s="197"/>
      <c r="K56" s="179"/>
      <c r="L56" s="179"/>
      <c r="M56" s="179"/>
      <c r="N56" s="179"/>
      <c r="O56" s="179"/>
      <c r="P56" s="179"/>
      <c r="Q56" s="179"/>
      <c r="R56" s="179"/>
      <c r="S56" s="179"/>
      <c r="T56" s="179"/>
      <c r="U56" s="179"/>
      <c r="V56" s="179"/>
      <c r="W56" s="179"/>
      <c r="X56" s="179"/>
      <c r="Y56" s="179"/>
      <c r="Z56" s="179"/>
    </row>
    <row r="57" spans="1:26" ht="12.75" customHeight="1">
      <c r="A57" s="179"/>
      <c r="B57" s="1473" t="s">
        <v>740</v>
      </c>
      <c r="C57" s="1419"/>
      <c r="D57" s="1419"/>
      <c r="E57" s="1419"/>
      <c r="F57" s="1419"/>
      <c r="G57" s="1419"/>
      <c r="H57" s="1424"/>
      <c r="I57" s="1442" t="s">
        <v>741</v>
      </c>
      <c r="J57" s="1420"/>
      <c r="K57" s="179"/>
      <c r="L57" s="179"/>
      <c r="M57" s="179"/>
      <c r="N57" s="179"/>
      <c r="O57" s="179"/>
      <c r="P57" s="179"/>
      <c r="Q57" s="179"/>
      <c r="R57" s="179"/>
      <c r="S57" s="179"/>
      <c r="T57" s="179"/>
      <c r="U57" s="179"/>
      <c r="V57" s="179"/>
      <c r="W57" s="179"/>
      <c r="X57" s="179"/>
      <c r="Y57" s="179"/>
      <c r="Z57" s="179"/>
    </row>
    <row r="58" spans="1:26" ht="12.75" customHeight="1">
      <c r="A58" s="179"/>
      <c r="B58" s="1474" t="s">
        <v>742</v>
      </c>
      <c r="C58" s="1419"/>
      <c r="D58" s="1419"/>
      <c r="E58" s="1419"/>
      <c r="F58" s="1419"/>
      <c r="G58" s="1419"/>
      <c r="H58" s="1424"/>
      <c r="I58" s="1475" t="s">
        <v>741</v>
      </c>
      <c r="J58" s="1420"/>
      <c r="K58" s="179"/>
      <c r="L58" s="179"/>
      <c r="M58" s="179"/>
      <c r="N58" s="179"/>
      <c r="O58" s="179"/>
      <c r="P58" s="179"/>
      <c r="Q58" s="179"/>
      <c r="R58" s="179"/>
      <c r="S58" s="179"/>
      <c r="T58" s="179"/>
      <c r="U58" s="179"/>
      <c r="V58" s="179"/>
      <c r="W58" s="179"/>
      <c r="X58" s="179"/>
      <c r="Y58" s="179"/>
      <c r="Z58" s="179"/>
    </row>
    <row r="59" spans="1:26" ht="12.75" customHeight="1">
      <c r="A59" s="179"/>
      <c r="B59" s="1473" t="s">
        <v>743</v>
      </c>
      <c r="C59" s="1419"/>
      <c r="D59" s="1419"/>
      <c r="E59" s="1419"/>
      <c r="F59" s="1419"/>
      <c r="G59" s="1419"/>
      <c r="H59" s="1424"/>
      <c r="I59" s="1442" t="s">
        <v>741</v>
      </c>
      <c r="J59" s="1420"/>
      <c r="K59" s="179"/>
      <c r="L59" s="179"/>
      <c r="M59" s="179"/>
      <c r="N59" s="179"/>
      <c r="O59" s="179"/>
      <c r="P59" s="179"/>
      <c r="Q59" s="179"/>
      <c r="R59" s="179"/>
      <c r="S59" s="179"/>
      <c r="T59" s="179"/>
      <c r="U59" s="179"/>
      <c r="V59" s="179"/>
      <c r="W59" s="179"/>
      <c r="X59" s="179"/>
      <c r="Y59" s="179"/>
      <c r="Z59" s="179"/>
    </row>
    <row r="60" spans="1:26" ht="12.75" customHeight="1">
      <c r="A60" s="179"/>
      <c r="B60" s="1474" t="s">
        <v>744</v>
      </c>
      <c r="C60" s="1419"/>
      <c r="D60" s="1419"/>
      <c r="E60" s="1419"/>
      <c r="F60" s="1419"/>
      <c r="G60" s="1419"/>
      <c r="H60" s="1424"/>
      <c r="I60" s="1475" t="s">
        <v>745</v>
      </c>
      <c r="J60" s="1420"/>
      <c r="K60" s="179"/>
      <c r="L60" s="179"/>
      <c r="M60" s="179"/>
      <c r="N60" s="179"/>
      <c r="O60" s="179"/>
      <c r="P60" s="179"/>
      <c r="Q60" s="179"/>
      <c r="R60" s="179"/>
      <c r="S60" s="179"/>
      <c r="T60" s="179"/>
      <c r="U60" s="179"/>
      <c r="V60" s="179"/>
      <c r="W60" s="179"/>
      <c r="X60" s="179"/>
      <c r="Y60" s="179"/>
      <c r="Z60" s="179"/>
    </row>
    <row r="61" spans="1:26" ht="12.75" customHeight="1">
      <c r="A61" s="179"/>
      <c r="B61" s="1473" t="s">
        <v>746</v>
      </c>
      <c r="C61" s="1419"/>
      <c r="D61" s="1419"/>
      <c r="E61" s="1419"/>
      <c r="F61" s="1419"/>
      <c r="G61" s="1419"/>
      <c r="H61" s="1424"/>
      <c r="I61" s="1442" t="s">
        <v>745</v>
      </c>
      <c r="J61" s="1420"/>
      <c r="K61" s="179"/>
      <c r="L61" s="179"/>
      <c r="M61" s="179"/>
      <c r="N61" s="179"/>
      <c r="O61" s="179"/>
      <c r="P61" s="179"/>
      <c r="Q61" s="179"/>
      <c r="R61" s="179"/>
      <c r="S61" s="179"/>
      <c r="T61" s="179"/>
      <c r="U61" s="179"/>
      <c r="V61" s="179"/>
      <c r="W61" s="179"/>
      <c r="X61" s="179"/>
      <c r="Y61" s="179"/>
      <c r="Z61" s="179"/>
    </row>
    <row r="62" spans="1:26" ht="15.75" customHeight="1">
      <c r="A62" s="179"/>
      <c r="B62" s="1476" t="s">
        <v>747</v>
      </c>
      <c r="C62" s="1419"/>
      <c r="D62" s="1419"/>
      <c r="E62" s="1419"/>
      <c r="F62" s="1419"/>
      <c r="G62" s="1419"/>
      <c r="H62" s="1419"/>
      <c r="I62" s="1419"/>
      <c r="J62" s="1420"/>
      <c r="K62" s="179"/>
      <c r="L62" s="179"/>
      <c r="M62" s="179"/>
      <c r="N62" s="179"/>
      <c r="O62" s="179"/>
      <c r="P62" s="179"/>
      <c r="Q62" s="179"/>
      <c r="R62" s="179"/>
      <c r="S62" s="179"/>
      <c r="T62" s="179"/>
      <c r="U62" s="179"/>
      <c r="V62" s="179"/>
      <c r="W62" s="179"/>
      <c r="X62" s="179"/>
      <c r="Y62" s="179"/>
      <c r="Z62" s="179"/>
    </row>
    <row r="63" spans="1:26" ht="28.5" customHeight="1">
      <c r="A63" s="179"/>
      <c r="B63" s="1473" t="s">
        <v>748</v>
      </c>
      <c r="C63" s="1419"/>
      <c r="D63" s="1419"/>
      <c r="E63" s="1419"/>
      <c r="F63" s="1419"/>
      <c r="G63" s="1419"/>
      <c r="H63" s="1424"/>
      <c r="I63" s="1442" t="s">
        <v>741</v>
      </c>
      <c r="J63" s="1420"/>
      <c r="K63" s="179"/>
      <c r="L63" s="179"/>
      <c r="M63" s="179"/>
      <c r="N63" s="179"/>
      <c r="O63" s="179"/>
      <c r="P63" s="179"/>
      <c r="Q63" s="179"/>
      <c r="R63" s="179"/>
      <c r="S63" s="179"/>
      <c r="T63" s="179"/>
      <c r="U63" s="179"/>
      <c r="V63" s="179"/>
      <c r="W63" s="179"/>
      <c r="X63" s="179"/>
      <c r="Y63" s="179"/>
      <c r="Z63" s="179"/>
    </row>
    <row r="64" spans="1:26" ht="23.25" customHeight="1">
      <c r="A64" s="179"/>
      <c r="B64" s="1477" t="s">
        <v>749</v>
      </c>
      <c r="C64" s="1478"/>
      <c r="D64" s="1478"/>
      <c r="E64" s="1478"/>
      <c r="F64" s="1478"/>
      <c r="G64" s="1478"/>
      <c r="H64" s="1479"/>
      <c r="I64" s="1475" t="s">
        <v>741</v>
      </c>
      <c r="J64" s="1420"/>
      <c r="K64" s="179"/>
      <c r="L64" s="179"/>
      <c r="M64" s="179"/>
      <c r="N64" s="179"/>
      <c r="O64" s="179"/>
      <c r="P64" s="179"/>
      <c r="Q64" s="179"/>
      <c r="R64" s="179"/>
      <c r="S64" s="179"/>
      <c r="T64" s="179"/>
      <c r="U64" s="179"/>
      <c r="V64" s="179"/>
      <c r="W64" s="179"/>
      <c r="X64" s="179"/>
      <c r="Y64" s="179"/>
      <c r="Z64" s="179"/>
    </row>
    <row r="65" spans="1:26" ht="15.75" customHeight="1">
      <c r="A65" s="179"/>
      <c r="B65" s="1480" t="s">
        <v>750</v>
      </c>
      <c r="C65" s="1422"/>
      <c r="D65" s="1422"/>
      <c r="E65" s="1422"/>
      <c r="F65" s="1422"/>
      <c r="G65" s="1422"/>
      <c r="H65" s="1422"/>
      <c r="I65" s="1422"/>
      <c r="J65" s="1423"/>
      <c r="K65" s="179"/>
      <c r="L65" s="179"/>
      <c r="M65" s="179"/>
      <c r="N65" s="179"/>
      <c r="O65" s="179"/>
      <c r="P65" s="179"/>
      <c r="Q65" s="179"/>
      <c r="R65" s="179"/>
      <c r="S65" s="179"/>
      <c r="T65" s="179"/>
      <c r="U65" s="179"/>
      <c r="V65" s="179"/>
      <c r="W65" s="179"/>
      <c r="X65" s="179"/>
      <c r="Y65" s="179"/>
      <c r="Z65" s="179"/>
    </row>
    <row r="66" spans="1:26" ht="39" customHeight="1">
      <c r="A66" s="179"/>
      <c r="B66" s="1481" t="s">
        <v>751</v>
      </c>
      <c r="C66" s="1483" t="s">
        <v>752</v>
      </c>
      <c r="D66" s="1484"/>
      <c r="E66" s="1487" t="s">
        <v>753</v>
      </c>
      <c r="F66" s="1488"/>
      <c r="G66" s="1489" t="s">
        <v>754</v>
      </c>
      <c r="H66" s="1426"/>
      <c r="I66" s="1426"/>
      <c r="J66" s="1427"/>
      <c r="K66" s="179"/>
      <c r="L66" s="179"/>
      <c r="M66" s="179"/>
      <c r="N66" s="179"/>
      <c r="O66" s="179"/>
      <c r="P66" s="179"/>
      <c r="Q66" s="179"/>
      <c r="R66" s="179"/>
      <c r="S66" s="179"/>
      <c r="T66" s="179"/>
      <c r="U66" s="179"/>
      <c r="V66" s="179"/>
      <c r="W66" s="179"/>
      <c r="X66" s="179"/>
      <c r="Y66" s="179"/>
      <c r="Z66" s="179"/>
    </row>
    <row r="67" spans="1:26" ht="15.75" customHeight="1">
      <c r="A67" s="179"/>
      <c r="B67" s="1482"/>
      <c r="C67" s="1485"/>
      <c r="D67" s="1486"/>
      <c r="E67" s="198" t="s">
        <v>755</v>
      </c>
      <c r="F67" s="198" t="s">
        <v>756</v>
      </c>
      <c r="G67" s="198" t="s">
        <v>755</v>
      </c>
      <c r="H67" s="1490" t="s">
        <v>756</v>
      </c>
      <c r="I67" s="1465"/>
      <c r="J67" s="1466"/>
      <c r="K67" s="179"/>
      <c r="L67" s="179"/>
      <c r="M67" s="179"/>
      <c r="N67" s="179"/>
      <c r="O67" s="179"/>
      <c r="P67" s="179"/>
      <c r="Q67" s="179"/>
      <c r="R67" s="179"/>
      <c r="S67" s="179"/>
      <c r="T67" s="179"/>
      <c r="U67" s="179"/>
      <c r="V67" s="179"/>
      <c r="W67" s="179"/>
      <c r="X67" s="179"/>
      <c r="Y67" s="179"/>
      <c r="Z67" s="179"/>
    </row>
    <row r="68" spans="1:26" ht="65.25" customHeight="1">
      <c r="A68" s="179"/>
      <c r="B68" s="1507" t="s">
        <v>757</v>
      </c>
      <c r="C68" s="1508" t="s">
        <v>758</v>
      </c>
      <c r="D68" s="1484"/>
      <c r="E68" s="1520" t="s">
        <v>759</v>
      </c>
      <c r="F68" s="1521" t="s">
        <v>760</v>
      </c>
      <c r="G68" s="199" t="s">
        <v>761</v>
      </c>
      <c r="H68" s="1467" t="s">
        <v>762</v>
      </c>
      <c r="I68" s="1426"/>
      <c r="J68" s="1427"/>
      <c r="K68" s="179"/>
      <c r="L68" s="179"/>
      <c r="M68" s="179"/>
      <c r="N68" s="179"/>
      <c r="O68" s="179"/>
      <c r="P68" s="179"/>
      <c r="Q68" s="179"/>
      <c r="R68" s="179"/>
      <c r="S68" s="179"/>
      <c r="T68" s="179"/>
      <c r="U68" s="179"/>
      <c r="V68" s="179"/>
      <c r="W68" s="179"/>
      <c r="X68" s="179"/>
      <c r="Y68" s="179"/>
      <c r="Z68" s="179"/>
    </row>
    <row r="69" spans="1:26" ht="65.25" customHeight="1">
      <c r="A69" s="179"/>
      <c r="B69" s="1459"/>
      <c r="C69" s="1509"/>
      <c r="D69" s="1510"/>
      <c r="E69" s="1492"/>
      <c r="F69" s="1492"/>
      <c r="G69" s="1491" t="s">
        <v>763</v>
      </c>
      <c r="H69" s="1450" t="s">
        <v>764</v>
      </c>
      <c r="I69" s="1419"/>
      <c r="J69" s="1420"/>
      <c r="K69" s="179"/>
      <c r="L69" s="179"/>
      <c r="M69" s="179"/>
      <c r="N69" s="179"/>
      <c r="O69" s="179"/>
      <c r="P69" s="179"/>
      <c r="Q69" s="179"/>
      <c r="R69" s="179"/>
      <c r="S69" s="179"/>
      <c r="T69" s="179"/>
      <c r="U69" s="179"/>
      <c r="V69" s="179"/>
      <c r="W69" s="179"/>
      <c r="X69" s="179"/>
      <c r="Y69" s="179"/>
      <c r="Z69" s="179"/>
    </row>
    <row r="70" spans="1:26" ht="65.25" customHeight="1">
      <c r="A70" s="179"/>
      <c r="B70" s="1459"/>
      <c r="C70" s="1509"/>
      <c r="D70" s="1510"/>
      <c r="E70" s="1492"/>
      <c r="F70" s="1492"/>
      <c r="G70" s="1492"/>
      <c r="H70" s="1450" t="s">
        <v>765</v>
      </c>
      <c r="I70" s="1419"/>
      <c r="J70" s="1420"/>
      <c r="K70" s="179"/>
      <c r="L70" s="179"/>
      <c r="M70" s="179"/>
      <c r="N70" s="179"/>
      <c r="O70" s="179"/>
      <c r="P70" s="179"/>
      <c r="Q70" s="179"/>
      <c r="R70" s="179"/>
      <c r="S70" s="179"/>
      <c r="T70" s="179"/>
      <c r="U70" s="179"/>
      <c r="V70" s="179"/>
      <c r="W70" s="179"/>
      <c r="X70" s="179"/>
      <c r="Y70" s="179"/>
      <c r="Z70" s="179"/>
    </row>
    <row r="71" spans="1:26" ht="65.25" customHeight="1">
      <c r="A71" s="179"/>
      <c r="B71" s="1459"/>
      <c r="C71" s="1509"/>
      <c r="D71" s="1510"/>
      <c r="E71" s="1493"/>
      <c r="F71" s="1493"/>
      <c r="G71" s="1492"/>
      <c r="H71" s="1450" t="s">
        <v>766</v>
      </c>
      <c r="I71" s="1419"/>
      <c r="J71" s="1420"/>
      <c r="K71" s="179"/>
      <c r="L71" s="179"/>
      <c r="M71" s="179"/>
      <c r="N71" s="179"/>
      <c r="O71" s="179"/>
      <c r="P71" s="179"/>
      <c r="Q71" s="179"/>
      <c r="R71" s="179"/>
      <c r="S71" s="179"/>
      <c r="T71" s="179"/>
      <c r="U71" s="179"/>
      <c r="V71" s="179"/>
      <c r="W71" s="179"/>
      <c r="X71" s="179"/>
      <c r="Y71" s="179"/>
      <c r="Z71" s="179"/>
    </row>
    <row r="72" spans="1:26" ht="80.25" customHeight="1">
      <c r="A72" s="179"/>
      <c r="B72" s="1459"/>
      <c r="C72" s="1509"/>
      <c r="D72" s="1510"/>
      <c r="E72" s="1522" t="s">
        <v>767</v>
      </c>
      <c r="F72" s="1497" t="s">
        <v>768</v>
      </c>
      <c r="G72" s="1493"/>
      <c r="H72" s="1450" t="s">
        <v>769</v>
      </c>
      <c r="I72" s="1419"/>
      <c r="J72" s="1420"/>
      <c r="K72" s="179"/>
      <c r="L72" s="179"/>
      <c r="M72" s="179"/>
      <c r="N72" s="179"/>
      <c r="O72" s="179"/>
      <c r="P72" s="179"/>
      <c r="Q72" s="179"/>
      <c r="R72" s="179"/>
      <c r="S72" s="179"/>
      <c r="T72" s="179"/>
      <c r="U72" s="179"/>
      <c r="V72" s="179"/>
      <c r="W72" s="179"/>
      <c r="X72" s="179"/>
      <c r="Y72" s="179"/>
      <c r="Z72" s="179"/>
    </row>
    <row r="73" spans="1:26" ht="80.25" customHeight="1">
      <c r="A73" s="179"/>
      <c r="B73" s="1459"/>
      <c r="C73" s="1509"/>
      <c r="D73" s="1510"/>
      <c r="E73" s="1492"/>
      <c r="F73" s="1492"/>
      <c r="G73" s="1491" t="s">
        <v>770</v>
      </c>
      <c r="H73" s="1450" t="s">
        <v>771</v>
      </c>
      <c r="I73" s="1419"/>
      <c r="J73" s="1420"/>
      <c r="K73" s="179"/>
      <c r="L73" s="179"/>
      <c r="M73" s="179"/>
      <c r="N73" s="179"/>
      <c r="O73" s="179"/>
      <c r="P73" s="179"/>
      <c r="Q73" s="179"/>
      <c r="R73" s="179"/>
      <c r="S73" s="179"/>
      <c r="T73" s="179"/>
      <c r="U73" s="179"/>
      <c r="V73" s="179"/>
      <c r="W73" s="179"/>
      <c r="X73" s="179"/>
      <c r="Y73" s="179"/>
      <c r="Z73" s="179"/>
    </row>
    <row r="74" spans="1:26" ht="80.25" customHeight="1">
      <c r="A74" s="179"/>
      <c r="B74" s="1459"/>
      <c r="C74" s="1509"/>
      <c r="D74" s="1510"/>
      <c r="E74" s="1492"/>
      <c r="F74" s="1492"/>
      <c r="G74" s="1492"/>
      <c r="H74" s="1450" t="s">
        <v>772</v>
      </c>
      <c r="I74" s="1419"/>
      <c r="J74" s="1420"/>
      <c r="K74" s="179"/>
      <c r="L74" s="179"/>
      <c r="M74" s="179"/>
      <c r="N74" s="179"/>
      <c r="O74" s="179"/>
      <c r="P74" s="179"/>
      <c r="Q74" s="179"/>
      <c r="R74" s="179"/>
      <c r="S74" s="179"/>
      <c r="T74" s="179"/>
      <c r="U74" s="179"/>
      <c r="V74" s="179"/>
      <c r="W74" s="179"/>
      <c r="X74" s="179"/>
      <c r="Y74" s="179"/>
      <c r="Z74" s="179"/>
    </row>
    <row r="75" spans="1:26" ht="80.25" customHeight="1">
      <c r="A75" s="179"/>
      <c r="B75" s="1459"/>
      <c r="C75" s="1509"/>
      <c r="D75" s="1510"/>
      <c r="E75" s="1492"/>
      <c r="F75" s="1492"/>
      <c r="G75" s="1492"/>
      <c r="H75" s="1450" t="s">
        <v>773</v>
      </c>
      <c r="I75" s="1419"/>
      <c r="J75" s="1420"/>
      <c r="K75" s="179"/>
      <c r="L75" s="179"/>
      <c r="M75" s="179"/>
      <c r="N75" s="179"/>
      <c r="O75" s="179"/>
      <c r="P75" s="179"/>
      <c r="Q75" s="179"/>
      <c r="R75" s="179"/>
      <c r="S75" s="179"/>
      <c r="T75" s="179"/>
      <c r="U75" s="179"/>
      <c r="V75" s="179"/>
      <c r="W75" s="179"/>
      <c r="X75" s="179"/>
      <c r="Y75" s="179"/>
      <c r="Z75" s="179"/>
    </row>
    <row r="76" spans="1:26" ht="175.5" customHeight="1">
      <c r="A76" s="179"/>
      <c r="B76" s="1459"/>
      <c r="C76" s="1509"/>
      <c r="D76" s="1510"/>
      <c r="E76" s="1492"/>
      <c r="F76" s="1492"/>
      <c r="G76" s="1493"/>
      <c r="H76" s="1450" t="s">
        <v>774</v>
      </c>
      <c r="I76" s="1419"/>
      <c r="J76" s="1420"/>
      <c r="K76" s="179"/>
      <c r="L76" s="179"/>
      <c r="M76" s="179"/>
      <c r="N76" s="179"/>
      <c r="O76" s="179"/>
      <c r="P76" s="179"/>
      <c r="Q76" s="179"/>
      <c r="R76" s="179"/>
      <c r="S76" s="179"/>
      <c r="T76" s="179"/>
      <c r="U76" s="179"/>
      <c r="V76" s="179"/>
      <c r="W76" s="179"/>
      <c r="X76" s="179"/>
      <c r="Y76" s="179"/>
      <c r="Z76" s="179"/>
    </row>
    <row r="77" spans="1:26" ht="48.75" customHeight="1">
      <c r="A77" s="179"/>
      <c r="B77" s="1459"/>
      <c r="C77" s="1509"/>
      <c r="D77" s="1510"/>
      <c r="E77" s="1493"/>
      <c r="F77" s="1493"/>
      <c r="G77" s="1491" t="s">
        <v>775</v>
      </c>
      <c r="H77" s="1450" t="s">
        <v>776</v>
      </c>
      <c r="I77" s="1419"/>
      <c r="J77" s="1420"/>
      <c r="K77" s="179"/>
      <c r="L77" s="179"/>
      <c r="M77" s="179"/>
      <c r="N77" s="179"/>
      <c r="O77" s="179"/>
      <c r="P77" s="179"/>
      <c r="Q77" s="179"/>
      <c r="R77" s="179"/>
      <c r="S77" s="179"/>
      <c r="T77" s="179"/>
      <c r="U77" s="179"/>
      <c r="V77" s="179"/>
      <c r="W77" s="179"/>
      <c r="X77" s="179"/>
      <c r="Y77" s="179"/>
      <c r="Z77" s="179"/>
    </row>
    <row r="78" spans="1:26" ht="55.5" customHeight="1">
      <c r="A78" s="179"/>
      <c r="B78" s="1459"/>
      <c r="C78" s="1509"/>
      <c r="D78" s="1510"/>
      <c r="E78" s="1523" t="s">
        <v>777</v>
      </c>
      <c r="F78" s="1451" t="s">
        <v>778</v>
      </c>
      <c r="G78" s="1493"/>
      <c r="H78" s="1450" t="s">
        <v>779</v>
      </c>
      <c r="I78" s="1419"/>
      <c r="J78" s="1420"/>
      <c r="K78" s="179"/>
      <c r="L78" s="179"/>
      <c r="M78" s="179"/>
      <c r="N78" s="179"/>
      <c r="O78" s="179"/>
      <c r="P78" s="179"/>
      <c r="Q78" s="179"/>
      <c r="R78" s="179"/>
      <c r="S78" s="179"/>
      <c r="T78" s="179"/>
      <c r="U78" s="179"/>
      <c r="V78" s="179"/>
      <c r="W78" s="179"/>
      <c r="X78" s="179"/>
      <c r="Y78" s="179"/>
      <c r="Z78" s="179"/>
    </row>
    <row r="79" spans="1:26" ht="55.5" customHeight="1">
      <c r="A79" s="179"/>
      <c r="B79" s="1459"/>
      <c r="C79" s="1509"/>
      <c r="D79" s="1510"/>
      <c r="E79" s="1524"/>
      <c r="F79" s="1526"/>
      <c r="G79" s="1491" t="s">
        <v>151</v>
      </c>
      <c r="H79" s="1494" t="s">
        <v>780</v>
      </c>
      <c r="I79" s="1495"/>
      <c r="J79" s="1496"/>
      <c r="K79" s="179"/>
      <c r="L79" s="179"/>
      <c r="M79" s="179"/>
      <c r="N79" s="179"/>
      <c r="O79" s="179"/>
      <c r="P79" s="179"/>
      <c r="Q79" s="179"/>
      <c r="R79" s="179"/>
      <c r="S79" s="179"/>
      <c r="T79" s="179"/>
      <c r="U79" s="179"/>
      <c r="V79" s="179"/>
      <c r="W79" s="179"/>
      <c r="X79" s="179"/>
      <c r="Y79" s="179"/>
      <c r="Z79" s="179"/>
    </row>
    <row r="80" spans="1:26" ht="42" customHeight="1">
      <c r="A80" s="179"/>
      <c r="B80" s="1459"/>
      <c r="C80" s="1509"/>
      <c r="D80" s="1510"/>
      <c r="E80" s="1524"/>
      <c r="F80" s="1526"/>
      <c r="G80" s="1492"/>
      <c r="H80" s="1450" t="s">
        <v>781</v>
      </c>
      <c r="I80" s="1419"/>
      <c r="J80" s="1420"/>
      <c r="K80" s="179"/>
      <c r="L80" s="179"/>
      <c r="M80" s="179"/>
      <c r="N80" s="179"/>
      <c r="O80" s="179"/>
      <c r="P80" s="179"/>
      <c r="Q80" s="179"/>
      <c r="R80" s="179"/>
      <c r="S80" s="179"/>
      <c r="T80" s="179"/>
      <c r="U80" s="179"/>
      <c r="V80" s="179"/>
      <c r="W80" s="179"/>
      <c r="X80" s="179"/>
      <c r="Y80" s="179"/>
      <c r="Z80" s="179"/>
    </row>
    <row r="81" spans="1:26" ht="35.25" customHeight="1">
      <c r="A81" s="179"/>
      <c r="B81" s="1459"/>
      <c r="C81" s="1509"/>
      <c r="D81" s="1510"/>
      <c r="E81" s="1524"/>
      <c r="F81" s="1526"/>
      <c r="G81" s="1492"/>
      <c r="H81" s="1450" t="s">
        <v>782</v>
      </c>
      <c r="I81" s="1419"/>
      <c r="J81" s="1420"/>
      <c r="K81" s="179"/>
      <c r="L81" s="179"/>
      <c r="M81" s="179"/>
      <c r="N81" s="179"/>
      <c r="O81" s="179"/>
      <c r="P81" s="179"/>
      <c r="Q81" s="179"/>
      <c r="R81" s="179"/>
      <c r="S81" s="179"/>
      <c r="T81" s="179"/>
      <c r="U81" s="179"/>
      <c r="V81" s="179"/>
      <c r="W81" s="179"/>
      <c r="X81" s="179"/>
      <c r="Y81" s="179"/>
      <c r="Z81" s="179"/>
    </row>
    <row r="82" spans="1:26" ht="27.75" customHeight="1">
      <c r="A82" s="179"/>
      <c r="B82" s="1459"/>
      <c r="C82" s="1509"/>
      <c r="D82" s="1510"/>
      <c r="E82" s="1524"/>
      <c r="F82" s="1526"/>
      <c r="G82" s="1493"/>
      <c r="H82" s="1450" t="s">
        <v>783</v>
      </c>
      <c r="I82" s="1419"/>
      <c r="J82" s="1420"/>
      <c r="K82" s="179"/>
      <c r="L82" s="179"/>
      <c r="M82" s="179"/>
      <c r="N82" s="179"/>
      <c r="O82" s="179"/>
      <c r="P82" s="179"/>
      <c r="Q82" s="179"/>
      <c r="R82" s="179"/>
      <c r="S82" s="179"/>
      <c r="T82" s="179"/>
      <c r="U82" s="179"/>
      <c r="V82" s="179"/>
      <c r="W82" s="179"/>
      <c r="X82" s="179"/>
      <c r="Y82" s="179"/>
      <c r="Z82" s="179"/>
    </row>
    <row r="83" spans="1:26" ht="47.25" customHeight="1">
      <c r="A83" s="179"/>
      <c r="B83" s="1459"/>
      <c r="C83" s="1509"/>
      <c r="D83" s="1510"/>
      <c r="E83" s="1524"/>
      <c r="F83" s="1526"/>
      <c r="G83" s="1491" t="s">
        <v>784</v>
      </c>
      <c r="H83" s="1450" t="s">
        <v>785</v>
      </c>
      <c r="I83" s="1419"/>
      <c r="J83" s="1420"/>
      <c r="K83" s="179"/>
      <c r="L83" s="179"/>
      <c r="M83" s="179"/>
      <c r="N83" s="179"/>
      <c r="O83" s="179"/>
      <c r="P83" s="179"/>
      <c r="Q83" s="179"/>
      <c r="R83" s="179"/>
      <c r="S83" s="179"/>
      <c r="T83" s="179"/>
      <c r="U83" s="179"/>
      <c r="V83" s="179"/>
      <c r="W83" s="179"/>
      <c r="X83" s="179"/>
      <c r="Y83" s="179"/>
      <c r="Z83" s="179"/>
    </row>
    <row r="84" spans="1:26" ht="60.75" customHeight="1">
      <c r="A84" s="179"/>
      <c r="B84" s="1459"/>
      <c r="C84" s="1509"/>
      <c r="D84" s="1510"/>
      <c r="E84" s="1524"/>
      <c r="F84" s="1526"/>
      <c r="G84" s="1492"/>
      <c r="H84" s="1450" t="s">
        <v>786</v>
      </c>
      <c r="I84" s="1419"/>
      <c r="J84" s="1420"/>
      <c r="K84" s="179"/>
      <c r="L84" s="179"/>
      <c r="M84" s="179"/>
      <c r="N84" s="179"/>
      <c r="O84" s="179"/>
      <c r="P84" s="179"/>
      <c r="Q84" s="179"/>
      <c r="R84" s="179"/>
      <c r="S84" s="179"/>
      <c r="T84" s="179"/>
      <c r="U84" s="179"/>
      <c r="V84" s="179"/>
      <c r="W84" s="179"/>
      <c r="X84" s="179"/>
      <c r="Y84" s="179"/>
      <c r="Z84" s="179"/>
    </row>
    <row r="85" spans="1:26" ht="33.75" customHeight="1">
      <c r="A85" s="179"/>
      <c r="B85" s="1459"/>
      <c r="C85" s="1509"/>
      <c r="D85" s="1510"/>
      <c r="E85" s="1524"/>
      <c r="F85" s="1526"/>
      <c r="G85" s="1492"/>
      <c r="H85" s="1450" t="s">
        <v>787</v>
      </c>
      <c r="I85" s="1419"/>
      <c r="J85" s="1420"/>
      <c r="K85" s="179"/>
      <c r="L85" s="179"/>
      <c r="M85" s="179"/>
      <c r="N85" s="179"/>
      <c r="O85" s="179"/>
      <c r="P85" s="179"/>
      <c r="Q85" s="179"/>
      <c r="R85" s="179"/>
      <c r="S85" s="179"/>
      <c r="T85" s="179"/>
      <c r="U85" s="179"/>
      <c r="V85" s="179"/>
      <c r="W85" s="179"/>
      <c r="X85" s="179"/>
      <c r="Y85" s="179"/>
      <c r="Z85" s="179"/>
    </row>
    <row r="86" spans="1:26" ht="64.5" customHeight="1">
      <c r="A86" s="179"/>
      <c r="B86" s="1459"/>
      <c r="C86" s="1509"/>
      <c r="D86" s="1510"/>
      <c r="E86" s="1524"/>
      <c r="F86" s="1526"/>
      <c r="G86" s="1493"/>
      <c r="H86" s="1450" t="s">
        <v>788</v>
      </c>
      <c r="I86" s="1419"/>
      <c r="J86" s="1420"/>
      <c r="K86" s="179"/>
      <c r="L86" s="179"/>
      <c r="M86" s="179"/>
      <c r="N86" s="179"/>
      <c r="O86" s="179"/>
      <c r="P86" s="179"/>
      <c r="Q86" s="179"/>
      <c r="R86" s="179"/>
      <c r="S86" s="179"/>
      <c r="T86" s="179"/>
      <c r="U86" s="179"/>
      <c r="V86" s="179"/>
      <c r="W86" s="179"/>
      <c r="X86" s="179"/>
      <c r="Y86" s="179"/>
      <c r="Z86" s="179"/>
    </row>
    <row r="87" spans="1:26" ht="36.75" customHeight="1">
      <c r="A87" s="179"/>
      <c r="B87" s="1459"/>
      <c r="C87" s="1509"/>
      <c r="D87" s="1510"/>
      <c r="E87" s="1524"/>
      <c r="F87" s="1526"/>
      <c r="G87" s="1491" t="s">
        <v>789</v>
      </c>
      <c r="H87" s="1450" t="s">
        <v>790</v>
      </c>
      <c r="I87" s="1419"/>
      <c r="J87" s="1420"/>
      <c r="K87" s="179"/>
      <c r="L87" s="179"/>
      <c r="M87" s="179"/>
      <c r="N87" s="179"/>
      <c r="O87" s="179"/>
      <c r="P87" s="179"/>
      <c r="Q87" s="179"/>
      <c r="R87" s="179"/>
      <c r="S87" s="179"/>
      <c r="T87" s="179"/>
      <c r="U87" s="179"/>
      <c r="V87" s="179"/>
      <c r="W87" s="179"/>
      <c r="X87" s="179"/>
      <c r="Y87" s="179"/>
      <c r="Z87" s="179"/>
    </row>
    <row r="88" spans="1:26" ht="30" customHeight="1">
      <c r="A88" s="179"/>
      <c r="B88" s="1459"/>
      <c r="C88" s="1509"/>
      <c r="D88" s="1510"/>
      <c r="E88" s="1524"/>
      <c r="F88" s="1526"/>
      <c r="G88" s="1492"/>
      <c r="H88" s="1450" t="s">
        <v>791</v>
      </c>
      <c r="I88" s="1419"/>
      <c r="J88" s="1420"/>
      <c r="K88" s="179"/>
      <c r="L88" s="179"/>
      <c r="M88" s="179"/>
      <c r="N88" s="179"/>
      <c r="O88" s="179"/>
      <c r="P88" s="179"/>
      <c r="Q88" s="179"/>
      <c r="R88" s="179"/>
      <c r="S88" s="179"/>
      <c r="T88" s="179"/>
      <c r="U88" s="179"/>
      <c r="V88" s="179"/>
      <c r="W88" s="179"/>
      <c r="X88" s="179"/>
      <c r="Y88" s="179"/>
      <c r="Z88" s="179"/>
    </row>
    <row r="89" spans="1:26" ht="30.75" customHeight="1">
      <c r="A89" s="179"/>
      <c r="B89" s="1459"/>
      <c r="C89" s="1509"/>
      <c r="D89" s="1510"/>
      <c r="E89" s="1524"/>
      <c r="F89" s="1526"/>
      <c r="G89" s="1492"/>
      <c r="H89" s="1450" t="s">
        <v>792</v>
      </c>
      <c r="I89" s="1419"/>
      <c r="J89" s="1420"/>
      <c r="K89" s="179"/>
      <c r="L89" s="179"/>
      <c r="M89" s="179"/>
      <c r="N89" s="179"/>
      <c r="O89" s="179"/>
      <c r="P89" s="179"/>
      <c r="Q89" s="179"/>
      <c r="R89" s="179"/>
      <c r="S89" s="179"/>
      <c r="T89" s="179"/>
      <c r="U89" s="179"/>
      <c r="V89" s="179"/>
      <c r="W89" s="179"/>
      <c r="X89" s="179"/>
      <c r="Y89" s="179"/>
      <c r="Z89" s="179"/>
    </row>
    <row r="90" spans="1:26" ht="30.75" customHeight="1">
      <c r="A90" s="179"/>
      <c r="B90" s="1459"/>
      <c r="C90" s="1509"/>
      <c r="D90" s="1510"/>
      <c r="E90" s="1525"/>
      <c r="F90" s="1495"/>
      <c r="G90" s="1493"/>
      <c r="H90" s="1450" t="s">
        <v>793</v>
      </c>
      <c r="I90" s="1419"/>
      <c r="J90" s="1420"/>
      <c r="K90" s="179"/>
      <c r="L90" s="179"/>
      <c r="M90" s="179"/>
      <c r="N90" s="179"/>
      <c r="O90" s="179"/>
      <c r="P90" s="179"/>
      <c r="Q90" s="179"/>
      <c r="R90" s="179"/>
      <c r="S90" s="179"/>
      <c r="T90" s="179"/>
      <c r="U90" s="179"/>
      <c r="V90" s="179"/>
      <c r="W90" s="179"/>
      <c r="X90" s="179"/>
      <c r="Y90" s="179"/>
      <c r="Z90" s="179"/>
    </row>
    <row r="91" spans="1:26" ht="0.75" customHeight="1">
      <c r="A91" s="179"/>
      <c r="B91" s="1482"/>
      <c r="C91" s="1485"/>
      <c r="D91" s="1486"/>
      <c r="E91" s="200"/>
      <c r="F91" s="201"/>
      <c r="G91" s="202" t="s">
        <v>775</v>
      </c>
      <c r="H91" s="1464"/>
      <c r="I91" s="1465"/>
      <c r="J91" s="1466"/>
      <c r="K91" s="179"/>
      <c r="L91" s="179"/>
      <c r="M91" s="179"/>
      <c r="N91" s="179"/>
      <c r="O91" s="179"/>
      <c r="P91" s="179"/>
      <c r="Q91" s="179"/>
      <c r="R91" s="179"/>
      <c r="S91" s="179"/>
      <c r="T91" s="179"/>
      <c r="U91" s="179"/>
      <c r="V91" s="179"/>
      <c r="W91" s="179"/>
      <c r="X91" s="179"/>
      <c r="Y91" s="179"/>
      <c r="Z91" s="179"/>
    </row>
    <row r="92" spans="1:26" ht="52.5" customHeight="1">
      <c r="A92" s="179"/>
      <c r="B92" s="1507" t="s">
        <v>794</v>
      </c>
      <c r="C92" s="1508" t="s">
        <v>795</v>
      </c>
      <c r="D92" s="1484"/>
      <c r="E92" s="1527" t="s">
        <v>759</v>
      </c>
      <c r="F92" s="1521" t="s">
        <v>796</v>
      </c>
      <c r="G92" s="1517" t="s">
        <v>797</v>
      </c>
      <c r="H92" s="1467" t="s">
        <v>798</v>
      </c>
      <c r="I92" s="1426"/>
      <c r="J92" s="1427"/>
      <c r="K92" s="179"/>
      <c r="L92" s="179"/>
      <c r="M92" s="179"/>
      <c r="N92" s="179"/>
      <c r="O92" s="179"/>
      <c r="P92" s="179"/>
      <c r="Q92" s="179"/>
      <c r="R92" s="179"/>
      <c r="S92" s="179"/>
      <c r="T92" s="179"/>
      <c r="U92" s="179"/>
      <c r="V92" s="179"/>
      <c r="W92" s="179"/>
      <c r="X92" s="179"/>
      <c r="Y92" s="179"/>
      <c r="Z92" s="179"/>
    </row>
    <row r="93" spans="1:26" ht="52.5" customHeight="1">
      <c r="A93" s="179"/>
      <c r="B93" s="1459"/>
      <c r="C93" s="1509"/>
      <c r="D93" s="1510"/>
      <c r="E93" s="1528"/>
      <c r="F93" s="1493"/>
      <c r="G93" s="1518"/>
      <c r="H93" s="1450" t="s">
        <v>799</v>
      </c>
      <c r="I93" s="1419"/>
      <c r="J93" s="1420"/>
      <c r="K93" s="179"/>
      <c r="L93" s="179"/>
      <c r="M93" s="179"/>
      <c r="N93" s="179"/>
      <c r="O93" s="179"/>
      <c r="P93" s="179"/>
      <c r="Q93" s="179"/>
      <c r="R93" s="179"/>
      <c r="S93" s="179"/>
      <c r="T93" s="179"/>
      <c r="U93" s="179"/>
      <c r="V93" s="179"/>
      <c r="W93" s="179"/>
      <c r="X93" s="179"/>
      <c r="Y93" s="179"/>
      <c r="Z93" s="179"/>
    </row>
    <row r="94" spans="1:26" ht="60" customHeight="1">
      <c r="A94" s="179"/>
      <c r="B94" s="1459"/>
      <c r="C94" s="1509"/>
      <c r="D94" s="1510"/>
      <c r="E94" s="1528"/>
      <c r="F94" s="1497" t="s">
        <v>800</v>
      </c>
      <c r="G94" s="1519" t="s">
        <v>801</v>
      </c>
      <c r="H94" s="1450" t="s">
        <v>802</v>
      </c>
      <c r="I94" s="1419"/>
      <c r="J94" s="1420"/>
      <c r="K94" s="179"/>
      <c r="L94" s="179"/>
      <c r="M94" s="179"/>
      <c r="N94" s="179"/>
      <c r="O94" s="179"/>
      <c r="P94" s="179"/>
      <c r="Q94" s="179"/>
      <c r="R94" s="179"/>
      <c r="S94" s="179"/>
      <c r="T94" s="179"/>
      <c r="U94" s="179"/>
      <c r="V94" s="179"/>
      <c r="W94" s="179"/>
      <c r="X94" s="179"/>
      <c r="Y94" s="179"/>
      <c r="Z94" s="179"/>
    </row>
    <row r="95" spans="1:26" ht="33" customHeight="1">
      <c r="A95" s="179"/>
      <c r="B95" s="1459"/>
      <c r="C95" s="1509"/>
      <c r="D95" s="1510"/>
      <c r="E95" s="1528"/>
      <c r="F95" s="1492"/>
      <c r="G95" s="1510"/>
      <c r="H95" s="1450" t="s">
        <v>803</v>
      </c>
      <c r="I95" s="1419"/>
      <c r="J95" s="1420"/>
      <c r="K95" s="179"/>
      <c r="L95" s="179"/>
      <c r="M95" s="179"/>
      <c r="N95" s="179"/>
      <c r="O95" s="179"/>
      <c r="P95" s="179"/>
      <c r="Q95" s="179"/>
      <c r="R95" s="179"/>
      <c r="S95" s="179"/>
      <c r="T95" s="179"/>
      <c r="U95" s="179"/>
      <c r="V95" s="179"/>
      <c r="W95" s="179"/>
      <c r="X95" s="179"/>
      <c r="Y95" s="179"/>
      <c r="Z95" s="179"/>
    </row>
    <row r="96" spans="1:26" ht="41.25" customHeight="1">
      <c r="A96" s="179"/>
      <c r="B96" s="1459"/>
      <c r="C96" s="1509"/>
      <c r="D96" s="1510"/>
      <c r="E96" s="1528"/>
      <c r="F96" s="1493"/>
      <c r="G96" s="1510"/>
      <c r="H96" s="1450" t="s">
        <v>804</v>
      </c>
      <c r="I96" s="1419"/>
      <c r="J96" s="1420"/>
      <c r="K96" s="179"/>
      <c r="L96" s="179"/>
      <c r="M96" s="179"/>
      <c r="N96" s="179"/>
      <c r="O96" s="179"/>
      <c r="P96" s="179"/>
      <c r="Q96" s="179"/>
      <c r="R96" s="179"/>
      <c r="S96" s="179"/>
      <c r="T96" s="179"/>
      <c r="U96" s="179"/>
      <c r="V96" s="179"/>
      <c r="W96" s="179"/>
      <c r="X96" s="179"/>
      <c r="Y96" s="179"/>
      <c r="Z96" s="179"/>
    </row>
    <row r="97" spans="1:26" ht="44.25" customHeight="1">
      <c r="A97" s="179"/>
      <c r="B97" s="1459"/>
      <c r="C97" s="1509"/>
      <c r="D97" s="1510"/>
      <c r="E97" s="1528"/>
      <c r="F97" s="1497" t="s">
        <v>805</v>
      </c>
      <c r="G97" s="1518"/>
      <c r="H97" s="1450" t="s">
        <v>806</v>
      </c>
      <c r="I97" s="1419"/>
      <c r="J97" s="1420"/>
      <c r="K97" s="179"/>
      <c r="L97" s="179"/>
      <c r="M97" s="179"/>
      <c r="N97" s="179"/>
      <c r="O97" s="179"/>
      <c r="P97" s="179"/>
      <c r="Q97" s="179"/>
      <c r="R97" s="179"/>
      <c r="S97" s="179"/>
      <c r="T97" s="179"/>
      <c r="U97" s="179"/>
      <c r="V97" s="179"/>
      <c r="W97" s="179"/>
      <c r="X97" s="179"/>
      <c r="Y97" s="179"/>
      <c r="Z97" s="179"/>
    </row>
    <row r="98" spans="1:26" ht="70.5" customHeight="1">
      <c r="A98" s="179"/>
      <c r="B98" s="1459"/>
      <c r="C98" s="1509"/>
      <c r="D98" s="1510"/>
      <c r="E98" s="1529"/>
      <c r="F98" s="1493"/>
      <c r="G98" s="1519" t="s">
        <v>807</v>
      </c>
      <c r="H98" s="1450" t="s">
        <v>808</v>
      </c>
      <c r="I98" s="1419"/>
      <c r="J98" s="1420"/>
      <c r="K98" s="179"/>
      <c r="L98" s="179"/>
      <c r="M98" s="179"/>
      <c r="N98" s="179"/>
      <c r="O98" s="179"/>
      <c r="P98" s="179"/>
      <c r="Q98" s="179"/>
      <c r="R98" s="179"/>
      <c r="S98" s="179"/>
      <c r="T98" s="179"/>
      <c r="U98" s="179"/>
      <c r="V98" s="179"/>
      <c r="W98" s="179"/>
      <c r="X98" s="179"/>
      <c r="Y98" s="179"/>
      <c r="Z98" s="179"/>
    </row>
    <row r="99" spans="1:26" ht="63" customHeight="1">
      <c r="A99" s="179"/>
      <c r="B99" s="1459"/>
      <c r="C99" s="1509"/>
      <c r="D99" s="1510"/>
      <c r="E99" s="1532" t="s">
        <v>809</v>
      </c>
      <c r="F99" s="1530" t="s">
        <v>810</v>
      </c>
      <c r="G99" s="1510"/>
      <c r="H99" s="1450" t="s">
        <v>811</v>
      </c>
      <c r="I99" s="1419"/>
      <c r="J99" s="1420"/>
      <c r="K99" s="179"/>
      <c r="L99" s="179"/>
      <c r="M99" s="179"/>
      <c r="N99" s="179"/>
      <c r="O99" s="179"/>
      <c r="P99" s="179"/>
      <c r="Q99" s="179"/>
      <c r="R99" s="179"/>
      <c r="S99" s="179"/>
      <c r="T99" s="179"/>
      <c r="U99" s="179"/>
      <c r="V99" s="179"/>
      <c r="W99" s="179"/>
      <c r="X99" s="179"/>
      <c r="Y99" s="179"/>
      <c r="Z99" s="179"/>
    </row>
    <row r="100" spans="1:26" ht="46.5" customHeight="1">
      <c r="A100" s="179"/>
      <c r="B100" s="1459"/>
      <c r="C100" s="1509"/>
      <c r="D100" s="1510"/>
      <c r="E100" s="1492"/>
      <c r="F100" s="1492"/>
      <c r="G100" s="1510"/>
      <c r="H100" s="1450" t="s">
        <v>812</v>
      </c>
      <c r="I100" s="1419"/>
      <c r="J100" s="1420"/>
      <c r="K100" s="179"/>
      <c r="L100" s="179"/>
      <c r="M100" s="179"/>
      <c r="N100" s="179"/>
      <c r="O100" s="179"/>
      <c r="P100" s="179"/>
      <c r="Q100" s="179"/>
      <c r="R100" s="179"/>
      <c r="S100" s="179"/>
      <c r="T100" s="179"/>
      <c r="U100" s="179"/>
      <c r="V100" s="179"/>
      <c r="W100" s="179"/>
      <c r="X100" s="179"/>
      <c r="Y100" s="179"/>
      <c r="Z100" s="179"/>
    </row>
    <row r="101" spans="1:26" ht="69" customHeight="1">
      <c r="A101" s="179"/>
      <c r="B101" s="1459"/>
      <c r="C101" s="1509"/>
      <c r="D101" s="1510"/>
      <c r="E101" s="1492"/>
      <c r="F101" s="1492"/>
      <c r="G101" s="1518"/>
      <c r="H101" s="1450" t="s">
        <v>813</v>
      </c>
      <c r="I101" s="1419"/>
      <c r="J101" s="1420"/>
      <c r="K101" s="179"/>
      <c r="L101" s="179"/>
      <c r="M101" s="179"/>
      <c r="N101" s="179"/>
      <c r="O101" s="179"/>
      <c r="P101" s="179"/>
      <c r="Q101" s="179"/>
      <c r="R101" s="179"/>
      <c r="S101" s="179"/>
      <c r="T101" s="179"/>
      <c r="U101" s="179"/>
      <c r="V101" s="179"/>
      <c r="W101" s="179"/>
      <c r="X101" s="179"/>
      <c r="Y101" s="179"/>
      <c r="Z101" s="179"/>
    </row>
    <row r="102" spans="1:26" ht="44.25" customHeight="1">
      <c r="A102" s="179"/>
      <c r="B102" s="1459"/>
      <c r="C102" s="1509"/>
      <c r="D102" s="1510"/>
      <c r="E102" s="1493"/>
      <c r="F102" s="1493"/>
      <c r="G102" s="203"/>
      <c r="H102" s="1450"/>
      <c r="I102" s="1419"/>
      <c r="J102" s="1420"/>
      <c r="K102" s="179"/>
      <c r="L102" s="179"/>
      <c r="M102" s="179"/>
      <c r="N102" s="179"/>
      <c r="O102" s="179"/>
      <c r="P102" s="179"/>
      <c r="Q102" s="179"/>
      <c r="R102" s="179"/>
      <c r="S102" s="179"/>
      <c r="T102" s="179"/>
      <c r="U102" s="179"/>
      <c r="V102" s="179"/>
      <c r="W102" s="179"/>
      <c r="X102" s="179"/>
      <c r="Y102" s="179"/>
      <c r="Z102" s="179"/>
    </row>
    <row r="103" spans="1:26" ht="49.5" customHeight="1">
      <c r="A103" s="179"/>
      <c r="B103" s="1459"/>
      <c r="C103" s="1509"/>
      <c r="D103" s="1510"/>
      <c r="E103" s="204" t="s">
        <v>814</v>
      </c>
      <c r="F103" s="203" t="s">
        <v>815</v>
      </c>
      <c r="G103" s="203"/>
      <c r="H103" s="1450"/>
      <c r="I103" s="1419"/>
      <c r="J103" s="1420"/>
      <c r="K103" s="179"/>
      <c r="L103" s="179"/>
      <c r="M103" s="179"/>
      <c r="N103" s="179"/>
      <c r="O103" s="179"/>
      <c r="P103" s="179"/>
      <c r="Q103" s="179"/>
      <c r="R103" s="179"/>
      <c r="S103" s="179"/>
      <c r="T103" s="179"/>
      <c r="U103" s="179"/>
      <c r="V103" s="179"/>
      <c r="W103" s="179"/>
      <c r="X103" s="179"/>
      <c r="Y103" s="179"/>
      <c r="Z103" s="179"/>
    </row>
    <row r="104" spans="1:26" ht="66.75" customHeight="1">
      <c r="A104" s="179"/>
      <c r="B104" s="1459"/>
      <c r="C104" s="1509"/>
      <c r="D104" s="1510"/>
      <c r="E104" s="1533" t="s">
        <v>777</v>
      </c>
      <c r="F104" s="203" t="s">
        <v>816</v>
      </c>
      <c r="G104" s="203"/>
      <c r="H104" s="1450"/>
      <c r="I104" s="1419"/>
      <c r="J104" s="1420"/>
      <c r="K104" s="179"/>
      <c r="L104" s="179"/>
      <c r="M104" s="179"/>
      <c r="N104" s="179"/>
      <c r="O104" s="179"/>
      <c r="P104" s="179"/>
      <c r="Q104" s="179"/>
      <c r="R104" s="179"/>
      <c r="S104" s="179"/>
      <c r="T104" s="179"/>
      <c r="U104" s="179"/>
      <c r="V104" s="179"/>
      <c r="W104" s="179"/>
      <c r="X104" s="179"/>
      <c r="Y104" s="179"/>
      <c r="Z104" s="179"/>
    </row>
    <row r="105" spans="1:26" ht="49.5" customHeight="1">
      <c r="A105" s="179"/>
      <c r="B105" s="1459"/>
      <c r="C105" s="1509"/>
      <c r="D105" s="1510"/>
      <c r="E105" s="1493"/>
      <c r="F105" s="203" t="s">
        <v>817</v>
      </c>
      <c r="G105" s="203"/>
      <c r="H105" s="1450"/>
      <c r="I105" s="1419"/>
      <c r="J105" s="1420"/>
      <c r="K105" s="179"/>
      <c r="L105" s="179"/>
      <c r="M105" s="179"/>
      <c r="N105" s="179"/>
      <c r="O105" s="179"/>
      <c r="P105" s="179"/>
      <c r="Q105" s="179"/>
      <c r="R105" s="179"/>
      <c r="S105" s="179"/>
      <c r="T105" s="179"/>
      <c r="U105" s="179"/>
      <c r="V105" s="179"/>
      <c r="W105" s="179"/>
      <c r="X105" s="179"/>
      <c r="Y105" s="179"/>
      <c r="Z105" s="179"/>
    </row>
    <row r="106" spans="1:26" ht="43.5" customHeight="1">
      <c r="A106" s="179"/>
      <c r="B106" s="1459"/>
      <c r="C106" s="1509"/>
      <c r="D106" s="1510"/>
      <c r="E106" s="1500" t="s">
        <v>818</v>
      </c>
      <c r="F106" s="1497" t="s">
        <v>819</v>
      </c>
      <c r="G106" s="203"/>
      <c r="H106" s="1450"/>
      <c r="I106" s="1419"/>
      <c r="J106" s="1420"/>
      <c r="K106" s="179"/>
      <c r="L106" s="179"/>
      <c r="M106" s="179"/>
      <c r="N106" s="179"/>
      <c r="O106" s="179"/>
      <c r="P106" s="179"/>
      <c r="Q106" s="179"/>
      <c r="R106" s="179"/>
      <c r="S106" s="179"/>
      <c r="T106" s="179"/>
      <c r="U106" s="179"/>
      <c r="V106" s="179"/>
      <c r="W106" s="179"/>
      <c r="X106" s="179"/>
      <c r="Y106" s="179"/>
      <c r="Z106" s="179"/>
    </row>
    <row r="107" spans="1:26" ht="32.25" customHeight="1">
      <c r="A107" s="179"/>
      <c r="B107" s="1459"/>
      <c r="C107" s="1509"/>
      <c r="D107" s="1510"/>
      <c r="E107" s="1492"/>
      <c r="F107" s="1493"/>
      <c r="G107" s="203"/>
      <c r="H107" s="1450"/>
      <c r="I107" s="1419"/>
      <c r="J107" s="1420"/>
      <c r="K107" s="179"/>
      <c r="L107" s="179"/>
      <c r="M107" s="179"/>
      <c r="N107" s="179"/>
      <c r="O107" s="179"/>
      <c r="P107" s="179"/>
      <c r="Q107" s="179"/>
      <c r="R107" s="179"/>
      <c r="S107" s="179"/>
      <c r="T107" s="179"/>
      <c r="U107" s="179"/>
      <c r="V107" s="179"/>
      <c r="W107" s="179"/>
      <c r="X107" s="179"/>
      <c r="Y107" s="179"/>
      <c r="Z107" s="179"/>
    </row>
    <row r="108" spans="1:26" ht="32.25" customHeight="1">
      <c r="A108" s="179"/>
      <c r="B108" s="1459"/>
      <c r="C108" s="1509"/>
      <c r="D108" s="1510"/>
      <c r="E108" s="1492"/>
      <c r="F108" s="1497" t="s">
        <v>820</v>
      </c>
      <c r="G108" s="203"/>
      <c r="H108" s="1450"/>
      <c r="I108" s="1419"/>
      <c r="J108" s="1420"/>
      <c r="K108" s="179"/>
      <c r="L108" s="179"/>
      <c r="M108" s="179"/>
      <c r="N108" s="179"/>
      <c r="O108" s="179"/>
      <c r="P108" s="179"/>
      <c r="Q108" s="179"/>
      <c r="R108" s="179"/>
      <c r="S108" s="179"/>
      <c r="T108" s="179"/>
      <c r="U108" s="179"/>
      <c r="V108" s="179"/>
      <c r="W108" s="179"/>
      <c r="X108" s="179"/>
      <c r="Y108" s="179"/>
      <c r="Z108" s="179"/>
    </row>
    <row r="109" spans="1:26" ht="30.75" customHeight="1">
      <c r="A109" s="179"/>
      <c r="B109" s="1459"/>
      <c r="C109" s="1509"/>
      <c r="D109" s="1510"/>
      <c r="E109" s="1493"/>
      <c r="F109" s="1493"/>
      <c r="G109" s="203"/>
      <c r="H109" s="1450"/>
      <c r="I109" s="1419"/>
      <c r="J109" s="1420"/>
      <c r="K109" s="179"/>
      <c r="L109" s="179"/>
      <c r="M109" s="179"/>
      <c r="N109" s="179"/>
      <c r="O109" s="179"/>
      <c r="P109" s="179"/>
      <c r="Q109" s="179"/>
      <c r="R109" s="179"/>
      <c r="S109" s="179"/>
      <c r="T109" s="179"/>
      <c r="U109" s="179"/>
      <c r="V109" s="179"/>
      <c r="W109" s="179"/>
      <c r="X109" s="179"/>
      <c r="Y109" s="179"/>
      <c r="Z109" s="179"/>
    </row>
    <row r="110" spans="1:26" ht="45" customHeight="1">
      <c r="A110" s="179"/>
      <c r="B110" s="1459"/>
      <c r="C110" s="1509"/>
      <c r="D110" s="1510"/>
      <c r="E110" s="1534" t="s">
        <v>821</v>
      </c>
      <c r="F110" s="203" t="s">
        <v>822</v>
      </c>
      <c r="G110" s="203"/>
      <c r="H110" s="1450"/>
      <c r="I110" s="1419"/>
      <c r="J110" s="1420"/>
      <c r="K110" s="179"/>
      <c r="L110" s="179"/>
      <c r="M110" s="179"/>
      <c r="N110" s="179"/>
      <c r="O110" s="179"/>
      <c r="P110" s="179"/>
      <c r="Q110" s="179"/>
      <c r="R110" s="179"/>
      <c r="S110" s="179"/>
      <c r="T110" s="179"/>
      <c r="U110" s="179"/>
      <c r="V110" s="179"/>
      <c r="W110" s="179"/>
      <c r="X110" s="179"/>
      <c r="Y110" s="179"/>
      <c r="Z110" s="179"/>
    </row>
    <row r="111" spans="1:26" ht="47.25" customHeight="1">
      <c r="A111" s="179"/>
      <c r="B111" s="1459"/>
      <c r="C111" s="1509"/>
      <c r="D111" s="1510"/>
      <c r="E111" s="1492"/>
      <c r="F111" s="203" t="s">
        <v>823</v>
      </c>
      <c r="G111" s="203"/>
      <c r="H111" s="1450"/>
      <c r="I111" s="1419"/>
      <c r="J111" s="1420"/>
      <c r="K111" s="179"/>
      <c r="L111" s="179"/>
      <c r="M111" s="179"/>
      <c r="N111" s="179"/>
      <c r="O111" s="1450"/>
      <c r="P111" s="1419"/>
      <c r="Q111" s="1420"/>
      <c r="R111" s="179"/>
      <c r="S111" s="179"/>
      <c r="T111" s="179"/>
      <c r="U111" s="179"/>
      <c r="V111" s="179"/>
      <c r="W111" s="179"/>
      <c r="X111" s="179"/>
      <c r="Y111" s="179"/>
      <c r="Z111" s="179"/>
    </row>
    <row r="112" spans="1:26" ht="62.25" customHeight="1">
      <c r="A112" s="179"/>
      <c r="B112" s="1459"/>
      <c r="C112" s="1509"/>
      <c r="D112" s="1510"/>
      <c r="E112" s="1492"/>
      <c r="F112" s="203" t="s">
        <v>824</v>
      </c>
      <c r="G112" s="203"/>
      <c r="H112" s="1450"/>
      <c r="I112" s="1419"/>
      <c r="J112" s="1420"/>
      <c r="K112" s="179"/>
      <c r="L112" s="179"/>
      <c r="M112" s="179"/>
      <c r="N112" s="179"/>
      <c r="O112" s="179"/>
      <c r="P112" s="179"/>
      <c r="Q112" s="179"/>
      <c r="R112" s="179"/>
      <c r="S112" s="179"/>
      <c r="T112" s="179"/>
      <c r="U112" s="179"/>
      <c r="V112" s="179"/>
      <c r="W112" s="179"/>
      <c r="X112" s="179"/>
      <c r="Y112" s="179"/>
      <c r="Z112" s="179"/>
    </row>
    <row r="113" spans="1:26" ht="60" customHeight="1">
      <c r="A113" s="179"/>
      <c r="B113" s="1459"/>
      <c r="C113" s="1509"/>
      <c r="D113" s="1510"/>
      <c r="E113" s="1499" t="s">
        <v>825</v>
      </c>
      <c r="F113" s="203" t="s">
        <v>826</v>
      </c>
      <c r="G113" s="203"/>
      <c r="H113" s="1450"/>
      <c r="I113" s="1419"/>
      <c r="J113" s="1420"/>
      <c r="K113" s="179"/>
      <c r="L113" s="179"/>
      <c r="M113" s="179"/>
      <c r="N113" s="179"/>
      <c r="O113" s="179"/>
      <c r="P113" s="179"/>
      <c r="Q113" s="179"/>
      <c r="R113" s="179"/>
      <c r="S113" s="179"/>
      <c r="T113" s="179"/>
      <c r="U113" s="179"/>
      <c r="V113" s="179"/>
      <c r="W113" s="179"/>
      <c r="X113" s="179"/>
      <c r="Y113" s="179"/>
      <c r="Z113" s="179"/>
    </row>
    <row r="114" spans="1:26" ht="49.5" customHeight="1">
      <c r="A114" s="179"/>
      <c r="B114" s="1482"/>
      <c r="C114" s="1485"/>
      <c r="D114" s="1486"/>
      <c r="E114" s="1498"/>
      <c r="F114" s="201" t="s">
        <v>827</v>
      </c>
      <c r="G114" s="201"/>
      <c r="H114" s="1464"/>
      <c r="I114" s="1465"/>
      <c r="J114" s="1466"/>
      <c r="K114" s="179"/>
      <c r="L114" s="179"/>
      <c r="M114" s="179"/>
      <c r="N114" s="179"/>
      <c r="O114" s="179"/>
      <c r="P114" s="179"/>
      <c r="Q114" s="179"/>
      <c r="R114" s="179"/>
      <c r="S114" s="179"/>
      <c r="T114" s="179"/>
      <c r="U114" s="179"/>
      <c r="V114" s="179"/>
      <c r="W114" s="179"/>
      <c r="X114" s="179"/>
      <c r="Y114" s="179"/>
      <c r="Z114" s="179"/>
    </row>
    <row r="115" spans="1:26" ht="48" customHeight="1">
      <c r="A115" s="179"/>
      <c r="B115" s="1511" t="s">
        <v>828</v>
      </c>
      <c r="C115" s="1512" t="s">
        <v>829</v>
      </c>
      <c r="D115" s="1484"/>
      <c r="E115" s="1535" t="s">
        <v>809</v>
      </c>
      <c r="F115" s="1521" t="s">
        <v>830</v>
      </c>
      <c r="G115" s="1531" t="s">
        <v>831</v>
      </c>
      <c r="H115" s="1467" t="s">
        <v>832</v>
      </c>
      <c r="I115" s="1426"/>
      <c r="J115" s="1427"/>
      <c r="K115" s="179"/>
      <c r="L115" s="179"/>
      <c r="M115" s="179"/>
      <c r="N115" s="179"/>
      <c r="O115" s="179"/>
      <c r="P115" s="179"/>
      <c r="Q115" s="179"/>
      <c r="R115" s="179"/>
      <c r="S115" s="179"/>
      <c r="T115" s="179"/>
      <c r="U115" s="179"/>
      <c r="V115" s="179"/>
      <c r="W115" s="179"/>
      <c r="X115" s="179"/>
      <c r="Y115" s="179"/>
      <c r="Z115" s="179"/>
    </row>
    <row r="116" spans="1:26" ht="59.25" customHeight="1">
      <c r="A116" s="179"/>
      <c r="B116" s="1459"/>
      <c r="C116" s="1509"/>
      <c r="D116" s="1510"/>
      <c r="E116" s="1492"/>
      <c r="F116" s="1492"/>
      <c r="G116" s="1492"/>
      <c r="H116" s="1450" t="s">
        <v>833</v>
      </c>
      <c r="I116" s="1419"/>
      <c r="J116" s="1420"/>
      <c r="K116" s="179"/>
      <c r="L116" s="179"/>
      <c r="M116" s="179"/>
      <c r="N116" s="179"/>
      <c r="O116" s="179"/>
      <c r="P116" s="179"/>
      <c r="Q116" s="179"/>
      <c r="R116" s="179"/>
      <c r="S116" s="179"/>
      <c r="T116" s="179"/>
      <c r="U116" s="179"/>
      <c r="V116" s="179"/>
      <c r="W116" s="179"/>
      <c r="X116" s="179"/>
      <c r="Y116" s="179"/>
      <c r="Z116" s="179"/>
    </row>
    <row r="117" spans="1:26" ht="48" customHeight="1">
      <c r="A117" s="179"/>
      <c r="B117" s="1459"/>
      <c r="C117" s="1509"/>
      <c r="D117" s="1510"/>
      <c r="E117" s="1492"/>
      <c r="F117" s="1492"/>
      <c r="G117" s="1492"/>
      <c r="H117" s="1450" t="s">
        <v>834</v>
      </c>
      <c r="I117" s="1419"/>
      <c r="J117" s="1420"/>
      <c r="K117" s="179"/>
      <c r="L117" s="179"/>
      <c r="M117" s="179"/>
      <c r="N117" s="179"/>
      <c r="O117" s="179"/>
      <c r="P117" s="179"/>
      <c r="Q117" s="179"/>
      <c r="R117" s="179"/>
      <c r="S117" s="179"/>
      <c r="T117" s="179"/>
      <c r="U117" s="179"/>
      <c r="V117" s="179"/>
      <c r="W117" s="179"/>
      <c r="X117" s="179"/>
      <c r="Y117" s="179"/>
      <c r="Z117" s="179"/>
    </row>
    <row r="118" spans="1:26" ht="42" customHeight="1">
      <c r="A118" s="179"/>
      <c r="B118" s="1459"/>
      <c r="C118" s="1509"/>
      <c r="D118" s="1510"/>
      <c r="E118" s="1493"/>
      <c r="F118" s="1493"/>
      <c r="G118" s="1493"/>
      <c r="H118" s="1450" t="s">
        <v>835</v>
      </c>
      <c r="I118" s="1419"/>
      <c r="J118" s="1420"/>
      <c r="K118" s="179"/>
      <c r="L118" s="179"/>
      <c r="M118" s="179"/>
      <c r="N118" s="179"/>
      <c r="O118" s="179"/>
      <c r="P118" s="179"/>
      <c r="Q118" s="179"/>
      <c r="R118" s="179"/>
      <c r="S118" s="179"/>
      <c r="T118" s="179"/>
      <c r="U118" s="179"/>
      <c r="V118" s="179"/>
      <c r="W118" s="179"/>
      <c r="X118" s="179"/>
      <c r="Y118" s="179"/>
      <c r="Z118" s="179"/>
    </row>
    <row r="119" spans="1:26" ht="59.25" customHeight="1">
      <c r="A119" s="179"/>
      <c r="B119" s="1459"/>
      <c r="C119" s="1509"/>
      <c r="D119" s="1510"/>
      <c r="E119" s="1522" t="s">
        <v>767</v>
      </c>
      <c r="F119" s="1497" t="s">
        <v>836</v>
      </c>
      <c r="G119" s="1491" t="s">
        <v>797</v>
      </c>
      <c r="H119" s="1450" t="s">
        <v>837</v>
      </c>
      <c r="I119" s="1419"/>
      <c r="J119" s="1420"/>
      <c r="K119" s="179"/>
      <c r="L119" s="179"/>
      <c r="M119" s="179"/>
      <c r="N119" s="179"/>
      <c r="O119" s="179"/>
      <c r="P119" s="179"/>
      <c r="Q119" s="179"/>
      <c r="R119" s="179"/>
      <c r="S119" s="179"/>
      <c r="T119" s="179"/>
      <c r="U119" s="179"/>
      <c r="V119" s="179"/>
      <c r="W119" s="179"/>
      <c r="X119" s="179"/>
      <c r="Y119" s="179"/>
      <c r="Z119" s="179"/>
    </row>
    <row r="120" spans="1:26" ht="45" customHeight="1">
      <c r="A120" s="179"/>
      <c r="B120" s="1459"/>
      <c r="C120" s="1509"/>
      <c r="D120" s="1510"/>
      <c r="E120" s="1493"/>
      <c r="F120" s="1493"/>
      <c r="G120" s="1493"/>
      <c r="H120" s="1450" t="s">
        <v>838</v>
      </c>
      <c r="I120" s="1419"/>
      <c r="J120" s="1420"/>
      <c r="K120" s="179"/>
      <c r="L120" s="179"/>
      <c r="M120" s="179"/>
      <c r="N120" s="179"/>
      <c r="O120" s="179"/>
      <c r="P120" s="179"/>
      <c r="Q120" s="179"/>
      <c r="R120" s="179"/>
      <c r="S120" s="179"/>
      <c r="T120" s="179"/>
      <c r="U120" s="179"/>
      <c r="V120" s="179"/>
      <c r="W120" s="179"/>
      <c r="X120" s="179"/>
      <c r="Y120" s="179"/>
      <c r="Z120" s="179"/>
    </row>
    <row r="121" spans="1:26" ht="67.5" customHeight="1">
      <c r="A121" s="179"/>
      <c r="B121" s="1459"/>
      <c r="C121" s="1509"/>
      <c r="D121" s="1510"/>
      <c r="E121" s="1499" t="s">
        <v>825</v>
      </c>
      <c r="F121" s="1497" t="s">
        <v>839</v>
      </c>
      <c r="G121" s="1491" t="s">
        <v>840</v>
      </c>
      <c r="H121" s="1450" t="s">
        <v>841</v>
      </c>
      <c r="I121" s="1419"/>
      <c r="J121" s="1420"/>
      <c r="K121" s="179"/>
      <c r="L121" s="179"/>
      <c r="M121" s="179"/>
      <c r="N121" s="179"/>
      <c r="O121" s="179"/>
      <c r="P121" s="179"/>
      <c r="Q121" s="179"/>
      <c r="R121" s="179"/>
      <c r="S121" s="179"/>
      <c r="T121" s="179"/>
      <c r="U121" s="179"/>
      <c r="V121" s="179"/>
      <c r="W121" s="179"/>
      <c r="X121" s="179"/>
      <c r="Y121" s="179"/>
      <c r="Z121" s="179"/>
    </row>
    <row r="122" spans="1:26" ht="53.25" customHeight="1">
      <c r="A122" s="179"/>
      <c r="B122" s="1459"/>
      <c r="C122" s="1509"/>
      <c r="D122" s="1510"/>
      <c r="E122" s="1492"/>
      <c r="F122" s="1492"/>
      <c r="G122" s="1492"/>
      <c r="H122" s="1450" t="s">
        <v>842</v>
      </c>
      <c r="I122" s="1419"/>
      <c r="J122" s="1420"/>
      <c r="K122" s="179"/>
      <c r="L122" s="179"/>
      <c r="M122" s="179"/>
      <c r="N122" s="179"/>
      <c r="O122" s="179"/>
      <c r="P122" s="179"/>
      <c r="Q122" s="179"/>
      <c r="R122" s="179"/>
      <c r="S122" s="179"/>
      <c r="T122" s="179"/>
      <c r="U122" s="179"/>
      <c r="V122" s="179"/>
      <c r="W122" s="179"/>
      <c r="X122" s="179"/>
      <c r="Y122" s="179"/>
      <c r="Z122" s="179"/>
    </row>
    <row r="123" spans="1:26" ht="54" customHeight="1">
      <c r="A123" s="179"/>
      <c r="B123" s="1459"/>
      <c r="C123" s="1509"/>
      <c r="D123" s="1510"/>
      <c r="E123" s="1492"/>
      <c r="F123" s="1493"/>
      <c r="G123" s="1492"/>
      <c r="H123" s="1450" t="s">
        <v>843</v>
      </c>
      <c r="I123" s="1419"/>
      <c r="J123" s="1420"/>
      <c r="K123" s="179"/>
      <c r="L123" s="179"/>
      <c r="M123" s="179"/>
      <c r="N123" s="179"/>
      <c r="O123" s="179"/>
      <c r="P123" s="179"/>
      <c r="Q123" s="179"/>
      <c r="R123" s="179"/>
      <c r="S123" s="179"/>
      <c r="T123" s="179"/>
      <c r="U123" s="179"/>
      <c r="V123" s="179"/>
      <c r="W123" s="179"/>
      <c r="X123" s="179"/>
      <c r="Y123" s="179"/>
      <c r="Z123" s="179"/>
    </row>
    <row r="124" spans="1:26" ht="57" customHeight="1">
      <c r="A124" s="179"/>
      <c r="B124" s="1459"/>
      <c r="C124" s="1509"/>
      <c r="D124" s="1510"/>
      <c r="E124" s="1492"/>
      <c r="F124" s="1497" t="s">
        <v>844</v>
      </c>
      <c r="G124" s="1493"/>
      <c r="H124" s="1450" t="s">
        <v>845</v>
      </c>
      <c r="I124" s="1419"/>
      <c r="J124" s="1420"/>
      <c r="K124" s="179"/>
      <c r="L124" s="179"/>
      <c r="M124" s="179"/>
      <c r="N124" s="179"/>
      <c r="O124" s="179"/>
      <c r="P124" s="179"/>
      <c r="Q124" s="179"/>
      <c r="R124" s="179"/>
      <c r="S124" s="179"/>
      <c r="T124" s="179"/>
      <c r="U124" s="179"/>
      <c r="V124" s="179"/>
      <c r="W124" s="179"/>
      <c r="X124" s="179"/>
      <c r="Y124" s="179"/>
      <c r="Z124" s="179"/>
    </row>
    <row r="125" spans="1:26" ht="47.25" customHeight="1">
      <c r="A125" s="179"/>
      <c r="B125" s="1459"/>
      <c r="C125" s="1509"/>
      <c r="D125" s="1510"/>
      <c r="E125" s="1492"/>
      <c r="F125" s="1492"/>
      <c r="G125" s="1491" t="s">
        <v>846</v>
      </c>
      <c r="H125" s="1450" t="s">
        <v>847</v>
      </c>
      <c r="I125" s="1419"/>
      <c r="J125" s="1420"/>
      <c r="K125" s="179"/>
      <c r="L125" s="179"/>
      <c r="M125" s="179"/>
      <c r="N125" s="179"/>
      <c r="O125" s="179"/>
      <c r="P125" s="179"/>
      <c r="Q125" s="179"/>
      <c r="R125" s="179"/>
      <c r="S125" s="179"/>
      <c r="T125" s="179"/>
      <c r="U125" s="179"/>
      <c r="V125" s="179"/>
      <c r="W125" s="179"/>
      <c r="X125" s="179"/>
      <c r="Y125" s="179"/>
      <c r="Z125" s="179"/>
    </row>
    <row r="126" spans="1:26" ht="35.25" customHeight="1">
      <c r="A126" s="179"/>
      <c r="B126" s="1459"/>
      <c r="C126" s="1509"/>
      <c r="D126" s="1510"/>
      <c r="E126" s="1492"/>
      <c r="F126" s="1492"/>
      <c r="G126" s="1492"/>
      <c r="H126" s="1450" t="s">
        <v>848</v>
      </c>
      <c r="I126" s="1419"/>
      <c r="J126" s="1420"/>
      <c r="K126" s="179"/>
      <c r="L126" s="179"/>
      <c r="M126" s="179"/>
      <c r="N126" s="179"/>
      <c r="O126" s="179"/>
      <c r="P126" s="179"/>
      <c r="Q126" s="179"/>
      <c r="R126" s="179"/>
      <c r="S126" s="179"/>
      <c r="T126" s="179"/>
      <c r="U126" s="179"/>
      <c r="V126" s="179"/>
      <c r="W126" s="179"/>
      <c r="X126" s="179"/>
      <c r="Y126" s="179"/>
      <c r="Z126" s="179"/>
    </row>
    <row r="127" spans="1:26" ht="33" customHeight="1">
      <c r="A127" s="179"/>
      <c r="B127" s="1459"/>
      <c r="C127" s="1509"/>
      <c r="D127" s="1510"/>
      <c r="E127" s="1492"/>
      <c r="F127" s="1492"/>
      <c r="G127" s="1492"/>
      <c r="H127" s="1450" t="s">
        <v>849</v>
      </c>
      <c r="I127" s="1419"/>
      <c r="J127" s="1420"/>
      <c r="K127" s="179"/>
      <c r="L127" s="179"/>
      <c r="M127" s="179"/>
      <c r="N127" s="179"/>
      <c r="O127" s="179"/>
      <c r="P127" s="179"/>
      <c r="Q127" s="179"/>
      <c r="R127" s="179"/>
      <c r="S127" s="179"/>
      <c r="T127" s="179"/>
      <c r="U127" s="179"/>
      <c r="V127" s="179"/>
      <c r="W127" s="179"/>
      <c r="X127" s="179"/>
      <c r="Y127" s="179"/>
      <c r="Z127" s="179"/>
    </row>
    <row r="128" spans="1:26" ht="30.75" customHeight="1">
      <c r="A128" s="179"/>
      <c r="B128" s="1459"/>
      <c r="C128" s="1509"/>
      <c r="D128" s="1510"/>
      <c r="E128" s="1498"/>
      <c r="F128" s="1498"/>
      <c r="G128" s="1498"/>
      <c r="H128" s="1468" t="s">
        <v>850</v>
      </c>
      <c r="I128" s="1448"/>
      <c r="J128" s="1469"/>
      <c r="K128" s="179"/>
      <c r="L128" s="179"/>
      <c r="M128" s="179"/>
      <c r="N128" s="179"/>
      <c r="O128" s="179"/>
      <c r="P128" s="179"/>
      <c r="Q128" s="179"/>
      <c r="R128" s="179"/>
      <c r="S128" s="179"/>
      <c r="T128" s="179"/>
      <c r="U128" s="179"/>
      <c r="V128" s="179"/>
      <c r="W128" s="179"/>
      <c r="X128" s="179"/>
      <c r="Y128" s="179"/>
      <c r="Z128" s="179"/>
    </row>
    <row r="129" spans="1:26" ht="39" customHeight="1">
      <c r="A129" s="179"/>
      <c r="B129" s="1459"/>
      <c r="C129" s="1509"/>
      <c r="D129" s="1510"/>
      <c r="E129" s="1500" t="s">
        <v>818</v>
      </c>
      <c r="F129" s="203" t="s">
        <v>851</v>
      </c>
      <c r="G129" s="205"/>
      <c r="H129" s="1464"/>
      <c r="I129" s="1465"/>
      <c r="J129" s="1466"/>
      <c r="K129" s="179"/>
      <c r="L129" s="179"/>
      <c r="M129" s="179"/>
      <c r="N129" s="179"/>
      <c r="O129" s="179"/>
      <c r="P129" s="179"/>
      <c r="Q129" s="179"/>
      <c r="R129" s="179"/>
      <c r="S129" s="179"/>
      <c r="T129" s="179"/>
      <c r="U129" s="179"/>
      <c r="V129" s="179"/>
      <c r="W129" s="179"/>
      <c r="X129" s="179"/>
      <c r="Y129" s="179"/>
      <c r="Z129" s="179"/>
    </row>
    <row r="130" spans="1:26" ht="30.75" customHeight="1">
      <c r="A130" s="179"/>
      <c r="B130" s="1482"/>
      <c r="C130" s="1485"/>
      <c r="D130" s="1486"/>
      <c r="E130" s="1493"/>
      <c r="F130" s="203" t="s">
        <v>852</v>
      </c>
      <c r="G130" s="205"/>
      <c r="H130" s="1470"/>
      <c r="I130" s="1471"/>
      <c r="J130" s="1472"/>
      <c r="K130" s="179"/>
      <c r="L130" s="179"/>
      <c r="M130" s="179"/>
      <c r="N130" s="179"/>
      <c r="O130" s="179"/>
      <c r="P130" s="179"/>
      <c r="Q130" s="179"/>
      <c r="R130" s="179"/>
      <c r="S130" s="179"/>
      <c r="T130" s="179"/>
      <c r="U130" s="179"/>
      <c r="V130" s="179"/>
      <c r="W130" s="179"/>
      <c r="X130" s="179"/>
      <c r="Y130" s="179"/>
      <c r="Z130" s="179"/>
    </row>
    <row r="131" spans="1:26" ht="9.75" customHeight="1">
      <c r="A131" s="179"/>
      <c r="B131" s="1501"/>
      <c r="C131" s="1502"/>
      <c r="D131" s="1502"/>
      <c r="E131" s="1502"/>
      <c r="F131" s="1502"/>
      <c r="G131" s="1502"/>
      <c r="H131" s="1502"/>
      <c r="I131" s="1502"/>
      <c r="J131" s="1503"/>
      <c r="K131" s="179"/>
      <c r="L131" s="179"/>
      <c r="M131" s="179"/>
      <c r="N131" s="179"/>
      <c r="O131" s="179"/>
      <c r="P131" s="179"/>
      <c r="Q131" s="179"/>
      <c r="R131" s="179"/>
      <c r="S131" s="179"/>
      <c r="T131" s="179"/>
      <c r="U131" s="179"/>
      <c r="V131" s="179"/>
      <c r="W131" s="179"/>
      <c r="X131" s="179"/>
      <c r="Y131" s="179"/>
      <c r="Z131" s="179"/>
    </row>
    <row r="132" spans="1:26" ht="15.75" customHeight="1">
      <c r="A132" s="179"/>
      <c r="B132" s="1504" t="s">
        <v>853</v>
      </c>
      <c r="C132" s="1429"/>
      <c r="D132" s="1429"/>
      <c r="E132" s="1429"/>
      <c r="F132" s="1429"/>
      <c r="G132" s="1429"/>
      <c r="H132" s="1429"/>
      <c r="I132" s="1429"/>
      <c r="J132" s="1430"/>
      <c r="K132" s="179"/>
      <c r="L132" s="179"/>
      <c r="M132" s="179"/>
      <c r="N132" s="179"/>
      <c r="O132" s="179"/>
      <c r="P132" s="179"/>
      <c r="Q132" s="179"/>
      <c r="R132" s="179"/>
      <c r="S132" s="179"/>
      <c r="T132" s="179"/>
      <c r="U132" s="179"/>
      <c r="V132" s="179"/>
      <c r="W132" s="179"/>
      <c r="X132" s="179"/>
      <c r="Y132" s="179"/>
      <c r="Z132" s="179"/>
    </row>
    <row r="133" spans="1:26" ht="12" customHeight="1">
      <c r="A133" s="179"/>
      <c r="B133" s="182" t="s">
        <v>854</v>
      </c>
      <c r="C133" s="1467" t="s">
        <v>855</v>
      </c>
      <c r="D133" s="1426"/>
      <c r="E133" s="1488"/>
      <c r="F133" s="1505" t="s">
        <v>856</v>
      </c>
      <c r="G133" s="1488"/>
      <c r="H133" s="1506">
        <v>35</v>
      </c>
      <c r="I133" s="1426"/>
      <c r="J133" s="1427"/>
      <c r="K133" s="179"/>
      <c r="L133" s="179"/>
      <c r="M133" s="179"/>
      <c r="N133" s="179"/>
      <c r="O133" s="179"/>
      <c r="P133" s="179"/>
      <c r="Q133" s="179"/>
      <c r="R133" s="179"/>
      <c r="S133" s="179"/>
      <c r="T133" s="179"/>
      <c r="U133" s="179"/>
      <c r="V133" s="179"/>
      <c r="W133" s="179"/>
      <c r="X133" s="179"/>
      <c r="Y133" s="179"/>
      <c r="Z133" s="179"/>
    </row>
    <row r="134" spans="1:26" ht="15.75" customHeight="1">
      <c r="A134" s="179"/>
      <c r="B134" s="1536" t="s">
        <v>857</v>
      </c>
      <c r="C134" s="1465"/>
      <c r="D134" s="1465"/>
      <c r="E134" s="1465"/>
      <c r="F134" s="1465"/>
      <c r="G134" s="1465"/>
      <c r="H134" s="1465"/>
      <c r="I134" s="1465"/>
      <c r="J134" s="1466"/>
      <c r="K134" s="179"/>
      <c r="L134" s="179"/>
      <c r="M134" s="179"/>
      <c r="N134" s="179"/>
      <c r="O134" s="179"/>
      <c r="P134" s="179"/>
      <c r="Q134" s="179"/>
      <c r="R134" s="179"/>
      <c r="S134" s="179"/>
      <c r="T134" s="179"/>
      <c r="U134" s="179"/>
      <c r="V134" s="179"/>
      <c r="W134" s="179"/>
      <c r="X134" s="179"/>
      <c r="Y134" s="179"/>
      <c r="Z134" s="179"/>
    </row>
    <row r="135" spans="1:26" ht="69" customHeight="1">
      <c r="A135" s="179"/>
      <c r="B135" s="1537" t="s">
        <v>858</v>
      </c>
      <c r="C135" s="1429"/>
      <c r="D135" s="1429"/>
      <c r="E135" s="1429"/>
      <c r="F135" s="1429"/>
      <c r="G135" s="1429"/>
      <c r="H135" s="1429"/>
      <c r="I135" s="1429"/>
      <c r="J135" s="1430"/>
      <c r="K135" s="179"/>
      <c r="L135" s="179"/>
      <c r="M135" s="179"/>
      <c r="N135" s="179"/>
      <c r="O135" s="179"/>
      <c r="P135" s="179"/>
      <c r="Q135" s="179"/>
      <c r="R135" s="179"/>
      <c r="S135" s="179"/>
      <c r="T135" s="179"/>
      <c r="U135" s="179"/>
      <c r="V135" s="179"/>
      <c r="W135" s="179"/>
      <c r="X135" s="179"/>
      <c r="Y135" s="179"/>
      <c r="Z135" s="179"/>
    </row>
    <row r="136" spans="1:26" ht="15.75" customHeight="1">
      <c r="A136" s="179"/>
      <c r="B136" s="1538" t="s">
        <v>859</v>
      </c>
      <c r="C136" s="1426"/>
      <c r="D136" s="1426"/>
      <c r="E136" s="1426"/>
      <c r="F136" s="1426"/>
      <c r="G136" s="1426"/>
      <c r="H136" s="1426"/>
      <c r="I136" s="1426"/>
      <c r="J136" s="1427"/>
      <c r="K136" s="179"/>
      <c r="L136" s="179"/>
      <c r="M136" s="179"/>
      <c r="N136" s="179"/>
      <c r="O136" s="179"/>
      <c r="P136" s="179"/>
      <c r="Q136" s="179"/>
      <c r="R136" s="179"/>
      <c r="S136" s="179"/>
      <c r="T136" s="179"/>
      <c r="U136" s="179"/>
      <c r="V136" s="179"/>
      <c r="W136" s="179"/>
      <c r="X136" s="179"/>
      <c r="Y136" s="179"/>
      <c r="Z136" s="179"/>
    </row>
    <row r="137" spans="1:26" ht="15.75" customHeight="1">
      <c r="A137" s="179"/>
      <c r="B137" s="1458" t="s">
        <v>860</v>
      </c>
      <c r="C137" s="1539" t="s">
        <v>861</v>
      </c>
      <c r="D137" s="1540" t="s">
        <v>862</v>
      </c>
      <c r="E137" s="1424"/>
      <c r="F137" s="1540" t="s">
        <v>863</v>
      </c>
      <c r="G137" s="1420"/>
      <c r="H137" s="206" t="s">
        <v>864</v>
      </c>
      <c r="I137" s="207"/>
      <c r="J137" s="208" t="s">
        <v>865</v>
      </c>
      <c r="K137" s="179"/>
      <c r="L137" s="179"/>
      <c r="M137" s="179"/>
      <c r="N137" s="179"/>
      <c r="O137" s="179"/>
      <c r="P137" s="179"/>
      <c r="Q137" s="179"/>
      <c r="R137" s="179"/>
      <c r="S137" s="179"/>
      <c r="T137" s="179"/>
      <c r="U137" s="179"/>
      <c r="V137" s="179"/>
      <c r="W137" s="179"/>
      <c r="X137" s="179"/>
      <c r="Y137" s="179"/>
      <c r="Z137" s="179"/>
    </row>
    <row r="138" spans="1:26" ht="15.75" customHeight="1">
      <c r="A138" s="179"/>
      <c r="B138" s="1459"/>
      <c r="C138" s="1492"/>
      <c r="D138" s="209" t="s">
        <v>866</v>
      </c>
      <c r="E138" s="210" t="s">
        <v>867</v>
      </c>
      <c r="F138" s="210" t="s">
        <v>215</v>
      </c>
      <c r="G138" s="211" t="s">
        <v>867</v>
      </c>
      <c r="H138" s="212" t="s">
        <v>868</v>
      </c>
      <c r="I138" s="210" t="s">
        <v>867</v>
      </c>
      <c r="J138" s="211" t="s">
        <v>869</v>
      </c>
      <c r="K138" s="179"/>
      <c r="L138" s="179"/>
      <c r="M138" s="179"/>
      <c r="N138" s="179"/>
      <c r="O138" s="179"/>
      <c r="P138" s="179"/>
      <c r="Q138" s="179"/>
      <c r="R138" s="179"/>
      <c r="S138" s="179"/>
      <c r="T138" s="179"/>
      <c r="U138" s="179"/>
      <c r="V138" s="179"/>
      <c r="W138" s="179"/>
      <c r="X138" s="179"/>
      <c r="Y138" s="179"/>
      <c r="Z138" s="179"/>
    </row>
    <row r="139" spans="1:26" ht="81" customHeight="1">
      <c r="A139" s="179"/>
      <c r="B139" s="1497" t="s">
        <v>870</v>
      </c>
      <c r="C139" s="1513">
        <v>244</v>
      </c>
      <c r="D139" s="213" t="s">
        <v>871</v>
      </c>
      <c r="E139" s="203">
        <v>7</v>
      </c>
      <c r="F139" s="203" t="s">
        <v>872</v>
      </c>
      <c r="G139" s="203" t="s">
        <v>873</v>
      </c>
      <c r="H139" s="203" t="s">
        <v>874</v>
      </c>
      <c r="I139" s="203">
        <v>3</v>
      </c>
      <c r="J139" s="203" t="s">
        <v>875</v>
      </c>
      <c r="K139" s="179"/>
      <c r="L139" s="179"/>
      <c r="M139" s="179"/>
      <c r="N139" s="179"/>
      <c r="O139" s="179"/>
      <c r="P139" s="179"/>
      <c r="Q139" s="179"/>
      <c r="R139" s="179"/>
      <c r="S139" s="179"/>
      <c r="T139" s="179"/>
      <c r="U139" s="179"/>
      <c r="V139" s="179"/>
      <c r="W139" s="179"/>
      <c r="X139" s="179"/>
      <c r="Y139" s="179"/>
      <c r="Z139" s="179"/>
    </row>
    <row r="140" spans="1:26" ht="81" customHeight="1">
      <c r="A140" s="179"/>
      <c r="B140" s="1492"/>
      <c r="C140" s="1492"/>
      <c r="D140" s="213" t="s">
        <v>876</v>
      </c>
      <c r="E140" s="203">
        <v>1</v>
      </c>
      <c r="F140" s="203" t="s">
        <v>877</v>
      </c>
      <c r="G140" s="203" t="s">
        <v>877</v>
      </c>
      <c r="H140" s="203" t="s">
        <v>878</v>
      </c>
      <c r="I140" s="203">
        <v>1</v>
      </c>
      <c r="J140" s="203" t="s">
        <v>879</v>
      </c>
      <c r="K140" s="179"/>
      <c r="L140" s="179"/>
      <c r="M140" s="179"/>
      <c r="N140" s="179"/>
      <c r="O140" s="179"/>
      <c r="P140" s="179"/>
      <c r="Q140" s="179"/>
      <c r="R140" s="179"/>
      <c r="S140" s="179"/>
      <c r="T140" s="179"/>
      <c r="U140" s="179"/>
      <c r="V140" s="179"/>
      <c r="W140" s="179"/>
      <c r="X140" s="179"/>
      <c r="Y140" s="179"/>
      <c r="Z140" s="179"/>
    </row>
    <row r="141" spans="1:26" ht="81" customHeight="1">
      <c r="A141" s="179"/>
      <c r="B141" s="1492"/>
      <c r="C141" s="1492"/>
      <c r="D141" s="203" t="s">
        <v>877</v>
      </c>
      <c r="E141" s="203" t="s">
        <v>877</v>
      </c>
      <c r="F141" s="203" t="s">
        <v>877</v>
      </c>
      <c r="G141" s="203" t="s">
        <v>877</v>
      </c>
      <c r="H141" s="203" t="s">
        <v>880</v>
      </c>
      <c r="I141" s="203">
        <v>1</v>
      </c>
      <c r="J141" s="203" t="s">
        <v>879</v>
      </c>
      <c r="K141" s="179"/>
      <c r="L141" s="179"/>
      <c r="M141" s="179"/>
      <c r="N141" s="179"/>
      <c r="O141" s="179"/>
      <c r="P141" s="179"/>
      <c r="Q141" s="179"/>
      <c r="R141" s="179"/>
      <c r="S141" s="179"/>
      <c r="T141" s="179"/>
      <c r="U141" s="179"/>
      <c r="V141" s="179"/>
      <c r="W141" s="179"/>
      <c r="X141" s="179"/>
      <c r="Y141" s="179"/>
      <c r="Z141" s="179"/>
    </row>
    <row r="142" spans="1:26" ht="81" customHeight="1">
      <c r="A142" s="179"/>
      <c r="B142" s="1492"/>
      <c r="C142" s="1492"/>
      <c r="D142" s="214" t="s">
        <v>877</v>
      </c>
      <c r="E142" s="203" t="s">
        <v>877</v>
      </c>
      <c r="F142" s="203" t="s">
        <v>877</v>
      </c>
      <c r="G142" s="203" t="s">
        <v>877</v>
      </c>
      <c r="H142" s="203" t="s">
        <v>881</v>
      </c>
      <c r="I142" s="203">
        <v>1</v>
      </c>
      <c r="J142" s="203" t="s">
        <v>882</v>
      </c>
      <c r="K142" s="179"/>
      <c r="L142" s="179"/>
      <c r="M142" s="179"/>
      <c r="N142" s="179"/>
      <c r="O142" s="179"/>
      <c r="P142" s="179"/>
      <c r="Q142" s="179"/>
      <c r="R142" s="179"/>
      <c r="S142" s="179"/>
      <c r="T142" s="179"/>
      <c r="U142" s="179"/>
      <c r="V142" s="179"/>
      <c r="W142" s="179"/>
      <c r="X142" s="179"/>
      <c r="Y142" s="179"/>
      <c r="Z142" s="179"/>
    </row>
    <row r="143" spans="1:26" ht="81" customHeight="1">
      <c r="A143" s="179"/>
      <c r="B143" s="1493"/>
      <c r="C143" s="1493"/>
      <c r="D143" s="214" t="s">
        <v>877</v>
      </c>
      <c r="E143" s="203" t="s">
        <v>877</v>
      </c>
      <c r="F143" s="203" t="s">
        <v>877</v>
      </c>
      <c r="G143" s="203" t="s">
        <v>877</v>
      </c>
      <c r="H143" s="203" t="s">
        <v>883</v>
      </c>
      <c r="I143" s="203">
        <v>1</v>
      </c>
      <c r="J143" s="203" t="s">
        <v>879</v>
      </c>
      <c r="K143" s="179"/>
      <c r="L143" s="179"/>
      <c r="M143" s="179"/>
      <c r="N143" s="179"/>
      <c r="O143" s="179"/>
      <c r="P143" s="179"/>
      <c r="Q143" s="179"/>
      <c r="R143" s="179"/>
      <c r="S143" s="179"/>
      <c r="T143" s="179"/>
      <c r="U143" s="179"/>
      <c r="V143" s="179"/>
      <c r="W143" s="179"/>
      <c r="X143" s="179"/>
      <c r="Y143" s="179"/>
      <c r="Z143" s="179"/>
    </row>
    <row r="144" spans="1:26" ht="81" customHeight="1">
      <c r="A144" s="179"/>
      <c r="B144" s="1497" t="s">
        <v>884</v>
      </c>
      <c r="C144" s="1513">
        <f>336</f>
        <v>336</v>
      </c>
      <c r="D144" s="213" t="s">
        <v>871</v>
      </c>
      <c r="E144" s="203">
        <v>7</v>
      </c>
      <c r="F144" s="203" t="s">
        <v>885</v>
      </c>
      <c r="G144" s="203">
        <v>1</v>
      </c>
      <c r="H144" s="203" t="s">
        <v>874</v>
      </c>
      <c r="I144" s="203">
        <v>1</v>
      </c>
      <c r="J144" s="203" t="s">
        <v>886</v>
      </c>
      <c r="K144" s="179"/>
      <c r="L144" s="179"/>
      <c r="M144" s="179"/>
      <c r="N144" s="179"/>
      <c r="O144" s="179"/>
      <c r="P144" s="179"/>
      <c r="Q144" s="179"/>
      <c r="R144" s="179"/>
      <c r="S144" s="179"/>
      <c r="T144" s="179"/>
      <c r="U144" s="179"/>
      <c r="V144" s="179"/>
      <c r="W144" s="179"/>
      <c r="X144" s="179"/>
      <c r="Y144" s="179"/>
      <c r="Z144" s="179"/>
    </row>
    <row r="145" spans="1:26" ht="81" customHeight="1">
      <c r="A145" s="179"/>
      <c r="B145" s="1492"/>
      <c r="C145" s="1492"/>
      <c r="D145" s="213" t="s">
        <v>876</v>
      </c>
      <c r="E145" s="215">
        <v>1</v>
      </c>
      <c r="F145" s="203" t="s">
        <v>887</v>
      </c>
      <c r="G145" s="203">
        <v>1</v>
      </c>
      <c r="H145" s="203" t="s">
        <v>888</v>
      </c>
      <c r="I145" s="203">
        <v>1</v>
      </c>
      <c r="J145" s="203" t="s">
        <v>879</v>
      </c>
      <c r="K145" s="179"/>
      <c r="L145" s="179"/>
      <c r="M145" s="179"/>
      <c r="N145" s="179"/>
      <c r="O145" s="179"/>
      <c r="P145" s="179"/>
      <c r="Q145" s="179"/>
      <c r="R145" s="179"/>
      <c r="S145" s="179"/>
      <c r="T145" s="179"/>
      <c r="U145" s="179"/>
      <c r="V145" s="179"/>
      <c r="W145" s="179"/>
      <c r="X145" s="179"/>
      <c r="Y145" s="179"/>
      <c r="Z145" s="179"/>
    </row>
    <row r="146" spans="1:26" ht="81" customHeight="1">
      <c r="A146" s="179"/>
      <c r="B146" s="1492"/>
      <c r="C146" s="1492"/>
      <c r="D146" s="203"/>
      <c r="E146" s="215"/>
      <c r="F146" s="203" t="s">
        <v>889</v>
      </c>
      <c r="G146" s="203">
        <v>1</v>
      </c>
      <c r="H146" s="203" t="s">
        <v>890</v>
      </c>
      <c r="I146" s="203">
        <v>1</v>
      </c>
      <c r="J146" s="203" t="s">
        <v>879</v>
      </c>
      <c r="K146" s="179"/>
      <c r="L146" s="179"/>
      <c r="M146" s="179"/>
      <c r="N146" s="179"/>
      <c r="O146" s="179"/>
      <c r="P146" s="179"/>
      <c r="Q146" s="179"/>
      <c r="R146" s="179"/>
      <c r="S146" s="179"/>
      <c r="T146" s="179"/>
      <c r="U146" s="179"/>
      <c r="V146" s="179"/>
      <c r="W146" s="179"/>
      <c r="X146" s="179"/>
      <c r="Y146" s="179"/>
      <c r="Z146" s="179"/>
    </row>
    <row r="147" spans="1:26" ht="81" customHeight="1">
      <c r="A147" s="179"/>
      <c r="B147" s="1492"/>
      <c r="C147" s="1492"/>
      <c r="D147" s="203"/>
      <c r="E147" s="215"/>
      <c r="F147" s="203" t="s">
        <v>891</v>
      </c>
      <c r="G147" s="203">
        <v>1</v>
      </c>
      <c r="H147" s="203" t="s">
        <v>892</v>
      </c>
      <c r="I147" s="203">
        <v>1</v>
      </c>
      <c r="J147" s="203" t="s">
        <v>879</v>
      </c>
      <c r="K147" s="179"/>
      <c r="L147" s="179"/>
      <c r="M147" s="179"/>
      <c r="N147" s="179"/>
      <c r="O147" s="179"/>
      <c r="P147" s="179"/>
      <c r="Q147" s="179"/>
      <c r="R147" s="179"/>
      <c r="S147" s="179"/>
      <c r="T147" s="179"/>
      <c r="U147" s="179"/>
      <c r="V147" s="179"/>
      <c r="W147" s="179"/>
      <c r="X147" s="179"/>
      <c r="Y147" s="179"/>
      <c r="Z147" s="179"/>
    </row>
    <row r="148" spans="1:26" ht="81" customHeight="1">
      <c r="A148" s="179"/>
      <c r="B148" s="1492"/>
      <c r="C148" s="1492"/>
      <c r="D148" s="203"/>
      <c r="E148" s="215"/>
      <c r="F148" s="203" t="s">
        <v>893</v>
      </c>
      <c r="G148" s="203">
        <v>12</v>
      </c>
      <c r="H148" s="203" t="s">
        <v>894</v>
      </c>
      <c r="I148" s="203">
        <v>1</v>
      </c>
      <c r="J148" s="203" t="s">
        <v>879</v>
      </c>
      <c r="K148" s="179"/>
      <c r="L148" s="179"/>
      <c r="M148" s="179"/>
      <c r="N148" s="179"/>
      <c r="O148" s="179"/>
      <c r="P148" s="179"/>
      <c r="Q148" s="179"/>
      <c r="R148" s="179"/>
      <c r="S148" s="179"/>
      <c r="T148" s="179"/>
      <c r="U148" s="179"/>
      <c r="V148" s="179"/>
      <c r="W148" s="179"/>
      <c r="X148" s="179"/>
      <c r="Y148" s="179"/>
      <c r="Z148" s="179"/>
    </row>
    <row r="149" spans="1:26" ht="15.75" customHeight="1">
      <c r="A149" s="179"/>
      <c r="B149" s="1492"/>
      <c r="C149" s="1492"/>
      <c r="D149" s="203"/>
      <c r="E149" s="215"/>
      <c r="F149" s="203" t="s">
        <v>895</v>
      </c>
      <c r="G149" s="203">
        <v>1</v>
      </c>
      <c r="H149" s="203"/>
      <c r="I149" s="203"/>
      <c r="J149" s="203"/>
      <c r="K149" s="179"/>
      <c r="L149" s="179"/>
      <c r="M149" s="179"/>
      <c r="N149" s="179"/>
      <c r="O149" s="179"/>
      <c r="P149" s="179"/>
      <c r="Q149" s="179"/>
      <c r="R149" s="179"/>
      <c r="S149" s="179"/>
      <c r="T149" s="179"/>
      <c r="U149" s="179"/>
      <c r="V149" s="179"/>
      <c r="W149" s="179"/>
      <c r="X149" s="179"/>
      <c r="Y149" s="179"/>
      <c r="Z149" s="179"/>
    </row>
    <row r="150" spans="1:26" ht="15.75" customHeight="1">
      <c r="A150" s="179"/>
      <c r="B150" s="1492"/>
      <c r="C150" s="1492"/>
      <c r="D150" s="203"/>
      <c r="E150" s="215"/>
      <c r="F150" s="203" t="s">
        <v>896</v>
      </c>
      <c r="G150" s="203">
        <v>1</v>
      </c>
      <c r="H150" s="203"/>
      <c r="I150" s="203"/>
      <c r="J150" s="203"/>
      <c r="K150" s="179"/>
      <c r="L150" s="179"/>
      <c r="M150" s="179"/>
      <c r="N150" s="179"/>
      <c r="O150" s="179"/>
      <c r="P150" s="179"/>
      <c r="Q150" s="179"/>
      <c r="R150" s="179"/>
      <c r="S150" s="179"/>
      <c r="T150" s="179"/>
      <c r="U150" s="179"/>
      <c r="V150" s="179"/>
      <c r="W150" s="179"/>
      <c r="X150" s="179"/>
      <c r="Y150" s="179"/>
      <c r="Z150" s="179"/>
    </row>
    <row r="151" spans="1:26" ht="15.75" customHeight="1">
      <c r="A151" s="179"/>
      <c r="B151" s="1492"/>
      <c r="C151" s="1492"/>
      <c r="D151" s="203"/>
      <c r="E151" s="215"/>
      <c r="F151" s="203" t="s">
        <v>897</v>
      </c>
      <c r="G151" s="203">
        <v>6</v>
      </c>
      <c r="H151" s="203"/>
      <c r="I151" s="203"/>
      <c r="J151" s="203"/>
      <c r="K151" s="179"/>
      <c r="L151" s="179"/>
      <c r="M151" s="179"/>
      <c r="N151" s="179"/>
      <c r="O151" s="179"/>
      <c r="P151" s="179"/>
      <c r="Q151" s="179"/>
      <c r="R151" s="179"/>
      <c r="S151" s="179"/>
      <c r="T151" s="179"/>
      <c r="U151" s="179"/>
      <c r="V151" s="179"/>
      <c r="W151" s="179"/>
      <c r="X151" s="179"/>
      <c r="Y151" s="179"/>
      <c r="Z151" s="179"/>
    </row>
    <row r="152" spans="1:26" ht="15.75" customHeight="1">
      <c r="A152" s="179"/>
      <c r="B152" s="1492"/>
      <c r="C152" s="1492"/>
      <c r="D152" s="203"/>
      <c r="E152" s="215"/>
      <c r="F152" s="203" t="s">
        <v>898</v>
      </c>
      <c r="G152" s="203">
        <v>6</v>
      </c>
      <c r="H152" s="203"/>
      <c r="I152" s="203"/>
      <c r="J152" s="203"/>
      <c r="K152" s="179"/>
      <c r="L152" s="179"/>
      <c r="M152" s="179"/>
      <c r="N152" s="179"/>
      <c r="O152" s="179"/>
      <c r="P152" s="179"/>
      <c r="Q152" s="179"/>
      <c r="R152" s="179"/>
      <c r="S152" s="179"/>
      <c r="T152" s="179"/>
      <c r="U152" s="179"/>
      <c r="V152" s="179"/>
      <c r="W152" s="179"/>
      <c r="X152" s="179"/>
      <c r="Y152" s="179"/>
      <c r="Z152" s="179"/>
    </row>
    <row r="153" spans="1:26" ht="15.75" customHeight="1">
      <c r="A153" s="179"/>
      <c r="B153" s="1492"/>
      <c r="C153" s="1492"/>
      <c r="D153" s="203"/>
      <c r="E153" s="215"/>
      <c r="F153" s="203" t="s">
        <v>899</v>
      </c>
      <c r="G153" s="203">
        <v>1</v>
      </c>
      <c r="H153" s="203"/>
      <c r="I153" s="203"/>
      <c r="J153" s="203"/>
      <c r="K153" s="179"/>
      <c r="L153" s="179"/>
      <c r="M153" s="179"/>
      <c r="N153" s="179"/>
      <c r="O153" s="179"/>
      <c r="P153" s="179"/>
      <c r="Q153" s="179"/>
      <c r="R153" s="179"/>
      <c r="S153" s="179"/>
      <c r="T153" s="179"/>
      <c r="U153" s="179"/>
      <c r="V153" s="179"/>
      <c r="W153" s="179"/>
      <c r="X153" s="179"/>
      <c r="Y153" s="179"/>
      <c r="Z153" s="179"/>
    </row>
    <row r="154" spans="1:26" ht="15.75" customHeight="1">
      <c r="A154" s="179"/>
      <c r="B154" s="1492"/>
      <c r="C154" s="1492"/>
      <c r="D154" s="203"/>
      <c r="E154" s="215"/>
      <c r="F154" s="203" t="s">
        <v>900</v>
      </c>
      <c r="G154" s="203">
        <v>1</v>
      </c>
      <c r="H154" s="203"/>
      <c r="I154" s="203"/>
      <c r="J154" s="203"/>
      <c r="K154" s="179"/>
      <c r="L154" s="179"/>
      <c r="M154" s="179"/>
      <c r="N154" s="179"/>
      <c r="O154" s="179"/>
      <c r="P154" s="179"/>
      <c r="Q154" s="179"/>
      <c r="R154" s="179"/>
      <c r="S154" s="179"/>
      <c r="T154" s="179"/>
      <c r="U154" s="179"/>
      <c r="V154" s="179"/>
      <c r="W154" s="179"/>
      <c r="X154" s="179"/>
      <c r="Y154" s="179"/>
      <c r="Z154" s="179"/>
    </row>
    <row r="155" spans="1:26" ht="15.75" customHeight="1">
      <c r="A155" s="179"/>
      <c r="B155" s="1492"/>
      <c r="C155" s="1492"/>
      <c r="D155" s="203"/>
      <c r="E155" s="215"/>
      <c r="F155" s="203" t="s">
        <v>901</v>
      </c>
      <c r="G155" s="203">
        <v>1</v>
      </c>
      <c r="H155" s="203"/>
      <c r="I155" s="203"/>
      <c r="J155" s="203"/>
      <c r="K155" s="179"/>
      <c r="L155" s="179"/>
      <c r="M155" s="179"/>
      <c r="N155" s="179"/>
      <c r="O155" s="179"/>
      <c r="P155" s="179"/>
      <c r="Q155" s="179"/>
      <c r="R155" s="179"/>
      <c r="S155" s="179"/>
      <c r="T155" s="179"/>
      <c r="U155" s="179"/>
      <c r="V155" s="179"/>
      <c r="W155" s="179"/>
      <c r="X155" s="179"/>
      <c r="Y155" s="179"/>
      <c r="Z155" s="179"/>
    </row>
    <row r="156" spans="1:26" ht="15.75" customHeight="1">
      <c r="A156" s="179"/>
      <c r="B156" s="1492"/>
      <c r="C156" s="1492"/>
      <c r="D156" s="203"/>
      <c r="E156" s="215"/>
      <c r="F156" s="203" t="s">
        <v>902</v>
      </c>
      <c r="G156" s="203">
        <v>1</v>
      </c>
      <c r="H156" s="203"/>
      <c r="I156" s="203"/>
      <c r="J156" s="203"/>
      <c r="K156" s="179"/>
      <c r="L156" s="179"/>
      <c r="M156" s="179"/>
      <c r="N156" s="179"/>
      <c r="O156" s="179"/>
      <c r="P156" s="179"/>
      <c r="Q156" s="179"/>
      <c r="R156" s="179"/>
      <c r="S156" s="179"/>
      <c r="T156" s="179"/>
      <c r="U156" s="179"/>
      <c r="V156" s="179"/>
      <c r="W156" s="179"/>
      <c r="X156" s="179"/>
      <c r="Y156" s="179"/>
      <c r="Z156" s="179"/>
    </row>
    <row r="157" spans="1:26" ht="15.75" customHeight="1">
      <c r="A157" s="179"/>
      <c r="B157" s="1492"/>
      <c r="C157" s="1492"/>
      <c r="D157" s="203"/>
      <c r="E157" s="215"/>
      <c r="F157" s="213" t="s">
        <v>903</v>
      </c>
      <c r="G157" s="203">
        <v>1</v>
      </c>
      <c r="H157" s="203"/>
      <c r="I157" s="203"/>
      <c r="J157" s="203"/>
      <c r="K157" s="179"/>
      <c r="L157" s="179"/>
      <c r="M157" s="179"/>
      <c r="N157" s="179"/>
      <c r="O157" s="179"/>
      <c r="P157" s="179"/>
      <c r="Q157" s="179"/>
      <c r="R157" s="179"/>
      <c r="S157" s="179"/>
      <c r="T157" s="179"/>
      <c r="U157" s="179"/>
      <c r="V157" s="179"/>
      <c r="W157" s="179"/>
      <c r="X157" s="179"/>
      <c r="Y157" s="179"/>
      <c r="Z157" s="179"/>
    </row>
    <row r="158" spans="1:26" ht="15.75" customHeight="1">
      <c r="A158" s="179"/>
      <c r="B158" s="1492"/>
      <c r="C158" s="1492"/>
      <c r="D158" s="203"/>
      <c r="E158" s="215"/>
      <c r="F158" s="203" t="s">
        <v>904</v>
      </c>
      <c r="G158" s="203">
        <v>1</v>
      </c>
      <c r="H158" s="203"/>
      <c r="I158" s="203"/>
      <c r="J158" s="203"/>
      <c r="K158" s="179"/>
      <c r="L158" s="179"/>
      <c r="M158" s="179"/>
      <c r="N158" s="179"/>
      <c r="O158" s="179"/>
      <c r="P158" s="179"/>
      <c r="Q158" s="179"/>
      <c r="R158" s="179"/>
      <c r="S158" s="179"/>
      <c r="T158" s="179"/>
      <c r="U158" s="179"/>
      <c r="V158" s="179"/>
      <c r="W158" s="179"/>
      <c r="X158" s="179"/>
      <c r="Y158" s="179"/>
      <c r="Z158" s="179"/>
    </row>
    <row r="159" spans="1:26" ht="15.75" customHeight="1">
      <c r="A159" s="179"/>
      <c r="B159" s="1492"/>
      <c r="C159" s="1492"/>
      <c r="D159" s="203"/>
      <c r="E159" s="215"/>
      <c r="F159" s="203" t="s">
        <v>905</v>
      </c>
      <c r="G159" s="203">
        <v>1</v>
      </c>
      <c r="H159" s="203"/>
      <c r="I159" s="203"/>
      <c r="J159" s="203"/>
      <c r="K159" s="179"/>
      <c r="L159" s="179"/>
      <c r="M159" s="179"/>
      <c r="N159" s="179"/>
      <c r="O159" s="179"/>
      <c r="P159" s="179"/>
      <c r="Q159" s="179"/>
      <c r="R159" s="179"/>
      <c r="S159" s="179"/>
      <c r="T159" s="179"/>
      <c r="U159" s="179"/>
      <c r="V159" s="179"/>
      <c r="W159" s="179"/>
      <c r="X159" s="179"/>
      <c r="Y159" s="179"/>
      <c r="Z159" s="179"/>
    </row>
    <row r="160" spans="1:26" ht="15.75" customHeight="1">
      <c r="A160" s="179"/>
      <c r="B160" s="1492"/>
      <c r="C160" s="1492"/>
      <c r="D160" s="203"/>
      <c r="E160" s="215"/>
      <c r="F160" s="203" t="s">
        <v>906</v>
      </c>
      <c r="G160" s="203">
        <v>1</v>
      </c>
      <c r="H160" s="203"/>
      <c r="I160" s="203"/>
      <c r="J160" s="203"/>
      <c r="K160" s="179"/>
      <c r="L160" s="179"/>
      <c r="M160" s="179"/>
      <c r="N160" s="179"/>
      <c r="O160" s="179"/>
      <c r="P160" s="179"/>
      <c r="Q160" s="179"/>
      <c r="R160" s="179"/>
      <c r="S160" s="179"/>
      <c r="T160" s="179"/>
      <c r="U160" s="179"/>
      <c r="V160" s="179"/>
      <c r="W160" s="179"/>
      <c r="X160" s="179"/>
      <c r="Y160" s="179"/>
      <c r="Z160" s="179"/>
    </row>
    <row r="161" spans="1:26" ht="15.75" customHeight="1">
      <c r="A161" s="179"/>
      <c r="B161" s="1492"/>
      <c r="C161" s="1492"/>
      <c r="D161" s="203"/>
      <c r="E161" s="215"/>
      <c r="F161" s="203" t="s">
        <v>907</v>
      </c>
      <c r="G161" s="203">
        <v>1</v>
      </c>
      <c r="H161" s="203"/>
      <c r="I161" s="203"/>
      <c r="J161" s="203"/>
      <c r="K161" s="179"/>
      <c r="L161" s="179"/>
      <c r="M161" s="179"/>
      <c r="N161" s="179"/>
      <c r="O161" s="179"/>
      <c r="P161" s="179"/>
      <c r="Q161" s="179"/>
      <c r="R161" s="179"/>
      <c r="S161" s="179"/>
      <c r="T161" s="179"/>
      <c r="U161" s="179"/>
      <c r="V161" s="179"/>
      <c r="W161" s="179"/>
      <c r="X161" s="179"/>
      <c r="Y161" s="179"/>
      <c r="Z161" s="179"/>
    </row>
    <row r="162" spans="1:26" ht="15.75" customHeight="1">
      <c r="A162" s="179"/>
      <c r="B162" s="1492"/>
      <c r="C162" s="1492"/>
      <c r="D162" s="203"/>
      <c r="E162" s="215"/>
      <c r="F162" s="203" t="s">
        <v>908</v>
      </c>
      <c r="G162" s="203">
        <v>1</v>
      </c>
      <c r="H162" s="203"/>
      <c r="I162" s="203"/>
      <c r="J162" s="203"/>
      <c r="K162" s="179"/>
      <c r="L162" s="179"/>
      <c r="M162" s="179"/>
      <c r="N162" s="179"/>
      <c r="O162" s="179"/>
      <c r="P162" s="179"/>
      <c r="Q162" s="179"/>
      <c r="R162" s="179"/>
      <c r="S162" s="179"/>
      <c r="T162" s="179"/>
      <c r="U162" s="179"/>
      <c r="V162" s="179"/>
      <c r="W162" s="179"/>
      <c r="X162" s="179"/>
      <c r="Y162" s="179"/>
      <c r="Z162" s="179"/>
    </row>
    <row r="163" spans="1:26" ht="15.75" customHeight="1">
      <c r="A163" s="179"/>
      <c r="B163" s="1492"/>
      <c r="C163" s="1492"/>
      <c r="D163" s="203"/>
      <c r="E163" s="215"/>
      <c r="F163" s="203" t="s">
        <v>909</v>
      </c>
      <c r="G163" s="203">
        <v>1</v>
      </c>
      <c r="H163" s="203"/>
      <c r="I163" s="203"/>
      <c r="J163" s="203"/>
      <c r="K163" s="179"/>
      <c r="L163" s="179"/>
      <c r="M163" s="179"/>
      <c r="N163" s="179"/>
      <c r="O163" s="179"/>
      <c r="P163" s="179"/>
      <c r="Q163" s="179"/>
      <c r="R163" s="179"/>
      <c r="S163" s="179"/>
      <c r="T163" s="179"/>
      <c r="U163" s="179"/>
      <c r="V163" s="179"/>
      <c r="W163" s="179"/>
      <c r="X163" s="179"/>
      <c r="Y163" s="179"/>
      <c r="Z163" s="179"/>
    </row>
    <row r="164" spans="1:26" ht="15.75" customHeight="1">
      <c r="A164" s="179"/>
      <c r="B164" s="1492"/>
      <c r="C164" s="1492"/>
      <c r="D164" s="203"/>
      <c r="E164" s="215"/>
      <c r="F164" s="203" t="s">
        <v>910</v>
      </c>
      <c r="G164" s="203">
        <v>1</v>
      </c>
      <c r="H164" s="203"/>
      <c r="I164" s="203"/>
      <c r="J164" s="203"/>
      <c r="K164" s="179"/>
      <c r="L164" s="179"/>
      <c r="M164" s="179"/>
      <c r="N164" s="179"/>
      <c r="O164" s="179"/>
      <c r="P164" s="179"/>
      <c r="Q164" s="179"/>
      <c r="R164" s="179"/>
      <c r="S164" s="179"/>
      <c r="T164" s="179"/>
      <c r="U164" s="179"/>
      <c r="V164" s="179"/>
      <c r="W164" s="179"/>
      <c r="X164" s="179"/>
      <c r="Y164" s="179"/>
      <c r="Z164" s="179"/>
    </row>
    <row r="165" spans="1:26" ht="15.75" customHeight="1">
      <c r="A165" s="179"/>
      <c r="B165" s="1492"/>
      <c r="C165" s="1492"/>
      <c r="D165" s="203"/>
      <c r="E165" s="215"/>
      <c r="F165" s="203" t="s">
        <v>911</v>
      </c>
      <c r="G165" s="203">
        <v>1</v>
      </c>
      <c r="H165" s="203"/>
      <c r="I165" s="203"/>
      <c r="J165" s="203"/>
      <c r="K165" s="179"/>
      <c r="L165" s="179"/>
      <c r="M165" s="179"/>
      <c r="N165" s="179"/>
      <c r="O165" s="179"/>
      <c r="P165" s="179"/>
      <c r="Q165" s="179"/>
      <c r="R165" s="179"/>
      <c r="S165" s="179"/>
      <c r="T165" s="179"/>
      <c r="U165" s="179"/>
      <c r="V165" s="179"/>
      <c r="W165" s="179"/>
      <c r="X165" s="179"/>
      <c r="Y165" s="179"/>
      <c r="Z165" s="179"/>
    </row>
    <row r="166" spans="1:26" ht="15.75" customHeight="1">
      <c r="A166" s="179"/>
      <c r="B166" s="1492"/>
      <c r="C166" s="1492"/>
      <c r="D166" s="203"/>
      <c r="E166" s="215"/>
      <c r="F166" s="203" t="s">
        <v>912</v>
      </c>
      <c r="G166" s="203">
        <v>1</v>
      </c>
      <c r="H166" s="203"/>
      <c r="I166" s="203"/>
      <c r="J166" s="203"/>
      <c r="K166" s="179"/>
      <c r="L166" s="179"/>
      <c r="M166" s="179"/>
      <c r="N166" s="179"/>
      <c r="O166" s="179"/>
      <c r="P166" s="179"/>
      <c r="Q166" s="179"/>
      <c r="R166" s="179"/>
      <c r="S166" s="179"/>
      <c r="T166" s="179"/>
      <c r="U166" s="179"/>
      <c r="V166" s="179"/>
      <c r="W166" s="179"/>
      <c r="X166" s="179"/>
      <c r="Y166" s="179"/>
      <c r="Z166" s="179"/>
    </row>
    <row r="167" spans="1:26" ht="15.75" customHeight="1">
      <c r="A167" s="179"/>
      <c r="B167" s="1492"/>
      <c r="C167" s="1492"/>
      <c r="D167" s="203"/>
      <c r="E167" s="215"/>
      <c r="F167" s="203" t="s">
        <v>913</v>
      </c>
      <c r="G167" s="203">
        <v>1</v>
      </c>
      <c r="H167" s="203"/>
      <c r="I167" s="203"/>
      <c r="J167" s="203"/>
      <c r="K167" s="179"/>
      <c r="L167" s="179"/>
      <c r="M167" s="179"/>
      <c r="N167" s="179"/>
      <c r="O167" s="179"/>
      <c r="P167" s="179"/>
      <c r="Q167" s="179"/>
      <c r="R167" s="179"/>
      <c r="S167" s="179"/>
      <c r="T167" s="179"/>
      <c r="U167" s="179"/>
      <c r="V167" s="179"/>
      <c r="W167" s="179"/>
      <c r="X167" s="179"/>
      <c r="Y167" s="179"/>
      <c r="Z167" s="179"/>
    </row>
    <row r="168" spans="1:26" ht="15.75" customHeight="1">
      <c r="A168" s="179"/>
      <c r="B168" s="1492"/>
      <c r="C168" s="1492"/>
      <c r="D168" s="203"/>
      <c r="E168" s="215"/>
      <c r="F168" s="203" t="s">
        <v>914</v>
      </c>
      <c r="G168" s="203">
        <v>1</v>
      </c>
      <c r="H168" s="203"/>
      <c r="I168" s="203"/>
      <c r="J168" s="203"/>
      <c r="K168" s="179"/>
      <c r="L168" s="179"/>
      <c r="M168" s="179"/>
      <c r="N168" s="179"/>
      <c r="O168" s="179"/>
      <c r="P168" s="179"/>
      <c r="Q168" s="179"/>
      <c r="R168" s="179"/>
      <c r="S168" s="179"/>
      <c r="T168" s="179"/>
      <c r="U168" s="179"/>
      <c r="V168" s="179"/>
      <c r="W168" s="179"/>
      <c r="X168" s="179"/>
      <c r="Y168" s="179"/>
      <c r="Z168" s="179"/>
    </row>
    <row r="169" spans="1:26" ht="15.75" customHeight="1">
      <c r="A169" s="179"/>
      <c r="B169" s="1492"/>
      <c r="C169" s="1492"/>
      <c r="D169" s="203"/>
      <c r="E169" s="215"/>
      <c r="F169" s="203" t="s">
        <v>915</v>
      </c>
      <c r="G169" s="203">
        <v>1</v>
      </c>
      <c r="H169" s="203"/>
      <c r="I169" s="203"/>
      <c r="J169" s="203"/>
      <c r="K169" s="179"/>
      <c r="L169" s="179"/>
      <c r="M169" s="179"/>
      <c r="N169" s="179"/>
      <c r="O169" s="179"/>
      <c r="P169" s="179"/>
      <c r="Q169" s="179"/>
      <c r="R169" s="179"/>
      <c r="S169" s="179"/>
      <c r="T169" s="179"/>
      <c r="U169" s="179"/>
      <c r="V169" s="179"/>
      <c r="W169" s="179"/>
      <c r="X169" s="179"/>
      <c r="Y169" s="179"/>
      <c r="Z169" s="179"/>
    </row>
    <row r="170" spans="1:26" ht="15.75" customHeight="1">
      <c r="A170" s="179"/>
      <c r="B170" s="1492"/>
      <c r="C170" s="1492"/>
      <c r="D170" s="203"/>
      <c r="E170" s="215"/>
      <c r="F170" s="203" t="s">
        <v>916</v>
      </c>
      <c r="G170" s="203">
        <v>1</v>
      </c>
      <c r="H170" s="203"/>
      <c r="I170" s="203"/>
      <c r="J170" s="203"/>
      <c r="K170" s="179"/>
      <c r="L170" s="179"/>
      <c r="M170" s="179"/>
      <c r="N170" s="179"/>
      <c r="O170" s="179"/>
      <c r="P170" s="179"/>
      <c r="Q170" s="179"/>
      <c r="R170" s="179"/>
      <c r="S170" s="179"/>
      <c r="T170" s="179"/>
      <c r="U170" s="179"/>
      <c r="V170" s="179"/>
      <c r="W170" s="179"/>
      <c r="X170" s="179"/>
      <c r="Y170" s="179"/>
      <c r="Z170" s="179"/>
    </row>
    <row r="171" spans="1:26" ht="15.75" customHeight="1">
      <c r="A171" s="179"/>
      <c r="B171" s="1492"/>
      <c r="C171" s="1492"/>
      <c r="D171" s="203"/>
      <c r="E171" s="215"/>
      <c r="F171" s="203" t="s">
        <v>917</v>
      </c>
      <c r="G171" s="203">
        <v>1</v>
      </c>
      <c r="H171" s="203"/>
      <c r="I171" s="203"/>
      <c r="J171" s="203"/>
      <c r="K171" s="179"/>
      <c r="L171" s="179"/>
      <c r="M171" s="179"/>
      <c r="N171" s="179"/>
      <c r="O171" s="179"/>
      <c r="P171" s="179"/>
      <c r="Q171" s="179"/>
      <c r="R171" s="179"/>
      <c r="S171" s="179"/>
      <c r="T171" s="179"/>
      <c r="U171" s="179"/>
      <c r="V171" s="179"/>
      <c r="W171" s="179"/>
      <c r="X171" s="179"/>
      <c r="Y171" s="179"/>
      <c r="Z171" s="179"/>
    </row>
    <row r="172" spans="1:26" ht="15.75" customHeight="1">
      <c r="A172" s="179"/>
      <c r="B172" s="1492"/>
      <c r="C172" s="1492"/>
      <c r="D172" s="203"/>
      <c r="E172" s="215"/>
      <c r="F172" s="203" t="s">
        <v>918</v>
      </c>
      <c r="G172" s="203">
        <v>1</v>
      </c>
      <c r="H172" s="203"/>
      <c r="I172" s="203"/>
      <c r="J172" s="203"/>
      <c r="K172" s="179"/>
      <c r="L172" s="179"/>
      <c r="M172" s="179"/>
      <c r="N172" s="179"/>
      <c r="O172" s="179"/>
      <c r="P172" s="179"/>
      <c r="Q172" s="179"/>
      <c r="R172" s="179"/>
      <c r="S172" s="179"/>
      <c r="T172" s="179"/>
      <c r="U172" s="179"/>
      <c r="V172" s="179"/>
      <c r="W172" s="179"/>
      <c r="X172" s="179"/>
      <c r="Y172" s="179"/>
      <c r="Z172" s="179"/>
    </row>
    <row r="173" spans="1:26" ht="15.75" customHeight="1">
      <c r="A173" s="179"/>
      <c r="B173" s="1492"/>
      <c r="C173" s="1492"/>
      <c r="D173" s="203"/>
      <c r="E173" s="215"/>
      <c r="F173" s="213" t="s">
        <v>919</v>
      </c>
      <c r="G173" s="203">
        <v>1</v>
      </c>
      <c r="H173" s="203"/>
      <c r="I173" s="203"/>
      <c r="J173" s="203"/>
      <c r="K173" s="179"/>
      <c r="L173" s="179"/>
      <c r="M173" s="179"/>
      <c r="N173" s="179"/>
      <c r="O173" s="179"/>
      <c r="P173" s="179"/>
      <c r="Q173" s="179"/>
      <c r="R173" s="179"/>
      <c r="S173" s="179"/>
      <c r="T173" s="179"/>
      <c r="U173" s="179"/>
      <c r="V173" s="179"/>
      <c r="W173" s="179"/>
      <c r="X173" s="179"/>
      <c r="Y173" s="179"/>
      <c r="Z173" s="179"/>
    </row>
    <row r="174" spans="1:26" ht="15.75" customHeight="1">
      <c r="A174" s="179"/>
      <c r="B174" s="1492"/>
      <c r="C174" s="1492"/>
      <c r="D174" s="203"/>
      <c r="E174" s="215"/>
      <c r="F174" s="213" t="s">
        <v>920</v>
      </c>
      <c r="G174" s="203">
        <v>1</v>
      </c>
      <c r="H174" s="203"/>
      <c r="I174" s="203"/>
      <c r="J174" s="203"/>
      <c r="K174" s="179"/>
      <c r="L174" s="179"/>
      <c r="M174" s="179"/>
      <c r="N174" s="179"/>
      <c r="O174" s="179"/>
      <c r="P174" s="179"/>
      <c r="Q174" s="179"/>
      <c r="R174" s="179"/>
      <c r="S174" s="179"/>
      <c r="T174" s="179"/>
      <c r="U174" s="179"/>
      <c r="V174" s="179"/>
      <c r="W174" s="179"/>
      <c r="X174" s="179"/>
      <c r="Y174" s="179"/>
      <c r="Z174" s="179"/>
    </row>
    <row r="175" spans="1:26" ht="15.75" customHeight="1">
      <c r="A175" s="179"/>
      <c r="B175" s="1492"/>
      <c r="C175" s="1492"/>
      <c r="D175" s="203"/>
      <c r="E175" s="215"/>
      <c r="F175" s="203" t="s">
        <v>921</v>
      </c>
      <c r="G175" s="203">
        <v>1</v>
      </c>
      <c r="H175" s="203"/>
      <c r="I175" s="203"/>
      <c r="J175" s="203"/>
      <c r="K175" s="179"/>
      <c r="L175" s="179"/>
      <c r="M175" s="179"/>
      <c r="N175" s="179"/>
      <c r="O175" s="179"/>
      <c r="P175" s="179"/>
      <c r="Q175" s="179"/>
      <c r="R175" s="179"/>
      <c r="S175" s="179"/>
      <c r="T175" s="179"/>
      <c r="U175" s="179"/>
      <c r="V175" s="179"/>
      <c r="W175" s="179"/>
      <c r="X175" s="179"/>
      <c r="Y175" s="179"/>
      <c r="Z175" s="179"/>
    </row>
    <row r="176" spans="1:26" ht="15.75" customHeight="1">
      <c r="A176" s="179"/>
      <c r="B176" s="1492"/>
      <c r="C176" s="1492"/>
      <c r="D176" s="203"/>
      <c r="E176" s="215"/>
      <c r="F176" s="203" t="s">
        <v>922</v>
      </c>
      <c r="G176" s="203">
        <v>1</v>
      </c>
      <c r="H176" s="203"/>
      <c r="I176" s="203"/>
      <c r="J176" s="203"/>
      <c r="K176" s="179"/>
      <c r="L176" s="179"/>
      <c r="M176" s="179"/>
      <c r="N176" s="179"/>
      <c r="O176" s="179"/>
      <c r="P176" s="179"/>
      <c r="Q176" s="179"/>
      <c r="R176" s="179"/>
      <c r="S176" s="179"/>
      <c r="T176" s="179"/>
      <c r="U176" s="179"/>
      <c r="V176" s="179"/>
      <c r="W176" s="179"/>
      <c r="X176" s="179"/>
      <c r="Y176" s="179"/>
      <c r="Z176" s="179"/>
    </row>
    <row r="177" spans="1:26" ht="15.75" customHeight="1">
      <c r="A177" s="179"/>
      <c r="B177" s="1492"/>
      <c r="C177" s="1492"/>
      <c r="D177" s="203"/>
      <c r="E177" s="215"/>
      <c r="F177" s="203" t="s">
        <v>923</v>
      </c>
      <c r="G177" s="203">
        <v>1</v>
      </c>
      <c r="H177" s="203"/>
      <c r="I177" s="203"/>
      <c r="J177" s="203"/>
      <c r="K177" s="179"/>
      <c r="L177" s="179"/>
      <c r="M177" s="179"/>
      <c r="N177" s="179"/>
      <c r="O177" s="179"/>
      <c r="P177" s="179"/>
      <c r="Q177" s="179"/>
      <c r="R177" s="179"/>
      <c r="S177" s="179"/>
      <c r="T177" s="179"/>
      <c r="U177" s="179"/>
      <c r="V177" s="179"/>
      <c r="W177" s="179"/>
      <c r="X177" s="179"/>
      <c r="Y177" s="179"/>
      <c r="Z177" s="179"/>
    </row>
    <row r="178" spans="1:26" ht="15.75" customHeight="1">
      <c r="A178" s="179"/>
      <c r="B178" s="1492"/>
      <c r="C178" s="1492"/>
      <c r="D178" s="203"/>
      <c r="E178" s="215"/>
      <c r="F178" s="203" t="s">
        <v>924</v>
      </c>
      <c r="G178" s="203">
        <v>1</v>
      </c>
      <c r="H178" s="203"/>
      <c r="I178" s="203"/>
      <c r="J178" s="203"/>
      <c r="K178" s="179"/>
      <c r="L178" s="179"/>
      <c r="M178" s="179"/>
      <c r="N178" s="179"/>
      <c r="O178" s="179"/>
      <c r="P178" s="179"/>
      <c r="Q178" s="179"/>
      <c r="R178" s="179"/>
      <c r="S178" s="179"/>
      <c r="T178" s="179"/>
      <c r="U178" s="179"/>
      <c r="V178" s="179"/>
      <c r="W178" s="179"/>
      <c r="X178" s="179"/>
      <c r="Y178" s="179"/>
      <c r="Z178" s="179"/>
    </row>
    <row r="179" spans="1:26" ht="15.75" customHeight="1">
      <c r="A179" s="179"/>
      <c r="B179" s="1492"/>
      <c r="C179" s="1492"/>
      <c r="D179" s="203"/>
      <c r="E179" s="215"/>
      <c r="F179" s="203" t="s">
        <v>925</v>
      </c>
      <c r="G179" s="203">
        <v>1</v>
      </c>
      <c r="H179" s="203"/>
      <c r="I179" s="203"/>
      <c r="J179" s="203"/>
      <c r="K179" s="179"/>
      <c r="L179" s="179"/>
      <c r="M179" s="179"/>
      <c r="N179" s="179"/>
      <c r="O179" s="179"/>
      <c r="P179" s="179"/>
      <c r="Q179" s="179"/>
      <c r="R179" s="179"/>
      <c r="S179" s="179"/>
      <c r="T179" s="179"/>
      <c r="U179" s="179"/>
      <c r="V179" s="179"/>
      <c r="W179" s="179"/>
      <c r="X179" s="179"/>
      <c r="Y179" s="179"/>
      <c r="Z179" s="179"/>
    </row>
    <row r="180" spans="1:26" ht="15.75" customHeight="1">
      <c r="A180" s="179"/>
      <c r="B180" s="1492"/>
      <c r="C180" s="1492"/>
      <c r="D180" s="203"/>
      <c r="E180" s="215"/>
      <c r="F180" s="203" t="s">
        <v>926</v>
      </c>
      <c r="G180" s="203">
        <v>1</v>
      </c>
      <c r="H180" s="203"/>
      <c r="I180" s="203"/>
      <c r="J180" s="203"/>
      <c r="K180" s="179"/>
      <c r="L180" s="179"/>
      <c r="M180" s="179"/>
      <c r="N180" s="179"/>
      <c r="O180" s="179"/>
      <c r="P180" s="179"/>
      <c r="Q180" s="179"/>
      <c r="R180" s="179"/>
      <c r="S180" s="179"/>
      <c r="T180" s="179"/>
      <c r="U180" s="179"/>
      <c r="V180" s="179"/>
      <c r="W180" s="179"/>
      <c r="X180" s="179"/>
      <c r="Y180" s="179"/>
      <c r="Z180" s="179"/>
    </row>
    <row r="181" spans="1:26" ht="15.75" customHeight="1">
      <c r="A181" s="179"/>
      <c r="B181" s="1492"/>
      <c r="C181" s="1492"/>
      <c r="D181" s="203"/>
      <c r="E181" s="215"/>
      <c r="F181" s="203" t="s">
        <v>927</v>
      </c>
      <c r="G181" s="203">
        <v>1</v>
      </c>
      <c r="H181" s="203"/>
      <c r="I181" s="203"/>
      <c r="J181" s="203"/>
      <c r="K181" s="179"/>
      <c r="L181" s="179"/>
      <c r="M181" s="179"/>
      <c r="N181" s="179"/>
      <c r="O181" s="179"/>
      <c r="P181" s="179"/>
      <c r="Q181" s="179"/>
      <c r="R181" s="179"/>
      <c r="S181" s="179"/>
      <c r="T181" s="179"/>
      <c r="U181" s="179"/>
      <c r="V181" s="179"/>
      <c r="W181" s="179"/>
      <c r="X181" s="179"/>
      <c r="Y181" s="179"/>
      <c r="Z181" s="179"/>
    </row>
    <row r="182" spans="1:26" ht="15.75" customHeight="1">
      <c r="A182" s="179"/>
      <c r="B182" s="1492"/>
      <c r="C182" s="1492"/>
      <c r="D182" s="203"/>
      <c r="E182" s="215"/>
      <c r="F182" s="203" t="s">
        <v>928</v>
      </c>
      <c r="G182" s="203">
        <v>1</v>
      </c>
      <c r="H182" s="203"/>
      <c r="I182" s="203"/>
      <c r="J182" s="203"/>
      <c r="K182" s="179"/>
      <c r="L182" s="179"/>
      <c r="M182" s="179"/>
      <c r="N182" s="179"/>
      <c r="O182" s="179"/>
      <c r="P182" s="179"/>
      <c r="Q182" s="179"/>
      <c r="R182" s="179"/>
      <c r="S182" s="179"/>
      <c r="T182" s="179"/>
      <c r="U182" s="179"/>
      <c r="V182" s="179"/>
      <c r="W182" s="179"/>
      <c r="X182" s="179"/>
      <c r="Y182" s="179"/>
      <c r="Z182" s="179"/>
    </row>
    <row r="183" spans="1:26" ht="15.75" customHeight="1">
      <c r="A183" s="179"/>
      <c r="B183" s="1493"/>
      <c r="C183" s="1493"/>
      <c r="D183" s="203"/>
      <c r="E183" s="215"/>
      <c r="F183" s="203" t="s">
        <v>872</v>
      </c>
      <c r="G183" s="203" t="s">
        <v>873</v>
      </c>
      <c r="H183" s="203"/>
      <c r="I183" s="203"/>
      <c r="J183" s="203"/>
      <c r="K183" s="179"/>
      <c r="L183" s="179"/>
      <c r="M183" s="179"/>
      <c r="N183" s="179"/>
      <c r="O183" s="179"/>
      <c r="P183" s="179"/>
      <c r="Q183" s="179"/>
      <c r="R183" s="179"/>
      <c r="S183" s="179"/>
      <c r="T183" s="179"/>
      <c r="U183" s="179"/>
      <c r="V183" s="179"/>
      <c r="W183" s="179"/>
      <c r="X183" s="179"/>
      <c r="Y183" s="179"/>
      <c r="Z183" s="179"/>
    </row>
    <row r="184" spans="1:26" ht="15.75" customHeight="1">
      <c r="A184" s="179"/>
      <c r="B184" s="1514" t="s">
        <v>929</v>
      </c>
      <c r="C184" s="1513">
        <v>704</v>
      </c>
      <c r="D184" s="213" t="s">
        <v>871</v>
      </c>
      <c r="E184" s="203">
        <v>7</v>
      </c>
      <c r="F184" s="203" t="s">
        <v>895</v>
      </c>
      <c r="G184" s="203">
        <v>1</v>
      </c>
      <c r="H184" s="203" t="s">
        <v>874</v>
      </c>
      <c r="I184" s="203">
        <v>3</v>
      </c>
      <c r="J184" s="203" t="s">
        <v>886</v>
      </c>
      <c r="K184" s="179"/>
      <c r="L184" s="179"/>
      <c r="M184" s="179"/>
      <c r="N184" s="179"/>
      <c r="O184" s="179"/>
      <c r="P184" s="179"/>
      <c r="Q184" s="179"/>
      <c r="R184" s="179"/>
      <c r="S184" s="179"/>
      <c r="T184" s="179"/>
      <c r="U184" s="179"/>
      <c r="V184" s="179"/>
      <c r="W184" s="179"/>
      <c r="X184" s="179"/>
      <c r="Y184" s="179"/>
      <c r="Z184" s="179"/>
    </row>
    <row r="185" spans="1:26" ht="15.75" customHeight="1">
      <c r="A185" s="179"/>
      <c r="B185" s="1492"/>
      <c r="C185" s="1492"/>
      <c r="D185" s="213" t="s">
        <v>876</v>
      </c>
      <c r="E185" s="203">
        <v>1</v>
      </c>
      <c r="F185" s="203" t="s">
        <v>896</v>
      </c>
      <c r="G185" s="203">
        <v>1</v>
      </c>
      <c r="H185" s="216" t="s">
        <v>930</v>
      </c>
      <c r="I185" s="216" t="s">
        <v>931</v>
      </c>
      <c r="J185" s="203" t="s">
        <v>879</v>
      </c>
      <c r="K185" s="179"/>
      <c r="L185" s="179"/>
      <c r="M185" s="179"/>
      <c r="N185" s="179"/>
      <c r="O185" s="179"/>
      <c r="P185" s="179"/>
      <c r="Q185" s="179"/>
      <c r="R185" s="179"/>
      <c r="S185" s="179"/>
      <c r="T185" s="179"/>
      <c r="U185" s="179"/>
      <c r="V185" s="179"/>
      <c r="W185" s="179"/>
      <c r="X185" s="179"/>
      <c r="Y185" s="179"/>
      <c r="Z185" s="179"/>
    </row>
    <row r="186" spans="1:26" ht="15.75" customHeight="1">
      <c r="A186" s="179"/>
      <c r="B186" s="1492"/>
      <c r="C186" s="1492"/>
      <c r="D186" s="213" t="s">
        <v>932</v>
      </c>
      <c r="E186" s="213">
        <v>21</v>
      </c>
      <c r="F186" s="203" t="s">
        <v>897</v>
      </c>
      <c r="G186" s="203">
        <v>6</v>
      </c>
      <c r="H186" s="216" t="s">
        <v>933</v>
      </c>
      <c r="I186" s="216">
        <v>1</v>
      </c>
      <c r="J186" s="203" t="s">
        <v>879</v>
      </c>
      <c r="K186" s="179"/>
      <c r="L186" s="179"/>
      <c r="M186" s="179"/>
      <c r="N186" s="179"/>
      <c r="O186" s="179"/>
      <c r="P186" s="179"/>
      <c r="Q186" s="179"/>
      <c r="R186" s="179"/>
      <c r="S186" s="179"/>
      <c r="T186" s="179"/>
      <c r="U186" s="179"/>
      <c r="V186" s="179"/>
      <c r="W186" s="179"/>
      <c r="X186" s="179"/>
      <c r="Y186" s="179"/>
      <c r="Z186" s="179"/>
    </row>
    <row r="187" spans="1:26" ht="65.25" customHeight="1">
      <c r="A187" s="179"/>
      <c r="B187" s="1492"/>
      <c r="C187" s="1492"/>
      <c r="D187" s="213" t="s">
        <v>934</v>
      </c>
      <c r="E187" s="213">
        <v>10</v>
      </c>
      <c r="F187" s="203" t="s">
        <v>902</v>
      </c>
      <c r="G187" s="203">
        <v>1</v>
      </c>
      <c r="H187" s="216" t="s">
        <v>935</v>
      </c>
      <c r="I187" s="216">
        <v>1</v>
      </c>
      <c r="J187" s="203" t="s">
        <v>879</v>
      </c>
      <c r="K187" s="179"/>
      <c r="L187" s="179"/>
      <c r="M187" s="179"/>
      <c r="N187" s="179"/>
      <c r="O187" s="179"/>
      <c r="P187" s="179"/>
      <c r="Q187" s="179"/>
      <c r="R187" s="179"/>
      <c r="S187" s="179"/>
      <c r="T187" s="179"/>
      <c r="U187" s="179"/>
      <c r="V187" s="179"/>
      <c r="W187" s="179"/>
      <c r="X187" s="179"/>
      <c r="Y187" s="179"/>
      <c r="Z187" s="179"/>
    </row>
    <row r="188" spans="1:26" ht="15.75" customHeight="1">
      <c r="A188" s="179"/>
      <c r="B188" s="1492"/>
      <c r="C188" s="1492"/>
      <c r="D188" s="213" t="s">
        <v>936</v>
      </c>
      <c r="E188" s="213">
        <v>1</v>
      </c>
      <c r="F188" s="203" t="s">
        <v>905</v>
      </c>
      <c r="G188" s="203">
        <v>1</v>
      </c>
      <c r="H188" s="216"/>
      <c r="I188" s="216"/>
      <c r="J188" s="203"/>
      <c r="K188" s="179"/>
      <c r="L188" s="179"/>
      <c r="M188" s="179"/>
      <c r="N188" s="179"/>
      <c r="O188" s="179"/>
      <c r="P188" s="179"/>
      <c r="Q188" s="179"/>
      <c r="R188" s="179"/>
      <c r="S188" s="179"/>
      <c r="T188" s="179"/>
      <c r="U188" s="179"/>
      <c r="V188" s="179"/>
      <c r="W188" s="179"/>
      <c r="X188" s="179"/>
      <c r="Y188" s="179"/>
      <c r="Z188" s="179"/>
    </row>
    <row r="189" spans="1:26" ht="15.75" customHeight="1">
      <c r="A189" s="179"/>
      <c r="B189" s="1492"/>
      <c r="C189" s="1492"/>
      <c r="D189" s="213" t="s">
        <v>937</v>
      </c>
      <c r="E189" s="213">
        <v>7</v>
      </c>
      <c r="F189" s="203" t="s">
        <v>909</v>
      </c>
      <c r="G189" s="203">
        <v>1</v>
      </c>
      <c r="H189" s="216"/>
      <c r="I189" s="216"/>
      <c r="J189" s="203"/>
      <c r="K189" s="179"/>
      <c r="L189" s="179"/>
      <c r="M189" s="179"/>
      <c r="N189" s="179"/>
      <c r="O189" s="179"/>
      <c r="P189" s="179"/>
      <c r="Q189" s="179"/>
      <c r="R189" s="179"/>
      <c r="S189" s="179"/>
      <c r="T189" s="179"/>
      <c r="U189" s="179"/>
      <c r="V189" s="179"/>
      <c r="W189" s="179"/>
      <c r="X189" s="179"/>
      <c r="Y189" s="179"/>
      <c r="Z189" s="179"/>
    </row>
    <row r="190" spans="1:26" ht="15.75" customHeight="1">
      <c r="A190" s="179"/>
      <c r="B190" s="1492"/>
      <c r="C190" s="1492"/>
      <c r="D190" s="213" t="s">
        <v>938</v>
      </c>
      <c r="E190" s="213">
        <v>7</v>
      </c>
      <c r="F190" s="203" t="s">
        <v>913</v>
      </c>
      <c r="G190" s="203">
        <v>1</v>
      </c>
      <c r="H190" s="216"/>
      <c r="I190" s="216"/>
      <c r="J190" s="203"/>
      <c r="K190" s="179"/>
      <c r="L190" s="179"/>
      <c r="M190" s="179"/>
      <c r="N190" s="179"/>
      <c r="O190" s="179"/>
      <c r="P190" s="179"/>
      <c r="Q190" s="179"/>
      <c r="R190" s="179"/>
      <c r="S190" s="179"/>
      <c r="T190" s="179"/>
      <c r="U190" s="179"/>
      <c r="V190" s="179"/>
      <c r="W190" s="179"/>
      <c r="X190" s="179"/>
      <c r="Y190" s="179"/>
      <c r="Z190" s="179"/>
    </row>
    <row r="191" spans="1:26" ht="15.75" customHeight="1">
      <c r="A191" s="179"/>
      <c r="B191" s="1493"/>
      <c r="C191" s="1493"/>
      <c r="D191" s="203"/>
      <c r="E191" s="203"/>
      <c r="F191" s="203" t="s">
        <v>872</v>
      </c>
      <c r="G191" s="203" t="s">
        <v>873</v>
      </c>
      <c r="H191" s="216"/>
      <c r="I191" s="216"/>
      <c r="J191" s="203"/>
      <c r="K191" s="179"/>
      <c r="L191" s="179"/>
      <c r="M191" s="179"/>
      <c r="N191" s="179"/>
      <c r="O191" s="179"/>
      <c r="P191" s="179"/>
      <c r="Q191" s="179"/>
      <c r="R191" s="179"/>
      <c r="S191" s="179"/>
      <c r="T191" s="179"/>
      <c r="U191" s="179"/>
      <c r="V191" s="179"/>
      <c r="W191" s="179"/>
      <c r="X191" s="179"/>
      <c r="Y191" s="179"/>
      <c r="Z191" s="179"/>
    </row>
    <row r="192" spans="1:26" ht="86.25" customHeight="1">
      <c r="A192" s="179"/>
      <c r="B192" s="1515" t="s">
        <v>939</v>
      </c>
      <c r="C192" s="1516">
        <v>1196</v>
      </c>
      <c r="D192" s="213" t="s">
        <v>871</v>
      </c>
      <c r="E192" s="203">
        <v>7</v>
      </c>
      <c r="F192" s="203" t="s">
        <v>895</v>
      </c>
      <c r="G192" s="203">
        <v>1</v>
      </c>
      <c r="H192" s="203" t="s">
        <v>874</v>
      </c>
      <c r="I192" s="216">
        <v>1</v>
      </c>
      <c r="J192" s="203" t="s">
        <v>940</v>
      </c>
      <c r="K192" s="179"/>
      <c r="L192" s="179"/>
      <c r="M192" s="179"/>
      <c r="N192" s="179"/>
      <c r="O192" s="179"/>
      <c r="P192" s="179"/>
      <c r="Q192" s="179"/>
      <c r="R192" s="179"/>
      <c r="S192" s="179"/>
      <c r="T192" s="179"/>
      <c r="U192" s="179"/>
      <c r="V192" s="179"/>
      <c r="W192" s="179"/>
      <c r="X192" s="179"/>
      <c r="Y192" s="179"/>
      <c r="Z192" s="179"/>
    </row>
    <row r="193" spans="1:26" ht="86.25" customHeight="1">
      <c r="A193" s="179"/>
      <c r="B193" s="1492"/>
      <c r="C193" s="1492"/>
      <c r="D193" s="213" t="s">
        <v>876</v>
      </c>
      <c r="E193" s="203">
        <v>1</v>
      </c>
      <c r="F193" s="203" t="s">
        <v>896</v>
      </c>
      <c r="G193" s="203">
        <v>1</v>
      </c>
      <c r="H193" s="216" t="s">
        <v>941</v>
      </c>
      <c r="I193" s="216">
        <v>1</v>
      </c>
      <c r="J193" s="203" t="s">
        <v>942</v>
      </c>
      <c r="K193" s="179"/>
      <c r="L193" s="179"/>
      <c r="M193" s="179"/>
      <c r="N193" s="179"/>
      <c r="O193" s="179"/>
      <c r="P193" s="179"/>
      <c r="Q193" s="179"/>
      <c r="R193" s="179"/>
      <c r="S193" s="179"/>
      <c r="T193" s="179"/>
      <c r="U193" s="179"/>
      <c r="V193" s="179"/>
      <c r="W193" s="179"/>
      <c r="X193" s="179"/>
      <c r="Y193" s="179"/>
      <c r="Z193" s="179"/>
    </row>
    <row r="194" spans="1:26" ht="86.25" customHeight="1">
      <c r="A194" s="179"/>
      <c r="B194" s="1492"/>
      <c r="C194" s="1492"/>
      <c r="D194" s="203"/>
      <c r="E194" s="203"/>
      <c r="F194" s="203" t="s">
        <v>897</v>
      </c>
      <c r="G194" s="203">
        <v>1</v>
      </c>
      <c r="H194" s="216" t="s">
        <v>943</v>
      </c>
      <c r="I194" s="216">
        <v>1</v>
      </c>
      <c r="J194" s="203" t="s">
        <v>879</v>
      </c>
      <c r="K194" s="179"/>
      <c r="L194" s="179"/>
      <c r="M194" s="179"/>
      <c r="N194" s="179"/>
      <c r="O194" s="179"/>
      <c r="P194" s="179"/>
      <c r="Q194" s="179"/>
      <c r="R194" s="179"/>
      <c r="S194" s="179"/>
      <c r="T194" s="179"/>
      <c r="U194" s="179"/>
      <c r="V194" s="179"/>
      <c r="W194" s="179"/>
      <c r="X194" s="179"/>
      <c r="Y194" s="179"/>
      <c r="Z194" s="179"/>
    </row>
    <row r="195" spans="1:26" ht="86.25" customHeight="1">
      <c r="A195" s="179"/>
      <c r="B195" s="1492"/>
      <c r="C195" s="1492"/>
      <c r="D195" s="203"/>
      <c r="E195" s="203"/>
      <c r="F195" s="203" t="s">
        <v>902</v>
      </c>
      <c r="G195" s="203">
        <v>1</v>
      </c>
      <c r="H195" s="216"/>
      <c r="I195" s="216"/>
      <c r="J195" s="203"/>
      <c r="K195" s="179"/>
      <c r="L195" s="179"/>
      <c r="M195" s="179"/>
      <c r="N195" s="179"/>
      <c r="O195" s="179"/>
      <c r="P195" s="179"/>
      <c r="Q195" s="179"/>
      <c r="R195" s="179"/>
      <c r="S195" s="179"/>
      <c r="T195" s="179"/>
      <c r="U195" s="179"/>
      <c r="V195" s="179"/>
      <c r="W195" s="179"/>
      <c r="X195" s="179"/>
      <c r="Y195" s="179"/>
      <c r="Z195" s="179"/>
    </row>
    <row r="196" spans="1:26" ht="86.25" customHeight="1">
      <c r="A196" s="179"/>
      <c r="B196" s="1492"/>
      <c r="C196" s="1492"/>
      <c r="D196" s="203"/>
      <c r="E196" s="203"/>
      <c r="F196" s="203" t="s">
        <v>905</v>
      </c>
      <c r="G196" s="203">
        <v>1</v>
      </c>
      <c r="H196" s="216" t="s">
        <v>944</v>
      </c>
      <c r="I196" s="216">
        <v>1</v>
      </c>
      <c r="J196" s="203" t="s">
        <v>879</v>
      </c>
      <c r="K196" s="179"/>
      <c r="L196" s="179"/>
      <c r="M196" s="179"/>
      <c r="N196" s="179"/>
      <c r="O196" s="179"/>
      <c r="P196" s="179"/>
      <c r="Q196" s="179"/>
      <c r="R196" s="179"/>
      <c r="S196" s="179"/>
      <c r="T196" s="179"/>
      <c r="U196" s="179"/>
      <c r="V196" s="179"/>
      <c r="W196" s="179"/>
      <c r="X196" s="179"/>
      <c r="Y196" s="179"/>
      <c r="Z196" s="179"/>
    </row>
    <row r="197" spans="1:26" ht="86.25" customHeight="1">
      <c r="A197" s="179"/>
      <c r="B197" s="1492"/>
      <c r="C197" s="1492"/>
      <c r="D197" s="203"/>
      <c r="E197" s="203"/>
      <c r="F197" s="203" t="s">
        <v>909</v>
      </c>
      <c r="G197" s="203">
        <v>1</v>
      </c>
      <c r="H197" s="216" t="s">
        <v>945</v>
      </c>
      <c r="I197" s="216">
        <v>1</v>
      </c>
      <c r="J197" s="203" t="s">
        <v>879</v>
      </c>
      <c r="K197" s="179"/>
      <c r="L197" s="179"/>
      <c r="M197" s="179"/>
      <c r="N197" s="179"/>
      <c r="O197" s="179"/>
      <c r="P197" s="179"/>
      <c r="Q197" s="179"/>
      <c r="R197" s="179"/>
      <c r="S197" s="179"/>
      <c r="T197" s="179"/>
      <c r="U197" s="179"/>
      <c r="V197" s="179"/>
      <c r="W197" s="179"/>
      <c r="X197" s="179"/>
      <c r="Y197" s="179"/>
      <c r="Z197" s="179"/>
    </row>
    <row r="198" spans="1:26" ht="86.25" customHeight="1">
      <c r="A198" s="179"/>
      <c r="B198" s="1493"/>
      <c r="C198" s="1493"/>
      <c r="D198" s="203"/>
      <c r="E198" s="203"/>
      <c r="F198" s="203" t="s">
        <v>913</v>
      </c>
      <c r="G198" s="203">
        <v>1</v>
      </c>
      <c r="H198" s="216"/>
      <c r="I198" s="216"/>
      <c r="J198" s="203"/>
      <c r="K198" s="179"/>
      <c r="L198" s="179"/>
      <c r="M198" s="179"/>
      <c r="N198" s="179"/>
      <c r="O198" s="179"/>
      <c r="P198" s="179"/>
      <c r="Q198" s="179"/>
      <c r="R198" s="179"/>
      <c r="S198" s="179"/>
      <c r="T198" s="179"/>
      <c r="U198" s="179"/>
      <c r="V198" s="179"/>
      <c r="W198" s="179"/>
      <c r="X198" s="179"/>
      <c r="Y198" s="179"/>
      <c r="Z198" s="179"/>
    </row>
    <row r="199" spans="1:26" ht="51" customHeight="1">
      <c r="A199" s="179"/>
      <c r="B199" s="1514" t="s">
        <v>946</v>
      </c>
      <c r="C199" s="1513">
        <v>640</v>
      </c>
      <c r="D199" s="213" t="s">
        <v>871</v>
      </c>
      <c r="E199" s="203">
        <v>7</v>
      </c>
      <c r="F199" s="203" t="s">
        <v>872</v>
      </c>
      <c r="G199" s="203" t="s">
        <v>873</v>
      </c>
      <c r="H199" s="203" t="s">
        <v>874</v>
      </c>
      <c r="I199" s="218">
        <v>2</v>
      </c>
      <c r="J199" s="203" t="s">
        <v>875</v>
      </c>
      <c r="K199" s="179"/>
      <c r="L199" s="179"/>
      <c r="M199" s="179"/>
      <c r="N199" s="179"/>
      <c r="O199" s="179"/>
      <c r="P199" s="179"/>
      <c r="Q199" s="179"/>
      <c r="R199" s="179"/>
      <c r="S199" s="179"/>
      <c r="T199" s="179"/>
      <c r="U199" s="179"/>
      <c r="V199" s="179"/>
      <c r="W199" s="179"/>
      <c r="X199" s="179"/>
      <c r="Y199" s="179"/>
      <c r="Z199" s="179"/>
    </row>
    <row r="200" spans="1:26" ht="51" customHeight="1">
      <c r="A200" s="179"/>
      <c r="B200" s="1493"/>
      <c r="C200" s="1493"/>
      <c r="D200" s="213" t="s">
        <v>876</v>
      </c>
      <c r="E200" s="203">
        <v>1</v>
      </c>
      <c r="F200" s="216"/>
      <c r="G200" s="219"/>
      <c r="H200" s="216" t="s">
        <v>944</v>
      </c>
      <c r="I200" s="216">
        <v>1</v>
      </c>
      <c r="J200" s="203" t="s">
        <v>879</v>
      </c>
      <c r="K200" s="179"/>
      <c r="L200" s="179"/>
      <c r="M200" s="179"/>
      <c r="N200" s="179"/>
      <c r="O200" s="179"/>
      <c r="P200" s="179"/>
      <c r="Q200" s="179"/>
      <c r="R200" s="179"/>
      <c r="S200" s="179"/>
      <c r="T200" s="179"/>
      <c r="U200" s="179"/>
      <c r="V200" s="179"/>
      <c r="W200" s="179"/>
      <c r="X200" s="179"/>
      <c r="Y200" s="179"/>
      <c r="Z200" s="179"/>
    </row>
    <row r="201" spans="1:26" ht="15.75" customHeight="1">
      <c r="A201" s="179"/>
      <c r="B201" s="1541" t="s">
        <v>947</v>
      </c>
      <c r="C201" s="1413"/>
      <c r="D201" s="1413"/>
      <c r="E201" s="1413"/>
      <c r="F201" s="1413"/>
      <c r="G201" s="1542"/>
      <c r="H201" s="220"/>
      <c r="I201" s="220"/>
      <c r="J201" s="221"/>
      <c r="K201" s="179"/>
      <c r="L201" s="179"/>
      <c r="M201" s="179"/>
      <c r="N201" s="179"/>
      <c r="O201" s="179"/>
      <c r="P201" s="179"/>
      <c r="Q201" s="179"/>
      <c r="R201" s="179"/>
      <c r="S201" s="179"/>
      <c r="T201" s="179"/>
      <c r="U201" s="179"/>
      <c r="V201" s="179"/>
      <c r="W201" s="179"/>
      <c r="X201" s="179"/>
      <c r="Y201" s="179"/>
      <c r="Z201" s="179"/>
    </row>
    <row r="202" spans="1:26" ht="15.75" customHeight="1">
      <c r="A202" s="179"/>
      <c r="B202" s="222" t="s">
        <v>948</v>
      </c>
      <c r="C202" s="223" t="s">
        <v>949</v>
      </c>
      <c r="D202" s="223" t="s">
        <v>950</v>
      </c>
      <c r="E202" s="223" t="s">
        <v>951</v>
      </c>
      <c r="F202" s="223" t="s">
        <v>952</v>
      </c>
      <c r="G202" s="223" t="s">
        <v>953</v>
      </c>
      <c r="H202" s="1540" t="s">
        <v>954</v>
      </c>
      <c r="I202" s="1419"/>
      <c r="J202" s="1420"/>
      <c r="K202" s="179"/>
      <c r="L202" s="179"/>
      <c r="M202" s="179"/>
      <c r="N202" s="179"/>
      <c r="O202" s="179"/>
      <c r="P202" s="179"/>
      <c r="Q202" s="179"/>
      <c r="R202" s="179"/>
      <c r="S202" s="179"/>
      <c r="T202" s="179"/>
      <c r="U202" s="179"/>
      <c r="V202" s="179"/>
      <c r="W202" s="179"/>
      <c r="X202" s="179"/>
      <c r="Y202" s="179"/>
      <c r="Z202" s="179"/>
    </row>
    <row r="203" spans="1:26" ht="15.75" customHeight="1">
      <c r="A203" s="179"/>
      <c r="B203" s="213" t="s">
        <v>932</v>
      </c>
      <c r="C203" s="224" t="s">
        <v>955</v>
      </c>
      <c r="D203" s="213"/>
      <c r="E203" s="213">
        <v>21</v>
      </c>
      <c r="F203" s="225">
        <v>40000</v>
      </c>
      <c r="G203" s="226">
        <f t="shared" ref="G203:G207" si="0">F203*E203</f>
        <v>840000</v>
      </c>
      <c r="H203" s="1418" t="s">
        <v>956</v>
      </c>
      <c r="I203" s="1419"/>
      <c r="J203" s="1420"/>
      <c r="K203" s="179"/>
      <c r="L203" s="179"/>
      <c r="M203" s="179"/>
      <c r="N203" s="179"/>
      <c r="O203" s="179"/>
      <c r="P203" s="179"/>
      <c r="Q203" s="179"/>
      <c r="R203" s="179"/>
      <c r="S203" s="179"/>
      <c r="T203" s="179"/>
      <c r="U203" s="179"/>
      <c r="V203" s="179"/>
      <c r="W203" s="179"/>
      <c r="X203" s="179"/>
      <c r="Y203" s="179"/>
      <c r="Z203" s="179"/>
    </row>
    <row r="204" spans="1:26" ht="15.75" customHeight="1">
      <c r="A204" s="179"/>
      <c r="B204" s="213" t="s">
        <v>934</v>
      </c>
      <c r="C204" s="224" t="s">
        <v>955</v>
      </c>
      <c r="D204" s="213"/>
      <c r="E204" s="213">
        <v>10</v>
      </c>
      <c r="F204" s="225">
        <v>25000</v>
      </c>
      <c r="G204" s="226">
        <f t="shared" si="0"/>
        <v>250000</v>
      </c>
      <c r="H204" s="1418" t="s">
        <v>956</v>
      </c>
      <c r="I204" s="1419"/>
      <c r="J204" s="1420"/>
      <c r="K204" s="179"/>
      <c r="L204" s="179"/>
      <c r="M204" s="179"/>
      <c r="N204" s="179"/>
      <c r="O204" s="179"/>
      <c r="P204" s="179"/>
      <c r="Q204" s="179"/>
      <c r="R204" s="179"/>
      <c r="S204" s="179"/>
      <c r="T204" s="179"/>
      <c r="U204" s="179"/>
      <c r="V204" s="179"/>
      <c r="W204" s="179"/>
      <c r="X204" s="179"/>
      <c r="Y204" s="179"/>
      <c r="Z204" s="179"/>
    </row>
    <row r="205" spans="1:26" ht="15.75" customHeight="1">
      <c r="A205" s="179"/>
      <c r="B205" s="213" t="s">
        <v>936</v>
      </c>
      <c r="C205" s="224" t="s">
        <v>957</v>
      </c>
      <c r="D205" s="213"/>
      <c r="E205" s="213">
        <v>1</v>
      </c>
      <c r="F205" s="225">
        <f>2300*100</f>
        <v>230000</v>
      </c>
      <c r="G205" s="226">
        <f t="shared" si="0"/>
        <v>230000</v>
      </c>
      <c r="H205" s="1418" t="s">
        <v>956</v>
      </c>
      <c r="I205" s="1419"/>
      <c r="J205" s="1420"/>
      <c r="K205" s="179"/>
      <c r="L205" s="179"/>
      <c r="M205" s="179"/>
      <c r="N205" s="179"/>
      <c r="O205" s="179"/>
      <c r="P205" s="179"/>
      <c r="Q205" s="179"/>
      <c r="R205" s="179"/>
      <c r="S205" s="179"/>
      <c r="T205" s="179"/>
      <c r="U205" s="179"/>
      <c r="V205" s="179"/>
      <c r="W205" s="179"/>
      <c r="X205" s="179"/>
      <c r="Y205" s="179"/>
      <c r="Z205" s="179"/>
    </row>
    <row r="206" spans="1:26" ht="15.75" customHeight="1">
      <c r="A206" s="179"/>
      <c r="B206" s="213" t="s">
        <v>937</v>
      </c>
      <c r="C206" s="224" t="s">
        <v>955</v>
      </c>
      <c r="D206" s="213"/>
      <c r="E206" s="213">
        <v>7</v>
      </c>
      <c r="F206" s="225">
        <v>30000</v>
      </c>
      <c r="G206" s="226">
        <f t="shared" si="0"/>
        <v>210000</v>
      </c>
      <c r="H206" s="1418" t="s">
        <v>956</v>
      </c>
      <c r="I206" s="1419"/>
      <c r="J206" s="1420"/>
      <c r="K206" s="179"/>
      <c r="L206" s="179"/>
      <c r="M206" s="179"/>
      <c r="N206" s="179"/>
      <c r="O206" s="179"/>
      <c r="P206" s="179"/>
      <c r="Q206" s="179"/>
      <c r="R206" s="179"/>
      <c r="S206" s="179"/>
      <c r="T206" s="179"/>
      <c r="U206" s="179"/>
      <c r="V206" s="179"/>
      <c r="W206" s="179"/>
      <c r="X206" s="179"/>
      <c r="Y206" s="179"/>
      <c r="Z206" s="179"/>
    </row>
    <row r="207" spans="1:26" ht="15.75" customHeight="1">
      <c r="A207" s="179"/>
      <c r="B207" s="213" t="s">
        <v>938</v>
      </c>
      <c r="C207" s="224" t="s">
        <v>955</v>
      </c>
      <c r="D207" s="213"/>
      <c r="E207" s="213">
        <v>7</v>
      </c>
      <c r="F207" s="225">
        <v>10000</v>
      </c>
      <c r="G207" s="226">
        <f t="shared" si="0"/>
        <v>70000</v>
      </c>
      <c r="H207" s="1418" t="s">
        <v>956</v>
      </c>
      <c r="I207" s="1419"/>
      <c r="J207" s="1420"/>
      <c r="K207" s="179"/>
      <c r="L207" s="179"/>
      <c r="M207" s="179"/>
      <c r="N207" s="179"/>
      <c r="O207" s="179"/>
      <c r="P207" s="179"/>
      <c r="Q207" s="179"/>
      <c r="R207" s="179"/>
      <c r="S207" s="179"/>
      <c r="T207" s="179"/>
      <c r="U207" s="179"/>
      <c r="V207" s="179"/>
      <c r="W207" s="179"/>
      <c r="X207" s="179"/>
      <c r="Y207" s="179"/>
      <c r="Z207" s="179"/>
    </row>
    <row r="208" spans="1:26" ht="24.75" customHeight="1">
      <c r="A208" s="179"/>
      <c r="B208" s="206" t="s">
        <v>958</v>
      </c>
      <c r="C208" s="207"/>
      <c r="D208" s="207"/>
      <c r="E208" s="207"/>
      <c r="F208" s="207"/>
      <c r="G208" s="227">
        <f>SUM(G203:G207)</f>
        <v>1600000</v>
      </c>
      <c r="H208" s="228"/>
      <c r="I208" s="228"/>
      <c r="J208" s="229"/>
      <c r="K208" s="179"/>
      <c r="L208" s="179"/>
      <c r="M208" s="179"/>
      <c r="N208" s="179"/>
      <c r="O208" s="179"/>
      <c r="P208" s="179"/>
      <c r="Q208" s="179"/>
      <c r="R208" s="179"/>
      <c r="S208" s="179"/>
      <c r="T208" s="179"/>
      <c r="U208" s="179"/>
      <c r="V208" s="179"/>
      <c r="W208" s="179"/>
      <c r="X208" s="179"/>
      <c r="Y208" s="179"/>
      <c r="Z208" s="179"/>
    </row>
    <row r="209" spans="1:26" ht="15.75" customHeight="1">
      <c r="A209" s="179"/>
      <c r="B209" s="230"/>
      <c r="C209" s="231"/>
      <c r="D209" s="231"/>
      <c r="E209" s="231"/>
      <c r="F209" s="231"/>
      <c r="G209" s="231"/>
      <c r="H209" s="231"/>
      <c r="I209" s="231"/>
      <c r="J209" s="232"/>
      <c r="K209" s="179"/>
      <c r="L209" s="179"/>
      <c r="M209" s="179"/>
      <c r="N209" s="179"/>
      <c r="O209" s="179"/>
      <c r="P209" s="179"/>
      <c r="Q209" s="179"/>
      <c r="R209" s="179"/>
      <c r="S209" s="179"/>
      <c r="T209" s="179"/>
      <c r="U209" s="179"/>
      <c r="V209" s="179"/>
      <c r="W209" s="179"/>
      <c r="X209" s="179"/>
      <c r="Y209" s="179"/>
      <c r="Z209" s="179"/>
    </row>
    <row r="210" spans="1:26" ht="15.75" customHeight="1">
      <c r="A210" s="179"/>
      <c r="B210" s="233" t="s">
        <v>959</v>
      </c>
      <c r="C210" s="234" t="s">
        <v>949</v>
      </c>
      <c r="D210" s="235" t="s">
        <v>951</v>
      </c>
      <c r="E210" s="234" t="s">
        <v>952</v>
      </c>
      <c r="F210" s="236" t="s">
        <v>960</v>
      </c>
      <c r="G210" s="1421" t="s">
        <v>954</v>
      </c>
      <c r="H210" s="1422"/>
      <c r="I210" s="1422"/>
      <c r="J210" s="1423"/>
      <c r="K210" s="179"/>
      <c r="L210" s="179"/>
      <c r="M210" s="179"/>
      <c r="N210" s="179"/>
      <c r="O210" s="179"/>
      <c r="P210" s="179"/>
      <c r="Q210" s="179"/>
      <c r="R210" s="179"/>
      <c r="S210" s="179"/>
      <c r="T210" s="179"/>
      <c r="U210" s="179"/>
      <c r="V210" s="179"/>
      <c r="W210" s="179"/>
      <c r="X210" s="179"/>
      <c r="Y210" s="179"/>
      <c r="Z210" s="179"/>
    </row>
    <row r="211" spans="1:26" ht="15.75" customHeight="1">
      <c r="A211" s="179"/>
      <c r="B211" s="203" t="s">
        <v>885</v>
      </c>
      <c r="C211" s="237" t="s">
        <v>955</v>
      </c>
      <c r="D211" s="203">
        <v>1</v>
      </c>
      <c r="E211" s="238">
        <v>1310000</v>
      </c>
      <c r="F211" s="238">
        <f t="shared" ref="F211:F251" si="1">E211*D211</f>
        <v>1310000</v>
      </c>
      <c r="G211" s="1418" t="s">
        <v>956</v>
      </c>
      <c r="H211" s="1419"/>
      <c r="I211" s="1419"/>
      <c r="J211" s="1424"/>
      <c r="K211" s="179"/>
      <c r="L211" s="179"/>
      <c r="M211" s="179"/>
      <c r="N211" s="179"/>
      <c r="O211" s="179"/>
      <c r="P211" s="179"/>
      <c r="Q211" s="179"/>
      <c r="R211" s="179"/>
      <c r="S211" s="179"/>
      <c r="T211" s="179"/>
      <c r="U211" s="179"/>
      <c r="V211" s="179"/>
      <c r="W211" s="179"/>
      <c r="X211" s="179"/>
      <c r="Y211" s="179"/>
      <c r="Z211" s="179"/>
    </row>
    <row r="212" spans="1:26" ht="15.75" customHeight="1">
      <c r="A212" s="179"/>
      <c r="B212" s="203" t="s">
        <v>887</v>
      </c>
      <c r="C212" s="237" t="s">
        <v>955</v>
      </c>
      <c r="D212" s="203">
        <v>1</v>
      </c>
      <c r="E212" s="238">
        <v>3700000</v>
      </c>
      <c r="F212" s="238">
        <f t="shared" si="1"/>
        <v>3700000</v>
      </c>
      <c r="G212" s="1418" t="s">
        <v>956</v>
      </c>
      <c r="H212" s="1419"/>
      <c r="I212" s="1419"/>
      <c r="J212" s="1424"/>
      <c r="K212" s="179"/>
      <c r="L212" s="179"/>
      <c r="M212" s="179"/>
      <c r="N212" s="179"/>
      <c r="O212" s="179"/>
      <c r="P212" s="179"/>
      <c r="Q212" s="179"/>
      <c r="R212" s="179"/>
      <c r="S212" s="179"/>
      <c r="T212" s="179"/>
      <c r="U212" s="179"/>
      <c r="V212" s="179"/>
      <c r="W212" s="179"/>
      <c r="X212" s="179"/>
      <c r="Y212" s="179"/>
      <c r="Z212" s="179"/>
    </row>
    <row r="213" spans="1:26" ht="15.75" customHeight="1">
      <c r="A213" s="179"/>
      <c r="B213" s="203" t="s">
        <v>889</v>
      </c>
      <c r="C213" s="237" t="s">
        <v>955</v>
      </c>
      <c r="D213" s="203">
        <v>1</v>
      </c>
      <c r="E213" s="238">
        <v>2500000</v>
      </c>
      <c r="F213" s="238">
        <f t="shared" si="1"/>
        <v>2500000</v>
      </c>
      <c r="G213" s="1418" t="s">
        <v>956</v>
      </c>
      <c r="H213" s="1419"/>
      <c r="I213" s="1419"/>
      <c r="J213" s="1424"/>
      <c r="K213" s="179"/>
      <c r="L213" s="179"/>
      <c r="M213" s="179"/>
      <c r="N213" s="179"/>
      <c r="O213" s="179"/>
      <c r="P213" s="179"/>
      <c r="Q213" s="179"/>
      <c r="R213" s="179"/>
      <c r="S213" s="179"/>
      <c r="T213" s="179"/>
      <c r="U213" s="179"/>
      <c r="V213" s="179"/>
      <c r="W213" s="179"/>
      <c r="X213" s="179"/>
      <c r="Y213" s="179"/>
      <c r="Z213" s="179"/>
    </row>
    <row r="214" spans="1:26" ht="15.75" customHeight="1">
      <c r="A214" s="179"/>
      <c r="B214" s="203" t="s">
        <v>891</v>
      </c>
      <c r="C214" s="237" t="s">
        <v>955</v>
      </c>
      <c r="D214" s="203">
        <v>1</v>
      </c>
      <c r="E214" s="238">
        <v>15000000</v>
      </c>
      <c r="F214" s="238">
        <f t="shared" si="1"/>
        <v>15000000</v>
      </c>
      <c r="G214" s="1418" t="s">
        <v>956</v>
      </c>
      <c r="H214" s="1419"/>
      <c r="I214" s="1419"/>
      <c r="J214" s="1424"/>
      <c r="K214" s="179"/>
      <c r="L214" s="179"/>
      <c r="M214" s="179"/>
      <c r="N214" s="179"/>
      <c r="O214" s="179"/>
      <c r="P214" s="179"/>
      <c r="Q214" s="179"/>
      <c r="R214" s="179"/>
      <c r="S214" s="179"/>
      <c r="T214" s="179"/>
      <c r="U214" s="179"/>
      <c r="V214" s="179"/>
      <c r="W214" s="179"/>
      <c r="X214" s="179"/>
      <c r="Y214" s="179"/>
      <c r="Z214" s="179"/>
    </row>
    <row r="215" spans="1:26" ht="15.75" customHeight="1">
      <c r="A215" s="179"/>
      <c r="B215" s="203" t="s">
        <v>893</v>
      </c>
      <c r="C215" s="237" t="s">
        <v>955</v>
      </c>
      <c r="D215" s="203">
        <v>12</v>
      </c>
      <c r="E215" s="238">
        <v>86000</v>
      </c>
      <c r="F215" s="238">
        <f t="shared" si="1"/>
        <v>1032000</v>
      </c>
      <c r="G215" s="1418" t="s">
        <v>956</v>
      </c>
      <c r="H215" s="1419"/>
      <c r="I215" s="1419"/>
      <c r="J215" s="1424"/>
      <c r="K215" s="179"/>
      <c r="L215" s="179"/>
      <c r="M215" s="179"/>
      <c r="N215" s="179"/>
      <c r="O215" s="179"/>
      <c r="P215" s="179"/>
      <c r="Q215" s="179"/>
      <c r="R215" s="179"/>
      <c r="S215" s="179"/>
      <c r="T215" s="179"/>
      <c r="U215" s="179"/>
      <c r="V215" s="179"/>
      <c r="W215" s="179"/>
      <c r="X215" s="179"/>
      <c r="Y215" s="179"/>
      <c r="Z215" s="179"/>
    </row>
    <row r="216" spans="1:26" ht="15.75" customHeight="1">
      <c r="A216" s="179"/>
      <c r="B216" s="203" t="s">
        <v>895</v>
      </c>
      <c r="C216" s="237" t="s">
        <v>955</v>
      </c>
      <c r="D216" s="203">
        <v>1</v>
      </c>
      <c r="E216" s="238">
        <v>5000000</v>
      </c>
      <c r="F216" s="238">
        <f t="shared" si="1"/>
        <v>5000000</v>
      </c>
      <c r="G216" s="1418" t="s">
        <v>956</v>
      </c>
      <c r="H216" s="1419"/>
      <c r="I216" s="1419"/>
      <c r="J216" s="1424"/>
      <c r="K216" s="179"/>
      <c r="L216" s="179"/>
      <c r="M216" s="179"/>
      <c r="N216" s="179"/>
      <c r="O216" s="179"/>
      <c r="P216" s="179"/>
      <c r="Q216" s="179"/>
      <c r="R216" s="179"/>
      <c r="S216" s="179"/>
      <c r="T216" s="179"/>
      <c r="U216" s="179"/>
      <c r="V216" s="179"/>
      <c r="W216" s="179"/>
      <c r="X216" s="179"/>
      <c r="Y216" s="179"/>
      <c r="Z216" s="179"/>
    </row>
    <row r="217" spans="1:26" ht="15.75" customHeight="1">
      <c r="A217" s="179"/>
      <c r="B217" s="203" t="s">
        <v>896</v>
      </c>
      <c r="C217" s="237" t="s">
        <v>955</v>
      </c>
      <c r="D217" s="203">
        <v>1</v>
      </c>
      <c r="E217" s="238">
        <v>9000000</v>
      </c>
      <c r="F217" s="238">
        <f t="shared" si="1"/>
        <v>9000000</v>
      </c>
      <c r="G217" s="1418" t="s">
        <v>956</v>
      </c>
      <c r="H217" s="1419"/>
      <c r="I217" s="1419"/>
      <c r="J217" s="1424"/>
      <c r="K217" s="179"/>
      <c r="L217" s="179"/>
      <c r="M217" s="179"/>
      <c r="N217" s="179"/>
      <c r="O217" s="179"/>
      <c r="P217" s="179"/>
      <c r="Q217" s="179"/>
      <c r="R217" s="179"/>
      <c r="S217" s="179"/>
      <c r="T217" s="179"/>
      <c r="U217" s="179"/>
      <c r="V217" s="179"/>
      <c r="W217" s="179"/>
      <c r="X217" s="179"/>
      <c r="Y217" s="179"/>
      <c r="Z217" s="179"/>
    </row>
    <row r="218" spans="1:26" ht="15.75" customHeight="1">
      <c r="A218" s="179"/>
      <c r="B218" s="203" t="s">
        <v>897</v>
      </c>
      <c r="C218" s="237" t="s">
        <v>955</v>
      </c>
      <c r="D218" s="203">
        <v>6</v>
      </c>
      <c r="E218" s="238">
        <v>70000</v>
      </c>
      <c r="F218" s="238">
        <f t="shared" si="1"/>
        <v>420000</v>
      </c>
      <c r="G218" s="1418" t="s">
        <v>956</v>
      </c>
      <c r="H218" s="1419"/>
      <c r="I218" s="1419"/>
      <c r="J218" s="1424"/>
      <c r="K218" s="179"/>
      <c r="L218" s="179"/>
      <c r="M218" s="179"/>
      <c r="N218" s="179"/>
      <c r="O218" s="179"/>
      <c r="P218" s="179"/>
      <c r="Q218" s="179"/>
      <c r="R218" s="179"/>
      <c r="S218" s="179"/>
      <c r="T218" s="179"/>
      <c r="U218" s="179"/>
      <c r="V218" s="179"/>
      <c r="W218" s="179"/>
      <c r="X218" s="179"/>
      <c r="Y218" s="179"/>
      <c r="Z218" s="179"/>
    </row>
    <row r="219" spans="1:26" ht="15.75" customHeight="1">
      <c r="A219" s="179"/>
      <c r="B219" s="203" t="s">
        <v>898</v>
      </c>
      <c r="C219" s="237" t="s">
        <v>955</v>
      </c>
      <c r="D219" s="203">
        <v>6</v>
      </c>
      <c r="E219" s="238">
        <v>400000</v>
      </c>
      <c r="F219" s="238">
        <f t="shared" si="1"/>
        <v>2400000</v>
      </c>
      <c r="G219" s="1418" t="s">
        <v>956</v>
      </c>
      <c r="H219" s="1419"/>
      <c r="I219" s="1419"/>
      <c r="J219" s="1424"/>
      <c r="K219" s="179"/>
      <c r="L219" s="179"/>
      <c r="M219" s="179"/>
      <c r="N219" s="179"/>
      <c r="O219" s="179"/>
      <c r="P219" s="179"/>
      <c r="Q219" s="179"/>
      <c r="R219" s="179"/>
      <c r="S219" s="179"/>
      <c r="T219" s="179"/>
      <c r="U219" s="179"/>
      <c r="V219" s="179"/>
      <c r="W219" s="179"/>
      <c r="X219" s="179"/>
      <c r="Y219" s="179"/>
      <c r="Z219" s="179"/>
    </row>
    <row r="220" spans="1:26" ht="15.75" customHeight="1">
      <c r="A220" s="179"/>
      <c r="B220" s="203" t="s">
        <v>899</v>
      </c>
      <c r="C220" s="237" t="s">
        <v>955</v>
      </c>
      <c r="D220" s="203">
        <v>1</v>
      </c>
      <c r="E220" s="238">
        <v>4500000</v>
      </c>
      <c r="F220" s="238">
        <f t="shared" si="1"/>
        <v>4500000</v>
      </c>
      <c r="G220" s="1418" t="s">
        <v>956</v>
      </c>
      <c r="H220" s="1419"/>
      <c r="I220" s="1419"/>
      <c r="J220" s="1424"/>
      <c r="K220" s="179"/>
      <c r="L220" s="179"/>
      <c r="M220" s="179"/>
      <c r="N220" s="179"/>
      <c r="O220" s="179"/>
      <c r="P220" s="179"/>
      <c r="Q220" s="179"/>
      <c r="R220" s="179"/>
      <c r="S220" s="179"/>
      <c r="T220" s="179"/>
      <c r="U220" s="179"/>
      <c r="V220" s="179"/>
      <c r="W220" s="179"/>
      <c r="X220" s="179"/>
      <c r="Y220" s="179"/>
      <c r="Z220" s="179"/>
    </row>
    <row r="221" spans="1:26" ht="15.75" customHeight="1">
      <c r="A221" s="179"/>
      <c r="B221" s="203" t="s">
        <v>900</v>
      </c>
      <c r="C221" s="237" t="s">
        <v>955</v>
      </c>
      <c r="D221" s="203">
        <v>1</v>
      </c>
      <c r="E221" s="238">
        <v>9600000</v>
      </c>
      <c r="F221" s="238">
        <f t="shared" si="1"/>
        <v>9600000</v>
      </c>
      <c r="G221" s="1418" t="s">
        <v>956</v>
      </c>
      <c r="H221" s="1419"/>
      <c r="I221" s="1419"/>
      <c r="J221" s="1424"/>
      <c r="K221" s="179"/>
      <c r="L221" s="179"/>
      <c r="M221" s="179"/>
      <c r="N221" s="179"/>
      <c r="O221" s="179"/>
      <c r="P221" s="179"/>
      <c r="Q221" s="179"/>
      <c r="R221" s="179"/>
      <c r="S221" s="179"/>
      <c r="T221" s="179"/>
      <c r="U221" s="179"/>
      <c r="V221" s="179"/>
      <c r="W221" s="179"/>
      <c r="X221" s="179"/>
      <c r="Y221" s="179"/>
      <c r="Z221" s="179"/>
    </row>
    <row r="222" spans="1:26" ht="15.75" customHeight="1">
      <c r="A222" s="179"/>
      <c r="B222" s="203" t="s">
        <v>901</v>
      </c>
      <c r="C222" s="237" t="s">
        <v>955</v>
      </c>
      <c r="D222" s="203">
        <v>1</v>
      </c>
      <c r="E222" s="238">
        <v>5250000</v>
      </c>
      <c r="F222" s="238">
        <f t="shared" si="1"/>
        <v>5250000</v>
      </c>
      <c r="G222" s="1418" t="s">
        <v>956</v>
      </c>
      <c r="H222" s="1419"/>
      <c r="I222" s="1419"/>
      <c r="J222" s="1424"/>
      <c r="K222" s="179"/>
      <c r="L222" s="179"/>
      <c r="M222" s="179"/>
      <c r="N222" s="179"/>
      <c r="O222" s="179"/>
      <c r="P222" s="179"/>
      <c r="Q222" s="179"/>
      <c r="R222" s="179"/>
      <c r="S222" s="179"/>
      <c r="T222" s="179"/>
      <c r="U222" s="179"/>
      <c r="V222" s="179"/>
      <c r="W222" s="179"/>
      <c r="X222" s="179"/>
      <c r="Y222" s="179"/>
      <c r="Z222" s="179"/>
    </row>
    <row r="223" spans="1:26" ht="15.75" customHeight="1">
      <c r="A223" s="179"/>
      <c r="B223" s="203" t="s">
        <v>902</v>
      </c>
      <c r="C223" s="237" t="s">
        <v>955</v>
      </c>
      <c r="D223" s="203">
        <v>1</v>
      </c>
      <c r="E223" s="238">
        <v>4700000</v>
      </c>
      <c r="F223" s="238">
        <f t="shared" si="1"/>
        <v>4700000</v>
      </c>
      <c r="G223" s="1418" t="s">
        <v>956</v>
      </c>
      <c r="H223" s="1419"/>
      <c r="I223" s="1419"/>
      <c r="J223" s="1424"/>
      <c r="K223" s="179"/>
      <c r="L223" s="179"/>
      <c r="M223" s="179"/>
      <c r="N223" s="179"/>
      <c r="O223" s="179"/>
      <c r="P223" s="179"/>
      <c r="Q223" s="179"/>
      <c r="R223" s="179"/>
      <c r="S223" s="179"/>
      <c r="T223" s="179"/>
      <c r="U223" s="179"/>
      <c r="V223" s="179"/>
      <c r="W223" s="179"/>
      <c r="X223" s="179"/>
      <c r="Y223" s="179"/>
      <c r="Z223" s="179"/>
    </row>
    <row r="224" spans="1:26" ht="15.75" customHeight="1">
      <c r="A224" s="179"/>
      <c r="B224" s="213" t="s">
        <v>903</v>
      </c>
      <c r="C224" s="237" t="s">
        <v>955</v>
      </c>
      <c r="D224" s="203">
        <v>1</v>
      </c>
      <c r="E224" s="238">
        <v>25000000</v>
      </c>
      <c r="F224" s="238">
        <f t="shared" si="1"/>
        <v>25000000</v>
      </c>
      <c r="G224" s="1418" t="s">
        <v>956</v>
      </c>
      <c r="H224" s="1419"/>
      <c r="I224" s="1419"/>
      <c r="J224" s="1424"/>
      <c r="K224" s="179"/>
      <c r="L224" s="179"/>
      <c r="M224" s="179"/>
      <c r="N224" s="179"/>
      <c r="O224" s="179"/>
      <c r="P224" s="179"/>
      <c r="Q224" s="179"/>
      <c r="R224" s="179"/>
      <c r="S224" s="179"/>
      <c r="T224" s="179"/>
      <c r="U224" s="179"/>
      <c r="V224" s="179"/>
      <c r="W224" s="179"/>
      <c r="X224" s="179"/>
      <c r="Y224" s="179"/>
      <c r="Z224" s="179"/>
    </row>
    <row r="225" spans="1:26" ht="15.75" customHeight="1">
      <c r="A225" s="179"/>
      <c r="B225" s="203" t="s">
        <v>904</v>
      </c>
      <c r="C225" s="237" t="s">
        <v>955</v>
      </c>
      <c r="D225" s="203">
        <v>1</v>
      </c>
      <c r="E225" s="238">
        <v>4900000</v>
      </c>
      <c r="F225" s="238">
        <f t="shared" si="1"/>
        <v>4900000</v>
      </c>
      <c r="G225" s="1418" t="s">
        <v>956</v>
      </c>
      <c r="H225" s="1419"/>
      <c r="I225" s="1419"/>
      <c r="J225" s="1424"/>
      <c r="K225" s="179"/>
      <c r="L225" s="179"/>
      <c r="M225" s="179"/>
      <c r="N225" s="179"/>
      <c r="O225" s="179"/>
      <c r="P225" s="179"/>
      <c r="Q225" s="179"/>
      <c r="R225" s="179"/>
      <c r="S225" s="179"/>
      <c r="T225" s="179"/>
      <c r="U225" s="179"/>
      <c r="V225" s="179"/>
      <c r="W225" s="179"/>
      <c r="X225" s="179"/>
      <c r="Y225" s="179"/>
      <c r="Z225" s="179"/>
    </row>
    <row r="226" spans="1:26" ht="15.75" customHeight="1">
      <c r="A226" s="179"/>
      <c r="B226" s="203" t="s">
        <v>905</v>
      </c>
      <c r="C226" s="237" t="s">
        <v>955</v>
      </c>
      <c r="D226" s="203">
        <v>1</v>
      </c>
      <c r="E226" s="238">
        <v>3500000</v>
      </c>
      <c r="F226" s="238">
        <f t="shared" si="1"/>
        <v>3500000</v>
      </c>
      <c r="G226" s="1418" t="s">
        <v>956</v>
      </c>
      <c r="H226" s="1419"/>
      <c r="I226" s="1419"/>
      <c r="J226" s="1424"/>
      <c r="K226" s="179"/>
      <c r="L226" s="179"/>
      <c r="M226" s="179"/>
      <c r="N226" s="179"/>
      <c r="O226" s="179"/>
      <c r="P226" s="179"/>
      <c r="Q226" s="179"/>
      <c r="R226" s="179"/>
      <c r="S226" s="179"/>
      <c r="T226" s="179"/>
      <c r="U226" s="179"/>
      <c r="V226" s="179"/>
      <c r="W226" s="179"/>
      <c r="X226" s="179"/>
      <c r="Y226" s="179"/>
      <c r="Z226" s="179"/>
    </row>
    <row r="227" spans="1:26" ht="15.75" customHeight="1">
      <c r="A227" s="179"/>
      <c r="B227" s="203" t="s">
        <v>906</v>
      </c>
      <c r="C227" s="237" t="s">
        <v>955</v>
      </c>
      <c r="D227" s="203">
        <v>1</v>
      </c>
      <c r="E227" s="238">
        <v>9000000</v>
      </c>
      <c r="F227" s="238">
        <f t="shared" si="1"/>
        <v>9000000</v>
      </c>
      <c r="G227" s="1418" t="s">
        <v>956</v>
      </c>
      <c r="H227" s="1419"/>
      <c r="I227" s="1419"/>
      <c r="J227" s="1424"/>
      <c r="K227" s="179"/>
      <c r="L227" s="179"/>
      <c r="M227" s="179"/>
      <c r="N227" s="179"/>
      <c r="O227" s="179"/>
      <c r="P227" s="179"/>
      <c r="Q227" s="179"/>
      <c r="R227" s="179"/>
      <c r="S227" s="179"/>
      <c r="T227" s="179"/>
      <c r="U227" s="179"/>
      <c r="V227" s="179"/>
      <c r="W227" s="179"/>
      <c r="X227" s="179"/>
      <c r="Y227" s="179"/>
      <c r="Z227" s="179"/>
    </row>
    <row r="228" spans="1:26" ht="15.75" customHeight="1">
      <c r="A228" s="179"/>
      <c r="B228" s="203" t="s">
        <v>907</v>
      </c>
      <c r="C228" s="237" t="s">
        <v>955</v>
      </c>
      <c r="D228" s="203">
        <v>1</v>
      </c>
      <c r="E228" s="238">
        <v>6000000</v>
      </c>
      <c r="F228" s="238">
        <f t="shared" si="1"/>
        <v>6000000</v>
      </c>
      <c r="G228" s="1418" t="s">
        <v>956</v>
      </c>
      <c r="H228" s="1419"/>
      <c r="I228" s="1419"/>
      <c r="J228" s="1424"/>
      <c r="K228" s="179"/>
      <c r="L228" s="179"/>
      <c r="M228" s="179"/>
      <c r="N228" s="179"/>
      <c r="O228" s="179"/>
      <c r="P228" s="179"/>
      <c r="Q228" s="179"/>
      <c r="R228" s="179"/>
      <c r="S228" s="179"/>
      <c r="T228" s="179"/>
      <c r="U228" s="179"/>
      <c r="V228" s="179"/>
      <c r="W228" s="179"/>
      <c r="X228" s="179"/>
      <c r="Y228" s="179"/>
      <c r="Z228" s="179"/>
    </row>
    <row r="229" spans="1:26" ht="15.75" customHeight="1">
      <c r="A229" s="179"/>
      <c r="B229" s="203" t="s">
        <v>908</v>
      </c>
      <c r="C229" s="237" t="s">
        <v>955</v>
      </c>
      <c r="D229" s="203">
        <v>1</v>
      </c>
      <c r="E229" s="238">
        <v>950000</v>
      </c>
      <c r="F229" s="238">
        <f t="shared" si="1"/>
        <v>950000</v>
      </c>
      <c r="G229" s="1418" t="s">
        <v>956</v>
      </c>
      <c r="H229" s="1419"/>
      <c r="I229" s="1419"/>
      <c r="J229" s="1424"/>
      <c r="K229" s="179"/>
      <c r="L229" s="179"/>
      <c r="M229" s="179"/>
      <c r="N229" s="179"/>
      <c r="O229" s="179"/>
      <c r="P229" s="179"/>
      <c r="Q229" s="179"/>
      <c r="R229" s="179"/>
      <c r="S229" s="179"/>
      <c r="T229" s="179"/>
      <c r="U229" s="179"/>
      <c r="V229" s="179"/>
      <c r="W229" s="179"/>
      <c r="X229" s="179"/>
      <c r="Y229" s="179"/>
      <c r="Z229" s="179"/>
    </row>
    <row r="230" spans="1:26" ht="15.75" customHeight="1">
      <c r="A230" s="179"/>
      <c r="B230" s="203" t="s">
        <v>909</v>
      </c>
      <c r="C230" s="237" t="s">
        <v>955</v>
      </c>
      <c r="D230" s="203">
        <v>1</v>
      </c>
      <c r="E230" s="238">
        <v>6470000</v>
      </c>
      <c r="F230" s="238">
        <f t="shared" si="1"/>
        <v>6470000</v>
      </c>
      <c r="G230" s="1418" t="s">
        <v>956</v>
      </c>
      <c r="H230" s="1419"/>
      <c r="I230" s="1419"/>
      <c r="J230" s="1424"/>
      <c r="K230" s="179"/>
      <c r="L230" s="179"/>
      <c r="M230" s="179"/>
      <c r="N230" s="179"/>
      <c r="O230" s="179"/>
      <c r="P230" s="179"/>
      <c r="Q230" s="179"/>
      <c r="R230" s="179"/>
      <c r="S230" s="179"/>
      <c r="T230" s="179"/>
      <c r="U230" s="179"/>
      <c r="V230" s="179"/>
      <c r="W230" s="179"/>
      <c r="X230" s="179"/>
      <c r="Y230" s="179"/>
      <c r="Z230" s="179"/>
    </row>
    <row r="231" spans="1:26" ht="15.75" customHeight="1">
      <c r="A231" s="179"/>
      <c r="B231" s="203" t="s">
        <v>910</v>
      </c>
      <c r="C231" s="237" t="s">
        <v>955</v>
      </c>
      <c r="D231" s="203">
        <v>1</v>
      </c>
      <c r="E231" s="238">
        <v>2500000</v>
      </c>
      <c r="F231" s="238">
        <f t="shared" si="1"/>
        <v>2500000</v>
      </c>
      <c r="G231" s="1418" t="s">
        <v>956</v>
      </c>
      <c r="H231" s="1419"/>
      <c r="I231" s="1419"/>
      <c r="J231" s="1424"/>
      <c r="K231" s="179"/>
      <c r="L231" s="179"/>
      <c r="M231" s="179"/>
      <c r="N231" s="179"/>
      <c r="O231" s="179"/>
      <c r="P231" s="179"/>
      <c r="Q231" s="179"/>
      <c r="R231" s="179"/>
      <c r="S231" s="179"/>
      <c r="T231" s="179"/>
      <c r="U231" s="179"/>
      <c r="V231" s="179"/>
      <c r="W231" s="179"/>
      <c r="X231" s="179"/>
      <c r="Y231" s="179"/>
      <c r="Z231" s="179"/>
    </row>
    <row r="232" spans="1:26" ht="15.75" customHeight="1">
      <c r="A232" s="179"/>
      <c r="B232" s="203" t="s">
        <v>911</v>
      </c>
      <c r="C232" s="237" t="s">
        <v>955</v>
      </c>
      <c r="D232" s="203">
        <v>1</v>
      </c>
      <c r="E232" s="238">
        <v>132000</v>
      </c>
      <c r="F232" s="238">
        <f t="shared" si="1"/>
        <v>132000</v>
      </c>
      <c r="G232" s="1418" t="s">
        <v>956</v>
      </c>
      <c r="H232" s="1419"/>
      <c r="I232" s="1419"/>
      <c r="J232" s="1424"/>
      <c r="K232" s="179"/>
      <c r="L232" s="179"/>
      <c r="M232" s="179"/>
      <c r="N232" s="179"/>
      <c r="O232" s="179"/>
      <c r="P232" s="179"/>
      <c r="Q232" s="179"/>
      <c r="R232" s="179"/>
      <c r="S232" s="179"/>
      <c r="T232" s="179"/>
      <c r="U232" s="179"/>
      <c r="V232" s="179"/>
      <c r="W232" s="179"/>
      <c r="X232" s="179"/>
      <c r="Y232" s="179"/>
      <c r="Z232" s="179"/>
    </row>
    <row r="233" spans="1:26" ht="15.75" customHeight="1">
      <c r="A233" s="179"/>
      <c r="B233" s="203" t="s">
        <v>961</v>
      </c>
      <c r="C233" s="237" t="s">
        <v>955</v>
      </c>
      <c r="D233" s="203">
        <v>1</v>
      </c>
      <c r="E233" s="238">
        <v>2500000</v>
      </c>
      <c r="F233" s="238">
        <f t="shared" si="1"/>
        <v>2500000</v>
      </c>
      <c r="G233" s="1418" t="s">
        <v>956</v>
      </c>
      <c r="H233" s="1419"/>
      <c r="I233" s="1419"/>
      <c r="J233" s="1424"/>
      <c r="K233" s="179"/>
      <c r="L233" s="179"/>
      <c r="M233" s="179"/>
      <c r="N233" s="179"/>
      <c r="O233" s="179"/>
      <c r="P233" s="179"/>
      <c r="Q233" s="179"/>
      <c r="R233" s="179"/>
      <c r="S233" s="179"/>
      <c r="T233" s="179"/>
      <c r="U233" s="179"/>
      <c r="V233" s="179"/>
      <c r="W233" s="179"/>
      <c r="X233" s="179"/>
      <c r="Y233" s="179"/>
      <c r="Z233" s="179"/>
    </row>
    <row r="234" spans="1:26" ht="15.75" customHeight="1">
      <c r="A234" s="179"/>
      <c r="B234" s="203" t="s">
        <v>913</v>
      </c>
      <c r="C234" s="237" t="s">
        <v>955</v>
      </c>
      <c r="D234" s="203">
        <v>1</v>
      </c>
      <c r="E234" s="238">
        <v>3950000</v>
      </c>
      <c r="F234" s="238">
        <f t="shared" si="1"/>
        <v>3950000</v>
      </c>
      <c r="G234" s="1418" t="s">
        <v>956</v>
      </c>
      <c r="H234" s="1419"/>
      <c r="I234" s="1419"/>
      <c r="J234" s="1424"/>
      <c r="K234" s="179"/>
      <c r="L234" s="179"/>
      <c r="M234" s="179"/>
      <c r="N234" s="179"/>
      <c r="O234" s="179"/>
      <c r="P234" s="179"/>
      <c r="Q234" s="179"/>
      <c r="R234" s="179"/>
      <c r="S234" s="179"/>
      <c r="T234" s="179"/>
      <c r="U234" s="179"/>
      <c r="V234" s="179"/>
      <c r="W234" s="179"/>
      <c r="X234" s="179"/>
      <c r="Y234" s="179"/>
      <c r="Z234" s="179"/>
    </row>
    <row r="235" spans="1:26" ht="15.75" customHeight="1">
      <c r="A235" s="179"/>
      <c r="B235" s="203" t="s">
        <v>914</v>
      </c>
      <c r="C235" s="237" t="s">
        <v>955</v>
      </c>
      <c r="D235" s="203">
        <v>1</v>
      </c>
      <c r="E235" s="238">
        <v>285000</v>
      </c>
      <c r="F235" s="238">
        <f t="shared" si="1"/>
        <v>285000</v>
      </c>
      <c r="G235" s="1418" t="s">
        <v>956</v>
      </c>
      <c r="H235" s="1419"/>
      <c r="I235" s="1419"/>
      <c r="J235" s="1424"/>
      <c r="K235" s="179"/>
      <c r="L235" s="179"/>
      <c r="M235" s="179"/>
      <c r="N235" s="179"/>
      <c r="O235" s="179"/>
      <c r="P235" s="179"/>
      <c r="Q235" s="179"/>
      <c r="R235" s="179"/>
      <c r="S235" s="179"/>
      <c r="T235" s="179"/>
      <c r="U235" s="179"/>
      <c r="V235" s="179"/>
      <c r="W235" s="179"/>
      <c r="X235" s="179"/>
      <c r="Y235" s="179"/>
      <c r="Z235" s="179"/>
    </row>
    <row r="236" spans="1:26" ht="15.75" customHeight="1">
      <c r="A236" s="179"/>
      <c r="B236" s="203" t="s">
        <v>962</v>
      </c>
      <c r="C236" s="237" t="s">
        <v>955</v>
      </c>
      <c r="D236" s="203">
        <v>1</v>
      </c>
      <c r="E236" s="238">
        <v>3200000</v>
      </c>
      <c r="F236" s="238">
        <f t="shared" si="1"/>
        <v>3200000</v>
      </c>
      <c r="G236" s="1418" t="s">
        <v>956</v>
      </c>
      <c r="H236" s="1419"/>
      <c r="I236" s="1419"/>
      <c r="J236" s="1424"/>
      <c r="K236" s="179"/>
      <c r="L236" s="179"/>
      <c r="M236" s="179"/>
      <c r="N236" s="179"/>
      <c r="O236" s="179"/>
      <c r="P236" s="179"/>
      <c r="Q236" s="179"/>
      <c r="R236" s="179"/>
      <c r="S236" s="179"/>
      <c r="T236" s="179"/>
      <c r="U236" s="179"/>
      <c r="V236" s="179"/>
      <c r="W236" s="179"/>
      <c r="X236" s="179"/>
      <c r="Y236" s="179"/>
      <c r="Z236" s="179"/>
    </row>
    <row r="237" spans="1:26" ht="15.75" customHeight="1">
      <c r="A237" s="179"/>
      <c r="B237" s="203" t="s">
        <v>916</v>
      </c>
      <c r="C237" s="237" t="s">
        <v>955</v>
      </c>
      <c r="D237" s="203">
        <v>1</v>
      </c>
      <c r="E237" s="238">
        <v>1100000</v>
      </c>
      <c r="F237" s="238">
        <f t="shared" si="1"/>
        <v>1100000</v>
      </c>
      <c r="G237" s="1418" t="s">
        <v>956</v>
      </c>
      <c r="H237" s="1419"/>
      <c r="I237" s="1419"/>
      <c r="J237" s="1424"/>
      <c r="K237" s="179"/>
      <c r="L237" s="179"/>
      <c r="M237" s="179"/>
      <c r="N237" s="179"/>
      <c r="O237" s="179"/>
      <c r="P237" s="179"/>
      <c r="Q237" s="179"/>
      <c r="R237" s="179"/>
      <c r="S237" s="179"/>
      <c r="T237" s="179"/>
      <c r="U237" s="179"/>
      <c r="V237" s="179"/>
      <c r="W237" s="179"/>
      <c r="X237" s="179"/>
      <c r="Y237" s="179"/>
      <c r="Z237" s="179"/>
    </row>
    <row r="238" spans="1:26" ht="15.75" customHeight="1">
      <c r="A238" s="179"/>
      <c r="B238" s="203" t="s">
        <v>917</v>
      </c>
      <c r="C238" s="237" t="s">
        <v>955</v>
      </c>
      <c r="D238" s="203">
        <v>1</v>
      </c>
      <c r="E238" s="238">
        <v>5800000</v>
      </c>
      <c r="F238" s="238">
        <f t="shared" si="1"/>
        <v>5800000</v>
      </c>
      <c r="G238" s="1418" t="s">
        <v>956</v>
      </c>
      <c r="H238" s="1419"/>
      <c r="I238" s="1419"/>
      <c r="J238" s="1424"/>
      <c r="K238" s="179"/>
      <c r="L238" s="179"/>
      <c r="M238" s="179"/>
      <c r="N238" s="179"/>
      <c r="O238" s="179"/>
      <c r="P238" s="179"/>
      <c r="Q238" s="179"/>
      <c r="R238" s="179"/>
      <c r="S238" s="179"/>
      <c r="T238" s="179"/>
      <c r="U238" s="179"/>
      <c r="V238" s="179"/>
      <c r="W238" s="179"/>
      <c r="X238" s="179"/>
      <c r="Y238" s="179"/>
      <c r="Z238" s="179"/>
    </row>
    <row r="239" spans="1:26" ht="15.75" customHeight="1">
      <c r="A239" s="179"/>
      <c r="B239" s="203" t="s">
        <v>918</v>
      </c>
      <c r="C239" s="237" t="s">
        <v>955</v>
      </c>
      <c r="D239" s="203">
        <v>1</v>
      </c>
      <c r="E239" s="238">
        <v>6300000</v>
      </c>
      <c r="F239" s="238">
        <f t="shared" si="1"/>
        <v>6300000</v>
      </c>
      <c r="G239" s="1418" t="s">
        <v>956</v>
      </c>
      <c r="H239" s="1419"/>
      <c r="I239" s="1419"/>
      <c r="J239" s="1424"/>
      <c r="K239" s="179"/>
      <c r="L239" s="179"/>
      <c r="M239" s="179"/>
      <c r="N239" s="179"/>
      <c r="O239" s="179"/>
      <c r="P239" s="179"/>
      <c r="Q239" s="179"/>
      <c r="R239" s="179"/>
      <c r="S239" s="179"/>
      <c r="T239" s="179"/>
      <c r="U239" s="179"/>
      <c r="V239" s="179"/>
      <c r="W239" s="179"/>
      <c r="X239" s="179"/>
      <c r="Y239" s="179"/>
      <c r="Z239" s="179"/>
    </row>
    <row r="240" spans="1:26" ht="15.75" customHeight="1">
      <c r="A240" s="179"/>
      <c r="B240" s="213" t="s">
        <v>919</v>
      </c>
      <c r="C240" s="237" t="s">
        <v>955</v>
      </c>
      <c r="D240" s="203">
        <v>1</v>
      </c>
      <c r="E240" s="238">
        <v>2500000</v>
      </c>
      <c r="F240" s="238">
        <f t="shared" si="1"/>
        <v>2500000</v>
      </c>
      <c r="G240" s="1418" t="s">
        <v>956</v>
      </c>
      <c r="H240" s="1419"/>
      <c r="I240" s="1419"/>
      <c r="J240" s="1424"/>
      <c r="K240" s="179"/>
      <c r="L240" s="179"/>
      <c r="M240" s="179"/>
      <c r="N240" s="179"/>
      <c r="O240" s="179"/>
      <c r="P240" s="179"/>
      <c r="Q240" s="179"/>
      <c r="R240" s="179"/>
      <c r="S240" s="179"/>
      <c r="T240" s="179"/>
      <c r="U240" s="179"/>
      <c r="V240" s="179"/>
      <c r="W240" s="179"/>
      <c r="X240" s="179"/>
      <c r="Y240" s="179"/>
      <c r="Z240" s="179"/>
    </row>
    <row r="241" spans="1:26" ht="15.75" customHeight="1">
      <c r="A241" s="179"/>
      <c r="B241" s="213" t="s">
        <v>920</v>
      </c>
      <c r="C241" s="237" t="s">
        <v>955</v>
      </c>
      <c r="D241" s="203">
        <v>1</v>
      </c>
      <c r="E241" s="238">
        <v>2600000</v>
      </c>
      <c r="F241" s="238">
        <f t="shared" si="1"/>
        <v>2600000</v>
      </c>
      <c r="G241" s="1418" t="s">
        <v>956</v>
      </c>
      <c r="H241" s="1419"/>
      <c r="I241" s="1419"/>
      <c r="J241" s="1424"/>
      <c r="K241" s="179"/>
      <c r="L241" s="179"/>
      <c r="M241" s="179"/>
      <c r="N241" s="179"/>
      <c r="O241" s="179"/>
      <c r="P241" s="179"/>
      <c r="Q241" s="179"/>
      <c r="R241" s="179"/>
      <c r="S241" s="179"/>
      <c r="T241" s="179"/>
      <c r="U241" s="179"/>
      <c r="V241" s="179"/>
      <c r="W241" s="179"/>
      <c r="X241" s="179"/>
      <c r="Y241" s="179"/>
      <c r="Z241" s="179"/>
    </row>
    <row r="242" spans="1:26" ht="15.75" customHeight="1">
      <c r="A242" s="179"/>
      <c r="B242" s="203" t="s">
        <v>921</v>
      </c>
      <c r="C242" s="237" t="s">
        <v>955</v>
      </c>
      <c r="D242" s="203">
        <v>1</v>
      </c>
      <c r="E242" s="238">
        <v>2000000</v>
      </c>
      <c r="F242" s="238">
        <f t="shared" si="1"/>
        <v>2000000</v>
      </c>
      <c r="G242" s="1418" t="s">
        <v>956</v>
      </c>
      <c r="H242" s="1419"/>
      <c r="I242" s="1419"/>
      <c r="J242" s="1424"/>
      <c r="K242" s="179"/>
      <c r="L242" s="179"/>
      <c r="M242" s="179"/>
      <c r="N242" s="179"/>
      <c r="O242" s="179"/>
      <c r="P242" s="179"/>
      <c r="Q242" s="179"/>
      <c r="R242" s="179"/>
      <c r="S242" s="179"/>
      <c r="T242" s="179"/>
      <c r="U242" s="179"/>
      <c r="V242" s="179"/>
      <c r="W242" s="179"/>
      <c r="X242" s="179"/>
      <c r="Y242" s="179"/>
      <c r="Z242" s="179"/>
    </row>
    <row r="243" spans="1:26" ht="15.75" customHeight="1">
      <c r="A243" s="179"/>
      <c r="B243" s="203" t="s">
        <v>922</v>
      </c>
      <c r="C243" s="237" t="s">
        <v>955</v>
      </c>
      <c r="D243" s="203">
        <v>1</v>
      </c>
      <c r="E243" s="238">
        <v>5000000</v>
      </c>
      <c r="F243" s="238">
        <f t="shared" si="1"/>
        <v>5000000</v>
      </c>
      <c r="G243" s="1418" t="s">
        <v>956</v>
      </c>
      <c r="H243" s="1419"/>
      <c r="I243" s="1419"/>
      <c r="J243" s="1424"/>
      <c r="K243" s="179"/>
      <c r="L243" s="179"/>
      <c r="M243" s="179"/>
      <c r="N243" s="179"/>
      <c r="O243" s="179"/>
      <c r="P243" s="179"/>
      <c r="Q243" s="179"/>
      <c r="R243" s="179"/>
      <c r="S243" s="179"/>
      <c r="T243" s="179"/>
      <c r="U243" s="179"/>
      <c r="V243" s="179"/>
      <c r="W243" s="179"/>
      <c r="X243" s="179"/>
      <c r="Y243" s="179"/>
      <c r="Z243" s="179"/>
    </row>
    <row r="244" spans="1:26" ht="15.75" customHeight="1">
      <c r="A244" s="179"/>
      <c r="B244" s="203" t="s">
        <v>923</v>
      </c>
      <c r="C244" s="237" t="s">
        <v>955</v>
      </c>
      <c r="D244" s="203">
        <v>1</v>
      </c>
      <c r="E244" s="238">
        <v>3000000</v>
      </c>
      <c r="F244" s="238">
        <f t="shared" si="1"/>
        <v>3000000</v>
      </c>
      <c r="G244" s="1418" t="s">
        <v>956</v>
      </c>
      <c r="H244" s="1419"/>
      <c r="I244" s="1419"/>
      <c r="J244" s="1424"/>
      <c r="K244" s="179"/>
      <c r="L244" s="179"/>
      <c r="M244" s="179"/>
      <c r="N244" s="179"/>
      <c r="O244" s="179"/>
      <c r="P244" s="179"/>
      <c r="Q244" s="179"/>
      <c r="R244" s="179"/>
      <c r="S244" s="179"/>
      <c r="T244" s="179"/>
      <c r="U244" s="179"/>
      <c r="V244" s="179"/>
      <c r="W244" s="179"/>
      <c r="X244" s="179"/>
      <c r="Y244" s="179"/>
      <c r="Z244" s="179"/>
    </row>
    <row r="245" spans="1:26" ht="15.75" customHeight="1">
      <c r="A245" s="179"/>
      <c r="B245" s="203" t="s">
        <v>924</v>
      </c>
      <c r="C245" s="237" t="s">
        <v>955</v>
      </c>
      <c r="D245" s="203">
        <v>1</v>
      </c>
      <c r="E245" s="238">
        <v>5000000</v>
      </c>
      <c r="F245" s="238">
        <f t="shared" si="1"/>
        <v>5000000</v>
      </c>
      <c r="G245" s="1418" t="s">
        <v>956</v>
      </c>
      <c r="H245" s="1419"/>
      <c r="I245" s="1419"/>
      <c r="J245" s="1424"/>
      <c r="K245" s="179"/>
      <c r="L245" s="179"/>
      <c r="M245" s="179"/>
      <c r="N245" s="179"/>
      <c r="O245" s="179"/>
      <c r="P245" s="179"/>
      <c r="Q245" s="179"/>
      <c r="R245" s="179"/>
      <c r="S245" s="179"/>
      <c r="T245" s="179"/>
      <c r="U245" s="179"/>
      <c r="V245" s="179"/>
      <c r="W245" s="179"/>
      <c r="X245" s="179"/>
      <c r="Y245" s="179"/>
      <c r="Z245" s="179"/>
    </row>
    <row r="246" spans="1:26" ht="15.75" customHeight="1">
      <c r="A246" s="179"/>
      <c r="B246" s="203" t="s">
        <v>925</v>
      </c>
      <c r="C246" s="237" t="s">
        <v>955</v>
      </c>
      <c r="D246" s="203">
        <v>1</v>
      </c>
      <c r="E246" s="238">
        <v>2500000</v>
      </c>
      <c r="F246" s="238">
        <f t="shared" si="1"/>
        <v>2500000</v>
      </c>
      <c r="G246" s="1418" t="s">
        <v>956</v>
      </c>
      <c r="H246" s="1419"/>
      <c r="I246" s="1419"/>
      <c r="J246" s="1424"/>
      <c r="K246" s="179"/>
      <c r="L246" s="179"/>
      <c r="M246" s="179"/>
      <c r="N246" s="179"/>
      <c r="O246" s="179"/>
      <c r="P246" s="179"/>
      <c r="Q246" s="179"/>
      <c r="R246" s="179"/>
      <c r="S246" s="179"/>
      <c r="T246" s="179"/>
      <c r="U246" s="179"/>
      <c r="V246" s="179"/>
      <c r="W246" s="179"/>
      <c r="X246" s="179"/>
      <c r="Y246" s="179"/>
      <c r="Z246" s="179"/>
    </row>
    <row r="247" spans="1:26" ht="15.75" customHeight="1">
      <c r="A247" s="179"/>
      <c r="B247" s="203" t="s">
        <v>926</v>
      </c>
      <c r="C247" s="237" t="s">
        <v>955</v>
      </c>
      <c r="D247" s="203">
        <v>1</v>
      </c>
      <c r="E247" s="238">
        <v>5800000</v>
      </c>
      <c r="F247" s="238">
        <f t="shared" si="1"/>
        <v>5800000</v>
      </c>
      <c r="G247" s="1418" t="s">
        <v>956</v>
      </c>
      <c r="H247" s="1419"/>
      <c r="I247" s="1419"/>
      <c r="J247" s="1424"/>
      <c r="K247" s="179"/>
      <c r="L247" s="179"/>
      <c r="M247" s="179"/>
      <c r="N247" s="179"/>
      <c r="O247" s="179"/>
      <c r="P247" s="179"/>
      <c r="Q247" s="179"/>
      <c r="R247" s="179"/>
      <c r="S247" s="179"/>
      <c r="T247" s="179"/>
      <c r="U247" s="179"/>
      <c r="V247" s="179"/>
      <c r="W247" s="179"/>
      <c r="X247" s="179"/>
      <c r="Y247" s="179"/>
      <c r="Z247" s="179"/>
    </row>
    <row r="248" spans="1:26" ht="15.75" customHeight="1">
      <c r="A248" s="179"/>
      <c r="B248" s="203" t="s">
        <v>927</v>
      </c>
      <c r="C248" s="237" t="s">
        <v>955</v>
      </c>
      <c r="D248" s="203">
        <v>1</v>
      </c>
      <c r="E248" s="238">
        <v>6000000</v>
      </c>
      <c r="F248" s="238">
        <f t="shared" si="1"/>
        <v>6000000</v>
      </c>
      <c r="G248" s="1418" t="s">
        <v>956</v>
      </c>
      <c r="H248" s="1419"/>
      <c r="I248" s="1419"/>
      <c r="J248" s="1424"/>
      <c r="K248" s="179"/>
      <c r="L248" s="179"/>
      <c r="M248" s="179"/>
      <c r="N248" s="179"/>
      <c r="O248" s="179"/>
      <c r="P248" s="179"/>
      <c r="Q248" s="179"/>
      <c r="R248" s="179"/>
      <c r="S248" s="179"/>
      <c r="T248" s="179"/>
      <c r="U248" s="179"/>
      <c r="V248" s="179"/>
      <c r="W248" s="179"/>
      <c r="X248" s="179"/>
      <c r="Y248" s="179"/>
      <c r="Z248" s="179"/>
    </row>
    <row r="249" spans="1:26" ht="15.75" customHeight="1">
      <c r="A249" s="179"/>
      <c r="B249" s="203" t="s">
        <v>963</v>
      </c>
      <c r="C249" s="237" t="s">
        <v>955</v>
      </c>
      <c r="D249" s="203">
        <v>1</v>
      </c>
      <c r="E249" s="238">
        <v>8000000</v>
      </c>
      <c r="F249" s="238">
        <f t="shared" si="1"/>
        <v>8000000</v>
      </c>
      <c r="G249" s="1418" t="s">
        <v>956</v>
      </c>
      <c r="H249" s="1419"/>
      <c r="I249" s="1419"/>
      <c r="J249" s="1424"/>
      <c r="K249" s="179"/>
      <c r="L249" s="179"/>
      <c r="M249" s="179"/>
      <c r="N249" s="179"/>
      <c r="O249" s="179"/>
      <c r="P249" s="179"/>
      <c r="Q249" s="179"/>
      <c r="R249" s="179"/>
      <c r="S249" s="179"/>
      <c r="T249" s="179"/>
      <c r="U249" s="179"/>
      <c r="V249" s="179"/>
      <c r="W249" s="179"/>
      <c r="X249" s="179"/>
      <c r="Y249" s="179"/>
      <c r="Z249" s="179"/>
    </row>
    <row r="250" spans="1:26" ht="15.75" customHeight="1">
      <c r="A250" s="179"/>
      <c r="B250" s="213" t="s">
        <v>871</v>
      </c>
      <c r="C250" s="224" t="s">
        <v>955</v>
      </c>
      <c r="D250" s="203">
        <v>1</v>
      </c>
      <c r="E250" s="238">
        <v>2000000</v>
      </c>
      <c r="F250" s="238">
        <f t="shared" si="1"/>
        <v>2000000</v>
      </c>
      <c r="G250" s="1418" t="s">
        <v>956</v>
      </c>
      <c r="H250" s="1419"/>
      <c r="I250" s="1419"/>
      <c r="J250" s="1424"/>
      <c r="K250" s="179"/>
      <c r="L250" s="179"/>
      <c r="M250" s="179"/>
      <c r="N250" s="179"/>
      <c r="O250" s="179"/>
      <c r="P250" s="179"/>
      <c r="Q250" s="179"/>
      <c r="R250" s="179"/>
      <c r="S250" s="179"/>
      <c r="T250" s="179"/>
      <c r="U250" s="179"/>
      <c r="V250" s="179"/>
      <c r="W250" s="179"/>
      <c r="X250" s="179"/>
      <c r="Y250" s="179"/>
      <c r="Z250" s="179"/>
    </row>
    <row r="251" spans="1:26" ht="15.75" customHeight="1">
      <c r="A251" s="179"/>
      <c r="B251" s="213" t="s">
        <v>876</v>
      </c>
      <c r="C251" s="224" t="s">
        <v>955</v>
      </c>
      <c r="D251" s="203">
        <v>1</v>
      </c>
      <c r="E251" s="238">
        <v>7000000</v>
      </c>
      <c r="F251" s="238">
        <f t="shared" si="1"/>
        <v>7000000</v>
      </c>
      <c r="G251" s="1418" t="s">
        <v>956</v>
      </c>
      <c r="H251" s="1419"/>
      <c r="I251" s="1419"/>
      <c r="J251" s="1424"/>
      <c r="K251" s="179"/>
      <c r="L251" s="179"/>
      <c r="M251" s="179"/>
      <c r="N251" s="179"/>
      <c r="O251" s="179"/>
      <c r="P251" s="179"/>
      <c r="Q251" s="179"/>
      <c r="R251" s="179"/>
      <c r="S251" s="179"/>
      <c r="T251" s="179"/>
      <c r="U251" s="179"/>
      <c r="V251" s="179"/>
      <c r="W251" s="179"/>
      <c r="X251" s="179"/>
      <c r="Y251" s="179"/>
      <c r="Z251" s="179"/>
    </row>
    <row r="252" spans="1:26" ht="23.25" customHeight="1">
      <c r="A252" s="179"/>
      <c r="B252" s="206" t="s">
        <v>958</v>
      </c>
      <c r="C252" s="207"/>
      <c r="D252" s="207"/>
      <c r="E252" s="239"/>
      <c r="F252" s="227">
        <f>SUM(F211:F251)</f>
        <v>197399000</v>
      </c>
      <c r="G252" s="1425"/>
      <c r="H252" s="1426"/>
      <c r="I252" s="1426"/>
      <c r="J252" s="1427"/>
      <c r="K252" s="179"/>
      <c r="L252" s="179"/>
      <c r="M252" s="179"/>
      <c r="N252" s="179"/>
      <c r="O252" s="179"/>
      <c r="P252" s="179"/>
      <c r="Q252" s="179"/>
      <c r="R252" s="179"/>
      <c r="S252" s="179"/>
      <c r="T252" s="179"/>
      <c r="U252" s="179"/>
      <c r="V252" s="179"/>
      <c r="W252" s="179"/>
      <c r="X252" s="179"/>
      <c r="Y252" s="179"/>
      <c r="Z252" s="179"/>
    </row>
    <row r="253" spans="1:26" ht="15.75" customHeight="1">
      <c r="A253" s="179"/>
      <c r="B253" s="230"/>
      <c r="C253" s="231"/>
      <c r="D253" s="231"/>
      <c r="E253" s="231"/>
      <c r="F253" s="231"/>
      <c r="G253" s="240"/>
      <c r="H253" s="231"/>
      <c r="I253" s="231"/>
      <c r="J253" s="232"/>
      <c r="K253" s="179"/>
      <c r="L253" s="179"/>
      <c r="M253" s="179"/>
      <c r="N253" s="179"/>
      <c r="O253" s="179"/>
      <c r="P253" s="179"/>
      <c r="Q253" s="179"/>
      <c r="R253" s="179"/>
      <c r="S253" s="179"/>
      <c r="T253" s="179"/>
      <c r="U253" s="179"/>
      <c r="V253" s="179"/>
      <c r="W253" s="179"/>
      <c r="X253" s="179"/>
      <c r="Y253" s="179"/>
      <c r="Z253" s="179"/>
    </row>
    <row r="254" spans="1:26" ht="15.75" customHeight="1">
      <c r="A254" s="179"/>
      <c r="B254" s="241" t="s">
        <v>964</v>
      </c>
      <c r="C254" s="234" t="s">
        <v>949</v>
      </c>
      <c r="D254" s="234" t="s">
        <v>951</v>
      </c>
      <c r="E254" s="234" t="s">
        <v>952</v>
      </c>
      <c r="F254" s="234" t="s">
        <v>960</v>
      </c>
      <c r="G254" s="1428" t="s">
        <v>954</v>
      </c>
      <c r="H254" s="1429"/>
      <c r="I254" s="1429"/>
      <c r="J254" s="1430"/>
      <c r="K254" s="179"/>
      <c r="L254" s="179"/>
      <c r="M254" s="179"/>
      <c r="N254" s="179"/>
      <c r="O254" s="179"/>
      <c r="P254" s="179"/>
      <c r="Q254" s="179"/>
      <c r="R254" s="179"/>
      <c r="S254" s="179"/>
      <c r="T254" s="179"/>
      <c r="U254" s="179"/>
      <c r="V254" s="179"/>
      <c r="W254" s="179"/>
      <c r="X254" s="179"/>
      <c r="Y254" s="179"/>
      <c r="Z254" s="179"/>
    </row>
    <row r="255" spans="1:26" ht="15.75" customHeight="1">
      <c r="A255" s="179"/>
      <c r="B255" s="203" t="s">
        <v>965</v>
      </c>
      <c r="C255" s="224" t="s">
        <v>955</v>
      </c>
      <c r="D255" s="213"/>
      <c r="E255" s="213">
        <v>10</v>
      </c>
      <c r="F255" s="242">
        <v>324000</v>
      </c>
      <c r="G255" s="226">
        <f t="shared" ref="G255:G262" si="2">F255*E255</f>
        <v>3240000</v>
      </c>
      <c r="H255" s="1418" t="s">
        <v>956</v>
      </c>
      <c r="I255" s="1419"/>
      <c r="J255" s="1420"/>
      <c r="K255" s="179"/>
      <c r="L255" s="179"/>
      <c r="M255" s="179"/>
      <c r="N255" s="179"/>
      <c r="O255" s="179"/>
      <c r="P255" s="179"/>
      <c r="Q255" s="179"/>
      <c r="R255" s="179"/>
      <c r="S255" s="179"/>
      <c r="T255" s="179"/>
      <c r="U255" s="179"/>
      <c r="V255" s="179"/>
      <c r="W255" s="179"/>
      <c r="X255" s="179"/>
      <c r="Y255" s="179"/>
      <c r="Z255" s="179"/>
    </row>
    <row r="256" spans="1:26" ht="15.75" customHeight="1">
      <c r="A256" s="179"/>
      <c r="B256" s="203" t="s">
        <v>966</v>
      </c>
      <c r="C256" s="224" t="s">
        <v>955</v>
      </c>
      <c r="D256" s="213"/>
      <c r="E256" s="213">
        <v>10</v>
      </c>
      <c r="F256" s="242">
        <v>108000</v>
      </c>
      <c r="G256" s="226">
        <f t="shared" si="2"/>
        <v>1080000</v>
      </c>
      <c r="H256" s="1418" t="s">
        <v>956</v>
      </c>
      <c r="I256" s="1419"/>
      <c r="J256" s="1420"/>
      <c r="K256" s="179"/>
      <c r="L256" s="179"/>
      <c r="M256" s="179"/>
      <c r="N256" s="179"/>
      <c r="O256" s="179"/>
      <c r="P256" s="179"/>
      <c r="Q256" s="179"/>
      <c r="R256" s="179"/>
      <c r="S256" s="179"/>
      <c r="T256" s="179"/>
      <c r="U256" s="179"/>
      <c r="V256" s="179"/>
      <c r="W256" s="179"/>
      <c r="X256" s="179"/>
      <c r="Y256" s="179"/>
      <c r="Z256" s="179"/>
    </row>
    <row r="257" spans="1:26" ht="15.75" customHeight="1">
      <c r="A257" s="179"/>
      <c r="B257" s="203" t="s">
        <v>967</v>
      </c>
      <c r="C257" s="224" t="s">
        <v>955</v>
      </c>
      <c r="D257" s="213"/>
      <c r="E257" s="213">
        <v>10</v>
      </c>
      <c r="F257" s="242">
        <v>132000</v>
      </c>
      <c r="G257" s="226">
        <f t="shared" si="2"/>
        <v>1320000</v>
      </c>
      <c r="H257" s="1418" t="s">
        <v>956</v>
      </c>
      <c r="I257" s="1419"/>
      <c r="J257" s="1420"/>
      <c r="K257" s="179"/>
      <c r="L257" s="179"/>
      <c r="M257" s="179"/>
      <c r="N257" s="179"/>
      <c r="O257" s="179"/>
      <c r="P257" s="179"/>
      <c r="Q257" s="179"/>
      <c r="R257" s="179"/>
      <c r="S257" s="179"/>
      <c r="T257" s="179"/>
      <c r="U257" s="179"/>
      <c r="V257" s="179"/>
      <c r="W257" s="179"/>
      <c r="X257" s="179"/>
      <c r="Y257" s="179"/>
      <c r="Z257" s="179"/>
    </row>
    <row r="258" spans="1:26" ht="15.75" customHeight="1">
      <c r="A258" s="179"/>
      <c r="B258" s="203" t="s">
        <v>968</v>
      </c>
      <c r="C258" s="224" t="s">
        <v>955</v>
      </c>
      <c r="D258" s="213"/>
      <c r="E258" s="213">
        <v>10</v>
      </c>
      <c r="F258" s="242">
        <v>144000</v>
      </c>
      <c r="G258" s="226">
        <f t="shared" si="2"/>
        <v>1440000</v>
      </c>
      <c r="H258" s="1418" t="s">
        <v>956</v>
      </c>
      <c r="I258" s="1419"/>
      <c r="J258" s="1420"/>
      <c r="K258" s="179"/>
      <c r="L258" s="179"/>
      <c r="M258" s="179"/>
      <c r="N258" s="179"/>
      <c r="O258" s="179"/>
      <c r="P258" s="179"/>
      <c r="Q258" s="179"/>
      <c r="R258" s="179"/>
      <c r="S258" s="179"/>
      <c r="T258" s="179"/>
      <c r="U258" s="179"/>
      <c r="V258" s="179"/>
      <c r="W258" s="179"/>
      <c r="X258" s="179"/>
      <c r="Y258" s="179"/>
      <c r="Z258" s="179"/>
    </row>
    <row r="259" spans="1:26" ht="15.75" customHeight="1">
      <c r="A259" s="179"/>
      <c r="B259" s="203" t="s">
        <v>969</v>
      </c>
      <c r="C259" s="224" t="s">
        <v>955</v>
      </c>
      <c r="D259" s="213"/>
      <c r="E259" s="213">
        <v>10</v>
      </c>
      <c r="F259" s="242">
        <v>192000</v>
      </c>
      <c r="G259" s="226">
        <f t="shared" si="2"/>
        <v>1920000</v>
      </c>
      <c r="H259" s="1418" t="s">
        <v>956</v>
      </c>
      <c r="I259" s="1419"/>
      <c r="J259" s="1420"/>
      <c r="K259" s="179"/>
      <c r="L259" s="179"/>
      <c r="M259" s="179"/>
      <c r="N259" s="179"/>
      <c r="O259" s="179"/>
      <c r="P259" s="179"/>
      <c r="Q259" s="179"/>
      <c r="R259" s="179"/>
      <c r="S259" s="179"/>
      <c r="T259" s="179"/>
      <c r="U259" s="179"/>
      <c r="V259" s="179"/>
      <c r="W259" s="179"/>
      <c r="X259" s="179"/>
      <c r="Y259" s="179"/>
      <c r="Z259" s="179"/>
    </row>
    <row r="260" spans="1:26" ht="15.75" customHeight="1">
      <c r="A260" s="179"/>
      <c r="B260" s="203" t="s">
        <v>970</v>
      </c>
      <c r="C260" s="224" t="s">
        <v>955</v>
      </c>
      <c r="D260" s="213"/>
      <c r="E260" s="213">
        <v>10</v>
      </c>
      <c r="F260" s="242">
        <v>108000</v>
      </c>
      <c r="G260" s="226">
        <f t="shared" si="2"/>
        <v>1080000</v>
      </c>
      <c r="H260" s="1418" t="s">
        <v>956</v>
      </c>
      <c r="I260" s="1419"/>
      <c r="J260" s="1420"/>
      <c r="K260" s="179"/>
      <c r="L260" s="179"/>
      <c r="M260" s="179"/>
      <c r="N260" s="179"/>
      <c r="O260" s="179"/>
      <c r="P260" s="179"/>
      <c r="Q260" s="179"/>
      <c r="R260" s="179"/>
      <c r="S260" s="179"/>
      <c r="T260" s="179"/>
      <c r="U260" s="179"/>
      <c r="V260" s="179"/>
      <c r="W260" s="179"/>
      <c r="X260" s="179"/>
      <c r="Y260" s="179"/>
      <c r="Z260" s="179"/>
    </row>
    <row r="261" spans="1:26" ht="15.75" customHeight="1">
      <c r="A261" s="179"/>
      <c r="B261" s="203" t="s">
        <v>971</v>
      </c>
      <c r="C261" s="224" t="s">
        <v>955</v>
      </c>
      <c r="D261" s="213"/>
      <c r="E261" s="213">
        <v>10</v>
      </c>
      <c r="F261" s="243">
        <v>113000</v>
      </c>
      <c r="G261" s="226">
        <f t="shared" si="2"/>
        <v>1130000</v>
      </c>
      <c r="H261" s="1418" t="s">
        <v>956</v>
      </c>
      <c r="I261" s="1419"/>
      <c r="J261" s="1420"/>
      <c r="K261" s="179"/>
      <c r="L261" s="179"/>
      <c r="M261" s="179"/>
      <c r="N261" s="179"/>
      <c r="O261" s="179"/>
      <c r="P261" s="179"/>
      <c r="Q261" s="179"/>
      <c r="R261" s="179"/>
      <c r="S261" s="179"/>
      <c r="T261" s="179"/>
      <c r="U261" s="179"/>
      <c r="V261" s="179"/>
      <c r="W261" s="179"/>
      <c r="X261" s="179"/>
      <c r="Y261" s="179"/>
      <c r="Z261" s="179"/>
    </row>
    <row r="262" spans="1:26" ht="15.75" customHeight="1">
      <c r="A262" s="179"/>
      <c r="B262" s="203" t="s">
        <v>972</v>
      </c>
      <c r="C262" s="224" t="s">
        <v>955</v>
      </c>
      <c r="D262" s="213"/>
      <c r="E262" s="213">
        <v>10</v>
      </c>
      <c r="F262" s="243">
        <v>32000</v>
      </c>
      <c r="G262" s="226">
        <f t="shared" si="2"/>
        <v>320000</v>
      </c>
      <c r="H262" s="1418" t="s">
        <v>956</v>
      </c>
      <c r="I262" s="1419"/>
      <c r="J262" s="1420"/>
      <c r="K262" s="179"/>
      <c r="L262" s="179"/>
      <c r="M262" s="179"/>
      <c r="N262" s="179"/>
      <c r="O262" s="179"/>
      <c r="P262" s="179"/>
      <c r="Q262" s="179"/>
      <c r="R262" s="179"/>
      <c r="S262" s="179"/>
      <c r="T262" s="179"/>
      <c r="U262" s="179"/>
      <c r="V262" s="179"/>
      <c r="W262" s="179"/>
      <c r="X262" s="179"/>
      <c r="Y262" s="179"/>
      <c r="Z262" s="179"/>
    </row>
    <row r="263" spans="1:26" ht="15.75" customHeight="1">
      <c r="A263" s="179"/>
      <c r="B263" s="203" t="s">
        <v>973</v>
      </c>
      <c r="C263" s="224" t="s">
        <v>955</v>
      </c>
      <c r="D263" s="213"/>
      <c r="E263" s="213">
        <v>10</v>
      </c>
      <c r="F263" s="243">
        <v>23000</v>
      </c>
      <c r="G263" s="226">
        <f t="shared" ref="G263:G274" si="3">F261*E263</f>
        <v>1130000</v>
      </c>
      <c r="H263" s="1418" t="s">
        <v>956</v>
      </c>
      <c r="I263" s="1419"/>
      <c r="J263" s="1420"/>
      <c r="K263" s="179"/>
      <c r="L263" s="179"/>
      <c r="M263" s="179"/>
      <c r="N263" s="179"/>
      <c r="O263" s="179"/>
      <c r="P263" s="179"/>
      <c r="Q263" s="179"/>
      <c r="R263" s="179"/>
      <c r="S263" s="179"/>
      <c r="T263" s="179"/>
      <c r="U263" s="179"/>
      <c r="V263" s="179"/>
      <c r="W263" s="179"/>
      <c r="X263" s="179"/>
      <c r="Y263" s="179"/>
      <c r="Z263" s="179"/>
    </row>
    <row r="264" spans="1:26" ht="15.75" customHeight="1">
      <c r="A264" s="179"/>
      <c r="B264" s="203" t="s">
        <v>974</v>
      </c>
      <c r="C264" s="224" t="s">
        <v>955</v>
      </c>
      <c r="D264" s="213"/>
      <c r="E264" s="213">
        <v>10</v>
      </c>
      <c r="F264" s="243">
        <v>26000</v>
      </c>
      <c r="G264" s="226">
        <f t="shared" si="3"/>
        <v>320000</v>
      </c>
      <c r="H264" s="1418" t="s">
        <v>956</v>
      </c>
      <c r="I264" s="1419"/>
      <c r="J264" s="1420"/>
      <c r="K264" s="179"/>
      <c r="L264" s="179"/>
      <c r="M264" s="179"/>
      <c r="N264" s="179"/>
      <c r="O264" s="179"/>
      <c r="P264" s="179"/>
      <c r="Q264" s="179"/>
      <c r="R264" s="179"/>
      <c r="S264" s="179"/>
      <c r="T264" s="179"/>
      <c r="U264" s="179"/>
      <c r="V264" s="179"/>
      <c r="W264" s="179"/>
      <c r="X264" s="179"/>
      <c r="Y264" s="179"/>
      <c r="Z264" s="179"/>
    </row>
    <row r="265" spans="1:26" ht="15.75" customHeight="1">
      <c r="A265" s="179"/>
      <c r="B265" s="203" t="s">
        <v>975</v>
      </c>
      <c r="C265" s="224" t="s">
        <v>955</v>
      </c>
      <c r="D265" s="213"/>
      <c r="E265" s="213">
        <v>10</v>
      </c>
      <c r="F265" s="243">
        <v>53000</v>
      </c>
      <c r="G265" s="226">
        <f t="shared" si="3"/>
        <v>230000</v>
      </c>
      <c r="H265" s="1418" t="s">
        <v>956</v>
      </c>
      <c r="I265" s="1419"/>
      <c r="J265" s="1420"/>
      <c r="K265" s="179"/>
      <c r="L265" s="179"/>
      <c r="M265" s="179"/>
      <c r="N265" s="179"/>
      <c r="O265" s="179"/>
      <c r="P265" s="179"/>
      <c r="Q265" s="179"/>
      <c r="R265" s="179"/>
      <c r="S265" s="179"/>
      <c r="T265" s="179"/>
      <c r="U265" s="179"/>
      <c r="V265" s="179"/>
      <c r="W265" s="179"/>
      <c r="X265" s="179"/>
      <c r="Y265" s="179"/>
      <c r="Z265" s="179"/>
    </row>
    <row r="266" spans="1:26" ht="15.75" customHeight="1">
      <c r="A266" s="179"/>
      <c r="B266" s="203" t="s">
        <v>976</v>
      </c>
      <c r="C266" s="224" t="s">
        <v>955</v>
      </c>
      <c r="D266" s="213"/>
      <c r="E266" s="213">
        <v>10</v>
      </c>
      <c r="F266" s="243">
        <v>200000</v>
      </c>
      <c r="G266" s="226">
        <f t="shared" si="3"/>
        <v>260000</v>
      </c>
      <c r="H266" s="1418" t="s">
        <v>956</v>
      </c>
      <c r="I266" s="1419"/>
      <c r="J266" s="1420"/>
      <c r="K266" s="179"/>
      <c r="L266" s="179"/>
      <c r="M266" s="179"/>
      <c r="N266" s="179"/>
      <c r="O266" s="179"/>
      <c r="P266" s="179"/>
      <c r="Q266" s="179"/>
      <c r="R266" s="179"/>
      <c r="S266" s="179"/>
      <c r="T266" s="179"/>
      <c r="U266" s="179"/>
      <c r="V266" s="179"/>
      <c r="W266" s="179"/>
      <c r="X266" s="179"/>
      <c r="Y266" s="179"/>
      <c r="Z266" s="179"/>
    </row>
    <row r="267" spans="1:26" ht="15.75" customHeight="1">
      <c r="A267" s="179"/>
      <c r="B267" s="203" t="s">
        <v>977</v>
      </c>
      <c r="C267" s="244" t="s">
        <v>955</v>
      </c>
      <c r="D267" s="217"/>
      <c r="E267" s="217">
        <v>10</v>
      </c>
      <c r="F267" s="225">
        <v>27000</v>
      </c>
      <c r="G267" s="226">
        <f t="shared" si="3"/>
        <v>530000</v>
      </c>
      <c r="H267" s="1418" t="s">
        <v>956</v>
      </c>
      <c r="I267" s="1419"/>
      <c r="J267" s="1420"/>
      <c r="K267" s="179"/>
      <c r="L267" s="179"/>
      <c r="M267" s="179"/>
      <c r="N267" s="179"/>
      <c r="O267" s="179"/>
      <c r="P267" s="179"/>
      <c r="Q267" s="179"/>
      <c r="R267" s="179"/>
      <c r="S267" s="179"/>
      <c r="T267" s="179"/>
      <c r="U267" s="179"/>
      <c r="V267" s="179"/>
      <c r="W267" s="179"/>
      <c r="X267" s="179"/>
      <c r="Y267" s="179"/>
      <c r="Z267" s="179"/>
    </row>
    <row r="268" spans="1:26" ht="15.75" customHeight="1">
      <c r="A268" s="179"/>
      <c r="B268" s="203" t="s">
        <v>978</v>
      </c>
      <c r="C268" s="213" t="s">
        <v>955</v>
      </c>
      <c r="D268" s="213"/>
      <c r="E268" s="203">
        <v>12</v>
      </c>
      <c r="F268" s="225">
        <v>14000</v>
      </c>
      <c r="G268" s="226">
        <f t="shared" si="3"/>
        <v>2400000</v>
      </c>
      <c r="H268" s="1418" t="s">
        <v>956</v>
      </c>
      <c r="I268" s="1419"/>
      <c r="J268" s="1420"/>
      <c r="K268" s="179"/>
      <c r="L268" s="179"/>
      <c r="M268" s="179"/>
      <c r="N268" s="179"/>
      <c r="O268" s="179"/>
      <c r="P268" s="179"/>
      <c r="Q268" s="179"/>
      <c r="R268" s="179"/>
      <c r="S268" s="179"/>
      <c r="T268" s="179"/>
      <c r="U268" s="179"/>
      <c r="V268" s="179"/>
      <c r="W268" s="179"/>
      <c r="X268" s="179"/>
      <c r="Y268" s="179"/>
      <c r="Z268" s="179"/>
    </row>
    <row r="269" spans="1:26" ht="15.75" customHeight="1">
      <c r="A269" s="179"/>
      <c r="B269" s="203" t="s">
        <v>979</v>
      </c>
      <c r="C269" s="213" t="s">
        <v>955</v>
      </c>
      <c r="D269" s="213"/>
      <c r="E269" s="203">
        <v>12</v>
      </c>
      <c r="F269" s="225">
        <v>36000</v>
      </c>
      <c r="G269" s="226">
        <f t="shared" si="3"/>
        <v>324000</v>
      </c>
      <c r="H269" s="1418" t="s">
        <v>956</v>
      </c>
      <c r="I269" s="1419"/>
      <c r="J269" s="1420"/>
      <c r="K269" s="179"/>
      <c r="L269" s="179"/>
      <c r="M269" s="179"/>
      <c r="N269" s="179"/>
      <c r="O269" s="179"/>
      <c r="P269" s="179"/>
      <c r="Q269" s="179"/>
      <c r="R269" s="179"/>
      <c r="S269" s="179"/>
      <c r="T269" s="179"/>
      <c r="U269" s="179"/>
      <c r="V269" s="179"/>
      <c r="W269" s="179"/>
      <c r="X269" s="179"/>
      <c r="Y269" s="179"/>
      <c r="Z269" s="179"/>
    </row>
    <row r="270" spans="1:26" ht="15.75" customHeight="1">
      <c r="A270" s="179"/>
      <c r="B270" s="203" t="s">
        <v>980</v>
      </c>
      <c r="C270" s="213" t="s">
        <v>955</v>
      </c>
      <c r="D270" s="213"/>
      <c r="E270" s="203">
        <v>12</v>
      </c>
      <c r="F270" s="225">
        <v>9000</v>
      </c>
      <c r="G270" s="226">
        <f t="shared" si="3"/>
        <v>168000</v>
      </c>
      <c r="H270" s="1418" t="s">
        <v>956</v>
      </c>
      <c r="I270" s="1419"/>
      <c r="J270" s="1420"/>
      <c r="K270" s="179"/>
      <c r="L270" s="179"/>
      <c r="M270" s="179"/>
      <c r="N270" s="179"/>
      <c r="O270" s="179"/>
      <c r="P270" s="179"/>
      <c r="Q270" s="179"/>
      <c r="R270" s="179"/>
      <c r="S270" s="179"/>
      <c r="T270" s="179"/>
      <c r="U270" s="179"/>
      <c r="V270" s="179"/>
      <c r="W270" s="179"/>
      <c r="X270" s="179"/>
      <c r="Y270" s="179"/>
      <c r="Z270" s="179"/>
    </row>
    <row r="271" spans="1:26" ht="15.75" customHeight="1">
      <c r="A271" s="179"/>
      <c r="B271" s="203" t="s">
        <v>981</v>
      </c>
      <c r="C271" s="213" t="s">
        <v>955</v>
      </c>
      <c r="D271" s="213"/>
      <c r="E271" s="203">
        <v>12</v>
      </c>
      <c r="F271" s="225">
        <v>9000</v>
      </c>
      <c r="G271" s="226">
        <f t="shared" si="3"/>
        <v>432000</v>
      </c>
      <c r="H271" s="1418" t="s">
        <v>956</v>
      </c>
      <c r="I271" s="1419"/>
      <c r="J271" s="1420"/>
      <c r="K271" s="179"/>
      <c r="L271" s="179"/>
      <c r="M271" s="179"/>
      <c r="N271" s="179"/>
      <c r="O271" s="179"/>
      <c r="P271" s="179"/>
      <c r="Q271" s="179"/>
      <c r="R271" s="179"/>
      <c r="S271" s="179"/>
      <c r="T271" s="179"/>
      <c r="U271" s="179"/>
      <c r="V271" s="179"/>
      <c r="W271" s="179"/>
      <c r="X271" s="179"/>
      <c r="Y271" s="179"/>
      <c r="Z271" s="179"/>
    </row>
    <row r="272" spans="1:26" ht="15.75" customHeight="1">
      <c r="A272" s="179"/>
      <c r="B272" s="203" t="s">
        <v>982</v>
      </c>
      <c r="C272" s="213" t="s">
        <v>955</v>
      </c>
      <c r="D272" s="213"/>
      <c r="E272" s="203">
        <v>12</v>
      </c>
      <c r="F272" s="225">
        <v>11000</v>
      </c>
      <c r="G272" s="226">
        <f t="shared" si="3"/>
        <v>108000</v>
      </c>
      <c r="H272" s="1418" t="s">
        <v>956</v>
      </c>
      <c r="I272" s="1419"/>
      <c r="J272" s="1420"/>
      <c r="K272" s="179"/>
      <c r="L272" s="179"/>
      <c r="M272" s="179"/>
      <c r="N272" s="179"/>
      <c r="O272" s="179"/>
      <c r="P272" s="179"/>
      <c r="Q272" s="179"/>
      <c r="R272" s="179"/>
      <c r="S272" s="179"/>
      <c r="T272" s="179"/>
      <c r="U272" s="179"/>
      <c r="V272" s="179"/>
      <c r="W272" s="179"/>
      <c r="X272" s="179"/>
      <c r="Y272" s="179"/>
      <c r="Z272" s="179"/>
    </row>
    <row r="273" spans="1:26" ht="15.75" customHeight="1">
      <c r="A273" s="179"/>
      <c r="B273" s="203" t="s">
        <v>983</v>
      </c>
      <c r="C273" s="213" t="s">
        <v>955</v>
      </c>
      <c r="D273" s="213"/>
      <c r="E273" s="203">
        <v>12</v>
      </c>
      <c r="F273" s="225">
        <v>15000</v>
      </c>
      <c r="G273" s="226">
        <f t="shared" si="3"/>
        <v>108000</v>
      </c>
      <c r="H273" s="1418" t="s">
        <v>956</v>
      </c>
      <c r="I273" s="1419"/>
      <c r="J273" s="1420"/>
      <c r="K273" s="179"/>
      <c r="L273" s="179"/>
      <c r="M273" s="179"/>
      <c r="N273" s="179"/>
      <c r="O273" s="179"/>
      <c r="P273" s="179"/>
      <c r="Q273" s="179"/>
      <c r="R273" s="179"/>
      <c r="S273" s="179"/>
      <c r="T273" s="179"/>
      <c r="U273" s="179"/>
      <c r="V273" s="179"/>
      <c r="W273" s="179"/>
      <c r="X273" s="179"/>
      <c r="Y273" s="179"/>
      <c r="Z273" s="179"/>
    </row>
    <row r="274" spans="1:26" ht="15.75" customHeight="1">
      <c r="A274" s="179"/>
      <c r="B274" s="203" t="s">
        <v>984</v>
      </c>
      <c r="C274" s="213" t="s">
        <v>955</v>
      </c>
      <c r="D274" s="213"/>
      <c r="E274" s="203">
        <v>12</v>
      </c>
      <c r="F274" s="225">
        <v>22000</v>
      </c>
      <c r="G274" s="226">
        <f t="shared" si="3"/>
        <v>132000</v>
      </c>
      <c r="H274" s="1418" t="s">
        <v>956</v>
      </c>
      <c r="I274" s="1419"/>
      <c r="J274" s="1420"/>
      <c r="K274" s="179"/>
      <c r="L274" s="179"/>
      <c r="M274" s="179"/>
      <c r="N274" s="179"/>
      <c r="O274" s="179"/>
      <c r="P274" s="179"/>
      <c r="Q274" s="179"/>
      <c r="R274" s="179"/>
      <c r="S274" s="179"/>
      <c r="T274" s="179"/>
      <c r="U274" s="179"/>
      <c r="V274" s="179"/>
      <c r="W274" s="179"/>
      <c r="X274" s="179"/>
      <c r="Y274" s="179"/>
      <c r="Z274" s="179"/>
    </row>
    <row r="275" spans="1:26" ht="15.75" customHeight="1">
      <c r="A275" s="179"/>
      <c r="B275" s="203" t="s">
        <v>985</v>
      </c>
      <c r="C275" s="224" t="s">
        <v>955</v>
      </c>
      <c r="D275" s="213"/>
      <c r="E275" s="213">
        <v>10</v>
      </c>
      <c r="F275" s="225">
        <v>11000</v>
      </c>
      <c r="G275" s="226">
        <f t="shared" ref="G275:G375" si="4">F275*E275</f>
        <v>110000</v>
      </c>
      <c r="H275" s="1418" t="s">
        <v>956</v>
      </c>
      <c r="I275" s="1419"/>
      <c r="J275" s="1420"/>
      <c r="K275" s="179"/>
      <c r="L275" s="179"/>
      <c r="M275" s="179"/>
      <c r="N275" s="179"/>
      <c r="O275" s="179"/>
      <c r="P275" s="179"/>
      <c r="Q275" s="179"/>
      <c r="R275" s="179"/>
      <c r="S275" s="179"/>
      <c r="T275" s="179"/>
      <c r="U275" s="179"/>
      <c r="V275" s="179"/>
      <c r="W275" s="179"/>
      <c r="X275" s="179"/>
      <c r="Y275" s="179"/>
      <c r="Z275" s="179"/>
    </row>
    <row r="276" spans="1:26" ht="15.75" customHeight="1">
      <c r="A276" s="179"/>
      <c r="B276" s="203" t="s">
        <v>986</v>
      </c>
      <c r="C276" s="224" t="s">
        <v>955</v>
      </c>
      <c r="D276" s="213"/>
      <c r="E276" s="213">
        <v>10</v>
      </c>
      <c r="F276" s="225">
        <v>75000</v>
      </c>
      <c r="G276" s="226">
        <f t="shared" si="4"/>
        <v>750000</v>
      </c>
      <c r="H276" s="1418" t="s">
        <v>956</v>
      </c>
      <c r="I276" s="1419"/>
      <c r="J276" s="1420"/>
      <c r="K276" s="179"/>
      <c r="L276" s="179"/>
      <c r="M276" s="179"/>
      <c r="N276" s="179"/>
      <c r="O276" s="179"/>
      <c r="P276" s="179"/>
      <c r="Q276" s="179"/>
      <c r="R276" s="179"/>
      <c r="S276" s="179"/>
      <c r="T276" s="179"/>
      <c r="U276" s="179"/>
      <c r="V276" s="179"/>
      <c r="W276" s="179"/>
      <c r="X276" s="179"/>
      <c r="Y276" s="179"/>
      <c r="Z276" s="179"/>
    </row>
    <row r="277" spans="1:26" ht="15.75" customHeight="1">
      <c r="A277" s="179"/>
      <c r="B277" s="203" t="s">
        <v>987</v>
      </c>
      <c r="C277" s="224" t="s">
        <v>955</v>
      </c>
      <c r="D277" s="213"/>
      <c r="E277" s="213">
        <v>10</v>
      </c>
      <c r="F277" s="225">
        <v>14000</v>
      </c>
      <c r="G277" s="226">
        <f t="shared" si="4"/>
        <v>140000</v>
      </c>
      <c r="H277" s="1418" t="s">
        <v>956</v>
      </c>
      <c r="I277" s="1419"/>
      <c r="J277" s="1420"/>
      <c r="K277" s="179"/>
      <c r="L277" s="179"/>
      <c r="M277" s="179"/>
      <c r="N277" s="179"/>
      <c r="O277" s="179"/>
      <c r="P277" s="179"/>
      <c r="Q277" s="179"/>
      <c r="R277" s="179"/>
      <c r="S277" s="179"/>
      <c r="T277" s="179"/>
      <c r="U277" s="179"/>
      <c r="V277" s="179"/>
      <c r="W277" s="179"/>
      <c r="X277" s="179"/>
      <c r="Y277" s="179"/>
      <c r="Z277" s="179"/>
    </row>
    <row r="278" spans="1:26" ht="15.75" customHeight="1">
      <c r="A278" s="179"/>
      <c r="B278" s="203" t="s">
        <v>988</v>
      </c>
      <c r="C278" s="224" t="s">
        <v>955</v>
      </c>
      <c r="D278" s="213"/>
      <c r="E278" s="213">
        <v>10</v>
      </c>
      <c r="F278" s="225">
        <v>36000</v>
      </c>
      <c r="G278" s="226">
        <f t="shared" si="4"/>
        <v>360000</v>
      </c>
      <c r="H278" s="1418" t="s">
        <v>956</v>
      </c>
      <c r="I278" s="1419"/>
      <c r="J278" s="1420"/>
      <c r="K278" s="179"/>
      <c r="L278" s="179"/>
      <c r="M278" s="179"/>
      <c r="N278" s="179"/>
      <c r="O278" s="179"/>
      <c r="P278" s="179"/>
      <c r="Q278" s="179"/>
      <c r="R278" s="179"/>
      <c r="S278" s="179"/>
      <c r="T278" s="179"/>
      <c r="U278" s="179"/>
      <c r="V278" s="179"/>
      <c r="W278" s="179"/>
      <c r="X278" s="179"/>
      <c r="Y278" s="179"/>
      <c r="Z278" s="179"/>
    </row>
    <row r="279" spans="1:26" ht="15.75" customHeight="1">
      <c r="A279" s="179"/>
      <c r="B279" s="203" t="s">
        <v>989</v>
      </c>
      <c r="C279" s="224" t="s">
        <v>955</v>
      </c>
      <c r="D279" s="213"/>
      <c r="E279" s="213">
        <v>10</v>
      </c>
      <c r="F279" s="225">
        <v>9000</v>
      </c>
      <c r="G279" s="226">
        <f t="shared" si="4"/>
        <v>90000</v>
      </c>
      <c r="H279" s="1418" t="s">
        <v>956</v>
      </c>
      <c r="I279" s="1419"/>
      <c r="J279" s="1420"/>
      <c r="K279" s="179"/>
      <c r="L279" s="179"/>
      <c r="M279" s="179"/>
      <c r="N279" s="179"/>
      <c r="O279" s="179"/>
      <c r="P279" s="179"/>
      <c r="Q279" s="179"/>
      <c r="R279" s="179"/>
      <c r="S279" s="179"/>
      <c r="T279" s="179"/>
      <c r="U279" s="179"/>
      <c r="V279" s="179"/>
      <c r="W279" s="179"/>
      <c r="X279" s="179"/>
      <c r="Y279" s="179"/>
      <c r="Z279" s="179"/>
    </row>
    <row r="280" spans="1:26" ht="15.75" customHeight="1">
      <c r="A280" s="179"/>
      <c r="B280" s="203" t="s">
        <v>990</v>
      </c>
      <c r="C280" s="224" t="s">
        <v>955</v>
      </c>
      <c r="D280" s="213"/>
      <c r="E280" s="213">
        <v>10</v>
      </c>
      <c r="F280" s="225">
        <v>9000</v>
      </c>
      <c r="G280" s="226">
        <f t="shared" si="4"/>
        <v>90000</v>
      </c>
      <c r="H280" s="1418" t="s">
        <v>956</v>
      </c>
      <c r="I280" s="1419"/>
      <c r="J280" s="1420"/>
      <c r="K280" s="179"/>
      <c r="L280" s="179"/>
      <c r="M280" s="179"/>
      <c r="N280" s="179"/>
      <c r="O280" s="179"/>
      <c r="P280" s="179"/>
      <c r="Q280" s="179"/>
      <c r="R280" s="179"/>
      <c r="S280" s="179"/>
      <c r="T280" s="179"/>
      <c r="U280" s="179"/>
      <c r="V280" s="179"/>
      <c r="W280" s="179"/>
      <c r="X280" s="179"/>
      <c r="Y280" s="179"/>
      <c r="Z280" s="179"/>
    </row>
    <row r="281" spans="1:26" ht="15.75" customHeight="1">
      <c r="A281" s="179"/>
      <c r="B281" s="203" t="s">
        <v>991</v>
      </c>
      <c r="C281" s="224" t="s">
        <v>955</v>
      </c>
      <c r="D281" s="213"/>
      <c r="E281" s="213">
        <v>10</v>
      </c>
      <c r="F281" s="225">
        <v>11000</v>
      </c>
      <c r="G281" s="226">
        <f t="shared" si="4"/>
        <v>110000</v>
      </c>
      <c r="H281" s="1418" t="s">
        <v>956</v>
      </c>
      <c r="I281" s="1419"/>
      <c r="J281" s="1420"/>
      <c r="K281" s="179"/>
      <c r="L281" s="179"/>
      <c r="M281" s="179"/>
      <c r="N281" s="179"/>
      <c r="O281" s="179"/>
      <c r="P281" s="179"/>
      <c r="Q281" s="179"/>
      <c r="R281" s="179"/>
      <c r="S281" s="179"/>
      <c r="T281" s="179"/>
      <c r="U281" s="179"/>
      <c r="V281" s="179"/>
      <c r="W281" s="179"/>
      <c r="X281" s="179"/>
      <c r="Y281" s="179"/>
      <c r="Z281" s="179"/>
    </row>
    <row r="282" spans="1:26" ht="15.75" customHeight="1">
      <c r="A282" s="179"/>
      <c r="B282" s="203" t="s">
        <v>992</v>
      </c>
      <c r="C282" s="224" t="s">
        <v>955</v>
      </c>
      <c r="D282" s="213"/>
      <c r="E282" s="213">
        <v>10</v>
      </c>
      <c r="F282" s="225">
        <v>15000</v>
      </c>
      <c r="G282" s="226">
        <f t="shared" si="4"/>
        <v>150000</v>
      </c>
      <c r="H282" s="1418" t="s">
        <v>956</v>
      </c>
      <c r="I282" s="1419"/>
      <c r="J282" s="1420"/>
      <c r="K282" s="179"/>
      <c r="L282" s="179"/>
      <c r="M282" s="179"/>
      <c r="N282" s="179"/>
      <c r="O282" s="179"/>
      <c r="P282" s="179"/>
      <c r="Q282" s="179"/>
      <c r="R282" s="179"/>
      <c r="S282" s="179"/>
      <c r="T282" s="179"/>
      <c r="U282" s="179"/>
      <c r="V282" s="179"/>
      <c r="W282" s="179"/>
      <c r="X282" s="179"/>
      <c r="Y282" s="179"/>
      <c r="Z282" s="179"/>
    </row>
    <row r="283" spans="1:26" ht="15.75" customHeight="1">
      <c r="A283" s="179"/>
      <c r="B283" s="203" t="s">
        <v>993</v>
      </c>
      <c r="C283" s="224" t="s">
        <v>955</v>
      </c>
      <c r="D283" s="213"/>
      <c r="E283" s="213">
        <v>10</v>
      </c>
      <c r="F283" s="225">
        <v>22000</v>
      </c>
      <c r="G283" s="226">
        <f t="shared" si="4"/>
        <v>220000</v>
      </c>
      <c r="H283" s="1418" t="s">
        <v>956</v>
      </c>
      <c r="I283" s="1419"/>
      <c r="J283" s="1420"/>
      <c r="K283" s="179"/>
      <c r="L283" s="179"/>
      <c r="M283" s="179"/>
      <c r="N283" s="179"/>
      <c r="O283" s="179"/>
      <c r="P283" s="179"/>
      <c r="Q283" s="179"/>
      <c r="R283" s="179"/>
      <c r="S283" s="179"/>
      <c r="T283" s="179"/>
      <c r="U283" s="179"/>
      <c r="V283" s="179"/>
      <c r="W283" s="179"/>
      <c r="X283" s="179"/>
      <c r="Y283" s="179"/>
      <c r="Z283" s="179"/>
    </row>
    <row r="284" spans="1:26" ht="15.75" customHeight="1">
      <c r="A284" s="179"/>
      <c r="B284" s="203" t="s">
        <v>994</v>
      </c>
      <c r="C284" s="224" t="s">
        <v>955</v>
      </c>
      <c r="D284" s="213"/>
      <c r="E284" s="213">
        <v>10</v>
      </c>
      <c r="F284" s="225">
        <v>3500</v>
      </c>
      <c r="G284" s="226">
        <f t="shared" si="4"/>
        <v>35000</v>
      </c>
      <c r="H284" s="1418" t="s">
        <v>956</v>
      </c>
      <c r="I284" s="1419"/>
      <c r="J284" s="1420"/>
      <c r="K284" s="179"/>
      <c r="L284" s="179"/>
      <c r="M284" s="179"/>
      <c r="N284" s="179"/>
      <c r="O284" s="179"/>
      <c r="P284" s="179"/>
      <c r="Q284" s="179"/>
      <c r="R284" s="179"/>
      <c r="S284" s="179"/>
      <c r="T284" s="179"/>
      <c r="U284" s="179"/>
      <c r="V284" s="179"/>
      <c r="W284" s="179"/>
      <c r="X284" s="179"/>
      <c r="Y284" s="179"/>
      <c r="Z284" s="179"/>
    </row>
    <row r="285" spans="1:26" ht="15.75" customHeight="1">
      <c r="A285" s="179"/>
      <c r="B285" s="203" t="s">
        <v>995</v>
      </c>
      <c r="C285" s="224" t="s">
        <v>955</v>
      </c>
      <c r="D285" s="213"/>
      <c r="E285" s="213">
        <v>10</v>
      </c>
      <c r="F285" s="225">
        <v>3500</v>
      </c>
      <c r="G285" s="226">
        <f t="shared" si="4"/>
        <v>35000</v>
      </c>
      <c r="H285" s="1418" t="s">
        <v>956</v>
      </c>
      <c r="I285" s="1419"/>
      <c r="J285" s="1420"/>
      <c r="K285" s="179"/>
      <c r="L285" s="179"/>
      <c r="M285" s="179"/>
      <c r="N285" s="179"/>
      <c r="O285" s="179"/>
      <c r="P285" s="179"/>
      <c r="Q285" s="179"/>
      <c r="R285" s="179"/>
      <c r="S285" s="179"/>
      <c r="T285" s="179"/>
      <c r="U285" s="179"/>
      <c r="V285" s="179"/>
      <c r="W285" s="179"/>
      <c r="X285" s="179"/>
      <c r="Y285" s="179"/>
      <c r="Z285" s="179"/>
    </row>
    <row r="286" spans="1:26" ht="15.75" customHeight="1">
      <c r="A286" s="179"/>
      <c r="B286" s="203" t="s">
        <v>996</v>
      </c>
      <c r="C286" s="224" t="s">
        <v>955</v>
      </c>
      <c r="D286" s="213"/>
      <c r="E286" s="213">
        <v>10</v>
      </c>
      <c r="F286" s="225">
        <v>31200</v>
      </c>
      <c r="G286" s="226">
        <f t="shared" si="4"/>
        <v>312000</v>
      </c>
      <c r="H286" s="1418" t="s">
        <v>956</v>
      </c>
      <c r="I286" s="1419"/>
      <c r="J286" s="1420"/>
      <c r="K286" s="179"/>
      <c r="L286" s="179"/>
      <c r="M286" s="179"/>
      <c r="N286" s="179"/>
      <c r="O286" s="179"/>
      <c r="P286" s="179"/>
      <c r="Q286" s="179"/>
      <c r="R286" s="179"/>
      <c r="S286" s="179"/>
      <c r="T286" s="179"/>
      <c r="U286" s="179"/>
      <c r="V286" s="179"/>
      <c r="W286" s="179"/>
      <c r="X286" s="179"/>
      <c r="Y286" s="179"/>
      <c r="Z286" s="179"/>
    </row>
    <row r="287" spans="1:26" ht="15.75" customHeight="1">
      <c r="A287" s="179"/>
      <c r="B287" s="203" t="s">
        <v>997</v>
      </c>
      <c r="C287" s="224" t="s">
        <v>955</v>
      </c>
      <c r="D287" s="213"/>
      <c r="E287" s="213">
        <v>10</v>
      </c>
      <c r="F287" s="225">
        <v>10000</v>
      </c>
      <c r="G287" s="226">
        <f t="shared" si="4"/>
        <v>100000</v>
      </c>
      <c r="H287" s="1418" t="s">
        <v>956</v>
      </c>
      <c r="I287" s="1419"/>
      <c r="J287" s="1420"/>
      <c r="K287" s="179"/>
      <c r="L287" s="179"/>
      <c r="M287" s="179"/>
      <c r="N287" s="179"/>
      <c r="O287" s="179"/>
      <c r="P287" s="179"/>
      <c r="Q287" s="179"/>
      <c r="R287" s="179"/>
      <c r="S287" s="179"/>
      <c r="T287" s="179"/>
      <c r="U287" s="179"/>
      <c r="V287" s="179"/>
      <c r="W287" s="179"/>
      <c r="X287" s="179"/>
      <c r="Y287" s="179"/>
      <c r="Z287" s="179"/>
    </row>
    <row r="288" spans="1:26" ht="15.75" customHeight="1">
      <c r="A288" s="179"/>
      <c r="B288" s="203" t="s">
        <v>998</v>
      </c>
      <c r="C288" s="224" t="s">
        <v>955</v>
      </c>
      <c r="D288" s="213"/>
      <c r="E288" s="213">
        <v>10</v>
      </c>
      <c r="F288" s="225">
        <v>17500</v>
      </c>
      <c r="G288" s="226">
        <f t="shared" si="4"/>
        <v>175000</v>
      </c>
      <c r="H288" s="1418" t="s">
        <v>956</v>
      </c>
      <c r="I288" s="1419"/>
      <c r="J288" s="1420"/>
      <c r="K288" s="179"/>
      <c r="L288" s="179"/>
      <c r="M288" s="179"/>
      <c r="N288" s="179"/>
      <c r="O288" s="179"/>
      <c r="P288" s="179"/>
      <c r="Q288" s="179"/>
      <c r="R288" s="179"/>
      <c r="S288" s="179"/>
      <c r="T288" s="179"/>
      <c r="U288" s="179"/>
      <c r="V288" s="179"/>
      <c r="W288" s="179"/>
      <c r="X288" s="179"/>
      <c r="Y288" s="179"/>
      <c r="Z288" s="179"/>
    </row>
    <row r="289" spans="1:26" ht="15.75" customHeight="1">
      <c r="A289" s="179"/>
      <c r="B289" s="203" t="s">
        <v>999</v>
      </c>
      <c r="C289" s="224" t="s">
        <v>955</v>
      </c>
      <c r="D289" s="213"/>
      <c r="E289" s="213">
        <v>10</v>
      </c>
      <c r="F289" s="225">
        <v>10000</v>
      </c>
      <c r="G289" s="226">
        <f t="shared" si="4"/>
        <v>100000</v>
      </c>
      <c r="H289" s="1418" t="s">
        <v>956</v>
      </c>
      <c r="I289" s="1419"/>
      <c r="J289" s="1420"/>
      <c r="K289" s="179"/>
      <c r="L289" s="179"/>
      <c r="M289" s="179"/>
      <c r="N289" s="179"/>
      <c r="O289" s="179"/>
      <c r="P289" s="179"/>
      <c r="Q289" s="179"/>
      <c r="R289" s="179"/>
      <c r="S289" s="179"/>
      <c r="T289" s="179"/>
      <c r="U289" s="179"/>
      <c r="V289" s="179"/>
      <c r="W289" s="179"/>
      <c r="X289" s="179"/>
      <c r="Y289" s="179"/>
      <c r="Z289" s="179"/>
    </row>
    <row r="290" spans="1:26" ht="15.75" customHeight="1">
      <c r="A290" s="179"/>
      <c r="B290" s="203" t="s">
        <v>1000</v>
      </c>
      <c r="C290" s="224" t="s">
        <v>955</v>
      </c>
      <c r="D290" s="213"/>
      <c r="E290" s="213">
        <v>3</v>
      </c>
      <c r="F290" s="225">
        <v>9000</v>
      </c>
      <c r="G290" s="226">
        <f t="shared" si="4"/>
        <v>27000</v>
      </c>
      <c r="H290" s="1418" t="s">
        <v>956</v>
      </c>
      <c r="I290" s="1419"/>
      <c r="J290" s="1420"/>
      <c r="K290" s="179"/>
      <c r="L290" s="179"/>
      <c r="M290" s="179"/>
      <c r="N290" s="179"/>
      <c r="O290" s="179"/>
      <c r="P290" s="179"/>
      <c r="Q290" s="179"/>
      <c r="R290" s="179"/>
      <c r="S290" s="179"/>
      <c r="T290" s="179"/>
      <c r="U290" s="179"/>
      <c r="V290" s="179"/>
      <c r="W290" s="179"/>
      <c r="X290" s="179"/>
      <c r="Y290" s="179"/>
      <c r="Z290" s="179"/>
    </row>
    <row r="291" spans="1:26" ht="15.75" customHeight="1">
      <c r="A291" s="179"/>
      <c r="B291" s="203" t="s">
        <v>1001</v>
      </c>
      <c r="C291" s="224" t="s">
        <v>955</v>
      </c>
      <c r="D291" s="213"/>
      <c r="E291" s="213">
        <v>10</v>
      </c>
      <c r="F291" s="225">
        <v>15000</v>
      </c>
      <c r="G291" s="226">
        <f t="shared" si="4"/>
        <v>150000</v>
      </c>
      <c r="H291" s="1418" t="s">
        <v>956</v>
      </c>
      <c r="I291" s="1419"/>
      <c r="J291" s="1420"/>
      <c r="K291" s="179"/>
      <c r="L291" s="179"/>
      <c r="M291" s="179"/>
      <c r="N291" s="179"/>
      <c r="O291" s="179"/>
      <c r="P291" s="179"/>
      <c r="Q291" s="179"/>
      <c r="R291" s="179"/>
      <c r="S291" s="179"/>
      <c r="T291" s="179"/>
      <c r="U291" s="179"/>
      <c r="V291" s="179"/>
      <c r="W291" s="179"/>
      <c r="X291" s="179"/>
      <c r="Y291" s="179"/>
      <c r="Z291" s="179"/>
    </row>
    <row r="292" spans="1:26" ht="15.75" customHeight="1">
      <c r="A292" s="179"/>
      <c r="B292" s="203" t="s">
        <v>1002</v>
      </c>
      <c r="C292" s="224" t="s">
        <v>955</v>
      </c>
      <c r="D292" s="213"/>
      <c r="E292" s="213">
        <v>20</v>
      </c>
      <c r="F292" s="225">
        <v>3500</v>
      </c>
      <c r="G292" s="226">
        <f t="shared" si="4"/>
        <v>70000</v>
      </c>
      <c r="H292" s="1418" t="s">
        <v>956</v>
      </c>
      <c r="I292" s="1419"/>
      <c r="J292" s="1420"/>
      <c r="K292" s="179"/>
      <c r="L292" s="179"/>
      <c r="M292" s="179"/>
      <c r="N292" s="179"/>
      <c r="O292" s="179"/>
      <c r="P292" s="179"/>
      <c r="Q292" s="179"/>
      <c r="R292" s="179"/>
      <c r="S292" s="179"/>
      <c r="T292" s="179"/>
      <c r="U292" s="179"/>
      <c r="V292" s="179"/>
      <c r="W292" s="179"/>
      <c r="X292" s="179"/>
      <c r="Y292" s="179"/>
      <c r="Z292" s="179"/>
    </row>
    <row r="293" spans="1:26" ht="15.75" customHeight="1">
      <c r="A293" s="179"/>
      <c r="B293" s="203" t="s">
        <v>1003</v>
      </c>
      <c r="C293" s="224" t="s">
        <v>955</v>
      </c>
      <c r="D293" s="213"/>
      <c r="E293" s="213">
        <v>10</v>
      </c>
      <c r="F293" s="225">
        <v>30000</v>
      </c>
      <c r="G293" s="226">
        <f t="shared" si="4"/>
        <v>300000</v>
      </c>
      <c r="H293" s="1418" t="s">
        <v>956</v>
      </c>
      <c r="I293" s="1419"/>
      <c r="J293" s="1420"/>
      <c r="K293" s="179"/>
      <c r="L293" s="179"/>
      <c r="M293" s="179"/>
      <c r="N293" s="179"/>
      <c r="O293" s="179"/>
      <c r="P293" s="179"/>
      <c r="Q293" s="179"/>
      <c r="R293" s="179"/>
      <c r="S293" s="179"/>
      <c r="T293" s="179"/>
      <c r="U293" s="179"/>
      <c r="V293" s="179"/>
      <c r="W293" s="179"/>
      <c r="X293" s="179"/>
      <c r="Y293" s="179"/>
      <c r="Z293" s="179"/>
    </row>
    <row r="294" spans="1:26" ht="15.75" customHeight="1">
      <c r="A294" s="179"/>
      <c r="B294" s="203" t="s">
        <v>1004</v>
      </c>
      <c r="C294" s="224" t="s">
        <v>955</v>
      </c>
      <c r="D294" s="213"/>
      <c r="E294" s="213">
        <v>1</v>
      </c>
      <c r="F294" s="225">
        <v>1000000</v>
      </c>
      <c r="G294" s="226">
        <f t="shared" si="4"/>
        <v>1000000</v>
      </c>
      <c r="H294" s="1418" t="s">
        <v>956</v>
      </c>
      <c r="I294" s="1419"/>
      <c r="J294" s="1420"/>
      <c r="K294" s="179"/>
      <c r="L294" s="179"/>
      <c r="M294" s="179"/>
      <c r="N294" s="179"/>
      <c r="O294" s="179"/>
      <c r="P294" s="179"/>
      <c r="Q294" s="179"/>
      <c r="R294" s="179"/>
      <c r="S294" s="179"/>
      <c r="T294" s="179"/>
      <c r="U294" s="179"/>
      <c r="V294" s="179"/>
      <c r="W294" s="179"/>
      <c r="X294" s="179"/>
      <c r="Y294" s="179"/>
      <c r="Z294" s="179"/>
    </row>
    <row r="295" spans="1:26" ht="15.75" customHeight="1">
      <c r="A295" s="179"/>
      <c r="B295" s="203" t="s">
        <v>1005</v>
      </c>
      <c r="C295" s="224" t="s">
        <v>955</v>
      </c>
      <c r="D295" s="213"/>
      <c r="E295" s="213">
        <v>2</v>
      </c>
      <c r="F295" s="225">
        <v>15000</v>
      </c>
      <c r="G295" s="226">
        <f t="shared" si="4"/>
        <v>30000</v>
      </c>
      <c r="H295" s="1418" t="s">
        <v>956</v>
      </c>
      <c r="I295" s="1419"/>
      <c r="J295" s="1420"/>
      <c r="K295" s="179"/>
      <c r="L295" s="179"/>
      <c r="M295" s="179"/>
      <c r="N295" s="179"/>
      <c r="O295" s="179"/>
      <c r="P295" s="179"/>
      <c r="Q295" s="179"/>
      <c r="R295" s="179"/>
      <c r="S295" s="179"/>
      <c r="T295" s="179"/>
      <c r="U295" s="179"/>
      <c r="V295" s="179"/>
      <c r="W295" s="179"/>
      <c r="X295" s="179"/>
      <c r="Y295" s="179"/>
      <c r="Z295" s="179"/>
    </row>
    <row r="296" spans="1:26" ht="15.75" customHeight="1">
      <c r="A296" s="179"/>
      <c r="B296" s="213" t="s">
        <v>1006</v>
      </c>
      <c r="C296" s="224" t="s">
        <v>955</v>
      </c>
      <c r="D296" s="213"/>
      <c r="E296" s="213">
        <v>10</v>
      </c>
      <c r="F296" s="225">
        <v>700</v>
      </c>
      <c r="G296" s="226">
        <f t="shared" si="4"/>
        <v>7000</v>
      </c>
      <c r="H296" s="1418" t="s">
        <v>956</v>
      </c>
      <c r="I296" s="1419"/>
      <c r="J296" s="1420"/>
      <c r="K296" s="179"/>
      <c r="L296" s="179"/>
      <c r="M296" s="179"/>
      <c r="N296" s="179"/>
      <c r="O296" s="179"/>
      <c r="P296" s="179"/>
      <c r="Q296" s="179"/>
      <c r="R296" s="179"/>
      <c r="S296" s="179"/>
      <c r="T296" s="179"/>
      <c r="U296" s="179"/>
      <c r="V296" s="179"/>
      <c r="W296" s="179"/>
      <c r="X296" s="179"/>
      <c r="Y296" s="179"/>
      <c r="Z296" s="179"/>
    </row>
    <row r="297" spans="1:26" ht="15.75" customHeight="1">
      <c r="A297" s="179"/>
      <c r="B297" s="213" t="s">
        <v>1007</v>
      </c>
      <c r="C297" s="224" t="s">
        <v>955</v>
      </c>
      <c r="D297" s="213"/>
      <c r="E297" s="213">
        <v>10</v>
      </c>
      <c r="F297" s="225">
        <v>1000</v>
      </c>
      <c r="G297" s="226">
        <f t="shared" si="4"/>
        <v>10000</v>
      </c>
      <c r="H297" s="1418" t="s">
        <v>956</v>
      </c>
      <c r="I297" s="1419"/>
      <c r="J297" s="1420"/>
      <c r="K297" s="179"/>
      <c r="L297" s="179"/>
      <c r="M297" s="179"/>
      <c r="N297" s="179"/>
      <c r="O297" s="179"/>
      <c r="P297" s="179"/>
      <c r="Q297" s="179"/>
      <c r="R297" s="179"/>
      <c r="S297" s="179"/>
      <c r="T297" s="179"/>
      <c r="U297" s="179"/>
      <c r="V297" s="179"/>
      <c r="W297" s="179"/>
      <c r="X297" s="179"/>
      <c r="Y297" s="179"/>
      <c r="Z297" s="179"/>
    </row>
    <row r="298" spans="1:26" ht="15.75" customHeight="1">
      <c r="A298" s="179"/>
      <c r="B298" s="213" t="s">
        <v>1008</v>
      </c>
      <c r="C298" s="224" t="s">
        <v>955</v>
      </c>
      <c r="D298" s="213"/>
      <c r="E298" s="213">
        <v>10</v>
      </c>
      <c r="F298" s="225">
        <v>10000</v>
      </c>
      <c r="G298" s="226">
        <f t="shared" si="4"/>
        <v>100000</v>
      </c>
      <c r="H298" s="1418" t="s">
        <v>956</v>
      </c>
      <c r="I298" s="1419"/>
      <c r="J298" s="1420"/>
      <c r="K298" s="179"/>
      <c r="L298" s="179"/>
      <c r="M298" s="179"/>
      <c r="N298" s="179"/>
      <c r="O298" s="179"/>
      <c r="P298" s="179"/>
      <c r="Q298" s="179"/>
      <c r="R298" s="179"/>
      <c r="S298" s="179"/>
      <c r="T298" s="179"/>
      <c r="U298" s="179"/>
      <c r="V298" s="179"/>
      <c r="W298" s="179"/>
      <c r="X298" s="179"/>
      <c r="Y298" s="179"/>
      <c r="Z298" s="179"/>
    </row>
    <row r="299" spans="1:26" ht="15.75" customHeight="1">
      <c r="A299" s="179"/>
      <c r="B299" s="203" t="s">
        <v>1009</v>
      </c>
      <c r="C299" s="224" t="s">
        <v>955</v>
      </c>
      <c r="D299" s="213"/>
      <c r="E299" s="213">
        <v>20</v>
      </c>
      <c r="F299" s="225">
        <v>1500</v>
      </c>
      <c r="G299" s="226">
        <f t="shared" si="4"/>
        <v>30000</v>
      </c>
      <c r="H299" s="1418" t="s">
        <v>956</v>
      </c>
      <c r="I299" s="1419"/>
      <c r="J299" s="1420"/>
      <c r="K299" s="179"/>
      <c r="L299" s="179"/>
      <c r="M299" s="179"/>
      <c r="N299" s="179"/>
      <c r="O299" s="179"/>
      <c r="P299" s="179"/>
      <c r="Q299" s="179"/>
      <c r="R299" s="179"/>
      <c r="S299" s="179"/>
      <c r="T299" s="179"/>
      <c r="U299" s="179"/>
      <c r="V299" s="179"/>
      <c r="W299" s="179"/>
      <c r="X299" s="179"/>
      <c r="Y299" s="179"/>
      <c r="Z299" s="179"/>
    </row>
    <row r="300" spans="1:26" ht="15.75" customHeight="1">
      <c r="A300" s="179"/>
      <c r="B300" s="203" t="s">
        <v>1010</v>
      </c>
      <c r="C300" s="224" t="s">
        <v>955</v>
      </c>
      <c r="D300" s="213"/>
      <c r="E300" s="213">
        <v>1</v>
      </c>
      <c r="F300" s="225">
        <v>487000</v>
      </c>
      <c r="G300" s="226">
        <f t="shared" si="4"/>
        <v>487000</v>
      </c>
      <c r="H300" s="1418" t="s">
        <v>956</v>
      </c>
      <c r="I300" s="1419"/>
      <c r="J300" s="1420"/>
      <c r="K300" s="179"/>
      <c r="L300" s="179"/>
      <c r="M300" s="179"/>
      <c r="N300" s="179"/>
      <c r="O300" s="179"/>
      <c r="P300" s="179"/>
      <c r="Q300" s="179"/>
      <c r="R300" s="179"/>
      <c r="S300" s="179"/>
      <c r="T300" s="179"/>
      <c r="U300" s="179"/>
      <c r="V300" s="179"/>
      <c r="W300" s="179"/>
      <c r="X300" s="179"/>
      <c r="Y300" s="179"/>
      <c r="Z300" s="179"/>
    </row>
    <row r="301" spans="1:26" ht="15.75" customHeight="1">
      <c r="A301" s="179"/>
      <c r="B301" s="203" t="s">
        <v>1011</v>
      </c>
      <c r="C301" s="224" t="s">
        <v>955</v>
      </c>
      <c r="D301" s="213"/>
      <c r="E301" s="213">
        <v>1</v>
      </c>
      <c r="F301" s="225">
        <v>440000</v>
      </c>
      <c r="G301" s="226">
        <f t="shared" si="4"/>
        <v>440000</v>
      </c>
      <c r="H301" s="1418" t="s">
        <v>956</v>
      </c>
      <c r="I301" s="1419"/>
      <c r="J301" s="1420"/>
      <c r="K301" s="179"/>
      <c r="L301" s="179"/>
      <c r="M301" s="179"/>
      <c r="N301" s="179"/>
      <c r="O301" s="179"/>
      <c r="P301" s="179"/>
      <c r="Q301" s="179"/>
      <c r="R301" s="179"/>
      <c r="S301" s="179"/>
      <c r="T301" s="179"/>
      <c r="U301" s="179"/>
      <c r="V301" s="179"/>
      <c r="W301" s="179"/>
      <c r="X301" s="179"/>
      <c r="Y301" s="179"/>
      <c r="Z301" s="179"/>
    </row>
    <row r="302" spans="1:26" ht="15.75" customHeight="1">
      <c r="A302" s="179"/>
      <c r="B302" s="203" t="s">
        <v>1012</v>
      </c>
      <c r="C302" s="224" t="s">
        <v>955</v>
      </c>
      <c r="D302" s="213"/>
      <c r="E302" s="213">
        <v>1</v>
      </c>
      <c r="F302" s="225">
        <v>623000</v>
      </c>
      <c r="G302" s="226">
        <f t="shared" si="4"/>
        <v>623000</v>
      </c>
      <c r="H302" s="1418" t="s">
        <v>956</v>
      </c>
      <c r="I302" s="1419"/>
      <c r="J302" s="1420"/>
      <c r="K302" s="179"/>
      <c r="L302" s="179"/>
      <c r="M302" s="179"/>
      <c r="N302" s="179"/>
      <c r="O302" s="179"/>
      <c r="P302" s="179"/>
      <c r="Q302" s="179"/>
      <c r="R302" s="179"/>
      <c r="S302" s="179"/>
      <c r="T302" s="179"/>
      <c r="U302" s="179"/>
      <c r="V302" s="179"/>
      <c r="W302" s="179"/>
      <c r="X302" s="179"/>
      <c r="Y302" s="179"/>
      <c r="Z302" s="179"/>
    </row>
    <row r="303" spans="1:26" ht="15.75" customHeight="1">
      <c r="A303" s="179"/>
      <c r="B303" s="203" t="s">
        <v>1013</v>
      </c>
      <c r="C303" s="224" t="s">
        <v>955</v>
      </c>
      <c r="D303" s="213"/>
      <c r="E303" s="213">
        <v>1</v>
      </c>
      <c r="F303" s="225">
        <v>294000</v>
      </c>
      <c r="G303" s="226">
        <f t="shared" si="4"/>
        <v>294000</v>
      </c>
      <c r="H303" s="1418" t="s">
        <v>956</v>
      </c>
      <c r="I303" s="1419"/>
      <c r="J303" s="1420"/>
      <c r="K303" s="179"/>
      <c r="L303" s="179"/>
      <c r="M303" s="179"/>
      <c r="N303" s="179"/>
      <c r="O303" s="179"/>
      <c r="P303" s="179"/>
      <c r="Q303" s="179"/>
      <c r="R303" s="179"/>
      <c r="S303" s="179"/>
      <c r="T303" s="179"/>
      <c r="U303" s="179"/>
      <c r="V303" s="179"/>
      <c r="W303" s="179"/>
      <c r="X303" s="179"/>
      <c r="Y303" s="179"/>
      <c r="Z303" s="179"/>
    </row>
    <row r="304" spans="1:26" ht="15.75" customHeight="1">
      <c r="A304" s="179"/>
      <c r="B304" s="203" t="s">
        <v>1014</v>
      </c>
      <c r="C304" s="224" t="s">
        <v>955</v>
      </c>
      <c r="D304" s="213"/>
      <c r="E304" s="213">
        <v>1</v>
      </c>
      <c r="F304" s="225">
        <v>267000</v>
      </c>
      <c r="G304" s="226">
        <f t="shared" si="4"/>
        <v>267000</v>
      </c>
      <c r="H304" s="1418" t="s">
        <v>956</v>
      </c>
      <c r="I304" s="1419"/>
      <c r="J304" s="1420"/>
      <c r="K304" s="179"/>
      <c r="L304" s="179"/>
      <c r="M304" s="179"/>
      <c r="N304" s="179"/>
      <c r="O304" s="179"/>
      <c r="P304" s="179"/>
      <c r="Q304" s="179"/>
      <c r="R304" s="179"/>
      <c r="S304" s="179"/>
      <c r="T304" s="179"/>
      <c r="U304" s="179"/>
      <c r="V304" s="179"/>
      <c r="W304" s="179"/>
      <c r="X304" s="179"/>
      <c r="Y304" s="179"/>
      <c r="Z304" s="179"/>
    </row>
    <row r="305" spans="1:26" ht="15.75" customHeight="1">
      <c r="A305" s="179"/>
      <c r="B305" s="203" t="s">
        <v>1015</v>
      </c>
      <c r="C305" s="224" t="s">
        <v>955</v>
      </c>
      <c r="D305" s="213"/>
      <c r="E305" s="213">
        <v>1</v>
      </c>
      <c r="F305" s="225">
        <v>110000</v>
      </c>
      <c r="G305" s="226">
        <f t="shared" si="4"/>
        <v>110000</v>
      </c>
      <c r="H305" s="1418" t="s">
        <v>956</v>
      </c>
      <c r="I305" s="1419"/>
      <c r="J305" s="1420"/>
      <c r="K305" s="179"/>
      <c r="L305" s="179"/>
      <c r="M305" s="179"/>
      <c r="N305" s="179"/>
      <c r="O305" s="179"/>
      <c r="P305" s="179"/>
      <c r="Q305" s="179"/>
      <c r="R305" s="179"/>
      <c r="S305" s="179"/>
      <c r="T305" s="179"/>
      <c r="U305" s="179"/>
      <c r="V305" s="179"/>
      <c r="W305" s="179"/>
      <c r="X305" s="179"/>
      <c r="Y305" s="179"/>
      <c r="Z305" s="179"/>
    </row>
    <row r="306" spans="1:26" ht="15.75" customHeight="1">
      <c r="A306" s="179"/>
      <c r="B306" s="203" t="s">
        <v>1016</v>
      </c>
      <c r="C306" s="224" t="s">
        <v>955</v>
      </c>
      <c r="D306" s="213"/>
      <c r="E306" s="213">
        <v>1</v>
      </c>
      <c r="F306" s="225">
        <v>338000</v>
      </c>
      <c r="G306" s="226">
        <f t="shared" si="4"/>
        <v>338000</v>
      </c>
      <c r="H306" s="1418" t="s">
        <v>956</v>
      </c>
      <c r="I306" s="1419"/>
      <c r="J306" s="1420"/>
      <c r="K306" s="179"/>
      <c r="L306" s="179"/>
      <c r="M306" s="179"/>
      <c r="N306" s="179"/>
      <c r="O306" s="179"/>
      <c r="P306" s="179"/>
      <c r="Q306" s="179"/>
      <c r="R306" s="179"/>
      <c r="S306" s="179"/>
      <c r="T306" s="179"/>
      <c r="U306" s="179"/>
      <c r="V306" s="179"/>
      <c r="W306" s="179"/>
      <c r="X306" s="179"/>
      <c r="Y306" s="179"/>
      <c r="Z306" s="179"/>
    </row>
    <row r="307" spans="1:26" ht="15.75" customHeight="1">
      <c r="A307" s="179"/>
      <c r="B307" s="203" t="s">
        <v>1017</v>
      </c>
      <c r="C307" s="224" t="s">
        <v>955</v>
      </c>
      <c r="D307" s="213"/>
      <c r="E307" s="213">
        <v>1</v>
      </c>
      <c r="F307" s="225">
        <v>609000</v>
      </c>
      <c r="G307" s="226">
        <f t="shared" si="4"/>
        <v>609000</v>
      </c>
      <c r="H307" s="1418" t="s">
        <v>956</v>
      </c>
      <c r="I307" s="1419"/>
      <c r="J307" s="1420"/>
      <c r="K307" s="179"/>
      <c r="L307" s="179"/>
      <c r="M307" s="179"/>
      <c r="N307" s="179"/>
      <c r="O307" s="179"/>
      <c r="P307" s="179"/>
      <c r="Q307" s="179"/>
      <c r="R307" s="179"/>
      <c r="S307" s="179"/>
      <c r="T307" s="179"/>
      <c r="U307" s="179"/>
      <c r="V307" s="179"/>
      <c r="W307" s="179"/>
      <c r="X307" s="179"/>
      <c r="Y307" s="179"/>
      <c r="Z307" s="179"/>
    </row>
    <row r="308" spans="1:26" ht="15.75" customHeight="1">
      <c r="A308" s="179"/>
      <c r="B308" s="203" t="s">
        <v>1018</v>
      </c>
      <c r="C308" s="224" t="s">
        <v>955</v>
      </c>
      <c r="D308" s="213"/>
      <c r="E308" s="213">
        <v>1</v>
      </c>
      <c r="F308" s="225">
        <v>375000</v>
      </c>
      <c r="G308" s="226">
        <f t="shared" si="4"/>
        <v>375000</v>
      </c>
      <c r="H308" s="1418" t="s">
        <v>956</v>
      </c>
      <c r="I308" s="1419"/>
      <c r="J308" s="1420"/>
      <c r="K308" s="179"/>
      <c r="L308" s="179"/>
      <c r="M308" s="179"/>
      <c r="N308" s="179"/>
      <c r="O308" s="179"/>
      <c r="P308" s="179"/>
      <c r="Q308" s="179"/>
      <c r="R308" s="179"/>
      <c r="S308" s="179"/>
      <c r="T308" s="179"/>
      <c r="U308" s="179"/>
      <c r="V308" s="179"/>
      <c r="W308" s="179"/>
      <c r="X308" s="179"/>
      <c r="Y308" s="179"/>
      <c r="Z308" s="179"/>
    </row>
    <row r="309" spans="1:26" ht="15.75" customHeight="1">
      <c r="A309" s="179"/>
      <c r="B309" s="203" t="s">
        <v>1019</v>
      </c>
      <c r="C309" s="224" t="s">
        <v>955</v>
      </c>
      <c r="D309" s="213"/>
      <c r="E309" s="213">
        <v>1</v>
      </c>
      <c r="F309" s="225">
        <v>641000</v>
      </c>
      <c r="G309" s="226">
        <f t="shared" si="4"/>
        <v>641000</v>
      </c>
      <c r="H309" s="1418" t="s">
        <v>956</v>
      </c>
      <c r="I309" s="1419"/>
      <c r="J309" s="1420"/>
      <c r="K309" s="179"/>
      <c r="L309" s="179"/>
      <c r="M309" s="179"/>
      <c r="N309" s="179"/>
      <c r="O309" s="179"/>
      <c r="P309" s="179"/>
      <c r="Q309" s="179"/>
      <c r="R309" s="179"/>
      <c r="S309" s="179"/>
      <c r="T309" s="179"/>
      <c r="U309" s="179"/>
      <c r="V309" s="179"/>
      <c r="W309" s="179"/>
      <c r="X309" s="179"/>
      <c r="Y309" s="179"/>
      <c r="Z309" s="179"/>
    </row>
    <row r="310" spans="1:26" ht="15.75" customHeight="1">
      <c r="A310" s="179"/>
      <c r="B310" s="203" t="s">
        <v>1020</v>
      </c>
      <c r="C310" s="224" t="s">
        <v>955</v>
      </c>
      <c r="D310" s="213"/>
      <c r="E310" s="213">
        <v>1</v>
      </c>
      <c r="F310" s="225">
        <v>382000</v>
      </c>
      <c r="G310" s="226">
        <f t="shared" si="4"/>
        <v>382000</v>
      </c>
      <c r="H310" s="1418" t="s">
        <v>956</v>
      </c>
      <c r="I310" s="1419"/>
      <c r="J310" s="1420"/>
      <c r="K310" s="179"/>
      <c r="L310" s="179"/>
      <c r="M310" s="179"/>
      <c r="N310" s="179"/>
      <c r="O310" s="179"/>
      <c r="P310" s="179"/>
      <c r="Q310" s="179"/>
      <c r="R310" s="179"/>
      <c r="S310" s="179"/>
      <c r="T310" s="179"/>
      <c r="U310" s="179"/>
      <c r="V310" s="179"/>
      <c r="W310" s="179"/>
      <c r="X310" s="179"/>
      <c r="Y310" s="179"/>
      <c r="Z310" s="179"/>
    </row>
    <row r="311" spans="1:26" ht="15.75" customHeight="1">
      <c r="A311" s="179"/>
      <c r="B311" s="203" t="s">
        <v>1021</v>
      </c>
      <c r="C311" s="224" t="s">
        <v>955</v>
      </c>
      <c r="D311" s="213"/>
      <c r="E311" s="213">
        <v>1</v>
      </c>
      <c r="F311" s="225">
        <v>188000</v>
      </c>
      <c r="G311" s="226">
        <f t="shared" si="4"/>
        <v>188000</v>
      </c>
      <c r="H311" s="1418" t="s">
        <v>956</v>
      </c>
      <c r="I311" s="1419"/>
      <c r="J311" s="1420"/>
      <c r="K311" s="179"/>
      <c r="L311" s="179"/>
      <c r="M311" s="179"/>
      <c r="N311" s="179"/>
      <c r="O311" s="179"/>
      <c r="P311" s="179"/>
      <c r="Q311" s="179"/>
      <c r="R311" s="179"/>
      <c r="S311" s="179"/>
      <c r="T311" s="179"/>
      <c r="U311" s="179"/>
      <c r="V311" s="179"/>
      <c r="W311" s="179"/>
      <c r="X311" s="179"/>
      <c r="Y311" s="179"/>
      <c r="Z311" s="179"/>
    </row>
    <row r="312" spans="1:26" ht="15.75" customHeight="1">
      <c r="A312" s="179"/>
      <c r="B312" s="203" t="s">
        <v>1022</v>
      </c>
      <c r="C312" s="224" t="s">
        <v>955</v>
      </c>
      <c r="D312" s="213"/>
      <c r="E312" s="213">
        <v>1</v>
      </c>
      <c r="F312" s="225">
        <v>671000</v>
      </c>
      <c r="G312" s="226">
        <f t="shared" si="4"/>
        <v>671000</v>
      </c>
      <c r="H312" s="1418" t="s">
        <v>956</v>
      </c>
      <c r="I312" s="1419"/>
      <c r="J312" s="1420"/>
      <c r="K312" s="179"/>
      <c r="L312" s="179"/>
      <c r="M312" s="179"/>
      <c r="N312" s="179"/>
      <c r="O312" s="179"/>
      <c r="P312" s="179"/>
      <c r="Q312" s="179"/>
      <c r="R312" s="179"/>
      <c r="S312" s="179"/>
      <c r="T312" s="179"/>
      <c r="U312" s="179"/>
      <c r="V312" s="179"/>
      <c r="W312" s="179"/>
      <c r="X312" s="179"/>
      <c r="Y312" s="179"/>
      <c r="Z312" s="179"/>
    </row>
    <row r="313" spans="1:26" ht="15.75" customHeight="1">
      <c r="A313" s="179"/>
      <c r="B313" s="203" t="s">
        <v>1023</v>
      </c>
      <c r="C313" s="224" t="s">
        <v>955</v>
      </c>
      <c r="D313" s="213"/>
      <c r="E313" s="213">
        <v>1</v>
      </c>
      <c r="F313" s="225">
        <v>1098000</v>
      </c>
      <c r="G313" s="226">
        <f t="shared" si="4"/>
        <v>1098000</v>
      </c>
      <c r="H313" s="1418" t="s">
        <v>956</v>
      </c>
      <c r="I313" s="1419"/>
      <c r="J313" s="1420"/>
      <c r="K313" s="179"/>
      <c r="L313" s="179"/>
      <c r="M313" s="179"/>
      <c r="N313" s="179"/>
      <c r="O313" s="179"/>
      <c r="P313" s="179"/>
      <c r="Q313" s="179"/>
      <c r="R313" s="179"/>
      <c r="S313" s="179"/>
      <c r="T313" s="179"/>
      <c r="U313" s="179"/>
      <c r="V313" s="179"/>
      <c r="W313" s="179"/>
      <c r="X313" s="179"/>
      <c r="Y313" s="179"/>
      <c r="Z313" s="179"/>
    </row>
    <row r="314" spans="1:26" ht="15.75" customHeight="1">
      <c r="A314" s="179"/>
      <c r="B314" s="203" t="s">
        <v>1024</v>
      </c>
      <c r="C314" s="224" t="s">
        <v>955</v>
      </c>
      <c r="D314" s="213"/>
      <c r="E314" s="213">
        <v>1</v>
      </c>
      <c r="F314" s="225">
        <v>567000</v>
      </c>
      <c r="G314" s="226">
        <f t="shared" si="4"/>
        <v>567000</v>
      </c>
      <c r="H314" s="1418" t="s">
        <v>956</v>
      </c>
      <c r="I314" s="1419"/>
      <c r="J314" s="1420"/>
      <c r="K314" s="179"/>
      <c r="L314" s="179"/>
      <c r="M314" s="179"/>
      <c r="N314" s="179"/>
      <c r="O314" s="179"/>
      <c r="P314" s="179"/>
      <c r="Q314" s="179"/>
      <c r="R314" s="179"/>
      <c r="S314" s="179"/>
      <c r="T314" s="179"/>
      <c r="U314" s="179"/>
      <c r="V314" s="179"/>
      <c r="W314" s="179"/>
      <c r="X314" s="179"/>
      <c r="Y314" s="179"/>
      <c r="Z314" s="179"/>
    </row>
    <row r="315" spans="1:26" ht="15.75" customHeight="1">
      <c r="A315" s="179"/>
      <c r="B315" s="203" t="s">
        <v>1025</v>
      </c>
      <c r="C315" s="224" t="s">
        <v>955</v>
      </c>
      <c r="D315" s="213"/>
      <c r="E315" s="213">
        <v>1</v>
      </c>
      <c r="F315" s="225">
        <v>867000</v>
      </c>
      <c r="G315" s="226">
        <f t="shared" si="4"/>
        <v>867000</v>
      </c>
      <c r="H315" s="1418" t="s">
        <v>956</v>
      </c>
      <c r="I315" s="1419"/>
      <c r="J315" s="1420"/>
      <c r="K315" s="179"/>
      <c r="L315" s="179"/>
      <c r="M315" s="179"/>
      <c r="N315" s="179"/>
      <c r="O315" s="179"/>
      <c r="P315" s="179"/>
      <c r="Q315" s="179"/>
      <c r="R315" s="179"/>
      <c r="S315" s="179"/>
      <c r="T315" s="179"/>
      <c r="U315" s="179"/>
      <c r="V315" s="179"/>
      <c r="W315" s="179"/>
      <c r="X315" s="179"/>
      <c r="Y315" s="179"/>
      <c r="Z315" s="179"/>
    </row>
    <row r="316" spans="1:26" ht="15.75" customHeight="1">
      <c r="A316" s="179"/>
      <c r="B316" s="203" t="s">
        <v>1026</v>
      </c>
      <c r="C316" s="224" t="s">
        <v>955</v>
      </c>
      <c r="D316" s="213"/>
      <c r="E316" s="213">
        <v>1</v>
      </c>
      <c r="F316" s="225">
        <v>309000</v>
      </c>
      <c r="G316" s="226">
        <f t="shared" si="4"/>
        <v>309000</v>
      </c>
      <c r="H316" s="1418" t="s">
        <v>956</v>
      </c>
      <c r="I316" s="1419"/>
      <c r="J316" s="1420"/>
      <c r="K316" s="179"/>
      <c r="L316" s="179"/>
      <c r="M316" s="179"/>
      <c r="N316" s="179"/>
      <c r="O316" s="179"/>
      <c r="P316" s="179"/>
      <c r="Q316" s="179"/>
      <c r="R316" s="179"/>
      <c r="S316" s="179"/>
      <c r="T316" s="179"/>
      <c r="U316" s="179"/>
      <c r="V316" s="179"/>
      <c r="W316" s="179"/>
      <c r="X316" s="179"/>
      <c r="Y316" s="179"/>
      <c r="Z316" s="179"/>
    </row>
    <row r="317" spans="1:26" ht="15.75" customHeight="1">
      <c r="A317" s="179"/>
      <c r="B317" s="203" t="s">
        <v>1027</v>
      </c>
      <c r="C317" s="224" t="s">
        <v>955</v>
      </c>
      <c r="D317" s="213"/>
      <c r="E317" s="213">
        <v>1</v>
      </c>
      <c r="F317" s="225">
        <v>195000</v>
      </c>
      <c r="G317" s="226">
        <f t="shared" si="4"/>
        <v>195000</v>
      </c>
      <c r="H317" s="1418" t="s">
        <v>956</v>
      </c>
      <c r="I317" s="1419"/>
      <c r="J317" s="1420"/>
      <c r="K317" s="179"/>
      <c r="L317" s="179"/>
      <c r="M317" s="179"/>
      <c r="N317" s="179"/>
      <c r="O317" s="179"/>
      <c r="P317" s="179"/>
      <c r="Q317" s="179"/>
      <c r="R317" s="179"/>
      <c r="S317" s="179"/>
      <c r="T317" s="179"/>
      <c r="U317" s="179"/>
      <c r="V317" s="179"/>
      <c r="W317" s="179"/>
      <c r="X317" s="179"/>
      <c r="Y317" s="179"/>
      <c r="Z317" s="179"/>
    </row>
    <row r="318" spans="1:26" ht="15.75" customHeight="1">
      <c r="A318" s="179"/>
      <c r="B318" s="203" t="s">
        <v>1028</v>
      </c>
      <c r="C318" s="224" t="s">
        <v>955</v>
      </c>
      <c r="D318" s="213"/>
      <c r="E318" s="213">
        <v>1</v>
      </c>
      <c r="F318" s="225">
        <v>1328000</v>
      </c>
      <c r="G318" s="226">
        <f t="shared" si="4"/>
        <v>1328000</v>
      </c>
      <c r="H318" s="1418" t="s">
        <v>956</v>
      </c>
      <c r="I318" s="1419"/>
      <c r="J318" s="1420"/>
      <c r="K318" s="179"/>
      <c r="L318" s="179"/>
      <c r="M318" s="179"/>
      <c r="N318" s="179"/>
      <c r="O318" s="179"/>
      <c r="P318" s="179"/>
      <c r="Q318" s="179"/>
      <c r="R318" s="179"/>
      <c r="S318" s="179"/>
      <c r="T318" s="179"/>
      <c r="U318" s="179"/>
      <c r="V318" s="179"/>
      <c r="W318" s="179"/>
      <c r="X318" s="179"/>
      <c r="Y318" s="179"/>
      <c r="Z318" s="179"/>
    </row>
    <row r="319" spans="1:26" ht="15.75" customHeight="1">
      <c r="A319" s="179"/>
      <c r="B319" s="203" t="s">
        <v>1029</v>
      </c>
      <c r="C319" s="224" t="s">
        <v>955</v>
      </c>
      <c r="D319" s="213"/>
      <c r="E319" s="213">
        <v>1</v>
      </c>
      <c r="F319" s="225">
        <v>478000</v>
      </c>
      <c r="G319" s="226">
        <f t="shared" si="4"/>
        <v>478000</v>
      </c>
      <c r="H319" s="1418" t="s">
        <v>956</v>
      </c>
      <c r="I319" s="1419"/>
      <c r="J319" s="1420"/>
      <c r="K319" s="179"/>
      <c r="L319" s="179"/>
      <c r="M319" s="179"/>
      <c r="N319" s="179"/>
      <c r="O319" s="179"/>
      <c r="P319" s="179"/>
      <c r="Q319" s="179"/>
      <c r="R319" s="179"/>
      <c r="S319" s="179"/>
      <c r="T319" s="179"/>
      <c r="U319" s="179"/>
      <c r="V319" s="179"/>
      <c r="W319" s="179"/>
      <c r="X319" s="179"/>
      <c r="Y319" s="179"/>
      <c r="Z319" s="179"/>
    </row>
    <row r="320" spans="1:26" ht="15.75" customHeight="1">
      <c r="A320" s="179"/>
      <c r="B320" s="203" t="s">
        <v>1030</v>
      </c>
      <c r="C320" s="224" t="s">
        <v>955</v>
      </c>
      <c r="D320" s="213"/>
      <c r="E320" s="213">
        <v>1</v>
      </c>
      <c r="F320" s="225">
        <v>603000</v>
      </c>
      <c r="G320" s="226">
        <f t="shared" si="4"/>
        <v>603000</v>
      </c>
      <c r="H320" s="1418" t="s">
        <v>956</v>
      </c>
      <c r="I320" s="1419"/>
      <c r="J320" s="1420"/>
      <c r="K320" s="179"/>
      <c r="L320" s="179"/>
      <c r="M320" s="179"/>
      <c r="N320" s="179"/>
      <c r="O320" s="179"/>
      <c r="P320" s="179"/>
      <c r="Q320" s="179"/>
      <c r="R320" s="179"/>
      <c r="S320" s="179"/>
      <c r="T320" s="179"/>
      <c r="U320" s="179"/>
      <c r="V320" s="179"/>
      <c r="W320" s="179"/>
      <c r="X320" s="179"/>
      <c r="Y320" s="179"/>
      <c r="Z320" s="179"/>
    </row>
    <row r="321" spans="1:26" ht="15.75" customHeight="1">
      <c r="A321" s="179"/>
      <c r="B321" s="203" t="s">
        <v>1031</v>
      </c>
      <c r="C321" s="224" t="s">
        <v>955</v>
      </c>
      <c r="D321" s="213"/>
      <c r="E321" s="213">
        <v>1</v>
      </c>
      <c r="F321" s="225">
        <v>190000</v>
      </c>
      <c r="G321" s="226">
        <f t="shared" si="4"/>
        <v>190000</v>
      </c>
      <c r="H321" s="1418" t="s">
        <v>956</v>
      </c>
      <c r="I321" s="1419"/>
      <c r="J321" s="1420"/>
      <c r="K321" s="179"/>
      <c r="L321" s="179"/>
      <c r="M321" s="179"/>
      <c r="N321" s="179"/>
      <c r="O321" s="179"/>
      <c r="P321" s="179"/>
      <c r="Q321" s="179"/>
      <c r="R321" s="179"/>
      <c r="S321" s="179"/>
      <c r="T321" s="179"/>
      <c r="U321" s="179"/>
      <c r="V321" s="179"/>
      <c r="W321" s="179"/>
      <c r="X321" s="179"/>
      <c r="Y321" s="179"/>
      <c r="Z321" s="179"/>
    </row>
    <row r="322" spans="1:26" ht="15.75" customHeight="1">
      <c r="A322" s="179"/>
      <c r="B322" s="203" t="s">
        <v>1032</v>
      </c>
      <c r="C322" s="224" t="s">
        <v>955</v>
      </c>
      <c r="D322" s="213"/>
      <c r="E322" s="213">
        <v>1</v>
      </c>
      <c r="F322" s="225">
        <v>200000</v>
      </c>
      <c r="G322" s="226">
        <f t="shared" si="4"/>
        <v>200000</v>
      </c>
      <c r="H322" s="1418" t="s">
        <v>956</v>
      </c>
      <c r="I322" s="1419"/>
      <c r="J322" s="1420"/>
      <c r="K322" s="179"/>
      <c r="L322" s="179"/>
      <c r="M322" s="179"/>
      <c r="N322" s="179"/>
      <c r="O322" s="179"/>
      <c r="P322" s="179"/>
      <c r="Q322" s="179"/>
      <c r="R322" s="179"/>
      <c r="S322" s="179"/>
      <c r="T322" s="179"/>
      <c r="U322" s="179"/>
      <c r="V322" s="179"/>
      <c r="W322" s="179"/>
      <c r="X322" s="179"/>
      <c r="Y322" s="179"/>
      <c r="Z322" s="179"/>
    </row>
    <row r="323" spans="1:26" ht="15.75" customHeight="1">
      <c r="A323" s="179"/>
      <c r="B323" s="203" t="s">
        <v>1033</v>
      </c>
      <c r="C323" s="224" t="s">
        <v>955</v>
      </c>
      <c r="D323" s="213"/>
      <c r="E323" s="213">
        <v>1</v>
      </c>
      <c r="F323" s="225">
        <v>157000</v>
      </c>
      <c r="G323" s="226">
        <f t="shared" si="4"/>
        <v>157000</v>
      </c>
      <c r="H323" s="1418" t="s">
        <v>956</v>
      </c>
      <c r="I323" s="1419"/>
      <c r="J323" s="1420"/>
      <c r="K323" s="179"/>
      <c r="L323" s="179"/>
      <c r="M323" s="179"/>
      <c r="N323" s="179"/>
      <c r="O323" s="179"/>
      <c r="P323" s="179"/>
      <c r="Q323" s="179"/>
      <c r="R323" s="179"/>
      <c r="S323" s="179"/>
      <c r="T323" s="179"/>
      <c r="U323" s="179"/>
      <c r="V323" s="179"/>
      <c r="W323" s="179"/>
      <c r="X323" s="179"/>
      <c r="Y323" s="179"/>
      <c r="Z323" s="179"/>
    </row>
    <row r="324" spans="1:26" ht="15.75" customHeight="1">
      <c r="A324" s="179"/>
      <c r="B324" s="203" t="s">
        <v>1034</v>
      </c>
      <c r="C324" s="224" t="s">
        <v>955</v>
      </c>
      <c r="D324" s="213"/>
      <c r="E324" s="213">
        <v>1</v>
      </c>
      <c r="F324" s="225">
        <v>481000</v>
      </c>
      <c r="G324" s="226">
        <f t="shared" si="4"/>
        <v>481000</v>
      </c>
      <c r="H324" s="1418" t="s">
        <v>956</v>
      </c>
      <c r="I324" s="1419"/>
      <c r="J324" s="1420"/>
      <c r="K324" s="179"/>
      <c r="L324" s="179"/>
      <c r="M324" s="179"/>
      <c r="N324" s="179"/>
      <c r="O324" s="179"/>
      <c r="P324" s="179"/>
      <c r="Q324" s="179"/>
      <c r="R324" s="179"/>
      <c r="S324" s="179"/>
      <c r="T324" s="179"/>
      <c r="U324" s="179"/>
      <c r="V324" s="179"/>
      <c r="W324" s="179"/>
      <c r="X324" s="179"/>
      <c r="Y324" s="179"/>
      <c r="Z324" s="179"/>
    </row>
    <row r="325" spans="1:26" ht="15.75" customHeight="1">
      <c r="A325" s="179"/>
      <c r="B325" s="203" t="s">
        <v>1035</v>
      </c>
      <c r="C325" s="224" t="s">
        <v>955</v>
      </c>
      <c r="D325" s="213"/>
      <c r="E325" s="213">
        <v>1</v>
      </c>
      <c r="F325" s="225">
        <v>183000</v>
      </c>
      <c r="G325" s="226">
        <f t="shared" si="4"/>
        <v>183000</v>
      </c>
      <c r="H325" s="1418" t="s">
        <v>956</v>
      </c>
      <c r="I325" s="1419"/>
      <c r="J325" s="1420"/>
      <c r="K325" s="179"/>
      <c r="L325" s="179"/>
      <c r="M325" s="179"/>
      <c r="N325" s="179"/>
      <c r="O325" s="179"/>
      <c r="P325" s="179"/>
      <c r="Q325" s="179"/>
      <c r="R325" s="179"/>
      <c r="S325" s="179"/>
      <c r="T325" s="179"/>
      <c r="U325" s="179"/>
      <c r="V325" s="179"/>
      <c r="W325" s="179"/>
      <c r="X325" s="179"/>
      <c r="Y325" s="179"/>
      <c r="Z325" s="179"/>
    </row>
    <row r="326" spans="1:26" ht="15.75" customHeight="1">
      <c r="A326" s="179"/>
      <c r="B326" s="203" t="s">
        <v>1036</v>
      </c>
      <c r="C326" s="224" t="s">
        <v>955</v>
      </c>
      <c r="D326" s="213"/>
      <c r="E326" s="213">
        <v>1</v>
      </c>
      <c r="F326" s="225">
        <v>404000</v>
      </c>
      <c r="G326" s="226">
        <f t="shared" si="4"/>
        <v>404000</v>
      </c>
      <c r="H326" s="1418" t="s">
        <v>956</v>
      </c>
      <c r="I326" s="1419"/>
      <c r="J326" s="1420"/>
      <c r="K326" s="179"/>
      <c r="L326" s="179"/>
      <c r="M326" s="179"/>
      <c r="N326" s="179"/>
      <c r="O326" s="179"/>
      <c r="P326" s="179"/>
      <c r="Q326" s="179"/>
      <c r="R326" s="179"/>
      <c r="S326" s="179"/>
      <c r="T326" s="179"/>
      <c r="U326" s="179"/>
      <c r="V326" s="179"/>
      <c r="W326" s="179"/>
      <c r="X326" s="179"/>
      <c r="Y326" s="179"/>
      <c r="Z326" s="179"/>
    </row>
    <row r="327" spans="1:26" ht="15.75" customHeight="1">
      <c r="A327" s="179"/>
      <c r="B327" s="203" t="s">
        <v>1037</v>
      </c>
      <c r="C327" s="224" t="s">
        <v>955</v>
      </c>
      <c r="D327" s="213"/>
      <c r="E327" s="213">
        <v>1</v>
      </c>
      <c r="F327" s="225">
        <v>518000</v>
      </c>
      <c r="G327" s="226">
        <f t="shared" si="4"/>
        <v>518000</v>
      </c>
      <c r="H327" s="1418" t="s">
        <v>956</v>
      </c>
      <c r="I327" s="1419"/>
      <c r="J327" s="1420"/>
      <c r="K327" s="179"/>
      <c r="L327" s="179"/>
      <c r="M327" s="179"/>
      <c r="N327" s="179"/>
      <c r="O327" s="179"/>
      <c r="P327" s="179"/>
      <c r="Q327" s="179"/>
      <c r="R327" s="179"/>
      <c r="S327" s="179"/>
      <c r="T327" s="179"/>
      <c r="U327" s="179"/>
      <c r="V327" s="179"/>
      <c r="W327" s="179"/>
      <c r="X327" s="179"/>
      <c r="Y327" s="179"/>
      <c r="Z327" s="179"/>
    </row>
    <row r="328" spans="1:26" ht="15.75" customHeight="1">
      <c r="A328" s="179"/>
      <c r="B328" s="203" t="s">
        <v>1038</v>
      </c>
      <c r="C328" s="224" t="s">
        <v>955</v>
      </c>
      <c r="D328" s="213"/>
      <c r="E328" s="213">
        <v>1</v>
      </c>
      <c r="F328" s="225">
        <v>376000</v>
      </c>
      <c r="G328" s="226">
        <f t="shared" si="4"/>
        <v>376000</v>
      </c>
      <c r="H328" s="1418" t="s">
        <v>956</v>
      </c>
      <c r="I328" s="1419"/>
      <c r="J328" s="1420"/>
      <c r="K328" s="179"/>
      <c r="L328" s="179"/>
      <c r="M328" s="179"/>
      <c r="N328" s="179"/>
      <c r="O328" s="179"/>
      <c r="P328" s="179"/>
      <c r="Q328" s="179"/>
      <c r="R328" s="179"/>
      <c r="S328" s="179"/>
      <c r="T328" s="179"/>
      <c r="U328" s="179"/>
      <c r="V328" s="179"/>
      <c r="W328" s="179"/>
      <c r="X328" s="179"/>
      <c r="Y328" s="179"/>
      <c r="Z328" s="179"/>
    </row>
    <row r="329" spans="1:26" ht="15.75" customHeight="1">
      <c r="A329" s="179"/>
      <c r="B329" s="203" t="s">
        <v>1039</v>
      </c>
      <c r="C329" s="224" t="s">
        <v>955</v>
      </c>
      <c r="D329" s="213"/>
      <c r="E329" s="213">
        <v>1</v>
      </c>
      <c r="F329" s="225">
        <v>20000</v>
      </c>
      <c r="G329" s="226">
        <f t="shared" si="4"/>
        <v>20000</v>
      </c>
      <c r="H329" s="1418" t="s">
        <v>956</v>
      </c>
      <c r="I329" s="1419"/>
      <c r="J329" s="1420"/>
      <c r="K329" s="179"/>
      <c r="L329" s="179"/>
      <c r="M329" s="179"/>
      <c r="N329" s="179"/>
      <c r="O329" s="179"/>
      <c r="P329" s="179"/>
      <c r="Q329" s="179"/>
      <c r="R329" s="179"/>
      <c r="S329" s="179"/>
      <c r="T329" s="179"/>
      <c r="U329" s="179"/>
      <c r="V329" s="179"/>
      <c r="W329" s="179"/>
      <c r="X329" s="179"/>
      <c r="Y329" s="179"/>
      <c r="Z329" s="179"/>
    </row>
    <row r="330" spans="1:26" ht="15.75" customHeight="1">
      <c r="A330" s="179"/>
      <c r="B330" s="203" t="s">
        <v>1040</v>
      </c>
      <c r="C330" s="224" t="s">
        <v>955</v>
      </c>
      <c r="D330" s="213"/>
      <c r="E330" s="213">
        <v>1</v>
      </c>
      <c r="F330" s="225">
        <v>94000</v>
      </c>
      <c r="G330" s="226">
        <f t="shared" si="4"/>
        <v>94000</v>
      </c>
      <c r="H330" s="1418" t="s">
        <v>956</v>
      </c>
      <c r="I330" s="1419"/>
      <c r="J330" s="1420"/>
      <c r="K330" s="179"/>
      <c r="L330" s="179"/>
      <c r="M330" s="179"/>
      <c r="N330" s="179"/>
      <c r="O330" s="179"/>
      <c r="P330" s="179"/>
      <c r="Q330" s="179"/>
      <c r="R330" s="179"/>
      <c r="S330" s="179"/>
      <c r="T330" s="179"/>
      <c r="U330" s="179"/>
      <c r="V330" s="179"/>
      <c r="W330" s="179"/>
      <c r="X330" s="179"/>
      <c r="Y330" s="179"/>
      <c r="Z330" s="179"/>
    </row>
    <row r="331" spans="1:26" ht="15.75" customHeight="1">
      <c r="A331" s="179"/>
      <c r="B331" s="203" t="s">
        <v>1041</v>
      </c>
      <c r="C331" s="224" t="s">
        <v>955</v>
      </c>
      <c r="D331" s="213"/>
      <c r="E331" s="213">
        <v>1</v>
      </c>
      <c r="F331" s="225">
        <v>66000</v>
      </c>
      <c r="G331" s="226">
        <f t="shared" si="4"/>
        <v>66000</v>
      </c>
      <c r="H331" s="1418" t="s">
        <v>956</v>
      </c>
      <c r="I331" s="1419"/>
      <c r="J331" s="1420"/>
      <c r="K331" s="179"/>
      <c r="L331" s="179"/>
      <c r="M331" s="179"/>
      <c r="N331" s="179"/>
      <c r="O331" s="179"/>
      <c r="P331" s="179"/>
      <c r="Q331" s="179"/>
      <c r="R331" s="179"/>
      <c r="S331" s="179"/>
      <c r="T331" s="179"/>
      <c r="U331" s="179"/>
      <c r="V331" s="179"/>
      <c r="W331" s="179"/>
      <c r="X331" s="179"/>
      <c r="Y331" s="179"/>
      <c r="Z331" s="179"/>
    </row>
    <row r="332" spans="1:26" ht="15.75" customHeight="1">
      <c r="A332" s="179"/>
      <c r="B332" s="203" t="s">
        <v>1042</v>
      </c>
      <c r="C332" s="224" t="s">
        <v>955</v>
      </c>
      <c r="D332" s="213"/>
      <c r="E332" s="213">
        <v>1</v>
      </c>
      <c r="F332" s="225">
        <v>106000</v>
      </c>
      <c r="G332" s="226">
        <f t="shared" si="4"/>
        <v>106000</v>
      </c>
      <c r="H332" s="1418" t="s">
        <v>956</v>
      </c>
      <c r="I332" s="1419"/>
      <c r="J332" s="1420"/>
      <c r="K332" s="179"/>
      <c r="L332" s="179"/>
      <c r="M332" s="179"/>
      <c r="N332" s="179"/>
      <c r="O332" s="179"/>
      <c r="P332" s="179"/>
      <c r="Q332" s="179"/>
      <c r="R332" s="179"/>
      <c r="S332" s="179"/>
      <c r="T332" s="179"/>
      <c r="U332" s="179"/>
      <c r="V332" s="179"/>
      <c r="W332" s="179"/>
      <c r="X332" s="179"/>
      <c r="Y332" s="179"/>
      <c r="Z332" s="179"/>
    </row>
    <row r="333" spans="1:26" ht="15.75" customHeight="1">
      <c r="A333" s="179"/>
      <c r="B333" s="203" t="s">
        <v>1043</v>
      </c>
      <c r="C333" s="224" t="s">
        <v>955</v>
      </c>
      <c r="D333" s="213"/>
      <c r="E333" s="213">
        <v>1</v>
      </c>
      <c r="F333" s="225">
        <v>370000</v>
      </c>
      <c r="G333" s="226">
        <f t="shared" si="4"/>
        <v>370000</v>
      </c>
      <c r="H333" s="1418" t="s">
        <v>956</v>
      </c>
      <c r="I333" s="1419"/>
      <c r="J333" s="1420"/>
      <c r="K333" s="179"/>
      <c r="L333" s="179"/>
      <c r="M333" s="179"/>
      <c r="N333" s="179"/>
      <c r="O333" s="179"/>
      <c r="P333" s="179"/>
      <c r="Q333" s="179"/>
      <c r="R333" s="179"/>
      <c r="S333" s="179"/>
      <c r="T333" s="179"/>
      <c r="U333" s="179"/>
      <c r="V333" s="179"/>
      <c r="W333" s="179"/>
      <c r="X333" s="179"/>
      <c r="Y333" s="179"/>
      <c r="Z333" s="179"/>
    </row>
    <row r="334" spans="1:26" ht="15.75" customHeight="1">
      <c r="A334" s="179"/>
      <c r="B334" s="203" t="s">
        <v>1044</v>
      </c>
      <c r="C334" s="224" t="s">
        <v>955</v>
      </c>
      <c r="D334" s="213"/>
      <c r="E334" s="213">
        <v>1</v>
      </c>
      <c r="F334" s="225">
        <v>592000</v>
      </c>
      <c r="G334" s="226">
        <f t="shared" si="4"/>
        <v>592000</v>
      </c>
      <c r="H334" s="1418" t="s">
        <v>956</v>
      </c>
      <c r="I334" s="1419"/>
      <c r="J334" s="1420"/>
      <c r="K334" s="179"/>
      <c r="L334" s="179"/>
      <c r="M334" s="179"/>
      <c r="N334" s="179"/>
      <c r="O334" s="179"/>
      <c r="P334" s="179"/>
      <c r="Q334" s="179"/>
      <c r="R334" s="179"/>
      <c r="S334" s="179"/>
      <c r="T334" s="179"/>
      <c r="U334" s="179"/>
      <c r="V334" s="179"/>
      <c r="W334" s="179"/>
      <c r="X334" s="179"/>
      <c r="Y334" s="179"/>
      <c r="Z334" s="179"/>
    </row>
    <row r="335" spans="1:26" ht="15.75" customHeight="1">
      <c r="A335" s="179"/>
      <c r="B335" s="203" t="s">
        <v>1045</v>
      </c>
      <c r="C335" s="224" t="s">
        <v>955</v>
      </c>
      <c r="D335" s="213"/>
      <c r="E335" s="213">
        <v>1</v>
      </c>
      <c r="F335" s="225">
        <v>255000</v>
      </c>
      <c r="G335" s="226">
        <f t="shared" si="4"/>
        <v>255000</v>
      </c>
      <c r="H335" s="1418" t="s">
        <v>956</v>
      </c>
      <c r="I335" s="1419"/>
      <c r="J335" s="1420"/>
      <c r="K335" s="179"/>
      <c r="L335" s="179"/>
      <c r="M335" s="179"/>
      <c r="N335" s="179"/>
      <c r="O335" s="179"/>
      <c r="P335" s="179"/>
      <c r="Q335" s="179"/>
      <c r="R335" s="179"/>
      <c r="S335" s="179"/>
      <c r="T335" s="179"/>
      <c r="U335" s="179"/>
      <c r="V335" s="179"/>
      <c r="W335" s="179"/>
      <c r="X335" s="179"/>
      <c r="Y335" s="179"/>
      <c r="Z335" s="179"/>
    </row>
    <row r="336" spans="1:26" ht="15.75" customHeight="1">
      <c r="A336" s="179"/>
      <c r="B336" s="203" t="s">
        <v>1046</v>
      </c>
      <c r="C336" s="224" t="s">
        <v>955</v>
      </c>
      <c r="D336" s="213"/>
      <c r="E336" s="213">
        <v>1</v>
      </c>
      <c r="F336" s="225">
        <v>94000</v>
      </c>
      <c r="G336" s="226">
        <f t="shared" si="4"/>
        <v>94000</v>
      </c>
      <c r="H336" s="1418" t="s">
        <v>956</v>
      </c>
      <c r="I336" s="1419"/>
      <c r="J336" s="1420"/>
      <c r="K336" s="179"/>
      <c r="L336" s="179"/>
      <c r="M336" s="179"/>
      <c r="N336" s="179"/>
      <c r="O336" s="179"/>
      <c r="P336" s="179"/>
      <c r="Q336" s="179"/>
      <c r="R336" s="179"/>
      <c r="S336" s="179"/>
      <c r="T336" s="179"/>
      <c r="U336" s="179"/>
      <c r="V336" s="179"/>
      <c r="W336" s="179"/>
      <c r="X336" s="179"/>
      <c r="Y336" s="179"/>
      <c r="Z336" s="179"/>
    </row>
    <row r="337" spans="1:26" ht="15.75" customHeight="1">
      <c r="A337" s="179"/>
      <c r="B337" s="203" t="s">
        <v>1047</v>
      </c>
      <c r="C337" s="224" t="s">
        <v>955</v>
      </c>
      <c r="D337" s="213"/>
      <c r="E337" s="213">
        <v>1</v>
      </c>
      <c r="F337" s="225">
        <v>354000</v>
      </c>
      <c r="G337" s="226">
        <f t="shared" si="4"/>
        <v>354000</v>
      </c>
      <c r="H337" s="1418" t="s">
        <v>956</v>
      </c>
      <c r="I337" s="1419"/>
      <c r="J337" s="1420"/>
      <c r="K337" s="179"/>
      <c r="L337" s="179"/>
      <c r="M337" s="179"/>
      <c r="N337" s="179"/>
      <c r="O337" s="179"/>
      <c r="P337" s="179"/>
      <c r="Q337" s="179"/>
      <c r="R337" s="179"/>
      <c r="S337" s="179"/>
      <c r="T337" s="179"/>
      <c r="U337" s="179"/>
      <c r="V337" s="179"/>
      <c r="W337" s="179"/>
      <c r="X337" s="179"/>
      <c r="Y337" s="179"/>
      <c r="Z337" s="179"/>
    </row>
    <row r="338" spans="1:26" ht="15.75" customHeight="1">
      <c r="A338" s="179"/>
      <c r="B338" s="203" t="s">
        <v>1048</v>
      </c>
      <c r="C338" s="224" t="s">
        <v>955</v>
      </c>
      <c r="D338" s="213"/>
      <c r="E338" s="213">
        <v>1</v>
      </c>
      <c r="F338" s="225">
        <v>208218</v>
      </c>
      <c r="G338" s="226">
        <f t="shared" si="4"/>
        <v>208218</v>
      </c>
      <c r="H338" s="1418" t="s">
        <v>956</v>
      </c>
      <c r="I338" s="1419"/>
      <c r="J338" s="1420"/>
      <c r="K338" s="179"/>
      <c r="L338" s="179"/>
      <c r="M338" s="179"/>
      <c r="N338" s="179"/>
      <c r="O338" s="179"/>
      <c r="P338" s="179"/>
      <c r="Q338" s="179"/>
      <c r="R338" s="179"/>
      <c r="S338" s="179"/>
      <c r="T338" s="179"/>
      <c r="U338" s="179"/>
      <c r="V338" s="179"/>
      <c r="W338" s="179"/>
      <c r="X338" s="179"/>
      <c r="Y338" s="179"/>
      <c r="Z338" s="179"/>
    </row>
    <row r="339" spans="1:26" ht="15.75" customHeight="1">
      <c r="A339" s="179"/>
      <c r="B339" s="203" t="s">
        <v>1049</v>
      </c>
      <c r="C339" s="224" t="s">
        <v>955</v>
      </c>
      <c r="D339" s="213"/>
      <c r="E339" s="213">
        <v>1</v>
      </c>
      <c r="F339" s="225">
        <v>269000</v>
      </c>
      <c r="G339" s="226">
        <f t="shared" si="4"/>
        <v>269000</v>
      </c>
      <c r="H339" s="1418" t="s">
        <v>956</v>
      </c>
      <c r="I339" s="1419"/>
      <c r="J339" s="1420"/>
      <c r="K339" s="179"/>
      <c r="L339" s="179"/>
      <c r="M339" s="179"/>
      <c r="N339" s="179"/>
      <c r="O339" s="179"/>
      <c r="P339" s="179"/>
      <c r="Q339" s="179"/>
      <c r="R339" s="179"/>
      <c r="S339" s="179"/>
      <c r="T339" s="179"/>
      <c r="U339" s="179"/>
      <c r="V339" s="179"/>
      <c r="W339" s="179"/>
      <c r="X339" s="179"/>
      <c r="Y339" s="179"/>
      <c r="Z339" s="179"/>
    </row>
    <row r="340" spans="1:26" ht="15.75" customHeight="1">
      <c r="A340" s="179"/>
      <c r="B340" s="203" t="s">
        <v>1050</v>
      </c>
      <c r="C340" s="224" t="s">
        <v>955</v>
      </c>
      <c r="D340" s="213"/>
      <c r="E340" s="213">
        <v>1</v>
      </c>
      <c r="F340" s="225">
        <v>84000</v>
      </c>
      <c r="G340" s="226">
        <f t="shared" si="4"/>
        <v>84000</v>
      </c>
      <c r="H340" s="1418" t="s">
        <v>956</v>
      </c>
      <c r="I340" s="1419"/>
      <c r="J340" s="1420"/>
      <c r="K340" s="179"/>
      <c r="L340" s="179"/>
      <c r="M340" s="179"/>
      <c r="N340" s="179"/>
      <c r="O340" s="179"/>
      <c r="P340" s="179"/>
      <c r="Q340" s="179"/>
      <c r="R340" s="179"/>
      <c r="S340" s="179"/>
      <c r="T340" s="179"/>
      <c r="U340" s="179"/>
      <c r="V340" s="179"/>
      <c r="W340" s="179"/>
      <c r="X340" s="179"/>
      <c r="Y340" s="179"/>
      <c r="Z340" s="179"/>
    </row>
    <row r="341" spans="1:26" ht="15.75" customHeight="1">
      <c r="A341" s="179"/>
      <c r="B341" s="203" t="s">
        <v>1051</v>
      </c>
      <c r="C341" s="224" t="s">
        <v>955</v>
      </c>
      <c r="D341" s="213"/>
      <c r="E341" s="213">
        <v>1</v>
      </c>
      <c r="F341" s="225">
        <v>404000</v>
      </c>
      <c r="G341" s="226">
        <f t="shared" si="4"/>
        <v>404000</v>
      </c>
      <c r="H341" s="1418" t="s">
        <v>956</v>
      </c>
      <c r="I341" s="1419"/>
      <c r="J341" s="1420"/>
      <c r="K341" s="179"/>
      <c r="L341" s="179"/>
      <c r="M341" s="179"/>
      <c r="N341" s="179"/>
      <c r="O341" s="179"/>
      <c r="P341" s="179"/>
      <c r="Q341" s="179"/>
      <c r="R341" s="179"/>
      <c r="S341" s="179"/>
      <c r="T341" s="179"/>
      <c r="U341" s="179"/>
      <c r="V341" s="179"/>
      <c r="W341" s="179"/>
      <c r="X341" s="179"/>
      <c r="Y341" s="179"/>
      <c r="Z341" s="179"/>
    </row>
    <row r="342" spans="1:26" ht="15.75" customHeight="1">
      <c r="A342" s="179"/>
      <c r="B342" s="203" t="s">
        <v>1052</v>
      </c>
      <c r="C342" s="224" t="s">
        <v>955</v>
      </c>
      <c r="D342" s="213"/>
      <c r="E342" s="213">
        <v>1</v>
      </c>
      <c r="F342" s="225">
        <v>100000</v>
      </c>
      <c r="G342" s="226">
        <f t="shared" si="4"/>
        <v>100000</v>
      </c>
      <c r="H342" s="1418" t="s">
        <v>956</v>
      </c>
      <c r="I342" s="1419"/>
      <c r="J342" s="1420"/>
      <c r="K342" s="179"/>
      <c r="L342" s="179"/>
      <c r="M342" s="179"/>
      <c r="N342" s="179"/>
      <c r="O342" s="179"/>
      <c r="P342" s="179"/>
      <c r="Q342" s="179"/>
      <c r="R342" s="179"/>
      <c r="S342" s="179"/>
      <c r="T342" s="179"/>
      <c r="U342" s="179"/>
      <c r="V342" s="179"/>
      <c r="W342" s="179"/>
      <c r="X342" s="179"/>
      <c r="Y342" s="179"/>
      <c r="Z342" s="179"/>
    </row>
    <row r="343" spans="1:26" ht="15.75" customHeight="1">
      <c r="A343" s="179"/>
      <c r="B343" s="203" t="s">
        <v>1053</v>
      </c>
      <c r="C343" s="224" t="s">
        <v>955</v>
      </c>
      <c r="D343" s="213"/>
      <c r="E343" s="213">
        <v>1</v>
      </c>
      <c r="F343" s="225">
        <v>350000</v>
      </c>
      <c r="G343" s="226">
        <f t="shared" si="4"/>
        <v>350000</v>
      </c>
      <c r="H343" s="1418" t="s">
        <v>956</v>
      </c>
      <c r="I343" s="1419"/>
      <c r="J343" s="1420"/>
      <c r="K343" s="179"/>
      <c r="L343" s="179"/>
      <c r="M343" s="179"/>
      <c r="N343" s="179"/>
      <c r="O343" s="179"/>
      <c r="P343" s="179"/>
      <c r="Q343" s="179"/>
      <c r="R343" s="179"/>
      <c r="S343" s="179"/>
      <c r="T343" s="179"/>
      <c r="U343" s="179"/>
      <c r="V343" s="179"/>
      <c r="W343" s="179"/>
      <c r="X343" s="179"/>
      <c r="Y343" s="179"/>
      <c r="Z343" s="179"/>
    </row>
    <row r="344" spans="1:26" ht="15.75" customHeight="1">
      <c r="A344" s="179"/>
      <c r="B344" s="203" t="s">
        <v>1054</v>
      </c>
      <c r="C344" s="224" t="s">
        <v>955</v>
      </c>
      <c r="D344" s="213"/>
      <c r="E344" s="213">
        <v>1</v>
      </c>
      <c r="F344" s="225">
        <v>1371000</v>
      </c>
      <c r="G344" s="226">
        <f t="shared" si="4"/>
        <v>1371000</v>
      </c>
      <c r="H344" s="1418" t="s">
        <v>956</v>
      </c>
      <c r="I344" s="1419"/>
      <c r="J344" s="1420"/>
      <c r="K344" s="179"/>
      <c r="L344" s="179"/>
      <c r="M344" s="179"/>
      <c r="N344" s="179"/>
      <c r="O344" s="179"/>
      <c r="P344" s="179"/>
      <c r="Q344" s="179"/>
      <c r="R344" s="179"/>
      <c r="S344" s="179"/>
      <c r="T344" s="179"/>
      <c r="U344" s="179"/>
      <c r="V344" s="179"/>
      <c r="W344" s="179"/>
      <c r="X344" s="179"/>
      <c r="Y344" s="179"/>
      <c r="Z344" s="179"/>
    </row>
    <row r="345" spans="1:26" ht="15.75" customHeight="1">
      <c r="A345" s="179"/>
      <c r="B345" s="203" t="s">
        <v>1055</v>
      </c>
      <c r="C345" s="224" t="s">
        <v>955</v>
      </c>
      <c r="D345" s="213"/>
      <c r="E345" s="213">
        <v>1</v>
      </c>
      <c r="F345" s="225">
        <v>230000</v>
      </c>
      <c r="G345" s="226">
        <f t="shared" si="4"/>
        <v>230000</v>
      </c>
      <c r="H345" s="1418" t="s">
        <v>956</v>
      </c>
      <c r="I345" s="1419"/>
      <c r="J345" s="1420"/>
      <c r="K345" s="179"/>
      <c r="L345" s="179"/>
      <c r="M345" s="179"/>
      <c r="N345" s="179"/>
      <c r="O345" s="179"/>
      <c r="P345" s="179"/>
      <c r="Q345" s="179"/>
      <c r="R345" s="179"/>
      <c r="S345" s="179"/>
      <c r="T345" s="179"/>
      <c r="U345" s="179"/>
      <c r="V345" s="179"/>
      <c r="W345" s="179"/>
      <c r="X345" s="179"/>
      <c r="Y345" s="179"/>
      <c r="Z345" s="179"/>
    </row>
    <row r="346" spans="1:26" ht="15.75" customHeight="1">
      <c r="A346" s="179"/>
      <c r="B346" s="203" t="s">
        <v>1056</v>
      </c>
      <c r="C346" s="224" t="s">
        <v>955</v>
      </c>
      <c r="D346" s="213"/>
      <c r="E346" s="213">
        <v>1</v>
      </c>
      <c r="F346" s="225">
        <v>817000</v>
      </c>
      <c r="G346" s="226">
        <f t="shared" si="4"/>
        <v>817000</v>
      </c>
      <c r="H346" s="1418" t="s">
        <v>956</v>
      </c>
      <c r="I346" s="1419"/>
      <c r="J346" s="1420"/>
      <c r="K346" s="179"/>
      <c r="L346" s="179"/>
      <c r="M346" s="179"/>
      <c r="N346" s="179"/>
      <c r="O346" s="179"/>
      <c r="P346" s="179"/>
      <c r="Q346" s="179"/>
      <c r="R346" s="179"/>
      <c r="S346" s="179"/>
      <c r="T346" s="179"/>
      <c r="U346" s="179"/>
      <c r="V346" s="179"/>
      <c r="W346" s="179"/>
      <c r="X346" s="179"/>
      <c r="Y346" s="179"/>
      <c r="Z346" s="179"/>
    </row>
    <row r="347" spans="1:26" ht="15.75" customHeight="1">
      <c r="A347" s="179"/>
      <c r="B347" s="203" t="s">
        <v>1057</v>
      </c>
      <c r="C347" s="224" t="s">
        <v>955</v>
      </c>
      <c r="D347" s="213"/>
      <c r="E347" s="213">
        <v>1</v>
      </c>
      <c r="F347" s="225">
        <v>415000</v>
      </c>
      <c r="G347" s="226">
        <f t="shared" si="4"/>
        <v>415000</v>
      </c>
      <c r="H347" s="1418" t="s">
        <v>956</v>
      </c>
      <c r="I347" s="1419"/>
      <c r="J347" s="1420"/>
      <c r="K347" s="179"/>
      <c r="L347" s="179"/>
      <c r="M347" s="179"/>
      <c r="N347" s="179"/>
      <c r="O347" s="179"/>
      <c r="P347" s="179"/>
      <c r="Q347" s="179"/>
      <c r="R347" s="179"/>
      <c r="S347" s="179"/>
      <c r="T347" s="179"/>
      <c r="U347" s="179"/>
      <c r="V347" s="179"/>
      <c r="W347" s="179"/>
      <c r="X347" s="179"/>
      <c r="Y347" s="179"/>
      <c r="Z347" s="179"/>
    </row>
    <row r="348" spans="1:26" ht="15.75" customHeight="1">
      <c r="A348" s="179"/>
      <c r="B348" s="203" t="s">
        <v>1058</v>
      </c>
      <c r="C348" s="224" t="s">
        <v>955</v>
      </c>
      <c r="D348" s="213"/>
      <c r="E348" s="213">
        <v>1</v>
      </c>
      <c r="F348" s="225">
        <v>695000</v>
      </c>
      <c r="G348" s="226">
        <f t="shared" si="4"/>
        <v>695000</v>
      </c>
      <c r="H348" s="1418" t="s">
        <v>956</v>
      </c>
      <c r="I348" s="1419"/>
      <c r="J348" s="1420"/>
      <c r="K348" s="179"/>
      <c r="L348" s="179"/>
      <c r="M348" s="179"/>
      <c r="N348" s="179"/>
      <c r="O348" s="179"/>
      <c r="P348" s="179"/>
      <c r="Q348" s="179"/>
      <c r="R348" s="179"/>
      <c r="S348" s="179"/>
      <c r="T348" s="179"/>
      <c r="U348" s="179"/>
      <c r="V348" s="179"/>
      <c r="W348" s="179"/>
      <c r="X348" s="179"/>
      <c r="Y348" s="179"/>
      <c r="Z348" s="179"/>
    </row>
    <row r="349" spans="1:26" ht="15.75" customHeight="1">
      <c r="A349" s="179"/>
      <c r="B349" s="203" t="s">
        <v>1059</v>
      </c>
      <c r="C349" s="224" t="s">
        <v>955</v>
      </c>
      <c r="D349" s="213"/>
      <c r="E349" s="213">
        <v>1</v>
      </c>
      <c r="F349" s="225">
        <v>2693000</v>
      </c>
      <c r="G349" s="226">
        <f t="shared" si="4"/>
        <v>2693000</v>
      </c>
      <c r="H349" s="1418" t="s">
        <v>956</v>
      </c>
      <c r="I349" s="1419"/>
      <c r="J349" s="1420"/>
      <c r="K349" s="179"/>
      <c r="L349" s="179"/>
      <c r="M349" s="179"/>
      <c r="N349" s="179"/>
      <c r="O349" s="179"/>
      <c r="P349" s="179"/>
      <c r="Q349" s="179"/>
      <c r="R349" s="179"/>
      <c r="S349" s="179"/>
      <c r="T349" s="179"/>
      <c r="U349" s="179"/>
      <c r="V349" s="179"/>
      <c r="W349" s="179"/>
      <c r="X349" s="179"/>
      <c r="Y349" s="179"/>
      <c r="Z349" s="179"/>
    </row>
    <row r="350" spans="1:26" ht="15.75" customHeight="1">
      <c r="A350" s="179"/>
      <c r="B350" s="203" t="s">
        <v>1060</v>
      </c>
      <c r="C350" s="224" t="s">
        <v>955</v>
      </c>
      <c r="D350" s="213"/>
      <c r="E350" s="213">
        <v>1</v>
      </c>
      <c r="F350" s="225">
        <v>737000</v>
      </c>
      <c r="G350" s="226">
        <f t="shared" si="4"/>
        <v>737000</v>
      </c>
      <c r="H350" s="1418" t="s">
        <v>956</v>
      </c>
      <c r="I350" s="1419"/>
      <c r="J350" s="1420"/>
      <c r="K350" s="179"/>
      <c r="L350" s="179"/>
      <c r="M350" s="179"/>
      <c r="N350" s="179"/>
      <c r="O350" s="179"/>
      <c r="P350" s="179"/>
      <c r="Q350" s="179"/>
      <c r="R350" s="179"/>
      <c r="S350" s="179"/>
      <c r="T350" s="179"/>
      <c r="U350" s="179"/>
      <c r="V350" s="179"/>
      <c r="W350" s="179"/>
      <c r="X350" s="179"/>
      <c r="Y350" s="179"/>
      <c r="Z350" s="179"/>
    </row>
    <row r="351" spans="1:26" ht="15.75" customHeight="1">
      <c r="A351" s="179"/>
      <c r="B351" s="203" t="s">
        <v>1061</v>
      </c>
      <c r="C351" s="224" t="s">
        <v>955</v>
      </c>
      <c r="D351" s="213"/>
      <c r="E351" s="213">
        <v>1</v>
      </c>
      <c r="F351" s="225">
        <v>226000</v>
      </c>
      <c r="G351" s="226">
        <f t="shared" si="4"/>
        <v>226000</v>
      </c>
      <c r="H351" s="1418" t="s">
        <v>956</v>
      </c>
      <c r="I351" s="1419"/>
      <c r="J351" s="1420"/>
      <c r="K351" s="179"/>
      <c r="L351" s="179"/>
      <c r="M351" s="179"/>
      <c r="N351" s="179"/>
      <c r="O351" s="179"/>
      <c r="P351" s="179"/>
      <c r="Q351" s="179"/>
      <c r="R351" s="179"/>
      <c r="S351" s="179"/>
      <c r="T351" s="179"/>
      <c r="U351" s="179"/>
      <c r="V351" s="179"/>
      <c r="W351" s="179"/>
      <c r="X351" s="179"/>
      <c r="Y351" s="179"/>
      <c r="Z351" s="179"/>
    </row>
    <row r="352" spans="1:26" ht="15.75" customHeight="1">
      <c r="A352" s="179"/>
      <c r="B352" s="203" t="s">
        <v>1062</v>
      </c>
      <c r="C352" s="224" t="s">
        <v>955</v>
      </c>
      <c r="D352" s="213"/>
      <c r="E352" s="213">
        <v>1</v>
      </c>
      <c r="F352" s="225">
        <v>140000</v>
      </c>
      <c r="G352" s="226">
        <f t="shared" si="4"/>
        <v>140000</v>
      </c>
      <c r="H352" s="1418" t="s">
        <v>956</v>
      </c>
      <c r="I352" s="1419"/>
      <c r="J352" s="1420"/>
      <c r="K352" s="179"/>
      <c r="L352" s="179"/>
      <c r="M352" s="179"/>
      <c r="N352" s="179"/>
      <c r="O352" s="179"/>
      <c r="P352" s="179"/>
      <c r="Q352" s="179"/>
      <c r="R352" s="179"/>
      <c r="S352" s="179"/>
      <c r="T352" s="179"/>
      <c r="U352" s="179"/>
      <c r="V352" s="179"/>
      <c r="W352" s="179"/>
      <c r="X352" s="179"/>
      <c r="Y352" s="179"/>
      <c r="Z352" s="179"/>
    </row>
    <row r="353" spans="1:26" ht="15.75" customHeight="1">
      <c r="A353" s="179"/>
      <c r="B353" s="203" t="s">
        <v>1063</v>
      </c>
      <c r="C353" s="224" t="s">
        <v>955</v>
      </c>
      <c r="D353" s="213"/>
      <c r="E353" s="213">
        <v>1</v>
      </c>
      <c r="F353" s="225">
        <v>320000</v>
      </c>
      <c r="G353" s="226">
        <f t="shared" si="4"/>
        <v>320000</v>
      </c>
      <c r="H353" s="1418" t="s">
        <v>956</v>
      </c>
      <c r="I353" s="1419"/>
      <c r="J353" s="1420"/>
      <c r="K353" s="179"/>
      <c r="L353" s="179"/>
      <c r="M353" s="179"/>
      <c r="N353" s="179"/>
      <c r="O353" s="179"/>
      <c r="P353" s="179"/>
      <c r="Q353" s="179"/>
      <c r="R353" s="179"/>
      <c r="S353" s="179"/>
      <c r="T353" s="179"/>
      <c r="U353" s="179"/>
      <c r="V353" s="179"/>
      <c r="W353" s="179"/>
      <c r="X353" s="179"/>
      <c r="Y353" s="179"/>
      <c r="Z353" s="179"/>
    </row>
    <row r="354" spans="1:26" ht="15.75" customHeight="1">
      <c r="A354" s="179"/>
      <c r="B354" s="203" t="s">
        <v>1064</v>
      </c>
      <c r="C354" s="224" t="s">
        <v>955</v>
      </c>
      <c r="D354" s="213"/>
      <c r="E354" s="213">
        <v>1</v>
      </c>
      <c r="F354" s="225">
        <v>166000</v>
      </c>
      <c r="G354" s="226">
        <f t="shared" si="4"/>
        <v>166000</v>
      </c>
      <c r="H354" s="1418" t="s">
        <v>956</v>
      </c>
      <c r="I354" s="1419"/>
      <c r="J354" s="1420"/>
      <c r="K354" s="179"/>
      <c r="L354" s="179"/>
      <c r="M354" s="179"/>
      <c r="N354" s="179"/>
      <c r="O354" s="179"/>
      <c r="P354" s="179"/>
      <c r="Q354" s="179"/>
      <c r="R354" s="179"/>
      <c r="S354" s="179"/>
      <c r="T354" s="179"/>
      <c r="U354" s="179"/>
      <c r="V354" s="179"/>
      <c r="W354" s="179"/>
      <c r="X354" s="179"/>
      <c r="Y354" s="179"/>
      <c r="Z354" s="179"/>
    </row>
    <row r="355" spans="1:26" ht="15.75" customHeight="1">
      <c r="A355" s="179"/>
      <c r="B355" s="203" t="s">
        <v>1065</v>
      </c>
      <c r="C355" s="224" t="s">
        <v>955</v>
      </c>
      <c r="D355" s="213"/>
      <c r="E355" s="213">
        <v>1</v>
      </c>
      <c r="F355" s="225">
        <v>180000</v>
      </c>
      <c r="G355" s="226">
        <f t="shared" si="4"/>
        <v>180000</v>
      </c>
      <c r="H355" s="1418" t="s">
        <v>956</v>
      </c>
      <c r="I355" s="1419"/>
      <c r="J355" s="1420"/>
      <c r="K355" s="179"/>
      <c r="L355" s="179"/>
      <c r="M355" s="179"/>
      <c r="N355" s="179"/>
      <c r="O355" s="179"/>
      <c r="P355" s="179"/>
      <c r="Q355" s="179"/>
      <c r="R355" s="179"/>
      <c r="S355" s="179"/>
      <c r="T355" s="179"/>
      <c r="U355" s="179"/>
      <c r="V355" s="179"/>
      <c r="W355" s="179"/>
      <c r="X355" s="179"/>
      <c r="Y355" s="179"/>
      <c r="Z355" s="179"/>
    </row>
    <row r="356" spans="1:26" ht="15.75" customHeight="1">
      <c r="A356" s="179"/>
      <c r="B356" s="203" t="s">
        <v>1066</v>
      </c>
      <c r="C356" s="224" t="s">
        <v>955</v>
      </c>
      <c r="D356" s="213"/>
      <c r="E356" s="213">
        <v>1</v>
      </c>
      <c r="F356" s="225">
        <v>79000</v>
      </c>
      <c r="G356" s="226">
        <f t="shared" si="4"/>
        <v>79000</v>
      </c>
      <c r="H356" s="1418" t="s">
        <v>956</v>
      </c>
      <c r="I356" s="1419"/>
      <c r="J356" s="1420"/>
      <c r="K356" s="179"/>
      <c r="L356" s="179"/>
      <c r="M356" s="179"/>
      <c r="N356" s="179"/>
      <c r="O356" s="179"/>
      <c r="P356" s="179"/>
      <c r="Q356" s="179"/>
      <c r="R356" s="179"/>
      <c r="S356" s="179"/>
      <c r="T356" s="179"/>
      <c r="U356" s="179"/>
      <c r="V356" s="179"/>
      <c r="W356" s="179"/>
      <c r="X356" s="179"/>
      <c r="Y356" s="179"/>
      <c r="Z356" s="179"/>
    </row>
    <row r="357" spans="1:26" ht="15.75" customHeight="1">
      <c r="A357" s="179"/>
      <c r="B357" s="203" t="s">
        <v>1067</v>
      </c>
      <c r="C357" s="224" t="s">
        <v>955</v>
      </c>
      <c r="D357" s="213"/>
      <c r="E357" s="213">
        <v>1</v>
      </c>
      <c r="F357" s="225">
        <v>109000</v>
      </c>
      <c r="G357" s="226">
        <f t="shared" si="4"/>
        <v>109000</v>
      </c>
      <c r="H357" s="1418" t="s">
        <v>956</v>
      </c>
      <c r="I357" s="1419"/>
      <c r="J357" s="1420"/>
      <c r="K357" s="179"/>
      <c r="L357" s="179"/>
      <c r="M357" s="179"/>
      <c r="N357" s="179"/>
      <c r="O357" s="179"/>
      <c r="P357" s="179"/>
      <c r="Q357" s="179"/>
      <c r="R357" s="179"/>
      <c r="S357" s="179"/>
      <c r="T357" s="179"/>
      <c r="U357" s="179"/>
      <c r="V357" s="179"/>
      <c r="W357" s="179"/>
      <c r="X357" s="179"/>
      <c r="Y357" s="179"/>
      <c r="Z357" s="179"/>
    </row>
    <row r="358" spans="1:26" ht="15.75" customHeight="1">
      <c r="A358" s="179"/>
      <c r="B358" s="203" t="s">
        <v>1068</v>
      </c>
      <c r="C358" s="224" t="s">
        <v>955</v>
      </c>
      <c r="D358" s="213"/>
      <c r="E358" s="213">
        <v>1</v>
      </c>
      <c r="F358" s="225">
        <v>86000</v>
      </c>
      <c r="G358" s="226">
        <f t="shared" si="4"/>
        <v>86000</v>
      </c>
      <c r="H358" s="1418" t="s">
        <v>956</v>
      </c>
      <c r="I358" s="1419"/>
      <c r="J358" s="1420"/>
      <c r="K358" s="179"/>
      <c r="L358" s="179"/>
      <c r="M358" s="179"/>
      <c r="N358" s="179"/>
      <c r="O358" s="179"/>
      <c r="P358" s="179"/>
      <c r="Q358" s="179"/>
      <c r="R358" s="179"/>
      <c r="S358" s="179"/>
      <c r="T358" s="179"/>
      <c r="U358" s="179"/>
      <c r="V358" s="179"/>
      <c r="W358" s="179"/>
      <c r="X358" s="179"/>
      <c r="Y358" s="179"/>
      <c r="Z358" s="179"/>
    </row>
    <row r="359" spans="1:26" ht="15.75" customHeight="1">
      <c r="A359" s="179"/>
      <c r="B359" s="203" t="s">
        <v>1068</v>
      </c>
      <c r="C359" s="224" t="s">
        <v>955</v>
      </c>
      <c r="D359" s="213"/>
      <c r="E359" s="213">
        <v>1</v>
      </c>
      <c r="F359" s="225">
        <v>86000</v>
      </c>
      <c r="G359" s="226">
        <f t="shared" si="4"/>
        <v>86000</v>
      </c>
      <c r="H359" s="1418" t="s">
        <v>956</v>
      </c>
      <c r="I359" s="1419"/>
      <c r="J359" s="1420"/>
      <c r="K359" s="179"/>
      <c r="L359" s="179"/>
      <c r="M359" s="179"/>
      <c r="N359" s="179"/>
      <c r="O359" s="179"/>
      <c r="P359" s="179"/>
      <c r="Q359" s="179"/>
      <c r="R359" s="179"/>
      <c r="S359" s="179"/>
      <c r="T359" s="179"/>
      <c r="U359" s="179"/>
      <c r="V359" s="179"/>
      <c r="W359" s="179"/>
      <c r="X359" s="179"/>
      <c r="Y359" s="179"/>
      <c r="Z359" s="179"/>
    </row>
    <row r="360" spans="1:26" ht="15.75" customHeight="1">
      <c r="A360" s="179"/>
      <c r="B360" s="203" t="s">
        <v>1069</v>
      </c>
      <c r="C360" s="224" t="s">
        <v>955</v>
      </c>
      <c r="D360" s="213"/>
      <c r="E360" s="213">
        <v>1</v>
      </c>
      <c r="F360" s="225">
        <v>482000</v>
      </c>
      <c r="G360" s="226">
        <f t="shared" si="4"/>
        <v>482000</v>
      </c>
      <c r="H360" s="1418" t="s">
        <v>956</v>
      </c>
      <c r="I360" s="1419"/>
      <c r="J360" s="1420"/>
      <c r="K360" s="179"/>
      <c r="L360" s="179"/>
      <c r="M360" s="179"/>
      <c r="N360" s="179"/>
      <c r="O360" s="179"/>
      <c r="P360" s="179"/>
      <c r="Q360" s="179"/>
      <c r="R360" s="179"/>
      <c r="S360" s="179"/>
      <c r="T360" s="179"/>
      <c r="U360" s="179"/>
      <c r="V360" s="179"/>
      <c r="W360" s="179"/>
      <c r="X360" s="179"/>
      <c r="Y360" s="179"/>
      <c r="Z360" s="179"/>
    </row>
    <row r="361" spans="1:26" ht="15.75" customHeight="1">
      <c r="A361" s="179"/>
      <c r="B361" s="203" t="s">
        <v>1070</v>
      </c>
      <c r="C361" s="224" t="s">
        <v>955</v>
      </c>
      <c r="D361" s="213"/>
      <c r="E361" s="213">
        <v>1</v>
      </c>
      <c r="F361" s="225">
        <v>232000</v>
      </c>
      <c r="G361" s="226">
        <f t="shared" si="4"/>
        <v>232000</v>
      </c>
      <c r="H361" s="1418" t="s">
        <v>956</v>
      </c>
      <c r="I361" s="1419"/>
      <c r="J361" s="1420"/>
      <c r="K361" s="179"/>
      <c r="L361" s="179"/>
      <c r="M361" s="179"/>
      <c r="N361" s="179"/>
      <c r="O361" s="179"/>
      <c r="P361" s="179"/>
      <c r="Q361" s="179"/>
      <c r="R361" s="179"/>
      <c r="S361" s="179"/>
      <c r="T361" s="179"/>
      <c r="U361" s="179"/>
      <c r="V361" s="179"/>
      <c r="W361" s="179"/>
      <c r="X361" s="179"/>
      <c r="Y361" s="179"/>
      <c r="Z361" s="179"/>
    </row>
    <row r="362" spans="1:26" ht="15.75" customHeight="1">
      <c r="A362" s="179"/>
      <c r="B362" s="203" t="s">
        <v>1071</v>
      </c>
      <c r="C362" s="224" t="s">
        <v>955</v>
      </c>
      <c r="D362" s="213"/>
      <c r="E362" s="213">
        <v>1</v>
      </c>
      <c r="F362" s="225">
        <v>500000</v>
      </c>
      <c r="G362" s="226">
        <f t="shared" si="4"/>
        <v>500000</v>
      </c>
      <c r="H362" s="1418" t="s">
        <v>956</v>
      </c>
      <c r="I362" s="1419"/>
      <c r="J362" s="1420"/>
      <c r="K362" s="179"/>
      <c r="L362" s="179"/>
      <c r="M362" s="179"/>
      <c r="N362" s="179"/>
      <c r="O362" s="179"/>
      <c r="P362" s="179"/>
      <c r="Q362" s="179"/>
      <c r="R362" s="179"/>
      <c r="S362" s="179"/>
      <c r="T362" s="179"/>
      <c r="U362" s="179"/>
      <c r="V362" s="179"/>
      <c r="W362" s="179"/>
      <c r="X362" s="179"/>
      <c r="Y362" s="179"/>
      <c r="Z362" s="179"/>
    </row>
    <row r="363" spans="1:26" ht="15.75" customHeight="1">
      <c r="A363" s="179"/>
      <c r="B363" s="213" t="s">
        <v>1072</v>
      </c>
      <c r="C363" s="213" t="s">
        <v>955</v>
      </c>
      <c r="D363" s="213"/>
      <c r="E363" s="213">
        <v>1</v>
      </c>
      <c r="F363" s="243">
        <v>3000000</v>
      </c>
      <c r="G363" s="226">
        <f t="shared" si="4"/>
        <v>3000000</v>
      </c>
      <c r="H363" s="1418" t="s">
        <v>956</v>
      </c>
      <c r="I363" s="1419"/>
      <c r="J363" s="1420"/>
      <c r="K363" s="179"/>
      <c r="L363" s="179"/>
      <c r="M363" s="179"/>
      <c r="N363" s="179"/>
      <c r="O363" s="179"/>
      <c r="P363" s="179"/>
      <c r="Q363" s="179"/>
      <c r="R363" s="179"/>
      <c r="S363" s="179"/>
      <c r="T363" s="179"/>
      <c r="U363" s="179"/>
      <c r="V363" s="179"/>
      <c r="W363" s="179"/>
      <c r="X363" s="179"/>
      <c r="Y363" s="179"/>
      <c r="Z363" s="179"/>
    </row>
    <row r="364" spans="1:26" ht="15.75" customHeight="1">
      <c r="A364" s="179"/>
      <c r="B364" s="203" t="s">
        <v>1073</v>
      </c>
      <c r="C364" s="213" t="s">
        <v>955</v>
      </c>
      <c r="D364" s="213"/>
      <c r="E364" s="213">
        <v>6</v>
      </c>
      <c r="F364" s="243">
        <v>85000</v>
      </c>
      <c r="G364" s="226">
        <f t="shared" si="4"/>
        <v>510000</v>
      </c>
      <c r="H364" s="1418" t="s">
        <v>956</v>
      </c>
      <c r="I364" s="1419"/>
      <c r="J364" s="1420"/>
      <c r="K364" s="179"/>
      <c r="L364" s="179"/>
      <c r="M364" s="179"/>
      <c r="N364" s="179"/>
      <c r="O364" s="179"/>
      <c r="P364" s="179"/>
      <c r="Q364" s="179"/>
      <c r="R364" s="179"/>
      <c r="S364" s="179"/>
      <c r="T364" s="179"/>
      <c r="U364" s="179"/>
      <c r="V364" s="179"/>
      <c r="W364" s="179"/>
      <c r="X364" s="179"/>
      <c r="Y364" s="179"/>
      <c r="Z364" s="179"/>
    </row>
    <row r="365" spans="1:26" ht="15.75" customHeight="1">
      <c r="A365" s="179"/>
      <c r="B365" s="203" t="s">
        <v>1074</v>
      </c>
      <c r="C365" s="213" t="s">
        <v>955</v>
      </c>
      <c r="D365" s="213"/>
      <c r="E365" s="213">
        <v>4</v>
      </c>
      <c r="F365" s="243">
        <v>90000</v>
      </c>
      <c r="G365" s="226">
        <f t="shared" si="4"/>
        <v>360000</v>
      </c>
      <c r="H365" s="1418" t="s">
        <v>956</v>
      </c>
      <c r="I365" s="1419"/>
      <c r="J365" s="1420"/>
      <c r="K365" s="179"/>
      <c r="L365" s="179"/>
      <c r="M365" s="179"/>
      <c r="N365" s="179"/>
      <c r="O365" s="179"/>
      <c r="P365" s="179"/>
      <c r="Q365" s="179"/>
      <c r="R365" s="179"/>
      <c r="S365" s="179"/>
      <c r="T365" s="179"/>
      <c r="U365" s="179"/>
      <c r="V365" s="179"/>
      <c r="W365" s="179"/>
      <c r="X365" s="179"/>
      <c r="Y365" s="179"/>
      <c r="Z365" s="179"/>
    </row>
    <row r="366" spans="1:26" ht="15.75" customHeight="1">
      <c r="A366" s="179"/>
      <c r="B366" s="203" t="s">
        <v>1075</v>
      </c>
      <c r="C366" s="213" t="s">
        <v>955</v>
      </c>
      <c r="D366" s="213"/>
      <c r="E366" s="213">
        <v>1</v>
      </c>
      <c r="F366" s="243">
        <v>60000</v>
      </c>
      <c r="G366" s="226">
        <f t="shared" si="4"/>
        <v>60000</v>
      </c>
      <c r="H366" s="1418" t="s">
        <v>956</v>
      </c>
      <c r="I366" s="1419"/>
      <c r="J366" s="1420"/>
      <c r="K366" s="179"/>
      <c r="L366" s="179"/>
      <c r="M366" s="179"/>
      <c r="N366" s="179"/>
      <c r="O366" s="179"/>
      <c r="P366" s="179"/>
      <c r="Q366" s="179"/>
      <c r="R366" s="179"/>
      <c r="S366" s="179"/>
      <c r="T366" s="179"/>
      <c r="U366" s="179"/>
      <c r="V366" s="179"/>
      <c r="W366" s="179"/>
      <c r="X366" s="179"/>
      <c r="Y366" s="179"/>
      <c r="Z366" s="179"/>
    </row>
    <row r="367" spans="1:26" ht="15.75" customHeight="1">
      <c r="A367" s="179"/>
      <c r="B367" s="203" t="s">
        <v>1076</v>
      </c>
      <c r="C367" s="213" t="s">
        <v>955</v>
      </c>
      <c r="D367" s="213"/>
      <c r="E367" s="213">
        <v>2</v>
      </c>
      <c r="F367" s="243">
        <v>120000</v>
      </c>
      <c r="G367" s="226">
        <f t="shared" si="4"/>
        <v>240000</v>
      </c>
      <c r="H367" s="1418" t="s">
        <v>956</v>
      </c>
      <c r="I367" s="1419"/>
      <c r="J367" s="1420"/>
      <c r="K367" s="179"/>
      <c r="L367" s="179"/>
      <c r="M367" s="179"/>
      <c r="N367" s="179"/>
      <c r="O367" s="179"/>
      <c r="P367" s="179"/>
      <c r="Q367" s="179"/>
      <c r="R367" s="179"/>
      <c r="S367" s="179"/>
      <c r="T367" s="179"/>
      <c r="U367" s="179"/>
      <c r="V367" s="179"/>
      <c r="W367" s="179"/>
      <c r="X367" s="179"/>
      <c r="Y367" s="179"/>
      <c r="Z367" s="179"/>
    </row>
    <row r="368" spans="1:26" ht="15.75" customHeight="1">
      <c r="A368" s="179"/>
      <c r="B368" s="203" t="s">
        <v>1077</v>
      </c>
      <c r="C368" s="213" t="s">
        <v>955</v>
      </c>
      <c r="D368" s="213"/>
      <c r="E368" s="213">
        <v>1</v>
      </c>
      <c r="F368" s="243">
        <v>100000</v>
      </c>
      <c r="G368" s="226">
        <f t="shared" si="4"/>
        <v>100000</v>
      </c>
      <c r="H368" s="1418" t="s">
        <v>956</v>
      </c>
      <c r="I368" s="1419"/>
      <c r="J368" s="1420"/>
      <c r="K368" s="179"/>
      <c r="L368" s="179"/>
      <c r="M368" s="179"/>
      <c r="N368" s="179"/>
      <c r="O368" s="179"/>
      <c r="P368" s="179"/>
      <c r="Q368" s="179"/>
      <c r="R368" s="179"/>
      <c r="S368" s="179"/>
      <c r="T368" s="179"/>
      <c r="U368" s="179"/>
      <c r="V368" s="179"/>
      <c r="W368" s="179"/>
      <c r="X368" s="179"/>
      <c r="Y368" s="179"/>
      <c r="Z368" s="179"/>
    </row>
    <row r="369" spans="1:26" ht="15.75" customHeight="1">
      <c r="A369" s="179"/>
      <c r="B369" s="203" t="s">
        <v>1078</v>
      </c>
      <c r="C369" s="213" t="s">
        <v>955</v>
      </c>
      <c r="D369" s="213"/>
      <c r="E369" s="213">
        <v>1</v>
      </c>
      <c r="F369" s="243">
        <v>150000</v>
      </c>
      <c r="G369" s="226">
        <f t="shared" si="4"/>
        <v>150000</v>
      </c>
      <c r="H369" s="1418" t="s">
        <v>956</v>
      </c>
      <c r="I369" s="1419"/>
      <c r="J369" s="1420"/>
      <c r="K369" s="179"/>
      <c r="L369" s="179"/>
      <c r="M369" s="179"/>
      <c r="N369" s="179"/>
      <c r="O369" s="179"/>
      <c r="P369" s="179"/>
      <c r="Q369" s="179"/>
      <c r="R369" s="179"/>
      <c r="S369" s="179"/>
      <c r="T369" s="179"/>
      <c r="U369" s="179"/>
      <c r="V369" s="179"/>
      <c r="W369" s="179"/>
      <c r="X369" s="179"/>
      <c r="Y369" s="179"/>
      <c r="Z369" s="179"/>
    </row>
    <row r="370" spans="1:26" ht="15.75" customHeight="1">
      <c r="A370" s="179"/>
      <c r="B370" s="203" t="s">
        <v>1079</v>
      </c>
      <c r="C370" s="213" t="s">
        <v>955</v>
      </c>
      <c r="D370" s="213"/>
      <c r="E370" s="213">
        <v>1</v>
      </c>
      <c r="F370" s="243">
        <v>200000</v>
      </c>
      <c r="G370" s="226">
        <f t="shared" si="4"/>
        <v>200000</v>
      </c>
      <c r="H370" s="1418" t="s">
        <v>956</v>
      </c>
      <c r="I370" s="1419"/>
      <c r="J370" s="1420"/>
      <c r="K370" s="179"/>
      <c r="L370" s="179"/>
      <c r="M370" s="179"/>
      <c r="N370" s="179"/>
      <c r="O370" s="179"/>
      <c r="P370" s="179"/>
      <c r="Q370" s="179"/>
      <c r="R370" s="179"/>
      <c r="S370" s="179"/>
      <c r="T370" s="179"/>
      <c r="U370" s="179"/>
      <c r="V370" s="179"/>
      <c r="W370" s="179"/>
      <c r="X370" s="179"/>
      <c r="Y370" s="179"/>
      <c r="Z370" s="179"/>
    </row>
    <row r="371" spans="1:26" ht="15.75" customHeight="1">
      <c r="A371" s="179"/>
      <c r="B371" s="203" t="s">
        <v>1080</v>
      </c>
      <c r="C371" s="213" t="s">
        <v>955</v>
      </c>
      <c r="D371" s="213"/>
      <c r="E371" s="213">
        <v>1</v>
      </c>
      <c r="F371" s="243">
        <v>250000</v>
      </c>
      <c r="G371" s="226">
        <f t="shared" si="4"/>
        <v>250000</v>
      </c>
      <c r="H371" s="1418" t="s">
        <v>956</v>
      </c>
      <c r="I371" s="1419"/>
      <c r="J371" s="1420"/>
      <c r="K371" s="179"/>
      <c r="L371" s="179"/>
      <c r="M371" s="179"/>
      <c r="N371" s="179"/>
      <c r="O371" s="179"/>
      <c r="P371" s="179"/>
      <c r="Q371" s="179"/>
      <c r="R371" s="179"/>
      <c r="S371" s="179"/>
      <c r="T371" s="179"/>
      <c r="U371" s="179"/>
      <c r="V371" s="179"/>
      <c r="W371" s="179"/>
      <c r="X371" s="179"/>
      <c r="Y371" s="179"/>
      <c r="Z371" s="179"/>
    </row>
    <row r="372" spans="1:26" ht="15.75" customHeight="1">
      <c r="A372" s="179"/>
      <c r="B372" s="203" t="s">
        <v>1081</v>
      </c>
      <c r="C372" s="213" t="s">
        <v>955</v>
      </c>
      <c r="D372" s="213"/>
      <c r="E372" s="213">
        <v>12</v>
      </c>
      <c r="F372" s="243">
        <v>30000</v>
      </c>
      <c r="G372" s="226">
        <f t="shared" si="4"/>
        <v>360000</v>
      </c>
      <c r="H372" s="1418" t="s">
        <v>956</v>
      </c>
      <c r="I372" s="1419"/>
      <c r="J372" s="1420"/>
      <c r="K372" s="179"/>
      <c r="L372" s="179"/>
      <c r="M372" s="179"/>
      <c r="N372" s="179"/>
      <c r="O372" s="179"/>
      <c r="P372" s="179"/>
      <c r="Q372" s="179"/>
      <c r="R372" s="179"/>
      <c r="S372" s="179"/>
      <c r="T372" s="179"/>
      <c r="U372" s="179"/>
      <c r="V372" s="179"/>
      <c r="W372" s="179"/>
      <c r="X372" s="179"/>
      <c r="Y372" s="179"/>
      <c r="Z372" s="179"/>
    </row>
    <row r="373" spans="1:26" ht="15.75" customHeight="1">
      <c r="A373" s="179"/>
      <c r="B373" s="203" t="s">
        <v>1082</v>
      </c>
      <c r="C373" s="213" t="s">
        <v>955</v>
      </c>
      <c r="D373" s="213"/>
      <c r="E373" s="213">
        <v>12</v>
      </c>
      <c r="F373" s="243">
        <v>30000</v>
      </c>
      <c r="G373" s="226">
        <f t="shared" si="4"/>
        <v>360000</v>
      </c>
      <c r="H373" s="1418" t="s">
        <v>956</v>
      </c>
      <c r="I373" s="1419"/>
      <c r="J373" s="1420"/>
      <c r="K373" s="179"/>
      <c r="L373" s="179"/>
      <c r="M373" s="179"/>
      <c r="N373" s="179"/>
      <c r="O373" s="179"/>
      <c r="P373" s="179"/>
      <c r="Q373" s="179"/>
      <c r="R373" s="179"/>
      <c r="S373" s="179"/>
      <c r="T373" s="179"/>
      <c r="U373" s="179"/>
      <c r="V373" s="179"/>
      <c r="W373" s="179"/>
      <c r="X373" s="179"/>
      <c r="Y373" s="179"/>
      <c r="Z373" s="179"/>
    </row>
    <row r="374" spans="1:26" ht="15.75" customHeight="1">
      <c r="A374" s="179"/>
      <c r="B374" s="203" t="s">
        <v>1083</v>
      </c>
      <c r="C374" s="213" t="s">
        <v>955</v>
      </c>
      <c r="D374" s="213"/>
      <c r="E374" s="213">
        <v>1</v>
      </c>
      <c r="F374" s="243">
        <v>18000000</v>
      </c>
      <c r="G374" s="226">
        <f t="shared" si="4"/>
        <v>18000000</v>
      </c>
      <c r="H374" s="1418" t="s">
        <v>956</v>
      </c>
      <c r="I374" s="1419"/>
      <c r="J374" s="1420"/>
      <c r="K374" s="179"/>
      <c r="L374" s="179"/>
      <c r="M374" s="179"/>
      <c r="N374" s="179"/>
      <c r="O374" s="179"/>
      <c r="P374" s="179"/>
      <c r="Q374" s="179"/>
      <c r="R374" s="179"/>
      <c r="S374" s="179"/>
      <c r="T374" s="179"/>
      <c r="U374" s="179"/>
      <c r="V374" s="179"/>
      <c r="W374" s="179"/>
      <c r="X374" s="179"/>
      <c r="Y374" s="179"/>
      <c r="Z374" s="179"/>
    </row>
    <row r="375" spans="1:26" ht="15.75" customHeight="1">
      <c r="A375" s="179"/>
      <c r="B375" s="203" t="s">
        <v>872</v>
      </c>
      <c r="C375" s="213" t="s">
        <v>873</v>
      </c>
      <c r="D375" s="213"/>
      <c r="E375" s="213">
        <v>1</v>
      </c>
      <c r="F375" s="243">
        <v>200000</v>
      </c>
      <c r="G375" s="226">
        <f t="shared" si="4"/>
        <v>200000</v>
      </c>
      <c r="H375" s="1418" t="s">
        <v>956</v>
      </c>
      <c r="I375" s="1419"/>
      <c r="J375" s="1420"/>
      <c r="K375" s="179"/>
      <c r="L375" s="179"/>
      <c r="M375" s="179"/>
      <c r="N375" s="179"/>
      <c r="O375" s="179"/>
      <c r="P375" s="179"/>
      <c r="Q375" s="179"/>
      <c r="R375" s="179"/>
      <c r="S375" s="179"/>
      <c r="T375" s="179"/>
      <c r="U375" s="179"/>
      <c r="V375" s="179"/>
      <c r="W375" s="179"/>
      <c r="X375" s="179"/>
      <c r="Y375" s="179"/>
      <c r="Z375" s="179"/>
    </row>
    <row r="376" spans="1:26" ht="15.75" customHeight="1">
      <c r="A376" s="179"/>
      <c r="B376" s="245" t="s">
        <v>1084</v>
      </c>
      <c r="C376" s="246"/>
      <c r="D376" s="247"/>
      <c r="E376" s="248"/>
      <c r="F376" s="249">
        <f>SUM(F255:F375)</f>
        <v>51585618</v>
      </c>
      <c r="G376" s="1433" t="s">
        <v>1085</v>
      </c>
      <c r="H376" s="1429"/>
      <c r="I376" s="1429"/>
      <c r="J376" s="1430"/>
      <c r="K376" s="179"/>
      <c r="L376" s="179"/>
      <c r="M376" s="179"/>
      <c r="N376" s="179"/>
      <c r="O376" s="179"/>
      <c r="P376" s="179"/>
      <c r="Q376" s="179"/>
      <c r="R376" s="179"/>
      <c r="S376" s="179"/>
      <c r="T376" s="179"/>
      <c r="U376" s="179"/>
      <c r="V376" s="179"/>
      <c r="W376" s="179"/>
      <c r="X376" s="179"/>
      <c r="Y376" s="179"/>
      <c r="Z376" s="179"/>
    </row>
    <row r="377" spans="1:26" ht="33.75" customHeight="1">
      <c r="A377" s="179"/>
      <c r="B377" s="1434"/>
      <c r="C377" s="1429"/>
      <c r="D377" s="1429"/>
      <c r="E377" s="1429"/>
      <c r="F377" s="1429"/>
      <c r="G377" s="1429"/>
      <c r="H377" s="1429"/>
      <c r="I377" s="1429"/>
      <c r="J377" s="1430"/>
      <c r="K377" s="179"/>
      <c r="L377" s="179"/>
      <c r="M377" s="179"/>
      <c r="N377" s="179"/>
      <c r="O377" s="179"/>
      <c r="P377" s="179"/>
      <c r="Q377" s="179"/>
      <c r="R377" s="179"/>
      <c r="S377" s="179"/>
      <c r="T377" s="179"/>
      <c r="U377" s="179"/>
      <c r="V377" s="179"/>
      <c r="W377" s="179"/>
      <c r="X377" s="179"/>
      <c r="Y377" s="179"/>
      <c r="Z377" s="179"/>
    </row>
    <row r="378" spans="1:26" ht="15.75" customHeight="1">
      <c r="A378" s="179"/>
      <c r="B378" s="1435" t="s">
        <v>1086</v>
      </c>
      <c r="C378" s="1429"/>
      <c r="D378" s="1429"/>
      <c r="E378" s="1429"/>
      <c r="F378" s="1429"/>
      <c r="G378" s="1429"/>
      <c r="H378" s="1429"/>
      <c r="I378" s="1429"/>
      <c r="J378" s="1430"/>
      <c r="K378" s="179"/>
      <c r="L378" s="179"/>
      <c r="M378" s="179"/>
      <c r="N378" s="179"/>
      <c r="O378" s="179"/>
      <c r="P378" s="179"/>
      <c r="Q378" s="179"/>
      <c r="R378" s="179"/>
      <c r="S378" s="179"/>
      <c r="T378" s="179"/>
      <c r="U378" s="179"/>
      <c r="V378" s="179"/>
      <c r="W378" s="179"/>
      <c r="X378" s="179"/>
      <c r="Y378" s="179"/>
      <c r="Z378" s="179"/>
    </row>
    <row r="379" spans="1:26" ht="15.75" customHeight="1">
      <c r="A379" s="179"/>
      <c r="B379" s="250"/>
      <c r="C379" s="1436" t="s">
        <v>1084</v>
      </c>
      <c r="D379" s="1437"/>
      <c r="E379" s="1438" t="s">
        <v>1087</v>
      </c>
      <c r="F379" s="1426"/>
      <c r="G379" s="1426"/>
      <c r="H379" s="1426"/>
      <c r="I379" s="1426"/>
      <c r="J379" s="1427"/>
      <c r="K379" s="179"/>
      <c r="L379" s="179"/>
      <c r="M379" s="179"/>
      <c r="N379" s="179"/>
      <c r="O379" s="179"/>
      <c r="P379" s="179"/>
      <c r="Q379" s="179"/>
      <c r="R379" s="179"/>
      <c r="S379" s="179"/>
      <c r="T379" s="179"/>
      <c r="U379" s="179"/>
      <c r="V379" s="179"/>
      <c r="W379" s="179"/>
      <c r="X379" s="179"/>
      <c r="Y379" s="179"/>
      <c r="Z379" s="179"/>
    </row>
    <row r="380" spans="1:26" ht="15.75" customHeight="1">
      <c r="A380" s="179"/>
      <c r="B380" s="251" t="s">
        <v>1088</v>
      </c>
      <c r="C380" s="1439">
        <f>+F252</f>
        <v>197399000</v>
      </c>
      <c r="D380" s="1424"/>
      <c r="E380" s="1440" t="s">
        <v>1089</v>
      </c>
      <c r="F380" s="1419"/>
      <c r="G380" s="1419"/>
      <c r="H380" s="1419"/>
      <c r="I380" s="1419"/>
      <c r="J380" s="1420"/>
      <c r="K380" s="179"/>
      <c r="L380" s="179"/>
      <c r="M380" s="179"/>
      <c r="N380" s="179"/>
      <c r="O380" s="179"/>
      <c r="P380" s="179"/>
      <c r="Q380" s="179"/>
      <c r="R380" s="179"/>
      <c r="S380" s="179"/>
      <c r="T380" s="179"/>
      <c r="U380" s="179"/>
      <c r="V380" s="179"/>
      <c r="W380" s="179"/>
      <c r="X380" s="179"/>
      <c r="Y380" s="179"/>
      <c r="Z380" s="179"/>
    </row>
    <row r="381" spans="1:26" ht="15.75" customHeight="1">
      <c r="A381" s="179"/>
      <c r="B381" s="251" t="s">
        <v>1090</v>
      </c>
      <c r="C381" s="1439">
        <f>+G208</f>
        <v>1600000</v>
      </c>
      <c r="D381" s="1424"/>
      <c r="E381" s="1440" t="s">
        <v>1089</v>
      </c>
      <c r="F381" s="1419"/>
      <c r="G381" s="1419"/>
      <c r="H381" s="1419"/>
      <c r="I381" s="1419"/>
      <c r="J381" s="1420"/>
      <c r="K381" s="179"/>
      <c r="L381" s="179"/>
      <c r="M381" s="179"/>
      <c r="N381" s="179"/>
      <c r="O381" s="179"/>
      <c r="P381" s="179"/>
      <c r="Q381" s="179"/>
      <c r="R381" s="179"/>
      <c r="S381" s="179"/>
      <c r="T381" s="179"/>
      <c r="U381" s="179"/>
      <c r="V381" s="179"/>
      <c r="W381" s="179"/>
      <c r="X381" s="179"/>
      <c r="Y381" s="179"/>
      <c r="Z381" s="179"/>
    </row>
    <row r="382" spans="1:26" ht="15.75" customHeight="1">
      <c r="A382" s="179"/>
      <c r="B382" s="251" t="s">
        <v>175</v>
      </c>
      <c r="C382" s="1418">
        <v>43476000</v>
      </c>
      <c r="D382" s="1424"/>
      <c r="E382" s="1440" t="s">
        <v>1091</v>
      </c>
      <c r="F382" s="1419"/>
      <c r="G382" s="1419"/>
      <c r="H382" s="1419"/>
      <c r="I382" s="1419"/>
      <c r="J382" s="1420"/>
      <c r="K382" s="179"/>
      <c r="L382" s="179"/>
      <c r="M382" s="179"/>
      <c r="N382" s="179"/>
      <c r="O382" s="179"/>
      <c r="P382" s="179"/>
      <c r="Q382" s="179"/>
      <c r="R382" s="179"/>
      <c r="S382" s="179"/>
      <c r="T382" s="179"/>
      <c r="U382" s="179"/>
      <c r="V382" s="179"/>
      <c r="W382" s="179"/>
      <c r="X382" s="179"/>
      <c r="Y382" s="179"/>
      <c r="Z382" s="179"/>
    </row>
    <row r="383" spans="1:26" ht="11.25" customHeight="1">
      <c r="A383" s="179"/>
      <c r="B383" s="251" t="s">
        <v>1092</v>
      </c>
      <c r="C383" s="1439">
        <f>+F376</f>
        <v>51585618</v>
      </c>
      <c r="D383" s="1424"/>
      <c r="E383" s="1440" t="s">
        <v>1089</v>
      </c>
      <c r="F383" s="1419"/>
      <c r="G383" s="1419"/>
      <c r="H383" s="1419"/>
      <c r="I383" s="1419"/>
      <c r="J383" s="1420"/>
      <c r="K383" s="179"/>
      <c r="L383" s="179"/>
      <c r="M383" s="179"/>
      <c r="N383" s="179"/>
      <c r="O383" s="179"/>
      <c r="P383" s="179"/>
      <c r="Q383" s="179"/>
      <c r="R383" s="179"/>
      <c r="S383" s="179"/>
      <c r="T383" s="179"/>
      <c r="U383" s="179"/>
      <c r="V383" s="179"/>
      <c r="W383" s="179"/>
      <c r="X383" s="179"/>
      <c r="Y383" s="179"/>
      <c r="Z383" s="179"/>
    </row>
    <row r="384" spans="1:26" ht="15.75" customHeight="1">
      <c r="A384" s="179"/>
      <c r="B384" s="251" t="s">
        <v>958</v>
      </c>
      <c r="C384" s="1441">
        <f>SUM(C380:D383)</f>
        <v>294060618</v>
      </c>
      <c r="D384" s="1424"/>
      <c r="E384" s="1440"/>
      <c r="F384" s="1419"/>
      <c r="G384" s="1419"/>
      <c r="H384" s="1419"/>
      <c r="I384" s="1419"/>
      <c r="J384" s="1420"/>
      <c r="K384" s="179"/>
      <c r="L384" s="179"/>
      <c r="M384" s="179"/>
      <c r="N384" s="179"/>
      <c r="O384" s="179"/>
      <c r="P384" s="179"/>
      <c r="Q384" s="179"/>
      <c r="R384" s="179"/>
      <c r="S384" s="179"/>
      <c r="T384" s="179"/>
      <c r="U384" s="179"/>
      <c r="V384" s="179"/>
      <c r="W384" s="179"/>
      <c r="X384" s="179"/>
      <c r="Y384" s="179"/>
      <c r="Z384" s="179"/>
    </row>
    <row r="385" spans="1:26" ht="15.75" customHeight="1">
      <c r="A385" s="179"/>
      <c r="B385" s="252"/>
      <c r="C385" s="253"/>
      <c r="D385" s="254"/>
      <c r="E385" s="254"/>
      <c r="F385" s="231"/>
      <c r="G385" s="231"/>
      <c r="H385" s="255"/>
      <c r="I385" s="255"/>
      <c r="J385" s="256"/>
      <c r="K385" s="179"/>
      <c r="L385" s="179"/>
      <c r="M385" s="179"/>
      <c r="N385" s="179"/>
      <c r="O385" s="179"/>
      <c r="P385" s="179"/>
      <c r="Q385" s="179"/>
      <c r="R385" s="179"/>
      <c r="S385" s="179"/>
      <c r="T385" s="179"/>
      <c r="U385" s="179"/>
      <c r="V385" s="179"/>
      <c r="W385" s="179"/>
      <c r="X385" s="179"/>
      <c r="Y385" s="179"/>
      <c r="Z385" s="179"/>
    </row>
    <row r="386" spans="1:26" ht="15.75" customHeight="1">
      <c r="A386" s="179"/>
      <c r="B386" s="1435" t="s">
        <v>1093</v>
      </c>
      <c r="C386" s="1429"/>
      <c r="D386" s="1429"/>
      <c r="E386" s="1429"/>
      <c r="F386" s="1429"/>
      <c r="G386" s="1429"/>
      <c r="H386" s="1429"/>
      <c r="I386" s="1429"/>
      <c r="J386" s="1430"/>
      <c r="K386" s="179"/>
      <c r="L386" s="179"/>
      <c r="M386" s="179"/>
      <c r="N386" s="179"/>
      <c r="O386" s="179"/>
      <c r="P386" s="179"/>
      <c r="Q386" s="179"/>
      <c r="R386" s="179"/>
      <c r="S386" s="179"/>
      <c r="T386" s="179"/>
      <c r="U386" s="179"/>
      <c r="V386" s="179"/>
      <c r="W386" s="179"/>
      <c r="X386" s="179"/>
      <c r="Y386" s="179"/>
      <c r="Z386" s="179"/>
    </row>
    <row r="387" spans="1:26" ht="15.75" customHeight="1">
      <c r="A387" s="179"/>
      <c r="B387" s="1443" t="s">
        <v>1094</v>
      </c>
      <c r="C387" s="1437"/>
      <c r="D387" s="1444" t="s">
        <v>1095</v>
      </c>
      <c r="E387" s="1437"/>
      <c r="F387" s="257" t="s">
        <v>1096</v>
      </c>
      <c r="G387" s="257" t="s">
        <v>1097</v>
      </c>
      <c r="H387" s="1438" t="s">
        <v>1098</v>
      </c>
      <c r="I387" s="1426"/>
      <c r="J387" s="1427"/>
      <c r="K387" s="179"/>
      <c r="L387" s="179"/>
      <c r="M387" s="179"/>
      <c r="N387" s="179"/>
      <c r="O387" s="179"/>
      <c r="P387" s="179"/>
      <c r="Q387" s="179"/>
      <c r="R387" s="179"/>
      <c r="S387" s="179"/>
      <c r="T387" s="179"/>
      <c r="U387" s="179"/>
      <c r="V387" s="179"/>
      <c r="W387" s="179"/>
      <c r="X387" s="179"/>
      <c r="Y387" s="179"/>
      <c r="Z387" s="179"/>
    </row>
    <row r="388" spans="1:26" ht="49.5" customHeight="1">
      <c r="A388" s="179"/>
      <c r="B388" s="1445" t="s">
        <v>1099</v>
      </c>
      <c r="C388" s="1424"/>
      <c r="D388" s="1446">
        <v>34321272</v>
      </c>
      <c r="E388" s="1424"/>
      <c r="F388" s="258" t="s">
        <v>1100</v>
      </c>
      <c r="G388" s="258" t="s">
        <v>1101</v>
      </c>
      <c r="H388" s="1442" t="s">
        <v>1102</v>
      </c>
      <c r="I388" s="1419"/>
      <c r="J388" s="1420"/>
      <c r="K388" s="179"/>
      <c r="L388" s="179"/>
      <c r="M388" s="179"/>
      <c r="N388" s="179"/>
      <c r="O388" s="179"/>
      <c r="P388" s="179"/>
      <c r="Q388" s="179"/>
      <c r="R388" s="179"/>
      <c r="S388" s="179"/>
      <c r="T388" s="179"/>
      <c r="U388" s="179"/>
      <c r="V388" s="179"/>
      <c r="W388" s="179"/>
      <c r="X388" s="179"/>
      <c r="Y388" s="179"/>
      <c r="Z388" s="179"/>
    </row>
    <row r="389" spans="1:26" ht="41.25" customHeight="1">
      <c r="A389" s="179"/>
      <c r="B389" s="1431" t="s">
        <v>1103</v>
      </c>
      <c r="C389" s="1424"/>
      <c r="D389" s="1432">
        <v>16076781</v>
      </c>
      <c r="E389" s="1424"/>
      <c r="F389" s="258" t="s">
        <v>1104</v>
      </c>
      <c r="G389" s="258" t="s">
        <v>1105</v>
      </c>
      <c r="H389" s="1442" t="s">
        <v>1106</v>
      </c>
      <c r="I389" s="1419"/>
      <c r="J389" s="1420"/>
      <c r="K389" s="179"/>
      <c r="L389" s="179"/>
      <c r="M389" s="179"/>
      <c r="N389" s="179"/>
      <c r="O389" s="179"/>
      <c r="P389" s="179"/>
      <c r="Q389" s="179"/>
      <c r="R389" s="179"/>
      <c r="S389" s="179"/>
      <c r="T389" s="179"/>
      <c r="U389" s="179"/>
      <c r="V389" s="179"/>
      <c r="W389" s="179"/>
      <c r="X389" s="179"/>
      <c r="Y389" s="179"/>
      <c r="Z389" s="179"/>
    </row>
    <row r="390" spans="1:26" ht="59.25" customHeight="1">
      <c r="A390" s="179"/>
      <c r="B390" s="1431" t="s">
        <v>1107</v>
      </c>
      <c r="C390" s="1424"/>
      <c r="D390" s="1432">
        <v>72245421</v>
      </c>
      <c r="E390" s="1424"/>
      <c r="F390" s="258" t="s">
        <v>1108</v>
      </c>
      <c r="G390" s="258" t="s">
        <v>1109</v>
      </c>
      <c r="H390" s="1442" t="s">
        <v>1110</v>
      </c>
      <c r="I390" s="1419"/>
      <c r="J390" s="1420"/>
      <c r="K390" s="179"/>
      <c r="L390" s="179"/>
      <c r="M390" s="179"/>
      <c r="N390" s="179"/>
      <c r="O390" s="179"/>
      <c r="P390" s="179"/>
      <c r="Q390" s="179"/>
      <c r="R390" s="179"/>
      <c r="S390" s="179"/>
      <c r="T390" s="179"/>
      <c r="U390" s="179"/>
      <c r="V390" s="179"/>
      <c r="W390" s="179"/>
      <c r="X390" s="179"/>
      <c r="Y390" s="179"/>
      <c r="Z390" s="179"/>
    </row>
    <row r="391" spans="1:26" ht="59.25" customHeight="1">
      <c r="A391" s="179"/>
      <c r="B391" s="1431" t="s">
        <v>1111</v>
      </c>
      <c r="C391" s="1424"/>
      <c r="D391" s="1432">
        <v>11809568</v>
      </c>
      <c r="E391" s="1424"/>
      <c r="F391" s="258" t="s">
        <v>1112</v>
      </c>
      <c r="G391" s="258" t="s">
        <v>1113</v>
      </c>
      <c r="H391" s="1442" t="s">
        <v>1114</v>
      </c>
      <c r="I391" s="1419"/>
      <c r="J391" s="1420"/>
      <c r="K391" s="179"/>
      <c r="L391" s="179"/>
      <c r="M391" s="179"/>
      <c r="N391" s="179"/>
      <c r="O391" s="179"/>
      <c r="P391" s="179"/>
      <c r="Q391" s="179"/>
      <c r="R391" s="179"/>
      <c r="S391" s="179"/>
      <c r="T391" s="179"/>
      <c r="U391" s="179"/>
      <c r="V391" s="179"/>
      <c r="W391" s="179"/>
      <c r="X391" s="179"/>
      <c r="Y391" s="179"/>
      <c r="Z391" s="179"/>
    </row>
    <row r="392" spans="1:26" ht="51" customHeight="1">
      <c r="A392" s="179"/>
      <c r="B392" s="1431" t="s">
        <v>1115</v>
      </c>
      <c r="C392" s="1424"/>
      <c r="D392" s="1432">
        <v>13348370</v>
      </c>
      <c r="E392" s="1424"/>
      <c r="F392" s="258" t="s">
        <v>1116</v>
      </c>
      <c r="G392" s="258" t="s">
        <v>1117</v>
      </c>
      <c r="H392" s="1442" t="s">
        <v>1118</v>
      </c>
      <c r="I392" s="1419"/>
      <c r="J392" s="1420"/>
      <c r="K392" s="179"/>
      <c r="L392" s="179"/>
      <c r="M392" s="179"/>
      <c r="N392" s="179"/>
      <c r="O392" s="179"/>
      <c r="P392" s="179"/>
      <c r="Q392" s="179"/>
      <c r="R392" s="179"/>
      <c r="S392" s="179"/>
      <c r="T392" s="179"/>
      <c r="U392" s="179"/>
      <c r="V392" s="179"/>
      <c r="W392" s="179"/>
      <c r="X392" s="179"/>
      <c r="Y392" s="179"/>
      <c r="Z392" s="179"/>
    </row>
    <row r="393" spans="1:26" ht="51" customHeight="1">
      <c r="A393" s="179"/>
      <c r="B393" s="1431" t="s">
        <v>1119</v>
      </c>
      <c r="C393" s="1424"/>
      <c r="D393" s="1432">
        <v>8762390</v>
      </c>
      <c r="E393" s="1424"/>
      <c r="F393" s="258" t="s">
        <v>1120</v>
      </c>
      <c r="G393" s="258" t="s">
        <v>1109</v>
      </c>
      <c r="H393" s="1442" t="s">
        <v>1110</v>
      </c>
      <c r="I393" s="1419"/>
      <c r="J393" s="1420"/>
      <c r="K393" s="179"/>
      <c r="L393" s="179"/>
      <c r="M393" s="179"/>
      <c r="N393" s="179"/>
      <c r="O393" s="179"/>
      <c r="P393" s="179"/>
      <c r="Q393" s="179"/>
      <c r="R393" s="179"/>
      <c r="S393" s="179"/>
      <c r="T393" s="179"/>
      <c r="U393" s="179"/>
      <c r="V393" s="179"/>
      <c r="W393" s="179"/>
      <c r="X393" s="179"/>
      <c r="Y393" s="179"/>
      <c r="Z393" s="179"/>
    </row>
    <row r="394" spans="1:26" ht="51" customHeight="1">
      <c r="A394" s="179"/>
      <c r="B394" s="1431" t="s">
        <v>1121</v>
      </c>
      <c r="C394" s="1424"/>
      <c r="D394" s="1432">
        <v>79855769</v>
      </c>
      <c r="E394" s="1424"/>
      <c r="F394" s="258" t="s">
        <v>1122</v>
      </c>
      <c r="G394" s="258" t="s">
        <v>1123</v>
      </c>
      <c r="H394" s="1442" t="s">
        <v>1124</v>
      </c>
      <c r="I394" s="1419"/>
      <c r="J394" s="1420"/>
      <c r="K394" s="179"/>
      <c r="L394" s="179"/>
      <c r="M394" s="179"/>
      <c r="N394" s="179"/>
      <c r="O394" s="179"/>
      <c r="P394" s="179"/>
      <c r="Q394" s="179"/>
      <c r="R394" s="179"/>
      <c r="S394" s="179"/>
      <c r="T394" s="179"/>
      <c r="U394" s="179"/>
      <c r="V394" s="179"/>
      <c r="W394" s="179"/>
      <c r="X394" s="179"/>
      <c r="Y394" s="179"/>
      <c r="Z394" s="179"/>
    </row>
    <row r="395" spans="1:26" ht="15.75" customHeight="1">
      <c r="A395" s="179"/>
      <c r="B395" s="179"/>
      <c r="C395" s="179"/>
      <c r="D395" s="179"/>
      <c r="E395" s="179"/>
      <c r="F395" s="179"/>
      <c r="G395" s="179"/>
      <c r="H395" s="179"/>
      <c r="I395" s="179"/>
      <c r="J395" s="179"/>
      <c r="K395" s="179"/>
      <c r="L395" s="179"/>
      <c r="M395" s="179"/>
      <c r="N395" s="179"/>
      <c r="O395" s="179"/>
      <c r="P395" s="179"/>
      <c r="Q395" s="179"/>
      <c r="R395" s="179"/>
      <c r="S395" s="179"/>
      <c r="T395" s="179"/>
      <c r="U395" s="179"/>
      <c r="V395" s="179"/>
      <c r="W395" s="179"/>
      <c r="X395" s="179"/>
      <c r="Y395" s="179"/>
      <c r="Z395" s="179"/>
    </row>
    <row r="396" spans="1:26" ht="15.75" customHeight="1">
      <c r="A396" s="179"/>
      <c r="B396" s="179"/>
      <c r="C396" s="179"/>
      <c r="D396" s="179"/>
      <c r="E396" s="179"/>
      <c r="F396" s="179"/>
      <c r="G396" s="179"/>
      <c r="H396" s="179"/>
      <c r="I396" s="179"/>
      <c r="J396" s="179"/>
      <c r="K396" s="179"/>
      <c r="L396" s="179"/>
      <c r="M396" s="179"/>
      <c r="N396" s="179"/>
      <c r="O396" s="179"/>
      <c r="P396" s="179"/>
      <c r="Q396" s="179"/>
      <c r="R396" s="179"/>
      <c r="S396" s="179"/>
      <c r="T396" s="179"/>
      <c r="U396" s="179"/>
      <c r="V396" s="179"/>
      <c r="W396" s="179"/>
      <c r="X396" s="179"/>
      <c r="Y396" s="179"/>
      <c r="Z396" s="179"/>
    </row>
    <row r="397" spans="1:26" ht="15.75" customHeight="1">
      <c r="A397" s="179"/>
      <c r="B397" s="179"/>
      <c r="C397" s="179"/>
      <c r="D397" s="179"/>
      <c r="E397" s="179"/>
      <c r="F397" s="179"/>
      <c r="G397" s="179"/>
      <c r="H397" s="179"/>
      <c r="I397" s="179"/>
      <c r="J397" s="179"/>
      <c r="K397" s="179"/>
      <c r="L397" s="179"/>
      <c r="M397" s="179"/>
      <c r="N397" s="179"/>
      <c r="O397" s="179"/>
      <c r="P397" s="179"/>
      <c r="Q397" s="179"/>
      <c r="R397" s="179"/>
      <c r="S397" s="179"/>
      <c r="T397" s="179"/>
      <c r="U397" s="179"/>
      <c r="V397" s="179"/>
      <c r="W397" s="179"/>
      <c r="X397" s="179"/>
      <c r="Y397" s="179"/>
      <c r="Z397" s="179"/>
    </row>
    <row r="398" spans="1:26" ht="15.75" customHeight="1">
      <c r="A398" s="179"/>
      <c r="B398" s="179"/>
      <c r="C398" s="179"/>
      <c r="D398" s="179"/>
      <c r="E398" s="179"/>
      <c r="F398" s="179"/>
      <c r="G398" s="179"/>
      <c r="H398" s="179"/>
      <c r="I398" s="179"/>
      <c r="J398" s="179"/>
      <c r="K398" s="179"/>
      <c r="L398" s="179"/>
      <c r="M398" s="179"/>
      <c r="N398" s="179"/>
      <c r="O398" s="179"/>
      <c r="P398" s="179"/>
      <c r="Q398" s="179"/>
      <c r="R398" s="179"/>
      <c r="S398" s="179"/>
      <c r="T398" s="179"/>
      <c r="U398" s="179"/>
      <c r="V398" s="179"/>
      <c r="W398" s="179"/>
      <c r="X398" s="179"/>
      <c r="Y398" s="179"/>
      <c r="Z398" s="179"/>
    </row>
    <row r="399" spans="1:26" ht="15.75" customHeight="1">
      <c r="A399" s="179"/>
      <c r="B399" s="179"/>
      <c r="C399" s="179"/>
      <c r="D399" s="179"/>
      <c r="E399" s="179"/>
      <c r="F399" s="179"/>
      <c r="G399" s="179"/>
      <c r="H399" s="179"/>
      <c r="I399" s="179"/>
      <c r="J399" s="179"/>
      <c r="K399" s="179"/>
      <c r="L399" s="179"/>
      <c r="M399" s="179"/>
      <c r="N399" s="179"/>
      <c r="O399" s="179"/>
      <c r="P399" s="179"/>
      <c r="Q399" s="179"/>
      <c r="R399" s="179"/>
      <c r="S399" s="179"/>
      <c r="T399" s="179"/>
      <c r="U399" s="179"/>
      <c r="V399" s="179"/>
      <c r="W399" s="179"/>
      <c r="X399" s="179"/>
      <c r="Y399" s="179"/>
      <c r="Z399" s="179"/>
    </row>
    <row r="400" spans="1:26" ht="15.75" customHeight="1">
      <c r="A400" s="179"/>
      <c r="B400" s="179"/>
      <c r="C400" s="179"/>
      <c r="D400" s="179"/>
      <c r="E400" s="179"/>
      <c r="F400" s="179"/>
      <c r="G400" s="179"/>
      <c r="H400" s="179"/>
      <c r="I400" s="179"/>
      <c r="J400" s="179"/>
      <c r="K400" s="179"/>
      <c r="L400" s="179"/>
      <c r="M400" s="179"/>
      <c r="N400" s="179"/>
      <c r="O400" s="179"/>
      <c r="P400" s="179"/>
      <c r="Q400" s="179"/>
      <c r="R400" s="179"/>
      <c r="S400" s="179"/>
      <c r="T400" s="179"/>
      <c r="U400" s="179"/>
      <c r="V400" s="179"/>
      <c r="W400" s="179"/>
      <c r="X400" s="179"/>
      <c r="Y400" s="179"/>
      <c r="Z400" s="179"/>
    </row>
    <row r="401" spans="1:26" ht="15.75" customHeight="1">
      <c r="A401" s="179"/>
      <c r="B401" s="179"/>
      <c r="C401" s="179"/>
      <c r="D401" s="179"/>
      <c r="E401" s="179"/>
      <c r="F401" s="179"/>
      <c r="G401" s="179"/>
      <c r="H401" s="179"/>
      <c r="I401" s="179"/>
      <c r="J401" s="179"/>
      <c r="K401" s="179"/>
      <c r="L401" s="179"/>
      <c r="M401" s="179"/>
      <c r="N401" s="179"/>
      <c r="O401" s="179"/>
      <c r="P401" s="179"/>
      <c r="Q401" s="179"/>
      <c r="R401" s="179"/>
      <c r="S401" s="179"/>
      <c r="T401" s="179"/>
      <c r="U401" s="179"/>
      <c r="V401" s="179"/>
      <c r="W401" s="179"/>
      <c r="X401" s="179"/>
      <c r="Y401" s="179"/>
      <c r="Z401" s="179"/>
    </row>
    <row r="402" spans="1:26" ht="15.75" customHeight="1">
      <c r="A402" s="179"/>
      <c r="B402" s="179"/>
      <c r="C402" s="179"/>
      <c r="D402" s="179"/>
      <c r="E402" s="179"/>
      <c r="F402" s="179"/>
      <c r="G402" s="179"/>
      <c r="H402" s="179"/>
      <c r="I402" s="179"/>
      <c r="J402" s="179"/>
      <c r="K402" s="179"/>
      <c r="L402" s="179"/>
      <c r="M402" s="179"/>
      <c r="N402" s="179"/>
      <c r="O402" s="179"/>
      <c r="P402" s="179"/>
      <c r="Q402" s="179"/>
      <c r="R402" s="179"/>
      <c r="S402" s="179"/>
      <c r="T402" s="179"/>
      <c r="U402" s="179"/>
      <c r="V402" s="179"/>
      <c r="W402" s="179"/>
      <c r="X402" s="179"/>
      <c r="Y402" s="179"/>
      <c r="Z402" s="179"/>
    </row>
    <row r="403" spans="1:26" ht="15.75" customHeight="1">
      <c r="A403" s="179"/>
      <c r="B403" s="179"/>
      <c r="C403" s="179"/>
      <c r="D403" s="179"/>
      <c r="E403" s="179"/>
      <c r="F403" s="179"/>
      <c r="G403" s="179"/>
      <c r="H403" s="179"/>
      <c r="I403" s="179"/>
      <c r="J403" s="179"/>
      <c r="K403" s="179"/>
      <c r="L403" s="179"/>
      <c r="M403" s="179"/>
      <c r="N403" s="179"/>
      <c r="O403" s="179"/>
      <c r="P403" s="179"/>
      <c r="Q403" s="179"/>
      <c r="R403" s="179"/>
      <c r="S403" s="179"/>
      <c r="T403" s="179"/>
      <c r="U403" s="179"/>
      <c r="V403" s="179"/>
      <c r="W403" s="179"/>
      <c r="X403" s="179"/>
      <c r="Y403" s="179"/>
      <c r="Z403" s="179"/>
    </row>
    <row r="404" spans="1:26" ht="15.75" customHeight="1">
      <c r="A404" s="179"/>
      <c r="B404" s="179"/>
      <c r="C404" s="179"/>
      <c r="D404" s="179"/>
      <c r="E404" s="179"/>
      <c r="F404" s="179"/>
      <c r="G404" s="179"/>
      <c r="H404" s="179"/>
      <c r="I404" s="179"/>
      <c r="J404" s="179"/>
      <c r="K404" s="179"/>
      <c r="L404" s="179"/>
      <c r="M404" s="179"/>
      <c r="N404" s="179"/>
      <c r="O404" s="179"/>
      <c r="P404" s="179"/>
      <c r="Q404" s="179"/>
      <c r="R404" s="179"/>
      <c r="S404" s="179"/>
      <c r="T404" s="179"/>
      <c r="U404" s="179"/>
      <c r="V404" s="179"/>
      <c r="W404" s="179"/>
      <c r="X404" s="179"/>
      <c r="Y404" s="179"/>
      <c r="Z404" s="179"/>
    </row>
    <row r="405" spans="1:26" ht="15.75" customHeight="1">
      <c r="A405" s="179"/>
      <c r="B405" s="179"/>
      <c r="C405" s="179"/>
      <c r="D405" s="179"/>
      <c r="E405" s="179"/>
      <c r="F405" s="179"/>
      <c r="G405" s="179"/>
      <c r="H405" s="179"/>
      <c r="I405" s="179"/>
      <c r="J405" s="179"/>
      <c r="K405" s="179"/>
      <c r="L405" s="179"/>
      <c r="M405" s="179"/>
      <c r="N405" s="179"/>
      <c r="O405" s="179"/>
      <c r="P405" s="179"/>
      <c r="Q405" s="179"/>
      <c r="R405" s="179"/>
      <c r="S405" s="179"/>
      <c r="T405" s="179"/>
      <c r="U405" s="179"/>
      <c r="V405" s="179"/>
      <c r="W405" s="179"/>
      <c r="X405" s="179"/>
      <c r="Y405" s="179"/>
      <c r="Z405" s="179"/>
    </row>
    <row r="406" spans="1:26" ht="15.75" customHeight="1">
      <c r="A406" s="179"/>
      <c r="B406" s="179"/>
      <c r="C406" s="179"/>
      <c r="D406" s="179"/>
      <c r="E406" s="179"/>
      <c r="F406" s="179"/>
      <c r="G406" s="179"/>
      <c r="H406" s="179"/>
      <c r="I406" s="179"/>
      <c r="J406" s="179"/>
      <c r="K406" s="179"/>
      <c r="L406" s="179"/>
      <c r="M406" s="179"/>
      <c r="N406" s="179"/>
      <c r="O406" s="179"/>
      <c r="P406" s="179"/>
      <c r="Q406" s="179"/>
      <c r="R406" s="179"/>
      <c r="S406" s="179"/>
      <c r="T406" s="179"/>
      <c r="U406" s="179"/>
      <c r="V406" s="179"/>
      <c r="W406" s="179"/>
      <c r="X406" s="179"/>
      <c r="Y406" s="179"/>
      <c r="Z406" s="179"/>
    </row>
    <row r="407" spans="1:26" ht="15.75" customHeight="1">
      <c r="A407" s="179"/>
      <c r="B407" s="179"/>
      <c r="C407" s="179"/>
      <c r="D407" s="179"/>
      <c r="E407" s="179"/>
      <c r="F407" s="179"/>
      <c r="G407" s="179"/>
      <c r="H407" s="179"/>
      <c r="I407" s="179"/>
      <c r="J407" s="179"/>
      <c r="K407" s="179"/>
      <c r="L407" s="179"/>
      <c r="M407" s="179"/>
      <c r="N407" s="179"/>
      <c r="O407" s="179"/>
      <c r="P407" s="179"/>
      <c r="Q407" s="179"/>
      <c r="R407" s="179"/>
      <c r="S407" s="179"/>
      <c r="T407" s="179"/>
      <c r="U407" s="179"/>
      <c r="V407" s="179"/>
      <c r="W407" s="179"/>
      <c r="X407" s="179"/>
      <c r="Y407" s="179"/>
      <c r="Z407" s="179"/>
    </row>
    <row r="408" spans="1:26" ht="15.75" customHeight="1">
      <c r="A408" s="179"/>
      <c r="B408" s="179"/>
      <c r="C408" s="179"/>
      <c r="D408" s="179"/>
      <c r="E408" s="179"/>
      <c r="F408" s="179"/>
      <c r="G408" s="179"/>
      <c r="H408" s="179"/>
      <c r="I408" s="179"/>
      <c r="J408" s="179"/>
      <c r="K408" s="179"/>
      <c r="L408" s="179"/>
      <c r="M408" s="179"/>
      <c r="N408" s="179"/>
      <c r="O408" s="179"/>
      <c r="P408" s="179"/>
      <c r="Q408" s="179"/>
      <c r="R408" s="179"/>
      <c r="S408" s="179"/>
      <c r="T408" s="179"/>
      <c r="U408" s="179"/>
      <c r="V408" s="179"/>
      <c r="W408" s="179"/>
      <c r="X408" s="179"/>
      <c r="Y408" s="179"/>
      <c r="Z408" s="179"/>
    </row>
    <row r="409" spans="1:26" ht="15.75" customHeight="1">
      <c r="A409" s="179"/>
      <c r="B409" s="179"/>
      <c r="C409" s="179"/>
      <c r="D409" s="179"/>
      <c r="E409" s="179"/>
      <c r="F409" s="179"/>
      <c r="G409" s="179"/>
      <c r="H409" s="179"/>
      <c r="I409" s="179"/>
      <c r="J409" s="179"/>
      <c r="K409" s="179"/>
      <c r="L409" s="179"/>
      <c r="M409" s="179"/>
      <c r="N409" s="179"/>
      <c r="O409" s="179"/>
      <c r="P409" s="179"/>
      <c r="Q409" s="179"/>
      <c r="R409" s="179"/>
      <c r="S409" s="179"/>
      <c r="T409" s="179"/>
      <c r="U409" s="179"/>
      <c r="V409" s="179"/>
      <c r="W409" s="179"/>
      <c r="X409" s="179"/>
      <c r="Y409" s="179"/>
      <c r="Z409" s="179"/>
    </row>
    <row r="410" spans="1:26" ht="15.75" customHeight="1">
      <c r="A410" s="179"/>
      <c r="B410" s="179"/>
      <c r="C410" s="179"/>
      <c r="D410" s="179"/>
      <c r="E410" s="179"/>
      <c r="F410" s="179"/>
      <c r="G410" s="179"/>
      <c r="H410" s="179"/>
      <c r="I410" s="179"/>
      <c r="J410" s="179"/>
      <c r="K410" s="179"/>
      <c r="L410" s="179"/>
      <c r="M410" s="179"/>
      <c r="N410" s="179"/>
      <c r="O410" s="179"/>
      <c r="P410" s="179"/>
      <c r="Q410" s="179"/>
      <c r="R410" s="179"/>
      <c r="S410" s="179"/>
      <c r="T410" s="179"/>
      <c r="U410" s="179"/>
      <c r="V410" s="179"/>
      <c r="W410" s="179"/>
      <c r="X410" s="179"/>
      <c r="Y410" s="179"/>
      <c r="Z410" s="179"/>
    </row>
    <row r="411" spans="1:26" ht="15.75" customHeight="1">
      <c r="A411" s="179"/>
      <c r="B411" s="179"/>
      <c r="C411" s="179"/>
      <c r="D411" s="179"/>
      <c r="E411" s="179"/>
      <c r="F411" s="179"/>
      <c r="G411" s="179"/>
      <c r="H411" s="179"/>
      <c r="I411" s="179"/>
      <c r="J411" s="179"/>
      <c r="K411" s="179"/>
      <c r="L411" s="179"/>
      <c r="M411" s="179"/>
      <c r="N411" s="179"/>
      <c r="O411" s="179"/>
      <c r="P411" s="179"/>
      <c r="Q411" s="179"/>
      <c r="R411" s="179"/>
      <c r="S411" s="179"/>
      <c r="T411" s="179"/>
      <c r="U411" s="179"/>
      <c r="V411" s="179"/>
      <c r="W411" s="179"/>
      <c r="X411" s="179"/>
      <c r="Y411" s="179"/>
      <c r="Z411" s="179"/>
    </row>
    <row r="412" spans="1:26" ht="15.75" customHeight="1">
      <c r="A412" s="179"/>
      <c r="B412" s="179"/>
      <c r="C412" s="179"/>
      <c r="D412" s="179"/>
      <c r="E412" s="179"/>
      <c r="F412" s="179"/>
      <c r="G412" s="179"/>
      <c r="H412" s="179"/>
      <c r="I412" s="179"/>
      <c r="J412" s="179"/>
      <c r="K412" s="179"/>
      <c r="L412" s="179"/>
      <c r="M412" s="179"/>
      <c r="N412" s="179"/>
      <c r="O412" s="179"/>
      <c r="P412" s="179"/>
      <c r="Q412" s="179"/>
      <c r="R412" s="179"/>
      <c r="S412" s="179"/>
      <c r="T412" s="179"/>
      <c r="U412" s="179"/>
      <c r="V412" s="179"/>
      <c r="W412" s="179"/>
      <c r="X412" s="179"/>
      <c r="Y412" s="179"/>
      <c r="Z412" s="179"/>
    </row>
    <row r="413" spans="1:26" ht="15.75" customHeight="1">
      <c r="A413" s="179"/>
      <c r="B413" s="179"/>
      <c r="C413" s="179"/>
      <c r="D413" s="179"/>
      <c r="E413" s="179"/>
      <c r="F413" s="179"/>
      <c r="G413" s="179"/>
      <c r="H413" s="179"/>
      <c r="I413" s="179"/>
      <c r="J413" s="179"/>
      <c r="K413" s="179"/>
      <c r="L413" s="179"/>
      <c r="M413" s="179"/>
      <c r="N413" s="179"/>
      <c r="O413" s="179"/>
      <c r="P413" s="179"/>
      <c r="Q413" s="179"/>
      <c r="R413" s="179"/>
      <c r="S413" s="179"/>
      <c r="T413" s="179"/>
      <c r="U413" s="179"/>
      <c r="V413" s="179"/>
      <c r="W413" s="179"/>
      <c r="X413" s="179"/>
      <c r="Y413" s="179"/>
      <c r="Z413" s="179"/>
    </row>
    <row r="414" spans="1:26" ht="15.75" customHeight="1">
      <c r="A414" s="179"/>
      <c r="B414" s="179"/>
      <c r="C414" s="179"/>
      <c r="D414" s="179"/>
      <c r="E414" s="179"/>
      <c r="F414" s="179"/>
      <c r="G414" s="179"/>
      <c r="H414" s="179"/>
      <c r="I414" s="179"/>
      <c r="J414" s="179"/>
      <c r="K414" s="179"/>
      <c r="L414" s="179"/>
      <c r="M414" s="179"/>
      <c r="N414" s="179"/>
      <c r="O414" s="179"/>
      <c r="P414" s="179"/>
      <c r="Q414" s="179"/>
      <c r="R414" s="179"/>
      <c r="S414" s="179"/>
      <c r="T414" s="179"/>
      <c r="U414" s="179"/>
      <c r="V414" s="179"/>
      <c r="W414" s="179"/>
      <c r="X414" s="179"/>
      <c r="Y414" s="179"/>
      <c r="Z414" s="179"/>
    </row>
    <row r="415" spans="1:26" ht="15.75" customHeight="1">
      <c r="A415" s="179"/>
      <c r="B415" s="179"/>
      <c r="C415" s="179"/>
      <c r="D415" s="179"/>
      <c r="E415" s="179"/>
      <c r="F415" s="179"/>
      <c r="G415" s="179"/>
      <c r="H415" s="179"/>
      <c r="I415" s="179"/>
      <c r="J415" s="179"/>
      <c r="K415" s="179"/>
      <c r="L415" s="179"/>
      <c r="M415" s="179"/>
      <c r="N415" s="179"/>
      <c r="O415" s="179"/>
      <c r="P415" s="179"/>
      <c r="Q415" s="179"/>
      <c r="R415" s="179"/>
      <c r="S415" s="179"/>
      <c r="T415" s="179"/>
      <c r="U415" s="179"/>
      <c r="V415" s="179"/>
      <c r="W415" s="179"/>
      <c r="X415" s="179"/>
      <c r="Y415" s="179"/>
      <c r="Z415" s="179"/>
    </row>
    <row r="416" spans="1:26" ht="15.75" customHeight="1">
      <c r="A416" s="179"/>
      <c r="B416" s="179"/>
      <c r="C416" s="179"/>
      <c r="D416" s="179"/>
      <c r="E416" s="179"/>
      <c r="F416" s="179"/>
      <c r="G416" s="179"/>
      <c r="H416" s="179"/>
      <c r="I416" s="179"/>
      <c r="J416" s="179"/>
      <c r="K416" s="179"/>
      <c r="L416" s="179"/>
      <c r="M416" s="179"/>
      <c r="N416" s="179"/>
      <c r="O416" s="179"/>
      <c r="P416" s="179"/>
      <c r="Q416" s="179"/>
      <c r="R416" s="179"/>
      <c r="S416" s="179"/>
      <c r="T416" s="179"/>
      <c r="U416" s="179"/>
      <c r="V416" s="179"/>
      <c r="W416" s="179"/>
      <c r="X416" s="179"/>
      <c r="Y416" s="179"/>
      <c r="Z416" s="179"/>
    </row>
    <row r="417" spans="1:26" ht="15.75" customHeight="1">
      <c r="A417" s="179"/>
      <c r="B417" s="179"/>
      <c r="C417" s="179"/>
      <c r="D417" s="179"/>
      <c r="E417" s="179"/>
      <c r="F417" s="179"/>
      <c r="G417" s="179"/>
      <c r="H417" s="179"/>
      <c r="I417" s="179"/>
      <c r="J417" s="179"/>
      <c r="K417" s="179"/>
      <c r="L417" s="179"/>
      <c r="M417" s="179"/>
      <c r="N417" s="179"/>
      <c r="O417" s="179"/>
      <c r="P417" s="179"/>
      <c r="Q417" s="179"/>
      <c r="R417" s="179"/>
      <c r="S417" s="179"/>
      <c r="T417" s="179"/>
      <c r="U417" s="179"/>
      <c r="V417" s="179"/>
      <c r="W417" s="179"/>
      <c r="X417" s="179"/>
      <c r="Y417" s="179"/>
      <c r="Z417" s="179"/>
    </row>
    <row r="418" spans="1:26" ht="15.75" customHeight="1">
      <c r="A418" s="179"/>
      <c r="B418" s="179"/>
      <c r="C418" s="179"/>
      <c r="D418" s="179"/>
      <c r="E418" s="179"/>
      <c r="F418" s="179"/>
      <c r="G418" s="179"/>
      <c r="H418" s="179"/>
      <c r="I418" s="179"/>
      <c r="J418" s="179"/>
      <c r="K418" s="179"/>
      <c r="L418" s="179"/>
      <c r="M418" s="179"/>
      <c r="N418" s="179"/>
      <c r="O418" s="179"/>
      <c r="P418" s="179"/>
      <c r="Q418" s="179"/>
      <c r="R418" s="179"/>
      <c r="S418" s="179"/>
      <c r="T418" s="179"/>
      <c r="U418" s="179"/>
      <c r="V418" s="179"/>
      <c r="W418" s="179"/>
      <c r="X418" s="179"/>
      <c r="Y418" s="179"/>
      <c r="Z418" s="179"/>
    </row>
    <row r="419" spans="1:26" ht="15.75" customHeight="1">
      <c r="A419" s="179"/>
      <c r="B419" s="179"/>
      <c r="C419" s="179"/>
      <c r="D419" s="179"/>
      <c r="E419" s="179"/>
      <c r="F419" s="179"/>
      <c r="G419" s="179"/>
      <c r="H419" s="179"/>
      <c r="I419" s="179"/>
      <c r="J419" s="179"/>
      <c r="K419" s="179"/>
      <c r="L419" s="179"/>
      <c r="M419" s="179"/>
      <c r="N419" s="179"/>
      <c r="O419" s="179"/>
      <c r="P419" s="179"/>
      <c r="Q419" s="179"/>
      <c r="R419" s="179"/>
      <c r="S419" s="179"/>
      <c r="T419" s="179"/>
      <c r="U419" s="179"/>
      <c r="V419" s="179"/>
      <c r="W419" s="179"/>
      <c r="X419" s="179"/>
      <c r="Y419" s="179"/>
      <c r="Z419" s="179"/>
    </row>
    <row r="420" spans="1:26" ht="15.75" customHeight="1">
      <c r="A420" s="179"/>
      <c r="B420" s="179"/>
      <c r="C420" s="179"/>
      <c r="D420" s="179"/>
      <c r="E420" s="179"/>
      <c r="F420" s="179"/>
      <c r="G420" s="179"/>
      <c r="H420" s="179"/>
      <c r="I420" s="179"/>
      <c r="J420" s="179"/>
      <c r="K420" s="179"/>
      <c r="L420" s="179"/>
      <c r="M420" s="179"/>
      <c r="N420" s="179"/>
      <c r="O420" s="179"/>
      <c r="P420" s="179"/>
      <c r="Q420" s="179"/>
      <c r="R420" s="179"/>
      <c r="S420" s="179"/>
      <c r="T420" s="179"/>
      <c r="U420" s="179"/>
      <c r="V420" s="179"/>
      <c r="W420" s="179"/>
      <c r="X420" s="179"/>
      <c r="Y420" s="179"/>
      <c r="Z420" s="179"/>
    </row>
    <row r="421" spans="1:26" ht="15.75" customHeight="1">
      <c r="A421" s="179"/>
      <c r="B421" s="179"/>
      <c r="C421" s="179"/>
      <c r="D421" s="179"/>
      <c r="E421" s="179"/>
      <c r="F421" s="179"/>
      <c r="G421" s="179"/>
      <c r="H421" s="179"/>
      <c r="I421" s="179"/>
      <c r="J421" s="179"/>
      <c r="K421" s="179"/>
      <c r="L421" s="179"/>
      <c r="M421" s="179"/>
      <c r="N421" s="179"/>
      <c r="O421" s="179"/>
      <c r="P421" s="179"/>
      <c r="Q421" s="179"/>
      <c r="R421" s="179"/>
      <c r="S421" s="179"/>
      <c r="T421" s="179"/>
      <c r="U421" s="179"/>
      <c r="V421" s="179"/>
      <c r="W421" s="179"/>
      <c r="X421" s="179"/>
      <c r="Y421" s="179"/>
      <c r="Z421" s="179"/>
    </row>
    <row r="422" spans="1:26" ht="15.75" customHeight="1">
      <c r="A422" s="179"/>
      <c r="B422" s="179"/>
      <c r="C422" s="179"/>
      <c r="D422" s="179"/>
      <c r="E422" s="179"/>
      <c r="F422" s="179"/>
      <c r="G422" s="179"/>
      <c r="H422" s="179"/>
      <c r="I422" s="179"/>
      <c r="J422" s="179"/>
      <c r="K422" s="179"/>
      <c r="L422" s="179"/>
      <c r="M422" s="179"/>
      <c r="N422" s="179"/>
      <c r="O422" s="179"/>
      <c r="P422" s="179"/>
      <c r="Q422" s="179"/>
      <c r="R422" s="179"/>
      <c r="S422" s="179"/>
      <c r="T422" s="179"/>
      <c r="U422" s="179"/>
      <c r="V422" s="179"/>
      <c r="W422" s="179"/>
      <c r="X422" s="179"/>
      <c r="Y422" s="179"/>
      <c r="Z422" s="179"/>
    </row>
    <row r="423" spans="1:26" ht="15.75" customHeight="1">
      <c r="A423" s="179"/>
      <c r="B423" s="179"/>
      <c r="C423" s="179"/>
      <c r="D423" s="179"/>
      <c r="E423" s="179"/>
      <c r="F423" s="179"/>
      <c r="G423" s="179"/>
      <c r="H423" s="179"/>
      <c r="I423" s="179"/>
      <c r="J423" s="179"/>
      <c r="K423" s="179"/>
      <c r="L423" s="179"/>
      <c r="M423" s="179"/>
      <c r="N423" s="179"/>
      <c r="O423" s="179"/>
      <c r="P423" s="179"/>
      <c r="Q423" s="179"/>
      <c r="R423" s="179"/>
      <c r="S423" s="179"/>
      <c r="T423" s="179"/>
      <c r="U423" s="179"/>
      <c r="V423" s="179"/>
      <c r="W423" s="179"/>
      <c r="X423" s="179"/>
      <c r="Y423" s="179"/>
      <c r="Z423" s="179"/>
    </row>
    <row r="424" spans="1:26" ht="15.75" customHeight="1">
      <c r="A424" s="179"/>
      <c r="B424" s="179"/>
      <c r="C424" s="179"/>
      <c r="D424" s="179"/>
      <c r="E424" s="179"/>
      <c r="F424" s="179"/>
      <c r="G424" s="179"/>
      <c r="H424" s="179"/>
      <c r="I424" s="179"/>
      <c r="J424" s="179"/>
      <c r="K424" s="179"/>
      <c r="L424" s="179"/>
      <c r="M424" s="179"/>
      <c r="N424" s="179"/>
      <c r="O424" s="179"/>
      <c r="P424" s="179"/>
      <c r="Q424" s="179"/>
      <c r="R424" s="179"/>
      <c r="S424" s="179"/>
      <c r="T424" s="179"/>
      <c r="U424" s="179"/>
      <c r="V424" s="179"/>
      <c r="W424" s="179"/>
      <c r="X424" s="179"/>
      <c r="Y424" s="179"/>
      <c r="Z424" s="179"/>
    </row>
    <row r="425" spans="1:26" ht="15.75" customHeight="1">
      <c r="A425" s="179"/>
      <c r="B425" s="179"/>
      <c r="C425" s="179"/>
      <c r="D425" s="179"/>
      <c r="E425" s="179"/>
      <c r="F425" s="179"/>
      <c r="G425" s="179"/>
      <c r="H425" s="179"/>
      <c r="I425" s="179"/>
      <c r="J425" s="179"/>
      <c r="K425" s="179"/>
      <c r="L425" s="179"/>
      <c r="M425" s="179"/>
      <c r="N425" s="179"/>
      <c r="O425" s="179"/>
      <c r="P425" s="179"/>
      <c r="Q425" s="179"/>
      <c r="R425" s="179"/>
      <c r="S425" s="179"/>
      <c r="T425" s="179"/>
      <c r="U425" s="179"/>
      <c r="V425" s="179"/>
      <c r="W425" s="179"/>
      <c r="X425" s="179"/>
      <c r="Y425" s="179"/>
      <c r="Z425" s="179"/>
    </row>
    <row r="426" spans="1:26" ht="15.75" customHeight="1">
      <c r="A426" s="179"/>
      <c r="B426" s="179"/>
      <c r="C426" s="179"/>
      <c r="D426" s="179"/>
      <c r="E426" s="179"/>
      <c r="F426" s="179"/>
      <c r="G426" s="179"/>
      <c r="H426" s="179"/>
      <c r="I426" s="179"/>
      <c r="J426" s="179"/>
      <c r="K426" s="179"/>
      <c r="L426" s="179"/>
      <c r="M426" s="179"/>
      <c r="N426" s="179"/>
      <c r="O426" s="179"/>
      <c r="P426" s="179"/>
      <c r="Q426" s="179"/>
      <c r="R426" s="179"/>
      <c r="S426" s="179"/>
      <c r="T426" s="179"/>
      <c r="U426" s="179"/>
      <c r="V426" s="179"/>
      <c r="W426" s="179"/>
      <c r="X426" s="179"/>
      <c r="Y426" s="179"/>
      <c r="Z426" s="179"/>
    </row>
    <row r="427" spans="1:26" ht="15.75" customHeight="1">
      <c r="A427" s="179"/>
      <c r="B427" s="179"/>
      <c r="C427" s="179"/>
      <c r="D427" s="179"/>
      <c r="E427" s="179"/>
      <c r="F427" s="179"/>
      <c r="G427" s="179"/>
      <c r="H427" s="179"/>
      <c r="I427" s="179"/>
      <c r="J427" s="179"/>
      <c r="K427" s="179"/>
      <c r="L427" s="179"/>
      <c r="M427" s="179"/>
      <c r="N427" s="179"/>
      <c r="O427" s="179"/>
      <c r="P427" s="179"/>
      <c r="Q427" s="179"/>
      <c r="R427" s="179"/>
      <c r="S427" s="179"/>
      <c r="T427" s="179"/>
      <c r="U427" s="179"/>
      <c r="V427" s="179"/>
      <c r="W427" s="179"/>
      <c r="X427" s="179"/>
      <c r="Y427" s="179"/>
      <c r="Z427" s="179"/>
    </row>
    <row r="428" spans="1:26" ht="15.75" customHeight="1">
      <c r="A428" s="179"/>
      <c r="B428" s="179"/>
      <c r="C428" s="179"/>
      <c r="D428" s="179"/>
      <c r="E428" s="179"/>
      <c r="F428" s="179"/>
      <c r="G428" s="179"/>
      <c r="H428" s="179"/>
      <c r="I428" s="179"/>
      <c r="J428" s="179"/>
      <c r="K428" s="179"/>
      <c r="L428" s="179"/>
      <c r="M428" s="179"/>
      <c r="N428" s="179"/>
      <c r="O428" s="179"/>
      <c r="P428" s="179"/>
      <c r="Q428" s="179"/>
      <c r="R428" s="179"/>
      <c r="S428" s="179"/>
      <c r="T428" s="179"/>
      <c r="U428" s="179"/>
      <c r="V428" s="179"/>
      <c r="W428" s="179"/>
      <c r="X428" s="179"/>
      <c r="Y428" s="179"/>
      <c r="Z428" s="179"/>
    </row>
    <row r="429" spans="1:26" ht="15.75" customHeight="1">
      <c r="A429" s="179"/>
      <c r="B429" s="179"/>
      <c r="C429" s="179"/>
      <c r="D429" s="179"/>
      <c r="E429" s="179"/>
      <c r="F429" s="179"/>
      <c r="G429" s="179"/>
      <c r="H429" s="179"/>
      <c r="I429" s="179"/>
      <c r="J429" s="179"/>
      <c r="K429" s="179"/>
      <c r="L429" s="179"/>
      <c r="M429" s="179"/>
      <c r="N429" s="179"/>
      <c r="O429" s="179"/>
      <c r="P429" s="179"/>
      <c r="Q429" s="179"/>
      <c r="R429" s="179"/>
      <c r="S429" s="179"/>
      <c r="T429" s="179"/>
      <c r="U429" s="179"/>
      <c r="V429" s="179"/>
      <c r="W429" s="179"/>
      <c r="X429" s="179"/>
      <c r="Y429" s="179"/>
      <c r="Z429" s="179"/>
    </row>
    <row r="430" spans="1:26" ht="15.75" customHeight="1">
      <c r="A430" s="179"/>
      <c r="B430" s="179"/>
      <c r="C430" s="179"/>
      <c r="D430" s="179"/>
      <c r="E430" s="179"/>
      <c r="F430" s="179"/>
      <c r="G430" s="179"/>
      <c r="H430" s="179"/>
      <c r="I430" s="179"/>
      <c r="J430" s="179"/>
      <c r="K430" s="179"/>
      <c r="L430" s="179"/>
      <c r="M430" s="179"/>
      <c r="N430" s="179"/>
      <c r="O430" s="179"/>
      <c r="P430" s="179"/>
      <c r="Q430" s="179"/>
      <c r="R430" s="179"/>
      <c r="S430" s="179"/>
      <c r="T430" s="179"/>
      <c r="U430" s="179"/>
      <c r="V430" s="179"/>
      <c r="W430" s="179"/>
      <c r="X430" s="179"/>
      <c r="Y430" s="179"/>
      <c r="Z430" s="179"/>
    </row>
    <row r="431" spans="1:26" ht="15.75" customHeight="1">
      <c r="A431" s="179"/>
      <c r="B431" s="179"/>
      <c r="C431" s="179"/>
      <c r="D431" s="179"/>
      <c r="E431" s="179"/>
      <c r="F431" s="179"/>
      <c r="G431" s="179"/>
      <c r="H431" s="179"/>
      <c r="I431" s="179"/>
      <c r="J431" s="179"/>
      <c r="K431" s="179"/>
      <c r="L431" s="179"/>
      <c r="M431" s="179"/>
      <c r="N431" s="179"/>
      <c r="O431" s="179"/>
      <c r="P431" s="179"/>
      <c r="Q431" s="179"/>
      <c r="R431" s="179"/>
      <c r="S431" s="179"/>
      <c r="T431" s="179"/>
      <c r="U431" s="179"/>
      <c r="V431" s="179"/>
      <c r="W431" s="179"/>
      <c r="X431" s="179"/>
      <c r="Y431" s="179"/>
      <c r="Z431" s="179"/>
    </row>
    <row r="432" spans="1:26" ht="15.75" customHeight="1">
      <c r="A432" s="179"/>
      <c r="B432" s="179"/>
      <c r="C432" s="179"/>
      <c r="D432" s="179"/>
      <c r="E432" s="179"/>
      <c r="F432" s="179"/>
      <c r="G432" s="179"/>
      <c r="H432" s="179"/>
      <c r="I432" s="179"/>
      <c r="J432" s="179"/>
      <c r="K432" s="179"/>
      <c r="L432" s="179"/>
      <c r="M432" s="179"/>
      <c r="N432" s="179"/>
      <c r="O432" s="179"/>
      <c r="P432" s="179"/>
      <c r="Q432" s="179"/>
      <c r="R432" s="179"/>
      <c r="S432" s="179"/>
      <c r="T432" s="179"/>
      <c r="U432" s="179"/>
      <c r="V432" s="179"/>
      <c r="W432" s="179"/>
      <c r="X432" s="179"/>
      <c r="Y432" s="179"/>
      <c r="Z432" s="179"/>
    </row>
    <row r="433" spans="1:26" ht="15.75" customHeight="1">
      <c r="A433" s="179"/>
      <c r="B433" s="179"/>
      <c r="C433" s="179"/>
      <c r="D433" s="179"/>
      <c r="E433" s="179"/>
      <c r="F433" s="179"/>
      <c r="G433" s="179"/>
      <c r="H433" s="179"/>
      <c r="I433" s="179"/>
      <c r="J433" s="179"/>
      <c r="K433" s="179"/>
      <c r="L433" s="179"/>
      <c r="M433" s="179"/>
      <c r="N433" s="179"/>
      <c r="O433" s="179"/>
      <c r="P433" s="179"/>
      <c r="Q433" s="179"/>
      <c r="R433" s="179"/>
      <c r="S433" s="179"/>
      <c r="T433" s="179"/>
      <c r="U433" s="179"/>
      <c r="V433" s="179"/>
      <c r="W433" s="179"/>
      <c r="X433" s="179"/>
      <c r="Y433" s="179"/>
      <c r="Z433" s="179"/>
    </row>
    <row r="434" spans="1:26" ht="15.75" customHeight="1">
      <c r="A434" s="179"/>
      <c r="B434" s="179"/>
      <c r="C434" s="179"/>
      <c r="D434" s="179"/>
      <c r="E434" s="179"/>
      <c r="F434" s="179"/>
      <c r="G434" s="179"/>
      <c r="H434" s="179"/>
      <c r="I434" s="179"/>
      <c r="J434" s="179"/>
      <c r="K434" s="179"/>
      <c r="L434" s="179"/>
      <c r="M434" s="179"/>
      <c r="N434" s="179"/>
      <c r="O434" s="179"/>
      <c r="P434" s="179"/>
      <c r="Q434" s="179"/>
      <c r="R434" s="179"/>
      <c r="S434" s="179"/>
      <c r="T434" s="179"/>
      <c r="U434" s="179"/>
      <c r="V434" s="179"/>
      <c r="W434" s="179"/>
      <c r="X434" s="179"/>
      <c r="Y434" s="179"/>
      <c r="Z434" s="179"/>
    </row>
    <row r="435" spans="1:26" ht="15.75" customHeight="1">
      <c r="A435" s="179"/>
      <c r="B435" s="179"/>
      <c r="C435" s="179"/>
      <c r="D435" s="179"/>
      <c r="E435" s="179"/>
      <c r="F435" s="179"/>
      <c r="G435" s="179"/>
      <c r="H435" s="179"/>
      <c r="I435" s="179"/>
      <c r="J435" s="179"/>
      <c r="K435" s="179"/>
      <c r="L435" s="179"/>
      <c r="M435" s="179"/>
      <c r="N435" s="179"/>
      <c r="O435" s="179"/>
      <c r="P435" s="179"/>
      <c r="Q435" s="179"/>
      <c r="R435" s="179"/>
      <c r="S435" s="179"/>
      <c r="T435" s="179"/>
      <c r="U435" s="179"/>
      <c r="V435" s="179"/>
      <c r="W435" s="179"/>
      <c r="X435" s="179"/>
      <c r="Y435" s="179"/>
      <c r="Z435" s="179"/>
    </row>
    <row r="436" spans="1:26" ht="15.75" customHeight="1">
      <c r="A436" s="179"/>
      <c r="B436" s="179"/>
      <c r="C436" s="179"/>
      <c r="D436" s="179"/>
      <c r="E436" s="179"/>
      <c r="F436" s="179"/>
      <c r="G436" s="179"/>
      <c r="H436" s="179"/>
      <c r="I436" s="179"/>
      <c r="J436" s="179"/>
      <c r="K436" s="179"/>
      <c r="L436" s="179"/>
      <c r="M436" s="179"/>
      <c r="N436" s="179"/>
      <c r="O436" s="179"/>
      <c r="P436" s="179"/>
      <c r="Q436" s="179"/>
      <c r="R436" s="179"/>
      <c r="S436" s="179"/>
      <c r="T436" s="179"/>
      <c r="U436" s="179"/>
      <c r="V436" s="179"/>
      <c r="W436" s="179"/>
      <c r="X436" s="179"/>
      <c r="Y436" s="179"/>
      <c r="Z436" s="179"/>
    </row>
    <row r="437" spans="1:26" ht="15.75" customHeight="1">
      <c r="A437" s="179"/>
      <c r="B437" s="179"/>
      <c r="C437" s="179"/>
      <c r="D437" s="179"/>
      <c r="E437" s="179"/>
      <c r="F437" s="179"/>
      <c r="G437" s="179"/>
      <c r="H437" s="179"/>
      <c r="I437" s="179"/>
      <c r="J437" s="179"/>
      <c r="K437" s="179"/>
      <c r="L437" s="179"/>
      <c r="M437" s="179"/>
      <c r="N437" s="179"/>
      <c r="O437" s="179"/>
      <c r="P437" s="179"/>
      <c r="Q437" s="179"/>
      <c r="R437" s="179"/>
      <c r="S437" s="179"/>
      <c r="T437" s="179"/>
      <c r="U437" s="179"/>
      <c r="V437" s="179"/>
      <c r="W437" s="179"/>
      <c r="X437" s="179"/>
      <c r="Y437" s="179"/>
      <c r="Z437" s="179"/>
    </row>
    <row r="438" spans="1:26" ht="15.75" customHeight="1">
      <c r="A438" s="179"/>
      <c r="B438" s="179"/>
      <c r="C438" s="179"/>
      <c r="D438" s="179"/>
      <c r="E438" s="179"/>
      <c r="F438" s="179"/>
      <c r="G438" s="179"/>
      <c r="H438" s="179"/>
      <c r="I438" s="179"/>
      <c r="J438" s="179"/>
      <c r="K438" s="179"/>
      <c r="L438" s="179"/>
      <c r="M438" s="179"/>
      <c r="N438" s="179"/>
      <c r="O438" s="179"/>
      <c r="P438" s="179"/>
      <c r="Q438" s="179"/>
      <c r="R438" s="179"/>
      <c r="S438" s="179"/>
      <c r="T438" s="179"/>
      <c r="U438" s="179"/>
      <c r="V438" s="179"/>
      <c r="W438" s="179"/>
      <c r="X438" s="179"/>
      <c r="Y438" s="179"/>
      <c r="Z438" s="179"/>
    </row>
    <row r="439" spans="1:26" ht="15.75" customHeight="1">
      <c r="A439" s="179"/>
      <c r="B439" s="179"/>
      <c r="C439" s="179"/>
      <c r="D439" s="179"/>
      <c r="E439" s="179"/>
      <c r="F439" s="179"/>
      <c r="G439" s="179"/>
      <c r="H439" s="179"/>
      <c r="I439" s="179"/>
      <c r="J439" s="179"/>
      <c r="K439" s="179"/>
      <c r="L439" s="179"/>
      <c r="M439" s="179"/>
      <c r="N439" s="179"/>
      <c r="O439" s="179"/>
      <c r="P439" s="179"/>
      <c r="Q439" s="179"/>
      <c r="R439" s="179"/>
      <c r="S439" s="179"/>
      <c r="T439" s="179"/>
      <c r="U439" s="179"/>
      <c r="V439" s="179"/>
      <c r="W439" s="179"/>
      <c r="X439" s="179"/>
      <c r="Y439" s="179"/>
      <c r="Z439" s="179"/>
    </row>
    <row r="440" spans="1:26" ht="15.75" customHeight="1">
      <c r="A440" s="179"/>
      <c r="B440" s="179"/>
      <c r="C440" s="179"/>
      <c r="D440" s="179"/>
      <c r="E440" s="179"/>
      <c r="F440" s="179"/>
      <c r="G440" s="179"/>
      <c r="H440" s="179"/>
      <c r="I440" s="179"/>
      <c r="J440" s="179"/>
      <c r="K440" s="179"/>
      <c r="L440" s="179"/>
      <c r="M440" s="179"/>
      <c r="N440" s="179"/>
      <c r="O440" s="179"/>
      <c r="P440" s="179"/>
      <c r="Q440" s="179"/>
      <c r="R440" s="179"/>
      <c r="S440" s="179"/>
      <c r="T440" s="179"/>
      <c r="U440" s="179"/>
      <c r="V440" s="179"/>
      <c r="W440" s="179"/>
      <c r="X440" s="179"/>
      <c r="Y440" s="179"/>
      <c r="Z440" s="179"/>
    </row>
    <row r="441" spans="1:26" ht="15.75" customHeight="1">
      <c r="A441" s="179"/>
      <c r="B441" s="179"/>
      <c r="C441" s="179"/>
      <c r="D441" s="179"/>
      <c r="E441" s="179"/>
      <c r="F441" s="179"/>
      <c r="G441" s="179"/>
      <c r="H441" s="179"/>
      <c r="I441" s="179"/>
      <c r="J441" s="179"/>
      <c r="K441" s="179"/>
      <c r="L441" s="179"/>
      <c r="M441" s="179"/>
      <c r="N441" s="179"/>
      <c r="O441" s="179"/>
      <c r="P441" s="179"/>
      <c r="Q441" s="179"/>
      <c r="R441" s="179"/>
      <c r="S441" s="179"/>
      <c r="T441" s="179"/>
      <c r="U441" s="179"/>
      <c r="V441" s="179"/>
      <c r="W441" s="179"/>
      <c r="X441" s="179"/>
      <c r="Y441" s="179"/>
      <c r="Z441" s="179"/>
    </row>
    <row r="442" spans="1:26" ht="15.75" customHeight="1">
      <c r="A442" s="179"/>
      <c r="B442" s="179"/>
      <c r="C442" s="179"/>
      <c r="D442" s="179"/>
      <c r="E442" s="179"/>
      <c r="F442" s="179"/>
      <c r="G442" s="179"/>
      <c r="H442" s="179"/>
      <c r="I442" s="179"/>
      <c r="J442" s="179"/>
      <c r="K442" s="179"/>
      <c r="L442" s="179"/>
      <c r="M442" s="179"/>
      <c r="N442" s="179"/>
      <c r="O442" s="179"/>
      <c r="P442" s="179"/>
      <c r="Q442" s="179"/>
      <c r="R442" s="179"/>
      <c r="S442" s="179"/>
      <c r="T442" s="179"/>
      <c r="U442" s="179"/>
      <c r="V442" s="179"/>
      <c r="W442" s="179"/>
      <c r="X442" s="179"/>
      <c r="Y442" s="179"/>
      <c r="Z442" s="179"/>
    </row>
    <row r="443" spans="1:26" ht="15.75" customHeight="1">
      <c r="A443" s="179"/>
      <c r="B443" s="179"/>
      <c r="C443" s="179"/>
      <c r="D443" s="179"/>
      <c r="E443" s="179"/>
      <c r="F443" s="179"/>
      <c r="G443" s="179"/>
      <c r="H443" s="179"/>
      <c r="I443" s="179"/>
      <c r="J443" s="179"/>
      <c r="K443" s="179"/>
      <c r="L443" s="179"/>
      <c r="M443" s="179"/>
      <c r="N443" s="179"/>
      <c r="O443" s="179"/>
      <c r="P443" s="179"/>
      <c r="Q443" s="179"/>
      <c r="R443" s="179"/>
      <c r="S443" s="179"/>
      <c r="T443" s="179"/>
      <c r="U443" s="179"/>
      <c r="V443" s="179"/>
      <c r="W443" s="179"/>
      <c r="X443" s="179"/>
      <c r="Y443" s="179"/>
      <c r="Z443" s="179"/>
    </row>
    <row r="444" spans="1:26" ht="15.75" customHeight="1">
      <c r="A444" s="179"/>
      <c r="B444" s="179"/>
      <c r="C444" s="179"/>
      <c r="D444" s="179"/>
      <c r="E444" s="179"/>
      <c r="F444" s="179"/>
      <c r="G444" s="179"/>
      <c r="H444" s="179"/>
      <c r="I444" s="179"/>
      <c r="J444" s="179"/>
      <c r="K444" s="179"/>
      <c r="L444" s="179"/>
      <c r="M444" s="179"/>
      <c r="N444" s="179"/>
      <c r="O444" s="179"/>
      <c r="P444" s="179"/>
      <c r="Q444" s="179"/>
      <c r="R444" s="179"/>
      <c r="S444" s="179"/>
      <c r="T444" s="179"/>
      <c r="U444" s="179"/>
      <c r="V444" s="179"/>
      <c r="W444" s="179"/>
      <c r="X444" s="179"/>
      <c r="Y444" s="179"/>
      <c r="Z444" s="179"/>
    </row>
    <row r="445" spans="1:26" ht="15.75" customHeight="1">
      <c r="A445" s="179"/>
      <c r="B445" s="179"/>
      <c r="C445" s="179"/>
      <c r="D445" s="179"/>
      <c r="E445" s="179"/>
      <c r="F445" s="179"/>
      <c r="G445" s="179"/>
      <c r="H445" s="179"/>
      <c r="I445" s="179"/>
      <c r="J445" s="179"/>
      <c r="K445" s="179"/>
      <c r="L445" s="179"/>
      <c r="M445" s="179"/>
      <c r="N445" s="179"/>
      <c r="O445" s="179"/>
      <c r="P445" s="179"/>
      <c r="Q445" s="179"/>
      <c r="R445" s="179"/>
      <c r="S445" s="179"/>
      <c r="T445" s="179"/>
      <c r="U445" s="179"/>
      <c r="V445" s="179"/>
      <c r="W445" s="179"/>
      <c r="X445" s="179"/>
      <c r="Y445" s="179"/>
      <c r="Z445" s="179"/>
    </row>
    <row r="446" spans="1:26" ht="15.75" customHeight="1">
      <c r="A446" s="179"/>
      <c r="B446" s="179"/>
      <c r="C446" s="179"/>
      <c r="D446" s="179"/>
      <c r="E446" s="179"/>
      <c r="F446" s="179"/>
      <c r="G446" s="179"/>
      <c r="H446" s="179"/>
      <c r="I446" s="179"/>
      <c r="J446" s="179"/>
      <c r="K446" s="179"/>
      <c r="L446" s="179"/>
      <c r="M446" s="179"/>
      <c r="N446" s="179"/>
      <c r="O446" s="179"/>
      <c r="P446" s="179"/>
      <c r="Q446" s="179"/>
      <c r="R446" s="179"/>
      <c r="S446" s="179"/>
      <c r="T446" s="179"/>
      <c r="U446" s="179"/>
      <c r="V446" s="179"/>
      <c r="W446" s="179"/>
      <c r="X446" s="179"/>
      <c r="Y446" s="179"/>
      <c r="Z446" s="179"/>
    </row>
    <row r="447" spans="1:26" ht="15.75" customHeight="1">
      <c r="A447" s="179"/>
      <c r="B447" s="179"/>
      <c r="C447" s="179"/>
      <c r="D447" s="179"/>
      <c r="E447" s="179"/>
      <c r="F447" s="179"/>
      <c r="G447" s="179"/>
      <c r="H447" s="179"/>
      <c r="I447" s="179"/>
      <c r="J447" s="179"/>
      <c r="K447" s="179"/>
      <c r="L447" s="179"/>
      <c r="M447" s="179"/>
      <c r="N447" s="179"/>
      <c r="O447" s="179"/>
      <c r="P447" s="179"/>
      <c r="Q447" s="179"/>
      <c r="R447" s="179"/>
      <c r="S447" s="179"/>
      <c r="T447" s="179"/>
      <c r="U447" s="179"/>
      <c r="V447" s="179"/>
      <c r="W447" s="179"/>
      <c r="X447" s="179"/>
      <c r="Y447" s="179"/>
      <c r="Z447" s="179"/>
    </row>
    <row r="448" spans="1:26" ht="15.75" customHeight="1">
      <c r="A448" s="179"/>
      <c r="B448" s="179"/>
      <c r="C448" s="179"/>
      <c r="D448" s="179"/>
      <c r="E448" s="179"/>
      <c r="F448" s="179"/>
      <c r="G448" s="179"/>
      <c r="H448" s="179"/>
      <c r="I448" s="179"/>
      <c r="J448" s="179"/>
      <c r="K448" s="179"/>
      <c r="L448" s="179"/>
      <c r="M448" s="179"/>
      <c r="N448" s="179"/>
      <c r="O448" s="179"/>
      <c r="P448" s="179"/>
      <c r="Q448" s="179"/>
      <c r="R448" s="179"/>
      <c r="S448" s="179"/>
      <c r="T448" s="179"/>
      <c r="U448" s="179"/>
      <c r="V448" s="179"/>
      <c r="W448" s="179"/>
      <c r="X448" s="179"/>
      <c r="Y448" s="179"/>
      <c r="Z448" s="179"/>
    </row>
    <row r="449" spans="1:26" ht="15.75" customHeight="1">
      <c r="A449" s="179"/>
      <c r="B449" s="179"/>
      <c r="C449" s="179"/>
      <c r="D449" s="179"/>
      <c r="E449" s="179"/>
      <c r="F449" s="179"/>
      <c r="G449" s="179"/>
      <c r="H449" s="179"/>
      <c r="I449" s="179"/>
      <c r="J449" s="179"/>
      <c r="K449" s="179"/>
      <c r="L449" s="179"/>
      <c r="M449" s="179"/>
      <c r="N449" s="179"/>
      <c r="O449" s="179"/>
      <c r="P449" s="179"/>
      <c r="Q449" s="179"/>
      <c r="R449" s="179"/>
      <c r="S449" s="179"/>
      <c r="T449" s="179"/>
      <c r="U449" s="179"/>
      <c r="V449" s="179"/>
      <c r="W449" s="179"/>
      <c r="X449" s="179"/>
      <c r="Y449" s="179"/>
      <c r="Z449" s="179"/>
    </row>
    <row r="450" spans="1:26" ht="15.75" customHeight="1">
      <c r="A450" s="179"/>
      <c r="B450" s="179"/>
      <c r="C450" s="179"/>
      <c r="D450" s="179"/>
      <c r="E450" s="179"/>
      <c r="F450" s="179"/>
      <c r="G450" s="179"/>
      <c r="H450" s="179"/>
      <c r="I450" s="179"/>
      <c r="J450" s="179"/>
      <c r="K450" s="179"/>
      <c r="L450" s="179"/>
      <c r="M450" s="179"/>
      <c r="N450" s="179"/>
      <c r="O450" s="179"/>
      <c r="P450" s="179"/>
      <c r="Q450" s="179"/>
      <c r="R450" s="179"/>
      <c r="S450" s="179"/>
      <c r="T450" s="179"/>
      <c r="U450" s="179"/>
      <c r="V450" s="179"/>
      <c r="W450" s="179"/>
      <c r="X450" s="179"/>
      <c r="Y450" s="179"/>
      <c r="Z450" s="179"/>
    </row>
    <row r="451" spans="1:26" ht="15.75" customHeight="1">
      <c r="A451" s="179"/>
      <c r="B451" s="179"/>
      <c r="C451" s="179"/>
      <c r="D451" s="179"/>
      <c r="E451" s="179"/>
      <c r="F451" s="179"/>
      <c r="G451" s="179"/>
      <c r="H451" s="179"/>
      <c r="I451" s="179"/>
      <c r="J451" s="179"/>
      <c r="K451" s="179"/>
      <c r="L451" s="179"/>
      <c r="M451" s="179"/>
      <c r="N451" s="179"/>
      <c r="O451" s="179"/>
      <c r="P451" s="179"/>
      <c r="Q451" s="179"/>
      <c r="R451" s="179"/>
      <c r="S451" s="179"/>
      <c r="T451" s="179"/>
      <c r="U451" s="179"/>
      <c r="V451" s="179"/>
      <c r="W451" s="179"/>
      <c r="X451" s="179"/>
      <c r="Y451" s="179"/>
      <c r="Z451" s="179"/>
    </row>
    <row r="452" spans="1:26" ht="15.75" customHeight="1">
      <c r="A452" s="179"/>
      <c r="B452" s="179"/>
      <c r="C452" s="179"/>
      <c r="D452" s="179"/>
      <c r="E452" s="179"/>
      <c r="F452" s="179"/>
      <c r="G452" s="179"/>
      <c r="H452" s="179"/>
      <c r="I452" s="179"/>
      <c r="J452" s="179"/>
      <c r="K452" s="179"/>
      <c r="L452" s="179"/>
      <c r="M452" s="179"/>
      <c r="N452" s="179"/>
      <c r="O452" s="179"/>
      <c r="P452" s="179"/>
      <c r="Q452" s="179"/>
      <c r="R452" s="179"/>
      <c r="S452" s="179"/>
      <c r="T452" s="179"/>
      <c r="U452" s="179"/>
      <c r="V452" s="179"/>
      <c r="W452" s="179"/>
      <c r="X452" s="179"/>
      <c r="Y452" s="179"/>
      <c r="Z452" s="179"/>
    </row>
    <row r="453" spans="1:26" ht="15.75" customHeight="1">
      <c r="A453" s="179"/>
      <c r="B453" s="179"/>
      <c r="C453" s="179"/>
      <c r="D453" s="179"/>
      <c r="E453" s="179"/>
      <c r="F453" s="179"/>
      <c r="G453" s="179"/>
      <c r="H453" s="179"/>
      <c r="I453" s="179"/>
      <c r="J453" s="179"/>
      <c r="K453" s="179"/>
      <c r="L453" s="179"/>
      <c r="M453" s="179"/>
      <c r="N453" s="179"/>
      <c r="O453" s="179"/>
      <c r="P453" s="179"/>
      <c r="Q453" s="179"/>
      <c r="R453" s="179"/>
      <c r="S453" s="179"/>
      <c r="T453" s="179"/>
      <c r="U453" s="179"/>
      <c r="V453" s="179"/>
      <c r="W453" s="179"/>
      <c r="X453" s="179"/>
      <c r="Y453" s="179"/>
      <c r="Z453" s="179"/>
    </row>
    <row r="454" spans="1:26" ht="15.75" customHeight="1">
      <c r="A454" s="179"/>
      <c r="B454" s="179"/>
      <c r="C454" s="179"/>
      <c r="D454" s="179"/>
      <c r="E454" s="179"/>
      <c r="F454" s="179"/>
      <c r="G454" s="179"/>
      <c r="H454" s="179"/>
      <c r="I454" s="179"/>
      <c r="J454" s="179"/>
      <c r="K454" s="179"/>
      <c r="L454" s="179"/>
      <c r="M454" s="179"/>
      <c r="N454" s="179"/>
      <c r="O454" s="179"/>
      <c r="P454" s="179"/>
      <c r="Q454" s="179"/>
      <c r="R454" s="179"/>
      <c r="S454" s="179"/>
      <c r="T454" s="179"/>
      <c r="U454" s="179"/>
      <c r="V454" s="179"/>
      <c r="W454" s="179"/>
      <c r="X454" s="179"/>
      <c r="Y454" s="179"/>
      <c r="Z454" s="179"/>
    </row>
    <row r="455" spans="1:26" ht="15.75" customHeight="1">
      <c r="A455" s="179"/>
      <c r="B455" s="179"/>
      <c r="C455" s="179"/>
      <c r="D455" s="179"/>
      <c r="E455" s="179"/>
      <c r="F455" s="179"/>
      <c r="G455" s="179"/>
      <c r="H455" s="179"/>
      <c r="I455" s="179"/>
      <c r="J455" s="179"/>
      <c r="K455" s="179"/>
      <c r="L455" s="179"/>
      <c r="M455" s="179"/>
      <c r="N455" s="179"/>
      <c r="O455" s="179"/>
      <c r="P455" s="179"/>
      <c r="Q455" s="179"/>
      <c r="R455" s="179"/>
      <c r="S455" s="179"/>
      <c r="T455" s="179"/>
      <c r="U455" s="179"/>
      <c r="V455" s="179"/>
      <c r="W455" s="179"/>
      <c r="X455" s="179"/>
      <c r="Y455" s="179"/>
      <c r="Z455" s="179"/>
    </row>
    <row r="456" spans="1:26" ht="15.75" customHeight="1">
      <c r="A456" s="179"/>
      <c r="B456" s="179"/>
      <c r="C456" s="179"/>
      <c r="D456" s="179"/>
      <c r="E456" s="179"/>
      <c r="F456" s="179"/>
      <c r="G456" s="179"/>
      <c r="H456" s="179"/>
      <c r="I456" s="179"/>
      <c r="J456" s="179"/>
      <c r="K456" s="179"/>
      <c r="L456" s="179"/>
      <c r="M456" s="179"/>
      <c r="N456" s="179"/>
      <c r="O456" s="179"/>
      <c r="P456" s="179"/>
      <c r="Q456" s="179"/>
      <c r="R456" s="179"/>
      <c r="S456" s="179"/>
      <c r="T456" s="179"/>
      <c r="U456" s="179"/>
      <c r="V456" s="179"/>
      <c r="W456" s="179"/>
      <c r="X456" s="179"/>
      <c r="Y456" s="179"/>
      <c r="Z456" s="179"/>
    </row>
    <row r="457" spans="1:26" ht="15.75" customHeight="1">
      <c r="A457" s="179"/>
      <c r="B457" s="179"/>
      <c r="C457" s="179"/>
      <c r="D457" s="179"/>
      <c r="E457" s="179"/>
      <c r="F457" s="179"/>
      <c r="G457" s="179"/>
      <c r="H457" s="179"/>
      <c r="I457" s="179"/>
      <c r="J457" s="179"/>
      <c r="K457" s="179"/>
      <c r="L457" s="179"/>
      <c r="M457" s="179"/>
      <c r="N457" s="179"/>
      <c r="O457" s="179"/>
      <c r="P457" s="179"/>
      <c r="Q457" s="179"/>
      <c r="R457" s="179"/>
      <c r="S457" s="179"/>
      <c r="T457" s="179"/>
      <c r="U457" s="179"/>
      <c r="V457" s="179"/>
      <c r="W457" s="179"/>
      <c r="X457" s="179"/>
      <c r="Y457" s="179"/>
      <c r="Z457" s="179"/>
    </row>
    <row r="458" spans="1:26" ht="15.75" customHeight="1">
      <c r="A458" s="179"/>
      <c r="B458" s="179"/>
      <c r="C458" s="179"/>
      <c r="D458" s="179"/>
      <c r="E458" s="179"/>
      <c r="F458" s="179"/>
      <c r="G458" s="179"/>
      <c r="H458" s="179"/>
      <c r="I458" s="179"/>
      <c r="J458" s="179"/>
      <c r="K458" s="179"/>
      <c r="L458" s="179"/>
      <c r="M458" s="179"/>
      <c r="N458" s="179"/>
      <c r="O458" s="179"/>
      <c r="P458" s="179"/>
      <c r="Q458" s="179"/>
      <c r="R458" s="179"/>
      <c r="S458" s="179"/>
      <c r="T458" s="179"/>
      <c r="U458" s="179"/>
      <c r="V458" s="179"/>
      <c r="W458" s="179"/>
      <c r="X458" s="179"/>
      <c r="Y458" s="179"/>
      <c r="Z458" s="179"/>
    </row>
    <row r="459" spans="1:26" ht="15.75" customHeight="1">
      <c r="A459" s="179"/>
      <c r="B459" s="179"/>
      <c r="C459" s="179"/>
      <c r="D459" s="179"/>
      <c r="E459" s="179"/>
      <c r="F459" s="179"/>
      <c r="G459" s="179"/>
      <c r="H459" s="179"/>
      <c r="I459" s="179"/>
      <c r="J459" s="179"/>
      <c r="K459" s="179"/>
      <c r="L459" s="179"/>
      <c r="M459" s="179"/>
      <c r="N459" s="179"/>
      <c r="O459" s="179"/>
      <c r="P459" s="179"/>
      <c r="Q459" s="179"/>
      <c r="R459" s="179"/>
      <c r="S459" s="179"/>
      <c r="T459" s="179"/>
      <c r="U459" s="179"/>
      <c r="V459" s="179"/>
      <c r="W459" s="179"/>
      <c r="X459" s="179"/>
      <c r="Y459" s="179"/>
      <c r="Z459" s="179"/>
    </row>
    <row r="460" spans="1:26" ht="15.75" customHeight="1">
      <c r="A460" s="179"/>
      <c r="B460" s="179"/>
      <c r="C460" s="179"/>
      <c r="D460" s="179"/>
      <c r="E460" s="179"/>
      <c r="F460" s="179"/>
      <c r="G460" s="179"/>
      <c r="H460" s="179"/>
      <c r="I460" s="179"/>
      <c r="J460" s="179"/>
      <c r="K460" s="179"/>
      <c r="L460" s="179"/>
      <c r="M460" s="179"/>
      <c r="N460" s="179"/>
      <c r="O460" s="179"/>
      <c r="P460" s="179"/>
      <c r="Q460" s="179"/>
      <c r="R460" s="179"/>
      <c r="S460" s="179"/>
      <c r="T460" s="179"/>
      <c r="U460" s="179"/>
      <c r="V460" s="179"/>
      <c r="W460" s="179"/>
      <c r="X460" s="179"/>
      <c r="Y460" s="179"/>
      <c r="Z460" s="179"/>
    </row>
    <row r="461" spans="1:26" ht="15.75" customHeight="1">
      <c r="A461" s="179"/>
      <c r="B461" s="179"/>
      <c r="C461" s="179"/>
      <c r="D461" s="179"/>
      <c r="E461" s="179"/>
      <c r="F461" s="179"/>
      <c r="G461" s="179"/>
      <c r="H461" s="179"/>
      <c r="I461" s="179"/>
      <c r="J461" s="179"/>
      <c r="K461" s="179"/>
      <c r="L461" s="179"/>
      <c r="M461" s="179"/>
      <c r="N461" s="179"/>
      <c r="O461" s="179"/>
      <c r="P461" s="179"/>
      <c r="Q461" s="179"/>
      <c r="R461" s="179"/>
      <c r="S461" s="179"/>
      <c r="T461" s="179"/>
      <c r="U461" s="179"/>
      <c r="V461" s="179"/>
      <c r="W461" s="179"/>
      <c r="X461" s="179"/>
      <c r="Y461" s="179"/>
      <c r="Z461" s="179"/>
    </row>
    <row r="462" spans="1:26" ht="15.75" customHeight="1">
      <c r="A462" s="179"/>
      <c r="B462" s="179"/>
      <c r="C462" s="179"/>
      <c r="D462" s="179"/>
      <c r="E462" s="179"/>
      <c r="F462" s="179"/>
      <c r="G462" s="179"/>
      <c r="H462" s="179"/>
      <c r="I462" s="179"/>
      <c r="J462" s="179"/>
      <c r="K462" s="179"/>
      <c r="L462" s="179"/>
      <c r="M462" s="179"/>
      <c r="N462" s="179"/>
      <c r="O462" s="179"/>
      <c r="P462" s="179"/>
      <c r="Q462" s="179"/>
      <c r="R462" s="179"/>
      <c r="S462" s="179"/>
      <c r="T462" s="179"/>
      <c r="U462" s="179"/>
      <c r="V462" s="179"/>
      <c r="W462" s="179"/>
      <c r="X462" s="179"/>
      <c r="Y462" s="179"/>
      <c r="Z462" s="179"/>
    </row>
    <row r="463" spans="1:26" ht="15.75" customHeight="1">
      <c r="A463" s="179"/>
      <c r="B463" s="179"/>
      <c r="C463" s="179"/>
      <c r="D463" s="179"/>
      <c r="E463" s="179"/>
      <c r="F463" s="179"/>
      <c r="G463" s="179"/>
      <c r="H463" s="179"/>
      <c r="I463" s="179"/>
      <c r="J463" s="179"/>
      <c r="K463" s="179"/>
      <c r="L463" s="179"/>
      <c r="M463" s="179"/>
      <c r="N463" s="179"/>
      <c r="O463" s="179"/>
      <c r="P463" s="179"/>
      <c r="Q463" s="179"/>
      <c r="R463" s="179"/>
      <c r="S463" s="179"/>
      <c r="T463" s="179"/>
      <c r="U463" s="179"/>
      <c r="V463" s="179"/>
      <c r="W463" s="179"/>
      <c r="X463" s="179"/>
      <c r="Y463" s="179"/>
      <c r="Z463" s="179"/>
    </row>
    <row r="464" spans="1:26" ht="15.75" customHeight="1">
      <c r="A464" s="179"/>
      <c r="B464" s="179"/>
      <c r="C464" s="179"/>
      <c r="D464" s="179"/>
      <c r="E464" s="179"/>
      <c r="F464" s="179"/>
      <c r="G464" s="179"/>
      <c r="H464" s="179"/>
      <c r="I464" s="179"/>
      <c r="J464" s="179"/>
      <c r="K464" s="179"/>
      <c r="L464" s="179"/>
      <c r="M464" s="179"/>
      <c r="N464" s="179"/>
      <c r="O464" s="179"/>
      <c r="P464" s="179"/>
      <c r="Q464" s="179"/>
      <c r="R464" s="179"/>
      <c r="S464" s="179"/>
      <c r="T464" s="179"/>
      <c r="U464" s="179"/>
      <c r="V464" s="179"/>
      <c r="W464" s="179"/>
      <c r="X464" s="179"/>
      <c r="Y464" s="179"/>
      <c r="Z464" s="179"/>
    </row>
    <row r="465" spans="1:26" ht="15.75" customHeight="1">
      <c r="A465" s="179"/>
      <c r="B465" s="179"/>
      <c r="C465" s="179"/>
      <c r="D465" s="179"/>
      <c r="E465" s="179"/>
      <c r="F465" s="179"/>
      <c r="G465" s="179"/>
      <c r="H465" s="179"/>
      <c r="I465" s="179"/>
      <c r="J465" s="179"/>
      <c r="K465" s="179"/>
      <c r="L465" s="179"/>
      <c r="M465" s="179"/>
      <c r="N465" s="179"/>
      <c r="O465" s="179"/>
      <c r="P465" s="179"/>
      <c r="Q465" s="179"/>
      <c r="R465" s="179"/>
      <c r="S465" s="179"/>
      <c r="T465" s="179"/>
      <c r="U465" s="179"/>
      <c r="V465" s="179"/>
      <c r="W465" s="179"/>
      <c r="X465" s="179"/>
      <c r="Y465" s="179"/>
      <c r="Z465" s="179"/>
    </row>
    <row r="466" spans="1:26" ht="15.75" customHeight="1">
      <c r="A466" s="179"/>
      <c r="B466" s="179"/>
      <c r="C466" s="179"/>
      <c r="D466" s="179"/>
      <c r="E466" s="179"/>
      <c r="F466" s="179"/>
      <c r="G466" s="179"/>
      <c r="H466" s="179"/>
      <c r="I466" s="179"/>
      <c r="J466" s="179"/>
      <c r="K466" s="179"/>
      <c r="L466" s="179"/>
      <c r="M466" s="179"/>
      <c r="N466" s="179"/>
      <c r="O466" s="179"/>
      <c r="P466" s="179"/>
      <c r="Q466" s="179"/>
      <c r="R466" s="179"/>
      <c r="S466" s="179"/>
      <c r="T466" s="179"/>
      <c r="U466" s="179"/>
      <c r="V466" s="179"/>
      <c r="W466" s="179"/>
      <c r="X466" s="179"/>
      <c r="Y466" s="179"/>
      <c r="Z466" s="179"/>
    </row>
    <row r="467" spans="1:26" ht="15.75" customHeight="1">
      <c r="A467" s="179"/>
      <c r="B467" s="179"/>
      <c r="C467" s="179"/>
      <c r="D467" s="179"/>
      <c r="E467" s="179"/>
      <c r="F467" s="179"/>
      <c r="G467" s="179"/>
      <c r="H467" s="179"/>
      <c r="I467" s="179"/>
      <c r="J467" s="179"/>
      <c r="K467" s="179"/>
      <c r="L467" s="179"/>
      <c r="M467" s="179"/>
      <c r="N467" s="179"/>
      <c r="O467" s="179"/>
      <c r="P467" s="179"/>
      <c r="Q467" s="179"/>
      <c r="R467" s="179"/>
      <c r="S467" s="179"/>
      <c r="T467" s="179"/>
      <c r="U467" s="179"/>
      <c r="V467" s="179"/>
      <c r="W467" s="179"/>
      <c r="X467" s="179"/>
      <c r="Y467" s="179"/>
      <c r="Z467" s="179"/>
    </row>
    <row r="468" spans="1:26" ht="15.75" customHeight="1">
      <c r="A468" s="179"/>
      <c r="B468" s="179"/>
      <c r="C468" s="179"/>
      <c r="D468" s="179"/>
      <c r="E468" s="179"/>
      <c r="F468" s="179"/>
      <c r="G468" s="179"/>
      <c r="H468" s="179"/>
      <c r="I468" s="179"/>
      <c r="J468" s="179"/>
      <c r="K468" s="179"/>
      <c r="L468" s="179"/>
      <c r="M468" s="179"/>
      <c r="N468" s="179"/>
      <c r="O468" s="179"/>
      <c r="P468" s="179"/>
      <c r="Q468" s="179"/>
      <c r="R468" s="179"/>
      <c r="S468" s="179"/>
      <c r="T468" s="179"/>
      <c r="U468" s="179"/>
      <c r="V468" s="179"/>
      <c r="W468" s="179"/>
      <c r="X468" s="179"/>
      <c r="Y468" s="179"/>
      <c r="Z468" s="179"/>
    </row>
    <row r="469" spans="1:26" ht="15.75" customHeight="1">
      <c r="A469" s="179"/>
      <c r="B469" s="179"/>
      <c r="C469" s="179"/>
      <c r="D469" s="179"/>
      <c r="E469" s="179"/>
      <c r="F469" s="179"/>
      <c r="G469" s="179"/>
      <c r="H469" s="179"/>
      <c r="I469" s="179"/>
      <c r="J469" s="179"/>
      <c r="K469" s="179"/>
      <c r="L469" s="179"/>
      <c r="M469" s="179"/>
      <c r="N469" s="179"/>
      <c r="O469" s="179"/>
      <c r="P469" s="179"/>
      <c r="Q469" s="179"/>
      <c r="R469" s="179"/>
      <c r="S469" s="179"/>
      <c r="T469" s="179"/>
      <c r="U469" s="179"/>
      <c r="V469" s="179"/>
      <c r="W469" s="179"/>
      <c r="X469" s="179"/>
      <c r="Y469" s="179"/>
      <c r="Z469" s="179"/>
    </row>
    <row r="470" spans="1:26" ht="15.75" customHeight="1">
      <c r="A470" s="179"/>
      <c r="B470" s="179"/>
      <c r="C470" s="179"/>
      <c r="D470" s="179"/>
      <c r="E470" s="179"/>
      <c r="F470" s="179"/>
      <c r="G470" s="179"/>
      <c r="H470" s="179"/>
      <c r="I470" s="179"/>
      <c r="J470" s="179"/>
      <c r="K470" s="179"/>
      <c r="L470" s="179"/>
      <c r="M470" s="179"/>
      <c r="N470" s="179"/>
      <c r="O470" s="179"/>
      <c r="P470" s="179"/>
      <c r="Q470" s="179"/>
      <c r="R470" s="179"/>
      <c r="S470" s="179"/>
      <c r="T470" s="179"/>
      <c r="U470" s="179"/>
      <c r="V470" s="179"/>
      <c r="W470" s="179"/>
      <c r="X470" s="179"/>
      <c r="Y470" s="179"/>
      <c r="Z470" s="179"/>
    </row>
    <row r="471" spans="1:26" ht="15.75" customHeight="1">
      <c r="A471" s="179"/>
      <c r="B471" s="179"/>
      <c r="C471" s="179"/>
      <c r="D471" s="179"/>
      <c r="E471" s="179"/>
      <c r="F471" s="179"/>
      <c r="G471" s="179"/>
      <c r="H471" s="179"/>
      <c r="I471" s="179"/>
      <c r="J471" s="179"/>
      <c r="K471" s="179"/>
      <c r="L471" s="179"/>
      <c r="M471" s="179"/>
      <c r="N471" s="179"/>
      <c r="O471" s="179"/>
      <c r="P471" s="179"/>
      <c r="Q471" s="179"/>
      <c r="R471" s="179"/>
      <c r="S471" s="179"/>
      <c r="T471" s="179"/>
      <c r="U471" s="179"/>
      <c r="V471" s="179"/>
      <c r="W471" s="179"/>
      <c r="X471" s="179"/>
      <c r="Y471" s="179"/>
      <c r="Z471" s="179"/>
    </row>
    <row r="472" spans="1:26" ht="15.75" customHeight="1">
      <c r="A472" s="179"/>
      <c r="B472" s="179"/>
      <c r="C472" s="179"/>
      <c r="D472" s="179"/>
      <c r="E472" s="179"/>
      <c r="F472" s="179"/>
      <c r="G472" s="179"/>
      <c r="H472" s="179"/>
      <c r="I472" s="179"/>
      <c r="J472" s="179"/>
      <c r="K472" s="179"/>
      <c r="L472" s="179"/>
      <c r="M472" s="179"/>
      <c r="N472" s="179"/>
      <c r="O472" s="179"/>
      <c r="P472" s="179"/>
      <c r="Q472" s="179"/>
      <c r="R472" s="179"/>
      <c r="S472" s="179"/>
      <c r="T472" s="179"/>
      <c r="U472" s="179"/>
      <c r="V472" s="179"/>
      <c r="W472" s="179"/>
      <c r="X472" s="179"/>
      <c r="Y472" s="179"/>
      <c r="Z472" s="179"/>
    </row>
    <row r="473" spans="1:26" ht="15.75" customHeight="1">
      <c r="A473" s="179"/>
      <c r="B473" s="179"/>
      <c r="C473" s="179"/>
      <c r="D473" s="179"/>
      <c r="E473" s="179"/>
      <c r="F473" s="179"/>
      <c r="G473" s="179"/>
      <c r="H473" s="179"/>
      <c r="I473" s="179"/>
      <c r="J473" s="179"/>
      <c r="K473" s="179"/>
      <c r="L473" s="179"/>
      <c r="M473" s="179"/>
      <c r="N473" s="179"/>
      <c r="O473" s="179"/>
      <c r="P473" s="179"/>
      <c r="Q473" s="179"/>
      <c r="R473" s="179"/>
      <c r="S473" s="179"/>
      <c r="T473" s="179"/>
      <c r="U473" s="179"/>
      <c r="V473" s="179"/>
      <c r="W473" s="179"/>
      <c r="X473" s="179"/>
      <c r="Y473" s="179"/>
      <c r="Z473" s="179"/>
    </row>
    <row r="474" spans="1:26" ht="15.75" customHeight="1">
      <c r="A474" s="179"/>
      <c r="B474" s="179"/>
      <c r="C474" s="179"/>
      <c r="D474" s="179"/>
      <c r="E474" s="179"/>
      <c r="F474" s="179"/>
      <c r="G474" s="179"/>
      <c r="H474" s="179"/>
      <c r="I474" s="179"/>
      <c r="J474" s="179"/>
      <c r="K474" s="179"/>
      <c r="L474" s="179"/>
      <c r="M474" s="179"/>
      <c r="N474" s="179"/>
      <c r="O474" s="179"/>
      <c r="P474" s="179"/>
      <c r="Q474" s="179"/>
      <c r="R474" s="179"/>
      <c r="S474" s="179"/>
      <c r="T474" s="179"/>
      <c r="U474" s="179"/>
      <c r="V474" s="179"/>
      <c r="W474" s="179"/>
      <c r="X474" s="179"/>
      <c r="Y474" s="179"/>
      <c r="Z474" s="179"/>
    </row>
    <row r="475" spans="1:26" ht="15.75" customHeight="1">
      <c r="A475" s="179"/>
      <c r="B475" s="179"/>
      <c r="C475" s="179"/>
      <c r="D475" s="179"/>
      <c r="E475" s="179"/>
      <c r="F475" s="179"/>
      <c r="G475" s="179"/>
      <c r="H475" s="179"/>
      <c r="I475" s="179"/>
      <c r="J475" s="179"/>
      <c r="K475" s="179"/>
      <c r="L475" s="179"/>
      <c r="M475" s="179"/>
      <c r="N475" s="179"/>
      <c r="O475" s="179"/>
      <c r="P475" s="179"/>
      <c r="Q475" s="179"/>
      <c r="R475" s="179"/>
      <c r="S475" s="179"/>
      <c r="T475" s="179"/>
      <c r="U475" s="179"/>
      <c r="V475" s="179"/>
      <c r="W475" s="179"/>
      <c r="X475" s="179"/>
      <c r="Y475" s="179"/>
      <c r="Z475" s="179"/>
    </row>
    <row r="476" spans="1:26" ht="15.75" customHeight="1">
      <c r="A476" s="179"/>
      <c r="B476" s="179"/>
      <c r="C476" s="179"/>
      <c r="D476" s="179"/>
      <c r="E476" s="179"/>
      <c r="F476" s="179"/>
      <c r="G476" s="179"/>
      <c r="H476" s="179"/>
      <c r="I476" s="179"/>
      <c r="J476" s="179"/>
      <c r="K476" s="179"/>
      <c r="L476" s="179"/>
      <c r="M476" s="179"/>
      <c r="N476" s="179"/>
      <c r="O476" s="179"/>
      <c r="P476" s="179"/>
      <c r="Q476" s="179"/>
      <c r="R476" s="179"/>
      <c r="S476" s="179"/>
      <c r="T476" s="179"/>
      <c r="U476" s="179"/>
      <c r="V476" s="179"/>
      <c r="W476" s="179"/>
      <c r="X476" s="179"/>
      <c r="Y476" s="179"/>
      <c r="Z476" s="179"/>
    </row>
    <row r="477" spans="1:26" ht="15.75" customHeight="1">
      <c r="A477" s="179"/>
      <c r="B477" s="179"/>
      <c r="C477" s="179"/>
      <c r="D477" s="179"/>
      <c r="E477" s="179"/>
      <c r="F477" s="179"/>
      <c r="G477" s="179"/>
      <c r="H477" s="179"/>
      <c r="I477" s="179"/>
      <c r="J477" s="179"/>
      <c r="K477" s="179"/>
      <c r="L477" s="179"/>
      <c r="M477" s="179"/>
      <c r="N477" s="179"/>
      <c r="O477" s="179"/>
      <c r="P477" s="179"/>
      <c r="Q477" s="179"/>
      <c r="R477" s="179"/>
      <c r="S477" s="179"/>
      <c r="T477" s="179"/>
      <c r="U477" s="179"/>
      <c r="V477" s="179"/>
      <c r="W477" s="179"/>
      <c r="X477" s="179"/>
      <c r="Y477" s="179"/>
      <c r="Z477" s="179"/>
    </row>
    <row r="478" spans="1:26" ht="15.75" customHeight="1">
      <c r="A478" s="179"/>
      <c r="B478" s="179"/>
      <c r="C478" s="179"/>
      <c r="D478" s="179"/>
      <c r="E478" s="179"/>
      <c r="F478" s="179"/>
      <c r="G478" s="179"/>
      <c r="H478" s="179"/>
      <c r="I478" s="179"/>
      <c r="J478" s="179"/>
      <c r="K478" s="179"/>
      <c r="L478" s="179"/>
      <c r="M478" s="179"/>
      <c r="N478" s="179"/>
      <c r="O478" s="179"/>
      <c r="P478" s="179"/>
      <c r="Q478" s="179"/>
      <c r="R478" s="179"/>
      <c r="S478" s="179"/>
      <c r="T478" s="179"/>
      <c r="U478" s="179"/>
      <c r="V478" s="179"/>
      <c r="W478" s="179"/>
      <c r="X478" s="179"/>
      <c r="Y478" s="179"/>
      <c r="Z478" s="179"/>
    </row>
    <row r="479" spans="1:26" ht="15.75" customHeight="1">
      <c r="A479" s="179"/>
      <c r="B479" s="179"/>
      <c r="C479" s="179"/>
      <c r="D479" s="179"/>
      <c r="E479" s="179"/>
      <c r="F479" s="179"/>
      <c r="G479" s="179"/>
      <c r="H479" s="179"/>
      <c r="I479" s="179"/>
      <c r="J479" s="179"/>
      <c r="K479" s="179"/>
      <c r="L479" s="179"/>
      <c r="M479" s="179"/>
      <c r="N479" s="179"/>
      <c r="O479" s="179"/>
      <c r="P479" s="179"/>
      <c r="Q479" s="179"/>
      <c r="R479" s="179"/>
      <c r="S479" s="179"/>
      <c r="T479" s="179"/>
      <c r="U479" s="179"/>
      <c r="V479" s="179"/>
      <c r="W479" s="179"/>
      <c r="X479" s="179"/>
      <c r="Y479" s="179"/>
      <c r="Z479" s="179"/>
    </row>
    <row r="480" spans="1:26" ht="15.75" customHeight="1">
      <c r="A480" s="179"/>
      <c r="B480" s="179"/>
      <c r="C480" s="179"/>
      <c r="D480" s="179"/>
      <c r="E480" s="179"/>
      <c r="F480" s="179"/>
      <c r="G480" s="179"/>
      <c r="H480" s="179"/>
      <c r="I480" s="179"/>
      <c r="J480" s="179"/>
      <c r="K480" s="179"/>
      <c r="L480" s="179"/>
      <c r="M480" s="179"/>
      <c r="N480" s="179"/>
      <c r="O480" s="179"/>
      <c r="P480" s="179"/>
      <c r="Q480" s="179"/>
      <c r="R480" s="179"/>
      <c r="S480" s="179"/>
      <c r="T480" s="179"/>
      <c r="U480" s="179"/>
      <c r="V480" s="179"/>
      <c r="W480" s="179"/>
      <c r="X480" s="179"/>
      <c r="Y480" s="179"/>
      <c r="Z480" s="179"/>
    </row>
    <row r="481" spans="1:26" ht="15.75" customHeight="1">
      <c r="A481" s="179"/>
      <c r="B481" s="179"/>
      <c r="C481" s="179"/>
      <c r="D481" s="179"/>
      <c r="E481" s="179"/>
      <c r="F481" s="179"/>
      <c r="G481" s="179"/>
      <c r="H481" s="179"/>
      <c r="I481" s="179"/>
      <c r="J481" s="179"/>
      <c r="K481" s="179"/>
      <c r="L481" s="179"/>
      <c r="M481" s="179"/>
      <c r="N481" s="179"/>
      <c r="O481" s="179"/>
      <c r="P481" s="179"/>
      <c r="Q481" s="179"/>
      <c r="R481" s="179"/>
      <c r="S481" s="179"/>
      <c r="T481" s="179"/>
      <c r="U481" s="179"/>
      <c r="V481" s="179"/>
      <c r="W481" s="179"/>
      <c r="X481" s="179"/>
      <c r="Y481" s="179"/>
      <c r="Z481" s="179"/>
    </row>
    <row r="482" spans="1:26" ht="15.75" customHeight="1">
      <c r="A482" s="179"/>
      <c r="B482" s="179"/>
      <c r="C482" s="179"/>
      <c r="D482" s="179"/>
      <c r="E482" s="179"/>
      <c r="F482" s="179"/>
      <c r="G482" s="179"/>
      <c r="H482" s="179"/>
      <c r="I482" s="179"/>
      <c r="J482" s="179"/>
      <c r="K482" s="179"/>
      <c r="L482" s="179"/>
      <c r="M482" s="179"/>
      <c r="N482" s="179"/>
      <c r="O482" s="179"/>
      <c r="P482" s="179"/>
      <c r="Q482" s="179"/>
      <c r="R482" s="179"/>
      <c r="S482" s="179"/>
      <c r="T482" s="179"/>
      <c r="U482" s="179"/>
      <c r="V482" s="179"/>
      <c r="W482" s="179"/>
      <c r="X482" s="179"/>
      <c r="Y482" s="179"/>
      <c r="Z482" s="179"/>
    </row>
    <row r="483" spans="1:26" ht="15.75" customHeight="1">
      <c r="A483" s="179"/>
      <c r="B483" s="179"/>
      <c r="C483" s="179"/>
      <c r="D483" s="179"/>
      <c r="E483" s="179"/>
      <c r="F483" s="179"/>
      <c r="G483" s="179"/>
      <c r="H483" s="179"/>
      <c r="I483" s="179"/>
      <c r="J483" s="179"/>
      <c r="K483" s="179"/>
      <c r="L483" s="179"/>
      <c r="M483" s="179"/>
      <c r="N483" s="179"/>
      <c r="O483" s="179"/>
      <c r="P483" s="179"/>
      <c r="Q483" s="179"/>
      <c r="R483" s="179"/>
      <c r="S483" s="179"/>
      <c r="T483" s="179"/>
      <c r="U483" s="179"/>
      <c r="V483" s="179"/>
      <c r="W483" s="179"/>
      <c r="X483" s="179"/>
      <c r="Y483" s="179"/>
      <c r="Z483" s="179"/>
    </row>
    <row r="484" spans="1:26" ht="15.75" customHeight="1">
      <c r="A484" s="179"/>
      <c r="B484" s="179"/>
      <c r="C484" s="179"/>
      <c r="D484" s="179"/>
      <c r="E484" s="179"/>
      <c r="F484" s="179"/>
      <c r="G484" s="179"/>
      <c r="H484" s="179"/>
      <c r="I484" s="179"/>
      <c r="J484" s="179"/>
      <c r="K484" s="179"/>
      <c r="L484" s="179"/>
      <c r="M484" s="179"/>
      <c r="N484" s="179"/>
      <c r="O484" s="179"/>
      <c r="P484" s="179"/>
      <c r="Q484" s="179"/>
      <c r="R484" s="179"/>
      <c r="S484" s="179"/>
      <c r="T484" s="179"/>
      <c r="U484" s="179"/>
      <c r="V484" s="179"/>
      <c r="W484" s="179"/>
      <c r="X484" s="179"/>
      <c r="Y484" s="179"/>
      <c r="Z484" s="179"/>
    </row>
    <row r="485" spans="1:26" ht="15.75" customHeight="1">
      <c r="A485" s="179"/>
      <c r="B485" s="179"/>
      <c r="C485" s="179"/>
      <c r="D485" s="179"/>
      <c r="E485" s="179"/>
      <c r="F485" s="179"/>
      <c r="G485" s="179"/>
      <c r="H485" s="179"/>
      <c r="I485" s="179"/>
      <c r="J485" s="179"/>
      <c r="K485" s="179"/>
      <c r="L485" s="179"/>
      <c r="M485" s="179"/>
      <c r="N485" s="179"/>
      <c r="O485" s="179"/>
      <c r="P485" s="179"/>
      <c r="Q485" s="179"/>
      <c r="R485" s="179"/>
      <c r="S485" s="179"/>
      <c r="T485" s="179"/>
      <c r="U485" s="179"/>
      <c r="V485" s="179"/>
      <c r="W485" s="179"/>
      <c r="X485" s="179"/>
      <c r="Y485" s="179"/>
      <c r="Z485" s="179"/>
    </row>
    <row r="486" spans="1:26" ht="15.75" customHeight="1">
      <c r="A486" s="179"/>
      <c r="B486" s="179"/>
      <c r="C486" s="179"/>
      <c r="D486" s="179"/>
      <c r="E486" s="179"/>
      <c r="F486" s="179"/>
      <c r="G486" s="179"/>
      <c r="H486" s="179"/>
      <c r="I486" s="179"/>
      <c r="J486" s="179"/>
      <c r="K486" s="179"/>
      <c r="L486" s="179"/>
      <c r="M486" s="179"/>
      <c r="N486" s="179"/>
      <c r="O486" s="179"/>
      <c r="P486" s="179"/>
      <c r="Q486" s="179"/>
      <c r="R486" s="179"/>
      <c r="S486" s="179"/>
      <c r="T486" s="179"/>
      <c r="U486" s="179"/>
      <c r="V486" s="179"/>
      <c r="W486" s="179"/>
      <c r="X486" s="179"/>
      <c r="Y486" s="179"/>
      <c r="Z486" s="179"/>
    </row>
    <row r="487" spans="1:26" ht="15.75" customHeight="1">
      <c r="A487" s="179"/>
      <c r="B487" s="179"/>
      <c r="C487" s="179"/>
      <c r="D487" s="179"/>
      <c r="E487" s="179"/>
      <c r="F487" s="179"/>
      <c r="G487" s="179"/>
      <c r="H487" s="179"/>
      <c r="I487" s="179"/>
      <c r="J487" s="179"/>
      <c r="K487" s="179"/>
      <c r="L487" s="179"/>
      <c r="M487" s="179"/>
      <c r="N487" s="179"/>
      <c r="O487" s="179"/>
      <c r="P487" s="179"/>
      <c r="Q487" s="179"/>
      <c r="R487" s="179"/>
      <c r="S487" s="179"/>
      <c r="T487" s="179"/>
      <c r="U487" s="179"/>
      <c r="V487" s="179"/>
      <c r="W487" s="179"/>
      <c r="X487" s="179"/>
      <c r="Y487" s="179"/>
      <c r="Z487" s="179"/>
    </row>
    <row r="488" spans="1:26" ht="15.75" customHeight="1">
      <c r="A488" s="179"/>
      <c r="B488" s="179"/>
      <c r="C488" s="179"/>
      <c r="D488" s="179"/>
      <c r="E488" s="179"/>
      <c r="F488" s="179"/>
      <c r="G488" s="179"/>
      <c r="H488" s="179"/>
      <c r="I488" s="179"/>
      <c r="J488" s="179"/>
      <c r="K488" s="179"/>
      <c r="L488" s="179"/>
      <c r="M488" s="179"/>
      <c r="N488" s="179"/>
      <c r="O488" s="179"/>
      <c r="P488" s="179"/>
      <c r="Q488" s="179"/>
      <c r="R488" s="179"/>
      <c r="S488" s="179"/>
      <c r="T488" s="179"/>
      <c r="U488" s="179"/>
      <c r="V488" s="179"/>
      <c r="W488" s="179"/>
      <c r="X488" s="179"/>
      <c r="Y488" s="179"/>
      <c r="Z488" s="179"/>
    </row>
    <row r="489" spans="1:26" ht="15.75" customHeight="1">
      <c r="A489" s="179"/>
      <c r="B489" s="179"/>
      <c r="C489" s="179"/>
      <c r="D489" s="179"/>
      <c r="E489" s="179"/>
      <c r="F489" s="179"/>
      <c r="G489" s="179"/>
      <c r="H489" s="179"/>
      <c r="I489" s="179"/>
      <c r="J489" s="179"/>
      <c r="K489" s="179"/>
      <c r="L489" s="179"/>
      <c r="M489" s="179"/>
      <c r="N489" s="179"/>
      <c r="O489" s="179"/>
      <c r="P489" s="179"/>
      <c r="Q489" s="179"/>
      <c r="R489" s="179"/>
      <c r="S489" s="179"/>
      <c r="T489" s="179"/>
      <c r="U489" s="179"/>
      <c r="V489" s="179"/>
      <c r="W489" s="179"/>
      <c r="X489" s="179"/>
      <c r="Y489" s="179"/>
      <c r="Z489" s="179"/>
    </row>
    <row r="490" spans="1:26" ht="15.75" customHeight="1">
      <c r="A490" s="179"/>
      <c r="B490" s="179"/>
      <c r="C490" s="179"/>
      <c r="D490" s="179"/>
      <c r="E490" s="179"/>
      <c r="F490" s="179"/>
      <c r="G490" s="179"/>
      <c r="H490" s="179"/>
      <c r="I490" s="179"/>
      <c r="J490" s="179"/>
      <c r="K490" s="179"/>
      <c r="L490" s="179"/>
      <c r="M490" s="179"/>
      <c r="N490" s="179"/>
      <c r="O490" s="179"/>
      <c r="P490" s="179"/>
      <c r="Q490" s="179"/>
      <c r="R490" s="179"/>
      <c r="S490" s="179"/>
      <c r="T490" s="179"/>
      <c r="U490" s="179"/>
      <c r="V490" s="179"/>
      <c r="W490" s="179"/>
      <c r="X490" s="179"/>
      <c r="Y490" s="179"/>
      <c r="Z490" s="179"/>
    </row>
    <row r="491" spans="1:26" ht="15.75" customHeight="1">
      <c r="A491" s="179"/>
      <c r="B491" s="179"/>
      <c r="C491" s="179"/>
      <c r="D491" s="179"/>
      <c r="E491" s="179"/>
      <c r="F491" s="179"/>
      <c r="G491" s="179"/>
      <c r="H491" s="179"/>
      <c r="I491" s="179"/>
      <c r="J491" s="179"/>
      <c r="K491" s="179"/>
      <c r="L491" s="179"/>
      <c r="M491" s="179"/>
      <c r="N491" s="179"/>
      <c r="O491" s="179"/>
      <c r="P491" s="179"/>
      <c r="Q491" s="179"/>
      <c r="R491" s="179"/>
      <c r="S491" s="179"/>
      <c r="T491" s="179"/>
      <c r="U491" s="179"/>
      <c r="V491" s="179"/>
      <c r="W491" s="179"/>
      <c r="X491" s="179"/>
      <c r="Y491" s="179"/>
      <c r="Z491" s="179"/>
    </row>
    <row r="492" spans="1:26" ht="15.75" customHeight="1">
      <c r="A492" s="179"/>
      <c r="B492" s="179"/>
      <c r="C492" s="179"/>
      <c r="D492" s="179"/>
      <c r="E492" s="179"/>
      <c r="F492" s="179"/>
      <c r="G492" s="179"/>
      <c r="H492" s="179"/>
      <c r="I492" s="179"/>
      <c r="J492" s="179"/>
      <c r="K492" s="179"/>
      <c r="L492" s="179"/>
      <c r="M492" s="179"/>
      <c r="N492" s="179"/>
      <c r="O492" s="179"/>
      <c r="P492" s="179"/>
      <c r="Q492" s="179"/>
      <c r="R492" s="179"/>
      <c r="S492" s="179"/>
      <c r="T492" s="179"/>
      <c r="U492" s="179"/>
      <c r="V492" s="179"/>
      <c r="W492" s="179"/>
      <c r="X492" s="179"/>
      <c r="Y492" s="179"/>
      <c r="Z492" s="179"/>
    </row>
    <row r="493" spans="1:26" ht="15.75" customHeight="1">
      <c r="A493" s="179"/>
      <c r="B493" s="179"/>
      <c r="C493" s="179"/>
      <c r="D493" s="179"/>
      <c r="E493" s="179"/>
      <c r="F493" s="179"/>
      <c r="G493" s="179"/>
      <c r="H493" s="179"/>
      <c r="I493" s="179"/>
      <c r="J493" s="179"/>
      <c r="K493" s="179"/>
      <c r="L493" s="179"/>
      <c r="M493" s="179"/>
      <c r="N493" s="179"/>
      <c r="O493" s="179"/>
      <c r="P493" s="179"/>
      <c r="Q493" s="179"/>
      <c r="R493" s="179"/>
      <c r="S493" s="179"/>
      <c r="T493" s="179"/>
      <c r="U493" s="179"/>
      <c r="V493" s="179"/>
      <c r="W493" s="179"/>
      <c r="X493" s="179"/>
      <c r="Y493" s="179"/>
      <c r="Z493" s="179"/>
    </row>
    <row r="494" spans="1:26" ht="15.75" customHeight="1">
      <c r="A494" s="179"/>
      <c r="B494" s="179"/>
      <c r="C494" s="179"/>
      <c r="D494" s="179"/>
      <c r="E494" s="179"/>
      <c r="F494" s="179"/>
      <c r="G494" s="179"/>
      <c r="H494" s="179"/>
      <c r="I494" s="179"/>
      <c r="J494" s="179"/>
      <c r="K494" s="179"/>
      <c r="L494" s="179"/>
      <c r="M494" s="179"/>
      <c r="N494" s="179"/>
      <c r="O494" s="179"/>
      <c r="P494" s="179"/>
      <c r="Q494" s="179"/>
      <c r="R494" s="179"/>
      <c r="S494" s="179"/>
      <c r="T494" s="179"/>
      <c r="U494" s="179"/>
      <c r="V494" s="179"/>
      <c r="W494" s="179"/>
      <c r="X494" s="179"/>
      <c r="Y494" s="179"/>
      <c r="Z494" s="179"/>
    </row>
    <row r="495" spans="1:26" ht="15.75" customHeight="1">
      <c r="A495" s="179"/>
      <c r="B495" s="179"/>
      <c r="C495" s="179"/>
      <c r="D495" s="179"/>
      <c r="E495" s="179"/>
      <c r="F495" s="179"/>
      <c r="G495" s="179"/>
      <c r="H495" s="179"/>
      <c r="I495" s="179"/>
      <c r="J495" s="179"/>
      <c r="K495" s="179"/>
      <c r="L495" s="179"/>
      <c r="M495" s="179"/>
      <c r="N495" s="179"/>
      <c r="O495" s="179"/>
      <c r="P495" s="179"/>
      <c r="Q495" s="179"/>
      <c r="R495" s="179"/>
      <c r="S495" s="179"/>
      <c r="T495" s="179"/>
      <c r="U495" s="179"/>
      <c r="V495" s="179"/>
      <c r="W495" s="179"/>
      <c r="X495" s="179"/>
      <c r="Y495" s="179"/>
      <c r="Z495" s="179"/>
    </row>
    <row r="496" spans="1:26" ht="15.75" customHeight="1">
      <c r="A496" s="179"/>
      <c r="B496" s="179"/>
      <c r="C496" s="179"/>
      <c r="D496" s="179"/>
      <c r="E496" s="179"/>
      <c r="F496" s="179"/>
      <c r="G496" s="179"/>
      <c r="H496" s="179"/>
      <c r="I496" s="179"/>
      <c r="J496" s="179"/>
      <c r="K496" s="179"/>
      <c r="L496" s="179"/>
      <c r="M496" s="179"/>
      <c r="N496" s="179"/>
      <c r="O496" s="179"/>
      <c r="P496" s="179"/>
      <c r="Q496" s="179"/>
      <c r="R496" s="179"/>
      <c r="S496" s="179"/>
      <c r="T496" s="179"/>
      <c r="U496" s="179"/>
      <c r="V496" s="179"/>
      <c r="W496" s="179"/>
      <c r="X496" s="179"/>
      <c r="Y496" s="179"/>
      <c r="Z496" s="179"/>
    </row>
    <row r="497" spans="1:26" ht="15.75" customHeight="1">
      <c r="A497" s="179"/>
      <c r="B497" s="179"/>
      <c r="C497" s="179"/>
      <c r="D497" s="179"/>
      <c r="E497" s="179"/>
      <c r="F497" s="179"/>
      <c r="G497" s="179"/>
      <c r="H497" s="179"/>
      <c r="I497" s="179"/>
      <c r="J497" s="179"/>
      <c r="K497" s="179"/>
      <c r="L497" s="179"/>
      <c r="M497" s="179"/>
      <c r="N497" s="179"/>
      <c r="O497" s="179"/>
      <c r="P497" s="179"/>
      <c r="Q497" s="179"/>
      <c r="R497" s="179"/>
      <c r="S497" s="179"/>
      <c r="T497" s="179"/>
      <c r="U497" s="179"/>
      <c r="V497" s="179"/>
      <c r="W497" s="179"/>
      <c r="X497" s="179"/>
      <c r="Y497" s="179"/>
      <c r="Z497" s="179"/>
    </row>
    <row r="498" spans="1:26" ht="15.75" customHeight="1">
      <c r="A498" s="179"/>
      <c r="B498" s="179"/>
      <c r="C498" s="179"/>
      <c r="D498" s="179"/>
      <c r="E498" s="179"/>
      <c r="F498" s="179"/>
      <c r="G498" s="179"/>
      <c r="H498" s="179"/>
      <c r="I498" s="179"/>
      <c r="J498" s="179"/>
      <c r="K498" s="179"/>
      <c r="L498" s="179"/>
      <c r="M498" s="179"/>
      <c r="N498" s="179"/>
      <c r="O498" s="179"/>
      <c r="P498" s="179"/>
      <c r="Q498" s="179"/>
      <c r="R498" s="179"/>
      <c r="S498" s="179"/>
      <c r="T498" s="179"/>
      <c r="U498" s="179"/>
      <c r="V498" s="179"/>
      <c r="W498" s="179"/>
      <c r="X498" s="179"/>
      <c r="Y498" s="179"/>
      <c r="Z498" s="179"/>
    </row>
    <row r="499" spans="1:26" ht="15.75" customHeight="1">
      <c r="A499" s="179"/>
      <c r="B499" s="179"/>
      <c r="C499" s="179"/>
      <c r="D499" s="179"/>
      <c r="E499" s="179"/>
      <c r="F499" s="179"/>
      <c r="G499" s="179"/>
      <c r="H499" s="179"/>
      <c r="I499" s="179"/>
      <c r="J499" s="179"/>
      <c r="K499" s="179"/>
      <c r="L499" s="179"/>
      <c r="M499" s="179"/>
      <c r="N499" s="179"/>
      <c r="O499" s="179"/>
      <c r="P499" s="179"/>
      <c r="Q499" s="179"/>
      <c r="R499" s="179"/>
      <c r="S499" s="179"/>
      <c r="T499" s="179"/>
      <c r="U499" s="179"/>
      <c r="V499" s="179"/>
      <c r="W499" s="179"/>
      <c r="X499" s="179"/>
      <c r="Y499" s="179"/>
      <c r="Z499" s="179"/>
    </row>
    <row r="500" spans="1:26" ht="15.75" customHeight="1">
      <c r="A500" s="179"/>
      <c r="B500" s="179"/>
      <c r="C500" s="179"/>
      <c r="D500" s="179"/>
      <c r="E500" s="179"/>
      <c r="F500" s="179"/>
      <c r="G500" s="179"/>
      <c r="H500" s="179"/>
      <c r="I500" s="179"/>
      <c r="J500" s="179"/>
      <c r="K500" s="179"/>
      <c r="L500" s="179"/>
      <c r="M500" s="179"/>
      <c r="N500" s="179"/>
      <c r="O500" s="179"/>
      <c r="P500" s="179"/>
      <c r="Q500" s="179"/>
      <c r="R500" s="179"/>
      <c r="S500" s="179"/>
      <c r="T500" s="179"/>
      <c r="U500" s="179"/>
      <c r="V500" s="179"/>
      <c r="W500" s="179"/>
      <c r="X500" s="179"/>
      <c r="Y500" s="179"/>
      <c r="Z500" s="179"/>
    </row>
    <row r="501" spans="1:26" ht="15.75" customHeight="1">
      <c r="A501" s="179"/>
      <c r="B501" s="179"/>
      <c r="C501" s="179"/>
      <c r="D501" s="179"/>
      <c r="E501" s="179"/>
      <c r="F501" s="179"/>
      <c r="G501" s="179"/>
      <c r="H501" s="179"/>
      <c r="I501" s="179"/>
      <c r="J501" s="179"/>
      <c r="K501" s="179"/>
      <c r="L501" s="179"/>
      <c r="M501" s="179"/>
      <c r="N501" s="179"/>
      <c r="O501" s="179"/>
      <c r="P501" s="179"/>
      <c r="Q501" s="179"/>
      <c r="R501" s="179"/>
      <c r="S501" s="179"/>
      <c r="T501" s="179"/>
      <c r="U501" s="179"/>
      <c r="V501" s="179"/>
      <c r="W501" s="179"/>
      <c r="X501" s="179"/>
      <c r="Y501" s="179"/>
      <c r="Z501" s="179"/>
    </row>
    <row r="502" spans="1:26" ht="15.75" customHeight="1">
      <c r="A502" s="179"/>
      <c r="B502" s="179"/>
      <c r="C502" s="179"/>
      <c r="D502" s="179"/>
      <c r="E502" s="179"/>
      <c r="F502" s="179"/>
      <c r="G502" s="179"/>
      <c r="H502" s="179"/>
      <c r="I502" s="179"/>
      <c r="J502" s="179"/>
      <c r="K502" s="179"/>
      <c r="L502" s="179"/>
      <c r="M502" s="179"/>
      <c r="N502" s="179"/>
      <c r="O502" s="179"/>
      <c r="P502" s="179"/>
      <c r="Q502" s="179"/>
      <c r="R502" s="179"/>
      <c r="S502" s="179"/>
      <c r="T502" s="179"/>
      <c r="U502" s="179"/>
      <c r="V502" s="179"/>
      <c r="W502" s="179"/>
      <c r="X502" s="179"/>
      <c r="Y502" s="179"/>
      <c r="Z502" s="179"/>
    </row>
    <row r="503" spans="1:26" ht="15.75" customHeight="1">
      <c r="A503" s="179"/>
      <c r="B503" s="179"/>
      <c r="C503" s="179"/>
      <c r="D503" s="179"/>
      <c r="E503" s="179"/>
      <c r="F503" s="179"/>
      <c r="G503" s="179"/>
      <c r="H503" s="179"/>
      <c r="I503" s="179"/>
      <c r="J503" s="179"/>
      <c r="K503" s="179"/>
      <c r="L503" s="179"/>
      <c r="M503" s="179"/>
      <c r="N503" s="179"/>
      <c r="O503" s="179"/>
      <c r="P503" s="179"/>
      <c r="Q503" s="179"/>
      <c r="R503" s="179"/>
      <c r="S503" s="179"/>
      <c r="T503" s="179"/>
      <c r="U503" s="179"/>
      <c r="V503" s="179"/>
      <c r="W503" s="179"/>
      <c r="X503" s="179"/>
      <c r="Y503" s="179"/>
      <c r="Z503" s="179"/>
    </row>
    <row r="504" spans="1:26" ht="15.75" customHeight="1">
      <c r="A504" s="179"/>
      <c r="B504" s="179"/>
      <c r="C504" s="179"/>
      <c r="D504" s="179"/>
      <c r="E504" s="179"/>
      <c r="F504" s="179"/>
      <c r="G504" s="179"/>
      <c r="H504" s="179"/>
      <c r="I504" s="179"/>
      <c r="J504" s="179"/>
      <c r="K504" s="179"/>
      <c r="L504" s="179"/>
      <c r="M504" s="179"/>
      <c r="N504" s="179"/>
      <c r="O504" s="179"/>
      <c r="P504" s="179"/>
      <c r="Q504" s="179"/>
      <c r="R504" s="179"/>
      <c r="S504" s="179"/>
      <c r="T504" s="179"/>
      <c r="U504" s="179"/>
      <c r="V504" s="179"/>
      <c r="W504" s="179"/>
      <c r="X504" s="179"/>
      <c r="Y504" s="179"/>
      <c r="Z504" s="179"/>
    </row>
    <row r="505" spans="1:26" ht="15.75" customHeight="1">
      <c r="A505" s="179"/>
      <c r="B505" s="179"/>
      <c r="C505" s="179"/>
      <c r="D505" s="179"/>
      <c r="E505" s="179"/>
      <c r="F505" s="179"/>
      <c r="G505" s="179"/>
      <c r="H505" s="179"/>
      <c r="I505" s="179"/>
      <c r="J505" s="179"/>
      <c r="K505" s="179"/>
      <c r="L505" s="179"/>
      <c r="M505" s="179"/>
      <c r="N505" s="179"/>
      <c r="O505" s="179"/>
      <c r="P505" s="179"/>
      <c r="Q505" s="179"/>
      <c r="R505" s="179"/>
      <c r="S505" s="179"/>
      <c r="T505" s="179"/>
      <c r="U505" s="179"/>
      <c r="V505" s="179"/>
      <c r="W505" s="179"/>
      <c r="X505" s="179"/>
      <c r="Y505" s="179"/>
      <c r="Z505" s="179"/>
    </row>
    <row r="506" spans="1:26" ht="15.75" customHeight="1">
      <c r="A506" s="179"/>
      <c r="B506" s="179"/>
      <c r="C506" s="179"/>
      <c r="D506" s="179"/>
      <c r="E506" s="179"/>
      <c r="F506" s="179"/>
      <c r="G506" s="179"/>
      <c r="H506" s="179"/>
      <c r="I506" s="179"/>
      <c r="J506" s="179"/>
      <c r="K506" s="179"/>
      <c r="L506" s="179"/>
      <c r="M506" s="179"/>
      <c r="N506" s="179"/>
      <c r="O506" s="179"/>
      <c r="P506" s="179"/>
      <c r="Q506" s="179"/>
      <c r="R506" s="179"/>
      <c r="S506" s="179"/>
      <c r="T506" s="179"/>
      <c r="U506" s="179"/>
      <c r="V506" s="179"/>
      <c r="W506" s="179"/>
      <c r="X506" s="179"/>
      <c r="Y506" s="179"/>
      <c r="Z506" s="179"/>
    </row>
    <row r="507" spans="1:26" ht="15.75" customHeight="1">
      <c r="A507" s="179"/>
      <c r="B507" s="179"/>
      <c r="C507" s="179"/>
      <c r="D507" s="179"/>
      <c r="E507" s="179"/>
      <c r="F507" s="179"/>
      <c r="G507" s="179"/>
      <c r="H507" s="179"/>
      <c r="I507" s="179"/>
      <c r="J507" s="179"/>
      <c r="K507" s="179"/>
      <c r="L507" s="179"/>
      <c r="M507" s="179"/>
      <c r="N507" s="179"/>
      <c r="O507" s="179"/>
      <c r="P507" s="179"/>
      <c r="Q507" s="179"/>
      <c r="R507" s="179"/>
      <c r="S507" s="179"/>
      <c r="T507" s="179"/>
      <c r="U507" s="179"/>
      <c r="V507" s="179"/>
      <c r="W507" s="179"/>
      <c r="X507" s="179"/>
      <c r="Y507" s="179"/>
      <c r="Z507" s="179"/>
    </row>
    <row r="508" spans="1:26" ht="15.75" customHeight="1">
      <c r="A508" s="179"/>
      <c r="B508" s="179"/>
      <c r="C508" s="179"/>
      <c r="D508" s="179"/>
      <c r="E508" s="179"/>
      <c r="F508" s="179"/>
      <c r="G508" s="179"/>
      <c r="H508" s="179"/>
      <c r="I508" s="179"/>
      <c r="J508" s="179"/>
      <c r="K508" s="179"/>
      <c r="L508" s="179"/>
      <c r="M508" s="179"/>
      <c r="N508" s="179"/>
      <c r="O508" s="179"/>
      <c r="P508" s="179"/>
      <c r="Q508" s="179"/>
      <c r="R508" s="179"/>
      <c r="S508" s="179"/>
      <c r="T508" s="179"/>
      <c r="U508" s="179"/>
      <c r="V508" s="179"/>
      <c r="W508" s="179"/>
      <c r="X508" s="179"/>
      <c r="Y508" s="179"/>
      <c r="Z508" s="179"/>
    </row>
    <row r="509" spans="1:26" ht="15.75" customHeight="1">
      <c r="A509" s="179"/>
      <c r="B509" s="179"/>
      <c r="C509" s="179"/>
      <c r="D509" s="179"/>
      <c r="E509" s="179"/>
      <c r="F509" s="179"/>
      <c r="G509" s="179"/>
      <c r="H509" s="179"/>
      <c r="I509" s="179"/>
      <c r="J509" s="179"/>
      <c r="K509" s="179"/>
      <c r="L509" s="179"/>
      <c r="M509" s="179"/>
      <c r="N509" s="179"/>
      <c r="O509" s="179"/>
      <c r="P509" s="179"/>
      <c r="Q509" s="179"/>
      <c r="R509" s="179"/>
      <c r="S509" s="179"/>
      <c r="T509" s="179"/>
      <c r="U509" s="179"/>
      <c r="V509" s="179"/>
      <c r="W509" s="179"/>
      <c r="X509" s="179"/>
      <c r="Y509" s="179"/>
      <c r="Z509" s="179"/>
    </row>
    <row r="510" spans="1:26" ht="15.75" customHeight="1">
      <c r="A510" s="179"/>
      <c r="B510" s="179"/>
      <c r="C510" s="179"/>
      <c r="D510" s="179"/>
      <c r="E510" s="179"/>
      <c r="F510" s="179"/>
      <c r="G510" s="179"/>
      <c r="H510" s="179"/>
      <c r="I510" s="179"/>
      <c r="J510" s="179"/>
      <c r="K510" s="179"/>
      <c r="L510" s="179"/>
      <c r="M510" s="179"/>
      <c r="N510" s="179"/>
      <c r="O510" s="179"/>
      <c r="P510" s="179"/>
      <c r="Q510" s="179"/>
      <c r="R510" s="179"/>
      <c r="S510" s="179"/>
      <c r="T510" s="179"/>
      <c r="U510" s="179"/>
      <c r="V510" s="179"/>
      <c r="W510" s="179"/>
      <c r="X510" s="179"/>
      <c r="Y510" s="179"/>
      <c r="Z510" s="179"/>
    </row>
    <row r="511" spans="1:26" ht="15.75" customHeight="1">
      <c r="A511" s="179"/>
      <c r="B511" s="179"/>
      <c r="C511" s="179"/>
      <c r="D511" s="179"/>
      <c r="E511" s="179"/>
      <c r="F511" s="179"/>
      <c r="G511" s="179"/>
      <c r="H511" s="179"/>
      <c r="I511" s="179"/>
      <c r="J511" s="179"/>
      <c r="K511" s="179"/>
      <c r="L511" s="179"/>
      <c r="M511" s="179"/>
      <c r="N511" s="179"/>
      <c r="O511" s="179"/>
      <c r="P511" s="179"/>
      <c r="Q511" s="179"/>
      <c r="R511" s="179"/>
      <c r="S511" s="179"/>
      <c r="T511" s="179"/>
      <c r="U511" s="179"/>
      <c r="V511" s="179"/>
      <c r="W511" s="179"/>
      <c r="X511" s="179"/>
      <c r="Y511" s="179"/>
      <c r="Z511" s="179"/>
    </row>
    <row r="512" spans="1:26" ht="15.75" customHeight="1">
      <c r="A512" s="179"/>
      <c r="B512" s="179"/>
      <c r="C512" s="179"/>
      <c r="D512" s="179"/>
      <c r="E512" s="179"/>
      <c r="F512" s="179"/>
      <c r="G512" s="179"/>
      <c r="H512" s="179"/>
      <c r="I512" s="179"/>
      <c r="J512" s="179"/>
      <c r="K512" s="179"/>
      <c r="L512" s="179"/>
      <c r="M512" s="179"/>
      <c r="N512" s="179"/>
      <c r="O512" s="179"/>
      <c r="P512" s="179"/>
      <c r="Q512" s="179"/>
      <c r="R512" s="179"/>
      <c r="S512" s="179"/>
      <c r="T512" s="179"/>
      <c r="U512" s="179"/>
      <c r="V512" s="179"/>
      <c r="W512" s="179"/>
      <c r="X512" s="179"/>
      <c r="Y512" s="179"/>
      <c r="Z512" s="179"/>
    </row>
    <row r="513" spans="1:26" ht="15.75" customHeight="1">
      <c r="A513" s="179"/>
      <c r="B513" s="179"/>
      <c r="C513" s="179"/>
      <c r="D513" s="179"/>
      <c r="E513" s="179"/>
      <c r="F513" s="179"/>
      <c r="G513" s="179"/>
      <c r="H513" s="179"/>
      <c r="I513" s="179"/>
      <c r="J513" s="179"/>
      <c r="K513" s="179"/>
      <c r="L513" s="179"/>
      <c r="M513" s="179"/>
      <c r="N513" s="179"/>
      <c r="O513" s="179"/>
      <c r="P513" s="179"/>
      <c r="Q513" s="179"/>
      <c r="R513" s="179"/>
      <c r="S513" s="179"/>
      <c r="T513" s="179"/>
      <c r="U513" s="179"/>
      <c r="V513" s="179"/>
      <c r="W513" s="179"/>
      <c r="X513" s="179"/>
      <c r="Y513" s="179"/>
      <c r="Z513" s="179"/>
    </row>
    <row r="514" spans="1:26" ht="15.75" customHeight="1">
      <c r="A514" s="179"/>
      <c r="B514" s="179"/>
      <c r="C514" s="179"/>
      <c r="D514" s="179"/>
      <c r="E514" s="179"/>
      <c r="F514" s="179"/>
      <c r="G514" s="179"/>
      <c r="H514" s="179"/>
      <c r="I514" s="179"/>
      <c r="J514" s="179"/>
      <c r="K514" s="179"/>
      <c r="L514" s="179"/>
      <c r="M514" s="179"/>
      <c r="N514" s="179"/>
      <c r="O514" s="179"/>
      <c r="P514" s="179"/>
      <c r="Q514" s="179"/>
      <c r="R514" s="179"/>
      <c r="S514" s="179"/>
      <c r="T514" s="179"/>
      <c r="U514" s="179"/>
      <c r="V514" s="179"/>
      <c r="W514" s="179"/>
      <c r="X514" s="179"/>
      <c r="Y514" s="179"/>
      <c r="Z514" s="179"/>
    </row>
    <row r="515" spans="1:26" ht="15.75" customHeight="1">
      <c r="A515" s="179"/>
      <c r="B515" s="179"/>
      <c r="C515" s="179"/>
      <c r="D515" s="179"/>
      <c r="E515" s="179"/>
      <c r="F515" s="179"/>
      <c r="G515" s="179"/>
      <c r="H515" s="179"/>
      <c r="I515" s="179"/>
      <c r="J515" s="179"/>
      <c r="K515" s="179"/>
      <c r="L515" s="179"/>
      <c r="M515" s="179"/>
      <c r="N515" s="179"/>
      <c r="O515" s="179"/>
      <c r="P515" s="179"/>
      <c r="Q515" s="179"/>
      <c r="R515" s="179"/>
      <c r="S515" s="179"/>
      <c r="T515" s="179"/>
      <c r="U515" s="179"/>
      <c r="V515" s="179"/>
      <c r="W515" s="179"/>
      <c r="X515" s="179"/>
      <c r="Y515" s="179"/>
      <c r="Z515" s="179"/>
    </row>
    <row r="516" spans="1:26" ht="15.75" customHeight="1">
      <c r="A516" s="179"/>
      <c r="B516" s="179"/>
      <c r="C516" s="179"/>
      <c r="D516" s="179"/>
      <c r="E516" s="179"/>
      <c r="F516" s="179"/>
      <c r="G516" s="179"/>
      <c r="H516" s="179"/>
      <c r="I516" s="179"/>
      <c r="J516" s="179"/>
      <c r="K516" s="179"/>
      <c r="L516" s="179"/>
      <c r="M516" s="179"/>
      <c r="N516" s="179"/>
      <c r="O516" s="179"/>
      <c r="P516" s="179"/>
      <c r="Q516" s="179"/>
      <c r="R516" s="179"/>
      <c r="S516" s="179"/>
      <c r="T516" s="179"/>
      <c r="U516" s="179"/>
      <c r="V516" s="179"/>
      <c r="W516" s="179"/>
      <c r="X516" s="179"/>
      <c r="Y516" s="179"/>
      <c r="Z516" s="179"/>
    </row>
    <row r="517" spans="1:26" ht="15.75" customHeight="1">
      <c r="A517" s="179"/>
      <c r="B517" s="179"/>
      <c r="C517" s="179"/>
      <c r="D517" s="179"/>
      <c r="E517" s="179"/>
      <c r="F517" s="179"/>
      <c r="G517" s="179"/>
      <c r="H517" s="179"/>
      <c r="I517" s="179"/>
      <c r="J517" s="179"/>
      <c r="K517" s="179"/>
      <c r="L517" s="179"/>
      <c r="M517" s="179"/>
      <c r="N517" s="179"/>
      <c r="O517" s="179"/>
      <c r="P517" s="179"/>
      <c r="Q517" s="179"/>
      <c r="R517" s="179"/>
      <c r="S517" s="179"/>
      <c r="T517" s="179"/>
      <c r="U517" s="179"/>
      <c r="V517" s="179"/>
      <c r="W517" s="179"/>
      <c r="X517" s="179"/>
      <c r="Y517" s="179"/>
      <c r="Z517" s="179"/>
    </row>
    <row r="518" spans="1:26" ht="15.75" customHeight="1">
      <c r="A518" s="179"/>
      <c r="B518" s="179"/>
      <c r="C518" s="179"/>
      <c r="D518" s="179"/>
      <c r="E518" s="179"/>
      <c r="F518" s="179"/>
      <c r="G518" s="179"/>
      <c r="H518" s="179"/>
      <c r="I518" s="179"/>
      <c r="J518" s="179"/>
      <c r="K518" s="179"/>
      <c r="L518" s="179"/>
      <c r="M518" s="179"/>
      <c r="N518" s="179"/>
      <c r="O518" s="179"/>
      <c r="P518" s="179"/>
      <c r="Q518" s="179"/>
      <c r="R518" s="179"/>
      <c r="S518" s="179"/>
      <c r="T518" s="179"/>
      <c r="U518" s="179"/>
      <c r="V518" s="179"/>
      <c r="W518" s="179"/>
      <c r="X518" s="179"/>
      <c r="Y518" s="179"/>
      <c r="Z518" s="179"/>
    </row>
    <row r="519" spans="1:26" ht="15.75" customHeight="1">
      <c r="A519" s="179"/>
      <c r="B519" s="179"/>
      <c r="C519" s="179"/>
      <c r="D519" s="179"/>
      <c r="E519" s="179"/>
      <c r="F519" s="179"/>
      <c r="G519" s="179"/>
      <c r="H519" s="179"/>
      <c r="I519" s="179"/>
      <c r="J519" s="179"/>
      <c r="K519" s="179"/>
      <c r="L519" s="179"/>
      <c r="M519" s="179"/>
      <c r="N519" s="179"/>
      <c r="O519" s="179"/>
      <c r="P519" s="179"/>
      <c r="Q519" s="179"/>
      <c r="R519" s="179"/>
      <c r="S519" s="179"/>
      <c r="T519" s="179"/>
      <c r="U519" s="179"/>
      <c r="V519" s="179"/>
      <c r="W519" s="179"/>
      <c r="X519" s="179"/>
      <c r="Y519" s="179"/>
      <c r="Z519" s="179"/>
    </row>
    <row r="520" spans="1:26" ht="15.75" customHeight="1">
      <c r="A520" s="179"/>
      <c r="B520" s="179"/>
      <c r="C520" s="179"/>
      <c r="D520" s="179"/>
      <c r="E520" s="179"/>
      <c r="F520" s="179"/>
      <c r="G520" s="179"/>
      <c r="H520" s="179"/>
      <c r="I520" s="179"/>
      <c r="J520" s="179"/>
      <c r="K520" s="179"/>
      <c r="L520" s="179"/>
      <c r="M520" s="179"/>
      <c r="N520" s="179"/>
      <c r="O520" s="179"/>
      <c r="P520" s="179"/>
      <c r="Q520" s="179"/>
      <c r="R520" s="179"/>
      <c r="S520" s="179"/>
      <c r="T520" s="179"/>
      <c r="U520" s="179"/>
      <c r="V520" s="179"/>
      <c r="W520" s="179"/>
      <c r="X520" s="179"/>
      <c r="Y520" s="179"/>
      <c r="Z520" s="179"/>
    </row>
    <row r="521" spans="1:26" ht="15.75" customHeight="1">
      <c r="A521" s="179"/>
      <c r="B521" s="179"/>
      <c r="C521" s="179"/>
      <c r="D521" s="179"/>
      <c r="E521" s="179"/>
      <c r="F521" s="179"/>
      <c r="G521" s="179"/>
      <c r="H521" s="179"/>
      <c r="I521" s="179"/>
      <c r="J521" s="179"/>
      <c r="K521" s="179"/>
      <c r="L521" s="179"/>
      <c r="M521" s="179"/>
      <c r="N521" s="179"/>
      <c r="O521" s="179"/>
      <c r="P521" s="179"/>
      <c r="Q521" s="179"/>
      <c r="R521" s="179"/>
      <c r="S521" s="179"/>
      <c r="T521" s="179"/>
      <c r="U521" s="179"/>
      <c r="V521" s="179"/>
      <c r="W521" s="179"/>
      <c r="X521" s="179"/>
      <c r="Y521" s="179"/>
      <c r="Z521" s="179"/>
    </row>
    <row r="522" spans="1:26" ht="15.75" customHeight="1">
      <c r="A522" s="179"/>
      <c r="B522" s="179"/>
      <c r="C522" s="179"/>
      <c r="D522" s="179"/>
      <c r="E522" s="179"/>
      <c r="F522" s="179"/>
      <c r="G522" s="179"/>
      <c r="H522" s="179"/>
      <c r="I522" s="179"/>
      <c r="J522" s="179"/>
      <c r="K522" s="179"/>
      <c r="L522" s="179"/>
      <c r="M522" s="179"/>
      <c r="N522" s="179"/>
      <c r="O522" s="179"/>
      <c r="P522" s="179"/>
      <c r="Q522" s="179"/>
      <c r="R522" s="179"/>
      <c r="S522" s="179"/>
      <c r="T522" s="179"/>
      <c r="U522" s="179"/>
      <c r="V522" s="179"/>
      <c r="W522" s="179"/>
      <c r="X522" s="179"/>
      <c r="Y522" s="179"/>
      <c r="Z522" s="179"/>
    </row>
    <row r="523" spans="1:26" ht="15.75" customHeight="1">
      <c r="A523" s="179"/>
      <c r="B523" s="179"/>
      <c r="C523" s="179"/>
      <c r="D523" s="179"/>
      <c r="E523" s="179"/>
      <c r="F523" s="179"/>
      <c r="G523" s="179"/>
      <c r="H523" s="179"/>
      <c r="I523" s="179"/>
      <c r="J523" s="179"/>
      <c r="K523" s="179"/>
      <c r="L523" s="179"/>
      <c r="M523" s="179"/>
      <c r="N523" s="179"/>
      <c r="O523" s="179"/>
      <c r="P523" s="179"/>
      <c r="Q523" s="179"/>
      <c r="R523" s="179"/>
      <c r="S523" s="179"/>
      <c r="T523" s="179"/>
      <c r="U523" s="179"/>
      <c r="V523" s="179"/>
      <c r="W523" s="179"/>
      <c r="X523" s="179"/>
      <c r="Y523" s="179"/>
      <c r="Z523" s="179"/>
    </row>
    <row r="524" spans="1:26" ht="15.75" customHeight="1">
      <c r="A524" s="179"/>
      <c r="B524" s="179"/>
      <c r="C524" s="179"/>
      <c r="D524" s="179"/>
      <c r="E524" s="179"/>
      <c r="F524" s="179"/>
      <c r="G524" s="179"/>
      <c r="H524" s="179"/>
      <c r="I524" s="179"/>
      <c r="J524" s="179"/>
      <c r="K524" s="179"/>
      <c r="L524" s="179"/>
      <c r="M524" s="179"/>
      <c r="N524" s="179"/>
      <c r="O524" s="179"/>
      <c r="P524" s="179"/>
      <c r="Q524" s="179"/>
      <c r="R524" s="179"/>
      <c r="S524" s="179"/>
      <c r="T524" s="179"/>
      <c r="U524" s="179"/>
      <c r="V524" s="179"/>
      <c r="W524" s="179"/>
      <c r="X524" s="179"/>
      <c r="Y524" s="179"/>
      <c r="Z524" s="179"/>
    </row>
    <row r="525" spans="1:26" ht="15.75" customHeight="1">
      <c r="A525" s="179"/>
      <c r="B525" s="179"/>
      <c r="C525" s="179"/>
      <c r="D525" s="179"/>
      <c r="E525" s="179"/>
      <c r="F525" s="179"/>
      <c r="G525" s="179"/>
      <c r="H525" s="179"/>
      <c r="I525" s="179"/>
      <c r="J525" s="179"/>
      <c r="K525" s="179"/>
      <c r="L525" s="179"/>
      <c r="M525" s="179"/>
      <c r="N525" s="179"/>
      <c r="O525" s="179"/>
      <c r="P525" s="179"/>
      <c r="Q525" s="179"/>
      <c r="R525" s="179"/>
      <c r="S525" s="179"/>
      <c r="T525" s="179"/>
      <c r="U525" s="179"/>
      <c r="V525" s="179"/>
      <c r="W525" s="179"/>
      <c r="X525" s="179"/>
      <c r="Y525" s="179"/>
      <c r="Z525" s="179"/>
    </row>
    <row r="526" spans="1:26" ht="15.75" customHeight="1">
      <c r="A526" s="179"/>
      <c r="B526" s="179"/>
      <c r="C526" s="179"/>
      <c r="D526" s="179"/>
      <c r="E526" s="179"/>
      <c r="F526" s="179"/>
      <c r="G526" s="179"/>
      <c r="H526" s="179"/>
      <c r="I526" s="179"/>
      <c r="J526" s="179"/>
      <c r="K526" s="179"/>
      <c r="L526" s="179"/>
      <c r="M526" s="179"/>
      <c r="N526" s="179"/>
      <c r="O526" s="179"/>
      <c r="P526" s="179"/>
      <c r="Q526" s="179"/>
      <c r="R526" s="179"/>
      <c r="S526" s="179"/>
      <c r="T526" s="179"/>
      <c r="U526" s="179"/>
      <c r="V526" s="179"/>
      <c r="W526" s="179"/>
      <c r="X526" s="179"/>
      <c r="Y526" s="179"/>
      <c r="Z526" s="179"/>
    </row>
    <row r="527" spans="1:26" ht="15.75" customHeight="1">
      <c r="A527" s="179"/>
      <c r="B527" s="179"/>
      <c r="C527" s="179"/>
      <c r="D527" s="179"/>
      <c r="E527" s="179"/>
      <c r="F527" s="179"/>
      <c r="G527" s="179"/>
      <c r="H527" s="179"/>
      <c r="I527" s="179"/>
      <c r="J527" s="179"/>
      <c r="K527" s="179"/>
      <c r="L527" s="179"/>
      <c r="M527" s="179"/>
      <c r="N527" s="179"/>
      <c r="O527" s="179"/>
      <c r="P527" s="179"/>
      <c r="Q527" s="179"/>
      <c r="R527" s="179"/>
      <c r="S527" s="179"/>
      <c r="T527" s="179"/>
      <c r="U527" s="179"/>
      <c r="V527" s="179"/>
      <c r="W527" s="179"/>
      <c r="X527" s="179"/>
      <c r="Y527" s="179"/>
      <c r="Z527" s="179"/>
    </row>
    <row r="528" spans="1:26" ht="15.75" customHeight="1">
      <c r="A528" s="179"/>
      <c r="B528" s="179"/>
      <c r="C528" s="179"/>
      <c r="D528" s="179"/>
      <c r="E528" s="179"/>
      <c r="F528" s="179"/>
      <c r="G528" s="179"/>
      <c r="H528" s="179"/>
      <c r="I528" s="179"/>
      <c r="J528" s="179"/>
      <c r="K528" s="179"/>
      <c r="L528" s="179"/>
      <c r="M528" s="179"/>
      <c r="N528" s="179"/>
      <c r="O528" s="179"/>
      <c r="P528" s="179"/>
      <c r="Q528" s="179"/>
      <c r="R528" s="179"/>
      <c r="S528" s="179"/>
      <c r="T528" s="179"/>
      <c r="U528" s="179"/>
      <c r="V528" s="179"/>
      <c r="W528" s="179"/>
      <c r="X528" s="179"/>
      <c r="Y528" s="179"/>
      <c r="Z528" s="179"/>
    </row>
    <row r="529" spans="1:26" ht="15.75" customHeight="1">
      <c r="A529" s="179"/>
      <c r="B529" s="179"/>
      <c r="C529" s="179"/>
      <c r="D529" s="179"/>
      <c r="E529" s="179"/>
      <c r="F529" s="179"/>
      <c r="G529" s="179"/>
      <c r="H529" s="179"/>
      <c r="I529" s="179"/>
      <c r="J529" s="179"/>
      <c r="K529" s="179"/>
      <c r="L529" s="179"/>
      <c r="M529" s="179"/>
      <c r="N529" s="179"/>
      <c r="O529" s="179"/>
      <c r="P529" s="179"/>
      <c r="Q529" s="179"/>
      <c r="R529" s="179"/>
      <c r="S529" s="179"/>
      <c r="T529" s="179"/>
      <c r="U529" s="179"/>
      <c r="V529" s="179"/>
      <c r="W529" s="179"/>
      <c r="X529" s="179"/>
      <c r="Y529" s="179"/>
      <c r="Z529" s="179"/>
    </row>
    <row r="530" spans="1:26" ht="15.75" customHeight="1">
      <c r="A530" s="179"/>
      <c r="B530" s="179"/>
      <c r="C530" s="179"/>
      <c r="D530" s="179"/>
      <c r="E530" s="179"/>
      <c r="F530" s="179"/>
      <c r="G530" s="179"/>
      <c r="H530" s="179"/>
      <c r="I530" s="179"/>
      <c r="J530" s="179"/>
      <c r="K530" s="179"/>
      <c r="L530" s="179"/>
      <c r="M530" s="179"/>
      <c r="N530" s="179"/>
      <c r="O530" s="179"/>
      <c r="P530" s="179"/>
      <c r="Q530" s="179"/>
      <c r="R530" s="179"/>
      <c r="S530" s="179"/>
      <c r="T530" s="179"/>
      <c r="U530" s="179"/>
      <c r="V530" s="179"/>
      <c r="W530" s="179"/>
      <c r="X530" s="179"/>
      <c r="Y530" s="179"/>
      <c r="Z530" s="179"/>
    </row>
    <row r="531" spans="1:26" ht="15.75" customHeight="1">
      <c r="A531" s="179"/>
      <c r="B531" s="179"/>
      <c r="C531" s="179"/>
      <c r="D531" s="179"/>
      <c r="E531" s="179"/>
      <c r="F531" s="179"/>
      <c r="G531" s="179"/>
      <c r="H531" s="179"/>
      <c r="I531" s="179"/>
      <c r="J531" s="179"/>
      <c r="K531" s="179"/>
      <c r="L531" s="179"/>
      <c r="M531" s="179"/>
      <c r="N531" s="179"/>
      <c r="O531" s="179"/>
      <c r="P531" s="179"/>
      <c r="Q531" s="179"/>
      <c r="R531" s="179"/>
      <c r="S531" s="179"/>
      <c r="T531" s="179"/>
      <c r="U531" s="179"/>
      <c r="V531" s="179"/>
      <c r="W531" s="179"/>
      <c r="X531" s="179"/>
      <c r="Y531" s="179"/>
      <c r="Z531" s="179"/>
    </row>
    <row r="532" spans="1:26" ht="15.75" customHeight="1">
      <c r="A532" s="179"/>
      <c r="B532" s="179"/>
      <c r="C532" s="179"/>
      <c r="D532" s="179"/>
      <c r="E532" s="179"/>
      <c r="F532" s="179"/>
      <c r="G532" s="179"/>
      <c r="H532" s="179"/>
      <c r="I532" s="179"/>
      <c r="J532" s="179"/>
      <c r="K532" s="179"/>
      <c r="L532" s="179"/>
      <c r="M532" s="179"/>
      <c r="N532" s="179"/>
      <c r="O532" s="179"/>
      <c r="P532" s="179"/>
      <c r="Q532" s="179"/>
      <c r="R532" s="179"/>
      <c r="S532" s="179"/>
      <c r="T532" s="179"/>
      <c r="U532" s="179"/>
      <c r="V532" s="179"/>
      <c r="W532" s="179"/>
      <c r="X532" s="179"/>
      <c r="Y532" s="179"/>
      <c r="Z532" s="179"/>
    </row>
    <row r="533" spans="1:26" ht="15.75" customHeight="1">
      <c r="A533" s="179"/>
      <c r="B533" s="179"/>
      <c r="C533" s="179"/>
      <c r="D533" s="179"/>
      <c r="E533" s="179"/>
      <c r="F533" s="179"/>
      <c r="G533" s="179"/>
      <c r="H533" s="179"/>
      <c r="I533" s="179"/>
      <c r="J533" s="179"/>
      <c r="K533" s="179"/>
      <c r="L533" s="179"/>
      <c r="M533" s="179"/>
      <c r="N533" s="179"/>
      <c r="O533" s="179"/>
      <c r="P533" s="179"/>
      <c r="Q533" s="179"/>
      <c r="R533" s="179"/>
      <c r="S533" s="179"/>
      <c r="T533" s="179"/>
      <c r="U533" s="179"/>
      <c r="V533" s="179"/>
      <c r="W533" s="179"/>
      <c r="X533" s="179"/>
      <c r="Y533" s="179"/>
      <c r="Z533" s="179"/>
    </row>
    <row r="534" spans="1:26" ht="15.75" customHeight="1">
      <c r="A534" s="179"/>
      <c r="B534" s="179"/>
      <c r="C534" s="179"/>
      <c r="D534" s="179"/>
      <c r="E534" s="179"/>
      <c r="F534" s="179"/>
      <c r="G534" s="179"/>
      <c r="H534" s="179"/>
      <c r="I534" s="179"/>
      <c r="J534" s="179"/>
      <c r="K534" s="179"/>
      <c r="L534" s="179"/>
      <c r="M534" s="179"/>
      <c r="N534" s="179"/>
      <c r="O534" s="179"/>
      <c r="P534" s="179"/>
      <c r="Q534" s="179"/>
      <c r="R534" s="179"/>
      <c r="S534" s="179"/>
      <c r="T534" s="179"/>
      <c r="U534" s="179"/>
      <c r="V534" s="179"/>
      <c r="W534" s="179"/>
      <c r="X534" s="179"/>
      <c r="Y534" s="179"/>
      <c r="Z534" s="179"/>
    </row>
    <row r="535" spans="1:26" ht="15.75" customHeight="1">
      <c r="A535" s="179"/>
      <c r="B535" s="179"/>
      <c r="C535" s="179"/>
      <c r="D535" s="179"/>
      <c r="E535" s="179"/>
      <c r="F535" s="179"/>
      <c r="G535" s="179"/>
      <c r="H535" s="179"/>
      <c r="I535" s="179"/>
      <c r="J535" s="179"/>
      <c r="K535" s="179"/>
      <c r="L535" s="179"/>
      <c r="M535" s="179"/>
      <c r="N535" s="179"/>
      <c r="O535" s="179"/>
      <c r="P535" s="179"/>
      <c r="Q535" s="179"/>
      <c r="R535" s="179"/>
      <c r="S535" s="179"/>
      <c r="T535" s="179"/>
      <c r="U535" s="179"/>
      <c r="V535" s="179"/>
      <c r="W535" s="179"/>
      <c r="X535" s="179"/>
      <c r="Y535" s="179"/>
      <c r="Z535" s="179"/>
    </row>
    <row r="536" spans="1:26" ht="15.75" customHeight="1">
      <c r="A536" s="179"/>
      <c r="B536" s="179"/>
      <c r="C536" s="179"/>
      <c r="D536" s="179"/>
      <c r="E536" s="179"/>
      <c r="F536" s="179"/>
      <c r="G536" s="179"/>
      <c r="H536" s="179"/>
      <c r="I536" s="179"/>
      <c r="J536" s="179"/>
      <c r="K536" s="179"/>
      <c r="L536" s="179"/>
      <c r="M536" s="179"/>
      <c r="N536" s="179"/>
      <c r="O536" s="179"/>
      <c r="P536" s="179"/>
      <c r="Q536" s="179"/>
      <c r="R536" s="179"/>
      <c r="S536" s="179"/>
      <c r="T536" s="179"/>
      <c r="U536" s="179"/>
      <c r="V536" s="179"/>
      <c r="W536" s="179"/>
      <c r="X536" s="179"/>
      <c r="Y536" s="179"/>
      <c r="Z536" s="179"/>
    </row>
    <row r="537" spans="1:26" ht="15.75" customHeight="1">
      <c r="A537" s="179"/>
      <c r="B537" s="179"/>
      <c r="C537" s="179"/>
      <c r="D537" s="179"/>
      <c r="E537" s="179"/>
      <c r="F537" s="179"/>
      <c r="G537" s="179"/>
      <c r="H537" s="179"/>
      <c r="I537" s="179"/>
      <c r="J537" s="179"/>
      <c r="K537" s="179"/>
      <c r="L537" s="179"/>
      <c r="M537" s="179"/>
      <c r="N537" s="179"/>
      <c r="O537" s="179"/>
      <c r="P537" s="179"/>
      <c r="Q537" s="179"/>
      <c r="R537" s="179"/>
      <c r="S537" s="179"/>
      <c r="T537" s="179"/>
      <c r="U537" s="179"/>
      <c r="V537" s="179"/>
      <c r="W537" s="179"/>
      <c r="X537" s="179"/>
      <c r="Y537" s="179"/>
      <c r="Z537" s="179"/>
    </row>
    <row r="538" spans="1:26" ht="15.75" customHeight="1">
      <c r="A538" s="179"/>
      <c r="B538" s="179"/>
      <c r="C538" s="179"/>
      <c r="D538" s="179"/>
      <c r="E538" s="179"/>
      <c r="F538" s="179"/>
      <c r="G538" s="179"/>
      <c r="H538" s="179"/>
      <c r="I538" s="179"/>
      <c r="J538" s="179"/>
      <c r="K538" s="179"/>
      <c r="L538" s="179"/>
      <c r="M538" s="179"/>
      <c r="N538" s="179"/>
      <c r="O538" s="179"/>
      <c r="P538" s="179"/>
      <c r="Q538" s="179"/>
      <c r="R538" s="179"/>
      <c r="S538" s="179"/>
      <c r="T538" s="179"/>
      <c r="U538" s="179"/>
      <c r="V538" s="179"/>
      <c r="W538" s="179"/>
      <c r="X538" s="179"/>
      <c r="Y538" s="179"/>
      <c r="Z538" s="179"/>
    </row>
    <row r="539" spans="1:26" ht="15.75" customHeight="1">
      <c r="A539" s="179"/>
      <c r="B539" s="179"/>
      <c r="C539" s="179"/>
      <c r="D539" s="179"/>
      <c r="E539" s="179"/>
      <c r="F539" s="179"/>
      <c r="G539" s="179"/>
      <c r="H539" s="179"/>
      <c r="I539" s="179"/>
      <c r="J539" s="179"/>
      <c r="K539" s="179"/>
      <c r="L539" s="179"/>
      <c r="M539" s="179"/>
      <c r="N539" s="179"/>
      <c r="O539" s="179"/>
      <c r="P539" s="179"/>
      <c r="Q539" s="179"/>
      <c r="R539" s="179"/>
      <c r="S539" s="179"/>
      <c r="T539" s="179"/>
      <c r="U539" s="179"/>
      <c r="V539" s="179"/>
      <c r="W539" s="179"/>
      <c r="X539" s="179"/>
      <c r="Y539" s="179"/>
      <c r="Z539" s="179"/>
    </row>
    <row r="540" spans="1:26" ht="15.75" customHeight="1">
      <c r="A540" s="179"/>
      <c r="B540" s="179"/>
      <c r="C540" s="179"/>
      <c r="D540" s="179"/>
      <c r="E540" s="179"/>
      <c r="F540" s="179"/>
      <c r="G540" s="179"/>
      <c r="H540" s="179"/>
      <c r="I540" s="179"/>
      <c r="J540" s="179"/>
      <c r="K540" s="179"/>
      <c r="L540" s="179"/>
      <c r="M540" s="179"/>
      <c r="N540" s="179"/>
      <c r="O540" s="179"/>
      <c r="P540" s="179"/>
      <c r="Q540" s="179"/>
      <c r="R540" s="179"/>
      <c r="S540" s="179"/>
      <c r="T540" s="179"/>
      <c r="U540" s="179"/>
      <c r="V540" s="179"/>
      <c r="W540" s="179"/>
      <c r="X540" s="179"/>
      <c r="Y540" s="179"/>
      <c r="Z540" s="179"/>
    </row>
    <row r="541" spans="1:26" ht="15.75" customHeight="1">
      <c r="A541" s="179"/>
      <c r="B541" s="179"/>
      <c r="C541" s="179"/>
      <c r="D541" s="179"/>
      <c r="E541" s="179"/>
      <c r="F541" s="179"/>
      <c r="G541" s="179"/>
      <c r="H541" s="179"/>
      <c r="I541" s="179"/>
      <c r="J541" s="179"/>
      <c r="K541" s="179"/>
      <c r="L541" s="179"/>
      <c r="M541" s="179"/>
      <c r="N541" s="179"/>
      <c r="O541" s="179"/>
      <c r="P541" s="179"/>
      <c r="Q541" s="179"/>
      <c r="R541" s="179"/>
      <c r="S541" s="179"/>
      <c r="T541" s="179"/>
      <c r="U541" s="179"/>
      <c r="V541" s="179"/>
      <c r="W541" s="179"/>
      <c r="X541" s="179"/>
      <c r="Y541" s="179"/>
      <c r="Z541" s="179"/>
    </row>
    <row r="542" spans="1:26" ht="15.75" customHeight="1">
      <c r="A542" s="179"/>
      <c r="B542" s="179"/>
      <c r="C542" s="179"/>
      <c r="D542" s="179"/>
      <c r="E542" s="179"/>
      <c r="F542" s="179"/>
      <c r="G542" s="179"/>
      <c r="H542" s="179"/>
      <c r="I542" s="179"/>
      <c r="J542" s="179"/>
      <c r="K542" s="179"/>
      <c r="L542" s="179"/>
      <c r="M542" s="179"/>
      <c r="N542" s="179"/>
      <c r="O542" s="179"/>
      <c r="P542" s="179"/>
      <c r="Q542" s="179"/>
      <c r="R542" s="179"/>
      <c r="S542" s="179"/>
      <c r="T542" s="179"/>
      <c r="U542" s="179"/>
      <c r="V542" s="179"/>
      <c r="W542" s="179"/>
      <c r="X542" s="179"/>
      <c r="Y542" s="179"/>
      <c r="Z542" s="179"/>
    </row>
    <row r="543" spans="1:26" ht="15.75" customHeight="1">
      <c r="A543" s="179"/>
      <c r="B543" s="179"/>
      <c r="C543" s="179"/>
      <c r="D543" s="179"/>
      <c r="E543" s="179"/>
      <c r="F543" s="179"/>
      <c r="G543" s="179"/>
      <c r="H543" s="179"/>
      <c r="I543" s="179"/>
      <c r="J543" s="179"/>
      <c r="K543" s="179"/>
      <c r="L543" s="179"/>
      <c r="M543" s="179"/>
      <c r="N543" s="179"/>
      <c r="O543" s="179"/>
      <c r="P543" s="179"/>
      <c r="Q543" s="179"/>
      <c r="R543" s="179"/>
      <c r="S543" s="179"/>
      <c r="T543" s="179"/>
      <c r="U543" s="179"/>
      <c r="V543" s="179"/>
      <c r="W543" s="179"/>
      <c r="X543" s="179"/>
      <c r="Y543" s="179"/>
      <c r="Z543" s="179"/>
    </row>
    <row r="544" spans="1:26" ht="15.75" customHeight="1">
      <c r="A544" s="179"/>
      <c r="B544" s="179"/>
      <c r="C544" s="179"/>
      <c r="D544" s="179"/>
      <c r="E544" s="179"/>
      <c r="F544" s="179"/>
      <c r="G544" s="179"/>
      <c r="H544" s="179"/>
      <c r="I544" s="179"/>
      <c r="J544" s="179"/>
      <c r="K544" s="179"/>
      <c r="L544" s="179"/>
      <c r="M544" s="179"/>
      <c r="N544" s="179"/>
      <c r="O544" s="179"/>
      <c r="P544" s="179"/>
      <c r="Q544" s="179"/>
      <c r="R544" s="179"/>
      <c r="S544" s="179"/>
      <c r="T544" s="179"/>
      <c r="U544" s="179"/>
      <c r="V544" s="179"/>
      <c r="W544" s="179"/>
      <c r="X544" s="179"/>
      <c r="Y544" s="179"/>
      <c r="Z544" s="179"/>
    </row>
    <row r="545" spans="1:26" ht="15.75" customHeight="1">
      <c r="A545" s="179"/>
      <c r="B545" s="179"/>
      <c r="C545" s="179"/>
      <c r="D545" s="179"/>
      <c r="E545" s="179"/>
      <c r="F545" s="179"/>
      <c r="G545" s="179"/>
      <c r="H545" s="179"/>
      <c r="I545" s="179"/>
      <c r="J545" s="179"/>
      <c r="K545" s="179"/>
      <c r="L545" s="179"/>
      <c r="M545" s="179"/>
      <c r="N545" s="179"/>
      <c r="O545" s="179"/>
      <c r="P545" s="179"/>
      <c r="Q545" s="179"/>
      <c r="R545" s="179"/>
      <c r="S545" s="179"/>
      <c r="T545" s="179"/>
      <c r="U545" s="179"/>
      <c r="V545" s="179"/>
      <c r="W545" s="179"/>
      <c r="X545" s="179"/>
      <c r="Y545" s="179"/>
      <c r="Z545" s="179"/>
    </row>
    <row r="546" spans="1:26" ht="15.75" customHeight="1">
      <c r="A546" s="179"/>
      <c r="B546" s="179"/>
      <c r="C546" s="179"/>
      <c r="D546" s="179"/>
      <c r="E546" s="179"/>
      <c r="F546" s="179"/>
      <c r="G546" s="179"/>
      <c r="H546" s="179"/>
      <c r="I546" s="179"/>
      <c r="J546" s="179"/>
      <c r="K546" s="179"/>
      <c r="L546" s="179"/>
      <c r="M546" s="179"/>
      <c r="N546" s="179"/>
      <c r="O546" s="179"/>
      <c r="P546" s="179"/>
      <c r="Q546" s="179"/>
      <c r="R546" s="179"/>
      <c r="S546" s="179"/>
      <c r="T546" s="179"/>
      <c r="U546" s="179"/>
      <c r="V546" s="179"/>
      <c r="W546" s="179"/>
      <c r="X546" s="179"/>
      <c r="Y546" s="179"/>
      <c r="Z546" s="179"/>
    </row>
    <row r="547" spans="1:26" ht="15.75" customHeight="1">
      <c r="A547" s="179"/>
      <c r="B547" s="179"/>
      <c r="C547" s="179"/>
      <c r="D547" s="179"/>
      <c r="E547" s="179"/>
      <c r="F547" s="179"/>
      <c r="G547" s="179"/>
      <c r="H547" s="179"/>
      <c r="I547" s="179"/>
      <c r="J547" s="179"/>
      <c r="K547" s="179"/>
      <c r="L547" s="179"/>
      <c r="M547" s="179"/>
      <c r="N547" s="179"/>
      <c r="O547" s="179"/>
      <c r="P547" s="179"/>
      <c r="Q547" s="179"/>
      <c r="R547" s="179"/>
      <c r="S547" s="179"/>
      <c r="T547" s="179"/>
      <c r="U547" s="179"/>
      <c r="V547" s="179"/>
      <c r="W547" s="179"/>
      <c r="X547" s="179"/>
      <c r="Y547" s="179"/>
      <c r="Z547" s="179"/>
    </row>
    <row r="548" spans="1:26" ht="15.75" customHeight="1">
      <c r="A548" s="179"/>
      <c r="B548" s="179"/>
      <c r="C548" s="179"/>
      <c r="D548" s="179"/>
      <c r="E548" s="179"/>
      <c r="F548" s="179"/>
      <c r="G548" s="179"/>
      <c r="H548" s="179"/>
      <c r="I548" s="179"/>
      <c r="J548" s="179"/>
      <c r="K548" s="179"/>
      <c r="L548" s="179"/>
      <c r="M548" s="179"/>
      <c r="N548" s="179"/>
      <c r="O548" s="179"/>
      <c r="P548" s="179"/>
      <c r="Q548" s="179"/>
      <c r="R548" s="179"/>
      <c r="S548" s="179"/>
      <c r="T548" s="179"/>
      <c r="U548" s="179"/>
      <c r="V548" s="179"/>
      <c r="W548" s="179"/>
      <c r="X548" s="179"/>
      <c r="Y548" s="179"/>
      <c r="Z548" s="179"/>
    </row>
    <row r="549" spans="1:26" ht="15.75" customHeight="1">
      <c r="A549" s="179"/>
      <c r="B549" s="179"/>
      <c r="C549" s="179"/>
      <c r="D549" s="179"/>
      <c r="E549" s="179"/>
      <c r="F549" s="179"/>
      <c r="G549" s="179"/>
      <c r="H549" s="179"/>
      <c r="I549" s="179"/>
      <c r="J549" s="179"/>
      <c r="K549" s="179"/>
      <c r="L549" s="179"/>
      <c r="M549" s="179"/>
      <c r="N549" s="179"/>
      <c r="O549" s="179"/>
      <c r="P549" s="179"/>
      <c r="Q549" s="179"/>
      <c r="R549" s="179"/>
      <c r="S549" s="179"/>
      <c r="T549" s="179"/>
      <c r="U549" s="179"/>
      <c r="V549" s="179"/>
      <c r="W549" s="179"/>
      <c r="X549" s="179"/>
      <c r="Y549" s="179"/>
      <c r="Z549" s="179"/>
    </row>
    <row r="550" spans="1:26" ht="15.75" customHeight="1">
      <c r="A550" s="179"/>
      <c r="B550" s="179"/>
      <c r="C550" s="179"/>
      <c r="D550" s="179"/>
      <c r="E550" s="179"/>
      <c r="F550" s="179"/>
      <c r="G550" s="179"/>
      <c r="H550" s="179"/>
      <c r="I550" s="179"/>
      <c r="J550" s="179"/>
      <c r="K550" s="179"/>
      <c r="L550" s="179"/>
      <c r="M550" s="179"/>
      <c r="N550" s="179"/>
      <c r="O550" s="179"/>
      <c r="P550" s="179"/>
      <c r="Q550" s="179"/>
      <c r="R550" s="179"/>
      <c r="S550" s="179"/>
      <c r="T550" s="179"/>
      <c r="U550" s="179"/>
      <c r="V550" s="179"/>
      <c r="W550" s="179"/>
      <c r="X550" s="179"/>
      <c r="Y550" s="179"/>
      <c r="Z550" s="179"/>
    </row>
    <row r="551" spans="1:26" ht="15.75" customHeight="1">
      <c r="A551" s="179"/>
      <c r="B551" s="179"/>
      <c r="C551" s="179"/>
      <c r="D551" s="179"/>
      <c r="E551" s="179"/>
      <c r="F551" s="179"/>
      <c r="G551" s="179"/>
      <c r="H551" s="179"/>
      <c r="I551" s="179"/>
      <c r="J551" s="179"/>
      <c r="K551" s="179"/>
      <c r="L551" s="179"/>
      <c r="M551" s="179"/>
      <c r="N551" s="179"/>
      <c r="O551" s="179"/>
      <c r="P551" s="179"/>
      <c r="Q551" s="179"/>
      <c r="R551" s="179"/>
      <c r="S551" s="179"/>
      <c r="T551" s="179"/>
      <c r="U551" s="179"/>
      <c r="V551" s="179"/>
      <c r="W551" s="179"/>
      <c r="X551" s="179"/>
      <c r="Y551" s="179"/>
      <c r="Z551" s="179"/>
    </row>
    <row r="552" spans="1:26" ht="15.75" customHeight="1">
      <c r="A552" s="179"/>
      <c r="B552" s="179"/>
      <c r="C552" s="179"/>
      <c r="D552" s="179"/>
      <c r="E552" s="179"/>
      <c r="F552" s="179"/>
      <c r="G552" s="179"/>
      <c r="H552" s="179"/>
      <c r="I552" s="179"/>
      <c r="J552" s="179"/>
      <c r="K552" s="179"/>
      <c r="L552" s="179"/>
      <c r="M552" s="179"/>
      <c r="N552" s="179"/>
      <c r="O552" s="179"/>
      <c r="P552" s="179"/>
      <c r="Q552" s="179"/>
      <c r="R552" s="179"/>
      <c r="S552" s="179"/>
      <c r="T552" s="179"/>
      <c r="U552" s="179"/>
      <c r="V552" s="179"/>
      <c r="W552" s="179"/>
      <c r="X552" s="179"/>
      <c r="Y552" s="179"/>
      <c r="Z552" s="179"/>
    </row>
    <row r="553" spans="1:26" ht="15.75" customHeight="1">
      <c r="A553" s="179"/>
      <c r="B553" s="179"/>
      <c r="C553" s="179"/>
      <c r="D553" s="179"/>
      <c r="E553" s="179"/>
      <c r="F553" s="179"/>
      <c r="G553" s="179"/>
      <c r="H553" s="179"/>
      <c r="I553" s="179"/>
      <c r="J553" s="179"/>
      <c r="K553" s="179"/>
      <c r="L553" s="179"/>
      <c r="M553" s="179"/>
      <c r="N553" s="179"/>
      <c r="O553" s="179"/>
      <c r="P553" s="179"/>
      <c r="Q553" s="179"/>
      <c r="R553" s="179"/>
      <c r="S553" s="179"/>
      <c r="T553" s="179"/>
      <c r="U553" s="179"/>
      <c r="V553" s="179"/>
      <c r="W553" s="179"/>
      <c r="X553" s="179"/>
      <c r="Y553" s="179"/>
      <c r="Z553" s="179"/>
    </row>
    <row r="554" spans="1:26" ht="15.75" customHeight="1">
      <c r="A554" s="179"/>
      <c r="B554" s="179"/>
      <c r="C554" s="179"/>
      <c r="D554" s="179"/>
      <c r="E554" s="179"/>
      <c r="F554" s="179"/>
      <c r="G554" s="179"/>
      <c r="H554" s="179"/>
      <c r="I554" s="179"/>
      <c r="J554" s="179"/>
      <c r="K554" s="179"/>
      <c r="L554" s="179"/>
      <c r="M554" s="179"/>
      <c r="N554" s="179"/>
      <c r="O554" s="179"/>
      <c r="P554" s="179"/>
      <c r="Q554" s="179"/>
      <c r="R554" s="179"/>
      <c r="S554" s="179"/>
      <c r="T554" s="179"/>
      <c r="U554" s="179"/>
      <c r="V554" s="179"/>
      <c r="W554" s="179"/>
      <c r="X554" s="179"/>
      <c r="Y554" s="179"/>
      <c r="Z554" s="179"/>
    </row>
    <row r="555" spans="1:26" ht="15.75" customHeight="1">
      <c r="A555" s="179"/>
      <c r="B555" s="179"/>
      <c r="C555" s="179"/>
      <c r="D555" s="179"/>
      <c r="E555" s="179"/>
      <c r="F555" s="179"/>
      <c r="G555" s="179"/>
      <c r="H555" s="179"/>
      <c r="I555" s="179"/>
      <c r="J555" s="179"/>
      <c r="K555" s="179"/>
      <c r="L555" s="179"/>
      <c r="M555" s="179"/>
      <c r="N555" s="179"/>
      <c r="O555" s="179"/>
      <c r="P555" s="179"/>
      <c r="Q555" s="179"/>
      <c r="R555" s="179"/>
      <c r="S555" s="179"/>
      <c r="T555" s="179"/>
      <c r="U555" s="179"/>
      <c r="V555" s="179"/>
      <c r="W555" s="179"/>
      <c r="X555" s="179"/>
      <c r="Y555" s="179"/>
      <c r="Z555" s="179"/>
    </row>
    <row r="556" spans="1:26" ht="15.75" customHeight="1">
      <c r="A556" s="179"/>
      <c r="B556" s="179"/>
      <c r="C556" s="179"/>
      <c r="D556" s="179"/>
      <c r="E556" s="179"/>
      <c r="F556" s="179"/>
      <c r="G556" s="179"/>
      <c r="H556" s="179"/>
      <c r="I556" s="179"/>
      <c r="J556" s="179"/>
      <c r="K556" s="179"/>
      <c r="L556" s="179"/>
      <c r="M556" s="179"/>
      <c r="N556" s="179"/>
      <c r="O556" s="179"/>
      <c r="P556" s="179"/>
      <c r="Q556" s="179"/>
      <c r="R556" s="179"/>
      <c r="S556" s="179"/>
      <c r="T556" s="179"/>
      <c r="U556" s="179"/>
      <c r="V556" s="179"/>
      <c r="W556" s="179"/>
      <c r="X556" s="179"/>
      <c r="Y556" s="179"/>
      <c r="Z556" s="179"/>
    </row>
    <row r="557" spans="1:26" ht="15.75" customHeight="1">
      <c r="A557" s="179"/>
      <c r="B557" s="179"/>
      <c r="C557" s="179"/>
      <c r="D557" s="179"/>
      <c r="E557" s="179"/>
      <c r="F557" s="179"/>
      <c r="G557" s="179"/>
      <c r="H557" s="179"/>
      <c r="I557" s="179"/>
      <c r="J557" s="179"/>
      <c r="K557" s="179"/>
      <c r="L557" s="179"/>
      <c r="M557" s="179"/>
      <c r="N557" s="179"/>
      <c r="O557" s="179"/>
      <c r="P557" s="179"/>
      <c r="Q557" s="179"/>
      <c r="R557" s="179"/>
      <c r="S557" s="179"/>
      <c r="T557" s="179"/>
      <c r="U557" s="179"/>
      <c r="V557" s="179"/>
      <c r="W557" s="179"/>
      <c r="X557" s="179"/>
      <c r="Y557" s="179"/>
      <c r="Z557" s="179"/>
    </row>
    <row r="558" spans="1:26" ht="15.75" customHeight="1">
      <c r="A558" s="179"/>
      <c r="B558" s="179"/>
      <c r="C558" s="179"/>
      <c r="D558" s="179"/>
      <c r="E558" s="179"/>
      <c r="F558" s="179"/>
      <c r="G558" s="179"/>
      <c r="H558" s="179"/>
      <c r="I558" s="179"/>
      <c r="J558" s="179"/>
      <c r="K558" s="179"/>
      <c r="L558" s="179"/>
      <c r="M558" s="179"/>
      <c r="N558" s="179"/>
      <c r="O558" s="179"/>
      <c r="P558" s="179"/>
      <c r="Q558" s="179"/>
      <c r="R558" s="179"/>
      <c r="S558" s="179"/>
      <c r="T558" s="179"/>
      <c r="U558" s="179"/>
      <c r="V558" s="179"/>
      <c r="W558" s="179"/>
      <c r="X558" s="179"/>
      <c r="Y558" s="179"/>
      <c r="Z558" s="179"/>
    </row>
    <row r="559" spans="1:26" ht="15.75" customHeight="1">
      <c r="A559" s="179"/>
      <c r="B559" s="179"/>
      <c r="C559" s="179"/>
      <c r="D559" s="179"/>
      <c r="E559" s="179"/>
      <c r="F559" s="179"/>
      <c r="G559" s="179"/>
      <c r="H559" s="179"/>
      <c r="I559" s="179"/>
      <c r="J559" s="179"/>
      <c r="K559" s="179"/>
      <c r="L559" s="179"/>
      <c r="M559" s="179"/>
      <c r="N559" s="179"/>
      <c r="O559" s="179"/>
      <c r="P559" s="179"/>
      <c r="Q559" s="179"/>
      <c r="R559" s="179"/>
      <c r="S559" s="179"/>
      <c r="T559" s="179"/>
      <c r="U559" s="179"/>
      <c r="V559" s="179"/>
      <c r="W559" s="179"/>
      <c r="X559" s="179"/>
      <c r="Y559" s="179"/>
      <c r="Z559" s="179"/>
    </row>
    <row r="560" spans="1:26" ht="15.75" customHeight="1">
      <c r="A560" s="179"/>
      <c r="B560" s="179"/>
      <c r="C560" s="179"/>
      <c r="D560" s="179"/>
      <c r="E560" s="179"/>
      <c r="F560" s="179"/>
      <c r="G560" s="179"/>
      <c r="H560" s="179"/>
      <c r="I560" s="179"/>
      <c r="J560" s="179"/>
      <c r="K560" s="179"/>
      <c r="L560" s="179"/>
      <c r="M560" s="179"/>
      <c r="N560" s="179"/>
      <c r="O560" s="179"/>
      <c r="P560" s="179"/>
      <c r="Q560" s="179"/>
      <c r="R560" s="179"/>
      <c r="S560" s="179"/>
      <c r="T560" s="179"/>
      <c r="U560" s="179"/>
      <c r="V560" s="179"/>
      <c r="W560" s="179"/>
      <c r="X560" s="179"/>
      <c r="Y560" s="179"/>
      <c r="Z560" s="179"/>
    </row>
    <row r="561" spans="1:26" ht="15.75" customHeight="1">
      <c r="A561" s="179"/>
      <c r="B561" s="179"/>
      <c r="C561" s="179"/>
      <c r="D561" s="179"/>
      <c r="E561" s="179"/>
      <c r="F561" s="179"/>
      <c r="G561" s="179"/>
      <c r="H561" s="179"/>
      <c r="I561" s="179"/>
      <c r="J561" s="179"/>
      <c r="K561" s="179"/>
      <c r="L561" s="179"/>
      <c r="M561" s="179"/>
      <c r="N561" s="179"/>
      <c r="O561" s="179"/>
      <c r="P561" s="179"/>
      <c r="Q561" s="179"/>
      <c r="R561" s="179"/>
      <c r="S561" s="179"/>
      <c r="T561" s="179"/>
      <c r="U561" s="179"/>
      <c r="V561" s="179"/>
      <c r="W561" s="179"/>
      <c r="X561" s="179"/>
      <c r="Y561" s="179"/>
      <c r="Z561" s="179"/>
    </row>
    <row r="562" spans="1:26" ht="15.75" customHeight="1">
      <c r="A562" s="179"/>
      <c r="B562" s="179"/>
      <c r="C562" s="179"/>
      <c r="D562" s="179"/>
      <c r="E562" s="179"/>
      <c r="F562" s="179"/>
      <c r="G562" s="179"/>
      <c r="H562" s="179"/>
      <c r="I562" s="179"/>
      <c r="J562" s="179"/>
      <c r="K562" s="179"/>
      <c r="L562" s="179"/>
      <c r="M562" s="179"/>
      <c r="N562" s="179"/>
      <c r="O562" s="179"/>
      <c r="P562" s="179"/>
      <c r="Q562" s="179"/>
      <c r="R562" s="179"/>
      <c r="S562" s="179"/>
      <c r="T562" s="179"/>
      <c r="U562" s="179"/>
      <c r="V562" s="179"/>
      <c r="W562" s="179"/>
      <c r="X562" s="179"/>
      <c r="Y562" s="179"/>
      <c r="Z562" s="179"/>
    </row>
    <row r="563" spans="1:26" ht="15.75" customHeight="1">
      <c r="A563" s="179"/>
      <c r="B563" s="179"/>
      <c r="C563" s="179"/>
      <c r="D563" s="179"/>
      <c r="E563" s="179"/>
      <c r="F563" s="179"/>
      <c r="G563" s="179"/>
      <c r="H563" s="179"/>
      <c r="I563" s="179"/>
      <c r="J563" s="179"/>
      <c r="K563" s="179"/>
      <c r="L563" s="179"/>
      <c r="M563" s="179"/>
      <c r="N563" s="179"/>
      <c r="O563" s="179"/>
      <c r="P563" s="179"/>
      <c r="Q563" s="179"/>
      <c r="R563" s="179"/>
      <c r="S563" s="179"/>
      <c r="T563" s="179"/>
      <c r="U563" s="179"/>
      <c r="V563" s="179"/>
      <c r="W563" s="179"/>
      <c r="X563" s="179"/>
      <c r="Y563" s="179"/>
      <c r="Z563" s="179"/>
    </row>
    <row r="564" spans="1:26" ht="15.75" customHeight="1">
      <c r="A564" s="179"/>
      <c r="B564" s="179"/>
      <c r="C564" s="179"/>
      <c r="D564" s="179"/>
      <c r="E564" s="179"/>
      <c r="F564" s="179"/>
      <c r="G564" s="179"/>
      <c r="H564" s="179"/>
      <c r="I564" s="179"/>
      <c r="J564" s="179"/>
      <c r="K564" s="179"/>
      <c r="L564" s="179"/>
      <c r="M564" s="179"/>
      <c r="N564" s="179"/>
      <c r="O564" s="179"/>
      <c r="P564" s="179"/>
      <c r="Q564" s="179"/>
      <c r="R564" s="179"/>
      <c r="S564" s="179"/>
      <c r="T564" s="179"/>
      <c r="U564" s="179"/>
      <c r="V564" s="179"/>
      <c r="W564" s="179"/>
      <c r="X564" s="179"/>
      <c r="Y564" s="179"/>
      <c r="Z564" s="179"/>
    </row>
    <row r="565" spans="1:26" ht="15.75" customHeight="1">
      <c r="A565" s="179"/>
      <c r="B565" s="179"/>
      <c r="C565" s="179"/>
      <c r="D565" s="179"/>
      <c r="E565" s="179"/>
      <c r="F565" s="179"/>
      <c r="G565" s="179"/>
      <c r="H565" s="179"/>
      <c r="I565" s="179"/>
      <c r="J565" s="179"/>
      <c r="K565" s="179"/>
      <c r="L565" s="179"/>
      <c r="M565" s="179"/>
      <c r="N565" s="179"/>
      <c r="O565" s="179"/>
      <c r="P565" s="179"/>
      <c r="Q565" s="179"/>
      <c r="R565" s="179"/>
      <c r="S565" s="179"/>
      <c r="T565" s="179"/>
      <c r="U565" s="179"/>
      <c r="V565" s="179"/>
      <c r="W565" s="179"/>
      <c r="X565" s="179"/>
      <c r="Y565" s="179"/>
      <c r="Z565" s="179"/>
    </row>
    <row r="566" spans="1:26" ht="15.75" customHeight="1">
      <c r="A566" s="179"/>
      <c r="B566" s="179"/>
      <c r="C566" s="179"/>
      <c r="D566" s="179"/>
      <c r="E566" s="179"/>
      <c r="F566" s="179"/>
      <c r="G566" s="179"/>
      <c r="H566" s="179"/>
      <c r="I566" s="179"/>
      <c r="J566" s="179"/>
      <c r="K566" s="179"/>
      <c r="L566" s="179"/>
      <c r="M566" s="179"/>
      <c r="N566" s="179"/>
      <c r="O566" s="179"/>
      <c r="P566" s="179"/>
      <c r="Q566" s="179"/>
      <c r="R566" s="179"/>
      <c r="S566" s="179"/>
      <c r="T566" s="179"/>
      <c r="U566" s="179"/>
      <c r="V566" s="179"/>
      <c r="W566" s="179"/>
      <c r="X566" s="179"/>
      <c r="Y566" s="179"/>
      <c r="Z566" s="179"/>
    </row>
    <row r="567" spans="1:26" ht="15.75" customHeight="1">
      <c r="A567" s="179"/>
      <c r="B567" s="179"/>
      <c r="C567" s="179"/>
      <c r="D567" s="179"/>
      <c r="E567" s="179"/>
      <c r="F567" s="179"/>
      <c r="G567" s="179"/>
      <c r="H567" s="179"/>
      <c r="I567" s="179"/>
      <c r="J567" s="179"/>
      <c r="K567" s="179"/>
      <c r="L567" s="179"/>
      <c r="M567" s="179"/>
      <c r="N567" s="179"/>
      <c r="O567" s="179"/>
      <c r="P567" s="179"/>
      <c r="Q567" s="179"/>
      <c r="R567" s="179"/>
      <c r="S567" s="179"/>
      <c r="T567" s="179"/>
      <c r="U567" s="179"/>
      <c r="V567" s="179"/>
      <c r="W567" s="179"/>
      <c r="X567" s="179"/>
      <c r="Y567" s="179"/>
      <c r="Z567" s="179"/>
    </row>
    <row r="568" spans="1:26" ht="15.75" customHeight="1">
      <c r="A568" s="179"/>
      <c r="B568" s="179"/>
      <c r="C568" s="179"/>
      <c r="D568" s="179"/>
      <c r="E568" s="179"/>
      <c r="F568" s="179"/>
      <c r="G568" s="179"/>
      <c r="H568" s="179"/>
      <c r="I568" s="179"/>
      <c r="J568" s="179"/>
      <c r="K568" s="179"/>
      <c r="L568" s="179"/>
      <c r="M568" s="179"/>
      <c r="N568" s="179"/>
      <c r="O568" s="179"/>
      <c r="P568" s="179"/>
      <c r="Q568" s="179"/>
      <c r="R568" s="179"/>
      <c r="S568" s="179"/>
      <c r="T568" s="179"/>
      <c r="U568" s="179"/>
      <c r="V568" s="179"/>
      <c r="W568" s="179"/>
      <c r="X568" s="179"/>
      <c r="Y568" s="179"/>
      <c r="Z568" s="179"/>
    </row>
    <row r="569" spans="1:26" ht="15.75" customHeight="1">
      <c r="A569" s="179"/>
      <c r="B569" s="179"/>
      <c r="C569" s="179"/>
      <c r="D569" s="179"/>
      <c r="E569" s="179"/>
      <c r="F569" s="179"/>
      <c r="G569" s="179"/>
      <c r="H569" s="179"/>
      <c r="I569" s="179"/>
      <c r="J569" s="179"/>
      <c r="K569" s="179"/>
      <c r="L569" s="179"/>
      <c r="M569" s="179"/>
      <c r="N569" s="179"/>
      <c r="O569" s="179"/>
      <c r="P569" s="179"/>
      <c r="Q569" s="179"/>
      <c r="R569" s="179"/>
      <c r="S569" s="179"/>
      <c r="T569" s="179"/>
      <c r="U569" s="179"/>
      <c r="V569" s="179"/>
      <c r="W569" s="179"/>
      <c r="X569" s="179"/>
      <c r="Y569" s="179"/>
      <c r="Z569" s="179"/>
    </row>
    <row r="570" spans="1:26" ht="15.75" customHeight="1">
      <c r="A570" s="179"/>
      <c r="B570" s="179"/>
      <c r="C570" s="179"/>
      <c r="D570" s="179"/>
      <c r="E570" s="179"/>
      <c r="F570" s="179"/>
      <c r="G570" s="179"/>
      <c r="H570" s="179"/>
      <c r="I570" s="179"/>
      <c r="J570" s="179"/>
      <c r="K570" s="179"/>
      <c r="L570" s="179"/>
      <c r="M570" s="179"/>
      <c r="N570" s="179"/>
      <c r="O570" s="179"/>
      <c r="P570" s="179"/>
      <c r="Q570" s="179"/>
      <c r="R570" s="179"/>
      <c r="S570" s="179"/>
      <c r="T570" s="179"/>
      <c r="U570" s="179"/>
      <c r="V570" s="179"/>
      <c r="W570" s="179"/>
      <c r="X570" s="179"/>
      <c r="Y570" s="179"/>
      <c r="Z570" s="179"/>
    </row>
    <row r="571" spans="1:26" ht="15.75" customHeight="1">
      <c r="A571" s="179"/>
      <c r="B571" s="179"/>
      <c r="C571" s="179"/>
      <c r="D571" s="179"/>
      <c r="E571" s="179"/>
      <c r="F571" s="179"/>
      <c r="G571" s="179"/>
      <c r="H571" s="179"/>
      <c r="I571" s="179"/>
      <c r="J571" s="179"/>
      <c r="K571" s="179"/>
      <c r="L571" s="179"/>
      <c r="M571" s="179"/>
      <c r="N571" s="179"/>
      <c r="O571" s="179"/>
      <c r="P571" s="179"/>
      <c r="Q571" s="179"/>
      <c r="R571" s="179"/>
      <c r="S571" s="179"/>
      <c r="T571" s="179"/>
      <c r="U571" s="179"/>
      <c r="V571" s="179"/>
      <c r="W571" s="179"/>
      <c r="X571" s="179"/>
      <c r="Y571" s="179"/>
      <c r="Z571" s="179"/>
    </row>
    <row r="572" spans="1:26" ht="15.75" customHeight="1">
      <c r="A572" s="179"/>
      <c r="B572" s="179"/>
      <c r="C572" s="179"/>
      <c r="D572" s="179"/>
      <c r="E572" s="179"/>
      <c r="F572" s="179"/>
      <c r="G572" s="179"/>
      <c r="H572" s="179"/>
      <c r="I572" s="179"/>
      <c r="J572" s="179"/>
      <c r="K572" s="179"/>
      <c r="L572" s="179"/>
      <c r="M572" s="179"/>
      <c r="N572" s="179"/>
      <c r="O572" s="179"/>
      <c r="P572" s="179"/>
      <c r="Q572" s="179"/>
      <c r="R572" s="179"/>
      <c r="S572" s="179"/>
      <c r="T572" s="179"/>
      <c r="U572" s="179"/>
      <c r="V572" s="179"/>
      <c r="W572" s="179"/>
      <c r="X572" s="179"/>
      <c r="Y572" s="179"/>
      <c r="Z572" s="179"/>
    </row>
    <row r="573" spans="1:26" ht="15.75" customHeight="1">
      <c r="A573" s="179"/>
      <c r="B573" s="179"/>
      <c r="C573" s="179"/>
      <c r="D573" s="179"/>
      <c r="E573" s="179"/>
      <c r="F573" s="179"/>
      <c r="G573" s="179"/>
      <c r="H573" s="179"/>
      <c r="I573" s="179"/>
      <c r="J573" s="179"/>
      <c r="K573" s="179"/>
      <c r="L573" s="179"/>
      <c r="M573" s="179"/>
      <c r="N573" s="179"/>
      <c r="O573" s="179"/>
      <c r="P573" s="179"/>
      <c r="Q573" s="179"/>
      <c r="R573" s="179"/>
      <c r="S573" s="179"/>
      <c r="T573" s="179"/>
      <c r="U573" s="179"/>
      <c r="V573" s="179"/>
      <c r="W573" s="179"/>
      <c r="X573" s="179"/>
      <c r="Y573" s="179"/>
      <c r="Z573" s="179"/>
    </row>
    <row r="574" spans="1:26" ht="15.75" customHeight="1">
      <c r="A574" s="179"/>
      <c r="B574" s="179"/>
      <c r="C574" s="179"/>
      <c r="D574" s="179"/>
      <c r="E574" s="179"/>
      <c r="F574" s="179"/>
      <c r="G574" s="179"/>
      <c r="H574" s="179"/>
      <c r="I574" s="179"/>
      <c r="J574" s="179"/>
      <c r="K574" s="179"/>
      <c r="L574" s="179"/>
      <c r="M574" s="179"/>
      <c r="N574" s="179"/>
      <c r="O574" s="179"/>
      <c r="P574" s="179"/>
      <c r="Q574" s="179"/>
      <c r="R574" s="179"/>
      <c r="S574" s="179"/>
      <c r="T574" s="179"/>
      <c r="U574" s="179"/>
      <c r="V574" s="179"/>
      <c r="W574" s="179"/>
      <c r="X574" s="179"/>
      <c r="Y574" s="179"/>
      <c r="Z574" s="179"/>
    </row>
    <row r="575" spans="1:26" ht="15.75" customHeight="1">
      <c r="A575" s="179"/>
      <c r="B575" s="179"/>
      <c r="C575" s="179"/>
      <c r="D575" s="179"/>
      <c r="E575" s="179"/>
      <c r="F575" s="179"/>
      <c r="G575" s="179"/>
      <c r="H575" s="179"/>
      <c r="I575" s="179"/>
      <c r="J575" s="179"/>
      <c r="K575" s="179"/>
      <c r="L575" s="179"/>
      <c r="M575" s="179"/>
      <c r="N575" s="179"/>
      <c r="O575" s="179"/>
      <c r="P575" s="179"/>
      <c r="Q575" s="179"/>
      <c r="R575" s="179"/>
      <c r="S575" s="179"/>
      <c r="T575" s="179"/>
      <c r="U575" s="179"/>
      <c r="V575" s="179"/>
      <c r="W575" s="179"/>
      <c r="X575" s="179"/>
      <c r="Y575" s="179"/>
      <c r="Z575" s="179"/>
    </row>
    <row r="576" spans="1:26" ht="15.75" customHeight="1">
      <c r="A576" s="179"/>
      <c r="B576" s="179"/>
      <c r="C576" s="179"/>
      <c r="D576" s="179"/>
      <c r="E576" s="179"/>
      <c r="F576" s="179"/>
      <c r="G576" s="179"/>
      <c r="H576" s="179"/>
      <c r="I576" s="179"/>
      <c r="J576" s="179"/>
      <c r="K576" s="179"/>
      <c r="L576" s="179"/>
      <c r="M576" s="179"/>
      <c r="N576" s="179"/>
      <c r="O576" s="179"/>
      <c r="P576" s="179"/>
      <c r="Q576" s="179"/>
      <c r="R576" s="179"/>
      <c r="S576" s="179"/>
      <c r="T576" s="179"/>
      <c r="U576" s="179"/>
      <c r="V576" s="179"/>
      <c r="W576" s="179"/>
      <c r="X576" s="179"/>
      <c r="Y576" s="179"/>
      <c r="Z576" s="179"/>
    </row>
    <row r="577" spans="1:26" ht="15.75" customHeight="1">
      <c r="A577" s="179"/>
      <c r="B577" s="179"/>
      <c r="C577" s="179"/>
      <c r="D577" s="179"/>
      <c r="E577" s="179"/>
      <c r="F577" s="179"/>
      <c r="G577" s="179"/>
      <c r="H577" s="179"/>
      <c r="I577" s="179"/>
      <c r="J577" s="179"/>
      <c r="K577" s="179"/>
      <c r="L577" s="179"/>
      <c r="M577" s="179"/>
      <c r="N577" s="179"/>
      <c r="O577" s="179"/>
      <c r="P577" s="179"/>
      <c r="Q577" s="179"/>
      <c r="R577" s="179"/>
      <c r="S577" s="179"/>
      <c r="T577" s="179"/>
      <c r="U577" s="179"/>
      <c r="V577" s="179"/>
      <c r="W577" s="179"/>
      <c r="X577" s="179"/>
      <c r="Y577" s="179"/>
      <c r="Z577" s="179"/>
    </row>
    <row r="578" spans="1:26" ht="15.75" customHeight="1">
      <c r="A578" s="179"/>
      <c r="B578" s="179"/>
      <c r="C578" s="179"/>
      <c r="D578" s="179"/>
      <c r="E578" s="179"/>
      <c r="F578" s="179"/>
      <c r="G578" s="179"/>
      <c r="H578" s="179"/>
      <c r="I578" s="179"/>
      <c r="J578" s="179"/>
      <c r="K578" s="179"/>
      <c r="L578" s="179"/>
      <c r="M578" s="179"/>
      <c r="N578" s="179"/>
      <c r="O578" s="179"/>
      <c r="P578" s="179"/>
      <c r="Q578" s="179"/>
      <c r="R578" s="179"/>
      <c r="S578" s="179"/>
      <c r="T578" s="179"/>
      <c r="U578" s="179"/>
      <c r="V578" s="179"/>
      <c r="W578" s="179"/>
      <c r="X578" s="179"/>
      <c r="Y578" s="179"/>
      <c r="Z578" s="179"/>
    </row>
    <row r="579" spans="1:26" ht="15.75" customHeight="1">
      <c r="A579" s="179"/>
      <c r="B579" s="179"/>
      <c r="C579" s="179"/>
      <c r="D579" s="179"/>
      <c r="E579" s="179"/>
      <c r="F579" s="179"/>
      <c r="G579" s="179"/>
      <c r="H579" s="179"/>
      <c r="I579" s="179"/>
      <c r="J579" s="179"/>
      <c r="K579" s="179"/>
      <c r="L579" s="179"/>
      <c r="M579" s="179"/>
      <c r="N579" s="179"/>
      <c r="O579" s="179"/>
      <c r="P579" s="179"/>
      <c r="Q579" s="179"/>
      <c r="R579" s="179"/>
      <c r="S579" s="179"/>
      <c r="T579" s="179"/>
      <c r="U579" s="179"/>
      <c r="V579" s="179"/>
      <c r="W579" s="179"/>
      <c r="X579" s="179"/>
      <c r="Y579" s="179"/>
      <c r="Z579" s="179"/>
    </row>
    <row r="580" spans="1:26" ht="15.75" customHeight="1">
      <c r="A580" s="179"/>
      <c r="B580" s="179"/>
      <c r="C580" s="179"/>
      <c r="D580" s="179"/>
      <c r="E580" s="179"/>
      <c r="F580" s="179"/>
      <c r="G580" s="179"/>
      <c r="H580" s="179"/>
      <c r="I580" s="179"/>
      <c r="J580" s="179"/>
      <c r="K580" s="179"/>
      <c r="L580" s="179"/>
      <c r="M580" s="179"/>
      <c r="N580" s="179"/>
      <c r="O580" s="179"/>
      <c r="P580" s="179"/>
      <c r="Q580" s="179"/>
      <c r="R580" s="179"/>
      <c r="S580" s="179"/>
      <c r="T580" s="179"/>
      <c r="U580" s="179"/>
      <c r="V580" s="179"/>
      <c r="W580" s="179"/>
      <c r="X580" s="179"/>
      <c r="Y580" s="179"/>
      <c r="Z580" s="179"/>
    </row>
    <row r="581" spans="1:26" ht="15.75" customHeight="1">
      <c r="A581" s="179"/>
      <c r="B581" s="179"/>
      <c r="C581" s="179"/>
      <c r="D581" s="179"/>
      <c r="E581" s="179"/>
      <c r="F581" s="179"/>
      <c r="G581" s="179"/>
      <c r="H581" s="179"/>
      <c r="I581" s="179"/>
      <c r="J581" s="179"/>
      <c r="K581" s="179"/>
      <c r="L581" s="179"/>
      <c r="M581" s="179"/>
      <c r="N581" s="179"/>
      <c r="O581" s="179"/>
      <c r="P581" s="179"/>
      <c r="Q581" s="179"/>
      <c r="R581" s="179"/>
      <c r="S581" s="179"/>
      <c r="T581" s="179"/>
      <c r="U581" s="179"/>
      <c r="V581" s="179"/>
      <c r="W581" s="179"/>
      <c r="X581" s="179"/>
      <c r="Y581" s="179"/>
      <c r="Z581" s="179"/>
    </row>
    <row r="582" spans="1:26" ht="15.75" customHeight="1">
      <c r="A582" s="179"/>
      <c r="B582" s="179"/>
      <c r="C582" s="179"/>
      <c r="D582" s="179"/>
      <c r="E582" s="179"/>
      <c r="F582" s="179"/>
      <c r="G582" s="179"/>
      <c r="H582" s="179"/>
      <c r="I582" s="179"/>
      <c r="J582" s="179"/>
      <c r="K582" s="179"/>
      <c r="L582" s="179"/>
      <c r="M582" s="179"/>
      <c r="N582" s="179"/>
      <c r="O582" s="179"/>
      <c r="P582" s="179"/>
      <c r="Q582" s="179"/>
      <c r="R582" s="179"/>
      <c r="S582" s="179"/>
      <c r="T582" s="179"/>
      <c r="U582" s="179"/>
      <c r="V582" s="179"/>
      <c r="W582" s="179"/>
      <c r="X582" s="179"/>
      <c r="Y582" s="179"/>
      <c r="Z582" s="179"/>
    </row>
    <row r="583" spans="1:26" ht="15.75" customHeight="1">
      <c r="A583" s="179"/>
      <c r="B583" s="179"/>
      <c r="C583" s="179"/>
      <c r="D583" s="179"/>
      <c r="E583" s="179"/>
      <c r="F583" s="179"/>
      <c r="G583" s="179"/>
      <c r="H583" s="179"/>
      <c r="I583" s="179"/>
      <c r="J583" s="179"/>
      <c r="K583" s="179"/>
      <c r="L583" s="179"/>
      <c r="M583" s="179"/>
      <c r="N583" s="179"/>
      <c r="O583" s="179"/>
      <c r="P583" s="179"/>
      <c r="Q583" s="179"/>
      <c r="R583" s="179"/>
      <c r="S583" s="179"/>
      <c r="T583" s="179"/>
      <c r="U583" s="179"/>
      <c r="V583" s="179"/>
      <c r="W583" s="179"/>
      <c r="X583" s="179"/>
      <c r="Y583" s="179"/>
      <c r="Z583" s="179"/>
    </row>
    <row r="584" spans="1:26" ht="15.75" customHeight="1">
      <c r="A584" s="179"/>
      <c r="B584" s="179"/>
      <c r="C584" s="179"/>
      <c r="D584" s="179"/>
      <c r="E584" s="179"/>
      <c r="F584" s="179"/>
      <c r="G584" s="179"/>
      <c r="H584" s="179"/>
      <c r="I584" s="179"/>
      <c r="J584" s="179"/>
      <c r="K584" s="179"/>
      <c r="L584" s="179"/>
      <c r="M584" s="179"/>
      <c r="N584" s="179"/>
      <c r="O584" s="179"/>
      <c r="P584" s="179"/>
      <c r="Q584" s="179"/>
      <c r="R584" s="179"/>
      <c r="S584" s="179"/>
      <c r="T584" s="179"/>
      <c r="U584" s="179"/>
      <c r="V584" s="179"/>
      <c r="W584" s="179"/>
      <c r="X584" s="179"/>
      <c r="Y584" s="179"/>
      <c r="Z584" s="179"/>
    </row>
    <row r="585" spans="1:26" ht="15.75" customHeight="1">
      <c r="A585" s="179"/>
      <c r="B585" s="179"/>
      <c r="C585" s="179"/>
      <c r="D585" s="179"/>
      <c r="E585" s="179"/>
      <c r="F585" s="179"/>
      <c r="G585" s="179"/>
      <c r="H585" s="179"/>
      <c r="I585" s="179"/>
      <c r="J585" s="179"/>
      <c r="K585" s="179"/>
      <c r="L585" s="179"/>
      <c r="M585" s="179"/>
      <c r="N585" s="179"/>
      <c r="O585" s="179"/>
      <c r="P585" s="179"/>
      <c r="Q585" s="179"/>
      <c r="R585" s="179"/>
      <c r="S585" s="179"/>
      <c r="T585" s="179"/>
      <c r="U585" s="179"/>
      <c r="V585" s="179"/>
      <c r="W585" s="179"/>
      <c r="X585" s="179"/>
      <c r="Y585" s="179"/>
      <c r="Z585" s="179"/>
    </row>
    <row r="586" spans="1:26" ht="15.75" customHeight="1">
      <c r="A586" s="179"/>
      <c r="B586" s="179"/>
      <c r="C586" s="179"/>
      <c r="D586" s="179"/>
      <c r="E586" s="179"/>
      <c r="F586" s="179"/>
      <c r="G586" s="179"/>
      <c r="H586" s="179"/>
      <c r="I586" s="179"/>
      <c r="J586" s="179"/>
      <c r="K586" s="179"/>
      <c r="L586" s="179"/>
      <c r="M586" s="179"/>
      <c r="N586" s="179"/>
      <c r="O586" s="179"/>
      <c r="P586" s="179"/>
      <c r="Q586" s="179"/>
      <c r="R586" s="179"/>
      <c r="S586" s="179"/>
      <c r="T586" s="179"/>
      <c r="U586" s="179"/>
      <c r="V586" s="179"/>
      <c r="W586" s="179"/>
      <c r="X586" s="179"/>
      <c r="Y586" s="179"/>
      <c r="Z586" s="179"/>
    </row>
    <row r="587" spans="1:26" ht="15.75" customHeight="1">
      <c r="A587" s="179"/>
      <c r="B587" s="179"/>
      <c r="C587" s="179"/>
      <c r="D587" s="179"/>
      <c r="E587" s="179"/>
      <c r="F587" s="179"/>
      <c r="G587" s="179"/>
      <c r="H587" s="179"/>
      <c r="I587" s="179"/>
      <c r="J587" s="179"/>
      <c r="K587" s="179"/>
      <c r="L587" s="179"/>
      <c r="M587" s="179"/>
      <c r="N587" s="179"/>
      <c r="O587" s="179"/>
      <c r="P587" s="179"/>
      <c r="Q587" s="179"/>
      <c r="R587" s="179"/>
      <c r="S587" s="179"/>
      <c r="T587" s="179"/>
      <c r="U587" s="179"/>
      <c r="V587" s="179"/>
      <c r="W587" s="179"/>
      <c r="X587" s="179"/>
      <c r="Y587" s="179"/>
      <c r="Z587" s="179"/>
    </row>
    <row r="588" spans="1:26" ht="15.75" customHeight="1">
      <c r="A588" s="179"/>
      <c r="B588" s="179"/>
      <c r="C588" s="179"/>
      <c r="D588" s="179"/>
      <c r="E588" s="179"/>
      <c r="F588" s="179"/>
      <c r="G588" s="179"/>
      <c r="H588" s="179"/>
      <c r="I588" s="179"/>
      <c r="J588" s="179"/>
      <c r="K588" s="179"/>
      <c r="L588" s="179"/>
      <c r="M588" s="179"/>
      <c r="N588" s="179"/>
      <c r="O588" s="179"/>
      <c r="P588" s="179"/>
      <c r="Q588" s="179"/>
      <c r="R588" s="179"/>
      <c r="S588" s="179"/>
      <c r="T588" s="179"/>
      <c r="U588" s="179"/>
      <c r="V588" s="179"/>
      <c r="W588" s="179"/>
      <c r="X588" s="179"/>
      <c r="Y588" s="179"/>
      <c r="Z588" s="179"/>
    </row>
    <row r="589" spans="1:26" ht="15.75" customHeight="1">
      <c r="A589" s="179"/>
      <c r="B589" s="179"/>
      <c r="C589" s="179"/>
      <c r="D589" s="179"/>
      <c r="E589" s="179"/>
      <c r="F589" s="179"/>
      <c r="G589" s="179"/>
      <c r="H589" s="179"/>
      <c r="I589" s="179"/>
      <c r="J589" s="179"/>
      <c r="K589" s="179"/>
      <c r="L589" s="179"/>
      <c r="M589" s="179"/>
      <c r="N589" s="179"/>
      <c r="O589" s="179"/>
      <c r="P589" s="179"/>
      <c r="Q589" s="179"/>
      <c r="R589" s="179"/>
      <c r="S589" s="179"/>
      <c r="T589" s="179"/>
      <c r="U589" s="179"/>
      <c r="V589" s="179"/>
      <c r="W589" s="179"/>
      <c r="X589" s="179"/>
      <c r="Y589" s="179"/>
      <c r="Z589" s="179"/>
    </row>
    <row r="590" spans="1:26" ht="15.75" customHeight="1">
      <c r="A590" s="179"/>
      <c r="B590" s="179"/>
      <c r="C590" s="179"/>
      <c r="D590" s="179"/>
      <c r="E590" s="179"/>
      <c r="F590" s="179"/>
      <c r="G590" s="179"/>
      <c r="H590" s="179"/>
      <c r="I590" s="179"/>
      <c r="J590" s="179"/>
      <c r="K590" s="179"/>
      <c r="L590" s="179"/>
      <c r="M590" s="179"/>
      <c r="N590" s="179"/>
      <c r="O590" s="179"/>
      <c r="P590" s="179"/>
      <c r="Q590" s="179"/>
      <c r="R590" s="179"/>
      <c r="S590" s="179"/>
      <c r="T590" s="179"/>
      <c r="U590" s="179"/>
      <c r="V590" s="179"/>
      <c r="W590" s="179"/>
      <c r="X590" s="179"/>
      <c r="Y590" s="179"/>
      <c r="Z590" s="179"/>
    </row>
    <row r="591" spans="1:26" ht="15.75" customHeight="1">
      <c r="A591" s="179"/>
      <c r="B591" s="179"/>
      <c r="C591" s="179"/>
      <c r="D591" s="179"/>
      <c r="E591" s="179"/>
      <c r="F591" s="179"/>
      <c r="G591" s="179"/>
      <c r="H591" s="179"/>
      <c r="I591" s="179"/>
      <c r="J591" s="179"/>
      <c r="K591" s="179"/>
      <c r="L591" s="179"/>
      <c r="M591" s="179"/>
      <c r="N591" s="179"/>
      <c r="O591" s="179"/>
      <c r="P591" s="179"/>
      <c r="Q591" s="179"/>
      <c r="R591" s="179"/>
      <c r="S591" s="179"/>
      <c r="T591" s="179"/>
      <c r="U591" s="179"/>
      <c r="V591" s="179"/>
      <c r="W591" s="179"/>
      <c r="X591" s="179"/>
      <c r="Y591" s="179"/>
      <c r="Z591" s="179"/>
    </row>
    <row r="592" spans="1:26" ht="15.75" customHeight="1">
      <c r="A592" s="179"/>
      <c r="B592" s="179"/>
      <c r="C592" s="179"/>
      <c r="D592" s="179"/>
      <c r="E592" s="179"/>
      <c r="F592" s="179"/>
      <c r="G592" s="179"/>
      <c r="H592" s="179"/>
      <c r="I592" s="179"/>
      <c r="J592" s="179"/>
      <c r="K592" s="179"/>
      <c r="L592" s="179"/>
      <c r="M592" s="179"/>
      <c r="N592" s="179"/>
      <c r="O592" s="179"/>
      <c r="P592" s="179"/>
      <c r="Q592" s="179"/>
      <c r="R592" s="179"/>
      <c r="S592" s="179"/>
      <c r="T592" s="179"/>
      <c r="U592" s="179"/>
      <c r="V592" s="179"/>
      <c r="W592" s="179"/>
      <c r="X592" s="179"/>
      <c r="Y592" s="179"/>
      <c r="Z592" s="179"/>
    </row>
    <row r="593" spans="1:26" ht="15.75" customHeight="1">
      <c r="A593" s="179"/>
      <c r="B593" s="179"/>
      <c r="C593" s="179"/>
      <c r="D593" s="179"/>
      <c r="E593" s="179"/>
      <c r="F593" s="179"/>
      <c r="G593" s="179"/>
      <c r="H593" s="179"/>
      <c r="I593" s="179"/>
      <c r="J593" s="179"/>
      <c r="K593" s="179"/>
      <c r="L593" s="179"/>
      <c r="M593" s="179"/>
      <c r="N593" s="179"/>
      <c r="O593" s="179"/>
      <c r="P593" s="179"/>
      <c r="Q593" s="179"/>
      <c r="R593" s="179"/>
      <c r="S593" s="179"/>
      <c r="T593" s="179"/>
      <c r="U593" s="179"/>
      <c r="V593" s="179"/>
      <c r="W593" s="179"/>
      <c r="X593" s="179"/>
      <c r="Y593" s="179"/>
      <c r="Z593" s="179"/>
    </row>
    <row r="594" spans="1:26" ht="15.75" customHeight="1">
      <c r="A594" s="179"/>
      <c r="B594" s="179"/>
      <c r="C594" s="179"/>
      <c r="D594" s="179"/>
      <c r="E594" s="179"/>
      <c r="F594" s="179"/>
      <c r="G594" s="179"/>
      <c r="H594" s="179"/>
      <c r="I594" s="179"/>
      <c r="J594" s="179"/>
      <c r="K594" s="179"/>
      <c r="L594" s="179"/>
      <c r="M594" s="179"/>
      <c r="N594" s="179"/>
      <c r="O594" s="179"/>
      <c r="P594" s="179"/>
      <c r="Q594" s="179"/>
      <c r="R594" s="179"/>
      <c r="S594" s="179"/>
      <c r="T594" s="179"/>
      <c r="U594" s="179"/>
      <c r="V594" s="179"/>
      <c r="W594" s="179"/>
      <c r="X594" s="179"/>
      <c r="Y594" s="179"/>
      <c r="Z594" s="179"/>
    </row>
    <row r="595" spans="1:26" ht="15.75" customHeight="1">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spans="1:26" ht="15.75" customHeight="1">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spans="1:26" ht="15.75" customHeight="1">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spans="1:26" ht="15.75" customHeight="1">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spans="1:26" ht="15.75" customHeight="1">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spans="1:26" ht="15.75" customHeight="1">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spans="1:26" ht="15.75" customHeight="1">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spans="1:26" ht="15.75" customHeight="1">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spans="1:26" ht="15.75" customHeight="1">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spans="1:26" ht="15.75" customHeight="1">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spans="1:26" ht="15.75" customHeight="1">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spans="1:26" ht="15.75" customHeight="1">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spans="1:26" ht="15.75" customHeight="1">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spans="1:26" ht="15.75" customHeight="1">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spans="1:26" ht="15.75" customHeight="1">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spans="1:26" ht="15.75" customHeight="1">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spans="1:26" ht="15.75" customHeight="1">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spans="1:26" ht="15.75" customHeight="1">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spans="1:26" ht="15.75" customHeight="1">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spans="1:26" ht="15.75" customHeight="1">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spans="1:26" ht="15.75" customHeight="1">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spans="1:26" ht="15.75" customHeight="1">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spans="1:26" ht="15.75" customHeight="1">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spans="1:26" ht="15.75" customHeight="1">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spans="1:26" ht="15.75" customHeight="1">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spans="1:26" ht="15.75" customHeight="1">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spans="1:26" ht="15.75" customHeight="1">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spans="1:26" ht="15.75" customHeight="1">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spans="1:26" ht="15.75" customHeight="1">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spans="1:26" ht="15.75" customHeight="1">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spans="1:26" ht="15.75" customHeight="1">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spans="1:26" ht="15.75" customHeight="1">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spans="1:26" ht="15.75" customHeight="1">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spans="1:26" ht="15.75" customHeight="1">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spans="1:26" ht="15.75" customHeight="1">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spans="1:26" ht="15.75" customHeight="1">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spans="1:26" ht="15.75" customHeight="1">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spans="1:26" ht="15.75" customHeight="1">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spans="1:26" ht="15.75" customHeight="1">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spans="1:26" ht="15.75" customHeight="1">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spans="1:26" ht="15.75" customHeight="1">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spans="1:26" ht="15.75" customHeight="1">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spans="1:26" ht="15.75" customHeight="1">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spans="1:26" ht="15.75" customHeight="1">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spans="1:26" ht="15.75" customHeight="1">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spans="1:26" ht="15.75" customHeight="1">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spans="1:26" ht="15.75" customHeight="1">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spans="1:26" ht="15.75" customHeight="1">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spans="1:26" ht="15.75" customHeight="1">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spans="1:26" ht="15.75" customHeight="1">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spans="1:26" ht="15.75" customHeight="1">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spans="1:26" ht="15.75" customHeight="1">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spans="1:26" ht="15.75" customHeight="1">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spans="1:26" ht="15.75" customHeight="1">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spans="1:26" ht="15.75" customHeight="1">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spans="1:26" ht="15.75" customHeight="1">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spans="1:26" ht="15.75" customHeight="1">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spans="1:26" ht="15.75" customHeight="1">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spans="1:26" ht="15.75" customHeight="1">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spans="1:26" ht="15.75" customHeight="1">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spans="1:26" ht="15.75" customHeight="1">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spans="1:26" ht="15.75" customHeight="1">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spans="1:26" ht="15.75" customHeight="1">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spans="1:26" ht="15.75" customHeight="1">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spans="1:26" ht="15.75" customHeight="1">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spans="1:26" ht="15.75" customHeight="1">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spans="1:26" ht="15.75" customHeight="1">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spans="1:26" ht="15.75" customHeight="1">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spans="1:26" ht="15.75" customHeight="1">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spans="1:26" ht="15.75" customHeight="1">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spans="1:26" ht="15.75" customHeight="1">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spans="1:26" ht="15.75" customHeight="1">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spans="1:26" ht="15.75" customHeight="1">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spans="1:26" ht="15.75" customHeight="1">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spans="1:26" ht="15.75" customHeight="1">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spans="1:26" ht="15.75" customHeight="1">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spans="1:26" ht="15.75" customHeight="1">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spans="1:26" ht="15.75" customHeight="1">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spans="1:26" ht="15.75" customHeight="1">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spans="1:26" ht="15.75" customHeight="1">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spans="1:26" ht="15.75" customHeight="1">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spans="1:26" ht="15.75" customHeight="1">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spans="1:26" ht="15.75" customHeight="1">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spans="1:26" ht="15.75" customHeight="1">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spans="1:26" ht="15.75" customHeight="1">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spans="1:26" ht="15.75" customHeight="1">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spans="1:26" ht="15.75" customHeight="1">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spans="1:26" ht="15.75" customHeight="1">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spans="1:26" ht="15.75" customHeight="1">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spans="1:26" ht="15.75" customHeight="1">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spans="1:26" ht="15.75" customHeight="1">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spans="1:26" ht="15.75" customHeight="1">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spans="1:26" ht="15.75" customHeight="1">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spans="1:26" ht="15.75" customHeight="1">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spans="1:26" ht="15.75" customHeight="1">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spans="1:26" ht="15.75" customHeight="1">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spans="1:26" ht="15.75" customHeight="1">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spans="1:26" ht="15.75" customHeight="1">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spans="1:26" ht="15.75" customHeight="1">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spans="1:26" ht="15.75" customHeight="1">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spans="1:26" ht="15.75" customHeight="1">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spans="1:26" ht="15.75" customHeight="1">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spans="1:26" ht="15.75" customHeight="1">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spans="1:26" ht="15.75" customHeight="1">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spans="1:26" ht="15.75" customHeight="1">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spans="1:26" ht="15.75" customHeight="1">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spans="1:26" ht="15.75" customHeight="1">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spans="1:26" ht="15.75" customHeight="1">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spans="1:26" ht="15.75" customHeight="1">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spans="1:26" ht="15.75" customHeight="1">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spans="1:26" ht="15.75" customHeight="1">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spans="1:26" ht="15.75" customHeight="1">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spans="1:26" ht="15.75" customHeight="1">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spans="1:26" ht="15.75" customHeight="1">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spans="1:26" ht="15.75" customHeight="1">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spans="1:26" ht="15.75" customHeight="1">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spans="1:26" ht="15.75" customHeight="1">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spans="1:26" ht="15.75" customHeight="1">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spans="1:26" ht="15.75" customHeight="1">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spans="1:26" ht="15.75" customHeight="1">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spans="1:26" ht="15.75" customHeight="1">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spans="1:26" ht="15.75" customHeight="1">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spans="1:26" ht="15.75" customHeight="1">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spans="1:26" ht="15.75" customHeight="1">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spans="1:26" ht="15.75" customHeight="1">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spans="1:26" ht="15.75" customHeight="1">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spans="1:26" ht="15.75" customHeight="1">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spans="1:26" ht="15.75" customHeight="1">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spans="1:26" ht="15.75" customHeight="1">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spans="1:26" ht="15.75" customHeight="1">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spans="1:26" ht="15.75" customHeight="1">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spans="1:26" ht="15.75" customHeight="1">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spans="1:26" ht="15.75" customHeight="1">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spans="1:26" ht="15.75" customHeight="1">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spans="1:26" ht="15.75" customHeight="1">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spans="1:26" ht="15.75" customHeight="1">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spans="1:26" ht="15.75" customHeight="1">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spans="1:26" ht="15.75" customHeight="1">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spans="1:26" ht="15.75" customHeight="1">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spans="1:26" ht="15.75" customHeight="1">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spans="1:26" ht="15.75" customHeight="1">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spans="1:26" ht="15.75" customHeight="1">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spans="1:26" ht="15.75" customHeight="1">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spans="1:26" ht="15.75" customHeight="1">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spans="1:26" ht="15.75" customHeight="1">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spans="1:26" ht="15.75" customHeight="1">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spans="1:26" ht="15.75" customHeight="1">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spans="1:26" ht="15.75" customHeight="1">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spans="1:26" ht="15.75" customHeight="1">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spans="1:26" ht="15.75" customHeight="1">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spans="1:26" ht="15.75" customHeight="1">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spans="1:26" ht="15.75" customHeight="1">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spans="1:26" ht="15.75" customHeight="1">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spans="1:26" ht="15.75" customHeight="1">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spans="1:26" ht="15.75" customHeight="1">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spans="1:26" ht="15.75" customHeight="1">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spans="1:26" ht="15.75" customHeight="1">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spans="1:26" ht="15.75" customHeight="1">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spans="1:26" ht="15.75" customHeight="1">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spans="1:26" ht="15.75" customHeight="1">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spans="1:26" ht="15.75" customHeight="1">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spans="1:26" ht="15.75" customHeight="1">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spans="1:26" ht="15.75" customHeight="1">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spans="1:26" ht="15.75" customHeight="1">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spans="1:26" ht="15.75" customHeight="1">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spans="1:26" ht="15.75" customHeight="1">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spans="1:26" ht="15.75" customHeight="1">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spans="1:26" ht="15.75" customHeight="1">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spans="1:26" ht="15.75" customHeight="1">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spans="1:26" ht="15.75" customHeight="1">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spans="1:26" ht="15.75" customHeight="1">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spans="1:26" ht="15.75" customHeight="1">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spans="1:26" ht="15.75" customHeight="1">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spans="1:26" ht="15.75" customHeight="1">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spans="1:26" ht="15.75" customHeight="1">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spans="1:26" ht="15.75" customHeight="1">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spans="1:26" ht="15.75" customHeight="1">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spans="1:26" ht="15.75" customHeight="1">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spans="1:26" ht="15.75" customHeight="1">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spans="1:26" ht="15.75" customHeight="1">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spans="1:26" ht="15.75" customHeight="1">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spans="1:26" ht="15.75" customHeight="1">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spans="1:26" ht="15.75" customHeight="1">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spans="1:26" ht="15.75" customHeight="1">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spans="1:26" ht="15.75" customHeight="1">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spans="1:26" ht="15.75" customHeight="1">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spans="1:26" ht="15.75" customHeight="1">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spans="1:26" ht="15.75" customHeight="1">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spans="1:26" ht="15.75" customHeight="1">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spans="1:26" ht="15.75" customHeight="1">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spans="1:26" ht="15.75" customHeight="1">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spans="1:26" ht="15.75" customHeight="1">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spans="1:26" ht="15.75" customHeight="1">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spans="1:26" ht="15.75" customHeight="1">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spans="1:26" ht="15.75" customHeight="1">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spans="1:26" ht="15.75" customHeight="1">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spans="1:26" ht="15.75" customHeight="1">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spans="1:26" ht="15.75" customHeight="1">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spans="1:26" ht="15.75" customHeight="1">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spans="1:26" ht="15.75" customHeight="1">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spans="1:26" ht="15.75" customHeight="1">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spans="1:26" ht="15.75" customHeight="1">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spans="1:26" ht="15.75" customHeight="1">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spans="1:26" ht="15.75" customHeight="1">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spans="1:26" ht="15.75" customHeight="1">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spans="1:26" ht="15.75" customHeight="1">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spans="1:26" ht="15.75" customHeight="1">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spans="1:26" ht="15.75" customHeight="1">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spans="1:26" ht="15.75" customHeight="1">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spans="1:26" ht="15.75" customHeight="1">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spans="1:26" ht="15.75" customHeight="1">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spans="1:26" ht="15.75" customHeight="1">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spans="1:26" ht="15.75" customHeight="1">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spans="1:26" ht="15.75" customHeight="1">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spans="1:26" ht="15.75" customHeight="1">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spans="1:26" ht="15.75" customHeight="1">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spans="1:26" ht="15.75" customHeight="1">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spans="1:26" ht="15.75" customHeight="1">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spans="1:26" ht="15.75" customHeight="1">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spans="1:26" ht="15.75" customHeight="1">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spans="1:26" ht="15.75" customHeight="1">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spans="1:26" ht="15.75" customHeight="1">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spans="1:26" ht="15.75" customHeight="1">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spans="1:26" ht="15.75" customHeight="1">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spans="1:26" ht="15.75" customHeight="1">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spans="1:26" ht="15.75" customHeight="1">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spans="1:26" ht="15.75" customHeight="1">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spans="1:26" ht="15.75" customHeight="1">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spans="1:26" ht="15.75" customHeight="1">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spans="1:26" ht="15.75" customHeight="1">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spans="1:26" ht="15.75" customHeight="1">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spans="1:26" ht="15.75" customHeight="1">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spans="1:26" ht="15.75" customHeight="1">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spans="1:26" ht="15.75" customHeight="1">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spans="1:26" ht="15.75" customHeight="1">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spans="1:26" ht="15.75" customHeight="1">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spans="1:26" ht="15.75" customHeight="1">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spans="1:26" ht="15.75" customHeight="1">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spans="1:26" ht="15.75" customHeight="1">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spans="1:26" ht="15.75" customHeight="1">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spans="1:26" ht="15.75" customHeight="1">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spans="1:26" ht="15.75" customHeight="1">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spans="1:26" ht="15.75" customHeight="1">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spans="1:26" ht="15.75" customHeight="1">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spans="1:26" ht="15.75" customHeight="1">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spans="1:26" ht="15.75" customHeight="1">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spans="1:26" ht="15.75" customHeight="1">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spans="1:26" ht="15.75" customHeight="1">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spans="1:26" ht="15.75" customHeight="1">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spans="1:26" ht="15.75" customHeight="1">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spans="1:26" ht="15.75" customHeight="1">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spans="1:26" ht="15.75" customHeight="1">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spans="1:26" ht="15.75" customHeight="1">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spans="1:26" ht="15.75" customHeight="1">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spans="1:26" ht="15.75" customHeight="1">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spans="1:26" ht="15.75" customHeight="1">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spans="1:26" ht="15.75" customHeight="1">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spans="1:26" ht="15.75" customHeight="1">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spans="1:26" ht="15.75" customHeight="1">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spans="1:26" ht="15.75" customHeight="1">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spans="1:26" ht="15.75" customHeight="1">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spans="1:26" ht="15.75" customHeight="1">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spans="1:26" ht="15.75" customHeight="1">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spans="1:26" ht="15.75" customHeight="1">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spans="1:26" ht="15.75" customHeight="1">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spans="1:26" ht="15.75" customHeight="1">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spans="1:26" ht="15.75" customHeight="1">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spans="1:26" ht="15.75" customHeight="1">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spans="1:26" ht="15.75" customHeight="1">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spans="1:26" ht="15.75" customHeight="1">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spans="1:26" ht="15.75" customHeight="1">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spans="1:26" ht="15.75" customHeight="1">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spans="1:26" ht="15.75" customHeight="1">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spans="1:26" ht="15.75" customHeight="1">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spans="1:26" ht="15.75" customHeight="1">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spans="1:26" ht="15.75" customHeight="1">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spans="1:26" ht="15.75" customHeight="1">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spans="1:26" ht="15.75" customHeight="1">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spans="1:26" ht="15.75" customHeight="1">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spans="1:26" ht="15.75" customHeight="1">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spans="1:26" ht="15.75" customHeight="1">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spans="1:26" ht="15.75" customHeight="1">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spans="1:26" ht="15.75" customHeight="1">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spans="1:26" ht="15.75" customHeight="1">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spans="1:26" ht="15.75" customHeight="1">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spans="1:26" ht="15.75" customHeight="1">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spans="1:26" ht="15.75" customHeight="1">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spans="1:26" ht="15.75" customHeight="1">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spans="1:26" ht="15.75" customHeight="1">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spans="1:26" ht="15.75" customHeight="1">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spans="1:26" ht="15.75" customHeight="1">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spans="1:26" ht="15.75" customHeight="1">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spans="1:26" ht="15.75" customHeight="1">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spans="1:26" ht="15.75" customHeight="1">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spans="1:26" ht="15.75" customHeight="1">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spans="1:26" ht="15.75" customHeight="1">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spans="1:26" ht="15.75" customHeight="1">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spans="1:26" ht="15.75" customHeight="1">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spans="1:26" ht="15.75" customHeight="1">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spans="1:26" ht="15.75" customHeight="1">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spans="1:26" ht="15.75" customHeight="1">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spans="1:26" ht="15.75" customHeight="1">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spans="1:26" ht="15.75" customHeight="1">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spans="1:26" ht="15.75" customHeight="1">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spans="1:26" ht="15.75" customHeight="1">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spans="1:26" ht="15.75" customHeight="1">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spans="1:26" ht="15.75" customHeight="1">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spans="1:26" ht="15.75" customHeight="1">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spans="1:26" ht="15.75" customHeight="1">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spans="1:26" ht="15.75" customHeight="1">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spans="1:26" ht="15.75" customHeight="1">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spans="1:26" ht="15.75" customHeight="1">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spans="1:26" ht="15.75" customHeight="1">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spans="1:26" ht="15.75" customHeight="1">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spans="1:26" ht="15.75" customHeight="1">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spans="1:26" ht="15.75" customHeight="1">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spans="1:26" ht="15.75" customHeight="1">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spans="1:26" ht="15.75" customHeight="1">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spans="1:26" ht="15.75" customHeight="1">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spans="1:26" ht="15.75" customHeight="1">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spans="1:26" ht="15.75" customHeight="1">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spans="1:26" ht="15.75" customHeight="1">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spans="1:26" ht="15.75" customHeight="1">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spans="1:26" ht="15.75" customHeight="1">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spans="1:26" ht="15.75" customHeight="1">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spans="1:26" ht="15.75" customHeight="1">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spans="1:26" ht="15.75" customHeight="1">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spans="1:26" ht="15.75" customHeight="1">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spans="1:26" ht="15.75" customHeight="1">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spans="1:26" ht="15.75" customHeight="1">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spans="1:26" ht="15.75" customHeight="1">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spans="1:26" ht="15.75" customHeight="1">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spans="1:26" ht="15.75" customHeight="1">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spans="1:26" ht="15.75" customHeight="1">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spans="1:26" ht="15.75" customHeight="1">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spans="1:26" ht="15.75" customHeight="1">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spans="1:26" ht="15.75" customHeight="1">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spans="1:26" ht="15.75" customHeight="1">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spans="1:26" ht="15.75" customHeight="1">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spans="1:26" ht="15.75" customHeight="1">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spans="1:26" ht="15.75" customHeight="1">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spans="1:26" ht="15.75" customHeight="1">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spans="1:26" ht="15.75" customHeight="1">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spans="1:26" ht="15.75" customHeight="1">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spans="1:26" ht="15.75" customHeight="1">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spans="1:26" ht="15.75" customHeight="1">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spans="1:26" ht="15.75" customHeight="1">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spans="1:26" ht="15.75" customHeight="1">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spans="1:26" ht="15.75" customHeight="1">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spans="1:26" ht="15.75" customHeight="1">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spans="1:26" ht="15.75" customHeight="1">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spans="1:26" ht="15.75" customHeight="1">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spans="1:26" ht="15.75" customHeight="1">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spans="1:26" ht="15.75" customHeight="1">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spans="1:26" ht="15.75" customHeight="1">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spans="1:26" ht="15.75" customHeight="1">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spans="1:26" ht="15.75" customHeight="1">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spans="1:26" ht="15.75" customHeight="1">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spans="1:26" ht="15.75" customHeight="1">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spans="1:26" ht="15.75" customHeight="1">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spans="1:26" ht="15.75" customHeight="1">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spans="1:26" ht="15.75" customHeight="1">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spans="1:26" ht="15.75" customHeight="1">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spans="1:26" ht="15.75" customHeight="1">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spans="1:26" ht="15.75" customHeight="1">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spans="1:26" ht="15.75" customHeight="1">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spans="1:26" ht="15.75" customHeight="1">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spans="1:26" ht="15.75" customHeight="1">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spans="1:26" ht="15.75" customHeight="1">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spans="1:26" ht="15.75" customHeight="1">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spans="1:26" ht="15.75" customHeight="1">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spans="1:26" ht="15.75" customHeight="1">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spans="1:26" ht="15.75" customHeight="1">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spans="1:26" ht="15.75" customHeight="1">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spans="1:26" ht="15.75" customHeight="1">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spans="1:26" ht="15.75" customHeight="1">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spans="1:26" ht="15.75" customHeight="1">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spans="1:26" ht="15.75" customHeight="1">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spans="1:26" ht="15.75" customHeight="1">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spans="1:26" ht="15.75" customHeight="1">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spans="1:26" ht="15.75" customHeight="1">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spans="1:26" ht="15.75" customHeight="1">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spans="1:26" ht="15.75" customHeight="1">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spans="1:26" ht="15.75" customHeight="1">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spans="1:26" ht="15.75" customHeight="1">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spans="1:26" ht="15.75" customHeight="1">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spans="1:26" ht="15.75" customHeight="1">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spans="1:26" ht="15.75" customHeight="1">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spans="1:26" ht="15.75" customHeight="1">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spans="1:26" ht="15.75" customHeight="1">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spans="1:26" ht="15.75" customHeight="1">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spans="1:26" ht="15.75" customHeight="1">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spans="1:26" ht="15.75" customHeight="1">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spans="1:26" ht="15.75" customHeight="1">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spans="1:26" ht="15.75" customHeight="1">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spans="1:26" ht="15.75" customHeight="1">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spans="1:26" ht="15.75" customHeight="1">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spans="1:26" ht="15.75" customHeight="1">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spans="1:26" ht="15.75" customHeight="1">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spans="1:26" ht="15.75" customHeight="1">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spans="1:26" ht="15.75" customHeight="1">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spans="1:26" ht="15.75" customHeight="1">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spans="1:26" ht="15.75" customHeight="1">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spans="1:26" ht="15.75" customHeight="1">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spans="1:26" ht="15.75" customHeight="1">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spans="1:26" ht="15.75" customHeight="1">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row r="1001" spans="1:26" ht="15.75" customHeight="1">
      <c r="A1001" s="38"/>
      <c r="B1001" s="38"/>
      <c r="C1001" s="38"/>
      <c r="D1001" s="38"/>
      <c r="E1001" s="38"/>
      <c r="F1001" s="38"/>
      <c r="G1001" s="38"/>
      <c r="H1001" s="38"/>
      <c r="I1001" s="38"/>
      <c r="J1001" s="38"/>
      <c r="K1001" s="38"/>
      <c r="L1001" s="38"/>
      <c r="M1001" s="38"/>
      <c r="N1001" s="38"/>
      <c r="O1001" s="38"/>
      <c r="P1001" s="38"/>
      <c r="Q1001" s="38"/>
      <c r="R1001" s="38"/>
      <c r="S1001" s="38"/>
      <c r="T1001" s="38"/>
      <c r="U1001" s="38"/>
      <c r="V1001" s="38"/>
      <c r="W1001" s="38"/>
      <c r="X1001" s="38"/>
      <c r="Y1001" s="38"/>
      <c r="Z1001" s="38"/>
    </row>
    <row r="1002" spans="1:26" ht="15.75" customHeight="1">
      <c r="A1002" s="38"/>
      <c r="B1002" s="38"/>
      <c r="C1002" s="38"/>
      <c r="D1002" s="38"/>
      <c r="E1002" s="38"/>
      <c r="F1002" s="38"/>
      <c r="G1002" s="38"/>
      <c r="H1002" s="38"/>
      <c r="I1002" s="38"/>
      <c r="J1002" s="38"/>
      <c r="K1002" s="38"/>
      <c r="L1002" s="38"/>
      <c r="M1002" s="38"/>
      <c r="N1002" s="38"/>
      <c r="O1002" s="38"/>
      <c r="P1002" s="38"/>
      <c r="Q1002" s="38"/>
      <c r="R1002" s="38"/>
      <c r="S1002" s="38"/>
      <c r="T1002" s="38"/>
      <c r="U1002" s="38"/>
      <c r="V1002" s="38"/>
      <c r="W1002" s="38"/>
      <c r="X1002" s="38"/>
      <c r="Y1002" s="38"/>
      <c r="Z1002" s="38"/>
    </row>
    <row r="1003" spans="1:26" ht="15.75" customHeight="1">
      <c r="A1003" s="38"/>
      <c r="B1003" s="38"/>
      <c r="C1003" s="38"/>
      <c r="D1003" s="38"/>
      <c r="E1003" s="38"/>
      <c r="F1003" s="38"/>
      <c r="G1003" s="38"/>
      <c r="H1003" s="38"/>
      <c r="I1003" s="38"/>
      <c r="J1003" s="38"/>
      <c r="K1003" s="38"/>
      <c r="L1003" s="38"/>
      <c r="M1003" s="38"/>
      <c r="N1003" s="38"/>
      <c r="O1003" s="38"/>
      <c r="P1003" s="38"/>
      <c r="Q1003" s="38"/>
      <c r="R1003" s="38"/>
      <c r="S1003" s="38"/>
      <c r="T1003" s="38"/>
      <c r="U1003" s="38"/>
      <c r="V1003" s="38"/>
      <c r="W1003" s="38"/>
      <c r="X1003" s="38"/>
      <c r="Y1003" s="38"/>
      <c r="Z1003" s="38"/>
    </row>
    <row r="1004" spans="1:26" ht="15.75" customHeight="1">
      <c r="A1004" s="38"/>
      <c r="B1004" s="38"/>
      <c r="C1004" s="38"/>
      <c r="D1004" s="38"/>
      <c r="E1004" s="38"/>
      <c r="F1004" s="38"/>
      <c r="G1004" s="38"/>
      <c r="H1004" s="38"/>
      <c r="I1004" s="38"/>
      <c r="J1004" s="38"/>
      <c r="K1004" s="38"/>
      <c r="L1004" s="38"/>
      <c r="M1004" s="38"/>
      <c r="N1004" s="38"/>
      <c r="O1004" s="38"/>
      <c r="P1004" s="38"/>
      <c r="Q1004" s="38"/>
      <c r="R1004" s="38"/>
      <c r="S1004" s="38"/>
      <c r="T1004" s="38"/>
      <c r="U1004" s="38"/>
      <c r="V1004" s="38"/>
      <c r="W1004" s="38"/>
      <c r="X1004" s="38"/>
      <c r="Y1004" s="38"/>
      <c r="Z1004" s="38"/>
    </row>
    <row r="1005" spans="1:26" ht="15.75" customHeight="1">
      <c r="A1005" s="38"/>
      <c r="B1005" s="38"/>
      <c r="C1005" s="38"/>
      <c r="D1005" s="38"/>
      <c r="E1005" s="38"/>
      <c r="F1005" s="38"/>
      <c r="G1005" s="38"/>
      <c r="H1005" s="38"/>
      <c r="I1005" s="38"/>
      <c r="J1005" s="38"/>
      <c r="K1005" s="38"/>
      <c r="L1005" s="38"/>
      <c r="M1005" s="38"/>
      <c r="N1005" s="38"/>
      <c r="O1005" s="38"/>
      <c r="P1005" s="38"/>
      <c r="Q1005" s="38"/>
      <c r="R1005" s="38"/>
      <c r="S1005" s="38"/>
      <c r="T1005" s="38"/>
      <c r="U1005" s="38"/>
      <c r="V1005" s="38"/>
      <c r="W1005" s="38"/>
      <c r="X1005" s="38"/>
      <c r="Y1005" s="38"/>
      <c r="Z1005" s="38"/>
    </row>
    <row r="1006" spans="1:26" ht="15.75" customHeight="1">
      <c r="A1006" s="38"/>
      <c r="B1006" s="38"/>
      <c r="C1006" s="38"/>
      <c r="D1006" s="38"/>
      <c r="E1006" s="38"/>
      <c r="F1006" s="38"/>
      <c r="G1006" s="38"/>
      <c r="H1006" s="38"/>
      <c r="I1006" s="38"/>
      <c r="J1006" s="38"/>
      <c r="K1006" s="38"/>
      <c r="L1006" s="38"/>
      <c r="M1006" s="38"/>
      <c r="N1006" s="38"/>
      <c r="O1006" s="38"/>
      <c r="P1006" s="38"/>
      <c r="Q1006" s="38"/>
      <c r="R1006" s="38"/>
      <c r="S1006" s="38"/>
      <c r="T1006" s="38"/>
      <c r="U1006" s="38"/>
      <c r="V1006" s="38"/>
      <c r="W1006" s="38"/>
      <c r="X1006" s="38"/>
      <c r="Y1006" s="38"/>
      <c r="Z1006" s="38"/>
    </row>
    <row r="1007" spans="1:26" ht="15.75" customHeight="1">
      <c r="A1007" s="38"/>
      <c r="B1007" s="38"/>
      <c r="C1007" s="38"/>
      <c r="D1007" s="38"/>
      <c r="E1007" s="38"/>
      <c r="F1007" s="38"/>
      <c r="G1007" s="38"/>
      <c r="H1007" s="38"/>
      <c r="I1007" s="38"/>
      <c r="J1007" s="38"/>
      <c r="K1007" s="38"/>
      <c r="L1007" s="38"/>
      <c r="M1007" s="38"/>
      <c r="N1007" s="38"/>
      <c r="O1007" s="38"/>
      <c r="P1007" s="38"/>
      <c r="Q1007" s="38"/>
      <c r="R1007" s="38"/>
      <c r="S1007" s="38"/>
      <c r="T1007" s="38"/>
      <c r="U1007" s="38"/>
      <c r="V1007" s="38"/>
      <c r="W1007" s="38"/>
      <c r="X1007" s="38"/>
      <c r="Y1007" s="38"/>
      <c r="Z1007" s="38"/>
    </row>
    <row r="1008" spans="1:26" ht="15.75" customHeight="1">
      <c r="A1008" s="38"/>
      <c r="B1008" s="38"/>
      <c r="C1008" s="38"/>
      <c r="D1008" s="38"/>
      <c r="E1008" s="38"/>
      <c r="F1008" s="38"/>
      <c r="G1008" s="38"/>
      <c r="H1008" s="38"/>
      <c r="I1008" s="38"/>
      <c r="J1008" s="38"/>
      <c r="K1008" s="38"/>
      <c r="L1008" s="38"/>
      <c r="M1008" s="38"/>
      <c r="N1008" s="38"/>
      <c r="O1008" s="38"/>
      <c r="P1008" s="38"/>
      <c r="Q1008" s="38"/>
      <c r="R1008" s="38"/>
      <c r="S1008" s="38"/>
      <c r="T1008" s="38"/>
      <c r="U1008" s="38"/>
      <c r="V1008" s="38"/>
      <c r="W1008" s="38"/>
      <c r="X1008" s="38"/>
      <c r="Y1008" s="38"/>
      <c r="Z1008" s="38"/>
    </row>
    <row r="1009" spans="1:26" ht="15.75" customHeight="1">
      <c r="A1009" s="38"/>
      <c r="B1009" s="38"/>
      <c r="C1009" s="38"/>
      <c r="D1009" s="38"/>
      <c r="E1009" s="38"/>
      <c r="F1009" s="38"/>
      <c r="G1009" s="38"/>
      <c r="H1009" s="38"/>
      <c r="I1009" s="38"/>
      <c r="J1009" s="38"/>
      <c r="K1009" s="38"/>
      <c r="L1009" s="38"/>
      <c r="M1009" s="38"/>
      <c r="N1009" s="38"/>
      <c r="O1009" s="38"/>
      <c r="P1009" s="38"/>
      <c r="Q1009" s="38"/>
      <c r="R1009" s="38"/>
      <c r="S1009" s="38"/>
      <c r="T1009" s="38"/>
      <c r="U1009" s="38"/>
      <c r="V1009" s="38"/>
      <c r="W1009" s="38"/>
      <c r="X1009" s="38"/>
      <c r="Y1009" s="38"/>
      <c r="Z1009" s="38"/>
    </row>
    <row r="1010" spans="1:26" ht="15.75" customHeight="1">
      <c r="A1010" s="38"/>
      <c r="B1010" s="38"/>
      <c r="C1010" s="38"/>
      <c r="D1010" s="38"/>
      <c r="E1010" s="38"/>
      <c r="F1010" s="38"/>
      <c r="G1010" s="38"/>
      <c r="H1010" s="38"/>
      <c r="I1010" s="38"/>
      <c r="J1010" s="38"/>
      <c r="K1010" s="38"/>
      <c r="L1010" s="38"/>
      <c r="M1010" s="38"/>
      <c r="N1010" s="38"/>
      <c r="O1010" s="38"/>
      <c r="P1010" s="38"/>
      <c r="Q1010" s="38"/>
      <c r="R1010" s="38"/>
      <c r="S1010" s="38"/>
      <c r="T1010" s="38"/>
      <c r="U1010" s="38"/>
      <c r="V1010" s="38"/>
      <c r="W1010" s="38"/>
      <c r="X1010" s="38"/>
      <c r="Y1010" s="38"/>
      <c r="Z1010" s="38"/>
    </row>
    <row r="1011" spans="1:26" ht="15.75" customHeight="1">
      <c r="A1011" s="38"/>
      <c r="B1011" s="38"/>
      <c r="C1011" s="38"/>
      <c r="D1011" s="38"/>
      <c r="E1011" s="38"/>
      <c r="F1011" s="38"/>
      <c r="G1011" s="38"/>
      <c r="H1011" s="38"/>
      <c r="I1011" s="38"/>
      <c r="J1011" s="38"/>
      <c r="K1011" s="38"/>
      <c r="L1011" s="38"/>
      <c r="M1011" s="38"/>
      <c r="N1011" s="38"/>
      <c r="O1011" s="38"/>
      <c r="P1011" s="38"/>
      <c r="Q1011" s="38"/>
      <c r="R1011" s="38"/>
      <c r="S1011" s="38"/>
      <c r="T1011" s="38"/>
      <c r="U1011" s="38"/>
      <c r="V1011" s="38"/>
      <c r="W1011" s="38"/>
      <c r="X1011" s="38"/>
      <c r="Y1011" s="38"/>
      <c r="Z1011" s="38"/>
    </row>
    <row r="1012" spans="1:26" ht="15.75" customHeight="1">
      <c r="A1012" s="38"/>
      <c r="B1012" s="38"/>
      <c r="C1012" s="38"/>
      <c r="D1012" s="38"/>
      <c r="E1012" s="38"/>
      <c r="F1012" s="38"/>
      <c r="G1012" s="38"/>
      <c r="H1012" s="38"/>
      <c r="I1012" s="38"/>
      <c r="J1012" s="38"/>
      <c r="K1012" s="38"/>
      <c r="L1012" s="38"/>
      <c r="M1012" s="38"/>
      <c r="N1012" s="38"/>
      <c r="O1012" s="38"/>
      <c r="P1012" s="38"/>
      <c r="Q1012" s="38"/>
      <c r="R1012" s="38"/>
      <c r="S1012" s="38"/>
      <c r="T1012" s="38"/>
      <c r="U1012" s="38"/>
      <c r="V1012" s="38"/>
      <c r="W1012" s="38"/>
      <c r="X1012" s="38"/>
      <c r="Y1012" s="38"/>
      <c r="Z1012" s="38"/>
    </row>
    <row r="1013" spans="1:26" ht="15.75" customHeight="1">
      <c r="A1013" s="38"/>
      <c r="B1013" s="38"/>
      <c r="C1013" s="38"/>
      <c r="D1013" s="38"/>
      <c r="E1013" s="38"/>
      <c r="F1013" s="38"/>
      <c r="G1013" s="38"/>
      <c r="H1013" s="38"/>
      <c r="I1013" s="38"/>
      <c r="J1013" s="38"/>
      <c r="K1013" s="38"/>
      <c r="L1013" s="38"/>
      <c r="M1013" s="38"/>
      <c r="N1013" s="38"/>
      <c r="O1013" s="38"/>
      <c r="P1013" s="38"/>
      <c r="Q1013" s="38"/>
      <c r="R1013" s="38"/>
      <c r="S1013" s="38"/>
      <c r="T1013" s="38"/>
      <c r="U1013" s="38"/>
      <c r="V1013" s="38"/>
      <c r="W1013" s="38"/>
      <c r="X1013" s="38"/>
      <c r="Y1013" s="38"/>
      <c r="Z1013" s="38"/>
    </row>
    <row r="1014" spans="1:26" ht="15.75" customHeight="1">
      <c r="A1014" s="38"/>
      <c r="B1014" s="38"/>
      <c r="C1014" s="38"/>
      <c r="D1014" s="38"/>
      <c r="E1014" s="38"/>
      <c r="F1014" s="38"/>
      <c r="G1014" s="38"/>
      <c r="H1014" s="38"/>
      <c r="I1014" s="38"/>
      <c r="J1014" s="38"/>
      <c r="K1014" s="38"/>
      <c r="L1014" s="38"/>
      <c r="M1014" s="38"/>
      <c r="N1014" s="38"/>
      <c r="O1014" s="38"/>
      <c r="P1014" s="38"/>
      <c r="Q1014" s="38"/>
      <c r="R1014" s="38"/>
      <c r="S1014" s="38"/>
      <c r="T1014" s="38"/>
      <c r="U1014" s="38"/>
      <c r="V1014" s="38"/>
      <c r="W1014" s="38"/>
      <c r="X1014" s="38"/>
      <c r="Y1014" s="38"/>
      <c r="Z1014" s="38"/>
    </row>
    <row r="1015" spans="1:26" ht="15.75" customHeight="1">
      <c r="A1015" s="38"/>
      <c r="B1015" s="38"/>
      <c r="C1015" s="38"/>
      <c r="D1015" s="38"/>
      <c r="E1015" s="38"/>
      <c r="F1015" s="38"/>
      <c r="G1015" s="38"/>
      <c r="H1015" s="38"/>
      <c r="I1015" s="38"/>
      <c r="J1015" s="38"/>
      <c r="K1015" s="38"/>
      <c r="L1015" s="38"/>
      <c r="M1015" s="38"/>
      <c r="N1015" s="38"/>
      <c r="O1015" s="38"/>
      <c r="P1015" s="38"/>
      <c r="Q1015" s="38"/>
      <c r="R1015" s="38"/>
      <c r="S1015" s="38"/>
      <c r="T1015" s="38"/>
      <c r="U1015" s="38"/>
      <c r="V1015" s="38"/>
      <c r="W1015" s="38"/>
      <c r="X1015" s="38"/>
      <c r="Y1015" s="38"/>
      <c r="Z1015" s="38"/>
    </row>
    <row r="1016" spans="1:26" ht="15.75" customHeight="1">
      <c r="A1016" s="38"/>
      <c r="B1016" s="38"/>
      <c r="C1016" s="38"/>
      <c r="D1016" s="38"/>
      <c r="E1016" s="38"/>
      <c r="F1016" s="38"/>
      <c r="G1016" s="38"/>
      <c r="H1016" s="38"/>
      <c r="I1016" s="38"/>
      <c r="J1016" s="38"/>
      <c r="K1016" s="38"/>
      <c r="L1016" s="38"/>
      <c r="M1016" s="38"/>
      <c r="N1016" s="38"/>
      <c r="O1016" s="38"/>
      <c r="P1016" s="38"/>
      <c r="Q1016" s="38"/>
      <c r="R1016" s="38"/>
      <c r="S1016" s="38"/>
      <c r="T1016" s="38"/>
      <c r="U1016" s="38"/>
      <c r="V1016" s="38"/>
      <c r="W1016" s="38"/>
      <c r="X1016" s="38"/>
      <c r="Y1016" s="38"/>
      <c r="Z1016" s="38"/>
    </row>
  </sheetData>
  <mergeCells count="424">
    <mergeCell ref="B19:J19"/>
    <mergeCell ref="B20:J20"/>
    <mergeCell ref="B21:J21"/>
    <mergeCell ref="B22:J22"/>
    <mergeCell ref="B23:J23"/>
    <mergeCell ref="D37:J37"/>
    <mergeCell ref="D38:J38"/>
    <mergeCell ref="B1:B3"/>
    <mergeCell ref="C1:J3"/>
    <mergeCell ref="B4:J4"/>
    <mergeCell ref="B5:H5"/>
    <mergeCell ref="I6:J6"/>
    <mergeCell ref="B7:J7"/>
    <mergeCell ref="G8:J8"/>
    <mergeCell ref="G9:J9"/>
    <mergeCell ref="C10:J10"/>
    <mergeCell ref="B51:J51"/>
    <mergeCell ref="B56:H56"/>
    <mergeCell ref="B47:B50"/>
    <mergeCell ref="B40:J40"/>
    <mergeCell ref="B41:B46"/>
    <mergeCell ref="C8:E8"/>
    <mergeCell ref="C9:E9"/>
    <mergeCell ref="B14:B16"/>
    <mergeCell ref="C14:D16"/>
    <mergeCell ref="E14:E16"/>
    <mergeCell ref="C11:F11"/>
    <mergeCell ref="G11:J11"/>
    <mergeCell ref="C12:F12"/>
    <mergeCell ref="G12:J12"/>
    <mergeCell ref="C13:F13"/>
    <mergeCell ref="G13:J13"/>
    <mergeCell ref="F14:G14"/>
    <mergeCell ref="H14:J14"/>
    <mergeCell ref="F15:G15"/>
    <mergeCell ref="H15:J15"/>
    <mergeCell ref="F16:G16"/>
    <mergeCell ref="H16:J16"/>
    <mergeCell ref="B17:J17"/>
    <mergeCell ref="B18:J18"/>
    <mergeCell ref="C199:C200"/>
    <mergeCell ref="B201:G201"/>
    <mergeCell ref="H202:J202"/>
    <mergeCell ref="H203:J203"/>
    <mergeCell ref="H204:J204"/>
    <mergeCell ref="H205:J205"/>
    <mergeCell ref="H206:J206"/>
    <mergeCell ref="B52:J52"/>
    <mergeCell ref="B53:J53"/>
    <mergeCell ref="B54:J54"/>
    <mergeCell ref="B55:J55"/>
    <mergeCell ref="F115:F118"/>
    <mergeCell ref="G115:G118"/>
    <mergeCell ref="F119:F120"/>
    <mergeCell ref="G119:G120"/>
    <mergeCell ref="G121:G124"/>
    <mergeCell ref="G125:G128"/>
    <mergeCell ref="E99:E102"/>
    <mergeCell ref="E104:E105"/>
    <mergeCell ref="E106:E109"/>
    <mergeCell ref="E110:E112"/>
    <mergeCell ref="E113:E114"/>
    <mergeCell ref="E115:E118"/>
    <mergeCell ref="E119:E120"/>
    <mergeCell ref="B184:B191"/>
    <mergeCell ref="C184:C191"/>
    <mergeCell ref="B192:B198"/>
    <mergeCell ref="C192:C198"/>
    <mergeCell ref="B199:B200"/>
    <mergeCell ref="G92:G93"/>
    <mergeCell ref="G94:G97"/>
    <mergeCell ref="G98:G101"/>
    <mergeCell ref="C68:D91"/>
    <mergeCell ref="E68:E71"/>
    <mergeCell ref="F68:F71"/>
    <mergeCell ref="G69:G72"/>
    <mergeCell ref="E72:E77"/>
    <mergeCell ref="F72:F77"/>
    <mergeCell ref="G87:G90"/>
    <mergeCell ref="E78:E90"/>
    <mergeCell ref="F78:F90"/>
    <mergeCell ref="E92:E98"/>
    <mergeCell ref="F92:F93"/>
    <mergeCell ref="F94:F96"/>
    <mergeCell ref="F97:F98"/>
    <mergeCell ref="F99:F102"/>
    <mergeCell ref="F106:F107"/>
    <mergeCell ref="F108:F109"/>
    <mergeCell ref="B68:B91"/>
    <mergeCell ref="B92:B114"/>
    <mergeCell ref="C92:D114"/>
    <mergeCell ref="B115:B130"/>
    <mergeCell ref="C115:D130"/>
    <mergeCell ref="B139:B143"/>
    <mergeCell ref="C139:C143"/>
    <mergeCell ref="B144:B183"/>
    <mergeCell ref="C144:C183"/>
    <mergeCell ref="B134:J134"/>
    <mergeCell ref="B135:J135"/>
    <mergeCell ref="B136:J136"/>
    <mergeCell ref="B137:B138"/>
    <mergeCell ref="C137:C138"/>
    <mergeCell ref="D137:E137"/>
    <mergeCell ref="F137:G137"/>
    <mergeCell ref="F121:F123"/>
    <mergeCell ref="F124:F128"/>
    <mergeCell ref="E121:E128"/>
    <mergeCell ref="E129:E130"/>
    <mergeCell ref="B131:J131"/>
    <mergeCell ref="B132:J132"/>
    <mergeCell ref="C133:E133"/>
    <mergeCell ref="F133:G133"/>
    <mergeCell ref="H133:J133"/>
    <mergeCell ref="G79:G82"/>
    <mergeCell ref="G83:G86"/>
    <mergeCell ref="H75:J75"/>
    <mergeCell ref="H76:J76"/>
    <mergeCell ref="H77:J77"/>
    <mergeCell ref="H78:J78"/>
    <mergeCell ref="H79:J79"/>
    <mergeCell ref="H80:J80"/>
    <mergeCell ref="H81:J81"/>
    <mergeCell ref="H68:J68"/>
    <mergeCell ref="H69:J69"/>
    <mergeCell ref="H70:J70"/>
    <mergeCell ref="H71:J71"/>
    <mergeCell ref="H72:J72"/>
    <mergeCell ref="H73:J73"/>
    <mergeCell ref="H74:J74"/>
    <mergeCell ref="G73:G76"/>
    <mergeCell ref="G77:G78"/>
    <mergeCell ref="B62:J62"/>
    <mergeCell ref="B63:H63"/>
    <mergeCell ref="I63:J63"/>
    <mergeCell ref="I64:J64"/>
    <mergeCell ref="B64:H64"/>
    <mergeCell ref="B65:J65"/>
    <mergeCell ref="B66:B67"/>
    <mergeCell ref="C66:D67"/>
    <mergeCell ref="E66:F66"/>
    <mergeCell ref="G66:J66"/>
    <mergeCell ref="H67:J67"/>
    <mergeCell ref="B57:H57"/>
    <mergeCell ref="I57:J57"/>
    <mergeCell ref="B58:H58"/>
    <mergeCell ref="I58:J58"/>
    <mergeCell ref="B59:H59"/>
    <mergeCell ref="I59:J59"/>
    <mergeCell ref="I60:J60"/>
    <mergeCell ref="B60:H60"/>
    <mergeCell ref="B61:H61"/>
    <mergeCell ref="I61:J61"/>
    <mergeCell ref="H128:J128"/>
    <mergeCell ref="H129:J129"/>
    <mergeCell ref="H130:J130"/>
    <mergeCell ref="H119:J119"/>
    <mergeCell ref="H120:J120"/>
    <mergeCell ref="H121:J121"/>
    <mergeCell ref="H122:J122"/>
    <mergeCell ref="H123:J123"/>
    <mergeCell ref="H124:J124"/>
    <mergeCell ref="H125:J125"/>
    <mergeCell ref="H112:J112"/>
    <mergeCell ref="H113:J113"/>
    <mergeCell ref="H114:J114"/>
    <mergeCell ref="H115:J115"/>
    <mergeCell ref="H116:J116"/>
    <mergeCell ref="H117:J117"/>
    <mergeCell ref="H118:J118"/>
    <mergeCell ref="H126:J126"/>
    <mergeCell ref="H127:J127"/>
    <mergeCell ref="H100:J100"/>
    <mergeCell ref="H101:J101"/>
    <mergeCell ref="H102:J102"/>
    <mergeCell ref="H110:J110"/>
    <mergeCell ref="H111:J111"/>
    <mergeCell ref="O111:Q111"/>
    <mergeCell ref="H103:J103"/>
    <mergeCell ref="H104:J104"/>
    <mergeCell ref="H105:J105"/>
    <mergeCell ref="H106:J106"/>
    <mergeCell ref="H107:J107"/>
    <mergeCell ref="H108:J108"/>
    <mergeCell ref="H109:J109"/>
    <mergeCell ref="H91:J91"/>
    <mergeCell ref="H92:J92"/>
    <mergeCell ref="H93:J93"/>
    <mergeCell ref="H94:J94"/>
    <mergeCell ref="H95:J95"/>
    <mergeCell ref="H96:J96"/>
    <mergeCell ref="H97:J97"/>
    <mergeCell ref="H98:J98"/>
    <mergeCell ref="H99:J99"/>
    <mergeCell ref="H82:J82"/>
    <mergeCell ref="H83:J83"/>
    <mergeCell ref="H84:J84"/>
    <mergeCell ref="H85:J85"/>
    <mergeCell ref="H86:J86"/>
    <mergeCell ref="H87:J87"/>
    <mergeCell ref="H88:J88"/>
    <mergeCell ref="H89:J89"/>
    <mergeCell ref="H90:J90"/>
    <mergeCell ref="C30:J30"/>
    <mergeCell ref="D36:J36"/>
    <mergeCell ref="D31:J31"/>
    <mergeCell ref="D32:J32"/>
    <mergeCell ref="D33:J33"/>
    <mergeCell ref="D34:J34"/>
    <mergeCell ref="D35:J35"/>
    <mergeCell ref="B24:J24"/>
    <mergeCell ref="B25:J25"/>
    <mergeCell ref="B26:J26"/>
    <mergeCell ref="B27:J27"/>
    <mergeCell ref="B28:J28"/>
    <mergeCell ref="B29:J29"/>
    <mergeCell ref="B36:B39"/>
    <mergeCell ref="B30:B35"/>
    <mergeCell ref="D39:J39"/>
    <mergeCell ref="H392:J392"/>
    <mergeCell ref="H393:J393"/>
    <mergeCell ref="H394:J394"/>
    <mergeCell ref="B387:C387"/>
    <mergeCell ref="D387:E387"/>
    <mergeCell ref="H387:J387"/>
    <mergeCell ref="B388:C388"/>
    <mergeCell ref="D388:E388"/>
    <mergeCell ref="B389:C389"/>
    <mergeCell ref="D389:E389"/>
    <mergeCell ref="C383:D383"/>
    <mergeCell ref="E383:J383"/>
    <mergeCell ref="C384:D384"/>
    <mergeCell ref="E384:J384"/>
    <mergeCell ref="B386:J386"/>
    <mergeCell ref="H388:J388"/>
    <mergeCell ref="H389:J389"/>
    <mergeCell ref="H390:J390"/>
    <mergeCell ref="H391:J391"/>
    <mergeCell ref="B377:J377"/>
    <mergeCell ref="B378:J378"/>
    <mergeCell ref="C379:D379"/>
    <mergeCell ref="E379:J379"/>
    <mergeCell ref="C380:D380"/>
    <mergeCell ref="E380:J380"/>
    <mergeCell ref="C381:D381"/>
    <mergeCell ref="E381:J381"/>
    <mergeCell ref="C382:D382"/>
    <mergeCell ref="E382:J382"/>
    <mergeCell ref="H368:J368"/>
    <mergeCell ref="H369:J369"/>
    <mergeCell ref="H370:J370"/>
    <mergeCell ref="H371:J371"/>
    <mergeCell ref="H372:J372"/>
    <mergeCell ref="H373:J373"/>
    <mergeCell ref="H374:J374"/>
    <mergeCell ref="H375:J375"/>
    <mergeCell ref="G376:J376"/>
    <mergeCell ref="H354:J354"/>
    <mergeCell ref="H355:J355"/>
    <mergeCell ref="H356:J356"/>
    <mergeCell ref="B393:C393"/>
    <mergeCell ref="B394:C394"/>
    <mergeCell ref="B390:C390"/>
    <mergeCell ref="D390:E390"/>
    <mergeCell ref="B391:C391"/>
    <mergeCell ref="D391:E391"/>
    <mergeCell ref="B392:C392"/>
    <mergeCell ref="D392:E392"/>
    <mergeCell ref="D393:E393"/>
    <mergeCell ref="D394:E394"/>
    <mergeCell ref="H357:J357"/>
    <mergeCell ref="H358:J358"/>
    <mergeCell ref="H359:J359"/>
    <mergeCell ref="H360:J360"/>
    <mergeCell ref="H361:J361"/>
    <mergeCell ref="H362:J362"/>
    <mergeCell ref="H363:J363"/>
    <mergeCell ref="H364:J364"/>
    <mergeCell ref="H365:J365"/>
    <mergeCell ref="H366:J366"/>
    <mergeCell ref="H367:J367"/>
    <mergeCell ref="H345:J345"/>
    <mergeCell ref="H346:J346"/>
    <mergeCell ref="H347:J347"/>
    <mergeCell ref="H348:J348"/>
    <mergeCell ref="H349:J349"/>
    <mergeCell ref="H350:J350"/>
    <mergeCell ref="H351:J351"/>
    <mergeCell ref="H352:J352"/>
    <mergeCell ref="H353:J353"/>
    <mergeCell ref="H336:J336"/>
    <mergeCell ref="H337:J337"/>
    <mergeCell ref="H338:J338"/>
    <mergeCell ref="H339:J339"/>
    <mergeCell ref="H340:J340"/>
    <mergeCell ref="H341:J341"/>
    <mergeCell ref="H342:J342"/>
    <mergeCell ref="H343:J343"/>
    <mergeCell ref="H344:J344"/>
    <mergeCell ref="H327:J327"/>
    <mergeCell ref="H328:J328"/>
    <mergeCell ref="H329:J329"/>
    <mergeCell ref="H330:J330"/>
    <mergeCell ref="H331:J331"/>
    <mergeCell ref="H332:J332"/>
    <mergeCell ref="H333:J333"/>
    <mergeCell ref="H334:J334"/>
    <mergeCell ref="H335:J335"/>
    <mergeCell ref="H318:J318"/>
    <mergeCell ref="H319:J319"/>
    <mergeCell ref="H320:J320"/>
    <mergeCell ref="H321:J321"/>
    <mergeCell ref="H322:J322"/>
    <mergeCell ref="H323:J323"/>
    <mergeCell ref="H324:J324"/>
    <mergeCell ref="H325:J325"/>
    <mergeCell ref="H326:J326"/>
    <mergeCell ref="H309:J309"/>
    <mergeCell ref="H310:J310"/>
    <mergeCell ref="H311:J311"/>
    <mergeCell ref="H312:J312"/>
    <mergeCell ref="H313:J313"/>
    <mergeCell ref="H314:J314"/>
    <mergeCell ref="H315:J315"/>
    <mergeCell ref="H316:J316"/>
    <mergeCell ref="H317:J317"/>
    <mergeCell ref="H300:J300"/>
    <mergeCell ref="H301:J301"/>
    <mergeCell ref="H302:J302"/>
    <mergeCell ref="H303:J303"/>
    <mergeCell ref="H304:J304"/>
    <mergeCell ref="H305:J305"/>
    <mergeCell ref="H306:J306"/>
    <mergeCell ref="H307:J307"/>
    <mergeCell ref="H308:J308"/>
    <mergeCell ref="H291:J291"/>
    <mergeCell ref="H292:J292"/>
    <mergeCell ref="H293:J293"/>
    <mergeCell ref="H294:J294"/>
    <mergeCell ref="H295:J295"/>
    <mergeCell ref="H296:J296"/>
    <mergeCell ref="H297:J297"/>
    <mergeCell ref="H298:J298"/>
    <mergeCell ref="H299:J299"/>
    <mergeCell ref="H282:J282"/>
    <mergeCell ref="H283:J283"/>
    <mergeCell ref="H284:J284"/>
    <mergeCell ref="H285:J285"/>
    <mergeCell ref="H286:J286"/>
    <mergeCell ref="H287:J287"/>
    <mergeCell ref="H288:J288"/>
    <mergeCell ref="H289:J289"/>
    <mergeCell ref="H290:J290"/>
    <mergeCell ref="H273:J273"/>
    <mergeCell ref="H274:J274"/>
    <mergeCell ref="H275:J275"/>
    <mergeCell ref="H276:J276"/>
    <mergeCell ref="H277:J277"/>
    <mergeCell ref="H278:J278"/>
    <mergeCell ref="H279:J279"/>
    <mergeCell ref="H280:J280"/>
    <mergeCell ref="H281:J281"/>
    <mergeCell ref="H264:J264"/>
    <mergeCell ref="H265:J265"/>
    <mergeCell ref="H266:J266"/>
    <mergeCell ref="H267:J267"/>
    <mergeCell ref="H268:J268"/>
    <mergeCell ref="H269:J269"/>
    <mergeCell ref="H270:J270"/>
    <mergeCell ref="H271:J271"/>
    <mergeCell ref="H272:J272"/>
    <mergeCell ref="H255:J255"/>
    <mergeCell ref="H256:J256"/>
    <mergeCell ref="H257:J257"/>
    <mergeCell ref="H258:J258"/>
    <mergeCell ref="H259:J259"/>
    <mergeCell ref="H260:J260"/>
    <mergeCell ref="H261:J261"/>
    <mergeCell ref="H262:J262"/>
    <mergeCell ref="H263:J263"/>
    <mergeCell ref="G245:J245"/>
    <mergeCell ref="G246:J246"/>
    <mergeCell ref="G247:J247"/>
    <mergeCell ref="G248:J248"/>
    <mergeCell ref="G249:J249"/>
    <mergeCell ref="G250:J250"/>
    <mergeCell ref="G251:J251"/>
    <mergeCell ref="G252:J252"/>
    <mergeCell ref="G254:J254"/>
    <mergeCell ref="G236:J236"/>
    <mergeCell ref="G237:J237"/>
    <mergeCell ref="G238:J238"/>
    <mergeCell ref="G239:J239"/>
    <mergeCell ref="G240:J240"/>
    <mergeCell ref="G241:J241"/>
    <mergeCell ref="G242:J242"/>
    <mergeCell ref="G243:J243"/>
    <mergeCell ref="G244:J244"/>
    <mergeCell ref="G227:J227"/>
    <mergeCell ref="G228:J228"/>
    <mergeCell ref="G229:J229"/>
    <mergeCell ref="G230:J230"/>
    <mergeCell ref="G231:J231"/>
    <mergeCell ref="G232:J232"/>
    <mergeCell ref="G233:J233"/>
    <mergeCell ref="G234:J234"/>
    <mergeCell ref="G235:J235"/>
    <mergeCell ref="G218:J218"/>
    <mergeCell ref="G219:J219"/>
    <mergeCell ref="G220:J220"/>
    <mergeCell ref="G221:J221"/>
    <mergeCell ref="G222:J222"/>
    <mergeCell ref="G223:J223"/>
    <mergeCell ref="G224:J224"/>
    <mergeCell ref="G225:J225"/>
    <mergeCell ref="G226:J226"/>
    <mergeCell ref="H207:J207"/>
    <mergeCell ref="G210:J210"/>
    <mergeCell ref="G211:J211"/>
    <mergeCell ref="G212:J212"/>
    <mergeCell ref="G213:J213"/>
    <mergeCell ref="G214:J214"/>
    <mergeCell ref="G215:J215"/>
    <mergeCell ref="G216:J216"/>
    <mergeCell ref="G217:J217"/>
  </mergeCells>
  <dataValidations count="2">
    <dataValidation type="list" allowBlank="1" showErrorMessage="1" sqref="E380:E384 D385:E385" xr:uid="{00000000-0002-0000-0C00-000000000000}">
      <formula1>rubros</formula1>
    </dataValidation>
    <dataValidation type="list" allowBlank="1" showErrorMessage="1" sqref="H203:H207 G211:G251 H255:H375" xr:uid="{00000000-0002-0000-0C00-000001000000}">
      <formula1>origen</formula1>
    </dataValidation>
  </dataValidations>
  <pageMargins left="0.78740157480314965" right="0.19685039370078741" top="0.43307086614173229" bottom="0.43307086614173229" header="0" footer="0"/>
  <pageSetup orientation="portrait"/>
  <rowBreaks count="6" manualBreakCount="6">
    <brk id="272" man="1"/>
    <brk id="82" man="1"/>
    <brk id="183" man="1"/>
    <brk id="135" man="1"/>
    <brk id="376" man="1"/>
    <brk id="109" man="1"/>
  </rowBreaks>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00B050"/>
    <outlinePr summaryBelow="0" summaryRight="0"/>
  </sheetPr>
  <dimension ref="A1:AA1227"/>
  <sheetViews>
    <sheetView showGridLines="0" workbookViewId="0">
      <pane xSplit="5" ySplit="2" topLeftCell="F3" activePane="bottomRight" state="frozen"/>
      <selection pane="topRight" activeCell="F1" sqref="F1"/>
      <selection pane="bottomLeft" activeCell="A3" sqref="A3"/>
      <selection pane="bottomRight" activeCell="F3" sqref="F3"/>
    </sheetView>
  </sheetViews>
  <sheetFormatPr baseColWidth="10" defaultColWidth="14.3984375" defaultRowHeight="15" customHeight="1"/>
  <cols>
    <col min="1" max="1" width="17.19921875" customWidth="1"/>
    <col min="2" max="2" width="16.796875" customWidth="1"/>
    <col min="3" max="3" width="8.796875" customWidth="1"/>
    <col min="4" max="4" width="19.3984375" customWidth="1"/>
    <col min="5" max="5" width="40.19921875" customWidth="1"/>
    <col min="6" max="6" width="37.796875" customWidth="1"/>
    <col min="7" max="7" width="23.796875" customWidth="1"/>
    <col min="8" max="8" width="24.796875" customWidth="1"/>
    <col min="9" max="9" width="44" customWidth="1"/>
    <col min="10" max="10" width="31.796875" customWidth="1"/>
    <col min="11" max="11" width="27.3984375" customWidth="1"/>
    <col min="12" max="12" width="44.3984375" customWidth="1"/>
  </cols>
  <sheetData>
    <row r="1" spans="1:27">
      <c r="A1" s="259"/>
      <c r="B1" s="259"/>
      <c r="C1" s="259"/>
      <c r="D1" s="259"/>
      <c r="E1" s="259"/>
      <c r="F1" s="259"/>
      <c r="G1" s="1572" t="s">
        <v>1125</v>
      </c>
      <c r="H1" s="1526"/>
      <c r="I1" s="1526"/>
      <c r="J1" s="1573" t="s">
        <v>1126</v>
      </c>
      <c r="K1" s="1526"/>
      <c r="L1" s="1526"/>
      <c r="M1" s="260"/>
      <c r="N1" s="260"/>
      <c r="O1" s="260"/>
      <c r="P1" s="260"/>
      <c r="Q1" s="260"/>
      <c r="R1" s="260"/>
      <c r="S1" s="260"/>
      <c r="T1" s="260"/>
      <c r="U1" s="260"/>
      <c r="V1" s="260"/>
      <c r="W1" s="260"/>
      <c r="X1" s="260"/>
      <c r="Y1" s="260"/>
      <c r="Z1" s="260"/>
      <c r="AA1" s="260"/>
    </row>
    <row r="2" spans="1:27">
      <c r="A2" s="261" t="s">
        <v>110</v>
      </c>
      <c r="B2" s="261" t="s">
        <v>1127</v>
      </c>
      <c r="C2" s="261"/>
      <c r="D2" s="261" t="s">
        <v>1128</v>
      </c>
      <c r="E2" s="261" t="s">
        <v>1129</v>
      </c>
      <c r="F2" s="262" t="s">
        <v>1130</v>
      </c>
      <c r="G2" s="263" t="s">
        <v>1131</v>
      </c>
      <c r="H2" s="263" t="s">
        <v>1132</v>
      </c>
      <c r="I2" s="264" t="s">
        <v>1133</v>
      </c>
      <c r="J2" s="265" t="s">
        <v>1134</v>
      </c>
      <c r="K2" s="265" t="s">
        <v>1135</v>
      </c>
      <c r="L2" s="266" t="s">
        <v>1136</v>
      </c>
      <c r="M2" s="260"/>
      <c r="N2" s="260"/>
      <c r="O2" s="260"/>
      <c r="P2" s="260"/>
      <c r="Q2" s="260"/>
      <c r="R2" s="260"/>
      <c r="S2" s="260"/>
      <c r="T2" s="260"/>
      <c r="U2" s="260"/>
      <c r="V2" s="260"/>
      <c r="W2" s="260"/>
      <c r="X2" s="260"/>
      <c r="Y2" s="260"/>
      <c r="Z2" s="260"/>
      <c r="AA2" s="260"/>
    </row>
    <row r="3" spans="1:27">
      <c r="A3" s="267">
        <v>280201221</v>
      </c>
      <c r="B3" s="268" t="str">
        <f>VLOOKUP(A3,COMPETENCIA!$A$2:$B$100,2,0)</f>
        <v>Potabilización de agua</v>
      </c>
      <c r="C3" s="267" t="s">
        <v>1137</v>
      </c>
      <c r="D3" s="267" t="str">
        <f>CONCATENATE(A3,"-",C3)</f>
        <v>280201221-RA1</v>
      </c>
      <c r="E3" s="268" t="s">
        <v>1138</v>
      </c>
      <c r="F3" s="269"/>
      <c r="G3" s="269" t="str">
        <f t="shared" ref="G3:G72" si="0">IF(H3="","", CONCATENATE(F3,"-",H3))</f>
        <v/>
      </c>
      <c r="H3" s="269"/>
      <c r="I3" s="270" t="s">
        <v>1085</v>
      </c>
      <c r="J3" s="269" t="str">
        <f t="shared" ref="J3:J68" si="1">IF(K3="","", CONCATENATE(F3,"-",K3))</f>
        <v/>
      </c>
      <c r="K3" s="269"/>
      <c r="L3" s="270"/>
      <c r="M3" s="260"/>
      <c r="N3" s="260"/>
      <c r="O3" s="260"/>
      <c r="P3" s="260"/>
      <c r="Q3" s="260"/>
      <c r="R3" s="260"/>
      <c r="S3" s="260"/>
      <c r="T3" s="260"/>
      <c r="U3" s="260"/>
      <c r="V3" s="260"/>
      <c r="W3" s="260"/>
      <c r="X3" s="260"/>
      <c r="Y3" s="260"/>
      <c r="Z3" s="260"/>
      <c r="AA3" s="260"/>
    </row>
    <row r="4" spans="1:27">
      <c r="A4" s="271">
        <f t="shared" ref="A4:A7" si="2">A3</f>
        <v>280201221</v>
      </c>
      <c r="B4" s="272"/>
      <c r="C4" s="271">
        <f t="shared" ref="C4:C7" si="3">$C$2</f>
        <v>0</v>
      </c>
      <c r="D4" s="271" t="str">
        <f t="shared" ref="D4:D7" si="4">$D$2</f>
        <v>COD-RA</v>
      </c>
      <c r="E4" s="272"/>
      <c r="F4" s="269"/>
      <c r="G4" s="269" t="str">
        <f t="shared" si="0"/>
        <v/>
      </c>
      <c r="H4" s="269"/>
      <c r="I4" s="270"/>
      <c r="J4" s="269" t="str">
        <f t="shared" si="1"/>
        <v/>
      </c>
      <c r="K4" s="269"/>
      <c r="L4" s="270"/>
      <c r="M4" s="260"/>
      <c r="N4" s="260"/>
      <c r="O4" s="260"/>
      <c r="P4" s="260"/>
      <c r="Q4" s="260"/>
      <c r="R4" s="260"/>
      <c r="S4" s="260"/>
      <c r="T4" s="260"/>
      <c r="U4" s="260"/>
      <c r="V4" s="260"/>
      <c r="W4" s="260"/>
      <c r="X4" s="260"/>
      <c r="Y4" s="260"/>
      <c r="Z4" s="260"/>
      <c r="AA4" s="260"/>
    </row>
    <row r="5" spans="1:27">
      <c r="A5" s="271">
        <f t="shared" si="2"/>
        <v>280201221</v>
      </c>
      <c r="B5" s="272"/>
      <c r="C5" s="271">
        <f t="shared" si="3"/>
        <v>0</v>
      </c>
      <c r="D5" s="271" t="str">
        <f t="shared" si="4"/>
        <v>COD-RA</v>
      </c>
      <c r="E5" s="272"/>
      <c r="F5" s="269"/>
      <c r="G5" s="269" t="str">
        <f t="shared" si="0"/>
        <v/>
      </c>
      <c r="H5" s="269"/>
      <c r="I5" s="270"/>
      <c r="J5" s="269" t="str">
        <f t="shared" si="1"/>
        <v/>
      </c>
      <c r="K5" s="269"/>
      <c r="L5" s="270"/>
      <c r="M5" s="260"/>
      <c r="N5" s="260"/>
      <c r="O5" s="260"/>
      <c r="P5" s="260"/>
      <c r="Q5" s="260"/>
      <c r="R5" s="260"/>
      <c r="S5" s="260"/>
      <c r="T5" s="260"/>
      <c r="U5" s="260"/>
      <c r="V5" s="260"/>
      <c r="W5" s="260"/>
      <c r="X5" s="260"/>
      <c r="Y5" s="260"/>
      <c r="Z5" s="260"/>
      <c r="AA5" s="260"/>
    </row>
    <row r="6" spans="1:27">
      <c r="A6" s="271">
        <f t="shared" si="2"/>
        <v>280201221</v>
      </c>
      <c r="B6" s="272"/>
      <c r="C6" s="271">
        <f t="shared" si="3"/>
        <v>0</v>
      </c>
      <c r="D6" s="271" t="str">
        <f t="shared" si="4"/>
        <v>COD-RA</v>
      </c>
      <c r="E6" s="272"/>
      <c r="F6" s="269"/>
      <c r="G6" s="269" t="str">
        <f t="shared" si="0"/>
        <v/>
      </c>
      <c r="H6" s="269"/>
      <c r="I6" s="270"/>
      <c r="J6" s="269" t="str">
        <f t="shared" si="1"/>
        <v/>
      </c>
      <c r="K6" s="269"/>
      <c r="L6" s="270"/>
      <c r="M6" s="260"/>
      <c r="N6" s="260"/>
      <c r="O6" s="260"/>
      <c r="P6" s="260"/>
      <c r="Q6" s="260"/>
      <c r="R6" s="260"/>
      <c r="S6" s="260"/>
      <c r="T6" s="260"/>
      <c r="U6" s="260"/>
      <c r="V6" s="260"/>
      <c r="W6" s="260"/>
      <c r="X6" s="260"/>
      <c r="Y6" s="260"/>
      <c r="Z6" s="260"/>
      <c r="AA6" s="260"/>
    </row>
    <row r="7" spans="1:27">
      <c r="A7" s="271">
        <f t="shared" si="2"/>
        <v>280201221</v>
      </c>
      <c r="B7" s="272"/>
      <c r="C7" s="271">
        <f t="shared" si="3"/>
        <v>0</v>
      </c>
      <c r="D7" s="271" t="str">
        <f t="shared" si="4"/>
        <v>COD-RA</v>
      </c>
      <c r="E7" s="272"/>
      <c r="F7" s="269"/>
      <c r="G7" s="269" t="str">
        <f t="shared" si="0"/>
        <v/>
      </c>
      <c r="H7" s="269"/>
      <c r="I7" s="270"/>
      <c r="J7" s="269" t="str">
        <f t="shared" si="1"/>
        <v/>
      </c>
      <c r="K7" s="269"/>
      <c r="L7" s="270"/>
      <c r="M7" s="260"/>
      <c r="N7" s="260"/>
      <c r="O7" s="260"/>
      <c r="P7" s="260"/>
      <c r="Q7" s="260"/>
      <c r="R7" s="260"/>
      <c r="S7" s="260"/>
      <c r="T7" s="260"/>
      <c r="U7" s="260"/>
      <c r="V7" s="260"/>
      <c r="W7" s="260"/>
      <c r="X7" s="260"/>
      <c r="Y7" s="260"/>
      <c r="Z7" s="260"/>
      <c r="AA7" s="260"/>
    </row>
    <row r="8" spans="1:27">
      <c r="A8" s="267">
        <v>280201221</v>
      </c>
      <c r="B8" s="268" t="str">
        <f>VLOOKUP(A8,COMPETENCIA!$A$2:$B$100,2,0)</f>
        <v>Potabilización de agua</v>
      </c>
      <c r="C8" s="267" t="s">
        <v>1139</v>
      </c>
      <c r="D8" s="267" t="str">
        <f>CONCATENATE(A8,"-",C8)</f>
        <v>280201221-RA2</v>
      </c>
      <c r="E8" s="268" t="s">
        <v>1140</v>
      </c>
      <c r="F8" s="269"/>
      <c r="G8" s="269" t="str">
        <f t="shared" si="0"/>
        <v/>
      </c>
      <c r="H8" s="269"/>
      <c r="I8" s="270"/>
      <c r="J8" s="269" t="str">
        <f t="shared" si="1"/>
        <v/>
      </c>
      <c r="K8" s="269"/>
      <c r="L8" s="270"/>
      <c r="M8" s="260"/>
      <c r="N8" s="260"/>
      <c r="O8" s="260"/>
      <c r="P8" s="260"/>
      <c r="Q8" s="260"/>
      <c r="R8" s="260"/>
      <c r="S8" s="260"/>
      <c r="T8" s="260"/>
      <c r="U8" s="260"/>
      <c r="V8" s="260"/>
      <c r="W8" s="260"/>
      <c r="X8" s="260"/>
      <c r="Y8" s="260"/>
      <c r="Z8" s="260"/>
      <c r="AA8" s="260"/>
    </row>
    <row r="9" spans="1:27">
      <c r="A9" s="271">
        <f t="shared" ref="A9:A17" si="5">$A$7</f>
        <v>280201221</v>
      </c>
      <c r="B9" s="272"/>
      <c r="C9" s="271">
        <f t="shared" ref="C9:C17" si="6">$C$7</f>
        <v>0</v>
      </c>
      <c r="D9" s="271" t="str">
        <f t="shared" ref="D9:D17" si="7">D8</f>
        <v>280201221-RA2</v>
      </c>
      <c r="E9" s="272"/>
      <c r="F9" s="269"/>
      <c r="G9" s="269" t="str">
        <f t="shared" si="0"/>
        <v/>
      </c>
      <c r="H9" s="269"/>
      <c r="I9" s="273"/>
      <c r="J9" s="269" t="str">
        <f t="shared" si="1"/>
        <v/>
      </c>
      <c r="K9" s="269"/>
      <c r="L9" s="273"/>
      <c r="M9" s="260"/>
      <c r="N9" s="260"/>
      <c r="O9" s="260"/>
      <c r="P9" s="260"/>
      <c r="Q9" s="260"/>
      <c r="R9" s="260"/>
      <c r="S9" s="260"/>
      <c r="T9" s="260"/>
      <c r="U9" s="260"/>
      <c r="V9" s="260"/>
      <c r="W9" s="260"/>
      <c r="X9" s="260"/>
      <c r="Y9" s="260"/>
      <c r="Z9" s="260"/>
      <c r="AA9" s="260"/>
    </row>
    <row r="10" spans="1:27">
      <c r="A10" s="271">
        <f t="shared" si="5"/>
        <v>280201221</v>
      </c>
      <c r="B10" s="272"/>
      <c r="C10" s="271">
        <f t="shared" si="6"/>
        <v>0</v>
      </c>
      <c r="D10" s="271" t="str">
        <f t="shared" si="7"/>
        <v>280201221-RA2</v>
      </c>
      <c r="E10" s="272"/>
      <c r="F10" s="269"/>
      <c r="G10" s="269" t="str">
        <f t="shared" si="0"/>
        <v/>
      </c>
      <c r="H10" s="269"/>
      <c r="I10" s="273"/>
      <c r="J10" s="269" t="str">
        <f t="shared" si="1"/>
        <v/>
      </c>
      <c r="K10" s="269"/>
      <c r="L10" s="273"/>
      <c r="M10" s="260"/>
      <c r="N10" s="260"/>
      <c r="O10" s="260"/>
      <c r="P10" s="260"/>
      <c r="Q10" s="260"/>
      <c r="R10" s="260"/>
      <c r="S10" s="260"/>
      <c r="T10" s="260"/>
      <c r="U10" s="260"/>
      <c r="V10" s="260"/>
      <c r="W10" s="260"/>
      <c r="X10" s="260"/>
      <c r="Y10" s="260"/>
      <c r="Z10" s="260"/>
      <c r="AA10" s="260"/>
    </row>
    <row r="11" spans="1:27">
      <c r="A11" s="271">
        <f t="shared" si="5"/>
        <v>280201221</v>
      </c>
      <c r="B11" s="272"/>
      <c r="C11" s="271">
        <f t="shared" si="6"/>
        <v>0</v>
      </c>
      <c r="D11" s="271" t="str">
        <f t="shared" si="7"/>
        <v>280201221-RA2</v>
      </c>
      <c r="E11" s="272"/>
      <c r="F11" s="269"/>
      <c r="G11" s="269" t="str">
        <f t="shared" si="0"/>
        <v/>
      </c>
      <c r="H11" s="269"/>
      <c r="I11" s="273"/>
      <c r="J11" s="269" t="str">
        <f t="shared" si="1"/>
        <v/>
      </c>
      <c r="K11" s="269"/>
      <c r="L11" s="273"/>
      <c r="M11" s="260"/>
      <c r="N11" s="260"/>
      <c r="O11" s="260"/>
      <c r="P11" s="260"/>
      <c r="Q11" s="260"/>
      <c r="R11" s="260"/>
      <c r="S11" s="260"/>
      <c r="T11" s="260"/>
      <c r="U11" s="260"/>
      <c r="V11" s="260"/>
      <c r="W11" s="260"/>
      <c r="X11" s="260"/>
      <c r="Y11" s="260"/>
      <c r="Z11" s="260"/>
      <c r="AA11" s="260"/>
    </row>
    <row r="12" spans="1:27">
      <c r="A12" s="271">
        <f t="shared" si="5"/>
        <v>280201221</v>
      </c>
      <c r="B12" s="272"/>
      <c r="C12" s="271">
        <f t="shared" si="6"/>
        <v>0</v>
      </c>
      <c r="D12" s="271" t="str">
        <f t="shared" si="7"/>
        <v>280201221-RA2</v>
      </c>
      <c r="E12" s="272"/>
      <c r="F12" s="269"/>
      <c r="G12" s="269" t="str">
        <f t="shared" si="0"/>
        <v/>
      </c>
      <c r="H12" s="269"/>
      <c r="I12" s="273"/>
      <c r="J12" s="269" t="str">
        <f t="shared" si="1"/>
        <v/>
      </c>
      <c r="K12" s="269"/>
      <c r="L12" s="273"/>
      <c r="M12" s="260"/>
      <c r="N12" s="260"/>
      <c r="O12" s="260"/>
      <c r="P12" s="260"/>
      <c r="Q12" s="260"/>
      <c r="R12" s="260"/>
      <c r="S12" s="260"/>
      <c r="T12" s="260"/>
      <c r="U12" s="260"/>
      <c r="V12" s="260"/>
      <c r="W12" s="260"/>
      <c r="X12" s="260"/>
      <c r="Y12" s="260"/>
      <c r="Z12" s="260"/>
      <c r="AA12" s="260"/>
    </row>
    <row r="13" spans="1:27">
      <c r="A13" s="271">
        <f t="shared" si="5"/>
        <v>280201221</v>
      </c>
      <c r="B13" s="272"/>
      <c r="C13" s="271">
        <f t="shared" si="6"/>
        <v>0</v>
      </c>
      <c r="D13" s="271" t="str">
        <f t="shared" si="7"/>
        <v>280201221-RA2</v>
      </c>
      <c r="E13" s="272"/>
      <c r="F13" s="269"/>
      <c r="G13" s="269" t="str">
        <f t="shared" si="0"/>
        <v/>
      </c>
      <c r="H13" s="269"/>
      <c r="I13" s="273"/>
      <c r="J13" s="269" t="str">
        <f t="shared" si="1"/>
        <v/>
      </c>
      <c r="K13" s="269"/>
      <c r="L13" s="273"/>
      <c r="M13" s="260"/>
      <c r="N13" s="260"/>
      <c r="O13" s="260"/>
      <c r="P13" s="260"/>
      <c r="Q13" s="260"/>
      <c r="R13" s="260"/>
      <c r="S13" s="260"/>
      <c r="T13" s="260"/>
      <c r="U13" s="260"/>
      <c r="V13" s="260"/>
      <c r="W13" s="260"/>
      <c r="X13" s="260"/>
      <c r="Y13" s="260"/>
      <c r="Z13" s="260"/>
      <c r="AA13" s="260"/>
    </row>
    <row r="14" spans="1:27">
      <c r="A14" s="271">
        <f t="shared" si="5"/>
        <v>280201221</v>
      </c>
      <c r="B14" s="272"/>
      <c r="C14" s="271">
        <f t="shared" si="6"/>
        <v>0</v>
      </c>
      <c r="D14" s="271" t="str">
        <f t="shared" si="7"/>
        <v>280201221-RA2</v>
      </c>
      <c r="E14" s="272"/>
      <c r="F14" s="269"/>
      <c r="G14" s="269" t="str">
        <f t="shared" si="0"/>
        <v/>
      </c>
      <c r="H14" s="269"/>
      <c r="I14" s="273"/>
      <c r="J14" s="269" t="str">
        <f t="shared" si="1"/>
        <v/>
      </c>
      <c r="K14" s="269"/>
      <c r="L14" s="273"/>
      <c r="M14" s="260"/>
      <c r="N14" s="260"/>
      <c r="O14" s="260"/>
      <c r="P14" s="260"/>
      <c r="Q14" s="260"/>
      <c r="R14" s="260"/>
      <c r="S14" s="260"/>
      <c r="T14" s="260"/>
      <c r="U14" s="260"/>
      <c r="V14" s="260"/>
      <c r="W14" s="260"/>
      <c r="X14" s="260"/>
      <c r="Y14" s="260"/>
      <c r="Z14" s="260"/>
      <c r="AA14" s="260"/>
    </row>
    <row r="15" spans="1:27">
      <c r="A15" s="271">
        <f t="shared" si="5"/>
        <v>280201221</v>
      </c>
      <c r="B15" s="272"/>
      <c r="C15" s="271">
        <f t="shared" si="6"/>
        <v>0</v>
      </c>
      <c r="D15" s="271" t="str">
        <f t="shared" si="7"/>
        <v>280201221-RA2</v>
      </c>
      <c r="E15" s="272"/>
      <c r="F15" s="269"/>
      <c r="G15" s="269" t="str">
        <f t="shared" si="0"/>
        <v/>
      </c>
      <c r="H15" s="269"/>
      <c r="I15" s="273"/>
      <c r="J15" s="269" t="str">
        <f t="shared" si="1"/>
        <v/>
      </c>
      <c r="K15" s="269"/>
      <c r="L15" s="273"/>
      <c r="M15" s="260"/>
      <c r="N15" s="260"/>
      <c r="O15" s="260"/>
      <c r="P15" s="260"/>
      <c r="Q15" s="260"/>
      <c r="R15" s="260"/>
      <c r="S15" s="260"/>
      <c r="T15" s="260"/>
      <c r="U15" s="260"/>
      <c r="V15" s="260"/>
      <c r="W15" s="260"/>
      <c r="X15" s="260"/>
      <c r="Y15" s="260"/>
      <c r="Z15" s="260"/>
      <c r="AA15" s="260"/>
    </row>
    <row r="16" spans="1:27">
      <c r="A16" s="271">
        <f t="shared" si="5"/>
        <v>280201221</v>
      </c>
      <c r="B16" s="272"/>
      <c r="C16" s="271">
        <f t="shared" si="6"/>
        <v>0</v>
      </c>
      <c r="D16" s="271" t="str">
        <f t="shared" si="7"/>
        <v>280201221-RA2</v>
      </c>
      <c r="E16" s="272"/>
      <c r="F16" s="269"/>
      <c r="G16" s="269" t="str">
        <f t="shared" si="0"/>
        <v/>
      </c>
      <c r="H16" s="269"/>
      <c r="I16" s="273"/>
      <c r="J16" s="269" t="str">
        <f t="shared" si="1"/>
        <v/>
      </c>
      <c r="K16" s="269"/>
      <c r="L16" s="273"/>
      <c r="M16" s="260"/>
      <c r="N16" s="260"/>
      <c r="O16" s="260"/>
      <c r="P16" s="260"/>
      <c r="Q16" s="260"/>
      <c r="R16" s="260"/>
      <c r="S16" s="260"/>
      <c r="T16" s="260"/>
      <c r="U16" s="260"/>
      <c r="V16" s="260"/>
      <c r="W16" s="260"/>
      <c r="X16" s="260"/>
      <c r="Y16" s="260"/>
      <c r="Z16" s="260"/>
      <c r="AA16" s="260"/>
    </row>
    <row r="17" spans="1:27">
      <c r="A17" s="271">
        <f t="shared" si="5"/>
        <v>280201221</v>
      </c>
      <c r="B17" s="272"/>
      <c r="C17" s="271">
        <f t="shared" si="6"/>
        <v>0</v>
      </c>
      <c r="D17" s="271" t="str">
        <f t="shared" si="7"/>
        <v>280201221-RA2</v>
      </c>
      <c r="E17" s="272"/>
      <c r="F17" s="269"/>
      <c r="G17" s="269" t="str">
        <f t="shared" si="0"/>
        <v/>
      </c>
      <c r="H17" s="269"/>
      <c r="I17" s="273"/>
      <c r="J17" s="269" t="str">
        <f t="shared" si="1"/>
        <v/>
      </c>
      <c r="K17" s="269"/>
      <c r="L17" s="273"/>
      <c r="M17" s="260"/>
      <c r="N17" s="260"/>
      <c r="O17" s="260"/>
      <c r="P17" s="260"/>
      <c r="Q17" s="260"/>
      <c r="R17" s="260"/>
      <c r="S17" s="260"/>
      <c r="T17" s="260"/>
      <c r="U17" s="260"/>
      <c r="V17" s="260"/>
      <c r="W17" s="260"/>
      <c r="X17" s="260"/>
      <c r="Y17" s="260"/>
      <c r="Z17" s="260"/>
      <c r="AA17" s="260"/>
    </row>
    <row r="18" spans="1:27">
      <c r="A18" s="267">
        <v>280201221</v>
      </c>
      <c r="B18" s="268" t="str">
        <f>VLOOKUP(A18,COMPETENCIA!$A$2:$B$100,2,0)</f>
        <v>Potabilización de agua</v>
      </c>
      <c r="C18" s="267" t="s">
        <v>1141</v>
      </c>
      <c r="D18" s="267" t="str">
        <f>CONCATENATE(A18,"-",C18)</f>
        <v>280201221-RA3</v>
      </c>
      <c r="E18" s="268" t="s">
        <v>1142</v>
      </c>
      <c r="F18" s="269"/>
      <c r="G18" s="269" t="str">
        <f t="shared" si="0"/>
        <v/>
      </c>
      <c r="H18" s="269"/>
      <c r="I18" s="273"/>
      <c r="J18" s="269" t="str">
        <f t="shared" si="1"/>
        <v/>
      </c>
      <c r="K18" s="269"/>
      <c r="L18" s="273"/>
      <c r="M18" s="260"/>
      <c r="N18" s="260"/>
      <c r="O18" s="260"/>
      <c r="P18" s="260"/>
      <c r="Q18" s="260"/>
      <c r="R18" s="260"/>
      <c r="S18" s="260"/>
      <c r="T18" s="260"/>
      <c r="U18" s="260"/>
      <c r="V18" s="260"/>
      <c r="W18" s="260"/>
      <c r="X18" s="260"/>
      <c r="Y18" s="260"/>
      <c r="Z18" s="260"/>
      <c r="AA18" s="260"/>
    </row>
    <row r="19" spans="1:27">
      <c r="A19" s="271">
        <f t="shared" ref="A19:A23" si="8">$A$17</f>
        <v>280201221</v>
      </c>
      <c r="B19" s="272"/>
      <c r="C19" s="271">
        <f t="shared" ref="C19:C23" si="9">$C$17</f>
        <v>0</v>
      </c>
      <c r="D19" s="271" t="str">
        <f t="shared" ref="D19:D23" si="10">$D$17</f>
        <v>280201221-RA2</v>
      </c>
      <c r="E19" s="272"/>
      <c r="F19" s="269"/>
      <c r="G19" s="269" t="str">
        <f t="shared" si="0"/>
        <v/>
      </c>
      <c r="H19" s="269"/>
      <c r="I19" s="273"/>
      <c r="J19" s="269" t="str">
        <f t="shared" si="1"/>
        <v/>
      </c>
      <c r="K19" s="269"/>
      <c r="L19" s="273"/>
      <c r="M19" s="260"/>
      <c r="N19" s="260"/>
      <c r="O19" s="260"/>
      <c r="P19" s="260"/>
      <c r="Q19" s="260"/>
      <c r="R19" s="260"/>
      <c r="S19" s="260"/>
      <c r="T19" s="260"/>
      <c r="U19" s="260"/>
      <c r="V19" s="260"/>
      <c r="W19" s="260"/>
      <c r="X19" s="260"/>
      <c r="Y19" s="260"/>
      <c r="Z19" s="260"/>
      <c r="AA19" s="260"/>
    </row>
    <row r="20" spans="1:27">
      <c r="A20" s="271">
        <f t="shared" si="8"/>
        <v>280201221</v>
      </c>
      <c r="B20" s="272"/>
      <c r="C20" s="271">
        <f t="shared" si="9"/>
        <v>0</v>
      </c>
      <c r="D20" s="271" t="str">
        <f t="shared" si="10"/>
        <v>280201221-RA2</v>
      </c>
      <c r="E20" s="272"/>
      <c r="F20" s="269"/>
      <c r="G20" s="269" t="str">
        <f t="shared" si="0"/>
        <v/>
      </c>
      <c r="H20" s="269"/>
      <c r="I20" s="273"/>
      <c r="J20" s="269" t="str">
        <f t="shared" si="1"/>
        <v/>
      </c>
      <c r="K20" s="269"/>
      <c r="L20" s="273"/>
      <c r="M20" s="260"/>
      <c r="N20" s="260"/>
      <c r="O20" s="260"/>
      <c r="P20" s="260"/>
      <c r="Q20" s="260"/>
      <c r="R20" s="260"/>
      <c r="S20" s="260"/>
      <c r="T20" s="260"/>
      <c r="U20" s="260"/>
      <c r="V20" s="260"/>
      <c r="W20" s="260"/>
      <c r="X20" s="260"/>
      <c r="Y20" s="260"/>
      <c r="Z20" s="260"/>
      <c r="AA20" s="260"/>
    </row>
    <row r="21" spans="1:27">
      <c r="A21" s="271">
        <f t="shared" si="8"/>
        <v>280201221</v>
      </c>
      <c r="B21" s="272"/>
      <c r="C21" s="271">
        <f t="shared" si="9"/>
        <v>0</v>
      </c>
      <c r="D21" s="271" t="str">
        <f t="shared" si="10"/>
        <v>280201221-RA2</v>
      </c>
      <c r="E21" s="272"/>
      <c r="F21" s="269"/>
      <c r="G21" s="269" t="str">
        <f t="shared" si="0"/>
        <v/>
      </c>
      <c r="H21" s="269"/>
      <c r="I21" s="273"/>
      <c r="J21" s="269" t="str">
        <f t="shared" si="1"/>
        <v/>
      </c>
      <c r="K21" s="269"/>
      <c r="L21" s="273"/>
      <c r="M21" s="260"/>
      <c r="N21" s="260"/>
      <c r="O21" s="260"/>
      <c r="P21" s="260"/>
      <c r="Q21" s="260"/>
      <c r="R21" s="260"/>
      <c r="S21" s="260"/>
      <c r="T21" s="260"/>
      <c r="U21" s="260"/>
      <c r="V21" s="260"/>
      <c r="W21" s="260"/>
      <c r="X21" s="260"/>
      <c r="Y21" s="260"/>
      <c r="Z21" s="260"/>
      <c r="AA21" s="260"/>
    </row>
    <row r="22" spans="1:27">
      <c r="A22" s="271">
        <f t="shared" si="8"/>
        <v>280201221</v>
      </c>
      <c r="B22" s="272"/>
      <c r="C22" s="271">
        <f t="shared" si="9"/>
        <v>0</v>
      </c>
      <c r="D22" s="271" t="str">
        <f t="shared" si="10"/>
        <v>280201221-RA2</v>
      </c>
      <c r="E22" s="272"/>
      <c r="F22" s="269"/>
      <c r="G22" s="269" t="str">
        <f t="shared" si="0"/>
        <v/>
      </c>
      <c r="H22" s="269"/>
      <c r="I22" s="273"/>
      <c r="J22" s="269" t="str">
        <f t="shared" si="1"/>
        <v/>
      </c>
      <c r="K22" s="269"/>
      <c r="L22" s="273"/>
      <c r="M22" s="260"/>
      <c r="N22" s="260"/>
      <c r="O22" s="260"/>
      <c r="P22" s="260"/>
      <c r="Q22" s="260"/>
      <c r="R22" s="260"/>
      <c r="S22" s="260"/>
      <c r="T22" s="260"/>
      <c r="U22" s="260"/>
      <c r="V22" s="260"/>
      <c r="W22" s="260"/>
      <c r="X22" s="260"/>
      <c r="Y22" s="260"/>
      <c r="Z22" s="260"/>
      <c r="AA22" s="260"/>
    </row>
    <row r="23" spans="1:27">
      <c r="A23" s="271">
        <f t="shared" si="8"/>
        <v>280201221</v>
      </c>
      <c r="B23" s="272"/>
      <c r="C23" s="271">
        <f t="shared" si="9"/>
        <v>0</v>
      </c>
      <c r="D23" s="271" t="str">
        <f t="shared" si="10"/>
        <v>280201221-RA2</v>
      </c>
      <c r="E23" s="272"/>
      <c r="F23" s="269"/>
      <c r="G23" s="269" t="str">
        <f t="shared" si="0"/>
        <v/>
      </c>
      <c r="H23" s="269"/>
      <c r="I23" s="273"/>
      <c r="J23" s="269" t="str">
        <f t="shared" si="1"/>
        <v/>
      </c>
      <c r="K23" s="269"/>
      <c r="L23" s="273"/>
      <c r="M23" s="260"/>
      <c r="N23" s="260"/>
      <c r="O23" s="260"/>
      <c r="P23" s="260"/>
      <c r="Q23" s="260"/>
      <c r="R23" s="260"/>
      <c r="S23" s="260"/>
      <c r="T23" s="260"/>
      <c r="U23" s="260"/>
      <c r="V23" s="260"/>
      <c r="W23" s="260"/>
      <c r="X23" s="260"/>
      <c r="Y23" s="260"/>
      <c r="Z23" s="260"/>
      <c r="AA23" s="260"/>
    </row>
    <row r="24" spans="1:27">
      <c r="A24" s="267">
        <v>280201226</v>
      </c>
      <c r="B24" s="268" t="str">
        <f>VLOOKUP(A24,COMPETENCIA!$A$2:$B$100,2,0)</f>
        <v>Tratamiento de aguas residuales</v>
      </c>
      <c r="C24" s="267" t="s">
        <v>1137</v>
      </c>
      <c r="D24" s="267" t="str">
        <f>CONCATENATE(A24,"-",C24)</f>
        <v>280201226-RA1</v>
      </c>
      <c r="E24" s="268" t="s">
        <v>1143</v>
      </c>
      <c r="F24" s="269"/>
      <c r="G24" s="269" t="str">
        <f t="shared" si="0"/>
        <v/>
      </c>
      <c r="H24" s="269"/>
      <c r="I24" s="273"/>
      <c r="J24" s="269" t="str">
        <f t="shared" si="1"/>
        <v/>
      </c>
      <c r="K24" s="269"/>
      <c r="L24" s="273"/>
      <c r="M24" s="260"/>
      <c r="N24" s="260"/>
      <c r="O24" s="260"/>
      <c r="P24" s="260"/>
      <c r="Q24" s="260"/>
      <c r="R24" s="260"/>
      <c r="S24" s="260"/>
      <c r="T24" s="260"/>
      <c r="U24" s="260"/>
      <c r="V24" s="260"/>
      <c r="W24" s="260"/>
      <c r="X24" s="260"/>
      <c r="Y24" s="260"/>
      <c r="Z24" s="260"/>
      <c r="AA24" s="260"/>
    </row>
    <row r="25" spans="1:27">
      <c r="A25" s="271">
        <f t="shared" ref="A25:A30" si="11">$A$23</f>
        <v>280201221</v>
      </c>
      <c r="B25" s="272"/>
      <c r="C25" s="271">
        <f t="shared" ref="C25:C30" si="12">$C$23</f>
        <v>0</v>
      </c>
      <c r="D25" s="271" t="str">
        <f t="shared" ref="D25:D30" si="13">$D$23</f>
        <v>280201221-RA2</v>
      </c>
      <c r="E25" s="272"/>
      <c r="F25" s="269"/>
      <c r="G25" s="269" t="str">
        <f t="shared" si="0"/>
        <v/>
      </c>
      <c r="H25" s="269"/>
      <c r="I25" s="273"/>
      <c r="J25" s="269" t="str">
        <f t="shared" si="1"/>
        <v/>
      </c>
      <c r="K25" s="269"/>
      <c r="L25" s="273"/>
      <c r="M25" s="260"/>
      <c r="N25" s="260"/>
      <c r="O25" s="260"/>
      <c r="P25" s="260"/>
      <c r="Q25" s="260"/>
      <c r="R25" s="260"/>
      <c r="S25" s="260"/>
      <c r="T25" s="260"/>
      <c r="U25" s="260"/>
      <c r="V25" s="260"/>
      <c r="W25" s="260"/>
      <c r="X25" s="260"/>
      <c r="Y25" s="260"/>
      <c r="Z25" s="260"/>
      <c r="AA25" s="260"/>
    </row>
    <row r="26" spans="1:27">
      <c r="A26" s="271">
        <f t="shared" si="11"/>
        <v>280201221</v>
      </c>
      <c r="B26" s="272"/>
      <c r="C26" s="271">
        <f t="shared" si="12"/>
        <v>0</v>
      </c>
      <c r="D26" s="271" t="str">
        <f t="shared" si="13"/>
        <v>280201221-RA2</v>
      </c>
      <c r="E26" s="272"/>
      <c r="F26" s="269"/>
      <c r="G26" s="269" t="str">
        <f t="shared" si="0"/>
        <v/>
      </c>
      <c r="H26" s="269"/>
      <c r="I26" s="273"/>
      <c r="J26" s="269" t="str">
        <f t="shared" si="1"/>
        <v/>
      </c>
      <c r="K26" s="269"/>
      <c r="L26" s="273"/>
      <c r="M26" s="260"/>
      <c r="N26" s="260"/>
      <c r="O26" s="260"/>
      <c r="P26" s="260"/>
      <c r="Q26" s="260"/>
      <c r="R26" s="260"/>
      <c r="S26" s="260"/>
      <c r="T26" s="260"/>
      <c r="U26" s="260"/>
      <c r="V26" s="260"/>
      <c r="W26" s="260"/>
      <c r="X26" s="260"/>
      <c r="Y26" s="260"/>
      <c r="Z26" s="260"/>
      <c r="AA26" s="260"/>
    </row>
    <row r="27" spans="1:27">
      <c r="A27" s="271">
        <f t="shared" si="11"/>
        <v>280201221</v>
      </c>
      <c r="B27" s="272"/>
      <c r="C27" s="271">
        <f t="shared" si="12"/>
        <v>0</v>
      </c>
      <c r="D27" s="271" t="str">
        <f t="shared" si="13"/>
        <v>280201221-RA2</v>
      </c>
      <c r="E27" s="272"/>
      <c r="F27" s="269"/>
      <c r="G27" s="269" t="str">
        <f t="shared" si="0"/>
        <v/>
      </c>
      <c r="H27" s="269"/>
      <c r="I27" s="273"/>
      <c r="J27" s="269" t="str">
        <f t="shared" si="1"/>
        <v/>
      </c>
      <c r="K27" s="269"/>
      <c r="L27" s="273"/>
      <c r="M27" s="260"/>
      <c r="N27" s="260"/>
      <c r="O27" s="260"/>
      <c r="P27" s="260"/>
      <c r="Q27" s="260"/>
      <c r="R27" s="260"/>
      <c r="S27" s="260"/>
      <c r="T27" s="260"/>
      <c r="U27" s="260"/>
      <c r="V27" s="260"/>
      <c r="W27" s="260"/>
      <c r="X27" s="260"/>
      <c r="Y27" s="260"/>
      <c r="Z27" s="260"/>
      <c r="AA27" s="260"/>
    </row>
    <row r="28" spans="1:27">
      <c r="A28" s="271">
        <f t="shared" si="11"/>
        <v>280201221</v>
      </c>
      <c r="B28" s="272"/>
      <c r="C28" s="271">
        <f t="shared" si="12"/>
        <v>0</v>
      </c>
      <c r="D28" s="271" t="str">
        <f t="shared" si="13"/>
        <v>280201221-RA2</v>
      </c>
      <c r="E28" s="272"/>
      <c r="F28" s="269"/>
      <c r="G28" s="269" t="str">
        <f t="shared" si="0"/>
        <v/>
      </c>
      <c r="H28" s="269"/>
      <c r="I28" s="273"/>
      <c r="J28" s="269" t="str">
        <f t="shared" si="1"/>
        <v/>
      </c>
      <c r="K28" s="269"/>
      <c r="L28" s="273"/>
      <c r="M28" s="260"/>
      <c r="N28" s="260"/>
      <c r="O28" s="260"/>
      <c r="P28" s="260"/>
      <c r="Q28" s="260"/>
      <c r="R28" s="260"/>
      <c r="S28" s="260"/>
      <c r="T28" s="260"/>
      <c r="U28" s="260"/>
      <c r="V28" s="260"/>
      <c r="W28" s="260"/>
      <c r="X28" s="260"/>
      <c r="Y28" s="260"/>
      <c r="Z28" s="260"/>
      <c r="AA28" s="260"/>
    </row>
    <row r="29" spans="1:27">
      <c r="A29" s="271">
        <f t="shared" si="11"/>
        <v>280201221</v>
      </c>
      <c r="B29" s="272"/>
      <c r="C29" s="271">
        <f t="shared" si="12"/>
        <v>0</v>
      </c>
      <c r="D29" s="271" t="str">
        <f t="shared" si="13"/>
        <v>280201221-RA2</v>
      </c>
      <c r="E29" s="272"/>
      <c r="F29" s="269"/>
      <c r="G29" s="269" t="str">
        <f t="shared" si="0"/>
        <v/>
      </c>
      <c r="H29" s="269"/>
      <c r="I29" s="273"/>
      <c r="J29" s="269" t="str">
        <f t="shared" si="1"/>
        <v/>
      </c>
      <c r="K29" s="269"/>
      <c r="L29" s="273"/>
      <c r="M29" s="260"/>
      <c r="N29" s="260"/>
      <c r="O29" s="260"/>
      <c r="P29" s="260"/>
      <c r="Q29" s="260"/>
      <c r="R29" s="260"/>
      <c r="S29" s="260"/>
      <c r="T29" s="260"/>
      <c r="U29" s="260"/>
      <c r="V29" s="260"/>
      <c r="W29" s="260"/>
      <c r="X29" s="260"/>
      <c r="Y29" s="260"/>
      <c r="Z29" s="260"/>
      <c r="AA29" s="260"/>
    </row>
    <row r="30" spans="1:27">
      <c r="A30" s="271">
        <f t="shared" si="11"/>
        <v>280201221</v>
      </c>
      <c r="B30" s="272"/>
      <c r="C30" s="271">
        <f t="shared" si="12"/>
        <v>0</v>
      </c>
      <c r="D30" s="271" t="str">
        <f t="shared" si="13"/>
        <v>280201221-RA2</v>
      </c>
      <c r="E30" s="272"/>
      <c r="F30" s="269"/>
      <c r="G30" s="269" t="str">
        <f t="shared" si="0"/>
        <v/>
      </c>
      <c r="H30" s="269"/>
      <c r="I30" s="273"/>
      <c r="J30" s="269" t="str">
        <f t="shared" si="1"/>
        <v/>
      </c>
      <c r="K30" s="269"/>
      <c r="L30" s="273"/>
      <c r="M30" s="260"/>
      <c r="N30" s="260"/>
      <c r="O30" s="260"/>
      <c r="P30" s="260"/>
      <c r="Q30" s="260"/>
      <c r="R30" s="260"/>
      <c r="S30" s="260"/>
      <c r="T30" s="260"/>
      <c r="U30" s="260"/>
      <c r="V30" s="260"/>
      <c r="W30" s="260"/>
      <c r="X30" s="260"/>
      <c r="Y30" s="260"/>
      <c r="Z30" s="260"/>
      <c r="AA30" s="260"/>
    </row>
    <row r="31" spans="1:27">
      <c r="A31" s="267">
        <v>280201226</v>
      </c>
      <c r="B31" s="268" t="str">
        <f>VLOOKUP(A31,COMPETENCIA!$A$2:$B$100,2,0)</f>
        <v>Tratamiento de aguas residuales</v>
      </c>
      <c r="C31" s="267" t="s">
        <v>1139</v>
      </c>
      <c r="D31" s="267" t="str">
        <f>CONCATENATE(A31,"-",C31)</f>
        <v>280201226-RA2</v>
      </c>
      <c r="E31" s="268" t="s">
        <v>1144</v>
      </c>
      <c r="F31" s="269"/>
      <c r="G31" s="269" t="str">
        <f t="shared" si="0"/>
        <v/>
      </c>
      <c r="H31" s="269"/>
      <c r="I31" s="273"/>
      <c r="J31" s="269" t="str">
        <f t="shared" si="1"/>
        <v/>
      </c>
      <c r="K31" s="269"/>
      <c r="L31" s="273"/>
      <c r="M31" s="260"/>
      <c r="N31" s="260"/>
      <c r="O31" s="260"/>
      <c r="P31" s="260"/>
      <c r="Q31" s="260"/>
      <c r="R31" s="260"/>
      <c r="S31" s="260"/>
      <c r="T31" s="260"/>
      <c r="U31" s="260"/>
      <c r="V31" s="260"/>
      <c r="W31" s="260"/>
      <c r="X31" s="260"/>
      <c r="Y31" s="260"/>
      <c r="Z31" s="260"/>
      <c r="AA31" s="260"/>
    </row>
    <row r="32" spans="1:27">
      <c r="A32" s="271">
        <f t="shared" ref="A32:A40" si="14">$A$30</f>
        <v>280201221</v>
      </c>
      <c r="B32" s="272"/>
      <c r="C32" s="271">
        <f t="shared" ref="C32:C40" si="15">$C$30</f>
        <v>0</v>
      </c>
      <c r="D32" s="271" t="str">
        <f t="shared" ref="D32:D40" si="16">$D$30</f>
        <v>280201221-RA2</v>
      </c>
      <c r="E32" s="272"/>
      <c r="F32" s="269"/>
      <c r="G32" s="269" t="str">
        <f t="shared" si="0"/>
        <v/>
      </c>
      <c r="H32" s="269"/>
      <c r="I32" s="273"/>
      <c r="J32" s="269" t="str">
        <f t="shared" si="1"/>
        <v/>
      </c>
      <c r="K32" s="269"/>
      <c r="L32" s="273"/>
      <c r="M32" s="260"/>
      <c r="N32" s="260"/>
      <c r="O32" s="260"/>
      <c r="P32" s="260"/>
      <c r="Q32" s="260"/>
      <c r="R32" s="260"/>
      <c r="S32" s="260"/>
      <c r="T32" s="260"/>
      <c r="U32" s="260"/>
      <c r="V32" s="260"/>
      <c r="W32" s="260"/>
      <c r="X32" s="260"/>
      <c r="Y32" s="260"/>
      <c r="Z32" s="260"/>
      <c r="AA32" s="260"/>
    </row>
    <row r="33" spans="1:27">
      <c r="A33" s="271">
        <f t="shared" si="14"/>
        <v>280201221</v>
      </c>
      <c r="B33" s="272"/>
      <c r="C33" s="271">
        <f t="shared" si="15"/>
        <v>0</v>
      </c>
      <c r="D33" s="271" t="str">
        <f t="shared" si="16"/>
        <v>280201221-RA2</v>
      </c>
      <c r="E33" s="272"/>
      <c r="F33" s="269"/>
      <c r="G33" s="269" t="str">
        <f t="shared" si="0"/>
        <v/>
      </c>
      <c r="H33" s="269"/>
      <c r="I33" s="273"/>
      <c r="J33" s="269" t="str">
        <f t="shared" si="1"/>
        <v/>
      </c>
      <c r="K33" s="269"/>
      <c r="L33" s="273"/>
      <c r="M33" s="260"/>
      <c r="N33" s="260"/>
      <c r="O33" s="260"/>
      <c r="P33" s="260"/>
      <c r="Q33" s="260"/>
      <c r="R33" s="260"/>
      <c r="S33" s="260"/>
      <c r="T33" s="260"/>
      <c r="U33" s="260"/>
      <c r="V33" s="260"/>
      <c r="W33" s="260"/>
      <c r="X33" s="260"/>
      <c r="Y33" s="260"/>
      <c r="Z33" s="260"/>
      <c r="AA33" s="260"/>
    </row>
    <row r="34" spans="1:27">
      <c r="A34" s="271">
        <f t="shared" si="14"/>
        <v>280201221</v>
      </c>
      <c r="B34" s="272"/>
      <c r="C34" s="271">
        <f t="shared" si="15"/>
        <v>0</v>
      </c>
      <c r="D34" s="271" t="str">
        <f t="shared" si="16"/>
        <v>280201221-RA2</v>
      </c>
      <c r="E34" s="272"/>
      <c r="F34" s="269"/>
      <c r="G34" s="269" t="str">
        <f t="shared" si="0"/>
        <v/>
      </c>
      <c r="H34" s="269"/>
      <c r="I34" s="273"/>
      <c r="J34" s="269" t="str">
        <f t="shared" si="1"/>
        <v/>
      </c>
      <c r="K34" s="269"/>
      <c r="L34" s="273"/>
      <c r="M34" s="260"/>
      <c r="N34" s="260"/>
      <c r="O34" s="260"/>
      <c r="P34" s="260"/>
      <c r="Q34" s="260"/>
      <c r="R34" s="260"/>
      <c r="S34" s="260"/>
      <c r="T34" s="260"/>
      <c r="U34" s="260"/>
      <c r="V34" s="260"/>
      <c r="W34" s="260"/>
      <c r="X34" s="260"/>
      <c r="Y34" s="260"/>
      <c r="Z34" s="260"/>
      <c r="AA34" s="260"/>
    </row>
    <row r="35" spans="1:27">
      <c r="A35" s="271">
        <f t="shared" si="14"/>
        <v>280201221</v>
      </c>
      <c r="B35" s="272"/>
      <c r="C35" s="271">
        <f t="shared" si="15"/>
        <v>0</v>
      </c>
      <c r="D35" s="271" t="str">
        <f t="shared" si="16"/>
        <v>280201221-RA2</v>
      </c>
      <c r="E35" s="272"/>
      <c r="F35" s="269"/>
      <c r="G35" s="269" t="str">
        <f t="shared" si="0"/>
        <v/>
      </c>
      <c r="H35" s="269"/>
      <c r="I35" s="273"/>
      <c r="J35" s="269" t="str">
        <f t="shared" si="1"/>
        <v/>
      </c>
      <c r="K35" s="269"/>
      <c r="L35" s="273"/>
      <c r="M35" s="260"/>
      <c r="N35" s="260"/>
      <c r="O35" s="260"/>
      <c r="P35" s="260"/>
      <c r="Q35" s="260"/>
      <c r="R35" s="260"/>
      <c r="S35" s="260"/>
      <c r="T35" s="260"/>
      <c r="U35" s="260"/>
      <c r="V35" s="260"/>
      <c r="W35" s="260"/>
      <c r="X35" s="260"/>
      <c r="Y35" s="260"/>
      <c r="Z35" s="260"/>
      <c r="AA35" s="260"/>
    </row>
    <row r="36" spans="1:27">
      <c r="A36" s="271">
        <f t="shared" si="14"/>
        <v>280201221</v>
      </c>
      <c r="B36" s="272"/>
      <c r="C36" s="271">
        <f t="shared" si="15"/>
        <v>0</v>
      </c>
      <c r="D36" s="271" t="str">
        <f t="shared" si="16"/>
        <v>280201221-RA2</v>
      </c>
      <c r="E36" s="272"/>
      <c r="F36" s="269"/>
      <c r="G36" s="269" t="str">
        <f t="shared" si="0"/>
        <v/>
      </c>
      <c r="H36" s="269"/>
      <c r="I36" s="273"/>
      <c r="J36" s="269" t="str">
        <f t="shared" si="1"/>
        <v/>
      </c>
      <c r="K36" s="269"/>
      <c r="L36" s="273"/>
      <c r="M36" s="260"/>
      <c r="N36" s="260"/>
      <c r="O36" s="260"/>
      <c r="P36" s="260"/>
      <c r="Q36" s="260"/>
      <c r="R36" s="260"/>
      <c r="S36" s="260"/>
      <c r="T36" s="260"/>
      <c r="U36" s="260"/>
      <c r="V36" s="260"/>
      <c r="W36" s="260"/>
      <c r="X36" s="260"/>
      <c r="Y36" s="260"/>
      <c r="Z36" s="260"/>
      <c r="AA36" s="260"/>
    </row>
    <row r="37" spans="1:27">
      <c r="A37" s="271">
        <f t="shared" si="14"/>
        <v>280201221</v>
      </c>
      <c r="B37" s="272"/>
      <c r="C37" s="271">
        <f t="shared" si="15"/>
        <v>0</v>
      </c>
      <c r="D37" s="271" t="str">
        <f t="shared" si="16"/>
        <v>280201221-RA2</v>
      </c>
      <c r="E37" s="272"/>
      <c r="F37" s="269"/>
      <c r="G37" s="269" t="str">
        <f t="shared" si="0"/>
        <v/>
      </c>
      <c r="H37" s="269"/>
      <c r="I37" s="273"/>
      <c r="J37" s="269" t="str">
        <f t="shared" si="1"/>
        <v/>
      </c>
      <c r="K37" s="269"/>
      <c r="L37" s="273"/>
      <c r="M37" s="260"/>
      <c r="N37" s="260"/>
      <c r="O37" s="260"/>
      <c r="P37" s="260"/>
      <c r="Q37" s="260"/>
      <c r="R37" s="260"/>
      <c r="S37" s="260"/>
      <c r="T37" s="260"/>
      <c r="U37" s="260"/>
      <c r="V37" s="260"/>
      <c r="W37" s="260"/>
      <c r="X37" s="260"/>
      <c r="Y37" s="260"/>
      <c r="Z37" s="260"/>
      <c r="AA37" s="260"/>
    </row>
    <row r="38" spans="1:27">
      <c r="A38" s="271">
        <f t="shared" si="14"/>
        <v>280201221</v>
      </c>
      <c r="B38" s="272"/>
      <c r="C38" s="271">
        <f t="shared" si="15"/>
        <v>0</v>
      </c>
      <c r="D38" s="271" t="str">
        <f t="shared" si="16"/>
        <v>280201221-RA2</v>
      </c>
      <c r="E38" s="272"/>
      <c r="F38" s="269"/>
      <c r="G38" s="269" t="str">
        <f t="shared" si="0"/>
        <v/>
      </c>
      <c r="H38" s="269"/>
      <c r="I38" s="273"/>
      <c r="J38" s="269" t="str">
        <f t="shared" si="1"/>
        <v/>
      </c>
      <c r="K38" s="269"/>
      <c r="L38" s="273"/>
      <c r="M38" s="260"/>
      <c r="N38" s="260"/>
      <c r="O38" s="260"/>
      <c r="P38" s="260"/>
      <c r="Q38" s="260"/>
      <c r="R38" s="260"/>
      <c r="S38" s="260"/>
      <c r="T38" s="260"/>
      <c r="U38" s="260"/>
      <c r="V38" s="260"/>
      <c r="W38" s="260"/>
      <c r="X38" s="260"/>
      <c r="Y38" s="260"/>
      <c r="Z38" s="260"/>
      <c r="AA38" s="260"/>
    </row>
    <row r="39" spans="1:27">
      <c r="A39" s="271">
        <f t="shared" si="14"/>
        <v>280201221</v>
      </c>
      <c r="B39" s="272"/>
      <c r="C39" s="271">
        <f t="shared" si="15"/>
        <v>0</v>
      </c>
      <c r="D39" s="271" t="str">
        <f t="shared" si="16"/>
        <v>280201221-RA2</v>
      </c>
      <c r="E39" s="272"/>
      <c r="F39" s="269"/>
      <c r="G39" s="269" t="str">
        <f t="shared" si="0"/>
        <v/>
      </c>
      <c r="H39" s="269"/>
      <c r="I39" s="273"/>
      <c r="J39" s="269" t="str">
        <f t="shared" si="1"/>
        <v/>
      </c>
      <c r="K39" s="269"/>
      <c r="L39" s="273"/>
      <c r="M39" s="260"/>
      <c r="N39" s="260"/>
      <c r="O39" s="260"/>
      <c r="P39" s="260"/>
      <c r="Q39" s="260"/>
      <c r="R39" s="260"/>
      <c r="S39" s="260"/>
      <c r="T39" s="260"/>
      <c r="U39" s="260"/>
      <c r="V39" s="260"/>
      <c r="W39" s="260"/>
      <c r="X39" s="260"/>
      <c r="Y39" s="260"/>
      <c r="Z39" s="260"/>
      <c r="AA39" s="260"/>
    </row>
    <row r="40" spans="1:27">
      <c r="A40" s="271">
        <f t="shared" si="14"/>
        <v>280201221</v>
      </c>
      <c r="B40" s="272"/>
      <c r="C40" s="271">
        <f t="shared" si="15"/>
        <v>0</v>
      </c>
      <c r="D40" s="271" t="str">
        <f t="shared" si="16"/>
        <v>280201221-RA2</v>
      </c>
      <c r="E40" s="272"/>
      <c r="F40" s="269"/>
      <c r="G40" s="269" t="str">
        <f t="shared" si="0"/>
        <v/>
      </c>
      <c r="H40" s="269"/>
      <c r="I40" s="273"/>
      <c r="J40" s="269" t="str">
        <f t="shared" si="1"/>
        <v/>
      </c>
      <c r="K40" s="269"/>
      <c r="L40" s="273"/>
      <c r="M40" s="260"/>
      <c r="N40" s="260"/>
      <c r="O40" s="260"/>
      <c r="P40" s="260"/>
      <c r="Q40" s="260"/>
      <c r="R40" s="260"/>
      <c r="S40" s="260"/>
      <c r="T40" s="260"/>
      <c r="U40" s="260"/>
      <c r="V40" s="260"/>
      <c r="W40" s="260"/>
      <c r="X40" s="260"/>
      <c r="Y40" s="260"/>
      <c r="Z40" s="260"/>
      <c r="AA40" s="260"/>
    </row>
    <row r="41" spans="1:27">
      <c r="A41" s="267">
        <v>280201226</v>
      </c>
      <c r="B41" s="268" t="str">
        <f>VLOOKUP(A41,COMPETENCIA!$A$2:$B$100,2,0)</f>
        <v>Tratamiento de aguas residuales</v>
      </c>
      <c r="C41" s="267" t="s">
        <v>1141</v>
      </c>
      <c r="D41" s="267" t="str">
        <f>CONCATENATE(A41,"-",C41)</f>
        <v>280201226-RA3</v>
      </c>
      <c r="E41" s="268" t="s">
        <v>1145</v>
      </c>
      <c r="F41" s="269"/>
      <c r="G41" s="269" t="str">
        <f t="shared" si="0"/>
        <v/>
      </c>
      <c r="H41" s="269"/>
      <c r="I41" s="273"/>
      <c r="J41" s="269" t="str">
        <f t="shared" si="1"/>
        <v/>
      </c>
      <c r="K41" s="269"/>
      <c r="L41" s="273"/>
      <c r="M41" s="260"/>
      <c r="N41" s="260"/>
      <c r="O41" s="260"/>
      <c r="P41" s="260"/>
      <c r="Q41" s="260"/>
      <c r="R41" s="260"/>
      <c r="S41" s="260"/>
      <c r="T41" s="260"/>
      <c r="U41" s="260"/>
      <c r="V41" s="260"/>
      <c r="W41" s="260"/>
      <c r="X41" s="260"/>
      <c r="Y41" s="260"/>
      <c r="Z41" s="260"/>
      <c r="AA41" s="260"/>
    </row>
    <row r="42" spans="1:27">
      <c r="A42" s="271">
        <f t="shared" ref="A42:A50" si="17">$A$40</f>
        <v>280201221</v>
      </c>
      <c r="B42" s="272"/>
      <c r="C42" s="271">
        <f t="shared" ref="C42:C50" si="18">$C$40</f>
        <v>0</v>
      </c>
      <c r="D42" s="271" t="str">
        <f t="shared" ref="D42:D50" si="19">$D$40</f>
        <v>280201221-RA2</v>
      </c>
      <c r="E42" s="272"/>
      <c r="F42" s="269"/>
      <c r="G42" s="269" t="str">
        <f t="shared" si="0"/>
        <v/>
      </c>
      <c r="H42" s="269"/>
      <c r="I42" s="273"/>
      <c r="J42" s="269" t="str">
        <f t="shared" si="1"/>
        <v/>
      </c>
      <c r="K42" s="269"/>
      <c r="L42" s="273"/>
      <c r="M42" s="260"/>
      <c r="N42" s="260"/>
      <c r="O42" s="260"/>
      <c r="P42" s="260"/>
      <c r="Q42" s="260"/>
      <c r="R42" s="260"/>
      <c r="S42" s="260"/>
      <c r="T42" s="260"/>
      <c r="U42" s="260"/>
      <c r="V42" s="260"/>
      <c r="W42" s="260"/>
      <c r="X42" s="260"/>
      <c r="Y42" s="260"/>
      <c r="Z42" s="260"/>
      <c r="AA42" s="260"/>
    </row>
    <row r="43" spans="1:27">
      <c r="A43" s="271">
        <f t="shared" si="17"/>
        <v>280201221</v>
      </c>
      <c r="B43" s="272"/>
      <c r="C43" s="271">
        <f t="shared" si="18"/>
        <v>0</v>
      </c>
      <c r="D43" s="271" t="str">
        <f t="shared" si="19"/>
        <v>280201221-RA2</v>
      </c>
      <c r="E43" s="272"/>
      <c r="F43" s="269"/>
      <c r="G43" s="269" t="str">
        <f t="shared" si="0"/>
        <v/>
      </c>
      <c r="H43" s="269"/>
      <c r="I43" s="273"/>
      <c r="J43" s="269" t="str">
        <f t="shared" si="1"/>
        <v/>
      </c>
      <c r="K43" s="269"/>
      <c r="L43" s="273"/>
      <c r="M43" s="260"/>
      <c r="N43" s="260"/>
      <c r="O43" s="260"/>
      <c r="P43" s="260"/>
      <c r="Q43" s="260"/>
      <c r="R43" s="260"/>
      <c r="S43" s="260"/>
      <c r="T43" s="260"/>
      <c r="U43" s="260"/>
      <c r="V43" s="260"/>
      <c r="W43" s="260"/>
      <c r="X43" s="260"/>
      <c r="Y43" s="260"/>
      <c r="Z43" s="260"/>
      <c r="AA43" s="260"/>
    </row>
    <row r="44" spans="1:27">
      <c r="A44" s="271">
        <f t="shared" si="17"/>
        <v>280201221</v>
      </c>
      <c r="B44" s="272"/>
      <c r="C44" s="271">
        <f t="shared" si="18"/>
        <v>0</v>
      </c>
      <c r="D44" s="271" t="str">
        <f t="shared" si="19"/>
        <v>280201221-RA2</v>
      </c>
      <c r="E44" s="272"/>
      <c r="F44" s="269"/>
      <c r="G44" s="269" t="str">
        <f t="shared" si="0"/>
        <v/>
      </c>
      <c r="H44" s="269"/>
      <c r="I44" s="273"/>
      <c r="J44" s="269" t="str">
        <f t="shared" si="1"/>
        <v/>
      </c>
      <c r="K44" s="269"/>
      <c r="L44" s="273"/>
      <c r="M44" s="260"/>
      <c r="N44" s="260"/>
      <c r="O44" s="260"/>
      <c r="P44" s="260"/>
      <c r="Q44" s="260"/>
      <c r="R44" s="260"/>
      <c r="S44" s="260"/>
      <c r="T44" s="260"/>
      <c r="U44" s="260"/>
      <c r="V44" s="260"/>
      <c r="W44" s="260"/>
      <c r="X44" s="260"/>
      <c r="Y44" s="260"/>
      <c r="Z44" s="260"/>
      <c r="AA44" s="260"/>
    </row>
    <row r="45" spans="1:27">
      <c r="A45" s="271">
        <f t="shared" si="17"/>
        <v>280201221</v>
      </c>
      <c r="B45" s="272"/>
      <c r="C45" s="271">
        <f t="shared" si="18"/>
        <v>0</v>
      </c>
      <c r="D45" s="271" t="str">
        <f t="shared" si="19"/>
        <v>280201221-RA2</v>
      </c>
      <c r="E45" s="272"/>
      <c r="F45" s="269"/>
      <c r="G45" s="269" t="str">
        <f t="shared" si="0"/>
        <v/>
      </c>
      <c r="H45" s="269"/>
      <c r="I45" s="273"/>
      <c r="J45" s="269" t="str">
        <f t="shared" si="1"/>
        <v/>
      </c>
      <c r="K45" s="269"/>
      <c r="L45" s="273"/>
      <c r="M45" s="260"/>
      <c r="N45" s="260"/>
      <c r="O45" s="260"/>
      <c r="P45" s="260"/>
      <c r="Q45" s="260"/>
      <c r="R45" s="260"/>
      <c r="S45" s="260"/>
      <c r="T45" s="260"/>
      <c r="U45" s="260"/>
      <c r="V45" s="260"/>
      <c r="W45" s="260"/>
      <c r="X45" s="260"/>
      <c r="Y45" s="260"/>
      <c r="Z45" s="260"/>
      <c r="AA45" s="260"/>
    </row>
    <row r="46" spans="1:27">
      <c r="A46" s="271">
        <f t="shared" si="17"/>
        <v>280201221</v>
      </c>
      <c r="B46" s="272"/>
      <c r="C46" s="271">
        <f t="shared" si="18"/>
        <v>0</v>
      </c>
      <c r="D46" s="271" t="str">
        <f t="shared" si="19"/>
        <v>280201221-RA2</v>
      </c>
      <c r="E46" s="272"/>
      <c r="F46" s="269"/>
      <c r="G46" s="269" t="str">
        <f t="shared" si="0"/>
        <v/>
      </c>
      <c r="H46" s="269"/>
      <c r="I46" s="273"/>
      <c r="J46" s="269" t="str">
        <f t="shared" si="1"/>
        <v/>
      </c>
      <c r="K46" s="269"/>
      <c r="L46" s="273"/>
      <c r="M46" s="260"/>
      <c r="N46" s="260"/>
      <c r="O46" s="260"/>
      <c r="P46" s="260"/>
      <c r="Q46" s="260"/>
      <c r="R46" s="260"/>
      <c r="S46" s="260"/>
      <c r="T46" s="260"/>
      <c r="U46" s="260"/>
      <c r="V46" s="260"/>
      <c r="W46" s="260"/>
      <c r="X46" s="260"/>
      <c r="Y46" s="260"/>
      <c r="Z46" s="260"/>
      <c r="AA46" s="260"/>
    </row>
    <row r="47" spans="1:27">
      <c r="A47" s="271">
        <f t="shared" si="17"/>
        <v>280201221</v>
      </c>
      <c r="B47" s="272"/>
      <c r="C47" s="271">
        <f t="shared" si="18"/>
        <v>0</v>
      </c>
      <c r="D47" s="271" t="str">
        <f t="shared" si="19"/>
        <v>280201221-RA2</v>
      </c>
      <c r="E47" s="272"/>
      <c r="F47" s="269"/>
      <c r="G47" s="269" t="str">
        <f t="shared" si="0"/>
        <v/>
      </c>
      <c r="H47" s="269"/>
      <c r="I47" s="273"/>
      <c r="J47" s="269" t="str">
        <f t="shared" si="1"/>
        <v/>
      </c>
      <c r="K47" s="269"/>
      <c r="L47" s="273"/>
      <c r="M47" s="260"/>
      <c r="N47" s="260"/>
      <c r="O47" s="260"/>
      <c r="P47" s="260"/>
      <c r="Q47" s="260"/>
      <c r="R47" s="260"/>
      <c r="S47" s="260"/>
      <c r="T47" s="260"/>
      <c r="U47" s="260"/>
      <c r="V47" s="260"/>
      <c r="W47" s="260"/>
      <c r="X47" s="260"/>
      <c r="Y47" s="260"/>
      <c r="Z47" s="260"/>
      <c r="AA47" s="260"/>
    </row>
    <row r="48" spans="1:27">
      <c r="A48" s="271">
        <f t="shared" si="17"/>
        <v>280201221</v>
      </c>
      <c r="B48" s="272"/>
      <c r="C48" s="271">
        <f t="shared" si="18"/>
        <v>0</v>
      </c>
      <c r="D48" s="271" t="str">
        <f t="shared" si="19"/>
        <v>280201221-RA2</v>
      </c>
      <c r="E48" s="272"/>
      <c r="F48" s="269"/>
      <c r="G48" s="269" t="str">
        <f t="shared" si="0"/>
        <v/>
      </c>
      <c r="H48" s="269"/>
      <c r="I48" s="273"/>
      <c r="J48" s="269" t="str">
        <f t="shared" si="1"/>
        <v/>
      </c>
      <c r="K48" s="269"/>
      <c r="L48" s="273"/>
      <c r="M48" s="260"/>
      <c r="N48" s="260"/>
      <c r="O48" s="260"/>
      <c r="P48" s="260"/>
      <c r="Q48" s="260"/>
      <c r="R48" s="260"/>
      <c r="S48" s="260"/>
      <c r="T48" s="260"/>
      <c r="U48" s="260"/>
      <c r="V48" s="260"/>
      <c r="W48" s="260"/>
      <c r="X48" s="260"/>
      <c r="Y48" s="260"/>
      <c r="Z48" s="260"/>
      <c r="AA48" s="260"/>
    </row>
    <row r="49" spans="1:27">
      <c r="A49" s="271">
        <f t="shared" si="17"/>
        <v>280201221</v>
      </c>
      <c r="B49" s="272"/>
      <c r="C49" s="271">
        <f t="shared" si="18"/>
        <v>0</v>
      </c>
      <c r="D49" s="271" t="str">
        <f t="shared" si="19"/>
        <v>280201221-RA2</v>
      </c>
      <c r="E49" s="272"/>
      <c r="F49" s="269"/>
      <c r="G49" s="269" t="str">
        <f t="shared" si="0"/>
        <v/>
      </c>
      <c r="H49" s="269"/>
      <c r="I49" s="273"/>
      <c r="J49" s="269" t="str">
        <f t="shared" si="1"/>
        <v/>
      </c>
      <c r="K49" s="269"/>
      <c r="L49" s="273"/>
      <c r="M49" s="260"/>
      <c r="N49" s="260"/>
      <c r="O49" s="260"/>
      <c r="P49" s="260"/>
      <c r="Q49" s="260"/>
      <c r="R49" s="260"/>
      <c r="S49" s="260"/>
      <c r="T49" s="260"/>
      <c r="U49" s="260"/>
      <c r="V49" s="260"/>
      <c r="W49" s="260"/>
      <c r="X49" s="260"/>
      <c r="Y49" s="260"/>
      <c r="Z49" s="260"/>
      <c r="AA49" s="260"/>
    </row>
    <row r="50" spans="1:27">
      <c r="A50" s="271">
        <f t="shared" si="17"/>
        <v>280201221</v>
      </c>
      <c r="B50" s="272"/>
      <c r="C50" s="271">
        <f t="shared" si="18"/>
        <v>0</v>
      </c>
      <c r="D50" s="271" t="str">
        <f t="shared" si="19"/>
        <v>280201221-RA2</v>
      </c>
      <c r="E50" s="272"/>
      <c r="F50" s="269"/>
      <c r="G50" s="269" t="str">
        <f t="shared" si="0"/>
        <v/>
      </c>
      <c r="H50" s="269"/>
      <c r="I50" s="273"/>
      <c r="J50" s="269" t="str">
        <f t="shared" si="1"/>
        <v/>
      </c>
      <c r="K50" s="269"/>
      <c r="L50" s="273"/>
      <c r="M50" s="260"/>
      <c r="N50" s="260"/>
      <c r="O50" s="260"/>
      <c r="P50" s="260"/>
      <c r="Q50" s="260"/>
      <c r="R50" s="260"/>
      <c r="S50" s="260"/>
      <c r="T50" s="260"/>
      <c r="U50" s="260"/>
      <c r="V50" s="260"/>
      <c r="W50" s="260"/>
      <c r="X50" s="260"/>
      <c r="Y50" s="260"/>
      <c r="Z50" s="260"/>
      <c r="AA50" s="260"/>
    </row>
    <row r="51" spans="1:27">
      <c r="A51" s="267">
        <v>280201226</v>
      </c>
      <c r="B51" s="268" t="str">
        <f>VLOOKUP(A51,COMPETENCIA!$A$2:$B$100,2,0)</f>
        <v>Tratamiento de aguas residuales</v>
      </c>
      <c r="C51" s="267" t="s">
        <v>1146</v>
      </c>
      <c r="D51" s="267" t="str">
        <f>CONCATENATE(A51,"-",C51)</f>
        <v>280201226-RA4</v>
      </c>
      <c r="E51" s="268" t="s">
        <v>1147</v>
      </c>
      <c r="F51" s="269"/>
      <c r="G51" s="269" t="str">
        <f t="shared" si="0"/>
        <v/>
      </c>
      <c r="H51" s="269"/>
      <c r="I51" s="273"/>
      <c r="J51" s="269" t="str">
        <f t="shared" si="1"/>
        <v/>
      </c>
      <c r="K51" s="269"/>
      <c r="L51" s="273"/>
      <c r="M51" s="260"/>
      <c r="N51" s="260"/>
      <c r="O51" s="260"/>
      <c r="P51" s="260"/>
      <c r="Q51" s="260"/>
      <c r="R51" s="260"/>
      <c r="S51" s="260"/>
      <c r="T51" s="260"/>
      <c r="U51" s="260"/>
      <c r="V51" s="260"/>
      <c r="W51" s="260"/>
      <c r="X51" s="260"/>
      <c r="Y51" s="260"/>
      <c r="Z51" s="260"/>
      <c r="AA51" s="260"/>
    </row>
    <row r="52" spans="1:27">
      <c r="A52" s="271">
        <f t="shared" ref="A52:A62" si="20">$A$50</f>
        <v>280201221</v>
      </c>
      <c r="B52" s="272"/>
      <c r="C52" s="271">
        <f t="shared" ref="C52:C62" si="21">$C$50</f>
        <v>0</v>
      </c>
      <c r="D52" s="271" t="str">
        <f t="shared" ref="D52:D62" si="22">$D$50</f>
        <v>280201221-RA2</v>
      </c>
      <c r="E52" s="272"/>
      <c r="F52" s="269"/>
      <c r="G52" s="269" t="str">
        <f t="shared" si="0"/>
        <v/>
      </c>
      <c r="H52" s="269"/>
      <c r="I52" s="273"/>
      <c r="J52" s="269" t="str">
        <f t="shared" si="1"/>
        <v/>
      </c>
      <c r="K52" s="269"/>
      <c r="L52" s="273"/>
      <c r="M52" s="260"/>
      <c r="N52" s="260"/>
      <c r="O52" s="260"/>
      <c r="P52" s="260"/>
      <c r="Q52" s="260"/>
      <c r="R52" s="260"/>
      <c r="S52" s="260"/>
      <c r="T52" s="260"/>
      <c r="U52" s="260"/>
      <c r="V52" s="260"/>
      <c r="W52" s="260"/>
      <c r="X52" s="260"/>
      <c r="Y52" s="260"/>
      <c r="Z52" s="260"/>
      <c r="AA52" s="260"/>
    </row>
    <row r="53" spans="1:27">
      <c r="A53" s="271">
        <f t="shared" si="20"/>
        <v>280201221</v>
      </c>
      <c r="B53" s="272"/>
      <c r="C53" s="271">
        <f t="shared" si="21"/>
        <v>0</v>
      </c>
      <c r="D53" s="271" t="str">
        <f t="shared" si="22"/>
        <v>280201221-RA2</v>
      </c>
      <c r="E53" s="272"/>
      <c r="F53" s="269"/>
      <c r="G53" s="269" t="str">
        <f t="shared" si="0"/>
        <v/>
      </c>
      <c r="H53" s="269"/>
      <c r="I53" s="273"/>
      <c r="J53" s="269" t="str">
        <f t="shared" si="1"/>
        <v/>
      </c>
      <c r="K53" s="269"/>
      <c r="L53" s="273"/>
      <c r="M53" s="260"/>
      <c r="N53" s="260"/>
      <c r="O53" s="260"/>
      <c r="P53" s="260"/>
      <c r="Q53" s="260"/>
      <c r="R53" s="260"/>
      <c r="S53" s="260"/>
      <c r="T53" s="260"/>
      <c r="U53" s="260"/>
      <c r="V53" s="260"/>
      <c r="W53" s="260"/>
      <c r="X53" s="260"/>
      <c r="Y53" s="260"/>
      <c r="Z53" s="260"/>
      <c r="AA53" s="260"/>
    </row>
    <row r="54" spans="1:27">
      <c r="A54" s="271">
        <f t="shared" si="20"/>
        <v>280201221</v>
      </c>
      <c r="B54" s="272"/>
      <c r="C54" s="271">
        <f t="shared" si="21"/>
        <v>0</v>
      </c>
      <c r="D54" s="271" t="str">
        <f t="shared" si="22"/>
        <v>280201221-RA2</v>
      </c>
      <c r="E54" s="272"/>
      <c r="F54" s="269"/>
      <c r="G54" s="269" t="str">
        <f t="shared" si="0"/>
        <v/>
      </c>
      <c r="H54" s="269"/>
      <c r="I54" s="273"/>
      <c r="J54" s="269" t="str">
        <f t="shared" si="1"/>
        <v/>
      </c>
      <c r="K54" s="269"/>
      <c r="L54" s="273"/>
      <c r="M54" s="260"/>
      <c r="N54" s="260"/>
      <c r="O54" s="260"/>
      <c r="P54" s="260"/>
      <c r="Q54" s="260"/>
      <c r="R54" s="260"/>
      <c r="S54" s="260"/>
      <c r="T54" s="260"/>
      <c r="U54" s="260"/>
      <c r="V54" s="260"/>
      <c r="W54" s="260"/>
      <c r="X54" s="260"/>
      <c r="Y54" s="260"/>
      <c r="Z54" s="260"/>
      <c r="AA54" s="260"/>
    </row>
    <row r="55" spans="1:27">
      <c r="A55" s="271">
        <f t="shared" si="20"/>
        <v>280201221</v>
      </c>
      <c r="B55" s="272"/>
      <c r="C55" s="271">
        <f t="shared" si="21"/>
        <v>0</v>
      </c>
      <c r="D55" s="271" t="str">
        <f t="shared" si="22"/>
        <v>280201221-RA2</v>
      </c>
      <c r="E55" s="272"/>
      <c r="F55" s="269"/>
      <c r="G55" s="269" t="str">
        <f t="shared" si="0"/>
        <v/>
      </c>
      <c r="H55" s="269"/>
      <c r="I55" s="273"/>
      <c r="J55" s="269" t="str">
        <f t="shared" si="1"/>
        <v/>
      </c>
      <c r="K55" s="269"/>
      <c r="L55" s="273"/>
      <c r="M55" s="260"/>
      <c r="N55" s="260"/>
      <c r="O55" s="260"/>
      <c r="P55" s="260"/>
      <c r="Q55" s="260"/>
      <c r="R55" s="260"/>
      <c r="S55" s="260"/>
      <c r="T55" s="260"/>
      <c r="U55" s="260"/>
      <c r="V55" s="260"/>
      <c r="W55" s="260"/>
      <c r="X55" s="260"/>
      <c r="Y55" s="260"/>
      <c r="Z55" s="260"/>
      <c r="AA55" s="260"/>
    </row>
    <row r="56" spans="1:27">
      <c r="A56" s="271">
        <f t="shared" si="20"/>
        <v>280201221</v>
      </c>
      <c r="B56" s="272"/>
      <c r="C56" s="271">
        <f t="shared" si="21"/>
        <v>0</v>
      </c>
      <c r="D56" s="271" t="str">
        <f t="shared" si="22"/>
        <v>280201221-RA2</v>
      </c>
      <c r="E56" s="272"/>
      <c r="F56" s="269"/>
      <c r="G56" s="269" t="str">
        <f t="shared" si="0"/>
        <v/>
      </c>
      <c r="H56" s="269"/>
      <c r="I56" s="273"/>
      <c r="J56" s="269" t="str">
        <f t="shared" si="1"/>
        <v/>
      </c>
      <c r="K56" s="269"/>
      <c r="L56" s="273"/>
      <c r="M56" s="260"/>
      <c r="N56" s="260"/>
      <c r="O56" s="260"/>
      <c r="P56" s="260"/>
      <c r="Q56" s="260"/>
      <c r="R56" s="260"/>
      <c r="S56" s="260"/>
      <c r="T56" s="260"/>
      <c r="U56" s="260"/>
      <c r="V56" s="260"/>
      <c r="W56" s="260"/>
      <c r="X56" s="260"/>
      <c r="Y56" s="260"/>
      <c r="Z56" s="260"/>
      <c r="AA56" s="260"/>
    </row>
    <row r="57" spans="1:27">
      <c r="A57" s="271">
        <f t="shared" si="20"/>
        <v>280201221</v>
      </c>
      <c r="B57" s="272"/>
      <c r="C57" s="271">
        <f t="shared" si="21"/>
        <v>0</v>
      </c>
      <c r="D57" s="271" t="str">
        <f t="shared" si="22"/>
        <v>280201221-RA2</v>
      </c>
      <c r="E57" s="272"/>
      <c r="F57" s="269"/>
      <c r="G57" s="269" t="str">
        <f t="shared" si="0"/>
        <v/>
      </c>
      <c r="H57" s="269"/>
      <c r="I57" s="273"/>
      <c r="J57" s="269" t="str">
        <f t="shared" si="1"/>
        <v/>
      </c>
      <c r="K57" s="269"/>
      <c r="L57" s="273"/>
      <c r="M57" s="260"/>
      <c r="N57" s="260"/>
      <c r="O57" s="260"/>
      <c r="P57" s="260"/>
      <c r="Q57" s="260"/>
      <c r="R57" s="260"/>
      <c r="S57" s="260"/>
      <c r="T57" s="260"/>
      <c r="U57" s="260"/>
      <c r="V57" s="260"/>
      <c r="W57" s="260"/>
      <c r="X57" s="260"/>
      <c r="Y57" s="260"/>
      <c r="Z57" s="260"/>
      <c r="AA57" s="260"/>
    </row>
    <row r="58" spans="1:27">
      <c r="A58" s="271">
        <f t="shared" si="20"/>
        <v>280201221</v>
      </c>
      <c r="B58" s="272"/>
      <c r="C58" s="271">
        <f t="shared" si="21"/>
        <v>0</v>
      </c>
      <c r="D58" s="271" t="str">
        <f t="shared" si="22"/>
        <v>280201221-RA2</v>
      </c>
      <c r="E58" s="272"/>
      <c r="F58" s="269"/>
      <c r="G58" s="269" t="str">
        <f t="shared" si="0"/>
        <v/>
      </c>
      <c r="H58" s="269"/>
      <c r="I58" s="273"/>
      <c r="J58" s="269" t="str">
        <f t="shared" si="1"/>
        <v/>
      </c>
      <c r="K58" s="269"/>
      <c r="L58" s="273"/>
      <c r="M58" s="260"/>
      <c r="N58" s="260"/>
      <c r="O58" s="260"/>
      <c r="P58" s="260"/>
      <c r="Q58" s="260"/>
      <c r="R58" s="260"/>
      <c r="S58" s="260"/>
      <c r="T58" s="260"/>
      <c r="U58" s="260"/>
      <c r="V58" s="260"/>
      <c r="W58" s="260"/>
      <c r="X58" s="260"/>
      <c r="Y58" s="260"/>
      <c r="Z58" s="260"/>
      <c r="AA58" s="260"/>
    </row>
    <row r="59" spans="1:27">
      <c r="A59" s="271">
        <f t="shared" si="20"/>
        <v>280201221</v>
      </c>
      <c r="B59" s="272"/>
      <c r="C59" s="271">
        <f t="shared" si="21"/>
        <v>0</v>
      </c>
      <c r="D59" s="271" t="str">
        <f t="shared" si="22"/>
        <v>280201221-RA2</v>
      </c>
      <c r="E59" s="272"/>
      <c r="F59" s="269"/>
      <c r="G59" s="269" t="str">
        <f t="shared" si="0"/>
        <v/>
      </c>
      <c r="H59" s="269"/>
      <c r="I59" s="273"/>
      <c r="J59" s="269" t="str">
        <f t="shared" si="1"/>
        <v/>
      </c>
      <c r="K59" s="269"/>
      <c r="L59" s="273"/>
      <c r="M59" s="260"/>
      <c r="N59" s="260"/>
      <c r="O59" s="260"/>
      <c r="P59" s="260"/>
      <c r="Q59" s="260"/>
      <c r="R59" s="260"/>
      <c r="S59" s="260"/>
      <c r="T59" s="260"/>
      <c r="U59" s="260"/>
      <c r="V59" s="260"/>
      <c r="W59" s="260"/>
      <c r="X59" s="260"/>
      <c r="Y59" s="260"/>
      <c r="Z59" s="260"/>
      <c r="AA59" s="260"/>
    </row>
    <row r="60" spans="1:27">
      <c r="A60" s="271">
        <f t="shared" si="20"/>
        <v>280201221</v>
      </c>
      <c r="B60" s="272"/>
      <c r="C60" s="271">
        <f t="shared" si="21"/>
        <v>0</v>
      </c>
      <c r="D60" s="271" t="str">
        <f t="shared" si="22"/>
        <v>280201221-RA2</v>
      </c>
      <c r="E60" s="272"/>
      <c r="F60" s="269"/>
      <c r="G60" s="269" t="str">
        <f t="shared" si="0"/>
        <v/>
      </c>
      <c r="H60" s="269"/>
      <c r="I60" s="273"/>
      <c r="J60" s="269" t="str">
        <f t="shared" si="1"/>
        <v/>
      </c>
      <c r="K60" s="269"/>
      <c r="L60" s="273"/>
      <c r="M60" s="260"/>
      <c r="N60" s="260"/>
      <c r="O60" s="260"/>
      <c r="P60" s="260"/>
      <c r="Q60" s="260"/>
      <c r="R60" s="260"/>
      <c r="S60" s="260"/>
      <c r="T60" s="260"/>
      <c r="U60" s="260"/>
      <c r="V60" s="260"/>
      <c r="W60" s="260"/>
      <c r="X60" s="260"/>
      <c r="Y60" s="260"/>
      <c r="Z60" s="260"/>
      <c r="AA60" s="260"/>
    </row>
    <row r="61" spans="1:27">
      <c r="A61" s="271">
        <f t="shared" si="20"/>
        <v>280201221</v>
      </c>
      <c r="B61" s="272"/>
      <c r="C61" s="271">
        <f t="shared" si="21"/>
        <v>0</v>
      </c>
      <c r="D61" s="271" t="str">
        <f t="shared" si="22"/>
        <v>280201221-RA2</v>
      </c>
      <c r="E61" s="272"/>
      <c r="F61" s="269"/>
      <c r="G61" s="269" t="str">
        <f t="shared" si="0"/>
        <v/>
      </c>
      <c r="H61" s="269"/>
      <c r="I61" s="273"/>
      <c r="J61" s="269" t="str">
        <f t="shared" si="1"/>
        <v/>
      </c>
      <c r="K61" s="269"/>
      <c r="L61" s="273"/>
      <c r="M61" s="260"/>
      <c r="N61" s="260"/>
      <c r="O61" s="260"/>
      <c r="P61" s="260"/>
      <c r="Q61" s="260"/>
      <c r="R61" s="260"/>
      <c r="S61" s="260"/>
      <c r="T61" s="260"/>
      <c r="U61" s="260"/>
      <c r="V61" s="260"/>
      <c r="W61" s="260"/>
      <c r="X61" s="260"/>
      <c r="Y61" s="260"/>
      <c r="Z61" s="260"/>
      <c r="AA61" s="260"/>
    </row>
    <row r="62" spans="1:27">
      <c r="A62" s="271">
        <f t="shared" si="20"/>
        <v>280201221</v>
      </c>
      <c r="B62" s="272"/>
      <c r="C62" s="271">
        <f t="shared" si="21"/>
        <v>0</v>
      </c>
      <c r="D62" s="271" t="str">
        <f t="shared" si="22"/>
        <v>280201221-RA2</v>
      </c>
      <c r="E62" s="272"/>
      <c r="F62" s="269"/>
      <c r="G62" s="269" t="str">
        <f t="shared" si="0"/>
        <v/>
      </c>
      <c r="H62" s="269"/>
      <c r="I62" s="273"/>
      <c r="J62" s="269" t="str">
        <f t="shared" si="1"/>
        <v/>
      </c>
      <c r="K62" s="269"/>
      <c r="L62" s="273"/>
      <c r="M62" s="260"/>
      <c r="N62" s="260"/>
      <c r="O62" s="260"/>
      <c r="P62" s="260"/>
      <c r="Q62" s="260"/>
      <c r="R62" s="260"/>
      <c r="S62" s="260"/>
      <c r="T62" s="260"/>
      <c r="U62" s="260"/>
      <c r="V62" s="260"/>
      <c r="W62" s="260"/>
      <c r="X62" s="260"/>
      <c r="Y62" s="260"/>
      <c r="Z62" s="260"/>
      <c r="AA62" s="260"/>
    </row>
    <row r="63" spans="1:27">
      <c r="A63" s="267">
        <v>280201214</v>
      </c>
      <c r="B63" s="268" t="str">
        <f>VLOOKUP(A63,COMPETENCIA!$A$2:$B$100,2,0)</f>
        <v>Supervisión de la recolección de muestras de aguas</v>
      </c>
      <c r="C63" s="267" t="s">
        <v>1137</v>
      </c>
      <c r="D63" s="267" t="str">
        <f>CONCATENATE(A63,"-",C63)</f>
        <v>280201214-RA1</v>
      </c>
      <c r="E63" s="268" t="s">
        <v>1148</v>
      </c>
      <c r="F63" s="269" t="s">
        <v>1149</v>
      </c>
      <c r="G63" s="269" t="str">
        <f t="shared" si="0"/>
        <v>280201214-RA1-C02-Anexo1</v>
      </c>
      <c r="H63" s="269" t="s">
        <v>1150</v>
      </c>
      <c r="I63" s="273" t="s">
        <v>1151</v>
      </c>
      <c r="J63" s="269" t="str">
        <f t="shared" si="1"/>
        <v>280201214-RA1-C02-Instrumento1</v>
      </c>
      <c r="K63" s="269" t="s">
        <v>1152</v>
      </c>
      <c r="L63" s="273" t="s">
        <v>1153</v>
      </c>
      <c r="M63" s="260"/>
      <c r="N63" s="260"/>
      <c r="O63" s="260"/>
      <c r="P63" s="260"/>
      <c r="Q63" s="260"/>
      <c r="R63" s="260"/>
      <c r="S63" s="260"/>
      <c r="T63" s="260"/>
      <c r="U63" s="260"/>
      <c r="V63" s="260"/>
      <c r="W63" s="260"/>
      <c r="X63" s="260"/>
      <c r="Y63" s="260"/>
      <c r="Z63" s="260"/>
      <c r="AA63" s="260"/>
    </row>
    <row r="64" spans="1:27">
      <c r="A64" s="271">
        <f t="shared" ref="A64:A68" si="23">$A$62</f>
        <v>280201221</v>
      </c>
      <c r="B64" s="272"/>
      <c r="C64" s="271">
        <f t="shared" ref="C64:C68" si="24">$C$62</f>
        <v>0</v>
      </c>
      <c r="D64" s="271" t="str">
        <f t="shared" ref="D64:D68" si="25">$D$62</f>
        <v>280201221-RA2</v>
      </c>
      <c r="E64" s="272"/>
      <c r="F64" s="269" t="s">
        <v>1154</v>
      </c>
      <c r="G64" s="269" t="str">
        <f t="shared" si="0"/>
        <v>280201214-RA1-C03-Anexo1</v>
      </c>
      <c r="H64" s="269" t="s">
        <v>1150</v>
      </c>
      <c r="I64" s="273" t="s">
        <v>1155</v>
      </c>
      <c r="J64" s="269" t="str">
        <f t="shared" si="1"/>
        <v>280201214-RA1-C03-Instrumento1</v>
      </c>
      <c r="K64" s="269" t="s">
        <v>1152</v>
      </c>
      <c r="L64" s="273" t="s">
        <v>1156</v>
      </c>
      <c r="M64" s="260"/>
      <c r="N64" s="260"/>
      <c r="O64" s="260"/>
      <c r="P64" s="260"/>
      <c r="Q64" s="260"/>
      <c r="R64" s="260"/>
      <c r="S64" s="260"/>
      <c r="T64" s="260"/>
      <c r="U64" s="260"/>
      <c r="V64" s="260"/>
      <c r="W64" s="260"/>
      <c r="X64" s="260"/>
      <c r="Y64" s="260"/>
      <c r="Z64" s="260"/>
      <c r="AA64" s="260"/>
    </row>
    <row r="65" spans="1:27">
      <c r="A65" s="271">
        <f t="shared" si="23"/>
        <v>280201221</v>
      </c>
      <c r="B65" s="272"/>
      <c r="C65" s="271">
        <f t="shared" si="24"/>
        <v>0</v>
      </c>
      <c r="D65" s="271" t="str">
        <f t="shared" si="25"/>
        <v>280201221-RA2</v>
      </c>
      <c r="E65" s="272"/>
      <c r="F65" s="269" t="s">
        <v>1157</v>
      </c>
      <c r="G65" s="269" t="str">
        <f t="shared" si="0"/>
        <v>280201214-RA1-C05-Anexo1</v>
      </c>
      <c r="H65" s="269" t="s">
        <v>1150</v>
      </c>
      <c r="I65" s="273" t="s">
        <v>1158</v>
      </c>
      <c r="J65" s="269" t="str">
        <f t="shared" si="1"/>
        <v>280201214-RA1-C05-Instrumento1</v>
      </c>
      <c r="K65" s="269" t="s">
        <v>1152</v>
      </c>
      <c r="L65" s="273" t="s">
        <v>1159</v>
      </c>
      <c r="M65" s="260"/>
      <c r="N65" s="260"/>
      <c r="O65" s="260"/>
      <c r="P65" s="260"/>
      <c r="Q65" s="260"/>
      <c r="R65" s="260"/>
      <c r="S65" s="260"/>
      <c r="T65" s="260"/>
      <c r="U65" s="260"/>
      <c r="V65" s="260"/>
      <c r="W65" s="260"/>
      <c r="X65" s="260"/>
      <c r="Y65" s="260"/>
      <c r="Z65" s="260"/>
      <c r="AA65" s="260"/>
    </row>
    <row r="66" spans="1:27">
      <c r="A66" s="271">
        <f t="shared" si="23"/>
        <v>280201221</v>
      </c>
      <c r="B66" s="272"/>
      <c r="C66" s="271">
        <f t="shared" si="24"/>
        <v>0</v>
      </c>
      <c r="D66" s="271" t="str">
        <f t="shared" si="25"/>
        <v>280201221-RA2</v>
      </c>
      <c r="E66" s="272"/>
      <c r="F66" s="269" t="s">
        <v>1160</v>
      </c>
      <c r="G66" s="269" t="str">
        <f t="shared" si="0"/>
        <v>280201214-RA1-C04-Anexo1</v>
      </c>
      <c r="H66" s="269" t="s">
        <v>1150</v>
      </c>
      <c r="I66" s="273" t="s">
        <v>1161</v>
      </c>
      <c r="J66" s="269" t="str">
        <f t="shared" si="1"/>
        <v/>
      </c>
      <c r="K66" s="269"/>
      <c r="L66" s="273"/>
      <c r="M66" s="260"/>
      <c r="N66" s="260"/>
      <c r="O66" s="260"/>
      <c r="P66" s="260"/>
      <c r="Q66" s="260"/>
      <c r="R66" s="260"/>
      <c r="S66" s="260"/>
      <c r="T66" s="260"/>
      <c r="U66" s="260"/>
      <c r="V66" s="260"/>
      <c r="W66" s="260"/>
      <c r="X66" s="260"/>
      <c r="Y66" s="260"/>
      <c r="Z66" s="260"/>
      <c r="AA66" s="260"/>
    </row>
    <row r="67" spans="1:27">
      <c r="A67" s="271">
        <f t="shared" si="23"/>
        <v>280201221</v>
      </c>
      <c r="B67" s="272"/>
      <c r="C67" s="271">
        <f t="shared" si="24"/>
        <v>0</v>
      </c>
      <c r="D67" s="271" t="str">
        <f t="shared" si="25"/>
        <v>280201221-RA2</v>
      </c>
      <c r="E67" s="272"/>
      <c r="F67" s="269" t="s">
        <v>1160</v>
      </c>
      <c r="G67" s="269" t="str">
        <f t="shared" si="0"/>
        <v>280201214-RA1-C04-Anexo2</v>
      </c>
      <c r="H67" s="269" t="s">
        <v>1162</v>
      </c>
      <c r="I67" s="273" t="s">
        <v>1163</v>
      </c>
      <c r="J67" s="269" t="str">
        <f t="shared" si="1"/>
        <v/>
      </c>
      <c r="K67" s="269"/>
      <c r="L67" s="273"/>
      <c r="M67" s="260"/>
      <c r="N67" s="260"/>
      <c r="O67" s="260"/>
      <c r="P67" s="260"/>
      <c r="Q67" s="260"/>
      <c r="R67" s="260"/>
      <c r="S67" s="260"/>
      <c r="T67" s="260"/>
      <c r="U67" s="260"/>
      <c r="V67" s="260"/>
      <c r="W67" s="260"/>
      <c r="X67" s="260"/>
      <c r="Y67" s="260"/>
      <c r="Z67" s="260"/>
      <c r="AA67" s="260"/>
    </row>
    <row r="68" spans="1:27">
      <c r="A68" s="271">
        <f t="shared" si="23"/>
        <v>280201221</v>
      </c>
      <c r="B68" s="272"/>
      <c r="C68" s="271">
        <f t="shared" si="24"/>
        <v>0</v>
      </c>
      <c r="D68" s="271" t="str">
        <f t="shared" si="25"/>
        <v>280201221-RA2</v>
      </c>
      <c r="E68" s="272"/>
      <c r="F68" s="269" t="s">
        <v>1164</v>
      </c>
      <c r="G68" s="269" t="str">
        <f t="shared" si="0"/>
        <v>280201214-RA1-C06-Anexo1</v>
      </c>
      <c r="H68" s="269" t="s">
        <v>1150</v>
      </c>
      <c r="I68" s="273" t="s">
        <v>1165</v>
      </c>
      <c r="J68" s="269" t="str">
        <f t="shared" si="1"/>
        <v>280201214-RA1-C06-Instrumento1</v>
      </c>
      <c r="K68" s="269" t="s">
        <v>1152</v>
      </c>
      <c r="L68" s="273" t="s">
        <v>1166</v>
      </c>
      <c r="M68" s="260"/>
      <c r="N68" s="260"/>
      <c r="O68" s="260"/>
      <c r="P68" s="260"/>
      <c r="Q68" s="260"/>
      <c r="R68" s="260"/>
      <c r="S68" s="260"/>
      <c r="T68" s="260"/>
      <c r="U68" s="260"/>
      <c r="V68" s="260"/>
      <c r="W68" s="260"/>
      <c r="X68" s="260"/>
      <c r="Y68" s="260"/>
      <c r="Z68" s="260"/>
      <c r="AA68" s="260"/>
    </row>
    <row r="69" spans="1:27">
      <c r="A69" s="271"/>
      <c r="B69" s="272"/>
      <c r="C69" s="271"/>
      <c r="D69" s="271"/>
      <c r="E69" s="272"/>
      <c r="F69" s="269" t="s">
        <v>1167</v>
      </c>
      <c r="G69" s="269" t="str">
        <f t="shared" si="0"/>
        <v>280201214-RA1-C07-Anexo1</v>
      </c>
      <c r="H69" s="269" t="s">
        <v>1150</v>
      </c>
      <c r="I69" s="273" t="s">
        <v>1168</v>
      </c>
      <c r="J69" s="269"/>
      <c r="K69" s="269"/>
      <c r="L69" s="273"/>
      <c r="M69" s="260"/>
      <c r="N69" s="260"/>
      <c r="O69" s="260"/>
      <c r="P69" s="260"/>
      <c r="Q69" s="260"/>
      <c r="R69" s="260"/>
      <c r="S69" s="260"/>
      <c r="T69" s="260"/>
      <c r="U69" s="260"/>
      <c r="V69" s="260"/>
      <c r="W69" s="260"/>
      <c r="X69" s="260"/>
      <c r="Y69" s="260"/>
      <c r="Z69" s="260"/>
      <c r="AA69" s="260"/>
    </row>
    <row r="70" spans="1:27">
      <c r="A70" s="271">
        <f t="shared" ref="A70:A72" si="26">$A$62</f>
        <v>280201221</v>
      </c>
      <c r="B70" s="272"/>
      <c r="C70" s="271">
        <f t="shared" ref="C70:C72" si="27">$C$62</f>
        <v>0</v>
      </c>
      <c r="D70" s="271" t="str">
        <f t="shared" ref="D70:D72" si="28">$D$62</f>
        <v>280201221-RA2</v>
      </c>
      <c r="E70" s="272"/>
      <c r="F70" s="269" t="s">
        <v>1169</v>
      </c>
      <c r="G70" s="269" t="str">
        <f t="shared" si="0"/>
        <v>280201214-RA1-C08-Anexo1</v>
      </c>
      <c r="H70" s="269" t="s">
        <v>1150</v>
      </c>
      <c r="I70" s="273" t="s">
        <v>1170</v>
      </c>
      <c r="J70" s="269" t="str">
        <f t="shared" ref="J70:J72" si="29">IF(K70="","", CONCATENATE(F70,"-",K70))</f>
        <v>280201214-RA1-C08-Instrumento1</v>
      </c>
      <c r="K70" s="269" t="s">
        <v>1152</v>
      </c>
      <c r="L70" s="273" t="s">
        <v>1171</v>
      </c>
      <c r="M70" s="260"/>
      <c r="N70" s="260"/>
      <c r="O70" s="260"/>
      <c r="P70" s="260"/>
      <c r="Q70" s="260"/>
      <c r="R70" s="260"/>
      <c r="S70" s="260"/>
      <c r="T70" s="260"/>
      <c r="U70" s="260"/>
      <c r="V70" s="260"/>
      <c r="W70" s="260"/>
      <c r="X70" s="260"/>
      <c r="Y70" s="260"/>
      <c r="Z70" s="260"/>
      <c r="AA70" s="260"/>
    </row>
    <row r="71" spans="1:27">
      <c r="A71" s="271">
        <f t="shared" si="26"/>
        <v>280201221</v>
      </c>
      <c r="B71" s="272"/>
      <c r="C71" s="271">
        <f t="shared" si="27"/>
        <v>0</v>
      </c>
      <c r="D71" s="271" t="str">
        <f t="shared" si="28"/>
        <v>280201221-RA2</v>
      </c>
      <c r="E71" s="272"/>
      <c r="F71" s="269" t="s">
        <v>1169</v>
      </c>
      <c r="G71" s="269" t="str">
        <f t="shared" si="0"/>
        <v>280201214-RA1-C08-Anexo2</v>
      </c>
      <c r="H71" s="269" t="s">
        <v>1162</v>
      </c>
      <c r="I71" s="273" t="s">
        <v>1172</v>
      </c>
      <c r="J71" s="269" t="str">
        <f t="shared" si="29"/>
        <v>280201214-RA1-C08-Instrumento1</v>
      </c>
      <c r="K71" s="269" t="s">
        <v>1152</v>
      </c>
      <c r="L71" s="273"/>
      <c r="M71" s="260"/>
      <c r="N71" s="260"/>
      <c r="O71" s="260"/>
      <c r="P71" s="260"/>
      <c r="Q71" s="260"/>
      <c r="R71" s="260"/>
      <c r="S71" s="260"/>
      <c r="T71" s="260"/>
      <c r="U71" s="260"/>
      <c r="V71" s="260"/>
      <c r="W71" s="260"/>
      <c r="X71" s="260"/>
      <c r="Y71" s="260"/>
      <c r="Z71" s="260"/>
      <c r="AA71" s="260"/>
    </row>
    <row r="72" spans="1:27">
      <c r="A72" s="271">
        <f t="shared" si="26"/>
        <v>280201221</v>
      </c>
      <c r="B72" s="272"/>
      <c r="C72" s="271">
        <f t="shared" si="27"/>
        <v>0</v>
      </c>
      <c r="D72" s="271" t="str">
        <f t="shared" si="28"/>
        <v>280201221-RA2</v>
      </c>
      <c r="E72" s="272"/>
      <c r="F72" s="269" t="s">
        <v>1169</v>
      </c>
      <c r="G72" s="269" t="str">
        <f t="shared" si="0"/>
        <v>280201214-RA1-C08-Anexo3</v>
      </c>
      <c r="H72" s="269" t="s">
        <v>1173</v>
      </c>
      <c r="I72" s="273" t="s">
        <v>1174</v>
      </c>
      <c r="J72" s="269" t="str">
        <f t="shared" si="29"/>
        <v>280201214-RA1-C08-Instrumento2</v>
      </c>
      <c r="K72" s="269" t="s">
        <v>1175</v>
      </c>
      <c r="L72" s="273" t="s">
        <v>1176</v>
      </c>
      <c r="M72" s="260"/>
      <c r="N72" s="260"/>
      <c r="O72" s="260"/>
      <c r="P72" s="260"/>
      <c r="Q72" s="260"/>
      <c r="R72" s="260"/>
      <c r="S72" s="260"/>
      <c r="T72" s="260"/>
      <c r="U72" s="260"/>
      <c r="V72" s="260"/>
      <c r="W72" s="260"/>
      <c r="X72" s="260"/>
      <c r="Y72" s="260"/>
      <c r="Z72" s="260"/>
      <c r="AA72" s="260"/>
    </row>
    <row r="73" spans="1:27">
      <c r="A73" s="271"/>
      <c r="B73" s="272"/>
      <c r="C73" s="271"/>
      <c r="D73" s="271"/>
      <c r="E73" s="272"/>
      <c r="F73" s="269"/>
      <c r="G73" s="269"/>
      <c r="H73" s="269"/>
      <c r="I73" s="273"/>
      <c r="J73" s="269"/>
      <c r="K73" s="269"/>
      <c r="L73" s="273"/>
      <c r="M73" s="260"/>
      <c r="N73" s="260"/>
      <c r="O73" s="260"/>
      <c r="P73" s="260"/>
      <c r="Q73" s="260"/>
      <c r="R73" s="260"/>
      <c r="S73" s="260"/>
      <c r="T73" s="260"/>
      <c r="U73" s="260"/>
      <c r="V73" s="260"/>
      <c r="W73" s="260"/>
      <c r="X73" s="260"/>
      <c r="Y73" s="260"/>
      <c r="Z73" s="260"/>
      <c r="AA73" s="260"/>
    </row>
    <row r="74" spans="1:27">
      <c r="A74" s="267">
        <v>280201214</v>
      </c>
      <c r="B74" s="268" t="s">
        <v>142</v>
      </c>
      <c r="C74" s="267" t="s">
        <v>1139</v>
      </c>
      <c r="D74" s="267" t="str">
        <f>CONCATENATE(A74,"-",C74)</f>
        <v>280201214-RA2</v>
      </c>
      <c r="E74" s="268" t="s">
        <v>1177</v>
      </c>
      <c r="F74" s="269"/>
      <c r="G74" s="269" t="str">
        <f t="shared" ref="G74:G301" si="30">IF(H74="","", CONCATENATE(F74,"-",H74))</f>
        <v/>
      </c>
      <c r="H74" s="269"/>
      <c r="I74" s="273"/>
      <c r="J74" s="269" t="str">
        <f t="shared" ref="J74:J294" si="31">IF(K74="","", CONCATENATE(F74,"-",K74))</f>
        <v/>
      </c>
      <c r="K74" s="269"/>
      <c r="L74" s="273"/>
      <c r="M74" s="260"/>
      <c r="N74" s="260"/>
      <c r="O74" s="260"/>
      <c r="P74" s="260"/>
      <c r="Q74" s="260"/>
      <c r="R74" s="260"/>
      <c r="S74" s="260"/>
      <c r="T74" s="260"/>
      <c r="U74" s="260"/>
      <c r="V74" s="260"/>
      <c r="W74" s="260"/>
      <c r="X74" s="260"/>
      <c r="Y74" s="260"/>
      <c r="Z74" s="260"/>
      <c r="AA74" s="260"/>
    </row>
    <row r="75" spans="1:27">
      <c r="A75" s="271">
        <f t="shared" ref="A75:A81" si="32">$A$72</f>
        <v>280201221</v>
      </c>
      <c r="B75" s="272"/>
      <c r="C75" s="271">
        <f t="shared" ref="C75:C81" si="33">$C$72</f>
        <v>0</v>
      </c>
      <c r="D75" s="271" t="str">
        <f t="shared" ref="D75:D81" si="34">$D$72</f>
        <v>280201221-RA2</v>
      </c>
      <c r="E75" s="272"/>
      <c r="F75" s="269"/>
      <c r="G75" s="269" t="str">
        <f t="shared" si="30"/>
        <v/>
      </c>
      <c r="H75" s="269"/>
      <c r="I75" s="273"/>
      <c r="J75" s="269" t="str">
        <f t="shared" si="31"/>
        <v/>
      </c>
      <c r="K75" s="269"/>
      <c r="L75" s="273"/>
      <c r="M75" s="260"/>
      <c r="N75" s="260"/>
      <c r="O75" s="260"/>
      <c r="P75" s="260"/>
      <c r="Q75" s="260"/>
      <c r="R75" s="260"/>
      <c r="S75" s="260"/>
      <c r="T75" s="260"/>
      <c r="U75" s="260"/>
      <c r="V75" s="260"/>
      <c r="W75" s="260"/>
      <c r="X75" s="260"/>
      <c r="Y75" s="260"/>
      <c r="Z75" s="260"/>
      <c r="AA75" s="260"/>
    </row>
    <row r="76" spans="1:27">
      <c r="A76" s="271">
        <f t="shared" si="32"/>
        <v>280201221</v>
      </c>
      <c r="B76" s="272"/>
      <c r="C76" s="271">
        <f t="shared" si="33"/>
        <v>0</v>
      </c>
      <c r="D76" s="271" t="str">
        <f t="shared" si="34"/>
        <v>280201221-RA2</v>
      </c>
      <c r="E76" s="272"/>
      <c r="F76" s="269"/>
      <c r="G76" s="269" t="str">
        <f t="shared" si="30"/>
        <v/>
      </c>
      <c r="H76" s="269"/>
      <c r="I76" s="273"/>
      <c r="J76" s="269" t="str">
        <f t="shared" si="31"/>
        <v/>
      </c>
      <c r="K76" s="269"/>
      <c r="L76" s="273"/>
      <c r="M76" s="260"/>
      <c r="N76" s="260"/>
      <c r="O76" s="260"/>
      <c r="P76" s="260"/>
      <c r="Q76" s="260"/>
      <c r="R76" s="260"/>
      <c r="S76" s="260"/>
      <c r="T76" s="260"/>
      <c r="U76" s="260"/>
      <c r="V76" s="260"/>
      <c r="W76" s="260"/>
      <c r="X76" s="260"/>
      <c r="Y76" s="260"/>
      <c r="Z76" s="260"/>
      <c r="AA76" s="260"/>
    </row>
    <row r="77" spans="1:27">
      <c r="A77" s="271">
        <f t="shared" si="32"/>
        <v>280201221</v>
      </c>
      <c r="B77" s="272"/>
      <c r="C77" s="271">
        <f t="shared" si="33"/>
        <v>0</v>
      </c>
      <c r="D77" s="271" t="str">
        <f t="shared" si="34"/>
        <v>280201221-RA2</v>
      </c>
      <c r="E77" s="272"/>
      <c r="F77" s="269"/>
      <c r="G77" s="269" t="str">
        <f t="shared" si="30"/>
        <v/>
      </c>
      <c r="H77" s="269"/>
      <c r="I77" s="273"/>
      <c r="J77" s="269" t="str">
        <f t="shared" si="31"/>
        <v/>
      </c>
      <c r="K77" s="269"/>
      <c r="L77" s="273"/>
      <c r="M77" s="260"/>
      <c r="N77" s="260"/>
      <c r="O77" s="260"/>
      <c r="P77" s="260"/>
      <c r="Q77" s="260"/>
      <c r="R77" s="260"/>
      <c r="S77" s="260"/>
      <c r="T77" s="260"/>
      <c r="U77" s="260"/>
      <c r="V77" s="260"/>
      <c r="W77" s="260"/>
      <c r="X77" s="260"/>
      <c r="Y77" s="260"/>
      <c r="Z77" s="260"/>
      <c r="AA77" s="260"/>
    </row>
    <row r="78" spans="1:27">
      <c r="A78" s="271">
        <f t="shared" si="32"/>
        <v>280201221</v>
      </c>
      <c r="B78" s="272"/>
      <c r="C78" s="271">
        <f t="shared" si="33"/>
        <v>0</v>
      </c>
      <c r="D78" s="271" t="str">
        <f t="shared" si="34"/>
        <v>280201221-RA2</v>
      </c>
      <c r="E78" s="272"/>
      <c r="F78" s="269"/>
      <c r="G78" s="269" t="str">
        <f t="shared" si="30"/>
        <v/>
      </c>
      <c r="H78" s="269"/>
      <c r="I78" s="273"/>
      <c r="J78" s="269" t="str">
        <f t="shared" si="31"/>
        <v/>
      </c>
      <c r="K78" s="269"/>
      <c r="L78" s="273"/>
      <c r="M78" s="260"/>
      <c r="N78" s="260"/>
      <c r="O78" s="260"/>
      <c r="P78" s="260"/>
      <c r="Q78" s="260"/>
      <c r="R78" s="260"/>
      <c r="S78" s="260"/>
      <c r="T78" s="260"/>
      <c r="U78" s="260"/>
      <c r="V78" s="260"/>
      <c r="W78" s="260"/>
      <c r="X78" s="260"/>
      <c r="Y78" s="260"/>
      <c r="Z78" s="260"/>
      <c r="AA78" s="260"/>
    </row>
    <row r="79" spans="1:27">
      <c r="A79" s="271">
        <f t="shared" si="32"/>
        <v>280201221</v>
      </c>
      <c r="B79" s="272"/>
      <c r="C79" s="271">
        <f t="shared" si="33"/>
        <v>0</v>
      </c>
      <c r="D79" s="271" t="str">
        <f t="shared" si="34"/>
        <v>280201221-RA2</v>
      </c>
      <c r="E79" s="272"/>
      <c r="F79" s="269"/>
      <c r="G79" s="269" t="str">
        <f t="shared" si="30"/>
        <v/>
      </c>
      <c r="H79" s="269"/>
      <c r="I79" s="273"/>
      <c r="J79" s="269" t="str">
        <f t="shared" si="31"/>
        <v/>
      </c>
      <c r="K79" s="269"/>
      <c r="L79" s="273"/>
      <c r="M79" s="260"/>
      <c r="N79" s="260"/>
      <c r="O79" s="260"/>
      <c r="P79" s="260"/>
      <c r="Q79" s="260"/>
      <c r="R79" s="260"/>
      <c r="S79" s="260"/>
      <c r="T79" s="260"/>
      <c r="U79" s="260"/>
      <c r="V79" s="260"/>
      <c r="W79" s="260"/>
      <c r="X79" s="260"/>
      <c r="Y79" s="260"/>
      <c r="Z79" s="260"/>
      <c r="AA79" s="260"/>
    </row>
    <row r="80" spans="1:27">
      <c r="A80" s="271">
        <f t="shared" si="32"/>
        <v>280201221</v>
      </c>
      <c r="B80" s="272"/>
      <c r="C80" s="271">
        <f t="shared" si="33"/>
        <v>0</v>
      </c>
      <c r="D80" s="271" t="str">
        <f t="shared" si="34"/>
        <v>280201221-RA2</v>
      </c>
      <c r="E80" s="272"/>
      <c r="F80" s="269"/>
      <c r="G80" s="269" t="str">
        <f t="shared" si="30"/>
        <v/>
      </c>
      <c r="H80" s="269"/>
      <c r="I80" s="273"/>
      <c r="J80" s="269" t="str">
        <f t="shared" si="31"/>
        <v/>
      </c>
      <c r="K80" s="269"/>
      <c r="L80" s="273"/>
      <c r="M80" s="260"/>
      <c r="N80" s="260"/>
      <c r="O80" s="260"/>
      <c r="P80" s="260"/>
      <c r="Q80" s="260"/>
      <c r="R80" s="260"/>
      <c r="S80" s="260"/>
      <c r="T80" s="260"/>
      <c r="U80" s="260"/>
      <c r="V80" s="260"/>
      <c r="W80" s="260"/>
      <c r="X80" s="260"/>
      <c r="Y80" s="260"/>
      <c r="Z80" s="260"/>
      <c r="AA80" s="260"/>
    </row>
    <row r="81" spans="1:27">
      <c r="A81" s="271">
        <f t="shared" si="32"/>
        <v>280201221</v>
      </c>
      <c r="B81" s="272"/>
      <c r="C81" s="271">
        <f t="shared" si="33"/>
        <v>0</v>
      </c>
      <c r="D81" s="271" t="str">
        <f t="shared" si="34"/>
        <v>280201221-RA2</v>
      </c>
      <c r="E81" s="272"/>
      <c r="F81" s="269"/>
      <c r="G81" s="269" t="str">
        <f t="shared" si="30"/>
        <v/>
      </c>
      <c r="H81" s="269"/>
      <c r="I81" s="273"/>
      <c r="J81" s="269" t="str">
        <f t="shared" si="31"/>
        <v/>
      </c>
      <c r="K81" s="269"/>
      <c r="L81" s="273"/>
      <c r="M81" s="260"/>
      <c r="N81" s="260"/>
      <c r="O81" s="260"/>
      <c r="P81" s="260"/>
      <c r="Q81" s="260"/>
      <c r="R81" s="260"/>
      <c r="S81" s="260"/>
      <c r="T81" s="260"/>
      <c r="U81" s="260"/>
      <c r="V81" s="260"/>
      <c r="W81" s="260"/>
      <c r="X81" s="260"/>
      <c r="Y81" s="260"/>
      <c r="Z81" s="260"/>
      <c r="AA81" s="260"/>
    </row>
    <row r="82" spans="1:27">
      <c r="A82" s="267">
        <v>280201214</v>
      </c>
      <c r="B82" s="268" t="s">
        <v>142</v>
      </c>
      <c r="C82" s="267" t="s">
        <v>1141</v>
      </c>
      <c r="D82" s="267" t="s">
        <v>1178</v>
      </c>
      <c r="E82" s="268" t="s">
        <v>1179</v>
      </c>
      <c r="F82" s="269"/>
      <c r="G82" s="269" t="str">
        <f t="shared" si="30"/>
        <v/>
      </c>
      <c r="H82" s="269"/>
      <c r="I82" s="273"/>
      <c r="J82" s="269" t="str">
        <f t="shared" si="31"/>
        <v/>
      </c>
      <c r="K82" s="269"/>
      <c r="L82" s="273"/>
      <c r="M82" s="260"/>
      <c r="N82" s="260"/>
      <c r="O82" s="260"/>
      <c r="P82" s="260"/>
      <c r="Q82" s="260"/>
      <c r="R82" s="260"/>
      <c r="S82" s="260"/>
      <c r="T82" s="260"/>
      <c r="U82" s="260"/>
      <c r="V82" s="260"/>
      <c r="W82" s="260"/>
      <c r="X82" s="260"/>
      <c r="Y82" s="260"/>
      <c r="Z82" s="260"/>
      <c r="AA82" s="260"/>
    </row>
    <row r="83" spans="1:27">
      <c r="A83" s="271"/>
      <c r="B83" s="272"/>
      <c r="C83" s="271"/>
      <c r="D83" s="271" t="s">
        <v>1178</v>
      </c>
      <c r="E83" s="272"/>
      <c r="F83" s="269"/>
      <c r="G83" s="269" t="str">
        <f t="shared" si="30"/>
        <v/>
      </c>
      <c r="H83" s="269"/>
      <c r="I83" s="273"/>
      <c r="J83" s="269" t="str">
        <f t="shared" si="31"/>
        <v/>
      </c>
      <c r="K83" s="269"/>
      <c r="L83" s="273"/>
      <c r="M83" s="260"/>
      <c r="N83" s="260"/>
      <c r="O83" s="260"/>
      <c r="P83" s="260"/>
      <c r="Q83" s="260"/>
      <c r="R83" s="260"/>
      <c r="S83" s="260"/>
      <c r="T83" s="260"/>
      <c r="U83" s="260"/>
      <c r="V83" s="260"/>
      <c r="W83" s="260"/>
      <c r="X83" s="260"/>
      <c r="Y83" s="260"/>
      <c r="Z83" s="260"/>
      <c r="AA83" s="260"/>
    </row>
    <row r="84" spans="1:27">
      <c r="A84" s="271"/>
      <c r="B84" s="272"/>
      <c r="C84" s="271"/>
      <c r="D84" s="271" t="s">
        <v>1178</v>
      </c>
      <c r="E84" s="272"/>
      <c r="F84" s="269"/>
      <c r="G84" s="269" t="str">
        <f t="shared" si="30"/>
        <v/>
      </c>
      <c r="H84" s="269"/>
      <c r="I84" s="273"/>
      <c r="J84" s="269" t="str">
        <f t="shared" si="31"/>
        <v/>
      </c>
      <c r="K84" s="269"/>
      <c r="L84" s="273"/>
      <c r="M84" s="260"/>
      <c r="N84" s="260"/>
      <c r="O84" s="260"/>
      <c r="P84" s="260"/>
      <c r="Q84" s="260"/>
      <c r="R84" s="260"/>
      <c r="S84" s="260"/>
      <c r="T84" s="260"/>
      <c r="U84" s="260"/>
      <c r="V84" s="260"/>
      <c r="W84" s="260"/>
      <c r="X84" s="260"/>
      <c r="Y84" s="260"/>
      <c r="Z84" s="260"/>
      <c r="AA84" s="260"/>
    </row>
    <row r="85" spans="1:27">
      <c r="A85" s="271"/>
      <c r="B85" s="272"/>
      <c r="C85" s="271"/>
      <c r="D85" s="271" t="s">
        <v>1178</v>
      </c>
      <c r="E85" s="272"/>
      <c r="F85" s="269"/>
      <c r="G85" s="269" t="str">
        <f t="shared" si="30"/>
        <v/>
      </c>
      <c r="H85" s="269"/>
      <c r="I85" s="273"/>
      <c r="J85" s="269" t="str">
        <f t="shared" si="31"/>
        <v/>
      </c>
      <c r="K85" s="269"/>
      <c r="L85" s="273"/>
      <c r="M85" s="260"/>
      <c r="N85" s="260"/>
      <c r="O85" s="260"/>
      <c r="P85" s="260"/>
      <c r="Q85" s="260"/>
      <c r="R85" s="260"/>
      <c r="S85" s="260"/>
      <c r="T85" s="260"/>
      <c r="U85" s="260"/>
      <c r="V85" s="260"/>
      <c r="W85" s="260"/>
      <c r="X85" s="260"/>
      <c r="Y85" s="260"/>
      <c r="Z85" s="260"/>
      <c r="AA85" s="260"/>
    </row>
    <row r="86" spans="1:27">
      <c r="A86" s="271"/>
      <c r="B86" s="272"/>
      <c r="C86" s="271"/>
      <c r="D86" s="271" t="s">
        <v>1178</v>
      </c>
      <c r="E86" s="272"/>
      <c r="F86" s="269"/>
      <c r="G86" s="269" t="str">
        <f t="shared" si="30"/>
        <v/>
      </c>
      <c r="H86" s="269"/>
      <c r="I86" s="273"/>
      <c r="J86" s="269" t="str">
        <f t="shared" si="31"/>
        <v/>
      </c>
      <c r="K86" s="269"/>
      <c r="L86" s="273"/>
      <c r="M86" s="260"/>
      <c r="N86" s="260"/>
      <c r="O86" s="260"/>
      <c r="P86" s="260"/>
      <c r="Q86" s="260"/>
      <c r="R86" s="260"/>
      <c r="S86" s="260"/>
      <c r="T86" s="260"/>
      <c r="U86" s="260"/>
      <c r="V86" s="260"/>
      <c r="W86" s="260"/>
      <c r="X86" s="260"/>
      <c r="Y86" s="260"/>
      <c r="Z86" s="260"/>
      <c r="AA86" s="260"/>
    </row>
    <row r="87" spans="1:27">
      <c r="A87" s="271"/>
      <c r="B87" s="272"/>
      <c r="C87" s="271"/>
      <c r="D87" s="271" t="s">
        <v>1178</v>
      </c>
      <c r="E87" s="272"/>
      <c r="F87" s="269"/>
      <c r="G87" s="269" t="str">
        <f t="shared" si="30"/>
        <v/>
      </c>
      <c r="H87" s="269"/>
      <c r="I87" s="273"/>
      <c r="J87" s="269" t="str">
        <f t="shared" si="31"/>
        <v/>
      </c>
      <c r="K87" s="269"/>
      <c r="L87" s="273"/>
      <c r="M87" s="260"/>
      <c r="N87" s="260"/>
      <c r="O87" s="260"/>
      <c r="P87" s="260"/>
      <c r="Q87" s="260"/>
      <c r="R87" s="260"/>
      <c r="S87" s="260"/>
      <c r="T87" s="260"/>
      <c r="U87" s="260"/>
      <c r="V87" s="260"/>
      <c r="W87" s="260"/>
      <c r="X87" s="260"/>
      <c r="Y87" s="260"/>
      <c r="Z87" s="260"/>
      <c r="AA87" s="260"/>
    </row>
    <row r="88" spans="1:27">
      <c r="A88" s="271"/>
      <c r="B88" s="272"/>
      <c r="C88" s="271"/>
      <c r="D88" s="271" t="s">
        <v>1178</v>
      </c>
      <c r="E88" s="272"/>
      <c r="F88" s="269"/>
      <c r="G88" s="269" t="str">
        <f t="shared" si="30"/>
        <v/>
      </c>
      <c r="H88" s="269"/>
      <c r="I88" s="273"/>
      <c r="J88" s="269" t="str">
        <f t="shared" si="31"/>
        <v/>
      </c>
      <c r="K88" s="269"/>
      <c r="L88" s="273"/>
      <c r="M88" s="260"/>
      <c r="N88" s="260"/>
      <c r="O88" s="260"/>
      <c r="P88" s="260"/>
      <c r="Q88" s="260"/>
      <c r="R88" s="260"/>
      <c r="S88" s="260"/>
      <c r="T88" s="260"/>
      <c r="U88" s="260"/>
      <c r="V88" s="260"/>
      <c r="W88" s="260"/>
      <c r="X88" s="260"/>
      <c r="Y88" s="260"/>
      <c r="Z88" s="260"/>
      <c r="AA88" s="260"/>
    </row>
    <row r="89" spans="1:27">
      <c r="A89" s="271"/>
      <c r="B89" s="272"/>
      <c r="C89" s="271"/>
      <c r="D89" s="271" t="s">
        <v>1178</v>
      </c>
      <c r="E89" s="272"/>
      <c r="F89" s="269"/>
      <c r="G89" s="269" t="str">
        <f t="shared" si="30"/>
        <v/>
      </c>
      <c r="H89" s="269"/>
      <c r="I89" s="273"/>
      <c r="J89" s="269" t="str">
        <f t="shared" si="31"/>
        <v/>
      </c>
      <c r="K89" s="269"/>
      <c r="L89" s="273"/>
      <c r="M89" s="260"/>
      <c r="N89" s="260"/>
      <c r="O89" s="260"/>
      <c r="P89" s="260"/>
      <c r="Q89" s="260"/>
      <c r="R89" s="260"/>
      <c r="S89" s="260"/>
      <c r="T89" s="260"/>
      <c r="U89" s="260"/>
      <c r="V89" s="260"/>
      <c r="W89" s="260"/>
      <c r="X89" s="260"/>
      <c r="Y89" s="260"/>
      <c r="Z89" s="260"/>
      <c r="AA89" s="260"/>
    </row>
    <row r="90" spans="1:27">
      <c r="A90" s="271"/>
      <c r="B90" s="272"/>
      <c r="C90" s="271"/>
      <c r="D90" s="271" t="s">
        <v>1178</v>
      </c>
      <c r="E90" s="272"/>
      <c r="F90" s="269"/>
      <c r="G90" s="269" t="str">
        <f t="shared" si="30"/>
        <v/>
      </c>
      <c r="H90" s="269"/>
      <c r="I90" s="273"/>
      <c r="J90" s="269" t="str">
        <f t="shared" si="31"/>
        <v/>
      </c>
      <c r="K90" s="269"/>
      <c r="L90" s="273"/>
      <c r="M90" s="260"/>
      <c r="N90" s="260"/>
      <c r="O90" s="260"/>
      <c r="P90" s="260"/>
      <c r="Q90" s="260"/>
      <c r="R90" s="260"/>
      <c r="S90" s="260"/>
      <c r="T90" s="260"/>
      <c r="U90" s="260"/>
      <c r="V90" s="260"/>
      <c r="W90" s="260"/>
      <c r="X90" s="260"/>
      <c r="Y90" s="260"/>
      <c r="Z90" s="260"/>
      <c r="AA90" s="260"/>
    </row>
    <row r="91" spans="1:27">
      <c r="A91" s="271"/>
      <c r="B91" s="272"/>
      <c r="C91" s="271"/>
      <c r="D91" s="271" t="s">
        <v>1178</v>
      </c>
      <c r="E91" s="272"/>
      <c r="F91" s="269"/>
      <c r="G91" s="269" t="str">
        <f t="shared" si="30"/>
        <v/>
      </c>
      <c r="H91" s="269"/>
      <c r="I91" s="273"/>
      <c r="J91" s="269" t="str">
        <f t="shared" si="31"/>
        <v/>
      </c>
      <c r="K91" s="269"/>
      <c r="L91" s="273"/>
      <c r="M91" s="260"/>
      <c r="N91" s="260"/>
      <c r="O91" s="260"/>
      <c r="P91" s="260"/>
      <c r="Q91" s="260"/>
      <c r="R91" s="260"/>
      <c r="S91" s="260"/>
      <c r="T91" s="260"/>
      <c r="U91" s="260"/>
      <c r="V91" s="260"/>
      <c r="W91" s="260"/>
      <c r="X91" s="260"/>
      <c r="Y91" s="260"/>
      <c r="Z91" s="260"/>
      <c r="AA91" s="260"/>
    </row>
    <row r="92" spans="1:27">
      <c r="A92" s="271"/>
      <c r="B92" s="272"/>
      <c r="C92" s="271"/>
      <c r="D92" s="271" t="s">
        <v>1178</v>
      </c>
      <c r="E92" s="272"/>
      <c r="F92" s="269"/>
      <c r="G92" s="269" t="str">
        <f t="shared" si="30"/>
        <v/>
      </c>
      <c r="H92" s="269"/>
      <c r="I92" s="273"/>
      <c r="J92" s="269" t="str">
        <f t="shared" si="31"/>
        <v/>
      </c>
      <c r="K92" s="269"/>
      <c r="L92" s="273"/>
      <c r="M92" s="260"/>
      <c r="N92" s="260"/>
      <c r="O92" s="260"/>
      <c r="P92" s="260"/>
      <c r="Q92" s="260"/>
      <c r="R92" s="260"/>
      <c r="S92" s="260"/>
      <c r="T92" s="260"/>
      <c r="U92" s="260"/>
      <c r="V92" s="260"/>
      <c r="W92" s="260"/>
      <c r="X92" s="260"/>
      <c r="Y92" s="260"/>
      <c r="Z92" s="260"/>
      <c r="AA92" s="260"/>
    </row>
    <row r="93" spans="1:27">
      <c r="A93" s="267">
        <v>280201239</v>
      </c>
      <c r="B93" s="268" t="s">
        <v>118</v>
      </c>
      <c r="C93" s="267" t="s">
        <v>1137</v>
      </c>
      <c r="D93" s="267" t="str">
        <f t="shared" ref="D93:D102" si="35">CONCATENATE($A$92,"-",$C$92)</f>
        <v>-</v>
      </c>
      <c r="E93" s="268" t="s">
        <v>1180</v>
      </c>
      <c r="F93" s="269"/>
      <c r="G93" s="269" t="str">
        <f t="shared" si="30"/>
        <v/>
      </c>
      <c r="H93" s="269"/>
      <c r="I93" s="273"/>
      <c r="J93" s="269" t="str">
        <f t="shared" si="31"/>
        <v/>
      </c>
      <c r="K93" s="269"/>
      <c r="L93" s="273"/>
      <c r="M93" s="260"/>
      <c r="N93" s="260"/>
      <c r="O93" s="260"/>
      <c r="P93" s="260"/>
      <c r="Q93" s="260"/>
      <c r="R93" s="260"/>
      <c r="S93" s="260"/>
      <c r="T93" s="260"/>
      <c r="U93" s="260"/>
      <c r="V93" s="260"/>
      <c r="W93" s="260"/>
      <c r="X93" s="260"/>
      <c r="Y93" s="260"/>
      <c r="Z93" s="260"/>
      <c r="AA93" s="260"/>
    </row>
    <row r="94" spans="1:27">
      <c r="A94" s="271"/>
      <c r="B94" s="272"/>
      <c r="C94" s="271"/>
      <c r="D94" s="271" t="str">
        <f t="shared" si="35"/>
        <v>-</v>
      </c>
      <c r="E94" s="272"/>
      <c r="F94" s="269"/>
      <c r="G94" s="269" t="str">
        <f t="shared" si="30"/>
        <v/>
      </c>
      <c r="H94" s="269"/>
      <c r="I94" s="273"/>
      <c r="J94" s="269" t="str">
        <f t="shared" si="31"/>
        <v/>
      </c>
      <c r="K94" s="269"/>
      <c r="L94" s="273"/>
      <c r="M94" s="260"/>
      <c r="N94" s="260"/>
      <c r="O94" s="260"/>
      <c r="P94" s="260"/>
      <c r="Q94" s="260"/>
      <c r="R94" s="260"/>
      <c r="S94" s="260"/>
      <c r="T94" s="260"/>
      <c r="U94" s="260"/>
      <c r="V94" s="260"/>
      <c r="W94" s="260"/>
      <c r="X94" s="260"/>
      <c r="Y94" s="260"/>
      <c r="Z94" s="260"/>
      <c r="AA94" s="260"/>
    </row>
    <row r="95" spans="1:27">
      <c r="A95" s="271"/>
      <c r="B95" s="272"/>
      <c r="C95" s="271"/>
      <c r="D95" s="271" t="str">
        <f t="shared" si="35"/>
        <v>-</v>
      </c>
      <c r="E95" s="272"/>
      <c r="F95" s="269"/>
      <c r="G95" s="269" t="str">
        <f t="shared" si="30"/>
        <v/>
      </c>
      <c r="H95" s="269"/>
      <c r="I95" s="273"/>
      <c r="J95" s="269" t="str">
        <f t="shared" si="31"/>
        <v/>
      </c>
      <c r="K95" s="269"/>
      <c r="L95" s="273"/>
      <c r="M95" s="260"/>
      <c r="N95" s="260"/>
      <c r="O95" s="260"/>
      <c r="P95" s="260"/>
      <c r="Q95" s="260"/>
      <c r="R95" s="260"/>
      <c r="S95" s="260"/>
      <c r="T95" s="260"/>
      <c r="U95" s="260"/>
      <c r="V95" s="260"/>
      <c r="W95" s="260"/>
      <c r="X95" s="260"/>
      <c r="Y95" s="260"/>
      <c r="Z95" s="260"/>
      <c r="AA95" s="260"/>
    </row>
    <row r="96" spans="1:27">
      <c r="A96" s="271"/>
      <c r="B96" s="272"/>
      <c r="C96" s="271"/>
      <c r="D96" s="271" t="str">
        <f t="shared" si="35"/>
        <v>-</v>
      </c>
      <c r="E96" s="272"/>
      <c r="F96" s="269"/>
      <c r="G96" s="269" t="str">
        <f t="shared" si="30"/>
        <v/>
      </c>
      <c r="H96" s="269"/>
      <c r="I96" s="273"/>
      <c r="J96" s="269" t="str">
        <f t="shared" si="31"/>
        <v/>
      </c>
      <c r="K96" s="269"/>
      <c r="L96" s="273"/>
      <c r="M96" s="260"/>
      <c r="N96" s="260"/>
      <c r="O96" s="260"/>
      <c r="P96" s="260"/>
      <c r="Q96" s="260"/>
      <c r="R96" s="260"/>
      <c r="S96" s="260"/>
      <c r="T96" s="260"/>
      <c r="U96" s="260"/>
      <c r="V96" s="260"/>
      <c r="W96" s="260"/>
      <c r="X96" s="260"/>
      <c r="Y96" s="260"/>
      <c r="Z96" s="260"/>
      <c r="AA96" s="260"/>
    </row>
    <row r="97" spans="1:27">
      <c r="A97" s="271"/>
      <c r="B97" s="272"/>
      <c r="C97" s="271"/>
      <c r="D97" s="271" t="str">
        <f t="shared" si="35"/>
        <v>-</v>
      </c>
      <c r="E97" s="272"/>
      <c r="F97" s="269"/>
      <c r="G97" s="269" t="str">
        <f t="shared" si="30"/>
        <v/>
      </c>
      <c r="H97" s="269"/>
      <c r="I97" s="273"/>
      <c r="J97" s="269" t="str">
        <f t="shared" si="31"/>
        <v/>
      </c>
      <c r="K97" s="269"/>
      <c r="L97" s="273"/>
      <c r="M97" s="260"/>
      <c r="N97" s="260"/>
      <c r="O97" s="260"/>
      <c r="P97" s="260"/>
      <c r="Q97" s="260"/>
      <c r="R97" s="260"/>
      <c r="S97" s="260"/>
      <c r="T97" s="260"/>
      <c r="U97" s="260"/>
      <c r="V97" s="260"/>
      <c r="W97" s="260"/>
      <c r="X97" s="260"/>
      <c r="Y97" s="260"/>
      <c r="Z97" s="260"/>
      <c r="AA97" s="260"/>
    </row>
    <row r="98" spans="1:27">
      <c r="A98" s="271"/>
      <c r="B98" s="272"/>
      <c r="C98" s="271"/>
      <c r="D98" s="271" t="str">
        <f t="shared" si="35"/>
        <v>-</v>
      </c>
      <c r="E98" s="272"/>
      <c r="F98" s="269"/>
      <c r="G98" s="269" t="str">
        <f t="shared" si="30"/>
        <v/>
      </c>
      <c r="H98" s="269"/>
      <c r="I98" s="273"/>
      <c r="J98" s="269" t="str">
        <f t="shared" si="31"/>
        <v/>
      </c>
      <c r="K98" s="269"/>
      <c r="L98" s="273"/>
      <c r="M98" s="260"/>
      <c r="N98" s="260"/>
      <c r="O98" s="260"/>
      <c r="P98" s="260"/>
      <c r="Q98" s="260"/>
      <c r="R98" s="260"/>
      <c r="S98" s="260"/>
      <c r="T98" s="260"/>
      <c r="U98" s="260"/>
      <c r="V98" s="260"/>
      <c r="W98" s="260"/>
      <c r="X98" s="260"/>
      <c r="Y98" s="260"/>
      <c r="Z98" s="260"/>
      <c r="AA98" s="260"/>
    </row>
    <row r="99" spans="1:27">
      <c r="A99" s="274"/>
      <c r="B99" s="275"/>
      <c r="C99" s="274"/>
      <c r="D99" s="274" t="str">
        <f t="shared" si="35"/>
        <v>-</v>
      </c>
      <c r="E99" s="275"/>
      <c r="F99" s="269"/>
      <c r="G99" s="269" t="str">
        <f t="shared" si="30"/>
        <v/>
      </c>
      <c r="H99" s="269"/>
      <c r="I99" s="273"/>
      <c r="J99" s="269" t="str">
        <f t="shared" si="31"/>
        <v/>
      </c>
      <c r="K99" s="269"/>
      <c r="L99" s="273"/>
      <c r="M99" s="260"/>
      <c r="N99" s="260"/>
      <c r="O99" s="260"/>
      <c r="P99" s="260"/>
      <c r="Q99" s="260"/>
      <c r="R99" s="260"/>
      <c r="S99" s="260"/>
      <c r="T99" s="260"/>
      <c r="U99" s="260"/>
      <c r="V99" s="260"/>
      <c r="W99" s="260"/>
      <c r="X99" s="260"/>
      <c r="Y99" s="260"/>
      <c r="Z99" s="260"/>
      <c r="AA99" s="260"/>
    </row>
    <row r="100" spans="1:27">
      <c r="A100" s="274"/>
      <c r="B100" s="275"/>
      <c r="C100" s="274"/>
      <c r="D100" s="274" t="str">
        <f t="shared" si="35"/>
        <v>-</v>
      </c>
      <c r="E100" s="275"/>
      <c r="F100" s="269"/>
      <c r="G100" s="269" t="str">
        <f t="shared" si="30"/>
        <v/>
      </c>
      <c r="H100" s="269"/>
      <c r="I100" s="273"/>
      <c r="J100" s="269" t="str">
        <f t="shared" si="31"/>
        <v/>
      </c>
      <c r="K100" s="269"/>
      <c r="L100" s="273"/>
      <c r="M100" s="260"/>
      <c r="N100" s="260"/>
      <c r="O100" s="260"/>
      <c r="P100" s="260"/>
      <c r="Q100" s="260"/>
      <c r="R100" s="260"/>
      <c r="S100" s="260"/>
      <c r="T100" s="260"/>
      <c r="U100" s="260"/>
      <c r="V100" s="260"/>
      <c r="W100" s="260"/>
      <c r="X100" s="260"/>
      <c r="Y100" s="260"/>
      <c r="Z100" s="260"/>
      <c r="AA100" s="260"/>
    </row>
    <row r="101" spans="1:27">
      <c r="A101" s="274"/>
      <c r="B101" s="275"/>
      <c r="C101" s="274"/>
      <c r="D101" s="274" t="str">
        <f t="shared" si="35"/>
        <v>-</v>
      </c>
      <c r="E101" s="275"/>
      <c r="F101" s="269"/>
      <c r="G101" s="269" t="str">
        <f t="shared" si="30"/>
        <v/>
      </c>
      <c r="H101" s="269"/>
      <c r="I101" s="273"/>
      <c r="J101" s="269" t="str">
        <f t="shared" si="31"/>
        <v/>
      </c>
      <c r="K101" s="269"/>
      <c r="L101" s="273"/>
      <c r="M101" s="260"/>
      <c r="N101" s="260"/>
      <c r="O101" s="260"/>
      <c r="P101" s="260"/>
      <c r="Q101" s="260"/>
      <c r="R101" s="260"/>
      <c r="S101" s="260"/>
      <c r="T101" s="260"/>
      <c r="U101" s="260"/>
      <c r="V101" s="260"/>
      <c r="W101" s="260"/>
      <c r="X101" s="260"/>
      <c r="Y101" s="260"/>
      <c r="Z101" s="260"/>
      <c r="AA101" s="260"/>
    </row>
    <row r="102" spans="1:27">
      <c r="A102" s="274"/>
      <c r="B102" s="275"/>
      <c r="C102" s="274"/>
      <c r="D102" s="274" t="str">
        <f t="shared" si="35"/>
        <v>-</v>
      </c>
      <c r="E102" s="275"/>
      <c r="F102" s="269"/>
      <c r="G102" s="269" t="str">
        <f t="shared" si="30"/>
        <v/>
      </c>
      <c r="H102" s="269"/>
      <c r="I102" s="273"/>
      <c r="J102" s="269" t="str">
        <f t="shared" si="31"/>
        <v/>
      </c>
      <c r="K102" s="269"/>
      <c r="L102" s="273"/>
      <c r="M102" s="260"/>
      <c r="N102" s="260"/>
      <c r="O102" s="260"/>
      <c r="P102" s="260"/>
      <c r="Q102" s="260"/>
      <c r="R102" s="260"/>
      <c r="S102" s="260"/>
      <c r="T102" s="260"/>
      <c r="U102" s="260"/>
      <c r="V102" s="260"/>
      <c r="W102" s="260"/>
      <c r="X102" s="260"/>
      <c r="Y102" s="260"/>
      <c r="Z102" s="260"/>
      <c r="AA102" s="260"/>
    </row>
    <row r="103" spans="1:27">
      <c r="A103" s="267">
        <v>280201225</v>
      </c>
      <c r="B103" s="268" t="s">
        <v>1181</v>
      </c>
      <c r="C103" s="267"/>
      <c r="D103" s="267" t="s">
        <v>1182</v>
      </c>
      <c r="E103" s="268" t="s">
        <v>1183</v>
      </c>
      <c r="F103" s="269"/>
      <c r="G103" s="269" t="str">
        <f t="shared" si="30"/>
        <v/>
      </c>
      <c r="H103" s="269"/>
      <c r="I103" s="273"/>
      <c r="J103" s="269" t="str">
        <f t="shared" si="31"/>
        <v/>
      </c>
      <c r="K103" s="269"/>
      <c r="L103" s="273"/>
      <c r="M103" s="260"/>
      <c r="N103" s="260"/>
      <c r="O103" s="260"/>
      <c r="P103" s="260"/>
      <c r="Q103" s="260"/>
      <c r="R103" s="260"/>
      <c r="S103" s="260"/>
      <c r="T103" s="260"/>
      <c r="U103" s="260"/>
      <c r="V103" s="260"/>
      <c r="W103" s="260"/>
      <c r="X103" s="260"/>
      <c r="Y103" s="260"/>
      <c r="Z103" s="260"/>
      <c r="AA103" s="260"/>
    </row>
    <row r="104" spans="1:27">
      <c r="A104" s="271"/>
      <c r="B104" s="272"/>
      <c r="C104" s="271"/>
      <c r="D104" s="271" t="s">
        <v>1182</v>
      </c>
      <c r="E104" s="276"/>
      <c r="F104" s="269"/>
      <c r="G104" s="269" t="str">
        <f t="shared" si="30"/>
        <v/>
      </c>
      <c r="H104" s="269"/>
      <c r="I104" s="273"/>
      <c r="J104" s="269" t="str">
        <f t="shared" si="31"/>
        <v/>
      </c>
      <c r="K104" s="269"/>
      <c r="L104" s="273"/>
      <c r="M104" s="260"/>
      <c r="N104" s="260"/>
      <c r="O104" s="260"/>
      <c r="P104" s="260"/>
      <c r="Q104" s="260"/>
      <c r="R104" s="260"/>
      <c r="S104" s="260"/>
      <c r="T104" s="260"/>
      <c r="U104" s="260"/>
      <c r="V104" s="260"/>
      <c r="W104" s="260"/>
      <c r="X104" s="260"/>
      <c r="Y104" s="260"/>
      <c r="Z104" s="260"/>
      <c r="AA104" s="260"/>
    </row>
    <row r="105" spans="1:27">
      <c r="A105" s="271"/>
      <c r="B105" s="272"/>
      <c r="C105" s="271"/>
      <c r="D105" s="271" t="s">
        <v>1182</v>
      </c>
      <c r="E105" s="276"/>
      <c r="F105" s="269"/>
      <c r="G105" s="269" t="str">
        <f t="shared" si="30"/>
        <v/>
      </c>
      <c r="H105" s="269"/>
      <c r="I105" s="273"/>
      <c r="J105" s="269" t="str">
        <f t="shared" si="31"/>
        <v/>
      </c>
      <c r="K105" s="269"/>
      <c r="L105" s="273"/>
      <c r="M105" s="260"/>
      <c r="N105" s="260"/>
      <c r="O105" s="260"/>
      <c r="P105" s="260"/>
      <c r="Q105" s="260"/>
      <c r="R105" s="260"/>
      <c r="S105" s="260"/>
      <c r="T105" s="260"/>
      <c r="U105" s="260"/>
      <c r="V105" s="260"/>
      <c r="W105" s="260"/>
      <c r="X105" s="260"/>
      <c r="Y105" s="260"/>
      <c r="Z105" s="260"/>
      <c r="AA105" s="260"/>
    </row>
    <row r="106" spans="1:27">
      <c r="A106" s="271"/>
      <c r="B106" s="272"/>
      <c r="C106" s="271"/>
      <c r="D106" s="271" t="s">
        <v>1182</v>
      </c>
      <c r="E106" s="272"/>
      <c r="F106" s="269"/>
      <c r="G106" s="269" t="str">
        <f t="shared" si="30"/>
        <v/>
      </c>
      <c r="H106" s="269"/>
      <c r="I106" s="273"/>
      <c r="J106" s="269" t="str">
        <f t="shared" si="31"/>
        <v/>
      </c>
      <c r="K106" s="269"/>
      <c r="L106" s="273"/>
      <c r="M106" s="260"/>
      <c r="N106" s="260"/>
      <c r="O106" s="260"/>
      <c r="P106" s="260"/>
      <c r="Q106" s="260"/>
      <c r="R106" s="260"/>
      <c r="S106" s="260"/>
      <c r="T106" s="260"/>
      <c r="U106" s="260"/>
      <c r="V106" s="260"/>
      <c r="W106" s="260"/>
      <c r="X106" s="260"/>
      <c r="Y106" s="260"/>
      <c r="Z106" s="260"/>
      <c r="AA106" s="260"/>
    </row>
    <row r="107" spans="1:27">
      <c r="A107" s="271"/>
      <c r="B107" s="272"/>
      <c r="C107" s="271"/>
      <c r="D107" s="271" t="s">
        <v>1182</v>
      </c>
      <c r="E107" s="272"/>
      <c r="F107" s="269"/>
      <c r="G107" s="269" t="str">
        <f t="shared" si="30"/>
        <v/>
      </c>
      <c r="H107" s="269"/>
      <c r="I107" s="273"/>
      <c r="J107" s="269" t="str">
        <f t="shared" si="31"/>
        <v/>
      </c>
      <c r="K107" s="269"/>
      <c r="L107" s="273"/>
      <c r="M107" s="260"/>
      <c r="N107" s="260"/>
      <c r="O107" s="260"/>
      <c r="P107" s="260"/>
      <c r="Q107" s="260"/>
      <c r="R107" s="260"/>
      <c r="S107" s="260"/>
      <c r="T107" s="260"/>
      <c r="U107" s="260"/>
      <c r="V107" s="260"/>
      <c r="W107" s="260"/>
      <c r="X107" s="260"/>
      <c r="Y107" s="260"/>
      <c r="Z107" s="260"/>
      <c r="AA107" s="260"/>
    </row>
    <row r="108" spans="1:27">
      <c r="A108" s="271"/>
      <c r="B108" s="272"/>
      <c r="C108" s="271"/>
      <c r="D108" s="271" t="s">
        <v>1182</v>
      </c>
      <c r="E108" s="272"/>
      <c r="F108" s="269"/>
      <c r="G108" s="269" t="str">
        <f t="shared" si="30"/>
        <v/>
      </c>
      <c r="H108" s="269"/>
      <c r="I108" s="273"/>
      <c r="J108" s="269" t="str">
        <f t="shared" si="31"/>
        <v/>
      </c>
      <c r="K108" s="269"/>
      <c r="L108" s="273"/>
      <c r="M108" s="260"/>
      <c r="N108" s="260"/>
      <c r="O108" s="260"/>
      <c r="P108" s="260"/>
      <c r="Q108" s="260"/>
      <c r="R108" s="260"/>
      <c r="S108" s="260"/>
      <c r="T108" s="260"/>
      <c r="U108" s="260"/>
      <c r="V108" s="260"/>
      <c r="W108" s="260"/>
      <c r="X108" s="260"/>
      <c r="Y108" s="260"/>
      <c r="Z108" s="260"/>
      <c r="AA108" s="260"/>
    </row>
    <row r="109" spans="1:27">
      <c r="A109" s="271"/>
      <c r="B109" s="272"/>
      <c r="C109" s="271"/>
      <c r="D109" s="271" t="s">
        <v>1182</v>
      </c>
      <c r="E109" s="272"/>
      <c r="F109" s="269"/>
      <c r="G109" s="269" t="str">
        <f t="shared" si="30"/>
        <v/>
      </c>
      <c r="H109" s="269"/>
      <c r="I109" s="273"/>
      <c r="J109" s="269" t="str">
        <f t="shared" si="31"/>
        <v/>
      </c>
      <c r="K109" s="269"/>
      <c r="L109" s="273"/>
      <c r="M109" s="260"/>
      <c r="N109" s="260"/>
      <c r="O109" s="260"/>
      <c r="P109" s="260"/>
      <c r="Q109" s="260"/>
      <c r="R109" s="260"/>
      <c r="S109" s="260"/>
      <c r="T109" s="260"/>
      <c r="U109" s="260"/>
      <c r="V109" s="260"/>
      <c r="W109" s="260"/>
      <c r="X109" s="260"/>
      <c r="Y109" s="260"/>
      <c r="Z109" s="260"/>
      <c r="AA109" s="260"/>
    </row>
    <row r="110" spans="1:27">
      <c r="A110" s="267">
        <v>280201225</v>
      </c>
      <c r="B110" s="268" t="s">
        <v>1181</v>
      </c>
      <c r="C110" s="267"/>
      <c r="D110" s="267" t="s">
        <v>1184</v>
      </c>
      <c r="E110" s="268" t="s">
        <v>1185</v>
      </c>
      <c r="F110" s="269"/>
      <c r="G110" s="269" t="str">
        <f t="shared" si="30"/>
        <v/>
      </c>
      <c r="H110" s="269"/>
      <c r="I110" s="273"/>
      <c r="J110" s="269" t="str">
        <f t="shared" si="31"/>
        <v/>
      </c>
      <c r="K110" s="269"/>
      <c r="L110" s="273"/>
      <c r="M110" s="260"/>
      <c r="N110" s="260"/>
      <c r="O110" s="260"/>
      <c r="P110" s="260"/>
      <c r="Q110" s="260"/>
      <c r="R110" s="260"/>
      <c r="S110" s="260"/>
      <c r="T110" s="260"/>
      <c r="U110" s="260"/>
      <c r="V110" s="260"/>
      <c r="W110" s="260"/>
      <c r="X110" s="260"/>
      <c r="Y110" s="260"/>
      <c r="Z110" s="260"/>
      <c r="AA110" s="260"/>
    </row>
    <row r="111" spans="1:27">
      <c r="A111" s="271"/>
      <c r="B111" s="272"/>
      <c r="C111" s="271"/>
      <c r="D111" s="271" t="s">
        <v>1184</v>
      </c>
      <c r="E111" s="276"/>
      <c r="F111" s="269"/>
      <c r="G111" s="269" t="str">
        <f t="shared" si="30"/>
        <v/>
      </c>
      <c r="H111" s="269"/>
      <c r="I111" s="273"/>
      <c r="J111" s="269" t="str">
        <f t="shared" si="31"/>
        <v/>
      </c>
      <c r="K111" s="269"/>
      <c r="L111" s="273"/>
      <c r="M111" s="260"/>
      <c r="N111" s="260"/>
      <c r="O111" s="260"/>
      <c r="P111" s="260"/>
      <c r="Q111" s="260"/>
      <c r="R111" s="260"/>
      <c r="S111" s="260"/>
      <c r="T111" s="260"/>
      <c r="U111" s="260"/>
      <c r="V111" s="260"/>
      <c r="W111" s="260"/>
      <c r="X111" s="260"/>
      <c r="Y111" s="260"/>
      <c r="Z111" s="260"/>
      <c r="AA111" s="260"/>
    </row>
    <row r="112" spans="1:27">
      <c r="A112" s="271"/>
      <c r="B112" s="272"/>
      <c r="C112" s="271"/>
      <c r="D112" s="271" t="s">
        <v>1184</v>
      </c>
      <c r="E112" s="272"/>
      <c r="F112" s="269"/>
      <c r="G112" s="269" t="str">
        <f t="shared" si="30"/>
        <v/>
      </c>
      <c r="H112" s="269"/>
      <c r="I112" s="273"/>
      <c r="J112" s="269" t="str">
        <f t="shared" si="31"/>
        <v/>
      </c>
      <c r="K112" s="269"/>
      <c r="L112" s="273"/>
      <c r="M112" s="260"/>
      <c r="N112" s="260"/>
      <c r="O112" s="260"/>
      <c r="P112" s="260"/>
      <c r="Q112" s="260"/>
      <c r="R112" s="260"/>
      <c r="S112" s="260"/>
      <c r="T112" s="260"/>
      <c r="U112" s="260"/>
      <c r="V112" s="260"/>
      <c r="W112" s="260"/>
      <c r="X112" s="260"/>
      <c r="Y112" s="260"/>
      <c r="Z112" s="260"/>
      <c r="AA112" s="260"/>
    </row>
    <row r="113" spans="1:27">
      <c r="A113" s="271"/>
      <c r="B113" s="272"/>
      <c r="C113" s="271"/>
      <c r="D113" s="271" t="s">
        <v>1184</v>
      </c>
      <c r="E113" s="272"/>
      <c r="F113" s="269"/>
      <c r="G113" s="269" t="str">
        <f t="shared" si="30"/>
        <v/>
      </c>
      <c r="H113" s="269"/>
      <c r="I113" s="273"/>
      <c r="J113" s="269" t="str">
        <f t="shared" si="31"/>
        <v/>
      </c>
      <c r="K113" s="269"/>
      <c r="L113" s="273"/>
      <c r="M113" s="260"/>
      <c r="N113" s="260"/>
      <c r="O113" s="260"/>
      <c r="P113" s="260"/>
      <c r="Q113" s="260"/>
      <c r="R113" s="260"/>
      <c r="S113" s="260"/>
      <c r="T113" s="260"/>
      <c r="U113" s="260"/>
      <c r="V113" s="260"/>
      <c r="W113" s="260"/>
      <c r="X113" s="260"/>
      <c r="Y113" s="260"/>
      <c r="Z113" s="260"/>
      <c r="AA113" s="260"/>
    </row>
    <row r="114" spans="1:27">
      <c r="A114" s="271"/>
      <c r="B114" s="272"/>
      <c r="C114" s="271"/>
      <c r="D114" s="271" t="s">
        <v>1184</v>
      </c>
      <c r="E114" s="272"/>
      <c r="F114" s="269"/>
      <c r="G114" s="269" t="str">
        <f t="shared" si="30"/>
        <v/>
      </c>
      <c r="H114" s="269"/>
      <c r="I114" s="273"/>
      <c r="J114" s="269" t="str">
        <f t="shared" si="31"/>
        <v/>
      </c>
      <c r="K114" s="269"/>
      <c r="L114" s="273"/>
      <c r="M114" s="260"/>
      <c r="N114" s="260"/>
      <c r="O114" s="260"/>
      <c r="P114" s="260"/>
      <c r="Q114" s="260"/>
      <c r="R114" s="260"/>
      <c r="S114" s="260"/>
      <c r="T114" s="260"/>
      <c r="U114" s="260"/>
      <c r="V114" s="260"/>
      <c r="W114" s="260"/>
      <c r="X114" s="260"/>
      <c r="Y114" s="260"/>
      <c r="Z114" s="260"/>
      <c r="AA114" s="260"/>
    </row>
    <row r="115" spans="1:27">
      <c r="A115" s="267"/>
      <c r="B115" s="268" t="s">
        <v>1181</v>
      </c>
      <c r="C115" s="267"/>
      <c r="D115" s="267" t="s">
        <v>1186</v>
      </c>
      <c r="E115" s="268" t="s">
        <v>1187</v>
      </c>
      <c r="F115" s="269"/>
      <c r="G115" s="269" t="str">
        <f t="shared" si="30"/>
        <v/>
      </c>
      <c r="H115" s="269"/>
      <c r="I115" s="273"/>
      <c r="J115" s="269" t="str">
        <f t="shared" si="31"/>
        <v/>
      </c>
      <c r="K115" s="269"/>
      <c r="L115" s="273"/>
      <c r="M115" s="260"/>
      <c r="N115" s="260"/>
      <c r="O115" s="260"/>
      <c r="P115" s="260"/>
      <c r="Q115" s="260"/>
      <c r="R115" s="260"/>
      <c r="S115" s="260"/>
      <c r="T115" s="260"/>
      <c r="U115" s="260"/>
      <c r="V115" s="260"/>
      <c r="W115" s="260"/>
      <c r="X115" s="260"/>
      <c r="Y115" s="260"/>
      <c r="Z115" s="260"/>
      <c r="AA115" s="260"/>
    </row>
    <row r="116" spans="1:27">
      <c r="A116" s="271"/>
      <c r="B116" s="272"/>
      <c r="C116" s="271"/>
      <c r="D116" s="271"/>
      <c r="E116" s="272"/>
      <c r="F116" s="269"/>
      <c r="G116" s="269" t="str">
        <f t="shared" si="30"/>
        <v/>
      </c>
      <c r="H116" s="269"/>
      <c r="I116" s="273"/>
      <c r="J116" s="269" t="str">
        <f t="shared" si="31"/>
        <v/>
      </c>
      <c r="K116" s="269"/>
      <c r="L116" s="273"/>
      <c r="M116" s="260"/>
      <c r="N116" s="260"/>
      <c r="O116" s="260"/>
      <c r="P116" s="260"/>
      <c r="Q116" s="260"/>
      <c r="R116" s="260"/>
      <c r="S116" s="260"/>
      <c r="T116" s="260"/>
      <c r="U116" s="260"/>
      <c r="V116" s="260"/>
      <c r="W116" s="260"/>
      <c r="X116" s="260"/>
      <c r="Y116" s="260"/>
      <c r="Z116" s="260"/>
      <c r="AA116" s="260"/>
    </row>
    <row r="117" spans="1:27">
      <c r="A117" s="271"/>
      <c r="B117" s="272"/>
      <c r="C117" s="271"/>
      <c r="D117" s="271"/>
      <c r="E117" s="272"/>
      <c r="F117" s="269"/>
      <c r="G117" s="269" t="str">
        <f t="shared" si="30"/>
        <v/>
      </c>
      <c r="H117" s="269"/>
      <c r="I117" s="273"/>
      <c r="J117" s="269" t="str">
        <f t="shared" si="31"/>
        <v/>
      </c>
      <c r="K117" s="269"/>
      <c r="L117" s="273"/>
      <c r="M117" s="260"/>
      <c r="N117" s="260"/>
      <c r="O117" s="260"/>
      <c r="P117" s="260"/>
      <c r="Q117" s="260"/>
      <c r="R117" s="260"/>
      <c r="S117" s="260"/>
      <c r="T117" s="260"/>
      <c r="U117" s="260"/>
      <c r="V117" s="260"/>
      <c r="W117" s="260"/>
      <c r="X117" s="260"/>
      <c r="Y117" s="260"/>
      <c r="Z117" s="260"/>
      <c r="AA117" s="260"/>
    </row>
    <row r="118" spans="1:27">
      <c r="A118" s="271"/>
      <c r="B118" s="272"/>
      <c r="C118" s="271"/>
      <c r="D118" s="271"/>
      <c r="E118" s="272"/>
      <c r="F118" s="269"/>
      <c r="G118" s="269" t="str">
        <f t="shared" si="30"/>
        <v/>
      </c>
      <c r="H118" s="269"/>
      <c r="I118" s="273"/>
      <c r="J118" s="269" t="str">
        <f t="shared" si="31"/>
        <v/>
      </c>
      <c r="K118" s="269"/>
      <c r="L118" s="273"/>
      <c r="M118" s="260"/>
      <c r="N118" s="260"/>
      <c r="O118" s="260"/>
      <c r="P118" s="260"/>
      <c r="Q118" s="260"/>
      <c r="R118" s="260"/>
      <c r="S118" s="260"/>
      <c r="T118" s="260"/>
      <c r="U118" s="260"/>
      <c r="V118" s="260"/>
      <c r="W118" s="260"/>
      <c r="X118" s="260"/>
      <c r="Y118" s="260"/>
      <c r="Z118" s="260"/>
      <c r="AA118" s="260"/>
    </row>
    <row r="119" spans="1:27">
      <c r="A119" s="271"/>
      <c r="B119" s="272"/>
      <c r="C119" s="271"/>
      <c r="D119" s="271"/>
      <c r="E119" s="272"/>
      <c r="F119" s="269"/>
      <c r="G119" s="269" t="str">
        <f t="shared" si="30"/>
        <v/>
      </c>
      <c r="H119" s="269"/>
      <c r="I119" s="273"/>
      <c r="J119" s="269" t="str">
        <f t="shared" si="31"/>
        <v/>
      </c>
      <c r="K119" s="269"/>
      <c r="L119" s="273"/>
      <c r="M119" s="260"/>
      <c r="N119" s="260"/>
      <c r="O119" s="260"/>
      <c r="P119" s="260"/>
      <c r="Q119" s="260"/>
      <c r="R119" s="260"/>
      <c r="S119" s="260"/>
      <c r="T119" s="260"/>
      <c r="U119" s="260"/>
      <c r="V119" s="260"/>
      <c r="W119" s="260"/>
      <c r="X119" s="260"/>
      <c r="Y119" s="260"/>
      <c r="Z119" s="260"/>
      <c r="AA119" s="260"/>
    </row>
    <row r="120" spans="1:27">
      <c r="A120" s="271"/>
      <c r="B120" s="272"/>
      <c r="C120" s="271"/>
      <c r="D120" s="271"/>
      <c r="E120" s="272"/>
      <c r="F120" s="269"/>
      <c r="G120" s="269" t="str">
        <f t="shared" si="30"/>
        <v/>
      </c>
      <c r="H120" s="269"/>
      <c r="I120" s="273"/>
      <c r="J120" s="269" t="str">
        <f t="shared" si="31"/>
        <v/>
      </c>
      <c r="K120" s="269"/>
      <c r="L120" s="273"/>
      <c r="M120" s="260"/>
      <c r="N120" s="260"/>
      <c r="O120" s="260"/>
      <c r="P120" s="260"/>
      <c r="Q120" s="260"/>
      <c r="R120" s="260"/>
      <c r="S120" s="260"/>
      <c r="T120" s="260"/>
      <c r="U120" s="260"/>
      <c r="V120" s="260"/>
      <c r="W120" s="260"/>
      <c r="X120" s="260"/>
      <c r="Y120" s="260"/>
      <c r="Z120" s="260"/>
      <c r="AA120" s="260"/>
    </row>
    <row r="121" spans="1:27">
      <c r="A121" s="271"/>
      <c r="B121" s="272"/>
      <c r="C121" s="271"/>
      <c r="D121" s="271"/>
      <c r="E121" s="272"/>
      <c r="F121" s="269"/>
      <c r="G121" s="269" t="str">
        <f t="shared" si="30"/>
        <v/>
      </c>
      <c r="H121" s="269"/>
      <c r="I121" s="273"/>
      <c r="J121" s="269" t="str">
        <f t="shared" si="31"/>
        <v/>
      </c>
      <c r="K121" s="269"/>
      <c r="L121" s="273"/>
      <c r="M121" s="260"/>
      <c r="N121" s="260"/>
      <c r="O121" s="260"/>
      <c r="P121" s="260"/>
      <c r="Q121" s="260"/>
      <c r="R121" s="260"/>
      <c r="S121" s="260"/>
      <c r="T121" s="260"/>
      <c r="U121" s="260"/>
      <c r="V121" s="260"/>
      <c r="W121" s="260"/>
      <c r="X121" s="260"/>
      <c r="Y121" s="260"/>
      <c r="Z121" s="260"/>
      <c r="AA121" s="260"/>
    </row>
    <row r="122" spans="1:27">
      <c r="A122" s="267"/>
      <c r="B122" s="268" t="s">
        <v>1181</v>
      </c>
      <c r="C122" s="267"/>
      <c r="D122" s="267" t="s">
        <v>1188</v>
      </c>
      <c r="E122" s="268" t="s">
        <v>1189</v>
      </c>
      <c r="F122" s="269"/>
      <c r="G122" s="269" t="str">
        <f t="shared" si="30"/>
        <v/>
      </c>
      <c r="H122" s="269"/>
      <c r="I122" s="273"/>
      <c r="J122" s="269" t="str">
        <f t="shared" si="31"/>
        <v/>
      </c>
      <c r="K122" s="269"/>
      <c r="L122" s="273"/>
      <c r="M122" s="260"/>
      <c r="N122" s="260"/>
      <c r="O122" s="260"/>
      <c r="P122" s="260"/>
      <c r="Q122" s="260"/>
      <c r="R122" s="260"/>
      <c r="S122" s="260"/>
      <c r="T122" s="260"/>
      <c r="U122" s="260"/>
      <c r="V122" s="260"/>
      <c r="W122" s="260"/>
      <c r="X122" s="260"/>
      <c r="Y122" s="260"/>
      <c r="Z122" s="260"/>
      <c r="AA122" s="260"/>
    </row>
    <row r="123" spans="1:27">
      <c r="A123" s="271"/>
      <c r="B123" s="272"/>
      <c r="C123" s="271"/>
      <c r="D123" s="271"/>
      <c r="E123" s="272"/>
      <c r="F123" s="269"/>
      <c r="G123" s="269" t="str">
        <f t="shared" si="30"/>
        <v/>
      </c>
      <c r="H123" s="269"/>
      <c r="I123" s="273"/>
      <c r="J123" s="269" t="str">
        <f t="shared" si="31"/>
        <v/>
      </c>
      <c r="K123" s="269"/>
      <c r="L123" s="273"/>
      <c r="M123" s="260"/>
      <c r="N123" s="260"/>
      <c r="O123" s="260"/>
      <c r="P123" s="260"/>
      <c r="Q123" s="260"/>
      <c r="R123" s="260"/>
      <c r="S123" s="260"/>
      <c r="T123" s="260"/>
      <c r="U123" s="260"/>
      <c r="V123" s="260"/>
      <c r="W123" s="260"/>
      <c r="X123" s="260"/>
      <c r="Y123" s="260"/>
      <c r="Z123" s="260"/>
      <c r="AA123" s="260"/>
    </row>
    <row r="124" spans="1:27">
      <c r="A124" s="271"/>
      <c r="B124" s="272"/>
      <c r="C124" s="271"/>
      <c r="D124" s="271"/>
      <c r="E124" s="272"/>
      <c r="F124" s="269"/>
      <c r="G124" s="269" t="str">
        <f t="shared" si="30"/>
        <v/>
      </c>
      <c r="H124" s="269"/>
      <c r="I124" s="273"/>
      <c r="J124" s="269" t="str">
        <f t="shared" si="31"/>
        <v/>
      </c>
      <c r="K124" s="269"/>
      <c r="L124" s="273"/>
      <c r="M124" s="260"/>
      <c r="N124" s="260"/>
      <c r="O124" s="260"/>
      <c r="P124" s="260"/>
      <c r="Q124" s="260"/>
      <c r="R124" s="260"/>
      <c r="S124" s="260"/>
      <c r="T124" s="260"/>
      <c r="U124" s="260"/>
      <c r="V124" s="260"/>
      <c r="W124" s="260"/>
      <c r="X124" s="260"/>
      <c r="Y124" s="260"/>
      <c r="Z124" s="260"/>
      <c r="AA124" s="260"/>
    </row>
    <row r="125" spans="1:27">
      <c r="A125" s="271"/>
      <c r="B125" s="272"/>
      <c r="C125" s="271"/>
      <c r="D125" s="271"/>
      <c r="E125" s="272"/>
      <c r="F125" s="269"/>
      <c r="G125" s="269" t="str">
        <f t="shared" si="30"/>
        <v/>
      </c>
      <c r="H125" s="269"/>
      <c r="I125" s="273"/>
      <c r="J125" s="269" t="str">
        <f t="shared" si="31"/>
        <v/>
      </c>
      <c r="K125" s="269"/>
      <c r="L125" s="273"/>
      <c r="M125" s="260"/>
      <c r="N125" s="260"/>
      <c r="O125" s="260"/>
      <c r="P125" s="260"/>
      <c r="Q125" s="260"/>
      <c r="R125" s="260"/>
      <c r="S125" s="260"/>
      <c r="T125" s="260"/>
      <c r="U125" s="260"/>
      <c r="V125" s="260"/>
      <c r="W125" s="260"/>
      <c r="X125" s="260"/>
      <c r="Y125" s="260"/>
      <c r="Z125" s="260"/>
      <c r="AA125" s="260"/>
    </row>
    <row r="126" spans="1:27">
      <c r="A126" s="271"/>
      <c r="B126" s="272"/>
      <c r="C126" s="271"/>
      <c r="D126" s="271"/>
      <c r="E126" s="272"/>
      <c r="F126" s="269"/>
      <c r="G126" s="269" t="str">
        <f t="shared" si="30"/>
        <v/>
      </c>
      <c r="H126" s="269"/>
      <c r="I126" s="273"/>
      <c r="J126" s="269" t="str">
        <f t="shared" si="31"/>
        <v/>
      </c>
      <c r="K126" s="269"/>
      <c r="L126" s="273"/>
      <c r="M126" s="260"/>
      <c r="N126" s="260"/>
      <c r="O126" s="260"/>
      <c r="P126" s="260"/>
      <c r="Q126" s="260"/>
      <c r="R126" s="260"/>
      <c r="S126" s="260"/>
      <c r="T126" s="260"/>
      <c r="U126" s="260"/>
      <c r="V126" s="260"/>
      <c r="W126" s="260"/>
      <c r="X126" s="260"/>
      <c r="Y126" s="260"/>
      <c r="Z126" s="260"/>
      <c r="AA126" s="260"/>
    </row>
    <row r="127" spans="1:27">
      <c r="A127" s="271"/>
      <c r="B127" s="272"/>
      <c r="C127" s="271"/>
      <c r="D127" s="271"/>
      <c r="E127" s="272"/>
      <c r="F127" s="269"/>
      <c r="G127" s="269" t="str">
        <f t="shared" si="30"/>
        <v/>
      </c>
      <c r="H127" s="269"/>
      <c r="I127" s="273"/>
      <c r="J127" s="269" t="str">
        <f t="shared" si="31"/>
        <v/>
      </c>
      <c r="K127" s="269"/>
      <c r="L127" s="273"/>
      <c r="M127" s="260"/>
      <c r="N127" s="260"/>
      <c r="O127" s="260"/>
      <c r="P127" s="260"/>
      <c r="Q127" s="260"/>
      <c r="R127" s="260"/>
      <c r="S127" s="260"/>
      <c r="T127" s="260"/>
      <c r="U127" s="260"/>
      <c r="V127" s="260"/>
      <c r="W127" s="260"/>
      <c r="X127" s="260"/>
      <c r="Y127" s="260"/>
      <c r="Z127" s="260"/>
      <c r="AA127" s="260"/>
    </row>
    <row r="128" spans="1:27">
      <c r="A128" s="267">
        <v>220201079</v>
      </c>
      <c r="B128" s="268" t="s">
        <v>120</v>
      </c>
      <c r="C128" s="267"/>
      <c r="D128" s="267" t="s">
        <v>1190</v>
      </c>
      <c r="E128" s="268" t="s">
        <v>1191</v>
      </c>
      <c r="F128" s="269"/>
      <c r="G128" s="269" t="str">
        <f t="shared" si="30"/>
        <v/>
      </c>
      <c r="H128" s="269"/>
      <c r="I128" s="273"/>
      <c r="J128" s="269" t="str">
        <f t="shared" si="31"/>
        <v/>
      </c>
      <c r="K128" s="269"/>
      <c r="L128" s="273"/>
      <c r="M128" s="260"/>
      <c r="N128" s="260"/>
      <c r="O128" s="260"/>
      <c r="P128" s="260"/>
      <c r="Q128" s="260"/>
      <c r="R128" s="260"/>
      <c r="S128" s="260"/>
      <c r="T128" s="260"/>
      <c r="U128" s="260"/>
      <c r="V128" s="260"/>
      <c r="W128" s="260"/>
      <c r="X128" s="260"/>
      <c r="Y128" s="260"/>
      <c r="Z128" s="260"/>
      <c r="AA128" s="260"/>
    </row>
    <row r="129" spans="1:27">
      <c r="A129" s="271"/>
      <c r="B129" s="272"/>
      <c r="C129" s="271"/>
      <c r="D129" s="271"/>
      <c r="E129" s="276"/>
      <c r="F129" s="269"/>
      <c r="G129" s="269" t="str">
        <f t="shared" si="30"/>
        <v/>
      </c>
      <c r="H129" s="269"/>
      <c r="I129" s="273"/>
      <c r="J129" s="269" t="str">
        <f t="shared" si="31"/>
        <v/>
      </c>
      <c r="K129" s="269"/>
      <c r="L129" s="273"/>
      <c r="M129" s="260"/>
      <c r="N129" s="260"/>
      <c r="O129" s="260"/>
      <c r="P129" s="260"/>
      <c r="Q129" s="260"/>
      <c r="R129" s="260"/>
      <c r="S129" s="260"/>
      <c r="T129" s="260"/>
      <c r="U129" s="260"/>
      <c r="V129" s="260"/>
      <c r="W129" s="260"/>
      <c r="X129" s="260"/>
      <c r="Y129" s="260"/>
      <c r="Z129" s="260"/>
      <c r="AA129" s="260"/>
    </row>
    <row r="130" spans="1:27">
      <c r="A130" s="271"/>
      <c r="B130" s="272"/>
      <c r="C130" s="271"/>
      <c r="D130" s="271"/>
      <c r="E130" s="276"/>
      <c r="F130" s="269"/>
      <c r="G130" s="269" t="str">
        <f t="shared" si="30"/>
        <v/>
      </c>
      <c r="H130" s="269"/>
      <c r="I130" s="273"/>
      <c r="J130" s="269" t="str">
        <f t="shared" si="31"/>
        <v/>
      </c>
      <c r="K130" s="269"/>
      <c r="L130" s="273"/>
      <c r="M130" s="260"/>
      <c r="N130" s="260"/>
      <c r="O130" s="260"/>
      <c r="P130" s="260"/>
      <c r="Q130" s="260"/>
      <c r="R130" s="260"/>
      <c r="S130" s="260"/>
      <c r="T130" s="260"/>
      <c r="U130" s="260"/>
      <c r="V130" s="260"/>
      <c r="W130" s="260"/>
      <c r="X130" s="260"/>
      <c r="Y130" s="260"/>
      <c r="Z130" s="260"/>
      <c r="AA130" s="260"/>
    </row>
    <row r="131" spans="1:27">
      <c r="A131" s="271"/>
      <c r="B131" s="272"/>
      <c r="C131" s="271"/>
      <c r="D131" s="271"/>
      <c r="E131" s="272"/>
      <c r="F131" s="269"/>
      <c r="G131" s="269" t="str">
        <f t="shared" si="30"/>
        <v/>
      </c>
      <c r="H131" s="269"/>
      <c r="I131" s="273"/>
      <c r="J131" s="269" t="str">
        <f t="shared" si="31"/>
        <v/>
      </c>
      <c r="K131" s="269"/>
      <c r="L131" s="273"/>
      <c r="M131" s="260"/>
      <c r="N131" s="260"/>
      <c r="O131" s="260"/>
      <c r="P131" s="260"/>
      <c r="Q131" s="260"/>
      <c r="R131" s="260"/>
      <c r="S131" s="260"/>
      <c r="T131" s="260"/>
      <c r="U131" s="260"/>
      <c r="V131" s="260"/>
      <c r="W131" s="260"/>
      <c r="X131" s="260"/>
      <c r="Y131" s="260"/>
      <c r="Z131" s="260"/>
      <c r="AA131" s="260"/>
    </row>
    <row r="132" spans="1:27">
      <c r="A132" s="271"/>
      <c r="B132" s="272"/>
      <c r="C132" s="271"/>
      <c r="D132" s="271"/>
      <c r="E132" s="276"/>
      <c r="F132" s="269"/>
      <c r="G132" s="269" t="str">
        <f t="shared" si="30"/>
        <v/>
      </c>
      <c r="H132" s="269"/>
      <c r="I132" s="273"/>
      <c r="J132" s="269" t="str">
        <f t="shared" si="31"/>
        <v/>
      </c>
      <c r="K132" s="269"/>
      <c r="L132" s="273"/>
      <c r="M132" s="260"/>
      <c r="N132" s="260"/>
      <c r="O132" s="260"/>
      <c r="P132" s="260"/>
      <c r="Q132" s="260"/>
      <c r="R132" s="260"/>
      <c r="S132" s="260"/>
      <c r="T132" s="260"/>
      <c r="U132" s="260"/>
      <c r="V132" s="260"/>
      <c r="W132" s="260"/>
      <c r="X132" s="260"/>
      <c r="Y132" s="260"/>
      <c r="Z132" s="260"/>
      <c r="AA132" s="260"/>
    </row>
    <row r="133" spans="1:27">
      <c r="A133" s="271"/>
      <c r="B133" s="272"/>
      <c r="C133" s="271"/>
      <c r="D133" s="271"/>
      <c r="E133" s="272"/>
      <c r="F133" s="269"/>
      <c r="G133" s="269" t="str">
        <f t="shared" si="30"/>
        <v/>
      </c>
      <c r="H133" s="269"/>
      <c r="I133" s="273"/>
      <c r="J133" s="269" t="str">
        <f t="shared" si="31"/>
        <v/>
      </c>
      <c r="K133" s="269"/>
      <c r="L133" s="273"/>
      <c r="M133" s="260"/>
      <c r="N133" s="260"/>
      <c r="O133" s="260"/>
      <c r="P133" s="260"/>
      <c r="Q133" s="260"/>
      <c r="R133" s="260"/>
      <c r="S133" s="260"/>
      <c r="T133" s="260"/>
      <c r="U133" s="260"/>
      <c r="V133" s="260"/>
      <c r="W133" s="260"/>
      <c r="X133" s="260"/>
      <c r="Y133" s="260"/>
      <c r="Z133" s="260"/>
      <c r="AA133" s="260"/>
    </row>
    <row r="134" spans="1:27">
      <c r="A134" s="267">
        <v>220201079</v>
      </c>
      <c r="B134" s="268" t="s">
        <v>120</v>
      </c>
      <c r="C134" s="267"/>
      <c r="D134" s="267" t="s">
        <v>1192</v>
      </c>
      <c r="E134" s="268" t="s">
        <v>1193</v>
      </c>
      <c r="F134" s="269"/>
      <c r="G134" s="269" t="str">
        <f t="shared" si="30"/>
        <v/>
      </c>
      <c r="H134" s="269"/>
      <c r="I134" s="273"/>
      <c r="J134" s="269" t="str">
        <f t="shared" si="31"/>
        <v/>
      </c>
      <c r="K134" s="269"/>
      <c r="L134" s="273"/>
      <c r="M134" s="260"/>
      <c r="N134" s="260"/>
      <c r="O134" s="260"/>
      <c r="P134" s="260"/>
      <c r="Q134" s="260"/>
      <c r="R134" s="260"/>
      <c r="S134" s="260"/>
      <c r="T134" s="260"/>
      <c r="U134" s="260"/>
      <c r="V134" s="260"/>
      <c r="W134" s="260"/>
      <c r="X134" s="260"/>
      <c r="Y134" s="260"/>
      <c r="Z134" s="260"/>
      <c r="AA134" s="260"/>
    </row>
    <row r="135" spans="1:27">
      <c r="A135" s="271"/>
      <c r="B135" s="272"/>
      <c r="C135" s="271"/>
      <c r="D135" s="271"/>
      <c r="E135" s="276"/>
      <c r="F135" s="269"/>
      <c r="G135" s="269" t="str">
        <f t="shared" si="30"/>
        <v/>
      </c>
      <c r="H135" s="269"/>
      <c r="I135" s="273"/>
      <c r="J135" s="269" t="str">
        <f t="shared" si="31"/>
        <v/>
      </c>
      <c r="K135" s="269"/>
      <c r="L135" s="273"/>
      <c r="M135" s="260"/>
      <c r="N135" s="260"/>
      <c r="O135" s="260"/>
      <c r="P135" s="260"/>
      <c r="Q135" s="260"/>
      <c r="R135" s="260"/>
      <c r="S135" s="260"/>
      <c r="T135" s="260"/>
      <c r="U135" s="260"/>
      <c r="V135" s="260"/>
      <c r="W135" s="260"/>
      <c r="X135" s="260"/>
      <c r="Y135" s="260"/>
      <c r="Z135" s="260"/>
      <c r="AA135" s="260"/>
    </row>
    <row r="136" spans="1:27">
      <c r="A136" s="271"/>
      <c r="B136" s="272"/>
      <c r="C136" s="271"/>
      <c r="D136" s="271"/>
      <c r="E136" s="272"/>
      <c r="F136" s="269"/>
      <c r="G136" s="269" t="str">
        <f t="shared" si="30"/>
        <v/>
      </c>
      <c r="H136" s="269"/>
      <c r="I136" s="273"/>
      <c r="J136" s="269" t="str">
        <f t="shared" si="31"/>
        <v/>
      </c>
      <c r="K136" s="269"/>
      <c r="L136" s="273"/>
      <c r="M136" s="260"/>
      <c r="N136" s="260"/>
      <c r="O136" s="260"/>
      <c r="P136" s="260"/>
      <c r="Q136" s="260"/>
      <c r="R136" s="260"/>
      <c r="S136" s="260"/>
      <c r="T136" s="260"/>
      <c r="U136" s="260"/>
      <c r="V136" s="260"/>
      <c r="W136" s="260"/>
      <c r="X136" s="260"/>
      <c r="Y136" s="260"/>
      <c r="Z136" s="260"/>
      <c r="AA136" s="260"/>
    </row>
    <row r="137" spans="1:27">
      <c r="A137" s="271"/>
      <c r="B137" s="272"/>
      <c r="C137" s="271"/>
      <c r="D137" s="271"/>
      <c r="E137" s="272"/>
      <c r="F137" s="269"/>
      <c r="G137" s="269" t="str">
        <f t="shared" si="30"/>
        <v/>
      </c>
      <c r="H137" s="269"/>
      <c r="I137" s="273"/>
      <c r="J137" s="269" t="str">
        <f t="shared" si="31"/>
        <v/>
      </c>
      <c r="K137" s="269"/>
      <c r="L137" s="273"/>
      <c r="M137" s="260"/>
      <c r="N137" s="260"/>
      <c r="O137" s="260"/>
      <c r="P137" s="260"/>
      <c r="Q137" s="260"/>
      <c r="R137" s="260"/>
      <c r="S137" s="260"/>
      <c r="T137" s="260"/>
      <c r="U137" s="260"/>
      <c r="V137" s="260"/>
      <c r="W137" s="260"/>
      <c r="X137" s="260"/>
      <c r="Y137" s="260"/>
      <c r="Z137" s="260"/>
      <c r="AA137" s="260"/>
    </row>
    <row r="138" spans="1:27">
      <c r="A138" s="271"/>
      <c r="B138" s="272"/>
      <c r="C138" s="271"/>
      <c r="D138" s="271"/>
      <c r="E138" s="272"/>
      <c r="F138" s="269"/>
      <c r="G138" s="269" t="str">
        <f t="shared" si="30"/>
        <v/>
      </c>
      <c r="H138" s="269"/>
      <c r="I138" s="273"/>
      <c r="J138" s="269" t="str">
        <f t="shared" si="31"/>
        <v/>
      </c>
      <c r="K138" s="269"/>
      <c r="L138" s="273"/>
      <c r="M138" s="260"/>
      <c r="N138" s="260"/>
      <c r="O138" s="260"/>
      <c r="P138" s="260"/>
      <c r="Q138" s="260"/>
      <c r="R138" s="260"/>
      <c r="S138" s="260"/>
      <c r="T138" s="260"/>
      <c r="U138" s="260"/>
      <c r="V138" s="260"/>
      <c r="W138" s="260"/>
      <c r="X138" s="260"/>
      <c r="Y138" s="260"/>
      <c r="Z138" s="260"/>
      <c r="AA138" s="260"/>
    </row>
    <row r="139" spans="1:27">
      <c r="A139" s="271"/>
      <c r="B139" s="272"/>
      <c r="C139" s="271"/>
      <c r="D139" s="271"/>
      <c r="E139" s="276"/>
      <c r="F139" s="269"/>
      <c r="G139" s="269" t="str">
        <f t="shared" si="30"/>
        <v/>
      </c>
      <c r="H139" s="269"/>
      <c r="I139" s="273"/>
      <c r="J139" s="269" t="str">
        <f t="shared" si="31"/>
        <v/>
      </c>
      <c r="K139" s="269"/>
      <c r="L139" s="273"/>
      <c r="M139" s="260"/>
      <c r="N139" s="260"/>
      <c r="O139" s="260"/>
      <c r="P139" s="260"/>
      <c r="Q139" s="260"/>
      <c r="R139" s="260"/>
      <c r="S139" s="260"/>
      <c r="T139" s="260"/>
      <c r="U139" s="260"/>
      <c r="V139" s="260"/>
      <c r="W139" s="260"/>
      <c r="X139" s="260"/>
      <c r="Y139" s="260"/>
      <c r="Z139" s="260"/>
      <c r="AA139" s="260"/>
    </row>
    <row r="140" spans="1:27">
      <c r="A140" s="271"/>
      <c r="B140" s="272"/>
      <c r="C140" s="271"/>
      <c r="D140" s="271"/>
      <c r="E140" s="272"/>
      <c r="F140" s="269"/>
      <c r="G140" s="269" t="str">
        <f t="shared" si="30"/>
        <v/>
      </c>
      <c r="H140" s="269"/>
      <c r="I140" s="273"/>
      <c r="J140" s="269" t="str">
        <f t="shared" si="31"/>
        <v/>
      </c>
      <c r="K140" s="269"/>
      <c r="L140" s="273"/>
      <c r="M140" s="260"/>
      <c r="N140" s="260"/>
      <c r="O140" s="260"/>
      <c r="P140" s="260"/>
      <c r="Q140" s="260"/>
      <c r="R140" s="260"/>
      <c r="S140" s="260"/>
      <c r="T140" s="260"/>
      <c r="U140" s="260"/>
      <c r="V140" s="260"/>
      <c r="W140" s="260"/>
      <c r="X140" s="260"/>
      <c r="Y140" s="260"/>
      <c r="Z140" s="260"/>
      <c r="AA140" s="260"/>
    </row>
    <row r="141" spans="1:27">
      <c r="A141" s="271"/>
      <c r="B141" s="272"/>
      <c r="C141" s="271"/>
      <c r="D141" s="271"/>
      <c r="E141" s="272"/>
      <c r="F141" s="269"/>
      <c r="G141" s="269" t="str">
        <f t="shared" si="30"/>
        <v/>
      </c>
      <c r="H141" s="269"/>
      <c r="I141" s="273"/>
      <c r="J141" s="269" t="str">
        <f t="shared" si="31"/>
        <v/>
      </c>
      <c r="K141" s="269"/>
      <c r="L141" s="273"/>
      <c r="M141" s="260"/>
      <c r="N141" s="260"/>
      <c r="O141" s="260"/>
      <c r="P141" s="260"/>
      <c r="Q141" s="260"/>
      <c r="R141" s="260"/>
      <c r="S141" s="260"/>
      <c r="T141" s="260"/>
      <c r="U141" s="260"/>
      <c r="V141" s="260"/>
      <c r="W141" s="260"/>
      <c r="X141" s="260"/>
      <c r="Y141" s="260"/>
      <c r="Z141" s="260"/>
      <c r="AA141" s="260"/>
    </row>
    <row r="142" spans="1:27">
      <c r="A142" s="267">
        <v>220201079</v>
      </c>
      <c r="B142" s="268" t="s">
        <v>120</v>
      </c>
      <c r="C142" s="267"/>
      <c r="D142" s="267" t="s">
        <v>1194</v>
      </c>
      <c r="E142" s="268" t="s">
        <v>1195</v>
      </c>
      <c r="F142" s="269"/>
      <c r="G142" s="269" t="str">
        <f t="shared" si="30"/>
        <v/>
      </c>
      <c r="H142" s="269"/>
      <c r="I142" s="273"/>
      <c r="J142" s="269" t="str">
        <f t="shared" si="31"/>
        <v/>
      </c>
      <c r="K142" s="269"/>
      <c r="L142" s="273"/>
      <c r="M142" s="260"/>
      <c r="N142" s="260"/>
      <c r="O142" s="260"/>
      <c r="P142" s="260"/>
      <c r="Q142" s="260"/>
      <c r="R142" s="260"/>
      <c r="S142" s="260"/>
      <c r="T142" s="260"/>
      <c r="U142" s="260"/>
      <c r="V142" s="260"/>
      <c r="W142" s="260"/>
      <c r="X142" s="260"/>
      <c r="Y142" s="260"/>
      <c r="Z142" s="260"/>
      <c r="AA142" s="260"/>
    </row>
    <row r="143" spans="1:27">
      <c r="A143" s="271"/>
      <c r="B143" s="272"/>
      <c r="C143" s="271"/>
      <c r="D143" s="271"/>
      <c r="E143" s="272"/>
      <c r="F143" s="269"/>
      <c r="G143" s="269" t="str">
        <f t="shared" si="30"/>
        <v/>
      </c>
      <c r="H143" s="269"/>
      <c r="I143" s="273"/>
      <c r="J143" s="269" t="str">
        <f t="shared" si="31"/>
        <v/>
      </c>
      <c r="K143" s="269"/>
      <c r="L143" s="273"/>
      <c r="M143" s="260"/>
      <c r="N143" s="260"/>
      <c r="O143" s="260"/>
      <c r="P143" s="260"/>
      <c r="Q143" s="260"/>
      <c r="R143" s="260"/>
      <c r="S143" s="260"/>
      <c r="T143" s="260"/>
      <c r="U143" s="260"/>
      <c r="V143" s="260"/>
      <c r="W143" s="260"/>
      <c r="X143" s="260"/>
      <c r="Y143" s="260"/>
      <c r="Z143" s="260"/>
      <c r="AA143" s="260"/>
    </row>
    <row r="144" spans="1:27">
      <c r="A144" s="271"/>
      <c r="B144" s="272"/>
      <c r="C144" s="271"/>
      <c r="D144" s="271"/>
      <c r="E144" s="272"/>
      <c r="F144" s="269"/>
      <c r="G144" s="269" t="str">
        <f t="shared" si="30"/>
        <v/>
      </c>
      <c r="H144" s="269"/>
      <c r="I144" s="273"/>
      <c r="J144" s="269" t="str">
        <f t="shared" si="31"/>
        <v/>
      </c>
      <c r="K144" s="269"/>
      <c r="L144" s="273"/>
      <c r="M144" s="260"/>
      <c r="N144" s="260"/>
      <c r="O144" s="260"/>
      <c r="P144" s="260"/>
      <c r="Q144" s="260"/>
      <c r="R144" s="260"/>
      <c r="S144" s="260"/>
      <c r="T144" s="260"/>
      <c r="U144" s="260"/>
      <c r="V144" s="260"/>
      <c r="W144" s="260"/>
      <c r="X144" s="260"/>
      <c r="Y144" s="260"/>
      <c r="Z144" s="260"/>
      <c r="AA144" s="260"/>
    </row>
    <row r="145" spans="1:27">
      <c r="A145" s="271"/>
      <c r="B145" s="272"/>
      <c r="C145" s="271"/>
      <c r="D145" s="271"/>
      <c r="E145" s="272"/>
      <c r="F145" s="269"/>
      <c r="G145" s="269" t="str">
        <f t="shared" si="30"/>
        <v/>
      </c>
      <c r="H145" s="269"/>
      <c r="I145" s="273"/>
      <c r="J145" s="269" t="str">
        <f t="shared" si="31"/>
        <v/>
      </c>
      <c r="K145" s="269"/>
      <c r="L145" s="273"/>
      <c r="M145" s="260"/>
      <c r="N145" s="260"/>
      <c r="O145" s="260"/>
      <c r="P145" s="260"/>
      <c r="Q145" s="260"/>
      <c r="R145" s="260"/>
      <c r="S145" s="260"/>
      <c r="T145" s="260"/>
      <c r="U145" s="260"/>
      <c r="V145" s="260"/>
      <c r="W145" s="260"/>
      <c r="X145" s="260"/>
      <c r="Y145" s="260"/>
      <c r="Z145" s="260"/>
      <c r="AA145" s="260"/>
    </row>
    <row r="146" spans="1:27">
      <c r="A146" s="271"/>
      <c r="B146" s="272"/>
      <c r="C146" s="271"/>
      <c r="D146" s="271"/>
      <c r="E146" s="272"/>
      <c r="F146" s="269"/>
      <c r="G146" s="269" t="str">
        <f t="shared" si="30"/>
        <v/>
      </c>
      <c r="H146" s="269"/>
      <c r="I146" s="273"/>
      <c r="J146" s="269" t="str">
        <f t="shared" si="31"/>
        <v/>
      </c>
      <c r="K146" s="269"/>
      <c r="L146" s="273"/>
      <c r="M146" s="260"/>
      <c r="N146" s="260"/>
      <c r="O146" s="260"/>
      <c r="P146" s="260"/>
      <c r="Q146" s="260"/>
      <c r="R146" s="260"/>
      <c r="S146" s="260"/>
      <c r="T146" s="260"/>
      <c r="U146" s="260"/>
      <c r="V146" s="260"/>
      <c r="W146" s="260"/>
      <c r="X146" s="260"/>
      <c r="Y146" s="260"/>
      <c r="Z146" s="260"/>
      <c r="AA146" s="260"/>
    </row>
    <row r="147" spans="1:27">
      <c r="A147" s="267">
        <v>230101239</v>
      </c>
      <c r="B147" s="268" t="s">
        <v>1196</v>
      </c>
      <c r="C147" s="267"/>
      <c r="D147" s="267" t="s">
        <v>1197</v>
      </c>
      <c r="E147" s="268" t="s">
        <v>1198</v>
      </c>
      <c r="F147" s="269"/>
      <c r="G147" s="269" t="str">
        <f t="shared" si="30"/>
        <v/>
      </c>
      <c r="H147" s="269"/>
      <c r="I147" s="273"/>
      <c r="J147" s="269" t="str">
        <f t="shared" si="31"/>
        <v/>
      </c>
      <c r="K147" s="269"/>
      <c r="L147" s="273"/>
      <c r="M147" s="260"/>
      <c r="N147" s="260"/>
      <c r="O147" s="260"/>
      <c r="P147" s="260"/>
      <c r="Q147" s="260"/>
      <c r="R147" s="260"/>
      <c r="S147" s="260"/>
      <c r="T147" s="260"/>
      <c r="U147" s="260"/>
      <c r="V147" s="260"/>
      <c r="W147" s="260"/>
      <c r="X147" s="260"/>
      <c r="Y147" s="260"/>
      <c r="Z147" s="260"/>
      <c r="AA147" s="260"/>
    </row>
    <row r="148" spans="1:27">
      <c r="A148" s="271"/>
      <c r="B148" s="272"/>
      <c r="C148" s="271"/>
      <c r="D148" s="271"/>
      <c r="E148" s="272"/>
      <c r="F148" s="269"/>
      <c r="G148" s="269" t="str">
        <f t="shared" si="30"/>
        <v/>
      </c>
      <c r="H148" s="269"/>
      <c r="I148" s="273"/>
      <c r="J148" s="269" t="str">
        <f t="shared" si="31"/>
        <v/>
      </c>
      <c r="K148" s="269"/>
      <c r="L148" s="273"/>
      <c r="M148" s="260"/>
      <c r="N148" s="260"/>
      <c r="O148" s="260"/>
      <c r="P148" s="260"/>
      <c r="Q148" s="260"/>
      <c r="R148" s="260"/>
      <c r="S148" s="260"/>
      <c r="T148" s="260"/>
      <c r="U148" s="260"/>
      <c r="V148" s="260"/>
      <c r="W148" s="260"/>
      <c r="X148" s="260"/>
      <c r="Y148" s="260"/>
      <c r="Z148" s="260"/>
      <c r="AA148" s="260"/>
    </row>
    <row r="149" spans="1:27">
      <c r="A149" s="271"/>
      <c r="B149" s="272"/>
      <c r="C149" s="271"/>
      <c r="D149" s="271"/>
      <c r="E149" s="272"/>
      <c r="F149" s="269"/>
      <c r="G149" s="269" t="str">
        <f t="shared" si="30"/>
        <v/>
      </c>
      <c r="H149" s="269"/>
      <c r="I149" s="273"/>
      <c r="J149" s="269" t="str">
        <f t="shared" si="31"/>
        <v/>
      </c>
      <c r="K149" s="269"/>
      <c r="L149" s="273"/>
      <c r="M149" s="260"/>
      <c r="N149" s="260"/>
      <c r="O149" s="260"/>
      <c r="P149" s="260"/>
      <c r="Q149" s="260"/>
      <c r="R149" s="260"/>
      <c r="S149" s="260"/>
      <c r="T149" s="260"/>
      <c r="U149" s="260"/>
      <c r="V149" s="260"/>
      <c r="W149" s="260"/>
      <c r="X149" s="260"/>
      <c r="Y149" s="260"/>
      <c r="Z149" s="260"/>
      <c r="AA149" s="260"/>
    </row>
    <row r="150" spans="1:27">
      <c r="A150" s="271"/>
      <c r="B150" s="272"/>
      <c r="C150" s="271"/>
      <c r="D150" s="271"/>
      <c r="E150" s="272"/>
      <c r="F150" s="269"/>
      <c r="G150" s="269" t="str">
        <f t="shared" si="30"/>
        <v/>
      </c>
      <c r="H150" s="269"/>
      <c r="I150" s="273"/>
      <c r="J150" s="269" t="str">
        <f t="shared" si="31"/>
        <v/>
      </c>
      <c r="K150" s="269"/>
      <c r="L150" s="273"/>
      <c r="M150" s="260"/>
      <c r="N150" s="260"/>
      <c r="O150" s="260"/>
      <c r="P150" s="260"/>
      <c r="Q150" s="260"/>
      <c r="R150" s="260"/>
      <c r="S150" s="260"/>
      <c r="T150" s="260"/>
      <c r="U150" s="260"/>
      <c r="V150" s="260"/>
      <c r="W150" s="260"/>
      <c r="X150" s="260"/>
      <c r="Y150" s="260"/>
      <c r="Z150" s="260"/>
      <c r="AA150" s="260"/>
    </row>
    <row r="151" spans="1:27">
      <c r="A151" s="271"/>
      <c r="B151" s="272"/>
      <c r="C151" s="271"/>
      <c r="D151" s="271"/>
      <c r="E151" s="272"/>
      <c r="F151" s="269"/>
      <c r="G151" s="269" t="str">
        <f t="shared" si="30"/>
        <v/>
      </c>
      <c r="H151" s="269"/>
      <c r="I151" s="273"/>
      <c r="J151" s="269" t="str">
        <f t="shared" si="31"/>
        <v/>
      </c>
      <c r="K151" s="269"/>
      <c r="L151" s="273"/>
      <c r="M151" s="260"/>
      <c r="N151" s="260"/>
      <c r="O151" s="260"/>
      <c r="P151" s="260"/>
      <c r="Q151" s="260"/>
      <c r="R151" s="260"/>
      <c r="S151" s="260"/>
      <c r="T151" s="260"/>
      <c r="U151" s="260"/>
      <c r="V151" s="260"/>
      <c r="W151" s="260"/>
      <c r="X151" s="260"/>
      <c r="Y151" s="260"/>
      <c r="Z151" s="260"/>
      <c r="AA151" s="260"/>
    </row>
    <row r="152" spans="1:27">
      <c r="A152" s="271"/>
      <c r="B152" s="272"/>
      <c r="C152" s="271"/>
      <c r="D152" s="271"/>
      <c r="E152" s="272"/>
      <c r="F152" s="269"/>
      <c r="G152" s="269" t="str">
        <f t="shared" si="30"/>
        <v/>
      </c>
      <c r="H152" s="269"/>
      <c r="I152" s="273"/>
      <c r="J152" s="269" t="str">
        <f t="shared" si="31"/>
        <v/>
      </c>
      <c r="K152" s="269"/>
      <c r="L152" s="273"/>
      <c r="M152" s="260"/>
      <c r="N152" s="260"/>
      <c r="O152" s="260"/>
      <c r="P152" s="260"/>
      <c r="Q152" s="260"/>
      <c r="R152" s="260"/>
      <c r="S152" s="260"/>
      <c r="T152" s="260"/>
      <c r="U152" s="260"/>
      <c r="V152" s="260"/>
      <c r="W152" s="260"/>
      <c r="X152" s="260"/>
      <c r="Y152" s="260"/>
      <c r="Z152" s="260"/>
      <c r="AA152" s="260"/>
    </row>
    <row r="153" spans="1:27">
      <c r="A153" s="271"/>
      <c r="B153" s="272"/>
      <c r="C153" s="271"/>
      <c r="D153" s="271"/>
      <c r="E153" s="272"/>
      <c r="F153" s="269"/>
      <c r="G153" s="269" t="str">
        <f t="shared" si="30"/>
        <v/>
      </c>
      <c r="H153" s="269"/>
      <c r="I153" s="273"/>
      <c r="J153" s="269" t="str">
        <f t="shared" si="31"/>
        <v/>
      </c>
      <c r="K153" s="269"/>
      <c r="L153" s="273"/>
      <c r="M153" s="260"/>
      <c r="N153" s="260"/>
      <c r="O153" s="260"/>
      <c r="P153" s="260"/>
      <c r="Q153" s="260"/>
      <c r="R153" s="260"/>
      <c r="S153" s="260"/>
      <c r="T153" s="260"/>
      <c r="U153" s="260"/>
      <c r="V153" s="260"/>
      <c r="W153" s="260"/>
      <c r="X153" s="260"/>
      <c r="Y153" s="260"/>
      <c r="Z153" s="260"/>
      <c r="AA153" s="260"/>
    </row>
    <row r="154" spans="1:27">
      <c r="A154" s="271"/>
      <c r="B154" s="272"/>
      <c r="C154" s="271"/>
      <c r="D154" s="271"/>
      <c r="E154" s="272"/>
      <c r="F154" s="269"/>
      <c r="G154" s="269" t="str">
        <f t="shared" si="30"/>
        <v/>
      </c>
      <c r="H154" s="269"/>
      <c r="I154" s="273"/>
      <c r="J154" s="269" t="str">
        <f t="shared" si="31"/>
        <v/>
      </c>
      <c r="K154" s="269"/>
      <c r="L154" s="273"/>
      <c r="M154" s="260"/>
      <c r="N154" s="260"/>
      <c r="O154" s="260"/>
      <c r="P154" s="260"/>
      <c r="Q154" s="260"/>
      <c r="R154" s="260"/>
      <c r="S154" s="260"/>
      <c r="T154" s="260"/>
      <c r="U154" s="260"/>
      <c r="V154" s="260"/>
      <c r="W154" s="260"/>
      <c r="X154" s="260"/>
      <c r="Y154" s="260"/>
      <c r="Z154" s="260"/>
      <c r="AA154" s="260"/>
    </row>
    <row r="155" spans="1:27">
      <c r="A155" s="271"/>
      <c r="B155" s="272"/>
      <c r="C155" s="271"/>
      <c r="D155" s="271"/>
      <c r="E155" s="272"/>
      <c r="F155" s="269"/>
      <c r="G155" s="269" t="str">
        <f t="shared" si="30"/>
        <v/>
      </c>
      <c r="H155" s="269"/>
      <c r="I155" s="273"/>
      <c r="J155" s="269" t="str">
        <f t="shared" si="31"/>
        <v/>
      </c>
      <c r="K155" s="269"/>
      <c r="L155" s="273"/>
      <c r="M155" s="260"/>
      <c r="N155" s="260"/>
      <c r="O155" s="260"/>
      <c r="P155" s="260"/>
      <c r="Q155" s="260"/>
      <c r="R155" s="260"/>
      <c r="S155" s="260"/>
      <c r="T155" s="260"/>
      <c r="U155" s="260"/>
      <c r="V155" s="260"/>
      <c r="W155" s="260"/>
      <c r="X155" s="260"/>
      <c r="Y155" s="260"/>
      <c r="Z155" s="260"/>
      <c r="AA155" s="260"/>
    </row>
    <row r="156" spans="1:27">
      <c r="A156" s="271"/>
      <c r="B156" s="272"/>
      <c r="C156" s="271"/>
      <c r="D156" s="271"/>
      <c r="E156" s="272"/>
      <c r="F156" s="269"/>
      <c r="G156" s="269" t="str">
        <f t="shared" si="30"/>
        <v/>
      </c>
      <c r="H156" s="269"/>
      <c r="I156" s="273"/>
      <c r="J156" s="269" t="str">
        <f t="shared" si="31"/>
        <v/>
      </c>
      <c r="K156" s="269"/>
      <c r="L156" s="273"/>
      <c r="M156" s="260"/>
      <c r="N156" s="260"/>
      <c r="O156" s="260"/>
      <c r="P156" s="260"/>
      <c r="Q156" s="260"/>
      <c r="R156" s="260"/>
      <c r="S156" s="260"/>
      <c r="T156" s="260"/>
      <c r="U156" s="260"/>
      <c r="V156" s="260"/>
      <c r="W156" s="260"/>
      <c r="X156" s="260"/>
      <c r="Y156" s="260"/>
      <c r="Z156" s="260"/>
      <c r="AA156" s="260"/>
    </row>
    <row r="157" spans="1:27">
      <c r="A157" s="271"/>
      <c r="B157" s="272"/>
      <c r="C157" s="271"/>
      <c r="D157" s="271"/>
      <c r="E157" s="272"/>
      <c r="F157" s="269"/>
      <c r="G157" s="269" t="str">
        <f t="shared" si="30"/>
        <v/>
      </c>
      <c r="H157" s="269"/>
      <c r="I157" s="273"/>
      <c r="J157" s="269" t="str">
        <f t="shared" si="31"/>
        <v/>
      </c>
      <c r="K157" s="269"/>
      <c r="L157" s="273"/>
      <c r="M157" s="260"/>
      <c r="N157" s="260"/>
      <c r="O157" s="260"/>
      <c r="P157" s="260"/>
      <c r="Q157" s="260"/>
      <c r="R157" s="260"/>
      <c r="S157" s="260"/>
      <c r="T157" s="260"/>
      <c r="U157" s="260"/>
      <c r="V157" s="260"/>
      <c r="W157" s="260"/>
      <c r="X157" s="260"/>
      <c r="Y157" s="260"/>
      <c r="Z157" s="260"/>
      <c r="AA157" s="260"/>
    </row>
    <row r="158" spans="1:27">
      <c r="A158" s="271"/>
      <c r="B158" s="272"/>
      <c r="C158" s="271"/>
      <c r="D158" s="271"/>
      <c r="E158" s="272"/>
      <c r="F158" s="269"/>
      <c r="G158" s="269" t="str">
        <f t="shared" si="30"/>
        <v/>
      </c>
      <c r="H158" s="269"/>
      <c r="I158" s="273"/>
      <c r="J158" s="269" t="str">
        <f t="shared" si="31"/>
        <v/>
      </c>
      <c r="K158" s="269"/>
      <c r="L158" s="273"/>
      <c r="M158" s="260"/>
      <c r="N158" s="260"/>
      <c r="O158" s="260"/>
      <c r="P158" s="260"/>
      <c r="Q158" s="260"/>
      <c r="R158" s="260"/>
      <c r="S158" s="260"/>
      <c r="T158" s="260"/>
      <c r="U158" s="260"/>
      <c r="V158" s="260"/>
      <c r="W158" s="260"/>
      <c r="X158" s="260"/>
      <c r="Y158" s="260"/>
      <c r="Z158" s="260"/>
      <c r="AA158" s="260"/>
    </row>
    <row r="159" spans="1:27">
      <c r="A159" s="271"/>
      <c r="B159" s="272"/>
      <c r="C159" s="271"/>
      <c r="D159" s="271"/>
      <c r="E159" s="272"/>
      <c r="F159" s="269"/>
      <c r="G159" s="269" t="str">
        <f t="shared" si="30"/>
        <v/>
      </c>
      <c r="H159" s="269"/>
      <c r="I159" s="273"/>
      <c r="J159" s="269" t="str">
        <f t="shared" si="31"/>
        <v/>
      </c>
      <c r="K159" s="269"/>
      <c r="L159" s="273"/>
      <c r="M159" s="260"/>
      <c r="N159" s="260"/>
      <c r="O159" s="260"/>
      <c r="P159" s="260"/>
      <c r="Q159" s="260"/>
      <c r="R159" s="260"/>
      <c r="S159" s="260"/>
      <c r="T159" s="260"/>
      <c r="U159" s="260"/>
      <c r="V159" s="260"/>
      <c r="W159" s="260"/>
      <c r="X159" s="260"/>
      <c r="Y159" s="260"/>
      <c r="Z159" s="260"/>
      <c r="AA159" s="260"/>
    </row>
    <row r="160" spans="1:27">
      <c r="A160" s="267">
        <v>230101239</v>
      </c>
      <c r="B160" s="268" t="s">
        <v>1196</v>
      </c>
      <c r="C160" s="267"/>
      <c r="D160" s="267" t="s">
        <v>1199</v>
      </c>
      <c r="E160" s="268" t="s">
        <v>1200</v>
      </c>
      <c r="F160" s="269"/>
      <c r="G160" s="269" t="str">
        <f t="shared" si="30"/>
        <v/>
      </c>
      <c r="H160" s="269"/>
      <c r="I160" s="273"/>
      <c r="J160" s="269" t="str">
        <f t="shared" si="31"/>
        <v/>
      </c>
      <c r="K160" s="269"/>
      <c r="L160" s="273"/>
      <c r="M160" s="260"/>
      <c r="N160" s="260"/>
      <c r="O160" s="260"/>
      <c r="P160" s="260"/>
      <c r="Q160" s="260"/>
      <c r="R160" s="260"/>
      <c r="S160" s="260"/>
      <c r="T160" s="260"/>
      <c r="U160" s="260"/>
      <c r="V160" s="260"/>
      <c r="W160" s="260"/>
      <c r="X160" s="260"/>
      <c r="Y160" s="260"/>
      <c r="Z160" s="260"/>
      <c r="AA160" s="260"/>
    </row>
    <row r="161" spans="1:27">
      <c r="A161" s="271"/>
      <c r="B161" s="272"/>
      <c r="C161" s="271"/>
      <c r="D161" s="271"/>
      <c r="E161" s="276"/>
      <c r="F161" s="269"/>
      <c r="G161" s="269" t="str">
        <f t="shared" si="30"/>
        <v/>
      </c>
      <c r="H161" s="269"/>
      <c r="I161" s="273"/>
      <c r="J161" s="269" t="str">
        <f t="shared" si="31"/>
        <v/>
      </c>
      <c r="K161" s="269"/>
      <c r="L161" s="273"/>
      <c r="M161" s="260"/>
      <c r="N161" s="260"/>
      <c r="O161" s="260"/>
      <c r="P161" s="260"/>
      <c r="Q161" s="260"/>
      <c r="R161" s="260"/>
      <c r="S161" s="260"/>
      <c r="T161" s="260"/>
      <c r="U161" s="260"/>
      <c r="V161" s="260"/>
      <c r="W161" s="260"/>
      <c r="X161" s="260"/>
      <c r="Y161" s="260"/>
      <c r="Z161" s="260"/>
      <c r="AA161" s="260"/>
    </row>
    <row r="162" spans="1:27">
      <c r="A162" s="271"/>
      <c r="B162" s="272"/>
      <c r="C162" s="271"/>
      <c r="D162" s="271"/>
      <c r="E162" s="272"/>
      <c r="F162" s="269"/>
      <c r="G162" s="269" t="str">
        <f t="shared" si="30"/>
        <v/>
      </c>
      <c r="H162" s="269"/>
      <c r="I162" s="273"/>
      <c r="J162" s="269" t="str">
        <f t="shared" si="31"/>
        <v/>
      </c>
      <c r="K162" s="269"/>
      <c r="L162" s="273"/>
      <c r="M162" s="260"/>
      <c r="N162" s="260"/>
      <c r="O162" s="260"/>
      <c r="P162" s="260"/>
      <c r="Q162" s="260"/>
      <c r="R162" s="260"/>
      <c r="S162" s="260"/>
      <c r="T162" s="260"/>
      <c r="U162" s="260"/>
      <c r="V162" s="260"/>
      <c r="W162" s="260"/>
      <c r="X162" s="260"/>
      <c r="Y162" s="260"/>
      <c r="Z162" s="260"/>
      <c r="AA162" s="260"/>
    </row>
    <row r="163" spans="1:27">
      <c r="A163" s="271"/>
      <c r="B163" s="272"/>
      <c r="C163" s="271"/>
      <c r="D163" s="271"/>
      <c r="E163" s="272"/>
      <c r="F163" s="269"/>
      <c r="G163" s="269" t="str">
        <f t="shared" si="30"/>
        <v/>
      </c>
      <c r="H163" s="269"/>
      <c r="I163" s="273"/>
      <c r="J163" s="269" t="str">
        <f t="shared" si="31"/>
        <v/>
      </c>
      <c r="K163" s="269"/>
      <c r="L163" s="273"/>
      <c r="M163" s="260"/>
      <c r="N163" s="260"/>
      <c r="O163" s="260"/>
      <c r="P163" s="260"/>
      <c r="Q163" s="260"/>
      <c r="R163" s="260"/>
      <c r="S163" s="260"/>
      <c r="T163" s="260"/>
      <c r="U163" s="260"/>
      <c r="V163" s="260"/>
      <c r="W163" s="260"/>
      <c r="X163" s="260"/>
      <c r="Y163" s="260"/>
      <c r="Z163" s="260"/>
      <c r="AA163" s="260"/>
    </row>
    <row r="164" spans="1:27">
      <c r="A164" s="271"/>
      <c r="B164" s="272"/>
      <c r="C164" s="271"/>
      <c r="D164" s="271"/>
      <c r="E164" s="272"/>
      <c r="F164" s="269"/>
      <c r="G164" s="269" t="str">
        <f t="shared" si="30"/>
        <v/>
      </c>
      <c r="H164" s="269"/>
      <c r="I164" s="273"/>
      <c r="J164" s="269" t="str">
        <f t="shared" si="31"/>
        <v/>
      </c>
      <c r="K164" s="269"/>
      <c r="L164" s="273"/>
      <c r="M164" s="260"/>
      <c r="N164" s="260"/>
      <c r="O164" s="260"/>
      <c r="P164" s="260"/>
      <c r="Q164" s="260"/>
      <c r="R164" s="260"/>
      <c r="S164" s="260"/>
      <c r="T164" s="260"/>
      <c r="U164" s="260"/>
      <c r="V164" s="260"/>
      <c r="W164" s="260"/>
      <c r="X164" s="260"/>
      <c r="Y164" s="260"/>
      <c r="Z164" s="260"/>
      <c r="AA164" s="260"/>
    </row>
    <row r="165" spans="1:27">
      <c r="A165" s="271"/>
      <c r="B165" s="272"/>
      <c r="C165" s="271"/>
      <c r="D165" s="271"/>
      <c r="E165" s="272"/>
      <c r="F165" s="269"/>
      <c r="G165" s="269" t="str">
        <f t="shared" si="30"/>
        <v/>
      </c>
      <c r="H165" s="269"/>
      <c r="I165" s="273"/>
      <c r="J165" s="269" t="str">
        <f t="shared" si="31"/>
        <v/>
      </c>
      <c r="K165" s="269"/>
      <c r="L165" s="273"/>
      <c r="M165" s="260"/>
      <c r="N165" s="260"/>
      <c r="O165" s="260"/>
      <c r="P165" s="260"/>
      <c r="Q165" s="260"/>
      <c r="R165" s="260"/>
      <c r="S165" s="260"/>
      <c r="T165" s="260"/>
      <c r="U165" s="260"/>
      <c r="V165" s="260"/>
      <c r="W165" s="260"/>
      <c r="X165" s="260"/>
      <c r="Y165" s="260"/>
      <c r="Z165" s="260"/>
      <c r="AA165" s="260"/>
    </row>
    <row r="166" spans="1:27">
      <c r="A166" s="271"/>
      <c r="B166" s="272"/>
      <c r="C166" s="271"/>
      <c r="D166" s="271"/>
      <c r="E166" s="272"/>
      <c r="F166" s="269"/>
      <c r="G166" s="269" t="str">
        <f t="shared" si="30"/>
        <v/>
      </c>
      <c r="H166" s="269"/>
      <c r="I166" s="273"/>
      <c r="J166" s="269" t="str">
        <f t="shared" si="31"/>
        <v/>
      </c>
      <c r="K166" s="269"/>
      <c r="L166" s="273"/>
      <c r="M166" s="260"/>
      <c r="N166" s="260"/>
      <c r="O166" s="260"/>
      <c r="P166" s="260"/>
      <c r="Q166" s="260"/>
      <c r="R166" s="260"/>
      <c r="S166" s="260"/>
      <c r="T166" s="260"/>
      <c r="U166" s="260"/>
      <c r="V166" s="260"/>
      <c r="W166" s="260"/>
      <c r="X166" s="260"/>
      <c r="Y166" s="260"/>
      <c r="Z166" s="260"/>
      <c r="AA166" s="260"/>
    </row>
    <row r="167" spans="1:27">
      <c r="A167" s="267">
        <v>230101239</v>
      </c>
      <c r="B167" s="268" t="s">
        <v>1196</v>
      </c>
      <c r="C167" s="267"/>
      <c r="D167" s="267" t="s">
        <v>1201</v>
      </c>
      <c r="E167" s="268" t="s">
        <v>1202</v>
      </c>
      <c r="F167" s="269"/>
      <c r="G167" s="269" t="str">
        <f t="shared" si="30"/>
        <v/>
      </c>
      <c r="H167" s="269"/>
      <c r="I167" s="273"/>
      <c r="J167" s="269" t="str">
        <f t="shared" si="31"/>
        <v/>
      </c>
      <c r="K167" s="269"/>
      <c r="L167" s="273"/>
      <c r="M167" s="260"/>
      <c r="N167" s="260"/>
      <c r="O167" s="260"/>
      <c r="P167" s="260"/>
      <c r="Q167" s="260"/>
      <c r="R167" s="260"/>
      <c r="S167" s="260"/>
      <c r="T167" s="260"/>
      <c r="U167" s="260"/>
      <c r="V167" s="260"/>
      <c r="W167" s="260"/>
      <c r="X167" s="260"/>
      <c r="Y167" s="260"/>
      <c r="Z167" s="260"/>
      <c r="AA167" s="260"/>
    </row>
    <row r="168" spans="1:27">
      <c r="A168" s="271"/>
      <c r="B168" s="272"/>
      <c r="C168" s="271"/>
      <c r="D168" s="271"/>
      <c r="E168" s="272"/>
      <c r="F168" s="269"/>
      <c r="G168" s="269" t="str">
        <f t="shared" si="30"/>
        <v/>
      </c>
      <c r="H168" s="269"/>
      <c r="I168" s="273"/>
      <c r="J168" s="269" t="str">
        <f t="shared" si="31"/>
        <v/>
      </c>
      <c r="K168" s="269"/>
      <c r="L168" s="273"/>
      <c r="M168" s="260"/>
      <c r="N168" s="260"/>
      <c r="O168" s="260"/>
      <c r="P168" s="260"/>
      <c r="Q168" s="260"/>
      <c r="R168" s="260"/>
      <c r="S168" s="260"/>
      <c r="T168" s="260"/>
      <c r="U168" s="260"/>
      <c r="V168" s="260"/>
      <c r="W168" s="260"/>
      <c r="X168" s="260"/>
      <c r="Y168" s="260"/>
      <c r="Z168" s="260"/>
      <c r="AA168" s="260"/>
    </row>
    <row r="169" spans="1:27">
      <c r="A169" s="271"/>
      <c r="B169" s="272"/>
      <c r="C169" s="271"/>
      <c r="D169" s="271"/>
      <c r="E169" s="272"/>
      <c r="F169" s="269"/>
      <c r="G169" s="269" t="str">
        <f t="shared" si="30"/>
        <v/>
      </c>
      <c r="H169" s="269"/>
      <c r="I169" s="273"/>
      <c r="J169" s="269" t="str">
        <f t="shared" si="31"/>
        <v/>
      </c>
      <c r="K169" s="269"/>
      <c r="L169" s="273"/>
      <c r="M169" s="260"/>
      <c r="N169" s="260"/>
      <c r="O169" s="260"/>
      <c r="P169" s="260"/>
      <c r="Q169" s="260"/>
      <c r="R169" s="260"/>
      <c r="S169" s="260"/>
      <c r="T169" s="260"/>
      <c r="U169" s="260"/>
      <c r="V169" s="260"/>
      <c r="W169" s="260"/>
      <c r="X169" s="260"/>
      <c r="Y169" s="260"/>
      <c r="Z169" s="260"/>
      <c r="AA169" s="260"/>
    </row>
    <row r="170" spans="1:27">
      <c r="A170" s="271"/>
      <c r="B170" s="272"/>
      <c r="C170" s="271"/>
      <c r="D170" s="271"/>
      <c r="E170" s="272"/>
      <c r="F170" s="269"/>
      <c r="G170" s="269" t="str">
        <f t="shared" si="30"/>
        <v/>
      </c>
      <c r="H170" s="269"/>
      <c r="I170" s="273"/>
      <c r="J170" s="269" t="str">
        <f t="shared" si="31"/>
        <v/>
      </c>
      <c r="K170" s="269"/>
      <c r="L170" s="273"/>
      <c r="M170" s="260"/>
      <c r="N170" s="260"/>
      <c r="O170" s="260"/>
      <c r="P170" s="260"/>
      <c r="Q170" s="260"/>
      <c r="R170" s="260"/>
      <c r="S170" s="260"/>
      <c r="T170" s="260"/>
      <c r="U170" s="260"/>
      <c r="V170" s="260"/>
      <c r="W170" s="260"/>
      <c r="X170" s="260"/>
      <c r="Y170" s="260"/>
      <c r="Z170" s="260"/>
      <c r="AA170" s="260"/>
    </row>
    <row r="171" spans="1:27">
      <c r="A171" s="271"/>
      <c r="B171" s="272"/>
      <c r="C171" s="271"/>
      <c r="D171" s="271"/>
      <c r="E171" s="272"/>
      <c r="F171" s="269"/>
      <c r="G171" s="269" t="str">
        <f t="shared" si="30"/>
        <v/>
      </c>
      <c r="H171" s="269"/>
      <c r="I171" s="273"/>
      <c r="J171" s="269" t="str">
        <f t="shared" si="31"/>
        <v/>
      </c>
      <c r="K171" s="269"/>
      <c r="L171" s="273"/>
      <c r="M171" s="260"/>
      <c r="N171" s="260"/>
      <c r="O171" s="260"/>
      <c r="P171" s="260"/>
      <c r="Q171" s="260"/>
      <c r="R171" s="260"/>
      <c r="S171" s="260"/>
      <c r="T171" s="260"/>
      <c r="U171" s="260"/>
      <c r="V171" s="260"/>
      <c r="W171" s="260"/>
      <c r="X171" s="260"/>
      <c r="Y171" s="260"/>
      <c r="Z171" s="260"/>
      <c r="AA171" s="260"/>
    </row>
    <row r="172" spans="1:27">
      <c r="A172" s="271"/>
      <c r="B172" s="272"/>
      <c r="C172" s="271"/>
      <c r="D172" s="271"/>
      <c r="E172" s="272"/>
      <c r="F172" s="269"/>
      <c r="G172" s="269" t="str">
        <f t="shared" si="30"/>
        <v/>
      </c>
      <c r="H172" s="269"/>
      <c r="I172" s="273"/>
      <c r="J172" s="269" t="str">
        <f t="shared" si="31"/>
        <v/>
      </c>
      <c r="K172" s="269"/>
      <c r="L172" s="273"/>
      <c r="M172" s="260"/>
      <c r="N172" s="260"/>
      <c r="O172" s="260"/>
      <c r="P172" s="260"/>
      <c r="Q172" s="260"/>
      <c r="R172" s="260"/>
      <c r="S172" s="260"/>
      <c r="T172" s="260"/>
      <c r="U172" s="260"/>
      <c r="V172" s="260"/>
      <c r="W172" s="260"/>
      <c r="X172" s="260"/>
      <c r="Y172" s="260"/>
      <c r="Z172" s="260"/>
      <c r="AA172" s="260"/>
    </row>
    <row r="173" spans="1:27">
      <c r="A173" s="271"/>
      <c r="B173" s="272"/>
      <c r="C173" s="271"/>
      <c r="D173" s="271"/>
      <c r="E173" s="272"/>
      <c r="F173" s="269"/>
      <c r="G173" s="269" t="str">
        <f t="shared" si="30"/>
        <v/>
      </c>
      <c r="H173" s="269"/>
      <c r="I173" s="273"/>
      <c r="J173" s="269" t="str">
        <f t="shared" si="31"/>
        <v/>
      </c>
      <c r="K173" s="269"/>
      <c r="L173" s="273"/>
      <c r="M173" s="260"/>
      <c r="N173" s="260"/>
      <c r="O173" s="260"/>
      <c r="P173" s="260"/>
      <c r="Q173" s="260"/>
      <c r="R173" s="260"/>
      <c r="S173" s="260"/>
      <c r="T173" s="260"/>
      <c r="U173" s="260"/>
      <c r="V173" s="260"/>
      <c r="W173" s="260"/>
      <c r="X173" s="260"/>
      <c r="Y173" s="260"/>
      <c r="Z173" s="260"/>
      <c r="AA173" s="260"/>
    </row>
    <row r="174" spans="1:27">
      <c r="A174" s="271"/>
      <c r="B174" s="272"/>
      <c r="C174" s="271"/>
      <c r="D174" s="271"/>
      <c r="E174" s="272"/>
      <c r="F174" s="269"/>
      <c r="G174" s="269" t="str">
        <f t="shared" si="30"/>
        <v/>
      </c>
      <c r="H174" s="269"/>
      <c r="I174" s="273"/>
      <c r="J174" s="269" t="str">
        <f t="shared" si="31"/>
        <v/>
      </c>
      <c r="K174" s="269"/>
      <c r="L174" s="273"/>
      <c r="M174" s="260"/>
      <c r="N174" s="260"/>
      <c r="O174" s="260"/>
      <c r="P174" s="260"/>
      <c r="Q174" s="260"/>
      <c r="R174" s="260"/>
      <c r="S174" s="260"/>
      <c r="T174" s="260"/>
      <c r="U174" s="260"/>
      <c r="V174" s="260"/>
      <c r="W174" s="260"/>
      <c r="X174" s="260"/>
      <c r="Y174" s="260"/>
      <c r="Z174" s="260"/>
      <c r="AA174" s="260"/>
    </row>
    <row r="175" spans="1:27">
      <c r="A175" s="267">
        <v>220201501</v>
      </c>
      <c r="B175" s="268" t="s">
        <v>114</v>
      </c>
      <c r="C175" s="267"/>
      <c r="D175" s="267" t="str">
        <f>CONCATENATE(A175,"-","RA1")</f>
        <v>220201501-RA1</v>
      </c>
      <c r="E175" s="268" t="s">
        <v>1203</v>
      </c>
      <c r="F175" s="269" t="s">
        <v>1204</v>
      </c>
      <c r="G175" s="269" t="str">
        <f t="shared" si="30"/>
        <v>220201501-RA1-C02-Anexo1</v>
      </c>
      <c r="H175" s="269" t="s">
        <v>1150</v>
      </c>
      <c r="I175" s="273" t="s">
        <v>1205</v>
      </c>
      <c r="J175" s="269" t="str">
        <f t="shared" si="31"/>
        <v>220201501-RA1-C02-Instrumento1</v>
      </c>
      <c r="K175" s="269" t="s">
        <v>1152</v>
      </c>
      <c r="L175" s="273" t="s">
        <v>1206</v>
      </c>
      <c r="M175" s="260"/>
      <c r="N175" s="260"/>
      <c r="O175" s="260"/>
      <c r="P175" s="260"/>
      <c r="Q175" s="260"/>
      <c r="R175" s="260"/>
      <c r="S175" s="260"/>
      <c r="T175" s="260"/>
      <c r="U175" s="260"/>
      <c r="V175" s="260"/>
      <c r="W175" s="260"/>
      <c r="X175" s="260"/>
      <c r="Y175" s="260"/>
      <c r="Z175" s="260"/>
      <c r="AA175" s="260"/>
    </row>
    <row r="176" spans="1:27">
      <c r="A176" s="271"/>
      <c r="B176" s="272"/>
      <c r="C176" s="271"/>
      <c r="D176" s="271" t="str">
        <f>CONCATENATE(A175,"-","RA1")</f>
        <v>220201501-RA1</v>
      </c>
      <c r="E176" s="276"/>
      <c r="F176" s="269" t="s">
        <v>1207</v>
      </c>
      <c r="G176" s="269" t="str">
        <f t="shared" si="30"/>
        <v>220201501-RA1-C05-Anexo1</v>
      </c>
      <c r="H176" s="269" t="s">
        <v>1150</v>
      </c>
      <c r="I176" s="273" t="s">
        <v>1208</v>
      </c>
      <c r="J176" s="269" t="str">
        <f t="shared" si="31"/>
        <v>220201501-RA1-C05-Instrumento1</v>
      </c>
      <c r="K176" s="269" t="s">
        <v>1152</v>
      </c>
      <c r="L176" s="273" t="s">
        <v>1209</v>
      </c>
      <c r="M176" s="260"/>
      <c r="N176" s="260"/>
      <c r="O176" s="260"/>
      <c r="P176" s="260"/>
      <c r="Q176" s="260"/>
      <c r="R176" s="260"/>
      <c r="S176" s="260"/>
      <c r="T176" s="260"/>
      <c r="U176" s="260"/>
      <c r="V176" s="260"/>
      <c r="W176" s="260"/>
      <c r="X176" s="260"/>
      <c r="Y176" s="260"/>
      <c r="Z176" s="260"/>
      <c r="AA176" s="260"/>
    </row>
    <row r="177" spans="1:27">
      <c r="A177" s="271"/>
      <c r="B177" s="272"/>
      <c r="C177" s="271"/>
      <c r="D177" s="271"/>
      <c r="E177" s="272"/>
      <c r="F177" s="269"/>
      <c r="G177" s="269" t="str">
        <f t="shared" si="30"/>
        <v/>
      </c>
      <c r="H177" s="269"/>
      <c r="I177" s="273"/>
      <c r="J177" s="269" t="str">
        <f t="shared" si="31"/>
        <v/>
      </c>
      <c r="K177" s="269"/>
      <c r="L177" s="273"/>
      <c r="M177" s="260"/>
      <c r="N177" s="260"/>
      <c r="O177" s="260"/>
      <c r="P177" s="260"/>
      <c r="Q177" s="260"/>
      <c r="R177" s="260"/>
      <c r="S177" s="260"/>
      <c r="T177" s="260"/>
      <c r="U177" s="260"/>
      <c r="V177" s="260"/>
      <c r="W177" s="260"/>
      <c r="X177" s="260"/>
      <c r="Y177" s="260"/>
      <c r="Z177" s="260"/>
      <c r="AA177" s="260"/>
    </row>
    <row r="178" spans="1:27">
      <c r="A178" s="271"/>
      <c r="B178" s="272"/>
      <c r="C178" s="271"/>
      <c r="D178" s="271"/>
      <c r="E178" s="272"/>
      <c r="F178" s="269"/>
      <c r="G178" s="269" t="str">
        <f t="shared" si="30"/>
        <v/>
      </c>
      <c r="H178" s="269"/>
      <c r="I178" s="273"/>
      <c r="J178" s="269" t="str">
        <f t="shared" si="31"/>
        <v/>
      </c>
      <c r="K178" s="269"/>
      <c r="L178" s="273"/>
      <c r="M178" s="260"/>
      <c r="N178" s="260"/>
      <c r="O178" s="260"/>
      <c r="P178" s="260"/>
      <c r="Q178" s="260"/>
      <c r="R178" s="260"/>
      <c r="S178" s="260"/>
      <c r="T178" s="260"/>
      <c r="U178" s="260"/>
      <c r="V178" s="260"/>
      <c r="W178" s="260"/>
      <c r="X178" s="260"/>
      <c r="Y178" s="260"/>
      <c r="Z178" s="260"/>
      <c r="AA178" s="260"/>
    </row>
    <row r="179" spans="1:27">
      <c r="A179" s="271"/>
      <c r="B179" s="272"/>
      <c r="C179" s="271"/>
      <c r="D179" s="271"/>
      <c r="E179" s="272"/>
      <c r="F179" s="269"/>
      <c r="G179" s="269" t="str">
        <f t="shared" si="30"/>
        <v/>
      </c>
      <c r="H179" s="269"/>
      <c r="I179" s="273"/>
      <c r="J179" s="269" t="str">
        <f t="shared" si="31"/>
        <v/>
      </c>
      <c r="K179" s="269"/>
      <c r="L179" s="273"/>
      <c r="M179" s="260"/>
      <c r="N179" s="260"/>
      <c r="O179" s="260"/>
      <c r="P179" s="260"/>
      <c r="Q179" s="260"/>
      <c r="R179" s="260"/>
      <c r="S179" s="260"/>
      <c r="T179" s="260"/>
      <c r="U179" s="260"/>
      <c r="V179" s="260"/>
      <c r="W179" s="260"/>
      <c r="X179" s="260"/>
      <c r="Y179" s="260"/>
      <c r="Z179" s="260"/>
      <c r="AA179" s="260"/>
    </row>
    <row r="180" spans="1:27">
      <c r="A180" s="271"/>
      <c r="B180" s="272"/>
      <c r="C180" s="271"/>
      <c r="D180" s="271"/>
      <c r="E180" s="272"/>
      <c r="F180" s="269"/>
      <c r="G180" s="269" t="str">
        <f t="shared" si="30"/>
        <v/>
      </c>
      <c r="H180" s="269"/>
      <c r="I180" s="273"/>
      <c r="J180" s="269" t="str">
        <f t="shared" si="31"/>
        <v/>
      </c>
      <c r="K180" s="269"/>
      <c r="L180" s="273"/>
      <c r="M180" s="260"/>
      <c r="N180" s="260"/>
      <c r="O180" s="260"/>
      <c r="P180" s="260"/>
      <c r="Q180" s="260"/>
      <c r="R180" s="260"/>
      <c r="S180" s="260"/>
      <c r="T180" s="260"/>
      <c r="U180" s="260"/>
      <c r="V180" s="260"/>
      <c r="W180" s="260"/>
      <c r="X180" s="260"/>
      <c r="Y180" s="260"/>
      <c r="Z180" s="260"/>
      <c r="AA180" s="260"/>
    </row>
    <row r="181" spans="1:27">
      <c r="A181" s="271"/>
      <c r="B181" s="272"/>
      <c r="C181" s="271"/>
      <c r="D181" s="271"/>
      <c r="E181" s="272"/>
      <c r="F181" s="269"/>
      <c r="G181" s="269" t="str">
        <f t="shared" si="30"/>
        <v/>
      </c>
      <c r="H181" s="269"/>
      <c r="I181" s="273"/>
      <c r="J181" s="269" t="str">
        <f t="shared" si="31"/>
        <v/>
      </c>
      <c r="K181" s="269"/>
      <c r="L181" s="273"/>
      <c r="M181" s="260"/>
      <c r="N181" s="260"/>
      <c r="O181" s="260"/>
      <c r="P181" s="260"/>
      <c r="Q181" s="260"/>
      <c r="R181" s="260"/>
      <c r="S181" s="260"/>
      <c r="T181" s="260"/>
      <c r="U181" s="260"/>
      <c r="V181" s="260"/>
      <c r="W181" s="260"/>
      <c r="X181" s="260"/>
      <c r="Y181" s="260"/>
      <c r="Z181" s="260"/>
      <c r="AA181" s="260"/>
    </row>
    <row r="182" spans="1:27">
      <c r="A182" s="271"/>
      <c r="B182" s="272"/>
      <c r="C182" s="271"/>
      <c r="D182" s="271"/>
      <c r="E182" s="272"/>
      <c r="F182" s="269"/>
      <c r="G182" s="269" t="str">
        <f t="shared" si="30"/>
        <v/>
      </c>
      <c r="H182" s="269"/>
      <c r="I182" s="273"/>
      <c r="J182" s="269" t="str">
        <f t="shared" si="31"/>
        <v/>
      </c>
      <c r="K182" s="269"/>
      <c r="L182" s="273"/>
      <c r="M182" s="260"/>
      <c r="N182" s="260"/>
      <c r="O182" s="260"/>
      <c r="P182" s="260"/>
      <c r="Q182" s="260"/>
      <c r="R182" s="260"/>
      <c r="S182" s="260"/>
      <c r="T182" s="260"/>
      <c r="U182" s="260"/>
      <c r="V182" s="260"/>
      <c r="W182" s="260"/>
      <c r="X182" s="260"/>
      <c r="Y182" s="260"/>
      <c r="Z182" s="260"/>
      <c r="AA182" s="260"/>
    </row>
    <row r="183" spans="1:27">
      <c r="A183" s="271"/>
      <c r="B183" s="272"/>
      <c r="C183" s="271"/>
      <c r="D183" s="271"/>
      <c r="E183" s="272"/>
      <c r="F183" s="269"/>
      <c r="G183" s="269" t="str">
        <f t="shared" si="30"/>
        <v/>
      </c>
      <c r="H183" s="269"/>
      <c r="I183" s="273"/>
      <c r="J183" s="269" t="str">
        <f t="shared" si="31"/>
        <v/>
      </c>
      <c r="K183" s="269"/>
      <c r="L183" s="273"/>
      <c r="M183" s="260"/>
      <c r="N183" s="260"/>
      <c r="O183" s="260"/>
      <c r="P183" s="260"/>
      <c r="Q183" s="260"/>
      <c r="R183" s="260"/>
      <c r="S183" s="260"/>
      <c r="T183" s="260"/>
      <c r="U183" s="260"/>
      <c r="V183" s="260"/>
      <c r="W183" s="260"/>
      <c r="X183" s="260"/>
      <c r="Y183" s="260"/>
      <c r="Z183" s="260"/>
      <c r="AA183" s="260"/>
    </row>
    <row r="184" spans="1:27">
      <c r="A184" s="271"/>
      <c r="B184" s="272"/>
      <c r="C184" s="271"/>
      <c r="D184" s="271"/>
      <c r="E184" s="272"/>
      <c r="F184" s="269"/>
      <c r="G184" s="269" t="str">
        <f t="shared" si="30"/>
        <v/>
      </c>
      <c r="H184" s="269"/>
      <c r="I184" s="273"/>
      <c r="J184" s="269" t="str">
        <f t="shared" si="31"/>
        <v/>
      </c>
      <c r="K184" s="269"/>
      <c r="L184" s="273"/>
      <c r="M184" s="260"/>
      <c r="N184" s="260"/>
      <c r="O184" s="260"/>
      <c r="P184" s="260"/>
      <c r="Q184" s="260"/>
      <c r="R184" s="260"/>
      <c r="S184" s="260"/>
      <c r="T184" s="260"/>
      <c r="U184" s="260"/>
      <c r="V184" s="260"/>
      <c r="W184" s="260"/>
      <c r="X184" s="260"/>
      <c r="Y184" s="260"/>
      <c r="Z184" s="260"/>
      <c r="AA184" s="260"/>
    </row>
    <row r="185" spans="1:27">
      <c r="A185" s="267">
        <v>220201501</v>
      </c>
      <c r="B185" s="268" t="s">
        <v>114</v>
      </c>
      <c r="C185" s="267"/>
      <c r="D185" s="267" t="str">
        <f>CONCATENATE(A185,"-","RA2")</f>
        <v>220201501-RA2</v>
      </c>
      <c r="E185" s="268" t="s">
        <v>1210</v>
      </c>
      <c r="F185" s="269" t="s">
        <v>1211</v>
      </c>
      <c r="G185" s="269" t="str">
        <f t="shared" si="30"/>
        <v>220201501-RA2-C01-Anexo1</v>
      </c>
      <c r="H185" s="269" t="s">
        <v>1150</v>
      </c>
      <c r="I185" s="273" t="s">
        <v>1212</v>
      </c>
      <c r="J185" s="269" t="str">
        <f t="shared" si="31"/>
        <v>220201501-RA2-C01-Instrumento1</v>
      </c>
      <c r="K185" s="269" t="s">
        <v>1152</v>
      </c>
      <c r="L185" s="273" t="s">
        <v>1213</v>
      </c>
      <c r="M185" s="260"/>
      <c r="N185" s="260"/>
      <c r="O185" s="260"/>
      <c r="P185" s="260"/>
      <c r="Q185" s="260"/>
      <c r="R185" s="260"/>
      <c r="S185" s="260"/>
      <c r="T185" s="260"/>
      <c r="U185" s="260"/>
      <c r="V185" s="260"/>
      <c r="W185" s="260"/>
      <c r="X185" s="260"/>
      <c r="Y185" s="260"/>
      <c r="Z185" s="260"/>
      <c r="AA185" s="260"/>
    </row>
    <row r="186" spans="1:27">
      <c r="A186" s="271"/>
      <c r="B186" s="272"/>
      <c r="C186" s="271"/>
      <c r="D186" s="277"/>
      <c r="E186" s="272"/>
      <c r="F186" s="269" t="s">
        <v>1214</v>
      </c>
      <c r="G186" s="269" t="str">
        <f t="shared" si="30"/>
        <v>220201501-RA2-C02-Anexo1</v>
      </c>
      <c r="H186" s="269" t="s">
        <v>1150</v>
      </c>
      <c r="I186" s="273" t="s">
        <v>1161</v>
      </c>
      <c r="J186" s="269" t="str">
        <f t="shared" si="31"/>
        <v/>
      </c>
      <c r="K186" s="269"/>
      <c r="L186" s="273"/>
      <c r="M186" s="260"/>
      <c r="N186" s="260"/>
      <c r="O186" s="260"/>
      <c r="P186" s="260"/>
      <c r="Q186" s="260"/>
      <c r="R186" s="260"/>
      <c r="S186" s="260"/>
      <c r="T186" s="260"/>
      <c r="U186" s="260"/>
      <c r="V186" s="260"/>
      <c r="W186" s="260"/>
      <c r="X186" s="260"/>
      <c r="Y186" s="260"/>
      <c r="Z186" s="260"/>
      <c r="AA186" s="260"/>
    </row>
    <row r="187" spans="1:27">
      <c r="A187" s="271"/>
      <c r="B187" s="272"/>
      <c r="C187" s="271"/>
      <c r="D187" s="277"/>
      <c r="E187" s="272"/>
      <c r="F187" s="269"/>
      <c r="G187" s="269" t="str">
        <f t="shared" si="30"/>
        <v/>
      </c>
      <c r="H187" s="269"/>
      <c r="I187" s="273"/>
      <c r="J187" s="269" t="str">
        <f t="shared" si="31"/>
        <v/>
      </c>
      <c r="K187" s="269"/>
      <c r="L187" s="273"/>
      <c r="M187" s="260"/>
      <c r="N187" s="260"/>
      <c r="O187" s="260"/>
      <c r="P187" s="260"/>
      <c r="Q187" s="260"/>
      <c r="R187" s="260"/>
      <c r="S187" s="260"/>
      <c r="T187" s="260"/>
      <c r="U187" s="260"/>
      <c r="V187" s="260"/>
      <c r="W187" s="260"/>
      <c r="X187" s="260"/>
      <c r="Y187" s="260"/>
      <c r="Z187" s="260"/>
      <c r="AA187" s="260"/>
    </row>
    <row r="188" spans="1:27">
      <c r="A188" s="271"/>
      <c r="B188" s="272"/>
      <c r="C188" s="271"/>
      <c r="D188" s="277"/>
      <c r="E188" s="272"/>
      <c r="F188" s="269"/>
      <c r="G188" s="269" t="str">
        <f t="shared" si="30"/>
        <v/>
      </c>
      <c r="H188" s="269"/>
      <c r="I188" s="273"/>
      <c r="J188" s="269" t="str">
        <f t="shared" si="31"/>
        <v/>
      </c>
      <c r="K188" s="269"/>
      <c r="L188" s="273"/>
      <c r="M188" s="260"/>
      <c r="N188" s="260"/>
      <c r="O188" s="260"/>
      <c r="P188" s="260"/>
      <c r="Q188" s="260"/>
      <c r="R188" s="260"/>
      <c r="S188" s="260"/>
      <c r="T188" s="260"/>
      <c r="U188" s="260"/>
      <c r="V188" s="260"/>
      <c r="W188" s="260"/>
      <c r="X188" s="260"/>
      <c r="Y188" s="260"/>
      <c r="Z188" s="260"/>
      <c r="AA188" s="260"/>
    </row>
    <row r="189" spans="1:27">
      <c r="A189" s="271"/>
      <c r="B189" s="272"/>
      <c r="C189" s="271"/>
      <c r="D189" s="277"/>
      <c r="E189" s="272"/>
      <c r="F189" s="269"/>
      <c r="G189" s="269" t="str">
        <f t="shared" si="30"/>
        <v/>
      </c>
      <c r="H189" s="269"/>
      <c r="I189" s="273"/>
      <c r="J189" s="269" t="str">
        <f t="shared" si="31"/>
        <v/>
      </c>
      <c r="K189" s="269"/>
      <c r="L189" s="273"/>
      <c r="M189" s="260"/>
      <c r="N189" s="260"/>
      <c r="O189" s="260"/>
      <c r="P189" s="260"/>
      <c r="Q189" s="260"/>
      <c r="R189" s="260"/>
      <c r="S189" s="260"/>
      <c r="T189" s="260"/>
      <c r="U189" s="260"/>
      <c r="V189" s="260"/>
      <c r="W189" s="260"/>
      <c r="X189" s="260"/>
      <c r="Y189" s="260"/>
      <c r="Z189" s="260"/>
      <c r="AA189" s="260"/>
    </row>
    <row r="190" spans="1:27">
      <c r="A190" s="271"/>
      <c r="B190" s="272"/>
      <c r="C190" s="271"/>
      <c r="D190" s="277"/>
      <c r="E190" s="272"/>
      <c r="F190" s="269"/>
      <c r="G190" s="269" t="str">
        <f t="shared" si="30"/>
        <v/>
      </c>
      <c r="H190" s="269"/>
      <c r="I190" s="273"/>
      <c r="J190" s="269" t="str">
        <f t="shared" si="31"/>
        <v/>
      </c>
      <c r="K190" s="269"/>
      <c r="L190" s="273"/>
      <c r="M190" s="260"/>
      <c r="N190" s="260"/>
      <c r="O190" s="260"/>
      <c r="P190" s="260"/>
      <c r="Q190" s="260"/>
      <c r="R190" s="260"/>
      <c r="S190" s="260"/>
      <c r="T190" s="260"/>
      <c r="U190" s="260"/>
      <c r="V190" s="260"/>
      <c r="W190" s="260"/>
      <c r="X190" s="260"/>
      <c r="Y190" s="260"/>
      <c r="Z190" s="260"/>
      <c r="AA190" s="260"/>
    </row>
    <row r="191" spans="1:27">
      <c r="A191" s="271"/>
      <c r="B191" s="272"/>
      <c r="C191" s="271"/>
      <c r="D191" s="277"/>
      <c r="E191" s="272"/>
      <c r="F191" s="269"/>
      <c r="G191" s="269" t="str">
        <f t="shared" si="30"/>
        <v/>
      </c>
      <c r="H191" s="269"/>
      <c r="I191" s="273"/>
      <c r="J191" s="269" t="str">
        <f t="shared" si="31"/>
        <v/>
      </c>
      <c r="K191" s="269"/>
      <c r="L191" s="273"/>
      <c r="M191" s="260"/>
      <c r="N191" s="260"/>
      <c r="O191" s="260"/>
      <c r="P191" s="260"/>
      <c r="Q191" s="260"/>
      <c r="R191" s="260"/>
      <c r="S191" s="260"/>
      <c r="T191" s="260"/>
      <c r="U191" s="260"/>
      <c r="V191" s="260"/>
      <c r="W191" s="260"/>
      <c r="X191" s="260"/>
      <c r="Y191" s="260"/>
      <c r="Z191" s="260"/>
      <c r="AA191" s="260"/>
    </row>
    <row r="192" spans="1:27">
      <c r="A192" s="271"/>
      <c r="B192" s="272"/>
      <c r="C192" s="271"/>
      <c r="D192" s="277"/>
      <c r="E192" s="272"/>
      <c r="F192" s="269"/>
      <c r="G192" s="269" t="str">
        <f t="shared" si="30"/>
        <v/>
      </c>
      <c r="H192" s="269"/>
      <c r="I192" s="273"/>
      <c r="J192" s="269" t="str">
        <f t="shared" si="31"/>
        <v/>
      </c>
      <c r="K192" s="269"/>
      <c r="L192" s="273"/>
      <c r="M192" s="260"/>
      <c r="N192" s="260"/>
      <c r="O192" s="260"/>
      <c r="P192" s="260"/>
      <c r="Q192" s="260"/>
      <c r="R192" s="260"/>
      <c r="S192" s="260"/>
      <c r="T192" s="260"/>
      <c r="U192" s="260"/>
      <c r="V192" s="260"/>
      <c r="W192" s="260"/>
      <c r="X192" s="260"/>
      <c r="Y192" s="260"/>
      <c r="Z192" s="260"/>
      <c r="AA192" s="260"/>
    </row>
    <row r="193" spans="1:27">
      <c r="A193" s="271"/>
      <c r="B193" s="272"/>
      <c r="C193" s="271"/>
      <c r="D193" s="277"/>
      <c r="E193" s="272"/>
      <c r="F193" s="269"/>
      <c r="G193" s="269" t="str">
        <f t="shared" si="30"/>
        <v/>
      </c>
      <c r="H193" s="269"/>
      <c r="I193" s="273"/>
      <c r="J193" s="269" t="str">
        <f t="shared" si="31"/>
        <v/>
      </c>
      <c r="K193" s="269"/>
      <c r="L193" s="273"/>
      <c r="M193" s="260"/>
      <c r="N193" s="260"/>
      <c r="O193" s="260"/>
      <c r="P193" s="260"/>
      <c r="Q193" s="260"/>
      <c r="R193" s="260"/>
      <c r="S193" s="260"/>
      <c r="T193" s="260"/>
      <c r="U193" s="260"/>
      <c r="V193" s="260"/>
      <c r="W193" s="260"/>
      <c r="X193" s="260"/>
      <c r="Y193" s="260"/>
      <c r="Z193" s="260"/>
      <c r="AA193" s="260"/>
    </row>
    <row r="194" spans="1:27">
      <c r="A194" s="271"/>
      <c r="B194" s="272"/>
      <c r="C194" s="271"/>
      <c r="D194" s="277"/>
      <c r="E194" s="272"/>
      <c r="F194" s="269"/>
      <c r="G194" s="269" t="str">
        <f t="shared" si="30"/>
        <v/>
      </c>
      <c r="H194" s="269"/>
      <c r="I194" s="273"/>
      <c r="J194" s="269" t="str">
        <f t="shared" si="31"/>
        <v/>
      </c>
      <c r="K194" s="269"/>
      <c r="L194" s="273"/>
      <c r="M194" s="260"/>
      <c r="N194" s="260"/>
      <c r="O194" s="260"/>
      <c r="P194" s="260"/>
      <c r="Q194" s="260"/>
      <c r="R194" s="260"/>
      <c r="S194" s="260"/>
      <c r="T194" s="260"/>
      <c r="U194" s="260"/>
      <c r="V194" s="260"/>
      <c r="W194" s="260"/>
      <c r="X194" s="260"/>
      <c r="Y194" s="260"/>
      <c r="Z194" s="260"/>
      <c r="AA194" s="260"/>
    </row>
    <row r="195" spans="1:27">
      <c r="A195" s="267">
        <v>220201501</v>
      </c>
      <c r="B195" s="268" t="s">
        <v>114</v>
      </c>
      <c r="C195" s="267"/>
      <c r="D195" s="267" t="str">
        <f>CONCATENATE(A195,"-","RA3")</f>
        <v>220201501-RA3</v>
      </c>
      <c r="E195" s="268" t="s">
        <v>1215</v>
      </c>
      <c r="F195" s="269" t="s">
        <v>1216</v>
      </c>
      <c r="G195" s="269" t="str">
        <f t="shared" si="30"/>
        <v>220201501-RA3-C01-Anexo1</v>
      </c>
      <c r="H195" s="269" t="s">
        <v>1150</v>
      </c>
      <c r="I195" s="273" t="s">
        <v>1217</v>
      </c>
      <c r="J195" s="269" t="str">
        <f t="shared" si="31"/>
        <v>220201501-RA3-C01-Instrumento1</v>
      </c>
      <c r="K195" s="269" t="s">
        <v>1152</v>
      </c>
      <c r="L195" s="273" t="s">
        <v>1218</v>
      </c>
      <c r="M195" s="260"/>
      <c r="N195" s="260"/>
      <c r="O195" s="260"/>
      <c r="P195" s="260"/>
      <c r="Q195" s="260"/>
      <c r="R195" s="260"/>
      <c r="S195" s="260"/>
      <c r="T195" s="260"/>
      <c r="U195" s="260"/>
      <c r="V195" s="260"/>
      <c r="W195" s="260"/>
      <c r="X195" s="260"/>
      <c r="Y195" s="260"/>
      <c r="Z195" s="260"/>
      <c r="AA195" s="260"/>
    </row>
    <row r="196" spans="1:27">
      <c r="A196" s="271"/>
      <c r="B196" s="272"/>
      <c r="C196" s="271"/>
      <c r="D196" s="277"/>
      <c r="E196" s="272"/>
      <c r="F196" s="269" t="s">
        <v>1219</v>
      </c>
      <c r="G196" s="269" t="str">
        <f t="shared" si="30"/>
        <v>220201501-RA3-C02-Anexo1</v>
      </c>
      <c r="H196" s="269" t="s">
        <v>1150</v>
      </c>
      <c r="I196" s="273" t="s">
        <v>1220</v>
      </c>
      <c r="J196" s="269" t="str">
        <f t="shared" si="31"/>
        <v>220201501-RA3-C02-Instrumento1</v>
      </c>
      <c r="K196" s="269" t="s">
        <v>1152</v>
      </c>
      <c r="L196" s="273" t="s">
        <v>1221</v>
      </c>
      <c r="M196" s="260"/>
      <c r="N196" s="260"/>
      <c r="O196" s="260"/>
      <c r="P196" s="260"/>
      <c r="Q196" s="260"/>
      <c r="R196" s="260"/>
      <c r="S196" s="260"/>
      <c r="T196" s="260"/>
      <c r="U196" s="260"/>
      <c r="V196" s="260"/>
      <c r="W196" s="260"/>
      <c r="X196" s="260"/>
      <c r="Y196" s="260"/>
      <c r="Z196" s="260"/>
      <c r="AA196" s="260"/>
    </row>
    <row r="197" spans="1:27">
      <c r="A197" s="271"/>
      <c r="B197" s="272"/>
      <c r="C197" s="271"/>
      <c r="D197" s="277"/>
      <c r="E197" s="272"/>
      <c r="F197" s="269"/>
      <c r="G197" s="269" t="str">
        <f t="shared" si="30"/>
        <v/>
      </c>
      <c r="H197" s="269"/>
      <c r="I197" s="273"/>
      <c r="J197" s="269" t="str">
        <f t="shared" si="31"/>
        <v/>
      </c>
      <c r="K197" s="269"/>
      <c r="L197" s="273"/>
      <c r="M197" s="260"/>
      <c r="N197" s="260"/>
      <c r="O197" s="260"/>
      <c r="P197" s="260"/>
      <c r="Q197" s="260"/>
      <c r="R197" s="260"/>
      <c r="S197" s="260"/>
      <c r="T197" s="260"/>
      <c r="U197" s="260"/>
      <c r="V197" s="260"/>
      <c r="W197" s="260"/>
      <c r="X197" s="260"/>
      <c r="Y197" s="260"/>
      <c r="Z197" s="260"/>
      <c r="AA197" s="260"/>
    </row>
    <row r="198" spans="1:27">
      <c r="A198" s="271"/>
      <c r="B198" s="272"/>
      <c r="C198" s="271"/>
      <c r="D198" s="277"/>
      <c r="E198" s="272"/>
      <c r="F198" s="269"/>
      <c r="G198" s="269" t="str">
        <f t="shared" si="30"/>
        <v/>
      </c>
      <c r="H198" s="269"/>
      <c r="I198" s="273"/>
      <c r="J198" s="269" t="str">
        <f t="shared" si="31"/>
        <v/>
      </c>
      <c r="K198" s="269"/>
      <c r="L198" s="273"/>
      <c r="M198" s="260"/>
      <c r="N198" s="260"/>
      <c r="O198" s="260"/>
      <c r="P198" s="260"/>
      <c r="Q198" s="260"/>
      <c r="R198" s="260"/>
      <c r="S198" s="260"/>
      <c r="T198" s="260"/>
      <c r="U198" s="260"/>
      <c r="V198" s="260"/>
      <c r="W198" s="260"/>
      <c r="X198" s="260"/>
      <c r="Y198" s="260"/>
      <c r="Z198" s="260"/>
      <c r="AA198" s="260"/>
    </row>
    <row r="199" spans="1:27">
      <c r="A199" s="271"/>
      <c r="B199" s="272"/>
      <c r="C199" s="271"/>
      <c r="D199" s="277"/>
      <c r="E199" s="272"/>
      <c r="F199" s="269"/>
      <c r="G199" s="269" t="str">
        <f t="shared" si="30"/>
        <v/>
      </c>
      <c r="H199" s="269"/>
      <c r="I199" s="273"/>
      <c r="J199" s="269" t="str">
        <f t="shared" si="31"/>
        <v/>
      </c>
      <c r="K199" s="269"/>
      <c r="L199" s="273"/>
      <c r="M199" s="260"/>
      <c r="N199" s="260"/>
      <c r="O199" s="260"/>
      <c r="P199" s="260"/>
      <c r="Q199" s="260"/>
      <c r="R199" s="260"/>
      <c r="S199" s="260"/>
      <c r="T199" s="260"/>
      <c r="U199" s="260"/>
      <c r="V199" s="260"/>
      <c r="W199" s="260"/>
      <c r="X199" s="260"/>
      <c r="Y199" s="260"/>
      <c r="Z199" s="260"/>
      <c r="AA199" s="260"/>
    </row>
    <row r="200" spans="1:27">
      <c r="A200" s="271"/>
      <c r="B200" s="272"/>
      <c r="C200" s="271"/>
      <c r="D200" s="277"/>
      <c r="E200" s="272"/>
      <c r="F200" s="269"/>
      <c r="G200" s="269" t="str">
        <f t="shared" si="30"/>
        <v/>
      </c>
      <c r="H200" s="269"/>
      <c r="I200" s="273"/>
      <c r="J200" s="269" t="str">
        <f t="shared" si="31"/>
        <v/>
      </c>
      <c r="K200" s="269"/>
      <c r="L200" s="273"/>
      <c r="M200" s="260"/>
      <c r="N200" s="260"/>
      <c r="O200" s="260"/>
      <c r="P200" s="260"/>
      <c r="Q200" s="260"/>
      <c r="R200" s="260"/>
      <c r="S200" s="260"/>
      <c r="T200" s="260"/>
      <c r="U200" s="260"/>
      <c r="V200" s="260"/>
      <c r="W200" s="260"/>
      <c r="X200" s="260"/>
      <c r="Y200" s="260"/>
      <c r="Z200" s="260"/>
      <c r="AA200" s="260"/>
    </row>
    <row r="201" spans="1:27">
      <c r="A201" s="271"/>
      <c r="B201" s="272"/>
      <c r="C201" s="271"/>
      <c r="D201" s="277"/>
      <c r="E201" s="272"/>
      <c r="F201" s="269"/>
      <c r="G201" s="269" t="str">
        <f t="shared" si="30"/>
        <v/>
      </c>
      <c r="H201" s="269"/>
      <c r="I201" s="273"/>
      <c r="J201" s="269" t="str">
        <f t="shared" si="31"/>
        <v/>
      </c>
      <c r="K201" s="269"/>
      <c r="L201" s="273"/>
      <c r="M201" s="260"/>
      <c r="N201" s="260"/>
      <c r="O201" s="260"/>
      <c r="P201" s="260"/>
      <c r="Q201" s="260"/>
      <c r="R201" s="260"/>
      <c r="S201" s="260"/>
      <c r="T201" s="260"/>
      <c r="U201" s="260"/>
      <c r="V201" s="260"/>
      <c r="W201" s="260"/>
      <c r="X201" s="260"/>
      <c r="Y201" s="260"/>
      <c r="Z201" s="260"/>
      <c r="AA201" s="260"/>
    </row>
    <row r="202" spans="1:27">
      <c r="A202" s="271"/>
      <c r="B202" s="272"/>
      <c r="C202" s="271"/>
      <c r="D202" s="277"/>
      <c r="E202" s="272"/>
      <c r="F202" s="269"/>
      <c r="G202" s="269" t="str">
        <f t="shared" si="30"/>
        <v/>
      </c>
      <c r="H202" s="269"/>
      <c r="I202" s="273"/>
      <c r="J202" s="269" t="str">
        <f t="shared" si="31"/>
        <v/>
      </c>
      <c r="K202" s="269"/>
      <c r="L202" s="273"/>
      <c r="M202" s="260"/>
      <c r="N202" s="260"/>
      <c r="O202" s="260"/>
      <c r="P202" s="260"/>
      <c r="Q202" s="260"/>
      <c r="R202" s="260"/>
      <c r="S202" s="260"/>
      <c r="T202" s="260"/>
      <c r="U202" s="260"/>
      <c r="V202" s="260"/>
      <c r="W202" s="260"/>
      <c r="X202" s="260"/>
      <c r="Y202" s="260"/>
      <c r="Z202" s="260"/>
      <c r="AA202" s="260"/>
    </row>
    <row r="203" spans="1:27">
      <c r="A203" s="271"/>
      <c r="B203" s="272"/>
      <c r="C203" s="271"/>
      <c r="D203" s="277"/>
      <c r="E203" s="272"/>
      <c r="F203" s="269"/>
      <c r="G203" s="269" t="str">
        <f t="shared" si="30"/>
        <v/>
      </c>
      <c r="H203" s="269"/>
      <c r="I203" s="273"/>
      <c r="J203" s="269" t="str">
        <f t="shared" si="31"/>
        <v/>
      </c>
      <c r="K203" s="269"/>
      <c r="L203" s="273"/>
      <c r="M203" s="260"/>
      <c r="N203" s="260"/>
      <c r="O203" s="260"/>
      <c r="P203" s="260"/>
      <c r="Q203" s="260"/>
      <c r="R203" s="260"/>
      <c r="S203" s="260"/>
      <c r="T203" s="260"/>
      <c r="U203" s="260"/>
      <c r="V203" s="260"/>
      <c r="W203" s="260"/>
      <c r="X203" s="260"/>
      <c r="Y203" s="260"/>
      <c r="Z203" s="260"/>
      <c r="AA203" s="260"/>
    </row>
    <row r="204" spans="1:27">
      <c r="A204" s="271"/>
      <c r="B204" s="272"/>
      <c r="C204" s="271"/>
      <c r="D204" s="277"/>
      <c r="E204" s="272"/>
      <c r="F204" s="269"/>
      <c r="G204" s="269" t="str">
        <f t="shared" si="30"/>
        <v/>
      </c>
      <c r="H204" s="269"/>
      <c r="I204" s="273"/>
      <c r="J204" s="269" t="str">
        <f t="shared" si="31"/>
        <v/>
      </c>
      <c r="K204" s="269"/>
      <c r="L204" s="273"/>
      <c r="M204" s="260"/>
      <c r="N204" s="260"/>
      <c r="O204" s="260"/>
      <c r="P204" s="260"/>
      <c r="Q204" s="260"/>
      <c r="R204" s="260"/>
      <c r="S204" s="260"/>
      <c r="T204" s="260"/>
      <c r="U204" s="260"/>
      <c r="V204" s="260"/>
      <c r="W204" s="260"/>
      <c r="X204" s="260"/>
      <c r="Y204" s="260"/>
      <c r="Z204" s="260"/>
      <c r="AA204" s="260"/>
    </row>
    <row r="205" spans="1:27">
      <c r="A205" s="267">
        <v>220201501</v>
      </c>
      <c r="B205" s="268" t="s">
        <v>114</v>
      </c>
      <c r="C205" s="267"/>
      <c r="D205" s="267" t="str">
        <f>CONCATENATE(A205,"-","RA4")</f>
        <v>220201501-RA4</v>
      </c>
      <c r="E205" s="268" t="s">
        <v>1222</v>
      </c>
      <c r="F205" s="269" t="s">
        <v>1223</v>
      </c>
      <c r="G205" s="269" t="str">
        <f t="shared" si="30"/>
        <v>220201501-RA4-C01-Anexo1</v>
      </c>
      <c r="H205" s="269" t="s">
        <v>1150</v>
      </c>
      <c r="I205" s="273" t="s">
        <v>1224</v>
      </c>
      <c r="J205" s="269" t="str">
        <f t="shared" si="31"/>
        <v>220201501-RA4-C01-Instrumento1</v>
      </c>
      <c r="K205" s="269" t="s">
        <v>1152</v>
      </c>
      <c r="L205" s="273" t="s">
        <v>1225</v>
      </c>
      <c r="M205" s="260"/>
      <c r="N205" s="260"/>
      <c r="O205" s="260"/>
      <c r="P205" s="260"/>
      <c r="Q205" s="260"/>
      <c r="R205" s="260"/>
      <c r="S205" s="260"/>
      <c r="T205" s="260"/>
      <c r="U205" s="260"/>
      <c r="V205" s="260"/>
      <c r="W205" s="260"/>
      <c r="X205" s="260"/>
      <c r="Y205" s="260"/>
      <c r="Z205" s="260"/>
      <c r="AA205" s="260"/>
    </row>
    <row r="206" spans="1:27">
      <c r="A206" s="271"/>
      <c r="B206" s="272"/>
      <c r="C206" s="271"/>
      <c r="D206" s="277"/>
      <c r="E206" s="272"/>
      <c r="F206" s="269" t="s">
        <v>1226</v>
      </c>
      <c r="G206" s="269" t="str">
        <f t="shared" si="30"/>
        <v>220201501-RA4-C02-Anexo1</v>
      </c>
      <c r="H206" s="269" t="s">
        <v>1150</v>
      </c>
      <c r="I206" s="273" t="s">
        <v>1227</v>
      </c>
      <c r="J206" s="269" t="str">
        <f t="shared" si="31"/>
        <v/>
      </c>
      <c r="K206" s="269"/>
      <c r="L206" s="273"/>
      <c r="M206" s="260"/>
      <c r="N206" s="260"/>
      <c r="O206" s="260"/>
      <c r="P206" s="260"/>
      <c r="Q206" s="260"/>
      <c r="R206" s="260"/>
      <c r="S206" s="260"/>
      <c r="T206" s="260"/>
      <c r="U206" s="260"/>
      <c r="V206" s="260"/>
      <c r="W206" s="260"/>
      <c r="X206" s="260"/>
      <c r="Y206" s="260"/>
      <c r="Z206" s="260"/>
      <c r="AA206" s="260"/>
    </row>
    <row r="207" spans="1:27">
      <c r="A207" s="271"/>
      <c r="B207" s="272"/>
      <c r="C207" s="271"/>
      <c r="D207" s="277"/>
      <c r="E207" s="272"/>
      <c r="F207" s="269"/>
      <c r="G207" s="269" t="str">
        <f t="shared" si="30"/>
        <v/>
      </c>
      <c r="H207" s="269"/>
      <c r="I207" s="273"/>
      <c r="J207" s="269" t="str">
        <f t="shared" si="31"/>
        <v/>
      </c>
      <c r="K207" s="269"/>
      <c r="L207" s="273"/>
      <c r="M207" s="260"/>
      <c r="N207" s="260"/>
      <c r="O207" s="260"/>
      <c r="P207" s="260"/>
      <c r="Q207" s="260"/>
      <c r="R207" s="260"/>
      <c r="S207" s="260"/>
      <c r="T207" s="260"/>
      <c r="U207" s="260"/>
      <c r="V207" s="260"/>
      <c r="W207" s="260"/>
      <c r="X207" s="260"/>
      <c r="Y207" s="260"/>
      <c r="Z207" s="260"/>
      <c r="AA207" s="260"/>
    </row>
    <row r="208" spans="1:27">
      <c r="A208" s="271"/>
      <c r="B208" s="272"/>
      <c r="C208" s="271"/>
      <c r="D208" s="277"/>
      <c r="E208" s="272"/>
      <c r="F208" s="269"/>
      <c r="G208" s="269" t="str">
        <f t="shared" si="30"/>
        <v/>
      </c>
      <c r="H208" s="269"/>
      <c r="I208" s="273"/>
      <c r="J208" s="269" t="str">
        <f t="shared" si="31"/>
        <v/>
      </c>
      <c r="K208" s="269"/>
      <c r="L208" s="273"/>
      <c r="M208" s="260"/>
      <c r="N208" s="260"/>
      <c r="O208" s="260"/>
      <c r="P208" s="260"/>
      <c r="Q208" s="260"/>
      <c r="R208" s="260"/>
      <c r="S208" s="260"/>
      <c r="T208" s="260"/>
      <c r="U208" s="260"/>
      <c r="V208" s="260"/>
      <c r="W208" s="260"/>
      <c r="X208" s="260"/>
      <c r="Y208" s="260"/>
      <c r="Z208" s="260"/>
      <c r="AA208" s="260"/>
    </row>
    <row r="209" spans="1:27">
      <c r="A209" s="271"/>
      <c r="B209" s="272"/>
      <c r="C209" s="271"/>
      <c r="D209" s="277"/>
      <c r="E209" s="272"/>
      <c r="F209" s="269"/>
      <c r="G209" s="269" t="str">
        <f t="shared" si="30"/>
        <v/>
      </c>
      <c r="H209" s="269"/>
      <c r="I209" s="273"/>
      <c r="J209" s="269" t="str">
        <f t="shared" si="31"/>
        <v/>
      </c>
      <c r="K209" s="269"/>
      <c r="L209" s="273"/>
      <c r="M209" s="260"/>
      <c r="N209" s="260"/>
      <c r="O209" s="260"/>
      <c r="P209" s="260"/>
      <c r="Q209" s="260"/>
      <c r="R209" s="260"/>
      <c r="S209" s="260"/>
      <c r="T209" s="260"/>
      <c r="U209" s="260"/>
      <c r="V209" s="260"/>
      <c r="W209" s="260"/>
      <c r="X209" s="260"/>
      <c r="Y209" s="260"/>
      <c r="Z209" s="260"/>
      <c r="AA209" s="260"/>
    </row>
    <row r="210" spans="1:27">
      <c r="A210" s="271"/>
      <c r="B210" s="272"/>
      <c r="C210" s="271"/>
      <c r="D210" s="277"/>
      <c r="E210" s="272"/>
      <c r="F210" s="269"/>
      <c r="G210" s="269" t="str">
        <f t="shared" si="30"/>
        <v/>
      </c>
      <c r="H210" s="269"/>
      <c r="I210" s="273"/>
      <c r="J210" s="269" t="str">
        <f t="shared" si="31"/>
        <v/>
      </c>
      <c r="K210" s="269"/>
      <c r="L210" s="273"/>
      <c r="M210" s="260"/>
      <c r="N210" s="260"/>
      <c r="O210" s="260"/>
      <c r="P210" s="260"/>
      <c r="Q210" s="260"/>
      <c r="R210" s="260"/>
      <c r="S210" s="260"/>
      <c r="T210" s="260"/>
      <c r="U210" s="260"/>
      <c r="V210" s="260"/>
      <c r="W210" s="260"/>
      <c r="X210" s="260"/>
      <c r="Y210" s="260"/>
      <c r="Z210" s="260"/>
      <c r="AA210" s="260"/>
    </row>
    <row r="211" spans="1:27">
      <c r="A211" s="271"/>
      <c r="B211" s="272"/>
      <c r="C211" s="271"/>
      <c r="D211" s="277"/>
      <c r="E211" s="272"/>
      <c r="F211" s="269"/>
      <c r="G211" s="269" t="str">
        <f t="shared" si="30"/>
        <v/>
      </c>
      <c r="H211" s="269"/>
      <c r="I211" s="273"/>
      <c r="J211" s="269" t="str">
        <f t="shared" si="31"/>
        <v/>
      </c>
      <c r="K211" s="269"/>
      <c r="L211" s="273"/>
      <c r="M211" s="260"/>
      <c r="N211" s="260"/>
      <c r="O211" s="260"/>
      <c r="P211" s="260"/>
      <c r="Q211" s="260"/>
      <c r="R211" s="260"/>
      <c r="S211" s="260"/>
      <c r="T211" s="260"/>
      <c r="U211" s="260"/>
      <c r="V211" s="260"/>
      <c r="W211" s="260"/>
      <c r="X211" s="260"/>
      <c r="Y211" s="260"/>
      <c r="Z211" s="260"/>
      <c r="AA211" s="260"/>
    </row>
    <row r="212" spans="1:27">
      <c r="A212" s="271"/>
      <c r="B212" s="272"/>
      <c r="C212" s="271"/>
      <c r="D212" s="277"/>
      <c r="E212" s="272"/>
      <c r="F212" s="269"/>
      <c r="G212" s="269" t="str">
        <f t="shared" si="30"/>
        <v/>
      </c>
      <c r="H212" s="269"/>
      <c r="I212" s="273"/>
      <c r="J212" s="269" t="str">
        <f t="shared" si="31"/>
        <v/>
      </c>
      <c r="K212" s="269"/>
      <c r="L212" s="273"/>
      <c r="M212" s="260"/>
      <c r="N212" s="260"/>
      <c r="O212" s="260"/>
      <c r="P212" s="260"/>
      <c r="Q212" s="260"/>
      <c r="R212" s="260"/>
      <c r="S212" s="260"/>
      <c r="T212" s="260"/>
      <c r="U212" s="260"/>
      <c r="V212" s="260"/>
      <c r="W212" s="260"/>
      <c r="X212" s="260"/>
      <c r="Y212" s="260"/>
      <c r="Z212" s="260"/>
      <c r="AA212" s="260"/>
    </row>
    <row r="213" spans="1:27">
      <c r="A213" s="271"/>
      <c r="B213" s="272"/>
      <c r="C213" s="271"/>
      <c r="D213" s="277"/>
      <c r="E213" s="272"/>
      <c r="F213" s="269"/>
      <c r="G213" s="269" t="str">
        <f t="shared" si="30"/>
        <v/>
      </c>
      <c r="H213" s="269"/>
      <c r="I213" s="273"/>
      <c r="J213" s="269" t="str">
        <f t="shared" si="31"/>
        <v/>
      </c>
      <c r="K213" s="269"/>
      <c r="L213" s="273"/>
      <c r="M213" s="260"/>
      <c r="N213" s="260"/>
      <c r="O213" s="260"/>
      <c r="P213" s="260"/>
      <c r="Q213" s="260"/>
      <c r="R213" s="260"/>
      <c r="S213" s="260"/>
      <c r="T213" s="260"/>
      <c r="U213" s="260"/>
      <c r="V213" s="260"/>
      <c r="W213" s="260"/>
      <c r="X213" s="260"/>
      <c r="Y213" s="260"/>
      <c r="Z213" s="260"/>
      <c r="AA213" s="260"/>
    </row>
    <row r="214" spans="1:27">
      <c r="A214" s="271"/>
      <c r="B214" s="272"/>
      <c r="C214" s="271"/>
      <c r="D214" s="277"/>
      <c r="E214" s="272"/>
      <c r="F214" s="269"/>
      <c r="G214" s="269" t="str">
        <f t="shared" si="30"/>
        <v/>
      </c>
      <c r="H214" s="269"/>
      <c r="I214" s="273"/>
      <c r="J214" s="269" t="str">
        <f t="shared" si="31"/>
        <v/>
      </c>
      <c r="K214" s="269"/>
      <c r="L214" s="273"/>
      <c r="M214" s="260"/>
      <c r="N214" s="260"/>
      <c r="O214" s="260"/>
      <c r="P214" s="260"/>
      <c r="Q214" s="260"/>
      <c r="R214" s="260"/>
      <c r="S214" s="260"/>
      <c r="T214" s="260"/>
      <c r="U214" s="260"/>
      <c r="V214" s="260"/>
      <c r="W214" s="260"/>
      <c r="X214" s="260"/>
      <c r="Y214" s="260"/>
      <c r="Z214" s="260"/>
      <c r="AA214" s="260"/>
    </row>
    <row r="215" spans="1:27">
      <c r="A215" s="267">
        <v>240201529</v>
      </c>
      <c r="B215" s="268" t="s">
        <v>130</v>
      </c>
      <c r="C215" s="267"/>
      <c r="D215" s="267" t="str">
        <f>CONCATENATE(A215,"-","RA1")</f>
        <v>240201529-RA1</v>
      </c>
      <c r="E215" s="268" t="s">
        <v>1228</v>
      </c>
      <c r="F215" s="269"/>
      <c r="G215" s="269" t="str">
        <f t="shared" si="30"/>
        <v/>
      </c>
      <c r="H215" s="269"/>
      <c r="I215" s="273"/>
      <c r="J215" s="269" t="str">
        <f t="shared" si="31"/>
        <v/>
      </c>
      <c r="K215" s="269"/>
      <c r="L215" s="273"/>
      <c r="M215" s="260"/>
      <c r="N215" s="260"/>
      <c r="O215" s="260"/>
      <c r="P215" s="260"/>
      <c r="Q215" s="260"/>
      <c r="R215" s="260"/>
      <c r="S215" s="260"/>
      <c r="T215" s="260"/>
      <c r="U215" s="260"/>
      <c r="V215" s="260"/>
      <c r="W215" s="260"/>
      <c r="X215" s="260"/>
      <c r="Y215" s="260"/>
      <c r="Z215" s="260"/>
      <c r="AA215" s="260"/>
    </row>
    <row r="216" spans="1:27">
      <c r="A216" s="271"/>
      <c r="B216" s="272"/>
      <c r="C216" s="271"/>
      <c r="D216" s="271"/>
      <c r="E216" s="276"/>
      <c r="F216" s="269"/>
      <c r="G216" s="269" t="str">
        <f t="shared" si="30"/>
        <v/>
      </c>
      <c r="H216" s="269"/>
      <c r="I216" s="273"/>
      <c r="J216" s="269" t="str">
        <f t="shared" si="31"/>
        <v/>
      </c>
      <c r="K216" s="269"/>
      <c r="L216" s="273"/>
      <c r="M216" s="260"/>
      <c r="N216" s="260"/>
      <c r="O216" s="260"/>
      <c r="P216" s="260"/>
      <c r="Q216" s="260"/>
      <c r="R216" s="260"/>
      <c r="S216" s="260"/>
      <c r="T216" s="260"/>
      <c r="U216" s="260"/>
      <c r="V216" s="260"/>
      <c r="W216" s="260"/>
      <c r="X216" s="260"/>
      <c r="Y216" s="260"/>
      <c r="Z216" s="260"/>
      <c r="AA216" s="260"/>
    </row>
    <row r="217" spans="1:27">
      <c r="A217" s="271"/>
      <c r="B217" s="272"/>
      <c r="C217" s="271"/>
      <c r="D217" s="271"/>
      <c r="E217" s="272"/>
      <c r="F217" s="269"/>
      <c r="G217" s="269" t="str">
        <f t="shared" si="30"/>
        <v/>
      </c>
      <c r="H217" s="269"/>
      <c r="I217" s="273"/>
      <c r="J217" s="269" t="str">
        <f t="shared" si="31"/>
        <v/>
      </c>
      <c r="K217" s="269"/>
      <c r="L217" s="273"/>
      <c r="M217" s="260"/>
      <c r="N217" s="260"/>
      <c r="O217" s="260"/>
      <c r="P217" s="260"/>
      <c r="Q217" s="260"/>
      <c r="R217" s="260"/>
      <c r="S217" s="260"/>
      <c r="T217" s="260"/>
      <c r="U217" s="260"/>
      <c r="V217" s="260"/>
      <c r="W217" s="260"/>
      <c r="X217" s="260"/>
      <c r="Y217" s="260"/>
      <c r="Z217" s="260"/>
      <c r="AA217" s="260"/>
    </row>
    <row r="218" spans="1:27">
      <c r="A218" s="271"/>
      <c r="B218" s="272"/>
      <c r="C218" s="271"/>
      <c r="D218" s="271"/>
      <c r="E218" s="272"/>
      <c r="F218" s="269"/>
      <c r="G218" s="269" t="str">
        <f t="shared" si="30"/>
        <v/>
      </c>
      <c r="H218" s="269"/>
      <c r="I218" s="273"/>
      <c r="J218" s="269" t="str">
        <f t="shared" si="31"/>
        <v/>
      </c>
      <c r="K218" s="269"/>
      <c r="L218" s="273"/>
      <c r="M218" s="260"/>
      <c r="N218" s="260"/>
      <c r="O218" s="260"/>
      <c r="P218" s="260"/>
      <c r="Q218" s="260"/>
      <c r="R218" s="260"/>
      <c r="S218" s="260"/>
      <c r="T218" s="260"/>
      <c r="U218" s="260"/>
      <c r="V218" s="260"/>
      <c r="W218" s="260"/>
      <c r="X218" s="260"/>
      <c r="Y218" s="260"/>
      <c r="Z218" s="260"/>
      <c r="AA218" s="260"/>
    </row>
    <row r="219" spans="1:27">
      <c r="A219" s="271"/>
      <c r="B219" s="272"/>
      <c r="C219" s="271"/>
      <c r="D219" s="271"/>
      <c r="E219" s="272"/>
      <c r="F219" s="269"/>
      <c r="G219" s="269" t="str">
        <f t="shared" si="30"/>
        <v/>
      </c>
      <c r="H219" s="269"/>
      <c r="I219" s="273"/>
      <c r="J219" s="269" t="str">
        <f t="shared" si="31"/>
        <v/>
      </c>
      <c r="K219" s="269"/>
      <c r="L219" s="273"/>
      <c r="M219" s="260"/>
      <c r="N219" s="260"/>
      <c r="O219" s="260"/>
      <c r="P219" s="260"/>
      <c r="Q219" s="260"/>
      <c r="R219" s="260"/>
      <c r="S219" s="260"/>
      <c r="T219" s="260"/>
      <c r="U219" s="260"/>
      <c r="V219" s="260"/>
      <c r="W219" s="260"/>
      <c r="X219" s="260"/>
      <c r="Y219" s="260"/>
      <c r="Z219" s="260"/>
      <c r="AA219" s="260"/>
    </row>
    <row r="220" spans="1:27">
      <c r="A220" s="271"/>
      <c r="B220" s="272"/>
      <c r="C220" s="271"/>
      <c r="D220" s="271"/>
      <c r="E220" s="272"/>
      <c r="F220" s="269"/>
      <c r="G220" s="269" t="str">
        <f t="shared" si="30"/>
        <v/>
      </c>
      <c r="H220" s="269"/>
      <c r="I220" s="273"/>
      <c r="J220" s="269" t="str">
        <f t="shared" si="31"/>
        <v/>
      </c>
      <c r="K220" s="269"/>
      <c r="L220" s="273"/>
      <c r="M220" s="260"/>
      <c r="N220" s="260"/>
      <c r="O220" s="260"/>
      <c r="P220" s="260"/>
      <c r="Q220" s="260"/>
      <c r="R220" s="260"/>
      <c r="S220" s="260"/>
      <c r="T220" s="260"/>
      <c r="U220" s="260"/>
      <c r="V220" s="260"/>
      <c r="W220" s="260"/>
      <c r="X220" s="260"/>
      <c r="Y220" s="260"/>
      <c r="Z220" s="260"/>
      <c r="AA220" s="260"/>
    </row>
    <row r="221" spans="1:27">
      <c r="A221" s="271"/>
      <c r="B221" s="272"/>
      <c r="C221" s="271"/>
      <c r="D221" s="271"/>
      <c r="E221" s="272"/>
      <c r="F221" s="269"/>
      <c r="G221" s="269" t="str">
        <f t="shared" si="30"/>
        <v/>
      </c>
      <c r="H221" s="269"/>
      <c r="I221" s="273"/>
      <c r="J221" s="269" t="str">
        <f t="shared" si="31"/>
        <v/>
      </c>
      <c r="K221" s="269"/>
      <c r="L221" s="273"/>
      <c r="M221" s="260"/>
      <c r="N221" s="260"/>
      <c r="O221" s="260"/>
      <c r="P221" s="260"/>
      <c r="Q221" s="260"/>
      <c r="R221" s="260"/>
      <c r="S221" s="260"/>
      <c r="T221" s="260"/>
      <c r="U221" s="260"/>
      <c r="V221" s="260"/>
      <c r="W221" s="260"/>
      <c r="X221" s="260"/>
      <c r="Y221" s="260"/>
      <c r="Z221" s="260"/>
      <c r="AA221" s="260"/>
    </row>
    <row r="222" spans="1:27">
      <c r="A222" s="271"/>
      <c r="B222" s="272"/>
      <c r="C222" s="271"/>
      <c r="D222" s="271"/>
      <c r="E222" s="272"/>
      <c r="F222" s="269"/>
      <c r="G222" s="269" t="str">
        <f t="shared" si="30"/>
        <v/>
      </c>
      <c r="H222" s="269"/>
      <c r="I222" s="273"/>
      <c r="J222" s="269" t="str">
        <f t="shared" si="31"/>
        <v/>
      </c>
      <c r="K222" s="269"/>
      <c r="L222" s="273"/>
      <c r="M222" s="260"/>
      <c r="N222" s="260"/>
      <c r="O222" s="260"/>
      <c r="P222" s="260"/>
      <c r="Q222" s="260"/>
      <c r="R222" s="260"/>
      <c r="S222" s="260"/>
      <c r="T222" s="260"/>
      <c r="U222" s="260"/>
      <c r="V222" s="260"/>
      <c r="W222" s="260"/>
      <c r="X222" s="260"/>
      <c r="Y222" s="260"/>
      <c r="Z222" s="260"/>
      <c r="AA222" s="260"/>
    </row>
    <row r="223" spans="1:27">
      <c r="A223" s="271"/>
      <c r="B223" s="272"/>
      <c r="C223" s="271"/>
      <c r="D223" s="271"/>
      <c r="E223" s="272"/>
      <c r="F223" s="269"/>
      <c r="G223" s="269" t="str">
        <f t="shared" si="30"/>
        <v/>
      </c>
      <c r="H223" s="269"/>
      <c r="I223" s="273"/>
      <c r="J223" s="269" t="str">
        <f t="shared" si="31"/>
        <v/>
      </c>
      <c r="K223" s="269"/>
      <c r="L223" s="273"/>
      <c r="M223" s="260"/>
      <c r="N223" s="260"/>
      <c r="O223" s="260"/>
      <c r="P223" s="260"/>
      <c r="Q223" s="260"/>
      <c r="R223" s="260"/>
      <c r="S223" s="260"/>
      <c r="T223" s="260"/>
      <c r="U223" s="260"/>
      <c r="V223" s="260"/>
      <c r="W223" s="260"/>
      <c r="X223" s="260"/>
      <c r="Y223" s="260"/>
      <c r="Z223" s="260"/>
      <c r="AA223" s="260"/>
    </row>
    <row r="224" spans="1:27">
      <c r="A224" s="271"/>
      <c r="B224" s="272"/>
      <c r="C224" s="271"/>
      <c r="D224" s="271"/>
      <c r="E224" s="272"/>
      <c r="F224" s="269"/>
      <c r="G224" s="269" t="str">
        <f t="shared" si="30"/>
        <v/>
      </c>
      <c r="H224" s="269"/>
      <c r="I224" s="273"/>
      <c r="J224" s="269" t="str">
        <f t="shared" si="31"/>
        <v/>
      </c>
      <c r="K224" s="269"/>
      <c r="L224" s="273"/>
      <c r="M224" s="260"/>
      <c r="N224" s="260"/>
      <c r="O224" s="260"/>
      <c r="P224" s="260"/>
      <c r="Q224" s="260"/>
      <c r="R224" s="260"/>
      <c r="S224" s="260"/>
      <c r="T224" s="260"/>
      <c r="U224" s="260"/>
      <c r="V224" s="260"/>
      <c r="W224" s="260"/>
      <c r="X224" s="260"/>
      <c r="Y224" s="260"/>
      <c r="Z224" s="260"/>
      <c r="AA224" s="260"/>
    </row>
    <row r="225" spans="1:27">
      <c r="A225" s="267">
        <v>240201529</v>
      </c>
      <c r="B225" s="268" t="s">
        <v>130</v>
      </c>
      <c r="C225" s="267"/>
      <c r="D225" s="267" t="str">
        <f>CONCATENATE(A225,"-","RA2")</f>
        <v>240201529-RA2</v>
      </c>
      <c r="E225" s="268" t="s">
        <v>1229</v>
      </c>
      <c r="F225" s="269"/>
      <c r="G225" s="269" t="str">
        <f t="shared" si="30"/>
        <v/>
      </c>
      <c r="H225" s="269"/>
      <c r="I225" s="273"/>
      <c r="J225" s="269" t="str">
        <f t="shared" si="31"/>
        <v/>
      </c>
      <c r="K225" s="269"/>
      <c r="L225" s="273"/>
      <c r="M225" s="260"/>
      <c r="N225" s="260"/>
      <c r="O225" s="260"/>
      <c r="P225" s="260"/>
      <c r="Q225" s="260"/>
      <c r="R225" s="260"/>
      <c r="S225" s="260"/>
      <c r="T225" s="260"/>
      <c r="U225" s="260"/>
      <c r="V225" s="260"/>
      <c r="W225" s="260"/>
      <c r="X225" s="260"/>
      <c r="Y225" s="260"/>
      <c r="Z225" s="260"/>
      <c r="AA225" s="260"/>
    </row>
    <row r="226" spans="1:27">
      <c r="A226" s="271">
        <v>240201529</v>
      </c>
      <c r="B226" s="272"/>
      <c r="C226" s="271"/>
      <c r="D226" s="277" t="s">
        <v>1230</v>
      </c>
      <c r="E226" s="272"/>
      <c r="F226" s="269"/>
      <c r="G226" s="269" t="str">
        <f t="shared" si="30"/>
        <v/>
      </c>
      <c r="H226" s="269"/>
      <c r="I226" s="273"/>
      <c r="J226" s="269" t="str">
        <f t="shared" si="31"/>
        <v/>
      </c>
      <c r="K226" s="269"/>
      <c r="L226" s="273"/>
      <c r="M226" s="260"/>
      <c r="N226" s="260"/>
      <c r="O226" s="260"/>
      <c r="P226" s="260"/>
      <c r="Q226" s="260"/>
      <c r="R226" s="260"/>
      <c r="S226" s="260"/>
      <c r="T226" s="260"/>
      <c r="U226" s="260"/>
      <c r="V226" s="260"/>
      <c r="W226" s="260"/>
      <c r="X226" s="260"/>
      <c r="Y226" s="260"/>
      <c r="Z226" s="260"/>
      <c r="AA226" s="260"/>
    </row>
    <row r="227" spans="1:27">
      <c r="A227" s="271">
        <v>240201529</v>
      </c>
      <c r="B227" s="272"/>
      <c r="C227" s="271"/>
      <c r="D227" s="277" t="s">
        <v>1230</v>
      </c>
      <c r="E227" s="272"/>
      <c r="F227" s="269"/>
      <c r="G227" s="269" t="str">
        <f t="shared" si="30"/>
        <v/>
      </c>
      <c r="H227" s="269"/>
      <c r="I227" s="273"/>
      <c r="J227" s="269" t="str">
        <f t="shared" si="31"/>
        <v/>
      </c>
      <c r="K227" s="269"/>
      <c r="L227" s="273"/>
      <c r="M227" s="260"/>
      <c r="N227" s="260"/>
      <c r="O227" s="260"/>
      <c r="P227" s="260"/>
      <c r="Q227" s="260"/>
      <c r="R227" s="260"/>
      <c r="S227" s="260"/>
      <c r="T227" s="260"/>
      <c r="U227" s="260"/>
      <c r="V227" s="260"/>
      <c r="W227" s="260"/>
      <c r="X227" s="260"/>
      <c r="Y227" s="260"/>
      <c r="Z227" s="260"/>
      <c r="AA227" s="260"/>
    </row>
    <row r="228" spans="1:27">
      <c r="A228" s="271">
        <v>240201529</v>
      </c>
      <c r="B228" s="272"/>
      <c r="C228" s="271"/>
      <c r="D228" s="277" t="s">
        <v>1230</v>
      </c>
      <c r="E228" s="272"/>
      <c r="F228" s="269"/>
      <c r="G228" s="269" t="str">
        <f t="shared" si="30"/>
        <v/>
      </c>
      <c r="H228" s="269"/>
      <c r="I228" s="273"/>
      <c r="J228" s="269" t="str">
        <f t="shared" si="31"/>
        <v/>
      </c>
      <c r="K228" s="269"/>
      <c r="L228" s="273"/>
      <c r="M228" s="260"/>
      <c r="N228" s="260"/>
      <c r="O228" s="260"/>
      <c r="P228" s="260"/>
      <c r="Q228" s="260"/>
      <c r="R228" s="260"/>
      <c r="S228" s="260"/>
      <c r="T228" s="260"/>
      <c r="U228" s="260"/>
      <c r="V228" s="260"/>
      <c r="W228" s="260"/>
      <c r="X228" s="260"/>
      <c r="Y228" s="260"/>
      <c r="Z228" s="260"/>
      <c r="AA228" s="260"/>
    </row>
    <row r="229" spans="1:27">
      <c r="A229" s="271">
        <v>240201529</v>
      </c>
      <c r="B229" s="272"/>
      <c r="C229" s="271"/>
      <c r="D229" s="277" t="s">
        <v>1230</v>
      </c>
      <c r="E229" s="272"/>
      <c r="F229" s="269"/>
      <c r="G229" s="269" t="str">
        <f t="shared" si="30"/>
        <v/>
      </c>
      <c r="H229" s="269"/>
      <c r="I229" s="273"/>
      <c r="J229" s="269" t="str">
        <f t="shared" si="31"/>
        <v/>
      </c>
      <c r="K229" s="269"/>
      <c r="L229" s="273"/>
      <c r="M229" s="260"/>
      <c r="N229" s="260"/>
      <c r="O229" s="260"/>
      <c r="P229" s="260"/>
      <c r="Q229" s="260"/>
      <c r="R229" s="260"/>
      <c r="S229" s="260"/>
      <c r="T229" s="260"/>
      <c r="U229" s="260"/>
      <c r="V229" s="260"/>
      <c r="W229" s="260"/>
      <c r="X229" s="260"/>
      <c r="Y229" s="260"/>
      <c r="Z229" s="260"/>
      <c r="AA229" s="260"/>
    </row>
    <row r="230" spans="1:27">
      <c r="A230" s="271">
        <v>240201529</v>
      </c>
      <c r="B230" s="272"/>
      <c r="C230" s="271"/>
      <c r="D230" s="277" t="s">
        <v>1230</v>
      </c>
      <c r="E230" s="272"/>
      <c r="F230" s="269"/>
      <c r="G230" s="269" t="str">
        <f t="shared" si="30"/>
        <v/>
      </c>
      <c r="H230" s="269"/>
      <c r="I230" s="273"/>
      <c r="J230" s="269" t="str">
        <f t="shared" si="31"/>
        <v/>
      </c>
      <c r="K230" s="269"/>
      <c r="L230" s="273"/>
      <c r="M230" s="260"/>
      <c r="N230" s="260"/>
      <c r="O230" s="260"/>
      <c r="P230" s="260"/>
      <c r="Q230" s="260"/>
      <c r="R230" s="260"/>
      <c r="S230" s="260"/>
      <c r="T230" s="260"/>
      <c r="U230" s="260"/>
      <c r="V230" s="260"/>
      <c r="W230" s="260"/>
      <c r="X230" s="260"/>
      <c r="Y230" s="260"/>
      <c r="Z230" s="260"/>
      <c r="AA230" s="260"/>
    </row>
    <row r="231" spans="1:27">
      <c r="A231" s="271">
        <v>240201529</v>
      </c>
      <c r="B231" s="272"/>
      <c r="C231" s="271"/>
      <c r="D231" s="277" t="s">
        <v>1230</v>
      </c>
      <c r="E231" s="272"/>
      <c r="F231" s="269"/>
      <c r="G231" s="269" t="str">
        <f t="shared" si="30"/>
        <v/>
      </c>
      <c r="H231" s="269"/>
      <c r="I231" s="273"/>
      <c r="J231" s="269" t="str">
        <f t="shared" si="31"/>
        <v/>
      </c>
      <c r="K231" s="269"/>
      <c r="L231" s="273"/>
      <c r="M231" s="260"/>
      <c r="N231" s="260"/>
      <c r="O231" s="260"/>
      <c r="P231" s="260"/>
      <c r="Q231" s="260"/>
      <c r="R231" s="260"/>
      <c r="S231" s="260"/>
      <c r="T231" s="260"/>
      <c r="U231" s="260"/>
      <c r="V231" s="260"/>
      <c r="W231" s="260"/>
      <c r="X231" s="260"/>
      <c r="Y231" s="260"/>
      <c r="Z231" s="260"/>
      <c r="AA231" s="260"/>
    </row>
    <row r="232" spans="1:27">
      <c r="A232" s="271">
        <v>240201529</v>
      </c>
      <c r="B232" s="272"/>
      <c r="C232" s="271"/>
      <c r="D232" s="277" t="s">
        <v>1230</v>
      </c>
      <c r="E232" s="272"/>
      <c r="F232" s="269"/>
      <c r="G232" s="269" t="str">
        <f t="shared" si="30"/>
        <v/>
      </c>
      <c r="H232" s="269"/>
      <c r="I232" s="273"/>
      <c r="J232" s="269" t="str">
        <f t="shared" si="31"/>
        <v/>
      </c>
      <c r="K232" s="269"/>
      <c r="L232" s="273"/>
      <c r="M232" s="260"/>
      <c r="N232" s="260"/>
      <c r="O232" s="260"/>
      <c r="P232" s="260"/>
      <c r="Q232" s="260"/>
      <c r="R232" s="260"/>
      <c r="S232" s="260"/>
      <c r="T232" s="260"/>
      <c r="U232" s="260"/>
      <c r="V232" s="260"/>
      <c r="W232" s="260"/>
      <c r="X232" s="260"/>
      <c r="Y232" s="260"/>
      <c r="Z232" s="260"/>
      <c r="AA232" s="260"/>
    </row>
    <row r="233" spans="1:27">
      <c r="A233" s="271">
        <v>240201529</v>
      </c>
      <c r="B233" s="272"/>
      <c r="C233" s="271"/>
      <c r="D233" s="277" t="s">
        <v>1230</v>
      </c>
      <c r="E233" s="272"/>
      <c r="F233" s="269"/>
      <c r="G233" s="269" t="str">
        <f t="shared" si="30"/>
        <v/>
      </c>
      <c r="H233" s="269"/>
      <c r="I233" s="273"/>
      <c r="J233" s="269" t="str">
        <f t="shared" si="31"/>
        <v/>
      </c>
      <c r="K233" s="269"/>
      <c r="L233" s="273"/>
      <c r="M233" s="260"/>
      <c r="N233" s="260"/>
      <c r="O233" s="260"/>
      <c r="P233" s="260"/>
      <c r="Q233" s="260"/>
      <c r="R233" s="260"/>
      <c r="S233" s="260"/>
      <c r="T233" s="260"/>
      <c r="U233" s="260"/>
      <c r="V233" s="260"/>
      <c r="W233" s="260"/>
      <c r="X233" s="260"/>
      <c r="Y233" s="260"/>
      <c r="Z233" s="260"/>
      <c r="AA233" s="260"/>
    </row>
    <row r="234" spans="1:27">
      <c r="A234" s="271">
        <v>240201529</v>
      </c>
      <c r="B234" s="272"/>
      <c r="C234" s="271"/>
      <c r="D234" s="277" t="s">
        <v>1230</v>
      </c>
      <c r="E234" s="272"/>
      <c r="F234" s="269"/>
      <c r="G234" s="269" t="str">
        <f t="shared" si="30"/>
        <v/>
      </c>
      <c r="H234" s="269"/>
      <c r="I234" s="273"/>
      <c r="J234" s="269" t="str">
        <f t="shared" si="31"/>
        <v/>
      </c>
      <c r="K234" s="269"/>
      <c r="L234" s="273"/>
      <c r="M234" s="260"/>
      <c r="N234" s="260"/>
      <c r="O234" s="260"/>
      <c r="P234" s="260"/>
      <c r="Q234" s="260"/>
      <c r="R234" s="260"/>
      <c r="S234" s="260"/>
      <c r="T234" s="260"/>
      <c r="U234" s="260"/>
      <c r="V234" s="260"/>
      <c r="W234" s="260"/>
      <c r="X234" s="260"/>
      <c r="Y234" s="260"/>
      <c r="Z234" s="260"/>
      <c r="AA234" s="260"/>
    </row>
    <row r="235" spans="1:27">
      <c r="A235" s="267">
        <v>240201529</v>
      </c>
      <c r="B235" s="268" t="s">
        <v>130</v>
      </c>
      <c r="C235" s="267"/>
      <c r="D235" s="267" t="str">
        <f>CONCATENATE(A235,"-","RA3")</f>
        <v>240201529-RA3</v>
      </c>
      <c r="E235" s="268" t="s">
        <v>1231</v>
      </c>
      <c r="F235" s="269"/>
      <c r="G235" s="269" t="str">
        <f t="shared" si="30"/>
        <v/>
      </c>
      <c r="H235" s="269"/>
      <c r="I235" s="273"/>
      <c r="J235" s="269" t="str">
        <f t="shared" si="31"/>
        <v/>
      </c>
      <c r="K235" s="269"/>
      <c r="L235" s="273"/>
      <c r="M235" s="260"/>
      <c r="N235" s="260"/>
      <c r="O235" s="260"/>
      <c r="P235" s="260"/>
      <c r="Q235" s="260"/>
      <c r="R235" s="260"/>
      <c r="S235" s="260"/>
      <c r="T235" s="260"/>
      <c r="U235" s="260"/>
      <c r="V235" s="260"/>
      <c r="W235" s="260"/>
      <c r="X235" s="260"/>
      <c r="Y235" s="260"/>
      <c r="Z235" s="260"/>
      <c r="AA235" s="260"/>
    </row>
    <row r="236" spans="1:27">
      <c r="A236" s="271">
        <v>240201529</v>
      </c>
      <c r="B236" s="272"/>
      <c r="C236" s="271"/>
      <c r="D236" s="277" t="s">
        <v>1232</v>
      </c>
      <c r="E236" s="272"/>
      <c r="F236" s="269"/>
      <c r="G236" s="269" t="str">
        <f t="shared" si="30"/>
        <v/>
      </c>
      <c r="H236" s="269"/>
      <c r="I236" s="273"/>
      <c r="J236" s="269" t="str">
        <f t="shared" si="31"/>
        <v/>
      </c>
      <c r="K236" s="269"/>
      <c r="L236" s="273"/>
      <c r="M236" s="260"/>
      <c r="N236" s="260"/>
      <c r="O236" s="260"/>
      <c r="P236" s="260"/>
      <c r="Q236" s="260"/>
      <c r="R236" s="260"/>
      <c r="S236" s="260"/>
      <c r="T236" s="260"/>
      <c r="U236" s="260"/>
      <c r="V236" s="260"/>
      <c r="W236" s="260"/>
      <c r="X236" s="260"/>
      <c r="Y236" s="260"/>
      <c r="Z236" s="260"/>
      <c r="AA236" s="260"/>
    </row>
    <row r="237" spans="1:27">
      <c r="A237" s="271">
        <v>240201529</v>
      </c>
      <c r="B237" s="272"/>
      <c r="C237" s="271"/>
      <c r="D237" s="277" t="s">
        <v>1232</v>
      </c>
      <c r="E237" s="272"/>
      <c r="F237" s="269"/>
      <c r="G237" s="269" t="str">
        <f t="shared" si="30"/>
        <v/>
      </c>
      <c r="H237" s="269"/>
      <c r="I237" s="273"/>
      <c r="J237" s="269" t="str">
        <f t="shared" si="31"/>
        <v/>
      </c>
      <c r="K237" s="269"/>
      <c r="L237" s="273"/>
      <c r="M237" s="260"/>
      <c r="N237" s="260"/>
      <c r="O237" s="260"/>
      <c r="P237" s="260"/>
      <c r="Q237" s="260"/>
      <c r="R237" s="260"/>
      <c r="S237" s="260"/>
      <c r="T237" s="260"/>
      <c r="U237" s="260"/>
      <c r="V237" s="260"/>
      <c r="W237" s="260"/>
      <c r="X237" s="260"/>
      <c r="Y237" s="260"/>
      <c r="Z237" s="260"/>
      <c r="AA237" s="260"/>
    </row>
    <row r="238" spans="1:27">
      <c r="A238" s="271">
        <v>240201529</v>
      </c>
      <c r="B238" s="272"/>
      <c r="C238" s="271"/>
      <c r="D238" s="277" t="s">
        <v>1232</v>
      </c>
      <c r="E238" s="272"/>
      <c r="F238" s="269"/>
      <c r="G238" s="269" t="str">
        <f t="shared" si="30"/>
        <v/>
      </c>
      <c r="H238" s="269"/>
      <c r="I238" s="273"/>
      <c r="J238" s="269" t="str">
        <f t="shared" si="31"/>
        <v/>
      </c>
      <c r="K238" s="269"/>
      <c r="L238" s="273"/>
      <c r="M238" s="260"/>
      <c r="N238" s="260"/>
      <c r="O238" s="260"/>
      <c r="P238" s="260"/>
      <c r="Q238" s="260"/>
      <c r="R238" s="260"/>
      <c r="S238" s="260"/>
      <c r="T238" s="260"/>
      <c r="U238" s="260"/>
      <c r="V238" s="260"/>
      <c r="W238" s="260"/>
      <c r="X238" s="260"/>
      <c r="Y238" s="260"/>
      <c r="Z238" s="260"/>
      <c r="AA238" s="260"/>
    </row>
    <row r="239" spans="1:27">
      <c r="A239" s="271">
        <v>240201529</v>
      </c>
      <c r="B239" s="272"/>
      <c r="C239" s="271"/>
      <c r="D239" s="277" t="s">
        <v>1232</v>
      </c>
      <c r="E239" s="272"/>
      <c r="F239" s="269"/>
      <c r="G239" s="269" t="str">
        <f t="shared" si="30"/>
        <v/>
      </c>
      <c r="H239" s="269"/>
      <c r="I239" s="273"/>
      <c r="J239" s="269" t="str">
        <f t="shared" si="31"/>
        <v/>
      </c>
      <c r="K239" s="269"/>
      <c r="L239" s="273"/>
      <c r="M239" s="260"/>
      <c r="N239" s="260"/>
      <c r="O239" s="260"/>
      <c r="P239" s="260"/>
      <c r="Q239" s="260"/>
      <c r="R239" s="260"/>
      <c r="S239" s="260"/>
      <c r="T239" s="260"/>
      <c r="U239" s="260"/>
      <c r="V239" s="260"/>
      <c r="W239" s="260"/>
      <c r="X239" s="260"/>
      <c r="Y239" s="260"/>
      <c r="Z239" s="260"/>
      <c r="AA239" s="260"/>
    </row>
    <row r="240" spans="1:27">
      <c r="A240" s="271">
        <v>240201529</v>
      </c>
      <c r="B240" s="272"/>
      <c r="C240" s="271"/>
      <c r="D240" s="277" t="s">
        <v>1232</v>
      </c>
      <c r="E240" s="272"/>
      <c r="F240" s="269"/>
      <c r="G240" s="269" t="str">
        <f t="shared" si="30"/>
        <v/>
      </c>
      <c r="H240" s="269"/>
      <c r="I240" s="273"/>
      <c r="J240" s="269" t="str">
        <f t="shared" si="31"/>
        <v/>
      </c>
      <c r="K240" s="269"/>
      <c r="L240" s="273"/>
      <c r="M240" s="260"/>
      <c r="N240" s="260"/>
      <c r="O240" s="260"/>
      <c r="P240" s="260"/>
      <c r="Q240" s="260"/>
      <c r="R240" s="260"/>
      <c r="S240" s="260"/>
      <c r="T240" s="260"/>
      <c r="U240" s="260"/>
      <c r="V240" s="260"/>
      <c r="W240" s="260"/>
      <c r="X240" s="260"/>
      <c r="Y240" s="260"/>
      <c r="Z240" s="260"/>
      <c r="AA240" s="260"/>
    </row>
    <row r="241" spans="1:27">
      <c r="A241" s="271">
        <v>240201529</v>
      </c>
      <c r="B241" s="272"/>
      <c r="C241" s="271"/>
      <c r="D241" s="277" t="s">
        <v>1232</v>
      </c>
      <c r="E241" s="272"/>
      <c r="F241" s="269"/>
      <c r="G241" s="269" t="str">
        <f t="shared" si="30"/>
        <v/>
      </c>
      <c r="H241" s="269"/>
      <c r="I241" s="273"/>
      <c r="J241" s="269" t="str">
        <f t="shared" si="31"/>
        <v/>
      </c>
      <c r="K241" s="269"/>
      <c r="L241" s="273"/>
      <c r="M241" s="260"/>
      <c r="N241" s="260"/>
      <c r="O241" s="260"/>
      <c r="P241" s="260"/>
      <c r="Q241" s="260"/>
      <c r="R241" s="260"/>
      <c r="S241" s="260"/>
      <c r="T241" s="260"/>
      <c r="U241" s="260"/>
      <c r="V241" s="260"/>
      <c r="W241" s="260"/>
      <c r="X241" s="260"/>
      <c r="Y241" s="260"/>
      <c r="Z241" s="260"/>
      <c r="AA241" s="260"/>
    </row>
    <row r="242" spans="1:27">
      <c r="A242" s="271">
        <v>240201529</v>
      </c>
      <c r="B242" s="272"/>
      <c r="C242" s="271"/>
      <c r="D242" s="277" t="s">
        <v>1232</v>
      </c>
      <c r="E242" s="272"/>
      <c r="F242" s="269"/>
      <c r="G242" s="269" t="str">
        <f t="shared" si="30"/>
        <v/>
      </c>
      <c r="H242" s="269"/>
      <c r="I242" s="273"/>
      <c r="J242" s="269" t="str">
        <f t="shared" si="31"/>
        <v/>
      </c>
      <c r="K242" s="269"/>
      <c r="L242" s="273"/>
      <c r="M242" s="260"/>
      <c r="N242" s="260"/>
      <c r="O242" s="260"/>
      <c r="P242" s="260"/>
      <c r="Q242" s="260"/>
      <c r="R242" s="260"/>
      <c r="S242" s="260"/>
      <c r="T242" s="260"/>
      <c r="U242" s="260"/>
      <c r="V242" s="260"/>
      <c r="W242" s="260"/>
      <c r="X242" s="260"/>
      <c r="Y242" s="260"/>
      <c r="Z242" s="260"/>
      <c r="AA242" s="260"/>
    </row>
    <row r="243" spans="1:27">
      <c r="A243" s="271">
        <v>240201529</v>
      </c>
      <c r="B243" s="272"/>
      <c r="C243" s="271"/>
      <c r="D243" s="277" t="s">
        <v>1232</v>
      </c>
      <c r="E243" s="272"/>
      <c r="F243" s="269"/>
      <c r="G243" s="269" t="str">
        <f t="shared" si="30"/>
        <v/>
      </c>
      <c r="H243" s="269"/>
      <c r="I243" s="273"/>
      <c r="J243" s="269" t="str">
        <f t="shared" si="31"/>
        <v/>
      </c>
      <c r="K243" s="269"/>
      <c r="L243" s="273"/>
      <c r="M243" s="260"/>
      <c r="N243" s="260"/>
      <c r="O243" s="260"/>
      <c r="P243" s="260"/>
      <c r="Q243" s="260"/>
      <c r="R243" s="260"/>
      <c r="S243" s="260"/>
      <c r="T243" s="260"/>
      <c r="U243" s="260"/>
      <c r="V243" s="260"/>
      <c r="W243" s="260"/>
      <c r="X243" s="260"/>
      <c r="Y243" s="260"/>
      <c r="Z243" s="260"/>
      <c r="AA243" s="260"/>
    </row>
    <row r="244" spans="1:27">
      <c r="A244" s="271">
        <v>240201529</v>
      </c>
      <c r="B244" s="272"/>
      <c r="C244" s="271"/>
      <c r="D244" s="277" t="s">
        <v>1232</v>
      </c>
      <c r="E244" s="272"/>
      <c r="F244" s="269"/>
      <c r="G244" s="269" t="str">
        <f t="shared" si="30"/>
        <v/>
      </c>
      <c r="H244" s="269"/>
      <c r="I244" s="273"/>
      <c r="J244" s="269" t="str">
        <f t="shared" si="31"/>
        <v/>
      </c>
      <c r="K244" s="269"/>
      <c r="L244" s="273"/>
      <c r="M244" s="260"/>
      <c r="N244" s="260"/>
      <c r="O244" s="260"/>
      <c r="P244" s="260"/>
      <c r="Q244" s="260"/>
      <c r="R244" s="260"/>
      <c r="S244" s="260"/>
      <c r="T244" s="260"/>
      <c r="U244" s="260"/>
      <c r="V244" s="260"/>
      <c r="W244" s="260"/>
      <c r="X244" s="260"/>
      <c r="Y244" s="260"/>
      <c r="Z244" s="260"/>
      <c r="AA244" s="260"/>
    </row>
    <row r="245" spans="1:27">
      <c r="A245" s="267">
        <v>240201529</v>
      </c>
      <c r="B245" s="268" t="s">
        <v>130</v>
      </c>
      <c r="C245" s="267"/>
      <c r="D245" s="267" t="str">
        <f>CONCATENATE(A245,"-","RA4")</f>
        <v>240201529-RA4</v>
      </c>
      <c r="E245" s="268" t="s">
        <v>1222</v>
      </c>
      <c r="F245" s="269"/>
      <c r="G245" s="269" t="str">
        <f t="shared" si="30"/>
        <v/>
      </c>
      <c r="H245" s="269"/>
      <c r="I245" s="273"/>
      <c r="J245" s="269" t="str">
        <f t="shared" si="31"/>
        <v/>
      </c>
      <c r="K245" s="269"/>
      <c r="L245" s="273"/>
      <c r="M245" s="260"/>
      <c r="N245" s="260"/>
      <c r="O245" s="260"/>
      <c r="P245" s="260"/>
      <c r="Q245" s="260"/>
      <c r="R245" s="260"/>
      <c r="S245" s="260"/>
      <c r="T245" s="260"/>
      <c r="U245" s="260"/>
      <c r="V245" s="260"/>
      <c r="W245" s="260"/>
      <c r="X245" s="260"/>
      <c r="Y245" s="260"/>
      <c r="Z245" s="260"/>
      <c r="AA245" s="260"/>
    </row>
    <row r="246" spans="1:27">
      <c r="A246" s="271"/>
      <c r="B246" s="272"/>
      <c r="C246" s="271"/>
      <c r="D246" s="277"/>
      <c r="E246" s="272"/>
      <c r="F246" s="269"/>
      <c r="G246" s="269" t="str">
        <f t="shared" si="30"/>
        <v/>
      </c>
      <c r="H246" s="269"/>
      <c r="I246" s="273"/>
      <c r="J246" s="269" t="str">
        <f t="shared" si="31"/>
        <v/>
      </c>
      <c r="K246" s="269"/>
      <c r="L246" s="273"/>
      <c r="M246" s="260"/>
      <c r="N246" s="260"/>
      <c r="O246" s="260"/>
      <c r="P246" s="260"/>
      <c r="Q246" s="260"/>
      <c r="R246" s="260"/>
      <c r="S246" s="260"/>
      <c r="T246" s="260"/>
      <c r="U246" s="260"/>
      <c r="V246" s="260"/>
      <c r="W246" s="260"/>
      <c r="X246" s="260"/>
      <c r="Y246" s="260"/>
      <c r="Z246" s="260"/>
      <c r="AA246" s="260"/>
    </row>
    <row r="247" spans="1:27">
      <c r="A247" s="271"/>
      <c r="B247" s="272"/>
      <c r="C247" s="271"/>
      <c r="D247" s="277"/>
      <c r="E247" s="272"/>
      <c r="F247" s="269"/>
      <c r="G247" s="269" t="str">
        <f t="shared" si="30"/>
        <v/>
      </c>
      <c r="H247" s="269"/>
      <c r="I247" s="273"/>
      <c r="J247" s="269" t="str">
        <f t="shared" si="31"/>
        <v/>
      </c>
      <c r="K247" s="269"/>
      <c r="L247" s="273"/>
      <c r="M247" s="260"/>
      <c r="N247" s="260"/>
      <c r="O247" s="260"/>
      <c r="P247" s="260"/>
      <c r="Q247" s="260"/>
      <c r="R247" s="260"/>
      <c r="S247" s="260"/>
      <c r="T247" s="260"/>
      <c r="U247" s="260"/>
      <c r="V247" s="260"/>
      <c r="W247" s="260"/>
      <c r="X247" s="260"/>
      <c r="Y247" s="260"/>
      <c r="Z247" s="260"/>
      <c r="AA247" s="260"/>
    </row>
    <row r="248" spans="1:27">
      <c r="A248" s="271"/>
      <c r="B248" s="272"/>
      <c r="C248" s="271"/>
      <c r="D248" s="277"/>
      <c r="E248" s="272"/>
      <c r="F248" s="269"/>
      <c r="G248" s="269" t="str">
        <f t="shared" si="30"/>
        <v/>
      </c>
      <c r="H248" s="269"/>
      <c r="I248" s="273"/>
      <c r="J248" s="269" t="str">
        <f t="shared" si="31"/>
        <v/>
      </c>
      <c r="K248" s="269"/>
      <c r="L248" s="273"/>
      <c r="M248" s="260"/>
      <c r="N248" s="260"/>
      <c r="O248" s="260"/>
      <c r="P248" s="260"/>
      <c r="Q248" s="260"/>
      <c r="R248" s="260"/>
      <c r="S248" s="260"/>
      <c r="T248" s="260"/>
      <c r="U248" s="260"/>
      <c r="V248" s="260"/>
      <c r="W248" s="260"/>
      <c r="X248" s="260"/>
      <c r="Y248" s="260"/>
      <c r="Z248" s="260"/>
      <c r="AA248" s="260"/>
    </row>
    <row r="249" spans="1:27">
      <c r="A249" s="271"/>
      <c r="B249" s="272"/>
      <c r="C249" s="271"/>
      <c r="D249" s="277"/>
      <c r="E249" s="272"/>
      <c r="F249" s="269"/>
      <c r="G249" s="269" t="str">
        <f t="shared" si="30"/>
        <v/>
      </c>
      <c r="H249" s="269"/>
      <c r="I249" s="273"/>
      <c r="J249" s="269" t="str">
        <f t="shared" si="31"/>
        <v/>
      </c>
      <c r="K249" s="269"/>
      <c r="L249" s="273"/>
      <c r="M249" s="260"/>
      <c r="N249" s="260"/>
      <c r="O249" s="260"/>
      <c r="P249" s="260"/>
      <c r="Q249" s="260"/>
      <c r="R249" s="260"/>
      <c r="S249" s="260"/>
      <c r="T249" s="260"/>
      <c r="U249" s="260"/>
      <c r="V249" s="260"/>
      <c r="W249" s="260"/>
      <c r="X249" s="260"/>
      <c r="Y249" s="260"/>
      <c r="Z249" s="260"/>
      <c r="AA249" s="260"/>
    </row>
    <row r="250" spans="1:27">
      <c r="A250" s="271"/>
      <c r="B250" s="272"/>
      <c r="C250" s="271"/>
      <c r="D250" s="277"/>
      <c r="E250" s="272"/>
      <c r="F250" s="269"/>
      <c r="G250" s="269" t="str">
        <f t="shared" si="30"/>
        <v/>
      </c>
      <c r="H250" s="269"/>
      <c r="I250" s="273"/>
      <c r="J250" s="269" t="str">
        <f t="shared" si="31"/>
        <v/>
      </c>
      <c r="K250" s="269"/>
      <c r="L250" s="273"/>
      <c r="M250" s="260"/>
      <c r="N250" s="260"/>
      <c r="O250" s="260"/>
      <c r="P250" s="260"/>
      <c r="Q250" s="260"/>
      <c r="R250" s="260"/>
      <c r="S250" s="260"/>
      <c r="T250" s="260"/>
      <c r="U250" s="260"/>
      <c r="V250" s="260"/>
      <c r="W250" s="260"/>
      <c r="X250" s="260"/>
      <c r="Y250" s="260"/>
      <c r="Z250" s="260"/>
      <c r="AA250" s="260"/>
    </row>
    <row r="251" spans="1:27">
      <c r="A251" s="271"/>
      <c r="B251" s="272"/>
      <c r="C251" s="271"/>
      <c r="D251" s="277"/>
      <c r="E251" s="272"/>
      <c r="F251" s="269"/>
      <c r="G251" s="269" t="str">
        <f t="shared" si="30"/>
        <v/>
      </c>
      <c r="H251" s="269"/>
      <c r="I251" s="273"/>
      <c r="J251" s="269" t="str">
        <f t="shared" si="31"/>
        <v/>
      </c>
      <c r="K251" s="269"/>
      <c r="L251" s="273"/>
      <c r="M251" s="260"/>
      <c r="N251" s="260"/>
      <c r="O251" s="260"/>
      <c r="P251" s="260"/>
      <c r="Q251" s="260"/>
      <c r="R251" s="260"/>
      <c r="S251" s="260"/>
      <c r="T251" s="260"/>
      <c r="U251" s="260"/>
      <c r="V251" s="260"/>
      <c r="W251" s="260"/>
      <c r="X251" s="260"/>
      <c r="Y251" s="260"/>
      <c r="Z251" s="260"/>
      <c r="AA251" s="260"/>
    </row>
    <row r="252" spans="1:27">
      <c r="A252" s="271"/>
      <c r="B252" s="272"/>
      <c r="C252" s="271"/>
      <c r="D252" s="277"/>
      <c r="E252" s="272"/>
      <c r="F252" s="269"/>
      <c r="G252" s="269" t="str">
        <f t="shared" si="30"/>
        <v/>
      </c>
      <c r="H252" s="269"/>
      <c r="I252" s="273"/>
      <c r="J252" s="269" t="str">
        <f t="shared" si="31"/>
        <v/>
      </c>
      <c r="K252" s="269"/>
      <c r="L252" s="273"/>
      <c r="M252" s="260"/>
      <c r="N252" s="260"/>
      <c r="O252" s="260"/>
      <c r="P252" s="260"/>
      <c r="Q252" s="260"/>
      <c r="R252" s="260"/>
      <c r="S252" s="260"/>
      <c r="T252" s="260"/>
      <c r="U252" s="260"/>
      <c r="V252" s="260"/>
      <c r="W252" s="260"/>
      <c r="X252" s="260"/>
      <c r="Y252" s="260"/>
      <c r="Z252" s="260"/>
      <c r="AA252" s="260"/>
    </row>
    <row r="253" spans="1:27">
      <c r="A253" s="271"/>
      <c r="B253" s="272"/>
      <c r="C253" s="271"/>
      <c r="D253" s="277"/>
      <c r="E253" s="272"/>
      <c r="F253" s="269"/>
      <c r="G253" s="269" t="str">
        <f t="shared" si="30"/>
        <v/>
      </c>
      <c r="H253" s="269"/>
      <c r="I253" s="273"/>
      <c r="J253" s="269" t="str">
        <f t="shared" si="31"/>
        <v/>
      </c>
      <c r="K253" s="269"/>
      <c r="L253" s="273"/>
      <c r="M253" s="260"/>
      <c r="N253" s="260"/>
      <c r="O253" s="260"/>
      <c r="P253" s="260"/>
      <c r="Q253" s="260"/>
      <c r="R253" s="260"/>
      <c r="S253" s="260"/>
      <c r="T253" s="260"/>
      <c r="U253" s="260"/>
      <c r="V253" s="260"/>
      <c r="W253" s="260"/>
      <c r="X253" s="260"/>
      <c r="Y253" s="260"/>
      <c r="Z253" s="260"/>
      <c r="AA253" s="260"/>
    </row>
    <row r="254" spans="1:27">
      <c r="A254" s="271"/>
      <c r="B254" s="272"/>
      <c r="C254" s="271"/>
      <c r="D254" s="277"/>
      <c r="E254" s="272"/>
      <c r="F254" s="269"/>
      <c r="G254" s="269" t="str">
        <f t="shared" si="30"/>
        <v/>
      </c>
      <c r="H254" s="269"/>
      <c r="I254" s="273"/>
      <c r="J254" s="269" t="str">
        <f t="shared" si="31"/>
        <v/>
      </c>
      <c r="K254" s="269"/>
      <c r="L254" s="273"/>
      <c r="M254" s="260"/>
      <c r="N254" s="260"/>
      <c r="O254" s="260"/>
      <c r="P254" s="260"/>
      <c r="Q254" s="260"/>
      <c r="R254" s="260"/>
      <c r="S254" s="260"/>
      <c r="T254" s="260"/>
      <c r="U254" s="260"/>
      <c r="V254" s="260"/>
      <c r="W254" s="260"/>
      <c r="X254" s="260"/>
      <c r="Y254" s="260"/>
      <c r="Z254" s="260"/>
      <c r="AA254" s="260"/>
    </row>
    <row r="255" spans="1:27">
      <c r="A255" s="267">
        <v>220501046</v>
      </c>
      <c r="B255" s="268" t="s">
        <v>151</v>
      </c>
      <c r="C255" s="267"/>
      <c r="D255" s="267" t="str">
        <f>CONCATENATE(A255,"-","RA1")</f>
        <v>220501046-RA1</v>
      </c>
      <c r="E255" s="268" t="s">
        <v>1233</v>
      </c>
      <c r="F255" s="269"/>
      <c r="G255" s="269" t="str">
        <f t="shared" si="30"/>
        <v/>
      </c>
      <c r="H255" s="269"/>
      <c r="I255" s="273"/>
      <c r="J255" s="269" t="str">
        <f t="shared" si="31"/>
        <v/>
      </c>
      <c r="K255" s="269"/>
      <c r="L255" s="273"/>
      <c r="M255" s="260"/>
      <c r="N255" s="260"/>
      <c r="O255" s="260"/>
      <c r="P255" s="260"/>
      <c r="Q255" s="260"/>
      <c r="R255" s="260"/>
      <c r="S255" s="260"/>
      <c r="T255" s="260"/>
      <c r="U255" s="260"/>
      <c r="V255" s="260"/>
      <c r="W255" s="260"/>
      <c r="X255" s="260"/>
      <c r="Y255" s="260"/>
      <c r="Z255" s="260"/>
      <c r="AA255" s="260"/>
    </row>
    <row r="256" spans="1:27">
      <c r="A256" s="271"/>
      <c r="B256" s="272"/>
      <c r="C256" s="271"/>
      <c r="D256" s="277"/>
      <c r="E256" s="272"/>
      <c r="F256" s="269"/>
      <c r="G256" s="269" t="str">
        <f t="shared" si="30"/>
        <v/>
      </c>
      <c r="H256" s="269"/>
      <c r="I256" s="273"/>
      <c r="J256" s="269" t="str">
        <f t="shared" si="31"/>
        <v/>
      </c>
      <c r="K256" s="269"/>
      <c r="L256" s="273"/>
      <c r="M256" s="260"/>
      <c r="N256" s="260"/>
      <c r="O256" s="260"/>
      <c r="P256" s="260"/>
      <c r="Q256" s="260"/>
      <c r="R256" s="260"/>
      <c r="S256" s="260"/>
      <c r="T256" s="260"/>
      <c r="U256" s="260"/>
      <c r="V256" s="260"/>
      <c r="W256" s="260"/>
      <c r="X256" s="260"/>
      <c r="Y256" s="260"/>
      <c r="Z256" s="260"/>
      <c r="AA256" s="260"/>
    </row>
    <row r="257" spans="1:27">
      <c r="A257" s="271"/>
      <c r="B257" s="272"/>
      <c r="C257" s="271"/>
      <c r="D257" s="277"/>
      <c r="E257" s="272"/>
      <c r="F257" s="269"/>
      <c r="G257" s="269" t="str">
        <f t="shared" si="30"/>
        <v/>
      </c>
      <c r="H257" s="269"/>
      <c r="I257" s="273"/>
      <c r="J257" s="269" t="str">
        <f t="shared" si="31"/>
        <v/>
      </c>
      <c r="K257" s="269"/>
      <c r="L257" s="273"/>
      <c r="M257" s="260"/>
      <c r="N257" s="260"/>
      <c r="O257" s="260"/>
      <c r="P257" s="260"/>
      <c r="Q257" s="260"/>
      <c r="R257" s="260"/>
      <c r="S257" s="260"/>
      <c r="T257" s="260"/>
      <c r="U257" s="260"/>
      <c r="V257" s="260"/>
      <c r="W257" s="260"/>
      <c r="X257" s="260"/>
      <c r="Y257" s="260"/>
      <c r="Z257" s="260"/>
      <c r="AA257" s="260"/>
    </row>
    <row r="258" spans="1:27">
      <c r="A258" s="271"/>
      <c r="B258" s="272"/>
      <c r="C258" s="271"/>
      <c r="D258" s="277"/>
      <c r="E258" s="272"/>
      <c r="F258" s="269"/>
      <c r="G258" s="269" t="str">
        <f t="shared" si="30"/>
        <v/>
      </c>
      <c r="H258" s="269"/>
      <c r="I258" s="273"/>
      <c r="J258" s="269" t="str">
        <f t="shared" si="31"/>
        <v/>
      </c>
      <c r="K258" s="269"/>
      <c r="L258" s="273"/>
      <c r="M258" s="260"/>
      <c r="N258" s="260"/>
      <c r="O258" s="260"/>
      <c r="P258" s="260"/>
      <c r="Q258" s="260"/>
      <c r="R258" s="260"/>
      <c r="S258" s="260"/>
      <c r="T258" s="260"/>
      <c r="U258" s="260"/>
      <c r="V258" s="260"/>
      <c r="W258" s="260"/>
      <c r="X258" s="260"/>
      <c r="Y258" s="260"/>
      <c r="Z258" s="260"/>
      <c r="AA258" s="260"/>
    </row>
    <row r="259" spans="1:27">
      <c r="A259" s="271"/>
      <c r="B259" s="272"/>
      <c r="C259" s="271"/>
      <c r="D259" s="277"/>
      <c r="E259" s="272"/>
      <c r="F259" s="269"/>
      <c r="G259" s="269" t="str">
        <f t="shared" si="30"/>
        <v/>
      </c>
      <c r="H259" s="269"/>
      <c r="I259" s="273"/>
      <c r="J259" s="269" t="str">
        <f t="shared" si="31"/>
        <v/>
      </c>
      <c r="K259" s="269"/>
      <c r="L259" s="273"/>
      <c r="M259" s="260"/>
      <c r="N259" s="260"/>
      <c r="O259" s="260"/>
      <c r="P259" s="260"/>
      <c r="Q259" s="260"/>
      <c r="R259" s="260"/>
      <c r="S259" s="260"/>
      <c r="T259" s="260"/>
      <c r="U259" s="260"/>
      <c r="V259" s="260"/>
      <c r="W259" s="260"/>
      <c r="X259" s="260"/>
      <c r="Y259" s="260"/>
      <c r="Z259" s="260"/>
      <c r="AA259" s="260"/>
    </row>
    <row r="260" spans="1:27">
      <c r="A260" s="271"/>
      <c r="B260" s="272"/>
      <c r="C260" s="271"/>
      <c r="D260" s="277"/>
      <c r="E260" s="272"/>
      <c r="F260" s="269"/>
      <c r="G260" s="269" t="str">
        <f t="shared" si="30"/>
        <v/>
      </c>
      <c r="H260" s="269"/>
      <c r="I260" s="273"/>
      <c r="J260" s="269" t="str">
        <f t="shared" si="31"/>
        <v/>
      </c>
      <c r="K260" s="269"/>
      <c r="L260" s="273"/>
      <c r="M260" s="260"/>
      <c r="N260" s="260"/>
      <c r="O260" s="260"/>
      <c r="P260" s="260"/>
      <c r="Q260" s="260"/>
      <c r="R260" s="260"/>
      <c r="S260" s="260"/>
      <c r="T260" s="260"/>
      <c r="U260" s="260"/>
      <c r="V260" s="260"/>
      <c r="W260" s="260"/>
      <c r="X260" s="260"/>
      <c r="Y260" s="260"/>
      <c r="Z260" s="260"/>
      <c r="AA260" s="260"/>
    </row>
    <row r="261" spans="1:27">
      <c r="A261" s="271"/>
      <c r="B261" s="272"/>
      <c r="C261" s="271"/>
      <c r="D261" s="277"/>
      <c r="E261" s="272"/>
      <c r="F261" s="269"/>
      <c r="G261" s="269" t="str">
        <f t="shared" si="30"/>
        <v/>
      </c>
      <c r="H261" s="269"/>
      <c r="I261" s="273"/>
      <c r="J261" s="269" t="str">
        <f t="shared" si="31"/>
        <v/>
      </c>
      <c r="K261" s="269"/>
      <c r="L261" s="273"/>
      <c r="M261" s="260"/>
      <c r="N261" s="260"/>
      <c r="O261" s="260"/>
      <c r="P261" s="260"/>
      <c r="Q261" s="260"/>
      <c r="R261" s="260"/>
      <c r="S261" s="260"/>
      <c r="T261" s="260"/>
      <c r="U261" s="260"/>
      <c r="V261" s="260"/>
      <c r="W261" s="260"/>
      <c r="X261" s="260"/>
      <c r="Y261" s="260"/>
      <c r="Z261" s="260"/>
      <c r="AA261" s="260"/>
    </row>
    <row r="262" spans="1:27">
      <c r="A262" s="271"/>
      <c r="B262" s="272"/>
      <c r="C262" s="271"/>
      <c r="D262" s="277"/>
      <c r="E262" s="272"/>
      <c r="F262" s="269"/>
      <c r="G262" s="269" t="str">
        <f t="shared" si="30"/>
        <v/>
      </c>
      <c r="H262" s="269"/>
      <c r="I262" s="273"/>
      <c r="J262" s="269" t="str">
        <f t="shared" si="31"/>
        <v/>
      </c>
      <c r="K262" s="269"/>
      <c r="L262" s="273"/>
      <c r="M262" s="260"/>
      <c r="N262" s="260"/>
      <c r="O262" s="260"/>
      <c r="P262" s="260"/>
      <c r="Q262" s="260"/>
      <c r="R262" s="260"/>
      <c r="S262" s="260"/>
      <c r="T262" s="260"/>
      <c r="U262" s="260"/>
      <c r="V262" s="260"/>
      <c r="W262" s="260"/>
      <c r="X262" s="260"/>
      <c r="Y262" s="260"/>
      <c r="Z262" s="260"/>
      <c r="AA262" s="260"/>
    </row>
    <row r="263" spans="1:27">
      <c r="A263" s="271"/>
      <c r="B263" s="272"/>
      <c r="C263" s="271"/>
      <c r="D263" s="277"/>
      <c r="E263" s="272"/>
      <c r="F263" s="269"/>
      <c r="G263" s="269" t="str">
        <f t="shared" si="30"/>
        <v/>
      </c>
      <c r="H263" s="269"/>
      <c r="I263" s="273"/>
      <c r="J263" s="269" t="str">
        <f t="shared" si="31"/>
        <v/>
      </c>
      <c r="K263" s="269"/>
      <c r="L263" s="273"/>
      <c r="M263" s="260"/>
      <c r="N263" s="260"/>
      <c r="O263" s="260"/>
      <c r="P263" s="260"/>
      <c r="Q263" s="260"/>
      <c r="R263" s="260"/>
      <c r="S263" s="260"/>
      <c r="T263" s="260"/>
      <c r="U263" s="260"/>
      <c r="V263" s="260"/>
      <c r="W263" s="260"/>
      <c r="X263" s="260"/>
      <c r="Y263" s="260"/>
      <c r="Z263" s="260"/>
      <c r="AA263" s="260"/>
    </row>
    <row r="264" spans="1:27">
      <c r="A264" s="271"/>
      <c r="B264" s="272"/>
      <c r="C264" s="271"/>
      <c r="D264" s="277"/>
      <c r="E264" s="272"/>
      <c r="F264" s="269"/>
      <c r="G264" s="269" t="str">
        <f t="shared" si="30"/>
        <v/>
      </c>
      <c r="H264" s="269"/>
      <c r="I264" s="273"/>
      <c r="J264" s="269" t="str">
        <f t="shared" si="31"/>
        <v/>
      </c>
      <c r="K264" s="269"/>
      <c r="L264" s="273"/>
      <c r="M264" s="260"/>
      <c r="N264" s="260"/>
      <c r="O264" s="260"/>
      <c r="P264" s="260"/>
      <c r="Q264" s="260"/>
      <c r="R264" s="260"/>
      <c r="S264" s="260"/>
      <c r="T264" s="260"/>
      <c r="U264" s="260"/>
      <c r="V264" s="260"/>
      <c r="W264" s="260"/>
      <c r="X264" s="260"/>
      <c r="Y264" s="260"/>
      <c r="Z264" s="260"/>
      <c r="AA264" s="260"/>
    </row>
    <row r="265" spans="1:27">
      <c r="A265" s="267">
        <v>220501046</v>
      </c>
      <c r="B265" s="268" t="s">
        <v>151</v>
      </c>
      <c r="C265" s="267"/>
      <c r="D265" s="267" t="str">
        <f>CONCATENATE(A265,"-","RA2")</f>
        <v>220501046-RA2</v>
      </c>
      <c r="E265" s="268" t="s">
        <v>1234</v>
      </c>
      <c r="F265" s="269"/>
      <c r="G265" s="269" t="str">
        <f t="shared" si="30"/>
        <v/>
      </c>
      <c r="H265" s="269"/>
      <c r="I265" s="273"/>
      <c r="J265" s="269" t="str">
        <f t="shared" si="31"/>
        <v/>
      </c>
      <c r="K265" s="269"/>
      <c r="L265" s="273"/>
      <c r="M265" s="260"/>
      <c r="N265" s="260"/>
      <c r="O265" s="260"/>
      <c r="P265" s="260"/>
      <c r="Q265" s="260"/>
      <c r="R265" s="260"/>
      <c r="S265" s="260"/>
      <c r="T265" s="260"/>
      <c r="U265" s="260"/>
      <c r="V265" s="260"/>
      <c r="W265" s="260"/>
      <c r="X265" s="260"/>
      <c r="Y265" s="260"/>
      <c r="Z265" s="260"/>
      <c r="AA265" s="260"/>
    </row>
    <row r="266" spans="1:27">
      <c r="A266" s="271"/>
      <c r="B266" s="272"/>
      <c r="C266" s="271"/>
      <c r="D266" s="277"/>
      <c r="E266" s="272"/>
      <c r="F266" s="269"/>
      <c r="G266" s="269" t="str">
        <f t="shared" si="30"/>
        <v/>
      </c>
      <c r="H266" s="269"/>
      <c r="I266" s="273"/>
      <c r="J266" s="269" t="str">
        <f t="shared" si="31"/>
        <v/>
      </c>
      <c r="K266" s="269"/>
      <c r="L266" s="273"/>
      <c r="M266" s="260"/>
      <c r="N266" s="260"/>
      <c r="O266" s="260"/>
      <c r="P266" s="260"/>
      <c r="Q266" s="260"/>
      <c r="R266" s="260"/>
      <c r="S266" s="260"/>
      <c r="T266" s="260"/>
      <c r="U266" s="260"/>
      <c r="V266" s="260"/>
      <c r="W266" s="260"/>
      <c r="X266" s="260"/>
      <c r="Y266" s="260"/>
      <c r="Z266" s="260"/>
      <c r="AA266" s="260"/>
    </row>
    <row r="267" spans="1:27">
      <c r="A267" s="271"/>
      <c r="B267" s="272"/>
      <c r="C267" s="271"/>
      <c r="D267" s="277"/>
      <c r="E267" s="272"/>
      <c r="F267" s="269"/>
      <c r="G267" s="269" t="str">
        <f t="shared" si="30"/>
        <v/>
      </c>
      <c r="H267" s="269"/>
      <c r="I267" s="273"/>
      <c r="J267" s="269" t="str">
        <f t="shared" si="31"/>
        <v/>
      </c>
      <c r="K267" s="269"/>
      <c r="L267" s="273"/>
      <c r="M267" s="260"/>
      <c r="N267" s="260"/>
      <c r="O267" s="260"/>
      <c r="P267" s="260"/>
      <c r="Q267" s="260"/>
      <c r="R267" s="260"/>
      <c r="S267" s="260"/>
      <c r="T267" s="260"/>
      <c r="U267" s="260"/>
      <c r="V267" s="260"/>
      <c r="W267" s="260"/>
      <c r="X267" s="260"/>
      <c r="Y267" s="260"/>
      <c r="Z267" s="260"/>
      <c r="AA267" s="260"/>
    </row>
    <row r="268" spans="1:27">
      <c r="A268" s="271"/>
      <c r="B268" s="272"/>
      <c r="C268" s="271"/>
      <c r="D268" s="277"/>
      <c r="E268" s="272"/>
      <c r="F268" s="269"/>
      <c r="G268" s="269" t="str">
        <f t="shared" si="30"/>
        <v/>
      </c>
      <c r="H268" s="269"/>
      <c r="I268" s="273"/>
      <c r="J268" s="269" t="str">
        <f t="shared" si="31"/>
        <v/>
      </c>
      <c r="K268" s="269"/>
      <c r="L268" s="273"/>
      <c r="M268" s="260"/>
      <c r="N268" s="260"/>
      <c r="O268" s="260"/>
      <c r="P268" s="260"/>
      <c r="Q268" s="260"/>
      <c r="R268" s="260"/>
      <c r="S268" s="260"/>
      <c r="T268" s="260"/>
      <c r="U268" s="260"/>
      <c r="V268" s="260"/>
      <c r="W268" s="260"/>
      <c r="X268" s="260"/>
      <c r="Y268" s="260"/>
      <c r="Z268" s="260"/>
      <c r="AA268" s="260"/>
    </row>
    <row r="269" spans="1:27">
      <c r="A269" s="271"/>
      <c r="B269" s="272"/>
      <c r="C269" s="271"/>
      <c r="D269" s="277"/>
      <c r="E269" s="272"/>
      <c r="F269" s="269"/>
      <c r="G269" s="269" t="str">
        <f t="shared" si="30"/>
        <v/>
      </c>
      <c r="H269" s="269"/>
      <c r="I269" s="273"/>
      <c r="J269" s="269" t="str">
        <f t="shared" si="31"/>
        <v/>
      </c>
      <c r="K269" s="269"/>
      <c r="L269" s="273"/>
      <c r="M269" s="260"/>
      <c r="N269" s="260"/>
      <c r="O269" s="260"/>
      <c r="P269" s="260"/>
      <c r="Q269" s="260"/>
      <c r="R269" s="260"/>
      <c r="S269" s="260"/>
      <c r="T269" s="260"/>
      <c r="U269" s="260"/>
      <c r="V269" s="260"/>
      <c r="W269" s="260"/>
      <c r="X269" s="260"/>
      <c r="Y269" s="260"/>
      <c r="Z269" s="260"/>
      <c r="AA269" s="260"/>
    </row>
    <row r="270" spans="1:27">
      <c r="A270" s="271"/>
      <c r="B270" s="272"/>
      <c r="C270" s="271"/>
      <c r="D270" s="277"/>
      <c r="E270" s="272"/>
      <c r="F270" s="269"/>
      <c r="G270" s="269" t="str">
        <f t="shared" si="30"/>
        <v/>
      </c>
      <c r="H270" s="269"/>
      <c r="I270" s="273"/>
      <c r="J270" s="269" t="str">
        <f t="shared" si="31"/>
        <v/>
      </c>
      <c r="K270" s="269"/>
      <c r="L270" s="273"/>
      <c r="M270" s="260"/>
      <c r="N270" s="260"/>
      <c r="O270" s="260"/>
      <c r="P270" s="260"/>
      <c r="Q270" s="260"/>
      <c r="R270" s="260"/>
      <c r="S270" s="260"/>
      <c r="T270" s="260"/>
      <c r="U270" s="260"/>
      <c r="V270" s="260"/>
      <c r="W270" s="260"/>
      <c r="X270" s="260"/>
      <c r="Y270" s="260"/>
      <c r="Z270" s="260"/>
      <c r="AA270" s="260"/>
    </row>
    <row r="271" spans="1:27">
      <c r="A271" s="271"/>
      <c r="B271" s="272"/>
      <c r="C271" s="271"/>
      <c r="D271" s="277"/>
      <c r="E271" s="272"/>
      <c r="F271" s="269"/>
      <c r="G271" s="269" t="str">
        <f t="shared" si="30"/>
        <v/>
      </c>
      <c r="H271" s="269"/>
      <c r="I271" s="273"/>
      <c r="J271" s="269" t="str">
        <f t="shared" si="31"/>
        <v/>
      </c>
      <c r="K271" s="269"/>
      <c r="L271" s="273"/>
      <c r="M271" s="260"/>
      <c r="N271" s="260"/>
      <c r="O271" s="260"/>
      <c r="P271" s="260"/>
      <c r="Q271" s="260"/>
      <c r="R271" s="260"/>
      <c r="S271" s="260"/>
      <c r="T271" s="260"/>
      <c r="U271" s="260"/>
      <c r="V271" s="260"/>
      <c r="W271" s="260"/>
      <c r="X271" s="260"/>
      <c r="Y271" s="260"/>
      <c r="Z271" s="260"/>
      <c r="AA271" s="260"/>
    </row>
    <row r="272" spans="1:27">
      <c r="A272" s="271"/>
      <c r="B272" s="272"/>
      <c r="C272" s="271"/>
      <c r="D272" s="277"/>
      <c r="E272" s="272"/>
      <c r="F272" s="269"/>
      <c r="G272" s="269" t="str">
        <f t="shared" si="30"/>
        <v/>
      </c>
      <c r="H272" s="269"/>
      <c r="I272" s="273"/>
      <c r="J272" s="269" t="str">
        <f t="shared" si="31"/>
        <v/>
      </c>
      <c r="K272" s="269"/>
      <c r="L272" s="273"/>
      <c r="M272" s="260"/>
      <c r="N272" s="260"/>
      <c r="O272" s="260"/>
      <c r="P272" s="260"/>
      <c r="Q272" s="260"/>
      <c r="R272" s="260"/>
      <c r="S272" s="260"/>
      <c r="T272" s="260"/>
      <c r="U272" s="260"/>
      <c r="V272" s="260"/>
      <c r="W272" s="260"/>
      <c r="X272" s="260"/>
      <c r="Y272" s="260"/>
      <c r="Z272" s="260"/>
      <c r="AA272" s="260"/>
    </row>
    <row r="273" spans="1:27">
      <c r="A273" s="271"/>
      <c r="B273" s="272"/>
      <c r="C273" s="271"/>
      <c r="D273" s="277"/>
      <c r="E273" s="272"/>
      <c r="F273" s="269"/>
      <c r="G273" s="269" t="str">
        <f t="shared" si="30"/>
        <v/>
      </c>
      <c r="H273" s="269"/>
      <c r="I273" s="273"/>
      <c r="J273" s="269" t="str">
        <f t="shared" si="31"/>
        <v/>
      </c>
      <c r="K273" s="269"/>
      <c r="L273" s="273"/>
      <c r="M273" s="260"/>
      <c r="N273" s="260"/>
      <c r="O273" s="260"/>
      <c r="P273" s="260"/>
      <c r="Q273" s="260"/>
      <c r="R273" s="260"/>
      <c r="S273" s="260"/>
      <c r="T273" s="260"/>
      <c r="U273" s="260"/>
      <c r="V273" s="260"/>
      <c r="W273" s="260"/>
      <c r="X273" s="260"/>
      <c r="Y273" s="260"/>
      <c r="Z273" s="260"/>
      <c r="AA273" s="260"/>
    </row>
    <row r="274" spans="1:27">
      <c r="A274" s="271"/>
      <c r="B274" s="272"/>
      <c r="C274" s="271"/>
      <c r="D274" s="277"/>
      <c r="E274" s="272"/>
      <c r="F274" s="269"/>
      <c r="G274" s="269" t="str">
        <f t="shared" si="30"/>
        <v/>
      </c>
      <c r="H274" s="269"/>
      <c r="I274" s="273"/>
      <c r="J274" s="269" t="str">
        <f t="shared" si="31"/>
        <v/>
      </c>
      <c r="K274" s="269"/>
      <c r="L274" s="273"/>
      <c r="M274" s="260"/>
      <c r="N274" s="260"/>
      <c r="O274" s="260"/>
      <c r="P274" s="260"/>
      <c r="Q274" s="260"/>
      <c r="R274" s="260"/>
      <c r="S274" s="260"/>
      <c r="T274" s="260"/>
      <c r="U274" s="260"/>
      <c r="V274" s="260"/>
      <c r="W274" s="260"/>
      <c r="X274" s="260"/>
      <c r="Y274" s="260"/>
      <c r="Z274" s="260"/>
      <c r="AA274" s="260"/>
    </row>
    <row r="275" spans="1:27">
      <c r="A275" s="267">
        <v>220501046</v>
      </c>
      <c r="B275" s="268" t="s">
        <v>151</v>
      </c>
      <c r="C275" s="267"/>
      <c r="D275" s="267" t="str">
        <f>CONCATENATE(A275,"-","RA3")</f>
        <v>220501046-RA3</v>
      </c>
      <c r="E275" s="268" t="s">
        <v>1235</v>
      </c>
      <c r="F275" s="269"/>
      <c r="G275" s="269" t="str">
        <f t="shared" si="30"/>
        <v/>
      </c>
      <c r="H275" s="269"/>
      <c r="I275" s="273"/>
      <c r="J275" s="269" t="str">
        <f t="shared" si="31"/>
        <v/>
      </c>
      <c r="K275" s="269"/>
      <c r="L275" s="273"/>
      <c r="M275" s="260"/>
      <c r="N275" s="260"/>
      <c r="O275" s="260"/>
      <c r="P275" s="260"/>
      <c r="Q275" s="260"/>
      <c r="R275" s="260"/>
      <c r="S275" s="260"/>
      <c r="T275" s="260"/>
      <c r="U275" s="260"/>
      <c r="V275" s="260"/>
      <c r="W275" s="260"/>
      <c r="X275" s="260"/>
      <c r="Y275" s="260"/>
      <c r="Z275" s="260"/>
      <c r="AA275" s="260"/>
    </row>
    <row r="276" spans="1:27">
      <c r="A276" s="271"/>
      <c r="B276" s="272"/>
      <c r="C276" s="271"/>
      <c r="D276" s="277"/>
      <c r="E276" s="272"/>
      <c r="F276" s="269"/>
      <c r="G276" s="269" t="str">
        <f t="shared" si="30"/>
        <v/>
      </c>
      <c r="H276" s="269"/>
      <c r="I276" s="273"/>
      <c r="J276" s="269" t="str">
        <f t="shared" si="31"/>
        <v/>
      </c>
      <c r="K276" s="269"/>
      <c r="L276" s="273"/>
      <c r="M276" s="260"/>
      <c r="N276" s="260"/>
      <c r="O276" s="260"/>
      <c r="P276" s="260"/>
      <c r="Q276" s="260"/>
      <c r="R276" s="260"/>
      <c r="S276" s="260"/>
      <c r="T276" s="260"/>
      <c r="U276" s="260"/>
      <c r="V276" s="260"/>
      <c r="W276" s="260"/>
      <c r="X276" s="260"/>
      <c r="Y276" s="260"/>
      <c r="Z276" s="260"/>
      <c r="AA276" s="260"/>
    </row>
    <row r="277" spans="1:27">
      <c r="A277" s="271"/>
      <c r="B277" s="272"/>
      <c r="C277" s="271"/>
      <c r="D277" s="277"/>
      <c r="E277" s="272"/>
      <c r="F277" s="269"/>
      <c r="G277" s="269" t="str">
        <f t="shared" si="30"/>
        <v/>
      </c>
      <c r="H277" s="269"/>
      <c r="I277" s="273"/>
      <c r="J277" s="269" t="str">
        <f t="shared" si="31"/>
        <v/>
      </c>
      <c r="K277" s="269"/>
      <c r="L277" s="273"/>
      <c r="M277" s="260"/>
      <c r="N277" s="260"/>
      <c r="O277" s="260"/>
      <c r="P277" s="260"/>
      <c r="Q277" s="260"/>
      <c r="R277" s="260"/>
      <c r="S277" s="260"/>
      <c r="T277" s="260"/>
      <c r="U277" s="260"/>
      <c r="V277" s="260"/>
      <c r="W277" s="260"/>
      <c r="X277" s="260"/>
      <c r="Y277" s="260"/>
      <c r="Z277" s="260"/>
      <c r="AA277" s="260"/>
    </row>
    <row r="278" spans="1:27">
      <c r="A278" s="271"/>
      <c r="B278" s="272"/>
      <c r="C278" s="271"/>
      <c r="D278" s="277"/>
      <c r="E278" s="272"/>
      <c r="F278" s="269"/>
      <c r="G278" s="269" t="str">
        <f t="shared" si="30"/>
        <v/>
      </c>
      <c r="H278" s="269"/>
      <c r="I278" s="273"/>
      <c r="J278" s="269" t="str">
        <f t="shared" si="31"/>
        <v/>
      </c>
      <c r="K278" s="269"/>
      <c r="L278" s="273"/>
      <c r="M278" s="260"/>
      <c r="N278" s="260"/>
      <c r="O278" s="260"/>
      <c r="P278" s="260"/>
      <c r="Q278" s="260"/>
      <c r="R278" s="260"/>
      <c r="S278" s="260"/>
      <c r="T278" s="260"/>
      <c r="U278" s="260"/>
      <c r="V278" s="260"/>
      <c r="W278" s="260"/>
      <c r="X278" s="260"/>
      <c r="Y278" s="260"/>
      <c r="Z278" s="260"/>
      <c r="AA278" s="260"/>
    </row>
    <row r="279" spans="1:27">
      <c r="A279" s="271"/>
      <c r="B279" s="272"/>
      <c r="C279" s="271"/>
      <c r="D279" s="277"/>
      <c r="E279" s="272"/>
      <c r="F279" s="269"/>
      <c r="G279" s="269" t="str">
        <f t="shared" si="30"/>
        <v/>
      </c>
      <c r="H279" s="269"/>
      <c r="I279" s="273"/>
      <c r="J279" s="269" t="str">
        <f t="shared" si="31"/>
        <v/>
      </c>
      <c r="K279" s="269"/>
      <c r="L279" s="273"/>
      <c r="M279" s="260"/>
      <c r="N279" s="260"/>
      <c r="O279" s="260"/>
      <c r="P279" s="260"/>
      <c r="Q279" s="260"/>
      <c r="R279" s="260"/>
      <c r="S279" s="260"/>
      <c r="T279" s="260"/>
      <c r="U279" s="260"/>
      <c r="V279" s="260"/>
      <c r="W279" s="260"/>
      <c r="X279" s="260"/>
      <c r="Y279" s="260"/>
      <c r="Z279" s="260"/>
      <c r="AA279" s="260"/>
    </row>
    <row r="280" spans="1:27">
      <c r="A280" s="271"/>
      <c r="B280" s="272"/>
      <c r="C280" s="271"/>
      <c r="D280" s="277"/>
      <c r="E280" s="272"/>
      <c r="F280" s="269"/>
      <c r="G280" s="269" t="str">
        <f t="shared" si="30"/>
        <v/>
      </c>
      <c r="H280" s="269"/>
      <c r="I280" s="273"/>
      <c r="J280" s="269" t="str">
        <f t="shared" si="31"/>
        <v/>
      </c>
      <c r="K280" s="269"/>
      <c r="L280" s="273"/>
      <c r="M280" s="260"/>
      <c r="N280" s="260"/>
      <c r="O280" s="260"/>
      <c r="P280" s="260"/>
      <c r="Q280" s="260"/>
      <c r="R280" s="260"/>
      <c r="S280" s="260"/>
      <c r="T280" s="260"/>
      <c r="U280" s="260"/>
      <c r="V280" s="260"/>
      <c r="W280" s="260"/>
      <c r="X280" s="260"/>
      <c r="Y280" s="260"/>
      <c r="Z280" s="260"/>
      <c r="AA280" s="260"/>
    </row>
    <row r="281" spans="1:27">
      <c r="A281" s="271"/>
      <c r="B281" s="272"/>
      <c r="C281" s="271"/>
      <c r="D281" s="277"/>
      <c r="E281" s="272"/>
      <c r="F281" s="269"/>
      <c r="G281" s="269" t="str">
        <f t="shared" si="30"/>
        <v/>
      </c>
      <c r="H281" s="269"/>
      <c r="I281" s="273"/>
      <c r="J281" s="269" t="str">
        <f t="shared" si="31"/>
        <v/>
      </c>
      <c r="K281" s="269"/>
      <c r="L281" s="273"/>
      <c r="M281" s="260"/>
      <c r="N281" s="260"/>
      <c r="O281" s="260"/>
      <c r="P281" s="260"/>
      <c r="Q281" s="260"/>
      <c r="R281" s="260"/>
      <c r="S281" s="260"/>
      <c r="T281" s="260"/>
      <c r="U281" s="260"/>
      <c r="V281" s="260"/>
      <c r="W281" s="260"/>
      <c r="X281" s="260"/>
      <c r="Y281" s="260"/>
      <c r="Z281" s="260"/>
      <c r="AA281" s="260"/>
    </row>
    <row r="282" spans="1:27">
      <c r="A282" s="271"/>
      <c r="B282" s="272"/>
      <c r="C282" s="271"/>
      <c r="D282" s="277"/>
      <c r="E282" s="272"/>
      <c r="F282" s="269"/>
      <c r="G282" s="269" t="str">
        <f t="shared" si="30"/>
        <v/>
      </c>
      <c r="H282" s="269"/>
      <c r="I282" s="273"/>
      <c r="J282" s="269" t="str">
        <f t="shared" si="31"/>
        <v/>
      </c>
      <c r="K282" s="269"/>
      <c r="L282" s="273"/>
      <c r="M282" s="260"/>
      <c r="N282" s="260"/>
      <c r="O282" s="260"/>
      <c r="P282" s="260"/>
      <c r="Q282" s="260"/>
      <c r="R282" s="260"/>
      <c r="S282" s="260"/>
      <c r="T282" s="260"/>
      <c r="U282" s="260"/>
      <c r="V282" s="260"/>
      <c r="W282" s="260"/>
      <c r="X282" s="260"/>
      <c r="Y282" s="260"/>
      <c r="Z282" s="260"/>
      <c r="AA282" s="260"/>
    </row>
    <row r="283" spans="1:27">
      <c r="A283" s="271"/>
      <c r="B283" s="272"/>
      <c r="C283" s="271"/>
      <c r="D283" s="277"/>
      <c r="E283" s="272"/>
      <c r="F283" s="269"/>
      <c r="G283" s="269" t="str">
        <f t="shared" si="30"/>
        <v/>
      </c>
      <c r="H283" s="269"/>
      <c r="I283" s="273"/>
      <c r="J283" s="269" t="str">
        <f t="shared" si="31"/>
        <v/>
      </c>
      <c r="K283" s="269"/>
      <c r="L283" s="273"/>
      <c r="M283" s="260"/>
      <c r="N283" s="260"/>
      <c r="O283" s="260"/>
      <c r="P283" s="260"/>
      <c r="Q283" s="260"/>
      <c r="R283" s="260"/>
      <c r="S283" s="260"/>
      <c r="T283" s="260"/>
      <c r="U283" s="260"/>
      <c r="V283" s="260"/>
      <c r="W283" s="260"/>
      <c r="X283" s="260"/>
      <c r="Y283" s="260"/>
      <c r="Z283" s="260"/>
      <c r="AA283" s="260"/>
    </row>
    <row r="284" spans="1:27">
      <c r="A284" s="271"/>
      <c r="B284" s="272"/>
      <c r="C284" s="271"/>
      <c r="D284" s="277"/>
      <c r="E284" s="272"/>
      <c r="F284" s="269"/>
      <c r="G284" s="269" t="str">
        <f t="shared" si="30"/>
        <v/>
      </c>
      <c r="H284" s="269"/>
      <c r="I284" s="273"/>
      <c r="J284" s="269" t="str">
        <f t="shared" si="31"/>
        <v/>
      </c>
      <c r="K284" s="269"/>
      <c r="L284" s="273"/>
      <c r="M284" s="260"/>
      <c r="N284" s="260"/>
      <c r="O284" s="260"/>
      <c r="P284" s="260"/>
      <c r="Q284" s="260"/>
      <c r="R284" s="260"/>
      <c r="S284" s="260"/>
      <c r="T284" s="260"/>
      <c r="U284" s="260"/>
      <c r="V284" s="260"/>
      <c r="W284" s="260"/>
      <c r="X284" s="260"/>
      <c r="Y284" s="260"/>
      <c r="Z284" s="260"/>
      <c r="AA284" s="260"/>
    </row>
    <row r="285" spans="1:27">
      <c r="A285" s="267">
        <v>220501046</v>
      </c>
      <c r="B285" s="268" t="s">
        <v>151</v>
      </c>
      <c r="C285" s="267"/>
      <c r="D285" s="267" t="str">
        <f>CONCATENATE(A285,"-","RA4")</f>
        <v>220501046-RA4</v>
      </c>
      <c r="E285" s="268" t="s">
        <v>1235</v>
      </c>
      <c r="F285" s="269"/>
      <c r="G285" s="269" t="str">
        <f t="shared" si="30"/>
        <v/>
      </c>
      <c r="H285" s="269"/>
      <c r="I285" s="273"/>
      <c r="J285" s="269" t="str">
        <f t="shared" si="31"/>
        <v/>
      </c>
      <c r="K285" s="269"/>
      <c r="L285" s="273"/>
      <c r="M285" s="260"/>
      <c r="N285" s="260"/>
      <c r="O285" s="260"/>
      <c r="P285" s="260"/>
      <c r="Q285" s="260"/>
      <c r="R285" s="260"/>
      <c r="S285" s="260"/>
      <c r="T285" s="260"/>
      <c r="U285" s="260"/>
      <c r="V285" s="260"/>
      <c r="W285" s="260"/>
      <c r="X285" s="260"/>
      <c r="Y285" s="260"/>
      <c r="Z285" s="260"/>
      <c r="AA285" s="260"/>
    </row>
    <row r="286" spans="1:27">
      <c r="A286" s="271"/>
      <c r="B286" s="272"/>
      <c r="C286" s="271"/>
      <c r="D286" s="271"/>
      <c r="E286" s="272"/>
      <c r="F286" s="269"/>
      <c r="G286" s="269" t="str">
        <f t="shared" si="30"/>
        <v/>
      </c>
      <c r="H286" s="269"/>
      <c r="I286" s="273"/>
      <c r="J286" s="269" t="str">
        <f t="shared" si="31"/>
        <v/>
      </c>
      <c r="K286" s="269"/>
      <c r="L286" s="273"/>
      <c r="M286" s="260"/>
      <c r="N286" s="260"/>
      <c r="O286" s="260"/>
      <c r="P286" s="260"/>
      <c r="Q286" s="260"/>
      <c r="R286" s="260"/>
      <c r="S286" s="260"/>
      <c r="T286" s="260"/>
      <c r="U286" s="260"/>
      <c r="V286" s="260"/>
      <c r="W286" s="260"/>
      <c r="X286" s="260"/>
      <c r="Y286" s="260"/>
      <c r="Z286" s="260"/>
      <c r="AA286" s="260"/>
    </row>
    <row r="287" spans="1:27">
      <c r="A287" s="271"/>
      <c r="B287" s="272"/>
      <c r="C287" s="271"/>
      <c r="D287" s="271"/>
      <c r="E287" s="272"/>
      <c r="F287" s="269"/>
      <c r="G287" s="269" t="str">
        <f t="shared" si="30"/>
        <v/>
      </c>
      <c r="H287" s="269"/>
      <c r="I287" s="273"/>
      <c r="J287" s="269" t="str">
        <f t="shared" si="31"/>
        <v/>
      </c>
      <c r="K287" s="269"/>
      <c r="L287" s="273"/>
      <c r="M287" s="260"/>
      <c r="N287" s="260"/>
      <c r="O287" s="260"/>
      <c r="P287" s="260"/>
      <c r="Q287" s="260"/>
      <c r="R287" s="260"/>
      <c r="S287" s="260"/>
      <c r="T287" s="260"/>
      <c r="U287" s="260"/>
      <c r="V287" s="260"/>
      <c r="W287" s="260"/>
      <c r="X287" s="260"/>
      <c r="Y287" s="260"/>
      <c r="Z287" s="260"/>
      <c r="AA287" s="260"/>
    </row>
    <row r="288" spans="1:27">
      <c r="A288" s="271"/>
      <c r="B288" s="272"/>
      <c r="C288" s="271"/>
      <c r="D288" s="271"/>
      <c r="E288" s="272"/>
      <c r="F288" s="269"/>
      <c r="G288" s="269" t="str">
        <f t="shared" si="30"/>
        <v/>
      </c>
      <c r="H288" s="269"/>
      <c r="I288" s="273"/>
      <c r="J288" s="269" t="str">
        <f t="shared" si="31"/>
        <v/>
      </c>
      <c r="K288" s="269"/>
      <c r="L288" s="273"/>
      <c r="M288" s="260"/>
      <c r="N288" s="260"/>
      <c r="O288" s="260"/>
      <c r="P288" s="260"/>
      <c r="Q288" s="260"/>
      <c r="R288" s="260"/>
      <c r="S288" s="260"/>
      <c r="T288" s="260"/>
      <c r="U288" s="260"/>
      <c r="V288" s="260"/>
      <c r="W288" s="260"/>
      <c r="X288" s="260"/>
      <c r="Y288" s="260"/>
      <c r="Z288" s="260"/>
      <c r="AA288" s="260"/>
    </row>
    <row r="289" spans="1:27">
      <c r="A289" s="271"/>
      <c r="B289" s="272"/>
      <c r="C289" s="271"/>
      <c r="D289" s="271"/>
      <c r="E289" s="272"/>
      <c r="F289" s="269"/>
      <c r="G289" s="269" t="str">
        <f t="shared" si="30"/>
        <v/>
      </c>
      <c r="H289" s="269"/>
      <c r="I289" s="273"/>
      <c r="J289" s="269" t="str">
        <f t="shared" si="31"/>
        <v/>
      </c>
      <c r="K289" s="269"/>
      <c r="L289" s="273"/>
      <c r="M289" s="260"/>
      <c r="N289" s="260"/>
      <c r="O289" s="260"/>
      <c r="P289" s="260"/>
      <c r="Q289" s="260"/>
      <c r="R289" s="260"/>
      <c r="S289" s="260"/>
      <c r="T289" s="260"/>
      <c r="U289" s="260"/>
      <c r="V289" s="260"/>
      <c r="W289" s="260"/>
      <c r="X289" s="260"/>
      <c r="Y289" s="260"/>
      <c r="Z289" s="260"/>
      <c r="AA289" s="260"/>
    </row>
    <row r="290" spans="1:27">
      <c r="A290" s="271"/>
      <c r="B290" s="272"/>
      <c r="C290" s="271"/>
      <c r="D290" s="271"/>
      <c r="E290" s="272"/>
      <c r="F290" s="269"/>
      <c r="G290" s="269" t="str">
        <f t="shared" si="30"/>
        <v/>
      </c>
      <c r="H290" s="269"/>
      <c r="I290" s="273"/>
      <c r="J290" s="269" t="str">
        <f t="shared" si="31"/>
        <v/>
      </c>
      <c r="K290" s="269"/>
      <c r="L290" s="273"/>
      <c r="M290" s="260"/>
      <c r="N290" s="260"/>
      <c r="O290" s="260"/>
      <c r="P290" s="260"/>
      <c r="Q290" s="260"/>
      <c r="R290" s="260"/>
      <c r="S290" s="260"/>
      <c r="T290" s="260"/>
      <c r="U290" s="260"/>
      <c r="V290" s="260"/>
      <c r="W290" s="260"/>
      <c r="X290" s="260"/>
      <c r="Y290" s="260"/>
      <c r="Z290" s="260"/>
      <c r="AA290" s="260"/>
    </row>
    <row r="291" spans="1:27">
      <c r="A291" s="271"/>
      <c r="B291" s="272"/>
      <c r="C291" s="271"/>
      <c r="D291" s="271"/>
      <c r="E291" s="272"/>
      <c r="F291" s="269"/>
      <c r="G291" s="269" t="str">
        <f t="shared" si="30"/>
        <v/>
      </c>
      <c r="H291" s="269"/>
      <c r="I291" s="273"/>
      <c r="J291" s="269" t="str">
        <f t="shared" si="31"/>
        <v/>
      </c>
      <c r="K291" s="269"/>
      <c r="L291" s="273"/>
      <c r="M291" s="260"/>
      <c r="N291" s="260"/>
      <c r="O291" s="260"/>
      <c r="P291" s="260"/>
      <c r="Q291" s="260"/>
      <c r="R291" s="260"/>
      <c r="S291" s="260"/>
      <c r="T291" s="260"/>
      <c r="U291" s="260"/>
      <c r="V291" s="260"/>
      <c r="W291" s="260"/>
      <c r="X291" s="260"/>
      <c r="Y291" s="260"/>
      <c r="Z291" s="260"/>
      <c r="AA291" s="260"/>
    </row>
    <row r="292" spans="1:27">
      <c r="A292" s="271"/>
      <c r="B292" s="272"/>
      <c r="C292" s="271"/>
      <c r="D292" s="271"/>
      <c r="E292" s="272"/>
      <c r="F292" s="269"/>
      <c r="G292" s="269" t="str">
        <f t="shared" si="30"/>
        <v/>
      </c>
      <c r="H292" s="269"/>
      <c r="I292" s="273"/>
      <c r="J292" s="269" t="str">
        <f t="shared" si="31"/>
        <v/>
      </c>
      <c r="K292" s="269"/>
      <c r="L292" s="273"/>
      <c r="M292" s="260"/>
      <c r="N292" s="260"/>
      <c r="O292" s="260"/>
      <c r="P292" s="260"/>
      <c r="Q292" s="260"/>
      <c r="R292" s="260"/>
      <c r="S292" s="260"/>
      <c r="T292" s="260"/>
      <c r="U292" s="260"/>
      <c r="V292" s="260"/>
      <c r="W292" s="260"/>
      <c r="X292" s="260"/>
      <c r="Y292" s="260"/>
      <c r="Z292" s="260"/>
      <c r="AA292" s="260"/>
    </row>
    <row r="293" spans="1:27">
      <c r="A293" s="271"/>
      <c r="B293" s="272"/>
      <c r="C293" s="271"/>
      <c r="D293" s="271"/>
      <c r="E293" s="272"/>
      <c r="F293" s="269"/>
      <c r="G293" s="269" t="str">
        <f t="shared" si="30"/>
        <v/>
      </c>
      <c r="H293" s="269"/>
      <c r="I293" s="273"/>
      <c r="J293" s="269" t="str">
        <f t="shared" si="31"/>
        <v/>
      </c>
      <c r="K293" s="269"/>
      <c r="L293" s="273"/>
      <c r="M293" s="260"/>
      <c r="N293" s="260"/>
      <c r="O293" s="260"/>
      <c r="P293" s="260"/>
      <c r="Q293" s="260"/>
      <c r="R293" s="260"/>
      <c r="S293" s="260"/>
      <c r="T293" s="260"/>
      <c r="U293" s="260"/>
      <c r="V293" s="260"/>
      <c r="W293" s="260"/>
      <c r="X293" s="260"/>
      <c r="Y293" s="260"/>
      <c r="Z293" s="260"/>
      <c r="AA293" s="260"/>
    </row>
    <row r="294" spans="1:27">
      <c r="A294" s="271"/>
      <c r="B294" s="272"/>
      <c r="C294" s="271"/>
      <c r="D294" s="271"/>
      <c r="E294" s="272"/>
      <c r="F294" s="269"/>
      <c r="G294" s="269" t="str">
        <f t="shared" si="30"/>
        <v/>
      </c>
      <c r="H294" s="269"/>
      <c r="I294" s="273"/>
      <c r="J294" s="269" t="str">
        <f t="shared" si="31"/>
        <v/>
      </c>
      <c r="K294" s="269"/>
      <c r="L294" s="273"/>
      <c r="M294" s="260"/>
      <c r="N294" s="260"/>
      <c r="O294" s="260"/>
      <c r="P294" s="260"/>
      <c r="Q294" s="260"/>
      <c r="R294" s="260"/>
      <c r="S294" s="260"/>
      <c r="T294" s="260"/>
      <c r="U294" s="260"/>
      <c r="V294" s="260"/>
      <c r="W294" s="260"/>
      <c r="X294" s="260"/>
      <c r="Y294" s="260"/>
      <c r="Z294" s="260"/>
      <c r="AA294" s="260"/>
    </row>
    <row r="295" spans="1:27">
      <c r="A295" s="267">
        <v>240201524</v>
      </c>
      <c r="B295" s="268" t="s">
        <v>122</v>
      </c>
      <c r="C295" s="267"/>
      <c r="D295" s="267" t="str">
        <f>CONCATENATE(A295,"-","RA1")</f>
        <v>240201524-RA1</v>
      </c>
      <c r="E295" s="268" t="s">
        <v>1236</v>
      </c>
      <c r="F295" s="269" t="s">
        <v>1237</v>
      </c>
      <c r="G295" s="269" t="str">
        <f t="shared" si="30"/>
        <v>240201524-RA1-C02-Anexo1</v>
      </c>
      <c r="H295" s="269" t="s">
        <v>1150</v>
      </c>
      <c r="I295" s="273" t="s">
        <v>1238</v>
      </c>
      <c r="J295" s="269"/>
      <c r="K295" s="269"/>
      <c r="M295" s="260"/>
      <c r="N295" s="260"/>
      <c r="O295" s="260"/>
      <c r="P295" s="260"/>
      <c r="Q295" s="260"/>
      <c r="R295" s="260"/>
      <c r="S295" s="260"/>
      <c r="T295" s="260"/>
      <c r="U295" s="260"/>
      <c r="V295" s="260"/>
      <c r="W295" s="260"/>
      <c r="X295" s="260"/>
      <c r="Y295" s="260"/>
      <c r="Z295" s="260"/>
      <c r="AA295" s="260"/>
    </row>
    <row r="296" spans="1:27">
      <c r="A296" s="271"/>
      <c r="B296" s="272"/>
      <c r="C296" s="271"/>
      <c r="D296" s="267" t="str">
        <f>CONCATENATE(A295,"-","RA1")</f>
        <v>240201524-RA1</v>
      </c>
      <c r="E296" s="272"/>
      <c r="F296" s="269" t="s">
        <v>1239</v>
      </c>
      <c r="G296" s="269" t="str">
        <f t="shared" si="30"/>
        <v>240201524-RA1-C03-Anexo1</v>
      </c>
      <c r="H296" s="269" t="s">
        <v>1150</v>
      </c>
      <c r="I296" s="273" t="s">
        <v>1240</v>
      </c>
      <c r="J296" s="269"/>
      <c r="K296" s="269"/>
      <c r="M296" s="260"/>
      <c r="N296" s="260"/>
      <c r="O296" s="260"/>
      <c r="P296" s="260"/>
      <c r="Q296" s="260"/>
      <c r="R296" s="260"/>
      <c r="S296" s="260"/>
      <c r="T296" s="260"/>
      <c r="U296" s="260"/>
      <c r="V296" s="260"/>
      <c r="W296" s="260"/>
      <c r="X296" s="260"/>
      <c r="Y296" s="260"/>
      <c r="Z296" s="260"/>
      <c r="AA296" s="260"/>
    </row>
    <row r="297" spans="1:27">
      <c r="A297" s="271"/>
      <c r="B297" s="272"/>
      <c r="C297" s="271"/>
      <c r="D297" s="277"/>
      <c r="E297" s="272"/>
      <c r="F297" s="269" t="s">
        <v>1239</v>
      </c>
      <c r="G297" s="269" t="str">
        <f t="shared" si="30"/>
        <v>240201524-RA1-C03-Anexo2</v>
      </c>
      <c r="H297" s="269" t="s">
        <v>1162</v>
      </c>
      <c r="I297" s="273" t="s">
        <v>1241</v>
      </c>
      <c r="J297" s="269"/>
      <c r="K297" s="269"/>
      <c r="M297" s="260"/>
      <c r="N297" s="260"/>
      <c r="O297" s="260"/>
      <c r="P297" s="260"/>
      <c r="Q297" s="260"/>
      <c r="R297" s="260"/>
      <c r="S297" s="260"/>
      <c r="T297" s="260"/>
      <c r="U297" s="260"/>
      <c r="V297" s="260"/>
      <c r="W297" s="260"/>
      <c r="X297" s="260"/>
      <c r="Y297" s="260"/>
      <c r="Z297" s="260"/>
      <c r="AA297" s="260"/>
    </row>
    <row r="298" spans="1:27">
      <c r="A298" s="271"/>
      <c r="B298" s="272"/>
      <c r="C298" s="271"/>
      <c r="D298" s="277"/>
      <c r="E298" s="272"/>
      <c r="F298" s="269" t="s">
        <v>1242</v>
      </c>
      <c r="G298" s="269" t="str">
        <f t="shared" si="30"/>
        <v>240201524-RA1-C04-Anexo1</v>
      </c>
      <c r="H298" s="269" t="s">
        <v>1150</v>
      </c>
      <c r="I298" s="273" t="s">
        <v>1243</v>
      </c>
      <c r="J298" s="269"/>
      <c r="K298" s="269"/>
      <c r="M298" s="260"/>
      <c r="N298" s="260"/>
      <c r="O298" s="260"/>
      <c r="P298" s="260"/>
      <c r="Q298" s="260"/>
      <c r="R298" s="260"/>
      <c r="S298" s="260"/>
      <c r="T298" s="260"/>
      <c r="U298" s="260"/>
      <c r="V298" s="260"/>
      <c r="W298" s="260"/>
      <c r="X298" s="260"/>
      <c r="Y298" s="260"/>
      <c r="Z298" s="260"/>
      <c r="AA298" s="260"/>
    </row>
    <row r="299" spans="1:27">
      <c r="A299" s="271"/>
      <c r="B299" s="272"/>
      <c r="C299" s="271"/>
      <c r="D299" s="277"/>
      <c r="E299" s="272"/>
      <c r="F299" s="269" t="s">
        <v>1242</v>
      </c>
      <c r="G299" s="269" t="str">
        <f t="shared" si="30"/>
        <v>240201524-RA1-C04-Anexo2</v>
      </c>
      <c r="H299" s="269" t="s">
        <v>1162</v>
      </c>
      <c r="I299" s="273" t="s">
        <v>1244</v>
      </c>
      <c r="J299" s="269"/>
      <c r="K299" s="269"/>
      <c r="M299" s="260"/>
      <c r="N299" s="260"/>
      <c r="O299" s="260"/>
      <c r="P299" s="260"/>
      <c r="Q299" s="260"/>
      <c r="R299" s="260"/>
      <c r="S299" s="260"/>
      <c r="T299" s="260"/>
      <c r="U299" s="260"/>
      <c r="V299" s="260"/>
      <c r="W299" s="260"/>
      <c r="X299" s="260"/>
      <c r="Y299" s="260"/>
      <c r="Z299" s="260"/>
      <c r="AA299" s="260"/>
    </row>
    <row r="300" spans="1:27">
      <c r="A300" s="271"/>
      <c r="B300" s="272"/>
      <c r="C300" s="271"/>
      <c r="D300" s="277"/>
      <c r="E300" s="272"/>
      <c r="F300" s="269" t="s">
        <v>1242</v>
      </c>
      <c r="G300" s="269" t="str">
        <f t="shared" si="30"/>
        <v>240201524-RA1-C04-Anexo3</v>
      </c>
      <c r="H300" s="269" t="s">
        <v>1173</v>
      </c>
      <c r="I300" s="273" t="s">
        <v>1245</v>
      </c>
      <c r="J300" s="269"/>
      <c r="K300" s="269"/>
      <c r="M300" s="260"/>
      <c r="N300" s="260"/>
      <c r="O300" s="260"/>
      <c r="P300" s="260"/>
      <c r="Q300" s="260"/>
      <c r="R300" s="260"/>
      <c r="S300" s="260"/>
      <c r="T300" s="260"/>
      <c r="U300" s="260"/>
      <c r="V300" s="260"/>
      <c r="W300" s="260"/>
      <c r="X300" s="260"/>
      <c r="Y300" s="260"/>
      <c r="Z300" s="260"/>
      <c r="AA300" s="260"/>
    </row>
    <row r="301" spans="1:27">
      <c r="A301" s="271"/>
      <c r="B301" s="272"/>
      <c r="C301" s="271"/>
      <c r="D301" s="277"/>
      <c r="E301" s="272"/>
      <c r="F301" s="269" t="s">
        <v>1246</v>
      </c>
      <c r="G301" s="269" t="str">
        <f t="shared" si="30"/>
        <v>240201524-RA1-C05-Anexo1</v>
      </c>
      <c r="H301" s="269" t="s">
        <v>1150</v>
      </c>
      <c r="I301" s="273" t="s">
        <v>1247</v>
      </c>
      <c r="J301" s="269"/>
      <c r="K301" s="269"/>
      <c r="M301" s="260"/>
      <c r="N301" s="260"/>
      <c r="O301" s="260"/>
      <c r="P301" s="260"/>
      <c r="Q301" s="260"/>
      <c r="R301" s="260"/>
      <c r="S301" s="260"/>
      <c r="T301" s="260"/>
      <c r="U301" s="260"/>
      <c r="V301" s="260"/>
      <c r="W301" s="260"/>
      <c r="X301" s="260"/>
      <c r="Y301" s="260"/>
      <c r="Z301" s="260"/>
      <c r="AA301" s="260"/>
    </row>
    <row r="302" spans="1:27">
      <c r="A302" s="271"/>
      <c r="B302" s="272"/>
      <c r="C302" s="271"/>
      <c r="D302" s="277"/>
      <c r="E302" s="272"/>
      <c r="F302" s="269" t="s">
        <v>1237</v>
      </c>
      <c r="G302" s="269"/>
      <c r="H302" s="269"/>
      <c r="I302" s="273"/>
      <c r="J302" s="269" t="str">
        <f t="shared" ref="J302:J307" si="36">IF(K302="","", CONCATENATE(F302,"-",K302))</f>
        <v>240201524-RA1-C02-Instrumento1</v>
      </c>
      <c r="K302" s="269" t="s">
        <v>1152</v>
      </c>
      <c r="L302" s="273" t="s">
        <v>1248</v>
      </c>
      <c r="M302" s="260"/>
      <c r="N302" s="260"/>
      <c r="O302" s="260"/>
      <c r="P302" s="260"/>
      <c r="Q302" s="260"/>
      <c r="R302" s="260"/>
      <c r="S302" s="260"/>
      <c r="T302" s="260"/>
      <c r="U302" s="260"/>
      <c r="V302" s="260"/>
      <c r="W302" s="260"/>
      <c r="X302" s="260"/>
      <c r="Y302" s="260"/>
      <c r="Z302" s="260"/>
      <c r="AA302" s="260"/>
    </row>
    <row r="303" spans="1:27">
      <c r="A303" s="271"/>
      <c r="B303" s="272"/>
      <c r="C303" s="271"/>
      <c r="D303" s="277"/>
      <c r="E303" s="272"/>
      <c r="F303" s="278" t="s">
        <v>1237</v>
      </c>
      <c r="G303" s="269"/>
      <c r="H303" s="269"/>
      <c r="I303" s="273"/>
      <c r="J303" s="269" t="str">
        <f t="shared" si="36"/>
        <v>240201524-RA1-C02-Instrumento2</v>
      </c>
      <c r="K303" s="269" t="s">
        <v>1175</v>
      </c>
      <c r="L303" s="273" t="s">
        <v>1249</v>
      </c>
      <c r="M303" s="260"/>
      <c r="N303" s="260"/>
      <c r="O303" s="260"/>
      <c r="P303" s="260"/>
      <c r="Q303" s="260"/>
      <c r="R303" s="260"/>
      <c r="S303" s="260"/>
      <c r="T303" s="260"/>
      <c r="U303" s="260"/>
      <c r="V303" s="260"/>
      <c r="W303" s="260"/>
      <c r="X303" s="260"/>
      <c r="Y303" s="260"/>
      <c r="Z303" s="260"/>
      <c r="AA303" s="260"/>
    </row>
    <row r="304" spans="1:27">
      <c r="A304" s="271"/>
      <c r="B304" s="272"/>
      <c r="C304" s="271"/>
      <c r="D304" s="277"/>
      <c r="E304" s="272"/>
      <c r="F304" s="278" t="s">
        <v>1239</v>
      </c>
      <c r="G304" s="269"/>
      <c r="H304" s="269"/>
      <c r="I304" s="273"/>
      <c r="J304" s="269" t="str">
        <f t="shared" si="36"/>
        <v>240201524-RA1-C03-Instrumento1</v>
      </c>
      <c r="K304" s="269" t="s">
        <v>1152</v>
      </c>
      <c r="L304" s="273" t="s">
        <v>1250</v>
      </c>
      <c r="M304" s="260"/>
      <c r="N304" s="260"/>
      <c r="O304" s="260"/>
      <c r="P304" s="260"/>
      <c r="Q304" s="260"/>
      <c r="R304" s="260"/>
      <c r="S304" s="260"/>
      <c r="T304" s="260"/>
      <c r="U304" s="260"/>
      <c r="V304" s="260"/>
      <c r="W304" s="260"/>
      <c r="X304" s="260"/>
      <c r="Y304" s="260"/>
      <c r="Z304" s="260"/>
      <c r="AA304" s="260"/>
    </row>
    <row r="305" spans="1:27">
      <c r="A305" s="271"/>
      <c r="B305" s="272"/>
      <c r="C305" s="271"/>
      <c r="D305" s="277"/>
      <c r="E305" s="272"/>
      <c r="F305" s="269" t="s">
        <v>1242</v>
      </c>
      <c r="G305" s="269"/>
      <c r="H305" s="269"/>
      <c r="I305" s="273"/>
      <c r="J305" s="269" t="str">
        <f t="shared" si="36"/>
        <v>240201524-RA1-C04-Instrumento1</v>
      </c>
      <c r="K305" s="269" t="s">
        <v>1152</v>
      </c>
      <c r="L305" s="273" t="s">
        <v>1251</v>
      </c>
      <c r="M305" s="260"/>
      <c r="N305" s="260"/>
      <c r="O305" s="260"/>
      <c r="P305" s="260"/>
      <c r="Q305" s="260"/>
      <c r="R305" s="260"/>
      <c r="S305" s="260"/>
      <c r="T305" s="260"/>
      <c r="U305" s="260"/>
      <c r="V305" s="260"/>
      <c r="W305" s="260"/>
      <c r="X305" s="260"/>
      <c r="Y305" s="260"/>
      <c r="Z305" s="260"/>
      <c r="AA305" s="260"/>
    </row>
    <row r="306" spans="1:27">
      <c r="A306" s="271"/>
      <c r="B306" s="272"/>
      <c r="C306" s="271"/>
      <c r="D306" s="277"/>
      <c r="E306" s="272"/>
      <c r="F306" s="269" t="s">
        <v>1242</v>
      </c>
      <c r="G306" s="269"/>
      <c r="H306" s="269"/>
      <c r="I306" s="273"/>
      <c r="J306" s="269" t="str">
        <f t="shared" si="36"/>
        <v>240201524-RA1-C04-Instrumento2</v>
      </c>
      <c r="K306" s="269" t="s">
        <v>1175</v>
      </c>
      <c r="L306" s="273" t="s">
        <v>1252</v>
      </c>
      <c r="M306" s="260"/>
      <c r="N306" s="260"/>
      <c r="O306" s="260"/>
      <c r="P306" s="260"/>
      <c r="Q306" s="260"/>
      <c r="R306" s="260"/>
      <c r="S306" s="260"/>
      <c r="T306" s="260"/>
      <c r="U306" s="260"/>
      <c r="V306" s="260"/>
      <c r="W306" s="260"/>
      <c r="X306" s="260"/>
      <c r="Y306" s="260"/>
      <c r="Z306" s="260"/>
      <c r="AA306" s="260"/>
    </row>
    <row r="307" spans="1:27">
      <c r="A307" s="271"/>
      <c r="B307" s="272"/>
      <c r="C307" s="271"/>
      <c r="D307" s="277"/>
      <c r="E307" s="272"/>
      <c r="F307" s="269" t="s">
        <v>1242</v>
      </c>
      <c r="G307" s="269"/>
      <c r="H307" s="269"/>
      <c r="I307" s="273"/>
      <c r="J307" s="269" t="str">
        <f t="shared" si="36"/>
        <v>240201524-RA1-C04-Instrumento3</v>
      </c>
      <c r="K307" s="269" t="s">
        <v>1253</v>
      </c>
      <c r="L307" s="273" t="s">
        <v>1254</v>
      </c>
      <c r="M307" s="260"/>
      <c r="N307" s="260"/>
      <c r="O307" s="260"/>
      <c r="P307" s="260"/>
      <c r="Q307" s="260"/>
      <c r="R307" s="260"/>
      <c r="S307" s="260"/>
      <c r="T307" s="260"/>
      <c r="U307" s="260"/>
      <c r="V307" s="260"/>
      <c r="W307" s="260"/>
      <c r="X307" s="260"/>
      <c r="Y307" s="260"/>
      <c r="Z307" s="260"/>
      <c r="AA307" s="260"/>
    </row>
    <row r="308" spans="1:27">
      <c r="A308" s="271"/>
      <c r="B308" s="272"/>
      <c r="C308" s="271"/>
      <c r="D308" s="277"/>
      <c r="E308" s="272"/>
      <c r="F308" s="269" t="s">
        <v>1246</v>
      </c>
      <c r="G308" s="269"/>
      <c r="H308" s="269"/>
      <c r="I308" s="273"/>
      <c r="J308" s="278" t="s">
        <v>1255</v>
      </c>
      <c r="K308" s="269" t="s">
        <v>1152</v>
      </c>
      <c r="L308" s="273" t="s">
        <v>1256</v>
      </c>
      <c r="M308" s="260"/>
      <c r="N308" s="260"/>
      <c r="O308" s="260"/>
      <c r="P308" s="260"/>
      <c r="Q308" s="260"/>
      <c r="R308" s="260"/>
      <c r="S308" s="260"/>
      <c r="T308" s="260"/>
      <c r="U308" s="260"/>
      <c r="V308" s="260"/>
      <c r="W308" s="260"/>
      <c r="X308" s="260"/>
      <c r="Y308" s="260"/>
      <c r="Z308" s="260"/>
      <c r="AA308" s="260"/>
    </row>
    <row r="309" spans="1:27">
      <c r="A309" s="271"/>
      <c r="B309" s="272"/>
      <c r="C309" s="271"/>
      <c r="D309" s="277"/>
      <c r="E309" s="272"/>
      <c r="F309" s="269" t="s">
        <v>1246</v>
      </c>
      <c r="G309" s="269" t="str">
        <f t="shared" ref="G309:G424" si="37">IF(H309="","", CONCATENATE(F309,"-",H309))</f>
        <v>240201524-RA1-C05-Anexo2</v>
      </c>
      <c r="H309" s="269" t="s">
        <v>1162</v>
      </c>
      <c r="I309" s="273" t="s">
        <v>1257</v>
      </c>
      <c r="J309" s="269" t="str">
        <f t="shared" ref="J309:J436" si="38">IF(K309="","", CONCATENATE(F309,"-",K309))</f>
        <v/>
      </c>
      <c r="K309" s="269"/>
      <c r="L309" s="273"/>
      <c r="M309" s="260"/>
      <c r="N309" s="260"/>
      <c r="O309" s="260"/>
      <c r="P309" s="260"/>
      <c r="Q309" s="260"/>
      <c r="R309" s="260"/>
      <c r="S309" s="260"/>
      <c r="T309" s="260"/>
      <c r="U309" s="260"/>
      <c r="V309" s="260"/>
      <c r="W309" s="260"/>
      <c r="X309" s="260"/>
      <c r="Y309" s="260"/>
      <c r="Z309" s="260"/>
      <c r="AA309" s="260"/>
    </row>
    <row r="310" spans="1:27">
      <c r="A310" s="271"/>
      <c r="B310" s="272"/>
      <c r="C310" s="271"/>
      <c r="D310" s="277"/>
      <c r="E310" s="272"/>
      <c r="F310" s="269" t="s">
        <v>1246</v>
      </c>
      <c r="G310" s="269" t="str">
        <f t="shared" si="37"/>
        <v>240201524-RA1-C05-Anexo3</v>
      </c>
      <c r="H310" s="269" t="s">
        <v>1173</v>
      </c>
      <c r="I310" s="273" t="s">
        <v>1258</v>
      </c>
      <c r="J310" s="269" t="str">
        <f t="shared" si="38"/>
        <v/>
      </c>
      <c r="K310" s="269"/>
      <c r="L310" s="273"/>
      <c r="M310" s="260"/>
      <c r="N310" s="260"/>
      <c r="O310" s="260"/>
      <c r="P310" s="260"/>
      <c r="Q310" s="260"/>
      <c r="R310" s="260"/>
      <c r="S310" s="260"/>
      <c r="T310" s="260"/>
      <c r="U310" s="260"/>
      <c r="V310" s="260"/>
      <c r="W310" s="260"/>
      <c r="X310" s="260"/>
      <c r="Y310" s="260"/>
      <c r="Z310" s="260"/>
      <c r="AA310" s="260"/>
    </row>
    <row r="311" spans="1:27">
      <c r="A311" s="271"/>
      <c r="B311" s="272"/>
      <c r="C311" s="271"/>
      <c r="D311" s="277"/>
      <c r="E311" s="272"/>
      <c r="F311" s="269" t="s">
        <v>1246</v>
      </c>
      <c r="G311" s="269" t="str">
        <f t="shared" si="37"/>
        <v>240201524-RA1-C05-Anexo4</v>
      </c>
      <c r="H311" s="269" t="s">
        <v>1259</v>
      </c>
      <c r="I311" s="273" t="s">
        <v>1260</v>
      </c>
      <c r="J311" s="269" t="str">
        <f t="shared" si="38"/>
        <v/>
      </c>
      <c r="K311" s="269"/>
      <c r="L311" s="273"/>
      <c r="M311" s="260"/>
      <c r="N311" s="260"/>
      <c r="O311" s="260"/>
      <c r="P311" s="260"/>
      <c r="Q311" s="260"/>
      <c r="R311" s="260"/>
      <c r="S311" s="260"/>
      <c r="T311" s="260"/>
      <c r="U311" s="260"/>
      <c r="V311" s="260"/>
      <c r="W311" s="260"/>
      <c r="X311" s="260"/>
      <c r="Y311" s="260"/>
      <c r="Z311" s="260"/>
      <c r="AA311" s="260"/>
    </row>
    <row r="312" spans="1:27">
      <c r="A312" s="267">
        <v>240201524</v>
      </c>
      <c r="B312" s="268" t="s">
        <v>122</v>
      </c>
      <c r="C312" s="267"/>
      <c r="D312" s="267" t="str">
        <f>CONCATENATE(A312,"-","RA2")</f>
        <v>240201524-RA2</v>
      </c>
      <c r="E312" s="268" t="s">
        <v>1261</v>
      </c>
      <c r="F312" s="269"/>
      <c r="G312" s="269" t="str">
        <f t="shared" si="37"/>
        <v/>
      </c>
      <c r="H312" s="269"/>
      <c r="I312" s="273"/>
      <c r="J312" s="269" t="str">
        <f t="shared" si="38"/>
        <v/>
      </c>
      <c r="K312" s="269"/>
      <c r="L312" s="273"/>
      <c r="M312" s="260"/>
      <c r="N312" s="260"/>
      <c r="O312" s="260"/>
      <c r="P312" s="260"/>
      <c r="Q312" s="260"/>
      <c r="R312" s="260"/>
      <c r="S312" s="260"/>
      <c r="T312" s="260"/>
      <c r="U312" s="260"/>
      <c r="V312" s="260"/>
      <c r="W312" s="260"/>
      <c r="X312" s="260"/>
      <c r="Y312" s="260"/>
      <c r="Z312" s="260"/>
      <c r="AA312" s="260"/>
    </row>
    <row r="313" spans="1:27">
      <c r="A313" s="271"/>
      <c r="B313" s="272"/>
      <c r="C313" s="271"/>
      <c r="D313" s="277"/>
      <c r="E313" s="272"/>
      <c r="F313" s="269"/>
      <c r="G313" s="269" t="str">
        <f t="shared" si="37"/>
        <v/>
      </c>
      <c r="H313" s="269"/>
      <c r="I313" s="273"/>
      <c r="J313" s="269" t="str">
        <f t="shared" si="38"/>
        <v/>
      </c>
      <c r="K313" s="269"/>
      <c r="L313" s="273"/>
      <c r="M313" s="260"/>
      <c r="N313" s="260"/>
      <c r="O313" s="260"/>
      <c r="P313" s="260"/>
      <c r="Q313" s="260"/>
      <c r="R313" s="260"/>
      <c r="S313" s="260"/>
      <c r="T313" s="260"/>
      <c r="U313" s="260"/>
      <c r="V313" s="260"/>
      <c r="W313" s="260"/>
      <c r="X313" s="260"/>
      <c r="Y313" s="260"/>
      <c r="Z313" s="260"/>
      <c r="AA313" s="260"/>
    </row>
    <row r="314" spans="1:27">
      <c r="A314" s="271"/>
      <c r="B314" s="272"/>
      <c r="C314" s="271"/>
      <c r="D314" s="277"/>
      <c r="E314" s="272"/>
      <c r="F314" s="269"/>
      <c r="G314" s="269" t="str">
        <f t="shared" si="37"/>
        <v/>
      </c>
      <c r="H314" s="269"/>
      <c r="I314" s="273"/>
      <c r="J314" s="269" t="str">
        <f t="shared" si="38"/>
        <v/>
      </c>
      <c r="K314" s="269"/>
      <c r="L314" s="273"/>
      <c r="M314" s="260"/>
      <c r="N314" s="260"/>
      <c r="O314" s="260"/>
      <c r="P314" s="260"/>
      <c r="Q314" s="260"/>
      <c r="R314" s="260"/>
      <c r="S314" s="260"/>
      <c r="T314" s="260"/>
      <c r="U314" s="260"/>
      <c r="V314" s="260"/>
      <c r="W314" s="260"/>
      <c r="X314" s="260"/>
      <c r="Y314" s="260"/>
      <c r="Z314" s="260"/>
      <c r="AA314" s="260"/>
    </row>
    <row r="315" spans="1:27">
      <c r="A315" s="271"/>
      <c r="B315" s="272"/>
      <c r="C315" s="271"/>
      <c r="D315" s="277"/>
      <c r="E315" s="272"/>
      <c r="F315" s="269"/>
      <c r="G315" s="269" t="str">
        <f t="shared" si="37"/>
        <v/>
      </c>
      <c r="H315" s="269"/>
      <c r="I315" s="273"/>
      <c r="J315" s="269" t="str">
        <f t="shared" si="38"/>
        <v/>
      </c>
      <c r="K315" s="269"/>
      <c r="L315" s="273"/>
      <c r="M315" s="260"/>
      <c r="N315" s="260"/>
      <c r="O315" s="260"/>
      <c r="P315" s="260"/>
      <c r="Q315" s="260"/>
      <c r="R315" s="260"/>
      <c r="S315" s="260"/>
      <c r="T315" s="260"/>
      <c r="U315" s="260"/>
      <c r="V315" s="260"/>
      <c r="W315" s="260"/>
      <c r="X315" s="260"/>
      <c r="Y315" s="260"/>
      <c r="Z315" s="260"/>
      <c r="AA315" s="260"/>
    </row>
    <row r="316" spans="1:27">
      <c r="A316" s="271"/>
      <c r="B316" s="272"/>
      <c r="C316" s="271"/>
      <c r="D316" s="277"/>
      <c r="E316" s="272"/>
      <c r="F316" s="269"/>
      <c r="G316" s="269" t="str">
        <f t="shared" si="37"/>
        <v/>
      </c>
      <c r="H316" s="269"/>
      <c r="I316" s="273"/>
      <c r="J316" s="269" t="str">
        <f t="shared" si="38"/>
        <v/>
      </c>
      <c r="K316" s="269"/>
      <c r="L316" s="273"/>
      <c r="M316" s="260"/>
      <c r="N316" s="260"/>
      <c r="O316" s="260"/>
      <c r="P316" s="260"/>
      <c r="Q316" s="260"/>
      <c r="R316" s="260"/>
      <c r="S316" s="260"/>
      <c r="T316" s="260"/>
      <c r="U316" s="260"/>
      <c r="V316" s="260"/>
      <c r="W316" s="260"/>
      <c r="X316" s="260"/>
      <c r="Y316" s="260"/>
      <c r="Z316" s="260"/>
      <c r="AA316" s="260"/>
    </row>
    <row r="317" spans="1:27">
      <c r="A317" s="271"/>
      <c r="B317" s="272"/>
      <c r="C317" s="271"/>
      <c r="D317" s="277"/>
      <c r="E317" s="272"/>
      <c r="F317" s="269"/>
      <c r="G317" s="269" t="str">
        <f t="shared" si="37"/>
        <v/>
      </c>
      <c r="H317" s="269"/>
      <c r="I317" s="273"/>
      <c r="J317" s="269" t="str">
        <f t="shared" si="38"/>
        <v/>
      </c>
      <c r="K317" s="269"/>
      <c r="L317" s="273"/>
      <c r="M317" s="260"/>
      <c r="N317" s="260"/>
      <c r="O317" s="260"/>
      <c r="P317" s="260"/>
      <c r="Q317" s="260"/>
      <c r="R317" s="260"/>
      <c r="S317" s="260"/>
      <c r="T317" s="260"/>
      <c r="U317" s="260"/>
      <c r="V317" s="260"/>
      <c r="W317" s="260"/>
      <c r="X317" s="260"/>
      <c r="Y317" s="260"/>
      <c r="Z317" s="260"/>
      <c r="AA317" s="260"/>
    </row>
    <row r="318" spans="1:27">
      <c r="A318" s="271"/>
      <c r="B318" s="272"/>
      <c r="C318" s="271"/>
      <c r="D318" s="277"/>
      <c r="E318" s="272"/>
      <c r="F318" s="269"/>
      <c r="G318" s="269" t="str">
        <f t="shared" si="37"/>
        <v/>
      </c>
      <c r="H318" s="269"/>
      <c r="I318" s="273"/>
      <c r="J318" s="269" t="str">
        <f t="shared" si="38"/>
        <v/>
      </c>
      <c r="K318" s="269"/>
      <c r="L318" s="273"/>
      <c r="M318" s="260"/>
      <c r="N318" s="260"/>
      <c r="O318" s="260"/>
      <c r="P318" s="260"/>
      <c r="Q318" s="260"/>
      <c r="R318" s="260"/>
      <c r="S318" s="260"/>
      <c r="T318" s="260"/>
      <c r="U318" s="260"/>
      <c r="V318" s="260"/>
      <c r="W318" s="260"/>
      <c r="X318" s="260"/>
      <c r="Y318" s="260"/>
      <c r="Z318" s="260"/>
      <c r="AA318" s="260"/>
    </row>
    <row r="319" spans="1:27">
      <c r="A319" s="271"/>
      <c r="B319" s="272"/>
      <c r="C319" s="271"/>
      <c r="D319" s="277"/>
      <c r="E319" s="272"/>
      <c r="F319" s="269"/>
      <c r="G319" s="269" t="str">
        <f t="shared" si="37"/>
        <v/>
      </c>
      <c r="H319" s="269"/>
      <c r="I319" s="273"/>
      <c r="J319" s="269" t="str">
        <f t="shared" si="38"/>
        <v/>
      </c>
      <c r="K319" s="269"/>
      <c r="L319" s="273"/>
      <c r="M319" s="260"/>
      <c r="N319" s="260"/>
      <c r="O319" s="260"/>
      <c r="P319" s="260"/>
      <c r="Q319" s="260"/>
      <c r="R319" s="260"/>
      <c r="S319" s="260"/>
      <c r="T319" s="260"/>
      <c r="U319" s="260"/>
      <c r="V319" s="260"/>
      <c r="W319" s="260"/>
      <c r="X319" s="260"/>
      <c r="Y319" s="260"/>
      <c r="Z319" s="260"/>
      <c r="AA319" s="260"/>
    </row>
    <row r="320" spans="1:27">
      <c r="A320" s="271"/>
      <c r="B320" s="272"/>
      <c r="C320" s="271"/>
      <c r="D320" s="277"/>
      <c r="E320" s="272"/>
      <c r="F320" s="269"/>
      <c r="G320" s="269" t="str">
        <f t="shared" si="37"/>
        <v/>
      </c>
      <c r="H320" s="269"/>
      <c r="I320" s="273"/>
      <c r="J320" s="269" t="str">
        <f t="shared" si="38"/>
        <v/>
      </c>
      <c r="K320" s="269"/>
      <c r="L320" s="273"/>
      <c r="M320" s="260"/>
      <c r="N320" s="260"/>
      <c r="O320" s="260"/>
      <c r="P320" s="260"/>
      <c r="Q320" s="260"/>
      <c r="R320" s="260"/>
      <c r="S320" s="260"/>
      <c r="T320" s="260"/>
      <c r="U320" s="260"/>
      <c r="V320" s="260"/>
      <c r="W320" s="260"/>
      <c r="X320" s="260"/>
      <c r="Y320" s="260"/>
      <c r="Z320" s="260"/>
      <c r="AA320" s="260"/>
    </row>
    <row r="321" spans="1:27">
      <c r="A321" s="271"/>
      <c r="B321" s="272"/>
      <c r="C321" s="271"/>
      <c r="D321" s="277"/>
      <c r="E321" s="272"/>
      <c r="F321" s="269"/>
      <c r="G321" s="269" t="str">
        <f t="shared" si="37"/>
        <v/>
      </c>
      <c r="H321" s="269"/>
      <c r="I321" s="273"/>
      <c r="J321" s="269" t="str">
        <f t="shared" si="38"/>
        <v/>
      </c>
      <c r="K321" s="269"/>
      <c r="L321" s="273"/>
      <c r="M321" s="260"/>
      <c r="N321" s="260"/>
      <c r="O321" s="260"/>
      <c r="P321" s="260"/>
      <c r="Q321" s="260"/>
      <c r="R321" s="260"/>
      <c r="S321" s="260"/>
      <c r="T321" s="260"/>
      <c r="U321" s="260"/>
      <c r="V321" s="260"/>
      <c r="W321" s="260"/>
      <c r="X321" s="260"/>
      <c r="Y321" s="260"/>
      <c r="Z321" s="260"/>
      <c r="AA321" s="260"/>
    </row>
    <row r="322" spans="1:27">
      <c r="A322" s="267">
        <v>240201524</v>
      </c>
      <c r="B322" s="268" t="s">
        <v>122</v>
      </c>
      <c r="C322" s="267"/>
      <c r="D322" s="267" t="str">
        <f>CONCATENATE(A322,"-","RA3")</f>
        <v>240201524-RA3</v>
      </c>
      <c r="E322" s="268" t="s">
        <v>1262</v>
      </c>
      <c r="F322" s="269"/>
      <c r="G322" s="269" t="str">
        <f t="shared" si="37"/>
        <v/>
      </c>
      <c r="H322" s="269"/>
      <c r="I322" s="273"/>
      <c r="J322" s="269" t="str">
        <f t="shared" si="38"/>
        <v/>
      </c>
      <c r="K322" s="269"/>
      <c r="L322" s="273"/>
      <c r="M322" s="260"/>
      <c r="N322" s="260"/>
      <c r="O322" s="260"/>
      <c r="P322" s="260"/>
      <c r="Q322" s="260"/>
      <c r="R322" s="260"/>
      <c r="S322" s="260"/>
      <c r="T322" s="260"/>
      <c r="U322" s="260"/>
      <c r="V322" s="260"/>
      <c r="W322" s="260"/>
      <c r="X322" s="260"/>
      <c r="Y322" s="260"/>
      <c r="Z322" s="260"/>
      <c r="AA322" s="260"/>
    </row>
    <row r="323" spans="1:27">
      <c r="A323" s="271"/>
      <c r="B323" s="272"/>
      <c r="C323" s="271"/>
      <c r="D323" s="277"/>
      <c r="E323" s="272"/>
      <c r="F323" s="269"/>
      <c r="G323" s="269" t="str">
        <f t="shared" si="37"/>
        <v/>
      </c>
      <c r="H323" s="269"/>
      <c r="I323" s="273"/>
      <c r="J323" s="269" t="str">
        <f t="shared" si="38"/>
        <v/>
      </c>
      <c r="K323" s="269"/>
      <c r="L323" s="273"/>
      <c r="M323" s="260"/>
      <c r="N323" s="260"/>
      <c r="O323" s="260"/>
      <c r="P323" s="260"/>
      <c r="Q323" s="260"/>
      <c r="R323" s="260"/>
      <c r="S323" s="260"/>
      <c r="T323" s="260"/>
      <c r="U323" s="260"/>
      <c r="V323" s="260"/>
      <c r="W323" s="260"/>
      <c r="X323" s="260"/>
      <c r="Y323" s="260"/>
      <c r="Z323" s="260"/>
      <c r="AA323" s="260"/>
    </row>
    <row r="324" spans="1:27">
      <c r="A324" s="271"/>
      <c r="B324" s="272"/>
      <c r="C324" s="271"/>
      <c r="D324" s="277"/>
      <c r="E324" s="272"/>
      <c r="F324" s="269"/>
      <c r="G324" s="269" t="str">
        <f t="shared" si="37"/>
        <v/>
      </c>
      <c r="H324" s="269"/>
      <c r="I324" s="273"/>
      <c r="J324" s="269" t="str">
        <f t="shared" si="38"/>
        <v/>
      </c>
      <c r="K324" s="269"/>
      <c r="L324" s="273"/>
      <c r="M324" s="260"/>
      <c r="N324" s="260"/>
      <c r="O324" s="260"/>
      <c r="P324" s="260"/>
      <c r="Q324" s="260"/>
      <c r="R324" s="260"/>
      <c r="S324" s="260"/>
      <c r="T324" s="260"/>
      <c r="U324" s="260"/>
      <c r="V324" s="260"/>
      <c r="W324" s="260"/>
      <c r="X324" s="260"/>
      <c r="Y324" s="260"/>
      <c r="Z324" s="260"/>
      <c r="AA324" s="260"/>
    </row>
    <row r="325" spans="1:27">
      <c r="A325" s="271"/>
      <c r="B325" s="272"/>
      <c r="C325" s="271"/>
      <c r="D325" s="277"/>
      <c r="E325" s="272"/>
      <c r="F325" s="269"/>
      <c r="G325" s="269" t="str">
        <f t="shared" si="37"/>
        <v/>
      </c>
      <c r="H325" s="269"/>
      <c r="I325" s="273"/>
      <c r="J325" s="269" t="str">
        <f t="shared" si="38"/>
        <v/>
      </c>
      <c r="K325" s="269"/>
      <c r="L325" s="273"/>
      <c r="M325" s="260"/>
      <c r="N325" s="260"/>
      <c r="O325" s="260"/>
      <c r="P325" s="260"/>
      <c r="Q325" s="260"/>
      <c r="R325" s="260"/>
      <c r="S325" s="260"/>
      <c r="T325" s="260"/>
      <c r="U325" s="260"/>
      <c r="V325" s="260"/>
      <c r="W325" s="260"/>
      <c r="X325" s="260"/>
      <c r="Y325" s="260"/>
      <c r="Z325" s="260"/>
      <c r="AA325" s="260"/>
    </row>
    <row r="326" spans="1:27">
      <c r="A326" s="271"/>
      <c r="B326" s="272"/>
      <c r="C326" s="271"/>
      <c r="D326" s="277"/>
      <c r="E326" s="272"/>
      <c r="F326" s="269"/>
      <c r="G326" s="269" t="str">
        <f t="shared" si="37"/>
        <v/>
      </c>
      <c r="H326" s="269"/>
      <c r="I326" s="273"/>
      <c r="J326" s="269" t="str">
        <f t="shared" si="38"/>
        <v/>
      </c>
      <c r="K326" s="269"/>
      <c r="L326" s="273"/>
      <c r="M326" s="260"/>
      <c r="N326" s="260"/>
      <c r="O326" s="260"/>
      <c r="P326" s="260"/>
      <c r="Q326" s="260"/>
      <c r="R326" s="260"/>
      <c r="S326" s="260"/>
      <c r="T326" s="260"/>
      <c r="U326" s="260"/>
      <c r="V326" s="260"/>
      <c r="W326" s="260"/>
      <c r="X326" s="260"/>
      <c r="Y326" s="260"/>
      <c r="Z326" s="260"/>
      <c r="AA326" s="260"/>
    </row>
    <row r="327" spans="1:27">
      <c r="A327" s="271"/>
      <c r="B327" s="272"/>
      <c r="C327" s="271"/>
      <c r="D327" s="277"/>
      <c r="E327" s="272"/>
      <c r="F327" s="269"/>
      <c r="G327" s="269" t="str">
        <f t="shared" si="37"/>
        <v/>
      </c>
      <c r="H327" s="269"/>
      <c r="I327" s="273"/>
      <c r="J327" s="269" t="str">
        <f t="shared" si="38"/>
        <v/>
      </c>
      <c r="K327" s="269"/>
      <c r="L327" s="273"/>
      <c r="M327" s="260"/>
      <c r="N327" s="260"/>
      <c r="O327" s="260"/>
      <c r="P327" s="260"/>
      <c r="Q327" s="260"/>
      <c r="R327" s="260"/>
      <c r="S327" s="260"/>
      <c r="T327" s="260"/>
      <c r="U327" s="260"/>
      <c r="V327" s="260"/>
      <c r="W327" s="260"/>
      <c r="X327" s="260"/>
      <c r="Y327" s="260"/>
      <c r="Z327" s="260"/>
      <c r="AA327" s="260"/>
    </row>
    <row r="328" spans="1:27">
      <c r="A328" s="271"/>
      <c r="B328" s="272"/>
      <c r="C328" s="271"/>
      <c r="D328" s="277"/>
      <c r="E328" s="272"/>
      <c r="F328" s="269"/>
      <c r="G328" s="269" t="str">
        <f t="shared" si="37"/>
        <v/>
      </c>
      <c r="H328" s="269"/>
      <c r="I328" s="273"/>
      <c r="J328" s="269" t="str">
        <f t="shared" si="38"/>
        <v/>
      </c>
      <c r="K328" s="269"/>
      <c r="L328" s="273"/>
      <c r="M328" s="260"/>
      <c r="N328" s="260"/>
      <c r="O328" s="260"/>
      <c r="P328" s="260"/>
      <c r="Q328" s="260"/>
      <c r="R328" s="260"/>
      <c r="S328" s="260"/>
      <c r="T328" s="260"/>
      <c r="U328" s="260"/>
      <c r="V328" s="260"/>
      <c r="W328" s="260"/>
      <c r="X328" s="260"/>
      <c r="Y328" s="260"/>
      <c r="Z328" s="260"/>
      <c r="AA328" s="260"/>
    </row>
    <row r="329" spans="1:27">
      <c r="A329" s="271"/>
      <c r="B329" s="272"/>
      <c r="C329" s="271"/>
      <c r="D329" s="277"/>
      <c r="E329" s="272"/>
      <c r="F329" s="269"/>
      <c r="G329" s="269" t="str">
        <f t="shared" si="37"/>
        <v/>
      </c>
      <c r="H329" s="269"/>
      <c r="I329" s="273"/>
      <c r="J329" s="269" t="str">
        <f t="shared" si="38"/>
        <v/>
      </c>
      <c r="K329" s="269"/>
      <c r="L329" s="273"/>
      <c r="M329" s="260"/>
      <c r="N329" s="260"/>
      <c r="O329" s="260"/>
      <c r="P329" s="260"/>
      <c r="Q329" s="260"/>
      <c r="R329" s="260"/>
      <c r="S329" s="260"/>
      <c r="T329" s="260"/>
      <c r="U329" s="260"/>
      <c r="V329" s="260"/>
      <c r="W329" s="260"/>
      <c r="X329" s="260"/>
      <c r="Y329" s="260"/>
      <c r="Z329" s="260"/>
      <c r="AA329" s="260"/>
    </row>
    <row r="330" spans="1:27">
      <c r="A330" s="271"/>
      <c r="B330" s="272"/>
      <c r="C330" s="271"/>
      <c r="D330" s="277"/>
      <c r="E330" s="272"/>
      <c r="F330" s="269"/>
      <c r="G330" s="269" t="str">
        <f t="shared" si="37"/>
        <v/>
      </c>
      <c r="H330" s="269"/>
      <c r="I330" s="273"/>
      <c r="J330" s="269" t="str">
        <f t="shared" si="38"/>
        <v/>
      </c>
      <c r="K330" s="269"/>
      <c r="L330" s="273"/>
      <c r="M330" s="260"/>
      <c r="N330" s="260"/>
      <c r="O330" s="260"/>
      <c r="P330" s="260"/>
      <c r="Q330" s="260"/>
      <c r="R330" s="260"/>
      <c r="S330" s="260"/>
      <c r="T330" s="260"/>
      <c r="U330" s="260"/>
      <c r="V330" s="260"/>
      <c r="W330" s="260"/>
      <c r="X330" s="260"/>
      <c r="Y330" s="260"/>
      <c r="Z330" s="260"/>
      <c r="AA330" s="260"/>
    </row>
    <row r="331" spans="1:27">
      <c r="A331" s="271"/>
      <c r="B331" s="272"/>
      <c r="C331" s="271"/>
      <c r="D331" s="277"/>
      <c r="E331" s="272"/>
      <c r="F331" s="269"/>
      <c r="G331" s="269" t="str">
        <f t="shared" si="37"/>
        <v/>
      </c>
      <c r="H331" s="269"/>
      <c r="I331" s="273"/>
      <c r="J331" s="269" t="str">
        <f t="shared" si="38"/>
        <v/>
      </c>
      <c r="K331" s="269"/>
      <c r="L331" s="273"/>
      <c r="M331" s="260"/>
      <c r="N331" s="260"/>
      <c r="O331" s="260"/>
      <c r="P331" s="260"/>
      <c r="Q331" s="260"/>
      <c r="R331" s="260"/>
      <c r="S331" s="260"/>
      <c r="T331" s="260"/>
      <c r="U331" s="260"/>
      <c r="V331" s="260"/>
      <c r="W331" s="260"/>
      <c r="X331" s="260"/>
      <c r="Y331" s="260"/>
      <c r="Z331" s="260"/>
      <c r="AA331" s="260"/>
    </row>
    <row r="332" spans="1:27">
      <c r="A332" s="267">
        <v>240201524</v>
      </c>
      <c r="B332" s="268" t="s">
        <v>122</v>
      </c>
      <c r="C332" s="267"/>
      <c r="D332" s="267" t="str">
        <f>CONCATENATE(A332,"-","RA4")</f>
        <v>240201524-RA4</v>
      </c>
      <c r="E332" s="268" t="s">
        <v>1263</v>
      </c>
      <c r="F332" s="269"/>
      <c r="G332" s="269" t="str">
        <f t="shared" si="37"/>
        <v/>
      </c>
      <c r="H332" s="269"/>
      <c r="I332" s="273"/>
      <c r="J332" s="269" t="str">
        <f t="shared" si="38"/>
        <v/>
      </c>
      <c r="K332" s="269"/>
      <c r="L332" s="273"/>
      <c r="M332" s="260"/>
      <c r="N332" s="260"/>
      <c r="O332" s="260"/>
      <c r="P332" s="260"/>
      <c r="Q332" s="260"/>
      <c r="R332" s="260"/>
      <c r="S332" s="260"/>
      <c r="T332" s="260"/>
      <c r="U332" s="260"/>
      <c r="V332" s="260"/>
      <c r="W332" s="260"/>
      <c r="X332" s="260"/>
      <c r="Y332" s="260"/>
      <c r="Z332" s="260"/>
      <c r="AA332" s="260"/>
    </row>
    <row r="333" spans="1:27">
      <c r="A333" s="271"/>
      <c r="B333" s="272"/>
      <c r="C333" s="271"/>
      <c r="D333" s="271"/>
      <c r="E333" s="272"/>
      <c r="F333" s="269"/>
      <c r="G333" s="269" t="str">
        <f t="shared" si="37"/>
        <v/>
      </c>
      <c r="H333" s="269"/>
      <c r="I333" s="273"/>
      <c r="J333" s="269" t="str">
        <f t="shared" si="38"/>
        <v/>
      </c>
      <c r="K333" s="269"/>
      <c r="L333" s="273"/>
      <c r="M333" s="260"/>
      <c r="N333" s="260"/>
      <c r="O333" s="260"/>
      <c r="P333" s="260"/>
      <c r="Q333" s="260"/>
      <c r="R333" s="260"/>
      <c r="S333" s="260"/>
      <c r="T333" s="260"/>
      <c r="U333" s="260"/>
      <c r="V333" s="260"/>
      <c r="W333" s="260"/>
      <c r="X333" s="260"/>
      <c r="Y333" s="260"/>
      <c r="Z333" s="260"/>
      <c r="AA333" s="260"/>
    </row>
    <row r="334" spans="1:27">
      <c r="A334" s="271"/>
      <c r="B334" s="272"/>
      <c r="C334" s="271"/>
      <c r="D334" s="271"/>
      <c r="E334" s="272"/>
      <c r="F334" s="269"/>
      <c r="G334" s="269" t="str">
        <f t="shared" si="37"/>
        <v/>
      </c>
      <c r="H334" s="269"/>
      <c r="I334" s="273"/>
      <c r="J334" s="269" t="str">
        <f t="shared" si="38"/>
        <v/>
      </c>
      <c r="K334" s="269"/>
      <c r="L334" s="273"/>
      <c r="M334" s="260"/>
      <c r="N334" s="260"/>
      <c r="O334" s="260"/>
      <c r="P334" s="260"/>
      <c r="Q334" s="260"/>
      <c r="R334" s="260"/>
      <c r="S334" s="260"/>
      <c r="T334" s="260"/>
      <c r="U334" s="260"/>
      <c r="V334" s="260"/>
      <c r="W334" s="260"/>
      <c r="X334" s="260"/>
      <c r="Y334" s="260"/>
      <c r="Z334" s="260"/>
      <c r="AA334" s="260"/>
    </row>
    <row r="335" spans="1:27">
      <c r="A335" s="271"/>
      <c r="B335" s="272"/>
      <c r="C335" s="271"/>
      <c r="D335" s="271"/>
      <c r="E335" s="272"/>
      <c r="F335" s="269"/>
      <c r="G335" s="269" t="str">
        <f t="shared" si="37"/>
        <v/>
      </c>
      <c r="H335" s="269"/>
      <c r="I335" s="273"/>
      <c r="J335" s="269" t="str">
        <f t="shared" si="38"/>
        <v/>
      </c>
      <c r="K335" s="269"/>
      <c r="L335" s="273"/>
      <c r="M335" s="260"/>
      <c r="N335" s="260"/>
      <c r="O335" s="260"/>
      <c r="P335" s="260"/>
      <c r="Q335" s="260"/>
      <c r="R335" s="260"/>
      <c r="S335" s="260"/>
      <c r="T335" s="260"/>
      <c r="U335" s="260"/>
      <c r="V335" s="260"/>
      <c r="W335" s="260"/>
      <c r="X335" s="260"/>
      <c r="Y335" s="260"/>
      <c r="Z335" s="260"/>
      <c r="AA335" s="260"/>
    </row>
    <row r="336" spans="1:27">
      <c r="A336" s="271"/>
      <c r="B336" s="272"/>
      <c r="C336" s="271"/>
      <c r="D336" s="271"/>
      <c r="E336" s="272"/>
      <c r="F336" s="269"/>
      <c r="G336" s="269" t="str">
        <f t="shared" si="37"/>
        <v/>
      </c>
      <c r="H336" s="269"/>
      <c r="I336" s="273"/>
      <c r="J336" s="269" t="str">
        <f t="shared" si="38"/>
        <v/>
      </c>
      <c r="K336" s="269"/>
      <c r="L336" s="273"/>
      <c r="M336" s="260"/>
      <c r="N336" s="260"/>
      <c r="O336" s="260"/>
      <c r="P336" s="260"/>
      <c r="Q336" s="260"/>
      <c r="R336" s="260"/>
      <c r="S336" s="260"/>
      <c r="T336" s="260"/>
      <c r="U336" s="260"/>
      <c r="V336" s="260"/>
      <c r="W336" s="260"/>
      <c r="X336" s="260"/>
      <c r="Y336" s="260"/>
      <c r="Z336" s="260"/>
      <c r="AA336" s="260"/>
    </row>
    <row r="337" spans="1:27">
      <c r="A337" s="271"/>
      <c r="B337" s="272"/>
      <c r="C337" s="271"/>
      <c r="D337" s="271"/>
      <c r="E337" s="272"/>
      <c r="F337" s="269"/>
      <c r="G337" s="269" t="str">
        <f t="shared" si="37"/>
        <v/>
      </c>
      <c r="H337" s="269"/>
      <c r="I337" s="273"/>
      <c r="J337" s="269" t="str">
        <f t="shared" si="38"/>
        <v/>
      </c>
      <c r="K337" s="269"/>
      <c r="L337" s="273"/>
      <c r="M337" s="260"/>
      <c r="N337" s="260"/>
      <c r="O337" s="260"/>
      <c r="P337" s="260"/>
      <c r="Q337" s="260"/>
      <c r="R337" s="260"/>
      <c r="S337" s="260"/>
      <c r="T337" s="260"/>
      <c r="U337" s="260"/>
      <c r="V337" s="260"/>
      <c r="W337" s="260"/>
      <c r="X337" s="260"/>
      <c r="Y337" s="260"/>
      <c r="Z337" s="260"/>
      <c r="AA337" s="260"/>
    </row>
    <row r="338" spans="1:27">
      <c r="A338" s="271"/>
      <c r="B338" s="272"/>
      <c r="C338" s="271"/>
      <c r="D338" s="271"/>
      <c r="E338" s="272"/>
      <c r="F338" s="269"/>
      <c r="G338" s="269" t="str">
        <f t="shared" si="37"/>
        <v/>
      </c>
      <c r="H338" s="269"/>
      <c r="I338" s="273"/>
      <c r="J338" s="269" t="str">
        <f t="shared" si="38"/>
        <v/>
      </c>
      <c r="K338" s="269"/>
      <c r="L338" s="273"/>
      <c r="M338" s="260"/>
      <c r="N338" s="260"/>
      <c r="O338" s="260"/>
      <c r="P338" s="260"/>
      <c r="Q338" s="260"/>
      <c r="R338" s="260"/>
      <c r="S338" s="260"/>
      <c r="T338" s="260"/>
      <c r="U338" s="260"/>
      <c r="V338" s="260"/>
      <c r="W338" s="260"/>
      <c r="X338" s="260"/>
      <c r="Y338" s="260"/>
      <c r="Z338" s="260"/>
      <c r="AA338" s="260"/>
    </row>
    <row r="339" spans="1:27">
      <c r="A339" s="271"/>
      <c r="B339" s="272"/>
      <c r="C339" s="271"/>
      <c r="D339" s="271"/>
      <c r="E339" s="272"/>
      <c r="F339" s="269"/>
      <c r="G339" s="269" t="str">
        <f t="shared" si="37"/>
        <v/>
      </c>
      <c r="H339" s="269"/>
      <c r="I339" s="273"/>
      <c r="J339" s="269" t="str">
        <f t="shared" si="38"/>
        <v/>
      </c>
      <c r="K339" s="269"/>
      <c r="L339" s="273"/>
      <c r="M339" s="260"/>
      <c r="N339" s="260"/>
      <c r="O339" s="260"/>
      <c r="P339" s="260"/>
      <c r="Q339" s="260"/>
      <c r="R339" s="260"/>
      <c r="S339" s="260"/>
      <c r="T339" s="260"/>
      <c r="U339" s="260"/>
      <c r="V339" s="260"/>
      <c r="W339" s="260"/>
      <c r="X339" s="260"/>
      <c r="Y339" s="260"/>
      <c r="Z339" s="260"/>
      <c r="AA339" s="260"/>
    </row>
    <row r="340" spans="1:27">
      <c r="A340" s="271"/>
      <c r="B340" s="272"/>
      <c r="C340" s="271"/>
      <c r="D340" s="271"/>
      <c r="E340" s="272"/>
      <c r="F340" s="269"/>
      <c r="G340" s="269" t="str">
        <f t="shared" si="37"/>
        <v/>
      </c>
      <c r="H340" s="269"/>
      <c r="I340" s="273"/>
      <c r="J340" s="269" t="str">
        <f t="shared" si="38"/>
        <v/>
      </c>
      <c r="K340" s="269"/>
      <c r="L340" s="273"/>
      <c r="M340" s="260"/>
      <c r="N340" s="260"/>
      <c r="O340" s="260"/>
      <c r="P340" s="260"/>
      <c r="Q340" s="260"/>
      <c r="R340" s="260"/>
      <c r="S340" s="260"/>
      <c r="T340" s="260"/>
      <c r="U340" s="260"/>
      <c r="V340" s="260"/>
      <c r="W340" s="260"/>
      <c r="X340" s="260"/>
      <c r="Y340" s="260"/>
      <c r="Z340" s="260"/>
      <c r="AA340" s="260"/>
    </row>
    <row r="341" spans="1:27">
      <c r="A341" s="271"/>
      <c r="B341" s="272"/>
      <c r="C341" s="271"/>
      <c r="D341" s="271"/>
      <c r="E341" s="272"/>
      <c r="F341" s="269"/>
      <c r="G341" s="269" t="str">
        <f t="shared" si="37"/>
        <v/>
      </c>
      <c r="H341" s="269"/>
      <c r="I341" s="273"/>
      <c r="J341" s="269" t="str">
        <f t="shared" si="38"/>
        <v/>
      </c>
      <c r="K341" s="269"/>
      <c r="L341" s="273"/>
      <c r="M341" s="260"/>
      <c r="N341" s="260"/>
      <c r="O341" s="260"/>
      <c r="P341" s="260"/>
      <c r="Q341" s="260"/>
      <c r="R341" s="260"/>
      <c r="S341" s="260"/>
      <c r="T341" s="260"/>
      <c r="U341" s="260"/>
      <c r="V341" s="260"/>
      <c r="W341" s="260"/>
      <c r="X341" s="260"/>
      <c r="Y341" s="260"/>
      <c r="Z341" s="260"/>
      <c r="AA341" s="260"/>
    </row>
    <row r="342" spans="1:27">
      <c r="A342" s="267">
        <v>220601501</v>
      </c>
      <c r="B342" s="268" t="s">
        <v>116</v>
      </c>
      <c r="C342" s="267"/>
      <c r="D342" s="267" t="str">
        <f>CONCATENATE(A342,"-","RA1")</f>
        <v>220601501-RA1</v>
      </c>
      <c r="E342" s="268" t="s">
        <v>1264</v>
      </c>
      <c r="F342" s="269"/>
      <c r="G342" s="269" t="str">
        <f t="shared" si="37"/>
        <v/>
      </c>
      <c r="H342" s="269"/>
      <c r="I342" s="273"/>
      <c r="J342" s="269" t="str">
        <f t="shared" si="38"/>
        <v/>
      </c>
      <c r="K342" s="269"/>
      <c r="L342" s="273"/>
      <c r="M342" s="260"/>
      <c r="N342" s="260"/>
      <c r="O342" s="260"/>
      <c r="P342" s="260"/>
      <c r="Q342" s="260"/>
      <c r="R342" s="260"/>
      <c r="S342" s="260"/>
      <c r="T342" s="260"/>
      <c r="U342" s="260"/>
      <c r="V342" s="260"/>
      <c r="W342" s="260"/>
      <c r="X342" s="260"/>
      <c r="Y342" s="260"/>
      <c r="Z342" s="260"/>
      <c r="AA342" s="260"/>
    </row>
    <row r="343" spans="1:27">
      <c r="A343" s="271"/>
      <c r="B343" s="272"/>
      <c r="C343" s="271"/>
      <c r="D343" s="277"/>
      <c r="E343" s="272"/>
      <c r="F343" s="269"/>
      <c r="G343" s="269" t="str">
        <f t="shared" si="37"/>
        <v/>
      </c>
      <c r="H343" s="269"/>
      <c r="I343" s="273"/>
      <c r="J343" s="269" t="str">
        <f t="shared" si="38"/>
        <v/>
      </c>
      <c r="K343" s="269"/>
      <c r="L343" s="273"/>
      <c r="M343" s="260"/>
      <c r="N343" s="260"/>
      <c r="O343" s="260"/>
      <c r="P343" s="260"/>
      <c r="Q343" s="260"/>
      <c r="R343" s="260"/>
      <c r="S343" s="260"/>
      <c r="T343" s="260"/>
      <c r="U343" s="260"/>
      <c r="V343" s="260"/>
      <c r="W343" s="260"/>
      <c r="X343" s="260"/>
      <c r="Y343" s="260"/>
      <c r="Z343" s="260"/>
      <c r="AA343" s="260"/>
    </row>
    <row r="344" spans="1:27">
      <c r="A344" s="271"/>
      <c r="B344" s="272"/>
      <c r="C344" s="271"/>
      <c r="D344" s="277"/>
      <c r="E344" s="272"/>
      <c r="F344" s="269"/>
      <c r="G344" s="269" t="str">
        <f t="shared" si="37"/>
        <v/>
      </c>
      <c r="H344" s="269"/>
      <c r="I344" s="273"/>
      <c r="J344" s="269" t="str">
        <f t="shared" si="38"/>
        <v/>
      </c>
      <c r="K344" s="269"/>
      <c r="L344" s="273"/>
      <c r="M344" s="260"/>
      <c r="N344" s="260"/>
      <c r="O344" s="260"/>
      <c r="P344" s="260"/>
      <c r="Q344" s="260"/>
      <c r="R344" s="260"/>
      <c r="S344" s="260"/>
      <c r="T344" s="260"/>
      <c r="U344" s="260"/>
      <c r="V344" s="260"/>
      <c r="W344" s="260"/>
      <c r="X344" s="260"/>
      <c r="Y344" s="260"/>
      <c r="Z344" s="260"/>
      <c r="AA344" s="260"/>
    </row>
    <row r="345" spans="1:27">
      <c r="A345" s="271"/>
      <c r="B345" s="272"/>
      <c r="C345" s="271"/>
      <c r="D345" s="277"/>
      <c r="E345" s="272"/>
      <c r="F345" s="269"/>
      <c r="G345" s="269" t="str">
        <f t="shared" si="37"/>
        <v/>
      </c>
      <c r="H345" s="269"/>
      <c r="I345" s="273"/>
      <c r="J345" s="269" t="str">
        <f t="shared" si="38"/>
        <v/>
      </c>
      <c r="K345" s="269"/>
      <c r="L345" s="273"/>
      <c r="M345" s="260"/>
      <c r="N345" s="260"/>
      <c r="O345" s="260"/>
      <c r="P345" s="260"/>
      <c r="Q345" s="260"/>
      <c r="R345" s="260"/>
      <c r="S345" s="260"/>
      <c r="T345" s="260"/>
      <c r="U345" s="260"/>
      <c r="V345" s="260"/>
      <c r="W345" s="260"/>
      <c r="X345" s="260"/>
      <c r="Y345" s="260"/>
      <c r="Z345" s="260"/>
      <c r="AA345" s="260"/>
    </row>
    <row r="346" spans="1:27">
      <c r="A346" s="271"/>
      <c r="B346" s="272"/>
      <c r="C346" s="271"/>
      <c r="D346" s="277"/>
      <c r="E346" s="272"/>
      <c r="F346" s="269"/>
      <c r="G346" s="269" t="str">
        <f t="shared" si="37"/>
        <v/>
      </c>
      <c r="H346" s="269"/>
      <c r="I346" s="273"/>
      <c r="J346" s="269" t="str">
        <f t="shared" si="38"/>
        <v/>
      </c>
      <c r="K346" s="269"/>
      <c r="L346" s="273"/>
      <c r="M346" s="260"/>
      <c r="N346" s="260"/>
      <c r="O346" s="260"/>
      <c r="P346" s="260"/>
      <c r="Q346" s="260"/>
      <c r="R346" s="260"/>
      <c r="S346" s="260"/>
      <c r="T346" s="260"/>
      <c r="U346" s="260"/>
      <c r="V346" s="260"/>
      <c r="W346" s="260"/>
      <c r="X346" s="260"/>
      <c r="Y346" s="260"/>
      <c r="Z346" s="260"/>
      <c r="AA346" s="260"/>
    </row>
    <row r="347" spans="1:27">
      <c r="A347" s="271"/>
      <c r="B347" s="272"/>
      <c r="C347" s="271"/>
      <c r="D347" s="277"/>
      <c r="E347" s="272"/>
      <c r="F347" s="269"/>
      <c r="G347" s="269" t="str">
        <f t="shared" si="37"/>
        <v/>
      </c>
      <c r="H347" s="269"/>
      <c r="I347" s="273"/>
      <c r="J347" s="269" t="str">
        <f t="shared" si="38"/>
        <v/>
      </c>
      <c r="K347" s="269"/>
      <c r="L347" s="273"/>
      <c r="M347" s="260"/>
      <c r="N347" s="260"/>
      <c r="O347" s="260"/>
      <c r="P347" s="260"/>
      <c r="Q347" s="260"/>
      <c r="R347" s="260"/>
      <c r="S347" s="260"/>
      <c r="T347" s="260"/>
      <c r="U347" s="260"/>
      <c r="V347" s="260"/>
      <c r="W347" s="260"/>
      <c r="X347" s="260"/>
      <c r="Y347" s="260"/>
      <c r="Z347" s="260"/>
      <c r="AA347" s="260"/>
    </row>
    <row r="348" spans="1:27">
      <c r="A348" s="271"/>
      <c r="B348" s="272"/>
      <c r="C348" s="271"/>
      <c r="D348" s="277"/>
      <c r="E348" s="272"/>
      <c r="F348" s="269"/>
      <c r="G348" s="269" t="str">
        <f t="shared" si="37"/>
        <v/>
      </c>
      <c r="H348" s="269"/>
      <c r="I348" s="273"/>
      <c r="J348" s="269" t="str">
        <f t="shared" si="38"/>
        <v/>
      </c>
      <c r="K348" s="269"/>
      <c r="L348" s="273"/>
      <c r="M348" s="260"/>
      <c r="N348" s="260"/>
      <c r="O348" s="260"/>
      <c r="P348" s="260"/>
      <c r="Q348" s="260"/>
      <c r="R348" s="260"/>
      <c r="S348" s="260"/>
      <c r="T348" s="260"/>
      <c r="U348" s="260"/>
      <c r="V348" s="260"/>
      <c r="W348" s="260"/>
      <c r="X348" s="260"/>
      <c r="Y348" s="260"/>
      <c r="Z348" s="260"/>
      <c r="AA348" s="260"/>
    </row>
    <row r="349" spans="1:27">
      <c r="A349" s="271"/>
      <c r="B349" s="272"/>
      <c r="C349" s="271"/>
      <c r="D349" s="277"/>
      <c r="E349" s="272"/>
      <c r="F349" s="269"/>
      <c r="G349" s="269" t="str">
        <f t="shared" si="37"/>
        <v/>
      </c>
      <c r="H349" s="269"/>
      <c r="I349" s="273"/>
      <c r="J349" s="269" t="str">
        <f t="shared" si="38"/>
        <v/>
      </c>
      <c r="K349" s="269"/>
      <c r="L349" s="273"/>
      <c r="M349" s="260"/>
      <c r="N349" s="260"/>
      <c r="O349" s="260"/>
      <c r="P349" s="260"/>
      <c r="Q349" s="260"/>
      <c r="R349" s="260"/>
      <c r="S349" s="260"/>
      <c r="T349" s="260"/>
      <c r="U349" s="260"/>
      <c r="V349" s="260"/>
      <c r="W349" s="260"/>
      <c r="X349" s="260"/>
      <c r="Y349" s="260"/>
      <c r="Z349" s="260"/>
      <c r="AA349" s="260"/>
    </row>
    <row r="350" spans="1:27">
      <c r="A350" s="271"/>
      <c r="B350" s="272"/>
      <c r="C350" s="271"/>
      <c r="D350" s="277"/>
      <c r="E350" s="272"/>
      <c r="F350" s="269"/>
      <c r="G350" s="269" t="str">
        <f t="shared" si="37"/>
        <v/>
      </c>
      <c r="H350" s="269"/>
      <c r="I350" s="273"/>
      <c r="J350" s="269" t="str">
        <f t="shared" si="38"/>
        <v/>
      </c>
      <c r="K350" s="269"/>
      <c r="L350" s="273"/>
      <c r="M350" s="260"/>
      <c r="N350" s="260"/>
      <c r="O350" s="260"/>
      <c r="P350" s="260"/>
      <c r="Q350" s="260"/>
      <c r="R350" s="260"/>
      <c r="S350" s="260"/>
      <c r="T350" s="260"/>
      <c r="U350" s="260"/>
      <c r="V350" s="260"/>
      <c r="W350" s="260"/>
      <c r="X350" s="260"/>
      <c r="Y350" s="260"/>
      <c r="Z350" s="260"/>
      <c r="AA350" s="260"/>
    </row>
    <row r="351" spans="1:27">
      <c r="A351" s="271"/>
      <c r="B351" s="272"/>
      <c r="C351" s="271"/>
      <c r="D351" s="277"/>
      <c r="E351" s="272"/>
      <c r="F351" s="269"/>
      <c r="G351" s="269" t="str">
        <f t="shared" si="37"/>
        <v/>
      </c>
      <c r="H351" s="269"/>
      <c r="I351" s="273"/>
      <c r="J351" s="269" t="str">
        <f t="shared" si="38"/>
        <v/>
      </c>
      <c r="K351" s="269"/>
      <c r="L351" s="273"/>
      <c r="M351" s="260"/>
      <c r="N351" s="260"/>
      <c r="O351" s="260"/>
      <c r="P351" s="260"/>
      <c r="Q351" s="260"/>
      <c r="R351" s="260"/>
      <c r="S351" s="260"/>
      <c r="T351" s="260"/>
      <c r="U351" s="260"/>
      <c r="V351" s="260"/>
      <c r="W351" s="260"/>
      <c r="X351" s="260"/>
      <c r="Y351" s="260"/>
      <c r="Z351" s="260"/>
      <c r="AA351" s="260"/>
    </row>
    <row r="352" spans="1:27">
      <c r="A352" s="267">
        <v>220601501</v>
      </c>
      <c r="B352" s="268" t="s">
        <v>116</v>
      </c>
      <c r="C352" s="267"/>
      <c r="D352" s="267" t="str">
        <f>CONCATENATE(A352,"-","RA2")</f>
        <v>220601501-RA2</v>
      </c>
      <c r="E352" s="268" t="s">
        <v>1265</v>
      </c>
      <c r="F352" s="269"/>
      <c r="G352" s="269" t="str">
        <f t="shared" si="37"/>
        <v/>
      </c>
      <c r="H352" s="269"/>
      <c r="I352" s="273"/>
      <c r="J352" s="269" t="str">
        <f t="shared" si="38"/>
        <v/>
      </c>
      <c r="K352" s="269"/>
      <c r="L352" s="273"/>
      <c r="M352" s="260"/>
      <c r="N352" s="260"/>
      <c r="O352" s="260"/>
      <c r="P352" s="260"/>
      <c r="Q352" s="260"/>
      <c r="R352" s="260"/>
      <c r="S352" s="260"/>
      <c r="T352" s="260"/>
      <c r="U352" s="260"/>
      <c r="V352" s="260"/>
      <c r="W352" s="260"/>
      <c r="X352" s="260"/>
      <c r="Y352" s="260"/>
      <c r="Z352" s="260"/>
      <c r="AA352" s="260"/>
    </row>
    <row r="353" spans="1:27">
      <c r="A353" s="271"/>
      <c r="B353" s="272"/>
      <c r="C353" s="271"/>
      <c r="D353" s="277"/>
      <c r="E353" s="272"/>
      <c r="F353" s="269"/>
      <c r="G353" s="269" t="str">
        <f t="shared" si="37"/>
        <v/>
      </c>
      <c r="H353" s="269"/>
      <c r="I353" s="273"/>
      <c r="J353" s="269" t="str">
        <f t="shared" si="38"/>
        <v/>
      </c>
      <c r="K353" s="269"/>
      <c r="L353" s="273"/>
      <c r="M353" s="260"/>
      <c r="N353" s="260"/>
      <c r="O353" s="260"/>
      <c r="P353" s="260"/>
      <c r="Q353" s="260"/>
      <c r="R353" s="260"/>
      <c r="S353" s="260"/>
      <c r="T353" s="260"/>
      <c r="U353" s="260"/>
      <c r="V353" s="260"/>
      <c r="W353" s="260"/>
      <c r="X353" s="260"/>
      <c r="Y353" s="260"/>
      <c r="Z353" s="260"/>
      <c r="AA353" s="260"/>
    </row>
    <row r="354" spans="1:27">
      <c r="A354" s="271"/>
      <c r="B354" s="272"/>
      <c r="C354" s="271"/>
      <c r="D354" s="277"/>
      <c r="E354" s="272"/>
      <c r="F354" s="269"/>
      <c r="G354" s="269" t="str">
        <f t="shared" si="37"/>
        <v/>
      </c>
      <c r="H354" s="269"/>
      <c r="I354" s="273"/>
      <c r="J354" s="269" t="str">
        <f t="shared" si="38"/>
        <v/>
      </c>
      <c r="K354" s="269"/>
      <c r="L354" s="273"/>
      <c r="M354" s="260"/>
      <c r="N354" s="260"/>
      <c r="O354" s="260"/>
      <c r="P354" s="260"/>
      <c r="Q354" s="260"/>
      <c r="R354" s="260"/>
      <c r="S354" s="260"/>
      <c r="T354" s="260"/>
      <c r="U354" s="260"/>
      <c r="V354" s="260"/>
      <c r="W354" s="260"/>
      <c r="X354" s="260"/>
      <c r="Y354" s="260"/>
      <c r="Z354" s="260"/>
      <c r="AA354" s="260"/>
    </row>
    <row r="355" spans="1:27">
      <c r="A355" s="271"/>
      <c r="B355" s="272"/>
      <c r="C355" s="271"/>
      <c r="D355" s="277"/>
      <c r="E355" s="272"/>
      <c r="F355" s="269"/>
      <c r="G355" s="269" t="str">
        <f t="shared" si="37"/>
        <v/>
      </c>
      <c r="H355" s="269"/>
      <c r="I355" s="273"/>
      <c r="J355" s="269" t="str">
        <f t="shared" si="38"/>
        <v/>
      </c>
      <c r="K355" s="269"/>
      <c r="L355" s="273"/>
      <c r="M355" s="260"/>
      <c r="N355" s="260"/>
      <c r="O355" s="260"/>
      <c r="P355" s="260"/>
      <c r="Q355" s="260"/>
      <c r="R355" s="260"/>
      <c r="S355" s="260"/>
      <c r="T355" s="260"/>
      <c r="U355" s="260"/>
      <c r="V355" s="260"/>
      <c r="W355" s="260"/>
      <c r="X355" s="260"/>
      <c r="Y355" s="260"/>
      <c r="Z355" s="260"/>
      <c r="AA355" s="260"/>
    </row>
    <row r="356" spans="1:27">
      <c r="A356" s="271"/>
      <c r="B356" s="272"/>
      <c r="C356" s="271"/>
      <c r="D356" s="277"/>
      <c r="E356" s="272"/>
      <c r="F356" s="269"/>
      <c r="G356" s="269" t="str">
        <f t="shared" si="37"/>
        <v/>
      </c>
      <c r="H356" s="269"/>
      <c r="I356" s="273"/>
      <c r="J356" s="269" t="str">
        <f t="shared" si="38"/>
        <v/>
      </c>
      <c r="K356" s="269"/>
      <c r="L356" s="273"/>
      <c r="M356" s="260"/>
      <c r="N356" s="260"/>
      <c r="O356" s="260"/>
      <c r="P356" s="260"/>
      <c r="Q356" s="260"/>
      <c r="R356" s="260"/>
      <c r="S356" s="260"/>
      <c r="T356" s="260"/>
      <c r="U356" s="260"/>
      <c r="V356" s="260"/>
      <c r="W356" s="260"/>
      <c r="X356" s="260"/>
      <c r="Y356" s="260"/>
      <c r="Z356" s="260"/>
      <c r="AA356" s="260"/>
    </row>
    <row r="357" spans="1:27">
      <c r="A357" s="271"/>
      <c r="B357" s="272"/>
      <c r="C357" s="271"/>
      <c r="D357" s="277"/>
      <c r="E357" s="272"/>
      <c r="F357" s="269"/>
      <c r="G357" s="269" t="str">
        <f t="shared" si="37"/>
        <v/>
      </c>
      <c r="H357" s="269"/>
      <c r="I357" s="273"/>
      <c r="J357" s="269" t="str">
        <f t="shared" si="38"/>
        <v/>
      </c>
      <c r="K357" s="269"/>
      <c r="L357" s="273"/>
      <c r="M357" s="260"/>
      <c r="N357" s="260"/>
      <c r="O357" s="260"/>
      <c r="P357" s="260"/>
      <c r="Q357" s="260"/>
      <c r="R357" s="260"/>
      <c r="S357" s="260"/>
      <c r="T357" s="260"/>
      <c r="U357" s="260"/>
      <c r="V357" s="260"/>
      <c r="W357" s="260"/>
      <c r="X357" s="260"/>
      <c r="Y357" s="260"/>
      <c r="Z357" s="260"/>
      <c r="AA357" s="260"/>
    </row>
    <row r="358" spans="1:27">
      <c r="A358" s="271"/>
      <c r="B358" s="272"/>
      <c r="C358" s="271"/>
      <c r="D358" s="277"/>
      <c r="E358" s="272"/>
      <c r="F358" s="269"/>
      <c r="G358" s="269" t="str">
        <f t="shared" si="37"/>
        <v/>
      </c>
      <c r="H358" s="269"/>
      <c r="I358" s="273"/>
      <c r="J358" s="269" t="str">
        <f t="shared" si="38"/>
        <v/>
      </c>
      <c r="K358" s="269"/>
      <c r="L358" s="273"/>
      <c r="M358" s="260"/>
      <c r="N358" s="260"/>
      <c r="O358" s="260"/>
      <c r="P358" s="260"/>
      <c r="Q358" s="260"/>
      <c r="R358" s="260"/>
      <c r="S358" s="260"/>
      <c r="T358" s="260"/>
      <c r="U358" s="260"/>
      <c r="V358" s="260"/>
      <c r="W358" s="260"/>
      <c r="X358" s="260"/>
      <c r="Y358" s="260"/>
      <c r="Z358" s="260"/>
      <c r="AA358" s="260"/>
    </row>
    <row r="359" spans="1:27">
      <c r="A359" s="271"/>
      <c r="B359" s="272"/>
      <c r="C359" s="271"/>
      <c r="D359" s="277"/>
      <c r="E359" s="272"/>
      <c r="F359" s="269"/>
      <c r="G359" s="269" t="str">
        <f t="shared" si="37"/>
        <v/>
      </c>
      <c r="H359" s="269"/>
      <c r="I359" s="273"/>
      <c r="J359" s="269" t="str">
        <f t="shared" si="38"/>
        <v/>
      </c>
      <c r="K359" s="269"/>
      <c r="L359" s="273"/>
      <c r="M359" s="260"/>
      <c r="N359" s="260"/>
      <c r="O359" s="260"/>
      <c r="P359" s="260"/>
      <c r="Q359" s="260"/>
      <c r="R359" s="260"/>
      <c r="S359" s="260"/>
      <c r="T359" s="260"/>
      <c r="U359" s="260"/>
      <c r="V359" s="260"/>
      <c r="W359" s="260"/>
      <c r="X359" s="260"/>
      <c r="Y359" s="260"/>
      <c r="Z359" s="260"/>
      <c r="AA359" s="260"/>
    </row>
    <row r="360" spans="1:27">
      <c r="A360" s="271"/>
      <c r="B360" s="272"/>
      <c r="C360" s="271"/>
      <c r="D360" s="277"/>
      <c r="E360" s="272"/>
      <c r="F360" s="269"/>
      <c r="G360" s="269" t="str">
        <f t="shared" si="37"/>
        <v/>
      </c>
      <c r="H360" s="269"/>
      <c r="I360" s="273"/>
      <c r="J360" s="269" t="str">
        <f t="shared" si="38"/>
        <v/>
      </c>
      <c r="K360" s="269"/>
      <c r="L360" s="273"/>
      <c r="M360" s="260"/>
      <c r="N360" s="260"/>
      <c r="O360" s="260"/>
      <c r="P360" s="260"/>
      <c r="Q360" s="260"/>
      <c r="R360" s="260"/>
      <c r="S360" s="260"/>
      <c r="T360" s="260"/>
      <c r="U360" s="260"/>
      <c r="V360" s="260"/>
      <c r="W360" s="260"/>
      <c r="X360" s="260"/>
      <c r="Y360" s="260"/>
      <c r="Z360" s="260"/>
      <c r="AA360" s="260"/>
    </row>
    <row r="361" spans="1:27">
      <c r="A361" s="271"/>
      <c r="B361" s="272"/>
      <c r="C361" s="271"/>
      <c r="D361" s="277"/>
      <c r="E361" s="272"/>
      <c r="F361" s="269"/>
      <c r="G361" s="269" t="str">
        <f t="shared" si="37"/>
        <v/>
      </c>
      <c r="H361" s="269"/>
      <c r="I361" s="273"/>
      <c r="J361" s="269" t="str">
        <f t="shared" si="38"/>
        <v/>
      </c>
      <c r="K361" s="269"/>
      <c r="L361" s="273"/>
      <c r="M361" s="260"/>
      <c r="N361" s="260"/>
      <c r="O361" s="260"/>
      <c r="P361" s="260"/>
      <c r="Q361" s="260"/>
      <c r="R361" s="260"/>
      <c r="S361" s="260"/>
      <c r="T361" s="260"/>
      <c r="U361" s="260"/>
      <c r="V361" s="260"/>
      <c r="W361" s="260"/>
      <c r="X361" s="260"/>
      <c r="Y361" s="260"/>
      <c r="Z361" s="260"/>
      <c r="AA361" s="260"/>
    </row>
    <row r="362" spans="1:27">
      <c r="A362" s="267">
        <v>220601501</v>
      </c>
      <c r="B362" s="268" t="s">
        <v>116</v>
      </c>
      <c r="C362" s="267"/>
      <c r="D362" s="267" t="str">
        <f>CONCATENATE(A362,"-","RA3")</f>
        <v>220601501-RA3</v>
      </c>
      <c r="E362" s="268" t="s">
        <v>1266</v>
      </c>
      <c r="F362" s="269"/>
      <c r="G362" s="269" t="str">
        <f t="shared" si="37"/>
        <v/>
      </c>
      <c r="H362" s="269"/>
      <c r="I362" s="273"/>
      <c r="J362" s="269" t="str">
        <f t="shared" si="38"/>
        <v/>
      </c>
      <c r="K362" s="269"/>
      <c r="L362" s="273"/>
      <c r="M362" s="260"/>
      <c r="N362" s="260"/>
      <c r="O362" s="260"/>
      <c r="P362" s="260"/>
      <c r="Q362" s="260"/>
      <c r="R362" s="260"/>
      <c r="S362" s="260"/>
      <c r="T362" s="260"/>
      <c r="U362" s="260"/>
      <c r="V362" s="260"/>
      <c r="W362" s="260"/>
      <c r="X362" s="260"/>
      <c r="Y362" s="260"/>
      <c r="Z362" s="260"/>
      <c r="AA362" s="260"/>
    </row>
    <row r="363" spans="1:27">
      <c r="A363" s="271"/>
      <c r="B363" s="272"/>
      <c r="C363" s="271"/>
      <c r="D363" s="277"/>
      <c r="E363" s="272"/>
      <c r="F363" s="269"/>
      <c r="G363" s="269" t="str">
        <f t="shared" si="37"/>
        <v/>
      </c>
      <c r="H363" s="269"/>
      <c r="I363" s="273"/>
      <c r="J363" s="269" t="str">
        <f t="shared" si="38"/>
        <v/>
      </c>
      <c r="K363" s="269"/>
      <c r="L363" s="273"/>
      <c r="M363" s="260"/>
      <c r="N363" s="260"/>
      <c r="O363" s="260"/>
      <c r="P363" s="260"/>
      <c r="Q363" s="260"/>
      <c r="R363" s="260"/>
      <c r="S363" s="260"/>
      <c r="T363" s="260"/>
      <c r="U363" s="260"/>
      <c r="V363" s="260"/>
      <c r="W363" s="260"/>
      <c r="X363" s="260"/>
      <c r="Y363" s="260"/>
      <c r="Z363" s="260"/>
      <c r="AA363" s="260"/>
    </row>
    <row r="364" spans="1:27">
      <c r="A364" s="271"/>
      <c r="B364" s="272"/>
      <c r="C364" s="271"/>
      <c r="D364" s="277"/>
      <c r="E364" s="272"/>
      <c r="F364" s="269"/>
      <c r="G364" s="269" t="str">
        <f t="shared" si="37"/>
        <v/>
      </c>
      <c r="H364" s="269"/>
      <c r="I364" s="273"/>
      <c r="J364" s="269" t="str">
        <f t="shared" si="38"/>
        <v/>
      </c>
      <c r="K364" s="269"/>
      <c r="L364" s="273"/>
      <c r="M364" s="260"/>
      <c r="N364" s="260"/>
      <c r="O364" s="260"/>
      <c r="P364" s="260"/>
      <c r="Q364" s="260"/>
      <c r="R364" s="260"/>
      <c r="S364" s="260"/>
      <c r="T364" s="260"/>
      <c r="U364" s="260"/>
      <c r="V364" s="260"/>
      <c r="W364" s="260"/>
      <c r="X364" s="260"/>
      <c r="Y364" s="260"/>
      <c r="Z364" s="260"/>
      <c r="AA364" s="260"/>
    </row>
    <row r="365" spans="1:27">
      <c r="A365" s="271"/>
      <c r="B365" s="272"/>
      <c r="C365" s="271"/>
      <c r="D365" s="277"/>
      <c r="E365" s="272"/>
      <c r="F365" s="269"/>
      <c r="G365" s="269" t="str">
        <f t="shared" si="37"/>
        <v/>
      </c>
      <c r="H365" s="269"/>
      <c r="I365" s="273"/>
      <c r="J365" s="269" t="str">
        <f t="shared" si="38"/>
        <v/>
      </c>
      <c r="K365" s="269"/>
      <c r="L365" s="273"/>
      <c r="M365" s="260"/>
      <c r="N365" s="260"/>
      <c r="O365" s="260"/>
      <c r="P365" s="260"/>
      <c r="Q365" s="260"/>
      <c r="R365" s="260"/>
      <c r="S365" s="260"/>
      <c r="T365" s="260"/>
      <c r="U365" s="260"/>
      <c r="V365" s="260"/>
      <c r="W365" s="260"/>
      <c r="X365" s="260"/>
      <c r="Y365" s="260"/>
      <c r="Z365" s="260"/>
      <c r="AA365" s="260"/>
    </row>
    <row r="366" spans="1:27">
      <c r="A366" s="271"/>
      <c r="B366" s="272"/>
      <c r="C366" s="271"/>
      <c r="D366" s="277"/>
      <c r="E366" s="272"/>
      <c r="F366" s="269"/>
      <c r="G366" s="269" t="str">
        <f t="shared" si="37"/>
        <v/>
      </c>
      <c r="H366" s="269"/>
      <c r="I366" s="273"/>
      <c r="J366" s="269" t="str">
        <f t="shared" si="38"/>
        <v/>
      </c>
      <c r="K366" s="269"/>
      <c r="L366" s="273"/>
      <c r="M366" s="260"/>
      <c r="N366" s="260"/>
      <c r="O366" s="260"/>
      <c r="P366" s="260"/>
      <c r="Q366" s="260"/>
      <c r="R366" s="260"/>
      <c r="S366" s="260"/>
      <c r="T366" s="260"/>
      <c r="U366" s="260"/>
      <c r="V366" s="260"/>
      <c r="W366" s="260"/>
      <c r="X366" s="260"/>
      <c r="Y366" s="260"/>
      <c r="Z366" s="260"/>
      <c r="AA366" s="260"/>
    </row>
    <row r="367" spans="1:27">
      <c r="A367" s="271"/>
      <c r="B367" s="272"/>
      <c r="C367" s="271"/>
      <c r="D367" s="277"/>
      <c r="E367" s="272"/>
      <c r="F367" s="269"/>
      <c r="G367" s="269" t="str">
        <f t="shared" si="37"/>
        <v/>
      </c>
      <c r="H367" s="269"/>
      <c r="I367" s="273"/>
      <c r="J367" s="269" t="str">
        <f t="shared" si="38"/>
        <v/>
      </c>
      <c r="K367" s="269"/>
      <c r="L367" s="273"/>
      <c r="M367" s="260"/>
      <c r="N367" s="260"/>
      <c r="O367" s="260"/>
      <c r="P367" s="260"/>
      <c r="Q367" s="260"/>
      <c r="R367" s="260"/>
      <c r="S367" s="260"/>
      <c r="T367" s="260"/>
      <c r="U367" s="260"/>
      <c r="V367" s="260"/>
      <c r="W367" s="260"/>
      <c r="X367" s="260"/>
      <c r="Y367" s="260"/>
      <c r="Z367" s="260"/>
      <c r="AA367" s="260"/>
    </row>
    <row r="368" spans="1:27">
      <c r="A368" s="271"/>
      <c r="B368" s="272"/>
      <c r="C368" s="271"/>
      <c r="D368" s="277"/>
      <c r="E368" s="272"/>
      <c r="F368" s="269"/>
      <c r="G368" s="269" t="str">
        <f t="shared" si="37"/>
        <v/>
      </c>
      <c r="H368" s="269"/>
      <c r="I368" s="273"/>
      <c r="J368" s="269" t="str">
        <f t="shared" si="38"/>
        <v/>
      </c>
      <c r="K368" s="269"/>
      <c r="L368" s="273"/>
      <c r="M368" s="260"/>
      <c r="N368" s="260"/>
      <c r="O368" s="260"/>
      <c r="P368" s="260"/>
      <c r="Q368" s="260"/>
      <c r="R368" s="260"/>
      <c r="S368" s="260"/>
      <c r="T368" s="260"/>
      <c r="U368" s="260"/>
      <c r="V368" s="260"/>
      <c r="W368" s="260"/>
      <c r="X368" s="260"/>
      <c r="Y368" s="260"/>
      <c r="Z368" s="260"/>
      <c r="AA368" s="260"/>
    </row>
    <row r="369" spans="1:27">
      <c r="A369" s="271"/>
      <c r="B369" s="272"/>
      <c r="C369" s="271"/>
      <c r="D369" s="277"/>
      <c r="E369" s="272"/>
      <c r="F369" s="269"/>
      <c r="G369" s="269" t="str">
        <f t="shared" si="37"/>
        <v/>
      </c>
      <c r="H369" s="269"/>
      <c r="I369" s="273"/>
      <c r="J369" s="269" t="str">
        <f t="shared" si="38"/>
        <v/>
      </c>
      <c r="K369" s="269"/>
      <c r="L369" s="273"/>
      <c r="M369" s="260"/>
      <c r="N369" s="260"/>
      <c r="O369" s="260"/>
      <c r="P369" s="260"/>
      <c r="Q369" s="260"/>
      <c r="R369" s="260"/>
      <c r="S369" s="260"/>
      <c r="T369" s="260"/>
      <c r="U369" s="260"/>
      <c r="V369" s="260"/>
      <c r="W369" s="260"/>
      <c r="X369" s="260"/>
      <c r="Y369" s="260"/>
      <c r="Z369" s="260"/>
      <c r="AA369" s="260"/>
    </row>
    <row r="370" spans="1:27">
      <c r="A370" s="271"/>
      <c r="B370" s="272"/>
      <c r="C370" s="271"/>
      <c r="D370" s="277"/>
      <c r="E370" s="272"/>
      <c r="F370" s="269"/>
      <c r="G370" s="269" t="str">
        <f t="shared" si="37"/>
        <v/>
      </c>
      <c r="H370" s="269"/>
      <c r="I370" s="273"/>
      <c r="J370" s="269" t="str">
        <f t="shared" si="38"/>
        <v/>
      </c>
      <c r="K370" s="269"/>
      <c r="L370" s="273"/>
      <c r="M370" s="260"/>
      <c r="N370" s="260"/>
      <c r="O370" s="260"/>
      <c r="P370" s="260"/>
      <c r="Q370" s="260"/>
      <c r="R370" s="260"/>
      <c r="S370" s="260"/>
      <c r="T370" s="260"/>
      <c r="U370" s="260"/>
      <c r="V370" s="260"/>
      <c r="W370" s="260"/>
      <c r="X370" s="260"/>
      <c r="Y370" s="260"/>
      <c r="Z370" s="260"/>
      <c r="AA370" s="260"/>
    </row>
    <row r="371" spans="1:27">
      <c r="A371" s="271"/>
      <c r="B371" s="272"/>
      <c r="C371" s="271"/>
      <c r="D371" s="277"/>
      <c r="E371" s="272"/>
      <c r="F371" s="269"/>
      <c r="G371" s="269" t="str">
        <f t="shared" si="37"/>
        <v/>
      </c>
      <c r="H371" s="269"/>
      <c r="I371" s="273"/>
      <c r="J371" s="269" t="str">
        <f t="shared" si="38"/>
        <v/>
      </c>
      <c r="K371" s="269"/>
      <c r="L371" s="273"/>
      <c r="M371" s="260"/>
      <c r="N371" s="260"/>
      <c r="O371" s="260"/>
      <c r="P371" s="260"/>
      <c r="Q371" s="260"/>
      <c r="R371" s="260"/>
      <c r="S371" s="260"/>
      <c r="T371" s="260"/>
      <c r="U371" s="260"/>
      <c r="V371" s="260"/>
      <c r="W371" s="260"/>
      <c r="X371" s="260"/>
      <c r="Y371" s="260"/>
      <c r="Z371" s="260"/>
      <c r="AA371" s="260"/>
    </row>
    <row r="372" spans="1:27">
      <c r="A372" s="267">
        <v>220601501</v>
      </c>
      <c r="B372" s="268" t="s">
        <v>116</v>
      </c>
      <c r="C372" s="267"/>
      <c r="D372" s="267" t="str">
        <f>CONCATENATE(A372,"-","RA4")</f>
        <v>220601501-RA4</v>
      </c>
      <c r="E372" s="268" t="s">
        <v>1267</v>
      </c>
      <c r="F372" s="269"/>
      <c r="G372" s="269" t="str">
        <f t="shared" si="37"/>
        <v/>
      </c>
      <c r="H372" s="269"/>
      <c r="I372" s="273"/>
      <c r="J372" s="269" t="str">
        <f t="shared" si="38"/>
        <v/>
      </c>
      <c r="K372" s="269"/>
      <c r="L372" s="273"/>
      <c r="M372" s="260"/>
      <c r="N372" s="260"/>
      <c r="O372" s="260"/>
      <c r="P372" s="260"/>
      <c r="Q372" s="260"/>
      <c r="R372" s="260"/>
      <c r="S372" s="260"/>
      <c r="T372" s="260"/>
      <c r="U372" s="260"/>
      <c r="V372" s="260"/>
      <c r="W372" s="260"/>
      <c r="X372" s="260"/>
      <c r="Y372" s="260"/>
      <c r="Z372" s="260"/>
      <c r="AA372" s="260"/>
    </row>
    <row r="373" spans="1:27">
      <c r="A373" s="271"/>
      <c r="B373" s="272"/>
      <c r="C373" s="271"/>
      <c r="D373" s="271"/>
      <c r="E373" s="272"/>
      <c r="F373" s="269"/>
      <c r="G373" s="269" t="str">
        <f t="shared" si="37"/>
        <v/>
      </c>
      <c r="H373" s="269"/>
      <c r="I373" s="273"/>
      <c r="J373" s="269" t="str">
        <f t="shared" si="38"/>
        <v/>
      </c>
      <c r="K373" s="269"/>
      <c r="L373" s="273"/>
      <c r="M373" s="260"/>
      <c r="N373" s="260"/>
      <c r="O373" s="260"/>
      <c r="P373" s="260"/>
      <c r="Q373" s="260"/>
      <c r="R373" s="260"/>
      <c r="S373" s="260"/>
      <c r="T373" s="260"/>
      <c r="U373" s="260"/>
      <c r="V373" s="260"/>
      <c r="W373" s="260"/>
      <c r="X373" s="260"/>
      <c r="Y373" s="260"/>
      <c r="Z373" s="260"/>
      <c r="AA373" s="260"/>
    </row>
    <row r="374" spans="1:27">
      <c r="A374" s="271"/>
      <c r="B374" s="272"/>
      <c r="C374" s="271"/>
      <c r="D374" s="271"/>
      <c r="E374" s="272"/>
      <c r="F374" s="269"/>
      <c r="G374" s="269" t="str">
        <f t="shared" si="37"/>
        <v/>
      </c>
      <c r="H374" s="269"/>
      <c r="I374" s="273"/>
      <c r="J374" s="269" t="str">
        <f t="shared" si="38"/>
        <v/>
      </c>
      <c r="K374" s="269"/>
      <c r="L374" s="273"/>
      <c r="M374" s="260"/>
      <c r="N374" s="260"/>
      <c r="O374" s="260"/>
      <c r="P374" s="260"/>
      <c r="Q374" s="260"/>
      <c r="R374" s="260"/>
      <c r="S374" s="260"/>
      <c r="T374" s="260"/>
      <c r="U374" s="260"/>
      <c r="V374" s="260"/>
      <c r="W374" s="260"/>
      <c r="X374" s="260"/>
      <c r="Y374" s="260"/>
      <c r="Z374" s="260"/>
      <c r="AA374" s="260"/>
    </row>
    <row r="375" spans="1:27">
      <c r="A375" s="271"/>
      <c r="B375" s="272"/>
      <c r="C375" s="271"/>
      <c r="D375" s="271"/>
      <c r="E375" s="272"/>
      <c r="F375" s="269"/>
      <c r="G375" s="269" t="str">
        <f t="shared" si="37"/>
        <v/>
      </c>
      <c r="H375" s="269"/>
      <c r="I375" s="273"/>
      <c r="J375" s="269" t="str">
        <f t="shared" si="38"/>
        <v/>
      </c>
      <c r="K375" s="269"/>
      <c r="L375" s="273"/>
      <c r="M375" s="260"/>
      <c r="N375" s="260"/>
      <c r="O375" s="260"/>
      <c r="P375" s="260"/>
      <c r="Q375" s="260"/>
      <c r="R375" s="260"/>
      <c r="S375" s="260"/>
      <c r="T375" s="260"/>
      <c r="U375" s="260"/>
      <c r="V375" s="260"/>
      <c r="W375" s="260"/>
      <c r="X375" s="260"/>
      <c r="Y375" s="260"/>
      <c r="Z375" s="260"/>
      <c r="AA375" s="260"/>
    </row>
    <row r="376" spans="1:27">
      <c r="A376" s="271"/>
      <c r="B376" s="272"/>
      <c r="C376" s="271"/>
      <c r="D376" s="271"/>
      <c r="E376" s="272"/>
      <c r="F376" s="269"/>
      <c r="G376" s="269" t="str">
        <f t="shared" si="37"/>
        <v/>
      </c>
      <c r="H376" s="269"/>
      <c r="I376" s="273"/>
      <c r="J376" s="269" t="str">
        <f t="shared" si="38"/>
        <v/>
      </c>
      <c r="K376" s="269"/>
      <c r="L376" s="273"/>
      <c r="M376" s="260"/>
      <c r="N376" s="260"/>
      <c r="O376" s="260"/>
      <c r="P376" s="260"/>
      <c r="Q376" s="260"/>
      <c r="R376" s="260"/>
      <c r="S376" s="260"/>
      <c r="T376" s="260"/>
      <c r="U376" s="260"/>
      <c r="V376" s="260"/>
      <c r="W376" s="260"/>
      <c r="X376" s="260"/>
      <c r="Y376" s="260"/>
      <c r="Z376" s="260"/>
      <c r="AA376" s="260"/>
    </row>
    <row r="377" spans="1:27">
      <c r="A377" s="271"/>
      <c r="B377" s="272"/>
      <c r="C377" s="271"/>
      <c r="D377" s="271"/>
      <c r="E377" s="272"/>
      <c r="F377" s="269"/>
      <c r="G377" s="269" t="str">
        <f t="shared" si="37"/>
        <v/>
      </c>
      <c r="H377" s="269"/>
      <c r="I377" s="273"/>
      <c r="J377" s="269" t="str">
        <f t="shared" si="38"/>
        <v/>
      </c>
      <c r="K377" s="269"/>
      <c r="L377" s="273"/>
      <c r="M377" s="260"/>
      <c r="N377" s="260"/>
      <c r="O377" s="260"/>
      <c r="P377" s="260"/>
      <c r="Q377" s="260"/>
      <c r="R377" s="260"/>
      <c r="S377" s="260"/>
      <c r="T377" s="260"/>
      <c r="U377" s="260"/>
      <c r="V377" s="260"/>
      <c r="W377" s="260"/>
      <c r="X377" s="260"/>
      <c r="Y377" s="260"/>
      <c r="Z377" s="260"/>
      <c r="AA377" s="260"/>
    </row>
    <row r="378" spans="1:27">
      <c r="A378" s="271"/>
      <c r="B378" s="272"/>
      <c r="C378" s="271"/>
      <c r="D378" s="271"/>
      <c r="E378" s="272"/>
      <c r="F378" s="269"/>
      <c r="G378" s="269" t="str">
        <f t="shared" si="37"/>
        <v/>
      </c>
      <c r="H378" s="269"/>
      <c r="I378" s="273"/>
      <c r="J378" s="269" t="str">
        <f t="shared" si="38"/>
        <v/>
      </c>
      <c r="K378" s="269"/>
      <c r="L378" s="273"/>
      <c r="M378" s="260"/>
      <c r="N378" s="260"/>
      <c r="O378" s="260"/>
      <c r="P378" s="260"/>
      <c r="Q378" s="260"/>
      <c r="R378" s="260"/>
      <c r="S378" s="260"/>
      <c r="T378" s="260"/>
      <c r="U378" s="260"/>
      <c r="V378" s="260"/>
      <c r="W378" s="260"/>
      <c r="X378" s="260"/>
      <c r="Y378" s="260"/>
      <c r="Z378" s="260"/>
      <c r="AA378" s="260"/>
    </row>
    <row r="379" spans="1:27">
      <c r="A379" s="271"/>
      <c r="B379" s="272"/>
      <c r="C379" s="271"/>
      <c r="D379" s="271"/>
      <c r="E379" s="272"/>
      <c r="F379" s="269"/>
      <c r="G379" s="269" t="str">
        <f t="shared" si="37"/>
        <v/>
      </c>
      <c r="H379" s="269"/>
      <c r="I379" s="273"/>
      <c r="J379" s="269" t="str">
        <f t="shared" si="38"/>
        <v/>
      </c>
      <c r="K379" s="269"/>
      <c r="L379" s="273"/>
      <c r="M379" s="260"/>
      <c r="N379" s="260"/>
      <c r="O379" s="260"/>
      <c r="P379" s="260"/>
      <c r="Q379" s="260"/>
      <c r="R379" s="260"/>
      <c r="S379" s="260"/>
      <c r="T379" s="260"/>
      <c r="U379" s="260"/>
      <c r="V379" s="260"/>
      <c r="W379" s="260"/>
      <c r="X379" s="260"/>
      <c r="Y379" s="260"/>
      <c r="Z379" s="260"/>
      <c r="AA379" s="260"/>
    </row>
    <row r="380" spans="1:27">
      <c r="A380" s="271"/>
      <c r="B380" s="272"/>
      <c r="C380" s="271"/>
      <c r="D380" s="271"/>
      <c r="E380" s="272"/>
      <c r="F380" s="269"/>
      <c r="G380" s="269" t="str">
        <f t="shared" si="37"/>
        <v/>
      </c>
      <c r="H380" s="269"/>
      <c r="I380" s="273"/>
      <c r="J380" s="269" t="str">
        <f t="shared" si="38"/>
        <v/>
      </c>
      <c r="K380" s="269"/>
      <c r="L380" s="273"/>
      <c r="M380" s="260"/>
      <c r="N380" s="260"/>
      <c r="O380" s="260"/>
      <c r="P380" s="260"/>
      <c r="Q380" s="260"/>
      <c r="R380" s="260"/>
      <c r="S380" s="260"/>
      <c r="T380" s="260"/>
      <c r="U380" s="260"/>
      <c r="V380" s="260"/>
      <c r="W380" s="260"/>
      <c r="X380" s="260"/>
      <c r="Y380" s="260"/>
      <c r="Z380" s="260"/>
      <c r="AA380" s="260"/>
    </row>
    <row r="381" spans="1:27">
      <c r="A381" s="271"/>
      <c r="B381" s="272"/>
      <c r="C381" s="271"/>
      <c r="D381" s="271"/>
      <c r="E381" s="272"/>
      <c r="F381" s="269"/>
      <c r="G381" s="269" t="str">
        <f t="shared" si="37"/>
        <v/>
      </c>
      <c r="H381" s="269"/>
      <c r="I381" s="273"/>
      <c r="J381" s="269" t="str">
        <f t="shared" si="38"/>
        <v/>
      </c>
      <c r="K381" s="269"/>
      <c r="L381" s="273"/>
      <c r="M381" s="260"/>
      <c r="N381" s="260"/>
      <c r="O381" s="260"/>
      <c r="P381" s="260"/>
      <c r="Q381" s="260"/>
      <c r="R381" s="260"/>
      <c r="S381" s="260"/>
      <c r="T381" s="260"/>
      <c r="U381" s="260"/>
      <c r="V381" s="260"/>
      <c r="W381" s="260"/>
      <c r="X381" s="260"/>
      <c r="Y381" s="260"/>
      <c r="Z381" s="260"/>
      <c r="AA381" s="260"/>
    </row>
    <row r="382" spans="1:27">
      <c r="A382" s="267">
        <v>240201526</v>
      </c>
      <c r="B382" s="268" t="s">
        <v>126</v>
      </c>
      <c r="C382" s="267"/>
      <c r="D382" s="267" t="str">
        <f>CONCATENATE(A382,"-","RA1")</f>
        <v>240201526-RA1</v>
      </c>
      <c r="E382" s="279" t="s">
        <v>1268</v>
      </c>
      <c r="F382" s="269"/>
      <c r="G382" s="269" t="str">
        <f t="shared" si="37"/>
        <v/>
      </c>
      <c r="H382" s="269"/>
      <c r="I382" s="273"/>
      <c r="J382" s="269" t="str">
        <f t="shared" si="38"/>
        <v/>
      </c>
      <c r="K382" s="269"/>
      <c r="L382" s="273"/>
      <c r="M382" s="260"/>
      <c r="N382" s="260"/>
      <c r="O382" s="260"/>
      <c r="P382" s="260"/>
      <c r="Q382" s="260"/>
      <c r="R382" s="260"/>
      <c r="S382" s="260"/>
      <c r="T382" s="260"/>
      <c r="U382" s="260"/>
      <c r="V382" s="260"/>
      <c r="W382" s="260"/>
      <c r="X382" s="260"/>
      <c r="Y382" s="260"/>
      <c r="Z382" s="260"/>
      <c r="AA382" s="260"/>
    </row>
    <row r="383" spans="1:27">
      <c r="A383" s="271">
        <v>240201526</v>
      </c>
      <c r="B383" s="272"/>
      <c r="C383" s="271"/>
      <c r="D383" s="277" t="s">
        <v>1269</v>
      </c>
      <c r="E383" s="280"/>
      <c r="F383" s="269"/>
      <c r="G383" s="269" t="str">
        <f t="shared" si="37"/>
        <v/>
      </c>
      <c r="H383" s="269"/>
      <c r="I383" s="273"/>
      <c r="J383" s="269" t="str">
        <f t="shared" si="38"/>
        <v/>
      </c>
      <c r="K383" s="269"/>
      <c r="L383" s="273"/>
      <c r="M383" s="260"/>
      <c r="N383" s="260"/>
      <c r="O383" s="260"/>
      <c r="P383" s="260"/>
      <c r="Q383" s="260"/>
      <c r="R383" s="260"/>
      <c r="S383" s="260"/>
      <c r="T383" s="260"/>
      <c r="U383" s="260"/>
      <c r="V383" s="260"/>
      <c r="W383" s="260"/>
      <c r="X383" s="260"/>
      <c r="Y383" s="260"/>
      <c r="Z383" s="260"/>
      <c r="AA383" s="260"/>
    </row>
    <row r="384" spans="1:27">
      <c r="A384" s="271">
        <v>240201526</v>
      </c>
      <c r="B384" s="272"/>
      <c r="C384" s="271"/>
      <c r="D384" s="277" t="s">
        <v>1269</v>
      </c>
      <c r="E384" s="280"/>
      <c r="F384" s="269"/>
      <c r="G384" s="269" t="str">
        <f t="shared" si="37"/>
        <v/>
      </c>
      <c r="H384" s="269"/>
      <c r="I384" s="273"/>
      <c r="J384" s="269" t="str">
        <f t="shared" si="38"/>
        <v/>
      </c>
      <c r="K384" s="269"/>
      <c r="L384" s="273"/>
      <c r="M384" s="260"/>
      <c r="N384" s="260"/>
      <c r="O384" s="260"/>
      <c r="P384" s="260"/>
      <c r="Q384" s="260"/>
      <c r="R384" s="260"/>
      <c r="S384" s="260"/>
      <c r="T384" s="260"/>
      <c r="U384" s="260"/>
      <c r="V384" s="260"/>
      <c r="W384" s="260"/>
      <c r="X384" s="260"/>
      <c r="Y384" s="260"/>
      <c r="Z384" s="260"/>
      <c r="AA384" s="260"/>
    </row>
    <row r="385" spans="1:27">
      <c r="A385" s="271">
        <v>240201526</v>
      </c>
      <c r="B385" s="272"/>
      <c r="C385" s="271"/>
      <c r="D385" s="277" t="s">
        <v>1269</v>
      </c>
      <c r="E385" s="280"/>
      <c r="F385" s="269"/>
      <c r="G385" s="269" t="str">
        <f t="shared" si="37"/>
        <v/>
      </c>
      <c r="H385" s="269"/>
      <c r="I385" s="273"/>
      <c r="J385" s="269" t="str">
        <f t="shared" si="38"/>
        <v/>
      </c>
      <c r="K385" s="269"/>
      <c r="L385" s="273"/>
      <c r="M385" s="260"/>
      <c r="N385" s="260"/>
      <c r="O385" s="260"/>
      <c r="P385" s="260"/>
      <c r="Q385" s="260"/>
      <c r="R385" s="260"/>
      <c r="S385" s="260"/>
      <c r="T385" s="260"/>
      <c r="U385" s="260"/>
      <c r="V385" s="260"/>
      <c r="W385" s="260"/>
      <c r="X385" s="260"/>
      <c r="Y385" s="260"/>
      <c r="Z385" s="260"/>
      <c r="AA385" s="260"/>
    </row>
    <row r="386" spans="1:27">
      <c r="A386" s="271">
        <v>240201526</v>
      </c>
      <c r="B386" s="272"/>
      <c r="C386" s="271"/>
      <c r="D386" s="277" t="s">
        <v>1269</v>
      </c>
      <c r="E386" s="280"/>
      <c r="F386" s="269"/>
      <c r="G386" s="269" t="str">
        <f t="shared" si="37"/>
        <v/>
      </c>
      <c r="H386" s="269"/>
      <c r="I386" s="273"/>
      <c r="J386" s="269" t="str">
        <f t="shared" si="38"/>
        <v/>
      </c>
      <c r="K386" s="269"/>
      <c r="L386" s="273"/>
      <c r="M386" s="260"/>
      <c r="N386" s="260"/>
      <c r="O386" s="260"/>
      <c r="P386" s="260"/>
      <c r="Q386" s="260"/>
      <c r="R386" s="260"/>
      <c r="S386" s="260"/>
      <c r="T386" s="260"/>
      <c r="U386" s="260"/>
      <c r="V386" s="260"/>
      <c r="W386" s="260"/>
      <c r="X386" s="260"/>
      <c r="Y386" s="260"/>
      <c r="Z386" s="260"/>
      <c r="AA386" s="260"/>
    </row>
    <row r="387" spans="1:27">
      <c r="A387" s="271">
        <v>240201526</v>
      </c>
      <c r="B387" s="272"/>
      <c r="C387" s="271"/>
      <c r="D387" s="277" t="s">
        <v>1269</v>
      </c>
      <c r="E387" s="280"/>
      <c r="F387" s="269"/>
      <c r="G387" s="269" t="str">
        <f t="shared" si="37"/>
        <v/>
      </c>
      <c r="H387" s="269"/>
      <c r="I387" s="273"/>
      <c r="J387" s="269" t="str">
        <f t="shared" si="38"/>
        <v/>
      </c>
      <c r="K387" s="269"/>
      <c r="L387" s="273"/>
      <c r="M387" s="260"/>
      <c r="N387" s="260"/>
      <c r="O387" s="260"/>
      <c r="P387" s="260"/>
      <c r="Q387" s="260"/>
      <c r="R387" s="260"/>
      <c r="S387" s="260"/>
      <c r="T387" s="260"/>
      <c r="U387" s="260"/>
      <c r="V387" s="260"/>
      <c r="W387" s="260"/>
      <c r="X387" s="260"/>
      <c r="Y387" s="260"/>
      <c r="Z387" s="260"/>
      <c r="AA387" s="260"/>
    </row>
    <row r="388" spans="1:27">
      <c r="A388" s="271">
        <v>240201526</v>
      </c>
      <c r="B388" s="272"/>
      <c r="C388" s="271"/>
      <c r="D388" s="277" t="s">
        <v>1269</v>
      </c>
      <c r="E388" s="280"/>
      <c r="F388" s="269"/>
      <c r="G388" s="269" t="str">
        <f t="shared" si="37"/>
        <v/>
      </c>
      <c r="H388" s="269"/>
      <c r="I388" s="273"/>
      <c r="J388" s="269" t="str">
        <f t="shared" si="38"/>
        <v/>
      </c>
      <c r="K388" s="269"/>
      <c r="L388" s="273"/>
      <c r="M388" s="260"/>
      <c r="N388" s="260"/>
      <c r="O388" s="260"/>
      <c r="P388" s="260"/>
      <c r="Q388" s="260"/>
      <c r="R388" s="260"/>
      <c r="S388" s="260"/>
      <c r="T388" s="260"/>
      <c r="U388" s="260"/>
      <c r="V388" s="260"/>
      <c r="W388" s="260"/>
      <c r="X388" s="260"/>
      <c r="Y388" s="260"/>
      <c r="Z388" s="260"/>
      <c r="AA388" s="260"/>
    </row>
    <row r="389" spans="1:27">
      <c r="A389" s="271">
        <v>240201526</v>
      </c>
      <c r="B389" s="272"/>
      <c r="C389" s="271"/>
      <c r="D389" s="277" t="s">
        <v>1269</v>
      </c>
      <c r="E389" s="280"/>
      <c r="F389" s="269"/>
      <c r="G389" s="269" t="str">
        <f t="shared" si="37"/>
        <v/>
      </c>
      <c r="H389" s="269"/>
      <c r="I389" s="273"/>
      <c r="J389" s="269" t="str">
        <f t="shared" si="38"/>
        <v/>
      </c>
      <c r="K389" s="269"/>
      <c r="L389" s="273"/>
      <c r="M389" s="260"/>
      <c r="N389" s="260"/>
      <c r="O389" s="260"/>
      <c r="P389" s="260"/>
      <c r="Q389" s="260"/>
      <c r="R389" s="260"/>
      <c r="S389" s="260"/>
      <c r="T389" s="260"/>
      <c r="U389" s="260"/>
      <c r="V389" s="260"/>
      <c r="W389" s="260"/>
      <c r="X389" s="260"/>
      <c r="Y389" s="260"/>
      <c r="Z389" s="260"/>
      <c r="AA389" s="260"/>
    </row>
    <row r="390" spans="1:27">
      <c r="A390" s="271">
        <v>240201526</v>
      </c>
      <c r="B390" s="272"/>
      <c r="C390" s="271"/>
      <c r="D390" s="277" t="s">
        <v>1269</v>
      </c>
      <c r="E390" s="280"/>
      <c r="F390" s="269"/>
      <c r="G390" s="269" t="str">
        <f t="shared" si="37"/>
        <v/>
      </c>
      <c r="H390" s="269"/>
      <c r="I390" s="273"/>
      <c r="J390" s="269" t="str">
        <f t="shared" si="38"/>
        <v/>
      </c>
      <c r="K390" s="269"/>
      <c r="L390" s="273"/>
      <c r="M390" s="260"/>
      <c r="N390" s="260"/>
      <c r="O390" s="260"/>
      <c r="P390" s="260"/>
      <c r="Q390" s="260"/>
      <c r="R390" s="260"/>
      <c r="S390" s="260"/>
      <c r="T390" s="260"/>
      <c r="U390" s="260"/>
      <c r="V390" s="260"/>
      <c r="W390" s="260"/>
      <c r="X390" s="260"/>
      <c r="Y390" s="260"/>
      <c r="Z390" s="260"/>
      <c r="AA390" s="260"/>
    </row>
    <row r="391" spans="1:27">
      <c r="A391" s="271">
        <v>240201526</v>
      </c>
      <c r="B391" s="272"/>
      <c r="C391" s="271"/>
      <c r="D391" s="277" t="s">
        <v>1269</v>
      </c>
      <c r="E391" s="280"/>
      <c r="F391" s="269"/>
      <c r="G391" s="269" t="str">
        <f t="shared" si="37"/>
        <v/>
      </c>
      <c r="H391" s="269"/>
      <c r="I391" s="273"/>
      <c r="J391" s="269" t="str">
        <f t="shared" si="38"/>
        <v/>
      </c>
      <c r="K391" s="269"/>
      <c r="L391" s="273"/>
      <c r="M391" s="260"/>
      <c r="N391" s="260"/>
      <c r="O391" s="260"/>
      <c r="P391" s="260"/>
      <c r="Q391" s="260"/>
      <c r="R391" s="260"/>
      <c r="S391" s="260"/>
      <c r="T391" s="260"/>
      <c r="U391" s="260"/>
      <c r="V391" s="260"/>
      <c r="W391" s="260"/>
      <c r="X391" s="260"/>
      <c r="Y391" s="260"/>
      <c r="Z391" s="260"/>
      <c r="AA391" s="260"/>
    </row>
    <row r="392" spans="1:27">
      <c r="A392" s="267">
        <v>240201526</v>
      </c>
      <c r="B392" s="268" t="s">
        <v>126</v>
      </c>
      <c r="C392" s="267"/>
      <c r="D392" s="267" t="str">
        <f>CONCATENATE(A392,"-","RA2")</f>
        <v>240201526-RA2</v>
      </c>
      <c r="E392" s="279" t="s">
        <v>1270</v>
      </c>
      <c r="F392" s="269"/>
      <c r="G392" s="269" t="str">
        <f t="shared" si="37"/>
        <v/>
      </c>
      <c r="H392" s="269"/>
      <c r="I392" s="273"/>
      <c r="J392" s="269" t="str">
        <f t="shared" si="38"/>
        <v/>
      </c>
      <c r="K392" s="269"/>
      <c r="L392" s="273"/>
      <c r="M392" s="260"/>
      <c r="N392" s="260"/>
      <c r="O392" s="260"/>
      <c r="P392" s="260"/>
      <c r="Q392" s="260"/>
      <c r="R392" s="260"/>
      <c r="S392" s="260"/>
      <c r="T392" s="260"/>
      <c r="U392" s="260"/>
      <c r="V392" s="260"/>
      <c r="W392" s="260"/>
      <c r="X392" s="260"/>
      <c r="Y392" s="260"/>
      <c r="Z392" s="260"/>
      <c r="AA392" s="260"/>
    </row>
    <row r="393" spans="1:27">
      <c r="A393" s="271"/>
      <c r="B393" s="272"/>
      <c r="C393" s="271"/>
      <c r="D393" s="277"/>
      <c r="E393" s="280"/>
      <c r="F393" s="269"/>
      <c r="G393" s="269" t="str">
        <f t="shared" si="37"/>
        <v/>
      </c>
      <c r="H393" s="269"/>
      <c r="I393" s="273"/>
      <c r="J393" s="269" t="str">
        <f t="shared" si="38"/>
        <v/>
      </c>
      <c r="K393" s="269"/>
      <c r="L393" s="273"/>
      <c r="M393" s="260"/>
      <c r="N393" s="260"/>
      <c r="O393" s="260"/>
      <c r="P393" s="260"/>
      <c r="Q393" s="260"/>
      <c r="R393" s="260"/>
      <c r="S393" s="260"/>
      <c r="T393" s="260"/>
      <c r="U393" s="260"/>
      <c r="V393" s="260"/>
      <c r="W393" s="260"/>
      <c r="X393" s="260"/>
      <c r="Y393" s="260"/>
      <c r="Z393" s="260"/>
      <c r="AA393" s="260"/>
    </row>
    <row r="394" spans="1:27">
      <c r="A394" s="271"/>
      <c r="B394" s="272"/>
      <c r="C394" s="271"/>
      <c r="D394" s="277"/>
      <c r="E394" s="280"/>
      <c r="F394" s="269"/>
      <c r="G394" s="269" t="str">
        <f t="shared" si="37"/>
        <v/>
      </c>
      <c r="H394" s="269"/>
      <c r="I394" s="273"/>
      <c r="J394" s="269" t="str">
        <f t="shared" si="38"/>
        <v/>
      </c>
      <c r="K394" s="269"/>
      <c r="L394" s="273"/>
      <c r="M394" s="260"/>
      <c r="N394" s="260"/>
      <c r="O394" s="260"/>
      <c r="P394" s="260"/>
      <c r="Q394" s="260"/>
      <c r="R394" s="260"/>
      <c r="S394" s="260"/>
      <c r="T394" s="260"/>
      <c r="U394" s="260"/>
      <c r="V394" s="260"/>
      <c r="W394" s="260"/>
      <c r="X394" s="260"/>
      <c r="Y394" s="260"/>
      <c r="Z394" s="260"/>
      <c r="AA394" s="260"/>
    </row>
    <row r="395" spans="1:27">
      <c r="A395" s="271"/>
      <c r="B395" s="272"/>
      <c r="C395" s="271"/>
      <c r="D395" s="277"/>
      <c r="E395" s="280"/>
      <c r="F395" s="269"/>
      <c r="G395" s="269" t="str">
        <f t="shared" si="37"/>
        <v/>
      </c>
      <c r="H395" s="269"/>
      <c r="I395" s="273"/>
      <c r="J395" s="269" t="str">
        <f t="shared" si="38"/>
        <v/>
      </c>
      <c r="K395" s="269"/>
      <c r="L395" s="273"/>
      <c r="M395" s="260"/>
      <c r="N395" s="260"/>
      <c r="O395" s="260"/>
      <c r="P395" s="260"/>
      <c r="Q395" s="260"/>
      <c r="R395" s="260"/>
      <c r="S395" s="260"/>
      <c r="T395" s="260"/>
      <c r="U395" s="260"/>
      <c r="V395" s="260"/>
      <c r="W395" s="260"/>
      <c r="X395" s="260"/>
      <c r="Y395" s="260"/>
      <c r="Z395" s="260"/>
      <c r="AA395" s="260"/>
    </row>
    <row r="396" spans="1:27">
      <c r="A396" s="271"/>
      <c r="B396" s="272"/>
      <c r="C396" s="271"/>
      <c r="D396" s="277"/>
      <c r="E396" s="280"/>
      <c r="F396" s="269"/>
      <c r="G396" s="269" t="str">
        <f t="shared" si="37"/>
        <v/>
      </c>
      <c r="H396" s="269"/>
      <c r="I396" s="273"/>
      <c r="J396" s="269" t="str">
        <f t="shared" si="38"/>
        <v/>
      </c>
      <c r="K396" s="269"/>
      <c r="L396" s="273"/>
      <c r="M396" s="260"/>
      <c r="N396" s="260"/>
      <c r="O396" s="260"/>
      <c r="P396" s="260"/>
      <c r="Q396" s="260"/>
      <c r="R396" s="260"/>
      <c r="S396" s="260"/>
      <c r="T396" s="260"/>
      <c r="U396" s="260"/>
      <c r="V396" s="260"/>
      <c r="W396" s="260"/>
      <c r="X396" s="260"/>
      <c r="Y396" s="260"/>
      <c r="Z396" s="260"/>
      <c r="AA396" s="260"/>
    </row>
    <row r="397" spans="1:27">
      <c r="A397" s="271"/>
      <c r="B397" s="272"/>
      <c r="C397" s="271"/>
      <c r="D397" s="277"/>
      <c r="E397" s="280"/>
      <c r="F397" s="269"/>
      <c r="G397" s="269" t="str">
        <f t="shared" si="37"/>
        <v/>
      </c>
      <c r="H397" s="269"/>
      <c r="I397" s="273"/>
      <c r="J397" s="269" t="str">
        <f t="shared" si="38"/>
        <v/>
      </c>
      <c r="K397" s="269"/>
      <c r="L397" s="273"/>
      <c r="M397" s="260"/>
      <c r="N397" s="260"/>
      <c r="O397" s="260"/>
      <c r="P397" s="260"/>
      <c r="Q397" s="260"/>
      <c r="R397" s="260"/>
      <c r="S397" s="260"/>
      <c r="T397" s="260"/>
      <c r="U397" s="260"/>
      <c r="V397" s="260"/>
      <c r="W397" s="260"/>
      <c r="X397" s="260"/>
      <c r="Y397" s="260"/>
      <c r="Z397" s="260"/>
      <c r="AA397" s="260"/>
    </row>
    <row r="398" spans="1:27">
      <c r="A398" s="271"/>
      <c r="B398" s="272"/>
      <c r="C398" s="271"/>
      <c r="D398" s="277"/>
      <c r="E398" s="280"/>
      <c r="F398" s="269"/>
      <c r="G398" s="269" t="str">
        <f t="shared" si="37"/>
        <v/>
      </c>
      <c r="H398" s="269"/>
      <c r="I398" s="273"/>
      <c r="J398" s="269" t="str">
        <f t="shared" si="38"/>
        <v/>
      </c>
      <c r="K398" s="269"/>
      <c r="L398" s="273"/>
      <c r="M398" s="260"/>
      <c r="N398" s="260"/>
      <c r="O398" s="260"/>
      <c r="P398" s="260"/>
      <c r="Q398" s="260"/>
      <c r="R398" s="260"/>
      <c r="S398" s="260"/>
      <c r="T398" s="260"/>
      <c r="U398" s="260"/>
      <c r="V398" s="260"/>
      <c r="W398" s="260"/>
      <c r="X398" s="260"/>
      <c r="Y398" s="260"/>
      <c r="Z398" s="260"/>
      <c r="AA398" s="260"/>
    </row>
    <row r="399" spans="1:27">
      <c r="A399" s="271"/>
      <c r="B399" s="272"/>
      <c r="C399" s="271"/>
      <c r="D399" s="277"/>
      <c r="E399" s="280"/>
      <c r="F399" s="269"/>
      <c r="G399" s="269" t="str">
        <f t="shared" si="37"/>
        <v/>
      </c>
      <c r="H399" s="269"/>
      <c r="I399" s="273"/>
      <c r="J399" s="269" t="str">
        <f t="shared" si="38"/>
        <v/>
      </c>
      <c r="K399" s="269"/>
      <c r="L399" s="273"/>
      <c r="M399" s="260"/>
      <c r="N399" s="260"/>
      <c r="O399" s="260"/>
      <c r="P399" s="260"/>
      <c r="Q399" s="260"/>
      <c r="R399" s="260"/>
      <c r="S399" s="260"/>
      <c r="T399" s="260"/>
      <c r="U399" s="260"/>
      <c r="V399" s="260"/>
      <c r="W399" s="260"/>
      <c r="X399" s="260"/>
      <c r="Y399" s="260"/>
      <c r="Z399" s="260"/>
      <c r="AA399" s="260"/>
    </row>
    <row r="400" spans="1:27">
      <c r="A400" s="271"/>
      <c r="B400" s="272"/>
      <c r="C400" s="271"/>
      <c r="D400" s="277"/>
      <c r="E400" s="280"/>
      <c r="F400" s="269"/>
      <c r="G400" s="269" t="str">
        <f t="shared" si="37"/>
        <v/>
      </c>
      <c r="H400" s="269"/>
      <c r="I400" s="273"/>
      <c r="J400" s="269" t="str">
        <f t="shared" si="38"/>
        <v/>
      </c>
      <c r="K400" s="269"/>
      <c r="L400" s="273"/>
      <c r="M400" s="260"/>
      <c r="N400" s="260"/>
      <c r="O400" s="260"/>
      <c r="P400" s="260"/>
      <c r="Q400" s="260"/>
      <c r="R400" s="260"/>
      <c r="S400" s="260"/>
      <c r="T400" s="260"/>
      <c r="U400" s="260"/>
      <c r="V400" s="260"/>
      <c r="W400" s="260"/>
      <c r="X400" s="260"/>
      <c r="Y400" s="260"/>
      <c r="Z400" s="260"/>
      <c r="AA400" s="260"/>
    </row>
    <row r="401" spans="1:27">
      <c r="A401" s="271"/>
      <c r="B401" s="272"/>
      <c r="C401" s="271"/>
      <c r="D401" s="277"/>
      <c r="E401" s="280"/>
      <c r="F401" s="269"/>
      <c r="G401" s="269" t="str">
        <f t="shared" si="37"/>
        <v/>
      </c>
      <c r="H401" s="269"/>
      <c r="I401" s="273"/>
      <c r="J401" s="269" t="str">
        <f t="shared" si="38"/>
        <v/>
      </c>
      <c r="K401" s="269"/>
      <c r="L401" s="273"/>
      <c r="M401" s="260"/>
      <c r="N401" s="260"/>
      <c r="O401" s="260"/>
      <c r="P401" s="260"/>
      <c r="Q401" s="260"/>
      <c r="R401" s="260"/>
      <c r="S401" s="260"/>
      <c r="T401" s="260"/>
      <c r="U401" s="260"/>
      <c r="V401" s="260"/>
      <c r="W401" s="260"/>
      <c r="X401" s="260"/>
      <c r="Y401" s="260"/>
      <c r="Z401" s="260"/>
      <c r="AA401" s="260"/>
    </row>
    <row r="402" spans="1:27">
      <c r="A402" s="267">
        <v>240201526</v>
      </c>
      <c r="B402" s="268" t="s">
        <v>126</v>
      </c>
      <c r="C402" s="267"/>
      <c r="D402" s="267" t="str">
        <f>CONCATENATE(A402,"-","RA3")</f>
        <v>240201526-RA3</v>
      </c>
      <c r="E402" s="279" t="s">
        <v>1271</v>
      </c>
      <c r="F402" s="269"/>
      <c r="G402" s="269" t="str">
        <f t="shared" si="37"/>
        <v/>
      </c>
      <c r="H402" s="269"/>
      <c r="I402" s="273"/>
      <c r="J402" s="269" t="str">
        <f t="shared" si="38"/>
        <v/>
      </c>
      <c r="K402" s="269"/>
      <c r="L402" s="273"/>
      <c r="M402" s="260"/>
      <c r="N402" s="260"/>
      <c r="O402" s="260"/>
      <c r="P402" s="260"/>
      <c r="Q402" s="260"/>
      <c r="R402" s="260"/>
      <c r="S402" s="260"/>
      <c r="T402" s="260"/>
      <c r="U402" s="260"/>
      <c r="V402" s="260"/>
      <c r="W402" s="260"/>
      <c r="X402" s="260"/>
      <c r="Y402" s="260"/>
      <c r="Z402" s="260"/>
      <c r="AA402" s="260"/>
    </row>
    <row r="403" spans="1:27">
      <c r="A403" s="271"/>
      <c r="B403" s="272"/>
      <c r="C403" s="271"/>
      <c r="D403" s="277"/>
      <c r="E403" s="280"/>
      <c r="F403" s="269"/>
      <c r="G403" s="269" t="str">
        <f t="shared" si="37"/>
        <v/>
      </c>
      <c r="H403" s="269"/>
      <c r="I403" s="273"/>
      <c r="J403" s="269" t="str">
        <f t="shared" si="38"/>
        <v/>
      </c>
      <c r="K403" s="269"/>
      <c r="L403" s="273"/>
      <c r="M403" s="260"/>
      <c r="N403" s="260"/>
      <c r="O403" s="260"/>
      <c r="P403" s="260"/>
      <c r="Q403" s="260"/>
      <c r="R403" s="260"/>
      <c r="S403" s="260"/>
      <c r="T403" s="260"/>
      <c r="U403" s="260"/>
      <c r="V403" s="260"/>
      <c r="W403" s="260"/>
      <c r="X403" s="260"/>
      <c r="Y403" s="260"/>
      <c r="Z403" s="260"/>
      <c r="AA403" s="260"/>
    </row>
    <row r="404" spans="1:27">
      <c r="A404" s="271"/>
      <c r="B404" s="272"/>
      <c r="C404" s="271"/>
      <c r="D404" s="277"/>
      <c r="E404" s="280"/>
      <c r="F404" s="269"/>
      <c r="G404" s="269" t="str">
        <f t="shared" si="37"/>
        <v/>
      </c>
      <c r="H404" s="269"/>
      <c r="I404" s="273"/>
      <c r="J404" s="269" t="str">
        <f t="shared" si="38"/>
        <v/>
      </c>
      <c r="K404" s="269"/>
      <c r="L404" s="273"/>
      <c r="M404" s="260"/>
      <c r="N404" s="260"/>
      <c r="O404" s="260"/>
      <c r="P404" s="260"/>
      <c r="Q404" s="260"/>
      <c r="R404" s="260"/>
      <c r="S404" s="260"/>
      <c r="T404" s="260"/>
      <c r="U404" s="260"/>
      <c r="V404" s="260"/>
      <c r="W404" s="260"/>
      <c r="X404" s="260"/>
      <c r="Y404" s="260"/>
      <c r="Z404" s="260"/>
      <c r="AA404" s="260"/>
    </row>
    <row r="405" spans="1:27">
      <c r="A405" s="271"/>
      <c r="B405" s="272"/>
      <c r="C405" s="271"/>
      <c r="D405" s="277"/>
      <c r="E405" s="280"/>
      <c r="F405" s="269"/>
      <c r="G405" s="269" t="str">
        <f t="shared" si="37"/>
        <v/>
      </c>
      <c r="H405" s="269"/>
      <c r="I405" s="273"/>
      <c r="J405" s="269" t="str">
        <f t="shared" si="38"/>
        <v/>
      </c>
      <c r="K405" s="269"/>
      <c r="L405" s="273"/>
      <c r="M405" s="260"/>
      <c r="N405" s="260"/>
      <c r="O405" s="260"/>
      <c r="P405" s="260"/>
      <c r="Q405" s="260"/>
      <c r="R405" s="260"/>
      <c r="S405" s="260"/>
      <c r="T405" s="260"/>
      <c r="U405" s="260"/>
      <c r="V405" s="260"/>
      <c r="W405" s="260"/>
      <c r="X405" s="260"/>
      <c r="Y405" s="260"/>
      <c r="Z405" s="260"/>
      <c r="AA405" s="260"/>
    </row>
    <row r="406" spans="1:27">
      <c r="A406" s="271"/>
      <c r="B406" s="272"/>
      <c r="C406" s="271"/>
      <c r="D406" s="277"/>
      <c r="E406" s="280"/>
      <c r="F406" s="269"/>
      <c r="G406" s="269" t="str">
        <f t="shared" si="37"/>
        <v/>
      </c>
      <c r="H406" s="269"/>
      <c r="I406" s="273"/>
      <c r="J406" s="269" t="str">
        <f t="shared" si="38"/>
        <v/>
      </c>
      <c r="K406" s="269"/>
      <c r="L406" s="273"/>
      <c r="M406" s="260"/>
      <c r="N406" s="260"/>
      <c r="O406" s="260"/>
      <c r="P406" s="260"/>
      <c r="Q406" s="260"/>
      <c r="R406" s="260"/>
      <c r="S406" s="260"/>
      <c r="T406" s="260"/>
      <c r="U406" s="260"/>
      <c r="V406" s="260"/>
      <c r="W406" s="260"/>
      <c r="X406" s="260"/>
      <c r="Y406" s="260"/>
      <c r="Z406" s="260"/>
      <c r="AA406" s="260"/>
    </row>
    <row r="407" spans="1:27">
      <c r="A407" s="271"/>
      <c r="B407" s="272"/>
      <c r="C407" s="271"/>
      <c r="D407" s="277"/>
      <c r="E407" s="280"/>
      <c r="F407" s="269"/>
      <c r="G407" s="269" t="str">
        <f t="shared" si="37"/>
        <v/>
      </c>
      <c r="H407" s="269"/>
      <c r="I407" s="273"/>
      <c r="J407" s="269" t="str">
        <f t="shared" si="38"/>
        <v/>
      </c>
      <c r="K407" s="269"/>
      <c r="L407" s="273"/>
      <c r="M407" s="260"/>
      <c r="N407" s="260"/>
      <c r="O407" s="260"/>
      <c r="P407" s="260"/>
      <c r="Q407" s="260"/>
      <c r="R407" s="260"/>
      <c r="S407" s="260"/>
      <c r="T407" s="260"/>
      <c r="U407" s="260"/>
      <c r="V407" s="260"/>
      <c r="W407" s="260"/>
      <c r="X407" s="260"/>
      <c r="Y407" s="260"/>
      <c r="Z407" s="260"/>
      <c r="AA407" s="260"/>
    </row>
    <row r="408" spans="1:27">
      <c r="A408" s="271"/>
      <c r="B408" s="272"/>
      <c r="C408" s="271"/>
      <c r="D408" s="277"/>
      <c r="E408" s="280"/>
      <c r="F408" s="269"/>
      <c r="G408" s="269" t="str">
        <f t="shared" si="37"/>
        <v/>
      </c>
      <c r="H408" s="269"/>
      <c r="I408" s="273"/>
      <c r="J408" s="269" t="str">
        <f t="shared" si="38"/>
        <v/>
      </c>
      <c r="K408" s="269"/>
      <c r="L408" s="273"/>
      <c r="M408" s="260"/>
      <c r="N408" s="260"/>
      <c r="O408" s="260"/>
      <c r="P408" s="260"/>
      <c r="Q408" s="260"/>
      <c r="R408" s="260"/>
      <c r="S408" s="260"/>
      <c r="T408" s="260"/>
      <c r="U408" s="260"/>
      <c r="V408" s="260"/>
      <c r="W408" s="260"/>
      <c r="X408" s="260"/>
      <c r="Y408" s="260"/>
      <c r="Z408" s="260"/>
      <c r="AA408" s="260"/>
    </row>
    <row r="409" spans="1:27">
      <c r="A409" s="271"/>
      <c r="B409" s="272"/>
      <c r="C409" s="271"/>
      <c r="D409" s="277"/>
      <c r="E409" s="280"/>
      <c r="F409" s="269"/>
      <c r="G409" s="269" t="str">
        <f t="shared" si="37"/>
        <v/>
      </c>
      <c r="H409" s="269"/>
      <c r="I409" s="273"/>
      <c r="J409" s="269" t="str">
        <f t="shared" si="38"/>
        <v/>
      </c>
      <c r="K409" s="269"/>
      <c r="L409" s="273"/>
      <c r="M409" s="260"/>
      <c r="N409" s="260"/>
      <c r="O409" s="260"/>
      <c r="P409" s="260"/>
      <c r="Q409" s="260"/>
      <c r="R409" s="260"/>
      <c r="S409" s="260"/>
      <c r="T409" s="260"/>
      <c r="U409" s="260"/>
      <c r="V409" s="260"/>
      <c r="W409" s="260"/>
      <c r="X409" s="260"/>
      <c r="Y409" s="260"/>
      <c r="Z409" s="260"/>
      <c r="AA409" s="260"/>
    </row>
    <row r="410" spans="1:27">
      <c r="A410" s="271"/>
      <c r="B410" s="272"/>
      <c r="C410" s="271"/>
      <c r="D410" s="277"/>
      <c r="E410" s="280"/>
      <c r="F410" s="269"/>
      <c r="G410" s="269" t="str">
        <f t="shared" si="37"/>
        <v/>
      </c>
      <c r="H410" s="269"/>
      <c r="I410" s="273"/>
      <c r="J410" s="269" t="str">
        <f t="shared" si="38"/>
        <v/>
      </c>
      <c r="K410" s="269"/>
      <c r="L410" s="273"/>
      <c r="M410" s="260"/>
      <c r="N410" s="260"/>
      <c r="O410" s="260"/>
      <c r="P410" s="260"/>
      <c r="Q410" s="260"/>
      <c r="R410" s="260"/>
      <c r="S410" s="260"/>
      <c r="T410" s="260"/>
      <c r="U410" s="260"/>
      <c r="V410" s="260"/>
      <c r="W410" s="260"/>
      <c r="X410" s="260"/>
      <c r="Y410" s="260"/>
      <c r="Z410" s="260"/>
      <c r="AA410" s="260"/>
    </row>
    <row r="411" spans="1:27">
      <c r="A411" s="271"/>
      <c r="B411" s="272"/>
      <c r="C411" s="271"/>
      <c r="D411" s="277"/>
      <c r="E411" s="280"/>
      <c r="F411" s="269"/>
      <c r="G411" s="269" t="str">
        <f t="shared" si="37"/>
        <v/>
      </c>
      <c r="H411" s="269"/>
      <c r="I411" s="273"/>
      <c r="J411" s="269" t="str">
        <f t="shared" si="38"/>
        <v/>
      </c>
      <c r="K411" s="269"/>
      <c r="L411" s="273"/>
      <c r="M411" s="260"/>
      <c r="N411" s="260"/>
      <c r="O411" s="260"/>
      <c r="P411" s="260"/>
      <c r="Q411" s="260"/>
      <c r="R411" s="260"/>
      <c r="S411" s="260"/>
      <c r="T411" s="260"/>
      <c r="U411" s="260"/>
      <c r="V411" s="260"/>
      <c r="W411" s="260"/>
      <c r="X411" s="260"/>
      <c r="Y411" s="260"/>
      <c r="Z411" s="260"/>
      <c r="AA411" s="260"/>
    </row>
    <row r="412" spans="1:27">
      <c r="A412" s="267">
        <v>240201526</v>
      </c>
      <c r="B412" s="268" t="s">
        <v>126</v>
      </c>
      <c r="C412" s="267"/>
      <c r="D412" s="267" t="str">
        <f>CONCATENATE(A412,"-","RA4")</f>
        <v>240201526-RA4</v>
      </c>
      <c r="E412" s="279" t="s">
        <v>1272</v>
      </c>
      <c r="F412" s="269"/>
      <c r="G412" s="269" t="str">
        <f t="shared" si="37"/>
        <v/>
      </c>
      <c r="H412" s="269"/>
      <c r="I412" s="273"/>
      <c r="J412" s="269" t="str">
        <f t="shared" si="38"/>
        <v/>
      </c>
      <c r="K412" s="269"/>
      <c r="L412" s="273"/>
      <c r="M412" s="260"/>
      <c r="N412" s="260"/>
      <c r="O412" s="260"/>
      <c r="P412" s="260"/>
      <c r="Q412" s="260"/>
      <c r="R412" s="260"/>
      <c r="S412" s="260"/>
      <c r="T412" s="260"/>
      <c r="U412" s="260"/>
      <c r="V412" s="260"/>
      <c r="W412" s="260"/>
      <c r="X412" s="260"/>
      <c r="Y412" s="260"/>
      <c r="Z412" s="260"/>
      <c r="AA412" s="260"/>
    </row>
    <row r="413" spans="1:27">
      <c r="A413" s="271"/>
      <c r="B413" s="272"/>
      <c r="C413" s="271"/>
      <c r="D413" s="271"/>
      <c r="E413" s="272"/>
      <c r="F413" s="269"/>
      <c r="G413" s="269" t="str">
        <f t="shared" si="37"/>
        <v/>
      </c>
      <c r="H413" s="269"/>
      <c r="I413" s="273"/>
      <c r="J413" s="269" t="str">
        <f t="shared" si="38"/>
        <v/>
      </c>
      <c r="K413" s="269"/>
      <c r="L413" s="273"/>
      <c r="M413" s="260"/>
      <c r="N413" s="260"/>
      <c r="O413" s="260"/>
      <c r="P413" s="260"/>
      <c r="Q413" s="260"/>
      <c r="R413" s="260"/>
      <c r="S413" s="260"/>
      <c r="T413" s="260"/>
      <c r="U413" s="260"/>
      <c r="V413" s="260"/>
      <c r="W413" s="260"/>
      <c r="X413" s="260"/>
      <c r="Y413" s="260"/>
      <c r="Z413" s="260"/>
      <c r="AA413" s="260"/>
    </row>
    <row r="414" spans="1:27">
      <c r="A414" s="271"/>
      <c r="B414" s="272"/>
      <c r="C414" s="271"/>
      <c r="D414" s="271"/>
      <c r="E414" s="272"/>
      <c r="F414" s="269"/>
      <c r="G414" s="269" t="str">
        <f t="shared" si="37"/>
        <v/>
      </c>
      <c r="H414" s="269"/>
      <c r="I414" s="273"/>
      <c r="J414" s="269" t="str">
        <f t="shared" si="38"/>
        <v/>
      </c>
      <c r="K414" s="269"/>
      <c r="L414" s="273"/>
      <c r="M414" s="260"/>
      <c r="N414" s="260"/>
      <c r="O414" s="260"/>
      <c r="P414" s="260"/>
      <c r="Q414" s="260"/>
      <c r="R414" s="260"/>
      <c r="S414" s="260"/>
      <c r="T414" s="260"/>
      <c r="U414" s="260"/>
      <c r="V414" s="260"/>
      <c r="W414" s="260"/>
      <c r="X414" s="260"/>
      <c r="Y414" s="260"/>
      <c r="Z414" s="260"/>
      <c r="AA414" s="260"/>
    </row>
    <row r="415" spans="1:27">
      <c r="A415" s="271"/>
      <c r="B415" s="272"/>
      <c r="C415" s="271"/>
      <c r="D415" s="271"/>
      <c r="E415" s="272"/>
      <c r="F415" s="269"/>
      <c r="G415" s="269" t="str">
        <f t="shared" si="37"/>
        <v/>
      </c>
      <c r="H415" s="269"/>
      <c r="I415" s="273"/>
      <c r="J415" s="269" t="str">
        <f t="shared" si="38"/>
        <v/>
      </c>
      <c r="K415" s="269"/>
      <c r="L415" s="273"/>
      <c r="M415" s="260"/>
      <c r="N415" s="260"/>
      <c r="O415" s="260"/>
      <c r="P415" s="260"/>
      <c r="Q415" s="260"/>
      <c r="R415" s="260"/>
      <c r="S415" s="260"/>
      <c r="T415" s="260"/>
      <c r="U415" s="260"/>
      <c r="V415" s="260"/>
      <c r="W415" s="260"/>
      <c r="X415" s="260"/>
      <c r="Y415" s="260"/>
      <c r="Z415" s="260"/>
      <c r="AA415" s="260"/>
    </row>
    <row r="416" spans="1:27">
      <c r="A416" s="271"/>
      <c r="B416" s="272"/>
      <c r="C416" s="271"/>
      <c r="D416" s="271"/>
      <c r="E416" s="272"/>
      <c r="F416" s="269"/>
      <c r="G416" s="269" t="str">
        <f t="shared" si="37"/>
        <v/>
      </c>
      <c r="H416" s="269"/>
      <c r="I416" s="273"/>
      <c r="J416" s="269" t="str">
        <f t="shared" si="38"/>
        <v/>
      </c>
      <c r="K416" s="269"/>
      <c r="L416" s="273"/>
      <c r="M416" s="260"/>
      <c r="N416" s="260"/>
      <c r="O416" s="260"/>
      <c r="P416" s="260"/>
      <c r="Q416" s="260"/>
      <c r="R416" s="260"/>
      <c r="S416" s="260"/>
      <c r="T416" s="260"/>
      <c r="U416" s="260"/>
      <c r="V416" s="260"/>
      <c r="W416" s="260"/>
      <c r="X416" s="260"/>
      <c r="Y416" s="260"/>
      <c r="Z416" s="260"/>
      <c r="AA416" s="260"/>
    </row>
    <row r="417" spans="1:27">
      <c r="A417" s="271"/>
      <c r="B417" s="272"/>
      <c r="C417" s="271"/>
      <c r="D417" s="271"/>
      <c r="E417" s="272"/>
      <c r="F417" s="269"/>
      <c r="G417" s="269" t="str">
        <f t="shared" si="37"/>
        <v/>
      </c>
      <c r="H417" s="269"/>
      <c r="I417" s="273"/>
      <c r="J417" s="269" t="str">
        <f t="shared" si="38"/>
        <v/>
      </c>
      <c r="K417" s="269"/>
      <c r="L417" s="273"/>
      <c r="M417" s="260"/>
      <c r="N417" s="260"/>
      <c r="O417" s="260"/>
      <c r="P417" s="260"/>
      <c r="Q417" s="260"/>
      <c r="R417" s="260"/>
      <c r="S417" s="260"/>
      <c r="T417" s="260"/>
      <c r="U417" s="260"/>
      <c r="V417" s="260"/>
      <c r="W417" s="260"/>
      <c r="X417" s="260"/>
      <c r="Y417" s="260"/>
      <c r="Z417" s="260"/>
      <c r="AA417" s="260"/>
    </row>
    <row r="418" spans="1:27">
      <c r="A418" s="271"/>
      <c r="B418" s="272"/>
      <c r="C418" s="271"/>
      <c r="D418" s="271"/>
      <c r="E418" s="272"/>
      <c r="F418" s="269"/>
      <c r="G418" s="269" t="str">
        <f t="shared" si="37"/>
        <v/>
      </c>
      <c r="H418" s="269"/>
      <c r="I418" s="273"/>
      <c r="J418" s="269" t="str">
        <f t="shared" si="38"/>
        <v/>
      </c>
      <c r="K418" s="269"/>
      <c r="L418" s="273"/>
      <c r="M418" s="260"/>
      <c r="N418" s="260"/>
      <c r="O418" s="260"/>
      <c r="P418" s="260"/>
      <c r="Q418" s="260"/>
      <c r="R418" s="260"/>
      <c r="S418" s="260"/>
      <c r="T418" s="260"/>
      <c r="U418" s="260"/>
      <c r="V418" s="260"/>
      <c r="W418" s="260"/>
      <c r="X418" s="260"/>
      <c r="Y418" s="260"/>
      <c r="Z418" s="260"/>
      <c r="AA418" s="260"/>
    </row>
    <row r="419" spans="1:27">
      <c r="A419" s="271"/>
      <c r="B419" s="272"/>
      <c r="C419" s="271"/>
      <c r="D419" s="271"/>
      <c r="E419" s="272"/>
      <c r="F419" s="269"/>
      <c r="G419" s="269" t="str">
        <f t="shared" si="37"/>
        <v/>
      </c>
      <c r="H419" s="269"/>
      <c r="I419" s="273"/>
      <c r="J419" s="269" t="str">
        <f t="shared" si="38"/>
        <v/>
      </c>
      <c r="K419" s="269"/>
      <c r="L419" s="273"/>
      <c r="M419" s="260"/>
      <c r="N419" s="260"/>
      <c r="O419" s="260"/>
      <c r="P419" s="260"/>
      <c r="Q419" s="260"/>
      <c r="R419" s="260"/>
      <c r="S419" s="260"/>
      <c r="T419" s="260"/>
      <c r="U419" s="260"/>
      <c r="V419" s="260"/>
      <c r="W419" s="260"/>
      <c r="X419" s="260"/>
      <c r="Y419" s="260"/>
      <c r="Z419" s="260"/>
      <c r="AA419" s="260"/>
    </row>
    <row r="420" spans="1:27">
      <c r="A420" s="271"/>
      <c r="B420" s="272"/>
      <c r="C420" s="271"/>
      <c r="D420" s="271"/>
      <c r="E420" s="272"/>
      <c r="F420" s="269"/>
      <c r="G420" s="269" t="str">
        <f t="shared" si="37"/>
        <v/>
      </c>
      <c r="H420" s="269"/>
      <c r="I420" s="273"/>
      <c r="J420" s="269" t="str">
        <f t="shared" si="38"/>
        <v/>
      </c>
      <c r="K420" s="269"/>
      <c r="L420" s="273"/>
      <c r="M420" s="260"/>
      <c r="N420" s="260"/>
      <c r="O420" s="260"/>
      <c r="P420" s="260"/>
      <c r="Q420" s="260"/>
      <c r="R420" s="260"/>
      <c r="S420" s="260"/>
      <c r="T420" s="260"/>
      <c r="U420" s="260"/>
      <c r="V420" s="260"/>
      <c r="W420" s="260"/>
      <c r="X420" s="260"/>
      <c r="Y420" s="260"/>
      <c r="Z420" s="260"/>
      <c r="AA420" s="260"/>
    </row>
    <row r="421" spans="1:27">
      <c r="A421" s="271"/>
      <c r="B421" s="272"/>
      <c r="C421" s="271"/>
      <c r="D421" s="271"/>
      <c r="E421" s="272"/>
      <c r="F421" s="269"/>
      <c r="G421" s="269" t="str">
        <f t="shared" si="37"/>
        <v/>
      </c>
      <c r="H421" s="269"/>
      <c r="I421" s="273"/>
      <c r="J421" s="269" t="str">
        <f t="shared" si="38"/>
        <v/>
      </c>
      <c r="K421" s="269"/>
      <c r="L421" s="273"/>
      <c r="M421" s="260"/>
      <c r="N421" s="260"/>
      <c r="O421" s="260"/>
      <c r="P421" s="260"/>
      <c r="Q421" s="260"/>
      <c r="R421" s="260"/>
      <c r="S421" s="260"/>
      <c r="T421" s="260"/>
      <c r="U421" s="260"/>
      <c r="V421" s="260"/>
      <c r="W421" s="260"/>
      <c r="X421" s="260"/>
      <c r="Y421" s="260"/>
      <c r="Z421" s="260"/>
      <c r="AA421" s="260"/>
    </row>
    <row r="422" spans="1:27">
      <c r="A422" s="267">
        <v>240202501</v>
      </c>
      <c r="B422" s="268" t="s">
        <v>132</v>
      </c>
      <c r="C422" s="267"/>
      <c r="D422" s="267" t="str">
        <f>CONCATENATE(A422,"-","RA1")</f>
        <v>240202501-RA1</v>
      </c>
      <c r="E422" s="268" t="s">
        <v>1273</v>
      </c>
      <c r="F422" s="269" t="s">
        <v>1274</v>
      </c>
      <c r="G422" s="269" t="str">
        <f t="shared" si="37"/>
        <v>240202501-RA1-C01-Anexo1</v>
      </c>
      <c r="H422" s="269" t="s">
        <v>1150</v>
      </c>
      <c r="I422" s="273" t="s">
        <v>1275</v>
      </c>
      <c r="J422" s="269" t="str">
        <f t="shared" si="38"/>
        <v/>
      </c>
      <c r="K422" s="269"/>
      <c r="L422" s="273"/>
      <c r="M422" s="260"/>
      <c r="N422" s="260"/>
      <c r="O422" s="260"/>
      <c r="P422" s="260"/>
      <c r="Q422" s="260"/>
      <c r="R422" s="260"/>
      <c r="S422" s="260"/>
      <c r="T422" s="260"/>
      <c r="U422" s="260"/>
      <c r="V422" s="260"/>
      <c r="W422" s="260"/>
      <c r="X422" s="260"/>
      <c r="Y422" s="260"/>
      <c r="Z422" s="260"/>
      <c r="AA422" s="260"/>
    </row>
    <row r="423" spans="1:27">
      <c r="A423" s="271"/>
      <c r="B423" s="272"/>
      <c r="C423" s="271"/>
      <c r="D423" s="267" t="str">
        <f>CONCATENATE(A422,"-","RA1")</f>
        <v>240202501-RA1</v>
      </c>
      <c r="E423" s="272"/>
      <c r="F423" s="269" t="s">
        <v>1274</v>
      </c>
      <c r="G423" s="269" t="str">
        <f t="shared" si="37"/>
        <v>240202501-RA1-C01-Anexo2</v>
      </c>
      <c r="H423" s="269" t="s">
        <v>1162</v>
      </c>
      <c r="I423" s="273" t="s">
        <v>1276</v>
      </c>
      <c r="J423" s="269" t="str">
        <f t="shared" si="38"/>
        <v/>
      </c>
      <c r="K423" s="269"/>
      <c r="L423" s="273"/>
      <c r="M423" s="260"/>
      <c r="N423" s="260"/>
      <c r="O423" s="260"/>
      <c r="P423" s="260"/>
      <c r="Q423" s="260"/>
      <c r="R423" s="260"/>
      <c r="S423" s="260"/>
      <c r="T423" s="260"/>
      <c r="U423" s="260"/>
      <c r="V423" s="260"/>
      <c r="W423" s="260"/>
      <c r="X423" s="260"/>
      <c r="Y423" s="260"/>
      <c r="Z423" s="260"/>
      <c r="AA423" s="260"/>
    </row>
    <row r="424" spans="1:27">
      <c r="A424" s="271"/>
      <c r="B424" s="272"/>
      <c r="C424" s="271"/>
      <c r="D424" s="277"/>
      <c r="E424" s="272"/>
      <c r="F424" s="269" t="s">
        <v>1274</v>
      </c>
      <c r="G424" s="269" t="str">
        <f t="shared" si="37"/>
        <v>240202501-RA1-C01-Anexo3</v>
      </c>
      <c r="H424" s="269" t="s">
        <v>1173</v>
      </c>
      <c r="I424" s="273" t="s">
        <v>1277</v>
      </c>
      <c r="J424" s="269" t="str">
        <f t="shared" si="38"/>
        <v/>
      </c>
      <c r="K424" s="269"/>
      <c r="L424" s="273"/>
      <c r="M424" s="260"/>
      <c r="N424" s="260"/>
      <c r="O424" s="260"/>
      <c r="P424" s="260"/>
      <c r="Q424" s="260"/>
      <c r="R424" s="260"/>
      <c r="S424" s="260"/>
      <c r="T424" s="260"/>
      <c r="U424" s="260"/>
      <c r="V424" s="260"/>
      <c r="W424" s="260"/>
      <c r="X424" s="260"/>
      <c r="Y424" s="260"/>
      <c r="Z424" s="260"/>
      <c r="AA424" s="260"/>
    </row>
    <row r="425" spans="1:27">
      <c r="A425" s="271"/>
      <c r="B425" s="272"/>
      <c r="C425" s="271"/>
      <c r="D425" s="277"/>
      <c r="E425" s="272"/>
      <c r="F425" s="269" t="s">
        <v>1278</v>
      </c>
      <c r="G425" s="269" t="str">
        <f t="shared" ref="G425:G427" si="39">IF($H$425="","", CONCATENATE(F425,"-",$H$425))</f>
        <v>240202501-RA1-C02-Anexo1</v>
      </c>
      <c r="H425" s="269" t="s">
        <v>1150</v>
      </c>
      <c r="I425" s="281" t="s">
        <v>1279</v>
      </c>
      <c r="J425" s="269" t="str">
        <f t="shared" si="38"/>
        <v/>
      </c>
      <c r="K425" s="269"/>
      <c r="L425" s="273"/>
      <c r="M425" s="260"/>
      <c r="N425" s="260"/>
      <c r="O425" s="260"/>
      <c r="P425" s="260"/>
      <c r="Q425" s="260"/>
      <c r="R425" s="260"/>
      <c r="S425" s="260"/>
      <c r="T425" s="260"/>
      <c r="U425" s="260"/>
      <c r="V425" s="260"/>
      <c r="W425" s="260"/>
      <c r="X425" s="260"/>
      <c r="Y425" s="260"/>
      <c r="Z425" s="260"/>
      <c r="AA425" s="260"/>
    </row>
    <row r="426" spans="1:27">
      <c r="A426" s="271"/>
      <c r="B426" s="272"/>
      <c r="C426" s="271"/>
      <c r="D426" s="277"/>
      <c r="E426" s="272"/>
      <c r="F426" s="269" t="s">
        <v>1278</v>
      </c>
      <c r="G426" s="269" t="str">
        <f t="shared" si="39"/>
        <v>240202501-RA1-C02-Anexo1</v>
      </c>
      <c r="H426" s="269"/>
      <c r="I426" s="273"/>
      <c r="J426" s="269" t="str">
        <f t="shared" si="38"/>
        <v>240202501-RA1-C02-Instrumento1</v>
      </c>
      <c r="K426" s="269" t="s">
        <v>1152</v>
      </c>
      <c r="L426" s="273" t="s">
        <v>1280</v>
      </c>
      <c r="M426" s="260"/>
      <c r="N426" s="260"/>
      <c r="O426" s="260"/>
      <c r="P426" s="260"/>
      <c r="Q426" s="260"/>
      <c r="R426" s="260"/>
      <c r="S426" s="260"/>
      <c r="T426" s="260"/>
      <c r="U426" s="260"/>
      <c r="V426" s="260"/>
      <c r="W426" s="260"/>
      <c r="X426" s="260"/>
      <c r="Y426" s="260"/>
      <c r="Z426" s="260"/>
      <c r="AA426" s="260"/>
    </row>
    <row r="427" spans="1:27">
      <c r="A427" s="271"/>
      <c r="B427" s="272"/>
      <c r="C427" s="271"/>
      <c r="D427" s="277"/>
      <c r="E427" s="272"/>
      <c r="F427" s="269" t="s">
        <v>1281</v>
      </c>
      <c r="G427" s="269" t="str">
        <f t="shared" si="39"/>
        <v>240202501-RA1-C05-Anexo1</v>
      </c>
      <c r="H427" s="269" t="s">
        <v>1150</v>
      </c>
      <c r="I427" s="273" t="s">
        <v>1282</v>
      </c>
      <c r="J427" s="269" t="str">
        <f t="shared" si="38"/>
        <v/>
      </c>
      <c r="K427" s="269"/>
      <c r="L427" s="273"/>
      <c r="M427" s="260"/>
      <c r="N427" s="260"/>
      <c r="O427" s="260"/>
      <c r="P427" s="260"/>
      <c r="Q427" s="260"/>
      <c r="R427" s="260"/>
      <c r="S427" s="260"/>
      <c r="T427" s="260"/>
      <c r="U427" s="260"/>
      <c r="V427" s="260"/>
      <c r="W427" s="260"/>
      <c r="X427" s="260"/>
      <c r="Y427" s="260"/>
      <c r="Z427" s="260"/>
      <c r="AA427" s="260"/>
    </row>
    <row r="428" spans="1:27">
      <c r="A428" s="271"/>
      <c r="B428" s="272"/>
      <c r="C428" s="271"/>
      <c r="D428" s="277"/>
      <c r="E428" s="272"/>
      <c r="F428" s="269" t="s">
        <v>1281</v>
      </c>
      <c r="G428" s="269"/>
      <c r="H428" s="269"/>
      <c r="I428" s="273"/>
      <c r="J428" s="269" t="str">
        <f t="shared" si="38"/>
        <v>240202501-RA1-C05-Instrumento1</v>
      </c>
      <c r="K428" s="269" t="s">
        <v>1152</v>
      </c>
      <c r="L428" s="273" t="s">
        <v>1283</v>
      </c>
      <c r="M428" s="260"/>
      <c r="N428" s="260"/>
      <c r="O428" s="260"/>
      <c r="P428" s="260"/>
      <c r="Q428" s="260"/>
      <c r="R428" s="260"/>
      <c r="S428" s="260"/>
      <c r="T428" s="260"/>
      <c r="U428" s="260"/>
      <c r="V428" s="260"/>
      <c r="W428" s="260"/>
      <c r="X428" s="260"/>
      <c r="Y428" s="260"/>
      <c r="Z428" s="260"/>
      <c r="AA428" s="260"/>
    </row>
    <row r="429" spans="1:27">
      <c r="A429" s="271"/>
      <c r="B429" s="272"/>
      <c r="C429" s="271"/>
      <c r="D429" s="277"/>
      <c r="E429" s="272"/>
      <c r="F429" s="269" t="s">
        <v>1281</v>
      </c>
      <c r="G429" s="269"/>
      <c r="H429" s="269"/>
      <c r="I429" s="273"/>
      <c r="J429" s="269" t="str">
        <f t="shared" si="38"/>
        <v>240202501-RA1-C05-Instrumento2</v>
      </c>
      <c r="K429" s="269" t="s">
        <v>1175</v>
      </c>
      <c r="L429" s="273" t="s">
        <v>1284</v>
      </c>
      <c r="M429" s="260"/>
      <c r="N429" s="260"/>
      <c r="O429" s="260"/>
      <c r="P429" s="260"/>
      <c r="Q429" s="260"/>
      <c r="R429" s="260"/>
      <c r="S429" s="260"/>
      <c r="T429" s="260"/>
      <c r="U429" s="260"/>
      <c r="V429" s="260"/>
      <c r="W429" s="260"/>
      <c r="X429" s="260"/>
      <c r="Y429" s="260"/>
      <c r="Z429" s="260"/>
      <c r="AA429" s="260"/>
    </row>
    <row r="430" spans="1:27">
      <c r="A430" s="271"/>
      <c r="B430" s="272"/>
      <c r="C430" s="271"/>
      <c r="D430" s="277"/>
      <c r="E430" s="272"/>
      <c r="F430" s="269" t="s">
        <v>1285</v>
      </c>
      <c r="G430" s="269"/>
      <c r="H430" s="269"/>
      <c r="I430" s="273"/>
      <c r="J430" s="269" t="str">
        <f t="shared" si="38"/>
        <v>240202501-RA1-C04-Instrumento1</v>
      </c>
      <c r="K430" s="269" t="s">
        <v>1152</v>
      </c>
      <c r="L430" s="273" t="s">
        <v>1286</v>
      </c>
      <c r="M430" s="260"/>
      <c r="N430" s="260"/>
      <c r="O430" s="260"/>
      <c r="P430" s="260"/>
      <c r="Q430" s="260"/>
      <c r="R430" s="260"/>
      <c r="S430" s="260"/>
      <c r="T430" s="260"/>
      <c r="U430" s="260"/>
      <c r="V430" s="260"/>
      <c r="W430" s="260"/>
      <c r="X430" s="260"/>
      <c r="Y430" s="260"/>
      <c r="Z430" s="260"/>
      <c r="AA430" s="260"/>
    </row>
    <row r="431" spans="1:27">
      <c r="A431" s="271"/>
      <c r="B431" s="272"/>
      <c r="C431" s="271"/>
      <c r="D431" s="277"/>
      <c r="E431" s="272"/>
      <c r="F431" s="278" t="s">
        <v>1287</v>
      </c>
      <c r="G431" s="269"/>
      <c r="H431" s="269"/>
      <c r="I431" s="273"/>
      <c r="J431" s="269" t="str">
        <f t="shared" si="38"/>
        <v>240202501-RA1-C03-Instrumento1</v>
      </c>
      <c r="K431" s="269" t="s">
        <v>1152</v>
      </c>
      <c r="L431" s="273" t="s">
        <v>1288</v>
      </c>
      <c r="M431" s="260"/>
      <c r="N431" s="260"/>
      <c r="O431" s="260"/>
      <c r="P431" s="260"/>
      <c r="Q431" s="260"/>
      <c r="R431" s="260"/>
      <c r="S431" s="260"/>
      <c r="T431" s="260"/>
      <c r="U431" s="260"/>
      <c r="V431" s="260"/>
      <c r="W431" s="260"/>
      <c r="X431" s="260"/>
      <c r="Y431" s="260"/>
      <c r="Z431" s="260"/>
      <c r="AA431" s="260"/>
    </row>
    <row r="432" spans="1:27">
      <c r="A432" s="271"/>
      <c r="B432" s="272"/>
      <c r="C432" s="271"/>
      <c r="D432" s="277"/>
      <c r="E432" s="272"/>
      <c r="F432" s="278" t="s">
        <v>1287</v>
      </c>
      <c r="G432" s="269"/>
      <c r="H432" s="269"/>
      <c r="I432" s="273"/>
      <c r="J432" s="269" t="str">
        <f t="shared" si="38"/>
        <v>240202501-RA1-C03-Instrumento2</v>
      </c>
      <c r="K432" s="269" t="s">
        <v>1175</v>
      </c>
      <c r="L432" s="273" t="s">
        <v>1289</v>
      </c>
      <c r="M432" s="260"/>
      <c r="N432" s="260"/>
      <c r="O432" s="260"/>
      <c r="P432" s="260"/>
      <c r="Q432" s="260"/>
      <c r="R432" s="260"/>
      <c r="S432" s="260"/>
      <c r="T432" s="260"/>
      <c r="U432" s="260"/>
      <c r="V432" s="260"/>
      <c r="W432" s="260"/>
      <c r="X432" s="260"/>
      <c r="Y432" s="260"/>
      <c r="Z432" s="260"/>
      <c r="AA432" s="260"/>
    </row>
    <row r="433" spans="1:27">
      <c r="A433" s="271"/>
      <c r="B433" s="272"/>
      <c r="C433" s="271"/>
      <c r="D433" s="277"/>
      <c r="E433" s="272"/>
      <c r="F433" s="278" t="s">
        <v>1290</v>
      </c>
      <c r="G433" s="269" t="str">
        <f>IF($H$425="","", CONCATENATE(F433,"-",$H$425))</f>
        <v>240202501-RA1-C07-Anexo1</v>
      </c>
      <c r="H433" s="269" t="s">
        <v>1150</v>
      </c>
      <c r="I433" s="273" t="s">
        <v>1291</v>
      </c>
      <c r="J433" s="269" t="str">
        <f t="shared" si="38"/>
        <v/>
      </c>
      <c r="K433" s="269"/>
      <c r="L433" s="273"/>
      <c r="M433" s="260"/>
      <c r="N433" s="260"/>
      <c r="O433" s="260"/>
      <c r="P433" s="260"/>
      <c r="Q433" s="260"/>
      <c r="R433" s="260"/>
      <c r="S433" s="260"/>
      <c r="T433" s="260"/>
      <c r="U433" s="260"/>
      <c r="V433" s="260"/>
      <c r="W433" s="260"/>
      <c r="X433" s="260"/>
      <c r="Y433" s="260"/>
      <c r="Z433" s="260"/>
      <c r="AA433" s="260"/>
    </row>
    <row r="434" spans="1:27">
      <c r="A434" s="271"/>
      <c r="B434" s="272"/>
      <c r="C434" s="271"/>
      <c r="D434" s="277"/>
      <c r="E434" s="272"/>
      <c r="F434" s="278" t="s">
        <v>1290</v>
      </c>
      <c r="G434" s="269" t="str">
        <f>IF($H$425="","", CONCATENATE(F434,"-",$H$434))</f>
        <v>240202501-RA1-C07-Anexo2</v>
      </c>
      <c r="H434" s="269" t="s">
        <v>1162</v>
      </c>
      <c r="I434" s="273" t="s">
        <v>1292</v>
      </c>
      <c r="J434" s="269" t="str">
        <f t="shared" si="38"/>
        <v/>
      </c>
      <c r="K434" s="269"/>
      <c r="L434" s="273"/>
      <c r="M434" s="260"/>
      <c r="N434" s="260"/>
      <c r="O434" s="260"/>
      <c r="P434" s="260"/>
      <c r="Q434" s="260"/>
      <c r="R434" s="260"/>
      <c r="S434" s="260"/>
      <c r="T434" s="260"/>
      <c r="U434" s="260"/>
      <c r="V434" s="260"/>
      <c r="W434" s="260"/>
      <c r="X434" s="260"/>
      <c r="Y434" s="260"/>
      <c r="Z434" s="260"/>
      <c r="AA434" s="260"/>
    </row>
    <row r="435" spans="1:27">
      <c r="A435" s="271"/>
      <c r="B435" s="272"/>
      <c r="C435" s="271"/>
      <c r="D435" s="277"/>
      <c r="E435" s="272"/>
      <c r="F435" s="278" t="s">
        <v>1293</v>
      </c>
      <c r="G435" s="269" t="str">
        <f>IF($H$425="","", CONCATENATE(F435,"-",$H$435))</f>
        <v>240202501-RA1-C06-Anexo1</v>
      </c>
      <c r="H435" s="269" t="s">
        <v>1150</v>
      </c>
      <c r="I435" s="273" t="s">
        <v>1294</v>
      </c>
      <c r="J435" s="269" t="str">
        <f t="shared" si="38"/>
        <v/>
      </c>
      <c r="K435" s="269"/>
      <c r="L435" s="273"/>
      <c r="M435" s="260"/>
      <c r="N435" s="260"/>
      <c r="O435" s="260"/>
      <c r="P435" s="260"/>
      <c r="Q435" s="260"/>
      <c r="R435" s="260"/>
      <c r="S435" s="260"/>
      <c r="T435" s="260"/>
      <c r="U435" s="260"/>
      <c r="V435" s="260"/>
      <c r="W435" s="260"/>
      <c r="X435" s="260"/>
      <c r="Y435" s="260"/>
      <c r="Z435" s="260"/>
      <c r="AA435" s="260"/>
    </row>
    <row r="436" spans="1:27">
      <c r="A436" s="271"/>
      <c r="B436" s="272"/>
      <c r="C436" s="271"/>
      <c r="D436" s="277"/>
      <c r="E436" s="272"/>
      <c r="F436" s="278" t="s">
        <v>1293</v>
      </c>
      <c r="G436" s="269"/>
      <c r="H436" s="269"/>
      <c r="I436" s="273"/>
      <c r="J436" s="269" t="str">
        <f t="shared" si="38"/>
        <v>240202501-RA1-C06-Instrumento1</v>
      </c>
      <c r="K436" s="269" t="s">
        <v>1152</v>
      </c>
      <c r="L436" s="273" t="s">
        <v>1295</v>
      </c>
      <c r="M436" s="260"/>
      <c r="N436" s="260"/>
      <c r="O436" s="260"/>
      <c r="P436" s="260"/>
      <c r="Q436" s="260"/>
      <c r="R436" s="260"/>
      <c r="S436" s="260"/>
      <c r="T436" s="260"/>
      <c r="U436" s="260"/>
      <c r="V436" s="260"/>
      <c r="W436" s="260"/>
      <c r="X436" s="260"/>
      <c r="Y436" s="260"/>
      <c r="Z436" s="260"/>
      <c r="AA436" s="260"/>
    </row>
    <row r="437" spans="1:27">
      <c r="A437" s="271"/>
      <c r="B437" s="272"/>
      <c r="C437" s="271"/>
      <c r="D437" s="277"/>
      <c r="E437" s="272"/>
      <c r="F437" s="278" t="s">
        <v>1296</v>
      </c>
      <c r="G437" s="269" t="str">
        <f>IF($H$425="","", CONCATENATE(F437,"-",$H$437))</f>
        <v>240202501-RA1-C09-Anexo1</v>
      </c>
      <c r="H437" s="269" t="s">
        <v>1150</v>
      </c>
      <c r="I437" s="273" t="s">
        <v>1297</v>
      </c>
      <c r="J437" s="269"/>
      <c r="K437" s="269"/>
      <c r="L437" s="273"/>
      <c r="M437" s="260"/>
      <c r="N437" s="260"/>
      <c r="O437" s="260"/>
      <c r="P437" s="260"/>
      <c r="Q437" s="260"/>
      <c r="R437" s="260"/>
      <c r="S437" s="260"/>
      <c r="T437" s="260"/>
      <c r="U437" s="260"/>
      <c r="V437" s="260"/>
      <c r="W437" s="260"/>
      <c r="X437" s="260"/>
      <c r="Y437" s="260"/>
      <c r="Z437" s="260"/>
      <c r="AA437" s="260"/>
    </row>
    <row r="438" spans="1:27">
      <c r="A438" s="271"/>
      <c r="B438" s="272"/>
      <c r="C438" s="271"/>
      <c r="D438" s="277"/>
      <c r="E438" s="272"/>
      <c r="F438" s="278" t="s">
        <v>1296</v>
      </c>
      <c r="G438" s="269" t="str">
        <f>IF($H$425="","", CONCATENATE(F438,"-",$H$438))</f>
        <v>240202501-RA1-C09-Anexo2</v>
      </c>
      <c r="H438" s="269" t="s">
        <v>1162</v>
      </c>
      <c r="I438" s="273" t="s">
        <v>1298</v>
      </c>
      <c r="J438" s="269"/>
      <c r="K438" s="269"/>
      <c r="L438" s="273"/>
      <c r="M438" s="260"/>
      <c r="N438" s="260"/>
      <c r="O438" s="260"/>
      <c r="P438" s="260"/>
      <c r="Q438" s="260"/>
      <c r="R438" s="260"/>
      <c r="S438" s="260"/>
      <c r="T438" s="260"/>
      <c r="U438" s="260"/>
      <c r="V438" s="260"/>
      <c r="W438" s="260"/>
      <c r="X438" s="260"/>
      <c r="Y438" s="260"/>
      <c r="Z438" s="260"/>
      <c r="AA438" s="260"/>
    </row>
    <row r="439" spans="1:27">
      <c r="A439" s="271"/>
      <c r="B439" s="272"/>
      <c r="C439" s="271"/>
      <c r="D439" s="277"/>
      <c r="E439" s="272"/>
      <c r="F439" s="278" t="s">
        <v>1299</v>
      </c>
      <c r="G439" s="269" t="str">
        <f>IF($H$425="","", CONCATENATE(F439,"-",$H$439))</f>
        <v>240202501-RA1-C08-Anexo1</v>
      </c>
      <c r="H439" s="269" t="s">
        <v>1150</v>
      </c>
      <c r="I439" s="273" t="s">
        <v>1300</v>
      </c>
      <c r="J439" s="269"/>
      <c r="K439" s="269"/>
      <c r="L439" s="273"/>
      <c r="M439" s="260"/>
      <c r="N439" s="260"/>
      <c r="O439" s="260"/>
      <c r="P439" s="260"/>
      <c r="Q439" s="260"/>
      <c r="R439" s="260"/>
      <c r="S439" s="260"/>
      <c r="T439" s="260"/>
      <c r="U439" s="260"/>
      <c r="V439" s="260"/>
      <c r="W439" s="260"/>
      <c r="X439" s="260"/>
      <c r="Y439" s="260"/>
      <c r="Z439" s="260"/>
      <c r="AA439" s="260"/>
    </row>
    <row r="440" spans="1:27">
      <c r="A440" s="271"/>
      <c r="B440" s="272"/>
      <c r="C440" s="271"/>
      <c r="D440" s="277"/>
      <c r="E440" s="272"/>
      <c r="F440" s="269"/>
      <c r="G440" s="269"/>
      <c r="H440" s="269"/>
      <c r="I440" s="273"/>
      <c r="J440" s="269"/>
      <c r="K440" s="269"/>
      <c r="L440" s="273"/>
      <c r="M440" s="260"/>
      <c r="N440" s="260"/>
      <c r="O440" s="260"/>
      <c r="P440" s="260"/>
      <c r="Q440" s="260"/>
      <c r="R440" s="260"/>
      <c r="S440" s="260"/>
      <c r="T440" s="260"/>
      <c r="U440" s="260"/>
      <c r="V440" s="260"/>
      <c r="W440" s="260"/>
      <c r="X440" s="260"/>
      <c r="Y440" s="260"/>
      <c r="Z440" s="260"/>
      <c r="AA440" s="260"/>
    </row>
    <row r="441" spans="1:27">
      <c r="A441" s="271"/>
      <c r="B441" s="272"/>
      <c r="C441" s="271"/>
      <c r="D441" s="277"/>
      <c r="E441" s="272"/>
      <c r="F441" s="269"/>
      <c r="G441" s="269"/>
      <c r="H441" s="269"/>
      <c r="I441" s="273"/>
      <c r="J441" s="269"/>
      <c r="K441" s="269"/>
      <c r="L441" s="273"/>
      <c r="M441" s="260"/>
      <c r="N441" s="260"/>
      <c r="O441" s="260"/>
      <c r="P441" s="260"/>
      <c r="Q441" s="260"/>
      <c r="R441" s="260"/>
      <c r="S441" s="260"/>
      <c r="T441" s="260"/>
      <c r="U441" s="260"/>
      <c r="V441" s="260"/>
      <c r="W441" s="260"/>
      <c r="X441" s="260"/>
      <c r="Y441" s="260"/>
      <c r="Z441" s="260"/>
      <c r="AA441" s="260"/>
    </row>
    <row r="442" spans="1:27">
      <c r="A442" s="271"/>
      <c r="B442" s="272"/>
      <c r="C442" s="271"/>
      <c r="D442" s="277"/>
      <c r="E442" s="272"/>
      <c r="F442" s="269"/>
      <c r="G442" s="269" t="str">
        <f>IF(H442="","", CONCATENATE(F442,"-",H442))</f>
        <v/>
      </c>
      <c r="H442" s="269"/>
      <c r="I442" s="273"/>
      <c r="J442" s="269"/>
      <c r="K442" s="269"/>
      <c r="L442" s="273"/>
      <c r="M442" s="260"/>
      <c r="N442" s="260"/>
      <c r="O442" s="260"/>
      <c r="P442" s="260"/>
      <c r="Q442" s="260"/>
      <c r="R442" s="260"/>
      <c r="S442" s="260"/>
      <c r="T442" s="260"/>
      <c r="U442" s="260"/>
      <c r="V442" s="260"/>
      <c r="W442" s="260"/>
      <c r="X442" s="260"/>
      <c r="Y442" s="260"/>
      <c r="Z442" s="260"/>
      <c r="AA442" s="260"/>
    </row>
    <row r="443" spans="1:27">
      <c r="A443" s="271"/>
      <c r="B443" s="272"/>
      <c r="C443" s="271"/>
      <c r="D443" s="277"/>
      <c r="E443" s="272"/>
      <c r="F443" s="269"/>
      <c r="G443" s="269"/>
      <c r="H443" s="269"/>
      <c r="I443" s="273"/>
      <c r="J443" s="269"/>
      <c r="K443" s="269"/>
      <c r="L443" s="273"/>
      <c r="M443" s="260"/>
      <c r="N443" s="260"/>
      <c r="O443" s="260"/>
      <c r="P443" s="260"/>
      <c r="Q443" s="260"/>
      <c r="R443" s="260"/>
      <c r="S443" s="260"/>
      <c r="T443" s="260"/>
      <c r="U443" s="260"/>
      <c r="V443" s="260"/>
      <c r="W443" s="260"/>
      <c r="X443" s="260"/>
      <c r="Y443" s="260"/>
      <c r="Z443" s="260"/>
      <c r="AA443" s="260"/>
    </row>
    <row r="444" spans="1:27">
      <c r="A444" s="267">
        <v>240202501</v>
      </c>
      <c r="B444" s="268" t="s">
        <v>132</v>
      </c>
      <c r="C444" s="267"/>
      <c r="D444" s="267" t="str">
        <f>CONCATENATE(A444,"-","RA2")</f>
        <v>240202501-RA2</v>
      </c>
      <c r="E444" s="268" t="s">
        <v>1301</v>
      </c>
      <c r="F444" s="269"/>
      <c r="G444" s="269" t="str">
        <f t="shared" ref="G444:G698" si="40">IF(H444="","", CONCATENATE(F444,"-",H444))</f>
        <v/>
      </c>
      <c r="H444" s="269"/>
      <c r="I444" s="273"/>
      <c r="J444" s="269" t="str">
        <f t="shared" ref="J444:J698" si="41">IF(K444="","", CONCATENATE(F444,"-",K444))</f>
        <v/>
      </c>
      <c r="K444" s="269"/>
      <c r="L444" s="273"/>
      <c r="M444" s="260"/>
      <c r="N444" s="260"/>
      <c r="O444" s="260"/>
      <c r="P444" s="260"/>
      <c r="Q444" s="260"/>
      <c r="R444" s="260"/>
      <c r="S444" s="260"/>
      <c r="T444" s="260"/>
      <c r="U444" s="260"/>
      <c r="V444" s="260"/>
      <c r="W444" s="260"/>
      <c r="X444" s="260"/>
      <c r="Y444" s="260"/>
      <c r="Z444" s="260"/>
      <c r="AA444" s="260"/>
    </row>
    <row r="445" spans="1:27">
      <c r="A445" s="271"/>
      <c r="B445" s="272"/>
      <c r="C445" s="271"/>
      <c r="D445" s="277"/>
      <c r="E445" s="272"/>
      <c r="F445" s="269"/>
      <c r="G445" s="269" t="str">
        <f t="shared" si="40"/>
        <v/>
      </c>
      <c r="H445" s="269"/>
      <c r="I445" s="273"/>
      <c r="J445" s="269" t="str">
        <f t="shared" si="41"/>
        <v/>
      </c>
      <c r="K445" s="269"/>
      <c r="L445" s="273"/>
      <c r="M445" s="260"/>
      <c r="N445" s="260"/>
      <c r="O445" s="260"/>
      <c r="P445" s="260"/>
      <c r="Q445" s="260"/>
      <c r="R445" s="260"/>
      <c r="S445" s="260"/>
      <c r="T445" s="260"/>
      <c r="U445" s="260"/>
      <c r="V445" s="260"/>
      <c r="W445" s="260"/>
      <c r="X445" s="260"/>
      <c r="Y445" s="260"/>
      <c r="Z445" s="260"/>
      <c r="AA445" s="260"/>
    </row>
    <row r="446" spans="1:27">
      <c r="A446" s="271"/>
      <c r="B446" s="272"/>
      <c r="C446" s="271"/>
      <c r="D446" s="277"/>
      <c r="E446" s="272"/>
      <c r="F446" s="269"/>
      <c r="G446" s="269" t="str">
        <f t="shared" si="40"/>
        <v/>
      </c>
      <c r="H446" s="269"/>
      <c r="I446" s="273"/>
      <c r="J446" s="269" t="str">
        <f t="shared" si="41"/>
        <v/>
      </c>
      <c r="K446" s="269"/>
      <c r="L446" s="273"/>
      <c r="M446" s="260"/>
      <c r="N446" s="260"/>
      <c r="O446" s="260"/>
      <c r="P446" s="260"/>
      <c r="Q446" s="260"/>
      <c r="R446" s="260"/>
      <c r="S446" s="260"/>
      <c r="T446" s="260"/>
      <c r="U446" s="260"/>
      <c r="V446" s="260"/>
      <c r="W446" s="260"/>
      <c r="X446" s="260"/>
      <c r="Y446" s="260"/>
      <c r="Z446" s="260"/>
      <c r="AA446" s="260"/>
    </row>
    <row r="447" spans="1:27">
      <c r="A447" s="271"/>
      <c r="B447" s="272"/>
      <c r="C447" s="271"/>
      <c r="D447" s="277"/>
      <c r="E447" s="272"/>
      <c r="F447" s="269"/>
      <c r="G447" s="269" t="str">
        <f t="shared" si="40"/>
        <v/>
      </c>
      <c r="H447" s="269"/>
      <c r="I447" s="273"/>
      <c r="J447" s="269" t="str">
        <f t="shared" si="41"/>
        <v/>
      </c>
      <c r="K447" s="269"/>
      <c r="L447" s="273"/>
      <c r="M447" s="260"/>
      <c r="N447" s="260"/>
      <c r="O447" s="260"/>
      <c r="P447" s="260"/>
      <c r="Q447" s="260"/>
      <c r="R447" s="260"/>
      <c r="S447" s="260"/>
      <c r="T447" s="260"/>
      <c r="U447" s="260"/>
      <c r="V447" s="260"/>
      <c r="W447" s="260"/>
      <c r="X447" s="260"/>
      <c r="Y447" s="260"/>
      <c r="Z447" s="260"/>
      <c r="AA447" s="260"/>
    </row>
    <row r="448" spans="1:27">
      <c r="A448" s="271"/>
      <c r="B448" s="272"/>
      <c r="C448" s="271"/>
      <c r="D448" s="277"/>
      <c r="E448" s="272"/>
      <c r="F448" s="269"/>
      <c r="G448" s="269" t="str">
        <f t="shared" si="40"/>
        <v/>
      </c>
      <c r="H448" s="269"/>
      <c r="I448" s="273"/>
      <c r="J448" s="269" t="str">
        <f t="shared" si="41"/>
        <v/>
      </c>
      <c r="K448" s="269"/>
      <c r="L448" s="273"/>
      <c r="M448" s="260"/>
      <c r="N448" s="260"/>
      <c r="O448" s="260"/>
      <c r="P448" s="260"/>
      <c r="Q448" s="260"/>
      <c r="R448" s="260"/>
      <c r="S448" s="260"/>
      <c r="T448" s="260"/>
      <c r="U448" s="260"/>
      <c r="V448" s="260"/>
      <c r="W448" s="260"/>
      <c r="X448" s="260"/>
      <c r="Y448" s="260"/>
      <c r="Z448" s="260"/>
      <c r="AA448" s="260"/>
    </row>
    <row r="449" spans="1:27">
      <c r="A449" s="271"/>
      <c r="B449" s="272"/>
      <c r="C449" s="271"/>
      <c r="D449" s="277"/>
      <c r="E449" s="272"/>
      <c r="F449" s="269"/>
      <c r="G449" s="269" t="str">
        <f t="shared" si="40"/>
        <v/>
      </c>
      <c r="H449" s="269"/>
      <c r="I449" s="273"/>
      <c r="J449" s="269" t="str">
        <f t="shared" si="41"/>
        <v/>
      </c>
      <c r="K449" s="269"/>
      <c r="L449" s="273"/>
      <c r="M449" s="260"/>
      <c r="N449" s="260"/>
      <c r="O449" s="260"/>
      <c r="P449" s="260"/>
      <c r="Q449" s="260"/>
      <c r="R449" s="260"/>
      <c r="S449" s="260"/>
      <c r="T449" s="260"/>
      <c r="U449" s="260"/>
      <c r="V449" s="260"/>
      <c r="W449" s="260"/>
      <c r="X449" s="260"/>
      <c r="Y449" s="260"/>
      <c r="Z449" s="260"/>
      <c r="AA449" s="260"/>
    </row>
    <row r="450" spans="1:27">
      <c r="A450" s="271"/>
      <c r="B450" s="272"/>
      <c r="C450" s="271"/>
      <c r="D450" s="277"/>
      <c r="E450" s="272"/>
      <c r="F450" s="269"/>
      <c r="G450" s="269" t="str">
        <f t="shared" si="40"/>
        <v/>
      </c>
      <c r="H450" s="269"/>
      <c r="I450" s="273"/>
      <c r="J450" s="269" t="str">
        <f t="shared" si="41"/>
        <v/>
      </c>
      <c r="K450" s="269"/>
      <c r="L450" s="273"/>
      <c r="M450" s="260"/>
      <c r="N450" s="260"/>
      <c r="O450" s="260"/>
      <c r="P450" s="260"/>
      <c r="Q450" s="260"/>
      <c r="R450" s="260"/>
      <c r="S450" s="260"/>
      <c r="T450" s="260"/>
      <c r="U450" s="260"/>
      <c r="V450" s="260"/>
      <c r="W450" s="260"/>
      <c r="X450" s="260"/>
      <c r="Y450" s="260"/>
      <c r="Z450" s="260"/>
      <c r="AA450" s="260"/>
    </row>
    <row r="451" spans="1:27">
      <c r="A451" s="271"/>
      <c r="B451" s="272"/>
      <c r="C451" s="271"/>
      <c r="D451" s="277"/>
      <c r="E451" s="272"/>
      <c r="F451" s="269"/>
      <c r="G451" s="269" t="str">
        <f t="shared" si="40"/>
        <v/>
      </c>
      <c r="H451" s="269"/>
      <c r="I451" s="273"/>
      <c r="J451" s="269" t="str">
        <f t="shared" si="41"/>
        <v/>
      </c>
      <c r="K451" s="269"/>
      <c r="L451" s="273"/>
      <c r="M451" s="260"/>
      <c r="N451" s="260"/>
      <c r="O451" s="260"/>
      <c r="P451" s="260"/>
      <c r="Q451" s="260"/>
      <c r="R451" s="260"/>
      <c r="S451" s="260"/>
      <c r="T451" s="260"/>
      <c r="U451" s="260"/>
      <c r="V451" s="260"/>
      <c r="W451" s="260"/>
      <c r="X451" s="260"/>
      <c r="Y451" s="260"/>
      <c r="Z451" s="260"/>
      <c r="AA451" s="260"/>
    </row>
    <row r="452" spans="1:27">
      <c r="A452" s="271"/>
      <c r="B452" s="272"/>
      <c r="C452" s="271"/>
      <c r="D452" s="277"/>
      <c r="E452" s="272"/>
      <c r="F452" s="269"/>
      <c r="G452" s="269" t="str">
        <f t="shared" si="40"/>
        <v/>
      </c>
      <c r="H452" s="269"/>
      <c r="I452" s="273"/>
      <c r="J452" s="269" t="str">
        <f t="shared" si="41"/>
        <v/>
      </c>
      <c r="K452" s="269"/>
      <c r="L452" s="273"/>
      <c r="M452" s="260"/>
      <c r="N452" s="260"/>
      <c r="O452" s="260"/>
      <c r="P452" s="260"/>
      <c r="Q452" s="260"/>
      <c r="R452" s="260"/>
      <c r="S452" s="260"/>
      <c r="T452" s="260"/>
      <c r="U452" s="260"/>
      <c r="V452" s="260"/>
      <c r="W452" s="260"/>
      <c r="X452" s="260"/>
      <c r="Y452" s="260"/>
      <c r="Z452" s="260"/>
      <c r="AA452" s="260"/>
    </row>
    <row r="453" spans="1:27">
      <c r="A453" s="271"/>
      <c r="B453" s="272"/>
      <c r="C453" s="271"/>
      <c r="D453" s="277"/>
      <c r="E453" s="272"/>
      <c r="F453" s="269"/>
      <c r="G453" s="269" t="str">
        <f t="shared" si="40"/>
        <v/>
      </c>
      <c r="H453" s="269"/>
      <c r="I453" s="273"/>
      <c r="J453" s="269" t="str">
        <f t="shared" si="41"/>
        <v/>
      </c>
      <c r="K453" s="269"/>
      <c r="L453" s="273"/>
      <c r="M453" s="260"/>
      <c r="N453" s="260"/>
      <c r="O453" s="260"/>
      <c r="P453" s="260"/>
      <c r="Q453" s="260"/>
      <c r="R453" s="260"/>
      <c r="S453" s="260"/>
      <c r="T453" s="260"/>
      <c r="U453" s="260"/>
      <c r="V453" s="260"/>
      <c r="W453" s="260"/>
      <c r="X453" s="260"/>
      <c r="Y453" s="260"/>
      <c r="Z453" s="260"/>
      <c r="AA453" s="260"/>
    </row>
    <row r="454" spans="1:27">
      <c r="A454" s="267">
        <v>240202501</v>
      </c>
      <c r="B454" s="268" t="s">
        <v>132</v>
      </c>
      <c r="C454" s="267"/>
      <c r="D454" s="267" t="str">
        <f>CONCATENATE(A454,"-","RA3")</f>
        <v>240202501-RA3</v>
      </c>
      <c r="E454" s="268" t="s">
        <v>1302</v>
      </c>
      <c r="F454" s="269"/>
      <c r="G454" s="269" t="str">
        <f t="shared" si="40"/>
        <v/>
      </c>
      <c r="H454" s="269"/>
      <c r="I454" s="273"/>
      <c r="J454" s="269" t="str">
        <f t="shared" si="41"/>
        <v/>
      </c>
      <c r="K454" s="269"/>
      <c r="L454" s="273"/>
      <c r="M454" s="260"/>
      <c r="N454" s="260"/>
      <c r="O454" s="260"/>
      <c r="P454" s="260"/>
      <c r="Q454" s="260"/>
      <c r="R454" s="260"/>
      <c r="S454" s="260"/>
      <c r="T454" s="260"/>
      <c r="U454" s="260"/>
      <c r="V454" s="260"/>
      <c r="W454" s="260"/>
      <c r="X454" s="260"/>
      <c r="Y454" s="260"/>
      <c r="Z454" s="260"/>
      <c r="AA454" s="260"/>
    </row>
    <row r="455" spans="1:27">
      <c r="A455" s="271"/>
      <c r="B455" s="272"/>
      <c r="C455" s="271"/>
      <c r="D455" s="277" t="s">
        <v>1303</v>
      </c>
      <c r="E455" s="272"/>
      <c r="F455" s="269"/>
      <c r="G455" s="269" t="str">
        <f t="shared" si="40"/>
        <v/>
      </c>
      <c r="H455" s="269"/>
      <c r="I455" s="273"/>
      <c r="J455" s="269" t="str">
        <f t="shared" si="41"/>
        <v/>
      </c>
      <c r="K455" s="269"/>
      <c r="L455" s="273"/>
      <c r="M455" s="260"/>
      <c r="N455" s="260"/>
      <c r="O455" s="260"/>
      <c r="P455" s="260"/>
      <c r="Q455" s="260"/>
      <c r="R455" s="260"/>
      <c r="S455" s="260"/>
      <c r="T455" s="260"/>
      <c r="U455" s="260"/>
      <c r="V455" s="260"/>
      <c r="W455" s="260"/>
      <c r="X455" s="260"/>
      <c r="Y455" s="260"/>
      <c r="Z455" s="260"/>
      <c r="AA455" s="260"/>
    </row>
    <row r="456" spans="1:27">
      <c r="A456" s="271"/>
      <c r="B456" s="272"/>
      <c r="C456" s="271"/>
      <c r="D456" s="277"/>
      <c r="E456" s="272"/>
      <c r="F456" s="269"/>
      <c r="G456" s="269" t="str">
        <f t="shared" si="40"/>
        <v/>
      </c>
      <c r="H456" s="269"/>
      <c r="I456" s="273"/>
      <c r="J456" s="269" t="str">
        <f t="shared" si="41"/>
        <v/>
      </c>
      <c r="K456" s="269"/>
      <c r="L456" s="273"/>
      <c r="M456" s="260"/>
      <c r="N456" s="260"/>
      <c r="O456" s="260"/>
      <c r="P456" s="260"/>
      <c r="Q456" s="260"/>
      <c r="R456" s="260"/>
      <c r="S456" s="260"/>
      <c r="T456" s="260"/>
      <c r="U456" s="260"/>
      <c r="V456" s="260"/>
      <c r="W456" s="260"/>
      <c r="X456" s="260"/>
      <c r="Y456" s="260"/>
      <c r="Z456" s="260"/>
      <c r="AA456" s="260"/>
    </row>
    <row r="457" spans="1:27">
      <c r="A457" s="271"/>
      <c r="B457" s="272"/>
      <c r="C457" s="271"/>
      <c r="D457" s="277"/>
      <c r="E457" s="272"/>
      <c r="F457" s="269"/>
      <c r="G457" s="269" t="str">
        <f t="shared" si="40"/>
        <v/>
      </c>
      <c r="H457" s="269"/>
      <c r="I457" s="273"/>
      <c r="J457" s="269" t="str">
        <f t="shared" si="41"/>
        <v/>
      </c>
      <c r="K457" s="269"/>
      <c r="L457" s="273"/>
      <c r="M457" s="260"/>
      <c r="N457" s="260"/>
      <c r="O457" s="260"/>
      <c r="P457" s="260"/>
      <c r="Q457" s="260"/>
      <c r="R457" s="260"/>
      <c r="S457" s="260"/>
      <c r="T457" s="260"/>
      <c r="U457" s="260"/>
      <c r="V457" s="260"/>
      <c r="W457" s="260"/>
      <c r="X457" s="260"/>
      <c r="Y457" s="260"/>
      <c r="Z457" s="260"/>
      <c r="AA457" s="260"/>
    </row>
    <row r="458" spans="1:27">
      <c r="A458" s="271"/>
      <c r="B458" s="272"/>
      <c r="C458" s="271"/>
      <c r="D458" s="277"/>
      <c r="E458" s="272"/>
      <c r="F458" s="269"/>
      <c r="G458" s="269" t="str">
        <f t="shared" si="40"/>
        <v/>
      </c>
      <c r="H458" s="269"/>
      <c r="I458" s="273"/>
      <c r="J458" s="269" t="str">
        <f t="shared" si="41"/>
        <v/>
      </c>
      <c r="K458" s="269"/>
      <c r="L458" s="273"/>
      <c r="M458" s="260"/>
      <c r="N458" s="260"/>
      <c r="O458" s="260"/>
      <c r="P458" s="260"/>
      <c r="Q458" s="260"/>
      <c r="R458" s="260"/>
      <c r="S458" s="260"/>
      <c r="T458" s="260"/>
      <c r="U458" s="260"/>
      <c r="V458" s="260"/>
      <c r="W458" s="260"/>
      <c r="X458" s="260"/>
      <c r="Y458" s="260"/>
      <c r="Z458" s="260"/>
      <c r="AA458" s="260"/>
    </row>
    <row r="459" spans="1:27">
      <c r="A459" s="271"/>
      <c r="B459" s="272"/>
      <c r="C459" s="271"/>
      <c r="D459" s="277"/>
      <c r="E459" s="272"/>
      <c r="F459" s="269"/>
      <c r="G459" s="269" t="str">
        <f t="shared" si="40"/>
        <v/>
      </c>
      <c r="H459" s="269"/>
      <c r="I459" s="273"/>
      <c r="J459" s="269" t="str">
        <f t="shared" si="41"/>
        <v/>
      </c>
      <c r="K459" s="269"/>
      <c r="L459" s="273"/>
      <c r="M459" s="260"/>
      <c r="N459" s="260"/>
      <c r="O459" s="260"/>
      <c r="P459" s="260"/>
      <c r="Q459" s="260"/>
      <c r="R459" s="260"/>
      <c r="S459" s="260"/>
      <c r="T459" s="260"/>
      <c r="U459" s="260"/>
      <c r="V459" s="260"/>
      <c r="W459" s="260"/>
      <c r="X459" s="260"/>
      <c r="Y459" s="260"/>
      <c r="Z459" s="260"/>
      <c r="AA459" s="260"/>
    </row>
    <row r="460" spans="1:27">
      <c r="A460" s="271"/>
      <c r="B460" s="272"/>
      <c r="C460" s="271"/>
      <c r="D460" s="277"/>
      <c r="E460" s="272"/>
      <c r="F460" s="269"/>
      <c r="G460" s="269" t="str">
        <f t="shared" si="40"/>
        <v/>
      </c>
      <c r="H460" s="269"/>
      <c r="I460" s="273"/>
      <c r="J460" s="269" t="str">
        <f t="shared" si="41"/>
        <v/>
      </c>
      <c r="K460" s="269"/>
      <c r="L460" s="273"/>
      <c r="M460" s="260"/>
      <c r="N460" s="260"/>
      <c r="O460" s="260"/>
      <c r="P460" s="260"/>
      <c r="Q460" s="260"/>
      <c r="R460" s="260"/>
      <c r="S460" s="260"/>
      <c r="T460" s="260"/>
      <c r="U460" s="260"/>
      <c r="V460" s="260"/>
      <c r="W460" s="260"/>
      <c r="X460" s="260"/>
      <c r="Y460" s="260"/>
      <c r="Z460" s="260"/>
      <c r="AA460" s="260"/>
    </row>
    <row r="461" spans="1:27">
      <c r="A461" s="271"/>
      <c r="B461" s="272"/>
      <c r="C461" s="271"/>
      <c r="D461" s="277"/>
      <c r="E461" s="272"/>
      <c r="F461" s="269"/>
      <c r="G461" s="269" t="str">
        <f t="shared" si="40"/>
        <v/>
      </c>
      <c r="H461" s="269"/>
      <c r="I461" s="273"/>
      <c r="J461" s="269" t="str">
        <f t="shared" si="41"/>
        <v/>
      </c>
      <c r="K461" s="269"/>
      <c r="L461" s="273"/>
      <c r="M461" s="260"/>
      <c r="N461" s="260"/>
      <c r="O461" s="260"/>
      <c r="P461" s="260"/>
      <c r="Q461" s="260"/>
      <c r="R461" s="260"/>
      <c r="S461" s="260"/>
      <c r="T461" s="260"/>
      <c r="U461" s="260"/>
      <c r="V461" s="260"/>
      <c r="W461" s="260"/>
      <c r="X461" s="260"/>
      <c r="Y461" s="260"/>
      <c r="Z461" s="260"/>
      <c r="AA461" s="260"/>
    </row>
    <row r="462" spans="1:27">
      <c r="A462" s="271"/>
      <c r="B462" s="272"/>
      <c r="C462" s="271"/>
      <c r="D462" s="277"/>
      <c r="E462" s="272"/>
      <c r="F462" s="269"/>
      <c r="G462" s="269" t="str">
        <f t="shared" si="40"/>
        <v/>
      </c>
      <c r="H462" s="269"/>
      <c r="I462" s="273"/>
      <c r="J462" s="269" t="str">
        <f t="shared" si="41"/>
        <v/>
      </c>
      <c r="K462" s="269"/>
      <c r="L462" s="273"/>
      <c r="M462" s="260"/>
      <c r="N462" s="260"/>
      <c r="O462" s="260"/>
      <c r="P462" s="260"/>
      <c r="Q462" s="260"/>
      <c r="R462" s="260"/>
      <c r="S462" s="260"/>
      <c r="T462" s="260"/>
      <c r="U462" s="260"/>
      <c r="V462" s="260"/>
      <c r="W462" s="260"/>
      <c r="X462" s="260"/>
      <c r="Y462" s="260"/>
      <c r="Z462" s="260"/>
      <c r="AA462" s="260"/>
    </row>
    <row r="463" spans="1:27">
      <c r="A463" s="271"/>
      <c r="B463" s="272"/>
      <c r="C463" s="271"/>
      <c r="D463" s="277"/>
      <c r="E463" s="272"/>
      <c r="F463" s="269"/>
      <c r="G463" s="269" t="str">
        <f t="shared" si="40"/>
        <v/>
      </c>
      <c r="H463" s="269"/>
      <c r="I463" s="273"/>
      <c r="J463" s="269" t="str">
        <f t="shared" si="41"/>
        <v/>
      </c>
      <c r="K463" s="269"/>
      <c r="L463" s="273"/>
      <c r="M463" s="260"/>
      <c r="N463" s="260"/>
      <c r="O463" s="260"/>
      <c r="P463" s="260"/>
      <c r="Q463" s="260"/>
      <c r="R463" s="260"/>
      <c r="S463" s="260"/>
      <c r="T463" s="260"/>
      <c r="U463" s="260"/>
      <c r="V463" s="260"/>
      <c r="W463" s="260"/>
      <c r="X463" s="260"/>
      <c r="Y463" s="260"/>
      <c r="Z463" s="260"/>
      <c r="AA463" s="260"/>
    </row>
    <row r="464" spans="1:27">
      <c r="A464" s="267">
        <v>240202501</v>
      </c>
      <c r="B464" s="268" t="s">
        <v>132</v>
      </c>
      <c r="C464" s="267"/>
      <c r="D464" s="267" t="str">
        <f>CONCATENATE(A464,"-","RA4")</f>
        <v>240202501-RA4</v>
      </c>
      <c r="E464" s="268" t="s">
        <v>1304</v>
      </c>
      <c r="F464" s="269"/>
      <c r="G464" s="269" t="str">
        <f t="shared" si="40"/>
        <v/>
      </c>
      <c r="H464" s="269"/>
      <c r="I464" s="273"/>
      <c r="J464" s="269" t="str">
        <f t="shared" si="41"/>
        <v/>
      </c>
      <c r="K464" s="269"/>
      <c r="L464" s="273"/>
      <c r="M464" s="260"/>
      <c r="N464" s="260"/>
      <c r="O464" s="260"/>
      <c r="P464" s="260"/>
      <c r="Q464" s="260"/>
      <c r="R464" s="260"/>
      <c r="S464" s="260"/>
      <c r="T464" s="260"/>
      <c r="U464" s="260"/>
      <c r="V464" s="260"/>
      <c r="W464" s="260"/>
      <c r="X464" s="260"/>
      <c r="Y464" s="260"/>
      <c r="Z464" s="260"/>
      <c r="AA464" s="260"/>
    </row>
    <row r="465" spans="1:27">
      <c r="A465" s="271"/>
      <c r="B465" s="272"/>
      <c r="C465" s="271"/>
      <c r="D465" s="271"/>
      <c r="E465" s="272"/>
      <c r="F465" s="269"/>
      <c r="G465" s="269" t="str">
        <f t="shared" si="40"/>
        <v/>
      </c>
      <c r="H465" s="269"/>
      <c r="I465" s="273"/>
      <c r="J465" s="269" t="str">
        <f t="shared" si="41"/>
        <v/>
      </c>
      <c r="K465" s="269"/>
      <c r="L465" s="273"/>
      <c r="M465" s="260"/>
      <c r="N465" s="260"/>
      <c r="O465" s="260"/>
      <c r="P465" s="260"/>
      <c r="Q465" s="260"/>
      <c r="R465" s="260"/>
      <c r="S465" s="260"/>
      <c r="T465" s="260"/>
      <c r="U465" s="260"/>
      <c r="V465" s="260"/>
      <c r="W465" s="260"/>
      <c r="X465" s="260"/>
      <c r="Y465" s="260"/>
      <c r="Z465" s="260"/>
      <c r="AA465" s="260"/>
    </row>
    <row r="466" spans="1:27">
      <c r="A466" s="271"/>
      <c r="B466" s="272"/>
      <c r="C466" s="271"/>
      <c r="D466" s="271"/>
      <c r="E466" s="272"/>
      <c r="F466" s="269"/>
      <c r="G466" s="269" t="str">
        <f t="shared" si="40"/>
        <v/>
      </c>
      <c r="H466" s="269"/>
      <c r="I466" s="273"/>
      <c r="J466" s="269" t="str">
        <f t="shared" si="41"/>
        <v/>
      </c>
      <c r="K466" s="269"/>
      <c r="L466" s="273"/>
      <c r="M466" s="260"/>
      <c r="N466" s="260"/>
      <c r="O466" s="260"/>
      <c r="P466" s="260"/>
      <c r="Q466" s="260"/>
      <c r="R466" s="260"/>
      <c r="S466" s="260"/>
      <c r="T466" s="260"/>
      <c r="U466" s="260"/>
      <c r="V466" s="260"/>
      <c r="W466" s="260"/>
      <c r="X466" s="260"/>
      <c r="Y466" s="260"/>
      <c r="Z466" s="260"/>
      <c r="AA466" s="260"/>
    </row>
    <row r="467" spans="1:27">
      <c r="A467" s="271"/>
      <c r="B467" s="272"/>
      <c r="C467" s="271"/>
      <c r="D467" s="271"/>
      <c r="E467" s="272"/>
      <c r="F467" s="269"/>
      <c r="G467" s="269" t="str">
        <f t="shared" si="40"/>
        <v/>
      </c>
      <c r="H467" s="269"/>
      <c r="I467" s="273"/>
      <c r="J467" s="269" t="str">
        <f t="shared" si="41"/>
        <v/>
      </c>
      <c r="K467" s="269"/>
      <c r="L467" s="273"/>
      <c r="M467" s="260"/>
      <c r="N467" s="260"/>
      <c r="O467" s="260"/>
      <c r="P467" s="260"/>
      <c r="Q467" s="260"/>
      <c r="R467" s="260"/>
      <c r="S467" s="260"/>
      <c r="T467" s="260"/>
      <c r="U467" s="260"/>
      <c r="V467" s="260"/>
      <c r="W467" s="260"/>
      <c r="X467" s="260"/>
      <c r="Y467" s="260"/>
      <c r="Z467" s="260"/>
      <c r="AA467" s="260"/>
    </row>
    <row r="468" spans="1:27">
      <c r="A468" s="271"/>
      <c r="B468" s="272"/>
      <c r="C468" s="271"/>
      <c r="D468" s="271"/>
      <c r="E468" s="272"/>
      <c r="F468" s="269"/>
      <c r="G468" s="269" t="str">
        <f t="shared" si="40"/>
        <v/>
      </c>
      <c r="H468" s="269"/>
      <c r="I468" s="273"/>
      <c r="J468" s="269" t="str">
        <f t="shared" si="41"/>
        <v/>
      </c>
      <c r="K468" s="269"/>
      <c r="L468" s="273"/>
      <c r="M468" s="260"/>
      <c r="N468" s="260"/>
      <c r="O468" s="260"/>
      <c r="P468" s="260"/>
      <c r="Q468" s="260"/>
      <c r="R468" s="260"/>
      <c r="S468" s="260"/>
      <c r="T468" s="260"/>
      <c r="U468" s="260"/>
      <c r="V468" s="260"/>
      <c r="W468" s="260"/>
      <c r="X468" s="260"/>
      <c r="Y468" s="260"/>
      <c r="Z468" s="260"/>
      <c r="AA468" s="260"/>
    </row>
    <row r="469" spans="1:27">
      <c r="A469" s="271"/>
      <c r="B469" s="272"/>
      <c r="C469" s="271"/>
      <c r="D469" s="271"/>
      <c r="E469" s="272"/>
      <c r="F469" s="269"/>
      <c r="G469" s="269" t="str">
        <f t="shared" si="40"/>
        <v/>
      </c>
      <c r="H469" s="269"/>
      <c r="I469" s="273"/>
      <c r="J469" s="269" t="str">
        <f t="shared" si="41"/>
        <v/>
      </c>
      <c r="K469" s="269"/>
      <c r="L469" s="273"/>
      <c r="M469" s="260"/>
      <c r="N469" s="260"/>
      <c r="O469" s="260"/>
      <c r="P469" s="260"/>
      <c r="Q469" s="260"/>
      <c r="R469" s="260"/>
      <c r="S469" s="260"/>
      <c r="T469" s="260"/>
      <c r="U469" s="260"/>
      <c r="V469" s="260"/>
      <c r="W469" s="260"/>
      <c r="X469" s="260"/>
      <c r="Y469" s="260"/>
      <c r="Z469" s="260"/>
      <c r="AA469" s="260"/>
    </row>
    <row r="470" spans="1:27">
      <c r="A470" s="271"/>
      <c r="B470" s="272"/>
      <c r="C470" s="271"/>
      <c r="D470" s="271"/>
      <c r="E470" s="272"/>
      <c r="F470" s="269"/>
      <c r="G470" s="269" t="str">
        <f t="shared" si="40"/>
        <v/>
      </c>
      <c r="H470" s="269"/>
      <c r="I470" s="273"/>
      <c r="J470" s="269" t="str">
        <f t="shared" si="41"/>
        <v/>
      </c>
      <c r="K470" s="269"/>
      <c r="L470" s="273"/>
      <c r="M470" s="260"/>
      <c r="N470" s="260"/>
      <c r="O470" s="260"/>
      <c r="P470" s="260"/>
      <c r="Q470" s="260"/>
      <c r="R470" s="260"/>
      <c r="S470" s="260"/>
      <c r="T470" s="260"/>
      <c r="U470" s="260"/>
      <c r="V470" s="260"/>
      <c r="W470" s="260"/>
      <c r="X470" s="260"/>
      <c r="Y470" s="260"/>
      <c r="Z470" s="260"/>
      <c r="AA470" s="260"/>
    </row>
    <row r="471" spans="1:27">
      <c r="A471" s="271"/>
      <c r="B471" s="272"/>
      <c r="C471" s="271"/>
      <c r="D471" s="271"/>
      <c r="E471" s="272"/>
      <c r="F471" s="269"/>
      <c r="G471" s="269" t="str">
        <f t="shared" si="40"/>
        <v/>
      </c>
      <c r="H471" s="269"/>
      <c r="I471" s="273"/>
      <c r="J471" s="269" t="str">
        <f t="shared" si="41"/>
        <v/>
      </c>
      <c r="K471" s="269"/>
      <c r="L471" s="273"/>
      <c r="M471" s="260"/>
      <c r="N471" s="260"/>
      <c r="O471" s="260"/>
      <c r="P471" s="260"/>
      <c r="Q471" s="260"/>
      <c r="R471" s="260"/>
      <c r="S471" s="260"/>
      <c r="T471" s="260"/>
      <c r="U471" s="260"/>
      <c r="V471" s="260"/>
      <c r="W471" s="260"/>
      <c r="X471" s="260"/>
      <c r="Y471" s="260"/>
      <c r="Z471" s="260"/>
      <c r="AA471" s="260"/>
    </row>
    <row r="472" spans="1:27">
      <c r="A472" s="271"/>
      <c r="B472" s="272"/>
      <c r="C472" s="271"/>
      <c r="D472" s="271"/>
      <c r="E472" s="272"/>
      <c r="F472" s="269"/>
      <c r="G472" s="269" t="str">
        <f t="shared" si="40"/>
        <v/>
      </c>
      <c r="H472" s="269"/>
      <c r="I472" s="273"/>
      <c r="J472" s="269" t="str">
        <f t="shared" si="41"/>
        <v/>
      </c>
      <c r="K472" s="269"/>
      <c r="L472" s="273"/>
      <c r="M472" s="260"/>
      <c r="N472" s="260"/>
      <c r="O472" s="260"/>
      <c r="P472" s="260"/>
      <c r="Q472" s="260"/>
      <c r="R472" s="260"/>
      <c r="S472" s="260"/>
      <c r="T472" s="260"/>
      <c r="U472" s="260"/>
      <c r="V472" s="260"/>
      <c r="W472" s="260"/>
      <c r="X472" s="260"/>
      <c r="Y472" s="260"/>
      <c r="Z472" s="260"/>
      <c r="AA472" s="260"/>
    </row>
    <row r="473" spans="1:27">
      <c r="A473" s="271"/>
      <c r="B473" s="272"/>
      <c r="C473" s="271"/>
      <c r="D473" s="271"/>
      <c r="E473" s="272"/>
      <c r="F473" s="269"/>
      <c r="G473" s="269" t="str">
        <f t="shared" si="40"/>
        <v/>
      </c>
      <c r="H473" s="269"/>
      <c r="I473" s="273"/>
      <c r="J473" s="269" t="str">
        <f t="shared" si="41"/>
        <v/>
      </c>
      <c r="K473" s="269"/>
      <c r="L473" s="273"/>
      <c r="M473" s="260"/>
      <c r="N473" s="260"/>
      <c r="O473" s="260"/>
      <c r="P473" s="260"/>
      <c r="Q473" s="260"/>
      <c r="R473" s="260"/>
      <c r="S473" s="260"/>
      <c r="T473" s="260"/>
      <c r="U473" s="260"/>
      <c r="V473" s="260"/>
      <c r="W473" s="260"/>
      <c r="X473" s="260"/>
      <c r="Y473" s="260"/>
      <c r="Z473" s="260"/>
      <c r="AA473" s="260"/>
    </row>
    <row r="474" spans="1:27">
      <c r="A474" s="267">
        <v>240202501</v>
      </c>
      <c r="B474" s="268" t="s">
        <v>132</v>
      </c>
      <c r="C474" s="267"/>
      <c r="D474" s="267" t="str">
        <f>CONCATENATE(A474,"-","RA5")</f>
        <v>240202501-RA5</v>
      </c>
      <c r="E474" s="268" t="s">
        <v>1305</v>
      </c>
      <c r="F474" s="269"/>
      <c r="G474" s="269" t="str">
        <f t="shared" si="40"/>
        <v/>
      </c>
      <c r="H474" s="269"/>
      <c r="I474" s="273"/>
      <c r="J474" s="269" t="str">
        <f t="shared" si="41"/>
        <v/>
      </c>
      <c r="K474" s="269"/>
      <c r="L474" s="273"/>
      <c r="M474" s="260"/>
      <c r="N474" s="260"/>
      <c r="O474" s="260"/>
      <c r="P474" s="260"/>
      <c r="Q474" s="260"/>
      <c r="R474" s="260"/>
      <c r="S474" s="260"/>
      <c r="T474" s="260"/>
      <c r="U474" s="260"/>
      <c r="V474" s="260"/>
      <c r="W474" s="260"/>
      <c r="X474" s="260"/>
      <c r="Y474" s="260"/>
      <c r="Z474" s="260"/>
      <c r="AA474" s="260"/>
    </row>
    <row r="475" spans="1:27">
      <c r="A475" s="271"/>
      <c r="B475" s="272"/>
      <c r="C475" s="271"/>
      <c r="D475" s="271"/>
      <c r="E475" s="272"/>
      <c r="F475" s="269"/>
      <c r="G475" s="269" t="str">
        <f t="shared" si="40"/>
        <v/>
      </c>
      <c r="H475" s="269"/>
      <c r="I475" s="273"/>
      <c r="J475" s="269" t="str">
        <f t="shared" si="41"/>
        <v/>
      </c>
      <c r="K475" s="269"/>
      <c r="L475" s="273"/>
      <c r="M475" s="260"/>
      <c r="N475" s="260"/>
      <c r="O475" s="260"/>
      <c r="P475" s="260"/>
      <c r="Q475" s="260"/>
      <c r="R475" s="260"/>
      <c r="S475" s="260"/>
      <c r="T475" s="260"/>
      <c r="U475" s="260"/>
      <c r="V475" s="260"/>
      <c r="W475" s="260"/>
      <c r="X475" s="260"/>
      <c r="Y475" s="260"/>
      <c r="Z475" s="260"/>
      <c r="AA475" s="260"/>
    </row>
    <row r="476" spans="1:27">
      <c r="A476" s="271"/>
      <c r="B476" s="272"/>
      <c r="C476" s="271"/>
      <c r="D476" s="271"/>
      <c r="E476" s="272"/>
      <c r="F476" s="269"/>
      <c r="G476" s="269" t="str">
        <f t="shared" si="40"/>
        <v/>
      </c>
      <c r="H476" s="269"/>
      <c r="I476" s="273"/>
      <c r="J476" s="269" t="str">
        <f t="shared" si="41"/>
        <v/>
      </c>
      <c r="K476" s="269"/>
      <c r="L476" s="273"/>
      <c r="M476" s="260"/>
      <c r="N476" s="260"/>
      <c r="O476" s="260"/>
      <c r="P476" s="260"/>
      <c r="Q476" s="260"/>
      <c r="R476" s="260"/>
      <c r="S476" s="260"/>
      <c r="T476" s="260"/>
      <c r="U476" s="260"/>
      <c r="V476" s="260"/>
      <c r="W476" s="260"/>
      <c r="X476" s="260"/>
      <c r="Y476" s="260"/>
      <c r="Z476" s="260"/>
      <c r="AA476" s="260"/>
    </row>
    <row r="477" spans="1:27">
      <c r="A477" s="271"/>
      <c r="B477" s="272"/>
      <c r="C477" s="271"/>
      <c r="D477" s="271"/>
      <c r="E477" s="272"/>
      <c r="F477" s="269"/>
      <c r="G477" s="269" t="str">
        <f t="shared" si="40"/>
        <v/>
      </c>
      <c r="H477" s="269"/>
      <c r="I477" s="273"/>
      <c r="J477" s="269" t="str">
        <f t="shared" si="41"/>
        <v/>
      </c>
      <c r="K477" s="269"/>
      <c r="L477" s="273"/>
      <c r="M477" s="260"/>
      <c r="N477" s="260"/>
      <c r="O477" s="260"/>
      <c r="P477" s="260"/>
      <c r="Q477" s="260"/>
      <c r="R477" s="260"/>
      <c r="S477" s="260"/>
      <c r="T477" s="260"/>
      <c r="U477" s="260"/>
      <c r="V477" s="260"/>
      <c r="W477" s="260"/>
      <c r="X477" s="260"/>
      <c r="Y477" s="260"/>
      <c r="Z477" s="260"/>
      <c r="AA477" s="260"/>
    </row>
    <row r="478" spans="1:27">
      <c r="A478" s="271"/>
      <c r="B478" s="272"/>
      <c r="C478" s="271"/>
      <c r="D478" s="271"/>
      <c r="E478" s="272"/>
      <c r="F478" s="269"/>
      <c r="G478" s="269" t="str">
        <f t="shared" si="40"/>
        <v/>
      </c>
      <c r="H478" s="269"/>
      <c r="I478" s="273"/>
      <c r="J478" s="269" t="str">
        <f t="shared" si="41"/>
        <v/>
      </c>
      <c r="K478" s="269"/>
      <c r="L478" s="273"/>
      <c r="M478" s="260"/>
      <c r="N478" s="260"/>
      <c r="O478" s="260"/>
      <c r="P478" s="260"/>
      <c r="Q478" s="260"/>
      <c r="R478" s="260"/>
      <c r="S478" s="260"/>
      <c r="T478" s="260"/>
      <c r="U478" s="260"/>
      <c r="V478" s="260"/>
      <c r="W478" s="260"/>
      <c r="X478" s="260"/>
      <c r="Y478" s="260"/>
      <c r="Z478" s="260"/>
      <c r="AA478" s="260"/>
    </row>
    <row r="479" spans="1:27">
      <c r="A479" s="271"/>
      <c r="B479" s="272"/>
      <c r="C479" s="271"/>
      <c r="D479" s="271"/>
      <c r="E479" s="272"/>
      <c r="F479" s="269"/>
      <c r="G479" s="269" t="str">
        <f t="shared" si="40"/>
        <v/>
      </c>
      <c r="H479" s="269"/>
      <c r="I479" s="273"/>
      <c r="J479" s="269" t="str">
        <f t="shared" si="41"/>
        <v/>
      </c>
      <c r="K479" s="269"/>
      <c r="L479" s="273"/>
      <c r="M479" s="260"/>
      <c r="N479" s="260"/>
      <c r="O479" s="260"/>
      <c r="P479" s="260"/>
      <c r="Q479" s="260"/>
      <c r="R479" s="260"/>
      <c r="S479" s="260"/>
      <c r="T479" s="260"/>
      <c r="U479" s="260"/>
      <c r="V479" s="260"/>
      <c r="W479" s="260"/>
      <c r="X479" s="260"/>
      <c r="Y479" s="260"/>
      <c r="Z479" s="260"/>
      <c r="AA479" s="260"/>
    </row>
    <row r="480" spans="1:27">
      <c r="A480" s="271"/>
      <c r="B480" s="272"/>
      <c r="C480" s="271"/>
      <c r="D480" s="271"/>
      <c r="E480" s="272"/>
      <c r="F480" s="269"/>
      <c r="G480" s="269" t="str">
        <f t="shared" si="40"/>
        <v/>
      </c>
      <c r="H480" s="269"/>
      <c r="I480" s="273"/>
      <c r="J480" s="269" t="str">
        <f t="shared" si="41"/>
        <v/>
      </c>
      <c r="K480" s="269"/>
      <c r="L480" s="273"/>
      <c r="M480" s="260"/>
      <c r="N480" s="260"/>
      <c r="O480" s="260"/>
      <c r="P480" s="260"/>
      <c r="Q480" s="260"/>
      <c r="R480" s="260"/>
      <c r="S480" s="260"/>
      <c r="T480" s="260"/>
      <c r="U480" s="260"/>
      <c r="V480" s="260"/>
      <c r="W480" s="260"/>
      <c r="X480" s="260"/>
      <c r="Y480" s="260"/>
      <c r="Z480" s="260"/>
      <c r="AA480" s="260"/>
    </row>
    <row r="481" spans="1:27">
      <c r="A481" s="271"/>
      <c r="B481" s="272"/>
      <c r="C481" s="271"/>
      <c r="D481" s="271"/>
      <c r="E481" s="272"/>
      <c r="F481" s="269"/>
      <c r="G481" s="269" t="str">
        <f t="shared" si="40"/>
        <v/>
      </c>
      <c r="H481" s="269"/>
      <c r="I481" s="273"/>
      <c r="J481" s="269" t="str">
        <f t="shared" si="41"/>
        <v/>
      </c>
      <c r="K481" s="269"/>
      <c r="L481" s="273"/>
      <c r="M481" s="260"/>
      <c r="N481" s="260"/>
      <c r="O481" s="260"/>
      <c r="P481" s="260"/>
      <c r="Q481" s="260"/>
      <c r="R481" s="260"/>
      <c r="S481" s="260"/>
      <c r="T481" s="260"/>
      <c r="U481" s="260"/>
      <c r="V481" s="260"/>
      <c r="W481" s="260"/>
      <c r="X481" s="260"/>
      <c r="Y481" s="260"/>
      <c r="Z481" s="260"/>
      <c r="AA481" s="260"/>
    </row>
    <row r="482" spans="1:27">
      <c r="A482" s="271"/>
      <c r="B482" s="272"/>
      <c r="C482" s="271"/>
      <c r="D482" s="271"/>
      <c r="E482" s="272"/>
      <c r="F482" s="269"/>
      <c r="G482" s="269" t="str">
        <f t="shared" si="40"/>
        <v/>
      </c>
      <c r="H482" s="269"/>
      <c r="I482" s="273"/>
      <c r="J482" s="269" t="str">
        <f t="shared" si="41"/>
        <v/>
      </c>
      <c r="K482" s="269"/>
      <c r="L482" s="273"/>
      <c r="M482" s="260"/>
      <c r="N482" s="260"/>
      <c r="O482" s="260"/>
      <c r="P482" s="260"/>
      <c r="Q482" s="260"/>
      <c r="R482" s="260"/>
      <c r="S482" s="260"/>
      <c r="T482" s="260"/>
      <c r="U482" s="260"/>
      <c r="V482" s="260"/>
      <c r="W482" s="260"/>
      <c r="X482" s="260"/>
      <c r="Y482" s="260"/>
      <c r="Z482" s="260"/>
      <c r="AA482" s="260"/>
    </row>
    <row r="483" spans="1:27">
      <c r="A483" s="271"/>
      <c r="B483" s="272"/>
      <c r="C483" s="271"/>
      <c r="D483" s="271"/>
      <c r="E483" s="272"/>
      <c r="F483" s="269"/>
      <c r="G483" s="269" t="str">
        <f t="shared" si="40"/>
        <v/>
      </c>
      <c r="H483" s="269"/>
      <c r="I483" s="273"/>
      <c r="J483" s="269" t="str">
        <f t="shared" si="41"/>
        <v/>
      </c>
      <c r="K483" s="269"/>
      <c r="L483" s="273"/>
      <c r="M483" s="260"/>
      <c r="N483" s="260"/>
      <c r="O483" s="260"/>
      <c r="P483" s="260"/>
      <c r="Q483" s="260"/>
      <c r="R483" s="260"/>
      <c r="S483" s="260"/>
      <c r="T483" s="260"/>
      <c r="U483" s="260"/>
      <c r="V483" s="260"/>
      <c r="W483" s="260"/>
      <c r="X483" s="260"/>
      <c r="Y483" s="260"/>
      <c r="Z483" s="260"/>
      <c r="AA483" s="260"/>
    </row>
    <row r="484" spans="1:27">
      <c r="A484" s="267">
        <v>240202501</v>
      </c>
      <c r="B484" s="268" t="s">
        <v>132</v>
      </c>
      <c r="C484" s="267"/>
      <c r="D484" s="267" t="str">
        <f>CONCATENATE(A484,"-","RA6")</f>
        <v>240202501-RA6</v>
      </c>
      <c r="E484" s="268" t="s">
        <v>1306</v>
      </c>
      <c r="F484" s="269"/>
      <c r="G484" s="269" t="str">
        <f t="shared" si="40"/>
        <v/>
      </c>
      <c r="H484" s="269"/>
      <c r="I484" s="273"/>
      <c r="J484" s="269" t="str">
        <f t="shared" si="41"/>
        <v/>
      </c>
      <c r="K484" s="269"/>
      <c r="L484" s="273"/>
      <c r="M484" s="260"/>
      <c r="N484" s="260"/>
      <c r="O484" s="260"/>
      <c r="P484" s="260"/>
      <c r="Q484" s="260"/>
      <c r="R484" s="260"/>
      <c r="S484" s="260"/>
      <c r="T484" s="260"/>
      <c r="U484" s="260"/>
      <c r="V484" s="260"/>
      <c r="W484" s="260"/>
      <c r="X484" s="260"/>
      <c r="Y484" s="260"/>
      <c r="Z484" s="260"/>
      <c r="AA484" s="260"/>
    </row>
    <row r="485" spans="1:27">
      <c r="A485" s="271"/>
      <c r="B485" s="272"/>
      <c r="C485" s="271"/>
      <c r="D485" s="271"/>
      <c r="E485" s="272"/>
      <c r="F485" s="269"/>
      <c r="G485" s="269" t="str">
        <f t="shared" si="40"/>
        <v/>
      </c>
      <c r="H485" s="269"/>
      <c r="I485" s="273"/>
      <c r="J485" s="269" t="str">
        <f t="shared" si="41"/>
        <v/>
      </c>
      <c r="K485" s="269"/>
      <c r="L485" s="273"/>
      <c r="M485" s="260"/>
      <c r="N485" s="260"/>
      <c r="O485" s="260"/>
      <c r="P485" s="260"/>
      <c r="Q485" s="260"/>
      <c r="R485" s="260"/>
      <c r="S485" s="260"/>
      <c r="T485" s="260"/>
      <c r="U485" s="260"/>
      <c r="V485" s="260"/>
      <c r="W485" s="260"/>
      <c r="X485" s="260"/>
      <c r="Y485" s="260"/>
      <c r="Z485" s="260"/>
      <c r="AA485" s="260"/>
    </row>
    <row r="486" spans="1:27">
      <c r="A486" s="271"/>
      <c r="B486" s="272"/>
      <c r="C486" s="271"/>
      <c r="D486" s="271"/>
      <c r="E486" s="272"/>
      <c r="F486" s="269"/>
      <c r="G486" s="269" t="str">
        <f t="shared" si="40"/>
        <v/>
      </c>
      <c r="H486" s="269"/>
      <c r="I486" s="273"/>
      <c r="J486" s="269" t="str">
        <f t="shared" si="41"/>
        <v/>
      </c>
      <c r="K486" s="269"/>
      <c r="L486" s="273"/>
      <c r="M486" s="260"/>
      <c r="N486" s="260"/>
      <c r="O486" s="260"/>
      <c r="P486" s="260"/>
      <c r="Q486" s="260"/>
      <c r="R486" s="260"/>
      <c r="S486" s="260"/>
      <c r="T486" s="260"/>
      <c r="U486" s="260"/>
      <c r="V486" s="260"/>
      <c r="W486" s="260"/>
      <c r="X486" s="260"/>
      <c r="Y486" s="260"/>
      <c r="Z486" s="260"/>
      <c r="AA486" s="260"/>
    </row>
    <row r="487" spans="1:27">
      <c r="A487" s="271"/>
      <c r="B487" s="272"/>
      <c r="C487" s="271"/>
      <c r="D487" s="271"/>
      <c r="E487" s="272"/>
      <c r="F487" s="269"/>
      <c r="G487" s="269" t="str">
        <f t="shared" si="40"/>
        <v/>
      </c>
      <c r="H487" s="269"/>
      <c r="I487" s="273"/>
      <c r="J487" s="269" t="str">
        <f t="shared" si="41"/>
        <v/>
      </c>
      <c r="K487" s="269"/>
      <c r="L487" s="273"/>
      <c r="M487" s="260"/>
      <c r="N487" s="260"/>
      <c r="O487" s="260"/>
      <c r="P487" s="260"/>
      <c r="Q487" s="260"/>
      <c r="R487" s="260"/>
      <c r="S487" s="260"/>
      <c r="T487" s="260"/>
      <c r="U487" s="260"/>
      <c r="V487" s="260"/>
      <c r="W487" s="260"/>
      <c r="X487" s="260"/>
      <c r="Y487" s="260"/>
      <c r="Z487" s="260"/>
      <c r="AA487" s="260"/>
    </row>
    <row r="488" spans="1:27">
      <c r="A488" s="271"/>
      <c r="B488" s="272"/>
      <c r="C488" s="271"/>
      <c r="D488" s="271"/>
      <c r="E488" s="272"/>
      <c r="F488" s="269"/>
      <c r="G488" s="269" t="str">
        <f t="shared" si="40"/>
        <v/>
      </c>
      <c r="H488" s="269"/>
      <c r="I488" s="273"/>
      <c r="J488" s="269" t="str">
        <f t="shared" si="41"/>
        <v/>
      </c>
      <c r="K488" s="269"/>
      <c r="L488" s="273"/>
      <c r="M488" s="260"/>
      <c r="N488" s="260"/>
      <c r="O488" s="260"/>
      <c r="P488" s="260"/>
      <c r="Q488" s="260"/>
      <c r="R488" s="260"/>
      <c r="S488" s="260"/>
      <c r="T488" s="260"/>
      <c r="U488" s="260"/>
      <c r="V488" s="260"/>
      <c r="W488" s="260"/>
      <c r="X488" s="260"/>
      <c r="Y488" s="260"/>
      <c r="Z488" s="260"/>
      <c r="AA488" s="260"/>
    </row>
    <row r="489" spans="1:27">
      <c r="A489" s="271"/>
      <c r="B489" s="272"/>
      <c r="C489" s="271"/>
      <c r="D489" s="271"/>
      <c r="E489" s="272"/>
      <c r="F489" s="269"/>
      <c r="G489" s="269" t="str">
        <f t="shared" si="40"/>
        <v/>
      </c>
      <c r="H489" s="269"/>
      <c r="I489" s="273"/>
      <c r="J489" s="269" t="str">
        <f t="shared" si="41"/>
        <v/>
      </c>
      <c r="K489" s="269"/>
      <c r="L489" s="273"/>
      <c r="M489" s="260"/>
      <c r="N489" s="260"/>
      <c r="O489" s="260"/>
      <c r="P489" s="260"/>
      <c r="Q489" s="260"/>
      <c r="R489" s="260"/>
      <c r="S489" s="260"/>
      <c r="T489" s="260"/>
      <c r="U489" s="260"/>
      <c r="V489" s="260"/>
      <c r="W489" s="260"/>
      <c r="X489" s="260"/>
      <c r="Y489" s="260"/>
      <c r="Z489" s="260"/>
      <c r="AA489" s="260"/>
    </row>
    <row r="490" spans="1:27">
      <c r="A490" s="271"/>
      <c r="B490" s="272"/>
      <c r="C490" s="271"/>
      <c r="D490" s="271"/>
      <c r="E490" s="272"/>
      <c r="F490" s="269"/>
      <c r="G490" s="269" t="str">
        <f t="shared" si="40"/>
        <v/>
      </c>
      <c r="H490" s="269"/>
      <c r="I490" s="273"/>
      <c r="J490" s="269" t="str">
        <f t="shared" si="41"/>
        <v/>
      </c>
      <c r="K490" s="269"/>
      <c r="L490" s="273"/>
      <c r="M490" s="260"/>
      <c r="N490" s="260"/>
      <c r="O490" s="260"/>
      <c r="P490" s="260"/>
      <c r="Q490" s="260"/>
      <c r="R490" s="260"/>
      <c r="S490" s="260"/>
      <c r="T490" s="260"/>
      <c r="U490" s="260"/>
      <c r="V490" s="260"/>
      <c r="W490" s="260"/>
      <c r="X490" s="260"/>
      <c r="Y490" s="260"/>
      <c r="Z490" s="260"/>
      <c r="AA490" s="260"/>
    </row>
    <row r="491" spans="1:27">
      <c r="A491" s="271"/>
      <c r="B491" s="272"/>
      <c r="C491" s="271"/>
      <c r="D491" s="271"/>
      <c r="E491" s="272"/>
      <c r="F491" s="269"/>
      <c r="G491" s="269" t="str">
        <f t="shared" si="40"/>
        <v/>
      </c>
      <c r="H491" s="269"/>
      <c r="I491" s="273"/>
      <c r="J491" s="269" t="str">
        <f t="shared" si="41"/>
        <v/>
      </c>
      <c r="K491" s="269"/>
      <c r="L491" s="273"/>
      <c r="M491" s="260"/>
      <c r="N491" s="260"/>
      <c r="O491" s="260"/>
      <c r="P491" s="260"/>
      <c r="Q491" s="260"/>
      <c r="R491" s="260"/>
      <c r="S491" s="260"/>
      <c r="T491" s="260"/>
      <c r="U491" s="260"/>
      <c r="V491" s="260"/>
      <c r="W491" s="260"/>
      <c r="X491" s="260"/>
      <c r="Y491" s="260"/>
      <c r="Z491" s="260"/>
      <c r="AA491" s="260"/>
    </row>
    <row r="492" spans="1:27">
      <c r="A492" s="271"/>
      <c r="B492" s="272"/>
      <c r="C492" s="271"/>
      <c r="D492" s="271"/>
      <c r="E492" s="272"/>
      <c r="F492" s="269"/>
      <c r="G492" s="269" t="str">
        <f t="shared" si="40"/>
        <v/>
      </c>
      <c r="H492" s="269"/>
      <c r="I492" s="273"/>
      <c r="J492" s="269" t="str">
        <f t="shared" si="41"/>
        <v/>
      </c>
      <c r="K492" s="269"/>
      <c r="L492" s="273"/>
      <c r="M492" s="260"/>
      <c r="N492" s="260"/>
      <c r="O492" s="260"/>
      <c r="P492" s="260"/>
      <c r="Q492" s="260"/>
      <c r="R492" s="260"/>
      <c r="S492" s="260"/>
      <c r="T492" s="260"/>
      <c r="U492" s="260"/>
      <c r="V492" s="260"/>
      <c r="W492" s="260"/>
      <c r="X492" s="260"/>
      <c r="Y492" s="260"/>
      <c r="Z492" s="260"/>
      <c r="AA492" s="260"/>
    </row>
    <row r="493" spans="1:27">
      <c r="A493" s="271"/>
      <c r="B493" s="272"/>
      <c r="C493" s="271"/>
      <c r="D493" s="271"/>
      <c r="E493" s="272"/>
      <c r="F493" s="269"/>
      <c r="G493" s="269" t="str">
        <f t="shared" si="40"/>
        <v/>
      </c>
      <c r="H493" s="269"/>
      <c r="I493" s="273"/>
      <c r="J493" s="269" t="str">
        <f t="shared" si="41"/>
        <v/>
      </c>
      <c r="K493" s="269"/>
      <c r="L493" s="273"/>
      <c r="M493" s="260"/>
      <c r="N493" s="260"/>
      <c r="O493" s="260"/>
      <c r="P493" s="260"/>
      <c r="Q493" s="260"/>
      <c r="R493" s="260"/>
      <c r="S493" s="260"/>
      <c r="T493" s="260"/>
      <c r="U493" s="260"/>
      <c r="V493" s="260"/>
      <c r="W493" s="260"/>
      <c r="X493" s="260"/>
      <c r="Y493" s="260"/>
      <c r="Z493" s="260"/>
      <c r="AA493" s="260"/>
    </row>
    <row r="494" spans="1:27">
      <c r="A494" s="267">
        <v>240201064</v>
      </c>
      <c r="B494" s="268" t="s">
        <v>134</v>
      </c>
      <c r="C494" s="267"/>
      <c r="D494" s="267" t="str">
        <f>CONCATENATE(A494,"-","RA1")</f>
        <v>240201064-RA1</v>
      </c>
      <c r="E494" s="268" t="s">
        <v>1307</v>
      </c>
      <c r="F494" s="269"/>
      <c r="G494" s="269" t="str">
        <f t="shared" si="40"/>
        <v/>
      </c>
      <c r="H494" s="269"/>
      <c r="I494" s="273"/>
      <c r="J494" s="269" t="str">
        <f t="shared" si="41"/>
        <v/>
      </c>
      <c r="K494" s="269"/>
      <c r="L494" s="273"/>
      <c r="M494" s="260"/>
      <c r="N494" s="260"/>
      <c r="O494" s="260"/>
      <c r="P494" s="260"/>
      <c r="Q494" s="260"/>
      <c r="R494" s="260"/>
      <c r="S494" s="260"/>
      <c r="T494" s="260"/>
      <c r="U494" s="260"/>
      <c r="V494" s="260"/>
      <c r="W494" s="260"/>
      <c r="X494" s="260"/>
      <c r="Y494" s="260"/>
      <c r="Z494" s="260"/>
      <c r="AA494" s="260"/>
    </row>
    <row r="495" spans="1:27">
      <c r="A495" s="271">
        <v>240201064</v>
      </c>
      <c r="B495" s="272"/>
      <c r="C495" s="271"/>
      <c r="D495" s="277" t="s">
        <v>1308</v>
      </c>
      <c r="E495" s="272"/>
      <c r="F495" s="269"/>
      <c r="G495" s="269" t="str">
        <f t="shared" si="40"/>
        <v/>
      </c>
      <c r="H495" s="269"/>
      <c r="I495" s="273"/>
      <c r="J495" s="269" t="str">
        <f t="shared" si="41"/>
        <v/>
      </c>
      <c r="K495" s="269"/>
      <c r="L495" s="273"/>
      <c r="M495" s="260"/>
      <c r="N495" s="260"/>
      <c r="O495" s="260"/>
      <c r="P495" s="260"/>
      <c r="Q495" s="260"/>
      <c r="R495" s="260"/>
      <c r="S495" s="260"/>
      <c r="T495" s="260"/>
      <c r="U495" s="260"/>
      <c r="V495" s="260"/>
      <c r="W495" s="260"/>
      <c r="X495" s="260"/>
      <c r="Y495" s="260"/>
      <c r="Z495" s="260"/>
      <c r="AA495" s="260"/>
    </row>
    <row r="496" spans="1:27">
      <c r="A496" s="271">
        <v>240201064</v>
      </c>
      <c r="B496" s="272"/>
      <c r="C496" s="271"/>
      <c r="D496" s="277" t="s">
        <v>1308</v>
      </c>
      <c r="E496" s="272"/>
      <c r="F496" s="269"/>
      <c r="G496" s="269" t="str">
        <f t="shared" si="40"/>
        <v/>
      </c>
      <c r="H496" s="269"/>
      <c r="I496" s="273"/>
      <c r="J496" s="269" t="str">
        <f t="shared" si="41"/>
        <v/>
      </c>
      <c r="K496" s="269"/>
      <c r="L496" s="273"/>
      <c r="M496" s="260"/>
      <c r="N496" s="260"/>
      <c r="O496" s="260"/>
      <c r="P496" s="260"/>
      <c r="Q496" s="260"/>
      <c r="R496" s="260"/>
      <c r="S496" s="260"/>
      <c r="T496" s="260"/>
      <c r="U496" s="260"/>
      <c r="V496" s="260"/>
      <c r="W496" s="260"/>
      <c r="X496" s="260"/>
      <c r="Y496" s="260"/>
      <c r="Z496" s="260"/>
      <c r="AA496" s="260"/>
    </row>
    <row r="497" spans="1:27">
      <c r="A497" s="271">
        <v>240201064</v>
      </c>
      <c r="B497" s="272"/>
      <c r="C497" s="271"/>
      <c r="D497" s="277" t="s">
        <v>1308</v>
      </c>
      <c r="E497" s="272"/>
      <c r="F497" s="269"/>
      <c r="G497" s="269" t="str">
        <f t="shared" si="40"/>
        <v/>
      </c>
      <c r="H497" s="269"/>
      <c r="I497" s="273"/>
      <c r="J497" s="269" t="str">
        <f t="shared" si="41"/>
        <v/>
      </c>
      <c r="K497" s="269"/>
      <c r="L497" s="273"/>
      <c r="M497" s="260"/>
      <c r="N497" s="260"/>
      <c r="O497" s="260"/>
      <c r="P497" s="260"/>
      <c r="Q497" s="260"/>
      <c r="R497" s="260"/>
      <c r="S497" s="260"/>
      <c r="T497" s="260"/>
      <c r="U497" s="260"/>
      <c r="V497" s="260"/>
      <c r="W497" s="260"/>
      <c r="X497" s="260"/>
      <c r="Y497" s="260"/>
      <c r="Z497" s="260"/>
      <c r="AA497" s="260"/>
    </row>
    <row r="498" spans="1:27">
      <c r="A498" s="271">
        <v>240201064</v>
      </c>
      <c r="B498" s="272"/>
      <c r="C498" s="271"/>
      <c r="D498" s="277" t="s">
        <v>1308</v>
      </c>
      <c r="E498" s="272"/>
      <c r="F498" s="269"/>
      <c r="G498" s="269" t="str">
        <f t="shared" si="40"/>
        <v/>
      </c>
      <c r="H498" s="269"/>
      <c r="I498" s="273"/>
      <c r="J498" s="269" t="str">
        <f t="shared" si="41"/>
        <v/>
      </c>
      <c r="K498" s="269"/>
      <c r="L498" s="273"/>
      <c r="M498" s="260"/>
      <c r="N498" s="260"/>
      <c r="O498" s="260"/>
      <c r="P498" s="260"/>
      <c r="Q498" s="260"/>
      <c r="R498" s="260"/>
      <c r="S498" s="260"/>
      <c r="T498" s="260"/>
      <c r="U498" s="260"/>
      <c r="V498" s="260"/>
      <c r="W498" s="260"/>
      <c r="X498" s="260"/>
      <c r="Y498" s="260"/>
      <c r="Z498" s="260"/>
      <c r="AA498" s="260"/>
    </row>
    <row r="499" spans="1:27">
      <c r="A499" s="271">
        <v>240201064</v>
      </c>
      <c r="B499" s="272"/>
      <c r="C499" s="271"/>
      <c r="D499" s="277" t="s">
        <v>1308</v>
      </c>
      <c r="E499" s="272"/>
      <c r="F499" s="269"/>
      <c r="G499" s="269" t="str">
        <f t="shared" si="40"/>
        <v/>
      </c>
      <c r="H499" s="269"/>
      <c r="I499" s="273"/>
      <c r="J499" s="269" t="str">
        <f t="shared" si="41"/>
        <v/>
      </c>
      <c r="K499" s="269"/>
      <c r="L499" s="273"/>
      <c r="M499" s="260"/>
      <c r="N499" s="260"/>
      <c r="O499" s="260"/>
      <c r="P499" s="260"/>
      <c r="Q499" s="260"/>
      <c r="R499" s="260"/>
      <c r="S499" s="260"/>
      <c r="T499" s="260"/>
      <c r="U499" s="260"/>
      <c r="V499" s="260"/>
      <c r="W499" s="260"/>
      <c r="X499" s="260"/>
      <c r="Y499" s="260"/>
      <c r="Z499" s="260"/>
      <c r="AA499" s="260"/>
    </row>
    <row r="500" spans="1:27">
      <c r="A500" s="271">
        <v>240201064</v>
      </c>
      <c r="B500" s="272"/>
      <c r="C500" s="271"/>
      <c r="D500" s="277" t="s">
        <v>1308</v>
      </c>
      <c r="E500" s="272"/>
      <c r="F500" s="269"/>
      <c r="G500" s="269" t="str">
        <f t="shared" si="40"/>
        <v/>
      </c>
      <c r="H500" s="269"/>
      <c r="I500" s="273"/>
      <c r="J500" s="269" t="str">
        <f t="shared" si="41"/>
        <v/>
      </c>
      <c r="K500" s="269"/>
      <c r="L500" s="273"/>
      <c r="M500" s="260"/>
      <c r="N500" s="260"/>
      <c r="O500" s="260"/>
      <c r="P500" s="260"/>
      <c r="Q500" s="260"/>
      <c r="R500" s="260"/>
      <c r="S500" s="260"/>
      <c r="T500" s="260"/>
      <c r="U500" s="260"/>
      <c r="V500" s="260"/>
      <c r="W500" s="260"/>
      <c r="X500" s="260"/>
      <c r="Y500" s="260"/>
      <c r="Z500" s="260"/>
      <c r="AA500" s="260"/>
    </row>
    <row r="501" spans="1:27">
      <c r="A501" s="271">
        <v>240201064</v>
      </c>
      <c r="B501" s="272"/>
      <c r="C501" s="271"/>
      <c r="D501" s="277" t="s">
        <v>1308</v>
      </c>
      <c r="E501" s="272"/>
      <c r="F501" s="269"/>
      <c r="G501" s="269" t="str">
        <f t="shared" si="40"/>
        <v/>
      </c>
      <c r="H501" s="269"/>
      <c r="I501" s="273"/>
      <c r="J501" s="269" t="str">
        <f t="shared" si="41"/>
        <v/>
      </c>
      <c r="K501" s="269"/>
      <c r="L501" s="273"/>
      <c r="M501" s="260"/>
      <c r="N501" s="260"/>
      <c r="O501" s="260"/>
      <c r="P501" s="260"/>
      <c r="Q501" s="260"/>
      <c r="R501" s="260"/>
      <c r="S501" s="260"/>
      <c r="T501" s="260"/>
      <c r="U501" s="260"/>
      <c r="V501" s="260"/>
      <c r="W501" s="260"/>
      <c r="X501" s="260"/>
      <c r="Y501" s="260"/>
      <c r="Z501" s="260"/>
      <c r="AA501" s="260"/>
    </row>
    <row r="502" spans="1:27">
      <c r="A502" s="271">
        <v>240201064</v>
      </c>
      <c r="B502" s="272"/>
      <c r="C502" s="271"/>
      <c r="D502" s="277" t="s">
        <v>1308</v>
      </c>
      <c r="E502" s="272"/>
      <c r="F502" s="269"/>
      <c r="G502" s="269" t="str">
        <f t="shared" si="40"/>
        <v/>
      </c>
      <c r="H502" s="269"/>
      <c r="I502" s="273"/>
      <c r="J502" s="269" t="str">
        <f t="shared" si="41"/>
        <v/>
      </c>
      <c r="K502" s="269"/>
      <c r="L502" s="273"/>
      <c r="M502" s="260"/>
      <c r="N502" s="260"/>
      <c r="O502" s="260"/>
      <c r="P502" s="260"/>
      <c r="Q502" s="260"/>
      <c r="R502" s="260"/>
      <c r="S502" s="260"/>
      <c r="T502" s="260"/>
      <c r="U502" s="260"/>
      <c r="V502" s="260"/>
      <c r="W502" s="260"/>
      <c r="X502" s="260"/>
      <c r="Y502" s="260"/>
      <c r="Z502" s="260"/>
      <c r="AA502" s="260"/>
    </row>
    <row r="503" spans="1:27">
      <c r="A503" s="271">
        <v>240201064</v>
      </c>
      <c r="B503" s="272"/>
      <c r="C503" s="271"/>
      <c r="D503" s="277" t="s">
        <v>1308</v>
      </c>
      <c r="E503" s="272"/>
      <c r="F503" s="269"/>
      <c r="G503" s="269" t="str">
        <f t="shared" si="40"/>
        <v/>
      </c>
      <c r="H503" s="269"/>
      <c r="I503" s="273"/>
      <c r="J503" s="269" t="str">
        <f t="shared" si="41"/>
        <v/>
      </c>
      <c r="K503" s="269"/>
      <c r="L503" s="273"/>
      <c r="M503" s="260"/>
      <c r="N503" s="260"/>
      <c r="O503" s="260"/>
      <c r="P503" s="260"/>
      <c r="Q503" s="260"/>
      <c r="R503" s="260"/>
      <c r="S503" s="260"/>
      <c r="T503" s="260"/>
      <c r="U503" s="260"/>
      <c r="V503" s="260"/>
      <c r="W503" s="260"/>
      <c r="X503" s="260"/>
      <c r="Y503" s="260"/>
      <c r="Z503" s="260"/>
      <c r="AA503" s="260"/>
    </row>
    <row r="504" spans="1:27">
      <c r="A504" s="267">
        <v>240201064</v>
      </c>
      <c r="B504" s="268" t="s">
        <v>134</v>
      </c>
      <c r="C504" s="267"/>
      <c r="D504" s="267" t="str">
        <f>CONCATENATE(A504,"-","RA2")</f>
        <v>240201064-RA2</v>
      </c>
      <c r="E504" s="268" t="s">
        <v>1309</v>
      </c>
      <c r="F504" s="269"/>
      <c r="G504" s="269" t="str">
        <f t="shared" si="40"/>
        <v/>
      </c>
      <c r="H504" s="269"/>
      <c r="I504" s="273"/>
      <c r="J504" s="269" t="str">
        <f t="shared" si="41"/>
        <v/>
      </c>
      <c r="K504" s="269"/>
      <c r="L504" s="273"/>
      <c r="M504" s="260"/>
      <c r="N504" s="260"/>
      <c r="O504" s="260"/>
      <c r="P504" s="260"/>
      <c r="Q504" s="260"/>
      <c r="R504" s="260"/>
      <c r="S504" s="260"/>
      <c r="T504" s="260"/>
      <c r="U504" s="260"/>
      <c r="V504" s="260"/>
      <c r="W504" s="260"/>
      <c r="X504" s="260"/>
      <c r="Y504" s="260"/>
      <c r="Z504" s="260"/>
      <c r="AA504" s="260"/>
    </row>
    <row r="505" spans="1:27">
      <c r="A505" s="271"/>
      <c r="B505" s="272"/>
      <c r="C505" s="271"/>
      <c r="D505" s="277"/>
      <c r="E505" s="272"/>
      <c r="F505" s="269"/>
      <c r="G505" s="269" t="str">
        <f t="shared" si="40"/>
        <v/>
      </c>
      <c r="H505" s="269"/>
      <c r="I505" s="273"/>
      <c r="J505" s="269" t="str">
        <f t="shared" si="41"/>
        <v/>
      </c>
      <c r="K505" s="269"/>
      <c r="L505" s="273"/>
      <c r="M505" s="260"/>
      <c r="N505" s="260"/>
      <c r="O505" s="260"/>
      <c r="P505" s="260"/>
      <c r="Q505" s="260"/>
      <c r="R505" s="260"/>
      <c r="S505" s="260"/>
      <c r="T505" s="260"/>
      <c r="U505" s="260"/>
      <c r="V505" s="260"/>
      <c r="W505" s="260"/>
      <c r="X505" s="260"/>
      <c r="Y505" s="260"/>
      <c r="Z505" s="260"/>
      <c r="AA505" s="260"/>
    </row>
    <row r="506" spans="1:27">
      <c r="A506" s="271"/>
      <c r="B506" s="272"/>
      <c r="C506" s="271"/>
      <c r="D506" s="277"/>
      <c r="E506" s="272"/>
      <c r="F506" s="269"/>
      <c r="G506" s="269" t="str">
        <f t="shared" si="40"/>
        <v/>
      </c>
      <c r="H506" s="269"/>
      <c r="I506" s="273"/>
      <c r="J506" s="269" t="str">
        <f t="shared" si="41"/>
        <v/>
      </c>
      <c r="K506" s="269"/>
      <c r="L506" s="273"/>
      <c r="M506" s="260"/>
      <c r="N506" s="260"/>
      <c r="O506" s="260"/>
      <c r="P506" s="260"/>
      <c r="Q506" s="260"/>
      <c r="R506" s="260"/>
      <c r="S506" s="260"/>
      <c r="T506" s="260"/>
      <c r="U506" s="260"/>
      <c r="V506" s="260"/>
      <c r="W506" s="260"/>
      <c r="X506" s="260"/>
      <c r="Y506" s="260"/>
      <c r="Z506" s="260"/>
      <c r="AA506" s="260"/>
    </row>
    <row r="507" spans="1:27">
      <c r="A507" s="271"/>
      <c r="B507" s="272"/>
      <c r="C507" s="271"/>
      <c r="D507" s="277"/>
      <c r="E507" s="272"/>
      <c r="F507" s="269"/>
      <c r="G507" s="269" t="str">
        <f t="shared" si="40"/>
        <v/>
      </c>
      <c r="H507" s="269"/>
      <c r="I507" s="273"/>
      <c r="J507" s="269" t="str">
        <f t="shared" si="41"/>
        <v/>
      </c>
      <c r="K507" s="269"/>
      <c r="L507" s="273"/>
      <c r="M507" s="260"/>
      <c r="N507" s="260"/>
      <c r="O507" s="260"/>
      <c r="P507" s="260"/>
      <c r="Q507" s="260"/>
      <c r="R507" s="260"/>
      <c r="S507" s="260"/>
      <c r="T507" s="260"/>
      <c r="U507" s="260"/>
      <c r="V507" s="260"/>
      <c r="W507" s="260"/>
      <c r="X507" s="260"/>
      <c r="Y507" s="260"/>
      <c r="Z507" s="260"/>
      <c r="AA507" s="260"/>
    </row>
    <row r="508" spans="1:27">
      <c r="A508" s="271"/>
      <c r="B508" s="272"/>
      <c r="C508" s="271"/>
      <c r="D508" s="277"/>
      <c r="E508" s="272"/>
      <c r="F508" s="269"/>
      <c r="G508" s="269" t="str">
        <f t="shared" si="40"/>
        <v/>
      </c>
      <c r="H508" s="269"/>
      <c r="I508" s="273"/>
      <c r="J508" s="269" t="str">
        <f t="shared" si="41"/>
        <v/>
      </c>
      <c r="K508" s="269"/>
      <c r="L508" s="273"/>
      <c r="M508" s="260"/>
      <c r="N508" s="260"/>
      <c r="O508" s="260"/>
      <c r="P508" s="260"/>
      <c r="Q508" s="260"/>
      <c r="R508" s="260"/>
      <c r="S508" s="260"/>
      <c r="T508" s="260"/>
      <c r="U508" s="260"/>
      <c r="V508" s="260"/>
      <c r="W508" s="260"/>
      <c r="X508" s="260"/>
      <c r="Y508" s="260"/>
      <c r="Z508" s="260"/>
      <c r="AA508" s="260"/>
    </row>
    <row r="509" spans="1:27">
      <c r="A509" s="271"/>
      <c r="B509" s="272"/>
      <c r="C509" s="271"/>
      <c r="D509" s="277"/>
      <c r="E509" s="272"/>
      <c r="F509" s="269"/>
      <c r="G509" s="269" t="str">
        <f t="shared" si="40"/>
        <v/>
      </c>
      <c r="H509" s="269"/>
      <c r="I509" s="273"/>
      <c r="J509" s="269" t="str">
        <f t="shared" si="41"/>
        <v/>
      </c>
      <c r="K509" s="269"/>
      <c r="L509" s="273"/>
      <c r="M509" s="260"/>
      <c r="N509" s="260"/>
      <c r="O509" s="260"/>
      <c r="P509" s="260"/>
      <c r="Q509" s="260"/>
      <c r="R509" s="260"/>
      <c r="S509" s="260"/>
      <c r="T509" s="260"/>
      <c r="U509" s="260"/>
      <c r="V509" s="260"/>
      <c r="W509" s="260"/>
      <c r="X509" s="260"/>
      <c r="Y509" s="260"/>
      <c r="Z509" s="260"/>
      <c r="AA509" s="260"/>
    </row>
    <row r="510" spans="1:27">
      <c r="A510" s="271"/>
      <c r="B510" s="272"/>
      <c r="C510" s="271"/>
      <c r="D510" s="277"/>
      <c r="E510" s="272"/>
      <c r="F510" s="269"/>
      <c r="G510" s="269" t="str">
        <f t="shared" si="40"/>
        <v/>
      </c>
      <c r="H510" s="269"/>
      <c r="I510" s="273"/>
      <c r="J510" s="269" t="str">
        <f t="shared" si="41"/>
        <v/>
      </c>
      <c r="K510" s="269"/>
      <c r="L510" s="273"/>
      <c r="M510" s="260"/>
      <c r="N510" s="260"/>
      <c r="O510" s="260"/>
      <c r="P510" s="260"/>
      <c r="Q510" s="260"/>
      <c r="R510" s="260"/>
      <c r="S510" s="260"/>
      <c r="T510" s="260"/>
      <c r="U510" s="260"/>
      <c r="V510" s="260"/>
      <c r="W510" s="260"/>
      <c r="X510" s="260"/>
      <c r="Y510" s="260"/>
      <c r="Z510" s="260"/>
      <c r="AA510" s="260"/>
    </row>
    <row r="511" spans="1:27">
      <c r="A511" s="271"/>
      <c r="B511" s="272"/>
      <c r="C511" s="271"/>
      <c r="D511" s="277"/>
      <c r="E511" s="272"/>
      <c r="F511" s="269"/>
      <c r="G511" s="269" t="str">
        <f t="shared" si="40"/>
        <v/>
      </c>
      <c r="H511" s="269"/>
      <c r="I511" s="273"/>
      <c r="J511" s="269" t="str">
        <f t="shared" si="41"/>
        <v/>
      </c>
      <c r="K511" s="269"/>
      <c r="L511" s="273"/>
      <c r="M511" s="260"/>
      <c r="N511" s="260"/>
      <c r="O511" s="260"/>
      <c r="P511" s="260"/>
      <c r="Q511" s="260"/>
      <c r="R511" s="260"/>
      <c r="S511" s="260"/>
      <c r="T511" s="260"/>
      <c r="U511" s="260"/>
      <c r="V511" s="260"/>
      <c r="W511" s="260"/>
      <c r="X511" s="260"/>
      <c r="Y511" s="260"/>
      <c r="Z511" s="260"/>
      <c r="AA511" s="260"/>
    </row>
    <row r="512" spans="1:27">
      <c r="A512" s="271"/>
      <c r="B512" s="272"/>
      <c r="C512" s="271"/>
      <c r="D512" s="277"/>
      <c r="E512" s="272"/>
      <c r="F512" s="269"/>
      <c r="G512" s="269" t="str">
        <f t="shared" si="40"/>
        <v/>
      </c>
      <c r="H512" s="269"/>
      <c r="I512" s="273"/>
      <c r="J512" s="269" t="str">
        <f t="shared" si="41"/>
        <v/>
      </c>
      <c r="K512" s="269"/>
      <c r="L512" s="273"/>
      <c r="M512" s="260"/>
      <c r="N512" s="260"/>
      <c r="O512" s="260"/>
      <c r="P512" s="260"/>
      <c r="Q512" s="260"/>
      <c r="R512" s="260"/>
      <c r="S512" s="260"/>
      <c r="T512" s="260"/>
      <c r="U512" s="260"/>
      <c r="V512" s="260"/>
      <c r="W512" s="260"/>
      <c r="X512" s="260"/>
      <c r="Y512" s="260"/>
      <c r="Z512" s="260"/>
      <c r="AA512" s="260"/>
    </row>
    <row r="513" spans="1:27">
      <c r="A513" s="271"/>
      <c r="B513" s="272"/>
      <c r="C513" s="271"/>
      <c r="D513" s="277"/>
      <c r="E513" s="272"/>
      <c r="F513" s="269"/>
      <c r="G513" s="269" t="str">
        <f t="shared" si="40"/>
        <v/>
      </c>
      <c r="H513" s="269"/>
      <c r="I513" s="273"/>
      <c r="J513" s="269" t="str">
        <f t="shared" si="41"/>
        <v/>
      </c>
      <c r="K513" s="269"/>
      <c r="L513" s="273"/>
      <c r="M513" s="260"/>
      <c r="N513" s="260"/>
      <c r="O513" s="260"/>
      <c r="P513" s="260"/>
      <c r="Q513" s="260"/>
      <c r="R513" s="260"/>
      <c r="S513" s="260"/>
      <c r="T513" s="260"/>
      <c r="U513" s="260"/>
      <c r="V513" s="260"/>
      <c r="W513" s="260"/>
      <c r="X513" s="260"/>
      <c r="Y513" s="260"/>
      <c r="Z513" s="260"/>
      <c r="AA513" s="260"/>
    </row>
    <row r="514" spans="1:27">
      <c r="A514" s="267">
        <v>240201064</v>
      </c>
      <c r="B514" s="268" t="s">
        <v>134</v>
      </c>
      <c r="C514" s="267"/>
      <c r="D514" s="267" t="str">
        <f>CONCATENATE(A514,"-","RA3")</f>
        <v>240201064-RA3</v>
      </c>
      <c r="E514" s="268" t="s">
        <v>1310</v>
      </c>
      <c r="F514" s="269"/>
      <c r="G514" s="269" t="str">
        <f t="shared" si="40"/>
        <v/>
      </c>
      <c r="H514" s="269"/>
      <c r="I514" s="273"/>
      <c r="J514" s="269" t="str">
        <f t="shared" si="41"/>
        <v/>
      </c>
      <c r="K514" s="269"/>
      <c r="L514" s="273"/>
      <c r="M514" s="260"/>
      <c r="N514" s="260"/>
      <c r="O514" s="260"/>
      <c r="P514" s="260"/>
      <c r="Q514" s="260"/>
      <c r="R514" s="260"/>
      <c r="S514" s="260"/>
      <c r="T514" s="260"/>
      <c r="U514" s="260"/>
      <c r="V514" s="260"/>
      <c r="W514" s="260"/>
      <c r="X514" s="260"/>
      <c r="Y514" s="260"/>
      <c r="Z514" s="260"/>
      <c r="AA514" s="260"/>
    </row>
    <row r="515" spans="1:27">
      <c r="A515" s="271"/>
      <c r="B515" s="272"/>
      <c r="C515" s="271"/>
      <c r="D515" s="277"/>
      <c r="E515" s="272"/>
      <c r="F515" s="269"/>
      <c r="G515" s="269" t="str">
        <f t="shared" si="40"/>
        <v/>
      </c>
      <c r="H515" s="269"/>
      <c r="I515" s="273"/>
      <c r="J515" s="269" t="str">
        <f t="shared" si="41"/>
        <v/>
      </c>
      <c r="K515" s="269"/>
      <c r="L515" s="273"/>
      <c r="M515" s="260"/>
      <c r="N515" s="260"/>
      <c r="O515" s="260"/>
      <c r="P515" s="260"/>
      <c r="Q515" s="260"/>
      <c r="R515" s="260"/>
      <c r="S515" s="260"/>
      <c r="T515" s="260"/>
      <c r="U515" s="260"/>
      <c r="V515" s="260"/>
      <c r="W515" s="260"/>
      <c r="X515" s="260"/>
      <c r="Y515" s="260"/>
      <c r="Z515" s="260"/>
      <c r="AA515" s="260"/>
    </row>
    <row r="516" spans="1:27">
      <c r="A516" s="271"/>
      <c r="B516" s="272"/>
      <c r="C516" s="271"/>
      <c r="D516" s="277"/>
      <c r="E516" s="272"/>
      <c r="F516" s="269"/>
      <c r="G516" s="269" t="str">
        <f t="shared" si="40"/>
        <v/>
      </c>
      <c r="H516" s="269"/>
      <c r="I516" s="273"/>
      <c r="J516" s="269" t="str">
        <f t="shared" si="41"/>
        <v/>
      </c>
      <c r="K516" s="269"/>
      <c r="L516" s="273"/>
      <c r="M516" s="260"/>
      <c r="N516" s="260"/>
      <c r="O516" s="260"/>
      <c r="P516" s="260"/>
      <c r="Q516" s="260"/>
      <c r="R516" s="260"/>
      <c r="S516" s="260"/>
      <c r="T516" s="260"/>
      <c r="U516" s="260"/>
      <c r="V516" s="260"/>
      <c r="W516" s="260"/>
      <c r="X516" s="260"/>
      <c r="Y516" s="260"/>
      <c r="Z516" s="260"/>
      <c r="AA516" s="260"/>
    </row>
    <row r="517" spans="1:27">
      <c r="A517" s="271"/>
      <c r="B517" s="272"/>
      <c r="C517" s="271"/>
      <c r="D517" s="277"/>
      <c r="E517" s="272"/>
      <c r="F517" s="269"/>
      <c r="G517" s="269" t="str">
        <f t="shared" si="40"/>
        <v/>
      </c>
      <c r="H517" s="269"/>
      <c r="I517" s="273"/>
      <c r="J517" s="269" t="str">
        <f t="shared" si="41"/>
        <v/>
      </c>
      <c r="K517" s="269"/>
      <c r="L517" s="273"/>
      <c r="M517" s="260"/>
      <c r="N517" s="260"/>
      <c r="O517" s="260"/>
      <c r="P517" s="260"/>
      <c r="Q517" s="260"/>
      <c r="R517" s="260"/>
      <c r="S517" s="260"/>
      <c r="T517" s="260"/>
      <c r="U517" s="260"/>
      <c r="V517" s="260"/>
      <c r="W517" s="260"/>
      <c r="X517" s="260"/>
      <c r="Y517" s="260"/>
      <c r="Z517" s="260"/>
      <c r="AA517" s="260"/>
    </row>
    <row r="518" spans="1:27">
      <c r="A518" s="271"/>
      <c r="B518" s="272"/>
      <c r="C518" s="271"/>
      <c r="D518" s="277"/>
      <c r="E518" s="272"/>
      <c r="F518" s="269"/>
      <c r="G518" s="269" t="str">
        <f t="shared" si="40"/>
        <v/>
      </c>
      <c r="H518" s="269"/>
      <c r="I518" s="273"/>
      <c r="J518" s="269" t="str">
        <f t="shared" si="41"/>
        <v/>
      </c>
      <c r="K518" s="269"/>
      <c r="L518" s="273"/>
      <c r="M518" s="260"/>
      <c r="N518" s="260"/>
      <c r="O518" s="260"/>
      <c r="P518" s="260"/>
      <c r="Q518" s="260"/>
      <c r="R518" s="260"/>
      <c r="S518" s="260"/>
      <c r="T518" s="260"/>
      <c r="U518" s="260"/>
      <c r="V518" s="260"/>
      <c r="W518" s="260"/>
      <c r="X518" s="260"/>
      <c r="Y518" s="260"/>
      <c r="Z518" s="260"/>
      <c r="AA518" s="260"/>
    </row>
    <row r="519" spans="1:27">
      <c r="A519" s="271"/>
      <c r="B519" s="272"/>
      <c r="C519" s="271"/>
      <c r="D519" s="277"/>
      <c r="E519" s="272"/>
      <c r="F519" s="269"/>
      <c r="G519" s="269" t="str">
        <f t="shared" si="40"/>
        <v/>
      </c>
      <c r="H519" s="269"/>
      <c r="I519" s="273"/>
      <c r="J519" s="269" t="str">
        <f t="shared" si="41"/>
        <v/>
      </c>
      <c r="K519" s="269"/>
      <c r="L519" s="273"/>
      <c r="M519" s="260"/>
      <c r="N519" s="260"/>
      <c r="O519" s="260"/>
      <c r="P519" s="260"/>
      <c r="Q519" s="260"/>
      <c r="R519" s="260"/>
      <c r="S519" s="260"/>
      <c r="T519" s="260"/>
      <c r="U519" s="260"/>
      <c r="V519" s="260"/>
      <c r="W519" s="260"/>
      <c r="X519" s="260"/>
      <c r="Y519" s="260"/>
      <c r="Z519" s="260"/>
      <c r="AA519" s="260"/>
    </row>
    <row r="520" spans="1:27">
      <c r="A520" s="271"/>
      <c r="B520" s="272"/>
      <c r="C520" s="271"/>
      <c r="D520" s="277"/>
      <c r="E520" s="272"/>
      <c r="F520" s="269"/>
      <c r="G520" s="269" t="str">
        <f t="shared" si="40"/>
        <v/>
      </c>
      <c r="H520" s="269"/>
      <c r="I520" s="273"/>
      <c r="J520" s="269" t="str">
        <f t="shared" si="41"/>
        <v/>
      </c>
      <c r="K520" s="269"/>
      <c r="L520" s="273"/>
      <c r="M520" s="260"/>
      <c r="N520" s="260"/>
      <c r="O520" s="260"/>
      <c r="P520" s="260"/>
      <c r="Q520" s="260"/>
      <c r="R520" s="260"/>
      <c r="S520" s="260"/>
      <c r="T520" s="260"/>
      <c r="U520" s="260"/>
      <c r="V520" s="260"/>
      <c r="W520" s="260"/>
      <c r="X520" s="260"/>
      <c r="Y520" s="260"/>
      <c r="Z520" s="260"/>
      <c r="AA520" s="260"/>
    </row>
    <row r="521" spans="1:27">
      <c r="A521" s="271"/>
      <c r="B521" s="272"/>
      <c r="C521" s="271"/>
      <c r="D521" s="277"/>
      <c r="E521" s="272"/>
      <c r="F521" s="269"/>
      <c r="G521" s="269" t="str">
        <f t="shared" si="40"/>
        <v/>
      </c>
      <c r="H521" s="269"/>
      <c r="I521" s="273"/>
      <c r="J521" s="269" t="str">
        <f t="shared" si="41"/>
        <v/>
      </c>
      <c r="K521" s="269"/>
      <c r="L521" s="273"/>
      <c r="M521" s="260"/>
      <c r="N521" s="260"/>
      <c r="O521" s="260"/>
      <c r="P521" s="260"/>
      <c r="Q521" s="260"/>
      <c r="R521" s="260"/>
      <c r="S521" s="260"/>
      <c r="T521" s="260"/>
      <c r="U521" s="260"/>
      <c r="V521" s="260"/>
      <c r="W521" s="260"/>
      <c r="X521" s="260"/>
      <c r="Y521" s="260"/>
      <c r="Z521" s="260"/>
      <c r="AA521" s="260"/>
    </row>
    <row r="522" spans="1:27">
      <c r="A522" s="271"/>
      <c r="B522" s="272"/>
      <c r="C522" s="271"/>
      <c r="D522" s="277"/>
      <c r="E522" s="272"/>
      <c r="F522" s="269"/>
      <c r="G522" s="269" t="str">
        <f t="shared" si="40"/>
        <v/>
      </c>
      <c r="H522" s="269"/>
      <c r="I522" s="273"/>
      <c r="J522" s="269" t="str">
        <f t="shared" si="41"/>
        <v/>
      </c>
      <c r="K522" s="269"/>
      <c r="L522" s="273"/>
      <c r="M522" s="260"/>
      <c r="N522" s="260"/>
      <c r="O522" s="260"/>
      <c r="P522" s="260"/>
      <c r="Q522" s="260"/>
      <c r="R522" s="260"/>
      <c r="S522" s="260"/>
      <c r="T522" s="260"/>
      <c r="U522" s="260"/>
      <c r="V522" s="260"/>
      <c r="W522" s="260"/>
      <c r="X522" s="260"/>
      <c r="Y522" s="260"/>
      <c r="Z522" s="260"/>
      <c r="AA522" s="260"/>
    </row>
    <row r="523" spans="1:27">
      <c r="A523" s="271"/>
      <c r="B523" s="272"/>
      <c r="C523" s="271"/>
      <c r="D523" s="277"/>
      <c r="E523" s="272"/>
      <c r="F523" s="269"/>
      <c r="G523" s="269" t="str">
        <f t="shared" si="40"/>
        <v/>
      </c>
      <c r="H523" s="269"/>
      <c r="I523" s="273"/>
      <c r="J523" s="269" t="str">
        <f t="shared" si="41"/>
        <v/>
      </c>
      <c r="K523" s="269"/>
      <c r="L523" s="273"/>
      <c r="M523" s="260"/>
      <c r="N523" s="260"/>
      <c r="O523" s="260"/>
      <c r="P523" s="260"/>
      <c r="Q523" s="260"/>
      <c r="R523" s="260"/>
      <c r="S523" s="260"/>
      <c r="T523" s="260"/>
      <c r="U523" s="260"/>
      <c r="V523" s="260"/>
      <c r="W523" s="260"/>
      <c r="X523" s="260"/>
      <c r="Y523" s="260"/>
      <c r="Z523" s="260"/>
      <c r="AA523" s="260"/>
    </row>
    <row r="524" spans="1:27">
      <c r="A524" s="267">
        <v>240201064</v>
      </c>
      <c r="B524" s="268" t="s">
        <v>134</v>
      </c>
      <c r="C524" s="267"/>
      <c r="D524" s="267" t="str">
        <f>CONCATENATE(A524,"-","RA4")</f>
        <v>240201064-RA4</v>
      </c>
      <c r="E524" s="268" t="s">
        <v>1311</v>
      </c>
      <c r="F524" s="269"/>
      <c r="G524" s="269" t="str">
        <f t="shared" si="40"/>
        <v/>
      </c>
      <c r="H524" s="269"/>
      <c r="I524" s="273"/>
      <c r="J524" s="269" t="str">
        <f t="shared" si="41"/>
        <v/>
      </c>
      <c r="K524" s="269"/>
      <c r="L524" s="273"/>
      <c r="M524" s="260"/>
      <c r="N524" s="260"/>
      <c r="O524" s="260"/>
      <c r="P524" s="260"/>
      <c r="Q524" s="260"/>
      <c r="R524" s="260"/>
      <c r="S524" s="260"/>
      <c r="T524" s="260"/>
      <c r="U524" s="260"/>
      <c r="V524" s="260"/>
      <c r="W524" s="260"/>
      <c r="X524" s="260"/>
      <c r="Y524" s="260"/>
      <c r="Z524" s="260"/>
      <c r="AA524" s="260"/>
    </row>
    <row r="525" spans="1:27">
      <c r="A525" s="271"/>
      <c r="B525" s="272"/>
      <c r="C525" s="271"/>
      <c r="D525" s="271"/>
      <c r="E525" s="272"/>
      <c r="F525" s="269"/>
      <c r="G525" s="269" t="str">
        <f t="shared" si="40"/>
        <v/>
      </c>
      <c r="H525" s="269"/>
      <c r="I525" s="273"/>
      <c r="J525" s="269" t="str">
        <f t="shared" si="41"/>
        <v/>
      </c>
      <c r="K525" s="269"/>
      <c r="L525" s="273"/>
      <c r="M525" s="260"/>
      <c r="N525" s="260"/>
      <c r="O525" s="260"/>
      <c r="P525" s="260"/>
      <c r="Q525" s="260"/>
      <c r="R525" s="260"/>
      <c r="S525" s="260"/>
      <c r="T525" s="260"/>
      <c r="U525" s="260"/>
      <c r="V525" s="260"/>
      <c r="W525" s="260"/>
      <c r="X525" s="260"/>
      <c r="Y525" s="260"/>
      <c r="Z525" s="260"/>
      <c r="AA525" s="260"/>
    </row>
    <row r="526" spans="1:27">
      <c r="A526" s="271"/>
      <c r="B526" s="272"/>
      <c r="C526" s="271"/>
      <c r="D526" s="271"/>
      <c r="E526" s="272"/>
      <c r="F526" s="269"/>
      <c r="G526" s="269" t="str">
        <f t="shared" si="40"/>
        <v/>
      </c>
      <c r="H526" s="269"/>
      <c r="I526" s="273"/>
      <c r="J526" s="269" t="str">
        <f t="shared" si="41"/>
        <v/>
      </c>
      <c r="K526" s="269"/>
      <c r="L526" s="273"/>
      <c r="M526" s="260"/>
      <c r="N526" s="260"/>
      <c r="O526" s="260"/>
      <c r="P526" s="260"/>
      <c r="Q526" s="260"/>
      <c r="R526" s="260"/>
      <c r="S526" s="260"/>
      <c r="T526" s="260"/>
      <c r="U526" s="260"/>
      <c r="V526" s="260"/>
      <c r="W526" s="260"/>
      <c r="X526" s="260"/>
      <c r="Y526" s="260"/>
      <c r="Z526" s="260"/>
      <c r="AA526" s="260"/>
    </row>
    <row r="527" spans="1:27">
      <c r="A527" s="271"/>
      <c r="B527" s="272"/>
      <c r="C527" s="271"/>
      <c r="D527" s="271"/>
      <c r="E527" s="272"/>
      <c r="F527" s="269"/>
      <c r="G527" s="269" t="str">
        <f t="shared" si="40"/>
        <v/>
      </c>
      <c r="H527" s="269"/>
      <c r="I527" s="273"/>
      <c r="J527" s="269" t="str">
        <f t="shared" si="41"/>
        <v/>
      </c>
      <c r="K527" s="269"/>
      <c r="L527" s="273"/>
      <c r="M527" s="260"/>
      <c r="N527" s="260"/>
      <c r="O527" s="260"/>
      <c r="P527" s="260"/>
      <c r="Q527" s="260"/>
      <c r="R527" s="260"/>
      <c r="S527" s="260"/>
      <c r="T527" s="260"/>
      <c r="U527" s="260"/>
      <c r="V527" s="260"/>
      <c r="W527" s="260"/>
      <c r="X527" s="260"/>
      <c r="Y527" s="260"/>
      <c r="Z527" s="260"/>
      <c r="AA527" s="260"/>
    </row>
    <row r="528" spans="1:27">
      <c r="A528" s="271"/>
      <c r="B528" s="272"/>
      <c r="C528" s="271"/>
      <c r="D528" s="271"/>
      <c r="E528" s="272"/>
      <c r="F528" s="269"/>
      <c r="G528" s="269" t="str">
        <f t="shared" si="40"/>
        <v/>
      </c>
      <c r="H528" s="269"/>
      <c r="I528" s="273"/>
      <c r="J528" s="269" t="str">
        <f t="shared" si="41"/>
        <v/>
      </c>
      <c r="K528" s="269"/>
      <c r="L528" s="273"/>
      <c r="M528" s="260"/>
      <c r="N528" s="260"/>
      <c r="O528" s="260"/>
      <c r="P528" s="260"/>
      <c r="Q528" s="260"/>
      <c r="R528" s="260"/>
      <c r="S528" s="260"/>
      <c r="T528" s="260"/>
      <c r="U528" s="260"/>
      <c r="V528" s="260"/>
      <c r="W528" s="260"/>
      <c r="X528" s="260"/>
      <c r="Y528" s="260"/>
      <c r="Z528" s="260"/>
      <c r="AA528" s="260"/>
    </row>
    <row r="529" spans="1:27">
      <c r="A529" s="271"/>
      <c r="B529" s="272"/>
      <c r="C529" s="271"/>
      <c r="D529" s="271"/>
      <c r="E529" s="272"/>
      <c r="F529" s="269"/>
      <c r="G529" s="269" t="str">
        <f t="shared" si="40"/>
        <v/>
      </c>
      <c r="H529" s="269"/>
      <c r="I529" s="273"/>
      <c r="J529" s="269" t="str">
        <f t="shared" si="41"/>
        <v/>
      </c>
      <c r="K529" s="269"/>
      <c r="L529" s="273"/>
      <c r="M529" s="260"/>
      <c r="N529" s="260"/>
      <c r="O529" s="260"/>
      <c r="P529" s="260"/>
      <c r="Q529" s="260"/>
      <c r="R529" s="260"/>
      <c r="S529" s="260"/>
      <c r="T529" s="260"/>
      <c r="U529" s="260"/>
      <c r="V529" s="260"/>
      <c r="W529" s="260"/>
      <c r="X529" s="260"/>
      <c r="Y529" s="260"/>
      <c r="Z529" s="260"/>
      <c r="AA529" s="260"/>
    </row>
    <row r="530" spans="1:27">
      <c r="A530" s="271"/>
      <c r="B530" s="272"/>
      <c r="C530" s="271"/>
      <c r="D530" s="271"/>
      <c r="E530" s="272"/>
      <c r="F530" s="269"/>
      <c r="G530" s="269" t="str">
        <f t="shared" si="40"/>
        <v/>
      </c>
      <c r="H530" s="269"/>
      <c r="I530" s="273"/>
      <c r="J530" s="269" t="str">
        <f t="shared" si="41"/>
        <v/>
      </c>
      <c r="K530" s="269"/>
      <c r="L530" s="273"/>
      <c r="M530" s="260"/>
      <c r="N530" s="260"/>
      <c r="O530" s="260"/>
      <c r="P530" s="260"/>
      <c r="Q530" s="260"/>
      <c r="R530" s="260"/>
      <c r="S530" s="260"/>
      <c r="T530" s="260"/>
      <c r="U530" s="260"/>
      <c r="V530" s="260"/>
      <c r="W530" s="260"/>
      <c r="X530" s="260"/>
      <c r="Y530" s="260"/>
      <c r="Z530" s="260"/>
      <c r="AA530" s="260"/>
    </row>
    <row r="531" spans="1:27">
      <c r="A531" s="271"/>
      <c r="B531" s="272"/>
      <c r="C531" s="271"/>
      <c r="D531" s="271"/>
      <c r="E531" s="272"/>
      <c r="F531" s="269"/>
      <c r="G531" s="269" t="str">
        <f t="shared" si="40"/>
        <v/>
      </c>
      <c r="H531" s="269"/>
      <c r="I531" s="273"/>
      <c r="J531" s="269" t="str">
        <f t="shared" si="41"/>
        <v/>
      </c>
      <c r="K531" s="269"/>
      <c r="L531" s="273"/>
      <c r="M531" s="260"/>
      <c r="N531" s="260"/>
      <c r="O531" s="260"/>
      <c r="P531" s="260"/>
      <c r="Q531" s="260"/>
      <c r="R531" s="260"/>
      <c r="S531" s="260"/>
      <c r="T531" s="260"/>
      <c r="U531" s="260"/>
      <c r="V531" s="260"/>
      <c r="W531" s="260"/>
      <c r="X531" s="260"/>
      <c r="Y531" s="260"/>
      <c r="Z531" s="260"/>
      <c r="AA531" s="260"/>
    </row>
    <row r="532" spans="1:27">
      <c r="A532" s="271"/>
      <c r="B532" s="272"/>
      <c r="C532" s="271"/>
      <c r="D532" s="271"/>
      <c r="E532" s="272"/>
      <c r="F532" s="269"/>
      <c r="G532" s="269" t="str">
        <f t="shared" si="40"/>
        <v/>
      </c>
      <c r="H532" s="269"/>
      <c r="I532" s="273"/>
      <c r="J532" s="269" t="str">
        <f t="shared" si="41"/>
        <v/>
      </c>
      <c r="K532" s="269"/>
      <c r="L532" s="273"/>
      <c r="M532" s="260"/>
      <c r="N532" s="260"/>
      <c r="O532" s="260"/>
      <c r="P532" s="260"/>
      <c r="Q532" s="260"/>
      <c r="R532" s="260"/>
      <c r="S532" s="260"/>
      <c r="T532" s="260"/>
      <c r="U532" s="260"/>
      <c r="V532" s="260"/>
      <c r="W532" s="260"/>
      <c r="X532" s="260"/>
      <c r="Y532" s="260"/>
      <c r="Z532" s="260"/>
      <c r="AA532" s="260"/>
    </row>
    <row r="533" spans="1:27">
      <c r="A533" s="271"/>
      <c r="B533" s="272"/>
      <c r="C533" s="271"/>
      <c r="D533" s="271"/>
      <c r="E533" s="272"/>
      <c r="F533" s="269"/>
      <c r="G533" s="269" t="str">
        <f t="shared" si="40"/>
        <v/>
      </c>
      <c r="H533" s="269"/>
      <c r="I533" s="273"/>
      <c r="J533" s="269" t="str">
        <f t="shared" si="41"/>
        <v/>
      </c>
      <c r="K533" s="269"/>
      <c r="L533" s="273"/>
      <c r="M533" s="260"/>
      <c r="N533" s="260"/>
      <c r="O533" s="260"/>
      <c r="P533" s="260"/>
      <c r="Q533" s="260"/>
      <c r="R533" s="260"/>
      <c r="S533" s="260"/>
      <c r="T533" s="260"/>
      <c r="U533" s="260"/>
      <c r="V533" s="260"/>
      <c r="W533" s="260"/>
      <c r="X533" s="260"/>
      <c r="Y533" s="260"/>
      <c r="Z533" s="260"/>
      <c r="AA533" s="260"/>
    </row>
    <row r="534" spans="1:27">
      <c r="A534" s="267">
        <v>240201528</v>
      </c>
      <c r="B534" s="268" t="s">
        <v>140</v>
      </c>
      <c r="C534" s="267"/>
      <c r="D534" s="267" t="str">
        <f>CONCATENATE(A534,"-","RA1")</f>
        <v>240201528-RA1</v>
      </c>
      <c r="E534" s="268" t="s">
        <v>1312</v>
      </c>
      <c r="F534" s="269"/>
      <c r="G534" s="269" t="str">
        <f t="shared" si="40"/>
        <v/>
      </c>
      <c r="H534" s="269"/>
      <c r="I534" s="273"/>
      <c r="J534" s="269" t="str">
        <f t="shared" si="41"/>
        <v/>
      </c>
      <c r="K534" s="269"/>
      <c r="L534" s="273"/>
      <c r="M534" s="260"/>
      <c r="N534" s="260"/>
      <c r="O534" s="260"/>
      <c r="P534" s="260"/>
      <c r="Q534" s="260"/>
      <c r="R534" s="260"/>
      <c r="S534" s="260"/>
      <c r="T534" s="260"/>
      <c r="U534" s="260"/>
      <c r="V534" s="260"/>
      <c r="W534" s="260"/>
      <c r="X534" s="260"/>
      <c r="Y534" s="260"/>
      <c r="Z534" s="260"/>
      <c r="AA534" s="260"/>
    </row>
    <row r="535" spans="1:27">
      <c r="A535" s="271"/>
      <c r="B535" s="272"/>
      <c r="C535" s="271"/>
      <c r="D535" s="277" t="str">
        <f>CONCATENATE(A534,"-","RA1")</f>
        <v>240201528-RA1</v>
      </c>
      <c r="E535" s="272"/>
      <c r="F535" s="269"/>
      <c r="G535" s="269" t="str">
        <f t="shared" si="40"/>
        <v/>
      </c>
      <c r="H535" s="269"/>
      <c r="I535" s="273"/>
      <c r="J535" s="269" t="str">
        <f t="shared" si="41"/>
        <v/>
      </c>
      <c r="K535" s="269"/>
      <c r="L535" s="273"/>
      <c r="M535" s="260"/>
      <c r="N535" s="260"/>
      <c r="O535" s="260"/>
      <c r="P535" s="260"/>
      <c r="Q535" s="260"/>
      <c r="R535" s="260"/>
      <c r="S535" s="260"/>
      <c r="T535" s="260"/>
      <c r="U535" s="260"/>
      <c r="V535" s="260"/>
      <c r="W535" s="260"/>
      <c r="X535" s="260"/>
      <c r="Y535" s="260"/>
      <c r="Z535" s="260"/>
      <c r="AA535" s="260"/>
    </row>
    <row r="536" spans="1:27">
      <c r="A536" s="271"/>
      <c r="B536" s="272"/>
      <c r="C536" s="271"/>
      <c r="D536" s="277"/>
      <c r="E536" s="272"/>
      <c r="F536" s="269"/>
      <c r="G536" s="269" t="str">
        <f t="shared" si="40"/>
        <v/>
      </c>
      <c r="H536" s="269"/>
      <c r="I536" s="273"/>
      <c r="J536" s="269" t="str">
        <f t="shared" si="41"/>
        <v/>
      </c>
      <c r="K536" s="269"/>
      <c r="L536" s="273"/>
      <c r="M536" s="260"/>
      <c r="N536" s="260"/>
      <c r="O536" s="260"/>
      <c r="P536" s="260"/>
      <c r="Q536" s="260"/>
      <c r="R536" s="260"/>
      <c r="S536" s="260"/>
      <c r="T536" s="260"/>
      <c r="U536" s="260"/>
      <c r="V536" s="260"/>
      <c r="W536" s="260"/>
      <c r="X536" s="260"/>
      <c r="Y536" s="260"/>
      <c r="Z536" s="260"/>
      <c r="AA536" s="260"/>
    </row>
    <row r="537" spans="1:27">
      <c r="A537" s="271"/>
      <c r="B537" s="272"/>
      <c r="C537" s="271"/>
      <c r="D537" s="277"/>
      <c r="E537" s="272"/>
      <c r="F537" s="269"/>
      <c r="G537" s="269" t="str">
        <f t="shared" si="40"/>
        <v/>
      </c>
      <c r="H537" s="269"/>
      <c r="I537" s="273"/>
      <c r="J537" s="269" t="str">
        <f t="shared" si="41"/>
        <v/>
      </c>
      <c r="K537" s="269"/>
      <c r="L537" s="273"/>
      <c r="M537" s="260"/>
      <c r="N537" s="260"/>
      <c r="O537" s="260"/>
      <c r="P537" s="260"/>
      <c r="Q537" s="260"/>
      <c r="R537" s="260"/>
      <c r="S537" s="260"/>
      <c r="T537" s="260"/>
      <c r="U537" s="260"/>
      <c r="V537" s="260"/>
      <c r="W537" s="260"/>
      <c r="X537" s="260"/>
      <c r="Y537" s="260"/>
      <c r="Z537" s="260"/>
      <c r="AA537" s="260"/>
    </row>
    <row r="538" spans="1:27">
      <c r="A538" s="271"/>
      <c r="B538" s="272"/>
      <c r="C538" s="271"/>
      <c r="D538" s="277"/>
      <c r="E538" s="272"/>
      <c r="F538" s="269"/>
      <c r="G538" s="269" t="str">
        <f t="shared" si="40"/>
        <v/>
      </c>
      <c r="H538" s="269"/>
      <c r="I538" s="273"/>
      <c r="J538" s="269" t="str">
        <f t="shared" si="41"/>
        <v/>
      </c>
      <c r="K538" s="269"/>
      <c r="L538" s="273"/>
      <c r="M538" s="260"/>
      <c r="N538" s="260"/>
      <c r="O538" s="260"/>
      <c r="P538" s="260"/>
      <c r="Q538" s="260"/>
      <c r="R538" s="260"/>
      <c r="S538" s="260"/>
      <c r="T538" s="260"/>
      <c r="U538" s="260"/>
      <c r="V538" s="260"/>
      <c r="W538" s="260"/>
      <c r="X538" s="260"/>
      <c r="Y538" s="260"/>
      <c r="Z538" s="260"/>
      <c r="AA538" s="260"/>
    </row>
    <row r="539" spans="1:27">
      <c r="A539" s="271"/>
      <c r="B539" s="272"/>
      <c r="C539" s="271"/>
      <c r="D539" s="277"/>
      <c r="E539" s="272"/>
      <c r="F539" s="269"/>
      <c r="G539" s="269" t="str">
        <f t="shared" si="40"/>
        <v/>
      </c>
      <c r="H539" s="269"/>
      <c r="I539" s="273"/>
      <c r="J539" s="269" t="str">
        <f t="shared" si="41"/>
        <v/>
      </c>
      <c r="K539" s="269"/>
      <c r="L539" s="273"/>
      <c r="M539" s="260"/>
      <c r="N539" s="260"/>
      <c r="O539" s="260"/>
      <c r="P539" s="260"/>
      <c r="Q539" s="260"/>
      <c r="R539" s="260"/>
      <c r="S539" s="260"/>
      <c r="T539" s="260"/>
      <c r="U539" s="260"/>
      <c r="V539" s="260"/>
      <c r="W539" s="260"/>
      <c r="X539" s="260"/>
      <c r="Y539" s="260"/>
      <c r="Z539" s="260"/>
      <c r="AA539" s="260"/>
    </row>
    <row r="540" spans="1:27">
      <c r="A540" s="271"/>
      <c r="B540" s="272"/>
      <c r="C540" s="271"/>
      <c r="D540" s="277"/>
      <c r="E540" s="272"/>
      <c r="F540" s="269"/>
      <c r="G540" s="269" t="str">
        <f t="shared" si="40"/>
        <v/>
      </c>
      <c r="H540" s="269"/>
      <c r="I540" s="273"/>
      <c r="J540" s="269" t="str">
        <f t="shared" si="41"/>
        <v/>
      </c>
      <c r="K540" s="269"/>
      <c r="L540" s="273"/>
      <c r="M540" s="260"/>
      <c r="N540" s="260"/>
      <c r="O540" s="260"/>
      <c r="P540" s="260"/>
      <c r="Q540" s="260"/>
      <c r="R540" s="260"/>
      <c r="S540" s="260"/>
      <c r="T540" s="260"/>
      <c r="U540" s="260"/>
      <c r="V540" s="260"/>
      <c r="W540" s="260"/>
      <c r="X540" s="260"/>
      <c r="Y540" s="260"/>
      <c r="Z540" s="260"/>
      <c r="AA540" s="260"/>
    </row>
    <row r="541" spans="1:27">
      <c r="A541" s="271"/>
      <c r="B541" s="272"/>
      <c r="C541" s="271"/>
      <c r="D541" s="277"/>
      <c r="E541" s="272"/>
      <c r="F541" s="269"/>
      <c r="G541" s="269" t="str">
        <f t="shared" si="40"/>
        <v/>
      </c>
      <c r="H541" s="269"/>
      <c r="I541" s="273"/>
      <c r="J541" s="269" t="str">
        <f t="shared" si="41"/>
        <v/>
      </c>
      <c r="K541" s="269"/>
      <c r="L541" s="273"/>
      <c r="M541" s="260"/>
      <c r="N541" s="260"/>
      <c r="O541" s="260"/>
      <c r="P541" s="260"/>
      <c r="Q541" s="260"/>
      <c r="R541" s="260"/>
      <c r="S541" s="260"/>
      <c r="T541" s="260"/>
      <c r="U541" s="260"/>
      <c r="V541" s="260"/>
      <c r="W541" s="260"/>
      <c r="X541" s="260"/>
      <c r="Y541" s="260"/>
      <c r="Z541" s="260"/>
      <c r="AA541" s="260"/>
    </row>
    <row r="542" spans="1:27">
      <c r="A542" s="271"/>
      <c r="B542" s="272"/>
      <c r="C542" s="271"/>
      <c r="D542" s="277"/>
      <c r="E542" s="272"/>
      <c r="F542" s="269"/>
      <c r="G542" s="269" t="str">
        <f t="shared" si="40"/>
        <v/>
      </c>
      <c r="H542" s="269"/>
      <c r="I542" s="273"/>
      <c r="J542" s="269" t="str">
        <f t="shared" si="41"/>
        <v/>
      </c>
      <c r="K542" s="269"/>
      <c r="L542" s="273"/>
      <c r="M542" s="260"/>
      <c r="N542" s="260"/>
      <c r="O542" s="260"/>
      <c r="P542" s="260"/>
      <c r="Q542" s="260"/>
      <c r="R542" s="260"/>
      <c r="S542" s="260"/>
      <c r="T542" s="260"/>
      <c r="U542" s="260"/>
      <c r="V542" s="260"/>
      <c r="W542" s="260"/>
      <c r="X542" s="260"/>
      <c r="Y542" s="260"/>
      <c r="Z542" s="260"/>
      <c r="AA542" s="260"/>
    </row>
    <row r="543" spans="1:27">
      <c r="A543" s="271"/>
      <c r="B543" s="272"/>
      <c r="C543" s="271"/>
      <c r="D543" s="277"/>
      <c r="E543" s="272"/>
      <c r="F543" s="269"/>
      <c r="G543" s="269" t="str">
        <f t="shared" si="40"/>
        <v/>
      </c>
      <c r="H543" s="269"/>
      <c r="I543" s="273"/>
      <c r="J543" s="269" t="str">
        <f t="shared" si="41"/>
        <v/>
      </c>
      <c r="K543" s="269"/>
      <c r="L543" s="273"/>
      <c r="M543" s="260"/>
      <c r="N543" s="260"/>
      <c r="O543" s="260"/>
      <c r="P543" s="260"/>
      <c r="Q543" s="260"/>
      <c r="R543" s="260"/>
      <c r="S543" s="260"/>
      <c r="T543" s="260"/>
      <c r="U543" s="260"/>
      <c r="V543" s="260"/>
      <c r="W543" s="260"/>
      <c r="X543" s="260"/>
      <c r="Y543" s="260"/>
      <c r="Z543" s="260"/>
      <c r="AA543" s="260"/>
    </row>
    <row r="544" spans="1:27">
      <c r="A544" s="267">
        <v>240201528</v>
      </c>
      <c r="B544" s="268" t="s">
        <v>140</v>
      </c>
      <c r="C544" s="267"/>
      <c r="D544" s="267" t="str">
        <f>CONCATENATE(A544,"-","RA2")</f>
        <v>240201528-RA2</v>
      </c>
      <c r="E544" s="268" t="s">
        <v>1313</v>
      </c>
      <c r="F544" s="269"/>
      <c r="G544" s="269" t="str">
        <f t="shared" si="40"/>
        <v/>
      </c>
      <c r="H544" s="269"/>
      <c r="I544" s="273"/>
      <c r="J544" s="269" t="str">
        <f t="shared" si="41"/>
        <v/>
      </c>
      <c r="K544" s="269"/>
      <c r="L544" s="273"/>
      <c r="M544" s="260"/>
      <c r="N544" s="260"/>
      <c r="O544" s="260"/>
      <c r="P544" s="260"/>
      <c r="Q544" s="260"/>
      <c r="R544" s="260"/>
      <c r="S544" s="260"/>
      <c r="T544" s="260"/>
      <c r="U544" s="260"/>
      <c r="V544" s="260"/>
      <c r="W544" s="260"/>
      <c r="X544" s="260"/>
      <c r="Y544" s="260"/>
      <c r="Z544" s="260"/>
      <c r="AA544" s="260"/>
    </row>
    <row r="545" spans="1:27">
      <c r="A545" s="271"/>
      <c r="B545" s="272"/>
      <c r="C545" s="271"/>
      <c r="D545" s="277"/>
      <c r="E545" s="272"/>
      <c r="F545" s="269"/>
      <c r="G545" s="269" t="str">
        <f t="shared" si="40"/>
        <v/>
      </c>
      <c r="H545" s="269"/>
      <c r="I545" s="273"/>
      <c r="J545" s="269" t="str">
        <f t="shared" si="41"/>
        <v/>
      </c>
      <c r="K545" s="269"/>
      <c r="L545" s="273"/>
      <c r="M545" s="260"/>
      <c r="N545" s="260"/>
      <c r="O545" s="260"/>
      <c r="P545" s="260"/>
      <c r="Q545" s="260"/>
      <c r="R545" s="260"/>
      <c r="S545" s="260"/>
      <c r="T545" s="260"/>
      <c r="U545" s="260"/>
      <c r="V545" s="260"/>
      <c r="W545" s="260"/>
      <c r="X545" s="260"/>
      <c r="Y545" s="260"/>
      <c r="Z545" s="260"/>
      <c r="AA545" s="260"/>
    </row>
    <row r="546" spans="1:27">
      <c r="A546" s="271"/>
      <c r="B546" s="272"/>
      <c r="C546" s="271"/>
      <c r="D546" s="277"/>
      <c r="E546" s="272"/>
      <c r="F546" s="269"/>
      <c r="G546" s="269" t="str">
        <f t="shared" si="40"/>
        <v/>
      </c>
      <c r="H546" s="269"/>
      <c r="I546" s="273"/>
      <c r="J546" s="269" t="str">
        <f t="shared" si="41"/>
        <v/>
      </c>
      <c r="K546" s="269"/>
      <c r="L546" s="273"/>
      <c r="M546" s="260"/>
      <c r="N546" s="260"/>
      <c r="O546" s="260"/>
      <c r="P546" s="260"/>
      <c r="Q546" s="260"/>
      <c r="R546" s="260"/>
      <c r="S546" s="260"/>
      <c r="T546" s="260"/>
      <c r="U546" s="260"/>
      <c r="V546" s="260"/>
      <c r="W546" s="260"/>
      <c r="X546" s="260"/>
      <c r="Y546" s="260"/>
      <c r="Z546" s="260"/>
      <c r="AA546" s="260"/>
    </row>
    <row r="547" spans="1:27">
      <c r="A547" s="271"/>
      <c r="B547" s="272"/>
      <c r="C547" s="271"/>
      <c r="D547" s="277"/>
      <c r="E547" s="272"/>
      <c r="F547" s="269"/>
      <c r="G547" s="269" t="str">
        <f t="shared" si="40"/>
        <v/>
      </c>
      <c r="H547" s="269"/>
      <c r="I547" s="273"/>
      <c r="J547" s="269" t="str">
        <f t="shared" si="41"/>
        <v/>
      </c>
      <c r="K547" s="269"/>
      <c r="L547" s="273"/>
      <c r="M547" s="260"/>
      <c r="N547" s="260"/>
      <c r="O547" s="260"/>
      <c r="P547" s="260"/>
      <c r="Q547" s="260"/>
      <c r="R547" s="260"/>
      <c r="S547" s="260"/>
      <c r="T547" s="260"/>
      <c r="U547" s="260"/>
      <c r="V547" s="260"/>
      <c r="W547" s="260"/>
      <c r="X547" s="260"/>
      <c r="Y547" s="260"/>
      <c r="Z547" s="260"/>
      <c r="AA547" s="260"/>
    </row>
    <row r="548" spans="1:27">
      <c r="A548" s="271"/>
      <c r="B548" s="272"/>
      <c r="C548" s="271"/>
      <c r="D548" s="277"/>
      <c r="E548" s="272"/>
      <c r="F548" s="269"/>
      <c r="G548" s="269" t="str">
        <f t="shared" si="40"/>
        <v/>
      </c>
      <c r="H548" s="269"/>
      <c r="I548" s="273"/>
      <c r="J548" s="269" t="str">
        <f t="shared" si="41"/>
        <v/>
      </c>
      <c r="K548" s="269"/>
      <c r="L548" s="273"/>
      <c r="M548" s="260"/>
      <c r="N548" s="260"/>
      <c r="O548" s="260"/>
      <c r="P548" s="260"/>
      <c r="Q548" s="260"/>
      <c r="R548" s="260"/>
      <c r="S548" s="260"/>
      <c r="T548" s="260"/>
      <c r="U548" s="260"/>
      <c r="V548" s="260"/>
      <c r="W548" s="260"/>
      <c r="X548" s="260"/>
      <c r="Y548" s="260"/>
      <c r="Z548" s="260"/>
      <c r="AA548" s="260"/>
    </row>
    <row r="549" spans="1:27">
      <c r="A549" s="271"/>
      <c r="B549" s="272"/>
      <c r="C549" s="271"/>
      <c r="D549" s="277"/>
      <c r="E549" s="272"/>
      <c r="F549" s="269"/>
      <c r="G549" s="269" t="str">
        <f t="shared" si="40"/>
        <v/>
      </c>
      <c r="H549" s="269"/>
      <c r="I549" s="273"/>
      <c r="J549" s="269" t="str">
        <f t="shared" si="41"/>
        <v/>
      </c>
      <c r="K549" s="269"/>
      <c r="L549" s="273"/>
      <c r="M549" s="260"/>
      <c r="N549" s="260"/>
      <c r="O549" s="260"/>
      <c r="P549" s="260"/>
      <c r="Q549" s="260"/>
      <c r="R549" s="260"/>
      <c r="S549" s="260"/>
      <c r="T549" s="260"/>
      <c r="U549" s="260"/>
      <c r="V549" s="260"/>
      <c r="W549" s="260"/>
      <c r="X549" s="260"/>
      <c r="Y549" s="260"/>
      <c r="Z549" s="260"/>
      <c r="AA549" s="260"/>
    </row>
    <row r="550" spans="1:27">
      <c r="A550" s="271"/>
      <c r="B550" s="272"/>
      <c r="C550" s="271"/>
      <c r="D550" s="277"/>
      <c r="E550" s="272"/>
      <c r="F550" s="269"/>
      <c r="G550" s="269" t="str">
        <f t="shared" si="40"/>
        <v/>
      </c>
      <c r="H550" s="269"/>
      <c r="I550" s="273"/>
      <c r="J550" s="269" t="str">
        <f t="shared" si="41"/>
        <v/>
      </c>
      <c r="K550" s="269"/>
      <c r="L550" s="273"/>
      <c r="M550" s="260"/>
      <c r="N550" s="260"/>
      <c r="O550" s="260"/>
      <c r="P550" s="260"/>
      <c r="Q550" s="260"/>
      <c r="R550" s="260"/>
      <c r="S550" s="260"/>
      <c r="T550" s="260"/>
      <c r="U550" s="260"/>
      <c r="V550" s="260"/>
      <c r="W550" s="260"/>
      <c r="X550" s="260"/>
      <c r="Y550" s="260"/>
      <c r="Z550" s="260"/>
      <c r="AA550" s="260"/>
    </row>
    <row r="551" spans="1:27">
      <c r="A551" s="271"/>
      <c r="B551" s="272"/>
      <c r="C551" s="271"/>
      <c r="D551" s="277"/>
      <c r="E551" s="272"/>
      <c r="F551" s="269"/>
      <c r="G551" s="269" t="str">
        <f t="shared" si="40"/>
        <v/>
      </c>
      <c r="H551" s="269"/>
      <c r="I551" s="273"/>
      <c r="J551" s="269" t="str">
        <f t="shared" si="41"/>
        <v/>
      </c>
      <c r="K551" s="269"/>
      <c r="L551" s="273"/>
      <c r="M551" s="260"/>
      <c r="N551" s="260"/>
      <c r="O551" s="260"/>
      <c r="P551" s="260"/>
      <c r="Q551" s="260"/>
      <c r="R551" s="260"/>
      <c r="S551" s="260"/>
      <c r="T551" s="260"/>
      <c r="U551" s="260"/>
      <c r="V551" s="260"/>
      <c r="W551" s="260"/>
      <c r="X551" s="260"/>
      <c r="Y551" s="260"/>
      <c r="Z551" s="260"/>
      <c r="AA551" s="260"/>
    </row>
    <row r="552" spans="1:27">
      <c r="A552" s="271"/>
      <c r="B552" s="272"/>
      <c r="C552" s="271"/>
      <c r="D552" s="277"/>
      <c r="E552" s="272"/>
      <c r="F552" s="269"/>
      <c r="G552" s="269" t="str">
        <f t="shared" si="40"/>
        <v/>
      </c>
      <c r="H552" s="269"/>
      <c r="I552" s="273"/>
      <c r="J552" s="269" t="str">
        <f t="shared" si="41"/>
        <v/>
      </c>
      <c r="K552" s="269"/>
      <c r="L552" s="273"/>
      <c r="M552" s="260"/>
      <c r="N552" s="260"/>
      <c r="O552" s="260"/>
      <c r="P552" s="260"/>
      <c r="Q552" s="260"/>
      <c r="R552" s="260"/>
      <c r="S552" s="260"/>
      <c r="T552" s="260"/>
      <c r="U552" s="260"/>
      <c r="V552" s="260"/>
      <c r="W552" s="260"/>
      <c r="X552" s="260"/>
      <c r="Y552" s="260"/>
      <c r="Z552" s="260"/>
      <c r="AA552" s="260"/>
    </row>
    <row r="553" spans="1:27">
      <c r="A553" s="271"/>
      <c r="B553" s="272"/>
      <c r="C553" s="271"/>
      <c r="D553" s="277"/>
      <c r="E553" s="272"/>
      <c r="F553" s="269"/>
      <c r="G553" s="269" t="str">
        <f t="shared" si="40"/>
        <v/>
      </c>
      <c r="H553" s="269"/>
      <c r="I553" s="273"/>
      <c r="J553" s="269" t="str">
        <f t="shared" si="41"/>
        <v/>
      </c>
      <c r="K553" s="269"/>
      <c r="L553" s="273"/>
      <c r="M553" s="260"/>
      <c r="N553" s="260"/>
      <c r="O553" s="260"/>
      <c r="P553" s="260"/>
      <c r="Q553" s="260"/>
      <c r="R553" s="260"/>
      <c r="S553" s="260"/>
      <c r="T553" s="260"/>
      <c r="U553" s="260"/>
      <c r="V553" s="260"/>
      <c r="W553" s="260"/>
      <c r="X553" s="260"/>
      <c r="Y553" s="260"/>
      <c r="Z553" s="260"/>
      <c r="AA553" s="260"/>
    </row>
    <row r="554" spans="1:27">
      <c r="A554" s="267">
        <v>240201528</v>
      </c>
      <c r="B554" s="268" t="s">
        <v>140</v>
      </c>
      <c r="C554" s="267"/>
      <c r="D554" s="267" t="str">
        <f>CONCATENATE(A554,"-","RA3")</f>
        <v>240201528-RA3</v>
      </c>
      <c r="E554" s="268" t="s">
        <v>1314</v>
      </c>
      <c r="F554" s="269"/>
      <c r="G554" s="269" t="str">
        <f t="shared" si="40"/>
        <v/>
      </c>
      <c r="H554" s="269"/>
      <c r="I554" s="273"/>
      <c r="J554" s="269" t="str">
        <f t="shared" si="41"/>
        <v/>
      </c>
      <c r="K554" s="269"/>
      <c r="L554" s="273"/>
      <c r="M554" s="260"/>
      <c r="N554" s="260"/>
      <c r="O554" s="260"/>
      <c r="P554" s="260"/>
      <c r="Q554" s="260"/>
      <c r="R554" s="260"/>
      <c r="S554" s="260"/>
      <c r="T554" s="260"/>
      <c r="U554" s="260"/>
      <c r="V554" s="260"/>
      <c r="W554" s="260"/>
      <c r="X554" s="260"/>
      <c r="Y554" s="260"/>
      <c r="Z554" s="260"/>
      <c r="AA554" s="260"/>
    </row>
    <row r="555" spans="1:27">
      <c r="A555" s="271"/>
      <c r="B555" s="272"/>
      <c r="C555" s="271"/>
      <c r="D555" s="277"/>
      <c r="E555" s="272"/>
      <c r="F555" s="269"/>
      <c r="G555" s="269" t="str">
        <f t="shared" si="40"/>
        <v/>
      </c>
      <c r="H555" s="269"/>
      <c r="I555" s="273"/>
      <c r="J555" s="269" t="str">
        <f t="shared" si="41"/>
        <v/>
      </c>
      <c r="K555" s="269"/>
      <c r="L555" s="273"/>
      <c r="M555" s="260"/>
      <c r="N555" s="260"/>
      <c r="O555" s="260"/>
      <c r="P555" s="260"/>
      <c r="Q555" s="260"/>
      <c r="R555" s="260"/>
      <c r="S555" s="260"/>
      <c r="T555" s="260"/>
      <c r="U555" s="260"/>
      <c r="V555" s="260"/>
      <c r="W555" s="260"/>
      <c r="X555" s="260"/>
      <c r="Y555" s="260"/>
      <c r="Z555" s="260"/>
      <c r="AA555" s="260"/>
    </row>
    <row r="556" spans="1:27">
      <c r="A556" s="271"/>
      <c r="B556" s="272"/>
      <c r="C556" s="271"/>
      <c r="D556" s="277"/>
      <c r="E556" s="272"/>
      <c r="F556" s="269"/>
      <c r="G556" s="269" t="str">
        <f t="shared" si="40"/>
        <v/>
      </c>
      <c r="H556" s="269"/>
      <c r="I556" s="273"/>
      <c r="J556" s="269" t="str">
        <f t="shared" si="41"/>
        <v/>
      </c>
      <c r="K556" s="269"/>
      <c r="L556" s="273"/>
      <c r="M556" s="260"/>
      <c r="N556" s="260"/>
      <c r="O556" s="260"/>
      <c r="P556" s="260"/>
      <c r="Q556" s="260"/>
      <c r="R556" s="260"/>
      <c r="S556" s="260"/>
      <c r="T556" s="260"/>
      <c r="U556" s="260"/>
      <c r="V556" s="260"/>
      <c r="W556" s="260"/>
      <c r="X556" s="260"/>
      <c r="Y556" s="260"/>
      <c r="Z556" s="260"/>
      <c r="AA556" s="260"/>
    </row>
    <row r="557" spans="1:27">
      <c r="A557" s="271"/>
      <c r="B557" s="272"/>
      <c r="C557" s="271"/>
      <c r="D557" s="277"/>
      <c r="E557" s="272"/>
      <c r="F557" s="269"/>
      <c r="G557" s="269" t="str">
        <f t="shared" si="40"/>
        <v/>
      </c>
      <c r="H557" s="269"/>
      <c r="I557" s="273"/>
      <c r="J557" s="269" t="str">
        <f t="shared" si="41"/>
        <v/>
      </c>
      <c r="K557" s="269"/>
      <c r="L557" s="273"/>
      <c r="M557" s="260"/>
      <c r="N557" s="260"/>
      <c r="O557" s="260"/>
      <c r="P557" s="260"/>
      <c r="Q557" s="260"/>
      <c r="R557" s="260"/>
      <c r="S557" s="260"/>
      <c r="T557" s="260"/>
      <c r="U557" s="260"/>
      <c r="V557" s="260"/>
      <c r="W557" s="260"/>
      <c r="X557" s="260"/>
      <c r="Y557" s="260"/>
      <c r="Z557" s="260"/>
      <c r="AA557" s="260"/>
    </row>
    <row r="558" spans="1:27">
      <c r="A558" s="271"/>
      <c r="B558" s="272"/>
      <c r="C558" s="271"/>
      <c r="D558" s="277"/>
      <c r="E558" s="272"/>
      <c r="F558" s="269"/>
      <c r="G558" s="269" t="str">
        <f t="shared" si="40"/>
        <v/>
      </c>
      <c r="H558" s="269"/>
      <c r="I558" s="273"/>
      <c r="J558" s="269" t="str">
        <f t="shared" si="41"/>
        <v/>
      </c>
      <c r="K558" s="269"/>
      <c r="L558" s="273"/>
      <c r="M558" s="260"/>
      <c r="N558" s="260"/>
      <c r="O558" s="260"/>
      <c r="P558" s="260"/>
      <c r="Q558" s="260"/>
      <c r="R558" s="260"/>
      <c r="S558" s="260"/>
      <c r="T558" s="260"/>
      <c r="U558" s="260"/>
      <c r="V558" s="260"/>
      <c r="W558" s="260"/>
      <c r="X558" s="260"/>
      <c r="Y558" s="260"/>
      <c r="Z558" s="260"/>
      <c r="AA558" s="260"/>
    </row>
    <row r="559" spans="1:27">
      <c r="A559" s="271"/>
      <c r="B559" s="272"/>
      <c r="C559" s="271"/>
      <c r="D559" s="277"/>
      <c r="E559" s="272"/>
      <c r="F559" s="269"/>
      <c r="G559" s="269" t="str">
        <f t="shared" si="40"/>
        <v/>
      </c>
      <c r="H559" s="269"/>
      <c r="I559" s="273"/>
      <c r="J559" s="269" t="str">
        <f t="shared" si="41"/>
        <v/>
      </c>
      <c r="K559" s="269"/>
      <c r="L559" s="273"/>
      <c r="M559" s="260"/>
      <c r="N559" s="260"/>
      <c r="O559" s="260"/>
      <c r="P559" s="260"/>
      <c r="Q559" s="260"/>
      <c r="R559" s="260"/>
      <c r="S559" s="260"/>
      <c r="T559" s="260"/>
      <c r="U559" s="260"/>
      <c r="V559" s="260"/>
      <c r="W559" s="260"/>
      <c r="X559" s="260"/>
      <c r="Y559" s="260"/>
      <c r="Z559" s="260"/>
      <c r="AA559" s="260"/>
    </row>
    <row r="560" spans="1:27">
      <c r="A560" s="271"/>
      <c r="B560" s="272"/>
      <c r="C560" s="271"/>
      <c r="D560" s="277"/>
      <c r="E560" s="272"/>
      <c r="F560" s="269"/>
      <c r="G560" s="269" t="str">
        <f t="shared" si="40"/>
        <v/>
      </c>
      <c r="H560" s="269"/>
      <c r="I560" s="273"/>
      <c r="J560" s="269" t="str">
        <f t="shared" si="41"/>
        <v/>
      </c>
      <c r="K560" s="269"/>
      <c r="L560" s="273"/>
      <c r="M560" s="260"/>
      <c r="N560" s="260"/>
      <c r="O560" s="260"/>
      <c r="P560" s="260"/>
      <c r="Q560" s="260"/>
      <c r="R560" s="260"/>
      <c r="S560" s="260"/>
      <c r="T560" s="260"/>
      <c r="U560" s="260"/>
      <c r="V560" s="260"/>
      <c r="W560" s="260"/>
      <c r="X560" s="260"/>
      <c r="Y560" s="260"/>
      <c r="Z560" s="260"/>
      <c r="AA560" s="260"/>
    </row>
    <row r="561" spans="1:27">
      <c r="A561" s="271"/>
      <c r="B561" s="272"/>
      <c r="C561" s="271"/>
      <c r="D561" s="277"/>
      <c r="E561" s="272"/>
      <c r="F561" s="269"/>
      <c r="G561" s="269" t="str">
        <f t="shared" si="40"/>
        <v/>
      </c>
      <c r="H561" s="269"/>
      <c r="I561" s="273"/>
      <c r="J561" s="269" t="str">
        <f t="shared" si="41"/>
        <v/>
      </c>
      <c r="K561" s="269"/>
      <c r="L561" s="273"/>
      <c r="M561" s="260"/>
      <c r="N561" s="260"/>
      <c r="O561" s="260"/>
      <c r="P561" s="260"/>
      <c r="Q561" s="260"/>
      <c r="R561" s="260"/>
      <c r="S561" s="260"/>
      <c r="T561" s="260"/>
      <c r="U561" s="260"/>
      <c r="V561" s="260"/>
      <c r="W561" s="260"/>
      <c r="X561" s="260"/>
      <c r="Y561" s="260"/>
      <c r="Z561" s="260"/>
      <c r="AA561" s="260"/>
    </row>
    <row r="562" spans="1:27">
      <c r="A562" s="271"/>
      <c r="B562" s="272"/>
      <c r="C562" s="271"/>
      <c r="D562" s="277"/>
      <c r="E562" s="272"/>
      <c r="F562" s="269"/>
      <c r="G562" s="269" t="str">
        <f t="shared" si="40"/>
        <v/>
      </c>
      <c r="H562" s="269"/>
      <c r="I562" s="273"/>
      <c r="J562" s="269" t="str">
        <f t="shared" si="41"/>
        <v/>
      </c>
      <c r="K562" s="269"/>
      <c r="L562" s="273"/>
      <c r="M562" s="260"/>
      <c r="N562" s="260"/>
      <c r="O562" s="260"/>
      <c r="P562" s="260"/>
      <c r="Q562" s="260"/>
      <c r="R562" s="260"/>
      <c r="S562" s="260"/>
      <c r="T562" s="260"/>
      <c r="U562" s="260"/>
      <c r="V562" s="260"/>
      <c r="W562" s="260"/>
      <c r="X562" s="260"/>
      <c r="Y562" s="260"/>
      <c r="Z562" s="260"/>
      <c r="AA562" s="260"/>
    </row>
    <row r="563" spans="1:27">
      <c r="A563" s="271"/>
      <c r="B563" s="272"/>
      <c r="C563" s="271"/>
      <c r="D563" s="277"/>
      <c r="E563" s="272"/>
      <c r="F563" s="269"/>
      <c r="G563" s="269" t="str">
        <f t="shared" si="40"/>
        <v/>
      </c>
      <c r="H563" s="269"/>
      <c r="I563" s="273"/>
      <c r="J563" s="269" t="str">
        <f t="shared" si="41"/>
        <v/>
      </c>
      <c r="K563" s="269"/>
      <c r="L563" s="273"/>
      <c r="M563" s="260"/>
      <c r="N563" s="260"/>
      <c r="O563" s="260"/>
      <c r="P563" s="260"/>
      <c r="Q563" s="260"/>
      <c r="R563" s="260"/>
      <c r="S563" s="260"/>
      <c r="T563" s="260"/>
      <c r="U563" s="260"/>
      <c r="V563" s="260"/>
      <c r="W563" s="260"/>
      <c r="X563" s="260"/>
      <c r="Y563" s="260"/>
      <c r="Z563" s="260"/>
      <c r="AA563" s="260"/>
    </row>
    <row r="564" spans="1:27">
      <c r="A564" s="267">
        <v>240201528</v>
      </c>
      <c r="B564" s="268" t="s">
        <v>140</v>
      </c>
      <c r="C564" s="267"/>
      <c r="D564" s="267" t="str">
        <f>CONCATENATE(A564,"-","RA4")</f>
        <v>240201528-RA4</v>
      </c>
      <c r="E564" s="268" t="s">
        <v>1315</v>
      </c>
      <c r="F564" s="269"/>
      <c r="G564" s="269" t="str">
        <f t="shared" si="40"/>
        <v/>
      </c>
      <c r="H564" s="269"/>
      <c r="I564" s="273"/>
      <c r="J564" s="269" t="str">
        <f t="shared" si="41"/>
        <v/>
      </c>
      <c r="K564" s="269"/>
      <c r="L564" s="273"/>
      <c r="M564" s="260"/>
      <c r="N564" s="260"/>
      <c r="O564" s="260"/>
      <c r="P564" s="260"/>
      <c r="Q564" s="260"/>
      <c r="R564" s="260"/>
      <c r="S564" s="260"/>
      <c r="T564" s="260"/>
      <c r="U564" s="260"/>
      <c r="V564" s="260"/>
      <c r="W564" s="260"/>
      <c r="X564" s="260"/>
      <c r="Y564" s="260"/>
      <c r="Z564" s="260"/>
      <c r="AA564" s="260"/>
    </row>
    <row r="565" spans="1:27">
      <c r="A565" s="271"/>
      <c r="B565" s="272"/>
      <c r="C565" s="271"/>
      <c r="D565" s="271"/>
      <c r="E565" s="272"/>
      <c r="F565" s="269"/>
      <c r="G565" s="269" t="str">
        <f t="shared" si="40"/>
        <v/>
      </c>
      <c r="H565" s="269"/>
      <c r="I565" s="273"/>
      <c r="J565" s="269" t="str">
        <f t="shared" si="41"/>
        <v/>
      </c>
      <c r="K565" s="269"/>
      <c r="L565" s="273"/>
      <c r="M565" s="260"/>
      <c r="N565" s="260"/>
      <c r="O565" s="260"/>
      <c r="P565" s="260"/>
      <c r="Q565" s="260"/>
      <c r="R565" s="260"/>
      <c r="S565" s="260"/>
      <c r="T565" s="260"/>
      <c r="U565" s="260"/>
      <c r="V565" s="260"/>
      <c r="W565" s="260"/>
      <c r="X565" s="260"/>
      <c r="Y565" s="260"/>
      <c r="Z565" s="260"/>
      <c r="AA565" s="260"/>
    </row>
    <row r="566" spans="1:27">
      <c r="A566" s="271"/>
      <c r="B566" s="272"/>
      <c r="C566" s="271"/>
      <c r="D566" s="271"/>
      <c r="E566" s="272"/>
      <c r="F566" s="269"/>
      <c r="G566" s="269" t="str">
        <f t="shared" si="40"/>
        <v/>
      </c>
      <c r="H566" s="269"/>
      <c r="I566" s="273"/>
      <c r="J566" s="269" t="str">
        <f t="shared" si="41"/>
        <v/>
      </c>
      <c r="K566" s="269"/>
      <c r="L566" s="273"/>
      <c r="M566" s="260"/>
      <c r="N566" s="260"/>
      <c r="O566" s="260"/>
      <c r="P566" s="260"/>
      <c r="Q566" s="260"/>
      <c r="R566" s="260"/>
      <c r="S566" s="260"/>
      <c r="T566" s="260"/>
      <c r="U566" s="260"/>
      <c r="V566" s="260"/>
      <c r="W566" s="260"/>
      <c r="X566" s="260"/>
      <c r="Y566" s="260"/>
      <c r="Z566" s="260"/>
      <c r="AA566" s="260"/>
    </row>
    <row r="567" spans="1:27">
      <c r="A567" s="271"/>
      <c r="B567" s="272"/>
      <c r="C567" s="271"/>
      <c r="D567" s="271"/>
      <c r="E567" s="272"/>
      <c r="F567" s="269"/>
      <c r="G567" s="269" t="str">
        <f t="shared" si="40"/>
        <v/>
      </c>
      <c r="H567" s="269"/>
      <c r="I567" s="273"/>
      <c r="J567" s="269" t="str">
        <f t="shared" si="41"/>
        <v/>
      </c>
      <c r="K567" s="269"/>
      <c r="L567" s="273"/>
      <c r="M567" s="260"/>
      <c r="N567" s="260"/>
      <c r="O567" s="260"/>
      <c r="P567" s="260"/>
      <c r="Q567" s="260"/>
      <c r="R567" s="260"/>
      <c r="S567" s="260"/>
      <c r="T567" s="260"/>
      <c r="U567" s="260"/>
      <c r="V567" s="260"/>
      <c r="W567" s="260"/>
      <c r="X567" s="260"/>
      <c r="Y567" s="260"/>
      <c r="Z567" s="260"/>
      <c r="AA567" s="260"/>
    </row>
    <row r="568" spans="1:27">
      <c r="A568" s="271"/>
      <c r="B568" s="272"/>
      <c r="C568" s="271"/>
      <c r="D568" s="271"/>
      <c r="E568" s="272"/>
      <c r="F568" s="269"/>
      <c r="G568" s="269" t="str">
        <f t="shared" si="40"/>
        <v/>
      </c>
      <c r="H568" s="269"/>
      <c r="I568" s="273"/>
      <c r="J568" s="269" t="str">
        <f t="shared" si="41"/>
        <v/>
      </c>
      <c r="K568" s="269"/>
      <c r="L568" s="273"/>
      <c r="M568" s="260"/>
      <c r="N568" s="260"/>
      <c r="O568" s="260"/>
      <c r="P568" s="260"/>
      <c r="Q568" s="260"/>
      <c r="R568" s="260"/>
      <c r="S568" s="260"/>
      <c r="T568" s="260"/>
      <c r="U568" s="260"/>
      <c r="V568" s="260"/>
      <c r="W568" s="260"/>
      <c r="X568" s="260"/>
      <c r="Y568" s="260"/>
      <c r="Z568" s="260"/>
      <c r="AA568" s="260"/>
    </row>
    <row r="569" spans="1:27">
      <c r="A569" s="271"/>
      <c r="B569" s="272"/>
      <c r="C569" s="271"/>
      <c r="D569" s="271"/>
      <c r="E569" s="272"/>
      <c r="F569" s="269"/>
      <c r="G569" s="269" t="str">
        <f t="shared" si="40"/>
        <v/>
      </c>
      <c r="H569" s="269"/>
      <c r="I569" s="273"/>
      <c r="J569" s="269" t="str">
        <f t="shared" si="41"/>
        <v/>
      </c>
      <c r="K569" s="269"/>
      <c r="L569" s="273"/>
      <c r="M569" s="260"/>
      <c r="N569" s="260"/>
      <c r="O569" s="260"/>
      <c r="P569" s="260"/>
      <c r="Q569" s="260"/>
      <c r="R569" s="260"/>
      <c r="S569" s="260"/>
      <c r="T569" s="260"/>
      <c r="U569" s="260"/>
      <c r="V569" s="260"/>
      <c r="W569" s="260"/>
      <c r="X569" s="260"/>
      <c r="Y569" s="260"/>
      <c r="Z569" s="260"/>
      <c r="AA569" s="260"/>
    </row>
    <row r="570" spans="1:27">
      <c r="A570" s="271"/>
      <c r="B570" s="272"/>
      <c r="C570" s="271"/>
      <c r="D570" s="271"/>
      <c r="E570" s="272"/>
      <c r="F570" s="269"/>
      <c r="G570" s="269" t="str">
        <f t="shared" si="40"/>
        <v/>
      </c>
      <c r="H570" s="269"/>
      <c r="I570" s="273"/>
      <c r="J570" s="269" t="str">
        <f t="shared" si="41"/>
        <v/>
      </c>
      <c r="K570" s="269"/>
      <c r="L570" s="273"/>
      <c r="M570" s="260"/>
      <c r="N570" s="260"/>
      <c r="O570" s="260"/>
      <c r="P570" s="260"/>
      <c r="Q570" s="260"/>
      <c r="R570" s="260"/>
      <c r="S570" s="260"/>
      <c r="T570" s="260"/>
      <c r="U570" s="260"/>
      <c r="V570" s="260"/>
      <c r="W570" s="260"/>
      <c r="X570" s="260"/>
      <c r="Y570" s="260"/>
      <c r="Z570" s="260"/>
      <c r="AA570" s="260"/>
    </row>
    <row r="571" spans="1:27">
      <c r="A571" s="271"/>
      <c r="B571" s="272"/>
      <c r="C571" s="271"/>
      <c r="D571" s="271"/>
      <c r="E571" s="272"/>
      <c r="F571" s="269"/>
      <c r="G571" s="269" t="str">
        <f t="shared" si="40"/>
        <v/>
      </c>
      <c r="H571" s="269"/>
      <c r="I571" s="273"/>
      <c r="J571" s="269" t="str">
        <f t="shared" si="41"/>
        <v/>
      </c>
      <c r="K571" s="269"/>
      <c r="L571" s="273"/>
      <c r="M571" s="260"/>
      <c r="N571" s="260"/>
      <c r="O571" s="260"/>
      <c r="P571" s="260"/>
      <c r="Q571" s="260"/>
      <c r="R571" s="260"/>
      <c r="S571" s="260"/>
      <c r="T571" s="260"/>
      <c r="U571" s="260"/>
      <c r="V571" s="260"/>
      <c r="W571" s="260"/>
      <c r="X571" s="260"/>
      <c r="Y571" s="260"/>
      <c r="Z571" s="260"/>
      <c r="AA571" s="260"/>
    </row>
    <row r="572" spans="1:27">
      <c r="A572" s="271"/>
      <c r="B572" s="272"/>
      <c r="C572" s="271"/>
      <c r="D572" s="271"/>
      <c r="E572" s="272"/>
      <c r="F572" s="269"/>
      <c r="G572" s="269" t="str">
        <f t="shared" si="40"/>
        <v/>
      </c>
      <c r="H572" s="269"/>
      <c r="I572" s="273"/>
      <c r="J572" s="269" t="str">
        <f t="shared" si="41"/>
        <v/>
      </c>
      <c r="K572" s="269"/>
      <c r="L572" s="273"/>
      <c r="M572" s="260"/>
      <c r="N572" s="260"/>
      <c r="O572" s="260"/>
      <c r="P572" s="260"/>
      <c r="Q572" s="260"/>
      <c r="R572" s="260"/>
      <c r="S572" s="260"/>
      <c r="T572" s="260"/>
      <c r="U572" s="260"/>
      <c r="V572" s="260"/>
      <c r="W572" s="260"/>
      <c r="X572" s="260"/>
      <c r="Y572" s="260"/>
      <c r="Z572" s="260"/>
      <c r="AA572" s="260"/>
    </row>
    <row r="573" spans="1:27">
      <c r="A573" s="271"/>
      <c r="B573" s="272"/>
      <c r="C573" s="271"/>
      <c r="D573" s="271"/>
      <c r="E573" s="272"/>
      <c r="F573" s="269"/>
      <c r="G573" s="269" t="str">
        <f t="shared" si="40"/>
        <v/>
      </c>
      <c r="H573" s="269"/>
      <c r="I573" s="273"/>
      <c r="J573" s="269" t="str">
        <f t="shared" si="41"/>
        <v/>
      </c>
      <c r="K573" s="269"/>
      <c r="L573" s="273"/>
      <c r="M573" s="260"/>
      <c r="N573" s="260"/>
      <c r="O573" s="260"/>
      <c r="P573" s="260"/>
      <c r="Q573" s="260"/>
      <c r="R573" s="260"/>
      <c r="S573" s="260"/>
      <c r="T573" s="260"/>
      <c r="U573" s="260"/>
      <c r="V573" s="260"/>
      <c r="W573" s="260"/>
      <c r="X573" s="260"/>
      <c r="Y573" s="260"/>
      <c r="Z573" s="260"/>
      <c r="AA573" s="260"/>
    </row>
    <row r="574" spans="1:27">
      <c r="A574" s="267">
        <v>210201023</v>
      </c>
      <c r="B574" s="268" t="s">
        <v>175</v>
      </c>
      <c r="C574" s="267"/>
      <c r="D574" s="267" t="str">
        <f>CONCATENATE(A574,"-","RA1")</f>
        <v>210201023-RA1</v>
      </c>
      <c r="E574" s="268" t="s">
        <v>1316</v>
      </c>
      <c r="F574" s="269"/>
      <c r="G574" s="269" t="str">
        <f t="shared" si="40"/>
        <v/>
      </c>
      <c r="H574" s="269"/>
      <c r="I574" s="273"/>
      <c r="J574" s="269" t="str">
        <f t="shared" si="41"/>
        <v/>
      </c>
      <c r="K574" s="269"/>
      <c r="L574" s="273"/>
      <c r="M574" s="260"/>
      <c r="N574" s="260"/>
      <c r="O574" s="260"/>
      <c r="P574" s="260"/>
      <c r="Q574" s="260"/>
      <c r="R574" s="260"/>
      <c r="S574" s="260"/>
      <c r="T574" s="260"/>
      <c r="U574" s="260"/>
      <c r="V574" s="260"/>
      <c r="W574" s="260"/>
      <c r="X574" s="260"/>
      <c r="Y574" s="260"/>
      <c r="Z574" s="260"/>
      <c r="AA574" s="260"/>
    </row>
    <row r="575" spans="1:27">
      <c r="A575" s="271"/>
      <c r="B575" s="272"/>
      <c r="C575" s="271"/>
      <c r="D575" s="277"/>
      <c r="E575" s="272"/>
      <c r="F575" s="269"/>
      <c r="G575" s="269" t="str">
        <f t="shared" si="40"/>
        <v/>
      </c>
      <c r="H575" s="269"/>
      <c r="I575" s="273"/>
      <c r="J575" s="269" t="str">
        <f t="shared" si="41"/>
        <v/>
      </c>
      <c r="K575" s="269"/>
      <c r="L575" s="273"/>
      <c r="M575" s="260"/>
      <c r="N575" s="260"/>
      <c r="O575" s="260"/>
      <c r="P575" s="260"/>
      <c r="Q575" s="260"/>
      <c r="R575" s="260"/>
      <c r="S575" s="260"/>
      <c r="T575" s="260"/>
      <c r="U575" s="260"/>
      <c r="V575" s="260"/>
      <c r="W575" s="260"/>
      <c r="X575" s="260"/>
      <c r="Y575" s="260"/>
      <c r="Z575" s="260"/>
      <c r="AA575" s="260"/>
    </row>
    <row r="576" spans="1:27">
      <c r="A576" s="271"/>
      <c r="B576" s="272"/>
      <c r="C576" s="271"/>
      <c r="D576" s="277"/>
      <c r="E576" s="272"/>
      <c r="F576" s="269"/>
      <c r="G576" s="269" t="str">
        <f t="shared" si="40"/>
        <v/>
      </c>
      <c r="H576" s="269"/>
      <c r="I576" s="273"/>
      <c r="J576" s="269" t="str">
        <f t="shared" si="41"/>
        <v/>
      </c>
      <c r="K576" s="269"/>
      <c r="L576" s="273"/>
      <c r="M576" s="260"/>
      <c r="N576" s="260"/>
      <c r="O576" s="260"/>
      <c r="P576" s="260"/>
      <c r="Q576" s="260"/>
      <c r="R576" s="260"/>
      <c r="S576" s="260"/>
      <c r="T576" s="260"/>
      <c r="U576" s="260"/>
      <c r="V576" s="260"/>
      <c r="W576" s="260"/>
      <c r="X576" s="260"/>
      <c r="Y576" s="260"/>
      <c r="Z576" s="260"/>
      <c r="AA576" s="260"/>
    </row>
    <row r="577" spans="1:27">
      <c r="A577" s="271"/>
      <c r="B577" s="272"/>
      <c r="C577" s="271"/>
      <c r="D577" s="277"/>
      <c r="E577" s="272"/>
      <c r="F577" s="269"/>
      <c r="G577" s="269" t="str">
        <f t="shared" si="40"/>
        <v/>
      </c>
      <c r="H577" s="269"/>
      <c r="I577" s="273"/>
      <c r="J577" s="269" t="str">
        <f t="shared" si="41"/>
        <v/>
      </c>
      <c r="K577" s="269"/>
      <c r="L577" s="273"/>
      <c r="M577" s="260"/>
      <c r="N577" s="260"/>
      <c r="O577" s="260"/>
      <c r="P577" s="260"/>
      <c r="Q577" s="260"/>
      <c r="R577" s="260"/>
      <c r="S577" s="260"/>
      <c r="T577" s="260"/>
      <c r="U577" s="260"/>
      <c r="V577" s="260"/>
      <c r="W577" s="260"/>
      <c r="X577" s="260"/>
      <c r="Y577" s="260"/>
      <c r="Z577" s="260"/>
      <c r="AA577" s="260"/>
    </row>
    <row r="578" spans="1:27">
      <c r="A578" s="271"/>
      <c r="B578" s="272"/>
      <c r="C578" s="271"/>
      <c r="D578" s="277"/>
      <c r="E578" s="272"/>
      <c r="F578" s="269"/>
      <c r="G578" s="269" t="str">
        <f t="shared" si="40"/>
        <v/>
      </c>
      <c r="H578" s="269"/>
      <c r="I578" s="273"/>
      <c r="J578" s="269" t="str">
        <f t="shared" si="41"/>
        <v/>
      </c>
      <c r="K578" s="269"/>
      <c r="L578" s="273"/>
      <c r="M578" s="260"/>
      <c r="N578" s="260"/>
      <c r="O578" s="260"/>
      <c r="P578" s="260"/>
      <c r="Q578" s="260"/>
      <c r="R578" s="260"/>
      <c r="S578" s="260"/>
      <c r="T578" s="260"/>
      <c r="U578" s="260"/>
      <c r="V578" s="260"/>
      <c r="W578" s="260"/>
      <c r="X578" s="260"/>
      <c r="Y578" s="260"/>
      <c r="Z578" s="260"/>
      <c r="AA578" s="260"/>
    </row>
    <row r="579" spans="1:27">
      <c r="A579" s="271"/>
      <c r="B579" s="272"/>
      <c r="C579" s="271"/>
      <c r="D579" s="277"/>
      <c r="E579" s="272"/>
      <c r="F579" s="269"/>
      <c r="G579" s="269" t="str">
        <f t="shared" si="40"/>
        <v/>
      </c>
      <c r="H579" s="269"/>
      <c r="I579" s="273"/>
      <c r="J579" s="269" t="str">
        <f t="shared" si="41"/>
        <v/>
      </c>
      <c r="K579" s="269"/>
      <c r="L579" s="273"/>
      <c r="M579" s="260"/>
      <c r="N579" s="260"/>
      <c r="O579" s="260"/>
      <c r="P579" s="260"/>
      <c r="Q579" s="260"/>
      <c r="R579" s="260"/>
      <c r="S579" s="260"/>
      <c r="T579" s="260"/>
      <c r="U579" s="260"/>
      <c r="V579" s="260"/>
      <c r="W579" s="260"/>
      <c r="X579" s="260"/>
      <c r="Y579" s="260"/>
      <c r="Z579" s="260"/>
      <c r="AA579" s="260"/>
    </row>
    <row r="580" spans="1:27">
      <c r="A580" s="271"/>
      <c r="B580" s="272"/>
      <c r="C580" s="271"/>
      <c r="D580" s="277"/>
      <c r="E580" s="272"/>
      <c r="F580" s="269"/>
      <c r="G580" s="269" t="str">
        <f t="shared" si="40"/>
        <v/>
      </c>
      <c r="H580" s="269"/>
      <c r="I580" s="273"/>
      <c r="J580" s="269" t="str">
        <f t="shared" si="41"/>
        <v/>
      </c>
      <c r="K580" s="269"/>
      <c r="L580" s="273"/>
      <c r="M580" s="260"/>
      <c r="N580" s="260"/>
      <c r="O580" s="260"/>
      <c r="P580" s="260"/>
      <c r="Q580" s="260"/>
      <c r="R580" s="260"/>
      <c r="S580" s="260"/>
      <c r="T580" s="260"/>
      <c r="U580" s="260"/>
      <c r="V580" s="260"/>
      <c r="W580" s="260"/>
      <c r="X580" s="260"/>
      <c r="Y580" s="260"/>
      <c r="Z580" s="260"/>
      <c r="AA580" s="260"/>
    </row>
    <row r="581" spans="1:27">
      <c r="A581" s="271"/>
      <c r="B581" s="272"/>
      <c r="C581" s="271"/>
      <c r="D581" s="277"/>
      <c r="E581" s="272"/>
      <c r="F581" s="269"/>
      <c r="G581" s="269" t="str">
        <f t="shared" si="40"/>
        <v/>
      </c>
      <c r="H581" s="269"/>
      <c r="I581" s="273"/>
      <c r="J581" s="269" t="str">
        <f t="shared" si="41"/>
        <v/>
      </c>
      <c r="K581" s="269"/>
      <c r="L581" s="273"/>
      <c r="M581" s="260"/>
      <c r="N581" s="260"/>
      <c r="O581" s="260"/>
      <c r="P581" s="260"/>
      <c r="Q581" s="260"/>
      <c r="R581" s="260"/>
      <c r="S581" s="260"/>
      <c r="T581" s="260"/>
      <c r="U581" s="260"/>
      <c r="V581" s="260"/>
      <c r="W581" s="260"/>
      <c r="X581" s="260"/>
      <c r="Y581" s="260"/>
      <c r="Z581" s="260"/>
      <c r="AA581" s="260"/>
    </row>
    <row r="582" spans="1:27">
      <c r="A582" s="271"/>
      <c r="B582" s="272"/>
      <c r="C582" s="271"/>
      <c r="D582" s="277"/>
      <c r="E582" s="272"/>
      <c r="F582" s="269"/>
      <c r="G582" s="269" t="str">
        <f t="shared" si="40"/>
        <v/>
      </c>
      <c r="H582" s="269"/>
      <c r="I582" s="273"/>
      <c r="J582" s="269" t="str">
        <f t="shared" si="41"/>
        <v/>
      </c>
      <c r="K582" s="269"/>
      <c r="L582" s="273"/>
      <c r="M582" s="260"/>
      <c r="N582" s="260"/>
      <c r="O582" s="260"/>
      <c r="P582" s="260"/>
      <c r="Q582" s="260"/>
      <c r="R582" s="260"/>
      <c r="S582" s="260"/>
      <c r="T582" s="260"/>
      <c r="U582" s="260"/>
      <c r="V582" s="260"/>
      <c r="W582" s="260"/>
      <c r="X582" s="260"/>
      <c r="Y582" s="260"/>
      <c r="Z582" s="260"/>
      <c r="AA582" s="260"/>
    </row>
    <row r="583" spans="1:27">
      <c r="A583" s="271"/>
      <c r="B583" s="272"/>
      <c r="C583" s="271"/>
      <c r="D583" s="277"/>
      <c r="E583" s="272"/>
      <c r="F583" s="269"/>
      <c r="G583" s="269" t="str">
        <f t="shared" si="40"/>
        <v/>
      </c>
      <c r="H583" s="269"/>
      <c r="I583" s="273"/>
      <c r="J583" s="269" t="str">
        <f t="shared" si="41"/>
        <v/>
      </c>
      <c r="K583" s="269"/>
      <c r="L583" s="273"/>
      <c r="M583" s="260"/>
      <c r="N583" s="260"/>
      <c r="O583" s="260"/>
      <c r="P583" s="260"/>
      <c r="Q583" s="260"/>
      <c r="R583" s="260"/>
      <c r="S583" s="260"/>
      <c r="T583" s="260"/>
      <c r="U583" s="260"/>
      <c r="V583" s="260"/>
      <c r="W583" s="260"/>
      <c r="X583" s="260"/>
      <c r="Y583" s="260"/>
      <c r="Z583" s="260"/>
      <c r="AA583" s="260"/>
    </row>
    <row r="584" spans="1:27">
      <c r="A584" s="267">
        <v>210201023</v>
      </c>
      <c r="B584" s="268" t="s">
        <v>175</v>
      </c>
      <c r="C584" s="267"/>
      <c r="D584" s="267" t="str">
        <f>CONCATENATE(A584,"-","RA2")</f>
        <v>210201023-RA2</v>
      </c>
      <c r="E584" s="268" t="s">
        <v>1317</v>
      </c>
      <c r="F584" s="269"/>
      <c r="G584" s="269" t="str">
        <f t="shared" si="40"/>
        <v/>
      </c>
      <c r="H584" s="269"/>
      <c r="I584" s="273"/>
      <c r="J584" s="269" t="str">
        <f t="shared" si="41"/>
        <v/>
      </c>
      <c r="K584" s="269"/>
      <c r="L584" s="273"/>
      <c r="M584" s="260"/>
      <c r="N584" s="260"/>
      <c r="O584" s="260"/>
      <c r="P584" s="260"/>
      <c r="Q584" s="260"/>
      <c r="R584" s="260"/>
      <c r="S584" s="260"/>
      <c r="T584" s="260"/>
      <c r="U584" s="260"/>
      <c r="V584" s="260"/>
      <c r="W584" s="260"/>
      <c r="X584" s="260"/>
      <c r="Y584" s="260"/>
      <c r="Z584" s="260"/>
      <c r="AA584" s="260"/>
    </row>
    <row r="585" spans="1:27">
      <c r="A585" s="271"/>
      <c r="B585" s="272"/>
      <c r="C585" s="271"/>
      <c r="D585" s="277"/>
      <c r="E585" s="272"/>
      <c r="F585" s="269"/>
      <c r="G585" s="269" t="str">
        <f t="shared" si="40"/>
        <v/>
      </c>
      <c r="H585" s="269"/>
      <c r="I585" s="273"/>
      <c r="J585" s="269" t="str">
        <f t="shared" si="41"/>
        <v/>
      </c>
      <c r="K585" s="269"/>
      <c r="L585" s="273"/>
      <c r="M585" s="260"/>
      <c r="N585" s="260"/>
      <c r="O585" s="260"/>
      <c r="P585" s="260"/>
      <c r="Q585" s="260"/>
      <c r="R585" s="260"/>
      <c r="S585" s="260"/>
      <c r="T585" s="260"/>
      <c r="U585" s="260"/>
      <c r="V585" s="260"/>
      <c r="W585" s="260"/>
      <c r="X585" s="260"/>
      <c r="Y585" s="260"/>
      <c r="Z585" s="260"/>
      <c r="AA585" s="260"/>
    </row>
    <row r="586" spans="1:27">
      <c r="A586" s="271"/>
      <c r="B586" s="272"/>
      <c r="C586" s="271"/>
      <c r="D586" s="277"/>
      <c r="E586" s="272"/>
      <c r="F586" s="269"/>
      <c r="G586" s="269" t="str">
        <f t="shared" si="40"/>
        <v/>
      </c>
      <c r="H586" s="269"/>
      <c r="I586" s="273"/>
      <c r="J586" s="269" t="str">
        <f t="shared" si="41"/>
        <v/>
      </c>
      <c r="K586" s="269"/>
      <c r="L586" s="273"/>
      <c r="M586" s="260"/>
      <c r="N586" s="260"/>
      <c r="O586" s="260"/>
      <c r="P586" s="260"/>
      <c r="Q586" s="260"/>
      <c r="R586" s="260"/>
      <c r="S586" s="260"/>
      <c r="T586" s="260"/>
      <c r="U586" s="260"/>
      <c r="V586" s="260"/>
      <c r="W586" s="260"/>
      <c r="X586" s="260"/>
      <c r="Y586" s="260"/>
      <c r="Z586" s="260"/>
      <c r="AA586" s="260"/>
    </row>
    <row r="587" spans="1:27">
      <c r="A587" s="271"/>
      <c r="B587" s="272"/>
      <c r="C587" s="271"/>
      <c r="D587" s="277"/>
      <c r="E587" s="272"/>
      <c r="F587" s="269"/>
      <c r="G587" s="269" t="str">
        <f t="shared" si="40"/>
        <v/>
      </c>
      <c r="H587" s="269"/>
      <c r="I587" s="273"/>
      <c r="J587" s="269" t="str">
        <f t="shared" si="41"/>
        <v/>
      </c>
      <c r="K587" s="269"/>
      <c r="L587" s="273"/>
      <c r="M587" s="260"/>
      <c r="N587" s="260"/>
      <c r="O587" s="260"/>
      <c r="P587" s="260"/>
      <c r="Q587" s="260"/>
      <c r="R587" s="260"/>
      <c r="S587" s="260"/>
      <c r="T587" s="260"/>
      <c r="U587" s="260"/>
      <c r="V587" s="260"/>
      <c r="W587" s="260"/>
      <c r="X587" s="260"/>
      <c r="Y587" s="260"/>
      <c r="Z587" s="260"/>
      <c r="AA587" s="260"/>
    </row>
    <row r="588" spans="1:27">
      <c r="A588" s="271"/>
      <c r="B588" s="272"/>
      <c r="C588" s="271"/>
      <c r="D588" s="277"/>
      <c r="E588" s="272"/>
      <c r="F588" s="269"/>
      <c r="G588" s="269" t="str">
        <f t="shared" si="40"/>
        <v/>
      </c>
      <c r="H588" s="269"/>
      <c r="I588" s="273"/>
      <c r="J588" s="269" t="str">
        <f t="shared" si="41"/>
        <v/>
      </c>
      <c r="K588" s="269"/>
      <c r="L588" s="273"/>
      <c r="M588" s="260"/>
      <c r="N588" s="260"/>
      <c r="O588" s="260"/>
      <c r="P588" s="260"/>
      <c r="Q588" s="260"/>
      <c r="R588" s="260"/>
      <c r="S588" s="260"/>
      <c r="T588" s="260"/>
      <c r="U588" s="260"/>
      <c r="V588" s="260"/>
      <c r="W588" s="260"/>
      <c r="X588" s="260"/>
      <c r="Y588" s="260"/>
      <c r="Z588" s="260"/>
      <c r="AA588" s="260"/>
    </row>
    <row r="589" spans="1:27">
      <c r="A589" s="271"/>
      <c r="B589" s="272"/>
      <c r="C589" s="271"/>
      <c r="D589" s="277"/>
      <c r="E589" s="272"/>
      <c r="F589" s="269"/>
      <c r="G589" s="269" t="str">
        <f t="shared" si="40"/>
        <v/>
      </c>
      <c r="H589" s="269"/>
      <c r="I589" s="273"/>
      <c r="J589" s="269" t="str">
        <f t="shared" si="41"/>
        <v/>
      </c>
      <c r="K589" s="269"/>
      <c r="L589" s="273"/>
      <c r="M589" s="260"/>
      <c r="N589" s="260"/>
      <c r="O589" s="260"/>
      <c r="P589" s="260"/>
      <c r="Q589" s="260"/>
      <c r="R589" s="260"/>
      <c r="S589" s="260"/>
      <c r="T589" s="260"/>
      <c r="U589" s="260"/>
      <c r="V589" s="260"/>
      <c r="W589" s="260"/>
      <c r="X589" s="260"/>
      <c r="Y589" s="260"/>
      <c r="Z589" s="260"/>
      <c r="AA589" s="260"/>
    </row>
    <row r="590" spans="1:27">
      <c r="A590" s="271"/>
      <c r="B590" s="272"/>
      <c r="C590" s="271"/>
      <c r="D590" s="277"/>
      <c r="E590" s="272"/>
      <c r="F590" s="269"/>
      <c r="G590" s="269" t="str">
        <f t="shared" si="40"/>
        <v/>
      </c>
      <c r="H590" s="269"/>
      <c r="I590" s="273"/>
      <c r="J590" s="269" t="str">
        <f t="shared" si="41"/>
        <v/>
      </c>
      <c r="K590" s="269"/>
      <c r="L590" s="273"/>
      <c r="M590" s="260"/>
      <c r="N590" s="260"/>
      <c r="O590" s="260"/>
      <c r="P590" s="260"/>
      <c r="Q590" s="260"/>
      <c r="R590" s="260"/>
      <c r="S590" s="260"/>
      <c r="T590" s="260"/>
      <c r="U590" s="260"/>
      <c r="V590" s="260"/>
      <c r="W590" s="260"/>
      <c r="X590" s="260"/>
      <c r="Y590" s="260"/>
      <c r="Z590" s="260"/>
      <c r="AA590" s="260"/>
    </row>
    <row r="591" spans="1:27">
      <c r="A591" s="271"/>
      <c r="B591" s="272"/>
      <c r="C591" s="271"/>
      <c r="D591" s="277"/>
      <c r="E591" s="272"/>
      <c r="F591" s="269"/>
      <c r="G591" s="269" t="str">
        <f t="shared" si="40"/>
        <v/>
      </c>
      <c r="H591" s="269"/>
      <c r="I591" s="273"/>
      <c r="J591" s="269" t="str">
        <f t="shared" si="41"/>
        <v/>
      </c>
      <c r="K591" s="269"/>
      <c r="L591" s="273"/>
      <c r="M591" s="260"/>
      <c r="N591" s="260"/>
      <c r="O591" s="260"/>
      <c r="P591" s="260"/>
      <c r="Q591" s="260"/>
      <c r="R591" s="260"/>
      <c r="S591" s="260"/>
      <c r="T591" s="260"/>
      <c r="U591" s="260"/>
      <c r="V591" s="260"/>
      <c r="W591" s="260"/>
      <c r="X591" s="260"/>
      <c r="Y591" s="260"/>
      <c r="Z591" s="260"/>
      <c r="AA591" s="260"/>
    </row>
    <row r="592" spans="1:27">
      <c r="A592" s="271"/>
      <c r="B592" s="272"/>
      <c r="C592" s="271"/>
      <c r="D592" s="277"/>
      <c r="E592" s="272"/>
      <c r="F592" s="269"/>
      <c r="G592" s="269" t="str">
        <f t="shared" si="40"/>
        <v/>
      </c>
      <c r="H592" s="269"/>
      <c r="I592" s="273"/>
      <c r="J592" s="269" t="str">
        <f t="shared" si="41"/>
        <v/>
      </c>
      <c r="K592" s="269"/>
      <c r="L592" s="273"/>
      <c r="M592" s="260"/>
      <c r="N592" s="260"/>
      <c r="O592" s="260"/>
      <c r="P592" s="260"/>
      <c r="Q592" s="260"/>
      <c r="R592" s="260"/>
      <c r="S592" s="260"/>
      <c r="T592" s="260"/>
      <c r="U592" s="260"/>
      <c r="V592" s="260"/>
      <c r="W592" s="260"/>
      <c r="X592" s="260"/>
      <c r="Y592" s="260"/>
      <c r="Z592" s="260"/>
      <c r="AA592" s="260"/>
    </row>
    <row r="593" spans="1:27">
      <c r="A593" s="271"/>
      <c r="B593" s="272"/>
      <c r="C593" s="271"/>
      <c r="D593" s="277"/>
      <c r="E593" s="272"/>
      <c r="F593" s="269"/>
      <c r="G593" s="269" t="str">
        <f t="shared" si="40"/>
        <v/>
      </c>
      <c r="H593" s="269"/>
      <c r="I593" s="273"/>
      <c r="J593" s="269" t="str">
        <f t="shared" si="41"/>
        <v/>
      </c>
      <c r="K593" s="269"/>
      <c r="L593" s="273"/>
      <c r="M593" s="260"/>
      <c r="N593" s="260"/>
      <c r="O593" s="260"/>
      <c r="P593" s="260"/>
      <c r="Q593" s="260"/>
      <c r="R593" s="260"/>
      <c r="S593" s="260"/>
      <c r="T593" s="260"/>
      <c r="U593" s="260"/>
      <c r="V593" s="260"/>
      <c r="W593" s="260"/>
      <c r="X593" s="260"/>
      <c r="Y593" s="260"/>
      <c r="Z593" s="260"/>
      <c r="AA593" s="260"/>
    </row>
    <row r="594" spans="1:27">
      <c r="A594" s="267">
        <v>210201023</v>
      </c>
      <c r="B594" s="268" t="s">
        <v>175</v>
      </c>
      <c r="C594" s="267"/>
      <c r="D594" s="267" t="str">
        <f>CONCATENATE(A594,"-","RA3")</f>
        <v>210201023-RA3</v>
      </c>
      <c r="E594" s="268" t="s">
        <v>1318</v>
      </c>
      <c r="F594" s="269"/>
      <c r="G594" s="269" t="str">
        <f t="shared" si="40"/>
        <v/>
      </c>
      <c r="H594" s="269"/>
      <c r="I594" s="273"/>
      <c r="J594" s="269" t="str">
        <f t="shared" si="41"/>
        <v/>
      </c>
      <c r="K594" s="269"/>
      <c r="L594" s="273"/>
      <c r="M594" s="260"/>
      <c r="N594" s="260"/>
      <c r="O594" s="260"/>
      <c r="P594" s="260"/>
      <c r="Q594" s="260"/>
      <c r="R594" s="260"/>
      <c r="S594" s="260"/>
      <c r="T594" s="260"/>
      <c r="U594" s="260"/>
      <c r="V594" s="260"/>
      <c r="W594" s="260"/>
      <c r="X594" s="260"/>
      <c r="Y594" s="260"/>
      <c r="Z594" s="260"/>
      <c r="AA594" s="260"/>
    </row>
    <row r="595" spans="1:27">
      <c r="A595" s="271"/>
      <c r="B595" s="272"/>
      <c r="C595" s="271"/>
      <c r="D595" s="277"/>
      <c r="E595" s="272"/>
      <c r="F595" s="269"/>
      <c r="G595" s="269" t="str">
        <f t="shared" si="40"/>
        <v/>
      </c>
      <c r="H595" s="269"/>
      <c r="I595" s="273"/>
      <c r="J595" s="269" t="str">
        <f t="shared" si="41"/>
        <v/>
      </c>
      <c r="K595" s="269"/>
      <c r="L595" s="273"/>
      <c r="M595" s="260"/>
      <c r="N595" s="260"/>
      <c r="O595" s="260"/>
      <c r="P595" s="260"/>
      <c r="Q595" s="260"/>
      <c r="R595" s="260"/>
      <c r="S595" s="260"/>
      <c r="T595" s="260"/>
      <c r="U595" s="260"/>
      <c r="V595" s="260"/>
      <c r="W595" s="260"/>
      <c r="X595" s="260"/>
      <c r="Y595" s="260"/>
      <c r="Z595" s="260"/>
      <c r="AA595" s="260"/>
    </row>
    <row r="596" spans="1:27">
      <c r="A596" s="271"/>
      <c r="B596" s="272"/>
      <c r="C596" s="271"/>
      <c r="D596" s="277"/>
      <c r="E596" s="272"/>
      <c r="F596" s="269"/>
      <c r="G596" s="269" t="str">
        <f t="shared" si="40"/>
        <v/>
      </c>
      <c r="H596" s="269"/>
      <c r="I596" s="273"/>
      <c r="J596" s="269" t="str">
        <f t="shared" si="41"/>
        <v/>
      </c>
      <c r="K596" s="269"/>
      <c r="L596" s="273"/>
      <c r="M596" s="260"/>
      <c r="N596" s="260"/>
      <c r="O596" s="260"/>
      <c r="P596" s="260"/>
      <c r="Q596" s="260"/>
      <c r="R596" s="260"/>
      <c r="S596" s="260"/>
      <c r="T596" s="260"/>
      <c r="U596" s="260"/>
      <c r="V596" s="260"/>
      <c r="W596" s="260"/>
      <c r="X596" s="260"/>
      <c r="Y596" s="260"/>
      <c r="Z596" s="260"/>
      <c r="AA596" s="260"/>
    </row>
    <row r="597" spans="1:27">
      <c r="A597" s="271"/>
      <c r="B597" s="272"/>
      <c r="C597" s="271"/>
      <c r="D597" s="277"/>
      <c r="E597" s="272"/>
      <c r="F597" s="269"/>
      <c r="G597" s="269" t="str">
        <f t="shared" si="40"/>
        <v/>
      </c>
      <c r="H597" s="269"/>
      <c r="I597" s="273"/>
      <c r="J597" s="269" t="str">
        <f t="shared" si="41"/>
        <v/>
      </c>
      <c r="K597" s="269"/>
      <c r="L597" s="273"/>
      <c r="M597" s="260"/>
      <c r="N597" s="260"/>
      <c r="O597" s="260"/>
      <c r="P597" s="260"/>
      <c r="Q597" s="260"/>
      <c r="R597" s="260"/>
      <c r="S597" s="260"/>
      <c r="T597" s="260"/>
      <c r="U597" s="260"/>
      <c r="V597" s="260"/>
      <c r="W597" s="260"/>
      <c r="X597" s="260"/>
      <c r="Y597" s="260"/>
      <c r="Z597" s="260"/>
      <c r="AA597" s="260"/>
    </row>
    <row r="598" spans="1:27">
      <c r="A598" s="271"/>
      <c r="B598" s="272"/>
      <c r="C598" s="271"/>
      <c r="D598" s="277"/>
      <c r="E598" s="272"/>
      <c r="F598" s="269"/>
      <c r="G598" s="269" t="str">
        <f t="shared" si="40"/>
        <v/>
      </c>
      <c r="H598" s="269"/>
      <c r="I598" s="273"/>
      <c r="J598" s="269" t="str">
        <f t="shared" si="41"/>
        <v/>
      </c>
      <c r="K598" s="269"/>
      <c r="L598" s="273"/>
      <c r="M598" s="260"/>
      <c r="N598" s="260"/>
      <c r="O598" s="260"/>
      <c r="P598" s="260"/>
      <c r="Q598" s="260"/>
      <c r="R598" s="260"/>
      <c r="S598" s="260"/>
      <c r="T598" s="260"/>
      <c r="U598" s="260"/>
      <c r="V598" s="260"/>
      <c r="W598" s="260"/>
      <c r="X598" s="260"/>
      <c r="Y598" s="260"/>
      <c r="Z598" s="260"/>
      <c r="AA598" s="260"/>
    </row>
    <row r="599" spans="1:27">
      <c r="A599" s="271"/>
      <c r="B599" s="272"/>
      <c r="C599" s="271"/>
      <c r="D599" s="277"/>
      <c r="E599" s="272"/>
      <c r="F599" s="269"/>
      <c r="G599" s="269" t="str">
        <f t="shared" si="40"/>
        <v/>
      </c>
      <c r="H599" s="269"/>
      <c r="I599" s="273"/>
      <c r="J599" s="269" t="str">
        <f t="shared" si="41"/>
        <v/>
      </c>
      <c r="K599" s="269"/>
      <c r="L599" s="273"/>
      <c r="M599" s="260"/>
      <c r="N599" s="260"/>
      <c r="O599" s="260"/>
      <c r="P599" s="260"/>
      <c r="Q599" s="260"/>
      <c r="R599" s="260"/>
      <c r="S599" s="260"/>
      <c r="T599" s="260"/>
      <c r="U599" s="260"/>
      <c r="V599" s="260"/>
      <c r="W599" s="260"/>
      <c r="X599" s="260"/>
      <c r="Y599" s="260"/>
      <c r="Z599" s="260"/>
      <c r="AA599" s="260"/>
    </row>
    <row r="600" spans="1:27">
      <c r="A600" s="271"/>
      <c r="B600" s="272"/>
      <c r="C600" s="271"/>
      <c r="D600" s="277"/>
      <c r="E600" s="272"/>
      <c r="F600" s="269"/>
      <c r="G600" s="269" t="str">
        <f t="shared" si="40"/>
        <v/>
      </c>
      <c r="H600" s="269"/>
      <c r="I600" s="273"/>
      <c r="J600" s="269" t="str">
        <f t="shared" si="41"/>
        <v/>
      </c>
      <c r="K600" s="269"/>
      <c r="L600" s="273"/>
      <c r="M600" s="260"/>
      <c r="N600" s="260"/>
      <c r="O600" s="260"/>
      <c r="P600" s="260"/>
      <c r="Q600" s="260"/>
      <c r="R600" s="260"/>
      <c r="S600" s="260"/>
      <c r="T600" s="260"/>
      <c r="U600" s="260"/>
      <c r="V600" s="260"/>
      <c r="W600" s="260"/>
      <c r="X600" s="260"/>
      <c r="Y600" s="260"/>
      <c r="Z600" s="260"/>
      <c r="AA600" s="260"/>
    </row>
    <row r="601" spans="1:27">
      <c r="A601" s="271"/>
      <c r="B601" s="272"/>
      <c r="C601" s="271"/>
      <c r="D601" s="277"/>
      <c r="E601" s="272"/>
      <c r="F601" s="269"/>
      <c r="G601" s="269" t="str">
        <f t="shared" si="40"/>
        <v/>
      </c>
      <c r="H601" s="269"/>
      <c r="I601" s="273"/>
      <c r="J601" s="269" t="str">
        <f t="shared" si="41"/>
        <v/>
      </c>
      <c r="K601" s="269"/>
      <c r="L601" s="273"/>
      <c r="M601" s="260"/>
      <c r="N601" s="260"/>
      <c r="O601" s="260"/>
      <c r="P601" s="260"/>
      <c r="Q601" s="260"/>
      <c r="R601" s="260"/>
      <c r="S601" s="260"/>
      <c r="T601" s="260"/>
      <c r="U601" s="260"/>
      <c r="V601" s="260"/>
      <c r="W601" s="260"/>
      <c r="X601" s="260"/>
      <c r="Y601" s="260"/>
      <c r="Z601" s="260"/>
      <c r="AA601" s="260"/>
    </row>
    <row r="602" spans="1:27">
      <c r="A602" s="271"/>
      <c r="B602" s="272"/>
      <c r="C602" s="271"/>
      <c r="D602" s="277"/>
      <c r="E602" s="272"/>
      <c r="F602" s="269"/>
      <c r="G602" s="269" t="str">
        <f t="shared" si="40"/>
        <v/>
      </c>
      <c r="H602" s="269"/>
      <c r="I602" s="273"/>
      <c r="J602" s="269" t="str">
        <f t="shared" si="41"/>
        <v/>
      </c>
      <c r="K602" s="269"/>
      <c r="L602" s="273"/>
      <c r="M602" s="260"/>
      <c r="N602" s="260"/>
      <c r="O602" s="260"/>
      <c r="P602" s="260"/>
      <c r="Q602" s="260"/>
      <c r="R602" s="260"/>
      <c r="S602" s="260"/>
      <c r="T602" s="260"/>
      <c r="U602" s="260"/>
      <c r="V602" s="260"/>
      <c r="W602" s="260"/>
      <c r="X602" s="260"/>
      <c r="Y602" s="260"/>
      <c r="Z602" s="260"/>
      <c r="AA602" s="260"/>
    </row>
    <row r="603" spans="1:27">
      <c r="A603" s="271"/>
      <c r="B603" s="272"/>
      <c r="C603" s="271"/>
      <c r="D603" s="277"/>
      <c r="E603" s="272"/>
      <c r="F603" s="269"/>
      <c r="G603" s="269" t="str">
        <f t="shared" si="40"/>
        <v/>
      </c>
      <c r="H603" s="269"/>
      <c r="I603" s="273"/>
      <c r="J603" s="269" t="str">
        <f t="shared" si="41"/>
        <v/>
      </c>
      <c r="K603" s="269"/>
      <c r="L603" s="273"/>
      <c r="M603" s="260"/>
      <c r="N603" s="260"/>
      <c r="O603" s="260"/>
      <c r="P603" s="260"/>
      <c r="Q603" s="260"/>
      <c r="R603" s="260"/>
      <c r="S603" s="260"/>
      <c r="T603" s="260"/>
      <c r="U603" s="260"/>
      <c r="V603" s="260"/>
      <c r="W603" s="260"/>
      <c r="X603" s="260"/>
      <c r="Y603" s="260"/>
      <c r="Z603" s="260"/>
      <c r="AA603" s="260"/>
    </row>
    <row r="604" spans="1:27">
      <c r="A604" s="267">
        <v>210201023</v>
      </c>
      <c r="B604" s="268" t="s">
        <v>175</v>
      </c>
      <c r="C604" s="267"/>
      <c r="D604" s="267" t="str">
        <f>CONCATENATE(A604,"-","RA4")</f>
        <v>210201023-RA4</v>
      </c>
      <c r="E604" s="268" t="s">
        <v>1319</v>
      </c>
      <c r="F604" s="269"/>
      <c r="G604" s="269" t="str">
        <f t="shared" si="40"/>
        <v/>
      </c>
      <c r="H604" s="269"/>
      <c r="I604" s="273"/>
      <c r="J604" s="269" t="str">
        <f t="shared" si="41"/>
        <v/>
      </c>
      <c r="K604" s="269"/>
      <c r="L604" s="273"/>
      <c r="M604" s="260"/>
      <c r="N604" s="260"/>
      <c r="O604" s="260"/>
      <c r="P604" s="260"/>
      <c r="Q604" s="260"/>
      <c r="R604" s="260"/>
      <c r="S604" s="260"/>
      <c r="T604" s="260"/>
      <c r="U604" s="260"/>
      <c r="V604" s="260"/>
      <c r="W604" s="260"/>
      <c r="X604" s="260"/>
      <c r="Y604" s="260"/>
      <c r="Z604" s="260"/>
      <c r="AA604" s="260"/>
    </row>
    <row r="605" spans="1:27">
      <c r="A605" s="271"/>
      <c r="B605" s="272"/>
      <c r="C605" s="271"/>
      <c r="D605" s="271"/>
      <c r="E605" s="272"/>
      <c r="F605" s="269"/>
      <c r="G605" s="269" t="str">
        <f t="shared" si="40"/>
        <v/>
      </c>
      <c r="H605" s="269"/>
      <c r="I605" s="273"/>
      <c r="J605" s="269" t="str">
        <f t="shared" si="41"/>
        <v/>
      </c>
      <c r="K605" s="269"/>
      <c r="L605" s="273"/>
      <c r="M605" s="260"/>
      <c r="N605" s="260"/>
      <c r="O605" s="260"/>
      <c r="P605" s="260"/>
      <c r="Q605" s="260"/>
      <c r="R605" s="260"/>
      <c r="S605" s="260"/>
      <c r="T605" s="260"/>
      <c r="U605" s="260"/>
      <c r="V605" s="260"/>
      <c r="W605" s="260"/>
      <c r="X605" s="260"/>
      <c r="Y605" s="260"/>
      <c r="Z605" s="260"/>
      <c r="AA605" s="260"/>
    </row>
    <row r="606" spans="1:27">
      <c r="A606" s="271"/>
      <c r="B606" s="272"/>
      <c r="C606" s="271"/>
      <c r="D606" s="271"/>
      <c r="E606" s="272"/>
      <c r="F606" s="269"/>
      <c r="G606" s="269" t="str">
        <f t="shared" si="40"/>
        <v/>
      </c>
      <c r="H606" s="269"/>
      <c r="I606" s="273"/>
      <c r="J606" s="269" t="str">
        <f t="shared" si="41"/>
        <v/>
      </c>
      <c r="K606" s="269"/>
      <c r="L606" s="273"/>
      <c r="M606" s="260"/>
      <c r="N606" s="260"/>
      <c r="O606" s="260"/>
      <c r="P606" s="260"/>
      <c r="Q606" s="260"/>
      <c r="R606" s="260"/>
      <c r="S606" s="260"/>
      <c r="T606" s="260"/>
      <c r="U606" s="260"/>
      <c r="V606" s="260"/>
      <c r="W606" s="260"/>
      <c r="X606" s="260"/>
      <c r="Y606" s="260"/>
      <c r="Z606" s="260"/>
      <c r="AA606" s="260"/>
    </row>
    <row r="607" spans="1:27">
      <c r="A607" s="271"/>
      <c r="B607" s="272"/>
      <c r="C607" s="271"/>
      <c r="D607" s="271"/>
      <c r="E607" s="272"/>
      <c r="F607" s="269"/>
      <c r="G607" s="269" t="str">
        <f t="shared" si="40"/>
        <v/>
      </c>
      <c r="H607" s="269"/>
      <c r="I607" s="273"/>
      <c r="J607" s="269" t="str">
        <f t="shared" si="41"/>
        <v/>
      </c>
      <c r="K607" s="269"/>
      <c r="L607" s="273"/>
      <c r="M607" s="260"/>
      <c r="N607" s="260"/>
      <c r="O607" s="260"/>
      <c r="P607" s="260"/>
      <c r="Q607" s="260"/>
      <c r="R607" s="260"/>
      <c r="S607" s="260"/>
      <c r="T607" s="260"/>
      <c r="U607" s="260"/>
      <c r="V607" s="260"/>
      <c r="W607" s="260"/>
      <c r="X607" s="260"/>
      <c r="Y607" s="260"/>
      <c r="Z607" s="260"/>
      <c r="AA607" s="260"/>
    </row>
    <row r="608" spans="1:27">
      <c r="A608" s="271"/>
      <c r="B608" s="272"/>
      <c r="C608" s="271"/>
      <c r="D608" s="271"/>
      <c r="E608" s="272"/>
      <c r="F608" s="269"/>
      <c r="G608" s="269" t="str">
        <f t="shared" si="40"/>
        <v/>
      </c>
      <c r="H608" s="269"/>
      <c r="I608" s="273"/>
      <c r="J608" s="269" t="str">
        <f t="shared" si="41"/>
        <v/>
      </c>
      <c r="K608" s="269"/>
      <c r="L608" s="273"/>
      <c r="M608" s="260"/>
      <c r="N608" s="260"/>
      <c r="O608" s="260"/>
      <c r="P608" s="260"/>
      <c r="Q608" s="260"/>
      <c r="R608" s="260"/>
      <c r="S608" s="260"/>
      <c r="T608" s="260"/>
      <c r="U608" s="260"/>
      <c r="V608" s="260"/>
      <c r="W608" s="260"/>
      <c r="X608" s="260"/>
      <c r="Y608" s="260"/>
      <c r="Z608" s="260"/>
      <c r="AA608" s="260"/>
    </row>
    <row r="609" spans="1:27">
      <c r="A609" s="271"/>
      <c r="B609" s="272"/>
      <c r="C609" s="271"/>
      <c r="D609" s="271"/>
      <c r="E609" s="272"/>
      <c r="F609" s="269"/>
      <c r="G609" s="269" t="str">
        <f t="shared" si="40"/>
        <v/>
      </c>
      <c r="H609" s="269"/>
      <c r="I609" s="273"/>
      <c r="J609" s="269" t="str">
        <f t="shared" si="41"/>
        <v/>
      </c>
      <c r="K609" s="269"/>
      <c r="L609" s="273"/>
      <c r="M609" s="260"/>
      <c r="N609" s="260"/>
      <c r="O609" s="260"/>
      <c r="P609" s="260"/>
      <c r="Q609" s="260"/>
      <c r="R609" s="260"/>
      <c r="S609" s="260"/>
      <c r="T609" s="260"/>
      <c r="U609" s="260"/>
      <c r="V609" s="260"/>
      <c r="W609" s="260"/>
      <c r="X609" s="260"/>
      <c r="Y609" s="260"/>
      <c r="Z609" s="260"/>
      <c r="AA609" s="260"/>
    </row>
    <row r="610" spans="1:27">
      <c r="A610" s="271"/>
      <c r="B610" s="272"/>
      <c r="C610" s="271"/>
      <c r="D610" s="271"/>
      <c r="E610" s="272"/>
      <c r="F610" s="269"/>
      <c r="G610" s="269" t="str">
        <f t="shared" si="40"/>
        <v/>
      </c>
      <c r="H610" s="269"/>
      <c r="I610" s="273"/>
      <c r="J610" s="269" t="str">
        <f t="shared" si="41"/>
        <v/>
      </c>
      <c r="K610" s="269"/>
      <c r="L610" s="273"/>
      <c r="M610" s="260"/>
      <c r="N610" s="260"/>
      <c r="O610" s="260"/>
      <c r="P610" s="260"/>
      <c r="Q610" s="260"/>
      <c r="R610" s="260"/>
      <c r="S610" s="260"/>
      <c r="T610" s="260"/>
      <c r="U610" s="260"/>
      <c r="V610" s="260"/>
      <c r="W610" s="260"/>
      <c r="X610" s="260"/>
      <c r="Y610" s="260"/>
      <c r="Z610" s="260"/>
      <c r="AA610" s="260"/>
    </row>
    <row r="611" spans="1:27">
      <c r="A611" s="271"/>
      <c r="B611" s="272"/>
      <c r="C611" s="271"/>
      <c r="D611" s="271"/>
      <c r="E611" s="272"/>
      <c r="F611" s="269"/>
      <c r="G611" s="269" t="str">
        <f t="shared" si="40"/>
        <v/>
      </c>
      <c r="H611" s="269"/>
      <c r="I611" s="273"/>
      <c r="J611" s="269" t="str">
        <f t="shared" si="41"/>
        <v/>
      </c>
      <c r="K611" s="269"/>
      <c r="L611" s="273"/>
      <c r="M611" s="260"/>
      <c r="N611" s="260"/>
      <c r="O611" s="260"/>
      <c r="P611" s="260"/>
      <c r="Q611" s="260"/>
      <c r="R611" s="260"/>
      <c r="S611" s="260"/>
      <c r="T611" s="260"/>
      <c r="U611" s="260"/>
      <c r="V611" s="260"/>
      <c r="W611" s="260"/>
      <c r="X611" s="260"/>
      <c r="Y611" s="260"/>
      <c r="Z611" s="260"/>
      <c r="AA611" s="260"/>
    </row>
    <row r="612" spans="1:27">
      <c r="A612" s="271"/>
      <c r="B612" s="272"/>
      <c r="C612" s="271"/>
      <c r="D612" s="271"/>
      <c r="E612" s="272"/>
      <c r="F612" s="269"/>
      <c r="G612" s="269" t="str">
        <f t="shared" si="40"/>
        <v/>
      </c>
      <c r="H612" s="269"/>
      <c r="I612" s="273"/>
      <c r="J612" s="269" t="str">
        <f t="shared" si="41"/>
        <v/>
      </c>
      <c r="K612" s="269"/>
      <c r="L612" s="273"/>
      <c r="M612" s="260"/>
      <c r="N612" s="260"/>
      <c r="O612" s="260"/>
      <c r="P612" s="260"/>
      <c r="Q612" s="260"/>
      <c r="R612" s="260"/>
      <c r="S612" s="260"/>
      <c r="T612" s="260"/>
      <c r="U612" s="260"/>
      <c r="V612" s="260"/>
      <c r="W612" s="260"/>
      <c r="X612" s="260"/>
      <c r="Y612" s="260"/>
      <c r="Z612" s="260"/>
      <c r="AA612" s="260"/>
    </row>
    <row r="613" spans="1:27">
      <c r="A613" s="271"/>
      <c r="B613" s="272"/>
      <c r="C613" s="271"/>
      <c r="D613" s="271"/>
      <c r="E613" s="272"/>
      <c r="F613" s="269"/>
      <c r="G613" s="269" t="str">
        <f t="shared" si="40"/>
        <v/>
      </c>
      <c r="H613" s="269"/>
      <c r="I613" s="273"/>
      <c r="J613" s="269" t="str">
        <f t="shared" si="41"/>
        <v/>
      </c>
      <c r="K613" s="269"/>
      <c r="L613" s="273"/>
      <c r="M613" s="260"/>
      <c r="N613" s="260"/>
      <c r="O613" s="260"/>
      <c r="P613" s="260"/>
      <c r="Q613" s="260"/>
      <c r="R613" s="260"/>
      <c r="S613" s="260"/>
      <c r="T613" s="260"/>
      <c r="U613" s="260"/>
      <c r="V613" s="260"/>
      <c r="W613" s="260"/>
      <c r="X613" s="260"/>
      <c r="Y613" s="260"/>
      <c r="Z613" s="260"/>
      <c r="AA613" s="260"/>
    </row>
    <row r="614" spans="1:27">
      <c r="A614" s="267">
        <v>12150000</v>
      </c>
      <c r="B614" s="268" t="s">
        <v>176</v>
      </c>
      <c r="C614" s="267"/>
      <c r="D614" s="267" t="str">
        <f>CONCATENATE(A614,"-","RA1")</f>
        <v>12150000-RA1</v>
      </c>
      <c r="E614" s="282" t="s">
        <v>1320</v>
      </c>
      <c r="F614" s="269" t="s">
        <v>1321</v>
      </c>
      <c r="G614" s="269" t="str">
        <f t="shared" si="40"/>
        <v>12150000-RA1-C01-Anexo1</v>
      </c>
      <c r="H614" s="269" t="s">
        <v>1150</v>
      </c>
      <c r="I614" s="273" t="s">
        <v>1322</v>
      </c>
      <c r="J614" s="269" t="str">
        <f t="shared" si="41"/>
        <v>12150000-RA1-C01-Instrumento1</v>
      </c>
      <c r="K614" s="269" t="s">
        <v>1152</v>
      </c>
      <c r="L614" s="273" t="s">
        <v>1323</v>
      </c>
      <c r="M614" s="260"/>
      <c r="N614" s="260"/>
      <c r="O614" s="260"/>
      <c r="P614" s="260"/>
      <c r="Q614" s="260"/>
      <c r="R614" s="260"/>
      <c r="S614" s="260"/>
      <c r="T614" s="260"/>
      <c r="U614" s="260"/>
      <c r="V614" s="260"/>
      <c r="W614" s="260"/>
      <c r="X614" s="260"/>
      <c r="Y614" s="260"/>
      <c r="Z614" s="260"/>
      <c r="AA614" s="260"/>
    </row>
    <row r="615" spans="1:27">
      <c r="A615" s="271"/>
      <c r="B615" s="272"/>
      <c r="C615" s="271"/>
      <c r="D615" s="277"/>
      <c r="E615" s="272"/>
      <c r="F615" s="269" t="s">
        <v>1324</v>
      </c>
      <c r="G615" s="269" t="str">
        <f t="shared" si="40"/>
        <v>12150000-RA1-C02-Anexo1</v>
      </c>
      <c r="H615" s="269" t="s">
        <v>1150</v>
      </c>
      <c r="I615" s="273" t="s">
        <v>1325</v>
      </c>
      <c r="J615" s="269" t="str">
        <f t="shared" si="41"/>
        <v>12150000-RA1-C02-Instrumento2</v>
      </c>
      <c r="K615" s="269" t="s">
        <v>1175</v>
      </c>
      <c r="L615" s="273" t="s">
        <v>1326</v>
      </c>
      <c r="M615" s="260"/>
      <c r="N615" s="260"/>
      <c r="O615" s="260"/>
      <c r="P615" s="260"/>
      <c r="Q615" s="260"/>
      <c r="R615" s="260"/>
      <c r="S615" s="260"/>
      <c r="T615" s="260"/>
      <c r="U615" s="260"/>
      <c r="V615" s="260"/>
      <c r="W615" s="260"/>
      <c r="X615" s="260"/>
      <c r="Y615" s="260"/>
      <c r="Z615" s="260"/>
      <c r="AA615" s="260"/>
    </row>
    <row r="616" spans="1:27">
      <c r="A616" s="271"/>
      <c r="B616" s="272"/>
      <c r="C616" s="271"/>
      <c r="D616" s="277"/>
      <c r="E616" s="283"/>
      <c r="F616" s="269"/>
      <c r="G616" s="269" t="str">
        <f t="shared" si="40"/>
        <v/>
      </c>
      <c r="H616" s="269"/>
      <c r="I616" s="273"/>
      <c r="J616" s="269" t="str">
        <f t="shared" si="41"/>
        <v/>
      </c>
      <c r="K616" s="269"/>
      <c r="L616" s="273"/>
      <c r="M616" s="260"/>
      <c r="N616" s="260"/>
      <c r="O616" s="260"/>
      <c r="P616" s="260"/>
      <c r="Q616" s="260"/>
      <c r="R616" s="260"/>
      <c r="S616" s="260"/>
      <c r="T616" s="260"/>
      <c r="U616" s="260"/>
      <c r="V616" s="260"/>
      <c r="W616" s="260"/>
      <c r="X616" s="260"/>
      <c r="Y616" s="260"/>
      <c r="Z616" s="260"/>
      <c r="AA616" s="260"/>
    </row>
    <row r="617" spans="1:27">
      <c r="A617" s="271"/>
      <c r="B617" s="272"/>
      <c r="C617" s="271"/>
      <c r="D617" s="277"/>
      <c r="E617" s="272"/>
      <c r="F617" s="269"/>
      <c r="G617" s="269" t="str">
        <f t="shared" si="40"/>
        <v/>
      </c>
      <c r="H617" s="269"/>
      <c r="I617" s="273"/>
      <c r="J617" s="269" t="str">
        <f t="shared" si="41"/>
        <v/>
      </c>
      <c r="K617" s="269"/>
      <c r="L617" s="273"/>
      <c r="M617" s="260"/>
      <c r="N617" s="260"/>
      <c r="O617" s="260"/>
      <c r="P617" s="260"/>
      <c r="Q617" s="260"/>
      <c r="R617" s="260"/>
      <c r="S617" s="260"/>
      <c r="T617" s="260"/>
      <c r="U617" s="260"/>
      <c r="V617" s="260"/>
      <c r="W617" s="260"/>
      <c r="X617" s="260"/>
      <c r="Y617" s="260"/>
      <c r="Z617" s="260"/>
      <c r="AA617" s="260"/>
    </row>
    <row r="618" spans="1:27">
      <c r="A618" s="271"/>
      <c r="B618" s="272"/>
      <c r="C618" s="271"/>
      <c r="D618" s="277"/>
      <c r="E618" s="272"/>
      <c r="F618" s="269"/>
      <c r="G618" s="269" t="str">
        <f t="shared" si="40"/>
        <v/>
      </c>
      <c r="H618" s="269"/>
      <c r="I618" s="273"/>
      <c r="J618" s="269" t="str">
        <f t="shared" si="41"/>
        <v/>
      </c>
      <c r="K618" s="269"/>
      <c r="L618" s="273"/>
      <c r="M618" s="260"/>
      <c r="N618" s="260"/>
      <c r="O618" s="260"/>
      <c r="P618" s="260"/>
      <c r="Q618" s="260"/>
      <c r="R618" s="260"/>
      <c r="S618" s="260"/>
      <c r="T618" s="260"/>
      <c r="U618" s="260"/>
      <c r="V618" s="260"/>
      <c r="W618" s="260"/>
      <c r="X618" s="260"/>
      <c r="Y618" s="260"/>
      <c r="Z618" s="260"/>
      <c r="AA618" s="260"/>
    </row>
    <row r="619" spans="1:27">
      <c r="A619" s="271"/>
      <c r="B619" s="272"/>
      <c r="C619" s="271"/>
      <c r="D619" s="277"/>
      <c r="E619" s="272"/>
      <c r="F619" s="269"/>
      <c r="G619" s="269" t="str">
        <f t="shared" si="40"/>
        <v/>
      </c>
      <c r="H619" s="269"/>
      <c r="I619" s="273"/>
      <c r="J619" s="269" t="str">
        <f t="shared" si="41"/>
        <v/>
      </c>
      <c r="K619" s="269"/>
      <c r="L619" s="273"/>
      <c r="M619" s="260"/>
      <c r="N619" s="260"/>
      <c r="O619" s="260"/>
      <c r="P619" s="260"/>
      <c r="Q619" s="260"/>
      <c r="R619" s="260"/>
      <c r="S619" s="260"/>
      <c r="T619" s="260"/>
      <c r="U619" s="260"/>
      <c r="V619" s="260"/>
      <c r="W619" s="260"/>
      <c r="X619" s="260"/>
      <c r="Y619" s="260"/>
      <c r="Z619" s="260"/>
      <c r="AA619" s="260"/>
    </row>
    <row r="620" spans="1:27">
      <c r="A620" s="271"/>
      <c r="B620" s="272"/>
      <c r="C620" s="271"/>
      <c r="D620" s="277"/>
      <c r="E620" s="272"/>
      <c r="F620" s="269"/>
      <c r="G620" s="269" t="str">
        <f t="shared" si="40"/>
        <v/>
      </c>
      <c r="H620" s="269"/>
      <c r="I620" s="273"/>
      <c r="J620" s="269" t="str">
        <f t="shared" si="41"/>
        <v/>
      </c>
      <c r="K620" s="269"/>
      <c r="L620" s="273"/>
      <c r="M620" s="260"/>
      <c r="N620" s="260"/>
      <c r="O620" s="260"/>
      <c r="P620" s="260"/>
      <c r="Q620" s="260"/>
      <c r="R620" s="260"/>
      <c r="S620" s="260"/>
      <c r="T620" s="260"/>
      <c r="U620" s="260"/>
      <c r="V620" s="260"/>
      <c r="W620" s="260"/>
      <c r="X620" s="260"/>
      <c r="Y620" s="260"/>
      <c r="Z620" s="260"/>
      <c r="AA620" s="260"/>
    </row>
    <row r="621" spans="1:27">
      <c r="A621" s="271"/>
      <c r="B621" s="272"/>
      <c r="C621" s="271"/>
      <c r="D621" s="277"/>
      <c r="E621" s="272"/>
      <c r="F621" s="269"/>
      <c r="G621" s="269" t="str">
        <f t="shared" si="40"/>
        <v/>
      </c>
      <c r="H621" s="269"/>
      <c r="I621" s="273"/>
      <c r="J621" s="269" t="str">
        <f t="shared" si="41"/>
        <v/>
      </c>
      <c r="K621" s="269"/>
      <c r="L621" s="273"/>
      <c r="M621" s="260"/>
      <c r="N621" s="260"/>
      <c r="O621" s="260"/>
      <c r="P621" s="260"/>
      <c r="Q621" s="260"/>
      <c r="R621" s="260"/>
      <c r="S621" s="260"/>
      <c r="T621" s="260"/>
      <c r="U621" s="260"/>
      <c r="V621" s="260"/>
      <c r="W621" s="260"/>
      <c r="X621" s="260"/>
      <c r="Y621" s="260"/>
      <c r="Z621" s="260"/>
      <c r="AA621" s="260"/>
    </row>
    <row r="622" spans="1:27">
      <c r="A622" s="271"/>
      <c r="B622" s="272"/>
      <c r="C622" s="271"/>
      <c r="D622" s="277"/>
      <c r="E622" s="272"/>
      <c r="F622" s="269"/>
      <c r="G622" s="269" t="str">
        <f t="shared" si="40"/>
        <v/>
      </c>
      <c r="H622" s="269"/>
      <c r="I622" s="273"/>
      <c r="J622" s="269" t="str">
        <f t="shared" si="41"/>
        <v/>
      </c>
      <c r="K622" s="269"/>
      <c r="L622" s="273"/>
      <c r="M622" s="260"/>
      <c r="N622" s="260"/>
      <c r="O622" s="260"/>
      <c r="P622" s="260"/>
      <c r="Q622" s="260"/>
      <c r="R622" s="260"/>
      <c r="S622" s="260"/>
      <c r="T622" s="260"/>
      <c r="U622" s="260"/>
      <c r="V622" s="260"/>
      <c r="W622" s="260"/>
      <c r="X622" s="260"/>
      <c r="Y622" s="260"/>
      <c r="Z622" s="260"/>
      <c r="AA622" s="260"/>
    </row>
    <row r="623" spans="1:27">
      <c r="A623" s="271"/>
      <c r="B623" s="272"/>
      <c r="C623" s="271"/>
      <c r="D623" s="277"/>
      <c r="E623" s="272"/>
      <c r="F623" s="269"/>
      <c r="G623" s="269" t="str">
        <f t="shared" si="40"/>
        <v/>
      </c>
      <c r="H623" s="269"/>
      <c r="I623" s="273"/>
      <c r="J623" s="269" t="str">
        <f t="shared" si="41"/>
        <v/>
      </c>
      <c r="K623" s="269"/>
      <c r="L623" s="273"/>
      <c r="M623" s="260"/>
      <c r="N623" s="260"/>
      <c r="O623" s="260"/>
      <c r="P623" s="260"/>
      <c r="Q623" s="260"/>
      <c r="R623" s="260"/>
      <c r="S623" s="260"/>
      <c r="T623" s="260"/>
      <c r="U623" s="260"/>
      <c r="V623" s="260"/>
      <c r="W623" s="260"/>
      <c r="X623" s="260"/>
      <c r="Y623" s="260"/>
      <c r="Z623" s="260"/>
      <c r="AA623" s="260"/>
    </row>
    <row r="624" spans="1:27">
      <c r="A624" s="267">
        <v>12150000</v>
      </c>
      <c r="B624" s="268" t="s">
        <v>176</v>
      </c>
      <c r="C624" s="267"/>
      <c r="D624" s="267" t="str">
        <f>CONCATENATE(A624,"-","RA2")</f>
        <v>12150000-RA2</v>
      </c>
      <c r="E624" s="268" t="s">
        <v>1327</v>
      </c>
      <c r="F624" s="269" t="s">
        <v>1328</v>
      </c>
      <c r="G624" s="269" t="str">
        <f t="shared" si="40"/>
        <v>12150000-RA2-C01-Anexo1</v>
      </c>
      <c r="H624" s="269" t="s">
        <v>1150</v>
      </c>
      <c r="I624" s="273" t="s">
        <v>1329</v>
      </c>
      <c r="J624" s="269" t="str">
        <f t="shared" si="41"/>
        <v>12150000-RA2-C01-Instrumento3</v>
      </c>
      <c r="K624" s="269" t="s">
        <v>1253</v>
      </c>
      <c r="L624" s="273" t="s">
        <v>1330</v>
      </c>
      <c r="M624" s="260"/>
      <c r="N624" s="260"/>
      <c r="O624" s="260"/>
      <c r="P624" s="260"/>
      <c r="Q624" s="260"/>
      <c r="R624" s="260"/>
      <c r="S624" s="260"/>
      <c r="T624" s="260"/>
      <c r="U624" s="260"/>
      <c r="V624" s="260"/>
      <c r="W624" s="260"/>
      <c r="X624" s="260"/>
      <c r="Y624" s="260"/>
      <c r="Z624" s="260"/>
      <c r="AA624" s="260"/>
    </row>
    <row r="625" spans="1:27">
      <c r="A625" s="271"/>
      <c r="B625" s="272"/>
      <c r="C625" s="271"/>
      <c r="D625" s="277"/>
      <c r="E625" s="272"/>
      <c r="F625" s="269" t="s">
        <v>1331</v>
      </c>
      <c r="G625" s="269" t="str">
        <f t="shared" si="40"/>
        <v>12150000-RA2-C02-Anexo1</v>
      </c>
      <c r="H625" s="269" t="s">
        <v>1150</v>
      </c>
      <c r="I625" s="273" t="s">
        <v>1332</v>
      </c>
      <c r="J625" s="269" t="str">
        <f t="shared" si="41"/>
        <v>12150000-RA2-C02-Instrumento4</v>
      </c>
      <c r="K625" s="269" t="s">
        <v>1333</v>
      </c>
      <c r="L625" s="273" t="s">
        <v>1334</v>
      </c>
      <c r="M625" s="260"/>
      <c r="N625" s="260"/>
      <c r="O625" s="260"/>
      <c r="P625" s="260"/>
      <c r="Q625" s="260"/>
      <c r="R625" s="260"/>
      <c r="S625" s="260"/>
      <c r="T625" s="260"/>
      <c r="U625" s="260"/>
      <c r="V625" s="260"/>
      <c r="W625" s="260"/>
      <c r="X625" s="260"/>
      <c r="Y625" s="260"/>
      <c r="Z625" s="260"/>
      <c r="AA625" s="260"/>
    </row>
    <row r="626" spans="1:27">
      <c r="A626" s="271"/>
      <c r="B626" s="272"/>
      <c r="C626" s="271"/>
      <c r="D626" s="277"/>
      <c r="E626" s="272"/>
      <c r="F626" s="269" t="s">
        <v>1335</v>
      </c>
      <c r="G626" s="269" t="str">
        <f t="shared" si="40"/>
        <v>12150000-RA2-C03-Anexo1</v>
      </c>
      <c r="H626" s="269" t="s">
        <v>1150</v>
      </c>
      <c r="I626" s="273" t="s">
        <v>1336</v>
      </c>
      <c r="J626" s="269" t="str">
        <f t="shared" si="41"/>
        <v>12150000-RA2-C03-Instrumento5</v>
      </c>
      <c r="K626" s="269" t="s">
        <v>1337</v>
      </c>
      <c r="L626" s="273" t="s">
        <v>1334</v>
      </c>
      <c r="M626" s="260"/>
      <c r="N626" s="260"/>
      <c r="O626" s="260"/>
      <c r="P626" s="260"/>
      <c r="Q626" s="260"/>
      <c r="R626" s="260"/>
      <c r="S626" s="260"/>
      <c r="T626" s="260"/>
      <c r="U626" s="260"/>
      <c r="V626" s="260"/>
      <c r="W626" s="260"/>
      <c r="X626" s="260"/>
      <c r="Y626" s="260"/>
      <c r="Z626" s="260"/>
      <c r="AA626" s="260"/>
    </row>
    <row r="627" spans="1:27">
      <c r="A627" s="271"/>
      <c r="B627" s="272"/>
      <c r="C627" s="271"/>
      <c r="D627" s="277"/>
      <c r="E627" s="272"/>
      <c r="F627" s="269" t="s">
        <v>1335</v>
      </c>
      <c r="G627" s="269" t="str">
        <f t="shared" si="40"/>
        <v>12150000-RA2-C03-Anexo2</v>
      </c>
      <c r="H627" s="269" t="s">
        <v>1162</v>
      </c>
      <c r="I627" s="273" t="s">
        <v>1338</v>
      </c>
      <c r="J627" s="269" t="str">
        <f t="shared" si="41"/>
        <v>12150000-RA2-C03-Instrumento6</v>
      </c>
      <c r="K627" s="269" t="s">
        <v>1339</v>
      </c>
      <c r="L627" s="273" t="s">
        <v>1340</v>
      </c>
      <c r="M627" s="260"/>
      <c r="N627" s="260"/>
      <c r="O627" s="260"/>
      <c r="P627" s="260"/>
      <c r="Q627" s="260"/>
      <c r="R627" s="260"/>
      <c r="S627" s="260"/>
      <c r="T627" s="260"/>
      <c r="U627" s="260"/>
      <c r="V627" s="260"/>
      <c r="W627" s="260"/>
      <c r="X627" s="260"/>
      <c r="Y627" s="260"/>
      <c r="Z627" s="260"/>
      <c r="AA627" s="260"/>
    </row>
    <row r="628" spans="1:27">
      <c r="A628" s="271"/>
      <c r="B628" s="272"/>
      <c r="C628" s="271"/>
      <c r="D628" s="277"/>
      <c r="E628" s="272"/>
      <c r="F628" s="269" t="s">
        <v>1341</v>
      </c>
      <c r="G628" s="269" t="str">
        <f t="shared" si="40"/>
        <v>12150000-RA2-C04-Anexo1</v>
      </c>
      <c r="H628" s="269" t="s">
        <v>1150</v>
      </c>
      <c r="I628" s="273" t="s">
        <v>1342</v>
      </c>
      <c r="J628" s="269" t="str">
        <f t="shared" si="41"/>
        <v>12150000-RA2-C04-Instrumento7</v>
      </c>
      <c r="K628" s="269" t="s">
        <v>1343</v>
      </c>
      <c r="L628" s="273" t="s">
        <v>1344</v>
      </c>
      <c r="M628" s="260"/>
      <c r="N628" s="260"/>
      <c r="O628" s="260"/>
      <c r="P628" s="260"/>
      <c r="Q628" s="260"/>
      <c r="R628" s="260"/>
      <c r="S628" s="260"/>
      <c r="T628" s="260"/>
      <c r="U628" s="260"/>
      <c r="V628" s="260"/>
      <c r="W628" s="260"/>
      <c r="X628" s="260"/>
      <c r="Y628" s="260"/>
      <c r="Z628" s="260"/>
      <c r="AA628" s="260"/>
    </row>
    <row r="629" spans="1:27">
      <c r="A629" s="271"/>
      <c r="B629" s="272"/>
      <c r="C629" s="271"/>
      <c r="D629" s="277"/>
      <c r="E629" s="272"/>
      <c r="F629" s="269"/>
      <c r="G629" s="269" t="str">
        <f t="shared" si="40"/>
        <v/>
      </c>
      <c r="H629" s="269"/>
      <c r="I629" s="273"/>
      <c r="J629" s="269" t="str">
        <f t="shared" si="41"/>
        <v/>
      </c>
      <c r="K629" s="269"/>
      <c r="L629" s="273"/>
      <c r="M629" s="260"/>
      <c r="N629" s="260"/>
      <c r="O629" s="260"/>
      <c r="P629" s="260"/>
      <c r="Q629" s="260"/>
      <c r="R629" s="260"/>
      <c r="S629" s="260"/>
      <c r="T629" s="260"/>
      <c r="U629" s="260"/>
      <c r="V629" s="260"/>
      <c r="W629" s="260"/>
      <c r="X629" s="260"/>
      <c r="Y629" s="260"/>
      <c r="Z629" s="260"/>
      <c r="AA629" s="260"/>
    </row>
    <row r="630" spans="1:27">
      <c r="A630" s="271"/>
      <c r="B630" s="272"/>
      <c r="C630" s="271"/>
      <c r="D630" s="277"/>
      <c r="E630" s="272"/>
      <c r="F630" s="269"/>
      <c r="G630" s="269" t="str">
        <f t="shared" si="40"/>
        <v/>
      </c>
      <c r="H630" s="269"/>
      <c r="I630" s="273"/>
      <c r="J630" s="269" t="str">
        <f t="shared" si="41"/>
        <v/>
      </c>
      <c r="K630" s="269"/>
      <c r="L630" s="273"/>
      <c r="M630" s="260"/>
      <c r="N630" s="260"/>
      <c r="O630" s="260"/>
      <c r="P630" s="260"/>
      <c r="Q630" s="260"/>
      <c r="R630" s="260"/>
      <c r="S630" s="260"/>
      <c r="T630" s="260"/>
      <c r="U630" s="260"/>
      <c r="V630" s="260"/>
      <c r="W630" s="260"/>
      <c r="X630" s="260"/>
      <c r="Y630" s="260"/>
      <c r="Z630" s="260"/>
      <c r="AA630" s="260"/>
    </row>
    <row r="631" spans="1:27">
      <c r="A631" s="271"/>
      <c r="B631" s="272"/>
      <c r="C631" s="271"/>
      <c r="D631" s="277"/>
      <c r="E631" s="272"/>
      <c r="F631" s="269"/>
      <c r="G631" s="269" t="str">
        <f t="shared" si="40"/>
        <v/>
      </c>
      <c r="H631" s="269"/>
      <c r="I631" s="273"/>
      <c r="J631" s="269" t="str">
        <f t="shared" si="41"/>
        <v/>
      </c>
      <c r="K631" s="269"/>
      <c r="L631" s="273"/>
      <c r="M631" s="260"/>
      <c r="N631" s="260"/>
      <c r="O631" s="260"/>
      <c r="P631" s="260"/>
      <c r="Q631" s="260"/>
      <c r="R631" s="260"/>
      <c r="S631" s="260"/>
      <c r="T631" s="260"/>
      <c r="U631" s="260"/>
      <c r="V631" s="260"/>
      <c r="W631" s="260"/>
      <c r="X631" s="260"/>
      <c r="Y631" s="260"/>
      <c r="Z631" s="260"/>
      <c r="AA631" s="260"/>
    </row>
    <row r="632" spans="1:27">
      <c r="A632" s="271"/>
      <c r="B632" s="272"/>
      <c r="C632" s="271"/>
      <c r="D632" s="277"/>
      <c r="E632" s="272"/>
      <c r="F632" s="269"/>
      <c r="G632" s="269" t="str">
        <f t="shared" si="40"/>
        <v/>
      </c>
      <c r="H632" s="269"/>
      <c r="I632" s="273"/>
      <c r="J632" s="269" t="str">
        <f t="shared" si="41"/>
        <v/>
      </c>
      <c r="K632" s="269"/>
      <c r="L632" s="273"/>
      <c r="M632" s="260"/>
      <c r="N632" s="260"/>
      <c r="O632" s="260"/>
      <c r="P632" s="260"/>
      <c r="Q632" s="260"/>
      <c r="R632" s="260"/>
      <c r="S632" s="260"/>
      <c r="T632" s="260"/>
      <c r="U632" s="260"/>
      <c r="V632" s="260"/>
      <c r="W632" s="260"/>
      <c r="X632" s="260"/>
      <c r="Y632" s="260"/>
      <c r="Z632" s="260"/>
      <c r="AA632" s="260"/>
    </row>
    <row r="633" spans="1:27">
      <c r="A633" s="271"/>
      <c r="B633" s="272"/>
      <c r="C633" s="271"/>
      <c r="D633" s="277"/>
      <c r="E633" s="272"/>
      <c r="F633" s="269"/>
      <c r="G633" s="269" t="str">
        <f t="shared" si="40"/>
        <v/>
      </c>
      <c r="H633" s="269"/>
      <c r="I633" s="273"/>
      <c r="J633" s="269" t="str">
        <f t="shared" si="41"/>
        <v/>
      </c>
      <c r="K633" s="269"/>
      <c r="L633" s="273"/>
      <c r="M633" s="260"/>
      <c r="N633" s="260"/>
      <c r="O633" s="260"/>
      <c r="P633" s="260"/>
      <c r="Q633" s="260"/>
      <c r="R633" s="260"/>
      <c r="S633" s="260"/>
      <c r="T633" s="260"/>
      <c r="U633" s="260"/>
      <c r="V633" s="260"/>
      <c r="W633" s="260"/>
      <c r="X633" s="260"/>
      <c r="Y633" s="260"/>
      <c r="Z633" s="260"/>
      <c r="AA633" s="260"/>
    </row>
    <row r="634" spans="1:27">
      <c r="A634" s="271"/>
      <c r="B634" s="272"/>
      <c r="C634" s="271"/>
      <c r="D634" s="271"/>
      <c r="E634" s="272"/>
      <c r="F634" s="269"/>
      <c r="G634" s="269" t="str">
        <f t="shared" si="40"/>
        <v/>
      </c>
      <c r="H634" s="269"/>
      <c r="I634" s="273"/>
      <c r="J634" s="269" t="str">
        <f t="shared" si="41"/>
        <v/>
      </c>
      <c r="K634" s="269"/>
      <c r="L634" s="273"/>
      <c r="M634" s="260"/>
      <c r="N634" s="260"/>
      <c r="O634" s="260"/>
      <c r="P634" s="260"/>
      <c r="Q634" s="260"/>
      <c r="R634" s="260"/>
      <c r="S634" s="260"/>
      <c r="T634" s="260"/>
      <c r="U634" s="260"/>
      <c r="V634" s="260"/>
      <c r="W634" s="260"/>
      <c r="X634" s="260"/>
      <c r="Y634" s="260"/>
      <c r="Z634" s="260"/>
      <c r="AA634" s="260"/>
    </row>
    <row r="635" spans="1:27">
      <c r="A635" s="271"/>
      <c r="B635" s="272"/>
      <c r="C635" s="271"/>
      <c r="D635" s="271"/>
      <c r="E635" s="272"/>
      <c r="F635" s="269"/>
      <c r="G635" s="269" t="str">
        <f t="shared" si="40"/>
        <v/>
      </c>
      <c r="H635" s="269"/>
      <c r="I635" s="273"/>
      <c r="J635" s="269" t="str">
        <f t="shared" si="41"/>
        <v/>
      </c>
      <c r="K635" s="269"/>
      <c r="L635" s="273"/>
      <c r="M635" s="260"/>
      <c r="N635" s="260"/>
      <c r="O635" s="260"/>
      <c r="P635" s="260"/>
      <c r="Q635" s="260"/>
      <c r="R635" s="260"/>
      <c r="S635" s="260"/>
      <c r="T635" s="260"/>
      <c r="U635" s="260"/>
      <c r="V635" s="260"/>
      <c r="W635" s="260"/>
      <c r="X635" s="260"/>
      <c r="Y635" s="260"/>
      <c r="Z635" s="260"/>
      <c r="AA635" s="260"/>
    </row>
    <row r="636" spans="1:27">
      <c r="A636" s="271"/>
      <c r="B636" s="272"/>
      <c r="C636" s="271"/>
      <c r="D636" s="271"/>
      <c r="E636" s="272"/>
      <c r="F636" s="269"/>
      <c r="G636" s="269" t="str">
        <f t="shared" si="40"/>
        <v/>
      </c>
      <c r="H636" s="269"/>
      <c r="I636" s="273"/>
      <c r="J636" s="269" t="str">
        <f t="shared" si="41"/>
        <v/>
      </c>
      <c r="K636" s="269"/>
      <c r="L636" s="273"/>
      <c r="M636" s="260"/>
      <c r="N636" s="260"/>
      <c r="O636" s="260"/>
      <c r="P636" s="260"/>
      <c r="Q636" s="260"/>
      <c r="R636" s="260"/>
      <c r="S636" s="260"/>
      <c r="T636" s="260"/>
      <c r="U636" s="260"/>
      <c r="V636" s="260"/>
      <c r="W636" s="260"/>
      <c r="X636" s="260"/>
      <c r="Y636" s="260"/>
      <c r="Z636" s="260"/>
      <c r="AA636" s="260"/>
    </row>
    <row r="637" spans="1:27">
      <c r="A637" s="271"/>
      <c r="B637" s="272"/>
      <c r="C637" s="271"/>
      <c r="D637" s="271"/>
      <c r="E637" s="272"/>
      <c r="F637" s="269"/>
      <c r="G637" s="269" t="str">
        <f t="shared" si="40"/>
        <v/>
      </c>
      <c r="H637" s="269"/>
      <c r="I637" s="273"/>
      <c r="J637" s="269" t="str">
        <f t="shared" si="41"/>
        <v/>
      </c>
      <c r="K637" s="269"/>
      <c r="L637" s="273"/>
      <c r="M637" s="260"/>
      <c r="N637" s="260"/>
      <c r="O637" s="260"/>
      <c r="P637" s="260"/>
      <c r="Q637" s="260"/>
      <c r="R637" s="260"/>
      <c r="S637" s="260"/>
      <c r="T637" s="260"/>
      <c r="U637" s="260"/>
      <c r="V637" s="260"/>
      <c r="W637" s="260"/>
      <c r="X637" s="260"/>
      <c r="Y637" s="260"/>
      <c r="Z637" s="260"/>
      <c r="AA637" s="260"/>
    </row>
    <row r="638" spans="1:27">
      <c r="A638" s="271"/>
      <c r="B638" s="272"/>
      <c r="C638" s="271"/>
      <c r="D638" s="271"/>
      <c r="E638" s="272"/>
      <c r="F638" s="269"/>
      <c r="G638" s="269" t="str">
        <f t="shared" si="40"/>
        <v/>
      </c>
      <c r="H638" s="269"/>
      <c r="I638" s="273"/>
      <c r="J638" s="269" t="str">
        <f t="shared" si="41"/>
        <v/>
      </c>
      <c r="K638" s="269"/>
      <c r="L638" s="273"/>
      <c r="M638" s="260"/>
      <c r="N638" s="260"/>
      <c r="O638" s="260"/>
      <c r="P638" s="260"/>
      <c r="Q638" s="260"/>
      <c r="R638" s="260"/>
      <c r="S638" s="260"/>
      <c r="T638" s="260"/>
      <c r="U638" s="260"/>
      <c r="V638" s="260"/>
      <c r="W638" s="260"/>
      <c r="X638" s="260"/>
      <c r="Y638" s="260"/>
      <c r="Z638" s="260"/>
      <c r="AA638" s="260"/>
    </row>
    <row r="639" spans="1:27">
      <c r="A639" s="271"/>
      <c r="B639" s="272"/>
      <c r="C639" s="271"/>
      <c r="D639" s="271"/>
      <c r="E639" s="272"/>
      <c r="F639" s="269"/>
      <c r="G639" s="269" t="str">
        <f t="shared" si="40"/>
        <v/>
      </c>
      <c r="H639" s="269"/>
      <c r="I639" s="273"/>
      <c r="J639" s="269" t="str">
        <f t="shared" si="41"/>
        <v/>
      </c>
      <c r="K639" s="269"/>
      <c r="L639" s="273"/>
      <c r="M639" s="260"/>
      <c r="N639" s="260"/>
      <c r="O639" s="260"/>
      <c r="P639" s="260"/>
      <c r="Q639" s="260"/>
      <c r="R639" s="260"/>
      <c r="S639" s="260"/>
      <c r="T639" s="260"/>
      <c r="U639" s="260"/>
      <c r="V639" s="260"/>
      <c r="W639" s="260"/>
      <c r="X639" s="260"/>
      <c r="Y639" s="260"/>
      <c r="Z639" s="260"/>
      <c r="AA639" s="260"/>
    </row>
    <row r="640" spans="1:27">
      <c r="A640" s="271"/>
      <c r="B640" s="272"/>
      <c r="C640" s="271"/>
      <c r="D640" s="271"/>
      <c r="E640" s="272"/>
      <c r="F640" s="269"/>
      <c r="G640" s="269" t="str">
        <f t="shared" si="40"/>
        <v/>
      </c>
      <c r="H640" s="269"/>
      <c r="I640" s="273"/>
      <c r="J640" s="269" t="str">
        <f t="shared" si="41"/>
        <v/>
      </c>
      <c r="K640" s="269"/>
      <c r="L640" s="273"/>
      <c r="M640" s="260"/>
      <c r="N640" s="260"/>
      <c r="O640" s="260"/>
      <c r="P640" s="260"/>
      <c r="Q640" s="260"/>
      <c r="R640" s="260"/>
      <c r="S640" s="260"/>
      <c r="T640" s="260"/>
      <c r="U640" s="260"/>
      <c r="V640" s="260"/>
      <c r="W640" s="260"/>
      <c r="X640" s="260"/>
      <c r="Y640" s="260"/>
      <c r="Z640" s="260"/>
      <c r="AA640" s="260"/>
    </row>
    <row r="641" spans="1:27">
      <c r="A641" s="271"/>
      <c r="B641" s="272"/>
      <c r="C641" s="271"/>
      <c r="D641" s="271"/>
      <c r="E641" s="272"/>
      <c r="F641" s="269"/>
      <c r="G641" s="269" t="str">
        <f t="shared" si="40"/>
        <v/>
      </c>
      <c r="H641" s="269"/>
      <c r="I641" s="273"/>
      <c r="J641" s="269" t="str">
        <f t="shared" si="41"/>
        <v/>
      </c>
      <c r="K641" s="269"/>
      <c r="L641" s="273"/>
      <c r="M641" s="260"/>
      <c r="N641" s="260"/>
      <c r="O641" s="260"/>
      <c r="P641" s="260"/>
      <c r="Q641" s="260"/>
      <c r="R641" s="260"/>
      <c r="S641" s="260"/>
      <c r="T641" s="260"/>
      <c r="U641" s="260"/>
      <c r="V641" s="260"/>
      <c r="W641" s="260"/>
      <c r="X641" s="260"/>
      <c r="Y641" s="260"/>
      <c r="Z641" s="260"/>
      <c r="AA641" s="260"/>
    </row>
    <row r="642" spans="1:27">
      <c r="A642" s="271"/>
      <c r="B642" s="272"/>
      <c r="C642" s="271"/>
      <c r="D642" s="271"/>
      <c r="E642" s="272"/>
      <c r="F642" s="269"/>
      <c r="G642" s="269" t="str">
        <f t="shared" si="40"/>
        <v/>
      </c>
      <c r="H642" s="269"/>
      <c r="I642" s="273"/>
      <c r="J642" s="269" t="str">
        <f t="shared" si="41"/>
        <v/>
      </c>
      <c r="K642" s="269"/>
      <c r="L642" s="273"/>
      <c r="M642" s="260"/>
      <c r="N642" s="260"/>
      <c r="O642" s="260"/>
      <c r="P642" s="260"/>
      <c r="Q642" s="260"/>
      <c r="R642" s="260"/>
      <c r="S642" s="260"/>
      <c r="T642" s="260"/>
      <c r="U642" s="260"/>
      <c r="V642" s="260"/>
      <c r="W642" s="260"/>
      <c r="X642" s="260"/>
      <c r="Y642" s="260"/>
      <c r="Z642" s="260"/>
      <c r="AA642" s="260"/>
    </row>
    <row r="643" spans="1:27">
      <c r="A643" s="271"/>
      <c r="B643" s="272"/>
      <c r="C643" s="271"/>
      <c r="D643" s="271"/>
      <c r="E643" s="272"/>
      <c r="F643" s="269"/>
      <c r="G643" s="269" t="str">
        <f t="shared" si="40"/>
        <v/>
      </c>
      <c r="H643" s="269"/>
      <c r="I643" s="273"/>
      <c r="J643" s="269" t="str">
        <f t="shared" si="41"/>
        <v/>
      </c>
      <c r="K643" s="269"/>
      <c r="L643" s="273"/>
      <c r="M643" s="260"/>
      <c r="N643" s="260"/>
      <c r="O643" s="260"/>
      <c r="P643" s="260"/>
      <c r="Q643" s="260"/>
      <c r="R643" s="260"/>
      <c r="S643" s="260"/>
      <c r="T643" s="260"/>
      <c r="U643" s="260"/>
      <c r="V643" s="260"/>
      <c r="W643" s="260"/>
      <c r="X643" s="260"/>
      <c r="Y643" s="260"/>
      <c r="Z643" s="260"/>
      <c r="AA643" s="260"/>
    </row>
    <row r="644" spans="1:27">
      <c r="A644" s="271"/>
      <c r="B644" s="272"/>
      <c r="C644" s="271"/>
      <c r="D644" s="271"/>
      <c r="E644" s="272"/>
      <c r="F644" s="269"/>
      <c r="G644" s="269" t="str">
        <f t="shared" si="40"/>
        <v/>
      </c>
      <c r="H644" s="269"/>
      <c r="I644" s="273"/>
      <c r="J644" s="269" t="str">
        <f t="shared" si="41"/>
        <v/>
      </c>
      <c r="K644" s="269"/>
      <c r="L644" s="273"/>
      <c r="M644" s="260"/>
      <c r="N644" s="260"/>
      <c r="O644" s="260"/>
      <c r="P644" s="260"/>
      <c r="Q644" s="260"/>
      <c r="R644" s="260"/>
      <c r="S644" s="260"/>
      <c r="T644" s="260"/>
      <c r="U644" s="260"/>
      <c r="V644" s="260"/>
      <c r="W644" s="260"/>
      <c r="X644" s="260"/>
      <c r="Y644" s="260"/>
      <c r="Z644" s="260"/>
      <c r="AA644" s="260"/>
    </row>
    <row r="645" spans="1:27">
      <c r="A645" s="271"/>
      <c r="B645" s="272"/>
      <c r="C645" s="271"/>
      <c r="D645" s="271"/>
      <c r="E645" s="272"/>
      <c r="F645" s="269"/>
      <c r="G645" s="269" t="str">
        <f t="shared" si="40"/>
        <v/>
      </c>
      <c r="H645" s="269"/>
      <c r="I645" s="273"/>
      <c r="J645" s="269" t="str">
        <f t="shared" si="41"/>
        <v/>
      </c>
      <c r="K645" s="269"/>
      <c r="L645" s="273"/>
      <c r="M645" s="260"/>
      <c r="N645" s="260"/>
      <c r="O645" s="260"/>
      <c r="P645" s="260"/>
      <c r="Q645" s="260"/>
      <c r="R645" s="260"/>
      <c r="S645" s="260"/>
      <c r="T645" s="260"/>
      <c r="U645" s="260"/>
      <c r="V645" s="260"/>
      <c r="W645" s="260"/>
      <c r="X645" s="260"/>
      <c r="Y645" s="260"/>
      <c r="Z645" s="260"/>
      <c r="AA645" s="260"/>
    </row>
    <row r="646" spans="1:27">
      <c r="A646" s="271"/>
      <c r="B646" s="272"/>
      <c r="C646" s="271"/>
      <c r="D646" s="271"/>
      <c r="E646" s="272"/>
      <c r="F646" s="269"/>
      <c r="G646" s="269" t="str">
        <f t="shared" si="40"/>
        <v/>
      </c>
      <c r="H646" s="269"/>
      <c r="I646" s="273"/>
      <c r="J646" s="269" t="str">
        <f t="shared" si="41"/>
        <v/>
      </c>
      <c r="K646" s="269"/>
      <c r="L646" s="273"/>
      <c r="M646" s="260"/>
      <c r="N646" s="260"/>
      <c r="O646" s="260"/>
      <c r="P646" s="260"/>
      <c r="Q646" s="260"/>
      <c r="R646" s="260"/>
      <c r="S646" s="260"/>
      <c r="T646" s="260"/>
      <c r="U646" s="260"/>
      <c r="V646" s="260"/>
      <c r="W646" s="260"/>
      <c r="X646" s="260"/>
      <c r="Y646" s="260"/>
      <c r="Z646" s="260"/>
      <c r="AA646" s="260"/>
    </row>
    <row r="647" spans="1:27">
      <c r="A647" s="271"/>
      <c r="B647" s="272"/>
      <c r="C647" s="271"/>
      <c r="D647" s="271"/>
      <c r="E647" s="272"/>
      <c r="F647" s="269"/>
      <c r="G647" s="269" t="str">
        <f t="shared" si="40"/>
        <v/>
      </c>
      <c r="H647" s="269"/>
      <c r="I647" s="273"/>
      <c r="J647" s="269" t="str">
        <f t="shared" si="41"/>
        <v/>
      </c>
      <c r="K647" s="269"/>
      <c r="L647" s="273"/>
      <c r="M647" s="260"/>
      <c r="N647" s="260"/>
      <c r="O647" s="260"/>
      <c r="P647" s="260"/>
      <c r="Q647" s="260"/>
      <c r="R647" s="260"/>
      <c r="S647" s="260"/>
      <c r="T647" s="260"/>
      <c r="U647" s="260"/>
      <c r="V647" s="260"/>
      <c r="W647" s="260"/>
      <c r="X647" s="260"/>
      <c r="Y647" s="260"/>
      <c r="Z647" s="260"/>
      <c r="AA647" s="260"/>
    </row>
    <row r="648" spans="1:27">
      <c r="A648" s="271"/>
      <c r="B648" s="272"/>
      <c r="C648" s="271"/>
      <c r="D648" s="271"/>
      <c r="E648" s="272"/>
      <c r="F648" s="269"/>
      <c r="G648" s="269" t="str">
        <f t="shared" si="40"/>
        <v/>
      </c>
      <c r="H648" s="269"/>
      <c r="I648" s="273"/>
      <c r="J648" s="269" t="str">
        <f t="shared" si="41"/>
        <v/>
      </c>
      <c r="K648" s="269"/>
      <c r="L648" s="273"/>
      <c r="M648" s="260"/>
      <c r="N648" s="260"/>
      <c r="O648" s="260"/>
      <c r="P648" s="260"/>
      <c r="Q648" s="260"/>
      <c r="R648" s="260"/>
      <c r="S648" s="260"/>
      <c r="T648" s="260"/>
      <c r="U648" s="260"/>
      <c r="V648" s="260"/>
      <c r="W648" s="260"/>
      <c r="X648" s="260"/>
      <c r="Y648" s="260"/>
      <c r="Z648" s="260"/>
      <c r="AA648" s="260"/>
    </row>
    <row r="649" spans="1:27">
      <c r="A649" s="271"/>
      <c r="B649" s="272"/>
      <c r="C649" s="271"/>
      <c r="D649" s="271"/>
      <c r="E649" s="272"/>
      <c r="F649" s="269"/>
      <c r="G649" s="269" t="str">
        <f t="shared" si="40"/>
        <v/>
      </c>
      <c r="H649" s="269"/>
      <c r="I649" s="273"/>
      <c r="J649" s="269" t="str">
        <f t="shared" si="41"/>
        <v/>
      </c>
      <c r="K649" s="269"/>
      <c r="L649" s="273"/>
      <c r="M649" s="260"/>
      <c r="N649" s="260"/>
      <c r="O649" s="260"/>
      <c r="P649" s="260"/>
      <c r="Q649" s="260"/>
      <c r="R649" s="260"/>
      <c r="S649" s="260"/>
      <c r="T649" s="260"/>
      <c r="U649" s="260"/>
      <c r="V649" s="260"/>
      <c r="W649" s="260"/>
      <c r="X649" s="260"/>
      <c r="Y649" s="260"/>
      <c r="Z649" s="260"/>
      <c r="AA649" s="260"/>
    </row>
    <row r="650" spans="1:27">
      <c r="A650" s="271"/>
      <c r="B650" s="272"/>
      <c r="C650" s="271"/>
      <c r="D650" s="271"/>
      <c r="E650" s="272"/>
      <c r="F650" s="269"/>
      <c r="G650" s="269" t="str">
        <f t="shared" si="40"/>
        <v/>
      </c>
      <c r="H650" s="269"/>
      <c r="I650" s="273"/>
      <c r="J650" s="269" t="str">
        <f t="shared" si="41"/>
        <v/>
      </c>
      <c r="K650" s="269"/>
      <c r="L650" s="273"/>
      <c r="M650" s="260"/>
      <c r="N650" s="260"/>
      <c r="O650" s="260"/>
      <c r="P650" s="260"/>
      <c r="Q650" s="260"/>
      <c r="R650" s="260"/>
      <c r="S650" s="260"/>
      <c r="T650" s="260"/>
      <c r="U650" s="260"/>
      <c r="V650" s="260"/>
      <c r="W650" s="260"/>
      <c r="X650" s="260"/>
      <c r="Y650" s="260"/>
      <c r="Z650" s="260"/>
      <c r="AA650" s="260"/>
    </row>
    <row r="651" spans="1:27">
      <c r="A651" s="271"/>
      <c r="B651" s="272"/>
      <c r="C651" s="271"/>
      <c r="D651" s="271"/>
      <c r="E651" s="272"/>
      <c r="F651" s="269"/>
      <c r="G651" s="269" t="str">
        <f t="shared" si="40"/>
        <v/>
      </c>
      <c r="H651" s="269"/>
      <c r="I651" s="273"/>
      <c r="J651" s="269" t="str">
        <f t="shared" si="41"/>
        <v/>
      </c>
      <c r="K651" s="269"/>
      <c r="L651" s="273"/>
      <c r="M651" s="260"/>
      <c r="N651" s="260"/>
      <c r="O651" s="260"/>
      <c r="P651" s="260"/>
      <c r="Q651" s="260"/>
      <c r="R651" s="260"/>
      <c r="S651" s="260"/>
      <c r="T651" s="260"/>
      <c r="U651" s="260"/>
      <c r="V651" s="260"/>
      <c r="W651" s="260"/>
      <c r="X651" s="260"/>
      <c r="Y651" s="260"/>
      <c r="Z651" s="260"/>
      <c r="AA651" s="260"/>
    </row>
    <row r="652" spans="1:27">
      <c r="A652" s="271"/>
      <c r="B652" s="272"/>
      <c r="C652" s="271"/>
      <c r="D652" s="271"/>
      <c r="E652" s="272"/>
      <c r="F652" s="269"/>
      <c r="G652" s="269" t="str">
        <f t="shared" si="40"/>
        <v/>
      </c>
      <c r="H652" s="269"/>
      <c r="I652" s="273"/>
      <c r="J652" s="269" t="str">
        <f t="shared" si="41"/>
        <v/>
      </c>
      <c r="K652" s="269"/>
      <c r="L652" s="273"/>
      <c r="M652" s="260"/>
      <c r="N652" s="260"/>
      <c r="O652" s="260"/>
      <c r="P652" s="260"/>
      <c r="Q652" s="260"/>
      <c r="R652" s="260"/>
      <c r="S652" s="260"/>
      <c r="T652" s="260"/>
      <c r="U652" s="260"/>
      <c r="V652" s="260"/>
      <c r="W652" s="260"/>
      <c r="X652" s="260"/>
      <c r="Y652" s="260"/>
      <c r="Z652" s="260"/>
      <c r="AA652" s="260"/>
    </row>
    <row r="653" spans="1:27">
      <c r="A653" s="271"/>
      <c r="B653" s="272"/>
      <c r="C653" s="271"/>
      <c r="D653" s="271"/>
      <c r="E653" s="272"/>
      <c r="F653" s="269"/>
      <c r="G653" s="269" t="str">
        <f t="shared" si="40"/>
        <v/>
      </c>
      <c r="H653" s="269"/>
      <c r="I653" s="273"/>
      <c r="J653" s="269" t="str">
        <f t="shared" si="41"/>
        <v/>
      </c>
      <c r="K653" s="269"/>
      <c r="L653" s="273"/>
      <c r="M653" s="260"/>
      <c r="N653" s="260"/>
      <c r="O653" s="260"/>
      <c r="P653" s="260"/>
      <c r="Q653" s="260"/>
      <c r="R653" s="260"/>
      <c r="S653" s="260"/>
      <c r="T653" s="260"/>
      <c r="U653" s="260"/>
      <c r="V653" s="260"/>
      <c r="W653" s="260"/>
      <c r="X653" s="260"/>
      <c r="Y653" s="260"/>
      <c r="Z653" s="260"/>
      <c r="AA653" s="260"/>
    </row>
    <row r="654" spans="1:27">
      <c r="A654" s="271"/>
      <c r="B654" s="272"/>
      <c r="C654" s="271"/>
      <c r="D654" s="271"/>
      <c r="E654" s="272"/>
      <c r="F654" s="269"/>
      <c r="G654" s="269" t="str">
        <f t="shared" si="40"/>
        <v/>
      </c>
      <c r="H654" s="269"/>
      <c r="I654" s="273"/>
      <c r="J654" s="269" t="str">
        <f t="shared" si="41"/>
        <v/>
      </c>
      <c r="K654" s="269"/>
      <c r="L654" s="273"/>
      <c r="M654" s="260"/>
      <c r="N654" s="260"/>
      <c r="O654" s="260"/>
      <c r="P654" s="260"/>
      <c r="Q654" s="260"/>
      <c r="R654" s="260"/>
      <c r="S654" s="260"/>
      <c r="T654" s="260"/>
      <c r="U654" s="260"/>
      <c r="V654" s="260"/>
      <c r="W654" s="260"/>
      <c r="X654" s="260"/>
      <c r="Y654" s="260"/>
      <c r="Z654" s="260"/>
      <c r="AA654" s="260"/>
    </row>
    <row r="655" spans="1:27">
      <c r="A655" s="271"/>
      <c r="B655" s="272"/>
      <c r="C655" s="271"/>
      <c r="D655" s="271"/>
      <c r="E655" s="272"/>
      <c r="F655" s="269"/>
      <c r="G655" s="269" t="str">
        <f t="shared" si="40"/>
        <v/>
      </c>
      <c r="H655" s="269"/>
      <c r="I655" s="273"/>
      <c r="J655" s="269" t="str">
        <f t="shared" si="41"/>
        <v/>
      </c>
      <c r="K655" s="269"/>
      <c r="L655" s="273"/>
      <c r="M655" s="260"/>
      <c r="N655" s="260"/>
      <c r="O655" s="260"/>
      <c r="P655" s="260"/>
      <c r="Q655" s="260"/>
      <c r="R655" s="260"/>
      <c r="S655" s="260"/>
      <c r="T655" s="260"/>
      <c r="U655" s="260"/>
      <c r="V655" s="260"/>
      <c r="W655" s="260"/>
      <c r="X655" s="260"/>
      <c r="Y655" s="260"/>
      <c r="Z655" s="260"/>
      <c r="AA655" s="260"/>
    </row>
    <row r="656" spans="1:27">
      <c r="A656" s="271"/>
      <c r="B656" s="272"/>
      <c r="C656" s="271"/>
      <c r="D656" s="271"/>
      <c r="E656" s="272"/>
      <c r="F656" s="269"/>
      <c r="G656" s="269" t="str">
        <f t="shared" si="40"/>
        <v/>
      </c>
      <c r="H656" s="269"/>
      <c r="I656" s="273"/>
      <c r="J656" s="269" t="str">
        <f t="shared" si="41"/>
        <v/>
      </c>
      <c r="K656" s="269"/>
      <c r="L656" s="273"/>
      <c r="M656" s="260"/>
      <c r="N656" s="260"/>
      <c r="O656" s="260"/>
      <c r="P656" s="260"/>
      <c r="Q656" s="260"/>
      <c r="R656" s="260"/>
      <c r="S656" s="260"/>
      <c r="T656" s="260"/>
      <c r="U656" s="260"/>
      <c r="V656" s="260"/>
      <c r="W656" s="260"/>
      <c r="X656" s="260"/>
      <c r="Y656" s="260"/>
      <c r="Z656" s="260"/>
      <c r="AA656" s="260"/>
    </row>
    <row r="657" spans="1:27">
      <c r="A657" s="271"/>
      <c r="B657" s="272"/>
      <c r="C657" s="271"/>
      <c r="D657" s="271"/>
      <c r="E657" s="272"/>
      <c r="F657" s="269"/>
      <c r="G657" s="269" t="str">
        <f t="shared" si="40"/>
        <v/>
      </c>
      <c r="H657" s="269"/>
      <c r="I657" s="273"/>
      <c r="J657" s="269" t="str">
        <f t="shared" si="41"/>
        <v/>
      </c>
      <c r="K657" s="269"/>
      <c r="L657" s="273"/>
      <c r="M657" s="260"/>
      <c r="N657" s="260"/>
      <c r="O657" s="260"/>
      <c r="P657" s="260"/>
      <c r="Q657" s="260"/>
      <c r="R657" s="260"/>
      <c r="S657" s="260"/>
      <c r="T657" s="260"/>
      <c r="U657" s="260"/>
      <c r="V657" s="260"/>
      <c r="W657" s="260"/>
      <c r="X657" s="260"/>
      <c r="Y657" s="260"/>
      <c r="Z657" s="260"/>
      <c r="AA657" s="260"/>
    </row>
    <row r="658" spans="1:27">
      <c r="A658" s="271"/>
      <c r="B658" s="272"/>
      <c r="C658" s="271"/>
      <c r="D658" s="271"/>
      <c r="E658" s="272"/>
      <c r="F658" s="269"/>
      <c r="G658" s="269" t="str">
        <f t="shared" si="40"/>
        <v/>
      </c>
      <c r="H658" s="269"/>
      <c r="I658" s="273"/>
      <c r="J658" s="269" t="str">
        <f t="shared" si="41"/>
        <v/>
      </c>
      <c r="K658" s="269"/>
      <c r="L658" s="273"/>
      <c r="M658" s="260"/>
      <c r="N658" s="260"/>
      <c r="O658" s="260"/>
      <c r="P658" s="260"/>
      <c r="Q658" s="260"/>
      <c r="R658" s="260"/>
      <c r="S658" s="260"/>
      <c r="T658" s="260"/>
      <c r="U658" s="260"/>
      <c r="V658" s="260"/>
      <c r="W658" s="260"/>
      <c r="X658" s="260"/>
      <c r="Y658" s="260"/>
      <c r="Z658" s="260"/>
      <c r="AA658" s="260"/>
    </row>
    <row r="659" spans="1:27">
      <c r="A659" s="271"/>
      <c r="B659" s="272"/>
      <c r="C659" s="271"/>
      <c r="D659" s="271"/>
      <c r="E659" s="272"/>
      <c r="F659" s="269"/>
      <c r="G659" s="269" t="str">
        <f t="shared" si="40"/>
        <v/>
      </c>
      <c r="H659" s="269"/>
      <c r="I659" s="273"/>
      <c r="J659" s="269" t="str">
        <f t="shared" si="41"/>
        <v/>
      </c>
      <c r="K659" s="269"/>
      <c r="L659" s="273"/>
      <c r="M659" s="260"/>
      <c r="N659" s="260"/>
      <c r="O659" s="260"/>
      <c r="P659" s="260"/>
      <c r="Q659" s="260"/>
      <c r="R659" s="260"/>
      <c r="S659" s="260"/>
      <c r="T659" s="260"/>
      <c r="U659" s="260"/>
      <c r="V659" s="260"/>
      <c r="W659" s="260"/>
      <c r="X659" s="260"/>
      <c r="Y659" s="260"/>
      <c r="Z659" s="260"/>
      <c r="AA659" s="260"/>
    </row>
    <row r="660" spans="1:27">
      <c r="A660" s="271"/>
      <c r="B660" s="272"/>
      <c r="C660" s="271"/>
      <c r="D660" s="271"/>
      <c r="E660" s="272"/>
      <c r="F660" s="269"/>
      <c r="G660" s="269" t="str">
        <f t="shared" si="40"/>
        <v/>
      </c>
      <c r="H660" s="269"/>
      <c r="I660" s="273"/>
      <c r="J660" s="269" t="str">
        <f t="shared" si="41"/>
        <v/>
      </c>
      <c r="K660" s="269"/>
      <c r="L660" s="273"/>
      <c r="M660" s="260"/>
      <c r="N660" s="260"/>
      <c r="O660" s="260"/>
      <c r="P660" s="260"/>
      <c r="Q660" s="260"/>
      <c r="R660" s="260"/>
      <c r="S660" s="260"/>
      <c r="T660" s="260"/>
      <c r="U660" s="260"/>
      <c r="V660" s="260"/>
      <c r="W660" s="260"/>
      <c r="X660" s="260"/>
      <c r="Y660" s="260"/>
      <c r="Z660" s="260"/>
      <c r="AA660" s="260"/>
    </row>
    <row r="661" spans="1:27">
      <c r="A661" s="271"/>
      <c r="B661" s="272"/>
      <c r="C661" s="271"/>
      <c r="D661" s="271"/>
      <c r="E661" s="272"/>
      <c r="F661" s="269"/>
      <c r="G661" s="269" t="str">
        <f t="shared" si="40"/>
        <v/>
      </c>
      <c r="H661" s="269"/>
      <c r="I661" s="273"/>
      <c r="J661" s="269" t="str">
        <f t="shared" si="41"/>
        <v/>
      </c>
      <c r="K661" s="269"/>
      <c r="L661" s="273"/>
      <c r="M661" s="260"/>
      <c r="N661" s="260"/>
      <c r="O661" s="260"/>
      <c r="P661" s="260"/>
      <c r="Q661" s="260"/>
      <c r="R661" s="260"/>
      <c r="S661" s="260"/>
      <c r="T661" s="260"/>
      <c r="U661" s="260"/>
      <c r="V661" s="260"/>
      <c r="W661" s="260"/>
      <c r="X661" s="260"/>
      <c r="Y661" s="260"/>
      <c r="Z661" s="260"/>
      <c r="AA661" s="260"/>
    </row>
    <row r="662" spans="1:27">
      <c r="A662" s="271"/>
      <c r="B662" s="272"/>
      <c r="C662" s="271"/>
      <c r="D662" s="271"/>
      <c r="E662" s="272"/>
      <c r="F662" s="269"/>
      <c r="G662" s="269" t="str">
        <f t="shared" si="40"/>
        <v/>
      </c>
      <c r="H662" s="269"/>
      <c r="I662" s="273"/>
      <c r="J662" s="269" t="str">
        <f t="shared" si="41"/>
        <v/>
      </c>
      <c r="K662" s="269"/>
      <c r="L662" s="273"/>
      <c r="M662" s="260"/>
      <c r="N662" s="260"/>
      <c r="O662" s="260"/>
      <c r="P662" s="260"/>
      <c r="Q662" s="260"/>
      <c r="R662" s="260"/>
      <c r="S662" s="260"/>
      <c r="T662" s="260"/>
      <c r="U662" s="260"/>
      <c r="V662" s="260"/>
      <c r="W662" s="260"/>
      <c r="X662" s="260"/>
      <c r="Y662" s="260"/>
      <c r="Z662" s="260"/>
      <c r="AA662" s="260"/>
    </row>
    <row r="663" spans="1:27">
      <c r="A663" s="271"/>
      <c r="B663" s="272"/>
      <c r="C663" s="271"/>
      <c r="D663" s="271"/>
      <c r="E663" s="272"/>
      <c r="F663" s="269"/>
      <c r="G663" s="269" t="str">
        <f t="shared" si="40"/>
        <v/>
      </c>
      <c r="H663" s="269"/>
      <c r="I663" s="273"/>
      <c r="J663" s="269" t="str">
        <f t="shared" si="41"/>
        <v/>
      </c>
      <c r="K663" s="269"/>
      <c r="L663" s="273"/>
      <c r="M663" s="260"/>
      <c r="N663" s="260"/>
      <c r="O663" s="260"/>
      <c r="P663" s="260"/>
      <c r="Q663" s="260"/>
      <c r="R663" s="260"/>
      <c r="S663" s="260"/>
      <c r="T663" s="260"/>
      <c r="U663" s="260"/>
      <c r="V663" s="260"/>
      <c r="W663" s="260"/>
      <c r="X663" s="260"/>
      <c r="Y663" s="260"/>
      <c r="Z663" s="260"/>
      <c r="AA663" s="260"/>
    </row>
    <row r="664" spans="1:27">
      <c r="A664" s="271"/>
      <c r="B664" s="272"/>
      <c r="C664" s="271"/>
      <c r="D664" s="271"/>
      <c r="E664" s="272"/>
      <c r="F664" s="269"/>
      <c r="G664" s="269" t="str">
        <f t="shared" si="40"/>
        <v/>
      </c>
      <c r="H664" s="269"/>
      <c r="I664" s="273"/>
      <c r="J664" s="269" t="str">
        <f t="shared" si="41"/>
        <v/>
      </c>
      <c r="K664" s="269"/>
      <c r="L664" s="273"/>
      <c r="M664" s="260"/>
      <c r="N664" s="260"/>
      <c r="O664" s="260"/>
      <c r="P664" s="260"/>
      <c r="Q664" s="260"/>
      <c r="R664" s="260"/>
      <c r="S664" s="260"/>
      <c r="T664" s="260"/>
      <c r="U664" s="260"/>
      <c r="V664" s="260"/>
      <c r="W664" s="260"/>
      <c r="X664" s="260"/>
      <c r="Y664" s="260"/>
      <c r="Z664" s="260"/>
      <c r="AA664" s="260"/>
    </row>
    <row r="665" spans="1:27">
      <c r="A665" s="271"/>
      <c r="B665" s="272"/>
      <c r="C665" s="271"/>
      <c r="D665" s="271"/>
      <c r="E665" s="272"/>
      <c r="F665" s="269"/>
      <c r="G665" s="269" t="str">
        <f t="shared" si="40"/>
        <v/>
      </c>
      <c r="H665" s="269"/>
      <c r="I665" s="273"/>
      <c r="J665" s="269" t="str">
        <f t="shared" si="41"/>
        <v/>
      </c>
      <c r="K665" s="269"/>
      <c r="L665" s="273"/>
      <c r="M665" s="260"/>
      <c r="N665" s="260"/>
      <c r="O665" s="260"/>
      <c r="P665" s="260"/>
      <c r="Q665" s="260"/>
      <c r="R665" s="260"/>
      <c r="S665" s="260"/>
      <c r="T665" s="260"/>
      <c r="U665" s="260"/>
      <c r="V665" s="260"/>
      <c r="W665" s="260"/>
      <c r="X665" s="260"/>
      <c r="Y665" s="260"/>
      <c r="Z665" s="260"/>
      <c r="AA665" s="260"/>
    </row>
    <row r="666" spans="1:27">
      <c r="A666" s="271"/>
      <c r="B666" s="272"/>
      <c r="C666" s="271"/>
      <c r="D666" s="271"/>
      <c r="E666" s="272"/>
      <c r="F666" s="269"/>
      <c r="G666" s="269" t="str">
        <f t="shared" si="40"/>
        <v/>
      </c>
      <c r="H666" s="269"/>
      <c r="I666" s="273"/>
      <c r="J666" s="269" t="str">
        <f t="shared" si="41"/>
        <v/>
      </c>
      <c r="K666" s="269"/>
      <c r="L666" s="273"/>
      <c r="M666" s="260"/>
      <c r="N666" s="260"/>
      <c r="O666" s="260"/>
      <c r="P666" s="260"/>
      <c r="Q666" s="260"/>
      <c r="R666" s="260"/>
      <c r="S666" s="260"/>
      <c r="T666" s="260"/>
      <c r="U666" s="260"/>
      <c r="V666" s="260"/>
      <c r="W666" s="260"/>
      <c r="X666" s="260"/>
      <c r="Y666" s="260"/>
      <c r="Z666" s="260"/>
      <c r="AA666" s="260"/>
    </row>
    <row r="667" spans="1:27">
      <c r="A667" s="271"/>
      <c r="B667" s="272"/>
      <c r="C667" s="271"/>
      <c r="D667" s="271"/>
      <c r="E667" s="272"/>
      <c r="F667" s="269"/>
      <c r="G667" s="269" t="str">
        <f t="shared" si="40"/>
        <v/>
      </c>
      <c r="H667" s="269"/>
      <c r="I667" s="273"/>
      <c r="J667" s="269" t="str">
        <f t="shared" si="41"/>
        <v/>
      </c>
      <c r="K667" s="269"/>
      <c r="L667" s="273"/>
      <c r="M667" s="260"/>
      <c r="N667" s="260"/>
      <c r="O667" s="260"/>
      <c r="P667" s="260"/>
      <c r="Q667" s="260"/>
      <c r="R667" s="260"/>
      <c r="S667" s="260"/>
      <c r="T667" s="260"/>
      <c r="U667" s="260"/>
      <c r="V667" s="260"/>
      <c r="W667" s="260"/>
      <c r="X667" s="260"/>
      <c r="Y667" s="260"/>
      <c r="Z667" s="260"/>
      <c r="AA667" s="260"/>
    </row>
    <row r="668" spans="1:27">
      <c r="A668" s="271"/>
      <c r="B668" s="272"/>
      <c r="C668" s="271"/>
      <c r="D668" s="271"/>
      <c r="E668" s="272"/>
      <c r="F668" s="269"/>
      <c r="G668" s="269" t="str">
        <f t="shared" si="40"/>
        <v/>
      </c>
      <c r="H668" s="269"/>
      <c r="I668" s="273"/>
      <c r="J668" s="269" t="str">
        <f t="shared" si="41"/>
        <v/>
      </c>
      <c r="K668" s="269"/>
      <c r="L668" s="273"/>
      <c r="M668" s="260"/>
      <c r="N668" s="260"/>
      <c r="O668" s="260"/>
      <c r="P668" s="260"/>
      <c r="Q668" s="260"/>
      <c r="R668" s="260"/>
      <c r="S668" s="260"/>
      <c r="T668" s="260"/>
      <c r="U668" s="260"/>
      <c r="V668" s="260"/>
      <c r="W668" s="260"/>
      <c r="X668" s="260"/>
      <c r="Y668" s="260"/>
      <c r="Z668" s="260"/>
      <c r="AA668" s="260"/>
    </row>
    <row r="669" spans="1:27">
      <c r="A669" s="271"/>
      <c r="B669" s="272"/>
      <c r="C669" s="271"/>
      <c r="D669" s="271"/>
      <c r="E669" s="272"/>
      <c r="F669" s="269"/>
      <c r="G669" s="269" t="str">
        <f t="shared" si="40"/>
        <v/>
      </c>
      <c r="H669" s="269"/>
      <c r="I669" s="273"/>
      <c r="J669" s="269" t="str">
        <f t="shared" si="41"/>
        <v/>
      </c>
      <c r="K669" s="269"/>
      <c r="L669" s="273"/>
      <c r="M669" s="260"/>
      <c r="N669" s="260"/>
      <c r="O669" s="260"/>
      <c r="P669" s="260"/>
      <c r="Q669" s="260"/>
      <c r="R669" s="260"/>
      <c r="S669" s="260"/>
      <c r="T669" s="260"/>
      <c r="U669" s="260"/>
      <c r="V669" s="260"/>
      <c r="W669" s="260"/>
      <c r="X669" s="260"/>
      <c r="Y669" s="260"/>
      <c r="Z669" s="260"/>
      <c r="AA669" s="260"/>
    </row>
    <row r="670" spans="1:27">
      <c r="A670" s="271"/>
      <c r="B670" s="272"/>
      <c r="C670" s="271"/>
      <c r="D670" s="271"/>
      <c r="E670" s="272"/>
      <c r="F670" s="269"/>
      <c r="G670" s="269" t="str">
        <f t="shared" si="40"/>
        <v/>
      </c>
      <c r="H670" s="269"/>
      <c r="I670" s="273"/>
      <c r="J670" s="269" t="str">
        <f t="shared" si="41"/>
        <v/>
      </c>
      <c r="K670" s="269"/>
      <c r="L670" s="273"/>
      <c r="M670" s="260"/>
      <c r="N670" s="260"/>
      <c r="O670" s="260"/>
      <c r="P670" s="260"/>
      <c r="Q670" s="260"/>
      <c r="R670" s="260"/>
      <c r="S670" s="260"/>
      <c r="T670" s="260"/>
      <c r="U670" s="260"/>
      <c r="V670" s="260"/>
      <c r="W670" s="260"/>
      <c r="X670" s="260"/>
      <c r="Y670" s="260"/>
      <c r="Z670" s="260"/>
      <c r="AA670" s="260"/>
    </row>
    <row r="671" spans="1:27">
      <c r="A671" s="271"/>
      <c r="B671" s="272"/>
      <c r="C671" s="271"/>
      <c r="D671" s="271"/>
      <c r="E671" s="272"/>
      <c r="F671" s="269"/>
      <c r="G671" s="269" t="str">
        <f t="shared" si="40"/>
        <v/>
      </c>
      <c r="H671" s="269"/>
      <c r="I671" s="273"/>
      <c r="J671" s="269" t="str">
        <f t="shared" si="41"/>
        <v/>
      </c>
      <c r="K671" s="269"/>
      <c r="L671" s="273"/>
      <c r="M671" s="260"/>
      <c r="N671" s="260"/>
      <c r="O671" s="260"/>
      <c r="P671" s="260"/>
      <c r="Q671" s="260"/>
      <c r="R671" s="260"/>
      <c r="S671" s="260"/>
      <c r="T671" s="260"/>
      <c r="U671" s="260"/>
      <c r="V671" s="260"/>
      <c r="W671" s="260"/>
      <c r="X671" s="260"/>
      <c r="Y671" s="260"/>
      <c r="Z671" s="260"/>
      <c r="AA671" s="260"/>
    </row>
    <row r="672" spans="1:27">
      <c r="A672" s="271"/>
      <c r="B672" s="272"/>
      <c r="C672" s="271"/>
      <c r="D672" s="271"/>
      <c r="E672" s="272"/>
      <c r="F672" s="269"/>
      <c r="G672" s="269" t="str">
        <f t="shared" si="40"/>
        <v/>
      </c>
      <c r="H672" s="269"/>
      <c r="I672" s="273"/>
      <c r="J672" s="269" t="str">
        <f t="shared" si="41"/>
        <v/>
      </c>
      <c r="K672" s="269"/>
      <c r="L672" s="273"/>
      <c r="M672" s="260"/>
      <c r="N672" s="260"/>
      <c r="O672" s="260"/>
      <c r="P672" s="260"/>
      <c r="Q672" s="260"/>
      <c r="R672" s="260"/>
      <c r="S672" s="260"/>
      <c r="T672" s="260"/>
      <c r="U672" s="260"/>
      <c r="V672" s="260"/>
      <c r="W672" s="260"/>
      <c r="X672" s="260"/>
      <c r="Y672" s="260"/>
      <c r="Z672" s="260"/>
      <c r="AA672" s="260"/>
    </row>
    <row r="673" spans="1:27">
      <c r="A673" s="271"/>
      <c r="B673" s="272"/>
      <c r="C673" s="271"/>
      <c r="D673" s="271"/>
      <c r="E673" s="272"/>
      <c r="F673" s="269"/>
      <c r="G673" s="269" t="str">
        <f t="shared" si="40"/>
        <v/>
      </c>
      <c r="H673" s="269"/>
      <c r="I673" s="273"/>
      <c r="J673" s="269" t="str">
        <f t="shared" si="41"/>
        <v/>
      </c>
      <c r="K673" s="269"/>
      <c r="L673" s="273"/>
      <c r="M673" s="260"/>
      <c r="N673" s="260"/>
      <c r="O673" s="260"/>
      <c r="P673" s="260"/>
      <c r="Q673" s="260"/>
      <c r="R673" s="260"/>
      <c r="S673" s="260"/>
      <c r="T673" s="260"/>
      <c r="U673" s="260"/>
      <c r="V673" s="260"/>
      <c r="W673" s="260"/>
      <c r="X673" s="260"/>
      <c r="Y673" s="260"/>
      <c r="Z673" s="260"/>
      <c r="AA673" s="260"/>
    </row>
    <row r="674" spans="1:27">
      <c r="A674" s="271"/>
      <c r="B674" s="272"/>
      <c r="C674" s="271"/>
      <c r="D674" s="271"/>
      <c r="E674" s="272"/>
      <c r="F674" s="269"/>
      <c r="G674" s="269" t="str">
        <f t="shared" si="40"/>
        <v/>
      </c>
      <c r="H674" s="269"/>
      <c r="I674" s="273"/>
      <c r="J674" s="269" t="str">
        <f t="shared" si="41"/>
        <v/>
      </c>
      <c r="K674" s="269"/>
      <c r="L674" s="273"/>
      <c r="M674" s="260"/>
      <c r="N674" s="260"/>
      <c r="O674" s="260"/>
      <c r="P674" s="260"/>
      <c r="Q674" s="260"/>
      <c r="R674" s="260"/>
      <c r="S674" s="260"/>
      <c r="T674" s="260"/>
      <c r="U674" s="260"/>
      <c r="V674" s="260"/>
      <c r="W674" s="260"/>
      <c r="X674" s="260"/>
      <c r="Y674" s="260"/>
      <c r="Z674" s="260"/>
      <c r="AA674" s="260"/>
    </row>
    <row r="675" spans="1:27">
      <c r="A675" s="271"/>
      <c r="B675" s="272"/>
      <c r="C675" s="271"/>
      <c r="D675" s="271"/>
      <c r="E675" s="272"/>
      <c r="F675" s="269"/>
      <c r="G675" s="269" t="str">
        <f t="shared" si="40"/>
        <v/>
      </c>
      <c r="H675" s="269"/>
      <c r="I675" s="273"/>
      <c r="J675" s="269" t="str">
        <f t="shared" si="41"/>
        <v/>
      </c>
      <c r="K675" s="269"/>
      <c r="L675" s="273"/>
      <c r="M675" s="260"/>
      <c r="N675" s="260"/>
      <c r="O675" s="260"/>
      <c r="P675" s="260"/>
      <c r="Q675" s="260"/>
      <c r="R675" s="260"/>
      <c r="S675" s="260"/>
      <c r="T675" s="260"/>
      <c r="U675" s="260"/>
      <c r="V675" s="260"/>
      <c r="W675" s="260"/>
      <c r="X675" s="260"/>
      <c r="Y675" s="260"/>
      <c r="Z675" s="260"/>
      <c r="AA675" s="260"/>
    </row>
    <row r="676" spans="1:27">
      <c r="A676" s="271"/>
      <c r="B676" s="272"/>
      <c r="C676" s="271"/>
      <c r="D676" s="271"/>
      <c r="E676" s="272"/>
      <c r="F676" s="269"/>
      <c r="G676" s="269" t="str">
        <f t="shared" si="40"/>
        <v/>
      </c>
      <c r="H676" s="269"/>
      <c r="I676" s="273"/>
      <c r="J676" s="269" t="str">
        <f t="shared" si="41"/>
        <v/>
      </c>
      <c r="K676" s="269"/>
      <c r="L676" s="273"/>
      <c r="M676" s="260"/>
      <c r="N676" s="260"/>
      <c r="O676" s="260"/>
      <c r="P676" s="260"/>
      <c r="Q676" s="260"/>
      <c r="R676" s="260"/>
      <c r="S676" s="260"/>
      <c r="T676" s="260"/>
      <c r="U676" s="260"/>
      <c r="V676" s="260"/>
      <c r="W676" s="260"/>
      <c r="X676" s="260"/>
      <c r="Y676" s="260"/>
      <c r="Z676" s="260"/>
      <c r="AA676" s="260"/>
    </row>
    <row r="677" spans="1:27">
      <c r="A677" s="271"/>
      <c r="B677" s="272"/>
      <c r="C677" s="271"/>
      <c r="D677" s="271"/>
      <c r="E677" s="272"/>
      <c r="F677" s="269"/>
      <c r="G677" s="269" t="str">
        <f t="shared" si="40"/>
        <v/>
      </c>
      <c r="H677" s="269"/>
      <c r="I677" s="273"/>
      <c r="J677" s="269" t="str">
        <f t="shared" si="41"/>
        <v/>
      </c>
      <c r="K677" s="269"/>
      <c r="L677" s="273"/>
      <c r="M677" s="260"/>
      <c r="N677" s="260"/>
      <c r="O677" s="260"/>
      <c r="P677" s="260"/>
      <c r="Q677" s="260"/>
      <c r="R677" s="260"/>
      <c r="S677" s="260"/>
      <c r="T677" s="260"/>
      <c r="U677" s="260"/>
      <c r="V677" s="260"/>
      <c r="W677" s="260"/>
      <c r="X677" s="260"/>
      <c r="Y677" s="260"/>
      <c r="Z677" s="260"/>
      <c r="AA677" s="260"/>
    </row>
    <row r="678" spans="1:27">
      <c r="A678" s="271"/>
      <c r="B678" s="272"/>
      <c r="C678" s="271"/>
      <c r="D678" s="271"/>
      <c r="E678" s="272"/>
      <c r="F678" s="269"/>
      <c r="G678" s="269" t="str">
        <f t="shared" si="40"/>
        <v/>
      </c>
      <c r="H678" s="269"/>
      <c r="I678" s="273"/>
      <c r="J678" s="269" t="str">
        <f t="shared" si="41"/>
        <v/>
      </c>
      <c r="K678" s="269"/>
      <c r="L678" s="273"/>
      <c r="M678" s="260"/>
      <c r="N678" s="260"/>
      <c r="O678" s="260"/>
      <c r="P678" s="260"/>
      <c r="Q678" s="260"/>
      <c r="R678" s="260"/>
      <c r="S678" s="260"/>
      <c r="T678" s="260"/>
      <c r="U678" s="260"/>
      <c r="V678" s="260"/>
      <c r="W678" s="260"/>
      <c r="X678" s="260"/>
      <c r="Y678" s="260"/>
      <c r="Z678" s="260"/>
      <c r="AA678" s="260"/>
    </row>
    <row r="679" spans="1:27">
      <c r="A679" s="271"/>
      <c r="B679" s="272"/>
      <c r="C679" s="271"/>
      <c r="D679" s="271"/>
      <c r="E679" s="272"/>
      <c r="F679" s="269"/>
      <c r="G679" s="269" t="str">
        <f t="shared" si="40"/>
        <v/>
      </c>
      <c r="H679" s="269"/>
      <c r="I679" s="273"/>
      <c r="J679" s="269" t="str">
        <f t="shared" si="41"/>
        <v/>
      </c>
      <c r="K679" s="269"/>
      <c r="L679" s="273"/>
      <c r="M679" s="260"/>
      <c r="N679" s="260"/>
      <c r="O679" s="260"/>
      <c r="P679" s="260"/>
      <c r="Q679" s="260"/>
      <c r="R679" s="260"/>
      <c r="S679" s="260"/>
      <c r="T679" s="260"/>
      <c r="U679" s="260"/>
      <c r="V679" s="260"/>
      <c r="W679" s="260"/>
      <c r="X679" s="260"/>
      <c r="Y679" s="260"/>
      <c r="Z679" s="260"/>
      <c r="AA679" s="260"/>
    </row>
    <row r="680" spans="1:27">
      <c r="A680" s="271"/>
      <c r="B680" s="272"/>
      <c r="C680" s="271"/>
      <c r="D680" s="271"/>
      <c r="E680" s="272"/>
      <c r="F680" s="269"/>
      <c r="G680" s="269" t="str">
        <f t="shared" si="40"/>
        <v/>
      </c>
      <c r="H680" s="269"/>
      <c r="I680" s="273"/>
      <c r="J680" s="269" t="str">
        <f t="shared" si="41"/>
        <v/>
      </c>
      <c r="K680" s="269"/>
      <c r="L680" s="273"/>
      <c r="M680" s="260"/>
      <c r="N680" s="260"/>
      <c r="O680" s="260"/>
      <c r="P680" s="260"/>
      <c r="Q680" s="260"/>
      <c r="R680" s="260"/>
      <c r="S680" s="260"/>
      <c r="T680" s="260"/>
      <c r="U680" s="260"/>
      <c r="V680" s="260"/>
      <c r="W680" s="260"/>
      <c r="X680" s="260"/>
      <c r="Y680" s="260"/>
      <c r="Z680" s="260"/>
      <c r="AA680" s="260"/>
    </row>
    <row r="681" spans="1:27">
      <c r="A681" s="271"/>
      <c r="B681" s="272"/>
      <c r="C681" s="271"/>
      <c r="D681" s="271"/>
      <c r="E681" s="272"/>
      <c r="F681" s="269"/>
      <c r="G681" s="269" t="str">
        <f t="shared" si="40"/>
        <v/>
      </c>
      <c r="H681" s="269"/>
      <c r="I681" s="273"/>
      <c r="J681" s="269" t="str">
        <f t="shared" si="41"/>
        <v/>
      </c>
      <c r="K681" s="269"/>
      <c r="L681" s="273"/>
      <c r="M681" s="260"/>
      <c r="N681" s="260"/>
      <c r="O681" s="260"/>
      <c r="P681" s="260"/>
      <c r="Q681" s="260"/>
      <c r="R681" s="260"/>
      <c r="S681" s="260"/>
      <c r="T681" s="260"/>
      <c r="U681" s="260"/>
      <c r="V681" s="260"/>
      <c r="W681" s="260"/>
      <c r="X681" s="260"/>
      <c r="Y681" s="260"/>
      <c r="Z681" s="260"/>
      <c r="AA681" s="260"/>
    </row>
    <row r="682" spans="1:27">
      <c r="A682" s="271"/>
      <c r="B682" s="272"/>
      <c r="C682" s="271"/>
      <c r="D682" s="271"/>
      <c r="E682" s="272"/>
      <c r="F682" s="269"/>
      <c r="G682" s="269" t="str">
        <f t="shared" si="40"/>
        <v/>
      </c>
      <c r="H682" s="269"/>
      <c r="I682" s="273"/>
      <c r="J682" s="269" t="str">
        <f t="shared" si="41"/>
        <v/>
      </c>
      <c r="K682" s="269"/>
      <c r="L682" s="273"/>
      <c r="M682" s="260"/>
      <c r="N682" s="260"/>
      <c r="O682" s="260"/>
      <c r="P682" s="260"/>
      <c r="Q682" s="260"/>
      <c r="R682" s="260"/>
      <c r="S682" s="260"/>
      <c r="T682" s="260"/>
      <c r="U682" s="260"/>
      <c r="V682" s="260"/>
      <c r="W682" s="260"/>
      <c r="X682" s="260"/>
      <c r="Y682" s="260"/>
      <c r="Z682" s="260"/>
      <c r="AA682" s="260"/>
    </row>
    <row r="683" spans="1:27">
      <c r="A683" s="271"/>
      <c r="B683" s="272"/>
      <c r="C683" s="271"/>
      <c r="D683" s="271"/>
      <c r="E683" s="272"/>
      <c r="F683" s="269"/>
      <c r="G683" s="269" t="str">
        <f t="shared" si="40"/>
        <v/>
      </c>
      <c r="H683" s="269"/>
      <c r="I683" s="273"/>
      <c r="J683" s="269" t="str">
        <f t="shared" si="41"/>
        <v/>
      </c>
      <c r="K683" s="269"/>
      <c r="L683" s="273"/>
      <c r="M683" s="260"/>
      <c r="N683" s="260"/>
      <c r="O683" s="260"/>
      <c r="P683" s="260"/>
      <c r="Q683" s="260"/>
      <c r="R683" s="260"/>
      <c r="S683" s="260"/>
      <c r="T683" s="260"/>
      <c r="U683" s="260"/>
      <c r="V683" s="260"/>
      <c r="W683" s="260"/>
      <c r="X683" s="260"/>
      <c r="Y683" s="260"/>
      <c r="Z683" s="260"/>
      <c r="AA683" s="260"/>
    </row>
    <row r="684" spans="1:27">
      <c r="A684" s="271"/>
      <c r="B684" s="272"/>
      <c r="C684" s="271"/>
      <c r="D684" s="271"/>
      <c r="E684" s="272"/>
      <c r="F684" s="269"/>
      <c r="G684" s="269" t="str">
        <f t="shared" si="40"/>
        <v/>
      </c>
      <c r="H684" s="269"/>
      <c r="I684" s="273"/>
      <c r="J684" s="269" t="str">
        <f t="shared" si="41"/>
        <v/>
      </c>
      <c r="K684" s="269"/>
      <c r="L684" s="273"/>
      <c r="M684" s="260"/>
      <c r="N684" s="260"/>
      <c r="O684" s="260"/>
      <c r="P684" s="260"/>
      <c r="Q684" s="260"/>
      <c r="R684" s="260"/>
      <c r="S684" s="260"/>
      <c r="T684" s="260"/>
      <c r="U684" s="260"/>
      <c r="V684" s="260"/>
      <c r="W684" s="260"/>
      <c r="X684" s="260"/>
      <c r="Y684" s="260"/>
      <c r="Z684" s="260"/>
      <c r="AA684" s="260"/>
    </row>
    <row r="685" spans="1:27">
      <c r="A685" s="271"/>
      <c r="B685" s="272"/>
      <c r="C685" s="271"/>
      <c r="D685" s="271"/>
      <c r="E685" s="272"/>
      <c r="F685" s="269"/>
      <c r="G685" s="269" t="str">
        <f t="shared" si="40"/>
        <v/>
      </c>
      <c r="H685" s="269"/>
      <c r="I685" s="273"/>
      <c r="J685" s="269" t="str">
        <f t="shared" si="41"/>
        <v/>
      </c>
      <c r="K685" s="269"/>
      <c r="L685" s="273"/>
      <c r="M685" s="260"/>
      <c r="N685" s="260"/>
      <c r="O685" s="260"/>
      <c r="P685" s="260"/>
      <c r="Q685" s="260"/>
      <c r="R685" s="260"/>
      <c r="S685" s="260"/>
      <c r="T685" s="260"/>
      <c r="U685" s="260"/>
      <c r="V685" s="260"/>
      <c r="W685" s="260"/>
      <c r="X685" s="260"/>
      <c r="Y685" s="260"/>
      <c r="Z685" s="260"/>
      <c r="AA685" s="260"/>
    </row>
    <row r="686" spans="1:27">
      <c r="A686" s="271"/>
      <c r="B686" s="272"/>
      <c r="C686" s="271"/>
      <c r="D686" s="271"/>
      <c r="E686" s="272"/>
      <c r="F686" s="269"/>
      <c r="G686" s="269" t="str">
        <f t="shared" si="40"/>
        <v/>
      </c>
      <c r="H686" s="269"/>
      <c r="I686" s="273"/>
      <c r="J686" s="269" t="str">
        <f t="shared" si="41"/>
        <v/>
      </c>
      <c r="K686" s="269"/>
      <c r="L686" s="273"/>
      <c r="M686" s="260"/>
      <c r="N686" s="260"/>
      <c r="O686" s="260"/>
      <c r="P686" s="260"/>
      <c r="Q686" s="260"/>
      <c r="R686" s="260"/>
      <c r="S686" s="260"/>
      <c r="T686" s="260"/>
      <c r="U686" s="260"/>
      <c r="V686" s="260"/>
      <c r="W686" s="260"/>
      <c r="X686" s="260"/>
      <c r="Y686" s="260"/>
      <c r="Z686" s="260"/>
      <c r="AA686" s="260"/>
    </row>
    <row r="687" spans="1:27">
      <c r="A687" s="271"/>
      <c r="B687" s="272"/>
      <c r="C687" s="271"/>
      <c r="D687" s="271"/>
      <c r="E687" s="272"/>
      <c r="F687" s="269"/>
      <c r="G687" s="269" t="str">
        <f t="shared" si="40"/>
        <v/>
      </c>
      <c r="H687" s="269"/>
      <c r="I687" s="273"/>
      <c r="J687" s="269" t="str">
        <f t="shared" si="41"/>
        <v/>
      </c>
      <c r="K687" s="269"/>
      <c r="L687" s="273"/>
      <c r="M687" s="260"/>
      <c r="N687" s="260"/>
      <c r="O687" s="260"/>
      <c r="P687" s="260"/>
      <c r="Q687" s="260"/>
      <c r="R687" s="260"/>
      <c r="S687" s="260"/>
      <c r="T687" s="260"/>
      <c r="U687" s="260"/>
      <c r="V687" s="260"/>
      <c r="W687" s="260"/>
      <c r="X687" s="260"/>
      <c r="Y687" s="260"/>
      <c r="Z687" s="260"/>
      <c r="AA687" s="260"/>
    </row>
    <row r="688" spans="1:27">
      <c r="A688" s="271"/>
      <c r="B688" s="272"/>
      <c r="C688" s="271"/>
      <c r="D688" s="271"/>
      <c r="E688" s="272"/>
      <c r="F688" s="269"/>
      <c r="G688" s="269" t="str">
        <f t="shared" si="40"/>
        <v/>
      </c>
      <c r="H688" s="269"/>
      <c r="I688" s="273"/>
      <c r="J688" s="269" t="str">
        <f t="shared" si="41"/>
        <v/>
      </c>
      <c r="K688" s="269"/>
      <c r="L688" s="273"/>
      <c r="M688" s="260"/>
      <c r="N688" s="260"/>
      <c r="O688" s="260"/>
      <c r="P688" s="260"/>
      <c r="Q688" s="260"/>
      <c r="R688" s="260"/>
      <c r="S688" s="260"/>
      <c r="T688" s="260"/>
      <c r="U688" s="260"/>
      <c r="V688" s="260"/>
      <c r="W688" s="260"/>
      <c r="X688" s="260"/>
      <c r="Y688" s="260"/>
      <c r="Z688" s="260"/>
      <c r="AA688" s="260"/>
    </row>
    <row r="689" spans="1:27">
      <c r="A689" s="271"/>
      <c r="B689" s="272"/>
      <c r="C689" s="271"/>
      <c r="D689" s="271"/>
      <c r="E689" s="272"/>
      <c r="F689" s="269"/>
      <c r="G689" s="269" t="str">
        <f t="shared" si="40"/>
        <v/>
      </c>
      <c r="H689" s="269"/>
      <c r="I689" s="273"/>
      <c r="J689" s="269" t="str">
        <f t="shared" si="41"/>
        <v/>
      </c>
      <c r="K689" s="269"/>
      <c r="L689" s="273"/>
      <c r="M689" s="260"/>
      <c r="N689" s="260"/>
      <c r="O689" s="260"/>
      <c r="P689" s="260"/>
      <c r="Q689" s="260"/>
      <c r="R689" s="260"/>
      <c r="S689" s="260"/>
      <c r="T689" s="260"/>
      <c r="U689" s="260"/>
      <c r="V689" s="260"/>
      <c r="W689" s="260"/>
      <c r="X689" s="260"/>
      <c r="Y689" s="260"/>
      <c r="Z689" s="260"/>
      <c r="AA689" s="260"/>
    </row>
    <row r="690" spans="1:27">
      <c r="A690" s="271"/>
      <c r="B690" s="272"/>
      <c r="C690" s="271"/>
      <c r="D690" s="271"/>
      <c r="E690" s="272"/>
      <c r="F690" s="269"/>
      <c r="G690" s="269" t="str">
        <f t="shared" si="40"/>
        <v/>
      </c>
      <c r="H690" s="269"/>
      <c r="I690" s="273"/>
      <c r="J690" s="269" t="str">
        <f t="shared" si="41"/>
        <v/>
      </c>
      <c r="K690" s="269"/>
      <c r="L690" s="273"/>
      <c r="M690" s="260"/>
      <c r="N690" s="260"/>
      <c r="O690" s="260"/>
      <c r="P690" s="260"/>
      <c r="Q690" s="260"/>
      <c r="R690" s="260"/>
      <c r="S690" s="260"/>
      <c r="T690" s="260"/>
      <c r="U690" s="260"/>
      <c r="V690" s="260"/>
      <c r="W690" s="260"/>
      <c r="X690" s="260"/>
      <c r="Y690" s="260"/>
      <c r="Z690" s="260"/>
      <c r="AA690" s="260"/>
    </row>
    <row r="691" spans="1:27">
      <c r="A691" s="271"/>
      <c r="B691" s="272"/>
      <c r="C691" s="271"/>
      <c r="D691" s="271"/>
      <c r="E691" s="272"/>
      <c r="F691" s="269"/>
      <c r="G691" s="269" t="str">
        <f t="shared" si="40"/>
        <v/>
      </c>
      <c r="H691" s="269"/>
      <c r="I691" s="273"/>
      <c r="J691" s="269" t="str">
        <f t="shared" si="41"/>
        <v/>
      </c>
      <c r="K691" s="269"/>
      <c r="L691" s="273"/>
      <c r="M691" s="260"/>
      <c r="N691" s="260"/>
      <c r="O691" s="260"/>
      <c r="P691" s="260"/>
      <c r="Q691" s="260"/>
      <c r="R691" s="260"/>
      <c r="S691" s="260"/>
      <c r="T691" s="260"/>
      <c r="U691" s="260"/>
      <c r="V691" s="260"/>
      <c r="W691" s="260"/>
      <c r="X691" s="260"/>
      <c r="Y691" s="260"/>
      <c r="Z691" s="260"/>
      <c r="AA691" s="260"/>
    </row>
    <row r="692" spans="1:27">
      <c r="A692" s="271"/>
      <c r="B692" s="272"/>
      <c r="C692" s="271"/>
      <c r="D692" s="271"/>
      <c r="E692" s="272"/>
      <c r="F692" s="269"/>
      <c r="G692" s="269" t="str">
        <f t="shared" si="40"/>
        <v/>
      </c>
      <c r="H692" s="269"/>
      <c r="I692" s="273"/>
      <c r="J692" s="269" t="str">
        <f t="shared" si="41"/>
        <v/>
      </c>
      <c r="K692" s="269"/>
      <c r="L692" s="273"/>
      <c r="M692" s="260"/>
      <c r="N692" s="260"/>
      <c r="O692" s="260"/>
      <c r="P692" s="260"/>
      <c r="Q692" s="260"/>
      <c r="R692" s="260"/>
      <c r="S692" s="260"/>
      <c r="T692" s="260"/>
      <c r="U692" s="260"/>
      <c r="V692" s="260"/>
      <c r="W692" s="260"/>
      <c r="X692" s="260"/>
      <c r="Y692" s="260"/>
      <c r="Z692" s="260"/>
      <c r="AA692" s="260"/>
    </row>
    <row r="693" spans="1:27">
      <c r="A693" s="271"/>
      <c r="B693" s="272"/>
      <c r="C693" s="271"/>
      <c r="D693" s="271"/>
      <c r="E693" s="272"/>
      <c r="F693" s="269"/>
      <c r="G693" s="269" t="str">
        <f t="shared" si="40"/>
        <v/>
      </c>
      <c r="H693" s="269"/>
      <c r="I693" s="273"/>
      <c r="J693" s="269" t="str">
        <f t="shared" si="41"/>
        <v/>
      </c>
      <c r="K693" s="269"/>
      <c r="L693" s="273"/>
      <c r="M693" s="260"/>
      <c r="N693" s="260"/>
      <c r="O693" s="260"/>
      <c r="P693" s="260"/>
      <c r="Q693" s="260"/>
      <c r="R693" s="260"/>
      <c r="S693" s="260"/>
      <c r="T693" s="260"/>
      <c r="U693" s="260"/>
      <c r="V693" s="260"/>
      <c r="W693" s="260"/>
      <c r="X693" s="260"/>
      <c r="Y693" s="260"/>
      <c r="Z693" s="260"/>
      <c r="AA693" s="260"/>
    </row>
    <row r="694" spans="1:27">
      <c r="A694" s="271"/>
      <c r="B694" s="272"/>
      <c r="C694" s="271"/>
      <c r="D694" s="271"/>
      <c r="E694" s="272"/>
      <c r="F694" s="269"/>
      <c r="G694" s="269" t="str">
        <f t="shared" si="40"/>
        <v/>
      </c>
      <c r="H694" s="269"/>
      <c r="I694" s="273"/>
      <c r="J694" s="269" t="str">
        <f t="shared" si="41"/>
        <v/>
      </c>
      <c r="K694" s="269"/>
      <c r="L694" s="273"/>
      <c r="M694" s="260"/>
      <c r="N694" s="260"/>
      <c r="O694" s="260"/>
      <c r="P694" s="260"/>
      <c r="Q694" s="260"/>
      <c r="R694" s="260"/>
      <c r="S694" s="260"/>
      <c r="T694" s="260"/>
      <c r="U694" s="260"/>
      <c r="V694" s="260"/>
      <c r="W694" s="260"/>
      <c r="X694" s="260"/>
      <c r="Y694" s="260"/>
      <c r="Z694" s="260"/>
      <c r="AA694" s="260"/>
    </row>
    <row r="695" spans="1:27">
      <c r="A695" s="271"/>
      <c r="B695" s="272"/>
      <c r="C695" s="271"/>
      <c r="D695" s="271"/>
      <c r="E695" s="272"/>
      <c r="F695" s="269"/>
      <c r="G695" s="269" t="str">
        <f t="shared" si="40"/>
        <v/>
      </c>
      <c r="H695" s="269"/>
      <c r="I695" s="273"/>
      <c r="J695" s="269" t="str">
        <f t="shared" si="41"/>
        <v/>
      </c>
      <c r="K695" s="269"/>
      <c r="L695" s="273"/>
      <c r="M695" s="260"/>
      <c r="N695" s="260"/>
      <c r="O695" s="260"/>
      <c r="P695" s="260"/>
      <c r="Q695" s="260"/>
      <c r="R695" s="260"/>
      <c r="S695" s="260"/>
      <c r="T695" s="260"/>
      <c r="U695" s="260"/>
      <c r="V695" s="260"/>
      <c r="W695" s="260"/>
      <c r="X695" s="260"/>
      <c r="Y695" s="260"/>
      <c r="Z695" s="260"/>
      <c r="AA695" s="260"/>
    </row>
    <row r="696" spans="1:27">
      <c r="A696" s="271"/>
      <c r="B696" s="272"/>
      <c r="C696" s="271"/>
      <c r="D696" s="271"/>
      <c r="E696" s="272"/>
      <c r="F696" s="269"/>
      <c r="G696" s="269" t="str">
        <f t="shared" si="40"/>
        <v/>
      </c>
      <c r="H696" s="269"/>
      <c r="I696" s="273"/>
      <c r="J696" s="269" t="str">
        <f t="shared" si="41"/>
        <v/>
      </c>
      <c r="K696" s="269"/>
      <c r="L696" s="273"/>
      <c r="M696" s="260"/>
      <c r="N696" s="260"/>
      <c r="O696" s="260"/>
      <c r="P696" s="260"/>
      <c r="Q696" s="260"/>
      <c r="R696" s="260"/>
      <c r="S696" s="260"/>
      <c r="T696" s="260"/>
      <c r="U696" s="260"/>
      <c r="V696" s="260"/>
      <c r="W696" s="260"/>
      <c r="X696" s="260"/>
      <c r="Y696" s="260"/>
      <c r="Z696" s="260"/>
      <c r="AA696" s="260"/>
    </row>
    <row r="697" spans="1:27">
      <c r="A697" s="271"/>
      <c r="B697" s="272"/>
      <c r="C697" s="271"/>
      <c r="D697" s="271"/>
      <c r="E697" s="272"/>
      <c r="F697" s="269"/>
      <c r="G697" s="269" t="str">
        <f t="shared" si="40"/>
        <v/>
      </c>
      <c r="H697" s="269"/>
      <c r="I697" s="273"/>
      <c r="J697" s="269" t="str">
        <f t="shared" si="41"/>
        <v/>
      </c>
      <c r="K697" s="269"/>
      <c r="L697" s="273"/>
      <c r="M697" s="260"/>
      <c r="N697" s="260"/>
      <c r="O697" s="260"/>
      <c r="P697" s="260"/>
      <c r="Q697" s="260"/>
      <c r="R697" s="260"/>
      <c r="S697" s="260"/>
      <c r="T697" s="260"/>
      <c r="U697" s="260"/>
      <c r="V697" s="260"/>
      <c r="W697" s="260"/>
      <c r="X697" s="260"/>
      <c r="Y697" s="260"/>
      <c r="Z697" s="260"/>
      <c r="AA697" s="260"/>
    </row>
    <row r="698" spans="1:27">
      <c r="A698" s="271"/>
      <c r="B698" s="272"/>
      <c r="C698" s="271"/>
      <c r="D698" s="271"/>
      <c r="E698" s="272"/>
      <c r="F698" s="269"/>
      <c r="G698" s="269" t="str">
        <f t="shared" si="40"/>
        <v/>
      </c>
      <c r="H698" s="269"/>
      <c r="I698" s="273"/>
      <c r="J698" s="269" t="str">
        <f t="shared" si="41"/>
        <v/>
      </c>
      <c r="K698" s="269"/>
      <c r="L698" s="273"/>
      <c r="M698" s="260"/>
      <c r="N698" s="260"/>
      <c r="O698" s="260"/>
      <c r="P698" s="260"/>
      <c r="Q698" s="260"/>
      <c r="R698" s="260"/>
      <c r="S698" s="260"/>
      <c r="T698" s="260"/>
      <c r="U698" s="260"/>
      <c r="V698" s="260"/>
      <c r="W698" s="260"/>
      <c r="X698" s="260"/>
      <c r="Y698" s="260"/>
      <c r="Z698" s="260"/>
      <c r="AA698" s="260"/>
    </row>
    <row r="699" spans="1:27">
      <c r="A699" s="271"/>
      <c r="B699" s="272"/>
      <c r="C699" s="271"/>
      <c r="D699" s="271"/>
      <c r="E699" s="272"/>
      <c r="F699" s="269"/>
      <c r="G699" s="269" t="str">
        <f t="shared" ref="G699:G953" si="42">IF(H699="","", CONCATENATE(F699,"-",H699))</f>
        <v/>
      </c>
      <c r="H699" s="269"/>
      <c r="I699" s="273"/>
      <c r="J699" s="269" t="str">
        <f t="shared" ref="J699:J953" si="43">IF(K699="","", CONCATENATE(F699,"-",K699))</f>
        <v/>
      </c>
      <c r="K699" s="269"/>
      <c r="L699" s="273"/>
      <c r="M699" s="260"/>
      <c r="N699" s="260"/>
      <c r="O699" s="260"/>
      <c r="P699" s="260"/>
      <c r="Q699" s="260"/>
      <c r="R699" s="260"/>
      <c r="S699" s="260"/>
      <c r="T699" s="260"/>
      <c r="U699" s="260"/>
      <c r="V699" s="260"/>
      <c r="W699" s="260"/>
      <c r="X699" s="260"/>
      <c r="Y699" s="260"/>
      <c r="Z699" s="260"/>
      <c r="AA699" s="260"/>
    </row>
    <row r="700" spans="1:27">
      <c r="A700" s="271"/>
      <c r="B700" s="272"/>
      <c r="C700" s="271"/>
      <c r="D700" s="271"/>
      <c r="E700" s="272"/>
      <c r="F700" s="269"/>
      <c r="G700" s="269" t="str">
        <f t="shared" si="42"/>
        <v/>
      </c>
      <c r="H700" s="269"/>
      <c r="I700" s="273"/>
      <c r="J700" s="269" t="str">
        <f t="shared" si="43"/>
        <v/>
      </c>
      <c r="K700" s="269"/>
      <c r="L700" s="273"/>
      <c r="M700" s="260"/>
      <c r="N700" s="260"/>
      <c r="O700" s="260"/>
      <c r="P700" s="260"/>
      <c r="Q700" s="260"/>
      <c r="R700" s="260"/>
      <c r="S700" s="260"/>
      <c r="T700" s="260"/>
      <c r="U700" s="260"/>
      <c r="V700" s="260"/>
      <c r="W700" s="260"/>
      <c r="X700" s="260"/>
      <c r="Y700" s="260"/>
      <c r="Z700" s="260"/>
      <c r="AA700" s="260"/>
    </row>
    <row r="701" spans="1:27">
      <c r="A701" s="271"/>
      <c r="B701" s="272"/>
      <c r="C701" s="271"/>
      <c r="D701" s="271"/>
      <c r="E701" s="272"/>
      <c r="F701" s="269"/>
      <c r="G701" s="269" t="str">
        <f t="shared" si="42"/>
        <v/>
      </c>
      <c r="H701" s="269"/>
      <c r="I701" s="273"/>
      <c r="J701" s="269" t="str">
        <f t="shared" si="43"/>
        <v/>
      </c>
      <c r="K701" s="269"/>
      <c r="L701" s="273"/>
      <c r="M701" s="260"/>
      <c r="N701" s="260"/>
      <c r="O701" s="260"/>
      <c r="P701" s="260"/>
      <c r="Q701" s="260"/>
      <c r="R701" s="260"/>
      <c r="S701" s="260"/>
      <c r="T701" s="260"/>
      <c r="U701" s="260"/>
      <c r="V701" s="260"/>
      <c r="W701" s="260"/>
      <c r="X701" s="260"/>
      <c r="Y701" s="260"/>
      <c r="Z701" s="260"/>
      <c r="AA701" s="260"/>
    </row>
    <row r="702" spans="1:27">
      <c r="A702" s="271"/>
      <c r="B702" s="272"/>
      <c r="C702" s="271"/>
      <c r="D702" s="271"/>
      <c r="E702" s="272"/>
      <c r="F702" s="269"/>
      <c r="G702" s="269" t="str">
        <f t="shared" si="42"/>
        <v/>
      </c>
      <c r="H702" s="269"/>
      <c r="I702" s="273"/>
      <c r="J702" s="269" t="str">
        <f t="shared" si="43"/>
        <v/>
      </c>
      <c r="K702" s="269"/>
      <c r="L702" s="273"/>
      <c r="M702" s="260"/>
      <c r="N702" s="260"/>
      <c r="O702" s="260"/>
      <c r="P702" s="260"/>
      <c r="Q702" s="260"/>
      <c r="R702" s="260"/>
      <c r="S702" s="260"/>
      <c r="T702" s="260"/>
      <c r="U702" s="260"/>
      <c r="V702" s="260"/>
      <c r="W702" s="260"/>
      <c r="X702" s="260"/>
      <c r="Y702" s="260"/>
      <c r="Z702" s="260"/>
      <c r="AA702" s="260"/>
    </row>
    <row r="703" spans="1:27">
      <c r="A703" s="271"/>
      <c r="B703" s="272"/>
      <c r="C703" s="271"/>
      <c r="D703" s="271"/>
      <c r="E703" s="272"/>
      <c r="F703" s="269"/>
      <c r="G703" s="269" t="str">
        <f t="shared" si="42"/>
        <v/>
      </c>
      <c r="H703" s="269"/>
      <c r="I703" s="273"/>
      <c r="J703" s="269" t="str">
        <f t="shared" si="43"/>
        <v/>
      </c>
      <c r="K703" s="269"/>
      <c r="L703" s="273"/>
      <c r="M703" s="260"/>
      <c r="N703" s="260"/>
      <c r="O703" s="260"/>
      <c r="P703" s="260"/>
      <c r="Q703" s="260"/>
      <c r="R703" s="260"/>
      <c r="S703" s="260"/>
      <c r="T703" s="260"/>
      <c r="U703" s="260"/>
      <c r="V703" s="260"/>
      <c r="W703" s="260"/>
      <c r="X703" s="260"/>
      <c r="Y703" s="260"/>
      <c r="Z703" s="260"/>
      <c r="AA703" s="260"/>
    </row>
    <row r="704" spans="1:27">
      <c r="A704" s="271"/>
      <c r="B704" s="272"/>
      <c r="C704" s="271"/>
      <c r="D704" s="271"/>
      <c r="E704" s="272"/>
      <c r="F704" s="269"/>
      <c r="G704" s="269" t="str">
        <f t="shared" si="42"/>
        <v/>
      </c>
      <c r="H704" s="269"/>
      <c r="I704" s="273"/>
      <c r="J704" s="269" t="str">
        <f t="shared" si="43"/>
        <v/>
      </c>
      <c r="K704" s="269"/>
      <c r="L704" s="273"/>
      <c r="M704" s="260"/>
      <c r="N704" s="260"/>
      <c r="O704" s="260"/>
      <c r="P704" s="260"/>
      <c r="Q704" s="260"/>
      <c r="R704" s="260"/>
      <c r="S704" s="260"/>
      <c r="T704" s="260"/>
      <c r="U704" s="260"/>
      <c r="V704" s="260"/>
      <c r="W704" s="260"/>
      <c r="X704" s="260"/>
      <c r="Y704" s="260"/>
      <c r="Z704" s="260"/>
      <c r="AA704" s="260"/>
    </row>
    <row r="705" spans="1:27">
      <c r="A705" s="271"/>
      <c r="B705" s="272"/>
      <c r="C705" s="271"/>
      <c r="D705" s="271"/>
      <c r="E705" s="272"/>
      <c r="F705" s="269"/>
      <c r="G705" s="269" t="str">
        <f t="shared" si="42"/>
        <v/>
      </c>
      <c r="H705" s="269"/>
      <c r="I705" s="273"/>
      <c r="J705" s="269" t="str">
        <f t="shared" si="43"/>
        <v/>
      </c>
      <c r="K705" s="269"/>
      <c r="L705" s="273"/>
      <c r="M705" s="260"/>
      <c r="N705" s="260"/>
      <c r="O705" s="260"/>
      <c r="P705" s="260"/>
      <c r="Q705" s="260"/>
      <c r="R705" s="260"/>
      <c r="S705" s="260"/>
      <c r="T705" s="260"/>
      <c r="U705" s="260"/>
      <c r="V705" s="260"/>
      <c r="W705" s="260"/>
      <c r="X705" s="260"/>
      <c r="Y705" s="260"/>
      <c r="Z705" s="260"/>
      <c r="AA705" s="260"/>
    </row>
    <row r="706" spans="1:27">
      <c r="A706" s="271"/>
      <c r="B706" s="272"/>
      <c r="C706" s="271"/>
      <c r="D706" s="271"/>
      <c r="E706" s="272"/>
      <c r="F706" s="269"/>
      <c r="G706" s="269" t="str">
        <f t="shared" si="42"/>
        <v/>
      </c>
      <c r="H706" s="269"/>
      <c r="I706" s="273"/>
      <c r="J706" s="269" t="str">
        <f t="shared" si="43"/>
        <v/>
      </c>
      <c r="K706" s="269"/>
      <c r="L706" s="273"/>
      <c r="M706" s="260"/>
      <c r="N706" s="260"/>
      <c r="O706" s="260"/>
      <c r="P706" s="260"/>
      <c r="Q706" s="260"/>
      <c r="R706" s="260"/>
      <c r="S706" s="260"/>
      <c r="T706" s="260"/>
      <c r="U706" s="260"/>
      <c r="V706" s="260"/>
      <c r="W706" s="260"/>
      <c r="X706" s="260"/>
      <c r="Y706" s="260"/>
      <c r="Z706" s="260"/>
      <c r="AA706" s="260"/>
    </row>
    <row r="707" spans="1:27">
      <c r="A707" s="271"/>
      <c r="B707" s="272"/>
      <c r="C707" s="271"/>
      <c r="D707" s="271"/>
      <c r="E707" s="272"/>
      <c r="F707" s="269"/>
      <c r="G707" s="269" t="str">
        <f t="shared" si="42"/>
        <v/>
      </c>
      <c r="H707" s="269"/>
      <c r="I707" s="273"/>
      <c r="J707" s="269" t="str">
        <f t="shared" si="43"/>
        <v/>
      </c>
      <c r="K707" s="269"/>
      <c r="L707" s="273"/>
      <c r="M707" s="260"/>
      <c r="N707" s="260"/>
      <c r="O707" s="260"/>
      <c r="P707" s="260"/>
      <c r="Q707" s="260"/>
      <c r="R707" s="260"/>
      <c r="S707" s="260"/>
      <c r="T707" s="260"/>
      <c r="U707" s="260"/>
      <c r="V707" s="260"/>
      <c r="W707" s="260"/>
      <c r="X707" s="260"/>
      <c r="Y707" s="260"/>
      <c r="Z707" s="260"/>
      <c r="AA707" s="260"/>
    </row>
    <row r="708" spans="1:27">
      <c r="A708" s="271"/>
      <c r="B708" s="272"/>
      <c r="C708" s="271"/>
      <c r="D708" s="271"/>
      <c r="E708" s="272"/>
      <c r="F708" s="269"/>
      <c r="G708" s="269" t="str">
        <f t="shared" si="42"/>
        <v/>
      </c>
      <c r="H708" s="269"/>
      <c r="I708" s="273"/>
      <c r="J708" s="269" t="str">
        <f t="shared" si="43"/>
        <v/>
      </c>
      <c r="K708" s="269"/>
      <c r="L708" s="273"/>
      <c r="M708" s="260"/>
      <c r="N708" s="260"/>
      <c r="O708" s="260"/>
      <c r="P708" s="260"/>
      <c r="Q708" s="260"/>
      <c r="R708" s="260"/>
      <c r="S708" s="260"/>
      <c r="T708" s="260"/>
      <c r="U708" s="260"/>
      <c r="V708" s="260"/>
      <c r="W708" s="260"/>
      <c r="X708" s="260"/>
      <c r="Y708" s="260"/>
      <c r="Z708" s="260"/>
      <c r="AA708" s="260"/>
    </row>
    <row r="709" spans="1:27">
      <c r="A709" s="271"/>
      <c r="B709" s="272"/>
      <c r="C709" s="271"/>
      <c r="D709" s="271"/>
      <c r="E709" s="272"/>
      <c r="F709" s="269"/>
      <c r="G709" s="269" t="str">
        <f t="shared" si="42"/>
        <v/>
      </c>
      <c r="H709" s="269"/>
      <c r="I709" s="273"/>
      <c r="J709" s="269" t="str">
        <f t="shared" si="43"/>
        <v/>
      </c>
      <c r="K709" s="269"/>
      <c r="L709" s="273"/>
      <c r="M709" s="260"/>
      <c r="N709" s="260"/>
      <c r="O709" s="260"/>
      <c r="P709" s="260"/>
      <c r="Q709" s="260"/>
      <c r="R709" s="260"/>
      <c r="S709" s="260"/>
      <c r="T709" s="260"/>
      <c r="U709" s="260"/>
      <c r="V709" s="260"/>
      <c r="W709" s="260"/>
      <c r="X709" s="260"/>
      <c r="Y709" s="260"/>
      <c r="Z709" s="260"/>
      <c r="AA709" s="260"/>
    </row>
    <row r="710" spans="1:27">
      <c r="A710" s="271"/>
      <c r="B710" s="272"/>
      <c r="C710" s="271"/>
      <c r="D710" s="271"/>
      <c r="E710" s="272"/>
      <c r="F710" s="269"/>
      <c r="G710" s="269" t="str">
        <f t="shared" si="42"/>
        <v/>
      </c>
      <c r="H710" s="269"/>
      <c r="I710" s="273"/>
      <c r="J710" s="269" t="str">
        <f t="shared" si="43"/>
        <v/>
      </c>
      <c r="K710" s="269"/>
      <c r="L710" s="273"/>
      <c r="M710" s="260"/>
      <c r="N710" s="260"/>
      <c r="O710" s="260"/>
      <c r="P710" s="260"/>
      <c r="Q710" s="260"/>
      <c r="R710" s="260"/>
      <c r="S710" s="260"/>
      <c r="T710" s="260"/>
      <c r="U710" s="260"/>
      <c r="V710" s="260"/>
      <c r="W710" s="260"/>
      <c r="X710" s="260"/>
      <c r="Y710" s="260"/>
      <c r="Z710" s="260"/>
      <c r="AA710" s="260"/>
    </row>
    <row r="711" spans="1:27">
      <c r="A711" s="271"/>
      <c r="B711" s="272"/>
      <c r="C711" s="271"/>
      <c r="D711" s="271"/>
      <c r="E711" s="272"/>
      <c r="F711" s="269"/>
      <c r="G711" s="269" t="str">
        <f t="shared" si="42"/>
        <v/>
      </c>
      <c r="H711" s="269"/>
      <c r="I711" s="273"/>
      <c r="J711" s="269" t="str">
        <f t="shared" si="43"/>
        <v/>
      </c>
      <c r="K711" s="269"/>
      <c r="L711" s="273"/>
      <c r="M711" s="260"/>
      <c r="N711" s="260"/>
      <c r="O711" s="260"/>
      <c r="P711" s="260"/>
      <c r="Q711" s="260"/>
      <c r="R711" s="260"/>
      <c r="S711" s="260"/>
      <c r="T711" s="260"/>
      <c r="U711" s="260"/>
      <c r="V711" s="260"/>
      <c r="W711" s="260"/>
      <c r="X711" s="260"/>
      <c r="Y711" s="260"/>
      <c r="Z711" s="260"/>
      <c r="AA711" s="260"/>
    </row>
    <row r="712" spans="1:27">
      <c r="A712" s="271"/>
      <c r="B712" s="272"/>
      <c r="C712" s="271"/>
      <c r="D712" s="271"/>
      <c r="E712" s="272"/>
      <c r="F712" s="269"/>
      <c r="G712" s="269" t="str">
        <f t="shared" si="42"/>
        <v/>
      </c>
      <c r="H712" s="269"/>
      <c r="I712" s="273"/>
      <c r="J712" s="269" t="str">
        <f t="shared" si="43"/>
        <v/>
      </c>
      <c r="K712" s="269"/>
      <c r="L712" s="273"/>
      <c r="M712" s="260"/>
      <c r="N712" s="260"/>
      <c r="O712" s="260"/>
      <c r="P712" s="260"/>
      <c r="Q712" s="260"/>
      <c r="R712" s="260"/>
      <c r="S712" s="260"/>
      <c r="T712" s="260"/>
      <c r="U712" s="260"/>
      <c r="V712" s="260"/>
      <c r="W712" s="260"/>
      <c r="X712" s="260"/>
      <c r="Y712" s="260"/>
      <c r="Z712" s="260"/>
      <c r="AA712" s="260"/>
    </row>
    <row r="713" spans="1:27">
      <c r="A713" s="271"/>
      <c r="B713" s="272"/>
      <c r="C713" s="271"/>
      <c r="D713" s="271"/>
      <c r="E713" s="272"/>
      <c r="F713" s="269"/>
      <c r="G713" s="269" t="str">
        <f t="shared" si="42"/>
        <v/>
      </c>
      <c r="H713" s="269"/>
      <c r="I713" s="273"/>
      <c r="J713" s="269" t="str">
        <f t="shared" si="43"/>
        <v/>
      </c>
      <c r="K713" s="269"/>
      <c r="L713" s="273"/>
      <c r="M713" s="260"/>
      <c r="N713" s="260"/>
      <c r="O713" s="260"/>
      <c r="P713" s="260"/>
      <c r="Q713" s="260"/>
      <c r="R713" s="260"/>
      <c r="S713" s="260"/>
      <c r="T713" s="260"/>
      <c r="U713" s="260"/>
      <c r="V713" s="260"/>
      <c r="W713" s="260"/>
      <c r="X713" s="260"/>
      <c r="Y713" s="260"/>
      <c r="Z713" s="260"/>
      <c r="AA713" s="260"/>
    </row>
    <row r="714" spans="1:27">
      <c r="A714" s="271"/>
      <c r="B714" s="272"/>
      <c r="C714" s="271"/>
      <c r="D714" s="271"/>
      <c r="E714" s="272"/>
      <c r="F714" s="269"/>
      <c r="G714" s="269" t="str">
        <f t="shared" si="42"/>
        <v/>
      </c>
      <c r="H714" s="269"/>
      <c r="I714" s="273"/>
      <c r="J714" s="269" t="str">
        <f t="shared" si="43"/>
        <v/>
      </c>
      <c r="K714" s="269"/>
      <c r="L714" s="273"/>
      <c r="M714" s="260"/>
      <c r="N714" s="260"/>
      <c r="O714" s="260"/>
      <c r="P714" s="260"/>
      <c r="Q714" s="260"/>
      <c r="R714" s="260"/>
      <c r="S714" s="260"/>
      <c r="T714" s="260"/>
      <c r="U714" s="260"/>
      <c r="V714" s="260"/>
      <c r="W714" s="260"/>
      <c r="X714" s="260"/>
      <c r="Y714" s="260"/>
      <c r="Z714" s="260"/>
      <c r="AA714" s="260"/>
    </row>
    <row r="715" spans="1:27">
      <c r="A715" s="271"/>
      <c r="B715" s="272"/>
      <c r="C715" s="271"/>
      <c r="D715" s="271"/>
      <c r="E715" s="272"/>
      <c r="F715" s="269"/>
      <c r="G715" s="269" t="str">
        <f t="shared" si="42"/>
        <v/>
      </c>
      <c r="H715" s="269"/>
      <c r="I715" s="273"/>
      <c r="J715" s="269" t="str">
        <f t="shared" si="43"/>
        <v/>
      </c>
      <c r="K715" s="269"/>
      <c r="L715" s="273"/>
      <c r="M715" s="260"/>
      <c r="N715" s="260"/>
      <c r="O715" s="260"/>
      <c r="P715" s="260"/>
      <c r="Q715" s="260"/>
      <c r="R715" s="260"/>
      <c r="S715" s="260"/>
      <c r="T715" s="260"/>
      <c r="U715" s="260"/>
      <c r="V715" s="260"/>
      <c r="W715" s="260"/>
      <c r="X715" s="260"/>
      <c r="Y715" s="260"/>
      <c r="Z715" s="260"/>
      <c r="AA715" s="260"/>
    </row>
    <row r="716" spans="1:27">
      <c r="A716" s="271"/>
      <c r="B716" s="272"/>
      <c r="C716" s="271"/>
      <c r="D716" s="271"/>
      <c r="E716" s="272"/>
      <c r="F716" s="269"/>
      <c r="G716" s="269" t="str">
        <f t="shared" si="42"/>
        <v/>
      </c>
      <c r="H716" s="269"/>
      <c r="I716" s="273"/>
      <c r="J716" s="269" t="str">
        <f t="shared" si="43"/>
        <v/>
      </c>
      <c r="K716" s="269"/>
      <c r="L716" s="273"/>
      <c r="M716" s="260"/>
      <c r="N716" s="260"/>
      <c r="O716" s="260"/>
      <c r="P716" s="260"/>
      <c r="Q716" s="260"/>
      <c r="R716" s="260"/>
      <c r="S716" s="260"/>
      <c r="T716" s="260"/>
      <c r="U716" s="260"/>
      <c r="V716" s="260"/>
      <c r="W716" s="260"/>
      <c r="X716" s="260"/>
      <c r="Y716" s="260"/>
      <c r="Z716" s="260"/>
      <c r="AA716" s="260"/>
    </row>
    <row r="717" spans="1:27">
      <c r="A717" s="271"/>
      <c r="B717" s="272"/>
      <c r="C717" s="271"/>
      <c r="D717" s="271"/>
      <c r="E717" s="272"/>
      <c r="F717" s="269"/>
      <c r="G717" s="269" t="str">
        <f t="shared" si="42"/>
        <v/>
      </c>
      <c r="H717" s="269"/>
      <c r="I717" s="273"/>
      <c r="J717" s="269" t="str">
        <f t="shared" si="43"/>
        <v/>
      </c>
      <c r="K717" s="269"/>
      <c r="L717" s="273"/>
      <c r="M717" s="260"/>
      <c r="N717" s="260"/>
      <c r="O717" s="260"/>
      <c r="P717" s="260"/>
      <c r="Q717" s="260"/>
      <c r="R717" s="260"/>
      <c r="S717" s="260"/>
      <c r="T717" s="260"/>
      <c r="U717" s="260"/>
      <c r="V717" s="260"/>
      <c r="W717" s="260"/>
      <c r="X717" s="260"/>
      <c r="Y717" s="260"/>
      <c r="Z717" s="260"/>
      <c r="AA717" s="260"/>
    </row>
    <row r="718" spans="1:27">
      <c r="A718" s="271"/>
      <c r="B718" s="272"/>
      <c r="C718" s="271"/>
      <c r="D718" s="271"/>
      <c r="E718" s="272"/>
      <c r="F718" s="269"/>
      <c r="G718" s="269" t="str">
        <f t="shared" si="42"/>
        <v/>
      </c>
      <c r="H718" s="269"/>
      <c r="I718" s="273"/>
      <c r="J718" s="269" t="str">
        <f t="shared" si="43"/>
        <v/>
      </c>
      <c r="K718" s="269"/>
      <c r="L718" s="273"/>
      <c r="M718" s="260"/>
      <c r="N718" s="260"/>
      <c r="O718" s="260"/>
      <c r="P718" s="260"/>
      <c r="Q718" s="260"/>
      <c r="R718" s="260"/>
      <c r="S718" s="260"/>
      <c r="T718" s="260"/>
      <c r="U718" s="260"/>
      <c r="V718" s="260"/>
      <c r="W718" s="260"/>
      <c r="X718" s="260"/>
      <c r="Y718" s="260"/>
      <c r="Z718" s="260"/>
      <c r="AA718" s="260"/>
    </row>
    <row r="719" spans="1:27">
      <c r="A719" s="271"/>
      <c r="B719" s="272"/>
      <c r="C719" s="271"/>
      <c r="D719" s="271"/>
      <c r="E719" s="272"/>
      <c r="F719" s="269"/>
      <c r="G719" s="269" t="str">
        <f t="shared" si="42"/>
        <v/>
      </c>
      <c r="H719" s="269"/>
      <c r="I719" s="273"/>
      <c r="J719" s="269" t="str">
        <f t="shared" si="43"/>
        <v/>
      </c>
      <c r="K719" s="269"/>
      <c r="L719" s="273"/>
      <c r="M719" s="260"/>
      <c r="N719" s="260"/>
      <c r="O719" s="260"/>
      <c r="P719" s="260"/>
      <c r="Q719" s="260"/>
      <c r="R719" s="260"/>
      <c r="S719" s="260"/>
      <c r="T719" s="260"/>
      <c r="U719" s="260"/>
      <c r="V719" s="260"/>
      <c r="W719" s="260"/>
      <c r="X719" s="260"/>
      <c r="Y719" s="260"/>
      <c r="Z719" s="260"/>
      <c r="AA719" s="260"/>
    </row>
    <row r="720" spans="1:27">
      <c r="A720" s="271"/>
      <c r="B720" s="272"/>
      <c r="C720" s="271"/>
      <c r="D720" s="271"/>
      <c r="E720" s="272"/>
      <c r="F720" s="269"/>
      <c r="G720" s="269" t="str">
        <f t="shared" si="42"/>
        <v/>
      </c>
      <c r="H720" s="269"/>
      <c r="I720" s="273"/>
      <c r="J720" s="269" t="str">
        <f t="shared" si="43"/>
        <v/>
      </c>
      <c r="K720" s="269"/>
      <c r="L720" s="273"/>
      <c r="M720" s="260"/>
      <c r="N720" s="260"/>
      <c r="O720" s="260"/>
      <c r="P720" s="260"/>
      <c r="Q720" s="260"/>
      <c r="R720" s="260"/>
      <c r="S720" s="260"/>
      <c r="T720" s="260"/>
      <c r="U720" s="260"/>
      <c r="V720" s="260"/>
      <c r="W720" s="260"/>
      <c r="X720" s="260"/>
      <c r="Y720" s="260"/>
      <c r="Z720" s="260"/>
      <c r="AA720" s="260"/>
    </row>
    <row r="721" spans="1:27">
      <c r="A721" s="271"/>
      <c r="B721" s="272"/>
      <c r="C721" s="271"/>
      <c r="D721" s="271"/>
      <c r="E721" s="272"/>
      <c r="F721" s="269"/>
      <c r="G721" s="269" t="str">
        <f t="shared" si="42"/>
        <v/>
      </c>
      <c r="H721" s="269"/>
      <c r="I721" s="273"/>
      <c r="J721" s="269" t="str">
        <f t="shared" si="43"/>
        <v/>
      </c>
      <c r="K721" s="269"/>
      <c r="L721" s="273"/>
      <c r="M721" s="260"/>
      <c r="N721" s="260"/>
      <c r="O721" s="260"/>
      <c r="P721" s="260"/>
      <c r="Q721" s="260"/>
      <c r="R721" s="260"/>
      <c r="S721" s="260"/>
      <c r="T721" s="260"/>
      <c r="U721" s="260"/>
      <c r="V721" s="260"/>
      <c r="W721" s="260"/>
      <c r="X721" s="260"/>
      <c r="Y721" s="260"/>
      <c r="Z721" s="260"/>
      <c r="AA721" s="260"/>
    </row>
    <row r="722" spans="1:27">
      <c r="A722" s="271"/>
      <c r="B722" s="272"/>
      <c r="C722" s="271"/>
      <c r="D722" s="271"/>
      <c r="E722" s="272"/>
      <c r="F722" s="269"/>
      <c r="G722" s="269" t="str">
        <f t="shared" si="42"/>
        <v/>
      </c>
      <c r="H722" s="269"/>
      <c r="I722" s="273"/>
      <c r="J722" s="269" t="str">
        <f t="shared" si="43"/>
        <v/>
      </c>
      <c r="K722" s="269"/>
      <c r="L722" s="273"/>
      <c r="M722" s="260"/>
      <c r="N722" s="260"/>
      <c r="O722" s="260"/>
      <c r="P722" s="260"/>
      <c r="Q722" s="260"/>
      <c r="R722" s="260"/>
      <c r="S722" s="260"/>
      <c r="T722" s="260"/>
      <c r="U722" s="260"/>
      <c r="V722" s="260"/>
      <c r="W722" s="260"/>
      <c r="X722" s="260"/>
      <c r="Y722" s="260"/>
      <c r="Z722" s="260"/>
      <c r="AA722" s="260"/>
    </row>
    <row r="723" spans="1:27">
      <c r="A723" s="271"/>
      <c r="B723" s="272"/>
      <c r="C723" s="271"/>
      <c r="D723" s="271"/>
      <c r="E723" s="272"/>
      <c r="F723" s="269"/>
      <c r="G723" s="269" t="str">
        <f t="shared" si="42"/>
        <v/>
      </c>
      <c r="H723" s="269"/>
      <c r="I723" s="273"/>
      <c r="J723" s="269" t="str">
        <f t="shared" si="43"/>
        <v/>
      </c>
      <c r="K723" s="269"/>
      <c r="L723" s="273"/>
      <c r="M723" s="260"/>
      <c r="N723" s="260"/>
      <c r="O723" s="260"/>
      <c r="P723" s="260"/>
      <c r="Q723" s="260"/>
      <c r="R723" s="260"/>
      <c r="S723" s="260"/>
      <c r="T723" s="260"/>
      <c r="U723" s="260"/>
      <c r="V723" s="260"/>
      <c r="W723" s="260"/>
      <c r="X723" s="260"/>
      <c r="Y723" s="260"/>
      <c r="Z723" s="260"/>
      <c r="AA723" s="260"/>
    </row>
    <row r="724" spans="1:27">
      <c r="A724" s="271"/>
      <c r="B724" s="272"/>
      <c r="C724" s="271"/>
      <c r="D724" s="271"/>
      <c r="E724" s="272"/>
      <c r="F724" s="269"/>
      <c r="G724" s="269" t="str">
        <f t="shared" si="42"/>
        <v/>
      </c>
      <c r="H724" s="269"/>
      <c r="I724" s="273"/>
      <c r="J724" s="269" t="str">
        <f t="shared" si="43"/>
        <v/>
      </c>
      <c r="K724" s="269"/>
      <c r="L724" s="273"/>
      <c r="M724" s="260"/>
      <c r="N724" s="260"/>
      <c r="O724" s="260"/>
      <c r="P724" s="260"/>
      <c r="Q724" s="260"/>
      <c r="R724" s="260"/>
      <c r="S724" s="260"/>
      <c r="T724" s="260"/>
      <c r="U724" s="260"/>
      <c r="V724" s="260"/>
      <c r="W724" s="260"/>
      <c r="X724" s="260"/>
      <c r="Y724" s="260"/>
      <c r="Z724" s="260"/>
      <c r="AA724" s="260"/>
    </row>
    <row r="725" spans="1:27">
      <c r="A725" s="271"/>
      <c r="B725" s="272"/>
      <c r="C725" s="271"/>
      <c r="D725" s="271"/>
      <c r="E725" s="272"/>
      <c r="F725" s="269"/>
      <c r="G725" s="269" t="str">
        <f t="shared" si="42"/>
        <v/>
      </c>
      <c r="H725" s="269"/>
      <c r="I725" s="273"/>
      <c r="J725" s="269" t="str">
        <f t="shared" si="43"/>
        <v/>
      </c>
      <c r="K725" s="269"/>
      <c r="L725" s="273"/>
      <c r="M725" s="260"/>
      <c r="N725" s="260"/>
      <c r="O725" s="260"/>
      <c r="P725" s="260"/>
      <c r="Q725" s="260"/>
      <c r="R725" s="260"/>
      <c r="S725" s="260"/>
      <c r="T725" s="260"/>
      <c r="U725" s="260"/>
      <c r="V725" s="260"/>
      <c r="W725" s="260"/>
      <c r="X725" s="260"/>
      <c r="Y725" s="260"/>
      <c r="Z725" s="260"/>
      <c r="AA725" s="260"/>
    </row>
    <row r="726" spans="1:27">
      <c r="A726" s="271"/>
      <c r="B726" s="272"/>
      <c r="C726" s="271"/>
      <c r="D726" s="271"/>
      <c r="E726" s="272"/>
      <c r="F726" s="269"/>
      <c r="G726" s="269" t="str">
        <f t="shared" si="42"/>
        <v/>
      </c>
      <c r="H726" s="269"/>
      <c r="I726" s="273"/>
      <c r="J726" s="269" t="str">
        <f t="shared" si="43"/>
        <v/>
      </c>
      <c r="K726" s="269"/>
      <c r="L726" s="273"/>
      <c r="M726" s="260"/>
      <c r="N726" s="260"/>
      <c r="O726" s="260"/>
      <c r="P726" s="260"/>
      <c r="Q726" s="260"/>
      <c r="R726" s="260"/>
      <c r="S726" s="260"/>
      <c r="T726" s="260"/>
      <c r="U726" s="260"/>
      <c r="V726" s="260"/>
      <c r="W726" s="260"/>
      <c r="X726" s="260"/>
      <c r="Y726" s="260"/>
      <c r="Z726" s="260"/>
      <c r="AA726" s="260"/>
    </row>
    <row r="727" spans="1:27">
      <c r="A727" s="271"/>
      <c r="B727" s="272"/>
      <c r="C727" s="271"/>
      <c r="D727" s="271"/>
      <c r="E727" s="272"/>
      <c r="F727" s="269"/>
      <c r="G727" s="269" t="str">
        <f t="shared" si="42"/>
        <v/>
      </c>
      <c r="H727" s="269"/>
      <c r="I727" s="273"/>
      <c r="J727" s="269" t="str">
        <f t="shared" si="43"/>
        <v/>
      </c>
      <c r="K727" s="269"/>
      <c r="L727" s="273"/>
      <c r="M727" s="260"/>
      <c r="N727" s="260"/>
      <c r="O727" s="260"/>
      <c r="P727" s="260"/>
      <c r="Q727" s="260"/>
      <c r="R727" s="260"/>
      <c r="S727" s="260"/>
      <c r="T727" s="260"/>
      <c r="U727" s="260"/>
      <c r="V727" s="260"/>
      <c r="W727" s="260"/>
      <c r="X727" s="260"/>
      <c r="Y727" s="260"/>
      <c r="Z727" s="260"/>
      <c r="AA727" s="260"/>
    </row>
    <row r="728" spans="1:27">
      <c r="A728" s="271"/>
      <c r="B728" s="272"/>
      <c r="C728" s="271"/>
      <c r="D728" s="271"/>
      <c r="E728" s="272"/>
      <c r="F728" s="269"/>
      <c r="G728" s="269" t="str">
        <f t="shared" si="42"/>
        <v/>
      </c>
      <c r="H728" s="269"/>
      <c r="I728" s="273"/>
      <c r="J728" s="269" t="str">
        <f t="shared" si="43"/>
        <v/>
      </c>
      <c r="K728" s="269"/>
      <c r="L728" s="273"/>
      <c r="M728" s="260"/>
      <c r="N728" s="260"/>
      <c r="O728" s="260"/>
      <c r="P728" s="260"/>
      <c r="Q728" s="260"/>
      <c r="R728" s="260"/>
      <c r="S728" s="260"/>
      <c r="T728" s="260"/>
      <c r="U728" s="260"/>
      <c r="V728" s="260"/>
      <c r="W728" s="260"/>
      <c r="X728" s="260"/>
      <c r="Y728" s="260"/>
      <c r="Z728" s="260"/>
      <c r="AA728" s="260"/>
    </row>
    <row r="729" spans="1:27">
      <c r="A729" s="271"/>
      <c r="B729" s="272"/>
      <c r="C729" s="271"/>
      <c r="D729" s="271"/>
      <c r="E729" s="272"/>
      <c r="F729" s="269"/>
      <c r="G729" s="269" t="str">
        <f t="shared" si="42"/>
        <v/>
      </c>
      <c r="H729" s="269"/>
      <c r="I729" s="273"/>
      <c r="J729" s="269" t="str">
        <f t="shared" si="43"/>
        <v/>
      </c>
      <c r="K729" s="269"/>
      <c r="L729" s="273"/>
      <c r="M729" s="260"/>
      <c r="N729" s="260"/>
      <c r="O729" s="260"/>
      <c r="P729" s="260"/>
      <c r="Q729" s="260"/>
      <c r="R729" s="260"/>
      <c r="S729" s="260"/>
      <c r="T729" s="260"/>
      <c r="U729" s="260"/>
      <c r="V729" s="260"/>
      <c r="W729" s="260"/>
      <c r="X729" s="260"/>
      <c r="Y729" s="260"/>
      <c r="Z729" s="260"/>
      <c r="AA729" s="260"/>
    </row>
    <row r="730" spans="1:27">
      <c r="A730" s="271"/>
      <c r="B730" s="272"/>
      <c r="C730" s="271"/>
      <c r="D730" s="271"/>
      <c r="E730" s="272"/>
      <c r="F730" s="269"/>
      <c r="G730" s="269" t="str">
        <f t="shared" si="42"/>
        <v/>
      </c>
      <c r="H730" s="269"/>
      <c r="I730" s="273"/>
      <c r="J730" s="269" t="str">
        <f t="shared" si="43"/>
        <v/>
      </c>
      <c r="K730" s="269"/>
      <c r="L730" s="273"/>
      <c r="M730" s="260"/>
      <c r="N730" s="260"/>
      <c r="O730" s="260"/>
      <c r="P730" s="260"/>
      <c r="Q730" s="260"/>
      <c r="R730" s="260"/>
      <c r="S730" s="260"/>
      <c r="T730" s="260"/>
      <c r="U730" s="260"/>
      <c r="V730" s="260"/>
      <c r="W730" s="260"/>
      <c r="X730" s="260"/>
      <c r="Y730" s="260"/>
      <c r="Z730" s="260"/>
      <c r="AA730" s="260"/>
    </row>
    <row r="731" spans="1:27">
      <c r="A731" s="271"/>
      <c r="B731" s="272"/>
      <c r="C731" s="271"/>
      <c r="D731" s="271"/>
      <c r="E731" s="272"/>
      <c r="F731" s="269"/>
      <c r="G731" s="269" t="str">
        <f t="shared" si="42"/>
        <v/>
      </c>
      <c r="H731" s="269"/>
      <c r="I731" s="273"/>
      <c r="J731" s="269" t="str">
        <f t="shared" si="43"/>
        <v/>
      </c>
      <c r="K731" s="269"/>
      <c r="L731" s="273"/>
      <c r="M731" s="260"/>
      <c r="N731" s="260"/>
      <c r="O731" s="260"/>
      <c r="P731" s="260"/>
      <c r="Q731" s="260"/>
      <c r="R731" s="260"/>
      <c r="S731" s="260"/>
      <c r="T731" s="260"/>
      <c r="U731" s="260"/>
      <c r="V731" s="260"/>
      <c r="W731" s="260"/>
      <c r="X731" s="260"/>
      <c r="Y731" s="260"/>
      <c r="Z731" s="260"/>
      <c r="AA731" s="260"/>
    </row>
    <row r="732" spans="1:27">
      <c r="A732" s="271"/>
      <c r="B732" s="272"/>
      <c r="C732" s="271"/>
      <c r="D732" s="271"/>
      <c r="E732" s="272"/>
      <c r="F732" s="269"/>
      <c r="G732" s="269" t="str">
        <f t="shared" si="42"/>
        <v/>
      </c>
      <c r="H732" s="269"/>
      <c r="I732" s="273"/>
      <c r="J732" s="269" t="str">
        <f t="shared" si="43"/>
        <v/>
      </c>
      <c r="K732" s="269"/>
      <c r="L732" s="273"/>
      <c r="M732" s="260"/>
      <c r="N732" s="260"/>
      <c r="O732" s="260"/>
      <c r="P732" s="260"/>
      <c r="Q732" s="260"/>
      <c r="R732" s="260"/>
      <c r="S732" s="260"/>
      <c r="T732" s="260"/>
      <c r="U732" s="260"/>
      <c r="V732" s="260"/>
      <c r="W732" s="260"/>
      <c r="X732" s="260"/>
      <c r="Y732" s="260"/>
      <c r="Z732" s="260"/>
      <c r="AA732" s="260"/>
    </row>
    <row r="733" spans="1:27">
      <c r="A733" s="271"/>
      <c r="B733" s="272"/>
      <c r="C733" s="271"/>
      <c r="D733" s="271"/>
      <c r="E733" s="272"/>
      <c r="F733" s="269"/>
      <c r="G733" s="269" t="str">
        <f t="shared" si="42"/>
        <v/>
      </c>
      <c r="H733" s="269"/>
      <c r="I733" s="273"/>
      <c r="J733" s="269" t="str">
        <f t="shared" si="43"/>
        <v/>
      </c>
      <c r="K733" s="269"/>
      <c r="L733" s="273"/>
      <c r="M733" s="260"/>
      <c r="N733" s="260"/>
      <c r="O733" s="260"/>
      <c r="P733" s="260"/>
      <c r="Q733" s="260"/>
      <c r="R733" s="260"/>
      <c r="S733" s="260"/>
      <c r="T733" s="260"/>
      <c r="U733" s="260"/>
      <c r="V733" s="260"/>
      <c r="W733" s="260"/>
      <c r="X733" s="260"/>
      <c r="Y733" s="260"/>
      <c r="Z733" s="260"/>
      <c r="AA733" s="260"/>
    </row>
    <row r="734" spans="1:27">
      <c r="A734" s="271"/>
      <c r="B734" s="272"/>
      <c r="C734" s="271"/>
      <c r="D734" s="271"/>
      <c r="E734" s="272"/>
      <c r="F734" s="269"/>
      <c r="G734" s="269" t="str">
        <f t="shared" si="42"/>
        <v/>
      </c>
      <c r="H734" s="269"/>
      <c r="I734" s="273"/>
      <c r="J734" s="269" t="str">
        <f t="shared" si="43"/>
        <v/>
      </c>
      <c r="K734" s="269"/>
      <c r="L734" s="273"/>
      <c r="M734" s="260"/>
      <c r="N734" s="260"/>
      <c r="O734" s="260"/>
      <c r="P734" s="260"/>
      <c r="Q734" s="260"/>
      <c r="R734" s="260"/>
      <c r="S734" s="260"/>
      <c r="T734" s="260"/>
      <c r="U734" s="260"/>
      <c r="V734" s="260"/>
      <c r="W734" s="260"/>
      <c r="X734" s="260"/>
      <c r="Y734" s="260"/>
      <c r="Z734" s="260"/>
      <c r="AA734" s="260"/>
    </row>
    <row r="735" spans="1:27">
      <c r="A735" s="271"/>
      <c r="B735" s="272"/>
      <c r="C735" s="271"/>
      <c r="D735" s="271"/>
      <c r="E735" s="272"/>
      <c r="F735" s="269"/>
      <c r="G735" s="269" t="str">
        <f t="shared" si="42"/>
        <v/>
      </c>
      <c r="H735" s="269"/>
      <c r="I735" s="273"/>
      <c r="J735" s="269" t="str">
        <f t="shared" si="43"/>
        <v/>
      </c>
      <c r="K735" s="269"/>
      <c r="L735" s="273"/>
      <c r="M735" s="260"/>
      <c r="N735" s="260"/>
      <c r="O735" s="260"/>
      <c r="P735" s="260"/>
      <c r="Q735" s="260"/>
      <c r="R735" s="260"/>
      <c r="S735" s="260"/>
      <c r="T735" s="260"/>
      <c r="U735" s="260"/>
      <c r="V735" s="260"/>
      <c r="W735" s="260"/>
      <c r="X735" s="260"/>
      <c r="Y735" s="260"/>
      <c r="Z735" s="260"/>
      <c r="AA735" s="260"/>
    </row>
    <row r="736" spans="1:27">
      <c r="A736" s="271"/>
      <c r="B736" s="272"/>
      <c r="C736" s="271"/>
      <c r="D736" s="271"/>
      <c r="E736" s="272"/>
      <c r="F736" s="269"/>
      <c r="G736" s="269" t="str">
        <f t="shared" si="42"/>
        <v/>
      </c>
      <c r="H736" s="269"/>
      <c r="I736" s="273"/>
      <c r="J736" s="269" t="str">
        <f t="shared" si="43"/>
        <v/>
      </c>
      <c r="K736" s="269"/>
      <c r="L736" s="273"/>
      <c r="M736" s="260"/>
      <c r="N736" s="260"/>
      <c r="O736" s="260"/>
      <c r="P736" s="260"/>
      <c r="Q736" s="260"/>
      <c r="R736" s="260"/>
      <c r="S736" s="260"/>
      <c r="T736" s="260"/>
      <c r="U736" s="260"/>
      <c r="V736" s="260"/>
      <c r="W736" s="260"/>
      <c r="X736" s="260"/>
      <c r="Y736" s="260"/>
      <c r="Z736" s="260"/>
      <c r="AA736" s="260"/>
    </row>
    <row r="737" spans="1:27">
      <c r="A737" s="271"/>
      <c r="B737" s="272"/>
      <c r="C737" s="271"/>
      <c r="D737" s="271"/>
      <c r="E737" s="272"/>
      <c r="F737" s="269"/>
      <c r="G737" s="269" t="str">
        <f t="shared" si="42"/>
        <v/>
      </c>
      <c r="H737" s="269"/>
      <c r="I737" s="273"/>
      <c r="J737" s="269" t="str">
        <f t="shared" si="43"/>
        <v/>
      </c>
      <c r="K737" s="269"/>
      <c r="L737" s="273"/>
      <c r="M737" s="260"/>
      <c r="N737" s="260"/>
      <c r="O737" s="260"/>
      <c r="P737" s="260"/>
      <c r="Q737" s="260"/>
      <c r="R737" s="260"/>
      <c r="S737" s="260"/>
      <c r="T737" s="260"/>
      <c r="U737" s="260"/>
      <c r="V737" s="260"/>
      <c r="W737" s="260"/>
      <c r="X737" s="260"/>
      <c r="Y737" s="260"/>
      <c r="Z737" s="260"/>
      <c r="AA737" s="260"/>
    </row>
    <row r="738" spans="1:27">
      <c r="A738" s="271"/>
      <c r="B738" s="272"/>
      <c r="C738" s="271"/>
      <c r="D738" s="271"/>
      <c r="E738" s="272"/>
      <c r="F738" s="269"/>
      <c r="G738" s="269" t="str">
        <f t="shared" si="42"/>
        <v/>
      </c>
      <c r="H738" s="269"/>
      <c r="I738" s="273"/>
      <c r="J738" s="269" t="str">
        <f t="shared" si="43"/>
        <v/>
      </c>
      <c r="K738" s="269"/>
      <c r="L738" s="273"/>
      <c r="M738" s="260"/>
      <c r="N738" s="260"/>
      <c r="O738" s="260"/>
      <c r="P738" s="260"/>
      <c r="Q738" s="260"/>
      <c r="R738" s="260"/>
      <c r="S738" s="260"/>
      <c r="T738" s="260"/>
      <c r="U738" s="260"/>
      <c r="V738" s="260"/>
      <c r="W738" s="260"/>
      <c r="X738" s="260"/>
      <c r="Y738" s="260"/>
      <c r="Z738" s="260"/>
      <c r="AA738" s="260"/>
    </row>
    <row r="739" spans="1:27">
      <c r="A739" s="271"/>
      <c r="B739" s="272"/>
      <c r="C739" s="271"/>
      <c r="D739" s="271"/>
      <c r="E739" s="272"/>
      <c r="F739" s="269"/>
      <c r="G739" s="269" t="str">
        <f t="shared" si="42"/>
        <v/>
      </c>
      <c r="H739" s="269"/>
      <c r="I739" s="273"/>
      <c r="J739" s="269" t="str">
        <f t="shared" si="43"/>
        <v/>
      </c>
      <c r="K739" s="269"/>
      <c r="L739" s="273"/>
      <c r="M739" s="260"/>
      <c r="N739" s="260"/>
      <c r="O739" s="260"/>
      <c r="P739" s="260"/>
      <c r="Q739" s="260"/>
      <c r="R739" s="260"/>
      <c r="S739" s="260"/>
      <c r="T739" s="260"/>
      <c r="U739" s="260"/>
      <c r="V739" s="260"/>
      <c r="W739" s="260"/>
      <c r="X739" s="260"/>
      <c r="Y739" s="260"/>
      <c r="Z739" s="260"/>
      <c r="AA739" s="260"/>
    </row>
    <row r="740" spans="1:27">
      <c r="A740" s="271"/>
      <c r="B740" s="272"/>
      <c r="C740" s="271"/>
      <c r="D740" s="271"/>
      <c r="E740" s="272"/>
      <c r="F740" s="269"/>
      <c r="G740" s="269" t="str">
        <f t="shared" si="42"/>
        <v/>
      </c>
      <c r="H740" s="269"/>
      <c r="I740" s="273"/>
      <c r="J740" s="269" t="str">
        <f t="shared" si="43"/>
        <v/>
      </c>
      <c r="K740" s="269"/>
      <c r="L740" s="273"/>
      <c r="M740" s="260"/>
      <c r="N740" s="260"/>
      <c r="O740" s="260"/>
      <c r="P740" s="260"/>
      <c r="Q740" s="260"/>
      <c r="R740" s="260"/>
      <c r="S740" s="260"/>
      <c r="T740" s="260"/>
      <c r="U740" s="260"/>
      <c r="V740" s="260"/>
      <c r="W740" s="260"/>
      <c r="X740" s="260"/>
      <c r="Y740" s="260"/>
      <c r="Z740" s="260"/>
      <c r="AA740" s="260"/>
    </row>
    <row r="741" spans="1:27">
      <c r="A741" s="271"/>
      <c r="B741" s="272"/>
      <c r="C741" s="271"/>
      <c r="D741" s="271"/>
      <c r="E741" s="272"/>
      <c r="F741" s="269"/>
      <c r="G741" s="269" t="str">
        <f t="shared" si="42"/>
        <v/>
      </c>
      <c r="H741" s="269"/>
      <c r="I741" s="273"/>
      <c r="J741" s="269" t="str">
        <f t="shared" si="43"/>
        <v/>
      </c>
      <c r="K741" s="269"/>
      <c r="L741" s="273"/>
      <c r="M741" s="260"/>
      <c r="N741" s="260"/>
      <c r="O741" s="260"/>
      <c r="P741" s="260"/>
      <c r="Q741" s="260"/>
      <c r="R741" s="260"/>
      <c r="S741" s="260"/>
      <c r="T741" s="260"/>
      <c r="U741" s="260"/>
      <c r="V741" s="260"/>
      <c r="W741" s="260"/>
      <c r="X741" s="260"/>
      <c r="Y741" s="260"/>
      <c r="Z741" s="260"/>
      <c r="AA741" s="260"/>
    </row>
    <row r="742" spans="1:27">
      <c r="A742" s="271"/>
      <c r="B742" s="272"/>
      <c r="C742" s="271"/>
      <c r="D742" s="271"/>
      <c r="E742" s="272"/>
      <c r="F742" s="269"/>
      <c r="G742" s="269" t="str">
        <f t="shared" si="42"/>
        <v/>
      </c>
      <c r="H742" s="269"/>
      <c r="I742" s="273"/>
      <c r="J742" s="269" t="str">
        <f t="shared" si="43"/>
        <v/>
      </c>
      <c r="K742" s="269"/>
      <c r="L742" s="273"/>
      <c r="M742" s="260"/>
      <c r="N742" s="260"/>
      <c r="O742" s="260"/>
      <c r="P742" s="260"/>
      <c r="Q742" s="260"/>
      <c r="R742" s="260"/>
      <c r="S742" s="260"/>
      <c r="T742" s="260"/>
      <c r="U742" s="260"/>
      <c r="V742" s="260"/>
      <c r="W742" s="260"/>
      <c r="X742" s="260"/>
      <c r="Y742" s="260"/>
      <c r="Z742" s="260"/>
      <c r="AA742" s="260"/>
    </row>
    <row r="743" spans="1:27">
      <c r="A743" s="271"/>
      <c r="B743" s="272"/>
      <c r="C743" s="271"/>
      <c r="D743" s="271"/>
      <c r="E743" s="272"/>
      <c r="F743" s="269"/>
      <c r="G743" s="269" t="str">
        <f t="shared" si="42"/>
        <v/>
      </c>
      <c r="H743" s="269"/>
      <c r="I743" s="273"/>
      <c r="J743" s="269" t="str">
        <f t="shared" si="43"/>
        <v/>
      </c>
      <c r="K743" s="269"/>
      <c r="L743" s="273"/>
      <c r="M743" s="260"/>
      <c r="N743" s="260"/>
      <c r="O743" s="260"/>
      <c r="P743" s="260"/>
      <c r="Q743" s="260"/>
      <c r="R743" s="260"/>
      <c r="S743" s="260"/>
      <c r="T743" s="260"/>
      <c r="U743" s="260"/>
      <c r="V743" s="260"/>
      <c r="W743" s="260"/>
      <c r="X743" s="260"/>
      <c r="Y743" s="260"/>
      <c r="Z743" s="260"/>
      <c r="AA743" s="260"/>
    </row>
    <row r="744" spans="1:27">
      <c r="A744" s="271"/>
      <c r="B744" s="272"/>
      <c r="C744" s="271"/>
      <c r="D744" s="271"/>
      <c r="E744" s="272"/>
      <c r="F744" s="269"/>
      <c r="G744" s="269" t="str">
        <f t="shared" si="42"/>
        <v/>
      </c>
      <c r="H744" s="269"/>
      <c r="I744" s="273"/>
      <c r="J744" s="269" t="str">
        <f t="shared" si="43"/>
        <v/>
      </c>
      <c r="K744" s="269"/>
      <c r="L744" s="273"/>
      <c r="M744" s="260"/>
      <c r="N744" s="260"/>
      <c r="O744" s="260"/>
      <c r="P744" s="260"/>
      <c r="Q744" s="260"/>
      <c r="R744" s="260"/>
      <c r="S744" s="260"/>
      <c r="T744" s="260"/>
      <c r="U744" s="260"/>
      <c r="V744" s="260"/>
      <c r="W744" s="260"/>
      <c r="X744" s="260"/>
      <c r="Y744" s="260"/>
      <c r="Z744" s="260"/>
      <c r="AA744" s="260"/>
    </row>
    <row r="745" spans="1:27">
      <c r="A745" s="271"/>
      <c r="B745" s="272"/>
      <c r="C745" s="271"/>
      <c r="D745" s="271"/>
      <c r="E745" s="272"/>
      <c r="F745" s="269"/>
      <c r="G745" s="269" t="str">
        <f t="shared" si="42"/>
        <v/>
      </c>
      <c r="H745" s="269"/>
      <c r="I745" s="273"/>
      <c r="J745" s="269" t="str">
        <f t="shared" si="43"/>
        <v/>
      </c>
      <c r="K745" s="269"/>
      <c r="L745" s="273"/>
      <c r="M745" s="260"/>
      <c r="N745" s="260"/>
      <c r="O745" s="260"/>
      <c r="P745" s="260"/>
      <c r="Q745" s="260"/>
      <c r="R745" s="260"/>
      <c r="S745" s="260"/>
      <c r="T745" s="260"/>
      <c r="U745" s="260"/>
      <c r="V745" s="260"/>
      <c r="W745" s="260"/>
      <c r="X745" s="260"/>
      <c r="Y745" s="260"/>
      <c r="Z745" s="260"/>
      <c r="AA745" s="260"/>
    </row>
    <row r="746" spans="1:27">
      <c r="A746" s="271"/>
      <c r="B746" s="272"/>
      <c r="C746" s="271"/>
      <c r="D746" s="271"/>
      <c r="E746" s="272"/>
      <c r="F746" s="269"/>
      <c r="G746" s="269" t="str">
        <f t="shared" si="42"/>
        <v/>
      </c>
      <c r="H746" s="269"/>
      <c r="I746" s="273"/>
      <c r="J746" s="269" t="str">
        <f t="shared" si="43"/>
        <v/>
      </c>
      <c r="K746" s="269"/>
      <c r="L746" s="273"/>
      <c r="M746" s="260"/>
      <c r="N746" s="260"/>
      <c r="O746" s="260"/>
      <c r="P746" s="260"/>
      <c r="Q746" s="260"/>
      <c r="R746" s="260"/>
      <c r="S746" s="260"/>
      <c r="T746" s="260"/>
      <c r="U746" s="260"/>
      <c r="V746" s="260"/>
      <c r="W746" s="260"/>
      <c r="X746" s="260"/>
      <c r="Y746" s="260"/>
      <c r="Z746" s="260"/>
      <c r="AA746" s="260"/>
    </row>
    <row r="747" spans="1:27">
      <c r="A747" s="271"/>
      <c r="B747" s="272"/>
      <c r="C747" s="271"/>
      <c r="D747" s="271"/>
      <c r="E747" s="272"/>
      <c r="F747" s="269"/>
      <c r="G747" s="269" t="str">
        <f t="shared" si="42"/>
        <v/>
      </c>
      <c r="H747" s="269"/>
      <c r="I747" s="273"/>
      <c r="J747" s="269" t="str">
        <f t="shared" si="43"/>
        <v/>
      </c>
      <c r="K747" s="269"/>
      <c r="L747" s="273"/>
      <c r="M747" s="260"/>
      <c r="N747" s="260"/>
      <c r="O747" s="260"/>
      <c r="P747" s="260"/>
      <c r="Q747" s="260"/>
      <c r="R747" s="260"/>
      <c r="S747" s="260"/>
      <c r="T747" s="260"/>
      <c r="U747" s="260"/>
      <c r="V747" s="260"/>
      <c r="W747" s="260"/>
      <c r="X747" s="260"/>
      <c r="Y747" s="260"/>
      <c r="Z747" s="260"/>
      <c r="AA747" s="260"/>
    </row>
    <row r="748" spans="1:27">
      <c r="A748" s="271"/>
      <c r="B748" s="272"/>
      <c r="C748" s="271"/>
      <c r="D748" s="271"/>
      <c r="E748" s="272"/>
      <c r="F748" s="269"/>
      <c r="G748" s="269" t="str">
        <f t="shared" si="42"/>
        <v/>
      </c>
      <c r="H748" s="269"/>
      <c r="I748" s="273"/>
      <c r="J748" s="269" t="str">
        <f t="shared" si="43"/>
        <v/>
      </c>
      <c r="K748" s="269"/>
      <c r="L748" s="273"/>
      <c r="M748" s="260"/>
      <c r="N748" s="260"/>
      <c r="O748" s="260"/>
      <c r="P748" s="260"/>
      <c r="Q748" s="260"/>
      <c r="R748" s="260"/>
      <c r="S748" s="260"/>
      <c r="T748" s="260"/>
      <c r="U748" s="260"/>
      <c r="V748" s="260"/>
      <c r="W748" s="260"/>
      <c r="X748" s="260"/>
      <c r="Y748" s="260"/>
      <c r="Z748" s="260"/>
      <c r="AA748" s="260"/>
    </row>
    <row r="749" spans="1:27">
      <c r="A749" s="271"/>
      <c r="B749" s="272"/>
      <c r="C749" s="271"/>
      <c r="D749" s="271"/>
      <c r="E749" s="272"/>
      <c r="F749" s="269"/>
      <c r="G749" s="269" t="str">
        <f t="shared" si="42"/>
        <v/>
      </c>
      <c r="H749" s="269"/>
      <c r="I749" s="273"/>
      <c r="J749" s="269" t="str">
        <f t="shared" si="43"/>
        <v/>
      </c>
      <c r="K749" s="269"/>
      <c r="L749" s="273"/>
      <c r="M749" s="260"/>
      <c r="N749" s="260"/>
      <c r="O749" s="260"/>
      <c r="P749" s="260"/>
      <c r="Q749" s="260"/>
      <c r="R749" s="260"/>
      <c r="S749" s="260"/>
      <c r="T749" s="260"/>
      <c r="U749" s="260"/>
      <c r="V749" s="260"/>
      <c r="W749" s="260"/>
      <c r="X749" s="260"/>
      <c r="Y749" s="260"/>
      <c r="Z749" s="260"/>
      <c r="AA749" s="260"/>
    </row>
    <row r="750" spans="1:27">
      <c r="A750" s="271"/>
      <c r="B750" s="272"/>
      <c r="C750" s="271"/>
      <c r="D750" s="271"/>
      <c r="E750" s="272"/>
      <c r="F750" s="269"/>
      <c r="G750" s="269" t="str">
        <f t="shared" si="42"/>
        <v/>
      </c>
      <c r="H750" s="269"/>
      <c r="I750" s="273"/>
      <c r="J750" s="269" t="str">
        <f t="shared" si="43"/>
        <v/>
      </c>
      <c r="K750" s="269"/>
      <c r="L750" s="273"/>
      <c r="M750" s="260"/>
      <c r="N750" s="260"/>
      <c r="O750" s="260"/>
      <c r="P750" s="260"/>
      <c r="Q750" s="260"/>
      <c r="R750" s="260"/>
      <c r="S750" s="260"/>
      <c r="T750" s="260"/>
      <c r="U750" s="260"/>
      <c r="V750" s="260"/>
      <c r="W750" s="260"/>
      <c r="X750" s="260"/>
      <c r="Y750" s="260"/>
      <c r="Z750" s="260"/>
      <c r="AA750" s="260"/>
    </row>
    <row r="751" spans="1:27">
      <c r="A751" s="271"/>
      <c r="B751" s="272"/>
      <c r="C751" s="271"/>
      <c r="D751" s="271"/>
      <c r="E751" s="272"/>
      <c r="F751" s="269"/>
      <c r="G751" s="269" t="str">
        <f t="shared" si="42"/>
        <v/>
      </c>
      <c r="H751" s="269"/>
      <c r="I751" s="273"/>
      <c r="J751" s="269" t="str">
        <f t="shared" si="43"/>
        <v/>
      </c>
      <c r="K751" s="269"/>
      <c r="L751" s="273"/>
      <c r="M751" s="260"/>
      <c r="N751" s="260"/>
      <c r="O751" s="260"/>
      <c r="P751" s="260"/>
      <c r="Q751" s="260"/>
      <c r="R751" s="260"/>
      <c r="S751" s="260"/>
      <c r="T751" s="260"/>
      <c r="U751" s="260"/>
      <c r="V751" s="260"/>
      <c r="W751" s="260"/>
      <c r="X751" s="260"/>
      <c r="Y751" s="260"/>
      <c r="Z751" s="260"/>
      <c r="AA751" s="260"/>
    </row>
    <row r="752" spans="1:27">
      <c r="A752" s="271"/>
      <c r="B752" s="272"/>
      <c r="C752" s="271"/>
      <c r="D752" s="271"/>
      <c r="E752" s="272"/>
      <c r="F752" s="269"/>
      <c r="G752" s="269" t="str">
        <f t="shared" si="42"/>
        <v/>
      </c>
      <c r="H752" s="269"/>
      <c r="I752" s="273"/>
      <c r="J752" s="269" t="str">
        <f t="shared" si="43"/>
        <v/>
      </c>
      <c r="K752" s="269"/>
      <c r="L752" s="273"/>
      <c r="M752" s="260"/>
      <c r="N752" s="260"/>
      <c r="O752" s="260"/>
      <c r="P752" s="260"/>
      <c r="Q752" s="260"/>
      <c r="R752" s="260"/>
      <c r="S752" s="260"/>
      <c r="T752" s="260"/>
      <c r="U752" s="260"/>
      <c r="V752" s="260"/>
      <c r="W752" s="260"/>
      <c r="X752" s="260"/>
      <c r="Y752" s="260"/>
      <c r="Z752" s="260"/>
      <c r="AA752" s="260"/>
    </row>
    <row r="753" spans="1:27">
      <c r="A753" s="271"/>
      <c r="B753" s="272"/>
      <c r="C753" s="271"/>
      <c r="D753" s="271"/>
      <c r="E753" s="272"/>
      <c r="F753" s="269"/>
      <c r="G753" s="269" t="str">
        <f t="shared" si="42"/>
        <v/>
      </c>
      <c r="H753" s="269"/>
      <c r="I753" s="273"/>
      <c r="J753" s="269" t="str">
        <f t="shared" si="43"/>
        <v/>
      </c>
      <c r="K753" s="269"/>
      <c r="L753" s="273"/>
      <c r="M753" s="260"/>
      <c r="N753" s="260"/>
      <c r="O753" s="260"/>
      <c r="P753" s="260"/>
      <c r="Q753" s="260"/>
      <c r="R753" s="260"/>
      <c r="S753" s="260"/>
      <c r="T753" s="260"/>
      <c r="U753" s="260"/>
      <c r="V753" s="260"/>
      <c r="W753" s="260"/>
      <c r="X753" s="260"/>
      <c r="Y753" s="260"/>
      <c r="Z753" s="260"/>
      <c r="AA753" s="260"/>
    </row>
    <row r="754" spans="1:27">
      <c r="A754" s="271"/>
      <c r="B754" s="272"/>
      <c r="C754" s="271"/>
      <c r="D754" s="271"/>
      <c r="E754" s="272"/>
      <c r="F754" s="269"/>
      <c r="G754" s="269" t="str">
        <f t="shared" si="42"/>
        <v/>
      </c>
      <c r="H754" s="269"/>
      <c r="I754" s="273"/>
      <c r="J754" s="269" t="str">
        <f t="shared" si="43"/>
        <v/>
      </c>
      <c r="K754" s="269"/>
      <c r="L754" s="273"/>
      <c r="M754" s="260"/>
      <c r="N754" s="260"/>
      <c r="O754" s="260"/>
      <c r="P754" s="260"/>
      <c r="Q754" s="260"/>
      <c r="R754" s="260"/>
      <c r="S754" s="260"/>
      <c r="T754" s="260"/>
      <c r="U754" s="260"/>
      <c r="V754" s="260"/>
      <c r="W754" s="260"/>
      <c r="X754" s="260"/>
      <c r="Y754" s="260"/>
      <c r="Z754" s="260"/>
      <c r="AA754" s="260"/>
    </row>
    <row r="755" spans="1:27">
      <c r="A755" s="271"/>
      <c r="B755" s="272"/>
      <c r="C755" s="271"/>
      <c r="D755" s="271"/>
      <c r="E755" s="272"/>
      <c r="F755" s="269"/>
      <c r="G755" s="269" t="str">
        <f t="shared" si="42"/>
        <v/>
      </c>
      <c r="H755" s="269"/>
      <c r="I755" s="273"/>
      <c r="J755" s="269" t="str">
        <f t="shared" si="43"/>
        <v/>
      </c>
      <c r="K755" s="269"/>
      <c r="L755" s="273"/>
      <c r="M755" s="260"/>
      <c r="N755" s="260"/>
      <c r="O755" s="260"/>
      <c r="P755" s="260"/>
      <c r="Q755" s="260"/>
      <c r="R755" s="260"/>
      <c r="S755" s="260"/>
      <c r="T755" s="260"/>
      <c r="U755" s="260"/>
      <c r="V755" s="260"/>
      <c r="W755" s="260"/>
      <c r="X755" s="260"/>
      <c r="Y755" s="260"/>
      <c r="Z755" s="260"/>
      <c r="AA755" s="260"/>
    </row>
    <row r="756" spans="1:27">
      <c r="A756" s="271"/>
      <c r="B756" s="272"/>
      <c r="C756" s="271"/>
      <c r="D756" s="271"/>
      <c r="E756" s="272"/>
      <c r="F756" s="269"/>
      <c r="G756" s="269" t="str">
        <f t="shared" si="42"/>
        <v/>
      </c>
      <c r="H756" s="269"/>
      <c r="I756" s="273"/>
      <c r="J756" s="269" t="str">
        <f t="shared" si="43"/>
        <v/>
      </c>
      <c r="K756" s="269"/>
      <c r="L756" s="273"/>
      <c r="M756" s="260"/>
      <c r="N756" s="260"/>
      <c r="O756" s="260"/>
      <c r="P756" s="260"/>
      <c r="Q756" s="260"/>
      <c r="R756" s="260"/>
      <c r="S756" s="260"/>
      <c r="T756" s="260"/>
      <c r="U756" s="260"/>
      <c r="V756" s="260"/>
      <c r="W756" s="260"/>
      <c r="X756" s="260"/>
      <c r="Y756" s="260"/>
      <c r="Z756" s="260"/>
      <c r="AA756" s="260"/>
    </row>
    <row r="757" spans="1:27">
      <c r="A757" s="271"/>
      <c r="B757" s="272"/>
      <c r="C757" s="271"/>
      <c r="D757" s="271"/>
      <c r="E757" s="272"/>
      <c r="F757" s="269"/>
      <c r="G757" s="269" t="str">
        <f t="shared" si="42"/>
        <v/>
      </c>
      <c r="H757" s="269"/>
      <c r="I757" s="273"/>
      <c r="J757" s="269" t="str">
        <f t="shared" si="43"/>
        <v/>
      </c>
      <c r="K757" s="269"/>
      <c r="L757" s="273"/>
      <c r="M757" s="260"/>
      <c r="N757" s="260"/>
      <c r="O757" s="260"/>
      <c r="P757" s="260"/>
      <c r="Q757" s="260"/>
      <c r="R757" s="260"/>
      <c r="S757" s="260"/>
      <c r="T757" s="260"/>
      <c r="U757" s="260"/>
      <c r="V757" s="260"/>
      <c r="W757" s="260"/>
      <c r="X757" s="260"/>
      <c r="Y757" s="260"/>
      <c r="Z757" s="260"/>
      <c r="AA757" s="260"/>
    </row>
    <row r="758" spans="1:27">
      <c r="A758" s="271"/>
      <c r="B758" s="272"/>
      <c r="C758" s="271"/>
      <c r="D758" s="271"/>
      <c r="E758" s="272"/>
      <c r="F758" s="269"/>
      <c r="G758" s="269" t="str">
        <f t="shared" si="42"/>
        <v/>
      </c>
      <c r="H758" s="269"/>
      <c r="I758" s="273"/>
      <c r="J758" s="269" t="str">
        <f t="shared" si="43"/>
        <v/>
      </c>
      <c r="K758" s="269"/>
      <c r="L758" s="273"/>
      <c r="M758" s="260"/>
      <c r="N758" s="260"/>
      <c r="O758" s="260"/>
      <c r="P758" s="260"/>
      <c r="Q758" s="260"/>
      <c r="R758" s="260"/>
      <c r="S758" s="260"/>
      <c r="T758" s="260"/>
      <c r="U758" s="260"/>
      <c r="V758" s="260"/>
      <c r="W758" s="260"/>
      <c r="X758" s="260"/>
      <c r="Y758" s="260"/>
      <c r="Z758" s="260"/>
      <c r="AA758" s="260"/>
    </row>
    <row r="759" spans="1:27">
      <c r="A759" s="271"/>
      <c r="B759" s="272"/>
      <c r="C759" s="271"/>
      <c r="D759" s="271"/>
      <c r="E759" s="272"/>
      <c r="F759" s="269"/>
      <c r="G759" s="269" t="str">
        <f t="shared" si="42"/>
        <v/>
      </c>
      <c r="H759" s="269"/>
      <c r="I759" s="273"/>
      <c r="J759" s="269" t="str">
        <f t="shared" si="43"/>
        <v/>
      </c>
      <c r="K759" s="269"/>
      <c r="L759" s="273"/>
      <c r="M759" s="260"/>
      <c r="N759" s="260"/>
      <c r="O759" s="260"/>
      <c r="P759" s="260"/>
      <c r="Q759" s="260"/>
      <c r="R759" s="260"/>
      <c r="S759" s="260"/>
      <c r="T759" s="260"/>
      <c r="U759" s="260"/>
      <c r="V759" s="260"/>
      <c r="W759" s="260"/>
      <c r="X759" s="260"/>
      <c r="Y759" s="260"/>
      <c r="Z759" s="260"/>
      <c r="AA759" s="260"/>
    </row>
    <row r="760" spans="1:27">
      <c r="A760" s="271"/>
      <c r="B760" s="272"/>
      <c r="C760" s="271"/>
      <c r="D760" s="271"/>
      <c r="E760" s="272"/>
      <c r="F760" s="269"/>
      <c r="G760" s="269" t="str">
        <f t="shared" si="42"/>
        <v/>
      </c>
      <c r="H760" s="269"/>
      <c r="I760" s="273"/>
      <c r="J760" s="269" t="str">
        <f t="shared" si="43"/>
        <v/>
      </c>
      <c r="K760" s="269"/>
      <c r="L760" s="273"/>
      <c r="M760" s="260"/>
      <c r="N760" s="260"/>
      <c r="O760" s="260"/>
      <c r="P760" s="260"/>
      <c r="Q760" s="260"/>
      <c r="R760" s="260"/>
      <c r="S760" s="260"/>
      <c r="T760" s="260"/>
      <c r="U760" s="260"/>
      <c r="V760" s="260"/>
      <c r="W760" s="260"/>
      <c r="X760" s="260"/>
      <c r="Y760" s="260"/>
      <c r="Z760" s="260"/>
      <c r="AA760" s="260"/>
    </row>
    <row r="761" spans="1:27">
      <c r="A761" s="271"/>
      <c r="B761" s="272"/>
      <c r="C761" s="271"/>
      <c r="D761" s="271"/>
      <c r="E761" s="272"/>
      <c r="F761" s="269"/>
      <c r="G761" s="269" t="str">
        <f t="shared" si="42"/>
        <v/>
      </c>
      <c r="H761" s="269"/>
      <c r="I761" s="273"/>
      <c r="J761" s="269" t="str">
        <f t="shared" si="43"/>
        <v/>
      </c>
      <c r="K761" s="269"/>
      <c r="L761" s="273"/>
      <c r="M761" s="260"/>
      <c r="N761" s="260"/>
      <c r="O761" s="260"/>
      <c r="P761" s="260"/>
      <c r="Q761" s="260"/>
      <c r="R761" s="260"/>
      <c r="S761" s="260"/>
      <c r="T761" s="260"/>
      <c r="U761" s="260"/>
      <c r="V761" s="260"/>
      <c r="W761" s="260"/>
      <c r="X761" s="260"/>
      <c r="Y761" s="260"/>
      <c r="Z761" s="260"/>
      <c r="AA761" s="260"/>
    </row>
    <row r="762" spans="1:27">
      <c r="A762" s="271"/>
      <c r="B762" s="272"/>
      <c r="C762" s="271"/>
      <c r="D762" s="271"/>
      <c r="E762" s="272"/>
      <c r="F762" s="269"/>
      <c r="G762" s="269" t="str">
        <f t="shared" si="42"/>
        <v/>
      </c>
      <c r="H762" s="269"/>
      <c r="I762" s="273"/>
      <c r="J762" s="269" t="str">
        <f t="shared" si="43"/>
        <v/>
      </c>
      <c r="K762" s="269"/>
      <c r="L762" s="273"/>
      <c r="M762" s="260"/>
      <c r="N762" s="260"/>
      <c r="O762" s="260"/>
      <c r="P762" s="260"/>
      <c r="Q762" s="260"/>
      <c r="R762" s="260"/>
      <c r="S762" s="260"/>
      <c r="T762" s="260"/>
      <c r="U762" s="260"/>
      <c r="V762" s="260"/>
      <c r="W762" s="260"/>
      <c r="X762" s="260"/>
      <c r="Y762" s="260"/>
      <c r="Z762" s="260"/>
      <c r="AA762" s="260"/>
    </row>
    <row r="763" spans="1:27">
      <c r="A763" s="271"/>
      <c r="B763" s="272"/>
      <c r="C763" s="271"/>
      <c r="D763" s="271"/>
      <c r="E763" s="272"/>
      <c r="F763" s="269"/>
      <c r="G763" s="269" t="str">
        <f t="shared" si="42"/>
        <v/>
      </c>
      <c r="H763" s="269"/>
      <c r="I763" s="273"/>
      <c r="J763" s="269" t="str">
        <f t="shared" si="43"/>
        <v/>
      </c>
      <c r="K763" s="269"/>
      <c r="L763" s="273"/>
      <c r="M763" s="260"/>
      <c r="N763" s="260"/>
      <c r="O763" s="260"/>
      <c r="P763" s="260"/>
      <c r="Q763" s="260"/>
      <c r="R763" s="260"/>
      <c r="S763" s="260"/>
      <c r="T763" s="260"/>
      <c r="U763" s="260"/>
      <c r="V763" s="260"/>
      <c r="W763" s="260"/>
      <c r="X763" s="260"/>
      <c r="Y763" s="260"/>
      <c r="Z763" s="260"/>
      <c r="AA763" s="260"/>
    </row>
    <row r="764" spans="1:27">
      <c r="A764" s="271"/>
      <c r="B764" s="272"/>
      <c r="C764" s="271"/>
      <c r="D764" s="271"/>
      <c r="E764" s="272"/>
      <c r="F764" s="269"/>
      <c r="G764" s="269" t="str">
        <f t="shared" si="42"/>
        <v/>
      </c>
      <c r="H764" s="269"/>
      <c r="I764" s="273"/>
      <c r="J764" s="269" t="str">
        <f t="shared" si="43"/>
        <v/>
      </c>
      <c r="K764" s="269"/>
      <c r="L764" s="273"/>
      <c r="M764" s="260"/>
      <c r="N764" s="260"/>
      <c r="O764" s="260"/>
      <c r="P764" s="260"/>
      <c r="Q764" s="260"/>
      <c r="R764" s="260"/>
      <c r="S764" s="260"/>
      <c r="T764" s="260"/>
      <c r="U764" s="260"/>
      <c r="V764" s="260"/>
      <c r="W764" s="260"/>
      <c r="X764" s="260"/>
      <c r="Y764" s="260"/>
      <c r="Z764" s="260"/>
      <c r="AA764" s="260"/>
    </row>
    <row r="765" spans="1:27">
      <c r="A765" s="271"/>
      <c r="B765" s="272"/>
      <c r="C765" s="271"/>
      <c r="D765" s="271"/>
      <c r="E765" s="272"/>
      <c r="F765" s="269"/>
      <c r="G765" s="269" t="str">
        <f t="shared" si="42"/>
        <v/>
      </c>
      <c r="H765" s="269"/>
      <c r="I765" s="273"/>
      <c r="J765" s="269" t="str">
        <f t="shared" si="43"/>
        <v/>
      </c>
      <c r="K765" s="269"/>
      <c r="L765" s="273"/>
      <c r="M765" s="260"/>
      <c r="N765" s="260"/>
      <c r="O765" s="260"/>
      <c r="P765" s="260"/>
      <c r="Q765" s="260"/>
      <c r="R765" s="260"/>
      <c r="S765" s="260"/>
      <c r="T765" s="260"/>
      <c r="U765" s="260"/>
      <c r="V765" s="260"/>
      <c r="W765" s="260"/>
      <c r="X765" s="260"/>
      <c r="Y765" s="260"/>
      <c r="Z765" s="260"/>
      <c r="AA765" s="260"/>
    </row>
    <row r="766" spans="1:27">
      <c r="A766" s="271"/>
      <c r="B766" s="272"/>
      <c r="C766" s="271"/>
      <c r="D766" s="271"/>
      <c r="E766" s="272"/>
      <c r="F766" s="269"/>
      <c r="G766" s="269" t="str">
        <f t="shared" si="42"/>
        <v/>
      </c>
      <c r="H766" s="269"/>
      <c r="I766" s="273"/>
      <c r="J766" s="269" t="str">
        <f t="shared" si="43"/>
        <v/>
      </c>
      <c r="K766" s="269"/>
      <c r="L766" s="273"/>
      <c r="M766" s="260"/>
      <c r="N766" s="260"/>
      <c r="O766" s="260"/>
      <c r="P766" s="260"/>
      <c r="Q766" s="260"/>
      <c r="R766" s="260"/>
      <c r="S766" s="260"/>
      <c r="T766" s="260"/>
      <c r="U766" s="260"/>
      <c r="V766" s="260"/>
      <c r="W766" s="260"/>
      <c r="X766" s="260"/>
      <c r="Y766" s="260"/>
      <c r="Z766" s="260"/>
      <c r="AA766" s="260"/>
    </row>
    <row r="767" spans="1:27">
      <c r="A767" s="271"/>
      <c r="B767" s="272"/>
      <c r="C767" s="271"/>
      <c r="D767" s="271"/>
      <c r="E767" s="272"/>
      <c r="F767" s="269"/>
      <c r="G767" s="269" t="str">
        <f t="shared" si="42"/>
        <v/>
      </c>
      <c r="H767" s="269"/>
      <c r="I767" s="273"/>
      <c r="J767" s="269" t="str">
        <f t="shared" si="43"/>
        <v/>
      </c>
      <c r="K767" s="269"/>
      <c r="L767" s="273"/>
      <c r="M767" s="260"/>
      <c r="N767" s="260"/>
      <c r="O767" s="260"/>
      <c r="P767" s="260"/>
      <c r="Q767" s="260"/>
      <c r="R767" s="260"/>
      <c r="S767" s="260"/>
      <c r="T767" s="260"/>
      <c r="U767" s="260"/>
      <c r="V767" s="260"/>
      <c r="W767" s="260"/>
      <c r="X767" s="260"/>
      <c r="Y767" s="260"/>
      <c r="Z767" s="260"/>
      <c r="AA767" s="260"/>
    </row>
    <row r="768" spans="1:27">
      <c r="A768" s="271"/>
      <c r="B768" s="272"/>
      <c r="C768" s="271"/>
      <c r="D768" s="271"/>
      <c r="E768" s="272"/>
      <c r="F768" s="269"/>
      <c r="G768" s="269" t="str">
        <f t="shared" si="42"/>
        <v/>
      </c>
      <c r="H768" s="269"/>
      <c r="I768" s="273"/>
      <c r="J768" s="269" t="str">
        <f t="shared" si="43"/>
        <v/>
      </c>
      <c r="K768" s="269"/>
      <c r="L768" s="273"/>
      <c r="M768" s="260"/>
      <c r="N768" s="260"/>
      <c r="O768" s="260"/>
      <c r="P768" s="260"/>
      <c r="Q768" s="260"/>
      <c r="R768" s="260"/>
      <c r="S768" s="260"/>
      <c r="T768" s="260"/>
      <c r="U768" s="260"/>
      <c r="V768" s="260"/>
      <c r="W768" s="260"/>
      <c r="X768" s="260"/>
      <c r="Y768" s="260"/>
      <c r="Z768" s="260"/>
      <c r="AA768" s="260"/>
    </row>
    <row r="769" spans="1:27">
      <c r="A769" s="271"/>
      <c r="B769" s="272"/>
      <c r="C769" s="271"/>
      <c r="D769" s="271"/>
      <c r="E769" s="272"/>
      <c r="F769" s="269"/>
      <c r="G769" s="269" t="str">
        <f t="shared" si="42"/>
        <v/>
      </c>
      <c r="H769" s="269"/>
      <c r="I769" s="273"/>
      <c r="J769" s="269" t="str">
        <f t="shared" si="43"/>
        <v/>
      </c>
      <c r="K769" s="269"/>
      <c r="L769" s="273"/>
      <c r="M769" s="260"/>
      <c r="N769" s="260"/>
      <c r="O769" s="260"/>
      <c r="P769" s="260"/>
      <c r="Q769" s="260"/>
      <c r="R769" s="260"/>
      <c r="S769" s="260"/>
      <c r="T769" s="260"/>
      <c r="U769" s="260"/>
      <c r="V769" s="260"/>
      <c r="W769" s="260"/>
      <c r="X769" s="260"/>
      <c r="Y769" s="260"/>
      <c r="Z769" s="260"/>
      <c r="AA769" s="260"/>
    </row>
    <row r="770" spans="1:27">
      <c r="A770" s="271"/>
      <c r="B770" s="272"/>
      <c r="C770" s="271"/>
      <c r="D770" s="271"/>
      <c r="E770" s="272"/>
      <c r="F770" s="269"/>
      <c r="G770" s="269" t="str">
        <f t="shared" si="42"/>
        <v/>
      </c>
      <c r="H770" s="269"/>
      <c r="I770" s="273"/>
      <c r="J770" s="269" t="str">
        <f t="shared" si="43"/>
        <v/>
      </c>
      <c r="K770" s="269"/>
      <c r="L770" s="273"/>
      <c r="M770" s="260"/>
      <c r="N770" s="260"/>
      <c r="O770" s="260"/>
      <c r="P770" s="260"/>
      <c r="Q770" s="260"/>
      <c r="R770" s="260"/>
      <c r="S770" s="260"/>
      <c r="T770" s="260"/>
      <c r="U770" s="260"/>
      <c r="V770" s="260"/>
      <c r="W770" s="260"/>
      <c r="X770" s="260"/>
      <c r="Y770" s="260"/>
      <c r="Z770" s="260"/>
      <c r="AA770" s="260"/>
    </row>
    <row r="771" spans="1:27">
      <c r="A771" s="271"/>
      <c r="B771" s="272"/>
      <c r="C771" s="271"/>
      <c r="D771" s="271"/>
      <c r="E771" s="272"/>
      <c r="F771" s="269"/>
      <c r="G771" s="269" t="str">
        <f t="shared" si="42"/>
        <v/>
      </c>
      <c r="H771" s="269"/>
      <c r="I771" s="273"/>
      <c r="J771" s="269" t="str">
        <f t="shared" si="43"/>
        <v/>
      </c>
      <c r="K771" s="269"/>
      <c r="L771" s="273"/>
      <c r="M771" s="260"/>
      <c r="N771" s="260"/>
      <c r="O771" s="260"/>
      <c r="P771" s="260"/>
      <c r="Q771" s="260"/>
      <c r="R771" s="260"/>
      <c r="S771" s="260"/>
      <c r="T771" s="260"/>
      <c r="U771" s="260"/>
      <c r="V771" s="260"/>
      <c r="W771" s="260"/>
      <c r="X771" s="260"/>
      <c r="Y771" s="260"/>
      <c r="Z771" s="260"/>
      <c r="AA771" s="260"/>
    </row>
    <row r="772" spans="1:27">
      <c r="A772" s="271"/>
      <c r="B772" s="272"/>
      <c r="C772" s="271"/>
      <c r="D772" s="271"/>
      <c r="E772" s="272"/>
      <c r="F772" s="269"/>
      <c r="G772" s="269" t="str">
        <f t="shared" si="42"/>
        <v/>
      </c>
      <c r="H772" s="269"/>
      <c r="I772" s="273"/>
      <c r="J772" s="269" t="str">
        <f t="shared" si="43"/>
        <v/>
      </c>
      <c r="K772" s="269"/>
      <c r="L772" s="273"/>
      <c r="M772" s="260"/>
      <c r="N772" s="260"/>
      <c r="O772" s="260"/>
      <c r="P772" s="260"/>
      <c r="Q772" s="260"/>
      <c r="R772" s="260"/>
      <c r="S772" s="260"/>
      <c r="T772" s="260"/>
      <c r="U772" s="260"/>
      <c r="V772" s="260"/>
      <c r="W772" s="260"/>
      <c r="X772" s="260"/>
      <c r="Y772" s="260"/>
      <c r="Z772" s="260"/>
      <c r="AA772" s="260"/>
    </row>
    <row r="773" spans="1:27">
      <c r="A773" s="271"/>
      <c r="B773" s="272"/>
      <c r="C773" s="271"/>
      <c r="D773" s="271"/>
      <c r="E773" s="272"/>
      <c r="F773" s="269"/>
      <c r="G773" s="269" t="str">
        <f t="shared" si="42"/>
        <v/>
      </c>
      <c r="H773" s="269"/>
      <c r="I773" s="273"/>
      <c r="J773" s="269" t="str">
        <f t="shared" si="43"/>
        <v/>
      </c>
      <c r="K773" s="269"/>
      <c r="L773" s="273"/>
      <c r="M773" s="260"/>
      <c r="N773" s="260"/>
      <c r="O773" s="260"/>
      <c r="P773" s="260"/>
      <c r="Q773" s="260"/>
      <c r="R773" s="260"/>
      <c r="S773" s="260"/>
      <c r="T773" s="260"/>
      <c r="U773" s="260"/>
      <c r="V773" s="260"/>
      <c r="W773" s="260"/>
      <c r="X773" s="260"/>
      <c r="Y773" s="260"/>
      <c r="Z773" s="260"/>
      <c r="AA773" s="260"/>
    </row>
    <row r="774" spans="1:27">
      <c r="A774" s="271"/>
      <c r="B774" s="272"/>
      <c r="C774" s="271"/>
      <c r="D774" s="271"/>
      <c r="E774" s="272"/>
      <c r="F774" s="269"/>
      <c r="G774" s="269" t="str">
        <f t="shared" si="42"/>
        <v/>
      </c>
      <c r="H774" s="269"/>
      <c r="I774" s="273"/>
      <c r="J774" s="269" t="str">
        <f t="shared" si="43"/>
        <v/>
      </c>
      <c r="K774" s="269"/>
      <c r="L774" s="273"/>
      <c r="M774" s="260"/>
      <c r="N774" s="260"/>
      <c r="O774" s="260"/>
      <c r="P774" s="260"/>
      <c r="Q774" s="260"/>
      <c r="R774" s="260"/>
      <c r="S774" s="260"/>
      <c r="T774" s="260"/>
      <c r="U774" s="260"/>
      <c r="V774" s="260"/>
      <c r="W774" s="260"/>
      <c r="X774" s="260"/>
      <c r="Y774" s="260"/>
      <c r="Z774" s="260"/>
      <c r="AA774" s="260"/>
    </row>
    <row r="775" spans="1:27">
      <c r="A775" s="271"/>
      <c r="B775" s="272"/>
      <c r="C775" s="271"/>
      <c r="D775" s="271"/>
      <c r="E775" s="272"/>
      <c r="F775" s="269"/>
      <c r="G775" s="269" t="str">
        <f t="shared" si="42"/>
        <v/>
      </c>
      <c r="H775" s="269"/>
      <c r="I775" s="273"/>
      <c r="J775" s="269" t="str">
        <f t="shared" si="43"/>
        <v/>
      </c>
      <c r="K775" s="269"/>
      <c r="L775" s="273"/>
      <c r="M775" s="260"/>
      <c r="N775" s="260"/>
      <c r="O775" s="260"/>
      <c r="P775" s="260"/>
      <c r="Q775" s="260"/>
      <c r="R775" s="260"/>
      <c r="S775" s="260"/>
      <c r="T775" s="260"/>
      <c r="U775" s="260"/>
      <c r="V775" s="260"/>
      <c r="W775" s="260"/>
      <c r="X775" s="260"/>
      <c r="Y775" s="260"/>
      <c r="Z775" s="260"/>
      <c r="AA775" s="260"/>
    </row>
    <row r="776" spans="1:27">
      <c r="A776" s="271"/>
      <c r="B776" s="272"/>
      <c r="C776" s="271"/>
      <c r="D776" s="271"/>
      <c r="E776" s="272"/>
      <c r="F776" s="269"/>
      <c r="G776" s="269" t="str">
        <f t="shared" si="42"/>
        <v/>
      </c>
      <c r="H776" s="269"/>
      <c r="I776" s="273"/>
      <c r="J776" s="269" t="str">
        <f t="shared" si="43"/>
        <v/>
      </c>
      <c r="K776" s="269"/>
      <c r="L776" s="273"/>
      <c r="M776" s="260"/>
      <c r="N776" s="260"/>
      <c r="O776" s="260"/>
      <c r="P776" s="260"/>
      <c r="Q776" s="260"/>
      <c r="R776" s="260"/>
      <c r="S776" s="260"/>
      <c r="T776" s="260"/>
      <c r="U776" s="260"/>
      <c r="V776" s="260"/>
      <c r="W776" s="260"/>
      <c r="X776" s="260"/>
      <c r="Y776" s="260"/>
      <c r="Z776" s="260"/>
      <c r="AA776" s="260"/>
    </row>
    <row r="777" spans="1:27">
      <c r="A777" s="271"/>
      <c r="B777" s="272"/>
      <c r="C777" s="271"/>
      <c r="D777" s="271"/>
      <c r="E777" s="272"/>
      <c r="F777" s="269"/>
      <c r="G777" s="269" t="str">
        <f t="shared" si="42"/>
        <v/>
      </c>
      <c r="H777" s="269"/>
      <c r="I777" s="273"/>
      <c r="J777" s="269" t="str">
        <f t="shared" si="43"/>
        <v/>
      </c>
      <c r="K777" s="269"/>
      <c r="L777" s="273"/>
      <c r="M777" s="260"/>
      <c r="N777" s="260"/>
      <c r="O777" s="260"/>
      <c r="P777" s="260"/>
      <c r="Q777" s="260"/>
      <c r="R777" s="260"/>
      <c r="S777" s="260"/>
      <c r="T777" s="260"/>
      <c r="U777" s="260"/>
      <c r="V777" s="260"/>
      <c r="W777" s="260"/>
      <c r="X777" s="260"/>
      <c r="Y777" s="260"/>
      <c r="Z777" s="260"/>
      <c r="AA777" s="260"/>
    </row>
    <row r="778" spans="1:27">
      <c r="A778" s="271"/>
      <c r="B778" s="272"/>
      <c r="C778" s="271"/>
      <c r="D778" s="271"/>
      <c r="E778" s="272"/>
      <c r="F778" s="269"/>
      <c r="G778" s="269" t="str">
        <f t="shared" si="42"/>
        <v/>
      </c>
      <c r="H778" s="269"/>
      <c r="I778" s="273"/>
      <c r="J778" s="269" t="str">
        <f t="shared" si="43"/>
        <v/>
      </c>
      <c r="K778" s="269"/>
      <c r="L778" s="273"/>
      <c r="M778" s="260"/>
      <c r="N778" s="260"/>
      <c r="O778" s="260"/>
      <c r="P778" s="260"/>
      <c r="Q778" s="260"/>
      <c r="R778" s="260"/>
      <c r="S778" s="260"/>
      <c r="T778" s="260"/>
      <c r="U778" s="260"/>
      <c r="V778" s="260"/>
      <c r="W778" s="260"/>
      <c r="X778" s="260"/>
      <c r="Y778" s="260"/>
      <c r="Z778" s="260"/>
      <c r="AA778" s="260"/>
    </row>
    <row r="779" spans="1:27">
      <c r="A779" s="271"/>
      <c r="B779" s="272"/>
      <c r="C779" s="271"/>
      <c r="D779" s="271"/>
      <c r="E779" s="272"/>
      <c r="F779" s="269"/>
      <c r="G779" s="269" t="str">
        <f t="shared" si="42"/>
        <v/>
      </c>
      <c r="H779" s="269"/>
      <c r="I779" s="273"/>
      <c r="J779" s="269" t="str">
        <f t="shared" si="43"/>
        <v/>
      </c>
      <c r="K779" s="269"/>
      <c r="L779" s="273"/>
      <c r="M779" s="260"/>
      <c r="N779" s="260"/>
      <c r="O779" s="260"/>
      <c r="P779" s="260"/>
      <c r="Q779" s="260"/>
      <c r="R779" s="260"/>
      <c r="S779" s="260"/>
      <c r="T779" s="260"/>
      <c r="U779" s="260"/>
      <c r="V779" s="260"/>
      <c r="W779" s="260"/>
      <c r="X779" s="260"/>
      <c r="Y779" s="260"/>
      <c r="Z779" s="260"/>
      <c r="AA779" s="260"/>
    </row>
    <row r="780" spans="1:27">
      <c r="A780" s="271"/>
      <c r="B780" s="272"/>
      <c r="C780" s="271"/>
      <c r="D780" s="271"/>
      <c r="E780" s="272"/>
      <c r="F780" s="269"/>
      <c r="G780" s="269" t="str">
        <f t="shared" si="42"/>
        <v/>
      </c>
      <c r="H780" s="269"/>
      <c r="I780" s="273"/>
      <c r="J780" s="269" t="str">
        <f t="shared" si="43"/>
        <v/>
      </c>
      <c r="K780" s="269"/>
      <c r="L780" s="273"/>
      <c r="M780" s="260"/>
      <c r="N780" s="260"/>
      <c r="O780" s="260"/>
      <c r="P780" s="260"/>
      <c r="Q780" s="260"/>
      <c r="R780" s="260"/>
      <c r="S780" s="260"/>
      <c r="T780" s="260"/>
      <c r="U780" s="260"/>
      <c r="V780" s="260"/>
      <c r="W780" s="260"/>
      <c r="X780" s="260"/>
      <c r="Y780" s="260"/>
      <c r="Z780" s="260"/>
      <c r="AA780" s="260"/>
    </row>
    <row r="781" spans="1:27">
      <c r="A781" s="271"/>
      <c r="B781" s="272"/>
      <c r="C781" s="271"/>
      <c r="D781" s="271"/>
      <c r="E781" s="272"/>
      <c r="F781" s="269"/>
      <c r="G781" s="269" t="str">
        <f t="shared" si="42"/>
        <v/>
      </c>
      <c r="H781" s="269"/>
      <c r="I781" s="273"/>
      <c r="J781" s="269" t="str">
        <f t="shared" si="43"/>
        <v/>
      </c>
      <c r="K781" s="269"/>
      <c r="L781" s="273"/>
      <c r="M781" s="260"/>
      <c r="N781" s="260"/>
      <c r="O781" s="260"/>
      <c r="P781" s="260"/>
      <c r="Q781" s="260"/>
      <c r="R781" s="260"/>
      <c r="S781" s="260"/>
      <c r="T781" s="260"/>
      <c r="U781" s="260"/>
      <c r="V781" s="260"/>
      <c r="W781" s="260"/>
      <c r="X781" s="260"/>
      <c r="Y781" s="260"/>
      <c r="Z781" s="260"/>
      <c r="AA781" s="260"/>
    </row>
    <row r="782" spans="1:27">
      <c r="A782" s="271"/>
      <c r="B782" s="272"/>
      <c r="C782" s="271"/>
      <c r="D782" s="271"/>
      <c r="E782" s="272"/>
      <c r="F782" s="269"/>
      <c r="G782" s="269" t="str">
        <f t="shared" si="42"/>
        <v/>
      </c>
      <c r="H782" s="269"/>
      <c r="I782" s="273"/>
      <c r="J782" s="269" t="str">
        <f t="shared" si="43"/>
        <v/>
      </c>
      <c r="K782" s="269"/>
      <c r="L782" s="273"/>
      <c r="M782" s="260"/>
      <c r="N782" s="260"/>
      <c r="O782" s="260"/>
      <c r="P782" s="260"/>
      <c r="Q782" s="260"/>
      <c r="R782" s="260"/>
      <c r="S782" s="260"/>
      <c r="T782" s="260"/>
      <c r="U782" s="260"/>
      <c r="V782" s="260"/>
      <c r="W782" s="260"/>
      <c r="X782" s="260"/>
      <c r="Y782" s="260"/>
      <c r="Z782" s="260"/>
      <c r="AA782" s="260"/>
    </row>
    <row r="783" spans="1:27">
      <c r="A783" s="271"/>
      <c r="B783" s="272"/>
      <c r="C783" s="271"/>
      <c r="D783" s="271"/>
      <c r="E783" s="272"/>
      <c r="F783" s="269"/>
      <c r="G783" s="269" t="str">
        <f t="shared" si="42"/>
        <v/>
      </c>
      <c r="H783" s="269"/>
      <c r="I783" s="273"/>
      <c r="J783" s="269" t="str">
        <f t="shared" si="43"/>
        <v/>
      </c>
      <c r="K783" s="269"/>
      <c r="L783" s="273"/>
      <c r="M783" s="260"/>
      <c r="N783" s="260"/>
      <c r="O783" s="260"/>
      <c r="P783" s="260"/>
      <c r="Q783" s="260"/>
      <c r="R783" s="260"/>
      <c r="S783" s="260"/>
      <c r="T783" s="260"/>
      <c r="U783" s="260"/>
      <c r="V783" s="260"/>
      <c r="W783" s="260"/>
      <c r="X783" s="260"/>
      <c r="Y783" s="260"/>
      <c r="Z783" s="260"/>
      <c r="AA783" s="260"/>
    </row>
    <row r="784" spans="1:27">
      <c r="A784" s="271"/>
      <c r="B784" s="272"/>
      <c r="C784" s="271"/>
      <c r="D784" s="271"/>
      <c r="E784" s="272"/>
      <c r="F784" s="269"/>
      <c r="G784" s="269" t="str">
        <f t="shared" si="42"/>
        <v/>
      </c>
      <c r="H784" s="269"/>
      <c r="I784" s="273"/>
      <c r="J784" s="269" t="str">
        <f t="shared" si="43"/>
        <v/>
      </c>
      <c r="K784" s="269"/>
      <c r="L784" s="273"/>
      <c r="M784" s="260"/>
      <c r="N784" s="260"/>
      <c r="O784" s="260"/>
      <c r="P784" s="260"/>
      <c r="Q784" s="260"/>
      <c r="R784" s="260"/>
      <c r="S784" s="260"/>
      <c r="T784" s="260"/>
      <c r="U784" s="260"/>
      <c r="V784" s="260"/>
      <c r="W784" s="260"/>
      <c r="X784" s="260"/>
      <c r="Y784" s="260"/>
      <c r="Z784" s="260"/>
      <c r="AA784" s="260"/>
    </row>
    <row r="785" spans="1:27">
      <c r="A785" s="271"/>
      <c r="B785" s="272"/>
      <c r="C785" s="271"/>
      <c r="D785" s="271"/>
      <c r="E785" s="272"/>
      <c r="F785" s="269"/>
      <c r="G785" s="269" t="str">
        <f t="shared" si="42"/>
        <v/>
      </c>
      <c r="H785" s="269"/>
      <c r="I785" s="273"/>
      <c r="J785" s="269" t="str">
        <f t="shared" si="43"/>
        <v/>
      </c>
      <c r="K785" s="269"/>
      <c r="L785" s="273"/>
      <c r="M785" s="260"/>
      <c r="N785" s="260"/>
      <c r="O785" s="260"/>
      <c r="P785" s="260"/>
      <c r="Q785" s="260"/>
      <c r="R785" s="260"/>
      <c r="S785" s="260"/>
      <c r="T785" s="260"/>
      <c r="U785" s="260"/>
      <c r="V785" s="260"/>
      <c r="W785" s="260"/>
      <c r="X785" s="260"/>
      <c r="Y785" s="260"/>
      <c r="Z785" s="260"/>
      <c r="AA785" s="260"/>
    </row>
    <row r="786" spans="1:27">
      <c r="A786" s="271"/>
      <c r="B786" s="272"/>
      <c r="C786" s="271"/>
      <c r="D786" s="271"/>
      <c r="E786" s="272"/>
      <c r="F786" s="269"/>
      <c r="G786" s="269" t="str">
        <f t="shared" si="42"/>
        <v/>
      </c>
      <c r="H786" s="269"/>
      <c r="I786" s="273"/>
      <c r="J786" s="269" t="str">
        <f t="shared" si="43"/>
        <v/>
      </c>
      <c r="K786" s="269"/>
      <c r="L786" s="273"/>
      <c r="M786" s="260"/>
      <c r="N786" s="260"/>
      <c r="O786" s="260"/>
      <c r="P786" s="260"/>
      <c r="Q786" s="260"/>
      <c r="R786" s="260"/>
      <c r="S786" s="260"/>
      <c r="T786" s="260"/>
      <c r="U786" s="260"/>
      <c r="V786" s="260"/>
      <c r="W786" s="260"/>
      <c r="X786" s="260"/>
      <c r="Y786" s="260"/>
      <c r="Z786" s="260"/>
      <c r="AA786" s="260"/>
    </row>
    <row r="787" spans="1:27">
      <c r="A787" s="271"/>
      <c r="B787" s="272"/>
      <c r="C787" s="271"/>
      <c r="D787" s="271"/>
      <c r="E787" s="272"/>
      <c r="F787" s="269"/>
      <c r="G787" s="269" t="str">
        <f t="shared" si="42"/>
        <v/>
      </c>
      <c r="H787" s="269"/>
      <c r="I787" s="273"/>
      <c r="J787" s="269" t="str">
        <f t="shared" si="43"/>
        <v/>
      </c>
      <c r="K787" s="269"/>
      <c r="L787" s="273"/>
      <c r="M787" s="260"/>
      <c r="N787" s="260"/>
      <c r="O787" s="260"/>
      <c r="P787" s="260"/>
      <c r="Q787" s="260"/>
      <c r="R787" s="260"/>
      <c r="S787" s="260"/>
      <c r="T787" s="260"/>
      <c r="U787" s="260"/>
      <c r="V787" s="260"/>
      <c r="W787" s="260"/>
      <c r="X787" s="260"/>
      <c r="Y787" s="260"/>
      <c r="Z787" s="260"/>
      <c r="AA787" s="260"/>
    </row>
    <row r="788" spans="1:27">
      <c r="A788" s="271"/>
      <c r="B788" s="272"/>
      <c r="C788" s="271"/>
      <c r="D788" s="271"/>
      <c r="E788" s="272"/>
      <c r="F788" s="269"/>
      <c r="G788" s="269" t="str">
        <f t="shared" si="42"/>
        <v/>
      </c>
      <c r="H788" s="269"/>
      <c r="I788" s="273"/>
      <c r="J788" s="269" t="str">
        <f t="shared" si="43"/>
        <v/>
      </c>
      <c r="K788" s="269"/>
      <c r="L788" s="273"/>
      <c r="M788" s="260"/>
      <c r="N788" s="260"/>
      <c r="O788" s="260"/>
      <c r="P788" s="260"/>
      <c r="Q788" s="260"/>
      <c r="R788" s="260"/>
      <c r="S788" s="260"/>
      <c r="T788" s="260"/>
      <c r="U788" s="260"/>
      <c r="V788" s="260"/>
      <c r="W788" s="260"/>
      <c r="X788" s="260"/>
      <c r="Y788" s="260"/>
      <c r="Z788" s="260"/>
      <c r="AA788" s="260"/>
    </row>
    <row r="789" spans="1:27">
      <c r="A789" s="271"/>
      <c r="B789" s="272"/>
      <c r="C789" s="271"/>
      <c r="D789" s="271"/>
      <c r="E789" s="272"/>
      <c r="F789" s="269"/>
      <c r="G789" s="269" t="str">
        <f t="shared" si="42"/>
        <v/>
      </c>
      <c r="H789" s="269"/>
      <c r="I789" s="273"/>
      <c r="J789" s="269" t="str">
        <f t="shared" si="43"/>
        <v/>
      </c>
      <c r="K789" s="269"/>
      <c r="L789" s="273"/>
      <c r="M789" s="260"/>
      <c r="N789" s="260"/>
      <c r="O789" s="260"/>
      <c r="P789" s="260"/>
      <c r="Q789" s="260"/>
      <c r="R789" s="260"/>
      <c r="S789" s="260"/>
      <c r="T789" s="260"/>
      <c r="U789" s="260"/>
      <c r="V789" s="260"/>
      <c r="W789" s="260"/>
      <c r="X789" s="260"/>
      <c r="Y789" s="260"/>
      <c r="Z789" s="260"/>
      <c r="AA789" s="260"/>
    </row>
    <row r="790" spans="1:27">
      <c r="A790" s="271"/>
      <c r="B790" s="272"/>
      <c r="C790" s="271"/>
      <c r="D790" s="271"/>
      <c r="E790" s="272"/>
      <c r="F790" s="269"/>
      <c r="G790" s="269" t="str">
        <f t="shared" si="42"/>
        <v/>
      </c>
      <c r="H790" s="269"/>
      <c r="I790" s="273"/>
      <c r="J790" s="269" t="str">
        <f t="shared" si="43"/>
        <v/>
      </c>
      <c r="K790" s="269"/>
      <c r="L790" s="273"/>
      <c r="M790" s="260"/>
      <c r="N790" s="260"/>
      <c r="O790" s="260"/>
      <c r="P790" s="260"/>
      <c r="Q790" s="260"/>
      <c r="R790" s="260"/>
      <c r="S790" s="260"/>
      <c r="T790" s="260"/>
      <c r="U790" s="260"/>
      <c r="V790" s="260"/>
      <c r="W790" s="260"/>
      <c r="X790" s="260"/>
      <c r="Y790" s="260"/>
      <c r="Z790" s="260"/>
      <c r="AA790" s="260"/>
    </row>
    <row r="791" spans="1:27">
      <c r="A791" s="271"/>
      <c r="B791" s="272"/>
      <c r="C791" s="271"/>
      <c r="D791" s="271"/>
      <c r="E791" s="272"/>
      <c r="F791" s="269"/>
      <c r="G791" s="269" t="str">
        <f t="shared" si="42"/>
        <v/>
      </c>
      <c r="H791" s="269"/>
      <c r="I791" s="273"/>
      <c r="J791" s="269" t="str">
        <f t="shared" si="43"/>
        <v/>
      </c>
      <c r="K791" s="269"/>
      <c r="L791" s="273"/>
      <c r="M791" s="260"/>
      <c r="N791" s="260"/>
      <c r="O791" s="260"/>
      <c r="P791" s="260"/>
      <c r="Q791" s="260"/>
      <c r="R791" s="260"/>
      <c r="S791" s="260"/>
      <c r="T791" s="260"/>
      <c r="U791" s="260"/>
      <c r="V791" s="260"/>
      <c r="W791" s="260"/>
      <c r="X791" s="260"/>
      <c r="Y791" s="260"/>
      <c r="Z791" s="260"/>
      <c r="AA791" s="260"/>
    </row>
    <row r="792" spans="1:27">
      <c r="A792" s="271"/>
      <c r="B792" s="272"/>
      <c r="C792" s="271"/>
      <c r="D792" s="271"/>
      <c r="E792" s="272"/>
      <c r="F792" s="269"/>
      <c r="G792" s="269" t="str">
        <f t="shared" si="42"/>
        <v/>
      </c>
      <c r="H792" s="269"/>
      <c r="I792" s="273"/>
      <c r="J792" s="269" t="str">
        <f t="shared" si="43"/>
        <v/>
      </c>
      <c r="K792" s="269"/>
      <c r="L792" s="273"/>
      <c r="M792" s="260"/>
      <c r="N792" s="260"/>
      <c r="O792" s="260"/>
      <c r="P792" s="260"/>
      <c r="Q792" s="260"/>
      <c r="R792" s="260"/>
      <c r="S792" s="260"/>
      <c r="T792" s="260"/>
      <c r="U792" s="260"/>
      <c r="V792" s="260"/>
      <c r="W792" s="260"/>
      <c r="X792" s="260"/>
      <c r="Y792" s="260"/>
      <c r="Z792" s="260"/>
      <c r="AA792" s="260"/>
    </row>
    <row r="793" spans="1:27">
      <c r="A793" s="271"/>
      <c r="B793" s="272"/>
      <c r="C793" s="271"/>
      <c r="D793" s="271"/>
      <c r="E793" s="272"/>
      <c r="F793" s="269"/>
      <c r="G793" s="269" t="str">
        <f t="shared" si="42"/>
        <v/>
      </c>
      <c r="H793" s="269"/>
      <c r="I793" s="273"/>
      <c r="J793" s="269" t="str">
        <f t="shared" si="43"/>
        <v/>
      </c>
      <c r="K793" s="269"/>
      <c r="L793" s="273"/>
      <c r="M793" s="260"/>
      <c r="N793" s="260"/>
      <c r="O793" s="260"/>
      <c r="P793" s="260"/>
      <c r="Q793" s="260"/>
      <c r="R793" s="260"/>
      <c r="S793" s="260"/>
      <c r="T793" s="260"/>
      <c r="U793" s="260"/>
      <c r="V793" s="260"/>
      <c r="W793" s="260"/>
      <c r="X793" s="260"/>
      <c r="Y793" s="260"/>
      <c r="Z793" s="260"/>
      <c r="AA793" s="260"/>
    </row>
    <row r="794" spans="1:27">
      <c r="A794" s="271"/>
      <c r="B794" s="272"/>
      <c r="C794" s="271"/>
      <c r="D794" s="271"/>
      <c r="E794" s="272"/>
      <c r="F794" s="269"/>
      <c r="G794" s="269" t="str">
        <f t="shared" si="42"/>
        <v/>
      </c>
      <c r="H794" s="269"/>
      <c r="I794" s="273"/>
      <c r="J794" s="269" t="str">
        <f t="shared" si="43"/>
        <v/>
      </c>
      <c r="K794" s="269"/>
      <c r="L794" s="273"/>
      <c r="M794" s="260"/>
      <c r="N794" s="260"/>
      <c r="O794" s="260"/>
      <c r="P794" s="260"/>
      <c r="Q794" s="260"/>
      <c r="R794" s="260"/>
      <c r="S794" s="260"/>
      <c r="T794" s="260"/>
      <c r="U794" s="260"/>
      <c r="V794" s="260"/>
      <c r="W794" s="260"/>
      <c r="X794" s="260"/>
      <c r="Y794" s="260"/>
      <c r="Z794" s="260"/>
      <c r="AA794" s="260"/>
    </row>
    <row r="795" spans="1:27">
      <c r="A795" s="271"/>
      <c r="B795" s="272"/>
      <c r="C795" s="271"/>
      <c r="D795" s="271"/>
      <c r="E795" s="272"/>
      <c r="F795" s="269"/>
      <c r="G795" s="269" t="str">
        <f t="shared" si="42"/>
        <v/>
      </c>
      <c r="H795" s="269"/>
      <c r="I795" s="273"/>
      <c r="J795" s="269" t="str">
        <f t="shared" si="43"/>
        <v/>
      </c>
      <c r="K795" s="269"/>
      <c r="L795" s="273"/>
      <c r="M795" s="260"/>
      <c r="N795" s="260"/>
      <c r="O795" s="260"/>
      <c r="P795" s="260"/>
      <c r="Q795" s="260"/>
      <c r="R795" s="260"/>
      <c r="S795" s="260"/>
      <c r="T795" s="260"/>
      <c r="U795" s="260"/>
      <c r="V795" s="260"/>
      <c r="W795" s="260"/>
      <c r="X795" s="260"/>
      <c r="Y795" s="260"/>
      <c r="Z795" s="260"/>
      <c r="AA795" s="260"/>
    </row>
    <row r="796" spans="1:27">
      <c r="A796" s="271"/>
      <c r="B796" s="272"/>
      <c r="C796" s="271"/>
      <c r="D796" s="271"/>
      <c r="E796" s="272"/>
      <c r="F796" s="269"/>
      <c r="G796" s="269" t="str">
        <f t="shared" si="42"/>
        <v/>
      </c>
      <c r="H796" s="269"/>
      <c r="I796" s="273"/>
      <c r="J796" s="269" t="str">
        <f t="shared" si="43"/>
        <v/>
      </c>
      <c r="K796" s="269"/>
      <c r="L796" s="273"/>
      <c r="M796" s="260"/>
      <c r="N796" s="260"/>
      <c r="O796" s="260"/>
      <c r="P796" s="260"/>
      <c r="Q796" s="260"/>
      <c r="R796" s="260"/>
      <c r="S796" s="260"/>
      <c r="T796" s="260"/>
      <c r="U796" s="260"/>
      <c r="V796" s="260"/>
      <c r="W796" s="260"/>
      <c r="X796" s="260"/>
      <c r="Y796" s="260"/>
      <c r="Z796" s="260"/>
      <c r="AA796" s="260"/>
    </row>
    <row r="797" spans="1:27">
      <c r="A797" s="271"/>
      <c r="B797" s="272"/>
      <c r="C797" s="271"/>
      <c r="D797" s="271"/>
      <c r="E797" s="272"/>
      <c r="F797" s="269"/>
      <c r="G797" s="269" t="str">
        <f t="shared" si="42"/>
        <v/>
      </c>
      <c r="H797" s="269"/>
      <c r="I797" s="273"/>
      <c r="J797" s="269" t="str">
        <f t="shared" si="43"/>
        <v/>
      </c>
      <c r="K797" s="269"/>
      <c r="L797" s="273"/>
      <c r="M797" s="260"/>
      <c r="N797" s="260"/>
      <c r="O797" s="260"/>
      <c r="P797" s="260"/>
      <c r="Q797" s="260"/>
      <c r="R797" s="260"/>
      <c r="S797" s="260"/>
      <c r="T797" s="260"/>
      <c r="U797" s="260"/>
      <c r="V797" s="260"/>
      <c r="W797" s="260"/>
      <c r="X797" s="260"/>
      <c r="Y797" s="260"/>
      <c r="Z797" s="260"/>
      <c r="AA797" s="260"/>
    </row>
    <row r="798" spans="1:27">
      <c r="A798" s="271"/>
      <c r="B798" s="272"/>
      <c r="C798" s="271"/>
      <c r="D798" s="271"/>
      <c r="E798" s="272"/>
      <c r="F798" s="269"/>
      <c r="G798" s="269" t="str">
        <f t="shared" si="42"/>
        <v/>
      </c>
      <c r="H798" s="269"/>
      <c r="I798" s="273"/>
      <c r="J798" s="269" t="str">
        <f t="shared" si="43"/>
        <v/>
      </c>
      <c r="K798" s="269"/>
      <c r="L798" s="273"/>
      <c r="M798" s="260"/>
      <c r="N798" s="260"/>
      <c r="O798" s="260"/>
      <c r="P798" s="260"/>
      <c r="Q798" s="260"/>
      <c r="R798" s="260"/>
      <c r="S798" s="260"/>
      <c r="T798" s="260"/>
      <c r="U798" s="260"/>
      <c r="V798" s="260"/>
      <c r="W798" s="260"/>
      <c r="X798" s="260"/>
      <c r="Y798" s="260"/>
      <c r="Z798" s="260"/>
      <c r="AA798" s="260"/>
    </row>
    <row r="799" spans="1:27">
      <c r="A799" s="271"/>
      <c r="B799" s="272"/>
      <c r="C799" s="271"/>
      <c r="D799" s="271"/>
      <c r="E799" s="272"/>
      <c r="F799" s="269"/>
      <c r="G799" s="269" t="str">
        <f t="shared" si="42"/>
        <v/>
      </c>
      <c r="H799" s="269"/>
      <c r="I799" s="273"/>
      <c r="J799" s="269" t="str">
        <f t="shared" si="43"/>
        <v/>
      </c>
      <c r="K799" s="269"/>
      <c r="L799" s="273"/>
      <c r="M799" s="260"/>
      <c r="N799" s="260"/>
      <c r="O799" s="260"/>
      <c r="P799" s="260"/>
      <c r="Q799" s="260"/>
      <c r="R799" s="260"/>
      <c r="S799" s="260"/>
      <c r="T799" s="260"/>
      <c r="U799" s="260"/>
      <c r="V799" s="260"/>
      <c r="W799" s="260"/>
      <c r="X799" s="260"/>
      <c r="Y799" s="260"/>
      <c r="Z799" s="260"/>
      <c r="AA799" s="260"/>
    </row>
    <row r="800" spans="1:27">
      <c r="A800" s="271"/>
      <c r="B800" s="272"/>
      <c r="C800" s="271"/>
      <c r="D800" s="271"/>
      <c r="E800" s="272"/>
      <c r="F800" s="269"/>
      <c r="G800" s="269" t="str">
        <f t="shared" si="42"/>
        <v/>
      </c>
      <c r="H800" s="269"/>
      <c r="I800" s="273"/>
      <c r="J800" s="269" t="str">
        <f t="shared" si="43"/>
        <v/>
      </c>
      <c r="K800" s="269"/>
      <c r="L800" s="273"/>
      <c r="M800" s="260"/>
      <c r="N800" s="260"/>
      <c r="O800" s="260"/>
      <c r="P800" s="260"/>
      <c r="Q800" s="260"/>
      <c r="R800" s="260"/>
      <c r="S800" s="260"/>
      <c r="T800" s="260"/>
      <c r="U800" s="260"/>
      <c r="V800" s="260"/>
      <c r="W800" s="260"/>
      <c r="X800" s="260"/>
      <c r="Y800" s="260"/>
      <c r="Z800" s="260"/>
      <c r="AA800" s="260"/>
    </row>
    <row r="801" spans="1:27">
      <c r="A801" s="271"/>
      <c r="B801" s="272"/>
      <c r="C801" s="271"/>
      <c r="D801" s="271"/>
      <c r="E801" s="272"/>
      <c r="F801" s="269"/>
      <c r="G801" s="269" t="str">
        <f t="shared" si="42"/>
        <v/>
      </c>
      <c r="H801" s="269"/>
      <c r="I801" s="273"/>
      <c r="J801" s="269" t="str">
        <f t="shared" si="43"/>
        <v/>
      </c>
      <c r="K801" s="269"/>
      <c r="L801" s="273"/>
      <c r="M801" s="260"/>
      <c r="N801" s="260"/>
      <c r="O801" s="260"/>
      <c r="P801" s="260"/>
      <c r="Q801" s="260"/>
      <c r="R801" s="260"/>
      <c r="S801" s="260"/>
      <c r="T801" s="260"/>
      <c r="U801" s="260"/>
      <c r="V801" s="260"/>
      <c r="W801" s="260"/>
      <c r="X801" s="260"/>
      <c r="Y801" s="260"/>
      <c r="Z801" s="260"/>
      <c r="AA801" s="260"/>
    </row>
    <row r="802" spans="1:27">
      <c r="A802" s="271"/>
      <c r="B802" s="272"/>
      <c r="C802" s="271"/>
      <c r="D802" s="271"/>
      <c r="E802" s="272"/>
      <c r="F802" s="269"/>
      <c r="G802" s="269" t="str">
        <f t="shared" si="42"/>
        <v/>
      </c>
      <c r="H802" s="269"/>
      <c r="I802" s="273"/>
      <c r="J802" s="269" t="str">
        <f t="shared" si="43"/>
        <v/>
      </c>
      <c r="K802" s="269"/>
      <c r="L802" s="273"/>
      <c r="M802" s="260"/>
      <c r="N802" s="260"/>
      <c r="O802" s="260"/>
      <c r="P802" s="260"/>
      <c r="Q802" s="260"/>
      <c r="R802" s="260"/>
      <c r="S802" s="260"/>
      <c r="T802" s="260"/>
      <c r="U802" s="260"/>
      <c r="V802" s="260"/>
      <c r="W802" s="260"/>
      <c r="X802" s="260"/>
      <c r="Y802" s="260"/>
      <c r="Z802" s="260"/>
      <c r="AA802" s="260"/>
    </row>
    <row r="803" spans="1:27">
      <c r="A803" s="271"/>
      <c r="B803" s="272"/>
      <c r="C803" s="271"/>
      <c r="D803" s="271"/>
      <c r="E803" s="272"/>
      <c r="F803" s="269"/>
      <c r="G803" s="269" t="str">
        <f t="shared" si="42"/>
        <v/>
      </c>
      <c r="H803" s="269"/>
      <c r="I803" s="273"/>
      <c r="J803" s="269" t="str">
        <f t="shared" si="43"/>
        <v/>
      </c>
      <c r="K803" s="269"/>
      <c r="L803" s="273"/>
      <c r="M803" s="260"/>
      <c r="N803" s="260"/>
      <c r="O803" s="260"/>
      <c r="P803" s="260"/>
      <c r="Q803" s="260"/>
      <c r="R803" s="260"/>
      <c r="S803" s="260"/>
      <c r="T803" s="260"/>
      <c r="U803" s="260"/>
      <c r="V803" s="260"/>
      <c r="W803" s="260"/>
      <c r="X803" s="260"/>
      <c r="Y803" s="260"/>
      <c r="Z803" s="260"/>
      <c r="AA803" s="260"/>
    </row>
    <row r="804" spans="1:27">
      <c r="A804" s="271"/>
      <c r="B804" s="272"/>
      <c r="C804" s="271"/>
      <c r="D804" s="271"/>
      <c r="E804" s="272"/>
      <c r="F804" s="269"/>
      <c r="G804" s="269" t="str">
        <f t="shared" si="42"/>
        <v/>
      </c>
      <c r="H804" s="269"/>
      <c r="I804" s="273"/>
      <c r="J804" s="269" t="str">
        <f t="shared" si="43"/>
        <v/>
      </c>
      <c r="K804" s="269"/>
      <c r="L804" s="273"/>
      <c r="M804" s="260"/>
      <c r="N804" s="260"/>
      <c r="O804" s="260"/>
      <c r="P804" s="260"/>
      <c r="Q804" s="260"/>
      <c r="R804" s="260"/>
      <c r="S804" s="260"/>
      <c r="T804" s="260"/>
      <c r="U804" s="260"/>
      <c r="V804" s="260"/>
      <c r="W804" s="260"/>
      <c r="X804" s="260"/>
      <c r="Y804" s="260"/>
      <c r="Z804" s="260"/>
      <c r="AA804" s="260"/>
    </row>
    <row r="805" spans="1:27">
      <c r="A805" s="271"/>
      <c r="B805" s="272"/>
      <c r="C805" s="271"/>
      <c r="D805" s="271"/>
      <c r="E805" s="272"/>
      <c r="F805" s="269"/>
      <c r="G805" s="269" t="str">
        <f t="shared" si="42"/>
        <v/>
      </c>
      <c r="H805" s="269"/>
      <c r="I805" s="273"/>
      <c r="J805" s="269" t="str">
        <f t="shared" si="43"/>
        <v/>
      </c>
      <c r="K805" s="269"/>
      <c r="L805" s="273"/>
      <c r="M805" s="260"/>
      <c r="N805" s="260"/>
      <c r="O805" s="260"/>
      <c r="P805" s="260"/>
      <c r="Q805" s="260"/>
      <c r="R805" s="260"/>
      <c r="S805" s="260"/>
      <c r="T805" s="260"/>
      <c r="U805" s="260"/>
      <c r="V805" s="260"/>
      <c r="W805" s="260"/>
      <c r="X805" s="260"/>
      <c r="Y805" s="260"/>
      <c r="Z805" s="260"/>
      <c r="AA805" s="260"/>
    </row>
    <row r="806" spans="1:27">
      <c r="A806" s="271"/>
      <c r="B806" s="272"/>
      <c r="C806" s="271"/>
      <c r="D806" s="271"/>
      <c r="E806" s="272"/>
      <c r="F806" s="269"/>
      <c r="G806" s="269" t="str">
        <f t="shared" si="42"/>
        <v/>
      </c>
      <c r="H806" s="269"/>
      <c r="I806" s="273"/>
      <c r="J806" s="269" t="str">
        <f t="shared" si="43"/>
        <v/>
      </c>
      <c r="K806" s="269"/>
      <c r="L806" s="273"/>
      <c r="M806" s="260"/>
      <c r="N806" s="260"/>
      <c r="O806" s="260"/>
      <c r="P806" s="260"/>
      <c r="Q806" s="260"/>
      <c r="R806" s="260"/>
      <c r="S806" s="260"/>
      <c r="T806" s="260"/>
      <c r="U806" s="260"/>
      <c r="V806" s="260"/>
      <c r="W806" s="260"/>
      <c r="X806" s="260"/>
      <c r="Y806" s="260"/>
      <c r="Z806" s="260"/>
      <c r="AA806" s="260"/>
    </row>
    <row r="807" spans="1:27">
      <c r="A807" s="271"/>
      <c r="B807" s="272"/>
      <c r="C807" s="271"/>
      <c r="D807" s="271"/>
      <c r="E807" s="272"/>
      <c r="F807" s="269"/>
      <c r="G807" s="269" t="str">
        <f t="shared" si="42"/>
        <v/>
      </c>
      <c r="H807" s="269"/>
      <c r="I807" s="273"/>
      <c r="J807" s="269" t="str">
        <f t="shared" si="43"/>
        <v/>
      </c>
      <c r="K807" s="269"/>
      <c r="L807" s="273"/>
      <c r="M807" s="260"/>
      <c r="N807" s="260"/>
      <c r="O807" s="260"/>
      <c r="P807" s="260"/>
      <c r="Q807" s="260"/>
      <c r="R807" s="260"/>
      <c r="S807" s="260"/>
      <c r="T807" s="260"/>
      <c r="U807" s="260"/>
      <c r="V807" s="260"/>
      <c r="W807" s="260"/>
      <c r="X807" s="260"/>
      <c r="Y807" s="260"/>
      <c r="Z807" s="260"/>
      <c r="AA807" s="260"/>
    </row>
    <row r="808" spans="1:27">
      <c r="A808" s="271"/>
      <c r="B808" s="272"/>
      <c r="C808" s="271"/>
      <c r="D808" s="271"/>
      <c r="E808" s="272"/>
      <c r="F808" s="269"/>
      <c r="G808" s="269" t="str">
        <f t="shared" si="42"/>
        <v/>
      </c>
      <c r="H808" s="269"/>
      <c r="I808" s="273"/>
      <c r="J808" s="269" t="str">
        <f t="shared" si="43"/>
        <v/>
      </c>
      <c r="K808" s="269"/>
      <c r="L808" s="273"/>
      <c r="M808" s="260"/>
      <c r="N808" s="260"/>
      <c r="O808" s="260"/>
      <c r="P808" s="260"/>
      <c r="Q808" s="260"/>
      <c r="R808" s="260"/>
      <c r="S808" s="260"/>
      <c r="T808" s="260"/>
      <c r="U808" s="260"/>
      <c r="V808" s="260"/>
      <c r="W808" s="260"/>
      <c r="X808" s="260"/>
      <c r="Y808" s="260"/>
      <c r="Z808" s="260"/>
      <c r="AA808" s="260"/>
    </row>
    <row r="809" spans="1:27">
      <c r="A809" s="271"/>
      <c r="B809" s="272"/>
      <c r="C809" s="271"/>
      <c r="D809" s="271"/>
      <c r="E809" s="272"/>
      <c r="F809" s="269"/>
      <c r="G809" s="269" t="str">
        <f t="shared" si="42"/>
        <v/>
      </c>
      <c r="H809" s="269"/>
      <c r="I809" s="273"/>
      <c r="J809" s="269" t="str">
        <f t="shared" si="43"/>
        <v/>
      </c>
      <c r="K809" s="269"/>
      <c r="L809" s="273"/>
      <c r="M809" s="260"/>
      <c r="N809" s="260"/>
      <c r="O809" s="260"/>
      <c r="P809" s="260"/>
      <c r="Q809" s="260"/>
      <c r="R809" s="260"/>
      <c r="S809" s="260"/>
      <c r="T809" s="260"/>
      <c r="U809" s="260"/>
      <c r="V809" s="260"/>
      <c r="W809" s="260"/>
      <c r="X809" s="260"/>
      <c r="Y809" s="260"/>
      <c r="Z809" s="260"/>
      <c r="AA809" s="260"/>
    </row>
    <row r="810" spans="1:27">
      <c r="A810" s="271"/>
      <c r="B810" s="272"/>
      <c r="C810" s="271"/>
      <c r="D810" s="271"/>
      <c r="E810" s="272"/>
      <c r="F810" s="269"/>
      <c r="G810" s="269" t="str">
        <f t="shared" si="42"/>
        <v/>
      </c>
      <c r="H810" s="269"/>
      <c r="I810" s="273"/>
      <c r="J810" s="269" t="str">
        <f t="shared" si="43"/>
        <v/>
      </c>
      <c r="K810" s="269"/>
      <c r="L810" s="273"/>
      <c r="M810" s="260"/>
      <c r="N810" s="260"/>
      <c r="O810" s="260"/>
      <c r="P810" s="260"/>
      <c r="Q810" s="260"/>
      <c r="R810" s="260"/>
      <c r="S810" s="260"/>
      <c r="T810" s="260"/>
      <c r="U810" s="260"/>
      <c r="V810" s="260"/>
      <c r="W810" s="260"/>
      <c r="X810" s="260"/>
      <c r="Y810" s="260"/>
      <c r="Z810" s="260"/>
      <c r="AA810" s="260"/>
    </row>
    <row r="811" spans="1:27">
      <c r="A811" s="271"/>
      <c r="B811" s="272"/>
      <c r="C811" s="271"/>
      <c r="D811" s="271"/>
      <c r="E811" s="272"/>
      <c r="F811" s="269"/>
      <c r="G811" s="269" t="str">
        <f t="shared" si="42"/>
        <v/>
      </c>
      <c r="H811" s="269"/>
      <c r="I811" s="273"/>
      <c r="J811" s="269" t="str">
        <f t="shared" si="43"/>
        <v/>
      </c>
      <c r="K811" s="269"/>
      <c r="L811" s="273"/>
      <c r="M811" s="260"/>
      <c r="N811" s="260"/>
      <c r="O811" s="260"/>
      <c r="P811" s="260"/>
      <c r="Q811" s="260"/>
      <c r="R811" s="260"/>
      <c r="S811" s="260"/>
      <c r="T811" s="260"/>
      <c r="U811" s="260"/>
      <c r="V811" s="260"/>
      <c r="W811" s="260"/>
      <c r="X811" s="260"/>
      <c r="Y811" s="260"/>
      <c r="Z811" s="260"/>
      <c r="AA811" s="260"/>
    </row>
    <row r="812" spans="1:27">
      <c r="A812" s="271"/>
      <c r="B812" s="272"/>
      <c r="C812" s="271"/>
      <c r="D812" s="271"/>
      <c r="E812" s="272"/>
      <c r="F812" s="269"/>
      <c r="G812" s="269" t="str">
        <f t="shared" si="42"/>
        <v/>
      </c>
      <c r="H812" s="269"/>
      <c r="I812" s="273"/>
      <c r="J812" s="269" t="str">
        <f t="shared" si="43"/>
        <v/>
      </c>
      <c r="K812" s="269"/>
      <c r="L812" s="273"/>
      <c r="M812" s="260"/>
      <c r="N812" s="260"/>
      <c r="O812" s="260"/>
      <c r="P812" s="260"/>
      <c r="Q812" s="260"/>
      <c r="R812" s="260"/>
      <c r="S812" s="260"/>
      <c r="T812" s="260"/>
      <c r="U812" s="260"/>
      <c r="V812" s="260"/>
      <c r="W812" s="260"/>
      <c r="X812" s="260"/>
      <c r="Y812" s="260"/>
      <c r="Z812" s="260"/>
      <c r="AA812" s="260"/>
    </row>
    <row r="813" spans="1:27">
      <c r="A813" s="271"/>
      <c r="B813" s="272"/>
      <c r="C813" s="271"/>
      <c r="D813" s="271"/>
      <c r="E813" s="272"/>
      <c r="F813" s="269"/>
      <c r="G813" s="269" t="str">
        <f t="shared" si="42"/>
        <v/>
      </c>
      <c r="H813" s="269"/>
      <c r="I813" s="273"/>
      <c r="J813" s="269" t="str">
        <f t="shared" si="43"/>
        <v/>
      </c>
      <c r="K813" s="269"/>
      <c r="L813" s="273"/>
      <c r="M813" s="260"/>
      <c r="N813" s="260"/>
      <c r="O813" s="260"/>
      <c r="P813" s="260"/>
      <c r="Q813" s="260"/>
      <c r="R813" s="260"/>
      <c r="S813" s="260"/>
      <c r="T813" s="260"/>
      <c r="U813" s="260"/>
      <c r="V813" s="260"/>
      <c r="W813" s="260"/>
      <c r="X813" s="260"/>
      <c r="Y813" s="260"/>
      <c r="Z813" s="260"/>
      <c r="AA813" s="260"/>
    </row>
    <row r="814" spans="1:27">
      <c r="A814" s="271"/>
      <c r="B814" s="272"/>
      <c r="C814" s="271"/>
      <c r="D814" s="271"/>
      <c r="E814" s="272"/>
      <c r="F814" s="269"/>
      <c r="G814" s="269" t="str">
        <f t="shared" si="42"/>
        <v/>
      </c>
      <c r="H814" s="269"/>
      <c r="I814" s="273"/>
      <c r="J814" s="269" t="str">
        <f t="shared" si="43"/>
        <v/>
      </c>
      <c r="K814" s="269"/>
      <c r="L814" s="273"/>
      <c r="M814" s="260"/>
      <c r="N814" s="260"/>
      <c r="O814" s="260"/>
      <c r="P814" s="260"/>
      <c r="Q814" s="260"/>
      <c r="R814" s="260"/>
      <c r="S814" s="260"/>
      <c r="T814" s="260"/>
      <c r="U814" s="260"/>
      <c r="V814" s="260"/>
      <c r="W814" s="260"/>
      <c r="X814" s="260"/>
      <c r="Y814" s="260"/>
      <c r="Z814" s="260"/>
      <c r="AA814" s="260"/>
    </row>
    <row r="815" spans="1:27">
      <c r="A815" s="271"/>
      <c r="B815" s="272"/>
      <c r="C815" s="271"/>
      <c r="D815" s="271"/>
      <c r="E815" s="272"/>
      <c r="F815" s="269"/>
      <c r="G815" s="269" t="str">
        <f t="shared" si="42"/>
        <v/>
      </c>
      <c r="H815" s="269"/>
      <c r="I815" s="273"/>
      <c r="J815" s="269" t="str">
        <f t="shared" si="43"/>
        <v/>
      </c>
      <c r="K815" s="269"/>
      <c r="L815" s="273"/>
      <c r="M815" s="260"/>
      <c r="N815" s="260"/>
      <c r="O815" s="260"/>
      <c r="P815" s="260"/>
      <c r="Q815" s="260"/>
      <c r="R815" s="260"/>
      <c r="S815" s="260"/>
      <c r="T815" s="260"/>
      <c r="U815" s="260"/>
      <c r="V815" s="260"/>
      <c r="W815" s="260"/>
      <c r="X815" s="260"/>
      <c r="Y815" s="260"/>
      <c r="Z815" s="260"/>
      <c r="AA815" s="260"/>
    </row>
    <row r="816" spans="1:27">
      <c r="A816" s="271"/>
      <c r="B816" s="272"/>
      <c r="C816" s="271"/>
      <c r="D816" s="271"/>
      <c r="E816" s="272"/>
      <c r="F816" s="269"/>
      <c r="G816" s="269" t="str">
        <f t="shared" si="42"/>
        <v/>
      </c>
      <c r="H816" s="269"/>
      <c r="I816" s="273"/>
      <c r="J816" s="269" t="str">
        <f t="shared" si="43"/>
        <v/>
      </c>
      <c r="K816" s="269"/>
      <c r="L816" s="273"/>
      <c r="M816" s="260"/>
      <c r="N816" s="260"/>
      <c r="O816" s="260"/>
      <c r="P816" s="260"/>
      <c r="Q816" s="260"/>
      <c r="R816" s="260"/>
      <c r="S816" s="260"/>
      <c r="T816" s="260"/>
      <c r="U816" s="260"/>
      <c r="V816" s="260"/>
      <c r="W816" s="260"/>
      <c r="X816" s="260"/>
      <c r="Y816" s="260"/>
      <c r="Z816" s="260"/>
      <c r="AA816" s="260"/>
    </row>
    <row r="817" spans="1:27">
      <c r="A817" s="271"/>
      <c r="B817" s="272"/>
      <c r="C817" s="271"/>
      <c r="D817" s="271"/>
      <c r="E817" s="272"/>
      <c r="F817" s="269"/>
      <c r="G817" s="269" t="str">
        <f t="shared" si="42"/>
        <v/>
      </c>
      <c r="H817" s="269"/>
      <c r="I817" s="273"/>
      <c r="J817" s="269" t="str">
        <f t="shared" si="43"/>
        <v/>
      </c>
      <c r="K817" s="269"/>
      <c r="L817" s="273"/>
      <c r="M817" s="260"/>
      <c r="N817" s="260"/>
      <c r="O817" s="260"/>
      <c r="P817" s="260"/>
      <c r="Q817" s="260"/>
      <c r="R817" s="260"/>
      <c r="S817" s="260"/>
      <c r="T817" s="260"/>
      <c r="U817" s="260"/>
      <c r="V817" s="260"/>
      <c r="W817" s="260"/>
      <c r="X817" s="260"/>
      <c r="Y817" s="260"/>
      <c r="Z817" s="260"/>
      <c r="AA817" s="260"/>
    </row>
    <row r="818" spans="1:27">
      <c r="A818" s="271"/>
      <c r="B818" s="272"/>
      <c r="C818" s="271"/>
      <c r="D818" s="271"/>
      <c r="E818" s="272"/>
      <c r="F818" s="269"/>
      <c r="G818" s="269" t="str">
        <f t="shared" si="42"/>
        <v/>
      </c>
      <c r="H818" s="269"/>
      <c r="I818" s="273"/>
      <c r="J818" s="269" t="str">
        <f t="shared" si="43"/>
        <v/>
      </c>
      <c r="K818" s="269"/>
      <c r="L818" s="273"/>
      <c r="M818" s="260"/>
      <c r="N818" s="260"/>
      <c r="O818" s="260"/>
      <c r="P818" s="260"/>
      <c r="Q818" s="260"/>
      <c r="R818" s="260"/>
      <c r="S818" s="260"/>
      <c r="T818" s="260"/>
      <c r="U818" s="260"/>
      <c r="V818" s="260"/>
      <c r="W818" s="260"/>
      <c r="X818" s="260"/>
      <c r="Y818" s="260"/>
      <c r="Z818" s="260"/>
      <c r="AA818" s="260"/>
    </row>
    <row r="819" spans="1:27">
      <c r="A819" s="271"/>
      <c r="B819" s="272"/>
      <c r="C819" s="271"/>
      <c r="D819" s="271"/>
      <c r="E819" s="272"/>
      <c r="F819" s="269"/>
      <c r="G819" s="269" t="str">
        <f t="shared" si="42"/>
        <v/>
      </c>
      <c r="H819" s="269"/>
      <c r="I819" s="273"/>
      <c r="J819" s="269" t="str">
        <f t="shared" si="43"/>
        <v/>
      </c>
      <c r="K819" s="269"/>
      <c r="L819" s="273"/>
      <c r="M819" s="260"/>
      <c r="N819" s="260"/>
      <c r="O819" s="260"/>
      <c r="P819" s="260"/>
      <c r="Q819" s="260"/>
      <c r="R819" s="260"/>
      <c r="S819" s="260"/>
      <c r="T819" s="260"/>
      <c r="U819" s="260"/>
      <c r="V819" s="260"/>
      <c r="W819" s="260"/>
      <c r="X819" s="260"/>
      <c r="Y819" s="260"/>
      <c r="Z819" s="260"/>
      <c r="AA819" s="260"/>
    </row>
    <row r="820" spans="1:27">
      <c r="A820" s="271"/>
      <c r="B820" s="272"/>
      <c r="C820" s="271"/>
      <c r="D820" s="271"/>
      <c r="E820" s="272"/>
      <c r="F820" s="269"/>
      <c r="G820" s="269" t="str">
        <f t="shared" si="42"/>
        <v/>
      </c>
      <c r="H820" s="269"/>
      <c r="I820" s="273"/>
      <c r="J820" s="269" t="str">
        <f t="shared" si="43"/>
        <v/>
      </c>
      <c r="K820" s="269"/>
      <c r="L820" s="273"/>
      <c r="M820" s="260"/>
      <c r="N820" s="260"/>
      <c r="O820" s="260"/>
      <c r="P820" s="260"/>
      <c r="Q820" s="260"/>
      <c r="R820" s="260"/>
      <c r="S820" s="260"/>
      <c r="T820" s="260"/>
      <c r="U820" s="260"/>
      <c r="V820" s="260"/>
      <c r="W820" s="260"/>
      <c r="X820" s="260"/>
      <c r="Y820" s="260"/>
      <c r="Z820" s="260"/>
      <c r="AA820" s="260"/>
    </row>
    <row r="821" spans="1:27">
      <c r="A821" s="271"/>
      <c r="B821" s="272"/>
      <c r="C821" s="271"/>
      <c r="D821" s="271"/>
      <c r="E821" s="272"/>
      <c r="F821" s="269"/>
      <c r="G821" s="269" t="str">
        <f t="shared" si="42"/>
        <v/>
      </c>
      <c r="H821" s="269"/>
      <c r="I821" s="273"/>
      <c r="J821" s="269" t="str">
        <f t="shared" si="43"/>
        <v/>
      </c>
      <c r="K821" s="269"/>
      <c r="L821" s="273"/>
      <c r="M821" s="260"/>
      <c r="N821" s="260"/>
      <c r="O821" s="260"/>
      <c r="P821" s="260"/>
      <c r="Q821" s="260"/>
      <c r="R821" s="260"/>
      <c r="S821" s="260"/>
      <c r="T821" s="260"/>
      <c r="U821" s="260"/>
      <c r="V821" s="260"/>
      <c r="W821" s="260"/>
      <c r="X821" s="260"/>
      <c r="Y821" s="260"/>
      <c r="Z821" s="260"/>
      <c r="AA821" s="260"/>
    </row>
    <row r="822" spans="1:27">
      <c r="A822" s="271"/>
      <c r="B822" s="272"/>
      <c r="C822" s="271"/>
      <c r="D822" s="271"/>
      <c r="E822" s="272"/>
      <c r="F822" s="269"/>
      <c r="G822" s="269" t="str">
        <f t="shared" si="42"/>
        <v/>
      </c>
      <c r="H822" s="269"/>
      <c r="I822" s="273"/>
      <c r="J822" s="269" t="str">
        <f t="shared" si="43"/>
        <v/>
      </c>
      <c r="K822" s="269"/>
      <c r="L822" s="273"/>
      <c r="M822" s="260"/>
      <c r="N822" s="260"/>
      <c r="O822" s="260"/>
      <c r="P822" s="260"/>
      <c r="Q822" s="260"/>
      <c r="R822" s="260"/>
      <c r="S822" s="260"/>
      <c r="T822" s="260"/>
      <c r="U822" s="260"/>
      <c r="V822" s="260"/>
      <c r="W822" s="260"/>
      <c r="X822" s="260"/>
      <c r="Y822" s="260"/>
      <c r="Z822" s="260"/>
      <c r="AA822" s="260"/>
    </row>
    <row r="823" spans="1:27">
      <c r="A823" s="271"/>
      <c r="B823" s="272"/>
      <c r="C823" s="271"/>
      <c r="D823" s="271"/>
      <c r="E823" s="272"/>
      <c r="F823" s="269"/>
      <c r="G823" s="269" t="str">
        <f t="shared" si="42"/>
        <v/>
      </c>
      <c r="H823" s="269"/>
      <c r="I823" s="273"/>
      <c r="J823" s="269" t="str">
        <f t="shared" si="43"/>
        <v/>
      </c>
      <c r="K823" s="269"/>
      <c r="L823" s="273"/>
      <c r="M823" s="260"/>
      <c r="N823" s="260"/>
      <c r="O823" s="260"/>
      <c r="P823" s="260"/>
      <c r="Q823" s="260"/>
      <c r="R823" s="260"/>
      <c r="S823" s="260"/>
      <c r="T823" s="260"/>
      <c r="U823" s="260"/>
      <c r="V823" s="260"/>
      <c r="W823" s="260"/>
      <c r="X823" s="260"/>
      <c r="Y823" s="260"/>
      <c r="Z823" s="260"/>
      <c r="AA823" s="260"/>
    </row>
    <row r="824" spans="1:27">
      <c r="A824" s="271"/>
      <c r="B824" s="272"/>
      <c r="C824" s="271"/>
      <c r="D824" s="271"/>
      <c r="E824" s="272"/>
      <c r="F824" s="269"/>
      <c r="G824" s="269" t="str">
        <f t="shared" si="42"/>
        <v/>
      </c>
      <c r="H824" s="269"/>
      <c r="I824" s="273"/>
      <c r="J824" s="269" t="str">
        <f t="shared" si="43"/>
        <v/>
      </c>
      <c r="K824" s="269"/>
      <c r="L824" s="273"/>
      <c r="M824" s="260"/>
      <c r="N824" s="260"/>
      <c r="O824" s="260"/>
      <c r="P824" s="260"/>
      <c r="Q824" s="260"/>
      <c r="R824" s="260"/>
      <c r="S824" s="260"/>
      <c r="T824" s="260"/>
      <c r="U824" s="260"/>
      <c r="V824" s="260"/>
      <c r="W824" s="260"/>
      <c r="X824" s="260"/>
      <c r="Y824" s="260"/>
      <c r="Z824" s="260"/>
      <c r="AA824" s="260"/>
    </row>
    <row r="825" spans="1:27">
      <c r="A825" s="271"/>
      <c r="B825" s="272"/>
      <c r="C825" s="271"/>
      <c r="D825" s="271"/>
      <c r="E825" s="272"/>
      <c r="F825" s="269"/>
      <c r="G825" s="269" t="str">
        <f t="shared" si="42"/>
        <v/>
      </c>
      <c r="H825" s="269"/>
      <c r="I825" s="273"/>
      <c r="J825" s="269" t="str">
        <f t="shared" si="43"/>
        <v/>
      </c>
      <c r="K825" s="269"/>
      <c r="L825" s="273"/>
      <c r="M825" s="260"/>
      <c r="N825" s="260"/>
      <c r="O825" s="260"/>
      <c r="P825" s="260"/>
      <c r="Q825" s="260"/>
      <c r="R825" s="260"/>
      <c r="S825" s="260"/>
      <c r="T825" s="260"/>
      <c r="U825" s="260"/>
      <c r="V825" s="260"/>
      <c r="W825" s="260"/>
      <c r="X825" s="260"/>
      <c r="Y825" s="260"/>
      <c r="Z825" s="260"/>
      <c r="AA825" s="260"/>
    </row>
    <row r="826" spans="1:27">
      <c r="A826" s="271"/>
      <c r="B826" s="272"/>
      <c r="C826" s="271"/>
      <c r="D826" s="271"/>
      <c r="E826" s="272"/>
      <c r="F826" s="269"/>
      <c r="G826" s="269" t="str">
        <f t="shared" si="42"/>
        <v/>
      </c>
      <c r="H826" s="269"/>
      <c r="I826" s="273"/>
      <c r="J826" s="269" t="str">
        <f t="shared" si="43"/>
        <v/>
      </c>
      <c r="K826" s="269"/>
      <c r="L826" s="273"/>
      <c r="M826" s="260"/>
      <c r="N826" s="260"/>
      <c r="O826" s="260"/>
      <c r="P826" s="260"/>
      <c r="Q826" s="260"/>
      <c r="R826" s="260"/>
      <c r="S826" s="260"/>
      <c r="T826" s="260"/>
      <c r="U826" s="260"/>
      <c r="V826" s="260"/>
      <c r="W826" s="260"/>
      <c r="X826" s="260"/>
      <c r="Y826" s="260"/>
      <c r="Z826" s="260"/>
      <c r="AA826" s="260"/>
    </row>
    <row r="827" spans="1:27">
      <c r="A827" s="271"/>
      <c r="B827" s="272"/>
      <c r="C827" s="271"/>
      <c r="D827" s="271"/>
      <c r="E827" s="272"/>
      <c r="F827" s="269"/>
      <c r="G827" s="269" t="str">
        <f t="shared" si="42"/>
        <v/>
      </c>
      <c r="H827" s="269"/>
      <c r="I827" s="273"/>
      <c r="J827" s="269" t="str">
        <f t="shared" si="43"/>
        <v/>
      </c>
      <c r="K827" s="269"/>
      <c r="L827" s="273"/>
      <c r="M827" s="260"/>
      <c r="N827" s="260"/>
      <c r="O827" s="260"/>
      <c r="P827" s="260"/>
      <c r="Q827" s="260"/>
      <c r="R827" s="260"/>
      <c r="S827" s="260"/>
      <c r="T827" s="260"/>
      <c r="U827" s="260"/>
      <c r="V827" s="260"/>
      <c r="W827" s="260"/>
      <c r="X827" s="260"/>
      <c r="Y827" s="260"/>
      <c r="Z827" s="260"/>
      <c r="AA827" s="260"/>
    </row>
    <row r="828" spans="1:27">
      <c r="A828" s="271"/>
      <c r="B828" s="272"/>
      <c r="C828" s="271"/>
      <c r="D828" s="271"/>
      <c r="E828" s="272"/>
      <c r="F828" s="269"/>
      <c r="G828" s="269" t="str">
        <f t="shared" si="42"/>
        <v/>
      </c>
      <c r="H828" s="269"/>
      <c r="I828" s="273"/>
      <c r="J828" s="269" t="str">
        <f t="shared" si="43"/>
        <v/>
      </c>
      <c r="K828" s="269"/>
      <c r="L828" s="273"/>
      <c r="M828" s="260"/>
      <c r="N828" s="260"/>
      <c r="O828" s="260"/>
      <c r="P828" s="260"/>
      <c r="Q828" s="260"/>
      <c r="R828" s="260"/>
      <c r="S828" s="260"/>
      <c r="T828" s="260"/>
      <c r="U828" s="260"/>
      <c r="V828" s="260"/>
      <c r="W828" s="260"/>
      <c r="X828" s="260"/>
      <c r="Y828" s="260"/>
      <c r="Z828" s="260"/>
      <c r="AA828" s="260"/>
    </row>
    <row r="829" spans="1:27">
      <c r="A829" s="271"/>
      <c r="B829" s="272"/>
      <c r="C829" s="271"/>
      <c r="D829" s="271"/>
      <c r="E829" s="272"/>
      <c r="F829" s="269"/>
      <c r="G829" s="269" t="str">
        <f t="shared" si="42"/>
        <v/>
      </c>
      <c r="H829" s="269"/>
      <c r="I829" s="273"/>
      <c r="J829" s="269" t="str">
        <f t="shared" si="43"/>
        <v/>
      </c>
      <c r="K829" s="269"/>
      <c r="L829" s="273"/>
      <c r="M829" s="260"/>
      <c r="N829" s="260"/>
      <c r="O829" s="260"/>
      <c r="P829" s="260"/>
      <c r="Q829" s="260"/>
      <c r="R829" s="260"/>
      <c r="S829" s="260"/>
      <c r="T829" s="260"/>
      <c r="U829" s="260"/>
      <c r="V829" s="260"/>
      <c r="W829" s="260"/>
      <c r="X829" s="260"/>
      <c r="Y829" s="260"/>
      <c r="Z829" s="260"/>
      <c r="AA829" s="260"/>
    </row>
    <row r="830" spans="1:27">
      <c r="A830" s="271"/>
      <c r="B830" s="272"/>
      <c r="C830" s="271"/>
      <c r="D830" s="271"/>
      <c r="E830" s="272"/>
      <c r="F830" s="269"/>
      <c r="G830" s="269" t="str">
        <f t="shared" si="42"/>
        <v/>
      </c>
      <c r="H830" s="269"/>
      <c r="I830" s="273"/>
      <c r="J830" s="269" t="str">
        <f t="shared" si="43"/>
        <v/>
      </c>
      <c r="K830" s="269"/>
      <c r="L830" s="273"/>
      <c r="M830" s="260"/>
      <c r="N830" s="260"/>
      <c r="O830" s="260"/>
      <c r="P830" s="260"/>
      <c r="Q830" s="260"/>
      <c r="R830" s="260"/>
      <c r="S830" s="260"/>
      <c r="T830" s="260"/>
      <c r="U830" s="260"/>
      <c r="V830" s="260"/>
      <c r="W830" s="260"/>
      <c r="X830" s="260"/>
      <c r="Y830" s="260"/>
      <c r="Z830" s="260"/>
      <c r="AA830" s="260"/>
    </row>
    <row r="831" spans="1:27">
      <c r="A831" s="271"/>
      <c r="B831" s="272"/>
      <c r="C831" s="271"/>
      <c r="D831" s="271"/>
      <c r="E831" s="272"/>
      <c r="F831" s="269"/>
      <c r="G831" s="269" t="str">
        <f t="shared" si="42"/>
        <v/>
      </c>
      <c r="H831" s="269"/>
      <c r="I831" s="273"/>
      <c r="J831" s="269" t="str">
        <f t="shared" si="43"/>
        <v/>
      </c>
      <c r="K831" s="269"/>
      <c r="L831" s="273"/>
      <c r="M831" s="260"/>
      <c r="N831" s="260"/>
      <c r="O831" s="260"/>
      <c r="P831" s="260"/>
      <c r="Q831" s="260"/>
      <c r="R831" s="260"/>
      <c r="S831" s="260"/>
      <c r="T831" s="260"/>
      <c r="U831" s="260"/>
      <c r="V831" s="260"/>
      <c r="W831" s="260"/>
      <c r="X831" s="260"/>
      <c r="Y831" s="260"/>
      <c r="Z831" s="260"/>
      <c r="AA831" s="260"/>
    </row>
    <row r="832" spans="1:27">
      <c r="A832" s="271"/>
      <c r="B832" s="272"/>
      <c r="C832" s="271"/>
      <c r="D832" s="271"/>
      <c r="E832" s="272"/>
      <c r="F832" s="269"/>
      <c r="G832" s="269" t="str">
        <f t="shared" si="42"/>
        <v/>
      </c>
      <c r="H832" s="269"/>
      <c r="I832" s="273"/>
      <c r="J832" s="269" t="str">
        <f t="shared" si="43"/>
        <v/>
      </c>
      <c r="K832" s="269"/>
      <c r="L832" s="273"/>
      <c r="M832" s="260"/>
      <c r="N832" s="260"/>
      <c r="O832" s="260"/>
      <c r="P832" s="260"/>
      <c r="Q832" s="260"/>
      <c r="R832" s="260"/>
      <c r="S832" s="260"/>
      <c r="T832" s="260"/>
      <c r="U832" s="260"/>
      <c r="V832" s="260"/>
      <c r="W832" s="260"/>
      <c r="X832" s="260"/>
      <c r="Y832" s="260"/>
      <c r="Z832" s="260"/>
      <c r="AA832" s="260"/>
    </row>
    <row r="833" spans="1:27">
      <c r="A833" s="271"/>
      <c r="B833" s="272"/>
      <c r="C833" s="271"/>
      <c r="D833" s="271"/>
      <c r="E833" s="272"/>
      <c r="F833" s="269"/>
      <c r="G833" s="269" t="str">
        <f t="shared" si="42"/>
        <v/>
      </c>
      <c r="H833" s="269"/>
      <c r="I833" s="273"/>
      <c r="J833" s="269" t="str">
        <f t="shared" si="43"/>
        <v/>
      </c>
      <c r="K833" s="269"/>
      <c r="L833" s="273"/>
      <c r="M833" s="260"/>
      <c r="N833" s="260"/>
      <c r="O833" s="260"/>
      <c r="P833" s="260"/>
      <c r="Q833" s="260"/>
      <c r="R833" s="260"/>
      <c r="S833" s="260"/>
      <c r="T833" s="260"/>
      <c r="U833" s="260"/>
      <c r="V833" s="260"/>
      <c r="W833" s="260"/>
      <c r="X833" s="260"/>
      <c r="Y833" s="260"/>
      <c r="Z833" s="260"/>
      <c r="AA833" s="260"/>
    </row>
    <row r="834" spans="1:27">
      <c r="A834" s="271"/>
      <c r="B834" s="272"/>
      <c r="C834" s="271"/>
      <c r="D834" s="271"/>
      <c r="E834" s="272"/>
      <c r="F834" s="269"/>
      <c r="G834" s="269" t="str">
        <f t="shared" si="42"/>
        <v/>
      </c>
      <c r="H834" s="269"/>
      <c r="I834" s="273"/>
      <c r="J834" s="269" t="str">
        <f t="shared" si="43"/>
        <v/>
      </c>
      <c r="K834" s="269"/>
      <c r="L834" s="273"/>
      <c r="M834" s="260"/>
      <c r="N834" s="260"/>
      <c r="O834" s="260"/>
      <c r="P834" s="260"/>
      <c r="Q834" s="260"/>
      <c r="R834" s="260"/>
      <c r="S834" s="260"/>
      <c r="T834" s="260"/>
      <c r="U834" s="260"/>
      <c r="V834" s="260"/>
      <c r="W834" s="260"/>
      <c r="X834" s="260"/>
      <c r="Y834" s="260"/>
      <c r="Z834" s="260"/>
      <c r="AA834" s="260"/>
    </row>
    <row r="835" spans="1:27">
      <c r="A835" s="271"/>
      <c r="B835" s="272"/>
      <c r="C835" s="271"/>
      <c r="D835" s="271"/>
      <c r="E835" s="272"/>
      <c r="F835" s="269"/>
      <c r="G835" s="269" t="str">
        <f t="shared" si="42"/>
        <v/>
      </c>
      <c r="H835" s="269"/>
      <c r="I835" s="273"/>
      <c r="J835" s="269" t="str">
        <f t="shared" si="43"/>
        <v/>
      </c>
      <c r="K835" s="269"/>
      <c r="L835" s="273"/>
      <c r="M835" s="260"/>
      <c r="N835" s="260"/>
      <c r="O835" s="260"/>
      <c r="P835" s="260"/>
      <c r="Q835" s="260"/>
      <c r="R835" s="260"/>
      <c r="S835" s="260"/>
      <c r="T835" s="260"/>
      <c r="U835" s="260"/>
      <c r="V835" s="260"/>
      <c r="W835" s="260"/>
      <c r="X835" s="260"/>
      <c r="Y835" s="260"/>
      <c r="Z835" s="260"/>
      <c r="AA835" s="260"/>
    </row>
    <row r="836" spans="1:27">
      <c r="A836" s="271"/>
      <c r="B836" s="272"/>
      <c r="C836" s="271"/>
      <c r="D836" s="271"/>
      <c r="E836" s="272"/>
      <c r="F836" s="269"/>
      <c r="G836" s="269" t="str">
        <f t="shared" si="42"/>
        <v/>
      </c>
      <c r="H836" s="269"/>
      <c r="I836" s="273"/>
      <c r="J836" s="269" t="str">
        <f t="shared" si="43"/>
        <v/>
      </c>
      <c r="K836" s="269"/>
      <c r="L836" s="273"/>
      <c r="M836" s="260"/>
      <c r="N836" s="260"/>
      <c r="O836" s="260"/>
      <c r="P836" s="260"/>
      <c r="Q836" s="260"/>
      <c r="R836" s="260"/>
      <c r="S836" s="260"/>
      <c r="T836" s="260"/>
      <c r="U836" s="260"/>
      <c r="V836" s="260"/>
      <c r="W836" s="260"/>
      <c r="X836" s="260"/>
      <c r="Y836" s="260"/>
      <c r="Z836" s="260"/>
      <c r="AA836" s="260"/>
    </row>
    <row r="837" spans="1:27">
      <c r="A837" s="271"/>
      <c r="B837" s="272"/>
      <c r="C837" s="271"/>
      <c r="D837" s="271"/>
      <c r="E837" s="272"/>
      <c r="F837" s="269"/>
      <c r="G837" s="269" t="str">
        <f t="shared" si="42"/>
        <v/>
      </c>
      <c r="H837" s="269"/>
      <c r="I837" s="273"/>
      <c r="J837" s="269" t="str">
        <f t="shared" si="43"/>
        <v/>
      </c>
      <c r="K837" s="269"/>
      <c r="L837" s="273"/>
      <c r="M837" s="260"/>
      <c r="N837" s="260"/>
      <c r="O837" s="260"/>
      <c r="P837" s="260"/>
      <c r="Q837" s="260"/>
      <c r="R837" s="260"/>
      <c r="S837" s="260"/>
      <c r="T837" s="260"/>
      <c r="U837" s="260"/>
      <c r="V837" s="260"/>
      <c r="W837" s="260"/>
      <c r="X837" s="260"/>
      <c r="Y837" s="260"/>
      <c r="Z837" s="260"/>
      <c r="AA837" s="260"/>
    </row>
    <row r="838" spans="1:27">
      <c r="A838" s="271"/>
      <c r="B838" s="272"/>
      <c r="C838" s="271"/>
      <c r="D838" s="271"/>
      <c r="E838" s="272"/>
      <c r="F838" s="269"/>
      <c r="G838" s="269" t="str">
        <f t="shared" si="42"/>
        <v/>
      </c>
      <c r="H838" s="269"/>
      <c r="I838" s="273"/>
      <c r="J838" s="269" t="str">
        <f t="shared" si="43"/>
        <v/>
      </c>
      <c r="K838" s="269"/>
      <c r="L838" s="273"/>
      <c r="M838" s="260"/>
      <c r="N838" s="260"/>
      <c r="O838" s="260"/>
      <c r="P838" s="260"/>
      <c r="Q838" s="260"/>
      <c r="R838" s="260"/>
      <c r="S838" s="260"/>
      <c r="T838" s="260"/>
      <c r="U838" s="260"/>
      <c r="V838" s="260"/>
      <c r="W838" s="260"/>
      <c r="X838" s="260"/>
      <c r="Y838" s="260"/>
      <c r="Z838" s="260"/>
      <c r="AA838" s="260"/>
    </row>
    <row r="839" spans="1:27">
      <c r="A839" s="271"/>
      <c r="B839" s="272"/>
      <c r="C839" s="271"/>
      <c r="D839" s="271"/>
      <c r="E839" s="272"/>
      <c r="F839" s="269"/>
      <c r="G839" s="269" t="str">
        <f t="shared" si="42"/>
        <v/>
      </c>
      <c r="H839" s="269"/>
      <c r="I839" s="273"/>
      <c r="J839" s="269" t="str">
        <f t="shared" si="43"/>
        <v/>
      </c>
      <c r="K839" s="269"/>
      <c r="L839" s="273"/>
      <c r="M839" s="260"/>
      <c r="N839" s="260"/>
      <c r="O839" s="260"/>
      <c r="P839" s="260"/>
      <c r="Q839" s="260"/>
      <c r="R839" s="260"/>
      <c r="S839" s="260"/>
      <c r="T839" s="260"/>
      <c r="U839" s="260"/>
      <c r="V839" s="260"/>
      <c r="W839" s="260"/>
      <c r="X839" s="260"/>
      <c r="Y839" s="260"/>
      <c r="Z839" s="260"/>
      <c r="AA839" s="260"/>
    </row>
    <row r="840" spans="1:27">
      <c r="A840" s="271"/>
      <c r="B840" s="272"/>
      <c r="C840" s="271"/>
      <c r="D840" s="271"/>
      <c r="E840" s="272"/>
      <c r="F840" s="269"/>
      <c r="G840" s="269" t="str">
        <f t="shared" si="42"/>
        <v/>
      </c>
      <c r="H840" s="269"/>
      <c r="I840" s="273"/>
      <c r="J840" s="269" t="str">
        <f t="shared" si="43"/>
        <v/>
      </c>
      <c r="K840" s="269"/>
      <c r="L840" s="273"/>
      <c r="M840" s="260"/>
      <c r="N840" s="260"/>
      <c r="O840" s="260"/>
      <c r="P840" s="260"/>
      <c r="Q840" s="260"/>
      <c r="R840" s="260"/>
      <c r="S840" s="260"/>
      <c r="T840" s="260"/>
      <c r="U840" s="260"/>
      <c r="V840" s="260"/>
      <c r="W840" s="260"/>
      <c r="X840" s="260"/>
      <c r="Y840" s="260"/>
      <c r="Z840" s="260"/>
      <c r="AA840" s="260"/>
    </row>
    <row r="841" spans="1:27">
      <c r="A841" s="271"/>
      <c r="B841" s="272"/>
      <c r="C841" s="271"/>
      <c r="D841" s="271"/>
      <c r="E841" s="272"/>
      <c r="F841" s="269"/>
      <c r="G841" s="269" t="str">
        <f t="shared" si="42"/>
        <v/>
      </c>
      <c r="H841" s="269"/>
      <c r="I841" s="273"/>
      <c r="J841" s="269" t="str">
        <f t="shared" si="43"/>
        <v/>
      </c>
      <c r="K841" s="269"/>
      <c r="L841" s="273"/>
      <c r="M841" s="260"/>
      <c r="N841" s="260"/>
      <c r="O841" s="260"/>
      <c r="P841" s="260"/>
      <c r="Q841" s="260"/>
      <c r="R841" s="260"/>
      <c r="S841" s="260"/>
      <c r="T841" s="260"/>
      <c r="U841" s="260"/>
      <c r="V841" s="260"/>
      <c r="W841" s="260"/>
      <c r="X841" s="260"/>
      <c r="Y841" s="260"/>
      <c r="Z841" s="260"/>
      <c r="AA841" s="260"/>
    </row>
    <row r="842" spans="1:27">
      <c r="A842" s="271"/>
      <c r="B842" s="272"/>
      <c r="C842" s="271"/>
      <c r="D842" s="271"/>
      <c r="E842" s="272"/>
      <c r="F842" s="269"/>
      <c r="G842" s="269" t="str">
        <f t="shared" si="42"/>
        <v/>
      </c>
      <c r="H842" s="269"/>
      <c r="I842" s="273"/>
      <c r="J842" s="269" t="str">
        <f t="shared" si="43"/>
        <v/>
      </c>
      <c r="K842" s="269"/>
      <c r="L842" s="273"/>
      <c r="M842" s="260"/>
      <c r="N842" s="260"/>
      <c r="O842" s="260"/>
      <c r="P842" s="260"/>
      <c r="Q842" s="260"/>
      <c r="R842" s="260"/>
      <c r="S842" s="260"/>
      <c r="T842" s="260"/>
      <c r="U842" s="260"/>
      <c r="V842" s="260"/>
      <c r="W842" s="260"/>
      <c r="X842" s="260"/>
      <c r="Y842" s="260"/>
      <c r="Z842" s="260"/>
      <c r="AA842" s="260"/>
    </row>
    <row r="843" spans="1:27">
      <c r="A843" s="271"/>
      <c r="B843" s="272"/>
      <c r="C843" s="271"/>
      <c r="D843" s="271"/>
      <c r="E843" s="272"/>
      <c r="F843" s="269"/>
      <c r="G843" s="269" t="str">
        <f t="shared" si="42"/>
        <v/>
      </c>
      <c r="H843" s="269"/>
      <c r="I843" s="273"/>
      <c r="J843" s="269" t="str">
        <f t="shared" si="43"/>
        <v/>
      </c>
      <c r="K843" s="269"/>
      <c r="L843" s="273"/>
      <c r="M843" s="260"/>
      <c r="N843" s="260"/>
      <c r="O843" s="260"/>
      <c r="P843" s="260"/>
      <c r="Q843" s="260"/>
      <c r="R843" s="260"/>
      <c r="S843" s="260"/>
      <c r="T843" s="260"/>
      <c r="U843" s="260"/>
      <c r="V843" s="260"/>
      <c r="W843" s="260"/>
      <c r="X843" s="260"/>
      <c r="Y843" s="260"/>
      <c r="Z843" s="260"/>
      <c r="AA843" s="260"/>
    </row>
    <row r="844" spans="1:27">
      <c r="A844" s="271"/>
      <c r="B844" s="272"/>
      <c r="C844" s="271"/>
      <c r="D844" s="271"/>
      <c r="E844" s="272"/>
      <c r="F844" s="269"/>
      <c r="G844" s="269" t="str">
        <f t="shared" si="42"/>
        <v/>
      </c>
      <c r="H844" s="269"/>
      <c r="I844" s="273"/>
      <c r="J844" s="269" t="str">
        <f t="shared" si="43"/>
        <v/>
      </c>
      <c r="K844" s="269"/>
      <c r="L844" s="273"/>
      <c r="M844" s="260"/>
      <c r="N844" s="260"/>
      <c r="O844" s="260"/>
      <c r="P844" s="260"/>
      <c r="Q844" s="260"/>
      <c r="R844" s="260"/>
      <c r="S844" s="260"/>
      <c r="T844" s="260"/>
      <c r="U844" s="260"/>
      <c r="V844" s="260"/>
      <c r="W844" s="260"/>
      <c r="X844" s="260"/>
      <c r="Y844" s="260"/>
      <c r="Z844" s="260"/>
      <c r="AA844" s="260"/>
    </row>
    <row r="845" spans="1:27">
      <c r="A845" s="271"/>
      <c r="B845" s="272"/>
      <c r="C845" s="271"/>
      <c r="D845" s="271"/>
      <c r="E845" s="272"/>
      <c r="F845" s="269"/>
      <c r="G845" s="269" t="str">
        <f t="shared" si="42"/>
        <v/>
      </c>
      <c r="H845" s="269"/>
      <c r="I845" s="273"/>
      <c r="J845" s="269" t="str">
        <f t="shared" si="43"/>
        <v/>
      </c>
      <c r="K845" s="269"/>
      <c r="L845" s="273"/>
      <c r="M845" s="260"/>
      <c r="N845" s="260"/>
      <c r="O845" s="260"/>
      <c r="P845" s="260"/>
      <c r="Q845" s="260"/>
      <c r="R845" s="260"/>
      <c r="S845" s="260"/>
      <c r="T845" s="260"/>
      <c r="U845" s="260"/>
      <c r="V845" s="260"/>
      <c r="W845" s="260"/>
      <c r="X845" s="260"/>
      <c r="Y845" s="260"/>
      <c r="Z845" s="260"/>
      <c r="AA845" s="260"/>
    </row>
    <row r="846" spans="1:27">
      <c r="A846" s="271"/>
      <c r="B846" s="272"/>
      <c r="C846" s="271"/>
      <c r="D846" s="271"/>
      <c r="E846" s="272"/>
      <c r="F846" s="269"/>
      <c r="G846" s="269" t="str">
        <f t="shared" si="42"/>
        <v/>
      </c>
      <c r="H846" s="269"/>
      <c r="I846" s="273"/>
      <c r="J846" s="269" t="str">
        <f t="shared" si="43"/>
        <v/>
      </c>
      <c r="K846" s="269"/>
      <c r="L846" s="273"/>
      <c r="M846" s="260"/>
      <c r="N846" s="260"/>
      <c r="O846" s="260"/>
      <c r="P846" s="260"/>
      <c r="Q846" s="260"/>
      <c r="R846" s="260"/>
      <c r="S846" s="260"/>
      <c r="T846" s="260"/>
      <c r="U846" s="260"/>
      <c r="V846" s="260"/>
      <c r="W846" s="260"/>
      <c r="X846" s="260"/>
      <c r="Y846" s="260"/>
      <c r="Z846" s="260"/>
      <c r="AA846" s="260"/>
    </row>
    <row r="847" spans="1:27">
      <c r="A847" s="271"/>
      <c r="B847" s="272"/>
      <c r="C847" s="271"/>
      <c r="D847" s="271"/>
      <c r="E847" s="272"/>
      <c r="F847" s="269"/>
      <c r="G847" s="269" t="str">
        <f t="shared" si="42"/>
        <v/>
      </c>
      <c r="H847" s="269"/>
      <c r="I847" s="273"/>
      <c r="J847" s="269" t="str">
        <f t="shared" si="43"/>
        <v/>
      </c>
      <c r="K847" s="269"/>
      <c r="L847" s="273"/>
      <c r="M847" s="260"/>
      <c r="N847" s="260"/>
      <c r="O847" s="260"/>
      <c r="P847" s="260"/>
      <c r="Q847" s="260"/>
      <c r="R847" s="260"/>
      <c r="S847" s="260"/>
      <c r="T847" s="260"/>
      <c r="U847" s="260"/>
      <c r="V847" s="260"/>
      <c r="W847" s="260"/>
      <c r="X847" s="260"/>
      <c r="Y847" s="260"/>
      <c r="Z847" s="260"/>
      <c r="AA847" s="260"/>
    </row>
    <row r="848" spans="1:27">
      <c r="A848" s="271"/>
      <c r="B848" s="272"/>
      <c r="C848" s="271"/>
      <c r="D848" s="271"/>
      <c r="E848" s="272"/>
      <c r="F848" s="269"/>
      <c r="G848" s="269" t="str">
        <f t="shared" si="42"/>
        <v/>
      </c>
      <c r="H848" s="269"/>
      <c r="I848" s="273"/>
      <c r="J848" s="269" t="str">
        <f t="shared" si="43"/>
        <v/>
      </c>
      <c r="K848" s="269"/>
      <c r="L848" s="273"/>
      <c r="M848" s="260"/>
      <c r="N848" s="260"/>
      <c r="O848" s="260"/>
      <c r="P848" s="260"/>
      <c r="Q848" s="260"/>
      <c r="R848" s="260"/>
      <c r="S848" s="260"/>
      <c r="T848" s="260"/>
      <c r="U848" s="260"/>
      <c r="V848" s="260"/>
      <c r="W848" s="260"/>
      <c r="X848" s="260"/>
      <c r="Y848" s="260"/>
      <c r="Z848" s="260"/>
      <c r="AA848" s="260"/>
    </row>
    <row r="849" spans="1:27">
      <c r="A849" s="271"/>
      <c r="B849" s="272"/>
      <c r="C849" s="271"/>
      <c r="D849" s="271"/>
      <c r="E849" s="272"/>
      <c r="F849" s="269"/>
      <c r="G849" s="269" t="str">
        <f t="shared" si="42"/>
        <v/>
      </c>
      <c r="H849" s="269"/>
      <c r="I849" s="273"/>
      <c r="J849" s="269" t="str">
        <f t="shared" si="43"/>
        <v/>
      </c>
      <c r="K849" s="269"/>
      <c r="L849" s="273"/>
      <c r="M849" s="260"/>
      <c r="N849" s="260"/>
      <c r="O849" s="260"/>
      <c r="P849" s="260"/>
      <c r="Q849" s="260"/>
      <c r="R849" s="260"/>
      <c r="S849" s="260"/>
      <c r="T849" s="260"/>
      <c r="U849" s="260"/>
      <c r="V849" s="260"/>
      <c r="W849" s="260"/>
      <c r="X849" s="260"/>
      <c r="Y849" s="260"/>
      <c r="Z849" s="260"/>
      <c r="AA849" s="260"/>
    </row>
    <row r="850" spans="1:27">
      <c r="A850" s="271"/>
      <c r="B850" s="272"/>
      <c r="C850" s="271"/>
      <c r="D850" s="271"/>
      <c r="E850" s="272"/>
      <c r="F850" s="269"/>
      <c r="G850" s="269" t="str">
        <f t="shared" si="42"/>
        <v/>
      </c>
      <c r="H850" s="269"/>
      <c r="I850" s="273"/>
      <c r="J850" s="269" t="str">
        <f t="shared" si="43"/>
        <v/>
      </c>
      <c r="K850" s="269"/>
      <c r="L850" s="273"/>
      <c r="M850" s="260"/>
      <c r="N850" s="260"/>
      <c r="O850" s="260"/>
      <c r="P850" s="260"/>
      <c r="Q850" s="260"/>
      <c r="R850" s="260"/>
      <c r="S850" s="260"/>
      <c r="T850" s="260"/>
      <c r="U850" s="260"/>
      <c r="V850" s="260"/>
      <c r="W850" s="260"/>
      <c r="X850" s="260"/>
      <c r="Y850" s="260"/>
      <c r="Z850" s="260"/>
      <c r="AA850" s="260"/>
    </row>
    <row r="851" spans="1:27">
      <c r="A851" s="271"/>
      <c r="B851" s="272"/>
      <c r="C851" s="271"/>
      <c r="D851" s="271"/>
      <c r="E851" s="272"/>
      <c r="F851" s="269"/>
      <c r="G851" s="269" t="str">
        <f t="shared" si="42"/>
        <v/>
      </c>
      <c r="H851" s="269"/>
      <c r="I851" s="273"/>
      <c r="J851" s="269" t="str">
        <f t="shared" si="43"/>
        <v/>
      </c>
      <c r="K851" s="269"/>
      <c r="L851" s="273"/>
      <c r="M851" s="260"/>
      <c r="N851" s="260"/>
      <c r="O851" s="260"/>
      <c r="P851" s="260"/>
      <c r="Q851" s="260"/>
      <c r="R851" s="260"/>
      <c r="S851" s="260"/>
      <c r="T851" s="260"/>
      <c r="U851" s="260"/>
      <c r="V851" s="260"/>
      <c r="W851" s="260"/>
      <c r="X851" s="260"/>
      <c r="Y851" s="260"/>
      <c r="Z851" s="260"/>
      <c r="AA851" s="260"/>
    </row>
    <row r="852" spans="1:27">
      <c r="A852" s="271"/>
      <c r="B852" s="272"/>
      <c r="C852" s="271"/>
      <c r="D852" s="271"/>
      <c r="E852" s="272"/>
      <c r="F852" s="269"/>
      <c r="G852" s="269" t="str">
        <f t="shared" si="42"/>
        <v/>
      </c>
      <c r="H852" s="269"/>
      <c r="I852" s="273"/>
      <c r="J852" s="269" t="str">
        <f t="shared" si="43"/>
        <v/>
      </c>
      <c r="K852" s="269"/>
      <c r="L852" s="273"/>
      <c r="M852" s="260"/>
      <c r="N852" s="260"/>
      <c r="O852" s="260"/>
      <c r="P852" s="260"/>
      <c r="Q852" s="260"/>
      <c r="R852" s="260"/>
      <c r="S852" s="260"/>
      <c r="T852" s="260"/>
      <c r="U852" s="260"/>
      <c r="V852" s="260"/>
      <c r="W852" s="260"/>
      <c r="X852" s="260"/>
      <c r="Y852" s="260"/>
      <c r="Z852" s="260"/>
      <c r="AA852" s="260"/>
    </row>
    <row r="853" spans="1:27">
      <c r="A853" s="271"/>
      <c r="B853" s="272"/>
      <c r="C853" s="271"/>
      <c r="D853" s="271"/>
      <c r="E853" s="272"/>
      <c r="F853" s="269"/>
      <c r="G853" s="269" t="str">
        <f t="shared" si="42"/>
        <v/>
      </c>
      <c r="H853" s="269"/>
      <c r="I853" s="273"/>
      <c r="J853" s="269" t="str">
        <f t="shared" si="43"/>
        <v/>
      </c>
      <c r="K853" s="269"/>
      <c r="L853" s="273"/>
      <c r="M853" s="260"/>
      <c r="N853" s="260"/>
      <c r="O853" s="260"/>
      <c r="P853" s="260"/>
      <c r="Q853" s="260"/>
      <c r="R853" s="260"/>
      <c r="S853" s="260"/>
      <c r="T853" s="260"/>
      <c r="U853" s="260"/>
      <c r="V853" s="260"/>
      <c r="W853" s="260"/>
      <c r="X853" s="260"/>
      <c r="Y853" s="260"/>
      <c r="Z853" s="260"/>
      <c r="AA853" s="260"/>
    </row>
    <row r="854" spans="1:27">
      <c r="A854" s="271"/>
      <c r="B854" s="272"/>
      <c r="C854" s="271"/>
      <c r="D854" s="271"/>
      <c r="E854" s="272"/>
      <c r="F854" s="269"/>
      <c r="G854" s="269" t="str">
        <f t="shared" si="42"/>
        <v/>
      </c>
      <c r="H854" s="269"/>
      <c r="I854" s="273"/>
      <c r="J854" s="269" t="str">
        <f t="shared" si="43"/>
        <v/>
      </c>
      <c r="K854" s="269"/>
      <c r="L854" s="273"/>
      <c r="M854" s="260"/>
      <c r="N854" s="260"/>
      <c r="O854" s="260"/>
      <c r="P854" s="260"/>
      <c r="Q854" s="260"/>
      <c r="R854" s="260"/>
      <c r="S854" s="260"/>
      <c r="T854" s="260"/>
      <c r="U854" s="260"/>
      <c r="V854" s="260"/>
      <c r="W854" s="260"/>
      <c r="X854" s="260"/>
      <c r="Y854" s="260"/>
      <c r="Z854" s="260"/>
      <c r="AA854" s="260"/>
    </row>
    <row r="855" spans="1:27">
      <c r="A855" s="271"/>
      <c r="B855" s="272"/>
      <c r="C855" s="271"/>
      <c r="D855" s="271"/>
      <c r="E855" s="272"/>
      <c r="F855" s="269"/>
      <c r="G855" s="269" t="str">
        <f t="shared" si="42"/>
        <v/>
      </c>
      <c r="H855" s="269"/>
      <c r="I855" s="273"/>
      <c r="J855" s="269" t="str">
        <f t="shared" si="43"/>
        <v/>
      </c>
      <c r="K855" s="269"/>
      <c r="L855" s="273"/>
      <c r="M855" s="260"/>
      <c r="N855" s="260"/>
      <c r="O855" s="260"/>
      <c r="P855" s="260"/>
      <c r="Q855" s="260"/>
      <c r="R855" s="260"/>
      <c r="S855" s="260"/>
      <c r="T855" s="260"/>
      <c r="U855" s="260"/>
      <c r="V855" s="260"/>
      <c r="W855" s="260"/>
      <c r="X855" s="260"/>
      <c r="Y855" s="260"/>
      <c r="Z855" s="260"/>
      <c r="AA855" s="260"/>
    </row>
    <row r="856" spans="1:27">
      <c r="A856" s="271"/>
      <c r="B856" s="272"/>
      <c r="C856" s="271"/>
      <c r="D856" s="271"/>
      <c r="E856" s="272"/>
      <c r="F856" s="269"/>
      <c r="G856" s="269" t="str">
        <f t="shared" si="42"/>
        <v/>
      </c>
      <c r="H856" s="269"/>
      <c r="I856" s="273"/>
      <c r="J856" s="269" t="str">
        <f t="shared" si="43"/>
        <v/>
      </c>
      <c r="K856" s="269"/>
      <c r="L856" s="273"/>
      <c r="M856" s="260"/>
      <c r="N856" s="260"/>
      <c r="O856" s="260"/>
      <c r="P856" s="260"/>
      <c r="Q856" s="260"/>
      <c r="R856" s="260"/>
      <c r="S856" s="260"/>
      <c r="T856" s="260"/>
      <c r="U856" s="260"/>
      <c r="V856" s="260"/>
      <c r="W856" s="260"/>
      <c r="X856" s="260"/>
      <c r="Y856" s="260"/>
      <c r="Z856" s="260"/>
      <c r="AA856" s="260"/>
    </row>
    <row r="857" spans="1:27">
      <c r="A857" s="271"/>
      <c r="B857" s="272"/>
      <c r="C857" s="271"/>
      <c r="D857" s="271"/>
      <c r="E857" s="272"/>
      <c r="F857" s="269"/>
      <c r="G857" s="269" t="str">
        <f t="shared" si="42"/>
        <v/>
      </c>
      <c r="H857" s="269"/>
      <c r="I857" s="273"/>
      <c r="J857" s="269" t="str">
        <f t="shared" si="43"/>
        <v/>
      </c>
      <c r="K857" s="269"/>
      <c r="L857" s="273"/>
      <c r="M857" s="260"/>
      <c r="N857" s="260"/>
      <c r="O857" s="260"/>
      <c r="P857" s="260"/>
      <c r="Q857" s="260"/>
      <c r="R857" s="260"/>
      <c r="S857" s="260"/>
      <c r="T857" s="260"/>
      <c r="U857" s="260"/>
      <c r="V857" s="260"/>
      <c r="W857" s="260"/>
      <c r="X857" s="260"/>
      <c r="Y857" s="260"/>
      <c r="Z857" s="260"/>
      <c r="AA857" s="260"/>
    </row>
    <row r="858" spans="1:27">
      <c r="A858" s="271"/>
      <c r="B858" s="272"/>
      <c r="C858" s="271"/>
      <c r="D858" s="271"/>
      <c r="E858" s="272"/>
      <c r="F858" s="269"/>
      <c r="G858" s="269" t="str">
        <f t="shared" si="42"/>
        <v/>
      </c>
      <c r="H858" s="269"/>
      <c r="I858" s="273"/>
      <c r="J858" s="269" t="str">
        <f t="shared" si="43"/>
        <v/>
      </c>
      <c r="K858" s="269"/>
      <c r="L858" s="273"/>
      <c r="M858" s="260"/>
      <c r="N858" s="260"/>
      <c r="O858" s="260"/>
      <c r="P858" s="260"/>
      <c r="Q858" s="260"/>
      <c r="R858" s="260"/>
      <c r="S858" s="260"/>
      <c r="T858" s="260"/>
      <c r="U858" s="260"/>
      <c r="V858" s="260"/>
      <c r="W858" s="260"/>
      <c r="X858" s="260"/>
      <c r="Y858" s="260"/>
      <c r="Z858" s="260"/>
      <c r="AA858" s="260"/>
    </row>
    <row r="859" spans="1:27">
      <c r="A859" s="271"/>
      <c r="B859" s="272"/>
      <c r="C859" s="271"/>
      <c r="D859" s="271"/>
      <c r="E859" s="272"/>
      <c r="F859" s="269"/>
      <c r="G859" s="269" t="str">
        <f t="shared" si="42"/>
        <v/>
      </c>
      <c r="H859" s="269"/>
      <c r="I859" s="273"/>
      <c r="J859" s="269" t="str">
        <f t="shared" si="43"/>
        <v/>
      </c>
      <c r="K859" s="269"/>
      <c r="L859" s="273"/>
      <c r="M859" s="260"/>
      <c r="N859" s="260"/>
      <c r="O859" s="260"/>
      <c r="P859" s="260"/>
      <c r="Q859" s="260"/>
      <c r="R859" s="260"/>
      <c r="S859" s="260"/>
      <c r="T859" s="260"/>
      <c r="U859" s="260"/>
      <c r="V859" s="260"/>
      <c r="W859" s="260"/>
      <c r="X859" s="260"/>
      <c r="Y859" s="260"/>
      <c r="Z859" s="260"/>
      <c r="AA859" s="260"/>
    </row>
    <row r="860" spans="1:27">
      <c r="A860" s="271"/>
      <c r="B860" s="272"/>
      <c r="C860" s="271"/>
      <c r="D860" s="271"/>
      <c r="E860" s="272"/>
      <c r="F860" s="269"/>
      <c r="G860" s="269" t="str">
        <f t="shared" si="42"/>
        <v/>
      </c>
      <c r="H860" s="269"/>
      <c r="I860" s="273"/>
      <c r="J860" s="269" t="str">
        <f t="shared" si="43"/>
        <v/>
      </c>
      <c r="K860" s="269"/>
      <c r="L860" s="273"/>
      <c r="M860" s="260"/>
      <c r="N860" s="260"/>
      <c r="O860" s="260"/>
      <c r="P860" s="260"/>
      <c r="Q860" s="260"/>
      <c r="R860" s="260"/>
      <c r="S860" s="260"/>
      <c r="T860" s="260"/>
      <c r="U860" s="260"/>
      <c r="V860" s="260"/>
      <c r="W860" s="260"/>
      <c r="X860" s="260"/>
      <c r="Y860" s="260"/>
      <c r="Z860" s="260"/>
      <c r="AA860" s="260"/>
    </row>
    <row r="861" spans="1:27">
      <c r="A861" s="271"/>
      <c r="B861" s="272"/>
      <c r="C861" s="271"/>
      <c r="D861" s="271"/>
      <c r="E861" s="272"/>
      <c r="F861" s="269"/>
      <c r="G861" s="269" t="str">
        <f t="shared" si="42"/>
        <v/>
      </c>
      <c r="H861" s="269"/>
      <c r="I861" s="273"/>
      <c r="J861" s="269" t="str">
        <f t="shared" si="43"/>
        <v/>
      </c>
      <c r="K861" s="269"/>
      <c r="L861" s="273"/>
      <c r="M861" s="260"/>
      <c r="N861" s="260"/>
      <c r="O861" s="260"/>
      <c r="P861" s="260"/>
      <c r="Q861" s="260"/>
      <c r="R861" s="260"/>
      <c r="S861" s="260"/>
      <c r="T861" s="260"/>
      <c r="U861" s="260"/>
      <c r="V861" s="260"/>
      <c r="W861" s="260"/>
      <c r="X861" s="260"/>
      <c r="Y861" s="260"/>
      <c r="Z861" s="260"/>
      <c r="AA861" s="260"/>
    </row>
    <row r="862" spans="1:27">
      <c r="A862" s="271"/>
      <c r="B862" s="272"/>
      <c r="C862" s="271"/>
      <c r="D862" s="271"/>
      <c r="E862" s="272"/>
      <c r="F862" s="269"/>
      <c r="G862" s="269" t="str">
        <f t="shared" si="42"/>
        <v/>
      </c>
      <c r="H862" s="269"/>
      <c r="I862" s="273"/>
      <c r="J862" s="269" t="str">
        <f t="shared" si="43"/>
        <v/>
      </c>
      <c r="K862" s="269"/>
      <c r="L862" s="273"/>
      <c r="M862" s="260"/>
      <c r="N862" s="260"/>
      <c r="O862" s="260"/>
      <c r="P862" s="260"/>
      <c r="Q862" s="260"/>
      <c r="R862" s="260"/>
      <c r="S862" s="260"/>
      <c r="T862" s="260"/>
      <c r="U862" s="260"/>
      <c r="V862" s="260"/>
      <c r="W862" s="260"/>
      <c r="X862" s="260"/>
      <c r="Y862" s="260"/>
      <c r="Z862" s="260"/>
      <c r="AA862" s="260"/>
    </row>
    <row r="863" spans="1:27">
      <c r="A863" s="271"/>
      <c r="B863" s="272"/>
      <c r="C863" s="271"/>
      <c r="D863" s="271"/>
      <c r="E863" s="272"/>
      <c r="F863" s="269"/>
      <c r="G863" s="269" t="str">
        <f t="shared" si="42"/>
        <v/>
      </c>
      <c r="H863" s="269"/>
      <c r="I863" s="273"/>
      <c r="J863" s="269" t="str">
        <f t="shared" si="43"/>
        <v/>
      </c>
      <c r="K863" s="269"/>
      <c r="L863" s="273"/>
      <c r="M863" s="260"/>
      <c r="N863" s="260"/>
      <c r="O863" s="260"/>
      <c r="P863" s="260"/>
      <c r="Q863" s="260"/>
      <c r="R863" s="260"/>
      <c r="S863" s="260"/>
      <c r="T863" s="260"/>
      <c r="U863" s="260"/>
      <c r="V863" s="260"/>
      <c r="W863" s="260"/>
      <c r="X863" s="260"/>
      <c r="Y863" s="260"/>
      <c r="Z863" s="260"/>
      <c r="AA863" s="260"/>
    </row>
    <row r="864" spans="1:27">
      <c r="A864" s="271"/>
      <c r="B864" s="272"/>
      <c r="C864" s="271"/>
      <c r="D864" s="271"/>
      <c r="E864" s="272"/>
      <c r="F864" s="269"/>
      <c r="G864" s="269" t="str">
        <f t="shared" si="42"/>
        <v/>
      </c>
      <c r="H864" s="269"/>
      <c r="I864" s="273"/>
      <c r="J864" s="269" t="str">
        <f t="shared" si="43"/>
        <v/>
      </c>
      <c r="K864" s="269"/>
      <c r="L864" s="273"/>
      <c r="M864" s="260"/>
      <c r="N864" s="260"/>
      <c r="O864" s="260"/>
      <c r="P864" s="260"/>
      <c r="Q864" s="260"/>
      <c r="R864" s="260"/>
      <c r="S864" s="260"/>
      <c r="T864" s="260"/>
      <c r="U864" s="260"/>
      <c r="V864" s="260"/>
      <c r="W864" s="260"/>
      <c r="X864" s="260"/>
      <c r="Y864" s="260"/>
      <c r="Z864" s="260"/>
      <c r="AA864" s="260"/>
    </row>
    <row r="865" spans="1:27">
      <c r="A865" s="271"/>
      <c r="B865" s="272"/>
      <c r="C865" s="271"/>
      <c r="D865" s="271"/>
      <c r="E865" s="272"/>
      <c r="F865" s="269"/>
      <c r="G865" s="269" t="str">
        <f t="shared" si="42"/>
        <v/>
      </c>
      <c r="H865" s="269"/>
      <c r="I865" s="273"/>
      <c r="J865" s="269" t="str">
        <f t="shared" si="43"/>
        <v/>
      </c>
      <c r="K865" s="269"/>
      <c r="L865" s="273"/>
      <c r="M865" s="260"/>
      <c r="N865" s="260"/>
      <c r="O865" s="260"/>
      <c r="P865" s="260"/>
      <c r="Q865" s="260"/>
      <c r="R865" s="260"/>
      <c r="S865" s="260"/>
      <c r="T865" s="260"/>
      <c r="U865" s="260"/>
      <c r="V865" s="260"/>
      <c r="W865" s="260"/>
      <c r="X865" s="260"/>
      <c r="Y865" s="260"/>
      <c r="Z865" s="260"/>
      <c r="AA865" s="260"/>
    </row>
    <row r="866" spans="1:27">
      <c r="A866" s="271"/>
      <c r="B866" s="272"/>
      <c r="C866" s="271"/>
      <c r="D866" s="271"/>
      <c r="E866" s="272"/>
      <c r="F866" s="269"/>
      <c r="G866" s="269" t="str">
        <f t="shared" si="42"/>
        <v/>
      </c>
      <c r="H866" s="269"/>
      <c r="I866" s="273"/>
      <c r="J866" s="269" t="str">
        <f t="shared" si="43"/>
        <v/>
      </c>
      <c r="K866" s="269"/>
      <c r="L866" s="273"/>
      <c r="M866" s="260"/>
      <c r="N866" s="260"/>
      <c r="O866" s="260"/>
      <c r="P866" s="260"/>
      <c r="Q866" s="260"/>
      <c r="R866" s="260"/>
      <c r="S866" s="260"/>
      <c r="T866" s="260"/>
      <c r="U866" s="260"/>
      <c r="V866" s="260"/>
      <c r="W866" s="260"/>
      <c r="X866" s="260"/>
      <c r="Y866" s="260"/>
      <c r="Z866" s="260"/>
      <c r="AA866" s="260"/>
    </row>
    <row r="867" spans="1:27">
      <c r="A867" s="271"/>
      <c r="B867" s="272"/>
      <c r="C867" s="271"/>
      <c r="D867" s="271"/>
      <c r="E867" s="272"/>
      <c r="F867" s="269"/>
      <c r="G867" s="269" t="str">
        <f t="shared" si="42"/>
        <v/>
      </c>
      <c r="H867" s="269"/>
      <c r="I867" s="273"/>
      <c r="J867" s="269" t="str">
        <f t="shared" si="43"/>
        <v/>
      </c>
      <c r="K867" s="269"/>
      <c r="L867" s="273"/>
      <c r="M867" s="260"/>
      <c r="N867" s="260"/>
      <c r="O867" s="260"/>
      <c r="P867" s="260"/>
      <c r="Q867" s="260"/>
      <c r="R867" s="260"/>
      <c r="S867" s="260"/>
      <c r="T867" s="260"/>
      <c r="U867" s="260"/>
      <c r="V867" s="260"/>
      <c r="W867" s="260"/>
      <c r="X867" s="260"/>
      <c r="Y867" s="260"/>
      <c r="Z867" s="260"/>
      <c r="AA867" s="260"/>
    </row>
    <row r="868" spans="1:27">
      <c r="A868" s="271"/>
      <c r="B868" s="272"/>
      <c r="C868" s="271"/>
      <c r="D868" s="271"/>
      <c r="E868" s="272"/>
      <c r="F868" s="269"/>
      <c r="G868" s="269" t="str">
        <f t="shared" si="42"/>
        <v/>
      </c>
      <c r="H868" s="269"/>
      <c r="I868" s="273"/>
      <c r="J868" s="269" t="str">
        <f t="shared" si="43"/>
        <v/>
      </c>
      <c r="K868" s="269"/>
      <c r="L868" s="273"/>
      <c r="M868" s="260"/>
      <c r="N868" s="260"/>
      <c r="O868" s="260"/>
      <c r="P868" s="260"/>
      <c r="Q868" s="260"/>
      <c r="R868" s="260"/>
      <c r="S868" s="260"/>
      <c r="T868" s="260"/>
      <c r="U868" s="260"/>
      <c r="V868" s="260"/>
      <c r="W868" s="260"/>
      <c r="X868" s="260"/>
      <c r="Y868" s="260"/>
      <c r="Z868" s="260"/>
      <c r="AA868" s="260"/>
    </row>
    <row r="869" spans="1:27">
      <c r="A869" s="271"/>
      <c r="B869" s="272"/>
      <c r="C869" s="271"/>
      <c r="D869" s="271"/>
      <c r="E869" s="272"/>
      <c r="F869" s="269"/>
      <c r="G869" s="269" t="str">
        <f t="shared" si="42"/>
        <v/>
      </c>
      <c r="H869" s="269"/>
      <c r="I869" s="273"/>
      <c r="J869" s="269" t="str">
        <f t="shared" si="43"/>
        <v/>
      </c>
      <c r="K869" s="269"/>
      <c r="L869" s="273"/>
      <c r="M869" s="260"/>
      <c r="N869" s="260"/>
      <c r="O869" s="260"/>
      <c r="P869" s="260"/>
      <c r="Q869" s="260"/>
      <c r="R869" s="260"/>
      <c r="S869" s="260"/>
      <c r="T869" s="260"/>
      <c r="U869" s="260"/>
      <c r="V869" s="260"/>
      <c r="W869" s="260"/>
      <c r="X869" s="260"/>
      <c r="Y869" s="260"/>
      <c r="Z869" s="260"/>
      <c r="AA869" s="260"/>
    </row>
    <row r="870" spans="1:27">
      <c r="A870" s="271"/>
      <c r="B870" s="272"/>
      <c r="C870" s="271"/>
      <c r="D870" s="271"/>
      <c r="E870" s="272"/>
      <c r="F870" s="269"/>
      <c r="G870" s="269" t="str">
        <f t="shared" si="42"/>
        <v/>
      </c>
      <c r="H870" s="269"/>
      <c r="I870" s="273"/>
      <c r="J870" s="269" t="str">
        <f t="shared" si="43"/>
        <v/>
      </c>
      <c r="K870" s="269"/>
      <c r="L870" s="273"/>
      <c r="M870" s="260"/>
      <c r="N870" s="260"/>
      <c r="O870" s="260"/>
      <c r="P870" s="260"/>
      <c r="Q870" s="260"/>
      <c r="R870" s="260"/>
      <c r="S870" s="260"/>
      <c r="T870" s="260"/>
      <c r="U870" s="260"/>
      <c r="V870" s="260"/>
      <c r="W870" s="260"/>
      <c r="X870" s="260"/>
      <c r="Y870" s="260"/>
      <c r="Z870" s="260"/>
      <c r="AA870" s="260"/>
    </row>
    <row r="871" spans="1:27">
      <c r="A871" s="271"/>
      <c r="B871" s="272"/>
      <c r="C871" s="271"/>
      <c r="D871" s="271"/>
      <c r="E871" s="272"/>
      <c r="F871" s="269"/>
      <c r="G871" s="269" t="str">
        <f t="shared" si="42"/>
        <v/>
      </c>
      <c r="H871" s="269"/>
      <c r="I871" s="273"/>
      <c r="J871" s="269" t="str">
        <f t="shared" si="43"/>
        <v/>
      </c>
      <c r="K871" s="269"/>
      <c r="L871" s="273"/>
      <c r="M871" s="260"/>
      <c r="N871" s="260"/>
      <c r="O871" s="260"/>
      <c r="P871" s="260"/>
      <c r="Q871" s="260"/>
      <c r="R871" s="260"/>
      <c r="S871" s="260"/>
      <c r="T871" s="260"/>
      <c r="U871" s="260"/>
      <c r="V871" s="260"/>
      <c r="W871" s="260"/>
      <c r="X871" s="260"/>
      <c r="Y871" s="260"/>
      <c r="Z871" s="260"/>
      <c r="AA871" s="260"/>
    </row>
    <row r="872" spans="1:27">
      <c r="A872" s="271"/>
      <c r="B872" s="272"/>
      <c r="C872" s="271"/>
      <c r="D872" s="271"/>
      <c r="E872" s="272"/>
      <c r="F872" s="269"/>
      <c r="G872" s="269" t="str">
        <f t="shared" si="42"/>
        <v/>
      </c>
      <c r="H872" s="269"/>
      <c r="I872" s="273"/>
      <c r="J872" s="269" t="str">
        <f t="shared" si="43"/>
        <v/>
      </c>
      <c r="K872" s="269"/>
      <c r="L872" s="273"/>
      <c r="M872" s="260"/>
      <c r="N872" s="260"/>
      <c r="O872" s="260"/>
      <c r="P872" s="260"/>
      <c r="Q872" s="260"/>
      <c r="R872" s="260"/>
      <c r="S872" s="260"/>
      <c r="T872" s="260"/>
      <c r="U872" s="260"/>
      <c r="V872" s="260"/>
      <c r="W872" s="260"/>
      <c r="X872" s="260"/>
      <c r="Y872" s="260"/>
      <c r="Z872" s="260"/>
      <c r="AA872" s="260"/>
    </row>
    <row r="873" spans="1:27">
      <c r="A873" s="271"/>
      <c r="B873" s="272"/>
      <c r="C873" s="271"/>
      <c r="D873" s="271"/>
      <c r="E873" s="272"/>
      <c r="F873" s="269"/>
      <c r="G873" s="269" t="str">
        <f t="shared" si="42"/>
        <v/>
      </c>
      <c r="H873" s="269"/>
      <c r="I873" s="273"/>
      <c r="J873" s="269" t="str">
        <f t="shared" si="43"/>
        <v/>
      </c>
      <c r="K873" s="269"/>
      <c r="L873" s="273"/>
      <c r="M873" s="260"/>
      <c r="N873" s="260"/>
      <c r="O873" s="260"/>
      <c r="P873" s="260"/>
      <c r="Q873" s="260"/>
      <c r="R873" s="260"/>
      <c r="S873" s="260"/>
      <c r="T873" s="260"/>
      <c r="U873" s="260"/>
      <c r="V873" s="260"/>
      <c r="W873" s="260"/>
      <c r="X873" s="260"/>
      <c r="Y873" s="260"/>
      <c r="Z873" s="260"/>
      <c r="AA873" s="260"/>
    </row>
    <row r="874" spans="1:27">
      <c r="A874" s="271"/>
      <c r="B874" s="272"/>
      <c r="C874" s="271"/>
      <c r="D874" s="271"/>
      <c r="E874" s="272"/>
      <c r="F874" s="269"/>
      <c r="G874" s="269" t="str">
        <f t="shared" si="42"/>
        <v/>
      </c>
      <c r="H874" s="269"/>
      <c r="I874" s="273"/>
      <c r="J874" s="269" t="str">
        <f t="shared" si="43"/>
        <v/>
      </c>
      <c r="K874" s="269"/>
      <c r="L874" s="273"/>
      <c r="M874" s="260"/>
      <c r="N874" s="260"/>
      <c r="O874" s="260"/>
      <c r="P874" s="260"/>
      <c r="Q874" s="260"/>
      <c r="R874" s="260"/>
      <c r="S874" s="260"/>
      <c r="T874" s="260"/>
      <c r="U874" s="260"/>
      <c r="V874" s="260"/>
      <c r="W874" s="260"/>
      <c r="X874" s="260"/>
      <c r="Y874" s="260"/>
      <c r="Z874" s="260"/>
      <c r="AA874" s="260"/>
    </row>
    <row r="875" spans="1:27">
      <c r="A875" s="271"/>
      <c r="B875" s="272"/>
      <c r="C875" s="271"/>
      <c r="D875" s="271"/>
      <c r="E875" s="272"/>
      <c r="F875" s="269"/>
      <c r="G875" s="269" t="str">
        <f t="shared" si="42"/>
        <v/>
      </c>
      <c r="H875" s="269"/>
      <c r="I875" s="273"/>
      <c r="J875" s="269" t="str">
        <f t="shared" si="43"/>
        <v/>
      </c>
      <c r="K875" s="269"/>
      <c r="L875" s="273"/>
      <c r="M875" s="260"/>
      <c r="N875" s="260"/>
      <c r="O875" s="260"/>
      <c r="P875" s="260"/>
      <c r="Q875" s="260"/>
      <c r="R875" s="260"/>
      <c r="S875" s="260"/>
      <c r="T875" s="260"/>
      <c r="U875" s="260"/>
      <c r="V875" s="260"/>
      <c r="W875" s="260"/>
      <c r="X875" s="260"/>
      <c r="Y875" s="260"/>
      <c r="Z875" s="260"/>
      <c r="AA875" s="260"/>
    </row>
    <row r="876" spans="1:27">
      <c r="A876" s="271"/>
      <c r="B876" s="272"/>
      <c r="C876" s="271"/>
      <c r="D876" s="271"/>
      <c r="E876" s="272"/>
      <c r="F876" s="269"/>
      <c r="G876" s="269" t="str">
        <f t="shared" si="42"/>
        <v/>
      </c>
      <c r="H876" s="269"/>
      <c r="I876" s="273"/>
      <c r="J876" s="269" t="str">
        <f t="shared" si="43"/>
        <v/>
      </c>
      <c r="K876" s="269"/>
      <c r="L876" s="273"/>
      <c r="M876" s="260"/>
      <c r="N876" s="260"/>
      <c r="O876" s="260"/>
      <c r="P876" s="260"/>
      <c r="Q876" s="260"/>
      <c r="R876" s="260"/>
      <c r="S876" s="260"/>
      <c r="T876" s="260"/>
      <c r="U876" s="260"/>
      <c r="V876" s="260"/>
      <c r="W876" s="260"/>
      <c r="X876" s="260"/>
      <c r="Y876" s="260"/>
      <c r="Z876" s="260"/>
      <c r="AA876" s="260"/>
    </row>
    <row r="877" spans="1:27">
      <c r="A877" s="271"/>
      <c r="B877" s="272"/>
      <c r="C877" s="271"/>
      <c r="D877" s="271"/>
      <c r="E877" s="272"/>
      <c r="F877" s="269"/>
      <c r="G877" s="269" t="str">
        <f t="shared" si="42"/>
        <v/>
      </c>
      <c r="H877" s="269"/>
      <c r="I877" s="273"/>
      <c r="J877" s="269" t="str">
        <f t="shared" si="43"/>
        <v/>
      </c>
      <c r="K877" s="269"/>
      <c r="L877" s="273"/>
      <c r="M877" s="260"/>
      <c r="N877" s="260"/>
      <c r="O877" s="260"/>
      <c r="P877" s="260"/>
      <c r="Q877" s="260"/>
      <c r="R877" s="260"/>
      <c r="S877" s="260"/>
      <c r="T877" s="260"/>
      <c r="U877" s="260"/>
      <c r="V877" s="260"/>
      <c r="W877" s="260"/>
      <c r="X877" s="260"/>
      <c r="Y877" s="260"/>
      <c r="Z877" s="260"/>
      <c r="AA877" s="260"/>
    </row>
    <row r="878" spans="1:27">
      <c r="A878" s="271"/>
      <c r="B878" s="272"/>
      <c r="C878" s="271"/>
      <c r="D878" s="271"/>
      <c r="E878" s="272"/>
      <c r="F878" s="269"/>
      <c r="G878" s="269" t="str">
        <f t="shared" si="42"/>
        <v/>
      </c>
      <c r="H878" s="269"/>
      <c r="I878" s="273"/>
      <c r="J878" s="269" t="str">
        <f t="shared" si="43"/>
        <v/>
      </c>
      <c r="K878" s="269"/>
      <c r="L878" s="273"/>
      <c r="M878" s="260"/>
      <c r="N878" s="260"/>
      <c r="O878" s="260"/>
      <c r="P878" s="260"/>
      <c r="Q878" s="260"/>
      <c r="R878" s="260"/>
      <c r="S878" s="260"/>
      <c r="T878" s="260"/>
      <c r="U878" s="260"/>
      <c r="V878" s="260"/>
      <c r="W878" s="260"/>
      <c r="X878" s="260"/>
      <c r="Y878" s="260"/>
      <c r="Z878" s="260"/>
      <c r="AA878" s="260"/>
    </row>
    <row r="879" spans="1:27">
      <c r="A879" s="271"/>
      <c r="B879" s="272"/>
      <c r="C879" s="271"/>
      <c r="D879" s="271"/>
      <c r="E879" s="272"/>
      <c r="F879" s="269"/>
      <c r="G879" s="269" t="str">
        <f t="shared" si="42"/>
        <v/>
      </c>
      <c r="H879" s="269"/>
      <c r="I879" s="273"/>
      <c r="J879" s="269" t="str">
        <f t="shared" si="43"/>
        <v/>
      </c>
      <c r="K879" s="269"/>
      <c r="L879" s="273"/>
      <c r="M879" s="260"/>
      <c r="N879" s="260"/>
      <c r="O879" s="260"/>
      <c r="P879" s="260"/>
      <c r="Q879" s="260"/>
      <c r="R879" s="260"/>
      <c r="S879" s="260"/>
      <c r="T879" s="260"/>
      <c r="U879" s="260"/>
      <c r="V879" s="260"/>
      <c r="W879" s="260"/>
      <c r="X879" s="260"/>
      <c r="Y879" s="260"/>
      <c r="Z879" s="260"/>
      <c r="AA879" s="260"/>
    </row>
    <row r="880" spans="1:27">
      <c r="A880" s="271"/>
      <c r="B880" s="272"/>
      <c r="C880" s="271"/>
      <c r="D880" s="271"/>
      <c r="E880" s="272"/>
      <c r="F880" s="269"/>
      <c r="G880" s="269" t="str">
        <f t="shared" si="42"/>
        <v/>
      </c>
      <c r="H880" s="269"/>
      <c r="I880" s="273"/>
      <c r="J880" s="269" t="str">
        <f t="shared" si="43"/>
        <v/>
      </c>
      <c r="K880" s="269"/>
      <c r="L880" s="273"/>
      <c r="M880" s="260"/>
      <c r="N880" s="260"/>
      <c r="O880" s="260"/>
      <c r="P880" s="260"/>
      <c r="Q880" s="260"/>
      <c r="R880" s="260"/>
      <c r="S880" s="260"/>
      <c r="T880" s="260"/>
      <c r="U880" s="260"/>
      <c r="V880" s="260"/>
      <c r="W880" s="260"/>
      <c r="X880" s="260"/>
      <c r="Y880" s="260"/>
      <c r="Z880" s="260"/>
      <c r="AA880" s="260"/>
    </row>
    <row r="881" spans="1:27">
      <c r="A881" s="271"/>
      <c r="B881" s="272"/>
      <c r="C881" s="271"/>
      <c r="D881" s="271"/>
      <c r="E881" s="272"/>
      <c r="F881" s="269"/>
      <c r="G881" s="269" t="str">
        <f t="shared" si="42"/>
        <v/>
      </c>
      <c r="H881" s="269"/>
      <c r="I881" s="273"/>
      <c r="J881" s="269" t="str">
        <f t="shared" si="43"/>
        <v/>
      </c>
      <c r="K881" s="269"/>
      <c r="L881" s="273"/>
      <c r="M881" s="260"/>
      <c r="N881" s="260"/>
      <c r="O881" s="260"/>
      <c r="P881" s="260"/>
      <c r="Q881" s="260"/>
      <c r="R881" s="260"/>
      <c r="S881" s="260"/>
      <c r="T881" s="260"/>
      <c r="U881" s="260"/>
      <c r="V881" s="260"/>
      <c r="W881" s="260"/>
      <c r="X881" s="260"/>
      <c r="Y881" s="260"/>
      <c r="Z881" s="260"/>
      <c r="AA881" s="260"/>
    </row>
    <row r="882" spans="1:27">
      <c r="A882" s="271"/>
      <c r="B882" s="272"/>
      <c r="C882" s="271"/>
      <c r="D882" s="271"/>
      <c r="E882" s="272"/>
      <c r="F882" s="269"/>
      <c r="G882" s="269" t="str">
        <f t="shared" si="42"/>
        <v/>
      </c>
      <c r="H882" s="269"/>
      <c r="I882" s="273"/>
      <c r="J882" s="269" t="str">
        <f t="shared" si="43"/>
        <v/>
      </c>
      <c r="K882" s="269"/>
      <c r="L882" s="273"/>
      <c r="M882" s="260"/>
      <c r="N882" s="260"/>
      <c r="O882" s="260"/>
      <c r="P882" s="260"/>
      <c r="Q882" s="260"/>
      <c r="R882" s="260"/>
      <c r="S882" s="260"/>
      <c r="T882" s="260"/>
      <c r="U882" s="260"/>
      <c r="V882" s="260"/>
      <c r="W882" s="260"/>
      <c r="X882" s="260"/>
      <c r="Y882" s="260"/>
      <c r="Z882" s="260"/>
      <c r="AA882" s="260"/>
    </row>
    <row r="883" spans="1:27">
      <c r="A883" s="271"/>
      <c r="B883" s="272"/>
      <c r="C883" s="271"/>
      <c r="D883" s="271"/>
      <c r="E883" s="272"/>
      <c r="F883" s="269"/>
      <c r="G883" s="269" t="str">
        <f t="shared" si="42"/>
        <v/>
      </c>
      <c r="H883" s="269"/>
      <c r="I883" s="273"/>
      <c r="J883" s="269" t="str">
        <f t="shared" si="43"/>
        <v/>
      </c>
      <c r="K883" s="269"/>
      <c r="L883" s="273"/>
      <c r="M883" s="260"/>
      <c r="N883" s="260"/>
      <c r="O883" s="260"/>
      <c r="P883" s="260"/>
      <c r="Q883" s="260"/>
      <c r="R883" s="260"/>
      <c r="S883" s="260"/>
      <c r="T883" s="260"/>
      <c r="U883" s="260"/>
      <c r="V883" s="260"/>
      <c r="W883" s="260"/>
      <c r="X883" s="260"/>
      <c r="Y883" s="260"/>
      <c r="Z883" s="260"/>
      <c r="AA883" s="260"/>
    </row>
    <row r="884" spans="1:27">
      <c r="A884" s="271"/>
      <c r="B884" s="272"/>
      <c r="C884" s="271"/>
      <c r="D884" s="271"/>
      <c r="E884" s="272"/>
      <c r="F884" s="269"/>
      <c r="G884" s="269" t="str">
        <f t="shared" si="42"/>
        <v/>
      </c>
      <c r="H884" s="269"/>
      <c r="I884" s="273"/>
      <c r="J884" s="269" t="str">
        <f t="shared" si="43"/>
        <v/>
      </c>
      <c r="K884" s="269"/>
      <c r="L884" s="273"/>
      <c r="M884" s="260"/>
      <c r="N884" s="260"/>
      <c r="O884" s="260"/>
      <c r="P884" s="260"/>
      <c r="Q884" s="260"/>
      <c r="R884" s="260"/>
      <c r="S884" s="260"/>
      <c r="T884" s="260"/>
      <c r="U884" s="260"/>
      <c r="V884" s="260"/>
      <c r="W884" s="260"/>
      <c r="X884" s="260"/>
      <c r="Y884" s="260"/>
      <c r="Z884" s="260"/>
      <c r="AA884" s="260"/>
    </row>
    <row r="885" spans="1:27">
      <c r="A885" s="271"/>
      <c r="B885" s="272"/>
      <c r="C885" s="271"/>
      <c r="D885" s="271"/>
      <c r="E885" s="272"/>
      <c r="F885" s="269"/>
      <c r="G885" s="269" t="str">
        <f t="shared" si="42"/>
        <v/>
      </c>
      <c r="H885" s="269"/>
      <c r="I885" s="273"/>
      <c r="J885" s="269" t="str">
        <f t="shared" si="43"/>
        <v/>
      </c>
      <c r="K885" s="269"/>
      <c r="L885" s="273"/>
      <c r="M885" s="260"/>
      <c r="N885" s="260"/>
      <c r="O885" s="260"/>
      <c r="P885" s="260"/>
      <c r="Q885" s="260"/>
      <c r="R885" s="260"/>
      <c r="S885" s="260"/>
      <c r="T885" s="260"/>
      <c r="U885" s="260"/>
      <c r="V885" s="260"/>
      <c r="W885" s="260"/>
      <c r="X885" s="260"/>
      <c r="Y885" s="260"/>
      <c r="Z885" s="260"/>
      <c r="AA885" s="260"/>
    </row>
    <row r="886" spans="1:27">
      <c r="A886" s="271"/>
      <c r="B886" s="272"/>
      <c r="C886" s="271"/>
      <c r="D886" s="271"/>
      <c r="E886" s="272"/>
      <c r="F886" s="269"/>
      <c r="G886" s="269" t="str">
        <f t="shared" si="42"/>
        <v/>
      </c>
      <c r="H886" s="269"/>
      <c r="I886" s="273"/>
      <c r="J886" s="269" t="str">
        <f t="shared" si="43"/>
        <v/>
      </c>
      <c r="K886" s="269"/>
      <c r="L886" s="273"/>
      <c r="M886" s="260"/>
      <c r="N886" s="260"/>
      <c r="O886" s="260"/>
      <c r="P886" s="260"/>
      <c r="Q886" s="260"/>
      <c r="R886" s="260"/>
      <c r="S886" s="260"/>
      <c r="T886" s="260"/>
      <c r="U886" s="260"/>
      <c r="V886" s="260"/>
      <c r="W886" s="260"/>
      <c r="X886" s="260"/>
      <c r="Y886" s="260"/>
      <c r="Z886" s="260"/>
      <c r="AA886" s="260"/>
    </row>
    <row r="887" spans="1:27">
      <c r="A887" s="271"/>
      <c r="B887" s="272"/>
      <c r="C887" s="271"/>
      <c r="D887" s="271"/>
      <c r="E887" s="272"/>
      <c r="F887" s="269"/>
      <c r="G887" s="269" t="str">
        <f t="shared" si="42"/>
        <v/>
      </c>
      <c r="H887" s="269"/>
      <c r="I887" s="273"/>
      <c r="J887" s="269" t="str">
        <f t="shared" si="43"/>
        <v/>
      </c>
      <c r="K887" s="269"/>
      <c r="L887" s="273"/>
      <c r="M887" s="260"/>
      <c r="N887" s="260"/>
      <c r="O887" s="260"/>
      <c r="P887" s="260"/>
      <c r="Q887" s="260"/>
      <c r="R887" s="260"/>
      <c r="S887" s="260"/>
      <c r="T887" s="260"/>
      <c r="U887" s="260"/>
      <c r="V887" s="260"/>
      <c r="W887" s="260"/>
      <c r="X887" s="260"/>
      <c r="Y887" s="260"/>
      <c r="Z887" s="260"/>
      <c r="AA887" s="260"/>
    </row>
    <row r="888" spans="1:27">
      <c r="A888" s="271"/>
      <c r="B888" s="272"/>
      <c r="C888" s="271"/>
      <c r="D888" s="271"/>
      <c r="E888" s="272"/>
      <c r="F888" s="269"/>
      <c r="G888" s="269" t="str">
        <f t="shared" si="42"/>
        <v/>
      </c>
      <c r="H888" s="269"/>
      <c r="I888" s="273"/>
      <c r="J888" s="269" t="str">
        <f t="shared" si="43"/>
        <v/>
      </c>
      <c r="K888" s="269"/>
      <c r="L888" s="273"/>
      <c r="M888" s="260"/>
      <c r="N888" s="260"/>
      <c r="O888" s="260"/>
      <c r="P888" s="260"/>
      <c r="Q888" s="260"/>
      <c r="R888" s="260"/>
      <c r="S888" s="260"/>
      <c r="T888" s="260"/>
      <c r="U888" s="260"/>
      <c r="V888" s="260"/>
      <c r="W888" s="260"/>
      <c r="X888" s="260"/>
      <c r="Y888" s="260"/>
      <c r="Z888" s="260"/>
      <c r="AA888" s="260"/>
    </row>
    <row r="889" spans="1:27">
      <c r="A889" s="271"/>
      <c r="B889" s="272"/>
      <c r="C889" s="271"/>
      <c r="D889" s="271"/>
      <c r="E889" s="272"/>
      <c r="F889" s="269"/>
      <c r="G889" s="269" t="str">
        <f t="shared" si="42"/>
        <v/>
      </c>
      <c r="H889" s="269"/>
      <c r="I889" s="273"/>
      <c r="J889" s="269" t="str">
        <f t="shared" si="43"/>
        <v/>
      </c>
      <c r="K889" s="269"/>
      <c r="L889" s="273"/>
      <c r="M889" s="260"/>
      <c r="N889" s="260"/>
      <c r="O889" s="260"/>
      <c r="P889" s="260"/>
      <c r="Q889" s="260"/>
      <c r="R889" s="260"/>
      <c r="S889" s="260"/>
      <c r="T889" s="260"/>
      <c r="U889" s="260"/>
      <c r="V889" s="260"/>
      <c r="W889" s="260"/>
      <c r="X889" s="260"/>
      <c r="Y889" s="260"/>
      <c r="Z889" s="260"/>
      <c r="AA889" s="260"/>
    </row>
    <row r="890" spans="1:27">
      <c r="A890" s="271"/>
      <c r="B890" s="272"/>
      <c r="C890" s="271"/>
      <c r="D890" s="271"/>
      <c r="E890" s="272"/>
      <c r="F890" s="269"/>
      <c r="G890" s="269" t="str">
        <f t="shared" si="42"/>
        <v/>
      </c>
      <c r="H890" s="269"/>
      <c r="I890" s="273"/>
      <c r="J890" s="269" t="str">
        <f t="shared" si="43"/>
        <v/>
      </c>
      <c r="K890" s="269"/>
      <c r="L890" s="273"/>
      <c r="M890" s="260"/>
      <c r="N890" s="260"/>
      <c r="O890" s="260"/>
      <c r="P890" s="260"/>
      <c r="Q890" s="260"/>
      <c r="R890" s="260"/>
      <c r="S890" s="260"/>
      <c r="T890" s="260"/>
      <c r="U890" s="260"/>
      <c r="V890" s="260"/>
      <c r="W890" s="260"/>
      <c r="X890" s="260"/>
      <c r="Y890" s="260"/>
      <c r="Z890" s="260"/>
      <c r="AA890" s="260"/>
    </row>
    <row r="891" spans="1:27">
      <c r="A891" s="271"/>
      <c r="B891" s="272"/>
      <c r="C891" s="271"/>
      <c r="D891" s="271"/>
      <c r="E891" s="272"/>
      <c r="F891" s="269"/>
      <c r="G891" s="269" t="str">
        <f t="shared" si="42"/>
        <v/>
      </c>
      <c r="H891" s="269"/>
      <c r="I891" s="273"/>
      <c r="J891" s="269" t="str">
        <f t="shared" si="43"/>
        <v/>
      </c>
      <c r="K891" s="269"/>
      <c r="L891" s="273"/>
      <c r="M891" s="260"/>
      <c r="N891" s="260"/>
      <c r="O891" s="260"/>
      <c r="P891" s="260"/>
      <c r="Q891" s="260"/>
      <c r="R891" s="260"/>
      <c r="S891" s="260"/>
      <c r="T891" s="260"/>
      <c r="U891" s="260"/>
      <c r="V891" s="260"/>
      <c r="W891" s="260"/>
      <c r="X891" s="260"/>
      <c r="Y891" s="260"/>
      <c r="Z891" s="260"/>
      <c r="AA891" s="260"/>
    </row>
    <row r="892" spans="1:27">
      <c r="A892" s="271"/>
      <c r="B892" s="272"/>
      <c r="C892" s="271"/>
      <c r="D892" s="271"/>
      <c r="E892" s="272"/>
      <c r="F892" s="269"/>
      <c r="G892" s="269" t="str">
        <f t="shared" si="42"/>
        <v/>
      </c>
      <c r="H892" s="269"/>
      <c r="I892" s="273"/>
      <c r="J892" s="269" t="str">
        <f t="shared" si="43"/>
        <v/>
      </c>
      <c r="K892" s="269"/>
      <c r="L892" s="273"/>
      <c r="M892" s="260"/>
      <c r="N892" s="260"/>
      <c r="O892" s="260"/>
      <c r="P892" s="260"/>
      <c r="Q892" s="260"/>
      <c r="R892" s="260"/>
      <c r="S892" s="260"/>
      <c r="T892" s="260"/>
      <c r="U892" s="260"/>
      <c r="V892" s="260"/>
      <c r="W892" s="260"/>
      <c r="X892" s="260"/>
      <c r="Y892" s="260"/>
      <c r="Z892" s="260"/>
      <c r="AA892" s="260"/>
    </row>
    <row r="893" spans="1:27">
      <c r="A893" s="271"/>
      <c r="B893" s="272"/>
      <c r="C893" s="271"/>
      <c r="D893" s="271"/>
      <c r="E893" s="272"/>
      <c r="F893" s="269"/>
      <c r="G893" s="269" t="str">
        <f t="shared" si="42"/>
        <v/>
      </c>
      <c r="H893" s="269"/>
      <c r="I893" s="273"/>
      <c r="J893" s="269" t="str">
        <f t="shared" si="43"/>
        <v/>
      </c>
      <c r="K893" s="269"/>
      <c r="L893" s="273"/>
      <c r="M893" s="260"/>
      <c r="N893" s="260"/>
      <c r="O893" s="260"/>
      <c r="P893" s="260"/>
      <c r="Q893" s="260"/>
      <c r="R893" s="260"/>
      <c r="S893" s="260"/>
      <c r="T893" s="260"/>
      <c r="U893" s="260"/>
      <c r="V893" s="260"/>
      <c r="W893" s="260"/>
      <c r="X893" s="260"/>
      <c r="Y893" s="260"/>
      <c r="Z893" s="260"/>
      <c r="AA893" s="260"/>
    </row>
    <row r="894" spans="1:27">
      <c r="A894" s="271"/>
      <c r="B894" s="272"/>
      <c r="C894" s="271"/>
      <c r="D894" s="271"/>
      <c r="E894" s="272"/>
      <c r="F894" s="269"/>
      <c r="G894" s="269" t="str">
        <f t="shared" si="42"/>
        <v/>
      </c>
      <c r="H894" s="269"/>
      <c r="I894" s="273"/>
      <c r="J894" s="269" t="str">
        <f t="shared" si="43"/>
        <v/>
      </c>
      <c r="K894" s="269"/>
      <c r="L894" s="273"/>
      <c r="M894" s="260"/>
      <c r="N894" s="260"/>
      <c r="O894" s="260"/>
      <c r="P894" s="260"/>
      <c r="Q894" s="260"/>
      <c r="R894" s="260"/>
      <c r="S894" s="260"/>
      <c r="T894" s="260"/>
      <c r="U894" s="260"/>
      <c r="V894" s="260"/>
      <c r="W894" s="260"/>
      <c r="X894" s="260"/>
      <c r="Y894" s="260"/>
      <c r="Z894" s="260"/>
      <c r="AA894" s="260"/>
    </row>
    <row r="895" spans="1:27">
      <c r="A895" s="271"/>
      <c r="B895" s="272"/>
      <c r="C895" s="271"/>
      <c r="D895" s="271"/>
      <c r="E895" s="272"/>
      <c r="F895" s="269"/>
      <c r="G895" s="269" t="str">
        <f t="shared" si="42"/>
        <v/>
      </c>
      <c r="H895" s="269"/>
      <c r="I895" s="273"/>
      <c r="J895" s="269" t="str">
        <f t="shared" si="43"/>
        <v/>
      </c>
      <c r="K895" s="269"/>
      <c r="L895" s="273"/>
      <c r="M895" s="260"/>
      <c r="N895" s="260"/>
      <c r="O895" s="260"/>
      <c r="P895" s="260"/>
      <c r="Q895" s="260"/>
      <c r="R895" s="260"/>
      <c r="S895" s="260"/>
      <c r="T895" s="260"/>
      <c r="U895" s="260"/>
      <c r="V895" s="260"/>
      <c r="W895" s="260"/>
      <c r="X895" s="260"/>
      <c r="Y895" s="260"/>
      <c r="Z895" s="260"/>
      <c r="AA895" s="260"/>
    </row>
    <row r="896" spans="1:27">
      <c r="A896" s="271"/>
      <c r="B896" s="272"/>
      <c r="C896" s="271"/>
      <c r="D896" s="271"/>
      <c r="E896" s="272"/>
      <c r="F896" s="269"/>
      <c r="G896" s="269" t="str">
        <f t="shared" si="42"/>
        <v/>
      </c>
      <c r="H896" s="269"/>
      <c r="I896" s="273"/>
      <c r="J896" s="269" t="str">
        <f t="shared" si="43"/>
        <v/>
      </c>
      <c r="K896" s="269"/>
      <c r="L896" s="273"/>
      <c r="M896" s="260"/>
      <c r="N896" s="260"/>
      <c r="O896" s="260"/>
      <c r="P896" s="260"/>
      <c r="Q896" s="260"/>
      <c r="R896" s="260"/>
      <c r="S896" s="260"/>
      <c r="T896" s="260"/>
      <c r="U896" s="260"/>
      <c r="V896" s="260"/>
      <c r="W896" s="260"/>
      <c r="X896" s="260"/>
      <c r="Y896" s="260"/>
      <c r="Z896" s="260"/>
      <c r="AA896" s="260"/>
    </row>
    <row r="897" spans="1:27">
      <c r="A897" s="271"/>
      <c r="B897" s="272"/>
      <c r="C897" s="271"/>
      <c r="D897" s="271"/>
      <c r="E897" s="272"/>
      <c r="F897" s="269"/>
      <c r="G897" s="269" t="str">
        <f t="shared" si="42"/>
        <v/>
      </c>
      <c r="H897" s="269"/>
      <c r="I897" s="273"/>
      <c r="J897" s="269" t="str">
        <f t="shared" si="43"/>
        <v/>
      </c>
      <c r="K897" s="269"/>
      <c r="L897" s="273"/>
      <c r="M897" s="260"/>
      <c r="N897" s="260"/>
      <c r="O897" s="260"/>
      <c r="P897" s="260"/>
      <c r="Q897" s="260"/>
      <c r="R897" s="260"/>
      <c r="S897" s="260"/>
      <c r="T897" s="260"/>
      <c r="U897" s="260"/>
      <c r="V897" s="260"/>
      <c r="W897" s="260"/>
      <c r="X897" s="260"/>
      <c r="Y897" s="260"/>
      <c r="Z897" s="260"/>
      <c r="AA897" s="260"/>
    </row>
    <row r="898" spans="1:27">
      <c r="A898" s="271"/>
      <c r="B898" s="272"/>
      <c r="C898" s="271"/>
      <c r="D898" s="271"/>
      <c r="E898" s="272"/>
      <c r="F898" s="269"/>
      <c r="G898" s="269" t="str">
        <f t="shared" si="42"/>
        <v/>
      </c>
      <c r="H898" s="269"/>
      <c r="I898" s="273"/>
      <c r="J898" s="269" t="str">
        <f t="shared" si="43"/>
        <v/>
      </c>
      <c r="K898" s="269"/>
      <c r="L898" s="273"/>
      <c r="M898" s="260"/>
      <c r="N898" s="260"/>
      <c r="O898" s="260"/>
      <c r="P898" s="260"/>
      <c r="Q898" s="260"/>
      <c r="R898" s="260"/>
      <c r="S898" s="260"/>
      <c r="T898" s="260"/>
      <c r="U898" s="260"/>
      <c r="V898" s="260"/>
      <c r="W898" s="260"/>
      <c r="X898" s="260"/>
      <c r="Y898" s="260"/>
      <c r="Z898" s="260"/>
      <c r="AA898" s="260"/>
    </row>
    <row r="899" spans="1:27">
      <c r="A899" s="271"/>
      <c r="B899" s="272"/>
      <c r="C899" s="271"/>
      <c r="D899" s="271"/>
      <c r="E899" s="272"/>
      <c r="F899" s="269"/>
      <c r="G899" s="269" t="str">
        <f t="shared" si="42"/>
        <v/>
      </c>
      <c r="H899" s="269"/>
      <c r="I899" s="273"/>
      <c r="J899" s="269" t="str">
        <f t="shared" si="43"/>
        <v/>
      </c>
      <c r="K899" s="269"/>
      <c r="L899" s="273"/>
      <c r="M899" s="260"/>
      <c r="N899" s="260"/>
      <c r="O899" s="260"/>
      <c r="P899" s="260"/>
      <c r="Q899" s="260"/>
      <c r="R899" s="260"/>
      <c r="S899" s="260"/>
      <c r="T899" s="260"/>
      <c r="U899" s="260"/>
      <c r="V899" s="260"/>
      <c r="W899" s="260"/>
      <c r="X899" s="260"/>
      <c r="Y899" s="260"/>
      <c r="Z899" s="260"/>
      <c r="AA899" s="260"/>
    </row>
    <row r="900" spans="1:27">
      <c r="A900" s="271"/>
      <c r="B900" s="272"/>
      <c r="C900" s="271"/>
      <c r="D900" s="271"/>
      <c r="E900" s="272"/>
      <c r="F900" s="269"/>
      <c r="G900" s="269" t="str">
        <f t="shared" si="42"/>
        <v/>
      </c>
      <c r="H900" s="269"/>
      <c r="I900" s="273"/>
      <c r="J900" s="269" t="str">
        <f t="shared" si="43"/>
        <v/>
      </c>
      <c r="K900" s="269"/>
      <c r="L900" s="273"/>
      <c r="M900" s="260"/>
      <c r="N900" s="260"/>
      <c r="O900" s="260"/>
      <c r="P900" s="260"/>
      <c r="Q900" s="260"/>
      <c r="R900" s="260"/>
      <c r="S900" s="260"/>
      <c r="T900" s="260"/>
      <c r="U900" s="260"/>
      <c r="V900" s="260"/>
      <c r="W900" s="260"/>
      <c r="X900" s="260"/>
      <c r="Y900" s="260"/>
      <c r="Z900" s="260"/>
      <c r="AA900" s="260"/>
    </row>
    <row r="901" spans="1:27">
      <c r="A901" s="271"/>
      <c r="B901" s="272"/>
      <c r="C901" s="271"/>
      <c r="D901" s="271"/>
      <c r="E901" s="272"/>
      <c r="F901" s="269"/>
      <c r="G901" s="269" t="str">
        <f t="shared" si="42"/>
        <v/>
      </c>
      <c r="H901" s="269"/>
      <c r="I901" s="273"/>
      <c r="J901" s="269" t="str">
        <f t="shared" si="43"/>
        <v/>
      </c>
      <c r="K901" s="269"/>
      <c r="L901" s="273"/>
      <c r="M901" s="260"/>
      <c r="N901" s="260"/>
      <c r="O901" s="260"/>
      <c r="P901" s="260"/>
      <c r="Q901" s="260"/>
      <c r="R901" s="260"/>
      <c r="S901" s="260"/>
      <c r="T901" s="260"/>
      <c r="U901" s="260"/>
      <c r="V901" s="260"/>
      <c r="W901" s="260"/>
      <c r="X901" s="260"/>
      <c r="Y901" s="260"/>
      <c r="Z901" s="260"/>
      <c r="AA901" s="260"/>
    </row>
    <row r="902" spans="1:27">
      <c r="A902" s="271"/>
      <c r="B902" s="272"/>
      <c r="C902" s="271"/>
      <c r="D902" s="271"/>
      <c r="E902" s="272"/>
      <c r="F902" s="269"/>
      <c r="G902" s="269" t="str">
        <f t="shared" si="42"/>
        <v/>
      </c>
      <c r="H902" s="269"/>
      <c r="I902" s="273"/>
      <c r="J902" s="269" t="str">
        <f t="shared" si="43"/>
        <v/>
      </c>
      <c r="K902" s="269"/>
      <c r="L902" s="273"/>
      <c r="M902" s="260"/>
      <c r="N902" s="260"/>
      <c r="O902" s="260"/>
      <c r="P902" s="260"/>
      <c r="Q902" s="260"/>
      <c r="R902" s="260"/>
      <c r="S902" s="260"/>
      <c r="T902" s="260"/>
      <c r="U902" s="260"/>
      <c r="V902" s="260"/>
      <c r="W902" s="260"/>
      <c r="X902" s="260"/>
      <c r="Y902" s="260"/>
      <c r="Z902" s="260"/>
      <c r="AA902" s="260"/>
    </row>
    <row r="903" spans="1:27">
      <c r="A903" s="271"/>
      <c r="B903" s="272"/>
      <c r="C903" s="271"/>
      <c r="D903" s="271"/>
      <c r="E903" s="272"/>
      <c r="F903" s="269"/>
      <c r="G903" s="269" t="str">
        <f t="shared" si="42"/>
        <v/>
      </c>
      <c r="H903" s="269"/>
      <c r="I903" s="273"/>
      <c r="J903" s="269" t="str">
        <f t="shared" si="43"/>
        <v/>
      </c>
      <c r="K903" s="269"/>
      <c r="L903" s="273"/>
      <c r="M903" s="260"/>
      <c r="N903" s="260"/>
      <c r="O903" s="260"/>
      <c r="P903" s="260"/>
      <c r="Q903" s="260"/>
      <c r="R903" s="260"/>
      <c r="S903" s="260"/>
      <c r="T903" s="260"/>
      <c r="U903" s="260"/>
      <c r="V903" s="260"/>
      <c r="W903" s="260"/>
      <c r="X903" s="260"/>
      <c r="Y903" s="260"/>
      <c r="Z903" s="260"/>
      <c r="AA903" s="260"/>
    </row>
    <row r="904" spans="1:27">
      <c r="A904" s="271"/>
      <c r="B904" s="272"/>
      <c r="C904" s="271"/>
      <c r="D904" s="271"/>
      <c r="E904" s="272"/>
      <c r="F904" s="269"/>
      <c r="G904" s="269" t="str">
        <f t="shared" si="42"/>
        <v/>
      </c>
      <c r="H904" s="269"/>
      <c r="I904" s="273"/>
      <c r="J904" s="269" t="str">
        <f t="shared" si="43"/>
        <v/>
      </c>
      <c r="K904" s="269"/>
      <c r="L904" s="273"/>
      <c r="M904" s="260"/>
      <c r="N904" s="260"/>
      <c r="O904" s="260"/>
      <c r="P904" s="260"/>
      <c r="Q904" s="260"/>
      <c r="R904" s="260"/>
      <c r="S904" s="260"/>
      <c r="T904" s="260"/>
      <c r="U904" s="260"/>
      <c r="V904" s="260"/>
      <c r="W904" s="260"/>
      <c r="X904" s="260"/>
      <c r="Y904" s="260"/>
      <c r="Z904" s="260"/>
      <c r="AA904" s="260"/>
    </row>
    <row r="905" spans="1:27">
      <c r="A905" s="271"/>
      <c r="B905" s="272"/>
      <c r="C905" s="271"/>
      <c r="D905" s="271"/>
      <c r="E905" s="272"/>
      <c r="F905" s="269"/>
      <c r="G905" s="269" t="str">
        <f t="shared" si="42"/>
        <v/>
      </c>
      <c r="H905" s="269"/>
      <c r="I905" s="273"/>
      <c r="J905" s="269" t="str">
        <f t="shared" si="43"/>
        <v/>
      </c>
      <c r="K905" s="269"/>
      <c r="L905" s="273"/>
      <c r="M905" s="260"/>
      <c r="N905" s="260"/>
      <c r="O905" s="260"/>
      <c r="P905" s="260"/>
      <c r="Q905" s="260"/>
      <c r="R905" s="260"/>
      <c r="S905" s="260"/>
      <c r="T905" s="260"/>
      <c r="U905" s="260"/>
      <c r="V905" s="260"/>
      <c r="W905" s="260"/>
      <c r="X905" s="260"/>
      <c r="Y905" s="260"/>
      <c r="Z905" s="260"/>
      <c r="AA905" s="260"/>
    </row>
    <row r="906" spans="1:27">
      <c r="A906" s="271"/>
      <c r="B906" s="272"/>
      <c r="C906" s="271"/>
      <c r="D906" s="271"/>
      <c r="E906" s="272"/>
      <c r="F906" s="269"/>
      <c r="G906" s="269" t="str">
        <f t="shared" si="42"/>
        <v/>
      </c>
      <c r="H906" s="269"/>
      <c r="I906" s="273"/>
      <c r="J906" s="269" t="str">
        <f t="shared" si="43"/>
        <v/>
      </c>
      <c r="K906" s="269"/>
      <c r="L906" s="273"/>
      <c r="M906" s="260"/>
      <c r="N906" s="260"/>
      <c r="O906" s="260"/>
      <c r="P906" s="260"/>
      <c r="Q906" s="260"/>
      <c r="R906" s="260"/>
      <c r="S906" s="260"/>
      <c r="T906" s="260"/>
      <c r="U906" s="260"/>
      <c r="V906" s="260"/>
      <c r="W906" s="260"/>
      <c r="X906" s="260"/>
      <c r="Y906" s="260"/>
      <c r="Z906" s="260"/>
      <c r="AA906" s="260"/>
    </row>
    <row r="907" spans="1:27">
      <c r="A907" s="271"/>
      <c r="B907" s="272"/>
      <c r="C907" s="271"/>
      <c r="D907" s="271"/>
      <c r="E907" s="272"/>
      <c r="F907" s="269"/>
      <c r="G907" s="269" t="str">
        <f t="shared" si="42"/>
        <v/>
      </c>
      <c r="H907" s="269"/>
      <c r="I907" s="273"/>
      <c r="J907" s="269" t="str">
        <f t="shared" si="43"/>
        <v/>
      </c>
      <c r="K907" s="269"/>
      <c r="L907" s="273"/>
      <c r="M907" s="260"/>
      <c r="N907" s="260"/>
      <c r="O907" s="260"/>
      <c r="P907" s="260"/>
      <c r="Q907" s="260"/>
      <c r="R907" s="260"/>
      <c r="S907" s="260"/>
      <c r="T907" s="260"/>
      <c r="U907" s="260"/>
      <c r="V907" s="260"/>
      <c r="W907" s="260"/>
      <c r="X907" s="260"/>
      <c r="Y907" s="260"/>
      <c r="Z907" s="260"/>
      <c r="AA907" s="260"/>
    </row>
    <row r="908" spans="1:27">
      <c r="A908" s="271"/>
      <c r="B908" s="272"/>
      <c r="C908" s="271"/>
      <c r="D908" s="271"/>
      <c r="E908" s="272"/>
      <c r="F908" s="269"/>
      <c r="G908" s="269" t="str">
        <f t="shared" si="42"/>
        <v/>
      </c>
      <c r="H908" s="269"/>
      <c r="I908" s="273"/>
      <c r="J908" s="269" t="str">
        <f t="shared" si="43"/>
        <v/>
      </c>
      <c r="K908" s="269"/>
      <c r="L908" s="273"/>
      <c r="M908" s="260"/>
      <c r="N908" s="260"/>
      <c r="O908" s="260"/>
      <c r="P908" s="260"/>
      <c r="Q908" s="260"/>
      <c r="R908" s="260"/>
      <c r="S908" s="260"/>
      <c r="T908" s="260"/>
      <c r="U908" s="260"/>
      <c r="V908" s="260"/>
      <c r="W908" s="260"/>
      <c r="X908" s="260"/>
      <c r="Y908" s="260"/>
      <c r="Z908" s="260"/>
      <c r="AA908" s="260"/>
    </row>
    <row r="909" spans="1:27">
      <c r="A909" s="271"/>
      <c r="B909" s="272"/>
      <c r="C909" s="271"/>
      <c r="D909" s="271"/>
      <c r="E909" s="272"/>
      <c r="F909" s="269"/>
      <c r="G909" s="269" t="str">
        <f t="shared" si="42"/>
        <v/>
      </c>
      <c r="H909" s="269"/>
      <c r="I909" s="273"/>
      <c r="J909" s="269" t="str">
        <f t="shared" si="43"/>
        <v/>
      </c>
      <c r="K909" s="269"/>
      <c r="L909" s="273"/>
      <c r="M909" s="260"/>
      <c r="N909" s="260"/>
      <c r="O909" s="260"/>
      <c r="P909" s="260"/>
      <c r="Q909" s="260"/>
      <c r="R909" s="260"/>
      <c r="S909" s="260"/>
      <c r="T909" s="260"/>
      <c r="U909" s="260"/>
      <c r="V909" s="260"/>
      <c r="W909" s="260"/>
      <c r="X909" s="260"/>
      <c r="Y909" s="260"/>
      <c r="Z909" s="260"/>
      <c r="AA909" s="260"/>
    </row>
    <row r="910" spans="1:27">
      <c r="A910" s="271"/>
      <c r="B910" s="272"/>
      <c r="C910" s="271"/>
      <c r="D910" s="271"/>
      <c r="E910" s="272"/>
      <c r="F910" s="269"/>
      <c r="G910" s="269" t="str">
        <f t="shared" si="42"/>
        <v/>
      </c>
      <c r="H910" s="269"/>
      <c r="I910" s="273"/>
      <c r="J910" s="269" t="str">
        <f t="shared" si="43"/>
        <v/>
      </c>
      <c r="K910" s="269"/>
      <c r="L910" s="273"/>
      <c r="M910" s="260"/>
      <c r="N910" s="260"/>
      <c r="O910" s="260"/>
      <c r="P910" s="260"/>
      <c r="Q910" s="260"/>
      <c r="R910" s="260"/>
      <c r="S910" s="260"/>
      <c r="T910" s="260"/>
      <c r="U910" s="260"/>
      <c r="V910" s="260"/>
      <c r="W910" s="260"/>
      <c r="X910" s="260"/>
      <c r="Y910" s="260"/>
      <c r="Z910" s="260"/>
      <c r="AA910" s="260"/>
    </row>
    <row r="911" spans="1:27">
      <c r="A911" s="271"/>
      <c r="B911" s="272"/>
      <c r="C911" s="271"/>
      <c r="D911" s="271"/>
      <c r="E911" s="272"/>
      <c r="F911" s="269"/>
      <c r="G911" s="269" t="str">
        <f t="shared" si="42"/>
        <v/>
      </c>
      <c r="H911" s="269"/>
      <c r="I911" s="273"/>
      <c r="J911" s="269" t="str">
        <f t="shared" si="43"/>
        <v/>
      </c>
      <c r="K911" s="269"/>
      <c r="L911" s="273"/>
      <c r="M911" s="260"/>
      <c r="N911" s="260"/>
      <c r="O911" s="260"/>
      <c r="P911" s="260"/>
      <c r="Q911" s="260"/>
      <c r="R911" s="260"/>
      <c r="S911" s="260"/>
      <c r="T911" s="260"/>
      <c r="U911" s="260"/>
      <c r="V911" s="260"/>
      <c r="W911" s="260"/>
      <c r="X911" s="260"/>
      <c r="Y911" s="260"/>
      <c r="Z911" s="260"/>
      <c r="AA911" s="260"/>
    </row>
    <row r="912" spans="1:27">
      <c r="A912" s="271"/>
      <c r="B912" s="272"/>
      <c r="C912" s="271"/>
      <c r="D912" s="271"/>
      <c r="E912" s="272"/>
      <c r="F912" s="269"/>
      <c r="G912" s="269" t="str">
        <f t="shared" si="42"/>
        <v/>
      </c>
      <c r="H912" s="269"/>
      <c r="I912" s="273"/>
      <c r="J912" s="269" t="str">
        <f t="shared" si="43"/>
        <v/>
      </c>
      <c r="K912" s="269"/>
      <c r="L912" s="273"/>
      <c r="M912" s="260"/>
      <c r="N912" s="260"/>
      <c r="O912" s="260"/>
      <c r="P912" s="260"/>
      <c r="Q912" s="260"/>
      <c r="R912" s="260"/>
      <c r="S912" s="260"/>
      <c r="T912" s="260"/>
      <c r="U912" s="260"/>
      <c r="V912" s="260"/>
      <c r="W912" s="260"/>
      <c r="X912" s="260"/>
      <c r="Y912" s="260"/>
      <c r="Z912" s="260"/>
      <c r="AA912" s="260"/>
    </row>
    <row r="913" spans="1:27">
      <c r="A913" s="271"/>
      <c r="B913" s="272"/>
      <c r="C913" s="271"/>
      <c r="D913" s="271"/>
      <c r="E913" s="272"/>
      <c r="F913" s="269"/>
      <c r="G913" s="269" t="str">
        <f t="shared" si="42"/>
        <v/>
      </c>
      <c r="H913" s="269"/>
      <c r="I913" s="273"/>
      <c r="J913" s="269" t="str">
        <f t="shared" si="43"/>
        <v/>
      </c>
      <c r="K913" s="269"/>
      <c r="L913" s="273"/>
      <c r="M913" s="260"/>
      <c r="N913" s="260"/>
      <c r="O913" s="260"/>
      <c r="P913" s="260"/>
      <c r="Q913" s="260"/>
      <c r="R913" s="260"/>
      <c r="S913" s="260"/>
      <c r="T913" s="260"/>
      <c r="U913" s="260"/>
      <c r="V913" s="260"/>
      <c r="W913" s="260"/>
      <c r="X913" s="260"/>
      <c r="Y913" s="260"/>
      <c r="Z913" s="260"/>
      <c r="AA913" s="260"/>
    </row>
    <row r="914" spans="1:27">
      <c r="A914" s="271"/>
      <c r="B914" s="272"/>
      <c r="C914" s="271"/>
      <c r="D914" s="271"/>
      <c r="E914" s="272"/>
      <c r="F914" s="269"/>
      <c r="G914" s="269" t="str">
        <f t="shared" si="42"/>
        <v/>
      </c>
      <c r="H914" s="269"/>
      <c r="I914" s="273"/>
      <c r="J914" s="269" t="str">
        <f t="shared" si="43"/>
        <v/>
      </c>
      <c r="K914" s="269"/>
      <c r="L914" s="273"/>
      <c r="M914" s="260"/>
      <c r="N914" s="260"/>
      <c r="O914" s="260"/>
      <c r="P914" s="260"/>
      <c r="Q914" s="260"/>
      <c r="R914" s="260"/>
      <c r="S914" s="260"/>
      <c r="T914" s="260"/>
      <c r="U914" s="260"/>
      <c r="V914" s="260"/>
      <c r="W914" s="260"/>
      <c r="X914" s="260"/>
      <c r="Y914" s="260"/>
      <c r="Z914" s="260"/>
      <c r="AA914" s="260"/>
    </row>
    <row r="915" spans="1:27">
      <c r="A915" s="271"/>
      <c r="B915" s="272"/>
      <c r="C915" s="271"/>
      <c r="D915" s="271"/>
      <c r="E915" s="272"/>
      <c r="F915" s="269"/>
      <c r="G915" s="269" t="str">
        <f t="shared" si="42"/>
        <v/>
      </c>
      <c r="H915" s="269"/>
      <c r="I915" s="273"/>
      <c r="J915" s="269" t="str">
        <f t="shared" si="43"/>
        <v/>
      </c>
      <c r="K915" s="269"/>
      <c r="L915" s="273"/>
      <c r="M915" s="260"/>
      <c r="N915" s="260"/>
      <c r="O915" s="260"/>
      <c r="P915" s="260"/>
      <c r="Q915" s="260"/>
      <c r="R915" s="260"/>
      <c r="S915" s="260"/>
      <c r="T915" s="260"/>
      <c r="U915" s="260"/>
      <c r="V915" s="260"/>
      <c r="W915" s="260"/>
      <c r="X915" s="260"/>
      <c r="Y915" s="260"/>
      <c r="Z915" s="260"/>
      <c r="AA915" s="260"/>
    </row>
    <row r="916" spans="1:27">
      <c r="A916" s="271"/>
      <c r="B916" s="272"/>
      <c r="C916" s="271"/>
      <c r="D916" s="271"/>
      <c r="E916" s="272"/>
      <c r="F916" s="269"/>
      <c r="G916" s="269" t="str">
        <f t="shared" si="42"/>
        <v/>
      </c>
      <c r="H916" s="269"/>
      <c r="I916" s="273"/>
      <c r="J916" s="269" t="str">
        <f t="shared" si="43"/>
        <v/>
      </c>
      <c r="K916" s="269"/>
      <c r="L916" s="273"/>
      <c r="M916" s="260"/>
      <c r="N916" s="260"/>
      <c r="O916" s="260"/>
      <c r="P916" s="260"/>
      <c r="Q916" s="260"/>
      <c r="R916" s="260"/>
      <c r="S916" s="260"/>
      <c r="T916" s="260"/>
      <c r="U916" s="260"/>
      <c r="V916" s="260"/>
      <c r="W916" s="260"/>
      <c r="X916" s="260"/>
      <c r="Y916" s="260"/>
      <c r="Z916" s="260"/>
      <c r="AA916" s="260"/>
    </row>
    <row r="917" spans="1:27">
      <c r="A917" s="271"/>
      <c r="B917" s="272"/>
      <c r="C917" s="271"/>
      <c r="D917" s="271"/>
      <c r="E917" s="272"/>
      <c r="F917" s="269"/>
      <c r="G917" s="269" t="str">
        <f t="shared" si="42"/>
        <v/>
      </c>
      <c r="H917" s="269"/>
      <c r="I917" s="273"/>
      <c r="J917" s="269" t="str">
        <f t="shared" si="43"/>
        <v/>
      </c>
      <c r="K917" s="269"/>
      <c r="L917" s="273"/>
      <c r="M917" s="260"/>
      <c r="N917" s="260"/>
      <c r="O917" s="260"/>
      <c r="P917" s="260"/>
      <c r="Q917" s="260"/>
      <c r="R917" s="260"/>
      <c r="S917" s="260"/>
      <c r="T917" s="260"/>
      <c r="U917" s="260"/>
      <c r="V917" s="260"/>
      <c r="W917" s="260"/>
      <c r="X917" s="260"/>
      <c r="Y917" s="260"/>
      <c r="Z917" s="260"/>
      <c r="AA917" s="260"/>
    </row>
    <row r="918" spans="1:27">
      <c r="A918" s="271"/>
      <c r="B918" s="272"/>
      <c r="C918" s="271"/>
      <c r="D918" s="271"/>
      <c r="E918" s="272"/>
      <c r="F918" s="269"/>
      <c r="G918" s="269" t="str">
        <f t="shared" si="42"/>
        <v/>
      </c>
      <c r="H918" s="269"/>
      <c r="I918" s="273"/>
      <c r="J918" s="269" t="str">
        <f t="shared" si="43"/>
        <v/>
      </c>
      <c r="K918" s="269"/>
      <c r="L918" s="273"/>
      <c r="M918" s="260"/>
      <c r="N918" s="260"/>
      <c r="O918" s="260"/>
      <c r="P918" s="260"/>
      <c r="Q918" s="260"/>
      <c r="R918" s="260"/>
      <c r="S918" s="260"/>
      <c r="T918" s="260"/>
      <c r="U918" s="260"/>
      <c r="V918" s="260"/>
      <c r="W918" s="260"/>
      <c r="X918" s="260"/>
      <c r="Y918" s="260"/>
      <c r="Z918" s="260"/>
      <c r="AA918" s="260"/>
    </row>
    <row r="919" spans="1:27">
      <c r="A919" s="271"/>
      <c r="B919" s="272"/>
      <c r="C919" s="271"/>
      <c r="D919" s="271"/>
      <c r="E919" s="272"/>
      <c r="F919" s="269"/>
      <c r="G919" s="269" t="str">
        <f t="shared" si="42"/>
        <v/>
      </c>
      <c r="H919" s="269"/>
      <c r="I919" s="273"/>
      <c r="J919" s="269" t="str">
        <f t="shared" si="43"/>
        <v/>
      </c>
      <c r="K919" s="269"/>
      <c r="L919" s="273"/>
      <c r="M919" s="260"/>
      <c r="N919" s="260"/>
      <c r="O919" s="260"/>
      <c r="P919" s="260"/>
      <c r="Q919" s="260"/>
      <c r="R919" s="260"/>
      <c r="S919" s="260"/>
      <c r="T919" s="260"/>
      <c r="U919" s="260"/>
      <c r="V919" s="260"/>
      <c r="W919" s="260"/>
      <c r="X919" s="260"/>
      <c r="Y919" s="260"/>
      <c r="Z919" s="260"/>
      <c r="AA919" s="260"/>
    </row>
    <row r="920" spans="1:27">
      <c r="A920" s="271"/>
      <c r="B920" s="272"/>
      <c r="C920" s="271"/>
      <c r="D920" s="271"/>
      <c r="E920" s="272"/>
      <c r="F920" s="269"/>
      <c r="G920" s="269" t="str">
        <f t="shared" si="42"/>
        <v/>
      </c>
      <c r="H920" s="269"/>
      <c r="I920" s="273"/>
      <c r="J920" s="269" t="str">
        <f t="shared" si="43"/>
        <v/>
      </c>
      <c r="K920" s="269"/>
      <c r="L920" s="273"/>
      <c r="M920" s="260"/>
      <c r="N920" s="260"/>
      <c r="O920" s="260"/>
      <c r="P920" s="260"/>
      <c r="Q920" s="260"/>
      <c r="R920" s="260"/>
      <c r="S920" s="260"/>
      <c r="T920" s="260"/>
      <c r="U920" s="260"/>
      <c r="V920" s="260"/>
      <c r="W920" s="260"/>
      <c r="X920" s="260"/>
      <c r="Y920" s="260"/>
      <c r="Z920" s="260"/>
      <c r="AA920" s="260"/>
    </row>
    <row r="921" spans="1:27">
      <c r="A921" s="271"/>
      <c r="B921" s="272"/>
      <c r="C921" s="271"/>
      <c r="D921" s="271"/>
      <c r="E921" s="272"/>
      <c r="F921" s="269"/>
      <c r="G921" s="269" t="str">
        <f t="shared" si="42"/>
        <v/>
      </c>
      <c r="H921" s="269"/>
      <c r="I921" s="273"/>
      <c r="J921" s="269" t="str">
        <f t="shared" si="43"/>
        <v/>
      </c>
      <c r="K921" s="269"/>
      <c r="L921" s="273"/>
      <c r="M921" s="260"/>
      <c r="N921" s="260"/>
      <c r="O921" s="260"/>
      <c r="P921" s="260"/>
      <c r="Q921" s="260"/>
      <c r="R921" s="260"/>
      <c r="S921" s="260"/>
      <c r="T921" s="260"/>
      <c r="U921" s="260"/>
      <c r="V921" s="260"/>
      <c r="W921" s="260"/>
      <c r="X921" s="260"/>
      <c r="Y921" s="260"/>
      <c r="Z921" s="260"/>
      <c r="AA921" s="260"/>
    </row>
    <row r="922" spans="1:27">
      <c r="A922" s="271"/>
      <c r="B922" s="272"/>
      <c r="C922" s="271"/>
      <c r="D922" s="271"/>
      <c r="E922" s="272"/>
      <c r="F922" s="269"/>
      <c r="G922" s="269" t="str">
        <f t="shared" si="42"/>
        <v/>
      </c>
      <c r="H922" s="269"/>
      <c r="I922" s="273"/>
      <c r="J922" s="269" t="str">
        <f t="shared" si="43"/>
        <v/>
      </c>
      <c r="K922" s="269"/>
      <c r="L922" s="273"/>
      <c r="M922" s="260"/>
      <c r="N922" s="260"/>
      <c r="O922" s="260"/>
      <c r="P922" s="260"/>
      <c r="Q922" s="260"/>
      <c r="R922" s="260"/>
      <c r="S922" s="260"/>
      <c r="T922" s="260"/>
      <c r="U922" s="260"/>
      <c r="V922" s="260"/>
      <c r="W922" s="260"/>
      <c r="X922" s="260"/>
      <c r="Y922" s="260"/>
      <c r="Z922" s="260"/>
      <c r="AA922" s="260"/>
    </row>
    <row r="923" spans="1:27">
      <c r="A923" s="271"/>
      <c r="B923" s="272"/>
      <c r="C923" s="271"/>
      <c r="D923" s="271"/>
      <c r="E923" s="272"/>
      <c r="F923" s="269"/>
      <c r="G923" s="269" t="str">
        <f t="shared" si="42"/>
        <v/>
      </c>
      <c r="H923" s="269"/>
      <c r="I923" s="273"/>
      <c r="J923" s="269" t="str">
        <f t="shared" si="43"/>
        <v/>
      </c>
      <c r="K923" s="269"/>
      <c r="L923" s="273"/>
      <c r="M923" s="260"/>
      <c r="N923" s="260"/>
      <c r="O923" s="260"/>
      <c r="P923" s="260"/>
      <c r="Q923" s="260"/>
      <c r="R923" s="260"/>
      <c r="S923" s="260"/>
      <c r="T923" s="260"/>
      <c r="U923" s="260"/>
      <c r="V923" s="260"/>
      <c r="W923" s="260"/>
      <c r="X923" s="260"/>
      <c r="Y923" s="260"/>
      <c r="Z923" s="260"/>
      <c r="AA923" s="260"/>
    </row>
    <row r="924" spans="1:27">
      <c r="A924" s="271"/>
      <c r="B924" s="272"/>
      <c r="C924" s="271"/>
      <c r="D924" s="271"/>
      <c r="E924" s="272"/>
      <c r="F924" s="269"/>
      <c r="G924" s="269" t="str">
        <f t="shared" si="42"/>
        <v/>
      </c>
      <c r="H924" s="269"/>
      <c r="I924" s="273"/>
      <c r="J924" s="269" t="str">
        <f t="shared" si="43"/>
        <v/>
      </c>
      <c r="K924" s="269"/>
      <c r="L924" s="273"/>
      <c r="M924" s="260"/>
      <c r="N924" s="260"/>
      <c r="O924" s="260"/>
      <c r="P924" s="260"/>
      <c r="Q924" s="260"/>
      <c r="R924" s="260"/>
      <c r="S924" s="260"/>
      <c r="T924" s="260"/>
      <c r="U924" s="260"/>
      <c r="V924" s="260"/>
      <c r="W924" s="260"/>
      <c r="X924" s="260"/>
      <c r="Y924" s="260"/>
      <c r="Z924" s="260"/>
      <c r="AA924" s="260"/>
    </row>
    <row r="925" spans="1:27">
      <c r="A925" s="271"/>
      <c r="B925" s="272"/>
      <c r="C925" s="271"/>
      <c r="D925" s="271"/>
      <c r="E925" s="272"/>
      <c r="F925" s="269"/>
      <c r="G925" s="269" t="str">
        <f t="shared" si="42"/>
        <v/>
      </c>
      <c r="H925" s="269"/>
      <c r="I925" s="273"/>
      <c r="J925" s="269" t="str">
        <f t="shared" si="43"/>
        <v/>
      </c>
      <c r="K925" s="269"/>
      <c r="L925" s="273"/>
      <c r="M925" s="260"/>
      <c r="N925" s="260"/>
      <c r="O925" s="260"/>
      <c r="P925" s="260"/>
      <c r="Q925" s="260"/>
      <c r="R925" s="260"/>
      <c r="S925" s="260"/>
      <c r="T925" s="260"/>
      <c r="U925" s="260"/>
      <c r="V925" s="260"/>
      <c r="W925" s="260"/>
      <c r="X925" s="260"/>
      <c r="Y925" s="260"/>
      <c r="Z925" s="260"/>
      <c r="AA925" s="260"/>
    </row>
    <row r="926" spans="1:27">
      <c r="A926" s="271"/>
      <c r="B926" s="272"/>
      <c r="C926" s="271"/>
      <c r="D926" s="271"/>
      <c r="E926" s="272"/>
      <c r="F926" s="269"/>
      <c r="G926" s="269" t="str">
        <f t="shared" si="42"/>
        <v/>
      </c>
      <c r="H926" s="269"/>
      <c r="I926" s="273"/>
      <c r="J926" s="269" t="str">
        <f t="shared" si="43"/>
        <v/>
      </c>
      <c r="K926" s="269"/>
      <c r="L926" s="273"/>
      <c r="M926" s="260"/>
      <c r="N926" s="260"/>
      <c r="O926" s="260"/>
      <c r="P926" s="260"/>
      <c r="Q926" s="260"/>
      <c r="R926" s="260"/>
      <c r="S926" s="260"/>
      <c r="T926" s="260"/>
      <c r="U926" s="260"/>
      <c r="V926" s="260"/>
      <c r="W926" s="260"/>
      <c r="X926" s="260"/>
      <c r="Y926" s="260"/>
      <c r="Z926" s="260"/>
      <c r="AA926" s="260"/>
    </row>
    <row r="927" spans="1:27">
      <c r="A927" s="271"/>
      <c r="B927" s="272"/>
      <c r="C927" s="271"/>
      <c r="D927" s="271"/>
      <c r="E927" s="272"/>
      <c r="F927" s="269"/>
      <c r="G927" s="269" t="str">
        <f t="shared" si="42"/>
        <v/>
      </c>
      <c r="H927" s="269"/>
      <c r="I927" s="273"/>
      <c r="J927" s="269" t="str">
        <f t="shared" si="43"/>
        <v/>
      </c>
      <c r="K927" s="269"/>
      <c r="L927" s="273"/>
      <c r="M927" s="260"/>
      <c r="N927" s="260"/>
      <c r="O927" s="260"/>
      <c r="P927" s="260"/>
      <c r="Q927" s="260"/>
      <c r="R927" s="260"/>
      <c r="S927" s="260"/>
      <c r="T927" s="260"/>
      <c r="U927" s="260"/>
      <c r="V927" s="260"/>
      <c r="W927" s="260"/>
      <c r="X927" s="260"/>
      <c r="Y927" s="260"/>
      <c r="Z927" s="260"/>
      <c r="AA927" s="260"/>
    </row>
    <row r="928" spans="1:27">
      <c r="A928" s="271"/>
      <c r="B928" s="272"/>
      <c r="C928" s="271"/>
      <c r="D928" s="271"/>
      <c r="E928" s="272"/>
      <c r="F928" s="269"/>
      <c r="G928" s="269" t="str">
        <f t="shared" si="42"/>
        <v/>
      </c>
      <c r="H928" s="269"/>
      <c r="I928" s="273"/>
      <c r="J928" s="269" t="str">
        <f t="shared" si="43"/>
        <v/>
      </c>
      <c r="K928" s="269"/>
      <c r="L928" s="273"/>
      <c r="M928" s="260"/>
      <c r="N928" s="260"/>
      <c r="O928" s="260"/>
      <c r="P928" s="260"/>
      <c r="Q928" s="260"/>
      <c r="R928" s="260"/>
      <c r="S928" s="260"/>
      <c r="T928" s="260"/>
      <c r="U928" s="260"/>
      <c r="V928" s="260"/>
      <c r="W928" s="260"/>
      <c r="X928" s="260"/>
      <c r="Y928" s="260"/>
      <c r="Z928" s="260"/>
      <c r="AA928" s="260"/>
    </row>
    <row r="929" spans="1:27">
      <c r="A929" s="271"/>
      <c r="B929" s="272"/>
      <c r="C929" s="271"/>
      <c r="D929" s="271"/>
      <c r="E929" s="272"/>
      <c r="F929" s="269"/>
      <c r="G929" s="269" t="str">
        <f t="shared" si="42"/>
        <v/>
      </c>
      <c r="H929" s="269"/>
      <c r="I929" s="273"/>
      <c r="J929" s="269" t="str">
        <f t="shared" si="43"/>
        <v/>
      </c>
      <c r="K929" s="269"/>
      <c r="L929" s="273"/>
      <c r="M929" s="260"/>
      <c r="N929" s="260"/>
      <c r="O929" s="260"/>
      <c r="P929" s="260"/>
      <c r="Q929" s="260"/>
      <c r="R929" s="260"/>
      <c r="S929" s="260"/>
      <c r="T929" s="260"/>
      <c r="U929" s="260"/>
      <c r="V929" s="260"/>
      <c r="W929" s="260"/>
      <c r="X929" s="260"/>
      <c r="Y929" s="260"/>
      <c r="Z929" s="260"/>
      <c r="AA929" s="260"/>
    </row>
    <row r="930" spans="1:27">
      <c r="A930" s="271"/>
      <c r="B930" s="272"/>
      <c r="C930" s="271"/>
      <c r="D930" s="271"/>
      <c r="E930" s="272"/>
      <c r="F930" s="269"/>
      <c r="G930" s="269" t="str">
        <f t="shared" si="42"/>
        <v/>
      </c>
      <c r="H930" s="269"/>
      <c r="I930" s="273"/>
      <c r="J930" s="269" t="str">
        <f t="shared" si="43"/>
        <v/>
      </c>
      <c r="K930" s="269"/>
      <c r="L930" s="273"/>
      <c r="M930" s="260"/>
      <c r="N930" s="260"/>
      <c r="O930" s="260"/>
      <c r="P930" s="260"/>
      <c r="Q930" s="260"/>
      <c r="R930" s="260"/>
      <c r="S930" s="260"/>
      <c r="T930" s="260"/>
      <c r="U930" s="260"/>
      <c r="V930" s="260"/>
      <c r="W930" s="260"/>
      <c r="X930" s="260"/>
      <c r="Y930" s="260"/>
      <c r="Z930" s="260"/>
      <c r="AA930" s="260"/>
    </row>
    <row r="931" spans="1:27">
      <c r="A931" s="271"/>
      <c r="B931" s="272"/>
      <c r="C931" s="271"/>
      <c r="D931" s="271"/>
      <c r="E931" s="272"/>
      <c r="F931" s="269"/>
      <c r="G931" s="269" t="str">
        <f t="shared" si="42"/>
        <v/>
      </c>
      <c r="H931" s="269"/>
      <c r="I931" s="273"/>
      <c r="J931" s="269" t="str">
        <f t="shared" si="43"/>
        <v/>
      </c>
      <c r="K931" s="269"/>
      <c r="L931" s="273"/>
      <c r="M931" s="260"/>
      <c r="N931" s="260"/>
      <c r="O931" s="260"/>
      <c r="P931" s="260"/>
      <c r="Q931" s="260"/>
      <c r="R931" s="260"/>
      <c r="S931" s="260"/>
      <c r="T931" s="260"/>
      <c r="U931" s="260"/>
      <c r="V931" s="260"/>
      <c r="W931" s="260"/>
      <c r="X931" s="260"/>
      <c r="Y931" s="260"/>
      <c r="Z931" s="260"/>
      <c r="AA931" s="260"/>
    </row>
    <row r="932" spans="1:27">
      <c r="A932" s="271"/>
      <c r="B932" s="272"/>
      <c r="C932" s="271"/>
      <c r="D932" s="271"/>
      <c r="E932" s="272"/>
      <c r="F932" s="269"/>
      <c r="G932" s="269" t="str">
        <f t="shared" si="42"/>
        <v/>
      </c>
      <c r="H932" s="269"/>
      <c r="I932" s="273"/>
      <c r="J932" s="269" t="str">
        <f t="shared" si="43"/>
        <v/>
      </c>
      <c r="K932" s="269"/>
      <c r="L932" s="273"/>
      <c r="M932" s="260"/>
      <c r="N932" s="260"/>
      <c r="O932" s="260"/>
      <c r="P932" s="260"/>
      <c r="Q932" s="260"/>
      <c r="R932" s="260"/>
      <c r="S932" s="260"/>
      <c r="T932" s="260"/>
      <c r="U932" s="260"/>
      <c r="V932" s="260"/>
      <c r="W932" s="260"/>
      <c r="X932" s="260"/>
      <c r="Y932" s="260"/>
      <c r="Z932" s="260"/>
      <c r="AA932" s="260"/>
    </row>
    <row r="933" spans="1:27">
      <c r="A933" s="271"/>
      <c r="B933" s="272"/>
      <c r="C933" s="271"/>
      <c r="D933" s="271"/>
      <c r="E933" s="272"/>
      <c r="F933" s="269"/>
      <c r="G933" s="269" t="str">
        <f t="shared" si="42"/>
        <v/>
      </c>
      <c r="H933" s="269"/>
      <c r="I933" s="273"/>
      <c r="J933" s="269" t="str">
        <f t="shared" si="43"/>
        <v/>
      </c>
      <c r="K933" s="269"/>
      <c r="L933" s="273"/>
      <c r="M933" s="260"/>
      <c r="N933" s="260"/>
      <c r="O933" s="260"/>
      <c r="P933" s="260"/>
      <c r="Q933" s="260"/>
      <c r="R933" s="260"/>
      <c r="S933" s="260"/>
      <c r="T933" s="260"/>
      <c r="U933" s="260"/>
      <c r="V933" s="260"/>
      <c r="W933" s="260"/>
      <c r="X933" s="260"/>
      <c r="Y933" s="260"/>
      <c r="Z933" s="260"/>
      <c r="AA933" s="260"/>
    </row>
    <row r="934" spans="1:27">
      <c r="A934" s="271"/>
      <c r="B934" s="272"/>
      <c r="C934" s="271"/>
      <c r="D934" s="271"/>
      <c r="E934" s="272"/>
      <c r="F934" s="269"/>
      <c r="G934" s="269" t="str">
        <f t="shared" si="42"/>
        <v/>
      </c>
      <c r="H934" s="269"/>
      <c r="I934" s="273"/>
      <c r="J934" s="269" t="str">
        <f t="shared" si="43"/>
        <v/>
      </c>
      <c r="K934" s="269"/>
      <c r="L934" s="273"/>
      <c r="M934" s="260"/>
      <c r="N934" s="260"/>
      <c r="O934" s="260"/>
      <c r="P934" s="260"/>
      <c r="Q934" s="260"/>
      <c r="R934" s="260"/>
      <c r="S934" s="260"/>
      <c r="T934" s="260"/>
      <c r="U934" s="260"/>
      <c r="V934" s="260"/>
      <c r="W934" s="260"/>
      <c r="X934" s="260"/>
      <c r="Y934" s="260"/>
      <c r="Z934" s="260"/>
      <c r="AA934" s="260"/>
    </row>
    <row r="935" spans="1:27">
      <c r="A935" s="271"/>
      <c r="B935" s="272"/>
      <c r="C935" s="271"/>
      <c r="D935" s="271"/>
      <c r="E935" s="272"/>
      <c r="F935" s="269"/>
      <c r="G935" s="269" t="str">
        <f t="shared" si="42"/>
        <v/>
      </c>
      <c r="H935" s="269"/>
      <c r="I935" s="273"/>
      <c r="J935" s="269" t="str">
        <f t="shared" si="43"/>
        <v/>
      </c>
      <c r="K935" s="269"/>
      <c r="L935" s="273"/>
      <c r="M935" s="260"/>
      <c r="N935" s="260"/>
      <c r="O935" s="260"/>
      <c r="P935" s="260"/>
      <c r="Q935" s="260"/>
      <c r="R935" s="260"/>
      <c r="S935" s="260"/>
      <c r="T935" s="260"/>
      <c r="U935" s="260"/>
      <c r="V935" s="260"/>
      <c r="W935" s="260"/>
      <c r="X935" s="260"/>
      <c r="Y935" s="260"/>
      <c r="Z935" s="260"/>
      <c r="AA935" s="260"/>
    </row>
    <row r="936" spans="1:27">
      <c r="A936" s="271"/>
      <c r="B936" s="272"/>
      <c r="C936" s="271"/>
      <c r="D936" s="271"/>
      <c r="E936" s="272"/>
      <c r="F936" s="269"/>
      <c r="G936" s="269" t="str">
        <f t="shared" si="42"/>
        <v/>
      </c>
      <c r="H936" s="269"/>
      <c r="I936" s="273"/>
      <c r="J936" s="269" t="str">
        <f t="shared" si="43"/>
        <v/>
      </c>
      <c r="K936" s="269"/>
      <c r="L936" s="273"/>
      <c r="M936" s="260"/>
      <c r="N936" s="260"/>
      <c r="O936" s="260"/>
      <c r="P936" s="260"/>
      <c r="Q936" s="260"/>
      <c r="R936" s="260"/>
      <c r="S936" s="260"/>
      <c r="T936" s="260"/>
      <c r="U936" s="260"/>
      <c r="V936" s="260"/>
      <c r="W936" s="260"/>
      <c r="X936" s="260"/>
      <c r="Y936" s="260"/>
      <c r="Z936" s="260"/>
      <c r="AA936" s="260"/>
    </row>
    <row r="937" spans="1:27">
      <c r="A937" s="271"/>
      <c r="B937" s="272"/>
      <c r="C937" s="271"/>
      <c r="D937" s="271"/>
      <c r="E937" s="272"/>
      <c r="F937" s="269"/>
      <c r="G937" s="269" t="str">
        <f t="shared" si="42"/>
        <v/>
      </c>
      <c r="H937" s="269"/>
      <c r="I937" s="273"/>
      <c r="J937" s="269" t="str">
        <f t="shared" si="43"/>
        <v/>
      </c>
      <c r="K937" s="269"/>
      <c r="L937" s="273"/>
      <c r="M937" s="260"/>
      <c r="N937" s="260"/>
      <c r="O937" s="260"/>
      <c r="P937" s="260"/>
      <c r="Q937" s="260"/>
      <c r="R937" s="260"/>
      <c r="S937" s="260"/>
      <c r="T937" s="260"/>
      <c r="U937" s="260"/>
      <c r="V937" s="260"/>
      <c r="W937" s="260"/>
      <c r="X937" s="260"/>
      <c r="Y937" s="260"/>
      <c r="Z937" s="260"/>
      <c r="AA937" s="260"/>
    </row>
    <row r="938" spans="1:27">
      <c r="A938" s="271"/>
      <c r="B938" s="272"/>
      <c r="C938" s="271"/>
      <c r="D938" s="271"/>
      <c r="E938" s="272"/>
      <c r="F938" s="269"/>
      <c r="G938" s="269" t="str">
        <f t="shared" si="42"/>
        <v/>
      </c>
      <c r="H938" s="269"/>
      <c r="I938" s="273"/>
      <c r="J938" s="269" t="str">
        <f t="shared" si="43"/>
        <v/>
      </c>
      <c r="K938" s="269"/>
      <c r="L938" s="273"/>
      <c r="M938" s="260"/>
      <c r="N938" s="260"/>
      <c r="O938" s="260"/>
      <c r="P938" s="260"/>
      <c r="Q938" s="260"/>
      <c r="R938" s="260"/>
      <c r="S938" s="260"/>
      <c r="T938" s="260"/>
      <c r="U938" s="260"/>
      <c r="V938" s="260"/>
      <c r="W938" s="260"/>
      <c r="X938" s="260"/>
      <c r="Y938" s="260"/>
      <c r="Z938" s="260"/>
      <c r="AA938" s="260"/>
    </row>
    <row r="939" spans="1:27">
      <c r="A939" s="271"/>
      <c r="B939" s="272"/>
      <c r="C939" s="271"/>
      <c r="D939" s="271"/>
      <c r="E939" s="272"/>
      <c r="F939" s="269"/>
      <c r="G939" s="269" t="str">
        <f t="shared" si="42"/>
        <v/>
      </c>
      <c r="H939" s="269"/>
      <c r="I939" s="273"/>
      <c r="J939" s="269" t="str">
        <f t="shared" si="43"/>
        <v/>
      </c>
      <c r="K939" s="269"/>
      <c r="L939" s="273"/>
      <c r="M939" s="260"/>
      <c r="N939" s="260"/>
      <c r="O939" s="260"/>
      <c r="P939" s="260"/>
      <c r="Q939" s="260"/>
      <c r="R939" s="260"/>
      <c r="S939" s="260"/>
      <c r="T939" s="260"/>
      <c r="U939" s="260"/>
      <c r="V939" s="260"/>
      <c r="W939" s="260"/>
      <c r="X939" s="260"/>
      <c r="Y939" s="260"/>
      <c r="Z939" s="260"/>
      <c r="AA939" s="260"/>
    </row>
    <row r="940" spans="1:27">
      <c r="A940" s="271"/>
      <c r="B940" s="272"/>
      <c r="C940" s="271"/>
      <c r="D940" s="271"/>
      <c r="E940" s="272"/>
      <c r="F940" s="269"/>
      <c r="G940" s="269" t="str">
        <f t="shared" si="42"/>
        <v/>
      </c>
      <c r="H940" s="269"/>
      <c r="I940" s="273"/>
      <c r="J940" s="269" t="str">
        <f t="shared" si="43"/>
        <v/>
      </c>
      <c r="K940" s="269"/>
      <c r="L940" s="273"/>
      <c r="M940" s="260"/>
      <c r="N940" s="260"/>
      <c r="O940" s="260"/>
      <c r="P940" s="260"/>
      <c r="Q940" s="260"/>
      <c r="R940" s="260"/>
      <c r="S940" s="260"/>
      <c r="T940" s="260"/>
      <c r="U940" s="260"/>
      <c r="V940" s="260"/>
      <c r="W940" s="260"/>
      <c r="X940" s="260"/>
      <c r="Y940" s="260"/>
      <c r="Z940" s="260"/>
      <c r="AA940" s="260"/>
    </row>
    <row r="941" spans="1:27">
      <c r="A941" s="271"/>
      <c r="B941" s="272"/>
      <c r="C941" s="271"/>
      <c r="D941" s="271"/>
      <c r="E941" s="272"/>
      <c r="F941" s="269"/>
      <c r="G941" s="269" t="str">
        <f t="shared" si="42"/>
        <v/>
      </c>
      <c r="H941" s="269"/>
      <c r="I941" s="273"/>
      <c r="J941" s="269" t="str">
        <f t="shared" si="43"/>
        <v/>
      </c>
      <c r="K941" s="269"/>
      <c r="L941" s="273"/>
      <c r="M941" s="260"/>
      <c r="N941" s="260"/>
      <c r="O941" s="260"/>
      <c r="P941" s="260"/>
      <c r="Q941" s="260"/>
      <c r="R941" s="260"/>
      <c r="S941" s="260"/>
      <c r="T941" s="260"/>
      <c r="U941" s="260"/>
      <c r="V941" s="260"/>
      <c r="W941" s="260"/>
      <c r="X941" s="260"/>
      <c r="Y941" s="260"/>
      <c r="Z941" s="260"/>
      <c r="AA941" s="260"/>
    </row>
    <row r="942" spans="1:27">
      <c r="A942" s="271"/>
      <c r="B942" s="272"/>
      <c r="C942" s="271"/>
      <c r="D942" s="271"/>
      <c r="E942" s="272"/>
      <c r="F942" s="269"/>
      <c r="G942" s="269" t="str">
        <f t="shared" si="42"/>
        <v/>
      </c>
      <c r="H942" s="269"/>
      <c r="I942" s="273"/>
      <c r="J942" s="269" t="str">
        <f t="shared" si="43"/>
        <v/>
      </c>
      <c r="K942" s="269"/>
      <c r="L942" s="273"/>
      <c r="M942" s="260"/>
      <c r="N942" s="260"/>
      <c r="O942" s="260"/>
      <c r="P942" s="260"/>
      <c r="Q942" s="260"/>
      <c r="R942" s="260"/>
      <c r="S942" s="260"/>
      <c r="T942" s="260"/>
      <c r="U942" s="260"/>
      <c r="V942" s="260"/>
      <c r="W942" s="260"/>
      <c r="X942" s="260"/>
      <c r="Y942" s="260"/>
      <c r="Z942" s="260"/>
      <c r="AA942" s="260"/>
    </row>
    <row r="943" spans="1:27">
      <c r="A943" s="271"/>
      <c r="B943" s="272"/>
      <c r="C943" s="271"/>
      <c r="D943" s="271"/>
      <c r="E943" s="272"/>
      <c r="F943" s="269"/>
      <c r="G943" s="269" t="str">
        <f t="shared" si="42"/>
        <v/>
      </c>
      <c r="H943" s="269"/>
      <c r="I943" s="273"/>
      <c r="J943" s="269" t="str">
        <f t="shared" si="43"/>
        <v/>
      </c>
      <c r="K943" s="269"/>
      <c r="L943" s="273"/>
      <c r="M943" s="260"/>
      <c r="N943" s="260"/>
      <c r="O943" s="260"/>
      <c r="P943" s="260"/>
      <c r="Q943" s="260"/>
      <c r="R943" s="260"/>
      <c r="S943" s="260"/>
      <c r="T943" s="260"/>
      <c r="U943" s="260"/>
      <c r="V943" s="260"/>
      <c r="W943" s="260"/>
      <c r="X943" s="260"/>
      <c r="Y943" s="260"/>
      <c r="Z943" s="260"/>
      <c r="AA943" s="260"/>
    </row>
    <row r="944" spans="1:27">
      <c r="A944" s="271"/>
      <c r="B944" s="272"/>
      <c r="C944" s="271"/>
      <c r="D944" s="271"/>
      <c r="E944" s="272"/>
      <c r="F944" s="269"/>
      <c r="G944" s="269" t="str">
        <f t="shared" si="42"/>
        <v/>
      </c>
      <c r="H944" s="269"/>
      <c r="I944" s="273"/>
      <c r="J944" s="269" t="str">
        <f t="shared" si="43"/>
        <v/>
      </c>
      <c r="K944" s="269"/>
      <c r="L944" s="273"/>
      <c r="M944" s="260"/>
      <c r="N944" s="260"/>
      <c r="O944" s="260"/>
      <c r="P944" s="260"/>
      <c r="Q944" s="260"/>
      <c r="R944" s="260"/>
      <c r="S944" s="260"/>
      <c r="T944" s="260"/>
      <c r="U944" s="260"/>
      <c r="V944" s="260"/>
      <c r="W944" s="260"/>
      <c r="X944" s="260"/>
      <c r="Y944" s="260"/>
      <c r="Z944" s="260"/>
      <c r="AA944" s="260"/>
    </row>
    <row r="945" spans="1:27">
      <c r="A945" s="271"/>
      <c r="B945" s="272"/>
      <c r="C945" s="271"/>
      <c r="D945" s="271"/>
      <c r="E945" s="272"/>
      <c r="F945" s="269"/>
      <c r="G945" s="269" t="str">
        <f t="shared" si="42"/>
        <v/>
      </c>
      <c r="H945" s="269"/>
      <c r="I945" s="273"/>
      <c r="J945" s="269" t="str">
        <f t="shared" si="43"/>
        <v/>
      </c>
      <c r="K945" s="269"/>
      <c r="L945" s="273"/>
      <c r="M945" s="260"/>
      <c r="N945" s="260"/>
      <c r="O945" s="260"/>
      <c r="P945" s="260"/>
      <c r="Q945" s="260"/>
      <c r="R945" s="260"/>
      <c r="S945" s="260"/>
      <c r="T945" s="260"/>
      <c r="U945" s="260"/>
      <c r="V945" s="260"/>
      <c r="W945" s="260"/>
      <c r="X945" s="260"/>
      <c r="Y945" s="260"/>
      <c r="Z945" s="260"/>
      <c r="AA945" s="260"/>
    </row>
    <row r="946" spans="1:27">
      <c r="A946" s="271"/>
      <c r="B946" s="272"/>
      <c r="C946" s="271"/>
      <c r="D946" s="271"/>
      <c r="E946" s="272"/>
      <c r="F946" s="269"/>
      <c r="G946" s="269" t="str">
        <f t="shared" si="42"/>
        <v/>
      </c>
      <c r="H946" s="269"/>
      <c r="I946" s="273"/>
      <c r="J946" s="269" t="str">
        <f t="shared" si="43"/>
        <v/>
      </c>
      <c r="K946" s="269"/>
      <c r="L946" s="273"/>
      <c r="M946" s="260"/>
      <c r="N946" s="260"/>
      <c r="O946" s="260"/>
      <c r="P946" s="260"/>
      <c r="Q946" s="260"/>
      <c r="R946" s="260"/>
      <c r="S946" s="260"/>
      <c r="T946" s="260"/>
      <c r="U946" s="260"/>
      <c r="V946" s="260"/>
      <c r="W946" s="260"/>
      <c r="X946" s="260"/>
      <c r="Y946" s="260"/>
      <c r="Z946" s="260"/>
      <c r="AA946" s="260"/>
    </row>
    <row r="947" spans="1:27">
      <c r="A947" s="271"/>
      <c r="B947" s="272"/>
      <c r="C947" s="271"/>
      <c r="D947" s="271"/>
      <c r="E947" s="272"/>
      <c r="F947" s="269"/>
      <c r="G947" s="269" t="str">
        <f t="shared" si="42"/>
        <v/>
      </c>
      <c r="H947" s="269"/>
      <c r="I947" s="273"/>
      <c r="J947" s="269" t="str">
        <f t="shared" si="43"/>
        <v/>
      </c>
      <c r="K947" s="269"/>
      <c r="L947" s="273"/>
      <c r="M947" s="260"/>
      <c r="N947" s="260"/>
      <c r="O947" s="260"/>
      <c r="P947" s="260"/>
      <c r="Q947" s="260"/>
      <c r="R947" s="260"/>
      <c r="S947" s="260"/>
      <c r="T947" s="260"/>
      <c r="U947" s="260"/>
      <c r="V947" s="260"/>
      <c r="W947" s="260"/>
      <c r="X947" s="260"/>
      <c r="Y947" s="260"/>
      <c r="Z947" s="260"/>
      <c r="AA947" s="260"/>
    </row>
    <row r="948" spans="1:27">
      <c r="A948" s="271"/>
      <c r="B948" s="272"/>
      <c r="C948" s="271"/>
      <c r="D948" s="271"/>
      <c r="E948" s="272"/>
      <c r="F948" s="269"/>
      <c r="G948" s="269" t="str">
        <f t="shared" si="42"/>
        <v/>
      </c>
      <c r="H948" s="269"/>
      <c r="I948" s="273"/>
      <c r="J948" s="269" t="str">
        <f t="shared" si="43"/>
        <v/>
      </c>
      <c r="K948" s="269"/>
      <c r="L948" s="273"/>
      <c r="M948" s="260"/>
      <c r="N948" s="260"/>
      <c r="O948" s="260"/>
      <c r="P948" s="260"/>
      <c r="Q948" s="260"/>
      <c r="R948" s="260"/>
      <c r="S948" s="260"/>
      <c r="T948" s="260"/>
      <c r="U948" s="260"/>
      <c r="V948" s="260"/>
      <c r="W948" s="260"/>
      <c r="X948" s="260"/>
      <c r="Y948" s="260"/>
      <c r="Z948" s="260"/>
      <c r="AA948" s="260"/>
    </row>
    <row r="949" spans="1:27">
      <c r="A949" s="271"/>
      <c r="B949" s="272"/>
      <c r="C949" s="271"/>
      <c r="D949" s="271"/>
      <c r="E949" s="272"/>
      <c r="F949" s="269"/>
      <c r="G949" s="269" t="str">
        <f t="shared" si="42"/>
        <v/>
      </c>
      <c r="H949" s="269"/>
      <c r="I949" s="273"/>
      <c r="J949" s="269" t="str">
        <f t="shared" si="43"/>
        <v/>
      </c>
      <c r="K949" s="269"/>
      <c r="L949" s="273"/>
      <c r="M949" s="260"/>
      <c r="N949" s="260"/>
      <c r="O949" s="260"/>
      <c r="P949" s="260"/>
      <c r="Q949" s="260"/>
      <c r="R949" s="260"/>
      <c r="S949" s="260"/>
      <c r="T949" s="260"/>
      <c r="U949" s="260"/>
      <c r="V949" s="260"/>
      <c r="W949" s="260"/>
      <c r="X949" s="260"/>
      <c r="Y949" s="260"/>
      <c r="Z949" s="260"/>
      <c r="AA949" s="260"/>
    </row>
    <row r="950" spans="1:27">
      <c r="A950" s="271"/>
      <c r="B950" s="272"/>
      <c r="C950" s="271"/>
      <c r="D950" s="271"/>
      <c r="E950" s="272"/>
      <c r="F950" s="269"/>
      <c r="G950" s="269" t="str">
        <f t="shared" si="42"/>
        <v/>
      </c>
      <c r="H950" s="269"/>
      <c r="I950" s="273"/>
      <c r="J950" s="269" t="str">
        <f t="shared" si="43"/>
        <v/>
      </c>
      <c r="K950" s="269"/>
      <c r="L950" s="273"/>
      <c r="M950" s="260"/>
      <c r="N950" s="260"/>
      <c r="O950" s="260"/>
      <c r="P950" s="260"/>
      <c r="Q950" s="260"/>
      <c r="R950" s="260"/>
      <c r="S950" s="260"/>
      <c r="T950" s="260"/>
      <c r="U950" s="260"/>
      <c r="V950" s="260"/>
      <c r="W950" s="260"/>
      <c r="X950" s="260"/>
      <c r="Y950" s="260"/>
      <c r="Z950" s="260"/>
      <c r="AA950" s="260"/>
    </row>
    <row r="951" spans="1:27">
      <c r="A951" s="271"/>
      <c r="B951" s="272"/>
      <c r="C951" s="271"/>
      <c r="D951" s="271"/>
      <c r="E951" s="272"/>
      <c r="F951" s="269"/>
      <c r="G951" s="269" t="str">
        <f t="shared" si="42"/>
        <v/>
      </c>
      <c r="H951" s="269"/>
      <c r="I951" s="273"/>
      <c r="J951" s="269" t="str">
        <f t="shared" si="43"/>
        <v/>
      </c>
      <c r="K951" s="269"/>
      <c r="L951" s="273"/>
      <c r="M951" s="260"/>
      <c r="N951" s="260"/>
      <c r="O951" s="260"/>
      <c r="P951" s="260"/>
      <c r="Q951" s="260"/>
      <c r="R951" s="260"/>
      <c r="S951" s="260"/>
      <c r="T951" s="260"/>
      <c r="U951" s="260"/>
      <c r="V951" s="260"/>
      <c r="W951" s="260"/>
      <c r="X951" s="260"/>
      <c r="Y951" s="260"/>
      <c r="Z951" s="260"/>
      <c r="AA951" s="260"/>
    </row>
    <row r="952" spans="1:27">
      <c r="A952" s="271"/>
      <c r="B952" s="272"/>
      <c r="C952" s="271"/>
      <c r="D952" s="271"/>
      <c r="E952" s="272"/>
      <c r="F952" s="269"/>
      <c r="G952" s="269" t="str">
        <f t="shared" si="42"/>
        <v/>
      </c>
      <c r="H952" s="269"/>
      <c r="I952" s="273"/>
      <c r="J952" s="269" t="str">
        <f t="shared" si="43"/>
        <v/>
      </c>
      <c r="K952" s="269"/>
      <c r="L952" s="273"/>
      <c r="M952" s="260"/>
      <c r="N952" s="260"/>
      <c r="O952" s="260"/>
      <c r="P952" s="260"/>
      <c r="Q952" s="260"/>
      <c r="R952" s="260"/>
      <c r="S952" s="260"/>
      <c r="T952" s="260"/>
      <c r="U952" s="260"/>
      <c r="V952" s="260"/>
      <c r="W952" s="260"/>
      <c r="X952" s="260"/>
      <c r="Y952" s="260"/>
      <c r="Z952" s="260"/>
      <c r="AA952" s="260"/>
    </row>
    <row r="953" spans="1:27">
      <c r="A953" s="271"/>
      <c r="B953" s="272"/>
      <c r="C953" s="271"/>
      <c r="D953" s="271"/>
      <c r="E953" s="272"/>
      <c r="F953" s="269"/>
      <c r="G953" s="269" t="str">
        <f t="shared" si="42"/>
        <v/>
      </c>
      <c r="H953" s="269"/>
      <c r="I953" s="273"/>
      <c r="J953" s="269" t="str">
        <f t="shared" si="43"/>
        <v/>
      </c>
      <c r="K953" s="269"/>
      <c r="L953" s="273"/>
      <c r="M953" s="260"/>
      <c r="N953" s="260"/>
      <c r="O953" s="260"/>
      <c r="P953" s="260"/>
      <c r="Q953" s="260"/>
      <c r="R953" s="260"/>
      <c r="S953" s="260"/>
      <c r="T953" s="260"/>
      <c r="U953" s="260"/>
      <c r="V953" s="260"/>
      <c r="W953" s="260"/>
      <c r="X953" s="260"/>
      <c r="Y953" s="260"/>
      <c r="Z953" s="260"/>
      <c r="AA953" s="260"/>
    </row>
    <row r="954" spans="1:27">
      <c r="A954" s="271"/>
      <c r="B954" s="272"/>
      <c r="C954" s="271"/>
      <c r="D954" s="271"/>
      <c r="E954" s="272"/>
      <c r="F954" s="269"/>
      <c r="G954" s="269" t="str">
        <f t="shared" ref="G954:G1034" si="44">IF(H954="","", CONCATENATE(F954,"-",H954))</f>
        <v/>
      </c>
      <c r="H954" s="269"/>
      <c r="I954" s="273"/>
      <c r="J954" s="269" t="str">
        <f t="shared" ref="J954:J1034" si="45">IF(K954="","", CONCATENATE(F954,"-",K954))</f>
        <v/>
      </c>
      <c r="K954" s="269"/>
      <c r="L954" s="273"/>
      <c r="M954" s="260"/>
      <c r="N954" s="260"/>
      <c r="O954" s="260"/>
      <c r="P954" s="260"/>
      <c r="Q954" s="260"/>
      <c r="R954" s="260"/>
      <c r="S954" s="260"/>
      <c r="T954" s="260"/>
      <c r="U954" s="260"/>
      <c r="V954" s="260"/>
      <c r="W954" s="260"/>
      <c r="X954" s="260"/>
      <c r="Y954" s="260"/>
      <c r="Z954" s="260"/>
      <c r="AA954" s="260"/>
    </row>
    <row r="955" spans="1:27">
      <c r="A955" s="271"/>
      <c r="B955" s="272"/>
      <c r="C955" s="271"/>
      <c r="D955" s="271"/>
      <c r="E955" s="272"/>
      <c r="F955" s="269"/>
      <c r="G955" s="269" t="str">
        <f t="shared" si="44"/>
        <v/>
      </c>
      <c r="H955" s="269"/>
      <c r="I955" s="273"/>
      <c r="J955" s="269" t="str">
        <f t="shared" si="45"/>
        <v/>
      </c>
      <c r="K955" s="269"/>
      <c r="L955" s="273"/>
      <c r="M955" s="260"/>
      <c r="N955" s="260"/>
      <c r="O955" s="260"/>
      <c r="P955" s="260"/>
      <c r="Q955" s="260"/>
      <c r="R955" s="260"/>
      <c r="S955" s="260"/>
      <c r="T955" s="260"/>
      <c r="U955" s="260"/>
      <c r="V955" s="260"/>
      <c r="W955" s="260"/>
      <c r="X955" s="260"/>
      <c r="Y955" s="260"/>
      <c r="Z955" s="260"/>
      <c r="AA955" s="260"/>
    </row>
    <row r="956" spans="1:27">
      <c r="A956" s="271"/>
      <c r="B956" s="272"/>
      <c r="C956" s="271"/>
      <c r="D956" s="271"/>
      <c r="E956" s="272"/>
      <c r="F956" s="269"/>
      <c r="G956" s="269" t="str">
        <f t="shared" si="44"/>
        <v/>
      </c>
      <c r="H956" s="269"/>
      <c r="I956" s="273"/>
      <c r="J956" s="269" t="str">
        <f t="shared" si="45"/>
        <v/>
      </c>
      <c r="K956" s="269"/>
      <c r="L956" s="273"/>
      <c r="M956" s="260"/>
      <c r="N956" s="260"/>
      <c r="O956" s="260"/>
      <c r="P956" s="260"/>
      <c r="Q956" s="260"/>
      <c r="R956" s="260"/>
      <c r="S956" s="260"/>
      <c r="T956" s="260"/>
      <c r="U956" s="260"/>
      <c r="V956" s="260"/>
      <c r="W956" s="260"/>
      <c r="X956" s="260"/>
      <c r="Y956" s="260"/>
      <c r="Z956" s="260"/>
      <c r="AA956" s="260"/>
    </row>
    <row r="957" spans="1:27">
      <c r="A957" s="271"/>
      <c r="B957" s="272"/>
      <c r="C957" s="271"/>
      <c r="D957" s="271"/>
      <c r="E957" s="272"/>
      <c r="F957" s="269"/>
      <c r="G957" s="269" t="str">
        <f t="shared" si="44"/>
        <v/>
      </c>
      <c r="H957" s="269"/>
      <c r="I957" s="273"/>
      <c r="J957" s="269" t="str">
        <f t="shared" si="45"/>
        <v/>
      </c>
      <c r="K957" s="269"/>
      <c r="L957" s="273"/>
      <c r="M957" s="260"/>
      <c r="N957" s="260"/>
      <c r="O957" s="260"/>
      <c r="P957" s="260"/>
      <c r="Q957" s="260"/>
      <c r="R957" s="260"/>
      <c r="S957" s="260"/>
      <c r="T957" s="260"/>
      <c r="U957" s="260"/>
      <c r="V957" s="260"/>
      <c r="W957" s="260"/>
      <c r="X957" s="260"/>
      <c r="Y957" s="260"/>
      <c r="Z957" s="260"/>
      <c r="AA957" s="260"/>
    </row>
    <row r="958" spans="1:27">
      <c r="A958" s="271"/>
      <c r="B958" s="272"/>
      <c r="C958" s="271"/>
      <c r="D958" s="271"/>
      <c r="E958" s="272"/>
      <c r="F958" s="269"/>
      <c r="G958" s="269" t="str">
        <f t="shared" si="44"/>
        <v/>
      </c>
      <c r="H958" s="269"/>
      <c r="I958" s="273"/>
      <c r="J958" s="269" t="str">
        <f t="shared" si="45"/>
        <v/>
      </c>
      <c r="K958" s="269"/>
      <c r="L958" s="273"/>
      <c r="M958" s="260"/>
      <c r="N958" s="260"/>
      <c r="O958" s="260"/>
      <c r="P958" s="260"/>
      <c r="Q958" s="260"/>
      <c r="R958" s="260"/>
      <c r="S958" s="260"/>
      <c r="T958" s="260"/>
      <c r="U958" s="260"/>
      <c r="V958" s="260"/>
      <c r="W958" s="260"/>
      <c r="X958" s="260"/>
      <c r="Y958" s="260"/>
      <c r="Z958" s="260"/>
      <c r="AA958" s="260"/>
    </row>
    <row r="959" spans="1:27">
      <c r="A959" s="271"/>
      <c r="B959" s="272"/>
      <c r="C959" s="271"/>
      <c r="D959" s="271"/>
      <c r="E959" s="272"/>
      <c r="F959" s="269"/>
      <c r="G959" s="269" t="str">
        <f t="shared" si="44"/>
        <v/>
      </c>
      <c r="H959" s="269"/>
      <c r="I959" s="273"/>
      <c r="J959" s="269" t="str">
        <f t="shared" si="45"/>
        <v/>
      </c>
      <c r="K959" s="269"/>
      <c r="L959" s="273"/>
      <c r="M959" s="260"/>
      <c r="N959" s="260"/>
      <c r="O959" s="260"/>
      <c r="P959" s="260"/>
      <c r="Q959" s="260"/>
      <c r="R959" s="260"/>
      <c r="S959" s="260"/>
      <c r="T959" s="260"/>
      <c r="U959" s="260"/>
      <c r="V959" s="260"/>
      <c r="W959" s="260"/>
      <c r="X959" s="260"/>
      <c r="Y959" s="260"/>
      <c r="Z959" s="260"/>
      <c r="AA959" s="260"/>
    </row>
    <row r="960" spans="1:27">
      <c r="A960" s="271"/>
      <c r="B960" s="272"/>
      <c r="C960" s="271"/>
      <c r="D960" s="271"/>
      <c r="E960" s="272"/>
      <c r="F960" s="269"/>
      <c r="G960" s="269" t="str">
        <f t="shared" si="44"/>
        <v/>
      </c>
      <c r="H960" s="269"/>
      <c r="I960" s="273"/>
      <c r="J960" s="269" t="str">
        <f t="shared" si="45"/>
        <v/>
      </c>
      <c r="K960" s="269"/>
      <c r="L960" s="273"/>
      <c r="M960" s="260"/>
      <c r="N960" s="260"/>
      <c r="O960" s="260"/>
      <c r="P960" s="260"/>
      <c r="Q960" s="260"/>
      <c r="R960" s="260"/>
      <c r="S960" s="260"/>
      <c r="T960" s="260"/>
      <c r="U960" s="260"/>
      <c r="V960" s="260"/>
      <c r="W960" s="260"/>
      <c r="X960" s="260"/>
      <c r="Y960" s="260"/>
      <c r="Z960" s="260"/>
      <c r="AA960" s="260"/>
    </row>
    <row r="961" spans="1:27">
      <c r="A961" s="271"/>
      <c r="B961" s="272"/>
      <c r="C961" s="271"/>
      <c r="D961" s="271"/>
      <c r="E961" s="272"/>
      <c r="F961" s="269"/>
      <c r="G961" s="269" t="str">
        <f t="shared" si="44"/>
        <v/>
      </c>
      <c r="H961" s="269"/>
      <c r="I961" s="273"/>
      <c r="J961" s="269" t="str">
        <f t="shared" si="45"/>
        <v/>
      </c>
      <c r="K961" s="269"/>
      <c r="L961" s="273"/>
      <c r="M961" s="260"/>
      <c r="N961" s="260"/>
      <c r="O961" s="260"/>
      <c r="P961" s="260"/>
      <c r="Q961" s="260"/>
      <c r="R961" s="260"/>
      <c r="S961" s="260"/>
      <c r="T961" s="260"/>
      <c r="U961" s="260"/>
      <c r="V961" s="260"/>
      <c r="W961" s="260"/>
      <c r="X961" s="260"/>
      <c r="Y961" s="260"/>
      <c r="Z961" s="260"/>
      <c r="AA961" s="260"/>
    </row>
    <row r="962" spans="1:27">
      <c r="A962" s="271"/>
      <c r="B962" s="272"/>
      <c r="C962" s="271"/>
      <c r="D962" s="271"/>
      <c r="E962" s="272"/>
      <c r="F962" s="269"/>
      <c r="G962" s="269" t="str">
        <f t="shared" si="44"/>
        <v/>
      </c>
      <c r="H962" s="269"/>
      <c r="I962" s="273"/>
      <c r="J962" s="269" t="str">
        <f t="shared" si="45"/>
        <v/>
      </c>
      <c r="K962" s="269"/>
      <c r="L962" s="273"/>
      <c r="M962" s="260"/>
      <c r="N962" s="260"/>
      <c r="O962" s="260"/>
      <c r="P962" s="260"/>
      <c r="Q962" s="260"/>
      <c r="R962" s="260"/>
      <c r="S962" s="260"/>
      <c r="T962" s="260"/>
      <c r="U962" s="260"/>
      <c r="V962" s="260"/>
      <c r="W962" s="260"/>
      <c r="X962" s="260"/>
      <c r="Y962" s="260"/>
      <c r="Z962" s="260"/>
      <c r="AA962" s="260"/>
    </row>
    <row r="963" spans="1:27">
      <c r="A963" s="271"/>
      <c r="B963" s="272"/>
      <c r="C963" s="271"/>
      <c r="D963" s="271"/>
      <c r="E963" s="272"/>
      <c r="F963" s="269"/>
      <c r="G963" s="269" t="str">
        <f t="shared" si="44"/>
        <v/>
      </c>
      <c r="H963" s="269"/>
      <c r="I963" s="273"/>
      <c r="J963" s="269" t="str">
        <f t="shared" si="45"/>
        <v/>
      </c>
      <c r="K963" s="269"/>
      <c r="L963" s="273"/>
      <c r="M963" s="260"/>
      <c r="N963" s="260"/>
      <c r="O963" s="260"/>
      <c r="P963" s="260"/>
      <c r="Q963" s="260"/>
      <c r="R963" s="260"/>
      <c r="S963" s="260"/>
      <c r="T963" s="260"/>
      <c r="U963" s="260"/>
      <c r="V963" s="260"/>
      <c r="W963" s="260"/>
      <c r="X963" s="260"/>
      <c r="Y963" s="260"/>
      <c r="Z963" s="260"/>
      <c r="AA963" s="260"/>
    </row>
    <row r="964" spans="1:27">
      <c r="A964" s="271"/>
      <c r="B964" s="272"/>
      <c r="C964" s="271"/>
      <c r="D964" s="271"/>
      <c r="E964" s="272"/>
      <c r="F964" s="269"/>
      <c r="G964" s="269" t="str">
        <f t="shared" si="44"/>
        <v/>
      </c>
      <c r="H964" s="269"/>
      <c r="I964" s="273"/>
      <c r="J964" s="269" t="str">
        <f t="shared" si="45"/>
        <v/>
      </c>
      <c r="K964" s="269"/>
      <c r="L964" s="273"/>
      <c r="M964" s="260"/>
      <c r="N964" s="260"/>
      <c r="O964" s="260"/>
      <c r="P964" s="260"/>
      <c r="Q964" s="260"/>
      <c r="R964" s="260"/>
      <c r="S964" s="260"/>
      <c r="T964" s="260"/>
      <c r="U964" s="260"/>
      <c r="V964" s="260"/>
      <c r="W964" s="260"/>
      <c r="X964" s="260"/>
      <c r="Y964" s="260"/>
      <c r="Z964" s="260"/>
      <c r="AA964" s="260"/>
    </row>
    <row r="965" spans="1:27">
      <c r="A965" s="271"/>
      <c r="B965" s="272"/>
      <c r="C965" s="271"/>
      <c r="D965" s="271"/>
      <c r="E965" s="272"/>
      <c r="F965" s="269"/>
      <c r="G965" s="269" t="str">
        <f t="shared" si="44"/>
        <v/>
      </c>
      <c r="H965" s="269"/>
      <c r="I965" s="273"/>
      <c r="J965" s="269" t="str">
        <f t="shared" si="45"/>
        <v/>
      </c>
      <c r="K965" s="269"/>
      <c r="L965" s="273"/>
      <c r="M965" s="260"/>
      <c r="N965" s="260"/>
      <c r="O965" s="260"/>
      <c r="P965" s="260"/>
      <c r="Q965" s="260"/>
      <c r="R965" s="260"/>
      <c r="S965" s="260"/>
      <c r="T965" s="260"/>
      <c r="U965" s="260"/>
      <c r="V965" s="260"/>
      <c r="W965" s="260"/>
      <c r="X965" s="260"/>
      <c r="Y965" s="260"/>
      <c r="Z965" s="260"/>
      <c r="AA965" s="260"/>
    </row>
    <row r="966" spans="1:27">
      <c r="A966" s="271"/>
      <c r="B966" s="272"/>
      <c r="C966" s="271"/>
      <c r="D966" s="271"/>
      <c r="E966" s="272"/>
      <c r="F966" s="269"/>
      <c r="G966" s="269" t="str">
        <f t="shared" si="44"/>
        <v/>
      </c>
      <c r="H966" s="269"/>
      <c r="I966" s="273"/>
      <c r="J966" s="269" t="str">
        <f t="shared" si="45"/>
        <v/>
      </c>
      <c r="K966" s="269"/>
      <c r="L966" s="273"/>
      <c r="M966" s="260"/>
      <c r="N966" s="260"/>
      <c r="O966" s="260"/>
      <c r="P966" s="260"/>
      <c r="Q966" s="260"/>
      <c r="R966" s="260"/>
      <c r="S966" s="260"/>
      <c r="T966" s="260"/>
      <c r="U966" s="260"/>
      <c r="V966" s="260"/>
      <c r="W966" s="260"/>
      <c r="X966" s="260"/>
      <c r="Y966" s="260"/>
      <c r="Z966" s="260"/>
      <c r="AA966" s="260"/>
    </row>
    <row r="967" spans="1:27">
      <c r="A967" s="271"/>
      <c r="B967" s="272"/>
      <c r="C967" s="271"/>
      <c r="D967" s="271"/>
      <c r="E967" s="272"/>
      <c r="F967" s="269"/>
      <c r="G967" s="269" t="str">
        <f t="shared" si="44"/>
        <v/>
      </c>
      <c r="H967" s="269"/>
      <c r="I967" s="273"/>
      <c r="J967" s="269" t="str">
        <f t="shared" si="45"/>
        <v/>
      </c>
      <c r="K967" s="269"/>
      <c r="L967" s="273"/>
      <c r="M967" s="260"/>
      <c r="N967" s="260"/>
      <c r="O967" s="260"/>
      <c r="P967" s="260"/>
      <c r="Q967" s="260"/>
      <c r="R967" s="260"/>
      <c r="S967" s="260"/>
      <c r="T967" s="260"/>
      <c r="U967" s="260"/>
      <c r="V967" s="260"/>
      <c r="W967" s="260"/>
      <c r="X967" s="260"/>
      <c r="Y967" s="260"/>
      <c r="Z967" s="260"/>
      <c r="AA967" s="260"/>
    </row>
    <row r="968" spans="1:27">
      <c r="A968" s="271"/>
      <c r="B968" s="272"/>
      <c r="C968" s="271"/>
      <c r="D968" s="271"/>
      <c r="E968" s="272"/>
      <c r="F968" s="269"/>
      <c r="G968" s="269" t="str">
        <f t="shared" si="44"/>
        <v/>
      </c>
      <c r="H968" s="269"/>
      <c r="I968" s="273"/>
      <c r="J968" s="269" t="str">
        <f t="shared" si="45"/>
        <v/>
      </c>
      <c r="K968" s="269"/>
      <c r="L968" s="273"/>
      <c r="M968" s="260"/>
      <c r="N968" s="260"/>
      <c r="O968" s="260"/>
      <c r="P968" s="260"/>
      <c r="Q968" s="260"/>
      <c r="R968" s="260"/>
      <c r="S968" s="260"/>
      <c r="T968" s="260"/>
      <c r="U968" s="260"/>
      <c r="V968" s="260"/>
      <c r="W968" s="260"/>
      <c r="X968" s="260"/>
      <c r="Y968" s="260"/>
      <c r="Z968" s="260"/>
      <c r="AA968" s="260"/>
    </row>
    <row r="969" spans="1:27">
      <c r="A969" s="271"/>
      <c r="B969" s="272"/>
      <c r="C969" s="271"/>
      <c r="D969" s="271"/>
      <c r="E969" s="272"/>
      <c r="F969" s="269"/>
      <c r="G969" s="269" t="str">
        <f t="shared" si="44"/>
        <v/>
      </c>
      <c r="H969" s="269"/>
      <c r="I969" s="273"/>
      <c r="J969" s="269" t="str">
        <f t="shared" si="45"/>
        <v/>
      </c>
      <c r="K969" s="269"/>
      <c r="L969" s="273"/>
      <c r="M969" s="260"/>
      <c r="N969" s="260"/>
      <c r="O969" s="260"/>
      <c r="P969" s="260"/>
      <c r="Q969" s="260"/>
      <c r="R969" s="260"/>
      <c r="S969" s="260"/>
      <c r="T969" s="260"/>
      <c r="U969" s="260"/>
      <c r="V969" s="260"/>
      <c r="W969" s="260"/>
      <c r="X969" s="260"/>
      <c r="Y969" s="260"/>
      <c r="Z969" s="260"/>
      <c r="AA969" s="260"/>
    </row>
    <row r="970" spans="1:27">
      <c r="A970" s="271"/>
      <c r="B970" s="272"/>
      <c r="C970" s="271"/>
      <c r="D970" s="271"/>
      <c r="E970" s="272"/>
      <c r="F970" s="269"/>
      <c r="G970" s="269" t="str">
        <f t="shared" si="44"/>
        <v/>
      </c>
      <c r="H970" s="269"/>
      <c r="I970" s="273"/>
      <c r="J970" s="269" t="str">
        <f t="shared" si="45"/>
        <v/>
      </c>
      <c r="K970" s="269"/>
      <c r="L970" s="273"/>
      <c r="M970" s="260"/>
      <c r="N970" s="260"/>
      <c r="O970" s="260"/>
      <c r="P970" s="260"/>
      <c r="Q970" s="260"/>
      <c r="R970" s="260"/>
      <c r="S970" s="260"/>
      <c r="T970" s="260"/>
      <c r="U970" s="260"/>
      <c r="V970" s="260"/>
      <c r="W970" s="260"/>
      <c r="X970" s="260"/>
      <c r="Y970" s="260"/>
      <c r="Z970" s="260"/>
      <c r="AA970" s="260"/>
    </row>
    <row r="971" spans="1:27">
      <c r="A971" s="271"/>
      <c r="B971" s="272"/>
      <c r="C971" s="271"/>
      <c r="D971" s="271"/>
      <c r="E971" s="272"/>
      <c r="F971" s="269"/>
      <c r="G971" s="269" t="str">
        <f t="shared" si="44"/>
        <v/>
      </c>
      <c r="H971" s="269"/>
      <c r="I971" s="273"/>
      <c r="J971" s="269" t="str">
        <f t="shared" si="45"/>
        <v/>
      </c>
      <c r="K971" s="269"/>
      <c r="L971" s="273"/>
      <c r="M971" s="260"/>
      <c r="N971" s="260"/>
      <c r="O971" s="260"/>
      <c r="P971" s="260"/>
      <c r="Q971" s="260"/>
      <c r="R971" s="260"/>
      <c r="S971" s="260"/>
      <c r="T971" s="260"/>
      <c r="U971" s="260"/>
      <c r="V971" s="260"/>
      <c r="W971" s="260"/>
      <c r="X971" s="260"/>
      <c r="Y971" s="260"/>
      <c r="Z971" s="260"/>
      <c r="AA971" s="260"/>
    </row>
    <row r="972" spans="1:27">
      <c r="A972" s="271"/>
      <c r="B972" s="272"/>
      <c r="C972" s="271"/>
      <c r="D972" s="271"/>
      <c r="E972" s="272"/>
      <c r="F972" s="269"/>
      <c r="G972" s="269" t="str">
        <f t="shared" si="44"/>
        <v/>
      </c>
      <c r="H972" s="269"/>
      <c r="I972" s="273"/>
      <c r="J972" s="269" t="str">
        <f t="shared" si="45"/>
        <v/>
      </c>
      <c r="K972" s="269"/>
      <c r="L972" s="273"/>
      <c r="M972" s="260"/>
      <c r="N972" s="260"/>
      <c r="O972" s="260"/>
      <c r="P972" s="260"/>
      <c r="Q972" s="260"/>
      <c r="R972" s="260"/>
      <c r="S972" s="260"/>
      <c r="T972" s="260"/>
      <c r="U972" s="260"/>
      <c r="V972" s="260"/>
      <c r="W972" s="260"/>
      <c r="X972" s="260"/>
      <c r="Y972" s="260"/>
      <c r="Z972" s="260"/>
      <c r="AA972" s="260"/>
    </row>
    <row r="973" spans="1:27">
      <c r="A973" s="271"/>
      <c r="B973" s="272"/>
      <c r="C973" s="271"/>
      <c r="D973" s="271"/>
      <c r="E973" s="272"/>
      <c r="F973" s="269"/>
      <c r="G973" s="269" t="str">
        <f t="shared" si="44"/>
        <v/>
      </c>
      <c r="H973" s="269"/>
      <c r="I973" s="273"/>
      <c r="J973" s="269" t="str">
        <f t="shared" si="45"/>
        <v/>
      </c>
      <c r="K973" s="269"/>
      <c r="L973" s="273"/>
      <c r="M973" s="260"/>
      <c r="N973" s="260"/>
      <c r="O973" s="260"/>
      <c r="P973" s="260"/>
      <c r="Q973" s="260"/>
      <c r="R973" s="260"/>
      <c r="S973" s="260"/>
      <c r="T973" s="260"/>
      <c r="U973" s="260"/>
      <c r="V973" s="260"/>
      <c r="W973" s="260"/>
      <c r="X973" s="260"/>
      <c r="Y973" s="260"/>
      <c r="Z973" s="260"/>
      <c r="AA973" s="260"/>
    </row>
    <row r="974" spans="1:27">
      <c r="A974" s="271"/>
      <c r="B974" s="272"/>
      <c r="C974" s="271"/>
      <c r="D974" s="271"/>
      <c r="E974" s="272"/>
      <c r="F974" s="269"/>
      <c r="G974" s="269" t="str">
        <f t="shared" si="44"/>
        <v/>
      </c>
      <c r="H974" s="269"/>
      <c r="I974" s="273"/>
      <c r="J974" s="269" t="str">
        <f t="shared" si="45"/>
        <v/>
      </c>
      <c r="K974" s="269"/>
      <c r="L974" s="273"/>
      <c r="M974" s="260"/>
      <c r="N974" s="260"/>
      <c r="O974" s="260"/>
      <c r="P974" s="260"/>
      <c r="Q974" s="260"/>
      <c r="R974" s="260"/>
      <c r="S974" s="260"/>
      <c r="T974" s="260"/>
      <c r="U974" s="260"/>
      <c r="V974" s="260"/>
      <c r="W974" s="260"/>
      <c r="X974" s="260"/>
      <c r="Y974" s="260"/>
      <c r="Z974" s="260"/>
      <c r="AA974" s="260"/>
    </row>
    <row r="975" spans="1:27">
      <c r="A975" s="271"/>
      <c r="B975" s="272"/>
      <c r="C975" s="271"/>
      <c r="D975" s="271"/>
      <c r="E975" s="272"/>
      <c r="F975" s="269"/>
      <c r="G975" s="269" t="str">
        <f t="shared" si="44"/>
        <v/>
      </c>
      <c r="H975" s="269"/>
      <c r="I975" s="273"/>
      <c r="J975" s="269" t="str">
        <f t="shared" si="45"/>
        <v/>
      </c>
      <c r="K975" s="269"/>
      <c r="L975" s="273"/>
      <c r="M975" s="260"/>
      <c r="N975" s="260"/>
      <c r="O975" s="260"/>
      <c r="P975" s="260"/>
      <c r="Q975" s="260"/>
      <c r="R975" s="260"/>
      <c r="S975" s="260"/>
      <c r="T975" s="260"/>
      <c r="U975" s="260"/>
      <c r="V975" s="260"/>
      <c r="W975" s="260"/>
      <c r="X975" s="260"/>
      <c r="Y975" s="260"/>
      <c r="Z975" s="260"/>
      <c r="AA975" s="260"/>
    </row>
    <row r="976" spans="1:27">
      <c r="A976" s="271"/>
      <c r="B976" s="272"/>
      <c r="C976" s="271"/>
      <c r="D976" s="271"/>
      <c r="E976" s="272"/>
      <c r="F976" s="269"/>
      <c r="G976" s="269" t="str">
        <f t="shared" si="44"/>
        <v/>
      </c>
      <c r="H976" s="269"/>
      <c r="I976" s="273"/>
      <c r="J976" s="269" t="str">
        <f t="shared" si="45"/>
        <v/>
      </c>
      <c r="K976" s="269"/>
      <c r="L976" s="273"/>
      <c r="M976" s="260"/>
      <c r="N976" s="260"/>
      <c r="O976" s="260"/>
      <c r="P976" s="260"/>
      <c r="Q976" s="260"/>
      <c r="R976" s="260"/>
      <c r="S976" s="260"/>
      <c r="T976" s="260"/>
      <c r="U976" s="260"/>
      <c r="V976" s="260"/>
      <c r="W976" s="260"/>
      <c r="X976" s="260"/>
      <c r="Y976" s="260"/>
      <c r="Z976" s="260"/>
      <c r="AA976" s="260"/>
    </row>
    <row r="977" spans="1:27">
      <c r="A977" s="271"/>
      <c r="B977" s="272"/>
      <c r="C977" s="271"/>
      <c r="D977" s="271"/>
      <c r="E977" s="272"/>
      <c r="F977" s="269"/>
      <c r="G977" s="269" t="str">
        <f t="shared" si="44"/>
        <v/>
      </c>
      <c r="H977" s="269"/>
      <c r="I977" s="273"/>
      <c r="J977" s="269" t="str">
        <f t="shared" si="45"/>
        <v/>
      </c>
      <c r="K977" s="269"/>
      <c r="L977" s="273"/>
      <c r="M977" s="260"/>
      <c r="N977" s="260"/>
      <c r="O977" s="260"/>
      <c r="P977" s="260"/>
      <c r="Q977" s="260"/>
      <c r="R977" s="260"/>
      <c r="S977" s="260"/>
      <c r="T977" s="260"/>
      <c r="U977" s="260"/>
      <c r="V977" s="260"/>
      <c r="W977" s="260"/>
      <c r="X977" s="260"/>
      <c r="Y977" s="260"/>
      <c r="Z977" s="260"/>
      <c r="AA977" s="260"/>
    </row>
    <row r="978" spans="1:27">
      <c r="A978" s="271"/>
      <c r="B978" s="272"/>
      <c r="C978" s="271"/>
      <c r="D978" s="271"/>
      <c r="E978" s="272"/>
      <c r="F978" s="269"/>
      <c r="G978" s="269" t="str">
        <f t="shared" si="44"/>
        <v/>
      </c>
      <c r="H978" s="269"/>
      <c r="I978" s="273"/>
      <c r="J978" s="269" t="str">
        <f t="shared" si="45"/>
        <v/>
      </c>
      <c r="K978" s="269"/>
      <c r="L978" s="273"/>
      <c r="M978" s="260"/>
      <c r="N978" s="260"/>
      <c r="O978" s="260"/>
      <c r="P978" s="260"/>
      <c r="Q978" s="260"/>
      <c r="R978" s="260"/>
      <c r="S978" s="260"/>
      <c r="T978" s="260"/>
      <c r="U978" s="260"/>
      <c r="V978" s="260"/>
      <c r="W978" s="260"/>
      <c r="X978" s="260"/>
      <c r="Y978" s="260"/>
      <c r="Z978" s="260"/>
      <c r="AA978" s="260"/>
    </row>
    <row r="979" spans="1:27">
      <c r="A979" s="271"/>
      <c r="B979" s="272"/>
      <c r="C979" s="271"/>
      <c r="D979" s="271"/>
      <c r="E979" s="272"/>
      <c r="F979" s="269"/>
      <c r="G979" s="269" t="str">
        <f t="shared" si="44"/>
        <v/>
      </c>
      <c r="H979" s="269"/>
      <c r="I979" s="273"/>
      <c r="J979" s="269" t="str">
        <f t="shared" si="45"/>
        <v/>
      </c>
      <c r="K979" s="269"/>
      <c r="L979" s="273"/>
      <c r="M979" s="260"/>
      <c r="N979" s="260"/>
      <c r="O979" s="260"/>
      <c r="P979" s="260"/>
      <c r="Q979" s="260"/>
      <c r="R979" s="260"/>
      <c r="S979" s="260"/>
      <c r="T979" s="260"/>
      <c r="U979" s="260"/>
      <c r="V979" s="260"/>
      <c r="W979" s="260"/>
      <c r="X979" s="260"/>
      <c r="Y979" s="260"/>
      <c r="Z979" s="260"/>
      <c r="AA979" s="260"/>
    </row>
    <row r="980" spans="1:27">
      <c r="A980" s="271"/>
      <c r="B980" s="272"/>
      <c r="C980" s="271"/>
      <c r="D980" s="271"/>
      <c r="E980" s="272"/>
      <c r="F980" s="269"/>
      <c r="G980" s="269" t="str">
        <f t="shared" si="44"/>
        <v/>
      </c>
      <c r="H980" s="269"/>
      <c r="I980" s="273"/>
      <c r="J980" s="269" t="str">
        <f t="shared" si="45"/>
        <v/>
      </c>
      <c r="K980" s="269"/>
      <c r="L980" s="273"/>
      <c r="M980" s="260"/>
      <c r="N980" s="260"/>
      <c r="O980" s="260"/>
      <c r="P980" s="260"/>
      <c r="Q980" s="260"/>
      <c r="R980" s="260"/>
      <c r="S980" s="260"/>
      <c r="T980" s="260"/>
      <c r="U980" s="260"/>
      <c r="V980" s="260"/>
      <c r="W980" s="260"/>
      <c r="X980" s="260"/>
      <c r="Y980" s="260"/>
      <c r="Z980" s="260"/>
      <c r="AA980" s="260"/>
    </row>
    <row r="981" spans="1:27">
      <c r="A981" s="271"/>
      <c r="B981" s="272"/>
      <c r="C981" s="271"/>
      <c r="D981" s="271"/>
      <c r="E981" s="272"/>
      <c r="F981" s="269"/>
      <c r="G981" s="269" t="str">
        <f t="shared" si="44"/>
        <v/>
      </c>
      <c r="H981" s="269"/>
      <c r="I981" s="273"/>
      <c r="J981" s="269" t="str">
        <f t="shared" si="45"/>
        <v/>
      </c>
      <c r="K981" s="269"/>
      <c r="L981" s="273"/>
      <c r="M981" s="260"/>
      <c r="N981" s="260"/>
      <c r="O981" s="260"/>
      <c r="P981" s="260"/>
      <c r="Q981" s="260"/>
      <c r="R981" s="260"/>
      <c r="S981" s="260"/>
      <c r="T981" s="260"/>
      <c r="U981" s="260"/>
      <c r="V981" s="260"/>
      <c r="W981" s="260"/>
      <c r="X981" s="260"/>
      <c r="Y981" s="260"/>
      <c r="Z981" s="260"/>
      <c r="AA981" s="260"/>
    </row>
    <row r="982" spans="1:27">
      <c r="A982" s="271"/>
      <c r="B982" s="272"/>
      <c r="C982" s="271"/>
      <c r="D982" s="271"/>
      <c r="E982" s="272"/>
      <c r="F982" s="269"/>
      <c r="G982" s="269" t="str">
        <f t="shared" si="44"/>
        <v/>
      </c>
      <c r="H982" s="269"/>
      <c r="I982" s="273"/>
      <c r="J982" s="269" t="str">
        <f t="shared" si="45"/>
        <v/>
      </c>
      <c r="K982" s="269"/>
      <c r="L982" s="273"/>
      <c r="M982" s="260"/>
      <c r="N982" s="260"/>
      <c r="O982" s="260"/>
      <c r="P982" s="260"/>
      <c r="Q982" s="260"/>
      <c r="R982" s="260"/>
      <c r="S982" s="260"/>
      <c r="T982" s="260"/>
      <c r="U982" s="260"/>
      <c r="V982" s="260"/>
      <c r="W982" s="260"/>
      <c r="X982" s="260"/>
      <c r="Y982" s="260"/>
      <c r="Z982" s="260"/>
      <c r="AA982" s="260"/>
    </row>
    <row r="983" spans="1:27">
      <c r="A983" s="271"/>
      <c r="B983" s="272"/>
      <c r="C983" s="271"/>
      <c r="D983" s="271"/>
      <c r="E983" s="272"/>
      <c r="F983" s="269"/>
      <c r="G983" s="269" t="str">
        <f t="shared" si="44"/>
        <v/>
      </c>
      <c r="H983" s="269"/>
      <c r="I983" s="273"/>
      <c r="J983" s="269" t="str">
        <f t="shared" si="45"/>
        <v/>
      </c>
      <c r="K983" s="269"/>
      <c r="L983" s="273"/>
      <c r="M983" s="260"/>
      <c r="N983" s="260"/>
      <c r="O983" s="260"/>
      <c r="P983" s="260"/>
      <c r="Q983" s="260"/>
      <c r="R983" s="260"/>
      <c r="S983" s="260"/>
      <c r="T983" s="260"/>
      <c r="U983" s="260"/>
      <c r="V983" s="260"/>
      <c r="W983" s="260"/>
      <c r="X983" s="260"/>
      <c r="Y983" s="260"/>
      <c r="Z983" s="260"/>
      <c r="AA983" s="260"/>
    </row>
    <row r="984" spans="1:27">
      <c r="A984" s="271"/>
      <c r="B984" s="272"/>
      <c r="C984" s="271"/>
      <c r="D984" s="271"/>
      <c r="E984" s="272"/>
      <c r="F984" s="269"/>
      <c r="G984" s="269" t="str">
        <f t="shared" si="44"/>
        <v/>
      </c>
      <c r="H984" s="269"/>
      <c r="I984" s="273"/>
      <c r="J984" s="269" t="str">
        <f t="shared" si="45"/>
        <v/>
      </c>
      <c r="K984" s="269"/>
      <c r="L984" s="273"/>
      <c r="M984" s="260"/>
      <c r="N984" s="260"/>
      <c r="O984" s="260"/>
      <c r="P984" s="260"/>
      <c r="Q984" s="260"/>
      <c r="R984" s="260"/>
      <c r="S984" s="260"/>
      <c r="T984" s="260"/>
      <c r="U984" s="260"/>
      <c r="V984" s="260"/>
      <c r="W984" s="260"/>
      <c r="X984" s="260"/>
      <c r="Y984" s="260"/>
      <c r="Z984" s="260"/>
      <c r="AA984" s="260"/>
    </row>
    <row r="985" spans="1:27">
      <c r="A985" s="271"/>
      <c r="B985" s="272"/>
      <c r="C985" s="271"/>
      <c r="D985" s="271"/>
      <c r="E985" s="272"/>
      <c r="F985" s="269"/>
      <c r="G985" s="269" t="str">
        <f t="shared" si="44"/>
        <v/>
      </c>
      <c r="H985" s="269"/>
      <c r="I985" s="273"/>
      <c r="J985" s="269" t="str">
        <f t="shared" si="45"/>
        <v/>
      </c>
      <c r="K985" s="269"/>
      <c r="L985" s="273"/>
      <c r="M985" s="260"/>
      <c r="N985" s="260"/>
      <c r="O985" s="260"/>
      <c r="P985" s="260"/>
      <c r="Q985" s="260"/>
      <c r="R985" s="260"/>
      <c r="S985" s="260"/>
      <c r="T985" s="260"/>
      <c r="U985" s="260"/>
      <c r="V985" s="260"/>
      <c r="W985" s="260"/>
      <c r="X985" s="260"/>
      <c r="Y985" s="260"/>
      <c r="Z985" s="260"/>
      <c r="AA985" s="260"/>
    </row>
    <row r="986" spans="1:27">
      <c r="A986" s="271"/>
      <c r="B986" s="272"/>
      <c r="C986" s="271"/>
      <c r="D986" s="271"/>
      <c r="E986" s="272"/>
      <c r="F986" s="269"/>
      <c r="G986" s="269" t="str">
        <f t="shared" si="44"/>
        <v/>
      </c>
      <c r="H986" s="269"/>
      <c r="I986" s="273"/>
      <c r="J986" s="269" t="str">
        <f t="shared" si="45"/>
        <v/>
      </c>
      <c r="K986" s="269"/>
      <c r="L986" s="273"/>
      <c r="M986" s="260"/>
      <c r="N986" s="260"/>
      <c r="O986" s="260"/>
      <c r="P986" s="260"/>
      <c r="Q986" s="260"/>
      <c r="R986" s="260"/>
      <c r="S986" s="260"/>
      <c r="T986" s="260"/>
      <c r="U986" s="260"/>
      <c r="V986" s="260"/>
      <c r="W986" s="260"/>
      <c r="X986" s="260"/>
      <c r="Y986" s="260"/>
      <c r="Z986" s="260"/>
      <c r="AA986" s="260"/>
    </row>
    <row r="987" spans="1:27">
      <c r="A987" s="271"/>
      <c r="B987" s="272"/>
      <c r="C987" s="271"/>
      <c r="D987" s="271"/>
      <c r="E987" s="272"/>
      <c r="F987" s="269"/>
      <c r="G987" s="269" t="str">
        <f t="shared" si="44"/>
        <v/>
      </c>
      <c r="H987" s="269"/>
      <c r="I987" s="273"/>
      <c r="J987" s="269" t="str">
        <f t="shared" si="45"/>
        <v/>
      </c>
      <c r="K987" s="269"/>
      <c r="L987" s="273"/>
      <c r="M987" s="260"/>
      <c r="N987" s="260"/>
      <c r="O987" s="260"/>
      <c r="P987" s="260"/>
      <c r="Q987" s="260"/>
      <c r="R987" s="260"/>
      <c r="S987" s="260"/>
      <c r="T987" s="260"/>
      <c r="U987" s="260"/>
      <c r="V987" s="260"/>
      <c r="W987" s="260"/>
      <c r="X987" s="260"/>
      <c r="Y987" s="260"/>
      <c r="Z987" s="260"/>
      <c r="AA987" s="260"/>
    </row>
    <row r="988" spans="1:27">
      <c r="A988" s="271"/>
      <c r="B988" s="272"/>
      <c r="C988" s="271"/>
      <c r="D988" s="271"/>
      <c r="E988" s="272"/>
      <c r="F988" s="269"/>
      <c r="G988" s="269" t="str">
        <f t="shared" si="44"/>
        <v/>
      </c>
      <c r="H988" s="269"/>
      <c r="I988" s="273"/>
      <c r="J988" s="269" t="str">
        <f t="shared" si="45"/>
        <v/>
      </c>
      <c r="K988" s="269"/>
      <c r="L988" s="273"/>
      <c r="M988" s="260"/>
      <c r="N988" s="260"/>
      <c r="O988" s="260"/>
      <c r="P988" s="260"/>
      <c r="Q988" s="260"/>
      <c r="R988" s="260"/>
      <c r="S988" s="260"/>
      <c r="T988" s="260"/>
      <c r="U988" s="260"/>
      <c r="V988" s="260"/>
      <c r="W988" s="260"/>
      <c r="X988" s="260"/>
      <c r="Y988" s="260"/>
      <c r="Z988" s="260"/>
      <c r="AA988" s="260"/>
    </row>
    <row r="989" spans="1:27">
      <c r="A989" s="271"/>
      <c r="B989" s="272"/>
      <c r="C989" s="271"/>
      <c r="D989" s="271"/>
      <c r="E989" s="272"/>
      <c r="F989" s="269"/>
      <c r="G989" s="269" t="str">
        <f t="shared" si="44"/>
        <v/>
      </c>
      <c r="H989" s="269"/>
      <c r="I989" s="273"/>
      <c r="J989" s="269" t="str">
        <f t="shared" si="45"/>
        <v/>
      </c>
      <c r="K989" s="269"/>
      <c r="L989" s="273"/>
      <c r="M989" s="260"/>
      <c r="N989" s="260"/>
      <c r="O989" s="260"/>
      <c r="P989" s="260"/>
      <c r="Q989" s="260"/>
      <c r="R989" s="260"/>
      <c r="S989" s="260"/>
      <c r="T989" s="260"/>
      <c r="U989" s="260"/>
      <c r="V989" s="260"/>
      <c r="W989" s="260"/>
      <c r="X989" s="260"/>
      <c r="Y989" s="260"/>
      <c r="Z989" s="260"/>
      <c r="AA989" s="260"/>
    </row>
    <row r="990" spans="1:27">
      <c r="A990" s="271"/>
      <c r="B990" s="272"/>
      <c r="C990" s="271"/>
      <c r="D990" s="271"/>
      <c r="E990" s="272"/>
      <c r="F990" s="269"/>
      <c r="G990" s="269" t="str">
        <f t="shared" si="44"/>
        <v/>
      </c>
      <c r="H990" s="269"/>
      <c r="I990" s="273"/>
      <c r="J990" s="269" t="str">
        <f t="shared" si="45"/>
        <v/>
      </c>
      <c r="K990" s="269"/>
      <c r="L990" s="273"/>
      <c r="M990" s="260"/>
      <c r="N990" s="260"/>
      <c r="O990" s="260"/>
      <c r="P990" s="260"/>
      <c r="Q990" s="260"/>
      <c r="R990" s="260"/>
      <c r="S990" s="260"/>
      <c r="T990" s="260"/>
      <c r="U990" s="260"/>
      <c r="V990" s="260"/>
      <c r="W990" s="260"/>
      <c r="X990" s="260"/>
      <c r="Y990" s="260"/>
      <c r="Z990" s="260"/>
      <c r="AA990" s="260"/>
    </row>
    <row r="991" spans="1:27">
      <c r="A991" s="271"/>
      <c r="B991" s="272"/>
      <c r="C991" s="271"/>
      <c r="D991" s="271"/>
      <c r="E991" s="272"/>
      <c r="F991" s="269"/>
      <c r="G991" s="269" t="str">
        <f t="shared" si="44"/>
        <v/>
      </c>
      <c r="H991" s="269"/>
      <c r="I991" s="273"/>
      <c r="J991" s="269" t="str">
        <f t="shared" si="45"/>
        <v/>
      </c>
      <c r="K991" s="269"/>
      <c r="L991" s="273"/>
      <c r="M991" s="260"/>
      <c r="N991" s="260"/>
      <c r="O991" s="260"/>
      <c r="P991" s="260"/>
      <c r="Q991" s="260"/>
      <c r="R991" s="260"/>
      <c r="S991" s="260"/>
      <c r="T991" s="260"/>
      <c r="U991" s="260"/>
      <c r="V991" s="260"/>
      <c r="W991" s="260"/>
      <c r="X991" s="260"/>
      <c r="Y991" s="260"/>
      <c r="Z991" s="260"/>
      <c r="AA991" s="260"/>
    </row>
    <row r="992" spans="1:27">
      <c r="A992" s="271"/>
      <c r="B992" s="272"/>
      <c r="C992" s="271"/>
      <c r="D992" s="271"/>
      <c r="E992" s="272"/>
      <c r="F992" s="269"/>
      <c r="G992" s="269" t="str">
        <f t="shared" si="44"/>
        <v/>
      </c>
      <c r="H992" s="269"/>
      <c r="I992" s="273"/>
      <c r="J992" s="269" t="str">
        <f t="shared" si="45"/>
        <v/>
      </c>
      <c r="K992" s="269"/>
      <c r="L992" s="273"/>
      <c r="M992" s="260"/>
      <c r="N992" s="260"/>
      <c r="O992" s="260"/>
      <c r="P992" s="260"/>
      <c r="Q992" s="260"/>
      <c r="R992" s="260"/>
      <c r="S992" s="260"/>
      <c r="T992" s="260"/>
      <c r="U992" s="260"/>
      <c r="V992" s="260"/>
      <c r="W992" s="260"/>
      <c r="X992" s="260"/>
      <c r="Y992" s="260"/>
      <c r="Z992" s="260"/>
      <c r="AA992" s="260"/>
    </row>
    <row r="993" spans="1:27">
      <c r="A993" s="271"/>
      <c r="B993" s="272"/>
      <c r="C993" s="271"/>
      <c r="D993" s="271"/>
      <c r="E993" s="272"/>
      <c r="F993" s="269"/>
      <c r="G993" s="269" t="str">
        <f t="shared" si="44"/>
        <v/>
      </c>
      <c r="H993" s="269"/>
      <c r="I993" s="273"/>
      <c r="J993" s="269" t="str">
        <f t="shared" si="45"/>
        <v/>
      </c>
      <c r="K993" s="269"/>
      <c r="L993" s="273"/>
      <c r="M993" s="260"/>
      <c r="N993" s="260"/>
      <c r="O993" s="260"/>
      <c r="P993" s="260"/>
      <c r="Q993" s="260"/>
      <c r="R993" s="260"/>
      <c r="S993" s="260"/>
      <c r="T993" s="260"/>
      <c r="U993" s="260"/>
      <c r="V993" s="260"/>
      <c r="W993" s="260"/>
      <c r="X993" s="260"/>
      <c r="Y993" s="260"/>
      <c r="Z993" s="260"/>
      <c r="AA993" s="260"/>
    </row>
    <row r="994" spans="1:27">
      <c r="A994" s="271"/>
      <c r="B994" s="272"/>
      <c r="C994" s="271"/>
      <c r="D994" s="271"/>
      <c r="E994" s="272"/>
      <c r="F994" s="269"/>
      <c r="G994" s="269" t="str">
        <f t="shared" si="44"/>
        <v/>
      </c>
      <c r="H994" s="269"/>
      <c r="I994" s="273"/>
      <c r="J994" s="269" t="str">
        <f t="shared" si="45"/>
        <v/>
      </c>
      <c r="K994" s="269"/>
      <c r="L994" s="273"/>
      <c r="M994" s="260"/>
      <c r="N994" s="260"/>
      <c r="O994" s="260"/>
      <c r="P994" s="260"/>
      <c r="Q994" s="260"/>
      <c r="R994" s="260"/>
      <c r="S994" s="260"/>
      <c r="T994" s="260"/>
      <c r="U994" s="260"/>
      <c r="V994" s="260"/>
      <c r="W994" s="260"/>
      <c r="X994" s="260"/>
      <c r="Y994" s="260"/>
      <c r="Z994" s="260"/>
      <c r="AA994" s="260"/>
    </row>
    <row r="995" spans="1:27">
      <c r="A995" s="271"/>
      <c r="B995" s="272"/>
      <c r="C995" s="271"/>
      <c r="D995" s="271"/>
      <c r="E995" s="272"/>
      <c r="F995" s="269"/>
      <c r="G995" s="269" t="str">
        <f t="shared" si="44"/>
        <v/>
      </c>
      <c r="H995" s="269"/>
      <c r="I995" s="273"/>
      <c r="J995" s="269" t="str">
        <f t="shared" si="45"/>
        <v/>
      </c>
      <c r="K995" s="269"/>
      <c r="L995" s="273"/>
      <c r="M995" s="260"/>
      <c r="N995" s="260"/>
      <c r="O995" s="260"/>
      <c r="P995" s="260"/>
      <c r="Q995" s="260"/>
      <c r="R995" s="260"/>
      <c r="S995" s="260"/>
      <c r="T995" s="260"/>
      <c r="U995" s="260"/>
      <c r="V995" s="260"/>
      <c r="W995" s="260"/>
      <c r="X995" s="260"/>
      <c r="Y995" s="260"/>
      <c r="Z995" s="260"/>
      <c r="AA995" s="260"/>
    </row>
    <row r="996" spans="1:27">
      <c r="A996" s="271"/>
      <c r="B996" s="272"/>
      <c r="C996" s="271"/>
      <c r="D996" s="271"/>
      <c r="E996" s="272"/>
      <c r="F996" s="269"/>
      <c r="G996" s="269" t="str">
        <f t="shared" si="44"/>
        <v/>
      </c>
      <c r="H996" s="269"/>
      <c r="I996" s="273"/>
      <c r="J996" s="269" t="str">
        <f t="shared" si="45"/>
        <v/>
      </c>
      <c r="K996" s="269"/>
      <c r="L996" s="273"/>
      <c r="M996" s="260"/>
      <c r="N996" s="260"/>
      <c r="O996" s="260"/>
      <c r="P996" s="260"/>
      <c r="Q996" s="260"/>
      <c r="R996" s="260"/>
      <c r="S996" s="260"/>
      <c r="T996" s="260"/>
      <c r="U996" s="260"/>
      <c r="V996" s="260"/>
      <c r="W996" s="260"/>
      <c r="X996" s="260"/>
      <c r="Y996" s="260"/>
      <c r="Z996" s="260"/>
      <c r="AA996" s="260"/>
    </row>
    <row r="997" spans="1:27">
      <c r="A997" s="271"/>
      <c r="B997" s="272"/>
      <c r="C997" s="271"/>
      <c r="D997" s="271"/>
      <c r="E997" s="272"/>
      <c r="F997" s="269"/>
      <c r="G997" s="269" t="str">
        <f t="shared" si="44"/>
        <v/>
      </c>
      <c r="H997" s="269"/>
      <c r="I997" s="273"/>
      <c r="J997" s="269" t="str">
        <f t="shared" si="45"/>
        <v/>
      </c>
      <c r="K997" s="269"/>
      <c r="L997" s="273"/>
      <c r="M997" s="260"/>
      <c r="N997" s="260"/>
      <c r="O997" s="260"/>
      <c r="P997" s="260"/>
      <c r="Q997" s="260"/>
      <c r="R997" s="260"/>
      <c r="S997" s="260"/>
      <c r="T997" s="260"/>
      <c r="U997" s="260"/>
      <c r="V997" s="260"/>
      <c r="W997" s="260"/>
      <c r="X997" s="260"/>
      <c r="Y997" s="260"/>
      <c r="Z997" s="260"/>
      <c r="AA997" s="260"/>
    </row>
    <row r="998" spans="1:27">
      <c r="A998" s="271"/>
      <c r="B998" s="272"/>
      <c r="C998" s="271"/>
      <c r="D998" s="271"/>
      <c r="E998" s="272"/>
      <c r="F998" s="269"/>
      <c r="G998" s="269" t="str">
        <f t="shared" si="44"/>
        <v/>
      </c>
      <c r="H998" s="269"/>
      <c r="I998" s="273"/>
      <c r="J998" s="269" t="str">
        <f t="shared" si="45"/>
        <v/>
      </c>
      <c r="K998" s="269"/>
      <c r="L998" s="273"/>
      <c r="M998" s="260"/>
      <c r="N998" s="260"/>
      <c r="O998" s="260"/>
      <c r="P998" s="260"/>
      <c r="Q998" s="260"/>
      <c r="R998" s="260"/>
      <c r="S998" s="260"/>
      <c r="T998" s="260"/>
      <c r="U998" s="260"/>
      <c r="V998" s="260"/>
      <c r="W998" s="260"/>
      <c r="X998" s="260"/>
      <c r="Y998" s="260"/>
      <c r="Z998" s="260"/>
      <c r="AA998" s="260"/>
    </row>
    <row r="999" spans="1:27">
      <c r="A999" s="271"/>
      <c r="B999" s="272"/>
      <c r="C999" s="271"/>
      <c r="D999" s="271"/>
      <c r="E999" s="272"/>
      <c r="F999" s="269"/>
      <c r="G999" s="269" t="str">
        <f t="shared" si="44"/>
        <v/>
      </c>
      <c r="H999" s="269"/>
      <c r="I999" s="273"/>
      <c r="J999" s="269" t="str">
        <f t="shared" si="45"/>
        <v/>
      </c>
      <c r="K999" s="269"/>
      <c r="L999" s="273"/>
      <c r="M999" s="260"/>
      <c r="N999" s="260"/>
      <c r="O999" s="260"/>
      <c r="P999" s="260"/>
      <c r="Q999" s="260"/>
      <c r="R999" s="260"/>
      <c r="S999" s="260"/>
      <c r="T999" s="260"/>
      <c r="U999" s="260"/>
      <c r="V999" s="260"/>
      <c r="W999" s="260"/>
      <c r="X999" s="260"/>
      <c r="Y999" s="260"/>
      <c r="Z999" s="260"/>
      <c r="AA999" s="260"/>
    </row>
    <row r="1000" spans="1:27">
      <c r="A1000" s="271"/>
      <c r="B1000" s="272"/>
      <c r="C1000" s="271"/>
      <c r="D1000" s="271"/>
      <c r="E1000" s="272"/>
      <c r="F1000" s="269"/>
      <c r="G1000" s="269" t="str">
        <f t="shared" si="44"/>
        <v/>
      </c>
      <c r="H1000" s="269"/>
      <c r="I1000" s="273"/>
      <c r="J1000" s="269" t="str">
        <f t="shared" si="45"/>
        <v/>
      </c>
      <c r="K1000" s="269"/>
      <c r="L1000" s="273"/>
      <c r="M1000" s="260"/>
      <c r="N1000" s="260"/>
      <c r="O1000" s="260"/>
      <c r="P1000" s="260"/>
      <c r="Q1000" s="260"/>
      <c r="R1000" s="260"/>
      <c r="S1000" s="260"/>
      <c r="T1000" s="260"/>
      <c r="U1000" s="260"/>
      <c r="V1000" s="260"/>
      <c r="W1000" s="260"/>
      <c r="X1000" s="260"/>
      <c r="Y1000" s="260"/>
      <c r="Z1000" s="260"/>
      <c r="AA1000" s="260"/>
    </row>
    <row r="1001" spans="1:27">
      <c r="A1001" s="271"/>
      <c r="B1001" s="272"/>
      <c r="C1001" s="271"/>
      <c r="D1001" s="271"/>
      <c r="E1001" s="272"/>
      <c r="F1001" s="269"/>
      <c r="G1001" s="269" t="str">
        <f t="shared" si="44"/>
        <v/>
      </c>
      <c r="H1001" s="269"/>
      <c r="I1001" s="273"/>
      <c r="J1001" s="269" t="str">
        <f t="shared" si="45"/>
        <v/>
      </c>
      <c r="K1001" s="269"/>
      <c r="L1001" s="273"/>
      <c r="M1001" s="260"/>
      <c r="N1001" s="260"/>
      <c r="O1001" s="260"/>
      <c r="P1001" s="260"/>
      <c r="Q1001" s="260"/>
      <c r="R1001" s="260"/>
      <c r="S1001" s="260"/>
      <c r="T1001" s="260"/>
      <c r="U1001" s="260"/>
      <c r="V1001" s="260"/>
      <c r="W1001" s="260"/>
      <c r="X1001" s="260"/>
      <c r="Y1001" s="260"/>
      <c r="Z1001" s="260"/>
      <c r="AA1001" s="260"/>
    </row>
    <row r="1002" spans="1:27">
      <c r="A1002" s="271"/>
      <c r="B1002" s="272"/>
      <c r="C1002" s="271"/>
      <c r="D1002" s="271"/>
      <c r="E1002" s="272"/>
      <c r="F1002" s="269"/>
      <c r="G1002" s="269" t="str">
        <f t="shared" si="44"/>
        <v/>
      </c>
      <c r="H1002" s="269"/>
      <c r="I1002" s="273"/>
      <c r="J1002" s="269" t="str">
        <f t="shared" si="45"/>
        <v/>
      </c>
      <c r="K1002" s="269"/>
      <c r="L1002" s="273"/>
      <c r="M1002" s="260"/>
      <c r="N1002" s="260"/>
      <c r="O1002" s="260"/>
      <c r="P1002" s="260"/>
      <c r="Q1002" s="260"/>
      <c r="R1002" s="260"/>
      <c r="S1002" s="260"/>
      <c r="T1002" s="260"/>
      <c r="U1002" s="260"/>
      <c r="V1002" s="260"/>
      <c r="W1002" s="260"/>
      <c r="X1002" s="260"/>
      <c r="Y1002" s="260"/>
      <c r="Z1002" s="260"/>
      <c r="AA1002" s="260"/>
    </row>
    <row r="1003" spans="1:27">
      <c r="A1003" s="271"/>
      <c r="B1003" s="272"/>
      <c r="C1003" s="271"/>
      <c r="D1003" s="271"/>
      <c r="E1003" s="272"/>
      <c r="F1003" s="269"/>
      <c r="G1003" s="269" t="str">
        <f t="shared" si="44"/>
        <v/>
      </c>
      <c r="H1003" s="269"/>
      <c r="I1003" s="273"/>
      <c r="J1003" s="269" t="str">
        <f t="shared" si="45"/>
        <v/>
      </c>
      <c r="K1003" s="269"/>
      <c r="L1003" s="273"/>
      <c r="M1003" s="260"/>
      <c r="N1003" s="260"/>
      <c r="O1003" s="260"/>
      <c r="P1003" s="260"/>
      <c r="Q1003" s="260"/>
      <c r="R1003" s="260"/>
      <c r="S1003" s="260"/>
      <c r="T1003" s="260"/>
      <c r="U1003" s="260"/>
      <c r="V1003" s="260"/>
      <c r="W1003" s="260"/>
      <c r="X1003" s="260"/>
      <c r="Y1003" s="260"/>
      <c r="Z1003" s="260"/>
      <c r="AA1003" s="260"/>
    </row>
    <row r="1004" spans="1:27">
      <c r="A1004" s="271"/>
      <c r="B1004" s="272"/>
      <c r="C1004" s="271"/>
      <c r="D1004" s="271"/>
      <c r="E1004" s="272"/>
      <c r="F1004" s="269"/>
      <c r="G1004" s="269" t="str">
        <f t="shared" si="44"/>
        <v/>
      </c>
      <c r="H1004" s="269"/>
      <c r="I1004" s="273"/>
      <c r="J1004" s="269" t="str">
        <f t="shared" si="45"/>
        <v/>
      </c>
      <c r="K1004" s="269"/>
      <c r="L1004" s="273"/>
      <c r="M1004" s="260"/>
      <c r="N1004" s="260"/>
      <c r="O1004" s="260"/>
      <c r="P1004" s="260"/>
      <c r="Q1004" s="260"/>
      <c r="R1004" s="260"/>
      <c r="S1004" s="260"/>
      <c r="T1004" s="260"/>
      <c r="U1004" s="260"/>
      <c r="V1004" s="260"/>
      <c r="W1004" s="260"/>
      <c r="X1004" s="260"/>
      <c r="Y1004" s="260"/>
      <c r="Z1004" s="260"/>
      <c r="AA1004" s="260"/>
    </row>
    <row r="1005" spans="1:27">
      <c r="A1005" s="271"/>
      <c r="B1005" s="272"/>
      <c r="C1005" s="271"/>
      <c r="D1005" s="271"/>
      <c r="E1005" s="272"/>
      <c r="F1005" s="269"/>
      <c r="G1005" s="269" t="str">
        <f t="shared" si="44"/>
        <v/>
      </c>
      <c r="H1005" s="269"/>
      <c r="I1005" s="273"/>
      <c r="J1005" s="269" t="str">
        <f t="shared" si="45"/>
        <v/>
      </c>
      <c r="K1005" s="269"/>
      <c r="L1005" s="273"/>
      <c r="M1005" s="260"/>
      <c r="N1005" s="260"/>
      <c r="O1005" s="260"/>
      <c r="P1005" s="260"/>
      <c r="Q1005" s="260"/>
      <c r="R1005" s="260"/>
      <c r="S1005" s="260"/>
      <c r="T1005" s="260"/>
      <c r="U1005" s="260"/>
      <c r="V1005" s="260"/>
      <c r="W1005" s="260"/>
      <c r="X1005" s="260"/>
      <c r="Y1005" s="260"/>
      <c r="Z1005" s="260"/>
      <c r="AA1005" s="260"/>
    </row>
    <row r="1006" spans="1:27">
      <c r="A1006" s="271"/>
      <c r="B1006" s="272"/>
      <c r="C1006" s="271"/>
      <c r="D1006" s="271"/>
      <c r="E1006" s="272"/>
      <c r="F1006" s="269"/>
      <c r="G1006" s="269" t="str">
        <f t="shared" si="44"/>
        <v/>
      </c>
      <c r="H1006" s="269"/>
      <c r="I1006" s="273"/>
      <c r="J1006" s="269" t="str">
        <f t="shared" si="45"/>
        <v/>
      </c>
      <c r="K1006" s="269"/>
      <c r="L1006" s="273"/>
      <c r="M1006" s="260"/>
      <c r="N1006" s="260"/>
      <c r="O1006" s="260"/>
      <c r="P1006" s="260"/>
      <c r="Q1006" s="260"/>
      <c r="R1006" s="260"/>
      <c r="S1006" s="260"/>
      <c r="T1006" s="260"/>
      <c r="U1006" s="260"/>
      <c r="V1006" s="260"/>
      <c r="W1006" s="260"/>
      <c r="X1006" s="260"/>
      <c r="Y1006" s="260"/>
      <c r="Z1006" s="260"/>
      <c r="AA1006" s="260"/>
    </row>
    <row r="1007" spans="1:27">
      <c r="A1007" s="271"/>
      <c r="B1007" s="272"/>
      <c r="C1007" s="271"/>
      <c r="D1007" s="271"/>
      <c r="E1007" s="272"/>
      <c r="F1007" s="269"/>
      <c r="G1007" s="269" t="str">
        <f t="shared" si="44"/>
        <v/>
      </c>
      <c r="H1007" s="269"/>
      <c r="I1007" s="273"/>
      <c r="J1007" s="269" t="str">
        <f t="shared" si="45"/>
        <v/>
      </c>
      <c r="K1007" s="269"/>
      <c r="L1007" s="273"/>
      <c r="M1007" s="260"/>
      <c r="N1007" s="260"/>
      <c r="O1007" s="260"/>
      <c r="P1007" s="260"/>
      <c r="Q1007" s="260"/>
      <c r="R1007" s="260"/>
      <c r="S1007" s="260"/>
      <c r="T1007" s="260"/>
      <c r="U1007" s="260"/>
      <c r="V1007" s="260"/>
      <c r="W1007" s="260"/>
      <c r="X1007" s="260"/>
      <c r="Y1007" s="260"/>
      <c r="Z1007" s="260"/>
      <c r="AA1007" s="260"/>
    </row>
    <row r="1008" spans="1:27">
      <c r="A1008" s="271"/>
      <c r="B1008" s="272"/>
      <c r="C1008" s="271"/>
      <c r="D1008" s="271"/>
      <c r="E1008" s="272"/>
      <c r="F1008" s="269"/>
      <c r="G1008" s="269" t="str">
        <f t="shared" si="44"/>
        <v/>
      </c>
      <c r="H1008" s="269"/>
      <c r="I1008" s="273"/>
      <c r="J1008" s="269" t="str">
        <f t="shared" si="45"/>
        <v/>
      </c>
      <c r="K1008" s="269"/>
      <c r="L1008" s="273"/>
      <c r="M1008" s="260"/>
      <c r="N1008" s="260"/>
      <c r="O1008" s="260"/>
      <c r="P1008" s="260"/>
      <c r="Q1008" s="260"/>
      <c r="R1008" s="260"/>
      <c r="S1008" s="260"/>
      <c r="T1008" s="260"/>
      <c r="U1008" s="260"/>
      <c r="V1008" s="260"/>
      <c r="W1008" s="260"/>
      <c r="X1008" s="260"/>
      <c r="Y1008" s="260"/>
      <c r="Z1008" s="260"/>
      <c r="AA1008" s="260"/>
    </row>
    <row r="1009" spans="1:27">
      <c r="A1009" s="271"/>
      <c r="B1009" s="272"/>
      <c r="C1009" s="271"/>
      <c r="D1009" s="271"/>
      <c r="E1009" s="272"/>
      <c r="F1009" s="269"/>
      <c r="G1009" s="269" t="str">
        <f t="shared" si="44"/>
        <v/>
      </c>
      <c r="H1009" s="269"/>
      <c r="I1009" s="273"/>
      <c r="J1009" s="269" t="str">
        <f t="shared" si="45"/>
        <v/>
      </c>
      <c r="K1009" s="269"/>
      <c r="L1009" s="273"/>
      <c r="M1009" s="260"/>
      <c r="N1009" s="260"/>
      <c r="O1009" s="260"/>
      <c r="P1009" s="260"/>
      <c r="Q1009" s="260"/>
      <c r="R1009" s="260"/>
      <c r="S1009" s="260"/>
      <c r="T1009" s="260"/>
      <c r="U1009" s="260"/>
      <c r="V1009" s="260"/>
      <c r="W1009" s="260"/>
      <c r="X1009" s="260"/>
      <c r="Y1009" s="260"/>
      <c r="Z1009" s="260"/>
      <c r="AA1009" s="260"/>
    </row>
    <row r="1010" spans="1:27">
      <c r="A1010" s="271"/>
      <c r="B1010" s="272"/>
      <c r="C1010" s="271"/>
      <c r="D1010" s="271"/>
      <c r="E1010" s="272"/>
      <c r="F1010" s="269"/>
      <c r="G1010" s="269" t="str">
        <f t="shared" si="44"/>
        <v/>
      </c>
      <c r="H1010" s="269"/>
      <c r="I1010" s="273"/>
      <c r="J1010" s="269" t="str">
        <f t="shared" si="45"/>
        <v/>
      </c>
      <c r="K1010" s="269"/>
      <c r="L1010" s="273"/>
      <c r="M1010" s="260"/>
      <c r="N1010" s="260"/>
      <c r="O1010" s="260"/>
      <c r="P1010" s="260"/>
      <c r="Q1010" s="260"/>
      <c r="R1010" s="260"/>
      <c r="S1010" s="260"/>
      <c r="T1010" s="260"/>
      <c r="U1010" s="260"/>
      <c r="V1010" s="260"/>
      <c r="W1010" s="260"/>
      <c r="X1010" s="260"/>
      <c r="Y1010" s="260"/>
      <c r="Z1010" s="260"/>
      <c r="AA1010" s="260"/>
    </row>
    <row r="1011" spans="1:27">
      <c r="A1011" s="271"/>
      <c r="B1011" s="272"/>
      <c r="C1011" s="271"/>
      <c r="D1011" s="271"/>
      <c r="E1011" s="272"/>
      <c r="F1011" s="269"/>
      <c r="G1011" s="269" t="str">
        <f t="shared" si="44"/>
        <v/>
      </c>
      <c r="H1011" s="269"/>
      <c r="I1011" s="273"/>
      <c r="J1011" s="269" t="str">
        <f t="shared" si="45"/>
        <v/>
      </c>
      <c r="K1011" s="269"/>
      <c r="L1011" s="273"/>
      <c r="M1011" s="260"/>
      <c r="N1011" s="260"/>
      <c r="O1011" s="260"/>
      <c r="P1011" s="260"/>
      <c r="Q1011" s="260"/>
      <c r="R1011" s="260"/>
      <c r="S1011" s="260"/>
      <c r="T1011" s="260"/>
      <c r="U1011" s="260"/>
      <c r="V1011" s="260"/>
      <c r="W1011" s="260"/>
      <c r="X1011" s="260"/>
      <c r="Y1011" s="260"/>
      <c r="Z1011" s="260"/>
      <c r="AA1011" s="260"/>
    </row>
    <row r="1012" spans="1:27">
      <c r="A1012" s="271"/>
      <c r="B1012" s="272"/>
      <c r="C1012" s="271"/>
      <c r="D1012" s="271"/>
      <c r="E1012" s="272"/>
      <c r="F1012" s="269"/>
      <c r="G1012" s="269" t="str">
        <f t="shared" si="44"/>
        <v/>
      </c>
      <c r="H1012" s="269"/>
      <c r="I1012" s="273"/>
      <c r="J1012" s="269" t="str">
        <f t="shared" si="45"/>
        <v/>
      </c>
      <c r="K1012" s="269"/>
      <c r="L1012" s="273"/>
      <c r="M1012" s="260"/>
      <c r="N1012" s="260"/>
      <c r="O1012" s="260"/>
      <c r="P1012" s="260"/>
      <c r="Q1012" s="260"/>
      <c r="R1012" s="260"/>
      <c r="S1012" s="260"/>
      <c r="T1012" s="260"/>
      <c r="U1012" s="260"/>
      <c r="V1012" s="260"/>
      <c r="W1012" s="260"/>
      <c r="X1012" s="260"/>
      <c r="Y1012" s="260"/>
      <c r="Z1012" s="260"/>
      <c r="AA1012" s="260"/>
    </row>
    <row r="1013" spans="1:27">
      <c r="A1013" s="271"/>
      <c r="B1013" s="272"/>
      <c r="C1013" s="271"/>
      <c r="D1013" s="271"/>
      <c r="E1013" s="272"/>
      <c r="F1013" s="269"/>
      <c r="G1013" s="269" t="str">
        <f t="shared" si="44"/>
        <v/>
      </c>
      <c r="H1013" s="269"/>
      <c r="I1013" s="273"/>
      <c r="J1013" s="269" t="str">
        <f t="shared" si="45"/>
        <v/>
      </c>
      <c r="K1013" s="269"/>
      <c r="L1013" s="273"/>
      <c r="M1013" s="260"/>
      <c r="N1013" s="260"/>
      <c r="O1013" s="260"/>
      <c r="P1013" s="260"/>
      <c r="Q1013" s="260"/>
      <c r="R1013" s="260"/>
      <c r="S1013" s="260"/>
      <c r="T1013" s="260"/>
      <c r="U1013" s="260"/>
      <c r="V1013" s="260"/>
      <c r="W1013" s="260"/>
      <c r="X1013" s="260"/>
      <c r="Y1013" s="260"/>
      <c r="Z1013" s="260"/>
      <c r="AA1013" s="260"/>
    </row>
    <row r="1014" spans="1:27">
      <c r="A1014" s="271"/>
      <c r="B1014" s="272"/>
      <c r="C1014" s="271"/>
      <c r="D1014" s="271"/>
      <c r="E1014" s="272"/>
      <c r="F1014" s="269"/>
      <c r="G1014" s="269" t="str">
        <f t="shared" si="44"/>
        <v/>
      </c>
      <c r="H1014" s="269"/>
      <c r="I1014" s="273"/>
      <c r="J1014" s="269" t="str">
        <f t="shared" si="45"/>
        <v/>
      </c>
      <c r="K1014" s="269"/>
      <c r="L1014" s="273"/>
      <c r="M1014" s="260"/>
      <c r="N1014" s="260"/>
      <c r="O1014" s="260"/>
      <c r="P1014" s="260"/>
      <c r="Q1014" s="260"/>
      <c r="R1014" s="260"/>
      <c r="S1014" s="260"/>
      <c r="T1014" s="260"/>
      <c r="U1014" s="260"/>
      <c r="V1014" s="260"/>
      <c r="W1014" s="260"/>
      <c r="X1014" s="260"/>
      <c r="Y1014" s="260"/>
      <c r="Z1014" s="260"/>
      <c r="AA1014" s="260"/>
    </row>
    <row r="1015" spans="1:27">
      <c r="A1015" s="271"/>
      <c r="B1015" s="272"/>
      <c r="C1015" s="271"/>
      <c r="D1015" s="271"/>
      <c r="E1015" s="272"/>
      <c r="F1015" s="269"/>
      <c r="G1015" s="269" t="str">
        <f t="shared" si="44"/>
        <v/>
      </c>
      <c r="H1015" s="269"/>
      <c r="I1015" s="273"/>
      <c r="J1015" s="269" t="str">
        <f t="shared" si="45"/>
        <v/>
      </c>
      <c r="K1015" s="269"/>
      <c r="L1015" s="273"/>
      <c r="M1015" s="260"/>
      <c r="N1015" s="260"/>
      <c r="O1015" s="260"/>
      <c r="P1015" s="260"/>
      <c r="Q1015" s="260"/>
      <c r="R1015" s="260"/>
      <c r="S1015" s="260"/>
      <c r="T1015" s="260"/>
      <c r="U1015" s="260"/>
      <c r="V1015" s="260"/>
      <c r="W1015" s="260"/>
      <c r="X1015" s="260"/>
      <c r="Y1015" s="260"/>
      <c r="Z1015" s="260"/>
      <c r="AA1015" s="260"/>
    </row>
    <row r="1016" spans="1:27">
      <c r="A1016" s="271"/>
      <c r="B1016" s="272"/>
      <c r="C1016" s="271"/>
      <c r="D1016" s="271"/>
      <c r="E1016" s="272"/>
      <c r="F1016" s="269"/>
      <c r="G1016" s="269" t="str">
        <f t="shared" si="44"/>
        <v/>
      </c>
      <c r="H1016" s="269"/>
      <c r="I1016" s="273"/>
      <c r="J1016" s="269" t="str">
        <f t="shared" si="45"/>
        <v/>
      </c>
      <c r="K1016" s="269"/>
      <c r="L1016" s="273"/>
      <c r="M1016" s="260"/>
      <c r="N1016" s="260"/>
      <c r="O1016" s="260"/>
      <c r="P1016" s="260"/>
      <c r="Q1016" s="260"/>
      <c r="R1016" s="260"/>
      <c r="S1016" s="260"/>
      <c r="T1016" s="260"/>
      <c r="U1016" s="260"/>
      <c r="V1016" s="260"/>
      <c r="W1016" s="260"/>
      <c r="X1016" s="260"/>
      <c r="Y1016" s="260"/>
      <c r="Z1016" s="260"/>
      <c r="AA1016" s="260"/>
    </row>
    <row r="1017" spans="1:27">
      <c r="A1017" s="271"/>
      <c r="B1017" s="272"/>
      <c r="C1017" s="271"/>
      <c r="D1017" s="271"/>
      <c r="E1017" s="272"/>
      <c r="F1017" s="269"/>
      <c r="G1017" s="269" t="str">
        <f t="shared" si="44"/>
        <v/>
      </c>
      <c r="H1017" s="269"/>
      <c r="I1017" s="273"/>
      <c r="J1017" s="269" t="str">
        <f t="shared" si="45"/>
        <v/>
      </c>
      <c r="K1017" s="269"/>
      <c r="L1017" s="273"/>
      <c r="M1017" s="260"/>
      <c r="N1017" s="260"/>
      <c r="O1017" s="260"/>
      <c r="P1017" s="260"/>
      <c r="Q1017" s="260"/>
      <c r="R1017" s="260"/>
      <c r="S1017" s="260"/>
      <c r="T1017" s="260"/>
      <c r="U1017" s="260"/>
      <c r="V1017" s="260"/>
      <c r="W1017" s="260"/>
      <c r="X1017" s="260"/>
      <c r="Y1017" s="260"/>
      <c r="Z1017" s="260"/>
      <c r="AA1017" s="260"/>
    </row>
    <row r="1018" spans="1:27">
      <c r="A1018" s="271"/>
      <c r="B1018" s="272"/>
      <c r="C1018" s="271"/>
      <c r="D1018" s="271"/>
      <c r="E1018" s="272"/>
      <c r="F1018" s="269"/>
      <c r="G1018" s="269" t="str">
        <f t="shared" si="44"/>
        <v/>
      </c>
      <c r="H1018" s="269"/>
      <c r="I1018" s="273"/>
      <c r="J1018" s="269" t="str">
        <f t="shared" si="45"/>
        <v/>
      </c>
      <c r="K1018" s="269"/>
      <c r="L1018" s="273"/>
      <c r="M1018" s="260"/>
      <c r="N1018" s="260"/>
      <c r="O1018" s="260"/>
      <c r="P1018" s="260"/>
      <c r="Q1018" s="260"/>
      <c r="R1018" s="260"/>
      <c r="S1018" s="260"/>
      <c r="T1018" s="260"/>
      <c r="U1018" s="260"/>
      <c r="V1018" s="260"/>
      <c r="W1018" s="260"/>
      <c r="X1018" s="260"/>
      <c r="Y1018" s="260"/>
      <c r="Z1018" s="260"/>
      <c r="AA1018" s="260"/>
    </row>
    <row r="1019" spans="1:27">
      <c r="A1019" s="271"/>
      <c r="B1019" s="272"/>
      <c r="C1019" s="271"/>
      <c r="D1019" s="271"/>
      <c r="E1019" s="272"/>
      <c r="F1019" s="269"/>
      <c r="G1019" s="269" t="str">
        <f t="shared" si="44"/>
        <v/>
      </c>
      <c r="H1019" s="269"/>
      <c r="I1019" s="273"/>
      <c r="J1019" s="269" t="str">
        <f t="shared" si="45"/>
        <v/>
      </c>
      <c r="K1019" s="269"/>
      <c r="L1019" s="273"/>
      <c r="M1019" s="260"/>
      <c r="N1019" s="260"/>
      <c r="O1019" s="260"/>
      <c r="P1019" s="260"/>
      <c r="Q1019" s="260"/>
      <c r="R1019" s="260"/>
      <c r="S1019" s="260"/>
      <c r="T1019" s="260"/>
      <c r="U1019" s="260"/>
      <c r="V1019" s="260"/>
      <c r="W1019" s="260"/>
      <c r="X1019" s="260"/>
      <c r="Y1019" s="260"/>
      <c r="Z1019" s="260"/>
      <c r="AA1019" s="260"/>
    </row>
    <row r="1020" spans="1:27">
      <c r="A1020" s="271"/>
      <c r="B1020" s="272"/>
      <c r="C1020" s="271"/>
      <c r="D1020" s="271"/>
      <c r="E1020" s="272"/>
      <c r="F1020" s="269"/>
      <c r="G1020" s="269" t="str">
        <f t="shared" si="44"/>
        <v/>
      </c>
      <c r="H1020" s="269"/>
      <c r="I1020" s="273"/>
      <c r="J1020" s="269" t="str">
        <f t="shared" si="45"/>
        <v/>
      </c>
      <c r="K1020" s="269"/>
      <c r="L1020" s="273"/>
      <c r="M1020" s="260"/>
      <c r="N1020" s="260"/>
      <c r="O1020" s="260"/>
      <c r="P1020" s="260"/>
      <c r="Q1020" s="260"/>
      <c r="R1020" s="260"/>
      <c r="S1020" s="260"/>
      <c r="T1020" s="260"/>
      <c r="U1020" s="260"/>
      <c r="V1020" s="260"/>
      <c r="W1020" s="260"/>
      <c r="X1020" s="260"/>
      <c r="Y1020" s="260"/>
      <c r="Z1020" s="260"/>
      <c r="AA1020" s="260"/>
    </row>
    <row r="1021" spans="1:27">
      <c r="A1021" s="271"/>
      <c r="B1021" s="272"/>
      <c r="C1021" s="271"/>
      <c r="D1021" s="271"/>
      <c r="E1021" s="272"/>
      <c r="F1021" s="269"/>
      <c r="G1021" s="269" t="str">
        <f t="shared" si="44"/>
        <v/>
      </c>
      <c r="H1021" s="269"/>
      <c r="I1021" s="273"/>
      <c r="J1021" s="269" t="str">
        <f t="shared" si="45"/>
        <v/>
      </c>
      <c r="K1021" s="269"/>
      <c r="L1021" s="273"/>
      <c r="M1021" s="260"/>
      <c r="N1021" s="260"/>
      <c r="O1021" s="260"/>
      <c r="P1021" s="260"/>
      <c r="Q1021" s="260"/>
      <c r="R1021" s="260"/>
      <c r="S1021" s="260"/>
      <c r="T1021" s="260"/>
      <c r="U1021" s="260"/>
      <c r="V1021" s="260"/>
      <c r="W1021" s="260"/>
      <c r="X1021" s="260"/>
      <c r="Y1021" s="260"/>
      <c r="Z1021" s="260"/>
      <c r="AA1021" s="260"/>
    </row>
    <row r="1022" spans="1:27">
      <c r="A1022" s="271"/>
      <c r="B1022" s="272"/>
      <c r="C1022" s="271"/>
      <c r="D1022" s="271"/>
      <c r="E1022" s="272"/>
      <c r="F1022" s="269"/>
      <c r="G1022" s="269" t="str">
        <f t="shared" si="44"/>
        <v/>
      </c>
      <c r="H1022" s="269"/>
      <c r="I1022" s="273"/>
      <c r="J1022" s="269" t="str">
        <f t="shared" si="45"/>
        <v/>
      </c>
      <c r="K1022" s="269"/>
      <c r="L1022" s="273"/>
      <c r="M1022" s="260"/>
      <c r="N1022" s="260"/>
      <c r="O1022" s="260"/>
      <c r="P1022" s="260"/>
      <c r="Q1022" s="260"/>
      <c r="R1022" s="260"/>
      <c r="S1022" s="260"/>
      <c r="T1022" s="260"/>
      <c r="U1022" s="260"/>
      <c r="V1022" s="260"/>
      <c r="W1022" s="260"/>
      <c r="X1022" s="260"/>
      <c r="Y1022" s="260"/>
      <c r="Z1022" s="260"/>
      <c r="AA1022" s="260"/>
    </row>
    <row r="1023" spans="1:27">
      <c r="A1023" s="271"/>
      <c r="B1023" s="272"/>
      <c r="C1023" s="271"/>
      <c r="D1023" s="271"/>
      <c r="E1023" s="272"/>
      <c r="F1023" s="269"/>
      <c r="G1023" s="269" t="str">
        <f t="shared" si="44"/>
        <v/>
      </c>
      <c r="H1023" s="269"/>
      <c r="I1023" s="273"/>
      <c r="J1023" s="269" t="str">
        <f t="shared" si="45"/>
        <v/>
      </c>
      <c r="K1023" s="269"/>
      <c r="L1023" s="273"/>
      <c r="M1023" s="260"/>
      <c r="N1023" s="260"/>
      <c r="O1023" s="260"/>
      <c r="P1023" s="260"/>
      <c r="Q1023" s="260"/>
      <c r="R1023" s="260"/>
      <c r="S1023" s="260"/>
      <c r="T1023" s="260"/>
      <c r="U1023" s="260"/>
      <c r="V1023" s="260"/>
      <c r="W1023" s="260"/>
      <c r="X1023" s="260"/>
      <c r="Y1023" s="260"/>
      <c r="Z1023" s="260"/>
      <c r="AA1023" s="260"/>
    </row>
    <row r="1024" spans="1:27">
      <c r="A1024" s="271"/>
      <c r="B1024" s="272"/>
      <c r="C1024" s="271"/>
      <c r="D1024" s="271"/>
      <c r="E1024" s="272"/>
      <c r="F1024" s="269"/>
      <c r="G1024" s="269" t="str">
        <f t="shared" si="44"/>
        <v/>
      </c>
      <c r="H1024" s="269"/>
      <c r="I1024" s="273"/>
      <c r="J1024" s="269" t="str">
        <f t="shared" si="45"/>
        <v/>
      </c>
      <c r="K1024" s="269"/>
      <c r="L1024" s="273"/>
      <c r="M1024" s="260"/>
      <c r="N1024" s="260"/>
      <c r="O1024" s="260"/>
      <c r="P1024" s="260"/>
      <c r="Q1024" s="260"/>
      <c r="R1024" s="260"/>
      <c r="S1024" s="260"/>
      <c r="T1024" s="260"/>
      <c r="U1024" s="260"/>
      <c r="V1024" s="260"/>
      <c r="W1024" s="260"/>
      <c r="X1024" s="260"/>
      <c r="Y1024" s="260"/>
      <c r="Z1024" s="260"/>
      <c r="AA1024" s="260"/>
    </row>
    <row r="1025" spans="1:27">
      <c r="A1025" s="271"/>
      <c r="B1025" s="272"/>
      <c r="C1025" s="271"/>
      <c r="D1025" s="271"/>
      <c r="E1025" s="272"/>
      <c r="F1025" s="269"/>
      <c r="G1025" s="269" t="str">
        <f t="shared" si="44"/>
        <v/>
      </c>
      <c r="H1025" s="269"/>
      <c r="I1025" s="273"/>
      <c r="J1025" s="269" t="str">
        <f t="shared" si="45"/>
        <v/>
      </c>
      <c r="K1025" s="269"/>
      <c r="L1025" s="273"/>
      <c r="M1025" s="260"/>
      <c r="N1025" s="260"/>
      <c r="O1025" s="260"/>
      <c r="P1025" s="260"/>
      <c r="Q1025" s="260"/>
      <c r="R1025" s="260"/>
      <c r="S1025" s="260"/>
      <c r="T1025" s="260"/>
      <c r="U1025" s="260"/>
      <c r="V1025" s="260"/>
      <c r="W1025" s="260"/>
      <c r="X1025" s="260"/>
      <c r="Y1025" s="260"/>
      <c r="Z1025" s="260"/>
      <c r="AA1025" s="260"/>
    </row>
    <row r="1026" spans="1:27">
      <c r="A1026" s="271"/>
      <c r="B1026" s="272"/>
      <c r="C1026" s="271"/>
      <c r="D1026" s="271"/>
      <c r="E1026" s="272"/>
      <c r="F1026" s="269"/>
      <c r="G1026" s="269" t="str">
        <f t="shared" si="44"/>
        <v/>
      </c>
      <c r="H1026" s="269"/>
      <c r="I1026" s="273"/>
      <c r="J1026" s="269" t="str">
        <f t="shared" si="45"/>
        <v/>
      </c>
      <c r="K1026" s="269"/>
      <c r="L1026" s="273"/>
      <c r="M1026" s="260"/>
      <c r="N1026" s="260"/>
      <c r="O1026" s="260"/>
      <c r="P1026" s="260"/>
      <c r="Q1026" s="260"/>
      <c r="R1026" s="260"/>
      <c r="S1026" s="260"/>
      <c r="T1026" s="260"/>
      <c r="U1026" s="260"/>
      <c r="V1026" s="260"/>
      <c r="W1026" s="260"/>
      <c r="X1026" s="260"/>
      <c r="Y1026" s="260"/>
      <c r="Z1026" s="260"/>
      <c r="AA1026" s="260"/>
    </row>
    <row r="1027" spans="1:27">
      <c r="A1027" s="271"/>
      <c r="B1027" s="272"/>
      <c r="C1027" s="271"/>
      <c r="D1027" s="271"/>
      <c r="E1027" s="272"/>
      <c r="F1027" s="269"/>
      <c r="G1027" s="269" t="str">
        <f t="shared" si="44"/>
        <v/>
      </c>
      <c r="H1027" s="269"/>
      <c r="I1027" s="273"/>
      <c r="J1027" s="269" t="str">
        <f t="shared" si="45"/>
        <v/>
      </c>
      <c r="K1027" s="269"/>
      <c r="L1027" s="273"/>
      <c r="M1027" s="260"/>
      <c r="N1027" s="260"/>
      <c r="O1027" s="260"/>
      <c r="P1027" s="260"/>
      <c r="Q1027" s="260"/>
      <c r="R1027" s="260"/>
      <c r="S1027" s="260"/>
      <c r="T1027" s="260"/>
      <c r="U1027" s="260"/>
      <c r="V1027" s="260"/>
      <c r="W1027" s="260"/>
      <c r="X1027" s="260"/>
      <c r="Y1027" s="260"/>
      <c r="Z1027" s="260"/>
      <c r="AA1027" s="260"/>
    </row>
    <row r="1028" spans="1:27">
      <c r="A1028" s="271"/>
      <c r="B1028" s="272"/>
      <c r="C1028" s="271"/>
      <c r="D1028" s="271"/>
      <c r="E1028" s="272"/>
      <c r="F1028" s="269"/>
      <c r="G1028" s="269" t="str">
        <f t="shared" si="44"/>
        <v/>
      </c>
      <c r="H1028" s="269"/>
      <c r="I1028" s="273"/>
      <c r="J1028" s="269" t="str">
        <f t="shared" si="45"/>
        <v/>
      </c>
      <c r="K1028" s="269"/>
      <c r="L1028" s="273"/>
      <c r="M1028" s="260"/>
      <c r="N1028" s="260"/>
      <c r="O1028" s="260"/>
      <c r="P1028" s="260"/>
      <c r="Q1028" s="260"/>
      <c r="R1028" s="260"/>
      <c r="S1028" s="260"/>
      <c r="T1028" s="260"/>
      <c r="U1028" s="260"/>
      <c r="V1028" s="260"/>
      <c r="W1028" s="260"/>
      <c r="X1028" s="260"/>
      <c r="Y1028" s="260"/>
      <c r="Z1028" s="260"/>
      <c r="AA1028" s="260"/>
    </row>
    <row r="1029" spans="1:27">
      <c r="A1029" s="271"/>
      <c r="B1029" s="272"/>
      <c r="C1029" s="271"/>
      <c r="D1029" s="271"/>
      <c r="E1029" s="272"/>
      <c r="F1029" s="269"/>
      <c r="G1029" s="269" t="str">
        <f t="shared" si="44"/>
        <v/>
      </c>
      <c r="H1029" s="269"/>
      <c r="I1029" s="273"/>
      <c r="J1029" s="269" t="str">
        <f t="shared" si="45"/>
        <v/>
      </c>
      <c r="K1029" s="269"/>
      <c r="L1029" s="273"/>
      <c r="M1029" s="260"/>
      <c r="N1029" s="260"/>
      <c r="O1029" s="260"/>
      <c r="P1029" s="260"/>
      <c r="Q1029" s="260"/>
      <c r="R1029" s="260"/>
      <c r="S1029" s="260"/>
      <c r="T1029" s="260"/>
      <c r="U1029" s="260"/>
      <c r="V1029" s="260"/>
      <c r="W1029" s="260"/>
      <c r="X1029" s="260"/>
      <c r="Y1029" s="260"/>
      <c r="Z1029" s="260"/>
      <c r="AA1029" s="260"/>
    </row>
    <row r="1030" spans="1:27">
      <c r="A1030" s="271"/>
      <c r="B1030" s="272"/>
      <c r="C1030" s="271"/>
      <c r="D1030" s="271"/>
      <c r="E1030" s="272"/>
      <c r="F1030" s="269"/>
      <c r="G1030" s="269" t="str">
        <f t="shared" si="44"/>
        <v/>
      </c>
      <c r="H1030" s="269"/>
      <c r="I1030" s="273"/>
      <c r="J1030" s="269" t="str">
        <f t="shared" si="45"/>
        <v/>
      </c>
      <c r="K1030" s="269"/>
      <c r="L1030" s="273"/>
      <c r="M1030" s="260"/>
      <c r="N1030" s="260"/>
      <c r="O1030" s="260"/>
      <c r="P1030" s="260"/>
      <c r="Q1030" s="260"/>
      <c r="R1030" s="260"/>
      <c r="S1030" s="260"/>
      <c r="T1030" s="260"/>
      <c r="U1030" s="260"/>
      <c r="V1030" s="260"/>
      <c r="W1030" s="260"/>
      <c r="X1030" s="260"/>
      <c r="Y1030" s="260"/>
      <c r="Z1030" s="260"/>
      <c r="AA1030" s="260"/>
    </row>
    <row r="1031" spans="1:27">
      <c r="A1031" s="271"/>
      <c r="B1031" s="272"/>
      <c r="C1031" s="271"/>
      <c r="D1031" s="271"/>
      <c r="E1031" s="272"/>
      <c r="F1031" s="269"/>
      <c r="G1031" s="269" t="str">
        <f t="shared" si="44"/>
        <v/>
      </c>
      <c r="H1031" s="269"/>
      <c r="I1031" s="273"/>
      <c r="J1031" s="269" t="str">
        <f t="shared" si="45"/>
        <v/>
      </c>
      <c r="K1031" s="269"/>
      <c r="L1031" s="273"/>
      <c r="M1031" s="260"/>
      <c r="N1031" s="260"/>
      <c r="O1031" s="260"/>
      <c r="P1031" s="260"/>
      <c r="Q1031" s="260"/>
      <c r="R1031" s="260"/>
      <c r="S1031" s="260"/>
      <c r="T1031" s="260"/>
      <c r="U1031" s="260"/>
      <c r="V1031" s="260"/>
      <c r="W1031" s="260"/>
      <c r="X1031" s="260"/>
      <c r="Y1031" s="260"/>
      <c r="Z1031" s="260"/>
      <c r="AA1031" s="260"/>
    </row>
    <row r="1032" spans="1:27">
      <c r="A1032" s="271"/>
      <c r="B1032" s="272"/>
      <c r="C1032" s="271"/>
      <c r="D1032" s="271"/>
      <c r="E1032" s="272"/>
      <c r="F1032" s="269"/>
      <c r="G1032" s="269" t="str">
        <f t="shared" si="44"/>
        <v/>
      </c>
      <c r="H1032" s="269"/>
      <c r="I1032" s="273"/>
      <c r="J1032" s="269" t="str">
        <f t="shared" si="45"/>
        <v/>
      </c>
      <c r="K1032" s="269"/>
      <c r="L1032" s="273"/>
      <c r="M1032" s="260"/>
      <c r="N1032" s="260"/>
      <c r="O1032" s="260"/>
      <c r="P1032" s="260"/>
      <c r="Q1032" s="260"/>
      <c r="R1032" s="260"/>
      <c r="S1032" s="260"/>
      <c r="T1032" s="260"/>
      <c r="U1032" s="260"/>
      <c r="V1032" s="260"/>
      <c r="W1032" s="260"/>
      <c r="X1032" s="260"/>
      <c r="Y1032" s="260"/>
      <c r="Z1032" s="260"/>
      <c r="AA1032" s="260"/>
    </row>
    <row r="1033" spans="1:27">
      <c r="A1033" s="271"/>
      <c r="B1033" s="272"/>
      <c r="C1033" s="271"/>
      <c r="D1033" s="271"/>
      <c r="E1033" s="272"/>
      <c r="F1033" s="269"/>
      <c r="G1033" s="269" t="str">
        <f t="shared" si="44"/>
        <v/>
      </c>
      <c r="H1033" s="269"/>
      <c r="I1033" s="273"/>
      <c r="J1033" s="269" t="str">
        <f t="shared" si="45"/>
        <v/>
      </c>
      <c r="K1033" s="269"/>
      <c r="L1033" s="273"/>
      <c r="M1033" s="260"/>
      <c r="N1033" s="260"/>
      <c r="O1033" s="260"/>
      <c r="P1033" s="260"/>
      <c r="Q1033" s="260"/>
      <c r="R1033" s="260"/>
      <c r="S1033" s="260"/>
      <c r="T1033" s="260"/>
      <c r="U1033" s="260"/>
      <c r="V1033" s="260"/>
      <c r="W1033" s="260"/>
      <c r="X1033" s="260"/>
      <c r="Y1033" s="260"/>
      <c r="Z1033" s="260"/>
      <c r="AA1033" s="260"/>
    </row>
    <row r="1034" spans="1:27">
      <c r="A1034" s="284"/>
      <c r="B1034" s="284"/>
      <c r="C1034" s="284"/>
      <c r="D1034" s="284"/>
      <c r="E1034" s="284"/>
      <c r="F1034" s="269"/>
      <c r="G1034" s="269" t="str">
        <f t="shared" si="44"/>
        <v/>
      </c>
      <c r="H1034" s="269"/>
      <c r="I1034" s="273"/>
      <c r="J1034" s="269" t="str">
        <f t="shared" si="45"/>
        <v/>
      </c>
      <c r="K1034" s="269"/>
      <c r="L1034" s="273"/>
      <c r="M1034" s="260"/>
      <c r="N1034" s="260"/>
      <c r="O1034" s="260"/>
      <c r="P1034" s="260"/>
      <c r="Q1034" s="260"/>
      <c r="R1034" s="260"/>
      <c r="S1034" s="260"/>
      <c r="T1034" s="260"/>
      <c r="U1034" s="260"/>
      <c r="V1034" s="260"/>
      <c r="W1034" s="260"/>
      <c r="X1034" s="260"/>
      <c r="Y1034" s="260"/>
      <c r="Z1034" s="260"/>
      <c r="AA1034" s="260"/>
    </row>
    <row r="1035" spans="1:27">
      <c r="A1035" s="284"/>
      <c r="B1035" s="284"/>
      <c r="C1035" s="284"/>
      <c r="D1035" s="284"/>
      <c r="E1035" s="284"/>
      <c r="F1035" s="269"/>
      <c r="G1035" s="269"/>
      <c r="H1035" s="269"/>
      <c r="I1035" s="273"/>
      <c r="J1035" s="269"/>
      <c r="K1035" s="269"/>
      <c r="L1035" s="273"/>
      <c r="M1035" s="260"/>
      <c r="N1035" s="260"/>
      <c r="O1035" s="260"/>
      <c r="P1035" s="260"/>
      <c r="Q1035" s="260"/>
      <c r="R1035" s="260"/>
      <c r="S1035" s="260"/>
      <c r="T1035" s="260"/>
      <c r="U1035" s="260"/>
      <c r="V1035" s="260"/>
      <c r="W1035" s="260"/>
      <c r="X1035" s="260"/>
      <c r="Y1035" s="260"/>
      <c r="Z1035" s="260"/>
      <c r="AA1035" s="260"/>
    </row>
    <row r="1036" spans="1:27">
      <c r="A1036" s="284"/>
      <c r="B1036" s="284"/>
      <c r="C1036" s="284"/>
      <c r="D1036" s="284"/>
      <c r="E1036" s="284"/>
      <c r="F1036" s="269"/>
      <c r="G1036" s="269"/>
      <c r="H1036" s="269"/>
      <c r="I1036" s="273"/>
      <c r="J1036" s="269"/>
      <c r="K1036" s="269"/>
      <c r="L1036" s="273"/>
      <c r="M1036" s="260"/>
      <c r="N1036" s="260"/>
      <c r="O1036" s="260"/>
      <c r="P1036" s="260"/>
      <c r="Q1036" s="260"/>
      <c r="R1036" s="260"/>
      <c r="S1036" s="260"/>
      <c r="T1036" s="260"/>
      <c r="U1036" s="260"/>
      <c r="V1036" s="260"/>
      <c r="W1036" s="260"/>
      <c r="X1036" s="260"/>
      <c r="Y1036" s="260"/>
      <c r="Z1036" s="260"/>
      <c r="AA1036" s="260"/>
    </row>
    <row r="1037" spans="1:27">
      <c r="A1037" s="284"/>
      <c r="B1037" s="284"/>
      <c r="C1037" s="284"/>
      <c r="D1037" s="284"/>
      <c r="E1037" s="284"/>
      <c r="F1037" s="269"/>
      <c r="G1037" s="269"/>
      <c r="H1037" s="269"/>
      <c r="I1037" s="273"/>
      <c r="J1037" s="269"/>
      <c r="K1037" s="269"/>
      <c r="L1037" s="273"/>
      <c r="M1037" s="260"/>
      <c r="N1037" s="260"/>
      <c r="O1037" s="260"/>
      <c r="P1037" s="260"/>
      <c r="Q1037" s="260"/>
      <c r="R1037" s="260"/>
      <c r="S1037" s="260"/>
      <c r="T1037" s="260"/>
      <c r="U1037" s="260"/>
      <c r="V1037" s="260"/>
      <c r="W1037" s="260"/>
      <c r="X1037" s="260"/>
      <c r="Y1037" s="260"/>
      <c r="Z1037" s="260"/>
      <c r="AA1037" s="260"/>
    </row>
    <row r="1038" spans="1:27">
      <c r="A1038" s="284"/>
      <c r="B1038" s="284"/>
      <c r="C1038" s="284"/>
      <c r="D1038" s="284"/>
      <c r="E1038" s="284"/>
      <c r="F1038" s="269"/>
      <c r="G1038" s="269"/>
      <c r="H1038" s="269"/>
      <c r="I1038" s="273"/>
      <c r="J1038" s="269"/>
      <c r="K1038" s="269"/>
      <c r="L1038" s="273"/>
      <c r="M1038" s="260"/>
      <c r="N1038" s="260"/>
      <c r="O1038" s="260"/>
      <c r="P1038" s="260"/>
      <c r="Q1038" s="260"/>
      <c r="R1038" s="260"/>
      <c r="S1038" s="260"/>
      <c r="T1038" s="260"/>
      <c r="U1038" s="260"/>
      <c r="V1038" s="260"/>
      <c r="W1038" s="260"/>
      <c r="X1038" s="260"/>
      <c r="Y1038" s="260"/>
      <c r="Z1038" s="260"/>
      <c r="AA1038" s="260"/>
    </row>
    <row r="1039" spans="1:27">
      <c r="A1039" s="284"/>
      <c r="B1039" s="284"/>
      <c r="C1039" s="284"/>
      <c r="D1039" s="284"/>
      <c r="E1039" s="284"/>
      <c r="F1039" s="269"/>
      <c r="G1039" s="269"/>
      <c r="H1039" s="269"/>
      <c r="I1039" s="273"/>
      <c r="J1039" s="269"/>
      <c r="K1039" s="269"/>
      <c r="L1039" s="273"/>
      <c r="M1039" s="260"/>
      <c r="N1039" s="260"/>
      <c r="O1039" s="260"/>
      <c r="P1039" s="260"/>
      <c r="Q1039" s="260"/>
      <c r="R1039" s="260"/>
      <c r="S1039" s="260"/>
      <c r="T1039" s="260"/>
      <c r="U1039" s="260"/>
      <c r="V1039" s="260"/>
      <c r="W1039" s="260"/>
      <c r="X1039" s="260"/>
      <c r="Y1039" s="260"/>
      <c r="Z1039" s="260"/>
      <c r="AA1039" s="260"/>
    </row>
    <row r="1040" spans="1:27">
      <c r="A1040" s="284"/>
      <c r="B1040" s="284"/>
      <c r="C1040" s="284"/>
      <c r="D1040" s="284"/>
      <c r="E1040" s="284"/>
      <c r="F1040" s="269"/>
      <c r="G1040" s="269"/>
      <c r="H1040" s="269"/>
      <c r="I1040" s="273"/>
      <c r="J1040" s="269"/>
      <c r="K1040" s="269"/>
      <c r="L1040" s="273"/>
      <c r="M1040" s="260"/>
      <c r="N1040" s="260"/>
      <c r="O1040" s="260"/>
      <c r="P1040" s="260"/>
      <c r="Q1040" s="260"/>
      <c r="R1040" s="260"/>
      <c r="S1040" s="260"/>
      <c r="T1040" s="260"/>
      <c r="U1040" s="260"/>
      <c r="V1040" s="260"/>
      <c r="W1040" s="260"/>
      <c r="X1040" s="260"/>
      <c r="Y1040" s="260"/>
      <c r="Z1040" s="260"/>
      <c r="AA1040" s="260"/>
    </row>
    <row r="1041" spans="1:27">
      <c r="A1041" s="284"/>
      <c r="B1041" s="284"/>
      <c r="C1041" s="284"/>
      <c r="D1041" s="284"/>
      <c r="E1041" s="284"/>
      <c r="F1041" s="269"/>
      <c r="G1041" s="269"/>
      <c r="H1041" s="269"/>
      <c r="I1041" s="273"/>
      <c r="J1041" s="269"/>
      <c r="K1041" s="269"/>
      <c r="L1041" s="273"/>
      <c r="M1041" s="260"/>
      <c r="N1041" s="260"/>
      <c r="O1041" s="260"/>
      <c r="P1041" s="260"/>
      <c r="Q1041" s="260"/>
      <c r="R1041" s="260"/>
      <c r="S1041" s="260"/>
      <c r="T1041" s="260"/>
      <c r="U1041" s="260"/>
      <c r="V1041" s="260"/>
      <c r="W1041" s="260"/>
      <c r="X1041" s="260"/>
      <c r="Y1041" s="260"/>
      <c r="Z1041" s="260"/>
      <c r="AA1041" s="260"/>
    </row>
    <row r="1042" spans="1:27">
      <c r="A1042" s="284"/>
      <c r="B1042" s="284"/>
      <c r="C1042" s="284"/>
      <c r="D1042" s="284"/>
      <c r="E1042" s="284"/>
      <c r="F1042" s="269"/>
      <c r="G1042" s="269"/>
      <c r="H1042" s="269"/>
      <c r="I1042" s="273"/>
      <c r="J1042" s="269"/>
      <c r="K1042" s="269"/>
      <c r="L1042" s="273"/>
      <c r="M1042" s="260"/>
      <c r="N1042" s="260"/>
      <c r="O1042" s="260"/>
      <c r="P1042" s="260"/>
      <c r="Q1042" s="260"/>
      <c r="R1042" s="260"/>
      <c r="S1042" s="260"/>
      <c r="T1042" s="260"/>
      <c r="U1042" s="260"/>
      <c r="V1042" s="260"/>
      <c r="W1042" s="260"/>
      <c r="X1042" s="260"/>
      <c r="Y1042" s="260"/>
      <c r="Z1042" s="260"/>
      <c r="AA1042" s="260"/>
    </row>
    <row r="1043" spans="1:27">
      <c r="A1043" s="284"/>
      <c r="B1043" s="284"/>
      <c r="C1043" s="284"/>
      <c r="D1043" s="284"/>
      <c r="E1043" s="284"/>
      <c r="F1043" s="269"/>
      <c r="G1043" s="269"/>
      <c r="H1043" s="269"/>
      <c r="I1043" s="273"/>
      <c r="J1043" s="269"/>
      <c r="K1043" s="269"/>
      <c r="L1043" s="273"/>
      <c r="M1043" s="260"/>
      <c r="N1043" s="260"/>
      <c r="O1043" s="260"/>
      <c r="P1043" s="260"/>
      <c r="Q1043" s="260"/>
      <c r="R1043" s="260"/>
      <c r="S1043" s="260"/>
      <c r="T1043" s="260"/>
      <c r="U1043" s="260"/>
      <c r="V1043" s="260"/>
      <c r="W1043" s="260"/>
      <c r="X1043" s="260"/>
      <c r="Y1043" s="260"/>
      <c r="Z1043" s="260"/>
      <c r="AA1043" s="260"/>
    </row>
    <row r="1044" spans="1:27">
      <c r="A1044" s="284"/>
      <c r="B1044" s="284"/>
      <c r="C1044" s="284"/>
      <c r="D1044" s="284"/>
      <c r="E1044" s="284"/>
      <c r="F1044" s="269"/>
      <c r="G1044" s="269"/>
      <c r="H1044" s="269"/>
      <c r="I1044" s="273"/>
      <c r="J1044" s="269"/>
      <c r="K1044" s="269"/>
      <c r="L1044" s="273"/>
      <c r="M1044" s="260"/>
      <c r="N1044" s="260"/>
      <c r="O1044" s="260"/>
      <c r="P1044" s="260"/>
      <c r="Q1044" s="260"/>
      <c r="R1044" s="260"/>
      <c r="S1044" s="260"/>
      <c r="T1044" s="260"/>
      <c r="U1044" s="260"/>
      <c r="V1044" s="260"/>
      <c r="W1044" s="260"/>
      <c r="X1044" s="260"/>
      <c r="Y1044" s="260"/>
      <c r="Z1044" s="260"/>
      <c r="AA1044" s="260"/>
    </row>
    <row r="1045" spans="1:27">
      <c r="A1045" s="284"/>
      <c r="B1045" s="284"/>
      <c r="C1045" s="284"/>
      <c r="D1045" s="284"/>
      <c r="E1045" s="284"/>
      <c r="F1045" s="269"/>
      <c r="G1045" s="269"/>
      <c r="H1045" s="269"/>
      <c r="I1045" s="273"/>
      <c r="J1045" s="269"/>
      <c r="K1045" s="269"/>
      <c r="L1045" s="273"/>
      <c r="M1045" s="260"/>
      <c r="N1045" s="260"/>
      <c r="O1045" s="260"/>
      <c r="P1045" s="260"/>
      <c r="Q1045" s="260"/>
      <c r="R1045" s="260"/>
      <c r="S1045" s="260"/>
      <c r="T1045" s="260"/>
      <c r="U1045" s="260"/>
      <c r="V1045" s="260"/>
      <c r="W1045" s="260"/>
      <c r="X1045" s="260"/>
      <c r="Y1045" s="260"/>
      <c r="Z1045" s="260"/>
      <c r="AA1045" s="260"/>
    </row>
    <row r="1046" spans="1:27">
      <c r="A1046" s="284"/>
      <c r="B1046" s="284"/>
      <c r="C1046" s="284"/>
      <c r="D1046" s="284"/>
      <c r="E1046" s="284"/>
      <c r="F1046" s="269"/>
      <c r="G1046" s="269"/>
      <c r="H1046" s="269"/>
      <c r="I1046" s="273"/>
      <c r="J1046" s="269"/>
      <c r="K1046" s="269"/>
      <c r="L1046" s="273"/>
      <c r="M1046" s="260"/>
      <c r="N1046" s="260"/>
      <c r="O1046" s="260"/>
      <c r="P1046" s="260"/>
      <c r="Q1046" s="260"/>
      <c r="R1046" s="260"/>
      <c r="S1046" s="260"/>
      <c r="T1046" s="260"/>
      <c r="U1046" s="260"/>
      <c r="V1046" s="260"/>
      <c r="W1046" s="260"/>
      <c r="X1046" s="260"/>
      <c r="Y1046" s="260"/>
      <c r="Z1046" s="260"/>
      <c r="AA1046" s="260"/>
    </row>
    <row r="1047" spans="1:27">
      <c r="A1047" s="284"/>
      <c r="B1047" s="284"/>
      <c r="C1047" s="284"/>
      <c r="D1047" s="284"/>
      <c r="E1047" s="284"/>
      <c r="F1047" s="269"/>
      <c r="G1047" s="269"/>
      <c r="H1047" s="269"/>
      <c r="I1047" s="273"/>
      <c r="J1047" s="269"/>
      <c r="K1047" s="269"/>
      <c r="L1047" s="273"/>
      <c r="M1047" s="260"/>
      <c r="N1047" s="260"/>
      <c r="O1047" s="260"/>
      <c r="P1047" s="260"/>
      <c r="Q1047" s="260"/>
      <c r="R1047" s="260"/>
      <c r="S1047" s="260"/>
      <c r="T1047" s="260"/>
      <c r="U1047" s="260"/>
      <c r="V1047" s="260"/>
      <c r="W1047" s="260"/>
      <c r="X1047" s="260"/>
      <c r="Y1047" s="260"/>
      <c r="Z1047" s="260"/>
      <c r="AA1047" s="260"/>
    </row>
    <row r="1048" spans="1:27">
      <c r="A1048" s="284"/>
      <c r="B1048" s="284"/>
      <c r="C1048" s="284"/>
      <c r="D1048" s="284"/>
      <c r="E1048" s="284"/>
      <c r="F1048" s="269"/>
      <c r="G1048" s="269"/>
      <c r="H1048" s="269"/>
      <c r="I1048" s="273"/>
      <c r="J1048" s="269"/>
      <c r="K1048" s="269"/>
      <c r="L1048" s="273"/>
      <c r="M1048" s="260"/>
      <c r="N1048" s="260"/>
      <c r="O1048" s="260"/>
      <c r="P1048" s="260"/>
      <c r="Q1048" s="260"/>
      <c r="R1048" s="260"/>
      <c r="S1048" s="260"/>
      <c r="T1048" s="260"/>
      <c r="U1048" s="260"/>
      <c r="V1048" s="260"/>
      <c r="W1048" s="260"/>
      <c r="X1048" s="260"/>
      <c r="Y1048" s="260"/>
      <c r="Z1048" s="260"/>
      <c r="AA1048" s="260"/>
    </row>
    <row r="1049" spans="1:27">
      <c r="A1049" s="284"/>
      <c r="B1049" s="284"/>
      <c r="C1049" s="284"/>
      <c r="D1049" s="284"/>
      <c r="E1049" s="284"/>
      <c r="F1049" s="269"/>
      <c r="G1049" s="269"/>
      <c r="H1049" s="269"/>
      <c r="I1049" s="273"/>
      <c r="J1049" s="269"/>
      <c r="K1049" s="269"/>
      <c r="L1049" s="273"/>
      <c r="M1049" s="260"/>
      <c r="N1049" s="260"/>
      <c r="O1049" s="260"/>
      <c r="P1049" s="260"/>
      <c r="Q1049" s="260"/>
      <c r="R1049" s="260"/>
      <c r="S1049" s="260"/>
      <c r="T1049" s="260"/>
      <c r="U1049" s="260"/>
      <c r="V1049" s="260"/>
      <c r="W1049" s="260"/>
      <c r="X1049" s="260"/>
      <c r="Y1049" s="260"/>
      <c r="Z1049" s="260"/>
      <c r="AA1049" s="260"/>
    </row>
    <row r="1050" spans="1:27">
      <c r="A1050" s="284"/>
      <c r="B1050" s="284"/>
      <c r="C1050" s="284"/>
      <c r="D1050" s="284"/>
      <c r="E1050" s="284"/>
      <c r="F1050" s="269"/>
      <c r="G1050" s="269"/>
      <c r="H1050" s="269"/>
      <c r="I1050" s="273"/>
      <c r="J1050" s="269"/>
      <c r="K1050" s="269"/>
      <c r="L1050" s="273"/>
      <c r="M1050" s="260"/>
      <c r="N1050" s="260"/>
      <c r="O1050" s="260"/>
      <c r="P1050" s="260"/>
      <c r="Q1050" s="260"/>
      <c r="R1050" s="260"/>
      <c r="S1050" s="260"/>
      <c r="T1050" s="260"/>
      <c r="U1050" s="260"/>
      <c r="V1050" s="260"/>
      <c r="W1050" s="260"/>
      <c r="X1050" s="260"/>
      <c r="Y1050" s="260"/>
      <c r="Z1050" s="260"/>
      <c r="AA1050" s="260"/>
    </row>
    <row r="1051" spans="1:27">
      <c r="A1051" s="284"/>
      <c r="B1051" s="284"/>
      <c r="C1051" s="284"/>
      <c r="D1051" s="284"/>
      <c r="E1051" s="284"/>
      <c r="F1051" s="269"/>
      <c r="G1051" s="269"/>
      <c r="H1051" s="269"/>
      <c r="I1051" s="273"/>
      <c r="J1051" s="269"/>
      <c r="K1051" s="269"/>
      <c r="L1051" s="273"/>
      <c r="M1051" s="260"/>
      <c r="N1051" s="260"/>
      <c r="O1051" s="260"/>
      <c r="P1051" s="260"/>
      <c r="Q1051" s="260"/>
      <c r="R1051" s="260"/>
      <c r="S1051" s="260"/>
      <c r="T1051" s="260"/>
      <c r="U1051" s="260"/>
      <c r="V1051" s="260"/>
      <c r="W1051" s="260"/>
      <c r="X1051" s="260"/>
      <c r="Y1051" s="260"/>
      <c r="Z1051" s="260"/>
      <c r="AA1051" s="260"/>
    </row>
    <row r="1052" spans="1:27">
      <c r="A1052" s="284"/>
      <c r="B1052" s="284"/>
      <c r="C1052" s="284"/>
      <c r="D1052" s="284"/>
      <c r="E1052" s="284"/>
      <c r="F1052" s="269"/>
      <c r="G1052" s="269"/>
      <c r="H1052" s="269"/>
      <c r="I1052" s="273"/>
      <c r="J1052" s="269"/>
      <c r="K1052" s="269"/>
      <c r="L1052" s="273"/>
      <c r="M1052" s="260"/>
      <c r="N1052" s="260"/>
      <c r="O1052" s="260"/>
      <c r="P1052" s="260"/>
      <c r="Q1052" s="260"/>
      <c r="R1052" s="260"/>
      <c r="S1052" s="260"/>
      <c r="T1052" s="260"/>
      <c r="U1052" s="260"/>
      <c r="V1052" s="260"/>
      <c r="W1052" s="260"/>
      <c r="X1052" s="260"/>
      <c r="Y1052" s="260"/>
      <c r="Z1052" s="260"/>
      <c r="AA1052" s="260"/>
    </row>
    <row r="1053" spans="1:27">
      <c r="A1053" s="284"/>
      <c r="B1053" s="284"/>
      <c r="C1053" s="284"/>
      <c r="D1053" s="284"/>
      <c r="E1053" s="284"/>
      <c r="F1053" s="269"/>
      <c r="G1053" s="269"/>
      <c r="H1053" s="269"/>
      <c r="I1053" s="273"/>
      <c r="J1053" s="269"/>
      <c r="K1053" s="269"/>
      <c r="L1053" s="273"/>
      <c r="M1053" s="260"/>
      <c r="N1053" s="260"/>
      <c r="O1053" s="260"/>
      <c r="P1053" s="260"/>
      <c r="Q1053" s="260"/>
      <c r="R1053" s="260"/>
      <c r="S1053" s="260"/>
      <c r="T1053" s="260"/>
      <c r="U1053" s="260"/>
      <c r="V1053" s="260"/>
      <c r="W1053" s="260"/>
      <c r="X1053" s="260"/>
      <c r="Y1053" s="260"/>
      <c r="Z1053" s="260"/>
      <c r="AA1053" s="260"/>
    </row>
    <row r="1054" spans="1:27">
      <c r="A1054" s="284"/>
      <c r="B1054" s="284"/>
      <c r="C1054" s="284"/>
      <c r="D1054" s="284"/>
      <c r="E1054" s="284"/>
      <c r="F1054" s="269"/>
      <c r="G1054" s="269"/>
      <c r="H1054" s="269"/>
      <c r="I1054" s="273"/>
      <c r="J1054" s="269"/>
      <c r="K1054" s="269"/>
      <c r="L1054" s="273"/>
      <c r="M1054" s="260"/>
      <c r="N1054" s="260"/>
      <c r="O1054" s="260"/>
      <c r="P1054" s="260"/>
      <c r="Q1054" s="260"/>
      <c r="R1054" s="260"/>
      <c r="S1054" s="260"/>
      <c r="T1054" s="260"/>
      <c r="U1054" s="260"/>
      <c r="V1054" s="260"/>
      <c r="W1054" s="260"/>
      <c r="X1054" s="260"/>
      <c r="Y1054" s="260"/>
      <c r="Z1054" s="260"/>
      <c r="AA1054" s="260"/>
    </row>
    <row r="1055" spans="1:27">
      <c r="A1055" s="284"/>
      <c r="B1055" s="284"/>
      <c r="C1055" s="284"/>
      <c r="D1055" s="284"/>
      <c r="E1055" s="284"/>
      <c r="F1055" s="269"/>
      <c r="G1055" s="269"/>
      <c r="H1055" s="269"/>
      <c r="I1055" s="273"/>
      <c r="J1055" s="269"/>
      <c r="K1055" s="269"/>
      <c r="L1055" s="273"/>
      <c r="M1055" s="260"/>
      <c r="N1055" s="260"/>
      <c r="O1055" s="260"/>
      <c r="P1055" s="260"/>
      <c r="Q1055" s="260"/>
      <c r="R1055" s="260"/>
      <c r="S1055" s="260"/>
      <c r="T1055" s="260"/>
      <c r="U1055" s="260"/>
      <c r="V1055" s="260"/>
      <c r="W1055" s="260"/>
      <c r="X1055" s="260"/>
      <c r="Y1055" s="260"/>
      <c r="Z1055" s="260"/>
      <c r="AA1055" s="260"/>
    </row>
    <row r="1056" spans="1:27">
      <c r="A1056" s="284"/>
      <c r="B1056" s="284"/>
      <c r="C1056" s="284"/>
      <c r="D1056" s="284"/>
      <c r="E1056" s="284"/>
      <c r="F1056" s="269"/>
      <c r="G1056" s="269"/>
      <c r="H1056" s="269"/>
      <c r="I1056" s="273"/>
      <c r="J1056" s="269"/>
      <c r="K1056" s="269"/>
      <c r="L1056" s="273"/>
      <c r="M1056" s="260"/>
      <c r="N1056" s="260"/>
      <c r="O1056" s="260"/>
      <c r="P1056" s="260"/>
      <c r="Q1056" s="260"/>
      <c r="R1056" s="260"/>
      <c r="S1056" s="260"/>
      <c r="T1056" s="260"/>
      <c r="U1056" s="260"/>
      <c r="V1056" s="260"/>
      <c r="W1056" s="260"/>
      <c r="X1056" s="260"/>
      <c r="Y1056" s="260"/>
      <c r="Z1056" s="260"/>
      <c r="AA1056" s="260"/>
    </row>
    <row r="1057" spans="1:27">
      <c r="A1057" s="284"/>
      <c r="B1057" s="284"/>
      <c r="C1057" s="284"/>
      <c r="D1057" s="284"/>
      <c r="E1057" s="284"/>
      <c r="F1057" s="269"/>
      <c r="G1057" s="269"/>
      <c r="H1057" s="269"/>
      <c r="I1057" s="273"/>
      <c r="J1057" s="269"/>
      <c r="K1057" s="269"/>
      <c r="L1057" s="273"/>
      <c r="M1057" s="260"/>
      <c r="N1057" s="260"/>
      <c r="O1057" s="260"/>
      <c r="P1057" s="260"/>
      <c r="Q1057" s="260"/>
      <c r="R1057" s="260"/>
      <c r="S1057" s="260"/>
      <c r="T1057" s="260"/>
      <c r="U1057" s="260"/>
      <c r="V1057" s="260"/>
      <c r="W1057" s="260"/>
      <c r="X1057" s="260"/>
      <c r="Y1057" s="260"/>
      <c r="Z1057" s="260"/>
      <c r="AA1057" s="260"/>
    </row>
    <row r="1058" spans="1:27">
      <c r="A1058" s="284"/>
      <c r="B1058" s="284"/>
      <c r="C1058" s="284"/>
      <c r="D1058" s="284"/>
      <c r="E1058" s="284"/>
      <c r="F1058" s="269"/>
      <c r="G1058" s="269"/>
      <c r="H1058" s="269"/>
      <c r="I1058" s="273"/>
      <c r="J1058" s="269"/>
      <c r="K1058" s="269"/>
      <c r="L1058" s="273"/>
      <c r="M1058" s="260"/>
      <c r="N1058" s="260"/>
      <c r="O1058" s="260"/>
      <c r="P1058" s="260"/>
      <c r="Q1058" s="260"/>
      <c r="R1058" s="260"/>
      <c r="S1058" s="260"/>
      <c r="T1058" s="260"/>
      <c r="U1058" s="260"/>
      <c r="V1058" s="260"/>
      <c r="W1058" s="260"/>
      <c r="X1058" s="260"/>
      <c r="Y1058" s="260"/>
      <c r="Z1058" s="260"/>
      <c r="AA1058" s="260"/>
    </row>
    <row r="1059" spans="1:27">
      <c r="A1059" s="284"/>
      <c r="B1059" s="284"/>
      <c r="C1059" s="284"/>
      <c r="D1059" s="284"/>
      <c r="E1059" s="284"/>
      <c r="F1059" s="269"/>
      <c r="G1059" s="269"/>
      <c r="H1059" s="269"/>
      <c r="I1059" s="273"/>
      <c r="J1059" s="269"/>
      <c r="K1059" s="269"/>
      <c r="L1059" s="273"/>
      <c r="M1059" s="260"/>
      <c r="N1059" s="260"/>
      <c r="O1059" s="260"/>
      <c r="P1059" s="260"/>
      <c r="Q1059" s="260"/>
      <c r="R1059" s="260"/>
      <c r="S1059" s="260"/>
      <c r="T1059" s="260"/>
      <c r="U1059" s="260"/>
      <c r="V1059" s="260"/>
      <c r="W1059" s="260"/>
      <c r="X1059" s="260"/>
      <c r="Y1059" s="260"/>
      <c r="Z1059" s="260"/>
      <c r="AA1059" s="260"/>
    </row>
    <row r="1060" spans="1:27">
      <c r="A1060" s="284"/>
      <c r="B1060" s="284"/>
      <c r="C1060" s="284"/>
      <c r="D1060" s="284"/>
      <c r="E1060" s="284"/>
      <c r="F1060" s="269"/>
      <c r="G1060" s="269"/>
      <c r="H1060" s="269"/>
      <c r="I1060" s="273"/>
      <c r="J1060" s="269"/>
      <c r="K1060" s="269"/>
      <c r="L1060" s="273"/>
      <c r="M1060" s="260"/>
      <c r="N1060" s="260"/>
      <c r="O1060" s="260"/>
      <c r="P1060" s="260"/>
      <c r="Q1060" s="260"/>
      <c r="R1060" s="260"/>
      <c r="S1060" s="260"/>
      <c r="T1060" s="260"/>
      <c r="U1060" s="260"/>
      <c r="V1060" s="260"/>
      <c r="W1060" s="260"/>
      <c r="X1060" s="260"/>
      <c r="Y1060" s="260"/>
      <c r="Z1060" s="260"/>
      <c r="AA1060" s="260"/>
    </row>
    <row r="1061" spans="1:27">
      <c r="A1061" s="284"/>
      <c r="B1061" s="284"/>
      <c r="C1061" s="284"/>
      <c r="D1061" s="284"/>
      <c r="E1061" s="284"/>
      <c r="F1061" s="269"/>
      <c r="G1061" s="269"/>
      <c r="H1061" s="269"/>
      <c r="I1061" s="273"/>
      <c r="J1061" s="269"/>
      <c r="K1061" s="269"/>
      <c r="L1061" s="273"/>
      <c r="M1061" s="260"/>
      <c r="N1061" s="260"/>
      <c r="O1061" s="260"/>
      <c r="P1061" s="260"/>
      <c r="Q1061" s="260"/>
      <c r="R1061" s="260"/>
      <c r="S1061" s="260"/>
      <c r="T1061" s="260"/>
      <c r="U1061" s="260"/>
      <c r="V1061" s="260"/>
      <c r="W1061" s="260"/>
      <c r="X1061" s="260"/>
      <c r="Y1061" s="260"/>
      <c r="Z1061" s="260"/>
      <c r="AA1061" s="260"/>
    </row>
    <row r="1062" spans="1:27">
      <c r="A1062" s="284"/>
      <c r="B1062" s="284"/>
      <c r="C1062" s="284"/>
      <c r="D1062" s="284"/>
      <c r="E1062" s="284"/>
      <c r="F1062" s="269"/>
      <c r="G1062" s="269"/>
      <c r="H1062" s="269"/>
      <c r="I1062" s="273"/>
      <c r="J1062" s="269"/>
      <c r="K1062" s="269"/>
      <c r="L1062" s="273"/>
      <c r="M1062" s="260"/>
      <c r="N1062" s="260"/>
      <c r="O1062" s="260"/>
      <c r="P1062" s="260"/>
      <c r="Q1062" s="260"/>
      <c r="R1062" s="260"/>
      <c r="S1062" s="260"/>
      <c r="T1062" s="260"/>
      <c r="U1062" s="260"/>
      <c r="V1062" s="260"/>
      <c r="W1062" s="260"/>
      <c r="X1062" s="260"/>
      <c r="Y1062" s="260"/>
      <c r="Z1062" s="260"/>
      <c r="AA1062" s="260"/>
    </row>
    <row r="1063" spans="1:27">
      <c r="A1063" s="284"/>
      <c r="B1063" s="284"/>
      <c r="C1063" s="284"/>
      <c r="D1063" s="284"/>
      <c r="E1063" s="284"/>
      <c r="F1063" s="269"/>
      <c r="G1063" s="269"/>
      <c r="H1063" s="269"/>
      <c r="I1063" s="273"/>
      <c r="J1063" s="269"/>
      <c r="K1063" s="269"/>
      <c r="L1063" s="273"/>
      <c r="M1063" s="260"/>
      <c r="N1063" s="260"/>
      <c r="O1063" s="260"/>
      <c r="P1063" s="260"/>
      <c r="Q1063" s="260"/>
      <c r="R1063" s="260"/>
      <c r="S1063" s="260"/>
      <c r="T1063" s="260"/>
      <c r="U1063" s="260"/>
      <c r="V1063" s="260"/>
      <c r="W1063" s="260"/>
      <c r="X1063" s="260"/>
      <c r="Y1063" s="260"/>
      <c r="Z1063" s="260"/>
      <c r="AA1063" s="260"/>
    </row>
    <row r="1064" spans="1:27">
      <c r="A1064" s="284"/>
      <c r="B1064" s="284"/>
      <c r="C1064" s="284"/>
      <c r="D1064" s="284"/>
      <c r="E1064" s="284"/>
      <c r="F1064" s="269"/>
      <c r="G1064" s="269"/>
      <c r="H1064" s="269"/>
      <c r="I1064" s="273"/>
      <c r="J1064" s="269"/>
      <c r="K1064" s="269"/>
      <c r="L1064" s="273"/>
      <c r="M1064" s="260"/>
      <c r="N1064" s="260"/>
      <c r="O1064" s="260"/>
      <c r="P1064" s="260"/>
      <c r="Q1064" s="260"/>
      <c r="R1064" s="260"/>
      <c r="S1064" s="260"/>
      <c r="T1064" s="260"/>
      <c r="U1064" s="260"/>
      <c r="V1064" s="260"/>
      <c r="W1064" s="260"/>
      <c r="X1064" s="260"/>
      <c r="Y1064" s="260"/>
      <c r="Z1064" s="260"/>
      <c r="AA1064" s="260"/>
    </row>
    <row r="1065" spans="1:27">
      <c r="A1065" s="284"/>
      <c r="B1065" s="284"/>
      <c r="C1065" s="284"/>
      <c r="D1065" s="284"/>
      <c r="E1065" s="284"/>
      <c r="F1065" s="269"/>
      <c r="G1065" s="269"/>
      <c r="H1065" s="269"/>
      <c r="I1065" s="273"/>
      <c r="J1065" s="269"/>
      <c r="K1065" s="269"/>
      <c r="L1065" s="273"/>
      <c r="M1065" s="260"/>
      <c r="N1065" s="260"/>
      <c r="O1065" s="260"/>
      <c r="P1065" s="260"/>
      <c r="Q1065" s="260"/>
      <c r="R1065" s="260"/>
      <c r="S1065" s="260"/>
      <c r="T1065" s="260"/>
      <c r="U1065" s="260"/>
      <c r="V1065" s="260"/>
      <c r="W1065" s="260"/>
      <c r="X1065" s="260"/>
      <c r="Y1065" s="260"/>
      <c r="Z1065" s="260"/>
      <c r="AA1065" s="260"/>
    </row>
    <row r="1066" spans="1:27">
      <c r="A1066" s="284"/>
      <c r="B1066" s="284"/>
      <c r="C1066" s="284"/>
      <c r="D1066" s="284"/>
      <c r="E1066" s="284"/>
      <c r="F1066" s="269"/>
      <c r="G1066" s="269"/>
      <c r="H1066" s="269"/>
      <c r="I1066" s="273"/>
      <c r="J1066" s="269"/>
      <c r="K1066" s="269"/>
      <c r="L1066" s="273"/>
      <c r="M1066" s="260"/>
      <c r="N1066" s="260"/>
      <c r="O1066" s="260"/>
      <c r="P1066" s="260"/>
      <c r="Q1066" s="260"/>
      <c r="R1066" s="260"/>
      <c r="S1066" s="260"/>
      <c r="T1066" s="260"/>
      <c r="U1066" s="260"/>
      <c r="V1066" s="260"/>
      <c r="W1066" s="260"/>
      <c r="X1066" s="260"/>
      <c r="Y1066" s="260"/>
      <c r="Z1066" s="260"/>
      <c r="AA1066" s="260"/>
    </row>
    <row r="1067" spans="1:27">
      <c r="A1067" s="284"/>
      <c r="B1067" s="284"/>
      <c r="C1067" s="284"/>
      <c r="D1067" s="284"/>
      <c r="E1067" s="284"/>
      <c r="F1067" s="269"/>
      <c r="G1067" s="269"/>
      <c r="H1067" s="269"/>
      <c r="I1067" s="273"/>
      <c r="J1067" s="269"/>
      <c r="K1067" s="269"/>
      <c r="L1067" s="273"/>
      <c r="M1067" s="260"/>
      <c r="N1067" s="260"/>
      <c r="O1067" s="260"/>
      <c r="P1067" s="260"/>
      <c r="Q1067" s="260"/>
      <c r="R1067" s="260"/>
      <c r="S1067" s="260"/>
      <c r="T1067" s="260"/>
      <c r="U1067" s="260"/>
      <c r="V1067" s="260"/>
      <c r="W1067" s="260"/>
      <c r="X1067" s="260"/>
      <c r="Y1067" s="260"/>
      <c r="Z1067" s="260"/>
      <c r="AA1067" s="260"/>
    </row>
    <row r="1068" spans="1:27">
      <c r="A1068" s="284"/>
      <c r="B1068" s="284"/>
      <c r="C1068" s="284"/>
      <c r="D1068" s="284"/>
      <c r="E1068" s="284"/>
      <c r="F1068" s="269"/>
      <c r="G1068" s="269"/>
      <c r="H1068" s="269"/>
      <c r="I1068" s="273"/>
      <c r="J1068" s="269"/>
      <c r="K1068" s="269"/>
      <c r="L1068" s="273"/>
      <c r="M1068" s="260"/>
      <c r="N1068" s="260"/>
      <c r="O1068" s="260"/>
      <c r="P1068" s="260"/>
      <c r="Q1068" s="260"/>
      <c r="R1068" s="260"/>
      <c r="S1068" s="260"/>
      <c r="T1068" s="260"/>
      <c r="U1068" s="260"/>
      <c r="V1068" s="260"/>
      <c r="W1068" s="260"/>
      <c r="X1068" s="260"/>
      <c r="Y1068" s="260"/>
      <c r="Z1068" s="260"/>
      <c r="AA1068" s="260"/>
    </row>
    <row r="1069" spans="1:27">
      <c r="A1069" s="284"/>
      <c r="B1069" s="284"/>
      <c r="C1069" s="284"/>
      <c r="D1069" s="284"/>
      <c r="E1069" s="284"/>
      <c r="F1069" s="269"/>
      <c r="G1069" s="269"/>
      <c r="H1069" s="269"/>
      <c r="I1069" s="273"/>
      <c r="J1069" s="269"/>
      <c r="K1069" s="269"/>
      <c r="L1069" s="273"/>
      <c r="M1069" s="260"/>
      <c r="N1069" s="260"/>
      <c r="O1069" s="260"/>
      <c r="P1069" s="260"/>
      <c r="Q1069" s="260"/>
      <c r="R1069" s="260"/>
      <c r="S1069" s="260"/>
      <c r="T1069" s="260"/>
      <c r="U1069" s="260"/>
      <c r="V1069" s="260"/>
      <c r="W1069" s="260"/>
      <c r="X1069" s="260"/>
      <c r="Y1069" s="260"/>
      <c r="Z1069" s="260"/>
      <c r="AA1069" s="260"/>
    </row>
    <row r="1070" spans="1:27">
      <c r="A1070" s="284"/>
      <c r="B1070" s="284"/>
      <c r="C1070" s="284"/>
      <c r="D1070" s="284"/>
      <c r="E1070" s="284"/>
      <c r="F1070" s="269"/>
      <c r="G1070" s="269"/>
      <c r="H1070" s="269"/>
      <c r="I1070" s="273"/>
      <c r="J1070" s="269"/>
      <c r="K1070" s="269"/>
      <c r="L1070" s="273"/>
      <c r="M1070" s="260"/>
      <c r="N1070" s="260"/>
      <c r="O1070" s="260"/>
      <c r="P1070" s="260"/>
      <c r="Q1070" s="260"/>
      <c r="R1070" s="260"/>
      <c r="S1070" s="260"/>
      <c r="T1070" s="260"/>
      <c r="U1070" s="260"/>
      <c r="V1070" s="260"/>
      <c r="W1070" s="260"/>
      <c r="X1070" s="260"/>
      <c r="Y1070" s="260"/>
      <c r="Z1070" s="260"/>
      <c r="AA1070" s="260"/>
    </row>
    <row r="1071" spans="1:27">
      <c r="A1071" s="284"/>
      <c r="B1071" s="284"/>
      <c r="C1071" s="284"/>
      <c r="D1071" s="284"/>
      <c r="E1071" s="284"/>
      <c r="F1071" s="269"/>
      <c r="G1071" s="269"/>
      <c r="H1071" s="269"/>
      <c r="I1071" s="273"/>
      <c r="J1071" s="269"/>
      <c r="K1071" s="269"/>
      <c r="L1071" s="273"/>
      <c r="M1071" s="260"/>
      <c r="N1071" s="260"/>
      <c r="O1071" s="260"/>
      <c r="P1071" s="260"/>
      <c r="Q1071" s="260"/>
      <c r="R1071" s="260"/>
      <c r="S1071" s="260"/>
      <c r="T1071" s="260"/>
      <c r="U1071" s="260"/>
      <c r="V1071" s="260"/>
      <c r="W1071" s="260"/>
      <c r="X1071" s="260"/>
      <c r="Y1071" s="260"/>
      <c r="Z1071" s="260"/>
      <c r="AA1071" s="260"/>
    </row>
    <row r="1072" spans="1:27">
      <c r="A1072" s="284"/>
      <c r="B1072" s="284"/>
      <c r="C1072" s="284"/>
      <c r="D1072" s="284"/>
      <c r="E1072" s="284"/>
      <c r="F1072" s="269"/>
      <c r="G1072" s="269"/>
      <c r="H1072" s="269"/>
      <c r="I1072" s="273"/>
      <c r="J1072" s="269"/>
      <c r="K1072" s="269"/>
      <c r="L1072" s="273"/>
      <c r="M1072" s="260"/>
      <c r="N1072" s="260"/>
      <c r="O1072" s="260"/>
      <c r="P1072" s="260"/>
      <c r="Q1072" s="260"/>
      <c r="R1072" s="260"/>
      <c r="S1072" s="260"/>
      <c r="T1072" s="260"/>
      <c r="U1072" s="260"/>
      <c r="V1072" s="260"/>
      <c r="W1072" s="260"/>
      <c r="X1072" s="260"/>
      <c r="Y1072" s="260"/>
      <c r="Z1072" s="260"/>
      <c r="AA1072" s="260"/>
    </row>
    <row r="1073" spans="1:27">
      <c r="A1073" s="284"/>
      <c r="B1073" s="284"/>
      <c r="C1073" s="284"/>
      <c r="D1073" s="284"/>
      <c r="E1073" s="284"/>
      <c r="F1073" s="269"/>
      <c r="G1073" s="269"/>
      <c r="H1073" s="269"/>
      <c r="I1073" s="273"/>
      <c r="J1073" s="269"/>
      <c r="K1073" s="269"/>
      <c r="L1073" s="273"/>
      <c r="M1073" s="260"/>
      <c r="N1073" s="260"/>
      <c r="O1073" s="260"/>
      <c r="P1073" s="260"/>
      <c r="Q1073" s="260"/>
      <c r="R1073" s="260"/>
      <c r="S1073" s="260"/>
      <c r="T1073" s="260"/>
      <c r="U1073" s="260"/>
      <c r="V1073" s="260"/>
      <c r="W1073" s="260"/>
      <c r="X1073" s="260"/>
      <c r="Y1073" s="260"/>
      <c r="Z1073" s="260"/>
      <c r="AA1073" s="260"/>
    </row>
    <row r="1074" spans="1:27">
      <c r="A1074" s="284"/>
      <c r="B1074" s="284"/>
      <c r="C1074" s="284"/>
      <c r="D1074" s="284"/>
      <c r="E1074" s="284"/>
      <c r="F1074" s="269"/>
      <c r="G1074" s="269"/>
      <c r="H1074" s="269"/>
      <c r="I1074" s="273"/>
      <c r="J1074" s="269"/>
      <c r="K1074" s="269"/>
      <c r="L1074" s="273"/>
      <c r="M1074" s="260"/>
      <c r="N1074" s="260"/>
      <c r="O1074" s="260"/>
      <c r="P1074" s="260"/>
      <c r="Q1074" s="260"/>
      <c r="R1074" s="260"/>
      <c r="S1074" s="260"/>
      <c r="T1074" s="260"/>
      <c r="U1074" s="260"/>
      <c r="V1074" s="260"/>
      <c r="W1074" s="260"/>
      <c r="X1074" s="260"/>
      <c r="Y1074" s="260"/>
      <c r="Z1074" s="260"/>
      <c r="AA1074" s="260"/>
    </row>
    <row r="1075" spans="1:27">
      <c r="A1075" s="284"/>
      <c r="B1075" s="284"/>
      <c r="C1075" s="284"/>
      <c r="D1075" s="284"/>
      <c r="E1075" s="284"/>
      <c r="F1075" s="269"/>
      <c r="G1075" s="269"/>
      <c r="H1075" s="269"/>
      <c r="I1075" s="273"/>
      <c r="J1075" s="269"/>
      <c r="K1075" s="269"/>
      <c r="L1075" s="273"/>
      <c r="M1075" s="260"/>
      <c r="N1075" s="260"/>
      <c r="O1075" s="260"/>
      <c r="P1075" s="260"/>
      <c r="Q1075" s="260"/>
      <c r="R1075" s="260"/>
      <c r="S1075" s="260"/>
      <c r="T1075" s="260"/>
      <c r="U1075" s="260"/>
      <c r="V1075" s="260"/>
      <c r="W1075" s="260"/>
      <c r="X1075" s="260"/>
      <c r="Y1075" s="260"/>
      <c r="Z1075" s="260"/>
      <c r="AA1075" s="260"/>
    </row>
    <row r="1076" spans="1:27">
      <c r="A1076" s="284"/>
      <c r="B1076" s="284"/>
      <c r="C1076" s="284"/>
      <c r="D1076" s="284"/>
      <c r="E1076" s="284"/>
      <c r="F1076" s="269"/>
      <c r="G1076" s="269"/>
      <c r="H1076" s="269"/>
      <c r="I1076" s="273"/>
      <c r="J1076" s="269"/>
      <c r="K1076" s="269"/>
      <c r="L1076" s="273"/>
      <c r="M1076" s="260"/>
      <c r="N1076" s="260"/>
      <c r="O1076" s="260"/>
      <c r="P1076" s="260"/>
      <c r="Q1076" s="260"/>
      <c r="R1076" s="260"/>
      <c r="S1076" s="260"/>
      <c r="T1076" s="260"/>
      <c r="U1076" s="260"/>
      <c r="V1076" s="260"/>
      <c r="W1076" s="260"/>
      <c r="X1076" s="260"/>
      <c r="Y1076" s="260"/>
      <c r="Z1076" s="260"/>
      <c r="AA1076" s="260"/>
    </row>
    <row r="1077" spans="1:27">
      <c r="A1077" s="284"/>
      <c r="B1077" s="284"/>
      <c r="C1077" s="284"/>
      <c r="D1077" s="284"/>
      <c r="E1077" s="284"/>
      <c r="F1077" s="269"/>
      <c r="G1077" s="269"/>
      <c r="H1077" s="269"/>
      <c r="I1077" s="273"/>
      <c r="J1077" s="269"/>
      <c r="K1077" s="269"/>
      <c r="L1077" s="273"/>
      <c r="M1077" s="260"/>
      <c r="N1077" s="260"/>
      <c r="O1077" s="260"/>
      <c r="P1077" s="260"/>
      <c r="Q1077" s="260"/>
      <c r="R1077" s="260"/>
      <c r="S1077" s="260"/>
      <c r="T1077" s="260"/>
      <c r="U1077" s="260"/>
      <c r="V1077" s="260"/>
      <c r="W1077" s="260"/>
      <c r="X1077" s="260"/>
      <c r="Y1077" s="260"/>
      <c r="Z1077" s="260"/>
      <c r="AA1077" s="260"/>
    </row>
    <row r="1078" spans="1:27">
      <c r="A1078" s="284"/>
      <c r="B1078" s="284"/>
      <c r="C1078" s="284"/>
      <c r="D1078" s="284"/>
      <c r="E1078" s="284"/>
      <c r="F1078" s="269"/>
      <c r="G1078" s="269"/>
      <c r="H1078" s="269"/>
      <c r="I1078" s="273"/>
      <c r="J1078" s="269"/>
      <c r="K1078" s="269"/>
      <c r="L1078" s="273"/>
      <c r="M1078" s="260"/>
      <c r="N1078" s="260"/>
      <c r="O1078" s="260"/>
      <c r="P1078" s="260"/>
      <c r="Q1078" s="260"/>
      <c r="R1078" s="260"/>
      <c r="S1078" s="260"/>
      <c r="T1078" s="260"/>
      <c r="U1078" s="260"/>
      <c r="V1078" s="260"/>
      <c r="W1078" s="260"/>
      <c r="X1078" s="260"/>
      <c r="Y1078" s="260"/>
      <c r="Z1078" s="260"/>
      <c r="AA1078" s="260"/>
    </row>
    <row r="1079" spans="1:27">
      <c r="A1079" s="284"/>
      <c r="B1079" s="284"/>
      <c r="C1079" s="284"/>
      <c r="D1079" s="284"/>
      <c r="E1079" s="284"/>
      <c r="F1079" s="269"/>
      <c r="G1079" s="269"/>
      <c r="H1079" s="269"/>
      <c r="I1079" s="273"/>
      <c r="J1079" s="269"/>
      <c r="K1079" s="269"/>
      <c r="L1079" s="273"/>
      <c r="M1079" s="260"/>
      <c r="N1079" s="260"/>
      <c r="O1079" s="260"/>
      <c r="P1079" s="260"/>
      <c r="Q1079" s="260"/>
      <c r="R1079" s="260"/>
      <c r="S1079" s="260"/>
      <c r="T1079" s="260"/>
      <c r="U1079" s="260"/>
      <c r="V1079" s="260"/>
      <c r="W1079" s="260"/>
      <c r="X1079" s="260"/>
      <c r="Y1079" s="260"/>
      <c r="Z1079" s="260"/>
      <c r="AA1079" s="260"/>
    </row>
    <row r="1080" spans="1:27">
      <c r="A1080" s="284"/>
      <c r="B1080" s="284"/>
      <c r="C1080" s="284"/>
      <c r="D1080" s="284"/>
      <c r="E1080" s="284"/>
      <c r="F1080" s="269"/>
      <c r="G1080" s="269"/>
      <c r="H1080" s="269"/>
      <c r="I1080" s="273"/>
      <c r="J1080" s="269"/>
      <c r="K1080" s="269"/>
      <c r="L1080" s="273"/>
      <c r="M1080" s="260"/>
      <c r="N1080" s="260"/>
      <c r="O1080" s="260"/>
      <c r="P1080" s="260"/>
      <c r="Q1080" s="260"/>
      <c r="R1080" s="260"/>
      <c r="S1080" s="260"/>
      <c r="T1080" s="260"/>
      <c r="U1080" s="260"/>
      <c r="V1080" s="260"/>
      <c r="W1080" s="260"/>
      <c r="X1080" s="260"/>
      <c r="Y1080" s="260"/>
      <c r="Z1080" s="260"/>
      <c r="AA1080" s="260"/>
    </row>
    <row r="1081" spans="1:27">
      <c r="A1081" s="284"/>
      <c r="B1081" s="284"/>
      <c r="C1081" s="284"/>
      <c r="D1081" s="284"/>
      <c r="E1081" s="284"/>
      <c r="F1081" s="269"/>
      <c r="G1081" s="269"/>
      <c r="H1081" s="269"/>
      <c r="I1081" s="273"/>
      <c r="J1081" s="269"/>
      <c r="K1081" s="269"/>
      <c r="L1081" s="273"/>
      <c r="M1081" s="260"/>
      <c r="N1081" s="260"/>
      <c r="O1081" s="260"/>
      <c r="P1081" s="260"/>
      <c r="Q1081" s="260"/>
      <c r="R1081" s="260"/>
      <c r="S1081" s="260"/>
      <c r="T1081" s="260"/>
      <c r="U1081" s="260"/>
      <c r="V1081" s="260"/>
      <c r="W1081" s="260"/>
      <c r="X1081" s="260"/>
      <c r="Y1081" s="260"/>
      <c r="Z1081" s="260"/>
      <c r="AA1081" s="260"/>
    </row>
    <row r="1082" spans="1:27">
      <c r="A1082" s="284"/>
      <c r="B1082" s="284"/>
      <c r="C1082" s="284"/>
      <c r="D1082" s="284"/>
      <c r="E1082" s="284"/>
      <c r="F1082" s="269"/>
      <c r="G1082" s="269"/>
      <c r="H1082" s="269"/>
      <c r="I1082" s="273"/>
      <c r="J1082" s="269"/>
      <c r="K1082" s="269"/>
      <c r="L1082" s="273"/>
      <c r="M1082" s="260"/>
      <c r="N1082" s="260"/>
      <c r="O1082" s="260"/>
      <c r="P1082" s="260"/>
      <c r="Q1082" s="260"/>
      <c r="R1082" s="260"/>
      <c r="S1082" s="260"/>
      <c r="T1082" s="260"/>
      <c r="U1082" s="260"/>
      <c r="V1082" s="260"/>
      <c r="W1082" s="260"/>
      <c r="X1082" s="260"/>
      <c r="Y1082" s="260"/>
      <c r="Z1082" s="260"/>
      <c r="AA1082" s="260"/>
    </row>
    <row r="1083" spans="1:27">
      <c r="A1083" s="284"/>
      <c r="B1083" s="284"/>
      <c r="C1083" s="284"/>
      <c r="D1083" s="284"/>
      <c r="E1083" s="284"/>
      <c r="F1083" s="269"/>
      <c r="G1083" s="269"/>
      <c r="H1083" s="269"/>
      <c r="I1083" s="273"/>
      <c r="J1083" s="269"/>
      <c r="K1083" s="269"/>
      <c r="L1083" s="273"/>
      <c r="M1083" s="260"/>
      <c r="N1083" s="260"/>
      <c r="O1083" s="260"/>
      <c r="P1083" s="260"/>
      <c r="Q1083" s="260"/>
      <c r="R1083" s="260"/>
      <c r="S1083" s="260"/>
      <c r="T1083" s="260"/>
      <c r="U1083" s="260"/>
      <c r="V1083" s="260"/>
      <c r="W1083" s="260"/>
      <c r="X1083" s="260"/>
      <c r="Y1083" s="260"/>
      <c r="Z1083" s="260"/>
      <c r="AA1083" s="260"/>
    </row>
    <row r="1084" spans="1:27">
      <c r="A1084" s="284"/>
      <c r="B1084" s="284"/>
      <c r="C1084" s="284"/>
      <c r="D1084" s="284"/>
      <c r="E1084" s="284"/>
      <c r="F1084" s="269"/>
      <c r="G1084" s="269"/>
      <c r="H1084" s="269"/>
      <c r="I1084" s="273"/>
      <c r="J1084" s="269"/>
      <c r="K1084" s="269"/>
      <c r="L1084" s="273"/>
      <c r="M1084" s="260"/>
      <c r="N1084" s="260"/>
      <c r="O1084" s="260"/>
      <c r="P1084" s="260"/>
      <c r="Q1084" s="260"/>
      <c r="R1084" s="260"/>
      <c r="S1084" s="260"/>
      <c r="T1084" s="260"/>
      <c r="U1084" s="260"/>
      <c r="V1084" s="260"/>
      <c r="W1084" s="260"/>
      <c r="X1084" s="260"/>
      <c r="Y1084" s="260"/>
      <c r="Z1084" s="260"/>
      <c r="AA1084" s="260"/>
    </row>
    <row r="1085" spans="1:27">
      <c r="A1085" s="284"/>
      <c r="B1085" s="284"/>
      <c r="C1085" s="284"/>
      <c r="D1085" s="284"/>
      <c r="E1085" s="284"/>
      <c r="F1085" s="269"/>
      <c r="G1085" s="269"/>
      <c r="H1085" s="269"/>
      <c r="I1085" s="273"/>
      <c r="J1085" s="269"/>
      <c r="K1085" s="269"/>
      <c r="L1085" s="273"/>
      <c r="M1085" s="260"/>
      <c r="N1085" s="260"/>
      <c r="O1085" s="260"/>
      <c r="P1085" s="260"/>
      <c r="Q1085" s="260"/>
      <c r="R1085" s="260"/>
      <c r="S1085" s="260"/>
      <c r="T1085" s="260"/>
      <c r="U1085" s="260"/>
      <c r="V1085" s="260"/>
      <c r="W1085" s="260"/>
      <c r="X1085" s="260"/>
      <c r="Y1085" s="260"/>
      <c r="Z1085" s="260"/>
      <c r="AA1085" s="260"/>
    </row>
    <row r="1086" spans="1:27">
      <c r="A1086" s="284"/>
      <c r="B1086" s="284"/>
      <c r="C1086" s="284"/>
      <c r="D1086" s="284"/>
      <c r="E1086" s="284"/>
      <c r="F1086" s="269"/>
      <c r="G1086" s="269"/>
      <c r="H1086" s="269"/>
      <c r="I1086" s="273"/>
      <c r="J1086" s="269"/>
      <c r="K1086" s="269"/>
      <c r="L1086" s="273"/>
      <c r="M1086" s="260"/>
      <c r="N1086" s="260"/>
      <c r="O1086" s="260"/>
      <c r="P1086" s="260"/>
      <c r="Q1086" s="260"/>
      <c r="R1086" s="260"/>
      <c r="S1086" s="260"/>
      <c r="T1086" s="260"/>
      <c r="U1086" s="260"/>
      <c r="V1086" s="260"/>
      <c r="W1086" s="260"/>
      <c r="X1086" s="260"/>
      <c r="Y1086" s="260"/>
      <c r="Z1086" s="260"/>
      <c r="AA1086" s="260"/>
    </row>
    <row r="1087" spans="1:27">
      <c r="A1087" s="284"/>
      <c r="B1087" s="284"/>
      <c r="C1087" s="284"/>
      <c r="D1087" s="284"/>
      <c r="E1087" s="284"/>
      <c r="F1087" s="269"/>
      <c r="G1087" s="269"/>
      <c r="H1087" s="269"/>
      <c r="I1087" s="273"/>
      <c r="J1087" s="269"/>
      <c r="K1087" s="269"/>
      <c r="L1087" s="273"/>
      <c r="M1087" s="260"/>
      <c r="N1087" s="260"/>
      <c r="O1087" s="260"/>
      <c r="P1087" s="260"/>
      <c r="Q1087" s="260"/>
      <c r="R1087" s="260"/>
      <c r="S1087" s="260"/>
      <c r="T1087" s="260"/>
      <c r="U1087" s="260"/>
      <c r="V1087" s="260"/>
      <c r="W1087" s="260"/>
      <c r="X1087" s="260"/>
      <c r="Y1087" s="260"/>
      <c r="Z1087" s="260"/>
      <c r="AA1087" s="260"/>
    </row>
    <row r="1088" spans="1:27">
      <c r="A1088" s="284"/>
      <c r="B1088" s="284"/>
      <c r="C1088" s="284"/>
      <c r="D1088" s="284"/>
      <c r="E1088" s="284"/>
      <c r="F1088" s="269"/>
      <c r="G1088" s="269"/>
      <c r="H1088" s="269"/>
      <c r="I1088" s="273"/>
      <c r="J1088" s="269"/>
      <c r="K1088" s="269"/>
      <c r="L1088" s="273"/>
      <c r="M1088" s="260"/>
      <c r="N1088" s="260"/>
      <c r="O1088" s="260"/>
      <c r="P1088" s="260"/>
      <c r="Q1088" s="260"/>
      <c r="R1088" s="260"/>
      <c r="S1088" s="260"/>
      <c r="T1088" s="260"/>
      <c r="U1088" s="260"/>
      <c r="V1088" s="260"/>
      <c r="W1088" s="260"/>
      <c r="X1088" s="260"/>
      <c r="Y1088" s="260"/>
      <c r="Z1088" s="260"/>
      <c r="AA1088" s="260"/>
    </row>
    <row r="1089" spans="1:27">
      <c r="A1089" s="284"/>
      <c r="B1089" s="284"/>
      <c r="C1089" s="284"/>
      <c r="D1089" s="284"/>
      <c r="E1089" s="284"/>
      <c r="F1089" s="269"/>
      <c r="G1089" s="269"/>
      <c r="H1089" s="269"/>
      <c r="I1089" s="273"/>
      <c r="J1089" s="269"/>
      <c r="K1089" s="269"/>
      <c r="L1089" s="273"/>
      <c r="M1089" s="260"/>
      <c r="N1089" s="260"/>
      <c r="O1089" s="260"/>
      <c r="P1089" s="260"/>
      <c r="Q1089" s="260"/>
      <c r="R1089" s="260"/>
      <c r="S1089" s="260"/>
      <c r="T1089" s="260"/>
      <c r="U1089" s="260"/>
      <c r="V1089" s="260"/>
      <c r="W1089" s="260"/>
      <c r="X1089" s="260"/>
      <c r="Y1089" s="260"/>
      <c r="Z1089" s="260"/>
      <c r="AA1089" s="260"/>
    </row>
    <row r="1090" spans="1:27">
      <c r="A1090" s="284"/>
      <c r="B1090" s="284"/>
      <c r="C1090" s="284"/>
      <c r="D1090" s="284"/>
      <c r="E1090" s="284"/>
      <c r="F1090" s="269"/>
      <c r="G1090" s="269"/>
      <c r="H1090" s="269"/>
      <c r="I1090" s="273"/>
      <c r="J1090" s="269"/>
      <c r="K1090" s="269"/>
      <c r="L1090" s="273"/>
      <c r="M1090" s="260"/>
      <c r="N1090" s="260"/>
      <c r="O1090" s="260"/>
      <c r="P1090" s="260"/>
      <c r="Q1090" s="260"/>
      <c r="R1090" s="260"/>
      <c r="S1090" s="260"/>
      <c r="T1090" s="260"/>
      <c r="U1090" s="260"/>
      <c r="V1090" s="260"/>
      <c r="W1090" s="260"/>
      <c r="X1090" s="260"/>
      <c r="Y1090" s="260"/>
      <c r="Z1090" s="260"/>
      <c r="AA1090" s="260"/>
    </row>
    <row r="1091" spans="1:27">
      <c r="A1091" s="284"/>
      <c r="B1091" s="284"/>
      <c r="C1091" s="284"/>
      <c r="D1091" s="284"/>
      <c r="E1091" s="284"/>
      <c r="F1091" s="269"/>
      <c r="G1091" s="269"/>
      <c r="H1091" s="269"/>
      <c r="I1091" s="273"/>
      <c r="J1091" s="269"/>
      <c r="K1091" s="269"/>
      <c r="L1091" s="273"/>
      <c r="M1091" s="260"/>
      <c r="N1091" s="260"/>
      <c r="O1091" s="260"/>
      <c r="P1091" s="260"/>
      <c r="Q1091" s="260"/>
      <c r="R1091" s="260"/>
      <c r="S1091" s="260"/>
      <c r="T1091" s="260"/>
      <c r="U1091" s="260"/>
      <c r="V1091" s="260"/>
      <c r="W1091" s="260"/>
      <c r="X1091" s="260"/>
      <c r="Y1091" s="260"/>
      <c r="Z1091" s="260"/>
      <c r="AA1091" s="260"/>
    </row>
    <row r="1092" spans="1:27">
      <c r="A1092" s="284"/>
      <c r="B1092" s="284"/>
      <c r="C1092" s="284"/>
      <c r="D1092" s="284"/>
      <c r="E1092" s="284"/>
      <c r="F1092" s="269"/>
      <c r="G1092" s="269"/>
      <c r="H1092" s="269"/>
      <c r="I1092" s="273"/>
      <c r="J1092" s="269"/>
      <c r="K1092" s="269"/>
      <c r="L1092" s="273"/>
      <c r="M1092" s="260"/>
      <c r="N1092" s="260"/>
      <c r="O1092" s="260"/>
      <c r="P1092" s="260"/>
      <c r="Q1092" s="260"/>
      <c r="R1092" s="260"/>
      <c r="S1092" s="260"/>
      <c r="T1092" s="260"/>
      <c r="U1092" s="260"/>
      <c r="V1092" s="260"/>
      <c r="W1092" s="260"/>
      <c r="X1092" s="260"/>
      <c r="Y1092" s="260"/>
      <c r="Z1092" s="260"/>
      <c r="AA1092" s="260"/>
    </row>
    <row r="1093" spans="1:27">
      <c r="A1093" s="284"/>
      <c r="B1093" s="284"/>
      <c r="C1093" s="284"/>
      <c r="D1093" s="284"/>
      <c r="E1093" s="284"/>
      <c r="F1093" s="269"/>
      <c r="G1093" s="269"/>
      <c r="H1093" s="269"/>
      <c r="I1093" s="273"/>
      <c r="J1093" s="269"/>
      <c r="K1093" s="269"/>
      <c r="L1093" s="273"/>
      <c r="M1093" s="260"/>
      <c r="N1093" s="260"/>
      <c r="O1093" s="260"/>
      <c r="P1093" s="260"/>
      <c r="Q1093" s="260"/>
      <c r="R1093" s="260"/>
      <c r="S1093" s="260"/>
      <c r="T1093" s="260"/>
      <c r="U1093" s="260"/>
      <c r="V1093" s="260"/>
      <c r="W1093" s="260"/>
      <c r="X1093" s="260"/>
      <c r="Y1093" s="260"/>
      <c r="Z1093" s="260"/>
      <c r="AA1093" s="260"/>
    </row>
    <row r="1094" spans="1:27">
      <c r="A1094" s="284"/>
      <c r="B1094" s="284"/>
      <c r="C1094" s="284"/>
      <c r="D1094" s="284"/>
      <c r="E1094" s="284"/>
      <c r="F1094" s="269"/>
      <c r="G1094" s="269"/>
      <c r="H1094" s="269"/>
      <c r="I1094" s="273"/>
      <c r="J1094" s="269"/>
      <c r="K1094" s="269"/>
      <c r="L1094" s="273"/>
      <c r="M1094" s="260"/>
      <c r="N1094" s="260"/>
      <c r="O1094" s="260"/>
      <c r="P1094" s="260"/>
      <c r="Q1094" s="260"/>
      <c r="R1094" s="260"/>
      <c r="S1094" s="260"/>
      <c r="T1094" s="260"/>
      <c r="U1094" s="260"/>
      <c r="V1094" s="260"/>
      <c r="W1094" s="260"/>
      <c r="X1094" s="260"/>
      <c r="Y1094" s="260"/>
      <c r="Z1094" s="260"/>
      <c r="AA1094" s="260"/>
    </row>
    <row r="1095" spans="1:27">
      <c r="A1095" s="284"/>
      <c r="B1095" s="284"/>
      <c r="C1095" s="284"/>
      <c r="D1095" s="284"/>
      <c r="E1095" s="284"/>
      <c r="F1095" s="269"/>
      <c r="G1095" s="269"/>
      <c r="H1095" s="269"/>
      <c r="I1095" s="273"/>
      <c r="J1095" s="269"/>
      <c r="K1095" s="269"/>
      <c r="L1095" s="273"/>
      <c r="M1095" s="260"/>
      <c r="N1095" s="260"/>
      <c r="O1095" s="260"/>
      <c r="P1095" s="260"/>
      <c r="Q1095" s="260"/>
      <c r="R1095" s="260"/>
      <c r="S1095" s="260"/>
      <c r="T1095" s="260"/>
      <c r="U1095" s="260"/>
      <c r="V1095" s="260"/>
      <c r="W1095" s="260"/>
      <c r="X1095" s="260"/>
      <c r="Y1095" s="260"/>
      <c r="Z1095" s="260"/>
      <c r="AA1095" s="260"/>
    </row>
    <row r="1096" spans="1:27">
      <c r="A1096" s="284"/>
      <c r="B1096" s="284"/>
      <c r="C1096" s="284"/>
      <c r="D1096" s="284"/>
      <c r="E1096" s="284"/>
      <c r="F1096" s="269"/>
      <c r="G1096" s="269"/>
      <c r="H1096" s="269"/>
      <c r="I1096" s="273"/>
      <c r="J1096" s="269"/>
      <c r="K1096" s="269"/>
      <c r="L1096" s="273"/>
      <c r="M1096" s="260"/>
      <c r="N1096" s="260"/>
      <c r="O1096" s="260"/>
      <c r="P1096" s="260"/>
      <c r="Q1096" s="260"/>
      <c r="R1096" s="260"/>
      <c r="S1096" s="260"/>
      <c r="T1096" s="260"/>
      <c r="U1096" s="260"/>
      <c r="V1096" s="260"/>
      <c r="W1096" s="260"/>
      <c r="X1096" s="260"/>
      <c r="Y1096" s="260"/>
      <c r="Z1096" s="260"/>
      <c r="AA1096" s="260"/>
    </row>
    <row r="1097" spans="1:27">
      <c r="A1097" s="284"/>
      <c r="B1097" s="284"/>
      <c r="C1097" s="284"/>
      <c r="D1097" s="284"/>
      <c r="E1097" s="284"/>
      <c r="F1097" s="269"/>
      <c r="G1097" s="269"/>
      <c r="H1097" s="269"/>
      <c r="I1097" s="273"/>
      <c r="J1097" s="269"/>
      <c r="K1097" s="269"/>
      <c r="L1097" s="273"/>
      <c r="M1097" s="260"/>
      <c r="N1097" s="260"/>
      <c r="O1097" s="260"/>
      <c r="P1097" s="260"/>
      <c r="Q1097" s="260"/>
      <c r="R1097" s="260"/>
      <c r="S1097" s="260"/>
      <c r="T1097" s="260"/>
      <c r="U1097" s="260"/>
      <c r="V1097" s="260"/>
      <c r="W1097" s="260"/>
      <c r="X1097" s="260"/>
      <c r="Y1097" s="260"/>
      <c r="Z1097" s="260"/>
      <c r="AA1097" s="260"/>
    </row>
    <row r="1098" spans="1:27">
      <c r="A1098" s="284"/>
      <c r="B1098" s="284"/>
      <c r="C1098" s="284"/>
      <c r="D1098" s="284"/>
      <c r="E1098" s="284"/>
      <c r="F1098" s="269"/>
      <c r="G1098" s="269"/>
      <c r="H1098" s="269"/>
      <c r="I1098" s="273"/>
      <c r="J1098" s="269"/>
      <c r="K1098" s="269"/>
      <c r="L1098" s="273"/>
      <c r="M1098" s="260"/>
      <c r="N1098" s="260"/>
      <c r="O1098" s="260"/>
      <c r="P1098" s="260"/>
      <c r="Q1098" s="260"/>
      <c r="R1098" s="260"/>
      <c r="S1098" s="260"/>
      <c r="T1098" s="260"/>
      <c r="U1098" s="260"/>
      <c r="V1098" s="260"/>
      <c r="W1098" s="260"/>
      <c r="X1098" s="260"/>
      <c r="Y1098" s="260"/>
      <c r="Z1098" s="260"/>
      <c r="AA1098" s="260"/>
    </row>
    <row r="1099" spans="1:27">
      <c r="A1099" s="284"/>
      <c r="B1099" s="284"/>
      <c r="C1099" s="284"/>
      <c r="D1099" s="284"/>
      <c r="E1099" s="284"/>
      <c r="F1099" s="269"/>
      <c r="G1099" s="269"/>
      <c r="H1099" s="269"/>
      <c r="I1099" s="273"/>
      <c r="J1099" s="269"/>
      <c r="K1099" s="269"/>
      <c r="L1099" s="273"/>
      <c r="M1099" s="260"/>
      <c r="N1099" s="260"/>
      <c r="O1099" s="260"/>
      <c r="P1099" s="260"/>
      <c r="Q1099" s="260"/>
      <c r="R1099" s="260"/>
      <c r="S1099" s="260"/>
      <c r="T1099" s="260"/>
      <c r="U1099" s="260"/>
      <c r="V1099" s="260"/>
      <c r="W1099" s="260"/>
      <c r="X1099" s="260"/>
      <c r="Y1099" s="260"/>
      <c r="Z1099" s="260"/>
      <c r="AA1099" s="260"/>
    </row>
    <row r="1100" spans="1:27">
      <c r="A1100" s="284"/>
      <c r="B1100" s="284"/>
      <c r="C1100" s="284"/>
      <c r="D1100" s="284"/>
      <c r="E1100" s="284"/>
      <c r="F1100" s="269"/>
      <c r="G1100" s="269"/>
      <c r="H1100" s="269"/>
      <c r="I1100" s="273"/>
      <c r="J1100" s="269"/>
      <c r="K1100" s="269"/>
      <c r="L1100" s="273"/>
      <c r="M1100" s="260"/>
      <c r="N1100" s="260"/>
      <c r="O1100" s="260"/>
      <c r="P1100" s="260"/>
      <c r="Q1100" s="260"/>
      <c r="R1100" s="260"/>
      <c r="S1100" s="260"/>
      <c r="T1100" s="260"/>
      <c r="U1100" s="260"/>
      <c r="V1100" s="260"/>
      <c r="W1100" s="260"/>
      <c r="X1100" s="260"/>
      <c r="Y1100" s="260"/>
      <c r="Z1100" s="260"/>
      <c r="AA1100" s="260"/>
    </row>
    <row r="1101" spans="1:27">
      <c r="A1101" s="284"/>
      <c r="B1101" s="284"/>
      <c r="C1101" s="284"/>
      <c r="D1101" s="284"/>
      <c r="E1101" s="284"/>
      <c r="F1101" s="269"/>
      <c r="G1101" s="269"/>
      <c r="H1101" s="269"/>
      <c r="I1101" s="273"/>
      <c r="J1101" s="269"/>
      <c r="K1101" s="269"/>
      <c r="L1101" s="273"/>
      <c r="M1101" s="260"/>
      <c r="N1101" s="260"/>
      <c r="O1101" s="260"/>
      <c r="P1101" s="260"/>
      <c r="Q1101" s="260"/>
      <c r="R1101" s="260"/>
      <c r="S1101" s="260"/>
      <c r="T1101" s="260"/>
      <c r="U1101" s="260"/>
      <c r="V1101" s="260"/>
      <c r="W1101" s="260"/>
      <c r="X1101" s="260"/>
      <c r="Y1101" s="260"/>
      <c r="Z1101" s="260"/>
      <c r="AA1101" s="260"/>
    </row>
    <row r="1102" spans="1:27">
      <c r="A1102" s="284"/>
      <c r="B1102" s="284"/>
      <c r="C1102" s="284"/>
      <c r="D1102" s="284"/>
      <c r="E1102" s="284"/>
      <c r="F1102" s="269"/>
      <c r="G1102" s="269"/>
      <c r="H1102" s="269"/>
      <c r="I1102" s="273"/>
      <c r="J1102" s="269"/>
      <c r="K1102" s="269"/>
      <c r="L1102" s="273"/>
      <c r="M1102" s="260"/>
      <c r="N1102" s="260"/>
      <c r="O1102" s="260"/>
      <c r="P1102" s="260"/>
      <c r="Q1102" s="260"/>
      <c r="R1102" s="260"/>
      <c r="S1102" s="260"/>
      <c r="T1102" s="260"/>
      <c r="U1102" s="260"/>
      <c r="V1102" s="260"/>
      <c r="W1102" s="260"/>
      <c r="X1102" s="260"/>
      <c r="Y1102" s="260"/>
      <c r="Z1102" s="260"/>
      <c r="AA1102" s="260"/>
    </row>
    <row r="1103" spans="1:27">
      <c r="A1103" s="284"/>
      <c r="B1103" s="284"/>
      <c r="C1103" s="284"/>
      <c r="D1103" s="284"/>
      <c r="E1103" s="284"/>
      <c r="F1103" s="269"/>
      <c r="G1103" s="269"/>
      <c r="H1103" s="269"/>
      <c r="I1103" s="273"/>
      <c r="J1103" s="269"/>
      <c r="K1103" s="269"/>
      <c r="L1103" s="273"/>
      <c r="M1103" s="260"/>
      <c r="N1103" s="260"/>
      <c r="O1103" s="260"/>
      <c r="P1103" s="260"/>
      <c r="Q1103" s="260"/>
      <c r="R1103" s="260"/>
      <c r="S1103" s="260"/>
      <c r="T1103" s="260"/>
      <c r="U1103" s="260"/>
      <c r="V1103" s="260"/>
      <c r="W1103" s="260"/>
      <c r="X1103" s="260"/>
      <c r="Y1103" s="260"/>
      <c r="Z1103" s="260"/>
      <c r="AA1103" s="260"/>
    </row>
    <row r="1104" spans="1:27">
      <c r="A1104" s="284"/>
      <c r="B1104" s="284"/>
      <c r="C1104" s="284"/>
      <c r="D1104" s="284"/>
      <c r="E1104" s="284"/>
      <c r="F1104" s="269"/>
      <c r="G1104" s="269"/>
      <c r="H1104" s="269"/>
      <c r="I1104" s="273"/>
      <c r="J1104" s="269"/>
      <c r="K1104" s="269"/>
      <c r="L1104" s="273"/>
      <c r="M1104" s="260"/>
      <c r="N1104" s="260"/>
      <c r="O1104" s="260"/>
      <c r="P1104" s="260"/>
      <c r="Q1104" s="260"/>
      <c r="R1104" s="260"/>
      <c r="S1104" s="260"/>
      <c r="T1104" s="260"/>
      <c r="U1104" s="260"/>
      <c r="V1104" s="260"/>
      <c r="W1104" s="260"/>
      <c r="X1104" s="260"/>
      <c r="Y1104" s="260"/>
      <c r="Z1104" s="260"/>
      <c r="AA1104" s="260"/>
    </row>
    <row r="1105" spans="1:27">
      <c r="A1105" s="284"/>
      <c r="B1105" s="284"/>
      <c r="C1105" s="284"/>
      <c r="D1105" s="284"/>
      <c r="E1105" s="284"/>
      <c r="F1105" s="269"/>
      <c r="G1105" s="269"/>
      <c r="H1105" s="269"/>
      <c r="I1105" s="273"/>
      <c r="J1105" s="269"/>
      <c r="K1105" s="269"/>
      <c r="L1105" s="273"/>
      <c r="M1105" s="260"/>
      <c r="N1105" s="260"/>
      <c r="O1105" s="260"/>
      <c r="P1105" s="260"/>
      <c r="Q1105" s="260"/>
      <c r="R1105" s="260"/>
      <c r="S1105" s="260"/>
      <c r="T1105" s="260"/>
      <c r="U1105" s="260"/>
      <c r="V1105" s="260"/>
      <c r="W1105" s="260"/>
      <c r="X1105" s="260"/>
      <c r="Y1105" s="260"/>
      <c r="Z1105" s="260"/>
      <c r="AA1105" s="260"/>
    </row>
    <row r="1106" spans="1:27">
      <c r="A1106" s="284"/>
      <c r="B1106" s="284"/>
      <c r="C1106" s="284"/>
      <c r="D1106" s="284"/>
      <c r="E1106" s="284"/>
      <c r="F1106" s="269"/>
      <c r="G1106" s="269"/>
      <c r="H1106" s="269"/>
      <c r="I1106" s="273"/>
      <c r="J1106" s="269"/>
      <c r="K1106" s="269"/>
      <c r="L1106" s="273"/>
      <c r="M1106" s="260"/>
      <c r="N1106" s="260"/>
      <c r="O1106" s="260"/>
      <c r="P1106" s="260"/>
      <c r="Q1106" s="260"/>
      <c r="R1106" s="260"/>
      <c r="S1106" s="260"/>
      <c r="T1106" s="260"/>
      <c r="U1106" s="260"/>
      <c r="V1106" s="260"/>
      <c r="W1106" s="260"/>
      <c r="X1106" s="260"/>
      <c r="Y1106" s="260"/>
      <c r="Z1106" s="260"/>
      <c r="AA1106" s="260"/>
    </row>
    <row r="1107" spans="1:27">
      <c r="A1107" s="284"/>
      <c r="B1107" s="284"/>
      <c r="C1107" s="284"/>
      <c r="D1107" s="284"/>
      <c r="E1107" s="284"/>
      <c r="F1107" s="269"/>
      <c r="G1107" s="269"/>
      <c r="H1107" s="269"/>
      <c r="I1107" s="273"/>
      <c r="J1107" s="269"/>
      <c r="K1107" s="269"/>
      <c r="L1107" s="273"/>
      <c r="M1107" s="260"/>
      <c r="N1107" s="260"/>
      <c r="O1107" s="260"/>
      <c r="P1107" s="260"/>
      <c r="Q1107" s="260"/>
      <c r="R1107" s="260"/>
      <c r="S1107" s="260"/>
      <c r="T1107" s="260"/>
      <c r="U1107" s="260"/>
      <c r="V1107" s="260"/>
      <c r="W1107" s="260"/>
      <c r="X1107" s="260"/>
      <c r="Y1107" s="260"/>
      <c r="Z1107" s="260"/>
      <c r="AA1107" s="260"/>
    </row>
    <row r="1108" spans="1:27">
      <c r="A1108" s="284"/>
      <c r="B1108" s="284"/>
      <c r="C1108" s="284"/>
      <c r="D1108" s="284"/>
      <c r="E1108" s="284"/>
      <c r="F1108" s="269"/>
      <c r="G1108" s="269"/>
      <c r="H1108" s="269"/>
      <c r="I1108" s="273"/>
      <c r="J1108" s="269"/>
      <c r="K1108" s="269"/>
      <c r="L1108" s="273"/>
      <c r="M1108" s="260"/>
      <c r="N1108" s="260"/>
      <c r="O1108" s="260"/>
      <c r="P1108" s="260"/>
      <c r="Q1108" s="260"/>
      <c r="R1108" s="260"/>
      <c r="S1108" s="260"/>
      <c r="T1108" s="260"/>
      <c r="U1108" s="260"/>
      <c r="V1108" s="260"/>
      <c r="W1108" s="260"/>
      <c r="X1108" s="260"/>
      <c r="Y1108" s="260"/>
      <c r="Z1108" s="260"/>
      <c r="AA1108" s="260"/>
    </row>
    <row r="1109" spans="1:27">
      <c r="A1109" s="284"/>
      <c r="B1109" s="284"/>
      <c r="C1109" s="284"/>
      <c r="D1109" s="284"/>
      <c r="E1109" s="284"/>
      <c r="F1109" s="269"/>
      <c r="G1109" s="269"/>
      <c r="H1109" s="269"/>
      <c r="I1109" s="273"/>
      <c r="J1109" s="269"/>
      <c r="K1109" s="269"/>
      <c r="L1109" s="273"/>
      <c r="M1109" s="260"/>
      <c r="N1109" s="260"/>
      <c r="O1109" s="260"/>
      <c r="P1109" s="260"/>
      <c r="Q1109" s="260"/>
      <c r="R1109" s="260"/>
      <c r="S1109" s="260"/>
      <c r="T1109" s="260"/>
      <c r="U1109" s="260"/>
      <c r="V1109" s="260"/>
      <c r="W1109" s="260"/>
      <c r="X1109" s="260"/>
      <c r="Y1109" s="260"/>
      <c r="Z1109" s="260"/>
      <c r="AA1109" s="260"/>
    </row>
    <row r="1110" spans="1:27">
      <c r="A1110" s="284"/>
      <c r="B1110" s="284"/>
      <c r="C1110" s="284"/>
      <c r="D1110" s="284"/>
      <c r="E1110" s="284"/>
      <c r="F1110" s="269"/>
      <c r="G1110" s="269"/>
      <c r="H1110" s="269"/>
      <c r="I1110" s="273"/>
      <c r="J1110" s="269"/>
      <c r="K1110" s="269"/>
      <c r="L1110" s="273"/>
      <c r="M1110" s="260"/>
      <c r="N1110" s="260"/>
      <c r="O1110" s="260"/>
      <c r="P1110" s="260"/>
      <c r="Q1110" s="260"/>
      <c r="R1110" s="260"/>
      <c r="S1110" s="260"/>
      <c r="T1110" s="260"/>
      <c r="U1110" s="260"/>
      <c r="V1110" s="260"/>
      <c r="W1110" s="260"/>
      <c r="X1110" s="260"/>
      <c r="Y1110" s="260"/>
      <c r="Z1110" s="260"/>
      <c r="AA1110" s="260"/>
    </row>
    <row r="1111" spans="1:27">
      <c r="A1111" s="284"/>
      <c r="B1111" s="284"/>
      <c r="C1111" s="284"/>
      <c r="D1111" s="284"/>
      <c r="E1111" s="284"/>
      <c r="F1111" s="269"/>
      <c r="G1111" s="269"/>
      <c r="H1111" s="269"/>
      <c r="I1111" s="273"/>
      <c r="J1111" s="269"/>
      <c r="K1111" s="269"/>
      <c r="L1111" s="273"/>
      <c r="M1111" s="260"/>
      <c r="N1111" s="260"/>
      <c r="O1111" s="260"/>
      <c r="P1111" s="260"/>
      <c r="Q1111" s="260"/>
      <c r="R1111" s="260"/>
      <c r="S1111" s="260"/>
      <c r="T1111" s="260"/>
      <c r="U1111" s="260"/>
      <c r="V1111" s="260"/>
      <c r="W1111" s="260"/>
      <c r="X1111" s="260"/>
      <c r="Y1111" s="260"/>
      <c r="Z1111" s="260"/>
      <c r="AA1111" s="260"/>
    </row>
    <row r="1112" spans="1:27">
      <c r="A1112" s="284"/>
      <c r="B1112" s="284"/>
      <c r="C1112" s="284"/>
      <c r="D1112" s="284"/>
      <c r="E1112" s="284"/>
      <c r="F1112" s="269"/>
      <c r="G1112" s="269"/>
      <c r="H1112" s="269"/>
      <c r="I1112" s="273"/>
      <c r="J1112" s="269"/>
      <c r="K1112" s="269"/>
      <c r="L1112" s="273"/>
      <c r="M1112" s="260"/>
      <c r="N1112" s="260"/>
      <c r="O1112" s="260"/>
      <c r="P1112" s="260"/>
      <c r="Q1112" s="260"/>
      <c r="R1112" s="260"/>
      <c r="S1112" s="260"/>
      <c r="T1112" s="260"/>
      <c r="U1112" s="260"/>
      <c r="V1112" s="260"/>
      <c r="W1112" s="260"/>
      <c r="X1112" s="260"/>
      <c r="Y1112" s="260"/>
      <c r="Z1112" s="260"/>
      <c r="AA1112" s="260"/>
    </row>
    <row r="1113" spans="1:27">
      <c r="A1113" s="284"/>
      <c r="B1113" s="284"/>
      <c r="C1113" s="284"/>
      <c r="D1113" s="284"/>
      <c r="E1113" s="284"/>
      <c r="F1113" s="269"/>
      <c r="G1113" s="269"/>
      <c r="H1113" s="269"/>
      <c r="I1113" s="273"/>
      <c r="J1113" s="269"/>
      <c r="K1113" s="269"/>
      <c r="L1113" s="273"/>
      <c r="M1113" s="260"/>
      <c r="N1113" s="260"/>
      <c r="O1113" s="260"/>
      <c r="P1113" s="260"/>
      <c r="Q1113" s="260"/>
      <c r="R1113" s="260"/>
      <c r="S1113" s="260"/>
      <c r="T1113" s="260"/>
      <c r="U1113" s="260"/>
      <c r="V1113" s="260"/>
      <c r="W1113" s="260"/>
      <c r="X1113" s="260"/>
      <c r="Y1113" s="260"/>
      <c r="Z1113" s="260"/>
      <c r="AA1113" s="260"/>
    </row>
    <row r="1114" spans="1:27">
      <c r="A1114" s="284"/>
      <c r="B1114" s="284"/>
      <c r="C1114" s="284"/>
      <c r="D1114" s="284"/>
      <c r="E1114" s="284"/>
      <c r="F1114" s="269"/>
      <c r="G1114" s="269"/>
      <c r="H1114" s="269"/>
      <c r="I1114" s="273"/>
      <c r="J1114" s="269"/>
      <c r="K1114" s="269"/>
      <c r="L1114" s="273"/>
      <c r="M1114" s="260"/>
      <c r="N1114" s="260"/>
      <c r="O1114" s="260"/>
      <c r="P1114" s="260"/>
      <c r="Q1114" s="260"/>
      <c r="R1114" s="260"/>
      <c r="S1114" s="260"/>
      <c r="T1114" s="260"/>
      <c r="U1114" s="260"/>
      <c r="V1114" s="260"/>
      <c r="W1114" s="260"/>
      <c r="X1114" s="260"/>
      <c r="Y1114" s="260"/>
      <c r="Z1114" s="260"/>
      <c r="AA1114" s="260"/>
    </row>
    <row r="1115" spans="1:27">
      <c r="A1115" s="284"/>
      <c r="B1115" s="284"/>
      <c r="C1115" s="284"/>
      <c r="D1115" s="284"/>
      <c r="E1115" s="284"/>
      <c r="F1115" s="269"/>
      <c r="G1115" s="269"/>
      <c r="H1115" s="269"/>
      <c r="I1115" s="273"/>
      <c r="J1115" s="269"/>
      <c r="K1115" s="269"/>
      <c r="L1115" s="273"/>
      <c r="M1115" s="260"/>
      <c r="N1115" s="260"/>
      <c r="O1115" s="260"/>
      <c r="P1115" s="260"/>
      <c r="Q1115" s="260"/>
      <c r="R1115" s="260"/>
      <c r="S1115" s="260"/>
      <c r="T1115" s="260"/>
      <c r="U1115" s="260"/>
      <c r="V1115" s="260"/>
      <c r="W1115" s="260"/>
      <c r="X1115" s="260"/>
      <c r="Y1115" s="260"/>
      <c r="Z1115" s="260"/>
      <c r="AA1115" s="260"/>
    </row>
    <row r="1116" spans="1:27">
      <c r="A1116" s="284"/>
      <c r="B1116" s="284"/>
      <c r="C1116" s="284"/>
      <c r="D1116" s="284"/>
      <c r="E1116" s="284"/>
      <c r="F1116" s="269"/>
      <c r="G1116" s="269"/>
      <c r="H1116" s="269"/>
      <c r="I1116" s="273"/>
      <c r="J1116" s="269"/>
      <c r="K1116" s="269"/>
      <c r="L1116" s="273"/>
      <c r="M1116" s="260"/>
      <c r="N1116" s="260"/>
      <c r="O1116" s="260"/>
      <c r="P1116" s="260"/>
      <c r="Q1116" s="260"/>
      <c r="R1116" s="260"/>
      <c r="S1116" s="260"/>
      <c r="T1116" s="260"/>
      <c r="U1116" s="260"/>
      <c r="V1116" s="260"/>
      <c r="W1116" s="260"/>
      <c r="X1116" s="260"/>
      <c r="Y1116" s="260"/>
      <c r="Z1116" s="260"/>
      <c r="AA1116" s="260"/>
    </row>
    <row r="1117" spans="1:27">
      <c r="A1117" s="284"/>
      <c r="B1117" s="284"/>
      <c r="C1117" s="284"/>
      <c r="D1117" s="284"/>
      <c r="E1117" s="284"/>
      <c r="F1117" s="269"/>
      <c r="G1117" s="269"/>
      <c r="H1117" s="269"/>
      <c r="I1117" s="273"/>
      <c r="J1117" s="269"/>
      <c r="K1117" s="269"/>
      <c r="L1117" s="273"/>
      <c r="M1117" s="260"/>
      <c r="N1117" s="260"/>
      <c r="O1117" s="260"/>
      <c r="P1117" s="260"/>
      <c r="Q1117" s="260"/>
      <c r="R1117" s="260"/>
      <c r="S1117" s="260"/>
      <c r="T1117" s="260"/>
      <c r="U1117" s="260"/>
      <c r="V1117" s="260"/>
      <c r="W1117" s="260"/>
      <c r="X1117" s="260"/>
      <c r="Y1117" s="260"/>
      <c r="Z1117" s="260"/>
      <c r="AA1117" s="260"/>
    </row>
    <row r="1118" spans="1:27">
      <c r="A1118" s="284"/>
      <c r="B1118" s="284"/>
      <c r="C1118" s="284"/>
      <c r="D1118" s="284"/>
      <c r="E1118" s="284"/>
      <c r="F1118" s="269"/>
      <c r="G1118" s="269"/>
      <c r="H1118" s="269"/>
      <c r="I1118" s="273"/>
      <c r="J1118" s="269"/>
      <c r="K1118" s="269"/>
      <c r="L1118" s="273"/>
      <c r="M1118" s="260"/>
      <c r="N1118" s="260"/>
      <c r="O1118" s="260"/>
      <c r="P1118" s="260"/>
      <c r="Q1118" s="260"/>
      <c r="R1118" s="260"/>
      <c r="S1118" s="260"/>
      <c r="T1118" s="260"/>
      <c r="U1118" s="260"/>
      <c r="V1118" s="260"/>
      <c r="W1118" s="260"/>
      <c r="X1118" s="260"/>
      <c r="Y1118" s="260"/>
      <c r="Z1118" s="260"/>
      <c r="AA1118" s="260"/>
    </row>
    <row r="1119" spans="1:27">
      <c r="A1119" s="284"/>
      <c r="B1119" s="284"/>
      <c r="C1119" s="284"/>
      <c r="D1119" s="284"/>
      <c r="E1119" s="284"/>
      <c r="F1119" s="269"/>
      <c r="G1119" s="269"/>
      <c r="H1119" s="269"/>
      <c r="I1119" s="273"/>
      <c r="J1119" s="269"/>
      <c r="K1119" s="269"/>
      <c r="L1119" s="273"/>
      <c r="M1119" s="260"/>
      <c r="N1119" s="260"/>
      <c r="O1119" s="260"/>
      <c r="P1119" s="260"/>
      <c r="Q1119" s="260"/>
      <c r="R1119" s="260"/>
      <c r="S1119" s="260"/>
      <c r="T1119" s="260"/>
      <c r="U1119" s="260"/>
      <c r="V1119" s="260"/>
      <c r="W1119" s="260"/>
      <c r="X1119" s="260"/>
      <c r="Y1119" s="260"/>
      <c r="Z1119" s="260"/>
      <c r="AA1119" s="260"/>
    </row>
    <row r="1120" spans="1:27">
      <c r="A1120" s="284"/>
      <c r="B1120" s="284"/>
      <c r="C1120" s="284"/>
      <c r="D1120" s="284"/>
      <c r="E1120" s="284"/>
      <c r="F1120" s="269"/>
      <c r="G1120" s="269"/>
      <c r="H1120" s="269"/>
      <c r="I1120" s="273"/>
      <c r="J1120" s="269"/>
      <c r="K1120" s="269"/>
      <c r="L1120" s="273"/>
      <c r="M1120" s="260"/>
      <c r="N1120" s="260"/>
      <c r="O1120" s="260"/>
      <c r="P1120" s="260"/>
      <c r="Q1120" s="260"/>
      <c r="R1120" s="260"/>
      <c r="S1120" s="260"/>
      <c r="T1120" s="260"/>
      <c r="U1120" s="260"/>
      <c r="V1120" s="260"/>
      <c r="W1120" s="260"/>
      <c r="X1120" s="260"/>
      <c r="Y1120" s="260"/>
      <c r="Z1120" s="260"/>
      <c r="AA1120" s="260"/>
    </row>
    <row r="1121" spans="1:27">
      <c r="A1121" s="284"/>
      <c r="B1121" s="284"/>
      <c r="C1121" s="284"/>
      <c r="D1121" s="284"/>
      <c r="E1121" s="284"/>
      <c r="F1121" s="269"/>
      <c r="G1121" s="269"/>
      <c r="H1121" s="269"/>
      <c r="I1121" s="273"/>
      <c r="J1121" s="269"/>
      <c r="K1121" s="269"/>
      <c r="L1121" s="273"/>
      <c r="M1121" s="260"/>
      <c r="N1121" s="260"/>
      <c r="O1121" s="260"/>
      <c r="P1121" s="260"/>
      <c r="Q1121" s="260"/>
      <c r="R1121" s="260"/>
      <c r="S1121" s="260"/>
      <c r="T1121" s="260"/>
      <c r="U1121" s="260"/>
      <c r="V1121" s="260"/>
      <c r="W1121" s="260"/>
      <c r="X1121" s="260"/>
      <c r="Y1121" s="260"/>
      <c r="Z1121" s="260"/>
      <c r="AA1121" s="260"/>
    </row>
    <row r="1122" spans="1:27">
      <c r="A1122" s="284"/>
      <c r="B1122" s="284"/>
      <c r="C1122" s="284"/>
      <c r="D1122" s="284"/>
      <c r="E1122" s="284"/>
      <c r="F1122" s="269"/>
      <c r="G1122" s="269"/>
      <c r="H1122" s="269"/>
      <c r="I1122" s="273"/>
      <c r="J1122" s="269"/>
      <c r="K1122" s="269"/>
      <c r="L1122" s="273"/>
      <c r="M1122" s="260"/>
      <c r="N1122" s="260"/>
      <c r="O1122" s="260"/>
      <c r="P1122" s="260"/>
      <c r="Q1122" s="260"/>
      <c r="R1122" s="260"/>
      <c r="S1122" s="260"/>
      <c r="T1122" s="260"/>
      <c r="U1122" s="260"/>
      <c r="V1122" s="260"/>
      <c r="W1122" s="260"/>
      <c r="X1122" s="260"/>
      <c r="Y1122" s="260"/>
      <c r="Z1122" s="260"/>
      <c r="AA1122" s="260"/>
    </row>
    <row r="1123" spans="1:27">
      <c r="A1123" s="284"/>
      <c r="B1123" s="284"/>
      <c r="C1123" s="284"/>
      <c r="D1123" s="284"/>
      <c r="E1123" s="284"/>
      <c r="F1123" s="269"/>
      <c r="G1123" s="269"/>
      <c r="H1123" s="269"/>
      <c r="I1123" s="273"/>
      <c r="J1123" s="269"/>
      <c r="K1123" s="269"/>
      <c r="L1123" s="273"/>
      <c r="M1123" s="260"/>
      <c r="N1123" s="260"/>
      <c r="O1123" s="260"/>
      <c r="P1123" s="260"/>
      <c r="Q1123" s="260"/>
      <c r="R1123" s="260"/>
      <c r="S1123" s="260"/>
      <c r="T1123" s="260"/>
      <c r="U1123" s="260"/>
      <c r="V1123" s="260"/>
      <c r="W1123" s="260"/>
      <c r="X1123" s="260"/>
      <c r="Y1123" s="260"/>
      <c r="Z1123" s="260"/>
      <c r="AA1123" s="260"/>
    </row>
    <row r="1124" spans="1:27">
      <c r="A1124" s="284"/>
      <c r="B1124" s="284"/>
      <c r="C1124" s="284"/>
      <c r="D1124" s="284"/>
      <c r="E1124" s="284"/>
      <c r="F1124" s="269"/>
      <c r="G1124" s="269"/>
      <c r="H1124" s="269"/>
      <c r="I1124" s="273"/>
      <c r="J1124" s="269"/>
      <c r="K1124" s="269"/>
      <c r="L1124" s="273"/>
      <c r="M1124" s="260"/>
      <c r="N1124" s="260"/>
      <c r="O1124" s="260"/>
      <c r="P1124" s="260"/>
      <c r="Q1124" s="260"/>
      <c r="R1124" s="260"/>
      <c r="S1124" s="260"/>
      <c r="T1124" s="260"/>
      <c r="U1124" s="260"/>
      <c r="V1124" s="260"/>
      <c r="W1124" s="260"/>
      <c r="X1124" s="260"/>
      <c r="Y1124" s="260"/>
      <c r="Z1124" s="260"/>
      <c r="AA1124" s="260"/>
    </row>
    <row r="1125" spans="1:27">
      <c r="A1125" s="284"/>
      <c r="B1125" s="284"/>
      <c r="C1125" s="284"/>
      <c r="D1125" s="284"/>
      <c r="E1125" s="284"/>
      <c r="F1125" s="269"/>
      <c r="G1125" s="269"/>
      <c r="H1125" s="269"/>
      <c r="I1125" s="273"/>
      <c r="J1125" s="269"/>
      <c r="K1125" s="269"/>
      <c r="L1125" s="273"/>
      <c r="M1125" s="260"/>
      <c r="N1125" s="260"/>
      <c r="O1125" s="260"/>
      <c r="P1125" s="260"/>
      <c r="Q1125" s="260"/>
      <c r="R1125" s="260"/>
      <c r="S1125" s="260"/>
      <c r="T1125" s="260"/>
      <c r="U1125" s="260"/>
      <c r="V1125" s="260"/>
      <c r="W1125" s="260"/>
      <c r="X1125" s="260"/>
      <c r="Y1125" s="260"/>
      <c r="Z1125" s="260"/>
      <c r="AA1125" s="260"/>
    </row>
    <row r="1126" spans="1:27">
      <c r="A1126" s="284"/>
      <c r="B1126" s="284"/>
      <c r="C1126" s="284"/>
      <c r="D1126" s="284"/>
      <c r="E1126" s="284"/>
      <c r="F1126" s="269"/>
      <c r="G1126" s="269"/>
      <c r="H1126" s="269"/>
      <c r="I1126" s="273"/>
      <c r="J1126" s="269"/>
      <c r="K1126" s="269"/>
      <c r="L1126" s="273"/>
      <c r="M1126" s="260"/>
      <c r="N1126" s="260"/>
      <c r="O1126" s="260"/>
      <c r="P1126" s="260"/>
      <c r="Q1126" s="260"/>
      <c r="R1126" s="260"/>
      <c r="S1126" s="260"/>
      <c r="T1126" s="260"/>
      <c r="U1126" s="260"/>
      <c r="V1126" s="260"/>
      <c r="W1126" s="260"/>
      <c r="X1126" s="260"/>
      <c r="Y1126" s="260"/>
      <c r="Z1126" s="260"/>
      <c r="AA1126" s="260"/>
    </row>
    <row r="1127" spans="1:27">
      <c r="A1127" s="284"/>
      <c r="B1127" s="284"/>
      <c r="C1127" s="284"/>
      <c r="D1127" s="284"/>
      <c r="E1127" s="284"/>
      <c r="F1127" s="269"/>
      <c r="G1127" s="269"/>
      <c r="H1127" s="269"/>
      <c r="I1127" s="273"/>
      <c r="J1127" s="269"/>
      <c r="K1127" s="269"/>
      <c r="L1127" s="273"/>
      <c r="M1127" s="260"/>
      <c r="N1127" s="260"/>
      <c r="O1127" s="260"/>
      <c r="P1127" s="260"/>
      <c r="Q1127" s="260"/>
      <c r="R1127" s="260"/>
      <c r="S1127" s="260"/>
      <c r="T1127" s="260"/>
      <c r="U1127" s="260"/>
      <c r="V1127" s="260"/>
      <c r="W1127" s="260"/>
      <c r="X1127" s="260"/>
      <c r="Y1127" s="260"/>
      <c r="Z1127" s="260"/>
      <c r="AA1127" s="260"/>
    </row>
    <row r="1128" spans="1:27">
      <c r="A1128" s="284"/>
      <c r="B1128" s="284"/>
      <c r="C1128" s="284"/>
      <c r="D1128" s="284"/>
      <c r="E1128" s="284"/>
      <c r="F1128" s="269"/>
      <c r="G1128" s="269"/>
      <c r="H1128" s="269"/>
      <c r="I1128" s="273"/>
      <c r="J1128" s="269"/>
      <c r="K1128" s="269"/>
      <c r="L1128" s="273"/>
      <c r="M1128" s="260"/>
      <c r="N1128" s="260"/>
      <c r="O1128" s="260"/>
      <c r="P1128" s="260"/>
      <c r="Q1128" s="260"/>
      <c r="R1128" s="260"/>
      <c r="S1128" s="260"/>
      <c r="T1128" s="260"/>
      <c r="U1128" s="260"/>
      <c r="V1128" s="260"/>
      <c r="W1128" s="260"/>
      <c r="X1128" s="260"/>
      <c r="Y1128" s="260"/>
      <c r="Z1128" s="260"/>
      <c r="AA1128" s="260"/>
    </row>
    <row r="1129" spans="1:27">
      <c r="A1129" s="284"/>
      <c r="B1129" s="284"/>
      <c r="C1129" s="284"/>
      <c r="D1129" s="284"/>
      <c r="E1129" s="284"/>
      <c r="F1129" s="269"/>
      <c r="G1129" s="269"/>
      <c r="H1129" s="269"/>
      <c r="I1129" s="273"/>
      <c r="J1129" s="269"/>
      <c r="K1129" s="269"/>
      <c r="L1129" s="273"/>
      <c r="M1129" s="260"/>
      <c r="N1129" s="260"/>
      <c r="O1129" s="260"/>
      <c r="P1129" s="260"/>
      <c r="Q1129" s="260"/>
      <c r="R1129" s="260"/>
      <c r="S1129" s="260"/>
      <c r="T1129" s="260"/>
      <c r="U1129" s="260"/>
      <c r="V1129" s="260"/>
      <c r="W1129" s="260"/>
      <c r="X1129" s="260"/>
      <c r="Y1129" s="260"/>
      <c r="Z1129" s="260"/>
      <c r="AA1129" s="260"/>
    </row>
    <row r="1130" spans="1:27">
      <c r="A1130" s="284"/>
      <c r="B1130" s="284"/>
      <c r="C1130" s="284"/>
      <c r="D1130" s="284"/>
      <c r="E1130" s="284"/>
      <c r="F1130" s="269"/>
      <c r="G1130" s="269"/>
      <c r="H1130" s="269"/>
      <c r="I1130" s="273"/>
      <c r="J1130" s="269"/>
      <c r="K1130" s="269"/>
      <c r="L1130" s="273"/>
      <c r="M1130" s="260"/>
      <c r="N1130" s="260"/>
      <c r="O1130" s="260"/>
      <c r="P1130" s="260"/>
      <c r="Q1130" s="260"/>
      <c r="R1130" s="260"/>
      <c r="S1130" s="260"/>
      <c r="T1130" s="260"/>
      <c r="U1130" s="260"/>
      <c r="V1130" s="260"/>
      <c r="W1130" s="260"/>
      <c r="X1130" s="260"/>
      <c r="Y1130" s="260"/>
      <c r="Z1130" s="260"/>
      <c r="AA1130" s="260"/>
    </row>
    <row r="1131" spans="1:27">
      <c r="A1131" s="284"/>
      <c r="B1131" s="284"/>
      <c r="C1131" s="284"/>
      <c r="D1131" s="284"/>
      <c r="E1131" s="284"/>
      <c r="F1131" s="269"/>
      <c r="G1131" s="269"/>
      <c r="H1131" s="269"/>
      <c r="I1131" s="273"/>
      <c r="J1131" s="269"/>
      <c r="K1131" s="269"/>
      <c r="L1131" s="273"/>
      <c r="M1131" s="260"/>
      <c r="N1131" s="260"/>
      <c r="O1131" s="260"/>
      <c r="P1131" s="260"/>
      <c r="Q1131" s="260"/>
      <c r="R1131" s="260"/>
      <c r="S1131" s="260"/>
      <c r="T1131" s="260"/>
      <c r="U1131" s="260"/>
      <c r="V1131" s="260"/>
      <c r="W1131" s="260"/>
      <c r="X1131" s="260"/>
      <c r="Y1131" s="260"/>
      <c r="Z1131" s="260"/>
      <c r="AA1131" s="260"/>
    </row>
    <row r="1132" spans="1:27">
      <c r="A1132" s="284"/>
      <c r="B1132" s="284"/>
      <c r="C1132" s="284"/>
      <c r="D1132" s="284"/>
      <c r="E1132" s="284"/>
      <c r="F1132" s="269"/>
      <c r="G1132" s="269"/>
      <c r="H1132" s="269"/>
      <c r="I1132" s="273"/>
      <c r="J1132" s="269"/>
      <c r="K1132" s="269"/>
      <c r="L1132" s="273"/>
      <c r="M1132" s="260"/>
      <c r="N1132" s="260"/>
      <c r="O1132" s="260"/>
      <c r="P1132" s="260"/>
      <c r="Q1132" s="260"/>
      <c r="R1132" s="260"/>
      <c r="S1132" s="260"/>
      <c r="T1132" s="260"/>
      <c r="U1132" s="260"/>
      <c r="V1132" s="260"/>
      <c r="W1132" s="260"/>
      <c r="X1132" s="260"/>
      <c r="Y1132" s="260"/>
      <c r="Z1132" s="260"/>
      <c r="AA1132" s="260"/>
    </row>
    <row r="1133" spans="1:27">
      <c r="A1133" s="284"/>
      <c r="B1133" s="284"/>
      <c r="C1133" s="284"/>
      <c r="D1133" s="284"/>
      <c r="E1133" s="284"/>
      <c r="F1133" s="269"/>
      <c r="G1133" s="269"/>
      <c r="H1133" s="269"/>
      <c r="I1133" s="273"/>
      <c r="J1133" s="269"/>
      <c r="K1133" s="269"/>
      <c r="L1133" s="273"/>
      <c r="M1133" s="260"/>
      <c r="N1133" s="260"/>
      <c r="O1133" s="260"/>
      <c r="P1133" s="260"/>
      <c r="Q1133" s="260"/>
      <c r="R1133" s="260"/>
      <c r="S1133" s="260"/>
      <c r="T1133" s="260"/>
      <c r="U1133" s="260"/>
      <c r="V1133" s="260"/>
      <c r="W1133" s="260"/>
      <c r="X1133" s="260"/>
      <c r="Y1133" s="260"/>
      <c r="Z1133" s="260"/>
      <c r="AA1133" s="260"/>
    </row>
    <row r="1134" spans="1:27">
      <c r="A1134" s="284"/>
      <c r="B1134" s="284"/>
      <c r="C1134" s="284"/>
      <c r="D1134" s="284"/>
      <c r="E1134" s="284"/>
      <c r="F1134" s="269"/>
      <c r="G1134" s="269"/>
      <c r="H1134" s="269"/>
      <c r="I1134" s="273"/>
      <c r="J1134" s="269"/>
      <c r="K1134" s="269"/>
      <c r="L1134" s="273"/>
      <c r="M1134" s="260"/>
      <c r="N1134" s="260"/>
      <c r="O1134" s="260"/>
      <c r="P1134" s="260"/>
      <c r="Q1134" s="260"/>
      <c r="R1134" s="260"/>
      <c r="S1134" s="260"/>
      <c r="T1134" s="260"/>
      <c r="U1134" s="260"/>
      <c r="V1134" s="260"/>
      <c r="W1134" s="260"/>
      <c r="X1134" s="260"/>
      <c r="Y1134" s="260"/>
      <c r="Z1134" s="260"/>
      <c r="AA1134" s="260"/>
    </row>
    <row r="1135" spans="1:27">
      <c r="A1135" s="284"/>
      <c r="B1135" s="284"/>
      <c r="C1135" s="284"/>
      <c r="D1135" s="284"/>
      <c r="E1135" s="284"/>
      <c r="F1135" s="269"/>
      <c r="G1135" s="269"/>
      <c r="H1135" s="269"/>
      <c r="I1135" s="273"/>
      <c r="J1135" s="269"/>
      <c r="K1135" s="269"/>
      <c r="L1135" s="273"/>
      <c r="M1135" s="260"/>
      <c r="N1135" s="260"/>
      <c r="O1135" s="260"/>
      <c r="P1135" s="260"/>
      <c r="Q1135" s="260"/>
      <c r="R1135" s="260"/>
      <c r="S1135" s="260"/>
      <c r="T1135" s="260"/>
      <c r="U1135" s="260"/>
      <c r="V1135" s="260"/>
      <c r="W1135" s="260"/>
      <c r="X1135" s="260"/>
      <c r="Y1135" s="260"/>
      <c r="Z1135" s="260"/>
      <c r="AA1135" s="260"/>
    </row>
    <row r="1136" spans="1:27">
      <c r="A1136" s="284"/>
      <c r="B1136" s="284"/>
      <c r="C1136" s="284"/>
      <c r="D1136" s="284"/>
      <c r="E1136" s="284"/>
      <c r="F1136" s="269"/>
      <c r="G1136" s="269"/>
      <c r="H1136" s="269"/>
      <c r="I1136" s="273"/>
      <c r="J1136" s="269"/>
      <c r="K1136" s="269"/>
      <c r="L1136" s="273"/>
      <c r="M1136" s="260"/>
      <c r="N1136" s="260"/>
      <c r="O1136" s="260"/>
      <c r="P1136" s="260"/>
      <c r="Q1136" s="260"/>
      <c r="R1136" s="260"/>
      <c r="S1136" s="260"/>
      <c r="T1136" s="260"/>
      <c r="U1136" s="260"/>
      <c r="V1136" s="260"/>
      <c r="W1136" s="260"/>
      <c r="X1136" s="260"/>
      <c r="Y1136" s="260"/>
      <c r="Z1136" s="260"/>
      <c r="AA1136" s="260"/>
    </row>
    <row r="1137" spans="1:27">
      <c r="A1137" s="284"/>
      <c r="B1137" s="284"/>
      <c r="C1137" s="284"/>
      <c r="D1137" s="284"/>
      <c r="E1137" s="284"/>
      <c r="F1137" s="269"/>
      <c r="G1137" s="269"/>
      <c r="H1137" s="269"/>
      <c r="I1137" s="273"/>
      <c r="J1137" s="269"/>
      <c r="K1137" s="269"/>
      <c r="L1137" s="273"/>
      <c r="M1137" s="260"/>
      <c r="N1137" s="260"/>
      <c r="O1137" s="260"/>
      <c r="P1137" s="260"/>
      <c r="Q1137" s="260"/>
      <c r="R1137" s="260"/>
      <c r="S1137" s="260"/>
      <c r="T1137" s="260"/>
      <c r="U1137" s="260"/>
      <c r="V1137" s="260"/>
      <c r="W1137" s="260"/>
      <c r="X1137" s="260"/>
      <c r="Y1137" s="260"/>
      <c r="Z1137" s="260"/>
      <c r="AA1137" s="260"/>
    </row>
    <row r="1138" spans="1:27">
      <c r="A1138" s="284"/>
      <c r="B1138" s="284"/>
      <c r="C1138" s="284"/>
      <c r="D1138" s="284"/>
      <c r="E1138" s="284"/>
      <c r="F1138" s="269"/>
      <c r="G1138" s="269"/>
      <c r="H1138" s="269"/>
      <c r="I1138" s="273"/>
      <c r="J1138" s="269"/>
      <c r="K1138" s="269"/>
      <c r="L1138" s="273"/>
      <c r="M1138" s="260"/>
      <c r="N1138" s="260"/>
      <c r="O1138" s="260"/>
      <c r="P1138" s="260"/>
      <c r="Q1138" s="260"/>
      <c r="R1138" s="260"/>
      <c r="S1138" s="260"/>
      <c r="T1138" s="260"/>
      <c r="U1138" s="260"/>
      <c r="V1138" s="260"/>
      <c r="W1138" s="260"/>
      <c r="X1138" s="260"/>
      <c r="Y1138" s="260"/>
      <c r="Z1138" s="260"/>
      <c r="AA1138" s="260"/>
    </row>
    <row r="1139" spans="1:27">
      <c r="A1139" s="284"/>
      <c r="B1139" s="284"/>
      <c r="C1139" s="284"/>
      <c r="D1139" s="284"/>
      <c r="E1139" s="284"/>
      <c r="F1139" s="269"/>
      <c r="G1139" s="269"/>
      <c r="H1139" s="269"/>
      <c r="I1139" s="273"/>
      <c r="J1139" s="269"/>
      <c r="K1139" s="269"/>
      <c r="L1139" s="273"/>
      <c r="M1139" s="260"/>
      <c r="N1139" s="260"/>
      <c r="O1139" s="260"/>
      <c r="P1139" s="260"/>
      <c r="Q1139" s="260"/>
      <c r="R1139" s="260"/>
      <c r="S1139" s="260"/>
      <c r="T1139" s="260"/>
      <c r="U1139" s="260"/>
      <c r="V1139" s="260"/>
      <c r="W1139" s="260"/>
      <c r="X1139" s="260"/>
      <c r="Y1139" s="260"/>
      <c r="Z1139" s="260"/>
      <c r="AA1139" s="260"/>
    </row>
    <row r="1140" spans="1:27">
      <c r="A1140" s="284"/>
      <c r="B1140" s="284"/>
      <c r="C1140" s="284"/>
      <c r="D1140" s="284"/>
      <c r="E1140" s="284"/>
      <c r="F1140" s="269"/>
      <c r="G1140" s="269"/>
      <c r="H1140" s="269"/>
      <c r="I1140" s="273"/>
      <c r="J1140" s="269"/>
      <c r="K1140" s="269"/>
      <c r="L1140" s="273"/>
      <c r="M1140" s="260"/>
      <c r="N1140" s="260"/>
      <c r="O1140" s="260"/>
      <c r="P1140" s="260"/>
      <c r="Q1140" s="260"/>
      <c r="R1140" s="260"/>
      <c r="S1140" s="260"/>
      <c r="T1140" s="260"/>
      <c r="U1140" s="260"/>
      <c r="V1140" s="260"/>
      <c r="W1140" s="260"/>
      <c r="X1140" s="260"/>
      <c r="Y1140" s="260"/>
      <c r="Z1140" s="260"/>
      <c r="AA1140" s="260"/>
    </row>
    <row r="1141" spans="1:27">
      <c r="A1141" s="284"/>
      <c r="B1141" s="284"/>
      <c r="C1141" s="284"/>
      <c r="D1141" s="284"/>
      <c r="E1141" s="284"/>
      <c r="F1141" s="269"/>
      <c r="G1141" s="269"/>
      <c r="H1141" s="269"/>
      <c r="I1141" s="273"/>
      <c r="J1141" s="269"/>
      <c r="K1141" s="269"/>
      <c r="L1141" s="273"/>
      <c r="M1141" s="260"/>
      <c r="N1141" s="260"/>
      <c r="O1141" s="260"/>
      <c r="P1141" s="260"/>
      <c r="Q1141" s="260"/>
      <c r="R1141" s="260"/>
      <c r="S1141" s="260"/>
      <c r="T1141" s="260"/>
      <c r="U1141" s="260"/>
      <c r="V1141" s="260"/>
      <c r="W1141" s="260"/>
      <c r="X1141" s="260"/>
      <c r="Y1141" s="260"/>
      <c r="Z1141" s="260"/>
      <c r="AA1141" s="260"/>
    </row>
    <row r="1142" spans="1:27">
      <c r="A1142" s="284"/>
      <c r="B1142" s="284"/>
      <c r="C1142" s="284"/>
      <c r="D1142" s="284"/>
      <c r="E1142" s="284"/>
      <c r="F1142" s="269"/>
      <c r="G1142" s="269"/>
      <c r="H1142" s="269"/>
      <c r="I1142" s="273"/>
      <c r="J1142" s="269"/>
      <c r="K1142" s="269"/>
      <c r="L1142" s="273"/>
      <c r="M1142" s="260"/>
      <c r="N1142" s="260"/>
      <c r="O1142" s="260"/>
      <c r="P1142" s="260"/>
      <c r="Q1142" s="260"/>
      <c r="R1142" s="260"/>
      <c r="S1142" s="260"/>
      <c r="T1142" s="260"/>
      <c r="U1142" s="260"/>
      <c r="V1142" s="260"/>
      <c r="W1142" s="260"/>
      <c r="X1142" s="260"/>
      <c r="Y1142" s="260"/>
      <c r="Z1142" s="260"/>
      <c r="AA1142" s="260"/>
    </row>
    <row r="1143" spans="1:27">
      <c r="A1143" s="284"/>
      <c r="B1143" s="284"/>
      <c r="C1143" s="284"/>
      <c r="D1143" s="284"/>
      <c r="E1143" s="284"/>
      <c r="F1143" s="269"/>
      <c r="G1143" s="269"/>
      <c r="H1143" s="269"/>
      <c r="I1143" s="273"/>
      <c r="J1143" s="269"/>
      <c r="K1143" s="269"/>
      <c r="L1143" s="273"/>
      <c r="M1143" s="260"/>
      <c r="N1143" s="260"/>
      <c r="O1143" s="260"/>
      <c r="P1143" s="260"/>
      <c r="Q1143" s="260"/>
      <c r="R1143" s="260"/>
      <c r="S1143" s="260"/>
      <c r="T1143" s="260"/>
      <c r="U1143" s="260"/>
      <c r="V1143" s="260"/>
      <c r="W1143" s="260"/>
      <c r="X1143" s="260"/>
      <c r="Y1143" s="260"/>
      <c r="Z1143" s="260"/>
      <c r="AA1143" s="260"/>
    </row>
    <row r="1144" spans="1:27">
      <c r="A1144" s="284"/>
      <c r="B1144" s="284"/>
      <c r="C1144" s="284"/>
      <c r="D1144" s="284"/>
      <c r="E1144" s="284"/>
      <c r="F1144" s="269"/>
      <c r="G1144" s="269"/>
      <c r="H1144" s="269"/>
      <c r="I1144" s="273"/>
      <c r="J1144" s="269"/>
      <c r="K1144" s="269"/>
      <c r="L1144" s="273"/>
      <c r="M1144" s="260"/>
      <c r="N1144" s="260"/>
      <c r="O1144" s="260"/>
      <c r="P1144" s="260"/>
      <c r="Q1144" s="260"/>
      <c r="R1144" s="260"/>
      <c r="S1144" s="260"/>
      <c r="T1144" s="260"/>
      <c r="U1144" s="260"/>
      <c r="V1144" s="260"/>
      <c r="W1144" s="260"/>
      <c r="X1144" s="260"/>
      <c r="Y1144" s="260"/>
      <c r="Z1144" s="260"/>
      <c r="AA1144" s="260"/>
    </row>
    <row r="1145" spans="1:27">
      <c r="A1145" s="284"/>
      <c r="B1145" s="284"/>
      <c r="C1145" s="284"/>
      <c r="D1145" s="284"/>
      <c r="E1145" s="284"/>
      <c r="F1145" s="269"/>
      <c r="G1145" s="269"/>
      <c r="H1145" s="269"/>
      <c r="I1145" s="273"/>
      <c r="J1145" s="269"/>
      <c r="K1145" s="269"/>
      <c r="L1145" s="273"/>
      <c r="M1145" s="260"/>
      <c r="N1145" s="260"/>
      <c r="O1145" s="260"/>
      <c r="P1145" s="260"/>
      <c r="Q1145" s="260"/>
      <c r="R1145" s="260"/>
      <c r="S1145" s="260"/>
      <c r="T1145" s="260"/>
      <c r="U1145" s="260"/>
      <c r="V1145" s="260"/>
      <c r="W1145" s="260"/>
      <c r="X1145" s="260"/>
      <c r="Y1145" s="260"/>
      <c r="Z1145" s="260"/>
      <c r="AA1145" s="260"/>
    </row>
    <row r="1146" spans="1:27">
      <c r="A1146" s="284"/>
      <c r="B1146" s="284"/>
      <c r="C1146" s="284"/>
      <c r="D1146" s="284"/>
      <c r="E1146" s="284"/>
      <c r="F1146" s="269"/>
      <c r="G1146" s="269"/>
      <c r="H1146" s="269"/>
      <c r="I1146" s="273"/>
      <c r="J1146" s="269"/>
      <c r="K1146" s="269"/>
      <c r="L1146" s="273"/>
      <c r="M1146" s="260"/>
      <c r="N1146" s="260"/>
      <c r="O1146" s="260"/>
      <c r="P1146" s="260"/>
      <c r="Q1146" s="260"/>
      <c r="R1146" s="260"/>
      <c r="S1146" s="260"/>
      <c r="T1146" s="260"/>
      <c r="U1146" s="260"/>
      <c r="V1146" s="260"/>
      <c r="W1146" s="260"/>
      <c r="X1146" s="260"/>
      <c r="Y1146" s="260"/>
      <c r="Z1146" s="260"/>
      <c r="AA1146" s="260"/>
    </row>
    <row r="1147" spans="1:27">
      <c r="A1147" s="284"/>
      <c r="B1147" s="284"/>
      <c r="C1147" s="284"/>
      <c r="D1147" s="284"/>
      <c r="E1147" s="284"/>
      <c r="F1147" s="269"/>
      <c r="G1147" s="269"/>
      <c r="H1147" s="269"/>
      <c r="I1147" s="273"/>
      <c r="J1147" s="269"/>
      <c r="K1147" s="269"/>
      <c r="L1147" s="273"/>
      <c r="M1147" s="260"/>
      <c r="N1147" s="260"/>
      <c r="O1147" s="260"/>
      <c r="P1147" s="260"/>
      <c r="Q1147" s="260"/>
      <c r="R1147" s="260"/>
      <c r="S1147" s="260"/>
      <c r="T1147" s="260"/>
      <c r="U1147" s="260"/>
      <c r="V1147" s="260"/>
      <c r="W1147" s="260"/>
      <c r="X1147" s="260"/>
      <c r="Y1147" s="260"/>
      <c r="Z1147" s="260"/>
      <c r="AA1147" s="260"/>
    </row>
    <row r="1148" spans="1:27">
      <c r="A1148" s="284"/>
      <c r="B1148" s="284"/>
      <c r="C1148" s="284"/>
      <c r="D1148" s="284"/>
      <c r="E1148" s="284"/>
      <c r="F1148" s="269"/>
      <c r="G1148" s="269"/>
      <c r="H1148" s="269"/>
      <c r="I1148" s="273"/>
      <c r="J1148" s="269"/>
      <c r="K1148" s="269"/>
      <c r="L1148" s="273"/>
      <c r="M1148" s="260"/>
      <c r="N1148" s="260"/>
      <c r="O1148" s="260"/>
      <c r="P1148" s="260"/>
      <c r="Q1148" s="260"/>
      <c r="R1148" s="260"/>
      <c r="S1148" s="260"/>
      <c r="T1148" s="260"/>
      <c r="U1148" s="260"/>
      <c r="V1148" s="260"/>
      <c r="W1148" s="260"/>
      <c r="X1148" s="260"/>
      <c r="Y1148" s="260"/>
      <c r="Z1148" s="260"/>
      <c r="AA1148" s="260"/>
    </row>
    <row r="1149" spans="1:27">
      <c r="A1149" s="284"/>
      <c r="B1149" s="284"/>
      <c r="C1149" s="284"/>
      <c r="D1149" s="284"/>
      <c r="E1149" s="284"/>
      <c r="F1149" s="269"/>
      <c r="G1149" s="269"/>
      <c r="H1149" s="269"/>
      <c r="I1149" s="273"/>
      <c r="J1149" s="269"/>
      <c r="K1149" s="269"/>
      <c r="L1149" s="273"/>
      <c r="M1149" s="260"/>
      <c r="N1149" s="260"/>
      <c r="O1149" s="260"/>
      <c r="P1149" s="260"/>
      <c r="Q1149" s="260"/>
      <c r="R1149" s="260"/>
      <c r="S1149" s="260"/>
      <c r="T1149" s="260"/>
      <c r="U1149" s="260"/>
      <c r="V1149" s="260"/>
      <c r="W1149" s="260"/>
      <c r="X1149" s="260"/>
      <c r="Y1149" s="260"/>
      <c r="Z1149" s="260"/>
      <c r="AA1149" s="260"/>
    </row>
    <row r="1150" spans="1:27">
      <c r="A1150" s="284"/>
      <c r="B1150" s="284"/>
      <c r="C1150" s="284"/>
      <c r="D1150" s="284"/>
      <c r="E1150" s="284"/>
      <c r="F1150" s="269"/>
      <c r="G1150" s="269"/>
      <c r="H1150" s="269"/>
      <c r="I1150" s="273"/>
      <c r="J1150" s="269"/>
      <c r="K1150" s="269"/>
      <c r="L1150" s="273"/>
      <c r="M1150" s="260"/>
      <c r="N1150" s="260"/>
      <c r="O1150" s="260"/>
      <c r="P1150" s="260"/>
      <c r="Q1150" s="260"/>
      <c r="R1150" s="260"/>
      <c r="S1150" s="260"/>
      <c r="T1150" s="260"/>
      <c r="U1150" s="260"/>
      <c r="V1150" s="260"/>
      <c r="W1150" s="260"/>
      <c r="X1150" s="260"/>
      <c r="Y1150" s="260"/>
      <c r="Z1150" s="260"/>
      <c r="AA1150" s="260"/>
    </row>
    <row r="1151" spans="1:27">
      <c r="A1151" s="284"/>
      <c r="B1151" s="284"/>
      <c r="C1151" s="284"/>
      <c r="D1151" s="284"/>
      <c r="E1151" s="284"/>
      <c r="F1151" s="269"/>
      <c r="G1151" s="269"/>
      <c r="H1151" s="269"/>
      <c r="I1151" s="273"/>
      <c r="J1151" s="269"/>
      <c r="K1151" s="269"/>
      <c r="L1151" s="273"/>
      <c r="M1151" s="260"/>
      <c r="N1151" s="260"/>
      <c r="O1151" s="260"/>
      <c r="P1151" s="260"/>
      <c r="Q1151" s="260"/>
      <c r="R1151" s="260"/>
      <c r="S1151" s="260"/>
      <c r="T1151" s="260"/>
      <c r="U1151" s="260"/>
      <c r="V1151" s="260"/>
      <c r="W1151" s="260"/>
      <c r="X1151" s="260"/>
      <c r="Y1151" s="260"/>
      <c r="Z1151" s="260"/>
      <c r="AA1151" s="260"/>
    </row>
    <row r="1152" spans="1:27">
      <c r="A1152" s="284"/>
      <c r="B1152" s="284"/>
      <c r="C1152" s="284"/>
      <c r="D1152" s="284"/>
      <c r="E1152" s="284"/>
      <c r="F1152" s="269"/>
      <c r="G1152" s="269"/>
      <c r="H1152" s="269"/>
      <c r="I1152" s="273"/>
      <c r="J1152" s="269"/>
      <c r="K1152" s="269"/>
      <c r="L1152" s="273"/>
      <c r="M1152" s="260"/>
      <c r="N1152" s="260"/>
      <c r="O1152" s="260"/>
      <c r="P1152" s="260"/>
      <c r="Q1152" s="260"/>
      <c r="R1152" s="260"/>
      <c r="S1152" s="260"/>
      <c r="T1152" s="260"/>
      <c r="U1152" s="260"/>
      <c r="V1152" s="260"/>
      <c r="W1152" s="260"/>
      <c r="X1152" s="260"/>
      <c r="Y1152" s="260"/>
      <c r="Z1152" s="260"/>
      <c r="AA1152" s="260"/>
    </row>
    <row r="1153" spans="1:27">
      <c r="A1153" s="284"/>
      <c r="B1153" s="284"/>
      <c r="C1153" s="284"/>
      <c r="D1153" s="284"/>
      <c r="E1153" s="284"/>
      <c r="F1153" s="269"/>
      <c r="G1153" s="269"/>
      <c r="H1153" s="269"/>
      <c r="I1153" s="273"/>
      <c r="J1153" s="269"/>
      <c r="K1153" s="269"/>
      <c r="L1153" s="273"/>
      <c r="M1153" s="260"/>
      <c r="N1153" s="260"/>
      <c r="O1153" s="260"/>
      <c r="P1153" s="260"/>
      <c r="Q1153" s="260"/>
      <c r="R1153" s="260"/>
      <c r="S1153" s="260"/>
      <c r="T1153" s="260"/>
      <c r="U1153" s="260"/>
      <c r="V1153" s="260"/>
      <c r="W1153" s="260"/>
      <c r="X1153" s="260"/>
      <c r="Y1153" s="260"/>
      <c r="Z1153" s="260"/>
      <c r="AA1153" s="260"/>
    </row>
    <row r="1154" spans="1:27">
      <c r="A1154" s="284"/>
      <c r="B1154" s="284"/>
      <c r="C1154" s="284"/>
      <c r="D1154" s="284"/>
      <c r="E1154" s="284"/>
      <c r="F1154" s="269"/>
      <c r="G1154" s="269"/>
      <c r="H1154" s="269"/>
      <c r="I1154" s="273"/>
      <c r="J1154" s="269"/>
      <c r="K1154" s="269"/>
      <c r="L1154" s="273"/>
      <c r="M1154" s="260"/>
      <c r="N1154" s="260"/>
      <c r="O1154" s="260"/>
      <c r="P1154" s="260"/>
      <c r="Q1154" s="260"/>
      <c r="R1154" s="260"/>
      <c r="S1154" s="260"/>
      <c r="T1154" s="260"/>
      <c r="U1154" s="260"/>
      <c r="V1154" s="260"/>
      <c r="W1154" s="260"/>
      <c r="X1154" s="260"/>
      <c r="Y1154" s="260"/>
      <c r="Z1154" s="260"/>
      <c r="AA1154" s="260"/>
    </row>
    <row r="1155" spans="1:27">
      <c r="A1155" s="284"/>
      <c r="B1155" s="284"/>
      <c r="C1155" s="284"/>
      <c r="D1155" s="284"/>
      <c r="E1155" s="284"/>
      <c r="F1155" s="269"/>
      <c r="G1155" s="269"/>
      <c r="H1155" s="269"/>
      <c r="I1155" s="273"/>
      <c r="J1155" s="269"/>
      <c r="K1155" s="269"/>
      <c r="L1155" s="273"/>
      <c r="M1155" s="260"/>
      <c r="N1155" s="260"/>
      <c r="O1155" s="260"/>
      <c r="P1155" s="260"/>
      <c r="Q1155" s="260"/>
      <c r="R1155" s="260"/>
      <c r="S1155" s="260"/>
      <c r="T1155" s="260"/>
      <c r="U1155" s="260"/>
      <c r="V1155" s="260"/>
      <c r="W1155" s="260"/>
      <c r="X1155" s="260"/>
      <c r="Y1155" s="260"/>
      <c r="Z1155" s="260"/>
      <c r="AA1155" s="260"/>
    </row>
    <row r="1156" spans="1:27">
      <c r="A1156" s="284"/>
      <c r="B1156" s="284"/>
      <c r="C1156" s="284"/>
      <c r="D1156" s="284"/>
      <c r="E1156" s="284"/>
      <c r="F1156" s="269"/>
      <c r="G1156" s="269"/>
      <c r="H1156" s="269"/>
      <c r="I1156" s="273"/>
      <c r="J1156" s="269"/>
      <c r="K1156" s="269"/>
      <c r="L1156" s="273"/>
      <c r="M1156" s="260"/>
      <c r="N1156" s="260"/>
      <c r="O1156" s="260"/>
      <c r="P1156" s="260"/>
      <c r="Q1156" s="260"/>
      <c r="R1156" s="260"/>
      <c r="S1156" s="260"/>
      <c r="T1156" s="260"/>
      <c r="U1156" s="260"/>
      <c r="V1156" s="260"/>
      <c r="W1156" s="260"/>
      <c r="X1156" s="260"/>
      <c r="Y1156" s="260"/>
      <c r="Z1156" s="260"/>
      <c r="AA1156" s="260"/>
    </row>
    <row r="1157" spans="1:27">
      <c r="A1157" s="284"/>
      <c r="B1157" s="284"/>
      <c r="C1157" s="284"/>
      <c r="D1157" s="284"/>
      <c r="E1157" s="284"/>
      <c r="F1157" s="269"/>
      <c r="G1157" s="269"/>
      <c r="H1157" s="269"/>
      <c r="I1157" s="273"/>
      <c r="J1157" s="269"/>
      <c r="K1157" s="269"/>
      <c r="L1157" s="273"/>
      <c r="M1157" s="260"/>
      <c r="N1157" s="260"/>
      <c r="O1157" s="260"/>
      <c r="P1157" s="260"/>
      <c r="Q1157" s="260"/>
      <c r="R1157" s="260"/>
      <c r="S1157" s="260"/>
      <c r="T1157" s="260"/>
      <c r="U1157" s="260"/>
      <c r="V1157" s="260"/>
      <c r="W1157" s="260"/>
      <c r="X1157" s="260"/>
      <c r="Y1157" s="260"/>
      <c r="Z1157" s="260"/>
      <c r="AA1157" s="260"/>
    </row>
    <row r="1158" spans="1:27">
      <c r="A1158" s="284"/>
      <c r="B1158" s="284"/>
      <c r="C1158" s="284"/>
      <c r="D1158" s="284"/>
      <c r="E1158" s="284"/>
      <c r="F1158" s="269"/>
      <c r="G1158" s="269"/>
      <c r="H1158" s="269"/>
      <c r="I1158" s="273"/>
      <c r="J1158" s="269"/>
      <c r="K1158" s="269"/>
      <c r="L1158" s="273"/>
      <c r="M1158" s="260"/>
      <c r="N1158" s="260"/>
      <c r="O1158" s="260"/>
      <c r="P1158" s="260"/>
      <c r="Q1158" s="260"/>
      <c r="R1158" s="260"/>
      <c r="S1158" s="260"/>
      <c r="T1158" s="260"/>
      <c r="U1158" s="260"/>
      <c r="V1158" s="260"/>
      <c r="W1158" s="260"/>
      <c r="X1158" s="260"/>
      <c r="Y1158" s="260"/>
      <c r="Z1158" s="260"/>
      <c r="AA1158" s="260"/>
    </row>
    <row r="1159" spans="1:27">
      <c r="A1159" s="284"/>
      <c r="B1159" s="284"/>
      <c r="C1159" s="284"/>
      <c r="D1159" s="284"/>
      <c r="E1159" s="284"/>
      <c r="F1159" s="269"/>
      <c r="G1159" s="269"/>
      <c r="H1159" s="269"/>
      <c r="I1159" s="273"/>
      <c r="J1159" s="269"/>
      <c r="K1159" s="269"/>
      <c r="L1159" s="273"/>
      <c r="M1159" s="260"/>
      <c r="N1159" s="260"/>
      <c r="O1159" s="260"/>
      <c r="P1159" s="260"/>
      <c r="Q1159" s="260"/>
      <c r="R1159" s="260"/>
      <c r="S1159" s="260"/>
      <c r="T1159" s="260"/>
      <c r="U1159" s="260"/>
      <c r="V1159" s="260"/>
      <c r="W1159" s="260"/>
      <c r="X1159" s="260"/>
      <c r="Y1159" s="260"/>
      <c r="Z1159" s="260"/>
      <c r="AA1159" s="260"/>
    </row>
    <row r="1160" spans="1:27">
      <c r="A1160" s="284"/>
      <c r="B1160" s="284"/>
      <c r="C1160" s="284"/>
      <c r="D1160" s="284"/>
      <c r="E1160" s="284"/>
      <c r="F1160" s="269"/>
      <c r="G1160" s="269"/>
      <c r="H1160" s="269"/>
      <c r="I1160" s="273"/>
      <c r="J1160" s="269"/>
      <c r="K1160" s="269"/>
      <c r="L1160" s="273"/>
      <c r="M1160" s="260"/>
      <c r="N1160" s="260"/>
      <c r="O1160" s="260"/>
      <c r="P1160" s="260"/>
      <c r="Q1160" s="260"/>
      <c r="R1160" s="260"/>
      <c r="S1160" s="260"/>
      <c r="T1160" s="260"/>
      <c r="U1160" s="260"/>
      <c r="V1160" s="260"/>
      <c r="W1160" s="260"/>
      <c r="X1160" s="260"/>
      <c r="Y1160" s="260"/>
      <c r="Z1160" s="260"/>
      <c r="AA1160" s="260"/>
    </row>
    <row r="1161" spans="1:27">
      <c r="A1161" s="284"/>
      <c r="B1161" s="284"/>
      <c r="C1161" s="284"/>
      <c r="D1161" s="284"/>
      <c r="E1161" s="284"/>
      <c r="F1161" s="269"/>
      <c r="G1161" s="269"/>
      <c r="H1161" s="269"/>
      <c r="I1161" s="273"/>
      <c r="J1161" s="269"/>
      <c r="K1161" s="269"/>
      <c r="L1161" s="273"/>
      <c r="M1161" s="260"/>
      <c r="N1161" s="260"/>
      <c r="O1161" s="260"/>
      <c r="P1161" s="260"/>
      <c r="Q1161" s="260"/>
      <c r="R1161" s="260"/>
      <c r="S1161" s="260"/>
      <c r="T1161" s="260"/>
      <c r="U1161" s="260"/>
      <c r="V1161" s="260"/>
      <c r="W1161" s="260"/>
      <c r="X1161" s="260"/>
      <c r="Y1161" s="260"/>
      <c r="Z1161" s="260"/>
      <c r="AA1161" s="260"/>
    </row>
    <row r="1162" spans="1:27">
      <c r="A1162" s="284"/>
      <c r="B1162" s="284"/>
      <c r="C1162" s="284"/>
      <c r="D1162" s="284"/>
      <c r="E1162" s="284"/>
      <c r="F1162" s="269"/>
      <c r="G1162" s="269"/>
      <c r="H1162" s="269"/>
      <c r="I1162" s="273"/>
      <c r="J1162" s="269"/>
      <c r="K1162" s="269"/>
      <c r="L1162" s="273"/>
      <c r="M1162" s="260"/>
      <c r="N1162" s="260"/>
      <c r="O1162" s="260"/>
      <c r="P1162" s="260"/>
      <c r="Q1162" s="260"/>
      <c r="R1162" s="260"/>
      <c r="S1162" s="260"/>
      <c r="T1162" s="260"/>
      <c r="U1162" s="260"/>
      <c r="V1162" s="260"/>
      <c r="W1162" s="260"/>
      <c r="X1162" s="260"/>
      <c r="Y1162" s="260"/>
      <c r="Z1162" s="260"/>
      <c r="AA1162" s="260"/>
    </row>
    <row r="1163" spans="1:27">
      <c r="A1163" s="284"/>
      <c r="B1163" s="284"/>
      <c r="C1163" s="284"/>
      <c r="D1163" s="284"/>
      <c r="E1163" s="284"/>
      <c r="F1163" s="269"/>
      <c r="G1163" s="269"/>
      <c r="H1163" s="269"/>
      <c r="I1163" s="273"/>
      <c r="J1163" s="269"/>
      <c r="K1163" s="269"/>
      <c r="L1163" s="273"/>
      <c r="M1163" s="260"/>
      <c r="N1163" s="260"/>
      <c r="O1163" s="260"/>
      <c r="P1163" s="260"/>
      <c r="Q1163" s="260"/>
      <c r="R1163" s="260"/>
      <c r="S1163" s="260"/>
      <c r="T1163" s="260"/>
      <c r="U1163" s="260"/>
      <c r="V1163" s="260"/>
      <c r="W1163" s="260"/>
      <c r="X1163" s="260"/>
      <c r="Y1163" s="260"/>
      <c r="Z1163" s="260"/>
      <c r="AA1163" s="260"/>
    </row>
    <row r="1164" spans="1:27">
      <c r="A1164" s="284"/>
      <c r="B1164" s="284"/>
      <c r="C1164" s="284"/>
      <c r="D1164" s="284"/>
      <c r="E1164" s="284"/>
      <c r="F1164" s="269"/>
      <c r="G1164" s="269"/>
      <c r="H1164" s="269"/>
      <c r="I1164" s="273"/>
      <c r="J1164" s="269"/>
      <c r="K1164" s="269"/>
      <c r="L1164" s="273"/>
      <c r="M1164" s="260"/>
      <c r="N1164" s="260"/>
      <c r="O1164" s="260"/>
      <c r="P1164" s="260"/>
      <c r="Q1164" s="260"/>
      <c r="R1164" s="260"/>
      <c r="S1164" s="260"/>
      <c r="T1164" s="260"/>
      <c r="U1164" s="260"/>
      <c r="V1164" s="260"/>
      <c r="W1164" s="260"/>
      <c r="X1164" s="260"/>
      <c r="Y1164" s="260"/>
      <c r="Z1164" s="260"/>
      <c r="AA1164" s="260"/>
    </row>
    <row r="1165" spans="1:27">
      <c r="A1165" s="284"/>
      <c r="B1165" s="284"/>
      <c r="C1165" s="284"/>
      <c r="D1165" s="284"/>
      <c r="E1165" s="284"/>
      <c r="F1165" s="269"/>
      <c r="G1165" s="269"/>
      <c r="H1165" s="269"/>
      <c r="I1165" s="273"/>
      <c r="J1165" s="269"/>
      <c r="K1165" s="269"/>
      <c r="L1165" s="273"/>
      <c r="M1165" s="260"/>
      <c r="N1165" s="260"/>
      <c r="O1165" s="260"/>
      <c r="P1165" s="260"/>
      <c r="Q1165" s="260"/>
      <c r="R1165" s="260"/>
      <c r="S1165" s="260"/>
      <c r="T1165" s="260"/>
      <c r="U1165" s="260"/>
      <c r="V1165" s="260"/>
      <c r="W1165" s="260"/>
      <c r="X1165" s="260"/>
      <c r="Y1165" s="260"/>
      <c r="Z1165" s="260"/>
      <c r="AA1165" s="260"/>
    </row>
    <row r="1166" spans="1:27">
      <c r="A1166" s="284"/>
      <c r="B1166" s="284"/>
      <c r="C1166" s="284"/>
      <c r="D1166" s="284"/>
      <c r="E1166" s="284"/>
      <c r="F1166" s="269"/>
      <c r="G1166" s="269"/>
      <c r="H1166" s="269"/>
      <c r="I1166" s="273"/>
      <c r="J1166" s="269"/>
      <c r="K1166" s="269"/>
      <c r="L1166" s="273"/>
      <c r="M1166" s="260"/>
      <c r="N1166" s="260"/>
      <c r="O1166" s="260"/>
      <c r="P1166" s="260"/>
      <c r="Q1166" s="260"/>
      <c r="R1166" s="260"/>
      <c r="S1166" s="260"/>
      <c r="T1166" s="260"/>
      <c r="U1166" s="260"/>
      <c r="V1166" s="260"/>
      <c r="W1166" s="260"/>
      <c r="X1166" s="260"/>
      <c r="Y1166" s="260"/>
      <c r="Z1166" s="260"/>
      <c r="AA1166" s="260"/>
    </row>
    <row r="1167" spans="1:27">
      <c r="A1167" s="284"/>
      <c r="B1167" s="284"/>
      <c r="C1167" s="284"/>
      <c r="D1167" s="284"/>
      <c r="E1167" s="284"/>
      <c r="F1167" s="269"/>
      <c r="G1167" s="269"/>
      <c r="H1167" s="269"/>
      <c r="I1167" s="273"/>
      <c r="J1167" s="269"/>
      <c r="K1167" s="269"/>
      <c r="L1167" s="273"/>
      <c r="M1167" s="260"/>
      <c r="N1167" s="260"/>
      <c r="O1167" s="260"/>
      <c r="P1167" s="260"/>
      <c r="Q1167" s="260"/>
      <c r="R1167" s="260"/>
      <c r="S1167" s="260"/>
      <c r="T1167" s="260"/>
      <c r="U1167" s="260"/>
      <c r="V1167" s="260"/>
      <c r="W1167" s="260"/>
      <c r="X1167" s="260"/>
      <c r="Y1167" s="260"/>
      <c r="Z1167" s="260"/>
      <c r="AA1167" s="260"/>
    </row>
    <row r="1168" spans="1:27">
      <c r="A1168" s="284"/>
      <c r="B1168" s="284"/>
      <c r="C1168" s="284"/>
      <c r="D1168" s="284"/>
      <c r="E1168" s="284"/>
      <c r="F1168" s="269"/>
      <c r="G1168" s="269"/>
      <c r="H1168" s="269"/>
      <c r="I1168" s="273"/>
      <c r="J1168" s="269"/>
      <c r="K1168" s="269"/>
      <c r="L1168" s="273"/>
      <c r="M1168" s="260"/>
      <c r="N1168" s="260"/>
      <c r="O1168" s="260"/>
      <c r="P1168" s="260"/>
      <c r="Q1168" s="260"/>
      <c r="R1168" s="260"/>
      <c r="S1168" s="260"/>
      <c r="T1168" s="260"/>
      <c r="U1168" s="260"/>
      <c r="V1168" s="260"/>
      <c r="W1168" s="260"/>
      <c r="X1168" s="260"/>
      <c r="Y1168" s="260"/>
      <c r="Z1168" s="260"/>
      <c r="AA1168" s="260"/>
    </row>
    <row r="1169" spans="1:27">
      <c r="A1169" s="284"/>
      <c r="B1169" s="284"/>
      <c r="C1169" s="284"/>
      <c r="D1169" s="284"/>
      <c r="E1169" s="284"/>
      <c r="F1169" s="269"/>
      <c r="G1169" s="269"/>
      <c r="H1169" s="269"/>
      <c r="I1169" s="273"/>
      <c r="J1169" s="269"/>
      <c r="K1169" s="269"/>
      <c r="L1169" s="273"/>
      <c r="M1169" s="260"/>
      <c r="N1169" s="260"/>
      <c r="O1169" s="260"/>
      <c r="P1169" s="260"/>
      <c r="Q1169" s="260"/>
      <c r="R1169" s="260"/>
      <c r="S1169" s="260"/>
      <c r="T1169" s="260"/>
      <c r="U1169" s="260"/>
      <c r="V1169" s="260"/>
      <c r="W1169" s="260"/>
      <c r="X1169" s="260"/>
      <c r="Y1169" s="260"/>
      <c r="Z1169" s="260"/>
      <c r="AA1169" s="260"/>
    </row>
    <row r="1170" spans="1:27">
      <c r="A1170" s="284"/>
      <c r="B1170" s="284"/>
      <c r="C1170" s="284"/>
      <c r="D1170" s="284"/>
      <c r="E1170" s="284"/>
      <c r="F1170" s="269"/>
      <c r="G1170" s="269"/>
      <c r="H1170" s="269"/>
      <c r="I1170" s="273"/>
      <c r="J1170" s="269"/>
      <c r="K1170" s="269"/>
      <c r="L1170" s="273"/>
      <c r="M1170" s="260"/>
      <c r="N1170" s="260"/>
      <c r="O1170" s="260"/>
      <c r="P1170" s="260"/>
      <c r="Q1170" s="260"/>
      <c r="R1170" s="260"/>
      <c r="S1170" s="260"/>
      <c r="T1170" s="260"/>
      <c r="U1170" s="260"/>
      <c r="V1170" s="260"/>
      <c r="W1170" s="260"/>
      <c r="X1170" s="260"/>
      <c r="Y1170" s="260"/>
      <c r="Z1170" s="260"/>
      <c r="AA1170" s="260"/>
    </row>
    <row r="1171" spans="1:27">
      <c r="A1171" s="284"/>
      <c r="B1171" s="284"/>
      <c r="C1171" s="284"/>
      <c r="D1171" s="284"/>
      <c r="E1171" s="284"/>
      <c r="F1171" s="269"/>
      <c r="G1171" s="269"/>
      <c r="H1171" s="269"/>
      <c r="I1171" s="273"/>
      <c r="J1171" s="269"/>
      <c r="K1171" s="269"/>
      <c r="L1171" s="273"/>
      <c r="M1171" s="260"/>
      <c r="N1171" s="260"/>
      <c r="O1171" s="260"/>
      <c r="P1171" s="260"/>
      <c r="Q1171" s="260"/>
      <c r="R1171" s="260"/>
      <c r="S1171" s="260"/>
      <c r="T1171" s="260"/>
      <c r="U1171" s="260"/>
      <c r="V1171" s="260"/>
      <c r="W1171" s="260"/>
      <c r="X1171" s="260"/>
      <c r="Y1171" s="260"/>
      <c r="Z1171" s="260"/>
      <c r="AA1171" s="260"/>
    </row>
    <row r="1172" spans="1:27">
      <c r="A1172" s="284"/>
      <c r="B1172" s="284"/>
      <c r="C1172" s="284"/>
      <c r="D1172" s="284"/>
      <c r="E1172" s="284"/>
      <c r="F1172" s="269"/>
      <c r="G1172" s="269"/>
      <c r="H1172" s="269"/>
      <c r="I1172" s="273"/>
      <c r="J1172" s="269"/>
      <c r="K1172" s="269"/>
      <c r="L1172" s="273"/>
      <c r="M1172" s="260"/>
      <c r="N1172" s="260"/>
      <c r="O1172" s="260"/>
      <c r="P1172" s="260"/>
      <c r="Q1172" s="260"/>
      <c r="R1172" s="260"/>
      <c r="S1172" s="260"/>
      <c r="T1172" s="260"/>
      <c r="U1172" s="260"/>
      <c r="V1172" s="260"/>
      <c r="W1172" s="260"/>
      <c r="X1172" s="260"/>
      <c r="Y1172" s="260"/>
      <c r="Z1172" s="260"/>
      <c r="AA1172" s="260"/>
    </row>
    <row r="1173" spans="1:27">
      <c r="A1173" s="284"/>
      <c r="B1173" s="284"/>
      <c r="C1173" s="284"/>
      <c r="D1173" s="284"/>
      <c r="E1173" s="284"/>
      <c r="F1173" s="269"/>
      <c r="G1173" s="269"/>
      <c r="H1173" s="269"/>
      <c r="I1173" s="273"/>
      <c r="J1173" s="269"/>
      <c r="K1173" s="269"/>
      <c r="L1173" s="273"/>
      <c r="M1173" s="260"/>
      <c r="N1173" s="260"/>
      <c r="O1173" s="260"/>
      <c r="P1173" s="260"/>
      <c r="Q1173" s="260"/>
      <c r="R1173" s="260"/>
      <c r="S1173" s="260"/>
      <c r="T1173" s="260"/>
      <c r="U1173" s="260"/>
      <c r="V1173" s="260"/>
      <c r="W1173" s="260"/>
      <c r="X1173" s="260"/>
      <c r="Y1173" s="260"/>
      <c r="Z1173" s="260"/>
      <c r="AA1173" s="260"/>
    </row>
    <row r="1174" spans="1:27">
      <c r="A1174" s="284"/>
      <c r="B1174" s="284"/>
      <c r="C1174" s="284"/>
      <c r="D1174" s="284"/>
      <c r="E1174" s="284"/>
      <c r="F1174" s="269"/>
      <c r="G1174" s="269"/>
      <c r="H1174" s="269"/>
      <c r="I1174" s="273"/>
      <c r="J1174" s="269"/>
      <c r="K1174" s="269"/>
      <c r="L1174" s="273"/>
      <c r="M1174" s="260"/>
      <c r="N1174" s="260"/>
      <c r="O1174" s="260"/>
      <c r="P1174" s="260"/>
      <c r="Q1174" s="260"/>
      <c r="R1174" s="260"/>
      <c r="S1174" s="260"/>
      <c r="T1174" s="260"/>
      <c r="U1174" s="260"/>
      <c r="V1174" s="260"/>
      <c r="W1174" s="260"/>
      <c r="X1174" s="260"/>
      <c r="Y1174" s="260"/>
      <c r="Z1174" s="260"/>
      <c r="AA1174" s="260"/>
    </row>
    <row r="1175" spans="1:27">
      <c r="A1175" s="284"/>
      <c r="B1175" s="284"/>
      <c r="C1175" s="284"/>
      <c r="D1175" s="284"/>
      <c r="E1175" s="284"/>
      <c r="F1175" s="269"/>
      <c r="G1175" s="269"/>
      <c r="H1175" s="269"/>
      <c r="I1175" s="273"/>
      <c r="J1175" s="269"/>
      <c r="K1175" s="269"/>
      <c r="L1175" s="273"/>
      <c r="M1175" s="260"/>
      <c r="N1175" s="260"/>
      <c r="O1175" s="260"/>
      <c r="P1175" s="260"/>
      <c r="Q1175" s="260"/>
      <c r="R1175" s="260"/>
      <c r="S1175" s="260"/>
      <c r="T1175" s="260"/>
      <c r="U1175" s="260"/>
      <c r="V1175" s="260"/>
      <c r="W1175" s="260"/>
      <c r="X1175" s="260"/>
      <c r="Y1175" s="260"/>
      <c r="Z1175" s="260"/>
      <c r="AA1175" s="260"/>
    </row>
    <row r="1176" spans="1:27">
      <c r="A1176" s="284"/>
      <c r="B1176" s="284"/>
      <c r="C1176" s="284"/>
      <c r="D1176" s="284"/>
      <c r="E1176" s="284"/>
      <c r="F1176" s="269"/>
      <c r="G1176" s="269"/>
      <c r="H1176" s="269"/>
      <c r="I1176" s="273"/>
      <c r="J1176" s="269"/>
      <c r="K1176" s="269"/>
      <c r="L1176" s="273"/>
      <c r="M1176" s="260"/>
      <c r="N1176" s="260"/>
      <c r="O1176" s="260"/>
      <c r="P1176" s="260"/>
      <c r="Q1176" s="260"/>
      <c r="R1176" s="260"/>
      <c r="S1176" s="260"/>
      <c r="T1176" s="260"/>
      <c r="U1176" s="260"/>
      <c r="V1176" s="260"/>
      <c r="W1176" s="260"/>
      <c r="X1176" s="260"/>
      <c r="Y1176" s="260"/>
      <c r="Z1176" s="260"/>
      <c r="AA1176" s="260"/>
    </row>
    <row r="1177" spans="1:27">
      <c r="A1177" s="284"/>
      <c r="B1177" s="284"/>
      <c r="C1177" s="284"/>
      <c r="D1177" s="284"/>
      <c r="E1177" s="284"/>
      <c r="F1177" s="269"/>
      <c r="G1177" s="269"/>
      <c r="H1177" s="269"/>
      <c r="I1177" s="273"/>
      <c r="J1177" s="269"/>
      <c r="K1177" s="269"/>
      <c r="L1177" s="273"/>
      <c r="M1177" s="260"/>
      <c r="N1177" s="260"/>
      <c r="O1177" s="260"/>
      <c r="P1177" s="260"/>
      <c r="Q1177" s="260"/>
      <c r="R1177" s="260"/>
      <c r="S1177" s="260"/>
      <c r="T1177" s="260"/>
      <c r="U1177" s="260"/>
      <c r="V1177" s="260"/>
      <c r="W1177" s="260"/>
      <c r="X1177" s="260"/>
      <c r="Y1177" s="260"/>
      <c r="Z1177" s="260"/>
      <c r="AA1177" s="260"/>
    </row>
    <row r="1178" spans="1:27">
      <c r="A1178" s="284"/>
      <c r="B1178" s="284"/>
      <c r="C1178" s="284"/>
      <c r="D1178" s="284"/>
      <c r="E1178" s="284"/>
      <c r="F1178" s="269"/>
      <c r="G1178" s="269"/>
      <c r="H1178" s="269"/>
      <c r="I1178" s="273"/>
      <c r="J1178" s="269"/>
      <c r="K1178" s="269"/>
      <c r="L1178" s="273"/>
      <c r="M1178" s="260"/>
      <c r="N1178" s="260"/>
      <c r="O1178" s="260"/>
      <c r="P1178" s="260"/>
      <c r="Q1178" s="260"/>
      <c r="R1178" s="260"/>
      <c r="S1178" s="260"/>
      <c r="T1178" s="260"/>
      <c r="U1178" s="260"/>
      <c r="V1178" s="260"/>
      <c r="W1178" s="260"/>
      <c r="X1178" s="260"/>
      <c r="Y1178" s="260"/>
      <c r="Z1178" s="260"/>
      <c r="AA1178" s="260"/>
    </row>
    <row r="1179" spans="1:27">
      <c r="A1179" s="284"/>
      <c r="B1179" s="284"/>
      <c r="C1179" s="284"/>
      <c r="D1179" s="284"/>
      <c r="E1179" s="284"/>
      <c r="F1179" s="269"/>
      <c r="G1179" s="269"/>
      <c r="H1179" s="269"/>
      <c r="I1179" s="273"/>
      <c r="J1179" s="269"/>
      <c r="K1179" s="269"/>
      <c r="L1179" s="273"/>
      <c r="M1179" s="260"/>
      <c r="N1179" s="260"/>
      <c r="O1179" s="260"/>
      <c r="P1179" s="260"/>
      <c r="Q1179" s="260"/>
      <c r="R1179" s="260"/>
      <c r="S1179" s="260"/>
      <c r="T1179" s="260"/>
      <c r="U1179" s="260"/>
      <c r="V1179" s="260"/>
      <c r="W1179" s="260"/>
      <c r="X1179" s="260"/>
      <c r="Y1179" s="260"/>
      <c r="Z1179" s="260"/>
      <c r="AA1179" s="260"/>
    </row>
    <row r="1180" spans="1:27">
      <c r="A1180" s="284"/>
      <c r="B1180" s="284"/>
      <c r="C1180" s="284"/>
      <c r="D1180" s="284"/>
      <c r="E1180" s="284"/>
      <c r="F1180" s="269"/>
      <c r="G1180" s="269"/>
      <c r="H1180" s="269"/>
      <c r="I1180" s="273"/>
      <c r="J1180" s="269"/>
      <c r="K1180" s="269"/>
      <c r="L1180" s="273"/>
      <c r="M1180" s="260"/>
      <c r="N1180" s="260"/>
      <c r="O1180" s="260"/>
      <c r="P1180" s="260"/>
      <c r="Q1180" s="260"/>
      <c r="R1180" s="260"/>
      <c r="S1180" s="260"/>
      <c r="T1180" s="260"/>
      <c r="U1180" s="260"/>
      <c r="V1180" s="260"/>
      <c r="W1180" s="260"/>
      <c r="X1180" s="260"/>
      <c r="Y1180" s="260"/>
      <c r="Z1180" s="260"/>
      <c r="AA1180" s="260"/>
    </row>
    <row r="1181" spans="1:27">
      <c r="A1181" s="284"/>
      <c r="B1181" s="284"/>
      <c r="C1181" s="284"/>
      <c r="D1181" s="284"/>
      <c r="E1181" s="284"/>
      <c r="F1181" s="269"/>
      <c r="G1181" s="269"/>
      <c r="H1181" s="269"/>
      <c r="I1181" s="273"/>
      <c r="J1181" s="269"/>
      <c r="K1181" s="269"/>
      <c r="L1181" s="273"/>
      <c r="M1181" s="260"/>
      <c r="N1181" s="260"/>
      <c r="O1181" s="260"/>
      <c r="P1181" s="260"/>
      <c r="Q1181" s="260"/>
      <c r="R1181" s="260"/>
      <c r="S1181" s="260"/>
      <c r="T1181" s="260"/>
      <c r="U1181" s="260"/>
      <c r="V1181" s="260"/>
      <c r="W1181" s="260"/>
      <c r="X1181" s="260"/>
      <c r="Y1181" s="260"/>
      <c r="Z1181" s="260"/>
      <c r="AA1181" s="260"/>
    </row>
    <row r="1182" spans="1:27">
      <c r="A1182" s="284"/>
      <c r="B1182" s="284"/>
      <c r="C1182" s="284"/>
      <c r="D1182" s="284"/>
      <c r="E1182" s="284"/>
      <c r="F1182" s="269"/>
      <c r="G1182" s="269"/>
      <c r="H1182" s="269"/>
      <c r="I1182" s="273"/>
      <c r="J1182" s="269"/>
      <c r="K1182" s="269"/>
      <c r="L1182" s="273"/>
      <c r="M1182" s="260"/>
      <c r="N1182" s="260"/>
      <c r="O1182" s="260"/>
      <c r="P1182" s="260"/>
      <c r="Q1182" s="260"/>
      <c r="R1182" s="260"/>
      <c r="S1182" s="260"/>
      <c r="T1182" s="260"/>
      <c r="U1182" s="260"/>
      <c r="V1182" s="260"/>
      <c r="W1182" s="260"/>
      <c r="X1182" s="260"/>
      <c r="Y1182" s="260"/>
      <c r="Z1182" s="260"/>
      <c r="AA1182" s="260"/>
    </row>
    <row r="1183" spans="1:27">
      <c r="A1183" s="284"/>
      <c r="B1183" s="284"/>
      <c r="C1183" s="284"/>
      <c r="D1183" s="284"/>
      <c r="E1183" s="284"/>
      <c r="F1183" s="269"/>
      <c r="G1183" s="269"/>
      <c r="H1183" s="269"/>
      <c r="I1183" s="273"/>
      <c r="J1183" s="269"/>
      <c r="K1183" s="269"/>
      <c r="L1183" s="273"/>
      <c r="M1183" s="260"/>
      <c r="N1183" s="260"/>
      <c r="O1183" s="260"/>
      <c r="P1183" s="260"/>
      <c r="Q1183" s="260"/>
      <c r="R1183" s="260"/>
      <c r="S1183" s="260"/>
      <c r="T1183" s="260"/>
      <c r="U1183" s="260"/>
      <c r="V1183" s="260"/>
      <c r="W1183" s="260"/>
      <c r="X1183" s="260"/>
      <c r="Y1183" s="260"/>
      <c r="Z1183" s="260"/>
      <c r="AA1183" s="260"/>
    </row>
    <row r="1184" spans="1:27">
      <c r="A1184" s="284"/>
      <c r="B1184" s="284"/>
      <c r="C1184" s="284"/>
      <c r="D1184" s="284"/>
      <c r="E1184" s="284"/>
      <c r="F1184" s="269"/>
      <c r="G1184" s="269"/>
      <c r="H1184" s="269"/>
      <c r="I1184" s="273"/>
      <c r="J1184" s="269"/>
      <c r="K1184" s="269"/>
      <c r="L1184" s="273"/>
      <c r="M1184" s="260"/>
      <c r="N1184" s="260"/>
      <c r="O1184" s="260"/>
      <c r="P1184" s="260"/>
      <c r="Q1184" s="260"/>
      <c r="R1184" s="260"/>
      <c r="S1184" s="260"/>
      <c r="T1184" s="260"/>
      <c r="U1184" s="260"/>
      <c r="V1184" s="260"/>
      <c r="W1184" s="260"/>
      <c r="X1184" s="260"/>
      <c r="Y1184" s="260"/>
      <c r="Z1184" s="260"/>
      <c r="AA1184" s="260"/>
    </row>
    <row r="1185" spans="1:27">
      <c r="A1185" s="284"/>
      <c r="B1185" s="284"/>
      <c r="C1185" s="284"/>
      <c r="D1185" s="284"/>
      <c r="E1185" s="284"/>
      <c r="F1185" s="269"/>
      <c r="G1185" s="269"/>
      <c r="H1185" s="269"/>
      <c r="I1185" s="273"/>
      <c r="J1185" s="269"/>
      <c r="K1185" s="269"/>
      <c r="L1185" s="273"/>
      <c r="M1185" s="260"/>
      <c r="N1185" s="260"/>
      <c r="O1185" s="260"/>
      <c r="P1185" s="260"/>
      <c r="Q1185" s="260"/>
      <c r="R1185" s="260"/>
      <c r="S1185" s="260"/>
      <c r="T1185" s="260"/>
      <c r="U1185" s="260"/>
      <c r="V1185" s="260"/>
      <c r="W1185" s="260"/>
      <c r="X1185" s="260"/>
      <c r="Y1185" s="260"/>
      <c r="Z1185" s="260"/>
      <c r="AA1185" s="260"/>
    </row>
    <row r="1186" spans="1:27">
      <c r="A1186" s="284"/>
      <c r="B1186" s="284"/>
      <c r="C1186" s="284"/>
      <c r="D1186" s="284"/>
      <c r="E1186" s="284"/>
      <c r="F1186" s="269"/>
      <c r="G1186" s="269"/>
      <c r="H1186" s="269"/>
      <c r="I1186" s="273"/>
      <c r="J1186" s="269"/>
      <c r="K1186" s="269"/>
      <c r="L1186" s="273"/>
      <c r="M1186" s="260"/>
      <c r="N1186" s="260"/>
      <c r="O1186" s="260"/>
      <c r="P1186" s="260"/>
      <c r="Q1186" s="260"/>
      <c r="R1186" s="260"/>
      <c r="S1186" s="260"/>
      <c r="T1186" s="260"/>
      <c r="U1186" s="260"/>
      <c r="V1186" s="260"/>
      <c r="W1186" s="260"/>
      <c r="X1186" s="260"/>
      <c r="Y1186" s="260"/>
      <c r="Z1186" s="260"/>
      <c r="AA1186" s="260"/>
    </row>
    <row r="1187" spans="1:27">
      <c r="A1187" s="284"/>
      <c r="B1187" s="284"/>
      <c r="C1187" s="284"/>
      <c r="D1187" s="284"/>
      <c r="E1187" s="284"/>
      <c r="F1187" s="269"/>
      <c r="G1187" s="269"/>
      <c r="H1187" s="269"/>
      <c r="I1187" s="273"/>
      <c r="J1187" s="269"/>
      <c r="K1187" s="269"/>
      <c r="L1187" s="273"/>
      <c r="M1187" s="260"/>
      <c r="N1187" s="260"/>
      <c r="O1187" s="260"/>
      <c r="P1187" s="260"/>
      <c r="Q1187" s="260"/>
      <c r="R1187" s="260"/>
      <c r="S1187" s="260"/>
      <c r="T1187" s="260"/>
      <c r="U1187" s="260"/>
      <c r="V1187" s="260"/>
      <c r="W1187" s="260"/>
      <c r="X1187" s="260"/>
      <c r="Y1187" s="260"/>
      <c r="Z1187" s="260"/>
      <c r="AA1187" s="260"/>
    </row>
    <row r="1188" spans="1:27">
      <c r="A1188" s="284"/>
      <c r="B1188" s="284"/>
      <c r="C1188" s="284"/>
      <c r="D1188" s="284"/>
      <c r="E1188" s="284"/>
      <c r="F1188" s="269"/>
      <c r="G1188" s="269"/>
      <c r="H1188" s="269"/>
      <c r="I1188" s="273"/>
      <c r="J1188" s="269"/>
      <c r="K1188" s="269"/>
      <c r="L1188" s="273"/>
      <c r="M1188" s="260"/>
      <c r="N1188" s="260"/>
      <c r="O1188" s="260"/>
      <c r="P1188" s="260"/>
      <c r="Q1188" s="260"/>
      <c r="R1188" s="260"/>
      <c r="S1188" s="260"/>
      <c r="T1188" s="260"/>
      <c r="U1188" s="260"/>
      <c r="V1188" s="260"/>
      <c r="W1188" s="260"/>
      <c r="X1188" s="260"/>
      <c r="Y1188" s="260"/>
      <c r="Z1188" s="260"/>
      <c r="AA1188" s="260"/>
    </row>
    <row r="1189" spans="1:27">
      <c r="A1189" s="284"/>
      <c r="B1189" s="284"/>
      <c r="C1189" s="284"/>
      <c r="D1189" s="284"/>
      <c r="E1189" s="284"/>
      <c r="F1189" s="269"/>
      <c r="G1189" s="269"/>
      <c r="H1189" s="269"/>
      <c r="I1189" s="273"/>
      <c r="J1189" s="269"/>
      <c r="K1189" s="269"/>
      <c r="L1189" s="273"/>
      <c r="M1189" s="260"/>
      <c r="N1189" s="260"/>
      <c r="O1189" s="260"/>
      <c r="P1189" s="260"/>
      <c r="Q1189" s="260"/>
      <c r="R1189" s="260"/>
      <c r="S1189" s="260"/>
      <c r="T1189" s="260"/>
      <c r="U1189" s="260"/>
      <c r="V1189" s="260"/>
      <c r="W1189" s="260"/>
      <c r="X1189" s="260"/>
      <c r="Y1189" s="260"/>
      <c r="Z1189" s="260"/>
      <c r="AA1189" s="260"/>
    </row>
    <row r="1190" spans="1:27">
      <c r="A1190" s="284"/>
      <c r="B1190" s="284"/>
      <c r="C1190" s="284"/>
      <c r="D1190" s="284"/>
      <c r="E1190" s="284"/>
      <c r="F1190" s="269"/>
      <c r="G1190" s="269"/>
      <c r="H1190" s="269"/>
      <c r="I1190" s="273"/>
      <c r="J1190" s="269"/>
      <c r="K1190" s="269"/>
      <c r="L1190" s="273"/>
      <c r="M1190" s="260"/>
      <c r="N1190" s="260"/>
      <c r="O1190" s="260"/>
      <c r="P1190" s="260"/>
      <c r="Q1190" s="260"/>
      <c r="R1190" s="260"/>
      <c r="S1190" s="260"/>
      <c r="T1190" s="260"/>
      <c r="U1190" s="260"/>
      <c r="V1190" s="260"/>
      <c r="W1190" s="260"/>
      <c r="X1190" s="260"/>
      <c r="Y1190" s="260"/>
      <c r="Z1190" s="260"/>
      <c r="AA1190" s="260"/>
    </row>
    <row r="1191" spans="1:27">
      <c r="A1191" s="284"/>
      <c r="B1191" s="284"/>
      <c r="C1191" s="284"/>
      <c r="D1191" s="284"/>
      <c r="E1191" s="284"/>
      <c r="F1191" s="269"/>
      <c r="G1191" s="269"/>
      <c r="H1191" s="269"/>
      <c r="I1191" s="273"/>
      <c r="J1191" s="269"/>
      <c r="K1191" s="269"/>
      <c r="L1191" s="273"/>
      <c r="M1191" s="260"/>
      <c r="N1191" s="260"/>
      <c r="O1191" s="260"/>
      <c r="P1191" s="260"/>
      <c r="Q1191" s="260"/>
      <c r="R1191" s="260"/>
      <c r="S1191" s="260"/>
      <c r="T1191" s="260"/>
      <c r="U1191" s="260"/>
      <c r="V1191" s="260"/>
      <c r="W1191" s="260"/>
      <c r="X1191" s="260"/>
      <c r="Y1191" s="260"/>
      <c r="Z1191" s="260"/>
      <c r="AA1191" s="260"/>
    </row>
    <row r="1192" spans="1:27">
      <c r="A1192" s="284"/>
      <c r="B1192" s="284"/>
      <c r="C1192" s="284"/>
      <c r="D1192" s="284"/>
      <c r="E1192" s="284"/>
      <c r="F1192" s="269"/>
      <c r="G1192" s="269"/>
      <c r="H1192" s="269"/>
      <c r="I1192" s="273"/>
      <c r="J1192" s="269"/>
      <c r="K1192" s="269"/>
      <c r="L1192" s="273"/>
      <c r="M1192" s="260"/>
      <c r="N1192" s="260"/>
      <c r="O1192" s="260"/>
      <c r="P1192" s="260"/>
      <c r="Q1192" s="260"/>
      <c r="R1192" s="260"/>
      <c r="S1192" s="260"/>
      <c r="T1192" s="260"/>
      <c r="U1192" s="260"/>
      <c r="V1192" s="260"/>
      <c r="W1192" s="260"/>
      <c r="X1192" s="260"/>
      <c r="Y1192" s="260"/>
      <c r="Z1192" s="260"/>
      <c r="AA1192" s="260"/>
    </row>
    <row r="1193" spans="1:27">
      <c r="A1193" s="284"/>
      <c r="B1193" s="284"/>
      <c r="C1193" s="284"/>
      <c r="D1193" s="284"/>
      <c r="E1193" s="284"/>
      <c r="F1193" s="269"/>
      <c r="G1193" s="269"/>
      <c r="H1193" s="269"/>
      <c r="I1193" s="273"/>
      <c r="J1193" s="269"/>
      <c r="K1193" s="269"/>
      <c r="L1193" s="273"/>
      <c r="M1193" s="260"/>
      <c r="N1193" s="260"/>
      <c r="O1193" s="260"/>
      <c r="P1193" s="260"/>
      <c r="Q1193" s="260"/>
      <c r="R1193" s="260"/>
      <c r="S1193" s="260"/>
      <c r="T1193" s="260"/>
      <c r="U1193" s="260"/>
      <c r="V1193" s="260"/>
      <c r="W1193" s="260"/>
      <c r="X1193" s="260"/>
      <c r="Y1193" s="260"/>
      <c r="Z1193" s="260"/>
      <c r="AA1193" s="260"/>
    </row>
    <row r="1194" spans="1:27">
      <c r="A1194" s="284"/>
      <c r="B1194" s="284"/>
      <c r="C1194" s="284"/>
      <c r="D1194" s="284"/>
      <c r="E1194" s="284"/>
      <c r="F1194" s="269"/>
      <c r="G1194" s="269"/>
      <c r="H1194" s="269"/>
      <c r="I1194" s="273"/>
      <c r="J1194" s="269"/>
      <c r="K1194" s="269"/>
      <c r="L1194" s="273"/>
      <c r="M1194" s="260"/>
      <c r="N1194" s="260"/>
      <c r="O1194" s="260"/>
      <c r="P1194" s="260"/>
      <c r="Q1194" s="260"/>
      <c r="R1194" s="260"/>
      <c r="S1194" s="260"/>
      <c r="T1194" s="260"/>
      <c r="U1194" s="260"/>
      <c r="V1194" s="260"/>
      <c r="W1194" s="260"/>
      <c r="X1194" s="260"/>
      <c r="Y1194" s="260"/>
      <c r="Z1194" s="260"/>
      <c r="AA1194" s="260"/>
    </row>
    <row r="1195" spans="1:27">
      <c r="A1195" s="284"/>
      <c r="B1195" s="284"/>
      <c r="C1195" s="284"/>
      <c r="D1195" s="284"/>
      <c r="E1195" s="284"/>
      <c r="F1195" s="269"/>
      <c r="G1195" s="269"/>
      <c r="H1195" s="269"/>
      <c r="I1195" s="273"/>
      <c r="J1195" s="269"/>
      <c r="K1195" s="269"/>
      <c r="L1195" s="273"/>
      <c r="M1195" s="260"/>
      <c r="N1195" s="260"/>
      <c r="O1195" s="260"/>
      <c r="P1195" s="260"/>
      <c r="Q1195" s="260"/>
      <c r="R1195" s="260"/>
      <c r="S1195" s="260"/>
      <c r="T1195" s="260"/>
      <c r="U1195" s="260"/>
      <c r="V1195" s="260"/>
      <c r="W1195" s="260"/>
      <c r="X1195" s="260"/>
      <c r="Y1195" s="260"/>
      <c r="Z1195" s="260"/>
      <c r="AA1195" s="260"/>
    </row>
    <row r="1196" spans="1:27">
      <c r="A1196" s="284"/>
      <c r="B1196" s="284"/>
      <c r="C1196" s="284"/>
      <c r="D1196" s="284"/>
      <c r="E1196" s="284"/>
      <c r="F1196" s="269"/>
      <c r="G1196" s="269"/>
      <c r="H1196" s="269"/>
      <c r="I1196" s="273"/>
      <c r="J1196" s="269"/>
      <c r="K1196" s="269"/>
      <c r="L1196" s="273"/>
      <c r="M1196" s="260"/>
      <c r="N1196" s="260"/>
      <c r="O1196" s="260"/>
      <c r="P1196" s="260"/>
      <c r="Q1196" s="260"/>
      <c r="R1196" s="260"/>
      <c r="S1196" s="260"/>
      <c r="T1196" s="260"/>
      <c r="U1196" s="260"/>
      <c r="V1196" s="260"/>
      <c r="W1196" s="260"/>
      <c r="X1196" s="260"/>
      <c r="Y1196" s="260"/>
      <c r="Z1196" s="260"/>
      <c r="AA1196" s="260"/>
    </row>
    <row r="1197" spans="1:27">
      <c r="A1197" s="284"/>
      <c r="B1197" s="284"/>
      <c r="C1197" s="284"/>
      <c r="D1197" s="284"/>
      <c r="E1197" s="284"/>
      <c r="F1197" s="269"/>
      <c r="G1197" s="269"/>
      <c r="H1197" s="269"/>
      <c r="I1197" s="273"/>
      <c r="J1197" s="269"/>
      <c r="K1197" s="269"/>
      <c r="L1197" s="273"/>
      <c r="M1197" s="260"/>
      <c r="N1197" s="260"/>
      <c r="O1197" s="260"/>
      <c r="P1197" s="260"/>
      <c r="Q1197" s="260"/>
      <c r="R1197" s="260"/>
      <c r="S1197" s="260"/>
      <c r="T1197" s="260"/>
      <c r="U1197" s="260"/>
      <c r="V1197" s="260"/>
      <c r="W1197" s="260"/>
      <c r="X1197" s="260"/>
      <c r="Y1197" s="260"/>
      <c r="Z1197" s="260"/>
      <c r="AA1197" s="260"/>
    </row>
    <row r="1198" spans="1:27">
      <c r="A1198" s="284"/>
      <c r="B1198" s="284"/>
      <c r="C1198" s="284"/>
      <c r="D1198" s="284"/>
      <c r="E1198" s="284"/>
      <c r="F1198" s="269"/>
      <c r="G1198" s="269"/>
      <c r="H1198" s="269"/>
      <c r="I1198" s="273"/>
      <c r="J1198" s="269"/>
      <c r="K1198" s="269"/>
      <c r="L1198" s="273"/>
      <c r="M1198" s="260"/>
      <c r="N1198" s="260"/>
      <c r="O1198" s="260"/>
      <c r="P1198" s="260"/>
      <c r="Q1198" s="260"/>
      <c r="R1198" s="260"/>
      <c r="S1198" s="260"/>
      <c r="T1198" s="260"/>
      <c r="U1198" s="260"/>
      <c r="V1198" s="260"/>
      <c r="W1198" s="260"/>
      <c r="X1198" s="260"/>
      <c r="Y1198" s="260"/>
      <c r="Z1198" s="260"/>
      <c r="AA1198" s="260"/>
    </row>
    <row r="1199" spans="1:27">
      <c r="A1199" s="284"/>
      <c r="B1199" s="284"/>
      <c r="C1199" s="284"/>
      <c r="D1199" s="284"/>
      <c r="E1199" s="284"/>
      <c r="F1199" s="269"/>
      <c r="G1199" s="269"/>
      <c r="H1199" s="269"/>
      <c r="I1199" s="273"/>
      <c r="J1199" s="269"/>
      <c r="K1199" s="269"/>
      <c r="L1199" s="273"/>
      <c r="M1199" s="260"/>
      <c r="N1199" s="260"/>
      <c r="O1199" s="260"/>
      <c r="P1199" s="260"/>
      <c r="Q1199" s="260"/>
      <c r="R1199" s="260"/>
      <c r="S1199" s="260"/>
      <c r="T1199" s="260"/>
      <c r="U1199" s="260"/>
      <c r="V1199" s="260"/>
      <c r="W1199" s="260"/>
      <c r="X1199" s="260"/>
      <c r="Y1199" s="260"/>
      <c r="Z1199" s="260"/>
      <c r="AA1199" s="260"/>
    </row>
    <row r="1200" spans="1:27">
      <c r="A1200" s="284"/>
      <c r="B1200" s="284"/>
      <c r="C1200" s="284"/>
      <c r="D1200" s="284"/>
      <c r="E1200" s="284"/>
      <c r="F1200" s="269"/>
      <c r="G1200" s="269"/>
      <c r="H1200" s="269"/>
      <c r="I1200" s="273"/>
      <c r="J1200" s="269"/>
      <c r="K1200" s="269"/>
      <c r="L1200" s="273"/>
      <c r="M1200" s="260"/>
      <c r="N1200" s="260"/>
      <c r="O1200" s="260"/>
      <c r="P1200" s="260"/>
      <c r="Q1200" s="260"/>
      <c r="R1200" s="260"/>
      <c r="S1200" s="260"/>
      <c r="T1200" s="260"/>
      <c r="U1200" s="260"/>
      <c r="V1200" s="260"/>
      <c r="W1200" s="260"/>
      <c r="X1200" s="260"/>
      <c r="Y1200" s="260"/>
      <c r="Z1200" s="260"/>
      <c r="AA1200" s="260"/>
    </row>
    <row r="1201" spans="1:27">
      <c r="A1201" s="284"/>
      <c r="B1201" s="284"/>
      <c r="C1201" s="284"/>
      <c r="D1201" s="284"/>
      <c r="E1201" s="284"/>
      <c r="F1201" s="269"/>
      <c r="G1201" s="269"/>
      <c r="H1201" s="269"/>
      <c r="I1201" s="273"/>
      <c r="J1201" s="269"/>
      <c r="K1201" s="269"/>
      <c r="L1201" s="273"/>
      <c r="M1201" s="260"/>
      <c r="N1201" s="260"/>
      <c r="O1201" s="260"/>
      <c r="P1201" s="260"/>
      <c r="Q1201" s="260"/>
      <c r="R1201" s="260"/>
      <c r="S1201" s="260"/>
      <c r="T1201" s="260"/>
      <c r="U1201" s="260"/>
      <c r="V1201" s="260"/>
      <c r="W1201" s="260"/>
      <c r="X1201" s="260"/>
      <c r="Y1201" s="260"/>
      <c r="Z1201" s="260"/>
      <c r="AA1201" s="260"/>
    </row>
    <row r="1202" spans="1:27">
      <c r="A1202" s="284"/>
      <c r="B1202" s="284"/>
      <c r="C1202" s="284"/>
      <c r="D1202" s="284"/>
      <c r="E1202" s="284"/>
      <c r="F1202" s="269"/>
      <c r="G1202" s="269"/>
      <c r="H1202" s="269"/>
      <c r="I1202" s="273"/>
      <c r="J1202" s="269"/>
      <c r="K1202" s="269"/>
      <c r="L1202" s="273"/>
      <c r="M1202" s="260"/>
      <c r="N1202" s="260"/>
      <c r="O1202" s="260"/>
      <c r="P1202" s="260"/>
      <c r="Q1202" s="260"/>
      <c r="R1202" s="260"/>
      <c r="S1202" s="260"/>
      <c r="T1202" s="260"/>
      <c r="U1202" s="260"/>
      <c r="V1202" s="260"/>
      <c r="W1202" s="260"/>
      <c r="X1202" s="260"/>
      <c r="Y1202" s="260"/>
      <c r="Z1202" s="260"/>
      <c r="AA1202" s="260"/>
    </row>
    <row r="1203" spans="1:27">
      <c r="A1203" s="284"/>
      <c r="B1203" s="284"/>
      <c r="C1203" s="284"/>
      <c r="D1203" s="284"/>
      <c r="E1203" s="284"/>
      <c r="F1203" s="269"/>
      <c r="G1203" s="269"/>
      <c r="H1203" s="269"/>
      <c r="I1203" s="273"/>
      <c r="J1203" s="269"/>
      <c r="K1203" s="269"/>
      <c r="L1203" s="273"/>
      <c r="M1203" s="260"/>
      <c r="N1203" s="260"/>
      <c r="O1203" s="260"/>
      <c r="P1203" s="260"/>
      <c r="Q1203" s="260"/>
      <c r="R1203" s="260"/>
      <c r="S1203" s="260"/>
      <c r="T1203" s="260"/>
      <c r="U1203" s="260"/>
      <c r="V1203" s="260"/>
      <c r="W1203" s="260"/>
      <c r="X1203" s="260"/>
      <c r="Y1203" s="260"/>
      <c r="Z1203" s="260"/>
      <c r="AA1203" s="260"/>
    </row>
    <row r="1204" spans="1:27">
      <c r="A1204" s="284"/>
      <c r="B1204" s="284"/>
      <c r="C1204" s="284"/>
      <c r="D1204" s="284"/>
      <c r="E1204" s="284"/>
      <c r="F1204" s="269"/>
      <c r="G1204" s="269"/>
      <c r="H1204" s="269"/>
      <c r="I1204" s="273"/>
      <c r="J1204" s="269"/>
      <c r="K1204" s="269"/>
      <c r="L1204" s="273"/>
      <c r="M1204" s="260"/>
      <c r="N1204" s="260"/>
      <c r="O1204" s="260"/>
      <c r="P1204" s="260"/>
      <c r="Q1204" s="260"/>
      <c r="R1204" s="260"/>
      <c r="S1204" s="260"/>
      <c r="T1204" s="260"/>
      <c r="U1204" s="260"/>
      <c r="V1204" s="260"/>
      <c r="W1204" s="260"/>
      <c r="X1204" s="260"/>
      <c r="Y1204" s="260"/>
      <c r="Z1204" s="260"/>
      <c r="AA1204" s="260"/>
    </row>
    <row r="1205" spans="1:27">
      <c r="A1205" s="284"/>
      <c r="B1205" s="284"/>
      <c r="C1205" s="284"/>
      <c r="D1205" s="284"/>
      <c r="E1205" s="284"/>
      <c r="F1205" s="269"/>
      <c r="G1205" s="269"/>
      <c r="H1205" s="269"/>
      <c r="I1205" s="273"/>
      <c r="J1205" s="269"/>
      <c r="K1205" s="269"/>
      <c r="L1205" s="273"/>
      <c r="M1205" s="260"/>
      <c r="N1205" s="260"/>
      <c r="O1205" s="260"/>
      <c r="P1205" s="260"/>
      <c r="Q1205" s="260"/>
      <c r="R1205" s="260"/>
      <c r="S1205" s="260"/>
      <c r="T1205" s="260"/>
      <c r="U1205" s="260"/>
      <c r="V1205" s="260"/>
      <c r="W1205" s="260"/>
      <c r="X1205" s="260"/>
      <c r="Y1205" s="260"/>
      <c r="Z1205" s="260"/>
      <c r="AA1205" s="260"/>
    </row>
    <row r="1206" spans="1:27">
      <c r="A1206" s="284"/>
      <c r="B1206" s="284"/>
      <c r="C1206" s="284"/>
      <c r="D1206" s="284"/>
      <c r="E1206" s="284"/>
      <c r="F1206" s="269"/>
      <c r="G1206" s="269"/>
      <c r="H1206" s="269"/>
      <c r="I1206" s="273"/>
      <c r="J1206" s="269"/>
      <c r="K1206" s="269"/>
      <c r="L1206" s="273"/>
      <c r="M1206" s="260"/>
      <c r="N1206" s="260"/>
      <c r="O1206" s="260"/>
      <c r="P1206" s="260"/>
      <c r="Q1206" s="260"/>
      <c r="R1206" s="260"/>
      <c r="S1206" s="260"/>
      <c r="T1206" s="260"/>
      <c r="U1206" s="260"/>
      <c r="V1206" s="260"/>
      <c r="W1206" s="260"/>
      <c r="X1206" s="260"/>
      <c r="Y1206" s="260"/>
      <c r="Z1206" s="260"/>
      <c r="AA1206" s="260"/>
    </row>
    <row r="1207" spans="1:27">
      <c r="A1207" s="284"/>
      <c r="B1207" s="284"/>
      <c r="C1207" s="284"/>
      <c r="D1207" s="284"/>
      <c r="E1207" s="284"/>
      <c r="F1207" s="269"/>
      <c r="G1207" s="269"/>
      <c r="H1207" s="269"/>
      <c r="I1207" s="273"/>
      <c r="J1207" s="269"/>
      <c r="K1207" s="269"/>
      <c r="L1207" s="273"/>
      <c r="M1207" s="260"/>
      <c r="N1207" s="260"/>
      <c r="O1207" s="260"/>
      <c r="P1207" s="260"/>
      <c r="Q1207" s="260"/>
      <c r="R1207" s="260"/>
      <c r="S1207" s="260"/>
      <c r="T1207" s="260"/>
      <c r="U1207" s="260"/>
      <c r="V1207" s="260"/>
      <c r="W1207" s="260"/>
      <c r="X1207" s="260"/>
      <c r="Y1207" s="260"/>
      <c r="Z1207" s="260"/>
      <c r="AA1207" s="260"/>
    </row>
    <row r="1208" spans="1:27">
      <c r="A1208" s="284"/>
      <c r="B1208" s="284"/>
      <c r="C1208" s="284"/>
      <c r="D1208" s="284"/>
      <c r="E1208" s="284"/>
      <c r="F1208" s="269"/>
      <c r="G1208" s="269"/>
      <c r="H1208" s="269"/>
      <c r="I1208" s="273"/>
      <c r="J1208" s="269"/>
      <c r="K1208" s="269"/>
      <c r="L1208" s="273"/>
      <c r="M1208" s="260"/>
      <c r="N1208" s="260"/>
      <c r="O1208" s="260"/>
      <c r="P1208" s="260"/>
      <c r="Q1208" s="260"/>
      <c r="R1208" s="260"/>
      <c r="S1208" s="260"/>
      <c r="T1208" s="260"/>
      <c r="U1208" s="260"/>
      <c r="V1208" s="260"/>
      <c r="W1208" s="260"/>
      <c r="X1208" s="260"/>
      <c r="Y1208" s="260"/>
      <c r="Z1208" s="260"/>
      <c r="AA1208" s="260"/>
    </row>
    <row r="1209" spans="1:27">
      <c r="A1209" s="284"/>
      <c r="B1209" s="284"/>
      <c r="C1209" s="284"/>
      <c r="D1209" s="284"/>
      <c r="E1209" s="284"/>
      <c r="F1209" s="269"/>
      <c r="G1209" s="269"/>
      <c r="H1209" s="269"/>
      <c r="I1209" s="273"/>
      <c r="J1209" s="269"/>
      <c r="K1209" s="269"/>
      <c r="L1209" s="273"/>
      <c r="M1209" s="260"/>
      <c r="N1209" s="260"/>
      <c r="O1209" s="260"/>
      <c r="P1209" s="260"/>
      <c r="Q1209" s="260"/>
      <c r="R1209" s="260"/>
      <c r="S1209" s="260"/>
      <c r="T1209" s="260"/>
      <c r="U1209" s="260"/>
      <c r="V1209" s="260"/>
      <c r="W1209" s="260"/>
      <c r="X1209" s="260"/>
      <c r="Y1209" s="260"/>
      <c r="Z1209" s="260"/>
      <c r="AA1209" s="260"/>
    </row>
    <row r="1210" spans="1:27">
      <c r="A1210" s="284"/>
      <c r="B1210" s="284"/>
      <c r="C1210" s="284"/>
      <c r="D1210" s="284"/>
      <c r="E1210" s="284"/>
      <c r="F1210" s="269"/>
      <c r="G1210" s="269"/>
      <c r="H1210" s="269"/>
      <c r="I1210" s="273"/>
      <c r="J1210" s="269"/>
      <c r="K1210" s="269"/>
      <c r="L1210" s="273"/>
      <c r="M1210" s="260"/>
      <c r="N1210" s="260"/>
      <c r="O1210" s="260"/>
      <c r="P1210" s="260"/>
      <c r="Q1210" s="260"/>
      <c r="R1210" s="260"/>
      <c r="S1210" s="260"/>
      <c r="T1210" s="260"/>
      <c r="U1210" s="260"/>
      <c r="V1210" s="260"/>
      <c r="W1210" s="260"/>
      <c r="X1210" s="260"/>
      <c r="Y1210" s="260"/>
      <c r="Z1210" s="260"/>
      <c r="AA1210" s="260"/>
    </row>
    <row r="1211" spans="1:27">
      <c r="A1211" s="284"/>
      <c r="B1211" s="284"/>
      <c r="C1211" s="284"/>
      <c r="D1211" s="284"/>
      <c r="E1211" s="284"/>
      <c r="F1211" s="269"/>
      <c r="G1211" s="269"/>
      <c r="H1211" s="269"/>
      <c r="I1211" s="273"/>
      <c r="J1211" s="269"/>
      <c r="K1211" s="269"/>
      <c r="L1211" s="273"/>
      <c r="M1211" s="260"/>
      <c r="N1211" s="260"/>
      <c r="O1211" s="260"/>
      <c r="P1211" s="260"/>
      <c r="Q1211" s="260"/>
      <c r="R1211" s="260"/>
      <c r="S1211" s="260"/>
      <c r="T1211" s="260"/>
      <c r="U1211" s="260"/>
      <c r="V1211" s="260"/>
      <c r="W1211" s="260"/>
      <c r="X1211" s="260"/>
      <c r="Y1211" s="260"/>
      <c r="Z1211" s="260"/>
      <c r="AA1211" s="260"/>
    </row>
    <row r="1212" spans="1:27">
      <c r="A1212" s="284"/>
      <c r="B1212" s="284"/>
      <c r="C1212" s="284"/>
      <c r="D1212" s="284"/>
      <c r="E1212" s="284"/>
      <c r="F1212" s="269"/>
      <c r="G1212" s="269"/>
      <c r="H1212" s="269"/>
      <c r="I1212" s="273"/>
      <c r="J1212" s="269"/>
      <c r="K1212" s="269"/>
      <c r="L1212" s="273"/>
      <c r="M1212" s="260"/>
      <c r="N1212" s="260"/>
      <c r="O1212" s="260"/>
      <c r="P1212" s="260"/>
      <c r="Q1212" s="260"/>
      <c r="R1212" s="260"/>
      <c r="S1212" s="260"/>
      <c r="T1212" s="260"/>
      <c r="U1212" s="260"/>
      <c r="V1212" s="260"/>
      <c r="W1212" s="260"/>
      <c r="X1212" s="260"/>
      <c r="Y1212" s="260"/>
      <c r="Z1212" s="260"/>
      <c r="AA1212" s="260"/>
    </row>
    <row r="1213" spans="1:27">
      <c r="A1213" s="284"/>
      <c r="B1213" s="284"/>
      <c r="C1213" s="284"/>
      <c r="D1213" s="284"/>
      <c r="E1213" s="284"/>
      <c r="F1213" s="269"/>
      <c r="G1213" s="269"/>
      <c r="H1213" s="269"/>
      <c r="I1213" s="273"/>
      <c r="J1213" s="269"/>
      <c r="K1213" s="269"/>
      <c r="L1213" s="273"/>
      <c r="M1213" s="260"/>
      <c r="N1213" s="260"/>
      <c r="O1213" s="260"/>
      <c r="P1213" s="260"/>
      <c r="Q1213" s="260"/>
      <c r="R1213" s="260"/>
      <c r="S1213" s="260"/>
      <c r="T1213" s="260"/>
      <c r="U1213" s="260"/>
      <c r="V1213" s="260"/>
      <c r="W1213" s="260"/>
      <c r="X1213" s="260"/>
      <c r="Y1213" s="260"/>
      <c r="Z1213" s="260"/>
      <c r="AA1213" s="260"/>
    </row>
    <row r="1214" spans="1:27">
      <c r="A1214" s="284"/>
      <c r="B1214" s="284"/>
      <c r="C1214" s="284"/>
      <c r="D1214" s="284"/>
      <c r="E1214" s="284"/>
      <c r="F1214" s="269"/>
      <c r="G1214" s="269"/>
      <c r="H1214" s="269"/>
      <c r="I1214" s="273"/>
      <c r="J1214" s="269"/>
      <c r="K1214" s="269"/>
      <c r="L1214" s="273"/>
      <c r="M1214" s="260"/>
      <c r="N1214" s="260"/>
      <c r="O1214" s="260"/>
      <c r="P1214" s="260"/>
      <c r="Q1214" s="260"/>
      <c r="R1214" s="260"/>
      <c r="S1214" s="260"/>
      <c r="T1214" s="260"/>
      <c r="U1214" s="260"/>
      <c r="V1214" s="260"/>
      <c r="W1214" s="260"/>
      <c r="X1214" s="260"/>
      <c r="Y1214" s="260"/>
      <c r="Z1214" s="260"/>
      <c r="AA1214" s="260"/>
    </row>
    <row r="1215" spans="1:27">
      <c r="A1215" s="284"/>
      <c r="B1215" s="284"/>
      <c r="C1215" s="284"/>
      <c r="D1215" s="284"/>
      <c r="E1215" s="284"/>
      <c r="F1215" s="269"/>
      <c r="G1215" s="269"/>
      <c r="H1215" s="269"/>
      <c r="I1215" s="273"/>
      <c r="J1215" s="269"/>
      <c r="K1215" s="269"/>
      <c r="L1215" s="273"/>
      <c r="M1215" s="260"/>
      <c r="N1215" s="260"/>
      <c r="O1215" s="260"/>
      <c r="P1215" s="260"/>
      <c r="Q1215" s="260"/>
      <c r="R1215" s="260"/>
      <c r="S1215" s="260"/>
      <c r="T1215" s="260"/>
      <c r="U1215" s="260"/>
      <c r="V1215" s="260"/>
      <c r="W1215" s="260"/>
      <c r="X1215" s="260"/>
      <c r="Y1215" s="260"/>
      <c r="Z1215" s="260"/>
      <c r="AA1215" s="260"/>
    </row>
    <row r="1216" spans="1:27">
      <c r="A1216" s="284"/>
      <c r="B1216" s="284"/>
      <c r="C1216" s="284"/>
      <c r="D1216" s="284"/>
      <c r="E1216" s="284"/>
      <c r="F1216" s="269"/>
      <c r="G1216" s="269"/>
      <c r="H1216" s="269"/>
      <c r="I1216" s="273"/>
      <c r="J1216" s="269"/>
      <c r="K1216" s="269"/>
      <c r="L1216" s="273"/>
      <c r="M1216" s="260"/>
      <c r="N1216" s="260"/>
      <c r="O1216" s="260"/>
      <c r="P1216" s="260"/>
      <c r="Q1216" s="260"/>
      <c r="R1216" s="260"/>
      <c r="S1216" s="260"/>
      <c r="T1216" s="260"/>
      <c r="U1216" s="260"/>
      <c r="V1216" s="260"/>
      <c r="W1216" s="260"/>
      <c r="X1216" s="260"/>
      <c r="Y1216" s="260"/>
      <c r="Z1216" s="260"/>
      <c r="AA1216" s="260"/>
    </row>
    <row r="1217" spans="1:27">
      <c r="A1217" s="284"/>
      <c r="B1217" s="284"/>
      <c r="C1217" s="284"/>
      <c r="D1217" s="284"/>
      <c r="E1217" s="284"/>
      <c r="F1217" s="269"/>
      <c r="G1217" s="269"/>
      <c r="H1217" s="269"/>
      <c r="I1217" s="273"/>
      <c r="J1217" s="269"/>
      <c r="K1217" s="269"/>
      <c r="L1217" s="273"/>
      <c r="M1217" s="260"/>
      <c r="N1217" s="260"/>
      <c r="O1217" s="260"/>
      <c r="P1217" s="260"/>
      <c r="Q1217" s="260"/>
      <c r="R1217" s="260"/>
      <c r="S1217" s="260"/>
      <c r="T1217" s="260"/>
      <c r="U1217" s="260"/>
      <c r="V1217" s="260"/>
      <c r="W1217" s="260"/>
      <c r="X1217" s="260"/>
      <c r="Y1217" s="260"/>
      <c r="Z1217" s="260"/>
      <c r="AA1217" s="260"/>
    </row>
    <row r="1218" spans="1:27">
      <c r="A1218" s="284"/>
      <c r="B1218" s="284"/>
      <c r="C1218" s="284"/>
      <c r="D1218" s="284"/>
      <c r="E1218" s="284"/>
      <c r="F1218" s="269"/>
      <c r="G1218" s="269"/>
      <c r="H1218" s="269"/>
      <c r="I1218" s="273"/>
      <c r="J1218" s="269"/>
      <c r="K1218" s="269"/>
      <c r="L1218" s="273"/>
      <c r="M1218" s="260"/>
      <c r="N1218" s="260"/>
      <c r="O1218" s="260"/>
      <c r="P1218" s="260"/>
      <c r="Q1218" s="260"/>
      <c r="R1218" s="260"/>
      <c r="S1218" s="260"/>
      <c r="T1218" s="260"/>
      <c r="U1218" s="260"/>
      <c r="V1218" s="260"/>
      <c r="W1218" s="260"/>
      <c r="X1218" s="260"/>
      <c r="Y1218" s="260"/>
      <c r="Z1218" s="260"/>
      <c r="AA1218" s="260"/>
    </row>
    <row r="1219" spans="1:27">
      <c r="A1219" s="284"/>
      <c r="B1219" s="284"/>
      <c r="C1219" s="284"/>
      <c r="D1219" s="284"/>
      <c r="E1219" s="284"/>
      <c r="F1219" s="269"/>
      <c r="G1219" s="269"/>
      <c r="H1219" s="269"/>
      <c r="I1219" s="273"/>
      <c r="J1219" s="269"/>
      <c r="K1219" s="269"/>
      <c r="L1219" s="273"/>
      <c r="M1219" s="260"/>
      <c r="N1219" s="260"/>
      <c r="O1219" s="260"/>
      <c r="P1219" s="260"/>
      <c r="Q1219" s="260"/>
      <c r="R1219" s="260"/>
      <c r="S1219" s="260"/>
      <c r="T1219" s="260"/>
      <c r="U1219" s="260"/>
      <c r="V1219" s="260"/>
      <c r="W1219" s="260"/>
      <c r="X1219" s="260"/>
      <c r="Y1219" s="260"/>
      <c r="Z1219" s="260"/>
      <c r="AA1219" s="260"/>
    </row>
    <row r="1220" spans="1:27">
      <c r="A1220" s="284"/>
      <c r="B1220" s="284"/>
      <c r="C1220" s="284"/>
      <c r="D1220" s="284"/>
      <c r="E1220" s="284"/>
      <c r="F1220" s="269"/>
      <c r="G1220" s="269"/>
      <c r="H1220" s="269"/>
      <c r="I1220" s="273"/>
      <c r="J1220" s="269"/>
      <c r="K1220" s="269"/>
      <c r="L1220" s="273"/>
      <c r="M1220" s="260"/>
      <c r="N1220" s="260"/>
      <c r="O1220" s="260"/>
      <c r="P1220" s="260"/>
      <c r="Q1220" s="260"/>
      <c r="R1220" s="260"/>
      <c r="S1220" s="260"/>
      <c r="T1220" s="260"/>
      <c r="U1220" s="260"/>
      <c r="V1220" s="260"/>
      <c r="W1220" s="260"/>
      <c r="X1220" s="260"/>
      <c r="Y1220" s="260"/>
      <c r="Z1220" s="260"/>
      <c r="AA1220" s="260"/>
    </row>
    <row r="1221" spans="1:27">
      <c r="A1221" s="284"/>
      <c r="B1221" s="284"/>
      <c r="C1221" s="284"/>
      <c r="D1221" s="284"/>
      <c r="E1221" s="284"/>
      <c r="F1221" s="269"/>
      <c r="G1221" s="269"/>
      <c r="H1221" s="269"/>
      <c r="I1221" s="273"/>
      <c r="J1221" s="269"/>
      <c r="K1221" s="269"/>
      <c r="L1221" s="273"/>
      <c r="M1221" s="260"/>
      <c r="N1221" s="260"/>
      <c r="O1221" s="260"/>
      <c r="P1221" s="260"/>
      <c r="Q1221" s="260"/>
      <c r="R1221" s="260"/>
      <c r="S1221" s="260"/>
      <c r="T1221" s="260"/>
      <c r="U1221" s="260"/>
      <c r="V1221" s="260"/>
      <c r="W1221" s="260"/>
      <c r="X1221" s="260"/>
      <c r="Y1221" s="260"/>
      <c r="Z1221" s="260"/>
      <c r="AA1221" s="260"/>
    </row>
    <row r="1222" spans="1:27">
      <c r="A1222" s="284"/>
      <c r="B1222" s="284"/>
      <c r="C1222" s="284"/>
      <c r="D1222" s="284"/>
      <c r="E1222" s="284"/>
      <c r="F1222" s="269"/>
      <c r="G1222" s="269"/>
      <c r="H1222" s="269"/>
      <c r="I1222" s="273"/>
      <c r="J1222" s="269"/>
      <c r="K1222" s="269"/>
      <c r="L1222" s="273"/>
      <c r="M1222" s="260"/>
      <c r="N1222" s="260"/>
      <c r="O1222" s="260"/>
      <c r="P1222" s="260"/>
      <c r="Q1222" s="260"/>
      <c r="R1222" s="260"/>
      <c r="S1222" s="260"/>
      <c r="T1222" s="260"/>
      <c r="U1222" s="260"/>
      <c r="V1222" s="260"/>
      <c r="W1222" s="260"/>
      <c r="X1222" s="260"/>
      <c r="Y1222" s="260"/>
      <c r="Z1222" s="260"/>
      <c r="AA1222" s="260"/>
    </row>
    <row r="1223" spans="1:27">
      <c r="A1223" s="284"/>
      <c r="B1223" s="284"/>
      <c r="C1223" s="284"/>
      <c r="D1223" s="284"/>
      <c r="E1223" s="284"/>
      <c r="F1223" s="269"/>
      <c r="G1223" s="269"/>
      <c r="H1223" s="269"/>
      <c r="I1223" s="273"/>
      <c r="J1223" s="269"/>
      <c r="K1223" s="269"/>
      <c r="L1223" s="273"/>
      <c r="M1223" s="260"/>
      <c r="N1223" s="260"/>
      <c r="O1223" s="260"/>
      <c r="P1223" s="260"/>
      <c r="Q1223" s="260"/>
      <c r="R1223" s="260"/>
      <c r="S1223" s="260"/>
      <c r="T1223" s="260"/>
      <c r="U1223" s="260"/>
      <c r="V1223" s="260"/>
      <c r="W1223" s="260"/>
      <c r="X1223" s="260"/>
      <c r="Y1223" s="260"/>
      <c r="Z1223" s="260"/>
      <c r="AA1223" s="260"/>
    </row>
    <row r="1224" spans="1:27">
      <c r="A1224" s="284"/>
      <c r="B1224" s="284"/>
      <c r="C1224" s="284"/>
      <c r="D1224" s="284"/>
      <c r="E1224" s="284"/>
      <c r="F1224" s="269"/>
      <c r="G1224" s="269"/>
      <c r="H1224" s="269"/>
      <c r="I1224" s="273"/>
      <c r="J1224" s="269"/>
      <c r="K1224" s="269"/>
      <c r="L1224" s="273"/>
      <c r="M1224" s="260"/>
      <c r="N1224" s="260"/>
      <c r="O1224" s="260"/>
      <c r="P1224" s="260"/>
      <c r="Q1224" s="260"/>
      <c r="R1224" s="260"/>
      <c r="S1224" s="260"/>
      <c r="T1224" s="260"/>
      <c r="U1224" s="260"/>
      <c r="V1224" s="260"/>
      <c r="W1224" s="260"/>
      <c r="X1224" s="260"/>
      <c r="Y1224" s="260"/>
      <c r="Z1224" s="260"/>
      <c r="AA1224" s="260"/>
    </row>
    <row r="1225" spans="1:27">
      <c r="A1225" s="284"/>
      <c r="B1225" s="284"/>
      <c r="C1225" s="284"/>
      <c r="D1225" s="284"/>
      <c r="E1225" s="284"/>
      <c r="F1225" s="269"/>
      <c r="G1225" s="269"/>
      <c r="H1225" s="269"/>
      <c r="I1225" s="273"/>
      <c r="J1225" s="269"/>
      <c r="K1225" s="269"/>
      <c r="L1225" s="273"/>
      <c r="M1225" s="260"/>
      <c r="N1225" s="260"/>
      <c r="O1225" s="260"/>
      <c r="P1225" s="260"/>
      <c r="Q1225" s="260"/>
      <c r="R1225" s="260"/>
      <c r="S1225" s="260"/>
      <c r="T1225" s="260"/>
      <c r="U1225" s="260"/>
      <c r="V1225" s="260"/>
      <c r="W1225" s="260"/>
      <c r="X1225" s="260"/>
      <c r="Y1225" s="260"/>
      <c r="Z1225" s="260"/>
      <c r="AA1225" s="260"/>
    </row>
    <row r="1226" spans="1:27">
      <c r="A1226" s="284"/>
      <c r="B1226" s="284"/>
      <c r="C1226" s="284"/>
      <c r="D1226" s="284"/>
      <c r="E1226" s="284"/>
      <c r="F1226" s="269"/>
      <c r="G1226" s="269"/>
      <c r="H1226" s="269"/>
      <c r="I1226" s="273"/>
      <c r="J1226" s="269"/>
      <c r="K1226" s="269"/>
      <c r="L1226" s="273"/>
      <c r="M1226" s="260"/>
      <c r="N1226" s="260"/>
      <c r="O1226" s="260"/>
      <c r="P1226" s="260"/>
      <c r="Q1226" s="260"/>
      <c r="R1226" s="260"/>
      <c r="S1226" s="260"/>
      <c r="T1226" s="260"/>
      <c r="U1226" s="260"/>
      <c r="V1226" s="260"/>
      <c r="W1226" s="260"/>
      <c r="X1226" s="260"/>
      <c r="Y1226" s="260"/>
      <c r="Z1226" s="260"/>
      <c r="AA1226" s="260"/>
    </row>
    <row r="1227" spans="1:27">
      <c r="A1227" s="284"/>
      <c r="B1227" s="284"/>
      <c r="C1227" s="284"/>
      <c r="D1227" s="284"/>
      <c r="E1227" s="284"/>
      <c r="F1227" s="269"/>
      <c r="G1227" s="269"/>
      <c r="H1227" s="269"/>
      <c r="I1227" s="273"/>
      <c r="J1227" s="269"/>
      <c r="K1227" s="269"/>
      <c r="L1227" s="273"/>
      <c r="M1227" s="260"/>
      <c r="N1227" s="260"/>
      <c r="O1227" s="260"/>
      <c r="P1227" s="260"/>
      <c r="Q1227" s="260"/>
      <c r="R1227" s="260"/>
      <c r="S1227" s="260"/>
      <c r="T1227" s="260"/>
      <c r="U1227" s="260"/>
      <c r="V1227" s="260"/>
      <c r="W1227" s="260"/>
      <c r="X1227" s="260"/>
      <c r="Y1227" s="260"/>
      <c r="Z1227" s="260"/>
      <c r="AA1227" s="260"/>
    </row>
  </sheetData>
  <mergeCells count="2">
    <mergeCell ref="G1:I1"/>
    <mergeCell ref="J1:L1"/>
  </mergeCells>
  <dataValidations count="4">
    <dataValidation type="list" allowBlank="1" showErrorMessage="1" sqref="C3 C8 C18 C24 C31 C41 C51 C63 C74" xr:uid="{00000000-0002-0000-0D00-000000000000}">
      <formula1>"RA1,RA2,RA3,RA4,RA5"</formula1>
    </dataValidation>
    <dataValidation type="list" allowBlank="1" showErrorMessage="1" sqref="A3 A8 A18 A24 A31 A41 A51 A63" xr:uid="{00000000-0002-0000-0D00-000001000000}">
      <formula1>COMPETENCIA</formula1>
    </dataValidation>
    <dataValidation type="list" allowBlank="1" showErrorMessage="1" sqref="K3:K1227" xr:uid="{00000000-0002-0000-0D00-000002000000}">
      <formula1>"Instrumento1,Instrumento2,Instrumento3,Instrumento4,Instrumento5,Instrumento6,Instrumento7,Instrumento8,Instrumento9,Instrumento10"</formula1>
    </dataValidation>
    <dataValidation type="list" allowBlank="1" showErrorMessage="1" sqref="H3:H425 H427:H1227" xr:uid="{00000000-0002-0000-0D00-000003000000}">
      <formula1>"Anexo1,Anexo2,Anexo3,Anexo4,Anexo5,Anexo6,Anexo7,Anexo8,Anexo9,Anexo10"</formula1>
    </dataValidation>
  </dataValidations>
  <hyperlinks>
    <hyperlink ref="I425" r:id="rId1" xr:uid="{00000000-0004-0000-0D00-000000000000}"/>
  </hyperlinks>
  <pageMargins left="0.7" right="0.7" top="0.75" bottom="0.75" header="0.3" footer="0.3"/>
  <legacyDrawing r:id="rId2"/>
  <extLst>
    <ext xmlns:x14="http://schemas.microsoft.com/office/spreadsheetml/2009/9/main" uri="{CCE6A557-97BC-4b89-ADB6-D9C93CAAB3DF}">
      <x14:dataValidations xmlns:xm="http://schemas.microsoft.com/office/excel/2006/main" count="1">
        <x14:dataValidation type="list" allowBlank="1" showErrorMessage="1" xr:uid="{00000000-0002-0000-0D00-000004000000}">
          <x14:formula1>
            <xm:f>RA!$G:$G</xm:f>
          </x14:formula1>
          <xm:sqref>F3:F1227</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AD1008"/>
  <sheetViews>
    <sheetView showGridLines="0" workbookViewId="0">
      <pane xSplit="3" ySplit="4" topLeftCell="D5" activePane="bottomRight" state="frozen"/>
      <selection pane="topRight" activeCell="D1" sqref="D1"/>
      <selection pane="bottomLeft" activeCell="A5" sqref="A5"/>
      <selection pane="bottomRight" activeCell="D5" sqref="D5"/>
    </sheetView>
  </sheetViews>
  <sheetFormatPr baseColWidth="10" defaultColWidth="14.3984375" defaultRowHeight="15" customHeight="1"/>
  <cols>
    <col min="1" max="1" width="16.796875" customWidth="1"/>
    <col min="2" max="2" width="83.3984375" customWidth="1"/>
    <col min="3" max="3" width="14.3984375" customWidth="1"/>
    <col min="4" max="5" width="10.19921875" customWidth="1"/>
    <col min="6" max="6" width="3.19921875" customWidth="1"/>
    <col min="7" max="8" width="10.19921875" customWidth="1"/>
    <col min="9" max="9" width="3.59765625" customWidth="1"/>
    <col min="10" max="11" width="10.19921875" customWidth="1"/>
    <col min="12" max="12" width="3.796875" customWidth="1"/>
    <col min="13" max="14" width="10.19921875" customWidth="1"/>
    <col min="15" max="15" width="4.19921875" customWidth="1"/>
    <col min="16" max="17" width="10.19921875" customWidth="1"/>
    <col min="18" max="18" width="3.59765625" customWidth="1"/>
    <col min="19" max="20" width="10.19921875" customWidth="1"/>
    <col min="21" max="21" width="4.796875" customWidth="1"/>
    <col min="22" max="23" width="10.19921875" customWidth="1"/>
    <col min="24" max="24" width="4.19921875" customWidth="1"/>
    <col min="25" max="25" width="29.19921875" customWidth="1"/>
  </cols>
  <sheetData>
    <row r="1" spans="1:30">
      <c r="A1" s="285"/>
      <c r="B1" s="1575" t="s">
        <v>1127</v>
      </c>
      <c r="C1" s="1576" t="s">
        <v>1345</v>
      </c>
      <c r="D1" s="1574" t="s">
        <v>1346</v>
      </c>
      <c r="E1" s="1526"/>
      <c r="F1" s="1526"/>
      <c r="G1" s="1526"/>
      <c r="H1" s="1526"/>
      <c r="I1" s="287"/>
      <c r="J1" s="1574" t="s">
        <v>50</v>
      </c>
      <c r="K1" s="1526"/>
      <c r="L1" s="1526"/>
      <c r="M1" s="1526"/>
      <c r="N1" s="1526"/>
      <c r="O1" s="1526"/>
      <c r="P1" s="1526"/>
      <c r="Q1" s="1526"/>
      <c r="R1" s="1526"/>
      <c r="S1" s="1526"/>
      <c r="T1" s="1526"/>
      <c r="U1" s="287"/>
      <c r="V1" s="1574" t="s">
        <v>1347</v>
      </c>
      <c r="W1" s="1526"/>
      <c r="X1" s="288"/>
      <c r="Y1" s="286"/>
      <c r="Z1" s="286"/>
      <c r="AA1" s="286"/>
      <c r="AB1" s="286"/>
      <c r="AC1" s="286"/>
      <c r="AD1" s="286"/>
    </row>
    <row r="2" spans="1:30">
      <c r="A2" s="285"/>
      <c r="B2" s="1524"/>
      <c r="C2" s="1524"/>
      <c r="D2" s="1574" t="s">
        <v>1348</v>
      </c>
      <c r="E2" s="1526"/>
      <c r="F2" s="287"/>
      <c r="G2" s="1574" t="s">
        <v>1349</v>
      </c>
      <c r="H2" s="1526"/>
      <c r="I2" s="287"/>
      <c r="J2" s="1574" t="s">
        <v>1350</v>
      </c>
      <c r="K2" s="1526"/>
      <c r="L2" s="287"/>
      <c r="M2" s="1574" t="s">
        <v>1351</v>
      </c>
      <c r="N2" s="1526"/>
      <c r="O2" s="287"/>
      <c r="P2" s="1574" t="s">
        <v>1352</v>
      </c>
      <c r="Q2" s="1526"/>
      <c r="R2" s="287"/>
      <c r="S2" s="1574" t="s">
        <v>1353</v>
      </c>
      <c r="T2" s="1526"/>
      <c r="U2" s="287"/>
      <c r="V2" s="1574" t="s">
        <v>1354</v>
      </c>
      <c r="W2" s="1526"/>
      <c r="X2" s="288"/>
      <c r="Y2" s="286"/>
      <c r="Z2" s="286"/>
      <c r="AA2" s="286"/>
      <c r="AB2" s="286"/>
      <c r="AC2" s="286"/>
      <c r="AD2" s="286"/>
    </row>
    <row r="3" spans="1:30">
      <c r="A3" s="289"/>
      <c r="B3" s="290"/>
      <c r="C3" s="117"/>
      <c r="D3" s="286" t="s">
        <v>1355</v>
      </c>
      <c r="E3" s="286" t="s">
        <v>1356</v>
      </c>
      <c r="F3" s="287"/>
      <c r="G3" s="286" t="s">
        <v>1355</v>
      </c>
      <c r="H3" s="286" t="s">
        <v>1356</v>
      </c>
      <c r="I3" s="287"/>
      <c r="J3" s="286" t="s">
        <v>1355</v>
      </c>
      <c r="K3" s="286" t="s">
        <v>1356</v>
      </c>
      <c r="L3" s="287"/>
      <c r="M3" s="286" t="s">
        <v>1355</v>
      </c>
      <c r="N3" s="286" t="s">
        <v>1356</v>
      </c>
      <c r="O3" s="287"/>
      <c r="P3" s="286" t="s">
        <v>1355</v>
      </c>
      <c r="Q3" s="286" t="s">
        <v>1356</v>
      </c>
      <c r="R3" s="287"/>
      <c r="S3" s="286" t="s">
        <v>1355</v>
      </c>
      <c r="T3" s="286" t="s">
        <v>1356</v>
      </c>
      <c r="U3" s="287"/>
      <c r="V3" s="286" t="s">
        <v>1355</v>
      </c>
      <c r="W3" s="286" t="s">
        <v>1356</v>
      </c>
      <c r="X3" s="288"/>
      <c r="Y3" s="286"/>
      <c r="Z3" s="286"/>
      <c r="AA3" s="286"/>
      <c r="AB3" s="286"/>
      <c r="AC3" s="286"/>
      <c r="AD3" s="286"/>
    </row>
    <row r="4" spans="1:30" ht="16">
      <c r="A4" s="291">
        <v>220601501</v>
      </c>
      <c r="B4" s="292" t="s">
        <v>1357</v>
      </c>
      <c r="C4" s="293">
        <v>48</v>
      </c>
      <c r="D4" s="286"/>
      <c r="E4" s="286"/>
      <c r="F4" s="287"/>
      <c r="G4" s="286"/>
      <c r="H4" s="286"/>
      <c r="I4" s="287"/>
      <c r="J4" s="286">
        <v>40</v>
      </c>
      <c r="K4" s="286">
        <v>8</v>
      </c>
      <c r="L4" s="287"/>
      <c r="M4" s="286"/>
      <c r="N4" s="286"/>
      <c r="O4" s="287"/>
      <c r="P4" s="286"/>
      <c r="Q4" s="286"/>
      <c r="R4" s="287"/>
      <c r="S4" s="286"/>
      <c r="T4" s="286"/>
      <c r="U4" s="287"/>
      <c r="V4" s="286"/>
      <c r="W4" s="286"/>
      <c r="X4" s="288"/>
      <c r="Y4" s="294" t="str">
        <f t="shared" ref="Y4:Y5" si="0">IF(C4=(SUM(D4:W4)),"CUMPLE INTENSIDAD",IF(C4=(SUM(D4:W4))*70%,"CUMPLE INTENSIDAD","REVISAR INTENSIDAD HORARIA"))</f>
        <v>CUMPLE INTENSIDAD</v>
      </c>
      <c r="Z4" s="286"/>
      <c r="AA4" s="286"/>
      <c r="AB4" s="286"/>
      <c r="AC4" s="286"/>
      <c r="AD4" s="286"/>
    </row>
    <row r="5" spans="1:30" ht="16">
      <c r="A5" s="295">
        <v>220201501</v>
      </c>
      <c r="B5" s="296" t="s">
        <v>1358</v>
      </c>
      <c r="C5" s="297">
        <v>48</v>
      </c>
      <c r="D5" s="286">
        <v>40</v>
      </c>
      <c r="E5" s="286">
        <v>8</v>
      </c>
      <c r="F5" s="298"/>
      <c r="G5" s="286"/>
      <c r="H5" s="286"/>
      <c r="I5" s="298"/>
      <c r="J5" s="286"/>
      <c r="K5" s="286"/>
      <c r="L5" s="298"/>
      <c r="M5" s="286"/>
      <c r="N5" s="286"/>
      <c r="O5" s="298"/>
      <c r="P5" s="286"/>
      <c r="Q5" s="286"/>
      <c r="R5" s="298"/>
      <c r="S5" s="286"/>
      <c r="T5" s="286"/>
      <c r="U5" s="298"/>
      <c r="V5" s="286"/>
      <c r="W5" s="286"/>
      <c r="X5" s="299"/>
      <c r="Y5" s="294" t="str">
        <f t="shared" si="0"/>
        <v>CUMPLE INTENSIDAD</v>
      </c>
      <c r="Z5" s="286"/>
      <c r="AA5" s="286"/>
      <c r="AB5" s="286"/>
      <c r="AC5" s="286"/>
      <c r="AD5" s="286"/>
    </row>
    <row r="6" spans="1:30" ht="37.5" customHeight="1">
      <c r="A6" s="300">
        <v>280201239</v>
      </c>
      <c r="B6" s="301" t="s">
        <v>1359</v>
      </c>
      <c r="C6" s="302">
        <v>192</v>
      </c>
      <c r="D6" s="303"/>
      <c r="E6" s="303"/>
      <c r="F6" s="303"/>
      <c r="G6" s="303"/>
      <c r="H6" s="303"/>
      <c r="I6" s="303"/>
      <c r="J6" s="303"/>
      <c r="K6" s="303"/>
      <c r="L6" s="303"/>
      <c r="M6" s="303"/>
      <c r="N6" s="303"/>
      <c r="O6" s="303"/>
      <c r="P6" s="303"/>
      <c r="Q6" s="303"/>
      <c r="R6" s="303"/>
      <c r="S6" s="303"/>
      <c r="T6" s="303"/>
      <c r="U6" s="303"/>
      <c r="V6" s="303"/>
      <c r="W6" s="303"/>
      <c r="X6" s="304"/>
      <c r="Y6" s="305"/>
      <c r="Z6" s="286"/>
      <c r="AA6" s="286"/>
      <c r="AB6" s="286"/>
      <c r="AC6" s="286"/>
      <c r="AD6" s="286"/>
    </row>
    <row r="7" spans="1:30" ht="37.5" customHeight="1">
      <c r="A7" s="306">
        <f>A6</f>
        <v>280201239</v>
      </c>
      <c r="B7" s="307" t="s">
        <v>1360</v>
      </c>
      <c r="C7" s="308">
        <v>192</v>
      </c>
      <c r="D7" s="286">
        <v>40</v>
      </c>
      <c r="E7" s="286">
        <v>8</v>
      </c>
      <c r="F7" s="287"/>
      <c r="G7" s="286">
        <v>40</v>
      </c>
      <c r="H7" s="286">
        <v>8</v>
      </c>
      <c r="I7" s="287"/>
      <c r="J7" s="286"/>
      <c r="K7" s="286"/>
      <c r="L7" s="287"/>
      <c r="M7" s="286"/>
      <c r="N7" s="286"/>
      <c r="O7" s="287"/>
      <c r="P7" s="286"/>
      <c r="Q7" s="286"/>
      <c r="R7" s="287"/>
      <c r="S7" s="286"/>
      <c r="T7" s="286"/>
      <c r="U7" s="287"/>
      <c r="V7" s="286"/>
      <c r="W7" s="286"/>
      <c r="X7" s="288"/>
      <c r="Y7" s="309" t="str">
        <f>IF(C7=(SUM(D7:W7)),"CUMPLE INTENSIDAD",IF(C7=(SUM(D7:W7))*70%,"CUMPLE INTENSIDAD","REVISAR INTENSIDAD HORARIA"))</f>
        <v>REVISAR INTENSIDAD HORARIA</v>
      </c>
      <c r="Z7" s="286"/>
      <c r="AA7" s="286"/>
      <c r="AB7" s="286"/>
      <c r="AC7" s="286"/>
      <c r="AD7" s="286"/>
    </row>
    <row r="8" spans="1:30" ht="37.5" customHeight="1">
      <c r="A8" s="306">
        <f>A6</f>
        <v>280201239</v>
      </c>
      <c r="B8" s="307" t="s">
        <v>1361</v>
      </c>
      <c r="C8" s="308">
        <v>100</v>
      </c>
      <c r="D8" s="286"/>
      <c r="E8" s="286"/>
      <c r="F8" s="287"/>
      <c r="G8" s="286"/>
      <c r="H8" s="286"/>
      <c r="I8" s="287"/>
      <c r="J8" s="310"/>
      <c r="K8" s="310"/>
      <c r="L8" s="311"/>
      <c r="M8" s="310"/>
      <c r="N8" s="310"/>
      <c r="O8" s="311"/>
      <c r="P8" s="310"/>
      <c r="Q8" s="310"/>
      <c r="R8" s="311"/>
      <c r="S8" s="310"/>
      <c r="T8" s="310"/>
      <c r="U8" s="311"/>
      <c r="V8" s="310"/>
      <c r="W8" s="310"/>
      <c r="X8" s="288"/>
      <c r="Y8" s="309" t="str">
        <f t="shared" ref="Y8:Y9" si="1">IF(C8=(SUM(D8:W8)),"CUMPLE INTENSIDAD",IF((SUM(D8:W8))=0,"MIGRADO A OTRA RAP","REVISAR INTENSIDAD HORARIA"))</f>
        <v>MIGRADO A OTRA RAP</v>
      </c>
      <c r="Z8" s="286"/>
      <c r="AA8" s="286"/>
      <c r="AB8" s="286"/>
      <c r="AC8" s="286"/>
      <c r="AD8" s="286"/>
    </row>
    <row r="9" spans="1:30" ht="37.5" customHeight="1">
      <c r="A9" s="312">
        <f>A6</f>
        <v>280201239</v>
      </c>
      <c r="B9" s="313" t="s">
        <v>1362</v>
      </c>
      <c r="C9" s="314">
        <v>48</v>
      </c>
      <c r="D9" s="315"/>
      <c r="E9" s="315"/>
      <c r="F9" s="316"/>
      <c r="G9" s="315"/>
      <c r="H9" s="315"/>
      <c r="I9" s="316"/>
      <c r="J9" s="315"/>
      <c r="K9" s="315"/>
      <c r="L9" s="316"/>
      <c r="M9" s="315"/>
      <c r="N9" s="315"/>
      <c r="O9" s="316"/>
      <c r="P9" s="317"/>
      <c r="Q9" s="317"/>
      <c r="R9" s="318"/>
      <c r="S9" s="317"/>
      <c r="T9" s="317"/>
      <c r="U9" s="316"/>
      <c r="V9" s="315"/>
      <c r="W9" s="315"/>
      <c r="X9" s="319"/>
      <c r="Y9" s="320" t="str">
        <f t="shared" si="1"/>
        <v>MIGRADO A OTRA RAP</v>
      </c>
      <c r="Z9" s="286"/>
      <c r="AA9" s="286"/>
      <c r="AB9" s="286"/>
      <c r="AC9" s="286"/>
      <c r="AD9" s="286"/>
    </row>
    <row r="10" spans="1:30" ht="37.5" customHeight="1">
      <c r="A10" s="300">
        <v>220201079</v>
      </c>
      <c r="B10" s="301" t="s">
        <v>1363</v>
      </c>
      <c r="C10" s="302">
        <v>48</v>
      </c>
      <c r="D10" s="303"/>
      <c r="E10" s="303"/>
      <c r="F10" s="303"/>
      <c r="G10" s="303"/>
      <c r="H10" s="303"/>
      <c r="I10" s="303"/>
      <c r="J10" s="303"/>
      <c r="K10" s="303"/>
      <c r="L10" s="303"/>
      <c r="M10" s="303"/>
      <c r="N10" s="303"/>
      <c r="O10" s="303"/>
      <c r="P10" s="303"/>
      <c r="Q10" s="303"/>
      <c r="R10" s="303"/>
      <c r="S10" s="303"/>
      <c r="T10" s="303"/>
      <c r="U10" s="303"/>
      <c r="V10" s="303"/>
      <c r="W10" s="303"/>
      <c r="X10" s="304"/>
      <c r="Y10" s="305"/>
      <c r="Z10" s="286"/>
      <c r="AA10" s="286"/>
      <c r="AB10" s="286"/>
      <c r="AC10" s="286"/>
      <c r="AD10" s="286"/>
    </row>
    <row r="11" spans="1:30" ht="37.5" customHeight="1">
      <c r="A11" s="306">
        <f>A10</f>
        <v>220201079</v>
      </c>
      <c r="B11" s="307" t="s">
        <v>1364</v>
      </c>
      <c r="C11" s="308">
        <v>48</v>
      </c>
      <c r="D11" s="286"/>
      <c r="E11" s="286"/>
      <c r="F11" s="287"/>
      <c r="G11" s="286"/>
      <c r="H11" s="286"/>
      <c r="I11" s="287"/>
      <c r="J11" s="286"/>
      <c r="K11" s="286"/>
      <c r="L11" s="287"/>
      <c r="M11" s="286"/>
      <c r="N11" s="286"/>
      <c r="O11" s="287"/>
      <c r="P11" s="286"/>
      <c r="Q11" s="286"/>
      <c r="R11" s="287"/>
      <c r="S11" s="286"/>
      <c r="T11" s="286"/>
      <c r="U11" s="287"/>
      <c r="V11" s="286">
        <v>12</v>
      </c>
      <c r="W11" s="286">
        <v>2</v>
      </c>
      <c r="X11" s="288"/>
      <c r="Y11" s="309" t="str">
        <f>IF(C11=(SUM(D11:W11)),"CUMPLE INTENSIDAD",IF(C11=(SUM(D11:W11))*80%,"CUMPLE INTENSIDAD","REVISAR INTENSIDAD HORARIA"))</f>
        <v>REVISAR INTENSIDAD HORARIA</v>
      </c>
      <c r="Z11" s="286"/>
      <c r="AA11" s="286"/>
      <c r="AB11" s="286"/>
      <c r="AC11" s="286"/>
      <c r="AD11" s="286"/>
    </row>
    <row r="12" spans="1:30" ht="37.5" customHeight="1">
      <c r="A12" s="306">
        <f>A10</f>
        <v>220201079</v>
      </c>
      <c r="B12" s="307" t="s">
        <v>1365</v>
      </c>
      <c r="C12" s="308">
        <v>80</v>
      </c>
      <c r="D12" s="286"/>
      <c r="E12" s="286"/>
      <c r="F12" s="287"/>
      <c r="G12" s="286"/>
      <c r="H12" s="286"/>
      <c r="I12" s="287"/>
      <c r="J12" s="286"/>
      <c r="K12" s="286"/>
      <c r="L12" s="287"/>
      <c r="M12" s="286"/>
      <c r="N12" s="286"/>
      <c r="O12" s="287"/>
      <c r="P12" s="286"/>
      <c r="Q12" s="286"/>
      <c r="R12" s="287"/>
      <c r="S12" s="286"/>
      <c r="T12" s="286"/>
      <c r="U12" s="287"/>
      <c r="V12" s="286">
        <v>18</v>
      </c>
      <c r="W12" s="286">
        <v>2</v>
      </c>
      <c r="X12" s="288"/>
      <c r="Y12" s="309" t="str">
        <f>IF(C12=(SUM(D12:W12)),"CUMPLE INTENSIDAD",IF((C12*80%)&gt;(SUM(D12:W12)),"CUMPLE INTENSIDAD","REVISAR INTENSIDAD HORARIA"))</f>
        <v>CUMPLE INTENSIDAD</v>
      </c>
      <c r="Z12" s="286"/>
      <c r="AA12" s="286"/>
      <c r="AB12" s="286"/>
      <c r="AC12" s="286"/>
      <c r="AD12" s="286"/>
    </row>
    <row r="13" spans="1:30" ht="37.5" customHeight="1">
      <c r="A13" s="312">
        <f>A10</f>
        <v>220201079</v>
      </c>
      <c r="B13" s="313" t="s">
        <v>1366</v>
      </c>
      <c r="C13" s="314">
        <v>48</v>
      </c>
      <c r="D13" s="315"/>
      <c r="E13" s="315"/>
      <c r="F13" s="316"/>
      <c r="G13" s="315"/>
      <c r="H13" s="315"/>
      <c r="I13" s="316"/>
      <c r="J13" s="315"/>
      <c r="K13" s="315"/>
      <c r="L13" s="316"/>
      <c r="M13" s="315"/>
      <c r="N13" s="315"/>
      <c r="O13" s="316"/>
      <c r="P13" s="315"/>
      <c r="Q13" s="315"/>
      <c r="R13" s="316"/>
      <c r="S13" s="315"/>
      <c r="T13" s="315"/>
      <c r="U13" s="316"/>
      <c r="V13" s="315">
        <v>12</v>
      </c>
      <c r="W13" s="315">
        <v>2</v>
      </c>
      <c r="X13" s="319"/>
      <c r="Y13" s="320" t="str">
        <f>IF(C13=(SUM(D13:W13)),"CUMPLE INTENSIDAD",IF(C13=(SUM(D13:W13))*80%,"CUMPLE INTENSIDAD","REVISAR INTENSIDAD HORARIA"))</f>
        <v>REVISAR INTENSIDAD HORARIA</v>
      </c>
      <c r="Z13" s="286"/>
      <c r="AA13" s="286"/>
      <c r="AB13" s="286"/>
      <c r="AC13" s="286"/>
      <c r="AD13" s="286"/>
    </row>
    <row r="14" spans="1:30" ht="37.5" customHeight="1">
      <c r="A14" s="300">
        <v>280201214</v>
      </c>
      <c r="B14" s="301" t="s">
        <v>1367</v>
      </c>
      <c r="C14" s="302">
        <v>384</v>
      </c>
      <c r="D14" s="303"/>
      <c r="E14" s="303"/>
      <c r="F14" s="303"/>
      <c r="G14" s="303"/>
      <c r="H14" s="303"/>
      <c r="I14" s="303"/>
      <c r="J14" s="303"/>
      <c r="K14" s="303"/>
      <c r="L14" s="303"/>
      <c r="M14" s="303"/>
      <c r="N14" s="303"/>
      <c r="O14" s="303"/>
      <c r="P14" s="303"/>
      <c r="Q14" s="303"/>
      <c r="R14" s="303"/>
      <c r="S14" s="303"/>
      <c r="T14" s="303"/>
      <c r="U14" s="303"/>
      <c r="V14" s="303"/>
      <c r="W14" s="303"/>
      <c r="X14" s="304"/>
      <c r="Y14" s="305"/>
      <c r="Z14" s="286"/>
      <c r="AA14" s="286"/>
      <c r="AB14" s="286"/>
      <c r="AC14" s="286"/>
      <c r="AD14" s="286"/>
    </row>
    <row r="15" spans="1:30" ht="37.5" customHeight="1">
      <c r="A15" s="306">
        <f>A14</f>
        <v>280201214</v>
      </c>
      <c r="B15" s="307" t="s">
        <v>1368</v>
      </c>
      <c r="C15" s="308">
        <v>96</v>
      </c>
      <c r="D15" s="286">
        <v>40</v>
      </c>
      <c r="E15" s="286">
        <v>8</v>
      </c>
      <c r="F15" s="287"/>
      <c r="G15" s="286"/>
      <c r="H15" s="286"/>
      <c r="I15" s="287"/>
      <c r="J15" s="286"/>
      <c r="K15" s="286"/>
      <c r="L15" s="287"/>
      <c r="M15" s="286"/>
      <c r="N15" s="286"/>
      <c r="O15" s="287"/>
      <c r="P15" s="286"/>
      <c r="Q15" s="286"/>
      <c r="R15" s="287"/>
      <c r="S15" s="286"/>
      <c r="T15" s="286"/>
      <c r="U15" s="287"/>
      <c r="V15" s="286"/>
      <c r="W15" s="286"/>
      <c r="X15" s="288"/>
      <c r="Y15" s="309" t="str">
        <f t="shared" ref="Y15:Y16" si="2">IF(C15=(SUM(D15:W15)),"CUMPLE INTENSIDAD",IF(C15=(SUM(D15:W15))*80%,"CUMPLE INTENSIDAD","REVISAR INTENSIDAD HORARIA"))</f>
        <v>REVISAR INTENSIDAD HORARIA</v>
      </c>
      <c r="Z15" s="286"/>
      <c r="AA15" s="286"/>
      <c r="AB15" s="286"/>
      <c r="AC15" s="286"/>
      <c r="AD15" s="286"/>
    </row>
    <row r="16" spans="1:30" ht="37.5" customHeight="1">
      <c r="A16" s="306">
        <f>A14</f>
        <v>280201214</v>
      </c>
      <c r="B16" s="307" t="s">
        <v>1369</v>
      </c>
      <c r="C16" s="308">
        <v>186</v>
      </c>
      <c r="D16" s="286"/>
      <c r="E16" s="286"/>
      <c r="F16" s="287"/>
      <c r="G16" s="286">
        <v>40</v>
      </c>
      <c r="H16" s="286">
        <v>8</v>
      </c>
      <c r="I16" s="287"/>
      <c r="J16" s="321"/>
      <c r="K16" s="321"/>
      <c r="L16" s="322"/>
      <c r="M16" s="321"/>
      <c r="N16" s="321"/>
      <c r="O16" s="322"/>
      <c r="P16" s="321"/>
      <c r="Q16" s="321"/>
      <c r="R16" s="322"/>
      <c r="S16" s="321"/>
      <c r="T16" s="321"/>
      <c r="U16" s="322"/>
      <c r="V16" s="321"/>
      <c r="W16" s="321"/>
      <c r="X16" s="288"/>
      <c r="Y16" s="309" t="str">
        <f t="shared" si="2"/>
        <v>REVISAR INTENSIDAD HORARIA</v>
      </c>
      <c r="Z16" s="286"/>
      <c r="AA16" s="286"/>
      <c r="AB16" s="286"/>
      <c r="AC16" s="286"/>
      <c r="AD16" s="286"/>
    </row>
    <row r="17" spans="1:30" ht="37.5" customHeight="1">
      <c r="A17" s="312">
        <f>A14</f>
        <v>280201214</v>
      </c>
      <c r="B17" s="313" t="s">
        <v>1370</v>
      </c>
      <c r="C17" s="314">
        <v>96</v>
      </c>
      <c r="D17" s="315"/>
      <c r="E17" s="315"/>
      <c r="F17" s="316"/>
      <c r="G17" s="315"/>
      <c r="H17" s="315"/>
      <c r="I17" s="316"/>
      <c r="J17" s="315">
        <v>40</v>
      </c>
      <c r="K17" s="315">
        <v>8</v>
      </c>
      <c r="L17" s="316"/>
      <c r="M17" s="315"/>
      <c r="N17" s="315"/>
      <c r="O17" s="316"/>
      <c r="P17" s="315"/>
      <c r="Q17" s="315"/>
      <c r="R17" s="316"/>
      <c r="S17" s="315"/>
      <c r="T17" s="315"/>
      <c r="U17" s="316"/>
      <c r="V17" s="315"/>
      <c r="W17" s="315"/>
      <c r="X17" s="319"/>
      <c r="Y17" s="320" t="str">
        <f>IF(C17=(SUM(D17:W17)),"CUMPLE INTENSIDAD",IF((C17*80%)&gt;(SUM(D17:W17)),"CUMPLE INTENSIDAD","REVISAR INTENSIDAD HORARIA"))</f>
        <v>CUMPLE INTENSIDAD</v>
      </c>
      <c r="Z17" s="286"/>
      <c r="AA17" s="286"/>
      <c r="AB17" s="286"/>
      <c r="AC17" s="286"/>
      <c r="AD17" s="286"/>
    </row>
    <row r="18" spans="1:30" ht="37.5" customHeight="1">
      <c r="A18" s="323">
        <v>240201524</v>
      </c>
      <c r="B18" s="324" t="s">
        <v>1371</v>
      </c>
      <c r="C18" s="325">
        <v>48</v>
      </c>
      <c r="D18" s="326">
        <v>14</v>
      </c>
      <c r="E18" s="326">
        <v>2</v>
      </c>
      <c r="F18" s="327"/>
      <c r="G18" s="326">
        <v>14</v>
      </c>
      <c r="H18" s="326">
        <v>2</v>
      </c>
      <c r="I18" s="327"/>
      <c r="J18" s="326"/>
      <c r="K18" s="326"/>
      <c r="L18" s="327"/>
      <c r="M18" s="326"/>
      <c r="N18" s="326"/>
      <c r="O18" s="327"/>
      <c r="P18" s="326">
        <v>14</v>
      </c>
      <c r="Q18" s="326">
        <v>2</v>
      </c>
      <c r="R18" s="327"/>
      <c r="S18" s="326"/>
      <c r="T18" s="326"/>
      <c r="U18" s="327"/>
      <c r="V18" s="326"/>
      <c r="W18" s="326"/>
      <c r="X18" s="328"/>
      <c r="Y18" s="329" t="str">
        <f t="shared" ref="Y18:Y20" si="3">IF(C18=(SUM(D18:W18)),"CUMPLE INTENSIDAD",IF(C18=(SUM(D18:W18))*80%,"CUMPLE INTENSIDAD","REVISAR INTENSIDAD HORARIA"))</f>
        <v>CUMPLE INTENSIDAD</v>
      </c>
      <c r="Z18" s="286"/>
      <c r="AA18" s="286"/>
      <c r="AB18" s="286"/>
      <c r="AC18" s="286"/>
      <c r="AD18" s="286"/>
    </row>
    <row r="19" spans="1:30" ht="37.5" customHeight="1">
      <c r="A19" s="323">
        <v>210201501</v>
      </c>
      <c r="B19" s="324" t="s">
        <v>1372</v>
      </c>
      <c r="C19" s="325">
        <v>48</v>
      </c>
      <c r="D19" s="326"/>
      <c r="E19" s="326"/>
      <c r="F19" s="327"/>
      <c r="G19" s="326"/>
      <c r="H19" s="326"/>
      <c r="I19" s="327"/>
      <c r="J19" s="326"/>
      <c r="K19" s="326"/>
      <c r="L19" s="327"/>
      <c r="M19" s="326"/>
      <c r="N19" s="326"/>
      <c r="O19" s="327"/>
      <c r="P19" s="326"/>
      <c r="Q19" s="326"/>
      <c r="R19" s="327"/>
      <c r="S19" s="326"/>
      <c r="T19" s="326"/>
      <c r="U19" s="327"/>
      <c r="V19" s="326">
        <v>40</v>
      </c>
      <c r="W19" s="326">
        <v>8</v>
      </c>
      <c r="X19" s="328"/>
      <c r="Y19" s="329" t="str">
        <f t="shared" si="3"/>
        <v>CUMPLE INTENSIDAD</v>
      </c>
      <c r="Z19" s="286"/>
      <c r="AA19" s="286"/>
      <c r="AB19" s="286"/>
      <c r="AC19" s="286"/>
      <c r="AD19" s="286"/>
    </row>
    <row r="20" spans="1:30" ht="37.5" customHeight="1">
      <c r="A20" s="323">
        <v>240201526</v>
      </c>
      <c r="B20" s="324" t="s">
        <v>1373</v>
      </c>
      <c r="C20" s="325">
        <v>48</v>
      </c>
      <c r="D20" s="326"/>
      <c r="E20" s="326"/>
      <c r="F20" s="327"/>
      <c r="G20" s="326"/>
      <c r="H20" s="326"/>
      <c r="I20" s="327"/>
      <c r="J20" s="326"/>
      <c r="K20" s="326"/>
      <c r="L20" s="327"/>
      <c r="M20" s="326"/>
      <c r="N20" s="326"/>
      <c r="O20" s="327"/>
      <c r="P20" s="326"/>
      <c r="Q20" s="326"/>
      <c r="R20" s="327"/>
      <c r="S20" s="326"/>
      <c r="T20" s="326"/>
      <c r="U20" s="327"/>
      <c r="V20" s="326">
        <v>40</v>
      </c>
      <c r="W20" s="326">
        <v>8</v>
      </c>
      <c r="X20" s="328"/>
      <c r="Y20" s="329" t="str">
        <f t="shared" si="3"/>
        <v>CUMPLE INTENSIDAD</v>
      </c>
      <c r="Z20" s="286"/>
      <c r="AA20" s="286"/>
      <c r="AB20" s="286"/>
      <c r="AC20" s="286"/>
      <c r="AD20" s="286"/>
    </row>
    <row r="21" spans="1:30" ht="37.5" customHeight="1">
      <c r="A21" s="330">
        <v>230101239</v>
      </c>
      <c r="B21" s="331" t="s">
        <v>1374</v>
      </c>
      <c r="C21" s="330">
        <v>288</v>
      </c>
      <c r="D21" s="332"/>
      <c r="E21" s="332"/>
      <c r="F21" s="332"/>
      <c r="G21" s="332"/>
      <c r="H21" s="332"/>
      <c r="I21" s="332"/>
      <c r="J21" s="332"/>
      <c r="K21" s="332"/>
      <c r="L21" s="332"/>
      <c r="M21" s="332"/>
      <c r="N21" s="332"/>
      <c r="O21" s="332"/>
      <c r="P21" s="332"/>
      <c r="Q21" s="332"/>
      <c r="R21" s="332"/>
      <c r="S21" s="332"/>
      <c r="T21" s="332"/>
      <c r="U21" s="332"/>
      <c r="V21" s="332"/>
      <c r="W21" s="332"/>
      <c r="X21" s="333"/>
      <c r="Y21" s="334"/>
      <c r="Z21" s="286"/>
      <c r="AA21" s="286"/>
      <c r="AB21" s="286"/>
      <c r="AC21" s="286"/>
      <c r="AD21" s="286"/>
    </row>
    <row r="22" spans="1:30" ht="37.5" customHeight="1">
      <c r="A22" s="335">
        <f>A21</f>
        <v>230101239</v>
      </c>
      <c r="B22" s="336" t="s">
        <v>1375</v>
      </c>
      <c r="C22" s="337">
        <v>144</v>
      </c>
      <c r="D22" s="338"/>
      <c r="E22" s="338"/>
      <c r="F22" s="339"/>
      <c r="G22" s="338"/>
      <c r="H22" s="338"/>
      <c r="I22" s="339"/>
      <c r="J22" s="338"/>
      <c r="K22" s="338"/>
      <c r="L22" s="339"/>
      <c r="M22" s="338">
        <v>12</v>
      </c>
      <c r="N22" s="338">
        <v>4</v>
      </c>
      <c r="O22" s="339"/>
      <c r="P22" s="338"/>
      <c r="Q22" s="338"/>
      <c r="R22" s="339"/>
      <c r="S22" s="338"/>
      <c r="T22" s="338"/>
      <c r="U22" s="339"/>
      <c r="V22" s="338"/>
      <c r="W22" s="338"/>
      <c r="X22" s="340"/>
      <c r="Y22" s="341" t="str">
        <f t="shared" ref="Y22:Y25" si="4">IF(C22=(SUM(D22:W22)),"CUMPLE INTENSIDAD",IF(C22=(SUM(D22:W22))*80%,"CUMPLE INTENSIDAD","REVISAR INTENSIDAD HORARIA"))</f>
        <v>REVISAR INTENSIDAD HORARIA</v>
      </c>
      <c r="Z22" s="286"/>
      <c r="AA22" s="286"/>
      <c r="AB22" s="286"/>
      <c r="AC22" s="286"/>
      <c r="AD22" s="286"/>
    </row>
    <row r="23" spans="1:30" ht="37.5" customHeight="1">
      <c r="A23" s="306">
        <f>A21</f>
        <v>230101239</v>
      </c>
      <c r="B23" s="307" t="s">
        <v>1376</v>
      </c>
      <c r="C23" s="308">
        <v>96</v>
      </c>
      <c r="D23" s="286"/>
      <c r="E23" s="286"/>
      <c r="F23" s="287"/>
      <c r="G23" s="286"/>
      <c r="H23" s="286"/>
      <c r="I23" s="287"/>
      <c r="J23" s="286"/>
      <c r="K23" s="286"/>
      <c r="L23" s="287"/>
      <c r="M23" s="286">
        <v>12</v>
      </c>
      <c r="N23" s="286">
        <v>4</v>
      </c>
      <c r="O23" s="287"/>
      <c r="P23" s="286"/>
      <c r="Q23" s="286"/>
      <c r="R23" s="287"/>
      <c r="S23" s="286"/>
      <c r="T23" s="286"/>
      <c r="U23" s="287"/>
      <c r="V23" s="286"/>
      <c r="W23" s="286"/>
      <c r="X23" s="288"/>
      <c r="Y23" s="309" t="str">
        <f t="shared" si="4"/>
        <v>REVISAR INTENSIDAD HORARIA</v>
      </c>
      <c r="Z23" s="286"/>
      <c r="AA23" s="286"/>
      <c r="AB23" s="286"/>
      <c r="AC23" s="286"/>
      <c r="AD23" s="286"/>
    </row>
    <row r="24" spans="1:30" ht="37.5" customHeight="1">
      <c r="A24" s="342">
        <f>A21</f>
        <v>230101239</v>
      </c>
      <c r="B24" s="313" t="s">
        <v>1377</v>
      </c>
      <c r="C24" s="314">
        <v>48</v>
      </c>
      <c r="D24" s="315"/>
      <c r="E24" s="315"/>
      <c r="F24" s="316"/>
      <c r="G24" s="315"/>
      <c r="H24" s="315"/>
      <c r="I24" s="316"/>
      <c r="J24" s="315"/>
      <c r="K24" s="315"/>
      <c r="L24" s="316"/>
      <c r="M24" s="315">
        <v>12</v>
      </c>
      <c r="N24" s="315">
        <v>4</v>
      </c>
      <c r="O24" s="316"/>
      <c r="P24" s="315"/>
      <c r="Q24" s="315"/>
      <c r="R24" s="316"/>
      <c r="S24" s="315"/>
      <c r="T24" s="315"/>
      <c r="U24" s="316"/>
      <c r="V24" s="315"/>
      <c r="W24" s="315"/>
      <c r="X24" s="319"/>
      <c r="Y24" s="320" t="str">
        <f t="shared" si="4"/>
        <v>REVISAR INTENSIDAD HORARIA</v>
      </c>
      <c r="Z24" s="286"/>
      <c r="AA24" s="286"/>
      <c r="AB24" s="286"/>
      <c r="AC24" s="286"/>
      <c r="AD24" s="286"/>
    </row>
    <row r="25" spans="1:30" ht="37.5" customHeight="1">
      <c r="A25" s="323">
        <v>230101507</v>
      </c>
      <c r="B25" s="324" t="s">
        <v>1378</v>
      </c>
      <c r="C25" s="325">
        <v>48</v>
      </c>
      <c r="D25" s="326"/>
      <c r="E25" s="326"/>
      <c r="F25" s="327"/>
      <c r="G25" s="326"/>
      <c r="H25" s="326"/>
      <c r="I25" s="327"/>
      <c r="J25" s="326"/>
      <c r="K25" s="326"/>
      <c r="L25" s="327"/>
      <c r="M25" s="326"/>
      <c r="N25" s="326"/>
      <c r="O25" s="327"/>
      <c r="P25" s="326"/>
      <c r="Q25" s="326"/>
      <c r="R25" s="327"/>
      <c r="S25" s="326">
        <v>40</v>
      </c>
      <c r="T25" s="326">
        <v>8</v>
      </c>
      <c r="U25" s="327"/>
      <c r="V25" s="326"/>
      <c r="W25" s="326"/>
      <c r="X25" s="328"/>
      <c r="Y25" s="329" t="str">
        <f t="shared" si="4"/>
        <v>CUMPLE INTENSIDAD</v>
      </c>
      <c r="Z25" s="286"/>
      <c r="AA25" s="286"/>
      <c r="AB25" s="286"/>
      <c r="AC25" s="286"/>
      <c r="AD25" s="286"/>
    </row>
    <row r="26" spans="1:30" ht="37.5" customHeight="1">
      <c r="A26" s="343">
        <v>280201221</v>
      </c>
      <c r="B26" s="331" t="s">
        <v>1379</v>
      </c>
      <c r="C26" s="330">
        <v>240</v>
      </c>
      <c r="D26" s="332"/>
      <c r="E26" s="332"/>
      <c r="F26" s="332"/>
      <c r="G26" s="332"/>
      <c r="H26" s="332"/>
      <c r="I26" s="332"/>
      <c r="J26" s="332"/>
      <c r="K26" s="332"/>
      <c r="L26" s="332"/>
      <c r="M26" s="332"/>
      <c r="N26" s="332"/>
      <c r="O26" s="332"/>
      <c r="P26" s="332"/>
      <c r="Q26" s="332"/>
      <c r="R26" s="332"/>
      <c r="S26" s="332"/>
      <c r="T26" s="332"/>
      <c r="U26" s="332"/>
      <c r="V26" s="332"/>
      <c r="W26" s="332"/>
      <c r="X26" s="333"/>
      <c r="Y26" s="334"/>
      <c r="Z26" s="286"/>
      <c r="AA26" s="286"/>
      <c r="AB26" s="286"/>
      <c r="AC26" s="286"/>
      <c r="AD26" s="286"/>
    </row>
    <row r="27" spans="1:30" ht="37.5" customHeight="1">
      <c r="A27" s="335">
        <f>A26</f>
        <v>280201221</v>
      </c>
      <c r="B27" s="336" t="s">
        <v>1380</v>
      </c>
      <c r="C27" s="337">
        <v>48</v>
      </c>
      <c r="D27" s="338"/>
      <c r="E27" s="338"/>
      <c r="F27" s="339"/>
      <c r="G27" s="338"/>
      <c r="H27" s="338"/>
      <c r="I27" s="339"/>
      <c r="J27" s="338"/>
      <c r="K27" s="338"/>
      <c r="L27" s="339"/>
      <c r="M27" s="338">
        <v>20</v>
      </c>
      <c r="N27" s="338">
        <v>4</v>
      </c>
      <c r="O27" s="339"/>
      <c r="P27" s="338"/>
      <c r="Q27" s="338"/>
      <c r="R27" s="339"/>
      <c r="S27" s="338"/>
      <c r="T27" s="338"/>
      <c r="U27" s="339"/>
      <c r="V27" s="338"/>
      <c r="W27" s="338"/>
      <c r="X27" s="340"/>
      <c r="Y27" s="341" t="str">
        <f t="shared" ref="Y27:Y29" si="5">IF(C27=(SUM(D27:W27)),"CUMPLE INTENSIDAD",IF(C27=(SUM(D27:W27))*80%,"CUMPLE INTENSIDAD","REVISAR INTENSIDAD HORARIA"))</f>
        <v>REVISAR INTENSIDAD HORARIA</v>
      </c>
      <c r="Z27" s="286"/>
      <c r="AA27" s="286"/>
      <c r="AB27" s="286"/>
      <c r="AC27" s="286"/>
      <c r="AD27" s="286"/>
    </row>
    <row r="28" spans="1:30" ht="37.5" customHeight="1">
      <c r="A28" s="344">
        <f>A26</f>
        <v>280201221</v>
      </c>
      <c r="B28" s="345" t="s">
        <v>1381</v>
      </c>
      <c r="C28" s="308">
        <v>75</v>
      </c>
      <c r="D28" s="286"/>
      <c r="E28" s="286"/>
      <c r="F28" s="287"/>
      <c r="G28" s="286"/>
      <c r="H28" s="286"/>
      <c r="I28" s="287"/>
      <c r="J28" s="286"/>
      <c r="K28" s="286"/>
      <c r="L28" s="287"/>
      <c r="M28" s="286"/>
      <c r="N28" s="286"/>
      <c r="O28" s="287"/>
      <c r="P28" s="286">
        <v>20</v>
      </c>
      <c r="Q28" s="286">
        <v>4</v>
      </c>
      <c r="R28" s="287"/>
      <c r="S28" s="286"/>
      <c r="T28" s="286"/>
      <c r="U28" s="287"/>
      <c r="V28" s="286"/>
      <c r="W28" s="286"/>
      <c r="X28" s="288"/>
      <c r="Y28" s="309" t="str">
        <f t="shared" si="5"/>
        <v>REVISAR INTENSIDAD HORARIA</v>
      </c>
      <c r="Z28" s="286"/>
      <c r="AA28" s="286"/>
      <c r="AB28" s="286"/>
      <c r="AC28" s="286"/>
      <c r="AD28" s="286"/>
    </row>
    <row r="29" spans="1:30" ht="37.5" customHeight="1">
      <c r="A29" s="306">
        <f>A26</f>
        <v>280201221</v>
      </c>
      <c r="B29" s="307" t="s">
        <v>1382</v>
      </c>
      <c r="C29" s="308">
        <v>48</v>
      </c>
      <c r="D29" s="286"/>
      <c r="E29" s="286"/>
      <c r="F29" s="287"/>
      <c r="G29" s="286"/>
      <c r="H29" s="286"/>
      <c r="I29" s="287"/>
      <c r="J29" s="286"/>
      <c r="K29" s="286"/>
      <c r="L29" s="287"/>
      <c r="M29" s="286">
        <v>20</v>
      </c>
      <c r="N29" s="286">
        <v>4</v>
      </c>
      <c r="O29" s="287"/>
      <c r="P29" s="286"/>
      <c r="Q29" s="286"/>
      <c r="R29" s="287"/>
      <c r="S29" s="286"/>
      <c r="T29" s="286"/>
      <c r="U29" s="287"/>
      <c r="V29" s="286"/>
      <c r="W29" s="286"/>
      <c r="X29" s="288"/>
      <c r="Y29" s="309" t="str">
        <f t="shared" si="5"/>
        <v>REVISAR INTENSIDAD HORARIA</v>
      </c>
      <c r="Z29" s="286"/>
      <c r="AA29" s="286"/>
      <c r="AB29" s="286"/>
      <c r="AC29" s="286"/>
      <c r="AD29" s="286"/>
    </row>
    <row r="30" spans="1:30" ht="37.5" customHeight="1">
      <c r="A30" s="346">
        <f>A26</f>
        <v>280201221</v>
      </c>
      <c r="B30" s="347" t="s">
        <v>1383</v>
      </c>
      <c r="C30" s="314">
        <v>75</v>
      </c>
      <c r="D30" s="315"/>
      <c r="E30" s="315"/>
      <c r="F30" s="348"/>
      <c r="G30" s="315"/>
      <c r="H30" s="315"/>
      <c r="I30" s="316"/>
      <c r="J30" s="315"/>
      <c r="K30" s="315"/>
      <c r="L30" s="316"/>
      <c r="M30" s="315"/>
      <c r="N30" s="315"/>
      <c r="O30" s="316"/>
      <c r="P30" s="315">
        <v>20</v>
      </c>
      <c r="Q30" s="315">
        <v>4</v>
      </c>
      <c r="R30" s="316"/>
      <c r="S30" s="315"/>
      <c r="T30" s="315"/>
      <c r="U30" s="316"/>
      <c r="V30" s="315"/>
      <c r="W30" s="315"/>
      <c r="X30" s="319"/>
      <c r="Y30" s="320" t="str">
        <f>IF(C30=(SUM(D30:W30)),"CUMPLE INTENSIDAD",IF((SUM(D30:W30))=0,"MIGRADO A OTRA RAP","REVISAR INTENSIDAD HORARIA"))</f>
        <v>REVISAR INTENSIDAD HORARIA</v>
      </c>
      <c r="Z30" s="286"/>
      <c r="AA30" s="286"/>
      <c r="AB30" s="286"/>
      <c r="AC30" s="286"/>
      <c r="AD30" s="286"/>
    </row>
    <row r="31" spans="1:30" ht="37.5" customHeight="1">
      <c r="A31" s="349">
        <v>240201529</v>
      </c>
      <c r="B31" s="350" t="s">
        <v>831</v>
      </c>
      <c r="C31" s="351">
        <v>48</v>
      </c>
      <c r="D31" s="326"/>
      <c r="E31" s="326"/>
      <c r="F31" s="327"/>
      <c r="G31" s="315"/>
      <c r="H31" s="326"/>
      <c r="I31" s="327"/>
      <c r="J31" s="326">
        <v>40</v>
      </c>
      <c r="K31" s="326">
        <v>8</v>
      </c>
      <c r="L31" s="327"/>
      <c r="M31" s="326"/>
      <c r="N31" s="326"/>
      <c r="O31" s="327"/>
      <c r="P31" s="326"/>
      <c r="Q31" s="326"/>
      <c r="R31" s="327"/>
      <c r="S31" s="326"/>
      <c r="T31" s="326"/>
      <c r="U31" s="327"/>
      <c r="V31" s="326"/>
      <c r="W31" s="326"/>
      <c r="X31" s="328"/>
      <c r="Y31" s="329" t="str">
        <f t="shared" ref="Y31:Y32" si="6">IF(C31=(SUM(D31:W31)),"CUMPLE INTENSIDAD",IF(C31=(SUM(D31:W31))*80%,"CUMPLE INTENSIDAD","REVISAR INTENSIDAD HORARIA"))</f>
        <v>CUMPLE INTENSIDAD</v>
      </c>
      <c r="Z31" s="286"/>
      <c r="AA31" s="286"/>
      <c r="AB31" s="286"/>
      <c r="AC31" s="286"/>
      <c r="AD31" s="286"/>
    </row>
    <row r="32" spans="1:30" ht="37.5" customHeight="1">
      <c r="A32" s="349">
        <v>240202501</v>
      </c>
      <c r="B32" s="350" t="s">
        <v>797</v>
      </c>
      <c r="C32" s="325">
        <v>384</v>
      </c>
      <c r="D32" s="326">
        <v>40</v>
      </c>
      <c r="E32" s="326">
        <v>8</v>
      </c>
      <c r="F32" s="327"/>
      <c r="G32" s="326">
        <v>40</v>
      </c>
      <c r="H32" s="326">
        <v>8</v>
      </c>
      <c r="I32" s="327"/>
      <c r="J32" s="326">
        <v>40</v>
      </c>
      <c r="K32" s="326">
        <v>8</v>
      </c>
      <c r="L32" s="327"/>
      <c r="M32" s="326">
        <v>40</v>
      </c>
      <c r="N32" s="326">
        <v>8</v>
      </c>
      <c r="O32" s="327"/>
      <c r="P32" s="326">
        <v>40</v>
      </c>
      <c r="Q32" s="326">
        <v>8</v>
      </c>
      <c r="R32" s="327"/>
      <c r="S32" s="326">
        <v>40</v>
      </c>
      <c r="T32" s="326">
        <v>8</v>
      </c>
      <c r="U32" s="327"/>
      <c r="V32" s="326"/>
      <c r="W32" s="326"/>
      <c r="X32" s="328"/>
      <c r="Y32" s="329" t="str">
        <f t="shared" si="6"/>
        <v>REVISAR INTENSIDAD HORARIA</v>
      </c>
      <c r="Z32" s="286"/>
      <c r="AA32" s="286"/>
      <c r="AB32" s="286"/>
      <c r="AC32" s="286"/>
      <c r="AD32" s="286"/>
    </row>
    <row r="33" spans="1:30" ht="37.5" customHeight="1">
      <c r="A33" s="352">
        <v>280201225</v>
      </c>
      <c r="B33" s="301" t="s">
        <v>1384</v>
      </c>
      <c r="C33" s="302">
        <v>384</v>
      </c>
      <c r="D33" s="303"/>
      <c r="E33" s="303"/>
      <c r="F33" s="303"/>
      <c r="G33" s="303"/>
      <c r="H33" s="303"/>
      <c r="I33" s="303"/>
      <c r="J33" s="303"/>
      <c r="K33" s="303"/>
      <c r="L33" s="303"/>
      <c r="M33" s="303"/>
      <c r="N33" s="303"/>
      <c r="O33" s="303"/>
      <c r="P33" s="303"/>
      <c r="Q33" s="303"/>
      <c r="R33" s="303"/>
      <c r="S33" s="303"/>
      <c r="T33" s="303"/>
      <c r="U33" s="303"/>
      <c r="V33" s="303"/>
      <c r="W33" s="303"/>
      <c r="X33" s="304"/>
      <c r="Y33" s="305"/>
      <c r="Z33" s="286"/>
      <c r="AA33" s="286"/>
      <c r="AB33" s="286"/>
      <c r="AC33" s="286"/>
      <c r="AD33" s="286"/>
    </row>
    <row r="34" spans="1:30" ht="37.5" customHeight="1">
      <c r="A34" s="306">
        <f>A33</f>
        <v>280201225</v>
      </c>
      <c r="B34" s="307" t="s">
        <v>1385</v>
      </c>
      <c r="C34" s="308">
        <v>96</v>
      </c>
      <c r="D34" s="286"/>
      <c r="E34" s="286"/>
      <c r="F34" s="287"/>
      <c r="G34" s="286"/>
      <c r="H34" s="286"/>
      <c r="I34" s="287"/>
      <c r="J34" s="286"/>
      <c r="K34" s="286"/>
      <c r="L34" s="287"/>
      <c r="M34" s="286"/>
      <c r="N34" s="286"/>
      <c r="O34" s="287"/>
      <c r="P34" s="286">
        <v>20</v>
      </c>
      <c r="Q34" s="286">
        <v>4</v>
      </c>
      <c r="R34" s="287"/>
      <c r="S34" s="286"/>
      <c r="T34" s="286"/>
      <c r="U34" s="287"/>
      <c r="V34" s="286"/>
      <c r="W34" s="286"/>
      <c r="X34" s="288"/>
      <c r="Y34" s="309" t="str">
        <f t="shared" ref="Y34:Y54" si="7">IF(C34=(SUM(D34:W34)),"CUMPLE INTENSIDAD",IF(C34=(SUM(D34:W34))*80%,"CUMPLE INTENSIDAD","REVISAR INTENSIDAD HORARIA"))</f>
        <v>REVISAR INTENSIDAD HORARIA</v>
      </c>
      <c r="Z34" s="286"/>
      <c r="AA34" s="286"/>
      <c r="AB34" s="286"/>
      <c r="AC34" s="286"/>
      <c r="AD34" s="286"/>
    </row>
    <row r="35" spans="1:30" ht="37.5" customHeight="1">
      <c r="A35" s="306">
        <f>A33</f>
        <v>280201225</v>
      </c>
      <c r="B35" s="307" t="s">
        <v>1386</v>
      </c>
      <c r="C35" s="308">
        <v>96</v>
      </c>
      <c r="D35" s="286"/>
      <c r="E35" s="286"/>
      <c r="F35" s="287"/>
      <c r="G35" s="286"/>
      <c r="H35" s="286"/>
      <c r="I35" s="287"/>
      <c r="J35" s="286"/>
      <c r="K35" s="286"/>
      <c r="L35" s="287"/>
      <c r="M35" s="286"/>
      <c r="N35" s="286"/>
      <c r="O35" s="287"/>
      <c r="P35" s="286">
        <v>20</v>
      </c>
      <c r="Q35" s="286">
        <v>4</v>
      </c>
      <c r="R35" s="287"/>
      <c r="S35" s="286"/>
      <c r="T35" s="286"/>
      <c r="U35" s="287"/>
      <c r="V35" s="286"/>
      <c r="W35" s="286"/>
      <c r="X35" s="288"/>
      <c r="Y35" s="309" t="str">
        <f t="shared" si="7"/>
        <v>REVISAR INTENSIDAD HORARIA</v>
      </c>
      <c r="Z35" s="286"/>
      <c r="AA35" s="286"/>
      <c r="AB35" s="286"/>
      <c r="AC35" s="286"/>
      <c r="AD35" s="286"/>
    </row>
    <row r="36" spans="1:30" ht="37.5" customHeight="1">
      <c r="A36" s="306">
        <f>A33</f>
        <v>280201225</v>
      </c>
      <c r="B36" s="307" t="s">
        <v>1387</v>
      </c>
      <c r="C36" s="308">
        <v>150</v>
      </c>
      <c r="D36" s="286"/>
      <c r="E36" s="286"/>
      <c r="F36" s="287"/>
      <c r="G36" s="286"/>
      <c r="H36" s="286"/>
      <c r="I36" s="287"/>
      <c r="J36" s="286"/>
      <c r="K36" s="286"/>
      <c r="L36" s="287"/>
      <c r="M36" s="286"/>
      <c r="N36" s="286"/>
      <c r="O36" s="287"/>
      <c r="P36" s="286"/>
      <c r="Q36" s="286"/>
      <c r="R36" s="287"/>
      <c r="S36" s="286">
        <v>20</v>
      </c>
      <c r="T36" s="286">
        <v>4</v>
      </c>
      <c r="U36" s="287"/>
      <c r="V36" s="286"/>
      <c r="W36" s="286"/>
      <c r="X36" s="288"/>
      <c r="Y36" s="309" t="str">
        <f t="shared" si="7"/>
        <v>REVISAR INTENSIDAD HORARIA</v>
      </c>
      <c r="Z36" s="286"/>
      <c r="AA36" s="286"/>
      <c r="AB36" s="286"/>
      <c r="AC36" s="286"/>
      <c r="AD36" s="286"/>
    </row>
    <row r="37" spans="1:30" ht="37.5" customHeight="1">
      <c r="A37" s="312">
        <f>A33</f>
        <v>280201225</v>
      </c>
      <c r="B37" s="313" t="s">
        <v>1388</v>
      </c>
      <c r="C37" s="314">
        <v>48</v>
      </c>
      <c r="D37" s="315"/>
      <c r="E37" s="315"/>
      <c r="F37" s="316"/>
      <c r="G37" s="315"/>
      <c r="H37" s="315"/>
      <c r="I37" s="316"/>
      <c r="J37" s="315"/>
      <c r="K37" s="315"/>
      <c r="L37" s="316"/>
      <c r="M37" s="315"/>
      <c r="N37" s="315"/>
      <c r="O37" s="316"/>
      <c r="P37" s="315"/>
      <c r="Q37" s="315"/>
      <c r="R37" s="316"/>
      <c r="S37" s="315">
        <v>20</v>
      </c>
      <c r="T37" s="315">
        <v>4</v>
      </c>
      <c r="U37" s="316"/>
      <c r="V37" s="315"/>
      <c r="W37" s="315"/>
      <c r="X37" s="319"/>
      <c r="Y37" s="320" t="str">
        <f t="shared" si="7"/>
        <v>REVISAR INTENSIDAD HORARIA</v>
      </c>
      <c r="Z37" s="286"/>
      <c r="AA37" s="286"/>
      <c r="AB37" s="286"/>
      <c r="AC37" s="286"/>
      <c r="AD37" s="286"/>
    </row>
    <row r="38" spans="1:30" ht="37.5" customHeight="1">
      <c r="A38" s="353">
        <v>240201064</v>
      </c>
      <c r="B38" s="354" t="s">
        <v>1389</v>
      </c>
      <c r="C38" s="355">
        <v>48</v>
      </c>
      <c r="D38" s="338"/>
      <c r="E38" s="338"/>
      <c r="F38" s="356"/>
      <c r="G38" s="338">
        <v>40</v>
      </c>
      <c r="H38" s="338">
        <v>8</v>
      </c>
      <c r="I38" s="356"/>
      <c r="J38" s="338"/>
      <c r="K38" s="338"/>
      <c r="L38" s="356"/>
      <c r="M38" s="338"/>
      <c r="N38" s="338"/>
      <c r="O38" s="356"/>
      <c r="P38" s="338"/>
      <c r="Q38" s="338"/>
      <c r="R38" s="356"/>
      <c r="S38" s="338"/>
      <c r="T38" s="338"/>
      <c r="U38" s="356"/>
      <c r="V38" s="338"/>
      <c r="W38" s="338"/>
      <c r="X38" s="357"/>
      <c r="Y38" s="341" t="str">
        <f t="shared" si="7"/>
        <v>CUMPLE INTENSIDAD</v>
      </c>
      <c r="Z38" s="286"/>
      <c r="AA38" s="286"/>
      <c r="AB38" s="286"/>
      <c r="AC38" s="286"/>
      <c r="AD38" s="286"/>
    </row>
    <row r="39" spans="1:30" ht="37.5" customHeight="1">
      <c r="A39" s="349">
        <v>240201528</v>
      </c>
      <c r="B39" s="350" t="s">
        <v>1390</v>
      </c>
      <c r="C39" s="325">
        <v>48</v>
      </c>
      <c r="D39" s="326">
        <v>24</v>
      </c>
      <c r="E39" s="326">
        <v>24</v>
      </c>
      <c r="F39" s="327"/>
      <c r="G39" s="338">
        <v>40</v>
      </c>
      <c r="H39" s="338">
        <v>8</v>
      </c>
      <c r="I39" s="327"/>
      <c r="J39" s="326"/>
      <c r="K39" s="326"/>
      <c r="L39" s="327"/>
      <c r="M39" s="326"/>
      <c r="N39" s="326"/>
      <c r="O39" s="327"/>
      <c r="P39" s="326"/>
      <c r="Q39" s="326"/>
      <c r="R39" s="327"/>
      <c r="S39" s="326"/>
      <c r="T39" s="326"/>
      <c r="U39" s="327"/>
      <c r="V39" s="326"/>
      <c r="W39" s="326"/>
      <c r="X39" s="328"/>
      <c r="Y39" s="329" t="str">
        <f t="shared" si="7"/>
        <v>REVISAR INTENSIDAD HORARIA</v>
      </c>
      <c r="Z39" s="286"/>
      <c r="AA39" s="286"/>
      <c r="AB39" s="286"/>
      <c r="AC39" s="286"/>
      <c r="AD39" s="286"/>
    </row>
    <row r="40" spans="1:30" ht="37.5" customHeight="1">
      <c r="A40" s="349">
        <v>240201530</v>
      </c>
      <c r="B40" s="350" t="s">
        <v>1391</v>
      </c>
      <c r="C40" s="325">
        <v>48</v>
      </c>
      <c r="D40" s="326">
        <v>40</v>
      </c>
      <c r="E40" s="326">
        <v>8</v>
      </c>
      <c r="F40" s="327"/>
      <c r="G40" s="326"/>
      <c r="H40" s="326"/>
      <c r="I40" s="327"/>
      <c r="J40" s="326"/>
      <c r="K40" s="326"/>
      <c r="L40" s="327"/>
      <c r="M40" s="326"/>
      <c r="N40" s="326"/>
      <c r="O40" s="327"/>
      <c r="P40" s="326"/>
      <c r="Q40" s="326"/>
      <c r="R40" s="327"/>
      <c r="S40" s="326"/>
      <c r="T40" s="326"/>
      <c r="U40" s="327"/>
      <c r="V40" s="326"/>
      <c r="W40" s="326"/>
      <c r="X40" s="328"/>
      <c r="Y40" s="329" t="str">
        <f t="shared" si="7"/>
        <v>CUMPLE INTENSIDAD</v>
      </c>
      <c r="Z40" s="286"/>
      <c r="AA40" s="286"/>
      <c r="AB40" s="286"/>
      <c r="AC40" s="286"/>
      <c r="AD40" s="286"/>
    </row>
    <row r="41" spans="1:30" ht="37.5" customHeight="1">
      <c r="A41" s="349">
        <v>220501046</v>
      </c>
      <c r="B41" s="350" t="s">
        <v>151</v>
      </c>
      <c r="C41" s="325">
        <v>48</v>
      </c>
      <c r="D41" s="326"/>
      <c r="E41" s="326"/>
      <c r="F41" s="327"/>
      <c r="G41" s="326"/>
      <c r="H41" s="326"/>
      <c r="I41" s="327"/>
      <c r="J41" s="326">
        <v>40</v>
      </c>
      <c r="K41" s="326">
        <v>8</v>
      </c>
      <c r="L41" s="327"/>
      <c r="M41" s="326"/>
      <c r="N41" s="326"/>
      <c r="O41" s="327"/>
      <c r="P41" s="326"/>
      <c r="Q41" s="326"/>
      <c r="R41" s="327"/>
      <c r="S41" s="326"/>
      <c r="T41" s="326"/>
      <c r="U41" s="327"/>
      <c r="V41" s="326"/>
      <c r="W41" s="326"/>
      <c r="X41" s="328"/>
      <c r="Y41" s="329" t="str">
        <f t="shared" si="7"/>
        <v>CUMPLE INTENSIDAD</v>
      </c>
      <c r="Z41" s="286"/>
      <c r="AA41" s="286"/>
      <c r="AB41" s="286"/>
      <c r="AC41" s="286"/>
      <c r="AD41" s="286"/>
    </row>
    <row r="42" spans="1:30" ht="37.5" customHeight="1">
      <c r="A42" s="349"/>
      <c r="B42" s="358" t="s">
        <v>1392</v>
      </c>
      <c r="C42" s="325">
        <v>48</v>
      </c>
      <c r="D42" s="326"/>
      <c r="E42" s="326"/>
      <c r="F42" s="327"/>
      <c r="G42" s="326"/>
      <c r="H42" s="326"/>
      <c r="I42" s="327"/>
      <c r="J42" s="326">
        <v>40</v>
      </c>
      <c r="K42" s="326">
        <v>8</v>
      </c>
      <c r="L42" s="327"/>
      <c r="M42" s="326"/>
      <c r="N42" s="326"/>
      <c r="O42" s="327"/>
      <c r="P42" s="326"/>
      <c r="Q42" s="326"/>
      <c r="R42" s="327"/>
      <c r="S42" s="326"/>
      <c r="T42" s="326"/>
      <c r="U42" s="327"/>
      <c r="V42" s="326"/>
      <c r="W42" s="326"/>
      <c r="X42" s="328"/>
      <c r="Y42" s="329" t="str">
        <f t="shared" si="7"/>
        <v>CUMPLE INTENSIDAD</v>
      </c>
      <c r="Z42" s="286"/>
      <c r="AA42" s="286"/>
      <c r="AB42" s="286"/>
      <c r="AC42" s="286"/>
      <c r="AD42" s="286"/>
    </row>
    <row r="43" spans="1:30" ht="37.5" customHeight="1">
      <c r="A43" s="349"/>
      <c r="B43" s="358" t="s">
        <v>1393</v>
      </c>
      <c r="C43" s="325">
        <v>48</v>
      </c>
      <c r="D43" s="326"/>
      <c r="E43" s="326"/>
      <c r="F43" s="327"/>
      <c r="G43" s="326"/>
      <c r="H43" s="326"/>
      <c r="I43" s="327"/>
      <c r="J43" s="326"/>
      <c r="K43" s="326"/>
      <c r="L43" s="327"/>
      <c r="M43" s="326"/>
      <c r="N43" s="326"/>
      <c r="O43" s="327"/>
      <c r="P43" s="326"/>
      <c r="Q43" s="326"/>
      <c r="R43" s="327"/>
      <c r="S43" s="326"/>
      <c r="T43" s="326"/>
      <c r="U43" s="327"/>
      <c r="V43" s="326"/>
      <c r="W43" s="326"/>
      <c r="X43" s="328"/>
      <c r="Y43" s="329" t="str">
        <f t="shared" si="7"/>
        <v>REVISAR INTENSIDAD HORARIA</v>
      </c>
      <c r="Z43" s="286"/>
      <c r="AA43" s="286"/>
      <c r="AB43" s="286"/>
      <c r="AC43" s="286"/>
      <c r="AD43" s="286"/>
    </row>
    <row r="44" spans="1:30" ht="37.5" customHeight="1">
      <c r="A44" s="349"/>
      <c r="B44" s="358" t="s">
        <v>1394</v>
      </c>
      <c r="C44" s="325">
        <v>48</v>
      </c>
      <c r="D44" s="326">
        <v>24</v>
      </c>
      <c r="E44" s="326">
        <v>24</v>
      </c>
      <c r="F44" s="327"/>
      <c r="G44" s="326"/>
      <c r="H44" s="326"/>
      <c r="I44" s="327"/>
      <c r="J44" s="326"/>
      <c r="K44" s="326"/>
      <c r="L44" s="327"/>
      <c r="M44" s="326"/>
      <c r="N44" s="326"/>
      <c r="O44" s="327"/>
      <c r="P44" s="326"/>
      <c r="Q44" s="326"/>
      <c r="R44" s="327"/>
      <c r="S44" s="326"/>
      <c r="T44" s="326"/>
      <c r="U44" s="327"/>
      <c r="V44" s="326"/>
      <c r="W44" s="326"/>
      <c r="X44" s="328"/>
      <c r="Y44" s="329" t="str">
        <f t="shared" si="7"/>
        <v>CUMPLE INTENSIDAD</v>
      </c>
      <c r="Z44" s="286"/>
      <c r="AA44" s="286"/>
      <c r="AB44" s="286"/>
      <c r="AC44" s="286"/>
      <c r="AD44" s="286"/>
    </row>
    <row r="45" spans="1:30" ht="37.5" customHeight="1">
      <c r="A45" s="349"/>
      <c r="B45" s="358" t="s">
        <v>1395</v>
      </c>
      <c r="C45" s="325">
        <v>48</v>
      </c>
      <c r="D45" s="326"/>
      <c r="E45" s="326"/>
      <c r="F45" s="327"/>
      <c r="G45" s="326"/>
      <c r="H45" s="326"/>
      <c r="I45" s="327"/>
      <c r="J45" s="326"/>
      <c r="K45" s="326"/>
      <c r="L45" s="327"/>
      <c r="M45" s="326">
        <v>40</v>
      </c>
      <c r="N45" s="326">
        <v>8</v>
      </c>
      <c r="O45" s="327"/>
      <c r="P45" s="326"/>
      <c r="Q45" s="326"/>
      <c r="R45" s="327"/>
      <c r="S45" s="326"/>
      <c r="T45" s="326"/>
      <c r="U45" s="327"/>
      <c r="V45" s="326"/>
      <c r="W45" s="326"/>
      <c r="X45" s="328"/>
      <c r="Y45" s="329" t="str">
        <f t="shared" si="7"/>
        <v>CUMPLE INTENSIDAD</v>
      </c>
      <c r="Z45" s="286"/>
      <c r="AA45" s="286"/>
      <c r="AB45" s="286"/>
      <c r="AC45" s="286"/>
      <c r="AD45" s="286"/>
    </row>
    <row r="46" spans="1:30" ht="37.5" customHeight="1">
      <c r="A46" s="349"/>
      <c r="B46" s="358" t="s">
        <v>1396</v>
      </c>
      <c r="C46" s="325">
        <v>48</v>
      </c>
      <c r="D46" s="326"/>
      <c r="E46" s="326"/>
      <c r="F46" s="327"/>
      <c r="G46" s="326"/>
      <c r="H46" s="326"/>
      <c r="I46" s="327"/>
      <c r="J46" s="326"/>
      <c r="K46" s="326"/>
      <c r="L46" s="327"/>
      <c r="M46" s="326"/>
      <c r="N46" s="326"/>
      <c r="O46" s="327"/>
      <c r="P46" s="326"/>
      <c r="Q46" s="326"/>
      <c r="R46" s="327"/>
      <c r="S46" s="326"/>
      <c r="T46" s="326"/>
      <c r="U46" s="327"/>
      <c r="V46" s="326">
        <v>40</v>
      </c>
      <c r="W46" s="326">
        <v>8</v>
      </c>
      <c r="X46" s="328"/>
      <c r="Y46" s="329" t="str">
        <f t="shared" si="7"/>
        <v>CUMPLE INTENSIDAD</v>
      </c>
      <c r="Z46" s="286"/>
      <c r="AA46" s="286"/>
      <c r="AB46" s="286"/>
      <c r="AC46" s="286"/>
      <c r="AD46" s="286"/>
    </row>
    <row r="47" spans="1:30" ht="37.5" customHeight="1">
      <c r="A47" s="349"/>
      <c r="B47" s="358" t="s">
        <v>1397</v>
      </c>
      <c r="C47" s="325">
        <v>48</v>
      </c>
      <c r="D47" s="326"/>
      <c r="E47" s="326"/>
      <c r="F47" s="327"/>
      <c r="G47" s="326"/>
      <c r="H47" s="326"/>
      <c r="I47" s="327"/>
      <c r="J47" s="326"/>
      <c r="K47" s="326"/>
      <c r="L47" s="327"/>
      <c r="M47" s="326"/>
      <c r="N47" s="326"/>
      <c r="O47" s="327"/>
      <c r="P47" s="326">
        <v>40</v>
      </c>
      <c r="Q47" s="326">
        <v>8</v>
      </c>
      <c r="R47" s="327"/>
      <c r="S47" s="326"/>
      <c r="T47" s="326"/>
      <c r="U47" s="327"/>
      <c r="V47" s="326"/>
      <c r="W47" s="326"/>
      <c r="X47" s="328"/>
      <c r="Y47" s="329" t="str">
        <f t="shared" si="7"/>
        <v>CUMPLE INTENSIDAD</v>
      </c>
      <c r="Z47" s="286"/>
      <c r="AA47" s="286"/>
      <c r="AB47" s="286"/>
      <c r="AC47" s="286"/>
      <c r="AD47" s="286"/>
    </row>
    <row r="48" spans="1:30" ht="37.5" customHeight="1">
      <c r="A48" s="349"/>
      <c r="B48" s="358" t="s">
        <v>1398</v>
      </c>
      <c r="C48" s="325">
        <v>48</v>
      </c>
      <c r="D48" s="326">
        <v>24</v>
      </c>
      <c r="E48" s="326">
        <v>24</v>
      </c>
      <c r="F48" s="327"/>
      <c r="G48" s="326"/>
      <c r="H48" s="326"/>
      <c r="I48" s="327"/>
      <c r="J48" s="326"/>
      <c r="K48" s="326"/>
      <c r="L48" s="327"/>
      <c r="M48" s="326">
        <v>40</v>
      </c>
      <c r="N48" s="326">
        <v>8</v>
      </c>
      <c r="O48" s="327"/>
      <c r="P48" s="326"/>
      <c r="Q48" s="326"/>
      <c r="R48" s="327"/>
      <c r="S48" s="326"/>
      <c r="T48" s="326"/>
      <c r="U48" s="327"/>
      <c r="V48" s="326"/>
      <c r="W48" s="326"/>
      <c r="X48" s="328"/>
      <c r="Y48" s="329" t="str">
        <f t="shared" si="7"/>
        <v>REVISAR INTENSIDAD HORARIA</v>
      </c>
      <c r="Z48" s="286"/>
      <c r="AA48" s="286"/>
      <c r="AB48" s="286"/>
      <c r="AC48" s="286"/>
      <c r="AD48" s="286"/>
    </row>
    <row r="49" spans="1:30" ht="37.5" customHeight="1">
      <c r="A49" s="349"/>
      <c r="B49" s="358" t="s">
        <v>1399</v>
      </c>
      <c r="C49" s="325">
        <v>48</v>
      </c>
      <c r="D49" s="326">
        <v>24</v>
      </c>
      <c r="E49" s="326">
        <v>24</v>
      </c>
      <c r="F49" s="327"/>
      <c r="G49" s="326"/>
      <c r="H49" s="326"/>
      <c r="I49" s="327"/>
      <c r="J49" s="326"/>
      <c r="K49" s="326"/>
      <c r="L49" s="327"/>
      <c r="M49" s="326"/>
      <c r="N49" s="326"/>
      <c r="O49" s="327"/>
      <c r="P49" s="326"/>
      <c r="Q49" s="326"/>
      <c r="R49" s="327"/>
      <c r="S49" s="326">
        <v>40</v>
      </c>
      <c r="T49" s="326">
        <v>8</v>
      </c>
      <c r="U49" s="327"/>
      <c r="V49" s="326"/>
      <c r="W49" s="326"/>
      <c r="X49" s="328"/>
      <c r="Y49" s="329" t="str">
        <f t="shared" si="7"/>
        <v>REVISAR INTENSIDAD HORARIA</v>
      </c>
      <c r="Z49" s="286"/>
      <c r="AA49" s="286"/>
      <c r="AB49" s="286"/>
      <c r="AC49" s="286"/>
      <c r="AD49" s="286"/>
    </row>
    <row r="50" spans="1:30" ht="37.5" customHeight="1">
      <c r="A50" s="359">
        <v>280201226</v>
      </c>
      <c r="B50" s="360" t="s">
        <v>1400</v>
      </c>
      <c r="C50" s="361">
        <v>384</v>
      </c>
      <c r="D50" s="362"/>
      <c r="E50" s="362"/>
      <c r="F50" s="362"/>
      <c r="G50" s="362"/>
      <c r="H50" s="362"/>
      <c r="I50" s="362"/>
      <c r="J50" s="362"/>
      <c r="K50" s="362"/>
      <c r="L50" s="362"/>
      <c r="M50" s="362"/>
      <c r="N50" s="362"/>
      <c r="O50" s="362"/>
      <c r="P50" s="362"/>
      <c r="Q50" s="362"/>
      <c r="R50" s="362"/>
      <c r="S50" s="362"/>
      <c r="T50" s="362"/>
      <c r="U50" s="362"/>
      <c r="V50" s="362"/>
      <c r="W50" s="362"/>
      <c r="X50" s="363"/>
      <c r="Y50" s="364" t="str">
        <f t="shared" si="7"/>
        <v>REVISAR INTENSIDAD HORARIA</v>
      </c>
      <c r="Z50" s="286"/>
      <c r="AA50" s="286"/>
      <c r="AB50" s="286"/>
      <c r="AC50" s="286"/>
      <c r="AD50" s="286"/>
    </row>
    <row r="51" spans="1:30" ht="37.5" customHeight="1">
      <c r="A51" s="306">
        <f>A50</f>
        <v>280201226</v>
      </c>
      <c r="B51" s="307" t="s">
        <v>1401</v>
      </c>
      <c r="C51" s="308">
        <v>120</v>
      </c>
      <c r="D51" s="286"/>
      <c r="E51" s="286"/>
      <c r="F51" s="365"/>
      <c r="G51" s="286"/>
      <c r="H51" s="286"/>
      <c r="I51" s="365"/>
      <c r="J51" s="286"/>
      <c r="K51" s="286"/>
      <c r="L51" s="365"/>
      <c r="M51" s="286"/>
      <c r="N51" s="286"/>
      <c r="O51" s="365"/>
      <c r="P51" s="286"/>
      <c r="Q51" s="286"/>
      <c r="R51" s="365"/>
      <c r="S51" s="286">
        <v>20</v>
      </c>
      <c r="T51" s="286">
        <v>4</v>
      </c>
      <c r="U51" s="365"/>
      <c r="V51" s="286"/>
      <c r="W51" s="286"/>
      <c r="X51" s="366"/>
      <c r="Y51" s="309" t="str">
        <f t="shared" si="7"/>
        <v>REVISAR INTENSIDAD HORARIA</v>
      </c>
      <c r="Z51" s="286"/>
      <c r="AA51" s="286"/>
      <c r="AB51" s="286"/>
      <c r="AC51" s="286"/>
      <c r="AD51" s="286"/>
    </row>
    <row r="52" spans="1:30" ht="37.5" customHeight="1">
      <c r="A52" s="306">
        <f>A50</f>
        <v>280201226</v>
      </c>
      <c r="B52" s="307" t="s">
        <v>1402</v>
      </c>
      <c r="C52" s="308">
        <v>120</v>
      </c>
      <c r="D52" s="286"/>
      <c r="E52" s="286"/>
      <c r="F52" s="365"/>
      <c r="G52" s="286"/>
      <c r="H52" s="286"/>
      <c r="I52" s="365"/>
      <c r="J52" s="286"/>
      <c r="K52" s="286"/>
      <c r="L52" s="365"/>
      <c r="M52" s="286"/>
      <c r="N52" s="286"/>
      <c r="O52" s="365"/>
      <c r="P52" s="286"/>
      <c r="Q52" s="286"/>
      <c r="R52" s="365"/>
      <c r="S52" s="286">
        <v>20</v>
      </c>
      <c r="T52" s="286">
        <v>4</v>
      </c>
      <c r="U52" s="365"/>
      <c r="V52" s="286"/>
      <c r="W52" s="286"/>
      <c r="X52" s="366"/>
      <c r="Y52" s="309" t="str">
        <f t="shared" si="7"/>
        <v>REVISAR INTENSIDAD HORARIA</v>
      </c>
      <c r="Z52" s="286"/>
      <c r="AA52" s="286"/>
      <c r="AB52" s="286"/>
      <c r="AC52" s="286"/>
      <c r="AD52" s="286"/>
    </row>
    <row r="53" spans="1:30" ht="37.5" customHeight="1">
      <c r="A53" s="306">
        <f>A50</f>
        <v>280201226</v>
      </c>
      <c r="B53" s="307" t="s">
        <v>1403</v>
      </c>
      <c r="C53" s="308">
        <v>70</v>
      </c>
      <c r="D53" s="286"/>
      <c r="E53" s="286"/>
      <c r="F53" s="365"/>
      <c r="G53" s="286"/>
      <c r="H53" s="286"/>
      <c r="I53" s="365"/>
      <c r="J53" s="286"/>
      <c r="K53" s="286"/>
      <c r="L53" s="365"/>
      <c r="M53" s="286"/>
      <c r="N53" s="286"/>
      <c r="O53" s="365"/>
      <c r="P53" s="286"/>
      <c r="Q53" s="286"/>
      <c r="R53" s="365"/>
      <c r="S53" s="286"/>
      <c r="T53" s="286"/>
      <c r="U53" s="365"/>
      <c r="V53" s="286">
        <v>20</v>
      </c>
      <c r="W53" s="286">
        <v>4</v>
      </c>
      <c r="X53" s="366"/>
      <c r="Y53" s="309" t="str">
        <f t="shared" si="7"/>
        <v>REVISAR INTENSIDAD HORARIA</v>
      </c>
      <c r="Z53" s="286"/>
      <c r="AA53" s="286"/>
      <c r="AB53" s="286"/>
      <c r="AC53" s="286"/>
      <c r="AD53" s="286"/>
    </row>
    <row r="54" spans="1:30" ht="37.5" customHeight="1">
      <c r="A54" s="312">
        <f>A50</f>
        <v>280201226</v>
      </c>
      <c r="B54" s="313" t="s">
        <v>1404</v>
      </c>
      <c r="C54" s="314">
        <v>80</v>
      </c>
      <c r="D54" s="315"/>
      <c r="E54" s="315"/>
      <c r="F54" s="367"/>
      <c r="G54" s="315"/>
      <c r="H54" s="315"/>
      <c r="I54" s="367"/>
      <c r="J54" s="315"/>
      <c r="K54" s="315"/>
      <c r="L54" s="367"/>
      <c r="M54" s="315"/>
      <c r="N54" s="315"/>
      <c r="O54" s="367"/>
      <c r="P54" s="315"/>
      <c r="Q54" s="315"/>
      <c r="R54" s="367"/>
      <c r="S54" s="315"/>
      <c r="T54" s="315"/>
      <c r="U54" s="367"/>
      <c r="V54" s="315">
        <v>20</v>
      </c>
      <c r="W54" s="315">
        <v>4</v>
      </c>
      <c r="X54" s="368"/>
      <c r="Y54" s="320" t="str">
        <f t="shared" si="7"/>
        <v>REVISAR INTENSIDAD HORARIA</v>
      </c>
      <c r="Z54" s="286"/>
      <c r="AA54" s="286"/>
      <c r="AB54" s="286"/>
      <c r="AC54" s="286"/>
      <c r="AD54" s="286"/>
    </row>
    <row r="55" spans="1:30" ht="15.75" customHeight="1">
      <c r="A55" s="369"/>
      <c r="B55" s="370" t="s">
        <v>422</v>
      </c>
      <c r="C55" s="371"/>
      <c r="D55" s="286"/>
      <c r="E55" s="286"/>
      <c r="F55" s="372"/>
      <c r="G55" s="286"/>
      <c r="H55" s="286"/>
      <c r="I55" s="372"/>
      <c r="J55" s="286"/>
      <c r="K55" s="286"/>
      <c r="L55" s="372"/>
      <c r="M55" s="286"/>
      <c r="N55" s="286"/>
      <c r="O55" s="372"/>
      <c r="P55" s="286"/>
      <c r="Q55" s="286"/>
      <c r="R55" s="372"/>
      <c r="S55" s="286"/>
      <c r="T55" s="286"/>
      <c r="U55" s="372"/>
      <c r="V55" s="286"/>
      <c r="W55" s="286"/>
      <c r="X55" s="373"/>
      <c r="Y55" s="286"/>
      <c r="Z55" s="286"/>
      <c r="AA55" s="286"/>
      <c r="AB55" s="286"/>
      <c r="AC55" s="286"/>
      <c r="AD55" s="286"/>
    </row>
    <row r="56" spans="1:30" ht="15.75" customHeight="1">
      <c r="A56" s="374">
        <v>999999999</v>
      </c>
      <c r="B56" s="375" t="s">
        <v>1405</v>
      </c>
      <c r="C56" s="293">
        <v>864</v>
      </c>
      <c r="D56" s="286"/>
      <c r="E56" s="286"/>
      <c r="F56" s="287"/>
      <c r="G56" s="286"/>
      <c r="H56" s="286"/>
      <c r="I56" s="287"/>
      <c r="J56" s="286"/>
      <c r="K56" s="286"/>
      <c r="L56" s="287"/>
      <c r="M56" s="286"/>
      <c r="N56" s="286"/>
      <c r="O56" s="287"/>
      <c r="P56" s="286"/>
      <c r="Q56" s="286"/>
      <c r="R56" s="287"/>
      <c r="S56" s="286"/>
      <c r="T56" s="286"/>
      <c r="U56" s="287"/>
      <c r="V56" s="286"/>
      <c r="W56" s="286"/>
      <c r="X56" s="288"/>
      <c r="Y56" s="286"/>
      <c r="Z56" s="286"/>
      <c r="AA56" s="286"/>
      <c r="AB56" s="286"/>
      <c r="AC56" s="286"/>
      <c r="AD56" s="286"/>
    </row>
    <row r="57" spans="1:30" ht="15.75" customHeight="1">
      <c r="A57" s="376"/>
      <c r="B57" s="377" t="s">
        <v>1406</v>
      </c>
      <c r="C57" s="378"/>
      <c r="D57" s="286">
        <f t="shared" ref="D57:E57" si="8">SUM(D4:D56)</f>
        <v>310</v>
      </c>
      <c r="E57" s="286">
        <f t="shared" si="8"/>
        <v>138</v>
      </c>
      <c r="F57" s="287"/>
      <c r="G57" s="286">
        <f t="shared" ref="G57:H57" si="9">SUM(G4:G56)</f>
        <v>214</v>
      </c>
      <c r="H57" s="286">
        <f t="shared" si="9"/>
        <v>42</v>
      </c>
      <c r="I57" s="287"/>
      <c r="J57" s="286">
        <f t="shared" ref="J57:K57" si="10">SUM(J4:J56)</f>
        <v>240</v>
      </c>
      <c r="K57" s="286">
        <f t="shared" si="10"/>
        <v>48</v>
      </c>
      <c r="L57" s="287"/>
      <c r="M57" s="286">
        <f t="shared" ref="M57:N57" si="11">SUM(M4:M56)</f>
        <v>196</v>
      </c>
      <c r="N57" s="286">
        <f t="shared" si="11"/>
        <v>44</v>
      </c>
      <c r="O57" s="287"/>
      <c r="P57" s="286">
        <f t="shared" ref="P57:Q57" si="12">SUM(P4:P56)</f>
        <v>174</v>
      </c>
      <c r="Q57" s="286">
        <f t="shared" si="12"/>
        <v>34</v>
      </c>
      <c r="R57" s="287"/>
      <c r="S57" s="286">
        <f t="shared" ref="S57:T57" si="13">SUM(S4:S56)</f>
        <v>200</v>
      </c>
      <c r="T57" s="286">
        <f t="shared" si="13"/>
        <v>40</v>
      </c>
      <c r="U57" s="287"/>
      <c r="V57" s="286">
        <f t="shared" ref="V57:W57" si="14">SUM(V4:V56)</f>
        <v>202</v>
      </c>
      <c r="W57" s="286">
        <f t="shared" si="14"/>
        <v>38</v>
      </c>
      <c r="X57" s="287"/>
      <c r="Y57" s="286"/>
      <c r="Z57" s="286"/>
      <c r="AA57" s="286"/>
      <c r="AB57" s="286"/>
      <c r="AC57" s="286"/>
      <c r="AD57" s="286"/>
    </row>
    <row r="58" spans="1:30" ht="15.75" customHeight="1">
      <c r="A58" s="286"/>
      <c r="B58" s="379" t="s">
        <v>1407</v>
      </c>
      <c r="C58" s="286"/>
      <c r="D58" s="1574">
        <f>((4+10+10)*4)*2.5</f>
        <v>240</v>
      </c>
      <c r="E58" s="1526"/>
      <c r="F58" s="287"/>
      <c r="G58" s="1574">
        <f>((4+10+10)*4)*3</f>
        <v>288</v>
      </c>
      <c r="H58" s="1526"/>
      <c r="I58" s="287"/>
      <c r="J58" s="1574">
        <f>((4+10+10)*4)*3</f>
        <v>288</v>
      </c>
      <c r="K58" s="1526"/>
      <c r="L58" s="287"/>
      <c r="M58" s="1574">
        <f>((4+10+10)*4)*3</f>
        <v>288</v>
      </c>
      <c r="N58" s="1526"/>
      <c r="O58" s="287"/>
      <c r="P58" s="1574">
        <f>24*11</f>
        <v>264</v>
      </c>
      <c r="Q58" s="1526"/>
      <c r="R58" s="287"/>
      <c r="S58" s="1574">
        <f>24*11</f>
        <v>264</v>
      </c>
      <c r="T58" s="1526"/>
      <c r="U58" s="287"/>
      <c r="V58" s="1574">
        <f>24*11</f>
        <v>264</v>
      </c>
      <c r="W58" s="1526"/>
      <c r="X58" s="287"/>
      <c r="Y58" s="286"/>
      <c r="Z58" s="286"/>
      <c r="AA58" s="286"/>
      <c r="AB58" s="286"/>
      <c r="AC58" s="286"/>
      <c r="AD58" s="286"/>
    </row>
    <row r="59" spans="1:30" ht="15.75" customHeight="1">
      <c r="A59" s="286"/>
      <c r="B59" s="379" t="s">
        <v>1408</v>
      </c>
      <c r="C59" s="286"/>
      <c r="D59" s="1574"/>
      <c r="E59" s="1526"/>
      <c r="F59" s="287"/>
      <c r="G59" s="1574"/>
      <c r="H59" s="1526"/>
      <c r="I59" s="287"/>
      <c r="J59" s="1574"/>
      <c r="K59" s="1526"/>
      <c r="L59" s="287"/>
      <c r="M59" s="1574"/>
      <c r="N59" s="1526"/>
      <c r="O59" s="287"/>
      <c r="P59" s="1574">
        <f>P57</f>
        <v>174</v>
      </c>
      <c r="Q59" s="1526"/>
      <c r="R59" s="287"/>
      <c r="S59" s="1574">
        <f>S57</f>
        <v>200</v>
      </c>
      <c r="T59" s="1526"/>
      <c r="U59" s="287"/>
      <c r="V59" s="1574">
        <f>V57</f>
        <v>202</v>
      </c>
      <c r="W59" s="1526"/>
      <c r="X59" s="287"/>
      <c r="Y59" s="286"/>
      <c r="Z59" s="286"/>
      <c r="AA59" s="286"/>
      <c r="AB59" s="286"/>
      <c r="AC59" s="286"/>
      <c r="AD59" s="286"/>
    </row>
    <row r="60" spans="1:30" ht="15.75" customHeight="1">
      <c r="A60" s="286"/>
      <c r="B60" s="379" t="s">
        <v>1409</v>
      </c>
      <c r="C60" s="286"/>
      <c r="D60" s="1577">
        <f>D58-D57</f>
        <v>-70</v>
      </c>
      <c r="E60" s="1526"/>
      <c r="F60" s="287"/>
      <c r="G60" s="1577">
        <f>G58-G57</f>
        <v>74</v>
      </c>
      <c r="H60" s="1526"/>
      <c r="I60" s="287"/>
      <c r="J60" s="1574">
        <f>J58-J59</f>
        <v>288</v>
      </c>
      <c r="K60" s="1526"/>
      <c r="L60" s="287"/>
      <c r="M60" s="1574">
        <f>M58-M59</f>
        <v>288</v>
      </c>
      <c r="N60" s="1526"/>
      <c r="O60" s="287"/>
      <c r="P60" s="1574">
        <f>P58-P59</f>
        <v>90</v>
      </c>
      <c r="Q60" s="1526"/>
      <c r="R60" s="287"/>
      <c r="S60" s="1574">
        <f>S58-S59</f>
        <v>64</v>
      </c>
      <c r="T60" s="1526"/>
      <c r="U60" s="287"/>
      <c r="V60" s="1574">
        <f>V58-V59</f>
        <v>62</v>
      </c>
      <c r="W60" s="1526"/>
      <c r="X60" s="287"/>
      <c r="Y60" s="286"/>
      <c r="Z60" s="286"/>
      <c r="AA60" s="286"/>
      <c r="AB60" s="286"/>
      <c r="AC60" s="286"/>
      <c r="AD60" s="286"/>
    </row>
    <row r="61" spans="1:30" ht="15.75" customHeight="1">
      <c r="A61" s="286"/>
      <c r="B61" s="379" t="s">
        <v>1410</v>
      </c>
      <c r="C61" s="286"/>
      <c r="D61" s="286"/>
      <c r="E61" s="286"/>
      <c r="F61" s="286"/>
      <c r="G61" s="286"/>
      <c r="H61" s="286"/>
      <c r="I61" s="286"/>
      <c r="J61" s="286"/>
      <c r="K61" s="286"/>
      <c r="L61" s="286"/>
      <c r="M61" s="286"/>
      <c r="N61" s="286"/>
      <c r="O61" s="286"/>
      <c r="P61" s="286"/>
      <c r="Q61" s="286"/>
      <c r="R61" s="286"/>
      <c r="S61" s="286"/>
      <c r="T61" s="286"/>
      <c r="U61" s="286"/>
      <c r="V61" s="286"/>
      <c r="W61" s="286"/>
      <c r="X61" s="286"/>
      <c r="Y61" s="286"/>
      <c r="Z61" s="286"/>
      <c r="AA61" s="286"/>
      <c r="AB61" s="286"/>
      <c r="AC61" s="286"/>
      <c r="AD61" s="286"/>
    </row>
    <row r="62" spans="1:30" ht="15.75" customHeight="1">
      <c r="A62" s="286"/>
      <c r="B62" s="379"/>
      <c r="C62" s="286"/>
      <c r="D62" s="286"/>
      <c r="E62" s="286"/>
      <c r="F62" s="286"/>
      <c r="G62" s="286"/>
      <c r="H62" s="286"/>
      <c r="I62" s="286"/>
      <c r="J62" s="286"/>
      <c r="K62" s="286"/>
      <c r="L62" s="286"/>
      <c r="M62" s="286"/>
      <c r="N62" s="286"/>
      <c r="O62" s="286"/>
      <c r="P62" s="286"/>
      <c r="Q62" s="286"/>
      <c r="R62" s="286"/>
      <c r="S62" s="286"/>
      <c r="T62" s="286"/>
      <c r="U62" s="286"/>
      <c r="V62" s="286"/>
      <c r="W62" s="286"/>
      <c r="X62" s="286"/>
      <c r="Y62" s="286"/>
      <c r="Z62" s="286"/>
      <c r="AA62" s="286"/>
      <c r="AB62" s="286"/>
      <c r="AC62" s="286"/>
      <c r="AD62" s="286"/>
    </row>
    <row r="63" spans="1:30" ht="15.75" customHeight="1">
      <c r="A63" s="286"/>
      <c r="B63" s="379"/>
      <c r="C63" s="286"/>
      <c r="D63" s="286"/>
      <c r="E63" s="286"/>
      <c r="F63" s="286"/>
      <c r="G63" s="286"/>
      <c r="H63" s="286"/>
      <c r="I63" s="286"/>
      <c r="J63" s="286"/>
      <c r="K63" s="286"/>
      <c r="L63" s="286"/>
      <c r="M63" s="286"/>
      <c r="N63" s="286"/>
      <c r="O63" s="286"/>
      <c r="P63" s="286"/>
      <c r="Q63" s="286"/>
      <c r="R63" s="286"/>
      <c r="S63" s="286"/>
      <c r="T63" s="286"/>
      <c r="U63" s="286"/>
      <c r="V63" s="286"/>
      <c r="W63" s="286"/>
      <c r="X63" s="286"/>
      <c r="Y63" s="286"/>
      <c r="Z63" s="286"/>
      <c r="AA63" s="286"/>
      <c r="AB63" s="286"/>
      <c r="AC63" s="286"/>
      <c r="AD63" s="286"/>
    </row>
    <row r="64" spans="1:30" ht="15.75" customHeight="1">
      <c r="A64" s="286"/>
      <c r="B64" s="379"/>
      <c r="C64" s="286"/>
      <c r="D64" s="286"/>
      <c r="E64" s="286"/>
      <c r="F64" s="286"/>
      <c r="G64" s="286"/>
      <c r="H64" s="286"/>
      <c r="I64" s="286"/>
      <c r="J64" s="286"/>
      <c r="K64" s="286"/>
      <c r="L64" s="286"/>
      <c r="M64" s="286"/>
      <c r="N64" s="286"/>
      <c r="O64" s="286"/>
      <c r="P64" s="286"/>
      <c r="Q64" s="286"/>
      <c r="R64" s="286"/>
      <c r="S64" s="286"/>
      <c r="T64" s="286"/>
      <c r="U64" s="286"/>
      <c r="V64" s="286"/>
      <c r="W64" s="286"/>
      <c r="X64" s="286"/>
      <c r="Y64" s="286"/>
      <c r="Z64" s="286"/>
      <c r="AA64" s="286"/>
      <c r="AB64" s="286"/>
      <c r="AC64" s="286"/>
      <c r="AD64" s="286"/>
    </row>
    <row r="65" spans="1:30" ht="15.75" customHeight="1">
      <c r="A65" s="286"/>
      <c r="B65" s="379"/>
      <c r="C65" s="286"/>
      <c r="D65" s="286"/>
      <c r="E65" s="286"/>
      <c r="F65" s="286"/>
      <c r="G65" s="286"/>
      <c r="H65" s="286"/>
      <c r="I65" s="286"/>
      <c r="J65" s="286"/>
      <c r="K65" s="286"/>
      <c r="L65" s="286"/>
      <c r="M65" s="286"/>
      <c r="N65" s="286"/>
      <c r="O65" s="286"/>
      <c r="P65" s="286"/>
      <c r="Q65" s="286"/>
      <c r="R65" s="286"/>
      <c r="S65" s="286"/>
      <c r="T65" s="286"/>
      <c r="U65" s="286"/>
      <c r="V65" s="286"/>
      <c r="W65" s="286"/>
      <c r="X65" s="286"/>
      <c r="Y65" s="286"/>
      <c r="Z65" s="286"/>
      <c r="AA65" s="286"/>
      <c r="AB65" s="286"/>
      <c r="AC65" s="286"/>
      <c r="AD65" s="286"/>
    </row>
    <row r="66" spans="1:30" ht="15.75" customHeight="1">
      <c r="A66" s="286"/>
      <c r="B66" s="379"/>
      <c r="C66" s="286"/>
      <c r="D66" s="286"/>
      <c r="E66" s="286"/>
      <c r="F66" s="286"/>
      <c r="G66" s="286"/>
      <c r="H66" s="286"/>
      <c r="I66" s="286"/>
      <c r="J66" s="286"/>
      <c r="K66" s="286"/>
      <c r="L66" s="286"/>
      <c r="M66" s="286"/>
      <c r="N66" s="286"/>
      <c r="O66" s="286"/>
      <c r="P66" s="286"/>
      <c r="Q66" s="286"/>
      <c r="R66" s="286"/>
      <c r="S66" s="286"/>
      <c r="T66" s="286"/>
      <c r="U66" s="286"/>
      <c r="V66" s="286"/>
      <c r="W66" s="286"/>
      <c r="X66" s="286"/>
      <c r="Y66" s="286"/>
      <c r="Z66" s="286"/>
      <c r="AA66" s="286"/>
      <c r="AB66" s="286"/>
      <c r="AC66" s="286"/>
      <c r="AD66" s="286"/>
    </row>
    <row r="67" spans="1:30" ht="15.75" customHeight="1">
      <c r="A67" s="286"/>
      <c r="B67" s="379"/>
      <c r="C67" s="286"/>
      <c r="D67" s="286"/>
      <c r="E67" s="286"/>
      <c r="F67" s="286"/>
      <c r="G67" s="286"/>
      <c r="H67" s="286"/>
      <c r="I67" s="286"/>
      <c r="J67" s="286"/>
      <c r="K67" s="286"/>
      <c r="L67" s="286"/>
      <c r="M67" s="286"/>
      <c r="N67" s="286"/>
      <c r="O67" s="286"/>
      <c r="P67" s="286"/>
      <c r="Q67" s="286"/>
      <c r="R67" s="286"/>
      <c r="S67" s="286"/>
      <c r="T67" s="286"/>
      <c r="U67" s="286"/>
      <c r="V67" s="286"/>
      <c r="W67" s="286"/>
      <c r="X67" s="286"/>
      <c r="Y67" s="286"/>
      <c r="Z67" s="286"/>
      <c r="AA67" s="286"/>
      <c r="AB67" s="286"/>
      <c r="AC67" s="286"/>
      <c r="AD67" s="286"/>
    </row>
    <row r="68" spans="1:30" ht="15.75" customHeight="1">
      <c r="A68" s="286"/>
      <c r="B68" s="379"/>
      <c r="C68" s="286"/>
      <c r="D68" s="286"/>
      <c r="E68" s="286"/>
      <c r="F68" s="286"/>
      <c r="G68" s="286"/>
      <c r="H68" s="286"/>
      <c r="I68" s="286"/>
      <c r="J68" s="286"/>
      <c r="K68" s="286"/>
      <c r="L68" s="286"/>
      <c r="M68" s="286"/>
      <c r="N68" s="286"/>
      <c r="O68" s="286"/>
      <c r="P68" s="286"/>
      <c r="Q68" s="286"/>
      <c r="R68" s="286"/>
      <c r="S68" s="286"/>
      <c r="T68" s="286"/>
      <c r="U68" s="286"/>
      <c r="V68" s="286"/>
      <c r="W68" s="286"/>
      <c r="X68" s="286"/>
      <c r="Y68" s="286"/>
      <c r="Z68" s="286"/>
      <c r="AA68" s="286"/>
      <c r="AB68" s="286"/>
      <c r="AC68" s="286"/>
      <c r="AD68" s="286"/>
    </row>
    <row r="69" spans="1:30" ht="15.75" customHeight="1">
      <c r="A69" s="286"/>
      <c r="B69" s="379"/>
      <c r="C69" s="286"/>
      <c r="D69" s="286"/>
      <c r="E69" s="286"/>
      <c r="F69" s="286"/>
      <c r="G69" s="286"/>
      <c r="H69" s="286"/>
      <c r="I69" s="286"/>
      <c r="J69" s="286"/>
      <c r="K69" s="286"/>
      <c r="L69" s="286"/>
      <c r="M69" s="286"/>
      <c r="N69" s="286"/>
      <c r="O69" s="286"/>
      <c r="P69" s="286"/>
      <c r="Q69" s="286"/>
      <c r="R69" s="286"/>
      <c r="S69" s="286"/>
      <c r="T69" s="286"/>
      <c r="U69" s="286"/>
      <c r="V69" s="286"/>
      <c r="W69" s="286"/>
      <c r="X69" s="286"/>
      <c r="Y69" s="286"/>
      <c r="Z69" s="286"/>
      <c r="AA69" s="286"/>
      <c r="AB69" s="286"/>
      <c r="AC69" s="286"/>
      <c r="AD69" s="286"/>
    </row>
    <row r="70" spans="1:30" ht="15.75" customHeight="1">
      <c r="A70" s="286"/>
      <c r="B70" s="379"/>
      <c r="C70" s="286"/>
      <c r="D70" s="286"/>
      <c r="E70" s="286"/>
      <c r="F70" s="286"/>
      <c r="G70" s="286"/>
      <c r="H70" s="286"/>
      <c r="I70" s="286"/>
      <c r="J70" s="286"/>
      <c r="K70" s="286"/>
      <c r="L70" s="286"/>
      <c r="M70" s="286"/>
      <c r="N70" s="286"/>
      <c r="O70" s="286"/>
      <c r="P70" s="286"/>
      <c r="Q70" s="286"/>
      <c r="R70" s="286"/>
      <c r="S70" s="286"/>
      <c r="T70" s="286"/>
      <c r="U70" s="286"/>
      <c r="V70" s="286"/>
      <c r="W70" s="286"/>
      <c r="X70" s="286"/>
      <c r="Y70" s="286"/>
      <c r="Z70" s="286"/>
      <c r="AA70" s="286"/>
      <c r="AB70" s="286"/>
      <c r="AC70" s="286"/>
      <c r="AD70" s="286"/>
    </row>
    <row r="71" spans="1:30" ht="15.75" customHeight="1">
      <c r="A71" s="286"/>
      <c r="B71" s="379"/>
      <c r="C71" s="286"/>
      <c r="D71" s="286"/>
      <c r="E71" s="286"/>
      <c r="F71" s="286"/>
      <c r="G71" s="286"/>
      <c r="H71" s="286"/>
      <c r="I71" s="286"/>
      <c r="J71" s="286"/>
      <c r="K71" s="286"/>
      <c r="L71" s="286"/>
      <c r="M71" s="286"/>
      <c r="N71" s="286"/>
      <c r="O71" s="286"/>
      <c r="P71" s="286"/>
      <c r="Q71" s="286"/>
      <c r="R71" s="286"/>
      <c r="S71" s="286"/>
      <c r="T71" s="286"/>
      <c r="U71" s="286"/>
      <c r="V71" s="286"/>
      <c r="W71" s="286"/>
      <c r="X71" s="286"/>
      <c r="Y71" s="286"/>
      <c r="Z71" s="286"/>
      <c r="AA71" s="286"/>
      <c r="AB71" s="286"/>
      <c r="AC71" s="286"/>
      <c r="AD71" s="286"/>
    </row>
    <row r="72" spans="1:30" ht="15.75" customHeight="1">
      <c r="A72" s="286"/>
      <c r="B72" s="379"/>
      <c r="C72" s="286"/>
      <c r="D72" s="286"/>
      <c r="E72" s="286"/>
      <c r="F72" s="286"/>
      <c r="G72" s="286"/>
      <c r="H72" s="286"/>
      <c r="I72" s="286"/>
      <c r="J72" s="286"/>
      <c r="K72" s="286"/>
      <c r="L72" s="286"/>
      <c r="M72" s="286"/>
      <c r="N72" s="286"/>
      <c r="O72" s="286"/>
      <c r="P72" s="286"/>
      <c r="Q72" s="286"/>
      <c r="R72" s="286"/>
      <c r="S72" s="286"/>
      <c r="T72" s="286"/>
      <c r="U72" s="286"/>
      <c r="V72" s="286"/>
      <c r="W72" s="286"/>
      <c r="X72" s="286"/>
      <c r="Y72" s="286"/>
      <c r="Z72" s="286"/>
      <c r="AA72" s="286"/>
      <c r="AB72" s="286"/>
      <c r="AC72" s="286"/>
      <c r="AD72" s="286"/>
    </row>
    <row r="73" spans="1:30" ht="15.75" customHeight="1">
      <c r="A73" s="286"/>
      <c r="B73" s="379"/>
      <c r="C73" s="286"/>
      <c r="D73" s="286"/>
      <c r="E73" s="286"/>
      <c r="F73" s="286"/>
      <c r="G73" s="286"/>
      <c r="H73" s="286"/>
      <c r="I73" s="286"/>
      <c r="J73" s="286"/>
      <c r="K73" s="286"/>
      <c r="L73" s="286"/>
      <c r="M73" s="286"/>
      <c r="N73" s="286"/>
      <c r="O73" s="286"/>
      <c r="P73" s="286"/>
      <c r="Q73" s="286"/>
      <c r="R73" s="286"/>
      <c r="S73" s="286"/>
      <c r="T73" s="286"/>
      <c r="U73" s="286"/>
      <c r="V73" s="286"/>
      <c r="W73" s="286"/>
      <c r="X73" s="286"/>
      <c r="Y73" s="286"/>
      <c r="Z73" s="286"/>
      <c r="AA73" s="286"/>
      <c r="AB73" s="286"/>
      <c r="AC73" s="286"/>
      <c r="AD73" s="286"/>
    </row>
    <row r="74" spans="1:30" ht="15.75" customHeight="1">
      <c r="A74" s="286"/>
      <c r="B74" s="379"/>
      <c r="C74" s="286"/>
      <c r="D74" s="286"/>
      <c r="E74" s="286"/>
      <c r="F74" s="286"/>
      <c r="G74" s="286"/>
      <c r="H74" s="286"/>
      <c r="I74" s="286"/>
      <c r="J74" s="286"/>
      <c r="K74" s="286"/>
      <c r="L74" s="286"/>
      <c r="M74" s="286"/>
      <c r="N74" s="286"/>
      <c r="O74" s="286"/>
      <c r="P74" s="286"/>
      <c r="Q74" s="286"/>
      <c r="R74" s="286"/>
      <c r="S74" s="286"/>
      <c r="T74" s="286"/>
      <c r="U74" s="286"/>
      <c r="V74" s="286"/>
      <c r="W74" s="286"/>
      <c r="X74" s="286"/>
      <c r="Y74" s="286"/>
      <c r="Z74" s="286"/>
      <c r="AA74" s="286"/>
      <c r="AB74" s="286"/>
      <c r="AC74" s="286"/>
      <c r="AD74" s="286"/>
    </row>
    <row r="75" spans="1:30" ht="15.75" customHeight="1">
      <c r="A75" s="286"/>
      <c r="B75" s="379"/>
      <c r="C75" s="286"/>
      <c r="D75" s="286"/>
      <c r="E75" s="286"/>
      <c r="F75" s="286"/>
      <c r="G75" s="286"/>
      <c r="H75" s="286"/>
      <c r="I75" s="286"/>
      <c r="J75" s="286"/>
      <c r="K75" s="286"/>
      <c r="L75" s="286"/>
      <c r="M75" s="286"/>
      <c r="N75" s="286"/>
      <c r="O75" s="286"/>
      <c r="P75" s="286"/>
      <c r="Q75" s="286"/>
      <c r="R75" s="286"/>
      <c r="S75" s="286"/>
      <c r="T75" s="286"/>
      <c r="U75" s="286"/>
      <c r="V75" s="286"/>
      <c r="W75" s="286"/>
      <c r="X75" s="286"/>
      <c r="Y75" s="286"/>
      <c r="Z75" s="286"/>
      <c r="AA75" s="286"/>
      <c r="AB75" s="286"/>
      <c r="AC75" s="286"/>
      <c r="AD75" s="286"/>
    </row>
    <row r="76" spans="1:30" ht="15.75" customHeight="1">
      <c r="A76" s="286"/>
      <c r="B76" s="379"/>
      <c r="C76" s="286"/>
      <c r="D76" s="286"/>
      <c r="E76" s="286"/>
      <c r="F76" s="286"/>
      <c r="G76" s="286"/>
      <c r="H76" s="286"/>
      <c r="I76" s="286"/>
      <c r="J76" s="286"/>
      <c r="K76" s="286"/>
      <c r="L76" s="286"/>
      <c r="M76" s="286"/>
      <c r="N76" s="286"/>
      <c r="O76" s="286"/>
      <c r="P76" s="286"/>
      <c r="Q76" s="286"/>
      <c r="R76" s="286"/>
      <c r="S76" s="286"/>
      <c r="T76" s="286"/>
      <c r="U76" s="286"/>
      <c r="V76" s="286"/>
      <c r="W76" s="286"/>
      <c r="X76" s="286"/>
      <c r="Y76" s="286"/>
      <c r="Z76" s="286"/>
      <c r="AA76" s="286"/>
      <c r="AB76" s="286"/>
      <c r="AC76" s="286"/>
      <c r="AD76" s="286"/>
    </row>
    <row r="77" spans="1:30" ht="15.75" customHeight="1">
      <c r="A77" s="286"/>
      <c r="B77" s="379"/>
      <c r="C77" s="286"/>
      <c r="D77" s="286"/>
      <c r="E77" s="286"/>
      <c r="F77" s="286"/>
      <c r="G77" s="286"/>
      <c r="H77" s="286"/>
      <c r="I77" s="286"/>
      <c r="J77" s="286"/>
      <c r="K77" s="286"/>
      <c r="L77" s="286"/>
      <c r="M77" s="286"/>
      <c r="N77" s="286"/>
      <c r="O77" s="286"/>
      <c r="P77" s="286"/>
      <c r="Q77" s="286"/>
      <c r="R77" s="286"/>
      <c r="S77" s="286"/>
      <c r="T77" s="286"/>
      <c r="U77" s="286"/>
      <c r="V77" s="286"/>
      <c r="W77" s="286"/>
      <c r="X77" s="286"/>
      <c r="Y77" s="286"/>
      <c r="Z77" s="286"/>
      <c r="AA77" s="286"/>
      <c r="AB77" s="286"/>
      <c r="AC77" s="286"/>
      <c r="AD77" s="286"/>
    </row>
    <row r="78" spans="1:30" ht="15.75" customHeight="1">
      <c r="A78" s="286"/>
      <c r="B78" s="379"/>
      <c r="C78" s="286"/>
      <c r="D78" s="286"/>
      <c r="E78" s="286"/>
      <c r="F78" s="286"/>
      <c r="G78" s="286"/>
      <c r="H78" s="286"/>
      <c r="I78" s="286"/>
      <c r="J78" s="286"/>
      <c r="K78" s="286"/>
      <c r="L78" s="286"/>
      <c r="M78" s="286"/>
      <c r="N78" s="286"/>
      <c r="O78" s="286"/>
      <c r="P78" s="286"/>
      <c r="Q78" s="286"/>
      <c r="R78" s="286"/>
      <c r="S78" s="286"/>
      <c r="T78" s="286"/>
      <c r="U78" s="286"/>
      <c r="V78" s="286"/>
      <c r="W78" s="286"/>
      <c r="X78" s="286"/>
      <c r="Y78" s="286"/>
      <c r="Z78" s="286"/>
      <c r="AA78" s="286"/>
      <c r="AB78" s="286"/>
      <c r="AC78" s="286"/>
      <c r="AD78" s="286"/>
    </row>
    <row r="79" spans="1:30" ht="15.75" customHeight="1">
      <c r="A79" s="286"/>
      <c r="B79" s="379"/>
      <c r="C79" s="286"/>
      <c r="D79" s="286"/>
      <c r="E79" s="286"/>
      <c r="F79" s="286"/>
      <c r="G79" s="286"/>
      <c r="H79" s="286"/>
      <c r="I79" s="286"/>
      <c r="J79" s="286"/>
      <c r="K79" s="286"/>
      <c r="L79" s="286"/>
      <c r="M79" s="286"/>
      <c r="N79" s="286"/>
      <c r="O79" s="286"/>
      <c r="P79" s="286"/>
      <c r="Q79" s="286"/>
      <c r="R79" s="286"/>
      <c r="S79" s="286"/>
      <c r="T79" s="286"/>
      <c r="U79" s="286"/>
      <c r="V79" s="286"/>
      <c r="W79" s="286"/>
      <c r="X79" s="286"/>
      <c r="Y79" s="286"/>
      <c r="Z79" s="286"/>
      <c r="AA79" s="286"/>
      <c r="AB79" s="286"/>
      <c r="AC79" s="286"/>
      <c r="AD79" s="286"/>
    </row>
    <row r="80" spans="1:30" ht="15.75" customHeight="1">
      <c r="A80" s="286"/>
      <c r="B80" s="379"/>
      <c r="C80" s="286"/>
      <c r="D80" s="286"/>
      <c r="E80" s="286"/>
      <c r="F80" s="286"/>
      <c r="G80" s="286"/>
      <c r="H80" s="286"/>
      <c r="I80" s="286"/>
      <c r="J80" s="286"/>
      <c r="K80" s="286"/>
      <c r="L80" s="286"/>
      <c r="M80" s="286"/>
      <c r="N80" s="286"/>
      <c r="O80" s="286"/>
      <c r="P80" s="286"/>
      <c r="Q80" s="286"/>
      <c r="R80" s="286"/>
      <c r="S80" s="286"/>
      <c r="T80" s="286"/>
      <c r="U80" s="286"/>
      <c r="V80" s="286"/>
      <c r="W80" s="286"/>
      <c r="X80" s="286"/>
      <c r="Y80" s="286"/>
      <c r="Z80" s="286"/>
      <c r="AA80" s="286"/>
      <c r="AB80" s="286"/>
      <c r="AC80" s="286"/>
      <c r="AD80" s="286"/>
    </row>
    <row r="81" spans="1:30" ht="15.75" customHeight="1">
      <c r="A81" s="286"/>
      <c r="B81" s="379"/>
      <c r="C81" s="286"/>
      <c r="D81" s="286"/>
      <c r="E81" s="286"/>
      <c r="F81" s="286"/>
      <c r="G81" s="286"/>
      <c r="H81" s="286"/>
      <c r="I81" s="286"/>
      <c r="J81" s="286"/>
      <c r="K81" s="286"/>
      <c r="L81" s="286"/>
      <c r="M81" s="286"/>
      <c r="N81" s="286"/>
      <c r="O81" s="286"/>
      <c r="P81" s="286"/>
      <c r="Q81" s="286"/>
      <c r="R81" s="286"/>
      <c r="S81" s="286"/>
      <c r="T81" s="286"/>
      <c r="U81" s="286"/>
      <c r="V81" s="286"/>
      <c r="W81" s="286"/>
      <c r="X81" s="286"/>
      <c r="Y81" s="286"/>
      <c r="Z81" s="286"/>
      <c r="AA81" s="286"/>
      <c r="AB81" s="286"/>
      <c r="AC81" s="286"/>
      <c r="AD81" s="286"/>
    </row>
    <row r="82" spans="1:30" ht="15.75" customHeight="1">
      <c r="A82" s="286"/>
      <c r="B82" s="379"/>
      <c r="C82" s="286"/>
      <c r="D82" s="286"/>
      <c r="E82" s="286"/>
      <c r="F82" s="286"/>
      <c r="G82" s="286"/>
      <c r="H82" s="286"/>
      <c r="I82" s="286"/>
      <c r="J82" s="286"/>
      <c r="K82" s="286"/>
      <c r="L82" s="286"/>
      <c r="M82" s="286"/>
      <c r="N82" s="286"/>
      <c r="O82" s="286"/>
      <c r="P82" s="286"/>
      <c r="Q82" s="286"/>
      <c r="R82" s="286"/>
      <c r="S82" s="286"/>
      <c r="T82" s="286"/>
      <c r="U82" s="286"/>
      <c r="V82" s="286"/>
      <c r="W82" s="286"/>
      <c r="X82" s="286"/>
      <c r="Y82" s="286"/>
      <c r="Z82" s="286"/>
      <c r="AA82" s="286"/>
      <c r="AB82" s="286"/>
      <c r="AC82" s="286"/>
      <c r="AD82" s="286"/>
    </row>
    <row r="83" spans="1:30" ht="15.75" customHeight="1">
      <c r="A83" s="286"/>
      <c r="B83" s="379"/>
      <c r="C83" s="286"/>
      <c r="D83" s="286"/>
      <c r="E83" s="286"/>
      <c r="F83" s="286"/>
      <c r="G83" s="286"/>
      <c r="H83" s="286"/>
      <c r="I83" s="286"/>
      <c r="J83" s="286"/>
      <c r="K83" s="286"/>
      <c r="L83" s="286"/>
      <c r="M83" s="286"/>
      <c r="N83" s="286"/>
      <c r="O83" s="286"/>
      <c r="P83" s="286"/>
      <c r="Q83" s="286"/>
      <c r="R83" s="286"/>
      <c r="S83" s="286"/>
      <c r="T83" s="286"/>
      <c r="U83" s="286"/>
      <c r="V83" s="286"/>
      <c r="W83" s="286"/>
      <c r="X83" s="286"/>
      <c r="Y83" s="286"/>
      <c r="Z83" s="286"/>
      <c r="AA83" s="286"/>
      <c r="AB83" s="286"/>
      <c r="AC83" s="286"/>
      <c r="AD83" s="286"/>
    </row>
    <row r="84" spans="1:30" ht="15.75" customHeight="1">
      <c r="A84" s="286"/>
      <c r="B84" s="379"/>
      <c r="C84" s="286"/>
      <c r="D84" s="286"/>
      <c r="E84" s="286"/>
      <c r="F84" s="286"/>
      <c r="G84" s="286"/>
      <c r="H84" s="286"/>
      <c r="I84" s="286"/>
      <c r="J84" s="286"/>
      <c r="K84" s="286"/>
      <c r="L84" s="286"/>
      <c r="M84" s="286"/>
      <c r="N84" s="286"/>
      <c r="O84" s="286"/>
      <c r="P84" s="286"/>
      <c r="Q84" s="286"/>
      <c r="R84" s="286"/>
      <c r="S84" s="286"/>
      <c r="T84" s="286"/>
      <c r="U84" s="286"/>
      <c r="V84" s="286"/>
      <c r="W84" s="286"/>
      <c r="X84" s="286"/>
      <c r="Y84" s="286"/>
      <c r="Z84" s="286"/>
      <c r="AA84" s="286"/>
      <c r="AB84" s="286"/>
      <c r="AC84" s="286"/>
      <c r="AD84" s="286"/>
    </row>
    <row r="85" spans="1:30" ht="15.75" customHeight="1">
      <c r="A85" s="286"/>
      <c r="B85" s="379"/>
      <c r="C85" s="286"/>
      <c r="D85" s="286"/>
      <c r="E85" s="286"/>
      <c r="F85" s="286"/>
      <c r="G85" s="286"/>
      <c r="H85" s="286"/>
      <c r="I85" s="286"/>
      <c r="J85" s="286"/>
      <c r="K85" s="286"/>
      <c r="L85" s="286"/>
      <c r="M85" s="286"/>
      <c r="N85" s="286"/>
      <c r="O85" s="286"/>
      <c r="P85" s="286"/>
      <c r="Q85" s="286"/>
      <c r="R85" s="286"/>
      <c r="S85" s="286"/>
      <c r="T85" s="286"/>
      <c r="U85" s="286"/>
      <c r="V85" s="286"/>
      <c r="W85" s="286"/>
      <c r="X85" s="286"/>
      <c r="Y85" s="286"/>
      <c r="Z85" s="286"/>
      <c r="AA85" s="286"/>
      <c r="AB85" s="286"/>
      <c r="AC85" s="286"/>
      <c r="AD85" s="286"/>
    </row>
    <row r="86" spans="1:30" ht="15.75" customHeight="1">
      <c r="A86" s="286"/>
      <c r="B86" s="379"/>
      <c r="C86" s="286"/>
      <c r="D86" s="286"/>
      <c r="E86" s="286"/>
      <c r="F86" s="286"/>
      <c r="G86" s="286"/>
      <c r="H86" s="286"/>
      <c r="I86" s="286"/>
      <c r="J86" s="286"/>
      <c r="K86" s="286"/>
      <c r="L86" s="286"/>
      <c r="M86" s="286"/>
      <c r="N86" s="286"/>
      <c r="O86" s="286"/>
      <c r="P86" s="286"/>
      <c r="Q86" s="286"/>
      <c r="R86" s="286"/>
      <c r="S86" s="286"/>
      <c r="T86" s="286"/>
      <c r="U86" s="286"/>
      <c r="V86" s="286"/>
      <c r="W86" s="286"/>
      <c r="X86" s="286"/>
      <c r="Y86" s="286"/>
      <c r="Z86" s="286"/>
      <c r="AA86" s="286"/>
      <c r="AB86" s="286"/>
      <c r="AC86" s="286"/>
      <c r="AD86" s="286"/>
    </row>
    <row r="87" spans="1:30" ht="15.75" customHeight="1">
      <c r="A87" s="286"/>
      <c r="B87" s="379"/>
      <c r="C87" s="286"/>
      <c r="D87" s="286"/>
      <c r="E87" s="286"/>
      <c r="F87" s="286"/>
      <c r="G87" s="286"/>
      <c r="H87" s="286"/>
      <c r="I87" s="286"/>
      <c r="J87" s="286"/>
      <c r="K87" s="286"/>
      <c r="L87" s="286"/>
      <c r="M87" s="286"/>
      <c r="N87" s="286"/>
      <c r="O87" s="286"/>
      <c r="P87" s="286"/>
      <c r="Q87" s="286"/>
      <c r="R87" s="286"/>
      <c r="S87" s="286"/>
      <c r="T87" s="286"/>
      <c r="U87" s="286"/>
      <c r="V87" s="286"/>
      <c r="W87" s="286"/>
      <c r="X87" s="286"/>
      <c r="Y87" s="286"/>
      <c r="Z87" s="286"/>
      <c r="AA87" s="286"/>
      <c r="AB87" s="286"/>
      <c r="AC87" s="286"/>
      <c r="AD87" s="286"/>
    </row>
    <row r="88" spans="1:30" ht="15.75" customHeight="1">
      <c r="A88" s="286"/>
      <c r="B88" s="379"/>
      <c r="C88" s="286"/>
      <c r="D88" s="286"/>
      <c r="E88" s="286"/>
      <c r="F88" s="286"/>
      <c r="G88" s="286"/>
      <c r="H88" s="286"/>
      <c r="I88" s="286"/>
      <c r="J88" s="286"/>
      <c r="K88" s="286"/>
      <c r="L88" s="286"/>
      <c r="M88" s="286"/>
      <c r="N88" s="286"/>
      <c r="O88" s="286"/>
      <c r="P88" s="286"/>
      <c r="Q88" s="286"/>
      <c r="R88" s="286"/>
      <c r="S88" s="286"/>
      <c r="T88" s="286"/>
      <c r="U88" s="286"/>
      <c r="V88" s="286"/>
      <c r="W88" s="286"/>
      <c r="X88" s="286"/>
      <c r="Y88" s="286"/>
      <c r="Z88" s="286"/>
      <c r="AA88" s="286"/>
      <c r="AB88" s="286"/>
      <c r="AC88" s="286"/>
      <c r="AD88" s="286"/>
    </row>
    <row r="89" spans="1:30" ht="15.75" customHeight="1">
      <c r="A89" s="286"/>
      <c r="B89" s="379"/>
      <c r="C89" s="286"/>
      <c r="D89" s="286"/>
      <c r="E89" s="286"/>
      <c r="F89" s="286"/>
      <c r="G89" s="286"/>
      <c r="H89" s="286"/>
      <c r="I89" s="286"/>
      <c r="J89" s="286"/>
      <c r="K89" s="286"/>
      <c r="L89" s="286"/>
      <c r="M89" s="286"/>
      <c r="N89" s="286"/>
      <c r="O89" s="286"/>
      <c r="P89" s="286"/>
      <c r="Q89" s="286"/>
      <c r="R89" s="286"/>
      <c r="S89" s="286"/>
      <c r="T89" s="286"/>
      <c r="U89" s="286"/>
      <c r="V89" s="286"/>
      <c r="W89" s="286"/>
      <c r="X89" s="286"/>
      <c r="Y89" s="286"/>
      <c r="Z89" s="286"/>
      <c r="AA89" s="286"/>
      <c r="AB89" s="286"/>
      <c r="AC89" s="286"/>
      <c r="AD89" s="286"/>
    </row>
    <row r="90" spans="1:30" ht="15.75" customHeight="1">
      <c r="A90" s="286"/>
      <c r="B90" s="379"/>
      <c r="C90" s="286"/>
      <c r="D90" s="286"/>
      <c r="E90" s="286"/>
      <c r="F90" s="286"/>
      <c r="G90" s="286"/>
      <c r="H90" s="286"/>
      <c r="I90" s="286"/>
      <c r="J90" s="286"/>
      <c r="K90" s="286"/>
      <c r="L90" s="286"/>
      <c r="M90" s="286"/>
      <c r="N90" s="286"/>
      <c r="O90" s="286"/>
      <c r="P90" s="286"/>
      <c r="Q90" s="286"/>
      <c r="R90" s="286"/>
      <c r="S90" s="286"/>
      <c r="T90" s="286"/>
      <c r="U90" s="286"/>
      <c r="V90" s="286"/>
      <c r="W90" s="286"/>
      <c r="X90" s="286"/>
      <c r="Y90" s="286"/>
      <c r="Z90" s="286"/>
      <c r="AA90" s="286"/>
      <c r="AB90" s="286"/>
      <c r="AC90" s="286"/>
      <c r="AD90" s="286"/>
    </row>
    <row r="91" spans="1:30" ht="15.75" customHeight="1">
      <c r="A91" s="286"/>
      <c r="B91" s="379"/>
      <c r="C91" s="286"/>
      <c r="D91" s="286"/>
      <c r="E91" s="286"/>
      <c r="F91" s="286"/>
      <c r="G91" s="286"/>
      <c r="H91" s="286"/>
      <c r="I91" s="286"/>
      <c r="J91" s="286"/>
      <c r="K91" s="286"/>
      <c r="L91" s="286"/>
      <c r="M91" s="286"/>
      <c r="N91" s="286"/>
      <c r="O91" s="286"/>
      <c r="P91" s="286"/>
      <c r="Q91" s="286"/>
      <c r="R91" s="286"/>
      <c r="S91" s="286"/>
      <c r="T91" s="286"/>
      <c r="U91" s="286"/>
      <c r="V91" s="286"/>
      <c r="W91" s="286"/>
      <c r="X91" s="286"/>
      <c r="Y91" s="286"/>
      <c r="Z91" s="286"/>
      <c r="AA91" s="286"/>
      <c r="AB91" s="286"/>
      <c r="AC91" s="286"/>
      <c r="AD91" s="286"/>
    </row>
    <row r="92" spans="1:30" ht="15.75" customHeight="1">
      <c r="A92" s="286"/>
      <c r="B92" s="379"/>
      <c r="C92" s="286"/>
      <c r="D92" s="286"/>
      <c r="E92" s="286"/>
      <c r="F92" s="286"/>
      <c r="G92" s="286"/>
      <c r="H92" s="286"/>
      <c r="I92" s="286"/>
      <c r="J92" s="286"/>
      <c r="K92" s="286"/>
      <c r="L92" s="286"/>
      <c r="M92" s="286"/>
      <c r="N92" s="286"/>
      <c r="O92" s="286"/>
      <c r="P92" s="286"/>
      <c r="Q92" s="286"/>
      <c r="R92" s="286"/>
      <c r="S92" s="286"/>
      <c r="T92" s="286"/>
      <c r="U92" s="286"/>
      <c r="V92" s="286"/>
      <c r="W92" s="286"/>
      <c r="X92" s="286"/>
      <c r="Y92" s="286"/>
      <c r="Z92" s="286"/>
      <c r="AA92" s="286"/>
      <c r="AB92" s="286"/>
      <c r="AC92" s="286"/>
      <c r="AD92" s="286"/>
    </row>
    <row r="93" spans="1:30" ht="15.75" customHeight="1">
      <c r="A93" s="286"/>
      <c r="B93" s="379"/>
      <c r="C93" s="286"/>
      <c r="D93" s="286"/>
      <c r="E93" s="286"/>
      <c r="F93" s="286"/>
      <c r="G93" s="286"/>
      <c r="H93" s="286"/>
      <c r="I93" s="286"/>
      <c r="J93" s="286"/>
      <c r="K93" s="286"/>
      <c r="L93" s="286"/>
      <c r="M93" s="286"/>
      <c r="N93" s="286"/>
      <c r="O93" s="286"/>
      <c r="P93" s="286"/>
      <c r="Q93" s="286"/>
      <c r="R93" s="286"/>
      <c r="S93" s="286"/>
      <c r="T93" s="286"/>
      <c r="U93" s="286"/>
      <c r="V93" s="286"/>
      <c r="W93" s="286"/>
      <c r="X93" s="286"/>
      <c r="Y93" s="286"/>
      <c r="Z93" s="286"/>
      <c r="AA93" s="286"/>
      <c r="AB93" s="286"/>
      <c r="AC93" s="286"/>
      <c r="AD93" s="286"/>
    </row>
    <row r="94" spans="1:30" ht="15.75" customHeight="1">
      <c r="A94" s="286"/>
      <c r="B94" s="379"/>
      <c r="C94" s="286"/>
      <c r="D94" s="286"/>
      <c r="E94" s="286"/>
      <c r="F94" s="286"/>
      <c r="G94" s="286"/>
      <c r="H94" s="286"/>
      <c r="I94" s="286"/>
      <c r="J94" s="286"/>
      <c r="K94" s="286"/>
      <c r="L94" s="286"/>
      <c r="M94" s="286"/>
      <c r="N94" s="286"/>
      <c r="O94" s="286"/>
      <c r="P94" s="286"/>
      <c r="Q94" s="286"/>
      <c r="R94" s="286"/>
      <c r="S94" s="286"/>
      <c r="T94" s="286"/>
      <c r="U94" s="286"/>
      <c r="V94" s="286"/>
      <c r="W94" s="286"/>
      <c r="X94" s="286"/>
      <c r="Y94" s="286"/>
      <c r="Z94" s="286"/>
      <c r="AA94" s="286"/>
      <c r="AB94" s="286"/>
      <c r="AC94" s="286"/>
      <c r="AD94" s="286"/>
    </row>
    <row r="95" spans="1:30" ht="15.75" customHeight="1">
      <c r="A95" s="286"/>
      <c r="B95" s="379"/>
      <c r="C95" s="286"/>
      <c r="D95" s="286"/>
      <c r="E95" s="286"/>
      <c r="F95" s="286"/>
      <c r="G95" s="286"/>
      <c r="H95" s="286"/>
      <c r="I95" s="286"/>
      <c r="J95" s="286"/>
      <c r="K95" s="286"/>
      <c r="L95" s="286"/>
      <c r="M95" s="286"/>
      <c r="N95" s="286"/>
      <c r="O95" s="286"/>
      <c r="P95" s="286"/>
      <c r="Q95" s="286"/>
      <c r="R95" s="286"/>
      <c r="S95" s="286"/>
      <c r="T95" s="286"/>
      <c r="U95" s="286"/>
      <c r="V95" s="286"/>
      <c r="W95" s="286"/>
      <c r="X95" s="286"/>
      <c r="Y95" s="286"/>
      <c r="Z95" s="286"/>
      <c r="AA95" s="286"/>
      <c r="AB95" s="286"/>
      <c r="AC95" s="286"/>
      <c r="AD95" s="286"/>
    </row>
    <row r="96" spans="1:30" ht="15.75" customHeight="1">
      <c r="A96" s="286"/>
      <c r="B96" s="379"/>
      <c r="C96" s="286"/>
      <c r="D96" s="286"/>
      <c r="E96" s="286"/>
      <c r="F96" s="286"/>
      <c r="G96" s="286"/>
      <c r="H96" s="286"/>
      <c r="I96" s="286"/>
      <c r="J96" s="286"/>
      <c r="K96" s="286"/>
      <c r="L96" s="286"/>
      <c r="M96" s="286"/>
      <c r="N96" s="286"/>
      <c r="O96" s="286"/>
      <c r="P96" s="286"/>
      <c r="Q96" s="286"/>
      <c r="R96" s="286"/>
      <c r="S96" s="286"/>
      <c r="T96" s="286"/>
      <c r="U96" s="286"/>
      <c r="V96" s="286"/>
      <c r="W96" s="286"/>
      <c r="X96" s="286"/>
      <c r="Y96" s="286"/>
      <c r="Z96" s="286"/>
      <c r="AA96" s="286"/>
      <c r="AB96" s="286"/>
      <c r="AC96" s="286"/>
      <c r="AD96" s="286"/>
    </row>
    <row r="97" spans="1:30" ht="15.75" customHeight="1">
      <c r="A97" s="286"/>
      <c r="B97" s="379"/>
      <c r="C97" s="286"/>
      <c r="D97" s="286"/>
      <c r="E97" s="286"/>
      <c r="F97" s="286"/>
      <c r="G97" s="286"/>
      <c r="H97" s="286"/>
      <c r="I97" s="286"/>
      <c r="J97" s="286"/>
      <c r="K97" s="286"/>
      <c r="L97" s="286"/>
      <c r="M97" s="286"/>
      <c r="N97" s="286"/>
      <c r="O97" s="286"/>
      <c r="P97" s="286"/>
      <c r="Q97" s="286"/>
      <c r="R97" s="286"/>
      <c r="S97" s="286"/>
      <c r="T97" s="286"/>
      <c r="U97" s="286"/>
      <c r="V97" s="286"/>
      <c r="W97" s="286"/>
      <c r="X97" s="286"/>
      <c r="Y97" s="286"/>
      <c r="Z97" s="286"/>
      <c r="AA97" s="286"/>
      <c r="AB97" s="286"/>
      <c r="AC97" s="286"/>
      <c r="AD97" s="286"/>
    </row>
    <row r="98" spans="1:30" ht="15.75" customHeight="1">
      <c r="A98" s="286"/>
      <c r="B98" s="379"/>
      <c r="C98" s="286"/>
      <c r="D98" s="286"/>
      <c r="E98" s="286"/>
      <c r="F98" s="286"/>
      <c r="G98" s="286"/>
      <c r="H98" s="286"/>
      <c r="I98" s="286"/>
      <c r="J98" s="286"/>
      <c r="K98" s="286"/>
      <c r="L98" s="286"/>
      <c r="M98" s="286"/>
      <c r="N98" s="286"/>
      <c r="O98" s="286"/>
      <c r="P98" s="286"/>
      <c r="Q98" s="286"/>
      <c r="R98" s="286"/>
      <c r="S98" s="286"/>
      <c r="T98" s="286"/>
      <c r="U98" s="286"/>
      <c r="V98" s="286"/>
      <c r="W98" s="286"/>
      <c r="X98" s="286"/>
      <c r="Y98" s="286"/>
      <c r="Z98" s="286"/>
      <c r="AA98" s="286"/>
      <c r="AB98" s="286"/>
      <c r="AC98" s="286"/>
      <c r="AD98" s="286"/>
    </row>
    <row r="99" spans="1:30" ht="15.75" customHeight="1">
      <c r="A99" s="286"/>
      <c r="B99" s="379"/>
      <c r="C99" s="286"/>
      <c r="D99" s="286"/>
      <c r="E99" s="286"/>
      <c r="F99" s="286"/>
      <c r="G99" s="286"/>
      <c r="H99" s="286"/>
      <c r="I99" s="286"/>
      <c r="J99" s="286"/>
      <c r="K99" s="286"/>
      <c r="L99" s="286"/>
      <c r="M99" s="286"/>
      <c r="N99" s="286"/>
      <c r="O99" s="286"/>
      <c r="P99" s="286"/>
      <c r="Q99" s="286"/>
      <c r="R99" s="286"/>
      <c r="S99" s="286"/>
      <c r="T99" s="286"/>
      <c r="U99" s="286"/>
      <c r="V99" s="286"/>
      <c r="W99" s="286"/>
      <c r="X99" s="286"/>
      <c r="Y99" s="286"/>
      <c r="Z99" s="286"/>
      <c r="AA99" s="286"/>
      <c r="AB99" s="286"/>
      <c r="AC99" s="286"/>
      <c r="AD99" s="286"/>
    </row>
    <row r="100" spans="1:30" ht="15.75" customHeight="1">
      <c r="A100" s="286"/>
      <c r="B100" s="379"/>
      <c r="C100" s="286"/>
      <c r="D100" s="286"/>
      <c r="E100" s="286"/>
      <c r="F100" s="286"/>
      <c r="G100" s="286"/>
      <c r="H100" s="286"/>
      <c r="I100" s="286"/>
      <c r="J100" s="286"/>
      <c r="K100" s="286"/>
      <c r="L100" s="286"/>
      <c r="M100" s="286"/>
      <c r="N100" s="286"/>
      <c r="O100" s="286"/>
      <c r="P100" s="286"/>
      <c r="Q100" s="286"/>
      <c r="R100" s="286"/>
      <c r="S100" s="286"/>
      <c r="T100" s="286"/>
      <c r="U100" s="286"/>
      <c r="V100" s="286"/>
      <c r="W100" s="286"/>
      <c r="X100" s="286"/>
      <c r="Y100" s="286"/>
      <c r="Z100" s="286"/>
      <c r="AA100" s="286"/>
      <c r="AB100" s="286"/>
      <c r="AC100" s="286"/>
      <c r="AD100" s="286"/>
    </row>
    <row r="101" spans="1:30" ht="15.75" customHeight="1">
      <c r="A101" s="286"/>
      <c r="B101" s="379"/>
      <c r="C101" s="286"/>
      <c r="D101" s="286"/>
      <c r="E101" s="286"/>
      <c r="F101" s="286"/>
      <c r="G101" s="286"/>
      <c r="H101" s="286"/>
      <c r="I101" s="286"/>
      <c r="J101" s="286"/>
      <c r="K101" s="286"/>
      <c r="L101" s="286"/>
      <c r="M101" s="286"/>
      <c r="N101" s="286"/>
      <c r="O101" s="286"/>
      <c r="P101" s="286"/>
      <c r="Q101" s="286"/>
      <c r="R101" s="286"/>
      <c r="S101" s="286"/>
      <c r="T101" s="286"/>
      <c r="U101" s="286"/>
      <c r="V101" s="286"/>
      <c r="W101" s="286"/>
      <c r="X101" s="286"/>
      <c r="Y101" s="286"/>
      <c r="Z101" s="286"/>
      <c r="AA101" s="286"/>
      <c r="AB101" s="286"/>
      <c r="AC101" s="286"/>
      <c r="AD101" s="286"/>
    </row>
    <row r="102" spans="1:30" ht="15.75" customHeight="1">
      <c r="A102" s="286"/>
      <c r="B102" s="379"/>
      <c r="C102" s="286"/>
      <c r="D102" s="286"/>
      <c r="E102" s="286"/>
      <c r="F102" s="286"/>
      <c r="G102" s="286"/>
      <c r="H102" s="286"/>
      <c r="I102" s="286"/>
      <c r="J102" s="286"/>
      <c r="K102" s="286"/>
      <c r="L102" s="286"/>
      <c r="M102" s="286"/>
      <c r="N102" s="286"/>
      <c r="O102" s="286"/>
      <c r="P102" s="286"/>
      <c r="Q102" s="286"/>
      <c r="R102" s="286"/>
      <c r="S102" s="286"/>
      <c r="T102" s="286"/>
      <c r="U102" s="286"/>
      <c r="V102" s="286"/>
      <c r="W102" s="286"/>
      <c r="X102" s="286"/>
      <c r="Y102" s="286"/>
      <c r="Z102" s="286"/>
      <c r="AA102" s="286"/>
      <c r="AB102" s="286"/>
      <c r="AC102" s="286"/>
      <c r="AD102" s="286"/>
    </row>
    <row r="103" spans="1:30" ht="15.75" customHeight="1">
      <c r="A103" s="286"/>
      <c r="B103" s="379"/>
      <c r="C103" s="286"/>
      <c r="D103" s="286"/>
      <c r="E103" s="286"/>
      <c r="F103" s="286"/>
      <c r="G103" s="286"/>
      <c r="H103" s="286"/>
      <c r="I103" s="286"/>
      <c r="J103" s="286"/>
      <c r="K103" s="286"/>
      <c r="L103" s="286"/>
      <c r="M103" s="286"/>
      <c r="N103" s="286"/>
      <c r="O103" s="286"/>
      <c r="P103" s="286"/>
      <c r="Q103" s="286"/>
      <c r="R103" s="286"/>
      <c r="S103" s="286"/>
      <c r="T103" s="286"/>
      <c r="U103" s="286"/>
      <c r="V103" s="286"/>
      <c r="W103" s="286"/>
      <c r="X103" s="286"/>
      <c r="Y103" s="286"/>
      <c r="Z103" s="286"/>
      <c r="AA103" s="286"/>
      <c r="AB103" s="286"/>
      <c r="AC103" s="286"/>
      <c r="AD103" s="286"/>
    </row>
    <row r="104" spans="1:30" ht="15.75" customHeight="1">
      <c r="A104" s="286"/>
      <c r="B104" s="379"/>
      <c r="C104" s="286"/>
      <c r="D104" s="286"/>
      <c r="E104" s="286"/>
      <c r="F104" s="286"/>
      <c r="G104" s="286"/>
      <c r="H104" s="286"/>
      <c r="I104" s="286"/>
      <c r="J104" s="286"/>
      <c r="K104" s="286"/>
      <c r="L104" s="286"/>
      <c r="M104" s="286"/>
      <c r="N104" s="286"/>
      <c r="O104" s="286"/>
      <c r="P104" s="286"/>
      <c r="Q104" s="286"/>
      <c r="R104" s="286"/>
      <c r="S104" s="286"/>
      <c r="T104" s="286"/>
      <c r="U104" s="286"/>
      <c r="V104" s="286"/>
      <c r="W104" s="286"/>
      <c r="X104" s="286"/>
      <c r="Y104" s="286"/>
      <c r="Z104" s="286"/>
      <c r="AA104" s="286"/>
      <c r="AB104" s="286"/>
      <c r="AC104" s="286"/>
      <c r="AD104" s="286"/>
    </row>
    <row r="105" spans="1:30" ht="15.75" customHeight="1">
      <c r="A105" s="286"/>
      <c r="B105" s="379"/>
      <c r="C105" s="286"/>
      <c r="D105" s="286"/>
      <c r="E105" s="286"/>
      <c r="F105" s="286"/>
      <c r="G105" s="286"/>
      <c r="H105" s="286"/>
      <c r="I105" s="286"/>
      <c r="J105" s="286"/>
      <c r="K105" s="286"/>
      <c r="L105" s="286"/>
      <c r="M105" s="286"/>
      <c r="N105" s="286"/>
      <c r="O105" s="286"/>
      <c r="P105" s="286"/>
      <c r="Q105" s="286"/>
      <c r="R105" s="286"/>
      <c r="S105" s="286"/>
      <c r="T105" s="286"/>
      <c r="U105" s="286"/>
      <c r="V105" s="286"/>
      <c r="W105" s="286"/>
      <c r="X105" s="286"/>
      <c r="Y105" s="286"/>
      <c r="Z105" s="286"/>
      <c r="AA105" s="286"/>
      <c r="AB105" s="286"/>
      <c r="AC105" s="286"/>
      <c r="AD105" s="286"/>
    </row>
    <row r="106" spans="1:30" ht="15.75" customHeight="1">
      <c r="A106" s="286"/>
      <c r="B106" s="379"/>
      <c r="C106" s="286"/>
      <c r="D106" s="286"/>
      <c r="E106" s="286"/>
      <c r="F106" s="286"/>
      <c r="G106" s="286"/>
      <c r="H106" s="286"/>
      <c r="I106" s="286"/>
      <c r="J106" s="286"/>
      <c r="K106" s="286"/>
      <c r="L106" s="286"/>
      <c r="M106" s="286"/>
      <c r="N106" s="286"/>
      <c r="O106" s="286"/>
      <c r="P106" s="286"/>
      <c r="Q106" s="286"/>
      <c r="R106" s="286"/>
      <c r="S106" s="286"/>
      <c r="T106" s="286"/>
      <c r="U106" s="286"/>
      <c r="V106" s="286"/>
      <c r="W106" s="286"/>
      <c r="X106" s="286"/>
      <c r="Y106" s="286"/>
      <c r="Z106" s="286"/>
      <c r="AA106" s="286"/>
      <c r="AB106" s="286"/>
      <c r="AC106" s="286"/>
      <c r="AD106" s="286"/>
    </row>
    <row r="107" spans="1:30" ht="15.75" customHeight="1">
      <c r="A107" s="286"/>
      <c r="B107" s="379"/>
      <c r="C107" s="286"/>
      <c r="D107" s="286"/>
      <c r="E107" s="286"/>
      <c r="F107" s="286"/>
      <c r="G107" s="286"/>
      <c r="H107" s="286"/>
      <c r="I107" s="286"/>
      <c r="J107" s="286"/>
      <c r="K107" s="286"/>
      <c r="L107" s="286"/>
      <c r="M107" s="286"/>
      <c r="N107" s="286"/>
      <c r="O107" s="286"/>
      <c r="P107" s="286"/>
      <c r="Q107" s="286"/>
      <c r="R107" s="286"/>
      <c r="S107" s="286"/>
      <c r="T107" s="286"/>
      <c r="U107" s="286"/>
      <c r="V107" s="286"/>
      <c r="W107" s="286"/>
      <c r="X107" s="286"/>
      <c r="Y107" s="286"/>
      <c r="Z107" s="286"/>
      <c r="AA107" s="286"/>
      <c r="AB107" s="286"/>
      <c r="AC107" s="286"/>
      <c r="AD107" s="286"/>
    </row>
    <row r="108" spans="1:30" ht="15.75" customHeight="1">
      <c r="A108" s="286"/>
      <c r="B108" s="379"/>
      <c r="C108" s="286"/>
      <c r="D108" s="286"/>
      <c r="E108" s="286"/>
      <c r="F108" s="286"/>
      <c r="G108" s="286"/>
      <c r="H108" s="286"/>
      <c r="I108" s="286"/>
      <c r="J108" s="286"/>
      <c r="K108" s="286"/>
      <c r="L108" s="286"/>
      <c r="M108" s="286"/>
      <c r="N108" s="286"/>
      <c r="O108" s="286"/>
      <c r="P108" s="286"/>
      <c r="Q108" s="286"/>
      <c r="R108" s="286"/>
      <c r="S108" s="286"/>
      <c r="T108" s="286"/>
      <c r="U108" s="286"/>
      <c r="V108" s="286"/>
      <c r="W108" s="286"/>
      <c r="X108" s="286"/>
      <c r="Y108" s="286"/>
      <c r="Z108" s="286"/>
      <c r="AA108" s="286"/>
      <c r="AB108" s="286"/>
      <c r="AC108" s="286"/>
      <c r="AD108" s="286"/>
    </row>
    <row r="109" spans="1:30" ht="15.75" customHeight="1">
      <c r="A109" s="286"/>
      <c r="B109" s="379"/>
      <c r="C109" s="286"/>
      <c r="D109" s="286"/>
      <c r="E109" s="286"/>
      <c r="F109" s="286"/>
      <c r="G109" s="286"/>
      <c r="H109" s="286"/>
      <c r="I109" s="286"/>
      <c r="J109" s="286"/>
      <c r="K109" s="286"/>
      <c r="L109" s="286"/>
      <c r="M109" s="286"/>
      <c r="N109" s="286"/>
      <c r="O109" s="286"/>
      <c r="P109" s="286"/>
      <c r="Q109" s="286"/>
      <c r="R109" s="286"/>
      <c r="S109" s="286"/>
      <c r="T109" s="286"/>
      <c r="U109" s="286"/>
      <c r="V109" s="286"/>
      <c r="W109" s="286"/>
      <c r="X109" s="286"/>
      <c r="Y109" s="286"/>
      <c r="Z109" s="286"/>
      <c r="AA109" s="286"/>
      <c r="AB109" s="286"/>
      <c r="AC109" s="286"/>
      <c r="AD109" s="286"/>
    </row>
    <row r="110" spans="1:30" ht="15.75" customHeight="1">
      <c r="A110" s="286"/>
      <c r="B110" s="379"/>
      <c r="C110" s="286"/>
      <c r="D110" s="286"/>
      <c r="E110" s="286"/>
      <c r="F110" s="286"/>
      <c r="G110" s="286"/>
      <c r="H110" s="286"/>
      <c r="I110" s="286"/>
      <c r="J110" s="286"/>
      <c r="K110" s="286"/>
      <c r="L110" s="286"/>
      <c r="M110" s="286"/>
      <c r="N110" s="286"/>
      <c r="O110" s="286"/>
      <c r="P110" s="286"/>
      <c r="Q110" s="286"/>
      <c r="R110" s="286"/>
      <c r="S110" s="286"/>
      <c r="T110" s="286"/>
      <c r="U110" s="286"/>
      <c r="V110" s="286"/>
      <c r="W110" s="286"/>
      <c r="X110" s="286"/>
      <c r="Y110" s="286"/>
      <c r="Z110" s="286"/>
      <c r="AA110" s="286"/>
      <c r="AB110" s="286"/>
      <c r="AC110" s="286"/>
      <c r="AD110" s="286"/>
    </row>
    <row r="111" spans="1:30" ht="15.75" customHeight="1">
      <c r="A111" s="286"/>
      <c r="B111" s="379"/>
      <c r="C111" s="286"/>
      <c r="D111" s="286"/>
      <c r="E111" s="286"/>
      <c r="F111" s="286"/>
      <c r="G111" s="286"/>
      <c r="H111" s="286"/>
      <c r="I111" s="286"/>
      <c r="J111" s="286"/>
      <c r="K111" s="286"/>
      <c r="L111" s="286"/>
      <c r="M111" s="286"/>
      <c r="N111" s="286"/>
      <c r="O111" s="286"/>
      <c r="P111" s="286"/>
      <c r="Q111" s="286"/>
      <c r="R111" s="286"/>
      <c r="S111" s="286"/>
      <c r="T111" s="286"/>
      <c r="U111" s="286"/>
      <c r="V111" s="286"/>
      <c r="W111" s="286"/>
      <c r="X111" s="286"/>
      <c r="Y111" s="286"/>
      <c r="Z111" s="286"/>
      <c r="AA111" s="286"/>
      <c r="AB111" s="286"/>
      <c r="AC111" s="286"/>
      <c r="AD111" s="286"/>
    </row>
    <row r="112" spans="1:30" ht="15.75" customHeight="1">
      <c r="A112" s="286"/>
      <c r="B112" s="379"/>
      <c r="C112" s="286"/>
      <c r="D112" s="286"/>
      <c r="E112" s="286"/>
      <c r="F112" s="286"/>
      <c r="G112" s="286"/>
      <c r="H112" s="286"/>
      <c r="I112" s="286"/>
      <c r="J112" s="286"/>
      <c r="K112" s="286"/>
      <c r="L112" s="286"/>
      <c r="M112" s="286"/>
      <c r="N112" s="286"/>
      <c r="O112" s="286"/>
      <c r="P112" s="286"/>
      <c r="Q112" s="286"/>
      <c r="R112" s="286"/>
      <c r="S112" s="286"/>
      <c r="T112" s="286"/>
      <c r="U112" s="286"/>
      <c r="V112" s="286"/>
      <c r="W112" s="286"/>
      <c r="X112" s="286"/>
      <c r="Y112" s="286"/>
      <c r="Z112" s="286"/>
      <c r="AA112" s="286"/>
      <c r="AB112" s="286"/>
      <c r="AC112" s="286"/>
      <c r="AD112" s="286"/>
    </row>
    <row r="113" spans="1:30" ht="15.75" customHeight="1">
      <c r="A113" s="286"/>
      <c r="B113" s="379"/>
      <c r="C113" s="286"/>
      <c r="D113" s="286"/>
      <c r="E113" s="286"/>
      <c r="F113" s="286"/>
      <c r="G113" s="286"/>
      <c r="H113" s="286"/>
      <c r="I113" s="286"/>
      <c r="J113" s="286"/>
      <c r="K113" s="286"/>
      <c r="L113" s="286"/>
      <c r="M113" s="286"/>
      <c r="N113" s="286"/>
      <c r="O113" s="286"/>
      <c r="P113" s="286"/>
      <c r="Q113" s="286"/>
      <c r="R113" s="286"/>
      <c r="S113" s="286"/>
      <c r="T113" s="286"/>
      <c r="U113" s="286"/>
      <c r="V113" s="286"/>
      <c r="W113" s="286"/>
      <c r="X113" s="286"/>
      <c r="Y113" s="286"/>
      <c r="Z113" s="286"/>
      <c r="AA113" s="286"/>
      <c r="AB113" s="286"/>
      <c r="AC113" s="286"/>
      <c r="AD113" s="286"/>
    </row>
    <row r="114" spans="1:30" ht="15.75" customHeight="1">
      <c r="A114" s="286"/>
      <c r="B114" s="379"/>
      <c r="C114" s="286"/>
      <c r="D114" s="286"/>
      <c r="E114" s="286"/>
      <c r="F114" s="286"/>
      <c r="G114" s="286"/>
      <c r="H114" s="286"/>
      <c r="I114" s="286"/>
      <c r="J114" s="286"/>
      <c r="K114" s="286"/>
      <c r="L114" s="286"/>
      <c r="M114" s="286"/>
      <c r="N114" s="286"/>
      <c r="O114" s="286"/>
      <c r="P114" s="286"/>
      <c r="Q114" s="286"/>
      <c r="R114" s="286"/>
      <c r="S114" s="286"/>
      <c r="T114" s="286"/>
      <c r="U114" s="286"/>
      <c r="V114" s="286"/>
      <c r="W114" s="286"/>
      <c r="X114" s="286"/>
      <c r="Y114" s="286"/>
      <c r="Z114" s="286"/>
      <c r="AA114" s="286"/>
      <c r="AB114" s="286"/>
      <c r="AC114" s="286"/>
      <c r="AD114" s="286"/>
    </row>
    <row r="115" spans="1:30" ht="15.75" customHeight="1">
      <c r="A115" s="286"/>
      <c r="B115" s="379"/>
      <c r="C115" s="286"/>
      <c r="D115" s="286"/>
      <c r="E115" s="286"/>
      <c r="F115" s="286"/>
      <c r="G115" s="286"/>
      <c r="H115" s="286"/>
      <c r="I115" s="286"/>
      <c r="J115" s="286"/>
      <c r="K115" s="286"/>
      <c r="L115" s="286"/>
      <c r="M115" s="286"/>
      <c r="N115" s="286"/>
      <c r="O115" s="286"/>
      <c r="P115" s="286"/>
      <c r="Q115" s="286"/>
      <c r="R115" s="286"/>
      <c r="S115" s="286"/>
      <c r="T115" s="286"/>
      <c r="U115" s="286"/>
      <c r="V115" s="286"/>
      <c r="W115" s="286"/>
      <c r="X115" s="286"/>
      <c r="Y115" s="286"/>
      <c r="Z115" s="286"/>
      <c r="AA115" s="286"/>
      <c r="AB115" s="286"/>
      <c r="AC115" s="286"/>
      <c r="AD115" s="286"/>
    </row>
    <row r="116" spans="1:30" ht="15.75" customHeight="1">
      <c r="A116" s="286"/>
      <c r="B116" s="379"/>
      <c r="C116" s="286"/>
      <c r="D116" s="286"/>
      <c r="E116" s="286"/>
      <c r="F116" s="286"/>
      <c r="G116" s="286"/>
      <c r="H116" s="286"/>
      <c r="I116" s="286"/>
      <c r="J116" s="286"/>
      <c r="K116" s="286"/>
      <c r="L116" s="286"/>
      <c r="M116" s="286"/>
      <c r="N116" s="286"/>
      <c r="O116" s="286"/>
      <c r="P116" s="286"/>
      <c r="Q116" s="286"/>
      <c r="R116" s="286"/>
      <c r="S116" s="286"/>
      <c r="T116" s="286"/>
      <c r="U116" s="286"/>
      <c r="V116" s="286"/>
      <c r="W116" s="286"/>
      <c r="X116" s="286"/>
      <c r="Y116" s="286"/>
      <c r="Z116" s="286"/>
      <c r="AA116" s="286"/>
      <c r="AB116" s="286"/>
      <c r="AC116" s="286"/>
      <c r="AD116" s="286"/>
    </row>
    <row r="117" spans="1:30" ht="15.75" customHeight="1">
      <c r="A117" s="286"/>
      <c r="B117" s="379"/>
      <c r="C117" s="286"/>
      <c r="D117" s="286"/>
      <c r="E117" s="286"/>
      <c r="F117" s="286"/>
      <c r="G117" s="286"/>
      <c r="H117" s="286"/>
      <c r="I117" s="286"/>
      <c r="J117" s="286"/>
      <c r="K117" s="286"/>
      <c r="L117" s="286"/>
      <c r="M117" s="286"/>
      <c r="N117" s="286"/>
      <c r="O117" s="286"/>
      <c r="P117" s="286"/>
      <c r="Q117" s="286"/>
      <c r="R117" s="286"/>
      <c r="S117" s="286"/>
      <c r="T117" s="286"/>
      <c r="U117" s="286"/>
      <c r="V117" s="286"/>
      <c r="W117" s="286"/>
      <c r="X117" s="286"/>
      <c r="Y117" s="286"/>
      <c r="Z117" s="286"/>
      <c r="AA117" s="286"/>
      <c r="AB117" s="286"/>
      <c r="AC117" s="286"/>
      <c r="AD117" s="286"/>
    </row>
    <row r="118" spans="1:30" ht="15.75" customHeight="1">
      <c r="A118" s="286"/>
      <c r="B118" s="379"/>
      <c r="C118" s="286"/>
      <c r="D118" s="286"/>
      <c r="E118" s="286"/>
      <c r="F118" s="286"/>
      <c r="G118" s="286"/>
      <c r="H118" s="286"/>
      <c r="I118" s="286"/>
      <c r="J118" s="286"/>
      <c r="K118" s="286"/>
      <c r="L118" s="286"/>
      <c r="M118" s="286"/>
      <c r="N118" s="286"/>
      <c r="O118" s="286"/>
      <c r="P118" s="286"/>
      <c r="Q118" s="286"/>
      <c r="R118" s="286"/>
      <c r="S118" s="286"/>
      <c r="T118" s="286"/>
      <c r="U118" s="286"/>
      <c r="V118" s="286"/>
      <c r="W118" s="286"/>
      <c r="X118" s="286"/>
      <c r="Y118" s="286"/>
      <c r="Z118" s="286"/>
      <c r="AA118" s="286"/>
      <c r="AB118" s="286"/>
      <c r="AC118" s="286"/>
      <c r="AD118" s="286"/>
    </row>
    <row r="119" spans="1:30" ht="15.75" customHeight="1">
      <c r="A119" s="286"/>
      <c r="B119" s="379"/>
      <c r="C119" s="286"/>
      <c r="D119" s="286"/>
      <c r="E119" s="286"/>
      <c r="F119" s="286"/>
      <c r="G119" s="286"/>
      <c r="H119" s="286"/>
      <c r="I119" s="286"/>
      <c r="J119" s="286"/>
      <c r="K119" s="286"/>
      <c r="L119" s="286"/>
      <c r="M119" s="286"/>
      <c r="N119" s="286"/>
      <c r="O119" s="286"/>
      <c r="P119" s="286"/>
      <c r="Q119" s="286"/>
      <c r="R119" s="286"/>
      <c r="S119" s="286"/>
      <c r="T119" s="286"/>
      <c r="U119" s="286"/>
      <c r="V119" s="286"/>
      <c r="W119" s="286"/>
      <c r="X119" s="286"/>
      <c r="Y119" s="286"/>
      <c r="Z119" s="286"/>
      <c r="AA119" s="286"/>
      <c r="AB119" s="286"/>
      <c r="AC119" s="286"/>
      <c r="AD119" s="286"/>
    </row>
    <row r="120" spans="1:30" ht="15.75" customHeight="1">
      <c r="A120" s="286"/>
      <c r="B120" s="379"/>
      <c r="C120" s="286"/>
      <c r="D120" s="286"/>
      <c r="E120" s="286"/>
      <c r="F120" s="286"/>
      <c r="G120" s="286"/>
      <c r="H120" s="286"/>
      <c r="I120" s="286"/>
      <c r="J120" s="286"/>
      <c r="K120" s="286"/>
      <c r="L120" s="286"/>
      <c r="M120" s="286"/>
      <c r="N120" s="286"/>
      <c r="O120" s="286"/>
      <c r="P120" s="286"/>
      <c r="Q120" s="286"/>
      <c r="R120" s="286"/>
      <c r="S120" s="286"/>
      <c r="T120" s="286"/>
      <c r="U120" s="286"/>
      <c r="V120" s="286"/>
      <c r="W120" s="286"/>
      <c r="X120" s="286"/>
      <c r="Y120" s="286"/>
      <c r="Z120" s="286"/>
      <c r="AA120" s="286"/>
      <c r="AB120" s="286"/>
      <c r="AC120" s="286"/>
      <c r="AD120" s="286"/>
    </row>
    <row r="121" spans="1:30" ht="15.75" customHeight="1">
      <c r="A121" s="286"/>
      <c r="B121" s="379"/>
      <c r="C121" s="286"/>
      <c r="D121" s="286"/>
      <c r="E121" s="286"/>
      <c r="F121" s="286"/>
      <c r="G121" s="286"/>
      <c r="H121" s="286"/>
      <c r="I121" s="286"/>
      <c r="J121" s="286"/>
      <c r="K121" s="286"/>
      <c r="L121" s="286"/>
      <c r="M121" s="286"/>
      <c r="N121" s="286"/>
      <c r="O121" s="286"/>
      <c r="P121" s="286"/>
      <c r="Q121" s="286"/>
      <c r="R121" s="286"/>
      <c r="S121" s="286"/>
      <c r="T121" s="286"/>
      <c r="U121" s="286"/>
      <c r="V121" s="286"/>
      <c r="W121" s="286"/>
      <c r="X121" s="286"/>
      <c r="Y121" s="286"/>
      <c r="Z121" s="286"/>
      <c r="AA121" s="286"/>
      <c r="AB121" s="286"/>
      <c r="AC121" s="286"/>
      <c r="AD121" s="286"/>
    </row>
    <row r="122" spans="1:30" ht="15.75" customHeight="1">
      <c r="A122" s="286"/>
      <c r="B122" s="379"/>
      <c r="C122" s="286"/>
      <c r="D122" s="286"/>
      <c r="E122" s="286"/>
      <c r="F122" s="286"/>
      <c r="G122" s="286"/>
      <c r="H122" s="286"/>
      <c r="I122" s="286"/>
      <c r="J122" s="286"/>
      <c r="K122" s="286"/>
      <c r="L122" s="286"/>
      <c r="M122" s="286"/>
      <c r="N122" s="286"/>
      <c r="O122" s="286"/>
      <c r="P122" s="286"/>
      <c r="Q122" s="286"/>
      <c r="R122" s="286"/>
      <c r="S122" s="286"/>
      <c r="T122" s="286"/>
      <c r="U122" s="286"/>
      <c r="V122" s="286"/>
      <c r="W122" s="286"/>
      <c r="X122" s="286"/>
      <c r="Y122" s="286"/>
      <c r="Z122" s="286"/>
      <c r="AA122" s="286"/>
      <c r="AB122" s="286"/>
      <c r="AC122" s="286"/>
      <c r="AD122" s="286"/>
    </row>
    <row r="123" spans="1:30" ht="15.75" customHeight="1">
      <c r="A123" s="286"/>
      <c r="B123" s="379"/>
      <c r="C123" s="286"/>
      <c r="D123" s="286"/>
      <c r="E123" s="286"/>
      <c r="F123" s="286"/>
      <c r="G123" s="286"/>
      <c r="H123" s="286"/>
      <c r="I123" s="286"/>
      <c r="J123" s="286"/>
      <c r="K123" s="286"/>
      <c r="L123" s="286"/>
      <c r="M123" s="286"/>
      <c r="N123" s="286"/>
      <c r="O123" s="286"/>
      <c r="P123" s="286"/>
      <c r="Q123" s="286"/>
      <c r="R123" s="286"/>
      <c r="S123" s="286"/>
      <c r="T123" s="286"/>
      <c r="U123" s="286"/>
      <c r="V123" s="286"/>
      <c r="W123" s="286"/>
      <c r="X123" s="286"/>
      <c r="Y123" s="286"/>
      <c r="Z123" s="286"/>
      <c r="AA123" s="286"/>
      <c r="AB123" s="286"/>
      <c r="AC123" s="286"/>
      <c r="AD123" s="286"/>
    </row>
    <row r="124" spans="1:30" ht="15.75" customHeight="1">
      <c r="A124" s="286"/>
      <c r="B124" s="379"/>
      <c r="C124" s="286"/>
      <c r="D124" s="286"/>
      <c r="E124" s="286"/>
      <c r="F124" s="286"/>
      <c r="G124" s="286"/>
      <c r="H124" s="286"/>
      <c r="I124" s="286"/>
      <c r="J124" s="286"/>
      <c r="K124" s="286"/>
      <c r="L124" s="286"/>
      <c r="M124" s="286"/>
      <c r="N124" s="286"/>
      <c r="O124" s="286"/>
      <c r="P124" s="286"/>
      <c r="Q124" s="286"/>
      <c r="R124" s="286"/>
      <c r="S124" s="286"/>
      <c r="T124" s="286"/>
      <c r="U124" s="286"/>
      <c r="V124" s="286"/>
      <c r="W124" s="286"/>
      <c r="X124" s="286"/>
      <c r="Y124" s="286"/>
      <c r="Z124" s="286"/>
      <c r="AA124" s="286"/>
      <c r="AB124" s="286"/>
      <c r="AC124" s="286"/>
      <c r="AD124" s="286"/>
    </row>
    <row r="125" spans="1:30" ht="15.75" customHeight="1">
      <c r="A125" s="286"/>
      <c r="B125" s="379"/>
      <c r="C125" s="286"/>
      <c r="D125" s="286"/>
      <c r="E125" s="286"/>
      <c r="F125" s="286"/>
      <c r="G125" s="286"/>
      <c r="H125" s="286"/>
      <c r="I125" s="286"/>
      <c r="J125" s="286"/>
      <c r="K125" s="286"/>
      <c r="L125" s="286"/>
      <c r="M125" s="286"/>
      <c r="N125" s="286"/>
      <c r="O125" s="286"/>
      <c r="P125" s="286"/>
      <c r="Q125" s="286"/>
      <c r="R125" s="286"/>
      <c r="S125" s="286"/>
      <c r="T125" s="286"/>
      <c r="U125" s="286"/>
      <c r="V125" s="286"/>
      <c r="W125" s="286"/>
      <c r="X125" s="286"/>
      <c r="Y125" s="286"/>
      <c r="Z125" s="286"/>
      <c r="AA125" s="286"/>
      <c r="AB125" s="286"/>
      <c r="AC125" s="286"/>
      <c r="AD125" s="286"/>
    </row>
    <row r="126" spans="1:30" ht="15.75" customHeight="1">
      <c r="A126" s="286"/>
      <c r="B126" s="379"/>
      <c r="C126" s="286"/>
      <c r="D126" s="286"/>
      <c r="E126" s="286"/>
      <c r="F126" s="286"/>
      <c r="G126" s="286"/>
      <c r="H126" s="286"/>
      <c r="I126" s="286"/>
      <c r="J126" s="286"/>
      <c r="K126" s="286"/>
      <c r="L126" s="286"/>
      <c r="M126" s="286"/>
      <c r="N126" s="286"/>
      <c r="O126" s="286"/>
      <c r="P126" s="286"/>
      <c r="Q126" s="286"/>
      <c r="R126" s="286"/>
      <c r="S126" s="286"/>
      <c r="T126" s="286"/>
      <c r="U126" s="286"/>
      <c r="V126" s="286"/>
      <c r="W126" s="286"/>
      <c r="X126" s="286"/>
      <c r="Y126" s="286"/>
      <c r="Z126" s="286"/>
      <c r="AA126" s="286"/>
      <c r="AB126" s="286"/>
      <c r="AC126" s="286"/>
      <c r="AD126" s="286"/>
    </row>
    <row r="127" spans="1:30" ht="15.75" customHeight="1">
      <c r="A127" s="286"/>
      <c r="B127" s="379"/>
      <c r="C127" s="286"/>
      <c r="D127" s="286"/>
      <c r="E127" s="286"/>
      <c r="F127" s="286"/>
      <c r="G127" s="286"/>
      <c r="H127" s="286"/>
      <c r="I127" s="286"/>
      <c r="J127" s="286"/>
      <c r="K127" s="286"/>
      <c r="L127" s="286"/>
      <c r="M127" s="286"/>
      <c r="N127" s="286"/>
      <c r="O127" s="286"/>
      <c r="P127" s="286"/>
      <c r="Q127" s="286"/>
      <c r="R127" s="286"/>
      <c r="S127" s="286"/>
      <c r="T127" s="286"/>
      <c r="U127" s="286"/>
      <c r="V127" s="286"/>
      <c r="W127" s="286"/>
      <c r="X127" s="286"/>
      <c r="Y127" s="286"/>
      <c r="Z127" s="286"/>
      <c r="AA127" s="286"/>
      <c r="AB127" s="286"/>
      <c r="AC127" s="286"/>
      <c r="AD127" s="286"/>
    </row>
    <row r="128" spans="1:30" ht="15.75" customHeight="1">
      <c r="A128" s="286"/>
      <c r="B128" s="379"/>
      <c r="C128" s="286"/>
      <c r="D128" s="286"/>
      <c r="E128" s="286"/>
      <c r="F128" s="286"/>
      <c r="G128" s="286"/>
      <c r="H128" s="286"/>
      <c r="I128" s="286"/>
      <c r="J128" s="286"/>
      <c r="K128" s="286"/>
      <c r="L128" s="286"/>
      <c r="M128" s="286"/>
      <c r="N128" s="286"/>
      <c r="O128" s="286"/>
      <c r="P128" s="286"/>
      <c r="Q128" s="286"/>
      <c r="R128" s="286"/>
      <c r="S128" s="286"/>
      <c r="T128" s="286"/>
      <c r="U128" s="286"/>
      <c r="V128" s="286"/>
      <c r="W128" s="286"/>
      <c r="X128" s="286"/>
      <c r="Y128" s="286"/>
      <c r="Z128" s="286"/>
      <c r="AA128" s="286"/>
      <c r="AB128" s="286"/>
      <c r="AC128" s="286"/>
      <c r="AD128" s="286"/>
    </row>
    <row r="129" spans="1:30" ht="15.75" customHeight="1">
      <c r="A129" s="286"/>
      <c r="B129" s="379"/>
      <c r="C129" s="286"/>
      <c r="D129" s="286"/>
      <c r="E129" s="286"/>
      <c r="F129" s="286"/>
      <c r="G129" s="286"/>
      <c r="H129" s="286"/>
      <c r="I129" s="286"/>
      <c r="J129" s="286"/>
      <c r="K129" s="286"/>
      <c r="L129" s="286"/>
      <c r="M129" s="286"/>
      <c r="N129" s="286"/>
      <c r="O129" s="286"/>
      <c r="P129" s="286"/>
      <c r="Q129" s="286"/>
      <c r="R129" s="286"/>
      <c r="S129" s="286"/>
      <c r="T129" s="286"/>
      <c r="U129" s="286"/>
      <c r="V129" s="286"/>
      <c r="W129" s="286"/>
      <c r="X129" s="286"/>
      <c r="Y129" s="286"/>
      <c r="Z129" s="286"/>
      <c r="AA129" s="286"/>
      <c r="AB129" s="286"/>
      <c r="AC129" s="286"/>
      <c r="AD129" s="286"/>
    </row>
    <row r="130" spans="1:30" ht="15.75" customHeight="1">
      <c r="A130" s="286"/>
      <c r="B130" s="379"/>
      <c r="C130" s="286"/>
      <c r="D130" s="286"/>
      <c r="E130" s="286"/>
      <c r="F130" s="286"/>
      <c r="G130" s="286"/>
      <c r="H130" s="286"/>
      <c r="I130" s="286"/>
      <c r="J130" s="286"/>
      <c r="K130" s="286"/>
      <c r="L130" s="286"/>
      <c r="M130" s="286"/>
      <c r="N130" s="286"/>
      <c r="O130" s="286"/>
      <c r="P130" s="286"/>
      <c r="Q130" s="286"/>
      <c r="R130" s="286"/>
      <c r="S130" s="286"/>
      <c r="T130" s="286"/>
      <c r="U130" s="286"/>
      <c r="V130" s="286"/>
      <c r="W130" s="286"/>
      <c r="X130" s="286"/>
      <c r="Y130" s="286"/>
      <c r="Z130" s="286"/>
      <c r="AA130" s="286"/>
      <c r="AB130" s="286"/>
      <c r="AC130" s="286"/>
      <c r="AD130" s="286"/>
    </row>
    <row r="131" spans="1:30" ht="15.75" customHeight="1">
      <c r="A131" s="286"/>
      <c r="B131" s="379"/>
      <c r="C131" s="286"/>
      <c r="D131" s="286"/>
      <c r="E131" s="286"/>
      <c r="F131" s="286"/>
      <c r="G131" s="286"/>
      <c r="H131" s="286"/>
      <c r="I131" s="286"/>
      <c r="J131" s="286"/>
      <c r="K131" s="286"/>
      <c r="L131" s="286"/>
      <c r="M131" s="286"/>
      <c r="N131" s="286"/>
      <c r="O131" s="286"/>
      <c r="P131" s="286"/>
      <c r="Q131" s="286"/>
      <c r="R131" s="286"/>
      <c r="S131" s="286"/>
      <c r="T131" s="286"/>
      <c r="U131" s="286"/>
      <c r="V131" s="286"/>
      <c r="W131" s="286"/>
      <c r="X131" s="286"/>
      <c r="Y131" s="286"/>
      <c r="Z131" s="286"/>
      <c r="AA131" s="286"/>
      <c r="AB131" s="286"/>
      <c r="AC131" s="286"/>
      <c r="AD131" s="286"/>
    </row>
    <row r="132" spans="1:30" ht="15.75" customHeight="1">
      <c r="A132" s="286"/>
      <c r="B132" s="379"/>
      <c r="C132" s="286"/>
      <c r="D132" s="286"/>
      <c r="E132" s="286"/>
      <c r="F132" s="286"/>
      <c r="G132" s="286"/>
      <c r="H132" s="286"/>
      <c r="I132" s="286"/>
      <c r="J132" s="286"/>
      <c r="K132" s="286"/>
      <c r="L132" s="286"/>
      <c r="M132" s="286"/>
      <c r="N132" s="286"/>
      <c r="O132" s="286"/>
      <c r="P132" s="286"/>
      <c r="Q132" s="286"/>
      <c r="R132" s="286"/>
      <c r="S132" s="286"/>
      <c r="T132" s="286"/>
      <c r="U132" s="286"/>
      <c r="V132" s="286"/>
      <c r="W132" s="286"/>
      <c r="X132" s="286"/>
      <c r="Y132" s="286"/>
      <c r="Z132" s="286"/>
      <c r="AA132" s="286"/>
      <c r="AB132" s="286"/>
      <c r="AC132" s="286"/>
      <c r="AD132" s="286"/>
    </row>
    <row r="133" spans="1:30" ht="15.75" customHeight="1">
      <c r="A133" s="286"/>
      <c r="B133" s="379"/>
      <c r="C133" s="286"/>
      <c r="D133" s="286"/>
      <c r="E133" s="286"/>
      <c r="F133" s="286"/>
      <c r="G133" s="286"/>
      <c r="H133" s="286"/>
      <c r="I133" s="286"/>
      <c r="J133" s="286"/>
      <c r="K133" s="286"/>
      <c r="L133" s="286"/>
      <c r="M133" s="286"/>
      <c r="N133" s="286"/>
      <c r="O133" s="286"/>
      <c r="P133" s="286"/>
      <c r="Q133" s="286"/>
      <c r="R133" s="286"/>
      <c r="S133" s="286"/>
      <c r="T133" s="286"/>
      <c r="U133" s="286"/>
      <c r="V133" s="286"/>
      <c r="W133" s="286"/>
      <c r="X133" s="286"/>
      <c r="Y133" s="286"/>
      <c r="Z133" s="286"/>
      <c r="AA133" s="286"/>
      <c r="AB133" s="286"/>
      <c r="AC133" s="286"/>
      <c r="AD133" s="286"/>
    </row>
    <row r="134" spans="1:30" ht="15.75" customHeight="1">
      <c r="A134" s="286"/>
      <c r="B134" s="379"/>
      <c r="C134" s="286"/>
      <c r="D134" s="286"/>
      <c r="E134" s="286"/>
      <c r="F134" s="286"/>
      <c r="G134" s="286"/>
      <c r="H134" s="286"/>
      <c r="I134" s="286"/>
      <c r="J134" s="286"/>
      <c r="K134" s="286"/>
      <c r="L134" s="286"/>
      <c r="M134" s="286"/>
      <c r="N134" s="286"/>
      <c r="O134" s="286"/>
      <c r="P134" s="286"/>
      <c r="Q134" s="286"/>
      <c r="R134" s="286"/>
      <c r="S134" s="286"/>
      <c r="T134" s="286"/>
      <c r="U134" s="286"/>
      <c r="V134" s="286"/>
      <c r="W134" s="286"/>
      <c r="X134" s="286"/>
      <c r="Y134" s="286"/>
      <c r="Z134" s="286"/>
      <c r="AA134" s="286"/>
      <c r="AB134" s="286"/>
      <c r="AC134" s="286"/>
      <c r="AD134" s="286"/>
    </row>
    <row r="135" spans="1:30" ht="15.75" customHeight="1">
      <c r="A135" s="286"/>
      <c r="B135" s="379"/>
      <c r="C135" s="286"/>
      <c r="D135" s="286"/>
      <c r="E135" s="286"/>
      <c r="F135" s="286"/>
      <c r="G135" s="286"/>
      <c r="H135" s="286"/>
      <c r="I135" s="286"/>
      <c r="J135" s="286"/>
      <c r="K135" s="286"/>
      <c r="L135" s="286"/>
      <c r="M135" s="286"/>
      <c r="N135" s="286"/>
      <c r="O135" s="286"/>
      <c r="P135" s="286"/>
      <c r="Q135" s="286"/>
      <c r="R135" s="286"/>
      <c r="S135" s="286"/>
      <c r="T135" s="286"/>
      <c r="U135" s="286"/>
      <c r="V135" s="286"/>
      <c r="W135" s="286"/>
      <c r="X135" s="286"/>
      <c r="Y135" s="286"/>
      <c r="Z135" s="286"/>
      <c r="AA135" s="286"/>
      <c r="AB135" s="286"/>
      <c r="AC135" s="286"/>
      <c r="AD135" s="286"/>
    </row>
    <row r="136" spans="1:30" ht="15.75" customHeight="1">
      <c r="A136" s="286"/>
      <c r="B136" s="379"/>
      <c r="C136" s="286"/>
      <c r="D136" s="286"/>
      <c r="E136" s="286"/>
      <c r="F136" s="286"/>
      <c r="G136" s="286"/>
      <c r="H136" s="286"/>
      <c r="I136" s="286"/>
      <c r="J136" s="286"/>
      <c r="K136" s="286"/>
      <c r="L136" s="286"/>
      <c r="M136" s="286"/>
      <c r="N136" s="286"/>
      <c r="O136" s="286"/>
      <c r="P136" s="286"/>
      <c r="Q136" s="286"/>
      <c r="R136" s="286"/>
      <c r="S136" s="286"/>
      <c r="T136" s="286"/>
      <c r="U136" s="286"/>
      <c r="V136" s="286"/>
      <c r="W136" s="286"/>
      <c r="X136" s="286"/>
      <c r="Y136" s="286"/>
      <c r="Z136" s="286"/>
      <c r="AA136" s="286"/>
      <c r="AB136" s="286"/>
      <c r="AC136" s="286"/>
      <c r="AD136" s="286"/>
    </row>
    <row r="137" spans="1:30" ht="15.75" customHeight="1">
      <c r="A137" s="286"/>
      <c r="B137" s="379"/>
      <c r="C137" s="286"/>
      <c r="D137" s="286"/>
      <c r="E137" s="286"/>
      <c r="F137" s="286"/>
      <c r="G137" s="286"/>
      <c r="H137" s="286"/>
      <c r="I137" s="286"/>
      <c r="J137" s="286"/>
      <c r="K137" s="286"/>
      <c r="L137" s="286"/>
      <c r="M137" s="286"/>
      <c r="N137" s="286"/>
      <c r="O137" s="286"/>
      <c r="P137" s="286"/>
      <c r="Q137" s="286"/>
      <c r="R137" s="286"/>
      <c r="S137" s="286"/>
      <c r="T137" s="286"/>
      <c r="U137" s="286"/>
      <c r="V137" s="286"/>
      <c r="W137" s="286"/>
      <c r="X137" s="286"/>
      <c r="Y137" s="286"/>
      <c r="Z137" s="286"/>
      <c r="AA137" s="286"/>
      <c r="AB137" s="286"/>
      <c r="AC137" s="286"/>
      <c r="AD137" s="286"/>
    </row>
    <row r="138" spans="1:30" ht="15.75" customHeight="1">
      <c r="A138" s="286"/>
      <c r="B138" s="379"/>
      <c r="C138" s="286"/>
      <c r="D138" s="286"/>
      <c r="E138" s="286"/>
      <c r="F138" s="286"/>
      <c r="G138" s="286"/>
      <c r="H138" s="286"/>
      <c r="I138" s="286"/>
      <c r="J138" s="286"/>
      <c r="K138" s="286"/>
      <c r="L138" s="286"/>
      <c r="M138" s="286"/>
      <c r="N138" s="286"/>
      <c r="O138" s="286"/>
      <c r="P138" s="286"/>
      <c r="Q138" s="286"/>
      <c r="R138" s="286"/>
      <c r="S138" s="286"/>
      <c r="T138" s="286"/>
      <c r="U138" s="286"/>
      <c r="V138" s="286"/>
      <c r="W138" s="286"/>
      <c r="X138" s="286"/>
      <c r="Y138" s="286"/>
      <c r="Z138" s="286"/>
      <c r="AA138" s="286"/>
      <c r="AB138" s="286"/>
      <c r="AC138" s="286"/>
      <c r="AD138" s="286"/>
    </row>
    <row r="139" spans="1:30" ht="15.75" customHeight="1">
      <c r="A139" s="286"/>
      <c r="B139" s="379"/>
      <c r="C139" s="286"/>
      <c r="D139" s="286"/>
      <c r="E139" s="286"/>
      <c r="F139" s="286"/>
      <c r="G139" s="286"/>
      <c r="H139" s="286"/>
      <c r="I139" s="286"/>
      <c r="J139" s="286"/>
      <c r="K139" s="286"/>
      <c r="L139" s="286"/>
      <c r="M139" s="286"/>
      <c r="N139" s="286"/>
      <c r="O139" s="286"/>
      <c r="P139" s="286"/>
      <c r="Q139" s="286"/>
      <c r="R139" s="286"/>
      <c r="S139" s="286"/>
      <c r="T139" s="286"/>
      <c r="U139" s="286"/>
      <c r="V139" s="286"/>
      <c r="W139" s="286"/>
      <c r="X139" s="286"/>
      <c r="Y139" s="286"/>
      <c r="Z139" s="286"/>
      <c r="AA139" s="286"/>
      <c r="AB139" s="286"/>
      <c r="AC139" s="286"/>
      <c r="AD139" s="286"/>
    </row>
    <row r="140" spans="1:30" ht="15.75" customHeight="1">
      <c r="A140" s="286"/>
      <c r="B140" s="379"/>
      <c r="C140" s="286"/>
      <c r="D140" s="286"/>
      <c r="E140" s="286"/>
      <c r="F140" s="286"/>
      <c r="G140" s="286"/>
      <c r="H140" s="286"/>
      <c r="I140" s="286"/>
      <c r="J140" s="286"/>
      <c r="K140" s="286"/>
      <c r="L140" s="286"/>
      <c r="M140" s="286"/>
      <c r="N140" s="286"/>
      <c r="O140" s="286"/>
      <c r="P140" s="286"/>
      <c r="Q140" s="286"/>
      <c r="R140" s="286"/>
      <c r="S140" s="286"/>
      <c r="T140" s="286"/>
      <c r="U140" s="286"/>
      <c r="V140" s="286"/>
      <c r="W140" s="286"/>
      <c r="X140" s="286"/>
      <c r="Y140" s="286"/>
      <c r="Z140" s="286"/>
      <c r="AA140" s="286"/>
      <c r="AB140" s="286"/>
      <c r="AC140" s="286"/>
      <c r="AD140" s="286"/>
    </row>
    <row r="141" spans="1:30" ht="15.75" customHeight="1">
      <c r="A141" s="286"/>
      <c r="B141" s="379"/>
      <c r="C141" s="286"/>
      <c r="D141" s="286"/>
      <c r="E141" s="286"/>
      <c r="F141" s="286"/>
      <c r="G141" s="286"/>
      <c r="H141" s="286"/>
      <c r="I141" s="286"/>
      <c r="J141" s="286"/>
      <c r="K141" s="286"/>
      <c r="L141" s="286"/>
      <c r="M141" s="286"/>
      <c r="N141" s="286"/>
      <c r="O141" s="286"/>
      <c r="P141" s="286"/>
      <c r="Q141" s="286"/>
      <c r="R141" s="286"/>
      <c r="S141" s="286"/>
      <c r="T141" s="286"/>
      <c r="U141" s="286"/>
      <c r="V141" s="286"/>
      <c r="W141" s="286"/>
      <c r="X141" s="286"/>
      <c r="Y141" s="286"/>
      <c r="Z141" s="286"/>
      <c r="AA141" s="286"/>
      <c r="AB141" s="286"/>
      <c r="AC141" s="286"/>
      <c r="AD141" s="286"/>
    </row>
    <row r="142" spans="1:30" ht="15.75" customHeight="1">
      <c r="A142" s="286"/>
      <c r="B142" s="379"/>
      <c r="C142" s="286"/>
      <c r="D142" s="286"/>
      <c r="E142" s="286"/>
      <c r="F142" s="286"/>
      <c r="G142" s="286"/>
      <c r="H142" s="286"/>
      <c r="I142" s="286"/>
      <c r="J142" s="286"/>
      <c r="K142" s="286"/>
      <c r="L142" s="286"/>
      <c r="M142" s="286"/>
      <c r="N142" s="286"/>
      <c r="O142" s="286"/>
      <c r="P142" s="286"/>
      <c r="Q142" s="286"/>
      <c r="R142" s="286"/>
      <c r="S142" s="286"/>
      <c r="T142" s="286"/>
      <c r="U142" s="286"/>
      <c r="V142" s="286"/>
      <c r="W142" s="286"/>
      <c r="X142" s="286"/>
      <c r="Y142" s="286"/>
      <c r="Z142" s="286"/>
      <c r="AA142" s="286"/>
      <c r="AB142" s="286"/>
      <c r="AC142" s="286"/>
      <c r="AD142" s="286"/>
    </row>
    <row r="143" spans="1:30" ht="15.75" customHeight="1">
      <c r="A143" s="286"/>
      <c r="B143" s="379"/>
      <c r="C143" s="286"/>
      <c r="D143" s="286"/>
      <c r="E143" s="286"/>
      <c r="F143" s="286"/>
      <c r="G143" s="286"/>
      <c r="H143" s="286"/>
      <c r="I143" s="286"/>
      <c r="J143" s="286"/>
      <c r="K143" s="286"/>
      <c r="L143" s="286"/>
      <c r="M143" s="286"/>
      <c r="N143" s="286"/>
      <c r="O143" s="286"/>
      <c r="P143" s="286"/>
      <c r="Q143" s="286"/>
      <c r="R143" s="286"/>
      <c r="S143" s="286"/>
      <c r="T143" s="286"/>
      <c r="U143" s="286"/>
      <c r="V143" s="286"/>
      <c r="W143" s="286"/>
      <c r="X143" s="286"/>
      <c r="Y143" s="286"/>
      <c r="Z143" s="286"/>
      <c r="AA143" s="286"/>
      <c r="AB143" s="286"/>
      <c r="AC143" s="286"/>
      <c r="AD143" s="286"/>
    </row>
    <row r="144" spans="1:30" ht="15.75" customHeight="1">
      <c r="A144" s="286"/>
      <c r="B144" s="379"/>
      <c r="C144" s="286"/>
      <c r="D144" s="286"/>
      <c r="E144" s="286"/>
      <c r="F144" s="286"/>
      <c r="G144" s="286"/>
      <c r="H144" s="286"/>
      <c r="I144" s="286"/>
      <c r="J144" s="286"/>
      <c r="K144" s="286"/>
      <c r="L144" s="286"/>
      <c r="M144" s="286"/>
      <c r="N144" s="286"/>
      <c r="O144" s="286"/>
      <c r="P144" s="286"/>
      <c r="Q144" s="286"/>
      <c r="R144" s="286"/>
      <c r="S144" s="286"/>
      <c r="T144" s="286"/>
      <c r="U144" s="286"/>
      <c r="V144" s="286"/>
      <c r="W144" s="286"/>
      <c r="X144" s="286"/>
      <c r="Y144" s="286"/>
      <c r="Z144" s="286"/>
      <c r="AA144" s="286"/>
      <c r="AB144" s="286"/>
      <c r="AC144" s="286"/>
      <c r="AD144" s="286"/>
    </row>
    <row r="145" spans="1:30" ht="15.75" customHeight="1">
      <c r="A145" s="286"/>
      <c r="B145" s="379"/>
      <c r="C145" s="286"/>
      <c r="D145" s="286"/>
      <c r="E145" s="286"/>
      <c r="F145" s="286"/>
      <c r="G145" s="286"/>
      <c r="H145" s="286"/>
      <c r="I145" s="286"/>
      <c r="J145" s="286"/>
      <c r="K145" s="286"/>
      <c r="L145" s="286"/>
      <c r="M145" s="286"/>
      <c r="N145" s="286"/>
      <c r="O145" s="286"/>
      <c r="P145" s="286"/>
      <c r="Q145" s="286"/>
      <c r="R145" s="286"/>
      <c r="S145" s="286"/>
      <c r="T145" s="286"/>
      <c r="U145" s="286"/>
      <c r="V145" s="286"/>
      <c r="W145" s="286"/>
      <c r="X145" s="286"/>
      <c r="Y145" s="286"/>
      <c r="Z145" s="286"/>
      <c r="AA145" s="286"/>
      <c r="AB145" s="286"/>
      <c r="AC145" s="286"/>
      <c r="AD145" s="286"/>
    </row>
    <row r="146" spans="1:30" ht="15.75" customHeight="1">
      <c r="A146" s="286"/>
      <c r="B146" s="379"/>
      <c r="C146" s="286"/>
      <c r="D146" s="286"/>
      <c r="E146" s="286"/>
      <c r="F146" s="286"/>
      <c r="G146" s="286"/>
      <c r="H146" s="286"/>
      <c r="I146" s="286"/>
      <c r="J146" s="286"/>
      <c r="K146" s="286"/>
      <c r="L146" s="286"/>
      <c r="M146" s="286"/>
      <c r="N146" s="286"/>
      <c r="O146" s="286"/>
      <c r="P146" s="286"/>
      <c r="Q146" s="286"/>
      <c r="R146" s="286"/>
      <c r="S146" s="286"/>
      <c r="T146" s="286"/>
      <c r="U146" s="286"/>
      <c r="V146" s="286"/>
      <c r="W146" s="286"/>
      <c r="X146" s="286"/>
      <c r="Y146" s="286"/>
      <c r="Z146" s="286"/>
      <c r="AA146" s="286"/>
      <c r="AB146" s="286"/>
      <c r="AC146" s="286"/>
      <c r="AD146" s="286"/>
    </row>
    <row r="147" spans="1:30" ht="15.75" customHeight="1">
      <c r="A147" s="286"/>
      <c r="B147" s="379"/>
      <c r="C147" s="286"/>
      <c r="D147" s="286"/>
      <c r="E147" s="286"/>
      <c r="F147" s="286"/>
      <c r="G147" s="286"/>
      <c r="H147" s="286"/>
      <c r="I147" s="286"/>
      <c r="J147" s="286"/>
      <c r="K147" s="286"/>
      <c r="L147" s="286"/>
      <c r="M147" s="286"/>
      <c r="N147" s="286"/>
      <c r="O147" s="286"/>
      <c r="P147" s="286"/>
      <c r="Q147" s="286"/>
      <c r="R147" s="286"/>
      <c r="S147" s="286"/>
      <c r="T147" s="286"/>
      <c r="U147" s="286"/>
      <c r="V147" s="286"/>
      <c r="W147" s="286"/>
      <c r="X147" s="286"/>
      <c r="Y147" s="286"/>
      <c r="Z147" s="286"/>
      <c r="AA147" s="286"/>
      <c r="AB147" s="286"/>
      <c r="AC147" s="286"/>
      <c r="AD147" s="286"/>
    </row>
    <row r="148" spans="1:30" ht="15.75" customHeight="1">
      <c r="A148" s="286"/>
      <c r="B148" s="379"/>
      <c r="C148" s="286"/>
      <c r="D148" s="286"/>
      <c r="E148" s="286"/>
      <c r="F148" s="286"/>
      <c r="G148" s="286"/>
      <c r="H148" s="286"/>
      <c r="I148" s="286"/>
      <c r="J148" s="286"/>
      <c r="K148" s="286"/>
      <c r="L148" s="286"/>
      <c r="M148" s="286"/>
      <c r="N148" s="286"/>
      <c r="O148" s="286"/>
      <c r="P148" s="286"/>
      <c r="Q148" s="286"/>
      <c r="R148" s="286"/>
      <c r="S148" s="286"/>
      <c r="T148" s="286"/>
      <c r="U148" s="286"/>
      <c r="V148" s="286"/>
      <c r="W148" s="286"/>
      <c r="X148" s="286"/>
      <c r="Y148" s="286"/>
      <c r="Z148" s="286"/>
      <c r="AA148" s="286"/>
      <c r="AB148" s="286"/>
      <c r="AC148" s="286"/>
      <c r="AD148" s="286"/>
    </row>
    <row r="149" spans="1:30" ht="15.75" customHeight="1">
      <c r="A149" s="286"/>
      <c r="B149" s="379"/>
      <c r="C149" s="286"/>
      <c r="D149" s="286"/>
      <c r="E149" s="286"/>
      <c r="F149" s="286"/>
      <c r="G149" s="286"/>
      <c r="H149" s="286"/>
      <c r="I149" s="286"/>
      <c r="J149" s="286"/>
      <c r="K149" s="286"/>
      <c r="L149" s="286"/>
      <c r="M149" s="286"/>
      <c r="N149" s="286"/>
      <c r="O149" s="286"/>
      <c r="P149" s="286"/>
      <c r="Q149" s="286"/>
      <c r="R149" s="286"/>
      <c r="S149" s="286"/>
      <c r="T149" s="286"/>
      <c r="U149" s="286"/>
      <c r="V149" s="286"/>
      <c r="W149" s="286"/>
      <c r="X149" s="286"/>
      <c r="Y149" s="286"/>
      <c r="Z149" s="286"/>
      <c r="AA149" s="286"/>
      <c r="AB149" s="286"/>
      <c r="AC149" s="286"/>
      <c r="AD149" s="286"/>
    </row>
    <row r="150" spans="1:30" ht="15.75" customHeight="1">
      <c r="A150" s="286"/>
      <c r="B150" s="379"/>
      <c r="C150" s="286"/>
      <c r="D150" s="286"/>
      <c r="E150" s="286"/>
      <c r="F150" s="286"/>
      <c r="G150" s="286"/>
      <c r="H150" s="286"/>
      <c r="I150" s="286"/>
      <c r="J150" s="286"/>
      <c r="K150" s="286"/>
      <c r="L150" s="286"/>
      <c r="M150" s="286"/>
      <c r="N150" s="286"/>
      <c r="O150" s="286"/>
      <c r="P150" s="286"/>
      <c r="Q150" s="286"/>
      <c r="R150" s="286"/>
      <c r="S150" s="286"/>
      <c r="T150" s="286"/>
      <c r="U150" s="286"/>
      <c r="V150" s="286"/>
      <c r="W150" s="286"/>
      <c r="X150" s="286"/>
      <c r="Y150" s="286"/>
      <c r="Z150" s="286"/>
      <c r="AA150" s="286"/>
      <c r="AB150" s="286"/>
      <c r="AC150" s="286"/>
      <c r="AD150" s="286"/>
    </row>
    <row r="151" spans="1:30" ht="15.75" customHeight="1">
      <c r="A151" s="286"/>
      <c r="B151" s="379"/>
      <c r="C151" s="286"/>
      <c r="D151" s="286"/>
      <c r="E151" s="286"/>
      <c r="F151" s="286"/>
      <c r="G151" s="286"/>
      <c r="H151" s="286"/>
      <c r="I151" s="286"/>
      <c r="J151" s="286"/>
      <c r="K151" s="286"/>
      <c r="L151" s="286"/>
      <c r="M151" s="286"/>
      <c r="N151" s="286"/>
      <c r="O151" s="286"/>
      <c r="P151" s="286"/>
      <c r="Q151" s="286"/>
      <c r="R151" s="286"/>
      <c r="S151" s="286"/>
      <c r="T151" s="286"/>
      <c r="U151" s="286"/>
      <c r="V151" s="286"/>
      <c r="W151" s="286"/>
      <c r="X151" s="286"/>
      <c r="Y151" s="286"/>
      <c r="Z151" s="286"/>
      <c r="AA151" s="286"/>
      <c r="AB151" s="286"/>
      <c r="AC151" s="286"/>
      <c r="AD151" s="286"/>
    </row>
    <row r="152" spans="1:30" ht="15.75" customHeight="1">
      <c r="A152" s="286"/>
      <c r="B152" s="379"/>
      <c r="C152" s="286"/>
      <c r="D152" s="286"/>
      <c r="E152" s="286"/>
      <c r="F152" s="286"/>
      <c r="G152" s="286"/>
      <c r="H152" s="286"/>
      <c r="I152" s="286"/>
      <c r="J152" s="286"/>
      <c r="K152" s="286"/>
      <c r="L152" s="286"/>
      <c r="M152" s="286"/>
      <c r="N152" s="286"/>
      <c r="O152" s="286"/>
      <c r="P152" s="286"/>
      <c r="Q152" s="286"/>
      <c r="R152" s="286"/>
      <c r="S152" s="286"/>
      <c r="T152" s="286"/>
      <c r="U152" s="286"/>
      <c r="V152" s="286"/>
      <c r="W152" s="286"/>
      <c r="X152" s="286"/>
      <c r="Y152" s="286"/>
      <c r="Z152" s="286"/>
      <c r="AA152" s="286"/>
      <c r="AB152" s="286"/>
      <c r="AC152" s="286"/>
      <c r="AD152" s="286"/>
    </row>
    <row r="153" spans="1:30" ht="15.75" customHeight="1">
      <c r="A153" s="286"/>
      <c r="B153" s="379"/>
      <c r="C153" s="286"/>
      <c r="D153" s="286"/>
      <c r="E153" s="286"/>
      <c r="F153" s="286"/>
      <c r="G153" s="286"/>
      <c r="H153" s="286"/>
      <c r="I153" s="286"/>
      <c r="J153" s="286"/>
      <c r="K153" s="286"/>
      <c r="L153" s="286"/>
      <c r="M153" s="286"/>
      <c r="N153" s="286"/>
      <c r="O153" s="286"/>
      <c r="P153" s="286"/>
      <c r="Q153" s="286"/>
      <c r="R153" s="286"/>
      <c r="S153" s="286"/>
      <c r="T153" s="286"/>
      <c r="U153" s="286"/>
      <c r="V153" s="286"/>
      <c r="W153" s="286"/>
      <c r="X153" s="286"/>
      <c r="Y153" s="286"/>
      <c r="Z153" s="286"/>
      <c r="AA153" s="286"/>
      <c r="AB153" s="286"/>
      <c r="AC153" s="286"/>
      <c r="AD153" s="286"/>
    </row>
    <row r="154" spans="1:30" ht="15.75" customHeight="1">
      <c r="A154" s="286"/>
      <c r="B154" s="379"/>
      <c r="C154" s="286"/>
      <c r="D154" s="286"/>
      <c r="E154" s="286"/>
      <c r="F154" s="286"/>
      <c r="G154" s="286"/>
      <c r="H154" s="286"/>
      <c r="I154" s="286"/>
      <c r="J154" s="286"/>
      <c r="K154" s="286"/>
      <c r="L154" s="286"/>
      <c r="M154" s="286"/>
      <c r="N154" s="286"/>
      <c r="O154" s="286"/>
      <c r="P154" s="286"/>
      <c r="Q154" s="286"/>
      <c r="R154" s="286"/>
      <c r="S154" s="286"/>
      <c r="T154" s="286"/>
      <c r="U154" s="286"/>
      <c r="V154" s="286"/>
      <c r="W154" s="286"/>
      <c r="X154" s="286"/>
      <c r="Y154" s="286"/>
      <c r="Z154" s="286"/>
      <c r="AA154" s="286"/>
      <c r="AB154" s="286"/>
      <c r="AC154" s="286"/>
      <c r="AD154" s="286"/>
    </row>
    <row r="155" spans="1:30" ht="15.75" customHeight="1">
      <c r="A155" s="286"/>
      <c r="B155" s="379"/>
      <c r="C155" s="286"/>
      <c r="D155" s="286"/>
      <c r="E155" s="286"/>
      <c r="F155" s="286"/>
      <c r="G155" s="286"/>
      <c r="H155" s="286"/>
      <c r="I155" s="286"/>
      <c r="J155" s="286"/>
      <c r="K155" s="286"/>
      <c r="L155" s="286"/>
      <c r="M155" s="286"/>
      <c r="N155" s="286"/>
      <c r="O155" s="286"/>
      <c r="P155" s="286"/>
      <c r="Q155" s="286"/>
      <c r="R155" s="286"/>
      <c r="S155" s="286"/>
      <c r="T155" s="286"/>
      <c r="U155" s="286"/>
      <c r="V155" s="286"/>
      <c r="W155" s="286"/>
      <c r="X155" s="286"/>
      <c r="Y155" s="286"/>
      <c r="Z155" s="286"/>
      <c r="AA155" s="286"/>
      <c r="AB155" s="286"/>
      <c r="AC155" s="286"/>
      <c r="AD155" s="286"/>
    </row>
    <row r="156" spans="1:30" ht="15.75" customHeight="1">
      <c r="A156" s="286"/>
      <c r="B156" s="379"/>
      <c r="C156" s="286"/>
      <c r="D156" s="286"/>
      <c r="E156" s="286"/>
      <c r="F156" s="286"/>
      <c r="G156" s="286"/>
      <c r="H156" s="286"/>
      <c r="I156" s="286"/>
      <c r="J156" s="286"/>
      <c r="K156" s="286"/>
      <c r="L156" s="286"/>
      <c r="M156" s="286"/>
      <c r="N156" s="286"/>
      <c r="O156" s="286"/>
      <c r="P156" s="286"/>
      <c r="Q156" s="286"/>
      <c r="R156" s="286"/>
      <c r="S156" s="286"/>
      <c r="T156" s="286"/>
      <c r="U156" s="286"/>
      <c r="V156" s="286"/>
      <c r="W156" s="286"/>
      <c r="X156" s="286"/>
      <c r="Y156" s="286"/>
      <c r="Z156" s="286"/>
      <c r="AA156" s="286"/>
      <c r="AB156" s="286"/>
      <c r="AC156" s="286"/>
      <c r="AD156" s="286"/>
    </row>
    <row r="157" spans="1:30" ht="15.75" customHeight="1">
      <c r="A157" s="286"/>
      <c r="B157" s="379"/>
      <c r="C157" s="286"/>
      <c r="D157" s="286"/>
      <c r="E157" s="286"/>
      <c r="F157" s="286"/>
      <c r="G157" s="286"/>
      <c r="H157" s="286"/>
      <c r="I157" s="286"/>
      <c r="J157" s="286"/>
      <c r="K157" s="286"/>
      <c r="L157" s="286"/>
      <c r="M157" s="286"/>
      <c r="N157" s="286"/>
      <c r="O157" s="286"/>
      <c r="P157" s="286"/>
      <c r="Q157" s="286"/>
      <c r="R157" s="286"/>
      <c r="S157" s="286"/>
      <c r="T157" s="286"/>
      <c r="U157" s="286"/>
      <c r="V157" s="286"/>
      <c r="W157" s="286"/>
      <c r="X157" s="286"/>
      <c r="Y157" s="286"/>
      <c r="Z157" s="286"/>
      <c r="AA157" s="286"/>
      <c r="AB157" s="286"/>
      <c r="AC157" s="286"/>
      <c r="AD157" s="286"/>
    </row>
    <row r="158" spans="1:30" ht="15.75" customHeight="1">
      <c r="A158" s="286"/>
      <c r="B158" s="379"/>
      <c r="C158" s="286"/>
      <c r="D158" s="286"/>
      <c r="E158" s="286"/>
      <c r="F158" s="286"/>
      <c r="G158" s="286"/>
      <c r="H158" s="286"/>
      <c r="I158" s="286"/>
      <c r="J158" s="286"/>
      <c r="K158" s="286"/>
      <c r="L158" s="286"/>
      <c r="M158" s="286"/>
      <c r="N158" s="286"/>
      <c r="O158" s="286"/>
      <c r="P158" s="286"/>
      <c r="Q158" s="286"/>
      <c r="R158" s="286"/>
      <c r="S158" s="286"/>
      <c r="T158" s="286"/>
      <c r="U158" s="286"/>
      <c r="V158" s="286"/>
      <c r="W158" s="286"/>
      <c r="X158" s="286"/>
      <c r="Y158" s="286"/>
      <c r="Z158" s="286"/>
      <c r="AA158" s="286"/>
      <c r="AB158" s="286"/>
      <c r="AC158" s="286"/>
      <c r="AD158" s="286"/>
    </row>
    <row r="159" spans="1:30" ht="15.75" customHeight="1">
      <c r="A159" s="286"/>
      <c r="B159" s="379"/>
      <c r="C159" s="286"/>
      <c r="D159" s="286"/>
      <c r="E159" s="286"/>
      <c r="F159" s="286"/>
      <c r="G159" s="286"/>
      <c r="H159" s="286"/>
      <c r="I159" s="286"/>
      <c r="J159" s="286"/>
      <c r="K159" s="286"/>
      <c r="L159" s="286"/>
      <c r="M159" s="286"/>
      <c r="N159" s="286"/>
      <c r="O159" s="286"/>
      <c r="P159" s="286"/>
      <c r="Q159" s="286"/>
      <c r="R159" s="286"/>
      <c r="S159" s="286"/>
      <c r="T159" s="286"/>
      <c r="U159" s="286"/>
      <c r="V159" s="286"/>
      <c r="W159" s="286"/>
      <c r="X159" s="286"/>
      <c r="Y159" s="286"/>
      <c r="Z159" s="286"/>
      <c r="AA159" s="286"/>
      <c r="AB159" s="286"/>
      <c r="AC159" s="286"/>
      <c r="AD159" s="286"/>
    </row>
    <row r="160" spans="1:30" ht="15.75" customHeight="1">
      <c r="A160" s="286"/>
      <c r="B160" s="379"/>
      <c r="C160" s="286"/>
      <c r="D160" s="286"/>
      <c r="E160" s="286"/>
      <c r="F160" s="286"/>
      <c r="G160" s="286"/>
      <c r="H160" s="286"/>
      <c r="I160" s="286"/>
      <c r="J160" s="286"/>
      <c r="K160" s="286"/>
      <c r="L160" s="286"/>
      <c r="M160" s="286"/>
      <c r="N160" s="286"/>
      <c r="O160" s="286"/>
      <c r="P160" s="286"/>
      <c r="Q160" s="286"/>
      <c r="R160" s="286"/>
      <c r="S160" s="286"/>
      <c r="T160" s="286"/>
      <c r="U160" s="286"/>
      <c r="V160" s="286"/>
      <c r="W160" s="286"/>
      <c r="X160" s="286"/>
      <c r="Y160" s="286"/>
      <c r="Z160" s="286"/>
      <c r="AA160" s="286"/>
      <c r="AB160" s="286"/>
      <c r="AC160" s="286"/>
      <c r="AD160" s="286"/>
    </row>
    <row r="161" spans="1:30" ht="15.75" customHeight="1">
      <c r="A161" s="286"/>
      <c r="B161" s="379"/>
      <c r="C161" s="286"/>
      <c r="D161" s="286"/>
      <c r="E161" s="286"/>
      <c r="F161" s="286"/>
      <c r="G161" s="286"/>
      <c r="H161" s="286"/>
      <c r="I161" s="286"/>
      <c r="J161" s="286"/>
      <c r="K161" s="286"/>
      <c r="L161" s="286"/>
      <c r="M161" s="286"/>
      <c r="N161" s="286"/>
      <c r="O161" s="286"/>
      <c r="P161" s="286"/>
      <c r="Q161" s="286"/>
      <c r="R161" s="286"/>
      <c r="S161" s="286"/>
      <c r="T161" s="286"/>
      <c r="U161" s="286"/>
      <c r="V161" s="286"/>
      <c r="W161" s="286"/>
      <c r="X161" s="286"/>
      <c r="Y161" s="286"/>
      <c r="Z161" s="286"/>
      <c r="AA161" s="286"/>
      <c r="AB161" s="286"/>
      <c r="AC161" s="286"/>
      <c r="AD161" s="286"/>
    </row>
    <row r="162" spans="1:30" ht="15.75" customHeight="1">
      <c r="A162" s="286"/>
      <c r="B162" s="379"/>
      <c r="C162" s="286"/>
      <c r="D162" s="286"/>
      <c r="E162" s="286"/>
      <c r="F162" s="286"/>
      <c r="G162" s="286"/>
      <c r="H162" s="286"/>
      <c r="I162" s="286"/>
      <c r="J162" s="286"/>
      <c r="K162" s="286"/>
      <c r="L162" s="286"/>
      <c r="M162" s="286"/>
      <c r="N162" s="286"/>
      <c r="O162" s="286"/>
      <c r="P162" s="286"/>
      <c r="Q162" s="286"/>
      <c r="R162" s="286"/>
      <c r="S162" s="286"/>
      <c r="T162" s="286"/>
      <c r="U162" s="286"/>
      <c r="V162" s="286"/>
      <c r="W162" s="286"/>
      <c r="X162" s="286"/>
      <c r="Y162" s="286"/>
      <c r="Z162" s="286"/>
      <c r="AA162" s="286"/>
      <c r="AB162" s="286"/>
      <c r="AC162" s="286"/>
      <c r="AD162" s="286"/>
    </row>
    <row r="163" spans="1:30" ht="15.75" customHeight="1">
      <c r="A163" s="286"/>
      <c r="B163" s="379"/>
      <c r="C163" s="286"/>
      <c r="D163" s="286"/>
      <c r="E163" s="286"/>
      <c r="F163" s="286"/>
      <c r="G163" s="286"/>
      <c r="H163" s="286"/>
      <c r="I163" s="286"/>
      <c r="J163" s="286"/>
      <c r="K163" s="286"/>
      <c r="L163" s="286"/>
      <c r="M163" s="286"/>
      <c r="N163" s="286"/>
      <c r="O163" s="286"/>
      <c r="P163" s="286"/>
      <c r="Q163" s="286"/>
      <c r="R163" s="286"/>
      <c r="S163" s="286"/>
      <c r="T163" s="286"/>
      <c r="U163" s="286"/>
      <c r="V163" s="286"/>
      <c r="W163" s="286"/>
      <c r="X163" s="286"/>
      <c r="Y163" s="286"/>
      <c r="Z163" s="286"/>
      <c r="AA163" s="286"/>
      <c r="AB163" s="286"/>
      <c r="AC163" s="286"/>
      <c r="AD163" s="286"/>
    </row>
    <row r="164" spans="1:30" ht="15.75" customHeight="1">
      <c r="A164" s="286"/>
      <c r="B164" s="379"/>
      <c r="C164" s="286"/>
      <c r="D164" s="286"/>
      <c r="E164" s="286"/>
      <c r="F164" s="286"/>
      <c r="G164" s="286"/>
      <c r="H164" s="286"/>
      <c r="I164" s="286"/>
      <c r="J164" s="286"/>
      <c r="K164" s="286"/>
      <c r="L164" s="286"/>
      <c r="M164" s="286"/>
      <c r="N164" s="286"/>
      <c r="O164" s="286"/>
      <c r="P164" s="286"/>
      <c r="Q164" s="286"/>
      <c r="R164" s="286"/>
      <c r="S164" s="286"/>
      <c r="T164" s="286"/>
      <c r="U164" s="286"/>
      <c r="V164" s="286"/>
      <c r="W164" s="286"/>
      <c r="X164" s="286"/>
      <c r="Y164" s="286"/>
      <c r="Z164" s="286"/>
      <c r="AA164" s="286"/>
      <c r="AB164" s="286"/>
      <c r="AC164" s="286"/>
      <c r="AD164" s="286"/>
    </row>
    <row r="165" spans="1:30" ht="15.75" customHeight="1">
      <c r="A165" s="286"/>
      <c r="B165" s="379"/>
      <c r="C165" s="286"/>
      <c r="D165" s="286"/>
      <c r="E165" s="286"/>
      <c r="F165" s="286"/>
      <c r="G165" s="286"/>
      <c r="H165" s="286"/>
      <c r="I165" s="286"/>
      <c r="J165" s="286"/>
      <c r="K165" s="286"/>
      <c r="L165" s="286"/>
      <c r="M165" s="286"/>
      <c r="N165" s="286"/>
      <c r="O165" s="286"/>
      <c r="P165" s="286"/>
      <c r="Q165" s="286"/>
      <c r="R165" s="286"/>
      <c r="S165" s="286"/>
      <c r="T165" s="286"/>
      <c r="U165" s="286"/>
      <c r="V165" s="286"/>
      <c r="W165" s="286"/>
      <c r="X165" s="286"/>
      <c r="Y165" s="286"/>
      <c r="Z165" s="286"/>
      <c r="AA165" s="286"/>
      <c r="AB165" s="286"/>
      <c r="AC165" s="286"/>
      <c r="AD165" s="286"/>
    </row>
    <row r="166" spans="1:30" ht="15.75" customHeight="1">
      <c r="A166" s="286"/>
      <c r="B166" s="379"/>
      <c r="C166" s="286"/>
      <c r="D166" s="286"/>
      <c r="E166" s="286"/>
      <c r="F166" s="286"/>
      <c r="G166" s="286"/>
      <c r="H166" s="286"/>
      <c r="I166" s="286"/>
      <c r="J166" s="286"/>
      <c r="K166" s="286"/>
      <c r="L166" s="286"/>
      <c r="M166" s="286"/>
      <c r="N166" s="286"/>
      <c r="O166" s="286"/>
      <c r="P166" s="286"/>
      <c r="Q166" s="286"/>
      <c r="R166" s="286"/>
      <c r="S166" s="286"/>
      <c r="T166" s="286"/>
      <c r="U166" s="286"/>
      <c r="V166" s="286"/>
      <c r="W166" s="286"/>
      <c r="X166" s="286"/>
      <c r="Y166" s="286"/>
      <c r="Z166" s="286"/>
      <c r="AA166" s="286"/>
      <c r="AB166" s="286"/>
      <c r="AC166" s="286"/>
      <c r="AD166" s="286"/>
    </row>
    <row r="167" spans="1:30" ht="15.75" customHeight="1">
      <c r="A167" s="286"/>
      <c r="B167" s="379"/>
      <c r="C167" s="286"/>
      <c r="D167" s="286"/>
      <c r="E167" s="286"/>
      <c r="F167" s="286"/>
      <c r="G167" s="286"/>
      <c r="H167" s="286"/>
      <c r="I167" s="286"/>
      <c r="J167" s="286"/>
      <c r="K167" s="286"/>
      <c r="L167" s="286"/>
      <c r="M167" s="286"/>
      <c r="N167" s="286"/>
      <c r="O167" s="286"/>
      <c r="P167" s="286"/>
      <c r="Q167" s="286"/>
      <c r="R167" s="286"/>
      <c r="S167" s="286"/>
      <c r="T167" s="286"/>
      <c r="U167" s="286"/>
      <c r="V167" s="286"/>
      <c r="W167" s="286"/>
      <c r="X167" s="286"/>
      <c r="Y167" s="286"/>
      <c r="Z167" s="286"/>
      <c r="AA167" s="286"/>
      <c r="AB167" s="286"/>
      <c r="AC167" s="286"/>
      <c r="AD167" s="286"/>
    </row>
    <row r="168" spans="1:30" ht="15.75" customHeight="1">
      <c r="A168" s="286"/>
      <c r="B168" s="379"/>
      <c r="C168" s="286"/>
      <c r="D168" s="286"/>
      <c r="E168" s="286"/>
      <c r="F168" s="286"/>
      <c r="G168" s="286"/>
      <c r="H168" s="286"/>
      <c r="I168" s="286"/>
      <c r="J168" s="286"/>
      <c r="K168" s="286"/>
      <c r="L168" s="286"/>
      <c r="M168" s="286"/>
      <c r="N168" s="286"/>
      <c r="O168" s="286"/>
      <c r="P168" s="286"/>
      <c r="Q168" s="286"/>
      <c r="R168" s="286"/>
      <c r="S168" s="286"/>
      <c r="T168" s="286"/>
      <c r="U168" s="286"/>
      <c r="V168" s="286"/>
      <c r="W168" s="286"/>
      <c r="X168" s="286"/>
      <c r="Y168" s="286"/>
      <c r="Z168" s="286"/>
      <c r="AA168" s="286"/>
      <c r="AB168" s="286"/>
      <c r="AC168" s="286"/>
      <c r="AD168" s="286"/>
    </row>
    <row r="169" spans="1:30" ht="15.75" customHeight="1">
      <c r="A169" s="286"/>
      <c r="B169" s="379"/>
      <c r="C169" s="286"/>
      <c r="D169" s="286"/>
      <c r="E169" s="286"/>
      <c r="F169" s="286"/>
      <c r="G169" s="286"/>
      <c r="H169" s="286"/>
      <c r="I169" s="286"/>
      <c r="J169" s="286"/>
      <c r="K169" s="286"/>
      <c r="L169" s="286"/>
      <c r="M169" s="286"/>
      <c r="N169" s="286"/>
      <c r="O169" s="286"/>
      <c r="P169" s="286"/>
      <c r="Q169" s="286"/>
      <c r="R169" s="286"/>
      <c r="S169" s="286"/>
      <c r="T169" s="286"/>
      <c r="U169" s="286"/>
      <c r="V169" s="286"/>
      <c r="W169" s="286"/>
      <c r="X169" s="286"/>
      <c r="Y169" s="286"/>
      <c r="Z169" s="286"/>
      <c r="AA169" s="286"/>
      <c r="AB169" s="286"/>
      <c r="AC169" s="286"/>
      <c r="AD169" s="286"/>
    </row>
    <row r="170" spans="1:30" ht="15.75" customHeight="1">
      <c r="A170" s="286"/>
      <c r="B170" s="379"/>
      <c r="C170" s="286"/>
      <c r="D170" s="286"/>
      <c r="E170" s="286"/>
      <c r="F170" s="286"/>
      <c r="G170" s="286"/>
      <c r="H170" s="286"/>
      <c r="I170" s="286"/>
      <c r="J170" s="286"/>
      <c r="K170" s="286"/>
      <c r="L170" s="286"/>
      <c r="M170" s="286"/>
      <c r="N170" s="286"/>
      <c r="O170" s="286"/>
      <c r="P170" s="286"/>
      <c r="Q170" s="286"/>
      <c r="R170" s="286"/>
      <c r="S170" s="286"/>
      <c r="T170" s="286"/>
      <c r="U170" s="286"/>
      <c r="V170" s="286"/>
      <c r="W170" s="286"/>
      <c r="X170" s="286"/>
      <c r="Y170" s="286"/>
      <c r="Z170" s="286"/>
      <c r="AA170" s="286"/>
      <c r="AB170" s="286"/>
      <c r="AC170" s="286"/>
      <c r="AD170" s="286"/>
    </row>
    <row r="171" spans="1:30" ht="15.75" customHeight="1">
      <c r="A171" s="286"/>
      <c r="B171" s="379"/>
      <c r="C171" s="286"/>
      <c r="D171" s="286"/>
      <c r="E171" s="286"/>
      <c r="F171" s="286"/>
      <c r="G171" s="286"/>
      <c r="H171" s="286"/>
      <c r="I171" s="286"/>
      <c r="J171" s="286"/>
      <c r="K171" s="286"/>
      <c r="L171" s="286"/>
      <c r="M171" s="286"/>
      <c r="N171" s="286"/>
      <c r="O171" s="286"/>
      <c r="P171" s="286"/>
      <c r="Q171" s="286"/>
      <c r="R171" s="286"/>
      <c r="S171" s="286"/>
      <c r="T171" s="286"/>
      <c r="U171" s="286"/>
      <c r="V171" s="286"/>
      <c r="W171" s="286"/>
      <c r="X171" s="286"/>
      <c r="Y171" s="286"/>
      <c r="Z171" s="286"/>
      <c r="AA171" s="286"/>
      <c r="AB171" s="286"/>
      <c r="AC171" s="286"/>
      <c r="AD171" s="286"/>
    </row>
    <row r="172" spans="1:30" ht="15.75" customHeight="1">
      <c r="A172" s="286"/>
      <c r="B172" s="379"/>
      <c r="C172" s="286"/>
      <c r="D172" s="286"/>
      <c r="E172" s="286"/>
      <c r="F172" s="286"/>
      <c r="G172" s="286"/>
      <c r="H172" s="286"/>
      <c r="I172" s="286"/>
      <c r="J172" s="286"/>
      <c r="K172" s="286"/>
      <c r="L172" s="286"/>
      <c r="M172" s="286"/>
      <c r="N172" s="286"/>
      <c r="O172" s="286"/>
      <c r="P172" s="286"/>
      <c r="Q172" s="286"/>
      <c r="R172" s="286"/>
      <c r="S172" s="286"/>
      <c r="T172" s="286"/>
      <c r="U172" s="286"/>
      <c r="V172" s="286"/>
      <c r="W172" s="286"/>
      <c r="X172" s="286"/>
      <c r="Y172" s="286"/>
      <c r="Z172" s="286"/>
      <c r="AA172" s="286"/>
      <c r="AB172" s="286"/>
      <c r="AC172" s="286"/>
      <c r="AD172" s="286"/>
    </row>
    <row r="173" spans="1:30" ht="15.75" customHeight="1">
      <c r="A173" s="286"/>
      <c r="B173" s="379"/>
      <c r="C173" s="286"/>
      <c r="D173" s="286"/>
      <c r="E173" s="286"/>
      <c r="F173" s="286"/>
      <c r="G173" s="286"/>
      <c r="H173" s="286"/>
      <c r="I173" s="286"/>
      <c r="J173" s="286"/>
      <c r="K173" s="286"/>
      <c r="L173" s="286"/>
      <c r="M173" s="286"/>
      <c r="N173" s="286"/>
      <c r="O173" s="286"/>
      <c r="P173" s="286"/>
      <c r="Q173" s="286"/>
      <c r="R173" s="286"/>
      <c r="S173" s="286"/>
      <c r="T173" s="286"/>
      <c r="U173" s="286"/>
      <c r="V173" s="286"/>
      <c r="W173" s="286"/>
      <c r="X173" s="286"/>
      <c r="Y173" s="286"/>
      <c r="Z173" s="286"/>
      <c r="AA173" s="286"/>
      <c r="AB173" s="286"/>
      <c r="AC173" s="286"/>
      <c r="AD173" s="286"/>
    </row>
    <row r="174" spans="1:30" ht="15.75" customHeight="1">
      <c r="A174" s="286"/>
      <c r="B174" s="379"/>
      <c r="C174" s="286"/>
      <c r="D174" s="286"/>
      <c r="E174" s="286"/>
      <c r="F174" s="286"/>
      <c r="G174" s="286"/>
      <c r="H174" s="286"/>
      <c r="I174" s="286"/>
      <c r="J174" s="286"/>
      <c r="K174" s="286"/>
      <c r="L174" s="286"/>
      <c r="M174" s="286"/>
      <c r="N174" s="286"/>
      <c r="O174" s="286"/>
      <c r="P174" s="286"/>
      <c r="Q174" s="286"/>
      <c r="R174" s="286"/>
      <c r="S174" s="286"/>
      <c r="T174" s="286"/>
      <c r="U174" s="286"/>
      <c r="V174" s="286"/>
      <c r="W174" s="286"/>
      <c r="X174" s="286"/>
      <c r="Y174" s="286"/>
      <c r="Z174" s="286"/>
      <c r="AA174" s="286"/>
      <c r="AB174" s="286"/>
      <c r="AC174" s="286"/>
      <c r="AD174" s="286"/>
    </row>
    <row r="175" spans="1:30" ht="15.75" customHeight="1">
      <c r="A175" s="286"/>
      <c r="B175" s="379"/>
      <c r="C175" s="286"/>
      <c r="D175" s="286"/>
      <c r="E175" s="286"/>
      <c r="F175" s="286"/>
      <c r="G175" s="286"/>
      <c r="H175" s="286"/>
      <c r="I175" s="286"/>
      <c r="J175" s="286"/>
      <c r="K175" s="286"/>
      <c r="L175" s="286"/>
      <c r="M175" s="286"/>
      <c r="N175" s="286"/>
      <c r="O175" s="286"/>
      <c r="P175" s="286"/>
      <c r="Q175" s="286"/>
      <c r="R175" s="286"/>
      <c r="S175" s="286"/>
      <c r="T175" s="286"/>
      <c r="U175" s="286"/>
      <c r="V175" s="286"/>
      <c r="W175" s="286"/>
      <c r="X175" s="286"/>
      <c r="Y175" s="286"/>
      <c r="Z175" s="286"/>
      <c r="AA175" s="286"/>
      <c r="AB175" s="286"/>
      <c r="AC175" s="286"/>
      <c r="AD175" s="286"/>
    </row>
    <row r="176" spans="1:30" ht="15.75" customHeight="1">
      <c r="A176" s="286"/>
      <c r="B176" s="379"/>
      <c r="C176" s="286"/>
      <c r="D176" s="286"/>
      <c r="E176" s="286"/>
      <c r="F176" s="286"/>
      <c r="G176" s="286"/>
      <c r="H176" s="286"/>
      <c r="I176" s="286"/>
      <c r="J176" s="286"/>
      <c r="K176" s="286"/>
      <c r="L176" s="286"/>
      <c r="M176" s="286"/>
      <c r="N176" s="286"/>
      <c r="O176" s="286"/>
      <c r="P176" s="286"/>
      <c r="Q176" s="286"/>
      <c r="R176" s="286"/>
      <c r="S176" s="286"/>
      <c r="T176" s="286"/>
      <c r="U176" s="286"/>
      <c r="V176" s="286"/>
      <c r="W176" s="286"/>
      <c r="X176" s="286"/>
      <c r="Y176" s="286"/>
      <c r="Z176" s="286"/>
      <c r="AA176" s="286"/>
      <c r="AB176" s="286"/>
      <c r="AC176" s="286"/>
      <c r="AD176" s="286"/>
    </row>
    <row r="177" spans="1:30" ht="15.75" customHeight="1">
      <c r="A177" s="286"/>
      <c r="B177" s="379"/>
      <c r="C177" s="286"/>
      <c r="D177" s="286"/>
      <c r="E177" s="286"/>
      <c r="F177" s="286"/>
      <c r="G177" s="286"/>
      <c r="H177" s="286"/>
      <c r="I177" s="286"/>
      <c r="J177" s="286"/>
      <c r="K177" s="286"/>
      <c r="L177" s="286"/>
      <c r="M177" s="286"/>
      <c r="N177" s="286"/>
      <c r="O177" s="286"/>
      <c r="P177" s="286"/>
      <c r="Q177" s="286"/>
      <c r="R177" s="286"/>
      <c r="S177" s="286"/>
      <c r="T177" s="286"/>
      <c r="U177" s="286"/>
      <c r="V177" s="286"/>
      <c r="W177" s="286"/>
      <c r="X177" s="286"/>
      <c r="Y177" s="286"/>
      <c r="Z177" s="286"/>
      <c r="AA177" s="286"/>
      <c r="AB177" s="286"/>
      <c r="AC177" s="286"/>
      <c r="AD177" s="286"/>
    </row>
    <row r="178" spans="1:30" ht="15.75" customHeight="1">
      <c r="A178" s="286"/>
      <c r="B178" s="379"/>
      <c r="C178" s="286"/>
      <c r="D178" s="286"/>
      <c r="E178" s="286"/>
      <c r="F178" s="286"/>
      <c r="G178" s="286"/>
      <c r="H178" s="286"/>
      <c r="I178" s="286"/>
      <c r="J178" s="286"/>
      <c r="K178" s="286"/>
      <c r="L178" s="286"/>
      <c r="M178" s="286"/>
      <c r="N178" s="286"/>
      <c r="O178" s="286"/>
      <c r="P178" s="286"/>
      <c r="Q178" s="286"/>
      <c r="R178" s="286"/>
      <c r="S178" s="286"/>
      <c r="T178" s="286"/>
      <c r="U178" s="286"/>
      <c r="V178" s="286"/>
      <c r="W178" s="286"/>
      <c r="X178" s="286"/>
      <c r="Y178" s="286"/>
      <c r="Z178" s="286"/>
      <c r="AA178" s="286"/>
      <c r="AB178" s="286"/>
      <c r="AC178" s="286"/>
      <c r="AD178" s="286"/>
    </row>
    <row r="179" spans="1:30" ht="15.75" customHeight="1">
      <c r="A179" s="286"/>
      <c r="B179" s="379"/>
      <c r="C179" s="286"/>
      <c r="D179" s="286"/>
      <c r="E179" s="286"/>
      <c r="F179" s="286"/>
      <c r="G179" s="286"/>
      <c r="H179" s="286"/>
      <c r="I179" s="286"/>
      <c r="J179" s="286"/>
      <c r="K179" s="286"/>
      <c r="L179" s="286"/>
      <c r="M179" s="286"/>
      <c r="N179" s="286"/>
      <c r="O179" s="286"/>
      <c r="P179" s="286"/>
      <c r="Q179" s="286"/>
      <c r="R179" s="286"/>
      <c r="S179" s="286"/>
      <c r="T179" s="286"/>
      <c r="U179" s="286"/>
      <c r="V179" s="286"/>
      <c r="W179" s="286"/>
      <c r="X179" s="286"/>
      <c r="Y179" s="286"/>
      <c r="Z179" s="286"/>
      <c r="AA179" s="286"/>
      <c r="AB179" s="286"/>
      <c r="AC179" s="286"/>
      <c r="AD179" s="286"/>
    </row>
    <row r="180" spans="1:30" ht="15.75" customHeight="1">
      <c r="A180" s="286"/>
      <c r="B180" s="379"/>
      <c r="C180" s="286"/>
      <c r="D180" s="286"/>
      <c r="E180" s="286"/>
      <c r="F180" s="286"/>
      <c r="G180" s="286"/>
      <c r="H180" s="286"/>
      <c r="I180" s="286"/>
      <c r="J180" s="286"/>
      <c r="K180" s="286"/>
      <c r="L180" s="286"/>
      <c r="M180" s="286"/>
      <c r="N180" s="286"/>
      <c r="O180" s="286"/>
      <c r="P180" s="286"/>
      <c r="Q180" s="286"/>
      <c r="R180" s="286"/>
      <c r="S180" s="286"/>
      <c r="T180" s="286"/>
      <c r="U180" s="286"/>
      <c r="V180" s="286"/>
      <c r="W180" s="286"/>
      <c r="X180" s="286"/>
      <c r="Y180" s="286"/>
      <c r="Z180" s="286"/>
      <c r="AA180" s="286"/>
      <c r="AB180" s="286"/>
      <c r="AC180" s="286"/>
      <c r="AD180" s="286"/>
    </row>
    <row r="181" spans="1:30" ht="15.75" customHeight="1">
      <c r="A181" s="286"/>
      <c r="B181" s="379"/>
      <c r="C181" s="286"/>
      <c r="D181" s="286"/>
      <c r="E181" s="286"/>
      <c r="F181" s="286"/>
      <c r="G181" s="286"/>
      <c r="H181" s="286"/>
      <c r="I181" s="286"/>
      <c r="J181" s="286"/>
      <c r="K181" s="286"/>
      <c r="L181" s="286"/>
      <c r="M181" s="286"/>
      <c r="N181" s="286"/>
      <c r="O181" s="286"/>
      <c r="P181" s="286"/>
      <c r="Q181" s="286"/>
      <c r="R181" s="286"/>
      <c r="S181" s="286"/>
      <c r="T181" s="286"/>
      <c r="U181" s="286"/>
      <c r="V181" s="286"/>
      <c r="W181" s="286"/>
      <c r="X181" s="286"/>
      <c r="Y181" s="286"/>
      <c r="Z181" s="286"/>
      <c r="AA181" s="286"/>
      <c r="AB181" s="286"/>
      <c r="AC181" s="286"/>
      <c r="AD181" s="286"/>
    </row>
    <row r="182" spans="1:30" ht="15.75" customHeight="1">
      <c r="A182" s="286"/>
      <c r="B182" s="379"/>
      <c r="C182" s="286"/>
      <c r="D182" s="286"/>
      <c r="E182" s="286"/>
      <c r="F182" s="286"/>
      <c r="G182" s="286"/>
      <c r="H182" s="286"/>
      <c r="I182" s="286"/>
      <c r="J182" s="286"/>
      <c r="K182" s="286"/>
      <c r="L182" s="286"/>
      <c r="M182" s="286"/>
      <c r="N182" s="286"/>
      <c r="O182" s="286"/>
      <c r="P182" s="286"/>
      <c r="Q182" s="286"/>
      <c r="R182" s="286"/>
      <c r="S182" s="286"/>
      <c r="T182" s="286"/>
      <c r="U182" s="286"/>
      <c r="V182" s="286"/>
      <c r="W182" s="286"/>
      <c r="X182" s="286"/>
      <c r="Y182" s="286"/>
      <c r="Z182" s="286"/>
      <c r="AA182" s="286"/>
      <c r="AB182" s="286"/>
      <c r="AC182" s="286"/>
      <c r="AD182" s="286"/>
    </row>
    <row r="183" spans="1:30" ht="15.75" customHeight="1">
      <c r="A183" s="286"/>
      <c r="B183" s="379"/>
      <c r="C183" s="286"/>
      <c r="D183" s="286"/>
      <c r="E183" s="286"/>
      <c r="F183" s="286"/>
      <c r="G183" s="286"/>
      <c r="H183" s="286"/>
      <c r="I183" s="286"/>
      <c r="J183" s="286"/>
      <c r="K183" s="286"/>
      <c r="L183" s="286"/>
      <c r="M183" s="286"/>
      <c r="N183" s="286"/>
      <c r="O183" s="286"/>
      <c r="P183" s="286"/>
      <c r="Q183" s="286"/>
      <c r="R183" s="286"/>
      <c r="S183" s="286"/>
      <c r="T183" s="286"/>
      <c r="U183" s="286"/>
      <c r="V183" s="286"/>
      <c r="W183" s="286"/>
      <c r="X183" s="286"/>
      <c r="Y183" s="286"/>
      <c r="Z183" s="286"/>
      <c r="AA183" s="286"/>
      <c r="AB183" s="286"/>
      <c r="AC183" s="286"/>
      <c r="AD183" s="286"/>
    </row>
    <row r="184" spans="1:30" ht="15.75" customHeight="1">
      <c r="A184" s="286"/>
      <c r="B184" s="379"/>
      <c r="C184" s="286"/>
      <c r="D184" s="286"/>
      <c r="E184" s="286"/>
      <c r="F184" s="286"/>
      <c r="G184" s="286"/>
      <c r="H184" s="286"/>
      <c r="I184" s="286"/>
      <c r="J184" s="286"/>
      <c r="K184" s="286"/>
      <c r="L184" s="286"/>
      <c r="M184" s="286"/>
      <c r="N184" s="286"/>
      <c r="O184" s="286"/>
      <c r="P184" s="286"/>
      <c r="Q184" s="286"/>
      <c r="R184" s="286"/>
      <c r="S184" s="286"/>
      <c r="T184" s="286"/>
      <c r="U184" s="286"/>
      <c r="V184" s="286"/>
      <c r="W184" s="286"/>
      <c r="X184" s="286"/>
      <c r="Y184" s="286"/>
      <c r="Z184" s="286"/>
      <c r="AA184" s="286"/>
      <c r="AB184" s="286"/>
      <c r="AC184" s="286"/>
      <c r="AD184" s="286"/>
    </row>
    <row r="185" spans="1:30" ht="15.75" customHeight="1">
      <c r="A185" s="286"/>
      <c r="B185" s="379"/>
      <c r="C185" s="286"/>
      <c r="D185" s="286"/>
      <c r="E185" s="286"/>
      <c r="F185" s="286"/>
      <c r="G185" s="286"/>
      <c r="H185" s="286"/>
      <c r="I185" s="286"/>
      <c r="J185" s="286"/>
      <c r="K185" s="286"/>
      <c r="L185" s="286"/>
      <c r="M185" s="286"/>
      <c r="N185" s="286"/>
      <c r="O185" s="286"/>
      <c r="P185" s="286"/>
      <c r="Q185" s="286"/>
      <c r="R185" s="286"/>
      <c r="S185" s="286"/>
      <c r="T185" s="286"/>
      <c r="U185" s="286"/>
      <c r="V185" s="286"/>
      <c r="W185" s="286"/>
      <c r="X185" s="286"/>
      <c r="Y185" s="286"/>
      <c r="Z185" s="286"/>
      <c r="AA185" s="286"/>
      <c r="AB185" s="286"/>
      <c r="AC185" s="286"/>
      <c r="AD185" s="286"/>
    </row>
    <row r="186" spans="1:30" ht="15.75" customHeight="1">
      <c r="A186" s="286"/>
      <c r="B186" s="379"/>
      <c r="C186" s="286"/>
      <c r="D186" s="286"/>
      <c r="E186" s="286"/>
      <c r="F186" s="286"/>
      <c r="G186" s="286"/>
      <c r="H186" s="286"/>
      <c r="I186" s="286"/>
      <c r="J186" s="286"/>
      <c r="K186" s="286"/>
      <c r="L186" s="286"/>
      <c r="M186" s="286"/>
      <c r="N186" s="286"/>
      <c r="O186" s="286"/>
      <c r="P186" s="286"/>
      <c r="Q186" s="286"/>
      <c r="R186" s="286"/>
      <c r="S186" s="286"/>
      <c r="T186" s="286"/>
      <c r="U186" s="286"/>
      <c r="V186" s="286"/>
      <c r="W186" s="286"/>
      <c r="X186" s="286"/>
      <c r="Y186" s="286"/>
      <c r="Z186" s="286"/>
      <c r="AA186" s="286"/>
      <c r="AB186" s="286"/>
      <c r="AC186" s="286"/>
      <c r="AD186" s="286"/>
    </row>
    <row r="187" spans="1:30" ht="15.75" customHeight="1">
      <c r="A187" s="286"/>
      <c r="B187" s="379"/>
      <c r="C187" s="286"/>
      <c r="D187" s="286"/>
      <c r="E187" s="286"/>
      <c r="F187" s="286"/>
      <c r="G187" s="286"/>
      <c r="H187" s="286"/>
      <c r="I187" s="286"/>
      <c r="J187" s="286"/>
      <c r="K187" s="286"/>
      <c r="L187" s="286"/>
      <c r="M187" s="286"/>
      <c r="N187" s="286"/>
      <c r="O187" s="286"/>
      <c r="P187" s="286"/>
      <c r="Q187" s="286"/>
      <c r="R187" s="286"/>
      <c r="S187" s="286"/>
      <c r="T187" s="286"/>
      <c r="U187" s="286"/>
      <c r="V187" s="286"/>
      <c r="W187" s="286"/>
      <c r="X187" s="286"/>
      <c r="Y187" s="286"/>
      <c r="Z187" s="286"/>
      <c r="AA187" s="286"/>
      <c r="AB187" s="286"/>
      <c r="AC187" s="286"/>
      <c r="AD187" s="286"/>
    </row>
    <row r="188" spans="1:30" ht="15.75" customHeight="1">
      <c r="A188" s="286"/>
      <c r="B188" s="379"/>
      <c r="C188" s="286"/>
      <c r="D188" s="286"/>
      <c r="E188" s="286"/>
      <c r="F188" s="286"/>
      <c r="G188" s="286"/>
      <c r="H188" s="286"/>
      <c r="I188" s="286"/>
      <c r="J188" s="286"/>
      <c r="K188" s="286"/>
      <c r="L188" s="286"/>
      <c r="M188" s="286"/>
      <c r="N188" s="286"/>
      <c r="O188" s="286"/>
      <c r="P188" s="286"/>
      <c r="Q188" s="286"/>
      <c r="R188" s="286"/>
      <c r="S188" s="286"/>
      <c r="T188" s="286"/>
      <c r="U188" s="286"/>
      <c r="V188" s="286"/>
      <c r="W188" s="286"/>
      <c r="X188" s="286"/>
      <c r="Y188" s="286"/>
      <c r="Z188" s="286"/>
      <c r="AA188" s="286"/>
      <c r="AB188" s="286"/>
      <c r="AC188" s="286"/>
      <c r="AD188" s="286"/>
    </row>
    <row r="189" spans="1:30" ht="15.75" customHeight="1">
      <c r="A189" s="286"/>
      <c r="B189" s="379"/>
      <c r="C189" s="286"/>
      <c r="D189" s="286"/>
      <c r="E189" s="286"/>
      <c r="F189" s="286"/>
      <c r="G189" s="286"/>
      <c r="H189" s="286"/>
      <c r="I189" s="286"/>
      <c r="J189" s="286"/>
      <c r="K189" s="286"/>
      <c r="L189" s="286"/>
      <c r="M189" s="286"/>
      <c r="N189" s="286"/>
      <c r="O189" s="286"/>
      <c r="P189" s="286"/>
      <c r="Q189" s="286"/>
      <c r="R189" s="286"/>
      <c r="S189" s="286"/>
      <c r="T189" s="286"/>
      <c r="U189" s="286"/>
      <c r="V189" s="286"/>
      <c r="W189" s="286"/>
      <c r="X189" s="286"/>
      <c r="Y189" s="286"/>
      <c r="Z189" s="286"/>
      <c r="AA189" s="286"/>
      <c r="AB189" s="286"/>
      <c r="AC189" s="286"/>
      <c r="AD189" s="286"/>
    </row>
    <row r="190" spans="1:30" ht="15.75" customHeight="1">
      <c r="A190" s="286"/>
      <c r="B190" s="379"/>
      <c r="C190" s="286"/>
      <c r="D190" s="286"/>
      <c r="E190" s="286"/>
      <c r="F190" s="286"/>
      <c r="G190" s="286"/>
      <c r="H190" s="286"/>
      <c r="I190" s="286"/>
      <c r="J190" s="286"/>
      <c r="K190" s="286"/>
      <c r="L190" s="286"/>
      <c r="M190" s="286"/>
      <c r="N190" s="286"/>
      <c r="O190" s="286"/>
      <c r="P190" s="286"/>
      <c r="Q190" s="286"/>
      <c r="R190" s="286"/>
      <c r="S190" s="286"/>
      <c r="T190" s="286"/>
      <c r="U190" s="286"/>
      <c r="V190" s="286"/>
      <c r="W190" s="286"/>
      <c r="X190" s="286"/>
      <c r="Y190" s="286"/>
      <c r="Z190" s="286"/>
      <c r="AA190" s="286"/>
      <c r="AB190" s="286"/>
      <c r="AC190" s="286"/>
      <c r="AD190" s="286"/>
    </row>
    <row r="191" spans="1:30" ht="15.75" customHeight="1">
      <c r="A191" s="286"/>
      <c r="B191" s="379"/>
      <c r="C191" s="286"/>
      <c r="D191" s="286"/>
      <c r="E191" s="286"/>
      <c r="F191" s="286"/>
      <c r="G191" s="286"/>
      <c r="H191" s="286"/>
      <c r="I191" s="286"/>
      <c r="J191" s="286"/>
      <c r="K191" s="286"/>
      <c r="L191" s="286"/>
      <c r="M191" s="286"/>
      <c r="N191" s="286"/>
      <c r="O191" s="286"/>
      <c r="P191" s="286"/>
      <c r="Q191" s="286"/>
      <c r="R191" s="286"/>
      <c r="S191" s="286"/>
      <c r="T191" s="286"/>
      <c r="U191" s="286"/>
      <c r="V191" s="286"/>
      <c r="W191" s="286"/>
      <c r="X191" s="286"/>
      <c r="Y191" s="286"/>
      <c r="Z191" s="286"/>
      <c r="AA191" s="286"/>
      <c r="AB191" s="286"/>
      <c r="AC191" s="286"/>
      <c r="AD191" s="286"/>
    </row>
    <row r="192" spans="1:30" ht="15.75" customHeight="1">
      <c r="A192" s="286"/>
      <c r="B192" s="379"/>
      <c r="C192" s="286"/>
      <c r="D192" s="286"/>
      <c r="E192" s="286"/>
      <c r="F192" s="286"/>
      <c r="G192" s="286"/>
      <c r="H192" s="286"/>
      <c r="I192" s="286"/>
      <c r="J192" s="286"/>
      <c r="K192" s="286"/>
      <c r="L192" s="286"/>
      <c r="M192" s="286"/>
      <c r="N192" s="286"/>
      <c r="O192" s="286"/>
      <c r="P192" s="286"/>
      <c r="Q192" s="286"/>
      <c r="R192" s="286"/>
      <c r="S192" s="286"/>
      <c r="T192" s="286"/>
      <c r="U192" s="286"/>
      <c r="V192" s="286"/>
      <c r="W192" s="286"/>
      <c r="X192" s="286"/>
      <c r="Y192" s="286"/>
      <c r="Z192" s="286"/>
      <c r="AA192" s="286"/>
      <c r="AB192" s="286"/>
      <c r="AC192" s="286"/>
      <c r="AD192" s="286"/>
    </row>
    <row r="193" spans="1:30" ht="15.75" customHeight="1">
      <c r="A193" s="286"/>
      <c r="B193" s="379"/>
      <c r="C193" s="286"/>
      <c r="D193" s="286"/>
      <c r="E193" s="286"/>
      <c r="F193" s="286"/>
      <c r="G193" s="286"/>
      <c r="H193" s="286"/>
      <c r="I193" s="286"/>
      <c r="J193" s="286"/>
      <c r="K193" s="286"/>
      <c r="L193" s="286"/>
      <c r="M193" s="286"/>
      <c r="N193" s="286"/>
      <c r="O193" s="286"/>
      <c r="P193" s="286"/>
      <c r="Q193" s="286"/>
      <c r="R193" s="286"/>
      <c r="S193" s="286"/>
      <c r="T193" s="286"/>
      <c r="U193" s="286"/>
      <c r="V193" s="286"/>
      <c r="W193" s="286"/>
      <c r="X193" s="286"/>
      <c r="Y193" s="286"/>
      <c r="Z193" s="286"/>
      <c r="AA193" s="286"/>
      <c r="AB193" s="286"/>
      <c r="AC193" s="286"/>
      <c r="AD193" s="286"/>
    </row>
    <row r="194" spans="1:30" ht="15.75" customHeight="1">
      <c r="A194" s="286"/>
      <c r="B194" s="379"/>
      <c r="C194" s="286"/>
      <c r="D194" s="286"/>
      <c r="E194" s="286"/>
      <c r="F194" s="286"/>
      <c r="G194" s="286"/>
      <c r="H194" s="286"/>
      <c r="I194" s="286"/>
      <c r="J194" s="286"/>
      <c r="K194" s="286"/>
      <c r="L194" s="286"/>
      <c r="M194" s="286"/>
      <c r="N194" s="286"/>
      <c r="O194" s="286"/>
      <c r="P194" s="286"/>
      <c r="Q194" s="286"/>
      <c r="R194" s="286"/>
      <c r="S194" s="286"/>
      <c r="T194" s="286"/>
      <c r="U194" s="286"/>
      <c r="V194" s="286"/>
      <c r="W194" s="286"/>
      <c r="X194" s="286"/>
      <c r="Y194" s="286"/>
      <c r="Z194" s="286"/>
      <c r="AA194" s="286"/>
      <c r="AB194" s="286"/>
      <c r="AC194" s="286"/>
      <c r="AD194" s="286"/>
    </row>
    <row r="195" spans="1:30" ht="15.75" customHeight="1">
      <c r="A195" s="286"/>
      <c r="B195" s="379"/>
      <c r="C195" s="286"/>
      <c r="D195" s="286"/>
      <c r="E195" s="286"/>
      <c r="F195" s="286"/>
      <c r="G195" s="286"/>
      <c r="H195" s="286"/>
      <c r="I195" s="286"/>
      <c r="J195" s="286"/>
      <c r="K195" s="286"/>
      <c r="L195" s="286"/>
      <c r="M195" s="286"/>
      <c r="N195" s="286"/>
      <c r="O195" s="286"/>
      <c r="P195" s="286"/>
      <c r="Q195" s="286"/>
      <c r="R195" s="286"/>
      <c r="S195" s="286"/>
      <c r="T195" s="286"/>
      <c r="U195" s="286"/>
      <c r="V195" s="286"/>
      <c r="W195" s="286"/>
      <c r="X195" s="286"/>
      <c r="Y195" s="286"/>
      <c r="Z195" s="286"/>
      <c r="AA195" s="286"/>
      <c r="AB195" s="286"/>
      <c r="AC195" s="286"/>
      <c r="AD195" s="286"/>
    </row>
    <row r="196" spans="1:30" ht="15.75" customHeight="1">
      <c r="A196" s="286"/>
      <c r="B196" s="379"/>
      <c r="C196" s="286"/>
      <c r="D196" s="286"/>
      <c r="E196" s="286"/>
      <c r="F196" s="286"/>
      <c r="G196" s="286"/>
      <c r="H196" s="286"/>
      <c r="I196" s="286"/>
      <c r="J196" s="286"/>
      <c r="K196" s="286"/>
      <c r="L196" s="286"/>
      <c r="M196" s="286"/>
      <c r="N196" s="286"/>
      <c r="O196" s="286"/>
      <c r="P196" s="286"/>
      <c r="Q196" s="286"/>
      <c r="R196" s="286"/>
      <c r="S196" s="286"/>
      <c r="T196" s="286"/>
      <c r="U196" s="286"/>
      <c r="V196" s="286"/>
      <c r="W196" s="286"/>
      <c r="X196" s="286"/>
      <c r="Y196" s="286"/>
      <c r="Z196" s="286"/>
      <c r="AA196" s="286"/>
      <c r="AB196" s="286"/>
      <c r="AC196" s="286"/>
      <c r="AD196" s="286"/>
    </row>
    <row r="197" spans="1:30" ht="15.75" customHeight="1">
      <c r="A197" s="286"/>
      <c r="B197" s="379"/>
      <c r="C197" s="286"/>
      <c r="D197" s="286"/>
      <c r="E197" s="286"/>
      <c r="F197" s="286"/>
      <c r="G197" s="286"/>
      <c r="H197" s="286"/>
      <c r="I197" s="286"/>
      <c r="J197" s="286"/>
      <c r="K197" s="286"/>
      <c r="L197" s="286"/>
      <c r="M197" s="286"/>
      <c r="N197" s="286"/>
      <c r="O197" s="286"/>
      <c r="P197" s="286"/>
      <c r="Q197" s="286"/>
      <c r="R197" s="286"/>
      <c r="S197" s="286"/>
      <c r="T197" s="286"/>
      <c r="U197" s="286"/>
      <c r="V197" s="286"/>
      <c r="W197" s="286"/>
      <c r="X197" s="286"/>
      <c r="Y197" s="286"/>
      <c r="Z197" s="286"/>
      <c r="AA197" s="286"/>
      <c r="AB197" s="286"/>
      <c r="AC197" s="286"/>
      <c r="AD197" s="286"/>
    </row>
    <row r="198" spans="1:30" ht="15.75" customHeight="1">
      <c r="A198" s="286"/>
      <c r="B198" s="379"/>
      <c r="C198" s="286"/>
      <c r="D198" s="286"/>
      <c r="E198" s="286"/>
      <c r="F198" s="286"/>
      <c r="G198" s="286"/>
      <c r="H198" s="286"/>
      <c r="I198" s="286"/>
      <c r="J198" s="286"/>
      <c r="K198" s="286"/>
      <c r="L198" s="286"/>
      <c r="M198" s="286"/>
      <c r="N198" s="286"/>
      <c r="O198" s="286"/>
      <c r="P198" s="286"/>
      <c r="Q198" s="286"/>
      <c r="R198" s="286"/>
      <c r="S198" s="286"/>
      <c r="T198" s="286"/>
      <c r="U198" s="286"/>
      <c r="V198" s="286"/>
      <c r="W198" s="286"/>
      <c r="X198" s="286"/>
      <c r="Y198" s="286"/>
      <c r="Z198" s="286"/>
      <c r="AA198" s="286"/>
      <c r="AB198" s="286"/>
      <c r="AC198" s="286"/>
      <c r="AD198" s="286"/>
    </row>
    <row r="199" spans="1:30" ht="15.75" customHeight="1">
      <c r="A199" s="286"/>
      <c r="B199" s="379"/>
      <c r="C199" s="286"/>
      <c r="D199" s="286"/>
      <c r="E199" s="286"/>
      <c r="F199" s="286"/>
      <c r="G199" s="286"/>
      <c r="H199" s="286"/>
      <c r="I199" s="286"/>
      <c r="J199" s="286"/>
      <c r="K199" s="286"/>
      <c r="L199" s="286"/>
      <c r="M199" s="286"/>
      <c r="N199" s="286"/>
      <c r="O199" s="286"/>
      <c r="P199" s="286"/>
      <c r="Q199" s="286"/>
      <c r="R199" s="286"/>
      <c r="S199" s="286"/>
      <c r="T199" s="286"/>
      <c r="U199" s="286"/>
      <c r="V199" s="286"/>
      <c r="W199" s="286"/>
      <c r="X199" s="286"/>
      <c r="Y199" s="286"/>
      <c r="Z199" s="286"/>
      <c r="AA199" s="286"/>
      <c r="AB199" s="286"/>
      <c r="AC199" s="286"/>
      <c r="AD199" s="286"/>
    </row>
    <row r="200" spans="1:30" ht="15.75" customHeight="1">
      <c r="A200" s="286"/>
      <c r="B200" s="379"/>
      <c r="C200" s="286"/>
      <c r="D200" s="286"/>
      <c r="E200" s="286"/>
      <c r="F200" s="286"/>
      <c r="G200" s="286"/>
      <c r="H200" s="286"/>
      <c r="I200" s="286"/>
      <c r="J200" s="286"/>
      <c r="K200" s="286"/>
      <c r="L200" s="286"/>
      <c r="M200" s="286"/>
      <c r="N200" s="286"/>
      <c r="O200" s="286"/>
      <c r="P200" s="286"/>
      <c r="Q200" s="286"/>
      <c r="R200" s="286"/>
      <c r="S200" s="286"/>
      <c r="T200" s="286"/>
      <c r="U200" s="286"/>
      <c r="V200" s="286"/>
      <c r="W200" s="286"/>
      <c r="X200" s="286"/>
      <c r="Y200" s="286"/>
      <c r="Z200" s="286"/>
      <c r="AA200" s="286"/>
      <c r="AB200" s="286"/>
      <c r="AC200" s="286"/>
      <c r="AD200" s="286"/>
    </row>
    <row r="201" spans="1:30" ht="15.75" customHeight="1">
      <c r="A201" s="286"/>
      <c r="B201" s="379"/>
      <c r="C201" s="286"/>
      <c r="D201" s="286"/>
      <c r="E201" s="286"/>
      <c r="F201" s="286"/>
      <c r="G201" s="286"/>
      <c r="H201" s="286"/>
      <c r="I201" s="286"/>
      <c r="J201" s="286"/>
      <c r="K201" s="286"/>
      <c r="L201" s="286"/>
      <c r="M201" s="286"/>
      <c r="N201" s="286"/>
      <c r="O201" s="286"/>
      <c r="P201" s="286"/>
      <c r="Q201" s="286"/>
      <c r="R201" s="286"/>
      <c r="S201" s="286"/>
      <c r="T201" s="286"/>
      <c r="U201" s="286"/>
      <c r="V201" s="286"/>
      <c r="W201" s="286"/>
      <c r="X201" s="286"/>
      <c r="Y201" s="286"/>
      <c r="Z201" s="286"/>
      <c r="AA201" s="286"/>
      <c r="AB201" s="286"/>
      <c r="AC201" s="286"/>
      <c r="AD201" s="286"/>
    </row>
    <row r="202" spans="1:30" ht="15.75" customHeight="1">
      <c r="A202" s="286"/>
      <c r="B202" s="379"/>
      <c r="C202" s="286"/>
      <c r="D202" s="286"/>
      <c r="E202" s="286"/>
      <c r="F202" s="286"/>
      <c r="G202" s="286"/>
      <c r="H202" s="286"/>
      <c r="I202" s="286"/>
      <c r="J202" s="286"/>
      <c r="K202" s="286"/>
      <c r="L202" s="286"/>
      <c r="M202" s="286"/>
      <c r="N202" s="286"/>
      <c r="O202" s="286"/>
      <c r="P202" s="286"/>
      <c r="Q202" s="286"/>
      <c r="R202" s="286"/>
      <c r="S202" s="286"/>
      <c r="T202" s="286"/>
      <c r="U202" s="286"/>
      <c r="V202" s="286"/>
      <c r="W202" s="286"/>
      <c r="X202" s="286"/>
      <c r="Y202" s="286"/>
      <c r="Z202" s="286"/>
      <c r="AA202" s="286"/>
      <c r="AB202" s="286"/>
      <c r="AC202" s="286"/>
      <c r="AD202" s="286"/>
    </row>
    <row r="203" spans="1:30" ht="15.75" customHeight="1">
      <c r="A203" s="286"/>
      <c r="B203" s="379"/>
      <c r="C203" s="286"/>
      <c r="D203" s="286"/>
      <c r="E203" s="286"/>
      <c r="F203" s="286"/>
      <c r="G203" s="286"/>
      <c r="H203" s="286"/>
      <c r="I203" s="286"/>
      <c r="J203" s="286"/>
      <c r="K203" s="286"/>
      <c r="L203" s="286"/>
      <c r="M203" s="286"/>
      <c r="N203" s="286"/>
      <c r="O203" s="286"/>
      <c r="P203" s="286"/>
      <c r="Q203" s="286"/>
      <c r="R203" s="286"/>
      <c r="S203" s="286"/>
      <c r="T203" s="286"/>
      <c r="U203" s="286"/>
      <c r="V203" s="286"/>
      <c r="W203" s="286"/>
      <c r="X203" s="286"/>
      <c r="Y203" s="286"/>
      <c r="Z203" s="286"/>
      <c r="AA203" s="286"/>
      <c r="AB203" s="286"/>
      <c r="AC203" s="286"/>
      <c r="AD203" s="286"/>
    </row>
    <row r="204" spans="1:30" ht="15.75" customHeight="1">
      <c r="A204" s="286"/>
      <c r="B204" s="379"/>
      <c r="C204" s="286"/>
      <c r="D204" s="286"/>
      <c r="E204" s="286"/>
      <c r="F204" s="286"/>
      <c r="G204" s="286"/>
      <c r="H204" s="286"/>
      <c r="I204" s="286"/>
      <c r="J204" s="286"/>
      <c r="K204" s="286"/>
      <c r="L204" s="286"/>
      <c r="M204" s="286"/>
      <c r="N204" s="286"/>
      <c r="O204" s="286"/>
      <c r="P204" s="286"/>
      <c r="Q204" s="286"/>
      <c r="R204" s="286"/>
      <c r="S204" s="286"/>
      <c r="T204" s="286"/>
      <c r="U204" s="286"/>
      <c r="V204" s="286"/>
      <c r="W204" s="286"/>
      <c r="X204" s="286"/>
      <c r="Y204" s="286"/>
      <c r="Z204" s="286"/>
      <c r="AA204" s="286"/>
      <c r="AB204" s="286"/>
      <c r="AC204" s="286"/>
      <c r="AD204" s="286"/>
    </row>
    <row r="205" spans="1:30" ht="15.75" customHeight="1">
      <c r="A205" s="286"/>
      <c r="B205" s="379"/>
      <c r="C205" s="286"/>
      <c r="D205" s="286"/>
      <c r="E205" s="286"/>
      <c r="F205" s="286"/>
      <c r="G205" s="286"/>
      <c r="H205" s="286"/>
      <c r="I205" s="286"/>
      <c r="J205" s="286"/>
      <c r="K205" s="286"/>
      <c r="L205" s="286"/>
      <c r="M205" s="286"/>
      <c r="N205" s="286"/>
      <c r="O205" s="286"/>
      <c r="P205" s="286"/>
      <c r="Q205" s="286"/>
      <c r="R205" s="286"/>
      <c r="S205" s="286"/>
      <c r="T205" s="286"/>
      <c r="U205" s="286"/>
      <c r="V205" s="286"/>
      <c r="W205" s="286"/>
      <c r="X205" s="286"/>
      <c r="Y205" s="286"/>
      <c r="Z205" s="286"/>
      <c r="AA205" s="286"/>
      <c r="AB205" s="286"/>
      <c r="AC205" s="286"/>
      <c r="AD205" s="286"/>
    </row>
    <row r="206" spans="1:30" ht="15.75" customHeight="1">
      <c r="A206" s="286"/>
      <c r="B206" s="379"/>
      <c r="C206" s="286"/>
      <c r="D206" s="286"/>
      <c r="E206" s="286"/>
      <c r="F206" s="286"/>
      <c r="G206" s="286"/>
      <c r="H206" s="286"/>
      <c r="I206" s="286"/>
      <c r="J206" s="286"/>
      <c r="K206" s="286"/>
      <c r="L206" s="286"/>
      <c r="M206" s="286"/>
      <c r="N206" s="286"/>
      <c r="O206" s="286"/>
      <c r="P206" s="286"/>
      <c r="Q206" s="286"/>
      <c r="R206" s="286"/>
      <c r="S206" s="286"/>
      <c r="T206" s="286"/>
      <c r="U206" s="286"/>
      <c r="V206" s="286"/>
      <c r="W206" s="286"/>
      <c r="X206" s="286"/>
      <c r="Y206" s="286"/>
      <c r="Z206" s="286"/>
      <c r="AA206" s="286"/>
      <c r="AB206" s="286"/>
      <c r="AC206" s="286"/>
      <c r="AD206" s="286"/>
    </row>
    <row r="207" spans="1:30" ht="15.75" customHeight="1">
      <c r="A207" s="286"/>
      <c r="B207" s="379"/>
      <c r="C207" s="286"/>
      <c r="D207" s="286"/>
      <c r="E207" s="286"/>
      <c r="F207" s="286"/>
      <c r="G207" s="286"/>
      <c r="H207" s="286"/>
      <c r="I207" s="286"/>
      <c r="J207" s="286"/>
      <c r="K207" s="286"/>
      <c r="L207" s="286"/>
      <c r="M207" s="286"/>
      <c r="N207" s="286"/>
      <c r="O207" s="286"/>
      <c r="P207" s="286"/>
      <c r="Q207" s="286"/>
      <c r="R207" s="286"/>
      <c r="S207" s="286"/>
      <c r="T207" s="286"/>
      <c r="U207" s="286"/>
      <c r="V207" s="286"/>
      <c r="W207" s="286"/>
      <c r="X207" s="286"/>
      <c r="Y207" s="286"/>
      <c r="Z207" s="286"/>
      <c r="AA207" s="286"/>
      <c r="AB207" s="286"/>
      <c r="AC207" s="286"/>
      <c r="AD207" s="286"/>
    </row>
    <row r="208" spans="1:30" ht="15.75" customHeight="1">
      <c r="A208" s="286"/>
      <c r="B208" s="379"/>
      <c r="C208" s="286"/>
      <c r="D208" s="286"/>
      <c r="E208" s="286"/>
      <c r="F208" s="286"/>
      <c r="G208" s="286"/>
      <c r="H208" s="286"/>
      <c r="I208" s="286"/>
      <c r="J208" s="286"/>
      <c r="K208" s="286"/>
      <c r="L208" s="286"/>
      <c r="M208" s="286"/>
      <c r="N208" s="286"/>
      <c r="O208" s="286"/>
      <c r="P208" s="286"/>
      <c r="Q208" s="286"/>
      <c r="R208" s="286"/>
      <c r="S208" s="286"/>
      <c r="T208" s="286"/>
      <c r="U208" s="286"/>
      <c r="V208" s="286"/>
      <c r="W208" s="286"/>
      <c r="X208" s="286"/>
      <c r="Y208" s="286"/>
      <c r="Z208" s="286"/>
      <c r="AA208" s="286"/>
      <c r="AB208" s="286"/>
      <c r="AC208" s="286"/>
      <c r="AD208" s="286"/>
    </row>
    <row r="209" spans="1:30" ht="15.75" customHeight="1">
      <c r="A209" s="286"/>
      <c r="B209" s="379"/>
      <c r="C209" s="286"/>
      <c r="D209" s="286"/>
      <c r="E209" s="286"/>
      <c r="F209" s="286"/>
      <c r="G209" s="286"/>
      <c r="H209" s="286"/>
      <c r="I209" s="286"/>
      <c r="J209" s="286"/>
      <c r="K209" s="286"/>
      <c r="L209" s="286"/>
      <c r="M209" s="286"/>
      <c r="N209" s="286"/>
      <c r="O209" s="286"/>
      <c r="P209" s="286"/>
      <c r="Q209" s="286"/>
      <c r="R209" s="286"/>
      <c r="S209" s="286"/>
      <c r="T209" s="286"/>
      <c r="U209" s="286"/>
      <c r="V209" s="286"/>
      <c r="W209" s="286"/>
      <c r="X209" s="286"/>
      <c r="Y209" s="286"/>
      <c r="Z209" s="286"/>
      <c r="AA209" s="286"/>
      <c r="AB209" s="286"/>
      <c r="AC209" s="286"/>
      <c r="AD209" s="286"/>
    </row>
    <row r="210" spans="1:30" ht="15.75" customHeight="1">
      <c r="A210" s="286"/>
      <c r="B210" s="379"/>
      <c r="C210" s="286"/>
      <c r="D210" s="286"/>
      <c r="E210" s="286"/>
      <c r="F210" s="286"/>
      <c r="G210" s="286"/>
      <c r="H210" s="286"/>
      <c r="I210" s="286"/>
      <c r="J210" s="286"/>
      <c r="K210" s="286"/>
      <c r="L210" s="286"/>
      <c r="M210" s="286"/>
      <c r="N210" s="286"/>
      <c r="O210" s="286"/>
      <c r="P210" s="286"/>
      <c r="Q210" s="286"/>
      <c r="R210" s="286"/>
      <c r="S210" s="286"/>
      <c r="T210" s="286"/>
      <c r="U210" s="286"/>
      <c r="V210" s="286"/>
      <c r="W210" s="286"/>
      <c r="X210" s="286"/>
      <c r="Y210" s="286"/>
      <c r="Z210" s="286"/>
      <c r="AA210" s="286"/>
      <c r="AB210" s="286"/>
      <c r="AC210" s="286"/>
      <c r="AD210" s="286"/>
    </row>
    <row r="211" spans="1:30" ht="15.75" customHeight="1">
      <c r="A211" s="286"/>
      <c r="B211" s="379"/>
      <c r="C211" s="286"/>
      <c r="D211" s="286"/>
      <c r="E211" s="286"/>
      <c r="F211" s="286"/>
      <c r="G211" s="286"/>
      <c r="H211" s="286"/>
      <c r="I211" s="286"/>
      <c r="J211" s="286"/>
      <c r="K211" s="286"/>
      <c r="L211" s="286"/>
      <c r="M211" s="286"/>
      <c r="N211" s="286"/>
      <c r="O211" s="286"/>
      <c r="P211" s="286"/>
      <c r="Q211" s="286"/>
      <c r="R211" s="286"/>
      <c r="S211" s="286"/>
      <c r="T211" s="286"/>
      <c r="U211" s="286"/>
      <c r="V211" s="286"/>
      <c r="W211" s="286"/>
      <c r="X211" s="286"/>
      <c r="Y211" s="286"/>
      <c r="Z211" s="286"/>
      <c r="AA211" s="286"/>
      <c r="AB211" s="286"/>
      <c r="AC211" s="286"/>
      <c r="AD211" s="286"/>
    </row>
    <row r="212" spans="1:30" ht="15.75" customHeight="1">
      <c r="A212" s="286"/>
      <c r="B212" s="379"/>
      <c r="C212" s="286"/>
      <c r="D212" s="286"/>
      <c r="E212" s="286"/>
      <c r="F212" s="286"/>
      <c r="G212" s="286"/>
      <c r="H212" s="286"/>
      <c r="I212" s="286"/>
      <c r="J212" s="286"/>
      <c r="K212" s="286"/>
      <c r="L212" s="286"/>
      <c r="M212" s="286"/>
      <c r="N212" s="286"/>
      <c r="O212" s="286"/>
      <c r="P212" s="286"/>
      <c r="Q212" s="286"/>
      <c r="R212" s="286"/>
      <c r="S212" s="286"/>
      <c r="T212" s="286"/>
      <c r="U212" s="286"/>
      <c r="V212" s="286"/>
      <c r="W212" s="286"/>
      <c r="X212" s="286"/>
      <c r="Y212" s="286"/>
      <c r="Z212" s="286"/>
      <c r="AA212" s="286"/>
      <c r="AB212" s="286"/>
      <c r="AC212" s="286"/>
      <c r="AD212" s="286"/>
    </row>
    <row r="213" spans="1:30" ht="15.75" customHeight="1">
      <c r="A213" s="286"/>
      <c r="B213" s="379"/>
      <c r="C213" s="286"/>
      <c r="D213" s="286"/>
      <c r="E213" s="286"/>
      <c r="F213" s="286"/>
      <c r="G213" s="286"/>
      <c r="H213" s="286"/>
      <c r="I213" s="286"/>
      <c r="J213" s="286"/>
      <c r="K213" s="286"/>
      <c r="L213" s="286"/>
      <c r="M213" s="286"/>
      <c r="N213" s="286"/>
      <c r="O213" s="286"/>
      <c r="P213" s="286"/>
      <c r="Q213" s="286"/>
      <c r="R213" s="286"/>
      <c r="S213" s="286"/>
      <c r="T213" s="286"/>
      <c r="U213" s="286"/>
      <c r="V213" s="286"/>
      <c r="W213" s="286"/>
      <c r="X213" s="286"/>
      <c r="Y213" s="286"/>
      <c r="Z213" s="286"/>
      <c r="AA213" s="286"/>
      <c r="AB213" s="286"/>
      <c r="AC213" s="286"/>
      <c r="AD213" s="286"/>
    </row>
    <row r="214" spans="1:30" ht="15.75" customHeight="1">
      <c r="A214" s="286"/>
      <c r="B214" s="379"/>
      <c r="C214" s="286"/>
      <c r="D214" s="286"/>
      <c r="E214" s="286"/>
      <c r="F214" s="286"/>
      <c r="G214" s="286"/>
      <c r="H214" s="286"/>
      <c r="I214" s="286"/>
      <c r="J214" s="286"/>
      <c r="K214" s="286"/>
      <c r="L214" s="286"/>
      <c r="M214" s="286"/>
      <c r="N214" s="286"/>
      <c r="O214" s="286"/>
      <c r="P214" s="286"/>
      <c r="Q214" s="286"/>
      <c r="R214" s="286"/>
      <c r="S214" s="286"/>
      <c r="T214" s="286"/>
      <c r="U214" s="286"/>
      <c r="V214" s="286"/>
      <c r="W214" s="286"/>
      <c r="X214" s="286"/>
      <c r="Y214" s="286"/>
      <c r="Z214" s="286"/>
      <c r="AA214" s="286"/>
      <c r="AB214" s="286"/>
      <c r="AC214" s="286"/>
      <c r="AD214" s="286"/>
    </row>
    <row r="215" spans="1:30" ht="15.75" customHeight="1">
      <c r="A215" s="286"/>
      <c r="B215" s="379"/>
      <c r="C215" s="286"/>
      <c r="D215" s="286"/>
      <c r="E215" s="286"/>
      <c r="F215" s="286"/>
      <c r="G215" s="286"/>
      <c r="H215" s="286"/>
      <c r="I215" s="286"/>
      <c r="J215" s="286"/>
      <c r="K215" s="286"/>
      <c r="L215" s="286"/>
      <c r="M215" s="286"/>
      <c r="N215" s="286"/>
      <c r="O215" s="286"/>
      <c r="P215" s="286"/>
      <c r="Q215" s="286"/>
      <c r="R215" s="286"/>
      <c r="S215" s="286"/>
      <c r="T215" s="286"/>
      <c r="U215" s="286"/>
      <c r="V215" s="286"/>
      <c r="W215" s="286"/>
      <c r="X215" s="286"/>
      <c r="Y215" s="286"/>
      <c r="Z215" s="286"/>
      <c r="AA215" s="286"/>
      <c r="AB215" s="286"/>
      <c r="AC215" s="286"/>
      <c r="AD215" s="286"/>
    </row>
    <row r="216" spans="1:30" ht="15.75" customHeight="1">
      <c r="A216" s="286"/>
      <c r="B216" s="379"/>
      <c r="C216" s="286"/>
      <c r="D216" s="286"/>
      <c r="E216" s="286"/>
      <c r="F216" s="286"/>
      <c r="G216" s="286"/>
      <c r="H216" s="286"/>
      <c r="I216" s="286"/>
      <c r="J216" s="286"/>
      <c r="K216" s="286"/>
      <c r="L216" s="286"/>
      <c r="M216" s="286"/>
      <c r="N216" s="286"/>
      <c r="O216" s="286"/>
      <c r="P216" s="286"/>
      <c r="Q216" s="286"/>
      <c r="R216" s="286"/>
      <c r="S216" s="286"/>
      <c r="T216" s="286"/>
      <c r="U216" s="286"/>
      <c r="V216" s="286"/>
      <c r="W216" s="286"/>
      <c r="X216" s="286"/>
      <c r="Y216" s="286"/>
      <c r="Z216" s="286"/>
      <c r="AA216" s="286"/>
      <c r="AB216" s="286"/>
      <c r="AC216" s="286"/>
      <c r="AD216" s="286"/>
    </row>
    <row r="217" spans="1:30" ht="15.75" customHeight="1">
      <c r="A217" s="286"/>
      <c r="B217" s="379"/>
      <c r="C217" s="286"/>
      <c r="D217" s="286"/>
      <c r="E217" s="286"/>
      <c r="F217" s="286"/>
      <c r="G217" s="286"/>
      <c r="H217" s="286"/>
      <c r="I217" s="286"/>
      <c r="J217" s="286"/>
      <c r="K217" s="286"/>
      <c r="L217" s="286"/>
      <c r="M217" s="286"/>
      <c r="N217" s="286"/>
      <c r="O217" s="286"/>
      <c r="P217" s="286"/>
      <c r="Q217" s="286"/>
      <c r="R217" s="286"/>
      <c r="S217" s="286"/>
      <c r="T217" s="286"/>
      <c r="U217" s="286"/>
      <c r="V217" s="286"/>
      <c r="W217" s="286"/>
      <c r="X217" s="286"/>
      <c r="Y217" s="286"/>
      <c r="Z217" s="286"/>
      <c r="AA217" s="286"/>
      <c r="AB217" s="286"/>
      <c r="AC217" s="286"/>
      <c r="AD217" s="286"/>
    </row>
    <row r="218" spans="1:30" ht="15.75" customHeight="1">
      <c r="A218" s="286"/>
      <c r="B218" s="379"/>
      <c r="C218" s="286"/>
      <c r="D218" s="286"/>
      <c r="E218" s="286"/>
      <c r="F218" s="286"/>
      <c r="G218" s="286"/>
      <c r="H218" s="286"/>
      <c r="I218" s="286"/>
      <c r="J218" s="286"/>
      <c r="K218" s="286"/>
      <c r="L218" s="286"/>
      <c r="M218" s="286"/>
      <c r="N218" s="286"/>
      <c r="O218" s="286"/>
      <c r="P218" s="286"/>
      <c r="Q218" s="286"/>
      <c r="R218" s="286"/>
      <c r="S218" s="286"/>
      <c r="T218" s="286"/>
      <c r="U218" s="286"/>
      <c r="V218" s="286"/>
      <c r="W218" s="286"/>
      <c r="X218" s="286"/>
      <c r="Y218" s="286"/>
      <c r="Z218" s="286"/>
      <c r="AA218" s="286"/>
      <c r="AB218" s="286"/>
      <c r="AC218" s="286"/>
      <c r="AD218" s="286"/>
    </row>
    <row r="219" spans="1:30" ht="15.75" customHeight="1">
      <c r="A219" s="286"/>
      <c r="B219" s="379"/>
      <c r="C219" s="286"/>
      <c r="D219" s="286"/>
      <c r="E219" s="286"/>
      <c r="F219" s="286"/>
      <c r="G219" s="286"/>
      <c r="H219" s="286"/>
      <c r="I219" s="286"/>
      <c r="J219" s="286"/>
      <c r="K219" s="286"/>
      <c r="L219" s="286"/>
      <c r="M219" s="286"/>
      <c r="N219" s="286"/>
      <c r="O219" s="286"/>
      <c r="P219" s="286"/>
      <c r="Q219" s="286"/>
      <c r="R219" s="286"/>
      <c r="S219" s="286"/>
      <c r="T219" s="286"/>
      <c r="U219" s="286"/>
      <c r="V219" s="286"/>
      <c r="W219" s="286"/>
      <c r="X219" s="286"/>
      <c r="Y219" s="286"/>
      <c r="Z219" s="286"/>
      <c r="AA219" s="286"/>
      <c r="AB219" s="286"/>
      <c r="AC219" s="286"/>
      <c r="AD219" s="286"/>
    </row>
    <row r="220" spans="1:30" ht="15.75" customHeight="1">
      <c r="A220" s="286"/>
      <c r="B220" s="379"/>
      <c r="C220" s="286"/>
      <c r="D220" s="286"/>
      <c r="E220" s="286"/>
      <c r="F220" s="286"/>
      <c r="G220" s="286"/>
      <c r="H220" s="286"/>
      <c r="I220" s="286"/>
      <c r="J220" s="286"/>
      <c r="K220" s="286"/>
      <c r="L220" s="286"/>
      <c r="M220" s="286"/>
      <c r="N220" s="286"/>
      <c r="O220" s="286"/>
      <c r="P220" s="286"/>
      <c r="Q220" s="286"/>
      <c r="R220" s="286"/>
      <c r="S220" s="286"/>
      <c r="T220" s="286"/>
      <c r="U220" s="286"/>
      <c r="V220" s="286"/>
      <c r="W220" s="286"/>
      <c r="X220" s="286"/>
      <c r="Y220" s="286"/>
      <c r="Z220" s="286"/>
      <c r="AA220" s="286"/>
      <c r="AB220" s="286"/>
      <c r="AC220" s="286"/>
      <c r="AD220" s="286"/>
    </row>
    <row r="221" spans="1:30" ht="15.75" customHeight="1">
      <c r="A221" s="286"/>
      <c r="B221" s="379"/>
      <c r="C221" s="286"/>
      <c r="D221" s="286"/>
      <c r="E221" s="286"/>
      <c r="F221" s="286"/>
      <c r="G221" s="286"/>
      <c r="H221" s="286"/>
      <c r="I221" s="286"/>
      <c r="J221" s="286"/>
      <c r="K221" s="286"/>
      <c r="L221" s="286"/>
      <c r="M221" s="286"/>
      <c r="N221" s="286"/>
      <c r="O221" s="286"/>
      <c r="P221" s="286"/>
      <c r="Q221" s="286"/>
      <c r="R221" s="286"/>
      <c r="S221" s="286"/>
      <c r="T221" s="286"/>
      <c r="U221" s="286"/>
      <c r="V221" s="286"/>
      <c r="W221" s="286"/>
      <c r="X221" s="286"/>
      <c r="Y221" s="286"/>
      <c r="Z221" s="286"/>
      <c r="AA221" s="286"/>
      <c r="AB221" s="286"/>
      <c r="AC221" s="286"/>
      <c r="AD221" s="286"/>
    </row>
    <row r="222" spans="1:30" ht="15.75" customHeight="1">
      <c r="A222" s="286"/>
      <c r="B222" s="379"/>
      <c r="C222" s="286"/>
      <c r="D222" s="286"/>
      <c r="E222" s="286"/>
      <c r="F222" s="286"/>
      <c r="G222" s="286"/>
      <c r="H222" s="286"/>
      <c r="I222" s="286"/>
      <c r="J222" s="286"/>
      <c r="K222" s="286"/>
      <c r="L222" s="286"/>
      <c r="M222" s="286"/>
      <c r="N222" s="286"/>
      <c r="O222" s="286"/>
      <c r="P222" s="286"/>
      <c r="Q222" s="286"/>
      <c r="R222" s="286"/>
      <c r="S222" s="286"/>
      <c r="T222" s="286"/>
      <c r="U222" s="286"/>
      <c r="V222" s="286"/>
      <c r="W222" s="286"/>
      <c r="X222" s="286"/>
      <c r="Y222" s="286"/>
      <c r="Z222" s="286"/>
      <c r="AA222" s="286"/>
      <c r="AB222" s="286"/>
      <c r="AC222" s="286"/>
      <c r="AD222" s="286"/>
    </row>
    <row r="223" spans="1:30" ht="15.75" customHeight="1">
      <c r="A223" s="286"/>
      <c r="B223" s="379"/>
      <c r="C223" s="286"/>
      <c r="D223" s="286"/>
      <c r="E223" s="286"/>
      <c r="F223" s="286"/>
      <c r="G223" s="286"/>
      <c r="H223" s="286"/>
      <c r="I223" s="286"/>
      <c r="J223" s="286"/>
      <c r="K223" s="286"/>
      <c r="L223" s="286"/>
      <c r="M223" s="286"/>
      <c r="N223" s="286"/>
      <c r="O223" s="286"/>
      <c r="P223" s="286"/>
      <c r="Q223" s="286"/>
      <c r="R223" s="286"/>
      <c r="S223" s="286"/>
      <c r="T223" s="286"/>
      <c r="U223" s="286"/>
      <c r="V223" s="286"/>
      <c r="W223" s="286"/>
      <c r="X223" s="286"/>
      <c r="Y223" s="286"/>
      <c r="Z223" s="286"/>
      <c r="AA223" s="286"/>
      <c r="AB223" s="286"/>
      <c r="AC223" s="286"/>
      <c r="AD223" s="286"/>
    </row>
    <row r="224" spans="1:30" ht="15.75" customHeight="1">
      <c r="A224" s="286"/>
      <c r="B224" s="379"/>
      <c r="C224" s="286"/>
      <c r="D224" s="286"/>
      <c r="E224" s="286"/>
      <c r="F224" s="286"/>
      <c r="G224" s="286"/>
      <c r="H224" s="286"/>
      <c r="I224" s="286"/>
      <c r="J224" s="286"/>
      <c r="K224" s="286"/>
      <c r="L224" s="286"/>
      <c r="M224" s="286"/>
      <c r="N224" s="286"/>
      <c r="O224" s="286"/>
      <c r="P224" s="286"/>
      <c r="Q224" s="286"/>
      <c r="R224" s="286"/>
      <c r="S224" s="286"/>
      <c r="T224" s="286"/>
      <c r="U224" s="286"/>
      <c r="V224" s="286"/>
      <c r="W224" s="286"/>
      <c r="X224" s="286"/>
      <c r="Y224" s="286"/>
      <c r="Z224" s="286"/>
      <c r="AA224" s="286"/>
      <c r="AB224" s="286"/>
      <c r="AC224" s="286"/>
      <c r="AD224" s="286"/>
    </row>
    <row r="225" spans="1:30" ht="15.75" customHeight="1">
      <c r="A225" s="286"/>
      <c r="B225" s="379"/>
      <c r="C225" s="286"/>
      <c r="D225" s="286"/>
      <c r="E225" s="286"/>
      <c r="F225" s="286"/>
      <c r="G225" s="286"/>
      <c r="H225" s="286"/>
      <c r="I225" s="286"/>
      <c r="J225" s="286"/>
      <c r="K225" s="286"/>
      <c r="L225" s="286"/>
      <c r="M225" s="286"/>
      <c r="N225" s="286"/>
      <c r="O225" s="286"/>
      <c r="P225" s="286"/>
      <c r="Q225" s="286"/>
      <c r="R225" s="286"/>
      <c r="S225" s="286"/>
      <c r="T225" s="286"/>
      <c r="U225" s="286"/>
      <c r="V225" s="286"/>
      <c r="W225" s="286"/>
      <c r="X225" s="286"/>
      <c r="Y225" s="286"/>
      <c r="Z225" s="286"/>
      <c r="AA225" s="286"/>
      <c r="AB225" s="286"/>
      <c r="AC225" s="286"/>
      <c r="AD225" s="286"/>
    </row>
    <row r="226" spans="1:30" ht="15.75" customHeight="1">
      <c r="A226" s="286"/>
      <c r="B226" s="379"/>
      <c r="C226" s="286"/>
      <c r="D226" s="286"/>
      <c r="E226" s="286"/>
      <c r="F226" s="286"/>
      <c r="G226" s="286"/>
      <c r="H226" s="286"/>
      <c r="I226" s="286"/>
      <c r="J226" s="286"/>
      <c r="K226" s="286"/>
      <c r="L226" s="286"/>
      <c r="M226" s="286"/>
      <c r="N226" s="286"/>
      <c r="O226" s="286"/>
      <c r="P226" s="286"/>
      <c r="Q226" s="286"/>
      <c r="R226" s="286"/>
      <c r="S226" s="286"/>
      <c r="T226" s="286"/>
      <c r="U226" s="286"/>
      <c r="V226" s="286"/>
      <c r="W226" s="286"/>
      <c r="X226" s="286"/>
      <c r="Y226" s="286"/>
      <c r="Z226" s="286"/>
      <c r="AA226" s="286"/>
      <c r="AB226" s="286"/>
      <c r="AC226" s="286"/>
      <c r="AD226" s="286"/>
    </row>
    <row r="227" spans="1:30" ht="15.75" customHeight="1">
      <c r="A227" s="286"/>
      <c r="B227" s="379"/>
      <c r="C227" s="286"/>
      <c r="D227" s="286"/>
      <c r="E227" s="286"/>
      <c r="F227" s="286"/>
      <c r="G227" s="286"/>
      <c r="H227" s="286"/>
      <c r="I227" s="286"/>
      <c r="J227" s="286"/>
      <c r="K227" s="286"/>
      <c r="L227" s="286"/>
      <c r="M227" s="286"/>
      <c r="N227" s="286"/>
      <c r="O227" s="286"/>
      <c r="P227" s="286"/>
      <c r="Q227" s="286"/>
      <c r="R227" s="286"/>
      <c r="S227" s="286"/>
      <c r="T227" s="286"/>
      <c r="U227" s="286"/>
      <c r="V227" s="286"/>
      <c r="W227" s="286"/>
      <c r="X227" s="286"/>
      <c r="Y227" s="286"/>
      <c r="Z227" s="286"/>
      <c r="AA227" s="286"/>
      <c r="AB227" s="286"/>
      <c r="AC227" s="286"/>
      <c r="AD227" s="286"/>
    </row>
    <row r="228" spans="1:30" ht="15.75" customHeight="1">
      <c r="A228" s="286"/>
      <c r="B228" s="379"/>
      <c r="C228" s="286"/>
      <c r="D228" s="286"/>
      <c r="E228" s="286"/>
      <c r="F228" s="286"/>
      <c r="G228" s="286"/>
      <c r="H228" s="286"/>
      <c r="I228" s="286"/>
      <c r="J228" s="286"/>
      <c r="K228" s="286"/>
      <c r="L228" s="286"/>
      <c r="M228" s="286"/>
      <c r="N228" s="286"/>
      <c r="O228" s="286"/>
      <c r="P228" s="286"/>
      <c r="Q228" s="286"/>
      <c r="R228" s="286"/>
      <c r="S228" s="286"/>
      <c r="T228" s="286"/>
      <c r="U228" s="286"/>
      <c r="V228" s="286"/>
      <c r="W228" s="286"/>
      <c r="X228" s="286"/>
      <c r="Y228" s="286"/>
      <c r="Z228" s="286"/>
      <c r="AA228" s="286"/>
      <c r="AB228" s="286"/>
      <c r="AC228" s="286"/>
      <c r="AD228" s="286"/>
    </row>
    <row r="229" spans="1:30" ht="15.75" customHeight="1">
      <c r="A229" s="286"/>
      <c r="B229" s="379"/>
      <c r="C229" s="286"/>
      <c r="D229" s="286"/>
      <c r="E229" s="286"/>
      <c r="F229" s="286"/>
      <c r="G229" s="286"/>
      <c r="H229" s="286"/>
      <c r="I229" s="286"/>
      <c r="J229" s="286"/>
      <c r="K229" s="286"/>
      <c r="L229" s="286"/>
      <c r="M229" s="286"/>
      <c r="N229" s="286"/>
      <c r="O229" s="286"/>
      <c r="P229" s="286"/>
      <c r="Q229" s="286"/>
      <c r="R229" s="286"/>
      <c r="S229" s="286"/>
      <c r="T229" s="286"/>
      <c r="U229" s="286"/>
      <c r="V229" s="286"/>
      <c r="W229" s="286"/>
      <c r="X229" s="286"/>
      <c r="Y229" s="286"/>
      <c r="Z229" s="286"/>
      <c r="AA229" s="286"/>
      <c r="AB229" s="286"/>
      <c r="AC229" s="286"/>
      <c r="AD229" s="286"/>
    </row>
    <row r="230" spans="1:30" ht="15.75" customHeight="1">
      <c r="A230" s="286"/>
      <c r="B230" s="379"/>
      <c r="C230" s="286"/>
      <c r="D230" s="286"/>
      <c r="E230" s="286"/>
      <c r="F230" s="286"/>
      <c r="G230" s="286"/>
      <c r="H230" s="286"/>
      <c r="I230" s="286"/>
      <c r="J230" s="286"/>
      <c r="K230" s="286"/>
      <c r="L230" s="286"/>
      <c r="M230" s="286"/>
      <c r="N230" s="286"/>
      <c r="O230" s="286"/>
      <c r="P230" s="286"/>
      <c r="Q230" s="286"/>
      <c r="R230" s="286"/>
      <c r="S230" s="286"/>
      <c r="T230" s="286"/>
      <c r="U230" s="286"/>
      <c r="V230" s="286"/>
      <c r="W230" s="286"/>
      <c r="X230" s="286"/>
      <c r="Y230" s="286"/>
      <c r="Z230" s="286"/>
      <c r="AA230" s="286"/>
      <c r="AB230" s="286"/>
      <c r="AC230" s="286"/>
      <c r="AD230" s="286"/>
    </row>
    <row r="231" spans="1:30" ht="15.75" customHeight="1">
      <c r="A231" s="286"/>
      <c r="B231" s="379"/>
      <c r="C231" s="286"/>
      <c r="D231" s="286"/>
      <c r="E231" s="286"/>
      <c r="F231" s="286"/>
      <c r="G231" s="286"/>
      <c r="H231" s="286"/>
      <c r="I231" s="286"/>
      <c r="J231" s="286"/>
      <c r="K231" s="286"/>
      <c r="L231" s="286"/>
      <c r="M231" s="286"/>
      <c r="N231" s="286"/>
      <c r="O231" s="286"/>
      <c r="P231" s="286"/>
      <c r="Q231" s="286"/>
      <c r="R231" s="286"/>
      <c r="S231" s="286"/>
      <c r="T231" s="286"/>
      <c r="U231" s="286"/>
      <c r="V231" s="286"/>
      <c r="W231" s="286"/>
      <c r="X231" s="286"/>
      <c r="Y231" s="286"/>
      <c r="Z231" s="286"/>
      <c r="AA231" s="286"/>
      <c r="AB231" s="286"/>
      <c r="AC231" s="286"/>
      <c r="AD231" s="286"/>
    </row>
    <row r="232" spans="1:30" ht="15.75" customHeight="1">
      <c r="A232" s="286"/>
      <c r="B232" s="379"/>
      <c r="C232" s="286"/>
      <c r="D232" s="286"/>
      <c r="E232" s="286"/>
      <c r="F232" s="286"/>
      <c r="G232" s="286"/>
      <c r="H232" s="286"/>
      <c r="I232" s="286"/>
      <c r="J232" s="286"/>
      <c r="K232" s="286"/>
      <c r="L232" s="286"/>
      <c r="M232" s="286"/>
      <c r="N232" s="286"/>
      <c r="O232" s="286"/>
      <c r="P232" s="286"/>
      <c r="Q232" s="286"/>
      <c r="R232" s="286"/>
      <c r="S232" s="286"/>
      <c r="T232" s="286"/>
      <c r="U232" s="286"/>
      <c r="V232" s="286"/>
      <c r="W232" s="286"/>
      <c r="X232" s="286"/>
      <c r="Y232" s="286"/>
      <c r="Z232" s="286"/>
      <c r="AA232" s="286"/>
      <c r="AB232" s="286"/>
      <c r="AC232" s="286"/>
      <c r="AD232" s="286"/>
    </row>
    <row r="233" spans="1:30" ht="15.75" customHeight="1">
      <c r="A233" s="286"/>
      <c r="B233" s="379"/>
      <c r="C233" s="286"/>
      <c r="D233" s="286"/>
      <c r="E233" s="286"/>
      <c r="F233" s="286"/>
      <c r="G233" s="286"/>
      <c r="H233" s="286"/>
      <c r="I233" s="286"/>
      <c r="J233" s="286"/>
      <c r="K233" s="286"/>
      <c r="L233" s="286"/>
      <c r="M233" s="286"/>
      <c r="N233" s="286"/>
      <c r="O233" s="286"/>
      <c r="P233" s="286"/>
      <c r="Q233" s="286"/>
      <c r="R233" s="286"/>
      <c r="S233" s="286"/>
      <c r="T233" s="286"/>
      <c r="U233" s="286"/>
      <c r="V233" s="286"/>
      <c r="W233" s="286"/>
      <c r="X233" s="286"/>
      <c r="Y233" s="286"/>
      <c r="Z233" s="286"/>
      <c r="AA233" s="286"/>
      <c r="AB233" s="286"/>
      <c r="AC233" s="286"/>
      <c r="AD233" s="286"/>
    </row>
    <row r="234" spans="1:30" ht="15.75" customHeight="1">
      <c r="A234" s="286"/>
      <c r="B234" s="379"/>
      <c r="C234" s="286"/>
      <c r="D234" s="286"/>
      <c r="E234" s="286"/>
      <c r="F234" s="286"/>
      <c r="G234" s="286"/>
      <c r="H234" s="286"/>
      <c r="I234" s="286"/>
      <c r="J234" s="286"/>
      <c r="K234" s="286"/>
      <c r="L234" s="286"/>
      <c r="M234" s="286"/>
      <c r="N234" s="286"/>
      <c r="O234" s="286"/>
      <c r="P234" s="286"/>
      <c r="Q234" s="286"/>
      <c r="R234" s="286"/>
      <c r="S234" s="286"/>
      <c r="T234" s="286"/>
      <c r="U234" s="286"/>
      <c r="V234" s="286"/>
      <c r="W234" s="286"/>
      <c r="X234" s="286"/>
      <c r="Y234" s="286"/>
      <c r="Z234" s="286"/>
      <c r="AA234" s="286"/>
      <c r="AB234" s="286"/>
      <c r="AC234" s="286"/>
      <c r="AD234" s="286"/>
    </row>
    <row r="235" spans="1:30" ht="15.75" customHeight="1">
      <c r="A235" s="286"/>
      <c r="B235" s="379"/>
      <c r="C235" s="286"/>
      <c r="D235" s="286"/>
      <c r="E235" s="286"/>
      <c r="F235" s="286"/>
      <c r="G235" s="286"/>
      <c r="H235" s="286"/>
      <c r="I235" s="286"/>
      <c r="J235" s="286"/>
      <c r="K235" s="286"/>
      <c r="L235" s="286"/>
      <c r="M235" s="286"/>
      <c r="N235" s="286"/>
      <c r="O235" s="286"/>
      <c r="P235" s="286"/>
      <c r="Q235" s="286"/>
      <c r="R235" s="286"/>
      <c r="S235" s="286"/>
      <c r="T235" s="286"/>
      <c r="U235" s="286"/>
      <c r="V235" s="286"/>
      <c r="W235" s="286"/>
      <c r="X235" s="286"/>
      <c r="Y235" s="286"/>
      <c r="Z235" s="286"/>
      <c r="AA235" s="286"/>
      <c r="AB235" s="286"/>
      <c r="AC235" s="286"/>
      <c r="AD235" s="286"/>
    </row>
    <row r="236" spans="1:30" ht="15.75" customHeight="1">
      <c r="A236" s="286"/>
      <c r="B236" s="379"/>
      <c r="C236" s="286"/>
      <c r="D236" s="286"/>
      <c r="E236" s="286"/>
      <c r="F236" s="286"/>
      <c r="G236" s="286"/>
      <c r="H236" s="286"/>
      <c r="I236" s="286"/>
      <c r="J236" s="286"/>
      <c r="K236" s="286"/>
      <c r="L236" s="286"/>
      <c r="M236" s="286"/>
      <c r="N236" s="286"/>
      <c r="O236" s="286"/>
      <c r="P236" s="286"/>
      <c r="Q236" s="286"/>
      <c r="R236" s="286"/>
      <c r="S236" s="286"/>
      <c r="T236" s="286"/>
      <c r="U236" s="286"/>
      <c r="V236" s="286"/>
      <c r="W236" s="286"/>
      <c r="X236" s="286"/>
      <c r="Y236" s="286"/>
      <c r="Z236" s="286"/>
      <c r="AA236" s="286"/>
      <c r="AB236" s="286"/>
      <c r="AC236" s="286"/>
      <c r="AD236" s="286"/>
    </row>
    <row r="237" spans="1:30" ht="15.75" customHeight="1">
      <c r="A237" s="286"/>
      <c r="B237" s="379"/>
      <c r="C237" s="286"/>
      <c r="D237" s="286"/>
      <c r="E237" s="286"/>
      <c r="F237" s="286"/>
      <c r="G237" s="286"/>
      <c r="H237" s="286"/>
      <c r="I237" s="286"/>
      <c r="J237" s="286"/>
      <c r="K237" s="286"/>
      <c r="L237" s="286"/>
      <c r="M237" s="286"/>
      <c r="N237" s="286"/>
      <c r="O237" s="286"/>
      <c r="P237" s="286"/>
      <c r="Q237" s="286"/>
      <c r="R237" s="286"/>
      <c r="S237" s="286"/>
      <c r="T237" s="286"/>
      <c r="U237" s="286"/>
      <c r="V237" s="286"/>
      <c r="W237" s="286"/>
      <c r="X237" s="286"/>
      <c r="Y237" s="286"/>
      <c r="Z237" s="286"/>
      <c r="AA237" s="286"/>
      <c r="AB237" s="286"/>
      <c r="AC237" s="286"/>
      <c r="AD237" s="286"/>
    </row>
    <row r="238" spans="1:30" ht="15.75" customHeight="1">
      <c r="A238" s="286"/>
      <c r="B238" s="379"/>
      <c r="C238" s="286"/>
      <c r="D238" s="286"/>
      <c r="E238" s="286"/>
      <c r="F238" s="286"/>
      <c r="G238" s="286"/>
      <c r="H238" s="286"/>
      <c r="I238" s="286"/>
      <c r="J238" s="286"/>
      <c r="K238" s="286"/>
      <c r="L238" s="286"/>
      <c r="M238" s="286"/>
      <c r="N238" s="286"/>
      <c r="O238" s="286"/>
      <c r="P238" s="286"/>
      <c r="Q238" s="286"/>
      <c r="R238" s="286"/>
      <c r="S238" s="286"/>
      <c r="T238" s="286"/>
      <c r="U238" s="286"/>
      <c r="V238" s="286"/>
      <c r="W238" s="286"/>
      <c r="X238" s="286"/>
      <c r="Y238" s="286"/>
      <c r="Z238" s="286"/>
      <c r="AA238" s="286"/>
      <c r="AB238" s="286"/>
      <c r="AC238" s="286"/>
      <c r="AD238" s="286"/>
    </row>
    <row r="239" spans="1:30" ht="15.75" customHeight="1">
      <c r="A239" s="286"/>
      <c r="B239" s="379"/>
      <c r="C239" s="286"/>
      <c r="D239" s="286"/>
      <c r="E239" s="286"/>
      <c r="F239" s="286"/>
      <c r="G239" s="286"/>
      <c r="H239" s="286"/>
      <c r="I239" s="286"/>
      <c r="J239" s="286"/>
      <c r="K239" s="286"/>
      <c r="L239" s="286"/>
      <c r="M239" s="286"/>
      <c r="N239" s="286"/>
      <c r="O239" s="286"/>
      <c r="P239" s="286"/>
      <c r="Q239" s="286"/>
      <c r="R239" s="286"/>
      <c r="S239" s="286"/>
      <c r="T239" s="286"/>
      <c r="U239" s="286"/>
      <c r="V239" s="286"/>
      <c r="W239" s="286"/>
      <c r="X239" s="286"/>
      <c r="Y239" s="286"/>
      <c r="Z239" s="286"/>
      <c r="AA239" s="286"/>
      <c r="AB239" s="286"/>
      <c r="AC239" s="286"/>
      <c r="AD239" s="286"/>
    </row>
    <row r="240" spans="1:30" ht="15.75" customHeight="1">
      <c r="A240" s="286"/>
      <c r="B240" s="379"/>
      <c r="C240" s="286"/>
      <c r="D240" s="286"/>
      <c r="E240" s="286"/>
      <c r="F240" s="286"/>
      <c r="G240" s="286"/>
      <c r="H240" s="286"/>
      <c r="I240" s="286"/>
      <c r="J240" s="286"/>
      <c r="K240" s="286"/>
      <c r="L240" s="286"/>
      <c r="M240" s="286"/>
      <c r="N240" s="286"/>
      <c r="O240" s="286"/>
      <c r="P240" s="286"/>
      <c r="Q240" s="286"/>
      <c r="R240" s="286"/>
      <c r="S240" s="286"/>
      <c r="T240" s="286"/>
      <c r="U240" s="286"/>
      <c r="V240" s="286"/>
      <c r="W240" s="286"/>
      <c r="X240" s="286"/>
      <c r="Y240" s="286"/>
      <c r="Z240" s="286"/>
      <c r="AA240" s="286"/>
      <c r="AB240" s="286"/>
      <c r="AC240" s="286"/>
      <c r="AD240" s="286"/>
    </row>
    <row r="241" spans="1:30" ht="15.75" customHeight="1">
      <c r="A241" s="286"/>
      <c r="B241" s="379"/>
      <c r="C241" s="286"/>
      <c r="D241" s="286"/>
      <c r="E241" s="286"/>
      <c r="F241" s="286"/>
      <c r="G241" s="286"/>
      <c r="H241" s="286"/>
      <c r="I241" s="286"/>
      <c r="J241" s="286"/>
      <c r="K241" s="286"/>
      <c r="L241" s="286"/>
      <c r="M241" s="286"/>
      <c r="N241" s="286"/>
      <c r="O241" s="286"/>
      <c r="P241" s="286"/>
      <c r="Q241" s="286"/>
      <c r="R241" s="286"/>
      <c r="S241" s="286"/>
      <c r="T241" s="286"/>
      <c r="U241" s="286"/>
      <c r="V241" s="286"/>
      <c r="W241" s="286"/>
      <c r="X241" s="286"/>
      <c r="Y241" s="286"/>
      <c r="Z241" s="286"/>
      <c r="AA241" s="286"/>
      <c r="AB241" s="286"/>
      <c r="AC241" s="286"/>
      <c r="AD241" s="286"/>
    </row>
    <row r="242" spans="1:30" ht="15.75" customHeight="1">
      <c r="A242" s="286"/>
      <c r="B242" s="379"/>
      <c r="C242" s="286"/>
      <c r="D242" s="286"/>
      <c r="E242" s="286"/>
      <c r="F242" s="286"/>
      <c r="G242" s="286"/>
      <c r="H242" s="286"/>
      <c r="I242" s="286"/>
      <c r="J242" s="286"/>
      <c r="K242" s="286"/>
      <c r="L242" s="286"/>
      <c r="M242" s="286"/>
      <c r="N242" s="286"/>
      <c r="O242" s="286"/>
      <c r="P242" s="286"/>
      <c r="Q242" s="286"/>
      <c r="R242" s="286"/>
      <c r="S242" s="286"/>
      <c r="T242" s="286"/>
      <c r="U242" s="286"/>
      <c r="V242" s="286"/>
      <c r="W242" s="286"/>
      <c r="X242" s="286"/>
      <c r="Y242" s="286"/>
      <c r="Z242" s="286"/>
      <c r="AA242" s="286"/>
      <c r="AB242" s="286"/>
      <c r="AC242" s="286"/>
      <c r="AD242" s="286"/>
    </row>
    <row r="243" spans="1:30" ht="15.75" customHeight="1">
      <c r="A243" s="286"/>
      <c r="B243" s="379"/>
      <c r="C243" s="286"/>
      <c r="D243" s="286"/>
      <c r="E243" s="286"/>
      <c r="F243" s="286"/>
      <c r="G243" s="286"/>
      <c r="H243" s="286"/>
      <c r="I243" s="286"/>
      <c r="J243" s="286"/>
      <c r="K243" s="286"/>
      <c r="L243" s="286"/>
      <c r="M243" s="286"/>
      <c r="N243" s="286"/>
      <c r="O243" s="286"/>
      <c r="P243" s="286"/>
      <c r="Q243" s="286"/>
      <c r="R243" s="286"/>
      <c r="S243" s="286"/>
      <c r="T243" s="286"/>
      <c r="U243" s="286"/>
      <c r="V243" s="286"/>
      <c r="W243" s="286"/>
      <c r="X243" s="286"/>
      <c r="Y243" s="286"/>
      <c r="Z243" s="286"/>
      <c r="AA243" s="286"/>
      <c r="AB243" s="286"/>
      <c r="AC243" s="286"/>
      <c r="AD243" s="286"/>
    </row>
    <row r="244" spans="1:30" ht="15.75" customHeight="1">
      <c r="A244" s="286"/>
      <c r="B244" s="379"/>
      <c r="C244" s="286"/>
      <c r="D244" s="286"/>
      <c r="E244" s="286"/>
      <c r="F244" s="286"/>
      <c r="G244" s="286"/>
      <c r="H244" s="286"/>
      <c r="I244" s="286"/>
      <c r="J244" s="286"/>
      <c r="K244" s="286"/>
      <c r="L244" s="286"/>
      <c r="M244" s="286"/>
      <c r="N244" s="286"/>
      <c r="O244" s="286"/>
      <c r="P244" s="286"/>
      <c r="Q244" s="286"/>
      <c r="R244" s="286"/>
      <c r="S244" s="286"/>
      <c r="T244" s="286"/>
      <c r="U244" s="286"/>
      <c r="V244" s="286"/>
      <c r="W244" s="286"/>
      <c r="X244" s="286"/>
      <c r="Y244" s="286"/>
      <c r="Z244" s="286"/>
      <c r="AA244" s="286"/>
      <c r="AB244" s="286"/>
      <c r="AC244" s="286"/>
      <c r="AD244" s="286"/>
    </row>
    <row r="245" spans="1:30" ht="15.75" customHeight="1">
      <c r="A245" s="286"/>
      <c r="B245" s="379"/>
      <c r="C245" s="286"/>
      <c r="D245" s="286"/>
      <c r="E245" s="286"/>
      <c r="F245" s="286"/>
      <c r="G245" s="286"/>
      <c r="H245" s="286"/>
      <c r="I245" s="286"/>
      <c r="J245" s="286"/>
      <c r="K245" s="286"/>
      <c r="L245" s="286"/>
      <c r="M245" s="286"/>
      <c r="N245" s="286"/>
      <c r="O245" s="286"/>
      <c r="P245" s="286"/>
      <c r="Q245" s="286"/>
      <c r="R245" s="286"/>
      <c r="S245" s="286"/>
      <c r="T245" s="286"/>
      <c r="U245" s="286"/>
      <c r="V245" s="286"/>
      <c r="W245" s="286"/>
      <c r="X245" s="286"/>
      <c r="Y245" s="286"/>
      <c r="Z245" s="286"/>
      <c r="AA245" s="286"/>
      <c r="AB245" s="286"/>
      <c r="AC245" s="286"/>
      <c r="AD245" s="286"/>
    </row>
    <row r="246" spans="1:30" ht="15.75" customHeight="1">
      <c r="A246" s="286"/>
      <c r="B246" s="379"/>
      <c r="C246" s="286"/>
      <c r="D246" s="286"/>
      <c r="E246" s="286"/>
      <c r="F246" s="286"/>
      <c r="G246" s="286"/>
      <c r="H246" s="286"/>
      <c r="I246" s="286"/>
      <c r="J246" s="286"/>
      <c r="K246" s="286"/>
      <c r="L246" s="286"/>
      <c r="M246" s="286"/>
      <c r="N246" s="286"/>
      <c r="O246" s="286"/>
      <c r="P246" s="286"/>
      <c r="Q246" s="286"/>
      <c r="R246" s="286"/>
      <c r="S246" s="286"/>
      <c r="T246" s="286"/>
      <c r="U246" s="286"/>
      <c r="V246" s="286"/>
      <c r="W246" s="286"/>
      <c r="X246" s="286"/>
      <c r="Y246" s="286"/>
      <c r="Z246" s="286"/>
      <c r="AA246" s="286"/>
      <c r="AB246" s="286"/>
      <c r="AC246" s="286"/>
      <c r="AD246" s="286"/>
    </row>
    <row r="247" spans="1:30" ht="15.75" customHeight="1">
      <c r="A247" s="286"/>
      <c r="B247" s="379"/>
      <c r="C247" s="286"/>
      <c r="D247" s="286"/>
      <c r="E247" s="286"/>
      <c r="F247" s="286"/>
      <c r="G247" s="286"/>
      <c r="H247" s="286"/>
      <c r="I247" s="286"/>
      <c r="J247" s="286"/>
      <c r="K247" s="286"/>
      <c r="L247" s="286"/>
      <c r="M247" s="286"/>
      <c r="N247" s="286"/>
      <c r="O247" s="286"/>
      <c r="P247" s="286"/>
      <c r="Q247" s="286"/>
      <c r="R247" s="286"/>
      <c r="S247" s="286"/>
      <c r="T247" s="286"/>
      <c r="U247" s="286"/>
      <c r="V247" s="286"/>
      <c r="W247" s="286"/>
      <c r="X247" s="286"/>
      <c r="Y247" s="286"/>
      <c r="Z247" s="286"/>
      <c r="AA247" s="286"/>
      <c r="AB247" s="286"/>
      <c r="AC247" s="286"/>
      <c r="AD247" s="286"/>
    </row>
    <row r="248" spans="1:30" ht="15.75" customHeight="1">
      <c r="A248" s="286"/>
      <c r="B248" s="379"/>
      <c r="C248" s="286"/>
      <c r="D248" s="286"/>
      <c r="E248" s="286"/>
      <c r="F248" s="286"/>
      <c r="G248" s="286"/>
      <c r="H248" s="286"/>
      <c r="I248" s="286"/>
      <c r="J248" s="286"/>
      <c r="K248" s="286"/>
      <c r="L248" s="286"/>
      <c r="M248" s="286"/>
      <c r="N248" s="286"/>
      <c r="O248" s="286"/>
      <c r="P248" s="286"/>
      <c r="Q248" s="286"/>
      <c r="R248" s="286"/>
      <c r="S248" s="286"/>
      <c r="T248" s="286"/>
      <c r="U248" s="286"/>
      <c r="V248" s="286"/>
      <c r="W248" s="286"/>
      <c r="X248" s="286"/>
      <c r="Y248" s="286"/>
      <c r="Z248" s="286"/>
      <c r="AA248" s="286"/>
      <c r="AB248" s="286"/>
      <c r="AC248" s="286"/>
      <c r="AD248" s="286"/>
    </row>
    <row r="249" spans="1:30" ht="15.75" customHeight="1">
      <c r="A249" s="286"/>
      <c r="B249" s="379"/>
      <c r="C249" s="286"/>
      <c r="D249" s="286"/>
      <c r="E249" s="286"/>
      <c r="F249" s="286"/>
      <c r="G249" s="286"/>
      <c r="H249" s="286"/>
      <c r="I249" s="286"/>
      <c r="J249" s="286"/>
      <c r="K249" s="286"/>
      <c r="L249" s="286"/>
      <c r="M249" s="286"/>
      <c r="N249" s="286"/>
      <c r="O249" s="286"/>
      <c r="P249" s="286"/>
      <c r="Q249" s="286"/>
      <c r="R249" s="286"/>
      <c r="S249" s="286"/>
      <c r="T249" s="286"/>
      <c r="U249" s="286"/>
      <c r="V249" s="286"/>
      <c r="W249" s="286"/>
      <c r="X249" s="286"/>
      <c r="Y249" s="286"/>
      <c r="Z249" s="286"/>
      <c r="AA249" s="286"/>
      <c r="AB249" s="286"/>
      <c r="AC249" s="286"/>
      <c r="AD249" s="286"/>
    </row>
    <row r="250" spans="1:30" ht="15.75" customHeight="1">
      <c r="A250" s="286"/>
      <c r="B250" s="379"/>
      <c r="C250" s="286"/>
      <c r="D250" s="286"/>
      <c r="E250" s="286"/>
      <c r="F250" s="286"/>
      <c r="G250" s="286"/>
      <c r="H250" s="286"/>
      <c r="I250" s="286"/>
      <c r="J250" s="286"/>
      <c r="K250" s="286"/>
      <c r="L250" s="286"/>
      <c r="M250" s="286"/>
      <c r="N250" s="286"/>
      <c r="O250" s="286"/>
      <c r="P250" s="286"/>
      <c r="Q250" s="286"/>
      <c r="R250" s="286"/>
      <c r="S250" s="286"/>
      <c r="T250" s="286"/>
      <c r="U250" s="286"/>
      <c r="V250" s="286"/>
      <c r="W250" s="286"/>
      <c r="X250" s="286"/>
      <c r="Y250" s="286"/>
      <c r="Z250" s="286"/>
      <c r="AA250" s="286"/>
      <c r="AB250" s="286"/>
      <c r="AC250" s="286"/>
      <c r="AD250" s="286"/>
    </row>
    <row r="251" spans="1:30" ht="15.75" customHeight="1">
      <c r="A251" s="286"/>
      <c r="B251" s="379"/>
      <c r="C251" s="286"/>
      <c r="D251" s="286"/>
      <c r="E251" s="286"/>
      <c r="F251" s="286"/>
      <c r="G251" s="286"/>
      <c r="H251" s="286"/>
      <c r="I251" s="286"/>
      <c r="J251" s="286"/>
      <c r="K251" s="286"/>
      <c r="L251" s="286"/>
      <c r="M251" s="286"/>
      <c r="N251" s="286"/>
      <c r="O251" s="286"/>
      <c r="P251" s="286"/>
      <c r="Q251" s="286"/>
      <c r="R251" s="286"/>
      <c r="S251" s="286"/>
      <c r="T251" s="286"/>
      <c r="U251" s="286"/>
      <c r="V251" s="286"/>
      <c r="W251" s="286"/>
      <c r="X251" s="286"/>
      <c r="Y251" s="286"/>
      <c r="Z251" s="286"/>
      <c r="AA251" s="286"/>
      <c r="AB251" s="286"/>
      <c r="AC251" s="286"/>
      <c r="AD251" s="286"/>
    </row>
    <row r="252" spans="1:30" ht="15.75" customHeight="1">
      <c r="A252" s="286"/>
      <c r="B252" s="379"/>
      <c r="C252" s="286"/>
      <c r="D252" s="286"/>
      <c r="E252" s="286"/>
      <c r="F252" s="286"/>
      <c r="G252" s="286"/>
      <c r="H252" s="286"/>
      <c r="I252" s="286"/>
      <c r="J252" s="286"/>
      <c r="K252" s="286"/>
      <c r="L252" s="286"/>
      <c r="M252" s="286"/>
      <c r="N252" s="286"/>
      <c r="O252" s="286"/>
      <c r="P252" s="286"/>
      <c r="Q252" s="286"/>
      <c r="R252" s="286"/>
      <c r="S252" s="286"/>
      <c r="T252" s="286"/>
      <c r="U252" s="286"/>
      <c r="V252" s="286"/>
      <c r="W252" s="286"/>
      <c r="X252" s="286"/>
      <c r="Y252" s="286"/>
      <c r="Z252" s="286"/>
      <c r="AA252" s="286"/>
      <c r="AB252" s="286"/>
      <c r="AC252" s="286"/>
      <c r="AD252" s="286"/>
    </row>
    <row r="253" spans="1:30" ht="15.75" customHeight="1">
      <c r="A253" s="286"/>
      <c r="B253" s="379"/>
      <c r="C253" s="286"/>
      <c r="D253" s="286"/>
      <c r="E253" s="286"/>
      <c r="F253" s="286"/>
      <c r="G253" s="286"/>
      <c r="H253" s="286"/>
      <c r="I253" s="286"/>
      <c r="J253" s="286"/>
      <c r="K253" s="286"/>
      <c r="L253" s="286"/>
      <c r="M253" s="286"/>
      <c r="N253" s="286"/>
      <c r="O253" s="286"/>
      <c r="P253" s="286"/>
      <c r="Q253" s="286"/>
      <c r="R253" s="286"/>
      <c r="S253" s="286"/>
      <c r="T253" s="286"/>
      <c r="U253" s="286"/>
      <c r="V253" s="286"/>
      <c r="W253" s="286"/>
      <c r="X253" s="286"/>
      <c r="Y253" s="286"/>
      <c r="Z253" s="286"/>
      <c r="AA253" s="286"/>
      <c r="AB253" s="286"/>
      <c r="AC253" s="286"/>
      <c r="AD253" s="286"/>
    </row>
    <row r="254" spans="1:30" ht="15.75" customHeight="1">
      <c r="A254" s="286"/>
      <c r="B254" s="379"/>
      <c r="C254" s="286"/>
      <c r="D254" s="286"/>
      <c r="E254" s="286"/>
      <c r="F254" s="286"/>
      <c r="G254" s="286"/>
      <c r="H254" s="286"/>
      <c r="I254" s="286"/>
      <c r="J254" s="286"/>
      <c r="K254" s="286"/>
      <c r="L254" s="286"/>
      <c r="M254" s="286"/>
      <c r="N254" s="286"/>
      <c r="O254" s="286"/>
      <c r="P254" s="286"/>
      <c r="Q254" s="286"/>
      <c r="R254" s="286"/>
      <c r="S254" s="286"/>
      <c r="T254" s="286"/>
      <c r="U254" s="286"/>
      <c r="V254" s="286"/>
      <c r="W254" s="286"/>
      <c r="X254" s="286"/>
      <c r="Y254" s="286"/>
      <c r="Z254" s="286"/>
      <c r="AA254" s="286"/>
      <c r="AB254" s="286"/>
      <c r="AC254" s="286"/>
      <c r="AD254" s="286"/>
    </row>
    <row r="255" spans="1:30" ht="15.75" customHeight="1">
      <c r="A255" s="286"/>
      <c r="B255" s="379"/>
      <c r="C255" s="286"/>
      <c r="D255" s="286"/>
      <c r="E255" s="286"/>
      <c r="F255" s="286"/>
      <c r="G255" s="286"/>
      <c r="H255" s="286"/>
      <c r="I255" s="286"/>
      <c r="J255" s="286"/>
      <c r="K255" s="286"/>
      <c r="L255" s="286"/>
      <c r="M255" s="286"/>
      <c r="N255" s="286"/>
      <c r="O255" s="286"/>
      <c r="P255" s="286"/>
      <c r="Q255" s="286"/>
      <c r="R255" s="286"/>
      <c r="S255" s="286"/>
      <c r="T255" s="286"/>
      <c r="U255" s="286"/>
      <c r="V255" s="286"/>
      <c r="W255" s="286"/>
      <c r="X255" s="286"/>
      <c r="Y255" s="286"/>
      <c r="Z255" s="286"/>
      <c r="AA255" s="286"/>
      <c r="AB255" s="286"/>
      <c r="AC255" s="286"/>
      <c r="AD255" s="286"/>
    </row>
    <row r="256" spans="1:30" ht="15.75" customHeight="1">
      <c r="A256" s="286"/>
      <c r="B256" s="379"/>
      <c r="C256" s="286"/>
      <c r="D256" s="286"/>
      <c r="E256" s="286"/>
      <c r="F256" s="286"/>
      <c r="G256" s="286"/>
      <c r="H256" s="286"/>
      <c r="I256" s="286"/>
      <c r="J256" s="286"/>
      <c r="K256" s="286"/>
      <c r="L256" s="286"/>
      <c r="M256" s="286"/>
      <c r="N256" s="286"/>
      <c r="O256" s="286"/>
      <c r="P256" s="286"/>
      <c r="Q256" s="286"/>
      <c r="R256" s="286"/>
      <c r="S256" s="286"/>
      <c r="T256" s="286"/>
      <c r="U256" s="286"/>
      <c r="V256" s="286"/>
      <c r="W256" s="286"/>
      <c r="X256" s="286"/>
      <c r="Y256" s="286"/>
      <c r="Z256" s="286"/>
      <c r="AA256" s="286"/>
      <c r="AB256" s="286"/>
      <c r="AC256" s="286"/>
      <c r="AD256" s="286"/>
    </row>
    <row r="257" spans="1:30" ht="15.75" customHeight="1">
      <c r="A257" s="286"/>
      <c r="B257" s="379"/>
      <c r="C257" s="286"/>
      <c r="D257" s="286"/>
      <c r="E257" s="286"/>
      <c r="F257" s="286"/>
      <c r="G257" s="286"/>
      <c r="H257" s="286"/>
      <c r="I257" s="286"/>
      <c r="J257" s="286"/>
      <c r="K257" s="286"/>
      <c r="L257" s="286"/>
      <c r="M257" s="286"/>
      <c r="N257" s="286"/>
      <c r="O257" s="286"/>
      <c r="P257" s="286"/>
      <c r="Q257" s="286"/>
      <c r="R257" s="286"/>
      <c r="S257" s="286"/>
      <c r="T257" s="286"/>
      <c r="U257" s="286"/>
      <c r="V257" s="286"/>
      <c r="W257" s="286"/>
      <c r="X257" s="286"/>
      <c r="Y257" s="286"/>
      <c r="Z257" s="286"/>
      <c r="AA257" s="286"/>
      <c r="AB257" s="286"/>
      <c r="AC257" s="286"/>
      <c r="AD257" s="286"/>
    </row>
    <row r="258" spans="1:30" ht="15.75" customHeight="1">
      <c r="A258" s="286"/>
      <c r="B258" s="379"/>
      <c r="C258" s="286"/>
      <c r="D258" s="286"/>
      <c r="E258" s="286"/>
      <c r="F258" s="286"/>
      <c r="G258" s="286"/>
      <c r="H258" s="286"/>
      <c r="I258" s="286"/>
      <c r="J258" s="286"/>
      <c r="K258" s="286"/>
      <c r="L258" s="286"/>
      <c r="M258" s="286"/>
      <c r="N258" s="286"/>
      <c r="O258" s="286"/>
      <c r="P258" s="286"/>
      <c r="Q258" s="286"/>
      <c r="R258" s="286"/>
      <c r="S258" s="286"/>
      <c r="T258" s="286"/>
      <c r="U258" s="286"/>
      <c r="V258" s="286"/>
      <c r="W258" s="286"/>
      <c r="X258" s="286"/>
      <c r="Y258" s="286"/>
      <c r="Z258" s="286"/>
      <c r="AA258" s="286"/>
      <c r="AB258" s="286"/>
      <c r="AC258" s="286"/>
      <c r="AD258" s="286"/>
    </row>
    <row r="259" spans="1:30" ht="15.75" customHeight="1">
      <c r="A259" s="286"/>
      <c r="B259" s="379"/>
      <c r="C259" s="286"/>
      <c r="D259" s="286"/>
      <c r="E259" s="286"/>
      <c r="F259" s="286"/>
      <c r="G259" s="286"/>
      <c r="H259" s="286"/>
      <c r="I259" s="286"/>
      <c r="J259" s="286"/>
      <c r="K259" s="286"/>
      <c r="L259" s="286"/>
      <c r="M259" s="286"/>
      <c r="N259" s="286"/>
      <c r="O259" s="286"/>
      <c r="P259" s="286"/>
      <c r="Q259" s="286"/>
      <c r="R259" s="286"/>
      <c r="S259" s="286"/>
      <c r="T259" s="286"/>
      <c r="U259" s="286"/>
      <c r="V259" s="286"/>
      <c r="W259" s="286"/>
      <c r="X259" s="286"/>
      <c r="Y259" s="286"/>
      <c r="Z259" s="286"/>
      <c r="AA259" s="286"/>
      <c r="AB259" s="286"/>
      <c r="AC259" s="286"/>
      <c r="AD259" s="286"/>
    </row>
    <row r="260" spans="1:30" ht="15.75" customHeight="1">
      <c r="A260" s="286"/>
      <c r="B260" s="379"/>
      <c r="C260" s="286"/>
      <c r="D260" s="286"/>
      <c r="E260" s="286"/>
      <c r="F260" s="286"/>
      <c r="G260" s="286"/>
      <c r="H260" s="286"/>
      <c r="I260" s="286"/>
      <c r="J260" s="286"/>
      <c r="K260" s="286"/>
      <c r="L260" s="286"/>
      <c r="M260" s="286"/>
      <c r="N260" s="286"/>
      <c r="O260" s="286"/>
      <c r="P260" s="286"/>
      <c r="Q260" s="286"/>
      <c r="R260" s="286"/>
      <c r="S260" s="286"/>
      <c r="T260" s="286"/>
      <c r="U260" s="286"/>
      <c r="V260" s="286"/>
      <c r="W260" s="286"/>
      <c r="X260" s="286"/>
      <c r="Y260" s="286"/>
      <c r="Z260" s="286"/>
      <c r="AA260" s="286"/>
      <c r="AB260" s="286"/>
      <c r="AC260" s="286"/>
      <c r="AD260" s="286"/>
    </row>
    <row r="261" spans="1:30" ht="15.75" customHeight="1">
      <c r="A261" s="286"/>
      <c r="B261" s="379"/>
      <c r="C261" s="286"/>
      <c r="D261" s="286"/>
      <c r="E261" s="286"/>
      <c r="F261" s="286"/>
      <c r="G261" s="286"/>
      <c r="H261" s="286"/>
      <c r="I261" s="286"/>
      <c r="J261" s="286"/>
      <c r="K261" s="286"/>
      <c r="L261" s="286"/>
      <c r="M261" s="286"/>
      <c r="N261" s="286"/>
      <c r="O261" s="286"/>
      <c r="P261" s="286"/>
      <c r="Q261" s="286"/>
      <c r="R261" s="286"/>
      <c r="S261" s="286"/>
      <c r="T261" s="286"/>
      <c r="U261" s="286"/>
      <c r="V261" s="286"/>
      <c r="W261" s="286"/>
      <c r="X261" s="286"/>
      <c r="Y261" s="286"/>
      <c r="Z261" s="286"/>
      <c r="AA261" s="286"/>
      <c r="AB261" s="286"/>
      <c r="AC261" s="286"/>
      <c r="AD261" s="286"/>
    </row>
    <row r="262" spans="1:30" ht="15.75" customHeight="1">
      <c r="B262" s="380"/>
    </row>
    <row r="263" spans="1:30" ht="15.75" customHeight="1">
      <c r="B263" s="380"/>
    </row>
    <row r="264" spans="1:30" ht="15.75" customHeight="1">
      <c r="B264" s="380"/>
    </row>
    <row r="265" spans="1:30" ht="15.75" customHeight="1">
      <c r="B265" s="380"/>
    </row>
    <row r="266" spans="1:30" ht="15.75" customHeight="1">
      <c r="B266" s="380"/>
    </row>
    <row r="267" spans="1:30" ht="15.75" customHeight="1">
      <c r="B267" s="380"/>
    </row>
    <row r="268" spans="1:30" ht="15.75" customHeight="1">
      <c r="B268" s="380"/>
    </row>
    <row r="269" spans="1:30" ht="15.75" customHeight="1">
      <c r="B269" s="380"/>
    </row>
    <row r="270" spans="1:30" ht="15.75" customHeight="1">
      <c r="B270" s="380"/>
    </row>
    <row r="271" spans="1:30" ht="15.75" customHeight="1">
      <c r="B271" s="380"/>
    </row>
    <row r="272" spans="1:30" ht="15.75" customHeight="1">
      <c r="B272" s="380"/>
    </row>
    <row r="273" spans="2:2" ht="15.75" customHeight="1">
      <c r="B273" s="380"/>
    </row>
    <row r="274" spans="2:2" ht="15.75" customHeight="1">
      <c r="B274" s="380"/>
    </row>
    <row r="275" spans="2:2" ht="15.75" customHeight="1">
      <c r="B275" s="380"/>
    </row>
    <row r="276" spans="2:2" ht="15.75" customHeight="1">
      <c r="B276" s="380"/>
    </row>
    <row r="277" spans="2:2" ht="15.75" customHeight="1">
      <c r="B277" s="380"/>
    </row>
    <row r="278" spans="2:2" ht="15.75" customHeight="1">
      <c r="B278" s="380"/>
    </row>
    <row r="279" spans="2:2" ht="15.75" customHeight="1">
      <c r="B279" s="380"/>
    </row>
    <row r="280" spans="2:2" ht="15.75" customHeight="1">
      <c r="B280" s="380"/>
    </row>
    <row r="281" spans="2:2" ht="15.75" customHeight="1">
      <c r="B281" s="380"/>
    </row>
    <row r="282" spans="2:2" ht="15.75" customHeight="1">
      <c r="B282" s="380"/>
    </row>
    <row r="283" spans="2:2" ht="15.75" customHeight="1">
      <c r="B283" s="380"/>
    </row>
    <row r="284" spans="2:2" ht="15.75" customHeight="1">
      <c r="B284" s="380"/>
    </row>
    <row r="285" spans="2:2" ht="15.75" customHeight="1">
      <c r="B285" s="380"/>
    </row>
    <row r="286" spans="2:2" ht="15.75" customHeight="1">
      <c r="B286" s="380"/>
    </row>
    <row r="287" spans="2:2" ht="15.75" customHeight="1">
      <c r="B287" s="380"/>
    </row>
    <row r="288" spans="2:2" ht="15.75" customHeight="1">
      <c r="B288" s="380"/>
    </row>
    <row r="289" spans="2:2" ht="15.75" customHeight="1">
      <c r="B289" s="380"/>
    </row>
    <row r="290" spans="2:2" ht="15.75" customHeight="1">
      <c r="B290" s="380"/>
    </row>
    <row r="291" spans="2:2" ht="15.75" customHeight="1">
      <c r="B291" s="380"/>
    </row>
    <row r="292" spans="2:2" ht="15.75" customHeight="1">
      <c r="B292" s="380"/>
    </row>
    <row r="293" spans="2:2" ht="15.75" customHeight="1">
      <c r="B293" s="380"/>
    </row>
    <row r="294" spans="2:2" ht="15.75" customHeight="1">
      <c r="B294" s="380"/>
    </row>
    <row r="295" spans="2:2" ht="15.75" customHeight="1">
      <c r="B295" s="380"/>
    </row>
    <row r="296" spans="2:2" ht="15.75" customHeight="1">
      <c r="B296" s="380"/>
    </row>
    <row r="297" spans="2:2" ht="15.75" customHeight="1">
      <c r="B297" s="380"/>
    </row>
    <row r="298" spans="2:2" ht="15.75" customHeight="1">
      <c r="B298" s="380"/>
    </row>
    <row r="299" spans="2:2" ht="15.75" customHeight="1">
      <c r="B299" s="380"/>
    </row>
    <row r="300" spans="2:2" ht="15.75" customHeight="1">
      <c r="B300" s="380"/>
    </row>
    <row r="301" spans="2:2" ht="15.75" customHeight="1">
      <c r="B301" s="380"/>
    </row>
    <row r="302" spans="2:2" ht="15.75" customHeight="1">
      <c r="B302" s="380"/>
    </row>
    <row r="303" spans="2:2" ht="15.75" customHeight="1">
      <c r="B303" s="380"/>
    </row>
    <row r="304" spans="2:2" ht="15.75" customHeight="1">
      <c r="B304" s="380"/>
    </row>
    <row r="305" spans="2:2" ht="15.75" customHeight="1">
      <c r="B305" s="380"/>
    </row>
    <row r="306" spans="2:2" ht="15.75" customHeight="1">
      <c r="B306" s="380"/>
    </row>
    <row r="307" spans="2:2" ht="15.75" customHeight="1">
      <c r="B307" s="380"/>
    </row>
    <row r="308" spans="2:2" ht="15.75" customHeight="1">
      <c r="B308" s="380"/>
    </row>
    <row r="309" spans="2:2" ht="15.75" customHeight="1">
      <c r="B309" s="380"/>
    </row>
    <row r="310" spans="2:2" ht="15.75" customHeight="1">
      <c r="B310" s="380"/>
    </row>
    <row r="311" spans="2:2" ht="15.75" customHeight="1">
      <c r="B311" s="380"/>
    </row>
    <row r="312" spans="2:2" ht="15.75" customHeight="1">
      <c r="B312" s="380"/>
    </row>
    <row r="313" spans="2:2" ht="15.75" customHeight="1">
      <c r="B313" s="380"/>
    </row>
    <row r="314" spans="2:2" ht="15.75" customHeight="1">
      <c r="B314" s="380"/>
    </row>
    <row r="315" spans="2:2" ht="15.75" customHeight="1">
      <c r="B315" s="380"/>
    </row>
    <row r="316" spans="2:2" ht="15.75" customHeight="1">
      <c r="B316" s="380"/>
    </row>
    <row r="317" spans="2:2" ht="15.75" customHeight="1">
      <c r="B317" s="380"/>
    </row>
    <row r="318" spans="2:2" ht="15.75" customHeight="1">
      <c r="B318" s="380"/>
    </row>
    <row r="319" spans="2:2" ht="15.75" customHeight="1">
      <c r="B319" s="380"/>
    </row>
    <row r="320" spans="2:2" ht="15.75" customHeight="1">
      <c r="B320" s="380"/>
    </row>
    <row r="321" spans="2:2" ht="15.75" customHeight="1">
      <c r="B321" s="380"/>
    </row>
    <row r="322" spans="2:2" ht="15.75" customHeight="1">
      <c r="B322" s="380"/>
    </row>
    <row r="323" spans="2:2" ht="15.75" customHeight="1">
      <c r="B323" s="380"/>
    </row>
    <row r="324" spans="2:2" ht="15.75" customHeight="1">
      <c r="B324" s="380"/>
    </row>
    <row r="325" spans="2:2" ht="15.75" customHeight="1">
      <c r="B325" s="380"/>
    </row>
    <row r="326" spans="2:2" ht="15.75" customHeight="1">
      <c r="B326" s="380"/>
    </row>
    <row r="327" spans="2:2" ht="15.75" customHeight="1">
      <c r="B327" s="380"/>
    </row>
    <row r="328" spans="2:2" ht="15.75" customHeight="1">
      <c r="B328" s="380"/>
    </row>
    <row r="329" spans="2:2" ht="15.75" customHeight="1">
      <c r="B329" s="380"/>
    </row>
    <row r="330" spans="2:2" ht="15.75" customHeight="1">
      <c r="B330" s="380"/>
    </row>
    <row r="331" spans="2:2" ht="15.75" customHeight="1">
      <c r="B331" s="380"/>
    </row>
    <row r="332" spans="2:2" ht="15.75" customHeight="1">
      <c r="B332" s="380"/>
    </row>
    <row r="333" spans="2:2" ht="15.75" customHeight="1">
      <c r="B333" s="380"/>
    </row>
    <row r="334" spans="2:2" ht="15.75" customHeight="1">
      <c r="B334" s="380"/>
    </row>
    <row r="335" spans="2:2" ht="15.75" customHeight="1">
      <c r="B335" s="380"/>
    </row>
    <row r="336" spans="2:2" ht="15.75" customHeight="1">
      <c r="B336" s="380"/>
    </row>
    <row r="337" spans="2:2" ht="15.75" customHeight="1">
      <c r="B337" s="380"/>
    </row>
    <row r="338" spans="2:2" ht="15.75" customHeight="1">
      <c r="B338" s="380"/>
    </row>
    <row r="339" spans="2:2" ht="15.75" customHeight="1">
      <c r="B339" s="380"/>
    </row>
    <row r="340" spans="2:2" ht="15.75" customHeight="1">
      <c r="B340" s="380"/>
    </row>
    <row r="341" spans="2:2" ht="15.75" customHeight="1">
      <c r="B341" s="380"/>
    </row>
    <row r="342" spans="2:2" ht="15.75" customHeight="1">
      <c r="B342" s="380"/>
    </row>
    <row r="343" spans="2:2" ht="15.75" customHeight="1">
      <c r="B343" s="380"/>
    </row>
    <row r="344" spans="2:2" ht="15.75" customHeight="1">
      <c r="B344" s="380"/>
    </row>
    <row r="345" spans="2:2" ht="15.75" customHeight="1">
      <c r="B345" s="380"/>
    </row>
    <row r="346" spans="2:2" ht="15.75" customHeight="1">
      <c r="B346" s="380"/>
    </row>
    <row r="347" spans="2:2" ht="15.75" customHeight="1">
      <c r="B347" s="380"/>
    </row>
    <row r="348" spans="2:2" ht="15.75" customHeight="1">
      <c r="B348" s="380"/>
    </row>
    <row r="349" spans="2:2" ht="15.75" customHeight="1">
      <c r="B349" s="380"/>
    </row>
    <row r="350" spans="2:2" ht="15.75" customHeight="1">
      <c r="B350" s="380"/>
    </row>
    <row r="351" spans="2:2" ht="15.75" customHeight="1">
      <c r="B351" s="380"/>
    </row>
    <row r="352" spans="2:2" ht="15.75" customHeight="1">
      <c r="B352" s="380"/>
    </row>
    <row r="353" spans="2:2" ht="15.75" customHeight="1">
      <c r="B353" s="380"/>
    </row>
    <row r="354" spans="2:2" ht="15.75" customHeight="1">
      <c r="B354" s="380"/>
    </row>
    <row r="355" spans="2:2" ht="15.75" customHeight="1">
      <c r="B355" s="380"/>
    </row>
    <row r="356" spans="2:2" ht="15.75" customHeight="1">
      <c r="B356" s="380"/>
    </row>
    <row r="357" spans="2:2" ht="15.75" customHeight="1">
      <c r="B357" s="380"/>
    </row>
    <row r="358" spans="2:2" ht="15.75" customHeight="1">
      <c r="B358" s="380"/>
    </row>
    <row r="359" spans="2:2" ht="15.75" customHeight="1">
      <c r="B359" s="380"/>
    </row>
    <row r="360" spans="2:2" ht="15.75" customHeight="1">
      <c r="B360" s="380"/>
    </row>
    <row r="361" spans="2:2" ht="15.75" customHeight="1">
      <c r="B361" s="380"/>
    </row>
    <row r="362" spans="2:2" ht="15.75" customHeight="1">
      <c r="B362" s="380"/>
    </row>
    <row r="363" spans="2:2" ht="15.75" customHeight="1">
      <c r="B363" s="380"/>
    </row>
    <row r="364" spans="2:2" ht="15.75" customHeight="1">
      <c r="B364" s="380"/>
    </row>
    <row r="365" spans="2:2" ht="15.75" customHeight="1">
      <c r="B365" s="380"/>
    </row>
    <row r="366" spans="2:2" ht="15.75" customHeight="1">
      <c r="B366" s="380"/>
    </row>
    <row r="367" spans="2:2" ht="15.75" customHeight="1">
      <c r="B367" s="380"/>
    </row>
    <row r="368" spans="2:2" ht="15.75" customHeight="1">
      <c r="B368" s="380"/>
    </row>
    <row r="369" spans="2:2" ht="15.75" customHeight="1">
      <c r="B369" s="380"/>
    </row>
    <row r="370" spans="2:2" ht="15.75" customHeight="1">
      <c r="B370" s="380"/>
    </row>
    <row r="371" spans="2:2" ht="15.75" customHeight="1">
      <c r="B371" s="380"/>
    </row>
    <row r="372" spans="2:2" ht="15.75" customHeight="1">
      <c r="B372" s="380"/>
    </row>
    <row r="373" spans="2:2" ht="15.75" customHeight="1">
      <c r="B373" s="380"/>
    </row>
    <row r="374" spans="2:2" ht="15.75" customHeight="1">
      <c r="B374" s="380"/>
    </row>
    <row r="375" spans="2:2" ht="15.75" customHeight="1">
      <c r="B375" s="380"/>
    </row>
    <row r="376" spans="2:2" ht="15.75" customHeight="1">
      <c r="B376" s="380"/>
    </row>
    <row r="377" spans="2:2" ht="15.75" customHeight="1">
      <c r="B377" s="380"/>
    </row>
    <row r="378" spans="2:2" ht="15.75" customHeight="1">
      <c r="B378" s="380"/>
    </row>
    <row r="379" spans="2:2" ht="15.75" customHeight="1">
      <c r="B379" s="380"/>
    </row>
    <row r="380" spans="2:2" ht="15.75" customHeight="1">
      <c r="B380" s="380"/>
    </row>
    <row r="381" spans="2:2" ht="15.75" customHeight="1">
      <c r="B381" s="380"/>
    </row>
    <row r="382" spans="2:2" ht="15.75" customHeight="1">
      <c r="B382" s="380"/>
    </row>
    <row r="383" spans="2:2" ht="15.75" customHeight="1">
      <c r="B383" s="380"/>
    </row>
    <row r="384" spans="2:2" ht="15.75" customHeight="1">
      <c r="B384" s="380"/>
    </row>
    <row r="385" spans="2:2" ht="15.75" customHeight="1">
      <c r="B385" s="380"/>
    </row>
    <row r="386" spans="2:2" ht="15.75" customHeight="1">
      <c r="B386" s="380"/>
    </row>
    <row r="387" spans="2:2" ht="15.75" customHeight="1">
      <c r="B387" s="380"/>
    </row>
    <row r="388" spans="2:2" ht="15.75" customHeight="1">
      <c r="B388" s="380"/>
    </row>
    <row r="389" spans="2:2" ht="15.75" customHeight="1">
      <c r="B389" s="380"/>
    </row>
    <row r="390" spans="2:2" ht="15.75" customHeight="1">
      <c r="B390" s="380"/>
    </row>
    <row r="391" spans="2:2" ht="15.75" customHeight="1">
      <c r="B391" s="380"/>
    </row>
    <row r="392" spans="2:2" ht="15.75" customHeight="1">
      <c r="B392" s="380"/>
    </row>
    <row r="393" spans="2:2" ht="15.75" customHeight="1">
      <c r="B393" s="380"/>
    </row>
    <row r="394" spans="2:2" ht="15.75" customHeight="1">
      <c r="B394" s="380"/>
    </row>
    <row r="395" spans="2:2" ht="15.75" customHeight="1">
      <c r="B395" s="380"/>
    </row>
    <row r="396" spans="2:2" ht="15.75" customHeight="1">
      <c r="B396" s="380"/>
    </row>
    <row r="397" spans="2:2" ht="15.75" customHeight="1">
      <c r="B397" s="380"/>
    </row>
    <row r="398" spans="2:2" ht="15.75" customHeight="1">
      <c r="B398" s="380"/>
    </row>
    <row r="399" spans="2:2" ht="15.75" customHeight="1">
      <c r="B399" s="380"/>
    </row>
    <row r="400" spans="2:2" ht="15.75" customHeight="1">
      <c r="B400" s="380"/>
    </row>
    <row r="401" spans="2:2" ht="15.75" customHeight="1">
      <c r="B401" s="380"/>
    </row>
    <row r="402" spans="2:2" ht="15.75" customHeight="1">
      <c r="B402" s="380"/>
    </row>
    <row r="403" spans="2:2" ht="15.75" customHeight="1">
      <c r="B403" s="380"/>
    </row>
    <row r="404" spans="2:2" ht="15.75" customHeight="1">
      <c r="B404" s="380"/>
    </row>
    <row r="405" spans="2:2" ht="15.75" customHeight="1">
      <c r="B405" s="380"/>
    </row>
    <row r="406" spans="2:2" ht="15.75" customHeight="1">
      <c r="B406" s="380"/>
    </row>
    <row r="407" spans="2:2" ht="15.75" customHeight="1">
      <c r="B407" s="380"/>
    </row>
    <row r="408" spans="2:2" ht="15.75" customHeight="1">
      <c r="B408" s="380"/>
    </row>
    <row r="409" spans="2:2" ht="15.75" customHeight="1">
      <c r="B409" s="380"/>
    </row>
    <row r="410" spans="2:2" ht="15.75" customHeight="1">
      <c r="B410" s="380"/>
    </row>
    <row r="411" spans="2:2" ht="15.75" customHeight="1">
      <c r="B411" s="380"/>
    </row>
    <row r="412" spans="2:2" ht="15.75" customHeight="1">
      <c r="B412" s="380"/>
    </row>
    <row r="413" spans="2:2" ht="15.75" customHeight="1">
      <c r="B413" s="380"/>
    </row>
    <row r="414" spans="2:2" ht="15.75" customHeight="1">
      <c r="B414" s="380"/>
    </row>
    <row r="415" spans="2:2" ht="15.75" customHeight="1">
      <c r="B415" s="380"/>
    </row>
    <row r="416" spans="2:2" ht="15.75" customHeight="1">
      <c r="B416" s="380"/>
    </row>
    <row r="417" spans="2:2" ht="15.75" customHeight="1">
      <c r="B417" s="380"/>
    </row>
    <row r="418" spans="2:2" ht="15.75" customHeight="1">
      <c r="B418" s="380"/>
    </row>
    <row r="419" spans="2:2" ht="15.75" customHeight="1">
      <c r="B419" s="380"/>
    </row>
    <row r="420" spans="2:2" ht="15.75" customHeight="1">
      <c r="B420" s="380"/>
    </row>
    <row r="421" spans="2:2" ht="15.75" customHeight="1">
      <c r="B421" s="380"/>
    </row>
    <row r="422" spans="2:2" ht="15.75" customHeight="1">
      <c r="B422" s="380"/>
    </row>
    <row r="423" spans="2:2" ht="15.75" customHeight="1">
      <c r="B423" s="380"/>
    </row>
    <row r="424" spans="2:2" ht="15.75" customHeight="1">
      <c r="B424" s="380"/>
    </row>
    <row r="425" spans="2:2" ht="15.75" customHeight="1">
      <c r="B425" s="380"/>
    </row>
    <row r="426" spans="2:2" ht="15.75" customHeight="1">
      <c r="B426" s="380"/>
    </row>
    <row r="427" spans="2:2" ht="15.75" customHeight="1">
      <c r="B427" s="380"/>
    </row>
    <row r="428" spans="2:2" ht="15.75" customHeight="1">
      <c r="B428" s="380"/>
    </row>
    <row r="429" spans="2:2" ht="15.75" customHeight="1">
      <c r="B429" s="380"/>
    </row>
    <row r="430" spans="2:2" ht="15.75" customHeight="1">
      <c r="B430" s="380"/>
    </row>
    <row r="431" spans="2:2" ht="15.75" customHeight="1">
      <c r="B431" s="380"/>
    </row>
    <row r="432" spans="2:2" ht="15.75" customHeight="1">
      <c r="B432" s="380"/>
    </row>
    <row r="433" spans="2:2" ht="15.75" customHeight="1">
      <c r="B433" s="380"/>
    </row>
    <row r="434" spans="2:2" ht="15.75" customHeight="1">
      <c r="B434" s="380"/>
    </row>
    <row r="435" spans="2:2" ht="15.75" customHeight="1">
      <c r="B435" s="380"/>
    </row>
    <row r="436" spans="2:2" ht="15.75" customHeight="1">
      <c r="B436" s="380"/>
    </row>
    <row r="437" spans="2:2" ht="15.75" customHeight="1">
      <c r="B437" s="380"/>
    </row>
    <row r="438" spans="2:2" ht="15.75" customHeight="1">
      <c r="B438" s="380"/>
    </row>
    <row r="439" spans="2:2" ht="15.75" customHeight="1">
      <c r="B439" s="380"/>
    </row>
    <row r="440" spans="2:2" ht="15.75" customHeight="1">
      <c r="B440" s="380"/>
    </row>
    <row r="441" spans="2:2" ht="15.75" customHeight="1">
      <c r="B441" s="380"/>
    </row>
    <row r="442" spans="2:2" ht="15.75" customHeight="1">
      <c r="B442" s="380"/>
    </row>
    <row r="443" spans="2:2" ht="15.75" customHeight="1">
      <c r="B443" s="380"/>
    </row>
    <row r="444" spans="2:2" ht="15.75" customHeight="1">
      <c r="B444" s="380"/>
    </row>
    <row r="445" spans="2:2" ht="15.75" customHeight="1">
      <c r="B445" s="380"/>
    </row>
    <row r="446" spans="2:2" ht="15.75" customHeight="1">
      <c r="B446" s="380"/>
    </row>
    <row r="447" spans="2:2" ht="15.75" customHeight="1">
      <c r="B447" s="380"/>
    </row>
    <row r="448" spans="2:2" ht="15.75" customHeight="1">
      <c r="B448" s="380"/>
    </row>
    <row r="449" spans="2:2" ht="15.75" customHeight="1">
      <c r="B449" s="380"/>
    </row>
    <row r="450" spans="2:2" ht="15.75" customHeight="1">
      <c r="B450" s="380"/>
    </row>
    <row r="451" spans="2:2" ht="15.75" customHeight="1">
      <c r="B451" s="380"/>
    </row>
    <row r="452" spans="2:2" ht="15.75" customHeight="1">
      <c r="B452" s="380"/>
    </row>
    <row r="453" spans="2:2" ht="15.75" customHeight="1">
      <c r="B453" s="380"/>
    </row>
    <row r="454" spans="2:2" ht="15.75" customHeight="1">
      <c r="B454" s="380"/>
    </row>
    <row r="455" spans="2:2" ht="15.75" customHeight="1">
      <c r="B455" s="380"/>
    </row>
    <row r="456" spans="2:2" ht="15.75" customHeight="1">
      <c r="B456" s="380"/>
    </row>
    <row r="457" spans="2:2" ht="15.75" customHeight="1">
      <c r="B457" s="380"/>
    </row>
    <row r="458" spans="2:2" ht="15.75" customHeight="1">
      <c r="B458" s="380"/>
    </row>
    <row r="459" spans="2:2" ht="15.75" customHeight="1">
      <c r="B459" s="380"/>
    </row>
    <row r="460" spans="2:2" ht="15.75" customHeight="1">
      <c r="B460" s="380"/>
    </row>
    <row r="461" spans="2:2" ht="15.75" customHeight="1">
      <c r="B461" s="380"/>
    </row>
    <row r="462" spans="2:2" ht="15.75" customHeight="1">
      <c r="B462" s="380"/>
    </row>
    <row r="463" spans="2:2" ht="15.75" customHeight="1">
      <c r="B463" s="380"/>
    </row>
    <row r="464" spans="2:2" ht="15.75" customHeight="1">
      <c r="B464" s="380"/>
    </row>
    <row r="465" spans="2:2" ht="15.75" customHeight="1">
      <c r="B465" s="380"/>
    </row>
    <row r="466" spans="2:2" ht="15.75" customHeight="1">
      <c r="B466" s="380"/>
    </row>
    <row r="467" spans="2:2" ht="15.75" customHeight="1">
      <c r="B467" s="380"/>
    </row>
    <row r="468" spans="2:2" ht="15.75" customHeight="1">
      <c r="B468" s="380"/>
    </row>
    <row r="469" spans="2:2" ht="15.75" customHeight="1">
      <c r="B469" s="380"/>
    </row>
    <row r="470" spans="2:2" ht="15.75" customHeight="1">
      <c r="B470" s="380"/>
    </row>
    <row r="471" spans="2:2" ht="15.75" customHeight="1">
      <c r="B471" s="380"/>
    </row>
    <row r="472" spans="2:2" ht="15.75" customHeight="1">
      <c r="B472" s="380"/>
    </row>
    <row r="473" spans="2:2" ht="15.75" customHeight="1">
      <c r="B473" s="380"/>
    </row>
    <row r="474" spans="2:2" ht="15.75" customHeight="1">
      <c r="B474" s="380"/>
    </row>
    <row r="475" spans="2:2" ht="15.75" customHeight="1">
      <c r="B475" s="380"/>
    </row>
    <row r="476" spans="2:2" ht="15.75" customHeight="1">
      <c r="B476" s="380"/>
    </row>
    <row r="477" spans="2:2" ht="15.75" customHeight="1">
      <c r="B477" s="380"/>
    </row>
    <row r="478" spans="2:2" ht="15.75" customHeight="1">
      <c r="B478" s="380"/>
    </row>
    <row r="479" spans="2:2" ht="15.75" customHeight="1">
      <c r="B479" s="380"/>
    </row>
    <row r="480" spans="2:2" ht="15.75" customHeight="1">
      <c r="B480" s="380"/>
    </row>
    <row r="481" spans="2:2" ht="15.75" customHeight="1">
      <c r="B481" s="380"/>
    </row>
    <row r="482" spans="2:2" ht="15.75" customHeight="1">
      <c r="B482" s="380"/>
    </row>
    <row r="483" spans="2:2" ht="15.75" customHeight="1">
      <c r="B483" s="380"/>
    </row>
    <row r="484" spans="2:2" ht="15.75" customHeight="1">
      <c r="B484" s="380"/>
    </row>
    <row r="485" spans="2:2" ht="15.75" customHeight="1">
      <c r="B485" s="380"/>
    </row>
    <row r="486" spans="2:2" ht="15.75" customHeight="1">
      <c r="B486" s="380"/>
    </row>
    <row r="487" spans="2:2" ht="15.75" customHeight="1">
      <c r="B487" s="380"/>
    </row>
    <row r="488" spans="2:2" ht="15.75" customHeight="1">
      <c r="B488" s="380"/>
    </row>
    <row r="489" spans="2:2" ht="15.75" customHeight="1">
      <c r="B489" s="380"/>
    </row>
    <row r="490" spans="2:2" ht="15.75" customHeight="1">
      <c r="B490" s="380"/>
    </row>
    <row r="491" spans="2:2" ht="15.75" customHeight="1">
      <c r="B491" s="380"/>
    </row>
    <row r="492" spans="2:2" ht="15.75" customHeight="1">
      <c r="B492" s="380"/>
    </row>
    <row r="493" spans="2:2" ht="15.75" customHeight="1">
      <c r="B493" s="380"/>
    </row>
    <row r="494" spans="2:2" ht="15.75" customHeight="1">
      <c r="B494" s="380"/>
    </row>
    <row r="495" spans="2:2" ht="15.75" customHeight="1">
      <c r="B495" s="380"/>
    </row>
    <row r="496" spans="2:2" ht="15.75" customHeight="1">
      <c r="B496" s="380"/>
    </row>
    <row r="497" spans="2:2" ht="15.75" customHeight="1">
      <c r="B497" s="380"/>
    </row>
    <row r="498" spans="2:2" ht="15.75" customHeight="1">
      <c r="B498" s="380"/>
    </row>
    <row r="499" spans="2:2" ht="15.75" customHeight="1">
      <c r="B499" s="380"/>
    </row>
    <row r="500" spans="2:2" ht="15.75" customHeight="1">
      <c r="B500" s="380"/>
    </row>
    <row r="501" spans="2:2" ht="15.75" customHeight="1">
      <c r="B501" s="380"/>
    </row>
    <row r="502" spans="2:2" ht="15.75" customHeight="1">
      <c r="B502" s="380"/>
    </row>
    <row r="503" spans="2:2" ht="15.75" customHeight="1">
      <c r="B503" s="380"/>
    </row>
    <row r="504" spans="2:2" ht="15.75" customHeight="1">
      <c r="B504" s="380"/>
    </row>
    <row r="505" spans="2:2" ht="15.75" customHeight="1">
      <c r="B505" s="380"/>
    </row>
    <row r="506" spans="2:2" ht="15.75" customHeight="1">
      <c r="B506" s="380"/>
    </row>
    <row r="507" spans="2:2" ht="15.75" customHeight="1">
      <c r="B507" s="380"/>
    </row>
    <row r="508" spans="2:2" ht="15.75" customHeight="1">
      <c r="B508" s="380"/>
    </row>
    <row r="509" spans="2:2" ht="15.75" customHeight="1">
      <c r="B509" s="380"/>
    </row>
    <row r="510" spans="2:2" ht="15.75" customHeight="1">
      <c r="B510" s="380"/>
    </row>
    <row r="511" spans="2:2" ht="15.75" customHeight="1">
      <c r="B511" s="380"/>
    </row>
    <row r="512" spans="2:2" ht="15.75" customHeight="1">
      <c r="B512" s="380"/>
    </row>
    <row r="513" spans="2:2" ht="15.75" customHeight="1">
      <c r="B513" s="380"/>
    </row>
    <row r="514" spans="2:2" ht="15.75" customHeight="1">
      <c r="B514" s="380"/>
    </row>
    <row r="515" spans="2:2" ht="15.75" customHeight="1">
      <c r="B515" s="380"/>
    </row>
    <row r="516" spans="2:2" ht="15.75" customHeight="1">
      <c r="B516" s="380"/>
    </row>
    <row r="517" spans="2:2" ht="15.75" customHeight="1">
      <c r="B517" s="380"/>
    </row>
    <row r="518" spans="2:2" ht="15.75" customHeight="1">
      <c r="B518" s="380"/>
    </row>
    <row r="519" spans="2:2" ht="15.75" customHeight="1">
      <c r="B519" s="380"/>
    </row>
    <row r="520" spans="2:2" ht="15.75" customHeight="1">
      <c r="B520" s="380"/>
    </row>
    <row r="521" spans="2:2" ht="15.75" customHeight="1">
      <c r="B521" s="380"/>
    </row>
    <row r="522" spans="2:2" ht="15.75" customHeight="1">
      <c r="B522" s="380"/>
    </row>
    <row r="523" spans="2:2" ht="15.75" customHeight="1">
      <c r="B523" s="380"/>
    </row>
    <row r="524" spans="2:2" ht="15.75" customHeight="1">
      <c r="B524" s="380"/>
    </row>
    <row r="525" spans="2:2" ht="15.75" customHeight="1">
      <c r="B525" s="380"/>
    </row>
    <row r="526" spans="2:2" ht="15.75" customHeight="1">
      <c r="B526" s="380"/>
    </row>
    <row r="527" spans="2:2" ht="15.75" customHeight="1">
      <c r="B527" s="380"/>
    </row>
    <row r="528" spans="2:2" ht="15.75" customHeight="1">
      <c r="B528" s="380"/>
    </row>
    <row r="529" spans="2:2" ht="15.75" customHeight="1">
      <c r="B529" s="380"/>
    </row>
    <row r="530" spans="2:2" ht="15.75" customHeight="1">
      <c r="B530" s="380"/>
    </row>
    <row r="531" spans="2:2" ht="15.75" customHeight="1">
      <c r="B531" s="380"/>
    </row>
    <row r="532" spans="2:2" ht="15.75" customHeight="1">
      <c r="B532" s="380"/>
    </row>
    <row r="533" spans="2:2" ht="15.75" customHeight="1">
      <c r="B533" s="380"/>
    </row>
    <row r="534" spans="2:2" ht="15.75" customHeight="1">
      <c r="B534" s="380"/>
    </row>
    <row r="535" spans="2:2" ht="15.75" customHeight="1">
      <c r="B535" s="380"/>
    </row>
    <row r="536" spans="2:2" ht="15.75" customHeight="1">
      <c r="B536" s="380"/>
    </row>
    <row r="537" spans="2:2" ht="15.75" customHeight="1">
      <c r="B537" s="380"/>
    </row>
    <row r="538" spans="2:2" ht="15.75" customHeight="1">
      <c r="B538" s="380"/>
    </row>
    <row r="539" spans="2:2" ht="15.75" customHeight="1">
      <c r="B539" s="380"/>
    </row>
    <row r="540" spans="2:2" ht="15.75" customHeight="1">
      <c r="B540" s="380"/>
    </row>
    <row r="541" spans="2:2" ht="15.75" customHeight="1">
      <c r="B541" s="380"/>
    </row>
    <row r="542" spans="2:2" ht="15.75" customHeight="1">
      <c r="B542" s="380"/>
    </row>
    <row r="543" spans="2:2" ht="15.75" customHeight="1">
      <c r="B543" s="380"/>
    </row>
    <row r="544" spans="2:2" ht="15.75" customHeight="1">
      <c r="B544" s="380"/>
    </row>
    <row r="545" spans="2:2" ht="15.75" customHeight="1">
      <c r="B545" s="380"/>
    </row>
    <row r="546" spans="2:2" ht="15.75" customHeight="1">
      <c r="B546" s="380"/>
    </row>
    <row r="547" spans="2:2" ht="15.75" customHeight="1">
      <c r="B547" s="380"/>
    </row>
    <row r="548" spans="2:2" ht="15.75" customHeight="1">
      <c r="B548" s="380"/>
    </row>
    <row r="549" spans="2:2" ht="15.75" customHeight="1">
      <c r="B549" s="380"/>
    </row>
    <row r="550" spans="2:2" ht="15.75" customHeight="1">
      <c r="B550" s="380"/>
    </row>
    <row r="551" spans="2:2" ht="15.75" customHeight="1">
      <c r="B551" s="380"/>
    </row>
    <row r="552" spans="2:2" ht="15.75" customHeight="1">
      <c r="B552" s="380"/>
    </row>
    <row r="553" spans="2:2" ht="15.75" customHeight="1">
      <c r="B553" s="380"/>
    </row>
    <row r="554" spans="2:2" ht="15.75" customHeight="1">
      <c r="B554" s="380"/>
    </row>
    <row r="555" spans="2:2" ht="15.75" customHeight="1">
      <c r="B555" s="380"/>
    </row>
    <row r="556" spans="2:2" ht="15.75" customHeight="1">
      <c r="B556" s="380"/>
    </row>
    <row r="557" spans="2:2" ht="15.75" customHeight="1">
      <c r="B557" s="380"/>
    </row>
    <row r="558" spans="2:2" ht="15.75" customHeight="1">
      <c r="B558" s="380"/>
    </row>
    <row r="559" spans="2:2" ht="15.75" customHeight="1">
      <c r="B559" s="380"/>
    </row>
    <row r="560" spans="2:2" ht="15.75" customHeight="1">
      <c r="B560" s="380"/>
    </row>
    <row r="561" spans="2:2" ht="15.75" customHeight="1">
      <c r="B561" s="380"/>
    </row>
    <row r="562" spans="2:2" ht="15.75" customHeight="1">
      <c r="B562" s="380"/>
    </row>
    <row r="563" spans="2:2" ht="15.75" customHeight="1">
      <c r="B563" s="380"/>
    </row>
    <row r="564" spans="2:2" ht="15.75" customHeight="1">
      <c r="B564" s="380"/>
    </row>
    <row r="565" spans="2:2" ht="15.75" customHeight="1">
      <c r="B565" s="380"/>
    </row>
    <row r="566" spans="2:2" ht="15.75" customHeight="1">
      <c r="B566" s="380"/>
    </row>
    <row r="567" spans="2:2" ht="15.75" customHeight="1">
      <c r="B567" s="380"/>
    </row>
    <row r="568" spans="2:2" ht="15.75" customHeight="1">
      <c r="B568" s="380"/>
    </row>
    <row r="569" spans="2:2" ht="15.75" customHeight="1">
      <c r="B569" s="380"/>
    </row>
    <row r="570" spans="2:2" ht="15.75" customHeight="1">
      <c r="B570" s="380"/>
    </row>
    <row r="571" spans="2:2" ht="15.75" customHeight="1">
      <c r="B571" s="380"/>
    </row>
    <row r="572" spans="2:2" ht="15.75" customHeight="1">
      <c r="B572" s="380"/>
    </row>
    <row r="573" spans="2:2" ht="15.75" customHeight="1">
      <c r="B573" s="380"/>
    </row>
    <row r="574" spans="2:2" ht="15.75" customHeight="1">
      <c r="B574" s="380"/>
    </row>
    <row r="575" spans="2:2" ht="15.75" customHeight="1">
      <c r="B575" s="380"/>
    </row>
    <row r="576" spans="2:2" ht="15.75" customHeight="1">
      <c r="B576" s="380"/>
    </row>
    <row r="577" spans="2:2" ht="15.75" customHeight="1">
      <c r="B577" s="380"/>
    </row>
    <row r="578" spans="2:2" ht="15.75" customHeight="1">
      <c r="B578" s="380"/>
    </row>
    <row r="579" spans="2:2" ht="15.75" customHeight="1">
      <c r="B579" s="380"/>
    </row>
    <row r="580" spans="2:2" ht="15.75" customHeight="1">
      <c r="B580" s="380"/>
    </row>
    <row r="581" spans="2:2" ht="15.75" customHeight="1">
      <c r="B581" s="380"/>
    </row>
    <row r="582" spans="2:2" ht="15.75" customHeight="1">
      <c r="B582" s="380"/>
    </row>
    <row r="583" spans="2:2" ht="15.75" customHeight="1">
      <c r="B583" s="380"/>
    </row>
    <row r="584" spans="2:2" ht="15.75" customHeight="1">
      <c r="B584" s="380"/>
    </row>
    <row r="585" spans="2:2" ht="15.75" customHeight="1">
      <c r="B585" s="380"/>
    </row>
    <row r="586" spans="2:2" ht="15.75" customHeight="1">
      <c r="B586" s="380"/>
    </row>
    <row r="587" spans="2:2" ht="15.75" customHeight="1">
      <c r="B587" s="380"/>
    </row>
    <row r="588" spans="2:2" ht="15.75" customHeight="1">
      <c r="B588" s="380"/>
    </row>
    <row r="589" spans="2:2" ht="15.75" customHeight="1">
      <c r="B589" s="380"/>
    </row>
    <row r="590" spans="2:2" ht="15.75" customHeight="1">
      <c r="B590" s="380"/>
    </row>
    <row r="591" spans="2:2" ht="15.75" customHeight="1">
      <c r="B591" s="380"/>
    </row>
    <row r="592" spans="2:2" ht="15.75" customHeight="1">
      <c r="B592" s="380"/>
    </row>
    <row r="593" spans="2:2" ht="15.75" customHeight="1">
      <c r="B593" s="380"/>
    </row>
    <row r="594" spans="2:2" ht="15.75" customHeight="1">
      <c r="B594" s="380"/>
    </row>
    <row r="595" spans="2:2" ht="15.75" customHeight="1">
      <c r="B595" s="380"/>
    </row>
    <row r="596" spans="2:2" ht="15.75" customHeight="1">
      <c r="B596" s="380"/>
    </row>
    <row r="597" spans="2:2" ht="15.75" customHeight="1">
      <c r="B597" s="380"/>
    </row>
    <row r="598" spans="2:2" ht="15.75" customHeight="1">
      <c r="B598" s="380"/>
    </row>
    <row r="599" spans="2:2" ht="15.75" customHeight="1">
      <c r="B599" s="380"/>
    </row>
    <row r="600" spans="2:2" ht="15.75" customHeight="1">
      <c r="B600" s="380"/>
    </row>
    <row r="601" spans="2:2" ht="15.75" customHeight="1">
      <c r="B601" s="380"/>
    </row>
    <row r="602" spans="2:2" ht="15.75" customHeight="1">
      <c r="B602" s="380"/>
    </row>
    <row r="603" spans="2:2" ht="15.75" customHeight="1">
      <c r="B603" s="380"/>
    </row>
    <row r="604" spans="2:2" ht="15.75" customHeight="1">
      <c r="B604" s="380"/>
    </row>
    <row r="605" spans="2:2" ht="15.75" customHeight="1">
      <c r="B605" s="380"/>
    </row>
    <row r="606" spans="2:2" ht="15.75" customHeight="1">
      <c r="B606" s="380"/>
    </row>
    <row r="607" spans="2:2" ht="15.75" customHeight="1">
      <c r="B607" s="380"/>
    </row>
    <row r="608" spans="2:2" ht="15.75" customHeight="1">
      <c r="B608" s="380"/>
    </row>
    <row r="609" spans="2:2" ht="15.75" customHeight="1">
      <c r="B609" s="380"/>
    </row>
    <row r="610" spans="2:2" ht="15.75" customHeight="1">
      <c r="B610" s="380"/>
    </row>
    <row r="611" spans="2:2" ht="15.75" customHeight="1">
      <c r="B611" s="380"/>
    </row>
    <row r="612" spans="2:2" ht="15.75" customHeight="1">
      <c r="B612" s="380"/>
    </row>
    <row r="613" spans="2:2" ht="15.75" customHeight="1">
      <c r="B613" s="380"/>
    </row>
    <row r="614" spans="2:2" ht="15.75" customHeight="1">
      <c r="B614" s="380"/>
    </row>
    <row r="615" spans="2:2" ht="15.75" customHeight="1">
      <c r="B615" s="380"/>
    </row>
    <row r="616" spans="2:2" ht="15.75" customHeight="1">
      <c r="B616" s="380"/>
    </row>
    <row r="617" spans="2:2" ht="15.75" customHeight="1">
      <c r="B617" s="380"/>
    </row>
    <row r="618" spans="2:2" ht="15.75" customHeight="1">
      <c r="B618" s="380"/>
    </row>
    <row r="619" spans="2:2" ht="15.75" customHeight="1">
      <c r="B619" s="380"/>
    </row>
    <row r="620" spans="2:2" ht="15.75" customHeight="1">
      <c r="B620" s="380"/>
    </row>
    <row r="621" spans="2:2" ht="15.75" customHeight="1">
      <c r="B621" s="380"/>
    </row>
    <row r="622" spans="2:2" ht="15.75" customHeight="1">
      <c r="B622" s="380"/>
    </row>
    <row r="623" spans="2:2" ht="15.75" customHeight="1">
      <c r="B623" s="380"/>
    </row>
    <row r="624" spans="2:2" ht="15.75" customHeight="1">
      <c r="B624" s="380"/>
    </row>
    <row r="625" spans="2:2" ht="15.75" customHeight="1">
      <c r="B625" s="380"/>
    </row>
    <row r="626" spans="2:2" ht="15.75" customHeight="1">
      <c r="B626" s="380"/>
    </row>
    <row r="627" spans="2:2" ht="15.75" customHeight="1">
      <c r="B627" s="380"/>
    </row>
    <row r="628" spans="2:2" ht="15.75" customHeight="1">
      <c r="B628" s="380"/>
    </row>
    <row r="629" spans="2:2" ht="15.75" customHeight="1">
      <c r="B629" s="380"/>
    </row>
    <row r="630" spans="2:2" ht="15.75" customHeight="1">
      <c r="B630" s="380"/>
    </row>
    <row r="631" spans="2:2" ht="15.75" customHeight="1">
      <c r="B631" s="380"/>
    </row>
    <row r="632" spans="2:2" ht="15.75" customHeight="1">
      <c r="B632" s="380"/>
    </row>
    <row r="633" spans="2:2" ht="15.75" customHeight="1">
      <c r="B633" s="380"/>
    </row>
    <row r="634" spans="2:2" ht="15.75" customHeight="1">
      <c r="B634" s="380"/>
    </row>
    <row r="635" spans="2:2" ht="15.75" customHeight="1">
      <c r="B635" s="380"/>
    </row>
    <row r="636" spans="2:2" ht="15.75" customHeight="1">
      <c r="B636" s="380"/>
    </row>
    <row r="637" spans="2:2" ht="15.75" customHeight="1">
      <c r="B637" s="380"/>
    </row>
    <row r="638" spans="2:2" ht="15.75" customHeight="1">
      <c r="B638" s="380"/>
    </row>
    <row r="639" spans="2:2" ht="15.75" customHeight="1">
      <c r="B639" s="380"/>
    </row>
    <row r="640" spans="2:2" ht="15.75" customHeight="1">
      <c r="B640" s="380"/>
    </row>
    <row r="641" spans="2:2" ht="15.75" customHeight="1">
      <c r="B641" s="380"/>
    </row>
    <row r="642" spans="2:2" ht="15.75" customHeight="1">
      <c r="B642" s="380"/>
    </row>
    <row r="643" spans="2:2" ht="15.75" customHeight="1">
      <c r="B643" s="380"/>
    </row>
    <row r="644" spans="2:2" ht="15.75" customHeight="1">
      <c r="B644" s="380"/>
    </row>
    <row r="645" spans="2:2" ht="15.75" customHeight="1">
      <c r="B645" s="380"/>
    </row>
    <row r="646" spans="2:2" ht="15.75" customHeight="1">
      <c r="B646" s="380"/>
    </row>
    <row r="647" spans="2:2" ht="15.75" customHeight="1">
      <c r="B647" s="380"/>
    </row>
    <row r="648" spans="2:2" ht="15.75" customHeight="1">
      <c r="B648" s="380"/>
    </row>
    <row r="649" spans="2:2" ht="15.75" customHeight="1">
      <c r="B649" s="380"/>
    </row>
    <row r="650" spans="2:2" ht="15.75" customHeight="1">
      <c r="B650" s="380"/>
    </row>
    <row r="651" spans="2:2" ht="15.75" customHeight="1">
      <c r="B651" s="380"/>
    </row>
    <row r="652" spans="2:2" ht="15.75" customHeight="1">
      <c r="B652" s="380"/>
    </row>
    <row r="653" spans="2:2" ht="15.75" customHeight="1">
      <c r="B653" s="380"/>
    </row>
    <row r="654" spans="2:2" ht="15.75" customHeight="1">
      <c r="B654" s="380"/>
    </row>
    <row r="655" spans="2:2" ht="15.75" customHeight="1">
      <c r="B655" s="380"/>
    </row>
    <row r="656" spans="2:2" ht="15.75" customHeight="1">
      <c r="B656" s="380"/>
    </row>
    <row r="657" spans="2:2" ht="15.75" customHeight="1">
      <c r="B657" s="380"/>
    </row>
    <row r="658" spans="2:2" ht="15.75" customHeight="1">
      <c r="B658" s="380"/>
    </row>
    <row r="659" spans="2:2" ht="15.75" customHeight="1">
      <c r="B659" s="380"/>
    </row>
    <row r="660" spans="2:2" ht="15.75" customHeight="1">
      <c r="B660" s="380"/>
    </row>
    <row r="661" spans="2:2" ht="15.75" customHeight="1">
      <c r="B661" s="380"/>
    </row>
    <row r="662" spans="2:2" ht="15.75" customHeight="1">
      <c r="B662" s="380"/>
    </row>
    <row r="663" spans="2:2" ht="15.75" customHeight="1">
      <c r="B663" s="380"/>
    </row>
    <row r="664" spans="2:2" ht="15.75" customHeight="1">
      <c r="B664" s="380"/>
    </row>
    <row r="665" spans="2:2" ht="15.75" customHeight="1">
      <c r="B665" s="380"/>
    </row>
    <row r="666" spans="2:2" ht="15.75" customHeight="1">
      <c r="B666" s="380"/>
    </row>
    <row r="667" spans="2:2" ht="15.75" customHeight="1">
      <c r="B667" s="380"/>
    </row>
    <row r="668" spans="2:2" ht="15.75" customHeight="1">
      <c r="B668" s="380"/>
    </row>
    <row r="669" spans="2:2" ht="15.75" customHeight="1">
      <c r="B669" s="380"/>
    </row>
    <row r="670" spans="2:2" ht="15.75" customHeight="1">
      <c r="B670" s="380"/>
    </row>
    <row r="671" spans="2:2" ht="15.75" customHeight="1">
      <c r="B671" s="380"/>
    </row>
    <row r="672" spans="2:2" ht="15.75" customHeight="1">
      <c r="B672" s="380"/>
    </row>
    <row r="673" spans="2:2" ht="15.75" customHeight="1">
      <c r="B673" s="380"/>
    </row>
    <row r="674" spans="2:2" ht="15.75" customHeight="1">
      <c r="B674" s="380"/>
    </row>
    <row r="675" spans="2:2" ht="15.75" customHeight="1">
      <c r="B675" s="380"/>
    </row>
    <row r="676" spans="2:2" ht="15.75" customHeight="1">
      <c r="B676" s="380"/>
    </row>
    <row r="677" spans="2:2" ht="15.75" customHeight="1">
      <c r="B677" s="380"/>
    </row>
    <row r="678" spans="2:2" ht="15.75" customHeight="1">
      <c r="B678" s="380"/>
    </row>
    <row r="679" spans="2:2" ht="15.75" customHeight="1">
      <c r="B679" s="380"/>
    </row>
    <row r="680" spans="2:2" ht="15.75" customHeight="1">
      <c r="B680" s="380"/>
    </row>
    <row r="681" spans="2:2" ht="15.75" customHeight="1">
      <c r="B681" s="380"/>
    </row>
    <row r="682" spans="2:2" ht="15.75" customHeight="1">
      <c r="B682" s="380"/>
    </row>
    <row r="683" spans="2:2" ht="15.75" customHeight="1">
      <c r="B683" s="380"/>
    </row>
    <row r="684" spans="2:2" ht="15.75" customHeight="1">
      <c r="B684" s="380"/>
    </row>
    <row r="685" spans="2:2" ht="15.75" customHeight="1">
      <c r="B685" s="380"/>
    </row>
    <row r="686" spans="2:2" ht="15.75" customHeight="1">
      <c r="B686" s="380"/>
    </row>
    <row r="687" spans="2:2" ht="15.75" customHeight="1">
      <c r="B687" s="380"/>
    </row>
    <row r="688" spans="2:2" ht="15.75" customHeight="1">
      <c r="B688" s="380"/>
    </row>
    <row r="689" spans="2:2" ht="15.75" customHeight="1">
      <c r="B689" s="380"/>
    </row>
    <row r="690" spans="2:2" ht="15.75" customHeight="1">
      <c r="B690" s="380"/>
    </row>
    <row r="691" spans="2:2" ht="15.75" customHeight="1">
      <c r="B691" s="380"/>
    </row>
    <row r="692" spans="2:2" ht="15.75" customHeight="1">
      <c r="B692" s="380"/>
    </row>
    <row r="693" spans="2:2" ht="15.75" customHeight="1">
      <c r="B693" s="380"/>
    </row>
    <row r="694" spans="2:2" ht="15.75" customHeight="1">
      <c r="B694" s="380"/>
    </row>
    <row r="695" spans="2:2" ht="15.75" customHeight="1">
      <c r="B695" s="380"/>
    </row>
    <row r="696" spans="2:2" ht="15.75" customHeight="1">
      <c r="B696" s="380"/>
    </row>
    <row r="697" spans="2:2" ht="15.75" customHeight="1">
      <c r="B697" s="380"/>
    </row>
    <row r="698" spans="2:2" ht="15.75" customHeight="1">
      <c r="B698" s="380"/>
    </row>
    <row r="699" spans="2:2" ht="15.75" customHeight="1">
      <c r="B699" s="380"/>
    </row>
    <row r="700" spans="2:2" ht="15.75" customHeight="1">
      <c r="B700" s="380"/>
    </row>
    <row r="701" spans="2:2" ht="15.75" customHeight="1">
      <c r="B701" s="380"/>
    </row>
    <row r="702" spans="2:2" ht="15.75" customHeight="1">
      <c r="B702" s="380"/>
    </row>
    <row r="703" spans="2:2" ht="15.75" customHeight="1">
      <c r="B703" s="380"/>
    </row>
    <row r="704" spans="2:2" ht="15.75" customHeight="1">
      <c r="B704" s="380"/>
    </row>
    <row r="705" spans="2:2" ht="15.75" customHeight="1">
      <c r="B705" s="380"/>
    </row>
    <row r="706" spans="2:2" ht="15.75" customHeight="1">
      <c r="B706" s="380"/>
    </row>
    <row r="707" spans="2:2" ht="15.75" customHeight="1">
      <c r="B707" s="380"/>
    </row>
    <row r="708" spans="2:2" ht="15.75" customHeight="1">
      <c r="B708" s="380"/>
    </row>
    <row r="709" spans="2:2" ht="15.75" customHeight="1">
      <c r="B709" s="380"/>
    </row>
    <row r="710" spans="2:2" ht="15.75" customHeight="1">
      <c r="B710" s="380"/>
    </row>
    <row r="711" spans="2:2" ht="15.75" customHeight="1">
      <c r="B711" s="380"/>
    </row>
    <row r="712" spans="2:2" ht="15.75" customHeight="1">
      <c r="B712" s="380"/>
    </row>
    <row r="713" spans="2:2" ht="15.75" customHeight="1">
      <c r="B713" s="380"/>
    </row>
    <row r="714" spans="2:2" ht="15.75" customHeight="1">
      <c r="B714" s="380"/>
    </row>
    <row r="715" spans="2:2" ht="15.75" customHeight="1">
      <c r="B715" s="380"/>
    </row>
    <row r="716" spans="2:2" ht="15.75" customHeight="1">
      <c r="B716" s="380"/>
    </row>
    <row r="717" spans="2:2" ht="15.75" customHeight="1">
      <c r="B717" s="380"/>
    </row>
    <row r="718" spans="2:2" ht="15.75" customHeight="1">
      <c r="B718" s="380"/>
    </row>
    <row r="719" spans="2:2" ht="15.75" customHeight="1">
      <c r="B719" s="380"/>
    </row>
    <row r="720" spans="2:2" ht="15.75" customHeight="1">
      <c r="B720" s="380"/>
    </row>
    <row r="721" spans="2:2" ht="15.75" customHeight="1">
      <c r="B721" s="380"/>
    </row>
    <row r="722" spans="2:2" ht="15.75" customHeight="1">
      <c r="B722" s="380"/>
    </row>
    <row r="723" spans="2:2" ht="15.75" customHeight="1">
      <c r="B723" s="380"/>
    </row>
    <row r="724" spans="2:2" ht="15.75" customHeight="1">
      <c r="B724" s="380"/>
    </row>
    <row r="725" spans="2:2" ht="15.75" customHeight="1">
      <c r="B725" s="380"/>
    </row>
    <row r="726" spans="2:2" ht="15.75" customHeight="1">
      <c r="B726" s="380"/>
    </row>
    <row r="727" spans="2:2" ht="15.75" customHeight="1">
      <c r="B727" s="380"/>
    </row>
    <row r="728" spans="2:2" ht="15.75" customHeight="1">
      <c r="B728" s="380"/>
    </row>
    <row r="729" spans="2:2" ht="15.75" customHeight="1">
      <c r="B729" s="380"/>
    </row>
    <row r="730" spans="2:2" ht="15.75" customHeight="1">
      <c r="B730" s="380"/>
    </row>
    <row r="731" spans="2:2" ht="15.75" customHeight="1">
      <c r="B731" s="380"/>
    </row>
    <row r="732" spans="2:2" ht="15.75" customHeight="1">
      <c r="B732" s="380"/>
    </row>
    <row r="733" spans="2:2" ht="15.75" customHeight="1">
      <c r="B733" s="380"/>
    </row>
    <row r="734" spans="2:2" ht="15.75" customHeight="1">
      <c r="B734" s="380"/>
    </row>
    <row r="735" spans="2:2" ht="15.75" customHeight="1">
      <c r="B735" s="380"/>
    </row>
    <row r="736" spans="2:2" ht="15.75" customHeight="1">
      <c r="B736" s="380"/>
    </row>
    <row r="737" spans="2:2" ht="15.75" customHeight="1">
      <c r="B737" s="380"/>
    </row>
    <row r="738" spans="2:2" ht="15.75" customHeight="1">
      <c r="B738" s="380"/>
    </row>
    <row r="739" spans="2:2" ht="15.75" customHeight="1">
      <c r="B739" s="380"/>
    </row>
    <row r="740" spans="2:2" ht="15.75" customHeight="1">
      <c r="B740" s="380"/>
    </row>
    <row r="741" spans="2:2" ht="15.75" customHeight="1">
      <c r="B741" s="380"/>
    </row>
    <row r="742" spans="2:2" ht="15.75" customHeight="1">
      <c r="B742" s="380"/>
    </row>
    <row r="743" spans="2:2" ht="15.75" customHeight="1">
      <c r="B743" s="380"/>
    </row>
    <row r="744" spans="2:2" ht="15.75" customHeight="1">
      <c r="B744" s="380"/>
    </row>
    <row r="745" spans="2:2" ht="15.75" customHeight="1">
      <c r="B745" s="380"/>
    </row>
    <row r="746" spans="2:2" ht="15.75" customHeight="1">
      <c r="B746" s="380"/>
    </row>
    <row r="747" spans="2:2" ht="15.75" customHeight="1">
      <c r="B747" s="380"/>
    </row>
    <row r="748" spans="2:2" ht="15.75" customHeight="1">
      <c r="B748" s="380"/>
    </row>
    <row r="749" spans="2:2" ht="15.75" customHeight="1">
      <c r="B749" s="380"/>
    </row>
    <row r="750" spans="2:2" ht="15.75" customHeight="1">
      <c r="B750" s="380"/>
    </row>
    <row r="751" spans="2:2" ht="15.75" customHeight="1">
      <c r="B751" s="380"/>
    </row>
    <row r="752" spans="2:2" ht="15.75" customHeight="1">
      <c r="B752" s="380"/>
    </row>
    <row r="753" spans="2:2" ht="15.75" customHeight="1">
      <c r="B753" s="380"/>
    </row>
    <row r="754" spans="2:2" ht="15.75" customHeight="1">
      <c r="B754" s="380"/>
    </row>
    <row r="755" spans="2:2" ht="15.75" customHeight="1">
      <c r="B755" s="380"/>
    </row>
    <row r="756" spans="2:2" ht="15.75" customHeight="1">
      <c r="B756" s="380"/>
    </row>
    <row r="757" spans="2:2" ht="15.75" customHeight="1">
      <c r="B757" s="380"/>
    </row>
    <row r="758" spans="2:2" ht="15.75" customHeight="1">
      <c r="B758" s="380"/>
    </row>
    <row r="759" spans="2:2" ht="15.75" customHeight="1">
      <c r="B759" s="380"/>
    </row>
    <row r="760" spans="2:2" ht="15.75" customHeight="1">
      <c r="B760" s="380"/>
    </row>
    <row r="761" spans="2:2" ht="15.75" customHeight="1">
      <c r="B761" s="380"/>
    </row>
    <row r="762" spans="2:2" ht="15.75" customHeight="1">
      <c r="B762" s="380"/>
    </row>
    <row r="763" spans="2:2" ht="15.75" customHeight="1">
      <c r="B763" s="380"/>
    </row>
    <row r="764" spans="2:2" ht="15.75" customHeight="1">
      <c r="B764" s="380"/>
    </row>
    <row r="765" spans="2:2" ht="15.75" customHeight="1">
      <c r="B765" s="380"/>
    </row>
    <row r="766" spans="2:2" ht="15.75" customHeight="1">
      <c r="B766" s="380"/>
    </row>
    <row r="767" spans="2:2" ht="15.75" customHeight="1">
      <c r="B767" s="380"/>
    </row>
    <row r="768" spans="2:2" ht="15.75" customHeight="1">
      <c r="B768" s="380"/>
    </row>
    <row r="769" spans="2:2" ht="15.75" customHeight="1">
      <c r="B769" s="380"/>
    </row>
    <row r="770" spans="2:2" ht="15.75" customHeight="1">
      <c r="B770" s="380"/>
    </row>
    <row r="771" spans="2:2" ht="15.75" customHeight="1">
      <c r="B771" s="380"/>
    </row>
    <row r="772" spans="2:2" ht="15.75" customHeight="1">
      <c r="B772" s="380"/>
    </row>
    <row r="773" spans="2:2" ht="15.75" customHeight="1">
      <c r="B773" s="380"/>
    </row>
    <row r="774" spans="2:2" ht="15.75" customHeight="1">
      <c r="B774" s="380"/>
    </row>
    <row r="775" spans="2:2" ht="15.75" customHeight="1">
      <c r="B775" s="380"/>
    </row>
    <row r="776" spans="2:2" ht="15.75" customHeight="1">
      <c r="B776" s="380"/>
    </row>
    <row r="777" spans="2:2" ht="15.75" customHeight="1">
      <c r="B777" s="380"/>
    </row>
    <row r="778" spans="2:2" ht="15.75" customHeight="1">
      <c r="B778" s="380"/>
    </row>
    <row r="779" spans="2:2" ht="15.75" customHeight="1">
      <c r="B779" s="380"/>
    </row>
    <row r="780" spans="2:2" ht="15.75" customHeight="1">
      <c r="B780" s="380"/>
    </row>
    <row r="781" spans="2:2" ht="15.75" customHeight="1">
      <c r="B781" s="380"/>
    </row>
    <row r="782" spans="2:2" ht="15.75" customHeight="1">
      <c r="B782" s="380"/>
    </row>
    <row r="783" spans="2:2" ht="15.75" customHeight="1">
      <c r="B783" s="380"/>
    </row>
    <row r="784" spans="2:2" ht="15.75" customHeight="1">
      <c r="B784" s="380"/>
    </row>
    <row r="785" spans="2:2" ht="15.75" customHeight="1">
      <c r="B785" s="380"/>
    </row>
    <row r="786" spans="2:2" ht="15.75" customHeight="1">
      <c r="B786" s="380"/>
    </row>
    <row r="787" spans="2:2" ht="15.75" customHeight="1">
      <c r="B787" s="380"/>
    </row>
    <row r="788" spans="2:2" ht="15.75" customHeight="1">
      <c r="B788" s="380"/>
    </row>
    <row r="789" spans="2:2" ht="15.75" customHeight="1">
      <c r="B789" s="380"/>
    </row>
    <row r="790" spans="2:2" ht="15.75" customHeight="1">
      <c r="B790" s="380"/>
    </row>
    <row r="791" spans="2:2" ht="15.75" customHeight="1">
      <c r="B791" s="380"/>
    </row>
    <row r="792" spans="2:2" ht="15.75" customHeight="1">
      <c r="B792" s="380"/>
    </row>
    <row r="793" spans="2:2" ht="15.75" customHeight="1">
      <c r="B793" s="380"/>
    </row>
    <row r="794" spans="2:2" ht="15.75" customHeight="1">
      <c r="B794" s="380"/>
    </row>
    <row r="795" spans="2:2" ht="15.75" customHeight="1">
      <c r="B795" s="380"/>
    </row>
    <row r="796" spans="2:2" ht="15.75" customHeight="1">
      <c r="B796" s="380"/>
    </row>
    <row r="797" spans="2:2" ht="15.75" customHeight="1">
      <c r="B797" s="380"/>
    </row>
    <row r="798" spans="2:2" ht="15.75" customHeight="1">
      <c r="B798" s="380"/>
    </row>
    <row r="799" spans="2:2" ht="15.75" customHeight="1">
      <c r="B799" s="380"/>
    </row>
    <row r="800" spans="2:2" ht="15.75" customHeight="1">
      <c r="B800" s="380"/>
    </row>
    <row r="801" spans="2:2" ht="15.75" customHeight="1">
      <c r="B801" s="380"/>
    </row>
    <row r="802" spans="2:2" ht="15.75" customHeight="1">
      <c r="B802" s="380"/>
    </row>
    <row r="803" spans="2:2" ht="15.75" customHeight="1">
      <c r="B803" s="380"/>
    </row>
    <row r="804" spans="2:2" ht="15.75" customHeight="1">
      <c r="B804" s="380"/>
    </row>
    <row r="805" spans="2:2" ht="15.75" customHeight="1">
      <c r="B805" s="380"/>
    </row>
    <row r="806" spans="2:2" ht="15.75" customHeight="1">
      <c r="B806" s="380"/>
    </row>
    <row r="807" spans="2:2" ht="15.75" customHeight="1">
      <c r="B807" s="380"/>
    </row>
    <row r="808" spans="2:2" ht="15.75" customHeight="1">
      <c r="B808" s="380"/>
    </row>
    <row r="809" spans="2:2" ht="15.75" customHeight="1">
      <c r="B809" s="380"/>
    </row>
    <row r="810" spans="2:2" ht="15.75" customHeight="1">
      <c r="B810" s="380"/>
    </row>
    <row r="811" spans="2:2" ht="15.75" customHeight="1">
      <c r="B811" s="380"/>
    </row>
    <row r="812" spans="2:2" ht="15.75" customHeight="1">
      <c r="B812" s="380"/>
    </row>
    <row r="813" spans="2:2" ht="15.75" customHeight="1">
      <c r="B813" s="380"/>
    </row>
    <row r="814" spans="2:2" ht="15.75" customHeight="1">
      <c r="B814" s="380"/>
    </row>
    <row r="815" spans="2:2" ht="15.75" customHeight="1">
      <c r="B815" s="380"/>
    </row>
    <row r="816" spans="2:2" ht="15.75" customHeight="1">
      <c r="B816" s="380"/>
    </row>
    <row r="817" spans="2:2" ht="15.75" customHeight="1">
      <c r="B817" s="380"/>
    </row>
    <row r="818" spans="2:2" ht="15.75" customHeight="1">
      <c r="B818" s="380"/>
    </row>
    <row r="819" spans="2:2" ht="15.75" customHeight="1">
      <c r="B819" s="380"/>
    </row>
    <row r="820" spans="2:2" ht="15.75" customHeight="1">
      <c r="B820" s="380"/>
    </row>
    <row r="821" spans="2:2" ht="15.75" customHeight="1">
      <c r="B821" s="380"/>
    </row>
    <row r="822" spans="2:2" ht="15.75" customHeight="1">
      <c r="B822" s="380"/>
    </row>
    <row r="823" spans="2:2" ht="15.75" customHeight="1">
      <c r="B823" s="380"/>
    </row>
    <row r="824" spans="2:2" ht="15.75" customHeight="1">
      <c r="B824" s="380"/>
    </row>
    <row r="825" spans="2:2" ht="15.75" customHeight="1">
      <c r="B825" s="380"/>
    </row>
    <row r="826" spans="2:2" ht="15.75" customHeight="1">
      <c r="B826" s="380"/>
    </row>
    <row r="827" spans="2:2" ht="15.75" customHeight="1">
      <c r="B827" s="380"/>
    </row>
    <row r="828" spans="2:2" ht="15.75" customHeight="1">
      <c r="B828" s="380"/>
    </row>
    <row r="829" spans="2:2" ht="15.75" customHeight="1">
      <c r="B829" s="380"/>
    </row>
    <row r="830" spans="2:2" ht="15.75" customHeight="1">
      <c r="B830" s="380"/>
    </row>
    <row r="831" spans="2:2" ht="15.75" customHeight="1">
      <c r="B831" s="380"/>
    </row>
    <row r="832" spans="2:2" ht="15.75" customHeight="1">
      <c r="B832" s="380"/>
    </row>
    <row r="833" spans="2:2" ht="15.75" customHeight="1">
      <c r="B833" s="380"/>
    </row>
    <row r="834" spans="2:2" ht="15.75" customHeight="1">
      <c r="B834" s="380"/>
    </row>
    <row r="835" spans="2:2" ht="15.75" customHeight="1">
      <c r="B835" s="380"/>
    </row>
    <row r="836" spans="2:2" ht="15.75" customHeight="1">
      <c r="B836" s="380"/>
    </row>
    <row r="837" spans="2:2" ht="15.75" customHeight="1">
      <c r="B837" s="380"/>
    </row>
    <row r="838" spans="2:2" ht="15.75" customHeight="1">
      <c r="B838" s="380"/>
    </row>
    <row r="839" spans="2:2" ht="15.75" customHeight="1">
      <c r="B839" s="380"/>
    </row>
    <row r="840" spans="2:2" ht="15.75" customHeight="1">
      <c r="B840" s="380"/>
    </row>
    <row r="841" spans="2:2" ht="15.75" customHeight="1">
      <c r="B841" s="380"/>
    </row>
    <row r="842" spans="2:2" ht="15.75" customHeight="1">
      <c r="B842" s="380"/>
    </row>
    <row r="843" spans="2:2" ht="15.75" customHeight="1">
      <c r="B843" s="380"/>
    </row>
    <row r="844" spans="2:2" ht="15.75" customHeight="1">
      <c r="B844" s="380"/>
    </row>
    <row r="845" spans="2:2" ht="15.75" customHeight="1">
      <c r="B845" s="380"/>
    </row>
    <row r="846" spans="2:2" ht="15.75" customHeight="1">
      <c r="B846" s="380"/>
    </row>
    <row r="847" spans="2:2" ht="15.75" customHeight="1">
      <c r="B847" s="380"/>
    </row>
    <row r="848" spans="2:2" ht="15.75" customHeight="1">
      <c r="B848" s="380"/>
    </row>
    <row r="849" spans="2:2" ht="15.75" customHeight="1">
      <c r="B849" s="380"/>
    </row>
    <row r="850" spans="2:2" ht="15.75" customHeight="1">
      <c r="B850" s="380"/>
    </row>
    <row r="851" spans="2:2" ht="15.75" customHeight="1">
      <c r="B851" s="380"/>
    </row>
    <row r="852" spans="2:2" ht="15.75" customHeight="1">
      <c r="B852" s="380"/>
    </row>
    <row r="853" spans="2:2" ht="15.75" customHeight="1">
      <c r="B853" s="380"/>
    </row>
    <row r="854" spans="2:2" ht="15.75" customHeight="1">
      <c r="B854" s="380"/>
    </row>
    <row r="855" spans="2:2" ht="15.75" customHeight="1">
      <c r="B855" s="380"/>
    </row>
    <row r="856" spans="2:2" ht="15.75" customHeight="1">
      <c r="B856" s="380"/>
    </row>
    <row r="857" spans="2:2" ht="15.75" customHeight="1">
      <c r="B857" s="380"/>
    </row>
    <row r="858" spans="2:2" ht="15.75" customHeight="1">
      <c r="B858" s="380"/>
    </row>
    <row r="859" spans="2:2" ht="15.75" customHeight="1">
      <c r="B859" s="380"/>
    </row>
    <row r="860" spans="2:2" ht="15.75" customHeight="1">
      <c r="B860" s="380"/>
    </row>
    <row r="861" spans="2:2" ht="15.75" customHeight="1">
      <c r="B861" s="380"/>
    </row>
    <row r="862" spans="2:2" ht="15.75" customHeight="1">
      <c r="B862" s="380"/>
    </row>
    <row r="863" spans="2:2" ht="15.75" customHeight="1">
      <c r="B863" s="380"/>
    </row>
    <row r="864" spans="2:2" ht="15.75" customHeight="1">
      <c r="B864" s="380"/>
    </row>
    <row r="865" spans="2:2" ht="15.75" customHeight="1">
      <c r="B865" s="380"/>
    </row>
    <row r="866" spans="2:2" ht="15.75" customHeight="1">
      <c r="B866" s="380"/>
    </row>
    <row r="867" spans="2:2" ht="15.75" customHeight="1">
      <c r="B867" s="380"/>
    </row>
    <row r="868" spans="2:2" ht="15.75" customHeight="1">
      <c r="B868" s="380"/>
    </row>
    <row r="869" spans="2:2" ht="15.75" customHeight="1">
      <c r="B869" s="380"/>
    </row>
    <row r="870" spans="2:2" ht="15.75" customHeight="1">
      <c r="B870" s="380"/>
    </row>
    <row r="871" spans="2:2" ht="15.75" customHeight="1">
      <c r="B871" s="380"/>
    </row>
    <row r="872" spans="2:2" ht="15.75" customHeight="1">
      <c r="B872" s="380"/>
    </row>
    <row r="873" spans="2:2" ht="15.75" customHeight="1">
      <c r="B873" s="380"/>
    </row>
    <row r="874" spans="2:2" ht="15.75" customHeight="1">
      <c r="B874" s="380"/>
    </row>
    <row r="875" spans="2:2" ht="15.75" customHeight="1">
      <c r="B875" s="380"/>
    </row>
    <row r="876" spans="2:2" ht="15.75" customHeight="1">
      <c r="B876" s="380"/>
    </row>
    <row r="877" spans="2:2" ht="15.75" customHeight="1">
      <c r="B877" s="380"/>
    </row>
    <row r="878" spans="2:2" ht="15.75" customHeight="1">
      <c r="B878" s="380"/>
    </row>
    <row r="879" spans="2:2" ht="15.75" customHeight="1">
      <c r="B879" s="380"/>
    </row>
    <row r="880" spans="2:2" ht="15.75" customHeight="1">
      <c r="B880" s="380"/>
    </row>
    <row r="881" spans="2:2" ht="15.75" customHeight="1">
      <c r="B881" s="380"/>
    </row>
    <row r="882" spans="2:2" ht="15.75" customHeight="1">
      <c r="B882" s="380"/>
    </row>
    <row r="883" spans="2:2" ht="15.75" customHeight="1">
      <c r="B883" s="380"/>
    </row>
    <row r="884" spans="2:2" ht="15.75" customHeight="1">
      <c r="B884" s="380"/>
    </row>
    <row r="885" spans="2:2" ht="15.75" customHeight="1">
      <c r="B885" s="380"/>
    </row>
    <row r="886" spans="2:2" ht="15.75" customHeight="1">
      <c r="B886" s="380"/>
    </row>
    <row r="887" spans="2:2" ht="15.75" customHeight="1">
      <c r="B887" s="380"/>
    </row>
    <row r="888" spans="2:2" ht="15.75" customHeight="1">
      <c r="B888" s="380"/>
    </row>
    <row r="889" spans="2:2" ht="15.75" customHeight="1">
      <c r="B889" s="380"/>
    </row>
    <row r="890" spans="2:2" ht="15.75" customHeight="1">
      <c r="B890" s="380"/>
    </row>
    <row r="891" spans="2:2" ht="15.75" customHeight="1">
      <c r="B891" s="380"/>
    </row>
    <row r="892" spans="2:2" ht="15.75" customHeight="1">
      <c r="B892" s="380"/>
    </row>
    <row r="893" spans="2:2" ht="15.75" customHeight="1">
      <c r="B893" s="380"/>
    </row>
    <row r="894" spans="2:2" ht="15.75" customHeight="1">
      <c r="B894" s="380"/>
    </row>
    <row r="895" spans="2:2" ht="15.75" customHeight="1">
      <c r="B895" s="380"/>
    </row>
    <row r="896" spans="2:2" ht="15.75" customHeight="1">
      <c r="B896" s="380"/>
    </row>
    <row r="897" spans="2:2" ht="15.75" customHeight="1">
      <c r="B897" s="380"/>
    </row>
    <row r="898" spans="2:2" ht="15.75" customHeight="1">
      <c r="B898" s="380"/>
    </row>
    <row r="899" spans="2:2" ht="15.75" customHeight="1">
      <c r="B899" s="380"/>
    </row>
    <row r="900" spans="2:2" ht="15.75" customHeight="1">
      <c r="B900" s="380"/>
    </row>
    <row r="901" spans="2:2" ht="15.75" customHeight="1">
      <c r="B901" s="380"/>
    </row>
    <row r="902" spans="2:2" ht="15.75" customHeight="1">
      <c r="B902" s="380"/>
    </row>
    <row r="903" spans="2:2" ht="15.75" customHeight="1">
      <c r="B903" s="380"/>
    </row>
    <row r="904" spans="2:2" ht="15.75" customHeight="1">
      <c r="B904" s="380"/>
    </row>
    <row r="905" spans="2:2" ht="15.75" customHeight="1">
      <c r="B905" s="380"/>
    </row>
    <row r="906" spans="2:2" ht="15.75" customHeight="1">
      <c r="B906" s="380"/>
    </row>
    <row r="907" spans="2:2" ht="15.75" customHeight="1">
      <c r="B907" s="380"/>
    </row>
    <row r="908" spans="2:2" ht="15.75" customHeight="1">
      <c r="B908" s="380"/>
    </row>
    <row r="909" spans="2:2" ht="15.75" customHeight="1">
      <c r="B909" s="380"/>
    </row>
    <row r="910" spans="2:2" ht="15.75" customHeight="1">
      <c r="B910" s="380"/>
    </row>
    <row r="911" spans="2:2" ht="15.75" customHeight="1">
      <c r="B911" s="380"/>
    </row>
    <row r="912" spans="2:2" ht="15.75" customHeight="1">
      <c r="B912" s="380"/>
    </row>
    <row r="913" spans="2:2" ht="15.75" customHeight="1">
      <c r="B913" s="380"/>
    </row>
    <row r="914" spans="2:2" ht="15.75" customHeight="1">
      <c r="B914" s="380"/>
    </row>
    <row r="915" spans="2:2" ht="15.75" customHeight="1">
      <c r="B915" s="380"/>
    </row>
    <row r="916" spans="2:2" ht="15.75" customHeight="1">
      <c r="B916" s="380"/>
    </row>
    <row r="917" spans="2:2" ht="15.75" customHeight="1">
      <c r="B917" s="380"/>
    </row>
    <row r="918" spans="2:2" ht="15.75" customHeight="1">
      <c r="B918" s="380"/>
    </row>
    <row r="919" spans="2:2" ht="15.75" customHeight="1">
      <c r="B919" s="380"/>
    </row>
    <row r="920" spans="2:2" ht="15.75" customHeight="1">
      <c r="B920" s="380"/>
    </row>
    <row r="921" spans="2:2" ht="15.75" customHeight="1">
      <c r="B921" s="380"/>
    </row>
    <row r="922" spans="2:2" ht="15.75" customHeight="1">
      <c r="B922" s="380"/>
    </row>
    <row r="923" spans="2:2" ht="15.75" customHeight="1">
      <c r="B923" s="380"/>
    </row>
    <row r="924" spans="2:2" ht="15.75" customHeight="1">
      <c r="B924" s="380"/>
    </row>
    <row r="925" spans="2:2" ht="15.75" customHeight="1">
      <c r="B925" s="380"/>
    </row>
    <row r="926" spans="2:2" ht="15.75" customHeight="1">
      <c r="B926" s="380"/>
    </row>
    <row r="927" spans="2:2" ht="15.75" customHeight="1">
      <c r="B927" s="380"/>
    </row>
    <row r="928" spans="2:2" ht="15.75" customHeight="1">
      <c r="B928" s="380"/>
    </row>
    <row r="929" spans="2:2" ht="15.75" customHeight="1">
      <c r="B929" s="380"/>
    </row>
    <row r="930" spans="2:2" ht="15.75" customHeight="1">
      <c r="B930" s="380"/>
    </row>
    <row r="931" spans="2:2" ht="15.75" customHeight="1">
      <c r="B931" s="380"/>
    </row>
    <row r="932" spans="2:2" ht="15.75" customHeight="1">
      <c r="B932" s="380"/>
    </row>
    <row r="933" spans="2:2" ht="15.75" customHeight="1">
      <c r="B933" s="380"/>
    </row>
    <row r="934" spans="2:2" ht="15.75" customHeight="1">
      <c r="B934" s="380"/>
    </row>
    <row r="935" spans="2:2" ht="15.75" customHeight="1">
      <c r="B935" s="380"/>
    </row>
    <row r="936" spans="2:2" ht="15.75" customHeight="1">
      <c r="B936" s="380"/>
    </row>
    <row r="937" spans="2:2" ht="15.75" customHeight="1">
      <c r="B937" s="380"/>
    </row>
    <row r="938" spans="2:2" ht="15.75" customHeight="1">
      <c r="B938" s="380"/>
    </row>
    <row r="939" spans="2:2" ht="15.75" customHeight="1">
      <c r="B939" s="380"/>
    </row>
    <row r="940" spans="2:2" ht="15.75" customHeight="1">
      <c r="B940" s="380"/>
    </row>
    <row r="941" spans="2:2" ht="15.75" customHeight="1">
      <c r="B941" s="380"/>
    </row>
    <row r="942" spans="2:2" ht="15.75" customHeight="1">
      <c r="B942" s="380"/>
    </row>
    <row r="943" spans="2:2" ht="15.75" customHeight="1">
      <c r="B943" s="380"/>
    </row>
    <row r="944" spans="2:2" ht="15.75" customHeight="1">
      <c r="B944" s="380"/>
    </row>
    <row r="945" spans="2:2" ht="15.75" customHeight="1">
      <c r="B945" s="380"/>
    </row>
    <row r="946" spans="2:2" ht="15.75" customHeight="1">
      <c r="B946" s="380"/>
    </row>
    <row r="947" spans="2:2" ht="15.75" customHeight="1">
      <c r="B947" s="380"/>
    </row>
    <row r="948" spans="2:2" ht="15.75" customHeight="1">
      <c r="B948" s="380"/>
    </row>
    <row r="949" spans="2:2" ht="15.75" customHeight="1">
      <c r="B949" s="380"/>
    </row>
    <row r="950" spans="2:2" ht="15.75" customHeight="1">
      <c r="B950" s="380"/>
    </row>
    <row r="951" spans="2:2" ht="15.75" customHeight="1">
      <c r="B951" s="380"/>
    </row>
    <row r="952" spans="2:2" ht="15.75" customHeight="1">
      <c r="B952" s="380"/>
    </row>
    <row r="953" spans="2:2" ht="15.75" customHeight="1">
      <c r="B953" s="380"/>
    </row>
    <row r="954" spans="2:2" ht="15.75" customHeight="1">
      <c r="B954" s="380"/>
    </row>
    <row r="955" spans="2:2" ht="15.75" customHeight="1">
      <c r="B955" s="380"/>
    </row>
    <row r="956" spans="2:2" ht="15.75" customHeight="1">
      <c r="B956" s="380"/>
    </row>
    <row r="957" spans="2:2" ht="15.75" customHeight="1">
      <c r="B957" s="380"/>
    </row>
    <row r="958" spans="2:2" ht="15.75" customHeight="1">
      <c r="B958" s="380"/>
    </row>
    <row r="959" spans="2:2" ht="15.75" customHeight="1">
      <c r="B959" s="380"/>
    </row>
    <row r="960" spans="2:2" ht="15.75" customHeight="1">
      <c r="B960" s="380"/>
    </row>
    <row r="961" spans="2:2" ht="15.75" customHeight="1">
      <c r="B961" s="380"/>
    </row>
    <row r="962" spans="2:2" ht="15.75" customHeight="1">
      <c r="B962" s="380"/>
    </row>
    <row r="963" spans="2:2" ht="15.75" customHeight="1">
      <c r="B963" s="380"/>
    </row>
    <row r="964" spans="2:2" ht="15.75" customHeight="1">
      <c r="B964" s="380"/>
    </row>
    <row r="965" spans="2:2" ht="15.75" customHeight="1">
      <c r="B965" s="380"/>
    </row>
    <row r="966" spans="2:2" ht="15.75" customHeight="1">
      <c r="B966" s="380"/>
    </row>
    <row r="967" spans="2:2" ht="15.75" customHeight="1">
      <c r="B967" s="380"/>
    </row>
    <row r="968" spans="2:2" ht="15.75" customHeight="1">
      <c r="B968" s="380"/>
    </row>
    <row r="969" spans="2:2" ht="15.75" customHeight="1">
      <c r="B969" s="380"/>
    </row>
    <row r="970" spans="2:2" ht="15.75" customHeight="1">
      <c r="B970" s="380"/>
    </row>
    <row r="971" spans="2:2" ht="15.75" customHeight="1">
      <c r="B971" s="380"/>
    </row>
    <row r="972" spans="2:2" ht="15.75" customHeight="1">
      <c r="B972" s="380"/>
    </row>
    <row r="973" spans="2:2" ht="15.75" customHeight="1">
      <c r="B973" s="380"/>
    </row>
    <row r="974" spans="2:2" ht="15.75" customHeight="1">
      <c r="B974" s="380"/>
    </row>
    <row r="975" spans="2:2" ht="15.75" customHeight="1">
      <c r="B975" s="380"/>
    </row>
    <row r="976" spans="2:2" ht="15.75" customHeight="1">
      <c r="B976" s="380"/>
    </row>
    <row r="977" spans="2:2" ht="15.75" customHeight="1">
      <c r="B977" s="380"/>
    </row>
    <row r="978" spans="2:2" ht="15.75" customHeight="1">
      <c r="B978" s="380"/>
    </row>
    <row r="979" spans="2:2" ht="15.75" customHeight="1">
      <c r="B979" s="380"/>
    </row>
    <row r="980" spans="2:2" ht="15.75" customHeight="1">
      <c r="B980" s="380"/>
    </row>
    <row r="981" spans="2:2" ht="15.75" customHeight="1">
      <c r="B981" s="380"/>
    </row>
    <row r="982" spans="2:2" ht="15.75" customHeight="1">
      <c r="B982" s="380"/>
    </row>
    <row r="983" spans="2:2" ht="15.75" customHeight="1">
      <c r="B983" s="380"/>
    </row>
    <row r="984" spans="2:2" ht="15.75" customHeight="1">
      <c r="B984" s="380"/>
    </row>
    <row r="985" spans="2:2" ht="15.75" customHeight="1">
      <c r="B985" s="380"/>
    </row>
    <row r="986" spans="2:2" ht="15.75" customHeight="1">
      <c r="B986" s="380"/>
    </row>
    <row r="987" spans="2:2" ht="15.75" customHeight="1">
      <c r="B987" s="380"/>
    </row>
    <row r="988" spans="2:2" ht="15.75" customHeight="1">
      <c r="B988" s="380"/>
    </row>
    <row r="989" spans="2:2" ht="15.75" customHeight="1">
      <c r="B989" s="380"/>
    </row>
    <row r="990" spans="2:2" ht="15.75" customHeight="1">
      <c r="B990" s="380"/>
    </row>
    <row r="991" spans="2:2" ht="15.75" customHeight="1">
      <c r="B991" s="380"/>
    </row>
    <row r="992" spans="2:2" ht="15.75" customHeight="1">
      <c r="B992" s="380"/>
    </row>
    <row r="993" spans="2:2" ht="15.75" customHeight="1">
      <c r="B993" s="380"/>
    </row>
    <row r="994" spans="2:2" ht="15.75" customHeight="1">
      <c r="B994" s="380"/>
    </row>
    <row r="995" spans="2:2" ht="15.75" customHeight="1">
      <c r="B995" s="380"/>
    </row>
    <row r="996" spans="2:2" ht="15.75" customHeight="1">
      <c r="B996" s="380"/>
    </row>
    <row r="997" spans="2:2" ht="15.75" customHeight="1">
      <c r="B997" s="380"/>
    </row>
    <row r="998" spans="2:2" ht="15.75" customHeight="1">
      <c r="B998" s="380"/>
    </row>
    <row r="999" spans="2:2" ht="15.75" customHeight="1">
      <c r="B999" s="380"/>
    </row>
    <row r="1000" spans="2:2" ht="15.75" customHeight="1">
      <c r="B1000" s="380"/>
    </row>
    <row r="1001" spans="2:2" ht="15.75" customHeight="1">
      <c r="B1001" s="380"/>
    </row>
    <row r="1002" spans="2:2" ht="15.75" customHeight="1">
      <c r="B1002" s="380"/>
    </row>
    <row r="1003" spans="2:2" ht="15.75" customHeight="1">
      <c r="B1003" s="380"/>
    </row>
    <row r="1004" spans="2:2" ht="15.75" customHeight="1">
      <c r="B1004" s="380"/>
    </row>
    <row r="1005" spans="2:2" ht="15.75" customHeight="1">
      <c r="B1005" s="380"/>
    </row>
    <row r="1006" spans="2:2" ht="15.75" customHeight="1">
      <c r="B1006" s="380"/>
    </row>
    <row r="1007" spans="2:2" ht="15.75" customHeight="1">
      <c r="B1007" s="380"/>
    </row>
    <row r="1008" spans="2:2" ht="15.75" customHeight="1">
      <c r="B1008" s="380"/>
    </row>
  </sheetData>
  <mergeCells count="33">
    <mergeCell ref="D60:E60"/>
    <mergeCell ref="G60:H60"/>
    <mergeCell ref="J60:K60"/>
    <mergeCell ref="M58:N58"/>
    <mergeCell ref="M59:N59"/>
    <mergeCell ref="M60:N60"/>
    <mergeCell ref="D58:E58"/>
    <mergeCell ref="J58:K58"/>
    <mergeCell ref="D59:E59"/>
    <mergeCell ref="J59:K59"/>
    <mergeCell ref="S59:T59"/>
    <mergeCell ref="V59:W59"/>
    <mergeCell ref="S60:T60"/>
    <mergeCell ref="V60:W60"/>
    <mergeCell ref="G58:H58"/>
    <mergeCell ref="G59:H59"/>
    <mergeCell ref="P60:Q60"/>
    <mergeCell ref="P58:Q58"/>
    <mergeCell ref="P59:Q59"/>
    <mergeCell ref="V1:W1"/>
    <mergeCell ref="D2:E2"/>
    <mergeCell ref="G2:H2"/>
    <mergeCell ref="V2:W2"/>
    <mergeCell ref="S58:T58"/>
    <mergeCell ref="V58:W58"/>
    <mergeCell ref="J2:K2"/>
    <mergeCell ref="M2:N2"/>
    <mergeCell ref="P2:Q2"/>
    <mergeCell ref="S2:T2"/>
    <mergeCell ref="B1:B2"/>
    <mergeCell ref="C1:C2"/>
    <mergeCell ref="D1:H1"/>
    <mergeCell ref="J1:T1"/>
  </mergeCells>
  <conditionalFormatting sqref="D60:X60">
    <cfRule type="colorScale" priority="1">
      <colorScale>
        <cfvo type="min"/>
        <cfvo type="percentile" val="50"/>
        <cfvo type="max"/>
        <color rgb="FFE67C73"/>
        <color rgb="FFFFFF00"/>
        <color rgb="FF57BB8A"/>
      </colorScale>
    </cfRule>
  </conditionalFormatting>
  <conditionalFormatting sqref="Y1:Y1008">
    <cfRule type="containsText" dxfId="525" priority="2" operator="containsText" text="CUMPLE INTENSIDAD">
      <formula>NOT(ISERROR(SEARCH(("CUMPLE INTENSIDAD"),(Y1))))</formula>
    </cfRule>
  </conditionalFormatting>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9"/>
    <outlinePr summaryBelow="0" summaryRight="0"/>
  </sheetPr>
  <dimension ref="A1:BA1205"/>
  <sheetViews>
    <sheetView showGridLines="0" workbookViewId="0">
      <pane xSplit="6" ySplit="1" topLeftCell="G2" activePane="bottomRight" state="frozen"/>
      <selection pane="topRight" activeCell="G1" sqref="G1"/>
      <selection pane="bottomLeft" activeCell="A2" sqref="A2"/>
      <selection pane="bottomRight" activeCell="G2" sqref="G2"/>
    </sheetView>
  </sheetViews>
  <sheetFormatPr baseColWidth="10" defaultColWidth="14.3984375" defaultRowHeight="15" customHeight="1"/>
  <cols>
    <col min="1" max="1" width="13" customWidth="1"/>
    <col min="2" max="2" width="27.19921875" customWidth="1"/>
    <col min="3" max="3" width="7.796875" customWidth="1"/>
    <col min="4" max="4" width="16" customWidth="1"/>
    <col min="5" max="5" width="39.3984375" customWidth="1"/>
    <col min="6" max="6" width="7.19921875" customWidth="1"/>
    <col min="7" max="7" width="21.19921875" customWidth="1"/>
    <col min="8" max="8" width="67.796875" customWidth="1"/>
    <col min="9" max="10" width="16" customWidth="1"/>
    <col min="11" max="11" width="1.3984375" customWidth="1"/>
    <col min="14" max="14" width="34.3984375" customWidth="1"/>
    <col min="15" max="15" width="74.59765625" customWidth="1"/>
    <col min="16" max="17" width="16" customWidth="1"/>
    <col min="18" max="18" width="1.19921875" customWidth="1"/>
    <col min="19" max="19" width="17.59765625" customWidth="1"/>
    <col min="20" max="20" width="1.796875" customWidth="1"/>
    <col min="21" max="21" width="17.796875" customWidth="1"/>
    <col min="22" max="22" width="52.59765625" customWidth="1"/>
    <col min="23" max="32" width="42.19921875" customWidth="1"/>
    <col min="33" max="33" width="84.3984375" customWidth="1"/>
    <col min="34" max="34" width="2.3984375" customWidth="1"/>
    <col min="35" max="35" width="42.19921875" customWidth="1"/>
    <col min="36" max="36" width="41.3984375" customWidth="1"/>
    <col min="37" max="37" width="2" customWidth="1"/>
    <col min="38" max="44" width="42.19921875" customWidth="1"/>
    <col min="45" max="45" width="45.796875" customWidth="1"/>
    <col min="46" max="46" width="47.19921875" customWidth="1"/>
    <col min="47" max="47" width="50.796875" customWidth="1"/>
  </cols>
  <sheetData>
    <row r="1" spans="1:53" ht="39.75" customHeight="1">
      <c r="A1" s="381" t="s">
        <v>110</v>
      </c>
      <c r="B1" s="382" t="s">
        <v>1127</v>
      </c>
      <c r="C1" s="382"/>
      <c r="D1" s="382" t="s">
        <v>1128</v>
      </c>
      <c r="E1" s="382" t="s">
        <v>1129</v>
      </c>
      <c r="F1" s="382" t="s">
        <v>1411</v>
      </c>
      <c r="G1" s="382" t="s">
        <v>1130</v>
      </c>
      <c r="H1" s="383" t="s">
        <v>1412</v>
      </c>
      <c r="I1" s="383" t="s">
        <v>1413</v>
      </c>
      <c r="J1" s="383" t="s">
        <v>1414</v>
      </c>
      <c r="K1" s="384"/>
      <c r="L1" s="382" t="s">
        <v>1411</v>
      </c>
      <c r="M1" s="382" t="s">
        <v>1415</v>
      </c>
      <c r="N1" s="382" t="s">
        <v>1416</v>
      </c>
      <c r="O1" s="383" t="s">
        <v>1417</v>
      </c>
      <c r="P1" s="383" t="s">
        <v>1413</v>
      </c>
      <c r="Q1" s="383" t="s">
        <v>1414</v>
      </c>
      <c r="R1" s="382"/>
      <c r="S1" s="382" t="s">
        <v>1418</v>
      </c>
      <c r="T1" s="385"/>
      <c r="U1" s="385" t="s">
        <v>1419</v>
      </c>
      <c r="V1" s="386" t="s">
        <v>1130</v>
      </c>
      <c r="W1" s="386" t="s">
        <v>1416</v>
      </c>
      <c r="X1" s="386" t="s">
        <v>1420</v>
      </c>
      <c r="Y1" s="387" t="s">
        <v>1421</v>
      </c>
      <c r="Z1" s="387" t="s">
        <v>1422</v>
      </c>
      <c r="AA1" s="388" t="s">
        <v>1423</v>
      </c>
      <c r="AB1" s="388" t="s">
        <v>1424</v>
      </c>
      <c r="AC1" s="389" t="s">
        <v>1425</v>
      </c>
      <c r="AD1" s="389" t="s">
        <v>1426</v>
      </c>
      <c r="AE1" s="389" t="s">
        <v>1427</v>
      </c>
      <c r="AF1" s="389" t="s">
        <v>1428</v>
      </c>
      <c r="AG1" s="389" t="s">
        <v>1429</v>
      </c>
      <c r="AH1" s="385"/>
      <c r="AI1" s="390" t="s">
        <v>1430</v>
      </c>
      <c r="AJ1" s="390" t="s">
        <v>1431</v>
      </c>
      <c r="AK1" s="385"/>
      <c r="AL1" s="386" t="s">
        <v>1432</v>
      </c>
      <c r="AM1" s="386"/>
      <c r="AN1" s="386" t="s">
        <v>1433</v>
      </c>
      <c r="AO1" s="386" t="s">
        <v>1434</v>
      </c>
      <c r="AP1" s="386" t="s">
        <v>1435</v>
      </c>
      <c r="AQ1" s="386"/>
      <c r="AR1" s="386" t="s">
        <v>1436</v>
      </c>
      <c r="AS1" s="386" t="s">
        <v>1437</v>
      </c>
      <c r="AT1" s="386" t="s">
        <v>1438</v>
      </c>
      <c r="AU1" s="386" t="s">
        <v>1439</v>
      </c>
      <c r="AV1" s="385"/>
      <c r="AW1" s="385"/>
      <c r="AX1" s="385"/>
      <c r="AY1" s="385"/>
      <c r="AZ1" s="385"/>
      <c r="BA1" s="385"/>
    </row>
    <row r="2" spans="1:53" ht="39.75" customHeight="1">
      <c r="A2" s="391">
        <v>280201221</v>
      </c>
      <c r="B2" s="392" t="str">
        <f>VLOOKUP(A2,COMPETENCIA!$A$2:$B$100,2,0)</f>
        <v>Potabilización de agua</v>
      </c>
      <c r="C2" s="391" t="s">
        <v>1137</v>
      </c>
      <c r="D2" s="391" t="str">
        <f>CONCATENATE(A2,"-",C2)</f>
        <v>280201221-RA1</v>
      </c>
      <c r="E2" s="392" t="s">
        <v>1138</v>
      </c>
      <c r="F2" s="393" t="s">
        <v>1440</v>
      </c>
      <c r="G2" s="393" t="str">
        <f t="shared" ref="G2:G6" si="0">CONCATENATE($D$2,"-",F2)</f>
        <v>280201221-RA1-C01</v>
      </c>
      <c r="H2" s="394" t="s">
        <v>1441</v>
      </c>
      <c r="I2" s="393">
        <v>4</v>
      </c>
      <c r="J2" s="393">
        <v>2</v>
      </c>
      <c r="K2" s="395"/>
      <c r="L2" s="393" t="s">
        <v>181</v>
      </c>
      <c r="M2" s="393" t="s">
        <v>1442</v>
      </c>
      <c r="N2" s="393" t="str">
        <f t="shared" ref="N2:N8" si="1">IF(L2="","",CONCATENATE(D2,"-",L2,"-",M2))</f>
        <v>280201221-RA1-PTA2-E1</v>
      </c>
      <c r="O2" s="394" t="s">
        <v>1443</v>
      </c>
      <c r="P2" s="393">
        <v>4</v>
      </c>
      <c r="Q2" s="393">
        <v>4</v>
      </c>
      <c r="R2" s="393"/>
      <c r="S2" s="396" t="s">
        <v>1444</v>
      </c>
      <c r="T2" s="394"/>
      <c r="U2" s="393" t="s">
        <v>1445</v>
      </c>
      <c r="V2" s="392" t="str">
        <f t="shared" ref="V2:V26" si="2">IF(U2="SI",H2,IF(U2="NO","",""))</f>
        <v/>
      </c>
      <c r="W2" s="392" t="str">
        <f t="shared" ref="W2:W90" si="3">IF(U2="NO",O2,IF(U2="SI","",""))</f>
        <v>Informe de inspeccion sistema de captacion y cuenca</v>
      </c>
      <c r="X2" s="393"/>
      <c r="Y2" s="391" t="str">
        <f>IFERROR(VLOOKUP(Z2,BASE!$G$2:$H$3,2,0),"")</f>
        <v>FIS</v>
      </c>
      <c r="Z2" s="393" t="s">
        <v>1446</v>
      </c>
      <c r="AA2" s="391" t="str">
        <f>IFERROR(VLOOKUP(AB2,BASE!$J$2:$K$3,2,0),"")</f>
        <v>C</v>
      </c>
      <c r="AB2" s="393" t="s">
        <v>1419</v>
      </c>
      <c r="AC2" s="391" t="str">
        <f>IFERROR(VLOOKUP(AD2,BASE!M:N,2,0),"")</f>
        <v>OBS</v>
      </c>
      <c r="AD2" s="393" t="s">
        <v>1447</v>
      </c>
      <c r="AE2" s="391" t="str">
        <f>IFERROR(VLOOKUP(AF2,BASE!$P$2:$R$14,2,0),"")</f>
        <v/>
      </c>
      <c r="AF2" s="393" t="s">
        <v>1448</v>
      </c>
      <c r="AG2" s="393"/>
      <c r="AH2" s="393"/>
      <c r="AI2" s="391" t="str">
        <f>IFERROR(VLOOKUP(AJ2,BASE!$D$2:$E$40,2,0),"")</f>
        <v>AMB-001</v>
      </c>
      <c r="AJ2" s="393" t="s">
        <v>1449</v>
      </c>
      <c r="AK2" s="393"/>
      <c r="AL2" s="394"/>
      <c r="AM2" s="394"/>
      <c r="AN2" s="394"/>
      <c r="AO2" s="394"/>
      <c r="AP2" s="394"/>
      <c r="AQ2" s="394"/>
      <c r="AR2" s="394"/>
      <c r="AS2" s="394"/>
      <c r="AT2" s="394"/>
      <c r="AU2" s="394"/>
      <c r="AV2" s="394"/>
      <c r="AW2" s="394"/>
      <c r="AX2" s="394"/>
      <c r="AY2" s="394"/>
      <c r="AZ2" s="394"/>
      <c r="BA2" s="394"/>
    </row>
    <row r="3" spans="1:53" ht="39.75" customHeight="1">
      <c r="A3" s="393">
        <f t="shared" ref="A3:A6" si="4">A2</f>
        <v>280201221</v>
      </c>
      <c r="B3" s="394"/>
      <c r="C3" s="393" t="str">
        <f t="shared" ref="C3:C6" si="5">$C$2</f>
        <v>RA1</v>
      </c>
      <c r="D3" s="393" t="str">
        <f t="shared" ref="D3:D6" si="6">$D$2</f>
        <v>280201221-RA1</v>
      </c>
      <c r="E3" s="394"/>
      <c r="F3" s="393" t="s">
        <v>1450</v>
      </c>
      <c r="G3" s="393" t="str">
        <f t="shared" si="0"/>
        <v>280201221-RA1-C02</v>
      </c>
      <c r="H3" s="394" t="s">
        <v>1451</v>
      </c>
      <c r="I3" s="393">
        <v>4</v>
      </c>
      <c r="J3" s="393">
        <v>2</v>
      </c>
      <c r="K3" s="395"/>
      <c r="L3" s="393"/>
      <c r="M3" s="393"/>
      <c r="N3" s="393" t="str">
        <f t="shared" si="1"/>
        <v/>
      </c>
      <c r="O3" s="394"/>
      <c r="P3" s="393"/>
      <c r="Q3" s="393">
        <v>0</v>
      </c>
      <c r="R3" s="393"/>
      <c r="S3" s="396" t="s">
        <v>1452</v>
      </c>
      <c r="T3" s="394"/>
      <c r="U3" s="393" t="s">
        <v>1445</v>
      </c>
      <c r="V3" s="392" t="str">
        <f t="shared" si="2"/>
        <v/>
      </c>
      <c r="W3" s="392">
        <f t="shared" si="3"/>
        <v>0</v>
      </c>
      <c r="X3" s="393"/>
      <c r="Y3" s="391" t="str">
        <f>IFERROR(VLOOKUP(Z3,BASE!$G$2:$H$3,2,0),"")</f>
        <v/>
      </c>
      <c r="Z3" s="393"/>
      <c r="AA3" s="391" t="str">
        <f>IFERROR(VLOOKUP(AB3,BASE!$J$2:$K$3,2,0),"")</f>
        <v/>
      </c>
      <c r="AB3" s="393"/>
      <c r="AC3" s="391" t="str">
        <f>IFERROR(VLOOKUP(AD3,BASE!M:N,2,0),"")</f>
        <v/>
      </c>
      <c r="AD3" s="393"/>
      <c r="AE3" s="391" t="str">
        <f>IFERROR(VLOOKUP(AF3,BASE!$P$2:$R$14,2,0),"")</f>
        <v/>
      </c>
      <c r="AF3" s="393"/>
      <c r="AG3" s="393"/>
      <c r="AH3" s="393"/>
      <c r="AI3" s="391" t="str">
        <f>IFERROR(VLOOKUP(AJ3,BASE!$D$2:$E$40,2,0),"")</f>
        <v/>
      </c>
      <c r="AJ3" s="393"/>
      <c r="AK3" s="394"/>
      <c r="AL3" s="394"/>
      <c r="AM3" s="394"/>
      <c r="AN3" s="394"/>
      <c r="AO3" s="394"/>
      <c r="AP3" s="394"/>
      <c r="AQ3" s="394"/>
      <c r="AR3" s="394"/>
      <c r="AS3" s="394"/>
      <c r="AT3" s="394"/>
      <c r="AU3" s="394"/>
      <c r="AV3" s="394"/>
      <c r="AW3" s="394"/>
      <c r="AX3" s="394"/>
      <c r="AY3" s="394"/>
      <c r="AZ3" s="394"/>
      <c r="BA3" s="394"/>
    </row>
    <row r="4" spans="1:53" ht="39.75" customHeight="1">
      <c r="A4" s="393">
        <f t="shared" si="4"/>
        <v>280201221</v>
      </c>
      <c r="B4" s="394"/>
      <c r="C4" s="393" t="str">
        <f t="shared" si="5"/>
        <v>RA1</v>
      </c>
      <c r="D4" s="393" t="str">
        <f t="shared" si="6"/>
        <v>280201221-RA1</v>
      </c>
      <c r="E4" s="394"/>
      <c r="F4" s="393" t="s">
        <v>1453</v>
      </c>
      <c r="G4" s="393" t="str">
        <f t="shared" si="0"/>
        <v>280201221-RA1-C03</v>
      </c>
      <c r="H4" s="394" t="s">
        <v>1454</v>
      </c>
      <c r="I4" s="393">
        <v>4</v>
      </c>
      <c r="J4" s="393">
        <v>4</v>
      </c>
      <c r="K4" s="395"/>
      <c r="L4" s="393"/>
      <c r="M4" s="393"/>
      <c r="N4" s="393" t="str">
        <f t="shared" si="1"/>
        <v/>
      </c>
      <c r="O4" s="394"/>
      <c r="P4" s="393"/>
      <c r="Q4" s="393">
        <v>0</v>
      </c>
      <c r="R4" s="393"/>
      <c r="S4" s="396">
        <v>1</v>
      </c>
      <c r="T4" s="394"/>
      <c r="U4" s="393"/>
      <c r="V4" s="392" t="str">
        <f t="shared" si="2"/>
        <v/>
      </c>
      <c r="W4" s="392" t="str">
        <f t="shared" si="3"/>
        <v/>
      </c>
      <c r="X4" s="393"/>
      <c r="Y4" s="391" t="str">
        <f>IFERROR(VLOOKUP(Z4,BASE!$G$2:$H$3,2,0),"")</f>
        <v/>
      </c>
      <c r="Z4" s="393"/>
      <c r="AA4" s="391" t="str">
        <f>IFERROR(VLOOKUP(AB4,BASE!$J$2:$K$3,2,0),"")</f>
        <v/>
      </c>
      <c r="AB4" s="393"/>
      <c r="AC4" s="391" t="str">
        <f>IFERROR(VLOOKUP(AD4,BASE!M:N,2,0),"")</f>
        <v/>
      </c>
      <c r="AD4" s="393"/>
      <c r="AE4" s="391" t="str">
        <f>IFERROR(VLOOKUP(AF4,BASE!$P$2:$R$14,2,0),"")</f>
        <v/>
      </c>
      <c r="AF4" s="393"/>
      <c r="AG4" s="393"/>
      <c r="AH4" s="393"/>
      <c r="AI4" s="391" t="str">
        <f>IFERROR(VLOOKUP(AJ4,BASE!$D$2:$E$40,2,0),"")</f>
        <v/>
      </c>
      <c r="AJ4" s="393"/>
      <c r="AK4" s="394"/>
      <c r="AL4" s="394"/>
      <c r="AM4" s="394"/>
      <c r="AN4" s="394"/>
      <c r="AO4" s="394"/>
      <c r="AP4" s="394"/>
      <c r="AQ4" s="394"/>
      <c r="AR4" s="394"/>
      <c r="AS4" s="394"/>
      <c r="AT4" s="394"/>
      <c r="AU4" s="394"/>
      <c r="AV4" s="394"/>
      <c r="AW4" s="394"/>
      <c r="AX4" s="394"/>
      <c r="AY4" s="394"/>
      <c r="AZ4" s="394"/>
      <c r="BA4" s="394"/>
    </row>
    <row r="5" spans="1:53" ht="39.75" customHeight="1">
      <c r="A5" s="393">
        <f t="shared" si="4"/>
        <v>280201221</v>
      </c>
      <c r="B5" s="394"/>
      <c r="C5" s="393" t="str">
        <f t="shared" si="5"/>
        <v>RA1</v>
      </c>
      <c r="D5" s="393" t="str">
        <f t="shared" si="6"/>
        <v>280201221-RA1</v>
      </c>
      <c r="E5" s="394"/>
      <c r="F5" s="393" t="s">
        <v>1455</v>
      </c>
      <c r="G5" s="393" t="str">
        <f t="shared" si="0"/>
        <v>280201221-RA1-C04</v>
      </c>
      <c r="H5" s="394" t="s">
        <v>1456</v>
      </c>
      <c r="I5" s="393">
        <v>4</v>
      </c>
      <c r="J5" s="393">
        <v>4</v>
      </c>
      <c r="K5" s="395"/>
      <c r="L5" s="393"/>
      <c r="M5" s="393"/>
      <c r="N5" s="393" t="str">
        <f t="shared" si="1"/>
        <v/>
      </c>
      <c r="O5" s="394"/>
      <c r="P5" s="393"/>
      <c r="Q5" s="393"/>
      <c r="R5" s="393"/>
      <c r="S5" s="396"/>
      <c r="T5" s="394"/>
      <c r="U5" s="393"/>
      <c r="V5" s="392" t="str">
        <f t="shared" si="2"/>
        <v/>
      </c>
      <c r="W5" s="392" t="str">
        <f t="shared" si="3"/>
        <v/>
      </c>
      <c r="X5" s="393"/>
      <c r="Y5" s="391" t="str">
        <f>IFERROR(VLOOKUP(Z5,BASE!$G$2:$H$3,2,0),"")</f>
        <v/>
      </c>
      <c r="Z5" s="393"/>
      <c r="AA5" s="391" t="str">
        <f>IFERROR(VLOOKUP(AB5,BASE!$J$2:$K$3,2,0),"")</f>
        <v/>
      </c>
      <c r="AB5" s="393"/>
      <c r="AC5" s="391" t="str">
        <f>IFERROR(VLOOKUP(AD5,BASE!M:N,2,0),"")</f>
        <v/>
      </c>
      <c r="AD5" s="393"/>
      <c r="AE5" s="391" t="str">
        <f>IFERROR(VLOOKUP(AF5,BASE!$P$2:$R$14,2,0),"")</f>
        <v/>
      </c>
      <c r="AF5" s="393"/>
      <c r="AG5" s="393"/>
      <c r="AH5" s="393"/>
      <c r="AI5" s="391" t="str">
        <f>IFERROR(VLOOKUP(AJ5,BASE!$D$2:$E$40,2,0),"")</f>
        <v/>
      </c>
      <c r="AJ5" s="393"/>
      <c r="AK5" s="394"/>
      <c r="AL5" s="394"/>
      <c r="AM5" s="394"/>
      <c r="AN5" s="394"/>
      <c r="AO5" s="394"/>
      <c r="AP5" s="394"/>
      <c r="AQ5" s="394"/>
      <c r="AR5" s="394"/>
      <c r="AS5" s="394"/>
      <c r="AT5" s="394"/>
      <c r="AU5" s="394"/>
      <c r="AV5" s="394"/>
      <c r="AW5" s="394"/>
      <c r="AX5" s="394"/>
      <c r="AY5" s="394"/>
      <c r="AZ5" s="394"/>
      <c r="BA5" s="394"/>
    </row>
    <row r="6" spans="1:53" ht="39.75" customHeight="1">
      <c r="A6" s="393">
        <f t="shared" si="4"/>
        <v>280201221</v>
      </c>
      <c r="B6" s="394"/>
      <c r="C6" s="393" t="str">
        <f t="shared" si="5"/>
        <v>RA1</v>
      </c>
      <c r="D6" s="393" t="str">
        <f t="shared" si="6"/>
        <v>280201221-RA1</v>
      </c>
      <c r="E6" s="394"/>
      <c r="F6" s="393" t="s">
        <v>1457</v>
      </c>
      <c r="G6" s="393" t="str">
        <f t="shared" si="0"/>
        <v>280201221-RA1-C05</v>
      </c>
      <c r="H6" s="394" t="s">
        <v>1458</v>
      </c>
      <c r="I6" s="393">
        <v>4</v>
      </c>
      <c r="J6" s="393">
        <v>2</v>
      </c>
      <c r="K6" s="395"/>
      <c r="L6" s="393"/>
      <c r="M6" s="393"/>
      <c r="N6" s="393" t="str">
        <f t="shared" si="1"/>
        <v/>
      </c>
      <c r="O6" s="394"/>
      <c r="P6" s="393"/>
      <c r="Q6" s="393"/>
      <c r="R6" s="393"/>
      <c r="S6" s="396"/>
      <c r="T6" s="394"/>
      <c r="U6" s="393"/>
      <c r="V6" s="392" t="str">
        <f t="shared" si="2"/>
        <v/>
      </c>
      <c r="W6" s="392" t="str">
        <f t="shared" si="3"/>
        <v/>
      </c>
      <c r="X6" s="393"/>
      <c r="Y6" s="391" t="str">
        <f>IFERROR(VLOOKUP(Z6,BASE!$G$2:$H$3,2,0),"")</f>
        <v/>
      </c>
      <c r="Z6" s="393"/>
      <c r="AA6" s="391" t="str">
        <f>IFERROR(VLOOKUP(AB6,BASE!$J$2:$K$3,2,0),"")</f>
        <v/>
      </c>
      <c r="AB6" s="393"/>
      <c r="AC6" s="391" t="str">
        <f>IFERROR(VLOOKUP(AD6,BASE!M:N,2,0),"")</f>
        <v/>
      </c>
      <c r="AD6" s="393"/>
      <c r="AE6" s="391" t="str">
        <f>IFERROR(VLOOKUP(AF6,BASE!$P$2:$R$14,2,0),"")</f>
        <v/>
      </c>
      <c r="AF6" s="393"/>
      <c r="AG6" s="393"/>
      <c r="AH6" s="393"/>
      <c r="AI6" s="391" t="str">
        <f>IFERROR(VLOOKUP(AJ6,BASE!$D$2:$E$40,2,0),"")</f>
        <v/>
      </c>
      <c r="AJ6" s="393"/>
      <c r="AK6" s="394"/>
      <c r="AL6" s="394"/>
      <c r="AM6" s="394"/>
      <c r="AN6" s="394"/>
      <c r="AO6" s="394"/>
      <c r="AP6" s="394"/>
      <c r="AQ6" s="394"/>
      <c r="AR6" s="394"/>
      <c r="AS6" s="394"/>
      <c r="AT6" s="394"/>
      <c r="AU6" s="394"/>
      <c r="AV6" s="394"/>
      <c r="AW6" s="394"/>
      <c r="AX6" s="394"/>
      <c r="AY6" s="394"/>
      <c r="AZ6" s="394"/>
      <c r="BA6" s="394"/>
    </row>
    <row r="7" spans="1:53" ht="39.75" customHeight="1">
      <c r="A7" s="391">
        <v>280201221</v>
      </c>
      <c r="B7" s="392" t="str">
        <f>VLOOKUP(A7,COMPETENCIA!$A$2:$B$100,2,0)</f>
        <v>Potabilización de agua</v>
      </c>
      <c r="C7" s="391" t="s">
        <v>1139</v>
      </c>
      <c r="D7" s="391" t="str">
        <f>CONCATENATE(A7,"-",C7)</f>
        <v>280201221-RA2</v>
      </c>
      <c r="E7" s="392" t="s">
        <v>1140</v>
      </c>
      <c r="F7" s="393" t="s">
        <v>1440</v>
      </c>
      <c r="G7" s="393" t="str">
        <f t="shared" ref="G7:G16" si="7">CONCATENATE($D$7,"-",F7)</f>
        <v>280201221-RA2-C01</v>
      </c>
      <c r="H7" s="397" t="s">
        <v>1459</v>
      </c>
      <c r="I7" s="393">
        <v>4</v>
      </c>
      <c r="J7" s="393">
        <v>2</v>
      </c>
      <c r="K7" s="395"/>
      <c r="L7" s="393" t="s">
        <v>184</v>
      </c>
      <c r="M7" s="393" t="s">
        <v>1442</v>
      </c>
      <c r="N7" s="393" t="str">
        <f t="shared" si="1"/>
        <v>280201221-RA2-PTA3-E1</v>
      </c>
      <c r="O7" s="394" t="s">
        <v>1460</v>
      </c>
      <c r="P7" s="393">
        <v>4</v>
      </c>
      <c r="Q7" s="393">
        <v>4</v>
      </c>
      <c r="R7" s="393"/>
      <c r="S7" s="396"/>
      <c r="T7" s="394"/>
      <c r="U7" s="393"/>
      <c r="V7" s="392" t="str">
        <f t="shared" si="2"/>
        <v/>
      </c>
      <c r="W7" s="392" t="str">
        <f t="shared" si="3"/>
        <v/>
      </c>
      <c r="X7" s="393"/>
      <c r="Y7" s="391" t="str">
        <f>IFERROR(VLOOKUP(Z7,BASE!$G$2:$H$3,2,0),"")</f>
        <v/>
      </c>
      <c r="Z7" s="393"/>
      <c r="AA7" s="391" t="str">
        <f>IFERROR(VLOOKUP(AB7,BASE!$J$2:$K$3,2,0),"")</f>
        <v/>
      </c>
      <c r="AB7" s="393"/>
      <c r="AC7" s="391" t="str">
        <f>IFERROR(VLOOKUP(AD7,BASE!M:N,2,0),"")</f>
        <v/>
      </c>
      <c r="AD7" s="393"/>
      <c r="AE7" s="391" t="str">
        <f>IFERROR(VLOOKUP(AF7,BASE!$P$2:$R$14,2,0),"")</f>
        <v/>
      </c>
      <c r="AF7" s="393"/>
      <c r="AG7" s="393"/>
      <c r="AH7" s="393"/>
      <c r="AI7" s="391" t="str">
        <f>IFERROR(VLOOKUP(AJ7,BASE!$D$2:$E$40,2,0),"")</f>
        <v/>
      </c>
      <c r="AJ7" s="393"/>
      <c r="AK7" s="394"/>
      <c r="AL7" s="394"/>
      <c r="AM7" s="394"/>
      <c r="AN7" s="394"/>
      <c r="AO7" s="394"/>
      <c r="AP7" s="394"/>
      <c r="AQ7" s="394"/>
      <c r="AR7" s="394"/>
      <c r="AS7" s="394"/>
      <c r="AT7" s="394"/>
      <c r="AU7" s="394"/>
      <c r="AV7" s="394"/>
      <c r="AW7" s="394"/>
      <c r="AX7" s="394"/>
      <c r="AY7" s="394"/>
      <c r="AZ7" s="394"/>
      <c r="BA7" s="394"/>
    </row>
    <row r="8" spans="1:53" ht="39.75" customHeight="1">
      <c r="A8" s="393">
        <f t="shared" ref="A8:A16" si="8">$A$7</f>
        <v>280201221</v>
      </c>
      <c r="B8" s="394"/>
      <c r="C8" s="393" t="str">
        <f t="shared" ref="C8:C16" si="9">$C$7</f>
        <v>RA2</v>
      </c>
      <c r="D8" s="393" t="str">
        <f t="shared" ref="D8:D16" si="10">D7</f>
        <v>280201221-RA2</v>
      </c>
      <c r="E8" s="394"/>
      <c r="F8" s="393" t="s">
        <v>1450</v>
      </c>
      <c r="G8" s="393" t="str">
        <f t="shared" si="7"/>
        <v>280201221-RA2-C02</v>
      </c>
      <c r="H8" s="398" t="s">
        <v>1461</v>
      </c>
      <c r="I8" s="393">
        <v>4</v>
      </c>
      <c r="J8" s="393">
        <v>2</v>
      </c>
      <c r="K8" s="395"/>
      <c r="L8" s="393" t="s">
        <v>184</v>
      </c>
      <c r="M8" s="393" t="s">
        <v>1462</v>
      </c>
      <c r="N8" s="393" t="str">
        <f t="shared" si="1"/>
        <v>280201221-RA2-PTA3-E2</v>
      </c>
      <c r="O8" s="394" t="s">
        <v>1463</v>
      </c>
      <c r="P8" s="393">
        <v>4</v>
      </c>
      <c r="Q8" s="393">
        <v>8</v>
      </c>
      <c r="R8" s="393"/>
      <c r="S8" s="396"/>
      <c r="T8" s="394"/>
      <c r="U8" s="393"/>
      <c r="V8" s="392" t="str">
        <f t="shared" si="2"/>
        <v/>
      </c>
      <c r="W8" s="392" t="str">
        <f t="shared" si="3"/>
        <v/>
      </c>
      <c r="X8" s="393"/>
      <c r="Y8" s="391" t="str">
        <f>IFERROR(VLOOKUP(Z8,BASE!$G$2:$H$3,2,0),"")</f>
        <v/>
      </c>
      <c r="Z8" s="393"/>
      <c r="AA8" s="391" t="str">
        <f>IFERROR(VLOOKUP(AB8,BASE!$J$2:$K$3,2,0),"")</f>
        <v/>
      </c>
      <c r="AB8" s="393"/>
      <c r="AC8" s="391" t="str">
        <f>IFERROR(VLOOKUP(AD8,BASE!M:N,2,0),"")</f>
        <v/>
      </c>
      <c r="AD8" s="393"/>
      <c r="AE8" s="391" t="str">
        <f>IFERROR(VLOOKUP(AF8,BASE!$P$2:$R$14,2,0),"")</f>
        <v/>
      </c>
      <c r="AF8" s="393"/>
      <c r="AG8" s="393"/>
      <c r="AH8" s="393"/>
      <c r="AI8" s="391" t="str">
        <f>IFERROR(VLOOKUP(AJ8,BASE!$D$2:$E$40,2,0),"")</f>
        <v/>
      </c>
      <c r="AJ8" s="393"/>
      <c r="AK8" s="394"/>
      <c r="AL8" s="394"/>
      <c r="AM8" s="394"/>
      <c r="AN8" s="394"/>
      <c r="AO8" s="394"/>
      <c r="AP8" s="394"/>
      <c r="AQ8" s="394"/>
      <c r="AR8" s="394"/>
      <c r="AS8" s="394"/>
      <c r="AT8" s="394"/>
      <c r="AU8" s="394"/>
      <c r="AV8" s="394"/>
      <c r="AW8" s="394"/>
      <c r="AX8" s="394"/>
      <c r="AY8" s="394"/>
      <c r="AZ8" s="394"/>
      <c r="BA8" s="394"/>
    </row>
    <row r="9" spans="1:53" ht="39.75" customHeight="1">
      <c r="A9" s="393">
        <f t="shared" si="8"/>
        <v>280201221</v>
      </c>
      <c r="B9" s="394"/>
      <c r="C9" s="393" t="str">
        <f t="shared" si="9"/>
        <v>RA2</v>
      </c>
      <c r="D9" s="393" t="str">
        <f t="shared" si="10"/>
        <v>280201221-RA2</v>
      </c>
      <c r="E9" s="394"/>
      <c r="F9" s="393" t="s">
        <v>1453</v>
      </c>
      <c r="G9" s="393" t="str">
        <f t="shared" si="7"/>
        <v>280201221-RA2-C03</v>
      </c>
      <c r="H9" s="398" t="s">
        <v>1464</v>
      </c>
      <c r="I9" s="393">
        <v>4</v>
      </c>
      <c r="J9" s="393">
        <v>2</v>
      </c>
      <c r="K9" s="395"/>
      <c r="L9" s="393"/>
      <c r="M9" s="393"/>
      <c r="N9" s="393"/>
      <c r="O9" s="394"/>
      <c r="P9" s="393"/>
      <c r="Q9" s="393"/>
      <c r="R9" s="393"/>
      <c r="S9" s="396"/>
      <c r="T9" s="394"/>
      <c r="U9" s="393"/>
      <c r="V9" s="392" t="str">
        <f t="shared" si="2"/>
        <v/>
      </c>
      <c r="W9" s="392" t="str">
        <f t="shared" si="3"/>
        <v/>
      </c>
      <c r="X9" s="393"/>
      <c r="Y9" s="391" t="str">
        <f>IFERROR(VLOOKUP(Z9,BASE!$G$2:$H$3,2,0),"")</f>
        <v/>
      </c>
      <c r="Z9" s="393"/>
      <c r="AA9" s="391" t="str">
        <f>IFERROR(VLOOKUP(AB9,BASE!$J$2:$K$3,2,0),"")</f>
        <v/>
      </c>
      <c r="AB9" s="393"/>
      <c r="AC9" s="391" t="str">
        <f>IFERROR(VLOOKUP(AD9,BASE!M:N,2,0),"")</f>
        <v/>
      </c>
      <c r="AD9" s="393"/>
      <c r="AE9" s="391" t="str">
        <f>IFERROR(VLOOKUP(AF9,BASE!$P$2:$R$14,2,0),"")</f>
        <v/>
      </c>
      <c r="AF9" s="393"/>
      <c r="AG9" s="393"/>
      <c r="AH9" s="393"/>
      <c r="AI9" s="391" t="str">
        <f>IFERROR(VLOOKUP(AJ9,BASE!$D$2:$E$40,2,0),"")</f>
        <v/>
      </c>
      <c r="AJ9" s="393"/>
      <c r="AK9" s="394"/>
      <c r="AL9" s="394"/>
      <c r="AM9" s="394"/>
      <c r="AN9" s="394"/>
      <c r="AO9" s="394"/>
      <c r="AP9" s="394"/>
      <c r="AQ9" s="394"/>
      <c r="AR9" s="394"/>
      <c r="AS9" s="394"/>
      <c r="AT9" s="394"/>
      <c r="AU9" s="394"/>
      <c r="AV9" s="394"/>
      <c r="AW9" s="394"/>
      <c r="AX9" s="394"/>
      <c r="AY9" s="394"/>
      <c r="AZ9" s="394"/>
      <c r="BA9" s="394"/>
    </row>
    <row r="10" spans="1:53" ht="39.75" customHeight="1">
      <c r="A10" s="393">
        <f t="shared" si="8"/>
        <v>280201221</v>
      </c>
      <c r="B10" s="394"/>
      <c r="C10" s="393" t="str">
        <f t="shared" si="9"/>
        <v>RA2</v>
      </c>
      <c r="D10" s="393" t="str">
        <f t="shared" si="10"/>
        <v>280201221-RA2</v>
      </c>
      <c r="E10" s="394"/>
      <c r="F10" s="393" t="s">
        <v>1455</v>
      </c>
      <c r="G10" s="393" t="str">
        <f t="shared" si="7"/>
        <v>280201221-RA2-C04</v>
      </c>
      <c r="H10" s="398" t="s">
        <v>1465</v>
      </c>
      <c r="I10" s="393">
        <v>4</v>
      </c>
      <c r="J10" s="393">
        <v>2</v>
      </c>
      <c r="K10" s="395"/>
      <c r="L10" s="393"/>
      <c r="M10" s="393"/>
      <c r="N10" s="393"/>
      <c r="O10" s="394"/>
      <c r="P10" s="393"/>
      <c r="Q10" s="393"/>
      <c r="R10" s="393"/>
      <c r="S10" s="396"/>
      <c r="T10" s="394"/>
      <c r="U10" s="393"/>
      <c r="V10" s="392" t="str">
        <f t="shared" si="2"/>
        <v/>
      </c>
      <c r="W10" s="392" t="str">
        <f t="shared" si="3"/>
        <v/>
      </c>
      <c r="X10" s="393"/>
      <c r="Y10" s="391" t="str">
        <f>IFERROR(VLOOKUP(Z10,BASE!$G$2:$H$3,2,0),"")</f>
        <v/>
      </c>
      <c r="Z10" s="393"/>
      <c r="AA10" s="391" t="str">
        <f>IFERROR(VLOOKUP(AB10,BASE!$J$2:$K$3,2,0),"")</f>
        <v/>
      </c>
      <c r="AB10" s="393"/>
      <c r="AC10" s="391" t="str">
        <f>IFERROR(VLOOKUP(AD10,BASE!M:N,2,0),"")</f>
        <v/>
      </c>
      <c r="AD10" s="393"/>
      <c r="AE10" s="391" t="str">
        <f>IFERROR(VLOOKUP(AF10,BASE!$P$2:$R$14,2,0),"")</f>
        <v/>
      </c>
      <c r="AF10" s="393"/>
      <c r="AG10" s="393"/>
      <c r="AH10" s="393"/>
      <c r="AI10" s="391" t="str">
        <f>IFERROR(VLOOKUP(AJ10,BASE!$D$2:$E$40,2,0),"")</f>
        <v/>
      </c>
      <c r="AJ10" s="393"/>
      <c r="AK10" s="394"/>
      <c r="AL10" s="394"/>
      <c r="AM10" s="394"/>
      <c r="AN10" s="394"/>
      <c r="AO10" s="394"/>
      <c r="AP10" s="394"/>
      <c r="AQ10" s="394"/>
      <c r="AR10" s="394"/>
      <c r="AS10" s="394"/>
      <c r="AT10" s="394"/>
      <c r="AU10" s="394"/>
      <c r="AV10" s="394"/>
      <c r="AW10" s="394"/>
      <c r="AX10" s="394"/>
      <c r="AY10" s="394"/>
      <c r="AZ10" s="394"/>
      <c r="BA10" s="394"/>
    </row>
    <row r="11" spans="1:53" ht="39.75" customHeight="1">
      <c r="A11" s="393">
        <f t="shared" si="8"/>
        <v>280201221</v>
      </c>
      <c r="B11" s="394"/>
      <c r="C11" s="393" t="str">
        <f t="shared" si="9"/>
        <v>RA2</v>
      </c>
      <c r="D11" s="393" t="str">
        <f t="shared" si="10"/>
        <v>280201221-RA2</v>
      </c>
      <c r="E11" s="394"/>
      <c r="F11" s="393" t="s">
        <v>1457</v>
      </c>
      <c r="G11" s="393" t="str">
        <f t="shared" si="7"/>
        <v>280201221-RA2-C05</v>
      </c>
      <c r="H11" s="398" t="s">
        <v>1466</v>
      </c>
      <c r="I11" s="393">
        <v>4</v>
      </c>
      <c r="J11" s="393">
        <v>2</v>
      </c>
      <c r="K11" s="395"/>
      <c r="L11" s="393"/>
      <c r="M11" s="393"/>
      <c r="N11" s="393"/>
      <c r="O11" s="394"/>
      <c r="P11" s="393"/>
      <c r="Q11" s="393"/>
      <c r="R11" s="393"/>
      <c r="S11" s="396"/>
      <c r="T11" s="394"/>
      <c r="U11" s="393"/>
      <c r="V11" s="392" t="str">
        <f t="shared" si="2"/>
        <v/>
      </c>
      <c r="W11" s="392" t="str">
        <f t="shared" si="3"/>
        <v/>
      </c>
      <c r="X11" s="393"/>
      <c r="Y11" s="391" t="str">
        <f>IFERROR(VLOOKUP(Z11,BASE!$G$2:$H$3,2,0),"")</f>
        <v/>
      </c>
      <c r="Z11" s="393"/>
      <c r="AA11" s="391" t="str">
        <f>IFERROR(VLOOKUP(AB11,BASE!$J$2:$K$3,2,0),"")</f>
        <v/>
      </c>
      <c r="AB11" s="393"/>
      <c r="AC11" s="391" t="str">
        <f>IFERROR(VLOOKUP(AD11,BASE!M:N,2,0),"")</f>
        <v/>
      </c>
      <c r="AD11" s="393"/>
      <c r="AE11" s="391" t="str">
        <f>IFERROR(VLOOKUP(AF11,BASE!$P$2:$R$14,2,0),"")</f>
        <v/>
      </c>
      <c r="AF11" s="393"/>
      <c r="AG11" s="393"/>
      <c r="AH11" s="393"/>
      <c r="AI11" s="391" t="str">
        <f>IFERROR(VLOOKUP(AJ11,BASE!$D$2:$E$40,2,0),"")</f>
        <v/>
      </c>
      <c r="AJ11" s="393"/>
      <c r="AK11" s="394"/>
      <c r="AL11" s="394"/>
      <c r="AM11" s="394"/>
      <c r="AN11" s="394"/>
      <c r="AO11" s="394"/>
      <c r="AP11" s="394"/>
      <c r="AQ11" s="394"/>
      <c r="AR11" s="394"/>
      <c r="AS11" s="394"/>
      <c r="AT11" s="394"/>
      <c r="AU11" s="394"/>
      <c r="AV11" s="394"/>
      <c r="AW11" s="394"/>
      <c r="AX11" s="394"/>
      <c r="AY11" s="394"/>
      <c r="AZ11" s="394"/>
      <c r="BA11" s="394"/>
    </row>
    <row r="12" spans="1:53" ht="39.75" customHeight="1">
      <c r="A12" s="393">
        <f t="shared" si="8"/>
        <v>280201221</v>
      </c>
      <c r="B12" s="394"/>
      <c r="C12" s="393" t="str">
        <f t="shared" si="9"/>
        <v>RA2</v>
      </c>
      <c r="D12" s="393" t="str">
        <f t="shared" si="10"/>
        <v>280201221-RA2</v>
      </c>
      <c r="E12" s="394"/>
      <c r="F12" s="393" t="s">
        <v>1467</v>
      </c>
      <c r="G12" s="393" t="str">
        <f t="shared" si="7"/>
        <v>280201221-RA2-C06</v>
      </c>
      <c r="H12" s="397" t="s">
        <v>1468</v>
      </c>
      <c r="I12" s="393">
        <v>4</v>
      </c>
      <c r="J12" s="393">
        <v>4</v>
      </c>
      <c r="K12" s="395"/>
      <c r="L12" s="393"/>
      <c r="M12" s="393"/>
      <c r="N12" s="393"/>
      <c r="O12" s="394"/>
      <c r="P12" s="393"/>
      <c r="Q12" s="393"/>
      <c r="R12" s="393"/>
      <c r="S12" s="396"/>
      <c r="T12" s="394"/>
      <c r="U12" s="393"/>
      <c r="V12" s="392" t="str">
        <f t="shared" si="2"/>
        <v/>
      </c>
      <c r="W12" s="392" t="str">
        <f t="shared" si="3"/>
        <v/>
      </c>
      <c r="X12" s="393"/>
      <c r="Y12" s="391" t="str">
        <f>IFERROR(VLOOKUP(Z12,BASE!$G$2:$H$3,2,0),"")</f>
        <v/>
      </c>
      <c r="Z12" s="393"/>
      <c r="AA12" s="391" t="str">
        <f>IFERROR(VLOOKUP(AB12,BASE!$J$2:$K$3,2,0),"")</f>
        <v/>
      </c>
      <c r="AB12" s="393"/>
      <c r="AC12" s="391" t="str">
        <f>IFERROR(VLOOKUP(AD12,BASE!M:N,2,0),"")</f>
        <v/>
      </c>
      <c r="AD12" s="393"/>
      <c r="AE12" s="391" t="str">
        <f>IFERROR(VLOOKUP(AF12,BASE!$P$2:$R$14,2,0),"")</f>
        <v/>
      </c>
      <c r="AF12" s="393"/>
      <c r="AG12" s="393"/>
      <c r="AH12" s="393"/>
      <c r="AI12" s="391" t="str">
        <f>IFERROR(VLOOKUP(AJ12,BASE!$D$2:$E$40,2,0),"")</f>
        <v/>
      </c>
      <c r="AJ12" s="393"/>
      <c r="AK12" s="394"/>
      <c r="AL12" s="394"/>
      <c r="AM12" s="394"/>
      <c r="AN12" s="394"/>
      <c r="AO12" s="394"/>
      <c r="AP12" s="394"/>
      <c r="AQ12" s="394"/>
      <c r="AR12" s="394"/>
      <c r="AS12" s="394"/>
      <c r="AT12" s="394"/>
      <c r="AU12" s="394"/>
      <c r="AV12" s="394"/>
      <c r="AW12" s="394"/>
      <c r="AX12" s="394"/>
      <c r="AY12" s="394"/>
      <c r="AZ12" s="394"/>
      <c r="BA12" s="394"/>
    </row>
    <row r="13" spans="1:53" ht="39.75" customHeight="1">
      <c r="A13" s="393">
        <f t="shared" si="8"/>
        <v>280201221</v>
      </c>
      <c r="B13" s="394"/>
      <c r="C13" s="393" t="str">
        <f t="shared" si="9"/>
        <v>RA2</v>
      </c>
      <c r="D13" s="393" t="str">
        <f t="shared" si="10"/>
        <v>280201221-RA2</v>
      </c>
      <c r="E13" s="394"/>
      <c r="F13" s="393" t="s">
        <v>1469</v>
      </c>
      <c r="G13" s="393" t="str">
        <f t="shared" si="7"/>
        <v>280201221-RA2-C07</v>
      </c>
      <c r="H13" s="397" t="s">
        <v>1470</v>
      </c>
      <c r="I13" s="393">
        <v>4</v>
      </c>
      <c r="J13" s="393">
        <v>2</v>
      </c>
      <c r="K13" s="395"/>
      <c r="L13" s="393"/>
      <c r="M13" s="393"/>
      <c r="N13" s="393"/>
      <c r="O13" s="394"/>
      <c r="P13" s="393"/>
      <c r="Q13" s="393"/>
      <c r="R13" s="393"/>
      <c r="S13" s="396"/>
      <c r="T13" s="394"/>
      <c r="U13" s="393"/>
      <c r="V13" s="392" t="str">
        <f t="shared" si="2"/>
        <v/>
      </c>
      <c r="W13" s="392" t="str">
        <f t="shared" si="3"/>
        <v/>
      </c>
      <c r="X13" s="393"/>
      <c r="Y13" s="391" t="str">
        <f>IFERROR(VLOOKUP(Z13,BASE!$G$2:$H$3,2,0),"")</f>
        <v/>
      </c>
      <c r="Z13" s="393"/>
      <c r="AA13" s="391" t="str">
        <f>IFERROR(VLOOKUP(AB13,BASE!$J$2:$K$3,2,0),"")</f>
        <v/>
      </c>
      <c r="AB13" s="393"/>
      <c r="AC13" s="391" t="str">
        <f>IFERROR(VLOOKUP(AD13,BASE!M:N,2,0),"")</f>
        <v/>
      </c>
      <c r="AD13" s="393"/>
      <c r="AE13" s="391" t="str">
        <f>IFERROR(VLOOKUP(AF13,BASE!$P$2:$R$14,2,0),"")</f>
        <v/>
      </c>
      <c r="AF13" s="393"/>
      <c r="AG13" s="393"/>
      <c r="AH13" s="393"/>
      <c r="AI13" s="391" t="str">
        <f>IFERROR(VLOOKUP(AJ13,BASE!$D$2:$E$40,2,0),"")</f>
        <v/>
      </c>
      <c r="AJ13" s="393"/>
      <c r="AK13" s="394"/>
      <c r="AL13" s="394"/>
      <c r="AM13" s="394"/>
      <c r="AN13" s="394"/>
      <c r="AO13" s="394"/>
      <c r="AP13" s="394"/>
      <c r="AQ13" s="394"/>
      <c r="AR13" s="394"/>
      <c r="AS13" s="394"/>
      <c r="AT13" s="394"/>
      <c r="AU13" s="394"/>
      <c r="AV13" s="394"/>
      <c r="AW13" s="394"/>
      <c r="AX13" s="394"/>
      <c r="AY13" s="394"/>
      <c r="AZ13" s="394"/>
      <c r="BA13" s="394"/>
    </row>
    <row r="14" spans="1:53" ht="39.75" customHeight="1">
      <c r="A14" s="393">
        <f t="shared" si="8"/>
        <v>280201221</v>
      </c>
      <c r="B14" s="394"/>
      <c r="C14" s="393" t="str">
        <f t="shared" si="9"/>
        <v>RA2</v>
      </c>
      <c r="D14" s="393" t="str">
        <f t="shared" si="10"/>
        <v>280201221-RA2</v>
      </c>
      <c r="E14" s="394"/>
      <c r="F14" s="393" t="s">
        <v>1471</v>
      </c>
      <c r="G14" s="393" t="str">
        <f t="shared" si="7"/>
        <v>280201221-RA2-C08</v>
      </c>
      <c r="H14" s="398" t="s">
        <v>1472</v>
      </c>
      <c r="I14" s="393">
        <v>4</v>
      </c>
      <c r="J14" s="393">
        <v>2</v>
      </c>
      <c r="K14" s="395"/>
      <c r="L14" s="393" t="s">
        <v>187</v>
      </c>
      <c r="M14" s="393" t="s">
        <v>1473</v>
      </c>
      <c r="N14" s="393" t="str">
        <f>IF(L14="","",CONCATENATE(D14,"-",L14,"-",M14))</f>
        <v>280201221-RA2-PTA4-E3</v>
      </c>
      <c r="O14" s="394" t="s">
        <v>1474</v>
      </c>
      <c r="P14" s="393">
        <v>4</v>
      </c>
      <c r="Q14" s="393">
        <v>4</v>
      </c>
      <c r="R14" s="393"/>
      <c r="S14" s="396"/>
      <c r="T14" s="394"/>
      <c r="U14" s="393"/>
      <c r="V14" s="392" t="str">
        <f t="shared" si="2"/>
        <v/>
      </c>
      <c r="W14" s="392" t="str">
        <f t="shared" si="3"/>
        <v/>
      </c>
      <c r="X14" s="393"/>
      <c r="Y14" s="391" t="str">
        <f>IFERROR(VLOOKUP(Z14,BASE!$G$2:$H$3,2,0),"")</f>
        <v/>
      </c>
      <c r="Z14" s="393"/>
      <c r="AA14" s="391" t="str">
        <f>IFERROR(VLOOKUP(AB14,BASE!$J$2:$K$3,2,0),"")</f>
        <v/>
      </c>
      <c r="AB14" s="393"/>
      <c r="AC14" s="391" t="str">
        <f>IFERROR(VLOOKUP(AD14,BASE!M:N,2,0),"")</f>
        <v/>
      </c>
      <c r="AD14" s="393"/>
      <c r="AE14" s="391" t="str">
        <f>IFERROR(VLOOKUP(AF14,BASE!$P$2:$R$14,2,0),"")</f>
        <v/>
      </c>
      <c r="AF14" s="393"/>
      <c r="AG14" s="393"/>
      <c r="AH14" s="393"/>
      <c r="AI14" s="391" t="str">
        <f>IFERROR(VLOOKUP(AJ14,BASE!$D$2:$E$40,2,0),"")</f>
        <v/>
      </c>
      <c r="AJ14" s="393"/>
      <c r="AK14" s="394"/>
      <c r="AL14" s="394"/>
      <c r="AM14" s="394"/>
      <c r="AN14" s="394"/>
      <c r="AO14" s="394"/>
      <c r="AP14" s="394"/>
      <c r="AQ14" s="394"/>
      <c r="AR14" s="394"/>
      <c r="AS14" s="394"/>
      <c r="AT14" s="394"/>
      <c r="AU14" s="394"/>
      <c r="AV14" s="394"/>
      <c r="AW14" s="394"/>
      <c r="AX14" s="394"/>
      <c r="AY14" s="394"/>
      <c r="AZ14" s="394"/>
      <c r="BA14" s="394"/>
    </row>
    <row r="15" spans="1:53" ht="39.75" customHeight="1">
      <c r="A15" s="393">
        <f t="shared" si="8"/>
        <v>280201221</v>
      </c>
      <c r="B15" s="394"/>
      <c r="C15" s="393" t="str">
        <f t="shared" si="9"/>
        <v>RA2</v>
      </c>
      <c r="D15" s="393" t="str">
        <f t="shared" si="10"/>
        <v>280201221-RA2</v>
      </c>
      <c r="E15" s="394"/>
      <c r="F15" s="393" t="s">
        <v>1475</v>
      </c>
      <c r="G15" s="393" t="str">
        <f t="shared" si="7"/>
        <v>280201221-RA2-C09</v>
      </c>
      <c r="H15" s="398" t="s">
        <v>1476</v>
      </c>
      <c r="I15" s="393">
        <v>4</v>
      </c>
      <c r="J15" s="393">
        <v>2</v>
      </c>
      <c r="K15" s="395"/>
      <c r="L15" s="393"/>
      <c r="M15" s="393"/>
      <c r="N15" s="393"/>
      <c r="O15" s="394"/>
      <c r="P15" s="393"/>
      <c r="Q15" s="393"/>
      <c r="R15" s="393"/>
      <c r="S15" s="396"/>
      <c r="T15" s="394"/>
      <c r="U15" s="393"/>
      <c r="V15" s="392" t="str">
        <f t="shared" si="2"/>
        <v/>
      </c>
      <c r="W15" s="392" t="str">
        <f t="shared" si="3"/>
        <v/>
      </c>
      <c r="X15" s="393"/>
      <c r="Y15" s="391" t="str">
        <f>IFERROR(VLOOKUP(Z15,BASE!$G$2:$H$3,2,0),"")</f>
        <v/>
      </c>
      <c r="Z15" s="393"/>
      <c r="AA15" s="391" t="str">
        <f>IFERROR(VLOOKUP(AB15,BASE!$J$2:$K$3,2,0),"")</f>
        <v/>
      </c>
      <c r="AB15" s="393"/>
      <c r="AC15" s="391" t="str">
        <f>IFERROR(VLOOKUP(AD15,BASE!M:N,2,0),"")</f>
        <v/>
      </c>
      <c r="AD15" s="393"/>
      <c r="AE15" s="391" t="str">
        <f>IFERROR(VLOOKUP(AF15,BASE!$P$2:$R$14,2,0),"")</f>
        <v/>
      </c>
      <c r="AF15" s="393"/>
      <c r="AG15" s="393"/>
      <c r="AH15" s="393"/>
      <c r="AI15" s="391" t="str">
        <f>IFERROR(VLOOKUP(AJ15,BASE!$D$2:$E$40,2,0),"")</f>
        <v/>
      </c>
      <c r="AJ15" s="393"/>
      <c r="AK15" s="394"/>
      <c r="AL15" s="394"/>
      <c r="AM15" s="394"/>
      <c r="AN15" s="394"/>
      <c r="AO15" s="394"/>
      <c r="AP15" s="394"/>
      <c r="AQ15" s="394"/>
      <c r="AR15" s="394"/>
      <c r="AS15" s="394"/>
      <c r="AT15" s="394"/>
      <c r="AU15" s="394"/>
      <c r="AV15" s="394"/>
      <c r="AW15" s="394"/>
      <c r="AX15" s="394"/>
      <c r="AY15" s="394"/>
      <c r="AZ15" s="394"/>
      <c r="BA15" s="394"/>
    </row>
    <row r="16" spans="1:53" ht="39.75" customHeight="1">
      <c r="A16" s="393">
        <f t="shared" si="8"/>
        <v>280201221</v>
      </c>
      <c r="B16" s="394"/>
      <c r="C16" s="393" t="str">
        <f t="shared" si="9"/>
        <v>RA2</v>
      </c>
      <c r="D16" s="393" t="str">
        <f t="shared" si="10"/>
        <v>280201221-RA2</v>
      </c>
      <c r="E16" s="394"/>
      <c r="F16" s="393" t="s">
        <v>1477</v>
      </c>
      <c r="G16" s="393" t="str">
        <f t="shared" si="7"/>
        <v>280201221-RA2-C10</v>
      </c>
      <c r="H16" s="398" t="s">
        <v>1478</v>
      </c>
      <c r="I16" s="393">
        <v>4</v>
      </c>
      <c r="J16" s="393">
        <v>2</v>
      </c>
      <c r="K16" s="395"/>
      <c r="L16" s="393"/>
      <c r="M16" s="393"/>
      <c r="N16" s="393"/>
      <c r="O16" s="394"/>
      <c r="P16" s="393"/>
      <c r="Q16" s="393"/>
      <c r="R16" s="393"/>
      <c r="S16" s="396"/>
      <c r="T16" s="394"/>
      <c r="U16" s="393"/>
      <c r="V16" s="392" t="str">
        <f t="shared" si="2"/>
        <v/>
      </c>
      <c r="W16" s="392" t="str">
        <f t="shared" si="3"/>
        <v/>
      </c>
      <c r="X16" s="393"/>
      <c r="Y16" s="391" t="str">
        <f>IFERROR(VLOOKUP(Z16,BASE!$G$2:$H$3,2,0),"")</f>
        <v/>
      </c>
      <c r="Z16" s="393"/>
      <c r="AA16" s="391" t="str">
        <f>IFERROR(VLOOKUP(AB16,BASE!$J$2:$K$3,2,0),"")</f>
        <v/>
      </c>
      <c r="AB16" s="393"/>
      <c r="AC16" s="391" t="str">
        <f>IFERROR(VLOOKUP(AD16,BASE!M:N,2,0),"")</f>
        <v/>
      </c>
      <c r="AD16" s="393"/>
      <c r="AE16" s="391" t="str">
        <f>IFERROR(VLOOKUP(AF16,BASE!$P$2:$R$14,2,0),"")</f>
        <v/>
      </c>
      <c r="AF16" s="393"/>
      <c r="AG16" s="393"/>
      <c r="AH16" s="393"/>
      <c r="AI16" s="391" t="str">
        <f>IFERROR(VLOOKUP(AJ16,BASE!$D$2:$E$40,2,0),"")</f>
        <v/>
      </c>
      <c r="AJ16" s="393"/>
      <c r="AK16" s="394"/>
      <c r="AL16" s="394"/>
      <c r="AM16" s="394"/>
      <c r="AN16" s="394"/>
      <c r="AO16" s="394"/>
      <c r="AP16" s="394"/>
      <c r="AQ16" s="394"/>
      <c r="AR16" s="394"/>
      <c r="AS16" s="394"/>
      <c r="AT16" s="394"/>
      <c r="AU16" s="394"/>
      <c r="AV16" s="394"/>
      <c r="AW16" s="394"/>
      <c r="AX16" s="394"/>
      <c r="AY16" s="394"/>
      <c r="AZ16" s="394"/>
      <c r="BA16" s="394"/>
    </row>
    <row r="17" spans="1:53" ht="39.75" customHeight="1">
      <c r="A17" s="391">
        <v>280201221</v>
      </c>
      <c r="B17" s="392" t="str">
        <f>VLOOKUP(A17,COMPETENCIA!$A$2:$B$100,2,0)</f>
        <v>Potabilización de agua</v>
      </c>
      <c r="C17" s="391" t="s">
        <v>1141</v>
      </c>
      <c r="D17" s="391" t="str">
        <f>CONCATENATE(A17,"-",C17)</f>
        <v>280201221-RA3</v>
      </c>
      <c r="E17" s="392" t="s">
        <v>1142</v>
      </c>
      <c r="F17" s="393" t="s">
        <v>1440</v>
      </c>
      <c r="G17" s="393" t="str">
        <f t="shared" ref="G17:G22" si="11">CONCATENATE($D$17,"-",F17)</f>
        <v>280201221-RA3-C01</v>
      </c>
      <c r="H17" s="397" t="s">
        <v>1479</v>
      </c>
      <c r="I17" s="393">
        <v>4</v>
      </c>
      <c r="J17" s="393">
        <v>4</v>
      </c>
      <c r="K17" s="395"/>
      <c r="L17" s="393" t="s">
        <v>184</v>
      </c>
      <c r="M17" s="393" t="s">
        <v>1473</v>
      </c>
      <c r="N17" s="393" t="str">
        <f t="shared" ref="N17:N95" si="12">IF(L17="","",CONCATENATE(D17,"-",L17,"-",M17))</f>
        <v>280201221-RA3-PTA3-E3</v>
      </c>
      <c r="O17" s="394" t="s">
        <v>1480</v>
      </c>
      <c r="P17" s="393">
        <v>4</v>
      </c>
      <c r="Q17" s="393">
        <v>4</v>
      </c>
      <c r="R17" s="393"/>
      <c r="S17" s="396"/>
      <c r="T17" s="394"/>
      <c r="U17" s="393"/>
      <c r="V17" s="392" t="str">
        <f t="shared" si="2"/>
        <v/>
      </c>
      <c r="W17" s="392" t="str">
        <f t="shared" si="3"/>
        <v/>
      </c>
      <c r="X17" s="393"/>
      <c r="Y17" s="391" t="str">
        <f>IFERROR(VLOOKUP(Z17,BASE!$G$2:$H$3,2,0),"")</f>
        <v/>
      </c>
      <c r="Z17" s="393"/>
      <c r="AA17" s="391" t="str">
        <f>IFERROR(VLOOKUP(AB17,BASE!$J$2:$K$3,2,0),"")</f>
        <v/>
      </c>
      <c r="AB17" s="393"/>
      <c r="AC17" s="391" t="str">
        <f>IFERROR(VLOOKUP(AD17,BASE!M:N,2,0),"")</f>
        <v/>
      </c>
      <c r="AD17" s="393"/>
      <c r="AE17" s="391" t="str">
        <f>IFERROR(VLOOKUP(AF17,BASE!$P$2:$R$14,2,0),"")</f>
        <v/>
      </c>
      <c r="AF17" s="393"/>
      <c r="AG17" s="393"/>
      <c r="AH17" s="393"/>
      <c r="AI17" s="391" t="str">
        <f>IFERROR(VLOOKUP(AJ17,BASE!$D$2:$E$40,2,0),"")</f>
        <v/>
      </c>
      <c r="AJ17" s="393"/>
      <c r="AK17" s="394"/>
      <c r="AL17" s="394"/>
      <c r="AM17" s="394"/>
      <c r="AN17" s="394"/>
      <c r="AO17" s="394"/>
      <c r="AP17" s="394"/>
      <c r="AQ17" s="394"/>
      <c r="AR17" s="394"/>
      <c r="AS17" s="394"/>
      <c r="AT17" s="394"/>
      <c r="AU17" s="394"/>
      <c r="AV17" s="394"/>
      <c r="AW17" s="394"/>
      <c r="AX17" s="394"/>
      <c r="AY17" s="394"/>
      <c r="AZ17" s="394"/>
      <c r="BA17" s="394"/>
    </row>
    <row r="18" spans="1:53" ht="39.75" customHeight="1">
      <c r="A18" s="393">
        <f t="shared" ref="A18:A22" si="13">$A$17</f>
        <v>280201221</v>
      </c>
      <c r="B18" s="394"/>
      <c r="C18" s="393" t="str">
        <f t="shared" ref="C18:C22" si="14">$C$17</f>
        <v>RA3</v>
      </c>
      <c r="D18" s="393" t="str">
        <f t="shared" ref="D18:D22" si="15">$D$17</f>
        <v>280201221-RA3</v>
      </c>
      <c r="E18" s="394"/>
      <c r="F18" s="393" t="s">
        <v>1450</v>
      </c>
      <c r="G18" s="393" t="str">
        <f t="shared" si="11"/>
        <v>280201221-RA3-C02</v>
      </c>
      <c r="H18" s="397" t="s">
        <v>1481</v>
      </c>
      <c r="I18" s="393">
        <v>4</v>
      </c>
      <c r="J18" s="393">
        <v>4</v>
      </c>
      <c r="K18" s="395"/>
      <c r="L18" s="393" t="s">
        <v>184</v>
      </c>
      <c r="M18" s="393" t="s">
        <v>1482</v>
      </c>
      <c r="N18" s="393" t="str">
        <f t="shared" si="12"/>
        <v>280201221-RA3-PTA3-E4</v>
      </c>
      <c r="O18" s="394" t="s">
        <v>1483</v>
      </c>
      <c r="P18" s="393">
        <v>4</v>
      </c>
      <c r="Q18" s="393">
        <v>8</v>
      </c>
      <c r="R18" s="393"/>
      <c r="S18" s="396"/>
      <c r="T18" s="394"/>
      <c r="U18" s="393"/>
      <c r="V18" s="392" t="str">
        <f t="shared" si="2"/>
        <v/>
      </c>
      <c r="W18" s="392" t="str">
        <f t="shared" si="3"/>
        <v/>
      </c>
      <c r="X18" s="393"/>
      <c r="Y18" s="391" t="str">
        <f>IFERROR(VLOOKUP(Z18,BASE!$G$2:$H$3,2,0),"")</f>
        <v/>
      </c>
      <c r="Z18" s="393"/>
      <c r="AA18" s="391" t="str">
        <f>IFERROR(VLOOKUP(AB18,BASE!$J$2:$K$3,2,0),"")</f>
        <v/>
      </c>
      <c r="AB18" s="393"/>
      <c r="AC18" s="391" t="str">
        <f>IFERROR(VLOOKUP(AD18,BASE!M:N,2,0),"")</f>
        <v/>
      </c>
      <c r="AD18" s="393"/>
      <c r="AE18" s="391" t="str">
        <f>IFERROR(VLOOKUP(AF18,BASE!$P$2:$R$14,2,0),"")</f>
        <v/>
      </c>
      <c r="AF18" s="393"/>
      <c r="AG18" s="393"/>
      <c r="AH18" s="393"/>
      <c r="AI18" s="391" t="str">
        <f>IFERROR(VLOOKUP(AJ18,BASE!$D$2:$E$40,2,0),"")</f>
        <v/>
      </c>
      <c r="AJ18" s="393"/>
      <c r="AK18" s="394"/>
      <c r="AL18" s="394"/>
      <c r="AM18" s="394"/>
      <c r="AN18" s="394"/>
      <c r="AO18" s="394"/>
      <c r="AP18" s="394"/>
      <c r="AQ18" s="394"/>
      <c r="AR18" s="394"/>
      <c r="AS18" s="394"/>
      <c r="AT18" s="394"/>
      <c r="AU18" s="394"/>
      <c r="AV18" s="394"/>
      <c r="AW18" s="394"/>
      <c r="AX18" s="394"/>
      <c r="AY18" s="394"/>
      <c r="AZ18" s="394"/>
      <c r="BA18" s="394"/>
    </row>
    <row r="19" spans="1:53" ht="39.75" customHeight="1">
      <c r="A19" s="393">
        <f t="shared" si="13"/>
        <v>280201221</v>
      </c>
      <c r="B19" s="394"/>
      <c r="C19" s="393" t="str">
        <f t="shared" si="14"/>
        <v>RA3</v>
      </c>
      <c r="D19" s="393" t="str">
        <f t="shared" si="15"/>
        <v>280201221-RA3</v>
      </c>
      <c r="E19" s="394"/>
      <c r="F19" s="393" t="s">
        <v>1453</v>
      </c>
      <c r="G19" s="393" t="str">
        <f t="shared" si="11"/>
        <v>280201221-RA3-C03</v>
      </c>
      <c r="H19" s="398" t="s">
        <v>1484</v>
      </c>
      <c r="I19" s="393">
        <v>8</v>
      </c>
      <c r="J19" s="393">
        <v>4</v>
      </c>
      <c r="K19" s="395"/>
      <c r="L19" s="393" t="s">
        <v>184</v>
      </c>
      <c r="M19" s="393" t="s">
        <v>1485</v>
      </c>
      <c r="N19" s="393" t="str">
        <f t="shared" si="12"/>
        <v>280201221-RA3-PTA3-E5</v>
      </c>
      <c r="O19" s="394" t="s">
        <v>1486</v>
      </c>
      <c r="P19" s="393">
        <v>8</v>
      </c>
      <c r="Q19" s="393">
        <v>8</v>
      </c>
      <c r="R19" s="393"/>
      <c r="S19" s="396"/>
      <c r="T19" s="394"/>
      <c r="U19" s="393"/>
      <c r="V19" s="392" t="str">
        <f t="shared" si="2"/>
        <v/>
      </c>
      <c r="W19" s="392" t="str">
        <f t="shared" si="3"/>
        <v/>
      </c>
      <c r="X19" s="393"/>
      <c r="Y19" s="391" t="str">
        <f>IFERROR(VLOOKUP(Z19,BASE!$G$2:$H$3,2,0),"")</f>
        <v/>
      </c>
      <c r="Z19" s="393"/>
      <c r="AA19" s="391" t="str">
        <f>IFERROR(VLOOKUP(AB19,BASE!$J$2:$K$3,2,0),"")</f>
        <v/>
      </c>
      <c r="AB19" s="393"/>
      <c r="AC19" s="391" t="str">
        <f>IFERROR(VLOOKUP(AD19,BASE!M:N,2,0),"")</f>
        <v/>
      </c>
      <c r="AD19" s="393"/>
      <c r="AE19" s="391" t="str">
        <f>IFERROR(VLOOKUP(AF19,BASE!$P$2:$R$14,2,0),"")</f>
        <v/>
      </c>
      <c r="AF19" s="393"/>
      <c r="AG19" s="393"/>
      <c r="AH19" s="393"/>
      <c r="AI19" s="391" t="str">
        <f>IFERROR(VLOOKUP(AJ19,BASE!$D$2:$E$40,2,0),"")</f>
        <v/>
      </c>
      <c r="AJ19" s="393"/>
      <c r="AK19" s="394"/>
      <c r="AL19" s="394"/>
      <c r="AM19" s="394"/>
      <c r="AN19" s="394"/>
      <c r="AO19" s="394"/>
      <c r="AP19" s="394"/>
      <c r="AQ19" s="394"/>
      <c r="AR19" s="394"/>
      <c r="AS19" s="394"/>
      <c r="AT19" s="394"/>
      <c r="AU19" s="394"/>
      <c r="AV19" s="394"/>
      <c r="AW19" s="394"/>
      <c r="AX19" s="394"/>
      <c r="AY19" s="394"/>
      <c r="AZ19" s="394"/>
      <c r="BA19" s="394"/>
    </row>
    <row r="20" spans="1:53" ht="39.75" customHeight="1">
      <c r="A20" s="393">
        <f t="shared" si="13"/>
        <v>280201221</v>
      </c>
      <c r="B20" s="394"/>
      <c r="C20" s="393" t="str">
        <f t="shared" si="14"/>
        <v>RA3</v>
      </c>
      <c r="D20" s="393" t="str">
        <f t="shared" si="15"/>
        <v>280201221-RA3</v>
      </c>
      <c r="E20" s="394"/>
      <c r="F20" s="393" t="s">
        <v>1455</v>
      </c>
      <c r="G20" s="393" t="str">
        <f t="shared" si="11"/>
        <v>280201221-RA3-C04</v>
      </c>
      <c r="H20" s="398" t="s">
        <v>1487</v>
      </c>
      <c r="I20" s="393">
        <v>4</v>
      </c>
      <c r="J20" s="393">
        <v>4</v>
      </c>
      <c r="K20" s="395"/>
      <c r="L20" s="393"/>
      <c r="M20" s="393"/>
      <c r="N20" s="393" t="str">
        <f t="shared" si="12"/>
        <v/>
      </c>
      <c r="O20" s="394"/>
      <c r="P20" s="393"/>
      <c r="Q20" s="393"/>
      <c r="R20" s="393"/>
      <c r="S20" s="396"/>
      <c r="T20" s="394"/>
      <c r="U20" s="393"/>
      <c r="V20" s="392" t="str">
        <f t="shared" si="2"/>
        <v/>
      </c>
      <c r="W20" s="392" t="str">
        <f t="shared" si="3"/>
        <v/>
      </c>
      <c r="X20" s="393"/>
      <c r="Y20" s="391" t="str">
        <f>IFERROR(VLOOKUP(Z20,BASE!$G$2:$H$3,2,0),"")</f>
        <v/>
      </c>
      <c r="Z20" s="393"/>
      <c r="AA20" s="391" t="str">
        <f>IFERROR(VLOOKUP(AB20,BASE!$J$2:$K$3,2,0),"")</f>
        <v/>
      </c>
      <c r="AB20" s="393"/>
      <c r="AC20" s="391" t="str">
        <f>IFERROR(VLOOKUP(AD20,BASE!M:N,2,0),"")</f>
        <v/>
      </c>
      <c r="AD20" s="393"/>
      <c r="AE20" s="391" t="str">
        <f>IFERROR(VLOOKUP(AF20,BASE!$P$2:$R$14,2,0),"")</f>
        <v/>
      </c>
      <c r="AF20" s="393"/>
      <c r="AG20" s="393"/>
      <c r="AH20" s="393"/>
      <c r="AI20" s="391" t="str">
        <f>IFERROR(VLOOKUP(AJ20,BASE!$D$2:$E$40,2,0),"")</f>
        <v/>
      </c>
      <c r="AJ20" s="393"/>
      <c r="AK20" s="394"/>
      <c r="AL20" s="394"/>
      <c r="AM20" s="394"/>
      <c r="AN20" s="394"/>
      <c r="AO20" s="394"/>
      <c r="AP20" s="394"/>
      <c r="AQ20" s="394"/>
      <c r="AR20" s="394"/>
      <c r="AS20" s="394"/>
      <c r="AT20" s="394"/>
      <c r="AU20" s="394"/>
      <c r="AV20" s="394"/>
      <c r="AW20" s="394"/>
      <c r="AX20" s="394"/>
      <c r="AY20" s="394"/>
      <c r="AZ20" s="394"/>
      <c r="BA20" s="394"/>
    </row>
    <row r="21" spans="1:53" ht="39.75" customHeight="1">
      <c r="A21" s="393">
        <f t="shared" si="13"/>
        <v>280201221</v>
      </c>
      <c r="B21" s="394"/>
      <c r="C21" s="393" t="str">
        <f t="shared" si="14"/>
        <v>RA3</v>
      </c>
      <c r="D21" s="393" t="str">
        <f t="shared" si="15"/>
        <v>280201221-RA3</v>
      </c>
      <c r="E21" s="394"/>
      <c r="F21" s="393" t="s">
        <v>1457</v>
      </c>
      <c r="G21" s="393" t="str">
        <f t="shared" si="11"/>
        <v>280201221-RA3-C05</v>
      </c>
      <c r="H21" s="398" t="s">
        <v>1488</v>
      </c>
      <c r="I21" s="393">
        <v>4</v>
      </c>
      <c r="J21" s="393">
        <v>2</v>
      </c>
      <c r="K21" s="395"/>
      <c r="L21" s="393"/>
      <c r="M21" s="393"/>
      <c r="N21" s="393" t="str">
        <f t="shared" si="12"/>
        <v/>
      </c>
      <c r="O21" s="394"/>
      <c r="P21" s="393"/>
      <c r="Q21" s="393"/>
      <c r="R21" s="393"/>
      <c r="S21" s="396"/>
      <c r="T21" s="394"/>
      <c r="U21" s="393"/>
      <c r="V21" s="392" t="str">
        <f t="shared" si="2"/>
        <v/>
      </c>
      <c r="W21" s="392" t="str">
        <f t="shared" si="3"/>
        <v/>
      </c>
      <c r="X21" s="393"/>
      <c r="Y21" s="391" t="str">
        <f>IFERROR(VLOOKUP(Z21,BASE!$G$2:$H$3,2,0),"")</f>
        <v/>
      </c>
      <c r="Z21" s="393"/>
      <c r="AA21" s="391" t="str">
        <f>IFERROR(VLOOKUP(AB21,BASE!$J$2:$K$3,2,0),"")</f>
        <v/>
      </c>
      <c r="AB21" s="393"/>
      <c r="AC21" s="391" t="str">
        <f>IFERROR(VLOOKUP(AD21,BASE!M:N,2,0),"")</f>
        <v/>
      </c>
      <c r="AD21" s="393"/>
      <c r="AE21" s="391" t="str">
        <f>IFERROR(VLOOKUP(AF21,BASE!$P$2:$R$14,2,0),"")</f>
        <v/>
      </c>
      <c r="AF21" s="393"/>
      <c r="AG21" s="393"/>
      <c r="AH21" s="393"/>
      <c r="AI21" s="391" t="str">
        <f>IFERROR(VLOOKUP(AJ21,BASE!$D$2:$E$40,2,0),"")</f>
        <v/>
      </c>
      <c r="AJ21" s="393"/>
      <c r="AK21" s="394"/>
      <c r="AL21" s="394"/>
      <c r="AM21" s="394"/>
      <c r="AN21" s="394"/>
      <c r="AO21" s="394"/>
      <c r="AP21" s="394"/>
      <c r="AQ21" s="394"/>
      <c r="AR21" s="394"/>
      <c r="AS21" s="394"/>
      <c r="AT21" s="394"/>
      <c r="AU21" s="394"/>
      <c r="AV21" s="394"/>
      <c r="AW21" s="394"/>
      <c r="AX21" s="394"/>
      <c r="AY21" s="394"/>
      <c r="AZ21" s="394"/>
      <c r="BA21" s="394"/>
    </row>
    <row r="22" spans="1:53" ht="39.75" customHeight="1">
      <c r="A22" s="393">
        <f t="shared" si="13"/>
        <v>280201221</v>
      </c>
      <c r="B22" s="394"/>
      <c r="C22" s="393" t="str">
        <f t="shared" si="14"/>
        <v>RA3</v>
      </c>
      <c r="D22" s="393" t="str">
        <f t="shared" si="15"/>
        <v>280201221-RA3</v>
      </c>
      <c r="E22" s="394"/>
      <c r="F22" s="393" t="s">
        <v>1467</v>
      </c>
      <c r="G22" s="393" t="str">
        <f t="shared" si="11"/>
        <v>280201221-RA3-C06</v>
      </c>
      <c r="H22" s="398" t="s">
        <v>1489</v>
      </c>
      <c r="I22" s="393">
        <v>4</v>
      </c>
      <c r="J22" s="393">
        <v>2</v>
      </c>
      <c r="K22" s="395"/>
      <c r="L22" s="393"/>
      <c r="M22" s="393"/>
      <c r="N22" s="393" t="str">
        <f t="shared" si="12"/>
        <v/>
      </c>
      <c r="O22" s="394"/>
      <c r="P22" s="393"/>
      <c r="Q22" s="393"/>
      <c r="R22" s="393"/>
      <c r="S22" s="396"/>
      <c r="T22" s="394"/>
      <c r="U22" s="393"/>
      <c r="V22" s="392" t="str">
        <f t="shared" si="2"/>
        <v/>
      </c>
      <c r="W22" s="392" t="str">
        <f t="shared" si="3"/>
        <v/>
      </c>
      <c r="X22" s="393"/>
      <c r="Y22" s="391" t="str">
        <f>IFERROR(VLOOKUP(Z22,BASE!$G$2:$H$3,2,0),"")</f>
        <v/>
      </c>
      <c r="Z22" s="393"/>
      <c r="AA22" s="391" t="str">
        <f>IFERROR(VLOOKUP(AB22,BASE!$J$2:$K$3,2,0),"")</f>
        <v/>
      </c>
      <c r="AB22" s="393"/>
      <c r="AC22" s="391" t="str">
        <f>IFERROR(VLOOKUP(AD22,BASE!M:N,2,0),"")</f>
        <v/>
      </c>
      <c r="AD22" s="393"/>
      <c r="AE22" s="391" t="str">
        <f>IFERROR(VLOOKUP(AF22,BASE!$P$2:$R$14,2,0),"")</f>
        <v/>
      </c>
      <c r="AF22" s="393"/>
      <c r="AG22" s="393"/>
      <c r="AH22" s="393"/>
      <c r="AI22" s="391" t="str">
        <f>IFERROR(VLOOKUP(AJ22,BASE!$D$2:$E$40,2,0),"")</f>
        <v/>
      </c>
      <c r="AJ22" s="393"/>
      <c r="AK22" s="394"/>
      <c r="AL22" s="394"/>
      <c r="AM22" s="394"/>
      <c r="AN22" s="394"/>
      <c r="AO22" s="394"/>
      <c r="AP22" s="394"/>
      <c r="AQ22" s="394"/>
      <c r="AR22" s="394"/>
      <c r="AS22" s="394"/>
      <c r="AT22" s="394"/>
      <c r="AU22" s="394"/>
      <c r="AV22" s="394"/>
      <c r="AW22" s="394"/>
      <c r="AX22" s="394"/>
      <c r="AY22" s="394"/>
      <c r="AZ22" s="394"/>
      <c r="BA22" s="394"/>
    </row>
    <row r="23" spans="1:53" ht="39.75" customHeight="1">
      <c r="A23" s="391">
        <v>280201226</v>
      </c>
      <c r="B23" s="392" t="str">
        <f>VLOOKUP(A23,COMPETENCIA!$A$2:$B$100,2,0)</f>
        <v>Tratamiento de aguas residuales</v>
      </c>
      <c r="C23" s="391" t="s">
        <v>1137</v>
      </c>
      <c r="D23" s="391" t="str">
        <f>CONCATENATE(A23,"-",C23)</f>
        <v>280201226-RA1</v>
      </c>
      <c r="E23" s="392" t="s">
        <v>1143</v>
      </c>
      <c r="F23" s="393" t="s">
        <v>1440</v>
      </c>
      <c r="G23" s="393" t="str">
        <f t="shared" ref="G23:G29" si="16">CONCATENATE($D$23,"-",F23)</f>
        <v>280201226-RA1-C01</v>
      </c>
      <c r="H23" s="397" t="s">
        <v>1490</v>
      </c>
      <c r="I23" s="393">
        <v>1</v>
      </c>
      <c r="J23" s="393">
        <v>0</v>
      </c>
      <c r="K23" s="395"/>
      <c r="L23" s="393" t="s">
        <v>178</v>
      </c>
      <c r="M23" s="393" t="s">
        <v>1442</v>
      </c>
      <c r="N23" s="393" t="str">
        <f t="shared" si="12"/>
        <v>280201226-RA1-PTA1-E1</v>
      </c>
      <c r="O23" s="394" t="s">
        <v>1491</v>
      </c>
      <c r="P23" s="393">
        <v>4</v>
      </c>
      <c r="Q23" s="393">
        <v>2</v>
      </c>
      <c r="R23" s="393"/>
      <c r="S23" s="396"/>
      <c r="T23" s="394"/>
      <c r="U23" s="393"/>
      <c r="V23" s="392" t="str">
        <f t="shared" si="2"/>
        <v/>
      </c>
      <c r="W23" s="392" t="str">
        <f t="shared" si="3"/>
        <v/>
      </c>
      <c r="X23" s="393"/>
      <c r="Y23" s="391" t="str">
        <f>IFERROR(VLOOKUP(Z23,BASE!$G$2:$H$3,2,0),"")</f>
        <v/>
      </c>
      <c r="Z23" s="393"/>
      <c r="AA23" s="391" t="str">
        <f>IFERROR(VLOOKUP(AB23,BASE!$J$2:$K$3,2,0),"")</f>
        <v/>
      </c>
      <c r="AB23" s="393"/>
      <c r="AC23" s="391" t="str">
        <f>IFERROR(VLOOKUP(AD23,BASE!M:N,2,0),"")</f>
        <v/>
      </c>
      <c r="AD23" s="393"/>
      <c r="AE23" s="391" t="str">
        <f>IFERROR(VLOOKUP(AF23,BASE!$P$2:$R$14,2,0),"")</f>
        <v/>
      </c>
      <c r="AF23" s="393"/>
      <c r="AG23" s="393"/>
      <c r="AH23" s="393"/>
      <c r="AI23" s="391" t="str">
        <f>IFERROR(VLOOKUP(AJ23,BASE!$D$2:$E$40,2,0),"")</f>
        <v/>
      </c>
      <c r="AJ23" s="393"/>
      <c r="AK23" s="394"/>
      <c r="AL23" s="394"/>
      <c r="AM23" s="394"/>
      <c r="AN23" s="394"/>
      <c r="AO23" s="394"/>
      <c r="AP23" s="394"/>
      <c r="AQ23" s="394"/>
      <c r="AR23" s="394"/>
      <c r="AS23" s="394"/>
      <c r="AT23" s="394"/>
      <c r="AU23" s="394"/>
      <c r="AV23" s="394"/>
      <c r="AW23" s="394"/>
      <c r="AX23" s="394"/>
      <c r="AY23" s="394"/>
      <c r="AZ23" s="394"/>
      <c r="BA23" s="394"/>
    </row>
    <row r="24" spans="1:53" ht="39.75" customHeight="1">
      <c r="A24" s="393">
        <f t="shared" ref="A24:A29" si="17">$A$23</f>
        <v>280201226</v>
      </c>
      <c r="B24" s="394"/>
      <c r="C24" s="393" t="str">
        <f t="shared" ref="C24:C29" si="18">$C$23</f>
        <v>RA1</v>
      </c>
      <c r="D24" s="393" t="str">
        <f t="shared" ref="D24:D29" si="19">$D$23</f>
        <v>280201226-RA1</v>
      </c>
      <c r="E24" s="394"/>
      <c r="F24" s="393" t="s">
        <v>1450</v>
      </c>
      <c r="G24" s="393" t="str">
        <f t="shared" si="16"/>
        <v>280201226-RA1-C02</v>
      </c>
      <c r="H24" s="397" t="s">
        <v>1492</v>
      </c>
      <c r="I24" s="393">
        <v>8</v>
      </c>
      <c r="J24" s="393">
        <v>4</v>
      </c>
      <c r="K24" s="395"/>
      <c r="L24" s="393"/>
      <c r="M24" s="393"/>
      <c r="N24" s="393" t="str">
        <f t="shared" si="12"/>
        <v/>
      </c>
      <c r="O24" s="394"/>
      <c r="P24" s="393"/>
      <c r="Q24" s="393"/>
      <c r="R24" s="393"/>
      <c r="S24" s="396"/>
      <c r="T24" s="394"/>
      <c r="U24" s="393"/>
      <c r="V24" s="392" t="str">
        <f t="shared" si="2"/>
        <v/>
      </c>
      <c r="W24" s="392" t="str">
        <f t="shared" si="3"/>
        <v/>
      </c>
      <c r="X24" s="393"/>
      <c r="Y24" s="391" t="str">
        <f>IFERROR(VLOOKUP(Z24,BASE!$G$2:$H$3,2,0),"")</f>
        <v/>
      </c>
      <c r="Z24" s="393"/>
      <c r="AA24" s="391" t="str">
        <f>IFERROR(VLOOKUP(AB24,BASE!$J$2:$K$3,2,0),"")</f>
        <v/>
      </c>
      <c r="AB24" s="393"/>
      <c r="AC24" s="391" t="str">
        <f>IFERROR(VLOOKUP(AD24,BASE!M:N,2,0),"")</f>
        <v/>
      </c>
      <c r="AD24" s="393"/>
      <c r="AE24" s="391" t="str">
        <f>IFERROR(VLOOKUP(AF24,BASE!$P$2:$R$14,2,0),"")</f>
        <v/>
      </c>
      <c r="AF24" s="393"/>
      <c r="AG24" s="393"/>
      <c r="AH24" s="393"/>
      <c r="AI24" s="391" t="str">
        <f>IFERROR(VLOOKUP(AJ24,BASE!$D$2:$E$40,2,0),"")</f>
        <v/>
      </c>
      <c r="AJ24" s="393"/>
      <c r="AK24" s="394"/>
      <c r="AL24" s="394"/>
      <c r="AM24" s="394"/>
      <c r="AN24" s="394"/>
      <c r="AO24" s="394"/>
      <c r="AP24" s="394"/>
      <c r="AQ24" s="394"/>
      <c r="AR24" s="394"/>
      <c r="AS24" s="394"/>
      <c r="AT24" s="394"/>
      <c r="AU24" s="394"/>
      <c r="AV24" s="394"/>
      <c r="AW24" s="394"/>
      <c r="AX24" s="394"/>
      <c r="AY24" s="394"/>
      <c r="AZ24" s="394"/>
      <c r="BA24" s="394"/>
    </row>
    <row r="25" spans="1:53" ht="39.75" customHeight="1">
      <c r="A25" s="393">
        <f t="shared" si="17"/>
        <v>280201226</v>
      </c>
      <c r="B25" s="394"/>
      <c r="C25" s="393" t="str">
        <f t="shared" si="18"/>
        <v>RA1</v>
      </c>
      <c r="D25" s="393" t="str">
        <f t="shared" si="19"/>
        <v>280201226-RA1</v>
      </c>
      <c r="E25" s="394"/>
      <c r="F25" s="393" t="s">
        <v>1453</v>
      </c>
      <c r="G25" s="393" t="str">
        <f t="shared" si="16"/>
        <v>280201226-RA1-C03</v>
      </c>
      <c r="H25" s="397" t="s">
        <v>1493</v>
      </c>
      <c r="I25" s="393">
        <v>8</v>
      </c>
      <c r="J25" s="393">
        <v>4</v>
      </c>
      <c r="K25" s="395"/>
      <c r="L25" s="393"/>
      <c r="M25" s="393"/>
      <c r="N25" s="393" t="str">
        <f t="shared" si="12"/>
        <v/>
      </c>
      <c r="O25" s="394"/>
      <c r="P25" s="393"/>
      <c r="Q25" s="393"/>
      <c r="R25" s="393"/>
      <c r="S25" s="396"/>
      <c r="T25" s="394"/>
      <c r="U25" s="393"/>
      <c r="V25" s="392" t="str">
        <f t="shared" si="2"/>
        <v/>
      </c>
      <c r="W25" s="392" t="str">
        <f t="shared" si="3"/>
        <v/>
      </c>
      <c r="X25" s="393"/>
      <c r="Y25" s="391" t="str">
        <f>IFERROR(VLOOKUP(Z25,BASE!$G$2:$H$3,2,0),"")</f>
        <v/>
      </c>
      <c r="Z25" s="393"/>
      <c r="AA25" s="391" t="str">
        <f>IFERROR(VLOOKUP(AB25,BASE!$J$2:$K$3,2,0),"")</f>
        <v/>
      </c>
      <c r="AB25" s="393"/>
      <c r="AC25" s="391" t="str">
        <f>IFERROR(VLOOKUP(AD25,BASE!M:N,2,0),"")</f>
        <v/>
      </c>
      <c r="AD25" s="393"/>
      <c r="AE25" s="391" t="str">
        <f>IFERROR(VLOOKUP(AF25,BASE!$P$2:$R$14,2,0),"")</f>
        <v/>
      </c>
      <c r="AF25" s="393"/>
      <c r="AG25" s="393"/>
      <c r="AH25" s="393"/>
      <c r="AI25" s="391" t="str">
        <f>IFERROR(VLOOKUP(AJ25,BASE!$D$2:$E$40,2,0),"")</f>
        <v/>
      </c>
      <c r="AJ25" s="393"/>
      <c r="AK25" s="394"/>
      <c r="AL25" s="394"/>
      <c r="AM25" s="394"/>
      <c r="AN25" s="394"/>
      <c r="AO25" s="394"/>
      <c r="AP25" s="394"/>
      <c r="AQ25" s="394"/>
      <c r="AR25" s="394"/>
      <c r="AS25" s="394"/>
      <c r="AT25" s="394"/>
      <c r="AU25" s="394"/>
      <c r="AV25" s="394"/>
      <c r="AW25" s="394"/>
      <c r="AX25" s="394"/>
      <c r="AY25" s="394"/>
      <c r="AZ25" s="394"/>
      <c r="BA25" s="394"/>
    </row>
    <row r="26" spans="1:53" ht="39.75" customHeight="1">
      <c r="A26" s="393">
        <f t="shared" si="17"/>
        <v>280201226</v>
      </c>
      <c r="B26" s="394"/>
      <c r="C26" s="393" t="str">
        <f t="shared" si="18"/>
        <v>RA1</v>
      </c>
      <c r="D26" s="393" t="str">
        <f t="shared" si="19"/>
        <v>280201226-RA1</v>
      </c>
      <c r="E26" s="394"/>
      <c r="F26" s="393" t="s">
        <v>1455</v>
      </c>
      <c r="G26" s="393" t="str">
        <f t="shared" si="16"/>
        <v>280201226-RA1-C04</v>
      </c>
      <c r="H26" s="398" t="s">
        <v>1494</v>
      </c>
      <c r="I26" s="393">
        <v>8</v>
      </c>
      <c r="J26" s="393">
        <v>4</v>
      </c>
      <c r="K26" s="395"/>
      <c r="L26" s="393"/>
      <c r="M26" s="393"/>
      <c r="N26" s="393" t="str">
        <f t="shared" si="12"/>
        <v/>
      </c>
      <c r="O26" s="394"/>
      <c r="P26" s="393"/>
      <c r="Q26" s="393"/>
      <c r="R26" s="393"/>
      <c r="S26" s="396"/>
      <c r="T26" s="394"/>
      <c r="U26" s="393"/>
      <c r="V26" s="392" t="str">
        <f t="shared" si="2"/>
        <v/>
      </c>
      <c r="W26" s="392" t="str">
        <f t="shared" si="3"/>
        <v/>
      </c>
      <c r="X26" s="393"/>
      <c r="Y26" s="391" t="str">
        <f>IFERROR(VLOOKUP(Z26,BASE!$G$2:$H$3,2,0),"")</f>
        <v/>
      </c>
      <c r="Z26" s="393"/>
      <c r="AA26" s="391" t="str">
        <f>IFERROR(VLOOKUP(AB26,BASE!$J$2:$K$3,2,0),"")</f>
        <v/>
      </c>
      <c r="AB26" s="393"/>
      <c r="AC26" s="391" t="str">
        <f>IFERROR(VLOOKUP(AD26,BASE!M:N,2,0),"")</f>
        <v/>
      </c>
      <c r="AD26" s="393"/>
      <c r="AE26" s="391" t="str">
        <f>IFERROR(VLOOKUP(AF26,BASE!$P$2:$R$14,2,0),"")</f>
        <v/>
      </c>
      <c r="AF26" s="393"/>
      <c r="AG26" s="393"/>
      <c r="AH26" s="393"/>
      <c r="AI26" s="391" t="str">
        <f>IFERROR(VLOOKUP(AJ26,BASE!$D$2:$E$40,2,0),"")</f>
        <v/>
      </c>
      <c r="AJ26" s="393"/>
      <c r="AK26" s="394"/>
      <c r="AL26" s="394"/>
      <c r="AM26" s="394"/>
      <c r="AN26" s="394"/>
      <c r="AO26" s="394"/>
      <c r="AP26" s="394"/>
      <c r="AQ26" s="394"/>
      <c r="AR26" s="394"/>
      <c r="AS26" s="394"/>
      <c r="AT26" s="394"/>
      <c r="AU26" s="394"/>
      <c r="AV26" s="394"/>
      <c r="AW26" s="394"/>
      <c r="AX26" s="394"/>
      <c r="AY26" s="394"/>
      <c r="AZ26" s="394"/>
      <c r="BA26" s="394"/>
    </row>
    <row r="27" spans="1:53" ht="39.75" customHeight="1">
      <c r="A27" s="393">
        <f t="shared" si="17"/>
        <v>280201226</v>
      </c>
      <c r="B27" s="394"/>
      <c r="C27" s="393" t="str">
        <f t="shared" si="18"/>
        <v>RA1</v>
      </c>
      <c r="D27" s="393" t="str">
        <f t="shared" si="19"/>
        <v>280201226-RA1</v>
      </c>
      <c r="E27" s="394"/>
      <c r="F27" s="393" t="s">
        <v>1457</v>
      </c>
      <c r="G27" s="393" t="str">
        <f t="shared" si="16"/>
        <v>280201226-RA1-C05</v>
      </c>
      <c r="H27" s="397" t="s">
        <v>1495</v>
      </c>
      <c r="I27" s="393">
        <v>4</v>
      </c>
      <c r="J27" s="393">
        <v>2</v>
      </c>
      <c r="K27" s="395"/>
      <c r="L27" s="393"/>
      <c r="M27" s="393"/>
      <c r="N27" s="393" t="str">
        <f t="shared" si="12"/>
        <v/>
      </c>
      <c r="O27" s="394"/>
      <c r="P27" s="393"/>
      <c r="Q27" s="393"/>
      <c r="R27" s="393"/>
      <c r="S27" s="396"/>
      <c r="T27" s="394"/>
      <c r="U27" s="393"/>
      <c r="V27" s="392" t="str">
        <f>IF(U27="SI",#REF!,IF(U27="NO","",""))</f>
        <v/>
      </c>
      <c r="W27" s="392" t="str">
        <f t="shared" si="3"/>
        <v/>
      </c>
      <c r="X27" s="393"/>
      <c r="Y27" s="391" t="str">
        <f>IFERROR(VLOOKUP(Z27,BASE!$G$2:$H$3,2,0),"")</f>
        <v/>
      </c>
      <c r="Z27" s="393"/>
      <c r="AA27" s="391" t="str">
        <f>IFERROR(VLOOKUP(AB27,BASE!$J$2:$K$3,2,0),"")</f>
        <v/>
      </c>
      <c r="AB27" s="393"/>
      <c r="AC27" s="391" t="str">
        <f>IFERROR(VLOOKUP(AD27,BASE!M:N,2,0),"")</f>
        <v/>
      </c>
      <c r="AD27" s="393"/>
      <c r="AE27" s="391" t="str">
        <f>IFERROR(VLOOKUP(AF27,BASE!$P$2:$R$14,2,0),"")</f>
        <v/>
      </c>
      <c r="AF27" s="393"/>
      <c r="AG27" s="393"/>
      <c r="AH27" s="393"/>
      <c r="AI27" s="391" t="str">
        <f>IFERROR(VLOOKUP(AJ27,BASE!$D$2:$E$40,2,0),"")</f>
        <v/>
      </c>
      <c r="AJ27" s="393"/>
      <c r="AK27" s="394"/>
      <c r="AL27" s="394"/>
      <c r="AM27" s="394"/>
      <c r="AN27" s="394"/>
      <c r="AO27" s="394"/>
      <c r="AP27" s="394"/>
      <c r="AQ27" s="394"/>
      <c r="AR27" s="394"/>
      <c r="AS27" s="394"/>
      <c r="AT27" s="394"/>
      <c r="AU27" s="394"/>
      <c r="AV27" s="394"/>
      <c r="AW27" s="394"/>
      <c r="AX27" s="394"/>
      <c r="AY27" s="394"/>
      <c r="AZ27" s="394"/>
      <c r="BA27" s="394"/>
    </row>
    <row r="28" spans="1:53" ht="39.75" customHeight="1">
      <c r="A28" s="393">
        <f t="shared" si="17"/>
        <v>280201226</v>
      </c>
      <c r="B28" s="394"/>
      <c r="C28" s="393" t="str">
        <f t="shared" si="18"/>
        <v>RA1</v>
      </c>
      <c r="D28" s="393" t="str">
        <f t="shared" si="19"/>
        <v>280201226-RA1</v>
      </c>
      <c r="E28" s="394"/>
      <c r="F28" s="393" t="s">
        <v>1467</v>
      </c>
      <c r="G28" s="393" t="str">
        <f t="shared" si="16"/>
        <v>280201226-RA1-C06</v>
      </c>
      <c r="H28" s="397"/>
      <c r="I28" s="393"/>
      <c r="J28" s="393"/>
      <c r="K28" s="395"/>
      <c r="L28" s="393"/>
      <c r="M28" s="393"/>
      <c r="N28" s="393" t="str">
        <f t="shared" si="12"/>
        <v/>
      </c>
      <c r="O28" s="394"/>
      <c r="P28" s="393"/>
      <c r="Q28" s="393"/>
      <c r="R28" s="393"/>
      <c r="S28" s="396"/>
      <c r="T28" s="394"/>
      <c r="U28" s="393"/>
      <c r="V28" s="392" t="str">
        <f t="shared" ref="V28:V29" si="20">IF(U28="SI",H27,IF(U28="NO","",""))</f>
        <v/>
      </c>
      <c r="W28" s="392" t="str">
        <f t="shared" si="3"/>
        <v/>
      </c>
      <c r="X28" s="393"/>
      <c r="Y28" s="391" t="str">
        <f>IFERROR(VLOOKUP(Z28,BASE!$G$2:$H$3,2,0),"")</f>
        <v/>
      </c>
      <c r="Z28" s="393"/>
      <c r="AA28" s="391" t="str">
        <f>IFERROR(VLOOKUP(AB28,BASE!$J$2:$K$3,2,0),"")</f>
        <v/>
      </c>
      <c r="AB28" s="393"/>
      <c r="AC28" s="391" t="str">
        <f>IFERROR(VLOOKUP(AD28,BASE!M:N,2,0),"")</f>
        <v/>
      </c>
      <c r="AD28" s="393"/>
      <c r="AE28" s="391" t="str">
        <f>IFERROR(VLOOKUP(AF28,BASE!$P$2:$R$14,2,0),"")</f>
        <v/>
      </c>
      <c r="AF28" s="393"/>
      <c r="AG28" s="393"/>
      <c r="AH28" s="393"/>
      <c r="AI28" s="391" t="str">
        <f>IFERROR(VLOOKUP(AJ28,BASE!$D$2:$E$40,2,0),"")</f>
        <v/>
      </c>
      <c r="AJ28" s="393"/>
      <c r="AK28" s="394"/>
      <c r="AL28" s="394"/>
      <c r="AM28" s="394"/>
      <c r="AN28" s="394"/>
      <c r="AO28" s="394"/>
      <c r="AP28" s="394"/>
      <c r="AQ28" s="394"/>
      <c r="AR28" s="394"/>
      <c r="AS28" s="394"/>
      <c r="AT28" s="394"/>
      <c r="AU28" s="394"/>
      <c r="AV28" s="394"/>
      <c r="AW28" s="394"/>
      <c r="AX28" s="394"/>
      <c r="AY28" s="394"/>
      <c r="AZ28" s="394"/>
      <c r="BA28" s="394"/>
    </row>
    <row r="29" spans="1:53" ht="39.75" customHeight="1">
      <c r="A29" s="393">
        <f t="shared" si="17"/>
        <v>280201226</v>
      </c>
      <c r="B29" s="394"/>
      <c r="C29" s="393" t="str">
        <f t="shared" si="18"/>
        <v>RA1</v>
      </c>
      <c r="D29" s="393" t="str">
        <f t="shared" si="19"/>
        <v>280201226-RA1</v>
      </c>
      <c r="E29" s="394"/>
      <c r="F29" s="393" t="s">
        <v>1469</v>
      </c>
      <c r="G29" s="393" t="str">
        <f t="shared" si="16"/>
        <v>280201226-RA1-C07</v>
      </c>
      <c r="I29" s="393"/>
      <c r="J29" s="393"/>
      <c r="K29" s="395"/>
      <c r="L29" s="393"/>
      <c r="M29" s="393"/>
      <c r="N29" s="393" t="str">
        <f t="shared" si="12"/>
        <v/>
      </c>
      <c r="O29" s="394"/>
      <c r="P29" s="393"/>
      <c r="Q29" s="393"/>
      <c r="R29" s="393"/>
      <c r="S29" s="396"/>
      <c r="T29" s="394"/>
      <c r="U29" s="393"/>
      <c r="V29" s="392" t="str">
        <f t="shared" si="20"/>
        <v/>
      </c>
      <c r="W29" s="392" t="str">
        <f t="shared" si="3"/>
        <v/>
      </c>
      <c r="X29" s="393"/>
      <c r="Y29" s="391" t="str">
        <f>IFERROR(VLOOKUP(Z29,BASE!$G$2:$H$3,2,0),"")</f>
        <v/>
      </c>
      <c r="Z29" s="393"/>
      <c r="AA29" s="391" t="str">
        <f>IFERROR(VLOOKUP(AB29,BASE!$J$2:$K$3,2,0),"")</f>
        <v/>
      </c>
      <c r="AB29" s="393"/>
      <c r="AC29" s="391" t="str">
        <f>IFERROR(VLOOKUP(AD29,BASE!M:N,2,0),"")</f>
        <v/>
      </c>
      <c r="AD29" s="393"/>
      <c r="AE29" s="391" t="str">
        <f>IFERROR(VLOOKUP(AF29,BASE!$P$2:$R$14,2,0),"")</f>
        <v/>
      </c>
      <c r="AF29" s="393"/>
      <c r="AG29" s="393"/>
      <c r="AH29" s="393"/>
      <c r="AI29" s="391" t="str">
        <f>IFERROR(VLOOKUP(AJ29,BASE!$D$2:$E$40,2,0),"")</f>
        <v/>
      </c>
      <c r="AJ29" s="393"/>
      <c r="AK29" s="394"/>
      <c r="AL29" s="394"/>
      <c r="AM29" s="394"/>
      <c r="AN29" s="394"/>
      <c r="AO29" s="394"/>
      <c r="AP29" s="394"/>
      <c r="AQ29" s="394"/>
      <c r="AR29" s="394"/>
      <c r="AS29" s="394"/>
      <c r="AT29" s="394"/>
      <c r="AU29" s="394"/>
      <c r="AV29" s="394"/>
      <c r="AW29" s="394"/>
      <c r="AX29" s="394"/>
      <c r="AY29" s="394"/>
      <c r="AZ29" s="394"/>
      <c r="BA29" s="394"/>
    </row>
    <row r="30" spans="1:53" ht="39.75" customHeight="1">
      <c r="A30" s="391">
        <v>280201226</v>
      </c>
      <c r="B30" s="392" t="str">
        <f>VLOOKUP(A30,COMPETENCIA!$A$2:$B$100,2,0)</f>
        <v>Tratamiento de aguas residuales</v>
      </c>
      <c r="C30" s="391" t="s">
        <v>1139</v>
      </c>
      <c r="D30" s="391" t="str">
        <f>CONCATENATE(A30,"-",C30)</f>
        <v>280201226-RA2</v>
      </c>
      <c r="E30" s="392" t="s">
        <v>1144</v>
      </c>
      <c r="F30" s="393" t="s">
        <v>1440</v>
      </c>
      <c r="G30" s="393" t="str">
        <f t="shared" ref="G30:G39" si="21">CONCATENATE($D$30,"-",F30)</f>
        <v>280201226-RA2-C01</v>
      </c>
      <c r="H30" s="397" t="s">
        <v>1496</v>
      </c>
      <c r="I30" s="393">
        <v>8</v>
      </c>
      <c r="J30" s="393">
        <v>2</v>
      </c>
      <c r="K30" s="395"/>
      <c r="L30" s="393" t="s">
        <v>178</v>
      </c>
      <c r="M30" s="393" t="s">
        <v>1442</v>
      </c>
      <c r="N30" s="393" t="str">
        <f t="shared" si="12"/>
        <v>280201226-RA2-PTA1-E1</v>
      </c>
      <c r="O30" s="394" t="s">
        <v>1497</v>
      </c>
      <c r="P30" s="393"/>
      <c r="Q30" s="393"/>
      <c r="R30" s="393"/>
      <c r="S30" s="396"/>
      <c r="T30" s="394"/>
      <c r="U30" s="393"/>
      <c r="V30" s="392" t="str">
        <f t="shared" ref="V30:V90" si="22">IF(U30="SI",H30,IF(U30="NO","",""))</f>
        <v/>
      </c>
      <c r="W30" s="392" t="str">
        <f t="shared" si="3"/>
        <v/>
      </c>
      <c r="X30" s="393"/>
      <c r="Y30" s="391" t="str">
        <f>IFERROR(VLOOKUP(Z30,BASE!$G$2:$H$3,2,0),"")</f>
        <v/>
      </c>
      <c r="Z30" s="393"/>
      <c r="AA30" s="391" t="str">
        <f>IFERROR(VLOOKUP(AB30,BASE!$J$2:$K$3,2,0),"")</f>
        <v/>
      </c>
      <c r="AB30" s="393"/>
      <c r="AC30" s="391" t="str">
        <f>IFERROR(VLOOKUP(AD30,BASE!M:N,2,0),"")</f>
        <v/>
      </c>
      <c r="AD30" s="393"/>
      <c r="AE30" s="391" t="str">
        <f>IFERROR(VLOOKUP(AF30,BASE!$P$2:$R$14,2,0),"")</f>
        <v/>
      </c>
      <c r="AF30" s="393"/>
      <c r="AG30" s="393"/>
      <c r="AH30" s="393"/>
      <c r="AI30" s="391" t="str">
        <f>IFERROR(VLOOKUP(AJ30,BASE!$D$2:$E$40,2,0),"")</f>
        <v/>
      </c>
      <c r="AJ30" s="393"/>
      <c r="AK30" s="394"/>
      <c r="AL30" s="394"/>
      <c r="AM30" s="394"/>
      <c r="AN30" s="394"/>
      <c r="AO30" s="394"/>
      <c r="AP30" s="394"/>
      <c r="AQ30" s="394"/>
      <c r="AR30" s="394"/>
      <c r="AS30" s="394"/>
      <c r="AT30" s="394"/>
      <c r="AU30" s="394"/>
      <c r="AV30" s="394"/>
      <c r="AW30" s="394"/>
      <c r="AX30" s="394"/>
      <c r="AY30" s="394"/>
      <c r="AZ30" s="394"/>
      <c r="BA30" s="394"/>
    </row>
    <row r="31" spans="1:53" ht="39.75" customHeight="1">
      <c r="A31" s="393">
        <f t="shared" ref="A31:A39" si="23">$A$30</f>
        <v>280201226</v>
      </c>
      <c r="B31" s="394"/>
      <c r="C31" s="393" t="str">
        <f t="shared" ref="C31:C39" si="24">$C$30</f>
        <v>RA2</v>
      </c>
      <c r="D31" s="393" t="str">
        <f t="shared" ref="D31:D39" si="25">$D$30</f>
        <v>280201226-RA2</v>
      </c>
      <c r="E31" s="394"/>
      <c r="F31" s="393" t="s">
        <v>1450</v>
      </c>
      <c r="G31" s="393" t="str">
        <f t="shared" si="21"/>
        <v>280201226-RA2-C02</v>
      </c>
      <c r="H31" s="397" t="s">
        <v>1498</v>
      </c>
      <c r="I31" s="393">
        <v>4</v>
      </c>
      <c r="J31" s="393">
        <v>2</v>
      </c>
      <c r="K31" s="395"/>
      <c r="L31" s="393"/>
      <c r="M31" s="393"/>
      <c r="N31" s="393" t="str">
        <f t="shared" si="12"/>
        <v/>
      </c>
      <c r="O31" s="394"/>
      <c r="P31" s="393"/>
      <c r="Q31" s="393"/>
      <c r="R31" s="393"/>
      <c r="S31" s="396"/>
      <c r="T31" s="394"/>
      <c r="U31" s="393"/>
      <c r="V31" s="392" t="str">
        <f t="shared" si="22"/>
        <v/>
      </c>
      <c r="W31" s="392" t="str">
        <f t="shared" si="3"/>
        <v/>
      </c>
      <c r="X31" s="393"/>
      <c r="Y31" s="391" t="str">
        <f>IFERROR(VLOOKUP(Z31,BASE!$G$2:$H$3,2,0),"")</f>
        <v/>
      </c>
      <c r="Z31" s="393"/>
      <c r="AA31" s="391" t="str">
        <f>IFERROR(VLOOKUP(AB31,BASE!$J$2:$K$3,2,0),"")</f>
        <v/>
      </c>
      <c r="AB31" s="393"/>
      <c r="AC31" s="391" t="str">
        <f>IFERROR(VLOOKUP(AD31,BASE!M:N,2,0),"")</f>
        <v/>
      </c>
      <c r="AD31" s="393"/>
      <c r="AE31" s="391" t="str">
        <f>IFERROR(VLOOKUP(AF31,BASE!$P$2:$R$14,2,0),"")</f>
        <v/>
      </c>
      <c r="AF31" s="393"/>
      <c r="AG31" s="393"/>
      <c r="AH31" s="393"/>
      <c r="AI31" s="391" t="str">
        <f>IFERROR(VLOOKUP(AJ31,BASE!$D$2:$E$40,2,0),"")</f>
        <v/>
      </c>
      <c r="AJ31" s="393"/>
      <c r="AK31" s="394"/>
      <c r="AL31" s="394"/>
      <c r="AM31" s="394"/>
      <c r="AN31" s="394"/>
      <c r="AO31" s="394"/>
      <c r="AP31" s="394"/>
      <c r="AQ31" s="394"/>
      <c r="AR31" s="394"/>
      <c r="AS31" s="394"/>
      <c r="AT31" s="394"/>
      <c r="AU31" s="394"/>
      <c r="AV31" s="394"/>
      <c r="AW31" s="394"/>
      <c r="AX31" s="394"/>
      <c r="AY31" s="394"/>
      <c r="AZ31" s="394"/>
      <c r="BA31" s="394"/>
    </row>
    <row r="32" spans="1:53" ht="39.75" customHeight="1">
      <c r="A32" s="393">
        <f t="shared" si="23"/>
        <v>280201226</v>
      </c>
      <c r="B32" s="394"/>
      <c r="C32" s="393" t="str">
        <f t="shared" si="24"/>
        <v>RA2</v>
      </c>
      <c r="D32" s="393" t="str">
        <f t="shared" si="25"/>
        <v>280201226-RA2</v>
      </c>
      <c r="E32" s="394"/>
      <c r="F32" s="393" t="s">
        <v>1453</v>
      </c>
      <c r="G32" s="393" t="str">
        <f t="shared" si="21"/>
        <v>280201226-RA2-C03</v>
      </c>
      <c r="H32" s="397" t="s">
        <v>1499</v>
      </c>
      <c r="I32" s="393">
        <v>4</v>
      </c>
      <c r="J32" s="393">
        <v>2</v>
      </c>
      <c r="K32" s="395"/>
      <c r="L32" s="393"/>
      <c r="M32" s="393"/>
      <c r="N32" s="393" t="str">
        <f t="shared" si="12"/>
        <v/>
      </c>
      <c r="O32" s="394"/>
      <c r="P32" s="393"/>
      <c r="Q32" s="393"/>
      <c r="R32" s="393"/>
      <c r="S32" s="396"/>
      <c r="T32" s="394"/>
      <c r="U32" s="393"/>
      <c r="V32" s="392" t="str">
        <f t="shared" si="22"/>
        <v/>
      </c>
      <c r="W32" s="392" t="str">
        <f t="shared" si="3"/>
        <v/>
      </c>
      <c r="X32" s="393"/>
      <c r="Y32" s="391" t="str">
        <f>IFERROR(VLOOKUP(Z32,BASE!$G$2:$H$3,2,0),"")</f>
        <v/>
      </c>
      <c r="Z32" s="393"/>
      <c r="AA32" s="391" t="str">
        <f>IFERROR(VLOOKUP(AB32,BASE!$J$2:$K$3,2,0),"")</f>
        <v/>
      </c>
      <c r="AB32" s="393"/>
      <c r="AC32" s="391" t="str">
        <f>IFERROR(VLOOKUP(AD32,BASE!M:N,2,0),"")</f>
        <v/>
      </c>
      <c r="AD32" s="393"/>
      <c r="AE32" s="391" t="str">
        <f>IFERROR(VLOOKUP(AF32,BASE!$P$2:$R$14,2,0),"")</f>
        <v/>
      </c>
      <c r="AF32" s="393"/>
      <c r="AG32" s="393"/>
      <c r="AH32" s="393"/>
      <c r="AI32" s="391" t="str">
        <f>IFERROR(VLOOKUP(AJ32,BASE!$D$2:$E$40,2,0),"")</f>
        <v/>
      </c>
      <c r="AJ32" s="393"/>
      <c r="AK32" s="394"/>
      <c r="AL32" s="394"/>
      <c r="AM32" s="394"/>
      <c r="AN32" s="394"/>
      <c r="AO32" s="394"/>
      <c r="AP32" s="394"/>
      <c r="AQ32" s="394"/>
      <c r="AR32" s="394"/>
      <c r="AS32" s="394"/>
      <c r="AT32" s="394"/>
      <c r="AU32" s="394"/>
      <c r="AV32" s="394"/>
      <c r="AW32" s="394"/>
      <c r="AX32" s="394"/>
      <c r="AY32" s="394"/>
      <c r="AZ32" s="394"/>
      <c r="BA32" s="394"/>
    </row>
    <row r="33" spans="1:53" ht="39.75" customHeight="1">
      <c r="A33" s="393">
        <f t="shared" si="23"/>
        <v>280201226</v>
      </c>
      <c r="B33" s="394"/>
      <c r="C33" s="393" t="str">
        <f t="shared" si="24"/>
        <v>RA2</v>
      </c>
      <c r="D33" s="393" t="str">
        <f t="shared" si="25"/>
        <v>280201226-RA2</v>
      </c>
      <c r="E33" s="394"/>
      <c r="F33" s="393" t="s">
        <v>1455</v>
      </c>
      <c r="G33" s="393" t="str">
        <f t="shared" si="21"/>
        <v>280201226-RA2-C04</v>
      </c>
      <c r="H33" s="397" t="s">
        <v>1500</v>
      </c>
      <c r="I33" s="393">
        <v>8</v>
      </c>
      <c r="J33" s="393">
        <v>4</v>
      </c>
      <c r="K33" s="395"/>
      <c r="L33" s="393"/>
      <c r="M33" s="393"/>
      <c r="N33" s="393" t="str">
        <f t="shared" si="12"/>
        <v/>
      </c>
      <c r="O33" s="394"/>
      <c r="P33" s="393"/>
      <c r="Q33" s="393"/>
      <c r="R33" s="393"/>
      <c r="S33" s="396"/>
      <c r="T33" s="394"/>
      <c r="U33" s="393"/>
      <c r="V33" s="392" t="str">
        <f t="shared" si="22"/>
        <v/>
      </c>
      <c r="W33" s="392" t="str">
        <f t="shared" si="3"/>
        <v/>
      </c>
      <c r="X33" s="393"/>
      <c r="Y33" s="391" t="str">
        <f>IFERROR(VLOOKUP(Z33,BASE!$G$2:$H$3,2,0),"")</f>
        <v/>
      </c>
      <c r="Z33" s="393"/>
      <c r="AA33" s="391" t="str">
        <f>IFERROR(VLOOKUP(AB33,BASE!$J$2:$K$3,2,0),"")</f>
        <v/>
      </c>
      <c r="AB33" s="393"/>
      <c r="AC33" s="391" t="str">
        <f>IFERROR(VLOOKUP(AD33,BASE!M:N,2,0),"")</f>
        <v/>
      </c>
      <c r="AD33" s="393"/>
      <c r="AE33" s="391" t="str">
        <f>IFERROR(VLOOKUP(AF33,BASE!$P$2:$R$14,2,0),"")</f>
        <v/>
      </c>
      <c r="AF33" s="393"/>
      <c r="AG33" s="393"/>
      <c r="AH33" s="393"/>
      <c r="AI33" s="391" t="str">
        <f>IFERROR(VLOOKUP(AJ33,BASE!$D$2:$E$40,2,0),"")</f>
        <v/>
      </c>
      <c r="AJ33" s="393"/>
      <c r="AK33" s="394"/>
      <c r="AL33" s="394"/>
      <c r="AM33" s="394"/>
      <c r="AN33" s="394"/>
      <c r="AO33" s="394"/>
      <c r="AP33" s="394"/>
      <c r="AQ33" s="394"/>
      <c r="AR33" s="394"/>
      <c r="AS33" s="394"/>
      <c r="AT33" s="394"/>
      <c r="AU33" s="394"/>
      <c r="AV33" s="394"/>
      <c r="AW33" s="394"/>
      <c r="AX33" s="394"/>
      <c r="AY33" s="394"/>
      <c r="AZ33" s="394"/>
      <c r="BA33" s="394"/>
    </row>
    <row r="34" spans="1:53" ht="39.75" customHeight="1">
      <c r="A34" s="393">
        <f t="shared" si="23"/>
        <v>280201226</v>
      </c>
      <c r="B34" s="394"/>
      <c r="C34" s="393" t="str">
        <f t="shared" si="24"/>
        <v>RA2</v>
      </c>
      <c r="D34" s="393" t="str">
        <f t="shared" si="25"/>
        <v>280201226-RA2</v>
      </c>
      <c r="E34" s="394"/>
      <c r="F34" s="393" t="s">
        <v>1457</v>
      </c>
      <c r="G34" s="393" t="str">
        <f t="shared" si="21"/>
        <v>280201226-RA2-C05</v>
      </c>
      <c r="H34" s="397" t="s">
        <v>1501</v>
      </c>
      <c r="I34" s="393">
        <v>8</v>
      </c>
      <c r="J34" s="393">
        <v>2</v>
      </c>
      <c r="K34" s="395"/>
      <c r="L34" s="393"/>
      <c r="M34" s="393"/>
      <c r="N34" s="393" t="str">
        <f t="shared" si="12"/>
        <v/>
      </c>
      <c r="O34" s="394"/>
      <c r="P34" s="393"/>
      <c r="Q34" s="393"/>
      <c r="R34" s="393"/>
      <c r="S34" s="396"/>
      <c r="T34" s="394"/>
      <c r="U34" s="393"/>
      <c r="V34" s="392" t="str">
        <f t="shared" si="22"/>
        <v/>
      </c>
      <c r="W34" s="392" t="str">
        <f t="shared" si="3"/>
        <v/>
      </c>
      <c r="X34" s="393"/>
      <c r="Y34" s="391" t="str">
        <f>IFERROR(VLOOKUP(Z34,BASE!$G$2:$H$3,2,0),"")</f>
        <v/>
      </c>
      <c r="Z34" s="393"/>
      <c r="AA34" s="391" t="str">
        <f>IFERROR(VLOOKUP(AB34,BASE!$J$2:$K$3,2,0),"")</f>
        <v/>
      </c>
      <c r="AB34" s="393"/>
      <c r="AC34" s="391" t="str">
        <f>IFERROR(VLOOKUP(AD34,BASE!M:N,2,0),"")</f>
        <v/>
      </c>
      <c r="AD34" s="393"/>
      <c r="AE34" s="391" t="str">
        <f>IFERROR(VLOOKUP(AF34,BASE!$P$2:$R$14,2,0),"")</f>
        <v/>
      </c>
      <c r="AF34" s="393"/>
      <c r="AG34" s="393"/>
      <c r="AH34" s="393"/>
      <c r="AI34" s="391" t="str">
        <f>IFERROR(VLOOKUP(AJ34,BASE!$D$2:$E$40,2,0),"")</f>
        <v/>
      </c>
      <c r="AJ34" s="393"/>
      <c r="AK34" s="394"/>
      <c r="AL34" s="394"/>
      <c r="AM34" s="394"/>
      <c r="AN34" s="394"/>
      <c r="AO34" s="394"/>
      <c r="AP34" s="394"/>
      <c r="AQ34" s="394"/>
      <c r="AR34" s="394"/>
      <c r="AS34" s="394"/>
      <c r="AT34" s="394"/>
      <c r="AU34" s="394"/>
      <c r="AV34" s="394"/>
      <c r="AW34" s="394"/>
      <c r="AX34" s="394"/>
      <c r="AY34" s="394"/>
      <c r="AZ34" s="394"/>
      <c r="BA34" s="394"/>
    </row>
    <row r="35" spans="1:53" ht="39.75" customHeight="1">
      <c r="A35" s="393">
        <f t="shared" si="23"/>
        <v>280201226</v>
      </c>
      <c r="B35" s="394"/>
      <c r="C35" s="393" t="str">
        <f t="shared" si="24"/>
        <v>RA2</v>
      </c>
      <c r="D35" s="393" t="str">
        <f t="shared" si="25"/>
        <v>280201226-RA2</v>
      </c>
      <c r="E35" s="394"/>
      <c r="F35" s="393" t="s">
        <v>1467</v>
      </c>
      <c r="G35" s="393" t="str">
        <f t="shared" si="21"/>
        <v>280201226-RA2-C06</v>
      </c>
      <c r="H35" s="397" t="s">
        <v>1502</v>
      </c>
      <c r="I35" s="393">
        <v>8</v>
      </c>
      <c r="J35" s="393">
        <v>4</v>
      </c>
      <c r="K35" s="395"/>
      <c r="L35" s="393"/>
      <c r="M35" s="393"/>
      <c r="N35" s="393" t="str">
        <f t="shared" si="12"/>
        <v/>
      </c>
      <c r="O35" s="394"/>
      <c r="P35" s="393"/>
      <c r="Q35" s="393"/>
      <c r="R35" s="393"/>
      <c r="S35" s="396"/>
      <c r="T35" s="394"/>
      <c r="U35" s="393"/>
      <c r="V35" s="392" t="str">
        <f t="shared" si="22"/>
        <v/>
      </c>
      <c r="W35" s="392" t="str">
        <f t="shared" si="3"/>
        <v/>
      </c>
      <c r="X35" s="393"/>
      <c r="Y35" s="391" t="str">
        <f>IFERROR(VLOOKUP(Z35,BASE!$G$2:$H$3,2,0),"")</f>
        <v/>
      </c>
      <c r="Z35" s="393"/>
      <c r="AA35" s="391" t="str">
        <f>IFERROR(VLOOKUP(AB35,BASE!$J$2:$K$3,2,0),"")</f>
        <v/>
      </c>
      <c r="AB35" s="393"/>
      <c r="AC35" s="391" t="str">
        <f>IFERROR(VLOOKUP(AD35,BASE!M:N,2,0),"")</f>
        <v/>
      </c>
      <c r="AD35" s="393"/>
      <c r="AE35" s="391" t="str">
        <f>IFERROR(VLOOKUP(AF35,BASE!$P$2:$R$14,2,0),"")</f>
        <v/>
      </c>
      <c r="AF35" s="393"/>
      <c r="AG35" s="393"/>
      <c r="AH35" s="393"/>
      <c r="AI35" s="391" t="str">
        <f>IFERROR(VLOOKUP(AJ35,BASE!$D$2:$E$40,2,0),"")</f>
        <v/>
      </c>
      <c r="AJ35" s="393"/>
      <c r="AK35" s="394"/>
      <c r="AL35" s="394"/>
      <c r="AM35" s="394"/>
      <c r="AN35" s="394"/>
      <c r="AO35" s="394"/>
      <c r="AP35" s="394"/>
      <c r="AQ35" s="394"/>
      <c r="AR35" s="394"/>
      <c r="AS35" s="394"/>
      <c r="AT35" s="394"/>
      <c r="AU35" s="394"/>
      <c r="AV35" s="394"/>
      <c r="AW35" s="394"/>
      <c r="AX35" s="394"/>
      <c r="AY35" s="394"/>
      <c r="AZ35" s="394"/>
      <c r="BA35" s="394"/>
    </row>
    <row r="36" spans="1:53" ht="39.75" customHeight="1">
      <c r="A36" s="393">
        <f t="shared" si="23"/>
        <v>280201226</v>
      </c>
      <c r="B36" s="394"/>
      <c r="C36" s="393" t="str">
        <f t="shared" si="24"/>
        <v>RA2</v>
      </c>
      <c r="D36" s="393" t="str">
        <f t="shared" si="25"/>
        <v>280201226-RA2</v>
      </c>
      <c r="E36" s="394"/>
      <c r="F36" s="393" t="s">
        <v>1469</v>
      </c>
      <c r="G36" s="393" t="str">
        <f t="shared" si="21"/>
        <v>280201226-RA2-C07</v>
      </c>
      <c r="H36" s="398"/>
      <c r="I36" s="399"/>
      <c r="J36" s="393"/>
      <c r="K36" s="395"/>
      <c r="L36" s="393"/>
      <c r="M36" s="393"/>
      <c r="N36" s="393" t="str">
        <f t="shared" si="12"/>
        <v/>
      </c>
      <c r="O36" s="394"/>
      <c r="P36" s="393"/>
      <c r="Q36" s="393"/>
      <c r="R36" s="393"/>
      <c r="S36" s="396"/>
      <c r="T36" s="394"/>
      <c r="U36" s="393"/>
      <c r="V36" s="392" t="str">
        <f t="shared" si="22"/>
        <v/>
      </c>
      <c r="W36" s="392" t="str">
        <f t="shared" si="3"/>
        <v/>
      </c>
      <c r="X36" s="393"/>
      <c r="Y36" s="391" t="str">
        <f>IFERROR(VLOOKUP(Z36,BASE!$G$2:$H$3,2,0),"")</f>
        <v/>
      </c>
      <c r="Z36" s="393"/>
      <c r="AA36" s="391" t="str">
        <f>IFERROR(VLOOKUP(AB36,BASE!$J$2:$K$3,2,0),"")</f>
        <v/>
      </c>
      <c r="AB36" s="393"/>
      <c r="AC36" s="391" t="str">
        <f>IFERROR(VLOOKUP(AD36,BASE!M:N,2,0),"")</f>
        <v/>
      </c>
      <c r="AD36" s="393"/>
      <c r="AE36" s="391" t="str">
        <f>IFERROR(VLOOKUP(AF36,BASE!$P$2:$R$14,2,0),"")</f>
        <v/>
      </c>
      <c r="AF36" s="393"/>
      <c r="AG36" s="393"/>
      <c r="AH36" s="393"/>
      <c r="AI36" s="391" t="str">
        <f>IFERROR(VLOOKUP(AJ36,BASE!$D$2:$E$40,2,0),"")</f>
        <v/>
      </c>
      <c r="AJ36" s="393"/>
      <c r="AK36" s="394"/>
      <c r="AL36" s="394"/>
      <c r="AM36" s="394"/>
      <c r="AN36" s="394"/>
      <c r="AO36" s="394"/>
      <c r="AP36" s="394"/>
      <c r="AQ36" s="394"/>
      <c r="AR36" s="394"/>
      <c r="AS36" s="394"/>
      <c r="AT36" s="394"/>
      <c r="AU36" s="394"/>
      <c r="AV36" s="394"/>
      <c r="AW36" s="394"/>
      <c r="AX36" s="394"/>
      <c r="AY36" s="394"/>
      <c r="AZ36" s="394"/>
      <c r="BA36" s="394"/>
    </row>
    <row r="37" spans="1:53" ht="39.75" customHeight="1">
      <c r="A37" s="393">
        <f t="shared" si="23"/>
        <v>280201226</v>
      </c>
      <c r="B37" s="394"/>
      <c r="C37" s="393" t="str">
        <f t="shared" si="24"/>
        <v>RA2</v>
      </c>
      <c r="D37" s="393" t="str">
        <f t="shared" si="25"/>
        <v>280201226-RA2</v>
      </c>
      <c r="E37" s="394"/>
      <c r="F37" s="393" t="s">
        <v>1471</v>
      </c>
      <c r="G37" s="393" t="str">
        <f t="shared" si="21"/>
        <v>280201226-RA2-C08</v>
      </c>
      <c r="H37" s="397"/>
      <c r="I37" s="393"/>
      <c r="J37" s="393"/>
      <c r="K37" s="395"/>
      <c r="L37" s="393"/>
      <c r="M37" s="393"/>
      <c r="N37" s="393" t="str">
        <f t="shared" si="12"/>
        <v/>
      </c>
      <c r="O37" s="394"/>
      <c r="P37" s="393"/>
      <c r="Q37" s="393"/>
      <c r="R37" s="393"/>
      <c r="S37" s="396"/>
      <c r="T37" s="394"/>
      <c r="U37" s="393"/>
      <c r="V37" s="392" t="str">
        <f t="shared" si="22"/>
        <v/>
      </c>
      <c r="W37" s="392" t="str">
        <f t="shared" si="3"/>
        <v/>
      </c>
      <c r="X37" s="393"/>
      <c r="Y37" s="391" t="str">
        <f>IFERROR(VLOOKUP(Z37,BASE!$G$2:$H$3,2,0),"")</f>
        <v/>
      </c>
      <c r="Z37" s="393"/>
      <c r="AA37" s="391" t="str">
        <f>IFERROR(VLOOKUP(AB37,BASE!$J$2:$K$3,2,0),"")</f>
        <v/>
      </c>
      <c r="AB37" s="393"/>
      <c r="AC37" s="391" t="str">
        <f>IFERROR(VLOOKUP(AD37,BASE!M:N,2,0),"")</f>
        <v/>
      </c>
      <c r="AD37" s="393"/>
      <c r="AE37" s="391" t="str">
        <f>IFERROR(VLOOKUP(AF37,BASE!$P$2:$R$14,2,0),"")</f>
        <v/>
      </c>
      <c r="AF37" s="393"/>
      <c r="AG37" s="393"/>
      <c r="AH37" s="393"/>
      <c r="AI37" s="391" t="str">
        <f>IFERROR(VLOOKUP(AJ37,BASE!$D$2:$E$40,2,0),"")</f>
        <v/>
      </c>
      <c r="AJ37" s="393"/>
      <c r="AK37" s="394"/>
      <c r="AL37" s="394"/>
      <c r="AM37" s="394"/>
      <c r="AN37" s="394"/>
      <c r="AO37" s="394"/>
      <c r="AP37" s="394"/>
      <c r="AQ37" s="394"/>
      <c r="AR37" s="394"/>
      <c r="AS37" s="394"/>
      <c r="AT37" s="394"/>
      <c r="AU37" s="394"/>
      <c r="AV37" s="394"/>
      <c r="AW37" s="394"/>
      <c r="AX37" s="394"/>
      <c r="AY37" s="394"/>
      <c r="AZ37" s="394"/>
      <c r="BA37" s="394"/>
    </row>
    <row r="38" spans="1:53" ht="39.75" customHeight="1">
      <c r="A38" s="393">
        <f t="shared" si="23"/>
        <v>280201226</v>
      </c>
      <c r="B38" s="394"/>
      <c r="C38" s="393" t="str">
        <f t="shared" si="24"/>
        <v>RA2</v>
      </c>
      <c r="D38" s="393" t="str">
        <f t="shared" si="25"/>
        <v>280201226-RA2</v>
      </c>
      <c r="E38" s="394"/>
      <c r="F38" s="393" t="s">
        <v>1475</v>
      </c>
      <c r="G38" s="393" t="str">
        <f t="shared" si="21"/>
        <v>280201226-RA2-C09</v>
      </c>
      <c r="H38" s="397"/>
      <c r="I38" s="393"/>
      <c r="J38" s="393"/>
      <c r="K38" s="395"/>
      <c r="L38" s="393"/>
      <c r="M38" s="393"/>
      <c r="N38" s="393" t="str">
        <f t="shared" si="12"/>
        <v/>
      </c>
      <c r="O38" s="394"/>
      <c r="P38" s="393"/>
      <c r="Q38" s="393"/>
      <c r="R38" s="393"/>
      <c r="S38" s="396"/>
      <c r="T38" s="394"/>
      <c r="U38" s="393"/>
      <c r="V38" s="392" t="str">
        <f t="shared" si="22"/>
        <v/>
      </c>
      <c r="W38" s="392" t="str">
        <f t="shared" si="3"/>
        <v/>
      </c>
      <c r="X38" s="393"/>
      <c r="Y38" s="391" t="str">
        <f>IFERROR(VLOOKUP(Z38,BASE!$G$2:$H$3,2,0),"")</f>
        <v/>
      </c>
      <c r="Z38" s="393"/>
      <c r="AA38" s="391" t="str">
        <f>IFERROR(VLOOKUP(AB38,BASE!$J$2:$K$3,2,0),"")</f>
        <v/>
      </c>
      <c r="AB38" s="393"/>
      <c r="AC38" s="391" t="str">
        <f>IFERROR(VLOOKUP(AD38,BASE!M:N,2,0),"")</f>
        <v/>
      </c>
      <c r="AD38" s="393"/>
      <c r="AE38" s="391" t="str">
        <f>IFERROR(VLOOKUP(AF38,BASE!$P$2:$R$14,2,0),"")</f>
        <v/>
      </c>
      <c r="AF38" s="393"/>
      <c r="AG38" s="393"/>
      <c r="AH38" s="393"/>
      <c r="AI38" s="391" t="str">
        <f>IFERROR(VLOOKUP(AJ38,BASE!$D$2:$E$40,2,0),"")</f>
        <v/>
      </c>
      <c r="AJ38" s="393"/>
      <c r="AK38" s="394"/>
      <c r="AL38" s="394"/>
      <c r="AM38" s="394"/>
      <c r="AN38" s="394"/>
      <c r="AO38" s="394"/>
      <c r="AP38" s="394"/>
      <c r="AQ38" s="394"/>
      <c r="AR38" s="394"/>
      <c r="AS38" s="394"/>
      <c r="AT38" s="394"/>
      <c r="AU38" s="394"/>
      <c r="AV38" s="394"/>
      <c r="AW38" s="394"/>
      <c r="AX38" s="394"/>
      <c r="AY38" s="394"/>
      <c r="AZ38" s="394"/>
      <c r="BA38" s="394"/>
    </row>
    <row r="39" spans="1:53" ht="39.75" customHeight="1">
      <c r="A39" s="393">
        <f t="shared" si="23"/>
        <v>280201226</v>
      </c>
      <c r="B39" s="394"/>
      <c r="C39" s="393" t="str">
        <f t="shared" si="24"/>
        <v>RA2</v>
      </c>
      <c r="D39" s="393" t="str">
        <f t="shared" si="25"/>
        <v>280201226-RA2</v>
      </c>
      <c r="E39" s="394"/>
      <c r="F39" s="393" t="s">
        <v>1477</v>
      </c>
      <c r="G39" s="393" t="str">
        <f t="shared" si="21"/>
        <v>280201226-RA2-C10</v>
      </c>
      <c r="H39" s="397"/>
      <c r="I39" s="393"/>
      <c r="J39" s="393"/>
      <c r="K39" s="395"/>
      <c r="L39" s="393"/>
      <c r="M39" s="393"/>
      <c r="N39" s="393" t="str">
        <f t="shared" si="12"/>
        <v/>
      </c>
      <c r="O39" s="394"/>
      <c r="P39" s="393"/>
      <c r="Q39" s="393"/>
      <c r="R39" s="393"/>
      <c r="S39" s="396"/>
      <c r="T39" s="394"/>
      <c r="U39" s="393"/>
      <c r="V39" s="392" t="str">
        <f t="shared" si="22"/>
        <v/>
      </c>
      <c r="W39" s="392" t="str">
        <f t="shared" si="3"/>
        <v/>
      </c>
      <c r="X39" s="393"/>
      <c r="Y39" s="391" t="str">
        <f>IFERROR(VLOOKUP(Z39,BASE!$G$2:$H$3,2,0),"")</f>
        <v/>
      </c>
      <c r="Z39" s="393"/>
      <c r="AA39" s="391" t="str">
        <f>IFERROR(VLOOKUP(AB39,BASE!$J$2:$K$3,2,0),"")</f>
        <v/>
      </c>
      <c r="AB39" s="393"/>
      <c r="AC39" s="391" t="str">
        <f>IFERROR(VLOOKUP(AD39,BASE!M:N,2,0),"")</f>
        <v/>
      </c>
      <c r="AD39" s="393"/>
      <c r="AE39" s="391" t="str">
        <f>IFERROR(VLOOKUP(AF39,BASE!$P$2:$R$14,2,0),"")</f>
        <v/>
      </c>
      <c r="AF39" s="393"/>
      <c r="AG39" s="393"/>
      <c r="AH39" s="393"/>
      <c r="AI39" s="391" t="str">
        <f>IFERROR(VLOOKUP(AJ39,BASE!$D$2:$E$40,2,0),"")</f>
        <v/>
      </c>
      <c r="AJ39" s="393"/>
      <c r="AK39" s="394"/>
      <c r="AL39" s="394"/>
      <c r="AM39" s="394"/>
      <c r="AN39" s="394"/>
      <c r="AO39" s="394"/>
      <c r="AP39" s="394"/>
      <c r="AQ39" s="394"/>
      <c r="AR39" s="394"/>
      <c r="AS39" s="394"/>
      <c r="AT39" s="394"/>
      <c r="AU39" s="394"/>
      <c r="AV39" s="394"/>
      <c r="AW39" s="394"/>
      <c r="AX39" s="394"/>
      <c r="AY39" s="394"/>
      <c r="AZ39" s="394"/>
      <c r="BA39" s="394"/>
    </row>
    <row r="40" spans="1:53" ht="39.75" customHeight="1">
      <c r="A40" s="391">
        <v>280201226</v>
      </c>
      <c r="B40" s="392" t="str">
        <f>VLOOKUP(A40,COMPETENCIA!$A$2:$B$100,2,0)</f>
        <v>Tratamiento de aguas residuales</v>
      </c>
      <c r="C40" s="391" t="s">
        <v>1141</v>
      </c>
      <c r="D40" s="391" t="str">
        <f>CONCATENATE(A40,"-",C40)</f>
        <v>280201226-RA3</v>
      </c>
      <c r="E40" s="392" t="s">
        <v>1145</v>
      </c>
      <c r="F40" s="393" t="s">
        <v>1440</v>
      </c>
      <c r="G40" s="393" t="str">
        <f t="shared" ref="G40:G49" si="26">CONCATENATE($D$40,"-",F40)</f>
        <v>280201226-RA3-C01</v>
      </c>
      <c r="H40" s="397" t="s">
        <v>1503</v>
      </c>
      <c r="I40" s="393">
        <v>4</v>
      </c>
      <c r="J40" s="393">
        <v>0</v>
      </c>
      <c r="K40" s="395"/>
      <c r="L40" s="393" t="s">
        <v>178</v>
      </c>
      <c r="M40" s="393" t="s">
        <v>1442</v>
      </c>
      <c r="N40" s="393" t="str">
        <f t="shared" si="12"/>
        <v>280201226-RA3-PTA1-E1</v>
      </c>
      <c r="O40" s="394"/>
      <c r="P40" s="393"/>
      <c r="Q40" s="393"/>
      <c r="R40" s="393"/>
      <c r="S40" s="396"/>
      <c r="T40" s="394"/>
      <c r="U40" s="393"/>
      <c r="V40" s="392" t="str">
        <f t="shared" si="22"/>
        <v/>
      </c>
      <c r="W40" s="392" t="str">
        <f t="shared" si="3"/>
        <v/>
      </c>
      <c r="X40" s="393"/>
      <c r="Y40" s="391" t="str">
        <f>IFERROR(VLOOKUP(Z40,BASE!$G$2:$H$3,2,0),"")</f>
        <v/>
      </c>
      <c r="Z40" s="393"/>
      <c r="AA40" s="391" t="str">
        <f>IFERROR(VLOOKUP(AB40,BASE!$J$2:$K$3,2,0),"")</f>
        <v/>
      </c>
      <c r="AB40" s="393"/>
      <c r="AC40" s="391" t="str">
        <f>IFERROR(VLOOKUP(AD40,BASE!M:N,2,0),"")</f>
        <v/>
      </c>
      <c r="AD40" s="393"/>
      <c r="AE40" s="391" t="str">
        <f>IFERROR(VLOOKUP(AF40,BASE!$P$2:$R$14,2,0),"")</f>
        <v/>
      </c>
      <c r="AF40" s="393"/>
      <c r="AG40" s="393"/>
      <c r="AH40" s="393"/>
      <c r="AI40" s="391" t="str">
        <f>IFERROR(VLOOKUP(AJ40,BASE!$D$2:$E$40,2,0),"")</f>
        <v/>
      </c>
      <c r="AJ40" s="393"/>
      <c r="AK40" s="394"/>
      <c r="AL40" s="394"/>
      <c r="AM40" s="394"/>
      <c r="AN40" s="394"/>
      <c r="AO40" s="394"/>
      <c r="AP40" s="394"/>
      <c r="AQ40" s="394"/>
      <c r="AR40" s="394"/>
      <c r="AS40" s="394"/>
      <c r="AT40" s="394"/>
      <c r="AU40" s="394"/>
      <c r="AV40" s="394"/>
      <c r="AW40" s="394"/>
      <c r="AX40" s="394"/>
      <c r="AY40" s="394"/>
      <c r="AZ40" s="394"/>
      <c r="BA40" s="394"/>
    </row>
    <row r="41" spans="1:53" ht="39.75" customHeight="1">
      <c r="A41" s="393">
        <f t="shared" ref="A41:A49" si="27">$A$40</f>
        <v>280201226</v>
      </c>
      <c r="B41" s="394"/>
      <c r="C41" s="393" t="str">
        <f t="shared" ref="C41:C49" si="28">$C$40</f>
        <v>RA3</v>
      </c>
      <c r="D41" s="393" t="str">
        <f t="shared" ref="D41:D49" si="29">$D$40</f>
        <v>280201226-RA3</v>
      </c>
      <c r="E41" s="394"/>
      <c r="F41" s="393" t="s">
        <v>1450</v>
      </c>
      <c r="G41" s="393" t="str">
        <f t="shared" si="26"/>
        <v>280201226-RA3-C02</v>
      </c>
      <c r="H41" s="397" t="s">
        <v>1504</v>
      </c>
      <c r="I41" s="393">
        <v>4</v>
      </c>
      <c r="J41" s="393">
        <v>0</v>
      </c>
      <c r="K41" s="395"/>
      <c r="L41" s="393"/>
      <c r="M41" s="393"/>
      <c r="N41" s="393" t="str">
        <f t="shared" si="12"/>
        <v/>
      </c>
      <c r="O41" s="394"/>
      <c r="P41" s="393"/>
      <c r="Q41" s="393"/>
      <c r="R41" s="393"/>
      <c r="S41" s="396"/>
      <c r="T41" s="394"/>
      <c r="U41" s="393"/>
      <c r="V41" s="392" t="str">
        <f t="shared" si="22"/>
        <v/>
      </c>
      <c r="W41" s="392" t="str">
        <f t="shared" si="3"/>
        <v/>
      </c>
      <c r="X41" s="393"/>
      <c r="Y41" s="391" t="str">
        <f>IFERROR(VLOOKUP(Z41,BASE!$G$2:$H$3,2,0),"")</f>
        <v/>
      </c>
      <c r="Z41" s="393"/>
      <c r="AA41" s="391" t="str">
        <f>IFERROR(VLOOKUP(AB41,BASE!$J$2:$K$3,2,0),"")</f>
        <v/>
      </c>
      <c r="AB41" s="393"/>
      <c r="AC41" s="391" t="str">
        <f>IFERROR(VLOOKUP(AD41,BASE!M:N,2,0),"")</f>
        <v/>
      </c>
      <c r="AD41" s="393"/>
      <c r="AE41" s="391" t="str">
        <f>IFERROR(VLOOKUP(AF41,BASE!$P$2:$R$14,2,0),"")</f>
        <v/>
      </c>
      <c r="AF41" s="393"/>
      <c r="AG41" s="393"/>
      <c r="AH41" s="393"/>
      <c r="AI41" s="391" t="str">
        <f>IFERROR(VLOOKUP(AJ41,BASE!$D$2:$E$40,2,0),"")</f>
        <v/>
      </c>
      <c r="AJ41" s="393"/>
      <c r="AK41" s="394"/>
      <c r="AL41" s="394"/>
      <c r="AM41" s="394"/>
      <c r="AN41" s="394"/>
      <c r="AO41" s="394"/>
      <c r="AP41" s="394"/>
      <c r="AQ41" s="394"/>
      <c r="AR41" s="394"/>
      <c r="AS41" s="394"/>
      <c r="AT41" s="394"/>
      <c r="AU41" s="394"/>
      <c r="AV41" s="394"/>
      <c r="AW41" s="394"/>
      <c r="AX41" s="394"/>
      <c r="AY41" s="394"/>
      <c r="AZ41" s="394"/>
      <c r="BA41" s="394"/>
    </row>
    <row r="42" spans="1:53" ht="39.75" customHeight="1">
      <c r="A42" s="393">
        <f t="shared" si="27"/>
        <v>280201226</v>
      </c>
      <c r="B42" s="394"/>
      <c r="C42" s="393" t="str">
        <f t="shared" si="28"/>
        <v>RA3</v>
      </c>
      <c r="D42" s="393" t="str">
        <f t="shared" si="29"/>
        <v>280201226-RA3</v>
      </c>
      <c r="E42" s="394"/>
      <c r="F42" s="393" t="s">
        <v>1453</v>
      </c>
      <c r="G42" s="393" t="str">
        <f t="shared" si="26"/>
        <v>280201226-RA3-C03</v>
      </c>
      <c r="H42" s="397" t="s">
        <v>1505</v>
      </c>
      <c r="I42" s="393">
        <v>8</v>
      </c>
      <c r="J42" s="393">
        <v>0</v>
      </c>
      <c r="K42" s="395"/>
      <c r="L42" s="393"/>
      <c r="M42" s="393"/>
      <c r="N42" s="393" t="str">
        <f t="shared" si="12"/>
        <v/>
      </c>
      <c r="O42" s="394"/>
      <c r="P42" s="393"/>
      <c r="Q42" s="393"/>
      <c r="R42" s="393"/>
      <c r="S42" s="396"/>
      <c r="T42" s="394"/>
      <c r="U42" s="393"/>
      <c r="V42" s="392" t="str">
        <f t="shared" si="22"/>
        <v/>
      </c>
      <c r="W42" s="392" t="str">
        <f t="shared" si="3"/>
        <v/>
      </c>
      <c r="X42" s="393"/>
      <c r="Y42" s="391" t="str">
        <f>IFERROR(VLOOKUP(Z42,BASE!$G$2:$H$3,2,0),"")</f>
        <v/>
      </c>
      <c r="Z42" s="393"/>
      <c r="AA42" s="391" t="str">
        <f>IFERROR(VLOOKUP(AB42,BASE!$J$2:$K$3,2,0),"")</f>
        <v/>
      </c>
      <c r="AB42" s="393"/>
      <c r="AC42" s="391" t="str">
        <f>IFERROR(VLOOKUP(AD42,BASE!M:N,2,0),"")</f>
        <v/>
      </c>
      <c r="AD42" s="393"/>
      <c r="AE42" s="391" t="str">
        <f>IFERROR(VLOOKUP(AF42,BASE!$P$2:$R$14,2,0),"")</f>
        <v/>
      </c>
      <c r="AF42" s="393"/>
      <c r="AG42" s="393"/>
      <c r="AH42" s="393"/>
      <c r="AI42" s="391" t="str">
        <f>IFERROR(VLOOKUP(AJ42,BASE!$D$2:$E$40,2,0),"")</f>
        <v/>
      </c>
      <c r="AJ42" s="393"/>
      <c r="AK42" s="394"/>
      <c r="AL42" s="394"/>
      <c r="AM42" s="394"/>
      <c r="AN42" s="394"/>
      <c r="AO42" s="394"/>
      <c r="AP42" s="394"/>
      <c r="AQ42" s="394"/>
      <c r="AR42" s="394"/>
      <c r="AS42" s="394"/>
      <c r="AT42" s="394"/>
      <c r="AU42" s="394"/>
      <c r="AV42" s="394"/>
      <c r="AW42" s="394"/>
      <c r="AX42" s="394"/>
      <c r="AY42" s="394"/>
      <c r="AZ42" s="394"/>
      <c r="BA42" s="394"/>
    </row>
    <row r="43" spans="1:53" ht="39.75" customHeight="1">
      <c r="A43" s="393">
        <f t="shared" si="27"/>
        <v>280201226</v>
      </c>
      <c r="B43" s="394"/>
      <c r="C43" s="393" t="str">
        <f t="shared" si="28"/>
        <v>RA3</v>
      </c>
      <c r="D43" s="393" t="str">
        <f t="shared" si="29"/>
        <v>280201226-RA3</v>
      </c>
      <c r="E43" s="394"/>
      <c r="F43" s="393" t="s">
        <v>1455</v>
      </c>
      <c r="G43" s="393" t="str">
        <f t="shared" si="26"/>
        <v>280201226-RA3-C04</v>
      </c>
      <c r="H43" s="397" t="s">
        <v>1506</v>
      </c>
      <c r="I43" s="393">
        <v>4</v>
      </c>
      <c r="J43" s="393">
        <v>0</v>
      </c>
      <c r="K43" s="395"/>
      <c r="L43" s="393"/>
      <c r="M43" s="393"/>
      <c r="N43" s="393" t="str">
        <f t="shared" si="12"/>
        <v/>
      </c>
      <c r="O43" s="394"/>
      <c r="P43" s="393"/>
      <c r="Q43" s="393"/>
      <c r="R43" s="393"/>
      <c r="S43" s="396"/>
      <c r="T43" s="394"/>
      <c r="U43" s="393"/>
      <c r="V43" s="392" t="str">
        <f t="shared" si="22"/>
        <v/>
      </c>
      <c r="W43" s="392" t="str">
        <f t="shared" si="3"/>
        <v/>
      </c>
      <c r="X43" s="393"/>
      <c r="Y43" s="391" t="str">
        <f>IFERROR(VLOOKUP(Z43,BASE!$G$2:$H$3,2,0),"")</f>
        <v/>
      </c>
      <c r="Z43" s="393"/>
      <c r="AA43" s="391" t="str">
        <f>IFERROR(VLOOKUP(AB43,BASE!$J$2:$K$3,2,0),"")</f>
        <v/>
      </c>
      <c r="AB43" s="393"/>
      <c r="AC43" s="391" t="str">
        <f>IFERROR(VLOOKUP(AD43,BASE!M:N,2,0),"")</f>
        <v/>
      </c>
      <c r="AD43" s="393"/>
      <c r="AE43" s="391" t="str">
        <f>IFERROR(VLOOKUP(AF43,BASE!$P$2:$R$14,2,0),"")</f>
        <v/>
      </c>
      <c r="AF43" s="393"/>
      <c r="AG43" s="393"/>
      <c r="AH43" s="393"/>
      <c r="AI43" s="391" t="str">
        <f>IFERROR(VLOOKUP(AJ43,BASE!$D$2:$E$40,2,0),"")</f>
        <v/>
      </c>
      <c r="AJ43" s="393"/>
      <c r="AK43" s="394"/>
      <c r="AL43" s="394"/>
      <c r="AM43" s="394"/>
      <c r="AN43" s="394"/>
      <c r="AO43" s="394"/>
      <c r="AP43" s="394"/>
      <c r="AQ43" s="394"/>
      <c r="AR43" s="394"/>
      <c r="AS43" s="394"/>
      <c r="AT43" s="394"/>
      <c r="AU43" s="394"/>
      <c r="AV43" s="394"/>
      <c r="AW43" s="394"/>
      <c r="AX43" s="394"/>
      <c r="AY43" s="394"/>
      <c r="AZ43" s="394"/>
      <c r="BA43" s="394"/>
    </row>
    <row r="44" spans="1:53" ht="39.75" customHeight="1">
      <c r="A44" s="393">
        <f t="shared" si="27"/>
        <v>280201226</v>
      </c>
      <c r="B44" s="394"/>
      <c r="C44" s="393" t="str">
        <f t="shared" si="28"/>
        <v>RA3</v>
      </c>
      <c r="D44" s="393" t="str">
        <f t="shared" si="29"/>
        <v>280201226-RA3</v>
      </c>
      <c r="E44" s="394"/>
      <c r="F44" s="393" t="s">
        <v>1457</v>
      </c>
      <c r="G44" s="393" t="str">
        <f t="shared" si="26"/>
        <v>280201226-RA3-C05</v>
      </c>
      <c r="H44" s="397" t="s">
        <v>1507</v>
      </c>
      <c r="I44" s="393">
        <v>12</v>
      </c>
      <c r="J44" s="393">
        <v>0</v>
      </c>
      <c r="K44" s="395"/>
      <c r="L44" s="393"/>
      <c r="M44" s="393"/>
      <c r="N44" s="393" t="str">
        <f t="shared" si="12"/>
        <v/>
      </c>
      <c r="O44" s="394"/>
      <c r="P44" s="393"/>
      <c r="Q44" s="393"/>
      <c r="R44" s="393"/>
      <c r="S44" s="396"/>
      <c r="T44" s="394"/>
      <c r="U44" s="393"/>
      <c r="V44" s="392" t="str">
        <f t="shared" si="22"/>
        <v/>
      </c>
      <c r="W44" s="392" t="str">
        <f t="shared" si="3"/>
        <v/>
      </c>
      <c r="X44" s="393"/>
      <c r="Y44" s="391" t="str">
        <f>IFERROR(VLOOKUP(Z44,BASE!$G$2:$H$3,2,0),"")</f>
        <v/>
      </c>
      <c r="Z44" s="393"/>
      <c r="AA44" s="391" t="str">
        <f>IFERROR(VLOOKUP(AB44,BASE!$J$2:$K$3,2,0),"")</f>
        <v/>
      </c>
      <c r="AB44" s="393"/>
      <c r="AC44" s="391" t="str">
        <f>IFERROR(VLOOKUP(AD44,BASE!M:N,2,0),"")</f>
        <v/>
      </c>
      <c r="AD44" s="393"/>
      <c r="AE44" s="391" t="str">
        <f>IFERROR(VLOOKUP(AF44,BASE!$P$2:$R$14,2,0),"")</f>
        <v/>
      </c>
      <c r="AF44" s="393"/>
      <c r="AG44" s="393"/>
      <c r="AH44" s="393"/>
      <c r="AI44" s="391" t="str">
        <f>IFERROR(VLOOKUP(AJ44,BASE!$D$2:$E$40,2,0),"")</f>
        <v/>
      </c>
      <c r="AJ44" s="393"/>
      <c r="AK44" s="394"/>
      <c r="AL44" s="394"/>
      <c r="AM44" s="394"/>
      <c r="AN44" s="394"/>
      <c r="AO44" s="394"/>
      <c r="AP44" s="394"/>
      <c r="AQ44" s="394"/>
      <c r="AR44" s="394"/>
      <c r="AS44" s="394"/>
      <c r="AT44" s="394"/>
      <c r="AU44" s="394"/>
      <c r="AV44" s="394"/>
      <c r="AW44" s="394"/>
      <c r="AX44" s="394"/>
      <c r="AY44" s="394"/>
      <c r="AZ44" s="394"/>
      <c r="BA44" s="394"/>
    </row>
    <row r="45" spans="1:53" ht="39.75" customHeight="1">
      <c r="A45" s="393">
        <f t="shared" si="27"/>
        <v>280201226</v>
      </c>
      <c r="B45" s="394"/>
      <c r="C45" s="393" t="str">
        <f t="shared" si="28"/>
        <v>RA3</v>
      </c>
      <c r="D45" s="393" t="str">
        <f t="shared" si="29"/>
        <v>280201226-RA3</v>
      </c>
      <c r="E45" s="394"/>
      <c r="F45" s="393" t="s">
        <v>1467</v>
      </c>
      <c r="G45" s="393" t="str">
        <f t="shared" si="26"/>
        <v>280201226-RA3-C06</v>
      </c>
      <c r="H45" s="397" t="s">
        <v>1508</v>
      </c>
      <c r="I45" s="393">
        <v>8</v>
      </c>
      <c r="J45" s="393">
        <v>2</v>
      </c>
      <c r="K45" s="395"/>
      <c r="L45" s="393"/>
      <c r="M45" s="393"/>
      <c r="N45" s="393" t="str">
        <f t="shared" si="12"/>
        <v/>
      </c>
      <c r="O45" s="394"/>
      <c r="P45" s="393"/>
      <c r="Q45" s="393"/>
      <c r="R45" s="393"/>
      <c r="S45" s="396"/>
      <c r="T45" s="394"/>
      <c r="U45" s="393"/>
      <c r="V45" s="392" t="str">
        <f t="shared" si="22"/>
        <v/>
      </c>
      <c r="W45" s="392" t="str">
        <f t="shared" si="3"/>
        <v/>
      </c>
      <c r="X45" s="393"/>
      <c r="Y45" s="391" t="str">
        <f>IFERROR(VLOOKUP(Z45,BASE!$G$2:$H$3,2,0),"")</f>
        <v/>
      </c>
      <c r="Z45" s="393"/>
      <c r="AA45" s="391" t="str">
        <f>IFERROR(VLOOKUP(AB45,BASE!$J$2:$K$3,2,0),"")</f>
        <v/>
      </c>
      <c r="AB45" s="393"/>
      <c r="AC45" s="391" t="str">
        <f>IFERROR(VLOOKUP(AD45,BASE!M:N,2,0),"")</f>
        <v/>
      </c>
      <c r="AD45" s="393"/>
      <c r="AE45" s="391" t="str">
        <f>IFERROR(VLOOKUP(AF45,BASE!$P$2:$R$14,2,0),"")</f>
        <v/>
      </c>
      <c r="AF45" s="393"/>
      <c r="AG45" s="393"/>
      <c r="AH45" s="393"/>
      <c r="AI45" s="391" t="str">
        <f>IFERROR(VLOOKUP(AJ45,BASE!$D$2:$E$40,2,0),"")</f>
        <v/>
      </c>
      <c r="AJ45" s="393"/>
      <c r="AK45" s="394"/>
      <c r="AL45" s="394"/>
      <c r="AM45" s="394"/>
      <c r="AN45" s="394"/>
      <c r="AO45" s="394"/>
      <c r="AP45" s="394"/>
      <c r="AQ45" s="394"/>
      <c r="AR45" s="394"/>
      <c r="AS45" s="394"/>
      <c r="AT45" s="394"/>
      <c r="AU45" s="394"/>
      <c r="AV45" s="394"/>
      <c r="AW45" s="394"/>
      <c r="AX45" s="394"/>
      <c r="AY45" s="394"/>
      <c r="AZ45" s="394"/>
      <c r="BA45" s="394"/>
    </row>
    <row r="46" spans="1:53" ht="39.75" customHeight="1">
      <c r="A46" s="393">
        <f t="shared" si="27"/>
        <v>280201226</v>
      </c>
      <c r="B46" s="394"/>
      <c r="C46" s="393" t="str">
        <f t="shared" si="28"/>
        <v>RA3</v>
      </c>
      <c r="D46" s="393" t="str">
        <f t="shared" si="29"/>
        <v>280201226-RA3</v>
      </c>
      <c r="E46" s="394"/>
      <c r="F46" s="393" t="s">
        <v>1469</v>
      </c>
      <c r="G46" s="393" t="str">
        <f t="shared" si="26"/>
        <v>280201226-RA3-C07</v>
      </c>
      <c r="H46" s="397" t="s">
        <v>1509</v>
      </c>
      <c r="I46" s="393">
        <v>8</v>
      </c>
      <c r="J46" s="393">
        <v>2</v>
      </c>
      <c r="K46" s="395"/>
      <c r="L46" s="393"/>
      <c r="M46" s="393"/>
      <c r="N46" s="393" t="str">
        <f t="shared" si="12"/>
        <v/>
      </c>
      <c r="O46" s="394"/>
      <c r="P46" s="393"/>
      <c r="Q46" s="393"/>
      <c r="R46" s="393"/>
      <c r="S46" s="396"/>
      <c r="T46" s="394"/>
      <c r="U46" s="393"/>
      <c r="V46" s="392" t="str">
        <f t="shared" si="22"/>
        <v/>
      </c>
      <c r="W46" s="392" t="str">
        <f t="shared" si="3"/>
        <v/>
      </c>
      <c r="X46" s="393"/>
      <c r="Y46" s="391" t="str">
        <f>IFERROR(VLOOKUP(Z46,BASE!$G$2:$H$3,2,0),"")</f>
        <v/>
      </c>
      <c r="Z46" s="393"/>
      <c r="AA46" s="391" t="str">
        <f>IFERROR(VLOOKUP(AB46,BASE!$J$2:$K$3,2,0),"")</f>
        <v/>
      </c>
      <c r="AB46" s="393"/>
      <c r="AC46" s="391" t="str">
        <f>IFERROR(VLOOKUP(AD46,BASE!M:N,2,0),"")</f>
        <v/>
      </c>
      <c r="AD46" s="393"/>
      <c r="AE46" s="391" t="str">
        <f>IFERROR(VLOOKUP(AF46,BASE!$P$2:$R$14,2,0),"")</f>
        <v/>
      </c>
      <c r="AF46" s="393"/>
      <c r="AG46" s="393"/>
      <c r="AH46" s="393"/>
      <c r="AI46" s="391" t="str">
        <f>IFERROR(VLOOKUP(AJ46,BASE!$D$2:$E$40,2,0),"")</f>
        <v/>
      </c>
      <c r="AJ46" s="393"/>
      <c r="AK46" s="394"/>
      <c r="AL46" s="394"/>
      <c r="AM46" s="394"/>
      <c r="AN46" s="394"/>
      <c r="AO46" s="394"/>
      <c r="AP46" s="394"/>
      <c r="AQ46" s="394"/>
      <c r="AR46" s="394"/>
      <c r="AS46" s="394"/>
      <c r="AT46" s="394"/>
      <c r="AU46" s="394"/>
      <c r="AV46" s="394"/>
      <c r="AW46" s="394"/>
      <c r="AX46" s="394"/>
      <c r="AY46" s="394"/>
      <c r="AZ46" s="394"/>
      <c r="BA46" s="394"/>
    </row>
    <row r="47" spans="1:53" ht="39.75" customHeight="1">
      <c r="A47" s="393">
        <f t="shared" si="27"/>
        <v>280201226</v>
      </c>
      <c r="B47" s="394"/>
      <c r="C47" s="393" t="str">
        <f t="shared" si="28"/>
        <v>RA3</v>
      </c>
      <c r="D47" s="393" t="str">
        <f t="shared" si="29"/>
        <v>280201226-RA3</v>
      </c>
      <c r="E47" s="394"/>
      <c r="F47" s="393" t="s">
        <v>1471</v>
      </c>
      <c r="G47" s="393" t="str">
        <f t="shared" si="26"/>
        <v>280201226-RA3-C08</v>
      </c>
      <c r="H47" s="398"/>
      <c r="I47" s="393"/>
      <c r="J47" s="393"/>
      <c r="K47" s="395"/>
      <c r="L47" s="393"/>
      <c r="M47" s="393"/>
      <c r="N47" s="393" t="str">
        <f t="shared" si="12"/>
        <v/>
      </c>
      <c r="O47" s="394"/>
      <c r="P47" s="393"/>
      <c r="Q47" s="393"/>
      <c r="R47" s="393"/>
      <c r="S47" s="396"/>
      <c r="T47" s="394"/>
      <c r="U47" s="393"/>
      <c r="V47" s="392" t="str">
        <f t="shared" si="22"/>
        <v/>
      </c>
      <c r="W47" s="392" t="str">
        <f t="shared" si="3"/>
        <v/>
      </c>
      <c r="X47" s="393"/>
      <c r="Y47" s="391" t="str">
        <f>IFERROR(VLOOKUP(Z47,BASE!$G$2:$H$3,2,0),"")</f>
        <v/>
      </c>
      <c r="Z47" s="393"/>
      <c r="AA47" s="391" t="str">
        <f>IFERROR(VLOOKUP(AB47,BASE!$J$2:$K$3,2,0),"")</f>
        <v/>
      </c>
      <c r="AB47" s="393"/>
      <c r="AC47" s="391" t="str">
        <f>IFERROR(VLOOKUP(AD47,BASE!M:N,2,0),"")</f>
        <v/>
      </c>
      <c r="AD47" s="393"/>
      <c r="AE47" s="391" t="str">
        <f>IFERROR(VLOOKUP(AF47,BASE!$P$2:$R$14,2,0),"")</f>
        <v/>
      </c>
      <c r="AF47" s="393"/>
      <c r="AG47" s="393"/>
      <c r="AH47" s="393"/>
      <c r="AI47" s="391" t="str">
        <f>IFERROR(VLOOKUP(AJ47,BASE!$D$2:$E$40,2,0),"")</f>
        <v/>
      </c>
      <c r="AJ47" s="393"/>
      <c r="AK47" s="394"/>
      <c r="AL47" s="394"/>
      <c r="AM47" s="394"/>
      <c r="AN47" s="394"/>
      <c r="AO47" s="394"/>
      <c r="AP47" s="394"/>
      <c r="AQ47" s="394"/>
      <c r="AR47" s="394"/>
      <c r="AS47" s="394"/>
      <c r="AT47" s="394"/>
      <c r="AU47" s="394"/>
      <c r="AV47" s="394"/>
      <c r="AW47" s="394"/>
      <c r="AX47" s="394"/>
      <c r="AY47" s="394"/>
      <c r="AZ47" s="394"/>
      <c r="BA47" s="394"/>
    </row>
    <row r="48" spans="1:53" ht="39.75" customHeight="1">
      <c r="A48" s="393">
        <f t="shared" si="27"/>
        <v>280201226</v>
      </c>
      <c r="B48" s="394"/>
      <c r="C48" s="393" t="str">
        <f t="shared" si="28"/>
        <v>RA3</v>
      </c>
      <c r="D48" s="393" t="str">
        <f t="shared" si="29"/>
        <v>280201226-RA3</v>
      </c>
      <c r="E48" s="394"/>
      <c r="F48" s="393" t="s">
        <v>1475</v>
      </c>
      <c r="G48" s="393" t="str">
        <f t="shared" si="26"/>
        <v>280201226-RA3-C09</v>
      </c>
      <c r="H48" s="398"/>
      <c r="I48" s="393"/>
      <c r="J48" s="393"/>
      <c r="K48" s="395"/>
      <c r="L48" s="393"/>
      <c r="M48" s="393"/>
      <c r="N48" s="393" t="str">
        <f t="shared" si="12"/>
        <v/>
      </c>
      <c r="O48" s="394"/>
      <c r="P48" s="393"/>
      <c r="Q48" s="393"/>
      <c r="R48" s="393"/>
      <c r="S48" s="396"/>
      <c r="T48" s="394"/>
      <c r="U48" s="393"/>
      <c r="V48" s="392" t="str">
        <f t="shared" si="22"/>
        <v/>
      </c>
      <c r="W48" s="392" t="str">
        <f t="shared" si="3"/>
        <v/>
      </c>
      <c r="X48" s="393"/>
      <c r="Y48" s="391" t="str">
        <f>IFERROR(VLOOKUP(Z48,BASE!$G$2:$H$3,2,0),"")</f>
        <v/>
      </c>
      <c r="Z48" s="393"/>
      <c r="AA48" s="391" t="str">
        <f>IFERROR(VLOOKUP(AB48,BASE!$J$2:$K$3,2,0),"")</f>
        <v/>
      </c>
      <c r="AB48" s="393"/>
      <c r="AC48" s="391" t="str">
        <f>IFERROR(VLOOKUP(AD48,BASE!M:N,2,0),"")</f>
        <v/>
      </c>
      <c r="AD48" s="393"/>
      <c r="AE48" s="391" t="str">
        <f>IFERROR(VLOOKUP(AF48,BASE!$P$2:$R$14,2,0),"")</f>
        <v/>
      </c>
      <c r="AF48" s="393"/>
      <c r="AG48" s="393"/>
      <c r="AH48" s="393"/>
      <c r="AI48" s="391" t="str">
        <f>IFERROR(VLOOKUP(AJ48,BASE!$D$2:$E$40,2,0),"")</f>
        <v/>
      </c>
      <c r="AJ48" s="393"/>
      <c r="AK48" s="394"/>
      <c r="AL48" s="394"/>
      <c r="AM48" s="394"/>
      <c r="AN48" s="394"/>
      <c r="AO48" s="394"/>
      <c r="AP48" s="394"/>
      <c r="AQ48" s="394"/>
      <c r="AR48" s="394"/>
      <c r="AS48" s="394"/>
      <c r="AT48" s="394"/>
      <c r="AU48" s="394"/>
      <c r="AV48" s="394"/>
      <c r="AW48" s="394"/>
      <c r="AX48" s="394"/>
      <c r="AY48" s="394"/>
      <c r="AZ48" s="394"/>
      <c r="BA48" s="394"/>
    </row>
    <row r="49" spans="1:53" ht="39.75" customHeight="1">
      <c r="A49" s="393">
        <f t="shared" si="27"/>
        <v>280201226</v>
      </c>
      <c r="B49" s="394"/>
      <c r="C49" s="393" t="str">
        <f t="shared" si="28"/>
        <v>RA3</v>
      </c>
      <c r="D49" s="393" t="str">
        <f t="shared" si="29"/>
        <v>280201226-RA3</v>
      </c>
      <c r="E49" s="394"/>
      <c r="F49" s="393" t="s">
        <v>1477</v>
      </c>
      <c r="G49" s="393" t="str">
        <f t="shared" si="26"/>
        <v>280201226-RA3-C10</v>
      </c>
      <c r="H49" s="397"/>
      <c r="I49" s="393"/>
      <c r="J49" s="393"/>
      <c r="K49" s="395"/>
      <c r="L49" s="393"/>
      <c r="M49" s="393"/>
      <c r="N49" s="393" t="str">
        <f t="shared" si="12"/>
        <v/>
      </c>
      <c r="O49" s="394"/>
      <c r="P49" s="393"/>
      <c r="Q49" s="393"/>
      <c r="R49" s="393"/>
      <c r="S49" s="396"/>
      <c r="T49" s="394"/>
      <c r="U49" s="393"/>
      <c r="V49" s="392" t="str">
        <f t="shared" si="22"/>
        <v/>
      </c>
      <c r="W49" s="392" t="str">
        <f t="shared" si="3"/>
        <v/>
      </c>
      <c r="X49" s="393"/>
      <c r="Y49" s="391" t="str">
        <f>IFERROR(VLOOKUP(Z49,BASE!$G$2:$H$3,2,0),"")</f>
        <v/>
      </c>
      <c r="Z49" s="393"/>
      <c r="AA49" s="391" t="str">
        <f>IFERROR(VLOOKUP(AB49,BASE!$J$2:$K$3,2,0),"")</f>
        <v/>
      </c>
      <c r="AB49" s="393"/>
      <c r="AC49" s="391" t="str">
        <f>IFERROR(VLOOKUP(AD49,BASE!M:N,2,0),"")</f>
        <v/>
      </c>
      <c r="AD49" s="393"/>
      <c r="AE49" s="391" t="str">
        <f>IFERROR(VLOOKUP(AF49,BASE!$P$2:$R$14,2,0),"")</f>
        <v/>
      </c>
      <c r="AF49" s="393"/>
      <c r="AG49" s="393"/>
      <c r="AH49" s="393"/>
      <c r="AI49" s="391" t="str">
        <f>IFERROR(VLOOKUP(AJ49,BASE!$D$2:$E$40,2,0),"")</f>
        <v/>
      </c>
      <c r="AJ49" s="393"/>
      <c r="AK49" s="394"/>
      <c r="AL49" s="394"/>
      <c r="AM49" s="394"/>
      <c r="AN49" s="394"/>
      <c r="AO49" s="394"/>
      <c r="AP49" s="394"/>
      <c r="AQ49" s="394"/>
      <c r="AR49" s="394"/>
      <c r="AS49" s="394"/>
      <c r="AT49" s="394"/>
      <c r="AU49" s="394"/>
      <c r="AV49" s="394"/>
      <c r="AW49" s="394"/>
      <c r="AX49" s="394"/>
      <c r="AY49" s="394"/>
      <c r="AZ49" s="394"/>
      <c r="BA49" s="394"/>
    </row>
    <row r="50" spans="1:53" ht="39.75" customHeight="1">
      <c r="A50" s="391">
        <v>280201226</v>
      </c>
      <c r="B50" s="392" t="str">
        <f>VLOOKUP(A50,COMPETENCIA!$A$2:$B$100,2,0)</f>
        <v>Tratamiento de aguas residuales</v>
      </c>
      <c r="C50" s="391" t="s">
        <v>1146</v>
      </c>
      <c r="D50" s="391" t="str">
        <f>CONCATENATE(A50,"-",C50)</f>
        <v>280201226-RA4</v>
      </c>
      <c r="E50" s="392" t="s">
        <v>1147</v>
      </c>
      <c r="F50" s="393" t="s">
        <v>1440</v>
      </c>
      <c r="G50" s="393" t="str">
        <f t="shared" ref="G50:G61" si="30">CONCATENATE($D$50,"-",F50)</f>
        <v>280201226-RA4-C01</v>
      </c>
      <c r="H50" s="397" t="s">
        <v>1510</v>
      </c>
      <c r="I50" s="393">
        <v>12</v>
      </c>
      <c r="J50" s="393">
        <v>0</v>
      </c>
      <c r="K50" s="395"/>
      <c r="L50" s="393" t="s">
        <v>178</v>
      </c>
      <c r="M50" s="393" t="s">
        <v>1442</v>
      </c>
      <c r="N50" s="393" t="str">
        <f t="shared" si="12"/>
        <v>280201226-RA4-PTA1-E1</v>
      </c>
      <c r="O50" s="394"/>
      <c r="P50" s="393"/>
      <c r="Q50" s="393"/>
      <c r="R50" s="393"/>
      <c r="S50" s="396"/>
      <c r="T50" s="394"/>
      <c r="U50" s="393"/>
      <c r="V50" s="392" t="str">
        <f t="shared" si="22"/>
        <v/>
      </c>
      <c r="W50" s="392" t="str">
        <f t="shared" si="3"/>
        <v/>
      </c>
      <c r="X50" s="393"/>
      <c r="Y50" s="391" t="str">
        <f>IFERROR(VLOOKUP(Z50,BASE!$G$2:$H$3,2,0),"")</f>
        <v/>
      </c>
      <c r="Z50" s="393"/>
      <c r="AA50" s="391" t="str">
        <f>IFERROR(VLOOKUP(AB50,BASE!$J$2:$K$3,2,0),"")</f>
        <v/>
      </c>
      <c r="AB50" s="393"/>
      <c r="AC50" s="391" t="str">
        <f>IFERROR(VLOOKUP(AD50,BASE!M:N,2,0),"")</f>
        <v/>
      </c>
      <c r="AD50" s="393"/>
      <c r="AE50" s="391" t="str">
        <f>IFERROR(VLOOKUP(AF50,BASE!$P$2:$R$14,2,0),"")</f>
        <v/>
      </c>
      <c r="AF50" s="393"/>
      <c r="AG50" s="393"/>
      <c r="AH50" s="393"/>
      <c r="AI50" s="391" t="str">
        <f>IFERROR(VLOOKUP(AJ50,BASE!$D$2:$E$40,2,0),"")</f>
        <v/>
      </c>
      <c r="AJ50" s="393"/>
      <c r="AK50" s="394"/>
      <c r="AL50" s="394"/>
      <c r="AM50" s="394"/>
      <c r="AN50" s="394"/>
      <c r="AO50" s="394"/>
      <c r="AP50" s="394"/>
      <c r="AQ50" s="394"/>
      <c r="AR50" s="394"/>
      <c r="AS50" s="394"/>
      <c r="AT50" s="394"/>
      <c r="AU50" s="394"/>
      <c r="AV50" s="394"/>
      <c r="AW50" s="394"/>
      <c r="AX50" s="394"/>
      <c r="AY50" s="394"/>
      <c r="AZ50" s="394"/>
      <c r="BA50" s="394"/>
    </row>
    <row r="51" spans="1:53" ht="39.75" customHeight="1">
      <c r="A51" s="393">
        <f t="shared" ref="A51:A61" si="31">$A$50</f>
        <v>280201226</v>
      </c>
      <c r="B51" s="394"/>
      <c r="C51" s="393" t="str">
        <f t="shared" ref="C51:C61" si="32">$C$50</f>
        <v>RA4</v>
      </c>
      <c r="D51" s="393" t="str">
        <f t="shared" ref="D51:D61" si="33">$D$50</f>
        <v>280201226-RA4</v>
      </c>
      <c r="E51" s="394"/>
      <c r="F51" s="393" t="s">
        <v>1450</v>
      </c>
      <c r="G51" s="393" t="str">
        <f t="shared" si="30"/>
        <v>280201226-RA4-C02</v>
      </c>
      <c r="H51" s="397" t="s">
        <v>1511</v>
      </c>
      <c r="I51" s="393">
        <v>12</v>
      </c>
      <c r="J51" s="393">
        <v>2</v>
      </c>
      <c r="K51" s="395"/>
      <c r="L51" s="393"/>
      <c r="M51" s="393"/>
      <c r="N51" s="393" t="str">
        <f t="shared" si="12"/>
        <v/>
      </c>
      <c r="O51" s="394"/>
      <c r="P51" s="393"/>
      <c r="Q51" s="393"/>
      <c r="R51" s="393"/>
      <c r="S51" s="396"/>
      <c r="T51" s="394"/>
      <c r="U51" s="393"/>
      <c r="V51" s="392" t="str">
        <f t="shared" si="22"/>
        <v/>
      </c>
      <c r="W51" s="392" t="str">
        <f t="shared" si="3"/>
        <v/>
      </c>
      <c r="X51" s="393"/>
      <c r="Y51" s="391" t="str">
        <f>IFERROR(VLOOKUP(Z51,BASE!$G$2:$H$3,2,0),"")</f>
        <v/>
      </c>
      <c r="Z51" s="393"/>
      <c r="AA51" s="391" t="str">
        <f>IFERROR(VLOOKUP(AB51,BASE!$J$2:$K$3,2,0),"")</f>
        <v/>
      </c>
      <c r="AB51" s="393"/>
      <c r="AC51" s="391" t="str">
        <f>IFERROR(VLOOKUP(AD51,BASE!M:N,2,0),"")</f>
        <v/>
      </c>
      <c r="AD51" s="393"/>
      <c r="AE51" s="391" t="str">
        <f>IFERROR(VLOOKUP(AF51,BASE!$P$2:$R$14,2,0),"")</f>
        <v/>
      </c>
      <c r="AF51" s="393"/>
      <c r="AG51" s="393"/>
      <c r="AH51" s="393"/>
      <c r="AI51" s="391" t="str">
        <f>IFERROR(VLOOKUP(AJ51,BASE!$D$2:$E$40,2,0),"")</f>
        <v/>
      </c>
      <c r="AJ51" s="393"/>
      <c r="AK51" s="394"/>
      <c r="AL51" s="394"/>
      <c r="AM51" s="394"/>
      <c r="AN51" s="394"/>
      <c r="AO51" s="394"/>
      <c r="AP51" s="394"/>
      <c r="AQ51" s="394"/>
      <c r="AR51" s="394"/>
      <c r="AS51" s="394"/>
      <c r="AT51" s="394"/>
      <c r="AU51" s="394"/>
      <c r="AV51" s="394"/>
      <c r="AW51" s="394"/>
      <c r="AX51" s="394"/>
      <c r="AY51" s="394"/>
      <c r="AZ51" s="394"/>
      <c r="BA51" s="394"/>
    </row>
    <row r="52" spans="1:53" ht="39.75" customHeight="1">
      <c r="A52" s="393">
        <f t="shared" si="31"/>
        <v>280201226</v>
      </c>
      <c r="B52" s="394"/>
      <c r="C52" s="393" t="str">
        <f t="shared" si="32"/>
        <v>RA4</v>
      </c>
      <c r="D52" s="393" t="str">
        <f t="shared" si="33"/>
        <v>280201226-RA4</v>
      </c>
      <c r="E52" s="394"/>
      <c r="F52" s="393" t="s">
        <v>1453</v>
      </c>
      <c r="G52" s="393" t="str">
        <f t="shared" si="30"/>
        <v>280201226-RA4-C03</v>
      </c>
      <c r="H52" s="397" t="s">
        <v>1512</v>
      </c>
      <c r="I52" s="393">
        <v>8</v>
      </c>
      <c r="J52" s="393">
        <v>2</v>
      </c>
      <c r="K52" s="395"/>
      <c r="L52" s="393"/>
      <c r="M52" s="393"/>
      <c r="N52" s="393" t="str">
        <f t="shared" si="12"/>
        <v/>
      </c>
      <c r="O52" s="394"/>
      <c r="P52" s="393"/>
      <c r="Q52" s="393"/>
      <c r="R52" s="393"/>
      <c r="S52" s="396"/>
      <c r="T52" s="394"/>
      <c r="U52" s="393"/>
      <c r="V52" s="392" t="str">
        <f t="shared" si="22"/>
        <v/>
      </c>
      <c r="W52" s="392" t="str">
        <f t="shared" si="3"/>
        <v/>
      </c>
      <c r="X52" s="393"/>
      <c r="Y52" s="391" t="str">
        <f>IFERROR(VLOOKUP(Z52,BASE!$G$2:$H$3,2,0),"")</f>
        <v/>
      </c>
      <c r="Z52" s="393"/>
      <c r="AA52" s="391" t="str">
        <f>IFERROR(VLOOKUP(AB52,BASE!$J$2:$K$3,2,0),"")</f>
        <v/>
      </c>
      <c r="AB52" s="393"/>
      <c r="AC52" s="391" t="str">
        <f>IFERROR(VLOOKUP(AD52,BASE!M:N,2,0),"")</f>
        <v/>
      </c>
      <c r="AD52" s="393"/>
      <c r="AE52" s="391" t="str">
        <f>IFERROR(VLOOKUP(AF52,BASE!$P$2:$R$14,2,0),"")</f>
        <v/>
      </c>
      <c r="AF52" s="393"/>
      <c r="AG52" s="393"/>
      <c r="AH52" s="393"/>
      <c r="AI52" s="391" t="str">
        <f>IFERROR(VLOOKUP(AJ52,BASE!$D$2:$E$40,2,0),"")</f>
        <v/>
      </c>
      <c r="AJ52" s="393"/>
      <c r="AK52" s="394"/>
      <c r="AL52" s="394"/>
      <c r="AM52" s="394"/>
      <c r="AN52" s="394"/>
      <c r="AO52" s="394"/>
      <c r="AP52" s="394"/>
      <c r="AQ52" s="394"/>
      <c r="AR52" s="394"/>
      <c r="AS52" s="394"/>
      <c r="AT52" s="394"/>
      <c r="AU52" s="394"/>
      <c r="AV52" s="394"/>
      <c r="AW52" s="394"/>
      <c r="AX52" s="394"/>
      <c r="AY52" s="394"/>
      <c r="AZ52" s="394"/>
      <c r="BA52" s="394"/>
    </row>
    <row r="53" spans="1:53" ht="39.75" customHeight="1">
      <c r="A53" s="393">
        <f t="shared" si="31"/>
        <v>280201226</v>
      </c>
      <c r="B53" s="394"/>
      <c r="C53" s="393" t="str">
        <f t="shared" si="32"/>
        <v>RA4</v>
      </c>
      <c r="D53" s="393" t="str">
        <f t="shared" si="33"/>
        <v>280201226-RA4</v>
      </c>
      <c r="E53" s="394"/>
      <c r="F53" s="393" t="s">
        <v>1455</v>
      </c>
      <c r="G53" s="393" t="str">
        <f t="shared" si="30"/>
        <v>280201226-RA4-C04</v>
      </c>
      <c r="H53" s="397" t="s">
        <v>1513</v>
      </c>
      <c r="I53" s="393">
        <v>8</v>
      </c>
      <c r="J53" s="393">
        <v>0</v>
      </c>
      <c r="K53" s="395"/>
      <c r="L53" s="393"/>
      <c r="M53" s="393"/>
      <c r="N53" s="393" t="str">
        <f t="shared" si="12"/>
        <v/>
      </c>
      <c r="O53" s="394"/>
      <c r="P53" s="393"/>
      <c r="Q53" s="393"/>
      <c r="R53" s="393"/>
      <c r="S53" s="396"/>
      <c r="T53" s="394"/>
      <c r="U53" s="393"/>
      <c r="V53" s="392" t="str">
        <f t="shared" si="22"/>
        <v/>
      </c>
      <c r="W53" s="392" t="str">
        <f t="shared" si="3"/>
        <v/>
      </c>
      <c r="X53" s="393"/>
      <c r="Y53" s="391" t="str">
        <f>IFERROR(VLOOKUP(Z53,BASE!$G$2:$H$3,2,0),"")</f>
        <v/>
      </c>
      <c r="Z53" s="393"/>
      <c r="AA53" s="391" t="str">
        <f>IFERROR(VLOOKUP(AB53,BASE!$J$2:$K$3,2,0),"")</f>
        <v/>
      </c>
      <c r="AB53" s="393"/>
      <c r="AC53" s="391" t="str">
        <f>IFERROR(VLOOKUP(AD53,BASE!M:N,2,0),"")</f>
        <v/>
      </c>
      <c r="AD53" s="393"/>
      <c r="AE53" s="391" t="str">
        <f>IFERROR(VLOOKUP(AF53,BASE!$P$2:$R$14,2,0),"")</f>
        <v/>
      </c>
      <c r="AF53" s="393"/>
      <c r="AG53" s="393"/>
      <c r="AH53" s="393"/>
      <c r="AI53" s="391" t="str">
        <f>IFERROR(VLOOKUP(AJ53,BASE!$D$2:$E$40,2,0),"")</f>
        <v/>
      </c>
      <c r="AJ53" s="393"/>
      <c r="AK53" s="394"/>
      <c r="AL53" s="394"/>
      <c r="AM53" s="394"/>
      <c r="AN53" s="394"/>
      <c r="AO53" s="394"/>
      <c r="AP53" s="394"/>
      <c r="AQ53" s="394"/>
      <c r="AR53" s="394"/>
      <c r="AS53" s="394"/>
      <c r="AT53" s="394"/>
      <c r="AU53" s="394"/>
      <c r="AV53" s="394"/>
      <c r="AW53" s="394"/>
      <c r="AX53" s="394"/>
      <c r="AY53" s="394"/>
      <c r="AZ53" s="394"/>
      <c r="BA53" s="394"/>
    </row>
    <row r="54" spans="1:53" ht="39.75" customHeight="1">
      <c r="A54" s="393">
        <f t="shared" si="31"/>
        <v>280201226</v>
      </c>
      <c r="B54" s="394"/>
      <c r="C54" s="393" t="str">
        <f t="shared" si="32"/>
        <v>RA4</v>
      </c>
      <c r="D54" s="393" t="str">
        <f t="shared" si="33"/>
        <v>280201226-RA4</v>
      </c>
      <c r="E54" s="394"/>
      <c r="F54" s="393" t="s">
        <v>1457</v>
      </c>
      <c r="G54" s="393" t="str">
        <f t="shared" si="30"/>
        <v>280201226-RA4-C05</v>
      </c>
      <c r="H54" s="397" t="s">
        <v>1514</v>
      </c>
      <c r="I54" s="393">
        <v>8</v>
      </c>
      <c r="J54" s="393">
        <v>0</v>
      </c>
      <c r="K54" s="395"/>
      <c r="L54" s="393"/>
      <c r="M54" s="393"/>
      <c r="N54" s="393" t="str">
        <f t="shared" si="12"/>
        <v/>
      </c>
      <c r="O54" s="394"/>
      <c r="P54" s="393"/>
      <c r="Q54" s="393"/>
      <c r="R54" s="393"/>
      <c r="S54" s="396"/>
      <c r="T54" s="394"/>
      <c r="U54" s="393"/>
      <c r="V54" s="392" t="str">
        <f t="shared" si="22"/>
        <v/>
      </c>
      <c r="W54" s="392" t="str">
        <f t="shared" si="3"/>
        <v/>
      </c>
      <c r="X54" s="393"/>
      <c r="Y54" s="391" t="str">
        <f>IFERROR(VLOOKUP(Z54,BASE!$G$2:$H$3,2,0),"")</f>
        <v/>
      </c>
      <c r="Z54" s="393"/>
      <c r="AA54" s="391" t="str">
        <f>IFERROR(VLOOKUP(AB54,BASE!$J$2:$K$3,2,0),"")</f>
        <v/>
      </c>
      <c r="AB54" s="393"/>
      <c r="AC54" s="391" t="str">
        <f>IFERROR(VLOOKUP(AD54,BASE!M:N,2,0),"")</f>
        <v/>
      </c>
      <c r="AD54" s="393"/>
      <c r="AE54" s="391" t="str">
        <f>IFERROR(VLOOKUP(AF54,BASE!$P$2:$R$14,2,0),"")</f>
        <v/>
      </c>
      <c r="AF54" s="393"/>
      <c r="AG54" s="393"/>
      <c r="AH54" s="393"/>
      <c r="AI54" s="391" t="str">
        <f>IFERROR(VLOOKUP(AJ54,BASE!$D$2:$E$40,2,0),"")</f>
        <v/>
      </c>
      <c r="AJ54" s="393"/>
      <c r="AK54" s="394"/>
      <c r="AL54" s="394"/>
      <c r="AM54" s="394"/>
      <c r="AN54" s="394"/>
      <c r="AO54" s="394"/>
      <c r="AP54" s="394"/>
      <c r="AQ54" s="394"/>
      <c r="AR54" s="394"/>
      <c r="AS54" s="394"/>
      <c r="AT54" s="394"/>
      <c r="AU54" s="394"/>
      <c r="AV54" s="394"/>
      <c r="AW54" s="394"/>
      <c r="AX54" s="394"/>
      <c r="AY54" s="394"/>
      <c r="AZ54" s="394"/>
      <c r="BA54" s="394"/>
    </row>
    <row r="55" spans="1:53" ht="39.75" customHeight="1">
      <c r="A55" s="393">
        <f t="shared" si="31"/>
        <v>280201226</v>
      </c>
      <c r="B55" s="394"/>
      <c r="C55" s="393" t="str">
        <f t="shared" si="32"/>
        <v>RA4</v>
      </c>
      <c r="D55" s="393" t="str">
        <f t="shared" si="33"/>
        <v>280201226-RA4</v>
      </c>
      <c r="E55" s="394"/>
      <c r="F55" s="393" t="s">
        <v>1467</v>
      </c>
      <c r="G55" s="393" t="str">
        <f t="shared" si="30"/>
        <v>280201226-RA4-C06</v>
      </c>
      <c r="H55" s="397" t="s">
        <v>1515</v>
      </c>
      <c r="I55" s="393">
        <v>8</v>
      </c>
      <c r="J55" s="393">
        <v>2</v>
      </c>
      <c r="K55" s="395"/>
      <c r="L55" s="393"/>
      <c r="M55" s="393"/>
      <c r="N55" s="393" t="str">
        <f t="shared" si="12"/>
        <v/>
      </c>
      <c r="O55" s="394"/>
      <c r="P55" s="393"/>
      <c r="Q55" s="393"/>
      <c r="R55" s="393"/>
      <c r="S55" s="396"/>
      <c r="T55" s="394"/>
      <c r="U55" s="393"/>
      <c r="V55" s="392" t="str">
        <f t="shared" si="22"/>
        <v/>
      </c>
      <c r="W55" s="392" t="str">
        <f t="shared" si="3"/>
        <v/>
      </c>
      <c r="X55" s="393"/>
      <c r="Y55" s="391" t="str">
        <f>IFERROR(VLOOKUP(Z55,BASE!$G$2:$H$3,2,0),"")</f>
        <v/>
      </c>
      <c r="Z55" s="393"/>
      <c r="AA55" s="391" t="str">
        <f>IFERROR(VLOOKUP(AB55,BASE!$J$2:$K$3,2,0),"")</f>
        <v/>
      </c>
      <c r="AB55" s="393"/>
      <c r="AC55" s="391" t="str">
        <f>IFERROR(VLOOKUP(AD55,BASE!M:N,2,0),"")</f>
        <v/>
      </c>
      <c r="AD55" s="393"/>
      <c r="AE55" s="391" t="str">
        <f>IFERROR(VLOOKUP(AF55,BASE!$P$2:$R$14,2,0),"")</f>
        <v/>
      </c>
      <c r="AF55" s="393"/>
      <c r="AG55" s="393"/>
      <c r="AH55" s="393"/>
      <c r="AI55" s="391" t="str">
        <f>IFERROR(VLOOKUP(AJ55,BASE!$D$2:$E$40,2,0),"")</f>
        <v/>
      </c>
      <c r="AJ55" s="393"/>
      <c r="AK55" s="394"/>
      <c r="AL55" s="394"/>
      <c r="AM55" s="394"/>
      <c r="AN55" s="394"/>
      <c r="AO55" s="394"/>
      <c r="AP55" s="394"/>
      <c r="AQ55" s="394"/>
      <c r="AR55" s="394"/>
      <c r="AS55" s="394"/>
      <c r="AT55" s="394"/>
      <c r="AU55" s="394"/>
      <c r="AV55" s="394"/>
      <c r="AW55" s="394"/>
      <c r="AX55" s="394"/>
      <c r="AY55" s="394"/>
      <c r="AZ55" s="394"/>
      <c r="BA55" s="394"/>
    </row>
    <row r="56" spans="1:53" ht="39.75" customHeight="1">
      <c r="A56" s="393">
        <f t="shared" si="31"/>
        <v>280201226</v>
      </c>
      <c r="B56" s="394"/>
      <c r="C56" s="393" t="str">
        <f t="shared" si="32"/>
        <v>RA4</v>
      </c>
      <c r="D56" s="393" t="str">
        <f t="shared" si="33"/>
        <v>280201226-RA4</v>
      </c>
      <c r="E56" s="394"/>
      <c r="F56" s="393" t="s">
        <v>1469</v>
      </c>
      <c r="G56" s="393" t="str">
        <f t="shared" si="30"/>
        <v>280201226-RA4-C07</v>
      </c>
      <c r="H56" s="398" t="s">
        <v>1516</v>
      </c>
      <c r="I56" s="393">
        <v>8</v>
      </c>
      <c r="J56" s="393">
        <v>2</v>
      </c>
      <c r="K56" s="395"/>
      <c r="L56" s="393"/>
      <c r="M56" s="393"/>
      <c r="N56" s="393" t="str">
        <f t="shared" si="12"/>
        <v/>
      </c>
      <c r="O56" s="394"/>
      <c r="P56" s="393"/>
      <c r="Q56" s="393"/>
      <c r="R56" s="393"/>
      <c r="S56" s="396"/>
      <c r="T56" s="394"/>
      <c r="U56" s="393"/>
      <c r="V56" s="392" t="str">
        <f t="shared" si="22"/>
        <v/>
      </c>
      <c r="W56" s="392" t="str">
        <f t="shared" si="3"/>
        <v/>
      </c>
      <c r="X56" s="393"/>
      <c r="Y56" s="391" t="str">
        <f>IFERROR(VLOOKUP(Z56,BASE!$G$2:$H$3,2,0),"")</f>
        <v/>
      </c>
      <c r="Z56" s="393"/>
      <c r="AA56" s="391" t="str">
        <f>IFERROR(VLOOKUP(AB56,BASE!$J$2:$K$3,2,0),"")</f>
        <v/>
      </c>
      <c r="AB56" s="393"/>
      <c r="AC56" s="391" t="str">
        <f>IFERROR(VLOOKUP(AD56,BASE!M:N,2,0),"")</f>
        <v/>
      </c>
      <c r="AD56" s="393"/>
      <c r="AE56" s="391" t="str">
        <f>IFERROR(VLOOKUP(AF56,BASE!$P$2:$R$14,2,0),"")</f>
        <v/>
      </c>
      <c r="AF56" s="393"/>
      <c r="AG56" s="393"/>
      <c r="AH56" s="393"/>
      <c r="AI56" s="391" t="str">
        <f>IFERROR(VLOOKUP(AJ56,BASE!$D$2:$E$40,2,0),"")</f>
        <v/>
      </c>
      <c r="AJ56" s="393"/>
      <c r="AK56" s="394"/>
      <c r="AL56" s="394"/>
      <c r="AM56" s="394"/>
      <c r="AN56" s="394"/>
      <c r="AO56" s="394"/>
      <c r="AP56" s="394"/>
      <c r="AQ56" s="394"/>
      <c r="AR56" s="394"/>
      <c r="AS56" s="394"/>
      <c r="AT56" s="394"/>
      <c r="AU56" s="394"/>
      <c r="AV56" s="394"/>
      <c r="AW56" s="394"/>
      <c r="AX56" s="394"/>
      <c r="AY56" s="394"/>
      <c r="AZ56" s="394"/>
      <c r="BA56" s="394"/>
    </row>
    <row r="57" spans="1:53" ht="39.75" customHeight="1">
      <c r="A57" s="393">
        <f t="shared" si="31"/>
        <v>280201226</v>
      </c>
      <c r="B57" s="394"/>
      <c r="C57" s="393" t="str">
        <f t="shared" si="32"/>
        <v>RA4</v>
      </c>
      <c r="D57" s="393" t="str">
        <f t="shared" si="33"/>
        <v>280201226-RA4</v>
      </c>
      <c r="E57" s="394"/>
      <c r="F57" s="393" t="s">
        <v>1471</v>
      </c>
      <c r="G57" s="393" t="str">
        <f t="shared" si="30"/>
        <v>280201226-RA4-C08</v>
      </c>
      <c r="H57" s="397"/>
      <c r="I57" s="393"/>
      <c r="J57" s="393"/>
      <c r="K57" s="395"/>
      <c r="L57" s="393"/>
      <c r="M57" s="393"/>
      <c r="N57" s="393" t="str">
        <f t="shared" si="12"/>
        <v/>
      </c>
      <c r="O57" s="394"/>
      <c r="P57" s="393"/>
      <c r="Q57" s="393"/>
      <c r="R57" s="393"/>
      <c r="S57" s="396"/>
      <c r="T57" s="394"/>
      <c r="U57" s="393"/>
      <c r="V57" s="392" t="str">
        <f t="shared" si="22"/>
        <v/>
      </c>
      <c r="W57" s="392" t="str">
        <f t="shared" si="3"/>
        <v/>
      </c>
      <c r="X57" s="393"/>
      <c r="Y57" s="391" t="str">
        <f>IFERROR(VLOOKUP(Z57,BASE!$G$2:$H$3,2,0),"")</f>
        <v/>
      </c>
      <c r="Z57" s="393"/>
      <c r="AA57" s="391" t="str">
        <f>IFERROR(VLOOKUP(AB57,BASE!$J$2:$K$3,2,0),"")</f>
        <v/>
      </c>
      <c r="AB57" s="393"/>
      <c r="AC57" s="391" t="str">
        <f>IFERROR(VLOOKUP(AD57,BASE!M:N,2,0),"")</f>
        <v/>
      </c>
      <c r="AD57" s="393"/>
      <c r="AE57" s="391" t="str">
        <f>IFERROR(VLOOKUP(AF57,BASE!$P$2:$R$14,2,0),"")</f>
        <v/>
      </c>
      <c r="AF57" s="393"/>
      <c r="AG57" s="393"/>
      <c r="AH57" s="393"/>
      <c r="AI57" s="391" t="str">
        <f>IFERROR(VLOOKUP(AJ57,BASE!$D$2:$E$40,2,0),"")</f>
        <v/>
      </c>
      <c r="AJ57" s="393"/>
      <c r="AK57" s="394"/>
      <c r="AL57" s="394"/>
      <c r="AM57" s="394"/>
      <c r="AN57" s="394"/>
      <c r="AO57" s="394"/>
      <c r="AP57" s="394"/>
      <c r="AQ57" s="394"/>
      <c r="AR57" s="394"/>
      <c r="AS57" s="394"/>
      <c r="AT57" s="394"/>
      <c r="AU57" s="394"/>
      <c r="AV57" s="394"/>
      <c r="AW57" s="394"/>
      <c r="AX57" s="394"/>
      <c r="AY57" s="394"/>
      <c r="AZ57" s="394"/>
      <c r="BA57" s="394"/>
    </row>
    <row r="58" spans="1:53" ht="39.75" customHeight="1">
      <c r="A58" s="393">
        <f t="shared" si="31"/>
        <v>280201226</v>
      </c>
      <c r="B58" s="394"/>
      <c r="C58" s="393" t="str">
        <f t="shared" si="32"/>
        <v>RA4</v>
      </c>
      <c r="D58" s="393" t="str">
        <f t="shared" si="33"/>
        <v>280201226-RA4</v>
      </c>
      <c r="E58" s="394"/>
      <c r="F58" s="393" t="s">
        <v>1475</v>
      </c>
      <c r="G58" s="393" t="str">
        <f t="shared" si="30"/>
        <v>280201226-RA4-C09</v>
      </c>
      <c r="H58" s="397"/>
      <c r="I58" s="393"/>
      <c r="J58" s="393"/>
      <c r="K58" s="395"/>
      <c r="L58" s="393"/>
      <c r="M58" s="393"/>
      <c r="N58" s="393" t="str">
        <f t="shared" si="12"/>
        <v/>
      </c>
      <c r="O58" s="394"/>
      <c r="P58" s="393"/>
      <c r="Q58" s="393"/>
      <c r="R58" s="393"/>
      <c r="S58" s="396"/>
      <c r="T58" s="394"/>
      <c r="U58" s="393"/>
      <c r="V58" s="392" t="str">
        <f t="shared" si="22"/>
        <v/>
      </c>
      <c r="W58" s="392" t="str">
        <f t="shared" si="3"/>
        <v/>
      </c>
      <c r="X58" s="393"/>
      <c r="Y58" s="391" t="str">
        <f>IFERROR(VLOOKUP(Z58,BASE!$G$2:$H$3,2,0),"")</f>
        <v/>
      </c>
      <c r="Z58" s="393"/>
      <c r="AA58" s="391" t="str">
        <f>IFERROR(VLOOKUP(AB58,BASE!$J$2:$K$3,2,0),"")</f>
        <v/>
      </c>
      <c r="AB58" s="393"/>
      <c r="AC58" s="391" t="str">
        <f>IFERROR(VLOOKUP(AD58,BASE!M:N,2,0),"")</f>
        <v/>
      </c>
      <c r="AD58" s="393"/>
      <c r="AE58" s="391" t="str">
        <f>IFERROR(VLOOKUP(AF58,BASE!$P$2:$R$14,2,0),"")</f>
        <v/>
      </c>
      <c r="AF58" s="393"/>
      <c r="AG58" s="393"/>
      <c r="AH58" s="393"/>
      <c r="AI58" s="391" t="str">
        <f>IFERROR(VLOOKUP(AJ58,BASE!$D$2:$E$40,2,0),"")</f>
        <v/>
      </c>
      <c r="AJ58" s="393"/>
      <c r="AK58" s="394"/>
      <c r="AL58" s="394"/>
      <c r="AM58" s="394"/>
      <c r="AN58" s="394"/>
      <c r="AO58" s="394"/>
      <c r="AP58" s="394"/>
      <c r="AQ58" s="394"/>
      <c r="AR58" s="394"/>
      <c r="AS58" s="394"/>
      <c r="AT58" s="394"/>
      <c r="AU58" s="394"/>
      <c r="AV58" s="394"/>
      <c r="AW58" s="394"/>
      <c r="AX58" s="394"/>
      <c r="AY58" s="394"/>
      <c r="AZ58" s="394"/>
      <c r="BA58" s="394"/>
    </row>
    <row r="59" spans="1:53" ht="39.75" customHeight="1">
      <c r="A59" s="393">
        <f t="shared" si="31"/>
        <v>280201226</v>
      </c>
      <c r="B59" s="394"/>
      <c r="C59" s="393" t="str">
        <f t="shared" si="32"/>
        <v>RA4</v>
      </c>
      <c r="D59" s="393" t="str">
        <f t="shared" si="33"/>
        <v>280201226-RA4</v>
      </c>
      <c r="E59" s="394"/>
      <c r="F59" s="393" t="s">
        <v>1477</v>
      </c>
      <c r="G59" s="393" t="str">
        <f t="shared" si="30"/>
        <v>280201226-RA4-C10</v>
      </c>
      <c r="H59" s="397"/>
      <c r="I59" s="393"/>
      <c r="J59" s="393"/>
      <c r="K59" s="395"/>
      <c r="L59" s="393"/>
      <c r="M59" s="393"/>
      <c r="N59" s="393" t="str">
        <f t="shared" si="12"/>
        <v/>
      </c>
      <c r="O59" s="394"/>
      <c r="P59" s="393"/>
      <c r="Q59" s="393"/>
      <c r="R59" s="393"/>
      <c r="S59" s="396"/>
      <c r="T59" s="394"/>
      <c r="U59" s="393"/>
      <c r="V59" s="392" t="str">
        <f t="shared" si="22"/>
        <v/>
      </c>
      <c r="W59" s="392" t="str">
        <f t="shared" si="3"/>
        <v/>
      </c>
      <c r="X59" s="393"/>
      <c r="Y59" s="391" t="str">
        <f>IFERROR(VLOOKUP(Z59,BASE!$G$2:$H$3,2,0),"")</f>
        <v/>
      </c>
      <c r="Z59" s="393"/>
      <c r="AA59" s="391" t="str">
        <f>IFERROR(VLOOKUP(AB59,BASE!$J$2:$K$3,2,0),"")</f>
        <v/>
      </c>
      <c r="AB59" s="393"/>
      <c r="AC59" s="391" t="str">
        <f>IFERROR(VLOOKUP(AD59,BASE!M:N,2,0),"")</f>
        <v/>
      </c>
      <c r="AD59" s="393"/>
      <c r="AE59" s="391" t="str">
        <f>IFERROR(VLOOKUP(AF59,BASE!$P$2:$R$14,2,0),"")</f>
        <v/>
      </c>
      <c r="AF59" s="393"/>
      <c r="AG59" s="393"/>
      <c r="AH59" s="393"/>
      <c r="AI59" s="391" t="str">
        <f>IFERROR(VLOOKUP(AJ59,BASE!$D$2:$E$40,2,0),"")</f>
        <v/>
      </c>
      <c r="AJ59" s="393"/>
      <c r="AK59" s="394"/>
      <c r="AL59" s="394"/>
      <c r="AM59" s="394"/>
      <c r="AN59" s="394"/>
      <c r="AO59" s="394"/>
      <c r="AP59" s="394"/>
      <c r="AQ59" s="394"/>
      <c r="AR59" s="394"/>
      <c r="AS59" s="394"/>
      <c r="AT59" s="394"/>
      <c r="AU59" s="394"/>
      <c r="AV59" s="394"/>
      <c r="AW59" s="394"/>
      <c r="AX59" s="394"/>
      <c r="AY59" s="394"/>
      <c r="AZ59" s="394"/>
      <c r="BA59" s="394"/>
    </row>
    <row r="60" spans="1:53" ht="39.75" customHeight="1">
      <c r="A60" s="393">
        <f t="shared" si="31"/>
        <v>280201226</v>
      </c>
      <c r="B60" s="394"/>
      <c r="C60" s="393" t="str">
        <f t="shared" si="32"/>
        <v>RA4</v>
      </c>
      <c r="D60" s="393" t="str">
        <f t="shared" si="33"/>
        <v>280201226-RA4</v>
      </c>
      <c r="E60" s="394"/>
      <c r="F60" s="393" t="s">
        <v>1517</v>
      </c>
      <c r="G60" s="393" t="str">
        <f t="shared" si="30"/>
        <v>280201226-RA4-C11</v>
      </c>
      <c r="H60" s="398"/>
      <c r="I60" s="393"/>
      <c r="J60" s="393"/>
      <c r="K60" s="395"/>
      <c r="L60" s="393"/>
      <c r="M60" s="393"/>
      <c r="N60" s="393" t="str">
        <f t="shared" si="12"/>
        <v/>
      </c>
      <c r="O60" s="394"/>
      <c r="P60" s="393"/>
      <c r="Q60" s="393"/>
      <c r="R60" s="393"/>
      <c r="S60" s="396"/>
      <c r="T60" s="394"/>
      <c r="U60" s="393"/>
      <c r="V60" s="392" t="str">
        <f t="shared" si="22"/>
        <v/>
      </c>
      <c r="W60" s="392" t="str">
        <f t="shared" si="3"/>
        <v/>
      </c>
      <c r="X60" s="393"/>
      <c r="Y60" s="391" t="str">
        <f>IFERROR(VLOOKUP(Z60,BASE!$G$2:$H$3,2,0),"")</f>
        <v/>
      </c>
      <c r="Z60" s="393"/>
      <c r="AA60" s="391" t="str">
        <f>IFERROR(VLOOKUP(AB60,BASE!$J$2:$K$3,2,0),"")</f>
        <v/>
      </c>
      <c r="AB60" s="393"/>
      <c r="AC60" s="391" t="str">
        <f>IFERROR(VLOOKUP(AD60,BASE!M:N,2,0),"")</f>
        <v/>
      </c>
      <c r="AD60" s="393"/>
      <c r="AE60" s="391" t="str">
        <f>IFERROR(VLOOKUP(AF60,BASE!$P$2:$R$14,2,0),"")</f>
        <v/>
      </c>
      <c r="AF60" s="393"/>
      <c r="AG60" s="393"/>
      <c r="AH60" s="393"/>
      <c r="AI60" s="391" t="str">
        <f>IFERROR(VLOOKUP(AJ60,BASE!$D$2:$E$40,2,0),"")</f>
        <v/>
      </c>
      <c r="AJ60" s="393"/>
      <c r="AK60" s="394"/>
      <c r="AL60" s="394"/>
      <c r="AM60" s="394"/>
      <c r="AN60" s="394"/>
      <c r="AO60" s="394"/>
      <c r="AP60" s="394"/>
      <c r="AQ60" s="394"/>
      <c r="AR60" s="394"/>
      <c r="AS60" s="394"/>
      <c r="AT60" s="394"/>
      <c r="AU60" s="394"/>
      <c r="AV60" s="394"/>
      <c r="AW60" s="394"/>
      <c r="AX60" s="394"/>
      <c r="AY60" s="394"/>
      <c r="AZ60" s="394"/>
      <c r="BA60" s="394"/>
    </row>
    <row r="61" spans="1:53" ht="39.75" customHeight="1">
      <c r="A61" s="393">
        <f t="shared" si="31"/>
        <v>280201226</v>
      </c>
      <c r="B61" s="394"/>
      <c r="C61" s="393" t="str">
        <f t="shared" si="32"/>
        <v>RA4</v>
      </c>
      <c r="D61" s="393" t="str">
        <f t="shared" si="33"/>
        <v>280201226-RA4</v>
      </c>
      <c r="E61" s="394"/>
      <c r="F61" s="393" t="s">
        <v>1518</v>
      </c>
      <c r="G61" s="393" t="str">
        <f t="shared" si="30"/>
        <v>280201226-RA4-C12</v>
      </c>
      <c r="H61" s="397"/>
      <c r="I61" s="393"/>
      <c r="J61" s="393"/>
      <c r="K61" s="395"/>
      <c r="L61" s="393"/>
      <c r="M61" s="393"/>
      <c r="N61" s="393" t="str">
        <f t="shared" si="12"/>
        <v/>
      </c>
      <c r="O61" s="394"/>
      <c r="P61" s="393"/>
      <c r="Q61" s="393"/>
      <c r="R61" s="393"/>
      <c r="S61" s="396"/>
      <c r="T61" s="394"/>
      <c r="U61" s="393"/>
      <c r="V61" s="392" t="str">
        <f t="shared" si="22"/>
        <v/>
      </c>
      <c r="W61" s="392" t="str">
        <f t="shared" si="3"/>
        <v/>
      </c>
      <c r="X61" s="393"/>
      <c r="Y61" s="391" t="str">
        <f>IFERROR(VLOOKUP(Z61,BASE!$G$2:$H$3,2,0),"")</f>
        <v/>
      </c>
      <c r="Z61" s="393"/>
      <c r="AA61" s="391" t="str">
        <f>IFERROR(VLOOKUP(AB61,BASE!$J$2:$K$3,2,0),"")</f>
        <v/>
      </c>
      <c r="AB61" s="393"/>
      <c r="AC61" s="391" t="str">
        <f>IFERROR(VLOOKUP(AD61,BASE!M:N,2,0),"")</f>
        <v/>
      </c>
      <c r="AD61" s="393"/>
      <c r="AE61" s="391" t="str">
        <f>IFERROR(VLOOKUP(AF61,BASE!$P$2:$R$14,2,0),"")</f>
        <v/>
      </c>
      <c r="AF61" s="393"/>
      <c r="AG61" s="393"/>
      <c r="AH61" s="393"/>
      <c r="AI61" s="391" t="str">
        <f>IFERROR(VLOOKUP(AJ61,BASE!$D$2:$E$40,2,0),"")</f>
        <v/>
      </c>
      <c r="AJ61" s="393"/>
      <c r="AK61" s="394"/>
      <c r="AL61" s="394"/>
      <c r="AM61" s="394"/>
      <c r="AN61" s="394"/>
      <c r="AO61" s="394"/>
      <c r="AP61" s="394"/>
      <c r="AQ61" s="394"/>
      <c r="AR61" s="394"/>
      <c r="AS61" s="394"/>
      <c r="AT61" s="394"/>
      <c r="AU61" s="394"/>
      <c r="AV61" s="394"/>
      <c r="AW61" s="394"/>
      <c r="AX61" s="394"/>
      <c r="AY61" s="394"/>
      <c r="AZ61" s="394"/>
      <c r="BA61" s="394"/>
    </row>
    <row r="62" spans="1:53" ht="39.75" customHeight="1">
      <c r="A62" s="391">
        <v>280201214</v>
      </c>
      <c r="B62" s="392" t="str">
        <f>VLOOKUP(A62,COMPETENCIA!$A$2:$B$100,2,0)</f>
        <v>Supervisión de la recolección de muestras de aguas</v>
      </c>
      <c r="C62" s="391" t="s">
        <v>1137</v>
      </c>
      <c r="D62" s="391" t="str">
        <f>CONCATENATE(A62,"-",C62)</f>
        <v>280201214-RA1</v>
      </c>
      <c r="E62" s="392" t="s">
        <v>1148</v>
      </c>
      <c r="F62" s="393" t="s">
        <v>1440</v>
      </c>
      <c r="G62" s="393" t="str">
        <f t="shared" ref="G62:G70" si="34">CONCATENATE($D$62,"-",F62)</f>
        <v>280201214-RA1-C01</v>
      </c>
      <c r="H62" s="397" t="s">
        <v>1519</v>
      </c>
      <c r="I62" s="393">
        <v>2</v>
      </c>
      <c r="J62" s="393">
        <v>0</v>
      </c>
      <c r="K62" s="395"/>
      <c r="L62" s="393" t="s">
        <v>178</v>
      </c>
      <c r="M62" s="393" t="s">
        <v>1442</v>
      </c>
      <c r="N62" s="393" t="str">
        <f t="shared" si="12"/>
        <v>280201214-RA1-PTA1-E1</v>
      </c>
      <c r="O62" s="394" t="s">
        <v>1520</v>
      </c>
      <c r="P62" s="393">
        <v>16</v>
      </c>
      <c r="Q62" s="393">
        <v>7</v>
      </c>
      <c r="R62" s="393"/>
      <c r="S62" s="396"/>
      <c r="T62" s="394"/>
      <c r="U62" s="393"/>
      <c r="V62" s="392" t="str">
        <f t="shared" si="22"/>
        <v/>
      </c>
      <c r="W62" s="392" t="str">
        <f t="shared" si="3"/>
        <v/>
      </c>
      <c r="X62" s="393"/>
      <c r="Y62" s="391" t="str">
        <f>IFERROR(VLOOKUP(Z62,BASE!$G$2:$H$3,2,0),"")</f>
        <v/>
      </c>
      <c r="Z62" s="393"/>
      <c r="AA62" s="391" t="str">
        <f>IFERROR(VLOOKUP(AB62,BASE!$J$2:$K$3,2,0),"")</f>
        <v/>
      </c>
      <c r="AB62" s="393"/>
      <c r="AC62" s="391" t="str">
        <f>IFERROR(VLOOKUP(AD62,BASE!M:N,2,0),"")</f>
        <v/>
      </c>
      <c r="AD62" s="393"/>
      <c r="AE62" s="391" t="str">
        <f>IFERROR(VLOOKUP(AF62,BASE!$P$2:$R$14,2,0),"")</f>
        <v/>
      </c>
      <c r="AF62" s="393"/>
      <c r="AG62" s="393"/>
      <c r="AH62" s="393"/>
      <c r="AI62" s="391" t="str">
        <f>IFERROR(VLOOKUP(AJ62,BASE!$D$2:$E$40,2,0),"")</f>
        <v/>
      </c>
      <c r="AJ62" s="393"/>
      <c r="AK62" s="394"/>
      <c r="AL62" s="394"/>
      <c r="AM62" s="394"/>
      <c r="AN62" s="394"/>
      <c r="AO62" s="394"/>
      <c r="AP62" s="394"/>
      <c r="AQ62" s="394"/>
      <c r="AR62" s="394"/>
      <c r="AS62" s="394"/>
      <c r="AT62" s="394"/>
      <c r="AU62" s="394"/>
      <c r="AV62" s="394"/>
      <c r="AW62" s="394"/>
      <c r="AX62" s="394"/>
      <c r="AY62" s="394"/>
      <c r="AZ62" s="394"/>
      <c r="BA62" s="394"/>
    </row>
    <row r="63" spans="1:53" ht="39.75" customHeight="1">
      <c r="A63" s="393">
        <f t="shared" ref="A63:A70" si="35">$A$62</f>
        <v>280201214</v>
      </c>
      <c r="B63" s="394"/>
      <c r="C63" s="393" t="str">
        <f t="shared" ref="C63:C70" si="36">$C$62</f>
        <v>RA1</v>
      </c>
      <c r="D63" s="393" t="str">
        <f t="shared" ref="D63:D70" si="37">$D$62</f>
        <v>280201214-RA1</v>
      </c>
      <c r="E63" s="394"/>
      <c r="F63" s="393" t="s">
        <v>1450</v>
      </c>
      <c r="G63" s="393" t="str">
        <f t="shared" si="34"/>
        <v>280201214-RA1-C02</v>
      </c>
      <c r="H63" s="397" t="s">
        <v>1521</v>
      </c>
      <c r="I63" s="393">
        <v>2</v>
      </c>
      <c r="J63" s="393">
        <v>0</v>
      </c>
      <c r="K63" s="395"/>
      <c r="L63" s="393" t="s">
        <v>178</v>
      </c>
      <c r="M63" s="393" t="s">
        <v>1462</v>
      </c>
      <c r="N63" s="393" t="str">
        <f t="shared" si="12"/>
        <v>280201214-RA1-PTA1-E2</v>
      </c>
      <c r="O63" s="394" t="s">
        <v>1522</v>
      </c>
      <c r="P63" s="393">
        <v>4</v>
      </c>
      <c r="Q63" s="393">
        <v>0</v>
      </c>
      <c r="R63" s="393"/>
      <c r="S63" s="396"/>
      <c r="T63" s="394"/>
      <c r="U63" s="393"/>
      <c r="V63" s="392" t="str">
        <f t="shared" si="22"/>
        <v/>
      </c>
      <c r="W63" s="392" t="str">
        <f t="shared" si="3"/>
        <v/>
      </c>
      <c r="X63" s="393"/>
      <c r="Y63" s="391" t="str">
        <f>IFERROR(VLOOKUP(Z63,BASE!$G$2:$H$3,2,0),"")</f>
        <v/>
      </c>
      <c r="Z63" s="393"/>
      <c r="AA63" s="391" t="str">
        <f>IFERROR(VLOOKUP(AB63,BASE!$J$2:$K$3,2,0),"")</f>
        <v/>
      </c>
      <c r="AB63" s="393"/>
      <c r="AC63" s="391" t="str">
        <f>IFERROR(VLOOKUP(AD63,BASE!M:N,2,0),"")</f>
        <v/>
      </c>
      <c r="AD63" s="393"/>
      <c r="AE63" s="391" t="str">
        <f>IFERROR(VLOOKUP(AF63,BASE!$P$2:$R$14,2,0),"")</f>
        <v/>
      </c>
      <c r="AF63" s="393"/>
      <c r="AG63" s="393"/>
      <c r="AH63" s="393"/>
      <c r="AI63" s="391" t="str">
        <f>IFERROR(VLOOKUP(AJ63,BASE!$D$2:$E$40,2,0),"")</f>
        <v/>
      </c>
      <c r="AJ63" s="393"/>
      <c r="AK63" s="394"/>
      <c r="AL63" s="394"/>
      <c r="AM63" s="394"/>
      <c r="AN63" s="394"/>
      <c r="AO63" s="394"/>
      <c r="AP63" s="394"/>
      <c r="AQ63" s="394"/>
      <c r="AR63" s="394"/>
      <c r="AS63" s="394"/>
      <c r="AT63" s="394"/>
      <c r="AU63" s="394"/>
      <c r="AV63" s="394"/>
      <c r="AW63" s="394"/>
      <c r="AX63" s="394"/>
      <c r="AY63" s="394"/>
      <c r="AZ63" s="394"/>
      <c r="BA63" s="394"/>
    </row>
    <row r="64" spans="1:53" ht="39.75" customHeight="1">
      <c r="A64" s="393">
        <f t="shared" si="35"/>
        <v>280201214</v>
      </c>
      <c r="B64" s="394"/>
      <c r="C64" s="393" t="str">
        <f t="shared" si="36"/>
        <v>RA1</v>
      </c>
      <c r="D64" s="393" t="str">
        <f t="shared" si="37"/>
        <v>280201214-RA1</v>
      </c>
      <c r="E64" s="394"/>
      <c r="F64" s="393" t="s">
        <v>1453</v>
      </c>
      <c r="G64" s="393" t="str">
        <f t="shared" si="34"/>
        <v>280201214-RA1-C03</v>
      </c>
      <c r="H64" s="400" t="s">
        <v>1523</v>
      </c>
      <c r="I64" s="401">
        <v>1</v>
      </c>
      <c r="J64" s="402">
        <v>1</v>
      </c>
      <c r="K64" s="395"/>
      <c r="L64" s="393"/>
      <c r="M64" s="393"/>
      <c r="N64" s="393" t="str">
        <f t="shared" si="12"/>
        <v/>
      </c>
      <c r="O64" s="394"/>
      <c r="P64" s="393"/>
      <c r="Q64" s="393"/>
      <c r="R64" s="393"/>
      <c r="S64" s="396"/>
      <c r="T64" s="394"/>
      <c r="U64" s="393"/>
      <c r="V64" s="392" t="str">
        <f t="shared" si="22"/>
        <v/>
      </c>
      <c r="W64" s="392" t="str">
        <f t="shared" si="3"/>
        <v/>
      </c>
      <c r="X64" s="393"/>
      <c r="Y64" s="391" t="str">
        <f>IFERROR(VLOOKUP(Z64,BASE!$G$2:$H$3,2,0),"")</f>
        <v/>
      </c>
      <c r="Z64" s="393"/>
      <c r="AA64" s="391" t="str">
        <f>IFERROR(VLOOKUP(AB64,BASE!$J$2:$K$3,2,0),"")</f>
        <v/>
      </c>
      <c r="AB64" s="393"/>
      <c r="AC64" s="391" t="str">
        <f>IFERROR(VLOOKUP(AD64,BASE!M:N,2,0),"")</f>
        <v/>
      </c>
      <c r="AD64" s="393"/>
      <c r="AE64" s="391" t="str">
        <f>IFERROR(VLOOKUP(AF64,BASE!$P$2:$R$14,2,0),"")</f>
        <v/>
      </c>
      <c r="AF64" s="393"/>
      <c r="AG64" s="393"/>
      <c r="AH64" s="393"/>
      <c r="AI64" s="391" t="str">
        <f>IFERROR(VLOOKUP(AJ64,BASE!$D$2:$E$40,2,0),"")</f>
        <v/>
      </c>
      <c r="AJ64" s="393"/>
      <c r="AK64" s="394"/>
      <c r="AL64" s="394"/>
      <c r="AM64" s="394"/>
      <c r="AN64" s="394"/>
      <c r="AO64" s="394"/>
      <c r="AP64" s="394"/>
      <c r="AQ64" s="394"/>
      <c r="AR64" s="394"/>
      <c r="AS64" s="394"/>
      <c r="AT64" s="394"/>
      <c r="AU64" s="394"/>
      <c r="AV64" s="394"/>
      <c r="AW64" s="394"/>
      <c r="AX64" s="394"/>
      <c r="AY64" s="394"/>
      <c r="AZ64" s="394"/>
      <c r="BA64" s="394"/>
    </row>
    <row r="65" spans="1:53" ht="39.75" customHeight="1">
      <c r="A65" s="393">
        <f t="shared" si="35"/>
        <v>280201214</v>
      </c>
      <c r="B65" s="394"/>
      <c r="C65" s="393" t="str">
        <f t="shared" si="36"/>
        <v>RA1</v>
      </c>
      <c r="D65" s="393" t="str">
        <f t="shared" si="37"/>
        <v>280201214-RA1</v>
      </c>
      <c r="E65" s="394"/>
      <c r="F65" s="393" t="s">
        <v>1455</v>
      </c>
      <c r="G65" s="393" t="str">
        <f t="shared" si="34"/>
        <v>280201214-RA1-C04</v>
      </c>
      <c r="H65" s="400" t="s">
        <v>1524</v>
      </c>
      <c r="I65" s="401">
        <v>4</v>
      </c>
      <c r="J65" s="402">
        <v>2</v>
      </c>
      <c r="K65" s="395"/>
      <c r="L65" s="393"/>
      <c r="M65" s="393"/>
      <c r="N65" s="393" t="str">
        <f t="shared" si="12"/>
        <v/>
      </c>
      <c r="O65" s="394"/>
      <c r="P65" s="393"/>
      <c r="Q65" s="393"/>
      <c r="R65" s="393"/>
      <c r="S65" s="396"/>
      <c r="T65" s="394"/>
      <c r="U65" s="393"/>
      <c r="V65" s="392" t="str">
        <f t="shared" si="22"/>
        <v/>
      </c>
      <c r="W65" s="392" t="str">
        <f t="shared" si="3"/>
        <v/>
      </c>
      <c r="X65" s="393"/>
      <c r="Y65" s="391" t="str">
        <f>IFERROR(VLOOKUP(Z65,BASE!$G$2:$H$3,2,0),"")</f>
        <v/>
      </c>
      <c r="Z65" s="393"/>
      <c r="AA65" s="391" t="str">
        <f>IFERROR(VLOOKUP(AB65,BASE!$J$2:$K$3,2,0),"")</f>
        <v/>
      </c>
      <c r="AB65" s="393"/>
      <c r="AC65" s="391" t="str">
        <f>IFERROR(VLOOKUP(AD65,BASE!M:N,2,0),"")</f>
        <v/>
      </c>
      <c r="AD65" s="393"/>
      <c r="AE65" s="391" t="str">
        <f>IFERROR(VLOOKUP(AF65,BASE!$P$2:$R$14,2,0),"")</f>
        <v/>
      </c>
      <c r="AF65" s="393"/>
      <c r="AG65" s="393"/>
      <c r="AH65" s="393"/>
      <c r="AI65" s="391" t="str">
        <f>IFERROR(VLOOKUP(AJ65,BASE!$D$2:$E$40,2,0),"")</f>
        <v/>
      </c>
      <c r="AJ65" s="393"/>
      <c r="AK65" s="394"/>
      <c r="AL65" s="394"/>
      <c r="AM65" s="394"/>
      <c r="AN65" s="394"/>
      <c r="AO65" s="394"/>
      <c r="AP65" s="394"/>
      <c r="AQ65" s="394"/>
      <c r="AR65" s="394"/>
      <c r="AS65" s="394"/>
      <c r="AT65" s="394"/>
      <c r="AU65" s="394"/>
      <c r="AV65" s="394"/>
      <c r="AW65" s="394"/>
      <c r="AX65" s="394"/>
      <c r="AY65" s="394"/>
      <c r="AZ65" s="394"/>
      <c r="BA65" s="394"/>
    </row>
    <row r="66" spans="1:53" ht="39.75" customHeight="1">
      <c r="A66" s="393">
        <f t="shared" si="35"/>
        <v>280201214</v>
      </c>
      <c r="B66" s="394"/>
      <c r="C66" s="393" t="str">
        <f t="shared" si="36"/>
        <v>RA1</v>
      </c>
      <c r="D66" s="393" t="str">
        <f t="shared" si="37"/>
        <v>280201214-RA1</v>
      </c>
      <c r="E66" s="394"/>
      <c r="F66" s="393" t="s">
        <v>1457</v>
      </c>
      <c r="G66" s="393" t="str">
        <f t="shared" si="34"/>
        <v>280201214-RA1-C05</v>
      </c>
      <c r="H66" s="400" t="s">
        <v>1525</v>
      </c>
      <c r="I66" s="401">
        <v>4</v>
      </c>
      <c r="J66" s="402">
        <v>2</v>
      </c>
      <c r="K66" s="395"/>
      <c r="L66" s="393"/>
      <c r="M66" s="393"/>
      <c r="N66" s="393" t="str">
        <f t="shared" si="12"/>
        <v/>
      </c>
      <c r="O66" s="394"/>
      <c r="P66" s="393"/>
      <c r="Q66" s="393"/>
      <c r="R66" s="393"/>
      <c r="S66" s="396"/>
      <c r="T66" s="394"/>
      <c r="U66" s="393"/>
      <c r="V66" s="392" t="str">
        <f t="shared" si="22"/>
        <v/>
      </c>
      <c r="W66" s="392" t="str">
        <f t="shared" si="3"/>
        <v/>
      </c>
      <c r="X66" s="393"/>
      <c r="Y66" s="391" t="str">
        <f>IFERROR(VLOOKUP(Z66,BASE!$G$2:$H$3,2,0),"")</f>
        <v/>
      </c>
      <c r="Z66" s="393"/>
      <c r="AA66" s="391" t="str">
        <f>IFERROR(VLOOKUP(AB66,BASE!$J$2:$K$3,2,0),"")</f>
        <v/>
      </c>
      <c r="AB66" s="393"/>
      <c r="AC66" s="391" t="str">
        <f>IFERROR(VLOOKUP(AD66,BASE!M:N,2,0),"")</f>
        <v/>
      </c>
      <c r="AD66" s="393"/>
      <c r="AE66" s="391" t="str">
        <f>IFERROR(VLOOKUP(AF66,BASE!$P$2:$R$14,2,0),"")</f>
        <v/>
      </c>
      <c r="AF66" s="393"/>
      <c r="AG66" s="393"/>
      <c r="AH66" s="393"/>
      <c r="AI66" s="391" t="str">
        <f>IFERROR(VLOOKUP(AJ66,BASE!$D$2:$E$40,2,0),"")</f>
        <v/>
      </c>
      <c r="AJ66" s="393"/>
      <c r="AK66" s="394"/>
      <c r="AL66" s="394"/>
      <c r="AM66" s="394"/>
      <c r="AN66" s="394"/>
      <c r="AO66" s="394"/>
      <c r="AP66" s="394"/>
      <c r="AQ66" s="394"/>
      <c r="AR66" s="394"/>
      <c r="AS66" s="394"/>
      <c r="AT66" s="394"/>
      <c r="AU66" s="394"/>
      <c r="AV66" s="394"/>
      <c r="AW66" s="394"/>
      <c r="AX66" s="394"/>
      <c r="AY66" s="394"/>
      <c r="AZ66" s="394"/>
      <c r="BA66" s="394"/>
    </row>
    <row r="67" spans="1:53" ht="39.75" customHeight="1">
      <c r="A67" s="393">
        <f t="shared" si="35"/>
        <v>280201214</v>
      </c>
      <c r="B67" s="394"/>
      <c r="C67" s="393" t="str">
        <f t="shared" si="36"/>
        <v>RA1</v>
      </c>
      <c r="D67" s="393" t="str">
        <f t="shared" si="37"/>
        <v>280201214-RA1</v>
      </c>
      <c r="E67" s="394"/>
      <c r="F67" s="393" t="s">
        <v>1467</v>
      </c>
      <c r="G67" s="393" t="str">
        <f t="shared" si="34"/>
        <v>280201214-RA1-C06</v>
      </c>
      <c r="H67" s="400" t="s">
        <v>1526</v>
      </c>
      <c r="I67" s="401">
        <v>2</v>
      </c>
      <c r="J67" s="402">
        <v>1</v>
      </c>
      <c r="K67" s="395"/>
      <c r="L67" s="393"/>
      <c r="M67" s="393"/>
      <c r="N67" s="393" t="str">
        <f t="shared" si="12"/>
        <v/>
      </c>
      <c r="O67" s="394"/>
      <c r="P67" s="393"/>
      <c r="Q67" s="393"/>
      <c r="R67" s="393"/>
      <c r="S67" s="396"/>
      <c r="T67" s="394"/>
      <c r="U67" s="393"/>
      <c r="V67" s="392" t="str">
        <f t="shared" si="22"/>
        <v/>
      </c>
      <c r="W67" s="392" t="str">
        <f t="shared" si="3"/>
        <v/>
      </c>
      <c r="X67" s="393"/>
      <c r="Y67" s="391" t="str">
        <f>IFERROR(VLOOKUP(Z67,BASE!$G$2:$H$3,2,0),"")</f>
        <v/>
      </c>
      <c r="Z67" s="393"/>
      <c r="AA67" s="391" t="str">
        <f>IFERROR(VLOOKUP(AB67,BASE!$J$2:$K$3,2,0),"")</f>
        <v/>
      </c>
      <c r="AB67" s="393"/>
      <c r="AC67" s="391" t="str">
        <f>IFERROR(VLOOKUP(AD67,BASE!M:N,2,0),"")</f>
        <v/>
      </c>
      <c r="AD67" s="393"/>
      <c r="AE67" s="391" t="str">
        <f>IFERROR(VLOOKUP(AF67,BASE!$P$2:$R$14,2,0),"")</f>
        <v/>
      </c>
      <c r="AF67" s="393"/>
      <c r="AG67" s="393"/>
      <c r="AH67" s="393"/>
      <c r="AI67" s="391" t="str">
        <f>IFERROR(VLOOKUP(AJ67,BASE!$D$2:$E$40,2,0),"")</f>
        <v/>
      </c>
      <c r="AJ67" s="393"/>
      <c r="AK67" s="394"/>
      <c r="AL67" s="394"/>
      <c r="AM67" s="394"/>
      <c r="AN67" s="394"/>
      <c r="AO67" s="394"/>
      <c r="AP67" s="394"/>
      <c r="AQ67" s="394"/>
      <c r="AR67" s="394"/>
      <c r="AS67" s="394"/>
      <c r="AT67" s="394"/>
      <c r="AU67" s="394"/>
      <c r="AV67" s="394"/>
      <c r="AW67" s="394"/>
      <c r="AX67" s="394"/>
      <c r="AY67" s="394"/>
      <c r="AZ67" s="394"/>
      <c r="BA67" s="394"/>
    </row>
    <row r="68" spans="1:53" ht="39.75" customHeight="1">
      <c r="A68" s="393">
        <f t="shared" si="35"/>
        <v>280201214</v>
      </c>
      <c r="B68" s="394"/>
      <c r="C68" s="393" t="str">
        <f t="shared" si="36"/>
        <v>RA1</v>
      </c>
      <c r="D68" s="393" t="str">
        <f t="shared" si="37"/>
        <v>280201214-RA1</v>
      </c>
      <c r="E68" s="394"/>
      <c r="F68" s="393" t="s">
        <v>1469</v>
      </c>
      <c r="G68" s="393" t="str">
        <f t="shared" si="34"/>
        <v>280201214-RA1-C07</v>
      </c>
      <c r="H68" s="400" t="s">
        <v>1527</v>
      </c>
      <c r="I68" s="401">
        <v>4</v>
      </c>
      <c r="J68" s="402">
        <v>2</v>
      </c>
      <c r="K68" s="395"/>
      <c r="L68" s="393"/>
      <c r="M68" s="393"/>
      <c r="N68" s="393" t="str">
        <f t="shared" si="12"/>
        <v/>
      </c>
      <c r="O68" s="394"/>
      <c r="P68" s="393"/>
      <c r="Q68" s="393"/>
      <c r="R68" s="393"/>
      <c r="S68" s="396"/>
      <c r="T68" s="394"/>
      <c r="U68" s="393"/>
      <c r="V68" s="392" t="str">
        <f t="shared" si="22"/>
        <v/>
      </c>
      <c r="W68" s="392" t="str">
        <f t="shared" si="3"/>
        <v/>
      </c>
      <c r="X68" s="393"/>
      <c r="Y68" s="391" t="str">
        <f>IFERROR(VLOOKUP(Z68,BASE!$G$2:$H$3,2,0),"")</f>
        <v/>
      </c>
      <c r="Z68" s="393"/>
      <c r="AA68" s="391" t="str">
        <f>IFERROR(VLOOKUP(AB68,BASE!$J$2:$K$3,2,0),"")</f>
        <v/>
      </c>
      <c r="AB68" s="393"/>
      <c r="AC68" s="391" t="str">
        <f>IFERROR(VLOOKUP(AD68,BASE!M:N,2,0),"")</f>
        <v/>
      </c>
      <c r="AD68" s="393"/>
      <c r="AE68" s="391" t="str">
        <f>IFERROR(VLOOKUP(AF68,BASE!$P$2:$R$14,2,0),"")</f>
        <v/>
      </c>
      <c r="AF68" s="393"/>
      <c r="AG68" s="393"/>
      <c r="AH68" s="393"/>
      <c r="AI68" s="391" t="str">
        <f>IFERROR(VLOOKUP(AJ68,BASE!$D$2:$E$40,2,0),"")</f>
        <v/>
      </c>
      <c r="AJ68" s="393"/>
      <c r="AK68" s="394"/>
      <c r="AL68" s="394"/>
      <c r="AM68" s="394"/>
      <c r="AN68" s="394"/>
      <c r="AO68" s="394"/>
      <c r="AP68" s="394"/>
      <c r="AQ68" s="394"/>
      <c r="AR68" s="394"/>
      <c r="AS68" s="394"/>
      <c r="AT68" s="394"/>
      <c r="AU68" s="394"/>
      <c r="AV68" s="394"/>
      <c r="AW68" s="394"/>
      <c r="AX68" s="394"/>
      <c r="AY68" s="394"/>
      <c r="AZ68" s="394"/>
      <c r="BA68" s="394"/>
    </row>
    <row r="69" spans="1:53" ht="39.75" customHeight="1">
      <c r="A69" s="393">
        <f t="shared" si="35"/>
        <v>280201214</v>
      </c>
      <c r="B69" s="394"/>
      <c r="C69" s="393" t="str">
        <f t="shared" si="36"/>
        <v>RA1</v>
      </c>
      <c r="D69" s="393" t="str">
        <f t="shared" si="37"/>
        <v>280201214-RA1</v>
      </c>
      <c r="E69" s="394"/>
      <c r="F69" s="393" t="s">
        <v>1471</v>
      </c>
      <c r="G69" s="393" t="str">
        <f t="shared" si="34"/>
        <v>280201214-RA1-C08</v>
      </c>
      <c r="H69" s="397" t="s">
        <v>1528</v>
      </c>
      <c r="I69" s="393">
        <v>4</v>
      </c>
      <c r="J69" s="393">
        <v>2</v>
      </c>
      <c r="K69" s="395"/>
      <c r="L69" s="393"/>
      <c r="M69" s="393"/>
      <c r="N69" s="393" t="str">
        <f t="shared" si="12"/>
        <v/>
      </c>
      <c r="O69" s="394"/>
      <c r="P69" s="393"/>
      <c r="Q69" s="393"/>
      <c r="R69" s="393"/>
      <c r="S69" s="396"/>
      <c r="T69" s="394"/>
      <c r="U69" s="393"/>
      <c r="V69" s="392" t="str">
        <f t="shared" si="22"/>
        <v/>
      </c>
      <c r="W69" s="392" t="str">
        <f t="shared" si="3"/>
        <v/>
      </c>
      <c r="X69" s="393"/>
      <c r="Y69" s="391" t="str">
        <f>IFERROR(VLOOKUP(Z69,BASE!$G$2:$H$3,2,0),"")</f>
        <v/>
      </c>
      <c r="Z69" s="393"/>
      <c r="AA69" s="391" t="str">
        <f>IFERROR(VLOOKUP(AB69,BASE!$J$2:$K$3,2,0),"")</f>
        <v/>
      </c>
      <c r="AB69" s="393"/>
      <c r="AC69" s="391" t="str">
        <f>IFERROR(VLOOKUP(AD69,BASE!M:N,2,0),"")</f>
        <v/>
      </c>
      <c r="AD69" s="393"/>
      <c r="AE69" s="391" t="str">
        <f>IFERROR(VLOOKUP(AF69,BASE!$P$2:$R$14,2,0),"")</f>
        <v/>
      </c>
      <c r="AF69" s="393"/>
      <c r="AG69" s="393"/>
      <c r="AH69" s="393"/>
      <c r="AI69" s="391" t="str">
        <f>IFERROR(VLOOKUP(AJ69,BASE!$D$2:$E$40,2,0),"")</f>
        <v/>
      </c>
      <c r="AJ69" s="393"/>
      <c r="AK69" s="394"/>
      <c r="AL69" s="394"/>
      <c r="AM69" s="394"/>
      <c r="AN69" s="394"/>
      <c r="AO69" s="394"/>
      <c r="AP69" s="394"/>
      <c r="AQ69" s="394"/>
      <c r="AR69" s="394"/>
      <c r="AS69" s="394"/>
      <c r="AT69" s="394"/>
      <c r="AU69" s="394"/>
      <c r="AV69" s="394"/>
      <c r="AW69" s="394"/>
      <c r="AX69" s="394"/>
      <c r="AY69" s="394"/>
      <c r="AZ69" s="394"/>
      <c r="BA69" s="394"/>
    </row>
    <row r="70" spans="1:53" ht="39.75" customHeight="1">
      <c r="A70" s="393">
        <f t="shared" si="35"/>
        <v>280201214</v>
      </c>
      <c r="B70" s="394"/>
      <c r="C70" s="393" t="str">
        <f t="shared" si="36"/>
        <v>RA1</v>
      </c>
      <c r="D70" s="393" t="str">
        <f t="shared" si="37"/>
        <v>280201214-RA1</v>
      </c>
      <c r="E70" s="394"/>
      <c r="F70" s="393" t="s">
        <v>1475</v>
      </c>
      <c r="G70" s="393" t="str">
        <f t="shared" si="34"/>
        <v>280201214-RA1-C09</v>
      </c>
      <c r="H70" s="397" t="s">
        <v>1529</v>
      </c>
      <c r="I70" s="393">
        <v>4</v>
      </c>
      <c r="J70" s="393">
        <v>2</v>
      </c>
      <c r="K70" s="395"/>
      <c r="L70" s="393"/>
      <c r="M70" s="393"/>
      <c r="N70" s="393" t="str">
        <f t="shared" si="12"/>
        <v/>
      </c>
      <c r="O70" s="394"/>
      <c r="P70" s="393"/>
      <c r="Q70" s="393"/>
      <c r="R70" s="393"/>
      <c r="S70" s="396"/>
      <c r="T70" s="394"/>
      <c r="U70" s="393"/>
      <c r="V70" s="392" t="str">
        <f t="shared" si="22"/>
        <v/>
      </c>
      <c r="W70" s="392" t="str">
        <f t="shared" si="3"/>
        <v/>
      </c>
      <c r="X70" s="393"/>
      <c r="Y70" s="391" t="str">
        <f>IFERROR(VLOOKUP(Z70,BASE!$G$2:$H$3,2,0),"")</f>
        <v/>
      </c>
      <c r="Z70" s="393"/>
      <c r="AA70" s="391" t="str">
        <f>IFERROR(VLOOKUP(AB70,BASE!$J$2:$K$3,2,0),"")</f>
        <v/>
      </c>
      <c r="AB70" s="393"/>
      <c r="AC70" s="391" t="str">
        <f>IFERROR(VLOOKUP(AD70,BASE!M:N,2,0),"")</f>
        <v/>
      </c>
      <c r="AD70" s="393"/>
      <c r="AE70" s="391" t="str">
        <f>IFERROR(VLOOKUP(AF70,BASE!$P$2:$R$14,2,0),"")</f>
        <v/>
      </c>
      <c r="AF70" s="393"/>
      <c r="AG70" s="393"/>
      <c r="AH70" s="393"/>
      <c r="AI70" s="391" t="str">
        <f>IFERROR(VLOOKUP(AJ70,BASE!$D$2:$E$40,2,0),"")</f>
        <v/>
      </c>
      <c r="AJ70" s="393"/>
      <c r="AK70" s="394"/>
      <c r="AL70" s="394"/>
      <c r="AM70" s="394"/>
      <c r="AN70" s="394"/>
      <c r="AO70" s="394"/>
      <c r="AP70" s="394"/>
      <c r="AQ70" s="394"/>
      <c r="AR70" s="394"/>
      <c r="AS70" s="394"/>
      <c r="AT70" s="394"/>
      <c r="AU70" s="394"/>
      <c r="AV70" s="394"/>
      <c r="AW70" s="394"/>
      <c r="AX70" s="394"/>
      <c r="AY70" s="394"/>
      <c r="AZ70" s="394"/>
      <c r="BA70" s="394"/>
    </row>
    <row r="71" spans="1:53" ht="54" customHeight="1">
      <c r="A71" s="391">
        <v>280201214</v>
      </c>
      <c r="B71" s="392" t="s">
        <v>142</v>
      </c>
      <c r="C71" s="391" t="s">
        <v>1139</v>
      </c>
      <c r="D71" s="391" t="str">
        <f>CONCATENATE(A71,"-",C71)</f>
        <v>280201214-RA2</v>
      </c>
      <c r="E71" s="392" t="s">
        <v>1177</v>
      </c>
      <c r="F71" s="393" t="s">
        <v>1440</v>
      </c>
      <c r="G71" s="393" t="str">
        <f t="shared" ref="G71:G78" si="38">CONCATENATE($D$71,"-",F71)</f>
        <v>280201214-RA2-C01</v>
      </c>
      <c r="H71" s="397" t="s">
        <v>1530</v>
      </c>
      <c r="I71" s="399">
        <v>4</v>
      </c>
      <c r="J71" s="399">
        <v>2</v>
      </c>
      <c r="K71" s="395"/>
      <c r="L71" s="393" t="s">
        <v>178</v>
      </c>
      <c r="M71" s="393" t="s">
        <v>1442</v>
      </c>
      <c r="N71" s="393" t="str">
        <f t="shared" si="12"/>
        <v>280201214-RA2-PTA1-E1</v>
      </c>
      <c r="O71" s="394" t="s">
        <v>1531</v>
      </c>
      <c r="P71" s="393">
        <v>20</v>
      </c>
      <c r="Q71" s="393">
        <v>16</v>
      </c>
      <c r="R71" s="393"/>
      <c r="S71" s="396"/>
      <c r="T71" s="394"/>
      <c r="U71" s="393"/>
      <c r="V71" s="392" t="str">
        <f t="shared" si="22"/>
        <v/>
      </c>
      <c r="W71" s="392" t="str">
        <f t="shared" si="3"/>
        <v/>
      </c>
      <c r="X71" s="393"/>
      <c r="Y71" s="391" t="str">
        <f>IFERROR(VLOOKUP(Z71,BASE!$G$2:$H$3,2,0),"")</f>
        <v/>
      </c>
      <c r="Z71" s="393"/>
      <c r="AA71" s="391" t="str">
        <f>IFERROR(VLOOKUP(AB71,BASE!$J$2:$K$3,2,0),"")</f>
        <v/>
      </c>
      <c r="AB71" s="393"/>
      <c r="AC71" s="391" t="str">
        <f>IFERROR(VLOOKUP(AD71,BASE!M:N,2,0),"")</f>
        <v/>
      </c>
      <c r="AD71" s="393"/>
      <c r="AE71" s="391" t="str">
        <f>IFERROR(VLOOKUP(AF71,BASE!$P$2:$R$14,2,0),"")</f>
        <v/>
      </c>
      <c r="AF71" s="393"/>
      <c r="AG71" s="393"/>
      <c r="AH71" s="393"/>
      <c r="AI71" s="391" t="str">
        <f>IFERROR(VLOOKUP(AJ71,BASE!$D$2:$E$40,2,0),"")</f>
        <v/>
      </c>
      <c r="AJ71" s="393"/>
      <c r="AK71" s="394"/>
      <c r="AL71" s="394"/>
      <c r="AM71" s="394"/>
      <c r="AN71" s="394"/>
      <c r="AO71" s="394"/>
      <c r="AP71" s="394"/>
      <c r="AQ71" s="394"/>
      <c r="AR71" s="394"/>
      <c r="AS71" s="394"/>
      <c r="AT71" s="394"/>
      <c r="AU71" s="394"/>
      <c r="AV71" s="394"/>
      <c r="AW71" s="394"/>
      <c r="AX71" s="394"/>
      <c r="AY71" s="394"/>
      <c r="AZ71" s="394"/>
      <c r="BA71" s="394"/>
    </row>
    <row r="72" spans="1:53" ht="39.75" customHeight="1">
      <c r="A72" s="393">
        <f t="shared" ref="A72:A78" si="39">$A$71</f>
        <v>280201214</v>
      </c>
      <c r="B72" s="394"/>
      <c r="C72" s="393" t="str">
        <f t="shared" ref="C72:C78" si="40">$C$71</f>
        <v>RA2</v>
      </c>
      <c r="D72" s="393" t="str">
        <f t="shared" ref="D72:D78" si="41">$D$71</f>
        <v>280201214-RA2</v>
      </c>
      <c r="E72" s="394"/>
      <c r="F72" s="393" t="s">
        <v>1450</v>
      </c>
      <c r="G72" s="393" t="str">
        <f t="shared" si="38"/>
        <v>280201214-RA2-C02</v>
      </c>
      <c r="H72" s="394" t="s">
        <v>1532</v>
      </c>
      <c r="I72" s="399">
        <v>2</v>
      </c>
      <c r="J72" s="399">
        <v>2</v>
      </c>
      <c r="K72" s="395"/>
      <c r="L72" s="393"/>
      <c r="M72" s="393"/>
      <c r="N72" s="393" t="str">
        <f t="shared" si="12"/>
        <v/>
      </c>
      <c r="O72" s="394"/>
      <c r="P72" s="393"/>
      <c r="Q72" s="393"/>
      <c r="R72" s="393"/>
      <c r="S72" s="396"/>
      <c r="T72" s="394"/>
      <c r="U72" s="393"/>
      <c r="V72" s="392" t="str">
        <f t="shared" si="22"/>
        <v/>
      </c>
      <c r="W72" s="392" t="str">
        <f t="shared" si="3"/>
        <v/>
      </c>
      <c r="X72" s="393"/>
      <c r="Y72" s="391" t="str">
        <f>IFERROR(VLOOKUP(Z72,BASE!$G$2:$H$3,2,0),"")</f>
        <v/>
      </c>
      <c r="Z72" s="393"/>
      <c r="AA72" s="391" t="str">
        <f>IFERROR(VLOOKUP(AB72,BASE!$J$2:$K$3,2,0),"")</f>
        <v/>
      </c>
      <c r="AB72" s="393"/>
      <c r="AC72" s="391" t="str">
        <f>IFERROR(VLOOKUP(AD72,BASE!M:N,2,0),"")</f>
        <v/>
      </c>
      <c r="AD72" s="393"/>
      <c r="AE72" s="391" t="str">
        <f>IFERROR(VLOOKUP(AF72,BASE!$P$2:$R$14,2,0),"")</f>
        <v/>
      </c>
      <c r="AF72" s="393"/>
      <c r="AG72" s="393"/>
      <c r="AH72" s="393"/>
      <c r="AI72" s="391" t="str">
        <f>IFERROR(VLOOKUP(AJ72,BASE!$D$2:$E$40,2,0),"")</f>
        <v/>
      </c>
      <c r="AJ72" s="393"/>
      <c r="AK72" s="394"/>
      <c r="AL72" s="394"/>
      <c r="AM72" s="394"/>
      <c r="AN72" s="394"/>
      <c r="AO72" s="394"/>
      <c r="AP72" s="394"/>
      <c r="AQ72" s="394"/>
      <c r="AR72" s="394"/>
      <c r="AS72" s="394"/>
      <c r="AT72" s="394"/>
      <c r="AU72" s="394"/>
      <c r="AV72" s="394"/>
      <c r="AW72" s="394"/>
      <c r="AX72" s="394"/>
      <c r="AY72" s="394"/>
      <c r="AZ72" s="394"/>
      <c r="BA72" s="394"/>
    </row>
    <row r="73" spans="1:53" ht="39.75" customHeight="1">
      <c r="A73" s="393">
        <f t="shared" si="39"/>
        <v>280201214</v>
      </c>
      <c r="B73" s="394"/>
      <c r="C73" s="393" t="str">
        <f t="shared" si="40"/>
        <v>RA2</v>
      </c>
      <c r="D73" s="393" t="str">
        <f t="shared" si="41"/>
        <v>280201214-RA2</v>
      </c>
      <c r="E73" s="394"/>
      <c r="F73" s="393" t="s">
        <v>1453</v>
      </c>
      <c r="G73" s="393" t="str">
        <f t="shared" si="38"/>
        <v>280201214-RA2-C03</v>
      </c>
      <c r="H73" s="394" t="s">
        <v>1533</v>
      </c>
      <c r="I73" s="399">
        <v>2</v>
      </c>
      <c r="J73" s="399">
        <v>2</v>
      </c>
      <c r="K73" s="395"/>
      <c r="L73" s="393"/>
      <c r="M73" s="393"/>
      <c r="N73" s="393" t="str">
        <f t="shared" si="12"/>
        <v/>
      </c>
      <c r="O73" s="394"/>
      <c r="P73" s="393"/>
      <c r="Q73" s="393"/>
      <c r="R73" s="393"/>
      <c r="S73" s="396"/>
      <c r="T73" s="394"/>
      <c r="U73" s="393"/>
      <c r="V73" s="392" t="str">
        <f t="shared" si="22"/>
        <v/>
      </c>
      <c r="W73" s="392" t="str">
        <f t="shared" si="3"/>
        <v/>
      </c>
      <c r="X73" s="393"/>
      <c r="Y73" s="391" t="str">
        <f>IFERROR(VLOOKUP(Z73,BASE!$G$2:$H$3,2,0),"")</f>
        <v/>
      </c>
      <c r="Z73" s="393"/>
      <c r="AA73" s="391" t="str">
        <f>IFERROR(VLOOKUP(AB73,BASE!$J$2:$K$3,2,0),"")</f>
        <v/>
      </c>
      <c r="AB73" s="393"/>
      <c r="AC73" s="391" t="str">
        <f>IFERROR(VLOOKUP(AD73,BASE!M:N,2,0),"")</f>
        <v/>
      </c>
      <c r="AD73" s="393"/>
      <c r="AE73" s="391" t="str">
        <f>IFERROR(VLOOKUP(AF73,BASE!$P$2:$R$14,2,0),"")</f>
        <v/>
      </c>
      <c r="AF73" s="393"/>
      <c r="AG73" s="393"/>
      <c r="AH73" s="393"/>
      <c r="AI73" s="391" t="str">
        <f>IFERROR(VLOOKUP(AJ73,BASE!$D$2:$E$40,2,0),"")</f>
        <v/>
      </c>
      <c r="AJ73" s="393"/>
      <c r="AK73" s="394"/>
      <c r="AL73" s="394"/>
      <c r="AM73" s="394"/>
      <c r="AN73" s="394"/>
      <c r="AO73" s="394"/>
      <c r="AP73" s="394"/>
      <c r="AQ73" s="394"/>
      <c r="AR73" s="394"/>
      <c r="AS73" s="394"/>
      <c r="AT73" s="394"/>
      <c r="AU73" s="394"/>
      <c r="AV73" s="394"/>
      <c r="AW73" s="394"/>
      <c r="AX73" s="394"/>
      <c r="AY73" s="394"/>
      <c r="AZ73" s="394"/>
      <c r="BA73" s="394"/>
    </row>
    <row r="74" spans="1:53" ht="39.75" customHeight="1">
      <c r="A74" s="393">
        <f t="shared" si="39"/>
        <v>280201214</v>
      </c>
      <c r="B74" s="394"/>
      <c r="C74" s="393" t="str">
        <f t="shared" si="40"/>
        <v>RA2</v>
      </c>
      <c r="D74" s="393" t="str">
        <f t="shared" si="41"/>
        <v>280201214-RA2</v>
      </c>
      <c r="E74" s="394"/>
      <c r="F74" s="393" t="s">
        <v>1455</v>
      </c>
      <c r="G74" s="393" t="str">
        <f t="shared" si="38"/>
        <v>280201214-RA2-C04</v>
      </c>
      <c r="H74" s="394" t="s">
        <v>1534</v>
      </c>
      <c r="I74" s="399">
        <v>4</v>
      </c>
      <c r="J74" s="399">
        <v>4</v>
      </c>
      <c r="K74" s="395"/>
      <c r="L74" s="393"/>
      <c r="M74" s="393"/>
      <c r="N74" s="393" t="str">
        <f t="shared" si="12"/>
        <v/>
      </c>
      <c r="O74" s="394"/>
      <c r="P74" s="393"/>
      <c r="Q74" s="393"/>
      <c r="R74" s="393"/>
      <c r="S74" s="396"/>
      <c r="T74" s="394"/>
      <c r="U74" s="393"/>
      <c r="V74" s="392" t="str">
        <f t="shared" si="22"/>
        <v/>
      </c>
      <c r="W74" s="392" t="str">
        <f t="shared" si="3"/>
        <v/>
      </c>
      <c r="X74" s="393"/>
      <c r="Y74" s="391" t="str">
        <f>IFERROR(VLOOKUP(Z74,BASE!$G$2:$H$3,2,0),"")</f>
        <v/>
      </c>
      <c r="Z74" s="393"/>
      <c r="AA74" s="391" t="str">
        <f>IFERROR(VLOOKUP(AB74,BASE!$J$2:$K$3,2,0),"")</f>
        <v/>
      </c>
      <c r="AB74" s="393"/>
      <c r="AC74" s="391" t="str">
        <f>IFERROR(VLOOKUP(AD74,BASE!M:N,2,0),"")</f>
        <v/>
      </c>
      <c r="AD74" s="393"/>
      <c r="AE74" s="391" t="str">
        <f>IFERROR(VLOOKUP(AF74,BASE!$P$2:$R$14,2,0),"")</f>
        <v/>
      </c>
      <c r="AF74" s="393"/>
      <c r="AG74" s="393"/>
      <c r="AH74" s="393"/>
      <c r="AI74" s="391" t="str">
        <f>IFERROR(VLOOKUP(AJ74,BASE!$D$2:$E$40,2,0),"")</f>
        <v/>
      </c>
      <c r="AJ74" s="393"/>
      <c r="AK74" s="394"/>
      <c r="AL74" s="394"/>
      <c r="AM74" s="394"/>
      <c r="AN74" s="394"/>
      <c r="AO74" s="394"/>
      <c r="AP74" s="394"/>
      <c r="AQ74" s="394"/>
      <c r="AR74" s="394"/>
      <c r="AS74" s="394"/>
      <c r="AT74" s="394"/>
      <c r="AU74" s="394"/>
      <c r="AV74" s="394"/>
      <c r="AW74" s="394"/>
      <c r="AX74" s="394"/>
      <c r="AY74" s="394"/>
      <c r="AZ74" s="394"/>
      <c r="BA74" s="394"/>
    </row>
    <row r="75" spans="1:53" ht="39.75" customHeight="1">
      <c r="A75" s="393">
        <f t="shared" si="39"/>
        <v>280201214</v>
      </c>
      <c r="B75" s="394"/>
      <c r="C75" s="393" t="str">
        <f t="shared" si="40"/>
        <v>RA2</v>
      </c>
      <c r="D75" s="393" t="str">
        <f t="shared" si="41"/>
        <v>280201214-RA2</v>
      </c>
      <c r="E75" s="394"/>
      <c r="F75" s="393" t="s">
        <v>1457</v>
      </c>
      <c r="G75" s="393" t="str">
        <f t="shared" si="38"/>
        <v>280201214-RA2-C05</v>
      </c>
      <c r="H75" s="394" t="s">
        <v>1535</v>
      </c>
      <c r="I75" s="399">
        <v>8</v>
      </c>
      <c r="J75" s="399">
        <v>5</v>
      </c>
      <c r="K75" s="395"/>
      <c r="L75" s="393"/>
      <c r="M75" s="393"/>
      <c r="N75" s="393" t="str">
        <f t="shared" si="12"/>
        <v/>
      </c>
      <c r="O75" s="394"/>
      <c r="P75" s="393"/>
      <c r="Q75" s="393"/>
      <c r="R75" s="393"/>
      <c r="S75" s="396"/>
      <c r="T75" s="394"/>
      <c r="U75" s="393"/>
      <c r="V75" s="392" t="str">
        <f t="shared" si="22"/>
        <v/>
      </c>
      <c r="W75" s="392" t="str">
        <f t="shared" si="3"/>
        <v/>
      </c>
      <c r="X75" s="393"/>
      <c r="Y75" s="391" t="str">
        <f>IFERROR(VLOOKUP(Z75,BASE!$G$2:$H$3,2,0),"")</f>
        <v/>
      </c>
      <c r="Z75" s="393"/>
      <c r="AA75" s="391" t="str">
        <f>IFERROR(VLOOKUP(AB75,BASE!$J$2:$K$3,2,0),"")</f>
        <v/>
      </c>
      <c r="AB75" s="393"/>
      <c r="AC75" s="391" t="str">
        <f>IFERROR(VLOOKUP(AD75,BASE!M:N,2,0),"")</f>
        <v/>
      </c>
      <c r="AD75" s="393"/>
      <c r="AE75" s="391" t="str">
        <f>IFERROR(VLOOKUP(AF75,BASE!$P$2:$R$14,2,0),"")</f>
        <v/>
      </c>
      <c r="AF75" s="393"/>
      <c r="AG75" s="393"/>
      <c r="AH75" s="393"/>
      <c r="AI75" s="391" t="str">
        <f>IFERROR(VLOOKUP(AJ75,BASE!$D$2:$E$40,2,0),"")</f>
        <v/>
      </c>
      <c r="AJ75" s="393"/>
      <c r="AK75" s="394"/>
      <c r="AL75" s="394"/>
      <c r="AM75" s="394"/>
      <c r="AN75" s="394"/>
      <c r="AO75" s="394"/>
      <c r="AP75" s="394"/>
      <c r="AQ75" s="394"/>
      <c r="AR75" s="394"/>
      <c r="AS75" s="394"/>
      <c r="AT75" s="394"/>
      <c r="AU75" s="394"/>
      <c r="AV75" s="394"/>
      <c r="AW75" s="394"/>
      <c r="AX75" s="394"/>
      <c r="AY75" s="394"/>
      <c r="AZ75" s="394"/>
      <c r="BA75" s="394"/>
    </row>
    <row r="76" spans="1:53" ht="39.75" customHeight="1">
      <c r="A76" s="393">
        <f t="shared" si="39"/>
        <v>280201214</v>
      </c>
      <c r="B76" s="394"/>
      <c r="C76" s="393" t="str">
        <f t="shared" si="40"/>
        <v>RA2</v>
      </c>
      <c r="D76" s="393" t="str">
        <f t="shared" si="41"/>
        <v>280201214-RA2</v>
      </c>
      <c r="E76" s="394"/>
      <c r="F76" s="393" t="s">
        <v>1467</v>
      </c>
      <c r="G76" s="393" t="str">
        <f t="shared" si="38"/>
        <v>280201214-RA2-C06</v>
      </c>
      <c r="H76" s="397" t="s">
        <v>1536</v>
      </c>
      <c r="I76" s="399">
        <v>4</v>
      </c>
      <c r="J76" s="399">
        <v>2</v>
      </c>
      <c r="K76" s="395"/>
      <c r="L76" s="393"/>
      <c r="M76" s="393"/>
      <c r="N76" s="393" t="str">
        <f t="shared" si="12"/>
        <v/>
      </c>
      <c r="O76" s="394"/>
      <c r="P76" s="393"/>
      <c r="Q76" s="393"/>
      <c r="R76" s="393"/>
      <c r="S76" s="396"/>
      <c r="T76" s="394"/>
      <c r="U76" s="393"/>
      <c r="V76" s="392" t="str">
        <f t="shared" si="22"/>
        <v/>
      </c>
      <c r="W76" s="392" t="str">
        <f t="shared" si="3"/>
        <v/>
      </c>
      <c r="X76" s="393"/>
      <c r="Y76" s="391" t="str">
        <f>IFERROR(VLOOKUP(Z76,BASE!$G$2:$H$3,2,0),"")</f>
        <v/>
      </c>
      <c r="Z76" s="393"/>
      <c r="AA76" s="391" t="str">
        <f>IFERROR(VLOOKUP(AB76,BASE!$J$2:$K$3,2,0),"")</f>
        <v/>
      </c>
      <c r="AB76" s="393"/>
      <c r="AC76" s="391" t="str">
        <f>IFERROR(VLOOKUP(AD76,BASE!M:N,2,0),"")</f>
        <v/>
      </c>
      <c r="AD76" s="393"/>
      <c r="AE76" s="391" t="str">
        <f>IFERROR(VLOOKUP(AF76,BASE!$P$2:$R$14,2,0),"")</f>
        <v/>
      </c>
      <c r="AF76" s="393"/>
      <c r="AG76" s="393"/>
      <c r="AH76" s="393"/>
      <c r="AI76" s="391" t="str">
        <f>IFERROR(VLOOKUP(AJ76,BASE!$D$2:$E$40,2,0),"")</f>
        <v/>
      </c>
      <c r="AJ76" s="393"/>
      <c r="AK76" s="394"/>
      <c r="AL76" s="394"/>
      <c r="AM76" s="394"/>
      <c r="AN76" s="394"/>
      <c r="AO76" s="394"/>
      <c r="AP76" s="394"/>
      <c r="AQ76" s="394"/>
      <c r="AR76" s="394"/>
      <c r="AS76" s="394"/>
      <c r="AT76" s="394"/>
      <c r="AU76" s="394"/>
      <c r="AV76" s="394"/>
      <c r="AW76" s="394"/>
      <c r="AX76" s="394"/>
      <c r="AY76" s="394"/>
      <c r="AZ76" s="394"/>
      <c r="BA76" s="394"/>
    </row>
    <row r="77" spans="1:53" ht="39.75" customHeight="1">
      <c r="A77" s="393">
        <f t="shared" si="39"/>
        <v>280201214</v>
      </c>
      <c r="B77" s="394"/>
      <c r="C77" s="393" t="str">
        <f t="shared" si="40"/>
        <v>RA2</v>
      </c>
      <c r="D77" s="393" t="str">
        <f t="shared" si="41"/>
        <v>280201214-RA2</v>
      </c>
      <c r="E77" s="394"/>
      <c r="F77" s="393" t="s">
        <v>1469</v>
      </c>
      <c r="G77" s="393" t="str">
        <f t="shared" si="38"/>
        <v>280201214-RA2-C07</v>
      </c>
      <c r="H77" s="397" t="s">
        <v>1537</v>
      </c>
      <c r="I77" s="399">
        <v>20</v>
      </c>
      <c r="J77" s="399">
        <v>12</v>
      </c>
      <c r="K77" s="395"/>
      <c r="L77" s="393"/>
      <c r="M77" s="393"/>
      <c r="N77" s="393" t="str">
        <f t="shared" si="12"/>
        <v/>
      </c>
      <c r="O77" s="394"/>
      <c r="P77" s="393"/>
      <c r="Q77" s="393"/>
      <c r="R77" s="393"/>
      <c r="S77" s="396"/>
      <c r="T77" s="394"/>
      <c r="U77" s="393"/>
      <c r="V77" s="392" t="str">
        <f t="shared" si="22"/>
        <v/>
      </c>
      <c r="W77" s="392" t="str">
        <f t="shared" si="3"/>
        <v/>
      </c>
      <c r="X77" s="393"/>
      <c r="Y77" s="391" t="str">
        <f>IFERROR(VLOOKUP(Z77,BASE!$G$2:$H$3,2,0),"")</f>
        <v/>
      </c>
      <c r="Z77" s="393"/>
      <c r="AA77" s="391" t="str">
        <f>IFERROR(VLOOKUP(AB77,BASE!$J$2:$K$3,2,0),"")</f>
        <v/>
      </c>
      <c r="AB77" s="393"/>
      <c r="AC77" s="391" t="str">
        <f>IFERROR(VLOOKUP(AD77,BASE!M:N,2,0),"")</f>
        <v/>
      </c>
      <c r="AD77" s="393"/>
      <c r="AE77" s="391" t="str">
        <f>IFERROR(VLOOKUP(AF77,BASE!$P$2:$R$14,2,0),"")</f>
        <v/>
      </c>
      <c r="AF77" s="393"/>
      <c r="AG77" s="393"/>
      <c r="AH77" s="393"/>
      <c r="AI77" s="391" t="str">
        <f>IFERROR(VLOOKUP(AJ77,BASE!$D$2:$E$40,2,0),"")</f>
        <v/>
      </c>
      <c r="AJ77" s="393"/>
      <c r="AK77" s="394"/>
      <c r="AL77" s="394"/>
      <c r="AM77" s="394"/>
      <c r="AN77" s="394"/>
      <c r="AO77" s="394"/>
      <c r="AP77" s="394"/>
      <c r="AQ77" s="394"/>
      <c r="AR77" s="394"/>
      <c r="AS77" s="394"/>
      <c r="AT77" s="394"/>
      <c r="AU77" s="394"/>
      <c r="AV77" s="394"/>
      <c r="AW77" s="394"/>
      <c r="AX77" s="394"/>
      <c r="AY77" s="394"/>
      <c r="AZ77" s="394"/>
      <c r="BA77" s="394"/>
    </row>
    <row r="78" spans="1:53" ht="39.75" customHeight="1">
      <c r="A78" s="393">
        <f t="shared" si="39"/>
        <v>280201214</v>
      </c>
      <c r="B78" s="394"/>
      <c r="C78" s="393" t="str">
        <f t="shared" si="40"/>
        <v>RA2</v>
      </c>
      <c r="D78" s="393" t="str">
        <f t="shared" si="41"/>
        <v>280201214-RA2</v>
      </c>
      <c r="E78" s="394"/>
      <c r="F78" s="393" t="s">
        <v>1471</v>
      </c>
      <c r="G78" s="393" t="str">
        <f t="shared" si="38"/>
        <v>280201214-RA2-C08</v>
      </c>
      <c r="H78" s="397" t="s">
        <v>1538</v>
      </c>
      <c r="I78" s="399">
        <v>4</v>
      </c>
      <c r="J78" s="399">
        <v>2</v>
      </c>
      <c r="K78" s="395"/>
      <c r="L78" s="393"/>
      <c r="M78" s="393"/>
      <c r="N78" s="393" t="str">
        <f t="shared" si="12"/>
        <v/>
      </c>
      <c r="O78" s="394"/>
      <c r="P78" s="393"/>
      <c r="Q78" s="393"/>
      <c r="R78" s="393"/>
      <c r="S78" s="396"/>
      <c r="T78" s="394"/>
      <c r="U78" s="393"/>
      <c r="V78" s="392" t="str">
        <f t="shared" si="22"/>
        <v/>
      </c>
      <c r="W78" s="392" t="str">
        <f t="shared" si="3"/>
        <v/>
      </c>
      <c r="X78" s="393"/>
      <c r="Y78" s="391" t="str">
        <f>IFERROR(VLOOKUP(Z78,BASE!$G$2:$H$3,2,0),"")</f>
        <v/>
      </c>
      <c r="Z78" s="393"/>
      <c r="AA78" s="391" t="str">
        <f>IFERROR(VLOOKUP(AB78,BASE!$J$2:$K$3,2,0),"")</f>
        <v/>
      </c>
      <c r="AB78" s="393"/>
      <c r="AC78" s="391" t="str">
        <f>IFERROR(VLOOKUP(AD78,BASE!M:N,2,0),"")</f>
        <v/>
      </c>
      <c r="AD78" s="393"/>
      <c r="AE78" s="391" t="str">
        <f>IFERROR(VLOOKUP(AF78,BASE!$P$2:$R$14,2,0),"")</f>
        <v/>
      </c>
      <c r="AF78" s="393"/>
      <c r="AG78" s="393"/>
      <c r="AH78" s="393"/>
      <c r="AI78" s="391" t="str">
        <f>IFERROR(VLOOKUP(AJ78,BASE!$D$2:$E$40,2,0),"")</f>
        <v/>
      </c>
      <c r="AJ78" s="393"/>
      <c r="AK78" s="394"/>
      <c r="AL78" s="394"/>
      <c r="AM78" s="394"/>
      <c r="AN78" s="394"/>
      <c r="AO78" s="394"/>
      <c r="AP78" s="394"/>
      <c r="AQ78" s="394"/>
      <c r="AR78" s="394"/>
      <c r="AS78" s="394"/>
      <c r="AT78" s="394"/>
      <c r="AU78" s="394"/>
      <c r="AV78" s="394"/>
      <c r="AW78" s="394"/>
      <c r="AX78" s="394"/>
      <c r="AY78" s="394"/>
      <c r="AZ78" s="394"/>
      <c r="BA78" s="394"/>
    </row>
    <row r="79" spans="1:53" ht="39.75" customHeight="1">
      <c r="A79" s="391">
        <v>280201214</v>
      </c>
      <c r="B79" s="392" t="s">
        <v>142</v>
      </c>
      <c r="C79" s="391" t="s">
        <v>1141</v>
      </c>
      <c r="D79" s="391" t="s">
        <v>1178</v>
      </c>
      <c r="E79" s="392" t="s">
        <v>1179</v>
      </c>
      <c r="F79" s="393" t="s">
        <v>1440</v>
      </c>
      <c r="G79" s="393" t="str">
        <f t="shared" ref="G79:G89" si="42">CONCATENATE($D$79,"-",F79)</f>
        <v>280201214-RA3-C01</v>
      </c>
      <c r="H79" s="397" t="s">
        <v>1539</v>
      </c>
      <c r="I79" s="399">
        <v>1</v>
      </c>
      <c r="J79" s="399">
        <v>1</v>
      </c>
      <c r="K79" s="395"/>
      <c r="L79" s="393" t="s">
        <v>181</v>
      </c>
      <c r="M79" s="393" t="s">
        <v>1442</v>
      </c>
      <c r="N79" s="393" t="str">
        <f t="shared" si="12"/>
        <v>280201214-RA3-PTA2-E1</v>
      </c>
      <c r="O79" s="394" t="s">
        <v>1540</v>
      </c>
      <c r="P79" s="393">
        <v>4</v>
      </c>
      <c r="Q79" s="393">
        <v>4</v>
      </c>
      <c r="R79" s="393"/>
      <c r="S79" s="396"/>
      <c r="T79" s="394"/>
      <c r="U79" s="393"/>
      <c r="V79" s="392" t="str">
        <f t="shared" si="22"/>
        <v/>
      </c>
      <c r="W79" s="392" t="str">
        <f t="shared" si="3"/>
        <v/>
      </c>
      <c r="X79" s="393"/>
      <c r="Y79" s="391" t="str">
        <f>IFERROR(VLOOKUP(Z79,BASE!$G$2:$H$3,2,0),"")</f>
        <v/>
      </c>
      <c r="Z79" s="393"/>
      <c r="AA79" s="391" t="str">
        <f>IFERROR(VLOOKUP(AB79,BASE!$J$2:$K$3,2,0),"")</f>
        <v/>
      </c>
      <c r="AB79" s="393"/>
      <c r="AC79" s="391" t="str">
        <f>IFERROR(VLOOKUP(AD79,BASE!M:N,2,0),"")</f>
        <v/>
      </c>
      <c r="AD79" s="393"/>
      <c r="AE79" s="391" t="str">
        <f>IFERROR(VLOOKUP(AF79,BASE!$P$2:$R$14,2,0),"")</f>
        <v/>
      </c>
      <c r="AF79" s="393"/>
      <c r="AG79" s="393"/>
      <c r="AH79" s="393"/>
      <c r="AI79" s="391" t="str">
        <f>IFERROR(VLOOKUP(AJ79,BASE!$D$2:$E$40,2,0),"")</f>
        <v/>
      </c>
      <c r="AJ79" s="393"/>
      <c r="AK79" s="394"/>
      <c r="AL79" s="394"/>
      <c r="AM79" s="394"/>
      <c r="AN79" s="394"/>
      <c r="AO79" s="394"/>
      <c r="AP79" s="394"/>
      <c r="AQ79" s="394"/>
      <c r="AR79" s="394"/>
      <c r="AS79" s="394"/>
      <c r="AT79" s="394"/>
      <c r="AU79" s="394"/>
      <c r="AV79" s="394"/>
      <c r="AW79" s="394"/>
      <c r="AX79" s="394"/>
      <c r="AY79" s="394"/>
      <c r="AZ79" s="394"/>
      <c r="BA79" s="394"/>
    </row>
    <row r="80" spans="1:53" ht="39.75" customHeight="1">
      <c r="A80" s="393"/>
      <c r="B80" s="394"/>
      <c r="C80" s="393"/>
      <c r="D80" s="393" t="s">
        <v>1178</v>
      </c>
      <c r="E80" s="394"/>
      <c r="F80" s="393" t="s">
        <v>1450</v>
      </c>
      <c r="G80" s="393" t="str">
        <f t="shared" si="42"/>
        <v>280201214-RA3-C02</v>
      </c>
      <c r="H80" s="398" t="s">
        <v>1541</v>
      </c>
      <c r="I80" s="399">
        <v>1</v>
      </c>
      <c r="J80" s="399">
        <v>4</v>
      </c>
      <c r="K80" s="395"/>
      <c r="L80" s="393"/>
      <c r="M80" s="393"/>
      <c r="N80" s="393" t="str">
        <f t="shared" si="12"/>
        <v/>
      </c>
      <c r="O80" s="394"/>
      <c r="P80" s="393"/>
      <c r="Q80" s="393"/>
      <c r="R80" s="393"/>
      <c r="S80" s="396"/>
      <c r="T80" s="394"/>
      <c r="U80" s="393"/>
      <c r="V80" s="392" t="str">
        <f t="shared" si="22"/>
        <v/>
      </c>
      <c r="W80" s="392" t="str">
        <f t="shared" si="3"/>
        <v/>
      </c>
      <c r="X80" s="393"/>
      <c r="Y80" s="391" t="str">
        <f>IFERROR(VLOOKUP(Z80,BASE!$G$2:$H$3,2,0),"")</f>
        <v/>
      </c>
      <c r="Z80" s="393"/>
      <c r="AA80" s="391" t="str">
        <f>IFERROR(VLOOKUP(AB80,BASE!$J$2:$K$3,2,0),"")</f>
        <v/>
      </c>
      <c r="AB80" s="393"/>
      <c r="AC80" s="391" t="str">
        <f>IFERROR(VLOOKUP(AD80,BASE!M:N,2,0),"")</f>
        <v/>
      </c>
      <c r="AD80" s="393"/>
      <c r="AE80" s="391" t="str">
        <f>IFERROR(VLOOKUP(AF80,BASE!$P$2:$R$14,2,0),"")</f>
        <v/>
      </c>
      <c r="AF80" s="393"/>
      <c r="AG80" s="393"/>
      <c r="AH80" s="393"/>
      <c r="AI80" s="391" t="str">
        <f>IFERROR(VLOOKUP(AJ80,BASE!$D$2:$E$40,2,0),"")</f>
        <v/>
      </c>
      <c r="AJ80" s="393"/>
      <c r="AK80" s="394"/>
      <c r="AL80" s="394"/>
      <c r="AM80" s="394"/>
      <c r="AN80" s="394"/>
      <c r="AO80" s="394"/>
      <c r="AP80" s="394"/>
      <c r="AQ80" s="394"/>
      <c r="AR80" s="394"/>
      <c r="AS80" s="394"/>
      <c r="AT80" s="394"/>
      <c r="AU80" s="394"/>
      <c r="AV80" s="394"/>
      <c r="AW80" s="394"/>
      <c r="AX80" s="394"/>
      <c r="AY80" s="394"/>
      <c r="AZ80" s="394"/>
      <c r="BA80" s="394"/>
    </row>
    <row r="81" spans="1:53" ht="39.75" customHeight="1">
      <c r="A81" s="393"/>
      <c r="B81" s="394"/>
      <c r="C81" s="393"/>
      <c r="D81" s="393" t="s">
        <v>1178</v>
      </c>
      <c r="E81" s="394"/>
      <c r="F81" s="393" t="s">
        <v>1453</v>
      </c>
      <c r="G81" s="393" t="str">
        <f t="shared" si="42"/>
        <v>280201214-RA3-C03</v>
      </c>
      <c r="H81" s="398" t="s">
        <v>1542</v>
      </c>
      <c r="I81" s="399">
        <v>1</v>
      </c>
      <c r="J81" s="399">
        <v>4</v>
      </c>
      <c r="K81" s="395"/>
      <c r="L81" s="393"/>
      <c r="M81" s="393"/>
      <c r="N81" s="393" t="str">
        <f t="shared" si="12"/>
        <v/>
      </c>
      <c r="O81" s="394"/>
      <c r="P81" s="393"/>
      <c r="Q81" s="393"/>
      <c r="R81" s="393"/>
      <c r="S81" s="396"/>
      <c r="T81" s="394"/>
      <c r="U81" s="393"/>
      <c r="V81" s="392" t="str">
        <f t="shared" si="22"/>
        <v/>
      </c>
      <c r="W81" s="392" t="str">
        <f t="shared" si="3"/>
        <v/>
      </c>
      <c r="X81" s="393"/>
      <c r="Y81" s="391" t="str">
        <f>IFERROR(VLOOKUP(Z81,BASE!$G$2:$H$3,2,0),"")</f>
        <v/>
      </c>
      <c r="Z81" s="393"/>
      <c r="AA81" s="391" t="str">
        <f>IFERROR(VLOOKUP(AB81,BASE!$J$2:$K$3,2,0),"")</f>
        <v/>
      </c>
      <c r="AB81" s="393"/>
      <c r="AC81" s="391" t="str">
        <f>IFERROR(VLOOKUP(AD81,BASE!M:N,2,0),"")</f>
        <v/>
      </c>
      <c r="AD81" s="393"/>
      <c r="AE81" s="391" t="str">
        <f>IFERROR(VLOOKUP(AF81,BASE!$P$2:$R$14,2,0),"")</f>
        <v/>
      </c>
      <c r="AF81" s="393"/>
      <c r="AG81" s="393"/>
      <c r="AH81" s="393"/>
      <c r="AI81" s="391" t="str">
        <f>IFERROR(VLOOKUP(AJ81,BASE!$D$2:$E$40,2,0),"")</f>
        <v/>
      </c>
      <c r="AJ81" s="393"/>
      <c r="AK81" s="394"/>
      <c r="AL81" s="394"/>
      <c r="AM81" s="394"/>
      <c r="AN81" s="394"/>
      <c r="AO81" s="394"/>
      <c r="AP81" s="394"/>
      <c r="AQ81" s="394"/>
      <c r="AR81" s="394"/>
      <c r="AS81" s="394"/>
      <c r="AT81" s="394"/>
      <c r="AU81" s="394"/>
      <c r="AV81" s="394"/>
      <c r="AW81" s="394"/>
      <c r="AX81" s="394"/>
      <c r="AY81" s="394"/>
      <c r="AZ81" s="394"/>
      <c r="BA81" s="394"/>
    </row>
    <row r="82" spans="1:53" ht="39.75" customHeight="1">
      <c r="A82" s="393"/>
      <c r="B82" s="394"/>
      <c r="C82" s="393"/>
      <c r="D82" s="393" t="s">
        <v>1178</v>
      </c>
      <c r="E82" s="394"/>
      <c r="F82" s="393" t="s">
        <v>1455</v>
      </c>
      <c r="G82" s="393" t="str">
        <f t="shared" si="42"/>
        <v>280201214-RA3-C04</v>
      </c>
      <c r="H82" s="398" t="s">
        <v>1543</v>
      </c>
      <c r="I82" s="399">
        <v>1</v>
      </c>
      <c r="J82" s="399">
        <v>4</v>
      </c>
      <c r="K82" s="395"/>
      <c r="L82" s="393"/>
      <c r="M82" s="393"/>
      <c r="N82" s="393" t="str">
        <f t="shared" si="12"/>
        <v/>
      </c>
      <c r="O82" s="394"/>
      <c r="P82" s="393"/>
      <c r="Q82" s="393"/>
      <c r="R82" s="393"/>
      <c r="S82" s="396"/>
      <c r="T82" s="394"/>
      <c r="U82" s="393"/>
      <c r="V82" s="392" t="str">
        <f t="shared" si="22"/>
        <v/>
      </c>
      <c r="W82" s="392" t="str">
        <f t="shared" si="3"/>
        <v/>
      </c>
      <c r="X82" s="393"/>
      <c r="Y82" s="391" t="str">
        <f>IFERROR(VLOOKUP(Z82,BASE!$G$2:$H$3,2,0),"")</f>
        <v/>
      </c>
      <c r="Z82" s="393"/>
      <c r="AA82" s="391" t="str">
        <f>IFERROR(VLOOKUP(AB82,BASE!$J$2:$K$3,2,0),"")</f>
        <v/>
      </c>
      <c r="AB82" s="393"/>
      <c r="AC82" s="391" t="str">
        <f>IFERROR(VLOOKUP(AD82,BASE!M:N,2,0),"")</f>
        <v/>
      </c>
      <c r="AD82" s="393"/>
      <c r="AE82" s="391" t="str">
        <f>IFERROR(VLOOKUP(AF82,BASE!$P$2:$R$14,2,0),"")</f>
        <v/>
      </c>
      <c r="AF82" s="393"/>
      <c r="AG82" s="393"/>
      <c r="AH82" s="393"/>
      <c r="AI82" s="391" t="str">
        <f>IFERROR(VLOOKUP(AJ82,BASE!$D$2:$E$40,2,0),"")</f>
        <v/>
      </c>
      <c r="AJ82" s="393"/>
      <c r="AK82" s="394"/>
      <c r="AL82" s="394"/>
      <c r="AM82" s="394"/>
      <c r="AN82" s="394"/>
      <c r="AO82" s="394"/>
      <c r="AP82" s="394"/>
      <c r="AQ82" s="394"/>
      <c r="AR82" s="394"/>
      <c r="AS82" s="394"/>
      <c r="AT82" s="394"/>
      <c r="AU82" s="394"/>
      <c r="AV82" s="394"/>
      <c r="AW82" s="394"/>
      <c r="AX82" s="394"/>
      <c r="AY82" s="394"/>
      <c r="AZ82" s="394"/>
      <c r="BA82" s="394"/>
    </row>
    <row r="83" spans="1:53" ht="39.75" customHeight="1">
      <c r="A83" s="393"/>
      <c r="B83" s="394"/>
      <c r="C83" s="393"/>
      <c r="D83" s="393" t="s">
        <v>1178</v>
      </c>
      <c r="E83" s="394"/>
      <c r="F83" s="393" t="s">
        <v>1457</v>
      </c>
      <c r="G83" s="393" t="str">
        <f t="shared" si="42"/>
        <v>280201214-RA3-C05</v>
      </c>
      <c r="H83" s="398"/>
      <c r="I83" s="399">
        <v>0</v>
      </c>
      <c r="J83" s="399">
        <v>4</v>
      </c>
      <c r="K83" s="395"/>
      <c r="L83" s="393"/>
      <c r="M83" s="393"/>
      <c r="N83" s="393" t="str">
        <f t="shared" si="12"/>
        <v/>
      </c>
      <c r="O83" s="394"/>
      <c r="P83" s="393"/>
      <c r="Q83" s="393"/>
      <c r="R83" s="393"/>
      <c r="S83" s="396"/>
      <c r="T83" s="394"/>
      <c r="U83" s="393"/>
      <c r="V83" s="392" t="str">
        <f t="shared" si="22"/>
        <v/>
      </c>
      <c r="W83" s="392" t="str">
        <f t="shared" si="3"/>
        <v/>
      </c>
      <c r="X83" s="393"/>
      <c r="Y83" s="391" t="str">
        <f>IFERROR(VLOOKUP(Z83,BASE!$G$2:$H$3,2,0),"")</f>
        <v/>
      </c>
      <c r="Z83" s="393"/>
      <c r="AA83" s="391" t="str">
        <f>IFERROR(VLOOKUP(AB83,BASE!$J$2:$K$3,2,0),"")</f>
        <v/>
      </c>
      <c r="AB83" s="393"/>
      <c r="AC83" s="391" t="str">
        <f>IFERROR(VLOOKUP(AD83,BASE!M:N,2,0),"")</f>
        <v/>
      </c>
      <c r="AD83" s="393"/>
      <c r="AE83" s="391" t="str">
        <f>IFERROR(VLOOKUP(AF83,BASE!$P$2:$R$14,2,0),"")</f>
        <v/>
      </c>
      <c r="AF83" s="393"/>
      <c r="AG83" s="393"/>
      <c r="AH83" s="393"/>
      <c r="AI83" s="391" t="str">
        <f>IFERROR(VLOOKUP(AJ83,BASE!$D$2:$E$40,2,0),"")</f>
        <v/>
      </c>
      <c r="AJ83" s="393"/>
      <c r="AK83" s="394"/>
      <c r="AL83" s="394"/>
      <c r="AM83" s="394"/>
      <c r="AN83" s="394"/>
      <c r="AO83" s="394"/>
      <c r="AP83" s="394"/>
      <c r="AQ83" s="394"/>
      <c r="AR83" s="394"/>
      <c r="AS83" s="394"/>
      <c r="AT83" s="394"/>
      <c r="AU83" s="394"/>
      <c r="AV83" s="394"/>
      <c r="AW83" s="394"/>
      <c r="AX83" s="394"/>
      <c r="AY83" s="394"/>
      <c r="AZ83" s="394"/>
      <c r="BA83" s="394"/>
    </row>
    <row r="84" spans="1:53" ht="39.75" customHeight="1">
      <c r="A84" s="393"/>
      <c r="B84" s="394"/>
      <c r="C84" s="393"/>
      <c r="D84" s="393" t="s">
        <v>1178</v>
      </c>
      <c r="E84" s="394"/>
      <c r="F84" s="393" t="s">
        <v>1467</v>
      </c>
      <c r="G84" s="393" t="str">
        <f t="shared" si="42"/>
        <v>280201214-RA3-C06</v>
      </c>
      <c r="H84" s="398"/>
      <c r="I84" s="399">
        <v>0</v>
      </c>
      <c r="J84" s="399">
        <v>0</v>
      </c>
      <c r="K84" s="395"/>
      <c r="L84" s="393"/>
      <c r="M84" s="393"/>
      <c r="N84" s="393" t="str">
        <f t="shared" si="12"/>
        <v/>
      </c>
      <c r="O84" s="394"/>
      <c r="P84" s="393"/>
      <c r="Q84" s="393"/>
      <c r="R84" s="393"/>
      <c r="S84" s="396"/>
      <c r="T84" s="394"/>
      <c r="U84" s="393"/>
      <c r="V84" s="392" t="str">
        <f t="shared" si="22"/>
        <v/>
      </c>
      <c r="W84" s="392" t="str">
        <f t="shared" si="3"/>
        <v/>
      </c>
      <c r="X84" s="393"/>
      <c r="Y84" s="391" t="str">
        <f>IFERROR(VLOOKUP(Z84,BASE!$G$2:$H$3,2,0),"")</f>
        <v/>
      </c>
      <c r="Z84" s="393"/>
      <c r="AA84" s="391" t="str">
        <f>IFERROR(VLOOKUP(AB84,BASE!$J$2:$K$3,2,0),"")</f>
        <v/>
      </c>
      <c r="AB84" s="393"/>
      <c r="AC84" s="391" t="str">
        <f>IFERROR(VLOOKUP(AD84,BASE!M:N,2,0),"")</f>
        <v/>
      </c>
      <c r="AD84" s="393"/>
      <c r="AE84" s="391" t="str">
        <f>IFERROR(VLOOKUP(AF84,BASE!$P$2:$R$14,2,0),"")</f>
        <v/>
      </c>
      <c r="AF84" s="393"/>
      <c r="AG84" s="393"/>
      <c r="AH84" s="393"/>
      <c r="AI84" s="391" t="str">
        <f>IFERROR(VLOOKUP(AJ84,BASE!$D$2:$E$40,2,0),"")</f>
        <v/>
      </c>
      <c r="AJ84" s="393"/>
      <c r="AK84" s="394"/>
      <c r="AL84" s="394"/>
      <c r="AM84" s="394"/>
      <c r="AN84" s="394"/>
      <c r="AO84" s="394"/>
      <c r="AP84" s="394"/>
      <c r="AQ84" s="394"/>
      <c r="AR84" s="394"/>
      <c r="AS84" s="394"/>
      <c r="AT84" s="394"/>
      <c r="AU84" s="394"/>
      <c r="AV84" s="394"/>
      <c r="AW84" s="394"/>
      <c r="AX84" s="394"/>
      <c r="AY84" s="394"/>
      <c r="AZ84" s="394"/>
      <c r="BA84" s="394"/>
    </row>
    <row r="85" spans="1:53" ht="39.75" customHeight="1">
      <c r="A85" s="393"/>
      <c r="B85" s="394"/>
      <c r="C85" s="393"/>
      <c r="D85" s="393" t="s">
        <v>1178</v>
      </c>
      <c r="E85" s="394"/>
      <c r="F85" s="393" t="s">
        <v>1469</v>
      </c>
      <c r="G85" s="393" t="str">
        <f t="shared" si="42"/>
        <v>280201214-RA3-C07</v>
      </c>
      <c r="H85" s="398"/>
      <c r="I85" s="399">
        <v>0</v>
      </c>
      <c r="J85" s="399">
        <v>0</v>
      </c>
      <c r="K85" s="395"/>
      <c r="L85" s="393"/>
      <c r="M85" s="393"/>
      <c r="N85" s="393" t="str">
        <f t="shared" si="12"/>
        <v/>
      </c>
      <c r="O85" s="394"/>
      <c r="P85" s="393"/>
      <c r="Q85" s="393"/>
      <c r="R85" s="393"/>
      <c r="S85" s="396"/>
      <c r="T85" s="394"/>
      <c r="U85" s="393"/>
      <c r="V85" s="392" t="str">
        <f t="shared" si="22"/>
        <v/>
      </c>
      <c r="W85" s="392" t="str">
        <f t="shared" si="3"/>
        <v/>
      </c>
      <c r="X85" s="393"/>
      <c r="Y85" s="391" t="str">
        <f>IFERROR(VLOOKUP(Z85,BASE!$G$2:$H$3,2,0),"")</f>
        <v/>
      </c>
      <c r="Z85" s="393"/>
      <c r="AA85" s="391" t="str">
        <f>IFERROR(VLOOKUP(AB85,BASE!$J$2:$K$3,2,0),"")</f>
        <v/>
      </c>
      <c r="AB85" s="393"/>
      <c r="AC85" s="391" t="str">
        <f>IFERROR(VLOOKUP(AD85,BASE!M:N,2,0),"")</f>
        <v/>
      </c>
      <c r="AD85" s="393"/>
      <c r="AE85" s="391" t="str">
        <f>IFERROR(VLOOKUP(AF85,BASE!$P$2:$R$14,2,0),"")</f>
        <v/>
      </c>
      <c r="AF85" s="393"/>
      <c r="AG85" s="393"/>
      <c r="AH85" s="393"/>
      <c r="AI85" s="391" t="str">
        <f>IFERROR(VLOOKUP(AJ85,BASE!$D$2:$E$40,2,0),"")</f>
        <v/>
      </c>
      <c r="AJ85" s="393"/>
      <c r="AK85" s="394"/>
      <c r="AL85" s="394"/>
      <c r="AM85" s="394"/>
      <c r="AN85" s="394"/>
      <c r="AO85" s="394"/>
      <c r="AP85" s="394"/>
      <c r="AQ85" s="394"/>
      <c r="AR85" s="394"/>
      <c r="AS85" s="394"/>
      <c r="AT85" s="394"/>
      <c r="AU85" s="394"/>
      <c r="AV85" s="394"/>
      <c r="AW85" s="394"/>
      <c r="AX85" s="394"/>
      <c r="AY85" s="394"/>
      <c r="AZ85" s="394"/>
      <c r="BA85" s="394"/>
    </row>
    <row r="86" spans="1:53" ht="39.75" customHeight="1">
      <c r="A86" s="393"/>
      <c r="B86" s="394"/>
      <c r="C86" s="393"/>
      <c r="D86" s="393" t="s">
        <v>1178</v>
      </c>
      <c r="E86" s="394"/>
      <c r="F86" s="393" t="s">
        <v>1471</v>
      </c>
      <c r="G86" s="393" t="str">
        <f t="shared" si="42"/>
        <v>280201214-RA3-C08</v>
      </c>
      <c r="H86" s="398"/>
      <c r="I86" s="399">
        <v>0</v>
      </c>
      <c r="J86" s="399">
        <v>0</v>
      </c>
      <c r="K86" s="395"/>
      <c r="L86" s="393"/>
      <c r="M86" s="393"/>
      <c r="N86" s="393" t="str">
        <f t="shared" si="12"/>
        <v/>
      </c>
      <c r="O86" s="394"/>
      <c r="P86" s="393"/>
      <c r="Q86" s="393"/>
      <c r="R86" s="393"/>
      <c r="S86" s="396"/>
      <c r="T86" s="394"/>
      <c r="U86" s="393"/>
      <c r="V86" s="392" t="str">
        <f t="shared" si="22"/>
        <v/>
      </c>
      <c r="W86" s="392" t="str">
        <f t="shared" si="3"/>
        <v/>
      </c>
      <c r="X86" s="393"/>
      <c r="Y86" s="391" t="str">
        <f>IFERROR(VLOOKUP(Z86,BASE!$G$2:$H$3,2,0),"")</f>
        <v/>
      </c>
      <c r="Z86" s="393"/>
      <c r="AA86" s="391" t="str">
        <f>IFERROR(VLOOKUP(AB86,BASE!$J$2:$K$3,2,0),"")</f>
        <v/>
      </c>
      <c r="AB86" s="393"/>
      <c r="AC86" s="391" t="str">
        <f>IFERROR(VLOOKUP(AD86,BASE!M:N,2,0),"")</f>
        <v/>
      </c>
      <c r="AD86" s="393"/>
      <c r="AE86" s="391" t="str">
        <f>IFERROR(VLOOKUP(AF86,BASE!$P$2:$R$14,2,0),"")</f>
        <v/>
      </c>
      <c r="AF86" s="393"/>
      <c r="AG86" s="393"/>
      <c r="AH86" s="393"/>
      <c r="AI86" s="391" t="str">
        <f>IFERROR(VLOOKUP(AJ86,BASE!$D$2:$E$40,2,0),"")</f>
        <v/>
      </c>
      <c r="AJ86" s="393"/>
      <c r="AK86" s="394"/>
      <c r="AL86" s="394"/>
      <c r="AM86" s="394"/>
      <c r="AN86" s="394"/>
      <c r="AO86" s="394"/>
      <c r="AP86" s="394"/>
      <c r="AQ86" s="394"/>
      <c r="AR86" s="394"/>
      <c r="AS86" s="394"/>
      <c r="AT86" s="394"/>
      <c r="AU86" s="394"/>
      <c r="AV86" s="394"/>
      <c r="AW86" s="394"/>
      <c r="AX86" s="394"/>
      <c r="AY86" s="394"/>
      <c r="AZ86" s="394"/>
      <c r="BA86" s="394"/>
    </row>
    <row r="87" spans="1:53" ht="39.75" customHeight="1">
      <c r="A87" s="393"/>
      <c r="B87" s="394"/>
      <c r="C87" s="393"/>
      <c r="D87" s="393" t="s">
        <v>1178</v>
      </c>
      <c r="E87" s="394"/>
      <c r="F87" s="393" t="s">
        <v>1475</v>
      </c>
      <c r="G87" s="393" t="str">
        <f t="shared" si="42"/>
        <v>280201214-RA3-C09</v>
      </c>
      <c r="H87" s="394"/>
      <c r="I87" s="393"/>
      <c r="J87" s="393"/>
      <c r="K87" s="395"/>
      <c r="L87" s="393"/>
      <c r="M87" s="393"/>
      <c r="N87" s="393" t="str">
        <f t="shared" si="12"/>
        <v/>
      </c>
      <c r="O87" s="394"/>
      <c r="P87" s="393"/>
      <c r="Q87" s="393"/>
      <c r="R87" s="393"/>
      <c r="S87" s="396"/>
      <c r="T87" s="394"/>
      <c r="U87" s="393"/>
      <c r="V87" s="392" t="str">
        <f t="shared" si="22"/>
        <v/>
      </c>
      <c r="W87" s="392" t="str">
        <f t="shared" si="3"/>
        <v/>
      </c>
      <c r="X87" s="393"/>
      <c r="Y87" s="391" t="str">
        <f>IFERROR(VLOOKUP(Z87,BASE!$G$2:$H$3,2,0),"")</f>
        <v/>
      </c>
      <c r="Z87" s="393"/>
      <c r="AA87" s="391" t="str">
        <f>IFERROR(VLOOKUP(AB87,BASE!$J$2:$K$3,2,0),"")</f>
        <v/>
      </c>
      <c r="AB87" s="393"/>
      <c r="AC87" s="391" t="str">
        <f>IFERROR(VLOOKUP(AD87,BASE!M:N,2,0),"")</f>
        <v>INT</v>
      </c>
      <c r="AD87" s="393" t="s">
        <v>1544</v>
      </c>
      <c r="AE87" s="391" t="str">
        <f>IFERROR(VLOOKUP(AF87,BASE!$P$2:$R$14,2,0),"")</f>
        <v/>
      </c>
      <c r="AF87" s="393"/>
      <c r="AG87" s="393"/>
      <c r="AH87" s="393"/>
      <c r="AI87" s="391" t="str">
        <f>IFERROR(VLOOKUP(AJ87,BASE!$D$2:$E$40,2,0),"")</f>
        <v/>
      </c>
      <c r="AJ87" s="393"/>
      <c r="AK87" s="394"/>
      <c r="AL87" s="394"/>
      <c r="AM87" s="394"/>
      <c r="AN87" s="394"/>
      <c r="AO87" s="394"/>
      <c r="AP87" s="394"/>
      <c r="AQ87" s="394"/>
      <c r="AR87" s="394"/>
      <c r="AS87" s="394"/>
      <c r="AT87" s="394"/>
      <c r="AU87" s="394"/>
      <c r="AV87" s="394"/>
      <c r="AW87" s="394"/>
      <c r="AX87" s="394"/>
      <c r="AY87" s="394"/>
      <c r="AZ87" s="394"/>
      <c r="BA87" s="394"/>
    </row>
    <row r="88" spans="1:53" ht="39.75" customHeight="1">
      <c r="A88" s="393"/>
      <c r="B88" s="394"/>
      <c r="C88" s="393"/>
      <c r="D88" s="393" t="s">
        <v>1178</v>
      </c>
      <c r="E88" s="394"/>
      <c r="F88" s="393" t="s">
        <v>1477</v>
      </c>
      <c r="G88" s="393" t="str">
        <f t="shared" si="42"/>
        <v>280201214-RA3-C10</v>
      </c>
      <c r="H88" s="394"/>
      <c r="I88" s="393"/>
      <c r="J88" s="393"/>
      <c r="K88" s="395"/>
      <c r="L88" s="393"/>
      <c r="M88" s="393"/>
      <c r="N88" s="393" t="str">
        <f t="shared" si="12"/>
        <v/>
      </c>
      <c r="O88" s="394"/>
      <c r="P88" s="393"/>
      <c r="Q88" s="393"/>
      <c r="R88" s="393"/>
      <c r="S88" s="396"/>
      <c r="T88" s="394"/>
      <c r="U88" s="393"/>
      <c r="V88" s="392" t="str">
        <f t="shared" si="22"/>
        <v/>
      </c>
      <c r="W88" s="392" t="str">
        <f t="shared" si="3"/>
        <v/>
      </c>
      <c r="X88" s="393"/>
      <c r="Y88" s="391" t="str">
        <f>IFERROR(VLOOKUP(Z88,BASE!$G$2:$H$3,2,0),"")</f>
        <v/>
      </c>
      <c r="Z88" s="393"/>
      <c r="AA88" s="391" t="str">
        <f>IFERROR(VLOOKUP(AB88,BASE!$J$2:$K$3,2,0),"")</f>
        <v/>
      </c>
      <c r="AB88" s="393"/>
      <c r="AC88" s="391" t="str">
        <f>IFERROR(VLOOKUP(AD88,BASE!M:N,2,0),"")</f>
        <v>ANA_DES</v>
      </c>
      <c r="AD88" s="393" t="s">
        <v>1545</v>
      </c>
      <c r="AE88" s="391" t="str">
        <f>IFERROR(VLOOKUP(AF88,BASE!$P$2:$R$14,2,0),"")</f>
        <v>LIST_VERIF</v>
      </c>
      <c r="AF88" s="393" t="s">
        <v>1546</v>
      </c>
      <c r="AG88" s="393"/>
      <c r="AH88" s="393"/>
      <c r="AI88" s="391" t="str">
        <f>IFERROR(VLOOKUP(AJ88,BASE!$D$2:$E$40,2,0),"")</f>
        <v/>
      </c>
      <c r="AJ88" s="393"/>
      <c r="AK88" s="394"/>
      <c r="AL88" s="394"/>
      <c r="AM88" s="394"/>
      <c r="AN88" s="394"/>
      <c r="AO88" s="394"/>
      <c r="AP88" s="394"/>
      <c r="AQ88" s="394"/>
      <c r="AR88" s="394"/>
      <c r="AS88" s="394"/>
      <c r="AT88" s="394"/>
      <c r="AU88" s="394"/>
      <c r="AV88" s="394"/>
      <c r="AW88" s="394"/>
      <c r="AX88" s="394"/>
      <c r="AY88" s="394"/>
      <c r="AZ88" s="394"/>
      <c r="BA88" s="394"/>
    </row>
    <row r="89" spans="1:53" ht="39.75" customHeight="1">
      <c r="A89" s="393"/>
      <c r="B89" s="394"/>
      <c r="C89" s="393"/>
      <c r="D89" s="393" t="s">
        <v>1178</v>
      </c>
      <c r="E89" s="394"/>
      <c r="F89" s="393" t="s">
        <v>1517</v>
      </c>
      <c r="G89" s="393" t="str">
        <f t="shared" si="42"/>
        <v>280201214-RA3-C11</v>
      </c>
      <c r="H89" s="394"/>
      <c r="I89" s="393"/>
      <c r="J89" s="393"/>
      <c r="K89" s="395"/>
      <c r="L89" s="393"/>
      <c r="M89" s="393"/>
      <c r="N89" s="393" t="str">
        <f t="shared" si="12"/>
        <v/>
      </c>
      <c r="O89" s="394"/>
      <c r="P89" s="393"/>
      <c r="Q89" s="393"/>
      <c r="R89" s="393"/>
      <c r="S89" s="396"/>
      <c r="T89" s="394"/>
      <c r="U89" s="393"/>
      <c r="V89" s="392" t="str">
        <f t="shared" si="22"/>
        <v/>
      </c>
      <c r="W89" s="392" t="str">
        <f t="shared" si="3"/>
        <v/>
      </c>
      <c r="X89" s="393"/>
      <c r="Y89" s="391" t="str">
        <f>IFERROR(VLOOKUP(Z89,BASE!$G$2:$H$3,2,0),"")</f>
        <v/>
      </c>
      <c r="Z89" s="393"/>
      <c r="AA89" s="391" t="str">
        <f>IFERROR(VLOOKUP(AB89,BASE!$J$2:$K$3,2,0),"")</f>
        <v/>
      </c>
      <c r="AB89" s="393"/>
      <c r="AC89" s="391" t="str">
        <f>IFERROR(VLOOKUP(AD89,BASE!M:N,2,0),"")</f>
        <v/>
      </c>
      <c r="AD89" s="393"/>
      <c r="AE89" s="391" t="str">
        <f>IFERROR(VLOOKUP(AF89,BASE!$P$2:$R$14,2,0),"")</f>
        <v/>
      </c>
      <c r="AF89" s="393"/>
      <c r="AG89" s="393"/>
      <c r="AH89" s="393"/>
      <c r="AI89" s="391" t="str">
        <f>IFERROR(VLOOKUP(AJ89,BASE!$D$2:$E$40,2,0),"")</f>
        <v/>
      </c>
      <c r="AJ89" s="393"/>
      <c r="AK89" s="394"/>
      <c r="AL89" s="394"/>
      <c r="AM89" s="394"/>
      <c r="AN89" s="394"/>
      <c r="AO89" s="394"/>
      <c r="AP89" s="394"/>
      <c r="AQ89" s="394"/>
      <c r="AR89" s="394"/>
      <c r="AS89" s="394"/>
      <c r="AT89" s="394"/>
      <c r="AU89" s="394"/>
      <c r="AV89" s="394"/>
      <c r="AW89" s="394"/>
      <c r="AX89" s="394"/>
      <c r="AY89" s="394"/>
      <c r="AZ89" s="394"/>
      <c r="BA89" s="394"/>
    </row>
    <row r="90" spans="1:53" ht="39.75" customHeight="1">
      <c r="A90" s="391">
        <v>280201239</v>
      </c>
      <c r="B90" s="392" t="s">
        <v>118</v>
      </c>
      <c r="C90" s="391" t="s">
        <v>1137</v>
      </c>
      <c r="D90" s="391" t="str">
        <f t="shared" ref="D90:D99" si="43">CONCATENATE($A$90,"-",$C$90)</f>
        <v>280201239-RA1</v>
      </c>
      <c r="E90" s="392" t="s">
        <v>1180</v>
      </c>
      <c r="F90" s="393" t="s">
        <v>1440</v>
      </c>
      <c r="G90" s="393" t="str">
        <f t="shared" ref="G90:G99" si="44">CONCATENATE($D$90,"-",F90)</f>
        <v>280201239-RA1-C01</v>
      </c>
      <c r="H90" s="397" t="s">
        <v>1547</v>
      </c>
      <c r="I90" s="393">
        <v>4</v>
      </c>
      <c r="J90" s="393">
        <v>0</v>
      </c>
      <c r="K90" s="395"/>
      <c r="L90" s="393" t="s">
        <v>178</v>
      </c>
      <c r="M90" s="393" t="s">
        <v>1442</v>
      </c>
      <c r="N90" s="393" t="str">
        <f t="shared" si="12"/>
        <v>280201239-RA1-PTA1-E1</v>
      </c>
      <c r="O90" s="394" t="s">
        <v>1548</v>
      </c>
      <c r="P90" s="399">
        <v>10</v>
      </c>
      <c r="Q90" s="399">
        <v>2</v>
      </c>
      <c r="R90" s="393"/>
      <c r="S90" s="396"/>
      <c r="T90" s="394"/>
      <c r="U90" s="393"/>
      <c r="V90" s="392" t="str">
        <f t="shared" si="22"/>
        <v/>
      </c>
      <c r="W90" s="392" t="str">
        <f t="shared" si="3"/>
        <v/>
      </c>
      <c r="X90" s="393"/>
      <c r="Y90" s="391" t="str">
        <f>IFERROR(VLOOKUP(Z90,BASE!$G$2:$H$3,2,0),"")</f>
        <v/>
      </c>
      <c r="Z90" s="393"/>
      <c r="AA90" s="391" t="str">
        <f>IFERROR(VLOOKUP(AB90,BASE!$J$2:$K$3,2,0),"")</f>
        <v/>
      </c>
      <c r="AB90" s="393"/>
      <c r="AC90" s="391" t="str">
        <f>IFERROR(VLOOKUP(AD90,BASE!M:N,2,0),"")</f>
        <v/>
      </c>
      <c r="AD90" s="393"/>
      <c r="AE90" s="391" t="str">
        <f>IFERROR(VLOOKUP(AF90,BASE!$P$2:$R$14,2,0),"")</f>
        <v/>
      </c>
      <c r="AF90" s="393"/>
      <c r="AG90" s="393"/>
      <c r="AH90" s="393"/>
      <c r="AI90" s="391" t="str">
        <f>IFERROR(VLOOKUP(AJ90,BASE!$D$2:$E$40,2,0),"")</f>
        <v/>
      </c>
      <c r="AJ90" s="393"/>
      <c r="AK90" s="394"/>
      <c r="AL90" s="394"/>
      <c r="AM90" s="394"/>
      <c r="AN90" s="394"/>
      <c r="AO90" s="394"/>
      <c r="AP90" s="394"/>
      <c r="AQ90" s="394"/>
      <c r="AR90" s="394"/>
      <c r="AS90" s="394"/>
      <c r="AT90" s="394"/>
      <c r="AU90" s="394"/>
      <c r="AV90" s="394"/>
      <c r="AW90" s="394"/>
      <c r="AX90" s="394"/>
      <c r="AY90" s="394"/>
      <c r="AZ90" s="394"/>
      <c r="BA90" s="394"/>
    </row>
    <row r="91" spans="1:53" ht="39.75" customHeight="1">
      <c r="A91" s="393"/>
      <c r="B91" s="394"/>
      <c r="C91" s="393"/>
      <c r="D91" s="393" t="str">
        <f t="shared" si="43"/>
        <v>280201239-RA1</v>
      </c>
      <c r="E91" s="394"/>
      <c r="F91" s="393" t="s">
        <v>1450</v>
      </c>
      <c r="G91" s="393" t="str">
        <f t="shared" si="44"/>
        <v>280201239-RA1-C02</v>
      </c>
      <c r="H91" s="397" t="s">
        <v>1549</v>
      </c>
      <c r="I91" s="393">
        <v>4</v>
      </c>
      <c r="J91" s="393">
        <v>0</v>
      </c>
      <c r="K91" s="395"/>
      <c r="L91" s="393" t="s">
        <v>178</v>
      </c>
      <c r="M91" s="393" t="s">
        <v>1462</v>
      </c>
      <c r="N91" s="393" t="str">
        <f t="shared" si="12"/>
        <v>280201239-RA1-PTA1-E2</v>
      </c>
      <c r="O91" s="394" t="s">
        <v>1522</v>
      </c>
      <c r="P91" s="399">
        <v>4</v>
      </c>
      <c r="Q91" s="399">
        <v>0</v>
      </c>
      <c r="R91" s="393"/>
      <c r="S91" s="396"/>
      <c r="T91" s="394"/>
      <c r="U91" s="393"/>
      <c r="V91" s="392"/>
      <c r="W91" s="392"/>
      <c r="X91" s="393"/>
      <c r="Y91" s="391"/>
      <c r="Z91" s="393"/>
      <c r="AA91" s="391"/>
      <c r="AB91" s="393"/>
      <c r="AC91" s="391" t="str">
        <f>IFERROR(VLOOKUP(AD91,BASE!M:N,2,0),"")</f>
        <v/>
      </c>
      <c r="AD91" s="393"/>
      <c r="AE91" s="391"/>
      <c r="AF91" s="393"/>
      <c r="AG91" s="393"/>
      <c r="AH91" s="393"/>
      <c r="AI91" s="391"/>
      <c r="AJ91" s="393"/>
      <c r="AK91" s="394"/>
      <c r="AL91" s="394"/>
      <c r="AM91" s="394"/>
      <c r="AN91" s="394"/>
      <c r="AO91" s="394"/>
      <c r="AP91" s="394"/>
      <c r="AQ91" s="394"/>
      <c r="AR91" s="394"/>
      <c r="AS91" s="394"/>
      <c r="AT91" s="394"/>
      <c r="AU91" s="394"/>
      <c r="AV91" s="394"/>
      <c r="AW91" s="394"/>
      <c r="AX91" s="394"/>
      <c r="AY91" s="394"/>
      <c r="AZ91" s="394"/>
      <c r="BA91" s="394"/>
    </row>
    <row r="92" spans="1:53" ht="39.75" customHeight="1">
      <c r="A92" s="393"/>
      <c r="B92" s="394"/>
      <c r="C92" s="393"/>
      <c r="D92" s="393" t="str">
        <f t="shared" si="43"/>
        <v>280201239-RA1</v>
      </c>
      <c r="E92" s="394"/>
      <c r="F92" s="393" t="s">
        <v>1453</v>
      </c>
      <c r="G92" s="393" t="str">
        <f t="shared" si="44"/>
        <v>280201239-RA1-C03</v>
      </c>
      <c r="H92" s="394" t="s">
        <v>1550</v>
      </c>
      <c r="I92" s="393">
        <v>6</v>
      </c>
      <c r="J92" s="393">
        <v>2</v>
      </c>
      <c r="K92" s="395"/>
      <c r="L92" s="393" t="s">
        <v>181</v>
      </c>
      <c r="M92" s="393" t="s">
        <v>1442</v>
      </c>
      <c r="N92" s="393" t="str">
        <f t="shared" si="12"/>
        <v>280201239-RA1-PTA2-E1</v>
      </c>
      <c r="O92" s="394" t="s">
        <v>1522</v>
      </c>
      <c r="P92" s="399"/>
      <c r="Q92" s="399"/>
      <c r="R92" s="393"/>
      <c r="S92" s="396"/>
      <c r="T92" s="394"/>
      <c r="U92" s="393"/>
      <c r="V92" s="392" t="str">
        <f t="shared" ref="V92:V95" si="45">IF(U92="SI",H92,IF(U92="NO","",""))</f>
        <v/>
      </c>
      <c r="W92" s="392" t="str">
        <f t="shared" ref="W92:W95" si="46">IF(U92="NO",O92,IF(U92="SI","",""))</f>
        <v/>
      </c>
      <c r="X92" s="393"/>
      <c r="Y92" s="391" t="str">
        <f>IFERROR(VLOOKUP(Z92,BASE!$G$2:$H$3,2,0),"")</f>
        <v/>
      </c>
      <c r="Z92" s="393"/>
      <c r="AA92" s="391" t="str">
        <f>IFERROR(VLOOKUP(AB92,BASE!$J$2:$K$3,2,0),"")</f>
        <v/>
      </c>
      <c r="AB92" s="393"/>
      <c r="AC92" s="391" t="str">
        <f>IFERROR(VLOOKUP(AD92,BASE!M:N,2,0),"")</f>
        <v/>
      </c>
      <c r="AD92" s="393"/>
      <c r="AE92" s="391" t="str">
        <f>IFERROR(VLOOKUP(AF92,BASE!$P$2:$R$14,2,0),"")</f>
        <v/>
      </c>
      <c r="AF92" s="393"/>
      <c r="AG92" s="393"/>
      <c r="AH92" s="393"/>
      <c r="AI92" s="391" t="str">
        <f>IFERROR(VLOOKUP(AJ92,BASE!$D$2:$E$40,2,0),"")</f>
        <v/>
      </c>
      <c r="AJ92" s="393"/>
      <c r="AK92" s="394"/>
      <c r="AL92" s="394"/>
      <c r="AM92" s="394"/>
      <c r="AN92" s="394"/>
      <c r="AO92" s="394"/>
      <c r="AP92" s="394"/>
      <c r="AQ92" s="394"/>
      <c r="AR92" s="394"/>
      <c r="AS92" s="394"/>
      <c r="AT92" s="394"/>
      <c r="AU92" s="394"/>
      <c r="AV92" s="394"/>
      <c r="AW92" s="394"/>
      <c r="AX92" s="394"/>
      <c r="AY92" s="394"/>
      <c r="AZ92" s="394"/>
      <c r="BA92" s="394"/>
    </row>
    <row r="93" spans="1:53" ht="39.75" customHeight="1">
      <c r="A93" s="393"/>
      <c r="B93" s="394"/>
      <c r="C93" s="393"/>
      <c r="D93" s="393" t="str">
        <f t="shared" si="43"/>
        <v>280201239-RA1</v>
      </c>
      <c r="E93" s="394"/>
      <c r="F93" s="393" t="s">
        <v>1455</v>
      </c>
      <c r="G93" s="393" t="str">
        <f t="shared" si="44"/>
        <v>280201239-RA1-C04</v>
      </c>
      <c r="H93" s="394" t="s">
        <v>1551</v>
      </c>
      <c r="I93" s="393">
        <v>6</v>
      </c>
      <c r="J93" s="393">
        <v>2</v>
      </c>
      <c r="K93" s="395"/>
      <c r="L93" s="393" t="s">
        <v>178</v>
      </c>
      <c r="M93" s="393"/>
      <c r="N93" s="393" t="str">
        <f t="shared" si="12"/>
        <v>280201239-RA1-PTA1-</v>
      </c>
      <c r="O93" s="394"/>
      <c r="P93" s="399"/>
      <c r="Q93" s="399"/>
      <c r="R93" s="393"/>
      <c r="S93" s="396"/>
      <c r="T93" s="394"/>
      <c r="U93" s="393"/>
      <c r="V93" s="392" t="str">
        <f t="shared" si="45"/>
        <v/>
      </c>
      <c r="W93" s="392" t="str">
        <f t="shared" si="46"/>
        <v/>
      </c>
      <c r="X93" s="393"/>
      <c r="Y93" s="391" t="str">
        <f>IFERROR(VLOOKUP(Z93,BASE!$G$2:$H$3,2,0),"")</f>
        <v/>
      </c>
      <c r="Z93" s="393"/>
      <c r="AA93" s="391" t="str">
        <f>IFERROR(VLOOKUP(AB93,BASE!$J$2:$K$3,2,0),"")</f>
        <v/>
      </c>
      <c r="AB93" s="393"/>
      <c r="AC93" s="391" t="str">
        <f>IFERROR(VLOOKUP(AD93,BASE!M:N,2,0),"")</f>
        <v/>
      </c>
      <c r="AD93" s="393"/>
      <c r="AE93" s="391" t="str">
        <f>IFERROR(VLOOKUP(AF93,BASE!$P$2:$R$14,2,0),"")</f>
        <v/>
      </c>
      <c r="AF93" s="393"/>
      <c r="AG93" s="393"/>
      <c r="AH93" s="393"/>
      <c r="AI93" s="391" t="str">
        <f>IFERROR(VLOOKUP(AJ93,BASE!$D$2:$E$40,2,0),"")</f>
        <v/>
      </c>
      <c r="AJ93" s="393"/>
      <c r="AK93" s="394"/>
      <c r="AL93" s="394"/>
      <c r="AM93" s="394"/>
      <c r="AN93" s="394"/>
      <c r="AO93" s="394"/>
      <c r="AP93" s="394"/>
      <c r="AQ93" s="394"/>
      <c r="AR93" s="394"/>
      <c r="AS93" s="394"/>
      <c r="AT93" s="394"/>
      <c r="AU93" s="394"/>
      <c r="AV93" s="394"/>
      <c r="AW93" s="394"/>
      <c r="AX93" s="394"/>
      <c r="AY93" s="394"/>
      <c r="AZ93" s="394"/>
      <c r="BA93" s="394"/>
    </row>
    <row r="94" spans="1:53" ht="39.75" customHeight="1">
      <c r="A94" s="393"/>
      <c r="B94" s="394"/>
      <c r="C94" s="393"/>
      <c r="D94" s="393" t="str">
        <f t="shared" si="43"/>
        <v>280201239-RA1</v>
      </c>
      <c r="E94" s="394"/>
      <c r="F94" s="393" t="s">
        <v>1457</v>
      </c>
      <c r="G94" s="393" t="str">
        <f t="shared" si="44"/>
        <v>280201239-RA1-C05</v>
      </c>
      <c r="H94" s="394" t="s">
        <v>1552</v>
      </c>
      <c r="I94" s="393">
        <v>6</v>
      </c>
      <c r="J94" s="393">
        <v>2</v>
      </c>
      <c r="K94" s="395"/>
      <c r="L94" s="393" t="s">
        <v>178</v>
      </c>
      <c r="M94" s="393" t="s">
        <v>1462</v>
      </c>
      <c r="N94" s="393" t="str">
        <f t="shared" si="12"/>
        <v>280201239-RA1-PTA1-E2</v>
      </c>
      <c r="O94" s="394" t="s">
        <v>1553</v>
      </c>
      <c r="P94" s="399">
        <v>10</v>
      </c>
      <c r="Q94" s="399">
        <v>4</v>
      </c>
      <c r="R94" s="393"/>
      <c r="S94" s="396"/>
      <c r="T94" s="394"/>
      <c r="U94" s="393"/>
      <c r="V94" s="392" t="str">
        <f t="shared" si="45"/>
        <v/>
      </c>
      <c r="W94" s="392" t="str">
        <f t="shared" si="46"/>
        <v/>
      </c>
      <c r="X94" s="393"/>
      <c r="Y94" s="391" t="str">
        <f>IFERROR(VLOOKUP(Z94,BASE!$G$2:$H$3,2,0),"")</f>
        <v/>
      </c>
      <c r="Z94" s="393"/>
      <c r="AA94" s="391" t="str">
        <f>IFERROR(VLOOKUP(AB94,BASE!$J$2:$K$3,2,0),"")</f>
        <v/>
      </c>
      <c r="AB94" s="393"/>
      <c r="AC94" s="391" t="str">
        <f>IFERROR(VLOOKUP(AD94,BASE!M:N,2,0),"")</f>
        <v/>
      </c>
      <c r="AD94" s="393"/>
      <c r="AE94" s="391" t="str">
        <f>IFERROR(VLOOKUP(AF94,BASE!$P$2:$R$14,2,0),"")</f>
        <v/>
      </c>
      <c r="AF94" s="393"/>
      <c r="AG94" s="393"/>
      <c r="AH94" s="393"/>
      <c r="AI94" s="391" t="str">
        <f>IFERROR(VLOOKUP(AJ94,BASE!$D$2:$E$40,2,0),"")</f>
        <v/>
      </c>
      <c r="AJ94" s="393"/>
      <c r="AK94" s="394"/>
      <c r="AL94" s="394"/>
      <c r="AM94" s="394"/>
      <c r="AN94" s="394"/>
      <c r="AO94" s="394"/>
      <c r="AP94" s="394"/>
      <c r="AQ94" s="394"/>
      <c r="AR94" s="394"/>
      <c r="AS94" s="394"/>
      <c r="AT94" s="394"/>
      <c r="AU94" s="394"/>
      <c r="AV94" s="394"/>
      <c r="AW94" s="394"/>
      <c r="AX94" s="394"/>
      <c r="AY94" s="394"/>
      <c r="AZ94" s="394"/>
      <c r="BA94" s="394"/>
    </row>
    <row r="95" spans="1:53" ht="39.75" customHeight="1">
      <c r="A95" s="393"/>
      <c r="B95" s="394"/>
      <c r="C95" s="393"/>
      <c r="D95" s="393" t="str">
        <f t="shared" si="43"/>
        <v>280201239-RA1</v>
      </c>
      <c r="E95" s="394"/>
      <c r="F95" s="393" t="s">
        <v>1467</v>
      </c>
      <c r="G95" s="393" t="str">
        <f t="shared" si="44"/>
        <v>280201239-RA1-C06</v>
      </c>
      <c r="H95" s="397" t="s">
        <v>1554</v>
      </c>
      <c r="I95" s="393">
        <v>4</v>
      </c>
      <c r="J95" s="393">
        <v>0</v>
      </c>
      <c r="K95" s="395"/>
      <c r="L95" s="393" t="s">
        <v>178</v>
      </c>
      <c r="M95" s="393" t="s">
        <v>1473</v>
      </c>
      <c r="N95" s="393" t="str">
        <f t="shared" si="12"/>
        <v>280201239-RA1-PTA1-E3</v>
      </c>
      <c r="O95" s="394" t="s">
        <v>1555</v>
      </c>
      <c r="P95" s="399">
        <v>10</v>
      </c>
      <c r="Q95" s="399">
        <v>4</v>
      </c>
      <c r="R95" s="393"/>
      <c r="S95" s="396"/>
      <c r="T95" s="394"/>
      <c r="U95" s="393"/>
      <c r="V95" s="392" t="str">
        <f t="shared" si="45"/>
        <v/>
      </c>
      <c r="W95" s="392" t="str">
        <f t="shared" si="46"/>
        <v/>
      </c>
      <c r="X95" s="393"/>
      <c r="Y95" s="391" t="str">
        <f>IFERROR(VLOOKUP(Z95,BASE!$G$2:$H$3,2,0),"")</f>
        <v/>
      </c>
      <c r="Z95" s="393"/>
      <c r="AA95" s="391" t="str">
        <f>IFERROR(VLOOKUP(AB95,BASE!$J$2:$K$3,2,0),"")</f>
        <v/>
      </c>
      <c r="AB95" s="393"/>
      <c r="AC95" s="391" t="str">
        <f>IFERROR(VLOOKUP(AD95,BASE!M:N,2,0),"")</f>
        <v/>
      </c>
      <c r="AD95" s="393"/>
      <c r="AE95" s="391" t="str">
        <f>IFERROR(VLOOKUP(AF95,BASE!$P$2:$R$14,2,0),"")</f>
        <v/>
      </c>
      <c r="AF95" s="393"/>
      <c r="AG95" s="393"/>
      <c r="AH95" s="393"/>
      <c r="AI95" s="391" t="str">
        <f>IFERROR(VLOOKUP(AJ95,BASE!$D$2:$E$40,2,0),"")</f>
        <v/>
      </c>
      <c r="AJ95" s="393"/>
      <c r="AK95" s="394"/>
      <c r="AL95" s="394"/>
      <c r="AM95" s="394"/>
      <c r="AN95" s="394"/>
      <c r="AO95" s="394"/>
      <c r="AP95" s="394"/>
      <c r="AQ95" s="394"/>
      <c r="AR95" s="394"/>
      <c r="AS95" s="394"/>
      <c r="AT95" s="394"/>
      <c r="AU95" s="394"/>
      <c r="AV95" s="394"/>
      <c r="AW95" s="394"/>
      <c r="AX95" s="394"/>
      <c r="AY95" s="394"/>
      <c r="AZ95" s="394"/>
      <c r="BA95" s="394"/>
    </row>
    <row r="96" spans="1:53" ht="39.75" customHeight="1">
      <c r="A96" s="403"/>
      <c r="B96" s="404"/>
      <c r="C96" s="403"/>
      <c r="D96" s="403" t="str">
        <f t="shared" si="43"/>
        <v>280201239-RA1</v>
      </c>
      <c r="E96" s="404"/>
      <c r="F96" s="393" t="s">
        <v>1469</v>
      </c>
      <c r="G96" s="393" t="str">
        <f t="shared" si="44"/>
        <v>280201239-RA1-C07</v>
      </c>
      <c r="H96" s="397" t="s">
        <v>1556</v>
      </c>
      <c r="I96" s="393">
        <v>4</v>
      </c>
      <c r="J96" s="393">
        <v>0</v>
      </c>
      <c r="K96" s="395"/>
      <c r="L96" s="393"/>
      <c r="M96" s="393"/>
      <c r="N96" s="393"/>
      <c r="O96" s="394"/>
      <c r="P96" s="393"/>
      <c r="Q96" s="393"/>
      <c r="R96" s="393"/>
      <c r="S96" s="396"/>
      <c r="T96" s="394"/>
      <c r="U96" s="393"/>
      <c r="V96" s="392"/>
      <c r="W96" s="392"/>
      <c r="X96" s="393"/>
      <c r="Y96" s="391"/>
      <c r="Z96" s="393"/>
      <c r="AA96" s="391"/>
      <c r="AB96" s="393"/>
      <c r="AC96" s="391"/>
      <c r="AD96" s="393"/>
      <c r="AE96" s="391"/>
      <c r="AF96" s="393"/>
      <c r="AG96" s="393"/>
      <c r="AH96" s="393"/>
      <c r="AI96" s="391"/>
      <c r="AJ96" s="393"/>
      <c r="AK96" s="394"/>
      <c r="AL96" s="394"/>
      <c r="AM96" s="394"/>
      <c r="AN96" s="394"/>
      <c r="AO96" s="394"/>
      <c r="AP96" s="394"/>
      <c r="AQ96" s="394"/>
      <c r="AR96" s="394"/>
      <c r="AS96" s="394"/>
      <c r="AT96" s="394"/>
      <c r="AU96" s="394"/>
      <c r="AV96" s="394"/>
      <c r="AW96" s="394"/>
      <c r="AX96" s="394"/>
      <c r="AY96" s="394"/>
      <c r="AZ96" s="394"/>
      <c r="BA96" s="394"/>
    </row>
    <row r="97" spans="1:53" ht="39.75" customHeight="1">
      <c r="A97" s="403"/>
      <c r="B97" s="404"/>
      <c r="C97" s="403"/>
      <c r="D97" s="403" t="str">
        <f t="shared" si="43"/>
        <v>280201239-RA1</v>
      </c>
      <c r="E97" s="404"/>
      <c r="F97" s="393" t="s">
        <v>1471</v>
      </c>
      <c r="G97" s="393" t="str">
        <f t="shared" si="44"/>
        <v>280201239-RA1-C08</v>
      </c>
      <c r="H97" s="394" t="s">
        <v>1557</v>
      </c>
      <c r="I97" s="393">
        <v>6</v>
      </c>
      <c r="J97" s="393">
        <v>2</v>
      </c>
      <c r="K97" s="395"/>
      <c r="L97" s="393"/>
      <c r="M97" s="393"/>
      <c r="N97" s="393"/>
      <c r="O97" s="394"/>
      <c r="P97" s="393"/>
      <c r="Q97" s="393"/>
      <c r="R97" s="393"/>
      <c r="S97" s="396"/>
      <c r="T97" s="394"/>
      <c r="U97" s="393"/>
      <c r="V97" s="392"/>
      <c r="W97" s="392"/>
      <c r="X97" s="393"/>
      <c r="Y97" s="391"/>
      <c r="Z97" s="393"/>
      <c r="AA97" s="391"/>
      <c r="AB97" s="393"/>
      <c r="AC97" s="391"/>
      <c r="AD97" s="393"/>
      <c r="AE97" s="391"/>
      <c r="AF97" s="393"/>
      <c r="AG97" s="393"/>
      <c r="AH97" s="393"/>
      <c r="AI97" s="391"/>
      <c r="AJ97" s="393"/>
      <c r="AK97" s="394"/>
      <c r="AL97" s="394"/>
      <c r="AM97" s="394"/>
      <c r="AN97" s="394"/>
      <c r="AO97" s="394"/>
      <c r="AP97" s="394"/>
      <c r="AQ97" s="394"/>
      <c r="AR97" s="394"/>
      <c r="AS97" s="394"/>
      <c r="AT97" s="394"/>
      <c r="AU97" s="394"/>
      <c r="AV97" s="394"/>
      <c r="AW97" s="394"/>
      <c r="AX97" s="394"/>
      <c r="AY97" s="394"/>
      <c r="AZ97" s="394"/>
      <c r="BA97" s="394"/>
    </row>
    <row r="98" spans="1:53" ht="39.75" customHeight="1">
      <c r="A98" s="403"/>
      <c r="B98" s="404"/>
      <c r="C98" s="403"/>
      <c r="D98" s="403" t="str">
        <f t="shared" si="43"/>
        <v>280201239-RA1</v>
      </c>
      <c r="E98" s="404"/>
      <c r="F98" s="393" t="s">
        <v>1475</v>
      </c>
      <c r="G98" s="393" t="str">
        <f t="shared" si="44"/>
        <v>280201239-RA1-C09</v>
      </c>
      <c r="H98" s="394" t="s">
        <v>1558</v>
      </c>
      <c r="I98" s="393">
        <v>6</v>
      </c>
      <c r="J98" s="393">
        <v>2</v>
      </c>
      <c r="K98" s="395"/>
      <c r="L98" s="393"/>
      <c r="M98" s="393"/>
      <c r="N98" s="393"/>
      <c r="O98" s="394"/>
      <c r="P98" s="393"/>
      <c r="Q98" s="393"/>
      <c r="R98" s="393"/>
      <c r="S98" s="396"/>
      <c r="T98" s="394"/>
      <c r="U98" s="393"/>
      <c r="V98" s="392"/>
      <c r="W98" s="392"/>
      <c r="X98" s="393"/>
      <c r="Y98" s="391"/>
      <c r="Z98" s="393"/>
      <c r="AA98" s="391"/>
      <c r="AB98" s="393"/>
      <c r="AC98" s="391"/>
      <c r="AD98" s="393"/>
      <c r="AE98" s="391"/>
      <c r="AF98" s="393"/>
      <c r="AG98" s="393"/>
      <c r="AH98" s="393"/>
      <c r="AI98" s="391"/>
      <c r="AJ98" s="393"/>
      <c r="AK98" s="394"/>
      <c r="AL98" s="394"/>
      <c r="AM98" s="394"/>
      <c r="AN98" s="394"/>
      <c r="AO98" s="394"/>
      <c r="AP98" s="394"/>
      <c r="AQ98" s="394"/>
      <c r="AR98" s="394"/>
      <c r="AS98" s="394"/>
      <c r="AT98" s="394"/>
      <c r="AU98" s="394"/>
      <c r="AV98" s="394"/>
      <c r="AW98" s="394"/>
      <c r="AX98" s="394"/>
      <c r="AY98" s="394"/>
      <c r="AZ98" s="394"/>
      <c r="BA98" s="394"/>
    </row>
    <row r="99" spans="1:53" ht="39.75" customHeight="1">
      <c r="A99" s="403"/>
      <c r="B99" s="404"/>
      <c r="C99" s="403"/>
      <c r="D99" s="403" t="str">
        <f t="shared" si="43"/>
        <v>280201239-RA1</v>
      </c>
      <c r="E99" s="404"/>
      <c r="F99" s="393" t="s">
        <v>1477</v>
      </c>
      <c r="G99" s="393" t="str">
        <f t="shared" si="44"/>
        <v>280201239-RA1-C10</v>
      </c>
      <c r="H99" s="397" t="s">
        <v>1559</v>
      </c>
      <c r="I99" s="393">
        <v>6</v>
      </c>
      <c r="J99" s="393">
        <v>2</v>
      </c>
      <c r="K99" s="395"/>
      <c r="L99" s="393"/>
      <c r="M99" s="393"/>
      <c r="N99" s="393"/>
      <c r="O99" s="394"/>
      <c r="P99" s="393"/>
      <c r="Q99" s="393"/>
      <c r="R99" s="393"/>
      <c r="S99" s="396"/>
      <c r="T99" s="394"/>
      <c r="U99" s="393"/>
      <c r="V99" s="392"/>
      <c r="W99" s="392"/>
      <c r="X99" s="393"/>
      <c r="Y99" s="391"/>
      <c r="Z99" s="393"/>
      <c r="AA99" s="391"/>
      <c r="AB99" s="393"/>
      <c r="AC99" s="391"/>
      <c r="AD99" s="393"/>
      <c r="AE99" s="391"/>
      <c r="AF99" s="393"/>
      <c r="AG99" s="393"/>
      <c r="AH99" s="393"/>
      <c r="AI99" s="391"/>
      <c r="AJ99" s="393"/>
      <c r="AK99" s="394"/>
      <c r="AL99" s="394"/>
      <c r="AM99" s="394"/>
      <c r="AN99" s="394"/>
      <c r="AO99" s="394"/>
      <c r="AP99" s="394"/>
      <c r="AQ99" s="394"/>
      <c r="AR99" s="394"/>
      <c r="AS99" s="394"/>
      <c r="AT99" s="394"/>
      <c r="AU99" s="394"/>
      <c r="AV99" s="394"/>
      <c r="AW99" s="394"/>
      <c r="AX99" s="394"/>
      <c r="AY99" s="394"/>
      <c r="AZ99" s="394"/>
      <c r="BA99" s="394"/>
    </row>
    <row r="100" spans="1:53" ht="39.75" customHeight="1">
      <c r="A100" s="391">
        <v>280201225</v>
      </c>
      <c r="B100" s="392" t="s">
        <v>1181</v>
      </c>
      <c r="C100" s="391"/>
      <c r="D100" s="391" t="s">
        <v>1182</v>
      </c>
      <c r="E100" s="392" t="s">
        <v>1183</v>
      </c>
      <c r="F100" s="393" t="s">
        <v>1440</v>
      </c>
      <c r="G100" s="393" t="str">
        <f t="shared" ref="G100:G106" si="47">CONCATENATE($D$100,"-",F100)</f>
        <v>280201225-RA1-C01</v>
      </c>
      <c r="H100" s="397" t="s">
        <v>1560</v>
      </c>
      <c r="I100" s="393">
        <v>8</v>
      </c>
      <c r="J100" s="393"/>
      <c r="K100" s="395"/>
      <c r="L100" s="393" t="s">
        <v>178</v>
      </c>
      <c r="M100" s="393" t="s">
        <v>1442</v>
      </c>
      <c r="N100" s="393" t="str">
        <f t="shared" ref="N100:N354" si="48">IF(L100="","",CONCATENATE(D100,"-",L100,"-",M100))</f>
        <v>280201225-RA1-PTA1-E1</v>
      </c>
      <c r="O100" s="394"/>
      <c r="P100" s="393"/>
      <c r="Q100" s="393"/>
      <c r="R100" s="393"/>
      <c r="S100" s="396"/>
      <c r="T100" s="394"/>
      <c r="U100" s="393"/>
      <c r="V100" s="392" t="str">
        <f t="shared" ref="V100:V354" si="49">IF(U100="SI",H100,IF(U100="NO","",""))</f>
        <v/>
      </c>
      <c r="W100" s="392" t="str">
        <f t="shared" ref="W100:W354" si="50">IF(U100="NO",O100,IF(U100="SI","",""))</f>
        <v/>
      </c>
      <c r="X100" s="393"/>
      <c r="Y100" s="391" t="str">
        <f>IFERROR(VLOOKUP(Z100,BASE!$G$2:$H$3,2,0),"")</f>
        <v/>
      </c>
      <c r="Z100" s="393"/>
      <c r="AA100" s="391" t="str">
        <f>IFERROR(VLOOKUP(AB100,BASE!$J$2:$K$3,2,0),"")</f>
        <v/>
      </c>
      <c r="AB100" s="393"/>
      <c r="AC100" s="391" t="str">
        <f>IFERROR(VLOOKUP(AD100,BASE!M:N,2,0),"")</f>
        <v/>
      </c>
      <c r="AD100" s="393"/>
      <c r="AE100" s="391" t="str">
        <f>IFERROR(VLOOKUP(AF100,BASE!$P$2:$R$14,2,0),"")</f>
        <v/>
      </c>
      <c r="AF100" s="393"/>
      <c r="AG100" s="393"/>
      <c r="AH100" s="393"/>
      <c r="AI100" s="391" t="str">
        <f>IFERROR(VLOOKUP(AJ100,BASE!$D$2:$E$40,2,0),"")</f>
        <v/>
      </c>
      <c r="AJ100" s="393"/>
      <c r="AK100" s="394"/>
      <c r="AL100" s="394"/>
      <c r="AM100" s="394"/>
      <c r="AN100" s="394"/>
      <c r="AO100" s="394"/>
      <c r="AP100" s="394"/>
      <c r="AQ100" s="394"/>
      <c r="AR100" s="394"/>
      <c r="AS100" s="394"/>
      <c r="AT100" s="394"/>
      <c r="AU100" s="394"/>
      <c r="AV100" s="394"/>
      <c r="AW100" s="394"/>
      <c r="AX100" s="394"/>
      <c r="AY100" s="394"/>
      <c r="AZ100" s="394"/>
      <c r="BA100" s="394"/>
    </row>
    <row r="101" spans="1:53" ht="39.75" customHeight="1">
      <c r="A101" s="393"/>
      <c r="B101" s="394"/>
      <c r="C101" s="393"/>
      <c r="D101" s="393" t="s">
        <v>1182</v>
      </c>
      <c r="E101" s="398"/>
      <c r="F101" s="399" t="s">
        <v>1450</v>
      </c>
      <c r="G101" s="393" t="str">
        <f t="shared" si="47"/>
        <v>280201225-RA1-C02</v>
      </c>
      <c r="H101" s="394" t="s">
        <v>1561</v>
      </c>
      <c r="I101" s="393">
        <v>8</v>
      </c>
      <c r="J101" s="393"/>
      <c r="K101" s="395"/>
      <c r="L101" s="393"/>
      <c r="M101" s="393"/>
      <c r="N101" s="393" t="str">
        <f t="shared" si="48"/>
        <v/>
      </c>
      <c r="O101" s="394"/>
      <c r="P101" s="393"/>
      <c r="Q101" s="393"/>
      <c r="R101" s="393"/>
      <c r="S101" s="396"/>
      <c r="T101" s="394"/>
      <c r="U101" s="393"/>
      <c r="V101" s="392" t="str">
        <f t="shared" si="49"/>
        <v/>
      </c>
      <c r="W101" s="392" t="str">
        <f t="shared" si="50"/>
        <v/>
      </c>
      <c r="X101" s="393"/>
      <c r="Y101" s="391" t="str">
        <f>IFERROR(VLOOKUP(Z101,BASE!$G$2:$H$3,2,0),"")</f>
        <v/>
      </c>
      <c r="Z101" s="393"/>
      <c r="AA101" s="391" t="str">
        <f>IFERROR(VLOOKUP(AB101,BASE!$J$2:$K$3,2,0),"")</f>
        <v/>
      </c>
      <c r="AB101" s="393"/>
      <c r="AC101" s="391" t="str">
        <f>IFERROR(VLOOKUP(AD101,BASE!M:N,2,0),"")</f>
        <v/>
      </c>
      <c r="AD101" s="393"/>
      <c r="AE101" s="391" t="str">
        <f>IFERROR(VLOOKUP(AF101,BASE!$P$2:$R$14,2,0),"")</f>
        <v/>
      </c>
      <c r="AF101" s="393"/>
      <c r="AG101" s="393"/>
      <c r="AH101" s="393"/>
      <c r="AI101" s="391" t="str">
        <f>IFERROR(VLOOKUP(AJ101,BASE!$D$2:$E$40,2,0),"")</f>
        <v/>
      </c>
      <c r="AJ101" s="393"/>
      <c r="AK101" s="394"/>
      <c r="AL101" s="394"/>
      <c r="AM101" s="394"/>
      <c r="AN101" s="394"/>
      <c r="AO101" s="394"/>
      <c r="AP101" s="394"/>
      <c r="AQ101" s="394"/>
      <c r="AR101" s="394"/>
      <c r="AS101" s="394"/>
      <c r="AT101" s="394"/>
      <c r="AU101" s="394"/>
      <c r="AV101" s="394"/>
      <c r="AW101" s="394"/>
      <c r="AX101" s="394"/>
      <c r="AY101" s="394"/>
      <c r="AZ101" s="394"/>
      <c r="BA101" s="394"/>
    </row>
    <row r="102" spans="1:53" ht="39.75" customHeight="1">
      <c r="A102" s="393"/>
      <c r="B102" s="394"/>
      <c r="C102" s="393"/>
      <c r="D102" s="393" t="s">
        <v>1182</v>
      </c>
      <c r="E102" s="398"/>
      <c r="F102" s="399" t="s">
        <v>1453</v>
      </c>
      <c r="G102" s="393" t="str">
        <f t="shared" si="47"/>
        <v>280201225-RA1-C03</v>
      </c>
      <c r="H102" s="394" t="s">
        <v>1562</v>
      </c>
      <c r="I102" s="393">
        <v>8</v>
      </c>
      <c r="J102" s="393"/>
      <c r="K102" s="395"/>
      <c r="L102" s="393"/>
      <c r="M102" s="393"/>
      <c r="N102" s="393" t="str">
        <f t="shared" si="48"/>
        <v/>
      </c>
      <c r="O102" s="394"/>
      <c r="P102" s="393"/>
      <c r="Q102" s="393"/>
      <c r="R102" s="393"/>
      <c r="S102" s="396"/>
      <c r="T102" s="394"/>
      <c r="U102" s="393"/>
      <c r="V102" s="392" t="str">
        <f t="shared" si="49"/>
        <v/>
      </c>
      <c r="W102" s="392" t="str">
        <f t="shared" si="50"/>
        <v/>
      </c>
      <c r="X102" s="393"/>
      <c r="Y102" s="391" t="str">
        <f>IFERROR(VLOOKUP(Z102,BASE!$G$2:$H$3,2,0),"")</f>
        <v/>
      </c>
      <c r="Z102" s="393"/>
      <c r="AA102" s="391" t="str">
        <f>IFERROR(VLOOKUP(AB102,BASE!$J$2:$K$3,2,0),"")</f>
        <v/>
      </c>
      <c r="AB102" s="393"/>
      <c r="AC102" s="391" t="str">
        <f>IFERROR(VLOOKUP(AD102,BASE!M:N,2,0),"")</f>
        <v/>
      </c>
      <c r="AD102" s="393"/>
      <c r="AE102" s="391" t="str">
        <f>IFERROR(VLOOKUP(AF102,BASE!$P$2:$R$14,2,0),"")</f>
        <v/>
      </c>
      <c r="AF102" s="393"/>
      <c r="AG102" s="393"/>
      <c r="AH102" s="393"/>
      <c r="AI102" s="391" t="str">
        <f>IFERROR(VLOOKUP(AJ102,BASE!$D$2:$E$40,2,0),"")</f>
        <v/>
      </c>
      <c r="AJ102" s="393"/>
      <c r="AK102" s="394"/>
      <c r="AL102" s="394"/>
      <c r="AM102" s="394"/>
      <c r="AN102" s="394"/>
      <c r="AO102" s="394"/>
      <c r="AP102" s="394"/>
      <c r="AQ102" s="394"/>
      <c r="AR102" s="394"/>
      <c r="AS102" s="394"/>
      <c r="AT102" s="394"/>
      <c r="AU102" s="394"/>
      <c r="AV102" s="394"/>
      <c r="AW102" s="394"/>
      <c r="AX102" s="394"/>
      <c r="AY102" s="394"/>
      <c r="AZ102" s="394"/>
      <c r="BA102" s="394"/>
    </row>
    <row r="103" spans="1:53" ht="39.75" customHeight="1">
      <c r="A103" s="393"/>
      <c r="B103" s="394"/>
      <c r="C103" s="393"/>
      <c r="D103" s="393" t="s">
        <v>1182</v>
      </c>
      <c r="E103" s="394"/>
      <c r="F103" s="399" t="s">
        <v>1455</v>
      </c>
      <c r="G103" s="393" t="str">
        <f t="shared" si="47"/>
        <v>280201225-RA1-C04</v>
      </c>
      <c r="H103" s="394" t="s">
        <v>1563</v>
      </c>
      <c r="I103" s="393">
        <v>8</v>
      </c>
      <c r="J103" s="393"/>
      <c r="K103" s="395"/>
      <c r="L103" s="393"/>
      <c r="M103" s="393"/>
      <c r="N103" s="393" t="str">
        <f t="shared" si="48"/>
        <v/>
      </c>
      <c r="O103" s="394"/>
      <c r="P103" s="393"/>
      <c r="Q103" s="393"/>
      <c r="R103" s="393"/>
      <c r="S103" s="396"/>
      <c r="T103" s="394"/>
      <c r="U103" s="393"/>
      <c r="V103" s="392" t="str">
        <f t="shared" si="49"/>
        <v/>
      </c>
      <c r="W103" s="392" t="str">
        <f t="shared" si="50"/>
        <v/>
      </c>
      <c r="X103" s="393"/>
      <c r="Y103" s="391" t="str">
        <f>IFERROR(VLOOKUP(Z103,BASE!$G$2:$H$3,2,0),"")</f>
        <v/>
      </c>
      <c r="Z103" s="393"/>
      <c r="AA103" s="391" t="str">
        <f>IFERROR(VLOOKUP(AB103,BASE!$J$2:$K$3,2,0),"")</f>
        <v/>
      </c>
      <c r="AB103" s="393"/>
      <c r="AC103" s="391" t="str">
        <f>IFERROR(VLOOKUP(AD103,BASE!M:N,2,0),"")</f>
        <v/>
      </c>
      <c r="AD103" s="393"/>
      <c r="AE103" s="391" t="str">
        <f>IFERROR(VLOOKUP(AF103,BASE!$P$2:$R$14,2,0),"")</f>
        <v/>
      </c>
      <c r="AF103" s="393"/>
      <c r="AG103" s="393"/>
      <c r="AH103" s="393"/>
      <c r="AI103" s="391" t="str">
        <f>IFERROR(VLOOKUP(AJ103,BASE!$D$2:$E$40,2,0),"")</f>
        <v/>
      </c>
      <c r="AJ103" s="393"/>
      <c r="AK103" s="394"/>
      <c r="AL103" s="394"/>
      <c r="AM103" s="394"/>
      <c r="AN103" s="394"/>
      <c r="AO103" s="394"/>
      <c r="AP103" s="394"/>
      <c r="AQ103" s="394"/>
      <c r="AR103" s="394"/>
      <c r="AS103" s="394"/>
      <c r="AT103" s="394"/>
      <c r="AU103" s="394"/>
      <c r="AV103" s="394"/>
      <c r="AW103" s="394"/>
      <c r="AX103" s="394"/>
      <c r="AY103" s="394"/>
      <c r="AZ103" s="394"/>
      <c r="BA103" s="394"/>
    </row>
    <row r="104" spans="1:53" ht="39.75" customHeight="1">
      <c r="A104" s="393"/>
      <c r="B104" s="394"/>
      <c r="C104" s="393"/>
      <c r="D104" s="393" t="s">
        <v>1182</v>
      </c>
      <c r="E104" s="394"/>
      <c r="F104" s="399" t="s">
        <v>1457</v>
      </c>
      <c r="G104" s="393" t="str">
        <f t="shared" si="47"/>
        <v>280201225-RA1-C05</v>
      </c>
      <c r="H104" s="394" t="s">
        <v>1564</v>
      </c>
      <c r="I104" s="393">
        <v>8</v>
      </c>
      <c r="J104" s="393"/>
      <c r="K104" s="395"/>
      <c r="L104" s="393"/>
      <c r="M104" s="393"/>
      <c r="N104" s="393" t="str">
        <f t="shared" si="48"/>
        <v/>
      </c>
      <c r="O104" s="394"/>
      <c r="P104" s="393"/>
      <c r="Q104" s="393"/>
      <c r="R104" s="393"/>
      <c r="S104" s="396"/>
      <c r="T104" s="394"/>
      <c r="U104" s="393"/>
      <c r="V104" s="392" t="str">
        <f t="shared" si="49"/>
        <v/>
      </c>
      <c r="W104" s="392" t="str">
        <f t="shared" si="50"/>
        <v/>
      </c>
      <c r="X104" s="393"/>
      <c r="Y104" s="391" t="str">
        <f>IFERROR(VLOOKUP(Z104,BASE!$G$2:$H$3,2,0),"")</f>
        <v/>
      </c>
      <c r="Z104" s="393"/>
      <c r="AA104" s="391" t="str">
        <f>IFERROR(VLOOKUP(AB104,BASE!$J$2:$K$3,2,0),"")</f>
        <v/>
      </c>
      <c r="AB104" s="393"/>
      <c r="AC104" s="391" t="str">
        <f>IFERROR(VLOOKUP(AD104,BASE!M:N,2,0),"")</f>
        <v/>
      </c>
      <c r="AD104" s="393"/>
      <c r="AE104" s="391" t="str">
        <f>IFERROR(VLOOKUP(AF104,BASE!$P$2:$R$14,2,0),"")</f>
        <v/>
      </c>
      <c r="AF104" s="393"/>
      <c r="AG104" s="393"/>
      <c r="AH104" s="393"/>
      <c r="AI104" s="391" t="str">
        <f>IFERROR(VLOOKUP(AJ104,BASE!$D$2:$E$40,2,0),"")</f>
        <v/>
      </c>
      <c r="AJ104" s="393"/>
      <c r="AK104" s="394"/>
      <c r="AL104" s="394"/>
      <c r="AM104" s="394"/>
      <c r="AN104" s="394"/>
      <c r="AO104" s="394"/>
      <c r="AP104" s="394"/>
      <c r="AQ104" s="394"/>
      <c r="AR104" s="394"/>
      <c r="AS104" s="394"/>
      <c r="AT104" s="394"/>
      <c r="AU104" s="394"/>
      <c r="AV104" s="394"/>
      <c r="AW104" s="394"/>
      <c r="AX104" s="394"/>
      <c r="AY104" s="394"/>
      <c r="AZ104" s="394"/>
      <c r="BA104" s="394"/>
    </row>
    <row r="105" spans="1:53" ht="39.75" customHeight="1">
      <c r="A105" s="393"/>
      <c r="B105" s="394"/>
      <c r="C105" s="393"/>
      <c r="D105" s="393" t="s">
        <v>1182</v>
      </c>
      <c r="E105" s="394"/>
      <c r="F105" s="399" t="s">
        <v>1467</v>
      </c>
      <c r="G105" s="393" t="str">
        <f t="shared" si="47"/>
        <v>280201225-RA1-C06</v>
      </c>
      <c r="H105" s="394" t="s">
        <v>1565</v>
      </c>
      <c r="I105" s="393">
        <v>8</v>
      </c>
      <c r="J105" s="393"/>
      <c r="K105" s="395"/>
      <c r="L105" s="393"/>
      <c r="M105" s="393"/>
      <c r="N105" s="393" t="str">
        <f t="shared" si="48"/>
        <v/>
      </c>
      <c r="O105" s="394"/>
      <c r="P105" s="393"/>
      <c r="Q105" s="393"/>
      <c r="R105" s="393"/>
      <c r="S105" s="396"/>
      <c r="T105" s="394"/>
      <c r="U105" s="393"/>
      <c r="V105" s="392" t="str">
        <f t="shared" si="49"/>
        <v/>
      </c>
      <c r="W105" s="392" t="str">
        <f t="shared" si="50"/>
        <v/>
      </c>
      <c r="X105" s="393"/>
      <c r="Y105" s="391" t="str">
        <f>IFERROR(VLOOKUP(Z105,BASE!$G$2:$H$3,2,0),"")</f>
        <v/>
      </c>
      <c r="Z105" s="393"/>
      <c r="AA105" s="391" t="str">
        <f>IFERROR(VLOOKUP(AB105,BASE!$J$2:$K$3,2,0),"")</f>
        <v/>
      </c>
      <c r="AB105" s="393"/>
      <c r="AC105" s="391" t="str">
        <f>IFERROR(VLOOKUP(AD105,BASE!M:N,2,0),"")</f>
        <v/>
      </c>
      <c r="AD105" s="393"/>
      <c r="AE105" s="391" t="str">
        <f>IFERROR(VLOOKUP(AF105,BASE!$P$2:$R$14,2,0),"")</f>
        <v/>
      </c>
      <c r="AF105" s="393"/>
      <c r="AG105" s="393"/>
      <c r="AH105" s="393"/>
      <c r="AI105" s="391" t="str">
        <f>IFERROR(VLOOKUP(AJ105,BASE!$D$2:$E$40,2,0),"")</f>
        <v/>
      </c>
      <c r="AJ105" s="393"/>
      <c r="AK105" s="394"/>
      <c r="AL105" s="394"/>
      <c r="AM105" s="394"/>
      <c r="AN105" s="394"/>
      <c r="AO105" s="394"/>
      <c r="AP105" s="394"/>
      <c r="AQ105" s="394"/>
      <c r="AR105" s="394"/>
      <c r="AS105" s="394"/>
      <c r="AT105" s="394"/>
      <c r="AU105" s="394"/>
      <c r="AV105" s="394"/>
      <c r="AW105" s="394"/>
      <c r="AX105" s="394"/>
      <c r="AY105" s="394"/>
      <c r="AZ105" s="394"/>
      <c r="BA105" s="394"/>
    </row>
    <row r="106" spans="1:53" ht="39.75" customHeight="1">
      <c r="A106" s="393"/>
      <c r="B106" s="394"/>
      <c r="C106" s="393"/>
      <c r="D106" s="393" t="s">
        <v>1182</v>
      </c>
      <c r="E106" s="394"/>
      <c r="F106" s="399" t="s">
        <v>1469</v>
      </c>
      <c r="G106" s="393" t="str">
        <f t="shared" si="47"/>
        <v>280201225-RA1-C07</v>
      </c>
      <c r="H106" s="394" t="s">
        <v>1566</v>
      </c>
      <c r="I106" s="393">
        <v>8</v>
      </c>
      <c r="J106" s="393"/>
      <c r="K106" s="395"/>
      <c r="L106" s="393"/>
      <c r="M106" s="393"/>
      <c r="N106" s="393" t="str">
        <f t="shared" si="48"/>
        <v/>
      </c>
      <c r="O106" s="394"/>
      <c r="P106" s="393"/>
      <c r="Q106" s="393"/>
      <c r="R106" s="393"/>
      <c r="S106" s="396"/>
      <c r="T106" s="394"/>
      <c r="U106" s="393"/>
      <c r="V106" s="392" t="str">
        <f t="shared" si="49"/>
        <v/>
      </c>
      <c r="W106" s="392" t="str">
        <f t="shared" si="50"/>
        <v/>
      </c>
      <c r="X106" s="393"/>
      <c r="Y106" s="391" t="str">
        <f>IFERROR(VLOOKUP(Z106,BASE!$G$2:$H$3,2,0),"")</f>
        <v/>
      </c>
      <c r="Z106" s="393"/>
      <c r="AA106" s="391" t="str">
        <f>IFERROR(VLOOKUP(AB106,BASE!$J$2:$K$3,2,0),"")</f>
        <v/>
      </c>
      <c r="AB106" s="393"/>
      <c r="AC106" s="391" t="str">
        <f>IFERROR(VLOOKUP(AD106,BASE!M:N,2,0),"")</f>
        <v/>
      </c>
      <c r="AD106" s="393"/>
      <c r="AE106" s="391" t="str">
        <f>IFERROR(VLOOKUP(AF106,BASE!$P$2:$R$14,2,0),"")</f>
        <v/>
      </c>
      <c r="AF106" s="393"/>
      <c r="AG106" s="393"/>
      <c r="AH106" s="393"/>
      <c r="AI106" s="391" t="str">
        <f>IFERROR(VLOOKUP(AJ106,BASE!$D$2:$E$40,2,0),"")</f>
        <v/>
      </c>
      <c r="AJ106" s="393"/>
      <c r="AK106" s="394"/>
      <c r="AL106" s="394"/>
      <c r="AM106" s="394"/>
      <c r="AN106" s="394"/>
      <c r="AO106" s="394"/>
      <c r="AP106" s="394"/>
      <c r="AQ106" s="394"/>
      <c r="AR106" s="394"/>
      <c r="AS106" s="394"/>
      <c r="AT106" s="394"/>
      <c r="AU106" s="394"/>
      <c r="AV106" s="394"/>
      <c r="AW106" s="394"/>
      <c r="AX106" s="394"/>
      <c r="AY106" s="394"/>
      <c r="AZ106" s="394"/>
      <c r="BA106" s="394"/>
    </row>
    <row r="107" spans="1:53" ht="39.75" customHeight="1">
      <c r="A107" s="391">
        <v>280201225</v>
      </c>
      <c r="B107" s="392" t="s">
        <v>1181</v>
      </c>
      <c r="C107" s="391"/>
      <c r="D107" s="391" t="s">
        <v>1184</v>
      </c>
      <c r="E107" s="392" t="s">
        <v>1185</v>
      </c>
      <c r="F107" s="393" t="s">
        <v>1440</v>
      </c>
      <c r="G107" s="393" t="str">
        <f t="shared" ref="G107:G111" si="51">CONCATENATE($D$107,"-",F107)</f>
        <v>280201225-RA2-C01</v>
      </c>
      <c r="H107" s="397" t="s">
        <v>1567</v>
      </c>
      <c r="I107" s="393">
        <v>24</v>
      </c>
      <c r="J107" s="393"/>
      <c r="K107" s="395"/>
      <c r="L107" s="393" t="s">
        <v>178</v>
      </c>
      <c r="M107" s="393" t="s">
        <v>1442</v>
      </c>
      <c r="N107" s="393" t="str">
        <f t="shared" si="48"/>
        <v>280201225-RA2-PTA1-E1</v>
      </c>
      <c r="O107" s="394"/>
      <c r="P107" s="393"/>
      <c r="Q107" s="393"/>
      <c r="R107" s="393"/>
      <c r="S107" s="396"/>
      <c r="T107" s="394"/>
      <c r="U107" s="393"/>
      <c r="V107" s="392" t="str">
        <f t="shared" si="49"/>
        <v/>
      </c>
      <c r="W107" s="392" t="str">
        <f t="shared" si="50"/>
        <v/>
      </c>
      <c r="X107" s="393"/>
      <c r="Y107" s="391" t="str">
        <f>IFERROR(VLOOKUP(Z107,BASE!$G$2:$H$3,2,0),"")</f>
        <v/>
      </c>
      <c r="Z107" s="393"/>
      <c r="AA107" s="391" t="str">
        <f>IFERROR(VLOOKUP(AB107,BASE!$J$2:$K$3,2,0),"")</f>
        <v/>
      </c>
      <c r="AB107" s="393"/>
      <c r="AC107" s="391" t="str">
        <f>IFERROR(VLOOKUP(AD107,BASE!M:N,2,0),"")</f>
        <v/>
      </c>
      <c r="AD107" s="393"/>
      <c r="AE107" s="391" t="str">
        <f>IFERROR(VLOOKUP(AF107,BASE!$P$2:$R$14,2,0),"")</f>
        <v/>
      </c>
      <c r="AF107" s="393"/>
      <c r="AG107" s="393"/>
      <c r="AH107" s="393"/>
      <c r="AI107" s="391" t="str">
        <f>IFERROR(VLOOKUP(AJ107,BASE!$D$2:$E$40,2,0),"")</f>
        <v/>
      </c>
      <c r="AJ107" s="393"/>
      <c r="AK107" s="394"/>
      <c r="AL107" s="394"/>
      <c r="AM107" s="394"/>
      <c r="AN107" s="394"/>
      <c r="AO107" s="394"/>
      <c r="AP107" s="394"/>
      <c r="AQ107" s="394"/>
      <c r="AR107" s="394"/>
      <c r="AS107" s="394"/>
      <c r="AT107" s="394"/>
      <c r="AU107" s="394"/>
      <c r="AV107" s="394"/>
      <c r="AW107" s="394"/>
      <c r="AX107" s="394"/>
      <c r="AY107" s="394"/>
      <c r="AZ107" s="394"/>
      <c r="BA107" s="394"/>
    </row>
    <row r="108" spans="1:53" ht="39.75" customHeight="1">
      <c r="A108" s="393"/>
      <c r="B108" s="394"/>
      <c r="C108" s="393"/>
      <c r="D108" s="393" t="s">
        <v>1184</v>
      </c>
      <c r="E108" s="398"/>
      <c r="F108" s="393" t="s">
        <v>1450</v>
      </c>
      <c r="G108" s="393" t="str">
        <f t="shared" si="51"/>
        <v>280201225-RA2-C02</v>
      </c>
      <c r="H108" s="398" t="s">
        <v>1568</v>
      </c>
      <c r="I108" s="393">
        <v>12</v>
      </c>
      <c r="J108" s="393"/>
      <c r="K108" s="395"/>
      <c r="L108" s="393"/>
      <c r="M108" s="393"/>
      <c r="N108" s="393" t="str">
        <f t="shared" si="48"/>
        <v/>
      </c>
      <c r="O108" s="394"/>
      <c r="P108" s="393"/>
      <c r="Q108" s="393"/>
      <c r="R108" s="393"/>
      <c r="S108" s="396"/>
      <c r="T108" s="394"/>
      <c r="U108" s="393"/>
      <c r="V108" s="392" t="str">
        <f t="shared" si="49"/>
        <v/>
      </c>
      <c r="W108" s="392" t="str">
        <f t="shared" si="50"/>
        <v/>
      </c>
      <c r="X108" s="393"/>
      <c r="Y108" s="391" t="str">
        <f>IFERROR(VLOOKUP(Z108,BASE!$G$2:$H$3,2,0),"")</f>
        <v/>
      </c>
      <c r="Z108" s="393"/>
      <c r="AA108" s="391" t="str">
        <f>IFERROR(VLOOKUP(AB108,BASE!$J$2:$K$3,2,0),"")</f>
        <v/>
      </c>
      <c r="AB108" s="393"/>
      <c r="AC108" s="391" t="str">
        <f>IFERROR(VLOOKUP(AD108,BASE!M:N,2,0),"")</f>
        <v/>
      </c>
      <c r="AD108" s="393"/>
      <c r="AE108" s="391" t="str">
        <f>IFERROR(VLOOKUP(AF108,BASE!$P$2:$R$14,2,0),"")</f>
        <v/>
      </c>
      <c r="AF108" s="393"/>
      <c r="AG108" s="393"/>
      <c r="AH108" s="393"/>
      <c r="AI108" s="391" t="str">
        <f>IFERROR(VLOOKUP(AJ108,BASE!$D$2:$E$40,2,0),"")</f>
        <v/>
      </c>
      <c r="AJ108" s="393"/>
      <c r="AK108" s="394"/>
      <c r="AL108" s="394"/>
      <c r="AM108" s="394"/>
      <c r="AN108" s="394"/>
      <c r="AO108" s="394"/>
      <c r="AP108" s="394"/>
      <c r="AQ108" s="394"/>
      <c r="AR108" s="394"/>
      <c r="AS108" s="394"/>
      <c r="AT108" s="394"/>
      <c r="AU108" s="394"/>
      <c r="AV108" s="394"/>
      <c r="AW108" s="394"/>
      <c r="AX108" s="394"/>
      <c r="AY108" s="394"/>
      <c r="AZ108" s="394"/>
      <c r="BA108" s="394"/>
    </row>
    <row r="109" spans="1:53" ht="39.75" customHeight="1">
      <c r="A109" s="393"/>
      <c r="B109" s="394"/>
      <c r="C109" s="393"/>
      <c r="D109" s="393" t="s">
        <v>1184</v>
      </c>
      <c r="E109" s="394"/>
      <c r="F109" s="393" t="s">
        <v>1453</v>
      </c>
      <c r="G109" s="393" t="str">
        <f t="shared" si="51"/>
        <v>280201225-RA2-C03</v>
      </c>
      <c r="H109" s="394" t="s">
        <v>1569</v>
      </c>
      <c r="I109" s="393">
        <v>12</v>
      </c>
      <c r="J109" s="393"/>
      <c r="K109" s="395"/>
      <c r="L109" s="393"/>
      <c r="M109" s="393"/>
      <c r="N109" s="393" t="str">
        <f t="shared" si="48"/>
        <v/>
      </c>
      <c r="O109" s="394"/>
      <c r="P109" s="393"/>
      <c r="Q109" s="393"/>
      <c r="R109" s="393"/>
      <c r="S109" s="396"/>
      <c r="T109" s="394"/>
      <c r="U109" s="393"/>
      <c r="V109" s="392" t="str">
        <f t="shared" si="49"/>
        <v/>
      </c>
      <c r="W109" s="392" t="str">
        <f t="shared" si="50"/>
        <v/>
      </c>
      <c r="X109" s="393"/>
      <c r="Y109" s="391" t="str">
        <f>IFERROR(VLOOKUP(Z109,BASE!$G$2:$H$3,2,0),"")</f>
        <v/>
      </c>
      <c r="Z109" s="393"/>
      <c r="AA109" s="391" t="str">
        <f>IFERROR(VLOOKUP(AB109,BASE!$J$2:$K$3,2,0),"")</f>
        <v/>
      </c>
      <c r="AB109" s="393"/>
      <c r="AC109" s="391" t="str">
        <f>IFERROR(VLOOKUP(AD109,BASE!M:N,2,0),"")</f>
        <v/>
      </c>
      <c r="AD109" s="393"/>
      <c r="AE109" s="391" t="str">
        <f>IFERROR(VLOOKUP(AF109,BASE!$P$2:$R$14,2,0),"")</f>
        <v/>
      </c>
      <c r="AF109" s="393"/>
      <c r="AG109" s="393"/>
      <c r="AH109" s="393"/>
      <c r="AI109" s="391" t="str">
        <f>IFERROR(VLOOKUP(AJ109,BASE!$D$2:$E$40,2,0),"")</f>
        <v/>
      </c>
      <c r="AJ109" s="393"/>
      <c r="AK109" s="394"/>
      <c r="AL109" s="394"/>
      <c r="AM109" s="394"/>
      <c r="AN109" s="394"/>
      <c r="AO109" s="394"/>
      <c r="AP109" s="394"/>
      <c r="AQ109" s="394"/>
      <c r="AR109" s="394"/>
      <c r="AS109" s="394"/>
      <c r="AT109" s="394"/>
      <c r="AU109" s="394"/>
      <c r="AV109" s="394"/>
      <c r="AW109" s="394"/>
      <c r="AX109" s="394"/>
      <c r="AY109" s="394"/>
      <c r="AZ109" s="394"/>
      <c r="BA109" s="394"/>
    </row>
    <row r="110" spans="1:53" ht="39.75" customHeight="1">
      <c r="A110" s="393"/>
      <c r="B110" s="394"/>
      <c r="C110" s="393"/>
      <c r="D110" s="393" t="s">
        <v>1184</v>
      </c>
      <c r="E110" s="394"/>
      <c r="F110" s="393" t="s">
        <v>1455</v>
      </c>
      <c r="G110" s="393" t="str">
        <f t="shared" si="51"/>
        <v>280201225-RA2-C04</v>
      </c>
      <c r="H110" s="398" t="s">
        <v>1570</v>
      </c>
      <c r="I110" s="393">
        <v>12</v>
      </c>
      <c r="J110" s="393"/>
      <c r="K110" s="395"/>
      <c r="L110" s="393"/>
      <c r="M110" s="393"/>
      <c r="N110" s="393" t="str">
        <f t="shared" si="48"/>
        <v/>
      </c>
      <c r="O110" s="394"/>
      <c r="P110" s="393"/>
      <c r="Q110" s="393"/>
      <c r="R110" s="393"/>
      <c r="S110" s="396"/>
      <c r="T110" s="394"/>
      <c r="U110" s="393"/>
      <c r="V110" s="392" t="str">
        <f t="shared" si="49"/>
        <v/>
      </c>
      <c r="W110" s="392" t="str">
        <f t="shared" si="50"/>
        <v/>
      </c>
      <c r="X110" s="393"/>
      <c r="Y110" s="391" t="str">
        <f>IFERROR(VLOOKUP(Z110,BASE!$G$2:$H$3,2,0),"")</f>
        <v/>
      </c>
      <c r="Z110" s="393"/>
      <c r="AA110" s="391" t="str">
        <f>IFERROR(VLOOKUP(AB110,BASE!$J$2:$K$3,2,0),"")</f>
        <v/>
      </c>
      <c r="AB110" s="393"/>
      <c r="AC110" s="391" t="str">
        <f>IFERROR(VLOOKUP(AD110,BASE!M:N,2,0),"")</f>
        <v/>
      </c>
      <c r="AD110" s="393"/>
      <c r="AE110" s="391" t="str">
        <f>IFERROR(VLOOKUP(AF110,BASE!$P$2:$R$14,2,0),"")</f>
        <v/>
      </c>
      <c r="AF110" s="393"/>
      <c r="AG110" s="393"/>
      <c r="AH110" s="393"/>
      <c r="AI110" s="391" t="str">
        <f>IFERROR(VLOOKUP(AJ110,BASE!$D$2:$E$40,2,0),"")</f>
        <v/>
      </c>
      <c r="AJ110" s="393"/>
      <c r="AK110" s="394"/>
      <c r="AL110" s="394"/>
      <c r="AM110" s="394"/>
      <c r="AN110" s="394"/>
      <c r="AO110" s="394"/>
      <c r="AP110" s="394"/>
      <c r="AQ110" s="394"/>
      <c r="AR110" s="394"/>
      <c r="AS110" s="394"/>
      <c r="AT110" s="394"/>
      <c r="AU110" s="394"/>
      <c r="AV110" s="394"/>
      <c r="AW110" s="394"/>
      <c r="AX110" s="394"/>
      <c r="AY110" s="394"/>
      <c r="AZ110" s="394"/>
      <c r="BA110" s="394"/>
    </row>
    <row r="111" spans="1:53" ht="39.75" customHeight="1">
      <c r="A111" s="393"/>
      <c r="B111" s="394"/>
      <c r="C111" s="393"/>
      <c r="D111" s="393" t="s">
        <v>1184</v>
      </c>
      <c r="E111" s="394"/>
      <c r="F111" s="393" t="s">
        <v>1457</v>
      </c>
      <c r="G111" s="393" t="str">
        <f t="shared" si="51"/>
        <v>280201225-RA2-C05</v>
      </c>
      <c r="H111" s="398"/>
      <c r="I111" s="393"/>
      <c r="J111" s="393"/>
      <c r="K111" s="395"/>
      <c r="L111" s="393"/>
      <c r="M111" s="393"/>
      <c r="N111" s="393" t="str">
        <f t="shared" si="48"/>
        <v/>
      </c>
      <c r="O111" s="394"/>
      <c r="P111" s="393"/>
      <c r="Q111" s="393"/>
      <c r="R111" s="393"/>
      <c r="S111" s="396"/>
      <c r="T111" s="394"/>
      <c r="U111" s="393"/>
      <c r="V111" s="392" t="str">
        <f t="shared" si="49"/>
        <v/>
      </c>
      <c r="W111" s="392" t="str">
        <f t="shared" si="50"/>
        <v/>
      </c>
      <c r="X111" s="393"/>
      <c r="Y111" s="391" t="str">
        <f>IFERROR(VLOOKUP(Z111,BASE!$G$2:$H$3,2,0),"")</f>
        <v/>
      </c>
      <c r="Z111" s="393"/>
      <c r="AA111" s="391" t="str">
        <f>IFERROR(VLOOKUP(AB111,BASE!$J$2:$K$3,2,0),"")</f>
        <v/>
      </c>
      <c r="AB111" s="393"/>
      <c r="AC111" s="391" t="str">
        <f>IFERROR(VLOOKUP(AD111,BASE!M:N,2,0),"")</f>
        <v/>
      </c>
      <c r="AD111" s="393"/>
      <c r="AE111" s="391" t="str">
        <f>IFERROR(VLOOKUP(AF111,BASE!$P$2:$R$14,2,0),"")</f>
        <v/>
      </c>
      <c r="AF111" s="393"/>
      <c r="AG111" s="393"/>
      <c r="AH111" s="393"/>
      <c r="AI111" s="391" t="str">
        <f>IFERROR(VLOOKUP(AJ111,BASE!$D$2:$E$40,2,0),"")</f>
        <v/>
      </c>
      <c r="AJ111" s="393"/>
      <c r="AK111" s="394"/>
      <c r="AL111" s="394"/>
      <c r="AM111" s="394"/>
      <c r="AN111" s="394"/>
      <c r="AO111" s="394"/>
      <c r="AP111" s="394"/>
      <c r="AQ111" s="394"/>
      <c r="AR111" s="394"/>
      <c r="AS111" s="394"/>
      <c r="AT111" s="394"/>
      <c r="AU111" s="394"/>
      <c r="AV111" s="394"/>
      <c r="AW111" s="394"/>
      <c r="AX111" s="394"/>
      <c r="AY111" s="394"/>
      <c r="AZ111" s="394"/>
      <c r="BA111" s="394"/>
    </row>
    <row r="112" spans="1:53" ht="39.75" customHeight="1">
      <c r="A112" s="391"/>
      <c r="B112" s="392" t="s">
        <v>1181</v>
      </c>
      <c r="C112" s="391"/>
      <c r="D112" s="391" t="s">
        <v>1186</v>
      </c>
      <c r="E112" s="392" t="s">
        <v>1187</v>
      </c>
      <c r="F112" s="393" t="s">
        <v>1440</v>
      </c>
      <c r="G112" s="393" t="str">
        <f t="shared" ref="G112:G118" si="52">CONCATENATE($D$112,"-",F112)</f>
        <v>280201225-RA3-C01</v>
      </c>
      <c r="H112" s="397" t="s">
        <v>1571</v>
      </c>
      <c r="I112" s="393">
        <v>25</v>
      </c>
      <c r="J112" s="393"/>
      <c r="K112" s="395"/>
      <c r="L112" s="393" t="s">
        <v>178</v>
      </c>
      <c r="M112" s="393" t="s">
        <v>1442</v>
      </c>
      <c r="N112" s="393" t="str">
        <f t="shared" si="48"/>
        <v>280201225-RA3-PTA1-E1</v>
      </c>
      <c r="O112" s="394"/>
      <c r="P112" s="393"/>
      <c r="Q112" s="393"/>
      <c r="R112" s="393"/>
      <c r="S112" s="396"/>
      <c r="T112" s="394"/>
      <c r="U112" s="393"/>
      <c r="V112" s="392" t="str">
        <f t="shared" si="49"/>
        <v/>
      </c>
      <c r="W112" s="392" t="str">
        <f t="shared" si="50"/>
        <v/>
      </c>
      <c r="X112" s="393"/>
      <c r="Y112" s="391" t="str">
        <f>IFERROR(VLOOKUP(Z112,BASE!$G$2:$H$3,2,0),"")</f>
        <v/>
      </c>
      <c r="Z112" s="393"/>
      <c r="AA112" s="391" t="str">
        <f>IFERROR(VLOOKUP(AB112,BASE!$J$2:$K$3,2,0),"")</f>
        <v/>
      </c>
      <c r="AB112" s="393"/>
      <c r="AC112" s="391" t="str">
        <f>IFERROR(VLOOKUP(AD112,BASE!M:N,2,0),"")</f>
        <v/>
      </c>
      <c r="AD112" s="393"/>
      <c r="AE112" s="391" t="str">
        <f>IFERROR(VLOOKUP(AF112,BASE!$P$2:$R$14,2,0),"")</f>
        <v/>
      </c>
      <c r="AF112" s="393"/>
      <c r="AG112" s="393"/>
      <c r="AH112" s="393"/>
      <c r="AI112" s="391" t="str">
        <f>IFERROR(VLOOKUP(AJ112,BASE!$D$2:$E$40,2,0),"")</f>
        <v/>
      </c>
      <c r="AJ112" s="393"/>
      <c r="AK112" s="394"/>
      <c r="AL112" s="394"/>
      <c r="AM112" s="394"/>
      <c r="AN112" s="394"/>
      <c r="AO112" s="394"/>
      <c r="AP112" s="394"/>
      <c r="AQ112" s="394"/>
      <c r="AR112" s="394"/>
      <c r="AS112" s="394"/>
      <c r="AT112" s="394"/>
      <c r="AU112" s="394"/>
      <c r="AV112" s="394"/>
      <c r="AW112" s="394"/>
      <c r="AX112" s="394"/>
      <c r="AY112" s="394"/>
      <c r="AZ112" s="394"/>
      <c r="BA112" s="394"/>
    </row>
    <row r="113" spans="1:53" ht="39.75" customHeight="1">
      <c r="A113" s="393"/>
      <c r="B113" s="394"/>
      <c r="C113" s="393"/>
      <c r="D113" s="393"/>
      <c r="E113" s="394"/>
      <c r="F113" s="393" t="s">
        <v>1450</v>
      </c>
      <c r="G113" s="393" t="str">
        <f t="shared" si="52"/>
        <v>280201225-RA3-C02</v>
      </c>
      <c r="H113" s="394" t="s">
        <v>1572</v>
      </c>
      <c r="I113" s="393">
        <v>25</v>
      </c>
      <c r="J113" s="393"/>
      <c r="K113" s="395"/>
      <c r="L113" s="393" t="s">
        <v>181</v>
      </c>
      <c r="M113" s="393" t="s">
        <v>1462</v>
      </c>
      <c r="N113" s="393" t="str">
        <f t="shared" si="48"/>
        <v>-PTA2-E2</v>
      </c>
      <c r="O113" s="394"/>
      <c r="P113" s="393"/>
      <c r="Q113" s="393"/>
      <c r="R113" s="393"/>
      <c r="S113" s="396"/>
      <c r="T113" s="394"/>
      <c r="U113" s="393"/>
      <c r="V113" s="392" t="str">
        <f t="shared" si="49"/>
        <v/>
      </c>
      <c r="W113" s="392" t="str">
        <f t="shared" si="50"/>
        <v/>
      </c>
      <c r="X113" s="393"/>
      <c r="Y113" s="391" t="str">
        <f>IFERROR(VLOOKUP(Z113,BASE!$G$2:$H$3,2,0),"")</f>
        <v/>
      </c>
      <c r="Z113" s="393"/>
      <c r="AA113" s="391" t="str">
        <f>IFERROR(VLOOKUP(AB113,BASE!$J$2:$K$3,2,0),"")</f>
        <v/>
      </c>
      <c r="AB113" s="393"/>
      <c r="AC113" s="391" t="str">
        <f>IFERROR(VLOOKUP(AD113,BASE!M:N,2,0),"")</f>
        <v/>
      </c>
      <c r="AD113" s="393"/>
      <c r="AE113" s="391" t="str">
        <f>IFERROR(VLOOKUP(AF113,BASE!$P$2:$R$14,2,0),"")</f>
        <v/>
      </c>
      <c r="AF113" s="393"/>
      <c r="AG113" s="393"/>
      <c r="AH113" s="393"/>
      <c r="AI113" s="391" t="str">
        <f>IFERROR(VLOOKUP(AJ113,BASE!$D$2:$E$40,2,0),"")</f>
        <v/>
      </c>
      <c r="AJ113" s="393"/>
      <c r="AK113" s="394"/>
      <c r="AL113" s="394"/>
      <c r="AM113" s="394"/>
      <c r="AN113" s="394"/>
      <c r="AO113" s="394"/>
      <c r="AP113" s="394"/>
      <c r="AQ113" s="394"/>
      <c r="AR113" s="394"/>
      <c r="AS113" s="394"/>
      <c r="AT113" s="394"/>
      <c r="AU113" s="394"/>
      <c r="AV113" s="394"/>
      <c r="AW113" s="394"/>
      <c r="AX113" s="394"/>
      <c r="AY113" s="394"/>
      <c r="AZ113" s="394"/>
      <c r="BA113" s="394"/>
    </row>
    <row r="114" spans="1:53" ht="39.75" customHeight="1">
      <c r="A114" s="393"/>
      <c r="B114" s="394"/>
      <c r="C114" s="393"/>
      <c r="D114" s="393"/>
      <c r="E114" s="394"/>
      <c r="F114" s="393" t="s">
        <v>1453</v>
      </c>
      <c r="G114" s="393" t="str">
        <f t="shared" si="52"/>
        <v>280201225-RA3-C03</v>
      </c>
      <c r="H114" s="394" t="s">
        <v>1573</v>
      </c>
      <c r="I114" s="393">
        <v>25</v>
      </c>
      <c r="J114" s="393"/>
      <c r="K114" s="395"/>
      <c r="L114" s="393" t="s">
        <v>184</v>
      </c>
      <c r="M114" s="393" t="s">
        <v>1473</v>
      </c>
      <c r="N114" s="393" t="str">
        <f t="shared" si="48"/>
        <v>-PTA3-E3</v>
      </c>
      <c r="O114" s="394"/>
      <c r="P114" s="393"/>
      <c r="Q114" s="393"/>
      <c r="R114" s="393"/>
      <c r="S114" s="396"/>
      <c r="T114" s="394"/>
      <c r="U114" s="393"/>
      <c r="V114" s="392" t="str">
        <f t="shared" si="49"/>
        <v/>
      </c>
      <c r="W114" s="392" t="str">
        <f t="shared" si="50"/>
        <v/>
      </c>
      <c r="X114" s="393"/>
      <c r="Y114" s="391" t="str">
        <f>IFERROR(VLOOKUP(Z114,BASE!$G$2:$H$3,2,0),"")</f>
        <v/>
      </c>
      <c r="Z114" s="393"/>
      <c r="AA114" s="391" t="str">
        <f>IFERROR(VLOOKUP(AB114,BASE!$J$2:$K$3,2,0),"")</f>
        <v/>
      </c>
      <c r="AB114" s="393"/>
      <c r="AC114" s="391" t="str">
        <f>IFERROR(VLOOKUP(AD114,BASE!M:N,2,0),"")</f>
        <v/>
      </c>
      <c r="AD114" s="393"/>
      <c r="AE114" s="391" t="str">
        <f>IFERROR(VLOOKUP(AF114,BASE!$P$2:$R$14,2,0),"")</f>
        <v/>
      </c>
      <c r="AF114" s="393"/>
      <c r="AG114" s="393"/>
      <c r="AH114" s="393"/>
      <c r="AI114" s="391" t="str">
        <f>IFERROR(VLOOKUP(AJ114,BASE!$D$2:$E$40,2,0),"")</f>
        <v/>
      </c>
      <c r="AJ114" s="393"/>
      <c r="AK114" s="394"/>
      <c r="AL114" s="394"/>
      <c r="AM114" s="394"/>
      <c r="AN114" s="394"/>
      <c r="AO114" s="394"/>
      <c r="AP114" s="394"/>
      <c r="AQ114" s="394"/>
      <c r="AR114" s="394"/>
      <c r="AS114" s="394"/>
      <c r="AT114" s="394"/>
      <c r="AU114" s="394"/>
      <c r="AV114" s="394"/>
      <c r="AW114" s="394"/>
      <c r="AX114" s="394"/>
      <c r="AY114" s="394"/>
      <c r="AZ114" s="394"/>
      <c r="BA114" s="394"/>
    </row>
    <row r="115" spans="1:53" ht="39.75" customHeight="1">
      <c r="A115" s="393"/>
      <c r="B115" s="394"/>
      <c r="C115" s="393"/>
      <c r="D115" s="393"/>
      <c r="E115" s="394"/>
      <c r="F115" s="393" t="s">
        <v>1455</v>
      </c>
      <c r="G115" s="393" t="str">
        <f t="shared" si="52"/>
        <v>280201225-RA3-C04</v>
      </c>
      <c r="H115" s="394" t="s">
        <v>1574</v>
      </c>
      <c r="I115" s="393">
        <v>25</v>
      </c>
      <c r="J115" s="393"/>
      <c r="K115" s="395"/>
      <c r="L115" s="393" t="s">
        <v>187</v>
      </c>
      <c r="M115" s="393" t="s">
        <v>1482</v>
      </c>
      <c r="N115" s="393" t="str">
        <f t="shared" si="48"/>
        <v>-PTA4-E4</v>
      </c>
      <c r="O115" s="394"/>
      <c r="P115" s="393"/>
      <c r="Q115" s="393"/>
      <c r="R115" s="393"/>
      <c r="S115" s="396"/>
      <c r="T115" s="394"/>
      <c r="U115" s="393"/>
      <c r="V115" s="392" t="str">
        <f t="shared" si="49"/>
        <v/>
      </c>
      <c r="W115" s="392" t="str">
        <f t="shared" si="50"/>
        <v/>
      </c>
      <c r="X115" s="393"/>
      <c r="Y115" s="391" t="str">
        <f>IFERROR(VLOOKUP(Z115,BASE!$G$2:$H$3,2,0),"")</f>
        <v/>
      </c>
      <c r="Z115" s="393"/>
      <c r="AA115" s="391" t="str">
        <f>IFERROR(VLOOKUP(AB115,BASE!$J$2:$K$3,2,0),"")</f>
        <v/>
      </c>
      <c r="AB115" s="393"/>
      <c r="AC115" s="391" t="str">
        <f>IFERROR(VLOOKUP(AD115,BASE!M:N,2,0),"")</f>
        <v/>
      </c>
      <c r="AD115" s="393"/>
      <c r="AE115" s="391" t="str">
        <f>IFERROR(VLOOKUP(AF115,BASE!$P$2:$R$14,2,0),"")</f>
        <v/>
      </c>
      <c r="AF115" s="393"/>
      <c r="AG115" s="393"/>
      <c r="AH115" s="393"/>
      <c r="AI115" s="391" t="str">
        <f>IFERROR(VLOOKUP(AJ115,BASE!$D$2:$E$40,2,0),"")</f>
        <v/>
      </c>
      <c r="AJ115" s="393"/>
      <c r="AK115" s="394"/>
      <c r="AL115" s="394"/>
      <c r="AM115" s="394"/>
      <c r="AN115" s="394"/>
      <c r="AO115" s="394"/>
      <c r="AP115" s="394"/>
      <c r="AQ115" s="394"/>
      <c r="AR115" s="394"/>
      <c r="AS115" s="394"/>
      <c r="AT115" s="394"/>
      <c r="AU115" s="394"/>
      <c r="AV115" s="394"/>
      <c r="AW115" s="394"/>
      <c r="AX115" s="394"/>
      <c r="AY115" s="394"/>
      <c r="AZ115" s="394"/>
      <c r="BA115" s="394"/>
    </row>
    <row r="116" spans="1:53" ht="39.75" customHeight="1">
      <c r="A116" s="393"/>
      <c r="B116" s="394"/>
      <c r="C116" s="393"/>
      <c r="D116" s="393"/>
      <c r="E116" s="394"/>
      <c r="F116" s="393" t="s">
        <v>1457</v>
      </c>
      <c r="G116" s="393" t="str">
        <f t="shared" si="52"/>
        <v>280201225-RA3-C05</v>
      </c>
      <c r="H116" s="398" t="s">
        <v>1575</v>
      </c>
      <c r="I116" s="393">
        <v>25</v>
      </c>
      <c r="J116" s="393"/>
      <c r="K116" s="395"/>
      <c r="L116" s="393"/>
      <c r="M116" s="393"/>
      <c r="N116" s="393" t="str">
        <f t="shared" si="48"/>
        <v/>
      </c>
      <c r="O116" s="394"/>
      <c r="P116" s="393"/>
      <c r="Q116" s="393"/>
      <c r="R116" s="393"/>
      <c r="S116" s="396"/>
      <c r="T116" s="394"/>
      <c r="U116" s="393"/>
      <c r="V116" s="392" t="str">
        <f t="shared" si="49"/>
        <v/>
      </c>
      <c r="W116" s="392" t="str">
        <f t="shared" si="50"/>
        <v/>
      </c>
      <c r="X116" s="393"/>
      <c r="Y116" s="391" t="str">
        <f>IFERROR(VLOOKUP(Z116,BASE!$G$2:$H$3,2,0),"")</f>
        <v/>
      </c>
      <c r="Z116" s="393"/>
      <c r="AA116" s="391" t="str">
        <f>IFERROR(VLOOKUP(AB116,BASE!$J$2:$K$3,2,0),"")</f>
        <v/>
      </c>
      <c r="AB116" s="393"/>
      <c r="AC116" s="391" t="str">
        <f>IFERROR(VLOOKUP(AD116,BASE!M:N,2,0),"")</f>
        <v/>
      </c>
      <c r="AD116" s="393"/>
      <c r="AE116" s="391" t="str">
        <f>IFERROR(VLOOKUP(AF116,BASE!$P$2:$R$14,2,0),"")</f>
        <v/>
      </c>
      <c r="AF116" s="393"/>
      <c r="AG116" s="393"/>
      <c r="AH116" s="393"/>
      <c r="AI116" s="391" t="str">
        <f>IFERROR(VLOOKUP(AJ116,BASE!$D$2:$E$40,2,0),"")</f>
        <v/>
      </c>
      <c r="AJ116" s="393"/>
      <c r="AK116" s="394"/>
      <c r="AL116" s="394"/>
      <c r="AM116" s="394"/>
      <c r="AN116" s="394"/>
      <c r="AO116" s="394"/>
      <c r="AP116" s="394"/>
      <c r="AQ116" s="394"/>
      <c r="AR116" s="394"/>
      <c r="AS116" s="394"/>
      <c r="AT116" s="394"/>
      <c r="AU116" s="394"/>
      <c r="AV116" s="394"/>
      <c r="AW116" s="394"/>
      <c r="AX116" s="394"/>
      <c r="AY116" s="394"/>
      <c r="AZ116" s="394"/>
      <c r="BA116" s="394"/>
    </row>
    <row r="117" spans="1:53" ht="39.75" customHeight="1">
      <c r="A117" s="393"/>
      <c r="B117" s="394"/>
      <c r="C117" s="393"/>
      <c r="D117" s="393"/>
      <c r="E117" s="394"/>
      <c r="F117" s="393" t="s">
        <v>1467</v>
      </c>
      <c r="G117" s="393" t="str">
        <f t="shared" si="52"/>
        <v>280201225-RA3-C06</v>
      </c>
      <c r="H117" s="394"/>
      <c r="I117" s="393"/>
      <c r="J117" s="393"/>
      <c r="K117" s="395"/>
      <c r="L117" s="393"/>
      <c r="M117" s="393"/>
      <c r="N117" s="393" t="str">
        <f t="shared" si="48"/>
        <v/>
      </c>
      <c r="O117" s="394"/>
      <c r="P117" s="393"/>
      <c r="Q117" s="393"/>
      <c r="R117" s="393"/>
      <c r="S117" s="396"/>
      <c r="T117" s="394"/>
      <c r="U117" s="393"/>
      <c r="V117" s="392" t="str">
        <f t="shared" si="49"/>
        <v/>
      </c>
      <c r="W117" s="392" t="str">
        <f t="shared" si="50"/>
        <v/>
      </c>
      <c r="X117" s="393"/>
      <c r="Y117" s="391" t="str">
        <f>IFERROR(VLOOKUP(Z117,BASE!$G$2:$H$3,2,0),"")</f>
        <v/>
      </c>
      <c r="Z117" s="393"/>
      <c r="AA117" s="391" t="str">
        <f>IFERROR(VLOOKUP(AB117,BASE!$J$2:$K$3,2,0),"")</f>
        <v/>
      </c>
      <c r="AB117" s="393"/>
      <c r="AC117" s="391" t="str">
        <f>IFERROR(VLOOKUP(AD117,BASE!M:N,2,0),"")</f>
        <v/>
      </c>
      <c r="AD117" s="393"/>
      <c r="AE117" s="391" t="str">
        <f>IFERROR(VLOOKUP(AF117,BASE!$P$2:$R$14,2,0),"")</f>
        <v/>
      </c>
      <c r="AF117" s="393"/>
      <c r="AG117" s="393"/>
      <c r="AH117" s="393"/>
      <c r="AI117" s="391" t="str">
        <f>IFERROR(VLOOKUP(AJ117,BASE!$D$2:$E$40,2,0),"")</f>
        <v/>
      </c>
      <c r="AJ117" s="393"/>
      <c r="AK117" s="394"/>
      <c r="AL117" s="394"/>
      <c r="AM117" s="394"/>
      <c r="AN117" s="394"/>
      <c r="AO117" s="394"/>
      <c r="AP117" s="394"/>
      <c r="AQ117" s="394"/>
      <c r="AR117" s="394"/>
      <c r="AS117" s="394"/>
      <c r="AT117" s="394"/>
      <c r="AU117" s="394"/>
      <c r="AV117" s="394"/>
      <c r="AW117" s="394"/>
      <c r="AX117" s="394"/>
      <c r="AY117" s="394"/>
      <c r="AZ117" s="394"/>
      <c r="BA117" s="394"/>
    </row>
    <row r="118" spans="1:53" ht="39.75" customHeight="1">
      <c r="A118" s="393"/>
      <c r="B118" s="394"/>
      <c r="C118" s="393"/>
      <c r="D118" s="393"/>
      <c r="E118" s="394"/>
      <c r="F118" s="393" t="s">
        <v>1469</v>
      </c>
      <c r="G118" s="393" t="str">
        <f t="shared" si="52"/>
        <v>280201225-RA3-C07</v>
      </c>
      <c r="H118" s="398"/>
      <c r="I118" s="393"/>
      <c r="J118" s="393"/>
      <c r="K118" s="395"/>
      <c r="L118" s="393"/>
      <c r="M118" s="393"/>
      <c r="N118" s="393" t="str">
        <f t="shared" si="48"/>
        <v/>
      </c>
      <c r="O118" s="394"/>
      <c r="P118" s="393"/>
      <c r="Q118" s="393"/>
      <c r="R118" s="393"/>
      <c r="S118" s="396"/>
      <c r="T118" s="394"/>
      <c r="U118" s="393"/>
      <c r="V118" s="392" t="str">
        <f t="shared" si="49"/>
        <v/>
      </c>
      <c r="W118" s="392" t="str">
        <f t="shared" si="50"/>
        <v/>
      </c>
      <c r="X118" s="393"/>
      <c r="Y118" s="391" t="str">
        <f>IFERROR(VLOOKUP(Z118,BASE!$G$2:$H$3,2,0),"")</f>
        <v/>
      </c>
      <c r="Z118" s="393"/>
      <c r="AA118" s="391" t="str">
        <f>IFERROR(VLOOKUP(AB118,BASE!$J$2:$K$3,2,0),"")</f>
        <v/>
      </c>
      <c r="AB118" s="393"/>
      <c r="AC118" s="391" t="str">
        <f>IFERROR(VLOOKUP(AD118,BASE!M:N,2,0),"")</f>
        <v/>
      </c>
      <c r="AD118" s="393"/>
      <c r="AE118" s="391" t="str">
        <f>IFERROR(VLOOKUP(AF118,BASE!$P$2:$R$14,2,0),"")</f>
        <v/>
      </c>
      <c r="AF118" s="393"/>
      <c r="AG118" s="393"/>
      <c r="AH118" s="393"/>
      <c r="AI118" s="391" t="str">
        <f>IFERROR(VLOOKUP(AJ118,BASE!$D$2:$E$40,2,0),"")</f>
        <v/>
      </c>
      <c r="AJ118" s="393"/>
      <c r="AK118" s="394"/>
      <c r="AL118" s="394"/>
      <c r="AM118" s="394"/>
      <c r="AN118" s="394"/>
      <c r="AO118" s="394"/>
      <c r="AP118" s="394"/>
      <c r="AQ118" s="394"/>
      <c r="AR118" s="394"/>
      <c r="AS118" s="394"/>
      <c r="AT118" s="394"/>
      <c r="AU118" s="394"/>
      <c r="AV118" s="394"/>
      <c r="AW118" s="394"/>
      <c r="AX118" s="394"/>
      <c r="AY118" s="394"/>
      <c r="AZ118" s="394"/>
      <c r="BA118" s="394"/>
    </row>
    <row r="119" spans="1:53" ht="39.75" customHeight="1">
      <c r="A119" s="391"/>
      <c r="B119" s="392" t="s">
        <v>1181</v>
      </c>
      <c r="C119" s="391"/>
      <c r="D119" s="391" t="s">
        <v>1188</v>
      </c>
      <c r="E119" s="392" t="s">
        <v>1189</v>
      </c>
      <c r="F119" s="393" t="s">
        <v>1440</v>
      </c>
      <c r="G119" s="393" t="str">
        <f t="shared" ref="G119:G124" si="53">CONCATENATE($D$119,"-",F119)</f>
        <v>280201225-RA4-C01</v>
      </c>
      <c r="H119" s="397" t="s">
        <v>1576</v>
      </c>
      <c r="I119" s="393">
        <v>4</v>
      </c>
      <c r="J119" s="393"/>
      <c r="K119" s="395"/>
      <c r="L119" s="393" t="s">
        <v>178</v>
      </c>
      <c r="M119" s="393" t="s">
        <v>1442</v>
      </c>
      <c r="N119" s="393" t="str">
        <f t="shared" si="48"/>
        <v>280201225-RA4-PTA1-E1</v>
      </c>
      <c r="O119" s="394"/>
      <c r="P119" s="393"/>
      <c r="Q119" s="393"/>
      <c r="R119" s="393"/>
      <c r="S119" s="396"/>
      <c r="T119" s="394"/>
      <c r="U119" s="393"/>
      <c r="V119" s="392" t="str">
        <f t="shared" si="49"/>
        <v/>
      </c>
      <c r="W119" s="392" t="str">
        <f t="shared" si="50"/>
        <v/>
      </c>
      <c r="X119" s="393"/>
      <c r="Y119" s="391" t="str">
        <f>IFERROR(VLOOKUP(Z119,BASE!$G$2:$H$3,2,0),"")</f>
        <v/>
      </c>
      <c r="Z119" s="393"/>
      <c r="AA119" s="391" t="str">
        <f>IFERROR(VLOOKUP(AB119,BASE!$J$2:$K$3,2,0),"")</f>
        <v/>
      </c>
      <c r="AB119" s="393"/>
      <c r="AC119" s="391" t="str">
        <f>IFERROR(VLOOKUP(AD119,BASE!M:N,2,0),"")</f>
        <v/>
      </c>
      <c r="AD119" s="393"/>
      <c r="AE119" s="391" t="str">
        <f>IFERROR(VLOOKUP(AF119,BASE!$P$2:$R$14,2,0),"")</f>
        <v/>
      </c>
      <c r="AF119" s="393"/>
      <c r="AG119" s="393"/>
      <c r="AH119" s="393"/>
      <c r="AI119" s="391" t="str">
        <f>IFERROR(VLOOKUP(AJ119,BASE!$D$2:$E$40,2,0),"")</f>
        <v/>
      </c>
      <c r="AJ119" s="393"/>
      <c r="AK119" s="394"/>
      <c r="AL119" s="394"/>
      <c r="AM119" s="394"/>
      <c r="AN119" s="394"/>
      <c r="AO119" s="394"/>
      <c r="AP119" s="394"/>
      <c r="AQ119" s="394"/>
      <c r="AR119" s="394"/>
      <c r="AS119" s="394"/>
      <c r="AT119" s="394"/>
      <c r="AU119" s="394"/>
      <c r="AV119" s="394"/>
      <c r="AW119" s="394"/>
      <c r="AX119" s="394"/>
      <c r="AY119" s="394"/>
      <c r="AZ119" s="394"/>
      <c r="BA119" s="394"/>
    </row>
    <row r="120" spans="1:53" ht="39.75" customHeight="1">
      <c r="A120" s="393"/>
      <c r="B120" s="394"/>
      <c r="C120" s="393"/>
      <c r="D120" s="393"/>
      <c r="E120" s="394"/>
      <c r="F120" s="393" t="s">
        <v>1450</v>
      </c>
      <c r="G120" s="393" t="str">
        <f t="shared" si="53"/>
        <v>280201225-RA4-C02</v>
      </c>
      <c r="H120" s="394" t="s">
        <v>1577</v>
      </c>
      <c r="I120" s="393">
        <v>8</v>
      </c>
      <c r="J120" s="393"/>
      <c r="K120" s="395"/>
      <c r="L120" s="393"/>
      <c r="M120" s="393"/>
      <c r="N120" s="393" t="str">
        <f t="shared" si="48"/>
        <v/>
      </c>
      <c r="O120" s="394"/>
      <c r="P120" s="393"/>
      <c r="Q120" s="393"/>
      <c r="R120" s="393"/>
      <c r="S120" s="396"/>
      <c r="T120" s="394"/>
      <c r="U120" s="393"/>
      <c r="V120" s="392" t="str">
        <f t="shared" si="49"/>
        <v/>
      </c>
      <c r="W120" s="392" t="str">
        <f t="shared" si="50"/>
        <v/>
      </c>
      <c r="X120" s="393"/>
      <c r="Y120" s="391" t="str">
        <f>IFERROR(VLOOKUP(Z120,BASE!$G$2:$H$3,2,0),"")</f>
        <v/>
      </c>
      <c r="Z120" s="393"/>
      <c r="AA120" s="391" t="str">
        <f>IFERROR(VLOOKUP(AB120,BASE!$J$2:$K$3,2,0),"")</f>
        <v/>
      </c>
      <c r="AB120" s="393"/>
      <c r="AC120" s="391" t="str">
        <f>IFERROR(VLOOKUP(AD120,BASE!M:N,2,0),"")</f>
        <v/>
      </c>
      <c r="AD120" s="393"/>
      <c r="AE120" s="391" t="str">
        <f>IFERROR(VLOOKUP(AF120,BASE!$P$2:$R$14,2,0),"")</f>
        <v/>
      </c>
      <c r="AF120" s="393"/>
      <c r="AG120" s="393"/>
      <c r="AH120" s="393"/>
      <c r="AI120" s="391" t="str">
        <f>IFERROR(VLOOKUP(AJ120,BASE!$D$2:$E$40,2,0),"")</f>
        <v/>
      </c>
      <c r="AJ120" s="393"/>
      <c r="AK120" s="394"/>
      <c r="AL120" s="394"/>
      <c r="AM120" s="394"/>
      <c r="AN120" s="394"/>
      <c r="AO120" s="394"/>
      <c r="AP120" s="394"/>
      <c r="AQ120" s="394"/>
      <c r="AR120" s="394"/>
      <c r="AS120" s="394"/>
      <c r="AT120" s="394"/>
      <c r="AU120" s="394"/>
      <c r="AV120" s="394"/>
      <c r="AW120" s="394"/>
      <c r="AX120" s="394"/>
      <c r="AY120" s="394"/>
      <c r="AZ120" s="394"/>
      <c r="BA120" s="394"/>
    </row>
    <row r="121" spans="1:53" ht="39.75" customHeight="1">
      <c r="A121" s="393"/>
      <c r="B121" s="394"/>
      <c r="C121" s="393"/>
      <c r="D121" s="393"/>
      <c r="E121" s="394"/>
      <c r="F121" s="393" t="s">
        <v>1453</v>
      </c>
      <c r="G121" s="393" t="str">
        <f t="shared" si="53"/>
        <v>280201225-RA4-C03</v>
      </c>
      <c r="H121" s="394" t="s">
        <v>1578</v>
      </c>
      <c r="I121" s="393">
        <v>8</v>
      </c>
      <c r="J121" s="393"/>
      <c r="K121" s="395"/>
      <c r="L121" s="393"/>
      <c r="M121" s="393"/>
      <c r="N121" s="393" t="str">
        <f t="shared" si="48"/>
        <v/>
      </c>
      <c r="O121" s="394"/>
      <c r="P121" s="393"/>
      <c r="Q121" s="393"/>
      <c r="R121" s="393"/>
      <c r="S121" s="396"/>
      <c r="T121" s="394"/>
      <c r="U121" s="393"/>
      <c r="V121" s="392" t="str">
        <f t="shared" si="49"/>
        <v/>
      </c>
      <c r="W121" s="392" t="str">
        <f t="shared" si="50"/>
        <v/>
      </c>
      <c r="X121" s="393"/>
      <c r="Y121" s="391" t="str">
        <f>IFERROR(VLOOKUP(Z121,BASE!$G$2:$H$3,2,0),"")</f>
        <v/>
      </c>
      <c r="Z121" s="393"/>
      <c r="AA121" s="391" t="str">
        <f>IFERROR(VLOOKUP(AB121,BASE!$J$2:$K$3,2,0),"")</f>
        <v/>
      </c>
      <c r="AB121" s="393"/>
      <c r="AC121" s="391" t="str">
        <f>IFERROR(VLOOKUP(AD121,BASE!M:N,2,0),"")</f>
        <v/>
      </c>
      <c r="AD121" s="393"/>
      <c r="AE121" s="391" t="str">
        <f>IFERROR(VLOOKUP(AF121,BASE!$P$2:$R$14,2,0),"")</f>
        <v/>
      </c>
      <c r="AF121" s="393"/>
      <c r="AG121" s="393"/>
      <c r="AH121" s="393"/>
      <c r="AI121" s="391" t="str">
        <f>IFERROR(VLOOKUP(AJ121,BASE!$D$2:$E$40,2,0),"")</f>
        <v/>
      </c>
      <c r="AJ121" s="393"/>
      <c r="AK121" s="394"/>
      <c r="AL121" s="394"/>
      <c r="AM121" s="394"/>
      <c r="AN121" s="394"/>
      <c r="AO121" s="394"/>
      <c r="AP121" s="394"/>
      <c r="AQ121" s="394"/>
      <c r="AR121" s="394"/>
      <c r="AS121" s="394"/>
      <c r="AT121" s="394"/>
      <c r="AU121" s="394"/>
      <c r="AV121" s="394"/>
      <c r="AW121" s="394"/>
      <c r="AX121" s="394"/>
      <c r="AY121" s="394"/>
      <c r="AZ121" s="394"/>
      <c r="BA121" s="394"/>
    </row>
    <row r="122" spans="1:53" ht="39.75" customHeight="1">
      <c r="A122" s="393"/>
      <c r="B122" s="394"/>
      <c r="C122" s="393"/>
      <c r="D122" s="393"/>
      <c r="E122" s="394"/>
      <c r="F122" s="393" t="s">
        <v>1455</v>
      </c>
      <c r="G122" s="393" t="str">
        <f t="shared" si="53"/>
        <v>280201225-RA4-C04</v>
      </c>
      <c r="H122" s="394" t="s">
        <v>1579</v>
      </c>
      <c r="I122" s="393">
        <v>8</v>
      </c>
      <c r="J122" s="393"/>
      <c r="K122" s="395"/>
      <c r="L122" s="393"/>
      <c r="M122" s="393"/>
      <c r="N122" s="393" t="str">
        <f t="shared" si="48"/>
        <v/>
      </c>
      <c r="O122" s="394"/>
      <c r="P122" s="393"/>
      <c r="Q122" s="393"/>
      <c r="R122" s="393"/>
      <c r="S122" s="396"/>
      <c r="T122" s="394"/>
      <c r="U122" s="393"/>
      <c r="V122" s="392" t="str">
        <f t="shared" si="49"/>
        <v/>
      </c>
      <c r="W122" s="392" t="str">
        <f t="shared" si="50"/>
        <v/>
      </c>
      <c r="X122" s="393"/>
      <c r="Y122" s="391" t="str">
        <f>IFERROR(VLOOKUP(Z122,BASE!$G$2:$H$3,2,0),"")</f>
        <v/>
      </c>
      <c r="Z122" s="393"/>
      <c r="AA122" s="391" t="str">
        <f>IFERROR(VLOOKUP(AB122,BASE!$J$2:$K$3,2,0),"")</f>
        <v/>
      </c>
      <c r="AB122" s="393"/>
      <c r="AC122" s="391" t="str">
        <f>IFERROR(VLOOKUP(AD122,BASE!M:N,2,0),"")</f>
        <v/>
      </c>
      <c r="AD122" s="393"/>
      <c r="AE122" s="391" t="str">
        <f>IFERROR(VLOOKUP(AF122,BASE!$P$2:$R$14,2,0),"")</f>
        <v/>
      </c>
      <c r="AF122" s="393"/>
      <c r="AG122" s="393"/>
      <c r="AH122" s="393"/>
      <c r="AI122" s="391" t="str">
        <f>IFERROR(VLOOKUP(AJ122,BASE!$D$2:$E$40,2,0),"")</f>
        <v/>
      </c>
      <c r="AJ122" s="393"/>
      <c r="AK122" s="394"/>
      <c r="AL122" s="394"/>
      <c r="AM122" s="394"/>
      <c r="AN122" s="394"/>
      <c r="AO122" s="394"/>
      <c r="AP122" s="394"/>
      <c r="AQ122" s="394"/>
      <c r="AR122" s="394"/>
      <c r="AS122" s="394"/>
      <c r="AT122" s="394"/>
      <c r="AU122" s="394"/>
      <c r="AV122" s="394"/>
      <c r="AW122" s="394"/>
      <c r="AX122" s="394"/>
      <c r="AY122" s="394"/>
      <c r="AZ122" s="394"/>
      <c r="BA122" s="394"/>
    </row>
    <row r="123" spans="1:53" ht="39.75" customHeight="1">
      <c r="A123" s="393"/>
      <c r="B123" s="394"/>
      <c r="C123" s="393"/>
      <c r="D123" s="393"/>
      <c r="E123" s="394"/>
      <c r="F123" s="393" t="s">
        <v>1457</v>
      </c>
      <c r="G123" s="393" t="str">
        <f t="shared" si="53"/>
        <v>280201225-RA4-C05</v>
      </c>
      <c r="H123" s="398" t="s">
        <v>1580</v>
      </c>
      <c r="I123" s="393">
        <v>8</v>
      </c>
      <c r="J123" s="393"/>
      <c r="K123" s="395"/>
      <c r="L123" s="393"/>
      <c r="M123" s="393"/>
      <c r="N123" s="393" t="str">
        <f t="shared" si="48"/>
        <v/>
      </c>
      <c r="O123" s="394"/>
      <c r="P123" s="393"/>
      <c r="Q123" s="393"/>
      <c r="R123" s="393"/>
      <c r="S123" s="396"/>
      <c r="T123" s="394"/>
      <c r="U123" s="393"/>
      <c r="V123" s="392" t="str">
        <f t="shared" si="49"/>
        <v/>
      </c>
      <c r="W123" s="392" t="str">
        <f t="shared" si="50"/>
        <v/>
      </c>
      <c r="X123" s="393"/>
      <c r="Y123" s="391" t="str">
        <f>IFERROR(VLOOKUP(Z123,BASE!$G$2:$H$3,2,0),"")</f>
        <v/>
      </c>
      <c r="Z123" s="393"/>
      <c r="AA123" s="391" t="str">
        <f>IFERROR(VLOOKUP(AB123,BASE!$J$2:$K$3,2,0),"")</f>
        <v/>
      </c>
      <c r="AB123" s="393"/>
      <c r="AC123" s="391" t="str">
        <f>IFERROR(VLOOKUP(AD123,BASE!M:N,2,0),"")</f>
        <v/>
      </c>
      <c r="AD123" s="393"/>
      <c r="AE123" s="391" t="str">
        <f>IFERROR(VLOOKUP(AF123,BASE!$P$2:$R$14,2,0),"")</f>
        <v/>
      </c>
      <c r="AF123" s="393"/>
      <c r="AG123" s="393"/>
      <c r="AH123" s="393"/>
      <c r="AI123" s="391" t="str">
        <f>IFERROR(VLOOKUP(AJ123,BASE!$D$2:$E$40,2,0),"")</f>
        <v/>
      </c>
      <c r="AJ123" s="393"/>
      <c r="AK123" s="394"/>
      <c r="AL123" s="394"/>
      <c r="AM123" s="394"/>
      <c r="AN123" s="394"/>
      <c r="AO123" s="394"/>
      <c r="AP123" s="394"/>
      <c r="AQ123" s="394"/>
      <c r="AR123" s="394"/>
      <c r="AS123" s="394"/>
      <c r="AT123" s="394"/>
      <c r="AU123" s="394"/>
      <c r="AV123" s="394"/>
      <c r="AW123" s="394"/>
      <c r="AX123" s="394"/>
      <c r="AY123" s="394"/>
      <c r="AZ123" s="394"/>
      <c r="BA123" s="394"/>
    </row>
    <row r="124" spans="1:53" ht="39.75" customHeight="1">
      <c r="A124" s="393"/>
      <c r="B124" s="394"/>
      <c r="C124" s="393"/>
      <c r="D124" s="393"/>
      <c r="E124" s="394"/>
      <c r="F124" s="393" t="s">
        <v>1467</v>
      </c>
      <c r="G124" s="393" t="str">
        <f t="shared" si="53"/>
        <v>280201225-RA4-C06</v>
      </c>
      <c r="H124" s="398" t="s">
        <v>1581</v>
      </c>
      <c r="I124" s="393">
        <v>8</v>
      </c>
      <c r="J124" s="393"/>
      <c r="K124" s="395"/>
      <c r="L124" s="393"/>
      <c r="M124" s="393"/>
      <c r="N124" s="393" t="str">
        <f t="shared" si="48"/>
        <v/>
      </c>
      <c r="O124" s="394"/>
      <c r="P124" s="393"/>
      <c r="Q124" s="393"/>
      <c r="R124" s="393"/>
      <c r="S124" s="396"/>
      <c r="T124" s="394"/>
      <c r="U124" s="393"/>
      <c r="V124" s="392" t="str">
        <f t="shared" si="49"/>
        <v/>
      </c>
      <c r="W124" s="392" t="str">
        <f t="shared" si="50"/>
        <v/>
      </c>
      <c r="X124" s="393"/>
      <c r="Y124" s="391" t="str">
        <f>IFERROR(VLOOKUP(Z124,BASE!$G$2:$H$3,2,0),"")</f>
        <v/>
      </c>
      <c r="Z124" s="393"/>
      <c r="AA124" s="391" t="str">
        <f>IFERROR(VLOOKUP(AB124,BASE!$J$2:$K$3,2,0),"")</f>
        <v/>
      </c>
      <c r="AB124" s="393"/>
      <c r="AC124" s="391" t="str">
        <f>IFERROR(VLOOKUP(AD124,BASE!M:N,2,0),"")</f>
        <v/>
      </c>
      <c r="AD124" s="393"/>
      <c r="AE124" s="391" t="str">
        <f>IFERROR(VLOOKUP(AF124,BASE!$P$2:$R$14,2,0),"")</f>
        <v/>
      </c>
      <c r="AF124" s="393"/>
      <c r="AG124" s="393"/>
      <c r="AH124" s="393"/>
      <c r="AI124" s="391" t="str">
        <f>IFERROR(VLOOKUP(AJ124,BASE!$D$2:$E$40,2,0),"")</f>
        <v/>
      </c>
      <c r="AJ124" s="393"/>
      <c r="AK124" s="394"/>
      <c r="AL124" s="394"/>
      <c r="AM124" s="394"/>
      <c r="AN124" s="394"/>
      <c r="AO124" s="394"/>
      <c r="AP124" s="394"/>
      <c r="AQ124" s="394"/>
      <c r="AR124" s="394"/>
      <c r="AS124" s="394"/>
      <c r="AT124" s="394"/>
      <c r="AU124" s="394"/>
      <c r="AV124" s="394"/>
      <c r="AW124" s="394"/>
      <c r="AX124" s="394"/>
      <c r="AY124" s="394"/>
      <c r="AZ124" s="394"/>
      <c r="BA124" s="394"/>
    </row>
    <row r="125" spans="1:53" ht="39.75" customHeight="1">
      <c r="A125" s="391">
        <v>220201079</v>
      </c>
      <c r="B125" s="392" t="s">
        <v>120</v>
      </c>
      <c r="C125" s="391"/>
      <c r="D125" s="391" t="s">
        <v>1190</v>
      </c>
      <c r="E125" s="392" t="s">
        <v>1191</v>
      </c>
      <c r="F125" s="393" t="s">
        <v>1440</v>
      </c>
      <c r="G125" s="393" t="str">
        <f t="shared" ref="G125:G130" si="54">CONCATENATE($D$125,"-",F125)</f>
        <v>220201079-RA1-C01</v>
      </c>
      <c r="H125" s="397" t="s">
        <v>1582</v>
      </c>
      <c r="I125" s="393">
        <v>2</v>
      </c>
      <c r="J125" s="393">
        <v>4</v>
      </c>
      <c r="K125" s="395"/>
      <c r="L125" s="393" t="s">
        <v>178</v>
      </c>
      <c r="M125" s="393" t="s">
        <v>1442</v>
      </c>
      <c r="N125" s="393" t="str">
        <f t="shared" si="48"/>
        <v>220201079-RA1-PTA1-E1</v>
      </c>
      <c r="O125" s="394" t="s">
        <v>1583</v>
      </c>
      <c r="P125" s="393">
        <v>14</v>
      </c>
      <c r="Q125" s="393">
        <v>0</v>
      </c>
      <c r="R125" s="393"/>
      <c r="S125" s="396"/>
      <c r="T125" s="394"/>
      <c r="U125" s="393"/>
      <c r="V125" s="392" t="str">
        <f t="shared" si="49"/>
        <v/>
      </c>
      <c r="W125" s="392" t="str">
        <f t="shared" si="50"/>
        <v/>
      </c>
      <c r="X125" s="393"/>
      <c r="Y125" s="391" t="str">
        <f>IFERROR(VLOOKUP(Z125,BASE!$G$2:$H$3,2,0),"")</f>
        <v/>
      </c>
      <c r="Z125" s="393"/>
      <c r="AA125" s="391" t="str">
        <f>IFERROR(VLOOKUP(AB125,BASE!$J$2:$K$3,2,0),"")</f>
        <v/>
      </c>
      <c r="AB125" s="393"/>
      <c r="AC125" s="391" t="str">
        <f>IFERROR(VLOOKUP(AD125,BASE!M:N,2,0),"")</f>
        <v/>
      </c>
      <c r="AD125" s="393"/>
      <c r="AE125" s="391" t="str">
        <f>IFERROR(VLOOKUP(AF125,BASE!$P$2:$R$14,2,0),"")</f>
        <v/>
      </c>
      <c r="AF125" s="393"/>
      <c r="AG125" s="393"/>
      <c r="AH125" s="393"/>
      <c r="AI125" s="391" t="str">
        <f>IFERROR(VLOOKUP(AJ125,BASE!$D$2:$E$40,2,0),"")</f>
        <v/>
      </c>
      <c r="AJ125" s="393"/>
      <c r="AK125" s="394"/>
      <c r="AL125" s="394"/>
      <c r="AM125" s="394"/>
      <c r="AN125" s="394"/>
      <c r="AO125" s="394"/>
      <c r="AP125" s="394"/>
      <c r="AQ125" s="394"/>
      <c r="AR125" s="394"/>
      <c r="AS125" s="394"/>
      <c r="AT125" s="394"/>
      <c r="AU125" s="394"/>
      <c r="AV125" s="394"/>
      <c r="AW125" s="394"/>
      <c r="AX125" s="394"/>
      <c r="AY125" s="394"/>
      <c r="AZ125" s="394"/>
      <c r="BA125" s="394"/>
    </row>
    <row r="126" spans="1:53" ht="39.75" customHeight="1">
      <c r="A126" s="393"/>
      <c r="B126" s="394"/>
      <c r="C126" s="393"/>
      <c r="D126" s="393"/>
      <c r="E126" s="398"/>
      <c r="F126" s="399" t="s">
        <v>1450</v>
      </c>
      <c r="G126" s="393" t="str">
        <f t="shared" si="54"/>
        <v>220201079-RA1-C02</v>
      </c>
      <c r="H126" s="394" t="s">
        <v>1584</v>
      </c>
      <c r="I126" s="393">
        <v>4</v>
      </c>
      <c r="J126" s="393">
        <v>2</v>
      </c>
      <c r="K126" s="395"/>
      <c r="L126" s="393"/>
      <c r="M126" s="393"/>
      <c r="N126" s="393" t="str">
        <f t="shared" si="48"/>
        <v/>
      </c>
      <c r="O126" s="394"/>
      <c r="P126" s="393"/>
      <c r="Q126" s="393"/>
      <c r="R126" s="393"/>
      <c r="S126" s="396"/>
      <c r="T126" s="394"/>
      <c r="U126" s="393"/>
      <c r="V126" s="392" t="str">
        <f t="shared" si="49"/>
        <v/>
      </c>
      <c r="W126" s="392" t="str">
        <f t="shared" si="50"/>
        <v/>
      </c>
      <c r="X126" s="393"/>
      <c r="Y126" s="391" t="str">
        <f>IFERROR(VLOOKUP(Z126,BASE!$G$2:$H$3,2,0),"")</f>
        <v/>
      </c>
      <c r="Z126" s="393"/>
      <c r="AA126" s="391" t="str">
        <f>IFERROR(VLOOKUP(AB126,BASE!$J$2:$K$3,2,0),"")</f>
        <v/>
      </c>
      <c r="AB126" s="393"/>
      <c r="AC126" s="391" t="str">
        <f>IFERROR(VLOOKUP(AD126,BASE!M:N,2,0),"")</f>
        <v/>
      </c>
      <c r="AD126" s="393"/>
      <c r="AE126" s="391" t="str">
        <f>IFERROR(VLOOKUP(AF126,BASE!$P$2:$R$14,2,0),"")</f>
        <v/>
      </c>
      <c r="AF126" s="393"/>
      <c r="AG126" s="393"/>
      <c r="AH126" s="393"/>
      <c r="AI126" s="391" t="str">
        <f>IFERROR(VLOOKUP(AJ126,BASE!$D$2:$E$40,2,0),"")</f>
        <v/>
      </c>
      <c r="AJ126" s="393"/>
      <c r="AK126" s="394"/>
      <c r="AL126" s="394"/>
      <c r="AM126" s="394"/>
      <c r="AN126" s="394"/>
      <c r="AO126" s="394"/>
      <c r="AP126" s="394"/>
      <c r="AQ126" s="394"/>
      <c r="AR126" s="394"/>
      <c r="AS126" s="394"/>
      <c r="AT126" s="394"/>
      <c r="AU126" s="394"/>
      <c r="AV126" s="394"/>
      <c r="AW126" s="394"/>
      <c r="AX126" s="394"/>
      <c r="AY126" s="394"/>
      <c r="AZ126" s="394"/>
      <c r="BA126" s="394"/>
    </row>
    <row r="127" spans="1:53" ht="39.75" customHeight="1">
      <c r="A127" s="393"/>
      <c r="B127" s="394"/>
      <c r="C127" s="393"/>
      <c r="D127" s="393"/>
      <c r="E127" s="398"/>
      <c r="F127" s="399" t="s">
        <v>1453</v>
      </c>
      <c r="G127" s="393" t="str">
        <f t="shared" si="54"/>
        <v>220201079-RA1-C03</v>
      </c>
      <c r="H127" s="394" t="s">
        <v>1585</v>
      </c>
      <c r="I127" s="393">
        <v>4</v>
      </c>
      <c r="J127" s="393">
        <v>4</v>
      </c>
      <c r="K127" s="395"/>
      <c r="L127" s="393"/>
      <c r="M127" s="393"/>
      <c r="N127" s="393" t="str">
        <f t="shared" si="48"/>
        <v/>
      </c>
      <c r="O127" s="394"/>
      <c r="P127" s="393"/>
      <c r="Q127" s="393"/>
      <c r="R127" s="393"/>
      <c r="S127" s="396"/>
      <c r="T127" s="394"/>
      <c r="U127" s="393"/>
      <c r="V127" s="392" t="str">
        <f t="shared" si="49"/>
        <v/>
      </c>
      <c r="W127" s="392" t="str">
        <f t="shared" si="50"/>
        <v/>
      </c>
      <c r="X127" s="393"/>
      <c r="Y127" s="391" t="str">
        <f>IFERROR(VLOOKUP(Z127,BASE!$G$2:$H$3,2,0),"")</f>
        <v/>
      </c>
      <c r="Z127" s="393"/>
      <c r="AA127" s="391" t="str">
        <f>IFERROR(VLOOKUP(AB127,BASE!$J$2:$K$3,2,0),"")</f>
        <v/>
      </c>
      <c r="AB127" s="393"/>
      <c r="AC127" s="391" t="str">
        <f>IFERROR(VLOOKUP(AD127,BASE!M:N,2,0),"")</f>
        <v/>
      </c>
      <c r="AD127" s="393"/>
      <c r="AE127" s="391" t="str">
        <f>IFERROR(VLOOKUP(AF127,BASE!$P$2:$R$14,2,0),"")</f>
        <v/>
      </c>
      <c r="AF127" s="393"/>
      <c r="AG127" s="393"/>
      <c r="AH127" s="393"/>
      <c r="AI127" s="391" t="str">
        <f>IFERROR(VLOOKUP(AJ127,BASE!$D$2:$E$40,2,0),"")</f>
        <v/>
      </c>
      <c r="AJ127" s="393"/>
      <c r="AK127" s="394"/>
      <c r="AL127" s="394"/>
      <c r="AM127" s="394"/>
      <c r="AN127" s="394"/>
      <c r="AO127" s="394"/>
      <c r="AP127" s="394"/>
      <c r="AQ127" s="394"/>
      <c r="AR127" s="394"/>
      <c r="AS127" s="394"/>
      <c r="AT127" s="394"/>
      <c r="AU127" s="394"/>
      <c r="AV127" s="394"/>
      <c r="AW127" s="394"/>
      <c r="AX127" s="394"/>
      <c r="AY127" s="394"/>
      <c r="AZ127" s="394"/>
      <c r="BA127" s="394"/>
    </row>
    <row r="128" spans="1:53" ht="39.75" customHeight="1">
      <c r="A128" s="393"/>
      <c r="B128" s="394"/>
      <c r="C128" s="393"/>
      <c r="D128" s="393"/>
      <c r="E128" s="394"/>
      <c r="F128" s="399" t="s">
        <v>1455</v>
      </c>
      <c r="G128" s="393" t="str">
        <f t="shared" si="54"/>
        <v>220201079-RA1-C04</v>
      </c>
      <c r="H128" s="397" t="s">
        <v>1586</v>
      </c>
      <c r="I128" s="393">
        <v>4</v>
      </c>
      <c r="J128" s="393">
        <v>2</v>
      </c>
      <c r="K128" s="395"/>
      <c r="L128" s="393"/>
      <c r="M128" s="393"/>
      <c r="N128" s="393" t="str">
        <f t="shared" si="48"/>
        <v/>
      </c>
      <c r="O128" s="394"/>
      <c r="P128" s="393"/>
      <c r="Q128" s="393"/>
      <c r="R128" s="393"/>
      <c r="S128" s="396"/>
      <c r="T128" s="394"/>
      <c r="U128" s="393"/>
      <c r="V128" s="392" t="str">
        <f t="shared" si="49"/>
        <v/>
      </c>
      <c r="W128" s="392" t="str">
        <f t="shared" si="50"/>
        <v/>
      </c>
      <c r="X128" s="393"/>
      <c r="Y128" s="391" t="str">
        <f>IFERROR(VLOOKUP(Z128,BASE!$G$2:$H$3,2,0),"")</f>
        <v/>
      </c>
      <c r="Z128" s="393"/>
      <c r="AA128" s="391" t="str">
        <f>IFERROR(VLOOKUP(AB128,BASE!$J$2:$K$3,2,0),"")</f>
        <v/>
      </c>
      <c r="AB128" s="393"/>
      <c r="AC128" s="391" t="str">
        <f>IFERROR(VLOOKUP(AD128,BASE!M:N,2,0),"")</f>
        <v/>
      </c>
      <c r="AD128" s="393"/>
      <c r="AE128" s="391" t="str">
        <f>IFERROR(VLOOKUP(AF128,BASE!$P$2:$R$14,2,0),"")</f>
        <v/>
      </c>
      <c r="AF128" s="393"/>
      <c r="AG128" s="393"/>
      <c r="AH128" s="393"/>
      <c r="AI128" s="391" t="str">
        <f>IFERROR(VLOOKUP(AJ128,BASE!$D$2:$E$40,2,0),"")</f>
        <v/>
      </c>
      <c r="AJ128" s="393"/>
      <c r="AK128" s="394"/>
      <c r="AL128" s="394"/>
      <c r="AM128" s="394"/>
      <c r="AN128" s="394"/>
      <c r="AO128" s="394"/>
      <c r="AP128" s="394"/>
      <c r="AQ128" s="394"/>
      <c r="AR128" s="394"/>
      <c r="AS128" s="394"/>
      <c r="AT128" s="394"/>
      <c r="AU128" s="394"/>
      <c r="AV128" s="394"/>
      <c r="AW128" s="394"/>
      <c r="AX128" s="394"/>
      <c r="AY128" s="394"/>
      <c r="AZ128" s="394"/>
      <c r="BA128" s="394"/>
    </row>
    <row r="129" spans="1:53" ht="39.75" customHeight="1">
      <c r="A129" s="393"/>
      <c r="B129" s="394"/>
      <c r="C129" s="393"/>
      <c r="D129" s="393"/>
      <c r="E129" s="398"/>
      <c r="F129" s="399" t="s">
        <v>1457</v>
      </c>
      <c r="G129" s="393" t="str">
        <f t="shared" si="54"/>
        <v>220201079-RA1-C05</v>
      </c>
      <c r="H129" s="394" t="s">
        <v>1587</v>
      </c>
      <c r="I129" s="393">
        <v>4</v>
      </c>
      <c r="J129" s="393">
        <v>4</v>
      </c>
      <c r="K129" s="395"/>
      <c r="L129" s="393"/>
      <c r="M129" s="393"/>
      <c r="N129" s="393" t="str">
        <f t="shared" si="48"/>
        <v/>
      </c>
      <c r="O129" s="394"/>
      <c r="P129" s="393"/>
      <c r="Q129" s="393"/>
      <c r="R129" s="393"/>
      <c r="S129" s="396"/>
      <c r="T129" s="394"/>
      <c r="U129" s="393"/>
      <c r="V129" s="392" t="str">
        <f t="shared" si="49"/>
        <v/>
      </c>
      <c r="W129" s="392" t="str">
        <f t="shared" si="50"/>
        <v/>
      </c>
      <c r="X129" s="393"/>
      <c r="Y129" s="391" t="str">
        <f>IFERROR(VLOOKUP(Z129,BASE!$G$2:$H$3,2,0),"")</f>
        <v/>
      </c>
      <c r="Z129" s="393"/>
      <c r="AA129" s="391" t="str">
        <f>IFERROR(VLOOKUP(AB129,BASE!$J$2:$K$3,2,0),"")</f>
        <v/>
      </c>
      <c r="AB129" s="393"/>
      <c r="AC129" s="391" t="str">
        <f>IFERROR(VLOOKUP(AD129,BASE!M:N,2,0),"")</f>
        <v/>
      </c>
      <c r="AD129" s="393"/>
      <c r="AE129" s="391" t="str">
        <f>IFERROR(VLOOKUP(AF129,BASE!$P$2:$R$14,2,0),"")</f>
        <v/>
      </c>
      <c r="AF129" s="393"/>
      <c r="AG129" s="393"/>
      <c r="AH129" s="393"/>
      <c r="AI129" s="391" t="str">
        <f>IFERROR(VLOOKUP(AJ129,BASE!$D$2:$E$40,2,0),"")</f>
        <v/>
      </c>
      <c r="AJ129" s="393"/>
      <c r="AK129" s="394"/>
      <c r="AL129" s="394"/>
      <c r="AM129" s="394"/>
      <c r="AN129" s="394"/>
      <c r="AO129" s="394"/>
      <c r="AP129" s="394"/>
      <c r="AQ129" s="394"/>
      <c r="AR129" s="394"/>
      <c r="AS129" s="394"/>
      <c r="AT129" s="394"/>
      <c r="AU129" s="394"/>
      <c r="AV129" s="394"/>
      <c r="AW129" s="394"/>
      <c r="AX129" s="394"/>
      <c r="AY129" s="394"/>
      <c r="AZ129" s="394"/>
      <c r="BA129" s="394"/>
    </row>
    <row r="130" spans="1:53" ht="39.75" customHeight="1">
      <c r="A130" s="393"/>
      <c r="B130" s="394"/>
      <c r="C130" s="393"/>
      <c r="D130" s="393"/>
      <c r="E130" s="394"/>
      <c r="F130" s="399" t="s">
        <v>1467</v>
      </c>
      <c r="G130" s="393" t="str">
        <f t="shared" si="54"/>
        <v>220201079-RA1-C06</v>
      </c>
      <c r="H130" s="394" t="s">
        <v>1588</v>
      </c>
      <c r="I130" s="393">
        <v>4</v>
      </c>
      <c r="J130" s="393">
        <v>4</v>
      </c>
      <c r="K130" s="395"/>
      <c r="L130" s="393"/>
      <c r="M130" s="393"/>
      <c r="N130" s="393" t="str">
        <f t="shared" si="48"/>
        <v/>
      </c>
      <c r="O130" s="394"/>
      <c r="P130" s="393"/>
      <c r="Q130" s="393"/>
      <c r="R130" s="393"/>
      <c r="S130" s="396"/>
      <c r="T130" s="394"/>
      <c r="U130" s="393"/>
      <c r="V130" s="392" t="str">
        <f t="shared" si="49"/>
        <v/>
      </c>
      <c r="W130" s="392" t="str">
        <f t="shared" si="50"/>
        <v/>
      </c>
      <c r="X130" s="393"/>
      <c r="Y130" s="391" t="str">
        <f>IFERROR(VLOOKUP(Z130,BASE!$G$2:$H$3,2,0),"")</f>
        <v/>
      </c>
      <c r="Z130" s="393"/>
      <c r="AA130" s="391" t="str">
        <f>IFERROR(VLOOKUP(AB130,BASE!$J$2:$K$3,2,0),"")</f>
        <v/>
      </c>
      <c r="AB130" s="393"/>
      <c r="AC130" s="391" t="str">
        <f>IFERROR(VLOOKUP(AD130,BASE!M:N,2,0),"")</f>
        <v/>
      </c>
      <c r="AD130" s="393"/>
      <c r="AE130" s="391" t="str">
        <f>IFERROR(VLOOKUP(AF130,BASE!$P$2:$R$14,2,0),"")</f>
        <v/>
      </c>
      <c r="AF130" s="393"/>
      <c r="AG130" s="393"/>
      <c r="AH130" s="393"/>
      <c r="AI130" s="391" t="str">
        <f>IFERROR(VLOOKUP(AJ130,BASE!$D$2:$E$40,2,0),"")</f>
        <v/>
      </c>
      <c r="AJ130" s="393"/>
      <c r="AK130" s="394"/>
      <c r="AL130" s="394"/>
      <c r="AM130" s="394"/>
      <c r="AN130" s="394"/>
      <c r="AO130" s="394"/>
      <c r="AP130" s="394"/>
      <c r="AQ130" s="394"/>
      <c r="AR130" s="394"/>
      <c r="AS130" s="394"/>
      <c r="AT130" s="394"/>
      <c r="AU130" s="394"/>
      <c r="AV130" s="394"/>
      <c r="AW130" s="394"/>
      <c r="AX130" s="394"/>
      <c r="AY130" s="394"/>
      <c r="AZ130" s="394"/>
      <c r="BA130" s="394"/>
    </row>
    <row r="131" spans="1:53" ht="39.75" customHeight="1">
      <c r="A131" s="391">
        <v>220201079</v>
      </c>
      <c r="B131" s="392" t="s">
        <v>120</v>
      </c>
      <c r="C131" s="391"/>
      <c r="D131" s="391" t="s">
        <v>1192</v>
      </c>
      <c r="E131" s="392" t="s">
        <v>1193</v>
      </c>
      <c r="F131" s="393" t="s">
        <v>1440</v>
      </c>
      <c r="G131" s="393" t="str">
        <f t="shared" ref="G131:G138" si="55">CONCATENATE($D$131,"-",F131)</f>
        <v>220201079-RA2-C01</v>
      </c>
      <c r="H131" s="397"/>
      <c r="I131" s="393"/>
      <c r="J131" s="393"/>
      <c r="K131" s="395"/>
      <c r="L131" s="393" t="s">
        <v>178</v>
      </c>
      <c r="M131" s="393" t="s">
        <v>1442</v>
      </c>
      <c r="N131" s="393" t="str">
        <f t="shared" si="48"/>
        <v>220201079-RA2-PTA1-E1</v>
      </c>
      <c r="O131" s="394"/>
      <c r="P131" s="393"/>
      <c r="Q131" s="393"/>
      <c r="R131" s="393"/>
      <c r="S131" s="396"/>
      <c r="T131" s="394"/>
      <c r="U131" s="393"/>
      <c r="V131" s="392" t="str">
        <f t="shared" si="49"/>
        <v/>
      </c>
      <c r="W131" s="392" t="str">
        <f t="shared" si="50"/>
        <v/>
      </c>
      <c r="X131" s="393"/>
      <c r="Y131" s="391" t="str">
        <f>IFERROR(VLOOKUP(Z131,BASE!$G$2:$H$3,2,0),"")</f>
        <v/>
      </c>
      <c r="Z131" s="393"/>
      <c r="AA131" s="391" t="str">
        <f>IFERROR(VLOOKUP(AB131,BASE!$J$2:$K$3,2,0),"")</f>
        <v/>
      </c>
      <c r="AB131" s="393"/>
      <c r="AC131" s="391" t="str">
        <f>IFERROR(VLOOKUP(AD131,BASE!M:N,2,0),"")</f>
        <v/>
      </c>
      <c r="AD131" s="393"/>
      <c r="AE131" s="391" t="str">
        <f>IFERROR(VLOOKUP(AF131,BASE!$P$2:$R$14,2,0),"")</f>
        <v/>
      </c>
      <c r="AF131" s="393"/>
      <c r="AG131" s="393"/>
      <c r="AH131" s="393"/>
      <c r="AI131" s="391" t="str">
        <f>IFERROR(VLOOKUP(AJ131,BASE!$D$2:$E$40,2,0),"")</f>
        <v/>
      </c>
      <c r="AJ131" s="393"/>
      <c r="AK131" s="394"/>
      <c r="AL131" s="394"/>
      <c r="AM131" s="394"/>
      <c r="AN131" s="394"/>
      <c r="AO131" s="394"/>
      <c r="AP131" s="394"/>
      <c r="AQ131" s="394"/>
      <c r="AR131" s="394"/>
      <c r="AS131" s="394"/>
      <c r="AT131" s="394"/>
      <c r="AU131" s="394"/>
      <c r="AV131" s="394"/>
      <c r="AW131" s="394"/>
      <c r="AX131" s="394"/>
      <c r="AY131" s="394"/>
      <c r="AZ131" s="394"/>
      <c r="BA131" s="394"/>
    </row>
    <row r="132" spans="1:53" ht="39.75" customHeight="1">
      <c r="A132" s="393"/>
      <c r="B132" s="394"/>
      <c r="C132" s="393"/>
      <c r="D132" s="393"/>
      <c r="E132" s="398"/>
      <c r="F132" s="399" t="s">
        <v>1450</v>
      </c>
      <c r="G132" s="393" t="str">
        <f t="shared" si="55"/>
        <v>220201079-RA2-C02</v>
      </c>
      <c r="H132" s="394"/>
      <c r="I132" s="393"/>
      <c r="J132" s="393"/>
      <c r="K132" s="395"/>
      <c r="L132" s="393"/>
      <c r="M132" s="393"/>
      <c r="N132" s="393" t="str">
        <f t="shared" si="48"/>
        <v/>
      </c>
      <c r="O132" s="394"/>
      <c r="P132" s="393"/>
      <c r="Q132" s="393"/>
      <c r="R132" s="393"/>
      <c r="S132" s="396"/>
      <c r="T132" s="394"/>
      <c r="U132" s="393"/>
      <c r="V132" s="392" t="str">
        <f t="shared" si="49"/>
        <v/>
      </c>
      <c r="W132" s="392" t="str">
        <f t="shared" si="50"/>
        <v/>
      </c>
      <c r="X132" s="393"/>
      <c r="Y132" s="391" t="str">
        <f>IFERROR(VLOOKUP(Z132,BASE!$G$2:$H$3,2,0),"")</f>
        <v/>
      </c>
      <c r="Z132" s="393"/>
      <c r="AA132" s="391" t="str">
        <f>IFERROR(VLOOKUP(AB132,BASE!$J$2:$K$3,2,0),"")</f>
        <v/>
      </c>
      <c r="AB132" s="393"/>
      <c r="AC132" s="391" t="str">
        <f>IFERROR(VLOOKUP(AD132,BASE!M:N,2,0),"")</f>
        <v/>
      </c>
      <c r="AD132" s="393"/>
      <c r="AE132" s="391" t="str">
        <f>IFERROR(VLOOKUP(AF132,BASE!$P$2:$R$14,2,0),"")</f>
        <v/>
      </c>
      <c r="AF132" s="393"/>
      <c r="AG132" s="393"/>
      <c r="AH132" s="393"/>
      <c r="AI132" s="391" t="str">
        <f>IFERROR(VLOOKUP(AJ132,BASE!$D$2:$E$40,2,0),"")</f>
        <v/>
      </c>
      <c r="AJ132" s="393"/>
      <c r="AK132" s="394"/>
      <c r="AL132" s="394"/>
      <c r="AM132" s="394"/>
      <c r="AN132" s="394"/>
      <c r="AO132" s="394"/>
      <c r="AP132" s="394"/>
      <c r="AQ132" s="394"/>
      <c r="AR132" s="394"/>
      <c r="AS132" s="394"/>
      <c r="AT132" s="394"/>
      <c r="AU132" s="394"/>
      <c r="AV132" s="394"/>
      <c r="AW132" s="394"/>
      <c r="AX132" s="394"/>
      <c r="AY132" s="394"/>
      <c r="AZ132" s="394"/>
      <c r="BA132" s="394"/>
    </row>
    <row r="133" spans="1:53" ht="39.75" customHeight="1">
      <c r="A133" s="393"/>
      <c r="B133" s="394"/>
      <c r="C133" s="393"/>
      <c r="D133" s="393"/>
      <c r="E133" s="394"/>
      <c r="F133" s="393" t="s">
        <v>1453</v>
      </c>
      <c r="G133" s="393" t="str">
        <f t="shared" si="55"/>
        <v>220201079-RA2-C03</v>
      </c>
      <c r="H133" s="394"/>
      <c r="I133" s="393"/>
      <c r="J133" s="393"/>
      <c r="K133" s="395"/>
      <c r="L133" s="393"/>
      <c r="M133" s="393"/>
      <c r="N133" s="393" t="str">
        <f t="shared" si="48"/>
        <v/>
      </c>
      <c r="O133" s="394"/>
      <c r="P133" s="393"/>
      <c r="Q133" s="393"/>
      <c r="R133" s="393"/>
      <c r="S133" s="396"/>
      <c r="T133" s="394"/>
      <c r="U133" s="393"/>
      <c r="V133" s="392" t="str">
        <f t="shared" si="49"/>
        <v/>
      </c>
      <c r="W133" s="392" t="str">
        <f t="shared" si="50"/>
        <v/>
      </c>
      <c r="X133" s="393"/>
      <c r="Y133" s="391" t="str">
        <f>IFERROR(VLOOKUP(Z133,BASE!$G$2:$H$3,2,0),"")</f>
        <v/>
      </c>
      <c r="Z133" s="393"/>
      <c r="AA133" s="391" t="str">
        <f>IFERROR(VLOOKUP(AB133,BASE!$J$2:$K$3,2,0),"")</f>
        <v/>
      </c>
      <c r="AB133" s="393"/>
      <c r="AC133" s="391" t="str">
        <f>IFERROR(VLOOKUP(AD133,BASE!M:N,2,0),"")</f>
        <v/>
      </c>
      <c r="AD133" s="393"/>
      <c r="AE133" s="391" t="str">
        <f>IFERROR(VLOOKUP(AF133,BASE!$P$2:$R$14,2,0),"")</f>
        <v/>
      </c>
      <c r="AF133" s="393"/>
      <c r="AG133" s="393"/>
      <c r="AH133" s="393"/>
      <c r="AI133" s="391" t="str">
        <f>IFERROR(VLOOKUP(AJ133,BASE!$D$2:$E$40,2,0),"")</f>
        <v/>
      </c>
      <c r="AJ133" s="393"/>
      <c r="AK133" s="394"/>
      <c r="AL133" s="394"/>
      <c r="AM133" s="394"/>
      <c r="AN133" s="394"/>
      <c r="AO133" s="394"/>
      <c r="AP133" s="394"/>
      <c r="AQ133" s="394"/>
      <c r="AR133" s="394"/>
      <c r="AS133" s="394"/>
      <c r="AT133" s="394"/>
      <c r="AU133" s="394"/>
      <c r="AV133" s="394"/>
      <c r="AW133" s="394"/>
      <c r="AX133" s="394"/>
      <c r="AY133" s="394"/>
      <c r="AZ133" s="394"/>
      <c r="BA133" s="394"/>
    </row>
    <row r="134" spans="1:53" ht="39.75" customHeight="1">
      <c r="A134" s="393"/>
      <c r="B134" s="394"/>
      <c r="C134" s="393"/>
      <c r="D134" s="393"/>
      <c r="E134" s="394"/>
      <c r="F134" s="399" t="s">
        <v>1455</v>
      </c>
      <c r="G134" s="393" t="str">
        <f t="shared" si="55"/>
        <v>220201079-RA2-C04</v>
      </c>
      <c r="H134" s="394"/>
      <c r="I134" s="393"/>
      <c r="J134" s="393"/>
      <c r="K134" s="395"/>
      <c r="L134" s="393"/>
      <c r="M134" s="393"/>
      <c r="N134" s="393" t="str">
        <f t="shared" si="48"/>
        <v/>
      </c>
      <c r="O134" s="394"/>
      <c r="P134" s="393"/>
      <c r="Q134" s="393"/>
      <c r="R134" s="393"/>
      <c r="S134" s="396"/>
      <c r="T134" s="394"/>
      <c r="U134" s="393"/>
      <c r="V134" s="392" t="str">
        <f t="shared" si="49"/>
        <v/>
      </c>
      <c r="W134" s="392" t="str">
        <f t="shared" si="50"/>
        <v/>
      </c>
      <c r="X134" s="393"/>
      <c r="Y134" s="391" t="str">
        <f>IFERROR(VLOOKUP(Z134,BASE!$G$2:$H$3,2,0),"")</f>
        <v/>
      </c>
      <c r="Z134" s="393"/>
      <c r="AA134" s="391" t="str">
        <f>IFERROR(VLOOKUP(AB134,BASE!$J$2:$K$3,2,0),"")</f>
        <v/>
      </c>
      <c r="AB134" s="393"/>
      <c r="AC134" s="391" t="str">
        <f>IFERROR(VLOOKUP(AD134,BASE!M:N,2,0),"")</f>
        <v/>
      </c>
      <c r="AD134" s="393"/>
      <c r="AE134" s="391" t="str">
        <f>IFERROR(VLOOKUP(AF134,BASE!$P$2:$R$14,2,0),"")</f>
        <v/>
      </c>
      <c r="AF134" s="393"/>
      <c r="AG134" s="393"/>
      <c r="AH134" s="393"/>
      <c r="AI134" s="391" t="str">
        <f>IFERROR(VLOOKUP(AJ134,BASE!$D$2:$E$40,2,0),"")</f>
        <v/>
      </c>
      <c r="AJ134" s="393"/>
      <c r="AK134" s="394"/>
      <c r="AL134" s="394"/>
      <c r="AM134" s="394"/>
      <c r="AN134" s="394"/>
      <c r="AO134" s="394"/>
      <c r="AP134" s="394"/>
      <c r="AQ134" s="394"/>
      <c r="AR134" s="394"/>
      <c r="AS134" s="394"/>
      <c r="AT134" s="394"/>
      <c r="AU134" s="394"/>
      <c r="AV134" s="394"/>
      <c r="AW134" s="394"/>
      <c r="AX134" s="394"/>
      <c r="AY134" s="394"/>
      <c r="AZ134" s="394"/>
      <c r="BA134" s="394"/>
    </row>
    <row r="135" spans="1:53" ht="39.75" customHeight="1">
      <c r="A135" s="393"/>
      <c r="B135" s="394"/>
      <c r="C135" s="393"/>
      <c r="D135" s="393"/>
      <c r="E135" s="394"/>
      <c r="F135" s="393" t="s">
        <v>1457</v>
      </c>
      <c r="G135" s="393" t="str">
        <f t="shared" si="55"/>
        <v>220201079-RA2-C05</v>
      </c>
      <c r="H135" s="394"/>
      <c r="I135" s="393"/>
      <c r="J135" s="393"/>
      <c r="K135" s="395"/>
      <c r="L135" s="393"/>
      <c r="M135" s="393"/>
      <c r="N135" s="393" t="str">
        <f t="shared" si="48"/>
        <v/>
      </c>
      <c r="O135" s="394"/>
      <c r="P135" s="393"/>
      <c r="Q135" s="393"/>
      <c r="R135" s="393"/>
      <c r="S135" s="396"/>
      <c r="T135" s="394"/>
      <c r="U135" s="393"/>
      <c r="V135" s="392" t="str">
        <f t="shared" si="49"/>
        <v/>
      </c>
      <c r="W135" s="392" t="str">
        <f t="shared" si="50"/>
        <v/>
      </c>
      <c r="X135" s="393"/>
      <c r="Y135" s="391" t="str">
        <f>IFERROR(VLOOKUP(Z135,BASE!$G$2:$H$3,2,0),"")</f>
        <v/>
      </c>
      <c r="Z135" s="393"/>
      <c r="AA135" s="391" t="str">
        <f>IFERROR(VLOOKUP(AB135,BASE!$J$2:$K$3,2,0),"")</f>
        <v/>
      </c>
      <c r="AB135" s="393"/>
      <c r="AC135" s="391" t="str">
        <f>IFERROR(VLOOKUP(AD135,BASE!M:N,2,0),"")</f>
        <v/>
      </c>
      <c r="AD135" s="393"/>
      <c r="AE135" s="391" t="str">
        <f>IFERROR(VLOOKUP(AF135,BASE!$P$2:$R$14,2,0),"")</f>
        <v/>
      </c>
      <c r="AF135" s="393"/>
      <c r="AG135" s="393"/>
      <c r="AH135" s="393"/>
      <c r="AI135" s="391" t="str">
        <f>IFERROR(VLOOKUP(AJ135,BASE!$D$2:$E$40,2,0),"")</f>
        <v/>
      </c>
      <c r="AJ135" s="393"/>
      <c r="AK135" s="394"/>
      <c r="AL135" s="394"/>
      <c r="AM135" s="394"/>
      <c r="AN135" s="394"/>
      <c r="AO135" s="394"/>
      <c r="AP135" s="394"/>
      <c r="AQ135" s="394"/>
      <c r="AR135" s="394"/>
      <c r="AS135" s="394"/>
      <c r="AT135" s="394"/>
      <c r="AU135" s="394"/>
      <c r="AV135" s="394"/>
      <c r="AW135" s="394"/>
      <c r="AX135" s="394"/>
      <c r="AY135" s="394"/>
      <c r="AZ135" s="394"/>
      <c r="BA135" s="394"/>
    </row>
    <row r="136" spans="1:53" ht="39.75" customHeight="1">
      <c r="A136" s="393"/>
      <c r="B136" s="394"/>
      <c r="C136" s="393"/>
      <c r="D136" s="393"/>
      <c r="E136" s="398"/>
      <c r="F136" s="399" t="s">
        <v>1467</v>
      </c>
      <c r="G136" s="393" t="str">
        <f t="shared" si="55"/>
        <v>220201079-RA2-C06</v>
      </c>
      <c r="H136" s="394"/>
      <c r="I136" s="393"/>
      <c r="J136" s="393"/>
      <c r="K136" s="395"/>
      <c r="L136" s="393"/>
      <c r="M136" s="393"/>
      <c r="N136" s="393" t="str">
        <f t="shared" si="48"/>
        <v/>
      </c>
      <c r="O136" s="394"/>
      <c r="P136" s="393"/>
      <c r="Q136" s="393"/>
      <c r="R136" s="393"/>
      <c r="S136" s="396"/>
      <c r="T136" s="394"/>
      <c r="U136" s="393"/>
      <c r="V136" s="392" t="str">
        <f t="shared" si="49"/>
        <v/>
      </c>
      <c r="W136" s="392" t="str">
        <f t="shared" si="50"/>
        <v/>
      </c>
      <c r="X136" s="393"/>
      <c r="Y136" s="391" t="str">
        <f>IFERROR(VLOOKUP(Z136,BASE!$G$2:$H$3,2,0),"")</f>
        <v/>
      </c>
      <c r="Z136" s="393"/>
      <c r="AA136" s="391" t="str">
        <f>IFERROR(VLOOKUP(AB136,BASE!$J$2:$K$3,2,0),"")</f>
        <v/>
      </c>
      <c r="AB136" s="393"/>
      <c r="AC136" s="391" t="str">
        <f>IFERROR(VLOOKUP(AD136,BASE!M:N,2,0),"")</f>
        <v/>
      </c>
      <c r="AD136" s="393"/>
      <c r="AE136" s="391" t="str">
        <f>IFERROR(VLOOKUP(AF136,BASE!$P$2:$R$14,2,0),"")</f>
        <v/>
      </c>
      <c r="AF136" s="393"/>
      <c r="AG136" s="393"/>
      <c r="AH136" s="393"/>
      <c r="AI136" s="391" t="str">
        <f>IFERROR(VLOOKUP(AJ136,BASE!$D$2:$E$40,2,0),"")</f>
        <v/>
      </c>
      <c r="AJ136" s="393"/>
      <c r="AK136" s="394"/>
      <c r="AL136" s="394"/>
      <c r="AM136" s="394"/>
      <c r="AN136" s="394"/>
      <c r="AO136" s="394"/>
      <c r="AP136" s="394"/>
      <c r="AQ136" s="394"/>
      <c r="AR136" s="394"/>
      <c r="AS136" s="394"/>
      <c r="AT136" s="394"/>
      <c r="AU136" s="394"/>
      <c r="AV136" s="394"/>
      <c r="AW136" s="394"/>
      <c r="AX136" s="394"/>
      <c r="AY136" s="394"/>
      <c r="AZ136" s="394"/>
      <c r="BA136" s="394"/>
    </row>
    <row r="137" spans="1:53" ht="39.75" customHeight="1">
      <c r="A137" s="393"/>
      <c r="B137" s="394"/>
      <c r="C137" s="393"/>
      <c r="D137" s="393"/>
      <c r="E137" s="394"/>
      <c r="F137" s="393" t="s">
        <v>1469</v>
      </c>
      <c r="G137" s="393" t="str">
        <f t="shared" si="55"/>
        <v>220201079-RA2-C07</v>
      </c>
      <c r="H137" s="394"/>
      <c r="I137" s="393"/>
      <c r="J137" s="393"/>
      <c r="K137" s="395"/>
      <c r="L137" s="393"/>
      <c r="M137" s="393"/>
      <c r="N137" s="393" t="str">
        <f t="shared" si="48"/>
        <v/>
      </c>
      <c r="O137" s="394"/>
      <c r="P137" s="393"/>
      <c r="Q137" s="393"/>
      <c r="R137" s="393"/>
      <c r="S137" s="396"/>
      <c r="T137" s="394"/>
      <c r="U137" s="393"/>
      <c r="V137" s="392" t="str">
        <f t="shared" si="49"/>
        <v/>
      </c>
      <c r="W137" s="392" t="str">
        <f t="shared" si="50"/>
        <v/>
      </c>
      <c r="X137" s="393"/>
      <c r="Y137" s="391" t="str">
        <f>IFERROR(VLOOKUP(Z137,BASE!$G$2:$H$3,2,0),"")</f>
        <v/>
      </c>
      <c r="Z137" s="393"/>
      <c r="AA137" s="391" t="str">
        <f>IFERROR(VLOOKUP(AB137,BASE!$J$2:$K$3,2,0),"")</f>
        <v/>
      </c>
      <c r="AB137" s="393"/>
      <c r="AC137" s="391" t="str">
        <f>IFERROR(VLOOKUP(AD137,BASE!M:N,2,0),"")</f>
        <v/>
      </c>
      <c r="AD137" s="393"/>
      <c r="AE137" s="391" t="str">
        <f>IFERROR(VLOOKUP(AF137,BASE!$P$2:$R$14,2,0),"")</f>
        <v/>
      </c>
      <c r="AF137" s="393"/>
      <c r="AG137" s="393"/>
      <c r="AH137" s="393"/>
      <c r="AI137" s="391" t="str">
        <f>IFERROR(VLOOKUP(AJ137,BASE!$D$2:$E$40,2,0),"")</f>
        <v/>
      </c>
      <c r="AJ137" s="393"/>
      <c r="AK137" s="394"/>
      <c r="AL137" s="394"/>
      <c r="AM137" s="394"/>
      <c r="AN137" s="394"/>
      <c r="AO137" s="394"/>
      <c r="AP137" s="394"/>
      <c r="AQ137" s="394"/>
      <c r="AR137" s="394"/>
      <c r="AS137" s="394"/>
      <c r="AT137" s="394"/>
      <c r="AU137" s="394"/>
      <c r="AV137" s="394"/>
      <c r="AW137" s="394"/>
      <c r="AX137" s="394"/>
      <c r="AY137" s="394"/>
      <c r="AZ137" s="394"/>
      <c r="BA137" s="394"/>
    </row>
    <row r="138" spans="1:53" ht="39.75" customHeight="1">
      <c r="A138" s="393"/>
      <c r="B138" s="394"/>
      <c r="C138" s="393"/>
      <c r="D138" s="393"/>
      <c r="E138" s="394"/>
      <c r="F138" s="399" t="s">
        <v>1471</v>
      </c>
      <c r="G138" s="393" t="str">
        <f t="shared" si="55"/>
        <v>220201079-RA2-C08</v>
      </c>
      <c r="H138" s="398"/>
      <c r="I138" s="393"/>
      <c r="J138" s="393"/>
      <c r="K138" s="395"/>
      <c r="L138" s="393"/>
      <c r="M138" s="393"/>
      <c r="N138" s="393" t="str">
        <f t="shared" si="48"/>
        <v/>
      </c>
      <c r="O138" s="394"/>
      <c r="P138" s="393"/>
      <c r="Q138" s="393"/>
      <c r="R138" s="393"/>
      <c r="S138" s="396"/>
      <c r="T138" s="394"/>
      <c r="U138" s="393"/>
      <c r="V138" s="392" t="str">
        <f t="shared" si="49"/>
        <v/>
      </c>
      <c r="W138" s="392" t="str">
        <f t="shared" si="50"/>
        <v/>
      </c>
      <c r="X138" s="393"/>
      <c r="Y138" s="391" t="str">
        <f>IFERROR(VLOOKUP(Z138,BASE!$G$2:$H$3,2,0),"")</f>
        <v/>
      </c>
      <c r="Z138" s="393"/>
      <c r="AA138" s="391" t="str">
        <f>IFERROR(VLOOKUP(AB138,BASE!$J$2:$K$3,2,0),"")</f>
        <v/>
      </c>
      <c r="AB138" s="393"/>
      <c r="AC138" s="391" t="str">
        <f>IFERROR(VLOOKUP(AD138,BASE!M:N,2,0),"")</f>
        <v/>
      </c>
      <c r="AD138" s="393"/>
      <c r="AE138" s="391" t="str">
        <f>IFERROR(VLOOKUP(AF138,BASE!$P$2:$R$14,2,0),"")</f>
        <v/>
      </c>
      <c r="AF138" s="393"/>
      <c r="AG138" s="393"/>
      <c r="AH138" s="393"/>
      <c r="AI138" s="391" t="str">
        <f>IFERROR(VLOOKUP(AJ138,BASE!$D$2:$E$40,2,0),"")</f>
        <v/>
      </c>
      <c r="AJ138" s="393"/>
      <c r="AK138" s="394"/>
      <c r="AL138" s="394"/>
      <c r="AM138" s="394"/>
      <c r="AN138" s="394"/>
      <c r="AO138" s="394"/>
      <c r="AP138" s="394"/>
      <c r="AQ138" s="394"/>
      <c r="AR138" s="394"/>
      <c r="AS138" s="394"/>
      <c r="AT138" s="394"/>
      <c r="AU138" s="394"/>
      <c r="AV138" s="394"/>
      <c r="AW138" s="394"/>
      <c r="AX138" s="394"/>
      <c r="AY138" s="394"/>
      <c r="AZ138" s="394"/>
      <c r="BA138" s="394"/>
    </row>
    <row r="139" spans="1:53" ht="39.75" customHeight="1">
      <c r="A139" s="391">
        <v>220201079</v>
      </c>
      <c r="B139" s="392" t="s">
        <v>120</v>
      </c>
      <c r="C139" s="391"/>
      <c r="D139" s="391" t="s">
        <v>1194</v>
      </c>
      <c r="E139" s="392" t="s">
        <v>1195</v>
      </c>
      <c r="F139" s="393" t="s">
        <v>1440</v>
      </c>
      <c r="G139" s="393" t="str">
        <f t="shared" ref="G139:G143" si="56">CONCATENATE($D$139,"-",F139)</f>
        <v>220201079-RA3-C01</v>
      </c>
      <c r="H139" s="397"/>
      <c r="I139" s="393"/>
      <c r="J139" s="393"/>
      <c r="K139" s="395"/>
      <c r="L139" s="393" t="s">
        <v>178</v>
      </c>
      <c r="M139" s="393" t="s">
        <v>1442</v>
      </c>
      <c r="N139" s="393" t="str">
        <f t="shared" si="48"/>
        <v>220201079-RA3-PTA1-E1</v>
      </c>
      <c r="O139" s="394"/>
      <c r="P139" s="393"/>
      <c r="Q139" s="393"/>
      <c r="R139" s="393"/>
      <c r="S139" s="396"/>
      <c r="T139" s="394"/>
      <c r="U139" s="393"/>
      <c r="V139" s="392" t="str">
        <f t="shared" si="49"/>
        <v/>
      </c>
      <c r="W139" s="392" t="str">
        <f t="shared" si="50"/>
        <v/>
      </c>
      <c r="X139" s="393"/>
      <c r="Y139" s="391" t="str">
        <f>IFERROR(VLOOKUP(Z139,BASE!$G$2:$H$3,2,0),"")</f>
        <v/>
      </c>
      <c r="Z139" s="393"/>
      <c r="AA139" s="391" t="str">
        <f>IFERROR(VLOOKUP(AB139,BASE!$J$2:$K$3,2,0),"")</f>
        <v/>
      </c>
      <c r="AB139" s="393"/>
      <c r="AC139" s="391" t="str">
        <f>IFERROR(VLOOKUP(AD139,BASE!M:N,2,0),"")</f>
        <v/>
      </c>
      <c r="AD139" s="393"/>
      <c r="AE139" s="391" t="str">
        <f>IFERROR(VLOOKUP(AF139,BASE!$P$2:$R$14,2,0),"")</f>
        <v/>
      </c>
      <c r="AF139" s="393"/>
      <c r="AG139" s="393"/>
      <c r="AH139" s="393"/>
      <c r="AI139" s="391" t="str">
        <f>IFERROR(VLOOKUP(AJ139,BASE!$D$2:$E$40,2,0),"")</f>
        <v/>
      </c>
      <c r="AJ139" s="393"/>
      <c r="AK139" s="394"/>
      <c r="AL139" s="394"/>
      <c r="AM139" s="394"/>
      <c r="AN139" s="394"/>
      <c r="AO139" s="394"/>
      <c r="AP139" s="394"/>
      <c r="AQ139" s="394"/>
      <c r="AR139" s="394"/>
      <c r="AS139" s="394"/>
      <c r="AT139" s="394"/>
      <c r="AU139" s="394"/>
      <c r="AV139" s="394"/>
      <c r="AW139" s="394"/>
      <c r="AX139" s="394"/>
      <c r="AY139" s="394"/>
      <c r="AZ139" s="394"/>
      <c r="BA139" s="394"/>
    </row>
    <row r="140" spans="1:53" ht="39.75" customHeight="1">
      <c r="A140" s="393"/>
      <c r="B140" s="394"/>
      <c r="C140" s="393"/>
      <c r="D140" s="393"/>
      <c r="E140" s="394"/>
      <c r="F140" s="393" t="s">
        <v>1450</v>
      </c>
      <c r="G140" s="393" t="str">
        <f t="shared" si="56"/>
        <v>220201079-RA3-C02</v>
      </c>
      <c r="H140" s="394"/>
      <c r="I140" s="393"/>
      <c r="J140" s="393"/>
      <c r="K140" s="395"/>
      <c r="L140" s="393"/>
      <c r="M140" s="393"/>
      <c r="N140" s="393" t="str">
        <f t="shared" si="48"/>
        <v/>
      </c>
      <c r="O140" s="394"/>
      <c r="P140" s="393"/>
      <c r="Q140" s="393"/>
      <c r="R140" s="393"/>
      <c r="S140" s="396"/>
      <c r="T140" s="394"/>
      <c r="U140" s="393"/>
      <c r="V140" s="392" t="str">
        <f t="shared" si="49"/>
        <v/>
      </c>
      <c r="W140" s="392" t="str">
        <f t="shared" si="50"/>
        <v/>
      </c>
      <c r="X140" s="393"/>
      <c r="Y140" s="391" t="str">
        <f>IFERROR(VLOOKUP(Z140,BASE!$G$2:$H$3,2,0),"")</f>
        <v/>
      </c>
      <c r="Z140" s="393"/>
      <c r="AA140" s="391" t="str">
        <f>IFERROR(VLOOKUP(AB140,BASE!$J$2:$K$3,2,0),"")</f>
        <v/>
      </c>
      <c r="AB140" s="393"/>
      <c r="AC140" s="391" t="str">
        <f>IFERROR(VLOOKUP(AD140,BASE!M:N,2,0),"")</f>
        <v/>
      </c>
      <c r="AD140" s="393"/>
      <c r="AE140" s="391" t="str">
        <f>IFERROR(VLOOKUP(AF140,BASE!$P$2:$R$14,2,0),"")</f>
        <v/>
      </c>
      <c r="AF140" s="393"/>
      <c r="AG140" s="393"/>
      <c r="AH140" s="393"/>
      <c r="AI140" s="391" t="str">
        <f>IFERROR(VLOOKUP(AJ140,BASE!$D$2:$E$40,2,0),"")</f>
        <v/>
      </c>
      <c r="AJ140" s="393"/>
      <c r="AK140" s="394"/>
      <c r="AL140" s="394"/>
      <c r="AM140" s="394"/>
      <c r="AN140" s="394"/>
      <c r="AO140" s="394"/>
      <c r="AP140" s="394"/>
      <c r="AQ140" s="394"/>
      <c r="AR140" s="394"/>
      <c r="AS140" s="394"/>
      <c r="AT140" s="394"/>
      <c r="AU140" s="394"/>
      <c r="AV140" s="394"/>
      <c r="AW140" s="394"/>
      <c r="AX140" s="394"/>
      <c r="AY140" s="394"/>
      <c r="AZ140" s="394"/>
      <c r="BA140" s="394"/>
    </row>
    <row r="141" spans="1:53" ht="39.75" customHeight="1">
      <c r="A141" s="393"/>
      <c r="B141" s="394"/>
      <c r="C141" s="393"/>
      <c r="D141" s="393"/>
      <c r="E141" s="394"/>
      <c r="F141" s="393" t="s">
        <v>1453</v>
      </c>
      <c r="G141" s="393" t="str">
        <f t="shared" si="56"/>
        <v>220201079-RA3-C03</v>
      </c>
      <c r="H141" s="394"/>
      <c r="I141" s="393"/>
      <c r="J141" s="393"/>
      <c r="K141" s="395"/>
      <c r="L141" s="393"/>
      <c r="M141" s="393"/>
      <c r="N141" s="393" t="str">
        <f t="shared" si="48"/>
        <v/>
      </c>
      <c r="O141" s="394"/>
      <c r="P141" s="393"/>
      <c r="Q141" s="393"/>
      <c r="R141" s="393"/>
      <c r="S141" s="396"/>
      <c r="T141" s="394"/>
      <c r="U141" s="393"/>
      <c r="V141" s="392" t="str">
        <f t="shared" si="49"/>
        <v/>
      </c>
      <c r="W141" s="392" t="str">
        <f t="shared" si="50"/>
        <v/>
      </c>
      <c r="X141" s="393"/>
      <c r="Y141" s="391" t="str">
        <f>IFERROR(VLOOKUP(Z141,BASE!$G$2:$H$3,2,0),"")</f>
        <v/>
      </c>
      <c r="Z141" s="393"/>
      <c r="AA141" s="391" t="str">
        <f>IFERROR(VLOOKUP(AB141,BASE!$J$2:$K$3,2,0),"")</f>
        <v/>
      </c>
      <c r="AB141" s="393"/>
      <c r="AC141" s="391" t="str">
        <f>IFERROR(VLOOKUP(AD141,BASE!M:N,2,0),"")</f>
        <v/>
      </c>
      <c r="AD141" s="393"/>
      <c r="AE141" s="391" t="str">
        <f>IFERROR(VLOOKUP(AF141,BASE!$P$2:$R$14,2,0),"")</f>
        <v/>
      </c>
      <c r="AF141" s="393"/>
      <c r="AG141" s="393"/>
      <c r="AH141" s="393"/>
      <c r="AI141" s="391" t="str">
        <f>IFERROR(VLOOKUP(AJ141,BASE!$D$2:$E$40,2,0),"")</f>
        <v/>
      </c>
      <c r="AJ141" s="393"/>
      <c r="AK141" s="394"/>
      <c r="AL141" s="394"/>
      <c r="AM141" s="394"/>
      <c r="AN141" s="394"/>
      <c r="AO141" s="394"/>
      <c r="AP141" s="394"/>
      <c r="AQ141" s="394"/>
      <c r="AR141" s="394"/>
      <c r="AS141" s="394"/>
      <c r="AT141" s="394"/>
      <c r="AU141" s="394"/>
      <c r="AV141" s="394"/>
      <c r="AW141" s="394"/>
      <c r="AX141" s="394"/>
      <c r="AY141" s="394"/>
      <c r="AZ141" s="394"/>
      <c r="BA141" s="394"/>
    </row>
    <row r="142" spans="1:53" ht="39.75" customHeight="1">
      <c r="A142" s="393"/>
      <c r="B142" s="394"/>
      <c r="C142" s="393"/>
      <c r="D142" s="393"/>
      <c r="E142" s="394"/>
      <c r="F142" s="393" t="s">
        <v>1455</v>
      </c>
      <c r="G142" s="393" t="str">
        <f t="shared" si="56"/>
        <v>220201079-RA3-C04</v>
      </c>
      <c r="H142" s="394"/>
      <c r="I142" s="393"/>
      <c r="J142" s="393"/>
      <c r="K142" s="395"/>
      <c r="L142" s="393"/>
      <c r="M142" s="393"/>
      <c r="N142" s="393" t="str">
        <f t="shared" si="48"/>
        <v/>
      </c>
      <c r="O142" s="394"/>
      <c r="P142" s="393"/>
      <c r="Q142" s="393"/>
      <c r="R142" s="393"/>
      <c r="S142" s="396"/>
      <c r="T142" s="394"/>
      <c r="U142" s="393"/>
      <c r="V142" s="392" t="str">
        <f t="shared" si="49"/>
        <v/>
      </c>
      <c r="W142" s="392" t="str">
        <f t="shared" si="50"/>
        <v/>
      </c>
      <c r="X142" s="393"/>
      <c r="Y142" s="391" t="str">
        <f>IFERROR(VLOOKUP(Z142,BASE!$G$2:$H$3,2,0),"")</f>
        <v/>
      </c>
      <c r="Z142" s="393"/>
      <c r="AA142" s="391" t="str">
        <f>IFERROR(VLOOKUP(AB142,BASE!$J$2:$K$3,2,0),"")</f>
        <v/>
      </c>
      <c r="AB142" s="393"/>
      <c r="AC142" s="391" t="str">
        <f>IFERROR(VLOOKUP(AD142,BASE!M:N,2,0),"")</f>
        <v/>
      </c>
      <c r="AD142" s="393"/>
      <c r="AE142" s="391" t="str">
        <f>IFERROR(VLOOKUP(AF142,BASE!$P$2:$R$14,2,0),"")</f>
        <v/>
      </c>
      <c r="AF142" s="393"/>
      <c r="AG142" s="393"/>
      <c r="AH142" s="393"/>
      <c r="AI142" s="391" t="str">
        <f>IFERROR(VLOOKUP(AJ142,BASE!$D$2:$E$40,2,0),"")</f>
        <v/>
      </c>
      <c r="AJ142" s="393"/>
      <c r="AK142" s="394"/>
      <c r="AL142" s="394"/>
      <c r="AM142" s="394"/>
      <c r="AN142" s="394"/>
      <c r="AO142" s="394"/>
      <c r="AP142" s="394"/>
      <c r="AQ142" s="394"/>
      <c r="AR142" s="394"/>
      <c r="AS142" s="394"/>
      <c r="AT142" s="394"/>
      <c r="AU142" s="394"/>
      <c r="AV142" s="394"/>
      <c r="AW142" s="394"/>
      <c r="AX142" s="394"/>
      <c r="AY142" s="394"/>
      <c r="AZ142" s="394"/>
      <c r="BA142" s="394"/>
    </row>
    <row r="143" spans="1:53" ht="39.75" customHeight="1">
      <c r="A143" s="393"/>
      <c r="B143" s="394"/>
      <c r="C143" s="393"/>
      <c r="D143" s="393"/>
      <c r="E143" s="394"/>
      <c r="F143" s="393" t="s">
        <v>1457</v>
      </c>
      <c r="G143" s="393" t="str">
        <f t="shared" si="56"/>
        <v>220201079-RA3-C05</v>
      </c>
      <c r="H143" s="394"/>
      <c r="I143" s="393"/>
      <c r="J143" s="393"/>
      <c r="K143" s="395"/>
      <c r="L143" s="393"/>
      <c r="M143" s="393"/>
      <c r="N143" s="393" t="str">
        <f t="shared" si="48"/>
        <v/>
      </c>
      <c r="O143" s="394"/>
      <c r="P143" s="393"/>
      <c r="Q143" s="393"/>
      <c r="R143" s="393"/>
      <c r="S143" s="396"/>
      <c r="T143" s="394"/>
      <c r="U143" s="393"/>
      <c r="V143" s="392" t="str">
        <f t="shared" si="49"/>
        <v/>
      </c>
      <c r="W143" s="392" t="str">
        <f t="shared" si="50"/>
        <v/>
      </c>
      <c r="X143" s="393"/>
      <c r="Y143" s="391" t="str">
        <f>IFERROR(VLOOKUP(Z143,BASE!$G$2:$H$3,2,0),"")</f>
        <v/>
      </c>
      <c r="Z143" s="393"/>
      <c r="AA143" s="391" t="str">
        <f>IFERROR(VLOOKUP(AB143,BASE!$J$2:$K$3,2,0),"")</f>
        <v/>
      </c>
      <c r="AB143" s="393"/>
      <c r="AC143" s="391" t="str">
        <f>IFERROR(VLOOKUP(AD143,BASE!M:N,2,0),"")</f>
        <v/>
      </c>
      <c r="AD143" s="393"/>
      <c r="AE143" s="391" t="str">
        <f>IFERROR(VLOOKUP(AF143,BASE!$P$2:$R$14,2,0),"")</f>
        <v/>
      </c>
      <c r="AF143" s="393"/>
      <c r="AG143" s="393"/>
      <c r="AH143" s="393"/>
      <c r="AI143" s="391" t="str">
        <f>IFERROR(VLOOKUP(AJ143,BASE!$D$2:$E$40,2,0),"")</f>
        <v/>
      </c>
      <c r="AJ143" s="393"/>
      <c r="AK143" s="394"/>
      <c r="AL143" s="394"/>
      <c r="AM143" s="394"/>
      <c r="AN143" s="394"/>
      <c r="AO143" s="394"/>
      <c r="AP143" s="394"/>
      <c r="AQ143" s="394"/>
      <c r="AR143" s="394"/>
      <c r="AS143" s="394"/>
      <c r="AT143" s="394"/>
      <c r="AU143" s="394"/>
      <c r="AV143" s="394"/>
      <c r="AW143" s="394"/>
      <c r="AX143" s="394"/>
      <c r="AY143" s="394"/>
      <c r="AZ143" s="394"/>
      <c r="BA143" s="394"/>
    </row>
    <row r="144" spans="1:53" ht="39.75" customHeight="1">
      <c r="A144" s="391">
        <v>230101239</v>
      </c>
      <c r="B144" s="392" t="s">
        <v>1196</v>
      </c>
      <c r="C144" s="391"/>
      <c r="D144" s="391" t="s">
        <v>1197</v>
      </c>
      <c r="E144" s="392" t="s">
        <v>1198</v>
      </c>
      <c r="F144" s="393" t="s">
        <v>1440</v>
      </c>
      <c r="G144" s="393" t="str">
        <f t="shared" ref="G144:G156" si="57">CONCATENATE($D$144,"-",F144)</f>
        <v>230101239-RA1-C01</v>
      </c>
      <c r="H144" s="397" t="s">
        <v>1589</v>
      </c>
      <c r="I144" s="393">
        <v>2</v>
      </c>
      <c r="J144" s="393">
        <v>1</v>
      </c>
      <c r="K144" s="395"/>
      <c r="L144" s="393" t="s">
        <v>178</v>
      </c>
      <c r="M144" s="393" t="s">
        <v>1442</v>
      </c>
      <c r="N144" s="393" t="str">
        <f t="shared" si="48"/>
        <v>230101239-RA1-PTA1-E1</v>
      </c>
      <c r="O144" s="394"/>
      <c r="P144" s="393"/>
      <c r="Q144" s="393"/>
      <c r="R144" s="393"/>
      <c r="S144" s="396"/>
      <c r="T144" s="394"/>
      <c r="U144" s="393"/>
      <c r="V144" s="392" t="str">
        <f t="shared" si="49"/>
        <v/>
      </c>
      <c r="W144" s="392" t="str">
        <f t="shared" si="50"/>
        <v/>
      </c>
      <c r="X144" s="393"/>
      <c r="Y144" s="391" t="str">
        <f>IFERROR(VLOOKUP(Z144,BASE!$G$2:$H$3,2,0),"")</f>
        <v/>
      </c>
      <c r="Z144" s="393"/>
      <c r="AA144" s="391" t="str">
        <f>IFERROR(VLOOKUP(AB144,BASE!$J$2:$K$3,2,0),"")</f>
        <v/>
      </c>
      <c r="AB144" s="393"/>
      <c r="AC144" s="391" t="str">
        <f>IFERROR(VLOOKUP(AD144,BASE!M:N,2,0),"")</f>
        <v/>
      </c>
      <c r="AD144" s="393"/>
      <c r="AE144" s="391" t="str">
        <f>IFERROR(VLOOKUP(AF144,BASE!$P$2:$R$14,2,0),"")</f>
        <v/>
      </c>
      <c r="AF144" s="393"/>
      <c r="AG144" s="393"/>
      <c r="AH144" s="393"/>
      <c r="AI144" s="391" t="str">
        <f>IFERROR(VLOOKUP(AJ144,BASE!$D$2:$E$40,2,0),"")</f>
        <v/>
      </c>
      <c r="AJ144" s="393"/>
      <c r="AK144" s="394"/>
      <c r="AL144" s="394"/>
      <c r="AM144" s="394"/>
      <c r="AN144" s="394"/>
      <c r="AO144" s="394"/>
      <c r="AP144" s="394"/>
      <c r="AQ144" s="394"/>
      <c r="AR144" s="394"/>
      <c r="AS144" s="394"/>
      <c r="AT144" s="394"/>
      <c r="AU144" s="394"/>
      <c r="AV144" s="394"/>
      <c r="AW144" s="394"/>
      <c r="AX144" s="394"/>
      <c r="AY144" s="394"/>
      <c r="AZ144" s="394"/>
      <c r="BA144" s="394"/>
    </row>
    <row r="145" spans="1:53" ht="39.75" customHeight="1">
      <c r="A145" s="393"/>
      <c r="B145" s="394"/>
      <c r="C145" s="393"/>
      <c r="D145" s="393"/>
      <c r="E145" s="394"/>
      <c r="F145" s="393" t="s">
        <v>1450</v>
      </c>
      <c r="G145" s="393" t="str">
        <f t="shared" si="57"/>
        <v>230101239-RA1-C02</v>
      </c>
      <c r="H145" s="394" t="s">
        <v>1590</v>
      </c>
      <c r="I145" s="393">
        <v>4</v>
      </c>
      <c r="J145" s="393"/>
      <c r="K145" s="395"/>
      <c r="L145" s="393"/>
      <c r="M145" s="393"/>
      <c r="N145" s="393" t="str">
        <f t="shared" si="48"/>
        <v/>
      </c>
      <c r="O145" s="394" t="s">
        <v>1591</v>
      </c>
      <c r="P145" s="393"/>
      <c r="Q145" s="393"/>
      <c r="R145" s="393"/>
      <c r="S145" s="396"/>
      <c r="T145" s="394"/>
      <c r="U145" s="393"/>
      <c r="V145" s="392" t="str">
        <f t="shared" si="49"/>
        <v/>
      </c>
      <c r="W145" s="392" t="str">
        <f t="shared" si="50"/>
        <v/>
      </c>
      <c r="X145" s="393"/>
      <c r="Y145" s="391" t="str">
        <f>IFERROR(VLOOKUP(Z145,BASE!$G$2:$H$3,2,0),"")</f>
        <v/>
      </c>
      <c r="Z145" s="393"/>
      <c r="AA145" s="391" t="str">
        <f>IFERROR(VLOOKUP(AB145,BASE!$J$2:$K$3,2,0),"")</f>
        <v/>
      </c>
      <c r="AB145" s="393"/>
      <c r="AC145" s="391" t="str">
        <f>IFERROR(VLOOKUP(AD145,BASE!M:N,2,0),"")</f>
        <v/>
      </c>
      <c r="AD145" s="393"/>
      <c r="AE145" s="391" t="str">
        <f>IFERROR(VLOOKUP(AF145,BASE!$P$2:$R$14,2,0),"")</f>
        <v/>
      </c>
      <c r="AF145" s="393"/>
      <c r="AG145" s="393"/>
      <c r="AH145" s="393"/>
      <c r="AI145" s="391" t="str">
        <f>IFERROR(VLOOKUP(AJ145,BASE!$D$2:$E$40,2,0),"")</f>
        <v/>
      </c>
      <c r="AJ145" s="393"/>
      <c r="AK145" s="394"/>
      <c r="AL145" s="394"/>
      <c r="AM145" s="394"/>
      <c r="AN145" s="394"/>
      <c r="AO145" s="394"/>
      <c r="AP145" s="394"/>
      <c r="AQ145" s="394"/>
      <c r="AR145" s="394"/>
      <c r="AS145" s="394"/>
      <c r="AT145" s="394"/>
      <c r="AU145" s="394"/>
      <c r="AV145" s="394"/>
      <c r="AW145" s="394"/>
      <c r="AX145" s="394"/>
      <c r="AY145" s="394"/>
      <c r="AZ145" s="394"/>
      <c r="BA145" s="394"/>
    </row>
    <row r="146" spans="1:53" ht="39.75" customHeight="1">
      <c r="A146" s="393"/>
      <c r="B146" s="394"/>
      <c r="C146" s="393"/>
      <c r="D146" s="393"/>
      <c r="E146" s="394"/>
      <c r="F146" s="393" t="s">
        <v>1453</v>
      </c>
      <c r="G146" s="393" t="str">
        <f t="shared" si="57"/>
        <v>230101239-RA1-C03</v>
      </c>
      <c r="H146" s="394" t="s">
        <v>1592</v>
      </c>
      <c r="I146" s="393">
        <v>4</v>
      </c>
      <c r="J146" s="393"/>
      <c r="K146" s="395"/>
      <c r="L146" s="393"/>
      <c r="M146" s="393"/>
      <c r="N146" s="393" t="str">
        <f t="shared" si="48"/>
        <v/>
      </c>
      <c r="O146" s="394"/>
      <c r="P146" s="393"/>
      <c r="Q146" s="393"/>
      <c r="R146" s="393"/>
      <c r="S146" s="396"/>
      <c r="T146" s="394"/>
      <c r="U146" s="393"/>
      <c r="V146" s="392" t="str">
        <f t="shared" si="49"/>
        <v/>
      </c>
      <c r="W146" s="392" t="str">
        <f t="shared" si="50"/>
        <v/>
      </c>
      <c r="X146" s="393"/>
      <c r="Y146" s="391" t="str">
        <f>IFERROR(VLOOKUP(Z146,BASE!$G$2:$H$3,2,0),"")</f>
        <v/>
      </c>
      <c r="Z146" s="393"/>
      <c r="AA146" s="391" t="str">
        <f>IFERROR(VLOOKUP(AB146,BASE!$J$2:$K$3,2,0),"")</f>
        <v/>
      </c>
      <c r="AB146" s="393"/>
      <c r="AC146" s="391" t="str">
        <f>IFERROR(VLOOKUP(AD146,BASE!M:N,2,0),"")</f>
        <v/>
      </c>
      <c r="AD146" s="393"/>
      <c r="AE146" s="391" t="str">
        <f>IFERROR(VLOOKUP(AF146,BASE!$P$2:$R$14,2,0),"")</f>
        <v/>
      </c>
      <c r="AF146" s="393"/>
      <c r="AG146" s="393"/>
      <c r="AH146" s="393"/>
      <c r="AI146" s="391" t="str">
        <f>IFERROR(VLOOKUP(AJ146,BASE!$D$2:$E$40,2,0),"")</f>
        <v/>
      </c>
      <c r="AJ146" s="393"/>
      <c r="AK146" s="394"/>
      <c r="AL146" s="394"/>
      <c r="AM146" s="394"/>
      <c r="AN146" s="394"/>
      <c r="AO146" s="394"/>
      <c r="AP146" s="394"/>
      <c r="AQ146" s="394"/>
      <c r="AR146" s="394"/>
      <c r="AS146" s="394"/>
      <c r="AT146" s="394"/>
      <c r="AU146" s="394"/>
      <c r="AV146" s="394"/>
      <c r="AW146" s="394"/>
      <c r="AX146" s="394"/>
      <c r="AY146" s="394"/>
      <c r="AZ146" s="394"/>
      <c r="BA146" s="394"/>
    </row>
    <row r="147" spans="1:53" ht="39.75" customHeight="1">
      <c r="A147" s="393"/>
      <c r="B147" s="394"/>
      <c r="C147" s="393"/>
      <c r="D147" s="393"/>
      <c r="E147" s="394"/>
      <c r="F147" s="393" t="s">
        <v>1455</v>
      </c>
      <c r="G147" s="393" t="str">
        <f t="shared" si="57"/>
        <v>230101239-RA1-C04</v>
      </c>
      <c r="H147" s="394" t="s">
        <v>1593</v>
      </c>
      <c r="I147" s="393">
        <v>4</v>
      </c>
      <c r="J147" s="393"/>
      <c r="K147" s="395"/>
      <c r="L147" s="393"/>
      <c r="M147" s="393"/>
      <c r="N147" s="393" t="str">
        <f t="shared" si="48"/>
        <v/>
      </c>
      <c r="O147" s="394"/>
      <c r="P147" s="393"/>
      <c r="Q147" s="393"/>
      <c r="R147" s="393"/>
      <c r="S147" s="396"/>
      <c r="T147" s="394"/>
      <c r="U147" s="393"/>
      <c r="V147" s="392" t="str">
        <f t="shared" si="49"/>
        <v/>
      </c>
      <c r="W147" s="392" t="str">
        <f t="shared" si="50"/>
        <v/>
      </c>
      <c r="X147" s="393"/>
      <c r="Y147" s="391" t="str">
        <f>IFERROR(VLOOKUP(Z147,BASE!$G$2:$H$3,2,0),"")</f>
        <v/>
      </c>
      <c r="Z147" s="393"/>
      <c r="AA147" s="391" t="str">
        <f>IFERROR(VLOOKUP(AB147,BASE!$J$2:$K$3,2,0),"")</f>
        <v/>
      </c>
      <c r="AB147" s="393"/>
      <c r="AC147" s="391" t="str">
        <f>IFERROR(VLOOKUP(AD147,BASE!M:N,2,0),"")</f>
        <v/>
      </c>
      <c r="AD147" s="393"/>
      <c r="AE147" s="391" t="str">
        <f>IFERROR(VLOOKUP(AF147,BASE!$P$2:$R$14,2,0),"")</f>
        <v/>
      </c>
      <c r="AF147" s="393"/>
      <c r="AG147" s="393"/>
      <c r="AH147" s="393"/>
      <c r="AI147" s="391" t="str">
        <f>IFERROR(VLOOKUP(AJ147,BASE!$D$2:$E$40,2,0),"")</f>
        <v/>
      </c>
      <c r="AJ147" s="393"/>
      <c r="AK147" s="394"/>
      <c r="AL147" s="394"/>
      <c r="AM147" s="394"/>
      <c r="AN147" s="394"/>
      <c r="AO147" s="394"/>
      <c r="AP147" s="394"/>
      <c r="AQ147" s="394"/>
      <c r="AR147" s="394"/>
      <c r="AS147" s="394"/>
      <c r="AT147" s="394"/>
      <c r="AU147" s="394"/>
      <c r="AV147" s="394"/>
      <c r="AW147" s="394"/>
      <c r="AX147" s="394"/>
      <c r="AY147" s="394"/>
      <c r="AZ147" s="394"/>
      <c r="BA147" s="394"/>
    </row>
    <row r="148" spans="1:53" ht="39.75" customHeight="1">
      <c r="A148" s="393"/>
      <c r="B148" s="394"/>
      <c r="C148" s="393"/>
      <c r="D148" s="393"/>
      <c r="E148" s="394"/>
      <c r="F148" s="393" t="s">
        <v>1457</v>
      </c>
      <c r="G148" s="393" t="str">
        <f t="shared" si="57"/>
        <v>230101239-RA1-C05</v>
      </c>
      <c r="H148" s="394" t="s">
        <v>1594</v>
      </c>
      <c r="I148" s="393">
        <v>8</v>
      </c>
      <c r="J148" s="393"/>
      <c r="K148" s="395"/>
      <c r="L148" s="393"/>
      <c r="M148" s="393"/>
      <c r="N148" s="393" t="str">
        <f t="shared" si="48"/>
        <v/>
      </c>
      <c r="O148" s="394"/>
      <c r="P148" s="393"/>
      <c r="Q148" s="393"/>
      <c r="R148" s="393"/>
      <c r="S148" s="396"/>
      <c r="T148" s="394"/>
      <c r="U148" s="393"/>
      <c r="V148" s="392" t="str">
        <f t="shared" si="49"/>
        <v/>
      </c>
      <c r="W148" s="392" t="str">
        <f t="shared" si="50"/>
        <v/>
      </c>
      <c r="X148" s="393"/>
      <c r="Y148" s="391" t="str">
        <f>IFERROR(VLOOKUP(Z148,BASE!$G$2:$H$3,2,0),"")</f>
        <v/>
      </c>
      <c r="Z148" s="393"/>
      <c r="AA148" s="391" t="str">
        <f>IFERROR(VLOOKUP(AB148,BASE!$J$2:$K$3,2,0),"")</f>
        <v/>
      </c>
      <c r="AB148" s="393"/>
      <c r="AC148" s="391" t="str">
        <f>IFERROR(VLOOKUP(AD148,BASE!M:N,2,0),"")</f>
        <v/>
      </c>
      <c r="AD148" s="393"/>
      <c r="AE148" s="391" t="str">
        <f>IFERROR(VLOOKUP(AF148,BASE!$P$2:$R$14,2,0),"")</f>
        <v/>
      </c>
      <c r="AF148" s="393"/>
      <c r="AG148" s="393"/>
      <c r="AH148" s="393"/>
      <c r="AI148" s="391" t="str">
        <f>IFERROR(VLOOKUP(AJ148,BASE!$D$2:$E$40,2,0),"")</f>
        <v/>
      </c>
      <c r="AJ148" s="393"/>
      <c r="AK148" s="394"/>
      <c r="AL148" s="394"/>
      <c r="AM148" s="394"/>
      <c r="AN148" s="394"/>
      <c r="AO148" s="394"/>
      <c r="AP148" s="394"/>
      <c r="AQ148" s="394"/>
      <c r="AR148" s="394"/>
      <c r="AS148" s="394"/>
      <c r="AT148" s="394"/>
      <c r="AU148" s="394"/>
      <c r="AV148" s="394"/>
      <c r="AW148" s="394"/>
      <c r="AX148" s="394"/>
      <c r="AY148" s="394"/>
      <c r="AZ148" s="394"/>
      <c r="BA148" s="394"/>
    </row>
    <row r="149" spans="1:53" ht="39.75" customHeight="1">
      <c r="A149" s="393"/>
      <c r="B149" s="394"/>
      <c r="C149" s="393"/>
      <c r="D149" s="393"/>
      <c r="E149" s="394"/>
      <c r="F149" s="393" t="s">
        <v>1467</v>
      </c>
      <c r="G149" s="393" t="str">
        <f t="shared" si="57"/>
        <v>230101239-RA1-C06</v>
      </c>
      <c r="H149" s="394" t="s">
        <v>1595</v>
      </c>
      <c r="I149" s="393">
        <v>8</v>
      </c>
      <c r="J149" s="393"/>
      <c r="K149" s="395"/>
      <c r="L149" s="393"/>
      <c r="M149" s="393"/>
      <c r="N149" s="393" t="str">
        <f t="shared" si="48"/>
        <v/>
      </c>
      <c r="O149" s="394"/>
      <c r="P149" s="393"/>
      <c r="Q149" s="393"/>
      <c r="R149" s="393"/>
      <c r="S149" s="396"/>
      <c r="T149" s="394"/>
      <c r="U149" s="393"/>
      <c r="V149" s="392" t="str">
        <f t="shared" si="49"/>
        <v/>
      </c>
      <c r="W149" s="392" t="str">
        <f t="shared" si="50"/>
        <v/>
      </c>
      <c r="X149" s="393"/>
      <c r="Y149" s="391" t="str">
        <f>IFERROR(VLOOKUP(Z149,BASE!$G$2:$H$3,2,0),"")</f>
        <v/>
      </c>
      <c r="Z149" s="393"/>
      <c r="AA149" s="391" t="str">
        <f>IFERROR(VLOOKUP(AB149,BASE!$J$2:$K$3,2,0),"")</f>
        <v/>
      </c>
      <c r="AB149" s="393"/>
      <c r="AC149" s="391" t="str">
        <f>IFERROR(VLOOKUP(AD149,BASE!M:N,2,0),"")</f>
        <v/>
      </c>
      <c r="AD149" s="393"/>
      <c r="AE149" s="391" t="str">
        <f>IFERROR(VLOOKUP(AF149,BASE!$P$2:$R$14,2,0),"")</f>
        <v/>
      </c>
      <c r="AF149" s="393"/>
      <c r="AG149" s="393"/>
      <c r="AH149" s="393"/>
      <c r="AI149" s="391" t="str">
        <f>IFERROR(VLOOKUP(AJ149,BASE!$D$2:$E$40,2,0),"")</f>
        <v/>
      </c>
      <c r="AJ149" s="393"/>
      <c r="AK149" s="394"/>
      <c r="AL149" s="394"/>
      <c r="AM149" s="394"/>
      <c r="AN149" s="394"/>
      <c r="AO149" s="394"/>
      <c r="AP149" s="394"/>
      <c r="AQ149" s="394"/>
      <c r="AR149" s="394"/>
      <c r="AS149" s="394"/>
      <c r="AT149" s="394"/>
      <c r="AU149" s="394"/>
      <c r="AV149" s="394"/>
      <c r="AW149" s="394"/>
      <c r="AX149" s="394"/>
      <c r="AY149" s="394"/>
      <c r="AZ149" s="394"/>
      <c r="BA149" s="394"/>
    </row>
    <row r="150" spans="1:53" ht="39.75" customHeight="1">
      <c r="A150" s="393"/>
      <c r="B150" s="394"/>
      <c r="C150" s="393"/>
      <c r="D150" s="393"/>
      <c r="E150" s="394"/>
      <c r="F150" s="393" t="s">
        <v>1469</v>
      </c>
      <c r="G150" s="393" t="str">
        <f t="shared" si="57"/>
        <v>230101239-RA1-C07</v>
      </c>
      <c r="H150" s="394" t="s">
        <v>1596</v>
      </c>
      <c r="I150" s="393">
        <v>8</v>
      </c>
      <c r="J150" s="393"/>
      <c r="K150" s="395"/>
      <c r="L150" s="393"/>
      <c r="M150" s="393"/>
      <c r="N150" s="393" t="str">
        <f t="shared" si="48"/>
        <v/>
      </c>
      <c r="O150" s="394"/>
      <c r="P150" s="393"/>
      <c r="Q150" s="393"/>
      <c r="R150" s="393"/>
      <c r="S150" s="396"/>
      <c r="T150" s="394"/>
      <c r="U150" s="393"/>
      <c r="V150" s="392" t="str">
        <f t="shared" si="49"/>
        <v/>
      </c>
      <c r="W150" s="392" t="str">
        <f t="shared" si="50"/>
        <v/>
      </c>
      <c r="X150" s="393"/>
      <c r="Y150" s="391" t="str">
        <f>IFERROR(VLOOKUP(Z150,BASE!$G$2:$H$3,2,0),"")</f>
        <v/>
      </c>
      <c r="Z150" s="393"/>
      <c r="AA150" s="391" t="str">
        <f>IFERROR(VLOOKUP(AB150,BASE!$J$2:$K$3,2,0),"")</f>
        <v/>
      </c>
      <c r="AB150" s="393"/>
      <c r="AC150" s="391" t="str">
        <f>IFERROR(VLOOKUP(AD150,BASE!M:N,2,0),"")</f>
        <v/>
      </c>
      <c r="AD150" s="393"/>
      <c r="AE150" s="391" t="str">
        <f>IFERROR(VLOOKUP(AF150,BASE!$P$2:$R$14,2,0),"")</f>
        <v/>
      </c>
      <c r="AF150" s="393"/>
      <c r="AG150" s="393"/>
      <c r="AH150" s="393"/>
      <c r="AI150" s="391" t="str">
        <f>IFERROR(VLOOKUP(AJ150,BASE!$D$2:$E$40,2,0),"")</f>
        <v/>
      </c>
      <c r="AJ150" s="393"/>
      <c r="AK150" s="394"/>
      <c r="AL150" s="394"/>
      <c r="AM150" s="394"/>
      <c r="AN150" s="394"/>
      <c r="AO150" s="394"/>
      <c r="AP150" s="394"/>
      <c r="AQ150" s="394"/>
      <c r="AR150" s="394"/>
      <c r="AS150" s="394"/>
      <c r="AT150" s="394"/>
      <c r="AU150" s="394"/>
      <c r="AV150" s="394"/>
      <c r="AW150" s="394"/>
      <c r="AX150" s="394"/>
      <c r="AY150" s="394"/>
      <c r="AZ150" s="394"/>
      <c r="BA150" s="394"/>
    </row>
    <row r="151" spans="1:53" ht="39.75" customHeight="1">
      <c r="A151" s="393"/>
      <c r="B151" s="394"/>
      <c r="C151" s="393"/>
      <c r="D151" s="393"/>
      <c r="E151" s="394"/>
      <c r="F151" s="393" t="s">
        <v>1471</v>
      </c>
      <c r="G151" s="393" t="str">
        <f t="shared" si="57"/>
        <v>230101239-RA1-C08</v>
      </c>
      <c r="H151" s="394" t="s">
        <v>1597</v>
      </c>
      <c r="I151" s="393">
        <v>8</v>
      </c>
      <c r="J151" s="393"/>
      <c r="K151" s="395"/>
      <c r="L151" s="393"/>
      <c r="M151" s="393"/>
      <c r="N151" s="393" t="str">
        <f t="shared" si="48"/>
        <v/>
      </c>
      <c r="O151" s="394"/>
      <c r="P151" s="393"/>
      <c r="Q151" s="393"/>
      <c r="R151" s="393"/>
      <c r="S151" s="396"/>
      <c r="T151" s="394"/>
      <c r="U151" s="393"/>
      <c r="V151" s="392" t="str">
        <f t="shared" si="49"/>
        <v/>
      </c>
      <c r="W151" s="392" t="str">
        <f t="shared" si="50"/>
        <v/>
      </c>
      <c r="X151" s="393"/>
      <c r="Y151" s="391" t="str">
        <f>IFERROR(VLOOKUP(Z151,BASE!$G$2:$H$3,2,0),"")</f>
        <v/>
      </c>
      <c r="Z151" s="393"/>
      <c r="AA151" s="391" t="str">
        <f>IFERROR(VLOOKUP(AB151,BASE!$J$2:$K$3,2,0),"")</f>
        <v/>
      </c>
      <c r="AB151" s="393"/>
      <c r="AC151" s="391" t="str">
        <f>IFERROR(VLOOKUP(AD151,BASE!M:N,2,0),"")</f>
        <v/>
      </c>
      <c r="AD151" s="393"/>
      <c r="AE151" s="391" t="str">
        <f>IFERROR(VLOOKUP(AF151,BASE!$P$2:$R$14,2,0),"")</f>
        <v/>
      </c>
      <c r="AF151" s="393"/>
      <c r="AG151" s="393"/>
      <c r="AH151" s="393"/>
      <c r="AI151" s="391" t="str">
        <f>IFERROR(VLOOKUP(AJ151,BASE!$D$2:$E$40,2,0),"")</f>
        <v/>
      </c>
      <c r="AJ151" s="393"/>
      <c r="AK151" s="394"/>
      <c r="AL151" s="394"/>
      <c r="AM151" s="394"/>
      <c r="AN151" s="394"/>
      <c r="AO151" s="394"/>
      <c r="AP151" s="394"/>
      <c r="AQ151" s="394"/>
      <c r="AR151" s="394"/>
      <c r="AS151" s="394"/>
      <c r="AT151" s="394"/>
      <c r="AU151" s="394"/>
      <c r="AV151" s="394"/>
      <c r="AW151" s="394"/>
      <c r="AX151" s="394"/>
      <c r="AY151" s="394"/>
      <c r="AZ151" s="394"/>
      <c r="BA151" s="394"/>
    </row>
    <row r="152" spans="1:53" ht="39.75" customHeight="1">
      <c r="A152" s="393"/>
      <c r="B152" s="394"/>
      <c r="C152" s="393"/>
      <c r="D152" s="393"/>
      <c r="E152" s="394"/>
      <c r="F152" s="393" t="s">
        <v>1475</v>
      </c>
      <c r="G152" s="393" t="str">
        <f t="shared" si="57"/>
        <v>230101239-RA1-C09</v>
      </c>
      <c r="H152" s="394" t="s">
        <v>1598</v>
      </c>
      <c r="I152" s="393">
        <v>8</v>
      </c>
      <c r="J152" s="393"/>
      <c r="K152" s="395"/>
      <c r="L152" s="393"/>
      <c r="M152" s="393"/>
      <c r="N152" s="393" t="str">
        <f t="shared" si="48"/>
        <v/>
      </c>
      <c r="O152" s="394"/>
      <c r="P152" s="393"/>
      <c r="Q152" s="393"/>
      <c r="R152" s="393"/>
      <c r="S152" s="396"/>
      <c r="T152" s="394"/>
      <c r="U152" s="393"/>
      <c r="V152" s="392" t="str">
        <f t="shared" si="49"/>
        <v/>
      </c>
      <c r="W152" s="392" t="str">
        <f t="shared" si="50"/>
        <v/>
      </c>
      <c r="X152" s="393"/>
      <c r="Y152" s="391" t="str">
        <f>IFERROR(VLOOKUP(Z152,BASE!$G$2:$H$3,2,0),"")</f>
        <v/>
      </c>
      <c r="Z152" s="393"/>
      <c r="AA152" s="391" t="str">
        <f>IFERROR(VLOOKUP(AB152,BASE!$J$2:$K$3,2,0),"")</f>
        <v/>
      </c>
      <c r="AB152" s="393"/>
      <c r="AC152" s="391" t="str">
        <f>IFERROR(VLOOKUP(AD152,BASE!M:N,2,0),"")</f>
        <v/>
      </c>
      <c r="AD152" s="393"/>
      <c r="AE152" s="391" t="str">
        <f>IFERROR(VLOOKUP(AF152,BASE!$P$2:$R$14,2,0),"")</f>
        <v/>
      </c>
      <c r="AF152" s="393"/>
      <c r="AG152" s="393"/>
      <c r="AH152" s="393"/>
      <c r="AI152" s="391" t="str">
        <f>IFERROR(VLOOKUP(AJ152,BASE!$D$2:$E$40,2,0),"")</f>
        <v/>
      </c>
      <c r="AJ152" s="393"/>
      <c r="AK152" s="394"/>
      <c r="AL152" s="394"/>
      <c r="AM152" s="394"/>
      <c r="AN152" s="394"/>
      <c r="AO152" s="394"/>
      <c r="AP152" s="394"/>
      <c r="AQ152" s="394"/>
      <c r="AR152" s="394"/>
      <c r="AS152" s="394"/>
      <c r="AT152" s="394"/>
      <c r="AU152" s="394"/>
      <c r="AV152" s="394"/>
      <c r="AW152" s="394"/>
      <c r="AX152" s="394"/>
      <c r="AY152" s="394"/>
      <c r="AZ152" s="394"/>
      <c r="BA152" s="394"/>
    </row>
    <row r="153" spans="1:53" ht="39.75" customHeight="1">
      <c r="A153" s="393"/>
      <c r="B153" s="394"/>
      <c r="C153" s="393"/>
      <c r="D153" s="393"/>
      <c r="E153" s="394"/>
      <c r="F153" s="393" t="s">
        <v>1477</v>
      </c>
      <c r="G153" s="393" t="str">
        <f t="shared" si="57"/>
        <v>230101239-RA1-C10</v>
      </c>
      <c r="H153" s="394" t="s">
        <v>1599</v>
      </c>
      <c r="I153" s="393">
        <v>8</v>
      </c>
      <c r="J153" s="393"/>
      <c r="K153" s="395"/>
      <c r="L153" s="393"/>
      <c r="M153" s="393"/>
      <c r="N153" s="393" t="str">
        <f t="shared" si="48"/>
        <v/>
      </c>
      <c r="O153" s="394"/>
      <c r="P153" s="393"/>
      <c r="Q153" s="393"/>
      <c r="R153" s="393"/>
      <c r="S153" s="396"/>
      <c r="T153" s="394"/>
      <c r="U153" s="393"/>
      <c r="V153" s="392" t="str">
        <f t="shared" si="49"/>
        <v/>
      </c>
      <c r="W153" s="392" t="str">
        <f t="shared" si="50"/>
        <v/>
      </c>
      <c r="X153" s="393"/>
      <c r="Y153" s="391" t="str">
        <f>IFERROR(VLOOKUP(Z153,BASE!$G$2:$H$3,2,0),"")</f>
        <v/>
      </c>
      <c r="Z153" s="393"/>
      <c r="AA153" s="391" t="str">
        <f>IFERROR(VLOOKUP(AB153,BASE!$J$2:$K$3,2,0),"")</f>
        <v/>
      </c>
      <c r="AB153" s="393"/>
      <c r="AC153" s="391" t="str">
        <f>IFERROR(VLOOKUP(AD153,BASE!M:N,2,0),"")</f>
        <v/>
      </c>
      <c r="AD153" s="393"/>
      <c r="AE153" s="391" t="str">
        <f>IFERROR(VLOOKUP(AF153,BASE!$P$2:$R$14,2,0),"")</f>
        <v/>
      </c>
      <c r="AF153" s="393"/>
      <c r="AG153" s="393"/>
      <c r="AH153" s="393"/>
      <c r="AI153" s="391" t="str">
        <f>IFERROR(VLOOKUP(AJ153,BASE!$D$2:$E$40,2,0),"")</f>
        <v/>
      </c>
      <c r="AJ153" s="393"/>
      <c r="AK153" s="394"/>
      <c r="AL153" s="394"/>
      <c r="AM153" s="394"/>
      <c r="AN153" s="394"/>
      <c r="AO153" s="394"/>
      <c r="AP153" s="394"/>
      <c r="AQ153" s="394"/>
      <c r="AR153" s="394"/>
      <c r="AS153" s="394"/>
      <c r="AT153" s="394"/>
      <c r="AU153" s="394"/>
      <c r="AV153" s="394"/>
      <c r="AW153" s="394"/>
      <c r="AX153" s="394"/>
      <c r="AY153" s="394"/>
      <c r="AZ153" s="394"/>
      <c r="BA153" s="394"/>
    </row>
    <row r="154" spans="1:53" ht="39.75" customHeight="1">
      <c r="A154" s="393"/>
      <c r="B154" s="394"/>
      <c r="C154" s="393"/>
      <c r="D154" s="393"/>
      <c r="E154" s="394"/>
      <c r="F154" s="393" t="s">
        <v>1517</v>
      </c>
      <c r="G154" s="393" t="str">
        <f t="shared" si="57"/>
        <v>230101239-RA1-C11</v>
      </c>
      <c r="H154" s="394" t="s">
        <v>1600</v>
      </c>
      <c r="I154" s="393">
        <v>8</v>
      </c>
      <c r="J154" s="393"/>
      <c r="K154" s="395"/>
      <c r="L154" s="393"/>
      <c r="M154" s="393"/>
      <c r="N154" s="393" t="str">
        <f t="shared" si="48"/>
        <v/>
      </c>
      <c r="O154" s="394"/>
      <c r="P154" s="393"/>
      <c r="Q154" s="393"/>
      <c r="R154" s="393"/>
      <c r="S154" s="396"/>
      <c r="T154" s="394"/>
      <c r="U154" s="393"/>
      <c r="V154" s="392" t="str">
        <f t="shared" si="49"/>
        <v/>
      </c>
      <c r="W154" s="392" t="str">
        <f t="shared" si="50"/>
        <v/>
      </c>
      <c r="X154" s="393"/>
      <c r="Y154" s="391" t="str">
        <f>IFERROR(VLOOKUP(Z154,BASE!$G$2:$H$3,2,0),"")</f>
        <v/>
      </c>
      <c r="Z154" s="393"/>
      <c r="AA154" s="391" t="str">
        <f>IFERROR(VLOOKUP(AB154,BASE!$J$2:$K$3,2,0),"")</f>
        <v/>
      </c>
      <c r="AB154" s="393"/>
      <c r="AC154" s="391" t="str">
        <f>IFERROR(VLOOKUP(AD154,BASE!M:N,2,0),"")</f>
        <v/>
      </c>
      <c r="AD154" s="393"/>
      <c r="AE154" s="391" t="str">
        <f>IFERROR(VLOOKUP(AF154,BASE!$P$2:$R$14,2,0),"")</f>
        <v/>
      </c>
      <c r="AF154" s="393"/>
      <c r="AG154" s="393"/>
      <c r="AH154" s="393"/>
      <c r="AI154" s="391" t="str">
        <f>IFERROR(VLOOKUP(AJ154,BASE!$D$2:$E$40,2,0),"")</f>
        <v/>
      </c>
      <c r="AJ154" s="393"/>
      <c r="AK154" s="394"/>
      <c r="AL154" s="394"/>
      <c r="AM154" s="394"/>
      <c r="AN154" s="394"/>
      <c r="AO154" s="394"/>
      <c r="AP154" s="394"/>
      <c r="AQ154" s="394"/>
      <c r="AR154" s="394"/>
      <c r="AS154" s="394"/>
      <c r="AT154" s="394"/>
      <c r="AU154" s="394"/>
      <c r="AV154" s="394"/>
      <c r="AW154" s="394"/>
      <c r="AX154" s="394"/>
      <c r="AY154" s="394"/>
      <c r="AZ154" s="394"/>
      <c r="BA154" s="394"/>
    </row>
    <row r="155" spans="1:53" ht="39.75" customHeight="1">
      <c r="A155" s="393"/>
      <c r="B155" s="394"/>
      <c r="C155" s="393"/>
      <c r="D155" s="393"/>
      <c r="E155" s="394"/>
      <c r="F155" s="393" t="s">
        <v>1518</v>
      </c>
      <c r="G155" s="393" t="str">
        <f t="shared" si="57"/>
        <v>230101239-RA1-C12</v>
      </c>
      <c r="H155" s="394" t="s">
        <v>1601</v>
      </c>
      <c r="I155" s="393">
        <v>8</v>
      </c>
      <c r="J155" s="393"/>
      <c r="K155" s="395"/>
      <c r="L155" s="393"/>
      <c r="M155" s="393"/>
      <c r="N155" s="393" t="str">
        <f t="shared" si="48"/>
        <v/>
      </c>
      <c r="O155" s="394"/>
      <c r="P155" s="393"/>
      <c r="Q155" s="393"/>
      <c r="R155" s="393"/>
      <c r="S155" s="396"/>
      <c r="T155" s="394"/>
      <c r="U155" s="393"/>
      <c r="V155" s="392" t="str">
        <f t="shared" si="49"/>
        <v/>
      </c>
      <c r="W155" s="392" t="str">
        <f t="shared" si="50"/>
        <v/>
      </c>
      <c r="X155" s="393"/>
      <c r="Y155" s="391" t="str">
        <f>IFERROR(VLOOKUP(Z155,BASE!$G$2:$H$3,2,0),"")</f>
        <v/>
      </c>
      <c r="Z155" s="393"/>
      <c r="AA155" s="391" t="str">
        <f>IFERROR(VLOOKUP(AB155,BASE!$J$2:$K$3,2,0),"")</f>
        <v/>
      </c>
      <c r="AB155" s="393"/>
      <c r="AC155" s="391" t="str">
        <f>IFERROR(VLOOKUP(AD155,BASE!M:N,2,0),"")</f>
        <v/>
      </c>
      <c r="AD155" s="393"/>
      <c r="AE155" s="391" t="str">
        <f>IFERROR(VLOOKUP(AF155,BASE!$P$2:$R$14,2,0),"")</f>
        <v/>
      </c>
      <c r="AF155" s="393"/>
      <c r="AG155" s="393"/>
      <c r="AH155" s="393"/>
      <c r="AI155" s="391" t="str">
        <f>IFERROR(VLOOKUP(AJ155,BASE!$D$2:$E$40,2,0),"")</f>
        <v/>
      </c>
      <c r="AJ155" s="393"/>
      <c r="AK155" s="394"/>
      <c r="AL155" s="394"/>
      <c r="AM155" s="394"/>
      <c r="AN155" s="394"/>
      <c r="AO155" s="394"/>
      <c r="AP155" s="394"/>
      <c r="AQ155" s="394"/>
      <c r="AR155" s="394"/>
      <c r="AS155" s="394"/>
      <c r="AT155" s="394"/>
      <c r="AU155" s="394"/>
      <c r="AV155" s="394"/>
      <c r="AW155" s="394"/>
      <c r="AX155" s="394"/>
      <c r="AY155" s="394"/>
      <c r="AZ155" s="394"/>
      <c r="BA155" s="394"/>
    </row>
    <row r="156" spans="1:53" ht="39.75" customHeight="1">
      <c r="A156" s="393"/>
      <c r="B156" s="394"/>
      <c r="C156" s="393"/>
      <c r="D156" s="393"/>
      <c r="E156" s="394"/>
      <c r="F156" s="393" t="s">
        <v>1602</v>
      </c>
      <c r="G156" s="393" t="str">
        <f t="shared" si="57"/>
        <v>230101239-RA1-C13</v>
      </c>
      <c r="H156" s="394" t="s">
        <v>1603</v>
      </c>
      <c r="I156" s="393">
        <v>12</v>
      </c>
      <c r="J156" s="393"/>
      <c r="K156" s="395"/>
      <c r="L156" s="393"/>
      <c r="M156" s="393"/>
      <c r="N156" s="393" t="str">
        <f t="shared" si="48"/>
        <v/>
      </c>
      <c r="O156" s="394"/>
      <c r="P156" s="393"/>
      <c r="Q156" s="393"/>
      <c r="R156" s="393"/>
      <c r="S156" s="396"/>
      <c r="T156" s="394"/>
      <c r="U156" s="393"/>
      <c r="V156" s="392" t="str">
        <f t="shared" si="49"/>
        <v/>
      </c>
      <c r="W156" s="392" t="str">
        <f t="shared" si="50"/>
        <v/>
      </c>
      <c r="X156" s="393"/>
      <c r="Y156" s="391" t="str">
        <f>IFERROR(VLOOKUP(Z156,BASE!$G$2:$H$3,2,0),"")</f>
        <v/>
      </c>
      <c r="Z156" s="393"/>
      <c r="AA156" s="391" t="str">
        <f>IFERROR(VLOOKUP(AB156,BASE!$J$2:$K$3,2,0),"")</f>
        <v/>
      </c>
      <c r="AB156" s="393"/>
      <c r="AC156" s="391" t="str">
        <f>IFERROR(VLOOKUP(AD156,BASE!M:N,2,0),"")</f>
        <v/>
      </c>
      <c r="AD156" s="393"/>
      <c r="AE156" s="391" t="str">
        <f>IFERROR(VLOOKUP(AF156,BASE!$P$2:$R$14,2,0),"")</f>
        <v/>
      </c>
      <c r="AF156" s="393"/>
      <c r="AG156" s="393"/>
      <c r="AH156" s="393"/>
      <c r="AI156" s="391" t="str">
        <f>IFERROR(VLOOKUP(AJ156,BASE!$D$2:$E$40,2,0),"")</f>
        <v/>
      </c>
      <c r="AJ156" s="393"/>
      <c r="AK156" s="394"/>
      <c r="AL156" s="394"/>
      <c r="AM156" s="394"/>
      <c r="AN156" s="394"/>
      <c r="AO156" s="394"/>
      <c r="AP156" s="394"/>
      <c r="AQ156" s="394"/>
      <c r="AR156" s="394"/>
      <c r="AS156" s="394"/>
      <c r="AT156" s="394"/>
      <c r="AU156" s="394"/>
      <c r="AV156" s="394"/>
      <c r="AW156" s="394"/>
      <c r="AX156" s="394"/>
      <c r="AY156" s="394"/>
      <c r="AZ156" s="394"/>
      <c r="BA156" s="394"/>
    </row>
    <row r="157" spans="1:53" ht="39.75" customHeight="1">
      <c r="A157" s="391">
        <v>230101239</v>
      </c>
      <c r="B157" s="392" t="s">
        <v>1196</v>
      </c>
      <c r="C157" s="391"/>
      <c r="D157" s="391" t="s">
        <v>1199</v>
      </c>
      <c r="E157" s="392" t="s">
        <v>1200</v>
      </c>
      <c r="F157" s="393" t="s">
        <v>1440</v>
      </c>
      <c r="G157" s="393" t="str">
        <f t="shared" ref="G157:G162" si="58">CONCATENATE($D$157,"-",F157)</f>
        <v>230101239-RA2-C01</v>
      </c>
      <c r="H157" s="397" t="s">
        <v>1604</v>
      </c>
      <c r="I157" s="393">
        <v>8</v>
      </c>
      <c r="J157" s="393"/>
      <c r="K157" s="395"/>
      <c r="L157" s="393" t="s">
        <v>178</v>
      </c>
      <c r="M157" s="393" t="s">
        <v>1442</v>
      </c>
      <c r="N157" s="393" t="str">
        <f t="shared" si="48"/>
        <v>230101239-RA2-PTA1-E1</v>
      </c>
      <c r="O157" s="394"/>
      <c r="P157" s="393"/>
      <c r="Q157" s="393"/>
      <c r="R157" s="393"/>
      <c r="S157" s="396"/>
      <c r="T157" s="394"/>
      <c r="U157" s="393"/>
      <c r="V157" s="392" t="str">
        <f t="shared" si="49"/>
        <v/>
      </c>
      <c r="W157" s="392" t="str">
        <f t="shared" si="50"/>
        <v/>
      </c>
      <c r="X157" s="393"/>
      <c r="Y157" s="391" t="str">
        <f>IFERROR(VLOOKUP(Z157,BASE!$G$2:$H$3,2,0),"")</f>
        <v/>
      </c>
      <c r="Z157" s="393"/>
      <c r="AA157" s="391" t="str">
        <f>IFERROR(VLOOKUP(AB157,BASE!$J$2:$K$3,2,0),"")</f>
        <v/>
      </c>
      <c r="AB157" s="393"/>
      <c r="AC157" s="391" t="str">
        <f>IFERROR(VLOOKUP(AD157,BASE!M:N,2,0),"")</f>
        <v/>
      </c>
      <c r="AD157" s="393"/>
      <c r="AE157" s="391" t="str">
        <f>IFERROR(VLOOKUP(AF157,BASE!$P$2:$R$14,2,0),"")</f>
        <v/>
      </c>
      <c r="AF157" s="393"/>
      <c r="AG157" s="393"/>
      <c r="AH157" s="393"/>
      <c r="AI157" s="391" t="str">
        <f>IFERROR(VLOOKUP(AJ157,BASE!$D$2:$E$40,2,0),"")</f>
        <v/>
      </c>
      <c r="AJ157" s="393"/>
      <c r="AK157" s="394"/>
      <c r="AL157" s="394"/>
      <c r="AM157" s="394"/>
      <c r="AN157" s="394"/>
      <c r="AO157" s="394"/>
      <c r="AP157" s="394"/>
      <c r="AQ157" s="394"/>
      <c r="AR157" s="394"/>
      <c r="AS157" s="394"/>
      <c r="AT157" s="394"/>
      <c r="AU157" s="394"/>
      <c r="AV157" s="394"/>
      <c r="AW157" s="394"/>
      <c r="AX157" s="394"/>
      <c r="AY157" s="394"/>
      <c r="AZ157" s="394"/>
      <c r="BA157" s="394"/>
    </row>
    <row r="158" spans="1:53" ht="39.75" customHeight="1">
      <c r="A158" s="393"/>
      <c r="B158" s="394"/>
      <c r="C158" s="393"/>
      <c r="D158" s="393"/>
      <c r="E158" s="398"/>
      <c r="F158" s="399" t="s">
        <v>1450</v>
      </c>
      <c r="G158" s="393" t="str">
        <f t="shared" si="58"/>
        <v>230101239-RA2-C02</v>
      </c>
      <c r="H158" s="394" t="s">
        <v>1605</v>
      </c>
      <c r="I158" s="393">
        <v>8</v>
      </c>
      <c r="J158" s="393"/>
      <c r="K158" s="395"/>
      <c r="L158" s="393"/>
      <c r="M158" s="393"/>
      <c r="N158" s="393" t="str">
        <f t="shared" si="48"/>
        <v/>
      </c>
      <c r="O158" s="394"/>
      <c r="P158" s="393"/>
      <c r="Q158" s="393"/>
      <c r="R158" s="393"/>
      <c r="S158" s="396"/>
      <c r="T158" s="394"/>
      <c r="U158" s="393"/>
      <c r="V158" s="392" t="str">
        <f t="shared" si="49"/>
        <v/>
      </c>
      <c r="W158" s="392" t="str">
        <f t="shared" si="50"/>
        <v/>
      </c>
      <c r="X158" s="393"/>
      <c r="Y158" s="391" t="str">
        <f>IFERROR(VLOOKUP(Z158,BASE!$G$2:$H$3,2,0),"")</f>
        <v/>
      </c>
      <c r="Z158" s="393"/>
      <c r="AA158" s="391" t="str">
        <f>IFERROR(VLOOKUP(AB158,BASE!$J$2:$K$3,2,0),"")</f>
        <v/>
      </c>
      <c r="AB158" s="393"/>
      <c r="AC158" s="391" t="str">
        <f>IFERROR(VLOOKUP(AD158,BASE!M:N,2,0),"")</f>
        <v/>
      </c>
      <c r="AD158" s="393"/>
      <c r="AE158" s="391" t="str">
        <f>IFERROR(VLOOKUP(AF158,BASE!$P$2:$R$14,2,0),"")</f>
        <v/>
      </c>
      <c r="AF158" s="393"/>
      <c r="AG158" s="393"/>
      <c r="AH158" s="393"/>
      <c r="AI158" s="391" t="str">
        <f>IFERROR(VLOOKUP(AJ158,BASE!$D$2:$E$40,2,0),"")</f>
        <v/>
      </c>
      <c r="AJ158" s="393"/>
      <c r="AK158" s="394"/>
      <c r="AL158" s="394"/>
      <c r="AM158" s="394"/>
      <c r="AN158" s="394"/>
      <c r="AO158" s="394"/>
      <c r="AP158" s="394"/>
      <c r="AQ158" s="394"/>
      <c r="AR158" s="394"/>
      <c r="AS158" s="394"/>
      <c r="AT158" s="394"/>
      <c r="AU158" s="394"/>
      <c r="AV158" s="394"/>
      <c r="AW158" s="394"/>
      <c r="AX158" s="394"/>
      <c r="AY158" s="394"/>
      <c r="AZ158" s="394"/>
      <c r="BA158" s="394"/>
    </row>
    <row r="159" spans="1:53" ht="39.75" customHeight="1">
      <c r="A159" s="393"/>
      <c r="B159" s="394"/>
      <c r="C159" s="393"/>
      <c r="D159" s="393"/>
      <c r="E159" s="394"/>
      <c r="F159" s="393" t="s">
        <v>1453</v>
      </c>
      <c r="G159" s="393" t="str">
        <f t="shared" si="58"/>
        <v>230101239-RA2-C03</v>
      </c>
      <c r="H159" s="394" t="s">
        <v>1606</v>
      </c>
      <c r="I159" s="393">
        <v>8</v>
      </c>
      <c r="J159" s="393"/>
      <c r="K159" s="395"/>
      <c r="L159" s="393"/>
      <c r="M159" s="393"/>
      <c r="N159" s="393" t="str">
        <f t="shared" si="48"/>
        <v/>
      </c>
      <c r="O159" s="394"/>
      <c r="P159" s="393"/>
      <c r="Q159" s="393"/>
      <c r="R159" s="393"/>
      <c r="S159" s="396"/>
      <c r="T159" s="394"/>
      <c r="U159" s="393"/>
      <c r="V159" s="392" t="str">
        <f t="shared" si="49"/>
        <v/>
      </c>
      <c r="W159" s="392" t="str">
        <f t="shared" si="50"/>
        <v/>
      </c>
      <c r="X159" s="393"/>
      <c r="Y159" s="391" t="str">
        <f>IFERROR(VLOOKUP(Z159,BASE!$G$2:$H$3,2,0),"")</f>
        <v/>
      </c>
      <c r="Z159" s="393"/>
      <c r="AA159" s="391" t="str">
        <f>IFERROR(VLOOKUP(AB159,BASE!$J$2:$K$3,2,0),"")</f>
        <v/>
      </c>
      <c r="AB159" s="393"/>
      <c r="AC159" s="391" t="str">
        <f>IFERROR(VLOOKUP(AD159,BASE!M:N,2,0),"")</f>
        <v/>
      </c>
      <c r="AD159" s="393"/>
      <c r="AE159" s="391" t="str">
        <f>IFERROR(VLOOKUP(AF159,BASE!$P$2:$R$14,2,0),"")</f>
        <v/>
      </c>
      <c r="AF159" s="393"/>
      <c r="AG159" s="393"/>
      <c r="AH159" s="393"/>
      <c r="AI159" s="391" t="str">
        <f>IFERROR(VLOOKUP(AJ159,BASE!$D$2:$E$40,2,0),"")</f>
        <v/>
      </c>
      <c r="AJ159" s="393"/>
      <c r="AK159" s="394"/>
      <c r="AL159" s="394"/>
      <c r="AM159" s="394"/>
      <c r="AN159" s="394"/>
      <c r="AO159" s="394"/>
      <c r="AP159" s="394"/>
      <c r="AQ159" s="394"/>
      <c r="AR159" s="394"/>
      <c r="AS159" s="394"/>
      <c r="AT159" s="394"/>
      <c r="AU159" s="394"/>
      <c r="AV159" s="394"/>
      <c r="AW159" s="394"/>
      <c r="AX159" s="394"/>
      <c r="AY159" s="394"/>
      <c r="AZ159" s="394"/>
      <c r="BA159" s="394"/>
    </row>
    <row r="160" spans="1:53" ht="39.75" customHeight="1">
      <c r="A160" s="393"/>
      <c r="B160" s="394"/>
      <c r="C160" s="393"/>
      <c r="D160" s="393"/>
      <c r="E160" s="394"/>
      <c r="F160" s="399" t="s">
        <v>1455</v>
      </c>
      <c r="G160" s="393" t="str">
        <f t="shared" si="58"/>
        <v>230101239-RA2-C04</v>
      </c>
      <c r="H160" s="394" t="s">
        <v>1607</v>
      </c>
      <c r="I160" s="393">
        <v>8</v>
      </c>
      <c r="J160" s="393"/>
      <c r="K160" s="395"/>
      <c r="L160" s="393"/>
      <c r="M160" s="393"/>
      <c r="N160" s="393" t="str">
        <f t="shared" si="48"/>
        <v/>
      </c>
      <c r="O160" s="394"/>
      <c r="P160" s="393"/>
      <c r="Q160" s="393"/>
      <c r="R160" s="393"/>
      <c r="S160" s="396"/>
      <c r="T160" s="394"/>
      <c r="U160" s="393"/>
      <c r="V160" s="392" t="str">
        <f t="shared" si="49"/>
        <v/>
      </c>
      <c r="W160" s="392" t="str">
        <f t="shared" si="50"/>
        <v/>
      </c>
      <c r="X160" s="393"/>
      <c r="Y160" s="391" t="str">
        <f>IFERROR(VLOOKUP(Z160,BASE!$G$2:$H$3,2,0),"")</f>
        <v/>
      </c>
      <c r="Z160" s="393"/>
      <c r="AA160" s="391" t="str">
        <f>IFERROR(VLOOKUP(AB160,BASE!$J$2:$K$3,2,0),"")</f>
        <v/>
      </c>
      <c r="AB160" s="393"/>
      <c r="AC160" s="391" t="str">
        <f>IFERROR(VLOOKUP(AD160,BASE!M:N,2,0),"")</f>
        <v/>
      </c>
      <c r="AD160" s="393"/>
      <c r="AE160" s="391" t="str">
        <f>IFERROR(VLOOKUP(AF160,BASE!$P$2:$R$14,2,0),"")</f>
        <v/>
      </c>
      <c r="AF160" s="393"/>
      <c r="AG160" s="393"/>
      <c r="AH160" s="393"/>
      <c r="AI160" s="391" t="str">
        <f>IFERROR(VLOOKUP(AJ160,BASE!$D$2:$E$40,2,0),"")</f>
        <v/>
      </c>
      <c r="AJ160" s="393"/>
      <c r="AK160" s="394"/>
      <c r="AL160" s="394"/>
      <c r="AM160" s="394"/>
      <c r="AN160" s="394"/>
      <c r="AO160" s="394"/>
      <c r="AP160" s="394"/>
      <c r="AQ160" s="394"/>
      <c r="AR160" s="394"/>
      <c r="AS160" s="394"/>
      <c r="AT160" s="394"/>
      <c r="AU160" s="394"/>
      <c r="AV160" s="394"/>
      <c r="AW160" s="394"/>
      <c r="AX160" s="394"/>
      <c r="AY160" s="394"/>
      <c r="AZ160" s="394"/>
      <c r="BA160" s="394"/>
    </row>
    <row r="161" spans="1:53" ht="39.75" customHeight="1">
      <c r="A161" s="393"/>
      <c r="B161" s="394"/>
      <c r="C161" s="393"/>
      <c r="D161" s="393"/>
      <c r="E161" s="394"/>
      <c r="F161" s="393" t="s">
        <v>1457</v>
      </c>
      <c r="G161" s="393" t="str">
        <f t="shared" si="58"/>
        <v>230101239-RA2-C05</v>
      </c>
      <c r="H161" s="394" t="s">
        <v>1608</v>
      </c>
      <c r="I161" s="393">
        <v>8</v>
      </c>
      <c r="J161" s="393"/>
      <c r="K161" s="395"/>
      <c r="L161" s="393"/>
      <c r="M161" s="393"/>
      <c r="N161" s="393" t="str">
        <f t="shared" si="48"/>
        <v/>
      </c>
      <c r="O161" s="394"/>
      <c r="P161" s="393"/>
      <c r="Q161" s="393"/>
      <c r="R161" s="393"/>
      <c r="S161" s="396"/>
      <c r="T161" s="394"/>
      <c r="U161" s="393"/>
      <c r="V161" s="392" t="str">
        <f t="shared" si="49"/>
        <v/>
      </c>
      <c r="W161" s="392" t="str">
        <f t="shared" si="50"/>
        <v/>
      </c>
      <c r="X161" s="393"/>
      <c r="Y161" s="391" t="str">
        <f>IFERROR(VLOOKUP(Z161,BASE!$G$2:$H$3,2,0),"")</f>
        <v/>
      </c>
      <c r="Z161" s="393"/>
      <c r="AA161" s="391" t="str">
        <f>IFERROR(VLOOKUP(AB161,BASE!$J$2:$K$3,2,0),"")</f>
        <v/>
      </c>
      <c r="AB161" s="393"/>
      <c r="AC161" s="391" t="str">
        <f>IFERROR(VLOOKUP(AD161,BASE!M:N,2,0),"")</f>
        <v/>
      </c>
      <c r="AD161" s="393"/>
      <c r="AE161" s="391" t="str">
        <f>IFERROR(VLOOKUP(AF161,BASE!$P$2:$R$14,2,0),"")</f>
        <v/>
      </c>
      <c r="AF161" s="393"/>
      <c r="AG161" s="393"/>
      <c r="AH161" s="393"/>
      <c r="AI161" s="391" t="str">
        <f>IFERROR(VLOOKUP(AJ161,BASE!$D$2:$E$40,2,0),"")</f>
        <v/>
      </c>
      <c r="AJ161" s="393"/>
      <c r="AK161" s="394"/>
      <c r="AL161" s="394"/>
      <c r="AM161" s="394"/>
      <c r="AN161" s="394"/>
      <c r="AO161" s="394"/>
      <c r="AP161" s="394"/>
      <c r="AQ161" s="394"/>
      <c r="AR161" s="394"/>
      <c r="AS161" s="394"/>
      <c r="AT161" s="394"/>
      <c r="AU161" s="394"/>
      <c r="AV161" s="394"/>
      <c r="AW161" s="394"/>
      <c r="AX161" s="394"/>
      <c r="AY161" s="394"/>
      <c r="AZ161" s="394"/>
      <c r="BA161" s="394"/>
    </row>
    <row r="162" spans="1:53" ht="39.75" customHeight="1">
      <c r="A162" s="393"/>
      <c r="B162" s="394"/>
      <c r="C162" s="393"/>
      <c r="D162" s="393"/>
      <c r="E162" s="394"/>
      <c r="F162" s="399" t="s">
        <v>1467</v>
      </c>
      <c r="G162" s="393" t="str">
        <f t="shared" si="58"/>
        <v>230101239-RA2-C06</v>
      </c>
      <c r="H162" s="394" t="s">
        <v>1609</v>
      </c>
      <c r="I162" s="393">
        <v>8</v>
      </c>
      <c r="J162" s="393"/>
      <c r="K162" s="395"/>
      <c r="L162" s="393"/>
      <c r="M162" s="393"/>
      <c r="N162" s="393" t="str">
        <f t="shared" si="48"/>
        <v/>
      </c>
      <c r="O162" s="394"/>
      <c r="P162" s="393"/>
      <c r="Q162" s="393"/>
      <c r="R162" s="393"/>
      <c r="S162" s="396"/>
      <c r="T162" s="394"/>
      <c r="U162" s="393"/>
      <c r="V162" s="392" t="str">
        <f t="shared" si="49"/>
        <v/>
      </c>
      <c r="W162" s="392" t="str">
        <f t="shared" si="50"/>
        <v/>
      </c>
      <c r="X162" s="393"/>
      <c r="Y162" s="391" t="str">
        <f>IFERROR(VLOOKUP(Z162,BASE!$G$2:$H$3,2,0),"")</f>
        <v/>
      </c>
      <c r="Z162" s="393"/>
      <c r="AA162" s="391" t="str">
        <f>IFERROR(VLOOKUP(AB162,BASE!$J$2:$K$3,2,0),"")</f>
        <v/>
      </c>
      <c r="AB162" s="393"/>
      <c r="AC162" s="391" t="str">
        <f>IFERROR(VLOOKUP(AD162,BASE!M:N,2,0),"")</f>
        <v/>
      </c>
      <c r="AD162" s="393"/>
      <c r="AE162" s="391" t="str">
        <f>IFERROR(VLOOKUP(AF162,BASE!$P$2:$R$14,2,0),"")</f>
        <v/>
      </c>
      <c r="AF162" s="393"/>
      <c r="AG162" s="393"/>
      <c r="AH162" s="393"/>
      <c r="AI162" s="391" t="str">
        <f>IFERROR(VLOOKUP(AJ162,BASE!$D$2:$E$40,2,0),"")</f>
        <v/>
      </c>
      <c r="AJ162" s="393"/>
      <c r="AK162" s="394"/>
      <c r="AL162" s="394"/>
      <c r="AM162" s="394"/>
      <c r="AN162" s="394"/>
      <c r="AO162" s="394"/>
      <c r="AP162" s="394"/>
      <c r="AQ162" s="394"/>
      <c r="AR162" s="394"/>
      <c r="AS162" s="394"/>
      <c r="AT162" s="394"/>
      <c r="AU162" s="394"/>
      <c r="AV162" s="394"/>
      <c r="AW162" s="394"/>
      <c r="AX162" s="394"/>
      <c r="AY162" s="394"/>
      <c r="AZ162" s="394"/>
      <c r="BA162" s="394"/>
    </row>
    <row r="163" spans="1:53" ht="39.75" customHeight="1">
      <c r="A163" s="393"/>
      <c r="B163" s="394"/>
      <c r="C163" s="393"/>
      <c r="D163" s="393"/>
      <c r="E163" s="394"/>
      <c r="F163" s="393" t="s">
        <v>1469</v>
      </c>
      <c r="G163" s="393" t="str">
        <f>CONCATENATE($D$164,"-",F163)</f>
        <v>230101239-RA3-C07</v>
      </c>
      <c r="H163" s="394" t="s">
        <v>1610</v>
      </c>
      <c r="I163" s="393">
        <v>8</v>
      </c>
      <c r="J163" s="393"/>
      <c r="K163" s="395"/>
      <c r="L163" s="393"/>
      <c r="M163" s="393"/>
      <c r="N163" s="393" t="str">
        <f t="shared" si="48"/>
        <v/>
      </c>
      <c r="O163" s="394"/>
      <c r="P163" s="393"/>
      <c r="Q163" s="393"/>
      <c r="R163" s="393"/>
      <c r="S163" s="396"/>
      <c r="T163" s="394"/>
      <c r="U163" s="393"/>
      <c r="V163" s="392" t="str">
        <f t="shared" si="49"/>
        <v/>
      </c>
      <c r="W163" s="392" t="str">
        <f t="shared" si="50"/>
        <v/>
      </c>
      <c r="X163" s="393"/>
      <c r="Y163" s="391" t="str">
        <f>IFERROR(VLOOKUP(Z163,BASE!$G$2:$H$3,2,0),"")</f>
        <v/>
      </c>
      <c r="Z163" s="393"/>
      <c r="AA163" s="391" t="str">
        <f>IFERROR(VLOOKUP(AB163,BASE!$J$2:$K$3,2,0),"")</f>
        <v/>
      </c>
      <c r="AB163" s="393"/>
      <c r="AC163" s="391" t="str">
        <f>IFERROR(VLOOKUP(AD163,BASE!M:N,2,0),"")</f>
        <v/>
      </c>
      <c r="AD163" s="393"/>
      <c r="AE163" s="391" t="str">
        <f>IFERROR(VLOOKUP(AF163,BASE!$P$2:$R$14,2,0),"")</f>
        <v/>
      </c>
      <c r="AF163" s="393"/>
      <c r="AG163" s="393"/>
      <c r="AH163" s="393"/>
      <c r="AI163" s="391" t="str">
        <f>IFERROR(VLOOKUP(AJ163,BASE!$D$2:$E$40,2,0),"")</f>
        <v/>
      </c>
      <c r="AJ163" s="393"/>
      <c r="AK163" s="394"/>
      <c r="AL163" s="394"/>
      <c r="AM163" s="394"/>
      <c r="AN163" s="394"/>
      <c r="AO163" s="394"/>
      <c r="AP163" s="394"/>
      <c r="AQ163" s="394"/>
      <c r="AR163" s="394"/>
      <c r="AS163" s="394"/>
      <c r="AT163" s="394"/>
      <c r="AU163" s="394"/>
      <c r="AV163" s="394"/>
      <c r="AW163" s="394"/>
      <c r="AX163" s="394"/>
      <c r="AY163" s="394"/>
      <c r="AZ163" s="394"/>
      <c r="BA163" s="394"/>
    </row>
    <row r="164" spans="1:53" ht="39.75" customHeight="1">
      <c r="A164" s="391">
        <v>230101239</v>
      </c>
      <c r="B164" s="392" t="s">
        <v>1196</v>
      </c>
      <c r="C164" s="391"/>
      <c r="D164" s="391" t="s">
        <v>1201</v>
      </c>
      <c r="E164" s="392" t="s">
        <v>1202</v>
      </c>
      <c r="F164" s="393" t="s">
        <v>1440</v>
      </c>
      <c r="G164" s="393" t="s">
        <v>1611</v>
      </c>
      <c r="H164" s="397" t="s">
        <v>1612</v>
      </c>
      <c r="I164" s="393">
        <v>8</v>
      </c>
      <c r="J164" s="393"/>
      <c r="K164" s="395"/>
      <c r="L164" s="393" t="s">
        <v>178</v>
      </c>
      <c r="M164" s="393" t="s">
        <v>1442</v>
      </c>
      <c r="N164" s="393" t="str">
        <f t="shared" si="48"/>
        <v>230101239-RA3-PTA1-E1</v>
      </c>
      <c r="O164" s="394"/>
      <c r="P164" s="393"/>
      <c r="Q164" s="393"/>
      <c r="R164" s="393"/>
      <c r="S164" s="396"/>
      <c r="T164" s="394"/>
      <c r="U164" s="393"/>
      <c r="V164" s="392" t="str">
        <f t="shared" si="49"/>
        <v/>
      </c>
      <c r="W164" s="392" t="str">
        <f t="shared" si="50"/>
        <v/>
      </c>
      <c r="X164" s="393"/>
      <c r="Y164" s="391" t="str">
        <f>IFERROR(VLOOKUP(Z164,BASE!$G$2:$H$3,2,0),"")</f>
        <v/>
      </c>
      <c r="Z164" s="393"/>
      <c r="AA164" s="391" t="str">
        <f>IFERROR(VLOOKUP(AB164,BASE!$J$2:$K$3,2,0),"")</f>
        <v/>
      </c>
      <c r="AB164" s="393"/>
      <c r="AC164" s="391" t="str">
        <f>IFERROR(VLOOKUP(AD164,BASE!M:N,2,0),"")</f>
        <v/>
      </c>
      <c r="AD164" s="393"/>
      <c r="AE164" s="391" t="str">
        <f>IFERROR(VLOOKUP(AF164,BASE!$P$2:$R$14,2,0),"")</f>
        <v/>
      </c>
      <c r="AF164" s="393"/>
      <c r="AG164" s="393"/>
      <c r="AH164" s="393"/>
      <c r="AI164" s="391" t="str">
        <f>IFERROR(VLOOKUP(AJ164,BASE!$D$2:$E$40,2,0),"")</f>
        <v/>
      </c>
      <c r="AJ164" s="393"/>
      <c r="AK164" s="394"/>
      <c r="AL164" s="394"/>
      <c r="AM164" s="394"/>
      <c r="AN164" s="394"/>
      <c r="AO164" s="394"/>
      <c r="AP164" s="394"/>
      <c r="AQ164" s="394"/>
      <c r="AR164" s="394"/>
      <c r="AS164" s="394"/>
      <c r="AT164" s="394"/>
      <c r="AU164" s="394"/>
      <c r="AV164" s="394"/>
      <c r="AW164" s="394"/>
      <c r="AX164" s="394"/>
      <c r="AY164" s="394"/>
      <c r="AZ164" s="394"/>
      <c r="BA164" s="394"/>
    </row>
    <row r="165" spans="1:53" ht="39.75" customHeight="1">
      <c r="A165" s="393"/>
      <c r="B165" s="394"/>
      <c r="C165" s="393"/>
      <c r="D165" s="393"/>
      <c r="E165" s="394"/>
      <c r="F165" s="393" t="s">
        <v>1450</v>
      </c>
      <c r="G165" s="393" t="s">
        <v>1613</v>
      </c>
      <c r="H165" s="394" t="s">
        <v>1614</v>
      </c>
      <c r="I165" s="393">
        <v>8</v>
      </c>
      <c r="J165" s="393"/>
      <c r="K165" s="395"/>
      <c r="L165" s="393"/>
      <c r="M165" s="393"/>
      <c r="N165" s="393" t="str">
        <f t="shared" si="48"/>
        <v/>
      </c>
      <c r="O165" s="394"/>
      <c r="P165" s="393"/>
      <c r="Q165" s="393"/>
      <c r="R165" s="393"/>
      <c r="S165" s="396"/>
      <c r="T165" s="394"/>
      <c r="U165" s="393"/>
      <c r="V165" s="392" t="str">
        <f t="shared" si="49"/>
        <v/>
      </c>
      <c r="W165" s="392" t="str">
        <f t="shared" si="50"/>
        <v/>
      </c>
      <c r="X165" s="393"/>
      <c r="Y165" s="391" t="str">
        <f>IFERROR(VLOOKUP(Z165,BASE!$G$2:$H$3,2,0),"")</f>
        <v/>
      </c>
      <c r="Z165" s="393"/>
      <c r="AA165" s="391" t="str">
        <f>IFERROR(VLOOKUP(AB165,BASE!$J$2:$K$3,2,0),"")</f>
        <v/>
      </c>
      <c r="AB165" s="393"/>
      <c r="AC165" s="391" t="str">
        <f>IFERROR(VLOOKUP(AD165,BASE!M:N,2,0),"")</f>
        <v/>
      </c>
      <c r="AD165" s="393"/>
      <c r="AE165" s="391" t="str">
        <f>IFERROR(VLOOKUP(AF165,BASE!$P$2:$R$14,2,0),"")</f>
        <v/>
      </c>
      <c r="AF165" s="393"/>
      <c r="AG165" s="393"/>
      <c r="AH165" s="393"/>
      <c r="AI165" s="391" t="str">
        <f>IFERROR(VLOOKUP(AJ165,BASE!$D$2:$E$40,2,0),"")</f>
        <v/>
      </c>
      <c r="AJ165" s="393"/>
      <c r="AK165" s="394"/>
      <c r="AL165" s="394"/>
      <c r="AM165" s="394"/>
      <c r="AN165" s="394"/>
      <c r="AO165" s="394"/>
      <c r="AP165" s="394"/>
      <c r="AQ165" s="394"/>
      <c r="AR165" s="394"/>
      <c r="AS165" s="394"/>
      <c r="AT165" s="394"/>
      <c r="AU165" s="394"/>
      <c r="AV165" s="394"/>
      <c r="AW165" s="394"/>
      <c r="AX165" s="394"/>
      <c r="AY165" s="394"/>
      <c r="AZ165" s="394"/>
      <c r="BA165" s="394"/>
    </row>
    <row r="166" spans="1:53" ht="39.75" customHeight="1">
      <c r="A166" s="393"/>
      <c r="B166" s="394"/>
      <c r="C166" s="393"/>
      <c r="D166" s="393"/>
      <c r="E166" s="394"/>
      <c r="F166" s="393" t="s">
        <v>1453</v>
      </c>
      <c r="G166" s="393" t="s">
        <v>1615</v>
      </c>
      <c r="H166" s="394" t="s">
        <v>1616</v>
      </c>
      <c r="I166" s="393">
        <v>8</v>
      </c>
      <c r="J166" s="393"/>
      <c r="K166" s="395"/>
      <c r="L166" s="393"/>
      <c r="M166" s="393"/>
      <c r="N166" s="393" t="str">
        <f t="shared" si="48"/>
        <v/>
      </c>
      <c r="O166" s="394"/>
      <c r="P166" s="393"/>
      <c r="Q166" s="393"/>
      <c r="R166" s="393"/>
      <c r="S166" s="396"/>
      <c r="T166" s="394"/>
      <c r="U166" s="393"/>
      <c r="V166" s="392" t="str">
        <f t="shared" si="49"/>
        <v/>
      </c>
      <c r="W166" s="392" t="str">
        <f t="shared" si="50"/>
        <v/>
      </c>
      <c r="X166" s="393"/>
      <c r="Y166" s="391" t="str">
        <f>IFERROR(VLOOKUP(Z166,BASE!$G$2:$H$3,2,0),"")</f>
        <v/>
      </c>
      <c r="Z166" s="393"/>
      <c r="AA166" s="391" t="str">
        <f>IFERROR(VLOOKUP(AB166,BASE!$J$2:$K$3,2,0),"")</f>
        <v/>
      </c>
      <c r="AB166" s="393"/>
      <c r="AC166" s="391" t="str">
        <f>IFERROR(VLOOKUP(AD166,BASE!M:N,2,0),"")</f>
        <v/>
      </c>
      <c r="AD166" s="393"/>
      <c r="AE166" s="391" t="str">
        <f>IFERROR(VLOOKUP(AF166,BASE!$P$2:$R$14,2,0),"")</f>
        <v/>
      </c>
      <c r="AF166" s="393"/>
      <c r="AG166" s="393"/>
      <c r="AH166" s="393"/>
      <c r="AI166" s="391" t="str">
        <f>IFERROR(VLOOKUP(AJ166,BASE!$D$2:$E$40,2,0),"")</f>
        <v/>
      </c>
      <c r="AJ166" s="393"/>
      <c r="AK166" s="394"/>
      <c r="AL166" s="394"/>
      <c r="AM166" s="394"/>
      <c r="AN166" s="394"/>
      <c r="AO166" s="394"/>
      <c r="AP166" s="394"/>
      <c r="AQ166" s="394"/>
      <c r="AR166" s="394"/>
      <c r="AS166" s="394"/>
      <c r="AT166" s="394"/>
      <c r="AU166" s="394"/>
      <c r="AV166" s="394"/>
      <c r="AW166" s="394"/>
      <c r="AX166" s="394"/>
      <c r="AY166" s="394"/>
      <c r="AZ166" s="394"/>
      <c r="BA166" s="394"/>
    </row>
    <row r="167" spans="1:53" ht="39.75" customHeight="1">
      <c r="A167" s="393"/>
      <c r="B167" s="394"/>
      <c r="C167" s="393"/>
      <c r="D167" s="393"/>
      <c r="E167" s="394"/>
      <c r="F167" s="393" t="s">
        <v>1455</v>
      </c>
      <c r="G167" s="393" t="s">
        <v>1617</v>
      </c>
      <c r="H167" s="394" t="s">
        <v>1618</v>
      </c>
      <c r="I167" s="393">
        <v>8</v>
      </c>
      <c r="J167" s="393"/>
      <c r="K167" s="395"/>
      <c r="L167" s="393"/>
      <c r="M167" s="393"/>
      <c r="N167" s="393" t="str">
        <f t="shared" si="48"/>
        <v/>
      </c>
      <c r="O167" s="394"/>
      <c r="P167" s="393"/>
      <c r="Q167" s="393"/>
      <c r="R167" s="393"/>
      <c r="S167" s="396"/>
      <c r="T167" s="394"/>
      <c r="U167" s="393"/>
      <c r="V167" s="392" t="str">
        <f t="shared" si="49"/>
        <v/>
      </c>
      <c r="W167" s="392" t="str">
        <f t="shared" si="50"/>
        <v/>
      </c>
      <c r="X167" s="393"/>
      <c r="Y167" s="391" t="str">
        <f>IFERROR(VLOOKUP(Z167,BASE!$G$2:$H$3,2,0),"")</f>
        <v/>
      </c>
      <c r="Z167" s="393"/>
      <c r="AA167" s="391" t="str">
        <f>IFERROR(VLOOKUP(AB167,BASE!$J$2:$K$3,2,0),"")</f>
        <v/>
      </c>
      <c r="AB167" s="393"/>
      <c r="AC167" s="391" t="str">
        <f>IFERROR(VLOOKUP(AD167,BASE!M:N,2,0),"")</f>
        <v/>
      </c>
      <c r="AD167" s="393"/>
      <c r="AE167" s="391" t="str">
        <f>IFERROR(VLOOKUP(AF167,BASE!$P$2:$R$14,2,0),"")</f>
        <v/>
      </c>
      <c r="AF167" s="393"/>
      <c r="AG167" s="393"/>
      <c r="AH167" s="393"/>
      <c r="AI167" s="391" t="str">
        <f>IFERROR(VLOOKUP(AJ167,BASE!$D$2:$E$40,2,0),"")</f>
        <v/>
      </c>
      <c r="AJ167" s="393"/>
      <c r="AK167" s="394"/>
      <c r="AL167" s="394"/>
      <c r="AM167" s="394"/>
      <c r="AN167" s="394"/>
      <c r="AO167" s="394"/>
      <c r="AP167" s="394"/>
      <c r="AQ167" s="394"/>
      <c r="AR167" s="394"/>
      <c r="AS167" s="394"/>
      <c r="AT167" s="394"/>
      <c r="AU167" s="394"/>
      <c r="AV167" s="394"/>
      <c r="AW167" s="394"/>
      <c r="AX167" s="394"/>
      <c r="AY167" s="394"/>
      <c r="AZ167" s="394"/>
      <c r="BA167" s="394"/>
    </row>
    <row r="168" spans="1:53" ht="39.75" customHeight="1">
      <c r="A168" s="393"/>
      <c r="B168" s="394"/>
      <c r="C168" s="393"/>
      <c r="D168" s="393"/>
      <c r="E168" s="394"/>
      <c r="F168" s="393" t="s">
        <v>1455</v>
      </c>
      <c r="G168" s="393" t="s">
        <v>1619</v>
      </c>
      <c r="H168" s="394"/>
      <c r="I168" s="393"/>
      <c r="J168" s="393"/>
      <c r="K168" s="395"/>
      <c r="L168" s="393"/>
      <c r="M168" s="393"/>
      <c r="N168" s="393" t="str">
        <f t="shared" si="48"/>
        <v/>
      </c>
      <c r="O168" s="394"/>
      <c r="P168" s="393"/>
      <c r="Q168" s="393"/>
      <c r="R168" s="393"/>
      <c r="S168" s="396"/>
      <c r="T168" s="394"/>
      <c r="U168" s="393"/>
      <c r="V168" s="392" t="str">
        <f t="shared" si="49"/>
        <v/>
      </c>
      <c r="W168" s="392" t="str">
        <f t="shared" si="50"/>
        <v/>
      </c>
      <c r="X168" s="393"/>
      <c r="Y168" s="391" t="str">
        <f>IFERROR(VLOOKUP(Z168,BASE!$G$2:$H$3,2,0),"")</f>
        <v/>
      </c>
      <c r="Z168" s="393"/>
      <c r="AA168" s="391" t="str">
        <f>IFERROR(VLOOKUP(AB168,BASE!$J$2:$K$3,2,0),"")</f>
        <v/>
      </c>
      <c r="AB168" s="393"/>
      <c r="AC168" s="391" t="str">
        <f>IFERROR(VLOOKUP(AD168,BASE!M:N,2,0),"")</f>
        <v/>
      </c>
      <c r="AD168" s="393"/>
      <c r="AE168" s="391" t="str">
        <f>IFERROR(VLOOKUP(AF168,BASE!$P$2:$R$14,2,0),"")</f>
        <v/>
      </c>
      <c r="AF168" s="393"/>
      <c r="AG168" s="393"/>
      <c r="AH168" s="393"/>
      <c r="AI168" s="391" t="str">
        <f>IFERROR(VLOOKUP(AJ168,BASE!$D$2:$E$40,2,0),"")</f>
        <v/>
      </c>
      <c r="AJ168" s="393"/>
      <c r="AK168" s="394"/>
      <c r="AL168" s="394"/>
      <c r="AM168" s="394"/>
      <c r="AN168" s="394"/>
      <c r="AO168" s="394"/>
      <c r="AP168" s="394"/>
      <c r="AQ168" s="394"/>
      <c r="AR168" s="394"/>
      <c r="AS168" s="394"/>
      <c r="AT168" s="394"/>
      <c r="AU168" s="394"/>
      <c r="AV168" s="394"/>
      <c r="AW168" s="394"/>
      <c r="AX168" s="394"/>
      <c r="AY168" s="394"/>
      <c r="AZ168" s="394"/>
      <c r="BA168" s="394"/>
    </row>
    <row r="169" spans="1:53" ht="39.75" customHeight="1">
      <c r="A169" s="393"/>
      <c r="B169" s="394"/>
      <c r="C169" s="393"/>
      <c r="D169" s="393"/>
      <c r="E169" s="394"/>
      <c r="F169" s="393" t="s">
        <v>1457</v>
      </c>
      <c r="G169" s="393" t="s">
        <v>1620</v>
      </c>
      <c r="H169" s="394"/>
      <c r="I169" s="393"/>
      <c r="J169" s="393"/>
      <c r="K169" s="395"/>
      <c r="L169" s="393"/>
      <c r="M169" s="393"/>
      <c r="N169" s="393" t="str">
        <f t="shared" si="48"/>
        <v/>
      </c>
      <c r="O169" s="394"/>
      <c r="P169" s="393"/>
      <c r="Q169" s="393"/>
      <c r="R169" s="393"/>
      <c r="S169" s="396"/>
      <c r="T169" s="394"/>
      <c r="U169" s="393"/>
      <c r="V169" s="392" t="str">
        <f t="shared" si="49"/>
        <v/>
      </c>
      <c r="W169" s="392" t="str">
        <f t="shared" si="50"/>
        <v/>
      </c>
      <c r="X169" s="393"/>
      <c r="Y169" s="391" t="str">
        <f>IFERROR(VLOOKUP(Z169,BASE!$G$2:$H$3,2,0),"")</f>
        <v/>
      </c>
      <c r="Z169" s="393"/>
      <c r="AA169" s="391" t="str">
        <f>IFERROR(VLOOKUP(AB169,BASE!$J$2:$K$3,2,0),"")</f>
        <v/>
      </c>
      <c r="AB169" s="393"/>
      <c r="AC169" s="391" t="str">
        <f>IFERROR(VLOOKUP(AD169,BASE!M:N,2,0),"")</f>
        <v/>
      </c>
      <c r="AD169" s="393"/>
      <c r="AE169" s="391" t="str">
        <f>IFERROR(VLOOKUP(AF169,BASE!$P$2:$R$14,2,0),"")</f>
        <v/>
      </c>
      <c r="AF169" s="393"/>
      <c r="AG169" s="393"/>
      <c r="AH169" s="393"/>
      <c r="AI169" s="391" t="str">
        <f>IFERROR(VLOOKUP(AJ169,BASE!$D$2:$E$40,2,0),"")</f>
        <v/>
      </c>
      <c r="AJ169" s="393"/>
      <c r="AK169" s="394"/>
      <c r="AL169" s="394"/>
      <c r="AM169" s="394"/>
      <c r="AN169" s="394"/>
      <c r="AO169" s="394"/>
      <c r="AP169" s="394"/>
      <c r="AQ169" s="394"/>
      <c r="AR169" s="394"/>
      <c r="AS169" s="394"/>
      <c r="AT169" s="394"/>
      <c r="AU169" s="394"/>
      <c r="AV169" s="394"/>
      <c r="AW169" s="394"/>
      <c r="AX169" s="394"/>
      <c r="AY169" s="394"/>
      <c r="AZ169" s="394"/>
      <c r="BA169" s="394"/>
    </row>
    <row r="170" spans="1:53" ht="39.75" customHeight="1">
      <c r="A170" s="393"/>
      <c r="B170" s="394"/>
      <c r="C170" s="393"/>
      <c r="D170" s="393"/>
      <c r="E170" s="394"/>
      <c r="F170" s="393" t="s">
        <v>1467</v>
      </c>
      <c r="G170" s="393" t="s">
        <v>1621</v>
      </c>
      <c r="H170" s="394"/>
      <c r="I170" s="393"/>
      <c r="J170" s="393"/>
      <c r="K170" s="395"/>
      <c r="L170" s="393"/>
      <c r="M170" s="393"/>
      <c r="N170" s="393" t="str">
        <f t="shared" si="48"/>
        <v/>
      </c>
      <c r="O170" s="394"/>
      <c r="P170" s="393"/>
      <c r="Q170" s="393"/>
      <c r="R170" s="393"/>
      <c r="S170" s="396"/>
      <c r="T170" s="394"/>
      <c r="U170" s="393"/>
      <c r="V170" s="392" t="str">
        <f t="shared" si="49"/>
        <v/>
      </c>
      <c r="W170" s="392" t="str">
        <f t="shared" si="50"/>
        <v/>
      </c>
      <c r="X170" s="393"/>
      <c r="Y170" s="391" t="str">
        <f>IFERROR(VLOOKUP(Z170,BASE!$G$2:$H$3,2,0),"")</f>
        <v/>
      </c>
      <c r="Z170" s="393"/>
      <c r="AA170" s="391" t="str">
        <f>IFERROR(VLOOKUP(AB170,BASE!$J$2:$K$3,2,0),"")</f>
        <v/>
      </c>
      <c r="AB170" s="393"/>
      <c r="AC170" s="391" t="str">
        <f>IFERROR(VLOOKUP(AD170,BASE!M:N,2,0),"")</f>
        <v/>
      </c>
      <c r="AD170" s="393"/>
      <c r="AE170" s="391" t="str">
        <f>IFERROR(VLOOKUP(AF170,BASE!$P$2:$R$14,2,0),"")</f>
        <v/>
      </c>
      <c r="AF170" s="393"/>
      <c r="AG170" s="393"/>
      <c r="AH170" s="393"/>
      <c r="AI170" s="391" t="str">
        <f>IFERROR(VLOOKUP(AJ170,BASE!$D$2:$E$40,2,0),"")</f>
        <v/>
      </c>
      <c r="AJ170" s="393"/>
      <c r="AK170" s="394"/>
      <c r="AL170" s="394"/>
      <c r="AM170" s="394"/>
      <c r="AN170" s="394"/>
      <c r="AO170" s="394"/>
      <c r="AP170" s="394"/>
      <c r="AQ170" s="394"/>
      <c r="AR170" s="394"/>
      <c r="AS170" s="394"/>
      <c r="AT170" s="394"/>
      <c r="AU170" s="394"/>
      <c r="AV170" s="394"/>
      <c r="AW170" s="394"/>
      <c r="AX170" s="394"/>
      <c r="AY170" s="394"/>
      <c r="AZ170" s="394"/>
      <c r="BA170" s="394"/>
    </row>
    <row r="171" spans="1:53" ht="39.75" customHeight="1">
      <c r="A171" s="393"/>
      <c r="B171" s="394"/>
      <c r="C171" s="393"/>
      <c r="D171" s="393"/>
      <c r="E171" s="394"/>
      <c r="F171" s="393" t="s">
        <v>1469</v>
      </c>
      <c r="G171" s="393" t="s">
        <v>1622</v>
      </c>
      <c r="H171" s="394"/>
      <c r="I171" s="393"/>
      <c r="J171" s="393"/>
      <c r="K171" s="395"/>
      <c r="L171" s="393"/>
      <c r="M171" s="393"/>
      <c r="N171" s="393" t="str">
        <f t="shared" si="48"/>
        <v/>
      </c>
      <c r="O171" s="394"/>
      <c r="P171" s="393"/>
      <c r="Q171" s="393"/>
      <c r="R171" s="393"/>
      <c r="S171" s="396"/>
      <c r="T171" s="394"/>
      <c r="U171" s="393"/>
      <c r="V171" s="392" t="str">
        <f t="shared" si="49"/>
        <v/>
      </c>
      <c r="W171" s="392" t="str">
        <f t="shared" si="50"/>
        <v/>
      </c>
      <c r="X171" s="393"/>
      <c r="Y171" s="391" t="str">
        <f>IFERROR(VLOOKUP(Z171,BASE!$G$2:$H$3,2,0),"")</f>
        <v/>
      </c>
      <c r="Z171" s="393"/>
      <c r="AA171" s="391" t="str">
        <f>IFERROR(VLOOKUP(AB171,BASE!$J$2:$K$3,2,0),"")</f>
        <v/>
      </c>
      <c r="AB171" s="393"/>
      <c r="AC171" s="391" t="str">
        <f>IFERROR(VLOOKUP(AD171,BASE!M:N,2,0),"")</f>
        <v/>
      </c>
      <c r="AD171" s="393"/>
      <c r="AE171" s="391" t="str">
        <f>IFERROR(VLOOKUP(AF171,BASE!$P$2:$R$14,2,0),"")</f>
        <v/>
      </c>
      <c r="AF171" s="393"/>
      <c r="AG171" s="393"/>
      <c r="AH171" s="393"/>
      <c r="AI171" s="391" t="str">
        <f>IFERROR(VLOOKUP(AJ171,BASE!$D$2:$E$40,2,0),"")</f>
        <v/>
      </c>
      <c r="AJ171" s="393"/>
      <c r="AK171" s="394"/>
      <c r="AL171" s="394"/>
      <c r="AM171" s="394"/>
      <c r="AN171" s="394"/>
      <c r="AO171" s="394"/>
      <c r="AP171" s="394"/>
      <c r="AQ171" s="394"/>
      <c r="AR171" s="394"/>
      <c r="AS171" s="394"/>
      <c r="AT171" s="394"/>
      <c r="AU171" s="394"/>
      <c r="AV171" s="394"/>
      <c r="AW171" s="394"/>
      <c r="AX171" s="394"/>
      <c r="AY171" s="394"/>
      <c r="AZ171" s="394"/>
      <c r="BA171" s="394"/>
    </row>
    <row r="172" spans="1:53" ht="39.75" customHeight="1">
      <c r="A172" s="391">
        <v>220201501</v>
      </c>
      <c r="B172" s="392" t="s">
        <v>114</v>
      </c>
      <c r="C172" s="391"/>
      <c r="D172" s="391" t="str">
        <f>CONCATENATE(A172,"-","RA1")</f>
        <v>220201501-RA1</v>
      </c>
      <c r="E172" s="392" t="s">
        <v>1203</v>
      </c>
      <c r="F172" s="393" t="s">
        <v>1440</v>
      </c>
      <c r="G172" s="393" t="str">
        <f t="shared" ref="G172:G181" si="59">CONCATENATE($D$172,"-",F172)</f>
        <v>220201501-RA1-C01</v>
      </c>
      <c r="H172" s="397" t="s">
        <v>1623</v>
      </c>
      <c r="I172" s="405">
        <v>2</v>
      </c>
      <c r="J172" s="405">
        <v>0</v>
      </c>
      <c r="K172" s="395"/>
      <c r="L172" s="393" t="s">
        <v>178</v>
      </c>
      <c r="M172" s="393" t="s">
        <v>1442</v>
      </c>
      <c r="N172" s="393" t="str">
        <f t="shared" si="48"/>
        <v>220201501-RA1-PTA1-E1</v>
      </c>
      <c r="O172" s="406" t="s">
        <v>1624</v>
      </c>
      <c r="P172" s="405">
        <v>6</v>
      </c>
      <c r="Q172" s="405">
        <v>2</v>
      </c>
      <c r="R172" s="393"/>
      <c r="S172" s="396"/>
      <c r="T172" s="394"/>
      <c r="U172" s="393"/>
      <c r="V172" s="392" t="str">
        <f t="shared" si="49"/>
        <v/>
      </c>
      <c r="W172" s="392" t="str">
        <f t="shared" si="50"/>
        <v/>
      </c>
      <c r="X172" s="393"/>
      <c r="Y172" s="391" t="str">
        <f>IFERROR(VLOOKUP(Z172,BASE!$G$2:$H$3,2,0),"")</f>
        <v/>
      </c>
      <c r="Z172" s="393"/>
      <c r="AA172" s="391" t="str">
        <f>IFERROR(VLOOKUP(AB172,BASE!$J$2:$K$3,2,0),"")</f>
        <v/>
      </c>
      <c r="AB172" s="393"/>
      <c r="AC172" s="391" t="str">
        <f>IFERROR(VLOOKUP(AD172,BASE!M:N,2,0),"")</f>
        <v/>
      </c>
      <c r="AD172" s="393"/>
      <c r="AE172" s="391" t="str">
        <f>IFERROR(VLOOKUP(AF172,BASE!$P$2:$R$14,2,0),"")</f>
        <v/>
      </c>
      <c r="AF172" s="393"/>
      <c r="AG172" s="393"/>
      <c r="AH172" s="393"/>
      <c r="AI172" s="391" t="str">
        <f>IFERROR(VLOOKUP(AJ172,BASE!$D$2:$E$40,2,0),"")</f>
        <v/>
      </c>
      <c r="AJ172" s="393"/>
      <c r="AK172" s="394"/>
      <c r="AL172" s="394"/>
      <c r="AM172" s="394"/>
      <c r="AN172" s="394"/>
      <c r="AO172" s="394"/>
      <c r="AP172" s="394"/>
      <c r="AQ172" s="394"/>
      <c r="AR172" s="394"/>
      <c r="AS172" s="394"/>
      <c r="AT172" s="394"/>
      <c r="AU172" s="394"/>
      <c r="AV172" s="394"/>
      <c r="AW172" s="394"/>
      <c r="AX172" s="394"/>
      <c r="AY172" s="394"/>
      <c r="AZ172" s="394"/>
      <c r="BA172" s="394"/>
    </row>
    <row r="173" spans="1:53" ht="39.75" customHeight="1">
      <c r="A173" s="393"/>
      <c r="B173" s="394"/>
      <c r="C173" s="393"/>
      <c r="D173" s="393" t="str">
        <f>CONCATENATE(A172,"-","RA1")</f>
        <v>220201501-RA1</v>
      </c>
      <c r="E173" s="398"/>
      <c r="F173" s="399" t="s">
        <v>1450</v>
      </c>
      <c r="G173" s="393" t="str">
        <f t="shared" si="59"/>
        <v>220201501-RA1-C02</v>
      </c>
      <c r="H173" s="397" t="s">
        <v>1625</v>
      </c>
      <c r="I173" s="405">
        <v>2</v>
      </c>
      <c r="J173" s="405">
        <v>0</v>
      </c>
      <c r="K173" s="395"/>
      <c r="L173" s="393" t="s">
        <v>178</v>
      </c>
      <c r="M173" s="393" t="s">
        <v>1462</v>
      </c>
      <c r="N173" s="393" t="str">
        <f t="shared" si="48"/>
        <v>220201501-RA1-PTA1-E2</v>
      </c>
      <c r="O173" s="394" t="s">
        <v>1522</v>
      </c>
      <c r="P173" s="405">
        <v>4</v>
      </c>
      <c r="Q173" s="405">
        <v>0</v>
      </c>
      <c r="R173" s="393"/>
      <c r="S173" s="396"/>
      <c r="T173" s="394"/>
      <c r="U173" s="393"/>
      <c r="V173" s="392" t="str">
        <f t="shared" si="49"/>
        <v/>
      </c>
      <c r="W173" s="392" t="str">
        <f t="shared" si="50"/>
        <v/>
      </c>
      <c r="X173" s="393"/>
      <c r="Y173" s="391" t="str">
        <f>IFERROR(VLOOKUP(Z173,BASE!$G$2:$H$3,2,0),"")</f>
        <v/>
      </c>
      <c r="Z173" s="393"/>
      <c r="AA173" s="391" t="str">
        <f>IFERROR(VLOOKUP(AB173,BASE!$J$2:$K$3,2,0),"")</f>
        <v/>
      </c>
      <c r="AB173" s="393"/>
      <c r="AC173" s="391" t="str">
        <f>IFERROR(VLOOKUP(AD173,BASE!M:N,2,0),"")</f>
        <v/>
      </c>
      <c r="AD173" s="393"/>
      <c r="AE173" s="391" t="str">
        <f>IFERROR(VLOOKUP(AF173,BASE!$P$2:$R$14,2,0),"")</f>
        <v/>
      </c>
      <c r="AF173" s="393"/>
      <c r="AG173" s="393"/>
      <c r="AH173" s="393"/>
      <c r="AI173" s="391" t="str">
        <f>IFERROR(VLOOKUP(AJ173,BASE!$D$2:$E$40,2,0),"")</f>
        <v/>
      </c>
      <c r="AJ173" s="393"/>
      <c r="AK173" s="394"/>
      <c r="AL173" s="394"/>
      <c r="AM173" s="394"/>
      <c r="AN173" s="394"/>
      <c r="AO173" s="394"/>
      <c r="AP173" s="394"/>
      <c r="AQ173" s="394"/>
      <c r="AR173" s="394"/>
      <c r="AS173" s="394"/>
      <c r="AT173" s="394"/>
      <c r="AU173" s="394"/>
      <c r="AV173" s="394"/>
      <c r="AW173" s="394"/>
      <c r="AX173" s="394"/>
      <c r="AY173" s="394"/>
      <c r="AZ173" s="394"/>
      <c r="BA173" s="394"/>
    </row>
    <row r="174" spans="1:53" ht="39.75" customHeight="1">
      <c r="A174" s="393"/>
      <c r="B174" s="394"/>
      <c r="C174" s="393"/>
      <c r="D174" s="393"/>
      <c r="E174" s="394"/>
      <c r="F174" s="393" t="s">
        <v>1453</v>
      </c>
      <c r="G174" s="393" t="str">
        <f t="shared" si="59"/>
        <v>220201501-RA1-C03</v>
      </c>
      <c r="H174" s="406" t="s">
        <v>1626</v>
      </c>
      <c r="I174" s="405">
        <v>2</v>
      </c>
      <c r="J174" s="405">
        <v>0</v>
      </c>
      <c r="K174" s="395"/>
      <c r="L174" s="393"/>
      <c r="M174" s="393"/>
      <c r="N174" s="393" t="str">
        <f t="shared" si="48"/>
        <v/>
      </c>
      <c r="O174" s="406"/>
      <c r="P174" s="405"/>
      <c r="Q174" s="405"/>
      <c r="R174" s="393"/>
      <c r="S174" s="396"/>
      <c r="T174" s="394"/>
      <c r="U174" s="393"/>
      <c r="V174" s="392" t="str">
        <f t="shared" si="49"/>
        <v/>
      </c>
      <c r="W174" s="392" t="str">
        <f t="shared" si="50"/>
        <v/>
      </c>
      <c r="X174" s="393"/>
      <c r="Y174" s="391" t="str">
        <f>IFERROR(VLOOKUP(Z174,BASE!$G$2:$H$3,2,0),"")</f>
        <v/>
      </c>
      <c r="Z174" s="393"/>
      <c r="AA174" s="391" t="str">
        <f>IFERROR(VLOOKUP(AB174,BASE!$J$2:$K$3,2,0),"")</f>
        <v/>
      </c>
      <c r="AB174" s="393"/>
      <c r="AC174" s="391" t="str">
        <f>IFERROR(VLOOKUP(AD174,BASE!M:N,2,0),"")</f>
        <v/>
      </c>
      <c r="AD174" s="393"/>
      <c r="AE174" s="391" t="str">
        <f>IFERROR(VLOOKUP(AF174,BASE!$P$2:$R$14,2,0),"")</f>
        <v/>
      </c>
      <c r="AF174" s="393"/>
      <c r="AG174" s="393"/>
      <c r="AH174" s="393"/>
      <c r="AI174" s="391" t="str">
        <f>IFERROR(VLOOKUP(AJ174,BASE!$D$2:$E$40,2,0),"")</f>
        <v/>
      </c>
      <c r="AJ174" s="393"/>
      <c r="AK174" s="394"/>
      <c r="AL174" s="394"/>
      <c r="AM174" s="394"/>
      <c r="AN174" s="394"/>
      <c r="AO174" s="394"/>
      <c r="AP174" s="394"/>
      <c r="AQ174" s="394"/>
      <c r="AR174" s="394"/>
      <c r="AS174" s="394"/>
      <c r="AT174" s="394"/>
      <c r="AU174" s="394"/>
      <c r="AV174" s="394"/>
      <c r="AW174" s="394"/>
      <c r="AX174" s="394"/>
      <c r="AY174" s="394"/>
      <c r="AZ174" s="394"/>
      <c r="BA174" s="394"/>
    </row>
    <row r="175" spans="1:53" ht="39.75" customHeight="1">
      <c r="A175" s="393"/>
      <c r="B175" s="394"/>
      <c r="C175" s="393"/>
      <c r="D175" s="393"/>
      <c r="E175" s="394"/>
      <c r="F175" s="399" t="s">
        <v>1455</v>
      </c>
      <c r="G175" s="393" t="str">
        <f t="shared" si="59"/>
        <v>220201501-RA1-C04</v>
      </c>
      <c r="H175" s="406" t="s">
        <v>1627</v>
      </c>
      <c r="I175" s="405">
        <v>2</v>
      </c>
      <c r="J175" s="405">
        <v>0</v>
      </c>
      <c r="K175" s="395"/>
      <c r="L175" s="393"/>
      <c r="M175" s="393"/>
      <c r="N175" s="393" t="str">
        <f t="shared" si="48"/>
        <v/>
      </c>
      <c r="O175" s="406"/>
      <c r="P175" s="405"/>
      <c r="Q175" s="405"/>
      <c r="R175" s="393"/>
      <c r="S175" s="396"/>
      <c r="T175" s="394"/>
      <c r="U175" s="393"/>
      <c r="V175" s="392" t="str">
        <f t="shared" si="49"/>
        <v/>
      </c>
      <c r="W175" s="392" t="str">
        <f t="shared" si="50"/>
        <v/>
      </c>
      <c r="X175" s="393"/>
      <c r="Y175" s="391" t="str">
        <f>IFERROR(VLOOKUP(Z175,BASE!$G$2:$H$3,2,0),"")</f>
        <v/>
      </c>
      <c r="Z175" s="393"/>
      <c r="AA175" s="391" t="str">
        <f>IFERROR(VLOOKUP(AB175,BASE!$J$2:$K$3,2,0),"")</f>
        <v/>
      </c>
      <c r="AB175" s="393"/>
      <c r="AC175" s="391" t="str">
        <f>IFERROR(VLOOKUP(AD175,BASE!M:N,2,0),"")</f>
        <v/>
      </c>
      <c r="AD175" s="393"/>
      <c r="AE175" s="391" t="str">
        <f>IFERROR(VLOOKUP(AF175,BASE!$P$2:$R$14,2,0),"")</f>
        <v/>
      </c>
      <c r="AF175" s="393"/>
      <c r="AG175" s="393"/>
      <c r="AH175" s="393"/>
      <c r="AI175" s="391" t="str">
        <f>IFERROR(VLOOKUP(AJ175,BASE!$D$2:$E$40,2,0),"")</f>
        <v/>
      </c>
      <c r="AJ175" s="393"/>
      <c r="AK175" s="394"/>
      <c r="AL175" s="394"/>
      <c r="AM175" s="394"/>
      <c r="AN175" s="394"/>
      <c r="AO175" s="394"/>
      <c r="AP175" s="394"/>
      <c r="AQ175" s="394"/>
      <c r="AR175" s="394"/>
      <c r="AS175" s="394"/>
      <c r="AT175" s="394"/>
      <c r="AU175" s="394"/>
      <c r="AV175" s="394"/>
      <c r="AW175" s="394"/>
      <c r="AX175" s="394"/>
      <c r="AY175" s="394"/>
      <c r="AZ175" s="394"/>
      <c r="BA175" s="394"/>
    </row>
    <row r="176" spans="1:53" ht="39.75" customHeight="1">
      <c r="A176" s="393"/>
      <c r="B176" s="394"/>
      <c r="C176" s="393"/>
      <c r="D176" s="393"/>
      <c r="E176" s="394"/>
      <c r="F176" s="393" t="s">
        <v>1457</v>
      </c>
      <c r="G176" s="393" t="str">
        <f t="shared" si="59"/>
        <v>220201501-RA1-C05</v>
      </c>
      <c r="H176" s="406" t="s">
        <v>1628</v>
      </c>
      <c r="I176" s="405">
        <v>2</v>
      </c>
      <c r="J176" s="405">
        <v>1</v>
      </c>
      <c r="K176" s="395"/>
      <c r="L176" s="393"/>
      <c r="M176" s="393"/>
      <c r="N176" s="393" t="str">
        <f t="shared" si="48"/>
        <v/>
      </c>
      <c r="O176" s="406"/>
      <c r="P176" s="405"/>
      <c r="Q176" s="405"/>
      <c r="R176" s="393"/>
      <c r="S176" s="396"/>
      <c r="T176" s="394"/>
      <c r="U176" s="393"/>
      <c r="V176" s="392" t="str">
        <f t="shared" si="49"/>
        <v/>
      </c>
      <c r="W176" s="392" t="str">
        <f t="shared" si="50"/>
        <v/>
      </c>
      <c r="X176" s="393"/>
      <c r="Y176" s="391" t="str">
        <f>IFERROR(VLOOKUP(Z176,BASE!$G$2:$H$3,2,0),"")</f>
        <v/>
      </c>
      <c r="Z176" s="393"/>
      <c r="AA176" s="391" t="str">
        <f>IFERROR(VLOOKUP(AB176,BASE!$J$2:$K$3,2,0),"")</f>
        <v/>
      </c>
      <c r="AB176" s="393"/>
      <c r="AC176" s="391" t="str">
        <f>IFERROR(VLOOKUP(AD176,BASE!M:N,2,0),"")</f>
        <v/>
      </c>
      <c r="AD176" s="393"/>
      <c r="AE176" s="391" t="str">
        <f>IFERROR(VLOOKUP(AF176,BASE!$P$2:$R$14,2,0),"")</f>
        <v/>
      </c>
      <c r="AF176" s="393"/>
      <c r="AG176" s="393"/>
      <c r="AH176" s="393"/>
      <c r="AI176" s="391" t="str">
        <f>IFERROR(VLOOKUP(AJ176,BASE!$D$2:$E$40,2,0),"")</f>
        <v/>
      </c>
      <c r="AJ176" s="393"/>
      <c r="AK176" s="394"/>
      <c r="AL176" s="394"/>
      <c r="AM176" s="394"/>
      <c r="AN176" s="394"/>
      <c r="AO176" s="394"/>
      <c r="AP176" s="394"/>
      <c r="AQ176" s="394"/>
      <c r="AR176" s="394"/>
      <c r="AS176" s="394"/>
      <c r="AT176" s="394"/>
      <c r="AU176" s="394"/>
      <c r="AV176" s="394"/>
      <c r="AW176" s="394"/>
      <c r="AX176" s="394"/>
      <c r="AY176" s="394"/>
      <c r="AZ176" s="394"/>
      <c r="BA176" s="394"/>
    </row>
    <row r="177" spans="1:53" ht="39.75" customHeight="1">
      <c r="A177" s="393"/>
      <c r="B177" s="394"/>
      <c r="C177" s="393"/>
      <c r="D177" s="393"/>
      <c r="E177" s="394"/>
      <c r="F177" s="399" t="s">
        <v>1467</v>
      </c>
      <c r="G177" s="393" t="str">
        <f t="shared" si="59"/>
        <v>220201501-RA1-C06</v>
      </c>
      <c r="H177" s="406" t="s">
        <v>1629</v>
      </c>
      <c r="I177" s="405">
        <v>2</v>
      </c>
      <c r="J177" s="405">
        <v>1</v>
      </c>
      <c r="K177" s="395"/>
      <c r="L177" s="393"/>
      <c r="M177" s="393"/>
      <c r="N177" s="393" t="str">
        <f t="shared" si="48"/>
        <v/>
      </c>
      <c r="O177" s="406"/>
      <c r="P177" s="405"/>
      <c r="Q177" s="405"/>
      <c r="R177" s="393"/>
      <c r="S177" s="396"/>
      <c r="T177" s="394"/>
      <c r="U177" s="393"/>
      <c r="V177" s="392" t="str">
        <f t="shared" si="49"/>
        <v/>
      </c>
      <c r="W177" s="392" t="str">
        <f t="shared" si="50"/>
        <v/>
      </c>
      <c r="X177" s="393"/>
      <c r="Y177" s="391" t="str">
        <f>IFERROR(VLOOKUP(Z177,BASE!$G$2:$H$3,2,0),"")</f>
        <v/>
      </c>
      <c r="Z177" s="393"/>
      <c r="AA177" s="391" t="str">
        <f>IFERROR(VLOOKUP(AB177,BASE!$J$2:$K$3,2,0),"")</f>
        <v/>
      </c>
      <c r="AB177" s="393"/>
      <c r="AC177" s="391" t="str">
        <f>IFERROR(VLOOKUP(AD177,BASE!M:N,2,0),"")</f>
        <v/>
      </c>
      <c r="AD177" s="393"/>
      <c r="AE177" s="391" t="str">
        <f>IFERROR(VLOOKUP(AF177,BASE!$P$2:$R$14,2,0),"")</f>
        <v/>
      </c>
      <c r="AF177" s="393"/>
      <c r="AG177" s="393"/>
      <c r="AH177" s="393"/>
      <c r="AI177" s="391" t="str">
        <f>IFERROR(VLOOKUP(AJ177,BASE!$D$2:$E$40,2,0),"")</f>
        <v/>
      </c>
      <c r="AJ177" s="393"/>
      <c r="AK177" s="394"/>
      <c r="AL177" s="394"/>
      <c r="AM177" s="394"/>
      <c r="AN177" s="394"/>
      <c r="AO177" s="394"/>
      <c r="AP177" s="394"/>
      <c r="AQ177" s="394"/>
      <c r="AR177" s="394"/>
      <c r="AS177" s="394"/>
      <c r="AT177" s="394"/>
      <c r="AU177" s="394"/>
      <c r="AV177" s="394"/>
      <c r="AW177" s="394"/>
      <c r="AX177" s="394"/>
      <c r="AY177" s="394"/>
      <c r="AZ177" s="394"/>
      <c r="BA177" s="394"/>
    </row>
    <row r="178" spans="1:53" ht="39.75" customHeight="1">
      <c r="A178" s="393"/>
      <c r="B178" s="394"/>
      <c r="C178" s="393"/>
      <c r="D178" s="393"/>
      <c r="E178" s="394"/>
      <c r="F178" s="393" t="s">
        <v>1469</v>
      </c>
      <c r="G178" s="393" t="str">
        <f t="shared" si="59"/>
        <v>220201501-RA1-C07</v>
      </c>
      <c r="H178" s="406"/>
      <c r="I178" s="405"/>
      <c r="J178" s="405"/>
      <c r="K178" s="395"/>
      <c r="L178" s="393"/>
      <c r="M178" s="393"/>
      <c r="N178" s="393" t="str">
        <f t="shared" si="48"/>
        <v/>
      </c>
      <c r="O178" s="406"/>
      <c r="P178" s="405"/>
      <c r="Q178" s="405"/>
      <c r="R178" s="393"/>
      <c r="S178" s="396"/>
      <c r="T178" s="394"/>
      <c r="U178" s="393"/>
      <c r="V178" s="392" t="str">
        <f t="shared" si="49"/>
        <v/>
      </c>
      <c r="W178" s="392" t="str">
        <f t="shared" si="50"/>
        <v/>
      </c>
      <c r="X178" s="393"/>
      <c r="Y178" s="391" t="str">
        <f>IFERROR(VLOOKUP(Z178,BASE!$G$2:$H$3,2,0),"")</f>
        <v/>
      </c>
      <c r="Z178" s="393"/>
      <c r="AA178" s="391" t="str">
        <f>IFERROR(VLOOKUP(AB178,BASE!$J$2:$K$3,2,0),"")</f>
        <v/>
      </c>
      <c r="AB178" s="393"/>
      <c r="AC178" s="391" t="str">
        <f>IFERROR(VLOOKUP(AD178,BASE!M:N,2,0),"")</f>
        <v/>
      </c>
      <c r="AD178" s="393"/>
      <c r="AE178" s="391" t="str">
        <f>IFERROR(VLOOKUP(AF178,BASE!$P$2:$R$14,2,0),"")</f>
        <v/>
      </c>
      <c r="AF178" s="393"/>
      <c r="AG178" s="393"/>
      <c r="AH178" s="393"/>
      <c r="AI178" s="391" t="str">
        <f>IFERROR(VLOOKUP(AJ178,BASE!$D$2:$E$40,2,0),"")</f>
        <v/>
      </c>
      <c r="AJ178" s="393"/>
      <c r="AK178" s="394"/>
      <c r="AL178" s="394"/>
      <c r="AM178" s="394"/>
      <c r="AN178" s="394"/>
      <c r="AO178" s="394"/>
      <c r="AP178" s="394"/>
      <c r="AQ178" s="394"/>
      <c r="AR178" s="394"/>
      <c r="AS178" s="394"/>
      <c r="AT178" s="394"/>
      <c r="AU178" s="394"/>
      <c r="AV178" s="394"/>
      <c r="AW178" s="394"/>
      <c r="AX178" s="394"/>
      <c r="AY178" s="394"/>
      <c r="AZ178" s="394"/>
      <c r="BA178" s="394"/>
    </row>
    <row r="179" spans="1:53" ht="39.75" customHeight="1">
      <c r="A179" s="393"/>
      <c r="B179" s="394"/>
      <c r="C179" s="393"/>
      <c r="D179" s="393"/>
      <c r="E179" s="394"/>
      <c r="F179" s="399" t="s">
        <v>1471</v>
      </c>
      <c r="G179" s="393" t="str">
        <f t="shared" si="59"/>
        <v>220201501-RA1-C08</v>
      </c>
      <c r="H179" s="397"/>
      <c r="I179" s="405"/>
      <c r="J179" s="405"/>
      <c r="K179" s="395"/>
      <c r="L179" s="393"/>
      <c r="M179" s="393"/>
      <c r="N179" s="393" t="str">
        <f t="shared" si="48"/>
        <v/>
      </c>
      <c r="O179" s="406"/>
      <c r="P179" s="405"/>
      <c r="Q179" s="405"/>
      <c r="R179" s="393"/>
      <c r="S179" s="396"/>
      <c r="T179" s="394"/>
      <c r="U179" s="393"/>
      <c r="V179" s="392" t="str">
        <f t="shared" si="49"/>
        <v/>
      </c>
      <c r="W179" s="392" t="str">
        <f t="shared" si="50"/>
        <v/>
      </c>
      <c r="X179" s="393"/>
      <c r="Y179" s="391" t="str">
        <f>IFERROR(VLOOKUP(Z179,BASE!$G$2:$H$3,2,0),"")</f>
        <v/>
      </c>
      <c r="Z179" s="393"/>
      <c r="AA179" s="391" t="str">
        <f>IFERROR(VLOOKUP(AB179,BASE!$J$2:$K$3,2,0),"")</f>
        <v/>
      </c>
      <c r="AB179" s="393"/>
      <c r="AC179" s="391" t="str">
        <f>IFERROR(VLOOKUP(AD179,BASE!M:N,2,0),"")</f>
        <v/>
      </c>
      <c r="AD179" s="393"/>
      <c r="AE179" s="391" t="str">
        <f>IFERROR(VLOOKUP(AF179,BASE!$P$2:$R$14,2,0),"")</f>
        <v/>
      </c>
      <c r="AF179" s="393"/>
      <c r="AG179" s="393"/>
      <c r="AH179" s="393"/>
      <c r="AI179" s="391" t="str">
        <f>IFERROR(VLOOKUP(AJ179,BASE!$D$2:$E$40,2,0),"")</f>
        <v/>
      </c>
      <c r="AJ179" s="393"/>
      <c r="AK179" s="394"/>
      <c r="AL179" s="394"/>
      <c r="AM179" s="394"/>
      <c r="AN179" s="394"/>
      <c r="AO179" s="394"/>
      <c r="AP179" s="394"/>
      <c r="AQ179" s="394"/>
      <c r="AR179" s="394"/>
      <c r="AS179" s="394"/>
      <c r="AT179" s="394"/>
      <c r="AU179" s="394"/>
      <c r="AV179" s="394"/>
      <c r="AW179" s="394"/>
      <c r="AX179" s="394"/>
      <c r="AY179" s="394"/>
      <c r="AZ179" s="394"/>
      <c r="BA179" s="394"/>
    </row>
    <row r="180" spans="1:53" ht="39.75" customHeight="1">
      <c r="A180" s="393"/>
      <c r="B180" s="394"/>
      <c r="C180" s="393"/>
      <c r="D180" s="393"/>
      <c r="E180" s="394"/>
      <c r="F180" s="393" t="s">
        <v>1475</v>
      </c>
      <c r="G180" s="393" t="str">
        <f t="shared" si="59"/>
        <v>220201501-RA1-C09</v>
      </c>
      <c r="H180" s="397"/>
      <c r="I180" s="405"/>
      <c r="J180" s="405"/>
      <c r="K180" s="395"/>
      <c r="L180" s="393"/>
      <c r="M180" s="393"/>
      <c r="N180" s="393" t="str">
        <f t="shared" si="48"/>
        <v/>
      </c>
      <c r="O180" s="406"/>
      <c r="P180" s="405"/>
      <c r="Q180" s="405"/>
      <c r="R180" s="393"/>
      <c r="S180" s="396"/>
      <c r="T180" s="394"/>
      <c r="U180" s="393"/>
      <c r="V180" s="392" t="str">
        <f t="shared" si="49"/>
        <v/>
      </c>
      <c r="W180" s="392" t="str">
        <f t="shared" si="50"/>
        <v/>
      </c>
      <c r="X180" s="393"/>
      <c r="Y180" s="391" t="str">
        <f>IFERROR(VLOOKUP(Z180,BASE!$G$2:$H$3,2,0),"")</f>
        <v/>
      </c>
      <c r="Z180" s="393"/>
      <c r="AA180" s="391" t="str">
        <f>IFERROR(VLOOKUP(AB180,BASE!$J$2:$K$3,2,0),"")</f>
        <v/>
      </c>
      <c r="AB180" s="393"/>
      <c r="AC180" s="391" t="str">
        <f>IFERROR(VLOOKUP(AD180,BASE!M:N,2,0),"")</f>
        <v/>
      </c>
      <c r="AD180" s="393"/>
      <c r="AE180" s="391" t="str">
        <f>IFERROR(VLOOKUP(AF180,BASE!$P$2:$R$14,2,0),"")</f>
        <v/>
      </c>
      <c r="AF180" s="393"/>
      <c r="AG180" s="393"/>
      <c r="AH180" s="393"/>
      <c r="AI180" s="391" t="str">
        <f>IFERROR(VLOOKUP(AJ180,BASE!$D$2:$E$40,2,0),"")</f>
        <v/>
      </c>
      <c r="AJ180" s="393"/>
      <c r="AK180" s="394"/>
      <c r="AL180" s="394"/>
      <c r="AM180" s="394"/>
      <c r="AN180" s="394"/>
      <c r="AO180" s="394"/>
      <c r="AP180" s="394"/>
      <c r="AQ180" s="394"/>
      <c r="AR180" s="394"/>
      <c r="AS180" s="394"/>
      <c r="AT180" s="394"/>
      <c r="AU180" s="394"/>
      <c r="AV180" s="394"/>
      <c r="AW180" s="394"/>
      <c r="AX180" s="394"/>
      <c r="AY180" s="394"/>
      <c r="AZ180" s="394"/>
      <c r="BA180" s="394"/>
    </row>
    <row r="181" spans="1:53" ht="39.75" customHeight="1">
      <c r="A181" s="393"/>
      <c r="B181" s="394"/>
      <c r="C181" s="393"/>
      <c r="D181" s="393"/>
      <c r="E181" s="394"/>
      <c r="F181" s="399" t="s">
        <v>1477</v>
      </c>
      <c r="G181" s="393" t="str">
        <f t="shared" si="59"/>
        <v>220201501-RA1-C10</v>
      </c>
      <c r="H181" s="406"/>
      <c r="I181" s="405"/>
      <c r="J181" s="405"/>
      <c r="K181" s="395"/>
      <c r="L181" s="393"/>
      <c r="M181" s="393"/>
      <c r="N181" s="393" t="str">
        <f t="shared" si="48"/>
        <v/>
      </c>
      <c r="O181" s="406"/>
      <c r="P181" s="405"/>
      <c r="Q181" s="405"/>
      <c r="R181" s="393"/>
      <c r="S181" s="396"/>
      <c r="T181" s="394"/>
      <c r="U181" s="393"/>
      <c r="V181" s="392" t="str">
        <f t="shared" si="49"/>
        <v/>
      </c>
      <c r="W181" s="392" t="str">
        <f t="shared" si="50"/>
        <v/>
      </c>
      <c r="X181" s="393"/>
      <c r="Y181" s="391" t="str">
        <f>IFERROR(VLOOKUP(Z181,BASE!$G$2:$H$3,2,0),"")</f>
        <v/>
      </c>
      <c r="Z181" s="393"/>
      <c r="AA181" s="391" t="str">
        <f>IFERROR(VLOOKUP(AB181,BASE!$J$2:$K$3,2,0),"")</f>
        <v/>
      </c>
      <c r="AB181" s="393"/>
      <c r="AC181" s="391" t="str">
        <f>IFERROR(VLOOKUP(AD181,BASE!M:N,2,0),"")</f>
        <v/>
      </c>
      <c r="AD181" s="393"/>
      <c r="AE181" s="391" t="str">
        <f>IFERROR(VLOOKUP(AF181,BASE!$P$2:$R$14,2,0),"")</f>
        <v/>
      </c>
      <c r="AF181" s="393"/>
      <c r="AG181" s="393"/>
      <c r="AH181" s="393"/>
      <c r="AI181" s="391" t="str">
        <f>IFERROR(VLOOKUP(AJ181,BASE!$D$2:$E$40,2,0),"")</f>
        <v/>
      </c>
      <c r="AJ181" s="393"/>
      <c r="AK181" s="394"/>
      <c r="AL181" s="394"/>
      <c r="AM181" s="394"/>
      <c r="AN181" s="394"/>
      <c r="AO181" s="394"/>
      <c r="AP181" s="394"/>
      <c r="AQ181" s="394"/>
      <c r="AR181" s="394"/>
      <c r="AS181" s="394"/>
      <c r="AT181" s="394"/>
      <c r="AU181" s="394"/>
      <c r="AV181" s="394"/>
      <c r="AW181" s="394"/>
      <c r="AX181" s="394"/>
      <c r="AY181" s="394"/>
      <c r="AZ181" s="394"/>
      <c r="BA181" s="394"/>
    </row>
    <row r="182" spans="1:53" ht="39.75" customHeight="1">
      <c r="A182" s="391">
        <v>220201501</v>
      </c>
      <c r="B182" s="392" t="s">
        <v>114</v>
      </c>
      <c r="C182" s="391"/>
      <c r="D182" s="391" t="str">
        <f>CONCATENATE(A182,"-","RA2")</f>
        <v>220201501-RA2</v>
      </c>
      <c r="E182" s="392" t="s">
        <v>1210</v>
      </c>
      <c r="F182" s="393" t="s">
        <v>1440</v>
      </c>
      <c r="G182" s="393" t="str">
        <f t="shared" ref="G182:G191" si="60">CONCATENATE($D$182,"-",F182)</f>
        <v>220201501-RA2-C01</v>
      </c>
      <c r="H182" s="406" t="s">
        <v>1630</v>
      </c>
      <c r="I182" s="405">
        <v>2</v>
      </c>
      <c r="J182" s="405">
        <v>1</v>
      </c>
      <c r="K182" s="395"/>
      <c r="L182" s="393" t="s">
        <v>178</v>
      </c>
      <c r="M182" s="393" t="s">
        <v>1442</v>
      </c>
      <c r="N182" s="393" t="str">
        <f t="shared" si="48"/>
        <v>220201501-RA2-PTA1-E1</v>
      </c>
      <c r="O182" s="407" t="s">
        <v>1631</v>
      </c>
      <c r="P182" s="405">
        <v>6</v>
      </c>
      <c r="Q182" s="405">
        <v>2</v>
      </c>
      <c r="R182" s="393"/>
      <c r="S182" s="396"/>
      <c r="T182" s="394"/>
      <c r="U182" s="393"/>
      <c r="V182" s="392" t="str">
        <f t="shared" si="49"/>
        <v/>
      </c>
      <c r="W182" s="392" t="str">
        <f t="shared" si="50"/>
        <v/>
      </c>
      <c r="X182" s="393"/>
      <c r="Y182" s="391" t="str">
        <f>IFERROR(VLOOKUP(Z182,BASE!$G$2:$H$3,2,0),"")</f>
        <v/>
      </c>
      <c r="Z182" s="393"/>
      <c r="AA182" s="391" t="str">
        <f>IFERROR(VLOOKUP(AB182,BASE!$J$2:$K$3,2,0),"")</f>
        <v/>
      </c>
      <c r="AB182" s="393"/>
      <c r="AC182" s="391" t="str">
        <f>IFERROR(VLOOKUP(AD182,BASE!M:N,2,0),"")</f>
        <v/>
      </c>
      <c r="AD182" s="393"/>
      <c r="AE182" s="391" t="str">
        <f>IFERROR(VLOOKUP(AF182,BASE!$P$2:$R$14,2,0),"")</f>
        <v/>
      </c>
      <c r="AF182" s="393"/>
      <c r="AG182" s="393"/>
      <c r="AH182" s="393"/>
      <c r="AI182" s="391" t="str">
        <f>IFERROR(VLOOKUP(AJ182,BASE!$D$2:$E$40,2,0),"")</f>
        <v/>
      </c>
      <c r="AJ182" s="393"/>
      <c r="AK182" s="394"/>
      <c r="AL182" s="394"/>
      <c r="AM182" s="394"/>
      <c r="AN182" s="394"/>
      <c r="AO182" s="394"/>
      <c r="AP182" s="394"/>
      <c r="AQ182" s="394"/>
      <c r="AR182" s="394"/>
      <c r="AS182" s="394"/>
      <c r="AT182" s="394"/>
      <c r="AU182" s="394"/>
      <c r="AV182" s="394"/>
      <c r="AW182" s="394"/>
      <c r="AX182" s="394"/>
      <c r="AY182" s="394"/>
      <c r="AZ182" s="394"/>
      <c r="BA182" s="394"/>
    </row>
    <row r="183" spans="1:53" ht="39.75" customHeight="1">
      <c r="A183" s="393"/>
      <c r="B183" s="394"/>
      <c r="C183" s="393"/>
      <c r="D183" s="396"/>
      <c r="E183" s="394"/>
      <c r="F183" s="393" t="s">
        <v>1450</v>
      </c>
      <c r="G183" s="393" t="str">
        <f t="shared" si="60"/>
        <v>220201501-RA2-C02</v>
      </c>
      <c r="H183" s="406" t="s">
        <v>1632</v>
      </c>
      <c r="I183" s="405">
        <v>2</v>
      </c>
      <c r="J183" s="405">
        <v>1</v>
      </c>
      <c r="K183" s="395"/>
      <c r="L183" s="393"/>
      <c r="M183" s="393"/>
      <c r="N183" s="393" t="str">
        <f t="shared" si="48"/>
        <v/>
      </c>
      <c r="O183" s="406"/>
      <c r="P183" s="405"/>
      <c r="Q183" s="405"/>
      <c r="R183" s="393"/>
      <c r="S183" s="396"/>
      <c r="T183" s="394"/>
      <c r="U183" s="393"/>
      <c r="V183" s="392" t="str">
        <f t="shared" si="49"/>
        <v/>
      </c>
      <c r="W183" s="392" t="str">
        <f t="shared" si="50"/>
        <v/>
      </c>
      <c r="X183" s="393"/>
      <c r="Y183" s="391" t="str">
        <f>IFERROR(VLOOKUP(Z183,BASE!$G$2:$H$3,2,0),"")</f>
        <v/>
      </c>
      <c r="Z183" s="393"/>
      <c r="AA183" s="391" t="str">
        <f>IFERROR(VLOOKUP(AB183,BASE!$J$2:$K$3,2,0),"")</f>
        <v/>
      </c>
      <c r="AB183" s="393"/>
      <c r="AC183" s="391" t="str">
        <f>IFERROR(VLOOKUP(AD183,BASE!M:N,2,0),"")</f>
        <v/>
      </c>
      <c r="AD183" s="393"/>
      <c r="AE183" s="391" t="str">
        <f>IFERROR(VLOOKUP(AF183,BASE!$P$2:$R$14,2,0),"")</f>
        <v/>
      </c>
      <c r="AF183" s="393"/>
      <c r="AG183" s="393"/>
      <c r="AH183" s="393"/>
      <c r="AI183" s="391" t="str">
        <f>IFERROR(VLOOKUP(AJ183,BASE!$D$2:$E$40,2,0),"")</f>
        <v/>
      </c>
      <c r="AJ183" s="393"/>
      <c r="AK183" s="394"/>
      <c r="AL183" s="394"/>
      <c r="AM183" s="394"/>
      <c r="AN183" s="394"/>
      <c r="AO183" s="394"/>
      <c r="AP183" s="394"/>
      <c r="AQ183" s="394"/>
      <c r="AR183" s="394"/>
      <c r="AS183" s="394"/>
      <c r="AT183" s="394"/>
      <c r="AU183" s="394"/>
      <c r="AV183" s="394"/>
      <c r="AW183" s="394"/>
      <c r="AX183" s="394"/>
      <c r="AY183" s="394"/>
      <c r="AZ183" s="394"/>
      <c r="BA183" s="394"/>
    </row>
    <row r="184" spans="1:53" ht="39.75" customHeight="1">
      <c r="A184" s="393"/>
      <c r="B184" s="394"/>
      <c r="C184" s="393"/>
      <c r="D184" s="396"/>
      <c r="E184" s="394"/>
      <c r="F184" s="393" t="s">
        <v>1453</v>
      </c>
      <c r="G184" s="393" t="str">
        <f t="shared" si="60"/>
        <v>220201501-RA2-C03</v>
      </c>
      <c r="H184" s="406"/>
      <c r="I184" s="405"/>
      <c r="J184" s="405"/>
      <c r="K184" s="395"/>
      <c r="L184" s="393"/>
      <c r="M184" s="393"/>
      <c r="N184" s="393" t="str">
        <f t="shared" si="48"/>
        <v/>
      </c>
      <c r="O184" s="406"/>
      <c r="P184" s="405"/>
      <c r="Q184" s="405"/>
      <c r="R184" s="393"/>
      <c r="S184" s="396"/>
      <c r="T184" s="394"/>
      <c r="U184" s="393"/>
      <c r="V184" s="392" t="str">
        <f t="shared" si="49"/>
        <v/>
      </c>
      <c r="W184" s="392" t="str">
        <f t="shared" si="50"/>
        <v/>
      </c>
      <c r="X184" s="393"/>
      <c r="Y184" s="391" t="str">
        <f>IFERROR(VLOOKUP(Z184,BASE!$G$2:$H$3,2,0),"")</f>
        <v/>
      </c>
      <c r="Z184" s="393"/>
      <c r="AA184" s="391" t="str">
        <f>IFERROR(VLOOKUP(AB184,BASE!$J$2:$K$3,2,0),"")</f>
        <v/>
      </c>
      <c r="AB184" s="393"/>
      <c r="AC184" s="391" t="str">
        <f>IFERROR(VLOOKUP(AD184,BASE!M:N,2,0),"")</f>
        <v/>
      </c>
      <c r="AD184" s="393"/>
      <c r="AE184" s="391" t="str">
        <f>IFERROR(VLOOKUP(AF184,BASE!$P$2:$R$14,2,0),"")</f>
        <v/>
      </c>
      <c r="AF184" s="393"/>
      <c r="AG184" s="393"/>
      <c r="AH184" s="393"/>
      <c r="AI184" s="391" t="str">
        <f>IFERROR(VLOOKUP(AJ184,BASE!$D$2:$E$40,2,0),"")</f>
        <v/>
      </c>
      <c r="AJ184" s="393"/>
      <c r="AK184" s="394"/>
      <c r="AL184" s="394"/>
      <c r="AM184" s="394"/>
      <c r="AN184" s="394"/>
      <c r="AO184" s="394"/>
      <c r="AP184" s="394"/>
      <c r="AQ184" s="394"/>
      <c r="AR184" s="394"/>
      <c r="AS184" s="394"/>
      <c r="AT184" s="394"/>
      <c r="AU184" s="394"/>
      <c r="AV184" s="394"/>
      <c r="AW184" s="394"/>
      <c r="AX184" s="394"/>
      <c r="AY184" s="394"/>
      <c r="AZ184" s="394"/>
      <c r="BA184" s="394"/>
    </row>
    <row r="185" spans="1:53" ht="39.75" customHeight="1">
      <c r="A185" s="393"/>
      <c r="B185" s="394"/>
      <c r="C185" s="393"/>
      <c r="D185" s="396"/>
      <c r="E185" s="394"/>
      <c r="F185" s="393" t="s">
        <v>1455</v>
      </c>
      <c r="G185" s="393" t="str">
        <f t="shared" si="60"/>
        <v>220201501-RA2-C04</v>
      </c>
      <c r="H185" s="406"/>
      <c r="I185" s="405"/>
      <c r="J185" s="405"/>
      <c r="K185" s="395"/>
      <c r="L185" s="393"/>
      <c r="M185" s="393"/>
      <c r="N185" s="393" t="str">
        <f t="shared" si="48"/>
        <v/>
      </c>
      <c r="O185" s="406"/>
      <c r="P185" s="405"/>
      <c r="Q185" s="405"/>
      <c r="R185" s="393"/>
      <c r="S185" s="396"/>
      <c r="T185" s="394"/>
      <c r="U185" s="393"/>
      <c r="V185" s="392" t="str">
        <f t="shared" si="49"/>
        <v/>
      </c>
      <c r="W185" s="392" t="str">
        <f t="shared" si="50"/>
        <v/>
      </c>
      <c r="X185" s="393"/>
      <c r="Y185" s="391" t="str">
        <f>IFERROR(VLOOKUP(Z185,BASE!$G$2:$H$3,2,0),"")</f>
        <v/>
      </c>
      <c r="Z185" s="393"/>
      <c r="AA185" s="391" t="str">
        <f>IFERROR(VLOOKUP(AB185,BASE!$J$2:$K$3,2,0),"")</f>
        <v/>
      </c>
      <c r="AB185" s="393"/>
      <c r="AC185" s="391" t="str">
        <f>IFERROR(VLOOKUP(AD185,BASE!M:N,2,0),"")</f>
        <v/>
      </c>
      <c r="AD185" s="393"/>
      <c r="AE185" s="391" t="str">
        <f>IFERROR(VLOOKUP(AF185,BASE!$P$2:$R$14,2,0),"")</f>
        <v/>
      </c>
      <c r="AF185" s="393"/>
      <c r="AG185" s="393"/>
      <c r="AH185" s="393"/>
      <c r="AI185" s="391" t="str">
        <f>IFERROR(VLOOKUP(AJ185,BASE!$D$2:$E$40,2,0),"")</f>
        <v/>
      </c>
      <c r="AJ185" s="393"/>
      <c r="AK185" s="394"/>
      <c r="AL185" s="394"/>
      <c r="AM185" s="394"/>
      <c r="AN185" s="394"/>
      <c r="AO185" s="394"/>
      <c r="AP185" s="394"/>
      <c r="AQ185" s="394"/>
      <c r="AR185" s="394"/>
      <c r="AS185" s="394"/>
      <c r="AT185" s="394"/>
      <c r="AU185" s="394"/>
      <c r="AV185" s="394"/>
      <c r="AW185" s="394"/>
      <c r="AX185" s="394"/>
      <c r="AY185" s="394"/>
      <c r="AZ185" s="394"/>
      <c r="BA185" s="394"/>
    </row>
    <row r="186" spans="1:53" ht="39.75" customHeight="1">
      <c r="A186" s="393"/>
      <c r="B186" s="394"/>
      <c r="C186" s="393"/>
      <c r="D186" s="396"/>
      <c r="E186" s="394"/>
      <c r="F186" s="393" t="s">
        <v>1457</v>
      </c>
      <c r="G186" s="393" t="str">
        <f t="shared" si="60"/>
        <v>220201501-RA2-C05</v>
      </c>
      <c r="H186" s="406"/>
      <c r="I186" s="405"/>
      <c r="J186" s="405"/>
      <c r="K186" s="395"/>
      <c r="L186" s="393"/>
      <c r="M186" s="393"/>
      <c r="N186" s="393" t="str">
        <f t="shared" si="48"/>
        <v/>
      </c>
      <c r="O186" s="406"/>
      <c r="P186" s="405"/>
      <c r="Q186" s="405"/>
      <c r="R186" s="393"/>
      <c r="S186" s="396"/>
      <c r="T186" s="394"/>
      <c r="U186" s="393"/>
      <c r="V186" s="392" t="str">
        <f t="shared" si="49"/>
        <v/>
      </c>
      <c r="W186" s="392" t="str">
        <f t="shared" si="50"/>
        <v/>
      </c>
      <c r="X186" s="393"/>
      <c r="Y186" s="391" t="str">
        <f>IFERROR(VLOOKUP(Z186,BASE!$G$2:$H$3,2,0),"")</f>
        <v/>
      </c>
      <c r="Z186" s="393"/>
      <c r="AA186" s="391" t="str">
        <f>IFERROR(VLOOKUP(AB186,BASE!$J$2:$K$3,2,0),"")</f>
        <v/>
      </c>
      <c r="AB186" s="393"/>
      <c r="AC186" s="391" t="str">
        <f>IFERROR(VLOOKUP(AD186,BASE!M:N,2,0),"")</f>
        <v/>
      </c>
      <c r="AD186" s="393"/>
      <c r="AE186" s="391" t="str">
        <f>IFERROR(VLOOKUP(AF186,BASE!$P$2:$R$14,2,0),"")</f>
        <v/>
      </c>
      <c r="AF186" s="393"/>
      <c r="AG186" s="393"/>
      <c r="AH186" s="393"/>
      <c r="AI186" s="391" t="str">
        <f>IFERROR(VLOOKUP(AJ186,BASE!$D$2:$E$40,2,0),"")</f>
        <v/>
      </c>
      <c r="AJ186" s="393"/>
      <c r="AK186" s="394"/>
      <c r="AL186" s="394"/>
      <c r="AM186" s="394"/>
      <c r="AN186" s="394"/>
      <c r="AO186" s="394"/>
      <c r="AP186" s="394"/>
      <c r="AQ186" s="394"/>
      <c r="AR186" s="394"/>
      <c r="AS186" s="394"/>
      <c r="AT186" s="394"/>
      <c r="AU186" s="394"/>
      <c r="AV186" s="394"/>
      <c r="AW186" s="394"/>
      <c r="AX186" s="394"/>
      <c r="AY186" s="394"/>
      <c r="AZ186" s="394"/>
      <c r="BA186" s="394"/>
    </row>
    <row r="187" spans="1:53" ht="39.75" customHeight="1">
      <c r="A187" s="393"/>
      <c r="B187" s="394"/>
      <c r="C187" s="393"/>
      <c r="D187" s="396"/>
      <c r="E187" s="394"/>
      <c r="F187" s="393" t="s">
        <v>1467</v>
      </c>
      <c r="G187" s="393" t="str">
        <f t="shared" si="60"/>
        <v>220201501-RA2-C06</v>
      </c>
      <c r="H187" s="406"/>
      <c r="I187" s="405"/>
      <c r="J187" s="405"/>
      <c r="K187" s="395"/>
      <c r="L187" s="393"/>
      <c r="M187" s="393"/>
      <c r="N187" s="393" t="str">
        <f t="shared" si="48"/>
        <v/>
      </c>
      <c r="O187" s="406"/>
      <c r="P187" s="405"/>
      <c r="Q187" s="405"/>
      <c r="R187" s="393"/>
      <c r="S187" s="396"/>
      <c r="T187" s="394"/>
      <c r="U187" s="393"/>
      <c r="V187" s="392" t="str">
        <f t="shared" si="49"/>
        <v/>
      </c>
      <c r="W187" s="392" t="str">
        <f t="shared" si="50"/>
        <v/>
      </c>
      <c r="X187" s="393"/>
      <c r="Y187" s="391" t="str">
        <f>IFERROR(VLOOKUP(Z187,BASE!$G$2:$H$3,2,0),"")</f>
        <v/>
      </c>
      <c r="Z187" s="393"/>
      <c r="AA187" s="391" t="str">
        <f>IFERROR(VLOOKUP(AB187,BASE!$J$2:$K$3,2,0),"")</f>
        <v/>
      </c>
      <c r="AB187" s="393"/>
      <c r="AC187" s="391" t="str">
        <f>IFERROR(VLOOKUP(AD187,BASE!M:N,2,0),"")</f>
        <v/>
      </c>
      <c r="AD187" s="393"/>
      <c r="AE187" s="391" t="str">
        <f>IFERROR(VLOOKUP(AF187,BASE!$P$2:$R$14,2,0),"")</f>
        <v/>
      </c>
      <c r="AF187" s="393"/>
      <c r="AG187" s="393"/>
      <c r="AH187" s="393"/>
      <c r="AI187" s="391" t="str">
        <f>IFERROR(VLOOKUP(AJ187,BASE!$D$2:$E$40,2,0),"")</f>
        <v/>
      </c>
      <c r="AJ187" s="393"/>
      <c r="AK187" s="394"/>
      <c r="AL187" s="394"/>
      <c r="AM187" s="394"/>
      <c r="AN187" s="394"/>
      <c r="AO187" s="394"/>
      <c r="AP187" s="394"/>
      <c r="AQ187" s="394"/>
      <c r="AR187" s="394"/>
      <c r="AS187" s="394"/>
      <c r="AT187" s="394"/>
      <c r="AU187" s="394"/>
      <c r="AV187" s="394"/>
      <c r="AW187" s="394"/>
      <c r="AX187" s="394"/>
      <c r="AY187" s="394"/>
      <c r="AZ187" s="394"/>
      <c r="BA187" s="394"/>
    </row>
    <row r="188" spans="1:53" ht="39.75" customHeight="1">
      <c r="A188" s="393"/>
      <c r="B188" s="394"/>
      <c r="C188" s="393"/>
      <c r="D188" s="396"/>
      <c r="E188" s="394"/>
      <c r="F188" s="393" t="s">
        <v>1469</v>
      </c>
      <c r="G188" s="393" t="str">
        <f t="shared" si="60"/>
        <v>220201501-RA2-C07</v>
      </c>
      <c r="H188" s="406"/>
      <c r="I188" s="405"/>
      <c r="J188" s="405"/>
      <c r="K188" s="395"/>
      <c r="L188" s="393"/>
      <c r="M188" s="393"/>
      <c r="N188" s="393" t="str">
        <f t="shared" si="48"/>
        <v/>
      </c>
      <c r="O188" s="406"/>
      <c r="P188" s="405"/>
      <c r="Q188" s="405"/>
      <c r="R188" s="393"/>
      <c r="S188" s="396"/>
      <c r="T188" s="394"/>
      <c r="U188" s="393"/>
      <c r="V188" s="392" t="str">
        <f t="shared" si="49"/>
        <v/>
      </c>
      <c r="W188" s="392" t="str">
        <f t="shared" si="50"/>
        <v/>
      </c>
      <c r="X188" s="393"/>
      <c r="Y188" s="391" t="str">
        <f>IFERROR(VLOOKUP(Z188,BASE!$G$2:$H$3,2,0),"")</f>
        <v/>
      </c>
      <c r="Z188" s="393"/>
      <c r="AA188" s="391" t="str">
        <f>IFERROR(VLOOKUP(AB188,BASE!$J$2:$K$3,2,0),"")</f>
        <v/>
      </c>
      <c r="AB188" s="393"/>
      <c r="AC188" s="391" t="str">
        <f>IFERROR(VLOOKUP(AD188,BASE!M:N,2,0),"")</f>
        <v/>
      </c>
      <c r="AD188" s="393"/>
      <c r="AE188" s="391" t="str">
        <f>IFERROR(VLOOKUP(AF188,BASE!$P$2:$R$14,2,0),"")</f>
        <v/>
      </c>
      <c r="AF188" s="393"/>
      <c r="AG188" s="393"/>
      <c r="AH188" s="393"/>
      <c r="AI188" s="391" t="str">
        <f>IFERROR(VLOOKUP(AJ188,BASE!$D$2:$E$40,2,0),"")</f>
        <v/>
      </c>
      <c r="AJ188" s="393"/>
      <c r="AK188" s="394"/>
      <c r="AL188" s="394"/>
      <c r="AM188" s="394"/>
      <c r="AN188" s="394"/>
      <c r="AO188" s="394"/>
      <c r="AP188" s="394"/>
      <c r="AQ188" s="394"/>
      <c r="AR188" s="394"/>
      <c r="AS188" s="394"/>
      <c r="AT188" s="394"/>
      <c r="AU188" s="394"/>
      <c r="AV188" s="394"/>
      <c r="AW188" s="394"/>
      <c r="AX188" s="394"/>
      <c r="AY188" s="394"/>
      <c r="AZ188" s="394"/>
      <c r="BA188" s="394"/>
    </row>
    <row r="189" spans="1:53" ht="39.75" customHeight="1">
      <c r="A189" s="393"/>
      <c r="B189" s="394"/>
      <c r="C189" s="393"/>
      <c r="D189" s="396"/>
      <c r="E189" s="394"/>
      <c r="F189" s="393" t="s">
        <v>1471</v>
      </c>
      <c r="G189" s="393" t="str">
        <f t="shared" si="60"/>
        <v>220201501-RA2-C08</v>
      </c>
      <c r="H189" s="406"/>
      <c r="I189" s="405"/>
      <c r="J189" s="405"/>
      <c r="K189" s="395"/>
      <c r="L189" s="393"/>
      <c r="M189" s="393"/>
      <c r="N189" s="393" t="str">
        <f t="shared" si="48"/>
        <v/>
      </c>
      <c r="O189" s="406"/>
      <c r="P189" s="405"/>
      <c r="Q189" s="405"/>
      <c r="R189" s="393"/>
      <c r="S189" s="396"/>
      <c r="T189" s="394"/>
      <c r="U189" s="393"/>
      <c r="V189" s="392" t="str">
        <f t="shared" si="49"/>
        <v/>
      </c>
      <c r="W189" s="392" t="str">
        <f t="shared" si="50"/>
        <v/>
      </c>
      <c r="X189" s="393"/>
      <c r="Y189" s="391" t="str">
        <f>IFERROR(VLOOKUP(Z189,BASE!$G$2:$H$3,2,0),"")</f>
        <v/>
      </c>
      <c r="Z189" s="393"/>
      <c r="AA189" s="391" t="str">
        <f>IFERROR(VLOOKUP(AB189,BASE!$J$2:$K$3,2,0),"")</f>
        <v/>
      </c>
      <c r="AB189" s="393"/>
      <c r="AC189" s="391" t="str">
        <f>IFERROR(VLOOKUP(AD189,BASE!M:N,2,0),"")</f>
        <v/>
      </c>
      <c r="AD189" s="393"/>
      <c r="AE189" s="391" t="str">
        <f>IFERROR(VLOOKUP(AF189,BASE!$P$2:$R$14,2,0),"")</f>
        <v/>
      </c>
      <c r="AF189" s="393"/>
      <c r="AG189" s="393"/>
      <c r="AH189" s="393"/>
      <c r="AI189" s="391" t="str">
        <f>IFERROR(VLOOKUP(AJ189,BASE!$D$2:$E$40,2,0),"")</f>
        <v/>
      </c>
      <c r="AJ189" s="393"/>
      <c r="AK189" s="394"/>
      <c r="AL189" s="394"/>
      <c r="AM189" s="394"/>
      <c r="AN189" s="394"/>
      <c r="AO189" s="394"/>
      <c r="AP189" s="394"/>
      <c r="AQ189" s="394"/>
      <c r="AR189" s="394"/>
      <c r="AS189" s="394"/>
      <c r="AT189" s="394"/>
      <c r="AU189" s="394"/>
      <c r="AV189" s="394"/>
      <c r="AW189" s="394"/>
      <c r="AX189" s="394"/>
      <c r="AY189" s="394"/>
      <c r="AZ189" s="394"/>
      <c r="BA189" s="394"/>
    </row>
    <row r="190" spans="1:53" ht="39.75" customHeight="1">
      <c r="A190" s="393"/>
      <c r="B190" s="394"/>
      <c r="C190" s="393"/>
      <c r="D190" s="396"/>
      <c r="E190" s="394"/>
      <c r="F190" s="393" t="s">
        <v>1475</v>
      </c>
      <c r="G190" s="393" t="str">
        <f t="shared" si="60"/>
        <v>220201501-RA2-C09</v>
      </c>
      <c r="H190" s="406"/>
      <c r="I190" s="405"/>
      <c r="J190" s="405"/>
      <c r="K190" s="395"/>
      <c r="L190" s="393"/>
      <c r="M190" s="393"/>
      <c r="N190" s="393" t="str">
        <f t="shared" si="48"/>
        <v/>
      </c>
      <c r="O190" s="406"/>
      <c r="P190" s="405"/>
      <c r="Q190" s="405"/>
      <c r="R190" s="393"/>
      <c r="S190" s="396"/>
      <c r="T190" s="394"/>
      <c r="U190" s="393"/>
      <c r="V190" s="392" t="str">
        <f t="shared" si="49"/>
        <v/>
      </c>
      <c r="W190" s="392" t="str">
        <f t="shared" si="50"/>
        <v/>
      </c>
      <c r="X190" s="393"/>
      <c r="Y190" s="391" t="str">
        <f>IFERROR(VLOOKUP(Z190,BASE!$G$2:$H$3,2,0),"")</f>
        <v/>
      </c>
      <c r="Z190" s="393"/>
      <c r="AA190" s="391" t="str">
        <f>IFERROR(VLOOKUP(AB190,BASE!$J$2:$K$3,2,0),"")</f>
        <v/>
      </c>
      <c r="AB190" s="393"/>
      <c r="AC190" s="391" t="str">
        <f>IFERROR(VLOOKUP(AD190,BASE!M:N,2,0),"")</f>
        <v/>
      </c>
      <c r="AD190" s="393"/>
      <c r="AE190" s="391" t="str">
        <f>IFERROR(VLOOKUP(AF190,BASE!$P$2:$R$14,2,0),"")</f>
        <v/>
      </c>
      <c r="AF190" s="393"/>
      <c r="AG190" s="393"/>
      <c r="AH190" s="393"/>
      <c r="AI190" s="391" t="str">
        <f>IFERROR(VLOOKUP(AJ190,BASE!$D$2:$E$40,2,0),"")</f>
        <v/>
      </c>
      <c r="AJ190" s="393"/>
      <c r="AK190" s="394"/>
      <c r="AL190" s="394"/>
      <c r="AM190" s="394"/>
      <c r="AN190" s="394"/>
      <c r="AO190" s="394"/>
      <c r="AP190" s="394"/>
      <c r="AQ190" s="394"/>
      <c r="AR190" s="394"/>
      <c r="AS190" s="394"/>
      <c r="AT190" s="394"/>
      <c r="AU190" s="394"/>
      <c r="AV190" s="394"/>
      <c r="AW190" s="394"/>
      <c r="AX190" s="394"/>
      <c r="AY190" s="394"/>
      <c r="AZ190" s="394"/>
      <c r="BA190" s="394"/>
    </row>
    <row r="191" spans="1:53" ht="39.75" customHeight="1">
      <c r="A191" s="393"/>
      <c r="B191" s="394"/>
      <c r="C191" s="393"/>
      <c r="D191" s="396"/>
      <c r="E191" s="394"/>
      <c r="F191" s="393" t="s">
        <v>1477</v>
      </c>
      <c r="G191" s="393" t="str">
        <f t="shared" si="60"/>
        <v>220201501-RA2-C10</v>
      </c>
      <c r="H191" s="406"/>
      <c r="I191" s="405"/>
      <c r="J191" s="405"/>
      <c r="K191" s="395"/>
      <c r="L191" s="393"/>
      <c r="M191" s="393"/>
      <c r="N191" s="393" t="str">
        <f t="shared" si="48"/>
        <v/>
      </c>
      <c r="O191" s="406"/>
      <c r="P191" s="405"/>
      <c r="Q191" s="405"/>
      <c r="R191" s="393"/>
      <c r="S191" s="396"/>
      <c r="T191" s="394"/>
      <c r="U191" s="393"/>
      <c r="V191" s="392" t="str">
        <f t="shared" si="49"/>
        <v/>
      </c>
      <c r="W191" s="392" t="str">
        <f t="shared" si="50"/>
        <v/>
      </c>
      <c r="X191" s="393"/>
      <c r="Y191" s="391" t="str">
        <f>IFERROR(VLOOKUP(Z191,BASE!$G$2:$H$3,2,0),"")</f>
        <v/>
      </c>
      <c r="Z191" s="393"/>
      <c r="AA191" s="391" t="str">
        <f>IFERROR(VLOOKUP(AB191,BASE!$J$2:$K$3,2,0),"")</f>
        <v/>
      </c>
      <c r="AB191" s="393"/>
      <c r="AC191" s="391" t="str">
        <f>IFERROR(VLOOKUP(AD191,BASE!M:N,2,0),"")</f>
        <v/>
      </c>
      <c r="AD191" s="393"/>
      <c r="AE191" s="391" t="str">
        <f>IFERROR(VLOOKUP(AF191,BASE!$P$2:$R$14,2,0),"")</f>
        <v/>
      </c>
      <c r="AF191" s="393"/>
      <c r="AG191" s="393"/>
      <c r="AH191" s="393"/>
      <c r="AI191" s="391" t="str">
        <f>IFERROR(VLOOKUP(AJ191,BASE!$D$2:$E$40,2,0),"")</f>
        <v/>
      </c>
      <c r="AJ191" s="393"/>
      <c r="AK191" s="394"/>
      <c r="AL191" s="394"/>
      <c r="AM191" s="394"/>
      <c r="AN191" s="394"/>
      <c r="AO191" s="394"/>
      <c r="AP191" s="394"/>
      <c r="AQ191" s="394"/>
      <c r="AR191" s="394"/>
      <c r="AS191" s="394"/>
      <c r="AT191" s="394"/>
      <c r="AU191" s="394"/>
      <c r="AV191" s="394"/>
      <c r="AW191" s="394"/>
      <c r="AX191" s="394"/>
      <c r="AY191" s="394"/>
      <c r="AZ191" s="394"/>
      <c r="BA191" s="394"/>
    </row>
    <row r="192" spans="1:53" ht="39.75" customHeight="1">
      <c r="A192" s="391">
        <v>220201501</v>
      </c>
      <c r="B192" s="392" t="s">
        <v>114</v>
      </c>
      <c r="C192" s="391"/>
      <c r="D192" s="391" t="str">
        <f>CONCATENATE(A192,"-","RA3")</f>
        <v>220201501-RA3</v>
      </c>
      <c r="E192" s="392" t="s">
        <v>1215</v>
      </c>
      <c r="F192" s="393" t="s">
        <v>1440</v>
      </c>
      <c r="G192" s="393" t="str">
        <f t="shared" ref="G192:G201" si="61">CONCATENATE($D$192,"-",F192)</f>
        <v>220201501-RA3-C01</v>
      </c>
      <c r="H192" s="406" t="s">
        <v>1633</v>
      </c>
      <c r="I192" s="405">
        <v>2</v>
      </c>
      <c r="J192" s="405">
        <v>1</v>
      </c>
      <c r="K192" s="395"/>
      <c r="L192" s="393" t="s">
        <v>178</v>
      </c>
      <c r="M192" s="393" t="s">
        <v>1442</v>
      </c>
      <c r="N192" s="393" t="str">
        <f t="shared" si="48"/>
        <v>220201501-RA3-PTA1-E1</v>
      </c>
      <c r="O192" s="406" t="s">
        <v>1634</v>
      </c>
      <c r="P192" s="405">
        <v>3</v>
      </c>
      <c r="Q192" s="405">
        <v>1</v>
      </c>
      <c r="R192" s="393"/>
      <c r="S192" s="396"/>
      <c r="T192" s="394"/>
      <c r="U192" s="393"/>
      <c r="V192" s="392" t="str">
        <f t="shared" si="49"/>
        <v/>
      </c>
      <c r="W192" s="392" t="str">
        <f t="shared" si="50"/>
        <v/>
      </c>
      <c r="X192" s="393"/>
      <c r="Y192" s="391" t="str">
        <f>IFERROR(VLOOKUP(Z192,BASE!$G$2:$H$3,2,0),"")</f>
        <v/>
      </c>
      <c r="Z192" s="393"/>
      <c r="AA192" s="391" t="str">
        <f>IFERROR(VLOOKUP(AB192,BASE!$J$2:$K$3,2,0),"")</f>
        <v/>
      </c>
      <c r="AB192" s="393"/>
      <c r="AC192" s="391" t="str">
        <f>IFERROR(VLOOKUP(AD192,BASE!M:N,2,0),"")</f>
        <v/>
      </c>
      <c r="AD192" s="393"/>
      <c r="AE192" s="391" t="str">
        <f>IFERROR(VLOOKUP(AF192,BASE!$P$2:$R$14,2,0),"")</f>
        <v/>
      </c>
      <c r="AF192" s="393"/>
      <c r="AG192" s="393"/>
      <c r="AH192" s="393"/>
      <c r="AI192" s="391" t="str">
        <f>IFERROR(VLOOKUP(AJ192,BASE!$D$2:$E$40,2,0),"")</f>
        <v/>
      </c>
      <c r="AJ192" s="393"/>
      <c r="AK192" s="394"/>
      <c r="AL192" s="394"/>
      <c r="AM192" s="394"/>
      <c r="AN192" s="394"/>
      <c r="AO192" s="394"/>
      <c r="AP192" s="394"/>
      <c r="AQ192" s="394"/>
      <c r="AR192" s="394"/>
      <c r="AS192" s="394"/>
      <c r="AT192" s="394"/>
      <c r="AU192" s="394"/>
      <c r="AV192" s="394"/>
      <c r="AW192" s="394"/>
      <c r="AX192" s="394"/>
      <c r="AY192" s="394"/>
      <c r="AZ192" s="394"/>
      <c r="BA192" s="394"/>
    </row>
    <row r="193" spans="1:53" ht="39.75" customHeight="1">
      <c r="A193" s="393"/>
      <c r="B193" s="394"/>
      <c r="C193" s="393"/>
      <c r="D193" s="396"/>
      <c r="E193" s="394"/>
      <c r="F193" s="393" t="s">
        <v>1450</v>
      </c>
      <c r="G193" s="393" t="str">
        <f t="shared" si="61"/>
        <v>220201501-RA3-C02</v>
      </c>
      <c r="H193" s="406" t="s">
        <v>1635</v>
      </c>
      <c r="I193" s="405">
        <v>2</v>
      </c>
      <c r="J193" s="405">
        <v>1</v>
      </c>
      <c r="K193" s="395"/>
      <c r="L193" s="393"/>
      <c r="M193" s="393"/>
      <c r="N193" s="393" t="str">
        <f t="shared" si="48"/>
        <v/>
      </c>
      <c r="O193" s="406"/>
      <c r="P193" s="405"/>
      <c r="Q193" s="405"/>
      <c r="R193" s="393"/>
      <c r="S193" s="396"/>
      <c r="T193" s="394"/>
      <c r="U193" s="393"/>
      <c r="V193" s="392" t="str">
        <f t="shared" si="49"/>
        <v/>
      </c>
      <c r="W193" s="392" t="str">
        <f t="shared" si="50"/>
        <v/>
      </c>
      <c r="X193" s="393"/>
      <c r="Y193" s="391" t="str">
        <f>IFERROR(VLOOKUP(Z193,BASE!$G$2:$H$3,2,0),"")</f>
        <v/>
      </c>
      <c r="Z193" s="393"/>
      <c r="AA193" s="391" t="str">
        <f>IFERROR(VLOOKUP(AB193,BASE!$J$2:$K$3,2,0),"")</f>
        <v/>
      </c>
      <c r="AB193" s="393"/>
      <c r="AC193" s="391" t="str">
        <f>IFERROR(VLOOKUP(AD193,BASE!M:N,2,0),"")</f>
        <v/>
      </c>
      <c r="AD193" s="393"/>
      <c r="AE193" s="391" t="str">
        <f>IFERROR(VLOOKUP(AF193,BASE!$P$2:$R$14,2,0),"")</f>
        <v/>
      </c>
      <c r="AF193" s="393"/>
      <c r="AG193" s="393"/>
      <c r="AH193" s="393"/>
      <c r="AI193" s="391" t="str">
        <f>IFERROR(VLOOKUP(AJ193,BASE!$D$2:$E$40,2,0),"")</f>
        <v/>
      </c>
      <c r="AJ193" s="393"/>
      <c r="AK193" s="394"/>
      <c r="AL193" s="394"/>
      <c r="AM193" s="394"/>
      <c r="AN193" s="394"/>
      <c r="AO193" s="394"/>
      <c r="AP193" s="394"/>
      <c r="AQ193" s="394"/>
      <c r="AR193" s="394"/>
      <c r="AS193" s="394"/>
      <c r="AT193" s="394"/>
      <c r="AU193" s="394"/>
      <c r="AV193" s="394"/>
      <c r="AW193" s="394"/>
      <c r="AX193" s="394"/>
      <c r="AY193" s="394"/>
      <c r="AZ193" s="394"/>
      <c r="BA193" s="394"/>
    </row>
    <row r="194" spans="1:53" ht="39.75" customHeight="1">
      <c r="A194" s="393"/>
      <c r="B194" s="394"/>
      <c r="C194" s="393"/>
      <c r="D194" s="396"/>
      <c r="E194" s="394"/>
      <c r="F194" s="393" t="s">
        <v>1453</v>
      </c>
      <c r="G194" s="393" t="str">
        <f t="shared" si="61"/>
        <v>220201501-RA3-C03</v>
      </c>
      <c r="H194" s="406"/>
      <c r="I194" s="405"/>
      <c r="J194" s="405"/>
      <c r="K194" s="395"/>
      <c r="L194" s="393"/>
      <c r="M194" s="393"/>
      <c r="N194" s="393" t="str">
        <f t="shared" si="48"/>
        <v/>
      </c>
      <c r="O194" s="406"/>
      <c r="P194" s="405"/>
      <c r="Q194" s="405"/>
      <c r="R194" s="393"/>
      <c r="S194" s="396"/>
      <c r="T194" s="394"/>
      <c r="U194" s="393"/>
      <c r="V194" s="392" t="str">
        <f t="shared" si="49"/>
        <v/>
      </c>
      <c r="W194" s="392" t="str">
        <f t="shared" si="50"/>
        <v/>
      </c>
      <c r="X194" s="393"/>
      <c r="Y194" s="391" t="str">
        <f>IFERROR(VLOOKUP(Z194,BASE!$G$2:$H$3,2,0),"")</f>
        <v/>
      </c>
      <c r="Z194" s="393"/>
      <c r="AA194" s="391" t="str">
        <f>IFERROR(VLOOKUP(AB194,BASE!$J$2:$K$3,2,0),"")</f>
        <v/>
      </c>
      <c r="AB194" s="393"/>
      <c r="AC194" s="391" t="str">
        <f>IFERROR(VLOOKUP(AD194,BASE!M:N,2,0),"")</f>
        <v/>
      </c>
      <c r="AD194" s="393"/>
      <c r="AE194" s="391" t="str">
        <f>IFERROR(VLOOKUP(AF194,BASE!$P$2:$R$14,2,0),"")</f>
        <v/>
      </c>
      <c r="AF194" s="393"/>
      <c r="AG194" s="393"/>
      <c r="AH194" s="393"/>
      <c r="AI194" s="391" t="str">
        <f>IFERROR(VLOOKUP(AJ194,BASE!$D$2:$E$40,2,0),"")</f>
        <v/>
      </c>
      <c r="AJ194" s="393"/>
      <c r="AK194" s="394"/>
      <c r="AL194" s="394"/>
      <c r="AM194" s="394"/>
      <c r="AN194" s="394"/>
      <c r="AO194" s="394"/>
      <c r="AP194" s="394"/>
      <c r="AQ194" s="394"/>
      <c r="AR194" s="394"/>
      <c r="AS194" s="394"/>
      <c r="AT194" s="394"/>
      <c r="AU194" s="394"/>
      <c r="AV194" s="394"/>
      <c r="AW194" s="394"/>
      <c r="AX194" s="394"/>
      <c r="AY194" s="394"/>
      <c r="AZ194" s="394"/>
      <c r="BA194" s="394"/>
    </row>
    <row r="195" spans="1:53" ht="39.75" customHeight="1">
      <c r="A195" s="393"/>
      <c r="B195" s="394"/>
      <c r="C195" s="393"/>
      <c r="D195" s="396"/>
      <c r="E195" s="394"/>
      <c r="F195" s="393" t="s">
        <v>1455</v>
      </c>
      <c r="G195" s="393" t="str">
        <f t="shared" si="61"/>
        <v>220201501-RA3-C04</v>
      </c>
      <c r="H195" s="406"/>
      <c r="I195" s="405"/>
      <c r="J195" s="405"/>
      <c r="K195" s="395"/>
      <c r="L195" s="393"/>
      <c r="M195" s="393"/>
      <c r="N195" s="393" t="str">
        <f t="shared" si="48"/>
        <v/>
      </c>
      <c r="O195" s="406"/>
      <c r="P195" s="405"/>
      <c r="Q195" s="405"/>
      <c r="R195" s="393"/>
      <c r="S195" s="396"/>
      <c r="T195" s="394"/>
      <c r="U195" s="393"/>
      <c r="V195" s="392" t="str">
        <f t="shared" si="49"/>
        <v/>
      </c>
      <c r="W195" s="392" t="str">
        <f t="shared" si="50"/>
        <v/>
      </c>
      <c r="X195" s="393"/>
      <c r="Y195" s="391" t="str">
        <f>IFERROR(VLOOKUP(Z195,BASE!$G$2:$H$3,2,0),"")</f>
        <v/>
      </c>
      <c r="Z195" s="393"/>
      <c r="AA195" s="391" t="str">
        <f>IFERROR(VLOOKUP(AB195,BASE!$J$2:$K$3,2,0),"")</f>
        <v/>
      </c>
      <c r="AB195" s="393"/>
      <c r="AC195" s="391" t="str">
        <f>IFERROR(VLOOKUP(AD195,BASE!M:N,2,0),"")</f>
        <v/>
      </c>
      <c r="AD195" s="393"/>
      <c r="AE195" s="391" t="str">
        <f>IFERROR(VLOOKUP(AF195,BASE!$P$2:$R$14,2,0),"")</f>
        <v/>
      </c>
      <c r="AF195" s="393"/>
      <c r="AG195" s="393"/>
      <c r="AH195" s="393"/>
      <c r="AI195" s="391" t="str">
        <f>IFERROR(VLOOKUP(AJ195,BASE!$D$2:$E$40,2,0),"")</f>
        <v/>
      </c>
      <c r="AJ195" s="393"/>
      <c r="AK195" s="394"/>
      <c r="AL195" s="394"/>
      <c r="AM195" s="394"/>
      <c r="AN195" s="394"/>
      <c r="AO195" s="394"/>
      <c r="AP195" s="394"/>
      <c r="AQ195" s="394"/>
      <c r="AR195" s="394"/>
      <c r="AS195" s="394"/>
      <c r="AT195" s="394"/>
      <c r="AU195" s="394"/>
      <c r="AV195" s="394"/>
      <c r="AW195" s="394"/>
      <c r="AX195" s="394"/>
      <c r="AY195" s="394"/>
      <c r="AZ195" s="394"/>
      <c r="BA195" s="394"/>
    </row>
    <row r="196" spans="1:53" ht="39.75" customHeight="1">
      <c r="A196" s="393"/>
      <c r="B196" s="394"/>
      <c r="C196" s="393"/>
      <c r="D196" s="396"/>
      <c r="E196" s="394"/>
      <c r="F196" s="393" t="s">
        <v>1457</v>
      </c>
      <c r="G196" s="393" t="str">
        <f t="shared" si="61"/>
        <v>220201501-RA3-C05</v>
      </c>
      <c r="H196" s="406"/>
      <c r="I196" s="405"/>
      <c r="J196" s="405"/>
      <c r="K196" s="395"/>
      <c r="L196" s="393"/>
      <c r="M196" s="393"/>
      <c r="N196" s="393" t="str">
        <f t="shared" si="48"/>
        <v/>
      </c>
      <c r="O196" s="406"/>
      <c r="P196" s="405"/>
      <c r="Q196" s="405"/>
      <c r="R196" s="393"/>
      <c r="S196" s="396"/>
      <c r="T196" s="394"/>
      <c r="U196" s="393"/>
      <c r="V196" s="392" t="str">
        <f t="shared" si="49"/>
        <v/>
      </c>
      <c r="W196" s="392" t="str">
        <f t="shared" si="50"/>
        <v/>
      </c>
      <c r="X196" s="393"/>
      <c r="Y196" s="391" t="str">
        <f>IFERROR(VLOOKUP(Z196,BASE!$G$2:$H$3,2,0),"")</f>
        <v/>
      </c>
      <c r="Z196" s="393"/>
      <c r="AA196" s="391" t="str">
        <f>IFERROR(VLOOKUP(AB196,BASE!$J$2:$K$3,2,0),"")</f>
        <v/>
      </c>
      <c r="AB196" s="393"/>
      <c r="AC196" s="391" t="str">
        <f>IFERROR(VLOOKUP(AD196,BASE!M:N,2,0),"")</f>
        <v/>
      </c>
      <c r="AD196" s="393"/>
      <c r="AE196" s="391" t="str">
        <f>IFERROR(VLOOKUP(AF196,BASE!$P$2:$R$14,2,0),"")</f>
        <v/>
      </c>
      <c r="AF196" s="393"/>
      <c r="AG196" s="393"/>
      <c r="AH196" s="393"/>
      <c r="AI196" s="391" t="str">
        <f>IFERROR(VLOOKUP(AJ196,BASE!$D$2:$E$40,2,0),"")</f>
        <v/>
      </c>
      <c r="AJ196" s="393"/>
      <c r="AK196" s="394"/>
      <c r="AL196" s="394"/>
      <c r="AM196" s="394"/>
      <c r="AN196" s="394"/>
      <c r="AO196" s="394"/>
      <c r="AP196" s="394"/>
      <c r="AQ196" s="394"/>
      <c r="AR196" s="394"/>
      <c r="AS196" s="394"/>
      <c r="AT196" s="394"/>
      <c r="AU196" s="394"/>
      <c r="AV196" s="394"/>
      <c r="AW196" s="394"/>
      <c r="AX196" s="394"/>
      <c r="AY196" s="394"/>
      <c r="AZ196" s="394"/>
      <c r="BA196" s="394"/>
    </row>
    <row r="197" spans="1:53" ht="39.75" customHeight="1">
      <c r="A197" s="393"/>
      <c r="B197" s="394"/>
      <c r="C197" s="393"/>
      <c r="D197" s="396"/>
      <c r="E197" s="394"/>
      <c r="F197" s="393" t="s">
        <v>1467</v>
      </c>
      <c r="G197" s="393" t="str">
        <f t="shared" si="61"/>
        <v>220201501-RA3-C06</v>
      </c>
      <c r="H197" s="406"/>
      <c r="I197" s="405"/>
      <c r="J197" s="405"/>
      <c r="K197" s="395"/>
      <c r="L197" s="393"/>
      <c r="M197" s="393"/>
      <c r="N197" s="393" t="str">
        <f t="shared" si="48"/>
        <v/>
      </c>
      <c r="O197" s="406"/>
      <c r="P197" s="405"/>
      <c r="Q197" s="405"/>
      <c r="R197" s="393"/>
      <c r="S197" s="396"/>
      <c r="T197" s="394"/>
      <c r="U197" s="393"/>
      <c r="V197" s="392" t="str">
        <f t="shared" si="49"/>
        <v/>
      </c>
      <c r="W197" s="392" t="str">
        <f t="shared" si="50"/>
        <v/>
      </c>
      <c r="X197" s="393"/>
      <c r="Y197" s="391" t="str">
        <f>IFERROR(VLOOKUP(Z197,BASE!$G$2:$H$3,2,0),"")</f>
        <v/>
      </c>
      <c r="Z197" s="393"/>
      <c r="AA197" s="391" t="str">
        <f>IFERROR(VLOOKUP(AB197,BASE!$J$2:$K$3,2,0),"")</f>
        <v/>
      </c>
      <c r="AB197" s="393"/>
      <c r="AC197" s="391" t="str">
        <f>IFERROR(VLOOKUP(AD197,BASE!M:N,2,0),"")</f>
        <v/>
      </c>
      <c r="AD197" s="393"/>
      <c r="AE197" s="391" t="str">
        <f>IFERROR(VLOOKUP(AF197,BASE!$P$2:$R$14,2,0),"")</f>
        <v/>
      </c>
      <c r="AF197" s="393"/>
      <c r="AG197" s="393"/>
      <c r="AH197" s="393"/>
      <c r="AI197" s="391" t="str">
        <f>IFERROR(VLOOKUP(AJ197,BASE!$D$2:$E$40,2,0),"")</f>
        <v/>
      </c>
      <c r="AJ197" s="393"/>
      <c r="AK197" s="394"/>
      <c r="AL197" s="394"/>
      <c r="AM197" s="394"/>
      <c r="AN197" s="394"/>
      <c r="AO197" s="394"/>
      <c r="AP197" s="394"/>
      <c r="AQ197" s="394"/>
      <c r="AR197" s="394"/>
      <c r="AS197" s="394"/>
      <c r="AT197" s="394"/>
      <c r="AU197" s="394"/>
      <c r="AV197" s="394"/>
      <c r="AW197" s="394"/>
      <c r="AX197" s="394"/>
      <c r="AY197" s="394"/>
      <c r="AZ197" s="394"/>
      <c r="BA197" s="394"/>
    </row>
    <row r="198" spans="1:53" ht="39.75" customHeight="1">
      <c r="A198" s="393"/>
      <c r="B198" s="394"/>
      <c r="C198" s="393"/>
      <c r="D198" s="396"/>
      <c r="E198" s="394"/>
      <c r="F198" s="393" t="s">
        <v>1469</v>
      </c>
      <c r="G198" s="393" t="str">
        <f t="shared" si="61"/>
        <v>220201501-RA3-C07</v>
      </c>
      <c r="H198" s="406"/>
      <c r="I198" s="405"/>
      <c r="J198" s="405"/>
      <c r="K198" s="395"/>
      <c r="L198" s="393"/>
      <c r="M198" s="393"/>
      <c r="N198" s="393" t="str">
        <f t="shared" si="48"/>
        <v/>
      </c>
      <c r="O198" s="406"/>
      <c r="P198" s="405"/>
      <c r="Q198" s="405"/>
      <c r="R198" s="393"/>
      <c r="S198" s="396"/>
      <c r="T198" s="394"/>
      <c r="U198" s="393"/>
      <c r="V198" s="392" t="str">
        <f t="shared" si="49"/>
        <v/>
      </c>
      <c r="W198" s="392" t="str">
        <f t="shared" si="50"/>
        <v/>
      </c>
      <c r="X198" s="393"/>
      <c r="Y198" s="391" t="str">
        <f>IFERROR(VLOOKUP(Z198,BASE!$G$2:$H$3,2,0),"")</f>
        <v/>
      </c>
      <c r="Z198" s="393"/>
      <c r="AA198" s="391" t="str">
        <f>IFERROR(VLOOKUP(AB198,BASE!$J$2:$K$3,2,0),"")</f>
        <v/>
      </c>
      <c r="AB198" s="393"/>
      <c r="AC198" s="391" t="str">
        <f>IFERROR(VLOOKUP(AD198,BASE!M:N,2,0),"")</f>
        <v/>
      </c>
      <c r="AD198" s="393"/>
      <c r="AE198" s="391" t="str">
        <f>IFERROR(VLOOKUP(AF198,BASE!$P$2:$R$14,2,0),"")</f>
        <v/>
      </c>
      <c r="AF198" s="393"/>
      <c r="AG198" s="393"/>
      <c r="AH198" s="393"/>
      <c r="AI198" s="391" t="str">
        <f>IFERROR(VLOOKUP(AJ198,BASE!$D$2:$E$40,2,0),"")</f>
        <v/>
      </c>
      <c r="AJ198" s="393"/>
      <c r="AK198" s="394"/>
      <c r="AL198" s="394"/>
      <c r="AM198" s="394"/>
      <c r="AN198" s="394"/>
      <c r="AO198" s="394"/>
      <c r="AP198" s="394"/>
      <c r="AQ198" s="394"/>
      <c r="AR198" s="394"/>
      <c r="AS198" s="394"/>
      <c r="AT198" s="394"/>
      <c r="AU198" s="394"/>
      <c r="AV198" s="394"/>
      <c r="AW198" s="394"/>
      <c r="AX198" s="394"/>
      <c r="AY198" s="394"/>
      <c r="AZ198" s="394"/>
      <c r="BA198" s="394"/>
    </row>
    <row r="199" spans="1:53" ht="39.75" customHeight="1">
      <c r="A199" s="393"/>
      <c r="B199" s="394"/>
      <c r="C199" s="393"/>
      <c r="D199" s="396"/>
      <c r="E199" s="394"/>
      <c r="F199" s="393" t="s">
        <v>1471</v>
      </c>
      <c r="G199" s="393" t="str">
        <f t="shared" si="61"/>
        <v>220201501-RA3-C08</v>
      </c>
      <c r="H199" s="406"/>
      <c r="I199" s="405"/>
      <c r="J199" s="405"/>
      <c r="K199" s="395"/>
      <c r="L199" s="393"/>
      <c r="M199" s="393"/>
      <c r="N199" s="393" t="str">
        <f t="shared" si="48"/>
        <v/>
      </c>
      <c r="O199" s="406"/>
      <c r="P199" s="405"/>
      <c r="Q199" s="405"/>
      <c r="R199" s="393"/>
      <c r="S199" s="396"/>
      <c r="T199" s="394"/>
      <c r="U199" s="393"/>
      <c r="V199" s="392" t="str">
        <f t="shared" si="49"/>
        <v/>
      </c>
      <c r="W199" s="392" t="str">
        <f t="shared" si="50"/>
        <v/>
      </c>
      <c r="X199" s="393"/>
      <c r="Y199" s="391" t="str">
        <f>IFERROR(VLOOKUP(Z199,BASE!$G$2:$H$3,2,0),"")</f>
        <v/>
      </c>
      <c r="Z199" s="393"/>
      <c r="AA199" s="391" t="str">
        <f>IFERROR(VLOOKUP(AB199,BASE!$J$2:$K$3,2,0),"")</f>
        <v/>
      </c>
      <c r="AB199" s="393"/>
      <c r="AC199" s="391" t="str">
        <f>IFERROR(VLOOKUP(AD199,BASE!M:N,2,0),"")</f>
        <v/>
      </c>
      <c r="AD199" s="393"/>
      <c r="AE199" s="391" t="str">
        <f>IFERROR(VLOOKUP(AF199,BASE!$P$2:$R$14,2,0),"")</f>
        <v/>
      </c>
      <c r="AF199" s="393"/>
      <c r="AG199" s="393"/>
      <c r="AH199" s="393"/>
      <c r="AI199" s="391" t="str">
        <f>IFERROR(VLOOKUP(AJ199,BASE!$D$2:$E$40,2,0),"")</f>
        <v/>
      </c>
      <c r="AJ199" s="393"/>
      <c r="AK199" s="394"/>
      <c r="AL199" s="394"/>
      <c r="AM199" s="394"/>
      <c r="AN199" s="394"/>
      <c r="AO199" s="394"/>
      <c r="AP199" s="394"/>
      <c r="AQ199" s="394"/>
      <c r="AR199" s="394"/>
      <c r="AS199" s="394"/>
      <c r="AT199" s="394"/>
      <c r="AU199" s="394"/>
      <c r="AV199" s="394"/>
      <c r="AW199" s="394"/>
      <c r="AX199" s="394"/>
      <c r="AY199" s="394"/>
      <c r="AZ199" s="394"/>
      <c r="BA199" s="394"/>
    </row>
    <row r="200" spans="1:53" ht="39.75" customHeight="1">
      <c r="A200" s="393"/>
      <c r="B200" s="394"/>
      <c r="C200" s="393"/>
      <c r="D200" s="396"/>
      <c r="E200" s="394"/>
      <c r="F200" s="393" t="s">
        <v>1475</v>
      </c>
      <c r="G200" s="393" t="str">
        <f t="shared" si="61"/>
        <v>220201501-RA3-C09</v>
      </c>
      <c r="H200" s="406"/>
      <c r="I200" s="405"/>
      <c r="J200" s="405"/>
      <c r="K200" s="395"/>
      <c r="L200" s="393"/>
      <c r="M200" s="393"/>
      <c r="N200" s="393" t="str">
        <f t="shared" si="48"/>
        <v/>
      </c>
      <c r="O200" s="406"/>
      <c r="P200" s="405"/>
      <c r="Q200" s="405"/>
      <c r="R200" s="393"/>
      <c r="S200" s="396"/>
      <c r="T200" s="394"/>
      <c r="U200" s="393"/>
      <c r="V200" s="392" t="str">
        <f t="shared" si="49"/>
        <v/>
      </c>
      <c r="W200" s="392" t="str">
        <f t="shared" si="50"/>
        <v/>
      </c>
      <c r="X200" s="393"/>
      <c r="Y200" s="391" t="str">
        <f>IFERROR(VLOOKUP(Z200,BASE!$G$2:$H$3,2,0),"")</f>
        <v/>
      </c>
      <c r="Z200" s="393"/>
      <c r="AA200" s="391" t="str">
        <f>IFERROR(VLOOKUP(AB200,BASE!$J$2:$K$3,2,0),"")</f>
        <v/>
      </c>
      <c r="AB200" s="393"/>
      <c r="AC200" s="391" t="str">
        <f>IFERROR(VLOOKUP(AD200,BASE!M:N,2,0),"")</f>
        <v/>
      </c>
      <c r="AD200" s="393"/>
      <c r="AE200" s="391" t="str">
        <f>IFERROR(VLOOKUP(AF200,BASE!$P$2:$R$14,2,0),"")</f>
        <v/>
      </c>
      <c r="AF200" s="393"/>
      <c r="AG200" s="393"/>
      <c r="AH200" s="393"/>
      <c r="AI200" s="391" t="str">
        <f>IFERROR(VLOOKUP(AJ200,BASE!$D$2:$E$40,2,0),"")</f>
        <v/>
      </c>
      <c r="AJ200" s="393"/>
      <c r="AK200" s="394"/>
      <c r="AL200" s="394"/>
      <c r="AM200" s="394"/>
      <c r="AN200" s="394"/>
      <c r="AO200" s="394"/>
      <c r="AP200" s="394"/>
      <c r="AQ200" s="394"/>
      <c r="AR200" s="394"/>
      <c r="AS200" s="394"/>
      <c r="AT200" s="394"/>
      <c r="AU200" s="394"/>
      <c r="AV200" s="394"/>
      <c r="AW200" s="394"/>
      <c r="AX200" s="394"/>
      <c r="AY200" s="394"/>
      <c r="AZ200" s="394"/>
      <c r="BA200" s="394"/>
    </row>
    <row r="201" spans="1:53" ht="39.75" customHeight="1">
      <c r="A201" s="393"/>
      <c r="B201" s="394"/>
      <c r="C201" s="393"/>
      <c r="D201" s="396"/>
      <c r="E201" s="394"/>
      <c r="F201" s="393" t="s">
        <v>1477</v>
      </c>
      <c r="G201" s="393" t="str">
        <f t="shared" si="61"/>
        <v>220201501-RA3-C10</v>
      </c>
      <c r="H201" s="406"/>
      <c r="I201" s="405"/>
      <c r="J201" s="405"/>
      <c r="K201" s="395"/>
      <c r="L201" s="393"/>
      <c r="M201" s="393"/>
      <c r="N201" s="393" t="str">
        <f t="shared" si="48"/>
        <v/>
      </c>
      <c r="O201" s="406"/>
      <c r="P201" s="405"/>
      <c r="Q201" s="405"/>
      <c r="R201" s="393"/>
      <c r="S201" s="396"/>
      <c r="T201" s="394"/>
      <c r="U201" s="393"/>
      <c r="V201" s="392" t="str">
        <f t="shared" si="49"/>
        <v/>
      </c>
      <c r="W201" s="392" t="str">
        <f t="shared" si="50"/>
        <v/>
      </c>
      <c r="X201" s="393"/>
      <c r="Y201" s="391" t="str">
        <f>IFERROR(VLOOKUP(Z201,BASE!$G$2:$H$3,2,0),"")</f>
        <v/>
      </c>
      <c r="Z201" s="393"/>
      <c r="AA201" s="391" t="str">
        <f>IFERROR(VLOOKUP(AB201,BASE!$J$2:$K$3,2,0),"")</f>
        <v/>
      </c>
      <c r="AB201" s="393"/>
      <c r="AC201" s="391" t="str">
        <f>IFERROR(VLOOKUP(AD201,BASE!M:N,2,0),"")</f>
        <v/>
      </c>
      <c r="AD201" s="393"/>
      <c r="AE201" s="391" t="str">
        <f>IFERROR(VLOOKUP(AF201,BASE!$P$2:$R$14,2,0),"")</f>
        <v/>
      </c>
      <c r="AF201" s="393"/>
      <c r="AG201" s="393"/>
      <c r="AH201" s="393"/>
      <c r="AI201" s="391" t="str">
        <f>IFERROR(VLOOKUP(AJ201,BASE!$D$2:$E$40,2,0),"")</f>
        <v/>
      </c>
      <c r="AJ201" s="393"/>
      <c r="AK201" s="394"/>
      <c r="AL201" s="394"/>
      <c r="AM201" s="394"/>
      <c r="AN201" s="394"/>
      <c r="AO201" s="394"/>
      <c r="AP201" s="394"/>
      <c r="AQ201" s="394"/>
      <c r="AR201" s="394"/>
      <c r="AS201" s="394"/>
      <c r="AT201" s="394"/>
      <c r="AU201" s="394"/>
      <c r="AV201" s="394"/>
      <c r="AW201" s="394"/>
      <c r="AX201" s="394"/>
      <c r="AY201" s="394"/>
      <c r="AZ201" s="394"/>
      <c r="BA201" s="394"/>
    </row>
    <row r="202" spans="1:53" ht="39.75" customHeight="1">
      <c r="A202" s="391">
        <v>220201501</v>
      </c>
      <c r="B202" s="392" t="s">
        <v>114</v>
      </c>
      <c r="C202" s="391"/>
      <c r="D202" s="391" t="str">
        <f>CONCATENATE(A202,"-","RA4")</f>
        <v>220201501-RA4</v>
      </c>
      <c r="E202" s="392" t="s">
        <v>1222</v>
      </c>
      <c r="F202" s="393" t="s">
        <v>1440</v>
      </c>
      <c r="G202" s="393" t="str">
        <f t="shared" ref="G202:G211" si="62">CONCATENATE($D$202,"-",F202)</f>
        <v>220201501-RA4-C01</v>
      </c>
      <c r="H202" s="406" t="s">
        <v>1636</v>
      </c>
      <c r="I202" s="405">
        <v>2</v>
      </c>
      <c r="J202" s="405">
        <v>1</v>
      </c>
      <c r="K202" s="395"/>
      <c r="L202" s="393" t="s">
        <v>178</v>
      </c>
      <c r="M202" s="393" t="s">
        <v>1442</v>
      </c>
      <c r="N202" s="393" t="str">
        <f t="shared" si="48"/>
        <v>220201501-RA4-PTA1-E1</v>
      </c>
      <c r="O202" s="406" t="s">
        <v>1637</v>
      </c>
      <c r="P202" s="405">
        <v>3</v>
      </c>
      <c r="Q202" s="405">
        <v>1</v>
      </c>
      <c r="R202" s="393"/>
      <c r="S202" s="396"/>
      <c r="T202" s="394"/>
      <c r="U202" s="393"/>
      <c r="V202" s="392" t="str">
        <f t="shared" si="49"/>
        <v/>
      </c>
      <c r="W202" s="392" t="str">
        <f t="shared" si="50"/>
        <v/>
      </c>
      <c r="X202" s="393"/>
      <c r="Y202" s="391" t="str">
        <f>IFERROR(VLOOKUP(Z202,BASE!$G$2:$H$3,2,0),"")</f>
        <v/>
      </c>
      <c r="Z202" s="393"/>
      <c r="AA202" s="391" t="str">
        <f>IFERROR(VLOOKUP(AB202,BASE!$J$2:$K$3,2,0),"")</f>
        <v/>
      </c>
      <c r="AB202" s="393"/>
      <c r="AC202" s="391" t="str">
        <f>IFERROR(VLOOKUP(AD202,BASE!M:N,2,0),"")</f>
        <v/>
      </c>
      <c r="AD202" s="393"/>
      <c r="AE202" s="391" t="str">
        <f>IFERROR(VLOOKUP(AF202,BASE!$P$2:$R$14,2,0),"")</f>
        <v/>
      </c>
      <c r="AF202" s="393"/>
      <c r="AG202" s="393"/>
      <c r="AH202" s="393"/>
      <c r="AI202" s="391" t="str">
        <f>IFERROR(VLOOKUP(AJ202,BASE!$D$2:$E$40,2,0),"")</f>
        <v/>
      </c>
      <c r="AJ202" s="393"/>
      <c r="AK202" s="394"/>
      <c r="AL202" s="394"/>
      <c r="AM202" s="394"/>
      <c r="AN202" s="394"/>
      <c r="AO202" s="394"/>
      <c r="AP202" s="394"/>
      <c r="AQ202" s="394"/>
      <c r="AR202" s="394"/>
      <c r="AS202" s="394"/>
      <c r="AT202" s="394"/>
      <c r="AU202" s="394"/>
      <c r="AV202" s="394"/>
      <c r="AW202" s="394"/>
      <c r="AX202" s="394"/>
      <c r="AY202" s="394"/>
      <c r="AZ202" s="394"/>
      <c r="BA202" s="394"/>
    </row>
    <row r="203" spans="1:53" ht="39.75" customHeight="1">
      <c r="A203" s="393"/>
      <c r="B203" s="394"/>
      <c r="C203" s="393"/>
      <c r="D203" s="396"/>
      <c r="E203" s="394"/>
      <c r="F203" s="393" t="s">
        <v>1450</v>
      </c>
      <c r="G203" s="393" t="str">
        <f t="shared" si="62"/>
        <v>220201501-RA4-C02</v>
      </c>
      <c r="H203" s="406" t="s">
        <v>1638</v>
      </c>
      <c r="I203" s="405">
        <v>2</v>
      </c>
      <c r="J203" s="405">
        <v>1</v>
      </c>
      <c r="K203" s="395"/>
      <c r="L203" s="393"/>
      <c r="M203" s="393"/>
      <c r="N203" s="393" t="str">
        <f t="shared" si="48"/>
        <v/>
      </c>
      <c r="O203" s="394"/>
      <c r="P203" s="393"/>
      <c r="Q203" s="393"/>
      <c r="R203" s="393"/>
      <c r="S203" s="396"/>
      <c r="T203" s="394"/>
      <c r="U203" s="393"/>
      <c r="V203" s="392" t="str">
        <f t="shared" si="49"/>
        <v/>
      </c>
      <c r="W203" s="392" t="str">
        <f t="shared" si="50"/>
        <v/>
      </c>
      <c r="X203" s="393"/>
      <c r="Y203" s="391" t="str">
        <f>IFERROR(VLOOKUP(Z203,BASE!$G$2:$H$3,2,0),"")</f>
        <v/>
      </c>
      <c r="Z203" s="393"/>
      <c r="AA203" s="391" t="str">
        <f>IFERROR(VLOOKUP(AB203,BASE!$J$2:$K$3,2,0),"")</f>
        <v/>
      </c>
      <c r="AB203" s="393"/>
      <c r="AC203" s="391" t="str">
        <f>IFERROR(VLOOKUP(AD203,BASE!M:N,2,0),"")</f>
        <v/>
      </c>
      <c r="AD203" s="393"/>
      <c r="AE203" s="391" t="str">
        <f>IFERROR(VLOOKUP(AF203,BASE!$P$2:$R$14,2,0),"")</f>
        <v/>
      </c>
      <c r="AF203" s="393"/>
      <c r="AG203" s="393"/>
      <c r="AH203" s="393"/>
      <c r="AI203" s="391" t="str">
        <f>IFERROR(VLOOKUP(AJ203,BASE!$D$2:$E$40,2,0),"")</f>
        <v/>
      </c>
      <c r="AJ203" s="393"/>
      <c r="AK203" s="394"/>
      <c r="AL203" s="394"/>
      <c r="AM203" s="394"/>
      <c r="AN203" s="394"/>
      <c r="AO203" s="394"/>
      <c r="AP203" s="394"/>
      <c r="AQ203" s="394"/>
      <c r="AR203" s="394"/>
      <c r="AS203" s="394"/>
      <c r="AT203" s="394"/>
      <c r="AU203" s="394"/>
      <c r="AV203" s="394"/>
      <c r="AW203" s="394"/>
      <c r="AX203" s="394"/>
      <c r="AY203" s="394"/>
      <c r="AZ203" s="394"/>
      <c r="BA203" s="394"/>
    </row>
    <row r="204" spans="1:53" ht="39.75" customHeight="1">
      <c r="A204" s="393"/>
      <c r="B204" s="394"/>
      <c r="C204" s="393"/>
      <c r="D204" s="396"/>
      <c r="E204" s="394"/>
      <c r="F204" s="393" t="s">
        <v>1453</v>
      </c>
      <c r="G204" s="393" t="str">
        <f t="shared" si="62"/>
        <v>220201501-RA4-C03</v>
      </c>
      <c r="H204" s="394"/>
      <c r="I204" s="393"/>
      <c r="J204" s="393"/>
      <c r="K204" s="395"/>
      <c r="L204" s="393"/>
      <c r="M204" s="393"/>
      <c r="N204" s="393" t="str">
        <f t="shared" si="48"/>
        <v/>
      </c>
      <c r="O204" s="394"/>
      <c r="P204" s="393"/>
      <c r="Q204" s="393"/>
      <c r="R204" s="393"/>
      <c r="S204" s="396"/>
      <c r="T204" s="394"/>
      <c r="U204" s="393"/>
      <c r="V204" s="392" t="str">
        <f t="shared" si="49"/>
        <v/>
      </c>
      <c r="W204" s="392" t="str">
        <f t="shared" si="50"/>
        <v/>
      </c>
      <c r="X204" s="393"/>
      <c r="Y204" s="391" t="str">
        <f>IFERROR(VLOOKUP(Z204,BASE!$G$2:$H$3,2,0),"")</f>
        <v/>
      </c>
      <c r="Z204" s="393"/>
      <c r="AA204" s="391" t="str">
        <f>IFERROR(VLOOKUP(AB204,BASE!$J$2:$K$3,2,0),"")</f>
        <v/>
      </c>
      <c r="AB204" s="393"/>
      <c r="AC204" s="391" t="str">
        <f>IFERROR(VLOOKUP(AD204,BASE!M:N,2,0),"")</f>
        <v/>
      </c>
      <c r="AD204" s="393"/>
      <c r="AE204" s="391" t="str">
        <f>IFERROR(VLOOKUP(AF204,BASE!$P$2:$R$14,2,0),"")</f>
        <v/>
      </c>
      <c r="AF204" s="393"/>
      <c r="AG204" s="393"/>
      <c r="AH204" s="393"/>
      <c r="AI204" s="391" t="str">
        <f>IFERROR(VLOOKUP(AJ204,BASE!$D$2:$E$40,2,0),"")</f>
        <v/>
      </c>
      <c r="AJ204" s="393"/>
      <c r="AK204" s="394"/>
      <c r="AL204" s="394"/>
      <c r="AM204" s="394"/>
      <c r="AN204" s="394"/>
      <c r="AO204" s="394"/>
      <c r="AP204" s="394"/>
      <c r="AQ204" s="394"/>
      <c r="AR204" s="394"/>
      <c r="AS204" s="394"/>
      <c r="AT204" s="394"/>
      <c r="AU204" s="394"/>
      <c r="AV204" s="394"/>
      <c r="AW204" s="394"/>
      <c r="AX204" s="394"/>
      <c r="AY204" s="394"/>
      <c r="AZ204" s="394"/>
      <c r="BA204" s="394"/>
    </row>
    <row r="205" spans="1:53" ht="39.75" customHeight="1">
      <c r="A205" s="393"/>
      <c r="B205" s="394"/>
      <c r="C205" s="393"/>
      <c r="D205" s="396"/>
      <c r="E205" s="394"/>
      <c r="F205" s="393" t="s">
        <v>1455</v>
      </c>
      <c r="G205" s="393" t="str">
        <f t="shared" si="62"/>
        <v>220201501-RA4-C04</v>
      </c>
      <c r="H205" s="394"/>
      <c r="I205" s="393"/>
      <c r="J205" s="393"/>
      <c r="K205" s="395"/>
      <c r="L205" s="393"/>
      <c r="M205" s="393"/>
      <c r="N205" s="393" t="str">
        <f t="shared" si="48"/>
        <v/>
      </c>
      <c r="O205" s="394"/>
      <c r="P205" s="393"/>
      <c r="Q205" s="393"/>
      <c r="R205" s="393"/>
      <c r="S205" s="396"/>
      <c r="T205" s="394"/>
      <c r="U205" s="393"/>
      <c r="V205" s="392" t="str">
        <f t="shared" si="49"/>
        <v/>
      </c>
      <c r="W205" s="392" t="str">
        <f t="shared" si="50"/>
        <v/>
      </c>
      <c r="X205" s="393"/>
      <c r="Y205" s="391" t="str">
        <f>IFERROR(VLOOKUP(Z205,BASE!$G$2:$H$3,2,0),"")</f>
        <v/>
      </c>
      <c r="Z205" s="393"/>
      <c r="AA205" s="391" t="str">
        <f>IFERROR(VLOOKUP(AB205,BASE!$J$2:$K$3,2,0),"")</f>
        <v/>
      </c>
      <c r="AB205" s="393"/>
      <c r="AC205" s="391" t="str">
        <f>IFERROR(VLOOKUP(AD205,BASE!M:N,2,0),"")</f>
        <v/>
      </c>
      <c r="AD205" s="393"/>
      <c r="AE205" s="391" t="str">
        <f>IFERROR(VLOOKUP(AF205,BASE!$P$2:$R$14,2,0),"")</f>
        <v/>
      </c>
      <c r="AF205" s="393"/>
      <c r="AG205" s="393"/>
      <c r="AH205" s="393"/>
      <c r="AI205" s="391" t="str">
        <f>IFERROR(VLOOKUP(AJ205,BASE!$D$2:$E$40,2,0),"")</f>
        <v/>
      </c>
      <c r="AJ205" s="393"/>
      <c r="AK205" s="394"/>
      <c r="AL205" s="394"/>
      <c r="AM205" s="394"/>
      <c r="AN205" s="394"/>
      <c r="AO205" s="394"/>
      <c r="AP205" s="394"/>
      <c r="AQ205" s="394"/>
      <c r="AR205" s="394"/>
      <c r="AS205" s="394"/>
      <c r="AT205" s="394"/>
      <c r="AU205" s="394"/>
      <c r="AV205" s="394"/>
      <c r="AW205" s="394"/>
      <c r="AX205" s="394"/>
      <c r="AY205" s="394"/>
      <c r="AZ205" s="394"/>
      <c r="BA205" s="394"/>
    </row>
    <row r="206" spans="1:53" ht="39.75" customHeight="1">
      <c r="A206" s="393"/>
      <c r="B206" s="394"/>
      <c r="C206" s="393"/>
      <c r="D206" s="396"/>
      <c r="E206" s="394"/>
      <c r="F206" s="393" t="s">
        <v>1457</v>
      </c>
      <c r="G206" s="393" t="str">
        <f t="shared" si="62"/>
        <v>220201501-RA4-C05</v>
      </c>
      <c r="H206" s="394"/>
      <c r="I206" s="393"/>
      <c r="J206" s="393"/>
      <c r="K206" s="395"/>
      <c r="L206" s="393"/>
      <c r="M206" s="393"/>
      <c r="N206" s="393" t="str">
        <f t="shared" si="48"/>
        <v/>
      </c>
      <c r="O206" s="394"/>
      <c r="P206" s="393"/>
      <c r="Q206" s="393"/>
      <c r="R206" s="393"/>
      <c r="S206" s="396"/>
      <c r="T206" s="394"/>
      <c r="U206" s="393"/>
      <c r="V206" s="392" t="str">
        <f t="shared" si="49"/>
        <v/>
      </c>
      <c r="W206" s="392" t="str">
        <f t="shared" si="50"/>
        <v/>
      </c>
      <c r="X206" s="393"/>
      <c r="Y206" s="391" t="str">
        <f>IFERROR(VLOOKUP(Z206,BASE!$G$2:$H$3,2,0),"")</f>
        <v/>
      </c>
      <c r="Z206" s="393"/>
      <c r="AA206" s="391" t="str">
        <f>IFERROR(VLOOKUP(AB206,BASE!$J$2:$K$3,2,0),"")</f>
        <v/>
      </c>
      <c r="AB206" s="393"/>
      <c r="AC206" s="391" t="str">
        <f>IFERROR(VLOOKUP(AD206,BASE!M:N,2,0),"")</f>
        <v/>
      </c>
      <c r="AD206" s="393"/>
      <c r="AE206" s="391" t="str">
        <f>IFERROR(VLOOKUP(AF206,BASE!$P$2:$R$14,2,0),"")</f>
        <v/>
      </c>
      <c r="AF206" s="393"/>
      <c r="AG206" s="393"/>
      <c r="AH206" s="393"/>
      <c r="AI206" s="391" t="str">
        <f>IFERROR(VLOOKUP(AJ206,BASE!$D$2:$E$40,2,0),"")</f>
        <v/>
      </c>
      <c r="AJ206" s="393"/>
      <c r="AK206" s="394"/>
      <c r="AL206" s="394"/>
      <c r="AM206" s="394"/>
      <c r="AN206" s="394"/>
      <c r="AO206" s="394"/>
      <c r="AP206" s="394"/>
      <c r="AQ206" s="394"/>
      <c r="AR206" s="394"/>
      <c r="AS206" s="394"/>
      <c r="AT206" s="394"/>
      <c r="AU206" s="394"/>
      <c r="AV206" s="394"/>
      <c r="AW206" s="394"/>
      <c r="AX206" s="394"/>
      <c r="AY206" s="394"/>
      <c r="AZ206" s="394"/>
      <c r="BA206" s="394"/>
    </row>
    <row r="207" spans="1:53" ht="39.75" customHeight="1">
      <c r="A207" s="393"/>
      <c r="B207" s="394"/>
      <c r="C207" s="393"/>
      <c r="D207" s="396"/>
      <c r="E207" s="394"/>
      <c r="F207" s="393" t="s">
        <v>1467</v>
      </c>
      <c r="G207" s="393" t="str">
        <f t="shared" si="62"/>
        <v>220201501-RA4-C06</v>
      </c>
      <c r="H207" s="394"/>
      <c r="I207" s="393"/>
      <c r="J207" s="393"/>
      <c r="K207" s="395"/>
      <c r="L207" s="393"/>
      <c r="M207" s="393"/>
      <c r="N207" s="393" t="str">
        <f t="shared" si="48"/>
        <v/>
      </c>
      <c r="O207" s="394"/>
      <c r="P207" s="393"/>
      <c r="Q207" s="393"/>
      <c r="R207" s="393"/>
      <c r="S207" s="396"/>
      <c r="T207" s="394"/>
      <c r="U207" s="393"/>
      <c r="V207" s="392" t="str">
        <f t="shared" si="49"/>
        <v/>
      </c>
      <c r="W207" s="392" t="str">
        <f t="shared" si="50"/>
        <v/>
      </c>
      <c r="X207" s="393"/>
      <c r="Y207" s="391" t="str">
        <f>IFERROR(VLOOKUP(Z207,BASE!$G$2:$H$3,2,0),"")</f>
        <v/>
      </c>
      <c r="Z207" s="393"/>
      <c r="AA207" s="391" t="str">
        <f>IFERROR(VLOOKUP(AB207,BASE!$J$2:$K$3,2,0),"")</f>
        <v/>
      </c>
      <c r="AB207" s="393"/>
      <c r="AC207" s="391" t="str">
        <f>IFERROR(VLOOKUP(AD207,BASE!M:N,2,0),"")</f>
        <v/>
      </c>
      <c r="AD207" s="393"/>
      <c r="AE207" s="391" t="str">
        <f>IFERROR(VLOOKUP(AF207,BASE!$P$2:$R$14,2,0),"")</f>
        <v/>
      </c>
      <c r="AF207" s="393"/>
      <c r="AG207" s="393"/>
      <c r="AH207" s="393"/>
      <c r="AI207" s="391" t="str">
        <f>IFERROR(VLOOKUP(AJ207,BASE!$D$2:$E$40,2,0),"")</f>
        <v/>
      </c>
      <c r="AJ207" s="393"/>
      <c r="AK207" s="394"/>
      <c r="AL207" s="394"/>
      <c r="AM207" s="394"/>
      <c r="AN207" s="394"/>
      <c r="AO207" s="394"/>
      <c r="AP207" s="394"/>
      <c r="AQ207" s="394"/>
      <c r="AR207" s="394"/>
      <c r="AS207" s="394"/>
      <c r="AT207" s="394"/>
      <c r="AU207" s="394"/>
      <c r="AV207" s="394"/>
      <c r="AW207" s="394"/>
      <c r="AX207" s="394"/>
      <c r="AY207" s="394"/>
      <c r="AZ207" s="394"/>
      <c r="BA207" s="394"/>
    </row>
    <row r="208" spans="1:53" ht="39.75" customHeight="1">
      <c r="A208" s="393"/>
      <c r="B208" s="394"/>
      <c r="C208" s="393"/>
      <c r="D208" s="396"/>
      <c r="E208" s="394"/>
      <c r="F208" s="393" t="s">
        <v>1469</v>
      </c>
      <c r="G208" s="393" t="str">
        <f t="shared" si="62"/>
        <v>220201501-RA4-C07</v>
      </c>
      <c r="H208" s="394"/>
      <c r="I208" s="393"/>
      <c r="J208" s="393"/>
      <c r="K208" s="395"/>
      <c r="L208" s="393"/>
      <c r="M208" s="393"/>
      <c r="N208" s="393" t="str">
        <f t="shared" si="48"/>
        <v/>
      </c>
      <c r="O208" s="394"/>
      <c r="P208" s="393"/>
      <c r="Q208" s="393"/>
      <c r="R208" s="393"/>
      <c r="S208" s="396"/>
      <c r="T208" s="394"/>
      <c r="U208" s="393"/>
      <c r="V208" s="392" t="str">
        <f t="shared" si="49"/>
        <v/>
      </c>
      <c r="W208" s="392" t="str">
        <f t="shared" si="50"/>
        <v/>
      </c>
      <c r="X208" s="393"/>
      <c r="Y208" s="391" t="str">
        <f>IFERROR(VLOOKUP(Z208,BASE!$G$2:$H$3,2,0),"")</f>
        <v/>
      </c>
      <c r="Z208" s="393"/>
      <c r="AA208" s="391" t="str">
        <f>IFERROR(VLOOKUP(AB208,BASE!$J$2:$K$3,2,0),"")</f>
        <v/>
      </c>
      <c r="AB208" s="393"/>
      <c r="AC208" s="391" t="str">
        <f>IFERROR(VLOOKUP(AD208,BASE!M:N,2,0),"")</f>
        <v/>
      </c>
      <c r="AD208" s="393"/>
      <c r="AE208" s="391" t="str">
        <f>IFERROR(VLOOKUP(AF208,BASE!$P$2:$R$14,2,0),"")</f>
        <v/>
      </c>
      <c r="AF208" s="393"/>
      <c r="AG208" s="393"/>
      <c r="AH208" s="393"/>
      <c r="AI208" s="391" t="str">
        <f>IFERROR(VLOOKUP(AJ208,BASE!$D$2:$E$40,2,0),"")</f>
        <v/>
      </c>
      <c r="AJ208" s="393"/>
      <c r="AK208" s="394"/>
      <c r="AL208" s="394"/>
      <c r="AM208" s="394"/>
      <c r="AN208" s="394"/>
      <c r="AO208" s="394"/>
      <c r="AP208" s="394"/>
      <c r="AQ208" s="394"/>
      <c r="AR208" s="394"/>
      <c r="AS208" s="394"/>
      <c r="AT208" s="394"/>
      <c r="AU208" s="394"/>
      <c r="AV208" s="394"/>
      <c r="AW208" s="394"/>
      <c r="AX208" s="394"/>
      <c r="AY208" s="394"/>
      <c r="AZ208" s="394"/>
      <c r="BA208" s="394"/>
    </row>
    <row r="209" spans="1:53" ht="39.75" customHeight="1">
      <c r="A209" s="393"/>
      <c r="B209" s="394"/>
      <c r="C209" s="393"/>
      <c r="D209" s="396"/>
      <c r="E209" s="394"/>
      <c r="F209" s="393" t="s">
        <v>1471</v>
      </c>
      <c r="G209" s="393" t="str">
        <f t="shared" si="62"/>
        <v>220201501-RA4-C08</v>
      </c>
      <c r="H209" s="394"/>
      <c r="I209" s="393"/>
      <c r="J209" s="393"/>
      <c r="K209" s="395"/>
      <c r="L209" s="393"/>
      <c r="M209" s="393"/>
      <c r="N209" s="393" t="str">
        <f t="shared" si="48"/>
        <v/>
      </c>
      <c r="O209" s="394"/>
      <c r="P209" s="393"/>
      <c r="Q209" s="393"/>
      <c r="R209" s="393"/>
      <c r="S209" s="396"/>
      <c r="T209" s="394"/>
      <c r="U209" s="393"/>
      <c r="V209" s="392" t="str">
        <f t="shared" si="49"/>
        <v/>
      </c>
      <c r="W209" s="392" t="str">
        <f t="shared" si="50"/>
        <v/>
      </c>
      <c r="X209" s="393"/>
      <c r="Y209" s="391" t="str">
        <f>IFERROR(VLOOKUP(Z209,BASE!$G$2:$H$3,2,0),"")</f>
        <v/>
      </c>
      <c r="Z209" s="393"/>
      <c r="AA209" s="391" t="str">
        <f>IFERROR(VLOOKUP(AB209,BASE!$J$2:$K$3,2,0),"")</f>
        <v/>
      </c>
      <c r="AB209" s="393"/>
      <c r="AC209" s="391" t="str">
        <f>IFERROR(VLOOKUP(AD209,BASE!M:N,2,0),"")</f>
        <v/>
      </c>
      <c r="AD209" s="393"/>
      <c r="AE209" s="391" t="str">
        <f>IFERROR(VLOOKUP(AF209,BASE!$P$2:$R$14,2,0),"")</f>
        <v/>
      </c>
      <c r="AF209" s="393"/>
      <c r="AG209" s="393"/>
      <c r="AH209" s="393"/>
      <c r="AI209" s="391" t="str">
        <f>IFERROR(VLOOKUP(AJ209,BASE!$D$2:$E$40,2,0),"")</f>
        <v/>
      </c>
      <c r="AJ209" s="393"/>
      <c r="AK209" s="394"/>
      <c r="AL209" s="394"/>
      <c r="AM209" s="394"/>
      <c r="AN209" s="394"/>
      <c r="AO209" s="394"/>
      <c r="AP209" s="394"/>
      <c r="AQ209" s="394"/>
      <c r="AR209" s="394"/>
      <c r="AS209" s="394"/>
      <c r="AT209" s="394"/>
      <c r="AU209" s="394"/>
      <c r="AV209" s="394"/>
      <c r="AW209" s="394"/>
      <c r="AX209" s="394"/>
      <c r="AY209" s="394"/>
      <c r="AZ209" s="394"/>
      <c r="BA209" s="394"/>
    </row>
    <row r="210" spans="1:53" ht="39.75" customHeight="1">
      <c r="A210" s="393"/>
      <c r="B210" s="394"/>
      <c r="C210" s="393"/>
      <c r="D210" s="396"/>
      <c r="E210" s="394"/>
      <c r="F210" s="393" t="s">
        <v>1475</v>
      </c>
      <c r="G210" s="393" t="str">
        <f t="shared" si="62"/>
        <v>220201501-RA4-C09</v>
      </c>
      <c r="H210" s="394"/>
      <c r="I210" s="393"/>
      <c r="J210" s="393"/>
      <c r="K210" s="395"/>
      <c r="L210" s="393"/>
      <c r="M210" s="393"/>
      <c r="N210" s="393" t="str">
        <f t="shared" si="48"/>
        <v/>
      </c>
      <c r="O210" s="394"/>
      <c r="P210" s="393"/>
      <c r="Q210" s="393"/>
      <c r="R210" s="393"/>
      <c r="S210" s="396"/>
      <c r="T210" s="394"/>
      <c r="U210" s="393"/>
      <c r="V210" s="392" t="str">
        <f t="shared" si="49"/>
        <v/>
      </c>
      <c r="W210" s="392" t="str">
        <f t="shared" si="50"/>
        <v/>
      </c>
      <c r="X210" s="393"/>
      <c r="Y210" s="391" t="str">
        <f>IFERROR(VLOOKUP(Z210,BASE!$G$2:$H$3,2,0),"")</f>
        <v/>
      </c>
      <c r="Z210" s="393"/>
      <c r="AA210" s="391" t="str">
        <f>IFERROR(VLOOKUP(AB210,BASE!$J$2:$K$3,2,0),"")</f>
        <v/>
      </c>
      <c r="AB210" s="393"/>
      <c r="AC210" s="391" t="str">
        <f>IFERROR(VLOOKUP(AD210,BASE!M:N,2,0),"")</f>
        <v/>
      </c>
      <c r="AD210" s="393"/>
      <c r="AE210" s="391" t="str">
        <f>IFERROR(VLOOKUP(AF210,BASE!$P$2:$R$14,2,0),"")</f>
        <v/>
      </c>
      <c r="AF210" s="393"/>
      <c r="AG210" s="393"/>
      <c r="AH210" s="393"/>
      <c r="AI210" s="391" t="str">
        <f>IFERROR(VLOOKUP(AJ210,BASE!$D$2:$E$40,2,0),"")</f>
        <v/>
      </c>
      <c r="AJ210" s="393"/>
      <c r="AK210" s="394"/>
      <c r="AL210" s="394"/>
      <c r="AM210" s="394"/>
      <c r="AN210" s="394"/>
      <c r="AO210" s="394"/>
      <c r="AP210" s="394"/>
      <c r="AQ210" s="394"/>
      <c r="AR210" s="394"/>
      <c r="AS210" s="394"/>
      <c r="AT210" s="394"/>
      <c r="AU210" s="394"/>
      <c r="AV210" s="394"/>
      <c r="AW210" s="394"/>
      <c r="AX210" s="394"/>
      <c r="AY210" s="394"/>
      <c r="AZ210" s="394"/>
      <c r="BA210" s="394"/>
    </row>
    <row r="211" spans="1:53" ht="39.75" customHeight="1">
      <c r="A211" s="393"/>
      <c r="B211" s="394"/>
      <c r="C211" s="393"/>
      <c r="D211" s="396"/>
      <c r="E211" s="394"/>
      <c r="F211" s="393" t="s">
        <v>1477</v>
      </c>
      <c r="G211" s="393" t="str">
        <f t="shared" si="62"/>
        <v>220201501-RA4-C10</v>
      </c>
      <c r="H211" s="394"/>
      <c r="I211" s="393"/>
      <c r="J211" s="393"/>
      <c r="K211" s="395"/>
      <c r="L211" s="393"/>
      <c r="M211" s="393"/>
      <c r="N211" s="393" t="str">
        <f t="shared" si="48"/>
        <v/>
      </c>
      <c r="O211" s="394"/>
      <c r="P211" s="393"/>
      <c r="Q211" s="393"/>
      <c r="R211" s="393"/>
      <c r="S211" s="396"/>
      <c r="T211" s="394"/>
      <c r="U211" s="393"/>
      <c r="V211" s="392" t="str">
        <f t="shared" si="49"/>
        <v/>
      </c>
      <c r="W211" s="392" t="str">
        <f t="shared" si="50"/>
        <v/>
      </c>
      <c r="X211" s="393"/>
      <c r="Y211" s="391" t="str">
        <f>IFERROR(VLOOKUP(Z211,BASE!$G$2:$H$3,2,0),"")</f>
        <v/>
      </c>
      <c r="Z211" s="393"/>
      <c r="AA211" s="391" t="str">
        <f>IFERROR(VLOOKUP(AB211,BASE!$J$2:$K$3,2,0),"")</f>
        <v/>
      </c>
      <c r="AB211" s="393"/>
      <c r="AC211" s="391" t="str">
        <f>IFERROR(VLOOKUP(AD211,BASE!M:N,2,0),"")</f>
        <v/>
      </c>
      <c r="AD211" s="393"/>
      <c r="AE211" s="391" t="str">
        <f>IFERROR(VLOOKUP(AF211,BASE!$P$2:$R$14,2,0),"")</f>
        <v/>
      </c>
      <c r="AF211" s="393"/>
      <c r="AG211" s="393"/>
      <c r="AH211" s="393"/>
      <c r="AI211" s="391" t="str">
        <f>IFERROR(VLOOKUP(AJ211,BASE!$D$2:$E$40,2,0),"")</f>
        <v/>
      </c>
      <c r="AJ211" s="393"/>
      <c r="AK211" s="394"/>
      <c r="AL211" s="394"/>
      <c r="AM211" s="394"/>
      <c r="AN211" s="394"/>
      <c r="AO211" s="394"/>
      <c r="AP211" s="394"/>
      <c r="AQ211" s="394"/>
      <c r="AR211" s="394"/>
      <c r="AS211" s="394"/>
      <c r="AT211" s="394"/>
      <c r="AU211" s="394"/>
      <c r="AV211" s="394"/>
      <c r="AW211" s="394"/>
      <c r="AX211" s="394"/>
      <c r="AY211" s="394"/>
      <c r="AZ211" s="394"/>
      <c r="BA211" s="394"/>
    </row>
    <row r="212" spans="1:53" ht="39.75" customHeight="1">
      <c r="A212" s="391">
        <v>240201529</v>
      </c>
      <c r="B212" s="392" t="s">
        <v>130</v>
      </c>
      <c r="C212" s="391"/>
      <c r="D212" s="391" t="str">
        <f>CONCATENATE(A212,"-","RA1")</f>
        <v>240201529-RA1</v>
      </c>
      <c r="E212" s="392" t="s">
        <v>1228</v>
      </c>
      <c r="F212" s="393" t="s">
        <v>1440</v>
      </c>
      <c r="G212" s="393" t="str">
        <f t="shared" ref="G212:G221" si="63">CONCATENATE($D$212,"-",F212)</f>
        <v>240201529-RA1-C01</v>
      </c>
      <c r="H212" s="397" t="s">
        <v>1639</v>
      </c>
      <c r="I212" s="393">
        <v>2</v>
      </c>
      <c r="J212" s="393">
        <v>0.5</v>
      </c>
      <c r="K212" s="395"/>
      <c r="L212" s="393" t="s">
        <v>184</v>
      </c>
      <c r="M212" s="393" t="s">
        <v>1442</v>
      </c>
      <c r="N212" s="393" t="str">
        <f t="shared" si="48"/>
        <v>240201529-RA1-PTA3-E1</v>
      </c>
      <c r="O212" s="394" t="s">
        <v>1640</v>
      </c>
      <c r="P212" s="393">
        <v>6</v>
      </c>
      <c r="Q212" s="393">
        <v>4</v>
      </c>
      <c r="R212" s="393"/>
      <c r="S212" s="396"/>
      <c r="T212" s="394"/>
      <c r="U212" s="393"/>
      <c r="V212" s="392" t="str">
        <f t="shared" si="49"/>
        <v/>
      </c>
      <c r="W212" s="392" t="str">
        <f t="shared" si="50"/>
        <v/>
      </c>
      <c r="X212" s="393"/>
      <c r="Y212" s="391" t="str">
        <f>IFERROR(VLOOKUP(Z212,BASE!$G$2:$H$3,2,0),"")</f>
        <v/>
      </c>
      <c r="Z212" s="393"/>
      <c r="AA212" s="391" t="str">
        <f>IFERROR(VLOOKUP(AB212,BASE!$J$2:$K$3,2,0),"")</f>
        <v/>
      </c>
      <c r="AB212" s="393"/>
      <c r="AC212" s="391" t="str">
        <f>IFERROR(VLOOKUP(AD212,BASE!M:N,2,0),"")</f>
        <v/>
      </c>
      <c r="AD212" s="393"/>
      <c r="AE212" s="391" t="str">
        <f>IFERROR(VLOOKUP(AF212,BASE!$P$2:$R$14,2,0),"")</f>
        <v/>
      </c>
      <c r="AF212" s="393"/>
      <c r="AG212" s="393"/>
      <c r="AH212" s="393"/>
      <c r="AI212" s="391" t="str">
        <f>IFERROR(VLOOKUP(AJ212,BASE!$D$2:$E$40,2,0),"")</f>
        <v/>
      </c>
      <c r="AJ212" s="393"/>
      <c r="AK212" s="394"/>
      <c r="AL212" s="394"/>
      <c r="AM212" s="394"/>
      <c r="AN212" s="394"/>
      <c r="AO212" s="394"/>
      <c r="AP212" s="394"/>
      <c r="AQ212" s="394"/>
      <c r="AR212" s="394"/>
      <c r="AS212" s="394"/>
      <c r="AT212" s="394"/>
      <c r="AU212" s="394"/>
      <c r="AV212" s="394"/>
      <c r="AW212" s="394"/>
      <c r="AX212" s="394"/>
      <c r="AY212" s="394"/>
      <c r="AZ212" s="394"/>
      <c r="BA212" s="394"/>
    </row>
    <row r="213" spans="1:53" ht="39.75" customHeight="1">
      <c r="A213" s="393"/>
      <c r="B213" s="394"/>
      <c r="C213" s="393"/>
      <c r="D213" s="393"/>
      <c r="E213" s="398"/>
      <c r="F213" s="399" t="s">
        <v>1450</v>
      </c>
      <c r="G213" s="393" t="str">
        <f t="shared" si="63"/>
        <v>240201529-RA1-C02</v>
      </c>
      <c r="H213" s="394" t="s">
        <v>1641</v>
      </c>
      <c r="I213" s="393">
        <v>2</v>
      </c>
      <c r="J213" s="393">
        <v>0.5</v>
      </c>
      <c r="K213" s="395"/>
      <c r="L213" s="393"/>
      <c r="M213" s="393"/>
      <c r="N213" s="393" t="str">
        <f t="shared" si="48"/>
        <v/>
      </c>
      <c r="O213" s="394"/>
      <c r="P213" s="393"/>
      <c r="Q213" s="393"/>
      <c r="R213" s="393"/>
      <c r="S213" s="396"/>
      <c r="T213" s="394"/>
      <c r="U213" s="393"/>
      <c r="V213" s="392" t="str">
        <f t="shared" si="49"/>
        <v/>
      </c>
      <c r="W213" s="392" t="str">
        <f t="shared" si="50"/>
        <v/>
      </c>
      <c r="X213" s="393"/>
      <c r="Y213" s="391" t="str">
        <f>IFERROR(VLOOKUP(Z213,BASE!$G$2:$H$3,2,0),"")</f>
        <v/>
      </c>
      <c r="Z213" s="393"/>
      <c r="AA213" s="391" t="str">
        <f>IFERROR(VLOOKUP(AB213,BASE!$J$2:$K$3,2,0),"")</f>
        <v/>
      </c>
      <c r="AB213" s="393"/>
      <c r="AC213" s="391" t="str">
        <f>IFERROR(VLOOKUP(AD213,BASE!M:N,2,0),"")</f>
        <v/>
      </c>
      <c r="AD213" s="393"/>
      <c r="AE213" s="391" t="str">
        <f>IFERROR(VLOOKUP(AF213,BASE!$P$2:$R$14,2,0),"")</f>
        <v/>
      </c>
      <c r="AF213" s="393"/>
      <c r="AG213" s="393"/>
      <c r="AH213" s="393"/>
      <c r="AI213" s="391" t="str">
        <f>IFERROR(VLOOKUP(AJ213,BASE!$D$2:$E$40,2,0),"")</f>
        <v/>
      </c>
      <c r="AJ213" s="393"/>
      <c r="AK213" s="394"/>
      <c r="AL213" s="394"/>
      <c r="AM213" s="394"/>
      <c r="AN213" s="394"/>
      <c r="AO213" s="394"/>
      <c r="AP213" s="394"/>
      <c r="AQ213" s="394"/>
      <c r="AR213" s="394"/>
      <c r="AS213" s="394"/>
      <c r="AT213" s="394"/>
      <c r="AU213" s="394"/>
      <c r="AV213" s="394"/>
      <c r="AW213" s="394"/>
      <c r="AX213" s="394"/>
      <c r="AY213" s="394"/>
      <c r="AZ213" s="394"/>
      <c r="BA213" s="394"/>
    </row>
    <row r="214" spans="1:53" ht="39.75" customHeight="1">
      <c r="A214" s="393"/>
      <c r="B214" s="394"/>
      <c r="C214" s="393"/>
      <c r="D214" s="393"/>
      <c r="E214" s="394"/>
      <c r="F214" s="393" t="s">
        <v>1453</v>
      </c>
      <c r="G214" s="393" t="str">
        <f t="shared" si="63"/>
        <v>240201529-RA1-C03</v>
      </c>
      <c r="H214" s="394" t="s">
        <v>1642</v>
      </c>
      <c r="I214" s="393">
        <v>2</v>
      </c>
      <c r="J214" s="393">
        <v>0.25</v>
      </c>
      <c r="K214" s="395"/>
      <c r="L214" s="393"/>
      <c r="M214" s="393"/>
      <c r="N214" s="393" t="str">
        <f t="shared" si="48"/>
        <v/>
      </c>
      <c r="O214" s="394"/>
      <c r="P214" s="393"/>
      <c r="Q214" s="393"/>
      <c r="R214" s="393"/>
      <c r="S214" s="396"/>
      <c r="T214" s="394"/>
      <c r="U214" s="393"/>
      <c r="V214" s="392" t="str">
        <f t="shared" si="49"/>
        <v/>
      </c>
      <c r="W214" s="392" t="str">
        <f t="shared" si="50"/>
        <v/>
      </c>
      <c r="X214" s="393"/>
      <c r="Y214" s="391" t="str">
        <f>IFERROR(VLOOKUP(Z214,BASE!$G$2:$H$3,2,0),"")</f>
        <v/>
      </c>
      <c r="Z214" s="393"/>
      <c r="AA214" s="391" t="str">
        <f>IFERROR(VLOOKUP(AB214,BASE!$J$2:$K$3,2,0),"")</f>
        <v/>
      </c>
      <c r="AB214" s="393"/>
      <c r="AC214" s="391" t="str">
        <f>IFERROR(VLOOKUP(AD214,BASE!M:N,2,0),"")</f>
        <v/>
      </c>
      <c r="AD214" s="393"/>
      <c r="AE214" s="391" t="str">
        <f>IFERROR(VLOOKUP(AF214,BASE!$P$2:$R$14,2,0),"")</f>
        <v/>
      </c>
      <c r="AF214" s="393"/>
      <c r="AG214" s="393"/>
      <c r="AH214" s="393"/>
      <c r="AI214" s="391" t="str">
        <f>IFERROR(VLOOKUP(AJ214,BASE!$D$2:$E$40,2,0),"")</f>
        <v/>
      </c>
      <c r="AJ214" s="393"/>
      <c r="AK214" s="394"/>
      <c r="AL214" s="394"/>
      <c r="AM214" s="394"/>
      <c r="AN214" s="394"/>
      <c r="AO214" s="394"/>
      <c r="AP214" s="394"/>
      <c r="AQ214" s="394"/>
      <c r="AR214" s="394"/>
      <c r="AS214" s="394"/>
      <c r="AT214" s="394"/>
      <c r="AU214" s="394"/>
      <c r="AV214" s="394"/>
      <c r="AW214" s="394"/>
      <c r="AX214" s="394"/>
      <c r="AY214" s="394"/>
      <c r="AZ214" s="394"/>
      <c r="BA214" s="394"/>
    </row>
    <row r="215" spans="1:53" ht="39.75" customHeight="1">
      <c r="A215" s="393"/>
      <c r="B215" s="394"/>
      <c r="C215" s="393"/>
      <c r="D215" s="393"/>
      <c r="E215" s="394"/>
      <c r="F215" s="399" t="s">
        <v>1455</v>
      </c>
      <c r="G215" s="393" t="str">
        <f t="shared" si="63"/>
        <v>240201529-RA1-C04</v>
      </c>
      <c r="H215" s="394" t="s">
        <v>1643</v>
      </c>
      <c r="I215" s="393">
        <v>2</v>
      </c>
      <c r="J215" s="393">
        <v>0.25</v>
      </c>
      <c r="K215" s="395"/>
      <c r="L215" s="393"/>
      <c r="M215" s="393"/>
      <c r="N215" s="393" t="str">
        <f t="shared" si="48"/>
        <v/>
      </c>
      <c r="O215" s="394"/>
      <c r="P215" s="393"/>
      <c r="Q215" s="393"/>
      <c r="R215" s="393"/>
      <c r="S215" s="396"/>
      <c r="T215" s="394"/>
      <c r="U215" s="393"/>
      <c r="V215" s="392" t="str">
        <f t="shared" si="49"/>
        <v/>
      </c>
      <c r="W215" s="392" t="str">
        <f t="shared" si="50"/>
        <v/>
      </c>
      <c r="X215" s="393"/>
      <c r="Y215" s="391" t="str">
        <f>IFERROR(VLOOKUP(Z215,BASE!$G$2:$H$3,2,0),"")</f>
        <v/>
      </c>
      <c r="Z215" s="393"/>
      <c r="AA215" s="391" t="str">
        <f>IFERROR(VLOOKUP(AB215,BASE!$J$2:$K$3,2,0),"")</f>
        <v/>
      </c>
      <c r="AB215" s="393"/>
      <c r="AC215" s="391" t="str">
        <f>IFERROR(VLOOKUP(AD215,BASE!M:N,2,0),"")</f>
        <v/>
      </c>
      <c r="AD215" s="393"/>
      <c r="AE215" s="391" t="str">
        <f>IFERROR(VLOOKUP(AF215,BASE!$P$2:$R$14,2,0),"")</f>
        <v/>
      </c>
      <c r="AF215" s="393"/>
      <c r="AG215" s="393"/>
      <c r="AH215" s="393"/>
      <c r="AI215" s="391" t="str">
        <f>IFERROR(VLOOKUP(AJ215,BASE!$D$2:$E$40,2,0),"")</f>
        <v/>
      </c>
      <c r="AJ215" s="393"/>
      <c r="AK215" s="394"/>
      <c r="AL215" s="394"/>
      <c r="AM215" s="394"/>
      <c r="AN215" s="394"/>
      <c r="AO215" s="394"/>
      <c r="AP215" s="394"/>
      <c r="AQ215" s="394"/>
      <c r="AR215" s="394"/>
      <c r="AS215" s="394"/>
      <c r="AT215" s="394"/>
      <c r="AU215" s="394"/>
      <c r="AV215" s="394"/>
      <c r="AW215" s="394"/>
      <c r="AX215" s="394"/>
      <c r="AY215" s="394"/>
      <c r="AZ215" s="394"/>
      <c r="BA215" s="394"/>
    </row>
    <row r="216" spans="1:53" ht="39.75" customHeight="1">
      <c r="A216" s="393"/>
      <c r="B216" s="394"/>
      <c r="C216" s="393"/>
      <c r="D216" s="393"/>
      <c r="E216" s="394"/>
      <c r="F216" s="393" t="s">
        <v>1457</v>
      </c>
      <c r="G216" s="393" t="str">
        <f t="shared" si="63"/>
        <v>240201529-RA1-C05</v>
      </c>
      <c r="H216" s="394"/>
      <c r="I216" s="393"/>
      <c r="J216" s="393"/>
      <c r="K216" s="395"/>
      <c r="L216" s="393"/>
      <c r="M216" s="393"/>
      <c r="N216" s="393" t="str">
        <f t="shared" si="48"/>
        <v/>
      </c>
      <c r="O216" s="394"/>
      <c r="P216" s="393"/>
      <c r="Q216" s="393"/>
      <c r="R216" s="393"/>
      <c r="S216" s="396"/>
      <c r="T216" s="394"/>
      <c r="U216" s="393"/>
      <c r="V216" s="392" t="str">
        <f t="shared" si="49"/>
        <v/>
      </c>
      <c r="W216" s="392" t="str">
        <f t="shared" si="50"/>
        <v/>
      </c>
      <c r="X216" s="393"/>
      <c r="Y216" s="391" t="str">
        <f>IFERROR(VLOOKUP(Z216,BASE!$G$2:$H$3,2,0),"")</f>
        <v/>
      </c>
      <c r="Z216" s="393"/>
      <c r="AA216" s="391" t="str">
        <f>IFERROR(VLOOKUP(AB216,BASE!$J$2:$K$3,2,0),"")</f>
        <v/>
      </c>
      <c r="AB216" s="393"/>
      <c r="AC216" s="391" t="str">
        <f>IFERROR(VLOOKUP(AD216,BASE!M:N,2,0),"")</f>
        <v/>
      </c>
      <c r="AD216" s="393"/>
      <c r="AE216" s="391" t="str">
        <f>IFERROR(VLOOKUP(AF216,BASE!$P$2:$R$14,2,0),"")</f>
        <v/>
      </c>
      <c r="AF216" s="393"/>
      <c r="AG216" s="393"/>
      <c r="AH216" s="393"/>
      <c r="AI216" s="391" t="str">
        <f>IFERROR(VLOOKUP(AJ216,BASE!$D$2:$E$40,2,0),"")</f>
        <v/>
      </c>
      <c r="AJ216" s="393"/>
      <c r="AK216" s="394"/>
      <c r="AL216" s="394"/>
      <c r="AM216" s="394"/>
      <c r="AN216" s="394"/>
      <c r="AO216" s="394"/>
      <c r="AP216" s="394"/>
      <c r="AQ216" s="394"/>
      <c r="AR216" s="394"/>
      <c r="AS216" s="394"/>
      <c r="AT216" s="394"/>
      <c r="AU216" s="394"/>
      <c r="AV216" s="394"/>
      <c r="AW216" s="394"/>
      <c r="AX216" s="394"/>
      <c r="AY216" s="394"/>
      <c r="AZ216" s="394"/>
      <c r="BA216" s="394"/>
    </row>
    <row r="217" spans="1:53" ht="39.75" customHeight="1">
      <c r="A217" s="393"/>
      <c r="B217" s="394"/>
      <c r="C217" s="393"/>
      <c r="D217" s="393"/>
      <c r="E217" s="394"/>
      <c r="F217" s="399" t="s">
        <v>1467</v>
      </c>
      <c r="G217" s="393" t="str">
        <f t="shared" si="63"/>
        <v>240201529-RA1-C06</v>
      </c>
      <c r="H217" s="394"/>
      <c r="I217" s="393"/>
      <c r="J217" s="393"/>
      <c r="K217" s="395"/>
      <c r="L217" s="393"/>
      <c r="M217" s="393"/>
      <c r="N217" s="393" t="str">
        <f t="shared" si="48"/>
        <v/>
      </c>
      <c r="O217" s="394"/>
      <c r="P217" s="393"/>
      <c r="Q217" s="393"/>
      <c r="R217" s="393"/>
      <c r="S217" s="396"/>
      <c r="T217" s="394"/>
      <c r="U217" s="393"/>
      <c r="V217" s="392" t="str">
        <f t="shared" si="49"/>
        <v/>
      </c>
      <c r="W217" s="392" t="str">
        <f t="shared" si="50"/>
        <v/>
      </c>
      <c r="X217" s="393"/>
      <c r="Y217" s="391" t="str">
        <f>IFERROR(VLOOKUP(Z217,BASE!$G$2:$H$3,2,0),"")</f>
        <v/>
      </c>
      <c r="Z217" s="393"/>
      <c r="AA217" s="391" t="str">
        <f>IFERROR(VLOOKUP(AB217,BASE!$J$2:$K$3,2,0),"")</f>
        <v/>
      </c>
      <c r="AB217" s="393"/>
      <c r="AC217" s="391" t="str">
        <f>IFERROR(VLOOKUP(AD217,BASE!M:N,2,0),"")</f>
        <v/>
      </c>
      <c r="AD217" s="393"/>
      <c r="AE217" s="391" t="str">
        <f>IFERROR(VLOOKUP(AF217,BASE!$P$2:$R$14,2,0),"")</f>
        <v/>
      </c>
      <c r="AF217" s="393"/>
      <c r="AG217" s="393"/>
      <c r="AH217" s="393"/>
      <c r="AI217" s="391" t="str">
        <f>IFERROR(VLOOKUP(AJ217,BASE!$D$2:$E$40,2,0),"")</f>
        <v/>
      </c>
      <c r="AJ217" s="393"/>
      <c r="AK217" s="394"/>
      <c r="AL217" s="394"/>
      <c r="AM217" s="394"/>
      <c r="AN217" s="394"/>
      <c r="AO217" s="394"/>
      <c r="AP217" s="394"/>
      <c r="AQ217" s="394"/>
      <c r="AR217" s="394"/>
      <c r="AS217" s="394"/>
      <c r="AT217" s="394"/>
      <c r="AU217" s="394"/>
      <c r="AV217" s="394"/>
      <c r="AW217" s="394"/>
      <c r="AX217" s="394"/>
      <c r="AY217" s="394"/>
      <c r="AZ217" s="394"/>
      <c r="BA217" s="394"/>
    </row>
    <row r="218" spans="1:53" ht="39.75" customHeight="1">
      <c r="A218" s="393"/>
      <c r="B218" s="394"/>
      <c r="C218" s="393"/>
      <c r="D218" s="393"/>
      <c r="E218" s="394"/>
      <c r="F218" s="393" t="s">
        <v>1469</v>
      </c>
      <c r="G218" s="393" t="str">
        <f t="shared" si="63"/>
        <v>240201529-RA1-C07</v>
      </c>
      <c r="H218" s="394"/>
      <c r="I218" s="393"/>
      <c r="J218" s="393"/>
      <c r="K218" s="395"/>
      <c r="L218" s="393"/>
      <c r="M218" s="393"/>
      <c r="N218" s="393" t="str">
        <f t="shared" si="48"/>
        <v/>
      </c>
      <c r="O218" s="394"/>
      <c r="P218" s="393"/>
      <c r="Q218" s="393"/>
      <c r="R218" s="393"/>
      <c r="S218" s="396"/>
      <c r="T218" s="394"/>
      <c r="U218" s="393"/>
      <c r="V218" s="392" t="str">
        <f t="shared" si="49"/>
        <v/>
      </c>
      <c r="W218" s="392" t="str">
        <f t="shared" si="50"/>
        <v/>
      </c>
      <c r="X218" s="393"/>
      <c r="Y218" s="391" t="str">
        <f>IFERROR(VLOOKUP(Z218,BASE!$G$2:$H$3,2,0),"")</f>
        <v/>
      </c>
      <c r="Z218" s="393"/>
      <c r="AA218" s="391" t="str">
        <f>IFERROR(VLOOKUP(AB218,BASE!$J$2:$K$3,2,0),"")</f>
        <v/>
      </c>
      <c r="AB218" s="393"/>
      <c r="AC218" s="391" t="str">
        <f>IFERROR(VLOOKUP(AD218,BASE!M:N,2,0),"")</f>
        <v/>
      </c>
      <c r="AD218" s="393"/>
      <c r="AE218" s="391" t="str">
        <f>IFERROR(VLOOKUP(AF218,BASE!$P$2:$R$14,2,0),"")</f>
        <v/>
      </c>
      <c r="AF218" s="393"/>
      <c r="AG218" s="393"/>
      <c r="AH218" s="393"/>
      <c r="AI218" s="391" t="str">
        <f>IFERROR(VLOOKUP(AJ218,BASE!$D$2:$E$40,2,0),"")</f>
        <v/>
      </c>
      <c r="AJ218" s="393"/>
      <c r="AK218" s="394"/>
      <c r="AL218" s="394"/>
      <c r="AM218" s="394"/>
      <c r="AN218" s="394"/>
      <c r="AO218" s="394"/>
      <c r="AP218" s="394"/>
      <c r="AQ218" s="394"/>
      <c r="AR218" s="394"/>
      <c r="AS218" s="394"/>
      <c r="AT218" s="394"/>
      <c r="AU218" s="394"/>
      <c r="AV218" s="394"/>
      <c r="AW218" s="394"/>
      <c r="AX218" s="394"/>
      <c r="AY218" s="394"/>
      <c r="AZ218" s="394"/>
      <c r="BA218" s="394"/>
    </row>
    <row r="219" spans="1:53" ht="39.75" customHeight="1">
      <c r="A219" s="393"/>
      <c r="B219" s="394"/>
      <c r="C219" s="393"/>
      <c r="D219" s="393"/>
      <c r="E219" s="394"/>
      <c r="F219" s="399" t="s">
        <v>1471</v>
      </c>
      <c r="G219" s="393" t="str">
        <f t="shared" si="63"/>
        <v>240201529-RA1-C08</v>
      </c>
      <c r="H219" s="394"/>
      <c r="I219" s="393"/>
      <c r="J219" s="393"/>
      <c r="K219" s="395"/>
      <c r="L219" s="393"/>
      <c r="M219" s="393"/>
      <c r="N219" s="393" t="str">
        <f t="shared" si="48"/>
        <v/>
      </c>
      <c r="O219" s="394"/>
      <c r="P219" s="393"/>
      <c r="Q219" s="393"/>
      <c r="R219" s="393"/>
      <c r="S219" s="396"/>
      <c r="T219" s="394"/>
      <c r="U219" s="393"/>
      <c r="V219" s="392" t="str">
        <f t="shared" si="49"/>
        <v/>
      </c>
      <c r="W219" s="392" t="str">
        <f t="shared" si="50"/>
        <v/>
      </c>
      <c r="X219" s="393"/>
      <c r="Y219" s="391" t="str">
        <f>IFERROR(VLOOKUP(Z219,BASE!$G$2:$H$3,2,0),"")</f>
        <v/>
      </c>
      <c r="Z219" s="393"/>
      <c r="AA219" s="391" t="str">
        <f>IFERROR(VLOOKUP(AB219,BASE!$J$2:$K$3,2,0),"")</f>
        <v/>
      </c>
      <c r="AB219" s="393"/>
      <c r="AC219" s="391" t="str">
        <f>IFERROR(VLOOKUP(AD219,BASE!M:N,2,0),"")</f>
        <v/>
      </c>
      <c r="AD219" s="393"/>
      <c r="AE219" s="391" t="str">
        <f>IFERROR(VLOOKUP(AF219,BASE!$P$2:$R$14,2,0),"")</f>
        <v/>
      </c>
      <c r="AF219" s="393"/>
      <c r="AG219" s="393"/>
      <c r="AH219" s="393"/>
      <c r="AI219" s="391" t="str">
        <f>IFERROR(VLOOKUP(AJ219,BASE!$D$2:$E$40,2,0),"")</f>
        <v/>
      </c>
      <c r="AJ219" s="393"/>
      <c r="AK219" s="394"/>
      <c r="AL219" s="394"/>
      <c r="AM219" s="394"/>
      <c r="AN219" s="394"/>
      <c r="AO219" s="394"/>
      <c r="AP219" s="394"/>
      <c r="AQ219" s="394"/>
      <c r="AR219" s="394"/>
      <c r="AS219" s="394"/>
      <c r="AT219" s="394"/>
      <c r="AU219" s="394"/>
      <c r="AV219" s="394"/>
      <c r="AW219" s="394"/>
      <c r="AX219" s="394"/>
      <c r="AY219" s="394"/>
      <c r="AZ219" s="394"/>
      <c r="BA219" s="394"/>
    </row>
    <row r="220" spans="1:53" ht="39.75" customHeight="1">
      <c r="A220" s="393"/>
      <c r="B220" s="394"/>
      <c r="C220" s="393"/>
      <c r="D220" s="393"/>
      <c r="E220" s="394"/>
      <c r="F220" s="393" t="s">
        <v>1475</v>
      </c>
      <c r="G220" s="393" t="str">
        <f t="shared" si="63"/>
        <v>240201529-RA1-C09</v>
      </c>
      <c r="H220" s="394"/>
      <c r="I220" s="393"/>
      <c r="J220" s="393"/>
      <c r="K220" s="395"/>
      <c r="L220" s="393"/>
      <c r="M220" s="393"/>
      <c r="N220" s="393" t="str">
        <f t="shared" si="48"/>
        <v/>
      </c>
      <c r="O220" s="394"/>
      <c r="P220" s="393"/>
      <c r="Q220" s="393"/>
      <c r="R220" s="393"/>
      <c r="S220" s="396"/>
      <c r="T220" s="394"/>
      <c r="U220" s="393"/>
      <c r="V220" s="392" t="str">
        <f t="shared" si="49"/>
        <v/>
      </c>
      <c r="W220" s="392" t="str">
        <f t="shared" si="50"/>
        <v/>
      </c>
      <c r="X220" s="393"/>
      <c r="Y220" s="391" t="str">
        <f>IFERROR(VLOOKUP(Z220,BASE!$G$2:$H$3,2,0),"")</f>
        <v/>
      </c>
      <c r="Z220" s="393"/>
      <c r="AA220" s="391" t="str">
        <f>IFERROR(VLOOKUP(AB220,BASE!$J$2:$K$3,2,0),"")</f>
        <v/>
      </c>
      <c r="AB220" s="393"/>
      <c r="AC220" s="391" t="str">
        <f>IFERROR(VLOOKUP(AD220,BASE!M:N,2,0),"")</f>
        <v/>
      </c>
      <c r="AD220" s="393"/>
      <c r="AE220" s="391" t="str">
        <f>IFERROR(VLOOKUP(AF220,BASE!$P$2:$R$14,2,0),"")</f>
        <v/>
      </c>
      <c r="AF220" s="393"/>
      <c r="AG220" s="393"/>
      <c r="AH220" s="393"/>
      <c r="AI220" s="391" t="str">
        <f>IFERROR(VLOOKUP(AJ220,BASE!$D$2:$E$40,2,0),"")</f>
        <v/>
      </c>
      <c r="AJ220" s="393"/>
      <c r="AK220" s="394"/>
      <c r="AL220" s="394"/>
      <c r="AM220" s="394"/>
      <c r="AN220" s="394"/>
      <c r="AO220" s="394"/>
      <c r="AP220" s="394"/>
      <c r="AQ220" s="394"/>
      <c r="AR220" s="394"/>
      <c r="AS220" s="394"/>
      <c r="AT220" s="394"/>
      <c r="AU220" s="394"/>
      <c r="AV220" s="394"/>
      <c r="AW220" s="394"/>
      <c r="AX220" s="394"/>
      <c r="AY220" s="394"/>
      <c r="AZ220" s="394"/>
      <c r="BA220" s="394"/>
    </row>
    <row r="221" spans="1:53" ht="39.75" customHeight="1">
      <c r="A221" s="393"/>
      <c r="B221" s="394"/>
      <c r="C221" s="393"/>
      <c r="D221" s="393"/>
      <c r="E221" s="394"/>
      <c r="F221" s="399" t="s">
        <v>1477</v>
      </c>
      <c r="G221" s="393" t="str">
        <f t="shared" si="63"/>
        <v>240201529-RA1-C10</v>
      </c>
      <c r="H221" s="394"/>
      <c r="I221" s="393"/>
      <c r="J221" s="393"/>
      <c r="K221" s="395"/>
      <c r="L221" s="393"/>
      <c r="M221" s="393"/>
      <c r="N221" s="393" t="str">
        <f t="shared" si="48"/>
        <v/>
      </c>
      <c r="O221" s="394"/>
      <c r="P221" s="393"/>
      <c r="Q221" s="393"/>
      <c r="R221" s="393"/>
      <c r="S221" s="396"/>
      <c r="T221" s="394"/>
      <c r="U221" s="393"/>
      <c r="V221" s="392" t="str">
        <f t="shared" si="49"/>
        <v/>
      </c>
      <c r="W221" s="392" t="str">
        <f t="shared" si="50"/>
        <v/>
      </c>
      <c r="X221" s="393"/>
      <c r="Y221" s="391" t="str">
        <f>IFERROR(VLOOKUP(Z221,BASE!$G$2:$H$3,2,0),"")</f>
        <v/>
      </c>
      <c r="Z221" s="393"/>
      <c r="AA221" s="391" t="str">
        <f>IFERROR(VLOOKUP(AB221,BASE!$J$2:$K$3,2,0),"")</f>
        <v/>
      </c>
      <c r="AB221" s="393"/>
      <c r="AC221" s="391" t="str">
        <f>IFERROR(VLOOKUP(AD221,BASE!M:N,2,0),"")</f>
        <v/>
      </c>
      <c r="AD221" s="393"/>
      <c r="AE221" s="391" t="str">
        <f>IFERROR(VLOOKUP(AF221,BASE!$P$2:$R$14,2,0),"")</f>
        <v/>
      </c>
      <c r="AF221" s="393"/>
      <c r="AG221" s="393"/>
      <c r="AH221" s="393"/>
      <c r="AI221" s="391" t="str">
        <f>IFERROR(VLOOKUP(AJ221,BASE!$D$2:$E$40,2,0),"")</f>
        <v/>
      </c>
      <c r="AJ221" s="393"/>
      <c r="AK221" s="394"/>
      <c r="AL221" s="394"/>
      <c r="AM221" s="394"/>
      <c r="AN221" s="394"/>
      <c r="AO221" s="394"/>
      <c r="AP221" s="394"/>
      <c r="AQ221" s="394"/>
      <c r="AR221" s="394"/>
      <c r="AS221" s="394"/>
      <c r="AT221" s="394"/>
      <c r="AU221" s="394"/>
      <c r="AV221" s="394"/>
      <c r="AW221" s="394"/>
      <c r="AX221" s="394"/>
      <c r="AY221" s="394"/>
      <c r="AZ221" s="394"/>
      <c r="BA221" s="394"/>
    </row>
    <row r="222" spans="1:53" ht="39.75" customHeight="1">
      <c r="A222" s="391">
        <v>240201529</v>
      </c>
      <c r="B222" s="392" t="s">
        <v>130</v>
      </c>
      <c r="C222" s="391"/>
      <c r="D222" s="391" t="str">
        <f>CONCATENATE(A222,"-","RA2")</f>
        <v>240201529-RA2</v>
      </c>
      <c r="E222" s="392" t="s">
        <v>1229</v>
      </c>
      <c r="F222" s="393" t="s">
        <v>1440</v>
      </c>
      <c r="G222" s="393" t="str">
        <f t="shared" ref="G222:G231" si="64">CONCATENATE($D$222,"-",F222)</f>
        <v>240201529-RA2-C01</v>
      </c>
      <c r="H222" s="397" t="s">
        <v>1644</v>
      </c>
      <c r="I222" s="393">
        <v>1</v>
      </c>
      <c r="J222" s="393">
        <v>0.25</v>
      </c>
      <c r="K222" s="395"/>
      <c r="L222" s="393" t="s">
        <v>184</v>
      </c>
      <c r="M222" s="393" t="s">
        <v>1442</v>
      </c>
      <c r="N222" s="393" t="str">
        <f t="shared" si="48"/>
        <v>240201529-RA2-PTA3-E1</v>
      </c>
      <c r="O222" s="394" t="s">
        <v>1645</v>
      </c>
      <c r="P222" s="393">
        <v>1</v>
      </c>
      <c r="Q222" s="393">
        <v>1</v>
      </c>
      <c r="R222" s="393"/>
      <c r="S222" s="396"/>
      <c r="T222" s="394"/>
      <c r="U222" s="393"/>
      <c r="V222" s="392" t="str">
        <f t="shared" si="49"/>
        <v/>
      </c>
      <c r="W222" s="392" t="str">
        <f t="shared" si="50"/>
        <v/>
      </c>
      <c r="X222" s="393"/>
      <c r="Y222" s="391" t="str">
        <f>IFERROR(VLOOKUP(Z222,BASE!$G$2:$H$3,2,0),"")</f>
        <v/>
      </c>
      <c r="Z222" s="393"/>
      <c r="AA222" s="391" t="str">
        <f>IFERROR(VLOOKUP(AB222,BASE!$J$2:$K$3,2,0),"")</f>
        <v/>
      </c>
      <c r="AB222" s="393"/>
      <c r="AC222" s="391" t="str">
        <f>IFERROR(VLOOKUP(AD222,BASE!M:N,2,0),"")</f>
        <v/>
      </c>
      <c r="AD222" s="393"/>
      <c r="AE222" s="391" t="str">
        <f>IFERROR(VLOOKUP(AF222,BASE!$P$2:$R$14,2,0),"")</f>
        <v/>
      </c>
      <c r="AF222" s="393"/>
      <c r="AG222" s="393"/>
      <c r="AH222" s="393"/>
      <c r="AI222" s="391" t="str">
        <f>IFERROR(VLOOKUP(AJ222,BASE!$D$2:$E$40,2,0),"")</f>
        <v/>
      </c>
      <c r="AJ222" s="393"/>
      <c r="AK222" s="394"/>
      <c r="AL222" s="394"/>
      <c r="AM222" s="394"/>
      <c r="AN222" s="394"/>
      <c r="AO222" s="394"/>
      <c r="AP222" s="394"/>
      <c r="AQ222" s="394"/>
      <c r="AR222" s="394"/>
      <c r="AS222" s="394"/>
      <c r="AT222" s="394"/>
      <c r="AU222" s="394"/>
      <c r="AV222" s="394"/>
      <c r="AW222" s="394"/>
      <c r="AX222" s="394"/>
      <c r="AY222" s="394"/>
      <c r="AZ222" s="394"/>
      <c r="BA222" s="394"/>
    </row>
    <row r="223" spans="1:53" ht="39.75" customHeight="1">
      <c r="A223" s="393">
        <v>240201529</v>
      </c>
      <c r="B223" s="394"/>
      <c r="C223" s="393"/>
      <c r="D223" s="396" t="s">
        <v>1230</v>
      </c>
      <c r="E223" s="394"/>
      <c r="F223" s="393" t="s">
        <v>1450</v>
      </c>
      <c r="G223" s="393" t="str">
        <f t="shared" si="64"/>
        <v>240201529-RA2-C02</v>
      </c>
      <c r="H223" s="394" t="s">
        <v>1646</v>
      </c>
      <c r="I223" s="393">
        <v>1</v>
      </c>
      <c r="J223" s="393">
        <v>0.25</v>
      </c>
      <c r="K223" s="395"/>
      <c r="L223" s="393" t="s">
        <v>184</v>
      </c>
      <c r="M223" s="393" t="s">
        <v>1462</v>
      </c>
      <c r="N223" s="393" t="str">
        <f t="shared" si="48"/>
        <v>240201529-RA2-PTA3-E2</v>
      </c>
      <c r="O223" s="394" t="s">
        <v>1647</v>
      </c>
      <c r="P223" s="393">
        <v>3</v>
      </c>
      <c r="Q223" s="393">
        <v>2</v>
      </c>
      <c r="R223" s="393"/>
      <c r="S223" s="396"/>
      <c r="T223" s="394"/>
      <c r="U223" s="393"/>
      <c r="V223" s="392" t="str">
        <f t="shared" si="49"/>
        <v/>
      </c>
      <c r="W223" s="392" t="str">
        <f t="shared" si="50"/>
        <v/>
      </c>
      <c r="X223" s="393"/>
      <c r="Y223" s="391" t="str">
        <f>IFERROR(VLOOKUP(Z223,BASE!$G$2:$H$3,2,0),"")</f>
        <v/>
      </c>
      <c r="Z223" s="393"/>
      <c r="AA223" s="391" t="str">
        <f>IFERROR(VLOOKUP(AB223,BASE!$J$2:$K$3,2,0),"")</f>
        <v/>
      </c>
      <c r="AB223" s="393"/>
      <c r="AC223" s="391" t="str">
        <f>IFERROR(VLOOKUP(AD223,BASE!M:N,2,0),"")</f>
        <v/>
      </c>
      <c r="AD223" s="393"/>
      <c r="AE223" s="391" t="str">
        <f>IFERROR(VLOOKUP(AF223,BASE!$P$2:$R$14,2,0),"")</f>
        <v/>
      </c>
      <c r="AF223" s="393"/>
      <c r="AG223" s="393"/>
      <c r="AH223" s="393"/>
      <c r="AI223" s="391" t="str">
        <f>IFERROR(VLOOKUP(AJ223,BASE!$D$2:$E$40,2,0),"")</f>
        <v/>
      </c>
      <c r="AJ223" s="393"/>
      <c r="AK223" s="394"/>
      <c r="AL223" s="394"/>
      <c r="AM223" s="394"/>
      <c r="AN223" s="394"/>
      <c r="AO223" s="394"/>
      <c r="AP223" s="394"/>
      <c r="AQ223" s="394"/>
      <c r="AR223" s="394"/>
      <c r="AS223" s="394"/>
      <c r="AT223" s="394"/>
      <c r="AU223" s="394"/>
      <c r="AV223" s="394"/>
      <c r="AW223" s="394"/>
      <c r="AX223" s="394"/>
      <c r="AY223" s="394"/>
      <c r="AZ223" s="394"/>
      <c r="BA223" s="394"/>
    </row>
    <row r="224" spans="1:53" ht="39.75" customHeight="1">
      <c r="A224" s="393">
        <v>240201529</v>
      </c>
      <c r="B224" s="394"/>
      <c r="C224" s="393"/>
      <c r="D224" s="396" t="s">
        <v>1230</v>
      </c>
      <c r="E224" s="394"/>
      <c r="F224" s="393" t="s">
        <v>1453</v>
      </c>
      <c r="G224" s="393" t="str">
        <f t="shared" si="64"/>
        <v>240201529-RA2-C03</v>
      </c>
      <c r="H224" s="394" t="s">
        <v>1648</v>
      </c>
      <c r="I224" s="393">
        <v>1</v>
      </c>
      <c r="J224" s="393">
        <v>0.25</v>
      </c>
      <c r="K224" s="395"/>
      <c r="L224" s="393"/>
      <c r="M224" s="393"/>
      <c r="N224" s="393" t="str">
        <f t="shared" si="48"/>
        <v/>
      </c>
      <c r="O224" s="394"/>
      <c r="P224" s="393"/>
      <c r="Q224" s="393"/>
      <c r="R224" s="393"/>
      <c r="S224" s="396"/>
      <c r="T224" s="394"/>
      <c r="U224" s="393"/>
      <c r="V224" s="392" t="str">
        <f t="shared" si="49"/>
        <v/>
      </c>
      <c r="W224" s="392" t="str">
        <f t="shared" si="50"/>
        <v/>
      </c>
      <c r="X224" s="393"/>
      <c r="Y224" s="391" t="str">
        <f>IFERROR(VLOOKUP(Z224,BASE!$G$2:$H$3,2,0),"")</f>
        <v/>
      </c>
      <c r="Z224" s="393"/>
      <c r="AA224" s="391" t="str">
        <f>IFERROR(VLOOKUP(AB224,BASE!$J$2:$K$3,2,0),"")</f>
        <v/>
      </c>
      <c r="AB224" s="393"/>
      <c r="AC224" s="391" t="str">
        <f>IFERROR(VLOOKUP(AD224,BASE!M:N,2,0),"")</f>
        <v/>
      </c>
      <c r="AD224" s="393"/>
      <c r="AE224" s="391" t="str">
        <f>IFERROR(VLOOKUP(AF224,BASE!$P$2:$R$14,2,0),"")</f>
        <v/>
      </c>
      <c r="AF224" s="393"/>
      <c r="AG224" s="393"/>
      <c r="AH224" s="393"/>
      <c r="AI224" s="391" t="str">
        <f>IFERROR(VLOOKUP(AJ224,BASE!$D$2:$E$40,2,0),"")</f>
        <v/>
      </c>
      <c r="AJ224" s="393"/>
      <c r="AK224" s="394"/>
      <c r="AL224" s="394"/>
      <c r="AM224" s="394"/>
      <c r="AN224" s="394"/>
      <c r="AO224" s="394"/>
      <c r="AP224" s="394"/>
      <c r="AQ224" s="394"/>
      <c r="AR224" s="394"/>
      <c r="AS224" s="394"/>
      <c r="AT224" s="394"/>
      <c r="AU224" s="394"/>
      <c r="AV224" s="394"/>
      <c r="AW224" s="394"/>
      <c r="AX224" s="394"/>
      <c r="AY224" s="394"/>
      <c r="AZ224" s="394"/>
      <c r="BA224" s="394"/>
    </row>
    <row r="225" spans="1:53" ht="39.75" customHeight="1">
      <c r="A225" s="393">
        <v>240201529</v>
      </c>
      <c r="B225" s="394"/>
      <c r="C225" s="393"/>
      <c r="D225" s="396" t="s">
        <v>1230</v>
      </c>
      <c r="E225" s="394"/>
      <c r="F225" s="393" t="s">
        <v>1455</v>
      </c>
      <c r="G225" s="393" t="str">
        <f t="shared" si="64"/>
        <v>240201529-RA2-C04</v>
      </c>
      <c r="H225" s="394"/>
      <c r="I225" s="393"/>
      <c r="J225" s="393"/>
      <c r="K225" s="395"/>
      <c r="L225" s="393"/>
      <c r="M225" s="393"/>
      <c r="N225" s="393" t="str">
        <f t="shared" si="48"/>
        <v/>
      </c>
      <c r="O225" s="394"/>
      <c r="P225" s="393"/>
      <c r="Q225" s="393"/>
      <c r="R225" s="393"/>
      <c r="S225" s="396"/>
      <c r="T225" s="394"/>
      <c r="U225" s="393"/>
      <c r="V225" s="392" t="str">
        <f t="shared" si="49"/>
        <v/>
      </c>
      <c r="W225" s="392" t="str">
        <f t="shared" si="50"/>
        <v/>
      </c>
      <c r="X225" s="393"/>
      <c r="Y225" s="391" t="str">
        <f>IFERROR(VLOOKUP(Z225,BASE!$G$2:$H$3,2,0),"")</f>
        <v/>
      </c>
      <c r="Z225" s="393"/>
      <c r="AA225" s="391" t="str">
        <f>IFERROR(VLOOKUP(AB225,BASE!$J$2:$K$3,2,0),"")</f>
        <v/>
      </c>
      <c r="AB225" s="393"/>
      <c r="AC225" s="391" t="str">
        <f>IFERROR(VLOOKUP(AD225,BASE!M:N,2,0),"")</f>
        <v/>
      </c>
      <c r="AD225" s="393"/>
      <c r="AE225" s="391" t="str">
        <f>IFERROR(VLOOKUP(AF225,BASE!$P$2:$R$14,2,0),"")</f>
        <v/>
      </c>
      <c r="AF225" s="393"/>
      <c r="AG225" s="393"/>
      <c r="AH225" s="393"/>
      <c r="AI225" s="391" t="str">
        <f>IFERROR(VLOOKUP(AJ225,BASE!$D$2:$E$40,2,0),"")</f>
        <v/>
      </c>
      <c r="AJ225" s="393"/>
      <c r="AK225" s="394"/>
      <c r="AL225" s="394"/>
      <c r="AM225" s="394"/>
      <c r="AN225" s="394"/>
      <c r="AO225" s="394"/>
      <c r="AP225" s="394"/>
      <c r="AQ225" s="394"/>
      <c r="AR225" s="394"/>
      <c r="AS225" s="394"/>
      <c r="AT225" s="394"/>
      <c r="AU225" s="394"/>
      <c r="AV225" s="394"/>
      <c r="AW225" s="394"/>
      <c r="AX225" s="394"/>
      <c r="AY225" s="394"/>
      <c r="AZ225" s="394"/>
      <c r="BA225" s="394"/>
    </row>
    <row r="226" spans="1:53" ht="39.75" customHeight="1">
      <c r="A226" s="393">
        <v>240201529</v>
      </c>
      <c r="B226" s="394"/>
      <c r="C226" s="393"/>
      <c r="D226" s="396" t="s">
        <v>1230</v>
      </c>
      <c r="E226" s="394"/>
      <c r="F226" s="393" t="s">
        <v>1457</v>
      </c>
      <c r="G226" s="393" t="str">
        <f t="shared" si="64"/>
        <v>240201529-RA2-C05</v>
      </c>
      <c r="H226" s="394"/>
      <c r="I226" s="393"/>
      <c r="J226" s="393"/>
      <c r="K226" s="395"/>
      <c r="L226" s="393"/>
      <c r="M226" s="393"/>
      <c r="N226" s="393" t="str">
        <f t="shared" si="48"/>
        <v/>
      </c>
      <c r="O226" s="394"/>
      <c r="P226" s="393"/>
      <c r="Q226" s="393"/>
      <c r="R226" s="393"/>
      <c r="S226" s="396"/>
      <c r="T226" s="394"/>
      <c r="U226" s="393"/>
      <c r="V226" s="392" t="str">
        <f t="shared" si="49"/>
        <v/>
      </c>
      <c r="W226" s="392" t="str">
        <f t="shared" si="50"/>
        <v/>
      </c>
      <c r="X226" s="393"/>
      <c r="Y226" s="391" t="str">
        <f>IFERROR(VLOOKUP(Z226,BASE!$G$2:$H$3,2,0),"")</f>
        <v/>
      </c>
      <c r="Z226" s="393"/>
      <c r="AA226" s="391" t="str">
        <f>IFERROR(VLOOKUP(AB226,BASE!$J$2:$K$3,2,0),"")</f>
        <v/>
      </c>
      <c r="AB226" s="393"/>
      <c r="AC226" s="391" t="str">
        <f>IFERROR(VLOOKUP(AD226,BASE!M:N,2,0),"")</f>
        <v/>
      </c>
      <c r="AD226" s="393"/>
      <c r="AE226" s="391" t="str">
        <f>IFERROR(VLOOKUP(AF226,BASE!$P$2:$R$14,2,0),"")</f>
        <v/>
      </c>
      <c r="AF226" s="393"/>
      <c r="AG226" s="393"/>
      <c r="AH226" s="393"/>
      <c r="AI226" s="391" t="str">
        <f>IFERROR(VLOOKUP(AJ226,BASE!$D$2:$E$40,2,0),"")</f>
        <v/>
      </c>
      <c r="AJ226" s="393"/>
      <c r="AK226" s="394"/>
      <c r="AL226" s="394"/>
      <c r="AM226" s="394"/>
      <c r="AN226" s="394"/>
      <c r="AO226" s="394"/>
      <c r="AP226" s="394"/>
      <c r="AQ226" s="394"/>
      <c r="AR226" s="394"/>
      <c r="AS226" s="394"/>
      <c r="AT226" s="394"/>
      <c r="AU226" s="394"/>
      <c r="AV226" s="394"/>
      <c r="AW226" s="394"/>
      <c r="AX226" s="394"/>
      <c r="AY226" s="394"/>
      <c r="AZ226" s="394"/>
      <c r="BA226" s="394"/>
    </row>
    <row r="227" spans="1:53" ht="39.75" customHeight="1">
      <c r="A227" s="393">
        <v>240201529</v>
      </c>
      <c r="B227" s="394"/>
      <c r="C227" s="393"/>
      <c r="D227" s="396" t="s">
        <v>1230</v>
      </c>
      <c r="E227" s="394"/>
      <c r="F227" s="393" t="s">
        <v>1467</v>
      </c>
      <c r="G227" s="393" t="str">
        <f t="shared" si="64"/>
        <v>240201529-RA2-C06</v>
      </c>
      <c r="H227" s="394"/>
      <c r="I227" s="393"/>
      <c r="J227" s="393"/>
      <c r="K227" s="395"/>
      <c r="L227" s="393"/>
      <c r="M227" s="393"/>
      <c r="N227" s="393" t="str">
        <f t="shared" si="48"/>
        <v/>
      </c>
      <c r="O227" s="394"/>
      <c r="P227" s="393"/>
      <c r="Q227" s="393"/>
      <c r="R227" s="393"/>
      <c r="S227" s="396"/>
      <c r="T227" s="394"/>
      <c r="U227" s="393"/>
      <c r="V227" s="392" t="str">
        <f t="shared" si="49"/>
        <v/>
      </c>
      <c r="W227" s="392" t="str">
        <f t="shared" si="50"/>
        <v/>
      </c>
      <c r="X227" s="393"/>
      <c r="Y227" s="391" t="str">
        <f>IFERROR(VLOOKUP(Z227,BASE!$G$2:$H$3,2,0),"")</f>
        <v/>
      </c>
      <c r="Z227" s="393"/>
      <c r="AA227" s="391" t="str">
        <f>IFERROR(VLOOKUP(AB227,BASE!$J$2:$K$3,2,0),"")</f>
        <v/>
      </c>
      <c r="AB227" s="393"/>
      <c r="AC227" s="391" t="str">
        <f>IFERROR(VLOOKUP(AD227,BASE!M:N,2,0),"")</f>
        <v/>
      </c>
      <c r="AD227" s="393"/>
      <c r="AE227" s="391" t="str">
        <f>IFERROR(VLOOKUP(AF227,BASE!$P$2:$R$14,2,0),"")</f>
        <v/>
      </c>
      <c r="AF227" s="393"/>
      <c r="AG227" s="393"/>
      <c r="AH227" s="393"/>
      <c r="AI227" s="391" t="str">
        <f>IFERROR(VLOOKUP(AJ227,BASE!$D$2:$E$40,2,0),"")</f>
        <v/>
      </c>
      <c r="AJ227" s="393"/>
      <c r="AK227" s="394"/>
      <c r="AL227" s="394"/>
      <c r="AM227" s="394"/>
      <c r="AN227" s="394"/>
      <c r="AO227" s="394"/>
      <c r="AP227" s="394"/>
      <c r="AQ227" s="394"/>
      <c r="AR227" s="394"/>
      <c r="AS227" s="394"/>
      <c r="AT227" s="394"/>
      <c r="AU227" s="394"/>
      <c r="AV227" s="394"/>
      <c r="AW227" s="394"/>
      <c r="AX227" s="394"/>
      <c r="AY227" s="394"/>
      <c r="AZ227" s="394"/>
      <c r="BA227" s="394"/>
    </row>
    <row r="228" spans="1:53" ht="39.75" customHeight="1">
      <c r="A228" s="393">
        <v>240201529</v>
      </c>
      <c r="B228" s="394"/>
      <c r="C228" s="393"/>
      <c r="D228" s="396" t="s">
        <v>1230</v>
      </c>
      <c r="E228" s="394"/>
      <c r="F228" s="393" t="s">
        <v>1469</v>
      </c>
      <c r="G228" s="393" t="str">
        <f t="shared" si="64"/>
        <v>240201529-RA2-C07</v>
      </c>
      <c r="H228" s="394"/>
      <c r="I228" s="393"/>
      <c r="J228" s="393"/>
      <c r="K228" s="395"/>
      <c r="L228" s="393"/>
      <c r="M228" s="393"/>
      <c r="N228" s="393" t="str">
        <f t="shared" si="48"/>
        <v/>
      </c>
      <c r="O228" s="394"/>
      <c r="P228" s="393"/>
      <c r="Q228" s="393"/>
      <c r="R228" s="393"/>
      <c r="S228" s="396"/>
      <c r="T228" s="394"/>
      <c r="U228" s="393"/>
      <c r="V228" s="392" t="str">
        <f t="shared" si="49"/>
        <v/>
      </c>
      <c r="W228" s="392" t="str">
        <f t="shared" si="50"/>
        <v/>
      </c>
      <c r="X228" s="393"/>
      <c r="Y228" s="391" t="str">
        <f>IFERROR(VLOOKUP(Z228,BASE!$G$2:$H$3,2,0),"")</f>
        <v/>
      </c>
      <c r="Z228" s="393"/>
      <c r="AA228" s="391" t="str">
        <f>IFERROR(VLOOKUP(AB228,BASE!$J$2:$K$3,2,0),"")</f>
        <v/>
      </c>
      <c r="AB228" s="393"/>
      <c r="AC228" s="391" t="str">
        <f>IFERROR(VLOOKUP(AD228,BASE!M:N,2,0),"")</f>
        <v/>
      </c>
      <c r="AD228" s="393"/>
      <c r="AE228" s="391" t="str">
        <f>IFERROR(VLOOKUP(AF228,BASE!$P$2:$R$14,2,0),"")</f>
        <v/>
      </c>
      <c r="AF228" s="393"/>
      <c r="AG228" s="393"/>
      <c r="AH228" s="393"/>
      <c r="AI228" s="391" t="str">
        <f>IFERROR(VLOOKUP(AJ228,BASE!$D$2:$E$40,2,0),"")</f>
        <v/>
      </c>
      <c r="AJ228" s="393"/>
      <c r="AK228" s="394"/>
      <c r="AL228" s="394"/>
      <c r="AM228" s="394"/>
      <c r="AN228" s="394"/>
      <c r="AO228" s="394"/>
      <c r="AP228" s="394"/>
      <c r="AQ228" s="394"/>
      <c r="AR228" s="394"/>
      <c r="AS228" s="394"/>
      <c r="AT228" s="394"/>
      <c r="AU228" s="394"/>
      <c r="AV228" s="394"/>
      <c r="AW228" s="394"/>
      <c r="AX228" s="394"/>
      <c r="AY228" s="394"/>
      <c r="AZ228" s="394"/>
      <c r="BA228" s="394"/>
    </row>
    <row r="229" spans="1:53" ht="39.75" customHeight="1">
      <c r="A229" s="393">
        <v>240201529</v>
      </c>
      <c r="B229" s="394"/>
      <c r="C229" s="393"/>
      <c r="D229" s="396" t="s">
        <v>1230</v>
      </c>
      <c r="E229" s="394"/>
      <c r="F229" s="393" t="s">
        <v>1471</v>
      </c>
      <c r="G229" s="393" t="str">
        <f t="shared" si="64"/>
        <v>240201529-RA2-C08</v>
      </c>
      <c r="H229" s="394"/>
      <c r="I229" s="393"/>
      <c r="J229" s="393"/>
      <c r="K229" s="395"/>
      <c r="L229" s="393"/>
      <c r="M229" s="393"/>
      <c r="N229" s="393" t="str">
        <f t="shared" si="48"/>
        <v/>
      </c>
      <c r="O229" s="394"/>
      <c r="P229" s="393"/>
      <c r="Q229" s="393"/>
      <c r="R229" s="393"/>
      <c r="S229" s="396"/>
      <c r="T229" s="394"/>
      <c r="U229" s="393"/>
      <c r="V229" s="392" t="str">
        <f t="shared" si="49"/>
        <v/>
      </c>
      <c r="W229" s="392" t="str">
        <f t="shared" si="50"/>
        <v/>
      </c>
      <c r="X229" s="393"/>
      <c r="Y229" s="391" t="str">
        <f>IFERROR(VLOOKUP(Z229,BASE!$G$2:$H$3,2,0),"")</f>
        <v/>
      </c>
      <c r="Z229" s="393"/>
      <c r="AA229" s="391" t="str">
        <f>IFERROR(VLOOKUP(AB229,BASE!$J$2:$K$3,2,0),"")</f>
        <v/>
      </c>
      <c r="AB229" s="393"/>
      <c r="AC229" s="391" t="str">
        <f>IFERROR(VLOOKUP(AD229,BASE!M:N,2,0),"")</f>
        <v/>
      </c>
      <c r="AD229" s="393"/>
      <c r="AE229" s="391" t="str">
        <f>IFERROR(VLOOKUP(AF229,BASE!$P$2:$R$14,2,0),"")</f>
        <v/>
      </c>
      <c r="AF229" s="393"/>
      <c r="AG229" s="393"/>
      <c r="AH229" s="393"/>
      <c r="AI229" s="391" t="str">
        <f>IFERROR(VLOOKUP(AJ229,BASE!$D$2:$E$40,2,0),"")</f>
        <v/>
      </c>
      <c r="AJ229" s="393"/>
      <c r="AK229" s="394"/>
      <c r="AL229" s="394"/>
      <c r="AM229" s="394"/>
      <c r="AN229" s="394"/>
      <c r="AO229" s="394"/>
      <c r="AP229" s="394"/>
      <c r="AQ229" s="394"/>
      <c r="AR229" s="394"/>
      <c r="AS229" s="394"/>
      <c r="AT229" s="394"/>
      <c r="AU229" s="394"/>
      <c r="AV229" s="394"/>
      <c r="AW229" s="394"/>
      <c r="AX229" s="394"/>
      <c r="AY229" s="394"/>
      <c r="AZ229" s="394"/>
      <c r="BA229" s="394"/>
    </row>
    <row r="230" spans="1:53" ht="39.75" customHeight="1">
      <c r="A230" s="393">
        <v>240201529</v>
      </c>
      <c r="B230" s="394"/>
      <c r="C230" s="393"/>
      <c r="D230" s="396" t="s">
        <v>1230</v>
      </c>
      <c r="E230" s="394"/>
      <c r="F230" s="393" t="s">
        <v>1475</v>
      </c>
      <c r="G230" s="393" t="str">
        <f t="shared" si="64"/>
        <v>240201529-RA2-C09</v>
      </c>
      <c r="H230" s="394"/>
      <c r="I230" s="393"/>
      <c r="J230" s="393"/>
      <c r="K230" s="395"/>
      <c r="L230" s="393"/>
      <c r="M230" s="393"/>
      <c r="N230" s="393" t="str">
        <f t="shared" si="48"/>
        <v/>
      </c>
      <c r="O230" s="394"/>
      <c r="P230" s="393"/>
      <c r="Q230" s="393"/>
      <c r="R230" s="393"/>
      <c r="S230" s="396"/>
      <c r="T230" s="394"/>
      <c r="U230" s="393"/>
      <c r="V230" s="392" t="str">
        <f t="shared" si="49"/>
        <v/>
      </c>
      <c r="W230" s="392" t="str">
        <f t="shared" si="50"/>
        <v/>
      </c>
      <c r="X230" s="393"/>
      <c r="Y230" s="391" t="str">
        <f>IFERROR(VLOOKUP(Z230,BASE!$G$2:$H$3,2,0),"")</f>
        <v/>
      </c>
      <c r="Z230" s="393"/>
      <c r="AA230" s="391" t="str">
        <f>IFERROR(VLOOKUP(AB230,BASE!$J$2:$K$3,2,0),"")</f>
        <v/>
      </c>
      <c r="AB230" s="393"/>
      <c r="AC230" s="391" t="str">
        <f>IFERROR(VLOOKUP(AD230,BASE!M:N,2,0),"")</f>
        <v/>
      </c>
      <c r="AD230" s="393"/>
      <c r="AE230" s="391" t="str">
        <f>IFERROR(VLOOKUP(AF230,BASE!$P$2:$R$14,2,0),"")</f>
        <v/>
      </c>
      <c r="AF230" s="393"/>
      <c r="AG230" s="393"/>
      <c r="AH230" s="393"/>
      <c r="AI230" s="391" t="str">
        <f>IFERROR(VLOOKUP(AJ230,BASE!$D$2:$E$40,2,0),"")</f>
        <v/>
      </c>
      <c r="AJ230" s="393"/>
      <c r="AK230" s="394"/>
      <c r="AL230" s="394"/>
      <c r="AM230" s="394"/>
      <c r="AN230" s="394"/>
      <c r="AO230" s="394"/>
      <c r="AP230" s="394"/>
      <c r="AQ230" s="394"/>
      <c r="AR230" s="394"/>
      <c r="AS230" s="394"/>
      <c r="AT230" s="394"/>
      <c r="AU230" s="394"/>
      <c r="AV230" s="394"/>
      <c r="AW230" s="394"/>
      <c r="AX230" s="394"/>
      <c r="AY230" s="394"/>
      <c r="AZ230" s="394"/>
      <c r="BA230" s="394"/>
    </row>
    <row r="231" spans="1:53" ht="39.75" customHeight="1">
      <c r="A231" s="393">
        <v>240201529</v>
      </c>
      <c r="B231" s="394"/>
      <c r="C231" s="393"/>
      <c r="D231" s="396" t="s">
        <v>1230</v>
      </c>
      <c r="E231" s="394"/>
      <c r="F231" s="393" t="s">
        <v>1477</v>
      </c>
      <c r="G231" s="393" t="str">
        <f t="shared" si="64"/>
        <v>240201529-RA2-C10</v>
      </c>
      <c r="H231" s="394"/>
      <c r="I231" s="393"/>
      <c r="J231" s="393"/>
      <c r="K231" s="395"/>
      <c r="L231" s="393"/>
      <c r="M231" s="393"/>
      <c r="N231" s="393" t="str">
        <f t="shared" si="48"/>
        <v/>
      </c>
      <c r="O231" s="394"/>
      <c r="P231" s="393"/>
      <c r="Q231" s="393"/>
      <c r="R231" s="393"/>
      <c r="S231" s="396"/>
      <c r="T231" s="394"/>
      <c r="U231" s="393"/>
      <c r="V231" s="392" t="str">
        <f t="shared" si="49"/>
        <v/>
      </c>
      <c r="W231" s="392" t="str">
        <f t="shared" si="50"/>
        <v/>
      </c>
      <c r="X231" s="393"/>
      <c r="Y231" s="391" t="str">
        <f>IFERROR(VLOOKUP(Z231,BASE!$G$2:$H$3,2,0),"")</f>
        <v/>
      </c>
      <c r="Z231" s="393"/>
      <c r="AA231" s="391" t="str">
        <f>IFERROR(VLOOKUP(AB231,BASE!$J$2:$K$3,2,0),"")</f>
        <v/>
      </c>
      <c r="AB231" s="393"/>
      <c r="AC231" s="391" t="str">
        <f>IFERROR(VLOOKUP(AD231,BASE!M:N,2,0),"")</f>
        <v/>
      </c>
      <c r="AD231" s="393"/>
      <c r="AE231" s="391" t="str">
        <f>IFERROR(VLOOKUP(AF231,BASE!$P$2:$R$14,2,0),"")</f>
        <v/>
      </c>
      <c r="AF231" s="393"/>
      <c r="AG231" s="393"/>
      <c r="AH231" s="393"/>
      <c r="AI231" s="391" t="str">
        <f>IFERROR(VLOOKUP(AJ231,BASE!$D$2:$E$40,2,0),"")</f>
        <v/>
      </c>
      <c r="AJ231" s="393"/>
      <c r="AK231" s="394"/>
      <c r="AL231" s="394"/>
      <c r="AM231" s="394"/>
      <c r="AN231" s="394"/>
      <c r="AO231" s="394"/>
      <c r="AP231" s="394"/>
      <c r="AQ231" s="394"/>
      <c r="AR231" s="394"/>
      <c r="AS231" s="394"/>
      <c r="AT231" s="394"/>
      <c r="AU231" s="394"/>
      <c r="AV231" s="394"/>
      <c r="AW231" s="394"/>
      <c r="AX231" s="394"/>
      <c r="AY231" s="394"/>
      <c r="AZ231" s="394"/>
      <c r="BA231" s="394"/>
    </row>
    <row r="232" spans="1:53" ht="39.75" customHeight="1">
      <c r="A232" s="391">
        <v>240201529</v>
      </c>
      <c r="B232" s="392" t="s">
        <v>130</v>
      </c>
      <c r="C232" s="391"/>
      <c r="D232" s="391" t="str">
        <f>CONCATENATE(A232,"-","RA3")</f>
        <v>240201529-RA3</v>
      </c>
      <c r="E232" s="392" t="s">
        <v>1231</v>
      </c>
      <c r="F232" s="393" t="s">
        <v>1440</v>
      </c>
      <c r="G232" s="393" t="str">
        <f t="shared" ref="G232:G241" si="65">CONCATENATE($D$232,"-",F232)</f>
        <v>240201529-RA3-C01</v>
      </c>
      <c r="H232" s="397" t="s">
        <v>1649</v>
      </c>
      <c r="I232" s="393">
        <v>2</v>
      </c>
      <c r="J232" s="393">
        <v>0.25</v>
      </c>
      <c r="K232" s="395"/>
      <c r="L232" s="393" t="s">
        <v>184</v>
      </c>
      <c r="M232" s="393" t="s">
        <v>1442</v>
      </c>
      <c r="N232" s="393" t="str">
        <f t="shared" si="48"/>
        <v>240201529-RA3-PTA3-E1</v>
      </c>
      <c r="O232" s="394" t="s">
        <v>1650</v>
      </c>
      <c r="P232" s="393">
        <v>3</v>
      </c>
      <c r="Q232" s="393">
        <v>2</v>
      </c>
      <c r="R232" s="393"/>
      <c r="S232" s="396"/>
      <c r="T232" s="394"/>
      <c r="U232" s="393"/>
      <c r="V232" s="392" t="str">
        <f t="shared" si="49"/>
        <v/>
      </c>
      <c r="W232" s="392" t="str">
        <f t="shared" si="50"/>
        <v/>
      </c>
      <c r="X232" s="393"/>
      <c r="Y232" s="391" t="str">
        <f>IFERROR(VLOOKUP(Z232,BASE!$G$2:$H$3,2,0),"")</f>
        <v/>
      </c>
      <c r="Z232" s="393"/>
      <c r="AA232" s="391" t="str">
        <f>IFERROR(VLOOKUP(AB232,BASE!$J$2:$K$3,2,0),"")</f>
        <v/>
      </c>
      <c r="AB232" s="393"/>
      <c r="AC232" s="391" t="str">
        <f>IFERROR(VLOOKUP(AD232,BASE!M:N,2,0),"")</f>
        <v/>
      </c>
      <c r="AD232" s="393"/>
      <c r="AE232" s="391" t="str">
        <f>IFERROR(VLOOKUP(AF232,BASE!$P$2:$R$14,2,0),"")</f>
        <v/>
      </c>
      <c r="AF232" s="393"/>
      <c r="AG232" s="393"/>
      <c r="AH232" s="393"/>
      <c r="AI232" s="391" t="str">
        <f>IFERROR(VLOOKUP(AJ232,BASE!$D$2:$E$40,2,0),"")</f>
        <v/>
      </c>
      <c r="AJ232" s="393"/>
      <c r="AK232" s="394"/>
      <c r="AL232" s="394"/>
      <c r="AM232" s="394"/>
      <c r="AN232" s="394"/>
      <c r="AO232" s="394"/>
      <c r="AP232" s="394"/>
      <c r="AQ232" s="394"/>
      <c r="AR232" s="394"/>
      <c r="AS232" s="394"/>
      <c r="AT232" s="394"/>
      <c r="AU232" s="394"/>
      <c r="AV232" s="394"/>
      <c r="AW232" s="394"/>
      <c r="AX232" s="394"/>
      <c r="AY232" s="394"/>
      <c r="AZ232" s="394"/>
      <c r="BA232" s="394"/>
    </row>
    <row r="233" spans="1:53" ht="39.75" customHeight="1">
      <c r="A233" s="393">
        <v>240201529</v>
      </c>
      <c r="B233" s="394"/>
      <c r="C233" s="393"/>
      <c r="D233" s="396" t="s">
        <v>1232</v>
      </c>
      <c r="E233" s="394"/>
      <c r="F233" s="393" t="s">
        <v>1450</v>
      </c>
      <c r="G233" s="393" t="str">
        <f t="shared" si="65"/>
        <v>240201529-RA3-C02</v>
      </c>
      <c r="H233" s="394" t="s">
        <v>1651</v>
      </c>
      <c r="I233" s="393">
        <v>2</v>
      </c>
      <c r="J233" s="393">
        <v>0.25</v>
      </c>
      <c r="K233" s="395"/>
      <c r="L233" s="393" t="s">
        <v>184</v>
      </c>
      <c r="M233" s="393" t="s">
        <v>1462</v>
      </c>
      <c r="N233" s="393" t="str">
        <f t="shared" si="48"/>
        <v>240201529-RA3-PTA3-E2</v>
      </c>
      <c r="O233" s="394"/>
      <c r="P233" s="393"/>
      <c r="Q233" s="393"/>
      <c r="R233" s="393"/>
      <c r="S233" s="396"/>
      <c r="T233" s="394"/>
      <c r="U233" s="393"/>
      <c r="V233" s="392" t="str">
        <f t="shared" si="49"/>
        <v/>
      </c>
      <c r="W233" s="392" t="str">
        <f t="shared" si="50"/>
        <v/>
      </c>
      <c r="X233" s="393"/>
      <c r="Y233" s="391" t="str">
        <f>IFERROR(VLOOKUP(Z233,BASE!$G$2:$H$3,2,0),"")</f>
        <v/>
      </c>
      <c r="Z233" s="393"/>
      <c r="AA233" s="391" t="str">
        <f>IFERROR(VLOOKUP(AB233,BASE!$J$2:$K$3,2,0),"")</f>
        <v/>
      </c>
      <c r="AB233" s="393"/>
      <c r="AC233" s="391" t="str">
        <f>IFERROR(VLOOKUP(AD233,BASE!M:N,2,0),"")</f>
        <v/>
      </c>
      <c r="AD233" s="393"/>
      <c r="AE233" s="391" t="str">
        <f>IFERROR(VLOOKUP(AF233,BASE!$P$2:$R$14,2,0),"")</f>
        <v/>
      </c>
      <c r="AF233" s="393"/>
      <c r="AG233" s="393"/>
      <c r="AH233" s="393"/>
      <c r="AI233" s="391" t="str">
        <f>IFERROR(VLOOKUP(AJ233,BASE!$D$2:$E$40,2,0),"")</f>
        <v/>
      </c>
      <c r="AJ233" s="393"/>
      <c r="AK233" s="394"/>
      <c r="AL233" s="394"/>
      <c r="AM233" s="394"/>
      <c r="AN233" s="394"/>
      <c r="AO233" s="394"/>
      <c r="AP233" s="394"/>
      <c r="AQ233" s="394"/>
      <c r="AR233" s="394"/>
      <c r="AS233" s="394"/>
      <c r="AT233" s="394"/>
      <c r="AU233" s="394"/>
      <c r="AV233" s="394"/>
      <c r="AW233" s="394"/>
      <c r="AX233" s="394"/>
      <c r="AY233" s="394"/>
      <c r="AZ233" s="394"/>
      <c r="BA233" s="394"/>
    </row>
    <row r="234" spans="1:53" ht="39.75" customHeight="1">
      <c r="A234" s="393">
        <v>240201529</v>
      </c>
      <c r="B234" s="394"/>
      <c r="C234" s="393"/>
      <c r="D234" s="396" t="s">
        <v>1232</v>
      </c>
      <c r="E234" s="394"/>
      <c r="F234" s="393" t="s">
        <v>1453</v>
      </c>
      <c r="G234" s="393" t="str">
        <f t="shared" si="65"/>
        <v>240201529-RA3-C03</v>
      </c>
      <c r="H234" s="394"/>
      <c r="I234" s="393"/>
      <c r="J234" s="393"/>
      <c r="K234" s="395"/>
      <c r="L234" s="393"/>
      <c r="M234" s="393"/>
      <c r="N234" s="393" t="str">
        <f t="shared" si="48"/>
        <v/>
      </c>
      <c r="O234" s="394"/>
      <c r="P234" s="393"/>
      <c r="Q234" s="393"/>
      <c r="R234" s="393"/>
      <c r="S234" s="396"/>
      <c r="T234" s="394"/>
      <c r="U234" s="393"/>
      <c r="V234" s="392" t="str">
        <f t="shared" si="49"/>
        <v/>
      </c>
      <c r="W234" s="392" t="str">
        <f t="shared" si="50"/>
        <v/>
      </c>
      <c r="X234" s="393"/>
      <c r="Y234" s="391" t="str">
        <f>IFERROR(VLOOKUP(Z234,BASE!$G$2:$H$3,2,0),"")</f>
        <v/>
      </c>
      <c r="Z234" s="393"/>
      <c r="AA234" s="391" t="str">
        <f>IFERROR(VLOOKUP(AB234,BASE!$J$2:$K$3,2,0),"")</f>
        <v/>
      </c>
      <c r="AB234" s="393"/>
      <c r="AC234" s="391" t="str">
        <f>IFERROR(VLOOKUP(AD234,BASE!M:N,2,0),"")</f>
        <v/>
      </c>
      <c r="AD234" s="393"/>
      <c r="AE234" s="391" t="str">
        <f>IFERROR(VLOOKUP(AF234,BASE!$P$2:$R$14,2,0),"")</f>
        <v/>
      </c>
      <c r="AF234" s="393"/>
      <c r="AG234" s="393"/>
      <c r="AH234" s="393"/>
      <c r="AI234" s="391" t="str">
        <f>IFERROR(VLOOKUP(AJ234,BASE!$D$2:$E$40,2,0),"")</f>
        <v/>
      </c>
      <c r="AJ234" s="393"/>
      <c r="AK234" s="394"/>
      <c r="AL234" s="394"/>
      <c r="AM234" s="394"/>
      <c r="AN234" s="394"/>
      <c r="AO234" s="394"/>
      <c r="AP234" s="394"/>
      <c r="AQ234" s="394"/>
      <c r="AR234" s="394"/>
      <c r="AS234" s="394"/>
      <c r="AT234" s="394"/>
      <c r="AU234" s="394"/>
      <c r="AV234" s="394"/>
      <c r="AW234" s="394"/>
      <c r="AX234" s="394"/>
      <c r="AY234" s="394"/>
      <c r="AZ234" s="394"/>
      <c r="BA234" s="394"/>
    </row>
    <row r="235" spans="1:53" ht="39.75" customHeight="1">
      <c r="A235" s="393">
        <v>240201529</v>
      </c>
      <c r="B235" s="394"/>
      <c r="C235" s="393"/>
      <c r="D235" s="396" t="s">
        <v>1232</v>
      </c>
      <c r="E235" s="394"/>
      <c r="F235" s="393" t="s">
        <v>1455</v>
      </c>
      <c r="G235" s="393" t="str">
        <f t="shared" si="65"/>
        <v>240201529-RA3-C04</v>
      </c>
      <c r="H235" s="394"/>
      <c r="I235" s="393"/>
      <c r="J235" s="393"/>
      <c r="K235" s="395"/>
      <c r="L235" s="393"/>
      <c r="M235" s="393"/>
      <c r="N235" s="393" t="str">
        <f t="shared" si="48"/>
        <v/>
      </c>
      <c r="O235" s="394"/>
      <c r="P235" s="393"/>
      <c r="Q235" s="393"/>
      <c r="R235" s="393"/>
      <c r="S235" s="396"/>
      <c r="T235" s="394"/>
      <c r="U235" s="393"/>
      <c r="V235" s="392" t="str">
        <f t="shared" si="49"/>
        <v/>
      </c>
      <c r="W235" s="392" t="str">
        <f t="shared" si="50"/>
        <v/>
      </c>
      <c r="X235" s="393"/>
      <c r="Y235" s="391" t="str">
        <f>IFERROR(VLOOKUP(Z235,BASE!$G$2:$H$3,2,0),"")</f>
        <v/>
      </c>
      <c r="Z235" s="393"/>
      <c r="AA235" s="391" t="str">
        <f>IFERROR(VLOOKUP(AB235,BASE!$J$2:$K$3,2,0),"")</f>
        <v/>
      </c>
      <c r="AB235" s="393"/>
      <c r="AC235" s="391" t="str">
        <f>IFERROR(VLOOKUP(AD235,BASE!M:N,2,0),"")</f>
        <v/>
      </c>
      <c r="AD235" s="393"/>
      <c r="AE235" s="391" t="str">
        <f>IFERROR(VLOOKUP(AF235,BASE!$P$2:$R$14,2,0),"")</f>
        <v/>
      </c>
      <c r="AF235" s="393"/>
      <c r="AG235" s="393"/>
      <c r="AH235" s="393"/>
      <c r="AI235" s="391" t="str">
        <f>IFERROR(VLOOKUP(AJ235,BASE!$D$2:$E$40,2,0),"")</f>
        <v/>
      </c>
      <c r="AJ235" s="393"/>
      <c r="AK235" s="394"/>
      <c r="AL235" s="394"/>
      <c r="AM235" s="394"/>
      <c r="AN235" s="394"/>
      <c r="AO235" s="394"/>
      <c r="AP235" s="394"/>
      <c r="AQ235" s="394"/>
      <c r="AR235" s="394"/>
      <c r="AS235" s="394"/>
      <c r="AT235" s="394"/>
      <c r="AU235" s="394"/>
      <c r="AV235" s="394"/>
      <c r="AW235" s="394"/>
      <c r="AX235" s="394"/>
      <c r="AY235" s="394"/>
      <c r="AZ235" s="394"/>
      <c r="BA235" s="394"/>
    </row>
    <row r="236" spans="1:53" ht="39.75" customHeight="1">
      <c r="A236" s="393">
        <v>240201529</v>
      </c>
      <c r="B236" s="394"/>
      <c r="C236" s="393"/>
      <c r="D236" s="396" t="s">
        <v>1232</v>
      </c>
      <c r="E236" s="394"/>
      <c r="F236" s="393" t="s">
        <v>1457</v>
      </c>
      <c r="G236" s="393" t="str">
        <f t="shared" si="65"/>
        <v>240201529-RA3-C05</v>
      </c>
      <c r="H236" s="394"/>
      <c r="I236" s="393"/>
      <c r="J236" s="393"/>
      <c r="K236" s="395"/>
      <c r="L236" s="393"/>
      <c r="M236" s="393"/>
      <c r="N236" s="393" t="str">
        <f t="shared" si="48"/>
        <v/>
      </c>
      <c r="O236" s="394"/>
      <c r="P236" s="393"/>
      <c r="Q236" s="393"/>
      <c r="R236" s="393"/>
      <c r="S236" s="396"/>
      <c r="T236" s="394"/>
      <c r="U236" s="393"/>
      <c r="V236" s="392" t="str">
        <f t="shared" si="49"/>
        <v/>
      </c>
      <c r="W236" s="392" t="str">
        <f t="shared" si="50"/>
        <v/>
      </c>
      <c r="X236" s="393"/>
      <c r="Y236" s="391" t="str">
        <f>IFERROR(VLOOKUP(Z236,BASE!$G$2:$H$3,2,0),"")</f>
        <v/>
      </c>
      <c r="Z236" s="393"/>
      <c r="AA236" s="391" t="str">
        <f>IFERROR(VLOOKUP(AB236,BASE!$J$2:$K$3,2,0),"")</f>
        <v/>
      </c>
      <c r="AB236" s="393"/>
      <c r="AC236" s="391" t="str">
        <f>IFERROR(VLOOKUP(AD236,BASE!M:N,2,0),"")</f>
        <v/>
      </c>
      <c r="AD236" s="393"/>
      <c r="AE236" s="391" t="str">
        <f>IFERROR(VLOOKUP(AF236,BASE!$P$2:$R$14,2,0),"")</f>
        <v/>
      </c>
      <c r="AF236" s="393"/>
      <c r="AG236" s="393"/>
      <c r="AH236" s="393"/>
      <c r="AI236" s="391" t="str">
        <f>IFERROR(VLOOKUP(AJ236,BASE!$D$2:$E$40,2,0),"")</f>
        <v/>
      </c>
      <c r="AJ236" s="393"/>
      <c r="AK236" s="394"/>
      <c r="AL236" s="394"/>
      <c r="AM236" s="394"/>
      <c r="AN236" s="394"/>
      <c r="AO236" s="394"/>
      <c r="AP236" s="394"/>
      <c r="AQ236" s="394"/>
      <c r="AR236" s="394"/>
      <c r="AS236" s="394"/>
      <c r="AT236" s="394"/>
      <c r="AU236" s="394"/>
      <c r="AV236" s="394"/>
      <c r="AW236" s="394"/>
      <c r="AX236" s="394"/>
      <c r="AY236" s="394"/>
      <c r="AZ236" s="394"/>
      <c r="BA236" s="394"/>
    </row>
    <row r="237" spans="1:53" ht="39.75" customHeight="1">
      <c r="A237" s="393">
        <v>240201529</v>
      </c>
      <c r="B237" s="394"/>
      <c r="C237" s="393"/>
      <c r="D237" s="396" t="s">
        <v>1232</v>
      </c>
      <c r="E237" s="394"/>
      <c r="F237" s="393" t="s">
        <v>1467</v>
      </c>
      <c r="G237" s="393" t="str">
        <f t="shared" si="65"/>
        <v>240201529-RA3-C06</v>
      </c>
      <c r="H237" s="394"/>
      <c r="I237" s="393"/>
      <c r="J237" s="393"/>
      <c r="K237" s="395"/>
      <c r="L237" s="393"/>
      <c r="M237" s="393"/>
      <c r="N237" s="393" t="str">
        <f t="shared" si="48"/>
        <v/>
      </c>
      <c r="O237" s="394"/>
      <c r="P237" s="393"/>
      <c r="Q237" s="393"/>
      <c r="R237" s="393"/>
      <c r="S237" s="396"/>
      <c r="T237" s="394"/>
      <c r="U237" s="393"/>
      <c r="V237" s="392" t="str">
        <f t="shared" si="49"/>
        <v/>
      </c>
      <c r="W237" s="392" t="str">
        <f t="shared" si="50"/>
        <v/>
      </c>
      <c r="X237" s="393"/>
      <c r="Y237" s="391" t="str">
        <f>IFERROR(VLOOKUP(Z237,BASE!$G$2:$H$3,2,0),"")</f>
        <v/>
      </c>
      <c r="Z237" s="393"/>
      <c r="AA237" s="391" t="str">
        <f>IFERROR(VLOOKUP(AB237,BASE!$J$2:$K$3,2,0),"")</f>
        <v/>
      </c>
      <c r="AB237" s="393"/>
      <c r="AC237" s="391" t="str">
        <f>IFERROR(VLOOKUP(AD237,BASE!M:N,2,0),"")</f>
        <v/>
      </c>
      <c r="AD237" s="393"/>
      <c r="AE237" s="391" t="str">
        <f>IFERROR(VLOOKUP(AF237,BASE!$P$2:$R$14,2,0),"")</f>
        <v/>
      </c>
      <c r="AF237" s="393"/>
      <c r="AG237" s="393"/>
      <c r="AH237" s="393"/>
      <c r="AI237" s="391" t="str">
        <f>IFERROR(VLOOKUP(AJ237,BASE!$D$2:$E$40,2,0),"")</f>
        <v/>
      </c>
      <c r="AJ237" s="393"/>
      <c r="AK237" s="394"/>
      <c r="AL237" s="394"/>
      <c r="AM237" s="394"/>
      <c r="AN237" s="394"/>
      <c r="AO237" s="394"/>
      <c r="AP237" s="394"/>
      <c r="AQ237" s="394"/>
      <c r="AR237" s="394"/>
      <c r="AS237" s="394"/>
      <c r="AT237" s="394"/>
      <c r="AU237" s="394"/>
      <c r="AV237" s="394"/>
      <c r="AW237" s="394"/>
      <c r="AX237" s="394"/>
      <c r="AY237" s="394"/>
      <c r="AZ237" s="394"/>
      <c r="BA237" s="394"/>
    </row>
    <row r="238" spans="1:53" ht="39.75" customHeight="1">
      <c r="A238" s="393">
        <v>240201529</v>
      </c>
      <c r="B238" s="394"/>
      <c r="C238" s="393"/>
      <c r="D238" s="396" t="s">
        <v>1232</v>
      </c>
      <c r="E238" s="394"/>
      <c r="F238" s="393" t="s">
        <v>1469</v>
      </c>
      <c r="G238" s="393" t="str">
        <f t="shared" si="65"/>
        <v>240201529-RA3-C07</v>
      </c>
      <c r="H238" s="394"/>
      <c r="I238" s="393"/>
      <c r="J238" s="393"/>
      <c r="K238" s="395"/>
      <c r="L238" s="393"/>
      <c r="M238" s="393"/>
      <c r="N238" s="393" t="str">
        <f t="shared" si="48"/>
        <v/>
      </c>
      <c r="O238" s="394"/>
      <c r="P238" s="393"/>
      <c r="Q238" s="393"/>
      <c r="R238" s="393"/>
      <c r="S238" s="396"/>
      <c r="T238" s="394"/>
      <c r="U238" s="393"/>
      <c r="V238" s="392" t="str">
        <f t="shared" si="49"/>
        <v/>
      </c>
      <c r="W238" s="392" t="str">
        <f t="shared" si="50"/>
        <v/>
      </c>
      <c r="X238" s="393"/>
      <c r="Y238" s="391" t="str">
        <f>IFERROR(VLOOKUP(Z238,BASE!$G$2:$H$3,2,0),"")</f>
        <v/>
      </c>
      <c r="Z238" s="393"/>
      <c r="AA238" s="391" t="str">
        <f>IFERROR(VLOOKUP(AB238,BASE!$J$2:$K$3,2,0),"")</f>
        <v/>
      </c>
      <c r="AB238" s="393"/>
      <c r="AC238" s="391" t="str">
        <f>IFERROR(VLOOKUP(AD238,BASE!M:N,2,0),"")</f>
        <v/>
      </c>
      <c r="AD238" s="393"/>
      <c r="AE238" s="391" t="str">
        <f>IFERROR(VLOOKUP(AF238,BASE!$P$2:$R$14,2,0),"")</f>
        <v/>
      </c>
      <c r="AF238" s="393"/>
      <c r="AG238" s="393"/>
      <c r="AH238" s="393"/>
      <c r="AI238" s="391" t="str">
        <f>IFERROR(VLOOKUP(AJ238,BASE!$D$2:$E$40,2,0),"")</f>
        <v/>
      </c>
      <c r="AJ238" s="393"/>
      <c r="AK238" s="394"/>
      <c r="AL238" s="394"/>
      <c r="AM238" s="394"/>
      <c r="AN238" s="394"/>
      <c r="AO238" s="394"/>
      <c r="AP238" s="394"/>
      <c r="AQ238" s="394"/>
      <c r="AR238" s="394"/>
      <c r="AS238" s="394"/>
      <c r="AT238" s="394"/>
      <c r="AU238" s="394"/>
      <c r="AV238" s="394"/>
      <c r="AW238" s="394"/>
      <c r="AX238" s="394"/>
      <c r="AY238" s="394"/>
      <c r="AZ238" s="394"/>
      <c r="BA238" s="394"/>
    </row>
    <row r="239" spans="1:53" ht="39.75" customHeight="1">
      <c r="A239" s="393">
        <v>240201529</v>
      </c>
      <c r="B239" s="394"/>
      <c r="C239" s="393"/>
      <c r="D239" s="396" t="s">
        <v>1232</v>
      </c>
      <c r="E239" s="394"/>
      <c r="F239" s="393" t="s">
        <v>1471</v>
      </c>
      <c r="G239" s="393" t="str">
        <f t="shared" si="65"/>
        <v>240201529-RA3-C08</v>
      </c>
      <c r="H239" s="394"/>
      <c r="I239" s="393"/>
      <c r="J239" s="393"/>
      <c r="K239" s="395"/>
      <c r="L239" s="393"/>
      <c r="M239" s="393"/>
      <c r="N239" s="393" t="str">
        <f t="shared" si="48"/>
        <v/>
      </c>
      <c r="O239" s="394"/>
      <c r="P239" s="393"/>
      <c r="Q239" s="393"/>
      <c r="R239" s="393"/>
      <c r="S239" s="396"/>
      <c r="T239" s="394"/>
      <c r="U239" s="393"/>
      <c r="V239" s="392" t="str">
        <f t="shared" si="49"/>
        <v/>
      </c>
      <c r="W239" s="392" t="str">
        <f t="shared" si="50"/>
        <v/>
      </c>
      <c r="X239" s="393"/>
      <c r="Y239" s="391" t="str">
        <f>IFERROR(VLOOKUP(Z239,BASE!$G$2:$H$3,2,0),"")</f>
        <v/>
      </c>
      <c r="Z239" s="393"/>
      <c r="AA239" s="391" t="str">
        <f>IFERROR(VLOOKUP(AB239,BASE!$J$2:$K$3,2,0),"")</f>
        <v/>
      </c>
      <c r="AB239" s="393"/>
      <c r="AC239" s="391" t="str">
        <f>IFERROR(VLOOKUP(AD239,BASE!M:N,2,0),"")</f>
        <v/>
      </c>
      <c r="AD239" s="393"/>
      <c r="AE239" s="391" t="str">
        <f>IFERROR(VLOOKUP(AF239,BASE!$P$2:$R$14,2,0),"")</f>
        <v/>
      </c>
      <c r="AF239" s="393"/>
      <c r="AG239" s="393"/>
      <c r="AH239" s="393"/>
      <c r="AI239" s="391" t="str">
        <f>IFERROR(VLOOKUP(AJ239,BASE!$D$2:$E$40,2,0),"")</f>
        <v/>
      </c>
      <c r="AJ239" s="393"/>
      <c r="AK239" s="394"/>
      <c r="AL239" s="394"/>
      <c r="AM239" s="394"/>
      <c r="AN239" s="394"/>
      <c r="AO239" s="394"/>
      <c r="AP239" s="394"/>
      <c r="AQ239" s="394"/>
      <c r="AR239" s="394"/>
      <c r="AS239" s="394"/>
      <c r="AT239" s="394"/>
      <c r="AU239" s="394"/>
      <c r="AV239" s="394"/>
      <c r="AW239" s="394"/>
      <c r="AX239" s="394"/>
      <c r="AY239" s="394"/>
      <c r="AZ239" s="394"/>
      <c r="BA239" s="394"/>
    </row>
    <row r="240" spans="1:53" ht="39.75" customHeight="1">
      <c r="A240" s="393">
        <v>240201529</v>
      </c>
      <c r="B240" s="394"/>
      <c r="C240" s="393"/>
      <c r="D240" s="396" t="s">
        <v>1232</v>
      </c>
      <c r="E240" s="394"/>
      <c r="F240" s="393" t="s">
        <v>1475</v>
      </c>
      <c r="G240" s="393" t="str">
        <f t="shared" si="65"/>
        <v>240201529-RA3-C09</v>
      </c>
      <c r="H240" s="394"/>
      <c r="I240" s="393"/>
      <c r="J240" s="393"/>
      <c r="K240" s="395"/>
      <c r="L240" s="393"/>
      <c r="M240" s="393"/>
      <c r="N240" s="393" t="str">
        <f t="shared" si="48"/>
        <v/>
      </c>
      <c r="O240" s="394"/>
      <c r="P240" s="393"/>
      <c r="Q240" s="393"/>
      <c r="R240" s="393"/>
      <c r="S240" s="396"/>
      <c r="T240" s="394"/>
      <c r="U240" s="393"/>
      <c r="V240" s="392" t="str">
        <f t="shared" si="49"/>
        <v/>
      </c>
      <c r="W240" s="392" t="str">
        <f t="shared" si="50"/>
        <v/>
      </c>
      <c r="X240" s="393"/>
      <c r="Y240" s="391" t="str">
        <f>IFERROR(VLOOKUP(Z240,BASE!$G$2:$H$3,2,0),"")</f>
        <v/>
      </c>
      <c r="Z240" s="393"/>
      <c r="AA240" s="391" t="str">
        <f>IFERROR(VLOOKUP(AB240,BASE!$J$2:$K$3,2,0),"")</f>
        <v/>
      </c>
      <c r="AB240" s="393"/>
      <c r="AC240" s="391" t="str">
        <f>IFERROR(VLOOKUP(AD240,BASE!M:N,2,0),"")</f>
        <v/>
      </c>
      <c r="AD240" s="393"/>
      <c r="AE240" s="391" t="str">
        <f>IFERROR(VLOOKUP(AF240,BASE!$P$2:$R$14,2,0),"")</f>
        <v/>
      </c>
      <c r="AF240" s="393"/>
      <c r="AG240" s="393"/>
      <c r="AH240" s="393"/>
      <c r="AI240" s="391" t="str">
        <f>IFERROR(VLOOKUP(AJ240,BASE!$D$2:$E$40,2,0),"")</f>
        <v/>
      </c>
      <c r="AJ240" s="393"/>
      <c r="AK240" s="394"/>
      <c r="AL240" s="394"/>
      <c r="AM240" s="394"/>
      <c r="AN240" s="394"/>
      <c r="AO240" s="394"/>
      <c r="AP240" s="394"/>
      <c r="AQ240" s="394"/>
      <c r="AR240" s="394"/>
      <c r="AS240" s="394"/>
      <c r="AT240" s="394"/>
      <c r="AU240" s="394"/>
      <c r="AV240" s="394"/>
      <c r="AW240" s="394"/>
      <c r="AX240" s="394"/>
      <c r="AY240" s="394"/>
      <c r="AZ240" s="394"/>
      <c r="BA240" s="394"/>
    </row>
    <row r="241" spans="1:53" ht="39.75" customHeight="1">
      <c r="A241" s="393">
        <v>240201529</v>
      </c>
      <c r="B241" s="394"/>
      <c r="C241" s="393"/>
      <c r="D241" s="396" t="s">
        <v>1232</v>
      </c>
      <c r="E241" s="394"/>
      <c r="F241" s="393" t="s">
        <v>1477</v>
      </c>
      <c r="G241" s="393" t="str">
        <f t="shared" si="65"/>
        <v>240201529-RA3-C10</v>
      </c>
      <c r="H241" s="394"/>
      <c r="I241" s="393"/>
      <c r="J241" s="393"/>
      <c r="K241" s="395"/>
      <c r="L241" s="393"/>
      <c r="M241" s="393"/>
      <c r="N241" s="393" t="str">
        <f t="shared" si="48"/>
        <v/>
      </c>
      <c r="O241" s="394"/>
      <c r="P241" s="393"/>
      <c r="Q241" s="393"/>
      <c r="R241" s="393"/>
      <c r="S241" s="396"/>
      <c r="T241" s="394"/>
      <c r="U241" s="393"/>
      <c r="V241" s="392" t="str">
        <f t="shared" si="49"/>
        <v/>
      </c>
      <c r="W241" s="392" t="str">
        <f t="shared" si="50"/>
        <v/>
      </c>
      <c r="X241" s="393"/>
      <c r="Y241" s="391" t="str">
        <f>IFERROR(VLOOKUP(Z241,BASE!$G$2:$H$3,2,0),"")</f>
        <v/>
      </c>
      <c r="Z241" s="393"/>
      <c r="AA241" s="391" t="str">
        <f>IFERROR(VLOOKUP(AB241,BASE!$J$2:$K$3,2,0),"")</f>
        <v/>
      </c>
      <c r="AB241" s="393"/>
      <c r="AC241" s="391" t="str">
        <f>IFERROR(VLOOKUP(AD241,BASE!M:N,2,0),"")</f>
        <v/>
      </c>
      <c r="AD241" s="393"/>
      <c r="AE241" s="391" t="str">
        <f>IFERROR(VLOOKUP(AF241,BASE!$P$2:$R$14,2,0),"")</f>
        <v/>
      </c>
      <c r="AF241" s="393"/>
      <c r="AG241" s="393"/>
      <c r="AH241" s="393"/>
      <c r="AI241" s="391" t="str">
        <f>IFERROR(VLOOKUP(AJ241,BASE!$D$2:$E$40,2,0),"")</f>
        <v/>
      </c>
      <c r="AJ241" s="393"/>
      <c r="AK241" s="394"/>
      <c r="AL241" s="394"/>
      <c r="AM241" s="394"/>
      <c r="AN241" s="394"/>
      <c r="AO241" s="394"/>
      <c r="AP241" s="394"/>
      <c r="AQ241" s="394"/>
      <c r="AR241" s="394"/>
      <c r="AS241" s="394"/>
      <c r="AT241" s="394"/>
      <c r="AU241" s="394"/>
      <c r="AV241" s="394"/>
      <c r="AW241" s="394"/>
      <c r="AX241" s="394"/>
      <c r="AY241" s="394"/>
      <c r="AZ241" s="394"/>
      <c r="BA241" s="394"/>
    </row>
    <row r="242" spans="1:53" ht="39.75" customHeight="1">
      <c r="A242" s="391">
        <v>240201529</v>
      </c>
      <c r="B242" s="392" t="s">
        <v>130</v>
      </c>
      <c r="C242" s="391"/>
      <c r="D242" s="391" t="str">
        <f>CONCATENATE(A242,"-","RA4")</f>
        <v>240201529-RA4</v>
      </c>
      <c r="E242" s="392" t="s">
        <v>1222</v>
      </c>
      <c r="F242" s="393" t="s">
        <v>1440</v>
      </c>
      <c r="G242" s="393" t="str">
        <f t="shared" ref="G242:G251" si="66">CONCATENATE($D$242,"-",F242)</f>
        <v>240201529-RA4-C01</v>
      </c>
      <c r="H242" s="397" t="s">
        <v>1652</v>
      </c>
      <c r="I242" s="393">
        <v>4</v>
      </c>
      <c r="J242" s="393">
        <v>0.25</v>
      </c>
      <c r="K242" s="395"/>
      <c r="L242" s="393" t="s">
        <v>184</v>
      </c>
      <c r="M242" s="393" t="s">
        <v>1442</v>
      </c>
      <c r="N242" s="393" t="str">
        <f t="shared" si="48"/>
        <v>240201529-RA4-PTA3-E1</v>
      </c>
      <c r="O242" s="394" t="s">
        <v>1653</v>
      </c>
      <c r="P242" s="393">
        <v>3</v>
      </c>
      <c r="Q242" s="393">
        <v>1</v>
      </c>
      <c r="R242" s="393"/>
      <c r="S242" s="396"/>
      <c r="T242" s="394"/>
      <c r="U242" s="393"/>
      <c r="V242" s="392" t="str">
        <f t="shared" si="49"/>
        <v/>
      </c>
      <c r="W242" s="392" t="str">
        <f t="shared" si="50"/>
        <v/>
      </c>
      <c r="X242" s="393"/>
      <c r="Y242" s="391" t="str">
        <f>IFERROR(VLOOKUP(Z242,BASE!$G$2:$H$3,2,0),"")</f>
        <v/>
      </c>
      <c r="Z242" s="393"/>
      <c r="AA242" s="391" t="str">
        <f>IFERROR(VLOOKUP(AB242,BASE!$J$2:$K$3,2,0),"")</f>
        <v/>
      </c>
      <c r="AB242" s="393"/>
      <c r="AC242" s="391" t="str">
        <f>IFERROR(VLOOKUP(AD242,BASE!M:N,2,0),"")</f>
        <v/>
      </c>
      <c r="AD242" s="393"/>
      <c r="AE242" s="391" t="str">
        <f>IFERROR(VLOOKUP(AF242,BASE!$P$2:$R$14,2,0),"")</f>
        <v/>
      </c>
      <c r="AF242" s="393"/>
      <c r="AG242" s="393"/>
      <c r="AH242" s="393"/>
      <c r="AI242" s="391" t="str">
        <f>IFERROR(VLOOKUP(AJ242,BASE!$D$2:$E$40,2,0),"")</f>
        <v/>
      </c>
      <c r="AJ242" s="393"/>
      <c r="AK242" s="394"/>
      <c r="AL242" s="394"/>
      <c r="AM242" s="394"/>
      <c r="AN242" s="394"/>
      <c r="AO242" s="394"/>
      <c r="AP242" s="394"/>
      <c r="AQ242" s="394"/>
      <c r="AR242" s="394"/>
      <c r="AS242" s="394"/>
      <c r="AT242" s="394"/>
      <c r="AU242" s="394"/>
      <c r="AV242" s="394"/>
      <c r="AW242" s="394"/>
      <c r="AX242" s="394"/>
      <c r="AY242" s="394"/>
      <c r="AZ242" s="394"/>
      <c r="BA242" s="394"/>
    </row>
    <row r="243" spans="1:53" ht="39.75" customHeight="1">
      <c r="A243" s="393"/>
      <c r="B243" s="394"/>
      <c r="C243" s="393"/>
      <c r="D243" s="396"/>
      <c r="E243" s="394"/>
      <c r="F243" s="393" t="s">
        <v>1450</v>
      </c>
      <c r="G243" s="393" t="str">
        <f t="shared" si="66"/>
        <v>240201529-RA4-C02</v>
      </c>
      <c r="H243" s="394"/>
      <c r="I243" s="393"/>
      <c r="J243" s="393"/>
      <c r="K243" s="395"/>
      <c r="L243" s="393"/>
      <c r="M243" s="393"/>
      <c r="N243" s="393" t="str">
        <f t="shared" si="48"/>
        <v/>
      </c>
      <c r="O243" s="394"/>
      <c r="P243" s="393"/>
      <c r="Q243" s="393"/>
      <c r="R243" s="393"/>
      <c r="S243" s="396"/>
      <c r="T243" s="394"/>
      <c r="U243" s="393"/>
      <c r="V243" s="392" t="str">
        <f t="shared" si="49"/>
        <v/>
      </c>
      <c r="W243" s="392" t="str">
        <f t="shared" si="50"/>
        <v/>
      </c>
      <c r="X243" s="393"/>
      <c r="Y243" s="391" t="str">
        <f>IFERROR(VLOOKUP(Z243,BASE!$G$2:$H$3,2,0),"")</f>
        <v/>
      </c>
      <c r="Z243" s="393"/>
      <c r="AA243" s="391" t="str">
        <f>IFERROR(VLOOKUP(AB243,BASE!$J$2:$K$3,2,0),"")</f>
        <v/>
      </c>
      <c r="AB243" s="393"/>
      <c r="AC243" s="391" t="str">
        <f>IFERROR(VLOOKUP(AD243,BASE!M:N,2,0),"")</f>
        <v/>
      </c>
      <c r="AD243" s="393"/>
      <c r="AE243" s="391" t="str">
        <f>IFERROR(VLOOKUP(AF243,BASE!$P$2:$R$14,2,0),"")</f>
        <v/>
      </c>
      <c r="AF243" s="393"/>
      <c r="AG243" s="393"/>
      <c r="AH243" s="393"/>
      <c r="AI243" s="391" t="str">
        <f>IFERROR(VLOOKUP(AJ243,BASE!$D$2:$E$40,2,0),"")</f>
        <v/>
      </c>
      <c r="AJ243" s="393"/>
      <c r="AK243" s="394"/>
      <c r="AL243" s="394"/>
      <c r="AM243" s="394"/>
      <c r="AN243" s="394"/>
      <c r="AO243" s="394"/>
      <c r="AP243" s="394"/>
      <c r="AQ243" s="394"/>
      <c r="AR243" s="394"/>
      <c r="AS243" s="394"/>
      <c r="AT243" s="394"/>
      <c r="AU243" s="394"/>
      <c r="AV243" s="394"/>
      <c r="AW243" s="394"/>
      <c r="AX243" s="394"/>
      <c r="AY243" s="394"/>
      <c r="AZ243" s="394"/>
      <c r="BA243" s="394"/>
    </row>
    <row r="244" spans="1:53" ht="39.75" customHeight="1">
      <c r="A244" s="393"/>
      <c r="B244" s="394"/>
      <c r="C244" s="393"/>
      <c r="D244" s="396"/>
      <c r="E244" s="394"/>
      <c r="F244" s="393" t="s">
        <v>1453</v>
      </c>
      <c r="G244" s="393" t="str">
        <f t="shared" si="66"/>
        <v>240201529-RA4-C03</v>
      </c>
      <c r="H244" s="394"/>
      <c r="I244" s="393"/>
      <c r="J244" s="393"/>
      <c r="K244" s="395"/>
      <c r="L244" s="393"/>
      <c r="M244" s="393"/>
      <c r="N244" s="393" t="str">
        <f t="shared" si="48"/>
        <v/>
      </c>
      <c r="O244" s="394"/>
      <c r="P244" s="393"/>
      <c r="Q244" s="393"/>
      <c r="R244" s="393"/>
      <c r="S244" s="396"/>
      <c r="T244" s="394"/>
      <c r="U244" s="393"/>
      <c r="V244" s="392" t="str">
        <f t="shared" si="49"/>
        <v/>
      </c>
      <c r="W244" s="392" t="str">
        <f t="shared" si="50"/>
        <v/>
      </c>
      <c r="X244" s="393"/>
      <c r="Y244" s="391" t="str">
        <f>IFERROR(VLOOKUP(Z244,BASE!$G$2:$H$3,2,0),"")</f>
        <v/>
      </c>
      <c r="Z244" s="393"/>
      <c r="AA244" s="391" t="str">
        <f>IFERROR(VLOOKUP(AB244,BASE!$J$2:$K$3,2,0),"")</f>
        <v/>
      </c>
      <c r="AB244" s="393"/>
      <c r="AC244" s="391" t="str">
        <f>IFERROR(VLOOKUP(AD244,BASE!M:N,2,0),"")</f>
        <v/>
      </c>
      <c r="AD244" s="393"/>
      <c r="AE244" s="391" t="str">
        <f>IFERROR(VLOOKUP(AF244,BASE!$P$2:$R$14,2,0),"")</f>
        <v/>
      </c>
      <c r="AF244" s="393"/>
      <c r="AG244" s="393"/>
      <c r="AH244" s="393"/>
      <c r="AI244" s="391" t="str">
        <f>IFERROR(VLOOKUP(AJ244,BASE!$D$2:$E$40,2,0),"")</f>
        <v/>
      </c>
      <c r="AJ244" s="393"/>
      <c r="AK244" s="394"/>
      <c r="AL244" s="394"/>
      <c r="AM244" s="394"/>
      <c r="AN244" s="394"/>
      <c r="AO244" s="394"/>
      <c r="AP244" s="394"/>
      <c r="AQ244" s="394"/>
      <c r="AR244" s="394"/>
      <c r="AS244" s="394"/>
      <c r="AT244" s="394"/>
      <c r="AU244" s="394"/>
      <c r="AV244" s="394"/>
      <c r="AW244" s="394"/>
      <c r="AX244" s="394"/>
      <c r="AY244" s="394"/>
      <c r="AZ244" s="394"/>
      <c r="BA244" s="394"/>
    </row>
    <row r="245" spans="1:53" ht="39.75" customHeight="1">
      <c r="A245" s="393"/>
      <c r="B245" s="394"/>
      <c r="C245" s="393"/>
      <c r="D245" s="396"/>
      <c r="E245" s="394"/>
      <c r="F245" s="393" t="s">
        <v>1455</v>
      </c>
      <c r="G245" s="393" t="str">
        <f t="shared" si="66"/>
        <v>240201529-RA4-C04</v>
      </c>
      <c r="H245" s="394"/>
      <c r="I245" s="393"/>
      <c r="J245" s="393"/>
      <c r="K245" s="395"/>
      <c r="L245" s="393"/>
      <c r="M245" s="393"/>
      <c r="N245" s="393" t="str">
        <f t="shared" si="48"/>
        <v/>
      </c>
      <c r="O245" s="394"/>
      <c r="P245" s="393"/>
      <c r="Q245" s="393"/>
      <c r="R245" s="393"/>
      <c r="S245" s="396"/>
      <c r="T245" s="394"/>
      <c r="U245" s="393"/>
      <c r="V245" s="392" t="str">
        <f t="shared" si="49"/>
        <v/>
      </c>
      <c r="W245" s="392" t="str">
        <f t="shared" si="50"/>
        <v/>
      </c>
      <c r="X245" s="393"/>
      <c r="Y245" s="391" t="str">
        <f>IFERROR(VLOOKUP(Z245,BASE!$G$2:$H$3,2,0),"")</f>
        <v/>
      </c>
      <c r="Z245" s="393"/>
      <c r="AA245" s="391" t="str">
        <f>IFERROR(VLOOKUP(AB245,BASE!$J$2:$K$3,2,0),"")</f>
        <v/>
      </c>
      <c r="AB245" s="393"/>
      <c r="AC245" s="391" t="str">
        <f>IFERROR(VLOOKUP(AD245,BASE!M:N,2,0),"")</f>
        <v/>
      </c>
      <c r="AD245" s="393"/>
      <c r="AE245" s="391" t="str">
        <f>IFERROR(VLOOKUP(AF245,BASE!$P$2:$R$14,2,0),"")</f>
        <v/>
      </c>
      <c r="AF245" s="393"/>
      <c r="AG245" s="393"/>
      <c r="AH245" s="393"/>
      <c r="AI245" s="391" t="str">
        <f>IFERROR(VLOOKUP(AJ245,BASE!$D$2:$E$40,2,0),"")</f>
        <v/>
      </c>
      <c r="AJ245" s="393"/>
      <c r="AK245" s="394"/>
      <c r="AL245" s="394"/>
      <c r="AM245" s="394"/>
      <c r="AN245" s="394"/>
      <c r="AO245" s="394"/>
      <c r="AP245" s="394"/>
      <c r="AQ245" s="394"/>
      <c r="AR245" s="394"/>
      <c r="AS245" s="394"/>
      <c r="AT245" s="394"/>
      <c r="AU245" s="394"/>
      <c r="AV245" s="394"/>
      <c r="AW245" s="394"/>
      <c r="AX245" s="394"/>
      <c r="AY245" s="394"/>
      <c r="AZ245" s="394"/>
      <c r="BA245" s="394"/>
    </row>
    <row r="246" spans="1:53" ht="39.75" customHeight="1">
      <c r="A246" s="393"/>
      <c r="B246" s="394"/>
      <c r="C246" s="393"/>
      <c r="D246" s="396"/>
      <c r="E246" s="394"/>
      <c r="F246" s="393" t="s">
        <v>1457</v>
      </c>
      <c r="G246" s="393" t="str">
        <f t="shared" si="66"/>
        <v>240201529-RA4-C05</v>
      </c>
      <c r="H246" s="394"/>
      <c r="I246" s="393"/>
      <c r="J246" s="393"/>
      <c r="K246" s="395"/>
      <c r="L246" s="393"/>
      <c r="M246" s="393"/>
      <c r="N246" s="393" t="str">
        <f t="shared" si="48"/>
        <v/>
      </c>
      <c r="O246" s="394"/>
      <c r="P246" s="393"/>
      <c r="Q246" s="393"/>
      <c r="R246" s="393"/>
      <c r="S246" s="396"/>
      <c r="T246" s="394"/>
      <c r="U246" s="393"/>
      <c r="V246" s="392" t="str">
        <f t="shared" si="49"/>
        <v/>
      </c>
      <c r="W246" s="392" t="str">
        <f t="shared" si="50"/>
        <v/>
      </c>
      <c r="X246" s="393"/>
      <c r="Y246" s="391" t="str">
        <f>IFERROR(VLOOKUP(Z246,BASE!$G$2:$H$3,2,0),"")</f>
        <v/>
      </c>
      <c r="Z246" s="393"/>
      <c r="AA246" s="391" t="str">
        <f>IFERROR(VLOOKUP(AB246,BASE!$J$2:$K$3,2,0),"")</f>
        <v/>
      </c>
      <c r="AB246" s="393"/>
      <c r="AC246" s="391" t="str">
        <f>IFERROR(VLOOKUP(AD246,BASE!M:N,2,0),"")</f>
        <v/>
      </c>
      <c r="AD246" s="393"/>
      <c r="AE246" s="391" t="str">
        <f>IFERROR(VLOOKUP(AF246,BASE!$P$2:$R$14,2,0),"")</f>
        <v/>
      </c>
      <c r="AF246" s="393"/>
      <c r="AG246" s="393"/>
      <c r="AH246" s="393"/>
      <c r="AI246" s="391" t="str">
        <f>IFERROR(VLOOKUP(AJ246,BASE!$D$2:$E$40,2,0),"")</f>
        <v/>
      </c>
      <c r="AJ246" s="393"/>
      <c r="AK246" s="394"/>
      <c r="AL246" s="394"/>
      <c r="AM246" s="394"/>
      <c r="AN246" s="394"/>
      <c r="AO246" s="394"/>
      <c r="AP246" s="394"/>
      <c r="AQ246" s="394"/>
      <c r="AR246" s="394"/>
      <c r="AS246" s="394"/>
      <c r="AT246" s="394"/>
      <c r="AU246" s="394"/>
      <c r="AV246" s="394"/>
      <c r="AW246" s="394"/>
      <c r="AX246" s="394"/>
      <c r="AY246" s="394"/>
      <c r="AZ246" s="394"/>
      <c r="BA246" s="394"/>
    </row>
    <row r="247" spans="1:53" ht="39.75" customHeight="1">
      <c r="A247" s="393"/>
      <c r="B247" s="394"/>
      <c r="C247" s="393"/>
      <c r="D247" s="396"/>
      <c r="E247" s="394"/>
      <c r="F247" s="393" t="s">
        <v>1467</v>
      </c>
      <c r="G247" s="393" t="str">
        <f t="shared" si="66"/>
        <v>240201529-RA4-C06</v>
      </c>
      <c r="H247" s="394"/>
      <c r="I247" s="393"/>
      <c r="J247" s="393"/>
      <c r="K247" s="395"/>
      <c r="L247" s="393"/>
      <c r="M247" s="393"/>
      <c r="N247" s="393" t="str">
        <f t="shared" si="48"/>
        <v/>
      </c>
      <c r="O247" s="394"/>
      <c r="P247" s="393"/>
      <c r="Q247" s="393"/>
      <c r="R247" s="393"/>
      <c r="S247" s="396"/>
      <c r="T247" s="394"/>
      <c r="U247" s="393"/>
      <c r="V247" s="392" t="str">
        <f t="shared" si="49"/>
        <v/>
      </c>
      <c r="W247" s="392" t="str">
        <f t="shared" si="50"/>
        <v/>
      </c>
      <c r="X247" s="393"/>
      <c r="Y247" s="391" t="str">
        <f>IFERROR(VLOOKUP(Z247,BASE!$G$2:$H$3,2,0),"")</f>
        <v/>
      </c>
      <c r="Z247" s="393"/>
      <c r="AA247" s="391" t="str">
        <f>IFERROR(VLOOKUP(AB247,BASE!$J$2:$K$3,2,0),"")</f>
        <v/>
      </c>
      <c r="AB247" s="393"/>
      <c r="AC247" s="391" t="str">
        <f>IFERROR(VLOOKUP(AD247,BASE!M:N,2,0),"")</f>
        <v/>
      </c>
      <c r="AD247" s="393"/>
      <c r="AE247" s="391" t="str">
        <f>IFERROR(VLOOKUP(AF247,BASE!$P$2:$R$14,2,0),"")</f>
        <v/>
      </c>
      <c r="AF247" s="393"/>
      <c r="AG247" s="393"/>
      <c r="AH247" s="393"/>
      <c r="AI247" s="391" t="str">
        <f>IFERROR(VLOOKUP(AJ247,BASE!$D$2:$E$40,2,0),"")</f>
        <v/>
      </c>
      <c r="AJ247" s="393"/>
      <c r="AK247" s="394"/>
      <c r="AL247" s="394"/>
      <c r="AM247" s="394"/>
      <c r="AN247" s="394"/>
      <c r="AO247" s="394"/>
      <c r="AP247" s="394"/>
      <c r="AQ247" s="394"/>
      <c r="AR247" s="394"/>
      <c r="AS247" s="394"/>
      <c r="AT247" s="394"/>
      <c r="AU247" s="394"/>
      <c r="AV247" s="394"/>
      <c r="AW247" s="394"/>
      <c r="AX247" s="394"/>
      <c r="AY247" s="394"/>
      <c r="AZ247" s="394"/>
      <c r="BA247" s="394"/>
    </row>
    <row r="248" spans="1:53" ht="39.75" customHeight="1">
      <c r="A248" s="393"/>
      <c r="B248" s="394"/>
      <c r="C248" s="393"/>
      <c r="D248" s="396"/>
      <c r="E248" s="394"/>
      <c r="F248" s="393" t="s">
        <v>1469</v>
      </c>
      <c r="G248" s="393" t="str">
        <f t="shared" si="66"/>
        <v>240201529-RA4-C07</v>
      </c>
      <c r="H248" s="394"/>
      <c r="I248" s="393"/>
      <c r="J248" s="393"/>
      <c r="K248" s="395"/>
      <c r="L248" s="393"/>
      <c r="M248" s="393"/>
      <c r="N248" s="393" t="str">
        <f t="shared" si="48"/>
        <v/>
      </c>
      <c r="O248" s="394"/>
      <c r="P248" s="393"/>
      <c r="Q248" s="393"/>
      <c r="R248" s="393"/>
      <c r="S248" s="396"/>
      <c r="T248" s="394"/>
      <c r="U248" s="393"/>
      <c r="V248" s="392" t="str">
        <f t="shared" si="49"/>
        <v/>
      </c>
      <c r="W248" s="392" t="str">
        <f t="shared" si="50"/>
        <v/>
      </c>
      <c r="X248" s="393"/>
      <c r="Y248" s="391" t="str">
        <f>IFERROR(VLOOKUP(Z248,BASE!$G$2:$H$3,2,0),"")</f>
        <v/>
      </c>
      <c r="Z248" s="393"/>
      <c r="AA248" s="391" t="str">
        <f>IFERROR(VLOOKUP(AB248,BASE!$J$2:$K$3,2,0),"")</f>
        <v/>
      </c>
      <c r="AB248" s="393"/>
      <c r="AC248" s="391" t="str">
        <f>IFERROR(VLOOKUP(AD248,BASE!M:N,2,0),"")</f>
        <v/>
      </c>
      <c r="AD248" s="393"/>
      <c r="AE248" s="391" t="str">
        <f>IFERROR(VLOOKUP(AF248,BASE!$P$2:$R$14,2,0),"")</f>
        <v/>
      </c>
      <c r="AF248" s="393"/>
      <c r="AG248" s="393"/>
      <c r="AH248" s="393"/>
      <c r="AI248" s="391" t="str">
        <f>IFERROR(VLOOKUP(AJ248,BASE!$D$2:$E$40,2,0),"")</f>
        <v/>
      </c>
      <c r="AJ248" s="393"/>
      <c r="AK248" s="394"/>
      <c r="AL248" s="394"/>
      <c r="AM248" s="394"/>
      <c r="AN248" s="394"/>
      <c r="AO248" s="394"/>
      <c r="AP248" s="394"/>
      <c r="AQ248" s="394"/>
      <c r="AR248" s="394"/>
      <c r="AS248" s="394"/>
      <c r="AT248" s="394"/>
      <c r="AU248" s="394"/>
      <c r="AV248" s="394"/>
      <c r="AW248" s="394"/>
      <c r="AX248" s="394"/>
      <c r="AY248" s="394"/>
      <c r="AZ248" s="394"/>
      <c r="BA248" s="394"/>
    </row>
    <row r="249" spans="1:53" ht="39.75" customHeight="1">
      <c r="A249" s="393"/>
      <c r="B249" s="394"/>
      <c r="C249" s="393"/>
      <c r="D249" s="396"/>
      <c r="E249" s="394"/>
      <c r="F249" s="393" t="s">
        <v>1471</v>
      </c>
      <c r="G249" s="393" t="str">
        <f t="shared" si="66"/>
        <v>240201529-RA4-C08</v>
      </c>
      <c r="H249" s="394"/>
      <c r="I249" s="393"/>
      <c r="J249" s="393"/>
      <c r="K249" s="395"/>
      <c r="L249" s="393"/>
      <c r="M249" s="393"/>
      <c r="N249" s="393" t="str">
        <f t="shared" si="48"/>
        <v/>
      </c>
      <c r="O249" s="394"/>
      <c r="P249" s="393"/>
      <c r="Q249" s="393"/>
      <c r="R249" s="393"/>
      <c r="S249" s="396"/>
      <c r="T249" s="394"/>
      <c r="U249" s="393"/>
      <c r="V249" s="392" t="str">
        <f t="shared" si="49"/>
        <v/>
      </c>
      <c r="W249" s="392" t="str">
        <f t="shared" si="50"/>
        <v/>
      </c>
      <c r="X249" s="393"/>
      <c r="Y249" s="391" t="str">
        <f>IFERROR(VLOOKUP(Z249,BASE!$G$2:$H$3,2,0),"")</f>
        <v/>
      </c>
      <c r="Z249" s="393"/>
      <c r="AA249" s="391" t="str">
        <f>IFERROR(VLOOKUP(AB249,BASE!$J$2:$K$3,2,0),"")</f>
        <v/>
      </c>
      <c r="AB249" s="393"/>
      <c r="AC249" s="391" t="str">
        <f>IFERROR(VLOOKUP(AD249,BASE!M:N,2,0),"")</f>
        <v/>
      </c>
      <c r="AD249" s="393"/>
      <c r="AE249" s="391" t="str">
        <f>IFERROR(VLOOKUP(AF249,BASE!$P$2:$R$14,2,0),"")</f>
        <v/>
      </c>
      <c r="AF249" s="393"/>
      <c r="AG249" s="393"/>
      <c r="AH249" s="393"/>
      <c r="AI249" s="391" t="str">
        <f>IFERROR(VLOOKUP(AJ249,BASE!$D$2:$E$40,2,0),"")</f>
        <v/>
      </c>
      <c r="AJ249" s="393"/>
      <c r="AK249" s="394"/>
      <c r="AL249" s="394"/>
      <c r="AM249" s="394"/>
      <c r="AN249" s="394"/>
      <c r="AO249" s="394"/>
      <c r="AP249" s="394"/>
      <c r="AQ249" s="394"/>
      <c r="AR249" s="394"/>
      <c r="AS249" s="394"/>
      <c r="AT249" s="394"/>
      <c r="AU249" s="394"/>
      <c r="AV249" s="394"/>
      <c r="AW249" s="394"/>
      <c r="AX249" s="394"/>
      <c r="AY249" s="394"/>
      <c r="AZ249" s="394"/>
      <c r="BA249" s="394"/>
    </row>
    <row r="250" spans="1:53" ht="39.75" customHeight="1">
      <c r="A250" s="393"/>
      <c r="B250" s="394"/>
      <c r="C250" s="393"/>
      <c r="D250" s="396"/>
      <c r="E250" s="394"/>
      <c r="F250" s="393" t="s">
        <v>1475</v>
      </c>
      <c r="G250" s="393" t="str">
        <f t="shared" si="66"/>
        <v>240201529-RA4-C09</v>
      </c>
      <c r="H250" s="394"/>
      <c r="I250" s="393"/>
      <c r="J250" s="393"/>
      <c r="K250" s="395"/>
      <c r="L250" s="393"/>
      <c r="M250" s="393"/>
      <c r="N250" s="393" t="str">
        <f t="shared" si="48"/>
        <v/>
      </c>
      <c r="O250" s="394"/>
      <c r="P250" s="393"/>
      <c r="Q250" s="393"/>
      <c r="R250" s="393"/>
      <c r="S250" s="396"/>
      <c r="T250" s="394"/>
      <c r="U250" s="393"/>
      <c r="V250" s="392" t="str">
        <f t="shared" si="49"/>
        <v/>
      </c>
      <c r="W250" s="392" t="str">
        <f t="shared" si="50"/>
        <v/>
      </c>
      <c r="X250" s="393"/>
      <c r="Y250" s="391" t="str">
        <f>IFERROR(VLOOKUP(Z250,BASE!$G$2:$H$3,2,0),"")</f>
        <v/>
      </c>
      <c r="Z250" s="393"/>
      <c r="AA250" s="391" t="str">
        <f>IFERROR(VLOOKUP(AB250,BASE!$J$2:$K$3,2,0),"")</f>
        <v/>
      </c>
      <c r="AB250" s="393"/>
      <c r="AC250" s="391" t="str">
        <f>IFERROR(VLOOKUP(AD250,BASE!M:N,2,0),"")</f>
        <v/>
      </c>
      <c r="AD250" s="393"/>
      <c r="AE250" s="391" t="str">
        <f>IFERROR(VLOOKUP(AF250,BASE!$P$2:$R$14,2,0),"")</f>
        <v/>
      </c>
      <c r="AF250" s="393"/>
      <c r="AG250" s="393"/>
      <c r="AH250" s="393"/>
      <c r="AI250" s="391" t="str">
        <f>IFERROR(VLOOKUP(AJ250,BASE!$D$2:$E$40,2,0),"")</f>
        <v/>
      </c>
      <c r="AJ250" s="393"/>
      <c r="AK250" s="394"/>
      <c r="AL250" s="394"/>
      <c r="AM250" s="394"/>
      <c r="AN250" s="394"/>
      <c r="AO250" s="394"/>
      <c r="AP250" s="394"/>
      <c r="AQ250" s="394"/>
      <c r="AR250" s="394"/>
      <c r="AS250" s="394"/>
      <c r="AT250" s="394"/>
      <c r="AU250" s="394"/>
      <c r="AV250" s="394"/>
      <c r="AW250" s="394"/>
      <c r="AX250" s="394"/>
      <c r="AY250" s="394"/>
      <c r="AZ250" s="394"/>
      <c r="BA250" s="394"/>
    </row>
    <row r="251" spans="1:53" ht="39.75" customHeight="1">
      <c r="A251" s="393"/>
      <c r="B251" s="394"/>
      <c r="C251" s="393"/>
      <c r="D251" s="396"/>
      <c r="E251" s="394"/>
      <c r="F251" s="393" t="s">
        <v>1477</v>
      </c>
      <c r="G251" s="393" t="str">
        <f t="shared" si="66"/>
        <v>240201529-RA4-C10</v>
      </c>
      <c r="H251" s="394"/>
      <c r="I251" s="393"/>
      <c r="J251" s="393"/>
      <c r="K251" s="395"/>
      <c r="L251" s="393"/>
      <c r="M251" s="393"/>
      <c r="N251" s="393" t="str">
        <f t="shared" si="48"/>
        <v/>
      </c>
      <c r="O251" s="394"/>
      <c r="P251" s="393"/>
      <c r="Q251" s="393"/>
      <c r="R251" s="393"/>
      <c r="S251" s="396"/>
      <c r="T251" s="394"/>
      <c r="U251" s="393"/>
      <c r="V251" s="392" t="str">
        <f t="shared" si="49"/>
        <v/>
      </c>
      <c r="W251" s="392" t="str">
        <f t="shared" si="50"/>
        <v/>
      </c>
      <c r="X251" s="393"/>
      <c r="Y251" s="391" t="str">
        <f>IFERROR(VLOOKUP(Z251,BASE!$G$2:$H$3,2,0),"")</f>
        <v/>
      </c>
      <c r="Z251" s="393"/>
      <c r="AA251" s="391" t="str">
        <f>IFERROR(VLOOKUP(AB251,BASE!$J$2:$K$3,2,0),"")</f>
        <v/>
      </c>
      <c r="AB251" s="393"/>
      <c r="AC251" s="391" t="str">
        <f>IFERROR(VLOOKUP(AD251,BASE!M:N,2,0),"")</f>
        <v/>
      </c>
      <c r="AD251" s="393"/>
      <c r="AE251" s="391" t="str">
        <f>IFERROR(VLOOKUP(AF251,BASE!$P$2:$R$14,2,0),"")</f>
        <v/>
      </c>
      <c r="AF251" s="393"/>
      <c r="AG251" s="393"/>
      <c r="AH251" s="393"/>
      <c r="AI251" s="391" t="str">
        <f>IFERROR(VLOOKUP(AJ251,BASE!$D$2:$E$40,2,0),"")</f>
        <v/>
      </c>
      <c r="AJ251" s="393"/>
      <c r="AK251" s="394"/>
      <c r="AL251" s="394"/>
      <c r="AM251" s="394"/>
      <c r="AN251" s="394"/>
      <c r="AO251" s="394"/>
      <c r="AP251" s="394"/>
      <c r="AQ251" s="394"/>
      <c r="AR251" s="394"/>
      <c r="AS251" s="394"/>
      <c r="AT251" s="394"/>
      <c r="AU251" s="394"/>
      <c r="AV251" s="394"/>
      <c r="AW251" s="394"/>
      <c r="AX251" s="394"/>
      <c r="AY251" s="394"/>
      <c r="AZ251" s="394"/>
      <c r="BA251" s="394"/>
    </row>
    <row r="252" spans="1:53" ht="39.75" customHeight="1">
      <c r="A252" s="391">
        <v>220501046</v>
      </c>
      <c r="B252" s="392" t="s">
        <v>151</v>
      </c>
      <c r="C252" s="391"/>
      <c r="D252" s="391" t="str">
        <f>CONCATENATE(A252,"-","RA1")</f>
        <v>220501046-RA1</v>
      </c>
      <c r="E252" s="392" t="s">
        <v>1233</v>
      </c>
      <c r="F252" s="393" t="s">
        <v>1440</v>
      </c>
      <c r="G252" s="393" t="str">
        <f t="shared" ref="G252:G261" si="67">CONCATENATE($D$252,"-",F252)</f>
        <v>220501046-RA1-C01</v>
      </c>
      <c r="H252" s="397" t="s">
        <v>1654</v>
      </c>
      <c r="I252" s="393">
        <v>1</v>
      </c>
      <c r="J252" s="393">
        <v>0.5</v>
      </c>
      <c r="K252" s="395"/>
      <c r="L252" s="393" t="s">
        <v>178</v>
      </c>
      <c r="M252" s="393" t="s">
        <v>1442</v>
      </c>
      <c r="N252" s="393" t="str">
        <f t="shared" si="48"/>
        <v>220501046-RA1-PTA1-E1</v>
      </c>
      <c r="O252" s="394" t="s">
        <v>1655</v>
      </c>
      <c r="P252" s="393">
        <v>2</v>
      </c>
      <c r="Q252" s="393">
        <v>1</v>
      </c>
      <c r="R252" s="393"/>
      <c r="S252" s="396"/>
      <c r="T252" s="394"/>
      <c r="U252" s="393"/>
      <c r="V252" s="392" t="str">
        <f t="shared" si="49"/>
        <v/>
      </c>
      <c r="W252" s="392" t="str">
        <f t="shared" si="50"/>
        <v/>
      </c>
      <c r="X252" s="393"/>
      <c r="Y252" s="391" t="str">
        <f>IFERROR(VLOOKUP(Z252,BASE!$G$2:$H$3,2,0),"")</f>
        <v/>
      </c>
      <c r="Z252" s="393"/>
      <c r="AA252" s="391" t="str">
        <f>IFERROR(VLOOKUP(AB252,BASE!$J$2:$K$3,2,0),"")</f>
        <v/>
      </c>
      <c r="AB252" s="393"/>
      <c r="AC252" s="391" t="str">
        <f>IFERROR(VLOOKUP(AD252,BASE!M:N,2,0),"")</f>
        <v/>
      </c>
      <c r="AD252" s="393"/>
      <c r="AE252" s="391" t="str">
        <f>IFERROR(VLOOKUP(AF252,BASE!$P$2:$R$14,2,0),"")</f>
        <v/>
      </c>
      <c r="AF252" s="393"/>
      <c r="AG252" s="393"/>
      <c r="AH252" s="393"/>
      <c r="AI252" s="391" t="str">
        <f>IFERROR(VLOOKUP(AJ252,BASE!$D$2:$E$40,2,0),"")</f>
        <v/>
      </c>
      <c r="AJ252" s="393"/>
      <c r="AK252" s="394"/>
      <c r="AL252" s="394"/>
      <c r="AM252" s="394"/>
      <c r="AN252" s="394"/>
      <c r="AO252" s="394"/>
      <c r="AP252" s="394"/>
      <c r="AQ252" s="394"/>
      <c r="AR252" s="394"/>
      <c r="AS252" s="394"/>
      <c r="AT252" s="394"/>
      <c r="AU252" s="394"/>
      <c r="AV252" s="394"/>
      <c r="AW252" s="394"/>
      <c r="AX252" s="394"/>
      <c r="AY252" s="394"/>
      <c r="AZ252" s="394"/>
      <c r="BA252" s="394"/>
    </row>
    <row r="253" spans="1:53" ht="39.75" customHeight="1">
      <c r="A253" s="393"/>
      <c r="B253" s="394"/>
      <c r="C253" s="393"/>
      <c r="D253" s="396"/>
      <c r="E253" s="394"/>
      <c r="F253" s="393" t="s">
        <v>1450</v>
      </c>
      <c r="G253" s="393" t="str">
        <f t="shared" si="67"/>
        <v>220501046-RA1-C02</v>
      </c>
      <c r="H253" s="394" t="s">
        <v>1656</v>
      </c>
      <c r="I253" s="393">
        <v>1</v>
      </c>
      <c r="J253" s="393">
        <v>0.5</v>
      </c>
      <c r="K253" s="395"/>
      <c r="L253" s="393"/>
      <c r="M253" s="393"/>
      <c r="N253" s="393" t="str">
        <f t="shared" si="48"/>
        <v/>
      </c>
      <c r="O253" s="394"/>
      <c r="P253" s="393"/>
      <c r="Q253" s="393"/>
      <c r="R253" s="393"/>
      <c r="S253" s="396"/>
      <c r="T253" s="394"/>
      <c r="U253" s="393"/>
      <c r="V253" s="392" t="str">
        <f t="shared" si="49"/>
        <v/>
      </c>
      <c r="W253" s="392" t="str">
        <f t="shared" si="50"/>
        <v/>
      </c>
      <c r="X253" s="393"/>
      <c r="Y253" s="391" t="str">
        <f>IFERROR(VLOOKUP(Z253,BASE!$G$2:$H$3,2,0),"")</f>
        <v/>
      </c>
      <c r="Z253" s="393"/>
      <c r="AA253" s="391" t="str">
        <f>IFERROR(VLOOKUP(AB253,BASE!$J$2:$K$3,2,0),"")</f>
        <v/>
      </c>
      <c r="AB253" s="393"/>
      <c r="AC253" s="391" t="str">
        <f>IFERROR(VLOOKUP(AD253,BASE!M:N,2,0),"")</f>
        <v/>
      </c>
      <c r="AD253" s="393"/>
      <c r="AE253" s="391" t="str">
        <f>IFERROR(VLOOKUP(AF253,BASE!$P$2:$R$14,2,0),"")</f>
        <v/>
      </c>
      <c r="AF253" s="393"/>
      <c r="AG253" s="393"/>
      <c r="AH253" s="393"/>
      <c r="AI253" s="391" t="str">
        <f>IFERROR(VLOOKUP(AJ253,BASE!$D$2:$E$40,2,0),"")</f>
        <v/>
      </c>
      <c r="AJ253" s="393"/>
      <c r="AK253" s="394"/>
      <c r="AL253" s="394"/>
      <c r="AM253" s="394"/>
      <c r="AN253" s="394"/>
      <c r="AO253" s="394"/>
      <c r="AP253" s="394"/>
      <c r="AQ253" s="394"/>
      <c r="AR253" s="394"/>
      <c r="AS253" s="394"/>
      <c r="AT253" s="394"/>
      <c r="AU253" s="394"/>
      <c r="AV253" s="394"/>
      <c r="AW253" s="394"/>
      <c r="AX253" s="394"/>
      <c r="AY253" s="394"/>
      <c r="AZ253" s="394"/>
      <c r="BA253" s="394"/>
    </row>
    <row r="254" spans="1:53" ht="39.75" customHeight="1">
      <c r="A254" s="393"/>
      <c r="B254" s="394"/>
      <c r="C254" s="393"/>
      <c r="D254" s="396"/>
      <c r="E254" s="394"/>
      <c r="F254" s="393" t="s">
        <v>1453</v>
      </c>
      <c r="G254" s="393" t="str">
        <f t="shared" si="67"/>
        <v>220501046-RA1-C03</v>
      </c>
      <c r="H254" s="394" t="s">
        <v>1657</v>
      </c>
      <c r="I254" s="393">
        <v>2</v>
      </c>
      <c r="J254" s="393">
        <v>1</v>
      </c>
      <c r="K254" s="395"/>
      <c r="L254" s="393"/>
      <c r="M254" s="393"/>
      <c r="N254" s="393" t="str">
        <f t="shared" si="48"/>
        <v/>
      </c>
      <c r="O254" s="394"/>
      <c r="P254" s="393"/>
      <c r="Q254" s="393"/>
      <c r="R254" s="393"/>
      <c r="S254" s="396"/>
      <c r="T254" s="394"/>
      <c r="U254" s="393"/>
      <c r="V254" s="392" t="str">
        <f t="shared" si="49"/>
        <v/>
      </c>
      <c r="W254" s="392" t="str">
        <f t="shared" si="50"/>
        <v/>
      </c>
      <c r="X254" s="393"/>
      <c r="Y254" s="391" t="str">
        <f>IFERROR(VLOOKUP(Z254,BASE!$G$2:$H$3,2,0),"")</f>
        <v/>
      </c>
      <c r="Z254" s="393"/>
      <c r="AA254" s="391" t="str">
        <f>IFERROR(VLOOKUP(AB254,BASE!$J$2:$K$3,2,0),"")</f>
        <v/>
      </c>
      <c r="AB254" s="393"/>
      <c r="AC254" s="391" t="str">
        <f>IFERROR(VLOOKUP(AD254,BASE!M:N,2,0),"")</f>
        <v/>
      </c>
      <c r="AD254" s="393"/>
      <c r="AE254" s="391" t="str">
        <f>IFERROR(VLOOKUP(AF254,BASE!$P$2:$R$14,2,0),"")</f>
        <v/>
      </c>
      <c r="AF254" s="393"/>
      <c r="AG254" s="393"/>
      <c r="AH254" s="393"/>
      <c r="AI254" s="391" t="str">
        <f>IFERROR(VLOOKUP(AJ254,BASE!$D$2:$E$40,2,0),"")</f>
        <v/>
      </c>
      <c r="AJ254" s="393"/>
      <c r="AK254" s="394"/>
      <c r="AL254" s="394"/>
      <c r="AM254" s="394"/>
      <c r="AN254" s="394"/>
      <c r="AO254" s="394"/>
      <c r="AP254" s="394"/>
      <c r="AQ254" s="394"/>
      <c r="AR254" s="394"/>
      <c r="AS254" s="394"/>
      <c r="AT254" s="394"/>
      <c r="AU254" s="394"/>
      <c r="AV254" s="394"/>
      <c r="AW254" s="394"/>
      <c r="AX254" s="394"/>
      <c r="AY254" s="394"/>
      <c r="AZ254" s="394"/>
      <c r="BA254" s="394"/>
    </row>
    <row r="255" spans="1:53" ht="39.75" customHeight="1">
      <c r="A255" s="393"/>
      <c r="B255" s="394"/>
      <c r="C255" s="393"/>
      <c r="D255" s="396"/>
      <c r="E255" s="394"/>
      <c r="F255" s="393" t="s">
        <v>1455</v>
      </c>
      <c r="G255" s="393" t="str">
        <f t="shared" si="67"/>
        <v>220501046-RA1-C04</v>
      </c>
      <c r="H255" s="394"/>
      <c r="I255" s="393"/>
      <c r="J255" s="393"/>
      <c r="K255" s="395"/>
      <c r="L255" s="393"/>
      <c r="M255" s="393"/>
      <c r="N255" s="393" t="str">
        <f t="shared" si="48"/>
        <v/>
      </c>
      <c r="O255" s="394"/>
      <c r="P255" s="393"/>
      <c r="Q255" s="393"/>
      <c r="R255" s="393"/>
      <c r="S255" s="396"/>
      <c r="T255" s="394"/>
      <c r="U255" s="393"/>
      <c r="V255" s="392" t="str">
        <f t="shared" si="49"/>
        <v/>
      </c>
      <c r="W255" s="392" t="str">
        <f t="shared" si="50"/>
        <v/>
      </c>
      <c r="X255" s="393"/>
      <c r="Y255" s="391" t="str">
        <f>IFERROR(VLOOKUP(Z255,BASE!$G$2:$H$3,2,0),"")</f>
        <v/>
      </c>
      <c r="Z255" s="393"/>
      <c r="AA255" s="391" t="str">
        <f>IFERROR(VLOOKUP(AB255,BASE!$J$2:$K$3,2,0),"")</f>
        <v/>
      </c>
      <c r="AB255" s="393"/>
      <c r="AC255" s="391" t="str">
        <f>IFERROR(VLOOKUP(AD255,BASE!M:N,2,0),"")</f>
        <v/>
      </c>
      <c r="AD255" s="393"/>
      <c r="AE255" s="391" t="str">
        <f>IFERROR(VLOOKUP(AF255,BASE!$P$2:$R$14,2,0),"")</f>
        <v/>
      </c>
      <c r="AF255" s="393"/>
      <c r="AG255" s="393"/>
      <c r="AH255" s="393"/>
      <c r="AI255" s="391" t="str">
        <f>IFERROR(VLOOKUP(AJ255,BASE!$D$2:$E$40,2,0),"")</f>
        <v/>
      </c>
      <c r="AJ255" s="393"/>
      <c r="AK255" s="394"/>
      <c r="AL255" s="394"/>
      <c r="AM255" s="394"/>
      <c r="AN255" s="394"/>
      <c r="AO255" s="394"/>
      <c r="AP255" s="394"/>
      <c r="AQ255" s="394"/>
      <c r="AR255" s="394"/>
      <c r="AS255" s="394"/>
      <c r="AT255" s="394"/>
      <c r="AU255" s="394"/>
      <c r="AV255" s="394"/>
      <c r="AW255" s="394"/>
      <c r="AX255" s="394"/>
      <c r="AY255" s="394"/>
      <c r="AZ255" s="394"/>
      <c r="BA255" s="394"/>
    </row>
    <row r="256" spans="1:53" ht="39.75" customHeight="1">
      <c r="A256" s="393"/>
      <c r="B256" s="394"/>
      <c r="C256" s="393"/>
      <c r="D256" s="396"/>
      <c r="E256" s="394"/>
      <c r="F256" s="393" t="s">
        <v>1457</v>
      </c>
      <c r="G256" s="393" t="str">
        <f t="shared" si="67"/>
        <v>220501046-RA1-C05</v>
      </c>
      <c r="H256" s="394"/>
      <c r="I256" s="393"/>
      <c r="J256" s="393"/>
      <c r="K256" s="395"/>
      <c r="L256" s="393"/>
      <c r="M256" s="393"/>
      <c r="N256" s="393" t="str">
        <f t="shared" si="48"/>
        <v/>
      </c>
      <c r="O256" s="394"/>
      <c r="P256" s="393"/>
      <c r="Q256" s="393"/>
      <c r="R256" s="393"/>
      <c r="S256" s="396"/>
      <c r="T256" s="394"/>
      <c r="U256" s="393"/>
      <c r="V256" s="392" t="str">
        <f t="shared" si="49"/>
        <v/>
      </c>
      <c r="W256" s="392" t="str">
        <f t="shared" si="50"/>
        <v/>
      </c>
      <c r="X256" s="393"/>
      <c r="Y256" s="391" t="str">
        <f>IFERROR(VLOOKUP(Z256,BASE!$G$2:$H$3,2,0),"")</f>
        <v/>
      </c>
      <c r="Z256" s="393"/>
      <c r="AA256" s="391" t="str">
        <f>IFERROR(VLOOKUP(AB256,BASE!$J$2:$K$3,2,0),"")</f>
        <v/>
      </c>
      <c r="AB256" s="393"/>
      <c r="AC256" s="391" t="str">
        <f>IFERROR(VLOOKUP(AD256,BASE!M:N,2,0),"")</f>
        <v/>
      </c>
      <c r="AD256" s="393"/>
      <c r="AE256" s="391" t="str">
        <f>IFERROR(VLOOKUP(AF256,BASE!$P$2:$R$14,2,0),"")</f>
        <v/>
      </c>
      <c r="AF256" s="393"/>
      <c r="AG256" s="393"/>
      <c r="AH256" s="393"/>
      <c r="AI256" s="391" t="str">
        <f>IFERROR(VLOOKUP(AJ256,BASE!$D$2:$E$40,2,0),"")</f>
        <v/>
      </c>
      <c r="AJ256" s="393"/>
      <c r="AK256" s="394"/>
      <c r="AL256" s="394"/>
      <c r="AM256" s="394"/>
      <c r="AN256" s="394"/>
      <c r="AO256" s="394"/>
      <c r="AP256" s="394"/>
      <c r="AQ256" s="394"/>
      <c r="AR256" s="394"/>
      <c r="AS256" s="394"/>
      <c r="AT256" s="394"/>
      <c r="AU256" s="394"/>
      <c r="AV256" s="394"/>
      <c r="AW256" s="394"/>
      <c r="AX256" s="394"/>
      <c r="AY256" s="394"/>
      <c r="AZ256" s="394"/>
      <c r="BA256" s="394"/>
    </row>
    <row r="257" spans="1:53" ht="39.75" customHeight="1">
      <c r="A257" s="393"/>
      <c r="B257" s="394"/>
      <c r="C257" s="393"/>
      <c r="D257" s="396"/>
      <c r="E257" s="394"/>
      <c r="F257" s="393" t="s">
        <v>1467</v>
      </c>
      <c r="G257" s="393" t="str">
        <f t="shared" si="67"/>
        <v>220501046-RA1-C06</v>
      </c>
      <c r="H257" s="394"/>
      <c r="I257" s="393"/>
      <c r="J257" s="393"/>
      <c r="K257" s="395"/>
      <c r="L257" s="393"/>
      <c r="M257" s="393"/>
      <c r="N257" s="393" t="str">
        <f t="shared" si="48"/>
        <v/>
      </c>
      <c r="O257" s="394"/>
      <c r="P257" s="393"/>
      <c r="Q257" s="393"/>
      <c r="R257" s="393"/>
      <c r="S257" s="396"/>
      <c r="T257" s="394"/>
      <c r="U257" s="393"/>
      <c r="V257" s="392" t="str">
        <f t="shared" si="49"/>
        <v/>
      </c>
      <c r="W257" s="392" t="str">
        <f t="shared" si="50"/>
        <v/>
      </c>
      <c r="X257" s="393"/>
      <c r="Y257" s="391" t="str">
        <f>IFERROR(VLOOKUP(Z257,BASE!$G$2:$H$3,2,0),"")</f>
        <v/>
      </c>
      <c r="Z257" s="393"/>
      <c r="AA257" s="391" t="str">
        <f>IFERROR(VLOOKUP(AB257,BASE!$J$2:$K$3,2,0),"")</f>
        <v/>
      </c>
      <c r="AB257" s="393"/>
      <c r="AC257" s="391" t="str">
        <f>IFERROR(VLOOKUP(AD257,BASE!M:N,2,0),"")</f>
        <v/>
      </c>
      <c r="AD257" s="393"/>
      <c r="AE257" s="391" t="str">
        <f>IFERROR(VLOOKUP(AF257,BASE!$P$2:$R$14,2,0),"")</f>
        <v/>
      </c>
      <c r="AF257" s="393"/>
      <c r="AG257" s="393"/>
      <c r="AH257" s="393"/>
      <c r="AI257" s="391" t="str">
        <f>IFERROR(VLOOKUP(AJ257,BASE!$D$2:$E$40,2,0),"")</f>
        <v/>
      </c>
      <c r="AJ257" s="393"/>
      <c r="AK257" s="394"/>
      <c r="AL257" s="394"/>
      <c r="AM257" s="394"/>
      <c r="AN257" s="394"/>
      <c r="AO257" s="394"/>
      <c r="AP257" s="394"/>
      <c r="AQ257" s="394"/>
      <c r="AR257" s="394"/>
      <c r="AS257" s="394"/>
      <c r="AT257" s="394"/>
      <c r="AU257" s="394"/>
      <c r="AV257" s="394"/>
      <c r="AW257" s="394"/>
      <c r="AX257" s="394"/>
      <c r="AY257" s="394"/>
      <c r="AZ257" s="394"/>
      <c r="BA257" s="394"/>
    </row>
    <row r="258" spans="1:53" ht="39.75" customHeight="1">
      <c r="A258" s="393"/>
      <c r="B258" s="394"/>
      <c r="C258" s="393"/>
      <c r="D258" s="396"/>
      <c r="E258" s="394"/>
      <c r="F258" s="393" t="s">
        <v>1469</v>
      </c>
      <c r="G258" s="393" t="str">
        <f t="shared" si="67"/>
        <v>220501046-RA1-C07</v>
      </c>
      <c r="H258" s="394"/>
      <c r="I258" s="393"/>
      <c r="J258" s="393"/>
      <c r="K258" s="395"/>
      <c r="L258" s="393"/>
      <c r="M258" s="393"/>
      <c r="N258" s="393" t="str">
        <f t="shared" si="48"/>
        <v/>
      </c>
      <c r="O258" s="394"/>
      <c r="P258" s="393"/>
      <c r="Q258" s="393"/>
      <c r="R258" s="393"/>
      <c r="S258" s="396"/>
      <c r="T258" s="394"/>
      <c r="U258" s="393"/>
      <c r="V258" s="392" t="str">
        <f t="shared" si="49"/>
        <v/>
      </c>
      <c r="W258" s="392" t="str">
        <f t="shared" si="50"/>
        <v/>
      </c>
      <c r="X258" s="393"/>
      <c r="Y258" s="391" t="str">
        <f>IFERROR(VLOOKUP(Z258,BASE!$G$2:$H$3,2,0),"")</f>
        <v/>
      </c>
      <c r="Z258" s="393"/>
      <c r="AA258" s="391" t="str">
        <f>IFERROR(VLOOKUP(AB258,BASE!$J$2:$K$3,2,0),"")</f>
        <v/>
      </c>
      <c r="AB258" s="393"/>
      <c r="AC258" s="391" t="str">
        <f>IFERROR(VLOOKUP(AD258,BASE!M:N,2,0),"")</f>
        <v/>
      </c>
      <c r="AD258" s="393"/>
      <c r="AE258" s="391" t="str">
        <f>IFERROR(VLOOKUP(AF258,BASE!$P$2:$R$14,2,0),"")</f>
        <v/>
      </c>
      <c r="AF258" s="393"/>
      <c r="AG258" s="393"/>
      <c r="AH258" s="393"/>
      <c r="AI258" s="391" t="str">
        <f>IFERROR(VLOOKUP(AJ258,BASE!$D$2:$E$40,2,0),"")</f>
        <v/>
      </c>
      <c r="AJ258" s="393"/>
      <c r="AK258" s="394"/>
      <c r="AL258" s="394"/>
      <c r="AM258" s="394"/>
      <c r="AN258" s="394"/>
      <c r="AO258" s="394"/>
      <c r="AP258" s="394"/>
      <c r="AQ258" s="394"/>
      <c r="AR258" s="394"/>
      <c r="AS258" s="394"/>
      <c r="AT258" s="394"/>
      <c r="AU258" s="394"/>
      <c r="AV258" s="394"/>
      <c r="AW258" s="394"/>
      <c r="AX258" s="394"/>
      <c r="AY258" s="394"/>
      <c r="AZ258" s="394"/>
      <c r="BA258" s="394"/>
    </row>
    <row r="259" spans="1:53" ht="39.75" customHeight="1">
      <c r="A259" s="393"/>
      <c r="B259" s="394"/>
      <c r="C259" s="393"/>
      <c r="D259" s="396"/>
      <c r="E259" s="394"/>
      <c r="F259" s="393" t="s">
        <v>1471</v>
      </c>
      <c r="G259" s="393" t="str">
        <f t="shared" si="67"/>
        <v>220501046-RA1-C08</v>
      </c>
      <c r="H259" s="394"/>
      <c r="I259" s="393"/>
      <c r="J259" s="393"/>
      <c r="K259" s="395"/>
      <c r="L259" s="393"/>
      <c r="M259" s="393"/>
      <c r="N259" s="393" t="str">
        <f t="shared" si="48"/>
        <v/>
      </c>
      <c r="O259" s="394"/>
      <c r="P259" s="393"/>
      <c r="Q259" s="393"/>
      <c r="R259" s="393"/>
      <c r="S259" s="396"/>
      <c r="T259" s="394"/>
      <c r="U259" s="393"/>
      <c r="V259" s="392" t="str">
        <f t="shared" si="49"/>
        <v/>
      </c>
      <c r="W259" s="392" t="str">
        <f t="shared" si="50"/>
        <v/>
      </c>
      <c r="X259" s="393"/>
      <c r="Y259" s="391" t="str">
        <f>IFERROR(VLOOKUP(Z259,BASE!$G$2:$H$3,2,0),"")</f>
        <v/>
      </c>
      <c r="Z259" s="393"/>
      <c r="AA259" s="391" t="str">
        <f>IFERROR(VLOOKUP(AB259,BASE!$J$2:$K$3,2,0),"")</f>
        <v/>
      </c>
      <c r="AB259" s="393"/>
      <c r="AC259" s="391" t="str">
        <f>IFERROR(VLOOKUP(AD259,BASE!M:N,2,0),"")</f>
        <v/>
      </c>
      <c r="AD259" s="393"/>
      <c r="AE259" s="391" t="str">
        <f>IFERROR(VLOOKUP(AF259,BASE!$P$2:$R$14,2,0),"")</f>
        <v/>
      </c>
      <c r="AF259" s="393"/>
      <c r="AG259" s="393"/>
      <c r="AH259" s="393"/>
      <c r="AI259" s="391" t="str">
        <f>IFERROR(VLOOKUP(AJ259,BASE!$D$2:$E$40,2,0),"")</f>
        <v/>
      </c>
      <c r="AJ259" s="393"/>
      <c r="AK259" s="394"/>
      <c r="AL259" s="394"/>
      <c r="AM259" s="394"/>
      <c r="AN259" s="394"/>
      <c r="AO259" s="394"/>
      <c r="AP259" s="394"/>
      <c r="AQ259" s="394"/>
      <c r="AR259" s="394"/>
      <c r="AS259" s="394"/>
      <c r="AT259" s="394"/>
      <c r="AU259" s="394"/>
      <c r="AV259" s="394"/>
      <c r="AW259" s="394"/>
      <c r="AX259" s="394"/>
      <c r="AY259" s="394"/>
      <c r="AZ259" s="394"/>
      <c r="BA259" s="394"/>
    </row>
    <row r="260" spans="1:53" ht="39.75" customHeight="1">
      <c r="A260" s="393"/>
      <c r="B260" s="394"/>
      <c r="C260" s="393"/>
      <c r="D260" s="396"/>
      <c r="E260" s="394"/>
      <c r="F260" s="393" t="s">
        <v>1475</v>
      </c>
      <c r="G260" s="393" t="str">
        <f t="shared" si="67"/>
        <v>220501046-RA1-C09</v>
      </c>
      <c r="H260" s="394"/>
      <c r="I260" s="393"/>
      <c r="J260" s="393"/>
      <c r="K260" s="395"/>
      <c r="L260" s="393"/>
      <c r="M260" s="393"/>
      <c r="N260" s="393" t="str">
        <f t="shared" si="48"/>
        <v/>
      </c>
      <c r="O260" s="394"/>
      <c r="P260" s="393"/>
      <c r="Q260" s="393"/>
      <c r="R260" s="393"/>
      <c r="S260" s="396"/>
      <c r="T260" s="394"/>
      <c r="U260" s="393"/>
      <c r="V260" s="392" t="str">
        <f t="shared" si="49"/>
        <v/>
      </c>
      <c r="W260" s="392" t="str">
        <f t="shared" si="50"/>
        <v/>
      </c>
      <c r="X260" s="393"/>
      <c r="Y260" s="391" t="str">
        <f>IFERROR(VLOOKUP(Z260,BASE!$G$2:$H$3,2,0),"")</f>
        <v/>
      </c>
      <c r="Z260" s="393"/>
      <c r="AA260" s="391" t="str">
        <f>IFERROR(VLOOKUP(AB260,BASE!$J$2:$K$3,2,0),"")</f>
        <v/>
      </c>
      <c r="AB260" s="393"/>
      <c r="AC260" s="391" t="str">
        <f>IFERROR(VLOOKUP(AD260,BASE!M:N,2,0),"")</f>
        <v/>
      </c>
      <c r="AD260" s="393"/>
      <c r="AE260" s="391" t="str">
        <f>IFERROR(VLOOKUP(AF260,BASE!$P$2:$R$14,2,0),"")</f>
        <v/>
      </c>
      <c r="AF260" s="393"/>
      <c r="AG260" s="393"/>
      <c r="AH260" s="393"/>
      <c r="AI260" s="391" t="str">
        <f>IFERROR(VLOOKUP(AJ260,BASE!$D$2:$E$40,2,0),"")</f>
        <v/>
      </c>
      <c r="AJ260" s="393"/>
      <c r="AK260" s="394"/>
      <c r="AL260" s="394"/>
      <c r="AM260" s="394"/>
      <c r="AN260" s="394"/>
      <c r="AO260" s="394"/>
      <c r="AP260" s="394"/>
      <c r="AQ260" s="394"/>
      <c r="AR260" s="394"/>
      <c r="AS260" s="394"/>
      <c r="AT260" s="394"/>
      <c r="AU260" s="394"/>
      <c r="AV260" s="394"/>
      <c r="AW260" s="394"/>
      <c r="AX260" s="394"/>
      <c r="AY260" s="394"/>
      <c r="AZ260" s="394"/>
      <c r="BA260" s="394"/>
    </row>
    <row r="261" spans="1:53" ht="39.75" customHeight="1">
      <c r="A261" s="393"/>
      <c r="B261" s="394"/>
      <c r="C261" s="393"/>
      <c r="D261" s="396"/>
      <c r="E261" s="394"/>
      <c r="F261" s="393" t="s">
        <v>1477</v>
      </c>
      <c r="G261" s="393" t="str">
        <f t="shared" si="67"/>
        <v>220501046-RA1-C10</v>
      </c>
      <c r="H261" s="394"/>
      <c r="I261" s="393"/>
      <c r="J261" s="393"/>
      <c r="K261" s="395"/>
      <c r="L261" s="393"/>
      <c r="M261" s="393"/>
      <c r="N261" s="393" t="str">
        <f t="shared" si="48"/>
        <v/>
      </c>
      <c r="O261" s="394"/>
      <c r="P261" s="393"/>
      <c r="Q261" s="393"/>
      <c r="R261" s="393"/>
      <c r="S261" s="396"/>
      <c r="T261" s="394"/>
      <c r="U261" s="393"/>
      <c r="V261" s="392" t="str">
        <f t="shared" si="49"/>
        <v/>
      </c>
      <c r="W261" s="392" t="str">
        <f t="shared" si="50"/>
        <v/>
      </c>
      <c r="X261" s="393"/>
      <c r="Y261" s="391" t="str">
        <f>IFERROR(VLOOKUP(Z261,BASE!$G$2:$H$3,2,0),"")</f>
        <v/>
      </c>
      <c r="Z261" s="393"/>
      <c r="AA261" s="391" t="str">
        <f>IFERROR(VLOOKUP(AB261,BASE!$J$2:$K$3,2,0),"")</f>
        <v/>
      </c>
      <c r="AB261" s="393"/>
      <c r="AC261" s="391" t="str">
        <f>IFERROR(VLOOKUP(AD261,BASE!M:N,2,0),"")</f>
        <v/>
      </c>
      <c r="AD261" s="393"/>
      <c r="AE261" s="391" t="str">
        <f>IFERROR(VLOOKUP(AF261,BASE!$P$2:$R$14,2,0),"")</f>
        <v/>
      </c>
      <c r="AF261" s="393"/>
      <c r="AG261" s="393"/>
      <c r="AH261" s="393"/>
      <c r="AI261" s="391" t="str">
        <f>IFERROR(VLOOKUP(AJ261,BASE!$D$2:$E$40,2,0),"")</f>
        <v/>
      </c>
      <c r="AJ261" s="393"/>
      <c r="AK261" s="394"/>
      <c r="AL261" s="394"/>
      <c r="AM261" s="394"/>
      <c r="AN261" s="394"/>
      <c r="AO261" s="394"/>
      <c r="AP261" s="394"/>
      <c r="AQ261" s="394"/>
      <c r="AR261" s="394"/>
      <c r="AS261" s="394"/>
      <c r="AT261" s="394"/>
      <c r="AU261" s="394"/>
      <c r="AV261" s="394"/>
      <c r="AW261" s="394"/>
      <c r="AX261" s="394"/>
      <c r="AY261" s="394"/>
      <c r="AZ261" s="394"/>
      <c r="BA261" s="394"/>
    </row>
    <row r="262" spans="1:53" ht="39.75" customHeight="1">
      <c r="A262" s="391">
        <v>220501046</v>
      </c>
      <c r="B262" s="392" t="s">
        <v>151</v>
      </c>
      <c r="C262" s="391"/>
      <c r="D262" s="391" t="str">
        <f>CONCATENATE(A262,"-","RA2")</f>
        <v>220501046-RA2</v>
      </c>
      <c r="E262" s="392" t="s">
        <v>1234</v>
      </c>
      <c r="F262" s="393" t="s">
        <v>1440</v>
      </c>
      <c r="G262" s="393" t="str">
        <f t="shared" ref="G262:G271" si="68">CONCATENATE($D$262,"-",F262)</f>
        <v>220501046-RA2-C01</v>
      </c>
      <c r="H262" s="397" t="s">
        <v>1658</v>
      </c>
      <c r="I262" s="393">
        <v>2</v>
      </c>
      <c r="J262" s="393">
        <v>1</v>
      </c>
      <c r="K262" s="395"/>
      <c r="L262" s="393" t="s">
        <v>178</v>
      </c>
      <c r="M262" s="393" t="s">
        <v>1442</v>
      </c>
      <c r="N262" s="393" t="str">
        <f t="shared" si="48"/>
        <v>220501046-RA2-PTA1-E1</v>
      </c>
      <c r="O262" s="394" t="s">
        <v>1659</v>
      </c>
      <c r="P262" s="393">
        <v>2</v>
      </c>
      <c r="Q262" s="393">
        <v>2</v>
      </c>
      <c r="R262" s="393"/>
      <c r="S262" s="396"/>
      <c r="T262" s="394"/>
      <c r="U262" s="393"/>
      <c r="V262" s="392" t="str">
        <f t="shared" si="49"/>
        <v/>
      </c>
      <c r="W262" s="392" t="str">
        <f t="shared" si="50"/>
        <v/>
      </c>
      <c r="X262" s="393"/>
      <c r="Y262" s="391" t="str">
        <f>IFERROR(VLOOKUP(Z262,BASE!$G$2:$H$3,2,0),"")</f>
        <v/>
      </c>
      <c r="Z262" s="393"/>
      <c r="AA262" s="391" t="str">
        <f>IFERROR(VLOOKUP(AB262,BASE!$J$2:$K$3,2,0),"")</f>
        <v/>
      </c>
      <c r="AB262" s="393"/>
      <c r="AC262" s="391" t="str">
        <f>IFERROR(VLOOKUP(AD262,BASE!M:N,2,0),"")</f>
        <v/>
      </c>
      <c r="AD262" s="393"/>
      <c r="AE262" s="391" t="str">
        <f>IFERROR(VLOOKUP(AF262,BASE!$P$2:$R$14,2,0),"")</f>
        <v/>
      </c>
      <c r="AF262" s="393"/>
      <c r="AG262" s="393"/>
      <c r="AH262" s="393"/>
      <c r="AI262" s="391" t="str">
        <f>IFERROR(VLOOKUP(AJ262,BASE!$D$2:$E$40,2,0),"")</f>
        <v/>
      </c>
      <c r="AJ262" s="393"/>
      <c r="AK262" s="394"/>
      <c r="AL262" s="394"/>
      <c r="AM262" s="394"/>
      <c r="AN262" s="394"/>
      <c r="AO262" s="394"/>
      <c r="AP262" s="394"/>
      <c r="AQ262" s="394"/>
      <c r="AR262" s="394"/>
      <c r="AS262" s="394"/>
      <c r="AT262" s="394"/>
      <c r="AU262" s="394"/>
      <c r="AV262" s="394"/>
      <c r="AW262" s="394"/>
      <c r="AX262" s="394"/>
      <c r="AY262" s="394"/>
      <c r="AZ262" s="394"/>
      <c r="BA262" s="394"/>
    </row>
    <row r="263" spans="1:53" ht="39.75" customHeight="1">
      <c r="A263" s="393"/>
      <c r="B263" s="394"/>
      <c r="C263" s="393"/>
      <c r="D263" s="396"/>
      <c r="E263" s="394"/>
      <c r="F263" s="393" t="s">
        <v>1450</v>
      </c>
      <c r="G263" s="393" t="str">
        <f t="shared" si="68"/>
        <v>220501046-RA2-C02</v>
      </c>
      <c r="H263" s="394" t="s">
        <v>1660</v>
      </c>
      <c r="I263" s="393">
        <v>2</v>
      </c>
      <c r="J263" s="393">
        <v>1</v>
      </c>
      <c r="K263" s="395"/>
      <c r="L263" s="393"/>
      <c r="M263" s="393"/>
      <c r="N263" s="393" t="str">
        <f t="shared" si="48"/>
        <v/>
      </c>
      <c r="O263" s="394"/>
      <c r="P263" s="393"/>
      <c r="Q263" s="393"/>
      <c r="R263" s="393"/>
      <c r="S263" s="396"/>
      <c r="T263" s="394"/>
      <c r="U263" s="393"/>
      <c r="V263" s="392" t="str">
        <f t="shared" si="49"/>
        <v/>
      </c>
      <c r="W263" s="392" t="str">
        <f t="shared" si="50"/>
        <v/>
      </c>
      <c r="X263" s="393"/>
      <c r="Y263" s="391" t="str">
        <f>IFERROR(VLOOKUP(Z263,BASE!$G$2:$H$3,2,0),"")</f>
        <v/>
      </c>
      <c r="Z263" s="393"/>
      <c r="AA263" s="391" t="str">
        <f>IFERROR(VLOOKUP(AB263,BASE!$J$2:$K$3,2,0),"")</f>
        <v/>
      </c>
      <c r="AB263" s="393"/>
      <c r="AC263" s="391" t="str">
        <f>IFERROR(VLOOKUP(AD263,BASE!M:N,2,0),"")</f>
        <v/>
      </c>
      <c r="AD263" s="393"/>
      <c r="AE263" s="391" t="str">
        <f>IFERROR(VLOOKUP(AF263,BASE!$P$2:$R$14,2,0),"")</f>
        <v/>
      </c>
      <c r="AF263" s="393"/>
      <c r="AG263" s="393"/>
      <c r="AH263" s="393"/>
      <c r="AI263" s="391" t="str">
        <f>IFERROR(VLOOKUP(AJ263,BASE!$D$2:$E$40,2,0),"")</f>
        <v/>
      </c>
      <c r="AJ263" s="393"/>
      <c r="AK263" s="394"/>
      <c r="AL263" s="394"/>
      <c r="AM263" s="394"/>
      <c r="AN263" s="394"/>
      <c r="AO263" s="394"/>
      <c r="AP263" s="394"/>
      <c r="AQ263" s="394"/>
      <c r="AR263" s="394"/>
      <c r="AS263" s="394"/>
      <c r="AT263" s="394"/>
      <c r="AU263" s="394"/>
      <c r="AV263" s="394"/>
      <c r="AW263" s="394"/>
      <c r="AX263" s="394"/>
      <c r="AY263" s="394"/>
      <c r="AZ263" s="394"/>
      <c r="BA263" s="394"/>
    </row>
    <row r="264" spans="1:53" ht="39.75" customHeight="1">
      <c r="A264" s="393"/>
      <c r="B264" s="394"/>
      <c r="C264" s="393"/>
      <c r="D264" s="396"/>
      <c r="E264" s="394"/>
      <c r="F264" s="393" t="s">
        <v>1453</v>
      </c>
      <c r="G264" s="393" t="str">
        <f t="shared" si="68"/>
        <v>220501046-RA2-C03</v>
      </c>
      <c r="H264" s="394" t="s">
        <v>1661</v>
      </c>
      <c r="I264" s="393">
        <v>2</v>
      </c>
      <c r="J264" s="393">
        <v>1</v>
      </c>
      <c r="K264" s="395"/>
      <c r="L264" s="393"/>
      <c r="M264" s="393"/>
      <c r="N264" s="393" t="str">
        <f t="shared" si="48"/>
        <v/>
      </c>
      <c r="O264" s="394"/>
      <c r="P264" s="393"/>
      <c r="Q264" s="393"/>
      <c r="R264" s="393"/>
      <c r="S264" s="396"/>
      <c r="T264" s="394"/>
      <c r="U264" s="393"/>
      <c r="V264" s="392" t="str">
        <f t="shared" si="49"/>
        <v/>
      </c>
      <c r="W264" s="392" t="str">
        <f t="shared" si="50"/>
        <v/>
      </c>
      <c r="X264" s="393"/>
      <c r="Y264" s="391" t="str">
        <f>IFERROR(VLOOKUP(Z264,BASE!$G$2:$H$3,2,0),"")</f>
        <v/>
      </c>
      <c r="Z264" s="393"/>
      <c r="AA264" s="391" t="str">
        <f>IFERROR(VLOOKUP(AB264,BASE!$J$2:$K$3,2,0),"")</f>
        <v/>
      </c>
      <c r="AB264" s="393"/>
      <c r="AC264" s="391" t="str">
        <f>IFERROR(VLOOKUP(AD264,BASE!M:N,2,0),"")</f>
        <v/>
      </c>
      <c r="AD264" s="393"/>
      <c r="AE264" s="391" t="str">
        <f>IFERROR(VLOOKUP(AF264,BASE!$P$2:$R$14,2,0),"")</f>
        <v/>
      </c>
      <c r="AF264" s="393"/>
      <c r="AG264" s="393"/>
      <c r="AH264" s="393"/>
      <c r="AI264" s="391" t="str">
        <f>IFERROR(VLOOKUP(AJ264,BASE!$D$2:$E$40,2,0),"")</f>
        <v/>
      </c>
      <c r="AJ264" s="393"/>
      <c r="AK264" s="394"/>
      <c r="AL264" s="394"/>
      <c r="AM264" s="394"/>
      <c r="AN264" s="394"/>
      <c r="AO264" s="394"/>
      <c r="AP264" s="394"/>
      <c r="AQ264" s="394"/>
      <c r="AR264" s="394"/>
      <c r="AS264" s="394"/>
      <c r="AT264" s="394"/>
      <c r="AU264" s="394"/>
      <c r="AV264" s="394"/>
      <c r="AW264" s="394"/>
      <c r="AX264" s="394"/>
      <c r="AY264" s="394"/>
      <c r="AZ264" s="394"/>
      <c r="BA264" s="394"/>
    </row>
    <row r="265" spans="1:53" ht="39.75" customHeight="1">
      <c r="A265" s="393"/>
      <c r="B265" s="394"/>
      <c r="C265" s="393"/>
      <c r="D265" s="396"/>
      <c r="E265" s="394"/>
      <c r="F265" s="393" t="s">
        <v>1455</v>
      </c>
      <c r="G265" s="393" t="str">
        <f t="shared" si="68"/>
        <v>220501046-RA2-C04</v>
      </c>
      <c r="H265" s="394"/>
      <c r="I265" s="393"/>
      <c r="J265" s="393"/>
      <c r="K265" s="395"/>
      <c r="L265" s="393"/>
      <c r="M265" s="393"/>
      <c r="N265" s="393" t="str">
        <f t="shared" si="48"/>
        <v/>
      </c>
      <c r="O265" s="394"/>
      <c r="P265" s="393"/>
      <c r="Q265" s="393"/>
      <c r="R265" s="393"/>
      <c r="S265" s="396"/>
      <c r="T265" s="394"/>
      <c r="U265" s="393"/>
      <c r="V265" s="392" t="str">
        <f t="shared" si="49"/>
        <v/>
      </c>
      <c r="W265" s="392" t="str">
        <f t="shared" si="50"/>
        <v/>
      </c>
      <c r="X265" s="393"/>
      <c r="Y265" s="391" t="str">
        <f>IFERROR(VLOOKUP(Z265,BASE!$G$2:$H$3,2,0),"")</f>
        <v/>
      </c>
      <c r="Z265" s="393"/>
      <c r="AA265" s="391" t="str">
        <f>IFERROR(VLOOKUP(AB265,BASE!$J$2:$K$3,2,0),"")</f>
        <v/>
      </c>
      <c r="AB265" s="393"/>
      <c r="AC265" s="391" t="str">
        <f>IFERROR(VLOOKUP(AD265,BASE!M:N,2,0),"")</f>
        <v/>
      </c>
      <c r="AD265" s="393"/>
      <c r="AE265" s="391" t="str">
        <f>IFERROR(VLOOKUP(AF265,BASE!$P$2:$R$14,2,0),"")</f>
        <v/>
      </c>
      <c r="AF265" s="393"/>
      <c r="AG265" s="393"/>
      <c r="AH265" s="393"/>
      <c r="AI265" s="391" t="str">
        <f>IFERROR(VLOOKUP(AJ265,BASE!$D$2:$E$40,2,0),"")</f>
        <v/>
      </c>
      <c r="AJ265" s="393"/>
      <c r="AK265" s="394"/>
      <c r="AL265" s="394"/>
      <c r="AM265" s="394"/>
      <c r="AN265" s="394"/>
      <c r="AO265" s="394"/>
      <c r="AP265" s="394"/>
      <c r="AQ265" s="394"/>
      <c r="AR265" s="394"/>
      <c r="AS265" s="394"/>
      <c r="AT265" s="394"/>
      <c r="AU265" s="394"/>
      <c r="AV265" s="394"/>
      <c r="AW265" s="394"/>
      <c r="AX265" s="394"/>
      <c r="AY265" s="394"/>
      <c r="AZ265" s="394"/>
      <c r="BA265" s="394"/>
    </row>
    <row r="266" spans="1:53" ht="39.75" customHeight="1">
      <c r="A266" s="393"/>
      <c r="B266" s="394"/>
      <c r="C266" s="393"/>
      <c r="D266" s="396"/>
      <c r="E266" s="394"/>
      <c r="F266" s="393" t="s">
        <v>1457</v>
      </c>
      <c r="G266" s="393" t="str">
        <f t="shared" si="68"/>
        <v>220501046-RA2-C05</v>
      </c>
      <c r="H266" s="394"/>
      <c r="I266" s="393"/>
      <c r="J266" s="393"/>
      <c r="K266" s="395"/>
      <c r="L266" s="393"/>
      <c r="M266" s="393"/>
      <c r="N266" s="393" t="str">
        <f t="shared" si="48"/>
        <v/>
      </c>
      <c r="O266" s="394"/>
      <c r="P266" s="393"/>
      <c r="Q266" s="393"/>
      <c r="R266" s="393"/>
      <c r="S266" s="396"/>
      <c r="T266" s="394"/>
      <c r="U266" s="393"/>
      <c r="V266" s="392" t="str">
        <f t="shared" si="49"/>
        <v/>
      </c>
      <c r="W266" s="392" t="str">
        <f t="shared" si="50"/>
        <v/>
      </c>
      <c r="X266" s="393"/>
      <c r="Y266" s="391" t="str">
        <f>IFERROR(VLOOKUP(Z266,BASE!$G$2:$H$3,2,0),"")</f>
        <v/>
      </c>
      <c r="Z266" s="393"/>
      <c r="AA266" s="391" t="str">
        <f>IFERROR(VLOOKUP(AB266,BASE!$J$2:$K$3,2,0),"")</f>
        <v/>
      </c>
      <c r="AB266" s="393"/>
      <c r="AC266" s="391" t="str">
        <f>IFERROR(VLOOKUP(AD266,BASE!M:N,2,0),"")</f>
        <v/>
      </c>
      <c r="AD266" s="393"/>
      <c r="AE266" s="391" t="str">
        <f>IFERROR(VLOOKUP(AF266,BASE!$P$2:$R$14,2,0),"")</f>
        <v/>
      </c>
      <c r="AF266" s="393"/>
      <c r="AG266" s="393"/>
      <c r="AH266" s="393"/>
      <c r="AI266" s="391" t="str">
        <f>IFERROR(VLOOKUP(AJ266,BASE!$D$2:$E$40,2,0),"")</f>
        <v/>
      </c>
      <c r="AJ266" s="393"/>
      <c r="AK266" s="394"/>
      <c r="AL266" s="394"/>
      <c r="AM266" s="394"/>
      <c r="AN266" s="394"/>
      <c r="AO266" s="394"/>
      <c r="AP266" s="394"/>
      <c r="AQ266" s="394"/>
      <c r="AR266" s="394"/>
      <c r="AS266" s="394"/>
      <c r="AT266" s="394"/>
      <c r="AU266" s="394"/>
      <c r="AV266" s="394"/>
      <c r="AW266" s="394"/>
      <c r="AX266" s="394"/>
      <c r="AY266" s="394"/>
      <c r="AZ266" s="394"/>
      <c r="BA266" s="394"/>
    </row>
    <row r="267" spans="1:53" ht="39.75" customHeight="1">
      <c r="A267" s="393"/>
      <c r="B267" s="394"/>
      <c r="C267" s="393"/>
      <c r="D267" s="396"/>
      <c r="E267" s="394"/>
      <c r="F267" s="393" t="s">
        <v>1467</v>
      </c>
      <c r="G267" s="393" t="str">
        <f t="shared" si="68"/>
        <v>220501046-RA2-C06</v>
      </c>
      <c r="H267" s="394"/>
      <c r="I267" s="393"/>
      <c r="J267" s="393"/>
      <c r="K267" s="395"/>
      <c r="L267" s="393"/>
      <c r="M267" s="393"/>
      <c r="N267" s="393" t="str">
        <f t="shared" si="48"/>
        <v/>
      </c>
      <c r="O267" s="394"/>
      <c r="P267" s="393"/>
      <c r="Q267" s="393"/>
      <c r="R267" s="393"/>
      <c r="S267" s="396"/>
      <c r="T267" s="394"/>
      <c r="U267" s="393"/>
      <c r="V267" s="392" t="str">
        <f t="shared" si="49"/>
        <v/>
      </c>
      <c r="W267" s="392" t="str">
        <f t="shared" si="50"/>
        <v/>
      </c>
      <c r="X267" s="393"/>
      <c r="Y267" s="391" t="str">
        <f>IFERROR(VLOOKUP(Z267,BASE!$G$2:$H$3,2,0),"")</f>
        <v/>
      </c>
      <c r="Z267" s="393"/>
      <c r="AA267" s="391" t="str">
        <f>IFERROR(VLOOKUP(AB267,BASE!$J$2:$K$3,2,0),"")</f>
        <v/>
      </c>
      <c r="AB267" s="393"/>
      <c r="AC267" s="391" t="str">
        <f>IFERROR(VLOOKUP(AD267,BASE!M:N,2,0),"")</f>
        <v/>
      </c>
      <c r="AD267" s="393"/>
      <c r="AE267" s="391" t="str">
        <f>IFERROR(VLOOKUP(AF267,BASE!$P$2:$R$14,2,0),"")</f>
        <v/>
      </c>
      <c r="AF267" s="393"/>
      <c r="AG267" s="393"/>
      <c r="AH267" s="393"/>
      <c r="AI267" s="391" t="str">
        <f>IFERROR(VLOOKUP(AJ267,BASE!$D$2:$E$40,2,0),"")</f>
        <v/>
      </c>
      <c r="AJ267" s="393"/>
      <c r="AK267" s="394"/>
      <c r="AL267" s="394"/>
      <c r="AM267" s="394"/>
      <c r="AN267" s="394"/>
      <c r="AO267" s="394"/>
      <c r="AP267" s="394"/>
      <c r="AQ267" s="394"/>
      <c r="AR267" s="394"/>
      <c r="AS267" s="394"/>
      <c r="AT267" s="394"/>
      <c r="AU267" s="394"/>
      <c r="AV267" s="394"/>
      <c r="AW267" s="394"/>
      <c r="AX267" s="394"/>
      <c r="AY267" s="394"/>
      <c r="AZ267" s="394"/>
      <c r="BA267" s="394"/>
    </row>
    <row r="268" spans="1:53" ht="39.75" customHeight="1">
      <c r="A268" s="393"/>
      <c r="B268" s="394"/>
      <c r="C268" s="393"/>
      <c r="D268" s="396"/>
      <c r="E268" s="394"/>
      <c r="F268" s="393" t="s">
        <v>1469</v>
      </c>
      <c r="G268" s="393" t="str">
        <f t="shared" si="68"/>
        <v>220501046-RA2-C07</v>
      </c>
      <c r="H268" s="394"/>
      <c r="I268" s="393"/>
      <c r="J268" s="393"/>
      <c r="K268" s="395"/>
      <c r="L268" s="393"/>
      <c r="M268" s="393"/>
      <c r="N268" s="393" t="str">
        <f t="shared" si="48"/>
        <v/>
      </c>
      <c r="O268" s="394"/>
      <c r="P268" s="393"/>
      <c r="Q268" s="393"/>
      <c r="R268" s="393"/>
      <c r="S268" s="396"/>
      <c r="T268" s="394"/>
      <c r="U268" s="393"/>
      <c r="V268" s="392" t="str">
        <f t="shared" si="49"/>
        <v/>
      </c>
      <c r="W268" s="392" t="str">
        <f t="shared" si="50"/>
        <v/>
      </c>
      <c r="X268" s="393"/>
      <c r="Y268" s="391" t="str">
        <f>IFERROR(VLOOKUP(Z268,BASE!$G$2:$H$3,2,0),"")</f>
        <v/>
      </c>
      <c r="Z268" s="393"/>
      <c r="AA268" s="391" t="str">
        <f>IFERROR(VLOOKUP(AB268,BASE!$J$2:$K$3,2,0),"")</f>
        <v/>
      </c>
      <c r="AB268" s="393"/>
      <c r="AC268" s="391" t="str">
        <f>IFERROR(VLOOKUP(AD268,BASE!M:N,2,0),"")</f>
        <v/>
      </c>
      <c r="AD268" s="393"/>
      <c r="AE268" s="391" t="str">
        <f>IFERROR(VLOOKUP(AF268,BASE!$P$2:$R$14,2,0),"")</f>
        <v/>
      </c>
      <c r="AF268" s="393"/>
      <c r="AG268" s="393"/>
      <c r="AH268" s="393"/>
      <c r="AI268" s="391" t="str">
        <f>IFERROR(VLOOKUP(AJ268,BASE!$D$2:$E$40,2,0),"")</f>
        <v/>
      </c>
      <c r="AJ268" s="393"/>
      <c r="AK268" s="394"/>
      <c r="AL268" s="394"/>
      <c r="AM268" s="394"/>
      <c r="AN268" s="394"/>
      <c r="AO268" s="394"/>
      <c r="AP268" s="394"/>
      <c r="AQ268" s="394"/>
      <c r="AR268" s="394"/>
      <c r="AS268" s="394"/>
      <c r="AT268" s="394"/>
      <c r="AU268" s="394"/>
      <c r="AV268" s="394"/>
      <c r="AW268" s="394"/>
      <c r="AX268" s="394"/>
      <c r="AY268" s="394"/>
      <c r="AZ268" s="394"/>
      <c r="BA268" s="394"/>
    </row>
    <row r="269" spans="1:53" ht="39.75" customHeight="1">
      <c r="A269" s="393"/>
      <c r="B269" s="394"/>
      <c r="C269" s="393"/>
      <c r="D269" s="396"/>
      <c r="E269" s="394"/>
      <c r="F269" s="393" t="s">
        <v>1471</v>
      </c>
      <c r="G269" s="393" t="str">
        <f t="shared" si="68"/>
        <v>220501046-RA2-C08</v>
      </c>
      <c r="H269" s="394"/>
      <c r="I269" s="393"/>
      <c r="J269" s="393"/>
      <c r="K269" s="395"/>
      <c r="L269" s="393"/>
      <c r="M269" s="393"/>
      <c r="N269" s="393" t="str">
        <f t="shared" si="48"/>
        <v/>
      </c>
      <c r="O269" s="394"/>
      <c r="P269" s="393"/>
      <c r="Q269" s="393"/>
      <c r="R269" s="393"/>
      <c r="S269" s="396"/>
      <c r="T269" s="394"/>
      <c r="U269" s="393"/>
      <c r="V269" s="392" t="str">
        <f t="shared" si="49"/>
        <v/>
      </c>
      <c r="W269" s="392" t="str">
        <f t="shared" si="50"/>
        <v/>
      </c>
      <c r="X269" s="393"/>
      <c r="Y269" s="391" t="str">
        <f>IFERROR(VLOOKUP(Z269,BASE!$G$2:$H$3,2,0),"")</f>
        <v/>
      </c>
      <c r="Z269" s="393"/>
      <c r="AA269" s="391" t="str">
        <f>IFERROR(VLOOKUP(AB269,BASE!$J$2:$K$3,2,0),"")</f>
        <v/>
      </c>
      <c r="AB269" s="393"/>
      <c r="AC269" s="391" t="str">
        <f>IFERROR(VLOOKUP(AD269,BASE!M:N,2,0),"")</f>
        <v/>
      </c>
      <c r="AD269" s="393"/>
      <c r="AE269" s="391" t="str">
        <f>IFERROR(VLOOKUP(AF269,BASE!$P$2:$R$14,2,0),"")</f>
        <v/>
      </c>
      <c r="AF269" s="393"/>
      <c r="AG269" s="393"/>
      <c r="AH269" s="393"/>
      <c r="AI269" s="391" t="str">
        <f>IFERROR(VLOOKUP(AJ269,BASE!$D$2:$E$40,2,0),"")</f>
        <v/>
      </c>
      <c r="AJ269" s="393"/>
      <c r="AK269" s="394"/>
      <c r="AL269" s="394"/>
      <c r="AM269" s="394"/>
      <c r="AN269" s="394"/>
      <c r="AO269" s="394"/>
      <c r="AP269" s="394"/>
      <c r="AQ269" s="394"/>
      <c r="AR269" s="394"/>
      <c r="AS269" s="394"/>
      <c r="AT269" s="394"/>
      <c r="AU269" s="394"/>
      <c r="AV269" s="394"/>
      <c r="AW269" s="394"/>
      <c r="AX269" s="394"/>
      <c r="AY269" s="394"/>
      <c r="AZ269" s="394"/>
      <c r="BA269" s="394"/>
    </row>
    <row r="270" spans="1:53" ht="39.75" customHeight="1">
      <c r="A270" s="393"/>
      <c r="B270" s="394"/>
      <c r="C270" s="393"/>
      <c r="D270" s="396"/>
      <c r="E270" s="394"/>
      <c r="F270" s="393" t="s">
        <v>1475</v>
      </c>
      <c r="G270" s="393" t="str">
        <f t="shared" si="68"/>
        <v>220501046-RA2-C09</v>
      </c>
      <c r="H270" s="394"/>
      <c r="I270" s="393"/>
      <c r="J270" s="393"/>
      <c r="K270" s="395"/>
      <c r="L270" s="393"/>
      <c r="M270" s="393"/>
      <c r="N270" s="393" t="str">
        <f t="shared" si="48"/>
        <v/>
      </c>
      <c r="O270" s="394"/>
      <c r="P270" s="393"/>
      <c r="Q270" s="393"/>
      <c r="R270" s="393"/>
      <c r="S270" s="396"/>
      <c r="T270" s="394"/>
      <c r="U270" s="393"/>
      <c r="V270" s="392" t="str">
        <f t="shared" si="49"/>
        <v/>
      </c>
      <c r="W270" s="392" t="str">
        <f t="shared" si="50"/>
        <v/>
      </c>
      <c r="X270" s="393"/>
      <c r="Y270" s="391" t="str">
        <f>IFERROR(VLOOKUP(Z270,BASE!$G$2:$H$3,2,0),"")</f>
        <v/>
      </c>
      <c r="Z270" s="393"/>
      <c r="AA270" s="391" t="str">
        <f>IFERROR(VLOOKUP(AB270,BASE!$J$2:$K$3,2,0),"")</f>
        <v/>
      </c>
      <c r="AB270" s="393"/>
      <c r="AC270" s="391" t="str">
        <f>IFERROR(VLOOKUP(AD270,BASE!M:N,2,0),"")</f>
        <v/>
      </c>
      <c r="AD270" s="393"/>
      <c r="AE270" s="391" t="str">
        <f>IFERROR(VLOOKUP(AF270,BASE!$P$2:$R$14,2,0),"")</f>
        <v/>
      </c>
      <c r="AF270" s="393"/>
      <c r="AG270" s="393"/>
      <c r="AH270" s="393"/>
      <c r="AI270" s="391" t="str">
        <f>IFERROR(VLOOKUP(AJ270,BASE!$D$2:$E$40,2,0),"")</f>
        <v/>
      </c>
      <c r="AJ270" s="393"/>
      <c r="AK270" s="394"/>
      <c r="AL270" s="394"/>
      <c r="AM270" s="394"/>
      <c r="AN270" s="394"/>
      <c r="AO270" s="394"/>
      <c r="AP270" s="394"/>
      <c r="AQ270" s="394"/>
      <c r="AR270" s="394"/>
      <c r="AS270" s="394"/>
      <c r="AT270" s="394"/>
      <c r="AU270" s="394"/>
      <c r="AV270" s="394"/>
      <c r="AW270" s="394"/>
      <c r="AX270" s="394"/>
      <c r="AY270" s="394"/>
      <c r="AZ270" s="394"/>
      <c r="BA270" s="394"/>
    </row>
    <row r="271" spans="1:53" ht="39.75" customHeight="1">
      <c r="A271" s="393"/>
      <c r="B271" s="394"/>
      <c r="C271" s="393"/>
      <c r="D271" s="396"/>
      <c r="E271" s="394"/>
      <c r="F271" s="393" t="s">
        <v>1477</v>
      </c>
      <c r="G271" s="393" t="str">
        <f t="shared" si="68"/>
        <v>220501046-RA2-C10</v>
      </c>
      <c r="H271" s="394"/>
      <c r="I271" s="393"/>
      <c r="J271" s="393"/>
      <c r="K271" s="395"/>
      <c r="L271" s="393"/>
      <c r="M271" s="393"/>
      <c r="N271" s="393" t="str">
        <f t="shared" si="48"/>
        <v/>
      </c>
      <c r="O271" s="394"/>
      <c r="P271" s="393"/>
      <c r="Q271" s="393"/>
      <c r="R271" s="393"/>
      <c r="S271" s="396"/>
      <c r="T271" s="394"/>
      <c r="U271" s="393"/>
      <c r="V271" s="392" t="str">
        <f t="shared" si="49"/>
        <v/>
      </c>
      <c r="W271" s="392" t="str">
        <f t="shared" si="50"/>
        <v/>
      </c>
      <c r="X271" s="393"/>
      <c r="Y271" s="391" t="str">
        <f>IFERROR(VLOOKUP(Z271,BASE!$G$2:$H$3,2,0),"")</f>
        <v/>
      </c>
      <c r="Z271" s="393"/>
      <c r="AA271" s="391" t="str">
        <f>IFERROR(VLOOKUP(AB271,BASE!$J$2:$K$3,2,0),"")</f>
        <v/>
      </c>
      <c r="AB271" s="393"/>
      <c r="AC271" s="391" t="str">
        <f>IFERROR(VLOOKUP(AD271,BASE!M:N,2,0),"")</f>
        <v/>
      </c>
      <c r="AD271" s="393"/>
      <c r="AE271" s="391" t="str">
        <f>IFERROR(VLOOKUP(AF271,BASE!$P$2:$R$14,2,0),"")</f>
        <v/>
      </c>
      <c r="AF271" s="393"/>
      <c r="AG271" s="393"/>
      <c r="AH271" s="393"/>
      <c r="AI271" s="391" t="str">
        <f>IFERROR(VLOOKUP(AJ271,BASE!$D$2:$E$40,2,0),"")</f>
        <v/>
      </c>
      <c r="AJ271" s="393"/>
      <c r="AK271" s="394"/>
      <c r="AL271" s="394"/>
      <c r="AM271" s="394"/>
      <c r="AN271" s="394"/>
      <c r="AO271" s="394"/>
      <c r="AP271" s="394"/>
      <c r="AQ271" s="394"/>
      <c r="AR271" s="394"/>
      <c r="AS271" s="394"/>
      <c r="AT271" s="394"/>
      <c r="AU271" s="394"/>
      <c r="AV271" s="394"/>
      <c r="AW271" s="394"/>
      <c r="AX271" s="394"/>
      <c r="AY271" s="394"/>
      <c r="AZ271" s="394"/>
      <c r="BA271" s="394"/>
    </row>
    <row r="272" spans="1:53" ht="39.75" customHeight="1">
      <c r="A272" s="391">
        <v>220501046</v>
      </c>
      <c r="B272" s="392" t="s">
        <v>151</v>
      </c>
      <c r="C272" s="391"/>
      <c r="D272" s="391" t="str">
        <f>CONCATENATE(A272,"-","RA3")</f>
        <v>220501046-RA3</v>
      </c>
      <c r="E272" s="392" t="s">
        <v>1235</v>
      </c>
      <c r="F272" s="393" t="s">
        <v>1440</v>
      </c>
      <c r="G272" s="393" t="str">
        <f t="shared" ref="G272:G281" si="69">CONCATENATE($D$272,"-",F272)</f>
        <v>220501046-RA3-C01</v>
      </c>
      <c r="H272" s="397" t="s">
        <v>1662</v>
      </c>
      <c r="I272" s="393">
        <v>2</v>
      </c>
      <c r="J272" s="393">
        <v>1</v>
      </c>
      <c r="K272" s="395"/>
      <c r="L272" s="393" t="s">
        <v>178</v>
      </c>
      <c r="M272" s="393" t="s">
        <v>1442</v>
      </c>
      <c r="N272" s="393" t="str">
        <f t="shared" si="48"/>
        <v>220501046-RA3-PTA1-E1</v>
      </c>
      <c r="O272" s="394" t="s">
        <v>1663</v>
      </c>
      <c r="P272" s="393">
        <v>4</v>
      </c>
      <c r="Q272" s="393">
        <v>4</v>
      </c>
      <c r="R272" s="393"/>
      <c r="S272" s="396"/>
      <c r="T272" s="394"/>
      <c r="U272" s="393"/>
      <c r="V272" s="392" t="str">
        <f t="shared" si="49"/>
        <v/>
      </c>
      <c r="W272" s="392" t="str">
        <f t="shared" si="50"/>
        <v/>
      </c>
      <c r="X272" s="393"/>
      <c r="Y272" s="391" t="str">
        <f>IFERROR(VLOOKUP(Z272,BASE!$G$2:$H$3,2,0),"")</f>
        <v/>
      </c>
      <c r="Z272" s="393"/>
      <c r="AA272" s="391" t="str">
        <f>IFERROR(VLOOKUP(AB272,BASE!$J$2:$K$3,2,0),"")</f>
        <v/>
      </c>
      <c r="AB272" s="393"/>
      <c r="AC272" s="391" t="str">
        <f>IFERROR(VLOOKUP(AD272,BASE!M:N,2,0),"")</f>
        <v/>
      </c>
      <c r="AD272" s="393"/>
      <c r="AE272" s="391" t="str">
        <f>IFERROR(VLOOKUP(AF272,BASE!$P$2:$R$14,2,0),"")</f>
        <v/>
      </c>
      <c r="AF272" s="393"/>
      <c r="AG272" s="393"/>
      <c r="AH272" s="393"/>
      <c r="AI272" s="391" t="str">
        <f>IFERROR(VLOOKUP(AJ272,BASE!$D$2:$E$40,2,0),"")</f>
        <v/>
      </c>
      <c r="AJ272" s="393"/>
      <c r="AK272" s="394"/>
      <c r="AL272" s="394"/>
      <c r="AM272" s="394"/>
      <c r="AN272" s="394"/>
      <c r="AO272" s="394"/>
      <c r="AP272" s="394"/>
      <c r="AQ272" s="394"/>
      <c r="AR272" s="394"/>
      <c r="AS272" s="394"/>
      <c r="AT272" s="394"/>
      <c r="AU272" s="394"/>
      <c r="AV272" s="394"/>
      <c r="AW272" s="394"/>
      <c r="AX272" s="394"/>
      <c r="AY272" s="394"/>
      <c r="AZ272" s="394"/>
      <c r="BA272" s="394"/>
    </row>
    <row r="273" spans="1:53" ht="39.75" customHeight="1">
      <c r="A273" s="393"/>
      <c r="B273" s="394"/>
      <c r="C273" s="393"/>
      <c r="D273" s="396"/>
      <c r="E273" s="394"/>
      <c r="F273" s="393" t="s">
        <v>1450</v>
      </c>
      <c r="G273" s="393" t="str">
        <f t="shared" si="69"/>
        <v>220501046-RA3-C02</v>
      </c>
      <c r="H273" s="394" t="s">
        <v>1664</v>
      </c>
      <c r="I273" s="393">
        <v>4</v>
      </c>
      <c r="J273" s="393">
        <v>2</v>
      </c>
      <c r="K273" s="395"/>
      <c r="L273" s="393"/>
      <c r="M273" s="393"/>
      <c r="N273" s="393" t="str">
        <f t="shared" si="48"/>
        <v/>
      </c>
      <c r="O273" s="394"/>
      <c r="P273" s="393"/>
      <c r="Q273" s="393"/>
      <c r="R273" s="393"/>
      <c r="S273" s="396"/>
      <c r="T273" s="394"/>
      <c r="U273" s="393"/>
      <c r="V273" s="392" t="str">
        <f t="shared" si="49"/>
        <v/>
      </c>
      <c r="W273" s="392" t="str">
        <f t="shared" si="50"/>
        <v/>
      </c>
      <c r="X273" s="393"/>
      <c r="Y273" s="391" t="str">
        <f>IFERROR(VLOOKUP(Z273,BASE!$G$2:$H$3,2,0),"")</f>
        <v/>
      </c>
      <c r="Z273" s="393"/>
      <c r="AA273" s="391" t="str">
        <f>IFERROR(VLOOKUP(AB273,BASE!$J$2:$K$3,2,0),"")</f>
        <v/>
      </c>
      <c r="AB273" s="393"/>
      <c r="AC273" s="391" t="str">
        <f>IFERROR(VLOOKUP(AD273,BASE!M:N,2,0),"")</f>
        <v/>
      </c>
      <c r="AD273" s="393"/>
      <c r="AE273" s="391" t="str">
        <f>IFERROR(VLOOKUP(AF273,BASE!$P$2:$R$14,2,0),"")</f>
        <v/>
      </c>
      <c r="AF273" s="393"/>
      <c r="AG273" s="393"/>
      <c r="AH273" s="393"/>
      <c r="AI273" s="391" t="str">
        <f>IFERROR(VLOOKUP(AJ273,BASE!$D$2:$E$40,2,0),"")</f>
        <v/>
      </c>
      <c r="AJ273" s="393"/>
      <c r="AK273" s="394"/>
      <c r="AL273" s="394"/>
      <c r="AM273" s="394"/>
      <c r="AN273" s="394"/>
      <c r="AO273" s="394"/>
      <c r="AP273" s="394"/>
      <c r="AQ273" s="394"/>
      <c r="AR273" s="394"/>
      <c r="AS273" s="394"/>
      <c r="AT273" s="394"/>
      <c r="AU273" s="394"/>
      <c r="AV273" s="394"/>
      <c r="AW273" s="394"/>
      <c r="AX273" s="394"/>
      <c r="AY273" s="394"/>
      <c r="AZ273" s="394"/>
      <c r="BA273" s="394"/>
    </row>
    <row r="274" spans="1:53" ht="39.75" customHeight="1">
      <c r="A274" s="393"/>
      <c r="B274" s="394"/>
      <c r="C274" s="393"/>
      <c r="D274" s="396"/>
      <c r="E274" s="394"/>
      <c r="F274" s="393" t="s">
        <v>1453</v>
      </c>
      <c r="G274" s="393" t="str">
        <f t="shared" si="69"/>
        <v>220501046-RA3-C03</v>
      </c>
      <c r="H274" s="394"/>
      <c r="I274" s="393"/>
      <c r="J274" s="393"/>
      <c r="K274" s="395"/>
      <c r="L274" s="393"/>
      <c r="M274" s="393"/>
      <c r="N274" s="393" t="str">
        <f t="shared" si="48"/>
        <v/>
      </c>
      <c r="O274" s="394"/>
      <c r="P274" s="393"/>
      <c r="Q274" s="393"/>
      <c r="R274" s="393"/>
      <c r="S274" s="396"/>
      <c r="T274" s="394"/>
      <c r="U274" s="393"/>
      <c r="V274" s="392" t="str">
        <f t="shared" si="49"/>
        <v/>
      </c>
      <c r="W274" s="392" t="str">
        <f t="shared" si="50"/>
        <v/>
      </c>
      <c r="X274" s="393"/>
      <c r="Y274" s="391" t="str">
        <f>IFERROR(VLOOKUP(Z274,BASE!$G$2:$H$3,2,0),"")</f>
        <v/>
      </c>
      <c r="Z274" s="393"/>
      <c r="AA274" s="391" t="str">
        <f>IFERROR(VLOOKUP(AB274,BASE!$J$2:$K$3,2,0),"")</f>
        <v/>
      </c>
      <c r="AB274" s="393"/>
      <c r="AC274" s="391" t="str">
        <f>IFERROR(VLOOKUP(AD274,BASE!M:N,2,0),"")</f>
        <v/>
      </c>
      <c r="AD274" s="393"/>
      <c r="AE274" s="391" t="str">
        <f>IFERROR(VLOOKUP(AF274,BASE!$P$2:$R$14,2,0),"")</f>
        <v/>
      </c>
      <c r="AF274" s="393"/>
      <c r="AG274" s="393"/>
      <c r="AH274" s="393"/>
      <c r="AI274" s="391" t="str">
        <f>IFERROR(VLOOKUP(AJ274,BASE!$D$2:$E$40,2,0),"")</f>
        <v/>
      </c>
      <c r="AJ274" s="393"/>
      <c r="AK274" s="394"/>
      <c r="AL274" s="394"/>
      <c r="AM274" s="394"/>
      <c r="AN274" s="394"/>
      <c r="AO274" s="394"/>
      <c r="AP274" s="394"/>
      <c r="AQ274" s="394"/>
      <c r="AR274" s="394"/>
      <c r="AS274" s="394"/>
      <c r="AT274" s="394"/>
      <c r="AU274" s="394"/>
      <c r="AV274" s="394"/>
      <c r="AW274" s="394"/>
      <c r="AX274" s="394"/>
      <c r="AY274" s="394"/>
      <c r="AZ274" s="394"/>
      <c r="BA274" s="394"/>
    </row>
    <row r="275" spans="1:53" ht="39.75" customHeight="1">
      <c r="A275" s="393"/>
      <c r="B275" s="394"/>
      <c r="C275" s="393"/>
      <c r="D275" s="396"/>
      <c r="E275" s="394"/>
      <c r="F275" s="393" t="s">
        <v>1455</v>
      </c>
      <c r="G275" s="393" t="str">
        <f t="shared" si="69"/>
        <v>220501046-RA3-C04</v>
      </c>
      <c r="H275" s="394"/>
      <c r="I275" s="393"/>
      <c r="J275" s="393"/>
      <c r="K275" s="395"/>
      <c r="L275" s="393"/>
      <c r="M275" s="393"/>
      <c r="N275" s="393" t="str">
        <f t="shared" si="48"/>
        <v/>
      </c>
      <c r="O275" s="394"/>
      <c r="P275" s="393"/>
      <c r="Q275" s="393"/>
      <c r="R275" s="393"/>
      <c r="S275" s="396"/>
      <c r="T275" s="394"/>
      <c r="U275" s="393"/>
      <c r="V275" s="392" t="str">
        <f t="shared" si="49"/>
        <v/>
      </c>
      <c r="W275" s="392" t="str">
        <f t="shared" si="50"/>
        <v/>
      </c>
      <c r="X275" s="393"/>
      <c r="Y275" s="391" t="str">
        <f>IFERROR(VLOOKUP(Z275,BASE!$G$2:$H$3,2,0),"")</f>
        <v/>
      </c>
      <c r="Z275" s="393"/>
      <c r="AA275" s="391" t="str">
        <f>IFERROR(VLOOKUP(AB275,BASE!$J$2:$K$3,2,0),"")</f>
        <v/>
      </c>
      <c r="AB275" s="393"/>
      <c r="AC275" s="391" t="str">
        <f>IFERROR(VLOOKUP(AD275,BASE!M:N,2,0),"")</f>
        <v/>
      </c>
      <c r="AD275" s="393"/>
      <c r="AE275" s="391" t="str">
        <f>IFERROR(VLOOKUP(AF275,BASE!$P$2:$R$14,2,0),"")</f>
        <v/>
      </c>
      <c r="AF275" s="393"/>
      <c r="AG275" s="393"/>
      <c r="AH275" s="393"/>
      <c r="AI275" s="391" t="str">
        <f>IFERROR(VLOOKUP(AJ275,BASE!$D$2:$E$40,2,0),"")</f>
        <v/>
      </c>
      <c r="AJ275" s="393"/>
      <c r="AK275" s="394"/>
      <c r="AL275" s="394"/>
      <c r="AM275" s="394"/>
      <c r="AN275" s="394"/>
      <c r="AO275" s="394"/>
      <c r="AP275" s="394"/>
      <c r="AQ275" s="394"/>
      <c r="AR275" s="394"/>
      <c r="AS275" s="394"/>
      <c r="AT275" s="394"/>
      <c r="AU275" s="394"/>
      <c r="AV275" s="394"/>
      <c r="AW275" s="394"/>
      <c r="AX275" s="394"/>
      <c r="AY275" s="394"/>
      <c r="AZ275" s="394"/>
      <c r="BA275" s="394"/>
    </row>
    <row r="276" spans="1:53" ht="39.75" customHeight="1">
      <c r="A276" s="393"/>
      <c r="B276" s="394"/>
      <c r="C276" s="393"/>
      <c r="D276" s="396"/>
      <c r="E276" s="394"/>
      <c r="F276" s="393" t="s">
        <v>1457</v>
      </c>
      <c r="G276" s="393" t="str">
        <f t="shared" si="69"/>
        <v>220501046-RA3-C05</v>
      </c>
      <c r="H276" s="394"/>
      <c r="I276" s="393"/>
      <c r="J276" s="393"/>
      <c r="K276" s="395"/>
      <c r="L276" s="393"/>
      <c r="M276" s="393"/>
      <c r="N276" s="393" t="str">
        <f t="shared" si="48"/>
        <v/>
      </c>
      <c r="O276" s="394"/>
      <c r="P276" s="393"/>
      <c r="Q276" s="393"/>
      <c r="R276" s="393"/>
      <c r="S276" s="396"/>
      <c r="T276" s="394"/>
      <c r="U276" s="393"/>
      <c r="V276" s="392" t="str">
        <f t="shared" si="49"/>
        <v/>
      </c>
      <c r="W276" s="392" t="str">
        <f t="shared" si="50"/>
        <v/>
      </c>
      <c r="X276" s="393"/>
      <c r="Y276" s="391" t="str">
        <f>IFERROR(VLOOKUP(Z276,BASE!$G$2:$H$3,2,0),"")</f>
        <v/>
      </c>
      <c r="Z276" s="393"/>
      <c r="AA276" s="391" t="str">
        <f>IFERROR(VLOOKUP(AB276,BASE!$J$2:$K$3,2,0),"")</f>
        <v/>
      </c>
      <c r="AB276" s="393"/>
      <c r="AC276" s="391" t="str">
        <f>IFERROR(VLOOKUP(AD276,BASE!M:N,2,0),"")</f>
        <v/>
      </c>
      <c r="AD276" s="393"/>
      <c r="AE276" s="391" t="str">
        <f>IFERROR(VLOOKUP(AF276,BASE!$P$2:$R$14,2,0),"")</f>
        <v/>
      </c>
      <c r="AF276" s="393"/>
      <c r="AG276" s="393"/>
      <c r="AH276" s="393"/>
      <c r="AI276" s="391" t="str">
        <f>IFERROR(VLOOKUP(AJ276,BASE!$D$2:$E$40,2,0),"")</f>
        <v/>
      </c>
      <c r="AJ276" s="393"/>
      <c r="AK276" s="394"/>
      <c r="AL276" s="394"/>
      <c r="AM276" s="394"/>
      <c r="AN276" s="394"/>
      <c r="AO276" s="394"/>
      <c r="AP276" s="394"/>
      <c r="AQ276" s="394"/>
      <c r="AR276" s="394"/>
      <c r="AS276" s="394"/>
      <c r="AT276" s="394"/>
      <c r="AU276" s="394"/>
      <c r="AV276" s="394"/>
      <c r="AW276" s="394"/>
      <c r="AX276" s="394"/>
      <c r="AY276" s="394"/>
      <c r="AZ276" s="394"/>
      <c r="BA276" s="394"/>
    </row>
    <row r="277" spans="1:53" ht="39.75" customHeight="1">
      <c r="A277" s="393"/>
      <c r="B277" s="394"/>
      <c r="C277" s="393"/>
      <c r="D277" s="396"/>
      <c r="E277" s="394"/>
      <c r="F277" s="393" t="s">
        <v>1467</v>
      </c>
      <c r="G277" s="393" t="str">
        <f t="shared" si="69"/>
        <v>220501046-RA3-C06</v>
      </c>
      <c r="H277" s="394"/>
      <c r="I277" s="393"/>
      <c r="J277" s="393"/>
      <c r="K277" s="395"/>
      <c r="L277" s="393"/>
      <c r="M277" s="393"/>
      <c r="N277" s="393" t="str">
        <f t="shared" si="48"/>
        <v/>
      </c>
      <c r="O277" s="394"/>
      <c r="P277" s="393"/>
      <c r="Q277" s="393"/>
      <c r="R277" s="393"/>
      <c r="S277" s="396"/>
      <c r="T277" s="394"/>
      <c r="U277" s="393"/>
      <c r="V277" s="392" t="str">
        <f t="shared" si="49"/>
        <v/>
      </c>
      <c r="W277" s="392" t="str">
        <f t="shared" si="50"/>
        <v/>
      </c>
      <c r="X277" s="393"/>
      <c r="Y277" s="391" t="str">
        <f>IFERROR(VLOOKUP(Z277,BASE!$G$2:$H$3,2,0),"")</f>
        <v/>
      </c>
      <c r="Z277" s="393"/>
      <c r="AA277" s="391" t="str">
        <f>IFERROR(VLOOKUP(AB277,BASE!$J$2:$K$3,2,0),"")</f>
        <v/>
      </c>
      <c r="AB277" s="393"/>
      <c r="AC277" s="391" t="str">
        <f>IFERROR(VLOOKUP(AD277,BASE!M:N,2,0),"")</f>
        <v/>
      </c>
      <c r="AD277" s="393"/>
      <c r="AE277" s="391" t="str">
        <f>IFERROR(VLOOKUP(AF277,BASE!$P$2:$R$14,2,0),"")</f>
        <v/>
      </c>
      <c r="AF277" s="393"/>
      <c r="AG277" s="393"/>
      <c r="AH277" s="393"/>
      <c r="AI277" s="391" t="str">
        <f>IFERROR(VLOOKUP(AJ277,BASE!$D$2:$E$40,2,0),"")</f>
        <v/>
      </c>
      <c r="AJ277" s="393"/>
      <c r="AK277" s="394"/>
      <c r="AL277" s="394"/>
      <c r="AM277" s="394"/>
      <c r="AN277" s="394"/>
      <c r="AO277" s="394"/>
      <c r="AP277" s="394"/>
      <c r="AQ277" s="394"/>
      <c r="AR277" s="394"/>
      <c r="AS277" s="394"/>
      <c r="AT277" s="394"/>
      <c r="AU277" s="394"/>
      <c r="AV277" s="394"/>
      <c r="AW277" s="394"/>
      <c r="AX277" s="394"/>
      <c r="AY277" s="394"/>
      <c r="AZ277" s="394"/>
      <c r="BA277" s="394"/>
    </row>
    <row r="278" spans="1:53" ht="39.75" customHeight="1">
      <c r="A278" s="393"/>
      <c r="B278" s="394"/>
      <c r="C278" s="393"/>
      <c r="D278" s="396"/>
      <c r="E278" s="394"/>
      <c r="F278" s="393" t="s">
        <v>1469</v>
      </c>
      <c r="G278" s="393" t="str">
        <f t="shared" si="69"/>
        <v>220501046-RA3-C07</v>
      </c>
      <c r="H278" s="394"/>
      <c r="I278" s="393"/>
      <c r="J278" s="393"/>
      <c r="K278" s="395"/>
      <c r="L278" s="393"/>
      <c r="M278" s="393"/>
      <c r="N278" s="393" t="str">
        <f t="shared" si="48"/>
        <v/>
      </c>
      <c r="O278" s="394"/>
      <c r="P278" s="393"/>
      <c r="Q278" s="393"/>
      <c r="R278" s="393"/>
      <c r="S278" s="396"/>
      <c r="T278" s="394"/>
      <c r="U278" s="393"/>
      <c r="V278" s="392" t="str">
        <f t="shared" si="49"/>
        <v/>
      </c>
      <c r="W278" s="392" t="str">
        <f t="shared" si="50"/>
        <v/>
      </c>
      <c r="X278" s="393"/>
      <c r="Y278" s="391" t="str">
        <f>IFERROR(VLOOKUP(Z278,BASE!$G$2:$H$3,2,0),"")</f>
        <v/>
      </c>
      <c r="Z278" s="393"/>
      <c r="AA278" s="391" t="str">
        <f>IFERROR(VLOOKUP(AB278,BASE!$J$2:$K$3,2,0),"")</f>
        <v/>
      </c>
      <c r="AB278" s="393"/>
      <c r="AC278" s="391" t="str">
        <f>IFERROR(VLOOKUP(AD278,BASE!M:N,2,0),"")</f>
        <v/>
      </c>
      <c r="AD278" s="393"/>
      <c r="AE278" s="391" t="str">
        <f>IFERROR(VLOOKUP(AF278,BASE!$P$2:$R$14,2,0),"")</f>
        <v/>
      </c>
      <c r="AF278" s="393"/>
      <c r="AG278" s="393"/>
      <c r="AH278" s="393"/>
      <c r="AI278" s="391" t="str">
        <f>IFERROR(VLOOKUP(AJ278,BASE!$D$2:$E$40,2,0),"")</f>
        <v/>
      </c>
      <c r="AJ278" s="393"/>
      <c r="AK278" s="394"/>
      <c r="AL278" s="394"/>
      <c r="AM278" s="394"/>
      <c r="AN278" s="394"/>
      <c r="AO278" s="394"/>
      <c r="AP278" s="394"/>
      <c r="AQ278" s="394"/>
      <c r="AR278" s="394"/>
      <c r="AS278" s="394"/>
      <c r="AT278" s="394"/>
      <c r="AU278" s="394"/>
      <c r="AV278" s="394"/>
      <c r="AW278" s="394"/>
      <c r="AX278" s="394"/>
      <c r="AY278" s="394"/>
      <c r="AZ278" s="394"/>
      <c r="BA278" s="394"/>
    </row>
    <row r="279" spans="1:53" ht="39.75" customHeight="1">
      <c r="A279" s="393"/>
      <c r="B279" s="394"/>
      <c r="C279" s="393"/>
      <c r="D279" s="396"/>
      <c r="E279" s="394"/>
      <c r="F279" s="393" t="s">
        <v>1471</v>
      </c>
      <c r="G279" s="393" t="str">
        <f t="shared" si="69"/>
        <v>220501046-RA3-C08</v>
      </c>
      <c r="H279" s="394"/>
      <c r="I279" s="393"/>
      <c r="J279" s="393"/>
      <c r="K279" s="395"/>
      <c r="L279" s="393"/>
      <c r="M279" s="393"/>
      <c r="N279" s="393" t="str">
        <f t="shared" si="48"/>
        <v/>
      </c>
      <c r="O279" s="394"/>
      <c r="P279" s="393"/>
      <c r="Q279" s="393"/>
      <c r="R279" s="393"/>
      <c r="S279" s="396"/>
      <c r="T279" s="394"/>
      <c r="U279" s="393"/>
      <c r="V279" s="392" t="str">
        <f t="shared" si="49"/>
        <v/>
      </c>
      <c r="W279" s="392" t="str">
        <f t="shared" si="50"/>
        <v/>
      </c>
      <c r="X279" s="393"/>
      <c r="Y279" s="391" t="str">
        <f>IFERROR(VLOOKUP(Z279,BASE!$G$2:$H$3,2,0),"")</f>
        <v/>
      </c>
      <c r="Z279" s="393"/>
      <c r="AA279" s="391" t="str">
        <f>IFERROR(VLOOKUP(AB279,BASE!$J$2:$K$3,2,0),"")</f>
        <v/>
      </c>
      <c r="AB279" s="393"/>
      <c r="AC279" s="391" t="str">
        <f>IFERROR(VLOOKUP(AD279,BASE!M:N,2,0),"")</f>
        <v/>
      </c>
      <c r="AD279" s="393"/>
      <c r="AE279" s="391" t="str">
        <f>IFERROR(VLOOKUP(AF279,BASE!$P$2:$R$14,2,0),"")</f>
        <v/>
      </c>
      <c r="AF279" s="393"/>
      <c r="AG279" s="393"/>
      <c r="AH279" s="393"/>
      <c r="AI279" s="391" t="str">
        <f>IFERROR(VLOOKUP(AJ279,BASE!$D$2:$E$40,2,0),"")</f>
        <v/>
      </c>
      <c r="AJ279" s="393"/>
      <c r="AK279" s="394"/>
      <c r="AL279" s="394"/>
      <c r="AM279" s="394"/>
      <c r="AN279" s="394"/>
      <c r="AO279" s="394"/>
      <c r="AP279" s="394"/>
      <c r="AQ279" s="394"/>
      <c r="AR279" s="394"/>
      <c r="AS279" s="394"/>
      <c r="AT279" s="394"/>
      <c r="AU279" s="394"/>
      <c r="AV279" s="394"/>
      <c r="AW279" s="394"/>
      <c r="AX279" s="394"/>
      <c r="AY279" s="394"/>
      <c r="AZ279" s="394"/>
      <c r="BA279" s="394"/>
    </row>
    <row r="280" spans="1:53" ht="39.75" customHeight="1">
      <c r="A280" s="393"/>
      <c r="B280" s="394"/>
      <c r="C280" s="393"/>
      <c r="D280" s="396"/>
      <c r="E280" s="394"/>
      <c r="F280" s="393" t="s">
        <v>1475</v>
      </c>
      <c r="G280" s="393" t="str">
        <f t="shared" si="69"/>
        <v>220501046-RA3-C09</v>
      </c>
      <c r="H280" s="394"/>
      <c r="I280" s="393"/>
      <c r="J280" s="393"/>
      <c r="K280" s="395"/>
      <c r="L280" s="393"/>
      <c r="M280" s="393"/>
      <c r="N280" s="393" t="str">
        <f t="shared" si="48"/>
        <v/>
      </c>
      <c r="O280" s="394"/>
      <c r="P280" s="393"/>
      <c r="Q280" s="393"/>
      <c r="R280" s="393"/>
      <c r="S280" s="396"/>
      <c r="T280" s="394"/>
      <c r="U280" s="393"/>
      <c r="V280" s="392" t="str">
        <f t="shared" si="49"/>
        <v/>
      </c>
      <c r="W280" s="392" t="str">
        <f t="shared" si="50"/>
        <v/>
      </c>
      <c r="X280" s="393"/>
      <c r="Y280" s="391" t="str">
        <f>IFERROR(VLOOKUP(Z280,BASE!$G$2:$H$3,2,0),"")</f>
        <v/>
      </c>
      <c r="Z280" s="393"/>
      <c r="AA280" s="391" t="str">
        <f>IFERROR(VLOOKUP(AB280,BASE!$J$2:$K$3,2,0),"")</f>
        <v/>
      </c>
      <c r="AB280" s="393"/>
      <c r="AC280" s="391" t="str">
        <f>IFERROR(VLOOKUP(AD280,BASE!M:N,2,0),"")</f>
        <v/>
      </c>
      <c r="AD280" s="393"/>
      <c r="AE280" s="391" t="str">
        <f>IFERROR(VLOOKUP(AF280,BASE!$P$2:$R$14,2,0),"")</f>
        <v/>
      </c>
      <c r="AF280" s="393"/>
      <c r="AG280" s="393"/>
      <c r="AH280" s="393"/>
      <c r="AI280" s="391" t="str">
        <f>IFERROR(VLOOKUP(AJ280,BASE!$D$2:$E$40,2,0),"")</f>
        <v/>
      </c>
      <c r="AJ280" s="393"/>
      <c r="AK280" s="394"/>
      <c r="AL280" s="394"/>
      <c r="AM280" s="394"/>
      <c r="AN280" s="394"/>
      <c r="AO280" s="394"/>
      <c r="AP280" s="394"/>
      <c r="AQ280" s="394"/>
      <c r="AR280" s="394"/>
      <c r="AS280" s="394"/>
      <c r="AT280" s="394"/>
      <c r="AU280" s="394"/>
      <c r="AV280" s="394"/>
      <c r="AW280" s="394"/>
      <c r="AX280" s="394"/>
      <c r="AY280" s="394"/>
      <c r="AZ280" s="394"/>
      <c r="BA280" s="394"/>
    </row>
    <row r="281" spans="1:53" ht="39.75" customHeight="1">
      <c r="A281" s="393"/>
      <c r="B281" s="394"/>
      <c r="C281" s="393"/>
      <c r="D281" s="396"/>
      <c r="E281" s="394"/>
      <c r="F281" s="393" t="s">
        <v>1477</v>
      </c>
      <c r="G281" s="393" t="str">
        <f t="shared" si="69"/>
        <v>220501046-RA3-C10</v>
      </c>
      <c r="H281" s="394"/>
      <c r="I281" s="393"/>
      <c r="J281" s="393"/>
      <c r="K281" s="395"/>
      <c r="L281" s="393"/>
      <c r="M281" s="393"/>
      <c r="N281" s="393" t="str">
        <f t="shared" si="48"/>
        <v/>
      </c>
      <c r="O281" s="394"/>
      <c r="P281" s="393"/>
      <c r="Q281" s="393"/>
      <c r="R281" s="393"/>
      <c r="S281" s="396"/>
      <c r="T281" s="394"/>
      <c r="U281" s="393"/>
      <c r="V281" s="392" t="str">
        <f t="shared" si="49"/>
        <v/>
      </c>
      <c r="W281" s="392" t="str">
        <f t="shared" si="50"/>
        <v/>
      </c>
      <c r="X281" s="393"/>
      <c r="Y281" s="391" t="str">
        <f>IFERROR(VLOOKUP(Z281,BASE!$G$2:$H$3,2,0),"")</f>
        <v/>
      </c>
      <c r="Z281" s="393"/>
      <c r="AA281" s="391" t="str">
        <f>IFERROR(VLOOKUP(AB281,BASE!$J$2:$K$3,2,0),"")</f>
        <v/>
      </c>
      <c r="AB281" s="393"/>
      <c r="AC281" s="391" t="str">
        <f>IFERROR(VLOOKUP(AD281,BASE!M:N,2,0),"")</f>
        <v/>
      </c>
      <c r="AD281" s="393"/>
      <c r="AE281" s="391" t="str">
        <f>IFERROR(VLOOKUP(AF281,BASE!$P$2:$R$14,2,0),"")</f>
        <v/>
      </c>
      <c r="AF281" s="393"/>
      <c r="AG281" s="393"/>
      <c r="AH281" s="393"/>
      <c r="AI281" s="391" t="str">
        <f>IFERROR(VLOOKUP(AJ281,BASE!$D$2:$E$40,2,0),"")</f>
        <v/>
      </c>
      <c r="AJ281" s="393"/>
      <c r="AK281" s="394"/>
      <c r="AL281" s="394"/>
      <c r="AM281" s="394"/>
      <c r="AN281" s="394"/>
      <c r="AO281" s="394"/>
      <c r="AP281" s="394"/>
      <c r="AQ281" s="394"/>
      <c r="AR281" s="394"/>
      <c r="AS281" s="394"/>
      <c r="AT281" s="394"/>
      <c r="AU281" s="394"/>
      <c r="AV281" s="394"/>
      <c r="AW281" s="394"/>
      <c r="AX281" s="394"/>
      <c r="AY281" s="394"/>
      <c r="AZ281" s="394"/>
      <c r="BA281" s="394"/>
    </row>
    <row r="282" spans="1:53" ht="39.75" customHeight="1">
      <c r="A282" s="391">
        <v>220501046</v>
      </c>
      <c r="B282" s="392" t="s">
        <v>151</v>
      </c>
      <c r="C282" s="391"/>
      <c r="D282" s="391" t="str">
        <f>CONCATENATE(A282,"-","RA4")</f>
        <v>220501046-RA4</v>
      </c>
      <c r="E282" s="392" t="s">
        <v>1235</v>
      </c>
      <c r="F282" s="393" t="s">
        <v>1440</v>
      </c>
      <c r="G282" s="393" t="str">
        <f t="shared" ref="G282:G291" si="70">CONCATENATE($D$282,"-",F282)</f>
        <v>220501046-RA4-C01</v>
      </c>
      <c r="H282" s="394" t="s">
        <v>1665</v>
      </c>
      <c r="I282" s="393">
        <v>1</v>
      </c>
      <c r="J282" s="393">
        <v>0.5</v>
      </c>
      <c r="K282" s="395"/>
      <c r="L282" s="393" t="s">
        <v>178</v>
      </c>
      <c r="M282" s="393" t="s">
        <v>1442</v>
      </c>
      <c r="N282" s="393" t="str">
        <f t="shared" si="48"/>
        <v>220501046-RA4-PTA1-E1</v>
      </c>
      <c r="O282" s="394" t="s">
        <v>1666</v>
      </c>
      <c r="P282" s="393">
        <v>4</v>
      </c>
      <c r="Q282" s="393">
        <v>2</v>
      </c>
      <c r="R282" s="393"/>
      <c r="S282" s="396"/>
      <c r="T282" s="394"/>
      <c r="U282" s="393"/>
      <c r="V282" s="392" t="str">
        <f t="shared" si="49"/>
        <v/>
      </c>
      <c r="W282" s="392" t="str">
        <f t="shared" si="50"/>
        <v/>
      </c>
      <c r="X282" s="393"/>
      <c r="Y282" s="391" t="str">
        <f>IFERROR(VLOOKUP(Z282,BASE!$G$2:$H$3,2,0),"")</f>
        <v/>
      </c>
      <c r="Z282" s="393"/>
      <c r="AA282" s="391" t="str">
        <f>IFERROR(VLOOKUP(AB282,BASE!$J$2:$K$3,2,0),"")</f>
        <v/>
      </c>
      <c r="AB282" s="393"/>
      <c r="AC282" s="391" t="str">
        <f>IFERROR(VLOOKUP(AD282,BASE!M:N,2,0),"")</f>
        <v/>
      </c>
      <c r="AD282" s="393"/>
      <c r="AE282" s="391" t="str">
        <f>IFERROR(VLOOKUP(AF282,BASE!$P$2:$R$14,2,0),"")</f>
        <v/>
      </c>
      <c r="AF282" s="393"/>
      <c r="AG282" s="393"/>
      <c r="AH282" s="393"/>
      <c r="AI282" s="391" t="str">
        <f>IFERROR(VLOOKUP(AJ282,BASE!$D$2:$E$40,2,0),"")</f>
        <v/>
      </c>
      <c r="AJ282" s="393"/>
      <c r="AK282" s="394"/>
      <c r="AL282" s="394"/>
      <c r="AM282" s="394"/>
      <c r="AN282" s="394"/>
      <c r="AO282" s="394"/>
      <c r="AP282" s="394"/>
      <c r="AQ282" s="394"/>
      <c r="AR282" s="394"/>
      <c r="AS282" s="394"/>
      <c r="AT282" s="394"/>
      <c r="AU282" s="394"/>
      <c r="AV282" s="394"/>
      <c r="AW282" s="394"/>
      <c r="AX282" s="394"/>
      <c r="AY282" s="394"/>
      <c r="AZ282" s="394"/>
      <c r="BA282" s="394"/>
    </row>
    <row r="283" spans="1:53" ht="39.75" customHeight="1">
      <c r="A283" s="393"/>
      <c r="B283" s="394"/>
      <c r="C283" s="393"/>
      <c r="D283" s="393"/>
      <c r="E283" s="394"/>
      <c r="F283" s="393" t="s">
        <v>1450</v>
      </c>
      <c r="G283" s="393" t="str">
        <f t="shared" si="70"/>
        <v>220501046-RA4-C02</v>
      </c>
      <c r="H283" s="394" t="s">
        <v>1667</v>
      </c>
      <c r="I283" s="393">
        <v>3</v>
      </c>
      <c r="J283" s="393">
        <v>1.5</v>
      </c>
      <c r="K283" s="395"/>
      <c r="L283" s="393"/>
      <c r="M283" s="393"/>
      <c r="N283" s="393" t="str">
        <f t="shared" si="48"/>
        <v/>
      </c>
      <c r="O283" s="394"/>
      <c r="P283" s="393"/>
      <c r="Q283" s="393"/>
      <c r="R283" s="393"/>
      <c r="S283" s="396"/>
      <c r="T283" s="394"/>
      <c r="U283" s="393"/>
      <c r="V283" s="392" t="str">
        <f t="shared" si="49"/>
        <v/>
      </c>
      <c r="W283" s="392" t="str">
        <f t="shared" si="50"/>
        <v/>
      </c>
      <c r="X283" s="393"/>
      <c r="Y283" s="391" t="str">
        <f>IFERROR(VLOOKUP(Z283,BASE!$G$2:$H$3,2,0),"")</f>
        <v/>
      </c>
      <c r="Z283" s="393"/>
      <c r="AA283" s="391" t="str">
        <f>IFERROR(VLOOKUP(AB283,BASE!$J$2:$K$3,2,0),"")</f>
        <v/>
      </c>
      <c r="AB283" s="393"/>
      <c r="AC283" s="391" t="str">
        <f>IFERROR(VLOOKUP(AD283,BASE!M:N,2,0),"")</f>
        <v/>
      </c>
      <c r="AD283" s="393"/>
      <c r="AE283" s="391" t="str">
        <f>IFERROR(VLOOKUP(AF283,BASE!$P$2:$R$14,2,0),"")</f>
        <v/>
      </c>
      <c r="AF283" s="393"/>
      <c r="AG283" s="393"/>
      <c r="AH283" s="393"/>
      <c r="AI283" s="391" t="str">
        <f>IFERROR(VLOOKUP(AJ283,BASE!$D$2:$E$40,2,0),"")</f>
        <v/>
      </c>
      <c r="AJ283" s="393"/>
      <c r="AK283" s="394"/>
      <c r="AL283" s="394"/>
      <c r="AM283" s="394"/>
      <c r="AN283" s="394"/>
      <c r="AO283" s="394"/>
      <c r="AP283" s="394"/>
      <c r="AQ283" s="394"/>
      <c r="AR283" s="394"/>
      <c r="AS283" s="394"/>
      <c r="AT283" s="394"/>
      <c r="AU283" s="394"/>
      <c r="AV283" s="394"/>
      <c r="AW283" s="394"/>
      <c r="AX283" s="394"/>
      <c r="AY283" s="394"/>
      <c r="AZ283" s="394"/>
      <c r="BA283" s="394"/>
    </row>
    <row r="284" spans="1:53" ht="39.75" customHeight="1">
      <c r="A284" s="393"/>
      <c r="B284" s="394"/>
      <c r="C284" s="393"/>
      <c r="D284" s="393"/>
      <c r="E284" s="394"/>
      <c r="F284" s="393" t="s">
        <v>1453</v>
      </c>
      <c r="G284" s="393" t="str">
        <f t="shared" si="70"/>
        <v>220501046-RA4-C03</v>
      </c>
      <c r="H284" s="394"/>
      <c r="I284" s="393"/>
      <c r="J284" s="393"/>
      <c r="K284" s="395"/>
      <c r="L284" s="393"/>
      <c r="M284" s="393"/>
      <c r="N284" s="393" t="str">
        <f t="shared" si="48"/>
        <v/>
      </c>
      <c r="O284" s="394"/>
      <c r="P284" s="393"/>
      <c r="Q284" s="393"/>
      <c r="R284" s="393"/>
      <c r="S284" s="396"/>
      <c r="T284" s="394"/>
      <c r="U284" s="393"/>
      <c r="V284" s="392" t="str">
        <f t="shared" si="49"/>
        <v/>
      </c>
      <c r="W284" s="392" t="str">
        <f t="shared" si="50"/>
        <v/>
      </c>
      <c r="X284" s="393"/>
      <c r="Y284" s="391" t="str">
        <f>IFERROR(VLOOKUP(Z284,BASE!$G$2:$H$3,2,0),"")</f>
        <v/>
      </c>
      <c r="Z284" s="393"/>
      <c r="AA284" s="391" t="str">
        <f>IFERROR(VLOOKUP(AB284,BASE!$J$2:$K$3,2,0),"")</f>
        <v/>
      </c>
      <c r="AB284" s="393"/>
      <c r="AC284" s="391" t="str">
        <f>IFERROR(VLOOKUP(AD284,BASE!M:N,2,0),"")</f>
        <v/>
      </c>
      <c r="AD284" s="393"/>
      <c r="AE284" s="391" t="str">
        <f>IFERROR(VLOOKUP(AF284,BASE!$P$2:$R$14,2,0),"")</f>
        <v/>
      </c>
      <c r="AF284" s="393"/>
      <c r="AG284" s="393"/>
      <c r="AH284" s="393"/>
      <c r="AI284" s="391" t="str">
        <f>IFERROR(VLOOKUP(AJ284,BASE!$D$2:$E$40,2,0),"")</f>
        <v/>
      </c>
      <c r="AJ284" s="393"/>
      <c r="AK284" s="394"/>
      <c r="AL284" s="394"/>
      <c r="AM284" s="394"/>
      <c r="AN284" s="394"/>
      <c r="AO284" s="394"/>
      <c r="AP284" s="394"/>
      <c r="AQ284" s="394"/>
      <c r="AR284" s="394"/>
      <c r="AS284" s="394"/>
      <c r="AT284" s="394"/>
      <c r="AU284" s="394"/>
      <c r="AV284" s="394"/>
      <c r="AW284" s="394"/>
      <c r="AX284" s="394"/>
      <c r="AY284" s="394"/>
      <c r="AZ284" s="394"/>
      <c r="BA284" s="394"/>
    </row>
    <row r="285" spans="1:53" ht="39.75" customHeight="1">
      <c r="A285" s="393"/>
      <c r="B285" s="394"/>
      <c r="C285" s="393"/>
      <c r="D285" s="393"/>
      <c r="E285" s="394"/>
      <c r="F285" s="393" t="s">
        <v>1455</v>
      </c>
      <c r="G285" s="393" t="str">
        <f t="shared" si="70"/>
        <v>220501046-RA4-C04</v>
      </c>
      <c r="H285" s="394"/>
      <c r="I285" s="393"/>
      <c r="J285" s="393"/>
      <c r="K285" s="395"/>
      <c r="L285" s="393"/>
      <c r="M285" s="393"/>
      <c r="N285" s="393" t="str">
        <f t="shared" si="48"/>
        <v/>
      </c>
      <c r="O285" s="394"/>
      <c r="P285" s="393"/>
      <c r="Q285" s="393"/>
      <c r="R285" s="393"/>
      <c r="S285" s="396"/>
      <c r="T285" s="394"/>
      <c r="U285" s="393"/>
      <c r="V285" s="392" t="str">
        <f t="shared" si="49"/>
        <v/>
      </c>
      <c r="W285" s="392" t="str">
        <f t="shared" si="50"/>
        <v/>
      </c>
      <c r="X285" s="393"/>
      <c r="Y285" s="391" t="str">
        <f>IFERROR(VLOOKUP(Z285,BASE!$G$2:$H$3,2,0),"")</f>
        <v/>
      </c>
      <c r="Z285" s="393"/>
      <c r="AA285" s="391" t="str">
        <f>IFERROR(VLOOKUP(AB285,BASE!$J$2:$K$3,2,0),"")</f>
        <v/>
      </c>
      <c r="AB285" s="393"/>
      <c r="AC285" s="391" t="str">
        <f>IFERROR(VLOOKUP(AD285,BASE!M:N,2,0),"")</f>
        <v/>
      </c>
      <c r="AD285" s="393"/>
      <c r="AE285" s="391" t="str">
        <f>IFERROR(VLOOKUP(AF285,BASE!$P$2:$R$14,2,0),"")</f>
        <v/>
      </c>
      <c r="AF285" s="393"/>
      <c r="AG285" s="393"/>
      <c r="AH285" s="393"/>
      <c r="AI285" s="391" t="str">
        <f>IFERROR(VLOOKUP(AJ285,BASE!$D$2:$E$40,2,0),"")</f>
        <v/>
      </c>
      <c r="AJ285" s="393"/>
      <c r="AK285" s="394"/>
      <c r="AL285" s="394"/>
      <c r="AM285" s="394"/>
      <c r="AN285" s="394"/>
      <c r="AO285" s="394"/>
      <c r="AP285" s="394"/>
      <c r="AQ285" s="394"/>
      <c r="AR285" s="394"/>
      <c r="AS285" s="394"/>
      <c r="AT285" s="394"/>
      <c r="AU285" s="394"/>
      <c r="AV285" s="394"/>
      <c r="AW285" s="394"/>
      <c r="AX285" s="394"/>
      <c r="AY285" s="394"/>
      <c r="AZ285" s="394"/>
      <c r="BA285" s="394"/>
    </row>
    <row r="286" spans="1:53" ht="39.75" customHeight="1">
      <c r="A286" s="393"/>
      <c r="B286" s="394"/>
      <c r="C286" s="393"/>
      <c r="D286" s="393"/>
      <c r="E286" s="394"/>
      <c r="F286" s="393" t="s">
        <v>1457</v>
      </c>
      <c r="G286" s="393" t="str">
        <f t="shared" si="70"/>
        <v>220501046-RA4-C05</v>
      </c>
      <c r="H286" s="394"/>
      <c r="I286" s="393"/>
      <c r="J286" s="393"/>
      <c r="K286" s="395"/>
      <c r="L286" s="393"/>
      <c r="M286" s="393"/>
      <c r="N286" s="393" t="str">
        <f t="shared" si="48"/>
        <v/>
      </c>
      <c r="O286" s="394"/>
      <c r="P286" s="393"/>
      <c r="Q286" s="393"/>
      <c r="R286" s="393"/>
      <c r="S286" s="396"/>
      <c r="T286" s="394"/>
      <c r="U286" s="393"/>
      <c r="V286" s="392" t="str">
        <f t="shared" si="49"/>
        <v/>
      </c>
      <c r="W286" s="392" t="str">
        <f t="shared" si="50"/>
        <v/>
      </c>
      <c r="X286" s="393"/>
      <c r="Y286" s="391" t="str">
        <f>IFERROR(VLOOKUP(Z286,BASE!$G$2:$H$3,2,0),"")</f>
        <v/>
      </c>
      <c r="Z286" s="393"/>
      <c r="AA286" s="391" t="str">
        <f>IFERROR(VLOOKUP(AB286,BASE!$J$2:$K$3,2,0),"")</f>
        <v/>
      </c>
      <c r="AB286" s="393"/>
      <c r="AC286" s="391" t="str">
        <f>IFERROR(VLOOKUP(AD286,BASE!M:N,2,0),"")</f>
        <v/>
      </c>
      <c r="AD286" s="393"/>
      <c r="AE286" s="391" t="str">
        <f>IFERROR(VLOOKUP(AF286,BASE!$P$2:$R$14,2,0),"")</f>
        <v/>
      </c>
      <c r="AF286" s="393"/>
      <c r="AG286" s="393"/>
      <c r="AH286" s="393"/>
      <c r="AI286" s="391" t="str">
        <f>IFERROR(VLOOKUP(AJ286,BASE!$D$2:$E$40,2,0),"")</f>
        <v/>
      </c>
      <c r="AJ286" s="393"/>
      <c r="AK286" s="394"/>
      <c r="AL286" s="394"/>
      <c r="AM286" s="394"/>
      <c r="AN286" s="394"/>
      <c r="AO286" s="394"/>
      <c r="AP286" s="394"/>
      <c r="AQ286" s="394"/>
      <c r="AR286" s="394"/>
      <c r="AS286" s="394"/>
      <c r="AT286" s="394"/>
      <c r="AU286" s="394"/>
      <c r="AV286" s="394"/>
      <c r="AW286" s="394"/>
      <c r="AX286" s="394"/>
      <c r="AY286" s="394"/>
      <c r="AZ286" s="394"/>
      <c r="BA286" s="394"/>
    </row>
    <row r="287" spans="1:53" ht="39.75" customHeight="1">
      <c r="A287" s="393"/>
      <c r="B287" s="394"/>
      <c r="C287" s="393"/>
      <c r="D287" s="393"/>
      <c r="E287" s="394"/>
      <c r="F287" s="393" t="s">
        <v>1467</v>
      </c>
      <c r="G287" s="393" t="str">
        <f t="shared" si="70"/>
        <v>220501046-RA4-C06</v>
      </c>
      <c r="H287" s="394"/>
      <c r="I287" s="393"/>
      <c r="J287" s="393"/>
      <c r="K287" s="395"/>
      <c r="L287" s="393"/>
      <c r="M287" s="393"/>
      <c r="N287" s="393" t="str">
        <f t="shared" si="48"/>
        <v/>
      </c>
      <c r="O287" s="394"/>
      <c r="P287" s="393"/>
      <c r="Q287" s="393"/>
      <c r="R287" s="393"/>
      <c r="S287" s="396"/>
      <c r="T287" s="394"/>
      <c r="U287" s="393"/>
      <c r="V287" s="392" t="str">
        <f t="shared" si="49"/>
        <v/>
      </c>
      <c r="W287" s="392" t="str">
        <f t="shared" si="50"/>
        <v/>
      </c>
      <c r="X287" s="393"/>
      <c r="Y287" s="391" t="str">
        <f>IFERROR(VLOOKUP(Z287,BASE!$G$2:$H$3,2,0),"")</f>
        <v/>
      </c>
      <c r="Z287" s="393"/>
      <c r="AA287" s="391" t="str">
        <f>IFERROR(VLOOKUP(AB287,BASE!$J$2:$K$3,2,0),"")</f>
        <v/>
      </c>
      <c r="AB287" s="393"/>
      <c r="AC287" s="391" t="str">
        <f>IFERROR(VLOOKUP(AD287,BASE!M:N,2,0),"")</f>
        <v/>
      </c>
      <c r="AD287" s="393"/>
      <c r="AE287" s="391" t="str">
        <f>IFERROR(VLOOKUP(AF287,BASE!$P$2:$R$14,2,0),"")</f>
        <v/>
      </c>
      <c r="AF287" s="393"/>
      <c r="AG287" s="393"/>
      <c r="AH287" s="393"/>
      <c r="AI287" s="391" t="str">
        <f>IFERROR(VLOOKUP(AJ287,BASE!$D$2:$E$40,2,0),"")</f>
        <v/>
      </c>
      <c r="AJ287" s="393"/>
      <c r="AK287" s="394"/>
      <c r="AL287" s="394"/>
      <c r="AM287" s="394"/>
      <c r="AN287" s="394"/>
      <c r="AO287" s="394"/>
      <c r="AP287" s="394"/>
      <c r="AQ287" s="394"/>
      <c r="AR287" s="394"/>
      <c r="AS287" s="394"/>
      <c r="AT287" s="394"/>
      <c r="AU287" s="394"/>
      <c r="AV287" s="394"/>
      <c r="AW287" s="394"/>
      <c r="AX287" s="394"/>
      <c r="AY287" s="394"/>
      <c r="AZ287" s="394"/>
      <c r="BA287" s="394"/>
    </row>
    <row r="288" spans="1:53" ht="39.75" customHeight="1">
      <c r="A288" s="393"/>
      <c r="B288" s="394"/>
      <c r="C288" s="393"/>
      <c r="D288" s="393"/>
      <c r="E288" s="394"/>
      <c r="F288" s="393" t="s">
        <v>1469</v>
      </c>
      <c r="G288" s="393" t="str">
        <f t="shared" si="70"/>
        <v>220501046-RA4-C07</v>
      </c>
      <c r="H288" s="394"/>
      <c r="I288" s="393"/>
      <c r="J288" s="393"/>
      <c r="K288" s="395"/>
      <c r="L288" s="393"/>
      <c r="M288" s="393"/>
      <c r="N288" s="393" t="str">
        <f t="shared" si="48"/>
        <v/>
      </c>
      <c r="O288" s="394"/>
      <c r="P288" s="393"/>
      <c r="Q288" s="393"/>
      <c r="R288" s="393"/>
      <c r="S288" s="396"/>
      <c r="T288" s="394"/>
      <c r="U288" s="393"/>
      <c r="V288" s="392" t="str">
        <f t="shared" si="49"/>
        <v/>
      </c>
      <c r="W288" s="392" t="str">
        <f t="shared" si="50"/>
        <v/>
      </c>
      <c r="X288" s="393"/>
      <c r="Y288" s="391" t="str">
        <f>IFERROR(VLOOKUP(Z288,BASE!$G$2:$H$3,2,0),"")</f>
        <v/>
      </c>
      <c r="Z288" s="393"/>
      <c r="AA288" s="391" t="str">
        <f>IFERROR(VLOOKUP(AB288,BASE!$J$2:$K$3,2,0),"")</f>
        <v/>
      </c>
      <c r="AB288" s="393"/>
      <c r="AC288" s="391" t="str">
        <f>IFERROR(VLOOKUP(AD288,BASE!M:N,2,0),"")</f>
        <v/>
      </c>
      <c r="AD288" s="393"/>
      <c r="AE288" s="391" t="str">
        <f>IFERROR(VLOOKUP(AF288,BASE!$P$2:$R$14,2,0),"")</f>
        <v/>
      </c>
      <c r="AF288" s="393"/>
      <c r="AG288" s="393"/>
      <c r="AH288" s="393"/>
      <c r="AI288" s="391" t="str">
        <f>IFERROR(VLOOKUP(AJ288,BASE!$D$2:$E$40,2,0),"")</f>
        <v/>
      </c>
      <c r="AJ288" s="393"/>
      <c r="AK288" s="394"/>
      <c r="AL288" s="394"/>
      <c r="AM288" s="394"/>
      <c r="AN288" s="394"/>
      <c r="AO288" s="394"/>
      <c r="AP288" s="394"/>
      <c r="AQ288" s="394"/>
      <c r="AR288" s="394"/>
      <c r="AS288" s="394"/>
      <c r="AT288" s="394"/>
      <c r="AU288" s="394"/>
      <c r="AV288" s="394"/>
      <c r="AW288" s="394"/>
      <c r="AX288" s="394"/>
      <c r="AY288" s="394"/>
      <c r="AZ288" s="394"/>
      <c r="BA288" s="394"/>
    </row>
    <row r="289" spans="1:53" ht="39.75" customHeight="1">
      <c r="A289" s="393"/>
      <c r="B289" s="394"/>
      <c r="C289" s="393"/>
      <c r="D289" s="393"/>
      <c r="E289" s="394"/>
      <c r="F289" s="393" t="s">
        <v>1471</v>
      </c>
      <c r="G289" s="393" t="str">
        <f t="shared" si="70"/>
        <v>220501046-RA4-C08</v>
      </c>
      <c r="H289" s="394"/>
      <c r="I289" s="393"/>
      <c r="J289" s="393"/>
      <c r="K289" s="395"/>
      <c r="L289" s="393"/>
      <c r="M289" s="393"/>
      <c r="N289" s="393" t="str">
        <f t="shared" si="48"/>
        <v/>
      </c>
      <c r="O289" s="394"/>
      <c r="P289" s="393"/>
      <c r="Q289" s="393"/>
      <c r="R289" s="393"/>
      <c r="S289" s="396"/>
      <c r="T289" s="394"/>
      <c r="U289" s="393"/>
      <c r="V289" s="392" t="str">
        <f t="shared" si="49"/>
        <v/>
      </c>
      <c r="W289" s="392" t="str">
        <f t="shared" si="50"/>
        <v/>
      </c>
      <c r="X289" s="393"/>
      <c r="Y289" s="391" t="str">
        <f>IFERROR(VLOOKUP(Z289,BASE!$G$2:$H$3,2,0),"")</f>
        <v/>
      </c>
      <c r="Z289" s="393"/>
      <c r="AA289" s="391" t="str">
        <f>IFERROR(VLOOKUP(AB289,BASE!$J$2:$K$3,2,0),"")</f>
        <v/>
      </c>
      <c r="AB289" s="393"/>
      <c r="AC289" s="391" t="str">
        <f>IFERROR(VLOOKUP(AD289,BASE!M:N,2,0),"")</f>
        <v/>
      </c>
      <c r="AD289" s="393"/>
      <c r="AE289" s="391" t="str">
        <f>IFERROR(VLOOKUP(AF289,BASE!$P$2:$R$14,2,0),"")</f>
        <v/>
      </c>
      <c r="AF289" s="393"/>
      <c r="AG289" s="393"/>
      <c r="AH289" s="393"/>
      <c r="AI289" s="391" t="str">
        <f>IFERROR(VLOOKUP(AJ289,BASE!$D$2:$E$40,2,0),"")</f>
        <v/>
      </c>
      <c r="AJ289" s="393"/>
      <c r="AK289" s="394"/>
      <c r="AL289" s="394"/>
      <c r="AM289" s="394"/>
      <c r="AN289" s="394"/>
      <c r="AO289" s="394"/>
      <c r="AP289" s="394"/>
      <c r="AQ289" s="394"/>
      <c r="AR289" s="394"/>
      <c r="AS289" s="394"/>
      <c r="AT289" s="394"/>
      <c r="AU289" s="394"/>
      <c r="AV289" s="394"/>
      <c r="AW289" s="394"/>
      <c r="AX289" s="394"/>
      <c r="AY289" s="394"/>
      <c r="AZ289" s="394"/>
      <c r="BA289" s="394"/>
    </row>
    <row r="290" spans="1:53" ht="39.75" customHeight="1">
      <c r="A290" s="393"/>
      <c r="B290" s="394"/>
      <c r="C290" s="393"/>
      <c r="D290" s="393"/>
      <c r="E290" s="394"/>
      <c r="F290" s="393" t="s">
        <v>1475</v>
      </c>
      <c r="G290" s="393" t="str">
        <f t="shared" si="70"/>
        <v>220501046-RA4-C09</v>
      </c>
      <c r="H290" s="394"/>
      <c r="I290" s="393"/>
      <c r="J290" s="393"/>
      <c r="K290" s="395"/>
      <c r="L290" s="393"/>
      <c r="M290" s="393"/>
      <c r="N290" s="393" t="str">
        <f t="shared" si="48"/>
        <v/>
      </c>
      <c r="O290" s="394"/>
      <c r="P290" s="393"/>
      <c r="Q290" s="393"/>
      <c r="R290" s="393"/>
      <c r="S290" s="396"/>
      <c r="T290" s="394"/>
      <c r="U290" s="393"/>
      <c r="V290" s="392" t="str">
        <f t="shared" si="49"/>
        <v/>
      </c>
      <c r="W290" s="392" t="str">
        <f t="shared" si="50"/>
        <v/>
      </c>
      <c r="X290" s="393"/>
      <c r="Y290" s="391" t="str">
        <f>IFERROR(VLOOKUP(Z290,BASE!$G$2:$H$3,2,0),"")</f>
        <v/>
      </c>
      <c r="Z290" s="393"/>
      <c r="AA290" s="391" t="str">
        <f>IFERROR(VLOOKUP(AB290,BASE!$J$2:$K$3,2,0),"")</f>
        <v/>
      </c>
      <c r="AB290" s="393"/>
      <c r="AC290" s="391" t="str">
        <f>IFERROR(VLOOKUP(AD290,BASE!M:N,2,0),"")</f>
        <v/>
      </c>
      <c r="AD290" s="393"/>
      <c r="AE290" s="391" t="str">
        <f>IFERROR(VLOOKUP(AF290,BASE!$P$2:$R$14,2,0),"")</f>
        <v/>
      </c>
      <c r="AF290" s="393"/>
      <c r="AG290" s="393"/>
      <c r="AH290" s="393"/>
      <c r="AI290" s="391" t="str">
        <f>IFERROR(VLOOKUP(AJ290,BASE!$D$2:$E$40,2,0),"")</f>
        <v/>
      </c>
      <c r="AJ290" s="393"/>
      <c r="AK290" s="394"/>
      <c r="AL290" s="394"/>
      <c r="AM290" s="394"/>
      <c r="AN290" s="394"/>
      <c r="AO290" s="394"/>
      <c r="AP290" s="394"/>
      <c r="AQ290" s="394"/>
      <c r="AR290" s="394"/>
      <c r="AS290" s="394"/>
      <c r="AT290" s="394"/>
      <c r="AU290" s="394"/>
      <c r="AV290" s="394"/>
      <c r="AW290" s="394"/>
      <c r="AX290" s="394"/>
      <c r="AY290" s="394"/>
      <c r="AZ290" s="394"/>
      <c r="BA290" s="394"/>
    </row>
    <row r="291" spans="1:53" ht="39.75" customHeight="1">
      <c r="A291" s="393"/>
      <c r="B291" s="394"/>
      <c r="C291" s="393"/>
      <c r="D291" s="393"/>
      <c r="E291" s="394"/>
      <c r="F291" s="393" t="s">
        <v>1477</v>
      </c>
      <c r="G291" s="393" t="str">
        <f t="shared" si="70"/>
        <v>220501046-RA4-C10</v>
      </c>
      <c r="H291" s="394"/>
      <c r="I291" s="393"/>
      <c r="J291" s="393"/>
      <c r="K291" s="395"/>
      <c r="L291" s="393"/>
      <c r="M291" s="393"/>
      <c r="N291" s="393" t="str">
        <f t="shared" si="48"/>
        <v/>
      </c>
      <c r="O291" s="394"/>
      <c r="P291" s="393"/>
      <c r="Q291" s="393"/>
      <c r="R291" s="393"/>
      <c r="S291" s="396"/>
      <c r="T291" s="394"/>
      <c r="U291" s="393"/>
      <c r="V291" s="392" t="str">
        <f t="shared" si="49"/>
        <v/>
      </c>
      <c r="W291" s="392" t="str">
        <f t="shared" si="50"/>
        <v/>
      </c>
      <c r="X291" s="393"/>
      <c r="Y291" s="391" t="str">
        <f>IFERROR(VLOOKUP(Z291,BASE!$G$2:$H$3,2,0),"")</f>
        <v/>
      </c>
      <c r="Z291" s="393"/>
      <c r="AA291" s="391" t="str">
        <f>IFERROR(VLOOKUP(AB291,BASE!$J$2:$K$3,2,0),"")</f>
        <v/>
      </c>
      <c r="AB291" s="393"/>
      <c r="AC291" s="391" t="str">
        <f>IFERROR(VLOOKUP(AD291,BASE!M:N,2,0),"")</f>
        <v/>
      </c>
      <c r="AD291" s="393"/>
      <c r="AE291" s="391" t="str">
        <f>IFERROR(VLOOKUP(AF291,BASE!$P$2:$R$14,2,0),"")</f>
        <v/>
      </c>
      <c r="AF291" s="393"/>
      <c r="AG291" s="393"/>
      <c r="AH291" s="393"/>
      <c r="AI291" s="391" t="str">
        <f>IFERROR(VLOOKUP(AJ291,BASE!$D$2:$E$40,2,0),"")</f>
        <v/>
      </c>
      <c r="AJ291" s="393"/>
      <c r="AK291" s="394"/>
      <c r="AL291" s="394"/>
      <c r="AM291" s="394"/>
      <c r="AN291" s="394"/>
      <c r="AO291" s="394"/>
      <c r="AP291" s="394"/>
      <c r="AQ291" s="394"/>
      <c r="AR291" s="394"/>
      <c r="AS291" s="394"/>
      <c r="AT291" s="394"/>
      <c r="AU291" s="394"/>
      <c r="AV291" s="394"/>
      <c r="AW291" s="394"/>
      <c r="AX291" s="394"/>
      <c r="AY291" s="394"/>
      <c r="AZ291" s="394"/>
      <c r="BA291" s="394"/>
    </row>
    <row r="292" spans="1:53" ht="39.75" customHeight="1">
      <c r="A292" s="391">
        <v>240201524</v>
      </c>
      <c r="B292" s="392" t="s">
        <v>122</v>
      </c>
      <c r="C292" s="391"/>
      <c r="D292" s="391" t="str">
        <f>CONCATENATE(A292,"-","RA1")</f>
        <v>240201524-RA1</v>
      </c>
      <c r="E292" s="392" t="s">
        <v>1236</v>
      </c>
      <c r="F292" s="393" t="s">
        <v>1440</v>
      </c>
      <c r="G292" s="393" t="str">
        <f t="shared" ref="G292:G301" si="71">CONCATENATE($D$292,"-",F292)</f>
        <v>240201524-RA1-C01</v>
      </c>
      <c r="H292" s="397" t="s">
        <v>1668</v>
      </c>
      <c r="I292" s="393">
        <v>1</v>
      </c>
      <c r="J292" s="393">
        <v>0</v>
      </c>
      <c r="K292" s="395"/>
      <c r="L292" s="393" t="s">
        <v>178</v>
      </c>
      <c r="M292" s="393" t="s">
        <v>1442</v>
      </c>
      <c r="N292" s="393" t="str">
        <f t="shared" si="48"/>
        <v>240201524-RA1-PTA1-E1</v>
      </c>
      <c r="O292" s="394" t="s">
        <v>1669</v>
      </c>
      <c r="P292" s="393">
        <v>4</v>
      </c>
      <c r="Q292" s="393">
        <v>2</v>
      </c>
      <c r="R292" s="393"/>
      <c r="S292" s="396"/>
      <c r="T292" s="394"/>
      <c r="U292" s="393" t="s">
        <v>1670</v>
      </c>
      <c r="V292" s="392" t="str">
        <f t="shared" si="49"/>
        <v>Momento de Reflexión. Reflexionar sobre la importancia de la comunicación en la organización, identificando la imagen corporativa proyectada en la comunicación interna y externa.</v>
      </c>
      <c r="W292" s="392" t="str">
        <f t="shared" si="50"/>
        <v/>
      </c>
      <c r="X292" s="393"/>
      <c r="Y292" s="391" t="str">
        <f>IFERROR(VLOOKUP(Z292,BASE!$G$2:$H$3,2,0),"")</f>
        <v>DIG</v>
      </c>
      <c r="Z292" s="393" t="s">
        <v>1671</v>
      </c>
      <c r="AA292" s="391" t="str">
        <f>IFERROR(VLOOKUP(AB292,BASE!$J$2:$K$3,2,0),"")</f>
        <v>C</v>
      </c>
      <c r="AB292" s="393" t="s">
        <v>1419</v>
      </c>
      <c r="AC292" s="391" t="str">
        <f>IFERROR(VLOOKUP(AD292,BASE!M:N,2,0),"")</f>
        <v>DIN_GR</v>
      </c>
      <c r="AD292" s="393" t="s">
        <v>1672</v>
      </c>
      <c r="AE292" s="391" t="str">
        <f>IFERROR(VLOOKUP(AF292,BASE!$P$2:$R$14,2,0),"")</f>
        <v/>
      </c>
      <c r="AF292" s="393" t="s">
        <v>1673</v>
      </c>
      <c r="AG292" s="393"/>
      <c r="AH292" s="393"/>
      <c r="AI292" s="391" t="str">
        <f>IFERROR(VLOOKUP(AJ292,BASE!$D$2:$E$40,2,0),"")</f>
        <v>AMB-001</v>
      </c>
      <c r="AJ292" s="393" t="s">
        <v>1449</v>
      </c>
      <c r="AK292" s="394"/>
      <c r="AL292" s="394"/>
      <c r="AM292" s="394"/>
      <c r="AN292" s="394"/>
      <c r="AO292" s="394"/>
      <c r="AP292" s="394"/>
      <c r="AQ292" s="394"/>
      <c r="AR292" s="394"/>
      <c r="AS292" s="394"/>
      <c r="AT292" s="394"/>
      <c r="AU292" s="394"/>
      <c r="AV292" s="394"/>
      <c r="AW292" s="394"/>
      <c r="AX292" s="394"/>
      <c r="AY292" s="394"/>
      <c r="AZ292" s="394"/>
      <c r="BA292" s="394"/>
    </row>
    <row r="293" spans="1:53" ht="39.75" customHeight="1">
      <c r="A293" s="393"/>
      <c r="B293" s="394"/>
      <c r="C293" s="393"/>
      <c r="D293" s="391" t="str">
        <f>CONCATENATE(A292,"-","RA1")</f>
        <v>240201524-RA1</v>
      </c>
      <c r="E293" s="394"/>
      <c r="F293" s="393" t="s">
        <v>1450</v>
      </c>
      <c r="G293" s="393" t="str">
        <f t="shared" si="71"/>
        <v>240201524-RA1-C02</v>
      </c>
      <c r="H293" s="397" t="s">
        <v>1674</v>
      </c>
      <c r="I293" s="393">
        <v>1</v>
      </c>
      <c r="J293" s="393">
        <v>0</v>
      </c>
      <c r="K293" s="395"/>
      <c r="L293" s="393" t="s">
        <v>178</v>
      </c>
      <c r="M293" s="393" t="s">
        <v>1462</v>
      </c>
      <c r="N293" s="393" t="str">
        <f t="shared" si="48"/>
        <v>240201524-RA1-PTA1-E2</v>
      </c>
      <c r="O293" s="394" t="s">
        <v>1522</v>
      </c>
      <c r="P293" s="393">
        <v>4</v>
      </c>
      <c r="Q293" s="393">
        <v>0</v>
      </c>
      <c r="R293" s="393"/>
      <c r="S293" s="396"/>
      <c r="T293" s="394"/>
      <c r="U293" s="393"/>
      <c r="V293" s="392" t="str">
        <f t="shared" si="49"/>
        <v/>
      </c>
      <c r="W293" s="392" t="str">
        <f t="shared" si="50"/>
        <v/>
      </c>
      <c r="X293" s="393"/>
      <c r="Y293" s="391" t="str">
        <f>IFERROR(VLOOKUP(Z293,BASE!$G$2:$H$3,2,0),"")</f>
        <v/>
      </c>
      <c r="Z293" s="393"/>
      <c r="AA293" s="391" t="str">
        <f>IFERROR(VLOOKUP(AB293,BASE!$J$2:$K$3,2,0),"")</f>
        <v/>
      </c>
      <c r="AB293" s="393"/>
      <c r="AC293" s="391" t="str">
        <f>IFERROR(VLOOKUP(AD293,BASE!M:N,2,0),"")</f>
        <v/>
      </c>
      <c r="AD293" s="393"/>
      <c r="AE293" s="391" t="str">
        <f>IFERROR(VLOOKUP(AF293,BASE!$P$2:$R$14,2,0),"")</f>
        <v/>
      </c>
      <c r="AF293" s="393"/>
      <c r="AG293" s="393"/>
      <c r="AH293" s="393"/>
      <c r="AI293" s="391" t="str">
        <f>IFERROR(VLOOKUP(AJ293,BASE!$D$2:$E$40,2,0),"")</f>
        <v/>
      </c>
      <c r="AJ293" s="393"/>
      <c r="AK293" s="394"/>
      <c r="AL293" s="394"/>
      <c r="AM293" s="394"/>
      <c r="AN293" s="394"/>
      <c r="AO293" s="394"/>
      <c r="AP293" s="394"/>
      <c r="AQ293" s="394"/>
      <c r="AR293" s="394"/>
      <c r="AS293" s="394"/>
      <c r="AT293" s="394"/>
      <c r="AU293" s="394"/>
      <c r="AV293" s="394"/>
      <c r="AW293" s="394"/>
      <c r="AX293" s="394"/>
      <c r="AY293" s="394"/>
      <c r="AZ293" s="394"/>
      <c r="BA293" s="394"/>
    </row>
    <row r="294" spans="1:53" ht="39.75" customHeight="1">
      <c r="A294" s="393"/>
      <c r="B294" s="394"/>
      <c r="C294" s="393"/>
      <c r="D294" s="396"/>
      <c r="E294" s="394"/>
      <c r="F294" s="393" t="s">
        <v>1453</v>
      </c>
      <c r="G294" s="393" t="str">
        <f t="shared" si="71"/>
        <v>240201524-RA1-C03</v>
      </c>
      <c r="H294" s="394" t="s">
        <v>1675</v>
      </c>
      <c r="I294" s="393">
        <v>2</v>
      </c>
      <c r="J294" s="393" t="s">
        <v>1676</v>
      </c>
      <c r="K294" s="395"/>
      <c r="L294" s="393"/>
      <c r="M294" s="393"/>
      <c r="N294" s="393" t="str">
        <f t="shared" si="48"/>
        <v/>
      </c>
      <c r="O294" s="394"/>
      <c r="P294" s="393"/>
      <c r="Q294" s="393"/>
      <c r="R294" s="393"/>
      <c r="S294" s="396"/>
      <c r="T294" s="394"/>
      <c r="U294" s="393"/>
      <c r="V294" s="392" t="str">
        <f t="shared" si="49"/>
        <v/>
      </c>
      <c r="W294" s="392" t="str">
        <f t="shared" si="50"/>
        <v/>
      </c>
      <c r="X294" s="393"/>
      <c r="Y294" s="391" t="str">
        <f>IFERROR(VLOOKUP(Z294,BASE!$G$2:$H$3,2,0),"")</f>
        <v/>
      </c>
      <c r="Z294" s="393"/>
      <c r="AA294" s="391" t="str">
        <f>IFERROR(VLOOKUP(AB294,BASE!$J$2:$K$3,2,0),"")</f>
        <v/>
      </c>
      <c r="AB294" s="393"/>
      <c r="AC294" s="391" t="str">
        <f>IFERROR(VLOOKUP(AD294,BASE!M:N,2,0),"")</f>
        <v/>
      </c>
      <c r="AD294" s="393"/>
      <c r="AE294" s="391" t="str">
        <f>IFERROR(VLOOKUP(AF294,BASE!$P$2:$R$14,2,0),"")</f>
        <v/>
      </c>
      <c r="AF294" s="393"/>
      <c r="AG294" s="393"/>
      <c r="AH294" s="393"/>
      <c r="AI294" s="391" t="str">
        <f>IFERROR(VLOOKUP(AJ294,BASE!$D$2:$E$40,2,0),"")</f>
        <v/>
      </c>
      <c r="AJ294" s="393"/>
      <c r="AK294" s="394"/>
      <c r="AL294" s="394"/>
      <c r="AM294" s="394"/>
      <c r="AN294" s="394"/>
      <c r="AO294" s="394"/>
      <c r="AP294" s="394"/>
      <c r="AQ294" s="394"/>
      <c r="AR294" s="394"/>
      <c r="AS294" s="394"/>
      <c r="AT294" s="394"/>
      <c r="AU294" s="394"/>
      <c r="AV294" s="394"/>
      <c r="AW294" s="394"/>
      <c r="AX294" s="394"/>
      <c r="AY294" s="394"/>
      <c r="AZ294" s="394"/>
      <c r="BA294" s="394"/>
    </row>
    <row r="295" spans="1:53" ht="39.75" customHeight="1">
      <c r="A295" s="393"/>
      <c r="B295" s="394"/>
      <c r="C295" s="393"/>
      <c r="D295" s="396"/>
      <c r="E295" s="394"/>
      <c r="F295" s="393" t="s">
        <v>1455</v>
      </c>
      <c r="G295" s="393" t="str">
        <f t="shared" si="71"/>
        <v>240201524-RA1-C04</v>
      </c>
      <c r="H295" s="394" t="s">
        <v>1677</v>
      </c>
      <c r="I295" s="393">
        <v>1</v>
      </c>
      <c r="J295" s="393" t="s">
        <v>1678</v>
      </c>
      <c r="K295" s="395"/>
      <c r="L295" s="393"/>
      <c r="M295" s="393"/>
      <c r="N295" s="393" t="str">
        <f t="shared" si="48"/>
        <v/>
      </c>
      <c r="O295" s="394"/>
      <c r="P295" s="393"/>
      <c r="Q295" s="393"/>
      <c r="R295" s="393"/>
      <c r="S295" s="396"/>
      <c r="T295" s="394"/>
      <c r="U295" s="393"/>
      <c r="V295" s="392" t="str">
        <f t="shared" si="49"/>
        <v/>
      </c>
      <c r="W295" s="392" t="str">
        <f t="shared" si="50"/>
        <v/>
      </c>
      <c r="X295" s="393"/>
      <c r="Y295" s="391" t="str">
        <f>IFERROR(VLOOKUP(Z295,BASE!$G$2:$H$3,2,0),"")</f>
        <v/>
      </c>
      <c r="Z295" s="393"/>
      <c r="AA295" s="391" t="str">
        <f>IFERROR(VLOOKUP(AB295,BASE!$J$2:$K$3,2,0),"")</f>
        <v/>
      </c>
      <c r="AB295" s="393"/>
      <c r="AC295" s="391" t="str">
        <f>IFERROR(VLOOKUP(AD295,BASE!M:N,2,0),"")</f>
        <v/>
      </c>
      <c r="AD295" s="393"/>
      <c r="AE295" s="391" t="str">
        <f>IFERROR(VLOOKUP(AF295,BASE!$P$2:$R$14,2,0),"")</f>
        <v/>
      </c>
      <c r="AF295" s="393"/>
      <c r="AG295" s="393"/>
      <c r="AH295" s="393"/>
      <c r="AI295" s="391" t="str">
        <f>IFERROR(VLOOKUP(AJ295,BASE!$D$2:$E$40,2,0),"")</f>
        <v/>
      </c>
      <c r="AJ295" s="393"/>
      <c r="AK295" s="394"/>
      <c r="AL295" s="394"/>
      <c r="AM295" s="394"/>
      <c r="AN295" s="394"/>
      <c r="AO295" s="394"/>
      <c r="AP295" s="394"/>
      <c r="AQ295" s="394"/>
      <c r="AR295" s="394"/>
      <c r="AS295" s="394"/>
      <c r="AT295" s="394"/>
      <c r="AU295" s="394"/>
      <c r="AV295" s="394"/>
      <c r="AW295" s="394"/>
      <c r="AX295" s="394"/>
      <c r="AY295" s="394"/>
      <c r="AZ295" s="394"/>
      <c r="BA295" s="394"/>
    </row>
    <row r="296" spans="1:53" ht="39.75" customHeight="1">
      <c r="A296" s="393"/>
      <c r="B296" s="394"/>
      <c r="C296" s="393"/>
      <c r="D296" s="396"/>
      <c r="E296" s="394"/>
      <c r="F296" s="393" t="s">
        <v>1457</v>
      </c>
      <c r="G296" s="393" t="str">
        <f t="shared" si="71"/>
        <v>240201524-RA1-C05</v>
      </c>
      <c r="H296" s="394" t="s">
        <v>1679</v>
      </c>
      <c r="I296" s="393">
        <v>1</v>
      </c>
      <c r="J296" s="393" t="s">
        <v>1678</v>
      </c>
      <c r="K296" s="395"/>
      <c r="L296" s="393"/>
      <c r="M296" s="393"/>
      <c r="N296" s="393" t="str">
        <f t="shared" si="48"/>
        <v/>
      </c>
      <c r="O296" s="394"/>
      <c r="P296" s="393"/>
      <c r="Q296" s="393"/>
      <c r="R296" s="393"/>
      <c r="S296" s="396"/>
      <c r="T296" s="394"/>
      <c r="U296" s="393"/>
      <c r="V296" s="392" t="str">
        <f t="shared" si="49"/>
        <v/>
      </c>
      <c r="W296" s="392" t="str">
        <f t="shared" si="50"/>
        <v/>
      </c>
      <c r="X296" s="393"/>
      <c r="Y296" s="391" t="str">
        <f>IFERROR(VLOOKUP(Z296,BASE!$G$2:$H$3,2,0),"")</f>
        <v/>
      </c>
      <c r="Z296" s="393"/>
      <c r="AA296" s="391" t="str">
        <f>IFERROR(VLOOKUP(AB296,BASE!$J$2:$K$3,2,0),"")</f>
        <v/>
      </c>
      <c r="AB296" s="393"/>
      <c r="AC296" s="391" t="str">
        <f>IFERROR(VLOOKUP(AD296,BASE!M:N,2,0),"")</f>
        <v/>
      </c>
      <c r="AD296" s="393"/>
      <c r="AE296" s="391" t="str">
        <f>IFERROR(VLOOKUP(AF296,BASE!$P$2:$R$14,2,0),"")</f>
        <v/>
      </c>
      <c r="AF296" s="393"/>
      <c r="AG296" s="393"/>
      <c r="AH296" s="393"/>
      <c r="AI296" s="391" t="str">
        <f>IFERROR(VLOOKUP(AJ296,BASE!$D$2:$E$40,2,0),"")</f>
        <v/>
      </c>
      <c r="AJ296" s="393"/>
      <c r="AK296" s="394"/>
      <c r="AL296" s="394"/>
      <c r="AM296" s="394"/>
      <c r="AN296" s="394"/>
      <c r="AO296" s="394"/>
      <c r="AP296" s="394"/>
      <c r="AQ296" s="394"/>
      <c r="AR296" s="394"/>
      <c r="AS296" s="394"/>
      <c r="AT296" s="394"/>
      <c r="AU296" s="394"/>
      <c r="AV296" s="394"/>
      <c r="AW296" s="394"/>
      <c r="AX296" s="394"/>
      <c r="AY296" s="394"/>
      <c r="AZ296" s="394"/>
      <c r="BA296" s="394"/>
    </row>
    <row r="297" spans="1:53" ht="39.75" customHeight="1">
      <c r="A297" s="393"/>
      <c r="B297" s="394"/>
      <c r="C297" s="393"/>
      <c r="D297" s="396"/>
      <c r="E297" s="394"/>
      <c r="F297" s="393" t="s">
        <v>1467</v>
      </c>
      <c r="G297" s="393" t="str">
        <f t="shared" si="71"/>
        <v>240201524-RA1-C06</v>
      </c>
      <c r="H297" s="394"/>
      <c r="I297" s="393"/>
      <c r="J297" s="393"/>
      <c r="K297" s="395"/>
      <c r="L297" s="393"/>
      <c r="M297" s="393"/>
      <c r="N297" s="393" t="str">
        <f t="shared" si="48"/>
        <v/>
      </c>
      <c r="O297" s="394"/>
      <c r="P297" s="393"/>
      <c r="Q297" s="393"/>
      <c r="R297" s="393"/>
      <c r="S297" s="396"/>
      <c r="T297" s="394"/>
      <c r="U297" s="393"/>
      <c r="V297" s="392" t="str">
        <f t="shared" si="49"/>
        <v/>
      </c>
      <c r="W297" s="392" t="str">
        <f t="shared" si="50"/>
        <v/>
      </c>
      <c r="X297" s="393"/>
      <c r="Y297" s="391" t="str">
        <f>IFERROR(VLOOKUP(Z297,BASE!$G$2:$H$3,2,0),"")</f>
        <v/>
      </c>
      <c r="Z297" s="393"/>
      <c r="AA297" s="391" t="str">
        <f>IFERROR(VLOOKUP(AB297,BASE!$J$2:$K$3,2,0),"")</f>
        <v/>
      </c>
      <c r="AB297" s="393"/>
      <c r="AC297" s="391" t="str">
        <f>IFERROR(VLOOKUP(AD297,BASE!M:N,2,0),"")</f>
        <v/>
      </c>
      <c r="AD297" s="393"/>
      <c r="AE297" s="391" t="str">
        <f>IFERROR(VLOOKUP(AF297,BASE!$P$2:$R$14,2,0),"")</f>
        <v/>
      </c>
      <c r="AF297" s="393"/>
      <c r="AG297" s="393"/>
      <c r="AH297" s="393"/>
      <c r="AI297" s="391" t="str">
        <f>IFERROR(VLOOKUP(AJ297,BASE!$D$2:$E$40,2,0),"")</f>
        <v/>
      </c>
      <c r="AJ297" s="393"/>
      <c r="AK297" s="394"/>
      <c r="AL297" s="394"/>
      <c r="AM297" s="394"/>
      <c r="AN297" s="394"/>
      <c r="AO297" s="394"/>
      <c r="AP297" s="394"/>
      <c r="AQ297" s="394"/>
      <c r="AR297" s="394"/>
      <c r="AS297" s="394"/>
      <c r="AT297" s="394"/>
      <c r="AU297" s="394"/>
      <c r="AV297" s="394"/>
      <c r="AW297" s="394"/>
      <c r="AX297" s="394"/>
      <c r="AY297" s="394"/>
      <c r="AZ297" s="394"/>
      <c r="BA297" s="394"/>
    </row>
    <row r="298" spans="1:53" ht="39.75" customHeight="1">
      <c r="A298" s="393"/>
      <c r="B298" s="394"/>
      <c r="C298" s="393"/>
      <c r="D298" s="396"/>
      <c r="E298" s="394"/>
      <c r="F298" s="393" t="s">
        <v>1469</v>
      </c>
      <c r="G298" s="393" t="str">
        <f t="shared" si="71"/>
        <v>240201524-RA1-C07</v>
      </c>
      <c r="H298" s="394"/>
      <c r="I298" s="393"/>
      <c r="J298" s="393"/>
      <c r="K298" s="395"/>
      <c r="L298" s="393"/>
      <c r="M298" s="393"/>
      <c r="N298" s="393" t="str">
        <f t="shared" si="48"/>
        <v/>
      </c>
      <c r="O298" s="394"/>
      <c r="P298" s="393"/>
      <c r="Q298" s="393"/>
      <c r="R298" s="393"/>
      <c r="S298" s="396"/>
      <c r="T298" s="394"/>
      <c r="U298" s="393"/>
      <c r="V298" s="392" t="str">
        <f t="shared" si="49"/>
        <v/>
      </c>
      <c r="W298" s="392" t="str">
        <f t="shared" si="50"/>
        <v/>
      </c>
      <c r="X298" s="393"/>
      <c r="Y298" s="391" t="str">
        <f>IFERROR(VLOOKUP(Z298,BASE!$G$2:$H$3,2,0),"")</f>
        <v/>
      </c>
      <c r="Z298" s="393"/>
      <c r="AA298" s="391" t="str">
        <f>IFERROR(VLOOKUP(AB298,BASE!$J$2:$K$3,2,0),"")</f>
        <v/>
      </c>
      <c r="AB298" s="393"/>
      <c r="AC298" s="391" t="str">
        <f>IFERROR(VLOOKUP(AD298,BASE!M:N,2,0),"")</f>
        <v/>
      </c>
      <c r="AD298" s="393"/>
      <c r="AE298" s="391" t="str">
        <f>IFERROR(VLOOKUP(AF298,BASE!$P$2:$R$14,2,0),"")</f>
        <v/>
      </c>
      <c r="AF298" s="393"/>
      <c r="AG298" s="393"/>
      <c r="AH298" s="393"/>
      <c r="AI298" s="391" t="str">
        <f>IFERROR(VLOOKUP(AJ298,BASE!$D$2:$E$40,2,0),"")</f>
        <v/>
      </c>
      <c r="AJ298" s="393"/>
      <c r="AK298" s="394"/>
      <c r="AL298" s="394"/>
      <c r="AM298" s="394"/>
      <c r="AN298" s="394"/>
      <c r="AO298" s="394"/>
      <c r="AP298" s="394"/>
      <c r="AQ298" s="394"/>
      <c r="AR298" s="394"/>
      <c r="AS298" s="394"/>
      <c r="AT298" s="394"/>
      <c r="AU298" s="394"/>
      <c r="AV298" s="394"/>
      <c r="AW298" s="394"/>
      <c r="AX298" s="394"/>
      <c r="AY298" s="394"/>
      <c r="AZ298" s="394"/>
      <c r="BA298" s="394"/>
    </row>
    <row r="299" spans="1:53" ht="39.75" customHeight="1">
      <c r="A299" s="393"/>
      <c r="B299" s="394"/>
      <c r="C299" s="393"/>
      <c r="D299" s="396"/>
      <c r="E299" s="394"/>
      <c r="F299" s="393" t="s">
        <v>1471</v>
      </c>
      <c r="G299" s="393" t="str">
        <f t="shared" si="71"/>
        <v>240201524-RA1-C08</v>
      </c>
      <c r="H299" s="394"/>
      <c r="I299" s="393"/>
      <c r="J299" s="393"/>
      <c r="K299" s="395"/>
      <c r="L299" s="393"/>
      <c r="M299" s="393"/>
      <c r="N299" s="393" t="str">
        <f t="shared" si="48"/>
        <v/>
      </c>
      <c r="O299" s="394"/>
      <c r="P299" s="393"/>
      <c r="Q299" s="393"/>
      <c r="R299" s="393"/>
      <c r="S299" s="396"/>
      <c r="T299" s="394"/>
      <c r="U299" s="393"/>
      <c r="V299" s="392" t="str">
        <f t="shared" si="49"/>
        <v/>
      </c>
      <c r="W299" s="392" t="str">
        <f t="shared" si="50"/>
        <v/>
      </c>
      <c r="X299" s="393"/>
      <c r="Y299" s="391" t="str">
        <f>IFERROR(VLOOKUP(Z299,BASE!$G$2:$H$3,2,0),"")</f>
        <v/>
      </c>
      <c r="Z299" s="393"/>
      <c r="AA299" s="391" t="str">
        <f>IFERROR(VLOOKUP(AB299,BASE!$J$2:$K$3,2,0),"")</f>
        <v/>
      </c>
      <c r="AB299" s="393"/>
      <c r="AC299" s="391" t="str">
        <f>IFERROR(VLOOKUP(AD299,BASE!M:N,2,0),"")</f>
        <v/>
      </c>
      <c r="AD299" s="393"/>
      <c r="AE299" s="391" t="str">
        <f>IFERROR(VLOOKUP(AF299,BASE!$P$2:$R$14,2,0),"")</f>
        <v/>
      </c>
      <c r="AF299" s="393"/>
      <c r="AG299" s="393"/>
      <c r="AH299" s="393"/>
      <c r="AI299" s="391" t="str">
        <f>IFERROR(VLOOKUP(AJ299,BASE!$D$2:$E$40,2,0),"")</f>
        <v/>
      </c>
      <c r="AJ299" s="393"/>
      <c r="AK299" s="394"/>
      <c r="AL299" s="394"/>
      <c r="AM299" s="394"/>
      <c r="AN299" s="394"/>
      <c r="AO299" s="394"/>
      <c r="AP299" s="394"/>
      <c r="AQ299" s="394"/>
      <c r="AR299" s="394"/>
      <c r="AS299" s="394"/>
      <c r="AT299" s="394"/>
      <c r="AU299" s="394"/>
      <c r="AV299" s="394"/>
      <c r="AW299" s="394"/>
      <c r="AX299" s="394"/>
      <c r="AY299" s="394"/>
      <c r="AZ299" s="394"/>
      <c r="BA299" s="394"/>
    </row>
    <row r="300" spans="1:53" ht="39.75" customHeight="1">
      <c r="A300" s="393"/>
      <c r="B300" s="394"/>
      <c r="C300" s="393"/>
      <c r="D300" s="396"/>
      <c r="E300" s="394"/>
      <c r="F300" s="393" t="s">
        <v>1475</v>
      </c>
      <c r="G300" s="393" t="str">
        <f t="shared" si="71"/>
        <v>240201524-RA1-C09</v>
      </c>
      <c r="H300" s="394"/>
      <c r="I300" s="393"/>
      <c r="J300" s="393"/>
      <c r="K300" s="395"/>
      <c r="L300" s="393"/>
      <c r="M300" s="393"/>
      <c r="N300" s="393" t="str">
        <f t="shared" si="48"/>
        <v/>
      </c>
      <c r="O300" s="394"/>
      <c r="P300" s="393"/>
      <c r="Q300" s="393"/>
      <c r="R300" s="393"/>
      <c r="S300" s="396"/>
      <c r="T300" s="394"/>
      <c r="U300" s="393"/>
      <c r="V300" s="392" t="str">
        <f t="shared" si="49"/>
        <v/>
      </c>
      <c r="W300" s="392" t="str">
        <f t="shared" si="50"/>
        <v/>
      </c>
      <c r="X300" s="393"/>
      <c r="Y300" s="391" t="str">
        <f>IFERROR(VLOOKUP(Z300,BASE!$G$2:$H$3,2,0),"")</f>
        <v/>
      </c>
      <c r="Z300" s="393"/>
      <c r="AA300" s="391" t="str">
        <f>IFERROR(VLOOKUP(AB300,BASE!$J$2:$K$3,2,0),"")</f>
        <v/>
      </c>
      <c r="AB300" s="393"/>
      <c r="AC300" s="391" t="str">
        <f>IFERROR(VLOOKUP(AD300,BASE!M:N,2,0),"")</f>
        <v/>
      </c>
      <c r="AD300" s="393"/>
      <c r="AE300" s="391" t="str">
        <f>IFERROR(VLOOKUP(AF300,BASE!$P$2:$R$14,2,0),"")</f>
        <v/>
      </c>
      <c r="AF300" s="393"/>
      <c r="AG300" s="393"/>
      <c r="AH300" s="393"/>
      <c r="AI300" s="391" t="str">
        <f>IFERROR(VLOOKUP(AJ300,BASE!$D$2:$E$40,2,0),"")</f>
        <v/>
      </c>
      <c r="AJ300" s="393"/>
      <c r="AK300" s="394"/>
      <c r="AL300" s="394"/>
      <c r="AM300" s="394"/>
      <c r="AN300" s="394"/>
      <c r="AO300" s="394"/>
      <c r="AP300" s="394"/>
      <c r="AQ300" s="394"/>
      <c r="AR300" s="394"/>
      <c r="AS300" s="394"/>
      <c r="AT300" s="394"/>
      <c r="AU300" s="394"/>
      <c r="AV300" s="394"/>
      <c r="AW300" s="394"/>
      <c r="AX300" s="394"/>
      <c r="AY300" s="394"/>
      <c r="AZ300" s="394"/>
      <c r="BA300" s="394"/>
    </row>
    <row r="301" spans="1:53" ht="39.75" customHeight="1">
      <c r="A301" s="393"/>
      <c r="B301" s="394"/>
      <c r="C301" s="393"/>
      <c r="D301" s="396"/>
      <c r="E301" s="394"/>
      <c r="F301" s="393" t="s">
        <v>1477</v>
      </c>
      <c r="G301" s="393" t="str">
        <f t="shared" si="71"/>
        <v>240201524-RA1-C10</v>
      </c>
      <c r="H301" s="394"/>
      <c r="I301" s="393"/>
      <c r="J301" s="393"/>
      <c r="K301" s="395"/>
      <c r="L301" s="393"/>
      <c r="M301" s="393"/>
      <c r="N301" s="393" t="str">
        <f t="shared" si="48"/>
        <v/>
      </c>
      <c r="O301" s="394"/>
      <c r="P301" s="393"/>
      <c r="Q301" s="393"/>
      <c r="R301" s="393"/>
      <c r="S301" s="396"/>
      <c r="T301" s="394"/>
      <c r="U301" s="393"/>
      <c r="V301" s="392" t="str">
        <f t="shared" si="49"/>
        <v/>
      </c>
      <c r="W301" s="392" t="str">
        <f t="shared" si="50"/>
        <v/>
      </c>
      <c r="X301" s="393"/>
      <c r="Y301" s="391" t="str">
        <f>IFERROR(VLOOKUP(Z301,BASE!$G$2:$H$3,2,0),"")</f>
        <v/>
      </c>
      <c r="Z301" s="393"/>
      <c r="AA301" s="391" t="str">
        <f>IFERROR(VLOOKUP(AB301,BASE!$J$2:$K$3,2,0),"")</f>
        <v/>
      </c>
      <c r="AB301" s="393"/>
      <c r="AC301" s="391" t="str">
        <f>IFERROR(VLOOKUP(AD301,BASE!M:N,2,0),"")</f>
        <v/>
      </c>
      <c r="AD301" s="393"/>
      <c r="AE301" s="391" t="str">
        <f>IFERROR(VLOOKUP(AF301,BASE!$P$2:$R$14,2,0),"")</f>
        <v/>
      </c>
      <c r="AF301" s="393"/>
      <c r="AG301" s="393"/>
      <c r="AH301" s="393"/>
      <c r="AI301" s="391" t="str">
        <f>IFERROR(VLOOKUP(AJ301,BASE!$D$2:$E$40,2,0),"")</f>
        <v/>
      </c>
      <c r="AJ301" s="393"/>
      <c r="AK301" s="394"/>
      <c r="AL301" s="394"/>
      <c r="AM301" s="394"/>
      <c r="AN301" s="394"/>
      <c r="AO301" s="394"/>
      <c r="AP301" s="394"/>
      <c r="AQ301" s="394"/>
      <c r="AR301" s="394"/>
      <c r="AS301" s="394"/>
      <c r="AT301" s="394"/>
      <c r="AU301" s="394"/>
      <c r="AV301" s="394"/>
      <c r="AW301" s="394"/>
      <c r="AX301" s="394"/>
      <c r="AY301" s="394"/>
      <c r="AZ301" s="394"/>
      <c r="BA301" s="394"/>
    </row>
    <row r="302" spans="1:53" ht="39.75" customHeight="1">
      <c r="A302" s="391">
        <v>240201524</v>
      </c>
      <c r="B302" s="392" t="s">
        <v>122</v>
      </c>
      <c r="C302" s="391"/>
      <c r="D302" s="391" t="str">
        <f>CONCATENATE(A302,"-","RA2")</f>
        <v>240201524-RA2</v>
      </c>
      <c r="E302" s="392" t="s">
        <v>1261</v>
      </c>
      <c r="F302" s="393" t="s">
        <v>1440</v>
      </c>
      <c r="G302" s="393" t="str">
        <f t="shared" ref="G302:G311" si="72">CONCATENATE($D$302,"-",F302)</f>
        <v>240201524-RA2-C01</v>
      </c>
      <c r="H302" s="397" t="s">
        <v>1680</v>
      </c>
      <c r="I302" s="393">
        <v>2</v>
      </c>
      <c r="J302" s="393">
        <v>0.5</v>
      </c>
      <c r="K302" s="395"/>
      <c r="L302" s="393" t="s">
        <v>178</v>
      </c>
      <c r="M302" s="393" t="s">
        <v>1442</v>
      </c>
      <c r="N302" s="393" t="str">
        <f t="shared" si="48"/>
        <v>240201524-RA2-PTA1-E1</v>
      </c>
      <c r="O302" s="394" t="s">
        <v>1681</v>
      </c>
      <c r="P302" s="393">
        <v>4</v>
      </c>
      <c r="Q302" s="393">
        <v>1</v>
      </c>
      <c r="R302" s="393"/>
      <c r="S302" s="396"/>
      <c r="T302" s="394"/>
      <c r="U302" s="393"/>
      <c r="V302" s="392" t="str">
        <f t="shared" si="49"/>
        <v/>
      </c>
      <c r="W302" s="392" t="str">
        <f t="shared" si="50"/>
        <v/>
      </c>
      <c r="X302" s="393"/>
      <c r="Y302" s="391" t="str">
        <f>IFERROR(VLOOKUP(Z302,BASE!$G$2:$H$3,2,0),"")</f>
        <v/>
      </c>
      <c r="Z302" s="393"/>
      <c r="AA302" s="391" t="str">
        <f>IFERROR(VLOOKUP(AB302,BASE!$J$2:$K$3,2,0),"")</f>
        <v/>
      </c>
      <c r="AB302" s="393"/>
      <c r="AC302" s="391" t="str">
        <f>IFERROR(VLOOKUP(AD302,BASE!M:N,2,0),"")</f>
        <v/>
      </c>
      <c r="AD302" s="393"/>
      <c r="AE302" s="391" t="str">
        <f>IFERROR(VLOOKUP(AF302,BASE!$P$2:$R$14,2,0),"")</f>
        <v/>
      </c>
      <c r="AF302" s="393"/>
      <c r="AG302" s="393"/>
      <c r="AH302" s="393"/>
      <c r="AI302" s="391" t="str">
        <f>IFERROR(VLOOKUP(AJ302,BASE!$D$2:$E$40,2,0),"")</f>
        <v/>
      </c>
      <c r="AJ302" s="393"/>
      <c r="AK302" s="394"/>
      <c r="AL302" s="394"/>
      <c r="AM302" s="394"/>
      <c r="AN302" s="394"/>
      <c r="AO302" s="394"/>
      <c r="AP302" s="394"/>
      <c r="AQ302" s="394"/>
      <c r="AR302" s="394"/>
      <c r="AS302" s="394"/>
      <c r="AT302" s="394"/>
      <c r="AU302" s="394"/>
      <c r="AV302" s="394"/>
      <c r="AW302" s="394"/>
      <c r="AX302" s="394"/>
      <c r="AY302" s="394"/>
      <c r="AZ302" s="394"/>
      <c r="BA302" s="394"/>
    </row>
    <row r="303" spans="1:53" ht="39.75" customHeight="1">
      <c r="A303" s="393"/>
      <c r="B303" s="394"/>
      <c r="C303" s="393"/>
      <c r="D303" s="396"/>
      <c r="E303" s="394"/>
      <c r="F303" s="393" t="s">
        <v>1450</v>
      </c>
      <c r="G303" s="393" t="str">
        <f t="shared" si="72"/>
        <v>240201524-RA2-C02</v>
      </c>
      <c r="H303" s="394" t="s">
        <v>1682</v>
      </c>
      <c r="I303" s="393">
        <v>2</v>
      </c>
      <c r="J303" s="393">
        <v>0.5</v>
      </c>
      <c r="K303" s="395"/>
      <c r="L303" s="393"/>
      <c r="M303" s="393"/>
      <c r="N303" s="393" t="str">
        <f t="shared" si="48"/>
        <v/>
      </c>
      <c r="O303" s="394"/>
      <c r="P303" s="393"/>
      <c r="Q303" s="393"/>
      <c r="R303" s="393"/>
      <c r="S303" s="396"/>
      <c r="T303" s="394"/>
      <c r="U303" s="393"/>
      <c r="V303" s="392" t="str">
        <f t="shared" si="49"/>
        <v/>
      </c>
      <c r="W303" s="392" t="str">
        <f t="shared" si="50"/>
        <v/>
      </c>
      <c r="X303" s="393"/>
      <c r="Y303" s="391" t="str">
        <f>IFERROR(VLOOKUP(Z303,BASE!$G$2:$H$3,2,0),"")</f>
        <v/>
      </c>
      <c r="Z303" s="393"/>
      <c r="AA303" s="391" t="str">
        <f>IFERROR(VLOOKUP(AB303,BASE!$J$2:$K$3,2,0),"")</f>
        <v/>
      </c>
      <c r="AB303" s="393"/>
      <c r="AC303" s="391" t="str">
        <f>IFERROR(VLOOKUP(AD303,BASE!M:N,2,0),"")</f>
        <v/>
      </c>
      <c r="AD303" s="393"/>
      <c r="AE303" s="391" t="str">
        <f>IFERROR(VLOOKUP(AF303,BASE!$P$2:$R$14,2,0),"")</f>
        <v/>
      </c>
      <c r="AF303" s="393"/>
      <c r="AG303" s="393"/>
      <c r="AH303" s="393"/>
      <c r="AI303" s="391" t="str">
        <f>IFERROR(VLOOKUP(AJ303,BASE!$D$2:$E$40,2,0),"")</f>
        <v/>
      </c>
      <c r="AJ303" s="393"/>
      <c r="AK303" s="394"/>
      <c r="AL303" s="394"/>
      <c r="AM303" s="394"/>
      <c r="AN303" s="394"/>
      <c r="AO303" s="394"/>
      <c r="AP303" s="394"/>
      <c r="AQ303" s="394"/>
      <c r="AR303" s="394"/>
      <c r="AS303" s="394"/>
      <c r="AT303" s="394"/>
      <c r="AU303" s="394"/>
      <c r="AV303" s="394"/>
      <c r="AW303" s="394"/>
      <c r="AX303" s="394"/>
      <c r="AY303" s="394"/>
      <c r="AZ303" s="394"/>
      <c r="BA303" s="394"/>
    </row>
    <row r="304" spans="1:53" ht="39.75" customHeight="1">
      <c r="A304" s="393"/>
      <c r="B304" s="394"/>
      <c r="C304" s="393"/>
      <c r="D304" s="396"/>
      <c r="E304" s="394"/>
      <c r="F304" s="393" t="s">
        <v>1453</v>
      </c>
      <c r="G304" s="393" t="str">
        <f t="shared" si="72"/>
        <v>240201524-RA2-C03</v>
      </c>
      <c r="H304" s="394"/>
      <c r="I304" s="393"/>
      <c r="J304" s="393"/>
      <c r="K304" s="395"/>
      <c r="L304" s="393"/>
      <c r="M304" s="393"/>
      <c r="N304" s="393" t="str">
        <f t="shared" si="48"/>
        <v/>
      </c>
      <c r="O304" s="394"/>
      <c r="P304" s="393"/>
      <c r="Q304" s="393"/>
      <c r="R304" s="393"/>
      <c r="S304" s="396"/>
      <c r="T304" s="394"/>
      <c r="U304" s="393"/>
      <c r="V304" s="392" t="str">
        <f t="shared" si="49"/>
        <v/>
      </c>
      <c r="W304" s="392" t="str">
        <f t="shared" si="50"/>
        <v/>
      </c>
      <c r="X304" s="393"/>
      <c r="Y304" s="391" t="str">
        <f>IFERROR(VLOOKUP(Z304,BASE!$G$2:$H$3,2,0),"")</f>
        <v/>
      </c>
      <c r="Z304" s="393"/>
      <c r="AA304" s="391" t="str">
        <f>IFERROR(VLOOKUP(AB304,BASE!$J$2:$K$3,2,0),"")</f>
        <v/>
      </c>
      <c r="AB304" s="393"/>
      <c r="AC304" s="391" t="str">
        <f>IFERROR(VLOOKUP(AD304,BASE!M:N,2,0),"")</f>
        <v/>
      </c>
      <c r="AD304" s="393"/>
      <c r="AE304" s="391" t="str">
        <f>IFERROR(VLOOKUP(AF304,BASE!$P$2:$R$14,2,0),"")</f>
        <v/>
      </c>
      <c r="AF304" s="393"/>
      <c r="AG304" s="393"/>
      <c r="AH304" s="393"/>
      <c r="AI304" s="391" t="str">
        <f>IFERROR(VLOOKUP(AJ304,BASE!$D$2:$E$40,2,0),"")</f>
        <v/>
      </c>
      <c r="AJ304" s="393"/>
      <c r="AK304" s="394"/>
      <c r="AL304" s="394"/>
      <c r="AM304" s="394"/>
      <c r="AN304" s="394"/>
      <c r="AO304" s="394"/>
      <c r="AP304" s="394"/>
      <c r="AQ304" s="394"/>
      <c r="AR304" s="394"/>
      <c r="AS304" s="394"/>
      <c r="AT304" s="394"/>
      <c r="AU304" s="394"/>
      <c r="AV304" s="394"/>
      <c r="AW304" s="394"/>
      <c r="AX304" s="394"/>
      <c r="AY304" s="394"/>
      <c r="AZ304" s="394"/>
      <c r="BA304" s="394"/>
    </row>
    <row r="305" spans="1:53" ht="39.75" customHeight="1">
      <c r="A305" s="393"/>
      <c r="B305" s="394"/>
      <c r="C305" s="393"/>
      <c r="D305" s="396"/>
      <c r="E305" s="394"/>
      <c r="F305" s="393" t="s">
        <v>1455</v>
      </c>
      <c r="G305" s="393" t="str">
        <f t="shared" si="72"/>
        <v>240201524-RA2-C04</v>
      </c>
      <c r="H305" s="394"/>
      <c r="I305" s="393"/>
      <c r="J305" s="393"/>
      <c r="K305" s="395"/>
      <c r="L305" s="393"/>
      <c r="M305" s="393"/>
      <c r="N305" s="393" t="str">
        <f t="shared" si="48"/>
        <v/>
      </c>
      <c r="O305" s="394"/>
      <c r="P305" s="393"/>
      <c r="Q305" s="393"/>
      <c r="R305" s="393"/>
      <c r="S305" s="396"/>
      <c r="T305" s="394"/>
      <c r="U305" s="393"/>
      <c r="V305" s="392" t="str">
        <f t="shared" si="49"/>
        <v/>
      </c>
      <c r="W305" s="392" t="str">
        <f t="shared" si="50"/>
        <v/>
      </c>
      <c r="X305" s="393"/>
      <c r="Y305" s="391" t="str">
        <f>IFERROR(VLOOKUP(Z305,BASE!$G$2:$H$3,2,0),"")</f>
        <v/>
      </c>
      <c r="Z305" s="393"/>
      <c r="AA305" s="391" t="str">
        <f>IFERROR(VLOOKUP(AB305,BASE!$J$2:$K$3,2,0),"")</f>
        <v/>
      </c>
      <c r="AB305" s="393"/>
      <c r="AC305" s="391" t="str">
        <f>IFERROR(VLOOKUP(AD305,BASE!M:N,2,0),"")</f>
        <v/>
      </c>
      <c r="AD305" s="393"/>
      <c r="AE305" s="391" t="str">
        <f>IFERROR(VLOOKUP(AF305,BASE!$P$2:$R$14,2,0),"")</f>
        <v/>
      </c>
      <c r="AF305" s="393"/>
      <c r="AG305" s="393"/>
      <c r="AH305" s="393"/>
      <c r="AI305" s="391" t="str">
        <f>IFERROR(VLOOKUP(AJ305,BASE!$D$2:$E$40,2,0),"")</f>
        <v/>
      </c>
      <c r="AJ305" s="393"/>
      <c r="AK305" s="394"/>
      <c r="AL305" s="394"/>
      <c r="AM305" s="394"/>
      <c r="AN305" s="394"/>
      <c r="AO305" s="394"/>
      <c r="AP305" s="394"/>
      <c r="AQ305" s="394"/>
      <c r="AR305" s="394"/>
      <c r="AS305" s="394"/>
      <c r="AT305" s="394"/>
      <c r="AU305" s="394"/>
      <c r="AV305" s="394"/>
      <c r="AW305" s="394"/>
      <c r="AX305" s="394"/>
      <c r="AY305" s="394"/>
      <c r="AZ305" s="394"/>
      <c r="BA305" s="394"/>
    </row>
    <row r="306" spans="1:53" ht="39.75" customHeight="1">
      <c r="A306" s="393"/>
      <c r="B306" s="394"/>
      <c r="C306" s="393"/>
      <c r="D306" s="396"/>
      <c r="E306" s="394"/>
      <c r="F306" s="393" t="s">
        <v>1457</v>
      </c>
      <c r="G306" s="393" t="str">
        <f t="shared" si="72"/>
        <v>240201524-RA2-C05</v>
      </c>
      <c r="H306" s="394"/>
      <c r="I306" s="393"/>
      <c r="J306" s="393"/>
      <c r="K306" s="395"/>
      <c r="L306" s="393"/>
      <c r="M306" s="393"/>
      <c r="N306" s="393" t="str">
        <f t="shared" si="48"/>
        <v/>
      </c>
      <c r="O306" s="394"/>
      <c r="P306" s="393"/>
      <c r="Q306" s="393"/>
      <c r="R306" s="393"/>
      <c r="S306" s="396"/>
      <c r="T306" s="394"/>
      <c r="U306" s="393"/>
      <c r="V306" s="392" t="str">
        <f t="shared" si="49"/>
        <v/>
      </c>
      <c r="W306" s="392" t="str">
        <f t="shared" si="50"/>
        <v/>
      </c>
      <c r="X306" s="393"/>
      <c r="Y306" s="391" t="str">
        <f>IFERROR(VLOOKUP(Z306,BASE!$G$2:$H$3,2,0),"")</f>
        <v/>
      </c>
      <c r="Z306" s="393"/>
      <c r="AA306" s="391" t="str">
        <f>IFERROR(VLOOKUP(AB306,BASE!$J$2:$K$3,2,0),"")</f>
        <v/>
      </c>
      <c r="AB306" s="393"/>
      <c r="AC306" s="391" t="str">
        <f>IFERROR(VLOOKUP(AD306,BASE!M:N,2,0),"")</f>
        <v/>
      </c>
      <c r="AD306" s="393"/>
      <c r="AE306" s="391" t="str">
        <f>IFERROR(VLOOKUP(AF306,BASE!$P$2:$R$14,2,0),"")</f>
        <v/>
      </c>
      <c r="AF306" s="393"/>
      <c r="AG306" s="393"/>
      <c r="AH306" s="393"/>
      <c r="AI306" s="391" t="str">
        <f>IFERROR(VLOOKUP(AJ306,BASE!$D$2:$E$40,2,0),"")</f>
        <v/>
      </c>
      <c r="AJ306" s="393"/>
      <c r="AK306" s="394"/>
      <c r="AL306" s="394"/>
      <c r="AM306" s="394"/>
      <c r="AN306" s="394"/>
      <c r="AO306" s="394"/>
      <c r="AP306" s="394"/>
      <c r="AQ306" s="394"/>
      <c r="AR306" s="394"/>
      <c r="AS306" s="394"/>
      <c r="AT306" s="394"/>
      <c r="AU306" s="394"/>
      <c r="AV306" s="394"/>
      <c r="AW306" s="394"/>
      <c r="AX306" s="394"/>
      <c r="AY306" s="394"/>
      <c r="AZ306" s="394"/>
      <c r="BA306" s="394"/>
    </row>
    <row r="307" spans="1:53" ht="39.75" customHeight="1">
      <c r="A307" s="393"/>
      <c r="B307" s="394"/>
      <c r="C307" s="393"/>
      <c r="D307" s="396"/>
      <c r="E307" s="394"/>
      <c r="F307" s="393" t="s">
        <v>1467</v>
      </c>
      <c r="G307" s="393" t="str">
        <f t="shared" si="72"/>
        <v>240201524-RA2-C06</v>
      </c>
      <c r="H307" s="394"/>
      <c r="I307" s="393"/>
      <c r="J307" s="393"/>
      <c r="K307" s="395"/>
      <c r="L307" s="393"/>
      <c r="M307" s="393"/>
      <c r="N307" s="393" t="str">
        <f t="shared" si="48"/>
        <v/>
      </c>
      <c r="O307" s="394"/>
      <c r="P307" s="393"/>
      <c r="Q307" s="393"/>
      <c r="R307" s="393"/>
      <c r="S307" s="396"/>
      <c r="T307" s="394"/>
      <c r="U307" s="393"/>
      <c r="V307" s="392" t="str">
        <f t="shared" si="49"/>
        <v/>
      </c>
      <c r="W307" s="392" t="str">
        <f t="shared" si="50"/>
        <v/>
      </c>
      <c r="X307" s="393"/>
      <c r="Y307" s="391" t="str">
        <f>IFERROR(VLOOKUP(Z307,BASE!$G$2:$H$3,2,0),"")</f>
        <v/>
      </c>
      <c r="Z307" s="393"/>
      <c r="AA307" s="391" t="str">
        <f>IFERROR(VLOOKUP(AB307,BASE!$J$2:$K$3,2,0),"")</f>
        <v/>
      </c>
      <c r="AB307" s="393"/>
      <c r="AC307" s="391" t="str">
        <f>IFERROR(VLOOKUP(AD307,BASE!M:N,2,0),"")</f>
        <v/>
      </c>
      <c r="AD307" s="393"/>
      <c r="AE307" s="391" t="str">
        <f>IFERROR(VLOOKUP(AF307,BASE!$P$2:$R$14,2,0),"")</f>
        <v/>
      </c>
      <c r="AF307" s="393"/>
      <c r="AG307" s="393"/>
      <c r="AH307" s="393"/>
      <c r="AI307" s="391" t="str">
        <f>IFERROR(VLOOKUP(AJ307,BASE!$D$2:$E$40,2,0),"")</f>
        <v/>
      </c>
      <c r="AJ307" s="393"/>
      <c r="AK307" s="394"/>
      <c r="AL307" s="394"/>
      <c r="AM307" s="394"/>
      <c r="AN307" s="394"/>
      <c r="AO307" s="394"/>
      <c r="AP307" s="394"/>
      <c r="AQ307" s="394"/>
      <c r="AR307" s="394"/>
      <c r="AS307" s="394"/>
      <c r="AT307" s="394"/>
      <c r="AU307" s="394"/>
      <c r="AV307" s="394"/>
      <c r="AW307" s="394"/>
      <c r="AX307" s="394"/>
      <c r="AY307" s="394"/>
      <c r="AZ307" s="394"/>
      <c r="BA307" s="394"/>
    </row>
    <row r="308" spans="1:53" ht="39.75" customHeight="1">
      <c r="A308" s="393"/>
      <c r="B308" s="394"/>
      <c r="C308" s="393"/>
      <c r="D308" s="396"/>
      <c r="E308" s="394"/>
      <c r="F308" s="393" t="s">
        <v>1469</v>
      </c>
      <c r="G308" s="393" t="str">
        <f t="shared" si="72"/>
        <v>240201524-RA2-C07</v>
      </c>
      <c r="H308" s="394"/>
      <c r="I308" s="393"/>
      <c r="J308" s="393"/>
      <c r="K308" s="395"/>
      <c r="L308" s="393"/>
      <c r="M308" s="393"/>
      <c r="N308" s="393" t="str">
        <f t="shared" si="48"/>
        <v/>
      </c>
      <c r="O308" s="394"/>
      <c r="P308" s="393"/>
      <c r="Q308" s="393"/>
      <c r="R308" s="393"/>
      <c r="S308" s="396"/>
      <c r="T308" s="394"/>
      <c r="U308" s="393"/>
      <c r="V308" s="392" t="str">
        <f t="shared" si="49"/>
        <v/>
      </c>
      <c r="W308" s="392" t="str">
        <f t="shared" si="50"/>
        <v/>
      </c>
      <c r="X308" s="393"/>
      <c r="Y308" s="391" t="str">
        <f>IFERROR(VLOOKUP(Z308,BASE!$G$2:$H$3,2,0),"")</f>
        <v/>
      </c>
      <c r="Z308" s="393"/>
      <c r="AA308" s="391" t="str">
        <f>IFERROR(VLOOKUP(AB308,BASE!$J$2:$K$3,2,0),"")</f>
        <v/>
      </c>
      <c r="AB308" s="393"/>
      <c r="AC308" s="391" t="str">
        <f>IFERROR(VLOOKUP(AD308,BASE!M:N,2,0),"")</f>
        <v/>
      </c>
      <c r="AD308" s="393"/>
      <c r="AE308" s="391" t="str">
        <f>IFERROR(VLOOKUP(AF308,BASE!$P$2:$R$14,2,0),"")</f>
        <v/>
      </c>
      <c r="AF308" s="393"/>
      <c r="AG308" s="393"/>
      <c r="AH308" s="393"/>
      <c r="AI308" s="391" t="str">
        <f>IFERROR(VLOOKUP(AJ308,BASE!$D$2:$E$40,2,0),"")</f>
        <v/>
      </c>
      <c r="AJ308" s="393"/>
      <c r="AK308" s="394"/>
      <c r="AL308" s="394"/>
      <c r="AM308" s="394"/>
      <c r="AN308" s="394"/>
      <c r="AO308" s="394"/>
      <c r="AP308" s="394"/>
      <c r="AQ308" s="394"/>
      <c r="AR308" s="394"/>
      <c r="AS308" s="394"/>
      <c r="AT308" s="394"/>
      <c r="AU308" s="394"/>
      <c r="AV308" s="394"/>
      <c r="AW308" s="394"/>
      <c r="AX308" s="394"/>
      <c r="AY308" s="394"/>
      <c r="AZ308" s="394"/>
      <c r="BA308" s="394"/>
    </row>
    <row r="309" spans="1:53" ht="39.75" customHeight="1">
      <c r="A309" s="393"/>
      <c r="B309" s="394"/>
      <c r="C309" s="393"/>
      <c r="D309" s="396"/>
      <c r="E309" s="394"/>
      <c r="F309" s="393" t="s">
        <v>1471</v>
      </c>
      <c r="G309" s="393" t="str">
        <f t="shared" si="72"/>
        <v>240201524-RA2-C08</v>
      </c>
      <c r="H309" s="394"/>
      <c r="I309" s="393"/>
      <c r="J309" s="393"/>
      <c r="K309" s="395"/>
      <c r="L309" s="393"/>
      <c r="M309" s="393"/>
      <c r="N309" s="393" t="str">
        <f t="shared" si="48"/>
        <v/>
      </c>
      <c r="O309" s="394"/>
      <c r="P309" s="393"/>
      <c r="Q309" s="393"/>
      <c r="R309" s="393"/>
      <c r="S309" s="396"/>
      <c r="T309" s="394"/>
      <c r="U309" s="393"/>
      <c r="V309" s="392" t="str">
        <f t="shared" si="49"/>
        <v/>
      </c>
      <c r="W309" s="392" t="str">
        <f t="shared" si="50"/>
        <v/>
      </c>
      <c r="X309" s="393"/>
      <c r="Y309" s="391" t="str">
        <f>IFERROR(VLOOKUP(Z309,BASE!$G$2:$H$3,2,0),"")</f>
        <v/>
      </c>
      <c r="Z309" s="393"/>
      <c r="AA309" s="391" t="str">
        <f>IFERROR(VLOOKUP(AB309,BASE!$J$2:$K$3,2,0),"")</f>
        <v/>
      </c>
      <c r="AB309" s="393"/>
      <c r="AC309" s="391" t="str">
        <f>IFERROR(VLOOKUP(AD309,BASE!M:N,2,0),"")</f>
        <v/>
      </c>
      <c r="AD309" s="393"/>
      <c r="AE309" s="391" t="str">
        <f>IFERROR(VLOOKUP(AF309,BASE!$P$2:$R$14,2,0),"")</f>
        <v/>
      </c>
      <c r="AF309" s="393"/>
      <c r="AG309" s="393"/>
      <c r="AH309" s="393"/>
      <c r="AI309" s="391" t="str">
        <f>IFERROR(VLOOKUP(AJ309,BASE!$D$2:$E$40,2,0),"")</f>
        <v/>
      </c>
      <c r="AJ309" s="393"/>
      <c r="AK309" s="394"/>
      <c r="AL309" s="394"/>
      <c r="AM309" s="394"/>
      <c r="AN309" s="394"/>
      <c r="AO309" s="394"/>
      <c r="AP309" s="394"/>
      <c r="AQ309" s="394"/>
      <c r="AR309" s="394"/>
      <c r="AS309" s="394"/>
      <c r="AT309" s="394"/>
      <c r="AU309" s="394"/>
      <c r="AV309" s="394"/>
      <c r="AW309" s="394"/>
      <c r="AX309" s="394"/>
      <c r="AY309" s="394"/>
      <c r="AZ309" s="394"/>
      <c r="BA309" s="394"/>
    </row>
    <row r="310" spans="1:53" ht="39.75" customHeight="1">
      <c r="A310" s="393"/>
      <c r="B310" s="394"/>
      <c r="C310" s="393"/>
      <c r="D310" s="396"/>
      <c r="E310" s="394"/>
      <c r="F310" s="393" t="s">
        <v>1475</v>
      </c>
      <c r="G310" s="393" t="str">
        <f t="shared" si="72"/>
        <v>240201524-RA2-C09</v>
      </c>
      <c r="H310" s="394"/>
      <c r="I310" s="393"/>
      <c r="J310" s="393"/>
      <c r="K310" s="395"/>
      <c r="L310" s="393"/>
      <c r="M310" s="393"/>
      <c r="N310" s="393" t="str">
        <f t="shared" si="48"/>
        <v/>
      </c>
      <c r="O310" s="394"/>
      <c r="P310" s="393"/>
      <c r="Q310" s="393"/>
      <c r="R310" s="393"/>
      <c r="S310" s="396"/>
      <c r="T310" s="394"/>
      <c r="U310" s="393"/>
      <c r="V310" s="392" t="str">
        <f t="shared" si="49"/>
        <v/>
      </c>
      <c r="W310" s="392" t="str">
        <f t="shared" si="50"/>
        <v/>
      </c>
      <c r="X310" s="393"/>
      <c r="Y310" s="391" t="str">
        <f>IFERROR(VLOOKUP(Z310,BASE!$G$2:$H$3,2,0),"")</f>
        <v/>
      </c>
      <c r="Z310" s="393"/>
      <c r="AA310" s="391" t="str">
        <f>IFERROR(VLOOKUP(AB310,BASE!$J$2:$K$3,2,0),"")</f>
        <v/>
      </c>
      <c r="AB310" s="393"/>
      <c r="AC310" s="391" t="str">
        <f>IFERROR(VLOOKUP(AD310,BASE!M:N,2,0),"")</f>
        <v/>
      </c>
      <c r="AD310" s="393"/>
      <c r="AE310" s="391" t="str">
        <f>IFERROR(VLOOKUP(AF310,BASE!$P$2:$R$14,2,0),"")</f>
        <v/>
      </c>
      <c r="AF310" s="393"/>
      <c r="AG310" s="393"/>
      <c r="AH310" s="393"/>
      <c r="AI310" s="391" t="str">
        <f>IFERROR(VLOOKUP(AJ310,BASE!$D$2:$E$40,2,0),"")</f>
        <v/>
      </c>
      <c r="AJ310" s="393"/>
      <c r="AK310" s="394"/>
      <c r="AL310" s="394"/>
      <c r="AM310" s="394"/>
      <c r="AN310" s="394"/>
      <c r="AO310" s="394"/>
      <c r="AP310" s="394"/>
      <c r="AQ310" s="394"/>
      <c r="AR310" s="394"/>
      <c r="AS310" s="394"/>
      <c r="AT310" s="394"/>
      <c r="AU310" s="394"/>
      <c r="AV310" s="394"/>
      <c r="AW310" s="394"/>
      <c r="AX310" s="394"/>
      <c r="AY310" s="394"/>
      <c r="AZ310" s="394"/>
      <c r="BA310" s="394"/>
    </row>
    <row r="311" spans="1:53" ht="39.75" customHeight="1">
      <c r="A311" s="393"/>
      <c r="B311" s="394"/>
      <c r="C311" s="393"/>
      <c r="D311" s="396"/>
      <c r="E311" s="394"/>
      <c r="F311" s="393" t="s">
        <v>1477</v>
      </c>
      <c r="G311" s="393" t="str">
        <f t="shared" si="72"/>
        <v>240201524-RA2-C10</v>
      </c>
      <c r="H311" s="394"/>
      <c r="I311" s="393"/>
      <c r="J311" s="393"/>
      <c r="K311" s="395"/>
      <c r="L311" s="393"/>
      <c r="M311" s="393"/>
      <c r="N311" s="393" t="str">
        <f t="shared" si="48"/>
        <v/>
      </c>
      <c r="O311" s="394"/>
      <c r="P311" s="393"/>
      <c r="Q311" s="393"/>
      <c r="R311" s="393"/>
      <c r="S311" s="396"/>
      <c r="T311" s="394"/>
      <c r="U311" s="393"/>
      <c r="V311" s="392" t="str">
        <f t="shared" si="49"/>
        <v/>
      </c>
      <c r="W311" s="392" t="str">
        <f t="shared" si="50"/>
        <v/>
      </c>
      <c r="X311" s="393"/>
      <c r="Y311" s="391" t="str">
        <f>IFERROR(VLOOKUP(Z311,BASE!$G$2:$H$3,2,0),"")</f>
        <v/>
      </c>
      <c r="Z311" s="393"/>
      <c r="AA311" s="391" t="str">
        <f>IFERROR(VLOOKUP(AB311,BASE!$J$2:$K$3,2,0),"")</f>
        <v/>
      </c>
      <c r="AB311" s="393"/>
      <c r="AC311" s="391" t="str">
        <f>IFERROR(VLOOKUP(AD311,BASE!M:N,2,0),"")</f>
        <v/>
      </c>
      <c r="AD311" s="393"/>
      <c r="AE311" s="391" t="str">
        <f>IFERROR(VLOOKUP(AF311,BASE!$P$2:$R$14,2,0),"")</f>
        <v/>
      </c>
      <c r="AF311" s="393"/>
      <c r="AG311" s="393"/>
      <c r="AH311" s="393"/>
      <c r="AI311" s="391" t="str">
        <f>IFERROR(VLOOKUP(AJ311,BASE!$D$2:$E$40,2,0),"")</f>
        <v/>
      </c>
      <c r="AJ311" s="393"/>
      <c r="AK311" s="394"/>
      <c r="AL311" s="394"/>
      <c r="AM311" s="394"/>
      <c r="AN311" s="394"/>
      <c r="AO311" s="394"/>
      <c r="AP311" s="394"/>
      <c r="AQ311" s="394"/>
      <c r="AR311" s="394"/>
      <c r="AS311" s="394"/>
      <c r="AT311" s="394"/>
      <c r="AU311" s="394"/>
      <c r="AV311" s="394"/>
      <c r="AW311" s="394"/>
      <c r="AX311" s="394"/>
      <c r="AY311" s="394"/>
      <c r="AZ311" s="394"/>
      <c r="BA311" s="394"/>
    </row>
    <row r="312" spans="1:53" ht="39.75" customHeight="1">
      <c r="A312" s="391">
        <v>240201524</v>
      </c>
      <c r="B312" s="392" t="s">
        <v>122</v>
      </c>
      <c r="C312" s="391"/>
      <c r="D312" s="391" t="str">
        <f>CONCATENATE(A312,"-","RA3")</f>
        <v>240201524-RA3</v>
      </c>
      <c r="E312" s="392" t="s">
        <v>1262</v>
      </c>
      <c r="F312" s="393" t="s">
        <v>1440</v>
      </c>
      <c r="G312" s="393" t="str">
        <f t="shared" ref="G312:G321" si="73">CONCATENATE($D$312,"-",F312)</f>
        <v>240201524-RA3-C01</v>
      </c>
      <c r="H312" s="397" t="s">
        <v>1683</v>
      </c>
      <c r="I312" s="393">
        <v>2</v>
      </c>
      <c r="J312" s="393">
        <v>0.5</v>
      </c>
      <c r="K312" s="395"/>
      <c r="L312" s="393" t="s">
        <v>178</v>
      </c>
      <c r="M312" s="393" t="s">
        <v>1442</v>
      </c>
      <c r="N312" s="393" t="str">
        <f t="shared" si="48"/>
        <v>240201524-RA3-PTA1-E1</v>
      </c>
      <c r="O312" s="394" t="s">
        <v>1684</v>
      </c>
      <c r="P312" s="393">
        <v>4</v>
      </c>
      <c r="Q312" s="393">
        <v>2</v>
      </c>
      <c r="R312" s="393"/>
      <c r="S312" s="396"/>
      <c r="T312" s="394"/>
      <c r="U312" s="393"/>
      <c r="V312" s="392" t="str">
        <f t="shared" si="49"/>
        <v/>
      </c>
      <c r="W312" s="392" t="str">
        <f t="shared" si="50"/>
        <v/>
      </c>
      <c r="X312" s="393"/>
      <c r="Y312" s="391" t="str">
        <f>IFERROR(VLOOKUP(Z312,BASE!$G$2:$H$3,2,0),"")</f>
        <v/>
      </c>
      <c r="Z312" s="393"/>
      <c r="AA312" s="391" t="str">
        <f>IFERROR(VLOOKUP(AB312,BASE!$J$2:$K$3,2,0),"")</f>
        <v/>
      </c>
      <c r="AB312" s="393"/>
      <c r="AC312" s="391" t="str">
        <f>IFERROR(VLOOKUP(AD312,BASE!M:N,2,0),"")</f>
        <v/>
      </c>
      <c r="AD312" s="393"/>
      <c r="AE312" s="391" t="str">
        <f>IFERROR(VLOOKUP(AF312,BASE!$P$2:$R$14,2,0),"")</f>
        <v/>
      </c>
      <c r="AF312" s="393"/>
      <c r="AG312" s="393"/>
      <c r="AH312" s="393"/>
      <c r="AI312" s="391" t="str">
        <f>IFERROR(VLOOKUP(AJ312,BASE!$D$2:$E$40,2,0),"")</f>
        <v/>
      </c>
      <c r="AJ312" s="393"/>
      <c r="AK312" s="394"/>
      <c r="AL312" s="394"/>
      <c r="AM312" s="394"/>
      <c r="AN312" s="394"/>
      <c r="AO312" s="394"/>
      <c r="AP312" s="394"/>
      <c r="AQ312" s="394"/>
      <c r="AR312" s="394"/>
      <c r="AS312" s="394"/>
      <c r="AT312" s="394"/>
      <c r="AU312" s="394"/>
      <c r="AV312" s="394"/>
      <c r="AW312" s="394"/>
      <c r="AX312" s="394"/>
      <c r="AY312" s="394"/>
      <c r="AZ312" s="394"/>
      <c r="BA312" s="394"/>
    </row>
    <row r="313" spans="1:53" ht="39.75" customHeight="1">
      <c r="A313" s="393"/>
      <c r="B313" s="394"/>
      <c r="C313" s="393"/>
      <c r="D313" s="396"/>
      <c r="E313" s="394"/>
      <c r="F313" s="393" t="s">
        <v>1450</v>
      </c>
      <c r="G313" s="393" t="str">
        <f t="shared" si="73"/>
        <v>240201524-RA3-C02</v>
      </c>
      <c r="H313" s="394" t="s">
        <v>1685</v>
      </c>
      <c r="I313" s="393">
        <v>1</v>
      </c>
      <c r="J313" s="393">
        <v>0.25</v>
      </c>
      <c r="K313" s="395"/>
      <c r="L313" s="393"/>
      <c r="M313" s="393"/>
      <c r="N313" s="393" t="str">
        <f t="shared" si="48"/>
        <v/>
      </c>
      <c r="O313" s="394"/>
      <c r="P313" s="393"/>
      <c r="Q313" s="393"/>
      <c r="R313" s="393"/>
      <c r="S313" s="396"/>
      <c r="T313" s="394"/>
      <c r="U313" s="393"/>
      <c r="V313" s="392" t="str">
        <f t="shared" si="49"/>
        <v/>
      </c>
      <c r="W313" s="392" t="str">
        <f t="shared" si="50"/>
        <v/>
      </c>
      <c r="X313" s="393"/>
      <c r="Y313" s="391" t="str">
        <f>IFERROR(VLOOKUP(Z313,BASE!$G$2:$H$3,2,0),"")</f>
        <v/>
      </c>
      <c r="Z313" s="393"/>
      <c r="AA313" s="391" t="str">
        <f>IFERROR(VLOOKUP(AB313,BASE!$J$2:$K$3,2,0),"")</f>
        <v/>
      </c>
      <c r="AB313" s="393"/>
      <c r="AC313" s="391" t="str">
        <f>IFERROR(VLOOKUP(AD313,BASE!M:N,2,0),"")</f>
        <v/>
      </c>
      <c r="AD313" s="393"/>
      <c r="AE313" s="391" t="str">
        <f>IFERROR(VLOOKUP(AF313,BASE!$P$2:$R$14,2,0),"")</f>
        <v/>
      </c>
      <c r="AF313" s="393"/>
      <c r="AG313" s="393"/>
      <c r="AH313" s="393"/>
      <c r="AI313" s="391" t="str">
        <f>IFERROR(VLOOKUP(AJ313,BASE!$D$2:$E$40,2,0),"")</f>
        <v/>
      </c>
      <c r="AJ313" s="393"/>
      <c r="AK313" s="394"/>
      <c r="AL313" s="394"/>
      <c r="AM313" s="394"/>
      <c r="AN313" s="394"/>
      <c r="AO313" s="394"/>
      <c r="AP313" s="394"/>
      <c r="AQ313" s="394"/>
      <c r="AR313" s="394"/>
      <c r="AS313" s="394"/>
      <c r="AT313" s="394"/>
      <c r="AU313" s="394"/>
      <c r="AV313" s="394"/>
      <c r="AW313" s="394"/>
      <c r="AX313" s="394"/>
      <c r="AY313" s="394"/>
      <c r="AZ313" s="394"/>
      <c r="BA313" s="394"/>
    </row>
    <row r="314" spans="1:53" ht="39.75" customHeight="1">
      <c r="A314" s="393"/>
      <c r="B314" s="394"/>
      <c r="C314" s="393"/>
      <c r="D314" s="396"/>
      <c r="E314" s="394"/>
      <c r="F314" s="393" t="s">
        <v>1453</v>
      </c>
      <c r="G314" s="393" t="str">
        <f t="shared" si="73"/>
        <v>240201524-RA3-C03</v>
      </c>
      <c r="H314" s="394" t="s">
        <v>1686</v>
      </c>
      <c r="I314" s="393">
        <v>1</v>
      </c>
      <c r="J314" s="393">
        <v>0.25</v>
      </c>
      <c r="K314" s="395"/>
      <c r="L314" s="393"/>
      <c r="M314" s="393"/>
      <c r="N314" s="393" t="str">
        <f t="shared" si="48"/>
        <v/>
      </c>
      <c r="O314" s="394"/>
      <c r="P314" s="393"/>
      <c r="Q314" s="393"/>
      <c r="R314" s="393"/>
      <c r="S314" s="396"/>
      <c r="T314" s="394"/>
      <c r="U314" s="393"/>
      <c r="V314" s="392" t="str">
        <f t="shared" si="49"/>
        <v/>
      </c>
      <c r="W314" s="392" t="str">
        <f t="shared" si="50"/>
        <v/>
      </c>
      <c r="X314" s="393"/>
      <c r="Y314" s="391" t="str">
        <f>IFERROR(VLOOKUP(Z314,BASE!$G$2:$H$3,2,0),"")</f>
        <v/>
      </c>
      <c r="Z314" s="393"/>
      <c r="AA314" s="391" t="str">
        <f>IFERROR(VLOOKUP(AB314,BASE!$J$2:$K$3,2,0),"")</f>
        <v/>
      </c>
      <c r="AB314" s="393"/>
      <c r="AC314" s="391" t="str">
        <f>IFERROR(VLOOKUP(AD314,BASE!M:N,2,0),"")</f>
        <v/>
      </c>
      <c r="AD314" s="393"/>
      <c r="AE314" s="391" t="str">
        <f>IFERROR(VLOOKUP(AF314,BASE!$P$2:$R$14,2,0),"")</f>
        <v/>
      </c>
      <c r="AF314" s="393"/>
      <c r="AG314" s="393"/>
      <c r="AH314" s="393"/>
      <c r="AI314" s="391" t="str">
        <f>IFERROR(VLOOKUP(AJ314,BASE!$D$2:$E$40,2,0),"")</f>
        <v/>
      </c>
      <c r="AJ314" s="393"/>
      <c r="AK314" s="394"/>
      <c r="AL314" s="394"/>
      <c r="AM314" s="394"/>
      <c r="AN314" s="394"/>
      <c r="AO314" s="394"/>
      <c r="AP314" s="394"/>
      <c r="AQ314" s="394"/>
      <c r="AR314" s="394"/>
      <c r="AS314" s="394"/>
      <c r="AT314" s="394"/>
      <c r="AU314" s="394"/>
      <c r="AV314" s="394"/>
      <c r="AW314" s="394"/>
      <c r="AX314" s="394"/>
      <c r="AY314" s="394"/>
      <c r="AZ314" s="394"/>
      <c r="BA314" s="394"/>
    </row>
    <row r="315" spans="1:53" ht="39.75" customHeight="1">
      <c r="A315" s="393"/>
      <c r="B315" s="394"/>
      <c r="C315" s="393"/>
      <c r="D315" s="396"/>
      <c r="E315" s="394"/>
      <c r="F315" s="393" t="s">
        <v>1455</v>
      </c>
      <c r="G315" s="393" t="str">
        <f t="shared" si="73"/>
        <v>240201524-RA3-C04</v>
      </c>
      <c r="H315" s="394"/>
      <c r="I315" s="393"/>
      <c r="J315" s="393"/>
      <c r="K315" s="395"/>
      <c r="L315" s="393"/>
      <c r="M315" s="393"/>
      <c r="N315" s="393" t="str">
        <f t="shared" si="48"/>
        <v/>
      </c>
      <c r="O315" s="394"/>
      <c r="P315" s="393"/>
      <c r="Q315" s="393"/>
      <c r="R315" s="393"/>
      <c r="S315" s="396"/>
      <c r="T315" s="394"/>
      <c r="U315" s="393"/>
      <c r="V315" s="392" t="str">
        <f t="shared" si="49"/>
        <v/>
      </c>
      <c r="W315" s="392" t="str">
        <f t="shared" si="50"/>
        <v/>
      </c>
      <c r="X315" s="393"/>
      <c r="Y315" s="391" t="str">
        <f>IFERROR(VLOOKUP(Z315,BASE!$G$2:$H$3,2,0),"")</f>
        <v/>
      </c>
      <c r="Z315" s="393"/>
      <c r="AA315" s="391" t="str">
        <f>IFERROR(VLOOKUP(AB315,BASE!$J$2:$K$3,2,0),"")</f>
        <v/>
      </c>
      <c r="AB315" s="393"/>
      <c r="AC315" s="391" t="str">
        <f>IFERROR(VLOOKUP(AD315,BASE!M:N,2,0),"")</f>
        <v/>
      </c>
      <c r="AD315" s="393"/>
      <c r="AE315" s="391" t="str">
        <f>IFERROR(VLOOKUP(AF315,BASE!$P$2:$R$14,2,0),"")</f>
        <v/>
      </c>
      <c r="AF315" s="393"/>
      <c r="AG315" s="393"/>
      <c r="AH315" s="393"/>
      <c r="AI315" s="391" t="str">
        <f>IFERROR(VLOOKUP(AJ315,BASE!$D$2:$E$40,2,0),"")</f>
        <v/>
      </c>
      <c r="AJ315" s="393"/>
      <c r="AK315" s="394"/>
      <c r="AL315" s="394"/>
      <c r="AM315" s="394"/>
      <c r="AN315" s="394"/>
      <c r="AO315" s="394"/>
      <c r="AP315" s="394"/>
      <c r="AQ315" s="394"/>
      <c r="AR315" s="394"/>
      <c r="AS315" s="394"/>
      <c r="AT315" s="394"/>
      <c r="AU315" s="394"/>
      <c r="AV315" s="394"/>
      <c r="AW315" s="394"/>
      <c r="AX315" s="394"/>
      <c r="AY315" s="394"/>
      <c r="AZ315" s="394"/>
      <c r="BA315" s="394"/>
    </row>
    <row r="316" spans="1:53" ht="39.75" customHeight="1">
      <c r="A316" s="393"/>
      <c r="B316" s="394"/>
      <c r="C316" s="393"/>
      <c r="D316" s="396"/>
      <c r="E316" s="394"/>
      <c r="F316" s="393" t="s">
        <v>1457</v>
      </c>
      <c r="G316" s="393" t="str">
        <f t="shared" si="73"/>
        <v>240201524-RA3-C05</v>
      </c>
      <c r="H316" s="394"/>
      <c r="I316" s="393"/>
      <c r="J316" s="393"/>
      <c r="K316" s="395"/>
      <c r="L316" s="393"/>
      <c r="M316" s="393"/>
      <c r="N316" s="393" t="str">
        <f t="shared" si="48"/>
        <v/>
      </c>
      <c r="O316" s="394"/>
      <c r="P316" s="393"/>
      <c r="Q316" s="393"/>
      <c r="R316" s="393"/>
      <c r="S316" s="396"/>
      <c r="T316" s="394"/>
      <c r="U316" s="393"/>
      <c r="V316" s="392" t="str">
        <f t="shared" si="49"/>
        <v/>
      </c>
      <c r="W316" s="392" t="str">
        <f t="shared" si="50"/>
        <v/>
      </c>
      <c r="X316" s="393"/>
      <c r="Y316" s="391" t="str">
        <f>IFERROR(VLOOKUP(Z316,BASE!$G$2:$H$3,2,0),"")</f>
        <v/>
      </c>
      <c r="Z316" s="393"/>
      <c r="AA316" s="391" t="str">
        <f>IFERROR(VLOOKUP(AB316,BASE!$J$2:$K$3,2,0),"")</f>
        <v/>
      </c>
      <c r="AB316" s="393"/>
      <c r="AC316" s="391" t="str">
        <f>IFERROR(VLOOKUP(AD316,BASE!M:N,2,0),"")</f>
        <v/>
      </c>
      <c r="AD316" s="393"/>
      <c r="AE316" s="391" t="str">
        <f>IFERROR(VLOOKUP(AF316,BASE!$P$2:$R$14,2,0),"")</f>
        <v/>
      </c>
      <c r="AF316" s="393"/>
      <c r="AG316" s="393"/>
      <c r="AH316" s="393"/>
      <c r="AI316" s="391" t="str">
        <f>IFERROR(VLOOKUP(AJ316,BASE!$D$2:$E$40,2,0),"")</f>
        <v/>
      </c>
      <c r="AJ316" s="393"/>
      <c r="AK316" s="394"/>
      <c r="AL316" s="394"/>
      <c r="AM316" s="394"/>
      <c r="AN316" s="394"/>
      <c r="AO316" s="394"/>
      <c r="AP316" s="394"/>
      <c r="AQ316" s="394"/>
      <c r="AR316" s="394"/>
      <c r="AS316" s="394"/>
      <c r="AT316" s="394"/>
      <c r="AU316" s="394"/>
      <c r="AV316" s="394"/>
      <c r="AW316" s="394"/>
      <c r="AX316" s="394"/>
      <c r="AY316" s="394"/>
      <c r="AZ316" s="394"/>
      <c r="BA316" s="394"/>
    </row>
    <row r="317" spans="1:53" ht="39.75" customHeight="1">
      <c r="A317" s="393"/>
      <c r="B317" s="394"/>
      <c r="C317" s="393"/>
      <c r="D317" s="396"/>
      <c r="E317" s="394"/>
      <c r="F317" s="393" t="s">
        <v>1467</v>
      </c>
      <c r="G317" s="393" t="str">
        <f t="shared" si="73"/>
        <v>240201524-RA3-C06</v>
      </c>
      <c r="H317" s="394"/>
      <c r="I317" s="393"/>
      <c r="J317" s="393"/>
      <c r="K317" s="395"/>
      <c r="L317" s="393"/>
      <c r="M317" s="393"/>
      <c r="N317" s="393" t="str">
        <f t="shared" si="48"/>
        <v/>
      </c>
      <c r="O317" s="394"/>
      <c r="P317" s="393"/>
      <c r="Q317" s="393"/>
      <c r="R317" s="393"/>
      <c r="S317" s="396"/>
      <c r="T317" s="394"/>
      <c r="U317" s="393"/>
      <c r="V317" s="392" t="str">
        <f t="shared" si="49"/>
        <v/>
      </c>
      <c r="W317" s="392" t="str">
        <f t="shared" si="50"/>
        <v/>
      </c>
      <c r="X317" s="393"/>
      <c r="Y317" s="391" t="str">
        <f>IFERROR(VLOOKUP(Z317,BASE!$G$2:$H$3,2,0),"")</f>
        <v/>
      </c>
      <c r="Z317" s="393"/>
      <c r="AA317" s="391" t="str">
        <f>IFERROR(VLOOKUP(AB317,BASE!$J$2:$K$3,2,0),"")</f>
        <v/>
      </c>
      <c r="AB317" s="393"/>
      <c r="AC317" s="391" t="str">
        <f>IFERROR(VLOOKUP(AD317,BASE!M:N,2,0),"")</f>
        <v/>
      </c>
      <c r="AD317" s="393"/>
      <c r="AE317" s="391" t="str">
        <f>IFERROR(VLOOKUP(AF317,BASE!$P$2:$R$14,2,0),"")</f>
        <v/>
      </c>
      <c r="AF317" s="393"/>
      <c r="AG317" s="393"/>
      <c r="AH317" s="393"/>
      <c r="AI317" s="391" t="str">
        <f>IFERROR(VLOOKUP(AJ317,BASE!$D$2:$E$40,2,0),"")</f>
        <v/>
      </c>
      <c r="AJ317" s="393"/>
      <c r="AK317" s="394"/>
      <c r="AL317" s="394"/>
      <c r="AM317" s="394"/>
      <c r="AN317" s="394"/>
      <c r="AO317" s="394"/>
      <c r="AP317" s="394"/>
      <c r="AQ317" s="394"/>
      <c r="AR317" s="394"/>
      <c r="AS317" s="394"/>
      <c r="AT317" s="394"/>
      <c r="AU317" s="394"/>
      <c r="AV317" s="394"/>
      <c r="AW317" s="394"/>
      <c r="AX317" s="394"/>
      <c r="AY317" s="394"/>
      <c r="AZ317" s="394"/>
      <c r="BA317" s="394"/>
    </row>
    <row r="318" spans="1:53" ht="39.75" customHeight="1">
      <c r="A318" s="393"/>
      <c r="B318" s="394"/>
      <c r="C318" s="393"/>
      <c r="D318" s="396"/>
      <c r="E318" s="394"/>
      <c r="F318" s="393" t="s">
        <v>1469</v>
      </c>
      <c r="G318" s="393" t="str">
        <f t="shared" si="73"/>
        <v>240201524-RA3-C07</v>
      </c>
      <c r="H318" s="394"/>
      <c r="I318" s="393"/>
      <c r="J318" s="393"/>
      <c r="K318" s="395"/>
      <c r="L318" s="393"/>
      <c r="M318" s="393"/>
      <c r="N318" s="393" t="str">
        <f t="shared" si="48"/>
        <v/>
      </c>
      <c r="O318" s="394"/>
      <c r="P318" s="393"/>
      <c r="Q318" s="393"/>
      <c r="R318" s="393"/>
      <c r="S318" s="396"/>
      <c r="T318" s="394"/>
      <c r="U318" s="393"/>
      <c r="V318" s="392" t="str">
        <f t="shared" si="49"/>
        <v/>
      </c>
      <c r="W318" s="392" t="str">
        <f t="shared" si="50"/>
        <v/>
      </c>
      <c r="X318" s="393"/>
      <c r="Y318" s="391" t="str">
        <f>IFERROR(VLOOKUP(Z318,BASE!$G$2:$H$3,2,0),"")</f>
        <v/>
      </c>
      <c r="Z318" s="393"/>
      <c r="AA318" s="391" t="str">
        <f>IFERROR(VLOOKUP(AB318,BASE!$J$2:$K$3,2,0),"")</f>
        <v/>
      </c>
      <c r="AB318" s="393"/>
      <c r="AC318" s="391" t="str">
        <f>IFERROR(VLOOKUP(AD318,BASE!M:N,2,0),"")</f>
        <v/>
      </c>
      <c r="AD318" s="393"/>
      <c r="AE318" s="391" t="str">
        <f>IFERROR(VLOOKUP(AF318,BASE!$P$2:$R$14,2,0),"")</f>
        <v/>
      </c>
      <c r="AF318" s="393"/>
      <c r="AG318" s="393"/>
      <c r="AH318" s="393"/>
      <c r="AI318" s="391" t="str">
        <f>IFERROR(VLOOKUP(AJ318,BASE!$D$2:$E$40,2,0),"")</f>
        <v/>
      </c>
      <c r="AJ318" s="393"/>
      <c r="AK318" s="394"/>
      <c r="AL318" s="394"/>
      <c r="AM318" s="394"/>
      <c r="AN318" s="394"/>
      <c r="AO318" s="394"/>
      <c r="AP318" s="394"/>
      <c r="AQ318" s="394"/>
      <c r="AR318" s="394"/>
      <c r="AS318" s="394"/>
      <c r="AT318" s="394"/>
      <c r="AU318" s="394"/>
      <c r="AV318" s="394"/>
      <c r="AW318" s="394"/>
      <c r="AX318" s="394"/>
      <c r="AY318" s="394"/>
      <c r="AZ318" s="394"/>
      <c r="BA318" s="394"/>
    </row>
    <row r="319" spans="1:53" ht="39.75" customHeight="1">
      <c r="A319" s="393"/>
      <c r="B319" s="394"/>
      <c r="C319" s="393"/>
      <c r="D319" s="396"/>
      <c r="E319" s="394"/>
      <c r="F319" s="393" t="s">
        <v>1471</v>
      </c>
      <c r="G319" s="393" t="str">
        <f t="shared" si="73"/>
        <v>240201524-RA3-C08</v>
      </c>
      <c r="H319" s="394"/>
      <c r="I319" s="393"/>
      <c r="J319" s="393"/>
      <c r="K319" s="395"/>
      <c r="L319" s="393"/>
      <c r="M319" s="393"/>
      <c r="N319" s="393" t="str">
        <f t="shared" si="48"/>
        <v/>
      </c>
      <c r="O319" s="394"/>
      <c r="P319" s="393"/>
      <c r="Q319" s="393"/>
      <c r="R319" s="393"/>
      <c r="S319" s="396"/>
      <c r="T319" s="394"/>
      <c r="U319" s="393"/>
      <c r="V319" s="392" t="str">
        <f t="shared" si="49"/>
        <v/>
      </c>
      <c r="W319" s="392" t="str">
        <f t="shared" si="50"/>
        <v/>
      </c>
      <c r="X319" s="393"/>
      <c r="Y319" s="391" t="str">
        <f>IFERROR(VLOOKUP(Z319,BASE!$G$2:$H$3,2,0),"")</f>
        <v/>
      </c>
      <c r="Z319" s="393"/>
      <c r="AA319" s="391" t="str">
        <f>IFERROR(VLOOKUP(AB319,BASE!$J$2:$K$3,2,0),"")</f>
        <v/>
      </c>
      <c r="AB319" s="393"/>
      <c r="AC319" s="391" t="str">
        <f>IFERROR(VLOOKUP(AD319,BASE!M:N,2,0),"")</f>
        <v/>
      </c>
      <c r="AD319" s="393"/>
      <c r="AE319" s="391" t="str">
        <f>IFERROR(VLOOKUP(AF319,BASE!$P$2:$R$14,2,0),"")</f>
        <v/>
      </c>
      <c r="AF319" s="393"/>
      <c r="AG319" s="393"/>
      <c r="AH319" s="393"/>
      <c r="AI319" s="391" t="str">
        <f>IFERROR(VLOOKUP(AJ319,BASE!$D$2:$E$40,2,0),"")</f>
        <v/>
      </c>
      <c r="AJ319" s="393"/>
      <c r="AK319" s="394"/>
      <c r="AL319" s="394"/>
      <c r="AM319" s="394"/>
      <c r="AN319" s="394"/>
      <c r="AO319" s="394"/>
      <c r="AP319" s="394"/>
      <c r="AQ319" s="394"/>
      <c r="AR319" s="394"/>
      <c r="AS319" s="394"/>
      <c r="AT319" s="394"/>
      <c r="AU319" s="394"/>
      <c r="AV319" s="394"/>
      <c r="AW319" s="394"/>
      <c r="AX319" s="394"/>
      <c r="AY319" s="394"/>
      <c r="AZ319" s="394"/>
      <c r="BA319" s="394"/>
    </row>
    <row r="320" spans="1:53" ht="39.75" customHeight="1">
      <c r="A320" s="393"/>
      <c r="B320" s="394"/>
      <c r="C320" s="393"/>
      <c r="D320" s="396"/>
      <c r="E320" s="394"/>
      <c r="F320" s="393" t="s">
        <v>1475</v>
      </c>
      <c r="G320" s="393" t="str">
        <f t="shared" si="73"/>
        <v>240201524-RA3-C09</v>
      </c>
      <c r="H320" s="394"/>
      <c r="I320" s="393"/>
      <c r="J320" s="393"/>
      <c r="K320" s="395"/>
      <c r="L320" s="393"/>
      <c r="M320" s="393"/>
      <c r="N320" s="393" t="str">
        <f t="shared" si="48"/>
        <v/>
      </c>
      <c r="O320" s="394"/>
      <c r="P320" s="393"/>
      <c r="Q320" s="393"/>
      <c r="R320" s="393"/>
      <c r="S320" s="396"/>
      <c r="T320" s="394"/>
      <c r="U320" s="393"/>
      <c r="V320" s="392" t="str">
        <f t="shared" si="49"/>
        <v/>
      </c>
      <c r="W320" s="392" t="str">
        <f t="shared" si="50"/>
        <v/>
      </c>
      <c r="X320" s="393"/>
      <c r="Y320" s="391" t="str">
        <f>IFERROR(VLOOKUP(Z320,BASE!$G$2:$H$3,2,0),"")</f>
        <v/>
      </c>
      <c r="Z320" s="393"/>
      <c r="AA320" s="391" t="str">
        <f>IFERROR(VLOOKUP(AB320,BASE!$J$2:$K$3,2,0),"")</f>
        <v/>
      </c>
      <c r="AB320" s="393"/>
      <c r="AC320" s="391" t="str">
        <f>IFERROR(VLOOKUP(AD320,BASE!M:N,2,0),"")</f>
        <v/>
      </c>
      <c r="AD320" s="393"/>
      <c r="AE320" s="391" t="str">
        <f>IFERROR(VLOOKUP(AF320,BASE!$P$2:$R$14,2,0),"")</f>
        <v/>
      </c>
      <c r="AF320" s="393"/>
      <c r="AG320" s="393"/>
      <c r="AH320" s="393"/>
      <c r="AI320" s="391" t="str">
        <f>IFERROR(VLOOKUP(AJ320,BASE!$D$2:$E$40,2,0),"")</f>
        <v/>
      </c>
      <c r="AJ320" s="393"/>
      <c r="AK320" s="394"/>
      <c r="AL320" s="394"/>
      <c r="AM320" s="394"/>
      <c r="AN320" s="394"/>
      <c r="AO320" s="394"/>
      <c r="AP320" s="394"/>
      <c r="AQ320" s="394"/>
      <c r="AR320" s="394"/>
      <c r="AS320" s="394"/>
      <c r="AT320" s="394"/>
      <c r="AU320" s="394"/>
      <c r="AV320" s="394"/>
      <c r="AW320" s="394"/>
      <c r="AX320" s="394"/>
      <c r="AY320" s="394"/>
      <c r="AZ320" s="394"/>
      <c r="BA320" s="394"/>
    </row>
    <row r="321" spans="1:53" ht="39.75" customHeight="1">
      <c r="A321" s="393"/>
      <c r="B321" s="394"/>
      <c r="C321" s="393"/>
      <c r="D321" s="396"/>
      <c r="E321" s="394"/>
      <c r="F321" s="393" t="s">
        <v>1477</v>
      </c>
      <c r="G321" s="393" t="str">
        <f t="shared" si="73"/>
        <v>240201524-RA3-C10</v>
      </c>
      <c r="H321" s="394"/>
      <c r="I321" s="393"/>
      <c r="J321" s="393"/>
      <c r="K321" s="395"/>
      <c r="L321" s="393"/>
      <c r="M321" s="393"/>
      <c r="N321" s="393" t="str">
        <f t="shared" si="48"/>
        <v/>
      </c>
      <c r="O321" s="394"/>
      <c r="P321" s="393"/>
      <c r="Q321" s="393"/>
      <c r="R321" s="393"/>
      <c r="S321" s="396"/>
      <c r="T321" s="394"/>
      <c r="U321" s="393"/>
      <c r="V321" s="392" t="str">
        <f t="shared" si="49"/>
        <v/>
      </c>
      <c r="W321" s="392" t="str">
        <f t="shared" si="50"/>
        <v/>
      </c>
      <c r="X321" s="393"/>
      <c r="Y321" s="391" t="str">
        <f>IFERROR(VLOOKUP(Z321,BASE!$G$2:$H$3,2,0),"")</f>
        <v/>
      </c>
      <c r="Z321" s="393"/>
      <c r="AA321" s="391" t="str">
        <f>IFERROR(VLOOKUP(AB321,BASE!$J$2:$K$3,2,0),"")</f>
        <v/>
      </c>
      <c r="AB321" s="393"/>
      <c r="AC321" s="391" t="str">
        <f>IFERROR(VLOOKUP(AD321,BASE!M:N,2,0),"")</f>
        <v/>
      </c>
      <c r="AD321" s="393"/>
      <c r="AE321" s="391" t="str">
        <f>IFERROR(VLOOKUP(AF321,BASE!$P$2:$R$14,2,0),"")</f>
        <v/>
      </c>
      <c r="AF321" s="393"/>
      <c r="AG321" s="393"/>
      <c r="AH321" s="393"/>
      <c r="AI321" s="391" t="str">
        <f>IFERROR(VLOOKUP(AJ321,BASE!$D$2:$E$40,2,0),"")</f>
        <v/>
      </c>
      <c r="AJ321" s="393"/>
      <c r="AK321" s="394"/>
      <c r="AL321" s="394"/>
      <c r="AM321" s="394"/>
      <c r="AN321" s="394"/>
      <c r="AO321" s="394"/>
      <c r="AP321" s="394"/>
      <c r="AQ321" s="394"/>
      <c r="AR321" s="394"/>
      <c r="AS321" s="394"/>
      <c r="AT321" s="394"/>
      <c r="AU321" s="394"/>
      <c r="AV321" s="394"/>
      <c r="AW321" s="394"/>
      <c r="AX321" s="394"/>
      <c r="AY321" s="394"/>
      <c r="AZ321" s="394"/>
      <c r="BA321" s="394"/>
    </row>
    <row r="322" spans="1:53" ht="39.75" customHeight="1">
      <c r="A322" s="391">
        <v>240201524</v>
      </c>
      <c r="B322" s="392" t="s">
        <v>122</v>
      </c>
      <c r="C322" s="391"/>
      <c r="D322" s="391" t="str">
        <f>CONCATENATE(A322,"-","RA4")</f>
        <v>240201524-RA4</v>
      </c>
      <c r="E322" s="392" t="s">
        <v>1263</v>
      </c>
      <c r="F322" s="393" t="s">
        <v>1440</v>
      </c>
      <c r="G322" s="393" t="str">
        <f t="shared" ref="G322:G331" si="74">CONCATENATE($D$322,"-",F322)</f>
        <v>240201524-RA4-C01</v>
      </c>
      <c r="H322" s="394" t="s">
        <v>1687</v>
      </c>
      <c r="I322" s="393">
        <v>4</v>
      </c>
      <c r="J322" s="393">
        <v>0.5</v>
      </c>
      <c r="K322" s="395"/>
      <c r="L322" s="393" t="s">
        <v>178</v>
      </c>
      <c r="M322" s="393" t="s">
        <v>1442</v>
      </c>
      <c r="N322" s="393" t="str">
        <f t="shared" si="48"/>
        <v>240201524-RA4-PTA1-E1</v>
      </c>
      <c r="O322" s="394" t="s">
        <v>1688</v>
      </c>
      <c r="P322" s="393">
        <v>4</v>
      </c>
      <c r="Q322" s="393">
        <v>3</v>
      </c>
      <c r="R322" s="393"/>
      <c r="S322" s="396"/>
      <c r="T322" s="394"/>
      <c r="U322" s="393"/>
      <c r="V322" s="392" t="str">
        <f t="shared" si="49"/>
        <v/>
      </c>
      <c r="W322" s="392" t="str">
        <f t="shared" si="50"/>
        <v/>
      </c>
      <c r="X322" s="393"/>
      <c r="Y322" s="391" t="str">
        <f>IFERROR(VLOOKUP(Z322,BASE!$G$2:$H$3,2,0),"")</f>
        <v/>
      </c>
      <c r="Z322" s="393"/>
      <c r="AA322" s="391" t="str">
        <f>IFERROR(VLOOKUP(AB322,BASE!$J$2:$K$3,2,0),"")</f>
        <v/>
      </c>
      <c r="AB322" s="393"/>
      <c r="AC322" s="391" t="str">
        <f>IFERROR(VLOOKUP(AD322,BASE!M:N,2,0),"")</f>
        <v/>
      </c>
      <c r="AD322" s="393"/>
      <c r="AE322" s="391" t="str">
        <f>IFERROR(VLOOKUP(AF322,BASE!$P$2:$R$14,2,0),"")</f>
        <v/>
      </c>
      <c r="AF322" s="393"/>
      <c r="AG322" s="393"/>
      <c r="AH322" s="393"/>
      <c r="AI322" s="391" t="str">
        <f>IFERROR(VLOOKUP(AJ322,BASE!$D$2:$E$40,2,0),"")</f>
        <v/>
      </c>
      <c r="AJ322" s="393"/>
      <c r="AK322" s="394"/>
      <c r="AL322" s="394"/>
      <c r="AM322" s="394"/>
      <c r="AN322" s="394"/>
      <c r="AO322" s="394"/>
      <c r="AP322" s="394"/>
      <c r="AQ322" s="394"/>
      <c r="AR322" s="394"/>
      <c r="AS322" s="394"/>
      <c r="AT322" s="394"/>
      <c r="AU322" s="394"/>
      <c r="AV322" s="394"/>
      <c r="AW322" s="394"/>
      <c r="AX322" s="394"/>
      <c r="AY322" s="394"/>
      <c r="AZ322" s="394"/>
      <c r="BA322" s="394"/>
    </row>
    <row r="323" spans="1:53" ht="39.75" customHeight="1">
      <c r="A323" s="393"/>
      <c r="B323" s="394"/>
      <c r="C323" s="393"/>
      <c r="D323" s="393"/>
      <c r="E323" s="394"/>
      <c r="F323" s="393" t="s">
        <v>1450</v>
      </c>
      <c r="G323" s="393" t="str">
        <f t="shared" si="74"/>
        <v>240201524-RA4-C02</v>
      </c>
      <c r="H323" s="394" t="s">
        <v>1689</v>
      </c>
      <c r="I323" s="393">
        <v>4</v>
      </c>
      <c r="J323" s="393">
        <v>0.5</v>
      </c>
      <c r="K323" s="395"/>
      <c r="L323" s="393"/>
      <c r="M323" s="393"/>
      <c r="N323" s="393" t="str">
        <f t="shared" si="48"/>
        <v/>
      </c>
      <c r="O323" s="394"/>
      <c r="P323" s="393"/>
      <c r="Q323" s="393"/>
      <c r="R323" s="393"/>
      <c r="S323" s="396"/>
      <c r="T323" s="394"/>
      <c r="U323" s="393"/>
      <c r="V323" s="392" t="str">
        <f t="shared" si="49"/>
        <v/>
      </c>
      <c r="W323" s="392" t="str">
        <f t="shared" si="50"/>
        <v/>
      </c>
      <c r="X323" s="393"/>
      <c r="Y323" s="391" t="str">
        <f>IFERROR(VLOOKUP(Z323,BASE!$G$2:$H$3,2,0),"")</f>
        <v/>
      </c>
      <c r="Z323" s="393"/>
      <c r="AA323" s="391" t="str">
        <f>IFERROR(VLOOKUP(AB323,BASE!$J$2:$K$3,2,0),"")</f>
        <v/>
      </c>
      <c r="AB323" s="393"/>
      <c r="AC323" s="391" t="str">
        <f>IFERROR(VLOOKUP(AD323,BASE!M:N,2,0),"")</f>
        <v/>
      </c>
      <c r="AD323" s="393"/>
      <c r="AE323" s="391" t="str">
        <f>IFERROR(VLOOKUP(AF323,BASE!$P$2:$R$14,2,0),"")</f>
        <v/>
      </c>
      <c r="AF323" s="393"/>
      <c r="AG323" s="393"/>
      <c r="AH323" s="393"/>
      <c r="AI323" s="391" t="str">
        <f>IFERROR(VLOOKUP(AJ323,BASE!$D$2:$E$40,2,0),"")</f>
        <v/>
      </c>
      <c r="AJ323" s="393"/>
      <c r="AK323" s="394"/>
      <c r="AL323" s="394"/>
      <c r="AM323" s="394"/>
      <c r="AN323" s="394"/>
      <c r="AO323" s="394"/>
      <c r="AP323" s="394"/>
      <c r="AQ323" s="394"/>
      <c r="AR323" s="394"/>
      <c r="AS323" s="394"/>
      <c r="AT323" s="394"/>
      <c r="AU323" s="394"/>
      <c r="AV323" s="394"/>
      <c r="AW323" s="394"/>
      <c r="AX323" s="394"/>
      <c r="AY323" s="394"/>
      <c r="AZ323" s="394"/>
      <c r="BA323" s="394"/>
    </row>
    <row r="324" spans="1:53" ht="39.75" customHeight="1">
      <c r="A324" s="393"/>
      <c r="B324" s="394"/>
      <c r="C324" s="393"/>
      <c r="D324" s="393"/>
      <c r="E324" s="394"/>
      <c r="F324" s="393" t="s">
        <v>1453</v>
      </c>
      <c r="G324" s="393" t="str">
        <f t="shared" si="74"/>
        <v>240201524-RA4-C03</v>
      </c>
      <c r="H324" s="394"/>
      <c r="I324" s="393"/>
      <c r="J324" s="393"/>
      <c r="K324" s="395"/>
      <c r="L324" s="393"/>
      <c r="M324" s="393"/>
      <c r="N324" s="393" t="str">
        <f t="shared" si="48"/>
        <v/>
      </c>
      <c r="O324" s="394"/>
      <c r="P324" s="393"/>
      <c r="Q324" s="393"/>
      <c r="R324" s="393"/>
      <c r="S324" s="396"/>
      <c r="T324" s="394"/>
      <c r="U324" s="393"/>
      <c r="V324" s="392" t="str">
        <f t="shared" si="49"/>
        <v/>
      </c>
      <c r="W324" s="392" t="str">
        <f t="shared" si="50"/>
        <v/>
      </c>
      <c r="X324" s="393"/>
      <c r="Y324" s="391" t="str">
        <f>IFERROR(VLOOKUP(Z324,BASE!$G$2:$H$3,2,0),"")</f>
        <v/>
      </c>
      <c r="Z324" s="393"/>
      <c r="AA324" s="391" t="str">
        <f>IFERROR(VLOOKUP(AB324,BASE!$J$2:$K$3,2,0),"")</f>
        <v/>
      </c>
      <c r="AB324" s="393"/>
      <c r="AC324" s="391" t="str">
        <f>IFERROR(VLOOKUP(AD324,BASE!M:N,2,0),"")</f>
        <v/>
      </c>
      <c r="AD324" s="393"/>
      <c r="AE324" s="391" t="str">
        <f>IFERROR(VLOOKUP(AF324,BASE!$P$2:$R$14,2,0),"")</f>
        <v/>
      </c>
      <c r="AF324" s="393"/>
      <c r="AG324" s="393"/>
      <c r="AH324" s="393"/>
      <c r="AI324" s="391" t="str">
        <f>IFERROR(VLOOKUP(AJ324,BASE!$D$2:$E$40,2,0),"")</f>
        <v/>
      </c>
      <c r="AJ324" s="393"/>
      <c r="AK324" s="394"/>
      <c r="AL324" s="394"/>
      <c r="AM324" s="394"/>
      <c r="AN324" s="394"/>
      <c r="AO324" s="394"/>
      <c r="AP324" s="394"/>
      <c r="AQ324" s="394"/>
      <c r="AR324" s="394"/>
      <c r="AS324" s="394"/>
      <c r="AT324" s="394"/>
      <c r="AU324" s="394"/>
      <c r="AV324" s="394"/>
      <c r="AW324" s="394"/>
      <c r="AX324" s="394"/>
      <c r="AY324" s="394"/>
      <c r="AZ324" s="394"/>
      <c r="BA324" s="394"/>
    </row>
    <row r="325" spans="1:53" ht="39.75" customHeight="1">
      <c r="A325" s="393"/>
      <c r="B325" s="394"/>
      <c r="C325" s="393"/>
      <c r="D325" s="393"/>
      <c r="E325" s="394"/>
      <c r="F325" s="393" t="s">
        <v>1455</v>
      </c>
      <c r="G325" s="393" t="str">
        <f t="shared" si="74"/>
        <v>240201524-RA4-C04</v>
      </c>
      <c r="H325" s="394"/>
      <c r="I325" s="393"/>
      <c r="J325" s="393"/>
      <c r="K325" s="395"/>
      <c r="L325" s="393"/>
      <c r="M325" s="393"/>
      <c r="N325" s="393" t="str">
        <f t="shared" si="48"/>
        <v/>
      </c>
      <c r="O325" s="394"/>
      <c r="P325" s="393"/>
      <c r="Q325" s="393"/>
      <c r="R325" s="393"/>
      <c r="S325" s="396"/>
      <c r="T325" s="394"/>
      <c r="U325" s="393"/>
      <c r="V325" s="392" t="str">
        <f t="shared" si="49"/>
        <v/>
      </c>
      <c r="W325" s="392" t="str">
        <f t="shared" si="50"/>
        <v/>
      </c>
      <c r="X325" s="393"/>
      <c r="Y325" s="391" t="str">
        <f>IFERROR(VLOOKUP(Z325,BASE!$G$2:$H$3,2,0),"")</f>
        <v/>
      </c>
      <c r="Z325" s="393"/>
      <c r="AA325" s="391" t="str">
        <f>IFERROR(VLOOKUP(AB325,BASE!$J$2:$K$3,2,0),"")</f>
        <v/>
      </c>
      <c r="AB325" s="393"/>
      <c r="AC325" s="391" t="str">
        <f>IFERROR(VLOOKUP(AD325,BASE!M:N,2,0),"")</f>
        <v/>
      </c>
      <c r="AD325" s="393"/>
      <c r="AE325" s="391" t="str">
        <f>IFERROR(VLOOKUP(AF325,BASE!$P$2:$R$14,2,0),"")</f>
        <v/>
      </c>
      <c r="AF325" s="393"/>
      <c r="AG325" s="393"/>
      <c r="AH325" s="393"/>
      <c r="AI325" s="391" t="str">
        <f>IFERROR(VLOOKUP(AJ325,BASE!$D$2:$E$40,2,0),"")</f>
        <v/>
      </c>
      <c r="AJ325" s="393"/>
      <c r="AK325" s="394"/>
      <c r="AL325" s="394"/>
      <c r="AM325" s="394"/>
      <c r="AN325" s="394"/>
      <c r="AO325" s="394"/>
      <c r="AP325" s="394"/>
      <c r="AQ325" s="394"/>
      <c r="AR325" s="394"/>
      <c r="AS325" s="394"/>
      <c r="AT325" s="394"/>
      <c r="AU325" s="394"/>
      <c r="AV325" s="394"/>
      <c r="AW325" s="394"/>
      <c r="AX325" s="394"/>
      <c r="AY325" s="394"/>
      <c r="AZ325" s="394"/>
      <c r="BA325" s="394"/>
    </row>
    <row r="326" spans="1:53" ht="39.75" customHeight="1">
      <c r="A326" s="393"/>
      <c r="B326" s="394"/>
      <c r="C326" s="393"/>
      <c r="D326" s="393"/>
      <c r="E326" s="394"/>
      <c r="F326" s="393" t="s">
        <v>1457</v>
      </c>
      <c r="G326" s="393" t="str">
        <f t="shared" si="74"/>
        <v>240201524-RA4-C05</v>
      </c>
      <c r="H326" s="394"/>
      <c r="I326" s="393"/>
      <c r="J326" s="393"/>
      <c r="K326" s="395"/>
      <c r="L326" s="393"/>
      <c r="M326" s="393"/>
      <c r="N326" s="393" t="str">
        <f t="shared" si="48"/>
        <v/>
      </c>
      <c r="O326" s="394"/>
      <c r="P326" s="393"/>
      <c r="Q326" s="393"/>
      <c r="R326" s="393"/>
      <c r="S326" s="396"/>
      <c r="T326" s="394"/>
      <c r="U326" s="393"/>
      <c r="V326" s="392" t="str">
        <f t="shared" si="49"/>
        <v/>
      </c>
      <c r="W326" s="392" t="str">
        <f t="shared" si="50"/>
        <v/>
      </c>
      <c r="X326" s="393"/>
      <c r="Y326" s="391" t="str">
        <f>IFERROR(VLOOKUP(Z326,BASE!$G$2:$H$3,2,0),"")</f>
        <v/>
      </c>
      <c r="Z326" s="393"/>
      <c r="AA326" s="391" t="str">
        <f>IFERROR(VLOOKUP(AB326,BASE!$J$2:$K$3,2,0),"")</f>
        <v/>
      </c>
      <c r="AB326" s="393"/>
      <c r="AC326" s="391" t="str">
        <f>IFERROR(VLOOKUP(AD326,BASE!M:N,2,0),"")</f>
        <v/>
      </c>
      <c r="AD326" s="393"/>
      <c r="AE326" s="391" t="str">
        <f>IFERROR(VLOOKUP(AF326,BASE!$P$2:$R$14,2,0),"")</f>
        <v/>
      </c>
      <c r="AF326" s="393"/>
      <c r="AG326" s="393"/>
      <c r="AH326" s="393"/>
      <c r="AI326" s="391" t="str">
        <f>IFERROR(VLOOKUP(AJ326,BASE!$D$2:$E$40,2,0),"")</f>
        <v/>
      </c>
      <c r="AJ326" s="393"/>
      <c r="AK326" s="394"/>
      <c r="AL326" s="394"/>
      <c r="AM326" s="394"/>
      <c r="AN326" s="394"/>
      <c r="AO326" s="394"/>
      <c r="AP326" s="394"/>
      <c r="AQ326" s="394"/>
      <c r="AR326" s="394"/>
      <c r="AS326" s="394"/>
      <c r="AT326" s="394"/>
      <c r="AU326" s="394"/>
      <c r="AV326" s="394"/>
      <c r="AW326" s="394"/>
      <c r="AX326" s="394"/>
      <c r="AY326" s="394"/>
      <c r="AZ326" s="394"/>
      <c r="BA326" s="394"/>
    </row>
    <row r="327" spans="1:53" ht="39.75" customHeight="1">
      <c r="A327" s="393"/>
      <c r="B327" s="394"/>
      <c r="C327" s="393"/>
      <c r="D327" s="393"/>
      <c r="E327" s="394"/>
      <c r="F327" s="393" t="s">
        <v>1467</v>
      </c>
      <c r="G327" s="393" t="str">
        <f t="shared" si="74"/>
        <v>240201524-RA4-C06</v>
      </c>
      <c r="H327" s="394"/>
      <c r="I327" s="393"/>
      <c r="J327" s="393"/>
      <c r="K327" s="395"/>
      <c r="L327" s="393"/>
      <c r="M327" s="393"/>
      <c r="N327" s="393" t="str">
        <f t="shared" si="48"/>
        <v/>
      </c>
      <c r="O327" s="394"/>
      <c r="P327" s="393"/>
      <c r="Q327" s="393"/>
      <c r="R327" s="393"/>
      <c r="S327" s="396"/>
      <c r="T327" s="394"/>
      <c r="U327" s="393"/>
      <c r="V327" s="392" t="str">
        <f t="shared" si="49"/>
        <v/>
      </c>
      <c r="W327" s="392" t="str">
        <f t="shared" si="50"/>
        <v/>
      </c>
      <c r="X327" s="393"/>
      <c r="Y327" s="391" t="str">
        <f>IFERROR(VLOOKUP(Z327,BASE!$G$2:$H$3,2,0),"")</f>
        <v/>
      </c>
      <c r="Z327" s="393"/>
      <c r="AA327" s="391" t="str">
        <f>IFERROR(VLOOKUP(AB327,BASE!$J$2:$K$3,2,0),"")</f>
        <v/>
      </c>
      <c r="AB327" s="393"/>
      <c r="AC327" s="391" t="str">
        <f>IFERROR(VLOOKUP(AD327,BASE!M:N,2,0),"")</f>
        <v/>
      </c>
      <c r="AD327" s="393"/>
      <c r="AE327" s="391" t="str">
        <f>IFERROR(VLOOKUP(AF327,BASE!$P$2:$R$14,2,0),"")</f>
        <v/>
      </c>
      <c r="AF327" s="393"/>
      <c r="AG327" s="393"/>
      <c r="AH327" s="393"/>
      <c r="AI327" s="391" t="str">
        <f>IFERROR(VLOOKUP(AJ327,BASE!$D$2:$E$40,2,0),"")</f>
        <v/>
      </c>
      <c r="AJ327" s="393"/>
      <c r="AK327" s="394"/>
      <c r="AL327" s="394"/>
      <c r="AM327" s="394"/>
      <c r="AN327" s="394"/>
      <c r="AO327" s="394"/>
      <c r="AP327" s="394"/>
      <c r="AQ327" s="394"/>
      <c r="AR327" s="394"/>
      <c r="AS327" s="394"/>
      <c r="AT327" s="394"/>
      <c r="AU327" s="394"/>
      <c r="AV327" s="394"/>
      <c r="AW327" s="394"/>
      <c r="AX327" s="394"/>
      <c r="AY327" s="394"/>
      <c r="AZ327" s="394"/>
      <c r="BA327" s="394"/>
    </row>
    <row r="328" spans="1:53" ht="39.75" customHeight="1">
      <c r="A328" s="393"/>
      <c r="B328" s="394"/>
      <c r="C328" s="393"/>
      <c r="D328" s="393"/>
      <c r="E328" s="394"/>
      <c r="F328" s="393" t="s">
        <v>1469</v>
      </c>
      <c r="G328" s="393" t="str">
        <f t="shared" si="74"/>
        <v>240201524-RA4-C07</v>
      </c>
      <c r="H328" s="394"/>
      <c r="I328" s="393"/>
      <c r="J328" s="393"/>
      <c r="K328" s="395"/>
      <c r="L328" s="393"/>
      <c r="M328" s="393"/>
      <c r="N328" s="393" t="str">
        <f t="shared" si="48"/>
        <v/>
      </c>
      <c r="O328" s="394"/>
      <c r="P328" s="393"/>
      <c r="Q328" s="393"/>
      <c r="R328" s="393"/>
      <c r="S328" s="396"/>
      <c r="T328" s="394"/>
      <c r="U328" s="393"/>
      <c r="V328" s="392" t="str">
        <f t="shared" si="49"/>
        <v/>
      </c>
      <c r="W328" s="392" t="str">
        <f t="shared" si="50"/>
        <v/>
      </c>
      <c r="X328" s="393"/>
      <c r="Y328" s="391" t="str">
        <f>IFERROR(VLOOKUP(Z328,BASE!$G$2:$H$3,2,0),"")</f>
        <v/>
      </c>
      <c r="Z328" s="393"/>
      <c r="AA328" s="391" t="str">
        <f>IFERROR(VLOOKUP(AB328,BASE!$J$2:$K$3,2,0),"")</f>
        <v/>
      </c>
      <c r="AB328" s="393"/>
      <c r="AC328" s="391" t="str">
        <f>IFERROR(VLOOKUP(AD328,BASE!M:N,2,0),"")</f>
        <v/>
      </c>
      <c r="AD328" s="393"/>
      <c r="AE328" s="391" t="str">
        <f>IFERROR(VLOOKUP(AF328,BASE!$P$2:$R$14,2,0),"")</f>
        <v/>
      </c>
      <c r="AF328" s="393"/>
      <c r="AG328" s="393"/>
      <c r="AH328" s="393"/>
      <c r="AI328" s="391" t="str">
        <f>IFERROR(VLOOKUP(AJ328,BASE!$D$2:$E$40,2,0),"")</f>
        <v/>
      </c>
      <c r="AJ328" s="393"/>
      <c r="AK328" s="394"/>
      <c r="AL328" s="394"/>
      <c r="AM328" s="394"/>
      <c r="AN328" s="394"/>
      <c r="AO328" s="394"/>
      <c r="AP328" s="394"/>
      <c r="AQ328" s="394"/>
      <c r="AR328" s="394"/>
      <c r="AS328" s="394"/>
      <c r="AT328" s="394"/>
      <c r="AU328" s="394"/>
      <c r="AV328" s="394"/>
      <c r="AW328" s="394"/>
      <c r="AX328" s="394"/>
      <c r="AY328" s="394"/>
      <c r="AZ328" s="394"/>
      <c r="BA328" s="394"/>
    </row>
    <row r="329" spans="1:53" ht="39.75" customHeight="1">
      <c r="A329" s="393"/>
      <c r="B329" s="394"/>
      <c r="C329" s="393"/>
      <c r="D329" s="393"/>
      <c r="E329" s="394"/>
      <c r="F329" s="393" t="s">
        <v>1471</v>
      </c>
      <c r="G329" s="393" t="str">
        <f t="shared" si="74"/>
        <v>240201524-RA4-C08</v>
      </c>
      <c r="H329" s="394"/>
      <c r="I329" s="393"/>
      <c r="J329" s="393"/>
      <c r="K329" s="395"/>
      <c r="L329" s="393"/>
      <c r="M329" s="393"/>
      <c r="N329" s="393" t="str">
        <f t="shared" si="48"/>
        <v/>
      </c>
      <c r="O329" s="394"/>
      <c r="P329" s="393"/>
      <c r="Q329" s="393"/>
      <c r="R329" s="393"/>
      <c r="S329" s="396"/>
      <c r="T329" s="394"/>
      <c r="U329" s="393"/>
      <c r="V329" s="392" t="str">
        <f t="shared" si="49"/>
        <v/>
      </c>
      <c r="W329" s="392" t="str">
        <f t="shared" si="50"/>
        <v/>
      </c>
      <c r="X329" s="393"/>
      <c r="Y329" s="391" t="str">
        <f>IFERROR(VLOOKUP(Z329,BASE!$G$2:$H$3,2,0),"")</f>
        <v/>
      </c>
      <c r="Z329" s="393"/>
      <c r="AA329" s="391" t="str">
        <f>IFERROR(VLOOKUP(AB329,BASE!$J$2:$K$3,2,0),"")</f>
        <v/>
      </c>
      <c r="AB329" s="393"/>
      <c r="AC329" s="391" t="str">
        <f>IFERROR(VLOOKUP(AD329,BASE!M:N,2,0),"")</f>
        <v/>
      </c>
      <c r="AD329" s="393"/>
      <c r="AE329" s="391" t="str">
        <f>IFERROR(VLOOKUP(AF329,BASE!$P$2:$R$14,2,0),"")</f>
        <v/>
      </c>
      <c r="AF329" s="393"/>
      <c r="AG329" s="393"/>
      <c r="AH329" s="393"/>
      <c r="AI329" s="391" t="str">
        <f>IFERROR(VLOOKUP(AJ329,BASE!$D$2:$E$40,2,0),"")</f>
        <v/>
      </c>
      <c r="AJ329" s="393"/>
      <c r="AK329" s="394"/>
      <c r="AL329" s="394"/>
      <c r="AM329" s="394"/>
      <c r="AN329" s="394"/>
      <c r="AO329" s="394"/>
      <c r="AP329" s="394"/>
      <c r="AQ329" s="394"/>
      <c r="AR329" s="394"/>
      <c r="AS329" s="394"/>
      <c r="AT329" s="394"/>
      <c r="AU329" s="394"/>
      <c r="AV329" s="394"/>
      <c r="AW329" s="394"/>
      <c r="AX329" s="394"/>
      <c r="AY329" s="394"/>
      <c r="AZ329" s="394"/>
      <c r="BA329" s="394"/>
    </row>
    <row r="330" spans="1:53" ht="39.75" customHeight="1">
      <c r="A330" s="393"/>
      <c r="B330" s="394"/>
      <c r="C330" s="393"/>
      <c r="D330" s="393"/>
      <c r="E330" s="394"/>
      <c r="F330" s="393" t="s">
        <v>1475</v>
      </c>
      <c r="G330" s="393" t="str">
        <f t="shared" si="74"/>
        <v>240201524-RA4-C09</v>
      </c>
      <c r="H330" s="394"/>
      <c r="I330" s="393"/>
      <c r="J330" s="393"/>
      <c r="K330" s="395"/>
      <c r="L330" s="393"/>
      <c r="M330" s="393"/>
      <c r="N330" s="393" t="str">
        <f t="shared" si="48"/>
        <v/>
      </c>
      <c r="O330" s="394"/>
      <c r="P330" s="393"/>
      <c r="Q330" s="393"/>
      <c r="R330" s="393"/>
      <c r="S330" s="396"/>
      <c r="T330" s="394"/>
      <c r="U330" s="393"/>
      <c r="V330" s="392" t="str">
        <f t="shared" si="49"/>
        <v/>
      </c>
      <c r="W330" s="392" t="str">
        <f t="shared" si="50"/>
        <v/>
      </c>
      <c r="X330" s="393"/>
      <c r="Y330" s="391" t="str">
        <f>IFERROR(VLOOKUP(Z330,BASE!$G$2:$H$3,2,0),"")</f>
        <v/>
      </c>
      <c r="Z330" s="393"/>
      <c r="AA330" s="391" t="str">
        <f>IFERROR(VLOOKUP(AB330,BASE!$J$2:$K$3,2,0),"")</f>
        <v/>
      </c>
      <c r="AB330" s="393"/>
      <c r="AC330" s="391" t="str">
        <f>IFERROR(VLOOKUP(AD330,BASE!M:N,2,0),"")</f>
        <v/>
      </c>
      <c r="AD330" s="393"/>
      <c r="AE330" s="391" t="str">
        <f>IFERROR(VLOOKUP(AF330,BASE!$P$2:$R$14,2,0),"")</f>
        <v/>
      </c>
      <c r="AF330" s="393"/>
      <c r="AG330" s="393"/>
      <c r="AH330" s="393"/>
      <c r="AI330" s="391" t="str">
        <f>IFERROR(VLOOKUP(AJ330,BASE!$D$2:$E$40,2,0),"")</f>
        <v/>
      </c>
      <c r="AJ330" s="393"/>
      <c r="AK330" s="394"/>
      <c r="AL330" s="394"/>
      <c r="AM330" s="394"/>
      <c r="AN330" s="394"/>
      <c r="AO330" s="394"/>
      <c r="AP330" s="394"/>
      <c r="AQ330" s="394"/>
      <c r="AR330" s="394"/>
      <c r="AS330" s="394"/>
      <c r="AT330" s="394"/>
      <c r="AU330" s="394"/>
      <c r="AV330" s="394"/>
      <c r="AW330" s="394"/>
      <c r="AX330" s="394"/>
      <c r="AY330" s="394"/>
      <c r="AZ330" s="394"/>
      <c r="BA330" s="394"/>
    </row>
    <row r="331" spans="1:53" ht="39.75" customHeight="1">
      <c r="A331" s="393"/>
      <c r="B331" s="394"/>
      <c r="C331" s="393"/>
      <c r="D331" s="393"/>
      <c r="E331" s="394"/>
      <c r="F331" s="393" t="s">
        <v>1477</v>
      </c>
      <c r="G331" s="393" t="str">
        <f t="shared" si="74"/>
        <v>240201524-RA4-C10</v>
      </c>
      <c r="H331" s="394"/>
      <c r="I331" s="393"/>
      <c r="J331" s="393"/>
      <c r="K331" s="395"/>
      <c r="L331" s="393"/>
      <c r="M331" s="393"/>
      <c r="N331" s="393" t="str">
        <f t="shared" si="48"/>
        <v/>
      </c>
      <c r="O331" s="394"/>
      <c r="P331" s="393"/>
      <c r="Q331" s="393"/>
      <c r="R331" s="393"/>
      <c r="S331" s="396"/>
      <c r="T331" s="394"/>
      <c r="U331" s="393"/>
      <c r="V331" s="392" t="str">
        <f t="shared" si="49"/>
        <v/>
      </c>
      <c r="W331" s="392" t="str">
        <f t="shared" si="50"/>
        <v/>
      </c>
      <c r="X331" s="393"/>
      <c r="Y331" s="391" t="str">
        <f>IFERROR(VLOOKUP(Z331,BASE!$G$2:$H$3,2,0),"")</f>
        <v/>
      </c>
      <c r="Z331" s="393"/>
      <c r="AA331" s="391" t="str">
        <f>IFERROR(VLOOKUP(AB331,BASE!$J$2:$K$3,2,0),"")</f>
        <v/>
      </c>
      <c r="AB331" s="393"/>
      <c r="AC331" s="391" t="str">
        <f>IFERROR(VLOOKUP(AD331,BASE!M:N,2,0),"")</f>
        <v/>
      </c>
      <c r="AD331" s="393"/>
      <c r="AE331" s="391" t="str">
        <f>IFERROR(VLOOKUP(AF331,BASE!$P$2:$R$14,2,0),"")</f>
        <v/>
      </c>
      <c r="AF331" s="393"/>
      <c r="AG331" s="393"/>
      <c r="AH331" s="393"/>
      <c r="AI331" s="391" t="str">
        <f>IFERROR(VLOOKUP(AJ331,BASE!$D$2:$E$40,2,0),"")</f>
        <v/>
      </c>
      <c r="AJ331" s="393"/>
      <c r="AK331" s="394"/>
      <c r="AL331" s="394"/>
      <c r="AM331" s="394"/>
      <c r="AN331" s="394"/>
      <c r="AO331" s="394"/>
      <c r="AP331" s="394"/>
      <c r="AQ331" s="394"/>
      <c r="AR331" s="394"/>
      <c r="AS331" s="394"/>
      <c r="AT331" s="394"/>
      <c r="AU331" s="394"/>
      <c r="AV331" s="394"/>
      <c r="AW331" s="394"/>
      <c r="AX331" s="394"/>
      <c r="AY331" s="394"/>
      <c r="AZ331" s="394"/>
      <c r="BA331" s="394"/>
    </row>
    <row r="332" spans="1:53" ht="39.75" customHeight="1">
      <c r="A332" s="391">
        <v>220601501</v>
      </c>
      <c r="B332" s="392" t="s">
        <v>116</v>
      </c>
      <c r="C332" s="391"/>
      <c r="D332" s="391" t="str">
        <f>CONCATENATE(A332,"-","RA1")</f>
        <v>220601501-RA1</v>
      </c>
      <c r="E332" s="392" t="s">
        <v>1264</v>
      </c>
      <c r="F332" s="393" t="s">
        <v>1440</v>
      </c>
      <c r="G332" s="393" t="str">
        <f t="shared" ref="G332:G341" si="75">CONCATENATE($D$332,"-",F332)</f>
        <v>220601501-RA1-C01</v>
      </c>
      <c r="H332" s="397" t="s">
        <v>1690</v>
      </c>
      <c r="I332" s="393">
        <v>2</v>
      </c>
      <c r="J332" s="393">
        <v>1</v>
      </c>
      <c r="K332" s="395"/>
      <c r="L332" s="393" t="s">
        <v>184</v>
      </c>
      <c r="M332" s="393" t="s">
        <v>1442</v>
      </c>
      <c r="N332" s="393" t="str">
        <f t="shared" si="48"/>
        <v>220601501-RA1-PTA3-E1</v>
      </c>
      <c r="O332" s="394" t="s">
        <v>1691</v>
      </c>
      <c r="P332" s="393">
        <v>2</v>
      </c>
      <c r="Q332" s="393">
        <v>2</v>
      </c>
      <c r="R332" s="393"/>
      <c r="S332" s="396"/>
      <c r="T332" s="394"/>
      <c r="U332" s="393"/>
      <c r="V332" s="392" t="str">
        <f t="shared" si="49"/>
        <v/>
      </c>
      <c r="W332" s="392" t="str">
        <f t="shared" si="50"/>
        <v/>
      </c>
      <c r="X332" s="393"/>
      <c r="Y332" s="391" t="str">
        <f>IFERROR(VLOOKUP(Z332,BASE!$G$2:$H$3,2,0),"")</f>
        <v/>
      </c>
      <c r="Z332" s="393"/>
      <c r="AA332" s="391" t="str">
        <f>IFERROR(VLOOKUP(AB332,BASE!$J$2:$K$3,2,0),"")</f>
        <v/>
      </c>
      <c r="AB332" s="393"/>
      <c r="AC332" s="391" t="str">
        <f>IFERROR(VLOOKUP(AD332,BASE!M:N,2,0),"")</f>
        <v/>
      </c>
      <c r="AD332" s="393"/>
      <c r="AE332" s="391" t="str">
        <f>IFERROR(VLOOKUP(AF332,BASE!$P$2:$R$14,2,0),"")</f>
        <v/>
      </c>
      <c r="AF332" s="393"/>
      <c r="AG332" s="393"/>
      <c r="AH332" s="393"/>
      <c r="AI332" s="391" t="str">
        <f>IFERROR(VLOOKUP(AJ332,BASE!$D$2:$E$40,2,0),"")</f>
        <v/>
      </c>
      <c r="AJ332" s="393"/>
      <c r="AK332" s="394"/>
      <c r="AL332" s="394"/>
      <c r="AM332" s="394"/>
      <c r="AN332" s="394"/>
      <c r="AO332" s="394"/>
      <c r="AP332" s="394"/>
      <c r="AQ332" s="394"/>
      <c r="AR332" s="394"/>
      <c r="AS332" s="394"/>
      <c r="AT332" s="394"/>
      <c r="AU332" s="394"/>
      <c r="AV332" s="394"/>
      <c r="AW332" s="394"/>
      <c r="AX332" s="394"/>
      <c r="AY332" s="394"/>
      <c r="AZ332" s="394"/>
      <c r="BA332" s="394"/>
    </row>
    <row r="333" spans="1:53" ht="39.75" customHeight="1">
      <c r="A333" s="393"/>
      <c r="B333" s="394"/>
      <c r="C333" s="393"/>
      <c r="D333" s="396"/>
      <c r="E333" s="394"/>
      <c r="F333" s="393" t="s">
        <v>1450</v>
      </c>
      <c r="G333" s="393" t="str">
        <f t="shared" si="75"/>
        <v>220601501-RA1-C02</v>
      </c>
      <c r="H333" s="394" t="s">
        <v>1692</v>
      </c>
      <c r="I333" s="393">
        <v>2</v>
      </c>
      <c r="J333" s="393">
        <v>1</v>
      </c>
      <c r="K333" s="395"/>
      <c r="L333" s="393"/>
      <c r="M333" s="393"/>
      <c r="N333" s="393" t="str">
        <f t="shared" si="48"/>
        <v/>
      </c>
      <c r="O333" s="394"/>
      <c r="P333" s="393"/>
      <c r="Q333" s="393"/>
      <c r="R333" s="393"/>
      <c r="S333" s="396"/>
      <c r="T333" s="394"/>
      <c r="U333" s="393"/>
      <c r="V333" s="392" t="str">
        <f t="shared" si="49"/>
        <v/>
      </c>
      <c r="W333" s="392" t="str">
        <f t="shared" si="50"/>
        <v/>
      </c>
      <c r="X333" s="393"/>
      <c r="Y333" s="391" t="str">
        <f>IFERROR(VLOOKUP(Z333,BASE!$G$2:$H$3,2,0),"")</f>
        <v/>
      </c>
      <c r="Z333" s="393"/>
      <c r="AA333" s="391" t="str">
        <f>IFERROR(VLOOKUP(AB333,BASE!$J$2:$K$3,2,0),"")</f>
        <v/>
      </c>
      <c r="AB333" s="393"/>
      <c r="AC333" s="391" t="str">
        <f>IFERROR(VLOOKUP(AD333,BASE!M:N,2,0),"")</f>
        <v/>
      </c>
      <c r="AD333" s="393"/>
      <c r="AE333" s="391" t="str">
        <f>IFERROR(VLOOKUP(AF333,BASE!$P$2:$R$14,2,0),"")</f>
        <v/>
      </c>
      <c r="AF333" s="393"/>
      <c r="AG333" s="393"/>
      <c r="AH333" s="393"/>
      <c r="AI333" s="391" t="str">
        <f>IFERROR(VLOOKUP(AJ333,BASE!$D$2:$E$40,2,0),"")</f>
        <v/>
      </c>
      <c r="AJ333" s="393"/>
      <c r="AK333" s="394"/>
      <c r="AL333" s="394"/>
      <c r="AM333" s="394"/>
      <c r="AN333" s="394"/>
      <c r="AO333" s="394"/>
      <c r="AP333" s="394"/>
      <c r="AQ333" s="394"/>
      <c r="AR333" s="394"/>
      <c r="AS333" s="394"/>
      <c r="AT333" s="394"/>
      <c r="AU333" s="394"/>
      <c r="AV333" s="394"/>
      <c r="AW333" s="394"/>
      <c r="AX333" s="394"/>
      <c r="AY333" s="394"/>
      <c r="AZ333" s="394"/>
      <c r="BA333" s="394"/>
    </row>
    <row r="334" spans="1:53" ht="39.75" customHeight="1">
      <c r="A334" s="393"/>
      <c r="B334" s="394"/>
      <c r="C334" s="393"/>
      <c r="D334" s="396"/>
      <c r="E334" s="394"/>
      <c r="F334" s="393" t="s">
        <v>1453</v>
      </c>
      <c r="G334" s="393" t="str">
        <f t="shared" si="75"/>
        <v>220601501-RA1-C03</v>
      </c>
      <c r="H334" s="394"/>
      <c r="I334" s="393"/>
      <c r="J334" s="393"/>
      <c r="K334" s="395"/>
      <c r="L334" s="393"/>
      <c r="M334" s="393"/>
      <c r="N334" s="393" t="str">
        <f t="shared" si="48"/>
        <v/>
      </c>
      <c r="O334" s="394"/>
      <c r="P334" s="393"/>
      <c r="Q334" s="393"/>
      <c r="R334" s="393"/>
      <c r="S334" s="396"/>
      <c r="T334" s="394"/>
      <c r="U334" s="393"/>
      <c r="V334" s="392" t="str">
        <f t="shared" si="49"/>
        <v/>
      </c>
      <c r="W334" s="392" t="str">
        <f t="shared" si="50"/>
        <v/>
      </c>
      <c r="X334" s="393"/>
      <c r="Y334" s="391" t="str">
        <f>IFERROR(VLOOKUP(Z334,BASE!$G$2:$H$3,2,0),"")</f>
        <v/>
      </c>
      <c r="Z334" s="393"/>
      <c r="AA334" s="391" t="str">
        <f>IFERROR(VLOOKUP(AB334,BASE!$J$2:$K$3,2,0),"")</f>
        <v/>
      </c>
      <c r="AB334" s="393"/>
      <c r="AC334" s="391" t="str">
        <f>IFERROR(VLOOKUP(AD334,BASE!M:N,2,0),"")</f>
        <v/>
      </c>
      <c r="AD334" s="393"/>
      <c r="AE334" s="391" t="str">
        <f>IFERROR(VLOOKUP(AF334,BASE!$P$2:$R$14,2,0),"")</f>
        <v/>
      </c>
      <c r="AF334" s="393"/>
      <c r="AG334" s="393"/>
      <c r="AH334" s="393"/>
      <c r="AI334" s="391" t="str">
        <f>IFERROR(VLOOKUP(AJ334,BASE!$D$2:$E$40,2,0),"")</f>
        <v/>
      </c>
      <c r="AJ334" s="393"/>
      <c r="AK334" s="394"/>
      <c r="AL334" s="394"/>
      <c r="AM334" s="394"/>
      <c r="AN334" s="394"/>
      <c r="AO334" s="394"/>
      <c r="AP334" s="394"/>
      <c r="AQ334" s="394"/>
      <c r="AR334" s="394"/>
      <c r="AS334" s="394"/>
      <c r="AT334" s="394"/>
      <c r="AU334" s="394"/>
      <c r="AV334" s="394"/>
      <c r="AW334" s="394"/>
      <c r="AX334" s="394"/>
      <c r="AY334" s="394"/>
      <c r="AZ334" s="394"/>
      <c r="BA334" s="394"/>
    </row>
    <row r="335" spans="1:53" ht="39.75" customHeight="1">
      <c r="A335" s="393"/>
      <c r="B335" s="394"/>
      <c r="C335" s="393"/>
      <c r="D335" s="396"/>
      <c r="E335" s="394"/>
      <c r="F335" s="393" t="s">
        <v>1455</v>
      </c>
      <c r="G335" s="393" t="str">
        <f t="shared" si="75"/>
        <v>220601501-RA1-C04</v>
      </c>
      <c r="H335" s="394"/>
      <c r="I335" s="393"/>
      <c r="J335" s="393"/>
      <c r="K335" s="395"/>
      <c r="L335" s="393"/>
      <c r="M335" s="393"/>
      <c r="N335" s="393" t="str">
        <f t="shared" si="48"/>
        <v/>
      </c>
      <c r="O335" s="394"/>
      <c r="P335" s="393"/>
      <c r="Q335" s="393"/>
      <c r="R335" s="393"/>
      <c r="S335" s="396"/>
      <c r="T335" s="394"/>
      <c r="U335" s="393"/>
      <c r="V335" s="392" t="str">
        <f t="shared" si="49"/>
        <v/>
      </c>
      <c r="W335" s="392" t="str">
        <f t="shared" si="50"/>
        <v/>
      </c>
      <c r="X335" s="393"/>
      <c r="Y335" s="391" t="str">
        <f>IFERROR(VLOOKUP(Z335,BASE!$G$2:$H$3,2,0),"")</f>
        <v/>
      </c>
      <c r="Z335" s="393"/>
      <c r="AA335" s="391" t="str">
        <f>IFERROR(VLOOKUP(AB335,BASE!$J$2:$K$3,2,0),"")</f>
        <v/>
      </c>
      <c r="AB335" s="393"/>
      <c r="AC335" s="391" t="str">
        <f>IFERROR(VLOOKUP(AD335,BASE!M:N,2,0),"")</f>
        <v/>
      </c>
      <c r="AD335" s="393"/>
      <c r="AE335" s="391" t="str">
        <f>IFERROR(VLOOKUP(AF335,BASE!$P$2:$R$14,2,0),"")</f>
        <v/>
      </c>
      <c r="AF335" s="393"/>
      <c r="AG335" s="393"/>
      <c r="AH335" s="393"/>
      <c r="AI335" s="391" t="str">
        <f>IFERROR(VLOOKUP(AJ335,BASE!$D$2:$E$40,2,0),"")</f>
        <v/>
      </c>
      <c r="AJ335" s="393"/>
      <c r="AK335" s="394"/>
      <c r="AL335" s="394"/>
      <c r="AM335" s="394"/>
      <c r="AN335" s="394"/>
      <c r="AO335" s="394"/>
      <c r="AP335" s="394"/>
      <c r="AQ335" s="394"/>
      <c r="AR335" s="394"/>
      <c r="AS335" s="394"/>
      <c r="AT335" s="394"/>
      <c r="AU335" s="394"/>
      <c r="AV335" s="394"/>
      <c r="AW335" s="394"/>
      <c r="AX335" s="394"/>
      <c r="AY335" s="394"/>
      <c r="AZ335" s="394"/>
      <c r="BA335" s="394"/>
    </row>
    <row r="336" spans="1:53" ht="39.75" customHeight="1">
      <c r="A336" s="393"/>
      <c r="B336" s="394"/>
      <c r="C336" s="393"/>
      <c r="D336" s="396"/>
      <c r="E336" s="394"/>
      <c r="F336" s="393" t="s">
        <v>1457</v>
      </c>
      <c r="G336" s="393" t="str">
        <f t="shared" si="75"/>
        <v>220601501-RA1-C05</v>
      </c>
      <c r="H336" s="394"/>
      <c r="I336" s="393"/>
      <c r="J336" s="393"/>
      <c r="K336" s="395"/>
      <c r="L336" s="393"/>
      <c r="M336" s="393"/>
      <c r="N336" s="393" t="str">
        <f t="shared" si="48"/>
        <v/>
      </c>
      <c r="O336" s="394"/>
      <c r="P336" s="393"/>
      <c r="Q336" s="393"/>
      <c r="R336" s="393"/>
      <c r="S336" s="396"/>
      <c r="T336" s="394"/>
      <c r="U336" s="393"/>
      <c r="V336" s="392" t="str">
        <f t="shared" si="49"/>
        <v/>
      </c>
      <c r="W336" s="392" t="str">
        <f t="shared" si="50"/>
        <v/>
      </c>
      <c r="X336" s="393"/>
      <c r="Y336" s="391" t="str">
        <f>IFERROR(VLOOKUP(Z336,BASE!$G$2:$H$3,2,0),"")</f>
        <v/>
      </c>
      <c r="Z336" s="393"/>
      <c r="AA336" s="391" t="str">
        <f>IFERROR(VLOOKUP(AB336,BASE!$J$2:$K$3,2,0),"")</f>
        <v/>
      </c>
      <c r="AB336" s="393"/>
      <c r="AC336" s="391" t="str">
        <f>IFERROR(VLOOKUP(AD336,BASE!M:N,2,0),"")</f>
        <v/>
      </c>
      <c r="AD336" s="393"/>
      <c r="AE336" s="391" t="str">
        <f>IFERROR(VLOOKUP(AF336,BASE!$P$2:$R$14,2,0),"")</f>
        <v/>
      </c>
      <c r="AF336" s="393"/>
      <c r="AG336" s="393"/>
      <c r="AH336" s="393"/>
      <c r="AI336" s="391" t="str">
        <f>IFERROR(VLOOKUP(AJ336,BASE!$D$2:$E$40,2,0),"")</f>
        <v/>
      </c>
      <c r="AJ336" s="393"/>
      <c r="AK336" s="394"/>
      <c r="AL336" s="394"/>
      <c r="AM336" s="394"/>
      <c r="AN336" s="394"/>
      <c r="AO336" s="394"/>
      <c r="AP336" s="394"/>
      <c r="AQ336" s="394"/>
      <c r="AR336" s="394"/>
      <c r="AS336" s="394"/>
      <c r="AT336" s="394"/>
      <c r="AU336" s="394"/>
      <c r="AV336" s="394"/>
      <c r="AW336" s="394"/>
      <c r="AX336" s="394"/>
      <c r="AY336" s="394"/>
      <c r="AZ336" s="394"/>
      <c r="BA336" s="394"/>
    </row>
    <row r="337" spans="1:53" ht="39.75" customHeight="1">
      <c r="A337" s="393"/>
      <c r="B337" s="394"/>
      <c r="C337" s="393"/>
      <c r="D337" s="396"/>
      <c r="E337" s="394"/>
      <c r="F337" s="393" t="s">
        <v>1467</v>
      </c>
      <c r="G337" s="393" t="str">
        <f t="shared" si="75"/>
        <v>220601501-RA1-C06</v>
      </c>
      <c r="H337" s="394"/>
      <c r="I337" s="393"/>
      <c r="J337" s="393"/>
      <c r="K337" s="395"/>
      <c r="L337" s="393"/>
      <c r="M337" s="393"/>
      <c r="N337" s="393" t="str">
        <f t="shared" si="48"/>
        <v/>
      </c>
      <c r="O337" s="394"/>
      <c r="P337" s="393"/>
      <c r="Q337" s="393"/>
      <c r="R337" s="393"/>
      <c r="S337" s="396"/>
      <c r="T337" s="394"/>
      <c r="U337" s="393"/>
      <c r="V337" s="392" t="str">
        <f t="shared" si="49"/>
        <v/>
      </c>
      <c r="W337" s="392" t="str">
        <f t="shared" si="50"/>
        <v/>
      </c>
      <c r="X337" s="393"/>
      <c r="Y337" s="391" t="str">
        <f>IFERROR(VLOOKUP(Z337,BASE!$G$2:$H$3,2,0),"")</f>
        <v/>
      </c>
      <c r="Z337" s="393"/>
      <c r="AA337" s="391" t="str">
        <f>IFERROR(VLOOKUP(AB337,BASE!$J$2:$K$3,2,0),"")</f>
        <v/>
      </c>
      <c r="AB337" s="393"/>
      <c r="AC337" s="391" t="str">
        <f>IFERROR(VLOOKUP(AD337,BASE!M:N,2,0),"")</f>
        <v/>
      </c>
      <c r="AD337" s="393"/>
      <c r="AE337" s="391" t="str">
        <f>IFERROR(VLOOKUP(AF337,BASE!$P$2:$R$14,2,0),"")</f>
        <v/>
      </c>
      <c r="AF337" s="393"/>
      <c r="AG337" s="393"/>
      <c r="AH337" s="393"/>
      <c r="AI337" s="391" t="str">
        <f>IFERROR(VLOOKUP(AJ337,BASE!$D$2:$E$40,2,0),"")</f>
        <v/>
      </c>
      <c r="AJ337" s="393"/>
      <c r="AK337" s="394"/>
      <c r="AL337" s="394"/>
      <c r="AM337" s="394"/>
      <c r="AN337" s="394"/>
      <c r="AO337" s="394"/>
      <c r="AP337" s="394"/>
      <c r="AQ337" s="394"/>
      <c r="AR337" s="394"/>
      <c r="AS337" s="394"/>
      <c r="AT337" s="394"/>
      <c r="AU337" s="394"/>
      <c r="AV337" s="394"/>
      <c r="AW337" s="394"/>
      <c r="AX337" s="394"/>
      <c r="AY337" s="394"/>
      <c r="AZ337" s="394"/>
      <c r="BA337" s="394"/>
    </row>
    <row r="338" spans="1:53" ht="39.75" customHeight="1">
      <c r="A338" s="393"/>
      <c r="B338" s="394"/>
      <c r="C338" s="393"/>
      <c r="D338" s="396"/>
      <c r="E338" s="394"/>
      <c r="F338" s="393" t="s">
        <v>1469</v>
      </c>
      <c r="G338" s="393" t="str">
        <f t="shared" si="75"/>
        <v>220601501-RA1-C07</v>
      </c>
      <c r="H338" s="394"/>
      <c r="I338" s="393"/>
      <c r="J338" s="393"/>
      <c r="K338" s="395"/>
      <c r="L338" s="393"/>
      <c r="M338" s="393"/>
      <c r="N338" s="393" t="str">
        <f t="shared" si="48"/>
        <v/>
      </c>
      <c r="O338" s="394"/>
      <c r="P338" s="393"/>
      <c r="Q338" s="393"/>
      <c r="R338" s="393"/>
      <c r="S338" s="396"/>
      <c r="T338" s="394"/>
      <c r="U338" s="393"/>
      <c r="V338" s="392" t="str">
        <f t="shared" si="49"/>
        <v/>
      </c>
      <c r="W338" s="392" t="str">
        <f t="shared" si="50"/>
        <v/>
      </c>
      <c r="X338" s="393"/>
      <c r="Y338" s="391" t="str">
        <f>IFERROR(VLOOKUP(Z338,BASE!$G$2:$H$3,2,0),"")</f>
        <v/>
      </c>
      <c r="Z338" s="393"/>
      <c r="AA338" s="391" t="str">
        <f>IFERROR(VLOOKUP(AB338,BASE!$J$2:$K$3,2,0),"")</f>
        <v/>
      </c>
      <c r="AB338" s="393"/>
      <c r="AC338" s="391" t="str">
        <f>IFERROR(VLOOKUP(AD338,BASE!M:N,2,0),"")</f>
        <v/>
      </c>
      <c r="AD338" s="393"/>
      <c r="AE338" s="391" t="str">
        <f>IFERROR(VLOOKUP(AF338,BASE!$P$2:$R$14,2,0),"")</f>
        <v/>
      </c>
      <c r="AF338" s="393"/>
      <c r="AG338" s="393"/>
      <c r="AH338" s="393"/>
      <c r="AI338" s="391" t="str">
        <f>IFERROR(VLOOKUP(AJ338,BASE!$D$2:$E$40,2,0),"")</f>
        <v/>
      </c>
      <c r="AJ338" s="393"/>
      <c r="AK338" s="394"/>
      <c r="AL338" s="394"/>
      <c r="AM338" s="394"/>
      <c r="AN338" s="394"/>
      <c r="AO338" s="394"/>
      <c r="AP338" s="394"/>
      <c r="AQ338" s="394"/>
      <c r="AR338" s="394"/>
      <c r="AS338" s="394"/>
      <c r="AT338" s="394"/>
      <c r="AU338" s="394"/>
      <c r="AV338" s="394"/>
      <c r="AW338" s="394"/>
      <c r="AX338" s="394"/>
      <c r="AY338" s="394"/>
      <c r="AZ338" s="394"/>
      <c r="BA338" s="394"/>
    </row>
    <row r="339" spans="1:53" ht="39.75" customHeight="1">
      <c r="A339" s="393"/>
      <c r="B339" s="394"/>
      <c r="C339" s="393"/>
      <c r="D339" s="396"/>
      <c r="E339" s="394"/>
      <c r="F339" s="393" t="s">
        <v>1471</v>
      </c>
      <c r="G339" s="393" t="str">
        <f t="shared" si="75"/>
        <v>220601501-RA1-C08</v>
      </c>
      <c r="H339" s="394"/>
      <c r="I339" s="393"/>
      <c r="J339" s="393"/>
      <c r="K339" s="395"/>
      <c r="L339" s="393"/>
      <c r="M339" s="393"/>
      <c r="N339" s="393" t="str">
        <f t="shared" si="48"/>
        <v/>
      </c>
      <c r="O339" s="394"/>
      <c r="P339" s="393"/>
      <c r="Q339" s="393"/>
      <c r="R339" s="393"/>
      <c r="S339" s="396"/>
      <c r="T339" s="394"/>
      <c r="U339" s="393"/>
      <c r="V339" s="392" t="str">
        <f t="shared" si="49"/>
        <v/>
      </c>
      <c r="W339" s="392" t="str">
        <f t="shared" si="50"/>
        <v/>
      </c>
      <c r="X339" s="393"/>
      <c r="Y339" s="391" t="str">
        <f>IFERROR(VLOOKUP(Z339,BASE!$G$2:$H$3,2,0),"")</f>
        <v/>
      </c>
      <c r="Z339" s="393"/>
      <c r="AA339" s="391" t="str">
        <f>IFERROR(VLOOKUP(AB339,BASE!$J$2:$K$3,2,0),"")</f>
        <v/>
      </c>
      <c r="AB339" s="393"/>
      <c r="AC339" s="391" t="str">
        <f>IFERROR(VLOOKUP(AD339,BASE!M:N,2,0),"")</f>
        <v/>
      </c>
      <c r="AD339" s="393"/>
      <c r="AE339" s="391" t="str">
        <f>IFERROR(VLOOKUP(AF339,BASE!$P$2:$R$14,2,0),"")</f>
        <v/>
      </c>
      <c r="AF339" s="393"/>
      <c r="AG339" s="393"/>
      <c r="AH339" s="393"/>
      <c r="AI339" s="391" t="str">
        <f>IFERROR(VLOOKUP(AJ339,BASE!$D$2:$E$40,2,0),"")</f>
        <v/>
      </c>
      <c r="AJ339" s="393"/>
      <c r="AK339" s="394"/>
      <c r="AL339" s="394"/>
      <c r="AM339" s="394"/>
      <c r="AN339" s="394"/>
      <c r="AO339" s="394"/>
      <c r="AP339" s="394"/>
      <c r="AQ339" s="394"/>
      <c r="AR339" s="394"/>
      <c r="AS339" s="394"/>
      <c r="AT339" s="394"/>
      <c r="AU339" s="394"/>
      <c r="AV339" s="394"/>
      <c r="AW339" s="394"/>
      <c r="AX339" s="394"/>
      <c r="AY339" s="394"/>
      <c r="AZ339" s="394"/>
      <c r="BA339" s="394"/>
    </row>
    <row r="340" spans="1:53" ht="39.75" customHeight="1">
      <c r="A340" s="393"/>
      <c r="B340" s="394"/>
      <c r="C340" s="393"/>
      <c r="D340" s="396"/>
      <c r="E340" s="394"/>
      <c r="F340" s="393" t="s">
        <v>1475</v>
      </c>
      <c r="G340" s="393" t="str">
        <f t="shared" si="75"/>
        <v>220601501-RA1-C09</v>
      </c>
      <c r="H340" s="394"/>
      <c r="I340" s="393"/>
      <c r="J340" s="393"/>
      <c r="K340" s="395"/>
      <c r="L340" s="393"/>
      <c r="M340" s="393"/>
      <c r="N340" s="393" t="str">
        <f t="shared" si="48"/>
        <v/>
      </c>
      <c r="O340" s="394"/>
      <c r="P340" s="393"/>
      <c r="Q340" s="393"/>
      <c r="R340" s="393"/>
      <c r="S340" s="396"/>
      <c r="T340" s="394"/>
      <c r="U340" s="393"/>
      <c r="V340" s="392" t="str">
        <f t="shared" si="49"/>
        <v/>
      </c>
      <c r="W340" s="392" t="str">
        <f t="shared" si="50"/>
        <v/>
      </c>
      <c r="X340" s="393"/>
      <c r="Y340" s="391" t="str">
        <f>IFERROR(VLOOKUP(Z340,BASE!$G$2:$H$3,2,0),"")</f>
        <v/>
      </c>
      <c r="Z340" s="393"/>
      <c r="AA340" s="391" t="str">
        <f>IFERROR(VLOOKUP(AB340,BASE!$J$2:$K$3,2,0),"")</f>
        <v/>
      </c>
      <c r="AB340" s="393"/>
      <c r="AC340" s="391" t="str">
        <f>IFERROR(VLOOKUP(AD340,BASE!M:N,2,0),"")</f>
        <v/>
      </c>
      <c r="AD340" s="393"/>
      <c r="AE340" s="391" t="str">
        <f>IFERROR(VLOOKUP(AF340,BASE!$P$2:$R$14,2,0),"")</f>
        <v/>
      </c>
      <c r="AF340" s="393"/>
      <c r="AG340" s="393"/>
      <c r="AH340" s="393"/>
      <c r="AI340" s="391" t="str">
        <f>IFERROR(VLOOKUP(AJ340,BASE!$D$2:$E$40,2,0),"")</f>
        <v/>
      </c>
      <c r="AJ340" s="393"/>
      <c r="AK340" s="394"/>
      <c r="AL340" s="394"/>
      <c r="AM340" s="394"/>
      <c r="AN340" s="394"/>
      <c r="AO340" s="394"/>
      <c r="AP340" s="394"/>
      <c r="AQ340" s="394"/>
      <c r="AR340" s="394"/>
      <c r="AS340" s="394"/>
      <c r="AT340" s="394"/>
      <c r="AU340" s="394"/>
      <c r="AV340" s="394"/>
      <c r="AW340" s="394"/>
      <c r="AX340" s="394"/>
      <c r="AY340" s="394"/>
      <c r="AZ340" s="394"/>
      <c r="BA340" s="394"/>
    </row>
    <row r="341" spans="1:53" ht="39.75" customHeight="1">
      <c r="A341" s="393"/>
      <c r="B341" s="394"/>
      <c r="C341" s="393"/>
      <c r="D341" s="396"/>
      <c r="E341" s="394"/>
      <c r="F341" s="393" t="s">
        <v>1477</v>
      </c>
      <c r="G341" s="393" t="str">
        <f t="shared" si="75"/>
        <v>220601501-RA1-C10</v>
      </c>
      <c r="H341" s="394"/>
      <c r="I341" s="393"/>
      <c r="J341" s="393"/>
      <c r="K341" s="395"/>
      <c r="L341" s="393"/>
      <c r="M341" s="393"/>
      <c r="N341" s="393" t="str">
        <f t="shared" si="48"/>
        <v/>
      </c>
      <c r="O341" s="394"/>
      <c r="P341" s="393"/>
      <c r="Q341" s="393"/>
      <c r="R341" s="393"/>
      <c r="S341" s="396"/>
      <c r="T341" s="394"/>
      <c r="U341" s="393"/>
      <c r="V341" s="392" t="str">
        <f t="shared" si="49"/>
        <v/>
      </c>
      <c r="W341" s="392" t="str">
        <f t="shared" si="50"/>
        <v/>
      </c>
      <c r="X341" s="393"/>
      <c r="Y341" s="391" t="str">
        <f>IFERROR(VLOOKUP(Z341,BASE!$G$2:$H$3,2,0),"")</f>
        <v/>
      </c>
      <c r="Z341" s="393"/>
      <c r="AA341" s="391" t="str">
        <f>IFERROR(VLOOKUP(AB341,BASE!$J$2:$K$3,2,0),"")</f>
        <v/>
      </c>
      <c r="AB341" s="393"/>
      <c r="AC341" s="391" t="str">
        <f>IFERROR(VLOOKUP(AD341,BASE!M:N,2,0),"")</f>
        <v/>
      </c>
      <c r="AD341" s="393"/>
      <c r="AE341" s="391" t="str">
        <f>IFERROR(VLOOKUP(AF341,BASE!$P$2:$R$14,2,0),"")</f>
        <v/>
      </c>
      <c r="AF341" s="393"/>
      <c r="AG341" s="393"/>
      <c r="AH341" s="393"/>
      <c r="AI341" s="391" t="str">
        <f>IFERROR(VLOOKUP(AJ341,BASE!$D$2:$E$40,2,0),"")</f>
        <v/>
      </c>
      <c r="AJ341" s="393"/>
      <c r="AK341" s="394"/>
      <c r="AL341" s="394"/>
      <c r="AM341" s="394"/>
      <c r="AN341" s="394"/>
      <c r="AO341" s="394"/>
      <c r="AP341" s="394"/>
      <c r="AQ341" s="394"/>
      <c r="AR341" s="394"/>
      <c r="AS341" s="394"/>
      <c r="AT341" s="394"/>
      <c r="AU341" s="394"/>
      <c r="AV341" s="394"/>
      <c r="AW341" s="394"/>
      <c r="AX341" s="394"/>
      <c r="AY341" s="394"/>
      <c r="AZ341" s="394"/>
      <c r="BA341" s="394"/>
    </row>
    <row r="342" spans="1:53" ht="39.75" customHeight="1">
      <c r="A342" s="391">
        <v>220601501</v>
      </c>
      <c r="B342" s="392" t="s">
        <v>116</v>
      </c>
      <c r="C342" s="391"/>
      <c r="D342" s="391" t="str">
        <f>CONCATENATE(A342,"-","RA2")</f>
        <v>220601501-RA2</v>
      </c>
      <c r="E342" s="392" t="s">
        <v>1265</v>
      </c>
      <c r="F342" s="393" t="s">
        <v>1440</v>
      </c>
      <c r="G342" s="393" t="str">
        <f t="shared" ref="G342:G351" si="76">CONCATENATE($D$342,"-",F342)</f>
        <v>220601501-RA2-C01</v>
      </c>
      <c r="H342" s="397" t="s">
        <v>1693</v>
      </c>
      <c r="I342" s="393">
        <v>2</v>
      </c>
      <c r="J342" s="393">
        <v>1</v>
      </c>
      <c r="K342" s="395"/>
      <c r="L342" s="393" t="s">
        <v>184</v>
      </c>
      <c r="M342" s="393" t="s">
        <v>1442</v>
      </c>
      <c r="N342" s="393" t="str">
        <f t="shared" si="48"/>
        <v>220601501-RA2-PTA3-E1</v>
      </c>
      <c r="O342" s="394" t="s">
        <v>1694</v>
      </c>
      <c r="P342" s="393">
        <v>2</v>
      </c>
      <c r="Q342" s="393">
        <v>1</v>
      </c>
      <c r="R342" s="393"/>
      <c r="S342" s="396"/>
      <c r="T342" s="394"/>
      <c r="U342" s="393"/>
      <c r="V342" s="392" t="str">
        <f t="shared" si="49"/>
        <v/>
      </c>
      <c r="W342" s="392" t="str">
        <f t="shared" si="50"/>
        <v/>
      </c>
      <c r="X342" s="393"/>
      <c r="Y342" s="391" t="str">
        <f>IFERROR(VLOOKUP(Z342,BASE!$G$2:$H$3,2,0),"")</f>
        <v/>
      </c>
      <c r="Z342" s="393"/>
      <c r="AA342" s="391" t="str">
        <f>IFERROR(VLOOKUP(AB342,BASE!$J$2:$K$3,2,0),"")</f>
        <v/>
      </c>
      <c r="AB342" s="393"/>
      <c r="AC342" s="391" t="str">
        <f>IFERROR(VLOOKUP(AD342,BASE!M:N,2,0),"")</f>
        <v/>
      </c>
      <c r="AD342" s="393"/>
      <c r="AE342" s="391" t="str">
        <f>IFERROR(VLOOKUP(AF342,BASE!$P$2:$R$14,2,0),"")</f>
        <v/>
      </c>
      <c r="AF342" s="393"/>
      <c r="AG342" s="393"/>
      <c r="AH342" s="393"/>
      <c r="AI342" s="391" t="str">
        <f>IFERROR(VLOOKUP(AJ342,BASE!$D$2:$E$40,2,0),"")</f>
        <v/>
      </c>
      <c r="AJ342" s="393"/>
      <c r="AK342" s="394"/>
      <c r="AL342" s="394"/>
      <c r="AM342" s="394"/>
      <c r="AN342" s="394"/>
      <c r="AO342" s="394"/>
      <c r="AP342" s="394"/>
      <c r="AQ342" s="394"/>
      <c r="AR342" s="394"/>
      <c r="AS342" s="394"/>
      <c r="AT342" s="394"/>
      <c r="AU342" s="394"/>
      <c r="AV342" s="394"/>
      <c r="AW342" s="394"/>
      <c r="AX342" s="394"/>
      <c r="AY342" s="394"/>
      <c r="AZ342" s="394"/>
      <c r="BA342" s="394"/>
    </row>
    <row r="343" spans="1:53" ht="39.75" customHeight="1">
      <c r="A343" s="393"/>
      <c r="B343" s="394"/>
      <c r="C343" s="393"/>
      <c r="D343" s="396"/>
      <c r="E343" s="394"/>
      <c r="F343" s="393" t="s">
        <v>1450</v>
      </c>
      <c r="G343" s="393" t="str">
        <f t="shared" si="76"/>
        <v>220601501-RA2-C02</v>
      </c>
      <c r="H343" s="394" t="s">
        <v>1695</v>
      </c>
      <c r="I343" s="393">
        <v>2</v>
      </c>
      <c r="J343" s="393">
        <v>2</v>
      </c>
      <c r="K343" s="395"/>
      <c r="L343" s="393" t="s">
        <v>184</v>
      </c>
      <c r="M343" s="393" t="s">
        <v>1462</v>
      </c>
      <c r="N343" s="393" t="str">
        <f t="shared" si="48"/>
        <v>-PTA3-E2</v>
      </c>
      <c r="O343" s="394" t="s">
        <v>1696</v>
      </c>
      <c r="P343" s="393">
        <v>3</v>
      </c>
      <c r="Q343" s="393">
        <v>1</v>
      </c>
      <c r="R343" s="393"/>
      <c r="S343" s="396"/>
      <c r="T343" s="394"/>
      <c r="U343" s="393"/>
      <c r="V343" s="392" t="str">
        <f t="shared" si="49"/>
        <v/>
      </c>
      <c r="W343" s="392" t="str">
        <f t="shared" si="50"/>
        <v/>
      </c>
      <c r="X343" s="393"/>
      <c r="Y343" s="391" t="str">
        <f>IFERROR(VLOOKUP(Z343,BASE!$G$2:$H$3,2,0),"")</f>
        <v/>
      </c>
      <c r="Z343" s="393"/>
      <c r="AA343" s="391" t="str">
        <f>IFERROR(VLOOKUP(AB343,BASE!$J$2:$K$3,2,0),"")</f>
        <v/>
      </c>
      <c r="AB343" s="393"/>
      <c r="AC343" s="391" t="str">
        <f>IFERROR(VLOOKUP(AD343,BASE!M:N,2,0),"")</f>
        <v/>
      </c>
      <c r="AD343" s="393"/>
      <c r="AE343" s="391" t="str">
        <f>IFERROR(VLOOKUP(AF343,BASE!$P$2:$R$14,2,0),"")</f>
        <v/>
      </c>
      <c r="AF343" s="393"/>
      <c r="AG343" s="393"/>
      <c r="AH343" s="393"/>
      <c r="AI343" s="391" t="str">
        <f>IFERROR(VLOOKUP(AJ343,BASE!$D$2:$E$40,2,0),"")</f>
        <v/>
      </c>
      <c r="AJ343" s="393"/>
      <c r="AK343" s="394"/>
      <c r="AL343" s="394"/>
      <c r="AM343" s="394"/>
      <c r="AN343" s="394"/>
      <c r="AO343" s="394"/>
      <c r="AP343" s="394"/>
      <c r="AQ343" s="394"/>
      <c r="AR343" s="394"/>
      <c r="AS343" s="394"/>
      <c r="AT343" s="394"/>
      <c r="AU343" s="394"/>
      <c r="AV343" s="394"/>
      <c r="AW343" s="394"/>
      <c r="AX343" s="394"/>
      <c r="AY343" s="394"/>
      <c r="AZ343" s="394"/>
      <c r="BA343" s="394"/>
    </row>
    <row r="344" spans="1:53" ht="39.75" customHeight="1">
      <c r="A344" s="393"/>
      <c r="B344" s="394"/>
      <c r="C344" s="393"/>
      <c r="D344" s="396"/>
      <c r="E344" s="394"/>
      <c r="F344" s="393" t="s">
        <v>1453</v>
      </c>
      <c r="G344" s="393" t="str">
        <f t="shared" si="76"/>
        <v>220601501-RA2-C03</v>
      </c>
      <c r="H344" s="394" t="s">
        <v>1697</v>
      </c>
      <c r="I344" s="393">
        <v>2</v>
      </c>
      <c r="J344" s="393">
        <v>2</v>
      </c>
      <c r="K344" s="395"/>
      <c r="L344" s="393"/>
      <c r="M344" s="393"/>
      <c r="N344" s="393" t="str">
        <f t="shared" si="48"/>
        <v/>
      </c>
      <c r="O344" s="394"/>
      <c r="P344" s="393"/>
      <c r="Q344" s="393"/>
      <c r="R344" s="393"/>
      <c r="S344" s="396"/>
      <c r="T344" s="394"/>
      <c r="U344" s="393"/>
      <c r="V344" s="392" t="str">
        <f t="shared" si="49"/>
        <v/>
      </c>
      <c r="W344" s="392" t="str">
        <f t="shared" si="50"/>
        <v/>
      </c>
      <c r="X344" s="393"/>
      <c r="Y344" s="391" t="str">
        <f>IFERROR(VLOOKUP(Z344,BASE!$G$2:$H$3,2,0),"")</f>
        <v/>
      </c>
      <c r="Z344" s="393"/>
      <c r="AA344" s="391" t="str">
        <f>IFERROR(VLOOKUP(AB344,BASE!$J$2:$K$3,2,0),"")</f>
        <v/>
      </c>
      <c r="AB344" s="393"/>
      <c r="AC344" s="391" t="str">
        <f>IFERROR(VLOOKUP(AD344,BASE!M:N,2,0),"")</f>
        <v/>
      </c>
      <c r="AD344" s="393"/>
      <c r="AE344" s="391" t="str">
        <f>IFERROR(VLOOKUP(AF344,BASE!$P$2:$R$14,2,0),"")</f>
        <v/>
      </c>
      <c r="AF344" s="393"/>
      <c r="AG344" s="393"/>
      <c r="AH344" s="393"/>
      <c r="AI344" s="391" t="str">
        <f>IFERROR(VLOOKUP(AJ344,BASE!$D$2:$E$40,2,0),"")</f>
        <v/>
      </c>
      <c r="AJ344" s="393"/>
      <c r="AK344" s="394"/>
      <c r="AL344" s="394"/>
      <c r="AM344" s="394"/>
      <c r="AN344" s="394"/>
      <c r="AO344" s="394"/>
      <c r="AP344" s="394"/>
      <c r="AQ344" s="394"/>
      <c r="AR344" s="394"/>
      <c r="AS344" s="394"/>
      <c r="AT344" s="394"/>
      <c r="AU344" s="394"/>
      <c r="AV344" s="394"/>
      <c r="AW344" s="394"/>
      <c r="AX344" s="394"/>
      <c r="AY344" s="394"/>
      <c r="AZ344" s="394"/>
      <c r="BA344" s="394"/>
    </row>
    <row r="345" spans="1:53" ht="39.75" customHeight="1">
      <c r="A345" s="393"/>
      <c r="B345" s="394"/>
      <c r="C345" s="393"/>
      <c r="D345" s="396"/>
      <c r="E345" s="394"/>
      <c r="F345" s="393" t="s">
        <v>1455</v>
      </c>
      <c r="G345" s="393" t="str">
        <f t="shared" si="76"/>
        <v>220601501-RA2-C04</v>
      </c>
      <c r="H345" s="394"/>
      <c r="I345" s="393"/>
      <c r="J345" s="393"/>
      <c r="K345" s="395"/>
      <c r="L345" s="393"/>
      <c r="M345" s="393"/>
      <c r="N345" s="393" t="str">
        <f t="shared" si="48"/>
        <v/>
      </c>
      <c r="O345" s="394"/>
      <c r="P345" s="393"/>
      <c r="Q345" s="393"/>
      <c r="R345" s="393"/>
      <c r="S345" s="396"/>
      <c r="T345" s="394"/>
      <c r="U345" s="393"/>
      <c r="V345" s="392" t="str">
        <f t="shared" si="49"/>
        <v/>
      </c>
      <c r="W345" s="392" t="str">
        <f t="shared" si="50"/>
        <v/>
      </c>
      <c r="X345" s="393"/>
      <c r="Y345" s="391" t="str">
        <f>IFERROR(VLOOKUP(Z345,BASE!$G$2:$H$3,2,0),"")</f>
        <v/>
      </c>
      <c r="Z345" s="393"/>
      <c r="AA345" s="391" t="str">
        <f>IFERROR(VLOOKUP(AB345,BASE!$J$2:$K$3,2,0),"")</f>
        <v/>
      </c>
      <c r="AB345" s="393"/>
      <c r="AC345" s="391" t="str">
        <f>IFERROR(VLOOKUP(AD345,BASE!M:N,2,0),"")</f>
        <v/>
      </c>
      <c r="AD345" s="393"/>
      <c r="AE345" s="391" t="str">
        <f>IFERROR(VLOOKUP(AF345,BASE!$P$2:$R$14,2,0),"")</f>
        <v/>
      </c>
      <c r="AF345" s="393"/>
      <c r="AG345" s="393"/>
      <c r="AH345" s="393"/>
      <c r="AI345" s="391" t="str">
        <f>IFERROR(VLOOKUP(AJ345,BASE!$D$2:$E$40,2,0),"")</f>
        <v/>
      </c>
      <c r="AJ345" s="393"/>
      <c r="AK345" s="394"/>
      <c r="AL345" s="394"/>
      <c r="AM345" s="394"/>
      <c r="AN345" s="394"/>
      <c r="AO345" s="394"/>
      <c r="AP345" s="394"/>
      <c r="AQ345" s="394"/>
      <c r="AR345" s="394"/>
      <c r="AS345" s="394"/>
      <c r="AT345" s="394"/>
      <c r="AU345" s="394"/>
      <c r="AV345" s="394"/>
      <c r="AW345" s="394"/>
      <c r="AX345" s="394"/>
      <c r="AY345" s="394"/>
      <c r="AZ345" s="394"/>
      <c r="BA345" s="394"/>
    </row>
    <row r="346" spans="1:53" ht="39.75" customHeight="1">
      <c r="A346" s="393"/>
      <c r="B346" s="394"/>
      <c r="C346" s="393"/>
      <c r="D346" s="396"/>
      <c r="E346" s="394"/>
      <c r="F346" s="393" t="s">
        <v>1457</v>
      </c>
      <c r="G346" s="393" t="str">
        <f t="shared" si="76"/>
        <v>220601501-RA2-C05</v>
      </c>
      <c r="H346" s="394"/>
      <c r="I346" s="393"/>
      <c r="J346" s="393"/>
      <c r="K346" s="395"/>
      <c r="L346" s="393"/>
      <c r="M346" s="393"/>
      <c r="N346" s="393" t="str">
        <f t="shared" si="48"/>
        <v/>
      </c>
      <c r="O346" s="394"/>
      <c r="P346" s="393"/>
      <c r="Q346" s="393"/>
      <c r="R346" s="393"/>
      <c r="S346" s="396"/>
      <c r="T346" s="394"/>
      <c r="U346" s="393"/>
      <c r="V346" s="392" t="str">
        <f t="shared" si="49"/>
        <v/>
      </c>
      <c r="W346" s="392" t="str">
        <f t="shared" si="50"/>
        <v/>
      </c>
      <c r="X346" s="393"/>
      <c r="Y346" s="391" t="str">
        <f>IFERROR(VLOOKUP(Z346,BASE!$G$2:$H$3,2,0),"")</f>
        <v/>
      </c>
      <c r="Z346" s="393"/>
      <c r="AA346" s="391" t="str">
        <f>IFERROR(VLOOKUP(AB346,BASE!$J$2:$K$3,2,0),"")</f>
        <v/>
      </c>
      <c r="AB346" s="393"/>
      <c r="AC346" s="391" t="str">
        <f>IFERROR(VLOOKUP(AD346,BASE!M:N,2,0),"")</f>
        <v/>
      </c>
      <c r="AD346" s="393"/>
      <c r="AE346" s="391" t="str">
        <f>IFERROR(VLOOKUP(AF346,BASE!$P$2:$R$14,2,0),"")</f>
        <v/>
      </c>
      <c r="AF346" s="393"/>
      <c r="AG346" s="393"/>
      <c r="AH346" s="393"/>
      <c r="AI346" s="391" t="str">
        <f>IFERROR(VLOOKUP(AJ346,BASE!$D$2:$E$40,2,0),"")</f>
        <v/>
      </c>
      <c r="AJ346" s="393"/>
      <c r="AK346" s="394"/>
      <c r="AL346" s="394"/>
      <c r="AM346" s="394"/>
      <c r="AN346" s="394"/>
      <c r="AO346" s="394"/>
      <c r="AP346" s="394"/>
      <c r="AQ346" s="394"/>
      <c r="AR346" s="394"/>
      <c r="AS346" s="394"/>
      <c r="AT346" s="394"/>
      <c r="AU346" s="394"/>
      <c r="AV346" s="394"/>
      <c r="AW346" s="394"/>
      <c r="AX346" s="394"/>
      <c r="AY346" s="394"/>
      <c r="AZ346" s="394"/>
      <c r="BA346" s="394"/>
    </row>
    <row r="347" spans="1:53" ht="39.75" customHeight="1">
      <c r="A347" s="393"/>
      <c r="B347" s="394"/>
      <c r="C347" s="393"/>
      <c r="D347" s="396"/>
      <c r="E347" s="394"/>
      <c r="F347" s="393" t="s">
        <v>1467</v>
      </c>
      <c r="G347" s="393" t="str">
        <f t="shared" si="76"/>
        <v>220601501-RA2-C06</v>
      </c>
      <c r="H347" s="394"/>
      <c r="I347" s="393"/>
      <c r="J347" s="393"/>
      <c r="K347" s="395"/>
      <c r="L347" s="393"/>
      <c r="M347" s="393"/>
      <c r="N347" s="393" t="str">
        <f t="shared" si="48"/>
        <v/>
      </c>
      <c r="O347" s="394"/>
      <c r="P347" s="393"/>
      <c r="Q347" s="393"/>
      <c r="R347" s="393"/>
      <c r="S347" s="396"/>
      <c r="T347" s="394"/>
      <c r="U347" s="393"/>
      <c r="V347" s="392" t="str">
        <f t="shared" si="49"/>
        <v/>
      </c>
      <c r="W347" s="392" t="str">
        <f t="shared" si="50"/>
        <v/>
      </c>
      <c r="X347" s="393"/>
      <c r="Y347" s="391" t="str">
        <f>IFERROR(VLOOKUP(Z347,BASE!$G$2:$H$3,2,0),"")</f>
        <v/>
      </c>
      <c r="Z347" s="393"/>
      <c r="AA347" s="391" t="str">
        <f>IFERROR(VLOOKUP(AB347,BASE!$J$2:$K$3,2,0),"")</f>
        <v/>
      </c>
      <c r="AB347" s="393"/>
      <c r="AC347" s="391" t="str">
        <f>IFERROR(VLOOKUP(AD347,BASE!M:N,2,0),"")</f>
        <v/>
      </c>
      <c r="AD347" s="393"/>
      <c r="AE347" s="391" t="str">
        <f>IFERROR(VLOOKUP(AF347,BASE!$P$2:$R$14,2,0),"")</f>
        <v/>
      </c>
      <c r="AF347" s="393"/>
      <c r="AG347" s="393"/>
      <c r="AH347" s="393"/>
      <c r="AI347" s="391" t="str">
        <f>IFERROR(VLOOKUP(AJ347,BASE!$D$2:$E$40,2,0),"")</f>
        <v/>
      </c>
      <c r="AJ347" s="393"/>
      <c r="AK347" s="394"/>
      <c r="AL347" s="394"/>
      <c r="AM347" s="394"/>
      <c r="AN347" s="394"/>
      <c r="AO347" s="394"/>
      <c r="AP347" s="394"/>
      <c r="AQ347" s="394"/>
      <c r="AR347" s="394"/>
      <c r="AS347" s="394"/>
      <c r="AT347" s="394"/>
      <c r="AU347" s="394"/>
      <c r="AV347" s="394"/>
      <c r="AW347" s="394"/>
      <c r="AX347" s="394"/>
      <c r="AY347" s="394"/>
      <c r="AZ347" s="394"/>
      <c r="BA347" s="394"/>
    </row>
    <row r="348" spans="1:53" ht="39.75" customHeight="1">
      <c r="A348" s="393"/>
      <c r="B348" s="394"/>
      <c r="C348" s="393"/>
      <c r="D348" s="396"/>
      <c r="E348" s="394"/>
      <c r="F348" s="393" t="s">
        <v>1469</v>
      </c>
      <c r="G348" s="393" t="str">
        <f t="shared" si="76"/>
        <v>220601501-RA2-C07</v>
      </c>
      <c r="H348" s="394"/>
      <c r="I348" s="393"/>
      <c r="J348" s="393"/>
      <c r="K348" s="395"/>
      <c r="L348" s="393"/>
      <c r="M348" s="393"/>
      <c r="N348" s="393" t="str">
        <f t="shared" si="48"/>
        <v/>
      </c>
      <c r="O348" s="394"/>
      <c r="P348" s="393"/>
      <c r="Q348" s="393"/>
      <c r="R348" s="393"/>
      <c r="S348" s="396"/>
      <c r="T348" s="394"/>
      <c r="U348" s="393"/>
      <c r="V348" s="392" t="str">
        <f t="shared" si="49"/>
        <v/>
      </c>
      <c r="W348" s="392" t="str">
        <f t="shared" si="50"/>
        <v/>
      </c>
      <c r="X348" s="393"/>
      <c r="Y348" s="391" t="str">
        <f>IFERROR(VLOOKUP(Z348,BASE!$G$2:$H$3,2,0),"")</f>
        <v/>
      </c>
      <c r="Z348" s="393"/>
      <c r="AA348" s="391" t="str">
        <f>IFERROR(VLOOKUP(AB348,BASE!$J$2:$K$3,2,0),"")</f>
        <v/>
      </c>
      <c r="AB348" s="393"/>
      <c r="AC348" s="391" t="str">
        <f>IFERROR(VLOOKUP(AD348,BASE!M:N,2,0),"")</f>
        <v/>
      </c>
      <c r="AD348" s="393"/>
      <c r="AE348" s="391" t="str">
        <f>IFERROR(VLOOKUP(AF348,BASE!$P$2:$R$14,2,0),"")</f>
        <v/>
      </c>
      <c r="AF348" s="393"/>
      <c r="AG348" s="393"/>
      <c r="AH348" s="393"/>
      <c r="AI348" s="391" t="str">
        <f>IFERROR(VLOOKUP(AJ348,BASE!$D$2:$E$40,2,0),"")</f>
        <v/>
      </c>
      <c r="AJ348" s="393"/>
      <c r="AK348" s="394"/>
      <c r="AL348" s="394"/>
      <c r="AM348" s="394"/>
      <c r="AN348" s="394"/>
      <c r="AO348" s="394"/>
      <c r="AP348" s="394"/>
      <c r="AQ348" s="394"/>
      <c r="AR348" s="394"/>
      <c r="AS348" s="394"/>
      <c r="AT348" s="394"/>
      <c r="AU348" s="394"/>
      <c r="AV348" s="394"/>
      <c r="AW348" s="394"/>
      <c r="AX348" s="394"/>
      <c r="AY348" s="394"/>
      <c r="AZ348" s="394"/>
      <c r="BA348" s="394"/>
    </row>
    <row r="349" spans="1:53" ht="39.75" customHeight="1">
      <c r="A349" s="393"/>
      <c r="B349" s="394"/>
      <c r="C349" s="393"/>
      <c r="D349" s="396"/>
      <c r="E349" s="394"/>
      <c r="F349" s="393" t="s">
        <v>1471</v>
      </c>
      <c r="G349" s="393" t="str">
        <f t="shared" si="76"/>
        <v>220601501-RA2-C08</v>
      </c>
      <c r="H349" s="394"/>
      <c r="I349" s="393"/>
      <c r="J349" s="393"/>
      <c r="K349" s="395"/>
      <c r="L349" s="393"/>
      <c r="M349" s="393"/>
      <c r="N349" s="393" t="str">
        <f t="shared" si="48"/>
        <v/>
      </c>
      <c r="O349" s="394"/>
      <c r="P349" s="393"/>
      <c r="Q349" s="393"/>
      <c r="R349" s="393"/>
      <c r="S349" s="396"/>
      <c r="T349" s="394"/>
      <c r="U349" s="393"/>
      <c r="V349" s="392" t="str">
        <f t="shared" si="49"/>
        <v/>
      </c>
      <c r="W349" s="392" t="str">
        <f t="shared" si="50"/>
        <v/>
      </c>
      <c r="X349" s="393"/>
      <c r="Y349" s="391" t="str">
        <f>IFERROR(VLOOKUP(Z349,BASE!$G$2:$H$3,2,0),"")</f>
        <v/>
      </c>
      <c r="Z349" s="393"/>
      <c r="AA349" s="391" t="str">
        <f>IFERROR(VLOOKUP(AB349,BASE!$J$2:$K$3,2,0),"")</f>
        <v/>
      </c>
      <c r="AB349" s="393"/>
      <c r="AC349" s="391" t="str">
        <f>IFERROR(VLOOKUP(AD349,BASE!M:N,2,0),"")</f>
        <v/>
      </c>
      <c r="AD349" s="393"/>
      <c r="AE349" s="391" t="str">
        <f>IFERROR(VLOOKUP(AF349,BASE!$P$2:$R$14,2,0),"")</f>
        <v/>
      </c>
      <c r="AF349" s="393"/>
      <c r="AG349" s="393"/>
      <c r="AH349" s="393"/>
      <c r="AI349" s="391" t="str">
        <f>IFERROR(VLOOKUP(AJ349,BASE!$D$2:$E$40,2,0),"")</f>
        <v/>
      </c>
      <c r="AJ349" s="393"/>
      <c r="AK349" s="394"/>
      <c r="AL349" s="394"/>
      <c r="AM349" s="394"/>
      <c r="AN349" s="394"/>
      <c r="AO349" s="394"/>
      <c r="AP349" s="394"/>
      <c r="AQ349" s="394"/>
      <c r="AR349" s="394"/>
      <c r="AS349" s="394"/>
      <c r="AT349" s="394"/>
      <c r="AU349" s="394"/>
      <c r="AV349" s="394"/>
      <c r="AW349" s="394"/>
      <c r="AX349" s="394"/>
      <c r="AY349" s="394"/>
      <c r="AZ349" s="394"/>
      <c r="BA349" s="394"/>
    </row>
    <row r="350" spans="1:53" ht="39.75" customHeight="1">
      <c r="A350" s="393"/>
      <c r="B350" s="394"/>
      <c r="C350" s="393"/>
      <c r="D350" s="396"/>
      <c r="E350" s="394"/>
      <c r="F350" s="393" t="s">
        <v>1475</v>
      </c>
      <c r="G350" s="393" t="str">
        <f t="shared" si="76"/>
        <v>220601501-RA2-C09</v>
      </c>
      <c r="H350" s="394"/>
      <c r="I350" s="393"/>
      <c r="J350" s="393"/>
      <c r="K350" s="395"/>
      <c r="L350" s="393"/>
      <c r="M350" s="393"/>
      <c r="N350" s="393" t="str">
        <f t="shared" si="48"/>
        <v/>
      </c>
      <c r="O350" s="394"/>
      <c r="P350" s="393"/>
      <c r="Q350" s="393"/>
      <c r="R350" s="393"/>
      <c r="S350" s="396"/>
      <c r="T350" s="394"/>
      <c r="U350" s="393"/>
      <c r="V350" s="392" t="str">
        <f t="shared" si="49"/>
        <v/>
      </c>
      <c r="W350" s="392" t="str">
        <f t="shared" si="50"/>
        <v/>
      </c>
      <c r="X350" s="393"/>
      <c r="Y350" s="391" t="str">
        <f>IFERROR(VLOOKUP(Z350,BASE!$G$2:$H$3,2,0),"")</f>
        <v/>
      </c>
      <c r="Z350" s="393"/>
      <c r="AA350" s="391" t="str">
        <f>IFERROR(VLOOKUP(AB350,BASE!$J$2:$K$3,2,0),"")</f>
        <v/>
      </c>
      <c r="AB350" s="393"/>
      <c r="AC350" s="391" t="str">
        <f>IFERROR(VLOOKUP(AD350,BASE!M:N,2,0),"")</f>
        <v/>
      </c>
      <c r="AD350" s="393"/>
      <c r="AE350" s="391" t="str">
        <f>IFERROR(VLOOKUP(AF350,BASE!$P$2:$R$14,2,0),"")</f>
        <v/>
      </c>
      <c r="AF350" s="393"/>
      <c r="AG350" s="393"/>
      <c r="AH350" s="393"/>
      <c r="AI350" s="391" t="str">
        <f>IFERROR(VLOOKUP(AJ350,BASE!$D$2:$E$40,2,0),"")</f>
        <v/>
      </c>
      <c r="AJ350" s="393"/>
      <c r="AK350" s="394"/>
      <c r="AL350" s="394"/>
      <c r="AM350" s="394"/>
      <c r="AN350" s="394"/>
      <c r="AO350" s="394"/>
      <c r="AP350" s="394"/>
      <c r="AQ350" s="394"/>
      <c r="AR350" s="394"/>
      <c r="AS350" s="394"/>
      <c r="AT350" s="394"/>
      <c r="AU350" s="394"/>
      <c r="AV350" s="394"/>
      <c r="AW350" s="394"/>
      <c r="AX350" s="394"/>
      <c r="AY350" s="394"/>
      <c r="AZ350" s="394"/>
      <c r="BA350" s="394"/>
    </row>
    <row r="351" spans="1:53" ht="39.75" customHeight="1">
      <c r="A351" s="393"/>
      <c r="B351" s="394"/>
      <c r="C351" s="393"/>
      <c r="D351" s="396"/>
      <c r="E351" s="394"/>
      <c r="F351" s="393" t="s">
        <v>1477</v>
      </c>
      <c r="G351" s="393" t="str">
        <f t="shared" si="76"/>
        <v>220601501-RA2-C10</v>
      </c>
      <c r="H351" s="394"/>
      <c r="I351" s="393"/>
      <c r="J351" s="393"/>
      <c r="K351" s="395"/>
      <c r="L351" s="393"/>
      <c r="M351" s="393"/>
      <c r="N351" s="393" t="str">
        <f t="shared" si="48"/>
        <v/>
      </c>
      <c r="O351" s="394"/>
      <c r="P351" s="393"/>
      <c r="Q351" s="393"/>
      <c r="R351" s="393"/>
      <c r="S351" s="396"/>
      <c r="T351" s="394"/>
      <c r="U351" s="393"/>
      <c r="V351" s="392" t="str">
        <f t="shared" si="49"/>
        <v/>
      </c>
      <c r="W351" s="392" t="str">
        <f t="shared" si="50"/>
        <v/>
      </c>
      <c r="X351" s="393"/>
      <c r="Y351" s="391" t="str">
        <f>IFERROR(VLOOKUP(Z351,BASE!$G$2:$H$3,2,0),"")</f>
        <v/>
      </c>
      <c r="Z351" s="393"/>
      <c r="AA351" s="391" t="str">
        <f>IFERROR(VLOOKUP(AB351,BASE!$J$2:$K$3,2,0),"")</f>
        <v/>
      </c>
      <c r="AB351" s="393"/>
      <c r="AC351" s="391" t="str">
        <f>IFERROR(VLOOKUP(AD351,BASE!M:N,2,0),"")</f>
        <v/>
      </c>
      <c r="AD351" s="393"/>
      <c r="AE351" s="391" t="str">
        <f>IFERROR(VLOOKUP(AF351,BASE!$P$2:$R$14,2,0),"")</f>
        <v/>
      </c>
      <c r="AF351" s="393"/>
      <c r="AG351" s="393"/>
      <c r="AH351" s="393"/>
      <c r="AI351" s="391" t="str">
        <f>IFERROR(VLOOKUP(AJ351,BASE!$D$2:$E$40,2,0),"")</f>
        <v/>
      </c>
      <c r="AJ351" s="393"/>
      <c r="AK351" s="394"/>
      <c r="AL351" s="394"/>
      <c r="AM351" s="394"/>
      <c r="AN351" s="394"/>
      <c r="AO351" s="394"/>
      <c r="AP351" s="394"/>
      <c r="AQ351" s="394"/>
      <c r="AR351" s="394"/>
      <c r="AS351" s="394"/>
      <c r="AT351" s="394"/>
      <c r="AU351" s="394"/>
      <c r="AV351" s="394"/>
      <c r="AW351" s="394"/>
      <c r="AX351" s="394"/>
      <c r="AY351" s="394"/>
      <c r="AZ351" s="394"/>
      <c r="BA351" s="394"/>
    </row>
    <row r="352" spans="1:53" ht="39.75" customHeight="1">
      <c r="A352" s="391">
        <v>220601501</v>
      </c>
      <c r="B352" s="392" t="s">
        <v>116</v>
      </c>
      <c r="C352" s="391"/>
      <c r="D352" s="391" t="str">
        <f>CONCATENATE(A352,"-","RA3")</f>
        <v>220601501-RA3</v>
      </c>
      <c r="E352" s="392" t="s">
        <v>1266</v>
      </c>
      <c r="F352" s="393" t="s">
        <v>1440</v>
      </c>
      <c r="G352" s="393" t="str">
        <f t="shared" ref="G352:G361" si="77">CONCATENATE($D$352,"-",F352)</f>
        <v>220601501-RA3-C01</v>
      </c>
      <c r="H352" s="397" t="s">
        <v>1698</v>
      </c>
      <c r="I352" s="393">
        <v>2</v>
      </c>
      <c r="J352" s="393">
        <v>1</v>
      </c>
      <c r="K352" s="395"/>
      <c r="L352" s="393" t="s">
        <v>184</v>
      </c>
      <c r="M352" s="393" t="s">
        <v>1442</v>
      </c>
      <c r="N352" s="393" t="str">
        <f t="shared" si="48"/>
        <v>220601501-RA3-PTA3-E1</v>
      </c>
      <c r="O352" s="394" t="s">
        <v>1699</v>
      </c>
      <c r="P352" s="393">
        <v>5</v>
      </c>
      <c r="Q352" s="393">
        <v>4</v>
      </c>
      <c r="R352" s="393"/>
      <c r="S352" s="396"/>
      <c r="T352" s="394"/>
      <c r="U352" s="393"/>
      <c r="V352" s="392" t="str">
        <f t="shared" si="49"/>
        <v/>
      </c>
      <c r="W352" s="392" t="str">
        <f t="shared" si="50"/>
        <v/>
      </c>
      <c r="X352" s="393"/>
      <c r="Y352" s="391" t="str">
        <f>IFERROR(VLOOKUP(Z352,BASE!$G$2:$H$3,2,0),"")</f>
        <v/>
      </c>
      <c r="Z352" s="393"/>
      <c r="AA352" s="391" t="str">
        <f>IFERROR(VLOOKUP(AB352,BASE!$J$2:$K$3,2,0),"")</f>
        <v/>
      </c>
      <c r="AB352" s="393"/>
      <c r="AC352" s="391" t="str">
        <f>IFERROR(VLOOKUP(AD352,BASE!M:N,2,0),"")</f>
        <v/>
      </c>
      <c r="AD352" s="393"/>
      <c r="AE352" s="391" t="str">
        <f>IFERROR(VLOOKUP(AF352,BASE!$P$2:$R$14,2,0),"")</f>
        <v/>
      </c>
      <c r="AF352" s="393"/>
      <c r="AG352" s="393"/>
      <c r="AH352" s="393"/>
      <c r="AI352" s="391" t="str">
        <f>IFERROR(VLOOKUP(AJ352,BASE!$D$2:$E$40,2,0),"")</f>
        <v/>
      </c>
      <c r="AJ352" s="393"/>
      <c r="AK352" s="394"/>
      <c r="AL352" s="394"/>
      <c r="AM352" s="394"/>
      <c r="AN352" s="394"/>
      <c r="AO352" s="394"/>
      <c r="AP352" s="394"/>
      <c r="AQ352" s="394"/>
      <c r="AR352" s="394"/>
      <c r="AS352" s="394"/>
      <c r="AT352" s="394"/>
      <c r="AU352" s="394"/>
      <c r="AV352" s="394"/>
      <c r="AW352" s="394"/>
      <c r="AX352" s="394"/>
      <c r="AY352" s="394"/>
      <c r="AZ352" s="394"/>
      <c r="BA352" s="394"/>
    </row>
    <row r="353" spans="1:53" ht="39.75" customHeight="1">
      <c r="A353" s="393"/>
      <c r="B353" s="394"/>
      <c r="C353" s="393"/>
      <c r="D353" s="396"/>
      <c r="E353" s="394"/>
      <c r="F353" s="393" t="s">
        <v>1450</v>
      </c>
      <c r="G353" s="393" t="str">
        <f t="shared" si="77"/>
        <v>220601501-RA3-C02</v>
      </c>
      <c r="H353" s="394" t="s">
        <v>1700</v>
      </c>
      <c r="I353" s="393">
        <v>1</v>
      </c>
      <c r="J353" s="393">
        <v>1</v>
      </c>
      <c r="K353" s="395"/>
      <c r="L353" s="393"/>
      <c r="M353" s="393"/>
      <c r="N353" s="393" t="str">
        <f t="shared" si="48"/>
        <v/>
      </c>
      <c r="O353" s="394"/>
      <c r="P353" s="393"/>
      <c r="Q353" s="393"/>
      <c r="R353" s="393"/>
      <c r="S353" s="396"/>
      <c r="T353" s="394"/>
      <c r="U353" s="393"/>
      <c r="V353" s="392" t="str">
        <f t="shared" si="49"/>
        <v/>
      </c>
      <c r="W353" s="392" t="str">
        <f t="shared" si="50"/>
        <v/>
      </c>
      <c r="X353" s="393"/>
      <c r="Y353" s="391" t="str">
        <f>IFERROR(VLOOKUP(Z353,BASE!$G$2:$H$3,2,0),"")</f>
        <v/>
      </c>
      <c r="Z353" s="393"/>
      <c r="AA353" s="391" t="str">
        <f>IFERROR(VLOOKUP(AB353,BASE!$J$2:$K$3,2,0),"")</f>
        <v/>
      </c>
      <c r="AB353" s="393"/>
      <c r="AC353" s="391" t="str">
        <f>IFERROR(VLOOKUP(AD353,BASE!M:N,2,0),"")</f>
        <v/>
      </c>
      <c r="AD353" s="393"/>
      <c r="AE353" s="391" t="str">
        <f>IFERROR(VLOOKUP(AF353,BASE!$P$2:$R$14,2,0),"")</f>
        <v/>
      </c>
      <c r="AF353" s="393"/>
      <c r="AG353" s="393"/>
      <c r="AH353" s="393"/>
      <c r="AI353" s="391" t="str">
        <f>IFERROR(VLOOKUP(AJ353,BASE!$D$2:$E$40,2,0),"")</f>
        <v/>
      </c>
      <c r="AJ353" s="393"/>
      <c r="AK353" s="394"/>
      <c r="AL353" s="394"/>
      <c r="AM353" s="394"/>
      <c r="AN353" s="394"/>
      <c r="AO353" s="394"/>
      <c r="AP353" s="394"/>
      <c r="AQ353" s="394"/>
      <c r="AR353" s="394"/>
      <c r="AS353" s="394"/>
      <c r="AT353" s="394"/>
      <c r="AU353" s="394"/>
      <c r="AV353" s="394"/>
      <c r="AW353" s="394"/>
      <c r="AX353" s="394"/>
      <c r="AY353" s="394"/>
      <c r="AZ353" s="394"/>
      <c r="BA353" s="394"/>
    </row>
    <row r="354" spans="1:53" ht="39.75" customHeight="1">
      <c r="A354" s="393"/>
      <c r="B354" s="394"/>
      <c r="C354" s="393"/>
      <c r="D354" s="396"/>
      <c r="E354" s="394"/>
      <c r="F354" s="393" t="s">
        <v>1453</v>
      </c>
      <c r="G354" s="393" t="str">
        <f t="shared" si="77"/>
        <v>220601501-RA3-C03</v>
      </c>
      <c r="H354" s="394"/>
      <c r="I354" s="393"/>
      <c r="J354" s="393"/>
      <c r="K354" s="395"/>
      <c r="L354" s="393"/>
      <c r="M354" s="393"/>
      <c r="N354" s="393" t="str">
        <f t="shared" si="48"/>
        <v/>
      </c>
      <c r="O354" s="394"/>
      <c r="P354" s="393"/>
      <c r="Q354" s="393"/>
      <c r="R354" s="393"/>
      <c r="S354" s="396"/>
      <c r="T354" s="394"/>
      <c r="U354" s="393"/>
      <c r="V354" s="392" t="str">
        <f t="shared" si="49"/>
        <v/>
      </c>
      <c r="W354" s="392" t="str">
        <f t="shared" si="50"/>
        <v/>
      </c>
      <c r="X354" s="393"/>
      <c r="Y354" s="391" t="str">
        <f>IFERROR(VLOOKUP(Z354,BASE!$G$2:$H$3,2,0),"")</f>
        <v/>
      </c>
      <c r="Z354" s="393"/>
      <c r="AA354" s="391" t="str">
        <f>IFERROR(VLOOKUP(AB354,BASE!$J$2:$K$3,2,0),"")</f>
        <v/>
      </c>
      <c r="AB354" s="393"/>
      <c r="AC354" s="391" t="str">
        <f>IFERROR(VLOOKUP(AD354,BASE!M:N,2,0),"")</f>
        <v/>
      </c>
      <c r="AD354" s="393"/>
      <c r="AE354" s="391" t="str">
        <f>IFERROR(VLOOKUP(AF354,BASE!$P$2:$R$14,2,0),"")</f>
        <v/>
      </c>
      <c r="AF354" s="393"/>
      <c r="AG354" s="393"/>
      <c r="AH354" s="393"/>
      <c r="AI354" s="391" t="str">
        <f>IFERROR(VLOOKUP(AJ354,BASE!$D$2:$E$40,2,0),"")</f>
        <v/>
      </c>
      <c r="AJ354" s="393"/>
      <c r="AK354" s="394"/>
      <c r="AL354" s="394"/>
      <c r="AM354" s="394"/>
      <c r="AN354" s="394"/>
      <c r="AO354" s="394"/>
      <c r="AP354" s="394"/>
      <c r="AQ354" s="394"/>
      <c r="AR354" s="394"/>
      <c r="AS354" s="394"/>
      <c r="AT354" s="394"/>
      <c r="AU354" s="394"/>
      <c r="AV354" s="394"/>
      <c r="AW354" s="394"/>
      <c r="AX354" s="394"/>
      <c r="AY354" s="394"/>
      <c r="AZ354" s="394"/>
      <c r="BA354" s="394"/>
    </row>
    <row r="355" spans="1:53" ht="39.75" customHeight="1">
      <c r="A355" s="393"/>
      <c r="B355" s="394"/>
      <c r="C355" s="393"/>
      <c r="D355" s="396"/>
      <c r="E355" s="394"/>
      <c r="F355" s="393" t="s">
        <v>1455</v>
      </c>
      <c r="G355" s="393" t="str">
        <f t="shared" si="77"/>
        <v>220601501-RA3-C04</v>
      </c>
      <c r="H355" s="394"/>
      <c r="I355" s="393"/>
      <c r="J355" s="393"/>
      <c r="K355" s="395"/>
      <c r="L355" s="393"/>
      <c r="M355" s="393"/>
      <c r="N355" s="393" t="str">
        <f t="shared" ref="N355:N609" si="78">IF(L355="","",CONCATENATE(D355,"-",L355,"-",M355))</f>
        <v/>
      </c>
      <c r="O355" s="394"/>
      <c r="P355" s="393"/>
      <c r="Q355" s="393"/>
      <c r="R355" s="393"/>
      <c r="S355" s="396"/>
      <c r="T355" s="394"/>
      <c r="U355" s="393"/>
      <c r="V355" s="392" t="str">
        <f t="shared" ref="V355:V609" si="79">IF(U355="SI",H355,IF(U355="NO","",""))</f>
        <v/>
      </c>
      <c r="W355" s="392" t="str">
        <f t="shared" ref="W355:W609" si="80">IF(U355="NO",O355,IF(U355="SI","",""))</f>
        <v/>
      </c>
      <c r="X355" s="393"/>
      <c r="Y355" s="391" t="str">
        <f>IFERROR(VLOOKUP(Z355,BASE!$G$2:$H$3,2,0),"")</f>
        <v/>
      </c>
      <c r="Z355" s="393"/>
      <c r="AA355" s="391" t="str">
        <f>IFERROR(VLOOKUP(AB355,BASE!$J$2:$K$3,2,0),"")</f>
        <v/>
      </c>
      <c r="AB355" s="393"/>
      <c r="AC355" s="391" t="str">
        <f>IFERROR(VLOOKUP(AD355,BASE!M:N,2,0),"")</f>
        <v/>
      </c>
      <c r="AD355" s="393"/>
      <c r="AE355" s="391" t="str">
        <f>IFERROR(VLOOKUP(AF355,BASE!$P$2:$R$14,2,0),"")</f>
        <v/>
      </c>
      <c r="AF355" s="393"/>
      <c r="AG355" s="393"/>
      <c r="AH355" s="393"/>
      <c r="AI355" s="391" t="str">
        <f>IFERROR(VLOOKUP(AJ355,BASE!$D$2:$E$40,2,0),"")</f>
        <v/>
      </c>
      <c r="AJ355" s="393"/>
      <c r="AK355" s="394"/>
      <c r="AL355" s="394"/>
      <c r="AM355" s="394"/>
      <c r="AN355" s="394"/>
      <c r="AO355" s="394"/>
      <c r="AP355" s="394"/>
      <c r="AQ355" s="394"/>
      <c r="AR355" s="394"/>
      <c r="AS355" s="394"/>
      <c r="AT355" s="394"/>
      <c r="AU355" s="394"/>
      <c r="AV355" s="394"/>
      <c r="AW355" s="394"/>
      <c r="AX355" s="394"/>
      <c r="AY355" s="394"/>
      <c r="AZ355" s="394"/>
      <c r="BA355" s="394"/>
    </row>
    <row r="356" spans="1:53" ht="39.75" customHeight="1">
      <c r="A356" s="393"/>
      <c r="B356" s="394"/>
      <c r="C356" s="393"/>
      <c r="D356" s="396"/>
      <c r="E356" s="394"/>
      <c r="F356" s="393" t="s">
        <v>1457</v>
      </c>
      <c r="G356" s="393" t="str">
        <f t="shared" si="77"/>
        <v>220601501-RA3-C05</v>
      </c>
      <c r="H356" s="394"/>
      <c r="I356" s="393"/>
      <c r="J356" s="393"/>
      <c r="K356" s="395"/>
      <c r="L356" s="393"/>
      <c r="M356" s="393"/>
      <c r="N356" s="393" t="str">
        <f t="shared" si="78"/>
        <v/>
      </c>
      <c r="O356" s="394"/>
      <c r="P356" s="393"/>
      <c r="Q356" s="393"/>
      <c r="R356" s="393"/>
      <c r="S356" s="396"/>
      <c r="T356" s="394"/>
      <c r="U356" s="393"/>
      <c r="V356" s="392" t="str">
        <f t="shared" si="79"/>
        <v/>
      </c>
      <c r="W356" s="392" t="str">
        <f t="shared" si="80"/>
        <v/>
      </c>
      <c r="X356" s="393"/>
      <c r="Y356" s="391" t="str">
        <f>IFERROR(VLOOKUP(Z356,BASE!$G$2:$H$3,2,0),"")</f>
        <v/>
      </c>
      <c r="Z356" s="393"/>
      <c r="AA356" s="391" t="str">
        <f>IFERROR(VLOOKUP(AB356,BASE!$J$2:$K$3,2,0),"")</f>
        <v/>
      </c>
      <c r="AB356" s="393"/>
      <c r="AC356" s="391" t="str">
        <f>IFERROR(VLOOKUP(AD356,BASE!M:N,2,0),"")</f>
        <v/>
      </c>
      <c r="AD356" s="393"/>
      <c r="AE356" s="391" t="str">
        <f>IFERROR(VLOOKUP(AF356,BASE!$P$2:$R$14,2,0),"")</f>
        <v/>
      </c>
      <c r="AF356" s="393"/>
      <c r="AG356" s="393"/>
      <c r="AH356" s="393"/>
      <c r="AI356" s="391" t="str">
        <f>IFERROR(VLOOKUP(AJ356,BASE!$D$2:$E$40,2,0),"")</f>
        <v/>
      </c>
      <c r="AJ356" s="393"/>
      <c r="AK356" s="394"/>
      <c r="AL356" s="394"/>
      <c r="AM356" s="394"/>
      <c r="AN356" s="394"/>
      <c r="AO356" s="394"/>
      <c r="AP356" s="394"/>
      <c r="AQ356" s="394"/>
      <c r="AR356" s="394"/>
      <c r="AS356" s="394"/>
      <c r="AT356" s="394"/>
      <c r="AU356" s="394"/>
      <c r="AV356" s="394"/>
      <c r="AW356" s="394"/>
      <c r="AX356" s="394"/>
      <c r="AY356" s="394"/>
      <c r="AZ356" s="394"/>
      <c r="BA356" s="394"/>
    </row>
    <row r="357" spans="1:53" ht="39.75" customHeight="1">
      <c r="A357" s="393"/>
      <c r="B357" s="394"/>
      <c r="C357" s="393"/>
      <c r="D357" s="396"/>
      <c r="E357" s="394"/>
      <c r="F357" s="393" t="s">
        <v>1467</v>
      </c>
      <c r="G357" s="393" t="str">
        <f t="shared" si="77"/>
        <v>220601501-RA3-C06</v>
      </c>
      <c r="H357" s="394"/>
      <c r="I357" s="393"/>
      <c r="J357" s="393"/>
      <c r="K357" s="395"/>
      <c r="L357" s="393"/>
      <c r="M357" s="393"/>
      <c r="N357" s="393" t="str">
        <f t="shared" si="78"/>
        <v/>
      </c>
      <c r="O357" s="394"/>
      <c r="P357" s="393"/>
      <c r="Q357" s="393"/>
      <c r="R357" s="393"/>
      <c r="S357" s="396"/>
      <c r="T357" s="394"/>
      <c r="U357" s="393"/>
      <c r="V357" s="392" t="str">
        <f t="shared" si="79"/>
        <v/>
      </c>
      <c r="W357" s="392" t="str">
        <f t="shared" si="80"/>
        <v/>
      </c>
      <c r="X357" s="393"/>
      <c r="Y357" s="391" t="str">
        <f>IFERROR(VLOOKUP(Z357,BASE!$G$2:$H$3,2,0),"")</f>
        <v/>
      </c>
      <c r="Z357" s="393"/>
      <c r="AA357" s="391" t="str">
        <f>IFERROR(VLOOKUP(AB357,BASE!$J$2:$K$3,2,0),"")</f>
        <v/>
      </c>
      <c r="AB357" s="393"/>
      <c r="AC357" s="391" t="str">
        <f>IFERROR(VLOOKUP(AD357,BASE!M:N,2,0),"")</f>
        <v/>
      </c>
      <c r="AD357" s="393"/>
      <c r="AE357" s="391" t="str">
        <f>IFERROR(VLOOKUP(AF357,BASE!$P$2:$R$14,2,0),"")</f>
        <v/>
      </c>
      <c r="AF357" s="393"/>
      <c r="AG357" s="393"/>
      <c r="AH357" s="393"/>
      <c r="AI357" s="391" t="str">
        <f>IFERROR(VLOOKUP(AJ357,BASE!$D$2:$E$40,2,0),"")</f>
        <v/>
      </c>
      <c r="AJ357" s="393"/>
      <c r="AK357" s="394"/>
      <c r="AL357" s="394"/>
      <c r="AM357" s="394"/>
      <c r="AN357" s="394"/>
      <c r="AO357" s="394"/>
      <c r="AP357" s="394"/>
      <c r="AQ357" s="394"/>
      <c r="AR357" s="394"/>
      <c r="AS357" s="394"/>
      <c r="AT357" s="394"/>
      <c r="AU357" s="394"/>
      <c r="AV357" s="394"/>
      <c r="AW357" s="394"/>
      <c r="AX357" s="394"/>
      <c r="AY357" s="394"/>
      <c r="AZ357" s="394"/>
      <c r="BA357" s="394"/>
    </row>
    <row r="358" spans="1:53" ht="39.75" customHeight="1">
      <c r="A358" s="393"/>
      <c r="B358" s="394"/>
      <c r="C358" s="393"/>
      <c r="D358" s="396"/>
      <c r="E358" s="394"/>
      <c r="F358" s="393" t="s">
        <v>1469</v>
      </c>
      <c r="G358" s="393" t="str">
        <f t="shared" si="77"/>
        <v>220601501-RA3-C07</v>
      </c>
      <c r="H358" s="394"/>
      <c r="I358" s="393"/>
      <c r="J358" s="393"/>
      <c r="K358" s="395"/>
      <c r="L358" s="393"/>
      <c r="M358" s="393"/>
      <c r="N358" s="393" t="str">
        <f t="shared" si="78"/>
        <v/>
      </c>
      <c r="O358" s="394"/>
      <c r="P358" s="393"/>
      <c r="Q358" s="393"/>
      <c r="R358" s="393"/>
      <c r="S358" s="396"/>
      <c r="T358" s="394"/>
      <c r="U358" s="393"/>
      <c r="V358" s="392" t="str">
        <f t="shared" si="79"/>
        <v/>
      </c>
      <c r="W358" s="392" t="str">
        <f t="shared" si="80"/>
        <v/>
      </c>
      <c r="X358" s="393"/>
      <c r="Y358" s="391" t="str">
        <f>IFERROR(VLOOKUP(Z358,BASE!$G$2:$H$3,2,0),"")</f>
        <v/>
      </c>
      <c r="Z358" s="393"/>
      <c r="AA358" s="391" t="str">
        <f>IFERROR(VLOOKUP(AB358,BASE!$J$2:$K$3,2,0),"")</f>
        <v/>
      </c>
      <c r="AB358" s="393"/>
      <c r="AC358" s="391" t="str">
        <f>IFERROR(VLOOKUP(AD358,BASE!M:N,2,0),"")</f>
        <v/>
      </c>
      <c r="AD358" s="393"/>
      <c r="AE358" s="391" t="str">
        <f>IFERROR(VLOOKUP(AF358,BASE!$P$2:$R$14,2,0),"")</f>
        <v/>
      </c>
      <c r="AF358" s="393"/>
      <c r="AG358" s="393"/>
      <c r="AH358" s="393"/>
      <c r="AI358" s="391" t="str">
        <f>IFERROR(VLOOKUP(AJ358,BASE!$D$2:$E$40,2,0),"")</f>
        <v/>
      </c>
      <c r="AJ358" s="393"/>
      <c r="AK358" s="394"/>
      <c r="AL358" s="394"/>
      <c r="AM358" s="394"/>
      <c r="AN358" s="394"/>
      <c r="AO358" s="394"/>
      <c r="AP358" s="394"/>
      <c r="AQ358" s="394"/>
      <c r="AR358" s="394"/>
      <c r="AS358" s="394"/>
      <c r="AT358" s="394"/>
      <c r="AU358" s="394"/>
      <c r="AV358" s="394"/>
      <c r="AW358" s="394"/>
      <c r="AX358" s="394"/>
      <c r="AY358" s="394"/>
      <c r="AZ358" s="394"/>
      <c r="BA358" s="394"/>
    </row>
    <row r="359" spans="1:53" ht="39.75" customHeight="1">
      <c r="A359" s="393"/>
      <c r="B359" s="394"/>
      <c r="C359" s="393"/>
      <c r="D359" s="396"/>
      <c r="E359" s="394"/>
      <c r="F359" s="393" t="s">
        <v>1471</v>
      </c>
      <c r="G359" s="393" t="str">
        <f t="shared" si="77"/>
        <v>220601501-RA3-C08</v>
      </c>
      <c r="H359" s="394"/>
      <c r="I359" s="393"/>
      <c r="J359" s="393"/>
      <c r="K359" s="395"/>
      <c r="L359" s="393"/>
      <c r="M359" s="393"/>
      <c r="N359" s="393" t="str">
        <f t="shared" si="78"/>
        <v/>
      </c>
      <c r="O359" s="394"/>
      <c r="P359" s="393"/>
      <c r="Q359" s="393"/>
      <c r="R359" s="393"/>
      <c r="S359" s="396"/>
      <c r="T359" s="394"/>
      <c r="U359" s="393"/>
      <c r="V359" s="392" t="str">
        <f t="shared" si="79"/>
        <v/>
      </c>
      <c r="W359" s="392" t="str">
        <f t="shared" si="80"/>
        <v/>
      </c>
      <c r="X359" s="393"/>
      <c r="Y359" s="391" t="str">
        <f>IFERROR(VLOOKUP(Z359,BASE!$G$2:$H$3,2,0),"")</f>
        <v/>
      </c>
      <c r="Z359" s="393"/>
      <c r="AA359" s="391" t="str">
        <f>IFERROR(VLOOKUP(AB359,BASE!$J$2:$K$3,2,0),"")</f>
        <v/>
      </c>
      <c r="AB359" s="393"/>
      <c r="AC359" s="391" t="str">
        <f>IFERROR(VLOOKUP(AD359,BASE!M:N,2,0),"")</f>
        <v/>
      </c>
      <c r="AD359" s="393"/>
      <c r="AE359" s="391" t="str">
        <f>IFERROR(VLOOKUP(AF359,BASE!$P$2:$R$14,2,0),"")</f>
        <v/>
      </c>
      <c r="AF359" s="393"/>
      <c r="AG359" s="393"/>
      <c r="AH359" s="393"/>
      <c r="AI359" s="391" t="str">
        <f>IFERROR(VLOOKUP(AJ359,BASE!$D$2:$E$40,2,0),"")</f>
        <v/>
      </c>
      <c r="AJ359" s="393"/>
      <c r="AK359" s="394"/>
      <c r="AL359" s="394"/>
      <c r="AM359" s="394"/>
      <c r="AN359" s="394"/>
      <c r="AO359" s="394"/>
      <c r="AP359" s="394"/>
      <c r="AQ359" s="394"/>
      <c r="AR359" s="394"/>
      <c r="AS359" s="394"/>
      <c r="AT359" s="394"/>
      <c r="AU359" s="394"/>
      <c r="AV359" s="394"/>
      <c r="AW359" s="394"/>
      <c r="AX359" s="394"/>
      <c r="AY359" s="394"/>
      <c r="AZ359" s="394"/>
      <c r="BA359" s="394"/>
    </row>
    <row r="360" spans="1:53" ht="39.75" customHeight="1">
      <c r="A360" s="393"/>
      <c r="B360" s="394"/>
      <c r="C360" s="393"/>
      <c r="D360" s="396"/>
      <c r="E360" s="394"/>
      <c r="F360" s="393" t="s">
        <v>1475</v>
      </c>
      <c r="G360" s="393" t="str">
        <f t="shared" si="77"/>
        <v>220601501-RA3-C09</v>
      </c>
      <c r="H360" s="394"/>
      <c r="I360" s="393"/>
      <c r="J360" s="393"/>
      <c r="K360" s="395"/>
      <c r="L360" s="393"/>
      <c r="M360" s="393"/>
      <c r="N360" s="393" t="str">
        <f t="shared" si="78"/>
        <v/>
      </c>
      <c r="O360" s="394"/>
      <c r="P360" s="393"/>
      <c r="Q360" s="393"/>
      <c r="R360" s="393"/>
      <c r="S360" s="396"/>
      <c r="T360" s="394"/>
      <c r="U360" s="393"/>
      <c r="V360" s="392" t="str">
        <f t="shared" si="79"/>
        <v/>
      </c>
      <c r="W360" s="392" t="str">
        <f t="shared" si="80"/>
        <v/>
      </c>
      <c r="X360" s="393"/>
      <c r="Y360" s="391" t="str">
        <f>IFERROR(VLOOKUP(Z360,BASE!$G$2:$H$3,2,0),"")</f>
        <v/>
      </c>
      <c r="Z360" s="393"/>
      <c r="AA360" s="391" t="str">
        <f>IFERROR(VLOOKUP(AB360,BASE!$J$2:$K$3,2,0),"")</f>
        <v/>
      </c>
      <c r="AB360" s="393"/>
      <c r="AC360" s="391" t="str">
        <f>IFERROR(VLOOKUP(AD360,BASE!M:N,2,0),"")</f>
        <v/>
      </c>
      <c r="AD360" s="393"/>
      <c r="AE360" s="391" t="str">
        <f>IFERROR(VLOOKUP(AF360,BASE!$P$2:$R$14,2,0),"")</f>
        <v/>
      </c>
      <c r="AF360" s="393"/>
      <c r="AG360" s="393"/>
      <c r="AH360" s="393"/>
      <c r="AI360" s="391" t="str">
        <f>IFERROR(VLOOKUP(AJ360,BASE!$D$2:$E$40,2,0),"")</f>
        <v/>
      </c>
      <c r="AJ360" s="393"/>
      <c r="AK360" s="394"/>
      <c r="AL360" s="394"/>
      <c r="AM360" s="394"/>
      <c r="AN360" s="394"/>
      <c r="AO360" s="394"/>
      <c r="AP360" s="394"/>
      <c r="AQ360" s="394"/>
      <c r="AR360" s="394"/>
      <c r="AS360" s="394"/>
      <c r="AT360" s="394"/>
      <c r="AU360" s="394"/>
      <c r="AV360" s="394"/>
      <c r="AW360" s="394"/>
      <c r="AX360" s="394"/>
      <c r="AY360" s="394"/>
      <c r="AZ360" s="394"/>
      <c r="BA360" s="394"/>
    </row>
    <row r="361" spans="1:53" ht="39.75" customHeight="1">
      <c r="A361" s="393"/>
      <c r="B361" s="394"/>
      <c r="C361" s="393"/>
      <c r="D361" s="396"/>
      <c r="E361" s="394"/>
      <c r="F361" s="393" t="s">
        <v>1477</v>
      </c>
      <c r="G361" s="393" t="str">
        <f t="shared" si="77"/>
        <v>220601501-RA3-C10</v>
      </c>
      <c r="H361" s="394"/>
      <c r="I361" s="393"/>
      <c r="J361" s="393"/>
      <c r="K361" s="395"/>
      <c r="L361" s="393"/>
      <c r="M361" s="393"/>
      <c r="N361" s="393" t="str">
        <f t="shared" si="78"/>
        <v/>
      </c>
      <c r="O361" s="394"/>
      <c r="P361" s="393"/>
      <c r="Q361" s="393"/>
      <c r="R361" s="393"/>
      <c r="S361" s="396"/>
      <c r="T361" s="394"/>
      <c r="U361" s="393"/>
      <c r="V361" s="392" t="str">
        <f t="shared" si="79"/>
        <v/>
      </c>
      <c r="W361" s="392" t="str">
        <f t="shared" si="80"/>
        <v/>
      </c>
      <c r="X361" s="393"/>
      <c r="Y361" s="391" t="str">
        <f>IFERROR(VLOOKUP(Z361,BASE!$G$2:$H$3,2,0),"")</f>
        <v/>
      </c>
      <c r="Z361" s="393"/>
      <c r="AA361" s="391" t="str">
        <f>IFERROR(VLOOKUP(AB361,BASE!$J$2:$K$3,2,0),"")</f>
        <v/>
      </c>
      <c r="AB361" s="393"/>
      <c r="AC361" s="391" t="str">
        <f>IFERROR(VLOOKUP(AD361,BASE!M:N,2,0),"")</f>
        <v/>
      </c>
      <c r="AD361" s="393"/>
      <c r="AE361" s="391" t="str">
        <f>IFERROR(VLOOKUP(AF361,BASE!$P$2:$R$14,2,0),"")</f>
        <v/>
      </c>
      <c r="AF361" s="393"/>
      <c r="AG361" s="393"/>
      <c r="AH361" s="393"/>
      <c r="AI361" s="391" t="str">
        <f>IFERROR(VLOOKUP(AJ361,BASE!$D$2:$E$40,2,0),"")</f>
        <v/>
      </c>
      <c r="AJ361" s="393"/>
      <c r="AK361" s="394"/>
      <c r="AL361" s="394"/>
      <c r="AM361" s="394"/>
      <c r="AN361" s="394"/>
      <c r="AO361" s="394"/>
      <c r="AP361" s="394"/>
      <c r="AQ361" s="394"/>
      <c r="AR361" s="394"/>
      <c r="AS361" s="394"/>
      <c r="AT361" s="394"/>
      <c r="AU361" s="394"/>
      <c r="AV361" s="394"/>
      <c r="AW361" s="394"/>
      <c r="AX361" s="394"/>
      <c r="AY361" s="394"/>
      <c r="AZ361" s="394"/>
      <c r="BA361" s="394"/>
    </row>
    <row r="362" spans="1:53" ht="39.75" customHeight="1">
      <c r="A362" s="391">
        <v>220601501</v>
      </c>
      <c r="B362" s="392" t="s">
        <v>116</v>
      </c>
      <c r="C362" s="391"/>
      <c r="D362" s="391" t="str">
        <f>CONCATENATE(A362,"-","RA4")</f>
        <v>220601501-RA4</v>
      </c>
      <c r="E362" s="392" t="s">
        <v>1267</v>
      </c>
      <c r="F362" s="393" t="s">
        <v>1440</v>
      </c>
      <c r="G362" s="393" t="str">
        <f t="shared" ref="G362:G371" si="81">CONCATENATE($D$362,"-",F362)</f>
        <v>220601501-RA4-C01</v>
      </c>
      <c r="H362" s="394" t="s">
        <v>1701</v>
      </c>
      <c r="I362" s="393">
        <v>2</v>
      </c>
      <c r="J362" s="393">
        <v>2</v>
      </c>
      <c r="K362" s="395"/>
      <c r="L362" s="393" t="s">
        <v>184</v>
      </c>
      <c r="M362" s="393" t="s">
        <v>1442</v>
      </c>
      <c r="N362" s="393" t="str">
        <f t="shared" si="78"/>
        <v>220601501-RA4-PTA3-E1</v>
      </c>
      <c r="O362" s="394" t="s">
        <v>1702</v>
      </c>
      <c r="P362" s="393">
        <v>1</v>
      </c>
      <c r="Q362" s="393">
        <v>1</v>
      </c>
      <c r="R362" s="393"/>
      <c r="S362" s="396"/>
      <c r="T362" s="394"/>
      <c r="U362" s="393"/>
      <c r="V362" s="392" t="str">
        <f t="shared" si="79"/>
        <v/>
      </c>
      <c r="W362" s="392" t="str">
        <f t="shared" si="80"/>
        <v/>
      </c>
      <c r="X362" s="393"/>
      <c r="Y362" s="391" t="str">
        <f>IFERROR(VLOOKUP(Z362,BASE!$G$2:$H$3,2,0),"")</f>
        <v/>
      </c>
      <c r="Z362" s="393"/>
      <c r="AA362" s="391" t="str">
        <f>IFERROR(VLOOKUP(AB362,BASE!$J$2:$K$3,2,0),"")</f>
        <v/>
      </c>
      <c r="AB362" s="393"/>
      <c r="AC362" s="391" t="str">
        <f>IFERROR(VLOOKUP(AD362,BASE!M:N,2,0),"")</f>
        <v/>
      </c>
      <c r="AD362" s="393"/>
      <c r="AE362" s="391" t="str">
        <f>IFERROR(VLOOKUP(AF362,BASE!$P$2:$R$14,2,0),"")</f>
        <v/>
      </c>
      <c r="AF362" s="393"/>
      <c r="AG362" s="393"/>
      <c r="AH362" s="393"/>
      <c r="AI362" s="391" t="str">
        <f>IFERROR(VLOOKUP(AJ362,BASE!$D$2:$E$40,2,0),"")</f>
        <v/>
      </c>
      <c r="AJ362" s="393"/>
      <c r="AK362" s="394"/>
      <c r="AL362" s="394"/>
      <c r="AM362" s="394"/>
      <c r="AN362" s="394"/>
      <c r="AO362" s="394"/>
      <c r="AP362" s="394"/>
      <c r="AQ362" s="394"/>
      <c r="AR362" s="394"/>
      <c r="AS362" s="394"/>
      <c r="AT362" s="394"/>
      <c r="AU362" s="394"/>
      <c r="AV362" s="394"/>
      <c r="AW362" s="394"/>
      <c r="AX362" s="394"/>
      <c r="AY362" s="394"/>
      <c r="AZ362" s="394"/>
      <c r="BA362" s="394"/>
    </row>
    <row r="363" spans="1:53" ht="39.75" customHeight="1">
      <c r="A363" s="393"/>
      <c r="B363" s="394"/>
      <c r="C363" s="393"/>
      <c r="D363" s="393"/>
      <c r="E363" s="394"/>
      <c r="F363" s="393" t="s">
        <v>1450</v>
      </c>
      <c r="G363" s="393" t="str">
        <f t="shared" si="81"/>
        <v>220601501-RA4-C02</v>
      </c>
      <c r="H363" s="394"/>
      <c r="I363" s="393"/>
      <c r="J363" s="393"/>
      <c r="K363" s="395"/>
      <c r="L363" s="393"/>
      <c r="M363" s="393"/>
      <c r="N363" s="393" t="str">
        <f t="shared" si="78"/>
        <v/>
      </c>
      <c r="O363" s="394"/>
      <c r="P363" s="393"/>
      <c r="Q363" s="393"/>
      <c r="R363" s="393"/>
      <c r="S363" s="396"/>
      <c r="T363" s="394"/>
      <c r="U363" s="393"/>
      <c r="V363" s="392" t="str">
        <f t="shared" si="79"/>
        <v/>
      </c>
      <c r="W363" s="392" t="str">
        <f t="shared" si="80"/>
        <v/>
      </c>
      <c r="X363" s="393"/>
      <c r="Y363" s="391" t="str">
        <f>IFERROR(VLOOKUP(Z363,BASE!$G$2:$H$3,2,0),"")</f>
        <v/>
      </c>
      <c r="Z363" s="393"/>
      <c r="AA363" s="391" t="str">
        <f>IFERROR(VLOOKUP(AB363,BASE!$J$2:$K$3,2,0),"")</f>
        <v/>
      </c>
      <c r="AB363" s="393"/>
      <c r="AC363" s="391" t="str">
        <f>IFERROR(VLOOKUP(AD363,BASE!M:N,2,0),"")</f>
        <v/>
      </c>
      <c r="AD363" s="393"/>
      <c r="AE363" s="391" t="str">
        <f>IFERROR(VLOOKUP(AF363,BASE!$P$2:$R$14,2,0),"")</f>
        <v/>
      </c>
      <c r="AF363" s="393"/>
      <c r="AG363" s="393"/>
      <c r="AH363" s="393"/>
      <c r="AI363" s="391" t="str">
        <f>IFERROR(VLOOKUP(AJ363,BASE!$D$2:$E$40,2,0),"")</f>
        <v/>
      </c>
      <c r="AJ363" s="393"/>
      <c r="AK363" s="394"/>
      <c r="AL363" s="394"/>
      <c r="AM363" s="394"/>
      <c r="AN363" s="394"/>
      <c r="AO363" s="394"/>
      <c r="AP363" s="394"/>
      <c r="AQ363" s="394"/>
      <c r="AR363" s="394"/>
      <c r="AS363" s="394"/>
      <c r="AT363" s="394"/>
      <c r="AU363" s="394"/>
      <c r="AV363" s="394"/>
      <c r="AW363" s="394"/>
      <c r="AX363" s="394"/>
      <c r="AY363" s="394"/>
      <c r="AZ363" s="394"/>
      <c r="BA363" s="394"/>
    </row>
    <row r="364" spans="1:53" ht="39.75" customHeight="1">
      <c r="A364" s="393"/>
      <c r="B364" s="394"/>
      <c r="C364" s="393"/>
      <c r="D364" s="393"/>
      <c r="E364" s="394"/>
      <c r="F364" s="393" t="s">
        <v>1453</v>
      </c>
      <c r="G364" s="393" t="str">
        <f t="shared" si="81"/>
        <v>220601501-RA4-C03</v>
      </c>
      <c r="H364" s="394"/>
      <c r="I364" s="393"/>
      <c r="J364" s="393"/>
      <c r="K364" s="395"/>
      <c r="L364" s="393"/>
      <c r="M364" s="393"/>
      <c r="N364" s="393" t="str">
        <f t="shared" si="78"/>
        <v/>
      </c>
      <c r="O364" s="394"/>
      <c r="P364" s="393"/>
      <c r="Q364" s="393"/>
      <c r="R364" s="393"/>
      <c r="S364" s="396"/>
      <c r="T364" s="394"/>
      <c r="U364" s="393"/>
      <c r="V364" s="392" t="str">
        <f t="shared" si="79"/>
        <v/>
      </c>
      <c r="W364" s="392" t="str">
        <f t="shared" si="80"/>
        <v/>
      </c>
      <c r="X364" s="393"/>
      <c r="Y364" s="391" t="str">
        <f>IFERROR(VLOOKUP(Z364,BASE!$G$2:$H$3,2,0),"")</f>
        <v/>
      </c>
      <c r="Z364" s="393"/>
      <c r="AA364" s="391" t="str">
        <f>IFERROR(VLOOKUP(AB364,BASE!$J$2:$K$3,2,0),"")</f>
        <v/>
      </c>
      <c r="AB364" s="393"/>
      <c r="AC364" s="391" t="str">
        <f>IFERROR(VLOOKUP(AD364,BASE!M:N,2,0),"")</f>
        <v/>
      </c>
      <c r="AD364" s="393"/>
      <c r="AE364" s="391" t="str">
        <f>IFERROR(VLOOKUP(AF364,BASE!$P$2:$R$14,2,0),"")</f>
        <v/>
      </c>
      <c r="AF364" s="393"/>
      <c r="AG364" s="393"/>
      <c r="AH364" s="393"/>
      <c r="AI364" s="391" t="str">
        <f>IFERROR(VLOOKUP(AJ364,BASE!$D$2:$E$40,2,0),"")</f>
        <v/>
      </c>
      <c r="AJ364" s="393"/>
      <c r="AK364" s="394"/>
      <c r="AL364" s="394"/>
      <c r="AM364" s="394"/>
      <c r="AN364" s="394"/>
      <c r="AO364" s="394"/>
      <c r="AP364" s="394"/>
      <c r="AQ364" s="394"/>
      <c r="AR364" s="394"/>
      <c r="AS364" s="394"/>
      <c r="AT364" s="394"/>
      <c r="AU364" s="394"/>
      <c r="AV364" s="394"/>
      <c r="AW364" s="394"/>
      <c r="AX364" s="394"/>
      <c r="AY364" s="394"/>
      <c r="AZ364" s="394"/>
      <c r="BA364" s="394"/>
    </row>
    <row r="365" spans="1:53" ht="39.75" customHeight="1">
      <c r="A365" s="393"/>
      <c r="B365" s="394"/>
      <c r="C365" s="393"/>
      <c r="D365" s="393"/>
      <c r="E365" s="394"/>
      <c r="F365" s="393" t="s">
        <v>1455</v>
      </c>
      <c r="G365" s="393" t="str">
        <f t="shared" si="81"/>
        <v>220601501-RA4-C04</v>
      </c>
      <c r="H365" s="394"/>
      <c r="I365" s="393"/>
      <c r="J365" s="393"/>
      <c r="K365" s="395"/>
      <c r="L365" s="393"/>
      <c r="M365" s="393"/>
      <c r="N365" s="393" t="str">
        <f t="shared" si="78"/>
        <v/>
      </c>
      <c r="O365" s="394"/>
      <c r="P365" s="393"/>
      <c r="Q365" s="393"/>
      <c r="R365" s="393"/>
      <c r="S365" s="396"/>
      <c r="T365" s="394"/>
      <c r="U365" s="393"/>
      <c r="V365" s="392" t="str">
        <f t="shared" si="79"/>
        <v/>
      </c>
      <c r="W365" s="392" t="str">
        <f t="shared" si="80"/>
        <v/>
      </c>
      <c r="X365" s="393"/>
      <c r="Y365" s="391" t="str">
        <f>IFERROR(VLOOKUP(Z365,BASE!$G$2:$H$3,2,0),"")</f>
        <v/>
      </c>
      <c r="Z365" s="393"/>
      <c r="AA365" s="391" t="str">
        <f>IFERROR(VLOOKUP(AB365,BASE!$J$2:$K$3,2,0),"")</f>
        <v/>
      </c>
      <c r="AB365" s="393"/>
      <c r="AC365" s="391" t="str">
        <f>IFERROR(VLOOKUP(AD365,BASE!M:N,2,0),"")</f>
        <v/>
      </c>
      <c r="AD365" s="393"/>
      <c r="AE365" s="391" t="str">
        <f>IFERROR(VLOOKUP(AF365,BASE!$P$2:$R$14,2,0),"")</f>
        <v/>
      </c>
      <c r="AF365" s="393"/>
      <c r="AG365" s="393"/>
      <c r="AH365" s="393"/>
      <c r="AI365" s="391" t="str">
        <f>IFERROR(VLOOKUP(AJ365,BASE!$D$2:$E$40,2,0),"")</f>
        <v/>
      </c>
      <c r="AJ365" s="393"/>
      <c r="AK365" s="394"/>
      <c r="AL365" s="394"/>
      <c r="AM365" s="394"/>
      <c r="AN365" s="394"/>
      <c r="AO365" s="394"/>
      <c r="AP365" s="394"/>
      <c r="AQ365" s="394"/>
      <c r="AR365" s="394"/>
      <c r="AS365" s="394"/>
      <c r="AT365" s="394"/>
      <c r="AU365" s="394"/>
      <c r="AV365" s="394"/>
      <c r="AW365" s="394"/>
      <c r="AX365" s="394"/>
      <c r="AY365" s="394"/>
      <c r="AZ365" s="394"/>
      <c r="BA365" s="394"/>
    </row>
    <row r="366" spans="1:53" ht="39.75" customHeight="1">
      <c r="A366" s="393"/>
      <c r="B366" s="394"/>
      <c r="C366" s="393"/>
      <c r="D366" s="393"/>
      <c r="E366" s="394"/>
      <c r="F366" s="393" t="s">
        <v>1457</v>
      </c>
      <c r="G366" s="393" t="str">
        <f t="shared" si="81"/>
        <v>220601501-RA4-C05</v>
      </c>
      <c r="H366" s="394"/>
      <c r="I366" s="393"/>
      <c r="J366" s="393"/>
      <c r="K366" s="395"/>
      <c r="L366" s="393"/>
      <c r="M366" s="393"/>
      <c r="N366" s="393" t="str">
        <f t="shared" si="78"/>
        <v/>
      </c>
      <c r="O366" s="394"/>
      <c r="P366" s="393"/>
      <c r="Q366" s="393"/>
      <c r="R366" s="393"/>
      <c r="S366" s="396"/>
      <c r="T366" s="394"/>
      <c r="U366" s="393"/>
      <c r="V366" s="392" t="str">
        <f t="shared" si="79"/>
        <v/>
      </c>
      <c r="W366" s="392" t="str">
        <f t="shared" si="80"/>
        <v/>
      </c>
      <c r="X366" s="393"/>
      <c r="Y366" s="391" t="str">
        <f>IFERROR(VLOOKUP(Z366,BASE!$G$2:$H$3,2,0),"")</f>
        <v/>
      </c>
      <c r="Z366" s="393"/>
      <c r="AA366" s="391" t="str">
        <f>IFERROR(VLOOKUP(AB366,BASE!$J$2:$K$3,2,0),"")</f>
        <v/>
      </c>
      <c r="AB366" s="393"/>
      <c r="AC366" s="391" t="str">
        <f>IFERROR(VLOOKUP(AD366,BASE!M:N,2,0),"")</f>
        <v/>
      </c>
      <c r="AD366" s="393"/>
      <c r="AE366" s="391" t="str">
        <f>IFERROR(VLOOKUP(AF366,BASE!$P$2:$R$14,2,0),"")</f>
        <v/>
      </c>
      <c r="AF366" s="393"/>
      <c r="AG366" s="393"/>
      <c r="AH366" s="393"/>
      <c r="AI366" s="391" t="str">
        <f>IFERROR(VLOOKUP(AJ366,BASE!$D$2:$E$40,2,0),"")</f>
        <v/>
      </c>
      <c r="AJ366" s="393"/>
      <c r="AK366" s="394"/>
      <c r="AL366" s="394"/>
      <c r="AM366" s="394"/>
      <c r="AN366" s="394"/>
      <c r="AO366" s="394"/>
      <c r="AP366" s="394"/>
      <c r="AQ366" s="394"/>
      <c r="AR366" s="394"/>
      <c r="AS366" s="394"/>
      <c r="AT366" s="394"/>
      <c r="AU366" s="394"/>
      <c r="AV366" s="394"/>
      <c r="AW366" s="394"/>
      <c r="AX366" s="394"/>
      <c r="AY366" s="394"/>
      <c r="AZ366" s="394"/>
      <c r="BA366" s="394"/>
    </row>
    <row r="367" spans="1:53" ht="39.75" customHeight="1">
      <c r="A367" s="393"/>
      <c r="B367" s="394"/>
      <c r="C367" s="393"/>
      <c r="D367" s="393"/>
      <c r="E367" s="394"/>
      <c r="F367" s="393" t="s">
        <v>1467</v>
      </c>
      <c r="G367" s="393" t="str">
        <f t="shared" si="81"/>
        <v>220601501-RA4-C06</v>
      </c>
      <c r="H367" s="394"/>
      <c r="I367" s="393"/>
      <c r="J367" s="393"/>
      <c r="K367" s="395"/>
      <c r="L367" s="393"/>
      <c r="M367" s="393"/>
      <c r="N367" s="393" t="str">
        <f t="shared" si="78"/>
        <v/>
      </c>
      <c r="O367" s="394"/>
      <c r="P367" s="393"/>
      <c r="Q367" s="393"/>
      <c r="R367" s="393"/>
      <c r="S367" s="396"/>
      <c r="T367" s="394"/>
      <c r="U367" s="393"/>
      <c r="V367" s="392" t="str">
        <f t="shared" si="79"/>
        <v/>
      </c>
      <c r="W367" s="392" t="str">
        <f t="shared" si="80"/>
        <v/>
      </c>
      <c r="X367" s="393"/>
      <c r="Y367" s="391" t="str">
        <f>IFERROR(VLOOKUP(Z367,BASE!$G$2:$H$3,2,0),"")</f>
        <v/>
      </c>
      <c r="Z367" s="393"/>
      <c r="AA367" s="391" t="str">
        <f>IFERROR(VLOOKUP(AB367,BASE!$J$2:$K$3,2,0),"")</f>
        <v/>
      </c>
      <c r="AB367" s="393"/>
      <c r="AC367" s="391" t="str">
        <f>IFERROR(VLOOKUP(AD367,BASE!M:N,2,0),"")</f>
        <v/>
      </c>
      <c r="AD367" s="393"/>
      <c r="AE367" s="391" t="str">
        <f>IFERROR(VLOOKUP(AF367,BASE!$P$2:$R$14,2,0),"")</f>
        <v/>
      </c>
      <c r="AF367" s="393"/>
      <c r="AG367" s="393"/>
      <c r="AH367" s="393"/>
      <c r="AI367" s="391" t="str">
        <f>IFERROR(VLOOKUP(AJ367,BASE!$D$2:$E$40,2,0),"")</f>
        <v/>
      </c>
      <c r="AJ367" s="393"/>
      <c r="AK367" s="394"/>
      <c r="AL367" s="394"/>
      <c r="AM367" s="394"/>
      <c r="AN367" s="394"/>
      <c r="AO367" s="394"/>
      <c r="AP367" s="394"/>
      <c r="AQ367" s="394"/>
      <c r="AR367" s="394"/>
      <c r="AS367" s="394"/>
      <c r="AT367" s="394"/>
      <c r="AU367" s="394"/>
      <c r="AV367" s="394"/>
      <c r="AW367" s="394"/>
      <c r="AX367" s="394"/>
      <c r="AY367" s="394"/>
      <c r="AZ367" s="394"/>
      <c r="BA367" s="394"/>
    </row>
    <row r="368" spans="1:53" ht="39.75" customHeight="1">
      <c r="A368" s="393"/>
      <c r="B368" s="394"/>
      <c r="C368" s="393"/>
      <c r="D368" s="393"/>
      <c r="E368" s="394"/>
      <c r="F368" s="393" t="s">
        <v>1469</v>
      </c>
      <c r="G368" s="393" t="str">
        <f t="shared" si="81"/>
        <v>220601501-RA4-C07</v>
      </c>
      <c r="H368" s="394"/>
      <c r="I368" s="393"/>
      <c r="J368" s="393"/>
      <c r="K368" s="395"/>
      <c r="L368" s="393"/>
      <c r="M368" s="393"/>
      <c r="N368" s="393" t="str">
        <f t="shared" si="78"/>
        <v/>
      </c>
      <c r="O368" s="394"/>
      <c r="P368" s="393"/>
      <c r="Q368" s="393"/>
      <c r="R368" s="393"/>
      <c r="S368" s="396"/>
      <c r="T368" s="394"/>
      <c r="U368" s="393"/>
      <c r="V368" s="392" t="str">
        <f t="shared" si="79"/>
        <v/>
      </c>
      <c r="W368" s="392" t="str">
        <f t="shared" si="80"/>
        <v/>
      </c>
      <c r="X368" s="393"/>
      <c r="Y368" s="391" t="str">
        <f>IFERROR(VLOOKUP(Z368,BASE!$G$2:$H$3,2,0),"")</f>
        <v/>
      </c>
      <c r="Z368" s="393"/>
      <c r="AA368" s="391" t="str">
        <f>IFERROR(VLOOKUP(AB368,BASE!$J$2:$K$3,2,0),"")</f>
        <v/>
      </c>
      <c r="AB368" s="393"/>
      <c r="AC368" s="391" t="str">
        <f>IFERROR(VLOOKUP(AD368,BASE!M:N,2,0),"")</f>
        <v/>
      </c>
      <c r="AD368" s="393"/>
      <c r="AE368" s="391" t="str">
        <f>IFERROR(VLOOKUP(AF368,BASE!$P$2:$R$14,2,0),"")</f>
        <v/>
      </c>
      <c r="AF368" s="393"/>
      <c r="AG368" s="393"/>
      <c r="AH368" s="393"/>
      <c r="AI368" s="391" t="str">
        <f>IFERROR(VLOOKUP(AJ368,BASE!$D$2:$E$40,2,0),"")</f>
        <v/>
      </c>
      <c r="AJ368" s="393"/>
      <c r="AK368" s="394"/>
      <c r="AL368" s="394"/>
      <c r="AM368" s="394"/>
      <c r="AN368" s="394"/>
      <c r="AO368" s="394"/>
      <c r="AP368" s="394"/>
      <c r="AQ368" s="394"/>
      <c r="AR368" s="394"/>
      <c r="AS368" s="394"/>
      <c r="AT368" s="394"/>
      <c r="AU368" s="394"/>
      <c r="AV368" s="394"/>
      <c r="AW368" s="394"/>
      <c r="AX368" s="394"/>
      <c r="AY368" s="394"/>
      <c r="AZ368" s="394"/>
      <c r="BA368" s="394"/>
    </row>
    <row r="369" spans="1:53" ht="39.75" customHeight="1">
      <c r="A369" s="393"/>
      <c r="B369" s="394"/>
      <c r="C369" s="393"/>
      <c r="D369" s="393"/>
      <c r="E369" s="394"/>
      <c r="F369" s="393" t="s">
        <v>1471</v>
      </c>
      <c r="G369" s="393" t="str">
        <f t="shared" si="81"/>
        <v>220601501-RA4-C08</v>
      </c>
      <c r="H369" s="394"/>
      <c r="I369" s="393"/>
      <c r="J369" s="393"/>
      <c r="K369" s="395"/>
      <c r="L369" s="393"/>
      <c r="M369" s="393"/>
      <c r="N369" s="393" t="str">
        <f t="shared" si="78"/>
        <v/>
      </c>
      <c r="O369" s="394"/>
      <c r="P369" s="393"/>
      <c r="Q369" s="393"/>
      <c r="R369" s="393"/>
      <c r="S369" s="396"/>
      <c r="T369" s="394"/>
      <c r="U369" s="393"/>
      <c r="V369" s="392" t="str">
        <f t="shared" si="79"/>
        <v/>
      </c>
      <c r="W369" s="392" t="str">
        <f t="shared" si="80"/>
        <v/>
      </c>
      <c r="X369" s="393"/>
      <c r="Y369" s="391" t="str">
        <f>IFERROR(VLOOKUP(Z369,BASE!$G$2:$H$3,2,0),"")</f>
        <v/>
      </c>
      <c r="Z369" s="393"/>
      <c r="AA369" s="391" t="str">
        <f>IFERROR(VLOOKUP(AB369,BASE!$J$2:$K$3,2,0),"")</f>
        <v/>
      </c>
      <c r="AB369" s="393"/>
      <c r="AC369" s="391" t="str">
        <f>IFERROR(VLOOKUP(AD369,BASE!M:N,2,0),"")</f>
        <v/>
      </c>
      <c r="AD369" s="393"/>
      <c r="AE369" s="391" t="str">
        <f>IFERROR(VLOOKUP(AF369,BASE!$P$2:$R$14,2,0),"")</f>
        <v/>
      </c>
      <c r="AF369" s="393"/>
      <c r="AG369" s="393"/>
      <c r="AH369" s="393"/>
      <c r="AI369" s="391" t="str">
        <f>IFERROR(VLOOKUP(AJ369,BASE!$D$2:$E$40,2,0),"")</f>
        <v/>
      </c>
      <c r="AJ369" s="393"/>
      <c r="AK369" s="394"/>
      <c r="AL369" s="394"/>
      <c r="AM369" s="394"/>
      <c r="AN369" s="394"/>
      <c r="AO369" s="394"/>
      <c r="AP369" s="394"/>
      <c r="AQ369" s="394"/>
      <c r="AR369" s="394"/>
      <c r="AS369" s="394"/>
      <c r="AT369" s="394"/>
      <c r="AU369" s="394"/>
      <c r="AV369" s="394"/>
      <c r="AW369" s="394"/>
      <c r="AX369" s="394"/>
      <c r="AY369" s="394"/>
      <c r="AZ369" s="394"/>
      <c r="BA369" s="394"/>
    </row>
    <row r="370" spans="1:53" ht="39.75" customHeight="1">
      <c r="A370" s="393"/>
      <c r="B370" s="394"/>
      <c r="C370" s="393"/>
      <c r="D370" s="393"/>
      <c r="E370" s="394"/>
      <c r="F370" s="393" t="s">
        <v>1475</v>
      </c>
      <c r="G370" s="393" t="str">
        <f t="shared" si="81"/>
        <v>220601501-RA4-C09</v>
      </c>
      <c r="H370" s="394"/>
      <c r="I370" s="393"/>
      <c r="J370" s="393"/>
      <c r="K370" s="395"/>
      <c r="L370" s="393"/>
      <c r="M370" s="393"/>
      <c r="N370" s="393" t="str">
        <f t="shared" si="78"/>
        <v/>
      </c>
      <c r="O370" s="394"/>
      <c r="P370" s="393"/>
      <c r="Q370" s="393"/>
      <c r="R370" s="393"/>
      <c r="S370" s="396"/>
      <c r="T370" s="394"/>
      <c r="U370" s="393"/>
      <c r="V370" s="392" t="str">
        <f t="shared" si="79"/>
        <v/>
      </c>
      <c r="W370" s="392" t="str">
        <f t="shared" si="80"/>
        <v/>
      </c>
      <c r="X370" s="393"/>
      <c r="Y370" s="391" t="str">
        <f>IFERROR(VLOOKUP(Z370,BASE!$G$2:$H$3,2,0),"")</f>
        <v/>
      </c>
      <c r="Z370" s="393"/>
      <c r="AA370" s="391" t="str">
        <f>IFERROR(VLOOKUP(AB370,BASE!$J$2:$K$3,2,0),"")</f>
        <v/>
      </c>
      <c r="AB370" s="393"/>
      <c r="AC370" s="391" t="str">
        <f>IFERROR(VLOOKUP(AD370,BASE!M:N,2,0),"")</f>
        <v/>
      </c>
      <c r="AD370" s="393"/>
      <c r="AE370" s="391" t="str">
        <f>IFERROR(VLOOKUP(AF370,BASE!$P$2:$R$14,2,0),"")</f>
        <v/>
      </c>
      <c r="AF370" s="393"/>
      <c r="AG370" s="393"/>
      <c r="AH370" s="393"/>
      <c r="AI370" s="391" t="str">
        <f>IFERROR(VLOOKUP(AJ370,BASE!$D$2:$E$40,2,0),"")</f>
        <v/>
      </c>
      <c r="AJ370" s="393"/>
      <c r="AK370" s="394"/>
      <c r="AL370" s="394"/>
      <c r="AM370" s="394"/>
      <c r="AN370" s="394"/>
      <c r="AO370" s="394"/>
      <c r="AP370" s="394"/>
      <c r="AQ370" s="394"/>
      <c r="AR370" s="394"/>
      <c r="AS370" s="394"/>
      <c r="AT370" s="394"/>
      <c r="AU370" s="394"/>
      <c r="AV370" s="394"/>
      <c r="AW370" s="394"/>
      <c r="AX370" s="394"/>
      <c r="AY370" s="394"/>
      <c r="AZ370" s="394"/>
      <c r="BA370" s="394"/>
    </row>
    <row r="371" spans="1:53" ht="39.75" customHeight="1">
      <c r="A371" s="393"/>
      <c r="B371" s="394"/>
      <c r="C371" s="393"/>
      <c r="D371" s="393"/>
      <c r="E371" s="394"/>
      <c r="F371" s="393" t="s">
        <v>1477</v>
      </c>
      <c r="G371" s="393" t="str">
        <f t="shared" si="81"/>
        <v>220601501-RA4-C10</v>
      </c>
      <c r="H371" s="394"/>
      <c r="I371" s="393"/>
      <c r="J371" s="393"/>
      <c r="K371" s="395"/>
      <c r="L371" s="393"/>
      <c r="M371" s="393"/>
      <c r="N371" s="393" t="str">
        <f t="shared" si="78"/>
        <v/>
      </c>
      <c r="O371" s="394"/>
      <c r="P371" s="393"/>
      <c r="Q371" s="393"/>
      <c r="R371" s="393"/>
      <c r="S371" s="396"/>
      <c r="T371" s="394"/>
      <c r="U371" s="393"/>
      <c r="V371" s="392" t="str">
        <f t="shared" si="79"/>
        <v/>
      </c>
      <c r="W371" s="392" t="str">
        <f t="shared" si="80"/>
        <v/>
      </c>
      <c r="X371" s="393"/>
      <c r="Y371" s="391" t="str">
        <f>IFERROR(VLOOKUP(Z371,BASE!$G$2:$H$3,2,0),"")</f>
        <v/>
      </c>
      <c r="Z371" s="393"/>
      <c r="AA371" s="391" t="str">
        <f>IFERROR(VLOOKUP(AB371,BASE!$J$2:$K$3,2,0),"")</f>
        <v/>
      </c>
      <c r="AB371" s="393"/>
      <c r="AC371" s="391" t="str">
        <f>IFERROR(VLOOKUP(AD371,BASE!M:N,2,0),"")</f>
        <v/>
      </c>
      <c r="AD371" s="393"/>
      <c r="AE371" s="391" t="str">
        <f>IFERROR(VLOOKUP(AF371,BASE!$P$2:$R$14,2,0),"")</f>
        <v/>
      </c>
      <c r="AF371" s="393"/>
      <c r="AG371" s="393"/>
      <c r="AH371" s="393"/>
      <c r="AI371" s="391" t="str">
        <f>IFERROR(VLOOKUP(AJ371,BASE!$D$2:$E$40,2,0),"")</f>
        <v/>
      </c>
      <c r="AJ371" s="393"/>
      <c r="AK371" s="394"/>
      <c r="AL371" s="394"/>
      <c r="AM371" s="394"/>
      <c r="AN371" s="394"/>
      <c r="AO371" s="394"/>
      <c r="AP371" s="394"/>
      <c r="AQ371" s="394"/>
      <c r="AR371" s="394"/>
      <c r="AS371" s="394"/>
      <c r="AT371" s="394"/>
      <c r="AU371" s="394"/>
      <c r="AV371" s="394"/>
      <c r="AW371" s="394"/>
      <c r="AX371" s="394"/>
      <c r="AY371" s="394"/>
      <c r="AZ371" s="394"/>
      <c r="BA371" s="394"/>
    </row>
    <row r="372" spans="1:53" ht="39.75" customHeight="1">
      <c r="A372" s="391">
        <v>240201526</v>
      </c>
      <c r="B372" s="392" t="s">
        <v>126</v>
      </c>
      <c r="C372" s="391"/>
      <c r="D372" s="391" t="str">
        <f>CONCATENATE(A372,"-","RA1")</f>
        <v>240201526-RA1</v>
      </c>
      <c r="E372" s="408" t="s">
        <v>1268</v>
      </c>
      <c r="F372" s="393" t="s">
        <v>1440</v>
      </c>
      <c r="G372" s="393" t="str">
        <f t="shared" ref="G372:G381" si="82">CONCATENATE($D$372,"-",F372)</f>
        <v>240201526-RA1-C01</v>
      </c>
      <c r="H372" s="397" t="s">
        <v>1703</v>
      </c>
      <c r="I372" s="399">
        <v>2</v>
      </c>
      <c r="J372" s="399">
        <v>1</v>
      </c>
      <c r="K372" s="395"/>
      <c r="L372" s="393" t="s">
        <v>187</v>
      </c>
      <c r="M372" s="393" t="s">
        <v>1442</v>
      </c>
      <c r="N372" s="393" t="str">
        <f t="shared" si="78"/>
        <v>240201526-RA1-PTA4-E1</v>
      </c>
      <c r="O372" s="397" t="s">
        <v>1704</v>
      </c>
      <c r="P372" s="399">
        <v>2</v>
      </c>
      <c r="Q372" s="399">
        <v>2</v>
      </c>
      <c r="R372" s="393"/>
      <c r="S372" s="396"/>
      <c r="T372" s="394"/>
      <c r="U372" s="393"/>
      <c r="V372" s="392" t="str">
        <f t="shared" si="79"/>
        <v/>
      </c>
      <c r="W372" s="392" t="str">
        <f t="shared" si="80"/>
        <v/>
      </c>
      <c r="X372" s="393"/>
      <c r="Y372" s="391" t="str">
        <f>IFERROR(VLOOKUP(Z372,BASE!$G$2:$H$3,2,0),"")</f>
        <v/>
      </c>
      <c r="Z372" s="393"/>
      <c r="AA372" s="391" t="str">
        <f>IFERROR(VLOOKUP(AB372,BASE!$J$2:$K$3,2,0),"")</f>
        <v/>
      </c>
      <c r="AB372" s="393"/>
      <c r="AC372" s="391" t="str">
        <f>IFERROR(VLOOKUP(AD372,BASE!M:N,2,0),"")</f>
        <v/>
      </c>
      <c r="AD372" s="393"/>
      <c r="AE372" s="391" t="str">
        <f>IFERROR(VLOOKUP(AF372,BASE!$P$2:$R$14,2,0),"")</f>
        <v/>
      </c>
      <c r="AF372" s="393"/>
      <c r="AG372" s="393"/>
      <c r="AH372" s="393"/>
      <c r="AI372" s="391" t="str">
        <f>IFERROR(VLOOKUP(AJ372,BASE!$D$2:$E$40,2,0),"")</f>
        <v/>
      </c>
      <c r="AJ372" s="393"/>
      <c r="AK372" s="394"/>
      <c r="AL372" s="394"/>
      <c r="AM372" s="394"/>
      <c r="AN372" s="394"/>
      <c r="AO372" s="394"/>
      <c r="AP372" s="394"/>
      <c r="AQ372" s="394"/>
      <c r="AR372" s="394"/>
      <c r="AS372" s="394"/>
      <c r="AT372" s="394"/>
      <c r="AU372" s="394"/>
      <c r="AV372" s="394"/>
      <c r="AW372" s="394"/>
      <c r="AX372" s="394"/>
      <c r="AY372" s="394"/>
      <c r="AZ372" s="394"/>
      <c r="BA372" s="394"/>
    </row>
    <row r="373" spans="1:53" ht="39.75" customHeight="1">
      <c r="A373" s="393">
        <v>240201526</v>
      </c>
      <c r="B373" s="394"/>
      <c r="C373" s="393"/>
      <c r="D373" s="396" t="s">
        <v>1269</v>
      </c>
      <c r="E373" s="397"/>
      <c r="F373" s="393" t="s">
        <v>1450</v>
      </c>
      <c r="G373" s="393" t="str">
        <f t="shared" si="82"/>
        <v>240201526-RA1-C02</v>
      </c>
      <c r="H373" s="397" t="s">
        <v>1705</v>
      </c>
      <c r="I373" s="399">
        <v>2</v>
      </c>
      <c r="J373" s="399">
        <v>2</v>
      </c>
      <c r="K373" s="395"/>
      <c r="L373" s="393" t="s">
        <v>187</v>
      </c>
      <c r="M373" s="393" t="s">
        <v>1462</v>
      </c>
      <c r="N373" s="393" t="str">
        <f t="shared" si="78"/>
        <v>240201526-RA1-PTA4-E2</v>
      </c>
      <c r="O373" s="397" t="s">
        <v>1706</v>
      </c>
      <c r="P373" s="399">
        <v>2</v>
      </c>
      <c r="Q373" s="399">
        <v>1</v>
      </c>
      <c r="R373" s="393"/>
      <c r="S373" s="396"/>
      <c r="T373" s="394"/>
      <c r="U373" s="393"/>
      <c r="V373" s="392" t="str">
        <f t="shared" si="79"/>
        <v/>
      </c>
      <c r="W373" s="392" t="str">
        <f t="shared" si="80"/>
        <v/>
      </c>
      <c r="X373" s="393"/>
      <c r="Y373" s="391" t="str">
        <f>IFERROR(VLOOKUP(Z373,BASE!$G$2:$H$3,2,0),"")</f>
        <v/>
      </c>
      <c r="Z373" s="393"/>
      <c r="AA373" s="391" t="str">
        <f>IFERROR(VLOOKUP(AB373,BASE!$J$2:$K$3,2,0),"")</f>
        <v/>
      </c>
      <c r="AB373" s="393"/>
      <c r="AC373" s="391" t="str">
        <f>IFERROR(VLOOKUP(AD373,BASE!M:N,2,0),"")</f>
        <v/>
      </c>
      <c r="AD373" s="393"/>
      <c r="AE373" s="391" t="str">
        <f>IFERROR(VLOOKUP(AF373,BASE!$P$2:$R$14,2,0),"")</f>
        <v/>
      </c>
      <c r="AF373" s="393"/>
      <c r="AG373" s="393"/>
      <c r="AH373" s="393"/>
      <c r="AI373" s="391" t="str">
        <f>IFERROR(VLOOKUP(AJ373,BASE!$D$2:$E$40,2,0),"")</f>
        <v/>
      </c>
      <c r="AJ373" s="393"/>
      <c r="AK373" s="394"/>
      <c r="AL373" s="394"/>
      <c r="AM373" s="394"/>
      <c r="AN373" s="394"/>
      <c r="AO373" s="394"/>
      <c r="AP373" s="394"/>
      <c r="AQ373" s="394"/>
      <c r="AR373" s="394"/>
      <c r="AS373" s="394"/>
      <c r="AT373" s="394"/>
      <c r="AU373" s="394"/>
      <c r="AV373" s="394"/>
      <c r="AW373" s="394"/>
      <c r="AX373" s="394"/>
      <c r="AY373" s="394"/>
      <c r="AZ373" s="394"/>
      <c r="BA373" s="394"/>
    </row>
    <row r="374" spans="1:53" ht="39.75" customHeight="1">
      <c r="A374" s="393">
        <v>240201526</v>
      </c>
      <c r="B374" s="394"/>
      <c r="C374" s="393"/>
      <c r="D374" s="396" t="s">
        <v>1269</v>
      </c>
      <c r="E374" s="397"/>
      <c r="F374" s="393" t="s">
        <v>1453</v>
      </c>
      <c r="G374" s="393" t="str">
        <f t="shared" si="82"/>
        <v>240201526-RA1-C03</v>
      </c>
      <c r="H374" s="397"/>
      <c r="I374" s="399"/>
      <c r="J374" s="399"/>
      <c r="K374" s="395"/>
      <c r="L374" s="393"/>
      <c r="M374" s="393"/>
      <c r="N374" s="393" t="str">
        <f t="shared" si="78"/>
        <v/>
      </c>
      <c r="O374" s="397"/>
      <c r="P374" s="399"/>
      <c r="Q374" s="399"/>
      <c r="R374" s="393"/>
      <c r="S374" s="396"/>
      <c r="T374" s="394"/>
      <c r="U374" s="393"/>
      <c r="V374" s="392" t="str">
        <f t="shared" si="79"/>
        <v/>
      </c>
      <c r="W374" s="392" t="str">
        <f t="shared" si="80"/>
        <v/>
      </c>
      <c r="X374" s="393"/>
      <c r="Y374" s="391" t="str">
        <f>IFERROR(VLOOKUP(Z374,BASE!$G$2:$H$3,2,0),"")</f>
        <v/>
      </c>
      <c r="Z374" s="393"/>
      <c r="AA374" s="391" t="str">
        <f>IFERROR(VLOOKUP(AB374,BASE!$J$2:$K$3,2,0),"")</f>
        <v/>
      </c>
      <c r="AB374" s="393"/>
      <c r="AC374" s="391" t="str">
        <f>IFERROR(VLOOKUP(AD374,BASE!M:N,2,0),"")</f>
        <v/>
      </c>
      <c r="AD374" s="393"/>
      <c r="AE374" s="391" t="str">
        <f>IFERROR(VLOOKUP(AF374,BASE!$P$2:$R$14,2,0),"")</f>
        <v/>
      </c>
      <c r="AF374" s="393"/>
      <c r="AG374" s="393"/>
      <c r="AH374" s="393"/>
      <c r="AI374" s="391" t="str">
        <f>IFERROR(VLOOKUP(AJ374,BASE!$D$2:$E$40,2,0),"")</f>
        <v/>
      </c>
      <c r="AJ374" s="393"/>
      <c r="AK374" s="394"/>
      <c r="AL374" s="394"/>
      <c r="AM374" s="394"/>
      <c r="AN374" s="394"/>
      <c r="AO374" s="394"/>
      <c r="AP374" s="394"/>
      <c r="AQ374" s="394"/>
      <c r="AR374" s="394"/>
      <c r="AS374" s="394"/>
      <c r="AT374" s="394"/>
      <c r="AU374" s="394"/>
      <c r="AV374" s="394"/>
      <c r="AW374" s="394"/>
      <c r="AX374" s="394"/>
      <c r="AY374" s="394"/>
      <c r="AZ374" s="394"/>
      <c r="BA374" s="394"/>
    </row>
    <row r="375" spans="1:53" ht="39.75" customHeight="1">
      <c r="A375" s="393">
        <v>240201526</v>
      </c>
      <c r="B375" s="394"/>
      <c r="C375" s="393"/>
      <c r="D375" s="396" t="s">
        <v>1269</v>
      </c>
      <c r="E375" s="397"/>
      <c r="F375" s="393" t="s">
        <v>1455</v>
      </c>
      <c r="G375" s="393" t="str">
        <f t="shared" si="82"/>
        <v>240201526-RA1-C04</v>
      </c>
      <c r="H375" s="397"/>
      <c r="I375" s="399"/>
      <c r="J375" s="399"/>
      <c r="K375" s="395"/>
      <c r="L375" s="393"/>
      <c r="M375" s="393"/>
      <c r="N375" s="393" t="str">
        <f t="shared" si="78"/>
        <v/>
      </c>
      <c r="O375" s="397"/>
      <c r="P375" s="399"/>
      <c r="Q375" s="399"/>
      <c r="R375" s="393"/>
      <c r="S375" s="396"/>
      <c r="T375" s="394"/>
      <c r="U375" s="393"/>
      <c r="V375" s="392" t="str">
        <f t="shared" si="79"/>
        <v/>
      </c>
      <c r="W375" s="392" t="str">
        <f t="shared" si="80"/>
        <v/>
      </c>
      <c r="X375" s="393"/>
      <c r="Y375" s="391" t="str">
        <f>IFERROR(VLOOKUP(Z375,BASE!$G$2:$H$3,2,0),"")</f>
        <v/>
      </c>
      <c r="Z375" s="393"/>
      <c r="AA375" s="391" t="str">
        <f>IFERROR(VLOOKUP(AB375,BASE!$J$2:$K$3,2,0),"")</f>
        <v/>
      </c>
      <c r="AB375" s="393"/>
      <c r="AC375" s="391" t="str">
        <f>IFERROR(VLOOKUP(AD375,BASE!M:N,2,0),"")</f>
        <v/>
      </c>
      <c r="AD375" s="393"/>
      <c r="AE375" s="391" t="str">
        <f>IFERROR(VLOOKUP(AF375,BASE!$P$2:$R$14,2,0),"")</f>
        <v/>
      </c>
      <c r="AF375" s="393"/>
      <c r="AG375" s="393"/>
      <c r="AH375" s="393"/>
      <c r="AI375" s="391" t="str">
        <f>IFERROR(VLOOKUP(AJ375,BASE!$D$2:$E$40,2,0),"")</f>
        <v/>
      </c>
      <c r="AJ375" s="393"/>
      <c r="AK375" s="394"/>
      <c r="AL375" s="394"/>
      <c r="AM375" s="394"/>
      <c r="AN375" s="394"/>
      <c r="AO375" s="394"/>
      <c r="AP375" s="394"/>
      <c r="AQ375" s="394"/>
      <c r="AR375" s="394"/>
      <c r="AS375" s="394"/>
      <c r="AT375" s="394"/>
      <c r="AU375" s="394"/>
      <c r="AV375" s="394"/>
      <c r="AW375" s="394"/>
      <c r="AX375" s="394"/>
      <c r="AY375" s="394"/>
      <c r="AZ375" s="394"/>
      <c r="BA375" s="394"/>
    </row>
    <row r="376" spans="1:53" ht="39.75" customHeight="1">
      <c r="A376" s="393">
        <v>240201526</v>
      </c>
      <c r="B376" s="394"/>
      <c r="C376" s="393"/>
      <c r="D376" s="396" t="s">
        <v>1269</v>
      </c>
      <c r="E376" s="397"/>
      <c r="F376" s="393" t="s">
        <v>1457</v>
      </c>
      <c r="G376" s="393" t="str">
        <f t="shared" si="82"/>
        <v>240201526-RA1-C05</v>
      </c>
      <c r="H376" s="397"/>
      <c r="I376" s="399"/>
      <c r="J376" s="399"/>
      <c r="K376" s="395"/>
      <c r="L376" s="393"/>
      <c r="M376" s="393"/>
      <c r="N376" s="393" t="str">
        <f t="shared" si="78"/>
        <v/>
      </c>
      <c r="O376" s="397"/>
      <c r="P376" s="399"/>
      <c r="Q376" s="399"/>
      <c r="R376" s="393"/>
      <c r="S376" s="396"/>
      <c r="T376" s="394"/>
      <c r="U376" s="393"/>
      <c r="V376" s="392" t="str">
        <f t="shared" si="79"/>
        <v/>
      </c>
      <c r="W376" s="392" t="str">
        <f t="shared" si="80"/>
        <v/>
      </c>
      <c r="X376" s="393"/>
      <c r="Y376" s="391" t="str">
        <f>IFERROR(VLOOKUP(Z376,BASE!$G$2:$H$3,2,0),"")</f>
        <v/>
      </c>
      <c r="Z376" s="393"/>
      <c r="AA376" s="391" t="str">
        <f>IFERROR(VLOOKUP(AB376,BASE!$J$2:$K$3,2,0),"")</f>
        <v/>
      </c>
      <c r="AB376" s="393"/>
      <c r="AC376" s="391" t="str">
        <f>IFERROR(VLOOKUP(AD376,BASE!M:N,2,0),"")</f>
        <v/>
      </c>
      <c r="AD376" s="393"/>
      <c r="AE376" s="391" t="str">
        <f>IFERROR(VLOOKUP(AF376,BASE!$P$2:$R$14,2,0),"")</f>
        <v/>
      </c>
      <c r="AF376" s="393"/>
      <c r="AG376" s="393"/>
      <c r="AH376" s="393"/>
      <c r="AI376" s="391" t="str">
        <f>IFERROR(VLOOKUP(AJ376,BASE!$D$2:$E$40,2,0),"")</f>
        <v/>
      </c>
      <c r="AJ376" s="393"/>
      <c r="AK376" s="394"/>
      <c r="AL376" s="394"/>
      <c r="AM376" s="394"/>
      <c r="AN376" s="394"/>
      <c r="AO376" s="394"/>
      <c r="AP376" s="394"/>
      <c r="AQ376" s="394"/>
      <c r="AR376" s="394"/>
      <c r="AS376" s="394"/>
      <c r="AT376" s="394"/>
      <c r="AU376" s="394"/>
      <c r="AV376" s="394"/>
      <c r="AW376" s="394"/>
      <c r="AX376" s="394"/>
      <c r="AY376" s="394"/>
      <c r="AZ376" s="394"/>
      <c r="BA376" s="394"/>
    </row>
    <row r="377" spans="1:53" ht="39.75" customHeight="1">
      <c r="A377" s="393">
        <v>240201526</v>
      </c>
      <c r="B377" s="394"/>
      <c r="C377" s="393"/>
      <c r="D377" s="396" t="s">
        <v>1269</v>
      </c>
      <c r="E377" s="397"/>
      <c r="F377" s="393" t="s">
        <v>1467</v>
      </c>
      <c r="G377" s="393" t="str">
        <f t="shared" si="82"/>
        <v>240201526-RA1-C06</v>
      </c>
      <c r="H377" s="397"/>
      <c r="I377" s="399"/>
      <c r="J377" s="399"/>
      <c r="K377" s="395"/>
      <c r="L377" s="393"/>
      <c r="M377" s="393"/>
      <c r="N377" s="393" t="str">
        <f t="shared" si="78"/>
        <v/>
      </c>
      <c r="O377" s="397"/>
      <c r="P377" s="399"/>
      <c r="Q377" s="399"/>
      <c r="R377" s="393"/>
      <c r="S377" s="396"/>
      <c r="T377" s="394"/>
      <c r="U377" s="393"/>
      <c r="V377" s="392" t="str">
        <f t="shared" si="79"/>
        <v/>
      </c>
      <c r="W377" s="392" t="str">
        <f t="shared" si="80"/>
        <v/>
      </c>
      <c r="X377" s="393"/>
      <c r="Y377" s="391" t="str">
        <f>IFERROR(VLOOKUP(Z377,BASE!$G$2:$H$3,2,0),"")</f>
        <v/>
      </c>
      <c r="Z377" s="393"/>
      <c r="AA377" s="391" t="str">
        <f>IFERROR(VLOOKUP(AB377,BASE!$J$2:$K$3,2,0),"")</f>
        <v/>
      </c>
      <c r="AB377" s="393"/>
      <c r="AC377" s="391" t="str">
        <f>IFERROR(VLOOKUP(AD377,BASE!M:N,2,0),"")</f>
        <v/>
      </c>
      <c r="AD377" s="393"/>
      <c r="AE377" s="391" t="str">
        <f>IFERROR(VLOOKUP(AF377,BASE!$P$2:$R$14,2,0),"")</f>
        <v/>
      </c>
      <c r="AF377" s="393"/>
      <c r="AG377" s="393"/>
      <c r="AH377" s="393"/>
      <c r="AI377" s="391" t="str">
        <f>IFERROR(VLOOKUP(AJ377,BASE!$D$2:$E$40,2,0),"")</f>
        <v/>
      </c>
      <c r="AJ377" s="393"/>
      <c r="AK377" s="394"/>
      <c r="AL377" s="394"/>
      <c r="AM377" s="394"/>
      <c r="AN377" s="394"/>
      <c r="AO377" s="394"/>
      <c r="AP377" s="394"/>
      <c r="AQ377" s="394"/>
      <c r="AR377" s="394"/>
      <c r="AS377" s="394"/>
      <c r="AT377" s="394"/>
      <c r="AU377" s="394"/>
      <c r="AV377" s="394"/>
      <c r="AW377" s="394"/>
      <c r="AX377" s="394"/>
      <c r="AY377" s="394"/>
      <c r="AZ377" s="394"/>
      <c r="BA377" s="394"/>
    </row>
    <row r="378" spans="1:53" ht="39.75" customHeight="1">
      <c r="A378" s="393">
        <v>240201526</v>
      </c>
      <c r="B378" s="394"/>
      <c r="C378" s="393"/>
      <c r="D378" s="396" t="s">
        <v>1269</v>
      </c>
      <c r="E378" s="397"/>
      <c r="F378" s="393" t="s">
        <v>1469</v>
      </c>
      <c r="G378" s="393" t="str">
        <f t="shared" si="82"/>
        <v>240201526-RA1-C07</v>
      </c>
      <c r="H378" s="397"/>
      <c r="I378" s="399"/>
      <c r="J378" s="399"/>
      <c r="K378" s="395"/>
      <c r="L378" s="393"/>
      <c r="M378" s="393"/>
      <c r="N378" s="393" t="str">
        <f t="shared" si="78"/>
        <v/>
      </c>
      <c r="O378" s="397"/>
      <c r="P378" s="399"/>
      <c r="Q378" s="399"/>
      <c r="R378" s="393"/>
      <c r="S378" s="396"/>
      <c r="T378" s="394"/>
      <c r="U378" s="393"/>
      <c r="V378" s="392" t="str">
        <f t="shared" si="79"/>
        <v/>
      </c>
      <c r="W378" s="392" t="str">
        <f t="shared" si="80"/>
        <v/>
      </c>
      <c r="X378" s="393"/>
      <c r="Y378" s="391" t="str">
        <f>IFERROR(VLOOKUP(Z378,BASE!$G$2:$H$3,2,0),"")</f>
        <v/>
      </c>
      <c r="Z378" s="393"/>
      <c r="AA378" s="391" t="str">
        <f>IFERROR(VLOOKUP(AB378,BASE!$J$2:$K$3,2,0),"")</f>
        <v/>
      </c>
      <c r="AB378" s="393"/>
      <c r="AC378" s="391" t="str">
        <f>IFERROR(VLOOKUP(AD378,BASE!M:N,2,0),"")</f>
        <v/>
      </c>
      <c r="AD378" s="393"/>
      <c r="AE378" s="391" t="str">
        <f>IFERROR(VLOOKUP(AF378,BASE!$P$2:$R$14,2,0),"")</f>
        <v/>
      </c>
      <c r="AF378" s="393"/>
      <c r="AG378" s="393"/>
      <c r="AH378" s="393"/>
      <c r="AI378" s="391" t="str">
        <f>IFERROR(VLOOKUP(AJ378,BASE!$D$2:$E$40,2,0),"")</f>
        <v/>
      </c>
      <c r="AJ378" s="393"/>
      <c r="AK378" s="394"/>
      <c r="AL378" s="394"/>
      <c r="AM378" s="394"/>
      <c r="AN378" s="394"/>
      <c r="AO378" s="394"/>
      <c r="AP378" s="394"/>
      <c r="AQ378" s="394"/>
      <c r="AR378" s="394"/>
      <c r="AS378" s="394"/>
      <c r="AT378" s="394"/>
      <c r="AU378" s="394"/>
      <c r="AV378" s="394"/>
      <c r="AW378" s="394"/>
      <c r="AX378" s="394"/>
      <c r="AY378" s="394"/>
      <c r="AZ378" s="394"/>
      <c r="BA378" s="394"/>
    </row>
    <row r="379" spans="1:53" ht="39.75" customHeight="1">
      <c r="A379" s="393">
        <v>240201526</v>
      </c>
      <c r="B379" s="394"/>
      <c r="C379" s="393"/>
      <c r="D379" s="396" t="s">
        <v>1269</v>
      </c>
      <c r="E379" s="397"/>
      <c r="F379" s="393" t="s">
        <v>1471</v>
      </c>
      <c r="G379" s="393" t="str">
        <f t="shared" si="82"/>
        <v>240201526-RA1-C08</v>
      </c>
      <c r="H379" s="397"/>
      <c r="I379" s="399"/>
      <c r="J379" s="399"/>
      <c r="K379" s="395"/>
      <c r="L379" s="393"/>
      <c r="M379" s="393"/>
      <c r="N379" s="393" t="str">
        <f t="shared" si="78"/>
        <v/>
      </c>
      <c r="O379" s="397"/>
      <c r="P379" s="399"/>
      <c r="Q379" s="399"/>
      <c r="R379" s="393"/>
      <c r="S379" s="396"/>
      <c r="T379" s="394"/>
      <c r="U379" s="393"/>
      <c r="V379" s="392" t="str">
        <f t="shared" si="79"/>
        <v/>
      </c>
      <c r="W379" s="392" t="str">
        <f t="shared" si="80"/>
        <v/>
      </c>
      <c r="X379" s="393"/>
      <c r="Y379" s="391" t="str">
        <f>IFERROR(VLOOKUP(Z379,BASE!$G$2:$H$3,2,0),"")</f>
        <v/>
      </c>
      <c r="Z379" s="393"/>
      <c r="AA379" s="391" t="str">
        <f>IFERROR(VLOOKUP(AB379,BASE!$J$2:$K$3,2,0),"")</f>
        <v/>
      </c>
      <c r="AB379" s="393"/>
      <c r="AC379" s="391" t="str">
        <f>IFERROR(VLOOKUP(AD379,BASE!M:N,2,0),"")</f>
        <v/>
      </c>
      <c r="AD379" s="393"/>
      <c r="AE379" s="391" t="str">
        <f>IFERROR(VLOOKUP(AF379,BASE!$P$2:$R$14,2,0),"")</f>
        <v/>
      </c>
      <c r="AF379" s="393"/>
      <c r="AG379" s="393"/>
      <c r="AH379" s="393"/>
      <c r="AI379" s="391" t="str">
        <f>IFERROR(VLOOKUP(AJ379,BASE!$D$2:$E$40,2,0),"")</f>
        <v/>
      </c>
      <c r="AJ379" s="393"/>
      <c r="AK379" s="394"/>
      <c r="AL379" s="394"/>
      <c r="AM379" s="394"/>
      <c r="AN379" s="394"/>
      <c r="AO379" s="394"/>
      <c r="AP379" s="394"/>
      <c r="AQ379" s="394"/>
      <c r="AR379" s="394"/>
      <c r="AS379" s="394"/>
      <c r="AT379" s="394"/>
      <c r="AU379" s="394"/>
      <c r="AV379" s="394"/>
      <c r="AW379" s="394"/>
      <c r="AX379" s="394"/>
      <c r="AY379" s="394"/>
      <c r="AZ379" s="394"/>
      <c r="BA379" s="394"/>
    </row>
    <row r="380" spans="1:53" ht="39.75" customHeight="1">
      <c r="A380" s="393">
        <v>240201526</v>
      </c>
      <c r="B380" s="394"/>
      <c r="C380" s="393"/>
      <c r="D380" s="396" t="s">
        <v>1269</v>
      </c>
      <c r="E380" s="397"/>
      <c r="F380" s="393" t="s">
        <v>1475</v>
      </c>
      <c r="G380" s="393" t="str">
        <f t="shared" si="82"/>
        <v>240201526-RA1-C09</v>
      </c>
      <c r="H380" s="397"/>
      <c r="I380" s="399"/>
      <c r="J380" s="399"/>
      <c r="K380" s="395"/>
      <c r="L380" s="393"/>
      <c r="M380" s="393"/>
      <c r="N380" s="393" t="str">
        <f t="shared" si="78"/>
        <v/>
      </c>
      <c r="O380" s="397"/>
      <c r="P380" s="399"/>
      <c r="Q380" s="399"/>
      <c r="R380" s="393"/>
      <c r="S380" s="396"/>
      <c r="T380" s="394"/>
      <c r="U380" s="393"/>
      <c r="V380" s="392" t="str">
        <f t="shared" si="79"/>
        <v/>
      </c>
      <c r="W380" s="392" t="str">
        <f t="shared" si="80"/>
        <v/>
      </c>
      <c r="X380" s="393"/>
      <c r="Y380" s="391" t="str">
        <f>IFERROR(VLOOKUP(Z380,BASE!$G$2:$H$3,2,0),"")</f>
        <v/>
      </c>
      <c r="Z380" s="393"/>
      <c r="AA380" s="391" t="str">
        <f>IFERROR(VLOOKUP(AB380,BASE!$J$2:$K$3,2,0),"")</f>
        <v/>
      </c>
      <c r="AB380" s="393"/>
      <c r="AC380" s="391" t="str">
        <f>IFERROR(VLOOKUP(AD380,BASE!M:N,2,0),"")</f>
        <v/>
      </c>
      <c r="AD380" s="393"/>
      <c r="AE380" s="391" t="str">
        <f>IFERROR(VLOOKUP(AF380,BASE!$P$2:$R$14,2,0),"")</f>
        <v/>
      </c>
      <c r="AF380" s="393"/>
      <c r="AG380" s="393"/>
      <c r="AH380" s="393"/>
      <c r="AI380" s="391" t="str">
        <f>IFERROR(VLOOKUP(AJ380,BASE!$D$2:$E$40,2,0),"")</f>
        <v/>
      </c>
      <c r="AJ380" s="393"/>
      <c r="AK380" s="394"/>
      <c r="AL380" s="394"/>
      <c r="AM380" s="394"/>
      <c r="AN380" s="394"/>
      <c r="AO380" s="394"/>
      <c r="AP380" s="394"/>
      <c r="AQ380" s="394"/>
      <c r="AR380" s="394"/>
      <c r="AS380" s="394"/>
      <c r="AT380" s="394"/>
      <c r="AU380" s="394"/>
      <c r="AV380" s="394"/>
      <c r="AW380" s="394"/>
      <c r="AX380" s="394"/>
      <c r="AY380" s="394"/>
      <c r="AZ380" s="394"/>
      <c r="BA380" s="394"/>
    </row>
    <row r="381" spans="1:53" ht="39.75" customHeight="1">
      <c r="A381" s="393">
        <v>240201526</v>
      </c>
      <c r="B381" s="394"/>
      <c r="C381" s="393"/>
      <c r="D381" s="396" t="s">
        <v>1269</v>
      </c>
      <c r="E381" s="397"/>
      <c r="F381" s="393" t="s">
        <v>1477</v>
      </c>
      <c r="G381" s="393" t="str">
        <f t="shared" si="82"/>
        <v>240201526-RA1-C10</v>
      </c>
      <c r="H381" s="397"/>
      <c r="I381" s="399"/>
      <c r="J381" s="399"/>
      <c r="K381" s="395"/>
      <c r="L381" s="393"/>
      <c r="M381" s="393"/>
      <c r="N381" s="393" t="str">
        <f t="shared" si="78"/>
        <v/>
      </c>
      <c r="O381" s="397"/>
      <c r="P381" s="399"/>
      <c r="Q381" s="399"/>
      <c r="R381" s="393"/>
      <c r="S381" s="396"/>
      <c r="T381" s="394"/>
      <c r="U381" s="393"/>
      <c r="V381" s="392" t="str">
        <f t="shared" si="79"/>
        <v/>
      </c>
      <c r="W381" s="392" t="str">
        <f t="shared" si="80"/>
        <v/>
      </c>
      <c r="X381" s="393"/>
      <c r="Y381" s="391" t="str">
        <f>IFERROR(VLOOKUP(Z381,BASE!$G$2:$H$3,2,0),"")</f>
        <v/>
      </c>
      <c r="Z381" s="393"/>
      <c r="AA381" s="391" t="str">
        <f>IFERROR(VLOOKUP(AB381,BASE!$J$2:$K$3,2,0),"")</f>
        <v/>
      </c>
      <c r="AB381" s="393"/>
      <c r="AC381" s="391" t="str">
        <f>IFERROR(VLOOKUP(AD381,BASE!M:N,2,0),"")</f>
        <v/>
      </c>
      <c r="AD381" s="393"/>
      <c r="AE381" s="391" t="str">
        <f>IFERROR(VLOOKUP(AF381,BASE!$P$2:$R$14,2,0),"")</f>
        <v/>
      </c>
      <c r="AF381" s="393"/>
      <c r="AG381" s="393"/>
      <c r="AH381" s="393"/>
      <c r="AI381" s="391" t="str">
        <f>IFERROR(VLOOKUP(AJ381,BASE!$D$2:$E$40,2,0),"")</f>
        <v/>
      </c>
      <c r="AJ381" s="393"/>
      <c r="AK381" s="394"/>
      <c r="AL381" s="394"/>
      <c r="AM381" s="394"/>
      <c r="AN381" s="394"/>
      <c r="AO381" s="394"/>
      <c r="AP381" s="394"/>
      <c r="AQ381" s="394"/>
      <c r="AR381" s="394"/>
      <c r="AS381" s="394"/>
      <c r="AT381" s="394"/>
      <c r="AU381" s="394"/>
      <c r="AV381" s="394"/>
      <c r="AW381" s="394"/>
      <c r="AX381" s="394"/>
      <c r="AY381" s="394"/>
      <c r="AZ381" s="394"/>
      <c r="BA381" s="394"/>
    </row>
    <row r="382" spans="1:53" ht="39.75" customHeight="1">
      <c r="A382" s="391">
        <v>240201526</v>
      </c>
      <c r="B382" s="392" t="s">
        <v>126</v>
      </c>
      <c r="C382" s="391"/>
      <c r="D382" s="391" t="str">
        <f>CONCATENATE(A382,"-","RA2")</f>
        <v>240201526-RA2</v>
      </c>
      <c r="E382" s="408" t="s">
        <v>1270</v>
      </c>
      <c r="F382" s="393" t="s">
        <v>1440</v>
      </c>
      <c r="G382" s="393" t="str">
        <f t="shared" ref="G382:G391" si="83">CONCATENATE($D$382,"-",F382)</f>
        <v>240201526-RA2-C01</v>
      </c>
      <c r="H382" s="397" t="s">
        <v>1707</v>
      </c>
      <c r="I382" s="399">
        <v>2</v>
      </c>
      <c r="J382" s="399">
        <v>2</v>
      </c>
      <c r="K382" s="395"/>
      <c r="L382" s="393" t="s">
        <v>187</v>
      </c>
      <c r="M382" s="393" t="s">
        <v>1442</v>
      </c>
      <c r="N382" s="393" t="str">
        <f t="shared" si="78"/>
        <v>240201526-RA2-PTA4-E1</v>
      </c>
      <c r="O382" s="397" t="s">
        <v>1708</v>
      </c>
      <c r="P382" s="399">
        <v>2</v>
      </c>
      <c r="Q382" s="399">
        <v>2</v>
      </c>
      <c r="R382" s="393"/>
      <c r="S382" s="396"/>
      <c r="T382" s="394"/>
      <c r="U382" s="393"/>
      <c r="V382" s="392" t="str">
        <f t="shared" si="79"/>
        <v/>
      </c>
      <c r="W382" s="392" t="str">
        <f t="shared" si="80"/>
        <v/>
      </c>
      <c r="X382" s="393"/>
      <c r="Y382" s="391" t="str">
        <f>IFERROR(VLOOKUP(Z382,BASE!$G$2:$H$3,2,0),"")</f>
        <v/>
      </c>
      <c r="Z382" s="393"/>
      <c r="AA382" s="391" t="str">
        <f>IFERROR(VLOOKUP(AB382,BASE!$J$2:$K$3,2,0),"")</f>
        <v/>
      </c>
      <c r="AB382" s="393"/>
      <c r="AC382" s="391" t="str">
        <f>IFERROR(VLOOKUP(AD382,BASE!M:N,2,0),"")</f>
        <v/>
      </c>
      <c r="AD382" s="393"/>
      <c r="AE382" s="391" t="str">
        <f>IFERROR(VLOOKUP(AF382,BASE!$P$2:$R$14,2,0),"")</f>
        <v/>
      </c>
      <c r="AF382" s="393"/>
      <c r="AG382" s="393"/>
      <c r="AH382" s="393"/>
      <c r="AI382" s="391" t="str">
        <f>IFERROR(VLOOKUP(AJ382,BASE!$D$2:$E$40,2,0),"")</f>
        <v/>
      </c>
      <c r="AJ382" s="393"/>
      <c r="AK382" s="394"/>
      <c r="AL382" s="394"/>
      <c r="AM382" s="394"/>
      <c r="AN382" s="394"/>
      <c r="AO382" s="394"/>
      <c r="AP382" s="394"/>
      <c r="AQ382" s="394"/>
      <c r="AR382" s="394"/>
      <c r="AS382" s="394"/>
      <c r="AT382" s="394"/>
      <c r="AU382" s="394"/>
      <c r="AV382" s="394"/>
      <c r="AW382" s="394"/>
      <c r="AX382" s="394"/>
      <c r="AY382" s="394"/>
      <c r="AZ382" s="394"/>
      <c r="BA382" s="394"/>
    </row>
    <row r="383" spans="1:53" ht="39.75" customHeight="1">
      <c r="A383" s="393"/>
      <c r="B383" s="394"/>
      <c r="C383" s="393"/>
      <c r="D383" s="396"/>
      <c r="E383" s="397"/>
      <c r="F383" s="393" t="s">
        <v>1450</v>
      </c>
      <c r="G383" s="393" t="str">
        <f t="shared" si="83"/>
        <v>240201526-RA2-C02</v>
      </c>
      <c r="H383" s="397" t="s">
        <v>1709</v>
      </c>
      <c r="I383" s="399">
        <v>2</v>
      </c>
      <c r="J383" s="399">
        <v>1</v>
      </c>
      <c r="K383" s="395"/>
      <c r="L383" s="393"/>
      <c r="M383" s="393"/>
      <c r="N383" s="393" t="str">
        <f t="shared" si="78"/>
        <v/>
      </c>
      <c r="O383" s="397"/>
      <c r="P383" s="399"/>
      <c r="Q383" s="399"/>
      <c r="R383" s="393"/>
      <c r="S383" s="396"/>
      <c r="T383" s="394"/>
      <c r="U383" s="393"/>
      <c r="V383" s="392" t="str">
        <f t="shared" si="79"/>
        <v/>
      </c>
      <c r="W383" s="392" t="str">
        <f t="shared" si="80"/>
        <v/>
      </c>
      <c r="X383" s="393"/>
      <c r="Y383" s="391" t="str">
        <f>IFERROR(VLOOKUP(Z383,BASE!$G$2:$H$3,2,0),"")</f>
        <v/>
      </c>
      <c r="Z383" s="393"/>
      <c r="AA383" s="391" t="str">
        <f>IFERROR(VLOOKUP(AB383,BASE!$J$2:$K$3,2,0),"")</f>
        <v/>
      </c>
      <c r="AB383" s="393"/>
      <c r="AC383" s="391" t="str">
        <f>IFERROR(VLOOKUP(AD383,BASE!M:N,2,0),"")</f>
        <v/>
      </c>
      <c r="AD383" s="393"/>
      <c r="AE383" s="391" t="str">
        <f>IFERROR(VLOOKUP(AF383,BASE!$P$2:$R$14,2,0),"")</f>
        <v/>
      </c>
      <c r="AF383" s="393"/>
      <c r="AG383" s="393"/>
      <c r="AH383" s="393"/>
      <c r="AI383" s="391" t="str">
        <f>IFERROR(VLOOKUP(AJ383,BASE!$D$2:$E$40,2,0),"")</f>
        <v/>
      </c>
      <c r="AJ383" s="393"/>
      <c r="AK383" s="394"/>
      <c r="AL383" s="394"/>
      <c r="AM383" s="394"/>
      <c r="AN383" s="394"/>
      <c r="AO383" s="394"/>
      <c r="AP383" s="394"/>
      <c r="AQ383" s="394"/>
      <c r="AR383" s="394"/>
      <c r="AS383" s="394"/>
      <c r="AT383" s="394"/>
      <c r="AU383" s="394"/>
      <c r="AV383" s="394"/>
      <c r="AW383" s="394"/>
      <c r="AX383" s="394"/>
      <c r="AY383" s="394"/>
      <c r="AZ383" s="394"/>
      <c r="BA383" s="394"/>
    </row>
    <row r="384" spans="1:53" ht="39.75" customHeight="1">
      <c r="A384" s="393"/>
      <c r="B384" s="394"/>
      <c r="C384" s="393"/>
      <c r="D384" s="396"/>
      <c r="E384" s="397"/>
      <c r="F384" s="393" t="s">
        <v>1453</v>
      </c>
      <c r="G384" s="393" t="str">
        <f t="shared" si="83"/>
        <v>240201526-RA2-C03</v>
      </c>
      <c r="H384" s="397" t="s">
        <v>1710</v>
      </c>
      <c r="I384" s="399">
        <v>2</v>
      </c>
      <c r="J384" s="399">
        <v>1</v>
      </c>
      <c r="K384" s="395"/>
      <c r="L384" s="393"/>
      <c r="M384" s="393"/>
      <c r="N384" s="393" t="str">
        <f t="shared" si="78"/>
        <v/>
      </c>
      <c r="O384" s="397"/>
      <c r="P384" s="399"/>
      <c r="Q384" s="399"/>
      <c r="R384" s="393"/>
      <c r="S384" s="396"/>
      <c r="T384" s="394"/>
      <c r="U384" s="393"/>
      <c r="V384" s="392" t="str">
        <f t="shared" si="79"/>
        <v/>
      </c>
      <c r="W384" s="392" t="str">
        <f t="shared" si="80"/>
        <v/>
      </c>
      <c r="X384" s="393"/>
      <c r="Y384" s="391" t="str">
        <f>IFERROR(VLOOKUP(Z384,BASE!$G$2:$H$3,2,0),"")</f>
        <v/>
      </c>
      <c r="Z384" s="393"/>
      <c r="AA384" s="391" t="str">
        <f>IFERROR(VLOOKUP(AB384,BASE!$J$2:$K$3,2,0),"")</f>
        <v/>
      </c>
      <c r="AB384" s="393"/>
      <c r="AC384" s="391" t="str">
        <f>IFERROR(VLOOKUP(AD384,BASE!M:N,2,0),"")</f>
        <v/>
      </c>
      <c r="AD384" s="393"/>
      <c r="AE384" s="391" t="str">
        <f>IFERROR(VLOOKUP(AF384,BASE!$P$2:$R$14,2,0),"")</f>
        <v/>
      </c>
      <c r="AF384" s="393"/>
      <c r="AG384" s="393"/>
      <c r="AH384" s="393"/>
      <c r="AI384" s="391" t="str">
        <f>IFERROR(VLOOKUP(AJ384,BASE!$D$2:$E$40,2,0),"")</f>
        <v/>
      </c>
      <c r="AJ384" s="393"/>
      <c r="AK384" s="394"/>
      <c r="AL384" s="394"/>
      <c r="AM384" s="394"/>
      <c r="AN384" s="394"/>
      <c r="AO384" s="394"/>
      <c r="AP384" s="394"/>
      <c r="AQ384" s="394"/>
      <c r="AR384" s="394"/>
      <c r="AS384" s="394"/>
      <c r="AT384" s="394"/>
      <c r="AU384" s="394"/>
      <c r="AV384" s="394"/>
      <c r="AW384" s="394"/>
      <c r="AX384" s="394"/>
      <c r="AY384" s="394"/>
      <c r="AZ384" s="394"/>
      <c r="BA384" s="394"/>
    </row>
    <row r="385" spans="1:53" ht="39.75" customHeight="1">
      <c r="A385" s="393"/>
      <c r="B385" s="394"/>
      <c r="C385" s="393"/>
      <c r="D385" s="396"/>
      <c r="E385" s="397"/>
      <c r="F385" s="393" t="s">
        <v>1455</v>
      </c>
      <c r="G385" s="393" t="str">
        <f t="shared" si="83"/>
        <v>240201526-RA2-C04</v>
      </c>
      <c r="H385" s="397"/>
      <c r="I385" s="399"/>
      <c r="J385" s="399"/>
      <c r="K385" s="395"/>
      <c r="L385" s="393"/>
      <c r="M385" s="393"/>
      <c r="N385" s="393" t="str">
        <f t="shared" si="78"/>
        <v/>
      </c>
      <c r="O385" s="397"/>
      <c r="P385" s="399"/>
      <c r="Q385" s="399"/>
      <c r="R385" s="393"/>
      <c r="S385" s="396"/>
      <c r="T385" s="394"/>
      <c r="U385" s="393"/>
      <c r="V385" s="392" t="str">
        <f t="shared" si="79"/>
        <v/>
      </c>
      <c r="W385" s="392" t="str">
        <f t="shared" si="80"/>
        <v/>
      </c>
      <c r="X385" s="393"/>
      <c r="Y385" s="391" t="str">
        <f>IFERROR(VLOOKUP(Z385,BASE!$G$2:$H$3,2,0),"")</f>
        <v/>
      </c>
      <c r="Z385" s="393"/>
      <c r="AA385" s="391" t="str">
        <f>IFERROR(VLOOKUP(AB385,BASE!$J$2:$K$3,2,0),"")</f>
        <v/>
      </c>
      <c r="AB385" s="393"/>
      <c r="AC385" s="391" t="str">
        <f>IFERROR(VLOOKUP(AD385,BASE!M:N,2,0),"")</f>
        <v/>
      </c>
      <c r="AD385" s="393"/>
      <c r="AE385" s="391" t="str">
        <f>IFERROR(VLOOKUP(AF385,BASE!$P$2:$R$14,2,0),"")</f>
        <v/>
      </c>
      <c r="AF385" s="393"/>
      <c r="AG385" s="393"/>
      <c r="AH385" s="393"/>
      <c r="AI385" s="391" t="str">
        <f>IFERROR(VLOOKUP(AJ385,BASE!$D$2:$E$40,2,0),"")</f>
        <v/>
      </c>
      <c r="AJ385" s="393"/>
      <c r="AK385" s="394"/>
      <c r="AL385" s="394"/>
      <c r="AM385" s="394"/>
      <c r="AN385" s="394"/>
      <c r="AO385" s="394"/>
      <c r="AP385" s="394"/>
      <c r="AQ385" s="394"/>
      <c r="AR385" s="394"/>
      <c r="AS385" s="394"/>
      <c r="AT385" s="394"/>
      <c r="AU385" s="394"/>
      <c r="AV385" s="394"/>
      <c r="AW385" s="394"/>
      <c r="AX385" s="394"/>
      <c r="AY385" s="394"/>
      <c r="AZ385" s="394"/>
      <c r="BA385" s="394"/>
    </row>
    <row r="386" spans="1:53" ht="39.75" customHeight="1">
      <c r="A386" s="393"/>
      <c r="B386" s="394"/>
      <c r="C386" s="393"/>
      <c r="D386" s="396"/>
      <c r="E386" s="397"/>
      <c r="F386" s="393" t="s">
        <v>1457</v>
      </c>
      <c r="G386" s="393" t="str">
        <f t="shared" si="83"/>
        <v>240201526-RA2-C05</v>
      </c>
      <c r="H386" s="397"/>
      <c r="I386" s="399"/>
      <c r="J386" s="399"/>
      <c r="K386" s="395"/>
      <c r="L386" s="393"/>
      <c r="M386" s="393"/>
      <c r="N386" s="393" t="str">
        <f t="shared" si="78"/>
        <v/>
      </c>
      <c r="O386" s="397"/>
      <c r="P386" s="399"/>
      <c r="Q386" s="399"/>
      <c r="R386" s="393"/>
      <c r="S386" s="396"/>
      <c r="T386" s="394"/>
      <c r="U386" s="393"/>
      <c r="V386" s="392" t="str">
        <f t="shared" si="79"/>
        <v/>
      </c>
      <c r="W386" s="392" t="str">
        <f t="shared" si="80"/>
        <v/>
      </c>
      <c r="X386" s="393"/>
      <c r="Y386" s="391" t="str">
        <f>IFERROR(VLOOKUP(Z386,BASE!$G$2:$H$3,2,0),"")</f>
        <v/>
      </c>
      <c r="Z386" s="393"/>
      <c r="AA386" s="391" t="str">
        <f>IFERROR(VLOOKUP(AB386,BASE!$J$2:$K$3,2,0),"")</f>
        <v/>
      </c>
      <c r="AB386" s="393"/>
      <c r="AC386" s="391" t="str">
        <f>IFERROR(VLOOKUP(AD386,BASE!M:N,2,0),"")</f>
        <v/>
      </c>
      <c r="AD386" s="393"/>
      <c r="AE386" s="391" t="str">
        <f>IFERROR(VLOOKUP(AF386,BASE!$P$2:$R$14,2,0),"")</f>
        <v/>
      </c>
      <c r="AF386" s="393"/>
      <c r="AG386" s="393"/>
      <c r="AH386" s="393"/>
      <c r="AI386" s="391" t="str">
        <f>IFERROR(VLOOKUP(AJ386,BASE!$D$2:$E$40,2,0),"")</f>
        <v/>
      </c>
      <c r="AJ386" s="393"/>
      <c r="AK386" s="394"/>
      <c r="AL386" s="394"/>
      <c r="AM386" s="394"/>
      <c r="AN386" s="394"/>
      <c r="AO386" s="394"/>
      <c r="AP386" s="394"/>
      <c r="AQ386" s="394"/>
      <c r="AR386" s="394"/>
      <c r="AS386" s="394"/>
      <c r="AT386" s="394"/>
      <c r="AU386" s="394"/>
      <c r="AV386" s="394"/>
      <c r="AW386" s="394"/>
      <c r="AX386" s="394"/>
      <c r="AY386" s="394"/>
      <c r="AZ386" s="394"/>
      <c r="BA386" s="394"/>
    </row>
    <row r="387" spans="1:53" ht="39.75" customHeight="1">
      <c r="A387" s="393"/>
      <c r="B387" s="394"/>
      <c r="C387" s="393"/>
      <c r="D387" s="396"/>
      <c r="E387" s="397"/>
      <c r="F387" s="393" t="s">
        <v>1467</v>
      </c>
      <c r="G387" s="393" t="str">
        <f t="shared" si="83"/>
        <v>240201526-RA2-C06</v>
      </c>
      <c r="H387" s="397"/>
      <c r="I387" s="399"/>
      <c r="J387" s="399"/>
      <c r="K387" s="395"/>
      <c r="L387" s="393"/>
      <c r="M387" s="393"/>
      <c r="N387" s="393" t="str">
        <f t="shared" si="78"/>
        <v/>
      </c>
      <c r="O387" s="397"/>
      <c r="P387" s="399"/>
      <c r="Q387" s="399"/>
      <c r="R387" s="393"/>
      <c r="S387" s="396"/>
      <c r="T387" s="394"/>
      <c r="U387" s="393"/>
      <c r="V387" s="392" t="str">
        <f t="shared" si="79"/>
        <v/>
      </c>
      <c r="W387" s="392" t="str">
        <f t="shared" si="80"/>
        <v/>
      </c>
      <c r="X387" s="393"/>
      <c r="Y387" s="391" t="str">
        <f>IFERROR(VLOOKUP(Z387,BASE!$G$2:$H$3,2,0),"")</f>
        <v/>
      </c>
      <c r="Z387" s="393"/>
      <c r="AA387" s="391" t="str">
        <f>IFERROR(VLOOKUP(AB387,BASE!$J$2:$K$3,2,0),"")</f>
        <v/>
      </c>
      <c r="AB387" s="393"/>
      <c r="AC387" s="391" t="str">
        <f>IFERROR(VLOOKUP(AD387,BASE!M:N,2,0),"")</f>
        <v/>
      </c>
      <c r="AD387" s="393"/>
      <c r="AE387" s="391" t="str">
        <f>IFERROR(VLOOKUP(AF387,BASE!$P$2:$R$14,2,0),"")</f>
        <v/>
      </c>
      <c r="AF387" s="393"/>
      <c r="AG387" s="393"/>
      <c r="AH387" s="393"/>
      <c r="AI387" s="391" t="str">
        <f>IFERROR(VLOOKUP(AJ387,BASE!$D$2:$E$40,2,0),"")</f>
        <v/>
      </c>
      <c r="AJ387" s="393"/>
      <c r="AK387" s="394"/>
      <c r="AL387" s="394"/>
      <c r="AM387" s="394"/>
      <c r="AN387" s="394"/>
      <c r="AO387" s="394"/>
      <c r="AP387" s="394"/>
      <c r="AQ387" s="394"/>
      <c r="AR387" s="394"/>
      <c r="AS387" s="394"/>
      <c r="AT387" s="394"/>
      <c r="AU387" s="394"/>
      <c r="AV387" s="394"/>
      <c r="AW387" s="394"/>
      <c r="AX387" s="394"/>
      <c r="AY387" s="394"/>
      <c r="AZ387" s="394"/>
      <c r="BA387" s="394"/>
    </row>
    <row r="388" spans="1:53" ht="39.75" customHeight="1">
      <c r="A388" s="393"/>
      <c r="B388" s="394"/>
      <c r="C388" s="393"/>
      <c r="D388" s="396"/>
      <c r="E388" s="397"/>
      <c r="F388" s="393" t="s">
        <v>1469</v>
      </c>
      <c r="G388" s="393" t="str">
        <f t="shared" si="83"/>
        <v>240201526-RA2-C07</v>
      </c>
      <c r="H388" s="397"/>
      <c r="I388" s="399"/>
      <c r="J388" s="399"/>
      <c r="K388" s="395"/>
      <c r="L388" s="393"/>
      <c r="M388" s="393"/>
      <c r="N388" s="393" t="str">
        <f t="shared" si="78"/>
        <v/>
      </c>
      <c r="O388" s="397"/>
      <c r="P388" s="399"/>
      <c r="Q388" s="399"/>
      <c r="R388" s="393"/>
      <c r="S388" s="396"/>
      <c r="T388" s="394"/>
      <c r="U388" s="393"/>
      <c r="V388" s="392" t="str">
        <f t="shared" si="79"/>
        <v/>
      </c>
      <c r="W388" s="392" t="str">
        <f t="shared" si="80"/>
        <v/>
      </c>
      <c r="X388" s="393"/>
      <c r="Y388" s="391" t="str">
        <f>IFERROR(VLOOKUP(Z388,BASE!$G$2:$H$3,2,0),"")</f>
        <v/>
      </c>
      <c r="Z388" s="393"/>
      <c r="AA388" s="391" t="str">
        <f>IFERROR(VLOOKUP(AB388,BASE!$J$2:$K$3,2,0),"")</f>
        <v/>
      </c>
      <c r="AB388" s="393"/>
      <c r="AC388" s="391" t="str">
        <f>IFERROR(VLOOKUP(AD388,BASE!M:N,2,0),"")</f>
        <v/>
      </c>
      <c r="AD388" s="393"/>
      <c r="AE388" s="391" t="str">
        <f>IFERROR(VLOOKUP(AF388,BASE!$P$2:$R$14,2,0),"")</f>
        <v/>
      </c>
      <c r="AF388" s="393"/>
      <c r="AG388" s="393"/>
      <c r="AH388" s="393"/>
      <c r="AI388" s="391" t="str">
        <f>IFERROR(VLOOKUP(AJ388,BASE!$D$2:$E$40,2,0),"")</f>
        <v/>
      </c>
      <c r="AJ388" s="393"/>
      <c r="AK388" s="394"/>
      <c r="AL388" s="394"/>
      <c r="AM388" s="394"/>
      <c r="AN388" s="394"/>
      <c r="AO388" s="394"/>
      <c r="AP388" s="394"/>
      <c r="AQ388" s="394"/>
      <c r="AR388" s="394"/>
      <c r="AS388" s="394"/>
      <c r="AT388" s="394"/>
      <c r="AU388" s="394"/>
      <c r="AV388" s="394"/>
      <c r="AW388" s="394"/>
      <c r="AX388" s="394"/>
      <c r="AY388" s="394"/>
      <c r="AZ388" s="394"/>
      <c r="BA388" s="394"/>
    </row>
    <row r="389" spans="1:53" ht="39.75" customHeight="1">
      <c r="A389" s="393"/>
      <c r="B389" s="394"/>
      <c r="C389" s="393"/>
      <c r="D389" s="396"/>
      <c r="E389" s="397"/>
      <c r="F389" s="393" t="s">
        <v>1471</v>
      </c>
      <c r="G389" s="393" t="str">
        <f t="shared" si="83"/>
        <v>240201526-RA2-C08</v>
      </c>
      <c r="H389" s="397"/>
      <c r="I389" s="399"/>
      <c r="J389" s="399"/>
      <c r="K389" s="395"/>
      <c r="L389" s="393"/>
      <c r="M389" s="393"/>
      <c r="N389" s="393" t="str">
        <f t="shared" si="78"/>
        <v/>
      </c>
      <c r="O389" s="397"/>
      <c r="P389" s="399"/>
      <c r="Q389" s="399"/>
      <c r="R389" s="393"/>
      <c r="S389" s="396"/>
      <c r="T389" s="394"/>
      <c r="U389" s="393"/>
      <c r="V389" s="392" t="str">
        <f t="shared" si="79"/>
        <v/>
      </c>
      <c r="W389" s="392" t="str">
        <f t="shared" si="80"/>
        <v/>
      </c>
      <c r="X389" s="393"/>
      <c r="Y389" s="391" t="str">
        <f>IFERROR(VLOOKUP(Z389,BASE!$G$2:$H$3,2,0),"")</f>
        <v/>
      </c>
      <c r="Z389" s="393"/>
      <c r="AA389" s="391" t="str">
        <f>IFERROR(VLOOKUP(AB389,BASE!$J$2:$K$3,2,0),"")</f>
        <v/>
      </c>
      <c r="AB389" s="393"/>
      <c r="AC389" s="391" t="str">
        <f>IFERROR(VLOOKUP(AD389,BASE!M:N,2,0),"")</f>
        <v/>
      </c>
      <c r="AD389" s="393"/>
      <c r="AE389" s="391" t="str">
        <f>IFERROR(VLOOKUP(AF389,BASE!$P$2:$R$14,2,0),"")</f>
        <v/>
      </c>
      <c r="AF389" s="393"/>
      <c r="AG389" s="393"/>
      <c r="AH389" s="393"/>
      <c r="AI389" s="391" t="str">
        <f>IFERROR(VLOOKUP(AJ389,BASE!$D$2:$E$40,2,0),"")</f>
        <v/>
      </c>
      <c r="AJ389" s="393"/>
      <c r="AK389" s="394"/>
      <c r="AL389" s="394"/>
      <c r="AM389" s="394"/>
      <c r="AN389" s="394"/>
      <c r="AO389" s="394"/>
      <c r="AP389" s="394"/>
      <c r="AQ389" s="394"/>
      <c r="AR389" s="394"/>
      <c r="AS389" s="394"/>
      <c r="AT389" s="394"/>
      <c r="AU389" s="394"/>
      <c r="AV389" s="394"/>
      <c r="AW389" s="394"/>
      <c r="AX389" s="394"/>
      <c r="AY389" s="394"/>
      <c r="AZ389" s="394"/>
      <c r="BA389" s="394"/>
    </row>
    <row r="390" spans="1:53" ht="39.75" customHeight="1">
      <c r="A390" s="393"/>
      <c r="B390" s="394"/>
      <c r="C390" s="393"/>
      <c r="D390" s="396"/>
      <c r="E390" s="397"/>
      <c r="F390" s="393" t="s">
        <v>1475</v>
      </c>
      <c r="G390" s="393" t="str">
        <f t="shared" si="83"/>
        <v>240201526-RA2-C09</v>
      </c>
      <c r="H390" s="397"/>
      <c r="I390" s="399"/>
      <c r="J390" s="399"/>
      <c r="K390" s="395"/>
      <c r="L390" s="393"/>
      <c r="M390" s="393"/>
      <c r="N390" s="393" t="str">
        <f t="shared" si="78"/>
        <v/>
      </c>
      <c r="O390" s="397"/>
      <c r="P390" s="399"/>
      <c r="Q390" s="399"/>
      <c r="R390" s="393"/>
      <c r="S390" s="396"/>
      <c r="T390" s="394"/>
      <c r="U390" s="393"/>
      <c r="V390" s="392" t="str">
        <f t="shared" si="79"/>
        <v/>
      </c>
      <c r="W390" s="392" t="str">
        <f t="shared" si="80"/>
        <v/>
      </c>
      <c r="X390" s="393"/>
      <c r="Y390" s="391" t="str">
        <f>IFERROR(VLOOKUP(Z390,BASE!$G$2:$H$3,2,0),"")</f>
        <v/>
      </c>
      <c r="Z390" s="393"/>
      <c r="AA390" s="391" t="str">
        <f>IFERROR(VLOOKUP(AB390,BASE!$J$2:$K$3,2,0),"")</f>
        <v/>
      </c>
      <c r="AB390" s="393"/>
      <c r="AC390" s="391" t="str">
        <f>IFERROR(VLOOKUP(AD390,BASE!M:N,2,0),"")</f>
        <v/>
      </c>
      <c r="AD390" s="393"/>
      <c r="AE390" s="391" t="str">
        <f>IFERROR(VLOOKUP(AF390,BASE!$P$2:$R$14,2,0),"")</f>
        <v/>
      </c>
      <c r="AF390" s="393"/>
      <c r="AG390" s="393"/>
      <c r="AH390" s="393"/>
      <c r="AI390" s="391" t="str">
        <f>IFERROR(VLOOKUP(AJ390,BASE!$D$2:$E$40,2,0),"")</f>
        <v/>
      </c>
      <c r="AJ390" s="393"/>
      <c r="AK390" s="394"/>
      <c r="AL390" s="394"/>
      <c r="AM390" s="394"/>
      <c r="AN390" s="394"/>
      <c r="AO390" s="394"/>
      <c r="AP390" s="394"/>
      <c r="AQ390" s="394"/>
      <c r="AR390" s="394"/>
      <c r="AS390" s="394"/>
      <c r="AT390" s="394"/>
      <c r="AU390" s="394"/>
      <c r="AV390" s="394"/>
      <c r="AW390" s="394"/>
      <c r="AX390" s="394"/>
      <c r="AY390" s="394"/>
      <c r="AZ390" s="394"/>
      <c r="BA390" s="394"/>
    </row>
    <row r="391" spans="1:53" ht="39.75" customHeight="1">
      <c r="A391" s="393"/>
      <c r="B391" s="394"/>
      <c r="C391" s="393"/>
      <c r="D391" s="396"/>
      <c r="E391" s="397"/>
      <c r="F391" s="393" t="s">
        <v>1477</v>
      </c>
      <c r="G391" s="393" t="str">
        <f t="shared" si="83"/>
        <v>240201526-RA2-C10</v>
      </c>
      <c r="H391" s="397"/>
      <c r="I391" s="399"/>
      <c r="J391" s="399"/>
      <c r="K391" s="395"/>
      <c r="L391" s="393"/>
      <c r="M391" s="393"/>
      <c r="N391" s="393" t="str">
        <f t="shared" si="78"/>
        <v/>
      </c>
      <c r="O391" s="397"/>
      <c r="P391" s="399"/>
      <c r="Q391" s="399"/>
      <c r="R391" s="393"/>
      <c r="S391" s="396"/>
      <c r="T391" s="394"/>
      <c r="U391" s="393"/>
      <c r="V391" s="392" t="str">
        <f t="shared" si="79"/>
        <v/>
      </c>
      <c r="W391" s="392" t="str">
        <f t="shared" si="80"/>
        <v/>
      </c>
      <c r="X391" s="393"/>
      <c r="Y391" s="391" t="str">
        <f>IFERROR(VLOOKUP(Z391,BASE!$G$2:$H$3,2,0),"")</f>
        <v/>
      </c>
      <c r="Z391" s="393"/>
      <c r="AA391" s="391" t="str">
        <f>IFERROR(VLOOKUP(AB391,BASE!$J$2:$K$3,2,0),"")</f>
        <v/>
      </c>
      <c r="AB391" s="393"/>
      <c r="AC391" s="391" t="str">
        <f>IFERROR(VLOOKUP(AD391,BASE!M:N,2,0),"")</f>
        <v/>
      </c>
      <c r="AD391" s="393"/>
      <c r="AE391" s="391" t="str">
        <f>IFERROR(VLOOKUP(AF391,BASE!$P$2:$R$14,2,0),"")</f>
        <v/>
      </c>
      <c r="AF391" s="393"/>
      <c r="AG391" s="393"/>
      <c r="AH391" s="393"/>
      <c r="AI391" s="391" t="str">
        <f>IFERROR(VLOOKUP(AJ391,BASE!$D$2:$E$40,2,0),"")</f>
        <v/>
      </c>
      <c r="AJ391" s="393"/>
      <c r="AK391" s="394"/>
      <c r="AL391" s="394"/>
      <c r="AM391" s="394"/>
      <c r="AN391" s="394"/>
      <c r="AO391" s="394"/>
      <c r="AP391" s="394"/>
      <c r="AQ391" s="394"/>
      <c r="AR391" s="394"/>
      <c r="AS391" s="394"/>
      <c r="AT391" s="394"/>
      <c r="AU391" s="394"/>
      <c r="AV391" s="394"/>
      <c r="AW391" s="394"/>
      <c r="AX391" s="394"/>
      <c r="AY391" s="394"/>
      <c r="AZ391" s="394"/>
      <c r="BA391" s="394"/>
    </row>
    <row r="392" spans="1:53" ht="39.75" customHeight="1">
      <c r="A392" s="391">
        <v>240201526</v>
      </c>
      <c r="B392" s="392" t="s">
        <v>126</v>
      </c>
      <c r="C392" s="391"/>
      <c r="D392" s="391" t="str">
        <f>CONCATENATE(A392,"-","RA3")</f>
        <v>240201526-RA3</v>
      </c>
      <c r="E392" s="408" t="s">
        <v>1271</v>
      </c>
      <c r="F392" s="393" t="s">
        <v>1440</v>
      </c>
      <c r="G392" s="393" t="str">
        <f t="shared" ref="G392:G401" si="84">CONCATENATE($D$392,"-",F392)</f>
        <v>240201526-RA3-C01</v>
      </c>
      <c r="H392" s="397" t="s">
        <v>1711</v>
      </c>
      <c r="I392" s="399">
        <v>2</v>
      </c>
      <c r="J392" s="399">
        <v>0.5</v>
      </c>
      <c r="K392" s="395"/>
      <c r="L392" s="393" t="s">
        <v>187</v>
      </c>
      <c r="M392" s="393" t="s">
        <v>1442</v>
      </c>
      <c r="N392" s="393" t="str">
        <f t="shared" si="78"/>
        <v>240201526-RA3-PTA4-E1</v>
      </c>
      <c r="O392" s="397" t="s">
        <v>1712</v>
      </c>
      <c r="P392" s="399">
        <v>2</v>
      </c>
      <c r="Q392" s="399">
        <v>1</v>
      </c>
      <c r="R392" s="393"/>
      <c r="S392" s="396"/>
      <c r="T392" s="394"/>
      <c r="U392" s="393"/>
      <c r="V392" s="392" t="str">
        <f t="shared" si="79"/>
        <v/>
      </c>
      <c r="W392" s="392" t="str">
        <f t="shared" si="80"/>
        <v/>
      </c>
      <c r="X392" s="393"/>
      <c r="Y392" s="391" t="str">
        <f>IFERROR(VLOOKUP(Z392,BASE!$G$2:$H$3,2,0),"")</f>
        <v/>
      </c>
      <c r="Z392" s="393"/>
      <c r="AA392" s="391" t="str">
        <f>IFERROR(VLOOKUP(AB392,BASE!$J$2:$K$3,2,0),"")</f>
        <v/>
      </c>
      <c r="AB392" s="393"/>
      <c r="AC392" s="391" t="str">
        <f>IFERROR(VLOOKUP(AD392,BASE!M:N,2,0),"")</f>
        <v/>
      </c>
      <c r="AD392" s="393"/>
      <c r="AE392" s="391" t="str">
        <f>IFERROR(VLOOKUP(AF392,BASE!$P$2:$R$14,2,0),"")</f>
        <v/>
      </c>
      <c r="AF392" s="393"/>
      <c r="AG392" s="393"/>
      <c r="AH392" s="393"/>
      <c r="AI392" s="391" t="str">
        <f>IFERROR(VLOOKUP(AJ392,BASE!$D$2:$E$40,2,0),"")</f>
        <v/>
      </c>
      <c r="AJ392" s="393"/>
      <c r="AK392" s="394"/>
      <c r="AL392" s="394"/>
      <c r="AM392" s="394"/>
      <c r="AN392" s="394"/>
      <c r="AO392" s="394"/>
      <c r="AP392" s="394"/>
      <c r="AQ392" s="394"/>
      <c r="AR392" s="394"/>
      <c r="AS392" s="394"/>
      <c r="AT392" s="394"/>
      <c r="AU392" s="394"/>
      <c r="AV392" s="394"/>
      <c r="AW392" s="394"/>
      <c r="AX392" s="394"/>
      <c r="AY392" s="394"/>
      <c r="AZ392" s="394"/>
      <c r="BA392" s="394"/>
    </row>
    <row r="393" spans="1:53" ht="39.75" customHeight="1">
      <c r="A393" s="393"/>
      <c r="B393" s="394"/>
      <c r="C393" s="393"/>
      <c r="D393" s="396"/>
      <c r="E393" s="397"/>
      <c r="F393" s="393" t="s">
        <v>1450</v>
      </c>
      <c r="G393" s="393" t="str">
        <f t="shared" si="84"/>
        <v>240201526-RA3-C02</v>
      </c>
      <c r="H393" s="397" t="s">
        <v>1713</v>
      </c>
      <c r="I393" s="399">
        <v>2</v>
      </c>
      <c r="J393" s="399">
        <v>0.5</v>
      </c>
      <c r="K393" s="395"/>
      <c r="L393" s="393"/>
      <c r="M393" s="393"/>
      <c r="N393" s="393" t="str">
        <f t="shared" si="78"/>
        <v/>
      </c>
      <c r="O393" s="397"/>
      <c r="P393" s="399"/>
      <c r="Q393" s="399"/>
      <c r="R393" s="393"/>
      <c r="S393" s="396"/>
      <c r="T393" s="394"/>
      <c r="U393" s="393"/>
      <c r="V393" s="392" t="str">
        <f t="shared" si="79"/>
        <v/>
      </c>
      <c r="W393" s="392" t="str">
        <f t="shared" si="80"/>
        <v/>
      </c>
      <c r="X393" s="393"/>
      <c r="Y393" s="391" t="str">
        <f>IFERROR(VLOOKUP(Z393,BASE!$G$2:$H$3,2,0),"")</f>
        <v/>
      </c>
      <c r="Z393" s="393"/>
      <c r="AA393" s="391" t="str">
        <f>IFERROR(VLOOKUP(AB393,BASE!$J$2:$K$3,2,0),"")</f>
        <v/>
      </c>
      <c r="AB393" s="393"/>
      <c r="AC393" s="391" t="str">
        <f>IFERROR(VLOOKUP(AD393,BASE!M:N,2,0),"")</f>
        <v/>
      </c>
      <c r="AD393" s="393"/>
      <c r="AE393" s="391" t="str">
        <f>IFERROR(VLOOKUP(AF393,BASE!$P$2:$R$14,2,0),"")</f>
        <v/>
      </c>
      <c r="AF393" s="393"/>
      <c r="AG393" s="393"/>
      <c r="AH393" s="393"/>
      <c r="AI393" s="391" t="str">
        <f>IFERROR(VLOOKUP(AJ393,BASE!$D$2:$E$40,2,0),"")</f>
        <v/>
      </c>
      <c r="AJ393" s="393"/>
      <c r="AK393" s="394"/>
      <c r="AL393" s="394"/>
      <c r="AM393" s="394"/>
      <c r="AN393" s="394"/>
      <c r="AO393" s="394"/>
      <c r="AP393" s="394"/>
      <c r="AQ393" s="394"/>
      <c r="AR393" s="394"/>
      <c r="AS393" s="394"/>
      <c r="AT393" s="394"/>
      <c r="AU393" s="394"/>
      <c r="AV393" s="394"/>
      <c r="AW393" s="394"/>
      <c r="AX393" s="394"/>
      <c r="AY393" s="394"/>
      <c r="AZ393" s="394"/>
      <c r="BA393" s="394"/>
    </row>
    <row r="394" spans="1:53" ht="39.75" customHeight="1">
      <c r="A394" s="393"/>
      <c r="B394" s="394"/>
      <c r="C394" s="393"/>
      <c r="D394" s="396"/>
      <c r="E394" s="397"/>
      <c r="F394" s="393" t="s">
        <v>1453</v>
      </c>
      <c r="G394" s="393" t="str">
        <f t="shared" si="84"/>
        <v>240201526-RA3-C03</v>
      </c>
      <c r="H394" s="397"/>
      <c r="I394" s="399"/>
      <c r="J394" s="399"/>
      <c r="K394" s="395"/>
      <c r="L394" s="393"/>
      <c r="M394" s="393"/>
      <c r="N394" s="393" t="str">
        <f t="shared" si="78"/>
        <v/>
      </c>
      <c r="O394" s="397"/>
      <c r="P394" s="399"/>
      <c r="Q394" s="399"/>
      <c r="R394" s="393"/>
      <c r="S394" s="396"/>
      <c r="T394" s="394"/>
      <c r="U394" s="393"/>
      <c r="V394" s="392" t="str">
        <f t="shared" si="79"/>
        <v/>
      </c>
      <c r="W394" s="392" t="str">
        <f t="shared" si="80"/>
        <v/>
      </c>
      <c r="X394" s="393"/>
      <c r="Y394" s="391" t="str">
        <f>IFERROR(VLOOKUP(Z394,BASE!$G$2:$H$3,2,0),"")</f>
        <v/>
      </c>
      <c r="Z394" s="393"/>
      <c r="AA394" s="391" t="str">
        <f>IFERROR(VLOOKUP(AB394,BASE!$J$2:$K$3,2,0),"")</f>
        <v/>
      </c>
      <c r="AB394" s="393"/>
      <c r="AC394" s="391" t="str">
        <f>IFERROR(VLOOKUP(AD394,BASE!M:N,2,0),"")</f>
        <v/>
      </c>
      <c r="AD394" s="393"/>
      <c r="AE394" s="391" t="str">
        <f>IFERROR(VLOOKUP(AF394,BASE!$P$2:$R$14,2,0),"")</f>
        <v/>
      </c>
      <c r="AF394" s="393"/>
      <c r="AG394" s="393"/>
      <c r="AH394" s="393"/>
      <c r="AI394" s="391" t="str">
        <f>IFERROR(VLOOKUP(AJ394,BASE!$D$2:$E$40,2,0),"")</f>
        <v/>
      </c>
      <c r="AJ394" s="393"/>
      <c r="AK394" s="394"/>
      <c r="AL394" s="394"/>
      <c r="AM394" s="394"/>
      <c r="AN394" s="394"/>
      <c r="AO394" s="394"/>
      <c r="AP394" s="394"/>
      <c r="AQ394" s="394"/>
      <c r="AR394" s="394"/>
      <c r="AS394" s="394"/>
      <c r="AT394" s="394"/>
      <c r="AU394" s="394"/>
      <c r="AV394" s="394"/>
      <c r="AW394" s="394"/>
      <c r="AX394" s="394"/>
      <c r="AY394" s="394"/>
      <c r="AZ394" s="394"/>
      <c r="BA394" s="394"/>
    </row>
    <row r="395" spans="1:53" ht="39.75" customHeight="1">
      <c r="A395" s="393"/>
      <c r="B395" s="394"/>
      <c r="C395" s="393"/>
      <c r="D395" s="396"/>
      <c r="E395" s="397"/>
      <c r="F395" s="393" t="s">
        <v>1455</v>
      </c>
      <c r="G395" s="393" t="str">
        <f t="shared" si="84"/>
        <v>240201526-RA3-C04</v>
      </c>
      <c r="H395" s="397"/>
      <c r="I395" s="399"/>
      <c r="J395" s="399"/>
      <c r="K395" s="395"/>
      <c r="L395" s="393"/>
      <c r="M395" s="393"/>
      <c r="N395" s="393" t="str">
        <f t="shared" si="78"/>
        <v/>
      </c>
      <c r="O395" s="397"/>
      <c r="P395" s="399"/>
      <c r="Q395" s="399"/>
      <c r="R395" s="393"/>
      <c r="S395" s="396"/>
      <c r="T395" s="394"/>
      <c r="U395" s="393"/>
      <c r="V395" s="392" t="str">
        <f t="shared" si="79"/>
        <v/>
      </c>
      <c r="W395" s="392" t="str">
        <f t="shared" si="80"/>
        <v/>
      </c>
      <c r="X395" s="393"/>
      <c r="Y395" s="391" t="str">
        <f>IFERROR(VLOOKUP(Z395,BASE!$G$2:$H$3,2,0),"")</f>
        <v/>
      </c>
      <c r="Z395" s="393"/>
      <c r="AA395" s="391" t="str">
        <f>IFERROR(VLOOKUP(AB395,BASE!$J$2:$K$3,2,0),"")</f>
        <v/>
      </c>
      <c r="AB395" s="393"/>
      <c r="AC395" s="391" t="str">
        <f>IFERROR(VLOOKUP(AD395,BASE!M:N,2,0),"")</f>
        <v/>
      </c>
      <c r="AD395" s="393"/>
      <c r="AE395" s="391" t="str">
        <f>IFERROR(VLOOKUP(AF395,BASE!$P$2:$R$14,2,0),"")</f>
        <v/>
      </c>
      <c r="AF395" s="393"/>
      <c r="AG395" s="393"/>
      <c r="AH395" s="393"/>
      <c r="AI395" s="391" t="str">
        <f>IFERROR(VLOOKUP(AJ395,BASE!$D$2:$E$40,2,0),"")</f>
        <v/>
      </c>
      <c r="AJ395" s="393"/>
      <c r="AK395" s="394"/>
      <c r="AL395" s="394"/>
      <c r="AM395" s="394"/>
      <c r="AN395" s="394"/>
      <c r="AO395" s="394"/>
      <c r="AP395" s="394"/>
      <c r="AQ395" s="394"/>
      <c r="AR395" s="394"/>
      <c r="AS395" s="394"/>
      <c r="AT395" s="394"/>
      <c r="AU395" s="394"/>
      <c r="AV395" s="394"/>
      <c r="AW395" s="394"/>
      <c r="AX395" s="394"/>
      <c r="AY395" s="394"/>
      <c r="AZ395" s="394"/>
      <c r="BA395" s="394"/>
    </row>
    <row r="396" spans="1:53" ht="39.75" customHeight="1">
      <c r="A396" s="393"/>
      <c r="B396" s="394"/>
      <c r="C396" s="393"/>
      <c r="D396" s="396"/>
      <c r="E396" s="397"/>
      <c r="F396" s="393" t="s">
        <v>1457</v>
      </c>
      <c r="G396" s="393" t="str">
        <f t="shared" si="84"/>
        <v>240201526-RA3-C05</v>
      </c>
      <c r="H396" s="397"/>
      <c r="I396" s="399"/>
      <c r="J396" s="399"/>
      <c r="K396" s="395"/>
      <c r="L396" s="393"/>
      <c r="M396" s="393"/>
      <c r="N396" s="393" t="str">
        <f t="shared" si="78"/>
        <v/>
      </c>
      <c r="O396" s="397"/>
      <c r="P396" s="399"/>
      <c r="Q396" s="399"/>
      <c r="R396" s="393"/>
      <c r="S396" s="396"/>
      <c r="T396" s="394"/>
      <c r="U396" s="393"/>
      <c r="V396" s="392" t="str">
        <f t="shared" si="79"/>
        <v/>
      </c>
      <c r="W396" s="392" t="str">
        <f t="shared" si="80"/>
        <v/>
      </c>
      <c r="X396" s="393"/>
      <c r="Y396" s="391" t="str">
        <f>IFERROR(VLOOKUP(Z396,BASE!$G$2:$H$3,2,0),"")</f>
        <v/>
      </c>
      <c r="Z396" s="393"/>
      <c r="AA396" s="391" t="str">
        <f>IFERROR(VLOOKUP(AB396,BASE!$J$2:$K$3,2,0),"")</f>
        <v/>
      </c>
      <c r="AB396" s="393"/>
      <c r="AC396" s="391" t="str">
        <f>IFERROR(VLOOKUP(AD396,BASE!M:N,2,0),"")</f>
        <v/>
      </c>
      <c r="AD396" s="393"/>
      <c r="AE396" s="391" t="str">
        <f>IFERROR(VLOOKUP(AF396,BASE!$P$2:$R$14,2,0),"")</f>
        <v/>
      </c>
      <c r="AF396" s="393"/>
      <c r="AG396" s="393"/>
      <c r="AH396" s="393"/>
      <c r="AI396" s="391" t="str">
        <f>IFERROR(VLOOKUP(AJ396,BASE!$D$2:$E$40,2,0),"")</f>
        <v/>
      </c>
      <c r="AJ396" s="393"/>
      <c r="AK396" s="394"/>
      <c r="AL396" s="394"/>
      <c r="AM396" s="394"/>
      <c r="AN396" s="394"/>
      <c r="AO396" s="394"/>
      <c r="AP396" s="394"/>
      <c r="AQ396" s="394"/>
      <c r="AR396" s="394"/>
      <c r="AS396" s="394"/>
      <c r="AT396" s="394"/>
      <c r="AU396" s="394"/>
      <c r="AV396" s="394"/>
      <c r="AW396" s="394"/>
      <c r="AX396" s="394"/>
      <c r="AY396" s="394"/>
      <c r="AZ396" s="394"/>
      <c r="BA396" s="394"/>
    </row>
    <row r="397" spans="1:53" ht="39.75" customHeight="1">
      <c r="A397" s="393"/>
      <c r="B397" s="394"/>
      <c r="C397" s="393"/>
      <c r="D397" s="396"/>
      <c r="E397" s="397"/>
      <c r="F397" s="393" t="s">
        <v>1467</v>
      </c>
      <c r="G397" s="393" t="str">
        <f t="shared" si="84"/>
        <v>240201526-RA3-C06</v>
      </c>
      <c r="H397" s="397"/>
      <c r="I397" s="399"/>
      <c r="J397" s="399"/>
      <c r="K397" s="395"/>
      <c r="L397" s="393"/>
      <c r="M397" s="393"/>
      <c r="N397" s="393" t="str">
        <f t="shared" si="78"/>
        <v/>
      </c>
      <c r="O397" s="397"/>
      <c r="P397" s="399"/>
      <c r="Q397" s="399"/>
      <c r="R397" s="393"/>
      <c r="S397" s="396"/>
      <c r="T397" s="394"/>
      <c r="U397" s="393"/>
      <c r="V397" s="392" t="str">
        <f t="shared" si="79"/>
        <v/>
      </c>
      <c r="W397" s="392" t="str">
        <f t="shared" si="80"/>
        <v/>
      </c>
      <c r="X397" s="393"/>
      <c r="Y397" s="391" t="str">
        <f>IFERROR(VLOOKUP(Z397,BASE!$G$2:$H$3,2,0),"")</f>
        <v/>
      </c>
      <c r="Z397" s="393"/>
      <c r="AA397" s="391" t="str">
        <f>IFERROR(VLOOKUP(AB397,BASE!$J$2:$K$3,2,0),"")</f>
        <v/>
      </c>
      <c r="AB397" s="393"/>
      <c r="AC397" s="391" t="str">
        <f>IFERROR(VLOOKUP(AD397,BASE!M:N,2,0),"")</f>
        <v/>
      </c>
      <c r="AD397" s="393"/>
      <c r="AE397" s="391" t="str">
        <f>IFERROR(VLOOKUP(AF397,BASE!$P$2:$R$14,2,0),"")</f>
        <v/>
      </c>
      <c r="AF397" s="393"/>
      <c r="AG397" s="393"/>
      <c r="AH397" s="393"/>
      <c r="AI397" s="391" t="str">
        <f>IFERROR(VLOOKUP(AJ397,BASE!$D$2:$E$40,2,0),"")</f>
        <v/>
      </c>
      <c r="AJ397" s="393"/>
      <c r="AK397" s="394"/>
      <c r="AL397" s="394"/>
      <c r="AM397" s="394"/>
      <c r="AN397" s="394"/>
      <c r="AO397" s="394"/>
      <c r="AP397" s="394"/>
      <c r="AQ397" s="394"/>
      <c r="AR397" s="394"/>
      <c r="AS397" s="394"/>
      <c r="AT397" s="394"/>
      <c r="AU397" s="394"/>
      <c r="AV397" s="394"/>
      <c r="AW397" s="394"/>
      <c r="AX397" s="394"/>
      <c r="AY397" s="394"/>
      <c r="AZ397" s="394"/>
      <c r="BA397" s="394"/>
    </row>
    <row r="398" spans="1:53" ht="39.75" customHeight="1">
      <c r="A398" s="393"/>
      <c r="B398" s="394"/>
      <c r="C398" s="393"/>
      <c r="D398" s="396"/>
      <c r="E398" s="397"/>
      <c r="F398" s="393" t="s">
        <v>1469</v>
      </c>
      <c r="G398" s="393" t="str">
        <f t="shared" si="84"/>
        <v>240201526-RA3-C07</v>
      </c>
      <c r="H398" s="397"/>
      <c r="I398" s="399"/>
      <c r="J398" s="399"/>
      <c r="K398" s="395"/>
      <c r="L398" s="393"/>
      <c r="M398" s="393"/>
      <c r="N398" s="393" t="str">
        <f t="shared" si="78"/>
        <v/>
      </c>
      <c r="O398" s="397"/>
      <c r="P398" s="399"/>
      <c r="Q398" s="399"/>
      <c r="R398" s="393"/>
      <c r="S398" s="396"/>
      <c r="T398" s="394"/>
      <c r="U398" s="393"/>
      <c r="V398" s="392" t="str">
        <f t="shared" si="79"/>
        <v/>
      </c>
      <c r="W398" s="392" t="str">
        <f t="shared" si="80"/>
        <v/>
      </c>
      <c r="X398" s="393"/>
      <c r="Y398" s="391" t="str">
        <f>IFERROR(VLOOKUP(Z398,BASE!$G$2:$H$3,2,0),"")</f>
        <v/>
      </c>
      <c r="Z398" s="393"/>
      <c r="AA398" s="391" t="str">
        <f>IFERROR(VLOOKUP(AB398,BASE!$J$2:$K$3,2,0),"")</f>
        <v/>
      </c>
      <c r="AB398" s="393"/>
      <c r="AC398" s="391" t="str">
        <f>IFERROR(VLOOKUP(AD398,BASE!M:N,2,0),"")</f>
        <v/>
      </c>
      <c r="AD398" s="393"/>
      <c r="AE398" s="391" t="str">
        <f>IFERROR(VLOOKUP(AF398,BASE!$P$2:$R$14,2,0),"")</f>
        <v/>
      </c>
      <c r="AF398" s="393"/>
      <c r="AG398" s="393"/>
      <c r="AH398" s="393"/>
      <c r="AI398" s="391" t="str">
        <f>IFERROR(VLOOKUP(AJ398,BASE!$D$2:$E$40,2,0),"")</f>
        <v/>
      </c>
      <c r="AJ398" s="393"/>
      <c r="AK398" s="394"/>
      <c r="AL398" s="394"/>
      <c r="AM398" s="394"/>
      <c r="AN398" s="394"/>
      <c r="AO398" s="394"/>
      <c r="AP398" s="394"/>
      <c r="AQ398" s="394"/>
      <c r="AR398" s="394"/>
      <c r="AS398" s="394"/>
      <c r="AT398" s="394"/>
      <c r="AU398" s="394"/>
      <c r="AV398" s="394"/>
      <c r="AW398" s="394"/>
      <c r="AX398" s="394"/>
      <c r="AY398" s="394"/>
      <c r="AZ398" s="394"/>
      <c r="BA398" s="394"/>
    </row>
    <row r="399" spans="1:53" ht="39.75" customHeight="1">
      <c r="A399" s="393"/>
      <c r="B399" s="394"/>
      <c r="C399" s="393"/>
      <c r="D399" s="396"/>
      <c r="E399" s="397"/>
      <c r="F399" s="393" t="s">
        <v>1471</v>
      </c>
      <c r="G399" s="393" t="str">
        <f t="shared" si="84"/>
        <v>240201526-RA3-C08</v>
      </c>
      <c r="H399" s="397"/>
      <c r="I399" s="399"/>
      <c r="J399" s="399"/>
      <c r="K399" s="395"/>
      <c r="L399" s="393"/>
      <c r="M399" s="393"/>
      <c r="N399" s="393" t="str">
        <f t="shared" si="78"/>
        <v/>
      </c>
      <c r="O399" s="397"/>
      <c r="P399" s="399"/>
      <c r="Q399" s="399"/>
      <c r="R399" s="393"/>
      <c r="S399" s="396"/>
      <c r="T399" s="394"/>
      <c r="U399" s="393"/>
      <c r="V399" s="392" t="str">
        <f t="shared" si="79"/>
        <v/>
      </c>
      <c r="W399" s="392" t="str">
        <f t="shared" si="80"/>
        <v/>
      </c>
      <c r="X399" s="393"/>
      <c r="Y399" s="391" t="str">
        <f>IFERROR(VLOOKUP(Z399,BASE!$G$2:$H$3,2,0),"")</f>
        <v/>
      </c>
      <c r="Z399" s="393"/>
      <c r="AA399" s="391" t="str">
        <f>IFERROR(VLOOKUP(AB399,BASE!$J$2:$K$3,2,0),"")</f>
        <v/>
      </c>
      <c r="AB399" s="393"/>
      <c r="AC399" s="391" t="str">
        <f>IFERROR(VLOOKUP(AD399,BASE!M:N,2,0),"")</f>
        <v/>
      </c>
      <c r="AD399" s="393"/>
      <c r="AE399" s="391" t="str">
        <f>IFERROR(VLOOKUP(AF399,BASE!$P$2:$R$14,2,0),"")</f>
        <v/>
      </c>
      <c r="AF399" s="393"/>
      <c r="AG399" s="393"/>
      <c r="AH399" s="393"/>
      <c r="AI399" s="391" t="str">
        <f>IFERROR(VLOOKUP(AJ399,BASE!$D$2:$E$40,2,0),"")</f>
        <v/>
      </c>
      <c r="AJ399" s="393"/>
      <c r="AK399" s="394"/>
      <c r="AL399" s="394"/>
      <c r="AM399" s="394"/>
      <c r="AN399" s="394"/>
      <c r="AO399" s="394"/>
      <c r="AP399" s="394"/>
      <c r="AQ399" s="394"/>
      <c r="AR399" s="394"/>
      <c r="AS399" s="394"/>
      <c r="AT399" s="394"/>
      <c r="AU399" s="394"/>
      <c r="AV399" s="394"/>
      <c r="AW399" s="394"/>
      <c r="AX399" s="394"/>
      <c r="AY399" s="394"/>
      <c r="AZ399" s="394"/>
      <c r="BA399" s="394"/>
    </row>
    <row r="400" spans="1:53" ht="39.75" customHeight="1">
      <c r="A400" s="393"/>
      <c r="B400" s="394"/>
      <c r="C400" s="393"/>
      <c r="D400" s="396"/>
      <c r="E400" s="397"/>
      <c r="F400" s="393" t="s">
        <v>1475</v>
      </c>
      <c r="G400" s="393" t="str">
        <f t="shared" si="84"/>
        <v>240201526-RA3-C09</v>
      </c>
      <c r="H400" s="397"/>
      <c r="I400" s="399"/>
      <c r="J400" s="399"/>
      <c r="K400" s="395"/>
      <c r="L400" s="393"/>
      <c r="M400" s="393"/>
      <c r="N400" s="393" t="str">
        <f t="shared" si="78"/>
        <v/>
      </c>
      <c r="O400" s="397"/>
      <c r="P400" s="399"/>
      <c r="Q400" s="399"/>
      <c r="R400" s="393"/>
      <c r="S400" s="396"/>
      <c r="T400" s="394"/>
      <c r="U400" s="393"/>
      <c r="V400" s="392" t="str">
        <f t="shared" si="79"/>
        <v/>
      </c>
      <c r="W400" s="392" t="str">
        <f t="shared" si="80"/>
        <v/>
      </c>
      <c r="X400" s="393"/>
      <c r="Y400" s="391" t="str">
        <f>IFERROR(VLOOKUP(Z400,BASE!$G$2:$H$3,2,0),"")</f>
        <v/>
      </c>
      <c r="Z400" s="393"/>
      <c r="AA400" s="391" t="str">
        <f>IFERROR(VLOOKUP(AB400,BASE!$J$2:$K$3,2,0),"")</f>
        <v/>
      </c>
      <c r="AB400" s="393"/>
      <c r="AC400" s="391" t="str">
        <f>IFERROR(VLOOKUP(AD400,BASE!M:N,2,0),"")</f>
        <v/>
      </c>
      <c r="AD400" s="393"/>
      <c r="AE400" s="391" t="str">
        <f>IFERROR(VLOOKUP(AF400,BASE!$P$2:$R$14,2,0),"")</f>
        <v/>
      </c>
      <c r="AF400" s="393"/>
      <c r="AG400" s="393"/>
      <c r="AH400" s="393"/>
      <c r="AI400" s="391" t="str">
        <f>IFERROR(VLOOKUP(AJ400,BASE!$D$2:$E$40,2,0),"")</f>
        <v/>
      </c>
      <c r="AJ400" s="393"/>
      <c r="AK400" s="394"/>
      <c r="AL400" s="394"/>
      <c r="AM400" s="394"/>
      <c r="AN400" s="394"/>
      <c r="AO400" s="394"/>
      <c r="AP400" s="394"/>
      <c r="AQ400" s="394"/>
      <c r="AR400" s="394"/>
      <c r="AS400" s="394"/>
      <c r="AT400" s="394"/>
      <c r="AU400" s="394"/>
      <c r="AV400" s="394"/>
      <c r="AW400" s="394"/>
      <c r="AX400" s="394"/>
      <c r="AY400" s="394"/>
      <c r="AZ400" s="394"/>
      <c r="BA400" s="394"/>
    </row>
    <row r="401" spans="1:53" ht="39.75" customHeight="1">
      <c r="A401" s="393"/>
      <c r="B401" s="394"/>
      <c r="C401" s="393"/>
      <c r="D401" s="396"/>
      <c r="E401" s="397"/>
      <c r="F401" s="393" t="s">
        <v>1477</v>
      </c>
      <c r="G401" s="393" t="str">
        <f t="shared" si="84"/>
        <v>240201526-RA3-C10</v>
      </c>
      <c r="H401" s="397"/>
      <c r="I401" s="399"/>
      <c r="J401" s="399"/>
      <c r="K401" s="395"/>
      <c r="L401" s="393"/>
      <c r="M401" s="393"/>
      <c r="N401" s="393" t="str">
        <f t="shared" si="78"/>
        <v/>
      </c>
      <c r="O401" s="397"/>
      <c r="P401" s="399"/>
      <c r="Q401" s="399"/>
      <c r="R401" s="393"/>
      <c r="S401" s="396"/>
      <c r="T401" s="394"/>
      <c r="U401" s="393"/>
      <c r="V401" s="392" t="str">
        <f t="shared" si="79"/>
        <v/>
      </c>
      <c r="W401" s="392" t="str">
        <f t="shared" si="80"/>
        <v/>
      </c>
      <c r="X401" s="393"/>
      <c r="Y401" s="391" t="str">
        <f>IFERROR(VLOOKUP(Z401,BASE!$G$2:$H$3,2,0),"")</f>
        <v/>
      </c>
      <c r="Z401" s="393"/>
      <c r="AA401" s="391" t="str">
        <f>IFERROR(VLOOKUP(AB401,BASE!$J$2:$K$3,2,0),"")</f>
        <v/>
      </c>
      <c r="AB401" s="393"/>
      <c r="AC401" s="391" t="str">
        <f>IFERROR(VLOOKUP(AD401,BASE!M:N,2,0),"")</f>
        <v/>
      </c>
      <c r="AD401" s="393"/>
      <c r="AE401" s="391" t="str">
        <f>IFERROR(VLOOKUP(AF401,BASE!$P$2:$R$14,2,0),"")</f>
        <v/>
      </c>
      <c r="AF401" s="393"/>
      <c r="AG401" s="393"/>
      <c r="AH401" s="393"/>
      <c r="AI401" s="391" t="str">
        <f>IFERROR(VLOOKUP(AJ401,BASE!$D$2:$E$40,2,0),"")</f>
        <v/>
      </c>
      <c r="AJ401" s="393"/>
      <c r="AK401" s="394"/>
      <c r="AL401" s="394"/>
      <c r="AM401" s="394"/>
      <c r="AN401" s="394"/>
      <c r="AO401" s="394"/>
      <c r="AP401" s="394"/>
      <c r="AQ401" s="394"/>
      <c r="AR401" s="394"/>
      <c r="AS401" s="394"/>
      <c r="AT401" s="394"/>
      <c r="AU401" s="394"/>
      <c r="AV401" s="394"/>
      <c r="AW401" s="394"/>
      <c r="AX401" s="394"/>
      <c r="AY401" s="394"/>
      <c r="AZ401" s="394"/>
      <c r="BA401" s="394"/>
    </row>
    <row r="402" spans="1:53" ht="39.75" customHeight="1">
      <c r="A402" s="391">
        <v>240201526</v>
      </c>
      <c r="B402" s="392" t="s">
        <v>126</v>
      </c>
      <c r="C402" s="391"/>
      <c r="D402" s="391" t="str">
        <f>CONCATENATE(A402,"-","RA4")</f>
        <v>240201526-RA4</v>
      </c>
      <c r="E402" s="408" t="s">
        <v>1272</v>
      </c>
      <c r="F402" s="393" t="s">
        <v>1440</v>
      </c>
      <c r="G402" s="393" t="str">
        <f t="shared" ref="G402:G411" si="85">CONCATENATE($D$402,"-",F402)</f>
        <v>240201526-RA4-C01</v>
      </c>
      <c r="H402" s="397" t="s">
        <v>1714</v>
      </c>
      <c r="I402" s="399">
        <v>2</v>
      </c>
      <c r="J402" s="399">
        <v>2</v>
      </c>
      <c r="K402" s="395"/>
      <c r="L402" s="393" t="s">
        <v>187</v>
      </c>
      <c r="M402" s="393" t="s">
        <v>1442</v>
      </c>
      <c r="N402" s="393" t="str">
        <f t="shared" si="78"/>
        <v>240201526-RA4-PTA4-E1</v>
      </c>
      <c r="O402" s="397" t="s">
        <v>1715</v>
      </c>
      <c r="P402" s="399">
        <v>2</v>
      </c>
      <c r="Q402" s="399">
        <v>2</v>
      </c>
      <c r="R402" s="393"/>
      <c r="S402" s="396"/>
      <c r="T402" s="394"/>
      <c r="U402" s="393"/>
      <c r="V402" s="392" t="str">
        <f t="shared" si="79"/>
        <v/>
      </c>
      <c r="W402" s="392" t="str">
        <f t="shared" si="80"/>
        <v/>
      </c>
      <c r="X402" s="393"/>
      <c r="Y402" s="391" t="str">
        <f>IFERROR(VLOOKUP(Z402,BASE!$G$2:$H$3,2,0),"")</f>
        <v/>
      </c>
      <c r="Z402" s="393"/>
      <c r="AA402" s="391" t="str">
        <f>IFERROR(VLOOKUP(AB402,BASE!$J$2:$K$3,2,0),"")</f>
        <v/>
      </c>
      <c r="AB402" s="393"/>
      <c r="AC402" s="391" t="str">
        <f>IFERROR(VLOOKUP(AD402,BASE!M:N,2,0),"")</f>
        <v/>
      </c>
      <c r="AD402" s="393"/>
      <c r="AE402" s="391" t="str">
        <f>IFERROR(VLOOKUP(AF402,BASE!$P$2:$R$14,2,0),"")</f>
        <v/>
      </c>
      <c r="AF402" s="393"/>
      <c r="AG402" s="393"/>
      <c r="AH402" s="393"/>
      <c r="AI402" s="391" t="str">
        <f>IFERROR(VLOOKUP(AJ402,BASE!$D$2:$E$40,2,0),"")</f>
        <v/>
      </c>
      <c r="AJ402" s="393"/>
      <c r="AK402" s="394"/>
      <c r="AL402" s="394"/>
      <c r="AM402" s="394"/>
      <c r="AN402" s="394"/>
      <c r="AO402" s="394"/>
      <c r="AP402" s="394"/>
      <c r="AQ402" s="394"/>
      <c r="AR402" s="394"/>
      <c r="AS402" s="394"/>
      <c r="AT402" s="394"/>
      <c r="AU402" s="394"/>
      <c r="AV402" s="394"/>
      <c r="AW402" s="394"/>
      <c r="AX402" s="394"/>
      <c r="AY402" s="394"/>
      <c r="AZ402" s="394"/>
      <c r="BA402" s="394"/>
    </row>
    <row r="403" spans="1:53" ht="39.75" customHeight="1">
      <c r="A403" s="393"/>
      <c r="B403" s="394"/>
      <c r="C403" s="393"/>
      <c r="D403" s="393"/>
      <c r="E403" s="394"/>
      <c r="F403" s="393" t="s">
        <v>1450</v>
      </c>
      <c r="G403" s="393" t="str">
        <f t="shared" si="85"/>
        <v>240201526-RA4-C02</v>
      </c>
      <c r="H403" s="397" t="s">
        <v>1716</v>
      </c>
      <c r="I403" s="399">
        <v>1</v>
      </c>
      <c r="J403" s="399">
        <v>1</v>
      </c>
      <c r="K403" s="395"/>
      <c r="L403" s="393"/>
      <c r="M403" s="393"/>
      <c r="N403" s="393" t="str">
        <f t="shared" si="78"/>
        <v/>
      </c>
      <c r="O403" s="394"/>
      <c r="P403" s="393"/>
      <c r="Q403" s="393"/>
      <c r="R403" s="393"/>
      <c r="S403" s="396"/>
      <c r="T403" s="394"/>
      <c r="U403" s="393"/>
      <c r="V403" s="392" t="str">
        <f t="shared" si="79"/>
        <v/>
      </c>
      <c r="W403" s="392" t="str">
        <f t="shared" si="80"/>
        <v/>
      </c>
      <c r="X403" s="393"/>
      <c r="Y403" s="391" t="str">
        <f>IFERROR(VLOOKUP(Z403,BASE!$G$2:$H$3,2,0),"")</f>
        <v/>
      </c>
      <c r="Z403" s="393"/>
      <c r="AA403" s="391" t="str">
        <f>IFERROR(VLOOKUP(AB403,BASE!$J$2:$K$3,2,0),"")</f>
        <v/>
      </c>
      <c r="AB403" s="393"/>
      <c r="AC403" s="391" t="str">
        <f>IFERROR(VLOOKUP(AD403,BASE!M:N,2,0),"")</f>
        <v/>
      </c>
      <c r="AD403" s="393"/>
      <c r="AE403" s="391" t="str">
        <f>IFERROR(VLOOKUP(AF403,BASE!$P$2:$R$14,2,0),"")</f>
        <v/>
      </c>
      <c r="AF403" s="393"/>
      <c r="AG403" s="393"/>
      <c r="AH403" s="393"/>
      <c r="AI403" s="391" t="str">
        <f>IFERROR(VLOOKUP(AJ403,BASE!$D$2:$E$40,2,0),"")</f>
        <v/>
      </c>
      <c r="AJ403" s="393"/>
      <c r="AK403" s="394"/>
      <c r="AL403" s="394"/>
      <c r="AM403" s="394"/>
      <c r="AN403" s="394"/>
      <c r="AO403" s="394"/>
      <c r="AP403" s="394"/>
      <c r="AQ403" s="394"/>
      <c r="AR403" s="394"/>
      <c r="AS403" s="394"/>
      <c r="AT403" s="394"/>
      <c r="AU403" s="394"/>
      <c r="AV403" s="394"/>
      <c r="AW403" s="394"/>
      <c r="AX403" s="394"/>
      <c r="AY403" s="394"/>
      <c r="AZ403" s="394"/>
      <c r="BA403" s="394"/>
    </row>
    <row r="404" spans="1:53" ht="39.75" customHeight="1">
      <c r="A404" s="393"/>
      <c r="B404" s="394"/>
      <c r="C404" s="393"/>
      <c r="D404" s="393"/>
      <c r="E404" s="394"/>
      <c r="F404" s="393" t="s">
        <v>1453</v>
      </c>
      <c r="G404" s="393" t="str">
        <f t="shared" si="85"/>
        <v>240201526-RA4-C03</v>
      </c>
      <c r="H404" s="397" t="s">
        <v>1717</v>
      </c>
      <c r="I404" s="399">
        <v>1</v>
      </c>
      <c r="J404" s="399">
        <v>1</v>
      </c>
      <c r="K404" s="395"/>
      <c r="L404" s="393"/>
      <c r="M404" s="393"/>
      <c r="N404" s="393" t="str">
        <f t="shared" si="78"/>
        <v/>
      </c>
      <c r="O404" s="394"/>
      <c r="P404" s="393"/>
      <c r="Q404" s="393"/>
      <c r="R404" s="393"/>
      <c r="S404" s="396"/>
      <c r="T404" s="394"/>
      <c r="U404" s="393"/>
      <c r="V404" s="392" t="str">
        <f t="shared" si="79"/>
        <v/>
      </c>
      <c r="W404" s="392" t="str">
        <f t="shared" si="80"/>
        <v/>
      </c>
      <c r="X404" s="393"/>
      <c r="Y404" s="391" t="str">
        <f>IFERROR(VLOOKUP(Z404,BASE!$G$2:$H$3,2,0),"")</f>
        <v/>
      </c>
      <c r="Z404" s="393"/>
      <c r="AA404" s="391" t="str">
        <f>IFERROR(VLOOKUP(AB404,BASE!$J$2:$K$3,2,0),"")</f>
        <v/>
      </c>
      <c r="AB404" s="393"/>
      <c r="AC404" s="391" t="str">
        <f>IFERROR(VLOOKUP(AD404,BASE!M:N,2,0),"")</f>
        <v/>
      </c>
      <c r="AD404" s="393"/>
      <c r="AE404" s="391" t="str">
        <f>IFERROR(VLOOKUP(AF404,BASE!$P$2:$R$14,2,0),"")</f>
        <v/>
      </c>
      <c r="AF404" s="393"/>
      <c r="AG404" s="393"/>
      <c r="AH404" s="393"/>
      <c r="AI404" s="391" t="str">
        <f>IFERROR(VLOOKUP(AJ404,BASE!$D$2:$E$40,2,0),"")</f>
        <v/>
      </c>
      <c r="AJ404" s="393"/>
      <c r="AK404" s="394"/>
      <c r="AL404" s="394"/>
      <c r="AM404" s="394"/>
      <c r="AN404" s="394"/>
      <c r="AO404" s="394"/>
      <c r="AP404" s="394"/>
      <c r="AQ404" s="394"/>
      <c r="AR404" s="394"/>
      <c r="AS404" s="394"/>
      <c r="AT404" s="394"/>
      <c r="AU404" s="394"/>
      <c r="AV404" s="394"/>
      <c r="AW404" s="394"/>
      <c r="AX404" s="394"/>
      <c r="AY404" s="394"/>
      <c r="AZ404" s="394"/>
      <c r="BA404" s="394"/>
    </row>
    <row r="405" spans="1:53" ht="39.75" customHeight="1">
      <c r="A405" s="393"/>
      <c r="B405" s="394"/>
      <c r="C405" s="393"/>
      <c r="D405" s="393"/>
      <c r="E405" s="394"/>
      <c r="F405" s="393" t="s">
        <v>1455</v>
      </c>
      <c r="G405" s="393" t="str">
        <f t="shared" si="85"/>
        <v>240201526-RA4-C04</v>
      </c>
      <c r="H405" s="394"/>
      <c r="I405" s="393"/>
      <c r="J405" s="393"/>
      <c r="K405" s="395"/>
      <c r="L405" s="393"/>
      <c r="M405" s="393"/>
      <c r="N405" s="393" t="str">
        <f t="shared" si="78"/>
        <v/>
      </c>
      <c r="O405" s="394"/>
      <c r="P405" s="393"/>
      <c r="Q405" s="393"/>
      <c r="R405" s="393"/>
      <c r="S405" s="396"/>
      <c r="T405" s="394"/>
      <c r="U405" s="393"/>
      <c r="V405" s="392" t="str">
        <f t="shared" si="79"/>
        <v/>
      </c>
      <c r="W405" s="392" t="str">
        <f t="shared" si="80"/>
        <v/>
      </c>
      <c r="X405" s="393"/>
      <c r="Y405" s="391" t="str">
        <f>IFERROR(VLOOKUP(Z405,BASE!$G$2:$H$3,2,0),"")</f>
        <v/>
      </c>
      <c r="Z405" s="393"/>
      <c r="AA405" s="391" t="str">
        <f>IFERROR(VLOOKUP(AB405,BASE!$J$2:$K$3,2,0),"")</f>
        <v/>
      </c>
      <c r="AB405" s="393"/>
      <c r="AC405" s="391" t="str">
        <f>IFERROR(VLOOKUP(AD405,BASE!M:N,2,0),"")</f>
        <v/>
      </c>
      <c r="AD405" s="393"/>
      <c r="AE405" s="391" t="str">
        <f>IFERROR(VLOOKUP(AF405,BASE!$P$2:$R$14,2,0),"")</f>
        <v/>
      </c>
      <c r="AF405" s="393"/>
      <c r="AG405" s="393"/>
      <c r="AH405" s="393"/>
      <c r="AI405" s="391" t="str">
        <f>IFERROR(VLOOKUP(AJ405,BASE!$D$2:$E$40,2,0),"")</f>
        <v/>
      </c>
      <c r="AJ405" s="393"/>
      <c r="AK405" s="394"/>
      <c r="AL405" s="394"/>
      <c r="AM405" s="394"/>
      <c r="AN405" s="394"/>
      <c r="AO405" s="394"/>
      <c r="AP405" s="394"/>
      <c r="AQ405" s="394"/>
      <c r="AR405" s="394"/>
      <c r="AS405" s="394"/>
      <c r="AT405" s="394"/>
      <c r="AU405" s="394"/>
      <c r="AV405" s="394"/>
      <c r="AW405" s="394"/>
      <c r="AX405" s="394"/>
      <c r="AY405" s="394"/>
      <c r="AZ405" s="394"/>
      <c r="BA405" s="394"/>
    </row>
    <row r="406" spans="1:53" ht="39.75" customHeight="1">
      <c r="A406" s="393"/>
      <c r="B406" s="394"/>
      <c r="C406" s="393"/>
      <c r="D406" s="393"/>
      <c r="E406" s="394"/>
      <c r="F406" s="393" t="s">
        <v>1457</v>
      </c>
      <c r="G406" s="393" t="str">
        <f t="shared" si="85"/>
        <v>240201526-RA4-C05</v>
      </c>
      <c r="H406" s="394"/>
      <c r="I406" s="393"/>
      <c r="J406" s="393"/>
      <c r="K406" s="395"/>
      <c r="L406" s="393"/>
      <c r="M406" s="393"/>
      <c r="N406" s="393" t="str">
        <f t="shared" si="78"/>
        <v/>
      </c>
      <c r="O406" s="394"/>
      <c r="P406" s="393"/>
      <c r="Q406" s="393"/>
      <c r="R406" s="393"/>
      <c r="S406" s="396"/>
      <c r="T406" s="394"/>
      <c r="U406" s="393"/>
      <c r="V406" s="392" t="str">
        <f t="shared" si="79"/>
        <v/>
      </c>
      <c r="W406" s="392" t="str">
        <f t="shared" si="80"/>
        <v/>
      </c>
      <c r="X406" s="393"/>
      <c r="Y406" s="391" t="str">
        <f>IFERROR(VLOOKUP(Z406,BASE!$G$2:$H$3,2,0),"")</f>
        <v/>
      </c>
      <c r="Z406" s="393"/>
      <c r="AA406" s="391" t="str">
        <f>IFERROR(VLOOKUP(AB406,BASE!$J$2:$K$3,2,0),"")</f>
        <v/>
      </c>
      <c r="AB406" s="393"/>
      <c r="AC406" s="391" t="str">
        <f>IFERROR(VLOOKUP(AD406,BASE!M:N,2,0),"")</f>
        <v/>
      </c>
      <c r="AD406" s="393"/>
      <c r="AE406" s="391" t="str">
        <f>IFERROR(VLOOKUP(AF406,BASE!$P$2:$R$14,2,0),"")</f>
        <v/>
      </c>
      <c r="AF406" s="393"/>
      <c r="AG406" s="393"/>
      <c r="AH406" s="393"/>
      <c r="AI406" s="391" t="str">
        <f>IFERROR(VLOOKUP(AJ406,BASE!$D$2:$E$40,2,0),"")</f>
        <v/>
      </c>
      <c r="AJ406" s="393"/>
      <c r="AK406" s="394"/>
      <c r="AL406" s="394"/>
      <c r="AM406" s="394"/>
      <c r="AN406" s="394"/>
      <c r="AO406" s="394"/>
      <c r="AP406" s="394"/>
      <c r="AQ406" s="394"/>
      <c r="AR406" s="394"/>
      <c r="AS406" s="394"/>
      <c r="AT406" s="394"/>
      <c r="AU406" s="394"/>
      <c r="AV406" s="394"/>
      <c r="AW406" s="394"/>
      <c r="AX406" s="394"/>
      <c r="AY406" s="394"/>
      <c r="AZ406" s="394"/>
      <c r="BA406" s="394"/>
    </row>
    <row r="407" spans="1:53" ht="39.75" customHeight="1">
      <c r="A407" s="393"/>
      <c r="B407" s="394"/>
      <c r="C407" s="393"/>
      <c r="D407" s="393"/>
      <c r="E407" s="394"/>
      <c r="F407" s="393" t="s">
        <v>1467</v>
      </c>
      <c r="G407" s="393" t="str">
        <f t="shared" si="85"/>
        <v>240201526-RA4-C06</v>
      </c>
      <c r="H407" s="394"/>
      <c r="I407" s="393"/>
      <c r="J407" s="393"/>
      <c r="K407" s="395"/>
      <c r="L407" s="393"/>
      <c r="M407" s="393"/>
      <c r="N407" s="393" t="str">
        <f t="shared" si="78"/>
        <v/>
      </c>
      <c r="O407" s="394"/>
      <c r="P407" s="393"/>
      <c r="Q407" s="393"/>
      <c r="R407" s="393"/>
      <c r="S407" s="396"/>
      <c r="T407" s="394"/>
      <c r="U407" s="393"/>
      <c r="V407" s="392" t="str">
        <f t="shared" si="79"/>
        <v/>
      </c>
      <c r="W407" s="392" t="str">
        <f t="shared" si="80"/>
        <v/>
      </c>
      <c r="X407" s="393"/>
      <c r="Y407" s="391" t="str">
        <f>IFERROR(VLOOKUP(Z407,BASE!$G$2:$H$3,2,0),"")</f>
        <v/>
      </c>
      <c r="Z407" s="393"/>
      <c r="AA407" s="391" t="str">
        <f>IFERROR(VLOOKUP(AB407,BASE!$J$2:$K$3,2,0),"")</f>
        <v/>
      </c>
      <c r="AB407" s="393"/>
      <c r="AC407" s="391" t="str">
        <f>IFERROR(VLOOKUP(AD407,BASE!M:N,2,0),"")</f>
        <v/>
      </c>
      <c r="AD407" s="393"/>
      <c r="AE407" s="391" t="str">
        <f>IFERROR(VLOOKUP(AF407,BASE!$P$2:$R$14,2,0),"")</f>
        <v/>
      </c>
      <c r="AF407" s="393"/>
      <c r="AG407" s="393"/>
      <c r="AH407" s="393"/>
      <c r="AI407" s="391" t="str">
        <f>IFERROR(VLOOKUP(AJ407,BASE!$D$2:$E$40,2,0),"")</f>
        <v/>
      </c>
      <c r="AJ407" s="393"/>
      <c r="AK407" s="394"/>
      <c r="AL407" s="394"/>
      <c r="AM407" s="394"/>
      <c r="AN407" s="394"/>
      <c r="AO407" s="394"/>
      <c r="AP407" s="394"/>
      <c r="AQ407" s="394"/>
      <c r="AR407" s="394"/>
      <c r="AS407" s="394"/>
      <c r="AT407" s="394"/>
      <c r="AU407" s="394"/>
      <c r="AV407" s="394"/>
      <c r="AW407" s="394"/>
      <c r="AX407" s="394"/>
      <c r="AY407" s="394"/>
      <c r="AZ407" s="394"/>
      <c r="BA407" s="394"/>
    </row>
    <row r="408" spans="1:53" ht="39.75" customHeight="1">
      <c r="A408" s="393"/>
      <c r="B408" s="394"/>
      <c r="C408" s="393"/>
      <c r="D408" s="393"/>
      <c r="E408" s="394"/>
      <c r="F408" s="393" t="s">
        <v>1469</v>
      </c>
      <c r="G408" s="393" t="str">
        <f t="shared" si="85"/>
        <v>240201526-RA4-C07</v>
      </c>
      <c r="H408" s="394"/>
      <c r="I408" s="393"/>
      <c r="J408" s="393"/>
      <c r="K408" s="395"/>
      <c r="L408" s="393"/>
      <c r="M408" s="393"/>
      <c r="N408" s="393" t="str">
        <f t="shared" si="78"/>
        <v/>
      </c>
      <c r="O408" s="394"/>
      <c r="P408" s="393"/>
      <c r="Q408" s="393"/>
      <c r="R408" s="393"/>
      <c r="S408" s="396"/>
      <c r="T408" s="394"/>
      <c r="U408" s="393"/>
      <c r="V408" s="392" t="str">
        <f t="shared" si="79"/>
        <v/>
      </c>
      <c r="W408" s="392" t="str">
        <f t="shared" si="80"/>
        <v/>
      </c>
      <c r="X408" s="393"/>
      <c r="Y408" s="391" t="str">
        <f>IFERROR(VLOOKUP(Z408,BASE!$G$2:$H$3,2,0),"")</f>
        <v/>
      </c>
      <c r="Z408" s="393"/>
      <c r="AA408" s="391" t="str">
        <f>IFERROR(VLOOKUP(AB408,BASE!$J$2:$K$3,2,0),"")</f>
        <v/>
      </c>
      <c r="AB408" s="393"/>
      <c r="AC408" s="391" t="str">
        <f>IFERROR(VLOOKUP(AD408,BASE!M:N,2,0),"")</f>
        <v/>
      </c>
      <c r="AD408" s="393"/>
      <c r="AE408" s="391" t="str">
        <f>IFERROR(VLOOKUP(AF408,BASE!$P$2:$R$14,2,0),"")</f>
        <v/>
      </c>
      <c r="AF408" s="393"/>
      <c r="AG408" s="393"/>
      <c r="AH408" s="393"/>
      <c r="AI408" s="391" t="str">
        <f>IFERROR(VLOOKUP(AJ408,BASE!$D$2:$E$40,2,0),"")</f>
        <v/>
      </c>
      <c r="AJ408" s="393"/>
      <c r="AK408" s="394"/>
      <c r="AL408" s="394"/>
      <c r="AM408" s="394"/>
      <c r="AN408" s="394"/>
      <c r="AO408" s="394"/>
      <c r="AP408" s="394"/>
      <c r="AQ408" s="394"/>
      <c r="AR408" s="394"/>
      <c r="AS408" s="394"/>
      <c r="AT408" s="394"/>
      <c r="AU408" s="394"/>
      <c r="AV408" s="394"/>
      <c r="AW408" s="394"/>
      <c r="AX408" s="394"/>
      <c r="AY408" s="394"/>
      <c r="AZ408" s="394"/>
      <c r="BA408" s="394"/>
    </row>
    <row r="409" spans="1:53" ht="39.75" customHeight="1">
      <c r="A409" s="393"/>
      <c r="B409" s="394"/>
      <c r="C409" s="393"/>
      <c r="D409" s="393"/>
      <c r="E409" s="394"/>
      <c r="F409" s="393" t="s">
        <v>1471</v>
      </c>
      <c r="G409" s="393" t="str">
        <f t="shared" si="85"/>
        <v>240201526-RA4-C08</v>
      </c>
      <c r="H409" s="394"/>
      <c r="I409" s="393"/>
      <c r="J409" s="393"/>
      <c r="K409" s="395"/>
      <c r="L409" s="393"/>
      <c r="M409" s="393"/>
      <c r="N409" s="393" t="str">
        <f t="shared" si="78"/>
        <v/>
      </c>
      <c r="O409" s="394"/>
      <c r="P409" s="393"/>
      <c r="Q409" s="393"/>
      <c r="R409" s="393"/>
      <c r="S409" s="396"/>
      <c r="T409" s="394"/>
      <c r="U409" s="393"/>
      <c r="V409" s="392" t="str">
        <f t="shared" si="79"/>
        <v/>
      </c>
      <c r="W409" s="392" t="str">
        <f t="shared" si="80"/>
        <v/>
      </c>
      <c r="X409" s="393"/>
      <c r="Y409" s="391" t="str">
        <f>IFERROR(VLOOKUP(Z409,BASE!$G$2:$H$3,2,0),"")</f>
        <v/>
      </c>
      <c r="Z409" s="393"/>
      <c r="AA409" s="391" t="str">
        <f>IFERROR(VLOOKUP(AB409,BASE!$J$2:$K$3,2,0),"")</f>
        <v/>
      </c>
      <c r="AB409" s="393"/>
      <c r="AC409" s="391" t="str">
        <f>IFERROR(VLOOKUP(AD409,BASE!M:N,2,0),"")</f>
        <v/>
      </c>
      <c r="AD409" s="393"/>
      <c r="AE409" s="391" t="str">
        <f>IFERROR(VLOOKUP(AF409,BASE!$P$2:$R$14,2,0),"")</f>
        <v/>
      </c>
      <c r="AF409" s="393"/>
      <c r="AG409" s="393"/>
      <c r="AH409" s="393"/>
      <c r="AI409" s="391" t="str">
        <f>IFERROR(VLOOKUP(AJ409,BASE!$D$2:$E$40,2,0),"")</f>
        <v/>
      </c>
      <c r="AJ409" s="393"/>
      <c r="AK409" s="394"/>
      <c r="AL409" s="394"/>
      <c r="AM409" s="394"/>
      <c r="AN409" s="394"/>
      <c r="AO409" s="394"/>
      <c r="AP409" s="394"/>
      <c r="AQ409" s="394"/>
      <c r="AR409" s="394"/>
      <c r="AS409" s="394"/>
      <c r="AT409" s="394"/>
      <c r="AU409" s="394"/>
      <c r="AV409" s="394"/>
      <c r="AW409" s="394"/>
      <c r="AX409" s="394"/>
      <c r="AY409" s="394"/>
      <c r="AZ409" s="394"/>
      <c r="BA409" s="394"/>
    </row>
    <row r="410" spans="1:53" ht="39.75" customHeight="1">
      <c r="A410" s="393"/>
      <c r="B410" s="394"/>
      <c r="C410" s="393"/>
      <c r="D410" s="393"/>
      <c r="E410" s="394"/>
      <c r="F410" s="393" t="s">
        <v>1475</v>
      </c>
      <c r="G410" s="393" t="str">
        <f t="shared" si="85"/>
        <v>240201526-RA4-C09</v>
      </c>
      <c r="H410" s="394"/>
      <c r="I410" s="393"/>
      <c r="J410" s="393"/>
      <c r="K410" s="395"/>
      <c r="L410" s="393"/>
      <c r="M410" s="393"/>
      <c r="N410" s="393" t="str">
        <f t="shared" si="78"/>
        <v/>
      </c>
      <c r="O410" s="394"/>
      <c r="P410" s="393"/>
      <c r="Q410" s="393"/>
      <c r="R410" s="393"/>
      <c r="S410" s="396"/>
      <c r="T410" s="394"/>
      <c r="U410" s="393"/>
      <c r="V410" s="392" t="str">
        <f t="shared" si="79"/>
        <v/>
      </c>
      <c r="W410" s="392" t="str">
        <f t="shared" si="80"/>
        <v/>
      </c>
      <c r="X410" s="393"/>
      <c r="Y410" s="391" t="str">
        <f>IFERROR(VLOOKUP(Z410,BASE!$G$2:$H$3,2,0),"")</f>
        <v/>
      </c>
      <c r="Z410" s="393"/>
      <c r="AA410" s="391" t="str">
        <f>IFERROR(VLOOKUP(AB410,BASE!$J$2:$K$3,2,0),"")</f>
        <v/>
      </c>
      <c r="AB410" s="393"/>
      <c r="AC410" s="391" t="str">
        <f>IFERROR(VLOOKUP(AD410,BASE!M:N,2,0),"")</f>
        <v/>
      </c>
      <c r="AD410" s="393"/>
      <c r="AE410" s="391" t="str">
        <f>IFERROR(VLOOKUP(AF410,BASE!$P$2:$R$14,2,0),"")</f>
        <v/>
      </c>
      <c r="AF410" s="393"/>
      <c r="AG410" s="393"/>
      <c r="AH410" s="393"/>
      <c r="AI410" s="391" t="str">
        <f>IFERROR(VLOOKUP(AJ410,BASE!$D$2:$E$40,2,0),"")</f>
        <v/>
      </c>
      <c r="AJ410" s="393"/>
      <c r="AK410" s="394"/>
      <c r="AL410" s="394"/>
      <c r="AM410" s="394"/>
      <c r="AN410" s="394"/>
      <c r="AO410" s="394"/>
      <c r="AP410" s="394"/>
      <c r="AQ410" s="394"/>
      <c r="AR410" s="394"/>
      <c r="AS410" s="394"/>
      <c r="AT410" s="394"/>
      <c r="AU410" s="394"/>
      <c r="AV410" s="394"/>
      <c r="AW410" s="394"/>
      <c r="AX410" s="394"/>
      <c r="AY410" s="394"/>
      <c r="AZ410" s="394"/>
      <c r="BA410" s="394"/>
    </row>
    <row r="411" spans="1:53" ht="39.75" customHeight="1">
      <c r="A411" s="393"/>
      <c r="B411" s="394"/>
      <c r="C411" s="393"/>
      <c r="D411" s="393"/>
      <c r="E411" s="394"/>
      <c r="F411" s="393" t="s">
        <v>1477</v>
      </c>
      <c r="G411" s="393" t="str">
        <f t="shared" si="85"/>
        <v>240201526-RA4-C10</v>
      </c>
      <c r="H411" s="394"/>
      <c r="I411" s="393"/>
      <c r="J411" s="393"/>
      <c r="K411" s="395"/>
      <c r="L411" s="393"/>
      <c r="M411" s="393"/>
      <c r="N411" s="393" t="str">
        <f t="shared" si="78"/>
        <v/>
      </c>
      <c r="O411" s="394"/>
      <c r="P411" s="393"/>
      <c r="Q411" s="393"/>
      <c r="R411" s="393"/>
      <c r="S411" s="396"/>
      <c r="T411" s="394"/>
      <c r="U411" s="393"/>
      <c r="V411" s="392" t="str">
        <f t="shared" si="79"/>
        <v/>
      </c>
      <c r="W411" s="392" t="str">
        <f t="shared" si="80"/>
        <v/>
      </c>
      <c r="X411" s="393"/>
      <c r="Y411" s="391" t="str">
        <f>IFERROR(VLOOKUP(Z411,BASE!$G$2:$H$3,2,0),"")</f>
        <v/>
      </c>
      <c r="Z411" s="393"/>
      <c r="AA411" s="391" t="str">
        <f>IFERROR(VLOOKUP(AB411,BASE!$J$2:$K$3,2,0),"")</f>
        <v/>
      </c>
      <c r="AB411" s="393"/>
      <c r="AC411" s="391" t="str">
        <f>IFERROR(VLOOKUP(AD411,BASE!M:N,2,0),"")</f>
        <v/>
      </c>
      <c r="AD411" s="393"/>
      <c r="AE411" s="391" t="str">
        <f>IFERROR(VLOOKUP(AF411,BASE!$P$2:$R$14,2,0),"")</f>
        <v/>
      </c>
      <c r="AF411" s="393"/>
      <c r="AG411" s="393"/>
      <c r="AH411" s="393"/>
      <c r="AI411" s="391" t="str">
        <f>IFERROR(VLOOKUP(AJ411,BASE!$D$2:$E$40,2,0),"")</f>
        <v/>
      </c>
      <c r="AJ411" s="393"/>
      <c r="AK411" s="394"/>
      <c r="AL411" s="394"/>
      <c r="AM411" s="394"/>
      <c r="AN411" s="394"/>
      <c r="AO411" s="394"/>
      <c r="AP411" s="394"/>
      <c r="AQ411" s="394"/>
      <c r="AR411" s="394"/>
      <c r="AS411" s="394"/>
      <c r="AT411" s="394"/>
      <c r="AU411" s="394"/>
      <c r="AV411" s="394"/>
      <c r="AW411" s="394"/>
      <c r="AX411" s="394"/>
      <c r="AY411" s="394"/>
      <c r="AZ411" s="394"/>
      <c r="BA411" s="394"/>
    </row>
    <row r="412" spans="1:53" ht="39.75" customHeight="1">
      <c r="A412" s="391">
        <v>240202501</v>
      </c>
      <c r="B412" s="392" t="s">
        <v>132</v>
      </c>
      <c r="C412" s="391"/>
      <c r="D412" s="391" t="str">
        <f>CONCATENATE(A412,"-","RA1")</f>
        <v>240202501-RA1</v>
      </c>
      <c r="E412" s="392" t="s">
        <v>1273</v>
      </c>
      <c r="F412" s="393" t="s">
        <v>1440</v>
      </c>
      <c r="G412" s="393" t="str">
        <f t="shared" ref="G412:G421" si="86">CONCATENATE($D$412,"-",F412)</f>
        <v>240202501-RA1-C01</v>
      </c>
      <c r="H412" s="394" t="s">
        <v>1718</v>
      </c>
      <c r="I412" s="393">
        <v>3</v>
      </c>
      <c r="J412" s="393">
        <v>0</v>
      </c>
      <c r="K412" s="395"/>
      <c r="L412" s="393" t="s">
        <v>178</v>
      </c>
      <c r="M412" s="393" t="s">
        <v>1442</v>
      </c>
      <c r="N412" s="393" t="str">
        <f t="shared" si="78"/>
        <v>240202501-RA1-PTA1-E1</v>
      </c>
      <c r="O412" s="394" t="s">
        <v>1719</v>
      </c>
      <c r="P412" s="393">
        <v>6</v>
      </c>
      <c r="Q412" s="393">
        <v>0</v>
      </c>
      <c r="R412" s="393"/>
      <c r="S412" s="396"/>
      <c r="T412" s="394"/>
      <c r="U412" s="393"/>
      <c r="V412" s="392" t="str">
        <f t="shared" si="79"/>
        <v/>
      </c>
      <c r="W412" s="392" t="str">
        <f t="shared" si="80"/>
        <v/>
      </c>
      <c r="X412" s="393"/>
      <c r="Y412" s="391" t="str">
        <f>IFERROR(VLOOKUP(Z412,BASE!$G$2:$H$3,2,0),"")</f>
        <v/>
      </c>
      <c r="Z412" s="393"/>
      <c r="AA412" s="391" t="str">
        <f>IFERROR(VLOOKUP(AB412,BASE!$J$2:$K$3,2,0),"")</f>
        <v/>
      </c>
      <c r="AB412" s="393"/>
      <c r="AC412" s="391" t="str">
        <f>IFERROR(VLOOKUP(AD412,BASE!M:N,2,0),"")</f>
        <v>DIN_GR</v>
      </c>
      <c r="AD412" s="393" t="s">
        <v>1672</v>
      </c>
      <c r="AE412" s="391" t="str">
        <f>IFERROR(VLOOKUP(AF412,BASE!$P$2:$R$14,2,0),"")</f>
        <v/>
      </c>
      <c r="AF412" s="393"/>
      <c r="AG412" s="393"/>
      <c r="AH412" s="393"/>
      <c r="AI412" s="391" t="str">
        <f>IFERROR(VLOOKUP(AJ412,BASE!$D$2:$E$40,2,0),"")</f>
        <v/>
      </c>
      <c r="AJ412" s="393"/>
      <c r="AK412" s="394"/>
      <c r="AL412" s="394"/>
      <c r="AM412" s="394"/>
      <c r="AN412" s="394"/>
      <c r="AO412" s="394"/>
      <c r="AP412" s="394"/>
      <c r="AQ412" s="394"/>
      <c r="AR412" s="394"/>
      <c r="AS412" s="394"/>
      <c r="AT412" s="394"/>
      <c r="AU412" s="394"/>
      <c r="AV412" s="394"/>
      <c r="AW412" s="394"/>
      <c r="AX412" s="394"/>
      <c r="AY412" s="394"/>
      <c r="AZ412" s="394"/>
      <c r="BA412" s="394"/>
    </row>
    <row r="413" spans="1:53" ht="39.75" customHeight="1">
      <c r="A413" s="393"/>
      <c r="B413" s="394"/>
      <c r="C413" s="393"/>
      <c r="D413" s="391" t="str">
        <f>CONCATENATE(A412,"-","RA1")</f>
        <v>240202501-RA1</v>
      </c>
      <c r="E413" s="394"/>
      <c r="F413" s="393" t="s">
        <v>1450</v>
      </c>
      <c r="G413" s="393" t="str">
        <f t="shared" si="86"/>
        <v>240202501-RA1-C02</v>
      </c>
      <c r="H413" s="394" t="s">
        <v>1720</v>
      </c>
      <c r="I413" s="393">
        <v>3</v>
      </c>
      <c r="J413" s="393">
        <v>0</v>
      </c>
      <c r="K413" s="395"/>
      <c r="L413" s="393" t="s">
        <v>178</v>
      </c>
      <c r="M413" s="393" t="s">
        <v>1462</v>
      </c>
      <c r="N413" s="393" t="str">
        <f t="shared" si="78"/>
        <v>240202501-RA1-PTA1-E2</v>
      </c>
      <c r="O413" s="394" t="s">
        <v>1522</v>
      </c>
      <c r="P413" s="393">
        <v>4</v>
      </c>
      <c r="Q413" s="393">
        <v>0</v>
      </c>
      <c r="R413" s="393"/>
      <c r="S413" s="396"/>
      <c r="T413" s="394"/>
      <c r="U413" s="393"/>
      <c r="V413" s="392" t="str">
        <f t="shared" si="79"/>
        <v/>
      </c>
      <c r="W413" s="392" t="str">
        <f t="shared" si="80"/>
        <v/>
      </c>
      <c r="X413" s="393"/>
      <c r="Y413" s="391" t="str">
        <f>IFERROR(VLOOKUP(Z413,BASE!$G$2:$H$3,2,0),"")</f>
        <v/>
      </c>
      <c r="Z413" s="393"/>
      <c r="AA413" s="391" t="str">
        <f>IFERROR(VLOOKUP(AB413,BASE!$J$2:$K$3,2,0),"")</f>
        <v/>
      </c>
      <c r="AB413" s="393"/>
      <c r="AC413" s="391" t="str">
        <f>IFERROR(VLOOKUP(AD413,BASE!M:N,2,0),"")</f>
        <v/>
      </c>
      <c r="AD413" s="393"/>
      <c r="AE413" s="391" t="str">
        <f>IFERROR(VLOOKUP(AF413,BASE!$P$2:$R$14,2,0),"")</f>
        <v/>
      </c>
      <c r="AF413" s="393"/>
      <c r="AG413" s="393"/>
      <c r="AH413" s="393"/>
      <c r="AI413" s="391" t="str">
        <f>IFERROR(VLOOKUP(AJ413,BASE!$D$2:$E$40,2,0),"")</f>
        <v/>
      </c>
      <c r="AJ413" s="393"/>
      <c r="AK413" s="394"/>
      <c r="AL413" s="394"/>
      <c r="AM413" s="394"/>
      <c r="AN413" s="394"/>
      <c r="AO413" s="394"/>
      <c r="AP413" s="394"/>
      <c r="AQ413" s="394"/>
      <c r="AR413" s="394"/>
      <c r="AS413" s="394"/>
      <c r="AT413" s="394"/>
      <c r="AU413" s="394"/>
      <c r="AV413" s="394"/>
      <c r="AW413" s="394"/>
      <c r="AX413" s="394"/>
      <c r="AY413" s="394"/>
      <c r="AZ413" s="394"/>
      <c r="BA413" s="394"/>
    </row>
    <row r="414" spans="1:53" ht="39.75" customHeight="1">
      <c r="A414" s="393"/>
      <c r="B414" s="394"/>
      <c r="C414" s="393"/>
      <c r="D414" s="396"/>
      <c r="E414" s="394"/>
      <c r="F414" s="393" t="s">
        <v>1453</v>
      </c>
      <c r="G414" s="393" t="str">
        <f t="shared" si="86"/>
        <v>240202501-RA1-C03</v>
      </c>
      <c r="H414" s="409" t="s">
        <v>1721</v>
      </c>
      <c r="I414" s="401">
        <v>6</v>
      </c>
      <c r="J414" s="402">
        <v>0</v>
      </c>
      <c r="K414" s="395"/>
      <c r="L414" s="393"/>
      <c r="M414" s="393"/>
      <c r="N414" s="393" t="str">
        <f t="shared" si="78"/>
        <v/>
      </c>
      <c r="O414" s="394"/>
      <c r="P414" s="393"/>
      <c r="Q414" s="393"/>
      <c r="R414" s="393"/>
      <c r="S414" s="396"/>
      <c r="T414" s="394"/>
      <c r="U414" s="393"/>
      <c r="V414" s="392" t="str">
        <f t="shared" si="79"/>
        <v/>
      </c>
      <c r="W414" s="392" t="str">
        <f t="shared" si="80"/>
        <v/>
      </c>
      <c r="X414" s="393"/>
      <c r="Y414" s="391" t="str">
        <f>IFERROR(VLOOKUP(Z414,BASE!$G$2:$H$3,2,0),"")</f>
        <v/>
      </c>
      <c r="Z414" s="393"/>
      <c r="AA414" s="391" t="str">
        <f>IFERROR(VLOOKUP(AB414,BASE!$J$2:$K$3,2,0),"")</f>
        <v/>
      </c>
      <c r="AB414" s="393"/>
      <c r="AC414" s="391" t="str">
        <f>IFERROR(VLOOKUP(AD414,BASE!M:N,2,0),"")</f>
        <v/>
      </c>
      <c r="AD414" s="393"/>
      <c r="AE414" s="391" t="str">
        <f>IFERROR(VLOOKUP(AF414,BASE!$P$2:$R$14,2,0),"")</f>
        <v/>
      </c>
      <c r="AF414" s="393"/>
      <c r="AG414" s="393"/>
      <c r="AH414" s="393"/>
      <c r="AI414" s="391" t="str">
        <f>IFERROR(VLOOKUP(AJ414,BASE!$D$2:$E$40,2,0),"")</f>
        <v/>
      </c>
      <c r="AJ414" s="393"/>
      <c r="AK414" s="394"/>
      <c r="AL414" s="394"/>
      <c r="AM414" s="394"/>
      <c r="AN414" s="394"/>
      <c r="AO414" s="394"/>
      <c r="AP414" s="394"/>
      <c r="AQ414" s="394"/>
      <c r="AR414" s="394"/>
      <c r="AS414" s="394"/>
      <c r="AT414" s="394"/>
      <c r="AU414" s="394"/>
      <c r="AV414" s="394"/>
      <c r="AW414" s="394"/>
      <c r="AX414" s="394"/>
      <c r="AY414" s="394"/>
      <c r="AZ414" s="394"/>
      <c r="BA414" s="394"/>
    </row>
    <row r="415" spans="1:53" ht="39.75" customHeight="1">
      <c r="A415" s="393"/>
      <c r="B415" s="394"/>
      <c r="C415" s="393"/>
      <c r="D415" s="396"/>
      <c r="E415" s="394"/>
      <c r="F415" s="393" t="s">
        <v>1455</v>
      </c>
      <c r="G415" s="393" t="str">
        <f t="shared" si="86"/>
        <v>240202501-RA1-C04</v>
      </c>
      <c r="H415" s="409" t="s">
        <v>1722</v>
      </c>
      <c r="I415" s="401">
        <v>3</v>
      </c>
      <c r="J415" s="402">
        <v>0</v>
      </c>
      <c r="K415" s="395"/>
      <c r="L415" s="393"/>
      <c r="M415" s="393"/>
      <c r="N415" s="393" t="str">
        <f t="shared" si="78"/>
        <v/>
      </c>
      <c r="O415" s="394"/>
      <c r="P415" s="393"/>
      <c r="Q415" s="393"/>
      <c r="R415" s="393"/>
      <c r="S415" s="396"/>
      <c r="T415" s="394"/>
      <c r="U415" s="393"/>
      <c r="V415" s="392" t="str">
        <f t="shared" si="79"/>
        <v/>
      </c>
      <c r="W415" s="392" t="str">
        <f t="shared" si="80"/>
        <v/>
      </c>
      <c r="X415" s="393"/>
      <c r="Y415" s="391" t="str">
        <f>IFERROR(VLOOKUP(Z415,BASE!$G$2:$H$3,2,0),"")</f>
        <v/>
      </c>
      <c r="Z415" s="393"/>
      <c r="AA415" s="391" t="str">
        <f>IFERROR(VLOOKUP(AB415,BASE!$J$2:$K$3,2,0),"")</f>
        <v/>
      </c>
      <c r="AB415" s="393"/>
      <c r="AC415" s="391" t="str">
        <f>IFERROR(VLOOKUP(AD415,BASE!M:N,2,0),"")</f>
        <v/>
      </c>
      <c r="AD415" s="393"/>
      <c r="AE415" s="391" t="str">
        <f>IFERROR(VLOOKUP(AF415,BASE!$P$2:$R$14,2,0),"")</f>
        <v/>
      </c>
      <c r="AF415" s="393"/>
      <c r="AG415" s="393"/>
      <c r="AH415" s="393"/>
      <c r="AI415" s="391" t="str">
        <f>IFERROR(VLOOKUP(AJ415,BASE!$D$2:$E$40,2,0),"")</f>
        <v/>
      </c>
      <c r="AJ415" s="393"/>
      <c r="AK415" s="394"/>
      <c r="AL415" s="394"/>
      <c r="AM415" s="394"/>
      <c r="AN415" s="394"/>
      <c r="AO415" s="394"/>
      <c r="AP415" s="394"/>
      <c r="AQ415" s="394"/>
      <c r="AR415" s="394"/>
      <c r="AS415" s="394"/>
      <c r="AT415" s="394"/>
      <c r="AU415" s="394"/>
      <c r="AV415" s="394"/>
      <c r="AW415" s="394"/>
      <c r="AX415" s="394"/>
      <c r="AY415" s="394"/>
      <c r="AZ415" s="394"/>
      <c r="BA415" s="394"/>
    </row>
    <row r="416" spans="1:53" ht="39.75" customHeight="1">
      <c r="A416" s="393"/>
      <c r="B416" s="394"/>
      <c r="C416" s="393"/>
      <c r="D416" s="396"/>
      <c r="E416" s="394"/>
      <c r="F416" s="393" t="s">
        <v>1457</v>
      </c>
      <c r="G416" s="393" t="str">
        <f t="shared" si="86"/>
        <v>240202501-RA1-C05</v>
      </c>
      <c r="H416" s="409" t="s">
        <v>1723</v>
      </c>
      <c r="I416" s="401">
        <v>3</v>
      </c>
      <c r="J416" s="402">
        <v>0</v>
      </c>
      <c r="K416" s="395"/>
      <c r="L416" s="393"/>
      <c r="M416" s="393"/>
      <c r="N416" s="393" t="str">
        <f t="shared" si="78"/>
        <v/>
      </c>
      <c r="O416" s="394"/>
      <c r="P416" s="393"/>
      <c r="Q416" s="393"/>
      <c r="R416" s="393"/>
      <c r="S416" s="396"/>
      <c r="T416" s="394"/>
      <c r="U416" s="393"/>
      <c r="V416" s="392" t="str">
        <f t="shared" si="79"/>
        <v/>
      </c>
      <c r="W416" s="392" t="str">
        <f t="shared" si="80"/>
        <v/>
      </c>
      <c r="X416" s="393"/>
      <c r="Y416" s="391" t="str">
        <f>IFERROR(VLOOKUP(Z416,BASE!$G$2:$H$3,2,0),"")</f>
        <v/>
      </c>
      <c r="Z416" s="393"/>
      <c r="AA416" s="391" t="str">
        <f>IFERROR(VLOOKUP(AB416,BASE!$J$2:$K$3,2,0),"")</f>
        <v/>
      </c>
      <c r="AB416" s="393"/>
      <c r="AC416" s="391" t="str">
        <f>IFERROR(VLOOKUP(AD416,BASE!M:N,2,0),"")</f>
        <v/>
      </c>
      <c r="AD416" s="393"/>
      <c r="AE416" s="391" t="str">
        <f>IFERROR(VLOOKUP(AF416,BASE!$P$2:$R$14,2,0),"")</f>
        <v/>
      </c>
      <c r="AF416" s="393"/>
      <c r="AG416" s="393"/>
      <c r="AH416" s="393"/>
      <c r="AI416" s="391" t="str">
        <f>IFERROR(VLOOKUP(AJ416,BASE!$D$2:$E$40,2,0),"")</f>
        <v/>
      </c>
      <c r="AJ416" s="393"/>
      <c r="AK416" s="394"/>
      <c r="AL416" s="394"/>
      <c r="AM416" s="394"/>
      <c r="AN416" s="394"/>
      <c r="AO416" s="394"/>
      <c r="AP416" s="394"/>
      <c r="AQ416" s="394"/>
      <c r="AR416" s="394"/>
      <c r="AS416" s="394"/>
      <c r="AT416" s="394"/>
      <c r="AU416" s="394"/>
      <c r="AV416" s="394"/>
      <c r="AW416" s="394"/>
      <c r="AX416" s="394"/>
      <c r="AY416" s="394"/>
      <c r="AZ416" s="394"/>
      <c r="BA416" s="394"/>
    </row>
    <row r="417" spans="1:53" ht="39.75" customHeight="1">
      <c r="A417" s="393"/>
      <c r="B417" s="394"/>
      <c r="C417" s="393"/>
      <c r="D417" s="396"/>
      <c r="E417" s="394"/>
      <c r="F417" s="393" t="s">
        <v>1467</v>
      </c>
      <c r="G417" s="393" t="str">
        <f t="shared" si="86"/>
        <v>240202501-RA1-C06</v>
      </c>
      <c r="H417" s="409" t="s">
        <v>1724</v>
      </c>
      <c r="I417" s="401">
        <v>3</v>
      </c>
      <c r="J417" s="402">
        <v>0</v>
      </c>
      <c r="K417" s="395"/>
      <c r="L417" s="393"/>
      <c r="M417" s="393"/>
      <c r="N417" s="393" t="str">
        <f t="shared" si="78"/>
        <v/>
      </c>
      <c r="O417" s="394"/>
      <c r="P417" s="393"/>
      <c r="Q417" s="393"/>
      <c r="R417" s="393"/>
      <c r="S417" s="396"/>
      <c r="T417" s="394"/>
      <c r="U417" s="393"/>
      <c r="V417" s="392" t="str">
        <f t="shared" si="79"/>
        <v/>
      </c>
      <c r="W417" s="392" t="str">
        <f t="shared" si="80"/>
        <v/>
      </c>
      <c r="X417" s="393"/>
      <c r="Y417" s="391" t="str">
        <f>IFERROR(VLOOKUP(Z417,BASE!$G$2:$H$3,2,0),"")</f>
        <v/>
      </c>
      <c r="Z417" s="393"/>
      <c r="AA417" s="391" t="str">
        <f>IFERROR(VLOOKUP(AB417,BASE!$J$2:$K$3,2,0),"")</f>
        <v/>
      </c>
      <c r="AB417" s="393"/>
      <c r="AC417" s="391" t="str">
        <f>IFERROR(VLOOKUP(AD417,BASE!M:N,2,0),"")</f>
        <v/>
      </c>
      <c r="AD417" s="393"/>
      <c r="AE417" s="391" t="str">
        <f>IFERROR(VLOOKUP(AF417,BASE!$P$2:$R$14,2,0),"")</f>
        <v/>
      </c>
      <c r="AF417" s="393"/>
      <c r="AG417" s="393"/>
      <c r="AH417" s="393"/>
      <c r="AI417" s="391" t="str">
        <f>IFERROR(VLOOKUP(AJ417,BASE!$D$2:$E$40,2,0),"")</f>
        <v/>
      </c>
      <c r="AJ417" s="393"/>
      <c r="AK417" s="394"/>
      <c r="AL417" s="394"/>
      <c r="AM417" s="394"/>
      <c r="AN417" s="394"/>
      <c r="AO417" s="394"/>
      <c r="AP417" s="394"/>
      <c r="AQ417" s="394"/>
      <c r="AR417" s="394"/>
      <c r="AS417" s="394"/>
      <c r="AT417" s="394"/>
      <c r="AU417" s="394"/>
      <c r="AV417" s="394"/>
      <c r="AW417" s="394"/>
      <c r="AX417" s="394"/>
      <c r="AY417" s="394"/>
      <c r="AZ417" s="394"/>
      <c r="BA417" s="394"/>
    </row>
    <row r="418" spans="1:53" ht="39.75" customHeight="1">
      <c r="A418" s="393"/>
      <c r="B418" s="394"/>
      <c r="C418" s="393"/>
      <c r="D418" s="396"/>
      <c r="E418" s="394"/>
      <c r="F418" s="393" t="s">
        <v>1469</v>
      </c>
      <c r="G418" s="393" t="str">
        <f t="shared" si="86"/>
        <v>240202501-RA1-C07</v>
      </c>
      <c r="H418" s="409" t="s">
        <v>1725</v>
      </c>
      <c r="I418" s="401">
        <v>5</v>
      </c>
      <c r="J418" s="402">
        <v>0</v>
      </c>
      <c r="K418" s="395"/>
      <c r="L418" s="393"/>
      <c r="M418" s="393"/>
      <c r="N418" s="393" t="str">
        <f t="shared" si="78"/>
        <v/>
      </c>
      <c r="O418" s="394"/>
      <c r="P418" s="393"/>
      <c r="Q418" s="393"/>
      <c r="R418" s="393"/>
      <c r="S418" s="396"/>
      <c r="T418" s="394"/>
      <c r="U418" s="393"/>
      <c r="V418" s="392" t="str">
        <f t="shared" si="79"/>
        <v/>
      </c>
      <c r="W418" s="392" t="str">
        <f t="shared" si="80"/>
        <v/>
      </c>
      <c r="X418" s="393"/>
      <c r="Y418" s="391" t="str">
        <f>IFERROR(VLOOKUP(Z418,BASE!$G$2:$H$3,2,0),"")</f>
        <v/>
      </c>
      <c r="Z418" s="393"/>
      <c r="AA418" s="391" t="str">
        <f>IFERROR(VLOOKUP(AB418,BASE!$J$2:$K$3,2,0),"")</f>
        <v/>
      </c>
      <c r="AB418" s="393"/>
      <c r="AC418" s="391" t="str">
        <f>IFERROR(VLOOKUP(AD418,BASE!M:N,2,0),"")</f>
        <v/>
      </c>
      <c r="AD418" s="393"/>
      <c r="AE418" s="391" t="str">
        <f>IFERROR(VLOOKUP(AF418,BASE!$P$2:$R$14,2,0),"")</f>
        <v/>
      </c>
      <c r="AF418" s="393"/>
      <c r="AG418" s="393"/>
      <c r="AH418" s="393"/>
      <c r="AI418" s="391" t="str">
        <f>IFERROR(VLOOKUP(AJ418,BASE!$D$2:$E$40,2,0),"")</f>
        <v/>
      </c>
      <c r="AJ418" s="393"/>
      <c r="AK418" s="394"/>
      <c r="AL418" s="394"/>
      <c r="AM418" s="394"/>
      <c r="AN418" s="394"/>
      <c r="AO418" s="394"/>
      <c r="AP418" s="394"/>
      <c r="AQ418" s="394"/>
      <c r="AR418" s="394"/>
      <c r="AS418" s="394"/>
      <c r="AT418" s="394"/>
      <c r="AU418" s="394"/>
      <c r="AV418" s="394"/>
      <c r="AW418" s="394"/>
      <c r="AX418" s="394"/>
      <c r="AY418" s="394"/>
      <c r="AZ418" s="394"/>
      <c r="BA418" s="394"/>
    </row>
    <row r="419" spans="1:53" ht="39.75" customHeight="1">
      <c r="A419" s="393"/>
      <c r="B419" s="394"/>
      <c r="C419" s="393"/>
      <c r="D419" s="396"/>
      <c r="E419" s="394"/>
      <c r="F419" s="393" t="s">
        <v>1471</v>
      </c>
      <c r="G419" s="393" t="str">
        <f t="shared" si="86"/>
        <v>240202501-RA1-C08</v>
      </c>
      <c r="H419" s="409" t="s">
        <v>1726</v>
      </c>
      <c r="I419" s="401">
        <v>8</v>
      </c>
      <c r="J419" s="402">
        <v>0</v>
      </c>
      <c r="K419" s="395"/>
      <c r="L419" s="393"/>
      <c r="M419" s="393"/>
      <c r="N419" s="393" t="str">
        <f t="shared" si="78"/>
        <v/>
      </c>
      <c r="O419" s="394"/>
      <c r="P419" s="393"/>
      <c r="Q419" s="393"/>
      <c r="R419" s="393"/>
      <c r="S419" s="396"/>
      <c r="T419" s="394"/>
      <c r="U419" s="393"/>
      <c r="V419" s="392" t="str">
        <f t="shared" si="79"/>
        <v/>
      </c>
      <c r="W419" s="392" t="str">
        <f t="shared" si="80"/>
        <v/>
      </c>
      <c r="X419" s="393"/>
      <c r="Y419" s="391" t="str">
        <f>IFERROR(VLOOKUP(Z419,BASE!$G$2:$H$3,2,0),"")</f>
        <v/>
      </c>
      <c r="Z419" s="393"/>
      <c r="AA419" s="391" t="str">
        <f>IFERROR(VLOOKUP(AB419,BASE!$J$2:$K$3,2,0),"")</f>
        <v/>
      </c>
      <c r="AB419" s="393"/>
      <c r="AC419" s="391" t="str">
        <f>IFERROR(VLOOKUP(AD419,BASE!M:N,2,0),"")</f>
        <v/>
      </c>
      <c r="AD419" s="393"/>
      <c r="AE419" s="391" t="str">
        <f>IFERROR(VLOOKUP(AF419,BASE!$P$2:$R$14,2,0),"")</f>
        <v/>
      </c>
      <c r="AF419" s="393"/>
      <c r="AG419" s="393"/>
      <c r="AH419" s="393"/>
      <c r="AI419" s="391" t="str">
        <f>IFERROR(VLOOKUP(AJ419,BASE!$D$2:$E$40,2,0),"")</f>
        <v/>
      </c>
      <c r="AJ419" s="393"/>
      <c r="AK419" s="394"/>
      <c r="AL419" s="394"/>
      <c r="AM419" s="394"/>
      <c r="AN419" s="394"/>
      <c r="AO419" s="394"/>
      <c r="AP419" s="394"/>
      <c r="AQ419" s="394"/>
      <c r="AR419" s="394"/>
      <c r="AS419" s="394"/>
      <c r="AT419" s="394"/>
      <c r="AU419" s="394"/>
      <c r="AV419" s="394"/>
      <c r="AW419" s="394"/>
      <c r="AX419" s="394"/>
      <c r="AY419" s="394"/>
      <c r="AZ419" s="394"/>
      <c r="BA419" s="394"/>
    </row>
    <row r="420" spans="1:53" ht="39.75" customHeight="1">
      <c r="A420" s="393"/>
      <c r="B420" s="394"/>
      <c r="C420" s="393"/>
      <c r="D420" s="396"/>
      <c r="E420" s="394"/>
      <c r="F420" s="393" t="s">
        <v>1475</v>
      </c>
      <c r="G420" s="393" t="str">
        <f t="shared" si="86"/>
        <v>240202501-RA1-C09</v>
      </c>
      <c r="H420" s="409" t="s">
        <v>1727</v>
      </c>
      <c r="I420" s="401">
        <v>4</v>
      </c>
      <c r="J420" s="402">
        <v>0</v>
      </c>
      <c r="K420" s="395"/>
      <c r="L420" s="393"/>
      <c r="M420" s="393"/>
      <c r="N420" s="393" t="str">
        <f t="shared" si="78"/>
        <v/>
      </c>
      <c r="O420" s="394"/>
      <c r="P420" s="393"/>
      <c r="Q420" s="393"/>
      <c r="R420" s="393"/>
      <c r="S420" s="396"/>
      <c r="T420" s="394"/>
      <c r="U420" s="393"/>
      <c r="V420" s="392" t="str">
        <f t="shared" si="79"/>
        <v/>
      </c>
      <c r="W420" s="392" t="str">
        <f t="shared" si="80"/>
        <v/>
      </c>
      <c r="X420" s="393"/>
      <c r="Y420" s="391" t="str">
        <f>IFERROR(VLOOKUP(Z420,BASE!$G$2:$H$3,2,0),"")</f>
        <v/>
      </c>
      <c r="Z420" s="393"/>
      <c r="AA420" s="391" t="str">
        <f>IFERROR(VLOOKUP(AB420,BASE!$J$2:$K$3,2,0),"")</f>
        <v/>
      </c>
      <c r="AB420" s="393"/>
      <c r="AC420" s="391" t="str">
        <f>IFERROR(VLOOKUP(AD420,BASE!M:N,2,0),"")</f>
        <v/>
      </c>
      <c r="AD420" s="393"/>
      <c r="AE420" s="391" t="str">
        <f>IFERROR(VLOOKUP(AF420,BASE!$P$2:$R$14,2,0),"")</f>
        <v/>
      </c>
      <c r="AF420" s="393"/>
      <c r="AG420" s="393"/>
      <c r="AH420" s="393"/>
      <c r="AI420" s="391" t="str">
        <f>IFERROR(VLOOKUP(AJ420,BASE!$D$2:$E$40,2,0),"")</f>
        <v/>
      </c>
      <c r="AJ420" s="393"/>
      <c r="AK420" s="394"/>
      <c r="AL420" s="394"/>
      <c r="AM420" s="394"/>
      <c r="AN420" s="394"/>
      <c r="AO420" s="394"/>
      <c r="AP420" s="394"/>
      <c r="AQ420" s="394"/>
      <c r="AR420" s="394"/>
      <c r="AS420" s="394"/>
      <c r="AT420" s="394"/>
      <c r="AU420" s="394"/>
      <c r="AV420" s="394"/>
      <c r="AW420" s="394"/>
      <c r="AX420" s="394"/>
      <c r="AY420" s="394"/>
      <c r="AZ420" s="394"/>
      <c r="BA420" s="394"/>
    </row>
    <row r="421" spans="1:53" ht="39.75" customHeight="1">
      <c r="A421" s="393"/>
      <c r="B421" s="394"/>
      <c r="C421" s="393"/>
      <c r="D421" s="396"/>
      <c r="E421" s="394"/>
      <c r="F421" s="393" t="s">
        <v>1477</v>
      </c>
      <c r="G421" s="393" t="str">
        <f t="shared" si="86"/>
        <v>240202501-RA1-C10</v>
      </c>
      <c r="H421" s="394"/>
      <c r="I421" s="393"/>
      <c r="J421" s="393"/>
      <c r="K421" s="395"/>
      <c r="L421" s="393"/>
      <c r="M421" s="393"/>
      <c r="N421" s="393" t="str">
        <f t="shared" si="78"/>
        <v/>
      </c>
      <c r="O421" s="394"/>
      <c r="P421" s="393"/>
      <c r="Q421" s="393"/>
      <c r="R421" s="393"/>
      <c r="S421" s="396"/>
      <c r="T421" s="394"/>
      <c r="U421" s="393"/>
      <c r="V421" s="392" t="str">
        <f t="shared" si="79"/>
        <v/>
      </c>
      <c r="W421" s="392" t="str">
        <f t="shared" si="80"/>
        <v/>
      </c>
      <c r="X421" s="393"/>
      <c r="Y421" s="391" t="str">
        <f>IFERROR(VLOOKUP(Z421,BASE!$G$2:$H$3,2,0),"")</f>
        <v/>
      </c>
      <c r="Z421" s="393"/>
      <c r="AA421" s="391" t="str">
        <f>IFERROR(VLOOKUP(AB421,BASE!$J$2:$K$3,2,0),"")</f>
        <v/>
      </c>
      <c r="AB421" s="393"/>
      <c r="AC421" s="391" t="str">
        <f>IFERROR(VLOOKUP(AD421,BASE!M:N,2,0),"")</f>
        <v/>
      </c>
      <c r="AD421" s="393"/>
      <c r="AE421" s="391" t="str">
        <f>IFERROR(VLOOKUP(AF421,BASE!$P$2:$R$14,2,0),"")</f>
        <v/>
      </c>
      <c r="AF421" s="393"/>
      <c r="AG421" s="393"/>
      <c r="AH421" s="393"/>
      <c r="AI421" s="391" t="str">
        <f>IFERROR(VLOOKUP(AJ421,BASE!$D$2:$E$40,2,0),"")</f>
        <v/>
      </c>
      <c r="AJ421" s="393"/>
      <c r="AK421" s="394"/>
      <c r="AL421" s="394"/>
      <c r="AM421" s="394"/>
      <c r="AN421" s="394"/>
      <c r="AO421" s="394"/>
      <c r="AP421" s="394"/>
      <c r="AQ421" s="394"/>
      <c r="AR421" s="394"/>
      <c r="AS421" s="394"/>
      <c r="AT421" s="394"/>
      <c r="AU421" s="394"/>
      <c r="AV421" s="394"/>
      <c r="AW421" s="394"/>
      <c r="AX421" s="394"/>
      <c r="AY421" s="394"/>
      <c r="AZ421" s="394"/>
      <c r="BA421" s="394"/>
    </row>
    <row r="422" spans="1:53" ht="39.75" customHeight="1">
      <c r="A422" s="391">
        <v>240202501</v>
      </c>
      <c r="B422" s="392" t="s">
        <v>132</v>
      </c>
      <c r="C422" s="391"/>
      <c r="D422" s="391" t="str">
        <f>CONCATENATE(A422,"-","RA2")</f>
        <v>240202501-RA2</v>
      </c>
      <c r="E422" s="392" t="s">
        <v>1301</v>
      </c>
      <c r="F422" s="393" t="s">
        <v>1440</v>
      </c>
      <c r="G422" s="393" t="str">
        <f t="shared" ref="G422:G431" si="87">CONCATENATE($D$422,"-",F422)</f>
        <v>240202501-RA2-C01</v>
      </c>
      <c r="H422" s="397" t="s">
        <v>1728</v>
      </c>
      <c r="I422" s="393">
        <v>4</v>
      </c>
      <c r="J422" s="393">
        <v>2</v>
      </c>
      <c r="K422" s="395"/>
      <c r="L422" s="393" t="s">
        <v>181</v>
      </c>
      <c r="M422" s="393" t="s">
        <v>1442</v>
      </c>
      <c r="N422" s="393" t="str">
        <f t="shared" si="78"/>
        <v>240202501-RA2-PTA2-E1</v>
      </c>
      <c r="O422" s="394" t="s">
        <v>1729</v>
      </c>
      <c r="P422" s="393">
        <v>8</v>
      </c>
      <c r="Q422" s="393">
        <v>3</v>
      </c>
      <c r="R422" s="393"/>
      <c r="S422" s="396"/>
      <c r="T422" s="394"/>
      <c r="U422" s="393"/>
      <c r="V422" s="392" t="str">
        <f t="shared" si="79"/>
        <v/>
      </c>
      <c r="W422" s="392" t="str">
        <f t="shared" si="80"/>
        <v/>
      </c>
      <c r="X422" s="393"/>
      <c r="Y422" s="391" t="str">
        <f>IFERROR(VLOOKUP(Z422,BASE!$G$2:$H$3,2,0),"")</f>
        <v/>
      </c>
      <c r="Z422" s="393"/>
      <c r="AA422" s="391" t="str">
        <f>IFERROR(VLOOKUP(AB422,BASE!$J$2:$K$3,2,0),"")</f>
        <v/>
      </c>
      <c r="AB422" s="393"/>
      <c r="AC422" s="391" t="str">
        <f>IFERROR(VLOOKUP(AD422,BASE!M:N,2,0),"")</f>
        <v/>
      </c>
      <c r="AD422" s="393"/>
      <c r="AE422" s="391" t="str">
        <f>IFERROR(VLOOKUP(AF422,BASE!$P$2:$R$14,2,0),"")</f>
        <v/>
      </c>
      <c r="AF422" s="393"/>
      <c r="AG422" s="393"/>
      <c r="AH422" s="393"/>
      <c r="AI422" s="391" t="str">
        <f>IFERROR(VLOOKUP(AJ422,BASE!$D$2:$E$40,2,0),"")</f>
        <v/>
      </c>
      <c r="AJ422" s="393"/>
      <c r="AK422" s="394"/>
      <c r="AL422" s="394"/>
      <c r="AM422" s="394"/>
      <c r="AN422" s="394"/>
      <c r="AO422" s="394"/>
      <c r="AP422" s="394"/>
      <c r="AQ422" s="394"/>
      <c r="AR422" s="394"/>
      <c r="AS422" s="394"/>
      <c r="AT422" s="394"/>
      <c r="AU422" s="394"/>
      <c r="AV422" s="394"/>
      <c r="AW422" s="394"/>
      <c r="AX422" s="394"/>
      <c r="AY422" s="394"/>
      <c r="AZ422" s="394"/>
      <c r="BA422" s="394"/>
    </row>
    <row r="423" spans="1:53" ht="39.75" customHeight="1">
      <c r="A423" s="393"/>
      <c r="B423" s="394"/>
      <c r="C423" s="393"/>
      <c r="D423" s="396"/>
      <c r="E423" s="394"/>
      <c r="F423" s="393" t="s">
        <v>1450</v>
      </c>
      <c r="G423" s="393" t="str">
        <f t="shared" si="87"/>
        <v>240202501-RA2-C02</v>
      </c>
      <c r="H423" s="394" t="s">
        <v>1730</v>
      </c>
      <c r="I423" s="393">
        <v>5</v>
      </c>
      <c r="J423" s="393">
        <v>2</v>
      </c>
      <c r="K423" s="395"/>
      <c r="L423" s="393"/>
      <c r="M423" s="393"/>
      <c r="N423" s="393" t="str">
        <f t="shared" si="78"/>
        <v/>
      </c>
      <c r="O423" s="394"/>
      <c r="P423" s="393"/>
      <c r="Q423" s="393"/>
      <c r="R423" s="393"/>
      <c r="S423" s="396"/>
      <c r="T423" s="394"/>
      <c r="U423" s="393"/>
      <c r="V423" s="392" t="str">
        <f t="shared" si="79"/>
        <v/>
      </c>
      <c r="W423" s="392" t="str">
        <f t="shared" si="80"/>
        <v/>
      </c>
      <c r="X423" s="393"/>
      <c r="Y423" s="391" t="str">
        <f>IFERROR(VLOOKUP(Z423,BASE!$G$2:$H$3,2,0),"")</f>
        <v/>
      </c>
      <c r="Z423" s="393"/>
      <c r="AA423" s="391" t="str">
        <f>IFERROR(VLOOKUP(AB423,BASE!$J$2:$K$3,2,0),"")</f>
        <v/>
      </c>
      <c r="AB423" s="393"/>
      <c r="AC423" s="391" t="str">
        <f>IFERROR(VLOOKUP(AD423,BASE!M:N,2,0),"")</f>
        <v/>
      </c>
      <c r="AD423" s="393"/>
      <c r="AE423" s="391" t="str">
        <f>IFERROR(VLOOKUP(AF423,BASE!$P$2:$R$14,2,0),"")</f>
        <v/>
      </c>
      <c r="AF423" s="393"/>
      <c r="AG423" s="393"/>
      <c r="AH423" s="393"/>
      <c r="AI423" s="391" t="str">
        <f>IFERROR(VLOOKUP(AJ423,BASE!$D$2:$E$40,2,0),"")</f>
        <v/>
      </c>
      <c r="AJ423" s="393"/>
      <c r="AK423" s="394"/>
      <c r="AL423" s="394"/>
      <c r="AM423" s="394"/>
      <c r="AN423" s="394"/>
      <c r="AO423" s="394"/>
      <c r="AP423" s="394"/>
      <c r="AQ423" s="394"/>
      <c r="AR423" s="394"/>
      <c r="AS423" s="394"/>
      <c r="AT423" s="394"/>
      <c r="AU423" s="394"/>
      <c r="AV423" s="394"/>
      <c r="AW423" s="394"/>
      <c r="AX423" s="394"/>
      <c r="AY423" s="394"/>
      <c r="AZ423" s="394"/>
      <c r="BA423" s="394"/>
    </row>
    <row r="424" spans="1:53" ht="39.75" customHeight="1">
      <c r="A424" s="393"/>
      <c r="B424" s="394"/>
      <c r="C424" s="393"/>
      <c r="D424" s="396"/>
      <c r="E424" s="394"/>
      <c r="F424" s="393" t="s">
        <v>1453</v>
      </c>
      <c r="G424" s="393" t="str">
        <f t="shared" si="87"/>
        <v>240202501-RA2-C03</v>
      </c>
      <c r="H424" s="394" t="s">
        <v>1731</v>
      </c>
      <c r="I424" s="393">
        <v>3</v>
      </c>
      <c r="J424" s="393">
        <v>1</v>
      </c>
      <c r="K424" s="395"/>
      <c r="L424" s="393"/>
      <c r="M424" s="393"/>
      <c r="N424" s="393" t="str">
        <f t="shared" si="78"/>
        <v/>
      </c>
      <c r="O424" s="394"/>
      <c r="P424" s="393"/>
      <c r="Q424" s="393"/>
      <c r="R424" s="393"/>
      <c r="S424" s="396"/>
      <c r="T424" s="394"/>
      <c r="U424" s="393"/>
      <c r="V424" s="392" t="str">
        <f t="shared" si="79"/>
        <v/>
      </c>
      <c r="W424" s="392" t="str">
        <f t="shared" si="80"/>
        <v/>
      </c>
      <c r="X424" s="393"/>
      <c r="Y424" s="391" t="str">
        <f>IFERROR(VLOOKUP(Z424,BASE!$G$2:$H$3,2,0),"")</f>
        <v/>
      </c>
      <c r="Z424" s="393"/>
      <c r="AA424" s="391" t="str">
        <f>IFERROR(VLOOKUP(AB424,BASE!$J$2:$K$3,2,0),"")</f>
        <v/>
      </c>
      <c r="AB424" s="393"/>
      <c r="AC424" s="391" t="str">
        <f>IFERROR(VLOOKUP(AD424,BASE!M:N,2,0),"")</f>
        <v/>
      </c>
      <c r="AD424" s="393"/>
      <c r="AE424" s="391" t="str">
        <f>IFERROR(VLOOKUP(AF424,BASE!$P$2:$R$14,2,0),"")</f>
        <v/>
      </c>
      <c r="AF424" s="393"/>
      <c r="AG424" s="393"/>
      <c r="AH424" s="393"/>
      <c r="AI424" s="391" t="str">
        <f>IFERROR(VLOOKUP(AJ424,BASE!$D$2:$E$40,2,0),"")</f>
        <v/>
      </c>
      <c r="AJ424" s="393"/>
      <c r="AK424" s="394"/>
      <c r="AL424" s="394"/>
      <c r="AM424" s="394"/>
      <c r="AN424" s="394"/>
      <c r="AO424" s="394"/>
      <c r="AP424" s="394"/>
      <c r="AQ424" s="394"/>
      <c r="AR424" s="394"/>
      <c r="AS424" s="394"/>
      <c r="AT424" s="394"/>
      <c r="AU424" s="394"/>
      <c r="AV424" s="394"/>
      <c r="AW424" s="394"/>
      <c r="AX424" s="394"/>
      <c r="AY424" s="394"/>
      <c r="AZ424" s="394"/>
      <c r="BA424" s="394"/>
    </row>
    <row r="425" spans="1:53" ht="39.75" customHeight="1">
      <c r="A425" s="393"/>
      <c r="B425" s="394"/>
      <c r="C425" s="393"/>
      <c r="D425" s="396"/>
      <c r="E425" s="394"/>
      <c r="F425" s="393" t="s">
        <v>1455</v>
      </c>
      <c r="G425" s="393" t="str">
        <f t="shared" si="87"/>
        <v>240202501-RA2-C04</v>
      </c>
      <c r="H425" s="394" t="s">
        <v>1732</v>
      </c>
      <c r="I425" s="393">
        <v>4</v>
      </c>
      <c r="J425" s="393">
        <v>1</v>
      </c>
      <c r="K425" s="395"/>
      <c r="L425" s="393"/>
      <c r="M425" s="393"/>
      <c r="N425" s="393" t="str">
        <f t="shared" si="78"/>
        <v/>
      </c>
      <c r="O425" s="394"/>
      <c r="P425" s="393"/>
      <c r="Q425" s="393"/>
      <c r="R425" s="393"/>
      <c r="S425" s="396"/>
      <c r="T425" s="394"/>
      <c r="U425" s="393"/>
      <c r="V425" s="392" t="str">
        <f t="shared" si="79"/>
        <v/>
      </c>
      <c r="W425" s="392" t="str">
        <f t="shared" si="80"/>
        <v/>
      </c>
      <c r="X425" s="393"/>
      <c r="Y425" s="391" t="str">
        <f>IFERROR(VLOOKUP(Z425,BASE!$G$2:$H$3,2,0),"")</f>
        <v/>
      </c>
      <c r="Z425" s="393"/>
      <c r="AA425" s="391" t="str">
        <f>IFERROR(VLOOKUP(AB425,BASE!$J$2:$K$3,2,0),"")</f>
        <v/>
      </c>
      <c r="AB425" s="393"/>
      <c r="AC425" s="391" t="str">
        <f>IFERROR(VLOOKUP(AD425,BASE!M:N,2,0),"")</f>
        <v/>
      </c>
      <c r="AD425" s="393"/>
      <c r="AE425" s="391" t="str">
        <f>IFERROR(VLOOKUP(AF425,BASE!$P$2:$R$14,2,0),"")</f>
        <v/>
      </c>
      <c r="AF425" s="393"/>
      <c r="AG425" s="393"/>
      <c r="AH425" s="393"/>
      <c r="AI425" s="391" t="str">
        <f>IFERROR(VLOOKUP(AJ425,BASE!$D$2:$E$40,2,0),"")</f>
        <v/>
      </c>
      <c r="AJ425" s="393"/>
      <c r="AK425" s="394"/>
      <c r="AL425" s="394"/>
      <c r="AM425" s="394"/>
      <c r="AN425" s="394"/>
      <c r="AO425" s="394"/>
      <c r="AP425" s="394"/>
      <c r="AQ425" s="394"/>
      <c r="AR425" s="394"/>
      <c r="AS425" s="394"/>
      <c r="AT425" s="394"/>
      <c r="AU425" s="394"/>
      <c r="AV425" s="394"/>
      <c r="AW425" s="394"/>
      <c r="AX425" s="394"/>
      <c r="AY425" s="394"/>
      <c r="AZ425" s="394"/>
      <c r="BA425" s="394"/>
    </row>
    <row r="426" spans="1:53" ht="39.75" customHeight="1">
      <c r="A426" s="393"/>
      <c r="B426" s="394"/>
      <c r="C426" s="393"/>
      <c r="D426" s="396"/>
      <c r="E426" s="394"/>
      <c r="F426" s="393" t="s">
        <v>1457</v>
      </c>
      <c r="G426" s="393" t="str">
        <f t="shared" si="87"/>
        <v>240202501-RA2-C05</v>
      </c>
      <c r="H426" s="394" t="s">
        <v>1733</v>
      </c>
      <c r="I426" s="393">
        <v>2</v>
      </c>
      <c r="J426" s="393">
        <v>1</v>
      </c>
      <c r="K426" s="395"/>
      <c r="L426" s="393"/>
      <c r="M426" s="393"/>
      <c r="N426" s="393" t="str">
        <f t="shared" si="78"/>
        <v/>
      </c>
      <c r="O426" s="394"/>
      <c r="P426" s="393"/>
      <c r="Q426" s="393"/>
      <c r="R426" s="393"/>
      <c r="S426" s="396"/>
      <c r="T426" s="394"/>
      <c r="U426" s="393"/>
      <c r="V426" s="392" t="str">
        <f t="shared" si="79"/>
        <v/>
      </c>
      <c r="W426" s="392" t="str">
        <f t="shared" si="80"/>
        <v/>
      </c>
      <c r="X426" s="393"/>
      <c r="Y426" s="391" t="str">
        <f>IFERROR(VLOOKUP(Z426,BASE!$G$2:$H$3,2,0),"")</f>
        <v/>
      </c>
      <c r="Z426" s="393"/>
      <c r="AA426" s="391" t="str">
        <f>IFERROR(VLOOKUP(AB426,BASE!$J$2:$K$3,2,0),"")</f>
        <v/>
      </c>
      <c r="AB426" s="393"/>
      <c r="AC426" s="391" t="str">
        <f>IFERROR(VLOOKUP(AD426,BASE!M:N,2,0),"")</f>
        <v/>
      </c>
      <c r="AD426" s="393"/>
      <c r="AE426" s="391" t="str">
        <f>IFERROR(VLOOKUP(AF426,BASE!$P$2:$R$14,2,0),"")</f>
        <v/>
      </c>
      <c r="AF426" s="393"/>
      <c r="AG426" s="393"/>
      <c r="AH426" s="393"/>
      <c r="AI426" s="391" t="str">
        <f>IFERROR(VLOOKUP(AJ426,BASE!$D$2:$E$40,2,0),"")</f>
        <v/>
      </c>
      <c r="AJ426" s="393"/>
      <c r="AK426" s="394"/>
      <c r="AL426" s="394"/>
      <c r="AM426" s="394"/>
      <c r="AN426" s="394"/>
      <c r="AO426" s="394"/>
      <c r="AP426" s="394"/>
      <c r="AQ426" s="394"/>
      <c r="AR426" s="394"/>
      <c r="AS426" s="394"/>
      <c r="AT426" s="394"/>
      <c r="AU426" s="394"/>
      <c r="AV426" s="394"/>
      <c r="AW426" s="394"/>
      <c r="AX426" s="394"/>
      <c r="AY426" s="394"/>
      <c r="AZ426" s="394"/>
      <c r="BA426" s="394"/>
    </row>
    <row r="427" spans="1:53" ht="39.75" customHeight="1">
      <c r="A427" s="393"/>
      <c r="B427" s="394"/>
      <c r="C427" s="393"/>
      <c r="D427" s="396"/>
      <c r="E427" s="394"/>
      <c r="F427" s="393" t="s">
        <v>1467</v>
      </c>
      <c r="G427" s="393" t="str">
        <f t="shared" si="87"/>
        <v>240202501-RA2-C06</v>
      </c>
      <c r="H427" s="394" t="s">
        <v>1734</v>
      </c>
      <c r="I427" s="393">
        <v>5</v>
      </c>
      <c r="J427" s="393">
        <v>3</v>
      </c>
      <c r="K427" s="395"/>
      <c r="L427" s="393"/>
      <c r="M427" s="393"/>
      <c r="N427" s="393" t="str">
        <f t="shared" si="78"/>
        <v/>
      </c>
      <c r="O427" s="394"/>
      <c r="P427" s="393"/>
      <c r="Q427" s="393"/>
      <c r="R427" s="393"/>
      <c r="S427" s="396"/>
      <c r="T427" s="394"/>
      <c r="U427" s="393"/>
      <c r="V427" s="392" t="str">
        <f t="shared" si="79"/>
        <v/>
      </c>
      <c r="W427" s="392" t="str">
        <f t="shared" si="80"/>
        <v/>
      </c>
      <c r="X427" s="393"/>
      <c r="Y427" s="391" t="str">
        <f>IFERROR(VLOOKUP(Z427,BASE!$G$2:$H$3,2,0),"")</f>
        <v/>
      </c>
      <c r="Z427" s="393"/>
      <c r="AA427" s="391" t="str">
        <f>IFERROR(VLOOKUP(AB427,BASE!$J$2:$K$3,2,0),"")</f>
        <v/>
      </c>
      <c r="AB427" s="393"/>
      <c r="AC427" s="391" t="str">
        <f>IFERROR(VLOOKUP(AD427,BASE!M:N,2,0),"")</f>
        <v/>
      </c>
      <c r="AD427" s="393"/>
      <c r="AE427" s="391" t="str">
        <f>IFERROR(VLOOKUP(AF427,BASE!$P$2:$R$14,2,0),"")</f>
        <v/>
      </c>
      <c r="AF427" s="393"/>
      <c r="AG427" s="393"/>
      <c r="AH427" s="393"/>
      <c r="AI427" s="391" t="str">
        <f>IFERROR(VLOOKUP(AJ427,BASE!$D$2:$E$40,2,0),"")</f>
        <v/>
      </c>
      <c r="AJ427" s="393"/>
      <c r="AK427" s="394"/>
      <c r="AL427" s="394"/>
      <c r="AM427" s="394"/>
      <c r="AN427" s="394"/>
      <c r="AO427" s="394"/>
      <c r="AP427" s="394"/>
      <c r="AQ427" s="394"/>
      <c r="AR427" s="394"/>
      <c r="AS427" s="394"/>
      <c r="AT427" s="394"/>
      <c r="AU427" s="394"/>
      <c r="AV427" s="394"/>
      <c r="AW427" s="394"/>
      <c r="AX427" s="394"/>
      <c r="AY427" s="394"/>
      <c r="AZ427" s="394"/>
      <c r="BA427" s="394"/>
    </row>
    <row r="428" spans="1:53" ht="39.75" customHeight="1">
      <c r="A428" s="393"/>
      <c r="B428" s="394"/>
      <c r="C428" s="393"/>
      <c r="D428" s="396"/>
      <c r="E428" s="394"/>
      <c r="F428" s="393" t="s">
        <v>1469</v>
      </c>
      <c r="G428" s="393" t="str">
        <f t="shared" si="87"/>
        <v>240202501-RA2-C07</v>
      </c>
      <c r="H428" s="394" t="s">
        <v>1726</v>
      </c>
      <c r="I428" s="393">
        <v>8</v>
      </c>
      <c r="J428" s="393">
        <v>2</v>
      </c>
      <c r="K428" s="395"/>
      <c r="L428" s="393"/>
      <c r="M428" s="393"/>
      <c r="N428" s="393" t="str">
        <f t="shared" si="78"/>
        <v/>
      </c>
      <c r="O428" s="394"/>
      <c r="P428" s="393"/>
      <c r="Q428" s="393"/>
      <c r="R428" s="393"/>
      <c r="S428" s="396"/>
      <c r="T428" s="394"/>
      <c r="U428" s="393"/>
      <c r="V428" s="392" t="str">
        <f t="shared" si="79"/>
        <v/>
      </c>
      <c r="W428" s="392" t="str">
        <f t="shared" si="80"/>
        <v/>
      </c>
      <c r="X428" s="393"/>
      <c r="Y428" s="391" t="str">
        <f>IFERROR(VLOOKUP(Z428,BASE!$G$2:$H$3,2,0),"")</f>
        <v/>
      </c>
      <c r="Z428" s="393"/>
      <c r="AA428" s="391" t="str">
        <f>IFERROR(VLOOKUP(AB428,BASE!$J$2:$K$3,2,0),"")</f>
        <v/>
      </c>
      <c r="AB428" s="393"/>
      <c r="AC428" s="391" t="str">
        <f>IFERROR(VLOOKUP(AD428,BASE!M:N,2,0),"")</f>
        <v/>
      </c>
      <c r="AD428" s="393"/>
      <c r="AE428" s="391" t="str">
        <f>IFERROR(VLOOKUP(AF428,BASE!$P$2:$R$14,2,0),"")</f>
        <v/>
      </c>
      <c r="AF428" s="393"/>
      <c r="AG428" s="393"/>
      <c r="AH428" s="393"/>
      <c r="AI428" s="391" t="str">
        <f>IFERROR(VLOOKUP(AJ428,BASE!$D$2:$E$40,2,0),"")</f>
        <v/>
      </c>
      <c r="AJ428" s="393"/>
      <c r="AK428" s="394"/>
      <c r="AL428" s="394"/>
      <c r="AM428" s="394"/>
      <c r="AN428" s="394"/>
      <c r="AO428" s="394"/>
      <c r="AP428" s="394"/>
      <c r="AQ428" s="394"/>
      <c r="AR428" s="394"/>
      <c r="AS428" s="394"/>
      <c r="AT428" s="394"/>
      <c r="AU428" s="394"/>
      <c r="AV428" s="394"/>
      <c r="AW428" s="394"/>
      <c r="AX428" s="394"/>
      <c r="AY428" s="394"/>
      <c r="AZ428" s="394"/>
      <c r="BA428" s="394"/>
    </row>
    <row r="429" spans="1:53" ht="39.75" customHeight="1">
      <c r="A429" s="393"/>
      <c r="B429" s="394"/>
      <c r="C429" s="393"/>
      <c r="D429" s="396"/>
      <c r="E429" s="394"/>
      <c r="F429" s="393" t="s">
        <v>1471</v>
      </c>
      <c r="G429" s="393" t="str">
        <f t="shared" si="87"/>
        <v>240202501-RA2-C08</v>
      </c>
      <c r="H429" s="394" t="s">
        <v>1727</v>
      </c>
      <c r="I429" s="393">
        <v>4</v>
      </c>
      <c r="J429" s="393">
        <v>2</v>
      </c>
      <c r="K429" s="395"/>
      <c r="L429" s="393"/>
      <c r="M429" s="393"/>
      <c r="N429" s="393" t="str">
        <f t="shared" si="78"/>
        <v/>
      </c>
      <c r="O429" s="394"/>
      <c r="P429" s="393"/>
      <c r="Q429" s="393"/>
      <c r="R429" s="393"/>
      <c r="S429" s="396"/>
      <c r="T429" s="394"/>
      <c r="U429" s="393"/>
      <c r="V429" s="392" t="str">
        <f t="shared" si="79"/>
        <v/>
      </c>
      <c r="W429" s="392" t="str">
        <f t="shared" si="80"/>
        <v/>
      </c>
      <c r="X429" s="393"/>
      <c r="Y429" s="391" t="str">
        <f>IFERROR(VLOOKUP(Z429,BASE!$G$2:$H$3,2,0),"")</f>
        <v/>
      </c>
      <c r="Z429" s="393"/>
      <c r="AA429" s="391" t="str">
        <f>IFERROR(VLOOKUP(AB429,BASE!$J$2:$K$3,2,0),"")</f>
        <v/>
      </c>
      <c r="AB429" s="393"/>
      <c r="AC429" s="391" t="str">
        <f>IFERROR(VLOOKUP(AD429,BASE!M:N,2,0),"")</f>
        <v/>
      </c>
      <c r="AD429" s="393"/>
      <c r="AE429" s="391" t="str">
        <f>IFERROR(VLOOKUP(AF429,BASE!$P$2:$R$14,2,0),"")</f>
        <v/>
      </c>
      <c r="AF429" s="393"/>
      <c r="AG429" s="393"/>
      <c r="AH429" s="393"/>
      <c r="AI429" s="391" t="str">
        <f>IFERROR(VLOOKUP(AJ429,BASE!$D$2:$E$40,2,0),"")</f>
        <v/>
      </c>
      <c r="AJ429" s="393"/>
      <c r="AK429" s="394"/>
      <c r="AL429" s="394"/>
      <c r="AM429" s="394"/>
      <c r="AN429" s="394"/>
      <c r="AO429" s="394"/>
      <c r="AP429" s="394"/>
      <c r="AQ429" s="394"/>
      <c r="AR429" s="394"/>
      <c r="AS429" s="394"/>
      <c r="AT429" s="394"/>
      <c r="AU429" s="394"/>
      <c r="AV429" s="394"/>
      <c r="AW429" s="394"/>
      <c r="AX429" s="394"/>
      <c r="AY429" s="394"/>
      <c r="AZ429" s="394"/>
      <c r="BA429" s="394"/>
    </row>
    <row r="430" spans="1:53" ht="39.75" customHeight="1">
      <c r="A430" s="393"/>
      <c r="B430" s="394"/>
      <c r="C430" s="393"/>
      <c r="D430" s="396"/>
      <c r="E430" s="394"/>
      <c r="F430" s="393" t="s">
        <v>1475</v>
      </c>
      <c r="G430" s="393" t="str">
        <f t="shared" si="87"/>
        <v>240202501-RA2-C09</v>
      </c>
      <c r="H430" s="394"/>
      <c r="I430" s="393"/>
      <c r="J430" s="393"/>
      <c r="K430" s="395"/>
      <c r="L430" s="393"/>
      <c r="M430" s="393"/>
      <c r="N430" s="393" t="str">
        <f t="shared" si="78"/>
        <v/>
      </c>
      <c r="O430" s="394"/>
      <c r="P430" s="393"/>
      <c r="Q430" s="393"/>
      <c r="R430" s="393"/>
      <c r="S430" s="396"/>
      <c r="T430" s="394"/>
      <c r="U430" s="393"/>
      <c r="V430" s="392" t="str">
        <f t="shared" si="79"/>
        <v/>
      </c>
      <c r="W430" s="392" t="str">
        <f t="shared" si="80"/>
        <v/>
      </c>
      <c r="X430" s="393"/>
      <c r="Y430" s="391" t="str">
        <f>IFERROR(VLOOKUP(Z430,BASE!$G$2:$H$3,2,0),"")</f>
        <v/>
      </c>
      <c r="Z430" s="393"/>
      <c r="AA430" s="391" t="str">
        <f>IFERROR(VLOOKUP(AB430,BASE!$J$2:$K$3,2,0),"")</f>
        <v/>
      </c>
      <c r="AB430" s="393"/>
      <c r="AC430" s="391" t="str">
        <f>IFERROR(VLOOKUP(AD430,BASE!M:N,2,0),"")</f>
        <v/>
      </c>
      <c r="AD430" s="393"/>
      <c r="AE430" s="391" t="str">
        <f>IFERROR(VLOOKUP(AF430,BASE!$P$2:$R$14,2,0),"")</f>
        <v/>
      </c>
      <c r="AF430" s="393"/>
      <c r="AG430" s="393"/>
      <c r="AH430" s="393"/>
      <c r="AI430" s="391" t="str">
        <f>IFERROR(VLOOKUP(AJ430,BASE!$D$2:$E$40,2,0),"")</f>
        <v/>
      </c>
      <c r="AJ430" s="393"/>
      <c r="AK430" s="394"/>
      <c r="AL430" s="394"/>
      <c r="AM430" s="394"/>
      <c r="AN430" s="394"/>
      <c r="AO430" s="394"/>
      <c r="AP430" s="394"/>
      <c r="AQ430" s="394"/>
      <c r="AR430" s="394"/>
      <c r="AS430" s="394"/>
      <c r="AT430" s="394"/>
      <c r="AU430" s="394"/>
      <c r="AV430" s="394"/>
      <c r="AW430" s="394"/>
      <c r="AX430" s="394"/>
      <c r="AY430" s="394"/>
      <c r="AZ430" s="394"/>
      <c r="BA430" s="394"/>
    </row>
    <row r="431" spans="1:53" ht="39.75" customHeight="1">
      <c r="A431" s="393"/>
      <c r="B431" s="394"/>
      <c r="C431" s="393"/>
      <c r="D431" s="396"/>
      <c r="E431" s="394"/>
      <c r="F431" s="393" t="s">
        <v>1477</v>
      </c>
      <c r="G431" s="393" t="str">
        <f t="shared" si="87"/>
        <v>240202501-RA2-C10</v>
      </c>
      <c r="H431" s="394"/>
      <c r="I431" s="393"/>
      <c r="J431" s="393"/>
      <c r="K431" s="395"/>
      <c r="L431" s="393"/>
      <c r="M431" s="393"/>
      <c r="N431" s="393" t="str">
        <f t="shared" si="78"/>
        <v/>
      </c>
      <c r="O431" s="394"/>
      <c r="P431" s="393"/>
      <c r="Q431" s="393"/>
      <c r="R431" s="393"/>
      <c r="S431" s="396"/>
      <c r="T431" s="394"/>
      <c r="U431" s="393"/>
      <c r="V431" s="392" t="str">
        <f t="shared" si="79"/>
        <v/>
      </c>
      <c r="W431" s="392" t="str">
        <f t="shared" si="80"/>
        <v/>
      </c>
      <c r="X431" s="393"/>
      <c r="Y431" s="391" t="str">
        <f>IFERROR(VLOOKUP(Z431,BASE!$G$2:$H$3,2,0),"")</f>
        <v/>
      </c>
      <c r="Z431" s="393"/>
      <c r="AA431" s="391" t="str">
        <f>IFERROR(VLOOKUP(AB431,BASE!$J$2:$K$3,2,0),"")</f>
        <v/>
      </c>
      <c r="AB431" s="393"/>
      <c r="AC431" s="391" t="str">
        <f>IFERROR(VLOOKUP(AD431,BASE!M:N,2,0),"")</f>
        <v/>
      </c>
      <c r="AD431" s="393"/>
      <c r="AE431" s="391" t="str">
        <f>IFERROR(VLOOKUP(AF431,BASE!$P$2:$R$14,2,0),"")</f>
        <v/>
      </c>
      <c r="AF431" s="393"/>
      <c r="AG431" s="393"/>
      <c r="AH431" s="393"/>
      <c r="AI431" s="391" t="str">
        <f>IFERROR(VLOOKUP(AJ431,BASE!$D$2:$E$40,2,0),"")</f>
        <v/>
      </c>
      <c r="AJ431" s="393"/>
      <c r="AK431" s="394"/>
      <c r="AL431" s="394"/>
      <c r="AM431" s="394"/>
      <c r="AN431" s="394"/>
      <c r="AO431" s="394"/>
      <c r="AP431" s="394"/>
      <c r="AQ431" s="394"/>
      <c r="AR431" s="394"/>
      <c r="AS431" s="394"/>
      <c r="AT431" s="394"/>
      <c r="AU431" s="394"/>
      <c r="AV431" s="394"/>
      <c r="AW431" s="394"/>
      <c r="AX431" s="394"/>
      <c r="AY431" s="394"/>
      <c r="AZ431" s="394"/>
      <c r="BA431" s="394"/>
    </row>
    <row r="432" spans="1:53" ht="39.75" customHeight="1">
      <c r="A432" s="391">
        <v>240202501</v>
      </c>
      <c r="B432" s="392" t="s">
        <v>132</v>
      </c>
      <c r="C432" s="391"/>
      <c r="D432" s="391" t="str">
        <f>CONCATENATE(A432,"-","RA3")</f>
        <v>240202501-RA3</v>
      </c>
      <c r="E432" s="392" t="s">
        <v>1302</v>
      </c>
      <c r="F432" s="393" t="s">
        <v>1440</v>
      </c>
      <c r="G432" s="393" t="str">
        <f t="shared" ref="G432:G441" si="88">CONCATENATE($D$432,"-",F432)</f>
        <v>240202501-RA3-C01</v>
      </c>
      <c r="H432" s="397" t="s">
        <v>1735</v>
      </c>
      <c r="I432" s="393">
        <v>4</v>
      </c>
      <c r="J432" s="393">
        <v>2</v>
      </c>
      <c r="K432" s="395"/>
      <c r="L432" s="393" t="s">
        <v>184</v>
      </c>
      <c r="M432" s="393" t="s">
        <v>1442</v>
      </c>
      <c r="N432" s="393" t="str">
        <f t="shared" si="78"/>
        <v>240202501-RA3-PTA3-E1</v>
      </c>
      <c r="O432" s="394" t="s">
        <v>1736</v>
      </c>
      <c r="P432" s="393">
        <v>4</v>
      </c>
      <c r="Q432" s="393">
        <v>2</v>
      </c>
      <c r="R432" s="393"/>
      <c r="S432" s="396"/>
      <c r="T432" s="394"/>
      <c r="U432" s="393"/>
      <c r="V432" s="392" t="str">
        <f t="shared" si="79"/>
        <v/>
      </c>
      <c r="W432" s="392" t="str">
        <f t="shared" si="80"/>
        <v/>
      </c>
      <c r="X432" s="393"/>
      <c r="Y432" s="391" t="str">
        <f>IFERROR(VLOOKUP(Z432,BASE!$G$2:$H$3,2,0),"")</f>
        <v/>
      </c>
      <c r="Z432" s="393"/>
      <c r="AA432" s="391" t="str">
        <f>IFERROR(VLOOKUP(AB432,BASE!$J$2:$K$3,2,0),"")</f>
        <v/>
      </c>
      <c r="AB432" s="393"/>
      <c r="AC432" s="391" t="str">
        <f>IFERROR(VLOOKUP(AD432,BASE!M:N,2,0),"")</f>
        <v/>
      </c>
      <c r="AD432" s="393"/>
      <c r="AE432" s="391" t="str">
        <f>IFERROR(VLOOKUP(AF432,BASE!$P$2:$R$14,2,0),"")</f>
        <v/>
      </c>
      <c r="AF432" s="393"/>
      <c r="AG432" s="393"/>
      <c r="AH432" s="393"/>
      <c r="AI432" s="391" t="str">
        <f>IFERROR(VLOOKUP(AJ432,BASE!$D$2:$E$40,2,0),"")</f>
        <v/>
      </c>
      <c r="AJ432" s="393"/>
      <c r="AK432" s="394"/>
      <c r="AL432" s="394"/>
      <c r="AM432" s="394"/>
      <c r="AN432" s="394"/>
      <c r="AO432" s="394"/>
      <c r="AP432" s="394"/>
      <c r="AQ432" s="394"/>
      <c r="AR432" s="394"/>
      <c r="AS432" s="394"/>
      <c r="AT432" s="394"/>
      <c r="AU432" s="394"/>
      <c r="AV432" s="394"/>
      <c r="AW432" s="394"/>
      <c r="AX432" s="394"/>
      <c r="AY432" s="394"/>
      <c r="AZ432" s="394"/>
      <c r="BA432" s="394"/>
    </row>
    <row r="433" spans="1:53" ht="39.75" customHeight="1">
      <c r="A433" s="393"/>
      <c r="B433" s="394"/>
      <c r="C433" s="393"/>
      <c r="D433" s="396" t="s">
        <v>1303</v>
      </c>
      <c r="E433" s="394"/>
      <c r="F433" s="393" t="s">
        <v>1450</v>
      </c>
      <c r="G433" s="393" t="str">
        <f t="shared" si="88"/>
        <v>240202501-RA3-C02</v>
      </c>
      <c r="H433" s="394" t="s">
        <v>1737</v>
      </c>
      <c r="I433" s="393">
        <v>4</v>
      </c>
      <c r="J433" s="393">
        <v>2</v>
      </c>
      <c r="K433" s="395"/>
      <c r="L433" s="393" t="s">
        <v>184</v>
      </c>
      <c r="M433" s="393" t="s">
        <v>1462</v>
      </c>
      <c r="N433" s="393" t="str">
        <f t="shared" si="78"/>
        <v>240202501-RA3-PTA3-E2</v>
      </c>
      <c r="O433" s="394" t="s">
        <v>1738</v>
      </c>
      <c r="P433" s="393">
        <v>4</v>
      </c>
      <c r="Q433" s="393">
        <v>2</v>
      </c>
      <c r="R433" s="393"/>
      <c r="S433" s="396"/>
      <c r="T433" s="394"/>
      <c r="U433" s="393"/>
      <c r="V433" s="392" t="str">
        <f t="shared" si="79"/>
        <v/>
      </c>
      <c r="W433" s="392" t="str">
        <f t="shared" si="80"/>
        <v/>
      </c>
      <c r="X433" s="393"/>
      <c r="Y433" s="391" t="str">
        <f>IFERROR(VLOOKUP(Z433,BASE!$G$2:$H$3,2,0),"")</f>
        <v/>
      </c>
      <c r="Z433" s="393"/>
      <c r="AA433" s="391" t="str">
        <f>IFERROR(VLOOKUP(AB433,BASE!$J$2:$K$3,2,0),"")</f>
        <v/>
      </c>
      <c r="AB433" s="393"/>
      <c r="AC433" s="391" t="str">
        <f>IFERROR(VLOOKUP(AD433,BASE!M:N,2,0),"")</f>
        <v/>
      </c>
      <c r="AD433" s="393"/>
      <c r="AE433" s="391" t="str">
        <f>IFERROR(VLOOKUP(AF433,BASE!$P$2:$R$14,2,0),"")</f>
        <v/>
      </c>
      <c r="AF433" s="393"/>
      <c r="AG433" s="393"/>
      <c r="AH433" s="393"/>
      <c r="AI433" s="391" t="str">
        <f>IFERROR(VLOOKUP(AJ433,BASE!$D$2:$E$40,2,0),"")</f>
        <v/>
      </c>
      <c r="AJ433" s="393"/>
      <c r="AK433" s="394"/>
      <c r="AL433" s="394"/>
      <c r="AM433" s="394"/>
      <c r="AN433" s="394"/>
      <c r="AO433" s="394"/>
      <c r="AP433" s="394"/>
      <c r="AQ433" s="394"/>
      <c r="AR433" s="394"/>
      <c r="AS433" s="394"/>
      <c r="AT433" s="394"/>
      <c r="AU433" s="394"/>
      <c r="AV433" s="394"/>
      <c r="AW433" s="394"/>
      <c r="AX433" s="394"/>
      <c r="AY433" s="394"/>
      <c r="AZ433" s="394"/>
      <c r="BA433" s="394"/>
    </row>
    <row r="434" spans="1:53" ht="39.75" customHeight="1">
      <c r="A434" s="393"/>
      <c r="B434" s="394"/>
      <c r="C434" s="393"/>
      <c r="D434" s="396"/>
      <c r="E434" s="394"/>
      <c r="F434" s="393" t="s">
        <v>1453</v>
      </c>
      <c r="G434" s="393" t="str">
        <f t="shared" si="88"/>
        <v>240202501-RA3-C03</v>
      </c>
      <c r="H434" s="394" t="s">
        <v>1739</v>
      </c>
      <c r="I434" s="393">
        <v>5</v>
      </c>
      <c r="J434" s="393">
        <v>3</v>
      </c>
      <c r="K434" s="395"/>
      <c r="L434" s="393"/>
      <c r="M434" s="393"/>
      <c r="N434" s="393" t="str">
        <f t="shared" si="78"/>
        <v/>
      </c>
      <c r="O434" s="394"/>
      <c r="P434" s="393"/>
      <c r="Q434" s="393"/>
      <c r="R434" s="393"/>
      <c r="S434" s="396"/>
      <c r="T434" s="394"/>
      <c r="U434" s="393"/>
      <c r="V434" s="392" t="str">
        <f t="shared" si="79"/>
        <v/>
      </c>
      <c r="W434" s="392" t="str">
        <f t="shared" si="80"/>
        <v/>
      </c>
      <c r="X434" s="393"/>
      <c r="Y434" s="391" t="str">
        <f>IFERROR(VLOOKUP(Z434,BASE!$G$2:$H$3,2,0),"")</f>
        <v/>
      </c>
      <c r="Z434" s="393"/>
      <c r="AA434" s="391" t="str">
        <f>IFERROR(VLOOKUP(AB434,BASE!$J$2:$K$3,2,0),"")</f>
        <v/>
      </c>
      <c r="AB434" s="393"/>
      <c r="AC434" s="391" t="str">
        <f>IFERROR(VLOOKUP(AD434,BASE!M:N,2,0),"")</f>
        <v/>
      </c>
      <c r="AD434" s="393"/>
      <c r="AE434" s="391" t="str">
        <f>IFERROR(VLOOKUP(AF434,BASE!$P$2:$R$14,2,0),"")</f>
        <v/>
      </c>
      <c r="AF434" s="393"/>
      <c r="AG434" s="393"/>
      <c r="AH434" s="393"/>
      <c r="AI434" s="391" t="str">
        <f>IFERROR(VLOOKUP(AJ434,BASE!$D$2:$E$40,2,0),"")</f>
        <v/>
      </c>
      <c r="AJ434" s="393"/>
      <c r="AK434" s="394"/>
      <c r="AL434" s="394"/>
      <c r="AM434" s="394"/>
      <c r="AN434" s="394"/>
      <c r="AO434" s="394"/>
      <c r="AP434" s="394"/>
      <c r="AQ434" s="394"/>
      <c r="AR434" s="394"/>
      <c r="AS434" s="394"/>
      <c r="AT434" s="394"/>
      <c r="AU434" s="394"/>
      <c r="AV434" s="394"/>
      <c r="AW434" s="394"/>
      <c r="AX434" s="394"/>
      <c r="AY434" s="394"/>
      <c r="AZ434" s="394"/>
      <c r="BA434" s="394"/>
    </row>
    <row r="435" spans="1:53" ht="39.75" customHeight="1">
      <c r="A435" s="393"/>
      <c r="B435" s="394"/>
      <c r="C435" s="393"/>
      <c r="D435" s="396"/>
      <c r="E435" s="394"/>
      <c r="F435" s="393" t="s">
        <v>1455</v>
      </c>
      <c r="G435" s="393" t="str">
        <f t="shared" si="88"/>
        <v>240202501-RA3-C04</v>
      </c>
      <c r="H435" s="394" t="s">
        <v>1740</v>
      </c>
      <c r="I435" s="393">
        <v>6</v>
      </c>
      <c r="J435" s="393">
        <v>2</v>
      </c>
      <c r="K435" s="395"/>
      <c r="L435" s="393"/>
      <c r="M435" s="393"/>
      <c r="N435" s="393" t="str">
        <f t="shared" si="78"/>
        <v/>
      </c>
      <c r="O435" s="394"/>
      <c r="P435" s="393"/>
      <c r="Q435" s="393"/>
      <c r="R435" s="393"/>
      <c r="S435" s="396"/>
      <c r="T435" s="394"/>
      <c r="U435" s="393"/>
      <c r="V435" s="392" t="str">
        <f t="shared" si="79"/>
        <v/>
      </c>
      <c r="W435" s="392" t="str">
        <f t="shared" si="80"/>
        <v/>
      </c>
      <c r="X435" s="393"/>
      <c r="Y435" s="391" t="str">
        <f>IFERROR(VLOOKUP(Z435,BASE!$G$2:$H$3,2,0),"")</f>
        <v/>
      </c>
      <c r="Z435" s="393"/>
      <c r="AA435" s="391" t="str">
        <f>IFERROR(VLOOKUP(AB435,BASE!$J$2:$K$3,2,0),"")</f>
        <v/>
      </c>
      <c r="AB435" s="393"/>
      <c r="AC435" s="391" t="str">
        <f>IFERROR(VLOOKUP(AD435,BASE!M:N,2,0),"")</f>
        <v/>
      </c>
      <c r="AD435" s="393"/>
      <c r="AE435" s="391" t="str">
        <f>IFERROR(VLOOKUP(AF435,BASE!$P$2:$R$14,2,0),"")</f>
        <v/>
      </c>
      <c r="AF435" s="393"/>
      <c r="AG435" s="393"/>
      <c r="AH435" s="393"/>
      <c r="AI435" s="391" t="str">
        <f>IFERROR(VLOOKUP(AJ435,BASE!$D$2:$E$40,2,0),"")</f>
        <v/>
      </c>
      <c r="AJ435" s="393"/>
      <c r="AK435" s="394"/>
      <c r="AL435" s="394"/>
      <c r="AM435" s="394"/>
      <c r="AN435" s="394"/>
      <c r="AO435" s="394"/>
      <c r="AP435" s="394"/>
      <c r="AQ435" s="394"/>
      <c r="AR435" s="394"/>
      <c r="AS435" s="394"/>
      <c r="AT435" s="394"/>
      <c r="AU435" s="394"/>
      <c r="AV435" s="394"/>
      <c r="AW435" s="394"/>
      <c r="AX435" s="394"/>
      <c r="AY435" s="394"/>
      <c r="AZ435" s="394"/>
      <c r="BA435" s="394"/>
    </row>
    <row r="436" spans="1:53" ht="39.75" customHeight="1">
      <c r="A436" s="393"/>
      <c r="B436" s="394"/>
      <c r="C436" s="393"/>
      <c r="D436" s="396"/>
      <c r="E436" s="394"/>
      <c r="F436" s="393" t="s">
        <v>1457</v>
      </c>
      <c r="G436" s="393" t="str">
        <f t="shared" si="88"/>
        <v>240202501-RA3-C05</v>
      </c>
      <c r="H436" s="394" t="s">
        <v>1741</v>
      </c>
      <c r="I436" s="393">
        <v>6</v>
      </c>
      <c r="J436" s="393">
        <v>3</v>
      </c>
      <c r="K436" s="395"/>
      <c r="L436" s="393"/>
      <c r="M436" s="393"/>
      <c r="N436" s="393" t="str">
        <f t="shared" si="78"/>
        <v/>
      </c>
      <c r="O436" s="394"/>
      <c r="P436" s="393"/>
      <c r="Q436" s="393"/>
      <c r="R436" s="393"/>
      <c r="S436" s="396"/>
      <c r="T436" s="394"/>
      <c r="U436" s="393"/>
      <c r="V436" s="392" t="str">
        <f t="shared" si="79"/>
        <v/>
      </c>
      <c r="W436" s="392" t="str">
        <f t="shared" si="80"/>
        <v/>
      </c>
      <c r="X436" s="393"/>
      <c r="Y436" s="391" t="str">
        <f>IFERROR(VLOOKUP(Z436,BASE!$G$2:$H$3,2,0),"")</f>
        <v/>
      </c>
      <c r="Z436" s="393"/>
      <c r="AA436" s="391" t="str">
        <f>IFERROR(VLOOKUP(AB436,BASE!$J$2:$K$3,2,0),"")</f>
        <v/>
      </c>
      <c r="AB436" s="393"/>
      <c r="AC436" s="391" t="str">
        <f>IFERROR(VLOOKUP(AD436,BASE!M:N,2,0),"")</f>
        <v/>
      </c>
      <c r="AD436" s="393"/>
      <c r="AE436" s="391" t="str">
        <f>IFERROR(VLOOKUP(AF436,BASE!$P$2:$R$14,2,0),"")</f>
        <v/>
      </c>
      <c r="AF436" s="393"/>
      <c r="AG436" s="393"/>
      <c r="AH436" s="393"/>
      <c r="AI436" s="391" t="str">
        <f>IFERROR(VLOOKUP(AJ436,BASE!$D$2:$E$40,2,0),"")</f>
        <v/>
      </c>
      <c r="AJ436" s="393"/>
      <c r="AK436" s="394"/>
      <c r="AL436" s="394"/>
      <c r="AM436" s="394"/>
      <c r="AN436" s="394"/>
      <c r="AO436" s="394"/>
      <c r="AP436" s="394"/>
      <c r="AQ436" s="394"/>
      <c r="AR436" s="394"/>
      <c r="AS436" s="394"/>
      <c r="AT436" s="394"/>
      <c r="AU436" s="394"/>
      <c r="AV436" s="394"/>
      <c r="AW436" s="394"/>
      <c r="AX436" s="394"/>
      <c r="AY436" s="394"/>
      <c r="AZ436" s="394"/>
      <c r="BA436" s="394"/>
    </row>
    <row r="437" spans="1:53" ht="39.75" customHeight="1">
      <c r="A437" s="393"/>
      <c r="B437" s="394"/>
      <c r="C437" s="393"/>
      <c r="D437" s="396"/>
      <c r="E437" s="394"/>
      <c r="F437" s="393" t="s">
        <v>1467</v>
      </c>
      <c r="G437" s="393" t="str">
        <f t="shared" si="88"/>
        <v>240202501-RA3-C06</v>
      </c>
      <c r="H437" s="394" t="s">
        <v>1726</v>
      </c>
      <c r="I437" s="393">
        <v>8</v>
      </c>
      <c r="J437" s="393">
        <v>2</v>
      </c>
      <c r="K437" s="395"/>
      <c r="L437" s="393"/>
      <c r="M437" s="393"/>
      <c r="N437" s="393" t="str">
        <f t="shared" si="78"/>
        <v/>
      </c>
      <c r="O437" s="394"/>
      <c r="P437" s="393"/>
      <c r="Q437" s="393"/>
      <c r="R437" s="393"/>
      <c r="S437" s="396"/>
      <c r="T437" s="394"/>
      <c r="U437" s="393"/>
      <c r="V437" s="392" t="str">
        <f t="shared" si="79"/>
        <v/>
      </c>
      <c r="W437" s="392" t="str">
        <f t="shared" si="80"/>
        <v/>
      </c>
      <c r="X437" s="393"/>
      <c r="Y437" s="391" t="str">
        <f>IFERROR(VLOOKUP(Z437,BASE!$G$2:$H$3,2,0),"")</f>
        <v/>
      </c>
      <c r="Z437" s="393"/>
      <c r="AA437" s="391" t="str">
        <f>IFERROR(VLOOKUP(AB437,BASE!$J$2:$K$3,2,0),"")</f>
        <v/>
      </c>
      <c r="AB437" s="393"/>
      <c r="AC437" s="391" t="str">
        <f>IFERROR(VLOOKUP(AD437,BASE!M:N,2,0),"")</f>
        <v/>
      </c>
      <c r="AD437" s="393"/>
      <c r="AE437" s="391" t="str">
        <f>IFERROR(VLOOKUP(AF437,BASE!$P$2:$R$14,2,0),"")</f>
        <v/>
      </c>
      <c r="AF437" s="393"/>
      <c r="AG437" s="393"/>
      <c r="AH437" s="393"/>
      <c r="AI437" s="391" t="str">
        <f>IFERROR(VLOOKUP(AJ437,BASE!$D$2:$E$40,2,0),"")</f>
        <v/>
      </c>
      <c r="AJ437" s="393"/>
      <c r="AK437" s="394"/>
      <c r="AL437" s="394"/>
      <c r="AM437" s="394"/>
      <c r="AN437" s="394"/>
      <c r="AO437" s="394"/>
      <c r="AP437" s="394"/>
      <c r="AQ437" s="394"/>
      <c r="AR437" s="394"/>
      <c r="AS437" s="394"/>
      <c r="AT437" s="394"/>
      <c r="AU437" s="394"/>
      <c r="AV437" s="394"/>
      <c r="AW437" s="394"/>
      <c r="AX437" s="394"/>
      <c r="AY437" s="394"/>
      <c r="AZ437" s="394"/>
      <c r="BA437" s="394"/>
    </row>
    <row r="438" spans="1:53" ht="39.75" customHeight="1">
      <c r="A438" s="393"/>
      <c r="B438" s="394"/>
      <c r="C438" s="393"/>
      <c r="D438" s="396"/>
      <c r="E438" s="394"/>
      <c r="F438" s="393" t="s">
        <v>1469</v>
      </c>
      <c r="G438" s="393" t="str">
        <f t="shared" si="88"/>
        <v>240202501-RA3-C07</v>
      </c>
      <c r="H438" s="394" t="s">
        <v>1727</v>
      </c>
      <c r="I438" s="393">
        <v>4</v>
      </c>
      <c r="J438" s="393">
        <v>2</v>
      </c>
      <c r="K438" s="395"/>
      <c r="L438" s="393"/>
      <c r="M438" s="393"/>
      <c r="N438" s="393" t="str">
        <f t="shared" si="78"/>
        <v/>
      </c>
      <c r="O438" s="394"/>
      <c r="P438" s="393"/>
      <c r="Q438" s="393"/>
      <c r="R438" s="393"/>
      <c r="S438" s="396"/>
      <c r="T438" s="394"/>
      <c r="U438" s="393"/>
      <c r="V438" s="392" t="str">
        <f t="shared" si="79"/>
        <v/>
      </c>
      <c r="W438" s="392" t="str">
        <f t="shared" si="80"/>
        <v/>
      </c>
      <c r="X438" s="393"/>
      <c r="Y438" s="391" t="str">
        <f>IFERROR(VLOOKUP(Z438,BASE!$G$2:$H$3,2,0),"")</f>
        <v/>
      </c>
      <c r="Z438" s="393"/>
      <c r="AA438" s="391" t="str">
        <f>IFERROR(VLOOKUP(AB438,BASE!$J$2:$K$3,2,0),"")</f>
        <v/>
      </c>
      <c r="AB438" s="393"/>
      <c r="AC438" s="391" t="str">
        <f>IFERROR(VLOOKUP(AD438,BASE!M:N,2,0),"")</f>
        <v/>
      </c>
      <c r="AD438" s="393"/>
      <c r="AE438" s="391" t="str">
        <f>IFERROR(VLOOKUP(AF438,BASE!$P$2:$R$14,2,0),"")</f>
        <v/>
      </c>
      <c r="AF438" s="393"/>
      <c r="AG438" s="393"/>
      <c r="AH438" s="393"/>
      <c r="AI438" s="391" t="str">
        <f>IFERROR(VLOOKUP(AJ438,BASE!$D$2:$E$40,2,0),"")</f>
        <v/>
      </c>
      <c r="AJ438" s="393"/>
      <c r="AK438" s="394"/>
      <c r="AL438" s="394"/>
      <c r="AM438" s="394"/>
      <c r="AN438" s="394"/>
      <c r="AO438" s="394"/>
      <c r="AP438" s="394"/>
      <c r="AQ438" s="394"/>
      <c r="AR438" s="394"/>
      <c r="AS438" s="394"/>
      <c r="AT438" s="394"/>
      <c r="AU438" s="394"/>
      <c r="AV438" s="394"/>
      <c r="AW438" s="394"/>
      <c r="AX438" s="394"/>
      <c r="AY438" s="394"/>
      <c r="AZ438" s="394"/>
      <c r="BA438" s="394"/>
    </row>
    <row r="439" spans="1:53" ht="39.75" customHeight="1">
      <c r="A439" s="393"/>
      <c r="B439" s="394"/>
      <c r="C439" s="393"/>
      <c r="D439" s="396"/>
      <c r="E439" s="394"/>
      <c r="F439" s="393" t="s">
        <v>1471</v>
      </c>
      <c r="G439" s="393" t="str">
        <f t="shared" si="88"/>
        <v>240202501-RA3-C08</v>
      </c>
      <c r="H439" s="394"/>
      <c r="I439" s="393"/>
      <c r="J439" s="393"/>
      <c r="K439" s="395"/>
      <c r="L439" s="393"/>
      <c r="M439" s="393"/>
      <c r="N439" s="393" t="str">
        <f t="shared" si="78"/>
        <v/>
      </c>
      <c r="O439" s="394"/>
      <c r="P439" s="393"/>
      <c r="Q439" s="393"/>
      <c r="R439" s="393"/>
      <c r="S439" s="396"/>
      <c r="T439" s="394"/>
      <c r="U439" s="393"/>
      <c r="V439" s="392" t="str">
        <f t="shared" si="79"/>
        <v/>
      </c>
      <c r="W439" s="392" t="str">
        <f t="shared" si="80"/>
        <v/>
      </c>
      <c r="X439" s="393"/>
      <c r="Y439" s="391" t="str">
        <f>IFERROR(VLOOKUP(Z439,BASE!$G$2:$H$3,2,0),"")</f>
        <v/>
      </c>
      <c r="Z439" s="393"/>
      <c r="AA439" s="391" t="str">
        <f>IFERROR(VLOOKUP(AB439,BASE!$J$2:$K$3,2,0),"")</f>
        <v/>
      </c>
      <c r="AB439" s="393"/>
      <c r="AC439" s="391" t="str">
        <f>IFERROR(VLOOKUP(AD439,BASE!M:N,2,0),"")</f>
        <v/>
      </c>
      <c r="AD439" s="393"/>
      <c r="AE439" s="391" t="str">
        <f>IFERROR(VLOOKUP(AF439,BASE!$P$2:$R$14,2,0),"")</f>
        <v/>
      </c>
      <c r="AF439" s="393"/>
      <c r="AG439" s="393"/>
      <c r="AH439" s="393"/>
      <c r="AI439" s="391" t="str">
        <f>IFERROR(VLOOKUP(AJ439,BASE!$D$2:$E$40,2,0),"")</f>
        <v/>
      </c>
      <c r="AJ439" s="393"/>
      <c r="AK439" s="394"/>
      <c r="AL439" s="394"/>
      <c r="AM439" s="394"/>
      <c r="AN439" s="394"/>
      <c r="AO439" s="394"/>
      <c r="AP439" s="394"/>
      <c r="AQ439" s="394"/>
      <c r="AR439" s="394"/>
      <c r="AS439" s="394"/>
      <c r="AT439" s="394"/>
      <c r="AU439" s="394"/>
      <c r="AV439" s="394"/>
      <c r="AW439" s="394"/>
      <c r="AX439" s="394"/>
      <c r="AY439" s="394"/>
      <c r="AZ439" s="394"/>
      <c r="BA439" s="394"/>
    </row>
    <row r="440" spans="1:53" ht="39.75" customHeight="1">
      <c r="A440" s="393"/>
      <c r="B440" s="394"/>
      <c r="C440" s="393"/>
      <c r="D440" s="396"/>
      <c r="E440" s="394"/>
      <c r="F440" s="393" t="s">
        <v>1475</v>
      </c>
      <c r="G440" s="393" t="str">
        <f t="shared" si="88"/>
        <v>240202501-RA3-C09</v>
      </c>
      <c r="H440" s="394"/>
      <c r="I440" s="393"/>
      <c r="J440" s="393"/>
      <c r="K440" s="395"/>
      <c r="L440" s="393"/>
      <c r="M440" s="393"/>
      <c r="N440" s="393" t="str">
        <f t="shared" si="78"/>
        <v/>
      </c>
      <c r="O440" s="394"/>
      <c r="P440" s="393"/>
      <c r="Q440" s="393"/>
      <c r="R440" s="393"/>
      <c r="S440" s="396"/>
      <c r="T440" s="394"/>
      <c r="U440" s="393"/>
      <c r="V440" s="392" t="str">
        <f t="shared" si="79"/>
        <v/>
      </c>
      <c r="W440" s="392" t="str">
        <f t="shared" si="80"/>
        <v/>
      </c>
      <c r="X440" s="393"/>
      <c r="Y440" s="391" t="str">
        <f>IFERROR(VLOOKUP(Z440,BASE!$G$2:$H$3,2,0),"")</f>
        <v/>
      </c>
      <c r="Z440" s="393"/>
      <c r="AA440" s="391" t="str">
        <f>IFERROR(VLOOKUP(AB440,BASE!$J$2:$K$3,2,0),"")</f>
        <v/>
      </c>
      <c r="AB440" s="393"/>
      <c r="AC440" s="391" t="str">
        <f>IFERROR(VLOOKUP(AD440,BASE!M:N,2,0),"")</f>
        <v/>
      </c>
      <c r="AD440" s="393"/>
      <c r="AE440" s="391" t="str">
        <f>IFERROR(VLOOKUP(AF440,BASE!$P$2:$R$14,2,0),"")</f>
        <v/>
      </c>
      <c r="AF440" s="393"/>
      <c r="AG440" s="393"/>
      <c r="AH440" s="393"/>
      <c r="AI440" s="391" t="str">
        <f>IFERROR(VLOOKUP(AJ440,BASE!$D$2:$E$40,2,0),"")</f>
        <v/>
      </c>
      <c r="AJ440" s="393"/>
      <c r="AK440" s="394"/>
      <c r="AL440" s="394"/>
      <c r="AM440" s="394"/>
      <c r="AN440" s="394"/>
      <c r="AO440" s="394"/>
      <c r="AP440" s="394"/>
      <c r="AQ440" s="394"/>
      <c r="AR440" s="394"/>
      <c r="AS440" s="394"/>
      <c r="AT440" s="394"/>
      <c r="AU440" s="394"/>
      <c r="AV440" s="394"/>
      <c r="AW440" s="394"/>
      <c r="AX440" s="394"/>
      <c r="AY440" s="394"/>
      <c r="AZ440" s="394"/>
      <c r="BA440" s="394"/>
    </row>
    <row r="441" spans="1:53" ht="39.75" customHeight="1">
      <c r="A441" s="393"/>
      <c r="B441" s="394"/>
      <c r="C441" s="393"/>
      <c r="D441" s="396"/>
      <c r="E441" s="394"/>
      <c r="F441" s="393" t="s">
        <v>1477</v>
      </c>
      <c r="G441" s="393" t="str">
        <f t="shared" si="88"/>
        <v>240202501-RA3-C10</v>
      </c>
      <c r="H441" s="394"/>
      <c r="I441" s="393"/>
      <c r="J441" s="393"/>
      <c r="K441" s="395"/>
      <c r="L441" s="393"/>
      <c r="M441" s="393"/>
      <c r="N441" s="393" t="str">
        <f t="shared" si="78"/>
        <v/>
      </c>
      <c r="O441" s="394"/>
      <c r="P441" s="393"/>
      <c r="Q441" s="393"/>
      <c r="R441" s="393"/>
      <c r="S441" s="396"/>
      <c r="T441" s="394"/>
      <c r="U441" s="393"/>
      <c r="V441" s="392" t="str">
        <f t="shared" si="79"/>
        <v/>
      </c>
      <c r="W441" s="392" t="str">
        <f t="shared" si="80"/>
        <v/>
      </c>
      <c r="X441" s="393"/>
      <c r="Y441" s="391" t="str">
        <f>IFERROR(VLOOKUP(Z441,BASE!$G$2:$H$3,2,0),"")</f>
        <v/>
      </c>
      <c r="Z441" s="393"/>
      <c r="AA441" s="391" t="str">
        <f>IFERROR(VLOOKUP(AB441,BASE!$J$2:$K$3,2,0),"")</f>
        <v/>
      </c>
      <c r="AB441" s="393"/>
      <c r="AC441" s="391" t="str">
        <f>IFERROR(VLOOKUP(AD441,BASE!M:N,2,0),"")</f>
        <v/>
      </c>
      <c r="AD441" s="393"/>
      <c r="AE441" s="391" t="str">
        <f>IFERROR(VLOOKUP(AF441,BASE!$P$2:$R$14,2,0),"")</f>
        <v/>
      </c>
      <c r="AF441" s="393"/>
      <c r="AG441" s="393"/>
      <c r="AH441" s="393"/>
      <c r="AI441" s="391" t="str">
        <f>IFERROR(VLOOKUP(AJ441,BASE!$D$2:$E$40,2,0),"")</f>
        <v/>
      </c>
      <c r="AJ441" s="393"/>
      <c r="AK441" s="394"/>
      <c r="AL441" s="394"/>
      <c r="AM441" s="394"/>
      <c r="AN441" s="394"/>
      <c r="AO441" s="394"/>
      <c r="AP441" s="394"/>
      <c r="AQ441" s="394"/>
      <c r="AR441" s="394"/>
      <c r="AS441" s="394"/>
      <c r="AT441" s="394"/>
      <c r="AU441" s="394"/>
      <c r="AV441" s="394"/>
      <c r="AW441" s="394"/>
      <c r="AX441" s="394"/>
      <c r="AY441" s="394"/>
      <c r="AZ441" s="394"/>
      <c r="BA441" s="394"/>
    </row>
    <row r="442" spans="1:53" ht="39.75" customHeight="1">
      <c r="A442" s="391">
        <v>240202501</v>
      </c>
      <c r="B442" s="392" t="s">
        <v>132</v>
      </c>
      <c r="C442" s="391"/>
      <c r="D442" s="391" t="str">
        <f>CONCATENATE(A442,"-","RA4")</f>
        <v>240202501-RA4</v>
      </c>
      <c r="E442" s="392" t="s">
        <v>1304</v>
      </c>
      <c r="F442" s="393" t="s">
        <v>1440</v>
      </c>
      <c r="G442" s="393" t="str">
        <f t="shared" ref="G442:G451" si="89">CONCATENATE($D$442,"-",F442)</f>
        <v>240202501-RA4-C01</v>
      </c>
      <c r="H442" s="394" t="s">
        <v>1742</v>
      </c>
      <c r="I442" s="393">
        <v>4</v>
      </c>
      <c r="J442" s="393">
        <v>2</v>
      </c>
      <c r="K442" s="395"/>
      <c r="L442" s="393" t="s">
        <v>184</v>
      </c>
      <c r="M442" s="393" t="s">
        <v>1442</v>
      </c>
      <c r="N442" s="393" t="str">
        <f t="shared" si="78"/>
        <v>240202501-RA4-PTA3-E1</v>
      </c>
      <c r="O442" s="394" t="s">
        <v>1743</v>
      </c>
      <c r="P442" s="393">
        <v>8</v>
      </c>
      <c r="Q442" s="393">
        <v>3</v>
      </c>
      <c r="R442" s="393"/>
      <c r="S442" s="396"/>
      <c r="T442" s="394"/>
      <c r="U442" s="393"/>
      <c r="V442" s="392" t="str">
        <f t="shared" si="79"/>
        <v/>
      </c>
      <c r="W442" s="392" t="str">
        <f t="shared" si="80"/>
        <v/>
      </c>
      <c r="X442" s="393"/>
      <c r="Y442" s="391" t="str">
        <f>IFERROR(VLOOKUP(Z442,BASE!$G$2:$H$3,2,0),"")</f>
        <v/>
      </c>
      <c r="Z442" s="393"/>
      <c r="AA442" s="391" t="str">
        <f>IFERROR(VLOOKUP(AB442,BASE!$J$2:$K$3,2,0),"")</f>
        <v/>
      </c>
      <c r="AB442" s="393"/>
      <c r="AC442" s="391" t="str">
        <f>IFERROR(VLOOKUP(AD442,BASE!M:N,2,0),"")</f>
        <v/>
      </c>
      <c r="AD442" s="393"/>
      <c r="AE442" s="391" t="str">
        <f>IFERROR(VLOOKUP(AF442,BASE!$P$2:$R$14,2,0),"")</f>
        <v/>
      </c>
      <c r="AF442" s="393"/>
      <c r="AG442" s="393"/>
      <c r="AH442" s="393"/>
      <c r="AI442" s="391" t="str">
        <f>IFERROR(VLOOKUP(AJ442,BASE!$D$2:$E$40,2,0),"")</f>
        <v/>
      </c>
      <c r="AJ442" s="393"/>
      <c r="AK442" s="394"/>
      <c r="AL442" s="394"/>
      <c r="AM442" s="394"/>
      <c r="AN442" s="394"/>
      <c r="AO442" s="394"/>
      <c r="AP442" s="394"/>
      <c r="AQ442" s="394"/>
      <c r="AR442" s="394"/>
      <c r="AS442" s="394"/>
      <c r="AT442" s="394"/>
      <c r="AU442" s="394"/>
      <c r="AV442" s="394"/>
      <c r="AW442" s="394"/>
      <c r="AX442" s="394"/>
      <c r="AY442" s="394"/>
      <c r="AZ442" s="394"/>
      <c r="BA442" s="394"/>
    </row>
    <row r="443" spans="1:53" ht="39.75" customHeight="1">
      <c r="A443" s="393"/>
      <c r="B443" s="394"/>
      <c r="C443" s="393"/>
      <c r="D443" s="393"/>
      <c r="E443" s="394"/>
      <c r="F443" s="393" t="s">
        <v>1450</v>
      </c>
      <c r="G443" s="393" t="str">
        <f t="shared" si="89"/>
        <v>240202501-RA4-C02</v>
      </c>
      <c r="H443" s="394" t="s">
        <v>1744</v>
      </c>
      <c r="I443" s="393">
        <v>5</v>
      </c>
      <c r="J443" s="393">
        <v>2</v>
      </c>
      <c r="K443" s="395"/>
      <c r="L443" s="393"/>
      <c r="M443" s="393"/>
      <c r="N443" s="393" t="str">
        <f t="shared" si="78"/>
        <v/>
      </c>
      <c r="O443" s="394"/>
      <c r="P443" s="393"/>
      <c r="Q443" s="393"/>
      <c r="R443" s="393"/>
      <c r="S443" s="396"/>
      <c r="T443" s="394"/>
      <c r="U443" s="393"/>
      <c r="V443" s="392" t="str">
        <f t="shared" si="79"/>
        <v/>
      </c>
      <c r="W443" s="392" t="str">
        <f t="shared" si="80"/>
        <v/>
      </c>
      <c r="X443" s="393"/>
      <c r="Y443" s="391" t="str">
        <f>IFERROR(VLOOKUP(Z443,BASE!$G$2:$H$3,2,0),"")</f>
        <v/>
      </c>
      <c r="Z443" s="393"/>
      <c r="AA443" s="391" t="str">
        <f>IFERROR(VLOOKUP(AB443,BASE!$J$2:$K$3,2,0),"")</f>
        <v/>
      </c>
      <c r="AB443" s="393"/>
      <c r="AC443" s="391" t="str">
        <f>IFERROR(VLOOKUP(AD443,BASE!M:N,2,0),"")</f>
        <v/>
      </c>
      <c r="AD443" s="393"/>
      <c r="AE443" s="391" t="str">
        <f>IFERROR(VLOOKUP(AF443,BASE!$P$2:$R$14,2,0),"")</f>
        <v/>
      </c>
      <c r="AF443" s="393"/>
      <c r="AG443" s="393"/>
      <c r="AH443" s="393"/>
      <c r="AI443" s="391" t="str">
        <f>IFERROR(VLOOKUP(AJ443,BASE!$D$2:$E$40,2,0),"")</f>
        <v/>
      </c>
      <c r="AJ443" s="393"/>
      <c r="AK443" s="394"/>
      <c r="AL443" s="394"/>
      <c r="AM443" s="394"/>
      <c r="AN443" s="394"/>
      <c r="AO443" s="394"/>
      <c r="AP443" s="394"/>
      <c r="AQ443" s="394"/>
      <c r="AR443" s="394"/>
      <c r="AS443" s="394"/>
      <c r="AT443" s="394"/>
      <c r="AU443" s="394"/>
      <c r="AV443" s="394"/>
      <c r="AW443" s="394"/>
      <c r="AX443" s="394"/>
      <c r="AY443" s="394"/>
      <c r="AZ443" s="394"/>
      <c r="BA443" s="394"/>
    </row>
    <row r="444" spans="1:53" ht="39.75" customHeight="1">
      <c r="A444" s="393"/>
      <c r="B444" s="394"/>
      <c r="C444" s="393"/>
      <c r="D444" s="393"/>
      <c r="E444" s="394"/>
      <c r="F444" s="393" t="s">
        <v>1453</v>
      </c>
      <c r="G444" s="393" t="str">
        <f t="shared" si="89"/>
        <v>240202501-RA4-C03</v>
      </c>
      <c r="H444" s="394" t="s">
        <v>1745</v>
      </c>
      <c r="I444" s="393">
        <v>5</v>
      </c>
      <c r="J444" s="393">
        <v>3</v>
      </c>
      <c r="K444" s="395"/>
      <c r="L444" s="393"/>
      <c r="M444" s="393"/>
      <c r="N444" s="393" t="str">
        <f t="shared" si="78"/>
        <v/>
      </c>
      <c r="O444" s="394"/>
      <c r="P444" s="393"/>
      <c r="Q444" s="393"/>
      <c r="R444" s="393"/>
      <c r="S444" s="396"/>
      <c r="T444" s="394"/>
      <c r="U444" s="393"/>
      <c r="V444" s="392" t="str">
        <f t="shared" si="79"/>
        <v/>
      </c>
      <c r="W444" s="392" t="str">
        <f t="shared" si="80"/>
        <v/>
      </c>
      <c r="X444" s="393"/>
      <c r="Y444" s="391" t="str">
        <f>IFERROR(VLOOKUP(Z444,BASE!$G$2:$H$3,2,0),"")</f>
        <v/>
      </c>
      <c r="Z444" s="393"/>
      <c r="AA444" s="391" t="str">
        <f>IFERROR(VLOOKUP(AB444,BASE!$J$2:$K$3,2,0),"")</f>
        <v/>
      </c>
      <c r="AB444" s="393"/>
      <c r="AC444" s="391" t="str">
        <f>IFERROR(VLOOKUP(AD444,BASE!M:N,2,0),"")</f>
        <v/>
      </c>
      <c r="AD444" s="393"/>
      <c r="AE444" s="391" t="str">
        <f>IFERROR(VLOOKUP(AF444,BASE!$P$2:$R$14,2,0),"")</f>
        <v/>
      </c>
      <c r="AF444" s="393"/>
      <c r="AG444" s="393"/>
      <c r="AH444" s="393"/>
      <c r="AI444" s="391" t="str">
        <f>IFERROR(VLOOKUP(AJ444,BASE!$D$2:$E$40,2,0),"")</f>
        <v/>
      </c>
      <c r="AJ444" s="393"/>
      <c r="AK444" s="394"/>
      <c r="AL444" s="394"/>
      <c r="AM444" s="394"/>
      <c r="AN444" s="394"/>
      <c r="AO444" s="394"/>
      <c r="AP444" s="394"/>
      <c r="AQ444" s="394"/>
      <c r="AR444" s="394"/>
      <c r="AS444" s="394"/>
      <c r="AT444" s="394"/>
      <c r="AU444" s="394"/>
      <c r="AV444" s="394"/>
      <c r="AW444" s="394"/>
      <c r="AX444" s="394"/>
      <c r="AY444" s="394"/>
      <c r="AZ444" s="394"/>
      <c r="BA444" s="394"/>
    </row>
    <row r="445" spans="1:53" ht="39.75" customHeight="1">
      <c r="A445" s="393"/>
      <c r="B445" s="394"/>
      <c r="C445" s="393"/>
      <c r="D445" s="393"/>
      <c r="E445" s="394"/>
      <c r="F445" s="393" t="s">
        <v>1455</v>
      </c>
      <c r="G445" s="393" t="str">
        <f t="shared" si="89"/>
        <v>240202501-RA4-C04</v>
      </c>
      <c r="H445" s="394" t="s">
        <v>1726</v>
      </c>
      <c r="I445" s="393">
        <v>8</v>
      </c>
      <c r="J445" s="393">
        <v>2</v>
      </c>
      <c r="K445" s="395"/>
      <c r="L445" s="393"/>
      <c r="M445" s="393"/>
      <c r="N445" s="393" t="str">
        <f t="shared" si="78"/>
        <v/>
      </c>
      <c r="O445" s="394"/>
      <c r="P445" s="393"/>
      <c r="Q445" s="393"/>
      <c r="R445" s="393"/>
      <c r="S445" s="396"/>
      <c r="T445" s="394"/>
      <c r="U445" s="393"/>
      <c r="V445" s="392" t="str">
        <f t="shared" si="79"/>
        <v/>
      </c>
      <c r="W445" s="392" t="str">
        <f t="shared" si="80"/>
        <v/>
      </c>
      <c r="X445" s="393"/>
      <c r="Y445" s="391" t="str">
        <f>IFERROR(VLOOKUP(Z445,BASE!$G$2:$H$3,2,0),"")</f>
        <v/>
      </c>
      <c r="Z445" s="393"/>
      <c r="AA445" s="391" t="str">
        <f>IFERROR(VLOOKUP(AB445,BASE!$J$2:$K$3,2,0),"")</f>
        <v/>
      </c>
      <c r="AB445" s="393"/>
      <c r="AC445" s="391" t="str">
        <f>IFERROR(VLOOKUP(AD445,BASE!M:N,2,0),"")</f>
        <v/>
      </c>
      <c r="AD445" s="393"/>
      <c r="AE445" s="391" t="str">
        <f>IFERROR(VLOOKUP(AF445,BASE!$P$2:$R$14,2,0),"")</f>
        <v/>
      </c>
      <c r="AF445" s="393"/>
      <c r="AG445" s="393"/>
      <c r="AH445" s="393"/>
      <c r="AI445" s="391" t="str">
        <f>IFERROR(VLOOKUP(AJ445,BASE!$D$2:$E$40,2,0),"")</f>
        <v/>
      </c>
      <c r="AJ445" s="393"/>
      <c r="AK445" s="394"/>
      <c r="AL445" s="394"/>
      <c r="AM445" s="394"/>
      <c r="AN445" s="394"/>
      <c r="AO445" s="394"/>
      <c r="AP445" s="394"/>
      <c r="AQ445" s="394"/>
      <c r="AR445" s="394"/>
      <c r="AS445" s="394"/>
      <c r="AT445" s="394"/>
      <c r="AU445" s="394"/>
      <c r="AV445" s="394"/>
      <c r="AW445" s="394"/>
      <c r="AX445" s="394"/>
      <c r="AY445" s="394"/>
      <c r="AZ445" s="394"/>
      <c r="BA445" s="394"/>
    </row>
    <row r="446" spans="1:53" ht="39.75" customHeight="1">
      <c r="A446" s="393"/>
      <c r="B446" s="394"/>
      <c r="C446" s="393"/>
      <c r="D446" s="393"/>
      <c r="E446" s="394"/>
      <c r="F446" s="393" t="s">
        <v>1457</v>
      </c>
      <c r="G446" s="393" t="str">
        <f t="shared" si="89"/>
        <v>240202501-RA4-C05</v>
      </c>
      <c r="H446" s="394" t="s">
        <v>1727</v>
      </c>
      <c r="I446" s="393">
        <v>4</v>
      </c>
      <c r="J446" s="393">
        <v>2</v>
      </c>
      <c r="K446" s="395"/>
      <c r="L446" s="393"/>
      <c r="M446" s="393"/>
      <c r="N446" s="393" t="str">
        <f t="shared" si="78"/>
        <v/>
      </c>
      <c r="O446" s="394"/>
      <c r="P446" s="393"/>
      <c r="Q446" s="393"/>
      <c r="R446" s="393"/>
      <c r="S446" s="396"/>
      <c r="T446" s="394"/>
      <c r="U446" s="393"/>
      <c r="V446" s="392" t="str">
        <f t="shared" si="79"/>
        <v/>
      </c>
      <c r="W446" s="392" t="str">
        <f t="shared" si="80"/>
        <v/>
      </c>
      <c r="X446" s="393"/>
      <c r="Y446" s="391" t="str">
        <f>IFERROR(VLOOKUP(Z446,BASE!$G$2:$H$3,2,0),"")</f>
        <v/>
      </c>
      <c r="Z446" s="393"/>
      <c r="AA446" s="391" t="str">
        <f>IFERROR(VLOOKUP(AB446,BASE!$J$2:$K$3,2,0),"")</f>
        <v/>
      </c>
      <c r="AB446" s="393"/>
      <c r="AC446" s="391" t="str">
        <f>IFERROR(VLOOKUP(AD446,BASE!M:N,2,0),"")</f>
        <v/>
      </c>
      <c r="AD446" s="393"/>
      <c r="AE446" s="391" t="str">
        <f>IFERROR(VLOOKUP(AF446,BASE!$P$2:$R$14,2,0),"")</f>
        <v/>
      </c>
      <c r="AF446" s="393"/>
      <c r="AG446" s="393"/>
      <c r="AH446" s="393"/>
      <c r="AI446" s="391" t="str">
        <f>IFERROR(VLOOKUP(AJ446,BASE!$D$2:$E$40,2,0),"")</f>
        <v/>
      </c>
      <c r="AJ446" s="393"/>
      <c r="AK446" s="394"/>
      <c r="AL446" s="394"/>
      <c r="AM446" s="394"/>
      <c r="AN446" s="394"/>
      <c r="AO446" s="394"/>
      <c r="AP446" s="394"/>
      <c r="AQ446" s="394"/>
      <c r="AR446" s="394"/>
      <c r="AS446" s="394"/>
      <c r="AT446" s="394"/>
      <c r="AU446" s="394"/>
      <c r="AV446" s="394"/>
      <c r="AW446" s="394"/>
      <c r="AX446" s="394"/>
      <c r="AY446" s="394"/>
      <c r="AZ446" s="394"/>
      <c r="BA446" s="394"/>
    </row>
    <row r="447" spans="1:53" ht="39.75" customHeight="1">
      <c r="A447" s="393"/>
      <c r="B447" s="394"/>
      <c r="C447" s="393"/>
      <c r="D447" s="393"/>
      <c r="E447" s="394"/>
      <c r="F447" s="393" t="s">
        <v>1467</v>
      </c>
      <c r="G447" s="393" t="str">
        <f t="shared" si="89"/>
        <v>240202501-RA4-C06</v>
      </c>
      <c r="H447" s="394"/>
      <c r="I447" s="393"/>
      <c r="J447" s="393"/>
      <c r="K447" s="395"/>
      <c r="L447" s="393"/>
      <c r="M447" s="393"/>
      <c r="N447" s="393" t="str">
        <f t="shared" si="78"/>
        <v/>
      </c>
      <c r="O447" s="394"/>
      <c r="P447" s="393"/>
      <c r="Q447" s="393"/>
      <c r="R447" s="393"/>
      <c r="S447" s="396"/>
      <c r="T447" s="394"/>
      <c r="U447" s="393"/>
      <c r="V447" s="392" t="str">
        <f t="shared" si="79"/>
        <v/>
      </c>
      <c r="W447" s="392" t="str">
        <f t="shared" si="80"/>
        <v/>
      </c>
      <c r="X447" s="393"/>
      <c r="Y447" s="391" t="str">
        <f>IFERROR(VLOOKUP(Z447,BASE!$G$2:$H$3,2,0),"")</f>
        <v/>
      </c>
      <c r="Z447" s="393"/>
      <c r="AA447" s="391" t="str">
        <f>IFERROR(VLOOKUP(AB447,BASE!$J$2:$K$3,2,0),"")</f>
        <v/>
      </c>
      <c r="AB447" s="393"/>
      <c r="AC447" s="391" t="str">
        <f>IFERROR(VLOOKUP(AD447,BASE!M:N,2,0),"")</f>
        <v/>
      </c>
      <c r="AD447" s="393"/>
      <c r="AE447" s="391" t="str">
        <f>IFERROR(VLOOKUP(AF447,BASE!$P$2:$R$14,2,0),"")</f>
        <v/>
      </c>
      <c r="AF447" s="393"/>
      <c r="AG447" s="393"/>
      <c r="AH447" s="393"/>
      <c r="AI447" s="391" t="str">
        <f>IFERROR(VLOOKUP(AJ447,BASE!$D$2:$E$40,2,0),"")</f>
        <v/>
      </c>
      <c r="AJ447" s="393"/>
      <c r="AK447" s="394"/>
      <c r="AL447" s="394"/>
      <c r="AM447" s="394"/>
      <c r="AN447" s="394"/>
      <c r="AO447" s="394"/>
      <c r="AP447" s="394"/>
      <c r="AQ447" s="394"/>
      <c r="AR447" s="394"/>
      <c r="AS447" s="394"/>
      <c r="AT447" s="394"/>
      <c r="AU447" s="394"/>
      <c r="AV447" s="394"/>
      <c r="AW447" s="394"/>
      <c r="AX447" s="394"/>
      <c r="AY447" s="394"/>
      <c r="AZ447" s="394"/>
      <c r="BA447" s="394"/>
    </row>
    <row r="448" spans="1:53" ht="39.75" customHeight="1">
      <c r="A448" s="393"/>
      <c r="B448" s="394"/>
      <c r="C448" s="393"/>
      <c r="D448" s="393"/>
      <c r="E448" s="394"/>
      <c r="F448" s="393" t="s">
        <v>1469</v>
      </c>
      <c r="G448" s="393" t="str">
        <f t="shared" si="89"/>
        <v>240202501-RA4-C07</v>
      </c>
      <c r="H448" s="394"/>
      <c r="I448" s="393"/>
      <c r="J448" s="393"/>
      <c r="K448" s="395"/>
      <c r="L448" s="393"/>
      <c r="M448" s="393"/>
      <c r="N448" s="393" t="str">
        <f t="shared" si="78"/>
        <v/>
      </c>
      <c r="O448" s="394"/>
      <c r="P448" s="393"/>
      <c r="Q448" s="393"/>
      <c r="R448" s="393"/>
      <c r="S448" s="396"/>
      <c r="T448" s="394"/>
      <c r="U448" s="393"/>
      <c r="V448" s="392" t="str">
        <f t="shared" si="79"/>
        <v/>
      </c>
      <c r="W448" s="392" t="str">
        <f t="shared" si="80"/>
        <v/>
      </c>
      <c r="X448" s="393"/>
      <c r="Y448" s="391" t="str">
        <f>IFERROR(VLOOKUP(Z448,BASE!$G$2:$H$3,2,0),"")</f>
        <v/>
      </c>
      <c r="Z448" s="393"/>
      <c r="AA448" s="391" t="str">
        <f>IFERROR(VLOOKUP(AB448,BASE!$J$2:$K$3,2,0),"")</f>
        <v/>
      </c>
      <c r="AB448" s="393"/>
      <c r="AC448" s="391" t="str">
        <f>IFERROR(VLOOKUP(AD448,BASE!M:N,2,0),"")</f>
        <v/>
      </c>
      <c r="AD448" s="393"/>
      <c r="AE448" s="391" t="str">
        <f>IFERROR(VLOOKUP(AF448,BASE!$P$2:$R$14,2,0),"")</f>
        <v/>
      </c>
      <c r="AF448" s="393"/>
      <c r="AG448" s="393"/>
      <c r="AH448" s="393"/>
      <c r="AI448" s="391" t="str">
        <f>IFERROR(VLOOKUP(AJ448,BASE!$D$2:$E$40,2,0),"")</f>
        <v/>
      </c>
      <c r="AJ448" s="393"/>
      <c r="AK448" s="394"/>
      <c r="AL448" s="394"/>
      <c r="AM448" s="394"/>
      <c r="AN448" s="394"/>
      <c r="AO448" s="394"/>
      <c r="AP448" s="394"/>
      <c r="AQ448" s="394"/>
      <c r="AR448" s="394"/>
      <c r="AS448" s="394"/>
      <c r="AT448" s="394"/>
      <c r="AU448" s="394"/>
      <c r="AV448" s="394"/>
      <c r="AW448" s="394"/>
      <c r="AX448" s="394"/>
      <c r="AY448" s="394"/>
      <c r="AZ448" s="394"/>
      <c r="BA448" s="394"/>
    </row>
    <row r="449" spans="1:53" ht="39.75" customHeight="1">
      <c r="A449" s="393"/>
      <c r="B449" s="394"/>
      <c r="C449" s="393"/>
      <c r="D449" s="393"/>
      <c r="E449" s="394"/>
      <c r="F449" s="393" t="s">
        <v>1471</v>
      </c>
      <c r="G449" s="393" t="str">
        <f t="shared" si="89"/>
        <v>240202501-RA4-C08</v>
      </c>
      <c r="H449" s="394"/>
      <c r="I449" s="393"/>
      <c r="J449" s="393"/>
      <c r="K449" s="395"/>
      <c r="L449" s="393"/>
      <c r="M449" s="393"/>
      <c r="N449" s="393" t="str">
        <f t="shared" si="78"/>
        <v/>
      </c>
      <c r="O449" s="394"/>
      <c r="P449" s="393"/>
      <c r="Q449" s="393"/>
      <c r="R449" s="393"/>
      <c r="S449" s="396"/>
      <c r="T449" s="394"/>
      <c r="U449" s="393"/>
      <c r="V449" s="392" t="str">
        <f t="shared" si="79"/>
        <v/>
      </c>
      <c r="W449" s="392" t="str">
        <f t="shared" si="80"/>
        <v/>
      </c>
      <c r="X449" s="393"/>
      <c r="Y449" s="391" t="str">
        <f>IFERROR(VLOOKUP(Z449,BASE!$G$2:$H$3,2,0),"")</f>
        <v/>
      </c>
      <c r="Z449" s="393"/>
      <c r="AA449" s="391" t="str">
        <f>IFERROR(VLOOKUP(AB449,BASE!$J$2:$K$3,2,0),"")</f>
        <v/>
      </c>
      <c r="AB449" s="393"/>
      <c r="AC449" s="391" t="str">
        <f>IFERROR(VLOOKUP(AD449,BASE!M:N,2,0),"")</f>
        <v/>
      </c>
      <c r="AD449" s="393"/>
      <c r="AE449" s="391" t="str">
        <f>IFERROR(VLOOKUP(AF449,BASE!$P$2:$R$14,2,0),"")</f>
        <v/>
      </c>
      <c r="AF449" s="393"/>
      <c r="AG449" s="393"/>
      <c r="AH449" s="393"/>
      <c r="AI449" s="391" t="str">
        <f>IFERROR(VLOOKUP(AJ449,BASE!$D$2:$E$40,2,0),"")</f>
        <v/>
      </c>
      <c r="AJ449" s="393"/>
      <c r="AK449" s="394"/>
      <c r="AL449" s="394"/>
      <c r="AM449" s="394"/>
      <c r="AN449" s="394"/>
      <c r="AO449" s="394"/>
      <c r="AP449" s="394"/>
      <c r="AQ449" s="394"/>
      <c r="AR449" s="394"/>
      <c r="AS449" s="394"/>
      <c r="AT449" s="394"/>
      <c r="AU449" s="394"/>
      <c r="AV449" s="394"/>
      <c r="AW449" s="394"/>
      <c r="AX449" s="394"/>
      <c r="AY449" s="394"/>
      <c r="AZ449" s="394"/>
      <c r="BA449" s="394"/>
    </row>
    <row r="450" spans="1:53" ht="39.75" customHeight="1">
      <c r="A450" s="393"/>
      <c r="B450" s="394"/>
      <c r="C450" s="393"/>
      <c r="D450" s="393"/>
      <c r="E450" s="394"/>
      <c r="F450" s="393" t="s">
        <v>1475</v>
      </c>
      <c r="G450" s="393" t="str">
        <f t="shared" si="89"/>
        <v>240202501-RA4-C09</v>
      </c>
      <c r="H450" s="394"/>
      <c r="I450" s="393"/>
      <c r="J450" s="393"/>
      <c r="K450" s="395"/>
      <c r="L450" s="393"/>
      <c r="M450" s="393"/>
      <c r="N450" s="393" t="str">
        <f t="shared" si="78"/>
        <v/>
      </c>
      <c r="O450" s="394"/>
      <c r="P450" s="393"/>
      <c r="Q450" s="393"/>
      <c r="R450" s="393"/>
      <c r="S450" s="396"/>
      <c r="T450" s="394"/>
      <c r="U450" s="393"/>
      <c r="V450" s="392" t="str">
        <f t="shared" si="79"/>
        <v/>
      </c>
      <c r="W450" s="392" t="str">
        <f t="shared" si="80"/>
        <v/>
      </c>
      <c r="X450" s="393"/>
      <c r="Y450" s="391" t="str">
        <f>IFERROR(VLOOKUP(Z450,BASE!$G$2:$H$3,2,0),"")</f>
        <v/>
      </c>
      <c r="Z450" s="393"/>
      <c r="AA450" s="391" t="str">
        <f>IFERROR(VLOOKUP(AB450,BASE!$J$2:$K$3,2,0),"")</f>
        <v/>
      </c>
      <c r="AB450" s="393"/>
      <c r="AC450" s="391" t="str">
        <f>IFERROR(VLOOKUP(AD450,BASE!M:N,2,0),"")</f>
        <v/>
      </c>
      <c r="AD450" s="393"/>
      <c r="AE450" s="391" t="str">
        <f>IFERROR(VLOOKUP(AF450,BASE!$P$2:$R$14,2,0),"")</f>
        <v/>
      </c>
      <c r="AF450" s="393"/>
      <c r="AG450" s="393"/>
      <c r="AH450" s="393"/>
      <c r="AI450" s="391" t="str">
        <f>IFERROR(VLOOKUP(AJ450,BASE!$D$2:$E$40,2,0),"")</f>
        <v/>
      </c>
      <c r="AJ450" s="393"/>
      <c r="AK450" s="394"/>
      <c r="AL450" s="394"/>
      <c r="AM450" s="394"/>
      <c r="AN450" s="394"/>
      <c r="AO450" s="394"/>
      <c r="AP450" s="394"/>
      <c r="AQ450" s="394"/>
      <c r="AR450" s="394"/>
      <c r="AS450" s="394"/>
      <c r="AT450" s="394"/>
      <c r="AU450" s="394"/>
      <c r="AV450" s="394"/>
      <c r="AW450" s="394"/>
      <c r="AX450" s="394"/>
      <c r="AY450" s="394"/>
      <c r="AZ450" s="394"/>
      <c r="BA450" s="394"/>
    </row>
    <row r="451" spans="1:53" ht="39.75" customHeight="1">
      <c r="A451" s="393"/>
      <c r="B451" s="394"/>
      <c r="C451" s="393"/>
      <c r="D451" s="393"/>
      <c r="E451" s="394"/>
      <c r="F451" s="393" t="s">
        <v>1477</v>
      </c>
      <c r="G451" s="393" t="str">
        <f t="shared" si="89"/>
        <v>240202501-RA4-C10</v>
      </c>
      <c r="H451" s="394"/>
      <c r="I451" s="393"/>
      <c r="J451" s="393"/>
      <c r="K451" s="395"/>
      <c r="L451" s="393"/>
      <c r="M451" s="393"/>
      <c r="N451" s="393" t="str">
        <f t="shared" si="78"/>
        <v/>
      </c>
      <c r="O451" s="394"/>
      <c r="P451" s="393"/>
      <c r="Q451" s="393"/>
      <c r="R451" s="393"/>
      <c r="S451" s="396"/>
      <c r="T451" s="394"/>
      <c r="U451" s="393"/>
      <c r="V451" s="392" t="str">
        <f t="shared" si="79"/>
        <v/>
      </c>
      <c r="W451" s="392" t="str">
        <f t="shared" si="80"/>
        <v/>
      </c>
      <c r="X451" s="393"/>
      <c r="Y451" s="391" t="str">
        <f>IFERROR(VLOOKUP(Z451,BASE!$G$2:$H$3,2,0),"")</f>
        <v/>
      </c>
      <c r="Z451" s="393"/>
      <c r="AA451" s="391" t="str">
        <f>IFERROR(VLOOKUP(AB451,BASE!$J$2:$K$3,2,0),"")</f>
        <v/>
      </c>
      <c r="AB451" s="393"/>
      <c r="AC451" s="391" t="str">
        <f>IFERROR(VLOOKUP(AD451,BASE!M:N,2,0),"")</f>
        <v/>
      </c>
      <c r="AD451" s="393"/>
      <c r="AE451" s="391" t="str">
        <f>IFERROR(VLOOKUP(AF451,BASE!$P$2:$R$14,2,0),"")</f>
        <v/>
      </c>
      <c r="AF451" s="393"/>
      <c r="AG451" s="393"/>
      <c r="AH451" s="393"/>
      <c r="AI451" s="391" t="str">
        <f>IFERROR(VLOOKUP(AJ451,BASE!$D$2:$E$40,2,0),"")</f>
        <v/>
      </c>
      <c r="AJ451" s="393"/>
      <c r="AK451" s="394"/>
      <c r="AL451" s="394"/>
      <c r="AM451" s="394"/>
      <c r="AN451" s="394"/>
      <c r="AO451" s="394"/>
      <c r="AP451" s="394"/>
      <c r="AQ451" s="394"/>
      <c r="AR451" s="394"/>
      <c r="AS451" s="394"/>
      <c r="AT451" s="394"/>
      <c r="AU451" s="394"/>
      <c r="AV451" s="394"/>
      <c r="AW451" s="394"/>
      <c r="AX451" s="394"/>
      <c r="AY451" s="394"/>
      <c r="AZ451" s="394"/>
      <c r="BA451" s="394"/>
    </row>
    <row r="452" spans="1:53" ht="39.75" customHeight="1">
      <c r="A452" s="391">
        <v>240202501</v>
      </c>
      <c r="B452" s="392" t="s">
        <v>132</v>
      </c>
      <c r="C452" s="391"/>
      <c r="D452" s="391" t="str">
        <f>CONCATENATE(A452,"-","RA5")</f>
        <v>240202501-RA5</v>
      </c>
      <c r="E452" s="392" t="s">
        <v>1305</v>
      </c>
      <c r="F452" s="393" t="s">
        <v>1440</v>
      </c>
      <c r="G452" s="393" t="str">
        <f t="shared" ref="G452:G461" si="90">CONCATENATE($D$452,"-",F452)</f>
        <v>240202501-RA5-C01</v>
      </c>
      <c r="H452" s="394" t="s">
        <v>1746</v>
      </c>
      <c r="I452" s="393">
        <v>4</v>
      </c>
      <c r="J452" s="393">
        <v>2</v>
      </c>
      <c r="K452" s="395"/>
      <c r="L452" s="393" t="s">
        <v>184</v>
      </c>
      <c r="M452" s="393" t="s">
        <v>1442</v>
      </c>
      <c r="N452" s="393" t="str">
        <f t="shared" si="78"/>
        <v>240202501-RA5-PTA3-E1</v>
      </c>
      <c r="O452" s="394" t="s">
        <v>1747</v>
      </c>
      <c r="P452" s="393">
        <v>8</v>
      </c>
      <c r="Q452" s="393">
        <v>3</v>
      </c>
      <c r="R452" s="393"/>
      <c r="S452" s="396"/>
      <c r="T452" s="394"/>
      <c r="U452" s="393"/>
      <c r="V452" s="392" t="str">
        <f t="shared" si="79"/>
        <v/>
      </c>
      <c r="W452" s="392" t="str">
        <f t="shared" si="80"/>
        <v/>
      </c>
      <c r="X452" s="393"/>
      <c r="Y452" s="391" t="str">
        <f>IFERROR(VLOOKUP(Z452,BASE!$G$2:$H$3,2,0),"")</f>
        <v/>
      </c>
      <c r="Z452" s="393"/>
      <c r="AA452" s="391" t="str">
        <f>IFERROR(VLOOKUP(AB452,BASE!$J$2:$K$3,2,0),"")</f>
        <v/>
      </c>
      <c r="AB452" s="393"/>
      <c r="AC452" s="391" t="str">
        <f>IFERROR(VLOOKUP(AD452,BASE!M:N,2,0),"")</f>
        <v/>
      </c>
      <c r="AD452" s="393"/>
      <c r="AE452" s="391" t="str">
        <f>IFERROR(VLOOKUP(AF452,BASE!$P$2:$R$14,2,0),"")</f>
        <v/>
      </c>
      <c r="AF452" s="393"/>
      <c r="AG452" s="393"/>
      <c r="AH452" s="393"/>
      <c r="AI452" s="391" t="str">
        <f>IFERROR(VLOOKUP(AJ452,BASE!$D$2:$E$40,2,0),"")</f>
        <v/>
      </c>
      <c r="AJ452" s="393"/>
      <c r="AK452" s="394"/>
      <c r="AL452" s="394"/>
      <c r="AM452" s="394"/>
      <c r="AN452" s="394"/>
      <c r="AO452" s="394"/>
      <c r="AP452" s="394"/>
      <c r="AQ452" s="394"/>
      <c r="AR452" s="394"/>
      <c r="AS452" s="394"/>
      <c r="AT452" s="394"/>
      <c r="AU452" s="394"/>
      <c r="AV452" s="394"/>
      <c r="AW452" s="394"/>
      <c r="AX452" s="394"/>
      <c r="AY452" s="394"/>
      <c r="AZ452" s="394"/>
      <c r="BA452" s="394"/>
    </row>
    <row r="453" spans="1:53" ht="39.75" customHeight="1">
      <c r="A453" s="393"/>
      <c r="B453" s="394"/>
      <c r="C453" s="393"/>
      <c r="D453" s="393"/>
      <c r="E453" s="394"/>
      <c r="F453" s="393" t="s">
        <v>1450</v>
      </c>
      <c r="G453" s="393" t="str">
        <f t="shared" si="90"/>
        <v>240202501-RA5-C02</v>
      </c>
      <c r="H453" s="394" t="s">
        <v>1748</v>
      </c>
      <c r="I453" s="393">
        <v>4</v>
      </c>
      <c r="J453" s="393">
        <v>2</v>
      </c>
      <c r="K453" s="395"/>
      <c r="L453" s="393"/>
      <c r="M453" s="393"/>
      <c r="N453" s="393" t="str">
        <f t="shared" si="78"/>
        <v/>
      </c>
      <c r="O453" s="394"/>
      <c r="P453" s="393"/>
      <c r="Q453" s="393"/>
      <c r="R453" s="393"/>
      <c r="S453" s="396"/>
      <c r="T453" s="394"/>
      <c r="U453" s="393"/>
      <c r="V453" s="392" t="str">
        <f t="shared" si="79"/>
        <v/>
      </c>
      <c r="W453" s="392" t="str">
        <f t="shared" si="80"/>
        <v/>
      </c>
      <c r="X453" s="393"/>
      <c r="Y453" s="391" t="str">
        <f>IFERROR(VLOOKUP(Z453,BASE!$G$2:$H$3,2,0),"")</f>
        <v/>
      </c>
      <c r="Z453" s="393"/>
      <c r="AA453" s="391" t="str">
        <f>IFERROR(VLOOKUP(AB453,BASE!$J$2:$K$3,2,0),"")</f>
        <v/>
      </c>
      <c r="AB453" s="393"/>
      <c r="AC453" s="391" t="str">
        <f>IFERROR(VLOOKUP(AD453,BASE!M:N,2,0),"")</f>
        <v/>
      </c>
      <c r="AD453" s="393"/>
      <c r="AE453" s="391" t="str">
        <f>IFERROR(VLOOKUP(AF453,BASE!$P$2:$R$14,2,0),"")</f>
        <v/>
      </c>
      <c r="AF453" s="393"/>
      <c r="AG453" s="393"/>
      <c r="AH453" s="393"/>
      <c r="AI453" s="391" t="str">
        <f>IFERROR(VLOOKUP(AJ453,BASE!$D$2:$E$40,2,0),"")</f>
        <v/>
      </c>
      <c r="AJ453" s="393"/>
      <c r="AK453" s="394"/>
      <c r="AL453" s="394"/>
      <c r="AM453" s="394"/>
      <c r="AN453" s="394"/>
      <c r="AO453" s="394"/>
      <c r="AP453" s="394"/>
      <c r="AQ453" s="394"/>
      <c r="AR453" s="394"/>
      <c r="AS453" s="394"/>
      <c r="AT453" s="394"/>
      <c r="AU453" s="394"/>
      <c r="AV453" s="394"/>
      <c r="AW453" s="394"/>
      <c r="AX453" s="394"/>
      <c r="AY453" s="394"/>
      <c r="AZ453" s="394"/>
      <c r="BA453" s="394"/>
    </row>
    <row r="454" spans="1:53" ht="39.75" customHeight="1">
      <c r="A454" s="393"/>
      <c r="B454" s="394"/>
      <c r="C454" s="393"/>
      <c r="D454" s="393"/>
      <c r="E454" s="394"/>
      <c r="F454" s="393" t="s">
        <v>1453</v>
      </c>
      <c r="G454" s="393" t="str">
        <f t="shared" si="90"/>
        <v>240202501-RA5-C03</v>
      </c>
      <c r="H454" s="394" t="s">
        <v>1749</v>
      </c>
      <c r="I454" s="393">
        <v>7</v>
      </c>
      <c r="J454" s="393">
        <v>5</v>
      </c>
      <c r="K454" s="395"/>
      <c r="L454" s="393"/>
      <c r="M454" s="393"/>
      <c r="N454" s="393" t="str">
        <f t="shared" si="78"/>
        <v/>
      </c>
      <c r="O454" s="394"/>
      <c r="P454" s="393"/>
      <c r="Q454" s="393"/>
      <c r="R454" s="393"/>
      <c r="S454" s="396"/>
      <c r="T454" s="394"/>
      <c r="U454" s="393"/>
      <c r="V454" s="392" t="str">
        <f t="shared" si="79"/>
        <v/>
      </c>
      <c r="W454" s="392" t="str">
        <f t="shared" si="80"/>
        <v/>
      </c>
      <c r="X454" s="393"/>
      <c r="Y454" s="391" t="str">
        <f>IFERROR(VLOOKUP(Z454,BASE!$G$2:$H$3,2,0),"")</f>
        <v/>
      </c>
      <c r="Z454" s="393"/>
      <c r="AA454" s="391" t="str">
        <f>IFERROR(VLOOKUP(AB454,BASE!$J$2:$K$3,2,0),"")</f>
        <v/>
      </c>
      <c r="AB454" s="393"/>
      <c r="AC454" s="391" t="str">
        <f>IFERROR(VLOOKUP(AD454,BASE!M:N,2,0),"")</f>
        <v/>
      </c>
      <c r="AD454" s="393"/>
      <c r="AE454" s="391" t="str">
        <f>IFERROR(VLOOKUP(AF454,BASE!$P$2:$R$14,2,0),"")</f>
        <v/>
      </c>
      <c r="AF454" s="393"/>
      <c r="AG454" s="393"/>
      <c r="AH454" s="393"/>
      <c r="AI454" s="391" t="str">
        <f>IFERROR(VLOOKUP(AJ454,BASE!$D$2:$E$40,2,0),"")</f>
        <v/>
      </c>
      <c r="AJ454" s="393"/>
      <c r="AK454" s="394"/>
      <c r="AL454" s="394"/>
      <c r="AM454" s="394"/>
      <c r="AN454" s="394"/>
      <c r="AO454" s="394"/>
      <c r="AP454" s="394"/>
      <c r="AQ454" s="394"/>
      <c r="AR454" s="394"/>
      <c r="AS454" s="394"/>
      <c r="AT454" s="394"/>
      <c r="AU454" s="394"/>
      <c r="AV454" s="394"/>
      <c r="AW454" s="394"/>
      <c r="AX454" s="394"/>
      <c r="AY454" s="394"/>
      <c r="AZ454" s="394"/>
      <c r="BA454" s="394"/>
    </row>
    <row r="455" spans="1:53" ht="39.75" customHeight="1">
      <c r="A455" s="393"/>
      <c r="B455" s="394"/>
      <c r="C455" s="393"/>
      <c r="D455" s="393"/>
      <c r="E455" s="394"/>
      <c r="F455" s="393" t="s">
        <v>1455</v>
      </c>
      <c r="G455" s="393" t="str">
        <f t="shared" si="90"/>
        <v>240202501-RA5-C04</v>
      </c>
      <c r="H455" s="394" t="s">
        <v>1750</v>
      </c>
      <c r="I455" s="393">
        <v>6</v>
      </c>
      <c r="J455" s="393">
        <v>2</v>
      </c>
      <c r="K455" s="395"/>
      <c r="L455" s="393"/>
      <c r="M455" s="393"/>
      <c r="N455" s="393" t="str">
        <f t="shared" si="78"/>
        <v/>
      </c>
      <c r="O455" s="394"/>
      <c r="P455" s="393"/>
      <c r="Q455" s="393"/>
      <c r="R455" s="393"/>
      <c r="S455" s="396"/>
      <c r="T455" s="394"/>
      <c r="U455" s="393"/>
      <c r="V455" s="392" t="str">
        <f t="shared" si="79"/>
        <v/>
      </c>
      <c r="W455" s="392" t="str">
        <f t="shared" si="80"/>
        <v/>
      </c>
      <c r="X455" s="393"/>
      <c r="Y455" s="391" t="str">
        <f>IFERROR(VLOOKUP(Z455,BASE!$G$2:$H$3,2,0),"")</f>
        <v/>
      </c>
      <c r="Z455" s="393"/>
      <c r="AA455" s="391" t="str">
        <f>IFERROR(VLOOKUP(AB455,BASE!$J$2:$K$3,2,0),"")</f>
        <v/>
      </c>
      <c r="AB455" s="393"/>
      <c r="AC455" s="391" t="str">
        <f>IFERROR(VLOOKUP(AD455,BASE!M:N,2,0),"")</f>
        <v/>
      </c>
      <c r="AD455" s="393"/>
      <c r="AE455" s="391" t="str">
        <f>IFERROR(VLOOKUP(AF455,BASE!$P$2:$R$14,2,0),"")</f>
        <v/>
      </c>
      <c r="AF455" s="393"/>
      <c r="AG455" s="393"/>
      <c r="AH455" s="393"/>
      <c r="AI455" s="391" t="str">
        <f>IFERROR(VLOOKUP(AJ455,BASE!$D$2:$E$40,2,0),"")</f>
        <v/>
      </c>
      <c r="AJ455" s="393"/>
      <c r="AK455" s="394"/>
      <c r="AL455" s="394"/>
      <c r="AM455" s="394"/>
      <c r="AN455" s="394"/>
      <c r="AO455" s="394"/>
      <c r="AP455" s="394"/>
      <c r="AQ455" s="394"/>
      <c r="AR455" s="394"/>
      <c r="AS455" s="394"/>
      <c r="AT455" s="394"/>
      <c r="AU455" s="394"/>
      <c r="AV455" s="394"/>
      <c r="AW455" s="394"/>
      <c r="AX455" s="394"/>
      <c r="AY455" s="394"/>
      <c r="AZ455" s="394"/>
      <c r="BA455" s="394"/>
    </row>
    <row r="456" spans="1:53" ht="39.75" customHeight="1">
      <c r="A456" s="393"/>
      <c r="B456" s="394"/>
      <c r="C456" s="393"/>
      <c r="D456" s="393"/>
      <c r="E456" s="394"/>
      <c r="F456" s="393" t="s">
        <v>1457</v>
      </c>
      <c r="G456" s="393" t="str">
        <f t="shared" si="90"/>
        <v>240202501-RA5-C05</v>
      </c>
      <c r="H456" s="394" t="s">
        <v>1751</v>
      </c>
      <c r="I456" s="393">
        <v>6</v>
      </c>
      <c r="J456" s="393">
        <v>2</v>
      </c>
      <c r="K456" s="395"/>
      <c r="L456" s="393"/>
      <c r="M456" s="393"/>
      <c r="N456" s="393" t="str">
        <f t="shared" si="78"/>
        <v/>
      </c>
      <c r="O456" s="394"/>
      <c r="P456" s="393"/>
      <c r="Q456" s="393"/>
      <c r="R456" s="393"/>
      <c r="S456" s="396"/>
      <c r="T456" s="394"/>
      <c r="U456" s="393"/>
      <c r="V456" s="392" t="str">
        <f t="shared" si="79"/>
        <v/>
      </c>
      <c r="W456" s="392" t="str">
        <f t="shared" si="80"/>
        <v/>
      </c>
      <c r="X456" s="393"/>
      <c r="Y456" s="391" t="str">
        <f>IFERROR(VLOOKUP(Z456,BASE!$G$2:$H$3,2,0),"")</f>
        <v/>
      </c>
      <c r="Z456" s="393"/>
      <c r="AA456" s="391" t="str">
        <f>IFERROR(VLOOKUP(AB456,BASE!$J$2:$K$3,2,0),"")</f>
        <v/>
      </c>
      <c r="AB456" s="393"/>
      <c r="AC456" s="391" t="str">
        <f>IFERROR(VLOOKUP(AD456,BASE!M:N,2,0),"")</f>
        <v/>
      </c>
      <c r="AD456" s="393"/>
      <c r="AE456" s="391" t="str">
        <f>IFERROR(VLOOKUP(AF456,BASE!$P$2:$R$14,2,0),"")</f>
        <v/>
      </c>
      <c r="AF456" s="393"/>
      <c r="AG456" s="393"/>
      <c r="AH456" s="393"/>
      <c r="AI456" s="391" t="str">
        <f>IFERROR(VLOOKUP(AJ456,BASE!$D$2:$E$40,2,0),"")</f>
        <v/>
      </c>
      <c r="AJ456" s="393"/>
      <c r="AK456" s="394"/>
      <c r="AL456" s="394"/>
      <c r="AM456" s="394"/>
      <c r="AN456" s="394"/>
      <c r="AO456" s="394"/>
      <c r="AP456" s="394"/>
      <c r="AQ456" s="394"/>
      <c r="AR456" s="394"/>
      <c r="AS456" s="394"/>
      <c r="AT456" s="394"/>
      <c r="AU456" s="394"/>
      <c r="AV456" s="394"/>
      <c r="AW456" s="394"/>
      <c r="AX456" s="394"/>
      <c r="AY456" s="394"/>
      <c r="AZ456" s="394"/>
      <c r="BA456" s="394"/>
    </row>
    <row r="457" spans="1:53" ht="39.75" customHeight="1">
      <c r="A457" s="393"/>
      <c r="B457" s="394"/>
      <c r="C457" s="393"/>
      <c r="D457" s="393"/>
      <c r="E457" s="394"/>
      <c r="F457" s="393" t="s">
        <v>1467</v>
      </c>
      <c r="G457" s="393" t="str">
        <f t="shared" si="90"/>
        <v>240202501-RA5-C06</v>
      </c>
      <c r="H457" s="394" t="s">
        <v>1752</v>
      </c>
      <c r="I457" s="393">
        <v>6</v>
      </c>
      <c r="J457" s="393">
        <v>2</v>
      </c>
      <c r="K457" s="395"/>
      <c r="L457" s="393"/>
      <c r="M457" s="393"/>
      <c r="N457" s="393" t="str">
        <f t="shared" si="78"/>
        <v/>
      </c>
      <c r="O457" s="394"/>
      <c r="P457" s="393"/>
      <c r="Q457" s="393"/>
      <c r="R457" s="393"/>
      <c r="S457" s="396"/>
      <c r="T457" s="394"/>
      <c r="U457" s="393"/>
      <c r="V457" s="392" t="str">
        <f t="shared" si="79"/>
        <v/>
      </c>
      <c r="W457" s="392" t="str">
        <f t="shared" si="80"/>
        <v/>
      </c>
      <c r="X457" s="393"/>
      <c r="Y457" s="391" t="str">
        <f>IFERROR(VLOOKUP(Z457,BASE!$G$2:$H$3,2,0),"")</f>
        <v/>
      </c>
      <c r="Z457" s="393"/>
      <c r="AA457" s="391" t="str">
        <f>IFERROR(VLOOKUP(AB457,BASE!$J$2:$K$3,2,0),"")</f>
        <v/>
      </c>
      <c r="AB457" s="393"/>
      <c r="AC457" s="391" t="str">
        <f>IFERROR(VLOOKUP(AD457,BASE!M:N,2,0),"")</f>
        <v/>
      </c>
      <c r="AD457" s="393"/>
      <c r="AE457" s="391" t="str">
        <f>IFERROR(VLOOKUP(AF457,BASE!$P$2:$R$14,2,0),"")</f>
        <v/>
      </c>
      <c r="AF457" s="393"/>
      <c r="AG457" s="393"/>
      <c r="AH457" s="393"/>
      <c r="AI457" s="391" t="str">
        <f>IFERROR(VLOOKUP(AJ457,BASE!$D$2:$E$40,2,0),"")</f>
        <v/>
      </c>
      <c r="AJ457" s="393"/>
      <c r="AK457" s="394"/>
      <c r="AL457" s="394"/>
      <c r="AM457" s="394"/>
      <c r="AN457" s="394"/>
      <c r="AO457" s="394"/>
      <c r="AP457" s="394"/>
      <c r="AQ457" s="394"/>
      <c r="AR457" s="394"/>
      <c r="AS457" s="394"/>
      <c r="AT457" s="394"/>
      <c r="AU457" s="394"/>
      <c r="AV457" s="394"/>
      <c r="AW457" s="394"/>
      <c r="AX457" s="394"/>
      <c r="AY457" s="394"/>
      <c r="AZ457" s="394"/>
      <c r="BA457" s="394"/>
    </row>
    <row r="458" spans="1:53" ht="39.75" customHeight="1">
      <c r="A458" s="393"/>
      <c r="B458" s="394"/>
      <c r="C458" s="393"/>
      <c r="D458" s="393"/>
      <c r="E458" s="394"/>
      <c r="F458" s="393" t="s">
        <v>1469</v>
      </c>
      <c r="G458" s="393" t="str">
        <f t="shared" si="90"/>
        <v>240202501-RA5-C07</v>
      </c>
      <c r="H458" s="394" t="s">
        <v>1753</v>
      </c>
      <c r="I458" s="393">
        <v>6</v>
      </c>
      <c r="J458" s="393">
        <v>3</v>
      </c>
      <c r="K458" s="395"/>
      <c r="L458" s="393"/>
      <c r="M458" s="393"/>
      <c r="N458" s="393" t="str">
        <f t="shared" si="78"/>
        <v/>
      </c>
      <c r="O458" s="394"/>
      <c r="P458" s="393"/>
      <c r="Q458" s="393"/>
      <c r="R458" s="393"/>
      <c r="S458" s="396"/>
      <c r="T458" s="394"/>
      <c r="U458" s="393"/>
      <c r="V458" s="392" t="str">
        <f t="shared" si="79"/>
        <v/>
      </c>
      <c r="W458" s="392" t="str">
        <f t="shared" si="80"/>
        <v/>
      </c>
      <c r="X458" s="393"/>
      <c r="Y458" s="391" t="str">
        <f>IFERROR(VLOOKUP(Z458,BASE!$G$2:$H$3,2,0),"")</f>
        <v/>
      </c>
      <c r="Z458" s="393"/>
      <c r="AA458" s="391" t="str">
        <f>IFERROR(VLOOKUP(AB458,BASE!$J$2:$K$3,2,0),"")</f>
        <v/>
      </c>
      <c r="AB458" s="393"/>
      <c r="AC458" s="391" t="str">
        <f>IFERROR(VLOOKUP(AD458,BASE!M:N,2,0),"")</f>
        <v/>
      </c>
      <c r="AD458" s="393"/>
      <c r="AE458" s="391" t="str">
        <f>IFERROR(VLOOKUP(AF458,BASE!$P$2:$R$14,2,0),"")</f>
        <v/>
      </c>
      <c r="AF458" s="393"/>
      <c r="AG458" s="393"/>
      <c r="AH458" s="393"/>
      <c r="AI458" s="391" t="str">
        <f>IFERROR(VLOOKUP(AJ458,BASE!$D$2:$E$40,2,0),"")</f>
        <v/>
      </c>
      <c r="AJ458" s="393"/>
      <c r="AK458" s="394"/>
      <c r="AL458" s="394"/>
      <c r="AM458" s="394"/>
      <c r="AN458" s="394"/>
      <c r="AO458" s="394"/>
      <c r="AP458" s="394"/>
      <c r="AQ458" s="394"/>
      <c r="AR458" s="394"/>
      <c r="AS458" s="394"/>
      <c r="AT458" s="394"/>
      <c r="AU458" s="394"/>
      <c r="AV458" s="394"/>
      <c r="AW458" s="394"/>
      <c r="AX458" s="394"/>
      <c r="AY458" s="394"/>
      <c r="AZ458" s="394"/>
      <c r="BA458" s="394"/>
    </row>
    <row r="459" spans="1:53" ht="39.75" customHeight="1">
      <c r="A459" s="393"/>
      <c r="B459" s="394"/>
      <c r="C459" s="393"/>
      <c r="D459" s="393"/>
      <c r="E459" s="394"/>
      <c r="F459" s="393" t="s">
        <v>1471</v>
      </c>
      <c r="G459" s="393" t="str">
        <f t="shared" si="90"/>
        <v>240202501-RA5-C08</v>
      </c>
      <c r="H459" s="394" t="s">
        <v>1754</v>
      </c>
      <c r="I459" s="393">
        <v>6</v>
      </c>
      <c r="J459" s="393">
        <v>2</v>
      </c>
      <c r="K459" s="395"/>
      <c r="L459" s="393"/>
      <c r="M459" s="393"/>
      <c r="N459" s="393" t="str">
        <f t="shared" si="78"/>
        <v/>
      </c>
      <c r="O459" s="394"/>
      <c r="P459" s="393"/>
      <c r="Q459" s="393"/>
      <c r="R459" s="393"/>
      <c r="S459" s="396"/>
      <c r="T459" s="394"/>
      <c r="U459" s="393"/>
      <c r="V459" s="392" t="str">
        <f t="shared" si="79"/>
        <v/>
      </c>
      <c r="W459" s="392" t="str">
        <f t="shared" si="80"/>
        <v/>
      </c>
      <c r="X459" s="393"/>
      <c r="Y459" s="391" t="str">
        <f>IFERROR(VLOOKUP(Z459,BASE!$G$2:$H$3,2,0),"")</f>
        <v/>
      </c>
      <c r="Z459" s="393"/>
      <c r="AA459" s="391" t="str">
        <f>IFERROR(VLOOKUP(AB459,BASE!$J$2:$K$3,2,0),"")</f>
        <v/>
      </c>
      <c r="AB459" s="393"/>
      <c r="AC459" s="391" t="str">
        <f>IFERROR(VLOOKUP(AD459,BASE!M:N,2,0),"")</f>
        <v/>
      </c>
      <c r="AD459" s="393"/>
      <c r="AE459" s="391" t="str">
        <f>IFERROR(VLOOKUP(AF459,BASE!$P$2:$R$14,2,0),"")</f>
        <v/>
      </c>
      <c r="AF459" s="393"/>
      <c r="AG459" s="393"/>
      <c r="AH459" s="393"/>
      <c r="AI459" s="391" t="str">
        <f>IFERROR(VLOOKUP(AJ459,BASE!$D$2:$E$40,2,0),"")</f>
        <v/>
      </c>
      <c r="AJ459" s="393"/>
      <c r="AK459" s="394"/>
      <c r="AL459" s="394"/>
      <c r="AM459" s="394"/>
      <c r="AN459" s="394"/>
      <c r="AO459" s="394"/>
      <c r="AP459" s="394"/>
      <c r="AQ459" s="394"/>
      <c r="AR459" s="394"/>
      <c r="AS459" s="394"/>
      <c r="AT459" s="394"/>
      <c r="AU459" s="394"/>
      <c r="AV459" s="394"/>
      <c r="AW459" s="394"/>
      <c r="AX459" s="394"/>
      <c r="AY459" s="394"/>
      <c r="AZ459" s="394"/>
      <c r="BA459" s="394"/>
    </row>
    <row r="460" spans="1:53" ht="39.75" customHeight="1">
      <c r="A460" s="393"/>
      <c r="B460" s="394"/>
      <c r="C460" s="393"/>
      <c r="D460" s="393"/>
      <c r="E460" s="394"/>
      <c r="F460" s="393" t="s">
        <v>1475</v>
      </c>
      <c r="G460" s="393" t="str">
        <f t="shared" si="90"/>
        <v>240202501-RA5-C09</v>
      </c>
      <c r="H460" s="394" t="s">
        <v>1726</v>
      </c>
      <c r="I460" s="393">
        <v>8</v>
      </c>
      <c r="J460" s="393">
        <v>2</v>
      </c>
      <c r="K460" s="395"/>
      <c r="L460" s="393"/>
      <c r="M460" s="393"/>
      <c r="N460" s="393" t="str">
        <f t="shared" si="78"/>
        <v/>
      </c>
      <c r="O460" s="394"/>
      <c r="P460" s="393"/>
      <c r="Q460" s="393"/>
      <c r="R460" s="393"/>
      <c r="S460" s="396"/>
      <c r="T460" s="394"/>
      <c r="U460" s="393"/>
      <c r="V460" s="392" t="str">
        <f t="shared" si="79"/>
        <v/>
      </c>
      <c r="W460" s="392" t="str">
        <f t="shared" si="80"/>
        <v/>
      </c>
      <c r="X460" s="393"/>
      <c r="Y460" s="391" t="str">
        <f>IFERROR(VLOOKUP(Z460,BASE!$G$2:$H$3,2,0),"")</f>
        <v/>
      </c>
      <c r="Z460" s="393"/>
      <c r="AA460" s="391" t="str">
        <f>IFERROR(VLOOKUP(AB460,BASE!$J$2:$K$3,2,0),"")</f>
        <v/>
      </c>
      <c r="AB460" s="393"/>
      <c r="AC460" s="391" t="str">
        <f>IFERROR(VLOOKUP(AD460,BASE!M:N,2,0),"")</f>
        <v/>
      </c>
      <c r="AD460" s="393"/>
      <c r="AE460" s="391" t="str">
        <f>IFERROR(VLOOKUP(AF460,BASE!$P$2:$R$14,2,0),"")</f>
        <v/>
      </c>
      <c r="AF460" s="393"/>
      <c r="AG460" s="393"/>
      <c r="AH460" s="393"/>
      <c r="AI460" s="391" t="str">
        <f>IFERROR(VLOOKUP(AJ460,BASE!$D$2:$E$40,2,0),"")</f>
        <v/>
      </c>
      <c r="AJ460" s="393"/>
      <c r="AK460" s="394"/>
      <c r="AL460" s="394"/>
      <c r="AM460" s="394"/>
      <c r="AN460" s="394"/>
      <c r="AO460" s="394"/>
      <c r="AP460" s="394"/>
      <c r="AQ460" s="394"/>
      <c r="AR460" s="394"/>
      <c r="AS460" s="394"/>
      <c r="AT460" s="394"/>
      <c r="AU460" s="394"/>
      <c r="AV460" s="394"/>
      <c r="AW460" s="394"/>
      <c r="AX460" s="394"/>
      <c r="AY460" s="394"/>
      <c r="AZ460" s="394"/>
      <c r="BA460" s="394"/>
    </row>
    <row r="461" spans="1:53" ht="39.75" customHeight="1">
      <c r="A461" s="393"/>
      <c r="B461" s="394"/>
      <c r="C461" s="393"/>
      <c r="D461" s="393"/>
      <c r="E461" s="394"/>
      <c r="F461" s="393" t="s">
        <v>1477</v>
      </c>
      <c r="G461" s="393" t="str">
        <f t="shared" si="90"/>
        <v>240202501-RA5-C10</v>
      </c>
      <c r="H461" s="394" t="s">
        <v>1727</v>
      </c>
      <c r="I461" s="393">
        <v>4</v>
      </c>
      <c r="J461" s="393">
        <v>2</v>
      </c>
      <c r="K461" s="395"/>
      <c r="L461" s="393"/>
      <c r="M461" s="393"/>
      <c r="N461" s="393" t="str">
        <f t="shared" si="78"/>
        <v/>
      </c>
      <c r="O461" s="394"/>
      <c r="P461" s="393"/>
      <c r="Q461" s="393"/>
      <c r="R461" s="393"/>
      <c r="S461" s="396"/>
      <c r="T461" s="394"/>
      <c r="U461" s="393"/>
      <c r="V461" s="392" t="str">
        <f t="shared" si="79"/>
        <v/>
      </c>
      <c r="W461" s="392" t="str">
        <f t="shared" si="80"/>
        <v/>
      </c>
      <c r="X461" s="393"/>
      <c r="Y461" s="391" t="str">
        <f>IFERROR(VLOOKUP(Z461,BASE!$G$2:$H$3,2,0),"")</f>
        <v/>
      </c>
      <c r="Z461" s="393"/>
      <c r="AA461" s="391" t="str">
        <f>IFERROR(VLOOKUP(AB461,BASE!$J$2:$K$3,2,0),"")</f>
        <v/>
      </c>
      <c r="AB461" s="393"/>
      <c r="AC461" s="391" t="str">
        <f>IFERROR(VLOOKUP(AD461,BASE!M:N,2,0),"")</f>
        <v/>
      </c>
      <c r="AD461" s="393"/>
      <c r="AE461" s="391" t="str">
        <f>IFERROR(VLOOKUP(AF461,BASE!$P$2:$R$14,2,0),"")</f>
        <v/>
      </c>
      <c r="AF461" s="393"/>
      <c r="AG461" s="393"/>
      <c r="AH461" s="393"/>
      <c r="AI461" s="391" t="str">
        <f>IFERROR(VLOOKUP(AJ461,BASE!$D$2:$E$40,2,0),"")</f>
        <v/>
      </c>
      <c r="AJ461" s="393"/>
      <c r="AK461" s="394"/>
      <c r="AL461" s="394"/>
      <c r="AM461" s="394"/>
      <c r="AN461" s="394"/>
      <c r="AO461" s="394"/>
      <c r="AP461" s="394"/>
      <c r="AQ461" s="394"/>
      <c r="AR461" s="394"/>
      <c r="AS461" s="394"/>
      <c r="AT461" s="394"/>
      <c r="AU461" s="394"/>
      <c r="AV461" s="394"/>
      <c r="AW461" s="394"/>
      <c r="AX461" s="394"/>
      <c r="AY461" s="394"/>
      <c r="AZ461" s="394"/>
      <c r="BA461" s="394"/>
    </row>
    <row r="462" spans="1:53" ht="39.75" customHeight="1">
      <c r="A462" s="391">
        <v>240202501</v>
      </c>
      <c r="B462" s="392" t="s">
        <v>132</v>
      </c>
      <c r="C462" s="391"/>
      <c r="D462" s="391" t="str">
        <f>CONCATENATE(A462,"-","RA6")</f>
        <v>240202501-RA6</v>
      </c>
      <c r="E462" s="392" t="s">
        <v>1306</v>
      </c>
      <c r="F462" s="393" t="s">
        <v>1440</v>
      </c>
      <c r="G462" s="393" t="str">
        <f t="shared" ref="G462:G471" si="91">CONCATENATE($D$462,"-",F462)</f>
        <v>240202501-RA6-C01</v>
      </c>
      <c r="H462" s="394" t="s">
        <v>1755</v>
      </c>
      <c r="I462" s="393">
        <v>5</v>
      </c>
      <c r="J462" s="393">
        <v>3</v>
      </c>
      <c r="K462" s="395"/>
      <c r="L462" s="393" t="s">
        <v>184</v>
      </c>
      <c r="M462" s="393" t="s">
        <v>1442</v>
      </c>
      <c r="N462" s="393" t="str">
        <f t="shared" si="78"/>
        <v>240202501-RA6-PTA3-E1</v>
      </c>
      <c r="O462" s="394" t="s">
        <v>1756</v>
      </c>
      <c r="P462" s="393">
        <v>8</v>
      </c>
      <c r="Q462" s="393">
        <v>3</v>
      </c>
      <c r="R462" s="393"/>
      <c r="S462" s="396"/>
      <c r="T462" s="394"/>
      <c r="U462" s="393"/>
      <c r="V462" s="392" t="str">
        <f t="shared" si="79"/>
        <v/>
      </c>
      <c r="W462" s="392" t="str">
        <f t="shared" si="80"/>
        <v/>
      </c>
      <c r="X462" s="393"/>
      <c r="Y462" s="391" t="str">
        <f>IFERROR(VLOOKUP(Z462,BASE!$G$2:$H$3,2,0),"")</f>
        <v/>
      </c>
      <c r="Z462" s="393"/>
      <c r="AA462" s="391" t="str">
        <f>IFERROR(VLOOKUP(AB462,BASE!$J$2:$K$3,2,0),"")</f>
        <v/>
      </c>
      <c r="AB462" s="393"/>
      <c r="AC462" s="391" t="str">
        <f>IFERROR(VLOOKUP(AD462,BASE!M:N,2,0),"")</f>
        <v/>
      </c>
      <c r="AD462" s="393"/>
      <c r="AE462" s="391" t="str">
        <f>IFERROR(VLOOKUP(AF462,BASE!$P$2:$R$14,2,0),"")</f>
        <v/>
      </c>
      <c r="AF462" s="393"/>
      <c r="AG462" s="393"/>
      <c r="AH462" s="393"/>
      <c r="AI462" s="391" t="str">
        <f>IFERROR(VLOOKUP(AJ462,BASE!$D$2:$E$40,2,0),"")</f>
        <v/>
      </c>
      <c r="AJ462" s="393"/>
      <c r="AK462" s="394"/>
      <c r="AL462" s="394"/>
      <c r="AM462" s="394"/>
      <c r="AN462" s="394"/>
      <c r="AO462" s="394"/>
      <c r="AP462" s="394"/>
      <c r="AQ462" s="394"/>
      <c r="AR462" s="394"/>
      <c r="AS462" s="394"/>
      <c r="AT462" s="394"/>
      <c r="AU462" s="394"/>
      <c r="AV462" s="394"/>
      <c r="AW462" s="394"/>
      <c r="AX462" s="394"/>
      <c r="AY462" s="394"/>
      <c r="AZ462" s="394"/>
      <c r="BA462" s="394"/>
    </row>
    <row r="463" spans="1:53" ht="39.75" customHeight="1">
      <c r="A463" s="393"/>
      <c r="B463" s="394"/>
      <c r="C463" s="393"/>
      <c r="D463" s="393"/>
      <c r="E463" s="394"/>
      <c r="F463" s="393" t="s">
        <v>1450</v>
      </c>
      <c r="G463" s="393" t="str">
        <f t="shared" si="91"/>
        <v>240202501-RA6-C02</v>
      </c>
      <c r="H463" s="394" t="s">
        <v>1757</v>
      </c>
      <c r="I463" s="393">
        <v>5</v>
      </c>
      <c r="J463" s="393">
        <v>2</v>
      </c>
      <c r="K463" s="395"/>
      <c r="L463" s="393"/>
      <c r="M463" s="393"/>
      <c r="N463" s="393" t="str">
        <f t="shared" si="78"/>
        <v/>
      </c>
      <c r="O463" s="394"/>
      <c r="P463" s="393"/>
      <c r="Q463" s="393"/>
      <c r="R463" s="393"/>
      <c r="S463" s="396"/>
      <c r="T463" s="394"/>
      <c r="U463" s="393"/>
      <c r="V463" s="392" t="str">
        <f t="shared" si="79"/>
        <v/>
      </c>
      <c r="W463" s="392" t="str">
        <f t="shared" si="80"/>
        <v/>
      </c>
      <c r="X463" s="393"/>
      <c r="Y463" s="391" t="str">
        <f>IFERROR(VLOOKUP(Z463,BASE!$G$2:$H$3,2,0),"")</f>
        <v/>
      </c>
      <c r="Z463" s="393"/>
      <c r="AA463" s="391" t="str">
        <f>IFERROR(VLOOKUP(AB463,BASE!$J$2:$K$3,2,0),"")</f>
        <v/>
      </c>
      <c r="AB463" s="393"/>
      <c r="AC463" s="391" t="str">
        <f>IFERROR(VLOOKUP(AD463,BASE!M:N,2,0),"")</f>
        <v/>
      </c>
      <c r="AD463" s="393"/>
      <c r="AE463" s="391" t="str">
        <f>IFERROR(VLOOKUP(AF463,BASE!$P$2:$R$14,2,0),"")</f>
        <v/>
      </c>
      <c r="AF463" s="393"/>
      <c r="AG463" s="393"/>
      <c r="AH463" s="393"/>
      <c r="AI463" s="391" t="str">
        <f>IFERROR(VLOOKUP(AJ463,BASE!$D$2:$E$40,2,0),"")</f>
        <v/>
      </c>
      <c r="AJ463" s="393"/>
      <c r="AK463" s="394"/>
      <c r="AL463" s="394"/>
      <c r="AM463" s="394"/>
      <c r="AN463" s="394"/>
      <c r="AO463" s="394"/>
      <c r="AP463" s="394"/>
      <c r="AQ463" s="394"/>
      <c r="AR463" s="394"/>
      <c r="AS463" s="394"/>
      <c r="AT463" s="394"/>
      <c r="AU463" s="394"/>
      <c r="AV463" s="394"/>
      <c r="AW463" s="394"/>
      <c r="AX463" s="394"/>
      <c r="AY463" s="394"/>
      <c r="AZ463" s="394"/>
      <c r="BA463" s="394"/>
    </row>
    <row r="464" spans="1:53" ht="39.75" customHeight="1">
      <c r="A464" s="393"/>
      <c r="B464" s="394"/>
      <c r="C464" s="393"/>
      <c r="D464" s="393"/>
      <c r="E464" s="394"/>
      <c r="F464" s="393" t="s">
        <v>1453</v>
      </c>
      <c r="G464" s="393" t="str">
        <f t="shared" si="91"/>
        <v>240202501-RA6-C03</v>
      </c>
      <c r="H464" s="394" t="s">
        <v>1758</v>
      </c>
      <c r="I464" s="393">
        <v>5</v>
      </c>
      <c r="J464" s="393">
        <v>3</v>
      </c>
      <c r="K464" s="395"/>
      <c r="L464" s="393"/>
      <c r="M464" s="393"/>
      <c r="N464" s="393" t="str">
        <f t="shared" si="78"/>
        <v/>
      </c>
      <c r="O464" s="394"/>
      <c r="P464" s="393"/>
      <c r="Q464" s="393"/>
      <c r="R464" s="393"/>
      <c r="S464" s="396"/>
      <c r="T464" s="394"/>
      <c r="U464" s="393"/>
      <c r="V464" s="392" t="str">
        <f t="shared" si="79"/>
        <v/>
      </c>
      <c r="W464" s="392" t="str">
        <f t="shared" si="80"/>
        <v/>
      </c>
      <c r="X464" s="393"/>
      <c r="Y464" s="391" t="str">
        <f>IFERROR(VLOOKUP(Z464,BASE!$G$2:$H$3,2,0),"")</f>
        <v/>
      </c>
      <c r="Z464" s="393"/>
      <c r="AA464" s="391" t="str">
        <f>IFERROR(VLOOKUP(AB464,BASE!$J$2:$K$3,2,0),"")</f>
        <v/>
      </c>
      <c r="AB464" s="393"/>
      <c r="AC464" s="391" t="str">
        <f>IFERROR(VLOOKUP(AD464,BASE!M:N,2,0),"")</f>
        <v/>
      </c>
      <c r="AD464" s="393"/>
      <c r="AE464" s="391" t="str">
        <f>IFERROR(VLOOKUP(AF464,BASE!$P$2:$R$14,2,0),"")</f>
        <v/>
      </c>
      <c r="AF464" s="393"/>
      <c r="AG464" s="393"/>
      <c r="AH464" s="393"/>
      <c r="AI464" s="391" t="str">
        <f>IFERROR(VLOOKUP(AJ464,BASE!$D$2:$E$40,2,0),"")</f>
        <v/>
      </c>
      <c r="AJ464" s="393"/>
      <c r="AK464" s="394"/>
      <c r="AL464" s="394"/>
      <c r="AM464" s="394"/>
      <c r="AN464" s="394"/>
      <c r="AO464" s="394"/>
      <c r="AP464" s="394"/>
      <c r="AQ464" s="394"/>
      <c r="AR464" s="394"/>
      <c r="AS464" s="394"/>
      <c r="AT464" s="394"/>
      <c r="AU464" s="394"/>
      <c r="AV464" s="394"/>
      <c r="AW464" s="394"/>
      <c r="AX464" s="394"/>
      <c r="AY464" s="394"/>
      <c r="AZ464" s="394"/>
      <c r="BA464" s="394"/>
    </row>
    <row r="465" spans="1:53" ht="39.75" customHeight="1">
      <c r="A465" s="393"/>
      <c r="B465" s="394"/>
      <c r="C465" s="393"/>
      <c r="D465" s="393"/>
      <c r="E465" s="394"/>
      <c r="F465" s="393" t="s">
        <v>1455</v>
      </c>
      <c r="G465" s="393" t="str">
        <f t="shared" si="91"/>
        <v>240202501-RA6-C04</v>
      </c>
      <c r="H465" s="394" t="s">
        <v>1759</v>
      </c>
      <c r="I465" s="393">
        <v>5</v>
      </c>
      <c r="J465" s="393">
        <v>2</v>
      </c>
      <c r="K465" s="395"/>
      <c r="L465" s="393"/>
      <c r="M465" s="393"/>
      <c r="N465" s="393" t="str">
        <f t="shared" si="78"/>
        <v/>
      </c>
      <c r="O465" s="394"/>
      <c r="P465" s="393"/>
      <c r="Q465" s="393"/>
      <c r="R465" s="393"/>
      <c r="S465" s="396"/>
      <c r="T465" s="394"/>
      <c r="U465" s="393"/>
      <c r="V465" s="392" t="str">
        <f t="shared" si="79"/>
        <v/>
      </c>
      <c r="W465" s="392" t="str">
        <f t="shared" si="80"/>
        <v/>
      </c>
      <c r="X465" s="393"/>
      <c r="Y465" s="391" t="str">
        <f>IFERROR(VLOOKUP(Z465,BASE!$G$2:$H$3,2,0),"")</f>
        <v/>
      </c>
      <c r="Z465" s="393"/>
      <c r="AA465" s="391" t="str">
        <f>IFERROR(VLOOKUP(AB465,BASE!$J$2:$K$3,2,0),"")</f>
        <v/>
      </c>
      <c r="AB465" s="393"/>
      <c r="AC465" s="391" t="str">
        <f>IFERROR(VLOOKUP(AD465,BASE!M:N,2,0),"")</f>
        <v/>
      </c>
      <c r="AD465" s="393"/>
      <c r="AE465" s="391" t="str">
        <f>IFERROR(VLOOKUP(AF465,BASE!$P$2:$R$14,2,0),"")</f>
        <v/>
      </c>
      <c r="AF465" s="393"/>
      <c r="AG465" s="393"/>
      <c r="AH465" s="393"/>
      <c r="AI465" s="391" t="str">
        <f>IFERROR(VLOOKUP(AJ465,BASE!$D$2:$E$40,2,0),"")</f>
        <v/>
      </c>
      <c r="AJ465" s="393"/>
      <c r="AK465" s="394"/>
      <c r="AL465" s="394"/>
      <c r="AM465" s="394"/>
      <c r="AN465" s="394"/>
      <c r="AO465" s="394"/>
      <c r="AP465" s="394"/>
      <c r="AQ465" s="394"/>
      <c r="AR465" s="394"/>
      <c r="AS465" s="394"/>
      <c r="AT465" s="394"/>
      <c r="AU465" s="394"/>
      <c r="AV465" s="394"/>
      <c r="AW465" s="394"/>
      <c r="AX465" s="394"/>
      <c r="AY465" s="394"/>
      <c r="AZ465" s="394"/>
      <c r="BA465" s="394"/>
    </row>
    <row r="466" spans="1:53" ht="39.75" customHeight="1">
      <c r="A466" s="393"/>
      <c r="B466" s="394"/>
      <c r="C466" s="393"/>
      <c r="D466" s="393"/>
      <c r="E466" s="394"/>
      <c r="F466" s="393" t="s">
        <v>1457</v>
      </c>
      <c r="G466" s="393" t="str">
        <f t="shared" si="91"/>
        <v>240202501-RA6-C05</v>
      </c>
      <c r="H466" s="394" t="s">
        <v>1753</v>
      </c>
      <c r="I466" s="393">
        <v>5</v>
      </c>
      <c r="J466" s="393">
        <v>3</v>
      </c>
      <c r="K466" s="395"/>
      <c r="L466" s="393"/>
      <c r="M466" s="393"/>
      <c r="N466" s="393" t="str">
        <f t="shared" si="78"/>
        <v/>
      </c>
      <c r="O466" s="394"/>
      <c r="P466" s="393"/>
      <c r="Q466" s="393"/>
      <c r="R466" s="393"/>
      <c r="S466" s="396"/>
      <c r="T466" s="394"/>
      <c r="U466" s="393"/>
      <c r="V466" s="392" t="str">
        <f t="shared" si="79"/>
        <v/>
      </c>
      <c r="W466" s="392" t="str">
        <f t="shared" si="80"/>
        <v/>
      </c>
      <c r="X466" s="393"/>
      <c r="Y466" s="391" t="str">
        <f>IFERROR(VLOOKUP(Z466,BASE!$G$2:$H$3,2,0),"")</f>
        <v/>
      </c>
      <c r="Z466" s="393"/>
      <c r="AA466" s="391" t="str">
        <f>IFERROR(VLOOKUP(AB466,BASE!$J$2:$K$3,2,0),"")</f>
        <v/>
      </c>
      <c r="AB466" s="393"/>
      <c r="AC466" s="391" t="str">
        <f>IFERROR(VLOOKUP(AD466,BASE!M:N,2,0),"")</f>
        <v/>
      </c>
      <c r="AD466" s="393"/>
      <c r="AE466" s="391" t="str">
        <f>IFERROR(VLOOKUP(AF466,BASE!$P$2:$R$14,2,0),"")</f>
        <v/>
      </c>
      <c r="AF466" s="393"/>
      <c r="AG466" s="393"/>
      <c r="AH466" s="393"/>
      <c r="AI466" s="391" t="str">
        <f>IFERROR(VLOOKUP(AJ466,BASE!$D$2:$E$40,2,0),"")</f>
        <v/>
      </c>
      <c r="AJ466" s="393"/>
      <c r="AK466" s="394"/>
      <c r="AL466" s="394"/>
      <c r="AM466" s="394"/>
      <c r="AN466" s="394"/>
      <c r="AO466" s="394"/>
      <c r="AP466" s="394"/>
      <c r="AQ466" s="394"/>
      <c r="AR466" s="394"/>
      <c r="AS466" s="394"/>
      <c r="AT466" s="394"/>
      <c r="AU466" s="394"/>
      <c r="AV466" s="394"/>
      <c r="AW466" s="394"/>
      <c r="AX466" s="394"/>
      <c r="AY466" s="394"/>
      <c r="AZ466" s="394"/>
      <c r="BA466" s="394"/>
    </row>
    <row r="467" spans="1:53" ht="39.75" customHeight="1">
      <c r="A467" s="393"/>
      <c r="B467" s="394"/>
      <c r="C467" s="393"/>
      <c r="D467" s="393"/>
      <c r="E467" s="394"/>
      <c r="F467" s="393" t="s">
        <v>1467</v>
      </c>
      <c r="G467" s="393" t="str">
        <f t="shared" si="91"/>
        <v>240202501-RA6-C06</v>
      </c>
      <c r="H467" s="394" t="s">
        <v>1726</v>
      </c>
      <c r="I467" s="393">
        <v>8</v>
      </c>
      <c r="J467" s="393">
        <v>2</v>
      </c>
      <c r="K467" s="395"/>
      <c r="L467" s="393"/>
      <c r="M467" s="393"/>
      <c r="N467" s="393" t="str">
        <f t="shared" si="78"/>
        <v/>
      </c>
      <c r="O467" s="394"/>
      <c r="P467" s="393"/>
      <c r="Q467" s="393"/>
      <c r="R467" s="393"/>
      <c r="S467" s="396"/>
      <c r="T467" s="394"/>
      <c r="U467" s="393"/>
      <c r="V467" s="392" t="str">
        <f t="shared" si="79"/>
        <v/>
      </c>
      <c r="W467" s="392" t="str">
        <f t="shared" si="80"/>
        <v/>
      </c>
      <c r="X467" s="393"/>
      <c r="Y467" s="391" t="str">
        <f>IFERROR(VLOOKUP(Z467,BASE!$G$2:$H$3,2,0),"")</f>
        <v/>
      </c>
      <c r="Z467" s="393"/>
      <c r="AA467" s="391" t="str">
        <f>IFERROR(VLOOKUP(AB467,BASE!$J$2:$K$3,2,0),"")</f>
        <v/>
      </c>
      <c r="AB467" s="393"/>
      <c r="AC467" s="391" t="str">
        <f>IFERROR(VLOOKUP(AD467,BASE!M:N,2,0),"")</f>
        <v/>
      </c>
      <c r="AD467" s="393"/>
      <c r="AE467" s="391" t="str">
        <f>IFERROR(VLOOKUP(AF467,BASE!$P$2:$R$14,2,0),"")</f>
        <v/>
      </c>
      <c r="AF467" s="393"/>
      <c r="AG467" s="393"/>
      <c r="AH467" s="393"/>
      <c r="AI467" s="391" t="str">
        <f>IFERROR(VLOOKUP(AJ467,BASE!$D$2:$E$40,2,0),"")</f>
        <v/>
      </c>
      <c r="AJ467" s="393"/>
      <c r="AK467" s="394"/>
      <c r="AL467" s="394"/>
      <c r="AM467" s="394"/>
      <c r="AN467" s="394"/>
      <c r="AO467" s="394"/>
      <c r="AP467" s="394"/>
      <c r="AQ467" s="394"/>
      <c r="AR467" s="394"/>
      <c r="AS467" s="394"/>
      <c r="AT467" s="394"/>
      <c r="AU467" s="394"/>
      <c r="AV467" s="394"/>
      <c r="AW467" s="394"/>
      <c r="AX467" s="394"/>
      <c r="AY467" s="394"/>
      <c r="AZ467" s="394"/>
      <c r="BA467" s="394"/>
    </row>
    <row r="468" spans="1:53" ht="39.75" customHeight="1">
      <c r="A468" s="393"/>
      <c r="B468" s="394"/>
      <c r="C468" s="393"/>
      <c r="D468" s="393"/>
      <c r="E468" s="394"/>
      <c r="F468" s="393" t="s">
        <v>1469</v>
      </c>
      <c r="G468" s="393" t="str">
        <f t="shared" si="91"/>
        <v>240202501-RA6-C07</v>
      </c>
      <c r="H468" s="394" t="s">
        <v>1727</v>
      </c>
      <c r="I468" s="393">
        <v>4</v>
      </c>
      <c r="J468" s="393">
        <v>2</v>
      </c>
      <c r="K468" s="395"/>
      <c r="L468" s="393"/>
      <c r="M468" s="393"/>
      <c r="N468" s="393" t="str">
        <f t="shared" si="78"/>
        <v/>
      </c>
      <c r="O468" s="394"/>
      <c r="P468" s="393"/>
      <c r="Q468" s="393"/>
      <c r="R468" s="393"/>
      <c r="S468" s="396"/>
      <c r="T468" s="394"/>
      <c r="U468" s="393"/>
      <c r="V468" s="392" t="str">
        <f t="shared" si="79"/>
        <v/>
      </c>
      <c r="W468" s="392" t="str">
        <f t="shared" si="80"/>
        <v/>
      </c>
      <c r="X468" s="393"/>
      <c r="Y468" s="391" t="str">
        <f>IFERROR(VLOOKUP(Z468,BASE!$G$2:$H$3,2,0),"")</f>
        <v/>
      </c>
      <c r="Z468" s="393"/>
      <c r="AA468" s="391" t="str">
        <f>IFERROR(VLOOKUP(AB468,BASE!$J$2:$K$3,2,0),"")</f>
        <v/>
      </c>
      <c r="AB468" s="393"/>
      <c r="AC468" s="391" t="str">
        <f>IFERROR(VLOOKUP(AD468,BASE!M:N,2,0),"")</f>
        <v/>
      </c>
      <c r="AD468" s="393"/>
      <c r="AE468" s="391" t="str">
        <f>IFERROR(VLOOKUP(AF468,BASE!$P$2:$R$14,2,0),"")</f>
        <v/>
      </c>
      <c r="AF468" s="393"/>
      <c r="AG468" s="393"/>
      <c r="AH468" s="393"/>
      <c r="AI468" s="391" t="str">
        <f>IFERROR(VLOOKUP(AJ468,BASE!$D$2:$E$40,2,0),"")</f>
        <v/>
      </c>
      <c r="AJ468" s="393"/>
      <c r="AK468" s="394"/>
      <c r="AL468" s="394"/>
      <c r="AM468" s="394"/>
      <c r="AN468" s="394"/>
      <c r="AO468" s="394"/>
      <c r="AP468" s="394"/>
      <c r="AQ468" s="394"/>
      <c r="AR468" s="394"/>
      <c r="AS468" s="394"/>
      <c r="AT468" s="394"/>
      <c r="AU468" s="394"/>
      <c r="AV468" s="394"/>
      <c r="AW468" s="394"/>
      <c r="AX468" s="394"/>
      <c r="AY468" s="394"/>
      <c r="AZ468" s="394"/>
      <c r="BA468" s="394"/>
    </row>
    <row r="469" spans="1:53" ht="39.75" customHeight="1">
      <c r="A469" s="393"/>
      <c r="B469" s="394"/>
      <c r="C469" s="393"/>
      <c r="D469" s="393"/>
      <c r="E469" s="394"/>
      <c r="F469" s="393" t="s">
        <v>1471</v>
      </c>
      <c r="G469" s="393" t="str">
        <f t="shared" si="91"/>
        <v>240202501-RA6-C08</v>
      </c>
      <c r="H469" s="394"/>
      <c r="I469" s="393"/>
      <c r="J469" s="393"/>
      <c r="K469" s="395"/>
      <c r="L469" s="393"/>
      <c r="M469" s="393"/>
      <c r="N469" s="393" t="str">
        <f t="shared" si="78"/>
        <v/>
      </c>
      <c r="O469" s="394"/>
      <c r="P469" s="393"/>
      <c r="Q469" s="393"/>
      <c r="R469" s="393"/>
      <c r="S469" s="396"/>
      <c r="T469" s="394"/>
      <c r="U469" s="393"/>
      <c r="V469" s="392" t="str">
        <f t="shared" si="79"/>
        <v/>
      </c>
      <c r="W469" s="392" t="str">
        <f t="shared" si="80"/>
        <v/>
      </c>
      <c r="X469" s="393"/>
      <c r="Y469" s="391" t="str">
        <f>IFERROR(VLOOKUP(Z469,BASE!$G$2:$H$3,2,0),"")</f>
        <v/>
      </c>
      <c r="Z469" s="393"/>
      <c r="AA469" s="391" t="str">
        <f>IFERROR(VLOOKUP(AB469,BASE!$J$2:$K$3,2,0),"")</f>
        <v/>
      </c>
      <c r="AB469" s="393"/>
      <c r="AC469" s="391" t="str">
        <f>IFERROR(VLOOKUP(AD469,BASE!M:N,2,0),"")</f>
        <v/>
      </c>
      <c r="AD469" s="393"/>
      <c r="AE469" s="391" t="str">
        <f>IFERROR(VLOOKUP(AF469,BASE!$P$2:$R$14,2,0),"")</f>
        <v/>
      </c>
      <c r="AF469" s="393"/>
      <c r="AG469" s="393"/>
      <c r="AH469" s="393"/>
      <c r="AI469" s="391" t="str">
        <f>IFERROR(VLOOKUP(AJ469,BASE!$D$2:$E$40,2,0),"")</f>
        <v/>
      </c>
      <c r="AJ469" s="393"/>
      <c r="AK469" s="394"/>
      <c r="AL469" s="394"/>
      <c r="AM469" s="394"/>
      <c r="AN469" s="394"/>
      <c r="AO469" s="394"/>
      <c r="AP469" s="394"/>
      <c r="AQ469" s="394"/>
      <c r="AR469" s="394"/>
      <c r="AS469" s="394"/>
      <c r="AT469" s="394"/>
      <c r="AU469" s="394"/>
      <c r="AV469" s="394"/>
      <c r="AW469" s="394"/>
      <c r="AX469" s="394"/>
      <c r="AY469" s="394"/>
      <c r="AZ469" s="394"/>
      <c r="BA469" s="394"/>
    </row>
    <row r="470" spans="1:53" ht="39.75" customHeight="1">
      <c r="A470" s="393"/>
      <c r="B470" s="394"/>
      <c r="C470" s="393"/>
      <c r="D470" s="393"/>
      <c r="E470" s="394"/>
      <c r="F470" s="393" t="s">
        <v>1475</v>
      </c>
      <c r="G470" s="393" t="str">
        <f t="shared" si="91"/>
        <v>240202501-RA6-C09</v>
      </c>
      <c r="H470" s="394"/>
      <c r="I470" s="393"/>
      <c r="J470" s="393"/>
      <c r="K470" s="395"/>
      <c r="L470" s="393"/>
      <c r="M470" s="393"/>
      <c r="N470" s="393" t="str">
        <f t="shared" si="78"/>
        <v/>
      </c>
      <c r="O470" s="394"/>
      <c r="P470" s="393"/>
      <c r="Q470" s="393"/>
      <c r="R470" s="393"/>
      <c r="S470" s="396"/>
      <c r="T470" s="394"/>
      <c r="U470" s="393"/>
      <c r="V470" s="392" t="str">
        <f t="shared" si="79"/>
        <v/>
      </c>
      <c r="W470" s="392" t="str">
        <f t="shared" si="80"/>
        <v/>
      </c>
      <c r="X470" s="393"/>
      <c r="Y470" s="391" t="str">
        <f>IFERROR(VLOOKUP(Z470,BASE!$G$2:$H$3,2,0),"")</f>
        <v/>
      </c>
      <c r="Z470" s="393"/>
      <c r="AA470" s="391" t="str">
        <f>IFERROR(VLOOKUP(AB470,BASE!$J$2:$K$3,2,0),"")</f>
        <v/>
      </c>
      <c r="AB470" s="393"/>
      <c r="AC470" s="391" t="str">
        <f>IFERROR(VLOOKUP(AD470,BASE!M:N,2,0),"")</f>
        <v/>
      </c>
      <c r="AD470" s="393"/>
      <c r="AE470" s="391" t="str">
        <f>IFERROR(VLOOKUP(AF470,BASE!$P$2:$R$14,2,0),"")</f>
        <v/>
      </c>
      <c r="AF470" s="393"/>
      <c r="AG470" s="393"/>
      <c r="AH470" s="393"/>
      <c r="AI470" s="391" t="str">
        <f>IFERROR(VLOOKUP(AJ470,BASE!$D$2:$E$40,2,0),"")</f>
        <v/>
      </c>
      <c r="AJ470" s="393"/>
      <c r="AK470" s="394"/>
      <c r="AL470" s="394"/>
      <c r="AM470" s="394"/>
      <c r="AN470" s="394"/>
      <c r="AO470" s="394"/>
      <c r="AP470" s="394"/>
      <c r="AQ470" s="394"/>
      <c r="AR470" s="394"/>
      <c r="AS470" s="394"/>
      <c r="AT470" s="394"/>
      <c r="AU470" s="394"/>
      <c r="AV470" s="394"/>
      <c r="AW470" s="394"/>
      <c r="AX470" s="394"/>
      <c r="AY470" s="394"/>
      <c r="AZ470" s="394"/>
      <c r="BA470" s="394"/>
    </row>
    <row r="471" spans="1:53" ht="39.75" customHeight="1">
      <c r="A471" s="393"/>
      <c r="B471" s="394"/>
      <c r="C471" s="393"/>
      <c r="D471" s="393"/>
      <c r="E471" s="394"/>
      <c r="F471" s="393" t="s">
        <v>1477</v>
      </c>
      <c r="G471" s="393" t="str">
        <f t="shared" si="91"/>
        <v>240202501-RA6-C10</v>
      </c>
      <c r="H471" s="394"/>
      <c r="I471" s="393"/>
      <c r="J471" s="393"/>
      <c r="K471" s="395"/>
      <c r="L471" s="393"/>
      <c r="M471" s="393"/>
      <c r="N471" s="393" t="str">
        <f t="shared" si="78"/>
        <v/>
      </c>
      <c r="O471" s="394"/>
      <c r="P471" s="393"/>
      <c r="Q471" s="393"/>
      <c r="R471" s="393"/>
      <c r="S471" s="396"/>
      <c r="T471" s="394"/>
      <c r="U471" s="393"/>
      <c r="V471" s="392" t="str">
        <f t="shared" si="79"/>
        <v/>
      </c>
      <c r="W471" s="392" t="str">
        <f t="shared" si="80"/>
        <v/>
      </c>
      <c r="X471" s="393"/>
      <c r="Y471" s="391" t="str">
        <f>IFERROR(VLOOKUP(Z471,BASE!$G$2:$H$3,2,0),"")</f>
        <v/>
      </c>
      <c r="Z471" s="393"/>
      <c r="AA471" s="391" t="str">
        <f>IFERROR(VLOOKUP(AB471,BASE!$J$2:$K$3,2,0),"")</f>
        <v/>
      </c>
      <c r="AB471" s="393"/>
      <c r="AC471" s="391" t="str">
        <f>IFERROR(VLOOKUP(AD471,BASE!M:N,2,0),"")</f>
        <v/>
      </c>
      <c r="AD471" s="393"/>
      <c r="AE471" s="391" t="str">
        <f>IFERROR(VLOOKUP(AF471,BASE!$P$2:$R$14,2,0),"")</f>
        <v/>
      </c>
      <c r="AF471" s="393"/>
      <c r="AG471" s="393"/>
      <c r="AH471" s="393"/>
      <c r="AI471" s="391" t="str">
        <f>IFERROR(VLOOKUP(AJ471,BASE!$D$2:$E$40,2,0),"")</f>
        <v/>
      </c>
      <c r="AJ471" s="393"/>
      <c r="AK471" s="394"/>
      <c r="AL471" s="394"/>
      <c r="AM471" s="394"/>
      <c r="AN471" s="394"/>
      <c r="AO471" s="394"/>
      <c r="AP471" s="394"/>
      <c r="AQ471" s="394"/>
      <c r="AR471" s="394"/>
      <c r="AS471" s="394"/>
      <c r="AT471" s="394"/>
      <c r="AU471" s="394"/>
      <c r="AV471" s="394"/>
      <c r="AW471" s="394"/>
      <c r="AX471" s="394"/>
      <c r="AY471" s="394"/>
      <c r="AZ471" s="394"/>
      <c r="BA471" s="394"/>
    </row>
    <row r="472" spans="1:53" ht="39.75" customHeight="1">
      <c r="A472" s="391">
        <v>240201064</v>
      </c>
      <c r="B472" s="392" t="s">
        <v>134</v>
      </c>
      <c r="C472" s="391"/>
      <c r="D472" s="391" t="str">
        <f>CONCATENATE(A472,"-","RA1")</f>
        <v>240201064-RA1</v>
      </c>
      <c r="E472" s="392" t="s">
        <v>1307</v>
      </c>
      <c r="F472" s="393" t="s">
        <v>1440</v>
      </c>
      <c r="G472" s="393" t="str">
        <f t="shared" ref="G472:G481" si="92">CONCATENATE($D$472,"-",F472)</f>
        <v>240201064-RA1-C01</v>
      </c>
      <c r="H472" s="397" t="s">
        <v>1760</v>
      </c>
      <c r="I472" s="399">
        <v>4</v>
      </c>
      <c r="J472" s="399">
        <v>0</v>
      </c>
      <c r="K472" s="395"/>
      <c r="L472" s="393" t="s">
        <v>178</v>
      </c>
      <c r="M472" s="393" t="s">
        <v>1442</v>
      </c>
      <c r="N472" s="393" t="str">
        <f t="shared" si="78"/>
        <v>240201064-RA1-PTA1-E1</v>
      </c>
      <c r="O472" s="397" t="s">
        <v>1761</v>
      </c>
      <c r="P472" s="399">
        <v>4</v>
      </c>
      <c r="Q472" s="399">
        <v>2</v>
      </c>
      <c r="R472" s="393"/>
      <c r="S472" s="396"/>
      <c r="T472" s="394"/>
      <c r="U472" s="393"/>
      <c r="V472" s="392" t="str">
        <f t="shared" si="79"/>
        <v/>
      </c>
      <c r="W472" s="392" t="str">
        <f t="shared" si="80"/>
        <v/>
      </c>
      <c r="X472" s="393"/>
      <c r="Y472" s="391" t="str">
        <f>IFERROR(VLOOKUP(Z472,BASE!$G$2:$H$3,2,0),"")</f>
        <v/>
      </c>
      <c r="Z472" s="393"/>
      <c r="AA472" s="391" t="str">
        <f>IFERROR(VLOOKUP(AB472,BASE!$J$2:$K$3,2,0),"")</f>
        <v/>
      </c>
      <c r="AB472" s="393"/>
      <c r="AC472" s="391" t="str">
        <f>IFERROR(VLOOKUP(AD472,BASE!M:N,2,0),"")</f>
        <v/>
      </c>
      <c r="AD472" s="393"/>
      <c r="AE472" s="391" t="str">
        <f>IFERROR(VLOOKUP(AF472,BASE!$P$2:$R$14,2,0),"")</f>
        <v/>
      </c>
      <c r="AF472" s="393"/>
      <c r="AG472" s="393"/>
      <c r="AH472" s="393"/>
      <c r="AI472" s="391" t="str">
        <f>IFERROR(VLOOKUP(AJ472,BASE!$D$2:$E$40,2,0),"")</f>
        <v/>
      </c>
      <c r="AJ472" s="393"/>
      <c r="AK472" s="394"/>
      <c r="AL472" s="394"/>
      <c r="AM472" s="394"/>
      <c r="AN472" s="394"/>
      <c r="AO472" s="394"/>
      <c r="AP472" s="394"/>
      <c r="AQ472" s="394"/>
      <c r="AR472" s="394"/>
      <c r="AS472" s="394"/>
      <c r="AT472" s="394"/>
      <c r="AU472" s="394"/>
      <c r="AV472" s="394"/>
      <c r="AW472" s="394"/>
      <c r="AX472" s="394"/>
      <c r="AY472" s="394"/>
      <c r="AZ472" s="394"/>
      <c r="BA472" s="394"/>
    </row>
    <row r="473" spans="1:53" ht="39.75" customHeight="1">
      <c r="A473" s="393">
        <v>240201064</v>
      </c>
      <c r="B473" s="394"/>
      <c r="C473" s="393"/>
      <c r="D473" s="396" t="s">
        <v>1308</v>
      </c>
      <c r="E473" s="394"/>
      <c r="F473" s="393" t="s">
        <v>1450</v>
      </c>
      <c r="G473" s="393" t="str">
        <f t="shared" si="92"/>
        <v>240201064-RA1-C02</v>
      </c>
      <c r="H473" s="397" t="s">
        <v>1762</v>
      </c>
      <c r="I473" s="399">
        <v>4</v>
      </c>
      <c r="J473" s="399">
        <v>0</v>
      </c>
      <c r="K473" s="395"/>
      <c r="L473" s="393" t="s">
        <v>178</v>
      </c>
      <c r="M473" s="393" t="s">
        <v>1462</v>
      </c>
      <c r="N473" s="393" t="str">
        <f t="shared" si="78"/>
        <v>240201064-RA1-PTA1-E2</v>
      </c>
      <c r="O473" s="394" t="s">
        <v>1522</v>
      </c>
      <c r="P473" s="393">
        <v>4</v>
      </c>
      <c r="Q473" s="393">
        <v>0</v>
      </c>
      <c r="R473" s="393"/>
      <c r="S473" s="396"/>
      <c r="T473" s="394"/>
      <c r="U473" s="393"/>
      <c r="V473" s="392" t="str">
        <f t="shared" si="79"/>
        <v/>
      </c>
      <c r="W473" s="392" t="str">
        <f t="shared" si="80"/>
        <v/>
      </c>
      <c r="X473" s="393"/>
      <c r="Y473" s="391" t="str">
        <f>IFERROR(VLOOKUP(Z473,BASE!$G$2:$H$3,2,0),"")</f>
        <v/>
      </c>
      <c r="Z473" s="393"/>
      <c r="AA473" s="391" t="str">
        <f>IFERROR(VLOOKUP(AB473,BASE!$J$2:$K$3,2,0),"")</f>
        <v/>
      </c>
      <c r="AB473" s="393"/>
      <c r="AC473" s="391" t="str">
        <f>IFERROR(VLOOKUP(AD473,BASE!M:N,2,0),"")</f>
        <v/>
      </c>
      <c r="AD473" s="393"/>
      <c r="AE473" s="391" t="str">
        <f>IFERROR(VLOOKUP(AF473,BASE!$P$2:$R$14,2,0),"")</f>
        <v/>
      </c>
      <c r="AF473" s="393"/>
      <c r="AG473" s="393"/>
      <c r="AH473" s="393"/>
      <c r="AI473" s="391" t="str">
        <f>IFERROR(VLOOKUP(AJ473,BASE!$D$2:$E$40,2,0),"")</f>
        <v/>
      </c>
      <c r="AJ473" s="393"/>
      <c r="AK473" s="394"/>
      <c r="AL473" s="394"/>
      <c r="AM473" s="394"/>
      <c r="AN473" s="394"/>
      <c r="AO473" s="394"/>
      <c r="AP473" s="394"/>
      <c r="AQ473" s="394"/>
      <c r="AR473" s="394"/>
      <c r="AS473" s="394"/>
      <c r="AT473" s="394"/>
      <c r="AU473" s="394"/>
      <c r="AV473" s="394"/>
      <c r="AW473" s="394"/>
      <c r="AX473" s="394"/>
      <c r="AY473" s="394"/>
      <c r="AZ473" s="394"/>
      <c r="BA473" s="394"/>
    </row>
    <row r="474" spans="1:53" ht="39.75" customHeight="1">
      <c r="A474" s="393">
        <v>240201064</v>
      </c>
      <c r="B474" s="394"/>
      <c r="C474" s="393"/>
      <c r="D474" s="396" t="s">
        <v>1308</v>
      </c>
      <c r="E474" s="394"/>
      <c r="F474" s="393" t="s">
        <v>1453</v>
      </c>
      <c r="G474" s="393" t="str">
        <f t="shared" si="92"/>
        <v>240201064-RA1-C03</v>
      </c>
      <c r="H474" s="397" t="s">
        <v>1763</v>
      </c>
      <c r="I474" s="393">
        <v>0</v>
      </c>
      <c r="J474" s="393">
        <v>2</v>
      </c>
      <c r="K474" s="395"/>
      <c r="L474" s="393"/>
      <c r="M474" s="393"/>
      <c r="N474" s="393" t="str">
        <f t="shared" si="78"/>
        <v/>
      </c>
      <c r="O474" s="394"/>
      <c r="P474" s="393"/>
      <c r="Q474" s="393"/>
      <c r="R474" s="393"/>
      <c r="S474" s="396"/>
      <c r="T474" s="394"/>
      <c r="U474" s="393"/>
      <c r="V474" s="392" t="str">
        <f t="shared" si="79"/>
        <v/>
      </c>
      <c r="W474" s="392" t="str">
        <f t="shared" si="80"/>
        <v/>
      </c>
      <c r="X474" s="393"/>
      <c r="Y474" s="391" t="str">
        <f>IFERROR(VLOOKUP(Z474,BASE!$G$2:$H$3,2,0),"")</f>
        <v/>
      </c>
      <c r="Z474" s="393"/>
      <c r="AA474" s="391" t="str">
        <f>IFERROR(VLOOKUP(AB474,BASE!$J$2:$K$3,2,0),"")</f>
        <v/>
      </c>
      <c r="AB474" s="393"/>
      <c r="AC474" s="391" t="str">
        <f>IFERROR(VLOOKUP(AD474,BASE!M:N,2,0),"")</f>
        <v/>
      </c>
      <c r="AD474" s="393"/>
      <c r="AE474" s="391" t="str">
        <f>IFERROR(VLOOKUP(AF474,BASE!$P$2:$R$14,2,0),"")</f>
        <v/>
      </c>
      <c r="AF474" s="393"/>
      <c r="AG474" s="393"/>
      <c r="AH474" s="393"/>
      <c r="AI474" s="391" t="str">
        <f>IFERROR(VLOOKUP(AJ474,BASE!$D$2:$E$40,2,0),"")</f>
        <v/>
      </c>
      <c r="AJ474" s="393"/>
      <c r="AK474" s="394"/>
      <c r="AL474" s="394"/>
      <c r="AM474" s="394"/>
      <c r="AN474" s="394"/>
      <c r="AO474" s="394"/>
      <c r="AP474" s="394"/>
      <c r="AQ474" s="394"/>
      <c r="AR474" s="394"/>
      <c r="AS474" s="394"/>
      <c r="AT474" s="394"/>
      <c r="AU474" s="394"/>
      <c r="AV474" s="394"/>
      <c r="AW474" s="394"/>
      <c r="AX474" s="394"/>
      <c r="AY474" s="394"/>
      <c r="AZ474" s="394"/>
      <c r="BA474" s="394"/>
    </row>
    <row r="475" spans="1:53" ht="39.75" customHeight="1">
      <c r="A475" s="393">
        <v>240201064</v>
      </c>
      <c r="B475" s="394"/>
      <c r="C475" s="393"/>
      <c r="D475" s="396" t="s">
        <v>1308</v>
      </c>
      <c r="E475" s="394"/>
      <c r="F475" s="393" t="s">
        <v>1455</v>
      </c>
      <c r="G475" s="393" t="str">
        <f t="shared" si="92"/>
        <v>240201064-RA1-C04</v>
      </c>
      <c r="H475" s="397"/>
      <c r="I475" s="393"/>
      <c r="J475" s="393"/>
      <c r="K475" s="395"/>
      <c r="L475" s="393"/>
      <c r="M475" s="393"/>
      <c r="N475" s="393" t="str">
        <f t="shared" si="78"/>
        <v/>
      </c>
      <c r="O475" s="394"/>
      <c r="P475" s="393"/>
      <c r="Q475" s="393"/>
      <c r="R475" s="393"/>
      <c r="S475" s="396"/>
      <c r="T475" s="394"/>
      <c r="U475" s="393"/>
      <c r="V475" s="392" t="str">
        <f t="shared" si="79"/>
        <v/>
      </c>
      <c r="W475" s="392" t="str">
        <f t="shared" si="80"/>
        <v/>
      </c>
      <c r="X475" s="393"/>
      <c r="Y475" s="391" t="str">
        <f>IFERROR(VLOOKUP(Z475,BASE!$G$2:$H$3,2,0),"")</f>
        <v/>
      </c>
      <c r="Z475" s="393"/>
      <c r="AA475" s="391" t="str">
        <f>IFERROR(VLOOKUP(AB475,BASE!$J$2:$K$3,2,0),"")</f>
        <v/>
      </c>
      <c r="AB475" s="393"/>
      <c r="AC475" s="391" t="str">
        <f>IFERROR(VLOOKUP(AD475,BASE!M:N,2,0),"")</f>
        <v/>
      </c>
      <c r="AD475" s="393"/>
      <c r="AE475" s="391" t="str">
        <f>IFERROR(VLOOKUP(AF475,BASE!$P$2:$R$14,2,0),"")</f>
        <v/>
      </c>
      <c r="AF475" s="393"/>
      <c r="AG475" s="393"/>
      <c r="AH475" s="393"/>
      <c r="AI475" s="391" t="str">
        <f>IFERROR(VLOOKUP(AJ475,BASE!$D$2:$E$40,2,0),"")</f>
        <v/>
      </c>
      <c r="AJ475" s="393"/>
      <c r="AK475" s="394"/>
      <c r="AL475" s="394"/>
      <c r="AM475" s="394"/>
      <c r="AN475" s="394"/>
      <c r="AO475" s="394"/>
      <c r="AP475" s="394"/>
      <c r="AQ475" s="394"/>
      <c r="AR475" s="394"/>
      <c r="AS475" s="394"/>
      <c r="AT475" s="394"/>
      <c r="AU475" s="394"/>
      <c r="AV475" s="394"/>
      <c r="AW475" s="394"/>
      <c r="AX475" s="394"/>
      <c r="AY475" s="394"/>
      <c r="AZ475" s="394"/>
      <c r="BA475" s="394"/>
    </row>
    <row r="476" spans="1:53" ht="39.75" customHeight="1">
      <c r="A476" s="393">
        <v>240201064</v>
      </c>
      <c r="B476" s="394"/>
      <c r="C476" s="393"/>
      <c r="D476" s="396" t="s">
        <v>1308</v>
      </c>
      <c r="E476" s="394"/>
      <c r="F476" s="393" t="s">
        <v>1457</v>
      </c>
      <c r="G476" s="393" t="str">
        <f t="shared" si="92"/>
        <v>240201064-RA1-C05</v>
      </c>
      <c r="H476" s="397"/>
      <c r="I476" s="393"/>
      <c r="J476" s="393"/>
      <c r="K476" s="395"/>
      <c r="L476" s="393"/>
      <c r="M476" s="393"/>
      <c r="N476" s="393" t="str">
        <f t="shared" si="78"/>
        <v/>
      </c>
      <c r="O476" s="394"/>
      <c r="P476" s="393"/>
      <c r="Q476" s="393"/>
      <c r="R476" s="393"/>
      <c r="S476" s="396"/>
      <c r="T476" s="394"/>
      <c r="U476" s="393"/>
      <c r="V476" s="392" t="str">
        <f t="shared" si="79"/>
        <v/>
      </c>
      <c r="W476" s="392" t="str">
        <f t="shared" si="80"/>
        <v/>
      </c>
      <c r="X476" s="393"/>
      <c r="Y476" s="391" t="str">
        <f>IFERROR(VLOOKUP(Z476,BASE!$G$2:$H$3,2,0),"")</f>
        <v/>
      </c>
      <c r="Z476" s="393"/>
      <c r="AA476" s="391" t="str">
        <f>IFERROR(VLOOKUP(AB476,BASE!$J$2:$K$3,2,0),"")</f>
        <v/>
      </c>
      <c r="AB476" s="393"/>
      <c r="AC476" s="391" t="str">
        <f>IFERROR(VLOOKUP(AD476,BASE!M:N,2,0),"")</f>
        <v/>
      </c>
      <c r="AD476" s="393"/>
      <c r="AE476" s="391" t="str">
        <f>IFERROR(VLOOKUP(AF476,BASE!$P$2:$R$14,2,0),"")</f>
        <v/>
      </c>
      <c r="AF476" s="393"/>
      <c r="AG476" s="393"/>
      <c r="AH476" s="393"/>
      <c r="AI476" s="391" t="str">
        <f>IFERROR(VLOOKUP(AJ476,BASE!$D$2:$E$40,2,0),"")</f>
        <v/>
      </c>
      <c r="AJ476" s="393"/>
      <c r="AK476" s="394"/>
      <c r="AL476" s="394"/>
      <c r="AM476" s="394"/>
      <c r="AN476" s="394"/>
      <c r="AO476" s="394"/>
      <c r="AP476" s="394"/>
      <c r="AQ476" s="394"/>
      <c r="AR476" s="394"/>
      <c r="AS476" s="394"/>
      <c r="AT476" s="394"/>
      <c r="AU476" s="394"/>
      <c r="AV476" s="394"/>
      <c r="AW476" s="394"/>
      <c r="AX476" s="394"/>
      <c r="AY476" s="394"/>
      <c r="AZ476" s="394"/>
      <c r="BA476" s="394"/>
    </row>
    <row r="477" spans="1:53" ht="39.75" customHeight="1">
      <c r="A477" s="393">
        <v>240201064</v>
      </c>
      <c r="B477" s="394"/>
      <c r="C477" s="393"/>
      <c r="D477" s="396" t="s">
        <v>1308</v>
      </c>
      <c r="E477" s="394"/>
      <c r="F477" s="393" t="s">
        <v>1467</v>
      </c>
      <c r="G477" s="393" t="str">
        <f t="shared" si="92"/>
        <v>240201064-RA1-C06</v>
      </c>
      <c r="H477" s="397"/>
      <c r="I477" s="393"/>
      <c r="J477" s="393"/>
      <c r="K477" s="395"/>
      <c r="L477" s="393"/>
      <c r="M477" s="393"/>
      <c r="N477" s="393" t="str">
        <f t="shared" si="78"/>
        <v/>
      </c>
      <c r="O477" s="394"/>
      <c r="P477" s="393"/>
      <c r="Q477" s="393"/>
      <c r="R477" s="393"/>
      <c r="S477" s="396"/>
      <c r="T477" s="394"/>
      <c r="U477" s="393"/>
      <c r="V477" s="392" t="str">
        <f t="shared" si="79"/>
        <v/>
      </c>
      <c r="W477" s="392" t="str">
        <f t="shared" si="80"/>
        <v/>
      </c>
      <c r="X477" s="393"/>
      <c r="Y477" s="391" t="str">
        <f>IFERROR(VLOOKUP(Z477,BASE!$G$2:$H$3,2,0),"")</f>
        <v/>
      </c>
      <c r="Z477" s="393"/>
      <c r="AA477" s="391" t="str">
        <f>IFERROR(VLOOKUP(AB477,BASE!$J$2:$K$3,2,0),"")</f>
        <v/>
      </c>
      <c r="AB477" s="393"/>
      <c r="AC477" s="391" t="str">
        <f>IFERROR(VLOOKUP(AD477,BASE!M:N,2,0),"")</f>
        <v/>
      </c>
      <c r="AD477" s="393"/>
      <c r="AE477" s="391" t="str">
        <f>IFERROR(VLOOKUP(AF477,BASE!$P$2:$R$14,2,0),"")</f>
        <v/>
      </c>
      <c r="AF477" s="393"/>
      <c r="AG477" s="393"/>
      <c r="AH477" s="393"/>
      <c r="AI477" s="391" t="str">
        <f>IFERROR(VLOOKUP(AJ477,BASE!$D$2:$E$40,2,0),"")</f>
        <v/>
      </c>
      <c r="AJ477" s="393"/>
      <c r="AK477" s="394"/>
      <c r="AL477" s="394"/>
      <c r="AM477" s="394"/>
      <c r="AN477" s="394"/>
      <c r="AO477" s="394"/>
      <c r="AP477" s="394"/>
      <c r="AQ477" s="394"/>
      <c r="AR477" s="394"/>
      <c r="AS477" s="394"/>
      <c r="AT477" s="394"/>
      <c r="AU477" s="394"/>
      <c r="AV477" s="394"/>
      <c r="AW477" s="394"/>
      <c r="AX477" s="394"/>
      <c r="AY477" s="394"/>
      <c r="AZ477" s="394"/>
      <c r="BA477" s="394"/>
    </row>
    <row r="478" spans="1:53" ht="39.75" customHeight="1">
      <c r="A478" s="393">
        <v>240201064</v>
      </c>
      <c r="B478" s="394"/>
      <c r="C478" s="393"/>
      <c r="D478" s="396" t="s">
        <v>1308</v>
      </c>
      <c r="E478" s="394"/>
      <c r="F478" s="393" t="s">
        <v>1469</v>
      </c>
      <c r="G478" s="393" t="str">
        <f t="shared" si="92"/>
        <v>240201064-RA1-C07</v>
      </c>
      <c r="H478" s="397"/>
      <c r="I478" s="393"/>
      <c r="J478" s="393"/>
      <c r="K478" s="395"/>
      <c r="L478" s="393"/>
      <c r="M478" s="393"/>
      <c r="N478" s="393" t="str">
        <f t="shared" si="78"/>
        <v/>
      </c>
      <c r="O478" s="394"/>
      <c r="P478" s="393"/>
      <c r="Q478" s="393"/>
      <c r="R478" s="393"/>
      <c r="S478" s="396"/>
      <c r="T478" s="394"/>
      <c r="U478" s="393"/>
      <c r="V478" s="392" t="str">
        <f t="shared" si="79"/>
        <v/>
      </c>
      <c r="W478" s="392" t="str">
        <f t="shared" si="80"/>
        <v/>
      </c>
      <c r="X478" s="393"/>
      <c r="Y478" s="391" t="str">
        <f>IFERROR(VLOOKUP(Z478,BASE!$G$2:$H$3,2,0),"")</f>
        <v/>
      </c>
      <c r="Z478" s="393"/>
      <c r="AA478" s="391" t="str">
        <f>IFERROR(VLOOKUP(AB478,BASE!$J$2:$K$3,2,0),"")</f>
        <v/>
      </c>
      <c r="AB478" s="393"/>
      <c r="AC478" s="391" t="str">
        <f>IFERROR(VLOOKUP(AD478,BASE!M:N,2,0),"")</f>
        <v/>
      </c>
      <c r="AD478" s="393"/>
      <c r="AE478" s="391" t="str">
        <f>IFERROR(VLOOKUP(AF478,BASE!$P$2:$R$14,2,0),"")</f>
        <v/>
      </c>
      <c r="AF478" s="393"/>
      <c r="AG478" s="393"/>
      <c r="AH478" s="393"/>
      <c r="AI478" s="391" t="str">
        <f>IFERROR(VLOOKUP(AJ478,BASE!$D$2:$E$40,2,0),"")</f>
        <v/>
      </c>
      <c r="AJ478" s="393"/>
      <c r="AK478" s="394"/>
      <c r="AL478" s="394"/>
      <c r="AM478" s="394"/>
      <c r="AN478" s="394"/>
      <c r="AO478" s="394"/>
      <c r="AP478" s="394"/>
      <c r="AQ478" s="394"/>
      <c r="AR478" s="394"/>
      <c r="AS478" s="394"/>
      <c r="AT478" s="394"/>
      <c r="AU478" s="394"/>
      <c r="AV478" s="394"/>
      <c r="AW478" s="394"/>
      <c r="AX478" s="394"/>
      <c r="AY478" s="394"/>
      <c r="AZ478" s="394"/>
      <c r="BA478" s="394"/>
    </row>
    <row r="479" spans="1:53" ht="39.75" customHeight="1">
      <c r="A479" s="393">
        <v>240201064</v>
      </c>
      <c r="B479" s="394"/>
      <c r="C479" s="393"/>
      <c r="D479" s="396" t="s">
        <v>1308</v>
      </c>
      <c r="E479" s="394"/>
      <c r="F479" s="393" t="s">
        <v>1471</v>
      </c>
      <c r="G479" s="393" t="str">
        <f t="shared" si="92"/>
        <v>240201064-RA1-C08</v>
      </c>
      <c r="H479" s="397"/>
      <c r="I479" s="393"/>
      <c r="J479" s="393"/>
      <c r="K479" s="395"/>
      <c r="L479" s="393"/>
      <c r="M479" s="393"/>
      <c r="N479" s="393" t="str">
        <f t="shared" si="78"/>
        <v/>
      </c>
      <c r="O479" s="394"/>
      <c r="P479" s="393"/>
      <c r="Q479" s="393"/>
      <c r="R479" s="393"/>
      <c r="S479" s="396"/>
      <c r="T479" s="394"/>
      <c r="U479" s="393"/>
      <c r="V479" s="392" t="str">
        <f t="shared" si="79"/>
        <v/>
      </c>
      <c r="W479" s="392" t="str">
        <f t="shared" si="80"/>
        <v/>
      </c>
      <c r="X479" s="393"/>
      <c r="Y479" s="391" t="str">
        <f>IFERROR(VLOOKUP(Z479,BASE!$G$2:$H$3,2,0),"")</f>
        <v/>
      </c>
      <c r="Z479" s="393"/>
      <c r="AA479" s="391" t="str">
        <f>IFERROR(VLOOKUP(AB479,BASE!$J$2:$K$3,2,0),"")</f>
        <v/>
      </c>
      <c r="AB479" s="393"/>
      <c r="AC479" s="391" t="str">
        <f>IFERROR(VLOOKUP(AD479,BASE!M:N,2,0),"")</f>
        <v/>
      </c>
      <c r="AD479" s="393"/>
      <c r="AE479" s="391" t="str">
        <f>IFERROR(VLOOKUP(AF479,BASE!$P$2:$R$14,2,0),"")</f>
        <v/>
      </c>
      <c r="AF479" s="393"/>
      <c r="AG479" s="393"/>
      <c r="AH479" s="393"/>
      <c r="AI479" s="391" t="str">
        <f>IFERROR(VLOOKUP(AJ479,BASE!$D$2:$E$40,2,0),"")</f>
        <v/>
      </c>
      <c r="AJ479" s="393"/>
      <c r="AK479" s="394"/>
      <c r="AL479" s="394"/>
      <c r="AM479" s="394"/>
      <c r="AN479" s="394"/>
      <c r="AO479" s="394"/>
      <c r="AP479" s="394"/>
      <c r="AQ479" s="394"/>
      <c r="AR479" s="394"/>
      <c r="AS479" s="394"/>
      <c r="AT479" s="394"/>
      <c r="AU479" s="394"/>
      <c r="AV479" s="394"/>
      <c r="AW479" s="394"/>
      <c r="AX479" s="394"/>
      <c r="AY479" s="394"/>
      <c r="AZ479" s="394"/>
      <c r="BA479" s="394"/>
    </row>
    <row r="480" spans="1:53" ht="39.75" customHeight="1">
      <c r="A480" s="393">
        <v>240201064</v>
      </c>
      <c r="B480" s="394"/>
      <c r="C480" s="393"/>
      <c r="D480" s="396" t="s">
        <v>1308</v>
      </c>
      <c r="E480" s="394"/>
      <c r="F480" s="393" t="s">
        <v>1475</v>
      </c>
      <c r="G480" s="393" t="str">
        <f t="shared" si="92"/>
        <v>240201064-RA1-C09</v>
      </c>
      <c r="H480" s="397"/>
      <c r="I480" s="393"/>
      <c r="J480" s="393"/>
      <c r="K480" s="395"/>
      <c r="L480" s="393"/>
      <c r="M480" s="393"/>
      <c r="N480" s="393" t="str">
        <f t="shared" si="78"/>
        <v/>
      </c>
      <c r="O480" s="394"/>
      <c r="P480" s="393"/>
      <c r="Q480" s="393"/>
      <c r="R480" s="393"/>
      <c r="S480" s="396"/>
      <c r="T480" s="394"/>
      <c r="U480" s="393"/>
      <c r="V480" s="392" t="str">
        <f t="shared" si="79"/>
        <v/>
      </c>
      <c r="W480" s="392" t="str">
        <f t="shared" si="80"/>
        <v/>
      </c>
      <c r="X480" s="393"/>
      <c r="Y480" s="391" t="str">
        <f>IFERROR(VLOOKUP(Z480,BASE!$G$2:$H$3,2,0),"")</f>
        <v/>
      </c>
      <c r="Z480" s="393"/>
      <c r="AA480" s="391" t="str">
        <f>IFERROR(VLOOKUP(AB480,BASE!$J$2:$K$3,2,0),"")</f>
        <v/>
      </c>
      <c r="AB480" s="393"/>
      <c r="AC480" s="391" t="str">
        <f>IFERROR(VLOOKUP(AD480,BASE!M:N,2,0),"")</f>
        <v/>
      </c>
      <c r="AD480" s="393"/>
      <c r="AE480" s="391" t="str">
        <f>IFERROR(VLOOKUP(AF480,BASE!$P$2:$R$14,2,0),"")</f>
        <v/>
      </c>
      <c r="AF480" s="393"/>
      <c r="AG480" s="393"/>
      <c r="AH480" s="393"/>
      <c r="AI480" s="391" t="str">
        <f>IFERROR(VLOOKUP(AJ480,BASE!$D$2:$E$40,2,0),"")</f>
        <v/>
      </c>
      <c r="AJ480" s="393"/>
      <c r="AK480" s="394"/>
      <c r="AL480" s="394"/>
      <c r="AM480" s="394"/>
      <c r="AN480" s="394"/>
      <c r="AO480" s="394"/>
      <c r="AP480" s="394"/>
      <c r="AQ480" s="394"/>
      <c r="AR480" s="394"/>
      <c r="AS480" s="394"/>
      <c r="AT480" s="394"/>
      <c r="AU480" s="394"/>
      <c r="AV480" s="394"/>
      <c r="AW480" s="394"/>
      <c r="AX480" s="394"/>
      <c r="AY480" s="394"/>
      <c r="AZ480" s="394"/>
      <c r="BA480" s="394"/>
    </row>
    <row r="481" spans="1:53" ht="39.75" customHeight="1">
      <c r="A481" s="393">
        <v>240201064</v>
      </c>
      <c r="B481" s="394"/>
      <c r="C481" s="393"/>
      <c r="D481" s="396" t="s">
        <v>1308</v>
      </c>
      <c r="E481" s="394"/>
      <c r="F481" s="393" t="s">
        <v>1477</v>
      </c>
      <c r="G481" s="393" t="str">
        <f t="shared" si="92"/>
        <v>240201064-RA1-C10</v>
      </c>
      <c r="H481" s="397"/>
      <c r="I481" s="393"/>
      <c r="J481" s="393"/>
      <c r="K481" s="395"/>
      <c r="L481" s="393"/>
      <c r="M481" s="393"/>
      <c r="N481" s="393" t="str">
        <f t="shared" si="78"/>
        <v/>
      </c>
      <c r="O481" s="394"/>
      <c r="P481" s="393"/>
      <c r="Q481" s="393"/>
      <c r="R481" s="393"/>
      <c r="S481" s="396"/>
      <c r="T481" s="394"/>
      <c r="U481" s="393"/>
      <c r="V481" s="392" t="str">
        <f t="shared" si="79"/>
        <v/>
      </c>
      <c r="W481" s="392" t="str">
        <f t="shared" si="80"/>
        <v/>
      </c>
      <c r="X481" s="393"/>
      <c r="Y481" s="391" t="str">
        <f>IFERROR(VLOOKUP(Z481,BASE!$G$2:$H$3,2,0),"")</f>
        <v/>
      </c>
      <c r="Z481" s="393"/>
      <c r="AA481" s="391" t="str">
        <f>IFERROR(VLOOKUP(AB481,BASE!$J$2:$K$3,2,0),"")</f>
        <v/>
      </c>
      <c r="AB481" s="393"/>
      <c r="AC481" s="391" t="str">
        <f>IFERROR(VLOOKUP(AD481,BASE!M:N,2,0),"")</f>
        <v/>
      </c>
      <c r="AD481" s="393"/>
      <c r="AE481" s="391" t="str">
        <f>IFERROR(VLOOKUP(AF481,BASE!$P$2:$R$14,2,0),"")</f>
        <v/>
      </c>
      <c r="AF481" s="393"/>
      <c r="AG481" s="393"/>
      <c r="AH481" s="393"/>
      <c r="AI481" s="391" t="str">
        <f>IFERROR(VLOOKUP(AJ481,BASE!$D$2:$E$40,2,0),"")</f>
        <v/>
      </c>
      <c r="AJ481" s="393"/>
      <c r="AK481" s="394"/>
      <c r="AL481" s="394"/>
      <c r="AM481" s="394"/>
      <c r="AN481" s="394"/>
      <c r="AO481" s="394"/>
      <c r="AP481" s="394"/>
      <c r="AQ481" s="394"/>
      <c r="AR481" s="394"/>
      <c r="AS481" s="394"/>
      <c r="AT481" s="394"/>
      <c r="AU481" s="394"/>
      <c r="AV481" s="394"/>
      <c r="AW481" s="394"/>
      <c r="AX481" s="394"/>
      <c r="AY481" s="394"/>
      <c r="AZ481" s="394"/>
      <c r="BA481" s="394"/>
    </row>
    <row r="482" spans="1:53" ht="39.75" customHeight="1">
      <c r="A482" s="391">
        <v>240201064</v>
      </c>
      <c r="B482" s="392" t="s">
        <v>134</v>
      </c>
      <c r="C482" s="391"/>
      <c r="D482" s="391" t="str">
        <f>CONCATENATE(A482,"-","RA2")</f>
        <v>240201064-RA2</v>
      </c>
      <c r="E482" s="392" t="s">
        <v>1309</v>
      </c>
      <c r="F482" s="393" t="s">
        <v>1440</v>
      </c>
      <c r="G482" s="393" t="str">
        <f t="shared" ref="G482:G491" si="93">CONCATENATE($D$482,"-",F482)</f>
        <v>240201064-RA2-C01</v>
      </c>
      <c r="H482" s="397" t="s">
        <v>1764</v>
      </c>
      <c r="I482" s="393">
        <v>4</v>
      </c>
      <c r="J482" s="393">
        <v>1</v>
      </c>
      <c r="K482" s="395"/>
      <c r="L482" s="393" t="s">
        <v>178</v>
      </c>
      <c r="M482" s="393" t="s">
        <v>1442</v>
      </c>
      <c r="N482" s="393" t="str">
        <f t="shared" si="78"/>
        <v>240201064-RA2-PTA1-E1</v>
      </c>
      <c r="O482" s="394"/>
      <c r="P482" s="393"/>
      <c r="Q482" s="393"/>
      <c r="R482" s="393"/>
      <c r="S482" s="396"/>
      <c r="T482" s="394"/>
      <c r="U482" s="393"/>
      <c r="V482" s="392" t="str">
        <f t="shared" si="79"/>
        <v/>
      </c>
      <c r="W482" s="392" t="str">
        <f t="shared" si="80"/>
        <v/>
      </c>
      <c r="X482" s="393"/>
      <c r="Y482" s="391" t="str">
        <f>IFERROR(VLOOKUP(Z482,BASE!$G$2:$H$3,2,0),"")</f>
        <v/>
      </c>
      <c r="Z482" s="393"/>
      <c r="AA482" s="391" t="str">
        <f>IFERROR(VLOOKUP(AB482,BASE!$J$2:$K$3,2,0),"")</f>
        <v/>
      </c>
      <c r="AB482" s="393"/>
      <c r="AC482" s="391" t="str">
        <f>IFERROR(VLOOKUP(AD482,BASE!M:N,2,0),"")</f>
        <v/>
      </c>
      <c r="AD482" s="393"/>
      <c r="AE482" s="391" t="str">
        <f>IFERROR(VLOOKUP(AF482,BASE!$P$2:$R$14,2,0),"")</f>
        <v/>
      </c>
      <c r="AF482" s="393"/>
      <c r="AG482" s="393"/>
      <c r="AH482" s="393"/>
      <c r="AI482" s="391" t="str">
        <f>IFERROR(VLOOKUP(AJ482,BASE!$D$2:$E$40,2,0),"")</f>
        <v/>
      </c>
      <c r="AJ482" s="393"/>
      <c r="AK482" s="394"/>
      <c r="AL482" s="394"/>
      <c r="AM482" s="394"/>
      <c r="AN482" s="394"/>
      <c r="AO482" s="394"/>
      <c r="AP482" s="394"/>
      <c r="AQ482" s="394"/>
      <c r="AR482" s="394"/>
      <c r="AS482" s="394"/>
      <c r="AT482" s="394"/>
      <c r="AU482" s="394"/>
      <c r="AV482" s="394"/>
      <c r="AW482" s="394"/>
      <c r="AX482" s="394"/>
      <c r="AY482" s="394"/>
      <c r="AZ482" s="394"/>
      <c r="BA482" s="394"/>
    </row>
    <row r="483" spans="1:53" ht="39.75" customHeight="1">
      <c r="A483" s="393"/>
      <c r="B483" s="394"/>
      <c r="C483" s="393"/>
      <c r="D483" s="396"/>
      <c r="E483" s="394"/>
      <c r="F483" s="393" t="s">
        <v>1450</v>
      </c>
      <c r="G483" s="393" t="str">
        <f t="shared" si="93"/>
        <v>240201064-RA2-C02</v>
      </c>
      <c r="H483" s="397" t="s">
        <v>1765</v>
      </c>
      <c r="I483" s="393">
        <v>4</v>
      </c>
      <c r="J483" s="393">
        <v>1</v>
      </c>
      <c r="K483" s="395"/>
      <c r="L483" s="393"/>
      <c r="M483" s="393"/>
      <c r="N483" s="393" t="str">
        <f t="shared" si="78"/>
        <v/>
      </c>
      <c r="O483" s="394"/>
      <c r="P483" s="393"/>
      <c r="Q483" s="393"/>
      <c r="R483" s="393"/>
      <c r="S483" s="396"/>
      <c r="T483" s="394"/>
      <c r="U483" s="393"/>
      <c r="V483" s="392" t="str">
        <f t="shared" si="79"/>
        <v/>
      </c>
      <c r="W483" s="392" t="str">
        <f t="shared" si="80"/>
        <v/>
      </c>
      <c r="X483" s="393"/>
      <c r="Y483" s="391" t="str">
        <f>IFERROR(VLOOKUP(Z483,BASE!$G$2:$H$3,2,0),"")</f>
        <v/>
      </c>
      <c r="Z483" s="393"/>
      <c r="AA483" s="391" t="str">
        <f>IFERROR(VLOOKUP(AB483,BASE!$J$2:$K$3,2,0),"")</f>
        <v/>
      </c>
      <c r="AB483" s="393"/>
      <c r="AC483" s="391" t="str">
        <f>IFERROR(VLOOKUP(AD483,BASE!M:N,2,0),"")</f>
        <v/>
      </c>
      <c r="AD483" s="393"/>
      <c r="AE483" s="391" t="str">
        <f>IFERROR(VLOOKUP(AF483,BASE!$P$2:$R$14,2,0),"")</f>
        <v/>
      </c>
      <c r="AF483" s="393"/>
      <c r="AG483" s="393"/>
      <c r="AH483" s="393"/>
      <c r="AI483" s="391" t="str">
        <f>IFERROR(VLOOKUP(AJ483,BASE!$D$2:$E$40,2,0),"")</f>
        <v/>
      </c>
      <c r="AJ483" s="393"/>
      <c r="AK483" s="394"/>
      <c r="AL483" s="394"/>
      <c r="AM483" s="394"/>
      <c r="AN483" s="394"/>
      <c r="AO483" s="394"/>
      <c r="AP483" s="394"/>
      <c r="AQ483" s="394"/>
      <c r="AR483" s="394"/>
      <c r="AS483" s="394"/>
      <c r="AT483" s="394"/>
      <c r="AU483" s="394"/>
      <c r="AV483" s="394"/>
      <c r="AW483" s="394"/>
      <c r="AX483" s="394"/>
      <c r="AY483" s="394"/>
      <c r="AZ483" s="394"/>
      <c r="BA483" s="394"/>
    </row>
    <row r="484" spans="1:53" ht="39.75" customHeight="1">
      <c r="A484" s="393"/>
      <c r="B484" s="394"/>
      <c r="C484" s="393"/>
      <c r="D484" s="396"/>
      <c r="E484" s="394"/>
      <c r="F484" s="393" t="s">
        <v>1453</v>
      </c>
      <c r="G484" s="393" t="str">
        <f t="shared" si="93"/>
        <v>240201064-RA2-C03</v>
      </c>
      <c r="H484" s="394"/>
      <c r="I484" s="393"/>
      <c r="J484" s="393"/>
      <c r="K484" s="395"/>
      <c r="L484" s="393"/>
      <c r="M484" s="393"/>
      <c r="N484" s="393" t="str">
        <f t="shared" si="78"/>
        <v/>
      </c>
      <c r="O484" s="394"/>
      <c r="P484" s="393"/>
      <c r="Q484" s="393"/>
      <c r="R484" s="393"/>
      <c r="S484" s="396"/>
      <c r="T484" s="394"/>
      <c r="U484" s="393"/>
      <c r="V484" s="392" t="str">
        <f t="shared" si="79"/>
        <v/>
      </c>
      <c r="W484" s="392" t="str">
        <f t="shared" si="80"/>
        <v/>
      </c>
      <c r="X484" s="393"/>
      <c r="Y484" s="391" t="str">
        <f>IFERROR(VLOOKUP(Z484,BASE!$G$2:$H$3,2,0),"")</f>
        <v/>
      </c>
      <c r="Z484" s="393"/>
      <c r="AA484" s="391" t="str">
        <f>IFERROR(VLOOKUP(AB484,BASE!$J$2:$K$3,2,0),"")</f>
        <v/>
      </c>
      <c r="AB484" s="393"/>
      <c r="AC484" s="391" t="str">
        <f>IFERROR(VLOOKUP(AD484,BASE!M:N,2,0),"")</f>
        <v/>
      </c>
      <c r="AD484" s="393"/>
      <c r="AE484" s="391" t="str">
        <f>IFERROR(VLOOKUP(AF484,BASE!$P$2:$R$14,2,0),"")</f>
        <v/>
      </c>
      <c r="AF484" s="393"/>
      <c r="AG484" s="393"/>
      <c r="AH484" s="393"/>
      <c r="AI484" s="391" t="str">
        <f>IFERROR(VLOOKUP(AJ484,BASE!$D$2:$E$40,2,0),"")</f>
        <v/>
      </c>
      <c r="AJ484" s="393"/>
      <c r="AK484" s="394"/>
      <c r="AL484" s="394"/>
      <c r="AM484" s="394"/>
      <c r="AN484" s="394"/>
      <c r="AO484" s="394"/>
      <c r="AP484" s="394"/>
      <c r="AQ484" s="394"/>
      <c r="AR484" s="394"/>
      <c r="AS484" s="394"/>
      <c r="AT484" s="394"/>
      <c r="AU484" s="394"/>
      <c r="AV484" s="394"/>
      <c r="AW484" s="394"/>
      <c r="AX484" s="394"/>
      <c r="AY484" s="394"/>
      <c r="AZ484" s="394"/>
      <c r="BA484" s="394"/>
    </row>
    <row r="485" spans="1:53" ht="39.75" customHeight="1">
      <c r="A485" s="393"/>
      <c r="B485" s="394"/>
      <c r="C485" s="393"/>
      <c r="D485" s="396"/>
      <c r="E485" s="394"/>
      <c r="F485" s="393" t="s">
        <v>1455</v>
      </c>
      <c r="G485" s="393" t="str">
        <f t="shared" si="93"/>
        <v>240201064-RA2-C04</v>
      </c>
      <c r="H485" s="394"/>
      <c r="I485" s="393"/>
      <c r="J485" s="393"/>
      <c r="K485" s="395"/>
      <c r="L485" s="393"/>
      <c r="M485" s="393"/>
      <c r="N485" s="393" t="str">
        <f t="shared" si="78"/>
        <v/>
      </c>
      <c r="O485" s="394"/>
      <c r="P485" s="393"/>
      <c r="Q485" s="393"/>
      <c r="R485" s="393"/>
      <c r="S485" s="396"/>
      <c r="T485" s="394"/>
      <c r="U485" s="393"/>
      <c r="V485" s="392" t="str">
        <f t="shared" si="79"/>
        <v/>
      </c>
      <c r="W485" s="392" t="str">
        <f t="shared" si="80"/>
        <v/>
      </c>
      <c r="X485" s="393"/>
      <c r="Y485" s="391" t="str">
        <f>IFERROR(VLOOKUP(Z485,BASE!$G$2:$H$3,2,0),"")</f>
        <v/>
      </c>
      <c r="Z485" s="393"/>
      <c r="AA485" s="391" t="str">
        <f>IFERROR(VLOOKUP(AB485,BASE!$J$2:$K$3,2,0),"")</f>
        <v/>
      </c>
      <c r="AB485" s="393"/>
      <c r="AC485" s="391" t="str">
        <f>IFERROR(VLOOKUP(AD485,BASE!M:N,2,0),"")</f>
        <v/>
      </c>
      <c r="AD485" s="393"/>
      <c r="AE485" s="391" t="str">
        <f>IFERROR(VLOOKUP(AF485,BASE!$P$2:$R$14,2,0),"")</f>
        <v/>
      </c>
      <c r="AF485" s="393"/>
      <c r="AG485" s="393"/>
      <c r="AH485" s="393"/>
      <c r="AI485" s="391" t="str">
        <f>IFERROR(VLOOKUP(AJ485,BASE!$D$2:$E$40,2,0),"")</f>
        <v/>
      </c>
      <c r="AJ485" s="393"/>
      <c r="AK485" s="394"/>
      <c r="AL485" s="394"/>
      <c r="AM485" s="394"/>
      <c r="AN485" s="394"/>
      <c r="AO485" s="394"/>
      <c r="AP485" s="394"/>
      <c r="AQ485" s="394"/>
      <c r="AR485" s="394"/>
      <c r="AS485" s="394"/>
      <c r="AT485" s="394"/>
      <c r="AU485" s="394"/>
      <c r="AV485" s="394"/>
      <c r="AW485" s="394"/>
      <c r="AX485" s="394"/>
      <c r="AY485" s="394"/>
      <c r="AZ485" s="394"/>
      <c r="BA485" s="394"/>
    </row>
    <row r="486" spans="1:53" ht="39.75" customHeight="1">
      <c r="A486" s="393"/>
      <c r="B486" s="394"/>
      <c r="C486" s="393"/>
      <c r="D486" s="396"/>
      <c r="E486" s="394"/>
      <c r="F486" s="393" t="s">
        <v>1457</v>
      </c>
      <c r="G486" s="393" t="str">
        <f t="shared" si="93"/>
        <v>240201064-RA2-C05</v>
      </c>
      <c r="H486" s="394"/>
      <c r="I486" s="393"/>
      <c r="J486" s="393"/>
      <c r="K486" s="395"/>
      <c r="L486" s="393"/>
      <c r="M486" s="393"/>
      <c r="N486" s="393" t="str">
        <f t="shared" si="78"/>
        <v/>
      </c>
      <c r="O486" s="394"/>
      <c r="P486" s="393"/>
      <c r="Q486" s="393"/>
      <c r="R486" s="393"/>
      <c r="S486" s="396"/>
      <c r="T486" s="394"/>
      <c r="U486" s="393"/>
      <c r="V486" s="392" t="str">
        <f t="shared" si="79"/>
        <v/>
      </c>
      <c r="W486" s="392" t="str">
        <f t="shared" si="80"/>
        <v/>
      </c>
      <c r="X486" s="393"/>
      <c r="Y486" s="391" t="str">
        <f>IFERROR(VLOOKUP(Z486,BASE!$G$2:$H$3,2,0),"")</f>
        <v/>
      </c>
      <c r="Z486" s="393"/>
      <c r="AA486" s="391" t="str">
        <f>IFERROR(VLOOKUP(AB486,BASE!$J$2:$K$3,2,0),"")</f>
        <v/>
      </c>
      <c r="AB486" s="393"/>
      <c r="AC486" s="391" t="str">
        <f>IFERROR(VLOOKUP(AD486,BASE!M:N,2,0),"")</f>
        <v/>
      </c>
      <c r="AD486" s="393"/>
      <c r="AE486" s="391" t="str">
        <f>IFERROR(VLOOKUP(AF486,BASE!$P$2:$R$14,2,0),"")</f>
        <v/>
      </c>
      <c r="AF486" s="393"/>
      <c r="AG486" s="393"/>
      <c r="AH486" s="393"/>
      <c r="AI486" s="391" t="str">
        <f>IFERROR(VLOOKUP(AJ486,BASE!$D$2:$E$40,2,0),"")</f>
        <v/>
      </c>
      <c r="AJ486" s="393"/>
      <c r="AK486" s="394"/>
      <c r="AL486" s="394"/>
      <c r="AM486" s="394"/>
      <c r="AN486" s="394"/>
      <c r="AO486" s="394"/>
      <c r="AP486" s="394"/>
      <c r="AQ486" s="394"/>
      <c r="AR486" s="394"/>
      <c r="AS486" s="394"/>
      <c r="AT486" s="394"/>
      <c r="AU486" s="394"/>
      <c r="AV486" s="394"/>
      <c r="AW486" s="394"/>
      <c r="AX486" s="394"/>
      <c r="AY486" s="394"/>
      <c r="AZ486" s="394"/>
      <c r="BA486" s="394"/>
    </row>
    <row r="487" spans="1:53" ht="39.75" customHeight="1">
      <c r="A487" s="393"/>
      <c r="B487" s="394"/>
      <c r="C487" s="393"/>
      <c r="D487" s="396"/>
      <c r="E487" s="394"/>
      <c r="F487" s="393" t="s">
        <v>1467</v>
      </c>
      <c r="G487" s="393" t="str">
        <f t="shared" si="93"/>
        <v>240201064-RA2-C06</v>
      </c>
      <c r="H487" s="394"/>
      <c r="I487" s="393"/>
      <c r="J487" s="393"/>
      <c r="K487" s="395"/>
      <c r="L487" s="393"/>
      <c r="M487" s="393"/>
      <c r="N487" s="393" t="str">
        <f t="shared" si="78"/>
        <v/>
      </c>
      <c r="O487" s="394"/>
      <c r="P487" s="393"/>
      <c r="Q487" s="393"/>
      <c r="R487" s="393"/>
      <c r="S487" s="396"/>
      <c r="T487" s="394"/>
      <c r="U487" s="393"/>
      <c r="V487" s="392" t="str">
        <f t="shared" si="79"/>
        <v/>
      </c>
      <c r="W487" s="392" t="str">
        <f t="shared" si="80"/>
        <v/>
      </c>
      <c r="X487" s="393"/>
      <c r="Y487" s="391" t="str">
        <f>IFERROR(VLOOKUP(Z487,BASE!$G$2:$H$3,2,0),"")</f>
        <v/>
      </c>
      <c r="Z487" s="393"/>
      <c r="AA487" s="391" t="str">
        <f>IFERROR(VLOOKUP(AB487,BASE!$J$2:$K$3,2,0),"")</f>
        <v/>
      </c>
      <c r="AB487" s="393"/>
      <c r="AC487" s="391" t="str">
        <f>IFERROR(VLOOKUP(AD487,BASE!M:N,2,0),"")</f>
        <v/>
      </c>
      <c r="AD487" s="393"/>
      <c r="AE487" s="391" t="str">
        <f>IFERROR(VLOOKUP(AF487,BASE!$P$2:$R$14,2,0),"")</f>
        <v/>
      </c>
      <c r="AF487" s="393"/>
      <c r="AG487" s="393"/>
      <c r="AH487" s="393"/>
      <c r="AI487" s="391" t="str">
        <f>IFERROR(VLOOKUP(AJ487,BASE!$D$2:$E$40,2,0),"")</f>
        <v/>
      </c>
      <c r="AJ487" s="393"/>
      <c r="AK487" s="394"/>
      <c r="AL487" s="394"/>
      <c r="AM487" s="394"/>
      <c r="AN487" s="394"/>
      <c r="AO487" s="394"/>
      <c r="AP487" s="394"/>
      <c r="AQ487" s="394"/>
      <c r="AR487" s="394"/>
      <c r="AS487" s="394"/>
      <c r="AT487" s="394"/>
      <c r="AU487" s="394"/>
      <c r="AV487" s="394"/>
      <c r="AW487" s="394"/>
      <c r="AX487" s="394"/>
      <c r="AY487" s="394"/>
      <c r="AZ487" s="394"/>
      <c r="BA487" s="394"/>
    </row>
    <row r="488" spans="1:53" ht="39.75" customHeight="1">
      <c r="A488" s="393"/>
      <c r="B488" s="394"/>
      <c r="C488" s="393"/>
      <c r="D488" s="396"/>
      <c r="E488" s="394"/>
      <c r="F488" s="393" t="s">
        <v>1469</v>
      </c>
      <c r="G488" s="393" t="str">
        <f t="shared" si="93"/>
        <v>240201064-RA2-C07</v>
      </c>
      <c r="H488" s="394"/>
      <c r="I488" s="393"/>
      <c r="J488" s="393"/>
      <c r="K488" s="395"/>
      <c r="L488" s="393"/>
      <c r="M488" s="393"/>
      <c r="N488" s="393" t="str">
        <f t="shared" si="78"/>
        <v/>
      </c>
      <c r="O488" s="394"/>
      <c r="P488" s="393"/>
      <c r="Q488" s="393"/>
      <c r="R488" s="393"/>
      <c r="S488" s="396"/>
      <c r="T488" s="394"/>
      <c r="U488" s="393"/>
      <c r="V488" s="392" t="str">
        <f t="shared" si="79"/>
        <v/>
      </c>
      <c r="W488" s="392" t="str">
        <f t="shared" si="80"/>
        <v/>
      </c>
      <c r="X488" s="393"/>
      <c r="Y488" s="391" t="str">
        <f>IFERROR(VLOOKUP(Z488,BASE!$G$2:$H$3,2,0),"")</f>
        <v/>
      </c>
      <c r="Z488" s="393"/>
      <c r="AA488" s="391" t="str">
        <f>IFERROR(VLOOKUP(AB488,BASE!$J$2:$K$3,2,0),"")</f>
        <v/>
      </c>
      <c r="AB488" s="393"/>
      <c r="AC488" s="391" t="str">
        <f>IFERROR(VLOOKUP(AD488,BASE!M:N,2,0),"")</f>
        <v/>
      </c>
      <c r="AD488" s="393"/>
      <c r="AE488" s="391" t="str">
        <f>IFERROR(VLOOKUP(AF488,BASE!$P$2:$R$14,2,0),"")</f>
        <v/>
      </c>
      <c r="AF488" s="393"/>
      <c r="AG488" s="393"/>
      <c r="AH488" s="393"/>
      <c r="AI488" s="391" t="str">
        <f>IFERROR(VLOOKUP(AJ488,BASE!$D$2:$E$40,2,0),"")</f>
        <v/>
      </c>
      <c r="AJ488" s="393"/>
      <c r="AK488" s="394"/>
      <c r="AL488" s="394"/>
      <c r="AM488" s="394"/>
      <c r="AN488" s="394"/>
      <c r="AO488" s="394"/>
      <c r="AP488" s="394"/>
      <c r="AQ488" s="394"/>
      <c r="AR488" s="394"/>
      <c r="AS488" s="394"/>
      <c r="AT488" s="394"/>
      <c r="AU488" s="394"/>
      <c r="AV488" s="394"/>
      <c r="AW488" s="394"/>
      <c r="AX488" s="394"/>
      <c r="AY488" s="394"/>
      <c r="AZ488" s="394"/>
      <c r="BA488" s="394"/>
    </row>
    <row r="489" spans="1:53" ht="39.75" customHeight="1">
      <c r="A489" s="393"/>
      <c r="B489" s="394"/>
      <c r="C489" s="393"/>
      <c r="D489" s="396"/>
      <c r="E489" s="394"/>
      <c r="F489" s="393" t="s">
        <v>1471</v>
      </c>
      <c r="G489" s="393" t="str">
        <f t="shared" si="93"/>
        <v>240201064-RA2-C08</v>
      </c>
      <c r="H489" s="394"/>
      <c r="I489" s="393"/>
      <c r="J489" s="393"/>
      <c r="K489" s="395"/>
      <c r="L489" s="393"/>
      <c r="M489" s="393"/>
      <c r="N489" s="393" t="str">
        <f t="shared" si="78"/>
        <v/>
      </c>
      <c r="O489" s="394"/>
      <c r="P489" s="393"/>
      <c r="Q489" s="393"/>
      <c r="R489" s="393"/>
      <c r="S489" s="396"/>
      <c r="T489" s="394"/>
      <c r="U489" s="393"/>
      <c r="V489" s="392" t="str">
        <f t="shared" si="79"/>
        <v/>
      </c>
      <c r="W489" s="392" t="str">
        <f t="shared" si="80"/>
        <v/>
      </c>
      <c r="X489" s="393"/>
      <c r="Y489" s="391" t="str">
        <f>IFERROR(VLOOKUP(Z489,BASE!$G$2:$H$3,2,0),"")</f>
        <v/>
      </c>
      <c r="Z489" s="393"/>
      <c r="AA489" s="391" t="str">
        <f>IFERROR(VLOOKUP(AB489,BASE!$J$2:$K$3,2,0),"")</f>
        <v/>
      </c>
      <c r="AB489" s="393"/>
      <c r="AC489" s="391" t="str">
        <f>IFERROR(VLOOKUP(AD489,BASE!M:N,2,0),"")</f>
        <v/>
      </c>
      <c r="AD489" s="393"/>
      <c r="AE489" s="391" t="str">
        <f>IFERROR(VLOOKUP(AF489,BASE!$P$2:$R$14,2,0),"")</f>
        <v/>
      </c>
      <c r="AF489" s="393"/>
      <c r="AG489" s="393"/>
      <c r="AH489" s="393"/>
      <c r="AI489" s="391" t="str">
        <f>IFERROR(VLOOKUP(AJ489,BASE!$D$2:$E$40,2,0),"")</f>
        <v/>
      </c>
      <c r="AJ489" s="393"/>
      <c r="AK489" s="394"/>
      <c r="AL489" s="394"/>
      <c r="AM489" s="394"/>
      <c r="AN489" s="394"/>
      <c r="AO489" s="394"/>
      <c r="AP489" s="394"/>
      <c r="AQ489" s="394"/>
      <c r="AR489" s="394"/>
      <c r="AS489" s="394"/>
      <c r="AT489" s="394"/>
      <c r="AU489" s="394"/>
      <c r="AV489" s="394"/>
      <c r="AW489" s="394"/>
      <c r="AX489" s="394"/>
      <c r="AY489" s="394"/>
      <c r="AZ489" s="394"/>
      <c r="BA489" s="394"/>
    </row>
    <row r="490" spans="1:53" ht="39.75" customHeight="1">
      <c r="A490" s="393"/>
      <c r="B490" s="394"/>
      <c r="C490" s="393"/>
      <c r="D490" s="396"/>
      <c r="E490" s="394"/>
      <c r="F490" s="393" t="s">
        <v>1475</v>
      </c>
      <c r="G490" s="393" t="str">
        <f t="shared" si="93"/>
        <v>240201064-RA2-C09</v>
      </c>
      <c r="H490" s="394"/>
      <c r="I490" s="393"/>
      <c r="J490" s="393"/>
      <c r="K490" s="395"/>
      <c r="L490" s="393"/>
      <c r="M490" s="393"/>
      <c r="N490" s="393" t="str">
        <f t="shared" si="78"/>
        <v/>
      </c>
      <c r="O490" s="394"/>
      <c r="P490" s="393"/>
      <c r="Q490" s="393"/>
      <c r="R490" s="393"/>
      <c r="S490" s="396"/>
      <c r="T490" s="394"/>
      <c r="U490" s="393"/>
      <c r="V490" s="392" t="str">
        <f t="shared" si="79"/>
        <v/>
      </c>
      <c r="W490" s="392" t="str">
        <f t="shared" si="80"/>
        <v/>
      </c>
      <c r="X490" s="393"/>
      <c r="Y490" s="391" t="str">
        <f>IFERROR(VLOOKUP(Z490,BASE!$G$2:$H$3,2,0),"")</f>
        <v/>
      </c>
      <c r="Z490" s="393"/>
      <c r="AA490" s="391" t="str">
        <f>IFERROR(VLOOKUP(AB490,BASE!$J$2:$K$3,2,0),"")</f>
        <v/>
      </c>
      <c r="AB490" s="393"/>
      <c r="AC490" s="391" t="str">
        <f>IFERROR(VLOOKUP(AD490,BASE!M:N,2,0),"")</f>
        <v/>
      </c>
      <c r="AD490" s="393"/>
      <c r="AE490" s="391" t="str">
        <f>IFERROR(VLOOKUP(AF490,BASE!$P$2:$R$14,2,0),"")</f>
        <v/>
      </c>
      <c r="AF490" s="393"/>
      <c r="AG490" s="393"/>
      <c r="AH490" s="393"/>
      <c r="AI490" s="391" t="str">
        <f>IFERROR(VLOOKUP(AJ490,BASE!$D$2:$E$40,2,0),"")</f>
        <v/>
      </c>
      <c r="AJ490" s="393"/>
      <c r="AK490" s="394"/>
      <c r="AL490" s="394"/>
      <c r="AM490" s="394"/>
      <c r="AN490" s="394"/>
      <c r="AO490" s="394"/>
      <c r="AP490" s="394"/>
      <c r="AQ490" s="394"/>
      <c r="AR490" s="394"/>
      <c r="AS490" s="394"/>
      <c r="AT490" s="394"/>
      <c r="AU490" s="394"/>
      <c r="AV490" s="394"/>
      <c r="AW490" s="394"/>
      <c r="AX490" s="394"/>
      <c r="AY490" s="394"/>
      <c r="AZ490" s="394"/>
      <c r="BA490" s="394"/>
    </row>
    <row r="491" spans="1:53" ht="39.75" customHeight="1">
      <c r="A491" s="393"/>
      <c r="B491" s="394"/>
      <c r="C491" s="393"/>
      <c r="D491" s="396"/>
      <c r="E491" s="394"/>
      <c r="F491" s="393" t="s">
        <v>1477</v>
      </c>
      <c r="G491" s="393" t="str">
        <f t="shared" si="93"/>
        <v>240201064-RA2-C10</v>
      </c>
      <c r="H491" s="394"/>
      <c r="I491" s="393"/>
      <c r="J491" s="393"/>
      <c r="K491" s="395"/>
      <c r="L491" s="393"/>
      <c r="M491" s="393"/>
      <c r="N491" s="393" t="str">
        <f t="shared" si="78"/>
        <v/>
      </c>
      <c r="O491" s="394"/>
      <c r="P491" s="393"/>
      <c r="Q491" s="393"/>
      <c r="R491" s="393"/>
      <c r="S491" s="396"/>
      <c r="T491" s="394"/>
      <c r="U491" s="393"/>
      <c r="V491" s="392" t="str">
        <f t="shared" si="79"/>
        <v/>
      </c>
      <c r="W491" s="392" t="str">
        <f t="shared" si="80"/>
        <v/>
      </c>
      <c r="X491" s="393"/>
      <c r="Y491" s="391" t="str">
        <f>IFERROR(VLOOKUP(Z491,BASE!$G$2:$H$3,2,0),"")</f>
        <v/>
      </c>
      <c r="Z491" s="393"/>
      <c r="AA491" s="391" t="str">
        <f>IFERROR(VLOOKUP(AB491,BASE!$J$2:$K$3,2,0),"")</f>
        <v/>
      </c>
      <c r="AB491" s="393"/>
      <c r="AC491" s="391" t="str">
        <f>IFERROR(VLOOKUP(AD491,BASE!M:N,2,0),"")</f>
        <v/>
      </c>
      <c r="AD491" s="393"/>
      <c r="AE491" s="391" t="str">
        <f>IFERROR(VLOOKUP(AF491,BASE!$P$2:$R$14,2,0),"")</f>
        <v/>
      </c>
      <c r="AF491" s="393"/>
      <c r="AG491" s="393"/>
      <c r="AH491" s="393"/>
      <c r="AI491" s="391" t="str">
        <f>IFERROR(VLOOKUP(AJ491,BASE!$D$2:$E$40,2,0),"")</f>
        <v/>
      </c>
      <c r="AJ491" s="393"/>
      <c r="AK491" s="394"/>
      <c r="AL491" s="394"/>
      <c r="AM491" s="394"/>
      <c r="AN491" s="394"/>
      <c r="AO491" s="394"/>
      <c r="AP491" s="394"/>
      <c r="AQ491" s="394"/>
      <c r="AR491" s="394"/>
      <c r="AS491" s="394"/>
      <c r="AT491" s="394"/>
      <c r="AU491" s="394"/>
      <c r="AV491" s="394"/>
      <c r="AW491" s="394"/>
      <c r="AX491" s="394"/>
      <c r="AY491" s="394"/>
      <c r="AZ491" s="394"/>
      <c r="BA491" s="394"/>
    </row>
    <row r="492" spans="1:53" ht="39.75" customHeight="1">
      <c r="A492" s="391">
        <v>240201064</v>
      </c>
      <c r="B492" s="392" t="s">
        <v>134</v>
      </c>
      <c r="C492" s="391"/>
      <c r="D492" s="391" t="str">
        <f>CONCATENATE(A492,"-","RA3")</f>
        <v>240201064-RA3</v>
      </c>
      <c r="E492" s="392" t="s">
        <v>1310</v>
      </c>
      <c r="F492" s="393" t="s">
        <v>1440</v>
      </c>
      <c r="G492" s="393" t="str">
        <f t="shared" ref="G492:G501" si="94">CONCATENATE($D$492,"-",F492)</f>
        <v>240201064-RA3-C01</v>
      </c>
      <c r="H492" s="397" t="s">
        <v>1766</v>
      </c>
      <c r="I492" s="393">
        <v>6</v>
      </c>
      <c r="J492" s="393">
        <v>1</v>
      </c>
      <c r="K492" s="395"/>
      <c r="L492" s="393" t="s">
        <v>178</v>
      </c>
      <c r="M492" s="393" t="s">
        <v>1442</v>
      </c>
      <c r="N492" s="393" t="str">
        <f t="shared" si="78"/>
        <v>240201064-RA3-PTA1-E1</v>
      </c>
      <c r="O492" s="394"/>
      <c r="P492" s="393"/>
      <c r="Q492" s="393"/>
      <c r="R492" s="393"/>
      <c r="S492" s="396"/>
      <c r="T492" s="394"/>
      <c r="U492" s="393"/>
      <c r="V492" s="392" t="str">
        <f t="shared" si="79"/>
        <v/>
      </c>
      <c r="W492" s="392" t="str">
        <f t="shared" si="80"/>
        <v/>
      </c>
      <c r="X492" s="393"/>
      <c r="Y492" s="391" t="str">
        <f>IFERROR(VLOOKUP(Z492,BASE!$G$2:$H$3,2,0),"")</f>
        <v/>
      </c>
      <c r="Z492" s="393"/>
      <c r="AA492" s="391" t="str">
        <f>IFERROR(VLOOKUP(AB492,BASE!$J$2:$K$3,2,0),"")</f>
        <v/>
      </c>
      <c r="AB492" s="393"/>
      <c r="AC492" s="391" t="str">
        <f>IFERROR(VLOOKUP(AD492,BASE!M:N,2,0),"")</f>
        <v/>
      </c>
      <c r="AD492" s="393"/>
      <c r="AE492" s="391" t="str">
        <f>IFERROR(VLOOKUP(AF492,BASE!$P$2:$R$14,2,0),"")</f>
        <v/>
      </c>
      <c r="AF492" s="393"/>
      <c r="AG492" s="393"/>
      <c r="AH492" s="393"/>
      <c r="AI492" s="391" t="str">
        <f>IFERROR(VLOOKUP(AJ492,BASE!$D$2:$E$40,2,0),"")</f>
        <v/>
      </c>
      <c r="AJ492" s="393"/>
      <c r="AK492" s="394"/>
      <c r="AL492" s="394"/>
      <c r="AM492" s="394"/>
      <c r="AN492" s="394"/>
      <c r="AO492" s="394"/>
      <c r="AP492" s="394"/>
      <c r="AQ492" s="394"/>
      <c r="AR492" s="394"/>
      <c r="AS492" s="394"/>
      <c r="AT492" s="394"/>
      <c r="AU492" s="394"/>
      <c r="AV492" s="394"/>
      <c r="AW492" s="394"/>
      <c r="AX492" s="394"/>
      <c r="AY492" s="394"/>
      <c r="AZ492" s="394"/>
      <c r="BA492" s="394"/>
    </row>
    <row r="493" spans="1:53" ht="39.75" customHeight="1">
      <c r="A493" s="393"/>
      <c r="B493" s="394"/>
      <c r="C493" s="393"/>
      <c r="D493" s="396"/>
      <c r="E493" s="394"/>
      <c r="F493" s="393" t="s">
        <v>1450</v>
      </c>
      <c r="G493" s="393" t="str">
        <f t="shared" si="94"/>
        <v>240201064-RA3-C02</v>
      </c>
      <c r="H493" s="397" t="s">
        <v>1767</v>
      </c>
      <c r="I493" s="393">
        <v>6</v>
      </c>
      <c r="J493" s="393">
        <v>1</v>
      </c>
      <c r="K493" s="395"/>
      <c r="L493" s="393"/>
      <c r="M493" s="393"/>
      <c r="N493" s="393" t="str">
        <f t="shared" si="78"/>
        <v/>
      </c>
      <c r="O493" s="394"/>
      <c r="P493" s="393"/>
      <c r="Q493" s="393"/>
      <c r="R493" s="393"/>
      <c r="S493" s="396"/>
      <c r="T493" s="394"/>
      <c r="U493" s="393"/>
      <c r="V493" s="392" t="str">
        <f t="shared" si="79"/>
        <v/>
      </c>
      <c r="W493" s="392" t="str">
        <f t="shared" si="80"/>
        <v/>
      </c>
      <c r="X493" s="393"/>
      <c r="Y493" s="391" t="str">
        <f>IFERROR(VLOOKUP(Z493,BASE!$G$2:$H$3,2,0),"")</f>
        <v/>
      </c>
      <c r="Z493" s="393"/>
      <c r="AA493" s="391" t="str">
        <f>IFERROR(VLOOKUP(AB493,BASE!$J$2:$K$3,2,0),"")</f>
        <v/>
      </c>
      <c r="AB493" s="393"/>
      <c r="AC493" s="391" t="str">
        <f>IFERROR(VLOOKUP(AD493,BASE!M:N,2,0),"")</f>
        <v/>
      </c>
      <c r="AD493" s="393"/>
      <c r="AE493" s="391" t="str">
        <f>IFERROR(VLOOKUP(AF493,BASE!$P$2:$R$14,2,0),"")</f>
        <v/>
      </c>
      <c r="AF493" s="393"/>
      <c r="AG493" s="393"/>
      <c r="AH493" s="393"/>
      <c r="AI493" s="391" t="str">
        <f>IFERROR(VLOOKUP(AJ493,BASE!$D$2:$E$40,2,0),"")</f>
        <v/>
      </c>
      <c r="AJ493" s="393"/>
      <c r="AK493" s="394"/>
      <c r="AL493" s="394"/>
      <c r="AM493" s="394"/>
      <c r="AN493" s="394"/>
      <c r="AO493" s="394"/>
      <c r="AP493" s="394"/>
      <c r="AQ493" s="394"/>
      <c r="AR493" s="394"/>
      <c r="AS493" s="394"/>
      <c r="AT493" s="394"/>
      <c r="AU493" s="394"/>
      <c r="AV493" s="394"/>
      <c r="AW493" s="394"/>
      <c r="AX493" s="394"/>
      <c r="AY493" s="394"/>
      <c r="AZ493" s="394"/>
      <c r="BA493" s="394"/>
    </row>
    <row r="494" spans="1:53" ht="39.75" customHeight="1">
      <c r="A494" s="393"/>
      <c r="B494" s="394"/>
      <c r="C494" s="393"/>
      <c r="D494" s="396"/>
      <c r="E494" s="394"/>
      <c r="F494" s="393" t="s">
        <v>1453</v>
      </c>
      <c r="G494" s="393" t="str">
        <f t="shared" si="94"/>
        <v>240201064-RA3-C03</v>
      </c>
      <c r="H494" s="397"/>
      <c r="I494" s="393"/>
      <c r="J494" s="393"/>
      <c r="K494" s="395"/>
      <c r="L494" s="393"/>
      <c r="M494" s="393"/>
      <c r="N494" s="393" t="str">
        <f t="shared" si="78"/>
        <v/>
      </c>
      <c r="O494" s="394"/>
      <c r="P494" s="393"/>
      <c r="Q494" s="393"/>
      <c r="R494" s="393"/>
      <c r="S494" s="396"/>
      <c r="T494" s="394"/>
      <c r="U494" s="393"/>
      <c r="V494" s="392" t="str">
        <f t="shared" si="79"/>
        <v/>
      </c>
      <c r="W494" s="392" t="str">
        <f t="shared" si="80"/>
        <v/>
      </c>
      <c r="X494" s="393"/>
      <c r="Y494" s="391" t="str">
        <f>IFERROR(VLOOKUP(Z494,BASE!$G$2:$H$3,2,0),"")</f>
        <v/>
      </c>
      <c r="Z494" s="393"/>
      <c r="AA494" s="391" t="str">
        <f>IFERROR(VLOOKUP(AB494,BASE!$J$2:$K$3,2,0),"")</f>
        <v/>
      </c>
      <c r="AB494" s="393"/>
      <c r="AC494" s="391" t="str">
        <f>IFERROR(VLOOKUP(AD494,BASE!M:N,2,0),"")</f>
        <v/>
      </c>
      <c r="AD494" s="393"/>
      <c r="AE494" s="391" t="str">
        <f>IFERROR(VLOOKUP(AF494,BASE!$P$2:$R$14,2,0),"")</f>
        <v/>
      </c>
      <c r="AF494" s="393"/>
      <c r="AG494" s="393"/>
      <c r="AH494" s="393"/>
      <c r="AI494" s="391" t="str">
        <f>IFERROR(VLOOKUP(AJ494,BASE!$D$2:$E$40,2,0),"")</f>
        <v/>
      </c>
      <c r="AJ494" s="393"/>
      <c r="AK494" s="394"/>
      <c r="AL494" s="394"/>
      <c r="AM494" s="394"/>
      <c r="AN494" s="394"/>
      <c r="AO494" s="394"/>
      <c r="AP494" s="394"/>
      <c r="AQ494" s="394"/>
      <c r="AR494" s="394"/>
      <c r="AS494" s="394"/>
      <c r="AT494" s="394"/>
      <c r="AU494" s="394"/>
      <c r="AV494" s="394"/>
      <c r="AW494" s="394"/>
      <c r="AX494" s="394"/>
      <c r="AY494" s="394"/>
      <c r="AZ494" s="394"/>
      <c r="BA494" s="394"/>
    </row>
    <row r="495" spans="1:53" ht="39.75" customHeight="1">
      <c r="A495" s="393"/>
      <c r="B495" s="394"/>
      <c r="C495" s="393"/>
      <c r="D495" s="396"/>
      <c r="E495" s="394"/>
      <c r="F495" s="393" t="s">
        <v>1455</v>
      </c>
      <c r="G495" s="393" t="str">
        <f t="shared" si="94"/>
        <v>240201064-RA3-C04</v>
      </c>
      <c r="H495" s="397"/>
      <c r="I495" s="393"/>
      <c r="J495" s="393"/>
      <c r="K495" s="395"/>
      <c r="L495" s="393"/>
      <c r="M495" s="393"/>
      <c r="N495" s="393" t="str">
        <f t="shared" si="78"/>
        <v/>
      </c>
      <c r="O495" s="394"/>
      <c r="P495" s="393"/>
      <c r="Q495" s="393"/>
      <c r="R495" s="393"/>
      <c r="S495" s="396"/>
      <c r="T495" s="394"/>
      <c r="U495" s="393"/>
      <c r="V495" s="392" t="str">
        <f t="shared" si="79"/>
        <v/>
      </c>
      <c r="W495" s="392" t="str">
        <f t="shared" si="80"/>
        <v/>
      </c>
      <c r="X495" s="393"/>
      <c r="Y495" s="391" t="str">
        <f>IFERROR(VLOOKUP(Z495,BASE!$G$2:$H$3,2,0),"")</f>
        <v/>
      </c>
      <c r="Z495" s="393"/>
      <c r="AA495" s="391" t="str">
        <f>IFERROR(VLOOKUP(AB495,BASE!$J$2:$K$3,2,0),"")</f>
        <v/>
      </c>
      <c r="AB495" s="393"/>
      <c r="AC495" s="391" t="str">
        <f>IFERROR(VLOOKUP(AD495,BASE!M:N,2,0),"")</f>
        <v/>
      </c>
      <c r="AD495" s="393"/>
      <c r="AE495" s="391" t="str">
        <f>IFERROR(VLOOKUP(AF495,BASE!$P$2:$R$14,2,0),"")</f>
        <v/>
      </c>
      <c r="AF495" s="393"/>
      <c r="AG495" s="393"/>
      <c r="AH495" s="393"/>
      <c r="AI495" s="391" t="str">
        <f>IFERROR(VLOOKUP(AJ495,BASE!$D$2:$E$40,2,0),"")</f>
        <v/>
      </c>
      <c r="AJ495" s="393"/>
      <c r="AK495" s="394"/>
      <c r="AL495" s="394"/>
      <c r="AM495" s="394"/>
      <c r="AN495" s="394"/>
      <c r="AO495" s="394"/>
      <c r="AP495" s="394"/>
      <c r="AQ495" s="394"/>
      <c r="AR495" s="394"/>
      <c r="AS495" s="394"/>
      <c r="AT495" s="394"/>
      <c r="AU495" s="394"/>
      <c r="AV495" s="394"/>
      <c r="AW495" s="394"/>
      <c r="AX495" s="394"/>
      <c r="AY495" s="394"/>
      <c r="AZ495" s="394"/>
      <c r="BA495" s="394"/>
    </row>
    <row r="496" spans="1:53" ht="39.75" customHeight="1">
      <c r="A496" s="393"/>
      <c r="B496" s="394"/>
      <c r="C496" s="393"/>
      <c r="D496" s="396"/>
      <c r="E496" s="394"/>
      <c r="F496" s="393" t="s">
        <v>1457</v>
      </c>
      <c r="G496" s="393" t="str">
        <f t="shared" si="94"/>
        <v>240201064-RA3-C05</v>
      </c>
      <c r="H496" s="394"/>
      <c r="I496" s="393"/>
      <c r="J496" s="393"/>
      <c r="K496" s="395"/>
      <c r="L496" s="393"/>
      <c r="M496" s="393"/>
      <c r="N496" s="393" t="str">
        <f t="shared" si="78"/>
        <v/>
      </c>
      <c r="O496" s="394"/>
      <c r="P496" s="393"/>
      <c r="Q496" s="393"/>
      <c r="R496" s="393"/>
      <c r="S496" s="396"/>
      <c r="T496" s="394"/>
      <c r="U496" s="393"/>
      <c r="V496" s="392" t="str">
        <f t="shared" si="79"/>
        <v/>
      </c>
      <c r="W496" s="392" t="str">
        <f t="shared" si="80"/>
        <v/>
      </c>
      <c r="X496" s="393"/>
      <c r="Y496" s="391" t="str">
        <f>IFERROR(VLOOKUP(Z496,BASE!$G$2:$H$3,2,0),"")</f>
        <v/>
      </c>
      <c r="Z496" s="393"/>
      <c r="AA496" s="391" t="str">
        <f>IFERROR(VLOOKUP(AB496,BASE!$J$2:$K$3,2,0),"")</f>
        <v/>
      </c>
      <c r="AB496" s="393"/>
      <c r="AC496" s="391" t="str">
        <f>IFERROR(VLOOKUP(AD496,BASE!M:N,2,0),"")</f>
        <v/>
      </c>
      <c r="AD496" s="393"/>
      <c r="AE496" s="391" t="str">
        <f>IFERROR(VLOOKUP(AF496,BASE!$P$2:$R$14,2,0),"")</f>
        <v/>
      </c>
      <c r="AF496" s="393"/>
      <c r="AG496" s="393"/>
      <c r="AH496" s="393"/>
      <c r="AI496" s="391" t="str">
        <f>IFERROR(VLOOKUP(AJ496,BASE!$D$2:$E$40,2,0),"")</f>
        <v/>
      </c>
      <c r="AJ496" s="393"/>
      <c r="AK496" s="394"/>
      <c r="AL496" s="394"/>
      <c r="AM496" s="394"/>
      <c r="AN496" s="394"/>
      <c r="AO496" s="394"/>
      <c r="AP496" s="394"/>
      <c r="AQ496" s="394"/>
      <c r="AR496" s="394"/>
      <c r="AS496" s="394"/>
      <c r="AT496" s="394"/>
      <c r="AU496" s="394"/>
      <c r="AV496" s="394"/>
      <c r="AW496" s="394"/>
      <c r="AX496" s="394"/>
      <c r="AY496" s="394"/>
      <c r="AZ496" s="394"/>
      <c r="BA496" s="394"/>
    </row>
    <row r="497" spans="1:53" ht="39.75" customHeight="1">
      <c r="A497" s="393"/>
      <c r="B497" s="394"/>
      <c r="C497" s="393"/>
      <c r="D497" s="396"/>
      <c r="E497" s="394"/>
      <c r="F497" s="393" t="s">
        <v>1467</v>
      </c>
      <c r="G497" s="393" t="str">
        <f t="shared" si="94"/>
        <v>240201064-RA3-C06</v>
      </c>
      <c r="H497" s="394"/>
      <c r="I497" s="393"/>
      <c r="J497" s="393"/>
      <c r="K497" s="395"/>
      <c r="L497" s="393"/>
      <c r="M497" s="393"/>
      <c r="N497" s="393" t="str">
        <f t="shared" si="78"/>
        <v/>
      </c>
      <c r="O497" s="394"/>
      <c r="P497" s="393"/>
      <c r="Q497" s="393"/>
      <c r="R497" s="393"/>
      <c r="S497" s="396"/>
      <c r="T497" s="394"/>
      <c r="U497" s="393"/>
      <c r="V497" s="392" t="str">
        <f t="shared" si="79"/>
        <v/>
      </c>
      <c r="W497" s="392" t="str">
        <f t="shared" si="80"/>
        <v/>
      </c>
      <c r="X497" s="393"/>
      <c r="Y497" s="391" t="str">
        <f>IFERROR(VLOOKUP(Z497,BASE!$G$2:$H$3,2,0),"")</f>
        <v/>
      </c>
      <c r="Z497" s="393"/>
      <c r="AA497" s="391" t="str">
        <f>IFERROR(VLOOKUP(AB497,BASE!$J$2:$K$3,2,0),"")</f>
        <v/>
      </c>
      <c r="AB497" s="393"/>
      <c r="AC497" s="391" t="str">
        <f>IFERROR(VLOOKUP(AD497,BASE!M:N,2,0),"")</f>
        <v/>
      </c>
      <c r="AD497" s="393"/>
      <c r="AE497" s="391" t="str">
        <f>IFERROR(VLOOKUP(AF497,BASE!$P$2:$R$14,2,0),"")</f>
        <v/>
      </c>
      <c r="AF497" s="393"/>
      <c r="AG497" s="393"/>
      <c r="AH497" s="393"/>
      <c r="AI497" s="391" t="str">
        <f>IFERROR(VLOOKUP(AJ497,BASE!$D$2:$E$40,2,0),"")</f>
        <v/>
      </c>
      <c r="AJ497" s="393"/>
      <c r="AK497" s="394"/>
      <c r="AL497" s="394"/>
      <c r="AM497" s="394"/>
      <c r="AN497" s="394"/>
      <c r="AO497" s="394"/>
      <c r="AP497" s="394"/>
      <c r="AQ497" s="394"/>
      <c r="AR497" s="394"/>
      <c r="AS497" s="394"/>
      <c r="AT497" s="394"/>
      <c r="AU497" s="394"/>
      <c r="AV497" s="394"/>
      <c r="AW497" s="394"/>
      <c r="AX497" s="394"/>
      <c r="AY497" s="394"/>
      <c r="AZ497" s="394"/>
      <c r="BA497" s="394"/>
    </row>
    <row r="498" spans="1:53" ht="39.75" customHeight="1">
      <c r="A498" s="393"/>
      <c r="B498" s="394"/>
      <c r="C498" s="393"/>
      <c r="D498" s="396"/>
      <c r="E498" s="394"/>
      <c r="F498" s="393" t="s">
        <v>1469</v>
      </c>
      <c r="G498" s="393" t="str">
        <f t="shared" si="94"/>
        <v>240201064-RA3-C07</v>
      </c>
      <c r="H498" s="394"/>
      <c r="I498" s="393"/>
      <c r="J498" s="393"/>
      <c r="K498" s="395"/>
      <c r="L498" s="393"/>
      <c r="M498" s="393"/>
      <c r="N498" s="393" t="str">
        <f t="shared" si="78"/>
        <v/>
      </c>
      <c r="O498" s="394"/>
      <c r="P498" s="393"/>
      <c r="Q498" s="393"/>
      <c r="R498" s="393"/>
      <c r="S498" s="396"/>
      <c r="T498" s="394"/>
      <c r="U498" s="393"/>
      <c r="V498" s="392" t="str">
        <f t="shared" si="79"/>
        <v/>
      </c>
      <c r="W498" s="392" t="str">
        <f t="shared" si="80"/>
        <v/>
      </c>
      <c r="X498" s="393"/>
      <c r="Y498" s="391" t="str">
        <f>IFERROR(VLOOKUP(Z498,BASE!$G$2:$H$3,2,0),"")</f>
        <v/>
      </c>
      <c r="Z498" s="393"/>
      <c r="AA498" s="391" t="str">
        <f>IFERROR(VLOOKUP(AB498,BASE!$J$2:$K$3,2,0),"")</f>
        <v/>
      </c>
      <c r="AB498" s="393"/>
      <c r="AC498" s="391" t="str">
        <f>IFERROR(VLOOKUP(AD498,BASE!M:N,2,0),"")</f>
        <v/>
      </c>
      <c r="AD498" s="393"/>
      <c r="AE498" s="391" t="str">
        <f>IFERROR(VLOOKUP(AF498,BASE!$P$2:$R$14,2,0),"")</f>
        <v/>
      </c>
      <c r="AF498" s="393"/>
      <c r="AG498" s="393"/>
      <c r="AH498" s="393"/>
      <c r="AI498" s="391" t="str">
        <f>IFERROR(VLOOKUP(AJ498,BASE!$D$2:$E$40,2,0),"")</f>
        <v/>
      </c>
      <c r="AJ498" s="393"/>
      <c r="AK498" s="394"/>
      <c r="AL498" s="394"/>
      <c r="AM498" s="394"/>
      <c r="AN498" s="394"/>
      <c r="AO498" s="394"/>
      <c r="AP498" s="394"/>
      <c r="AQ498" s="394"/>
      <c r="AR498" s="394"/>
      <c r="AS498" s="394"/>
      <c r="AT498" s="394"/>
      <c r="AU498" s="394"/>
      <c r="AV498" s="394"/>
      <c r="AW498" s="394"/>
      <c r="AX498" s="394"/>
      <c r="AY498" s="394"/>
      <c r="AZ498" s="394"/>
      <c r="BA498" s="394"/>
    </row>
    <row r="499" spans="1:53" ht="39.75" customHeight="1">
      <c r="A499" s="393"/>
      <c r="B499" s="394"/>
      <c r="C499" s="393"/>
      <c r="D499" s="396"/>
      <c r="E499" s="394"/>
      <c r="F499" s="393" t="s">
        <v>1471</v>
      </c>
      <c r="G499" s="393" t="str">
        <f t="shared" si="94"/>
        <v>240201064-RA3-C08</v>
      </c>
      <c r="H499" s="394"/>
      <c r="I499" s="393"/>
      <c r="J499" s="393"/>
      <c r="K499" s="395"/>
      <c r="L499" s="393"/>
      <c r="M499" s="393"/>
      <c r="N499" s="393" t="str">
        <f t="shared" si="78"/>
        <v/>
      </c>
      <c r="O499" s="394"/>
      <c r="P499" s="393"/>
      <c r="Q499" s="393"/>
      <c r="R499" s="393"/>
      <c r="S499" s="396"/>
      <c r="T499" s="394"/>
      <c r="U499" s="393"/>
      <c r="V499" s="392" t="str">
        <f t="shared" si="79"/>
        <v/>
      </c>
      <c r="W499" s="392" t="str">
        <f t="shared" si="80"/>
        <v/>
      </c>
      <c r="X499" s="393"/>
      <c r="Y499" s="391" t="str">
        <f>IFERROR(VLOOKUP(Z499,BASE!$G$2:$H$3,2,0),"")</f>
        <v/>
      </c>
      <c r="Z499" s="393"/>
      <c r="AA499" s="391" t="str">
        <f>IFERROR(VLOOKUP(AB499,BASE!$J$2:$K$3,2,0),"")</f>
        <v/>
      </c>
      <c r="AB499" s="393"/>
      <c r="AC499" s="391" t="str">
        <f>IFERROR(VLOOKUP(AD499,BASE!M:N,2,0),"")</f>
        <v/>
      </c>
      <c r="AD499" s="393"/>
      <c r="AE499" s="391" t="str">
        <f>IFERROR(VLOOKUP(AF499,BASE!$P$2:$R$14,2,0),"")</f>
        <v/>
      </c>
      <c r="AF499" s="393"/>
      <c r="AG499" s="393"/>
      <c r="AH499" s="393"/>
      <c r="AI499" s="391" t="str">
        <f>IFERROR(VLOOKUP(AJ499,BASE!$D$2:$E$40,2,0),"")</f>
        <v/>
      </c>
      <c r="AJ499" s="393"/>
      <c r="AK499" s="394"/>
      <c r="AL499" s="394"/>
      <c r="AM499" s="394"/>
      <c r="AN499" s="394"/>
      <c r="AO499" s="394"/>
      <c r="AP499" s="394"/>
      <c r="AQ499" s="394"/>
      <c r="AR499" s="394"/>
      <c r="AS499" s="394"/>
      <c r="AT499" s="394"/>
      <c r="AU499" s="394"/>
      <c r="AV499" s="394"/>
      <c r="AW499" s="394"/>
      <c r="AX499" s="394"/>
      <c r="AY499" s="394"/>
      <c r="AZ499" s="394"/>
      <c r="BA499" s="394"/>
    </row>
    <row r="500" spans="1:53" ht="39.75" customHeight="1">
      <c r="A500" s="393"/>
      <c r="B500" s="394"/>
      <c r="C500" s="393"/>
      <c r="D500" s="396"/>
      <c r="E500" s="394"/>
      <c r="F500" s="393" t="s">
        <v>1475</v>
      </c>
      <c r="G500" s="393" t="str">
        <f t="shared" si="94"/>
        <v>240201064-RA3-C09</v>
      </c>
      <c r="H500" s="394"/>
      <c r="I500" s="393"/>
      <c r="J500" s="393"/>
      <c r="K500" s="395"/>
      <c r="L500" s="393"/>
      <c r="M500" s="393"/>
      <c r="N500" s="393" t="str">
        <f t="shared" si="78"/>
        <v/>
      </c>
      <c r="O500" s="394"/>
      <c r="P500" s="393"/>
      <c r="Q500" s="393"/>
      <c r="R500" s="393"/>
      <c r="S500" s="396"/>
      <c r="T500" s="394"/>
      <c r="U500" s="393"/>
      <c r="V500" s="392" t="str">
        <f t="shared" si="79"/>
        <v/>
      </c>
      <c r="W500" s="392" t="str">
        <f t="shared" si="80"/>
        <v/>
      </c>
      <c r="X500" s="393"/>
      <c r="Y500" s="391" t="str">
        <f>IFERROR(VLOOKUP(Z500,BASE!$G$2:$H$3,2,0),"")</f>
        <v/>
      </c>
      <c r="Z500" s="393"/>
      <c r="AA500" s="391" t="str">
        <f>IFERROR(VLOOKUP(AB500,BASE!$J$2:$K$3,2,0),"")</f>
        <v/>
      </c>
      <c r="AB500" s="393"/>
      <c r="AC500" s="391" t="str">
        <f>IFERROR(VLOOKUP(AD500,BASE!M:N,2,0),"")</f>
        <v/>
      </c>
      <c r="AD500" s="393"/>
      <c r="AE500" s="391" t="str">
        <f>IFERROR(VLOOKUP(AF500,BASE!$P$2:$R$14,2,0),"")</f>
        <v/>
      </c>
      <c r="AF500" s="393"/>
      <c r="AG500" s="393"/>
      <c r="AH500" s="393"/>
      <c r="AI500" s="391" t="str">
        <f>IFERROR(VLOOKUP(AJ500,BASE!$D$2:$E$40,2,0),"")</f>
        <v/>
      </c>
      <c r="AJ500" s="393"/>
      <c r="AK500" s="394"/>
      <c r="AL500" s="394"/>
      <c r="AM500" s="394"/>
      <c r="AN500" s="394"/>
      <c r="AO500" s="394"/>
      <c r="AP500" s="394"/>
      <c r="AQ500" s="394"/>
      <c r="AR500" s="394"/>
      <c r="AS500" s="394"/>
      <c r="AT500" s="394"/>
      <c r="AU500" s="394"/>
      <c r="AV500" s="394"/>
      <c r="AW500" s="394"/>
      <c r="AX500" s="394"/>
      <c r="AY500" s="394"/>
      <c r="AZ500" s="394"/>
      <c r="BA500" s="394"/>
    </row>
    <row r="501" spans="1:53" ht="39.75" customHeight="1">
      <c r="A501" s="393"/>
      <c r="B501" s="394"/>
      <c r="C501" s="393"/>
      <c r="D501" s="396"/>
      <c r="E501" s="394"/>
      <c r="F501" s="393" t="s">
        <v>1477</v>
      </c>
      <c r="G501" s="393" t="str">
        <f t="shared" si="94"/>
        <v>240201064-RA3-C10</v>
      </c>
      <c r="H501" s="394"/>
      <c r="I501" s="393"/>
      <c r="J501" s="393"/>
      <c r="K501" s="395"/>
      <c r="L501" s="393"/>
      <c r="M501" s="393"/>
      <c r="N501" s="393" t="str">
        <f t="shared" si="78"/>
        <v/>
      </c>
      <c r="O501" s="394"/>
      <c r="P501" s="393"/>
      <c r="Q501" s="393"/>
      <c r="R501" s="393"/>
      <c r="S501" s="396"/>
      <c r="T501" s="394"/>
      <c r="U501" s="393"/>
      <c r="V501" s="392" t="str">
        <f t="shared" si="79"/>
        <v/>
      </c>
      <c r="W501" s="392" t="str">
        <f t="shared" si="80"/>
        <v/>
      </c>
      <c r="X501" s="393"/>
      <c r="Y501" s="391" t="str">
        <f>IFERROR(VLOOKUP(Z501,BASE!$G$2:$H$3,2,0),"")</f>
        <v/>
      </c>
      <c r="Z501" s="393"/>
      <c r="AA501" s="391" t="str">
        <f>IFERROR(VLOOKUP(AB501,BASE!$J$2:$K$3,2,0),"")</f>
        <v/>
      </c>
      <c r="AB501" s="393"/>
      <c r="AC501" s="391" t="str">
        <f>IFERROR(VLOOKUP(AD501,BASE!M:N,2,0),"")</f>
        <v/>
      </c>
      <c r="AD501" s="393"/>
      <c r="AE501" s="391" t="str">
        <f>IFERROR(VLOOKUP(AF501,BASE!$P$2:$R$14,2,0),"")</f>
        <v/>
      </c>
      <c r="AF501" s="393"/>
      <c r="AG501" s="393"/>
      <c r="AH501" s="393"/>
      <c r="AI501" s="391" t="str">
        <f>IFERROR(VLOOKUP(AJ501,BASE!$D$2:$E$40,2,0),"")</f>
        <v/>
      </c>
      <c r="AJ501" s="393"/>
      <c r="AK501" s="394"/>
      <c r="AL501" s="394"/>
      <c r="AM501" s="394"/>
      <c r="AN501" s="394"/>
      <c r="AO501" s="394"/>
      <c r="AP501" s="394"/>
      <c r="AQ501" s="394"/>
      <c r="AR501" s="394"/>
      <c r="AS501" s="394"/>
      <c r="AT501" s="394"/>
      <c r="AU501" s="394"/>
      <c r="AV501" s="394"/>
      <c r="AW501" s="394"/>
      <c r="AX501" s="394"/>
      <c r="AY501" s="394"/>
      <c r="AZ501" s="394"/>
      <c r="BA501" s="394"/>
    </row>
    <row r="502" spans="1:53" ht="39.75" customHeight="1">
      <c r="A502" s="391">
        <v>240201064</v>
      </c>
      <c r="B502" s="392" t="s">
        <v>134</v>
      </c>
      <c r="C502" s="391"/>
      <c r="D502" s="391" t="str">
        <f>CONCATENATE(A502,"-","RA4")</f>
        <v>240201064-RA4</v>
      </c>
      <c r="E502" s="392" t="s">
        <v>1311</v>
      </c>
      <c r="F502" s="393" t="s">
        <v>1440</v>
      </c>
      <c r="G502" s="393" t="str">
        <f t="shared" ref="G502:G511" si="95">CONCATENATE($D$502,"-",F502)</f>
        <v>240201064-RA4-C01</v>
      </c>
      <c r="H502" s="394" t="s">
        <v>1768</v>
      </c>
      <c r="I502" s="393">
        <v>5</v>
      </c>
      <c r="J502" s="393">
        <v>1</v>
      </c>
      <c r="K502" s="395"/>
      <c r="L502" s="393" t="s">
        <v>178</v>
      </c>
      <c r="M502" s="393" t="s">
        <v>1442</v>
      </c>
      <c r="N502" s="393" t="str">
        <f t="shared" si="78"/>
        <v>240201064-RA4-PTA1-E1</v>
      </c>
      <c r="O502" s="394"/>
      <c r="P502" s="393"/>
      <c r="Q502" s="393"/>
      <c r="R502" s="393"/>
      <c r="S502" s="396"/>
      <c r="T502" s="394"/>
      <c r="U502" s="393"/>
      <c r="V502" s="392" t="str">
        <f t="shared" si="79"/>
        <v/>
      </c>
      <c r="W502" s="392" t="str">
        <f t="shared" si="80"/>
        <v/>
      </c>
      <c r="X502" s="393"/>
      <c r="Y502" s="391" t="str">
        <f>IFERROR(VLOOKUP(Z502,BASE!$G$2:$H$3,2,0),"")</f>
        <v/>
      </c>
      <c r="Z502" s="393"/>
      <c r="AA502" s="391" t="str">
        <f>IFERROR(VLOOKUP(AB502,BASE!$J$2:$K$3,2,0),"")</f>
        <v/>
      </c>
      <c r="AB502" s="393"/>
      <c r="AC502" s="391" t="str">
        <f>IFERROR(VLOOKUP(AD502,BASE!M:N,2,0),"")</f>
        <v/>
      </c>
      <c r="AD502" s="393"/>
      <c r="AE502" s="391" t="str">
        <f>IFERROR(VLOOKUP(AF502,BASE!$P$2:$R$14,2,0),"")</f>
        <v/>
      </c>
      <c r="AF502" s="393"/>
      <c r="AG502" s="393"/>
      <c r="AH502" s="393"/>
      <c r="AI502" s="391" t="str">
        <f>IFERROR(VLOOKUP(AJ502,BASE!$D$2:$E$40,2,0),"")</f>
        <v/>
      </c>
      <c r="AJ502" s="393"/>
      <c r="AK502" s="394"/>
      <c r="AL502" s="394"/>
      <c r="AM502" s="394"/>
      <c r="AN502" s="394"/>
      <c r="AO502" s="394"/>
      <c r="AP502" s="394"/>
      <c r="AQ502" s="394"/>
      <c r="AR502" s="394"/>
      <c r="AS502" s="394"/>
      <c r="AT502" s="394"/>
      <c r="AU502" s="394"/>
      <c r="AV502" s="394"/>
      <c r="AW502" s="394"/>
      <c r="AX502" s="394"/>
      <c r="AY502" s="394"/>
      <c r="AZ502" s="394"/>
      <c r="BA502" s="394"/>
    </row>
    <row r="503" spans="1:53" ht="39.75" customHeight="1">
      <c r="A503" s="393"/>
      <c r="B503" s="394"/>
      <c r="C503" s="393"/>
      <c r="D503" s="393"/>
      <c r="E503" s="394"/>
      <c r="F503" s="393" t="s">
        <v>1450</v>
      </c>
      <c r="G503" s="393" t="str">
        <f t="shared" si="95"/>
        <v>240201064-RA4-C02</v>
      </c>
      <c r="H503" s="394" t="s">
        <v>1769</v>
      </c>
      <c r="I503" s="393">
        <v>7</v>
      </c>
      <c r="J503" s="393">
        <v>1</v>
      </c>
      <c r="K503" s="395"/>
      <c r="L503" s="393"/>
      <c r="M503" s="393"/>
      <c r="N503" s="393" t="str">
        <f t="shared" si="78"/>
        <v/>
      </c>
      <c r="O503" s="394"/>
      <c r="P503" s="393"/>
      <c r="Q503" s="393"/>
      <c r="R503" s="393"/>
      <c r="S503" s="396"/>
      <c r="T503" s="394"/>
      <c r="U503" s="393"/>
      <c r="V503" s="392" t="str">
        <f t="shared" si="79"/>
        <v/>
      </c>
      <c r="W503" s="392" t="str">
        <f t="shared" si="80"/>
        <v/>
      </c>
      <c r="X503" s="393"/>
      <c r="Y503" s="391" t="str">
        <f>IFERROR(VLOOKUP(Z503,BASE!$G$2:$H$3,2,0),"")</f>
        <v/>
      </c>
      <c r="Z503" s="393"/>
      <c r="AA503" s="391" t="str">
        <f>IFERROR(VLOOKUP(AB503,BASE!$J$2:$K$3,2,0),"")</f>
        <v/>
      </c>
      <c r="AB503" s="393"/>
      <c r="AC503" s="391" t="str">
        <f>IFERROR(VLOOKUP(AD503,BASE!M:N,2,0),"")</f>
        <v/>
      </c>
      <c r="AD503" s="393"/>
      <c r="AE503" s="391" t="str">
        <f>IFERROR(VLOOKUP(AF503,BASE!$P$2:$R$14,2,0),"")</f>
        <v/>
      </c>
      <c r="AF503" s="393"/>
      <c r="AG503" s="393"/>
      <c r="AH503" s="393"/>
      <c r="AI503" s="391" t="str">
        <f>IFERROR(VLOOKUP(AJ503,BASE!$D$2:$E$40,2,0),"")</f>
        <v/>
      </c>
      <c r="AJ503" s="393"/>
      <c r="AK503" s="394"/>
      <c r="AL503" s="394"/>
      <c r="AM503" s="394"/>
      <c r="AN503" s="394"/>
      <c r="AO503" s="394"/>
      <c r="AP503" s="394"/>
      <c r="AQ503" s="394"/>
      <c r="AR503" s="394"/>
      <c r="AS503" s="394"/>
      <c r="AT503" s="394"/>
      <c r="AU503" s="394"/>
      <c r="AV503" s="394"/>
      <c r="AW503" s="394"/>
      <c r="AX503" s="394"/>
      <c r="AY503" s="394"/>
      <c r="AZ503" s="394"/>
      <c r="BA503" s="394"/>
    </row>
    <row r="504" spans="1:53" ht="39.75" customHeight="1">
      <c r="A504" s="393"/>
      <c r="B504" s="394"/>
      <c r="C504" s="393"/>
      <c r="D504" s="393"/>
      <c r="E504" s="394"/>
      <c r="F504" s="393" t="s">
        <v>1453</v>
      </c>
      <c r="G504" s="393" t="str">
        <f t="shared" si="95"/>
        <v>240201064-RA4-C03</v>
      </c>
      <c r="H504" s="394"/>
      <c r="I504" s="393"/>
      <c r="J504" s="393"/>
      <c r="K504" s="395"/>
      <c r="L504" s="393"/>
      <c r="M504" s="393"/>
      <c r="N504" s="393" t="str">
        <f t="shared" si="78"/>
        <v/>
      </c>
      <c r="O504" s="394"/>
      <c r="P504" s="393"/>
      <c r="Q504" s="393"/>
      <c r="R504" s="393"/>
      <c r="S504" s="396"/>
      <c r="T504" s="394"/>
      <c r="U504" s="393"/>
      <c r="V504" s="392" t="str">
        <f t="shared" si="79"/>
        <v/>
      </c>
      <c r="W504" s="392" t="str">
        <f t="shared" si="80"/>
        <v/>
      </c>
      <c r="X504" s="393"/>
      <c r="Y504" s="391" t="str">
        <f>IFERROR(VLOOKUP(Z504,BASE!$G$2:$H$3,2,0),"")</f>
        <v/>
      </c>
      <c r="Z504" s="393"/>
      <c r="AA504" s="391" t="str">
        <f>IFERROR(VLOOKUP(AB504,BASE!$J$2:$K$3,2,0),"")</f>
        <v/>
      </c>
      <c r="AB504" s="393"/>
      <c r="AC504" s="391" t="str">
        <f>IFERROR(VLOOKUP(AD504,BASE!M:N,2,0),"")</f>
        <v/>
      </c>
      <c r="AD504" s="393"/>
      <c r="AE504" s="391" t="str">
        <f>IFERROR(VLOOKUP(AF504,BASE!$P$2:$R$14,2,0),"")</f>
        <v/>
      </c>
      <c r="AF504" s="393"/>
      <c r="AG504" s="393"/>
      <c r="AH504" s="393"/>
      <c r="AI504" s="391" t="str">
        <f>IFERROR(VLOOKUP(AJ504,BASE!$D$2:$E$40,2,0),"")</f>
        <v/>
      </c>
      <c r="AJ504" s="393"/>
      <c r="AK504" s="394"/>
      <c r="AL504" s="394"/>
      <c r="AM504" s="394"/>
      <c r="AN504" s="394"/>
      <c r="AO504" s="394"/>
      <c r="AP504" s="394"/>
      <c r="AQ504" s="394"/>
      <c r="AR504" s="394"/>
      <c r="AS504" s="394"/>
      <c r="AT504" s="394"/>
      <c r="AU504" s="394"/>
      <c r="AV504" s="394"/>
      <c r="AW504" s="394"/>
      <c r="AX504" s="394"/>
      <c r="AY504" s="394"/>
      <c r="AZ504" s="394"/>
      <c r="BA504" s="394"/>
    </row>
    <row r="505" spans="1:53" ht="39.75" customHeight="1">
      <c r="A505" s="393"/>
      <c r="B505" s="394"/>
      <c r="C505" s="393"/>
      <c r="D505" s="393"/>
      <c r="E505" s="394"/>
      <c r="F505" s="393" t="s">
        <v>1455</v>
      </c>
      <c r="G505" s="393" t="str">
        <f t="shared" si="95"/>
        <v>240201064-RA4-C04</v>
      </c>
      <c r="H505" s="394"/>
      <c r="I505" s="393"/>
      <c r="J505" s="393"/>
      <c r="K505" s="395"/>
      <c r="L505" s="393"/>
      <c r="M505" s="393"/>
      <c r="N505" s="393" t="str">
        <f t="shared" si="78"/>
        <v/>
      </c>
      <c r="O505" s="394"/>
      <c r="P505" s="393"/>
      <c r="Q505" s="393"/>
      <c r="R505" s="393"/>
      <c r="S505" s="396"/>
      <c r="T505" s="394"/>
      <c r="U505" s="393"/>
      <c r="V505" s="392" t="str">
        <f t="shared" si="79"/>
        <v/>
      </c>
      <c r="W505" s="392" t="str">
        <f t="shared" si="80"/>
        <v/>
      </c>
      <c r="X505" s="393"/>
      <c r="Y505" s="391" t="str">
        <f>IFERROR(VLOOKUP(Z505,BASE!$G$2:$H$3,2,0),"")</f>
        <v/>
      </c>
      <c r="Z505" s="393"/>
      <c r="AA505" s="391" t="str">
        <f>IFERROR(VLOOKUP(AB505,BASE!$J$2:$K$3,2,0),"")</f>
        <v/>
      </c>
      <c r="AB505" s="393"/>
      <c r="AC505" s="391" t="str">
        <f>IFERROR(VLOOKUP(AD505,BASE!M:N,2,0),"")</f>
        <v/>
      </c>
      <c r="AD505" s="393"/>
      <c r="AE505" s="391" t="str">
        <f>IFERROR(VLOOKUP(AF505,BASE!$P$2:$R$14,2,0),"")</f>
        <v/>
      </c>
      <c r="AF505" s="393"/>
      <c r="AG505" s="393"/>
      <c r="AH505" s="393"/>
      <c r="AI505" s="391" t="str">
        <f>IFERROR(VLOOKUP(AJ505,BASE!$D$2:$E$40,2,0),"")</f>
        <v/>
      </c>
      <c r="AJ505" s="393"/>
      <c r="AK505" s="394"/>
      <c r="AL505" s="394"/>
      <c r="AM505" s="394"/>
      <c r="AN505" s="394"/>
      <c r="AO505" s="394"/>
      <c r="AP505" s="394"/>
      <c r="AQ505" s="394"/>
      <c r="AR505" s="394"/>
      <c r="AS505" s="394"/>
      <c r="AT505" s="394"/>
      <c r="AU505" s="394"/>
      <c r="AV505" s="394"/>
      <c r="AW505" s="394"/>
      <c r="AX505" s="394"/>
      <c r="AY505" s="394"/>
      <c r="AZ505" s="394"/>
      <c r="BA505" s="394"/>
    </row>
    <row r="506" spans="1:53" ht="39.75" customHeight="1">
      <c r="A506" s="393"/>
      <c r="B506" s="394"/>
      <c r="C506" s="393"/>
      <c r="D506" s="393"/>
      <c r="E506" s="394"/>
      <c r="F506" s="393" t="s">
        <v>1457</v>
      </c>
      <c r="G506" s="393" t="str">
        <f t="shared" si="95"/>
        <v>240201064-RA4-C05</v>
      </c>
      <c r="H506" s="394"/>
      <c r="I506" s="393"/>
      <c r="J506" s="393"/>
      <c r="K506" s="395"/>
      <c r="L506" s="393"/>
      <c r="M506" s="393"/>
      <c r="N506" s="393" t="str">
        <f t="shared" si="78"/>
        <v/>
      </c>
      <c r="O506" s="394"/>
      <c r="P506" s="393"/>
      <c r="Q506" s="393"/>
      <c r="R506" s="393"/>
      <c r="S506" s="396"/>
      <c r="T506" s="394"/>
      <c r="U506" s="393"/>
      <c r="V506" s="392" t="str">
        <f t="shared" si="79"/>
        <v/>
      </c>
      <c r="W506" s="392" t="str">
        <f t="shared" si="80"/>
        <v/>
      </c>
      <c r="X506" s="393"/>
      <c r="Y506" s="391" t="str">
        <f>IFERROR(VLOOKUP(Z506,BASE!$G$2:$H$3,2,0),"")</f>
        <v/>
      </c>
      <c r="Z506" s="393"/>
      <c r="AA506" s="391" t="str">
        <f>IFERROR(VLOOKUP(AB506,BASE!$J$2:$K$3,2,0),"")</f>
        <v/>
      </c>
      <c r="AB506" s="393"/>
      <c r="AC506" s="391" t="str">
        <f>IFERROR(VLOOKUP(AD506,BASE!M:N,2,0),"")</f>
        <v/>
      </c>
      <c r="AD506" s="393"/>
      <c r="AE506" s="391" t="str">
        <f>IFERROR(VLOOKUP(AF506,BASE!$P$2:$R$14,2,0),"")</f>
        <v/>
      </c>
      <c r="AF506" s="393"/>
      <c r="AG506" s="393"/>
      <c r="AH506" s="393"/>
      <c r="AI506" s="391" t="str">
        <f>IFERROR(VLOOKUP(AJ506,BASE!$D$2:$E$40,2,0),"")</f>
        <v/>
      </c>
      <c r="AJ506" s="393"/>
      <c r="AK506" s="394"/>
      <c r="AL506" s="394"/>
      <c r="AM506" s="394"/>
      <c r="AN506" s="394"/>
      <c r="AO506" s="394"/>
      <c r="AP506" s="394"/>
      <c r="AQ506" s="394"/>
      <c r="AR506" s="394"/>
      <c r="AS506" s="394"/>
      <c r="AT506" s="394"/>
      <c r="AU506" s="394"/>
      <c r="AV506" s="394"/>
      <c r="AW506" s="394"/>
      <c r="AX506" s="394"/>
      <c r="AY506" s="394"/>
      <c r="AZ506" s="394"/>
      <c r="BA506" s="394"/>
    </row>
    <row r="507" spans="1:53" ht="39.75" customHeight="1">
      <c r="A507" s="393"/>
      <c r="B507" s="394"/>
      <c r="C507" s="393"/>
      <c r="D507" s="393"/>
      <c r="E507" s="394"/>
      <c r="F507" s="393" t="s">
        <v>1467</v>
      </c>
      <c r="G507" s="393" t="str">
        <f t="shared" si="95"/>
        <v>240201064-RA4-C06</v>
      </c>
      <c r="H507" s="394"/>
      <c r="I507" s="393"/>
      <c r="J507" s="393"/>
      <c r="K507" s="395"/>
      <c r="L507" s="393"/>
      <c r="M507" s="393"/>
      <c r="N507" s="393" t="str">
        <f t="shared" si="78"/>
        <v/>
      </c>
      <c r="O507" s="394"/>
      <c r="P507" s="393"/>
      <c r="Q507" s="393"/>
      <c r="R507" s="393"/>
      <c r="S507" s="396"/>
      <c r="T507" s="394"/>
      <c r="U507" s="393"/>
      <c r="V507" s="392" t="str">
        <f t="shared" si="79"/>
        <v/>
      </c>
      <c r="W507" s="392" t="str">
        <f t="shared" si="80"/>
        <v/>
      </c>
      <c r="X507" s="393"/>
      <c r="Y507" s="391" t="str">
        <f>IFERROR(VLOOKUP(Z507,BASE!$G$2:$H$3,2,0),"")</f>
        <v/>
      </c>
      <c r="Z507" s="393"/>
      <c r="AA507" s="391" t="str">
        <f>IFERROR(VLOOKUP(AB507,BASE!$J$2:$K$3,2,0),"")</f>
        <v/>
      </c>
      <c r="AB507" s="393"/>
      <c r="AC507" s="391" t="str">
        <f>IFERROR(VLOOKUP(AD507,BASE!M:N,2,0),"")</f>
        <v/>
      </c>
      <c r="AD507" s="393"/>
      <c r="AE507" s="391" t="str">
        <f>IFERROR(VLOOKUP(AF507,BASE!$P$2:$R$14,2,0),"")</f>
        <v/>
      </c>
      <c r="AF507" s="393"/>
      <c r="AG507" s="393"/>
      <c r="AH507" s="393"/>
      <c r="AI507" s="391" t="str">
        <f>IFERROR(VLOOKUP(AJ507,BASE!$D$2:$E$40,2,0),"")</f>
        <v/>
      </c>
      <c r="AJ507" s="393"/>
      <c r="AK507" s="394"/>
      <c r="AL507" s="394"/>
      <c r="AM507" s="394"/>
      <c r="AN507" s="394"/>
      <c r="AO507" s="394"/>
      <c r="AP507" s="394"/>
      <c r="AQ507" s="394"/>
      <c r="AR507" s="394"/>
      <c r="AS507" s="394"/>
      <c r="AT507" s="394"/>
      <c r="AU507" s="394"/>
      <c r="AV507" s="394"/>
      <c r="AW507" s="394"/>
      <c r="AX507" s="394"/>
      <c r="AY507" s="394"/>
      <c r="AZ507" s="394"/>
      <c r="BA507" s="394"/>
    </row>
    <row r="508" spans="1:53" ht="39.75" customHeight="1">
      <c r="A508" s="393"/>
      <c r="B508" s="394"/>
      <c r="C508" s="393"/>
      <c r="D508" s="393"/>
      <c r="E508" s="394"/>
      <c r="F508" s="393" t="s">
        <v>1469</v>
      </c>
      <c r="G508" s="393" t="str">
        <f t="shared" si="95"/>
        <v>240201064-RA4-C07</v>
      </c>
      <c r="H508" s="394"/>
      <c r="I508" s="393"/>
      <c r="J508" s="393"/>
      <c r="K508" s="395"/>
      <c r="L508" s="393"/>
      <c r="M508" s="393"/>
      <c r="N508" s="393" t="str">
        <f t="shared" si="78"/>
        <v/>
      </c>
      <c r="O508" s="394"/>
      <c r="P508" s="393"/>
      <c r="Q508" s="393"/>
      <c r="R508" s="393"/>
      <c r="S508" s="396"/>
      <c r="T508" s="394"/>
      <c r="U508" s="393"/>
      <c r="V508" s="392" t="str">
        <f t="shared" si="79"/>
        <v/>
      </c>
      <c r="W508" s="392" t="str">
        <f t="shared" si="80"/>
        <v/>
      </c>
      <c r="X508" s="393"/>
      <c r="Y508" s="391" t="str">
        <f>IFERROR(VLOOKUP(Z508,BASE!$G$2:$H$3,2,0),"")</f>
        <v/>
      </c>
      <c r="Z508" s="393"/>
      <c r="AA508" s="391" t="str">
        <f>IFERROR(VLOOKUP(AB508,BASE!$J$2:$K$3,2,0),"")</f>
        <v/>
      </c>
      <c r="AB508" s="393"/>
      <c r="AC508" s="391" t="str">
        <f>IFERROR(VLOOKUP(AD508,BASE!M:N,2,0),"")</f>
        <v/>
      </c>
      <c r="AD508" s="393"/>
      <c r="AE508" s="391" t="str">
        <f>IFERROR(VLOOKUP(AF508,BASE!$P$2:$R$14,2,0),"")</f>
        <v/>
      </c>
      <c r="AF508" s="393"/>
      <c r="AG508" s="393"/>
      <c r="AH508" s="393"/>
      <c r="AI508" s="391" t="str">
        <f>IFERROR(VLOOKUP(AJ508,BASE!$D$2:$E$40,2,0),"")</f>
        <v/>
      </c>
      <c r="AJ508" s="393"/>
      <c r="AK508" s="394"/>
      <c r="AL508" s="394"/>
      <c r="AM508" s="394"/>
      <c r="AN508" s="394"/>
      <c r="AO508" s="394"/>
      <c r="AP508" s="394"/>
      <c r="AQ508" s="394"/>
      <c r="AR508" s="394"/>
      <c r="AS508" s="394"/>
      <c r="AT508" s="394"/>
      <c r="AU508" s="394"/>
      <c r="AV508" s="394"/>
      <c r="AW508" s="394"/>
      <c r="AX508" s="394"/>
      <c r="AY508" s="394"/>
      <c r="AZ508" s="394"/>
      <c r="BA508" s="394"/>
    </row>
    <row r="509" spans="1:53" ht="39.75" customHeight="1">
      <c r="A509" s="393"/>
      <c r="B509" s="394"/>
      <c r="C509" s="393"/>
      <c r="D509" s="393"/>
      <c r="E509" s="394"/>
      <c r="F509" s="393" t="s">
        <v>1471</v>
      </c>
      <c r="G509" s="393" t="str">
        <f t="shared" si="95"/>
        <v>240201064-RA4-C08</v>
      </c>
      <c r="H509" s="394"/>
      <c r="I509" s="393"/>
      <c r="J509" s="393"/>
      <c r="K509" s="395"/>
      <c r="L509" s="393"/>
      <c r="M509" s="393"/>
      <c r="N509" s="393" t="str">
        <f t="shared" si="78"/>
        <v/>
      </c>
      <c r="O509" s="394"/>
      <c r="P509" s="393"/>
      <c r="Q509" s="393"/>
      <c r="R509" s="393"/>
      <c r="S509" s="396"/>
      <c r="T509" s="394"/>
      <c r="U509" s="393"/>
      <c r="V509" s="392" t="str">
        <f t="shared" si="79"/>
        <v/>
      </c>
      <c r="W509" s="392" t="str">
        <f t="shared" si="80"/>
        <v/>
      </c>
      <c r="X509" s="393"/>
      <c r="Y509" s="391" t="str">
        <f>IFERROR(VLOOKUP(Z509,BASE!$G$2:$H$3,2,0),"")</f>
        <v/>
      </c>
      <c r="Z509" s="393"/>
      <c r="AA509" s="391" t="str">
        <f>IFERROR(VLOOKUP(AB509,BASE!$J$2:$K$3,2,0),"")</f>
        <v/>
      </c>
      <c r="AB509" s="393"/>
      <c r="AC509" s="391" t="str">
        <f>IFERROR(VLOOKUP(AD509,BASE!M:N,2,0),"")</f>
        <v/>
      </c>
      <c r="AD509" s="393"/>
      <c r="AE509" s="391" t="str">
        <f>IFERROR(VLOOKUP(AF509,BASE!$P$2:$R$14,2,0),"")</f>
        <v/>
      </c>
      <c r="AF509" s="393"/>
      <c r="AG509" s="393"/>
      <c r="AH509" s="393"/>
      <c r="AI509" s="391" t="str">
        <f>IFERROR(VLOOKUP(AJ509,BASE!$D$2:$E$40,2,0),"")</f>
        <v/>
      </c>
      <c r="AJ509" s="393"/>
      <c r="AK509" s="394"/>
      <c r="AL509" s="394"/>
      <c r="AM509" s="394"/>
      <c r="AN509" s="394"/>
      <c r="AO509" s="394"/>
      <c r="AP509" s="394"/>
      <c r="AQ509" s="394"/>
      <c r="AR509" s="394"/>
      <c r="AS509" s="394"/>
      <c r="AT509" s="394"/>
      <c r="AU509" s="394"/>
      <c r="AV509" s="394"/>
      <c r="AW509" s="394"/>
      <c r="AX509" s="394"/>
      <c r="AY509" s="394"/>
      <c r="AZ509" s="394"/>
      <c r="BA509" s="394"/>
    </row>
    <row r="510" spans="1:53" ht="39.75" customHeight="1">
      <c r="A510" s="393"/>
      <c r="B510" s="394"/>
      <c r="C510" s="393"/>
      <c r="D510" s="393"/>
      <c r="E510" s="394"/>
      <c r="F510" s="393" t="s">
        <v>1475</v>
      </c>
      <c r="G510" s="393" t="str">
        <f t="shared" si="95"/>
        <v>240201064-RA4-C09</v>
      </c>
      <c r="H510" s="394"/>
      <c r="I510" s="393"/>
      <c r="J510" s="393"/>
      <c r="K510" s="395"/>
      <c r="L510" s="393"/>
      <c r="M510" s="393"/>
      <c r="N510" s="393" t="str">
        <f t="shared" si="78"/>
        <v/>
      </c>
      <c r="O510" s="394"/>
      <c r="P510" s="393"/>
      <c r="Q510" s="393"/>
      <c r="R510" s="393"/>
      <c r="S510" s="396"/>
      <c r="T510" s="394"/>
      <c r="U510" s="393"/>
      <c r="V510" s="392" t="str">
        <f t="shared" si="79"/>
        <v/>
      </c>
      <c r="W510" s="392" t="str">
        <f t="shared" si="80"/>
        <v/>
      </c>
      <c r="X510" s="393"/>
      <c r="Y510" s="391" t="str">
        <f>IFERROR(VLOOKUP(Z510,BASE!$G$2:$H$3,2,0),"")</f>
        <v/>
      </c>
      <c r="Z510" s="393"/>
      <c r="AA510" s="391" t="str">
        <f>IFERROR(VLOOKUP(AB510,BASE!$J$2:$K$3,2,0),"")</f>
        <v/>
      </c>
      <c r="AB510" s="393"/>
      <c r="AC510" s="391" t="str">
        <f>IFERROR(VLOOKUP(AD510,BASE!M:N,2,0),"")</f>
        <v/>
      </c>
      <c r="AD510" s="393"/>
      <c r="AE510" s="391" t="str">
        <f>IFERROR(VLOOKUP(AF510,BASE!$P$2:$R$14,2,0),"")</f>
        <v/>
      </c>
      <c r="AF510" s="393"/>
      <c r="AG510" s="393"/>
      <c r="AH510" s="393"/>
      <c r="AI510" s="391" t="str">
        <f>IFERROR(VLOOKUP(AJ510,BASE!$D$2:$E$40,2,0),"")</f>
        <v/>
      </c>
      <c r="AJ510" s="393"/>
      <c r="AK510" s="394"/>
      <c r="AL510" s="394"/>
      <c r="AM510" s="394"/>
      <c r="AN510" s="394"/>
      <c r="AO510" s="394"/>
      <c r="AP510" s="394"/>
      <c r="AQ510" s="394"/>
      <c r="AR510" s="394"/>
      <c r="AS510" s="394"/>
      <c r="AT510" s="394"/>
      <c r="AU510" s="394"/>
      <c r="AV510" s="394"/>
      <c r="AW510" s="394"/>
      <c r="AX510" s="394"/>
      <c r="AY510" s="394"/>
      <c r="AZ510" s="394"/>
      <c r="BA510" s="394"/>
    </row>
    <row r="511" spans="1:53" ht="39.75" customHeight="1">
      <c r="A511" s="393"/>
      <c r="B511" s="394"/>
      <c r="C511" s="393"/>
      <c r="D511" s="393"/>
      <c r="E511" s="394"/>
      <c r="F511" s="393" t="s">
        <v>1477</v>
      </c>
      <c r="G511" s="393" t="str">
        <f t="shared" si="95"/>
        <v>240201064-RA4-C10</v>
      </c>
      <c r="H511" s="394"/>
      <c r="I511" s="393"/>
      <c r="J511" s="393"/>
      <c r="K511" s="395"/>
      <c r="L511" s="393"/>
      <c r="M511" s="393"/>
      <c r="N511" s="393" t="str">
        <f t="shared" si="78"/>
        <v/>
      </c>
      <c r="O511" s="394"/>
      <c r="P511" s="393"/>
      <c r="Q511" s="393"/>
      <c r="R511" s="393"/>
      <c r="S511" s="396"/>
      <c r="T511" s="394"/>
      <c r="U511" s="393"/>
      <c r="V511" s="392" t="str">
        <f t="shared" si="79"/>
        <v/>
      </c>
      <c r="W511" s="392" t="str">
        <f t="shared" si="80"/>
        <v/>
      </c>
      <c r="X511" s="393"/>
      <c r="Y511" s="391" t="str">
        <f>IFERROR(VLOOKUP(Z511,BASE!$G$2:$H$3,2,0),"")</f>
        <v/>
      </c>
      <c r="Z511" s="393"/>
      <c r="AA511" s="391" t="str">
        <f>IFERROR(VLOOKUP(AB511,BASE!$J$2:$K$3,2,0),"")</f>
        <v/>
      </c>
      <c r="AB511" s="393"/>
      <c r="AC511" s="391" t="str">
        <f>IFERROR(VLOOKUP(AD511,BASE!M:N,2,0),"")</f>
        <v/>
      </c>
      <c r="AD511" s="393"/>
      <c r="AE511" s="391" t="str">
        <f>IFERROR(VLOOKUP(AF511,BASE!$P$2:$R$14,2,0),"")</f>
        <v/>
      </c>
      <c r="AF511" s="393"/>
      <c r="AG511" s="393"/>
      <c r="AH511" s="393"/>
      <c r="AI511" s="391" t="str">
        <f>IFERROR(VLOOKUP(AJ511,BASE!$D$2:$E$40,2,0),"")</f>
        <v/>
      </c>
      <c r="AJ511" s="393"/>
      <c r="AK511" s="394"/>
      <c r="AL511" s="394"/>
      <c r="AM511" s="394"/>
      <c r="AN511" s="394"/>
      <c r="AO511" s="394"/>
      <c r="AP511" s="394"/>
      <c r="AQ511" s="394"/>
      <c r="AR511" s="394"/>
      <c r="AS511" s="394"/>
      <c r="AT511" s="394"/>
      <c r="AU511" s="394"/>
      <c r="AV511" s="394"/>
      <c r="AW511" s="394"/>
      <c r="AX511" s="394"/>
      <c r="AY511" s="394"/>
      <c r="AZ511" s="394"/>
      <c r="BA511" s="394"/>
    </row>
    <row r="512" spans="1:53" ht="39.75" customHeight="1">
      <c r="A512" s="391">
        <v>240201528</v>
      </c>
      <c r="B512" s="392" t="s">
        <v>140</v>
      </c>
      <c r="C512" s="391"/>
      <c r="D512" s="391" t="str">
        <f>CONCATENATE(A512,"-","RA1")</f>
        <v>240201528-RA1</v>
      </c>
      <c r="E512" s="392" t="s">
        <v>1312</v>
      </c>
      <c r="F512" s="393" t="s">
        <v>1440</v>
      </c>
      <c r="G512" s="393" t="str">
        <f t="shared" ref="G512:G521" si="96">CONCATENATE($D$512,"-",F512)</f>
        <v>240201528-RA1-C01</v>
      </c>
      <c r="H512" s="397" t="s">
        <v>1770</v>
      </c>
      <c r="I512" s="393">
        <v>2</v>
      </c>
      <c r="J512" s="393">
        <v>0</v>
      </c>
      <c r="K512" s="395"/>
      <c r="L512" s="393" t="s">
        <v>178</v>
      </c>
      <c r="M512" s="393" t="s">
        <v>1442</v>
      </c>
      <c r="N512" s="393" t="str">
        <f t="shared" si="78"/>
        <v>240201528-RA1-PTA1-E1</v>
      </c>
      <c r="O512" s="394" t="s">
        <v>1771</v>
      </c>
      <c r="P512" s="393">
        <v>12</v>
      </c>
      <c r="Q512" s="393">
        <v>4</v>
      </c>
      <c r="R512" s="393"/>
      <c r="S512" s="396"/>
      <c r="T512" s="394"/>
      <c r="U512" s="393"/>
      <c r="V512" s="392" t="str">
        <f t="shared" si="79"/>
        <v/>
      </c>
      <c r="W512" s="392" t="str">
        <f t="shared" si="80"/>
        <v/>
      </c>
      <c r="X512" s="393"/>
      <c r="Y512" s="391" t="str">
        <f>IFERROR(VLOOKUP(Z512,BASE!$G$2:$H$3,2,0),"")</f>
        <v/>
      </c>
      <c r="Z512" s="393"/>
      <c r="AA512" s="391" t="str">
        <f>IFERROR(VLOOKUP(AB512,BASE!$J$2:$K$3,2,0),"")</f>
        <v/>
      </c>
      <c r="AB512" s="393"/>
      <c r="AC512" s="391" t="str">
        <f>IFERROR(VLOOKUP(AD512,BASE!M:N,2,0),"")</f>
        <v/>
      </c>
      <c r="AD512" s="393"/>
      <c r="AE512" s="391" t="str">
        <f>IFERROR(VLOOKUP(AF512,BASE!$P$2:$R$14,2,0),"")</f>
        <v/>
      </c>
      <c r="AF512" s="393"/>
      <c r="AG512" s="393"/>
      <c r="AH512" s="393"/>
      <c r="AI512" s="391" t="str">
        <f>IFERROR(VLOOKUP(AJ512,BASE!$D$2:$E$40,2,0),"")</f>
        <v/>
      </c>
      <c r="AJ512" s="393"/>
      <c r="AK512" s="394"/>
      <c r="AL512" s="394"/>
      <c r="AM512" s="394"/>
      <c r="AN512" s="394"/>
      <c r="AO512" s="394"/>
      <c r="AP512" s="394"/>
      <c r="AQ512" s="394"/>
      <c r="AR512" s="394"/>
      <c r="AS512" s="394"/>
      <c r="AT512" s="394"/>
      <c r="AU512" s="394"/>
      <c r="AV512" s="394"/>
      <c r="AW512" s="394"/>
      <c r="AX512" s="394"/>
      <c r="AY512" s="394"/>
      <c r="AZ512" s="394"/>
      <c r="BA512" s="394"/>
    </row>
    <row r="513" spans="1:53" ht="39.75" customHeight="1">
      <c r="A513" s="393"/>
      <c r="B513" s="394"/>
      <c r="C513" s="393"/>
      <c r="D513" s="396" t="str">
        <f>CONCATENATE(A512,"-","RA1")</f>
        <v>240201528-RA1</v>
      </c>
      <c r="E513" s="394"/>
      <c r="F513" s="393" t="s">
        <v>1450</v>
      </c>
      <c r="G513" s="393" t="str">
        <f t="shared" si="96"/>
        <v>240201528-RA1-C02</v>
      </c>
      <c r="H513" s="397" t="s">
        <v>1772</v>
      </c>
      <c r="I513" s="393">
        <v>2</v>
      </c>
      <c r="J513" s="393">
        <v>0</v>
      </c>
      <c r="K513" s="395"/>
      <c r="L513" s="393" t="s">
        <v>178</v>
      </c>
      <c r="M513" s="393" t="s">
        <v>1462</v>
      </c>
      <c r="N513" s="393" t="str">
        <f t="shared" si="78"/>
        <v>240201528-RA1-PTA1-E2</v>
      </c>
      <c r="O513" s="394" t="s">
        <v>1522</v>
      </c>
      <c r="P513" s="393">
        <v>0</v>
      </c>
      <c r="Q513" s="393">
        <v>4</v>
      </c>
      <c r="R513" s="393"/>
      <c r="S513" s="396"/>
      <c r="T513" s="394"/>
      <c r="U513" s="393"/>
      <c r="V513" s="392" t="str">
        <f t="shared" si="79"/>
        <v/>
      </c>
      <c r="W513" s="392" t="str">
        <f t="shared" si="80"/>
        <v/>
      </c>
      <c r="X513" s="393"/>
      <c r="Y513" s="391" t="str">
        <f>IFERROR(VLOOKUP(Z513,BASE!$G$2:$H$3,2,0),"")</f>
        <v/>
      </c>
      <c r="Z513" s="393"/>
      <c r="AA513" s="391" t="str">
        <f>IFERROR(VLOOKUP(AB513,BASE!$J$2:$K$3,2,0),"")</f>
        <v/>
      </c>
      <c r="AB513" s="393"/>
      <c r="AC513" s="391" t="str">
        <f>IFERROR(VLOOKUP(AD513,BASE!M:N,2,0),"")</f>
        <v/>
      </c>
      <c r="AD513" s="393"/>
      <c r="AE513" s="391" t="str">
        <f>IFERROR(VLOOKUP(AF513,BASE!$P$2:$R$14,2,0),"")</f>
        <v/>
      </c>
      <c r="AF513" s="393"/>
      <c r="AG513" s="393"/>
      <c r="AH513" s="393"/>
      <c r="AI513" s="391" t="str">
        <f>IFERROR(VLOOKUP(AJ513,BASE!$D$2:$E$40,2,0),"")</f>
        <v/>
      </c>
      <c r="AJ513" s="393"/>
      <c r="AK513" s="394"/>
      <c r="AL513" s="394"/>
      <c r="AM513" s="394"/>
      <c r="AN513" s="394"/>
      <c r="AO513" s="394"/>
      <c r="AP513" s="394"/>
      <c r="AQ513" s="394"/>
      <c r="AR513" s="394"/>
      <c r="AS513" s="394"/>
      <c r="AT513" s="394"/>
      <c r="AU513" s="394"/>
      <c r="AV513" s="394"/>
      <c r="AW513" s="394"/>
      <c r="AX513" s="394"/>
      <c r="AY513" s="394"/>
      <c r="AZ513" s="394"/>
      <c r="BA513" s="394"/>
    </row>
    <row r="514" spans="1:53" ht="39.75" customHeight="1">
      <c r="A514" s="393"/>
      <c r="B514" s="394"/>
      <c r="C514" s="393"/>
      <c r="D514" s="396"/>
      <c r="E514" s="394"/>
      <c r="F514" s="393" t="s">
        <v>1453</v>
      </c>
      <c r="G514" s="393" t="str">
        <f t="shared" si="96"/>
        <v>240201528-RA1-C03</v>
      </c>
      <c r="H514" s="400"/>
      <c r="I514" s="400"/>
      <c r="J514" s="410"/>
      <c r="K514" s="395"/>
      <c r="L514" s="393"/>
      <c r="M514" s="393"/>
      <c r="N514" s="393" t="str">
        <f t="shared" si="78"/>
        <v/>
      </c>
      <c r="O514" s="394"/>
      <c r="P514" s="393"/>
      <c r="Q514" s="393"/>
      <c r="R514" s="393"/>
      <c r="S514" s="396"/>
      <c r="T514" s="394"/>
      <c r="U514" s="393"/>
      <c r="V514" s="392" t="str">
        <f t="shared" si="79"/>
        <v/>
      </c>
      <c r="W514" s="392" t="str">
        <f t="shared" si="80"/>
        <v/>
      </c>
      <c r="X514" s="393"/>
      <c r="Y514" s="391" t="str">
        <f>IFERROR(VLOOKUP(Z514,BASE!$G$2:$H$3,2,0),"")</f>
        <v/>
      </c>
      <c r="Z514" s="393"/>
      <c r="AA514" s="391" t="str">
        <f>IFERROR(VLOOKUP(AB514,BASE!$J$2:$K$3,2,0),"")</f>
        <v/>
      </c>
      <c r="AB514" s="393"/>
      <c r="AC514" s="391" t="str">
        <f>IFERROR(VLOOKUP(AD514,BASE!M:N,2,0),"")</f>
        <v/>
      </c>
      <c r="AD514" s="393"/>
      <c r="AE514" s="391" t="str">
        <f>IFERROR(VLOOKUP(AF514,BASE!$P$2:$R$14,2,0),"")</f>
        <v/>
      </c>
      <c r="AF514" s="393"/>
      <c r="AG514" s="393"/>
      <c r="AH514" s="393"/>
      <c r="AI514" s="391" t="str">
        <f>IFERROR(VLOOKUP(AJ514,BASE!$D$2:$E$40,2,0),"")</f>
        <v/>
      </c>
      <c r="AJ514" s="393"/>
      <c r="AK514" s="394"/>
      <c r="AL514" s="394"/>
      <c r="AM514" s="394"/>
      <c r="AN514" s="394"/>
      <c r="AO514" s="394"/>
      <c r="AP514" s="394"/>
      <c r="AQ514" s="394"/>
      <c r="AR514" s="394"/>
      <c r="AS514" s="394"/>
      <c r="AT514" s="394"/>
      <c r="AU514" s="394"/>
      <c r="AV514" s="394"/>
      <c r="AW514" s="394"/>
      <c r="AX514" s="394"/>
      <c r="AY514" s="394"/>
      <c r="AZ514" s="394"/>
      <c r="BA514" s="394"/>
    </row>
    <row r="515" spans="1:53" ht="39.75" customHeight="1">
      <c r="A515" s="393"/>
      <c r="B515" s="394"/>
      <c r="C515" s="393"/>
      <c r="D515" s="396"/>
      <c r="E515" s="394"/>
      <c r="F515" s="393" t="s">
        <v>1455</v>
      </c>
      <c r="G515" s="393" t="str">
        <f t="shared" si="96"/>
        <v>240201528-RA1-C04</v>
      </c>
      <c r="H515" s="394"/>
      <c r="I515" s="393"/>
      <c r="J515" s="393"/>
      <c r="K515" s="395"/>
      <c r="L515" s="393"/>
      <c r="M515" s="393"/>
      <c r="N515" s="393" t="str">
        <f t="shared" si="78"/>
        <v/>
      </c>
      <c r="O515" s="394"/>
      <c r="P515" s="393"/>
      <c r="Q515" s="393"/>
      <c r="R515" s="393"/>
      <c r="S515" s="396"/>
      <c r="T515" s="394"/>
      <c r="U515" s="393"/>
      <c r="V515" s="392" t="str">
        <f t="shared" si="79"/>
        <v/>
      </c>
      <c r="W515" s="392" t="str">
        <f t="shared" si="80"/>
        <v/>
      </c>
      <c r="X515" s="393"/>
      <c r="Y515" s="391" t="str">
        <f>IFERROR(VLOOKUP(Z515,BASE!$G$2:$H$3,2,0),"")</f>
        <v/>
      </c>
      <c r="Z515" s="393"/>
      <c r="AA515" s="391" t="str">
        <f>IFERROR(VLOOKUP(AB515,BASE!$J$2:$K$3,2,0),"")</f>
        <v/>
      </c>
      <c r="AB515" s="393"/>
      <c r="AC515" s="391" t="str">
        <f>IFERROR(VLOOKUP(AD515,BASE!M:N,2,0),"")</f>
        <v/>
      </c>
      <c r="AD515" s="393"/>
      <c r="AE515" s="391" t="str">
        <f>IFERROR(VLOOKUP(AF515,BASE!$P$2:$R$14,2,0),"")</f>
        <v/>
      </c>
      <c r="AF515" s="393"/>
      <c r="AG515" s="393"/>
      <c r="AH515" s="393"/>
      <c r="AI515" s="391" t="str">
        <f>IFERROR(VLOOKUP(AJ515,BASE!$D$2:$E$40,2,0),"")</f>
        <v/>
      </c>
      <c r="AJ515" s="393"/>
      <c r="AK515" s="394"/>
      <c r="AL515" s="394"/>
      <c r="AM515" s="394"/>
      <c r="AN515" s="394"/>
      <c r="AO515" s="394"/>
      <c r="AP515" s="394"/>
      <c r="AQ515" s="394"/>
      <c r="AR515" s="394"/>
      <c r="AS515" s="394"/>
      <c r="AT515" s="394"/>
      <c r="AU515" s="394"/>
      <c r="AV515" s="394"/>
      <c r="AW515" s="394"/>
      <c r="AX515" s="394"/>
      <c r="AY515" s="394"/>
      <c r="AZ515" s="394"/>
      <c r="BA515" s="394"/>
    </row>
    <row r="516" spans="1:53" ht="39.75" customHeight="1">
      <c r="A516" s="393"/>
      <c r="B516" s="394"/>
      <c r="C516" s="393"/>
      <c r="D516" s="396"/>
      <c r="E516" s="394"/>
      <c r="F516" s="393" t="s">
        <v>1457</v>
      </c>
      <c r="G516" s="393" t="str">
        <f t="shared" si="96"/>
        <v>240201528-RA1-C05</v>
      </c>
      <c r="H516" s="394"/>
      <c r="I516" s="393"/>
      <c r="J516" s="393"/>
      <c r="K516" s="395"/>
      <c r="L516" s="393"/>
      <c r="M516" s="393"/>
      <c r="N516" s="393" t="str">
        <f t="shared" si="78"/>
        <v/>
      </c>
      <c r="O516" s="394"/>
      <c r="P516" s="393"/>
      <c r="Q516" s="393"/>
      <c r="R516" s="393"/>
      <c r="S516" s="396"/>
      <c r="T516" s="394"/>
      <c r="U516" s="393"/>
      <c r="V516" s="392" t="str">
        <f t="shared" si="79"/>
        <v/>
      </c>
      <c r="W516" s="392" t="str">
        <f t="shared" si="80"/>
        <v/>
      </c>
      <c r="X516" s="393"/>
      <c r="Y516" s="391" t="str">
        <f>IFERROR(VLOOKUP(Z516,BASE!$G$2:$H$3,2,0),"")</f>
        <v/>
      </c>
      <c r="Z516" s="393"/>
      <c r="AA516" s="391" t="str">
        <f>IFERROR(VLOOKUP(AB516,BASE!$J$2:$K$3,2,0),"")</f>
        <v/>
      </c>
      <c r="AB516" s="393"/>
      <c r="AC516" s="391" t="str">
        <f>IFERROR(VLOOKUP(AD516,BASE!M:N,2,0),"")</f>
        <v/>
      </c>
      <c r="AD516" s="393"/>
      <c r="AE516" s="391" t="str">
        <f>IFERROR(VLOOKUP(AF516,BASE!$P$2:$R$14,2,0),"")</f>
        <v/>
      </c>
      <c r="AF516" s="393"/>
      <c r="AG516" s="393"/>
      <c r="AH516" s="393"/>
      <c r="AI516" s="391" t="str">
        <f>IFERROR(VLOOKUP(AJ516,BASE!$D$2:$E$40,2,0),"")</f>
        <v/>
      </c>
      <c r="AJ516" s="393"/>
      <c r="AK516" s="394"/>
      <c r="AL516" s="394"/>
      <c r="AM516" s="394"/>
      <c r="AN516" s="394"/>
      <c r="AO516" s="394"/>
      <c r="AP516" s="394"/>
      <c r="AQ516" s="394"/>
      <c r="AR516" s="394"/>
      <c r="AS516" s="394"/>
      <c r="AT516" s="394"/>
      <c r="AU516" s="394"/>
      <c r="AV516" s="394"/>
      <c r="AW516" s="394"/>
      <c r="AX516" s="394"/>
      <c r="AY516" s="394"/>
      <c r="AZ516" s="394"/>
      <c r="BA516" s="394"/>
    </row>
    <row r="517" spans="1:53" ht="39.75" customHeight="1">
      <c r="A517" s="393"/>
      <c r="B517" s="394"/>
      <c r="C517" s="393"/>
      <c r="D517" s="396"/>
      <c r="E517" s="394"/>
      <c r="F517" s="393" t="s">
        <v>1467</v>
      </c>
      <c r="G517" s="393" t="str">
        <f t="shared" si="96"/>
        <v>240201528-RA1-C06</v>
      </c>
      <c r="H517" s="394"/>
      <c r="I517" s="393"/>
      <c r="J517" s="393"/>
      <c r="K517" s="395"/>
      <c r="L517" s="393"/>
      <c r="M517" s="393"/>
      <c r="N517" s="393" t="str">
        <f t="shared" si="78"/>
        <v/>
      </c>
      <c r="O517" s="394"/>
      <c r="P517" s="393"/>
      <c r="Q517" s="393"/>
      <c r="R517" s="393"/>
      <c r="S517" s="396"/>
      <c r="T517" s="394"/>
      <c r="U517" s="393"/>
      <c r="V517" s="392" t="str">
        <f t="shared" si="79"/>
        <v/>
      </c>
      <c r="W517" s="392" t="str">
        <f t="shared" si="80"/>
        <v/>
      </c>
      <c r="X517" s="393"/>
      <c r="Y517" s="391" t="str">
        <f>IFERROR(VLOOKUP(Z517,BASE!$G$2:$H$3,2,0),"")</f>
        <v/>
      </c>
      <c r="Z517" s="393"/>
      <c r="AA517" s="391" t="str">
        <f>IFERROR(VLOOKUP(AB517,BASE!$J$2:$K$3,2,0),"")</f>
        <v/>
      </c>
      <c r="AB517" s="393"/>
      <c r="AC517" s="391" t="str">
        <f>IFERROR(VLOOKUP(AD517,BASE!M:N,2,0),"")</f>
        <v/>
      </c>
      <c r="AD517" s="393"/>
      <c r="AE517" s="391" t="str">
        <f>IFERROR(VLOOKUP(AF517,BASE!$P$2:$R$14,2,0),"")</f>
        <v/>
      </c>
      <c r="AF517" s="393"/>
      <c r="AG517" s="393"/>
      <c r="AH517" s="393"/>
      <c r="AI517" s="391" t="str">
        <f>IFERROR(VLOOKUP(AJ517,BASE!$D$2:$E$40,2,0),"")</f>
        <v/>
      </c>
      <c r="AJ517" s="393"/>
      <c r="AK517" s="394"/>
      <c r="AL517" s="394"/>
      <c r="AM517" s="394"/>
      <c r="AN517" s="394"/>
      <c r="AO517" s="394"/>
      <c r="AP517" s="394"/>
      <c r="AQ517" s="394"/>
      <c r="AR517" s="394"/>
      <c r="AS517" s="394"/>
      <c r="AT517" s="394"/>
      <c r="AU517" s="394"/>
      <c r="AV517" s="394"/>
      <c r="AW517" s="394"/>
      <c r="AX517" s="394"/>
      <c r="AY517" s="394"/>
      <c r="AZ517" s="394"/>
      <c r="BA517" s="394"/>
    </row>
    <row r="518" spans="1:53" ht="39.75" customHeight="1">
      <c r="A518" s="393"/>
      <c r="B518" s="394"/>
      <c r="C518" s="393"/>
      <c r="D518" s="396"/>
      <c r="E518" s="394"/>
      <c r="F518" s="393" t="s">
        <v>1469</v>
      </c>
      <c r="G518" s="393" t="str">
        <f t="shared" si="96"/>
        <v>240201528-RA1-C07</v>
      </c>
      <c r="H518" s="394"/>
      <c r="I518" s="393"/>
      <c r="J518" s="393"/>
      <c r="K518" s="395"/>
      <c r="L518" s="393"/>
      <c r="M518" s="393"/>
      <c r="N518" s="393" t="str">
        <f t="shared" si="78"/>
        <v/>
      </c>
      <c r="O518" s="394"/>
      <c r="P518" s="393"/>
      <c r="Q518" s="393"/>
      <c r="R518" s="393"/>
      <c r="S518" s="396"/>
      <c r="T518" s="394"/>
      <c r="U518" s="393"/>
      <c r="V518" s="392" t="str">
        <f t="shared" si="79"/>
        <v/>
      </c>
      <c r="W518" s="392" t="str">
        <f t="shared" si="80"/>
        <v/>
      </c>
      <c r="X518" s="393"/>
      <c r="Y518" s="391" t="str">
        <f>IFERROR(VLOOKUP(Z518,BASE!$G$2:$H$3,2,0),"")</f>
        <v/>
      </c>
      <c r="Z518" s="393"/>
      <c r="AA518" s="391" t="str">
        <f>IFERROR(VLOOKUP(AB518,BASE!$J$2:$K$3,2,0),"")</f>
        <v/>
      </c>
      <c r="AB518" s="393"/>
      <c r="AC518" s="391" t="str">
        <f>IFERROR(VLOOKUP(AD518,BASE!M:N,2,0),"")</f>
        <v/>
      </c>
      <c r="AD518" s="393"/>
      <c r="AE518" s="391" t="str">
        <f>IFERROR(VLOOKUP(AF518,BASE!$P$2:$R$14,2,0),"")</f>
        <v/>
      </c>
      <c r="AF518" s="393"/>
      <c r="AG518" s="393"/>
      <c r="AH518" s="393"/>
      <c r="AI518" s="391" t="str">
        <f>IFERROR(VLOOKUP(AJ518,BASE!$D$2:$E$40,2,0),"")</f>
        <v/>
      </c>
      <c r="AJ518" s="393"/>
      <c r="AK518" s="394"/>
      <c r="AL518" s="394"/>
      <c r="AM518" s="394"/>
      <c r="AN518" s="394"/>
      <c r="AO518" s="394"/>
      <c r="AP518" s="394"/>
      <c r="AQ518" s="394"/>
      <c r="AR518" s="394"/>
      <c r="AS518" s="394"/>
      <c r="AT518" s="394"/>
      <c r="AU518" s="394"/>
      <c r="AV518" s="394"/>
      <c r="AW518" s="394"/>
      <c r="AX518" s="394"/>
      <c r="AY518" s="394"/>
      <c r="AZ518" s="394"/>
      <c r="BA518" s="394"/>
    </row>
    <row r="519" spans="1:53" ht="39.75" customHeight="1">
      <c r="A519" s="393"/>
      <c r="B519" s="394"/>
      <c r="C519" s="393"/>
      <c r="D519" s="396"/>
      <c r="E519" s="394"/>
      <c r="F519" s="393" t="s">
        <v>1471</v>
      </c>
      <c r="G519" s="393" t="str">
        <f t="shared" si="96"/>
        <v>240201528-RA1-C08</v>
      </c>
      <c r="H519" s="394"/>
      <c r="I519" s="393"/>
      <c r="J519" s="393"/>
      <c r="K519" s="395"/>
      <c r="L519" s="393"/>
      <c r="M519" s="393"/>
      <c r="N519" s="393" t="str">
        <f t="shared" si="78"/>
        <v/>
      </c>
      <c r="O519" s="394"/>
      <c r="P519" s="393"/>
      <c r="Q519" s="393"/>
      <c r="R519" s="393"/>
      <c r="S519" s="396"/>
      <c r="T519" s="394"/>
      <c r="U519" s="393"/>
      <c r="V519" s="392" t="str">
        <f t="shared" si="79"/>
        <v/>
      </c>
      <c r="W519" s="392" t="str">
        <f t="shared" si="80"/>
        <v/>
      </c>
      <c r="X519" s="393"/>
      <c r="Y519" s="391" t="str">
        <f>IFERROR(VLOOKUP(Z519,BASE!$G$2:$H$3,2,0),"")</f>
        <v/>
      </c>
      <c r="Z519" s="393"/>
      <c r="AA519" s="391" t="str">
        <f>IFERROR(VLOOKUP(AB519,BASE!$J$2:$K$3,2,0),"")</f>
        <v/>
      </c>
      <c r="AB519" s="393"/>
      <c r="AC519" s="391" t="str">
        <f>IFERROR(VLOOKUP(AD519,BASE!M:N,2,0),"")</f>
        <v/>
      </c>
      <c r="AD519" s="393"/>
      <c r="AE519" s="391" t="str">
        <f>IFERROR(VLOOKUP(AF519,BASE!$P$2:$R$14,2,0),"")</f>
        <v/>
      </c>
      <c r="AF519" s="393"/>
      <c r="AG519" s="393"/>
      <c r="AH519" s="393"/>
      <c r="AI519" s="391" t="str">
        <f>IFERROR(VLOOKUP(AJ519,BASE!$D$2:$E$40,2,0),"")</f>
        <v/>
      </c>
      <c r="AJ519" s="393"/>
      <c r="AK519" s="394"/>
      <c r="AL519" s="394"/>
      <c r="AM519" s="394"/>
      <c r="AN519" s="394"/>
      <c r="AO519" s="394"/>
      <c r="AP519" s="394"/>
      <c r="AQ519" s="394"/>
      <c r="AR519" s="394"/>
      <c r="AS519" s="394"/>
      <c r="AT519" s="394"/>
      <c r="AU519" s="394"/>
      <c r="AV519" s="394"/>
      <c r="AW519" s="394"/>
      <c r="AX519" s="394"/>
      <c r="AY519" s="394"/>
      <c r="AZ519" s="394"/>
      <c r="BA519" s="394"/>
    </row>
    <row r="520" spans="1:53" ht="39.75" customHeight="1">
      <c r="A520" s="393"/>
      <c r="B520" s="394"/>
      <c r="C520" s="393"/>
      <c r="D520" s="396"/>
      <c r="E520" s="394"/>
      <c r="F520" s="393" t="s">
        <v>1475</v>
      </c>
      <c r="G520" s="393" t="str">
        <f t="shared" si="96"/>
        <v>240201528-RA1-C09</v>
      </c>
      <c r="H520" s="394"/>
      <c r="I520" s="393"/>
      <c r="J520" s="393"/>
      <c r="K520" s="395"/>
      <c r="L520" s="393"/>
      <c r="M520" s="393"/>
      <c r="N520" s="393" t="str">
        <f t="shared" si="78"/>
        <v/>
      </c>
      <c r="O520" s="394"/>
      <c r="P520" s="393"/>
      <c r="Q520" s="393"/>
      <c r="R520" s="393"/>
      <c r="S520" s="396"/>
      <c r="T520" s="394"/>
      <c r="U520" s="393"/>
      <c r="V520" s="392" t="str">
        <f t="shared" si="79"/>
        <v/>
      </c>
      <c r="W520" s="392" t="str">
        <f t="shared" si="80"/>
        <v/>
      </c>
      <c r="X520" s="393"/>
      <c r="Y520" s="391" t="str">
        <f>IFERROR(VLOOKUP(Z520,BASE!$G$2:$H$3,2,0),"")</f>
        <v/>
      </c>
      <c r="Z520" s="393"/>
      <c r="AA520" s="391" t="str">
        <f>IFERROR(VLOOKUP(AB520,BASE!$J$2:$K$3,2,0),"")</f>
        <v/>
      </c>
      <c r="AB520" s="393"/>
      <c r="AC520" s="391" t="str">
        <f>IFERROR(VLOOKUP(AD520,BASE!M:N,2,0),"")</f>
        <v/>
      </c>
      <c r="AD520" s="393"/>
      <c r="AE520" s="391" t="str">
        <f>IFERROR(VLOOKUP(AF520,BASE!$P$2:$R$14,2,0),"")</f>
        <v/>
      </c>
      <c r="AF520" s="393"/>
      <c r="AG520" s="393"/>
      <c r="AH520" s="393"/>
      <c r="AI520" s="391" t="str">
        <f>IFERROR(VLOOKUP(AJ520,BASE!$D$2:$E$40,2,0),"")</f>
        <v/>
      </c>
      <c r="AJ520" s="393"/>
      <c r="AK520" s="394"/>
      <c r="AL520" s="394"/>
      <c r="AM520" s="394"/>
      <c r="AN520" s="394"/>
      <c r="AO520" s="394"/>
      <c r="AP520" s="394"/>
      <c r="AQ520" s="394"/>
      <c r="AR520" s="394"/>
      <c r="AS520" s="394"/>
      <c r="AT520" s="394"/>
      <c r="AU520" s="394"/>
      <c r="AV520" s="394"/>
      <c r="AW520" s="394"/>
      <c r="AX520" s="394"/>
      <c r="AY520" s="394"/>
      <c r="AZ520" s="394"/>
      <c r="BA520" s="394"/>
    </row>
    <row r="521" spans="1:53" ht="39.75" customHeight="1">
      <c r="A521" s="393"/>
      <c r="B521" s="394"/>
      <c r="C521" s="393"/>
      <c r="D521" s="396"/>
      <c r="E521" s="394"/>
      <c r="F521" s="393" t="s">
        <v>1477</v>
      </c>
      <c r="G521" s="393" t="str">
        <f t="shared" si="96"/>
        <v>240201528-RA1-C10</v>
      </c>
      <c r="H521" s="394"/>
      <c r="I521" s="393"/>
      <c r="J521" s="393"/>
      <c r="K521" s="395"/>
      <c r="L521" s="393"/>
      <c r="M521" s="393"/>
      <c r="N521" s="393" t="str">
        <f t="shared" si="78"/>
        <v/>
      </c>
      <c r="O521" s="394"/>
      <c r="P521" s="393"/>
      <c r="Q521" s="393"/>
      <c r="R521" s="393"/>
      <c r="S521" s="396"/>
      <c r="T521" s="394"/>
      <c r="U521" s="393"/>
      <c r="V521" s="392" t="str">
        <f t="shared" si="79"/>
        <v/>
      </c>
      <c r="W521" s="392" t="str">
        <f t="shared" si="80"/>
        <v/>
      </c>
      <c r="X521" s="393"/>
      <c r="Y521" s="391" t="str">
        <f>IFERROR(VLOOKUP(Z521,BASE!$G$2:$H$3,2,0),"")</f>
        <v/>
      </c>
      <c r="Z521" s="393"/>
      <c r="AA521" s="391" t="str">
        <f>IFERROR(VLOOKUP(AB521,BASE!$J$2:$K$3,2,0),"")</f>
        <v/>
      </c>
      <c r="AB521" s="393"/>
      <c r="AC521" s="391" t="str">
        <f>IFERROR(VLOOKUP(AD521,BASE!M:N,2,0),"")</f>
        <v/>
      </c>
      <c r="AD521" s="393"/>
      <c r="AE521" s="391" t="str">
        <f>IFERROR(VLOOKUP(AF521,BASE!$P$2:$R$14,2,0),"")</f>
        <v/>
      </c>
      <c r="AF521" s="393"/>
      <c r="AG521" s="393"/>
      <c r="AH521" s="393"/>
      <c r="AI521" s="391" t="str">
        <f>IFERROR(VLOOKUP(AJ521,BASE!$D$2:$E$40,2,0),"")</f>
        <v/>
      </c>
      <c r="AJ521" s="393"/>
      <c r="AK521" s="394"/>
      <c r="AL521" s="394"/>
      <c r="AM521" s="394"/>
      <c r="AN521" s="394"/>
      <c r="AO521" s="394"/>
      <c r="AP521" s="394"/>
      <c r="AQ521" s="394"/>
      <c r="AR521" s="394"/>
      <c r="AS521" s="394"/>
      <c r="AT521" s="394"/>
      <c r="AU521" s="394"/>
      <c r="AV521" s="394"/>
      <c r="AW521" s="394"/>
      <c r="AX521" s="394"/>
      <c r="AY521" s="394"/>
      <c r="AZ521" s="394"/>
      <c r="BA521" s="394"/>
    </row>
    <row r="522" spans="1:53" ht="39.75" customHeight="1">
      <c r="A522" s="391">
        <v>240201528</v>
      </c>
      <c r="B522" s="392" t="s">
        <v>140</v>
      </c>
      <c r="C522" s="391"/>
      <c r="D522" s="391" t="str">
        <f>CONCATENATE(A522,"-","RA2")</f>
        <v>240201528-RA2</v>
      </c>
      <c r="E522" s="392" t="s">
        <v>1313</v>
      </c>
      <c r="F522" s="393" t="s">
        <v>1440</v>
      </c>
      <c r="G522" s="393" t="str">
        <f t="shared" ref="G522:G531" si="97">CONCATENATE($D$522,"-",F522)</f>
        <v>240201528-RA2-C01</v>
      </c>
      <c r="H522" s="411" t="s">
        <v>1773</v>
      </c>
      <c r="I522" s="393">
        <v>6</v>
      </c>
      <c r="J522" s="393">
        <v>2</v>
      </c>
      <c r="K522" s="395"/>
      <c r="L522" s="393" t="s">
        <v>178</v>
      </c>
      <c r="M522" s="393" t="s">
        <v>1442</v>
      </c>
      <c r="N522" s="393" t="str">
        <f t="shared" si="78"/>
        <v>240201528-RA2-PTA1-E1</v>
      </c>
      <c r="O522" s="394"/>
      <c r="P522" s="393"/>
      <c r="Q522" s="393"/>
      <c r="R522" s="393"/>
      <c r="S522" s="396"/>
      <c r="T522" s="394"/>
      <c r="U522" s="393"/>
      <c r="V522" s="392" t="str">
        <f t="shared" si="79"/>
        <v/>
      </c>
      <c r="W522" s="392" t="str">
        <f t="shared" si="80"/>
        <v/>
      </c>
      <c r="X522" s="393"/>
      <c r="Y522" s="391" t="str">
        <f>IFERROR(VLOOKUP(Z522,BASE!$G$2:$H$3,2,0),"")</f>
        <v/>
      </c>
      <c r="Z522" s="393"/>
      <c r="AA522" s="391" t="str">
        <f>IFERROR(VLOOKUP(AB522,BASE!$J$2:$K$3,2,0),"")</f>
        <v/>
      </c>
      <c r="AB522" s="393"/>
      <c r="AC522" s="391" t="str">
        <f>IFERROR(VLOOKUP(AD522,BASE!M:N,2,0),"")</f>
        <v/>
      </c>
      <c r="AD522" s="393"/>
      <c r="AE522" s="391" t="str">
        <f>IFERROR(VLOOKUP(AF522,BASE!$P$2:$R$14,2,0),"")</f>
        <v/>
      </c>
      <c r="AF522" s="393"/>
      <c r="AG522" s="393"/>
      <c r="AH522" s="393"/>
      <c r="AI522" s="391" t="str">
        <f>IFERROR(VLOOKUP(AJ522,BASE!$D$2:$E$40,2,0),"")</f>
        <v/>
      </c>
      <c r="AJ522" s="393"/>
      <c r="AK522" s="394"/>
      <c r="AL522" s="394"/>
      <c r="AM522" s="394"/>
      <c r="AN522" s="394"/>
      <c r="AO522" s="394"/>
      <c r="AP522" s="394"/>
      <c r="AQ522" s="394"/>
      <c r="AR522" s="394"/>
      <c r="AS522" s="394"/>
      <c r="AT522" s="394"/>
      <c r="AU522" s="394"/>
      <c r="AV522" s="394"/>
      <c r="AW522" s="394"/>
      <c r="AX522" s="394"/>
      <c r="AY522" s="394"/>
      <c r="AZ522" s="394"/>
      <c r="BA522" s="394"/>
    </row>
    <row r="523" spans="1:53" ht="39.75" customHeight="1">
      <c r="A523" s="393"/>
      <c r="B523" s="394"/>
      <c r="C523" s="393"/>
      <c r="D523" s="396"/>
      <c r="E523" s="394"/>
      <c r="F523" s="393" t="s">
        <v>1450</v>
      </c>
      <c r="G523" s="393" t="str">
        <f t="shared" si="97"/>
        <v>240201528-RA2-C02</v>
      </c>
      <c r="H523" s="394"/>
      <c r="I523" s="393"/>
      <c r="J523" s="393"/>
      <c r="K523" s="395"/>
      <c r="L523" s="393"/>
      <c r="M523" s="393"/>
      <c r="N523" s="393" t="str">
        <f t="shared" si="78"/>
        <v/>
      </c>
      <c r="O523" s="394"/>
      <c r="P523" s="393"/>
      <c r="Q523" s="393"/>
      <c r="R523" s="393"/>
      <c r="S523" s="396"/>
      <c r="T523" s="394"/>
      <c r="U523" s="393"/>
      <c r="V523" s="392" t="str">
        <f t="shared" si="79"/>
        <v/>
      </c>
      <c r="W523" s="392" t="str">
        <f t="shared" si="80"/>
        <v/>
      </c>
      <c r="X523" s="393"/>
      <c r="Y523" s="391" t="str">
        <f>IFERROR(VLOOKUP(Z523,BASE!$G$2:$H$3,2,0),"")</f>
        <v/>
      </c>
      <c r="Z523" s="393"/>
      <c r="AA523" s="391" t="str">
        <f>IFERROR(VLOOKUP(AB523,BASE!$J$2:$K$3,2,0),"")</f>
        <v/>
      </c>
      <c r="AB523" s="393"/>
      <c r="AC523" s="391" t="str">
        <f>IFERROR(VLOOKUP(AD523,BASE!M:N,2,0),"")</f>
        <v/>
      </c>
      <c r="AD523" s="393"/>
      <c r="AE523" s="391" t="str">
        <f>IFERROR(VLOOKUP(AF523,BASE!$P$2:$R$14,2,0),"")</f>
        <v/>
      </c>
      <c r="AF523" s="393"/>
      <c r="AG523" s="393"/>
      <c r="AH523" s="393"/>
      <c r="AI523" s="391" t="str">
        <f>IFERROR(VLOOKUP(AJ523,BASE!$D$2:$E$40,2,0),"")</f>
        <v/>
      </c>
      <c r="AJ523" s="393"/>
      <c r="AK523" s="394"/>
      <c r="AL523" s="394"/>
      <c r="AM523" s="394"/>
      <c r="AN523" s="394"/>
      <c r="AO523" s="394"/>
      <c r="AP523" s="394"/>
      <c r="AQ523" s="394"/>
      <c r="AR523" s="394"/>
      <c r="AS523" s="394"/>
      <c r="AT523" s="394"/>
      <c r="AU523" s="394"/>
      <c r="AV523" s="394"/>
      <c r="AW523" s="394"/>
      <c r="AX523" s="394"/>
      <c r="AY523" s="394"/>
      <c r="AZ523" s="394"/>
      <c r="BA523" s="394"/>
    </row>
    <row r="524" spans="1:53" ht="39.75" customHeight="1">
      <c r="A524" s="393"/>
      <c r="B524" s="394"/>
      <c r="C524" s="393"/>
      <c r="D524" s="396"/>
      <c r="E524" s="394"/>
      <c r="F524" s="393" t="s">
        <v>1453</v>
      </c>
      <c r="G524" s="393" t="str">
        <f t="shared" si="97"/>
        <v>240201528-RA2-C03</v>
      </c>
      <c r="H524" s="394"/>
      <c r="I524" s="393"/>
      <c r="J524" s="393"/>
      <c r="K524" s="395"/>
      <c r="L524" s="393"/>
      <c r="M524" s="393"/>
      <c r="N524" s="393" t="str">
        <f t="shared" si="78"/>
        <v/>
      </c>
      <c r="O524" s="394"/>
      <c r="P524" s="393"/>
      <c r="Q524" s="393"/>
      <c r="R524" s="393"/>
      <c r="S524" s="396"/>
      <c r="T524" s="394"/>
      <c r="U524" s="393"/>
      <c r="V524" s="392" t="str">
        <f t="shared" si="79"/>
        <v/>
      </c>
      <c r="W524" s="392" t="str">
        <f t="shared" si="80"/>
        <v/>
      </c>
      <c r="X524" s="393"/>
      <c r="Y524" s="391" t="str">
        <f>IFERROR(VLOOKUP(Z524,BASE!$G$2:$H$3,2,0),"")</f>
        <v/>
      </c>
      <c r="Z524" s="393"/>
      <c r="AA524" s="391" t="str">
        <f>IFERROR(VLOOKUP(AB524,BASE!$J$2:$K$3,2,0),"")</f>
        <v/>
      </c>
      <c r="AB524" s="393"/>
      <c r="AC524" s="391" t="str">
        <f>IFERROR(VLOOKUP(AD524,BASE!M:N,2,0),"")</f>
        <v/>
      </c>
      <c r="AD524" s="393"/>
      <c r="AE524" s="391" t="str">
        <f>IFERROR(VLOOKUP(AF524,BASE!$P$2:$R$14,2,0),"")</f>
        <v/>
      </c>
      <c r="AF524" s="393"/>
      <c r="AG524" s="393"/>
      <c r="AH524" s="393"/>
      <c r="AI524" s="391" t="str">
        <f>IFERROR(VLOOKUP(AJ524,BASE!$D$2:$E$40,2,0),"")</f>
        <v/>
      </c>
      <c r="AJ524" s="393"/>
      <c r="AK524" s="394"/>
      <c r="AL524" s="394"/>
      <c r="AM524" s="394"/>
      <c r="AN524" s="394"/>
      <c r="AO524" s="394"/>
      <c r="AP524" s="394"/>
      <c r="AQ524" s="394"/>
      <c r="AR524" s="394"/>
      <c r="AS524" s="394"/>
      <c r="AT524" s="394"/>
      <c r="AU524" s="394"/>
      <c r="AV524" s="394"/>
      <c r="AW524" s="394"/>
      <c r="AX524" s="394"/>
      <c r="AY524" s="394"/>
      <c r="AZ524" s="394"/>
      <c r="BA524" s="394"/>
    </row>
    <row r="525" spans="1:53" ht="39.75" customHeight="1">
      <c r="A525" s="393"/>
      <c r="B525" s="394"/>
      <c r="C525" s="393"/>
      <c r="D525" s="396"/>
      <c r="E525" s="394"/>
      <c r="F525" s="393" t="s">
        <v>1455</v>
      </c>
      <c r="G525" s="393" t="str">
        <f t="shared" si="97"/>
        <v>240201528-RA2-C04</v>
      </c>
      <c r="H525" s="394"/>
      <c r="I525" s="393"/>
      <c r="J525" s="393"/>
      <c r="K525" s="395"/>
      <c r="L525" s="393"/>
      <c r="M525" s="393"/>
      <c r="N525" s="393" t="str">
        <f t="shared" si="78"/>
        <v/>
      </c>
      <c r="O525" s="394"/>
      <c r="P525" s="393"/>
      <c r="Q525" s="393"/>
      <c r="R525" s="393"/>
      <c r="S525" s="396"/>
      <c r="T525" s="394"/>
      <c r="U525" s="393"/>
      <c r="V525" s="392" t="str">
        <f t="shared" si="79"/>
        <v/>
      </c>
      <c r="W525" s="392" t="str">
        <f t="shared" si="80"/>
        <v/>
      </c>
      <c r="X525" s="393"/>
      <c r="Y525" s="391" t="str">
        <f>IFERROR(VLOOKUP(Z525,BASE!$G$2:$H$3,2,0),"")</f>
        <v/>
      </c>
      <c r="Z525" s="393"/>
      <c r="AA525" s="391" t="str">
        <f>IFERROR(VLOOKUP(AB525,BASE!$J$2:$K$3,2,0),"")</f>
        <v/>
      </c>
      <c r="AB525" s="393"/>
      <c r="AC525" s="391" t="str">
        <f>IFERROR(VLOOKUP(AD525,BASE!M:N,2,0),"")</f>
        <v/>
      </c>
      <c r="AD525" s="393"/>
      <c r="AE525" s="391" t="str">
        <f>IFERROR(VLOOKUP(AF525,BASE!$P$2:$R$14,2,0),"")</f>
        <v/>
      </c>
      <c r="AF525" s="393"/>
      <c r="AG525" s="393"/>
      <c r="AH525" s="393"/>
      <c r="AI525" s="391" t="str">
        <f>IFERROR(VLOOKUP(AJ525,BASE!$D$2:$E$40,2,0),"")</f>
        <v/>
      </c>
      <c r="AJ525" s="393"/>
      <c r="AK525" s="394"/>
      <c r="AL525" s="394"/>
      <c r="AM525" s="394"/>
      <c r="AN525" s="394"/>
      <c r="AO525" s="394"/>
      <c r="AP525" s="394"/>
      <c r="AQ525" s="394"/>
      <c r="AR525" s="394"/>
      <c r="AS525" s="394"/>
      <c r="AT525" s="394"/>
      <c r="AU525" s="394"/>
      <c r="AV525" s="394"/>
      <c r="AW525" s="394"/>
      <c r="AX525" s="394"/>
      <c r="AY525" s="394"/>
      <c r="AZ525" s="394"/>
      <c r="BA525" s="394"/>
    </row>
    <row r="526" spans="1:53" ht="39.75" customHeight="1">
      <c r="A526" s="393"/>
      <c r="B526" s="394"/>
      <c r="C526" s="393"/>
      <c r="D526" s="396"/>
      <c r="E526" s="394"/>
      <c r="F526" s="393" t="s">
        <v>1457</v>
      </c>
      <c r="G526" s="393" t="str">
        <f t="shared" si="97"/>
        <v>240201528-RA2-C05</v>
      </c>
      <c r="H526" s="394"/>
      <c r="I526" s="393"/>
      <c r="J526" s="393"/>
      <c r="K526" s="395"/>
      <c r="L526" s="393"/>
      <c r="M526" s="393"/>
      <c r="N526" s="393" t="str">
        <f t="shared" si="78"/>
        <v/>
      </c>
      <c r="O526" s="394"/>
      <c r="P526" s="393"/>
      <c r="Q526" s="393"/>
      <c r="R526" s="393"/>
      <c r="S526" s="396"/>
      <c r="T526" s="394"/>
      <c r="U526" s="393"/>
      <c r="V526" s="392" t="str">
        <f t="shared" si="79"/>
        <v/>
      </c>
      <c r="W526" s="392" t="str">
        <f t="shared" si="80"/>
        <v/>
      </c>
      <c r="X526" s="393"/>
      <c r="Y526" s="391" t="str">
        <f>IFERROR(VLOOKUP(Z526,BASE!$G$2:$H$3,2,0),"")</f>
        <v/>
      </c>
      <c r="Z526" s="393"/>
      <c r="AA526" s="391" t="str">
        <f>IFERROR(VLOOKUP(AB526,BASE!$J$2:$K$3,2,0),"")</f>
        <v/>
      </c>
      <c r="AB526" s="393"/>
      <c r="AC526" s="391" t="str">
        <f>IFERROR(VLOOKUP(AD526,BASE!M:N,2,0),"")</f>
        <v/>
      </c>
      <c r="AD526" s="393"/>
      <c r="AE526" s="391" t="str">
        <f>IFERROR(VLOOKUP(AF526,BASE!$P$2:$R$14,2,0),"")</f>
        <v/>
      </c>
      <c r="AF526" s="393"/>
      <c r="AG526" s="393"/>
      <c r="AH526" s="393"/>
      <c r="AI526" s="391" t="str">
        <f>IFERROR(VLOOKUP(AJ526,BASE!$D$2:$E$40,2,0),"")</f>
        <v/>
      </c>
      <c r="AJ526" s="393"/>
      <c r="AK526" s="394"/>
      <c r="AL526" s="394"/>
      <c r="AM526" s="394"/>
      <c r="AN526" s="394"/>
      <c r="AO526" s="394"/>
      <c r="AP526" s="394"/>
      <c r="AQ526" s="394"/>
      <c r="AR526" s="394"/>
      <c r="AS526" s="394"/>
      <c r="AT526" s="394"/>
      <c r="AU526" s="394"/>
      <c r="AV526" s="394"/>
      <c r="AW526" s="394"/>
      <c r="AX526" s="394"/>
      <c r="AY526" s="394"/>
      <c r="AZ526" s="394"/>
      <c r="BA526" s="394"/>
    </row>
    <row r="527" spans="1:53" ht="39.75" customHeight="1">
      <c r="A527" s="393"/>
      <c r="B527" s="394"/>
      <c r="C527" s="393"/>
      <c r="D527" s="396"/>
      <c r="E527" s="394"/>
      <c r="F527" s="393" t="s">
        <v>1467</v>
      </c>
      <c r="G527" s="393" t="str">
        <f t="shared" si="97"/>
        <v>240201528-RA2-C06</v>
      </c>
      <c r="H527" s="394"/>
      <c r="I527" s="393"/>
      <c r="J527" s="393"/>
      <c r="K527" s="395"/>
      <c r="L527" s="393"/>
      <c r="M527" s="393"/>
      <c r="N527" s="393" t="str">
        <f t="shared" si="78"/>
        <v/>
      </c>
      <c r="O527" s="394"/>
      <c r="P527" s="393"/>
      <c r="Q527" s="393"/>
      <c r="R527" s="393"/>
      <c r="S527" s="396"/>
      <c r="T527" s="394"/>
      <c r="U527" s="393"/>
      <c r="V527" s="392" t="str">
        <f t="shared" si="79"/>
        <v/>
      </c>
      <c r="W527" s="392" t="str">
        <f t="shared" si="80"/>
        <v/>
      </c>
      <c r="X527" s="393"/>
      <c r="Y527" s="391" t="str">
        <f>IFERROR(VLOOKUP(Z527,BASE!$G$2:$H$3,2,0),"")</f>
        <v/>
      </c>
      <c r="Z527" s="393"/>
      <c r="AA527" s="391" t="str">
        <f>IFERROR(VLOOKUP(AB527,BASE!$J$2:$K$3,2,0),"")</f>
        <v/>
      </c>
      <c r="AB527" s="393"/>
      <c r="AC527" s="391" t="str">
        <f>IFERROR(VLOOKUP(AD527,BASE!M:N,2,0),"")</f>
        <v/>
      </c>
      <c r="AD527" s="393"/>
      <c r="AE527" s="391" t="str">
        <f>IFERROR(VLOOKUP(AF527,BASE!$P$2:$R$14,2,0),"")</f>
        <v/>
      </c>
      <c r="AF527" s="393"/>
      <c r="AG527" s="393"/>
      <c r="AH527" s="393"/>
      <c r="AI527" s="391" t="str">
        <f>IFERROR(VLOOKUP(AJ527,BASE!$D$2:$E$40,2,0),"")</f>
        <v/>
      </c>
      <c r="AJ527" s="393"/>
      <c r="AK527" s="394"/>
      <c r="AL527" s="394"/>
      <c r="AM527" s="394"/>
      <c r="AN527" s="394"/>
      <c r="AO527" s="394"/>
      <c r="AP527" s="394"/>
      <c r="AQ527" s="394"/>
      <c r="AR527" s="394"/>
      <c r="AS527" s="394"/>
      <c r="AT527" s="394"/>
      <c r="AU527" s="394"/>
      <c r="AV527" s="394"/>
      <c r="AW527" s="394"/>
      <c r="AX527" s="394"/>
      <c r="AY527" s="394"/>
      <c r="AZ527" s="394"/>
      <c r="BA527" s="394"/>
    </row>
    <row r="528" spans="1:53" ht="39.75" customHeight="1">
      <c r="A528" s="393"/>
      <c r="B528" s="394"/>
      <c r="C528" s="393"/>
      <c r="D528" s="396"/>
      <c r="E528" s="394"/>
      <c r="F528" s="393" t="s">
        <v>1469</v>
      </c>
      <c r="G528" s="393" t="str">
        <f t="shared" si="97"/>
        <v>240201528-RA2-C07</v>
      </c>
      <c r="H528" s="394"/>
      <c r="I528" s="393"/>
      <c r="J528" s="393"/>
      <c r="K528" s="395"/>
      <c r="L528" s="393"/>
      <c r="M528" s="393"/>
      <c r="N528" s="393" t="str">
        <f t="shared" si="78"/>
        <v/>
      </c>
      <c r="O528" s="394"/>
      <c r="P528" s="393"/>
      <c r="Q528" s="393"/>
      <c r="R528" s="393"/>
      <c r="S528" s="396"/>
      <c r="T528" s="394"/>
      <c r="U528" s="393"/>
      <c r="V528" s="392" t="str">
        <f t="shared" si="79"/>
        <v/>
      </c>
      <c r="W528" s="392" t="str">
        <f t="shared" si="80"/>
        <v/>
      </c>
      <c r="X528" s="393"/>
      <c r="Y528" s="391" t="str">
        <f>IFERROR(VLOOKUP(Z528,BASE!$G$2:$H$3,2,0),"")</f>
        <v/>
      </c>
      <c r="Z528" s="393"/>
      <c r="AA528" s="391" t="str">
        <f>IFERROR(VLOOKUP(AB528,BASE!$J$2:$K$3,2,0),"")</f>
        <v/>
      </c>
      <c r="AB528" s="393"/>
      <c r="AC528" s="391" t="str">
        <f>IFERROR(VLOOKUP(AD528,BASE!M:N,2,0),"")</f>
        <v/>
      </c>
      <c r="AD528" s="393"/>
      <c r="AE528" s="391" t="str">
        <f>IFERROR(VLOOKUP(AF528,BASE!$P$2:$R$14,2,0),"")</f>
        <v/>
      </c>
      <c r="AF528" s="393"/>
      <c r="AG528" s="393"/>
      <c r="AH528" s="393"/>
      <c r="AI528" s="391" t="str">
        <f>IFERROR(VLOOKUP(AJ528,BASE!$D$2:$E$40,2,0),"")</f>
        <v/>
      </c>
      <c r="AJ528" s="393"/>
      <c r="AK528" s="394"/>
      <c r="AL528" s="394"/>
      <c r="AM528" s="394"/>
      <c r="AN528" s="394"/>
      <c r="AO528" s="394"/>
      <c r="AP528" s="394"/>
      <c r="AQ528" s="394"/>
      <c r="AR528" s="394"/>
      <c r="AS528" s="394"/>
      <c r="AT528" s="394"/>
      <c r="AU528" s="394"/>
      <c r="AV528" s="394"/>
      <c r="AW528" s="394"/>
      <c r="AX528" s="394"/>
      <c r="AY528" s="394"/>
      <c r="AZ528" s="394"/>
      <c r="BA528" s="394"/>
    </row>
    <row r="529" spans="1:53" ht="39.75" customHeight="1">
      <c r="A529" s="393"/>
      <c r="B529" s="394"/>
      <c r="C529" s="393"/>
      <c r="D529" s="396"/>
      <c r="E529" s="394"/>
      <c r="F529" s="393" t="s">
        <v>1471</v>
      </c>
      <c r="G529" s="393" t="str">
        <f t="shared" si="97"/>
        <v>240201528-RA2-C08</v>
      </c>
      <c r="H529" s="394"/>
      <c r="I529" s="393"/>
      <c r="J529" s="393"/>
      <c r="K529" s="395"/>
      <c r="L529" s="393"/>
      <c r="M529" s="393"/>
      <c r="N529" s="393" t="str">
        <f t="shared" si="78"/>
        <v/>
      </c>
      <c r="O529" s="394"/>
      <c r="P529" s="393"/>
      <c r="Q529" s="393"/>
      <c r="R529" s="393"/>
      <c r="S529" s="396"/>
      <c r="T529" s="394"/>
      <c r="U529" s="393"/>
      <c r="V529" s="392" t="str">
        <f t="shared" si="79"/>
        <v/>
      </c>
      <c r="W529" s="392" t="str">
        <f t="shared" si="80"/>
        <v/>
      </c>
      <c r="X529" s="393"/>
      <c r="Y529" s="391" t="str">
        <f>IFERROR(VLOOKUP(Z529,BASE!$G$2:$H$3,2,0),"")</f>
        <v/>
      </c>
      <c r="Z529" s="393"/>
      <c r="AA529" s="391" t="str">
        <f>IFERROR(VLOOKUP(AB529,BASE!$J$2:$K$3,2,0),"")</f>
        <v/>
      </c>
      <c r="AB529" s="393"/>
      <c r="AC529" s="391" t="str">
        <f>IFERROR(VLOOKUP(AD529,BASE!M:N,2,0),"")</f>
        <v/>
      </c>
      <c r="AD529" s="393"/>
      <c r="AE529" s="391" t="str">
        <f>IFERROR(VLOOKUP(AF529,BASE!$P$2:$R$14,2,0),"")</f>
        <v/>
      </c>
      <c r="AF529" s="393"/>
      <c r="AG529" s="393"/>
      <c r="AH529" s="393"/>
      <c r="AI529" s="391" t="str">
        <f>IFERROR(VLOOKUP(AJ529,BASE!$D$2:$E$40,2,0),"")</f>
        <v/>
      </c>
      <c r="AJ529" s="393"/>
      <c r="AK529" s="394"/>
      <c r="AL529" s="394"/>
      <c r="AM529" s="394"/>
      <c r="AN529" s="394"/>
      <c r="AO529" s="394"/>
      <c r="AP529" s="394"/>
      <c r="AQ529" s="394"/>
      <c r="AR529" s="394"/>
      <c r="AS529" s="394"/>
      <c r="AT529" s="394"/>
      <c r="AU529" s="394"/>
      <c r="AV529" s="394"/>
      <c r="AW529" s="394"/>
      <c r="AX529" s="394"/>
      <c r="AY529" s="394"/>
      <c r="AZ529" s="394"/>
      <c r="BA529" s="394"/>
    </row>
    <row r="530" spans="1:53" ht="39.75" customHeight="1">
      <c r="A530" s="393"/>
      <c r="B530" s="394"/>
      <c r="C530" s="393"/>
      <c r="D530" s="396"/>
      <c r="E530" s="394"/>
      <c r="F530" s="393" t="s">
        <v>1475</v>
      </c>
      <c r="G530" s="393" t="str">
        <f t="shared" si="97"/>
        <v>240201528-RA2-C09</v>
      </c>
      <c r="H530" s="394"/>
      <c r="I530" s="393"/>
      <c r="J530" s="393"/>
      <c r="K530" s="395"/>
      <c r="L530" s="393"/>
      <c r="M530" s="393"/>
      <c r="N530" s="393" t="str">
        <f t="shared" si="78"/>
        <v/>
      </c>
      <c r="O530" s="394"/>
      <c r="P530" s="393"/>
      <c r="Q530" s="393"/>
      <c r="R530" s="393"/>
      <c r="S530" s="396"/>
      <c r="T530" s="394"/>
      <c r="U530" s="393"/>
      <c r="V530" s="392" t="str">
        <f t="shared" si="79"/>
        <v/>
      </c>
      <c r="W530" s="392" t="str">
        <f t="shared" si="80"/>
        <v/>
      </c>
      <c r="X530" s="393"/>
      <c r="Y530" s="391" t="str">
        <f>IFERROR(VLOOKUP(Z530,BASE!$G$2:$H$3,2,0),"")</f>
        <v/>
      </c>
      <c r="Z530" s="393"/>
      <c r="AA530" s="391" t="str">
        <f>IFERROR(VLOOKUP(AB530,BASE!$J$2:$K$3,2,0),"")</f>
        <v/>
      </c>
      <c r="AB530" s="393"/>
      <c r="AC530" s="391" t="str">
        <f>IFERROR(VLOOKUP(AD530,BASE!M:N,2,0),"")</f>
        <v/>
      </c>
      <c r="AD530" s="393"/>
      <c r="AE530" s="391" t="str">
        <f>IFERROR(VLOOKUP(AF530,BASE!$P$2:$R$14,2,0),"")</f>
        <v/>
      </c>
      <c r="AF530" s="393"/>
      <c r="AG530" s="393"/>
      <c r="AH530" s="393"/>
      <c r="AI530" s="391" t="str">
        <f>IFERROR(VLOOKUP(AJ530,BASE!$D$2:$E$40,2,0),"")</f>
        <v/>
      </c>
      <c r="AJ530" s="393"/>
      <c r="AK530" s="394"/>
      <c r="AL530" s="394"/>
      <c r="AM530" s="394"/>
      <c r="AN530" s="394"/>
      <c r="AO530" s="394"/>
      <c r="AP530" s="394"/>
      <c r="AQ530" s="394"/>
      <c r="AR530" s="394"/>
      <c r="AS530" s="394"/>
      <c r="AT530" s="394"/>
      <c r="AU530" s="394"/>
      <c r="AV530" s="394"/>
      <c r="AW530" s="394"/>
      <c r="AX530" s="394"/>
      <c r="AY530" s="394"/>
      <c r="AZ530" s="394"/>
      <c r="BA530" s="394"/>
    </row>
    <row r="531" spans="1:53" ht="39.75" customHeight="1">
      <c r="A531" s="393"/>
      <c r="B531" s="394"/>
      <c r="C531" s="393"/>
      <c r="D531" s="396"/>
      <c r="E531" s="394"/>
      <c r="F531" s="393" t="s">
        <v>1477</v>
      </c>
      <c r="G531" s="393" t="str">
        <f t="shared" si="97"/>
        <v>240201528-RA2-C10</v>
      </c>
      <c r="H531" s="394"/>
      <c r="I531" s="393"/>
      <c r="J531" s="393"/>
      <c r="K531" s="395"/>
      <c r="L531" s="393"/>
      <c r="M531" s="393"/>
      <c r="N531" s="393" t="str">
        <f t="shared" si="78"/>
        <v/>
      </c>
      <c r="O531" s="394"/>
      <c r="P531" s="393"/>
      <c r="Q531" s="393"/>
      <c r="R531" s="393"/>
      <c r="S531" s="396"/>
      <c r="T531" s="394"/>
      <c r="U531" s="393"/>
      <c r="V531" s="392" t="str">
        <f t="shared" si="79"/>
        <v/>
      </c>
      <c r="W531" s="392" t="str">
        <f t="shared" si="80"/>
        <v/>
      </c>
      <c r="X531" s="393"/>
      <c r="Y531" s="391" t="str">
        <f>IFERROR(VLOOKUP(Z531,BASE!$G$2:$H$3,2,0),"")</f>
        <v/>
      </c>
      <c r="Z531" s="393"/>
      <c r="AA531" s="391" t="str">
        <f>IFERROR(VLOOKUP(AB531,BASE!$J$2:$K$3,2,0),"")</f>
        <v/>
      </c>
      <c r="AB531" s="393"/>
      <c r="AC531" s="391" t="str">
        <f>IFERROR(VLOOKUP(AD531,BASE!M:N,2,0),"")</f>
        <v/>
      </c>
      <c r="AD531" s="393"/>
      <c r="AE531" s="391" t="str">
        <f>IFERROR(VLOOKUP(AF531,BASE!$P$2:$R$14,2,0),"")</f>
        <v/>
      </c>
      <c r="AF531" s="393"/>
      <c r="AG531" s="393"/>
      <c r="AH531" s="393"/>
      <c r="AI531" s="391" t="str">
        <f>IFERROR(VLOOKUP(AJ531,BASE!$D$2:$E$40,2,0),"")</f>
        <v/>
      </c>
      <c r="AJ531" s="393"/>
      <c r="AK531" s="394"/>
      <c r="AL531" s="394"/>
      <c r="AM531" s="394"/>
      <c r="AN531" s="394"/>
      <c r="AO531" s="394"/>
      <c r="AP531" s="394"/>
      <c r="AQ531" s="394"/>
      <c r="AR531" s="394"/>
      <c r="AS531" s="394"/>
      <c r="AT531" s="394"/>
      <c r="AU531" s="394"/>
      <c r="AV531" s="394"/>
      <c r="AW531" s="394"/>
      <c r="AX531" s="394"/>
      <c r="AY531" s="394"/>
      <c r="AZ531" s="394"/>
      <c r="BA531" s="394"/>
    </row>
    <row r="532" spans="1:53" ht="39.75" customHeight="1">
      <c r="A532" s="391">
        <v>240201528</v>
      </c>
      <c r="B532" s="392" t="s">
        <v>140</v>
      </c>
      <c r="C532" s="391"/>
      <c r="D532" s="391" t="str">
        <f>CONCATENATE(A532,"-","RA3")</f>
        <v>240201528-RA3</v>
      </c>
      <c r="E532" s="392" t="s">
        <v>1314</v>
      </c>
      <c r="F532" s="393" t="s">
        <v>1440</v>
      </c>
      <c r="G532" s="393" t="str">
        <f t="shared" ref="G532:G541" si="98">CONCATENATE($D$532,"-",F532)</f>
        <v>240201528-RA3-C01</v>
      </c>
      <c r="H532" s="394" t="s">
        <v>1774</v>
      </c>
      <c r="I532" s="393">
        <v>6</v>
      </c>
      <c r="J532" s="393">
        <v>2</v>
      </c>
      <c r="K532" s="395"/>
      <c r="L532" s="393" t="s">
        <v>178</v>
      </c>
      <c r="M532" s="393" t="s">
        <v>1442</v>
      </c>
      <c r="N532" s="393" t="str">
        <f t="shared" si="78"/>
        <v>240201528-RA3-PTA1-E1</v>
      </c>
      <c r="O532" s="394"/>
      <c r="P532" s="393"/>
      <c r="Q532" s="393"/>
      <c r="R532" s="393"/>
      <c r="S532" s="396"/>
      <c r="T532" s="394"/>
      <c r="U532" s="393"/>
      <c r="V532" s="392" t="str">
        <f t="shared" si="79"/>
        <v/>
      </c>
      <c r="W532" s="392" t="str">
        <f t="shared" si="80"/>
        <v/>
      </c>
      <c r="X532" s="393"/>
      <c r="Y532" s="391" t="str">
        <f>IFERROR(VLOOKUP(Z532,BASE!$G$2:$H$3,2,0),"")</f>
        <v/>
      </c>
      <c r="Z532" s="393"/>
      <c r="AA532" s="391" t="str">
        <f>IFERROR(VLOOKUP(AB532,BASE!$J$2:$K$3,2,0),"")</f>
        <v/>
      </c>
      <c r="AB532" s="393"/>
      <c r="AC532" s="391" t="str">
        <f>IFERROR(VLOOKUP(AD532,BASE!M:N,2,0),"")</f>
        <v/>
      </c>
      <c r="AD532" s="393"/>
      <c r="AE532" s="391" t="str">
        <f>IFERROR(VLOOKUP(AF532,BASE!$P$2:$R$14,2,0),"")</f>
        <v/>
      </c>
      <c r="AF532" s="393"/>
      <c r="AG532" s="393"/>
      <c r="AH532" s="393"/>
      <c r="AI532" s="391" t="str">
        <f>IFERROR(VLOOKUP(AJ532,BASE!$D$2:$E$40,2,0),"")</f>
        <v/>
      </c>
      <c r="AJ532" s="393"/>
      <c r="AK532" s="394"/>
      <c r="AL532" s="394"/>
      <c r="AM532" s="394"/>
      <c r="AN532" s="394"/>
      <c r="AO532" s="394"/>
      <c r="AP532" s="394"/>
      <c r="AQ532" s="394"/>
      <c r="AR532" s="394"/>
      <c r="AS532" s="394"/>
      <c r="AT532" s="394"/>
      <c r="AU532" s="394"/>
      <c r="AV532" s="394"/>
      <c r="AW532" s="394"/>
      <c r="AX532" s="394"/>
      <c r="AY532" s="394"/>
      <c r="AZ532" s="394"/>
      <c r="BA532" s="394"/>
    </row>
    <row r="533" spans="1:53" ht="39.75" customHeight="1">
      <c r="A533" s="393"/>
      <c r="B533" s="394"/>
      <c r="C533" s="393"/>
      <c r="D533" s="396"/>
      <c r="E533" s="394"/>
      <c r="F533" s="393" t="s">
        <v>1450</v>
      </c>
      <c r="G533" s="393" t="str">
        <f t="shared" si="98"/>
        <v>240201528-RA3-C02</v>
      </c>
      <c r="H533" s="394"/>
      <c r="I533" s="393"/>
      <c r="J533" s="393"/>
      <c r="K533" s="395"/>
      <c r="L533" s="393"/>
      <c r="M533" s="393"/>
      <c r="N533" s="393" t="str">
        <f t="shared" si="78"/>
        <v/>
      </c>
      <c r="O533" s="394"/>
      <c r="P533" s="393"/>
      <c r="Q533" s="393"/>
      <c r="R533" s="393"/>
      <c r="S533" s="396"/>
      <c r="T533" s="394"/>
      <c r="U533" s="393"/>
      <c r="V533" s="392" t="str">
        <f t="shared" si="79"/>
        <v/>
      </c>
      <c r="W533" s="392" t="str">
        <f t="shared" si="80"/>
        <v/>
      </c>
      <c r="X533" s="393"/>
      <c r="Y533" s="391" t="str">
        <f>IFERROR(VLOOKUP(Z533,BASE!$G$2:$H$3,2,0),"")</f>
        <v/>
      </c>
      <c r="Z533" s="393"/>
      <c r="AA533" s="391" t="str">
        <f>IFERROR(VLOOKUP(AB533,BASE!$J$2:$K$3,2,0),"")</f>
        <v/>
      </c>
      <c r="AB533" s="393"/>
      <c r="AC533" s="391" t="str">
        <f>IFERROR(VLOOKUP(AD533,BASE!M:N,2,0),"")</f>
        <v/>
      </c>
      <c r="AD533" s="393"/>
      <c r="AE533" s="391" t="str">
        <f>IFERROR(VLOOKUP(AF533,BASE!$P$2:$R$14,2,0),"")</f>
        <v/>
      </c>
      <c r="AF533" s="393"/>
      <c r="AG533" s="393"/>
      <c r="AH533" s="393"/>
      <c r="AI533" s="391" t="str">
        <f>IFERROR(VLOOKUP(AJ533,BASE!$D$2:$E$40,2,0),"")</f>
        <v/>
      </c>
      <c r="AJ533" s="393"/>
      <c r="AK533" s="394"/>
      <c r="AL533" s="394"/>
      <c r="AM533" s="394"/>
      <c r="AN533" s="394"/>
      <c r="AO533" s="394"/>
      <c r="AP533" s="394"/>
      <c r="AQ533" s="394"/>
      <c r="AR533" s="394"/>
      <c r="AS533" s="394"/>
      <c r="AT533" s="394"/>
      <c r="AU533" s="394"/>
      <c r="AV533" s="394"/>
      <c r="AW533" s="394"/>
      <c r="AX533" s="394"/>
      <c r="AY533" s="394"/>
      <c r="AZ533" s="394"/>
      <c r="BA533" s="394"/>
    </row>
    <row r="534" spans="1:53" ht="39.75" customHeight="1">
      <c r="A534" s="393"/>
      <c r="B534" s="394"/>
      <c r="C534" s="393"/>
      <c r="D534" s="396"/>
      <c r="E534" s="394"/>
      <c r="F534" s="393" t="s">
        <v>1453</v>
      </c>
      <c r="G534" s="393" t="str">
        <f t="shared" si="98"/>
        <v>240201528-RA3-C03</v>
      </c>
      <c r="H534" s="394"/>
      <c r="I534" s="393"/>
      <c r="J534" s="393"/>
      <c r="K534" s="395"/>
      <c r="L534" s="393"/>
      <c r="M534" s="393"/>
      <c r="N534" s="393" t="str">
        <f t="shared" si="78"/>
        <v/>
      </c>
      <c r="O534" s="394"/>
      <c r="P534" s="393"/>
      <c r="Q534" s="393"/>
      <c r="R534" s="393"/>
      <c r="S534" s="396"/>
      <c r="T534" s="394"/>
      <c r="U534" s="393"/>
      <c r="V534" s="392" t="str">
        <f t="shared" si="79"/>
        <v/>
      </c>
      <c r="W534" s="392" t="str">
        <f t="shared" si="80"/>
        <v/>
      </c>
      <c r="X534" s="393"/>
      <c r="Y534" s="391" t="str">
        <f>IFERROR(VLOOKUP(Z534,BASE!$G$2:$H$3,2,0),"")</f>
        <v/>
      </c>
      <c r="Z534" s="393"/>
      <c r="AA534" s="391" t="str">
        <f>IFERROR(VLOOKUP(AB534,BASE!$J$2:$K$3,2,0),"")</f>
        <v/>
      </c>
      <c r="AB534" s="393"/>
      <c r="AC534" s="391" t="str">
        <f>IFERROR(VLOOKUP(AD534,BASE!M:N,2,0),"")</f>
        <v/>
      </c>
      <c r="AD534" s="393"/>
      <c r="AE534" s="391" t="str">
        <f>IFERROR(VLOOKUP(AF534,BASE!$P$2:$R$14,2,0),"")</f>
        <v/>
      </c>
      <c r="AF534" s="393"/>
      <c r="AG534" s="393"/>
      <c r="AH534" s="393"/>
      <c r="AI534" s="391" t="str">
        <f>IFERROR(VLOOKUP(AJ534,BASE!$D$2:$E$40,2,0),"")</f>
        <v/>
      </c>
      <c r="AJ534" s="393"/>
      <c r="AK534" s="394"/>
      <c r="AL534" s="394"/>
      <c r="AM534" s="394"/>
      <c r="AN534" s="394"/>
      <c r="AO534" s="394"/>
      <c r="AP534" s="394"/>
      <c r="AQ534" s="394"/>
      <c r="AR534" s="394"/>
      <c r="AS534" s="394"/>
      <c r="AT534" s="394"/>
      <c r="AU534" s="394"/>
      <c r="AV534" s="394"/>
      <c r="AW534" s="394"/>
      <c r="AX534" s="394"/>
      <c r="AY534" s="394"/>
      <c r="AZ534" s="394"/>
      <c r="BA534" s="394"/>
    </row>
    <row r="535" spans="1:53" ht="39.75" customHeight="1">
      <c r="A535" s="393"/>
      <c r="B535" s="394"/>
      <c r="C535" s="393"/>
      <c r="D535" s="396"/>
      <c r="E535" s="394"/>
      <c r="F535" s="393" t="s">
        <v>1455</v>
      </c>
      <c r="G535" s="393" t="str">
        <f t="shared" si="98"/>
        <v>240201528-RA3-C04</v>
      </c>
      <c r="H535" s="394"/>
      <c r="I535" s="393"/>
      <c r="J535" s="393"/>
      <c r="K535" s="395"/>
      <c r="L535" s="393"/>
      <c r="M535" s="393"/>
      <c r="N535" s="393" t="str">
        <f t="shared" si="78"/>
        <v/>
      </c>
      <c r="O535" s="394"/>
      <c r="P535" s="393"/>
      <c r="Q535" s="393"/>
      <c r="R535" s="393"/>
      <c r="S535" s="396"/>
      <c r="T535" s="394"/>
      <c r="U535" s="393"/>
      <c r="V535" s="392" t="str">
        <f t="shared" si="79"/>
        <v/>
      </c>
      <c r="W535" s="392" t="str">
        <f t="shared" si="80"/>
        <v/>
      </c>
      <c r="X535" s="393"/>
      <c r="Y535" s="391" t="str">
        <f>IFERROR(VLOOKUP(Z535,BASE!$G$2:$H$3,2,0),"")</f>
        <v/>
      </c>
      <c r="Z535" s="393"/>
      <c r="AA535" s="391" t="str">
        <f>IFERROR(VLOOKUP(AB535,BASE!$J$2:$K$3,2,0),"")</f>
        <v/>
      </c>
      <c r="AB535" s="393"/>
      <c r="AC535" s="391" t="str">
        <f>IFERROR(VLOOKUP(AD535,BASE!M:N,2,0),"")</f>
        <v/>
      </c>
      <c r="AD535" s="393"/>
      <c r="AE535" s="391" t="str">
        <f>IFERROR(VLOOKUP(AF535,BASE!$P$2:$R$14,2,0),"")</f>
        <v/>
      </c>
      <c r="AF535" s="393"/>
      <c r="AG535" s="393"/>
      <c r="AH535" s="393"/>
      <c r="AI535" s="391" t="str">
        <f>IFERROR(VLOOKUP(AJ535,BASE!$D$2:$E$40,2,0),"")</f>
        <v/>
      </c>
      <c r="AJ535" s="393"/>
      <c r="AK535" s="394"/>
      <c r="AL535" s="394"/>
      <c r="AM535" s="394"/>
      <c r="AN535" s="394"/>
      <c r="AO535" s="394"/>
      <c r="AP535" s="394"/>
      <c r="AQ535" s="394"/>
      <c r="AR535" s="394"/>
      <c r="AS535" s="394"/>
      <c r="AT535" s="394"/>
      <c r="AU535" s="394"/>
      <c r="AV535" s="394"/>
      <c r="AW535" s="394"/>
      <c r="AX535" s="394"/>
      <c r="AY535" s="394"/>
      <c r="AZ535" s="394"/>
      <c r="BA535" s="394"/>
    </row>
    <row r="536" spans="1:53" ht="39.75" customHeight="1">
      <c r="A536" s="393"/>
      <c r="B536" s="394"/>
      <c r="C536" s="393"/>
      <c r="D536" s="396"/>
      <c r="E536" s="394"/>
      <c r="F536" s="393" t="s">
        <v>1457</v>
      </c>
      <c r="G536" s="393" t="str">
        <f t="shared" si="98"/>
        <v>240201528-RA3-C05</v>
      </c>
      <c r="H536" s="394"/>
      <c r="I536" s="393"/>
      <c r="J536" s="393"/>
      <c r="K536" s="395"/>
      <c r="L536" s="393"/>
      <c r="M536" s="393"/>
      <c r="N536" s="393" t="str">
        <f t="shared" si="78"/>
        <v/>
      </c>
      <c r="O536" s="394"/>
      <c r="P536" s="393"/>
      <c r="Q536" s="393"/>
      <c r="R536" s="393"/>
      <c r="S536" s="396"/>
      <c r="T536" s="394"/>
      <c r="U536" s="393"/>
      <c r="V536" s="392" t="str">
        <f t="shared" si="79"/>
        <v/>
      </c>
      <c r="W536" s="392" t="str">
        <f t="shared" si="80"/>
        <v/>
      </c>
      <c r="X536" s="393"/>
      <c r="Y536" s="391" t="str">
        <f>IFERROR(VLOOKUP(Z536,BASE!$G$2:$H$3,2,0),"")</f>
        <v/>
      </c>
      <c r="Z536" s="393"/>
      <c r="AA536" s="391" t="str">
        <f>IFERROR(VLOOKUP(AB536,BASE!$J$2:$K$3,2,0),"")</f>
        <v/>
      </c>
      <c r="AB536" s="393"/>
      <c r="AC536" s="391" t="str">
        <f>IFERROR(VLOOKUP(AD536,BASE!M:N,2,0),"")</f>
        <v/>
      </c>
      <c r="AD536" s="393"/>
      <c r="AE536" s="391" t="str">
        <f>IFERROR(VLOOKUP(AF536,BASE!$P$2:$R$14,2,0),"")</f>
        <v/>
      </c>
      <c r="AF536" s="393"/>
      <c r="AG536" s="393"/>
      <c r="AH536" s="393"/>
      <c r="AI536" s="391" t="str">
        <f>IFERROR(VLOOKUP(AJ536,BASE!$D$2:$E$40,2,0),"")</f>
        <v/>
      </c>
      <c r="AJ536" s="393"/>
      <c r="AK536" s="394"/>
      <c r="AL536" s="394"/>
      <c r="AM536" s="394"/>
      <c r="AN536" s="394"/>
      <c r="AO536" s="394"/>
      <c r="AP536" s="394"/>
      <c r="AQ536" s="394"/>
      <c r="AR536" s="394"/>
      <c r="AS536" s="394"/>
      <c r="AT536" s="394"/>
      <c r="AU536" s="394"/>
      <c r="AV536" s="394"/>
      <c r="AW536" s="394"/>
      <c r="AX536" s="394"/>
      <c r="AY536" s="394"/>
      <c r="AZ536" s="394"/>
      <c r="BA536" s="394"/>
    </row>
    <row r="537" spans="1:53" ht="39.75" customHeight="1">
      <c r="A537" s="393"/>
      <c r="B537" s="394"/>
      <c r="C537" s="393"/>
      <c r="D537" s="396"/>
      <c r="E537" s="394"/>
      <c r="F537" s="393" t="s">
        <v>1467</v>
      </c>
      <c r="G537" s="393" t="str">
        <f t="shared" si="98"/>
        <v>240201528-RA3-C06</v>
      </c>
      <c r="H537" s="394"/>
      <c r="I537" s="393"/>
      <c r="J537" s="393"/>
      <c r="K537" s="395"/>
      <c r="L537" s="393"/>
      <c r="M537" s="393"/>
      <c r="N537" s="393" t="str">
        <f t="shared" si="78"/>
        <v/>
      </c>
      <c r="O537" s="394"/>
      <c r="P537" s="393"/>
      <c r="Q537" s="393"/>
      <c r="R537" s="393"/>
      <c r="S537" s="396"/>
      <c r="T537" s="394"/>
      <c r="U537" s="393"/>
      <c r="V537" s="392" t="str">
        <f t="shared" si="79"/>
        <v/>
      </c>
      <c r="W537" s="392" t="str">
        <f t="shared" si="80"/>
        <v/>
      </c>
      <c r="X537" s="393"/>
      <c r="Y537" s="391" t="str">
        <f>IFERROR(VLOOKUP(Z537,BASE!$G$2:$H$3,2,0),"")</f>
        <v/>
      </c>
      <c r="Z537" s="393"/>
      <c r="AA537" s="391" t="str">
        <f>IFERROR(VLOOKUP(AB537,BASE!$J$2:$K$3,2,0),"")</f>
        <v/>
      </c>
      <c r="AB537" s="393"/>
      <c r="AC537" s="391" t="str">
        <f>IFERROR(VLOOKUP(AD537,BASE!M:N,2,0),"")</f>
        <v/>
      </c>
      <c r="AD537" s="393"/>
      <c r="AE537" s="391" t="str">
        <f>IFERROR(VLOOKUP(AF537,BASE!$P$2:$R$14,2,0),"")</f>
        <v/>
      </c>
      <c r="AF537" s="393"/>
      <c r="AG537" s="393"/>
      <c r="AH537" s="393"/>
      <c r="AI537" s="391" t="str">
        <f>IFERROR(VLOOKUP(AJ537,BASE!$D$2:$E$40,2,0),"")</f>
        <v/>
      </c>
      <c r="AJ537" s="393"/>
      <c r="AK537" s="394"/>
      <c r="AL537" s="394"/>
      <c r="AM537" s="394"/>
      <c r="AN537" s="394"/>
      <c r="AO537" s="394"/>
      <c r="AP537" s="394"/>
      <c r="AQ537" s="394"/>
      <c r="AR537" s="394"/>
      <c r="AS537" s="394"/>
      <c r="AT537" s="394"/>
      <c r="AU537" s="394"/>
      <c r="AV537" s="394"/>
      <c r="AW537" s="394"/>
      <c r="AX537" s="394"/>
      <c r="AY537" s="394"/>
      <c r="AZ537" s="394"/>
      <c r="BA537" s="394"/>
    </row>
    <row r="538" spans="1:53" ht="39.75" customHeight="1">
      <c r="A538" s="393"/>
      <c r="B538" s="394"/>
      <c r="C538" s="393"/>
      <c r="D538" s="396"/>
      <c r="E538" s="394"/>
      <c r="F538" s="393" t="s">
        <v>1469</v>
      </c>
      <c r="G538" s="393" t="str">
        <f t="shared" si="98"/>
        <v>240201528-RA3-C07</v>
      </c>
      <c r="H538" s="394"/>
      <c r="I538" s="393"/>
      <c r="J538" s="393"/>
      <c r="K538" s="395"/>
      <c r="L538" s="393"/>
      <c r="M538" s="393"/>
      <c r="N538" s="393" t="str">
        <f t="shared" si="78"/>
        <v/>
      </c>
      <c r="O538" s="394"/>
      <c r="P538" s="393"/>
      <c r="Q538" s="393"/>
      <c r="R538" s="393"/>
      <c r="S538" s="396"/>
      <c r="T538" s="394"/>
      <c r="U538" s="393"/>
      <c r="V538" s="392" t="str">
        <f t="shared" si="79"/>
        <v/>
      </c>
      <c r="W538" s="392" t="str">
        <f t="shared" si="80"/>
        <v/>
      </c>
      <c r="X538" s="393"/>
      <c r="Y538" s="391" t="str">
        <f>IFERROR(VLOOKUP(Z538,BASE!$G$2:$H$3,2,0),"")</f>
        <v/>
      </c>
      <c r="Z538" s="393"/>
      <c r="AA538" s="391" t="str">
        <f>IFERROR(VLOOKUP(AB538,BASE!$J$2:$K$3,2,0),"")</f>
        <v/>
      </c>
      <c r="AB538" s="393"/>
      <c r="AC538" s="391" t="str">
        <f>IFERROR(VLOOKUP(AD538,BASE!M:N,2,0),"")</f>
        <v/>
      </c>
      <c r="AD538" s="393"/>
      <c r="AE538" s="391" t="str">
        <f>IFERROR(VLOOKUP(AF538,BASE!$P$2:$R$14,2,0),"")</f>
        <v/>
      </c>
      <c r="AF538" s="393"/>
      <c r="AG538" s="393"/>
      <c r="AH538" s="393"/>
      <c r="AI538" s="391" t="str">
        <f>IFERROR(VLOOKUP(AJ538,BASE!$D$2:$E$40,2,0),"")</f>
        <v/>
      </c>
      <c r="AJ538" s="393"/>
      <c r="AK538" s="394"/>
      <c r="AL538" s="394"/>
      <c r="AM538" s="394"/>
      <c r="AN538" s="394"/>
      <c r="AO538" s="394"/>
      <c r="AP538" s="394"/>
      <c r="AQ538" s="394"/>
      <c r="AR538" s="394"/>
      <c r="AS538" s="394"/>
      <c r="AT538" s="394"/>
      <c r="AU538" s="394"/>
      <c r="AV538" s="394"/>
      <c r="AW538" s="394"/>
      <c r="AX538" s="394"/>
      <c r="AY538" s="394"/>
      <c r="AZ538" s="394"/>
      <c r="BA538" s="394"/>
    </row>
    <row r="539" spans="1:53" ht="39.75" customHeight="1">
      <c r="A539" s="393"/>
      <c r="B539" s="394"/>
      <c r="C539" s="393"/>
      <c r="D539" s="396"/>
      <c r="E539" s="394"/>
      <c r="F539" s="393" t="s">
        <v>1471</v>
      </c>
      <c r="G539" s="393" t="str">
        <f t="shared" si="98"/>
        <v>240201528-RA3-C08</v>
      </c>
      <c r="H539" s="394"/>
      <c r="I539" s="393"/>
      <c r="J539" s="393"/>
      <c r="K539" s="395"/>
      <c r="L539" s="393"/>
      <c r="M539" s="393"/>
      <c r="N539" s="393" t="str">
        <f t="shared" si="78"/>
        <v/>
      </c>
      <c r="O539" s="394"/>
      <c r="P539" s="393"/>
      <c r="Q539" s="393"/>
      <c r="R539" s="393"/>
      <c r="S539" s="396"/>
      <c r="T539" s="394"/>
      <c r="U539" s="393"/>
      <c r="V539" s="392" t="str">
        <f t="shared" si="79"/>
        <v/>
      </c>
      <c r="W539" s="392" t="str">
        <f t="shared" si="80"/>
        <v/>
      </c>
      <c r="X539" s="393"/>
      <c r="Y539" s="391" t="str">
        <f>IFERROR(VLOOKUP(Z539,BASE!$G$2:$H$3,2,0),"")</f>
        <v/>
      </c>
      <c r="Z539" s="393"/>
      <c r="AA539" s="391" t="str">
        <f>IFERROR(VLOOKUP(AB539,BASE!$J$2:$K$3,2,0),"")</f>
        <v/>
      </c>
      <c r="AB539" s="393"/>
      <c r="AC539" s="391" t="str">
        <f>IFERROR(VLOOKUP(AD539,BASE!M:N,2,0),"")</f>
        <v/>
      </c>
      <c r="AD539" s="393"/>
      <c r="AE539" s="391" t="str">
        <f>IFERROR(VLOOKUP(AF539,BASE!$P$2:$R$14,2,0),"")</f>
        <v/>
      </c>
      <c r="AF539" s="393"/>
      <c r="AG539" s="393"/>
      <c r="AH539" s="393"/>
      <c r="AI539" s="391" t="str">
        <f>IFERROR(VLOOKUP(AJ539,BASE!$D$2:$E$40,2,0),"")</f>
        <v/>
      </c>
      <c r="AJ539" s="393"/>
      <c r="AK539" s="394"/>
      <c r="AL539" s="394"/>
      <c r="AM539" s="394"/>
      <c r="AN539" s="394"/>
      <c r="AO539" s="394"/>
      <c r="AP539" s="394"/>
      <c r="AQ539" s="394"/>
      <c r="AR539" s="394"/>
      <c r="AS539" s="394"/>
      <c r="AT539" s="394"/>
      <c r="AU539" s="394"/>
      <c r="AV539" s="394"/>
      <c r="AW539" s="394"/>
      <c r="AX539" s="394"/>
      <c r="AY539" s="394"/>
      <c r="AZ539" s="394"/>
      <c r="BA539" s="394"/>
    </row>
    <row r="540" spans="1:53" ht="39.75" customHeight="1">
      <c r="A540" s="393"/>
      <c r="B540" s="394"/>
      <c r="C540" s="393"/>
      <c r="D540" s="396"/>
      <c r="E540" s="394"/>
      <c r="F540" s="393" t="s">
        <v>1475</v>
      </c>
      <c r="G540" s="393" t="str">
        <f t="shared" si="98"/>
        <v>240201528-RA3-C09</v>
      </c>
      <c r="H540" s="394"/>
      <c r="I540" s="393"/>
      <c r="J540" s="393"/>
      <c r="K540" s="395"/>
      <c r="L540" s="393"/>
      <c r="M540" s="393"/>
      <c r="N540" s="393" t="str">
        <f t="shared" si="78"/>
        <v/>
      </c>
      <c r="O540" s="394"/>
      <c r="P540" s="393"/>
      <c r="Q540" s="393"/>
      <c r="R540" s="393"/>
      <c r="S540" s="396"/>
      <c r="T540" s="394"/>
      <c r="U540" s="393"/>
      <c r="V540" s="392" t="str">
        <f t="shared" si="79"/>
        <v/>
      </c>
      <c r="W540" s="392" t="str">
        <f t="shared" si="80"/>
        <v/>
      </c>
      <c r="X540" s="393"/>
      <c r="Y540" s="391" t="str">
        <f>IFERROR(VLOOKUP(Z540,BASE!$G$2:$H$3,2,0),"")</f>
        <v/>
      </c>
      <c r="Z540" s="393"/>
      <c r="AA540" s="391" t="str">
        <f>IFERROR(VLOOKUP(AB540,BASE!$J$2:$K$3,2,0),"")</f>
        <v/>
      </c>
      <c r="AB540" s="393"/>
      <c r="AC540" s="391" t="str">
        <f>IFERROR(VLOOKUP(AD540,BASE!M:N,2,0),"")</f>
        <v/>
      </c>
      <c r="AD540" s="393"/>
      <c r="AE540" s="391" t="str">
        <f>IFERROR(VLOOKUP(AF540,BASE!$P$2:$R$14,2,0),"")</f>
        <v/>
      </c>
      <c r="AF540" s="393"/>
      <c r="AG540" s="393"/>
      <c r="AH540" s="393"/>
      <c r="AI540" s="391" t="str">
        <f>IFERROR(VLOOKUP(AJ540,BASE!$D$2:$E$40,2,0),"")</f>
        <v/>
      </c>
      <c r="AJ540" s="393"/>
      <c r="AK540" s="394"/>
      <c r="AL540" s="394"/>
      <c r="AM540" s="394"/>
      <c r="AN540" s="394"/>
      <c r="AO540" s="394"/>
      <c r="AP540" s="394"/>
      <c r="AQ540" s="394"/>
      <c r="AR540" s="394"/>
      <c r="AS540" s="394"/>
      <c r="AT540" s="394"/>
      <c r="AU540" s="394"/>
      <c r="AV540" s="394"/>
      <c r="AW540" s="394"/>
      <c r="AX540" s="394"/>
      <c r="AY540" s="394"/>
      <c r="AZ540" s="394"/>
      <c r="BA540" s="394"/>
    </row>
    <row r="541" spans="1:53" ht="39.75" customHeight="1">
      <c r="A541" s="393"/>
      <c r="B541" s="394"/>
      <c r="C541" s="393"/>
      <c r="D541" s="396"/>
      <c r="E541" s="394"/>
      <c r="F541" s="393" t="s">
        <v>1477</v>
      </c>
      <c r="G541" s="393" t="str">
        <f t="shared" si="98"/>
        <v>240201528-RA3-C10</v>
      </c>
      <c r="H541" s="394"/>
      <c r="I541" s="393"/>
      <c r="J541" s="393"/>
      <c r="K541" s="395"/>
      <c r="L541" s="393"/>
      <c r="M541" s="393"/>
      <c r="N541" s="393" t="str">
        <f t="shared" si="78"/>
        <v/>
      </c>
      <c r="O541" s="394"/>
      <c r="P541" s="393"/>
      <c r="Q541" s="393"/>
      <c r="R541" s="393"/>
      <c r="S541" s="396"/>
      <c r="T541" s="394"/>
      <c r="U541" s="393"/>
      <c r="V541" s="392" t="str">
        <f t="shared" si="79"/>
        <v/>
      </c>
      <c r="W541" s="392" t="str">
        <f t="shared" si="80"/>
        <v/>
      </c>
      <c r="X541" s="393"/>
      <c r="Y541" s="391" t="str">
        <f>IFERROR(VLOOKUP(Z541,BASE!$G$2:$H$3,2,0),"")</f>
        <v/>
      </c>
      <c r="Z541" s="393"/>
      <c r="AA541" s="391" t="str">
        <f>IFERROR(VLOOKUP(AB541,BASE!$J$2:$K$3,2,0),"")</f>
        <v/>
      </c>
      <c r="AB541" s="393"/>
      <c r="AC541" s="391" t="str">
        <f>IFERROR(VLOOKUP(AD541,BASE!M:N,2,0),"")</f>
        <v/>
      </c>
      <c r="AD541" s="393"/>
      <c r="AE541" s="391" t="str">
        <f>IFERROR(VLOOKUP(AF541,BASE!$P$2:$R$14,2,0),"")</f>
        <v/>
      </c>
      <c r="AF541" s="393"/>
      <c r="AG541" s="393"/>
      <c r="AH541" s="393"/>
      <c r="AI541" s="391" t="str">
        <f>IFERROR(VLOOKUP(AJ541,BASE!$D$2:$E$40,2,0),"")</f>
        <v/>
      </c>
      <c r="AJ541" s="393"/>
      <c r="AK541" s="394"/>
      <c r="AL541" s="394"/>
      <c r="AM541" s="394"/>
      <c r="AN541" s="394"/>
      <c r="AO541" s="394"/>
      <c r="AP541" s="394"/>
      <c r="AQ541" s="394"/>
      <c r="AR541" s="394"/>
      <c r="AS541" s="394"/>
      <c r="AT541" s="394"/>
      <c r="AU541" s="394"/>
      <c r="AV541" s="394"/>
      <c r="AW541" s="394"/>
      <c r="AX541" s="394"/>
      <c r="AY541" s="394"/>
      <c r="AZ541" s="394"/>
      <c r="BA541" s="394"/>
    </row>
    <row r="542" spans="1:53" ht="39.75" customHeight="1">
      <c r="A542" s="391">
        <v>240201528</v>
      </c>
      <c r="B542" s="392" t="s">
        <v>140</v>
      </c>
      <c r="C542" s="391"/>
      <c r="D542" s="391" t="str">
        <f>CONCATENATE(A542,"-","RA4")</f>
        <v>240201528-RA4</v>
      </c>
      <c r="E542" s="392" t="s">
        <v>1315</v>
      </c>
      <c r="F542" s="393" t="s">
        <v>1440</v>
      </c>
      <c r="G542" s="393" t="str">
        <f t="shared" ref="G542:G551" si="99">CONCATENATE($D$542,"-",F542)</f>
        <v>240201528-RA4-C01</v>
      </c>
      <c r="H542" s="394" t="s">
        <v>1775</v>
      </c>
      <c r="I542" s="393">
        <v>6</v>
      </c>
      <c r="J542" s="393">
        <v>2</v>
      </c>
      <c r="K542" s="395"/>
      <c r="L542" s="393" t="s">
        <v>178</v>
      </c>
      <c r="M542" s="393" t="s">
        <v>1442</v>
      </c>
      <c r="N542" s="393" t="str">
        <f t="shared" si="78"/>
        <v>240201528-RA4-PTA1-E1</v>
      </c>
      <c r="O542" s="394"/>
      <c r="P542" s="393"/>
      <c r="Q542" s="393"/>
      <c r="R542" s="393"/>
      <c r="S542" s="396"/>
      <c r="T542" s="394"/>
      <c r="U542" s="393"/>
      <c r="V542" s="392" t="str">
        <f t="shared" si="79"/>
        <v/>
      </c>
      <c r="W542" s="392" t="str">
        <f t="shared" si="80"/>
        <v/>
      </c>
      <c r="X542" s="393"/>
      <c r="Y542" s="391" t="str">
        <f>IFERROR(VLOOKUP(Z542,BASE!$G$2:$H$3,2,0),"")</f>
        <v/>
      </c>
      <c r="Z542" s="393"/>
      <c r="AA542" s="391" t="str">
        <f>IFERROR(VLOOKUP(AB542,BASE!$J$2:$K$3,2,0),"")</f>
        <v/>
      </c>
      <c r="AB542" s="393"/>
      <c r="AC542" s="391" t="str">
        <f>IFERROR(VLOOKUP(AD542,BASE!M:N,2,0),"")</f>
        <v/>
      </c>
      <c r="AD542" s="393"/>
      <c r="AE542" s="391" t="str">
        <f>IFERROR(VLOOKUP(AF542,BASE!$P$2:$R$14,2,0),"")</f>
        <v/>
      </c>
      <c r="AF542" s="393"/>
      <c r="AG542" s="393"/>
      <c r="AH542" s="393"/>
      <c r="AI542" s="391" t="str">
        <f>IFERROR(VLOOKUP(AJ542,BASE!$D$2:$E$40,2,0),"")</f>
        <v/>
      </c>
      <c r="AJ542" s="393"/>
      <c r="AK542" s="394"/>
      <c r="AL542" s="394"/>
      <c r="AM542" s="394"/>
      <c r="AN542" s="394"/>
      <c r="AO542" s="394"/>
      <c r="AP542" s="394"/>
      <c r="AQ542" s="394"/>
      <c r="AR542" s="394"/>
      <c r="AS542" s="394"/>
      <c r="AT542" s="394"/>
      <c r="AU542" s="394"/>
      <c r="AV542" s="394"/>
      <c r="AW542" s="394"/>
      <c r="AX542" s="394"/>
      <c r="AY542" s="394"/>
      <c r="AZ542" s="394"/>
      <c r="BA542" s="394"/>
    </row>
    <row r="543" spans="1:53" ht="39.75" customHeight="1">
      <c r="A543" s="393"/>
      <c r="B543" s="394"/>
      <c r="C543" s="393"/>
      <c r="D543" s="393"/>
      <c r="E543" s="394"/>
      <c r="F543" s="393" t="s">
        <v>1450</v>
      </c>
      <c r="G543" s="393" t="str">
        <f t="shared" si="99"/>
        <v>240201528-RA4-C02</v>
      </c>
      <c r="H543" s="394"/>
      <c r="I543" s="393"/>
      <c r="J543" s="393"/>
      <c r="K543" s="395"/>
      <c r="L543" s="393"/>
      <c r="M543" s="393"/>
      <c r="N543" s="393" t="str">
        <f t="shared" si="78"/>
        <v/>
      </c>
      <c r="O543" s="394"/>
      <c r="P543" s="393"/>
      <c r="Q543" s="393"/>
      <c r="R543" s="393"/>
      <c r="S543" s="396"/>
      <c r="T543" s="394"/>
      <c r="U543" s="393"/>
      <c r="V543" s="392" t="str">
        <f t="shared" si="79"/>
        <v/>
      </c>
      <c r="W543" s="392" t="str">
        <f t="shared" si="80"/>
        <v/>
      </c>
      <c r="X543" s="393"/>
      <c r="Y543" s="391" t="str">
        <f>IFERROR(VLOOKUP(Z543,BASE!$G$2:$H$3,2,0),"")</f>
        <v/>
      </c>
      <c r="Z543" s="393"/>
      <c r="AA543" s="391" t="str">
        <f>IFERROR(VLOOKUP(AB543,BASE!$J$2:$K$3,2,0),"")</f>
        <v/>
      </c>
      <c r="AB543" s="393"/>
      <c r="AC543" s="391" t="str">
        <f>IFERROR(VLOOKUP(AD543,BASE!M:N,2,0),"")</f>
        <v/>
      </c>
      <c r="AD543" s="393"/>
      <c r="AE543" s="391" t="str">
        <f>IFERROR(VLOOKUP(AF543,BASE!$P$2:$R$14,2,0),"")</f>
        <v/>
      </c>
      <c r="AF543" s="393"/>
      <c r="AG543" s="393"/>
      <c r="AH543" s="393"/>
      <c r="AI543" s="391" t="str">
        <f>IFERROR(VLOOKUP(AJ543,BASE!$D$2:$E$40,2,0),"")</f>
        <v/>
      </c>
      <c r="AJ543" s="393"/>
      <c r="AK543" s="394"/>
      <c r="AL543" s="394"/>
      <c r="AM543" s="394"/>
      <c r="AN543" s="394"/>
      <c r="AO543" s="394"/>
      <c r="AP543" s="394"/>
      <c r="AQ543" s="394"/>
      <c r="AR543" s="394"/>
      <c r="AS543" s="394"/>
      <c r="AT543" s="394"/>
      <c r="AU543" s="394"/>
      <c r="AV543" s="394"/>
      <c r="AW543" s="394"/>
      <c r="AX543" s="394"/>
      <c r="AY543" s="394"/>
      <c r="AZ543" s="394"/>
      <c r="BA543" s="394"/>
    </row>
    <row r="544" spans="1:53" ht="39.75" customHeight="1">
      <c r="A544" s="393"/>
      <c r="B544" s="394"/>
      <c r="C544" s="393"/>
      <c r="D544" s="393"/>
      <c r="E544" s="394"/>
      <c r="F544" s="393" t="s">
        <v>1453</v>
      </c>
      <c r="G544" s="393" t="str">
        <f t="shared" si="99"/>
        <v>240201528-RA4-C03</v>
      </c>
      <c r="H544" s="394"/>
      <c r="I544" s="393"/>
      <c r="J544" s="393"/>
      <c r="K544" s="395"/>
      <c r="L544" s="393"/>
      <c r="M544" s="393"/>
      <c r="N544" s="393" t="str">
        <f t="shared" si="78"/>
        <v/>
      </c>
      <c r="O544" s="394"/>
      <c r="P544" s="393"/>
      <c r="Q544" s="393"/>
      <c r="R544" s="393"/>
      <c r="S544" s="396"/>
      <c r="T544" s="394"/>
      <c r="U544" s="393"/>
      <c r="V544" s="392" t="str">
        <f t="shared" si="79"/>
        <v/>
      </c>
      <c r="W544" s="392" t="str">
        <f t="shared" si="80"/>
        <v/>
      </c>
      <c r="X544" s="393"/>
      <c r="Y544" s="391" t="str">
        <f>IFERROR(VLOOKUP(Z544,BASE!$G$2:$H$3,2,0),"")</f>
        <v/>
      </c>
      <c r="Z544" s="393"/>
      <c r="AA544" s="391" t="str">
        <f>IFERROR(VLOOKUP(AB544,BASE!$J$2:$K$3,2,0),"")</f>
        <v/>
      </c>
      <c r="AB544" s="393"/>
      <c r="AC544" s="391" t="str">
        <f>IFERROR(VLOOKUP(AD544,BASE!M:N,2,0),"")</f>
        <v/>
      </c>
      <c r="AD544" s="393"/>
      <c r="AE544" s="391" t="str">
        <f>IFERROR(VLOOKUP(AF544,BASE!$P$2:$R$14,2,0),"")</f>
        <v/>
      </c>
      <c r="AF544" s="393"/>
      <c r="AG544" s="393"/>
      <c r="AH544" s="393"/>
      <c r="AI544" s="391" t="str">
        <f>IFERROR(VLOOKUP(AJ544,BASE!$D$2:$E$40,2,0),"")</f>
        <v/>
      </c>
      <c r="AJ544" s="393"/>
      <c r="AK544" s="394"/>
      <c r="AL544" s="394"/>
      <c r="AM544" s="394"/>
      <c r="AN544" s="394"/>
      <c r="AO544" s="394"/>
      <c r="AP544" s="394"/>
      <c r="AQ544" s="394"/>
      <c r="AR544" s="394"/>
      <c r="AS544" s="394"/>
      <c r="AT544" s="394"/>
      <c r="AU544" s="394"/>
      <c r="AV544" s="394"/>
      <c r="AW544" s="394"/>
      <c r="AX544" s="394"/>
      <c r="AY544" s="394"/>
      <c r="AZ544" s="394"/>
      <c r="BA544" s="394"/>
    </row>
    <row r="545" spans="1:53" ht="39.75" customHeight="1">
      <c r="A545" s="393"/>
      <c r="B545" s="394"/>
      <c r="C545" s="393"/>
      <c r="D545" s="393"/>
      <c r="E545" s="394"/>
      <c r="F545" s="393" t="s">
        <v>1455</v>
      </c>
      <c r="G545" s="393" t="str">
        <f t="shared" si="99"/>
        <v>240201528-RA4-C04</v>
      </c>
      <c r="H545" s="394"/>
      <c r="I545" s="393"/>
      <c r="J545" s="393"/>
      <c r="K545" s="395"/>
      <c r="L545" s="393"/>
      <c r="M545" s="393"/>
      <c r="N545" s="393" t="str">
        <f t="shared" si="78"/>
        <v/>
      </c>
      <c r="O545" s="394"/>
      <c r="P545" s="393"/>
      <c r="Q545" s="393"/>
      <c r="R545" s="393"/>
      <c r="S545" s="396"/>
      <c r="T545" s="394"/>
      <c r="U545" s="393"/>
      <c r="V545" s="392" t="str">
        <f t="shared" si="79"/>
        <v/>
      </c>
      <c r="W545" s="392" t="str">
        <f t="shared" si="80"/>
        <v/>
      </c>
      <c r="X545" s="393"/>
      <c r="Y545" s="391" t="str">
        <f>IFERROR(VLOOKUP(Z545,BASE!$G$2:$H$3,2,0),"")</f>
        <v/>
      </c>
      <c r="Z545" s="393"/>
      <c r="AA545" s="391" t="str">
        <f>IFERROR(VLOOKUP(AB545,BASE!$J$2:$K$3,2,0),"")</f>
        <v/>
      </c>
      <c r="AB545" s="393"/>
      <c r="AC545" s="391" t="str">
        <f>IFERROR(VLOOKUP(AD545,BASE!M:N,2,0),"")</f>
        <v/>
      </c>
      <c r="AD545" s="393"/>
      <c r="AE545" s="391" t="str">
        <f>IFERROR(VLOOKUP(AF545,BASE!$P$2:$R$14,2,0),"")</f>
        <v/>
      </c>
      <c r="AF545" s="393"/>
      <c r="AG545" s="393"/>
      <c r="AH545" s="393"/>
      <c r="AI545" s="391" t="str">
        <f>IFERROR(VLOOKUP(AJ545,BASE!$D$2:$E$40,2,0),"")</f>
        <v/>
      </c>
      <c r="AJ545" s="393"/>
      <c r="AK545" s="394"/>
      <c r="AL545" s="394"/>
      <c r="AM545" s="394"/>
      <c r="AN545" s="394"/>
      <c r="AO545" s="394"/>
      <c r="AP545" s="394"/>
      <c r="AQ545" s="394"/>
      <c r="AR545" s="394"/>
      <c r="AS545" s="394"/>
      <c r="AT545" s="394"/>
      <c r="AU545" s="394"/>
      <c r="AV545" s="394"/>
      <c r="AW545" s="394"/>
      <c r="AX545" s="394"/>
      <c r="AY545" s="394"/>
      <c r="AZ545" s="394"/>
      <c r="BA545" s="394"/>
    </row>
    <row r="546" spans="1:53" ht="39.75" customHeight="1">
      <c r="A546" s="393"/>
      <c r="B546" s="394"/>
      <c r="C546" s="393"/>
      <c r="D546" s="393"/>
      <c r="E546" s="394"/>
      <c r="F546" s="393" t="s">
        <v>1457</v>
      </c>
      <c r="G546" s="393" t="str">
        <f t="shared" si="99"/>
        <v>240201528-RA4-C05</v>
      </c>
      <c r="H546" s="394"/>
      <c r="I546" s="393"/>
      <c r="J546" s="393"/>
      <c r="K546" s="395"/>
      <c r="L546" s="393"/>
      <c r="M546" s="393"/>
      <c r="N546" s="393" t="str">
        <f t="shared" si="78"/>
        <v/>
      </c>
      <c r="O546" s="394"/>
      <c r="P546" s="393"/>
      <c r="Q546" s="393"/>
      <c r="R546" s="393"/>
      <c r="S546" s="396"/>
      <c r="T546" s="394"/>
      <c r="U546" s="393"/>
      <c r="V546" s="392" t="str">
        <f t="shared" si="79"/>
        <v/>
      </c>
      <c r="W546" s="392" t="str">
        <f t="shared" si="80"/>
        <v/>
      </c>
      <c r="X546" s="393"/>
      <c r="Y546" s="391" t="str">
        <f>IFERROR(VLOOKUP(Z546,BASE!$G$2:$H$3,2,0),"")</f>
        <v/>
      </c>
      <c r="Z546" s="393"/>
      <c r="AA546" s="391" t="str">
        <f>IFERROR(VLOOKUP(AB546,BASE!$J$2:$K$3,2,0),"")</f>
        <v/>
      </c>
      <c r="AB546" s="393"/>
      <c r="AC546" s="391" t="str">
        <f>IFERROR(VLOOKUP(AD546,BASE!M:N,2,0),"")</f>
        <v/>
      </c>
      <c r="AD546" s="393"/>
      <c r="AE546" s="391" t="str">
        <f>IFERROR(VLOOKUP(AF546,BASE!$P$2:$R$14,2,0),"")</f>
        <v/>
      </c>
      <c r="AF546" s="393"/>
      <c r="AG546" s="393"/>
      <c r="AH546" s="393"/>
      <c r="AI546" s="391" t="str">
        <f>IFERROR(VLOOKUP(AJ546,BASE!$D$2:$E$40,2,0),"")</f>
        <v/>
      </c>
      <c r="AJ546" s="393"/>
      <c r="AK546" s="394"/>
      <c r="AL546" s="394"/>
      <c r="AM546" s="394"/>
      <c r="AN546" s="394"/>
      <c r="AO546" s="394"/>
      <c r="AP546" s="394"/>
      <c r="AQ546" s="394"/>
      <c r="AR546" s="394"/>
      <c r="AS546" s="394"/>
      <c r="AT546" s="394"/>
      <c r="AU546" s="394"/>
      <c r="AV546" s="394"/>
      <c r="AW546" s="394"/>
      <c r="AX546" s="394"/>
      <c r="AY546" s="394"/>
      <c r="AZ546" s="394"/>
      <c r="BA546" s="394"/>
    </row>
    <row r="547" spans="1:53" ht="39.75" customHeight="1">
      <c r="A547" s="393"/>
      <c r="B547" s="394"/>
      <c r="C547" s="393"/>
      <c r="D547" s="393"/>
      <c r="E547" s="394"/>
      <c r="F547" s="393" t="s">
        <v>1467</v>
      </c>
      <c r="G547" s="393" t="str">
        <f t="shared" si="99"/>
        <v>240201528-RA4-C06</v>
      </c>
      <c r="H547" s="394"/>
      <c r="I547" s="393"/>
      <c r="J547" s="393"/>
      <c r="K547" s="395"/>
      <c r="L547" s="393"/>
      <c r="M547" s="393"/>
      <c r="N547" s="393" t="str">
        <f t="shared" si="78"/>
        <v/>
      </c>
      <c r="O547" s="394"/>
      <c r="P547" s="393"/>
      <c r="Q547" s="393"/>
      <c r="R547" s="393"/>
      <c r="S547" s="396"/>
      <c r="T547" s="394"/>
      <c r="U547" s="393"/>
      <c r="V547" s="392" t="str">
        <f t="shared" si="79"/>
        <v/>
      </c>
      <c r="W547" s="392" t="str">
        <f t="shared" si="80"/>
        <v/>
      </c>
      <c r="X547" s="393"/>
      <c r="Y547" s="391" t="str">
        <f>IFERROR(VLOOKUP(Z547,BASE!$G$2:$H$3,2,0),"")</f>
        <v/>
      </c>
      <c r="Z547" s="393"/>
      <c r="AA547" s="391" t="str">
        <f>IFERROR(VLOOKUP(AB547,BASE!$J$2:$K$3,2,0),"")</f>
        <v/>
      </c>
      <c r="AB547" s="393"/>
      <c r="AC547" s="391" t="str">
        <f>IFERROR(VLOOKUP(AD547,BASE!M:N,2,0),"")</f>
        <v/>
      </c>
      <c r="AD547" s="393"/>
      <c r="AE547" s="391" t="str">
        <f>IFERROR(VLOOKUP(AF547,BASE!$P$2:$R$14,2,0),"")</f>
        <v/>
      </c>
      <c r="AF547" s="393"/>
      <c r="AG547" s="393"/>
      <c r="AH547" s="393"/>
      <c r="AI547" s="391" t="str">
        <f>IFERROR(VLOOKUP(AJ547,BASE!$D$2:$E$40,2,0),"")</f>
        <v/>
      </c>
      <c r="AJ547" s="393"/>
      <c r="AK547" s="394"/>
      <c r="AL547" s="394"/>
      <c r="AM547" s="394"/>
      <c r="AN547" s="394"/>
      <c r="AO547" s="394"/>
      <c r="AP547" s="394"/>
      <c r="AQ547" s="394"/>
      <c r="AR547" s="394"/>
      <c r="AS547" s="394"/>
      <c r="AT547" s="394"/>
      <c r="AU547" s="394"/>
      <c r="AV547" s="394"/>
      <c r="AW547" s="394"/>
      <c r="AX547" s="394"/>
      <c r="AY547" s="394"/>
      <c r="AZ547" s="394"/>
      <c r="BA547" s="394"/>
    </row>
    <row r="548" spans="1:53" ht="39.75" customHeight="1">
      <c r="A548" s="393"/>
      <c r="B548" s="394"/>
      <c r="C548" s="393"/>
      <c r="D548" s="393"/>
      <c r="E548" s="394"/>
      <c r="F548" s="393" t="s">
        <v>1469</v>
      </c>
      <c r="G548" s="393" t="str">
        <f t="shared" si="99"/>
        <v>240201528-RA4-C07</v>
      </c>
      <c r="H548" s="394"/>
      <c r="I548" s="393"/>
      <c r="J548" s="393"/>
      <c r="K548" s="395"/>
      <c r="L548" s="393"/>
      <c r="M548" s="393"/>
      <c r="N548" s="393" t="str">
        <f t="shared" si="78"/>
        <v/>
      </c>
      <c r="O548" s="394"/>
      <c r="P548" s="393"/>
      <c r="Q548" s="393"/>
      <c r="R548" s="393"/>
      <c r="S548" s="396"/>
      <c r="T548" s="394"/>
      <c r="U548" s="393"/>
      <c r="V548" s="392" t="str">
        <f t="shared" si="79"/>
        <v/>
      </c>
      <c r="W548" s="392" t="str">
        <f t="shared" si="80"/>
        <v/>
      </c>
      <c r="X548" s="393"/>
      <c r="Y548" s="391" t="str">
        <f>IFERROR(VLOOKUP(Z548,BASE!$G$2:$H$3,2,0),"")</f>
        <v/>
      </c>
      <c r="Z548" s="393"/>
      <c r="AA548" s="391" t="str">
        <f>IFERROR(VLOOKUP(AB548,BASE!$J$2:$K$3,2,0),"")</f>
        <v/>
      </c>
      <c r="AB548" s="393"/>
      <c r="AC548" s="391" t="str">
        <f>IFERROR(VLOOKUP(AD548,BASE!M:N,2,0),"")</f>
        <v/>
      </c>
      <c r="AD548" s="393"/>
      <c r="AE548" s="391" t="str">
        <f>IFERROR(VLOOKUP(AF548,BASE!$P$2:$R$14,2,0),"")</f>
        <v/>
      </c>
      <c r="AF548" s="393"/>
      <c r="AG548" s="393"/>
      <c r="AH548" s="393"/>
      <c r="AI548" s="391" t="str">
        <f>IFERROR(VLOOKUP(AJ548,BASE!$D$2:$E$40,2,0),"")</f>
        <v/>
      </c>
      <c r="AJ548" s="393"/>
      <c r="AK548" s="394"/>
      <c r="AL548" s="394"/>
      <c r="AM548" s="394"/>
      <c r="AN548" s="394"/>
      <c r="AO548" s="394"/>
      <c r="AP548" s="394"/>
      <c r="AQ548" s="394"/>
      <c r="AR548" s="394"/>
      <c r="AS548" s="394"/>
      <c r="AT548" s="394"/>
      <c r="AU548" s="394"/>
      <c r="AV548" s="394"/>
      <c r="AW548" s="394"/>
      <c r="AX548" s="394"/>
      <c r="AY548" s="394"/>
      <c r="AZ548" s="394"/>
      <c r="BA548" s="394"/>
    </row>
    <row r="549" spans="1:53" ht="39.75" customHeight="1">
      <c r="A549" s="393"/>
      <c r="B549" s="394"/>
      <c r="C549" s="393"/>
      <c r="D549" s="393"/>
      <c r="E549" s="394"/>
      <c r="F549" s="393" t="s">
        <v>1471</v>
      </c>
      <c r="G549" s="393" t="str">
        <f t="shared" si="99"/>
        <v>240201528-RA4-C08</v>
      </c>
      <c r="H549" s="394"/>
      <c r="I549" s="393"/>
      <c r="J549" s="393"/>
      <c r="K549" s="395"/>
      <c r="L549" s="393"/>
      <c r="M549" s="393"/>
      <c r="N549" s="393" t="str">
        <f t="shared" si="78"/>
        <v/>
      </c>
      <c r="O549" s="394"/>
      <c r="P549" s="393"/>
      <c r="Q549" s="393"/>
      <c r="R549" s="393"/>
      <c r="S549" s="396"/>
      <c r="T549" s="394"/>
      <c r="U549" s="393"/>
      <c r="V549" s="392" t="str">
        <f t="shared" si="79"/>
        <v/>
      </c>
      <c r="W549" s="392" t="str">
        <f t="shared" si="80"/>
        <v/>
      </c>
      <c r="X549" s="393"/>
      <c r="Y549" s="391" t="str">
        <f>IFERROR(VLOOKUP(Z549,BASE!$G$2:$H$3,2,0),"")</f>
        <v/>
      </c>
      <c r="Z549" s="393"/>
      <c r="AA549" s="391" t="str">
        <f>IFERROR(VLOOKUP(AB549,BASE!$J$2:$K$3,2,0),"")</f>
        <v/>
      </c>
      <c r="AB549" s="393"/>
      <c r="AC549" s="391" t="str">
        <f>IFERROR(VLOOKUP(AD549,BASE!M:N,2,0),"")</f>
        <v/>
      </c>
      <c r="AD549" s="393"/>
      <c r="AE549" s="391" t="str">
        <f>IFERROR(VLOOKUP(AF549,BASE!$P$2:$R$14,2,0),"")</f>
        <v/>
      </c>
      <c r="AF549" s="393"/>
      <c r="AG549" s="393"/>
      <c r="AH549" s="393"/>
      <c r="AI549" s="391" t="str">
        <f>IFERROR(VLOOKUP(AJ549,BASE!$D$2:$E$40,2,0),"")</f>
        <v/>
      </c>
      <c r="AJ549" s="393"/>
      <c r="AK549" s="394"/>
      <c r="AL549" s="394"/>
      <c r="AM549" s="394"/>
      <c r="AN549" s="394"/>
      <c r="AO549" s="394"/>
      <c r="AP549" s="394"/>
      <c r="AQ549" s="394"/>
      <c r="AR549" s="394"/>
      <c r="AS549" s="394"/>
      <c r="AT549" s="394"/>
      <c r="AU549" s="394"/>
      <c r="AV549" s="394"/>
      <c r="AW549" s="394"/>
      <c r="AX549" s="394"/>
      <c r="AY549" s="394"/>
      <c r="AZ549" s="394"/>
      <c r="BA549" s="394"/>
    </row>
    <row r="550" spans="1:53" ht="39.75" customHeight="1">
      <c r="A550" s="393"/>
      <c r="B550" s="394"/>
      <c r="C550" s="393"/>
      <c r="D550" s="393"/>
      <c r="E550" s="394"/>
      <c r="F550" s="393" t="s">
        <v>1475</v>
      </c>
      <c r="G550" s="393" t="str">
        <f t="shared" si="99"/>
        <v>240201528-RA4-C09</v>
      </c>
      <c r="H550" s="394"/>
      <c r="I550" s="393"/>
      <c r="J550" s="393"/>
      <c r="K550" s="395"/>
      <c r="L550" s="393"/>
      <c r="M550" s="393"/>
      <c r="N550" s="393" t="str">
        <f t="shared" si="78"/>
        <v/>
      </c>
      <c r="O550" s="394"/>
      <c r="P550" s="393"/>
      <c r="Q550" s="393"/>
      <c r="R550" s="393"/>
      <c r="S550" s="396"/>
      <c r="T550" s="394"/>
      <c r="U550" s="393"/>
      <c r="V550" s="392" t="str">
        <f t="shared" si="79"/>
        <v/>
      </c>
      <c r="W550" s="392" t="str">
        <f t="shared" si="80"/>
        <v/>
      </c>
      <c r="X550" s="393"/>
      <c r="Y550" s="391" t="str">
        <f>IFERROR(VLOOKUP(Z550,BASE!$G$2:$H$3,2,0),"")</f>
        <v/>
      </c>
      <c r="Z550" s="393"/>
      <c r="AA550" s="391" t="str">
        <f>IFERROR(VLOOKUP(AB550,BASE!$J$2:$K$3,2,0),"")</f>
        <v/>
      </c>
      <c r="AB550" s="393"/>
      <c r="AC550" s="391" t="str">
        <f>IFERROR(VLOOKUP(AD550,BASE!M:N,2,0),"")</f>
        <v/>
      </c>
      <c r="AD550" s="393"/>
      <c r="AE550" s="391" t="str">
        <f>IFERROR(VLOOKUP(AF550,BASE!$P$2:$R$14,2,0),"")</f>
        <v/>
      </c>
      <c r="AF550" s="393"/>
      <c r="AG550" s="393"/>
      <c r="AH550" s="393"/>
      <c r="AI550" s="391" t="str">
        <f>IFERROR(VLOOKUP(AJ550,BASE!$D$2:$E$40,2,0),"")</f>
        <v/>
      </c>
      <c r="AJ550" s="393"/>
      <c r="AK550" s="394"/>
      <c r="AL550" s="394"/>
      <c r="AM550" s="394"/>
      <c r="AN550" s="394"/>
      <c r="AO550" s="394"/>
      <c r="AP550" s="394"/>
      <c r="AQ550" s="394"/>
      <c r="AR550" s="394"/>
      <c r="AS550" s="394"/>
      <c r="AT550" s="394"/>
      <c r="AU550" s="394"/>
      <c r="AV550" s="394"/>
      <c r="AW550" s="394"/>
      <c r="AX550" s="394"/>
      <c r="AY550" s="394"/>
      <c r="AZ550" s="394"/>
      <c r="BA550" s="394"/>
    </row>
    <row r="551" spans="1:53" ht="39.75" customHeight="1">
      <c r="A551" s="393"/>
      <c r="B551" s="394"/>
      <c r="C551" s="393"/>
      <c r="D551" s="393"/>
      <c r="E551" s="394"/>
      <c r="F551" s="393" t="s">
        <v>1477</v>
      </c>
      <c r="G551" s="393" t="str">
        <f t="shared" si="99"/>
        <v>240201528-RA4-C10</v>
      </c>
      <c r="H551" s="394"/>
      <c r="I551" s="393"/>
      <c r="J551" s="393"/>
      <c r="K551" s="395"/>
      <c r="L551" s="393"/>
      <c r="M551" s="393"/>
      <c r="N551" s="393" t="str">
        <f t="shared" si="78"/>
        <v/>
      </c>
      <c r="O551" s="394"/>
      <c r="P551" s="393"/>
      <c r="Q551" s="393"/>
      <c r="R551" s="393"/>
      <c r="S551" s="396"/>
      <c r="T551" s="394"/>
      <c r="U551" s="393"/>
      <c r="V551" s="392" t="str">
        <f t="shared" si="79"/>
        <v/>
      </c>
      <c r="W551" s="392" t="str">
        <f t="shared" si="80"/>
        <v/>
      </c>
      <c r="X551" s="393"/>
      <c r="Y551" s="391" t="str">
        <f>IFERROR(VLOOKUP(Z551,BASE!$G$2:$H$3,2,0),"")</f>
        <v/>
      </c>
      <c r="Z551" s="393"/>
      <c r="AA551" s="391" t="str">
        <f>IFERROR(VLOOKUP(AB551,BASE!$J$2:$K$3,2,0),"")</f>
        <v/>
      </c>
      <c r="AB551" s="393"/>
      <c r="AC551" s="391" t="str">
        <f>IFERROR(VLOOKUP(AD551,BASE!M:N,2,0),"")</f>
        <v/>
      </c>
      <c r="AD551" s="393"/>
      <c r="AE551" s="391" t="str">
        <f>IFERROR(VLOOKUP(AF551,BASE!$P$2:$R$14,2,0),"")</f>
        <v/>
      </c>
      <c r="AF551" s="393"/>
      <c r="AG551" s="393"/>
      <c r="AH551" s="393"/>
      <c r="AI551" s="391" t="str">
        <f>IFERROR(VLOOKUP(AJ551,BASE!$D$2:$E$40,2,0),"")</f>
        <v/>
      </c>
      <c r="AJ551" s="393"/>
      <c r="AK551" s="394"/>
      <c r="AL551" s="394"/>
      <c r="AM551" s="394"/>
      <c r="AN551" s="394"/>
      <c r="AO551" s="394"/>
      <c r="AP551" s="394"/>
      <c r="AQ551" s="394"/>
      <c r="AR551" s="394"/>
      <c r="AS551" s="394"/>
      <c r="AT551" s="394"/>
      <c r="AU551" s="394"/>
      <c r="AV551" s="394"/>
      <c r="AW551" s="394"/>
      <c r="AX551" s="394"/>
      <c r="AY551" s="394"/>
      <c r="AZ551" s="394"/>
      <c r="BA551" s="394"/>
    </row>
    <row r="552" spans="1:53" ht="39.75" customHeight="1">
      <c r="A552" s="391">
        <v>210201023</v>
      </c>
      <c r="B552" s="392" t="s">
        <v>175</v>
      </c>
      <c r="C552" s="391"/>
      <c r="D552" s="391" t="str">
        <f>CONCATENATE(A552,"-","RA1")</f>
        <v>210201023-RA1</v>
      </c>
      <c r="E552" s="392" t="s">
        <v>1316</v>
      </c>
      <c r="F552" s="393" t="s">
        <v>1440</v>
      </c>
      <c r="G552" s="393" t="str">
        <f t="shared" ref="G552:G561" si="100">CONCATENATE($D$552,"-",F552)</f>
        <v>210201023-RA1-C01</v>
      </c>
      <c r="H552" s="397" t="s">
        <v>1776</v>
      </c>
      <c r="I552" s="393">
        <v>4</v>
      </c>
      <c r="J552" s="393">
        <v>0</v>
      </c>
      <c r="K552" s="395"/>
      <c r="L552" s="393" t="s">
        <v>184</v>
      </c>
      <c r="M552" s="393" t="s">
        <v>1442</v>
      </c>
      <c r="N552" s="393" t="str">
        <f t="shared" si="78"/>
        <v>210201023-RA1-PTA3-E1</v>
      </c>
      <c r="O552" s="394" t="s">
        <v>1777</v>
      </c>
      <c r="P552" s="393">
        <v>4</v>
      </c>
      <c r="Q552" s="393">
        <v>2</v>
      </c>
      <c r="R552" s="393"/>
      <c r="S552" s="396"/>
      <c r="T552" s="394"/>
      <c r="U552" s="393"/>
      <c r="V552" s="392" t="str">
        <f t="shared" si="79"/>
        <v/>
      </c>
      <c r="W552" s="392" t="str">
        <f t="shared" si="80"/>
        <v/>
      </c>
      <c r="X552" s="393"/>
      <c r="Y552" s="391" t="str">
        <f>IFERROR(VLOOKUP(Z552,BASE!$G$2:$H$3,2,0),"")</f>
        <v/>
      </c>
      <c r="Z552" s="393"/>
      <c r="AA552" s="391" t="str">
        <f>IFERROR(VLOOKUP(AB552,BASE!$J$2:$K$3,2,0),"")</f>
        <v/>
      </c>
      <c r="AB552" s="393"/>
      <c r="AC552" s="391" t="str">
        <f>IFERROR(VLOOKUP(AD552,BASE!M:N,2,0),"")</f>
        <v/>
      </c>
      <c r="AD552" s="393"/>
      <c r="AE552" s="391" t="str">
        <f>IFERROR(VLOOKUP(AF552,BASE!$P$2:$R$14,2,0),"")</f>
        <v/>
      </c>
      <c r="AF552" s="393"/>
      <c r="AG552" s="393"/>
      <c r="AH552" s="393"/>
      <c r="AI552" s="391" t="str">
        <f>IFERROR(VLOOKUP(AJ552,BASE!$D$2:$E$40,2,0),"")</f>
        <v/>
      </c>
      <c r="AJ552" s="393"/>
      <c r="AK552" s="394"/>
      <c r="AL552" s="394"/>
      <c r="AM552" s="394"/>
      <c r="AN552" s="394"/>
      <c r="AO552" s="394"/>
      <c r="AP552" s="394"/>
      <c r="AQ552" s="394"/>
      <c r="AR552" s="394"/>
      <c r="AS552" s="394"/>
      <c r="AT552" s="394"/>
      <c r="AU552" s="394"/>
      <c r="AV552" s="394"/>
      <c r="AW552" s="394"/>
      <c r="AX552" s="394"/>
      <c r="AY552" s="394"/>
      <c r="AZ552" s="394"/>
      <c r="BA552" s="394"/>
    </row>
    <row r="553" spans="1:53" ht="39.75" customHeight="1">
      <c r="A553" s="393"/>
      <c r="B553" s="394"/>
      <c r="C553" s="393"/>
      <c r="D553" s="396"/>
      <c r="E553" s="394"/>
      <c r="F553" s="393" t="s">
        <v>1450</v>
      </c>
      <c r="G553" s="393" t="str">
        <f t="shared" si="100"/>
        <v>210201023-RA1-C02</v>
      </c>
      <c r="H553" s="394" t="s">
        <v>1778</v>
      </c>
      <c r="I553" s="393">
        <v>2</v>
      </c>
      <c r="J553" s="393">
        <v>0</v>
      </c>
      <c r="K553" s="395"/>
      <c r="L553" s="393"/>
      <c r="M553" s="393"/>
      <c r="N553" s="393" t="str">
        <f t="shared" si="78"/>
        <v/>
      </c>
      <c r="O553" s="394"/>
      <c r="P553" s="393"/>
      <c r="Q553" s="393"/>
      <c r="R553" s="393"/>
      <c r="S553" s="396"/>
      <c r="T553" s="394"/>
      <c r="U553" s="393"/>
      <c r="V553" s="392" t="str">
        <f t="shared" si="79"/>
        <v/>
      </c>
      <c r="W553" s="392" t="str">
        <f t="shared" si="80"/>
        <v/>
      </c>
      <c r="X553" s="393"/>
      <c r="Y553" s="391" t="str">
        <f>IFERROR(VLOOKUP(Z553,BASE!$G$2:$H$3,2,0),"")</f>
        <v/>
      </c>
      <c r="Z553" s="393"/>
      <c r="AA553" s="391" t="str">
        <f>IFERROR(VLOOKUP(AB553,BASE!$J$2:$K$3,2,0),"")</f>
        <v/>
      </c>
      <c r="AB553" s="393"/>
      <c r="AC553" s="391" t="str">
        <f>IFERROR(VLOOKUP(AD553,BASE!M:N,2,0),"")</f>
        <v/>
      </c>
      <c r="AD553" s="393"/>
      <c r="AE553" s="391" t="str">
        <f>IFERROR(VLOOKUP(AF553,BASE!$P$2:$R$14,2,0),"")</f>
        <v/>
      </c>
      <c r="AF553" s="393"/>
      <c r="AG553" s="393"/>
      <c r="AH553" s="393"/>
      <c r="AI553" s="391" t="str">
        <f>IFERROR(VLOOKUP(AJ553,BASE!$D$2:$E$40,2,0),"")</f>
        <v/>
      </c>
      <c r="AJ553" s="393"/>
      <c r="AK553" s="394"/>
      <c r="AL553" s="394"/>
      <c r="AM553" s="394"/>
      <c r="AN553" s="394"/>
      <c r="AO553" s="394"/>
      <c r="AP553" s="394"/>
      <c r="AQ553" s="394"/>
      <c r="AR553" s="394"/>
      <c r="AS553" s="394"/>
      <c r="AT553" s="394"/>
      <c r="AU553" s="394"/>
      <c r="AV553" s="394"/>
      <c r="AW553" s="394"/>
      <c r="AX553" s="394"/>
      <c r="AY553" s="394"/>
      <c r="AZ553" s="394"/>
      <c r="BA553" s="394"/>
    </row>
    <row r="554" spans="1:53" ht="39.75" customHeight="1">
      <c r="A554" s="393"/>
      <c r="B554" s="394"/>
      <c r="C554" s="393"/>
      <c r="D554" s="396"/>
      <c r="E554" s="394"/>
      <c r="F554" s="393" t="s">
        <v>1453</v>
      </c>
      <c r="G554" s="393" t="str">
        <f t="shared" si="100"/>
        <v>210201023-RA1-C03</v>
      </c>
      <c r="H554" s="394" t="s">
        <v>1779</v>
      </c>
      <c r="I554" s="393">
        <v>5</v>
      </c>
      <c r="J554" s="393">
        <v>1</v>
      </c>
      <c r="K554" s="395"/>
      <c r="L554" s="393"/>
      <c r="M554" s="393"/>
      <c r="N554" s="393" t="str">
        <f t="shared" si="78"/>
        <v/>
      </c>
      <c r="O554" s="394"/>
      <c r="P554" s="393"/>
      <c r="Q554" s="393"/>
      <c r="R554" s="393"/>
      <c r="S554" s="396"/>
      <c r="T554" s="394"/>
      <c r="U554" s="393"/>
      <c r="V554" s="392" t="str">
        <f t="shared" si="79"/>
        <v/>
      </c>
      <c r="W554" s="392" t="str">
        <f t="shared" si="80"/>
        <v/>
      </c>
      <c r="X554" s="393"/>
      <c r="Y554" s="391" t="str">
        <f>IFERROR(VLOOKUP(Z554,BASE!$G$2:$H$3,2,0),"")</f>
        <v/>
      </c>
      <c r="Z554" s="393"/>
      <c r="AA554" s="391" t="str">
        <f>IFERROR(VLOOKUP(AB554,BASE!$J$2:$K$3,2,0),"")</f>
        <v/>
      </c>
      <c r="AB554" s="393"/>
      <c r="AC554" s="391" t="str">
        <f>IFERROR(VLOOKUP(AD554,BASE!M:N,2,0),"")</f>
        <v/>
      </c>
      <c r="AD554" s="393"/>
      <c r="AE554" s="391" t="str">
        <f>IFERROR(VLOOKUP(AF554,BASE!$P$2:$R$14,2,0),"")</f>
        <v/>
      </c>
      <c r="AF554" s="393"/>
      <c r="AG554" s="393"/>
      <c r="AH554" s="393"/>
      <c r="AI554" s="391" t="str">
        <f>IFERROR(VLOOKUP(AJ554,BASE!$D$2:$E$40,2,0),"")</f>
        <v/>
      </c>
      <c r="AJ554" s="393"/>
      <c r="AK554" s="394"/>
      <c r="AL554" s="394"/>
      <c r="AM554" s="394"/>
      <c r="AN554" s="394"/>
      <c r="AO554" s="394"/>
      <c r="AP554" s="394"/>
      <c r="AQ554" s="394"/>
      <c r="AR554" s="394"/>
      <c r="AS554" s="394"/>
      <c r="AT554" s="394"/>
      <c r="AU554" s="394"/>
      <c r="AV554" s="394"/>
      <c r="AW554" s="394"/>
      <c r="AX554" s="394"/>
      <c r="AY554" s="394"/>
      <c r="AZ554" s="394"/>
      <c r="BA554" s="394"/>
    </row>
    <row r="555" spans="1:53" ht="39.75" customHeight="1">
      <c r="A555" s="393"/>
      <c r="B555" s="394"/>
      <c r="C555" s="393"/>
      <c r="D555" s="396"/>
      <c r="E555" s="394"/>
      <c r="F555" s="393" t="s">
        <v>1455</v>
      </c>
      <c r="G555" s="393" t="str">
        <f t="shared" si="100"/>
        <v>210201023-RA1-C04</v>
      </c>
      <c r="H555" s="394"/>
      <c r="I555" s="393"/>
      <c r="J555" s="393"/>
      <c r="K555" s="395"/>
      <c r="L555" s="393"/>
      <c r="M555" s="393"/>
      <c r="N555" s="393" t="str">
        <f t="shared" si="78"/>
        <v/>
      </c>
      <c r="O555" s="394"/>
      <c r="P555" s="393"/>
      <c r="Q555" s="393"/>
      <c r="R555" s="393"/>
      <c r="S555" s="396"/>
      <c r="T555" s="394"/>
      <c r="U555" s="393"/>
      <c r="V555" s="392" t="str">
        <f t="shared" si="79"/>
        <v/>
      </c>
      <c r="W555" s="392" t="str">
        <f t="shared" si="80"/>
        <v/>
      </c>
      <c r="X555" s="393"/>
      <c r="Y555" s="391" t="str">
        <f>IFERROR(VLOOKUP(Z555,BASE!$G$2:$H$3,2,0),"")</f>
        <v/>
      </c>
      <c r="Z555" s="393"/>
      <c r="AA555" s="391" t="str">
        <f>IFERROR(VLOOKUP(AB555,BASE!$J$2:$K$3,2,0),"")</f>
        <v/>
      </c>
      <c r="AB555" s="393"/>
      <c r="AC555" s="391" t="str">
        <f>IFERROR(VLOOKUP(AD555,BASE!M:N,2,0),"")</f>
        <v/>
      </c>
      <c r="AD555" s="393"/>
      <c r="AE555" s="391" t="str">
        <f>IFERROR(VLOOKUP(AF555,BASE!$P$2:$R$14,2,0),"")</f>
        <v/>
      </c>
      <c r="AF555" s="393"/>
      <c r="AG555" s="393"/>
      <c r="AH555" s="393"/>
      <c r="AI555" s="391" t="str">
        <f>IFERROR(VLOOKUP(AJ555,BASE!$D$2:$E$40,2,0),"")</f>
        <v/>
      </c>
      <c r="AJ555" s="393"/>
      <c r="AK555" s="394"/>
      <c r="AL555" s="394"/>
      <c r="AM555" s="394"/>
      <c r="AN555" s="394"/>
      <c r="AO555" s="394"/>
      <c r="AP555" s="394"/>
      <c r="AQ555" s="394"/>
      <c r="AR555" s="394"/>
      <c r="AS555" s="394"/>
      <c r="AT555" s="394"/>
      <c r="AU555" s="394"/>
      <c r="AV555" s="394"/>
      <c r="AW555" s="394"/>
      <c r="AX555" s="394"/>
      <c r="AY555" s="394"/>
      <c r="AZ555" s="394"/>
      <c r="BA555" s="394"/>
    </row>
    <row r="556" spans="1:53" ht="39.75" customHeight="1">
      <c r="A556" s="393"/>
      <c r="B556" s="394"/>
      <c r="C556" s="393"/>
      <c r="D556" s="396"/>
      <c r="E556" s="394"/>
      <c r="F556" s="393" t="s">
        <v>1457</v>
      </c>
      <c r="G556" s="393" t="str">
        <f t="shared" si="100"/>
        <v>210201023-RA1-C05</v>
      </c>
      <c r="H556" s="394"/>
      <c r="I556" s="393"/>
      <c r="J556" s="393"/>
      <c r="K556" s="395"/>
      <c r="L556" s="393"/>
      <c r="M556" s="393"/>
      <c r="N556" s="393" t="str">
        <f t="shared" si="78"/>
        <v/>
      </c>
      <c r="O556" s="394"/>
      <c r="P556" s="393"/>
      <c r="Q556" s="393"/>
      <c r="R556" s="393"/>
      <c r="S556" s="396"/>
      <c r="T556" s="394"/>
      <c r="U556" s="393"/>
      <c r="V556" s="392" t="str">
        <f t="shared" si="79"/>
        <v/>
      </c>
      <c r="W556" s="392" t="str">
        <f t="shared" si="80"/>
        <v/>
      </c>
      <c r="X556" s="393"/>
      <c r="Y556" s="391" t="str">
        <f>IFERROR(VLOOKUP(Z556,BASE!$G$2:$H$3,2,0),"")</f>
        <v/>
      </c>
      <c r="Z556" s="393"/>
      <c r="AA556" s="391" t="str">
        <f>IFERROR(VLOOKUP(AB556,BASE!$J$2:$K$3,2,0),"")</f>
        <v/>
      </c>
      <c r="AB556" s="393"/>
      <c r="AC556" s="391" t="str">
        <f>IFERROR(VLOOKUP(AD556,BASE!M:N,2,0),"")</f>
        <v/>
      </c>
      <c r="AD556" s="393"/>
      <c r="AE556" s="391" t="str">
        <f>IFERROR(VLOOKUP(AF556,BASE!$P$2:$R$14,2,0),"")</f>
        <v/>
      </c>
      <c r="AF556" s="393"/>
      <c r="AG556" s="393"/>
      <c r="AH556" s="393"/>
      <c r="AI556" s="391" t="str">
        <f>IFERROR(VLOOKUP(AJ556,BASE!$D$2:$E$40,2,0),"")</f>
        <v/>
      </c>
      <c r="AJ556" s="393"/>
      <c r="AK556" s="394"/>
      <c r="AL556" s="394"/>
      <c r="AM556" s="394"/>
      <c r="AN556" s="394"/>
      <c r="AO556" s="394"/>
      <c r="AP556" s="394"/>
      <c r="AQ556" s="394"/>
      <c r="AR556" s="394"/>
      <c r="AS556" s="394"/>
      <c r="AT556" s="394"/>
      <c r="AU556" s="394"/>
      <c r="AV556" s="394"/>
      <c r="AW556" s="394"/>
      <c r="AX556" s="394"/>
      <c r="AY556" s="394"/>
      <c r="AZ556" s="394"/>
      <c r="BA556" s="394"/>
    </row>
    <row r="557" spans="1:53" ht="39.75" customHeight="1">
      <c r="A557" s="393"/>
      <c r="B557" s="394"/>
      <c r="C557" s="393"/>
      <c r="D557" s="396"/>
      <c r="E557" s="394"/>
      <c r="F557" s="393" t="s">
        <v>1467</v>
      </c>
      <c r="G557" s="393" t="str">
        <f t="shared" si="100"/>
        <v>210201023-RA1-C06</v>
      </c>
      <c r="H557" s="394"/>
      <c r="I557" s="393"/>
      <c r="J557" s="393"/>
      <c r="K557" s="395"/>
      <c r="L557" s="393"/>
      <c r="M557" s="393"/>
      <c r="N557" s="393" t="str">
        <f t="shared" si="78"/>
        <v/>
      </c>
      <c r="O557" s="394"/>
      <c r="P557" s="393"/>
      <c r="Q557" s="393"/>
      <c r="R557" s="393"/>
      <c r="S557" s="396"/>
      <c r="T557" s="394"/>
      <c r="U557" s="393"/>
      <c r="V557" s="392" t="str">
        <f t="shared" si="79"/>
        <v/>
      </c>
      <c r="W557" s="392" t="str">
        <f t="shared" si="80"/>
        <v/>
      </c>
      <c r="X557" s="393"/>
      <c r="Y557" s="391" t="str">
        <f>IFERROR(VLOOKUP(Z557,BASE!$G$2:$H$3,2,0),"")</f>
        <v/>
      </c>
      <c r="Z557" s="393"/>
      <c r="AA557" s="391" t="str">
        <f>IFERROR(VLOOKUP(AB557,BASE!$J$2:$K$3,2,0),"")</f>
        <v/>
      </c>
      <c r="AB557" s="393"/>
      <c r="AC557" s="391" t="str">
        <f>IFERROR(VLOOKUP(AD557,BASE!M:N,2,0),"")</f>
        <v/>
      </c>
      <c r="AD557" s="393"/>
      <c r="AE557" s="391" t="str">
        <f>IFERROR(VLOOKUP(AF557,BASE!$P$2:$R$14,2,0),"")</f>
        <v/>
      </c>
      <c r="AF557" s="393"/>
      <c r="AG557" s="393"/>
      <c r="AH557" s="393"/>
      <c r="AI557" s="391" t="str">
        <f>IFERROR(VLOOKUP(AJ557,BASE!$D$2:$E$40,2,0),"")</f>
        <v/>
      </c>
      <c r="AJ557" s="393"/>
      <c r="AK557" s="394"/>
      <c r="AL557" s="394"/>
      <c r="AM557" s="394"/>
      <c r="AN557" s="394"/>
      <c r="AO557" s="394"/>
      <c r="AP557" s="394"/>
      <c r="AQ557" s="394"/>
      <c r="AR557" s="394"/>
      <c r="AS557" s="394"/>
      <c r="AT557" s="394"/>
      <c r="AU557" s="394"/>
      <c r="AV557" s="394"/>
      <c r="AW557" s="394"/>
      <c r="AX557" s="394"/>
      <c r="AY557" s="394"/>
      <c r="AZ557" s="394"/>
      <c r="BA557" s="394"/>
    </row>
    <row r="558" spans="1:53" ht="39.75" customHeight="1">
      <c r="A558" s="393"/>
      <c r="B558" s="394"/>
      <c r="C558" s="393"/>
      <c r="D558" s="396"/>
      <c r="E558" s="394"/>
      <c r="F558" s="393" t="s">
        <v>1469</v>
      </c>
      <c r="G558" s="393" t="str">
        <f t="shared" si="100"/>
        <v>210201023-RA1-C07</v>
      </c>
      <c r="H558" s="394"/>
      <c r="I558" s="393"/>
      <c r="J558" s="393"/>
      <c r="K558" s="395"/>
      <c r="L558" s="393"/>
      <c r="M558" s="393"/>
      <c r="N558" s="393" t="str">
        <f t="shared" si="78"/>
        <v/>
      </c>
      <c r="O558" s="394"/>
      <c r="P558" s="393"/>
      <c r="Q558" s="393"/>
      <c r="R558" s="393"/>
      <c r="S558" s="396"/>
      <c r="T558" s="394"/>
      <c r="U558" s="393"/>
      <c r="V558" s="392" t="str">
        <f t="shared" si="79"/>
        <v/>
      </c>
      <c r="W558" s="392" t="str">
        <f t="shared" si="80"/>
        <v/>
      </c>
      <c r="X558" s="393"/>
      <c r="Y558" s="391" t="str">
        <f>IFERROR(VLOOKUP(Z558,BASE!$G$2:$H$3,2,0),"")</f>
        <v/>
      </c>
      <c r="Z558" s="393"/>
      <c r="AA558" s="391" t="str">
        <f>IFERROR(VLOOKUP(AB558,BASE!$J$2:$K$3,2,0),"")</f>
        <v/>
      </c>
      <c r="AB558" s="393"/>
      <c r="AC558" s="391" t="str">
        <f>IFERROR(VLOOKUP(AD558,BASE!M:N,2,0),"")</f>
        <v/>
      </c>
      <c r="AD558" s="393"/>
      <c r="AE558" s="391" t="str">
        <f>IFERROR(VLOOKUP(AF558,BASE!$P$2:$R$14,2,0),"")</f>
        <v/>
      </c>
      <c r="AF558" s="393"/>
      <c r="AG558" s="393"/>
      <c r="AH558" s="393"/>
      <c r="AI558" s="391" t="str">
        <f>IFERROR(VLOOKUP(AJ558,BASE!$D$2:$E$40,2,0),"")</f>
        <v/>
      </c>
      <c r="AJ558" s="393"/>
      <c r="AK558" s="394"/>
      <c r="AL558" s="394"/>
      <c r="AM558" s="394"/>
      <c r="AN558" s="394"/>
      <c r="AO558" s="394"/>
      <c r="AP558" s="394"/>
      <c r="AQ558" s="394"/>
      <c r="AR558" s="394"/>
      <c r="AS558" s="394"/>
      <c r="AT558" s="394"/>
      <c r="AU558" s="394"/>
      <c r="AV558" s="394"/>
      <c r="AW558" s="394"/>
      <c r="AX558" s="394"/>
      <c r="AY558" s="394"/>
      <c r="AZ558" s="394"/>
      <c r="BA558" s="394"/>
    </row>
    <row r="559" spans="1:53" ht="39.75" customHeight="1">
      <c r="A559" s="393"/>
      <c r="B559" s="394"/>
      <c r="C559" s="393"/>
      <c r="D559" s="396"/>
      <c r="E559" s="394"/>
      <c r="F559" s="393" t="s">
        <v>1471</v>
      </c>
      <c r="G559" s="393" t="str">
        <f t="shared" si="100"/>
        <v>210201023-RA1-C08</v>
      </c>
      <c r="H559" s="394"/>
      <c r="I559" s="393"/>
      <c r="J559" s="393"/>
      <c r="K559" s="395"/>
      <c r="L559" s="393"/>
      <c r="M559" s="393"/>
      <c r="N559" s="393" t="str">
        <f t="shared" si="78"/>
        <v/>
      </c>
      <c r="O559" s="394"/>
      <c r="P559" s="393"/>
      <c r="Q559" s="393"/>
      <c r="R559" s="393"/>
      <c r="S559" s="396"/>
      <c r="T559" s="394"/>
      <c r="U559" s="393"/>
      <c r="V559" s="392" t="str">
        <f t="shared" si="79"/>
        <v/>
      </c>
      <c r="W559" s="392" t="str">
        <f t="shared" si="80"/>
        <v/>
      </c>
      <c r="X559" s="393"/>
      <c r="Y559" s="391" t="str">
        <f>IFERROR(VLOOKUP(Z559,BASE!$G$2:$H$3,2,0),"")</f>
        <v/>
      </c>
      <c r="Z559" s="393"/>
      <c r="AA559" s="391" t="str">
        <f>IFERROR(VLOOKUP(AB559,BASE!$J$2:$K$3,2,0),"")</f>
        <v/>
      </c>
      <c r="AB559" s="393"/>
      <c r="AC559" s="391" t="str">
        <f>IFERROR(VLOOKUP(AD559,BASE!M:N,2,0),"")</f>
        <v/>
      </c>
      <c r="AD559" s="393"/>
      <c r="AE559" s="391" t="str">
        <f>IFERROR(VLOOKUP(AF559,BASE!$P$2:$R$14,2,0),"")</f>
        <v/>
      </c>
      <c r="AF559" s="393"/>
      <c r="AG559" s="393"/>
      <c r="AH559" s="393"/>
      <c r="AI559" s="391" t="str">
        <f>IFERROR(VLOOKUP(AJ559,BASE!$D$2:$E$40,2,0),"")</f>
        <v/>
      </c>
      <c r="AJ559" s="393"/>
      <c r="AK559" s="394"/>
      <c r="AL559" s="394"/>
      <c r="AM559" s="394"/>
      <c r="AN559" s="394"/>
      <c r="AO559" s="394"/>
      <c r="AP559" s="394"/>
      <c r="AQ559" s="394"/>
      <c r="AR559" s="394"/>
      <c r="AS559" s="394"/>
      <c r="AT559" s="394"/>
      <c r="AU559" s="394"/>
      <c r="AV559" s="394"/>
      <c r="AW559" s="394"/>
      <c r="AX559" s="394"/>
      <c r="AY559" s="394"/>
      <c r="AZ559" s="394"/>
      <c r="BA559" s="394"/>
    </row>
    <row r="560" spans="1:53" ht="39.75" customHeight="1">
      <c r="A560" s="393"/>
      <c r="B560" s="394"/>
      <c r="C560" s="393"/>
      <c r="D560" s="396"/>
      <c r="E560" s="394"/>
      <c r="F560" s="393" t="s">
        <v>1475</v>
      </c>
      <c r="G560" s="393" t="str">
        <f t="shared" si="100"/>
        <v>210201023-RA1-C09</v>
      </c>
      <c r="H560" s="394"/>
      <c r="I560" s="393"/>
      <c r="J560" s="393"/>
      <c r="K560" s="395"/>
      <c r="L560" s="393"/>
      <c r="M560" s="393"/>
      <c r="N560" s="393" t="str">
        <f t="shared" si="78"/>
        <v/>
      </c>
      <c r="O560" s="394"/>
      <c r="P560" s="393"/>
      <c r="Q560" s="393"/>
      <c r="R560" s="393"/>
      <c r="S560" s="396"/>
      <c r="T560" s="394"/>
      <c r="U560" s="393"/>
      <c r="V560" s="392" t="str">
        <f t="shared" si="79"/>
        <v/>
      </c>
      <c r="W560" s="392" t="str">
        <f t="shared" si="80"/>
        <v/>
      </c>
      <c r="X560" s="393"/>
      <c r="Y560" s="391" t="str">
        <f>IFERROR(VLOOKUP(Z560,BASE!$G$2:$H$3,2,0),"")</f>
        <v/>
      </c>
      <c r="Z560" s="393"/>
      <c r="AA560" s="391" t="str">
        <f>IFERROR(VLOOKUP(AB560,BASE!$J$2:$K$3,2,0),"")</f>
        <v/>
      </c>
      <c r="AB560" s="393"/>
      <c r="AC560" s="391" t="str">
        <f>IFERROR(VLOOKUP(AD560,BASE!M:N,2,0),"")</f>
        <v/>
      </c>
      <c r="AD560" s="393"/>
      <c r="AE560" s="391" t="str">
        <f>IFERROR(VLOOKUP(AF560,BASE!$P$2:$R$14,2,0),"")</f>
        <v/>
      </c>
      <c r="AF560" s="393"/>
      <c r="AG560" s="393"/>
      <c r="AH560" s="393"/>
      <c r="AI560" s="391" t="str">
        <f>IFERROR(VLOOKUP(AJ560,BASE!$D$2:$E$40,2,0),"")</f>
        <v/>
      </c>
      <c r="AJ560" s="393"/>
      <c r="AK560" s="394"/>
      <c r="AL560" s="394"/>
      <c r="AM560" s="394"/>
      <c r="AN560" s="394"/>
      <c r="AO560" s="394"/>
      <c r="AP560" s="394"/>
      <c r="AQ560" s="394"/>
      <c r="AR560" s="394"/>
      <c r="AS560" s="394"/>
      <c r="AT560" s="394"/>
      <c r="AU560" s="394"/>
      <c r="AV560" s="394"/>
      <c r="AW560" s="394"/>
      <c r="AX560" s="394"/>
      <c r="AY560" s="394"/>
      <c r="AZ560" s="394"/>
      <c r="BA560" s="394"/>
    </row>
    <row r="561" spans="1:53" ht="39.75" customHeight="1">
      <c r="A561" s="393"/>
      <c r="B561" s="394"/>
      <c r="C561" s="393"/>
      <c r="D561" s="396"/>
      <c r="E561" s="394"/>
      <c r="F561" s="393" t="s">
        <v>1477</v>
      </c>
      <c r="G561" s="393" t="str">
        <f t="shared" si="100"/>
        <v>210201023-RA1-C10</v>
      </c>
      <c r="H561" s="394"/>
      <c r="I561" s="393"/>
      <c r="J561" s="393"/>
      <c r="K561" s="395"/>
      <c r="L561" s="393"/>
      <c r="M561" s="393"/>
      <c r="N561" s="393" t="str">
        <f t="shared" si="78"/>
        <v/>
      </c>
      <c r="O561" s="394"/>
      <c r="P561" s="393"/>
      <c r="Q561" s="393"/>
      <c r="R561" s="393"/>
      <c r="S561" s="396"/>
      <c r="T561" s="394"/>
      <c r="U561" s="393"/>
      <c r="V561" s="392" t="str">
        <f t="shared" si="79"/>
        <v/>
      </c>
      <c r="W561" s="392" t="str">
        <f t="shared" si="80"/>
        <v/>
      </c>
      <c r="X561" s="393"/>
      <c r="Y561" s="391" t="str">
        <f>IFERROR(VLOOKUP(Z561,BASE!$G$2:$H$3,2,0),"")</f>
        <v/>
      </c>
      <c r="Z561" s="393"/>
      <c r="AA561" s="391" t="str">
        <f>IFERROR(VLOOKUP(AB561,BASE!$J$2:$K$3,2,0),"")</f>
        <v/>
      </c>
      <c r="AB561" s="393"/>
      <c r="AC561" s="391" t="str">
        <f>IFERROR(VLOOKUP(AD561,BASE!M:N,2,0),"")</f>
        <v/>
      </c>
      <c r="AD561" s="393"/>
      <c r="AE561" s="391" t="str">
        <f>IFERROR(VLOOKUP(AF561,BASE!$P$2:$R$14,2,0),"")</f>
        <v/>
      </c>
      <c r="AF561" s="393"/>
      <c r="AG561" s="393"/>
      <c r="AH561" s="393"/>
      <c r="AI561" s="391" t="str">
        <f>IFERROR(VLOOKUP(AJ561,BASE!$D$2:$E$40,2,0),"")</f>
        <v/>
      </c>
      <c r="AJ561" s="393"/>
      <c r="AK561" s="394"/>
      <c r="AL561" s="394"/>
      <c r="AM561" s="394"/>
      <c r="AN561" s="394"/>
      <c r="AO561" s="394"/>
      <c r="AP561" s="394"/>
      <c r="AQ561" s="394"/>
      <c r="AR561" s="394"/>
      <c r="AS561" s="394"/>
      <c r="AT561" s="394"/>
      <c r="AU561" s="394"/>
      <c r="AV561" s="394"/>
      <c r="AW561" s="394"/>
      <c r="AX561" s="394"/>
      <c r="AY561" s="394"/>
      <c r="AZ561" s="394"/>
      <c r="BA561" s="394"/>
    </row>
    <row r="562" spans="1:53" ht="39.75" customHeight="1">
      <c r="A562" s="391">
        <v>210201023</v>
      </c>
      <c r="B562" s="392" t="s">
        <v>175</v>
      </c>
      <c r="C562" s="391"/>
      <c r="D562" s="391" t="str">
        <f>CONCATENATE(A562,"-","RA2")</f>
        <v>210201023-RA2</v>
      </c>
      <c r="E562" s="392" t="s">
        <v>1317</v>
      </c>
      <c r="F562" s="393" t="s">
        <v>1440</v>
      </c>
      <c r="G562" s="393" t="str">
        <f t="shared" ref="G562:G571" si="101">CONCATENATE($D$562,"-",F562)</f>
        <v>210201023-RA2-C01</v>
      </c>
      <c r="H562" s="394" t="s">
        <v>1780</v>
      </c>
      <c r="I562" s="393">
        <v>4</v>
      </c>
      <c r="J562" s="393">
        <v>2</v>
      </c>
      <c r="K562" s="395"/>
      <c r="L562" s="393" t="s">
        <v>178</v>
      </c>
      <c r="M562" s="393" t="s">
        <v>1442</v>
      </c>
      <c r="N562" s="393" t="str">
        <f t="shared" si="78"/>
        <v>210201023-RA2-PTA1-E1</v>
      </c>
      <c r="O562" s="394"/>
      <c r="P562" s="393"/>
      <c r="Q562" s="393"/>
      <c r="R562" s="393"/>
      <c r="S562" s="396"/>
      <c r="T562" s="394"/>
      <c r="U562" s="393"/>
      <c r="V562" s="392" t="str">
        <f t="shared" si="79"/>
        <v/>
      </c>
      <c r="W562" s="392" t="str">
        <f t="shared" si="80"/>
        <v/>
      </c>
      <c r="X562" s="393"/>
      <c r="Y562" s="391" t="str">
        <f>IFERROR(VLOOKUP(Z562,BASE!$G$2:$H$3,2,0),"")</f>
        <v/>
      </c>
      <c r="Z562" s="393"/>
      <c r="AA562" s="391" t="str">
        <f>IFERROR(VLOOKUP(AB562,BASE!$J$2:$K$3,2,0),"")</f>
        <v/>
      </c>
      <c r="AB562" s="393"/>
      <c r="AC562" s="391" t="str">
        <f>IFERROR(VLOOKUP(AD562,BASE!M:N,2,0),"")</f>
        <v/>
      </c>
      <c r="AD562" s="393"/>
      <c r="AE562" s="391" t="str">
        <f>IFERROR(VLOOKUP(AF562,BASE!$P$2:$R$14,2,0),"")</f>
        <v/>
      </c>
      <c r="AF562" s="393"/>
      <c r="AG562" s="393"/>
      <c r="AH562" s="393"/>
      <c r="AI562" s="391" t="str">
        <f>IFERROR(VLOOKUP(AJ562,BASE!$D$2:$E$40,2,0),"")</f>
        <v/>
      </c>
      <c r="AJ562" s="393"/>
      <c r="AK562" s="394"/>
      <c r="AL562" s="394"/>
      <c r="AM562" s="394"/>
      <c r="AN562" s="394"/>
      <c r="AO562" s="394"/>
      <c r="AP562" s="394"/>
      <c r="AQ562" s="394"/>
      <c r="AR562" s="394"/>
      <c r="AS562" s="394"/>
      <c r="AT562" s="394"/>
      <c r="AU562" s="394"/>
      <c r="AV562" s="394"/>
      <c r="AW562" s="394"/>
      <c r="AX562" s="394"/>
      <c r="AY562" s="394"/>
      <c r="AZ562" s="394"/>
      <c r="BA562" s="394"/>
    </row>
    <row r="563" spans="1:53" ht="39.75" customHeight="1">
      <c r="A563" s="393"/>
      <c r="B563" s="394"/>
      <c r="C563" s="393"/>
      <c r="D563" s="396"/>
      <c r="E563" s="394"/>
      <c r="F563" s="393" t="s">
        <v>1450</v>
      </c>
      <c r="G563" s="393" t="str">
        <f t="shared" si="101"/>
        <v>210201023-RA2-C02</v>
      </c>
      <c r="H563" s="394" t="s">
        <v>1781</v>
      </c>
      <c r="I563" s="393">
        <v>4</v>
      </c>
      <c r="J563" s="393">
        <v>0</v>
      </c>
      <c r="K563" s="395"/>
      <c r="L563" s="393"/>
      <c r="M563" s="393"/>
      <c r="N563" s="393" t="str">
        <f t="shared" si="78"/>
        <v/>
      </c>
      <c r="O563" s="394"/>
      <c r="P563" s="393"/>
      <c r="Q563" s="393"/>
      <c r="R563" s="393"/>
      <c r="S563" s="396"/>
      <c r="T563" s="394"/>
      <c r="U563" s="393"/>
      <c r="V563" s="392" t="str">
        <f t="shared" si="79"/>
        <v/>
      </c>
      <c r="W563" s="392" t="str">
        <f t="shared" si="80"/>
        <v/>
      </c>
      <c r="X563" s="393"/>
      <c r="Y563" s="391" t="str">
        <f>IFERROR(VLOOKUP(Z563,BASE!$G$2:$H$3,2,0),"")</f>
        <v/>
      </c>
      <c r="Z563" s="393"/>
      <c r="AA563" s="391" t="str">
        <f>IFERROR(VLOOKUP(AB563,BASE!$J$2:$K$3,2,0),"")</f>
        <v/>
      </c>
      <c r="AB563" s="393"/>
      <c r="AC563" s="391" t="str">
        <f>IFERROR(VLOOKUP(AD563,BASE!M:N,2,0),"")</f>
        <v/>
      </c>
      <c r="AD563" s="393"/>
      <c r="AE563" s="391" t="str">
        <f>IFERROR(VLOOKUP(AF563,BASE!$P$2:$R$14,2,0),"")</f>
        <v/>
      </c>
      <c r="AF563" s="393"/>
      <c r="AG563" s="393"/>
      <c r="AH563" s="393"/>
      <c r="AI563" s="391" t="str">
        <f>IFERROR(VLOOKUP(AJ563,BASE!$D$2:$E$40,2,0),"")</f>
        <v/>
      </c>
      <c r="AJ563" s="393"/>
      <c r="AK563" s="394"/>
      <c r="AL563" s="394"/>
      <c r="AM563" s="394"/>
      <c r="AN563" s="394"/>
      <c r="AO563" s="394"/>
      <c r="AP563" s="394"/>
      <c r="AQ563" s="394"/>
      <c r="AR563" s="394"/>
      <c r="AS563" s="394"/>
      <c r="AT563" s="394"/>
      <c r="AU563" s="394"/>
      <c r="AV563" s="394"/>
      <c r="AW563" s="394"/>
      <c r="AX563" s="394"/>
      <c r="AY563" s="394"/>
      <c r="AZ563" s="394"/>
      <c r="BA563" s="394"/>
    </row>
    <row r="564" spans="1:53" ht="39.75" customHeight="1">
      <c r="A564" s="393"/>
      <c r="B564" s="394"/>
      <c r="C564" s="393"/>
      <c r="D564" s="396"/>
      <c r="E564" s="394"/>
      <c r="F564" s="393" t="s">
        <v>1453</v>
      </c>
      <c r="G564" s="393" t="str">
        <f t="shared" si="101"/>
        <v>210201023-RA2-C03</v>
      </c>
      <c r="H564" s="394"/>
      <c r="I564" s="393"/>
      <c r="J564" s="393"/>
      <c r="K564" s="395"/>
      <c r="L564" s="393"/>
      <c r="M564" s="393"/>
      <c r="N564" s="393" t="str">
        <f t="shared" si="78"/>
        <v/>
      </c>
      <c r="O564" s="394"/>
      <c r="P564" s="393"/>
      <c r="Q564" s="393"/>
      <c r="R564" s="393"/>
      <c r="S564" s="396"/>
      <c r="T564" s="394"/>
      <c r="U564" s="393"/>
      <c r="V564" s="392" t="str">
        <f t="shared" si="79"/>
        <v/>
      </c>
      <c r="W564" s="392" t="str">
        <f t="shared" si="80"/>
        <v/>
      </c>
      <c r="X564" s="393"/>
      <c r="Y564" s="391" t="str">
        <f>IFERROR(VLOOKUP(Z564,BASE!$G$2:$H$3,2,0),"")</f>
        <v/>
      </c>
      <c r="Z564" s="393"/>
      <c r="AA564" s="391" t="str">
        <f>IFERROR(VLOOKUP(AB564,BASE!$J$2:$K$3,2,0),"")</f>
        <v/>
      </c>
      <c r="AB564" s="393"/>
      <c r="AC564" s="391" t="str">
        <f>IFERROR(VLOOKUP(AD564,BASE!M:N,2,0),"")</f>
        <v/>
      </c>
      <c r="AD564" s="393"/>
      <c r="AE564" s="391" t="str">
        <f>IFERROR(VLOOKUP(AF564,BASE!$P$2:$R$14,2,0),"")</f>
        <v/>
      </c>
      <c r="AF564" s="393"/>
      <c r="AG564" s="393"/>
      <c r="AH564" s="393"/>
      <c r="AI564" s="391" t="str">
        <f>IFERROR(VLOOKUP(AJ564,BASE!$D$2:$E$40,2,0),"")</f>
        <v/>
      </c>
      <c r="AJ564" s="393"/>
      <c r="AK564" s="394"/>
      <c r="AL564" s="394"/>
      <c r="AM564" s="394"/>
      <c r="AN564" s="394"/>
      <c r="AO564" s="394"/>
      <c r="AP564" s="394"/>
      <c r="AQ564" s="394"/>
      <c r="AR564" s="394"/>
      <c r="AS564" s="394"/>
      <c r="AT564" s="394"/>
      <c r="AU564" s="394"/>
      <c r="AV564" s="394"/>
      <c r="AW564" s="394"/>
      <c r="AX564" s="394"/>
      <c r="AY564" s="394"/>
      <c r="AZ564" s="394"/>
      <c r="BA564" s="394"/>
    </row>
    <row r="565" spans="1:53" ht="39.75" customHeight="1">
      <c r="A565" s="393"/>
      <c r="B565" s="394"/>
      <c r="C565" s="393"/>
      <c r="D565" s="396"/>
      <c r="E565" s="394"/>
      <c r="F565" s="393" t="s">
        <v>1455</v>
      </c>
      <c r="G565" s="393" t="str">
        <f t="shared" si="101"/>
        <v>210201023-RA2-C04</v>
      </c>
      <c r="H565" s="394"/>
      <c r="I565" s="393"/>
      <c r="J565" s="393"/>
      <c r="K565" s="395"/>
      <c r="L565" s="393"/>
      <c r="M565" s="393"/>
      <c r="N565" s="393" t="str">
        <f t="shared" si="78"/>
        <v/>
      </c>
      <c r="O565" s="394"/>
      <c r="P565" s="393"/>
      <c r="Q565" s="393"/>
      <c r="R565" s="393"/>
      <c r="S565" s="396"/>
      <c r="T565" s="394"/>
      <c r="U565" s="393"/>
      <c r="V565" s="392" t="str">
        <f t="shared" si="79"/>
        <v/>
      </c>
      <c r="W565" s="392" t="str">
        <f t="shared" si="80"/>
        <v/>
      </c>
      <c r="X565" s="393"/>
      <c r="Y565" s="391" t="str">
        <f>IFERROR(VLOOKUP(Z565,BASE!$G$2:$H$3,2,0),"")</f>
        <v/>
      </c>
      <c r="Z565" s="393"/>
      <c r="AA565" s="391" t="str">
        <f>IFERROR(VLOOKUP(AB565,BASE!$J$2:$K$3,2,0),"")</f>
        <v/>
      </c>
      <c r="AB565" s="393"/>
      <c r="AC565" s="391" t="str">
        <f>IFERROR(VLOOKUP(AD565,BASE!M:N,2,0),"")</f>
        <v/>
      </c>
      <c r="AD565" s="393"/>
      <c r="AE565" s="391" t="str">
        <f>IFERROR(VLOOKUP(AF565,BASE!$P$2:$R$14,2,0),"")</f>
        <v/>
      </c>
      <c r="AF565" s="393"/>
      <c r="AG565" s="393"/>
      <c r="AH565" s="393"/>
      <c r="AI565" s="391" t="str">
        <f>IFERROR(VLOOKUP(AJ565,BASE!$D$2:$E$40,2,0),"")</f>
        <v/>
      </c>
      <c r="AJ565" s="393"/>
      <c r="AK565" s="394"/>
      <c r="AL565" s="394"/>
      <c r="AM565" s="394"/>
      <c r="AN565" s="394"/>
      <c r="AO565" s="394"/>
      <c r="AP565" s="394"/>
      <c r="AQ565" s="394"/>
      <c r="AR565" s="394"/>
      <c r="AS565" s="394"/>
      <c r="AT565" s="394"/>
      <c r="AU565" s="394"/>
      <c r="AV565" s="394"/>
      <c r="AW565" s="394"/>
      <c r="AX565" s="394"/>
      <c r="AY565" s="394"/>
      <c r="AZ565" s="394"/>
      <c r="BA565" s="394"/>
    </row>
    <row r="566" spans="1:53" ht="39.75" customHeight="1">
      <c r="A566" s="393"/>
      <c r="B566" s="394"/>
      <c r="C566" s="393"/>
      <c r="D566" s="396"/>
      <c r="E566" s="394"/>
      <c r="F566" s="393" t="s">
        <v>1457</v>
      </c>
      <c r="G566" s="393" t="str">
        <f t="shared" si="101"/>
        <v>210201023-RA2-C05</v>
      </c>
      <c r="H566" s="394"/>
      <c r="I566" s="393"/>
      <c r="J566" s="393"/>
      <c r="K566" s="395"/>
      <c r="L566" s="393"/>
      <c r="M566" s="393"/>
      <c r="N566" s="393" t="str">
        <f t="shared" si="78"/>
        <v/>
      </c>
      <c r="O566" s="394"/>
      <c r="P566" s="393"/>
      <c r="Q566" s="393"/>
      <c r="R566" s="393"/>
      <c r="S566" s="396"/>
      <c r="T566" s="394"/>
      <c r="U566" s="393"/>
      <c r="V566" s="392" t="str">
        <f t="shared" si="79"/>
        <v/>
      </c>
      <c r="W566" s="392" t="str">
        <f t="shared" si="80"/>
        <v/>
      </c>
      <c r="X566" s="393"/>
      <c r="Y566" s="391" t="str">
        <f>IFERROR(VLOOKUP(Z566,BASE!$G$2:$H$3,2,0),"")</f>
        <v/>
      </c>
      <c r="Z566" s="393"/>
      <c r="AA566" s="391" t="str">
        <f>IFERROR(VLOOKUP(AB566,BASE!$J$2:$K$3,2,0),"")</f>
        <v/>
      </c>
      <c r="AB566" s="393"/>
      <c r="AC566" s="391" t="str">
        <f>IFERROR(VLOOKUP(AD566,BASE!M:N,2,0),"")</f>
        <v/>
      </c>
      <c r="AD566" s="393"/>
      <c r="AE566" s="391" t="str">
        <f>IFERROR(VLOOKUP(AF566,BASE!$P$2:$R$14,2,0),"")</f>
        <v/>
      </c>
      <c r="AF566" s="393"/>
      <c r="AG566" s="393"/>
      <c r="AH566" s="393"/>
      <c r="AI566" s="391" t="str">
        <f>IFERROR(VLOOKUP(AJ566,BASE!$D$2:$E$40,2,0),"")</f>
        <v/>
      </c>
      <c r="AJ566" s="393"/>
      <c r="AK566" s="394"/>
      <c r="AL566" s="394"/>
      <c r="AM566" s="394"/>
      <c r="AN566" s="394"/>
      <c r="AO566" s="394"/>
      <c r="AP566" s="394"/>
      <c r="AQ566" s="394"/>
      <c r="AR566" s="394"/>
      <c r="AS566" s="394"/>
      <c r="AT566" s="394"/>
      <c r="AU566" s="394"/>
      <c r="AV566" s="394"/>
      <c r="AW566" s="394"/>
      <c r="AX566" s="394"/>
      <c r="AY566" s="394"/>
      <c r="AZ566" s="394"/>
      <c r="BA566" s="394"/>
    </row>
    <row r="567" spans="1:53" ht="39.75" customHeight="1">
      <c r="A567" s="393"/>
      <c r="B567" s="394"/>
      <c r="C567" s="393"/>
      <c r="D567" s="396"/>
      <c r="E567" s="394"/>
      <c r="F567" s="393" t="s">
        <v>1467</v>
      </c>
      <c r="G567" s="393" t="str">
        <f t="shared" si="101"/>
        <v>210201023-RA2-C06</v>
      </c>
      <c r="H567" s="394"/>
      <c r="I567" s="393"/>
      <c r="J567" s="393"/>
      <c r="K567" s="395"/>
      <c r="L567" s="393"/>
      <c r="M567" s="393"/>
      <c r="N567" s="393" t="str">
        <f t="shared" si="78"/>
        <v/>
      </c>
      <c r="O567" s="394"/>
      <c r="P567" s="393"/>
      <c r="Q567" s="393"/>
      <c r="R567" s="393"/>
      <c r="S567" s="396"/>
      <c r="T567" s="394"/>
      <c r="U567" s="393"/>
      <c r="V567" s="392" t="str">
        <f t="shared" si="79"/>
        <v/>
      </c>
      <c r="W567" s="392" t="str">
        <f t="shared" si="80"/>
        <v/>
      </c>
      <c r="X567" s="393"/>
      <c r="Y567" s="391" t="str">
        <f>IFERROR(VLOOKUP(Z567,BASE!$G$2:$H$3,2,0),"")</f>
        <v/>
      </c>
      <c r="Z567" s="393"/>
      <c r="AA567" s="391" t="str">
        <f>IFERROR(VLOOKUP(AB567,BASE!$J$2:$K$3,2,0),"")</f>
        <v/>
      </c>
      <c r="AB567" s="393"/>
      <c r="AC567" s="391" t="str">
        <f>IFERROR(VLOOKUP(AD567,BASE!M:N,2,0),"")</f>
        <v/>
      </c>
      <c r="AD567" s="393"/>
      <c r="AE567" s="391" t="str">
        <f>IFERROR(VLOOKUP(AF567,BASE!$P$2:$R$14,2,0),"")</f>
        <v/>
      </c>
      <c r="AF567" s="393"/>
      <c r="AG567" s="393"/>
      <c r="AH567" s="393"/>
      <c r="AI567" s="391" t="str">
        <f>IFERROR(VLOOKUP(AJ567,BASE!$D$2:$E$40,2,0),"")</f>
        <v/>
      </c>
      <c r="AJ567" s="393"/>
      <c r="AK567" s="394"/>
      <c r="AL567" s="394"/>
      <c r="AM567" s="394"/>
      <c r="AN567" s="394"/>
      <c r="AO567" s="394"/>
      <c r="AP567" s="394"/>
      <c r="AQ567" s="394"/>
      <c r="AR567" s="394"/>
      <c r="AS567" s="394"/>
      <c r="AT567" s="394"/>
      <c r="AU567" s="394"/>
      <c r="AV567" s="394"/>
      <c r="AW567" s="394"/>
      <c r="AX567" s="394"/>
      <c r="AY567" s="394"/>
      <c r="AZ567" s="394"/>
      <c r="BA567" s="394"/>
    </row>
    <row r="568" spans="1:53" ht="39.75" customHeight="1">
      <c r="A568" s="393"/>
      <c r="B568" s="394"/>
      <c r="C568" s="393"/>
      <c r="D568" s="396"/>
      <c r="E568" s="394"/>
      <c r="F568" s="393" t="s">
        <v>1469</v>
      </c>
      <c r="G568" s="393" t="str">
        <f t="shared" si="101"/>
        <v>210201023-RA2-C07</v>
      </c>
      <c r="H568" s="394"/>
      <c r="I568" s="393"/>
      <c r="J568" s="393"/>
      <c r="K568" s="395"/>
      <c r="L568" s="393"/>
      <c r="M568" s="393"/>
      <c r="N568" s="393" t="str">
        <f t="shared" si="78"/>
        <v/>
      </c>
      <c r="O568" s="394"/>
      <c r="P568" s="393"/>
      <c r="Q568" s="393"/>
      <c r="R568" s="393"/>
      <c r="S568" s="396"/>
      <c r="T568" s="394"/>
      <c r="U568" s="393"/>
      <c r="V568" s="392" t="str">
        <f t="shared" si="79"/>
        <v/>
      </c>
      <c r="W568" s="392" t="str">
        <f t="shared" si="80"/>
        <v/>
      </c>
      <c r="X568" s="393"/>
      <c r="Y568" s="391" t="str">
        <f>IFERROR(VLOOKUP(Z568,BASE!$G$2:$H$3,2,0),"")</f>
        <v/>
      </c>
      <c r="Z568" s="393"/>
      <c r="AA568" s="391" t="str">
        <f>IFERROR(VLOOKUP(AB568,BASE!$J$2:$K$3,2,0),"")</f>
        <v/>
      </c>
      <c r="AB568" s="393"/>
      <c r="AC568" s="391" t="str">
        <f>IFERROR(VLOOKUP(AD568,BASE!M:N,2,0),"")</f>
        <v/>
      </c>
      <c r="AD568" s="393"/>
      <c r="AE568" s="391" t="str">
        <f>IFERROR(VLOOKUP(AF568,BASE!$P$2:$R$14,2,0),"")</f>
        <v/>
      </c>
      <c r="AF568" s="393"/>
      <c r="AG568" s="393"/>
      <c r="AH568" s="393"/>
      <c r="AI568" s="391" t="str">
        <f>IFERROR(VLOOKUP(AJ568,BASE!$D$2:$E$40,2,0),"")</f>
        <v/>
      </c>
      <c r="AJ568" s="393"/>
      <c r="AK568" s="394"/>
      <c r="AL568" s="394"/>
      <c r="AM568" s="394"/>
      <c r="AN568" s="394"/>
      <c r="AO568" s="394"/>
      <c r="AP568" s="394"/>
      <c r="AQ568" s="394"/>
      <c r="AR568" s="394"/>
      <c r="AS568" s="394"/>
      <c r="AT568" s="394"/>
      <c r="AU568" s="394"/>
      <c r="AV568" s="394"/>
      <c r="AW568" s="394"/>
      <c r="AX568" s="394"/>
      <c r="AY568" s="394"/>
      <c r="AZ568" s="394"/>
      <c r="BA568" s="394"/>
    </row>
    <row r="569" spans="1:53" ht="39.75" customHeight="1">
      <c r="A569" s="393"/>
      <c r="B569" s="394"/>
      <c r="C569" s="393"/>
      <c r="D569" s="396"/>
      <c r="E569" s="394"/>
      <c r="F569" s="393" t="s">
        <v>1471</v>
      </c>
      <c r="G569" s="393" t="str">
        <f t="shared" si="101"/>
        <v>210201023-RA2-C08</v>
      </c>
      <c r="H569" s="394"/>
      <c r="I569" s="393"/>
      <c r="J569" s="393"/>
      <c r="K569" s="395"/>
      <c r="L569" s="393"/>
      <c r="M569" s="393"/>
      <c r="N569" s="393" t="str">
        <f t="shared" si="78"/>
        <v/>
      </c>
      <c r="O569" s="394"/>
      <c r="P569" s="393"/>
      <c r="Q569" s="393"/>
      <c r="R569" s="393"/>
      <c r="S569" s="396"/>
      <c r="T569" s="394"/>
      <c r="U569" s="393"/>
      <c r="V569" s="392" t="str">
        <f t="shared" si="79"/>
        <v/>
      </c>
      <c r="W569" s="392" t="str">
        <f t="shared" si="80"/>
        <v/>
      </c>
      <c r="X569" s="393"/>
      <c r="Y569" s="391" t="str">
        <f>IFERROR(VLOOKUP(Z569,BASE!$G$2:$H$3,2,0),"")</f>
        <v/>
      </c>
      <c r="Z569" s="393"/>
      <c r="AA569" s="391" t="str">
        <f>IFERROR(VLOOKUP(AB569,BASE!$J$2:$K$3,2,0),"")</f>
        <v/>
      </c>
      <c r="AB569" s="393"/>
      <c r="AC569" s="391" t="str">
        <f>IFERROR(VLOOKUP(AD569,BASE!M:N,2,0),"")</f>
        <v/>
      </c>
      <c r="AD569" s="393"/>
      <c r="AE569" s="391" t="str">
        <f>IFERROR(VLOOKUP(AF569,BASE!$P$2:$R$14,2,0),"")</f>
        <v/>
      </c>
      <c r="AF569" s="393"/>
      <c r="AG569" s="393"/>
      <c r="AH569" s="393"/>
      <c r="AI569" s="391" t="str">
        <f>IFERROR(VLOOKUP(AJ569,BASE!$D$2:$E$40,2,0),"")</f>
        <v/>
      </c>
      <c r="AJ569" s="393"/>
      <c r="AK569" s="394"/>
      <c r="AL569" s="394"/>
      <c r="AM569" s="394"/>
      <c r="AN569" s="394"/>
      <c r="AO569" s="394"/>
      <c r="AP569" s="394"/>
      <c r="AQ569" s="394"/>
      <c r="AR569" s="394"/>
      <c r="AS569" s="394"/>
      <c r="AT569" s="394"/>
      <c r="AU569" s="394"/>
      <c r="AV569" s="394"/>
      <c r="AW569" s="394"/>
      <c r="AX569" s="394"/>
      <c r="AY569" s="394"/>
      <c r="AZ569" s="394"/>
      <c r="BA569" s="394"/>
    </row>
    <row r="570" spans="1:53" ht="39.75" customHeight="1">
      <c r="A570" s="393"/>
      <c r="B570" s="394"/>
      <c r="C570" s="393"/>
      <c r="D570" s="396"/>
      <c r="E570" s="394"/>
      <c r="F570" s="393" t="s">
        <v>1475</v>
      </c>
      <c r="G570" s="393" t="str">
        <f t="shared" si="101"/>
        <v>210201023-RA2-C09</v>
      </c>
      <c r="H570" s="394"/>
      <c r="I570" s="393"/>
      <c r="J570" s="393"/>
      <c r="K570" s="395"/>
      <c r="L570" s="393"/>
      <c r="M570" s="393"/>
      <c r="N570" s="393" t="str">
        <f t="shared" si="78"/>
        <v/>
      </c>
      <c r="O570" s="394"/>
      <c r="P570" s="393"/>
      <c r="Q570" s="393"/>
      <c r="R570" s="393"/>
      <c r="S570" s="396"/>
      <c r="T570" s="394"/>
      <c r="U570" s="393"/>
      <c r="V570" s="392" t="str">
        <f t="shared" si="79"/>
        <v/>
      </c>
      <c r="W570" s="392" t="str">
        <f t="shared" si="80"/>
        <v/>
      </c>
      <c r="X570" s="393"/>
      <c r="Y570" s="391" t="str">
        <f>IFERROR(VLOOKUP(Z570,BASE!$G$2:$H$3,2,0),"")</f>
        <v/>
      </c>
      <c r="Z570" s="393"/>
      <c r="AA570" s="391" t="str">
        <f>IFERROR(VLOOKUP(AB570,BASE!$J$2:$K$3,2,0),"")</f>
        <v/>
      </c>
      <c r="AB570" s="393"/>
      <c r="AC570" s="391" t="str">
        <f>IFERROR(VLOOKUP(AD570,BASE!M:N,2,0),"")</f>
        <v/>
      </c>
      <c r="AD570" s="393"/>
      <c r="AE570" s="391" t="str">
        <f>IFERROR(VLOOKUP(AF570,BASE!$P$2:$R$14,2,0),"")</f>
        <v/>
      </c>
      <c r="AF570" s="393"/>
      <c r="AG570" s="393"/>
      <c r="AH570" s="393"/>
      <c r="AI570" s="391" t="str">
        <f>IFERROR(VLOOKUP(AJ570,BASE!$D$2:$E$40,2,0),"")</f>
        <v/>
      </c>
      <c r="AJ570" s="393"/>
      <c r="AK570" s="394"/>
      <c r="AL570" s="394"/>
      <c r="AM570" s="394"/>
      <c r="AN570" s="394"/>
      <c r="AO570" s="394"/>
      <c r="AP570" s="394"/>
      <c r="AQ570" s="394"/>
      <c r="AR570" s="394"/>
      <c r="AS570" s="394"/>
      <c r="AT570" s="394"/>
      <c r="AU570" s="394"/>
      <c r="AV570" s="394"/>
      <c r="AW570" s="394"/>
      <c r="AX570" s="394"/>
      <c r="AY570" s="394"/>
      <c r="AZ570" s="394"/>
      <c r="BA570" s="394"/>
    </row>
    <row r="571" spans="1:53" ht="39.75" customHeight="1">
      <c r="A571" s="393"/>
      <c r="B571" s="394"/>
      <c r="C571" s="393"/>
      <c r="D571" s="396"/>
      <c r="E571" s="394"/>
      <c r="F571" s="393" t="s">
        <v>1477</v>
      </c>
      <c r="G571" s="393" t="str">
        <f t="shared" si="101"/>
        <v>210201023-RA2-C10</v>
      </c>
      <c r="H571" s="394"/>
      <c r="I571" s="393"/>
      <c r="J571" s="393"/>
      <c r="K571" s="395"/>
      <c r="L571" s="393"/>
      <c r="M571" s="393"/>
      <c r="N571" s="393" t="str">
        <f t="shared" si="78"/>
        <v/>
      </c>
      <c r="O571" s="394"/>
      <c r="P571" s="393"/>
      <c r="Q571" s="393"/>
      <c r="R571" s="393"/>
      <c r="S571" s="396"/>
      <c r="T571" s="394"/>
      <c r="U571" s="393"/>
      <c r="V571" s="392" t="str">
        <f t="shared" si="79"/>
        <v/>
      </c>
      <c r="W571" s="392" t="str">
        <f t="shared" si="80"/>
        <v/>
      </c>
      <c r="X571" s="393"/>
      <c r="Y571" s="391" t="str">
        <f>IFERROR(VLOOKUP(Z571,BASE!$G$2:$H$3,2,0),"")</f>
        <v/>
      </c>
      <c r="Z571" s="393"/>
      <c r="AA571" s="391" t="str">
        <f>IFERROR(VLOOKUP(AB571,BASE!$J$2:$K$3,2,0),"")</f>
        <v/>
      </c>
      <c r="AB571" s="393"/>
      <c r="AC571" s="391" t="str">
        <f>IFERROR(VLOOKUP(AD571,BASE!M:N,2,0),"")</f>
        <v/>
      </c>
      <c r="AD571" s="393"/>
      <c r="AE571" s="391" t="str">
        <f>IFERROR(VLOOKUP(AF571,BASE!$P$2:$R$14,2,0),"")</f>
        <v/>
      </c>
      <c r="AF571" s="393"/>
      <c r="AG571" s="393"/>
      <c r="AH571" s="393"/>
      <c r="AI571" s="391" t="str">
        <f>IFERROR(VLOOKUP(AJ571,BASE!$D$2:$E$40,2,0),"")</f>
        <v/>
      </c>
      <c r="AJ571" s="393"/>
      <c r="AK571" s="394"/>
      <c r="AL571" s="394"/>
      <c r="AM571" s="394"/>
      <c r="AN571" s="394"/>
      <c r="AO571" s="394"/>
      <c r="AP571" s="394"/>
      <c r="AQ571" s="394"/>
      <c r="AR571" s="394"/>
      <c r="AS571" s="394"/>
      <c r="AT571" s="394"/>
      <c r="AU571" s="394"/>
      <c r="AV571" s="394"/>
      <c r="AW571" s="394"/>
      <c r="AX571" s="394"/>
      <c r="AY571" s="394"/>
      <c r="AZ571" s="394"/>
      <c r="BA571" s="394"/>
    </row>
    <row r="572" spans="1:53" ht="39.75" customHeight="1">
      <c r="A572" s="391">
        <v>210201023</v>
      </c>
      <c r="B572" s="392" t="s">
        <v>175</v>
      </c>
      <c r="C572" s="391"/>
      <c r="D572" s="391" t="str">
        <f>CONCATENATE(A572,"-","RA3")</f>
        <v>210201023-RA3</v>
      </c>
      <c r="E572" s="392" t="s">
        <v>1318</v>
      </c>
      <c r="F572" s="393" t="s">
        <v>1440</v>
      </c>
      <c r="G572" s="393" t="str">
        <f t="shared" ref="G572:G581" si="102">CONCATENATE($D$572,"-",F572)</f>
        <v>210201023-RA3-C01</v>
      </c>
      <c r="H572" s="394" t="s">
        <v>1782</v>
      </c>
      <c r="I572" s="393">
        <v>4</v>
      </c>
      <c r="J572" s="393">
        <v>2</v>
      </c>
      <c r="K572" s="395"/>
      <c r="L572" s="393" t="s">
        <v>178</v>
      </c>
      <c r="M572" s="393" t="s">
        <v>1442</v>
      </c>
      <c r="N572" s="393" t="str">
        <f t="shared" si="78"/>
        <v>210201023-RA3-PTA1-E1</v>
      </c>
      <c r="O572" s="394"/>
      <c r="P572" s="393"/>
      <c r="Q572" s="393"/>
      <c r="R572" s="393"/>
      <c r="S572" s="396"/>
      <c r="T572" s="394"/>
      <c r="U572" s="393"/>
      <c r="V572" s="392" t="str">
        <f t="shared" si="79"/>
        <v/>
      </c>
      <c r="W572" s="392" t="str">
        <f t="shared" si="80"/>
        <v/>
      </c>
      <c r="X572" s="393"/>
      <c r="Y572" s="391" t="str">
        <f>IFERROR(VLOOKUP(Z572,BASE!$G$2:$H$3,2,0),"")</f>
        <v/>
      </c>
      <c r="Z572" s="393"/>
      <c r="AA572" s="391" t="str">
        <f>IFERROR(VLOOKUP(AB572,BASE!$J$2:$K$3,2,0),"")</f>
        <v/>
      </c>
      <c r="AB572" s="393"/>
      <c r="AC572" s="391" t="str">
        <f>IFERROR(VLOOKUP(AD572,BASE!M:N,2,0),"")</f>
        <v/>
      </c>
      <c r="AD572" s="393"/>
      <c r="AE572" s="391" t="str">
        <f>IFERROR(VLOOKUP(AF572,BASE!$P$2:$R$14,2,0),"")</f>
        <v/>
      </c>
      <c r="AF572" s="393"/>
      <c r="AG572" s="393"/>
      <c r="AH572" s="393"/>
      <c r="AI572" s="391" t="str">
        <f>IFERROR(VLOOKUP(AJ572,BASE!$D$2:$E$40,2,0),"")</f>
        <v/>
      </c>
      <c r="AJ572" s="393"/>
      <c r="AK572" s="394"/>
      <c r="AL572" s="394"/>
      <c r="AM572" s="394"/>
      <c r="AN572" s="394"/>
      <c r="AO572" s="394"/>
      <c r="AP572" s="394"/>
      <c r="AQ572" s="394"/>
      <c r="AR572" s="394"/>
      <c r="AS572" s="394"/>
      <c r="AT572" s="394"/>
      <c r="AU572" s="394"/>
      <c r="AV572" s="394"/>
      <c r="AW572" s="394"/>
      <c r="AX572" s="394"/>
      <c r="AY572" s="394"/>
      <c r="AZ572" s="394"/>
      <c r="BA572" s="394"/>
    </row>
    <row r="573" spans="1:53" ht="39.75" customHeight="1">
      <c r="A573" s="393"/>
      <c r="B573" s="394"/>
      <c r="C573" s="393"/>
      <c r="D573" s="396"/>
      <c r="E573" s="394"/>
      <c r="F573" s="393" t="s">
        <v>1450</v>
      </c>
      <c r="G573" s="393" t="str">
        <f t="shared" si="102"/>
        <v>210201023-RA3-C02</v>
      </c>
      <c r="H573" s="394" t="s">
        <v>1783</v>
      </c>
      <c r="I573" s="393">
        <v>4</v>
      </c>
      <c r="J573" s="393">
        <v>2</v>
      </c>
      <c r="K573" s="395"/>
      <c r="L573" s="393"/>
      <c r="M573" s="393"/>
      <c r="N573" s="393" t="str">
        <f t="shared" si="78"/>
        <v/>
      </c>
      <c r="O573" s="394"/>
      <c r="P573" s="393"/>
      <c r="Q573" s="393"/>
      <c r="R573" s="393"/>
      <c r="S573" s="396"/>
      <c r="T573" s="394"/>
      <c r="U573" s="393"/>
      <c r="V573" s="392" t="str">
        <f t="shared" si="79"/>
        <v/>
      </c>
      <c r="W573" s="392" t="str">
        <f t="shared" si="80"/>
        <v/>
      </c>
      <c r="X573" s="393"/>
      <c r="Y573" s="391" t="str">
        <f>IFERROR(VLOOKUP(Z573,BASE!$G$2:$H$3,2,0),"")</f>
        <v/>
      </c>
      <c r="Z573" s="393"/>
      <c r="AA573" s="391" t="str">
        <f>IFERROR(VLOOKUP(AB573,BASE!$J$2:$K$3,2,0),"")</f>
        <v/>
      </c>
      <c r="AB573" s="393"/>
      <c r="AC573" s="391" t="str">
        <f>IFERROR(VLOOKUP(AD573,BASE!M:N,2,0),"")</f>
        <v/>
      </c>
      <c r="AD573" s="393"/>
      <c r="AE573" s="391" t="str">
        <f>IFERROR(VLOOKUP(AF573,BASE!$P$2:$R$14,2,0),"")</f>
        <v/>
      </c>
      <c r="AF573" s="393"/>
      <c r="AG573" s="393"/>
      <c r="AH573" s="393"/>
      <c r="AI573" s="391" t="str">
        <f>IFERROR(VLOOKUP(AJ573,BASE!$D$2:$E$40,2,0),"")</f>
        <v/>
      </c>
      <c r="AJ573" s="393"/>
      <c r="AK573" s="394"/>
      <c r="AL573" s="394"/>
      <c r="AM573" s="394"/>
      <c r="AN573" s="394"/>
      <c r="AO573" s="394"/>
      <c r="AP573" s="394"/>
      <c r="AQ573" s="394"/>
      <c r="AR573" s="394"/>
      <c r="AS573" s="394"/>
      <c r="AT573" s="394"/>
      <c r="AU573" s="394"/>
      <c r="AV573" s="394"/>
      <c r="AW573" s="394"/>
      <c r="AX573" s="394"/>
      <c r="AY573" s="394"/>
      <c r="AZ573" s="394"/>
      <c r="BA573" s="394"/>
    </row>
    <row r="574" spans="1:53" ht="39.75" customHeight="1">
      <c r="A574" s="393"/>
      <c r="B574" s="394"/>
      <c r="C574" s="393"/>
      <c r="D574" s="396"/>
      <c r="E574" s="394"/>
      <c r="F574" s="393" t="s">
        <v>1453</v>
      </c>
      <c r="G574" s="393" t="str">
        <f t="shared" si="102"/>
        <v>210201023-RA3-C03</v>
      </c>
      <c r="H574" s="394"/>
      <c r="I574" s="393"/>
      <c r="J574" s="393"/>
      <c r="K574" s="395"/>
      <c r="L574" s="393"/>
      <c r="M574" s="393"/>
      <c r="N574" s="393" t="str">
        <f t="shared" si="78"/>
        <v/>
      </c>
      <c r="O574" s="394"/>
      <c r="P574" s="393"/>
      <c r="Q574" s="393"/>
      <c r="R574" s="393"/>
      <c r="S574" s="396"/>
      <c r="T574" s="394"/>
      <c r="U574" s="393"/>
      <c r="V574" s="392" t="str">
        <f t="shared" si="79"/>
        <v/>
      </c>
      <c r="W574" s="392" t="str">
        <f t="shared" si="80"/>
        <v/>
      </c>
      <c r="X574" s="393"/>
      <c r="Y574" s="391" t="str">
        <f>IFERROR(VLOOKUP(Z574,BASE!$G$2:$H$3,2,0),"")</f>
        <v/>
      </c>
      <c r="Z574" s="393"/>
      <c r="AA574" s="391" t="str">
        <f>IFERROR(VLOOKUP(AB574,BASE!$J$2:$K$3,2,0),"")</f>
        <v/>
      </c>
      <c r="AB574" s="393"/>
      <c r="AC574" s="391" t="str">
        <f>IFERROR(VLOOKUP(AD574,BASE!M:N,2,0),"")</f>
        <v/>
      </c>
      <c r="AD574" s="393"/>
      <c r="AE574" s="391" t="str">
        <f>IFERROR(VLOOKUP(AF574,BASE!$P$2:$R$14,2,0),"")</f>
        <v/>
      </c>
      <c r="AF574" s="393"/>
      <c r="AG574" s="393"/>
      <c r="AH574" s="393"/>
      <c r="AI574" s="391" t="str">
        <f>IFERROR(VLOOKUP(AJ574,BASE!$D$2:$E$40,2,0),"")</f>
        <v/>
      </c>
      <c r="AJ574" s="393"/>
      <c r="AK574" s="394"/>
      <c r="AL574" s="394"/>
      <c r="AM574" s="394"/>
      <c r="AN574" s="394"/>
      <c r="AO574" s="394"/>
      <c r="AP574" s="394"/>
      <c r="AQ574" s="394"/>
      <c r="AR574" s="394"/>
      <c r="AS574" s="394"/>
      <c r="AT574" s="394"/>
      <c r="AU574" s="394"/>
      <c r="AV574" s="394"/>
      <c r="AW574" s="394"/>
      <c r="AX574" s="394"/>
      <c r="AY574" s="394"/>
      <c r="AZ574" s="394"/>
      <c r="BA574" s="394"/>
    </row>
    <row r="575" spans="1:53" ht="39.75" customHeight="1">
      <c r="A575" s="393"/>
      <c r="B575" s="394"/>
      <c r="C575" s="393"/>
      <c r="D575" s="396"/>
      <c r="E575" s="394"/>
      <c r="F575" s="393" t="s">
        <v>1455</v>
      </c>
      <c r="G575" s="393" t="str">
        <f t="shared" si="102"/>
        <v>210201023-RA3-C04</v>
      </c>
      <c r="H575" s="394"/>
      <c r="I575" s="393"/>
      <c r="J575" s="393"/>
      <c r="K575" s="395"/>
      <c r="L575" s="393"/>
      <c r="M575" s="393"/>
      <c r="N575" s="393" t="str">
        <f t="shared" si="78"/>
        <v/>
      </c>
      <c r="O575" s="394"/>
      <c r="P575" s="393"/>
      <c r="Q575" s="393"/>
      <c r="R575" s="393"/>
      <c r="S575" s="396"/>
      <c r="T575" s="394"/>
      <c r="U575" s="393"/>
      <c r="V575" s="392" t="str">
        <f t="shared" si="79"/>
        <v/>
      </c>
      <c r="W575" s="392" t="str">
        <f t="shared" si="80"/>
        <v/>
      </c>
      <c r="X575" s="393"/>
      <c r="Y575" s="391" t="str">
        <f>IFERROR(VLOOKUP(Z575,BASE!$G$2:$H$3,2,0),"")</f>
        <v/>
      </c>
      <c r="Z575" s="393"/>
      <c r="AA575" s="391" t="str">
        <f>IFERROR(VLOOKUP(AB575,BASE!$J$2:$K$3,2,0),"")</f>
        <v/>
      </c>
      <c r="AB575" s="393"/>
      <c r="AC575" s="391" t="str">
        <f>IFERROR(VLOOKUP(AD575,BASE!M:N,2,0),"")</f>
        <v/>
      </c>
      <c r="AD575" s="393"/>
      <c r="AE575" s="391" t="str">
        <f>IFERROR(VLOOKUP(AF575,BASE!$P$2:$R$14,2,0),"")</f>
        <v/>
      </c>
      <c r="AF575" s="393"/>
      <c r="AG575" s="393"/>
      <c r="AH575" s="393"/>
      <c r="AI575" s="391" t="str">
        <f>IFERROR(VLOOKUP(AJ575,BASE!$D$2:$E$40,2,0),"")</f>
        <v/>
      </c>
      <c r="AJ575" s="393"/>
      <c r="AK575" s="394"/>
      <c r="AL575" s="394"/>
      <c r="AM575" s="394"/>
      <c r="AN575" s="394"/>
      <c r="AO575" s="394"/>
      <c r="AP575" s="394"/>
      <c r="AQ575" s="394"/>
      <c r="AR575" s="394"/>
      <c r="AS575" s="394"/>
      <c r="AT575" s="394"/>
      <c r="AU575" s="394"/>
      <c r="AV575" s="394"/>
      <c r="AW575" s="394"/>
      <c r="AX575" s="394"/>
      <c r="AY575" s="394"/>
      <c r="AZ575" s="394"/>
      <c r="BA575" s="394"/>
    </row>
    <row r="576" spans="1:53" ht="39.75" customHeight="1">
      <c r="A576" s="393"/>
      <c r="B576" s="394"/>
      <c r="C576" s="393"/>
      <c r="D576" s="396"/>
      <c r="E576" s="394"/>
      <c r="F576" s="393" t="s">
        <v>1457</v>
      </c>
      <c r="G576" s="393" t="str">
        <f t="shared" si="102"/>
        <v>210201023-RA3-C05</v>
      </c>
      <c r="H576" s="394"/>
      <c r="I576" s="393"/>
      <c r="J576" s="393"/>
      <c r="K576" s="395"/>
      <c r="L576" s="393"/>
      <c r="M576" s="393"/>
      <c r="N576" s="393" t="str">
        <f t="shared" si="78"/>
        <v/>
      </c>
      <c r="O576" s="394"/>
      <c r="P576" s="393"/>
      <c r="Q576" s="393"/>
      <c r="R576" s="393"/>
      <c r="S576" s="396"/>
      <c r="T576" s="394"/>
      <c r="U576" s="393"/>
      <c r="V576" s="392" t="str">
        <f t="shared" si="79"/>
        <v/>
      </c>
      <c r="W576" s="392" t="str">
        <f t="shared" si="80"/>
        <v/>
      </c>
      <c r="X576" s="393"/>
      <c r="Y576" s="391" t="str">
        <f>IFERROR(VLOOKUP(Z576,BASE!$G$2:$H$3,2,0),"")</f>
        <v/>
      </c>
      <c r="Z576" s="393"/>
      <c r="AA576" s="391" t="str">
        <f>IFERROR(VLOOKUP(AB576,BASE!$J$2:$K$3,2,0),"")</f>
        <v/>
      </c>
      <c r="AB576" s="393"/>
      <c r="AC576" s="391" t="str">
        <f>IFERROR(VLOOKUP(AD576,BASE!M:N,2,0),"")</f>
        <v/>
      </c>
      <c r="AD576" s="393"/>
      <c r="AE576" s="391" t="str">
        <f>IFERROR(VLOOKUP(AF576,BASE!$P$2:$R$14,2,0),"")</f>
        <v/>
      </c>
      <c r="AF576" s="393"/>
      <c r="AG576" s="393"/>
      <c r="AH576" s="393"/>
      <c r="AI576" s="391" t="str">
        <f>IFERROR(VLOOKUP(AJ576,BASE!$D$2:$E$40,2,0),"")</f>
        <v/>
      </c>
      <c r="AJ576" s="393"/>
      <c r="AK576" s="394"/>
      <c r="AL576" s="394"/>
      <c r="AM576" s="394"/>
      <c r="AN576" s="394"/>
      <c r="AO576" s="394"/>
      <c r="AP576" s="394"/>
      <c r="AQ576" s="394"/>
      <c r="AR576" s="394"/>
      <c r="AS576" s="394"/>
      <c r="AT576" s="394"/>
      <c r="AU576" s="394"/>
      <c r="AV576" s="394"/>
      <c r="AW576" s="394"/>
      <c r="AX576" s="394"/>
      <c r="AY576" s="394"/>
      <c r="AZ576" s="394"/>
      <c r="BA576" s="394"/>
    </row>
    <row r="577" spans="1:53" ht="39.75" customHeight="1">
      <c r="A577" s="393"/>
      <c r="B577" s="394"/>
      <c r="C577" s="393"/>
      <c r="D577" s="396"/>
      <c r="E577" s="394"/>
      <c r="F577" s="393" t="s">
        <v>1467</v>
      </c>
      <c r="G577" s="393" t="str">
        <f t="shared" si="102"/>
        <v>210201023-RA3-C06</v>
      </c>
      <c r="H577" s="394"/>
      <c r="I577" s="393"/>
      <c r="J577" s="393"/>
      <c r="K577" s="395"/>
      <c r="L577" s="393"/>
      <c r="M577" s="393"/>
      <c r="N577" s="393" t="str">
        <f t="shared" si="78"/>
        <v/>
      </c>
      <c r="O577" s="394"/>
      <c r="P577" s="393"/>
      <c r="Q577" s="393"/>
      <c r="R577" s="393"/>
      <c r="S577" s="396"/>
      <c r="T577" s="394"/>
      <c r="U577" s="393"/>
      <c r="V577" s="392" t="str">
        <f t="shared" si="79"/>
        <v/>
      </c>
      <c r="W577" s="392" t="str">
        <f t="shared" si="80"/>
        <v/>
      </c>
      <c r="X577" s="393"/>
      <c r="Y577" s="391" t="str">
        <f>IFERROR(VLOOKUP(Z577,BASE!$G$2:$H$3,2,0),"")</f>
        <v/>
      </c>
      <c r="Z577" s="393"/>
      <c r="AA577" s="391" t="str">
        <f>IFERROR(VLOOKUP(AB577,BASE!$J$2:$K$3,2,0),"")</f>
        <v/>
      </c>
      <c r="AB577" s="393"/>
      <c r="AC577" s="391" t="str">
        <f>IFERROR(VLOOKUP(AD577,BASE!M:N,2,0),"")</f>
        <v/>
      </c>
      <c r="AD577" s="393"/>
      <c r="AE577" s="391" t="str">
        <f>IFERROR(VLOOKUP(AF577,BASE!$P$2:$R$14,2,0),"")</f>
        <v/>
      </c>
      <c r="AF577" s="393"/>
      <c r="AG577" s="393"/>
      <c r="AH577" s="393"/>
      <c r="AI577" s="391" t="str">
        <f>IFERROR(VLOOKUP(AJ577,BASE!$D$2:$E$40,2,0),"")</f>
        <v/>
      </c>
      <c r="AJ577" s="393"/>
      <c r="AK577" s="394"/>
      <c r="AL577" s="394"/>
      <c r="AM577" s="394"/>
      <c r="AN577" s="394"/>
      <c r="AO577" s="394"/>
      <c r="AP577" s="394"/>
      <c r="AQ577" s="394"/>
      <c r="AR577" s="394"/>
      <c r="AS577" s="394"/>
      <c r="AT577" s="394"/>
      <c r="AU577" s="394"/>
      <c r="AV577" s="394"/>
      <c r="AW577" s="394"/>
      <c r="AX577" s="394"/>
      <c r="AY577" s="394"/>
      <c r="AZ577" s="394"/>
      <c r="BA577" s="394"/>
    </row>
    <row r="578" spans="1:53" ht="39.75" customHeight="1">
      <c r="A578" s="393"/>
      <c r="B578" s="394"/>
      <c r="C578" s="393"/>
      <c r="D578" s="396"/>
      <c r="E578" s="394"/>
      <c r="F578" s="393" t="s">
        <v>1469</v>
      </c>
      <c r="G578" s="393" t="str">
        <f t="shared" si="102"/>
        <v>210201023-RA3-C07</v>
      </c>
      <c r="H578" s="394"/>
      <c r="I578" s="393"/>
      <c r="J578" s="393"/>
      <c r="K578" s="395"/>
      <c r="L578" s="393"/>
      <c r="M578" s="393"/>
      <c r="N578" s="393" t="str">
        <f t="shared" si="78"/>
        <v/>
      </c>
      <c r="O578" s="394"/>
      <c r="P578" s="393"/>
      <c r="Q578" s="393"/>
      <c r="R578" s="393"/>
      <c r="S578" s="396"/>
      <c r="T578" s="394"/>
      <c r="U578" s="393"/>
      <c r="V578" s="392" t="str">
        <f t="shared" si="79"/>
        <v/>
      </c>
      <c r="W578" s="392" t="str">
        <f t="shared" si="80"/>
        <v/>
      </c>
      <c r="X578" s="393"/>
      <c r="Y578" s="391" t="str">
        <f>IFERROR(VLOOKUP(Z578,BASE!$G$2:$H$3,2,0),"")</f>
        <v/>
      </c>
      <c r="Z578" s="393"/>
      <c r="AA578" s="391" t="str">
        <f>IFERROR(VLOOKUP(AB578,BASE!$J$2:$K$3,2,0),"")</f>
        <v/>
      </c>
      <c r="AB578" s="393"/>
      <c r="AC578" s="391" t="str">
        <f>IFERROR(VLOOKUP(AD578,BASE!M:N,2,0),"")</f>
        <v/>
      </c>
      <c r="AD578" s="393"/>
      <c r="AE578" s="391" t="str">
        <f>IFERROR(VLOOKUP(AF578,BASE!$P$2:$R$14,2,0),"")</f>
        <v/>
      </c>
      <c r="AF578" s="393"/>
      <c r="AG578" s="393"/>
      <c r="AH578" s="393"/>
      <c r="AI578" s="391" t="str">
        <f>IFERROR(VLOOKUP(AJ578,BASE!$D$2:$E$40,2,0),"")</f>
        <v/>
      </c>
      <c r="AJ578" s="393"/>
      <c r="AK578" s="394"/>
      <c r="AL578" s="394"/>
      <c r="AM578" s="394"/>
      <c r="AN578" s="394"/>
      <c r="AO578" s="394"/>
      <c r="AP578" s="394"/>
      <c r="AQ578" s="394"/>
      <c r="AR578" s="394"/>
      <c r="AS578" s="394"/>
      <c r="AT578" s="394"/>
      <c r="AU578" s="394"/>
      <c r="AV578" s="394"/>
      <c r="AW578" s="394"/>
      <c r="AX578" s="394"/>
      <c r="AY578" s="394"/>
      <c r="AZ578" s="394"/>
      <c r="BA578" s="394"/>
    </row>
    <row r="579" spans="1:53" ht="39.75" customHeight="1">
      <c r="A579" s="393"/>
      <c r="B579" s="394"/>
      <c r="C579" s="393"/>
      <c r="D579" s="396"/>
      <c r="E579" s="394"/>
      <c r="F579" s="393" t="s">
        <v>1471</v>
      </c>
      <c r="G579" s="393" t="str">
        <f t="shared" si="102"/>
        <v>210201023-RA3-C08</v>
      </c>
      <c r="H579" s="394"/>
      <c r="I579" s="393"/>
      <c r="J579" s="393"/>
      <c r="K579" s="395"/>
      <c r="L579" s="393"/>
      <c r="M579" s="393"/>
      <c r="N579" s="393" t="str">
        <f t="shared" si="78"/>
        <v/>
      </c>
      <c r="O579" s="394"/>
      <c r="P579" s="393"/>
      <c r="Q579" s="393"/>
      <c r="R579" s="393"/>
      <c r="S579" s="396"/>
      <c r="T579" s="394"/>
      <c r="U579" s="393"/>
      <c r="V579" s="392" t="str">
        <f t="shared" si="79"/>
        <v/>
      </c>
      <c r="W579" s="392" t="str">
        <f t="shared" si="80"/>
        <v/>
      </c>
      <c r="X579" s="393"/>
      <c r="Y579" s="391" t="str">
        <f>IFERROR(VLOOKUP(Z579,BASE!$G$2:$H$3,2,0),"")</f>
        <v/>
      </c>
      <c r="Z579" s="393"/>
      <c r="AA579" s="391" t="str">
        <f>IFERROR(VLOOKUP(AB579,BASE!$J$2:$K$3,2,0),"")</f>
        <v/>
      </c>
      <c r="AB579" s="393"/>
      <c r="AC579" s="391" t="str">
        <f>IFERROR(VLOOKUP(AD579,BASE!M:N,2,0),"")</f>
        <v/>
      </c>
      <c r="AD579" s="393"/>
      <c r="AE579" s="391" t="str">
        <f>IFERROR(VLOOKUP(AF579,BASE!$P$2:$R$14,2,0),"")</f>
        <v/>
      </c>
      <c r="AF579" s="393"/>
      <c r="AG579" s="393"/>
      <c r="AH579" s="393"/>
      <c r="AI579" s="391" t="str">
        <f>IFERROR(VLOOKUP(AJ579,BASE!$D$2:$E$40,2,0),"")</f>
        <v/>
      </c>
      <c r="AJ579" s="393"/>
      <c r="AK579" s="394"/>
      <c r="AL579" s="394"/>
      <c r="AM579" s="394"/>
      <c r="AN579" s="394"/>
      <c r="AO579" s="394"/>
      <c r="AP579" s="394"/>
      <c r="AQ579" s="394"/>
      <c r="AR579" s="394"/>
      <c r="AS579" s="394"/>
      <c r="AT579" s="394"/>
      <c r="AU579" s="394"/>
      <c r="AV579" s="394"/>
      <c r="AW579" s="394"/>
      <c r="AX579" s="394"/>
      <c r="AY579" s="394"/>
      <c r="AZ579" s="394"/>
      <c r="BA579" s="394"/>
    </row>
    <row r="580" spans="1:53" ht="39.75" customHeight="1">
      <c r="A580" s="393"/>
      <c r="B580" s="394"/>
      <c r="C580" s="393"/>
      <c r="D580" s="396"/>
      <c r="E580" s="394"/>
      <c r="F580" s="393" t="s">
        <v>1475</v>
      </c>
      <c r="G580" s="393" t="str">
        <f t="shared" si="102"/>
        <v>210201023-RA3-C09</v>
      </c>
      <c r="H580" s="394"/>
      <c r="I580" s="393"/>
      <c r="J580" s="393"/>
      <c r="K580" s="395"/>
      <c r="L580" s="393"/>
      <c r="M580" s="393"/>
      <c r="N580" s="393" t="str">
        <f t="shared" si="78"/>
        <v/>
      </c>
      <c r="O580" s="394"/>
      <c r="P580" s="393"/>
      <c r="Q580" s="393"/>
      <c r="R580" s="393"/>
      <c r="S580" s="396"/>
      <c r="T580" s="394"/>
      <c r="U580" s="393"/>
      <c r="V580" s="392" t="str">
        <f t="shared" si="79"/>
        <v/>
      </c>
      <c r="W580" s="392" t="str">
        <f t="shared" si="80"/>
        <v/>
      </c>
      <c r="X580" s="393"/>
      <c r="Y580" s="391" t="str">
        <f>IFERROR(VLOOKUP(Z580,BASE!$G$2:$H$3,2,0),"")</f>
        <v/>
      </c>
      <c r="Z580" s="393"/>
      <c r="AA580" s="391" t="str">
        <f>IFERROR(VLOOKUP(AB580,BASE!$J$2:$K$3,2,0),"")</f>
        <v/>
      </c>
      <c r="AB580" s="393"/>
      <c r="AC580" s="391" t="str">
        <f>IFERROR(VLOOKUP(AD580,BASE!M:N,2,0),"")</f>
        <v/>
      </c>
      <c r="AD580" s="393"/>
      <c r="AE580" s="391" t="str">
        <f>IFERROR(VLOOKUP(AF580,BASE!$P$2:$R$14,2,0),"")</f>
        <v/>
      </c>
      <c r="AF580" s="393"/>
      <c r="AG580" s="393"/>
      <c r="AH580" s="393"/>
      <c r="AI580" s="391" t="str">
        <f>IFERROR(VLOOKUP(AJ580,BASE!$D$2:$E$40,2,0),"")</f>
        <v/>
      </c>
      <c r="AJ580" s="393"/>
      <c r="AK580" s="394"/>
      <c r="AL580" s="394"/>
      <c r="AM580" s="394"/>
      <c r="AN580" s="394"/>
      <c r="AO580" s="394"/>
      <c r="AP580" s="394"/>
      <c r="AQ580" s="394"/>
      <c r="AR580" s="394"/>
      <c r="AS580" s="394"/>
      <c r="AT580" s="394"/>
      <c r="AU580" s="394"/>
      <c r="AV580" s="394"/>
      <c r="AW580" s="394"/>
      <c r="AX580" s="394"/>
      <c r="AY580" s="394"/>
      <c r="AZ580" s="394"/>
      <c r="BA580" s="394"/>
    </row>
    <row r="581" spans="1:53" ht="39.75" customHeight="1">
      <c r="A581" s="393"/>
      <c r="B581" s="394"/>
      <c r="C581" s="393"/>
      <c r="D581" s="396"/>
      <c r="E581" s="394"/>
      <c r="F581" s="393" t="s">
        <v>1477</v>
      </c>
      <c r="G581" s="393" t="str">
        <f t="shared" si="102"/>
        <v>210201023-RA3-C10</v>
      </c>
      <c r="H581" s="394"/>
      <c r="I581" s="393"/>
      <c r="J581" s="393"/>
      <c r="K581" s="395"/>
      <c r="L581" s="393"/>
      <c r="M581" s="393"/>
      <c r="N581" s="393" t="str">
        <f t="shared" si="78"/>
        <v/>
      </c>
      <c r="O581" s="394"/>
      <c r="P581" s="393"/>
      <c r="Q581" s="393"/>
      <c r="R581" s="393"/>
      <c r="S581" s="396"/>
      <c r="T581" s="394"/>
      <c r="U581" s="393"/>
      <c r="V581" s="392" t="str">
        <f t="shared" si="79"/>
        <v/>
      </c>
      <c r="W581" s="392" t="str">
        <f t="shared" si="80"/>
        <v/>
      </c>
      <c r="X581" s="393"/>
      <c r="Y581" s="391" t="str">
        <f>IFERROR(VLOOKUP(Z581,BASE!$G$2:$H$3,2,0),"")</f>
        <v/>
      </c>
      <c r="Z581" s="393"/>
      <c r="AA581" s="391" t="str">
        <f>IFERROR(VLOOKUP(AB581,BASE!$J$2:$K$3,2,0),"")</f>
        <v/>
      </c>
      <c r="AB581" s="393"/>
      <c r="AC581" s="391" t="str">
        <f>IFERROR(VLOOKUP(AD581,BASE!M:N,2,0),"")</f>
        <v/>
      </c>
      <c r="AD581" s="393"/>
      <c r="AE581" s="391" t="str">
        <f>IFERROR(VLOOKUP(AF581,BASE!$P$2:$R$14,2,0),"")</f>
        <v/>
      </c>
      <c r="AF581" s="393"/>
      <c r="AG581" s="393"/>
      <c r="AH581" s="393"/>
      <c r="AI581" s="391" t="str">
        <f>IFERROR(VLOOKUP(AJ581,BASE!$D$2:$E$40,2,0),"")</f>
        <v/>
      </c>
      <c r="AJ581" s="393"/>
      <c r="AK581" s="394"/>
      <c r="AL581" s="394"/>
      <c r="AM581" s="394"/>
      <c r="AN581" s="394"/>
      <c r="AO581" s="394"/>
      <c r="AP581" s="394"/>
      <c r="AQ581" s="394"/>
      <c r="AR581" s="394"/>
      <c r="AS581" s="394"/>
      <c r="AT581" s="394"/>
      <c r="AU581" s="394"/>
      <c r="AV581" s="394"/>
      <c r="AW581" s="394"/>
      <c r="AX581" s="394"/>
      <c r="AY581" s="394"/>
      <c r="AZ581" s="394"/>
      <c r="BA581" s="394"/>
    </row>
    <row r="582" spans="1:53" ht="39.75" customHeight="1">
      <c r="A582" s="391">
        <v>210201023</v>
      </c>
      <c r="B582" s="392" t="s">
        <v>175</v>
      </c>
      <c r="C582" s="391"/>
      <c r="D582" s="391" t="str">
        <f>CONCATENATE(A582,"-","RA4")</f>
        <v>210201023-RA4</v>
      </c>
      <c r="E582" s="392" t="s">
        <v>1319</v>
      </c>
      <c r="F582" s="393" t="s">
        <v>1440</v>
      </c>
      <c r="G582" s="393" t="str">
        <f t="shared" ref="G582:G591" si="103">CONCATENATE($D$582,"-",F582)</f>
        <v>210201023-RA4-C01</v>
      </c>
      <c r="H582" s="394" t="s">
        <v>1784</v>
      </c>
      <c r="I582" s="393">
        <v>4</v>
      </c>
      <c r="J582" s="393">
        <v>0</v>
      </c>
      <c r="K582" s="395"/>
      <c r="L582" s="393" t="s">
        <v>178</v>
      </c>
      <c r="M582" s="393" t="s">
        <v>1442</v>
      </c>
      <c r="N582" s="393" t="str">
        <f t="shared" si="78"/>
        <v>210201023-RA4-PTA1-E1</v>
      </c>
      <c r="O582" s="394"/>
      <c r="P582" s="393"/>
      <c r="Q582" s="393"/>
      <c r="R582" s="393"/>
      <c r="S582" s="396"/>
      <c r="T582" s="394"/>
      <c r="U582" s="393"/>
      <c r="V582" s="392" t="str">
        <f t="shared" si="79"/>
        <v/>
      </c>
      <c r="W582" s="392" t="str">
        <f t="shared" si="80"/>
        <v/>
      </c>
      <c r="X582" s="393"/>
      <c r="Y582" s="391" t="str">
        <f>IFERROR(VLOOKUP(Z582,BASE!$G$2:$H$3,2,0),"")</f>
        <v/>
      </c>
      <c r="Z582" s="393"/>
      <c r="AA582" s="391" t="str">
        <f>IFERROR(VLOOKUP(AB582,BASE!$J$2:$K$3,2,0),"")</f>
        <v/>
      </c>
      <c r="AB582" s="393"/>
      <c r="AC582" s="391" t="str">
        <f>IFERROR(VLOOKUP(AD582,BASE!M:N,2,0),"")</f>
        <v/>
      </c>
      <c r="AD582" s="393"/>
      <c r="AE582" s="391" t="str">
        <f>IFERROR(VLOOKUP(AF582,BASE!$P$2:$R$14,2,0),"")</f>
        <v/>
      </c>
      <c r="AF582" s="393"/>
      <c r="AG582" s="393"/>
      <c r="AH582" s="393"/>
      <c r="AI582" s="391" t="str">
        <f>IFERROR(VLOOKUP(AJ582,BASE!$D$2:$E$40,2,0),"")</f>
        <v/>
      </c>
      <c r="AJ582" s="393"/>
      <c r="AK582" s="394"/>
      <c r="AL582" s="394"/>
      <c r="AM582" s="394"/>
      <c r="AN582" s="394"/>
      <c r="AO582" s="394"/>
      <c r="AP582" s="394"/>
      <c r="AQ582" s="394"/>
      <c r="AR582" s="394"/>
      <c r="AS582" s="394"/>
      <c r="AT582" s="394"/>
      <c r="AU582" s="394"/>
      <c r="AV582" s="394"/>
      <c r="AW582" s="394"/>
      <c r="AX582" s="394"/>
      <c r="AY582" s="394"/>
      <c r="AZ582" s="394"/>
      <c r="BA582" s="394"/>
    </row>
    <row r="583" spans="1:53" ht="39.75" customHeight="1">
      <c r="A583" s="393"/>
      <c r="B583" s="394"/>
      <c r="C583" s="393"/>
      <c r="D583" s="393"/>
      <c r="E583" s="394"/>
      <c r="F583" s="393" t="s">
        <v>1450</v>
      </c>
      <c r="G583" s="393" t="str">
        <f t="shared" si="103"/>
        <v>210201023-RA4-C02</v>
      </c>
      <c r="H583" s="394" t="s">
        <v>1785</v>
      </c>
      <c r="I583" s="393">
        <v>4</v>
      </c>
      <c r="J583" s="393">
        <v>0</v>
      </c>
      <c r="K583" s="395"/>
      <c r="L583" s="393"/>
      <c r="M583" s="393"/>
      <c r="N583" s="393" t="str">
        <f t="shared" si="78"/>
        <v/>
      </c>
      <c r="O583" s="394"/>
      <c r="P583" s="393"/>
      <c r="Q583" s="393"/>
      <c r="R583" s="393"/>
      <c r="S583" s="396"/>
      <c r="T583" s="394"/>
      <c r="U583" s="393"/>
      <c r="V583" s="392" t="str">
        <f t="shared" si="79"/>
        <v/>
      </c>
      <c r="W583" s="392" t="str">
        <f t="shared" si="80"/>
        <v/>
      </c>
      <c r="X583" s="393"/>
      <c r="Y583" s="391" t="str">
        <f>IFERROR(VLOOKUP(Z583,BASE!$G$2:$H$3,2,0),"")</f>
        <v/>
      </c>
      <c r="Z583" s="393"/>
      <c r="AA583" s="391" t="str">
        <f>IFERROR(VLOOKUP(AB583,BASE!$J$2:$K$3,2,0),"")</f>
        <v/>
      </c>
      <c r="AB583" s="393"/>
      <c r="AC583" s="391" t="str">
        <f>IFERROR(VLOOKUP(AD583,BASE!M:N,2,0),"")</f>
        <v/>
      </c>
      <c r="AD583" s="393"/>
      <c r="AE583" s="391" t="str">
        <f>IFERROR(VLOOKUP(AF583,BASE!$P$2:$R$14,2,0),"")</f>
        <v/>
      </c>
      <c r="AF583" s="393"/>
      <c r="AG583" s="393"/>
      <c r="AH583" s="393"/>
      <c r="AI583" s="391" t="str">
        <f>IFERROR(VLOOKUP(AJ583,BASE!$D$2:$E$40,2,0),"")</f>
        <v/>
      </c>
      <c r="AJ583" s="393"/>
      <c r="AK583" s="394"/>
      <c r="AL583" s="394"/>
      <c r="AM583" s="394"/>
      <c r="AN583" s="394"/>
      <c r="AO583" s="394"/>
      <c r="AP583" s="394"/>
      <c r="AQ583" s="394"/>
      <c r="AR583" s="394"/>
      <c r="AS583" s="394"/>
      <c r="AT583" s="394"/>
      <c r="AU583" s="394"/>
      <c r="AV583" s="394"/>
      <c r="AW583" s="394"/>
      <c r="AX583" s="394"/>
      <c r="AY583" s="394"/>
      <c r="AZ583" s="394"/>
      <c r="BA583" s="394"/>
    </row>
    <row r="584" spans="1:53" ht="39.75" customHeight="1">
      <c r="A584" s="393"/>
      <c r="B584" s="394"/>
      <c r="C584" s="393"/>
      <c r="D584" s="393"/>
      <c r="E584" s="394"/>
      <c r="F584" s="393" t="s">
        <v>1453</v>
      </c>
      <c r="G584" s="393" t="str">
        <f t="shared" si="103"/>
        <v>210201023-RA4-C03</v>
      </c>
      <c r="H584" s="394"/>
      <c r="I584" s="393"/>
      <c r="J584" s="393"/>
      <c r="K584" s="395"/>
      <c r="L584" s="393"/>
      <c r="M584" s="393"/>
      <c r="N584" s="393" t="str">
        <f t="shared" si="78"/>
        <v/>
      </c>
      <c r="O584" s="394"/>
      <c r="P584" s="393"/>
      <c r="Q584" s="393"/>
      <c r="R584" s="393"/>
      <c r="S584" s="396"/>
      <c r="T584" s="394"/>
      <c r="U584" s="393"/>
      <c r="V584" s="392" t="str">
        <f t="shared" si="79"/>
        <v/>
      </c>
      <c r="W584" s="392" t="str">
        <f t="shared" si="80"/>
        <v/>
      </c>
      <c r="X584" s="393"/>
      <c r="Y584" s="391" t="str">
        <f>IFERROR(VLOOKUP(Z584,BASE!$G$2:$H$3,2,0),"")</f>
        <v/>
      </c>
      <c r="Z584" s="393"/>
      <c r="AA584" s="391" t="str">
        <f>IFERROR(VLOOKUP(AB584,BASE!$J$2:$K$3,2,0),"")</f>
        <v/>
      </c>
      <c r="AB584" s="393"/>
      <c r="AC584" s="391" t="str">
        <f>IFERROR(VLOOKUP(AD584,BASE!M:N,2,0),"")</f>
        <v/>
      </c>
      <c r="AD584" s="393"/>
      <c r="AE584" s="391" t="str">
        <f>IFERROR(VLOOKUP(AF584,BASE!$P$2:$R$14,2,0),"")</f>
        <v/>
      </c>
      <c r="AF584" s="393"/>
      <c r="AG584" s="393"/>
      <c r="AH584" s="393"/>
      <c r="AI584" s="391" t="str">
        <f>IFERROR(VLOOKUP(AJ584,BASE!$D$2:$E$40,2,0),"")</f>
        <v/>
      </c>
      <c r="AJ584" s="393"/>
      <c r="AK584" s="394"/>
      <c r="AL584" s="394"/>
      <c r="AM584" s="394"/>
      <c r="AN584" s="394"/>
      <c r="AO584" s="394"/>
      <c r="AP584" s="394"/>
      <c r="AQ584" s="394"/>
      <c r="AR584" s="394"/>
      <c r="AS584" s="394"/>
      <c r="AT584" s="394"/>
      <c r="AU584" s="394"/>
      <c r="AV584" s="394"/>
      <c r="AW584" s="394"/>
      <c r="AX584" s="394"/>
      <c r="AY584" s="394"/>
      <c r="AZ584" s="394"/>
      <c r="BA584" s="394"/>
    </row>
    <row r="585" spans="1:53" ht="39.75" customHeight="1">
      <c r="A585" s="393"/>
      <c r="B585" s="394"/>
      <c r="C585" s="393"/>
      <c r="D585" s="393"/>
      <c r="E585" s="394"/>
      <c r="F585" s="393" t="s">
        <v>1455</v>
      </c>
      <c r="G585" s="393" t="str">
        <f t="shared" si="103"/>
        <v>210201023-RA4-C04</v>
      </c>
      <c r="H585" s="394"/>
      <c r="I585" s="393"/>
      <c r="J585" s="393"/>
      <c r="K585" s="395"/>
      <c r="L585" s="393"/>
      <c r="M585" s="393"/>
      <c r="N585" s="393" t="str">
        <f t="shared" si="78"/>
        <v/>
      </c>
      <c r="O585" s="394"/>
      <c r="P585" s="393"/>
      <c r="Q585" s="393"/>
      <c r="R585" s="393"/>
      <c r="S585" s="396"/>
      <c r="T585" s="394"/>
      <c r="U585" s="393"/>
      <c r="V585" s="392" t="str">
        <f t="shared" si="79"/>
        <v/>
      </c>
      <c r="W585" s="392" t="str">
        <f t="shared" si="80"/>
        <v/>
      </c>
      <c r="X585" s="393"/>
      <c r="Y585" s="391" t="str">
        <f>IFERROR(VLOOKUP(Z585,BASE!$G$2:$H$3,2,0),"")</f>
        <v/>
      </c>
      <c r="Z585" s="393"/>
      <c r="AA585" s="391" t="str">
        <f>IFERROR(VLOOKUP(AB585,BASE!$J$2:$K$3,2,0),"")</f>
        <v/>
      </c>
      <c r="AB585" s="393"/>
      <c r="AC585" s="391" t="str">
        <f>IFERROR(VLOOKUP(AD585,BASE!M:N,2,0),"")</f>
        <v/>
      </c>
      <c r="AD585" s="393"/>
      <c r="AE585" s="391" t="str">
        <f>IFERROR(VLOOKUP(AF585,BASE!$P$2:$R$14,2,0),"")</f>
        <v/>
      </c>
      <c r="AF585" s="393"/>
      <c r="AG585" s="393"/>
      <c r="AH585" s="393"/>
      <c r="AI585" s="391" t="str">
        <f>IFERROR(VLOOKUP(AJ585,BASE!$D$2:$E$40,2,0),"")</f>
        <v/>
      </c>
      <c r="AJ585" s="393"/>
      <c r="AK585" s="394"/>
      <c r="AL585" s="394"/>
      <c r="AM585" s="394"/>
      <c r="AN585" s="394"/>
      <c r="AO585" s="394"/>
      <c r="AP585" s="394"/>
      <c r="AQ585" s="394"/>
      <c r="AR585" s="394"/>
      <c r="AS585" s="394"/>
      <c r="AT585" s="394"/>
      <c r="AU585" s="394"/>
      <c r="AV585" s="394"/>
      <c r="AW585" s="394"/>
      <c r="AX585" s="394"/>
      <c r="AY585" s="394"/>
      <c r="AZ585" s="394"/>
      <c r="BA585" s="394"/>
    </row>
    <row r="586" spans="1:53" ht="39.75" customHeight="1">
      <c r="A586" s="393"/>
      <c r="B586" s="394"/>
      <c r="C586" s="393"/>
      <c r="D586" s="393"/>
      <c r="E586" s="394"/>
      <c r="F586" s="393" t="s">
        <v>1457</v>
      </c>
      <c r="G586" s="393" t="str">
        <f t="shared" si="103"/>
        <v>210201023-RA4-C05</v>
      </c>
      <c r="H586" s="394"/>
      <c r="I586" s="393"/>
      <c r="J586" s="393"/>
      <c r="K586" s="395"/>
      <c r="L586" s="393"/>
      <c r="M586" s="393"/>
      <c r="N586" s="393" t="str">
        <f t="shared" si="78"/>
        <v/>
      </c>
      <c r="O586" s="394"/>
      <c r="P586" s="393"/>
      <c r="Q586" s="393"/>
      <c r="R586" s="393"/>
      <c r="S586" s="396"/>
      <c r="T586" s="394"/>
      <c r="U586" s="393"/>
      <c r="V586" s="392" t="str">
        <f t="shared" si="79"/>
        <v/>
      </c>
      <c r="W586" s="392" t="str">
        <f t="shared" si="80"/>
        <v/>
      </c>
      <c r="X586" s="393"/>
      <c r="Y586" s="391" t="str">
        <f>IFERROR(VLOOKUP(Z586,BASE!$G$2:$H$3,2,0),"")</f>
        <v/>
      </c>
      <c r="Z586" s="393"/>
      <c r="AA586" s="391" t="str">
        <f>IFERROR(VLOOKUP(AB586,BASE!$J$2:$K$3,2,0),"")</f>
        <v/>
      </c>
      <c r="AB586" s="393"/>
      <c r="AC586" s="391" t="str">
        <f>IFERROR(VLOOKUP(AD586,BASE!M:N,2,0),"")</f>
        <v/>
      </c>
      <c r="AD586" s="393"/>
      <c r="AE586" s="391" t="str">
        <f>IFERROR(VLOOKUP(AF586,BASE!$P$2:$R$14,2,0),"")</f>
        <v/>
      </c>
      <c r="AF586" s="393"/>
      <c r="AG586" s="393"/>
      <c r="AH586" s="393"/>
      <c r="AI586" s="391" t="str">
        <f>IFERROR(VLOOKUP(AJ586,BASE!$D$2:$E$40,2,0),"")</f>
        <v/>
      </c>
      <c r="AJ586" s="393"/>
      <c r="AK586" s="394"/>
      <c r="AL586" s="394"/>
      <c r="AM586" s="394"/>
      <c r="AN586" s="394"/>
      <c r="AO586" s="394"/>
      <c r="AP586" s="394"/>
      <c r="AQ586" s="394"/>
      <c r="AR586" s="394"/>
      <c r="AS586" s="394"/>
      <c r="AT586" s="394"/>
      <c r="AU586" s="394"/>
      <c r="AV586" s="394"/>
      <c r="AW586" s="394"/>
      <c r="AX586" s="394"/>
      <c r="AY586" s="394"/>
      <c r="AZ586" s="394"/>
      <c r="BA586" s="394"/>
    </row>
    <row r="587" spans="1:53" ht="39.75" customHeight="1">
      <c r="A587" s="393"/>
      <c r="B587" s="394"/>
      <c r="C587" s="393"/>
      <c r="D587" s="393"/>
      <c r="E587" s="394"/>
      <c r="F587" s="393" t="s">
        <v>1467</v>
      </c>
      <c r="G587" s="393" t="str">
        <f t="shared" si="103"/>
        <v>210201023-RA4-C06</v>
      </c>
      <c r="H587" s="394"/>
      <c r="I587" s="393"/>
      <c r="J587" s="393"/>
      <c r="K587" s="395"/>
      <c r="L587" s="393"/>
      <c r="M587" s="393"/>
      <c r="N587" s="393" t="str">
        <f t="shared" si="78"/>
        <v/>
      </c>
      <c r="O587" s="394"/>
      <c r="P587" s="393"/>
      <c r="Q587" s="393"/>
      <c r="R587" s="393"/>
      <c r="S587" s="396"/>
      <c r="T587" s="394"/>
      <c r="U587" s="393"/>
      <c r="V587" s="392" t="str">
        <f t="shared" si="79"/>
        <v/>
      </c>
      <c r="W587" s="392" t="str">
        <f t="shared" si="80"/>
        <v/>
      </c>
      <c r="X587" s="393"/>
      <c r="Y587" s="391" t="str">
        <f>IFERROR(VLOOKUP(Z587,BASE!$G$2:$H$3,2,0),"")</f>
        <v/>
      </c>
      <c r="Z587" s="393"/>
      <c r="AA587" s="391" t="str">
        <f>IFERROR(VLOOKUP(AB587,BASE!$J$2:$K$3,2,0),"")</f>
        <v/>
      </c>
      <c r="AB587" s="393"/>
      <c r="AC587" s="391" t="str">
        <f>IFERROR(VLOOKUP(AD587,BASE!M:N,2,0),"")</f>
        <v/>
      </c>
      <c r="AD587" s="393"/>
      <c r="AE587" s="391" t="str">
        <f>IFERROR(VLOOKUP(AF587,BASE!$P$2:$R$14,2,0),"")</f>
        <v/>
      </c>
      <c r="AF587" s="393"/>
      <c r="AG587" s="393"/>
      <c r="AH587" s="393"/>
      <c r="AI587" s="391" t="str">
        <f>IFERROR(VLOOKUP(AJ587,BASE!$D$2:$E$40,2,0),"")</f>
        <v/>
      </c>
      <c r="AJ587" s="393"/>
      <c r="AK587" s="394"/>
      <c r="AL587" s="394"/>
      <c r="AM587" s="394"/>
      <c r="AN587" s="394"/>
      <c r="AO587" s="394"/>
      <c r="AP587" s="394"/>
      <c r="AQ587" s="394"/>
      <c r="AR587" s="394"/>
      <c r="AS587" s="394"/>
      <c r="AT587" s="394"/>
      <c r="AU587" s="394"/>
      <c r="AV587" s="394"/>
      <c r="AW587" s="394"/>
      <c r="AX587" s="394"/>
      <c r="AY587" s="394"/>
      <c r="AZ587" s="394"/>
      <c r="BA587" s="394"/>
    </row>
    <row r="588" spans="1:53" ht="39.75" customHeight="1">
      <c r="A588" s="393"/>
      <c r="B588" s="394"/>
      <c r="C588" s="393"/>
      <c r="D588" s="393"/>
      <c r="E588" s="394"/>
      <c r="F588" s="393" t="s">
        <v>1469</v>
      </c>
      <c r="G588" s="393" t="str">
        <f t="shared" si="103"/>
        <v>210201023-RA4-C07</v>
      </c>
      <c r="H588" s="394"/>
      <c r="I588" s="393"/>
      <c r="J588" s="393"/>
      <c r="K588" s="395"/>
      <c r="L588" s="393"/>
      <c r="M588" s="393"/>
      <c r="N588" s="393" t="str">
        <f t="shared" si="78"/>
        <v/>
      </c>
      <c r="O588" s="394"/>
      <c r="P588" s="393"/>
      <c r="Q588" s="393"/>
      <c r="R588" s="393"/>
      <c r="S588" s="396"/>
      <c r="T588" s="394"/>
      <c r="U588" s="393"/>
      <c r="V588" s="392" t="str">
        <f t="shared" si="79"/>
        <v/>
      </c>
      <c r="W588" s="392" t="str">
        <f t="shared" si="80"/>
        <v/>
      </c>
      <c r="X588" s="393"/>
      <c r="Y588" s="391" t="str">
        <f>IFERROR(VLOOKUP(Z588,BASE!$G$2:$H$3,2,0),"")</f>
        <v/>
      </c>
      <c r="Z588" s="393"/>
      <c r="AA588" s="391" t="str">
        <f>IFERROR(VLOOKUP(AB588,BASE!$J$2:$K$3,2,0),"")</f>
        <v/>
      </c>
      <c r="AB588" s="393"/>
      <c r="AC588" s="391" t="str">
        <f>IFERROR(VLOOKUP(AD588,BASE!M:N,2,0),"")</f>
        <v/>
      </c>
      <c r="AD588" s="393"/>
      <c r="AE588" s="391" t="str">
        <f>IFERROR(VLOOKUP(AF588,BASE!$P$2:$R$14,2,0),"")</f>
        <v/>
      </c>
      <c r="AF588" s="393"/>
      <c r="AG588" s="393"/>
      <c r="AH588" s="393"/>
      <c r="AI588" s="391" t="str">
        <f>IFERROR(VLOOKUP(AJ588,BASE!$D$2:$E$40,2,0),"")</f>
        <v/>
      </c>
      <c r="AJ588" s="393"/>
      <c r="AK588" s="394"/>
      <c r="AL588" s="394"/>
      <c r="AM588" s="394"/>
      <c r="AN588" s="394"/>
      <c r="AO588" s="394"/>
      <c r="AP588" s="394"/>
      <c r="AQ588" s="394"/>
      <c r="AR588" s="394"/>
      <c r="AS588" s="394"/>
      <c r="AT588" s="394"/>
      <c r="AU588" s="394"/>
      <c r="AV588" s="394"/>
      <c r="AW588" s="394"/>
      <c r="AX588" s="394"/>
      <c r="AY588" s="394"/>
      <c r="AZ588" s="394"/>
      <c r="BA588" s="394"/>
    </row>
    <row r="589" spans="1:53" ht="39.75" customHeight="1">
      <c r="A589" s="393"/>
      <c r="B589" s="394"/>
      <c r="C589" s="393"/>
      <c r="D589" s="393"/>
      <c r="E589" s="394"/>
      <c r="F589" s="393" t="s">
        <v>1471</v>
      </c>
      <c r="G589" s="393" t="str">
        <f t="shared" si="103"/>
        <v>210201023-RA4-C08</v>
      </c>
      <c r="H589" s="394"/>
      <c r="I589" s="393"/>
      <c r="J589" s="393"/>
      <c r="K589" s="395"/>
      <c r="L589" s="393"/>
      <c r="M589" s="393"/>
      <c r="N589" s="393" t="str">
        <f t="shared" si="78"/>
        <v/>
      </c>
      <c r="O589" s="394"/>
      <c r="P589" s="393"/>
      <c r="Q589" s="393"/>
      <c r="R589" s="393"/>
      <c r="S589" s="396"/>
      <c r="T589" s="394"/>
      <c r="U589" s="393"/>
      <c r="V589" s="392" t="str">
        <f t="shared" si="79"/>
        <v/>
      </c>
      <c r="W589" s="392" t="str">
        <f t="shared" si="80"/>
        <v/>
      </c>
      <c r="X589" s="393"/>
      <c r="Y589" s="391" t="str">
        <f>IFERROR(VLOOKUP(Z589,BASE!$G$2:$H$3,2,0),"")</f>
        <v/>
      </c>
      <c r="Z589" s="393"/>
      <c r="AA589" s="391" t="str">
        <f>IFERROR(VLOOKUP(AB589,BASE!$J$2:$K$3,2,0),"")</f>
        <v/>
      </c>
      <c r="AB589" s="393"/>
      <c r="AC589" s="391" t="str">
        <f>IFERROR(VLOOKUP(AD589,BASE!M:N,2,0),"")</f>
        <v/>
      </c>
      <c r="AD589" s="393"/>
      <c r="AE589" s="391" t="str">
        <f>IFERROR(VLOOKUP(AF589,BASE!$P$2:$R$14,2,0),"")</f>
        <v/>
      </c>
      <c r="AF589" s="393"/>
      <c r="AG589" s="393"/>
      <c r="AH589" s="393"/>
      <c r="AI589" s="391" t="str">
        <f>IFERROR(VLOOKUP(AJ589,BASE!$D$2:$E$40,2,0),"")</f>
        <v/>
      </c>
      <c r="AJ589" s="393"/>
      <c r="AK589" s="394"/>
      <c r="AL589" s="394"/>
      <c r="AM589" s="394"/>
      <c r="AN589" s="394"/>
      <c r="AO589" s="394"/>
      <c r="AP589" s="394"/>
      <c r="AQ589" s="394"/>
      <c r="AR589" s="394"/>
      <c r="AS589" s="394"/>
      <c r="AT589" s="394"/>
      <c r="AU589" s="394"/>
      <c r="AV589" s="394"/>
      <c r="AW589" s="394"/>
      <c r="AX589" s="394"/>
      <c r="AY589" s="394"/>
      <c r="AZ589" s="394"/>
      <c r="BA589" s="394"/>
    </row>
    <row r="590" spans="1:53" ht="39.75" customHeight="1">
      <c r="A590" s="393"/>
      <c r="B590" s="394"/>
      <c r="C590" s="393"/>
      <c r="D590" s="393"/>
      <c r="E590" s="394"/>
      <c r="F590" s="393" t="s">
        <v>1475</v>
      </c>
      <c r="G590" s="393" t="str">
        <f t="shared" si="103"/>
        <v>210201023-RA4-C09</v>
      </c>
      <c r="H590" s="394"/>
      <c r="I590" s="393"/>
      <c r="J590" s="393"/>
      <c r="K590" s="395"/>
      <c r="L590" s="393"/>
      <c r="M590" s="393"/>
      <c r="N590" s="393" t="str">
        <f t="shared" si="78"/>
        <v/>
      </c>
      <c r="O590" s="394"/>
      <c r="P590" s="393"/>
      <c r="Q590" s="393"/>
      <c r="R590" s="393"/>
      <c r="S590" s="396"/>
      <c r="T590" s="394"/>
      <c r="U590" s="393"/>
      <c r="V590" s="392" t="str">
        <f t="shared" si="79"/>
        <v/>
      </c>
      <c r="W590" s="392" t="str">
        <f t="shared" si="80"/>
        <v/>
      </c>
      <c r="X590" s="393"/>
      <c r="Y590" s="391" t="str">
        <f>IFERROR(VLOOKUP(Z590,BASE!$G$2:$H$3,2,0),"")</f>
        <v/>
      </c>
      <c r="Z590" s="393"/>
      <c r="AA590" s="391" t="str">
        <f>IFERROR(VLOOKUP(AB590,BASE!$J$2:$K$3,2,0),"")</f>
        <v/>
      </c>
      <c r="AB590" s="393"/>
      <c r="AC590" s="391" t="str">
        <f>IFERROR(VLOOKUP(AD590,BASE!M:N,2,0),"")</f>
        <v/>
      </c>
      <c r="AD590" s="393"/>
      <c r="AE590" s="391" t="str">
        <f>IFERROR(VLOOKUP(AF590,BASE!$P$2:$R$14,2,0),"")</f>
        <v/>
      </c>
      <c r="AF590" s="393"/>
      <c r="AG590" s="393"/>
      <c r="AH590" s="393"/>
      <c r="AI590" s="391" t="str">
        <f>IFERROR(VLOOKUP(AJ590,BASE!$D$2:$E$40,2,0),"")</f>
        <v/>
      </c>
      <c r="AJ590" s="393"/>
      <c r="AK590" s="394"/>
      <c r="AL590" s="394"/>
      <c r="AM590" s="394"/>
      <c r="AN590" s="394"/>
      <c r="AO590" s="394"/>
      <c r="AP590" s="394"/>
      <c r="AQ590" s="394"/>
      <c r="AR590" s="394"/>
      <c r="AS590" s="394"/>
      <c r="AT590" s="394"/>
      <c r="AU590" s="394"/>
      <c r="AV590" s="394"/>
      <c r="AW590" s="394"/>
      <c r="AX590" s="394"/>
      <c r="AY590" s="394"/>
      <c r="AZ590" s="394"/>
      <c r="BA590" s="394"/>
    </row>
    <row r="591" spans="1:53" ht="39.75" customHeight="1">
      <c r="A591" s="393"/>
      <c r="B591" s="394"/>
      <c r="C591" s="393"/>
      <c r="D591" s="393"/>
      <c r="E591" s="394"/>
      <c r="F591" s="393" t="s">
        <v>1477</v>
      </c>
      <c r="G591" s="393" t="str">
        <f t="shared" si="103"/>
        <v>210201023-RA4-C10</v>
      </c>
      <c r="H591" s="394"/>
      <c r="I591" s="393"/>
      <c r="J591" s="393"/>
      <c r="K591" s="395"/>
      <c r="L591" s="393"/>
      <c r="M591" s="393"/>
      <c r="N591" s="393" t="str">
        <f t="shared" si="78"/>
        <v/>
      </c>
      <c r="O591" s="394"/>
      <c r="P591" s="393"/>
      <c r="Q591" s="393"/>
      <c r="R591" s="393"/>
      <c r="S591" s="396"/>
      <c r="T591" s="394"/>
      <c r="U591" s="393"/>
      <c r="V591" s="392" t="str">
        <f t="shared" si="79"/>
        <v/>
      </c>
      <c r="W591" s="392" t="str">
        <f t="shared" si="80"/>
        <v/>
      </c>
      <c r="X591" s="393"/>
      <c r="Y591" s="391" t="str">
        <f>IFERROR(VLOOKUP(Z591,BASE!$G$2:$H$3,2,0),"")</f>
        <v/>
      </c>
      <c r="Z591" s="393"/>
      <c r="AA591" s="391" t="str">
        <f>IFERROR(VLOOKUP(AB591,BASE!$J$2:$K$3,2,0),"")</f>
        <v/>
      </c>
      <c r="AB591" s="393"/>
      <c r="AC591" s="391" t="str">
        <f>IFERROR(VLOOKUP(AD591,BASE!M:N,2,0),"")</f>
        <v/>
      </c>
      <c r="AD591" s="393"/>
      <c r="AE591" s="391" t="str">
        <f>IFERROR(VLOOKUP(AF591,BASE!$P$2:$R$14,2,0),"")</f>
        <v/>
      </c>
      <c r="AF591" s="393"/>
      <c r="AG591" s="393"/>
      <c r="AH591" s="393"/>
      <c r="AI591" s="391" t="str">
        <f>IFERROR(VLOOKUP(AJ591,BASE!$D$2:$E$40,2,0),"")</f>
        <v/>
      </c>
      <c r="AJ591" s="393"/>
      <c r="AK591" s="394"/>
      <c r="AL591" s="394"/>
      <c r="AM591" s="394"/>
      <c r="AN591" s="394"/>
      <c r="AO591" s="394"/>
      <c r="AP591" s="394"/>
      <c r="AQ591" s="394"/>
      <c r="AR591" s="394"/>
      <c r="AS591" s="394"/>
      <c r="AT591" s="394"/>
      <c r="AU591" s="394"/>
      <c r="AV591" s="394"/>
      <c r="AW591" s="394"/>
      <c r="AX591" s="394"/>
      <c r="AY591" s="394"/>
      <c r="AZ591" s="394"/>
      <c r="BA591" s="394"/>
    </row>
    <row r="592" spans="1:53" ht="39.75" customHeight="1">
      <c r="A592" s="391">
        <v>12150000</v>
      </c>
      <c r="B592" s="392" t="s">
        <v>176</v>
      </c>
      <c r="C592" s="391"/>
      <c r="D592" s="391" t="str">
        <f>CONCATENATE(A592,"-","RA1")</f>
        <v>12150000-RA1</v>
      </c>
      <c r="E592" s="392" t="s">
        <v>1320</v>
      </c>
      <c r="F592" s="393" t="s">
        <v>1440</v>
      </c>
      <c r="G592" s="393" t="str">
        <f t="shared" ref="G592:G601" si="104">CONCATENATE($D$592,"-",F592)</f>
        <v>12150000-RA1-C01</v>
      </c>
      <c r="H592" s="397" t="s">
        <v>1786</v>
      </c>
      <c r="I592" s="393">
        <v>2</v>
      </c>
      <c r="J592" s="393">
        <v>0</v>
      </c>
      <c r="K592" s="395"/>
      <c r="L592" s="393" t="s">
        <v>178</v>
      </c>
      <c r="M592" s="393" t="s">
        <v>1442</v>
      </c>
      <c r="N592" s="393" t="str">
        <f t="shared" si="78"/>
        <v>12150000-RA1-PTA1-E1</v>
      </c>
      <c r="O592" s="394" t="s">
        <v>1787</v>
      </c>
      <c r="P592" s="393">
        <v>10</v>
      </c>
      <c r="Q592" s="393">
        <v>6</v>
      </c>
      <c r="R592" s="393"/>
      <c r="S592" s="396"/>
      <c r="T592" s="394"/>
      <c r="U592" s="393"/>
      <c r="V592" s="392" t="str">
        <f t="shared" si="79"/>
        <v/>
      </c>
      <c r="W592" s="392" t="str">
        <f t="shared" si="80"/>
        <v/>
      </c>
      <c r="X592" s="393"/>
      <c r="Y592" s="391" t="str">
        <f>IFERROR(VLOOKUP(Z592,BASE!$G$2:$H$3,2,0),"")</f>
        <v/>
      </c>
      <c r="Z592" s="393"/>
      <c r="AA592" s="391" t="str">
        <f>IFERROR(VLOOKUP(AB592,BASE!$J$2:$K$3,2,0),"")</f>
        <v/>
      </c>
      <c r="AB592" s="393"/>
      <c r="AC592" s="391" t="str">
        <f>IFERROR(VLOOKUP(AD592,BASE!M:N,2,0),"")</f>
        <v/>
      </c>
      <c r="AD592" s="393"/>
      <c r="AE592" s="391" t="str">
        <f>IFERROR(VLOOKUP(AF592,BASE!$P$2:$R$14,2,0),"")</f>
        <v/>
      </c>
      <c r="AF592" s="393"/>
      <c r="AG592" s="393"/>
      <c r="AH592" s="393"/>
      <c r="AI592" s="391" t="str">
        <f>IFERROR(VLOOKUP(AJ592,BASE!$D$2:$E$40,2,0),"")</f>
        <v/>
      </c>
      <c r="AJ592" s="393"/>
      <c r="AK592" s="394"/>
      <c r="AL592" s="394"/>
      <c r="AM592" s="394"/>
      <c r="AN592" s="394"/>
      <c r="AO592" s="394"/>
      <c r="AP592" s="394"/>
      <c r="AQ592" s="394"/>
      <c r="AR592" s="394"/>
      <c r="AS592" s="394"/>
      <c r="AT592" s="394"/>
      <c r="AU592" s="394"/>
      <c r="AV592" s="394"/>
      <c r="AW592" s="394"/>
      <c r="AX592" s="394"/>
      <c r="AY592" s="394"/>
      <c r="AZ592" s="394"/>
      <c r="BA592" s="394"/>
    </row>
    <row r="593" spans="1:53" ht="39.75" customHeight="1">
      <c r="A593" s="393"/>
      <c r="B593" s="394"/>
      <c r="C593" s="393"/>
      <c r="D593" s="396"/>
      <c r="E593" s="394"/>
      <c r="F593" s="393" t="s">
        <v>1450</v>
      </c>
      <c r="G593" s="393" t="str">
        <f t="shared" si="104"/>
        <v>12150000-RA1-C02</v>
      </c>
      <c r="H593" s="397" t="s">
        <v>1788</v>
      </c>
      <c r="I593" s="393">
        <v>5</v>
      </c>
      <c r="J593" s="393">
        <v>0</v>
      </c>
      <c r="K593" s="395"/>
      <c r="L593" s="393"/>
      <c r="M593" s="393"/>
      <c r="N593" s="393" t="str">
        <f t="shared" si="78"/>
        <v/>
      </c>
      <c r="O593" s="394"/>
      <c r="P593" s="393"/>
      <c r="Q593" s="393"/>
      <c r="R593" s="393"/>
      <c r="S593" s="396"/>
      <c r="T593" s="394"/>
      <c r="U593" s="393"/>
      <c r="V593" s="392" t="str">
        <f t="shared" si="79"/>
        <v/>
      </c>
      <c r="W593" s="392" t="str">
        <f t="shared" si="80"/>
        <v/>
      </c>
      <c r="X593" s="393"/>
      <c r="Y593" s="391" t="str">
        <f>IFERROR(VLOOKUP(Z593,BASE!$G$2:$H$3,2,0),"")</f>
        <v/>
      </c>
      <c r="Z593" s="393"/>
      <c r="AA593" s="391" t="str">
        <f>IFERROR(VLOOKUP(AB593,BASE!$J$2:$K$3,2,0),"")</f>
        <v/>
      </c>
      <c r="AB593" s="393"/>
      <c r="AC593" s="391" t="str">
        <f>IFERROR(VLOOKUP(AD593,BASE!M:N,2,0),"")</f>
        <v/>
      </c>
      <c r="AD593" s="393"/>
      <c r="AE593" s="391" t="str">
        <f>IFERROR(VLOOKUP(AF593,BASE!$P$2:$R$14,2,0),"")</f>
        <v/>
      </c>
      <c r="AF593" s="393"/>
      <c r="AG593" s="393"/>
      <c r="AH593" s="393"/>
      <c r="AI593" s="391" t="str">
        <f>IFERROR(VLOOKUP(AJ593,BASE!$D$2:$E$40,2,0),"")</f>
        <v/>
      </c>
      <c r="AJ593" s="393"/>
      <c r="AK593" s="394"/>
      <c r="AL593" s="394"/>
      <c r="AM593" s="394"/>
      <c r="AN593" s="394"/>
      <c r="AO593" s="394"/>
      <c r="AP593" s="394"/>
      <c r="AQ593" s="394"/>
      <c r="AR593" s="394"/>
      <c r="AS593" s="394"/>
      <c r="AT593" s="394"/>
      <c r="AU593" s="394"/>
      <c r="AV593" s="394"/>
      <c r="AW593" s="394"/>
      <c r="AX593" s="394"/>
      <c r="AY593" s="394"/>
      <c r="AZ593" s="394"/>
      <c r="BA593" s="394"/>
    </row>
    <row r="594" spans="1:53" ht="39.75" customHeight="1">
      <c r="A594" s="393"/>
      <c r="B594" s="394"/>
      <c r="C594" s="393"/>
      <c r="D594" s="396"/>
      <c r="E594" s="394"/>
      <c r="F594" s="393" t="s">
        <v>1453</v>
      </c>
      <c r="G594" s="393" t="str">
        <f t="shared" si="104"/>
        <v>12150000-RA1-C03</v>
      </c>
      <c r="H594" s="394"/>
      <c r="I594" s="393"/>
      <c r="J594" s="393"/>
      <c r="K594" s="395"/>
      <c r="L594" s="393"/>
      <c r="M594" s="393"/>
      <c r="N594" s="393" t="str">
        <f t="shared" si="78"/>
        <v/>
      </c>
      <c r="O594" s="394"/>
      <c r="P594" s="393"/>
      <c r="Q594" s="393"/>
      <c r="R594" s="393"/>
      <c r="S594" s="396"/>
      <c r="T594" s="394"/>
      <c r="U594" s="393"/>
      <c r="V594" s="392" t="str">
        <f t="shared" si="79"/>
        <v/>
      </c>
      <c r="W594" s="392" t="str">
        <f t="shared" si="80"/>
        <v/>
      </c>
      <c r="X594" s="393"/>
      <c r="Y594" s="391" t="str">
        <f>IFERROR(VLOOKUP(Z594,BASE!$G$2:$H$3,2,0),"")</f>
        <v/>
      </c>
      <c r="Z594" s="393"/>
      <c r="AA594" s="391" t="str">
        <f>IFERROR(VLOOKUP(AB594,BASE!$J$2:$K$3,2,0),"")</f>
        <v/>
      </c>
      <c r="AB594" s="393"/>
      <c r="AC594" s="391" t="str">
        <f>IFERROR(VLOOKUP(AD594,BASE!M:N,2,0),"")</f>
        <v/>
      </c>
      <c r="AD594" s="393"/>
      <c r="AE594" s="391" t="str">
        <f>IFERROR(VLOOKUP(AF594,BASE!$P$2:$R$14,2,0),"")</f>
        <v/>
      </c>
      <c r="AF594" s="393"/>
      <c r="AG594" s="393"/>
      <c r="AH594" s="393"/>
      <c r="AI594" s="391" t="str">
        <f>IFERROR(VLOOKUP(AJ594,BASE!$D$2:$E$40,2,0),"")</f>
        <v/>
      </c>
      <c r="AJ594" s="393"/>
      <c r="AK594" s="394"/>
      <c r="AL594" s="394"/>
      <c r="AM594" s="394"/>
      <c r="AN594" s="394"/>
      <c r="AO594" s="394"/>
      <c r="AP594" s="394"/>
      <c r="AQ594" s="394"/>
      <c r="AR594" s="394"/>
      <c r="AS594" s="394"/>
      <c r="AT594" s="394"/>
      <c r="AU594" s="394"/>
      <c r="AV594" s="394"/>
      <c r="AW594" s="394"/>
      <c r="AX594" s="394"/>
      <c r="AY594" s="394"/>
      <c r="AZ594" s="394"/>
      <c r="BA594" s="394"/>
    </row>
    <row r="595" spans="1:53" ht="39.75" customHeight="1">
      <c r="A595" s="393"/>
      <c r="B595" s="394"/>
      <c r="C595" s="393"/>
      <c r="D595" s="396"/>
      <c r="E595" s="394"/>
      <c r="F595" s="393" t="s">
        <v>1455</v>
      </c>
      <c r="G595" s="393" t="str">
        <f t="shared" si="104"/>
        <v>12150000-RA1-C04</v>
      </c>
      <c r="H595" s="394"/>
      <c r="I595" s="393"/>
      <c r="J595" s="393"/>
      <c r="K595" s="395"/>
      <c r="L595" s="393"/>
      <c r="M595" s="393"/>
      <c r="N595" s="393" t="str">
        <f t="shared" si="78"/>
        <v/>
      </c>
      <c r="O595" s="394"/>
      <c r="P595" s="393"/>
      <c r="Q595" s="393"/>
      <c r="R595" s="393"/>
      <c r="S595" s="396"/>
      <c r="T595" s="394"/>
      <c r="U595" s="393"/>
      <c r="V595" s="392" t="str">
        <f t="shared" si="79"/>
        <v/>
      </c>
      <c r="W595" s="392" t="str">
        <f t="shared" si="80"/>
        <v/>
      </c>
      <c r="X595" s="393"/>
      <c r="Y595" s="391" t="str">
        <f>IFERROR(VLOOKUP(Z595,BASE!$G$2:$H$3,2,0),"")</f>
        <v/>
      </c>
      <c r="Z595" s="393"/>
      <c r="AA595" s="391" t="str">
        <f>IFERROR(VLOOKUP(AB595,BASE!$J$2:$K$3,2,0),"")</f>
        <v/>
      </c>
      <c r="AB595" s="393"/>
      <c r="AC595" s="391" t="str">
        <f>IFERROR(VLOOKUP(AD595,BASE!M:N,2,0),"")</f>
        <v/>
      </c>
      <c r="AD595" s="393"/>
      <c r="AE595" s="391" t="str">
        <f>IFERROR(VLOOKUP(AF595,BASE!$P$2:$R$14,2,0),"")</f>
        <v/>
      </c>
      <c r="AF595" s="393"/>
      <c r="AG595" s="393"/>
      <c r="AH595" s="393"/>
      <c r="AI595" s="391" t="str">
        <f>IFERROR(VLOOKUP(AJ595,BASE!$D$2:$E$40,2,0),"")</f>
        <v/>
      </c>
      <c r="AJ595" s="393"/>
      <c r="AK595" s="394"/>
      <c r="AL595" s="394"/>
      <c r="AM595" s="394"/>
      <c r="AN595" s="394"/>
      <c r="AO595" s="394"/>
      <c r="AP595" s="394"/>
      <c r="AQ595" s="394"/>
      <c r="AR595" s="394"/>
      <c r="AS595" s="394"/>
      <c r="AT595" s="394"/>
      <c r="AU595" s="394"/>
      <c r="AV595" s="394"/>
      <c r="AW595" s="394"/>
      <c r="AX595" s="394"/>
      <c r="AY595" s="394"/>
      <c r="AZ595" s="394"/>
      <c r="BA595" s="394"/>
    </row>
    <row r="596" spans="1:53" ht="39.75" customHeight="1">
      <c r="A596" s="393"/>
      <c r="B596" s="394"/>
      <c r="C596" s="393"/>
      <c r="D596" s="396"/>
      <c r="E596" s="394"/>
      <c r="F596" s="393" t="s">
        <v>1457</v>
      </c>
      <c r="G596" s="393" t="str">
        <f t="shared" si="104"/>
        <v>12150000-RA1-C05</v>
      </c>
      <c r="H596" s="394"/>
      <c r="I596" s="393"/>
      <c r="J596" s="393"/>
      <c r="K596" s="395"/>
      <c r="L596" s="393"/>
      <c r="M596" s="393"/>
      <c r="N596" s="393" t="str">
        <f t="shared" si="78"/>
        <v/>
      </c>
      <c r="O596" s="394"/>
      <c r="P596" s="393"/>
      <c r="Q596" s="393"/>
      <c r="R596" s="393"/>
      <c r="S596" s="396"/>
      <c r="T596" s="394"/>
      <c r="U596" s="393"/>
      <c r="V596" s="392" t="str">
        <f t="shared" si="79"/>
        <v/>
      </c>
      <c r="W596" s="392" t="str">
        <f t="shared" si="80"/>
        <v/>
      </c>
      <c r="X596" s="393"/>
      <c r="Y596" s="391" t="str">
        <f>IFERROR(VLOOKUP(Z596,BASE!$G$2:$H$3,2,0),"")</f>
        <v/>
      </c>
      <c r="Z596" s="393"/>
      <c r="AA596" s="391" t="str">
        <f>IFERROR(VLOOKUP(AB596,BASE!$J$2:$K$3,2,0),"")</f>
        <v/>
      </c>
      <c r="AB596" s="393"/>
      <c r="AC596" s="391" t="str">
        <f>IFERROR(VLOOKUP(AD596,BASE!M:N,2,0),"")</f>
        <v/>
      </c>
      <c r="AD596" s="393"/>
      <c r="AE596" s="391" t="str">
        <f>IFERROR(VLOOKUP(AF596,BASE!$P$2:$R$14,2,0),"")</f>
        <v/>
      </c>
      <c r="AF596" s="393"/>
      <c r="AG596" s="393"/>
      <c r="AH596" s="393"/>
      <c r="AI596" s="391" t="str">
        <f>IFERROR(VLOOKUP(AJ596,BASE!$D$2:$E$40,2,0),"")</f>
        <v/>
      </c>
      <c r="AJ596" s="393"/>
      <c r="AK596" s="394"/>
      <c r="AL596" s="394"/>
      <c r="AM596" s="394"/>
      <c r="AN596" s="394"/>
      <c r="AO596" s="394"/>
      <c r="AP596" s="394"/>
      <c r="AQ596" s="394"/>
      <c r="AR596" s="394"/>
      <c r="AS596" s="394"/>
      <c r="AT596" s="394"/>
      <c r="AU596" s="394"/>
      <c r="AV596" s="394"/>
      <c r="AW596" s="394"/>
      <c r="AX596" s="394"/>
      <c r="AY596" s="394"/>
      <c r="AZ596" s="394"/>
      <c r="BA596" s="394"/>
    </row>
    <row r="597" spans="1:53" ht="39.75" customHeight="1">
      <c r="A597" s="393"/>
      <c r="B597" s="394"/>
      <c r="C597" s="393"/>
      <c r="D597" s="396"/>
      <c r="E597" s="394"/>
      <c r="F597" s="393" t="s">
        <v>1467</v>
      </c>
      <c r="G597" s="393" t="str">
        <f t="shared" si="104"/>
        <v>12150000-RA1-C06</v>
      </c>
      <c r="H597" s="394"/>
      <c r="I597" s="393"/>
      <c r="J597" s="393"/>
      <c r="K597" s="395"/>
      <c r="L597" s="393"/>
      <c r="M597" s="393"/>
      <c r="N597" s="393" t="str">
        <f t="shared" si="78"/>
        <v/>
      </c>
      <c r="O597" s="394"/>
      <c r="P597" s="393"/>
      <c r="Q597" s="393"/>
      <c r="R597" s="393"/>
      <c r="S597" s="396"/>
      <c r="T597" s="394"/>
      <c r="U597" s="393"/>
      <c r="V597" s="392" t="str">
        <f t="shared" si="79"/>
        <v/>
      </c>
      <c r="W597" s="392" t="str">
        <f t="shared" si="80"/>
        <v/>
      </c>
      <c r="X597" s="393"/>
      <c r="Y597" s="391" t="str">
        <f>IFERROR(VLOOKUP(Z597,BASE!$G$2:$H$3,2,0),"")</f>
        <v/>
      </c>
      <c r="Z597" s="393"/>
      <c r="AA597" s="391" t="str">
        <f>IFERROR(VLOOKUP(AB597,BASE!$J$2:$K$3,2,0),"")</f>
        <v/>
      </c>
      <c r="AB597" s="393"/>
      <c r="AC597" s="391" t="str">
        <f>IFERROR(VLOOKUP(AD597,BASE!M:N,2,0),"")</f>
        <v/>
      </c>
      <c r="AD597" s="393"/>
      <c r="AE597" s="391" t="str">
        <f>IFERROR(VLOOKUP(AF597,BASE!$P$2:$R$14,2,0),"")</f>
        <v/>
      </c>
      <c r="AF597" s="393"/>
      <c r="AG597" s="393"/>
      <c r="AH597" s="393"/>
      <c r="AI597" s="391" t="str">
        <f>IFERROR(VLOOKUP(AJ597,BASE!$D$2:$E$40,2,0),"")</f>
        <v/>
      </c>
      <c r="AJ597" s="393"/>
      <c r="AK597" s="394"/>
      <c r="AL597" s="394"/>
      <c r="AM597" s="394"/>
      <c r="AN597" s="394"/>
      <c r="AO597" s="394"/>
      <c r="AP597" s="394"/>
      <c r="AQ597" s="394"/>
      <c r="AR597" s="394"/>
      <c r="AS597" s="394"/>
      <c r="AT597" s="394"/>
      <c r="AU597" s="394"/>
      <c r="AV597" s="394"/>
      <c r="AW597" s="394"/>
      <c r="AX597" s="394"/>
      <c r="AY597" s="394"/>
      <c r="AZ597" s="394"/>
      <c r="BA597" s="394"/>
    </row>
    <row r="598" spans="1:53" ht="39.75" customHeight="1">
      <c r="A598" s="393"/>
      <c r="B598" s="394"/>
      <c r="C598" s="393"/>
      <c r="D598" s="396"/>
      <c r="E598" s="394"/>
      <c r="F598" s="393" t="s">
        <v>1469</v>
      </c>
      <c r="G598" s="393" t="str">
        <f t="shared" si="104"/>
        <v>12150000-RA1-C07</v>
      </c>
      <c r="H598" s="394"/>
      <c r="I598" s="393"/>
      <c r="J598" s="393"/>
      <c r="K598" s="395"/>
      <c r="L598" s="393"/>
      <c r="M598" s="393"/>
      <c r="N598" s="393" t="str">
        <f t="shared" si="78"/>
        <v/>
      </c>
      <c r="O598" s="394"/>
      <c r="P598" s="393"/>
      <c r="Q598" s="393"/>
      <c r="R598" s="393"/>
      <c r="S598" s="396"/>
      <c r="T598" s="394"/>
      <c r="U598" s="393"/>
      <c r="V598" s="392" t="str">
        <f t="shared" si="79"/>
        <v/>
      </c>
      <c r="W598" s="392" t="str">
        <f t="shared" si="80"/>
        <v/>
      </c>
      <c r="X598" s="393"/>
      <c r="Y598" s="391" t="str">
        <f>IFERROR(VLOOKUP(Z598,BASE!$G$2:$H$3,2,0),"")</f>
        <v/>
      </c>
      <c r="Z598" s="393"/>
      <c r="AA598" s="391" t="str">
        <f>IFERROR(VLOOKUP(AB598,BASE!$J$2:$K$3,2,0),"")</f>
        <v/>
      </c>
      <c r="AB598" s="393"/>
      <c r="AC598" s="391" t="str">
        <f>IFERROR(VLOOKUP(AD598,BASE!M:N,2,0),"")</f>
        <v/>
      </c>
      <c r="AD598" s="393"/>
      <c r="AE598" s="391" t="str">
        <f>IFERROR(VLOOKUP(AF598,BASE!$P$2:$R$14,2,0),"")</f>
        <v/>
      </c>
      <c r="AF598" s="393"/>
      <c r="AG598" s="393"/>
      <c r="AH598" s="393"/>
      <c r="AI598" s="391" t="str">
        <f>IFERROR(VLOOKUP(AJ598,BASE!$D$2:$E$40,2,0),"")</f>
        <v/>
      </c>
      <c r="AJ598" s="393"/>
      <c r="AK598" s="394"/>
      <c r="AL598" s="394"/>
      <c r="AM598" s="394"/>
      <c r="AN598" s="394"/>
      <c r="AO598" s="394"/>
      <c r="AP598" s="394"/>
      <c r="AQ598" s="394"/>
      <c r="AR598" s="394"/>
      <c r="AS598" s="394"/>
      <c r="AT598" s="394"/>
      <c r="AU598" s="394"/>
      <c r="AV598" s="394"/>
      <c r="AW598" s="394"/>
      <c r="AX598" s="394"/>
      <c r="AY598" s="394"/>
      <c r="AZ598" s="394"/>
      <c r="BA598" s="394"/>
    </row>
    <row r="599" spans="1:53" ht="39.75" customHeight="1">
      <c r="A599" s="393"/>
      <c r="B599" s="394"/>
      <c r="C599" s="393"/>
      <c r="D599" s="396"/>
      <c r="E599" s="394"/>
      <c r="F599" s="393" t="s">
        <v>1471</v>
      </c>
      <c r="G599" s="393" t="str">
        <f t="shared" si="104"/>
        <v>12150000-RA1-C08</v>
      </c>
      <c r="H599" s="394"/>
      <c r="I599" s="393"/>
      <c r="J599" s="393"/>
      <c r="K599" s="395"/>
      <c r="L599" s="393"/>
      <c r="M599" s="393"/>
      <c r="N599" s="393" t="str">
        <f t="shared" si="78"/>
        <v/>
      </c>
      <c r="O599" s="394"/>
      <c r="P599" s="393"/>
      <c r="Q599" s="393"/>
      <c r="R599" s="393"/>
      <c r="S599" s="396"/>
      <c r="T599" s="394"/>
      <c r="U599" s="393"/>
      <c r="V599" s="392" t="str">
        <f t="shared" si="79"/>
        <v/>
      </c>
      <c r="W599" s="392" t="str">
        <f t="shared" si="80"/>
        <v/>
      </c>
      <c r="X599" s="393"/>
      <c r="Y599" s="391" t="str">
        <f>IFERROR(VLOOKUP(Z599,BASE!$G$2:$H$3,2,0),"")</f>
        <v/>
      </c>
      <c r="Z599" s="393"/>
      <c r="AA599" s="391" t="str">
        <f>IFERROR(VLOOKUP(AB599,BASE!$J$2:$K$3,2,0),"")</f>
        <v/>
      </c>
      <c r="AB599" s="393"/>
      <c r="AC599" s="391" t="str">
        <f>IFERROR(VLOOKUP(AD599,BASE!M:N,2,0),"")</f>
        <v/>
      </c>
      <c r="AD599" s="393"/>
      <c r="AE599" s="391" t="str">
        <f>IFERROR(VLOOKUP(AF599,BASE!$P$2:$R$14,2,0),"")</f>
        <v/>
      </c>
      <c r="AF599" s="393"/>
      <c r="AG599" s="393"/>
      <c r="AH599" s="393"/>
      <c r="AI599" s="391" t="str">
        <f>IFERROR(VLOOKUP(AJ599,BASE!$D$2:$E$40,2,0),"")</f>
        <v/>
      </c>
      <c r="AJ599" s="393"/>
      <c r="AK599" s="394"/>
      <c r="AL599" s="394"/>
      <c r="AM599" s="394"/>
      <c r="AN599" s="394"/>
      <c r="AO599" s="394"/>
      <c r="AP599" s="394"/>
      <c r="AQ599" s="394"/>
      <c r="AR599" s="394"/>
      <c r="AS599" s="394"/>
      <c r="AT599" s="394"/>
      <c r="AU599" s="394"/>
      <c r="AV599" s="394"/>
      <c r="AW599" s="394"/>
      <c r="AX599" s="394"/>
      <c r="AY599" s="394"/>
      <c r="AZ599" s="394"/>
      <c r="BA599" s="394"/>
    </row>
    <row r="600" spans="1:53" ht="39.75" customHeight="1">
      <c r="A600" s="393"/>
      <c r="B600" s="394"/>
      <c r="C600" s="393"/>
      <c r="D600" s="396"/>
      <c r="E600" s="394"/>
      <c r="F600" s="393" t="s">
        <v>1475</v>
      </c>
      <c r="G600" s="393" t="str">
        <f t="shared" si="104"/>
        <v>12150000-RA1-C09</v>
      </c>
      <c r="H600" s="394"/>
      <c r="I600" s="393"/>
      <c r="J600" s="393"/>
      <c r="K600" s="395"/>
      <c r="L600" s="393"/>
      <c r="M600" s="393"/>
      <c r="N600" s="393" t="str">
        <f t="shared" si="78"/>
        <v/>
      </c>
      <c r="O600" s="394"/>
      <c r="P600" s="393"/>
      <c r="Q600" s="393"/>
      <c r="R600" s="393"/>
      <c r="S600" s="396"/>
      <c r="T600" s="394"/>
      <c r="U600" s="393"/>
      <c r="V600" s="392" t="str">
        <f t="shared" si="79"/>
        <v/>
      </c>
      <c r="W600" s="392" t="str">
        <f t="shared" si="80"/>
        <v/>
      </c>
      <c r="X600" s="393"/>
      <c r="Y600" s="391" t="str">
        <f>IFERROR(VLOOKUP(Z600,BASE!$G$2:$H$3,2,0),"")</f>
        <v/>
      </c>
      <c r="Z600" s="393"/>
      <c r="AA600" s="391" t="str">
        <f>IFERROR(VLOOKUP(AB600,BASE!$J$2:$K$3,2,0),"")</f>
        <v/>
      </c>
      <c r="AB600" s="393"/>
      <c r="AC600" s="391" t="str">
        <f>IFERROR(VLOOKUP(AD600,BASE!M:N,2,0),"")</f>
        <v/>
      </c>
      <c r="AD600" s="393"/>
      <c r="AE600" s="391" t="str">
        <f>IFERROR(VLOOKUP(AF600,BASE!$P$2:$R$14,2,0),"")</f>
        <v/>
      </c>
      <c r="AF600" s="393"/>
      <c r="AG600" s="393"/>
      <c r="AH600" s="393"/>
      <c r="AI600" s="391" t="str">
        <f>IFERROR(VLOOKUP(AJ600,BASE!$D$2:$E$40,2,0),"")</f>
        <v/>
      </c>
      <c r="AJ600" s="393"/>
      <c r="AK600" s="394"/>
      <c r="AL600" s="394"/>
      <c r="AM600" s="394"/>
      <c r="AN600" s="394"/>
      <c r="AO600" s="394"/>
      <c r="AP600" s="394"/>
      <c r="AQ600" s="394"/>
      <c r="AR600" s="394"/>
      <c r="AS600" s="394"/>
      <c r="AT600" s="394"/>
      <c r="AU600" s="394"/>
      <c r="AV600" s="394"/>
      <c r="AW600" s="394"/>
      <c r="AX600" s="394"/>
      <c r="AY600" s="394"/>
      <c r="AZ600" s="394"/>
      <c r="BA600" s="394"/>
    </row>
    <row r="601" spans="1:53" ht="39.75" customHeight="1">
      <c r="A601" s="393"/>
      <c r="B601" s="394"/>
      <c r="C601" s="393"/>
      <c r="D601" s="396"/>
      <c r="E601" s="394"/>
      <c r="F601" s="393" t="s">
        <v>1477</v>
      </c>
      <c r="G601" s="393" t="str">
        <f t="shared" si="104"/>
        <v>12150000-RA1-C10</v>
      </c>
      <c r="H601" s="394"/>
      <c r="I601" s="393"/>
      <c r="J601" s="393"/>
      <c r="K601" s="395"/>
      <c r="L601" s="393"/>
      <c r="M601" s="393"/>
      <c r="N601" s="393" t="str">
        <f t="shared" si="78"/>
        <v/>
      </c>
      <c r="O601" s="394"/>
      <c r="P601" s="393"/>
      <c r="Q601" s="393"/>
      <c r="R601" s="393"/>
      <c r="S601" s="396"/>
      <c r="T601" s="394"/>
      <c r="U601" s="393"/>
      <c r="V601" s="392" t="str">
        <f t="shared" si="79"/>
        <v/>
      </c>
      <c r="W601" s="392" t="str">
        <f t="shared" si="80"/>
        <v/>
      </c>
      <c r="X601" s="393"/>
      <c r="Y601" s="391" t="str">
        <f>IFERROR(VLOOKUP(Z601,BASE!$G$2:$H$3,2,0),"")</f>
        <v/>
      </c>
      <c r="Z601" s="393"/>
      <c r="AA601" s="391" t="str">
        <f>IFERROR(VLOOKUP(AB601,BASE!$J$2:$K$3,2,0),"")</f>
        <v/>
      </c>
      <c r="AB601" s="393"/>
      <c r="AC601" s="391" t="str">
        <f>IFERROR(VLOOKUP(AD601,BASE!M:N,2,0),"")</f>
        <v/>
      </c>
      <c r="AD601" s="393"/>
      <c r="AE601" s="391" t="str">
        <f>IFERROR(VLOOKUP(AF601,BASE!$P$2:$R$14,2,0),"")</f>
        <v/>
      </c>
      <c r="AF601" s="393"/>
      <c r="AG601" s="393"/>
      <c r="AH601" s="393"/>
      <c r="AI601" s="391" t="str">
        <f>IFERROR(VLOOKUP(AJ601,BASE!$D$2:$E$40,2,0),"")</f>
        <v/>
      </c>
      <c r="AJ601" s="393"/>
      <c r="AK601" s="394"/>
      <c r="AL601" s="394"/>
      <c r="AM601" s="394"/>
      <c r="AN601" s="394"/>
      <c r="AO601" s="394"/>
      <c r="AP601" s="394"/>
      <c r="AQ601" s="394"/>
      <c r="AR601" s="394"/>
      <c r="AS601" s="394"/>
      <c r="AT601" s="394"/>
      <c r="AU601" s="394"/>
      <c r="AV601" s="394"/>
      <c r="AW601" s="394"/>
      <c r="AX601" s="394"/>
      <c r="AY601" s="394"/>
      <c r="AZ601" s="394"/>
      <c r="BA601" s="394"/>
    </row>
    <row r="602" spans="1:53" ht="39.75" customHeight="1">
      <c r="A602" s="391">
        <v>12150000</v>
      </c>
      <c r="B602" s="392" t="s">
        <v>176</v>
      </c>
      <c r="C602" s="391"/>
      <c r="D602" s="391" t="str">
        <f>CONCATENATE(A602,"-","RA2")</f>
        <v>12150000-RA2</v>
      </c>
      <c r="E602" s="392" t="s">
        <v>1327</v>
      </c>
      <c r="F602" s="393" t="s">
        <v>1440</v>
      </c>
      <c r="G602" s="393" t="str">
        <f t="shared" ref="G602:G611" si="105">CONCATENATE($D$602,"-",F602)</f>
        <v>12150000-RA2-C01</v>
      </c>
      <c r="H602" s="394" t="s">
        <v>1789</v>
      </c>
      <c r="I602" s="393">
        <v>20</v>
      </c>
      <c r="J602" s="393">
        <v>5</v>
      </c>
      <c r="K602" s="395"/>
      <c r="L602" s="393" t="s">
        <v>184</v>
      </c>
      <c r="M602" s="393" t="s">
        <v>1442</v>
      </c>
      <c r="N602" s="393" t="str">
        <f t="shared" si="78"/>
        <v>12150000-RA2-PTA3-E1</v>
      </c>
      <c r="O602" s="394"/>
      <c r="P602" s="393"/>
      <c r="Q602" s="393"/>
      <c r="R602" s="393"/>
      <c r="S602" s="396"/>
      <c r="T602" s="394"/>
      <c r="U602" s="393"/>
      <c r="V602" s="392" t="str">
        <f t="shared" si="79"/>
        <v/>
      </c>
      <c r="W602" s="392" t="str">
        <f t="shared" si="80"/>
        <v/>
      </c>
      <c r="X602" s="393"/>
      <c r="Y602" s="391" t="str">
        <f>IFERROR(VLOOKUP(Z602,BASE!$G$2:$H$3,2,0),"")</f>
        <v/>
      </c>
      <c r="Z602" s="393"/>
      <c r="AA602" s="391" t="str">
        <f>IFERROR(VLOOKUP(AB602,BASE!$J$2:$K$3,2,0),"")</f>
        <v/>
      </c>
      <c r="AB602" s="393"/>
      <c r="AC602" s="391" t="str">
        <f>IFERROR(VLOOKUP(AD602,BASE!M:N,2,0),"")</f>
        <v/>
      </c>
      <c r="AD602" s="393"/>
      <c r="AE602" s="391" t="str">
        <f>IFERROR(VLOOKUP(AF602,BASE!$P$2:$R$14,2,0),"")</f>
        <v/>
      </c>
      <c r="AF602" s="393"/>
      <c r="AG602" s="393"/>
      <c r="AH602" s="393"/>
      <c r="AI602" s="391" t="str">
        <f>IFERROR(VLOOKUP(AJ602,BASE!$D$2:$E$40,2,0),"")</f>
        <v/>
      </c>
      <c r="AJ602" s="393"/>
      <c r="AK602" s="394"/>
      <c r="AL602" s="394"/>
      <c r="AM602" s="394"/>
      <c r="AN602" s="394"/>
      <c r="AO602" s="394"/>
      <c r="AP602" s="394"/>
      <c r="AQ602" s="394"/>
      <c r="AR602" s="394"/>
      <c r="AS602" s="394"/>
      <c r="AT602" s="394"/>
      <c r="AU602" s="394"/>
      <c r="AV602" s="394"/>
      <c r="AW602" s="394"/>
      <c r="AX602" s="394"/>
      <c r="AY602" s="394"/>
      <c r="AZ602" s="394"/>
      <c r="BA602" s="394"/>
    </row>
    <row r="603" spans="1:53" ht="39.75" customHeight="1">
      <c r="A603" s="393"/>
      <c r="B603" s="394"/>
      <c r="C603" s="393"/>
      <c r="D603" s="396"/>
      <c r="E603" s="394"/>
      <c r="F603" s="393" t="s">
        <v>1450</v>
      </c>
      <c r="G603" s="393" t="str">
        <f t="shared" si="105"/>
        <v>12150000-RA2-C02</v>
      </c>
      <c r="H603" s="394"/>
      <c r="I603" s="393"/>
      <c r="J603" s="393"/>
      <c r="K603" s="395"/>
      <c r="L603" s="393"/>
      <c r="M603" s="393"/>
      <c r="N603" s="393" t="str">
        <f t="shared" si="78"/>
        <v/>
      </c>
      <c r="O603" s="394"/>
      <c r="P603" s="393"/>
      <c r="Q603" s="393"/>
      <c r="R603" s="393"/>
      <c r="S603" s="396"/>
      <c r="T603" s="394"/>
      <c r="U603" s="393"/>
      <c r="V603" s="392" t="str">
        <f t="shared" si="79"/>
        <v/>
      </c>
      <c r="W603" s="392" t="str">
        <f t="shared" si="80"/>
        <v/>
      </c>
      <c r="X603" s="393"/>
      <c r="Y603" s="391" t="str">
        <f>IFERROR(VLOOKUP(Z603,BASE!$G$2:$H$3,2,0),"")</f>
        <v/>
      </c>
      <c r="Z603" s="393"/>
      <c r="AA603" s="391" t="str">
        <f>IFERROR(VLOOKUP(AB603,BASE!$J$2:$K$3,2,0),"")</f>
        <v/>
      </c>
      <c r="AB603" s="393"/>
      <c r="AC603" s="391" t="str">
        <f>IFERROR(VLOOKUP(AD603,BASE!M:N,2,0),"")</f>
        <v/>
      </c>
      <c r="AD603" s="393"/>
      <c r="AE603" s="391" t="str">
        <f>IFERROR(VLOOKUP(AF603,BASE!$P$2:$R$14,2,0),"")</f>
        <v/>
      </c>
      <c r="AF603" s="393"/>
      <c r="AG603" s="393"/>
      <c r="AH603" s="393"/>
      <c r="AI603" s="391" t="str">
        <f>IFERROR(VLOOKUP(AJ603,BASE!$D$2:$E$40,2,0),"")</f>
        <v/>
      </c>
      <c r="AJ603" s="393"/>
      <c r="AK603" s="394"/>
      <c r="AL603" s="394"/>
      <c r="AM603" s="394"/>
      <c r="AN603" s="394"/>
      <c r="AO603" s="394"/>
      <c r="AP603" s="394"/>
      <c r="AQ603" s="394"/>
      <c r="AR603" s="394"/>
      <c r="AS603" s="394"/>
      <c r="AT603" s="394"/>
      <c r="AU603" s="394"/>
      <c r="AV603" s="394"/>
      <c r="AW603" s="394"/>
      <c r="AX603" s="394"/>
      <c r="AY603" s="394"/>
      <c r="AZ603" s="394"/>
      <c r="BA603" s="394"/>
    </row>
    <row r="604" spans="1:53" ht="39.75" customHeight="1">
      <c r="A604" s="393"/>
      <c r="B604" s="394"/>
      <c r="C604" s="393"/>
      <c r="D604" s="396"/>
      <c r="E604" s="394"/>
      <c r="F604" s="393" t="s">
        <v>1453</v>
      </c>
      <c r="G604" s="393" t="str">
        <f t="shared" si="105"/>
        <v>12150000-RA2-C03</v>
      </c>
      <c r="H604" s="394"/>
      <c r="I604" s="393"/>
      <c r="J604" s="393"/>
      <c r="K604" s="395"/>
      <c r="L604" s="393"/>
      <c r="M604" s="393"/>
      <c r="N604" s="393" t="str">
        <f t="shared" si="78"/>
        <v/>
      </c>
      <c r="O604" s="394"/>
      <c r="P604" s="393"/>
      <c r="Q604" s="393"/>
      <c r="R604" s="393"/>
      <c r="S604" s="396"/>
      <c r="T604" s="394"/>
      <c r="U604" s="393"/>
      <c r="V604" s="392" t="str">
        <f t="shared" si="79"/>
        <v/>
      </c>
      <c r="W604" s="392" t="str">
        <f t="shared" si="80"/>
        <v/>
      </c>
      <c r="X604" s="393"/>
      <c r="Y604" s="391" t="str">
        <f>IFERROR(VLOOKUP(Z604,BASE!$G$2:$H$3,2,0),"")</f>
        <v/>
      </c>
      <c r="Z604" s="393"/>
      <c r="AA604" s="391" t="str">
        <f>IFERROR(VLOOKUP(AB604,BASE!$J$2:$K$3,2,0),"")</f>
        <v/>
      </c>
      <c r="AB604" s="393"/>
      <c r="AC604" s="391" t="str">
        <f>IFERROR(VLOOKUP(AD604,BASE!M:N,2,0),"")</f>
        <v/>
      </c>
      <c r="AD604" s="393"/>
      <c r="AE604" s="391" t="str">
        <f>IFERROR(VLOOKUP(AF604,BASE!$P$2:$R$14,2,0),"")</f>
        <v/>
      </c>
      <c r="AF604" s="393"/>
      <c r="AG604" s="393"/>
      <c r="AH604" s="393"/>
      <c r="AI604" s="391" t="str">
        <f>IFERROR(VLOOKUP(AJ604,BASE!$D$2:$E$40,2,0),"")</f>
        <v/>
      </c>
      <c r="AJ604" s="393"/>
      <c r="AK604" s="394"/>
      <c r="AL604" s="394"/>
      <c r="AM604" s="394"/>
      <c r="AN604" s="394"/>
      <c r="AO604" s="394"/>
      <c r="AP604" s="394"/>
      <c r="AQ604" s="394"/>
      <c r="AR604" s="394"/>
      <c r="AS604" s="394"/>
      <c r="AT604" s="394"/>
      <c r="AU604" s="394"/>
      <c r="AV604" s="394"/>
      <c r="AW604" s="394"/>
      <c r="AX604" s="394"/>
      <c r="AY604" s="394"/>
      <c r="AZ604" s="394"/>
      <c r="BA604" s="394"/>
    </row>
    <row r="605" spans="1:53" ht="39.75" customHeight="1">
      <c r="A605" s="393"/>
      <c r="B605" s="394"/>
      <c r="C605" s="393"/>
      <c r="D605" s="396"/>
      <c r="E605" s="394"/>
      <c r="F605" s="393" t="s">
        <v>1455</v>
      </c>
      <c r="G605" s="393" t="str">
        <f t="shared" si="105"/>
        <v>12150000-RA2-C04</v>
      </c>
      <c r="H605" s="394"/>
      <c r="I605" s="393"/>
      <c r="J605" s="393"/>
      <c r="K605" s="395"/>
      <c r="L605" s="393"/>
      <c r="M605" s="393"/>
      <c r="N605" s="393" t="str">
        <f t="shared" si="78"/>
        <v/>
      </c>
      <c r="O605" s="394"/>
      <c r="P605" s="393"/>
      <c r="Q605" s="393"/>
      <c r="R605" s="393"/>
      <c r="S605" s="396"/>
      <c r="T605" s="394"/>
      <c r="U605" s="393"/>
      <c r="V605" s="392" t="str">
        <f t="shared" si="79"/>
        <v/>
      </c>
      <c r="W605" s="392" t="str">
        <f t="shared" si="80"/>
        <v/>
      </c>
      <c r="X605" s="393"/>
      <c r="Y605" s="391" t="str">
        <f>IFERROR(VLOOKUP(Z605,BASE!$G$2:$H$3,2,0),"")</f>
        <v/>
      </c>
      <c r="Z605" s="393"/>
      <c r="AA605" s="391" t="str">
        <f>IFERROR(VLOOKUP(AB605,BASE!$J$2:$K$3,2,0),"")</f>
        <v/>
      </c>
      <c r="AB605" s="393"/>
      <c r="AC605" s="391" t="str">
        <f>IFERROR(VLOOKUP(AD605,BASE!M:N,2,0),"")</f>
        <v/>
      </c>
      <c r="AD605" s="393"/>
      <c r="AE605" s="391" t="str">
        <f>IFERROR(VLOOKUP(AF605,BASE!$P$2:$R$14,2,0),"")</f>
        <v/>
      </c>
      <c r="AF605" s="393"/>
      <c r="AG605" s="393"/>
      <c r="AH605" s="393"/>
      <c r="AI605" s="391" t="str">
        <f>IFERROR(VLOOKUP(AJ605,BASE!$D$2:$E$40,2,0),"")</f>
        <v/>
      </c>
      <c r="AJ605" s="393"/>
      <c r="AK605" s="394"/>
      <c r="AL605" s="394"/>
      <c r="AM605" s="394"/>
      <c r="AN605" s="394"/>
      <c r="AO605" s="394"/>
      <c r="AP605" s="394"/>
      <c r="AQ605" s="394"/>
      <c r="AR605" s="394"/>
      <c r="AS605" s="394"/>
      <c r="AT605" s="394"/>
      <c r="AU605" s="394"/>
      <c r="AV605" s="394"/>
      <c r="AW605" s="394"/>
      <c r="AX605" s="394"/>
      <c r="AY605" s="394"/>
      <c r="AZ605" s="394"/>
      <c r="BA605" s="394"/>
    </row>
    <row r="606" spans="1:53" ht="39.75" customHeight="1">
      <c r="A606" s="393"/>
      <c r="B606" s="394"/>
      <c r="C606" s="393"/>
      <c r="D606" s="396"/>
      <c r="E606" s="394"/>
      <c r="F606" s="393" t="s">
        <v>1457</v>
      </c>
      <c r="G606" s="393" t="str">
        <f t="shared" si="105"/>
        <v>12150000-RA2-C05</v>
      </c>
      <c r="H606" s="394"/>
      <c r="I606" s="393"/>
      <c r="J606" s="393"/>
      <c r="K606" s="395"/>
      <c r="L606" s="393"/>
      <c r="M606" s="393"/>
      <c r="N606" s="393" t="str">
        <f t="shared" si="78"/>
        <v/>
      </c>
      <c r="O606" s="394"/>
      <c r="P606" s="393"/>
      <c r="Q606" s="393"/>
      <c r="R606" s="393"/>
      <c r="S606" s="396"/>
      <c r="T606" s="394"/>
      <c r="U606" s="393"/>
      <c r="V606" s="392" t="str">
        <f t="shared" si="79"/>
        <v/>
      </c>
      <c r="W606" s="392" t="str">
        <f t="shared" si="80"/>
        <v/>
      </c>
      <c r="X606" s="393"/>
      <c r="Y606" s="391" t="str">
        <f>IFERROR(VLOOKUP(Z606,BASE!$G$2:$H$3,2,0),"")</f>
        <v/>
      </c>
      <c r="Z606" s="393"/>
      <c r="AA606" s="391" t="str">
        <f>IFERROR(VLOOKUP(AB606,BASE!$J$2:$K$3,2,0),"")</f>
        <v/>
      </c>
      <c r="AB606" s="393"/>
      <c r="AC606" s="391" t="str">
        <f>IFERROR(VLOOKUP(AD606,BASE!M:N,2,0),"")</f>
        <v/>
      </c>
      <c r="AD606" s="393"/>
      <c r="AE606" s="391" t="str">
        <f>IFERROR(VLOOKUP(AF606,BASE!$P$2:$R$14,2,0),"")</f>
        <v/>
      </c>
      <c r="AF606" s="393"/>
      <c r="AG606" s="393"/>
      <c r="AH606" s="393"/>
      <c r="AI606" s="391" t="str">
        <f>IFERROR(VLOOKUP(AJ606,BASE!$D$2:$E$40,2,0),"")</f>
        <v/>
      </c>
      <c r="AJ606" s="393"/>
      <c r="AK606" s="394"/>
      <c r="AL606" s="394"/>
      <c r="AM606" s="394"/>
      <c r="AN606" s="394"/>
      <c r="AO606" s="394"/>
      <c r="AP606" s="394"/>
      <c r="AQ606" s="394"/>
      <c r="AR606" s="394"/>
      <c r="AS606" s="394"/>
      <c r="AT606" s="394"/>
      <c r="AU606" s="394"/>
      <c r="AV606" s="394"/>
      <c r="AW606" s="394"/>
      <c r="AX606" s="394"/>
      <c r="AY606" s="394"/>
      <c r="AZ606" s="394"/>
      <c r="BA606" s="394"/>
    </row>
    <row r="607" spans="1:53" ht="39.75" customHeight="1">
      <c r="A607" s="393"/>
      <c r="B607" s="394"/>
      <c r="C607" s="393"/>
      <c r="D607" s="396"/>
      <c r="E607" s="394"/>
      <c r="F607" s="393" t="s">
        <v>1467</v>
      </c>
      <c r="G607" s="393" t="str">
        <f t="shared" si="105"/>
        <v>12150000-RA2-C06</v>
      </c>
      <c r="H607" s="394"/>
      <c r="I607" s="393"/>
      <c r="J607" s="393"/>
      <c r="K607" s="395"/>
      <c r="L607" s="393"/>
      <c r="M607" s="393"/>
      <c r="N607" s="393" t="str">
        <f t="shared" si="78"/>
        <v/>
      </c>
      <c r="O607" s="394"/>
      <c r="P607" s="393"/>
      <c r="Q607" s="393"/>
      <c r="R607" s="393"/>
      <c r="S607" s="396"/>
      <c r="T607" s="394"/>
      <c r="U607" s="393"/>
      <c r="V607" s="392" t="str">
        <f t="shared" si="79"/>
        <v/>
      </c>
      <c r="W607" s="392" t="str">
        <f t="shared" si="80"/>
        <v/>
      </c>
      <c r="X607" s="393"/>
      <c r="Y607" s="391" t="str">
        <f>IFERROR(VLOOKUP(Z607,BASE!$G$2:$H$3,2,0),"")</f>
        <v/>
      </c>
      <c r="Z607" s="393"/>
      <c r="AA607" s="391" t="str">
        <f>IFERROR(VLOOKUP(AB607,BASE!$J$2:$K$3,2,0),"")</f>
        <v/>
      </c>
      <c r="AB607" s="393"/>
      <c r="AC607" s="391" t="str">
        <f>IFERROR(VLOOKUP(AD607,BASE!M:N,2,0),"")</f>
        <v/>
      </c>
      <c r="AD607" s="393"/>
      <c r="AE607" s="391" t="str">
        <f>IFERROR(VLOOKUP(AF607,BASE!$P$2:$R$14,2,0),"")</f>
        <v/>
      </c>
      <c r="AF607" s="393"/>
      <c r="AG607" s="393"/>
      <c r="AH607" s="393"/>
      <c r="AI607" s="391" t="str">
        <f>IFERROR(VLOOKUP(AJ607,BASE!$D$2:$E$40,2,0),"")</f>
        <v/>
      </c>
      <c r="AJ607" s="393"/>
      <c r="AK607" s="394"/>
      <c r="AL607" s="394"/>
      <c r="AM607" s="394"/>
      <c r="AN607" s="394"/>
      <c r="AO607" s="394"/>
      <c r="AP607" s="394"/>
      <c r="AQ607" s="394"/>
      <c r="AR607" s="394"/>
      <c r="AS607" s="394"/>
      <c r="AT607" s="394"/>
      <c r="AU607" s="394"/>
      <c r="AV607" s="394"/>
      <c r="AW607" s="394"/>
      <c r="AX607" s="394"/>
      <c r="AY607" s="394"/>
      <c r="AZ607" s="394"/>
      <c r="BA607" s="394"/>
    </row>
    <row r="608" spans="1:53" ht="39.75" customHeight="1">
      <c r="A608" s="393"/>
      <c r="B608" s="394"/>
      <c r="C608" s="393"/>
      <c r="D608" s="396"/>
      <c r="E608" s="394"/>
      <c r="F608" s="393" t="s">
        <v>1469</v>
      </c>
      <c r="G608" s="393" t="str">
        <f t="shared" si="105"/>
        <v>12150000-RA2-C07</v>
      </c>
      <c r="H608" s="394"/>
      <c r="I608" s="393"/>
      <c r="J608" s="393"/>
      <c r="K608" s="395"/>
      <c r="L608" s="393"/>
      <c r="M608" s="393"/>
      <c r="N608" s="393" t="str">
        <f t="shared" si="78"/>
        <v/>
      </c>
      <c r="O608" s="394"/>
      <c r="P608" s="393"/>
      <c r="Q608" s="393"/>
      <c r="R608" s="393"/>
      <c r="S608" s="396"/>
      <c r="T608" s="394"/>
      <c r="U608" s="393"/>
      <c r="V608" s="392" t="str">
        <f t="shared" si="79"/>
        <v/>
      </c>
      <c r="W608" s="392" t="str">
        <f t="shared" si="80"/>
        <v/>
      </c>
      <c r="X608" s="393"/>
      <c r="Y608" s="391" t="str">
        <f>IFERROR(VLOOKUP(Z608,BASE!$G$2:$H$3,2,0),"")</f>
        <v/>
      </c>
      <c r="Z608" s="393"/>
      <c r="AA608" s="391" t="str">
        <f>IFERROR(VLOOKUP(AB608,BASE!$J$2:$K$3,2,0),"")</f>
        <v/>
      </c>
      <c r="AB608" s="393"/>
      <c r="AC608" s="391" t="str">
        <f>IFERROR(VLOOKUP(AD608,BASE!M:N,2,0),"")</f>
        <v/>
      </c>
      <c r="AD608" s="393"/>
      <c r="AE608" s="391" t="str">
        <f>IFERROR(VLOOKUP(AF608,BASE!$P$2:$R$14,2,0),"")</f>
        <v/>
      </c>
      <c r="AF608" s="393"/>
      <c r="AG608" s="393"/>
      <c r="AH608" s="393"/>
      <c r="AI608" s="391" t="str">
        <f>IFERROR(VLOOKUP(AJ608,BASE!$D$2:$E$40,2,0),"")</f>
        <v/>
      </c>
      <c r="AJ608" s="393"/>
      <c r="AK608" s="394"/>
      <c r="AL608" s="394"/>
      <c r="AM608" s="394"/>
      <c r="AN608" s="394"/>
      <c r="AO608" s="394"/>
      <c r="AP608" s="394"/>
      <c r="AQ608" s="394"/>
      <c r="AR608" s="394"/>
      <c r="AS608" s="394"/>
      <c r="AT608" s="394"/>
      <c r="AU608" s="394"/>
      <c r="AV608" s="394"/>
      <c r="AW608" s="394"/>
      <c r="AX608" s="394"/>
      <c r="AY608" s="394"/>
      <c r="AZ608" s="394"/>
      <c r="BA608" s="394"/>
    </row>
    <row r="609" spans="1:53" ht="39.75" customHeight="1">
      <c r="A609" s="393"/>
      <c r="B609" s="394"/>
      <c r="C609" s="393"/>
      <c r="D609" s="396"/>
      <c r="E609" s="394"/>
      <c r="F609" s="393" t="s">
        <v>1471</v>
      </c>
      <c r="G609" s="393" t="str">
        <f t="shared" si="105"/>
        <v>12150000-RA2-C08</v>
      </c>
      <c r="H609" s="394"/>
      <c r="I609" s="393"/>
      <c r="J609" s="393"/>
      <c r="K609" s="395"/>
      <c r="L609" s="393"/>
      <c r="M609" s="393"/>
      <c r="N609" s="393" t="str">
        <f t="shared" si="78"/>
        <v/>
      </c>
      <c r="O609" s="394"/>
      <c r="P609" s="393"/>
      <c r="Q609" s="393"/>
      <c r="R609" s="393"/>
      <c r="S609" s="396"/>
      <c r="T609" s="394"/>
      <c r="U609" s="393"/>
      <c r="V609" s="392" t="str">
        <f t="shared" si="79"/>
        <v/>
      </c>
      <c r="W609" s="392" t="str">
        <f t="shared" si="80"/>
        <v/>
      </c>
      <c r="X609" s="393"/>
      <c r="Y609" s="391" t="str">
        <f>IFERROR(VLOOKUP(Z609,BASE!$G$2:$H$3,2,0),"")</f>
        <v/>
      </c>
      <c r="Z609" s="393"/>
      <c r="AA609" s="391" t="str">
        <f>IFERROR(VLOOKUP(AB609,BASE!$J$2:$K$3,2,0),"")</f>
        <v/>
      </c>
      <c r="AB609" s="393"/>
      <c r="AC609" s="391" t="str">
        <f>IFERROR(VLOOKUP(AD609,BASE!M:N,2,0),"")</f>
        <v/>
      </c>
      <c r="AD609" s="393"/>
      <c r="AE609" s="391" t="str">
        <f>IFERROR(VLOOKUP(AF609,BASE!$P$2:$R$14,2,0),"")</f>
        <v/>
      </c>
      <c r="AF609" s="393"/>
      <c r="AG609" s="393"/>
      <c r="AH609" s="393"/>
      <c r="AI609" s="391" t="str">
        <f>IFERROR(VLOOKUP(AJ609,BASE!$D$2:$E$40,2,0),"")</f>
        <v/>
      </c>
      <c r="AJ609" s="393"/>
      <c r="AK609" s="394"/>
      <c r="AL609" s="394"/>
      <c r="AM609" s="394"/>
      <c r="AN609" s="394"/>
      <c r="AO609" s="394"/>
      <c r="AP609" s="394"/>
      <c r="AQ609" s="394"/>
      <c r="AR609" s="394"/>
      <c r="AS609" s="394"/>
      <c r="AT609" s="394"/>
      <c r="AU609" s="394"/>
      <c r="AV609" s="394"/>
      <c r="AW609" s="394"/>
      <c r="AX609" s="394"/>
      <c r="AY609" s="394"/>
      <c r="AZ609" s="394"/>
      <c r="BA609" s="394"/>
    </row>
    <row r="610" spans="1:53" ht="39.75" customHeight="1">
      <c r="A610" s="393"/>
      <c r="B610" s="394"/>
      <c r="C610" s="393"/>
      <c r="D610" s="396"/>
      <c r="E610" s="394"/>
      <c r="F610" s="393" t="s">
        <v>1475</v>
      </c>
      <c r="G610" s="393" t="str">
        <f t="shared" si="105"/>
        <v>12150000-RA2-C09</v>
      </c>
      <c r="H610" s="394"/>
      <c r="I610" s="393"/>
      <c r="J610" s="393"/>
      <c r="K610" s="395"/>
      <c r="L610" s="393"/>
      <c r="M610" s="393"/>
      <c r="N610" s="393" t="str">
        <f t="shared" ref="N610:N811" si="106">IF(L610="","",CONCATENATE(D610,"-",L610,"-",M610))</f>
        <v/>
      </c>
      <c r="O610" s="394"/>
      <c r="P610" s="393"/>
      <c r="Q610" s="393"/>
      <c r="R610" s="393"/>
      <c r="S610" s="396"/>
      <c r="T610" s="394"/>
      <c r="U610" s="393"/>
      <c r="V610" s="392" t="str">
        <f t="shared" ref="V610:V864" si="107">IF(U610="SI",H610,IF(U610="NO","",""))</f>
        <v/>
      </c>
      <c r="W610" s="392" t="str">
        <f t="shared" ref="W610:W864" si="108">IF(U610="NO",O610,IF(U610="SI","",""))</f>
        <v/>
      </c>
      <c r="X610" s="393"/>
      <c r="Y610" s="391" t="str">
        <f>IFERROR(VLOOKUP(Z610,BASE!$G$2:$H$3,2,0),"")</f>
        <v/>
      </c>
      <c r="Z610" s="393"/>
      <c r="AA610" s="391" t="str">
        <f>IFERROR(VLOOKUP(AB610,BASE!$J$2:$K$3,2,0),"")</f>
        <v/>
      </c>
      <c r="AB610" s="393"/>
      <c r="AC610" s="391" t="str">
        <f>IFERROR(VLOOKUP(AD610,BASE!M:N,2,0),"")</f>
        <v/>
      </c>
      <c r="AD610" s="393"/>
      <c r="AE610" s="391" t="str">
        <f>IFERROR(VLOOKUP(AF610,BASE!$P$2:$R$14,2,0),"")</f>
        <v/>
      </c>
      <c r="AF610" s="393"/>
      <c r="AG610" s="393"/>
      <c r="AH610" s="393"/>
      <c r="AI610" s="391" t="str">
        <f>IFERROR(VLOOKUP(AJ610,BASE!$D$2:$E$40,2,0),"")</f>
        <v/>
      </c>
      <c r="AJ610" s="393"/>
      <c r="AK610" s="394"/>
      <c r="AL610" s="394"/>
      <c r="AM610" s="394"/>
      <c r="AN610" s="394"/>
      <c r="AO610" s="394"/>
      <c r="AP610" s="394"/>
      <c r="AQ610" s="394"/>
      <c r="AR610" s="394"/>
      <c r="AS610" s="394"/>
      <c r="AT610" s="394"/>
      <c r="AU610" s="394"/>
      <c r="AV610" s="394"/>
      <c r="AW610" s="394"/>
      <c r="AX610" s="394"/>
      <c r="AY610" s="394"/>
      <c r="AZ610" s="394"/>
      <c r="BA610" s="394"/>
    </row>
    <row r="611" spans="1:53" ht="39.75" customHeight="1">
      <c r="A611" s="393"/>
      <c r="B611" s="394"/>
      <c r="C611" s="393"/>
      <c r="D611" s="396"/>
      <c r="E611" s="394"/>
      <c r="F611" s="393" t="s">
        <v>1477</v>
      </c>
      <c r="G611" s="393" t="str">
        <f t="shared" si="105"/>
        <v>12150000-RA2-C10</v>
      </c>
      <c r="H611" s="394"/>
      <c r="I611" s="393"/>
      <c r="J611" s="393"/>
      <c r="K611" s="395"/>
      <c r="L611" s="393"/>
      <c r="M611" s="393"/>
      <c r="N611" s="393" t="str">
        <f t="shared" si="106"/>
        <v/>
      </c>
      <c r="O611" s="394"/>
      <c r="P611" s="393"/>
      <c r="Q611" s="393"/>
      <c r="R611" s="393"/>
      <c r="S611" s="396"/>
      <c r="T611" s="394"/>
      <c r="U611" s="393"/>
      <c r="V611" s="392" t="str">
        <f t="shared" si="107"/>
        <v/>
      </c>
      <c r="W611" s="392" t="str">
        <f t="shared" si="108"/>
        <v/>
      </c>
      <c r="X611" s="393"/>
      <c r="Y611" s="391" t="str">
        <f>IFERROR(VLOOKUP(Z611,BASE!$G$2:$H$3,2,0),"")</f>
        <v/>
      </c>
      <c r="Z611" s="393"/>
      <c r="AA611" s="391" t="str">
        <f>IFERROR(VLOOKUP(AB611,BASE!$J$2:$K$3,2,0),"")</f>
        <v/>
      </c>
      <c r="AB611" s="393"/>
      <c r="AC611" s="391" t="str">
        <f>IFERROR(VLOOKUP(AD611,BASE!M:N,2,0),"")</f>
        <v/>
      </c>
      <c r="AD611" s="393"/>
      <c r="AE611" s="391" t="str">
        <f>IFERROR(VLOOKUP(AF611,BASE!$P$2:$R$14,2,0),"")</f>
        <v/>
      </c>
      <c r="AF611" s="393"/>
      <c r="AG611" s="393"/>
      <c r="AH611" s="393"/>
      <c r="AI611" s="391" t="str">
        <f>IFERROR(VLOOKUP(AJ611,BASE!$D$2:$E$40,2,0),"")</f>
        <v/>
      </c>
      <c r="AJ611" s="393"/>
      <c r="AK611" s="394"/>
      <c r="AL611" s="394"/>
      <c r="AM611" s="394"/>
      <c r="AN611" s="394"/>
      <c r="AO611" s="394"/>
      <c r="AP611" s="394"/>
      <c r="AQ611" s="394"/>
      <c r="AR611" s="394"/>
      <c r="AS611" s="394"/>
      <c r="AT611" s="394"/>
      <c r="AU611" s="394"/>
      <c r="AV611" s="394"/>
      <c r="AW611" s="394"/>
      <c r="AX611" s="394"/>
      <c r="AY611" s="394"/>
      <c r="AZ611" s="394"/>
      <c r="BA611" s="394"/>
    </row>
    <row r="612" spans="1:53" ht="39.75" customHeight="1">
      <c r="A612" s="393"/>
      <c r="B612" s="394"/>
      <c r="C612" s="393"/>
      <c r="D612" s="393"/>
      <c r="E612" s="394"/>
      <c r="F612" s="393"/>
      <c r="G612" s="393"/>
      <c r="H612" s="394"/>
      <c r="I612" s="393"/>
      <c r="J612" s="393"/>
      <c r="K612" s="395"/>
      <c r="L612" s="393"/>
      <c r="M612" s="393"/>
      <c r="N612" s="393" t="str">
        <f t="shared" si="106"/>
        <v/>
      </c>
      <c r="O612" s="394"/>
      <c r="P612" s="393"/>
      <c r="Q612" s="393"/>
      <c r="R612" s="393"/>
      <c r="S612" s="396"/>
      <c r="T612" s="394"/>
      <c r="U612" s="393"/>
      <c r="V612" s="392" t="str">
        <f t="shared" si="107"/>
        <v/>
      </c>
      <c r="W612" s="392" t="str">
        <f t="shared" si="108"/>
        <v/>
      </c>
      <c r="X612" s="393"/>
      <c r="Y612" s="391" t="str">
        <f>IFERROR(VLOOKUP(Z612,BASE!$G$2:$H$3,2,0),"")</f>
        <v/>
      </c>
      <c r="Z612" s="393"/>
      <c r="AA612" s="391" t="str">
        <f>IFERROR(VLOOKUP(AB612,BASE!$J$2:$K$3,2,0),"")</f>
        <v/>
      </c>
      <c r="AB612" s="393"/>
      <c r="AC612" s="391" t="str">
        <f>IFERROR(VLOOKUP(AD612,BASE!M:N,2,0),"")</f>
        <v/>
      </c>
      <c r="AD612" s="393"/>
      <c r="AE612" s="391" t="str">
        <f>IFERROR(VLOOKUP(AF612,BASE!$P$2:$R$14,2,0),"")</f>
        <v/>
      </c>
      <c r="AF612" s="393"/>
      <c r="AG612" s="393"/>
      <c r="AH612" s="393"/>
      <c r="AI612" s="391" t="str">
        <f>IFERROR(VLOOKUP(AJ612,BASE!$D$2:$E$40,2,0),"")</f>
        <v/>
      </c>
      <c r="AJ612" s="393"/>
      <c r="AK612" s="394"/>
      <c r="AL612" s="394"/>
      <c r="AM612" s="394"/>
      <c r="AN612" s="394"/>
      <c r="AO612" s="394"/>
      <c r="AP612" s="394"/>
      <c r="AQ612" s="394"/>
      <c r="AR612" s="394"/>
      <c r="AS612" s="394"/>
      <c r="AT612" s="394"/>
      <c r="AU612" s="394"/>
      <c r="AV612" s="394"/>
      <c r="AW612" s="394"/>
      <c r="AX612" s="394"/>
      <c r="AY612" s="394"/>
      <c r="AZ612" s="394"/>
      <c r="BA612" s="394"/>
    </row>
    <row r="613" spans="1:53" ht="39.75" customHeight="1">
      <c r="A613" s="393"/>
      <c r="B613" s="394"/>
      <c r="C613" s="393"/>
      <c r="D613" s="393"/>
      <c r="E613" s="394"/>
      <c r="F613" s="393"/>
      <c r="G613" s="393"/>
      <c r="H613" s="394"/>
      <c r="I613" s="393"/>
      <c r="J613" s="393"/>
      <c r="K613" s="395"/>
      <c r="L613" s="393"/>
      <c r="M613" s="393"/>
      <c r="N613" s="393" t="str">
        <f t="shared" si="106"/>
        <v/>
      </c>
      <c r="O613" s="394"/>
      <c r="P613" s="393"/>
      <c r="Q613" s="393"/>
      <c r="R613" s="393"/>
      <c r="S613" s="396"/>
      <c r="T613" s="394"/>
      <c r="U613" s="393"/>
      <c r="V613" s="392" t="str">
        <f t="shared" si="107"/>
        <v/>
      </c>
      <c r="W613" s="392" t="str">
        <f t="shared" si="108"/>
        <v/>
      </c>
      <c r="X613" s="393"/>
      <c r="Y613" s="391" t="str">
        <f>IFERROR(VLOOKUP(Z613,BASE!$G$2:$H$3,2,0),"")</f>
        <v/>
      </c>
      <c r="Z613" s="393"/>
      <c r="AA613" s="391" t="str">
        <f>IFERROR(VLOOKUP(AB613,BASE!$J$2:$K$3,2,0),"")</f>
        <v/>
      </c>
      <c r="AB613" s="393"/>
      <c r="AC613" s="391" t="str">
        <f>IFERROR(VLOOKUP(AD613,BASE!M:N,2,0),"")</f>
        <v/>
      </c>
      <c r="AD613" s="393"/>
      <c r="AE613" s="391" t="str">
        <f>IFERROR(VLOOKUP(AF613,BASE!$P$2:$R$14,2,0),"")</f>
        <v/>
      </c>
      <c r="AF613" s="393"/>
      <c r="AG613" s="393"/>
      <c r="AH613" s="393"/>
      <c r="AI613" s="391" t="str">
        <f>IFERROR(VLOOKUP(AJ613,BASE!$D$2:$E$40,2,0),"")</f>
        <v/>
      </c>
      <c r="AJ613" s="393"/>
      <c r="AK613" s="394"/>
      <c r="AL613" s="394"/>
      <c r="AM613" s="394"/>
      <c r="AN613" s="394"/>
      <c r="AO613" s="394"/>
      <c r="AP613" s="394"/>
      <c r="AQ613" s="394"/>
      <c r="AR613" s="394"/>
      <c r="AS613" s="394"/>
      <c r="AT613" s="394"/>
      <c r="AU613" s="394"/>
      <c r="AV613" s="394"/>
      <c r="AW613" s="394"/>
      <c r="AX613" s="394"/>
      <c r="AY613" s="394"/>
      <c r="AZ613" s="394"/>
      <c r="BA613" s="394"/>
    </row>
    <row r="614" spans="1:53" ht="39.75" customHeight="1">
      <c r="A614" s="393"/>
      <c r="B614" s="394"/>
      <c r="C614" s="393"/>
      <c r="D614" s="393"/>
      <c r="E614" s="394"/>
      <c r="F614" s="393"/>
      <c r="G614" s="393"/>
      <c r="H614" s="394"/>
      <c r="I614" s="393"/>
      <c r="J614" s="393"/>
      <c r="K614" s="395"/>
      <c r="L614" s="393"/>
      <c r="M614" s="393"/>
      <c r="N614" s="393" t="str">
        <f t="shared" si="106"/>
        <v/>
      </c>
      <c r="O614" s="394"/>
      <c r="P614" s="393"/>
      <c r="Q614" s="393"/>
      <c r="R614" s="393"/>
      <c r="S614" s="396"/>
      <c r="T614" s="394"/>
      <c r="U614" s="393"/>
      <c r="V614" s="392" t="str">
        <f t="shared" si="107"/>
        <v/>
      </c>
      <c r="W614" s="392" t="str">
        <f t="shared" si="108"/>
        <v/>
      </c>
      <c r="X614" s="393"/>
      <c r="Y614" s="391" t="str">
        <f>IFERROR(VLOOKUP(Z614,BASE!$G$2:$H$3,2,0),"")</f>
        <v/>
      </c>
      <c r="Z614" s="393"/>
      <c r="AA614" s="391" t="str">
        <f>IFERROR(VLOOKUP(AB614,BASE!$J$2:$K$3,2,0),"")</f>
        <v/>
      </c>
      <c r="AB614" s="393"/>
      <c r="AC614" s="391" t="str">
        <f>IFERROR(VLOOKUP(AD614,BASE!M:N,2,0),"")</f>
        <v/>
      </c>
      <c r="AD614" s="393"/>
      <c r="AE614" s="391" t="str">
        <f>IFERROR(VLOOKUP(AF614,BASE!$P$2:$R$14,2,0),"")</f>
        <v/>
      </c>
      <c r="AF614" s="393"/>
      <c r="AG614" s="393"/>
      <c r="AH614" s="393"/>
      <c r="AI614" s="391" t="str">
        <f>IFERROR(VLOOKUP(AJ614,BASE!$D$2:$E$40,2,0),"")</f>
        <v/>
      </c>
      <c r="AJ614" s="393"/>
      <c r="AK614" s="394"/>
      <c r="AL614" s="394"/>
      <c r="AM614" s="394"/>
      <c r="AN614" s="394"/>
      <c r="AO614" s="394"/>
      <c r="AP614" s="394"/>
      <c r="AQ614" s="394"/>
      <c r="AR614" s="394"/>
      <c r="AS614" s="394"/>
      <c r="AT614" s="394"/>
      <c r="AU614" s="394"/>
      <c r="AV614" s="394"/>
      <c r="AW614" s="394"/>
      <c r="AX614" s="394"/>
      <c r="AY614" s="394"/>
      <c r="AZ614" s="394"/>
      <c r="BA614" s="394"/>
    </row>
    <row r="615" spans="1:53" ht="39.75" customHeight="1">
      <c r="A615" s="393"/>
      <c r="B615" s="394"/>
      <c r="C615" s="393"/>
      <c r="D615" s="393"/>
      <c r="E615" s="394"/>
      <c r="F615" s="393"/>
      <c r="G615" s="393"/>
      <c r="H615" s="394"/>
      <c r="I615" s="393"/>
      <c r="J615" s="393"/>
      <c r="K615" s="395"/>
      <c r="L615" s="393"/>
      <c r="M615" s="393"/>
      <c r="N615" s="393" t="str">
        <f t="shared" si="106"/>
        <v/>
      </c>
      <c r="O615" s="394"/>
      <c r="P615" s="393"/>
      <c r="Q615" s="393"/>
      <c r="R615" s="393"/>
      <c r="S615" s="396"/>
      <c r="T615" s="394"/>
      <c r="U615" s="393"/>
      <c r="V615" s="392" t="str">
        <f t="shared" si="107"/>
        <v/>
      </c>
      <c r="W615" s="392" t="str">
        <f t="shared" si="108"/>
        <v/>
      </c>
      <c r="X615" s="393"/>
      <c r="Y615" s="391" t="str">
        <f>IFERROR(VLOOKUP(Z615,BASE!$G$2:$H$3,2,0),"")</f>
        <v/>
      </c>
      <c r="Z615" s="393"/>
      <c r="AA615" s="391" t="str">
        <f>IFERROR(VLOOKUP(AB615,BASE!$J$2:$K$3,2,0),"")</f>
        <v/>
      </c>
      <c r="AB615" s="393"/>
      <c r="AC615" s="391" t="str">
        <f>IFERROR(VLOOKUP(AD615,BASE!M:N,2,0),"")</f>
        <v/>
      </c>
      <c r="AD615" s="393"/>
      <c r="AE615" s="391" t="str">
        <f>IFERROR(VLOOKUP(AF615,BASE!$P$2:$R$14,2,0),"")</f>
        <v/>
      </c>
      <c r="AF615" s="393"/>
      <c r="AG615" s="393"/>
      <c r="AH615" s="393"/>
      <c r="AI615" s="391" t="str">
        <f>IFERROR(VLOOKUP(AJ615,BASE!$D$2:$E$40,2,0),"")</f>
        <v/>
      </c>
      <c r="AJ615" s="393"/>
      <c r="AK615" s="394"/>
      <c r="AL615" s="394"/>
      <c r="AM615" s="394"/>
      <c r="AN615" s="394"/>
      <c r="AO615" s="394"/>
      <c r="AP615" s="394"/>
      <c r="AQ615" s="394"/>
      <c r="AR615" s="394"/>
      <c r="AS615" s="394"/>
      <c r="AT615" s="394"/>
      <c r="AU615" s="394"/>
      <c r="AV615" s="394"/>
      <c r="AW615" s="394"/>
      <c r="AX615" s="394"/>
      <c r="AY615" s="394"/>
      <c r="AZ615" s="394"/>
      <c r="BA615" s="394"/>
    </row>
    <row r="616" spans="1:53" ht="39.75" customHeight="1">
      <c r="A616" s="393"/>
      <c r="B616" s="394"/>
      <c r="C616" s="393"/>
      <c r="D616" s="393"/>
      <c r="E616" s="394"/>
      <c r="F616" s="393"/>
      <c r="G616" s="393"/>
      <c r="H616" s="394"/>
      <c r="I616" s="393"/>
      <c r="J616" s="393"/>
      <c r="K616" s="395"/>
      <c r="L616" s="393"/>
      <c r="M616" s="393"/>
      <c r="N616" s="393" t="str">
        <f t="shared" si="106"/>
        <v/>
      </c>
      <c r="O616" s="394"/>
      <c r="P616" s="393"/>
      <c r="Q616" s="393"/>
      <c r="R616" s="393"/>
      <c r="S616" s="396"/>
      <c r="T616" s="394"/>
      <c r="U616" s="393"/>
      <c r="V616" s="392" t="str">
        <f t="shared" si="107"/>
        <v/>
      </c>
      <c r="W616" s="392" t="str">
        <f t="shared" si="108"/>
        <v/>
      </c>
      <c r="X616" s="393"/>
      <c r="Y616" s="391" t="str">
        <f>IFERROR(VLOOKUP(Z616,BASE!$G$2:$H$3,2,0),"")</f>
        <v/>
      </c>
      <c r="Z616" s="393"/>
      <c r="AA616" s="391" t="str">
        <f>IFERROR(VLOOKUP(AB616,BASE!$J$2:$K$3,2,0),"")</f>
        <v/>
      </c>
      <c r="AB616" s="393"/>
      <c r="AC616" s="391" t="str">
        <f>IFERROR(VLOOKUP(AD616,BASE!M:N,2,0),"")</f>
        <v/>
      </c>
      <c r="AD616" s="393"/>
      <c r="AE616" s="391" t="str">
        <f>IFERROR(VLOOKUP(AF616,BASE!$P$2:$R$14,2,0),"")</f>
        <v/>
      </c>
      <c r="AF616" s="393"/>
      <c r="AG616" s="393"/>
      <c r="AH616" s="393"/>
      <c r="AI616" s="391" t="str">
        <f>IFERROR(VLOOKUP(AJ616,BASE!$D$2:$E$40,2,0),"")</f>
        <v/>
      </c>
      <c r="AJ616" s="393"/>
      <c r="AK616" s="394"/>
      <c r="AL616" s="394"/>
      <c r="AM616" s="394"/>
      <c r="AN616" s="394"/>
      <c r="AO616" s="394"/>
      <c r="AP616" s="394"/>
      <c r="AQ616" s="394"/>
      <c r="AR616" s="394"/>
      <c r="AS616" s="394"/>
      <c r="AT616" s="394"/>
      <c r="AU616" s="394"/>
      <c r="AV616" s="394"/>
      <c r="AW616" s="394"/>
      <c r="AX616" s="394"/>
      <c r="AY616" s="394"/>
      <c r="AZ616" s="394"/>
      <c r="BA616" s="394"/>
    </row>
    <row r="617" spans="1:53" ht="39.75" customHeight="1">
      <c r="A617" s="393"/>
      <c r="B617" s="394"/>
      <c r="C617" s="393"/>
      <c r="D617" s="393"/>
      <c r="E617" s="394"/>
      <c r="F617" s="393"/>
      <c r="G617" s="393"/>
      <c r="H617" s="394"/>
      <c r="I617" s="393"/>
      <c r="J617" s="393"/>
      <c r="K617" s="395"/>
      <c r="L617" s="393"/>
      <c r="M617" s="393"/>
      <c r="N617" s="393" t="str">
        <f t="shared" si="106"/>
        <v/>
      </c>
      <c r="O617" s="394"/>
      <c r="P617" s="393"/>
      <c r="Q617" s="393"/>
      <c r="R617" s="393"/>
      <c r="S617" s="396"/>
      <c r="T617" s="394"/>
      <c r="U617" s="393"/>
      <c r="V617" s="392" t="str">
        <f t="shared" si="107"/>
        <v/>
      </c>
      <c r="W617" s="392" t="str">
        <f t="shared" si="108"/>
        <v/>
      </c>
      <c r="X617" s="393"/>
      <c r="Y617" s="391" t="str">
        <f>IFERROR(VLOOKUP(Z617,BASE!$G$2:$H$3,2,0),"")</f>
        <v/>
      </c>
      <c r="Z617" s="393"/>
      <c r="AA617" s="391" t="str">
        <f>IFERROR(VLOOKUP(AB617,BASE!$J$2:$K$3,2,0),"")</f>
        <v/>
      </c>
      <c r="AB617" s="393"/>
      <c r="AC617" s="391" t="str">
        <f>IFERROR(VLOOKUP(AD617,BASE!M:N,2,0),"")</f>
        <v/>
      </c>
      <c r="AD617" s="393"/>
      <c r="AE617" s="391" t="str">
        <f>IFERROR(VLOOKUP(AF617,BASE!$P$2:$R$14,2,0),"")</f>
        <v/>
      </c>
      <c r="AF617" s="393"/>
      <c r="AG617" s="393"/>
      <c r="AH617" s="393"/>
      <c r="AI617" s="391" t="str">
        <f>IFERROR(VLOOKUP(AJ617,BASE!$D$2:$E$40,2,0),"")</f>
        <v/>
      </c>
      <c r="AJ617" s="393"/>
      <c r="AK617" s="394"/>
      <c r="AL617" s="394"/>
      <c r="AM617" s="394"/>
      <c r="AN617" s="394"/>
      <c r="AO617" s="394"/>
      <c r="AP617" s="394"/>
      <c r="AQ617" s="394"/>
      <c r="AR617" s="394"/>
      <c r="AS617" s="394"/>
      <c r="AT617" s="394"/>
      <c r="AU617" s="394"/>
      <c r="AV617" s="394"/>
      <c r="AW617" s="394"/>
      <c r="AX617" s="394"/>
      <c r="AY617" s="394"/>
      <c r="AZ617" s="394"/>
      <c r="BA617" s="394"/>
    </row>
    <row r="618" spans="1:53" ht="39.75" customHeight="1">
      <c r="A618" s="393"/>
      <c r="B618" s="394"/>
      <c r="C618" s="393"/>
      <c r="D618" s="393"/>
      <c r="E618" s="394"/>
      <c r="F618" s="393"/>
      <c r="G618" s="393"/>
      <c r="H618" s="394"/>
      <c r="I618" s="393"/>
      <c r="J618" s="393"/>
      <c r="K618" s="395"/>
      <c r="L618" s="393"/>
      <c r="M618" s="393"/>
      <c r="N618" s="393" t="str">
        <f t="shared" si="106"/>
        <v/>
      </c>
      <c r="O618" s="394"/>
      <c r="P618" s="393"/>
      <c r="Q618" s="393"/>
      <c r="R618" s="393"/>
      <c r="S618" s="396"/>
      <c r="T618" s="394"/>
      <c r="U618" s="393"/>
      <c r="V618" s="392" t="str">
        <f t="shared" si="107"/>
        <v/>
      </c>
      <c r="W618" s="392" t="str">
        <f t="shared" si="108"/>
        <v/>
      </c>
      <c r="X618" s="393"/>
      <c r="Y618" s="391" t="str">
        <f>IFERROR(VLOOKUP(Z618,BASE!$G$2:$H$3,2,0),"")</f>
        <v/>
      </c>
      <c r="Z618" s="393"/>
      <c r="AA618" s="391" t="str">
        <f>IFERROR(VLOOKUP(AB618,BASE!$J$2:$K$3,2,0),"")</f>
        <v/>
      </c>
      <c r="AB618" s="393"/>
      <c r="AC618" s="391" t="str">
        <f>IFERROR(VLOOKUP(AD618,BASE!M:N,2,0),"")</f>
        <v/>
      </c>
      <c r="AD618" s="393"/>
      <c r="AE618" s="391" t="str">
        <f>IFERROR(VLOOKUP(AF618,BASE!$P$2:$R$14,2,0),"")</f>
        <v/>
      </c>
      <c r="AF618" s="393"/>
      <c r="AG618" s="393"/>
      <c r="AH618" s="393"/>
      <c r="AI618" s="391" t="str">
        <f>IFERROR(VLOOKUP(AJ618,BASE!$D$2:$E$40,2,0),"")</f>
        <v/>
      </c>
      <c r="AJ618" s="393"/>
      <c r="AK618" s="394"/>
      <c r="AL618" s="394"/>
      <c r="AM618" s="394"/>
      <c r="AN618" s="394"/>
      <c r="AO618" s="394"/>
      <c r="AP618" s="394"/>
      <c r="AQ618" s="394"/>
      <c r="AR618" s="394"/>
      <c r="AS618" s="394"/>
      <c r="AT618" s="394"/>
      <c r="AU618" s="394"/>
      <c r="AV618" s="394"/>
      <c r="AW618" s="394"/>
      <c r="AX618" s="394"/>
      <c r="AY618" s="394"/>
      <c r="AZ618" s="394"/>
      <c r="BA618" s="394"/>
    </row>
    <row r="619" spans="1:53" ht="39.75" customHeight="1">
      <c r="A619" s="393"/>
      <c r="B619" s="394"/>
      <c r="C619" s="393"/>
      <c r="D619" s="393"/>
      <c r="E619" s="394"/>
      <c r="F619" s="393"/>
      <c r="G619" s="393"/>
      <c r="H619" s="394"/>
      <c r="I619" s="393"/>
      <c r="J619" s="393"/>
      <c r="K619" s="395"/>
      <c r="L619" s="393"/>
      <c r="M619" s="393"/>
      <c r="N619" s="393" t="str">
        <f t="shared" si="106"/>
        <v/>
      </c>
      <c r="O619" s="394"/>
      <c r="P619" s="393"/>
      <c r="Q619" s="393"/>
      <c r="R619" s="393"/>
      <c r="S619" s="396"/>
      <c r="T619" s="394"/>
      <c r="U619" s="393"/>
      <c r="V619" s="392" t="str">
        <f t="shared" si="107"/>
        <v/>
      </c>
      <c r="W619" s="392" t="str">
        <f t="shared" si="108"/>
        <v/>
      </c>
      <c r="X619" s="393"/>
      <c r="Y619" s="391" t="str">
        <f>IFERROR(VLOOKUP(Z619,BASE!$G$2:$H$3,2,0),"")</f>
        <v/>
      </c>
      <c r="Z619" s="393"/>
      <c r="AA619" s="391" t="str">
        <f>IFERROR(VLOOKUP(AB619,BASE!$J$2:$K$3,2,0),"")</f>
        <v/>
      </c>
      <c r="AB619" s="393"/>
      <c r="AC619" s="391" t="str">
        <f>IFERROR(VLOOKUP(AD619,BASE!M:N,2,0),"")</f>
        <v/>
      </c>
      <c r="AD619" s="393"/>
      <c r="AE619" s="391" t="str">
        <f>IFERROR(VLOOKUP(AF619,BASE!$P$2:$R$14,2,0),"")</f>
        <v/>
      </c>
      <c r="AF619" s="393"/>
      <c r="AG619" s="393"/>
      <c r="AH619" s="393"/>
      <c r="AI619" s="391" t="str">
        <f>IFERROR(VLOOKUP(AJ619,BASE!$D$2:$E$40,2,0),"")</f>
        <v/>
      </c>
      <c r="AJ619" s="393"/>
      <c r="AK619" s="394"/>
      <c r="AL619" s="394"/>
      <c r="AM619" s="394"/>
      <c r="AN619" s="394"/>
      <c r="AO619" s="394"/>
      <c r="AP619" s="394"/>
      <c r="AQ619" s="394"/>
      <c r="AR619" s="394"/>
      <c r="AS619" s="394"/>
      <c r="AT619" s="394"/>
      <c r="AU619" s="394"/>
      <c r="AV619" s="394"/>
      <c r="AW619" s="394"/>
      <c r="AX619" s="394"/>
      <c r="AY619" s="394"/>
      <c r="AZ619" s="394"/>
      <c r="BA619" s="394"/>
    </row>
    <row r="620" spans="1:53" ht="39.75" customHeight="1">
      <c r="A620" s="393"/>
      <c r="B620" s="394"/>
      <c r="C620" s="393"/>
      <c r="D620" s="393"/>
      <c r="E620" s="394"/>
      <c r="F620" s="393"/>
      <c r="G620" s="393"/>
      <c r="H620" s="394"/>
      <c r="I620" s="393"/>
      <c r="J620" s="393"/>
      <c r="K620" s="395"/>
      <c r="L620" s="393"/>
      <c r="M620" s="393"/>
      <c r="N620" s="393" t="str">
        <f t="shared" si="106"/>
        <v/>
      </c>
      <c r="O620" s="394"/>
      <c r="P620" s="393"/>
      <c r="Q620" s="393"/>
      <c r="R620" s="393"/>
      <c r="S620" s="396"/>
      <c r="T620" s="394"/>
      <c r="U620" s="393"/>
      <c r="V620" s="392" t="str">
        <f t="shared" si="107"/>
        <v/>
      </c>
      <c r="W620" s="392" t="str">
        <f t="shared" si="108"/>
        <v/>
      </c>
      <c r="X620" s="393"/>
      <c r="Y620" s="391" t="str">
        <f>IFERROR(VLOOKUP(Z620,BASE!$G$2:$H$3,2,0),"")</f>
        <v/>
      </c>
      <c r="Z620" s="393"/>
      <c r="AA620" s="391" t="str">
        <f>IFERROR(VLOOKUP(AB620,BASE!$J$2:$K$3,2,0),"")</f>
        <v/>
      </c>
      <c r="AB620" s="393"/>
      <c r="AC620" s="391" t="str">
        <f>IFERROR(VLOOKUP(AD620,BASE!M:N,2,0),"")</f>
        <v/>
      </c>
      <c r="AD620" s="393"/>
      <c r="AE620" s="391" t="str">
        <f>IFERROR(VLOOKUP(AF620,BASE!$P$2:$R$14,2,0),"")</f>
        <v/>
      </c>
      <c r="AF620" s="393"/>
      <c r="AG620" s="393"/>
      <c r="AH620" s="393"/>
      <c r="AI620" s="391" t="str">
        <f>IFERROR(VLOOKUP(AJ620,BASE!$D$2:$E$40,2,0),"")</f>
        <v/>
      </c>
      <c r="AJ620" s="393"/>
      <c r="AK620" s="394"/>
      <c r="AL620" s="394"/>
      <c r="AM620" s="394"/>
      <c r="AN620" s="394"/>
      <c r="AO620" s="394"/>
      <c r="AP620" s="394"/>
      <c r="AQ620" s="394"/>
      <c r="AR620" s="394"/>
      <c r="AS620" s="394"/>
      <c r="AT620" s="394"/>
      <c r="AU620" s="394"/>
      <c r="AV620" s="394"/>
      <c r="AW620" s="394"/>
      <c r="AX620" s="394"/>
      <c r="AY620" s="394"/>
      <c r="AZ620" s="394"/>
      <c r="BA620" s="394"/>
    </row>
    <row r="621" spans="1:53" ht="39.75" customHeight="1">
      <c r="A621" s="393"/>
      <c r="B621" s="394"/>
      <c r="C621" s="393"/>
      <c r="D621" s="393"/>
      <c r="E621" s="394"/>
      <c r="F621" s="393"/>
      <c r="G621" s="393"/>
      <c r="H621" s="394"/>
      <c r="I621" s="393"/>
      <c r="J621" s="393"/>
      <c r="K621" s="395"/>
      <c r="L621" s="393"/>
      <c r="M621" s="393"/>
      <c r="N621" s="393" t="str">
        <f t="shared" si="106"/>
        <v/>
      </c>
      <c r="O621" s="394"/>
      <c r="P621" s="393"/>
      <c r="Q621" s="393"/>
      <c r="R621" s="393"/>
      <c r="S621" s="396"/>
      <c r="T621" s="394"/>
      <c r="U621" s="393"/>
      <c r="V621" s="392" t="str">
        <f t="shared" si="107"/>
        <v/>
      </c>
      <c r="W621" s="392" t="str">
        <f t="shared" si="108"/>
        <v/>
      </c>
      <c r="X621" s="393"/>
      <c r="Y621" s="391" t="str">
        <f>IFERROR(VLOOKUP(Z621,BASE!$G$2:$H$3,2,0),"")</f>
        <v/>
      </c>
      <c r="Z621" s="393"/>
      <c r="AA621" s="391" t="str">
        <f>IFERROR(VLOOKUP(AB621,BASE!$J$2:$K$3,2,0),"")</f>
        <v/>
      </c>
      <c r="AB621" s="393"/>
      <c r="AC621" s="391" t="str">
        <f>IFERROR(VLOOKUP(AD621,BASE!M:N,2,0),"")</f>
        <v/>
      </c>
      <c r="AD621" s="393"/>
      <c r="AE621" s="391" t="str">
        <f>IFERROR(VLOOKUP(AF621,BASE!$P$2:$R$14,2,0),"")</f>
        <v/>
      </c>
      <c r="AF621" s="393"/>
      <c r="AG621" s="393"/>
      <c r="AH621" s="393"/>
      <c r="AI621" s="391" t="str">
        <f>IFERROR(VLOOKUP(AJ621,BASE!$D$2:$E$40,2,0),"")</f>
        <v/>
      </c>
      <c r="AJ621" s="393"/>
      <c r="AK621" s="394"/>
      <c r="AL621" s="394"/>
      <c r="AM621" s="394"/>
      <c r="AN621" s="394"/>
      <c r="AO621" s="394"/>
      <c r="AP621" s="394"/>
      <c r="AQ621" s="394"/>
      <c r="AR621" s="394"/>
      <c r="AS621" s="394"/>
      <c r="AT621" s="394"/>
      <c r="AU621" s="394"/>
      <c r="AV621" s="394"/>
      <c r="AW621" s="394"/>
      <c r="AX621" s="394"/>
      <c r="AY621" s="394"/>
      <c r="AZ621" s="394"/>
      <c r="BA621" s="394"/>
    </row>
    <row r="622" spans="1:53" ht="39.75" customHeight="1">
      <c r="A622" s="393"/>
      <c r="B622" s="394"/>
      <c r="C622" s="393"/>
      <c r="D622" s="393"/>
      <c r="E622" s="394"/>
      <c r="F622" s="393"/>
      <c r="G622" s="393"/>
      <c r="H622" s="394"/>
      <c r="I622" s="393"/>
      <c r="J622" s="393"/>
      <c r="K622" s="395"/>
      <c r="L622" s="393"/>
      <c r="M622" s="393"/>
      <c r="N622" s="393" t="str">
        <f t="shared" si="106"/>
        <v/>
      </c>
      <c r="O622" s="394"/>
      <c r="P622" s="393"/>
      <c r="Q622" s="393"/>
      <c r="R622" s="393"/>
      <c r="S622" s="396"/>
      <c r="T622" s="394"/>
      <c r="U622" s="393"/>
      <c r="V622" s="392" t="str">
        <f t="shared" si="107"/>
        <v/>
      </c>
      <c r="W622" s="392" t="str">
        <f t="shared" si="108"/>
        <v/>
      </c>
      <c r="X622" s="393"/>
      <c r="Y622" s="391" t="str">
        <f>IFERROR(VLOOKUP(Z622,BASE!$G$2:$H$3,2,0),"")</f>
        <v/>
      </c>
      <c r="Z622" s="393"/>
      <c r="AA622" s="391" t="str">
        <f>IFERROR(VLOOKUP(AB622,BASE!$J$2:$K$3,2,0),"")</f>
        <v/>
      </c>
      <c r="AB622" s="393"/>
      <c r="AC622" s="391" t="str">
        <f>IFERROR(VLOOKUP(AD622,BASE!M:N,2,0),"")</f>
        <v/>
      </c>
      <c r="AD622" s="393"/>
      <c r="AE622" s="391" t="str">
        <f>IFERROR(VLOOKUP(AF622,BASE!$P$2:$R$14,2,0),"")</f>
        <v/>
      </c>
      <c r="AF622" s="393"/>
      <c r="AG622" s="393"/>
      <c r="AH622" s="393"/>
      <c r="AI622" s="391" t="str">
        <f>IFERROR(VLOOKUP(AJ622,BASE!$D$2:$E$40,2,0),"")</f>
        <v/>
      </c>
      <c r="AJ622" s="393"/>
      <c r="AK622" s="394"/>
      <c r="AL622" s="394"/>
      <c r="AM622" s="394"/>
      <c r="AN622" s="394"/>
      <c r="AO622" s="394"/>
      <c r="AP622" s="394"/>
      <c r="AQ622" s="394"/>
      <c r="AR622" s="394"/>
      <c r="AS622" s="394"/>
      <c r="AT622" s="394"/>
      <c r="AU622" s="394"/>
      <c r="AV622" s="394"/>
      <c r="AW622" s="394"/>
      <c r="AX622" s="394"/>
      <c r="AY622" s="394"/>
      <c r="AZ622" s="394"/>
      <c r="BA622" s="394"/>
    </row>
    <row r="623" spans="1:53" ht="39.75" customHeight="1">
      <c r="A623" s="393"/>
      <c r="B623" s="394"/>
      <c r="C623" s="393"/>
      <c r="D623" s="393"/>
      <c r="E623" s="394"/>
      <c r="F623" s="393"/>
      <c r="G623" s="393"/>
      <c r="H623" s="394"/>
      <c r="I623" s="393"/>
      <c r="J623" s="393"/>
      <c r="K623" s="395"/>
      <c r="L623" s="393"/>
      <c r="M623" s="393"/>
      <c r="N623" s="393" t="str">
        <f t="shared" si="106"/>
        <v/>
      </c>
      <c r="O623" s="394"/>
      <c r="P623" s="393"/>
      <c r="Q623" s="393"/>
      <c r="R623" s="393"/>
      <c r="S623" s="396"/>
      <c r="T623" s="394"/>
      <c r="U623" s="393"/>
      <c r="V623" s="392" t="str">
        <f t="shared" si="107"/>
        <v/>
      </c>
      <c r="W623" s="392" t="str">
        <f t="shared" si="108"/>
        <v/>
      </c>
      <c r="X623" s="393"/>
      <c r="Y623" s="391" t="str">
        <f>IFERROR(VLOOKUP(Z623,BASE!$G$2:$H$3,2,0),"")</f>
        <v/>
      </c>
      <c r="Z623" s="393"/>
      <c r="AA623" s="391" t="str">
        <f>IFERROR(VLOOKUP(AB623,BASE!$J$2:$K$3,2,0),"")</f>
        <v/>
      </c>
      <c r="AB623" s="393"/>
      <c r="AC623" s="391" t="str">
        <f>IFERROR(VLOOKUP(AD623,BASE!M:N,2,0),"")</f>
        <v/>
      </c>
      <c r="AD623" s="393"/>
      <c r="AE623" s="391" t="str">
        <f>IFERROR(VLOOKUP(AF623,BASE!$P$2:$R$14,2,0),"")</f>
        <v/>
      </c>
      <c r="AF623" s="393"/>
      <c r="AG623" s="393"/>
      <c r="AH623" s="393"/>
      <c r="AI623" s="391" t="str">
        <f>IFERROR(VLOOKUP(AJ623,BASE!$D$2:$E$40,2,0),"")</f>
        <v/>
      </c>
      <c r="AJ623" s="393"/>
      <c r="AK623" s="394"/>
      <c r="AL623" s="394"/>
      <c r="AM623" s="394"/>
      <c r="AN623" s="394"/>
      <c r="AO623" s="394"/>
      <c r="AP623" s="394"/>
      <c r="AQ623" s="394"/>
      <c r="AR623" s="394"/>
      <c r="AS623" s="394"/>
      <c r="AT623" s="394"/>
      <c r="AU623" s="394"/>
      <c r="AV623" s="394"/>
      <c r="AW623" s="394"/>
      <c r="AX623" s="394"/>
      <c r="AY623" s="394"/>
      <c r="AZ623" s="394"/>
      <c r="BA623" s="394"/>
    </row>
    <row r="624" spans="1:53" ht="39.75" customHeight="1">
      <c r="A624" s="393"/>
      <c r="B624" s="394"/>
      <c r="C624" s="393"/>
      <c r="D624" s="393"/>
      <c r="E624" s="394"/>
      <c r="F624" s="393"/>
      <c r="G624" s="393"/>
      <c r="H624" s="394"/>
      <c r="I624" s="393"/>
      <c r="J624" s="393"/>
      <c r="K624" s="395"/>
      <c r="L624" s="393"/>
      <c r="M624" s="393"/>
      <c r="N624" s="393" t="str">
        <f t="shared" si="106"/>
        <v/>
      </c>
      <c r="O624" s="394"/>
      <c r="P624" s="393"/>
      <c r="Q624" s="393"/>
      <c r="R624" s="393"/>
      <c r="S624" s="396"/>
      <c r="T624" s="394"/>
      <c r="U624" s="393"/>
      <c r="V624" s="392" t="str">
        <f t="shared" si="107"/>
        <v/>
      </c>
      <c r="W624" s="392" t="str">
        <f t="shared" si="108"/>
        <v/>
      </c>
      <c r="X624" s="393"/>
      <c r="Y624" s="391" t="str">
        <f>IFERROR(VLOOKUP(Z624,BASE!$G$2:$H$3,2,0),"")</f>
        <v/>
      </c>
      <c r="Z624" s="393"/>
      <c r="AA624" s="391" t="str">
        <f>IFERROR(VLOOKUP(AB624,BASE!$J$2:$K$3,2,0),"")</f>
        <v/>
      </c>
      <c r="AB624" s="393"/>
      <c r="AC624" s="391" t="str">
        <f>IFERROR(VLOOKUP(AD624,BASE!M:N,2,0),"")</f>
        <v/>
      </c>
      <c r="AD624" s="393"/>
      <c r="AE624" s="391" t="str">
        <f>IFERROR(VLOOKUP(AF624,BASE!$P$2:$R$14,2,0),"")</f>
        <v/>
      </c>
      <c r="AF624" s="393"/>
      <c r="AG624" s="393"/>
      <c r="AH624" s="393"/>
      <c r="AI624" s="391" t="str">
        <f>IFERROR(VLOOKUP(AJ624,BASE!$D$2:$E$40,2,0),"")</f>
        <v/>
      </c>
      <c r="AJ624" s="393"/>
      <c r="AK624" s="394"/>
      <c r="AL624" s="394"/>
      <c r="AM624" s="394"/>
      <c r="AN624" s="394"/>
      <c r="AO624" s="394"/>
      <c r="AP624" s="394"/>
      <c r="AQ624" s="394"/>
      <c r="AR624" s="394"/>
      <c r="AS624" s="394"/>
      <c r="AT624" s="394"/>
      <c r="AU624" s="394"/>
      <c r="AV624" s="394"/>
      <c r="AW624" s="394"/>
      <c r="AX624" s="394"/>
      <c r="AY624" s="394"/>
      <c r="AZ624" s="394"/>
      <c r="BA624" s="394"/>
    </row>
    <row r="625" spans="1:53" ht="39.75" customHeight="1">
      <c r="A625" s="393"/>
      <c r="B625" s="394"/>
      <c r="C625" s="393"/>
      <c r="D625" s="393"/>
      <c r="E625" s="394"/>
      <c r="F625" s="393"/>
      <c r="G625" s="393"/>
      <c r="H625" s="394"/>
      <c r="I625" s="393"/>
      <c r="J625" s="393"/>
      <c r="K625" s="395"/>
      <c r="L625" s="393"/>
      <c r="M625" s="393"/>
      <c r="N625" s="393" t="str">
        <f t="shared" si="106"/>
        <v/>
      </c>
      <c r="O625" s="394"/>
      <c r="P625" s="393"/>
      <c r="Q625" s="393"/>
      <c r="R625" s="393"/>
      <c r="S625" s="396"/>
      <c r="T625" s="394"/>
      <c r="U625" s="393"/>
      <c r="V625" s="392" t="str">
        <f t="shared" si="107"/>
        <v/>
      </c>
      <c r="W625" s="392" t="str">
        <f t="shared" si="108"/>
        <v/>
      </c>
      <c r="X625" s="393"/>
      <c r="Y625" s="391" t="str">
        <f>IFERROR(VLOOKUP(Z625,BASE!$G$2:$H$3,2,0),"")</f>
        <v/>
      </c>
      <c r="Z625" s="393"/>
      <c r="AA625" s="391" t="str">
        <f>IFERROR(VLOOKUP(AB625,BASE!$J$2:$K$3,2,0),"")</f>
        <v/>
      </c>
      <c r="AB625" s="393"/>
      <c r="AC625" s="391" t="str">
        <f>IFERROR(VLOOKUP(AD625,BASE!M:N,2,0),"")</f>
        <v/>
      </c>
      <c r="AD625" s="393"/>
      <c r="AE625" s="391" t="str">
        <f>IFERROR(VLOOKUP(AF625,BASE!$P$2:$R$14,2,0),"")</f>
        <v/>
      </c>
      <c r="AF625" s="393"/>
      <c r="AG625" s="393"/>
      <c r="AH625" s="393"/>
      <c r="AI625" s="391" t="str">
        <f>IFERROR(VLOOKUP(AJ625,BASE!$D$2:$E$40,2,0),"")</f>
        <v/>
      </c>
      <c r="AJ625" s="393"/>
      <c r="AK625" s="394"/>
      <c r="AL625" s="394"/>
      <c r="AM625" s="394"/>
      <c r="AN625" s="394"/>
      <c r="AO625" s="394"/>
      <c r="AP625" s="394"/>
      <c r="AQ625" s="394"/>
      <c r="AR625" s="394"/>
      <c r="AS625" s="394"/>
      <c r="AT625" s="394"/>
      <c r="AU625" s="394"/>
      <c r="AV625" s="394"/>
      <c r="AW625" s="394"/>
      <c r="AX625" s="394"/>
      <c r="AY625" s="394"/>
      <c r="AZ625" s="394"/>
      <c r="BA625" s="394"/>
    </row>
    <row r="626" spans="1:53" ht="39.75" customHeight="1">
      <c r="A626" s="393"/>
      <c r="B626" s="394"/>
      <c r="C626" s="393"/>
      <c r="D626" s="393"/>
      <c r="E626" s="394"/>
      <c r="F626" s="393"/>
      <c r="G626" s="393"/>
      <c r="H626" s="394"/>
      <c r="I626" s="393"/>
      <c r="J626" s="393"/>
      <c r="K626" s="395"/>
      <c r="L626" s="393"/>
      <c r="M626" s="393"/>
      <c r="N626" s="393" t="str">
        <f t="shared" si="106"/>
        <v/>
      </c>
      <c r="O626" s="394"/>
      <c r="P626" s="393"/>
      <c r="Q626" s="393"/>
      <c r="R626" s="393"/>
      <c r="S626" s="396"/>
      <c r="T626" s="394"/>
      <c r="U626" s="393"/>
      <c r="V626" s="392" t="str">
        <f t="shared" si="107"/>
        <v/>
      </c>
      <c r="W626" s="392" t="str">
        <f t="shared" si="108"/>
        <v/>
      </c>
      <c r="X626" s="393"/>
      <c r="Y626" s="391" t="str">
        <f>IFERROR(VLOOKUP(Z626,BASE!$G$2:$H$3,2,0),"")</f>
        <v/>
      </c>
      <c r="Z626" s="393"/>
      <c r="AA626" s="391" t="str">
        <f>IFERROR(VLOOKUP(AB626,BASE!$J$2:$K$3,2,0),"")</f>
        <v/>
      </c>
      <c r="AB626" s="393"/>
      <c r="AC626" s="391" t="str">
        <f>IFERROR(VLOOKUP(AD626,BASE!M:N,2,0),"")</f>
        <v/>
      </c>
      <c r="AD626" s="393"/>
      <c r="AE626" s="391" t="str">
        <f>IFERROR(VLOOKUP(AF626,BASE!$P$2:$R$14,2,0),"")</f>
        <v/>
      </c>
      <c r="AF626" s="393"/>
      <c r="AG626" s="393"/>
      <c r="AH626" s="393"/>
      <c r="AI626" s="391" t="str">
        <f>IFERROR(VLOOKUP(AJ626,BASE!$D$2:$E$40,2,0),"")</f>
        <v/>
      </c>
      <c r="AJ626" s="393"/>
      <c r="AK626" s="394"/>
      <c r="AL626" s="394"/>
      <c r="AM626" s="394"/>
      <c r="AN626" s="394"/>
      <c r="AO626" s="394"/>
      <c r="AP626" s="394"/>
      <c r="AQ626" s="394"/>
      <c r="AR626" s="394"/>
      <c r="AS626" s="394"/>
      <c r="AT626" s="394"/>
      <c r="AU626" s="394"/>
      <c r="AV626" s="394"/>
      <c r="AW626" s="394"/>
      <c r="AX626" s="394"/>
      <c r="AY626" s="394"/>
      <c r="AZ626" s="394"/>
      <c r="BA626" s="394"/>
    </row>
    <row r="627" spans="1:53" ht="39.75" customHeight="1">
      <c r="A627" s="393"/>
      <c r="B627" s="394"/>
      <c r="C627" s="393"/>
      <c r="D627" s="393"/>
      <c r="E627" s="394"/>
      <c r="F627" s="393"/>
      <c r="G627" s="393"/>
      <c r="H627" s="394"/>
      <c r="I627" s="393"/>
      <c r="J627" s="393"/>
      <c r="K627" s="395"/>
      <c r="L627" s="393"/>
      <c r="M627" s="393"/>
      <c r="N627" s="393" t="str">
        <f t="shared" si="106"/>
        <v/>
      </c>
      <c r="O627" s="394"/>
      <c r="P627" s="393"/>
      <c r="Q627" s="393"/>
      <c r="R627" s="393"/>
      <c r="S627" s="396"/>
      <c r="T627" s="394"/>
      <c r="U627" s="393"/>
      <c r="V627" s="392" t="str">
        <f t="shared" si="107"/>
        <v/>
      </c>
      <c r="W627" s="392" t="str">
        <f t="shared" si="108"/>
        <v/>
      </c>
      <c r="X627" s="393"/>
      <c r="Y627" s="391" t="str">
        <f>IFERROR(VLOOKUP(Z627,BASE!$G$2:$H$3,2,0),"")</f>
        <v/>
      </c>
      <c r="Z627" s="393"/>
      <c r="AA627" s="391" t="str">
        <f>IFERROR(VLOOKUP(AB627,BASE!$J$2:$K$3,2,0),"")</f>
        <v/>
      </c>
      <c r="AB627" s="393"/>
      <c r="AC627" s="391" t="str">
        <f>IFERROR(VLOOKUP(AD627,BASE!M:N,2,0),"")</f>
        <v/>
      </c>
      <c r="AD627" s="393"/>
      <c r="AE627" s="391" t="str">
        <f>IFERROR(VLOOKUP(AF627,BASE!$P$2:$R$14,2,0),"")</f>
        <v/>
      </c>
      <c r="AF627" s="393"/>
      <c r="AG627" s="393"/>
      <c r="AH627" s="393"/>
      <c r="AI627" s="391" t="str">
        <f>IFERROR(VLOOKUP(AJ627,BASE!$D$2:$E$40,2,0),"")</f>
        <v/>
      </c>
      <c r="AJ627" s="393"/>
      <c r="AK627" s="394"/>
      <c r="AL627" s="394"/>
      <c r="AM627" s="394"/>
      <c r="AN627" s="394"/>
      <c r="AO627" s="394"/>
      <c r="AP627" s="394"/>
      <c r="AQ627" s="394"/>
      <c r="AR627" s="394"/>
      <c r="AS627" s="394"/>
      <c r="AT627" s="394"/>
      <c r="AU627" s="394"/>
      <c r="AV627" s="394"/>
      <c r="AW627" s="394"/>
      <c r="AX627" s="394"/>
      <c r="AY627" s="394"/>
      <c r="AZ627" s="394"/>
      <c r="BA627" s="394"/>
    </row>
    <row r="628" spans="1:53" ht="39.75" customHeight="1">
      <c r="A628" s="393"/>
      <c r="B628" s="394"/>
      <c r="C628" s="393"/>
      <c r="D628" s="393"/>
      <c r="E628" s="394"/>
      <c r="F628" s="393"/>
      <c r="G628" s="393"/>
      <c r="H628" s="394"/>
      <c r="I628" s="393"/>
      <c r="J628" s="393"/>
      <c r="K628" s="395"/>
      <c r="L628" s="393"/>
      <c r="M628" s="393"/>
      <c r="N628" s="393" t="str">
        <f t="shared" si="106"/>
        <v/>
      </c>
      <c r="O628" s="394"/>
      <c r="P628" s="393"/>
      <c r="Q628" s="393"/>
      <c r="R628" s="393"/>
      <c r="S628" s="396"/>
      <c r="T628" s="394"/>
      <c r="U628" s="393"/>
      <c r="V628" s="392" t="str">
        <f t="shared" si="107"/>
        <v/>
      </c>
      <c r="W628" s="392" t="str">
        <f t="shared" si="108"/>
        <v/>
      </c>
      <c r="X628" s="393"/>
      <c r="Y628" s="391" t="str">
        <f>IFERROR(VLOOKUP(Z628,BASE!$G$2:$H$3,2,0),"")</f>
        <v/>
      </c>
      <c r="Z628" s="393"/>
      <c r="AA628" s="391" t="str">
        <f>IFERROR(VLOOKUP(AB628,BASE!$J$2:$K$3,2,0),"")</f>
        <v/>
      </c>
      <c r="AB628" s="393"/>
      <c r="AC628" s="391" t="str">
        <f>IFERROR(VLOOKUP(AD628,BASE!M:N,2,0),"")</f>
        <v/>
      </c>
      <c r="AD628" s="393"/>
      <c r="AE628" s="391" t="str">
        <f>IFERROR(VLOOKUP(AF628,BASE!$P$2:$R$14,2,0),"")</f>
        <v/>
      </c>
      <c r="AF628" s="393"/>
      <c r="AG628" s="393"/>
      <c r="AH628" s="393"/>
      <c r="AI628" s="391" t="str">
        <f>IFERROR(VLOOKUP(AJ628,BASE!$D$2:$E$40,2,0),"")</f>
        <v/>
      </c>
      <c r="AJ628" s="393"/>
      <c r="AK628" s="394"/>
      <c r="AL628" s="394"/>
      <c r="AM628" s="394"/>
      <c r="AN628" s="394"/>
      <c r="AO628" s="394"/>
      <c r="AP628" s="394"/>
      <c r="AQ628" s="394"/>
      <c r="AR628" s="394"/>
      <c r="AS628" s="394"/>
      <c r="AT628" s="394"/>
      <c r="AU628" s="394"/>
      <c r="AV628" s="394"/>
      <c r="AW628" s="394"/>
      <c r="AX628" s="394"/>
      <c r="AY628" s="394"/>
      <c r="AZ628" s="394"/>
      <c r="BA628" s="394"/>
    </row>
    <row r="629" spans="1:53" ht="39.75" customHeight="1">
      <c r="A629" s="393"/>
      <c r="B629" s="394"/>
      <c r="C629" s="393"/>
      <c r="D629" s="393"/>
      <c r="E629" s="394"/>
      <c r="F629" s="393"/>
      <c r="G629" s="393"/>
      <c r="H629" s="394"/>
      <c r="I629" s="393"/>
      <c r="J629" s="393"/>
      <c r="K629" s="395"/>
      <c r="L629" s="393"/>
      <c r="M629" s="393"/>
      <c r="N629" s="393" t="str">
        <f t="shared" si="106"/>
        <v/>
      </c>
      <c r="O629" s="394"/>
      <c r="P629" s="393"/>
      <c r="Q629" s="393"/>
      <c r="R629" s="393"/>
      <c r="S629" s="396"/>
      <c r="T629" s="394"/>
      <c r="U629" s="393"/>
      <c r="V629" s="392" t="str">
        <f t="shared" si="107"/>
        <v/>
      </c>
      <c r="W629" s="392" t="str">
        <f t="shared" si="108"/>
        <v/>
      </c>
      <c r="X629" s="393"/>
      <c r="Y629" s="391" t="str">
        <f>IFERROR(VLOOKUP(Z629,BASE!$G$2:$H$3,2,0),"")</f>
        <v/>
      </c>
      <c r="Z629" s="393"/>
      <c r="AA629" s="391" t="str">
        <f>IFERROR(VLOOKUP(AB629,BASE!$J$2:$K$3,2,0),"")</f>
        <v/>
      </c>
      <c r="AB629" s="393"/>
      <c r="AC629" s="391" t="str">
        <f>IFERROR(VLOOKUP(AD629,BASE!M:N,2,0),"")</f>
        <v/>
      </c>
      <c r="AD629" s="393"/>
      <c r="AE629" s="391" t="str">
        <f>IFERROR(VLOOKUP(AF629,BASE!$P$2:$R$14,2,0),"")</f>
        <v/>
      </c>
      <c r="AF629" s="393"/>
      <c r="AG629" s="393"/>
      <c r="AH629" s="393"/>
      <c r="AI629" s="391" t="str">
        <f>IFERROR(VLOOKUP(AJ629,BASE!$D$2:$E$40,2,0),"")</f>
        <v/>
      </c>
      <c r="AJ629" s="393"/>
      <c r="AK629" s="394"/>
      <c r="AL629" s="394"/>
      <c r="AM629" s="394"/>
      <c r="AN629" s="394"/>
      <c r="AO629" s="394"/>
      <c r="AP629" s="394"/>
      <c r="AQ629" s="394"/>
      <c r="AR629" s="394"/>
      <c r="AS629" s="394"/>
      <c r="AT629" s="394"/>
      <c r="AU629" s="394"/>
      <c r="AV629" s="394"/>
      <c r="AW629" s="394"/>
      <c r="AX629" s="394"/>
      <c r="AY629" s="394"/>
      <c r="AZ629" s="394"/>
      <c r="BA629" s="394"/>
    </row>
    <row r="630" spans="1:53" ht="39.75" customHeight="1">
      <c r="A630" s="393"/>
      <c r="B630" s="394"/>
      <c r="C630" s="393"/>
      <c r="D630" s="393"/>
      <c r="E630" s="394"/>
      <c r="F630" s="393"/>
      <c r="G630" s="393"/>
      <c r="H630" s="394"/>
      <c r="I630" s="393"/>
      <c r="J630" s="393"/>
      <c r="K630" s="395"/>
      <c r="L630" s="393"/>
      <c r="M630" s="393"/>
      <c r="N630" s="393" t="str">
        <f t="shared" si="106"/>
        <v/>
      </c>
      <c r="O630" s="394"/>
      <c r="P630" s="393"/>
      <c r="Q630" s="393"/>
      <c r="R630" s="393"/>
      <c r="S630" s="396"/>
      <c r="T630" s="394"/>
      <c r="U630" s="393"/>
      <c r="V630" s="392" t="str">
        <f t="shared" si="107"/>
        <v/>
      </c>
      <c r="W630" s="392" t="str">
        <f t="shared" si="108"/>
        <v/>
      </c>
      <c r="X630" s="393"/>
      <c r="Y630" s="391" t="str">
        <f>IFERROR(VLOOKUP(Z630,BASE!$G$2:$H$3,2,0),"")</f>
        <v/>
      </c>
      <c r="Z630" s="393"/>
      <c r="AA630" s="391" t="str">
        <f>IFERROR(VLOOKUP(AB630,BASE!$J$2:$K$3,2,0),"")</f>
        <v/>
      </c>
      <c r="AB630" s="393"/>
      <c r="AC630" s="391" t="str">
        <f>IFERROR(VLOOKUP(AD630,BASE!M:N,2,0),"")</f>
        <v/>
      </c>
      <c r="AD630" s="393"/>
      <c r="AE630" s="391" t="str">
        <f>IFERROR(VLOOKUP(AF630,BASE!$P$2:$R$14,2,0),"")</f>
        <v/>
      </c>
      <c r="AF630" s="393"/>
      <c r="AG630" s="393"/>
      <c r="AH630" s="393"/>
      <c r="AI630" s="391" t="str">
        <f>IFERROR(VLOOKUP(AJ630,BASE!$D$2:$E$40,2,0),"")</f>
        <v/>
      </c>
      <c r="AJ630" s="393"/>
      <c r="AK630" s="394"/>
      <c r="AL630" s="394"/>
      <c r="AM630" s="394"/>
      <c r="AN630" s="394"/>
      <c r="AO630" s="394"/>
      <c r="AP630" s="394"/>
      <c r="AQ630" s="394"/>
      <c r="AR630" s="394"/>
      <c r="AS630" s="394"/>
      <c r="AT630" s="394"/>
      <c r="AU630" s="394"/>
      <c r="AV630" s="394"/>
      <c r="AW630" s="394"/>
      <c r="AX630" s="394"/>
      <c r="AY630" s="394"/>
      <c r="AZ630" s="394"/>
      <c r="BA630" s="394"/>
    </row>
    <row r="631" spans="1:53" ht="39.75" customHeight="1">
      <c r="A631" s="393"/>
      <c r="B631" s="394"/>
      <c r="C631" s="393"/>
      <c r="D631" s="393"/>
      <c r="E631" s="394"/>
      <c r="F631" s="393"/>
      <c r="G631" s="393"/>
      <c r="H631" s="394"/>
      <c r="I631" s="393"/>
      <c r="J631" s="393"/>
      <c r="K631" s="395"/>
      <c r="L631" s="393"/>
      <c r="M631" s="393"/>
      <c r="N631" s="393" t="str">
        <f t="shared" si="106"/>
        <v/>
      </c>
      <c r="O631" s="394"/>
      <c r="P631" s="393"/>
      <c r="Q631" s="393"/>
      <c r="R631" s="393"/>
      <c r="S631" s="396"/>
      <c r="T631" s="394"/>
      <c r="U631" s="393"/>
      <c r="V631" s="392" t="str">
        <f t="shared" si="107"/>
        <v/>
      </c>
      <c r="W631" s="392" t="str">
        <f t="shared" si="108"/>
        <v/>
      </c>
      <c r="X631" s="393"/>
      <c r="Y631" s="391" t="str">
        <f>IFERROR(VLOOKUP(Z631,BASE!$G$2:$H$3,2,0),"")</f>
        <v/>
      </c>
      <c r="Z631" s="393"/>
      <c r="AA631" s="391" t="str">
        <f>IFERROR(VLOOKUP(AB631,BASE!$J$2:$K$3,2,0),"")</f>
        <v/>
      </c>
      <c r="AB631" s="393"/>
      <c r="AC631" s="391" t="str">
        <f>IFERROR(VLOOKUP(AD631,BASE!M:N,2,0),"")</f>
        <v/>
      </c>
      <c r="AD631" s="393"/>
      <c r="AE631" s="391" t="str">
        <f>IFERROR(VLOOKUP(AF631,BASE!$P$2:$R$14,2,0),"")</f>
        <v/>
      </c>
      <c r="AF631" s="393"/>
      <c r="AG631" s="393"/>
      <c r="AH631" s="393"/>
      <c r="AI631" s="391" t="str">
        <f>IFERROR(VLOOKUP(AJ631,BASE!$D$2:$E$40,2,0),"")</f>
        <v/>
      </c>
      <c r="AJ631" s="393"/>
      <c r="AK631" s="394"/>
      <c r="AL631" s="394"/>
      <c r="AM631" s="394"/>
      <c r="AN631" s="394"/>
      <c r="AO631" s="394"/>
      <c r="AP631" s="394"/>
      <c r="AQ631" s="394"/>
      <c r="AR631" s="394"/>
      <c r="AS631" s="394"/>
      <c r="AT631" s="394"/>
      <c r="AU631" s="394"/>
      <c r="AV631" s="394"/>
      <c r="AW631" s="394"/>
      <c r="AX631" s="394"/>
      <c r="AY631" s="394"/>
      <c r="AZ631" s="394"/>
      <c r="BA631" s="394"/>
    </row>
    <row r="632" spans="1:53" ht="39.75" customHeight="1">
      <c r="A632" s="393"/>
      <c r="B632" s="394"/>
      <c r="C632" s="393"/>
      <c r="D632" s="393"/>
      <c r="E632" s="394"/>
      <c r="F632" s="393"/>
      <c r="G632" s="393"/>
      <c r="H632" s="394"/>
      <c r="I632" s="393"/>
      <c r="J632" s="393"/>
      <c r="K632" s="395"/>
      <c r="L632" s="393"/>
      <c r="M632" s="393"/>
      <c r="N632" s="393" t="str">
        <f t="shared" si="106"/>
        <v/>
      </c>
      <c r="O632" s="394"/>
      <c r="P632" s="393"/>
      <c r="Q632" s="393"/>
      <c r="R632" s="393"/>
      <c r="S632" s="396"/>
      <c r="T632" s="394"/>
      <c r="U632" s="393"/>
      <c r="V632" s="392" t="str">
        <f t="shared" si="107"/>
        <v/>
      </c>
      <c r="W632" s="392" t="str">
        <f t="shared" si="108"/>
        <v/>
      </c>
      <c r="X632" s="393"/>
      <c r="Y632" s="391" t="str">
        <f>IFERROR(VLOOKUP(Z632,BASE!$G$2:$H$3,2,0),"")</f>
        <v/>
      </c>
      <c r="Z632" s="393"/>
      <c r="AA632" s="391" t="str">
        <f>IFERROR(VLOOKUP(AB632,BASE!$J$2:$K$3,2,0),"")</f>
        <v/>
      </c>
      <c r="AB632" s="393"/>
      <c r="AC632" s="391" t="str">
        <f>IFERROR(VLOOKUP(AD632,BASE!M:N,2,0),"")</f>
        <v/>
      </c>
      <c r="AD632" s="393"/>
      <c r="AE632" s="391" t="str">
        <f>IFERROR(VLOOKUP(AF632,BASE!$P$2:$R$14,2,0),"")</f>
        <v/>
      </c>
      <c r="AF632" s="393"/>
      <c r="AG632" s="393"/>
      <c r="AH632" s="393"/>
      <c r="AI632" s="391" t="str">
        <f>IFERROR(VLOOKUP(AJ632,BASE!$D$2:$E$40,2,0),"")</f>
        <v/>
      </c>
      <c r="AJ632" s="393"/>
      <c r="AK632" s="394"/>
      <c r="AL632" s="394"/>
      <c r="AM632" s="394"/>
      <c r="AN632" s="394"/>
      <c r="AO632" s="394"/>
      <c r="AP632" s="394"/>
      <c r="AQ632" s="394"/>
      <c r="AR632" s="394"/>
      <c r="AS632" s="394"/>
      <c r="AT632" s="394"/>
      <c r="AU632" s="394"/>
      <c r="AV632" s="394"/>
      <c r="AW632" s="394"/>
      <c r="AX632" s="394"/>
      <c r="AY632" s="394"/>
      <c r="AZ632" s="394"/>
      <c r="BA632" s="394"/>
    </row>
    <row r="633" spans="1:53" ht="39.75" customHeight="1">
      <c r="A633" s="393"/>
      <c r="B633" s="394"/>
      <c r="C633" s="393"/>
      <c r="D633" s="393"/>
      <c r="E633" s="394"/>
      <c r="F633" s="393"/>
      <c r="G633" s="393"/>
      <c r="H633" s="394"/>
      <c r="I633" s="393"/>
      <c r="J633" s="393"/>
      <c r="K633" s="395"/>
      <c r="L633" s="393"/>
      <c r="M633" s="393"/>
      <c r="N633" s="393" t="str">
        <f t="shared" si="106"/>
        <v/>
      </c>
      <c r="O633" s="394"/>
      <c r="P633" s="393"/>
      <c r="Q633" s="393"/>
      <c r="R633" s="393"/>
      <c r="S633" s="396"/>
      <c r="T633" s="394"/>
      <c r="U633" s="393"/>
      <c r="V633" s="392" t="str">
        <f t="shared" si="107"/>
        <v/>
      </c>
      <c r="W633" s="392" t="str">
        <f t="shared" si="108"/>
        <v/>
      </c>
      <c r="X633" s="393"/>
      <c r="Y633" s="391" t="str">
        <f>IFERROR(VLOOKUP(Z633,BASE!$G$2:$H$3,2,0),"")</f>
        <v/>
      </c>
      <c r="Z633" s="393"/>
      <c r="AA633" s="391" t="str">
        <f>IFERROR(VLOOKUP(AB633,BASE!$J$2:$K$3,2,0),"")</f>
        <v/>
      </c>
      <c r="AB633" s="393"/>
      <c r="AC633" s="391" t="str">
        <f>IFERROR(VLOOKUP(AD633,BASE!M:N,2,0),"")</f>
        <v/>
      </c>
      <c r="AD633" s="393"/>
      <c r="AE633" s="391" t="str">
        <f>IFERROR(VLOOKUP(AF633,BASE!$P$2:$R$14,2,0),"")</f>
        <v/>
      </c>
      <c r="AF633" s="393"/>
      <c r="AG633" s="393"/>
      <c r="AH633" s="393"/>
      <c r="AI633" s="391" t="str">
        <f>IFERROR(VLOOKUP(AJ633,BASE!$D$2:$E$40,2,0),"")</f>
        <v/>
      </c>
      <c r="AJ633" s="393"/>
      <c r="AK633" s="394"/>
      <c r="AL633" s="394"/>
      <c r="AM633" s="394"/>
      <c r="AN633" s="394"/>
      <c r="AO633" s="394"/>
      <c r="AP633" s="394"/>
      <c r="AQ633" s="394"/>
      <c r="AR633" s="394"/>
      <c r="AS633" s="394"/>
      <c r="AT633" s="394"/>
      <c r="AU633" s="394"/>
      <c r="AV633" s="394"/>
      <c r="AW633" s="394"/>
      <c r="AX633" s="394"/>
      <c r="AY633" s="394"/>
      <c r="AZ633" s="394"/>
      <c r="BA633" s="394"/>
    </row>
    <row r="634" spans="1:53" ht="39.75" customHeight="1">
      <c r="A634" s="393"/>
      <c r="B634" s="394"/>
      <c r="C634" s="393"/>
      <c r="D634" s="393"/>
      <c r="E634" s="394"/>
      <c r="F634" s="393"/>
      <c r="G634" s="393"/>
      <c r="H634" s="394"/>
      <c r="I634" s="393"/>
      <c r="J634" s="393"/>
      <c r="K634" s="395"/>
      <c r="L634" s="393"/>
      <c r="M634" s="393"/>
      <c r="N634" s="393" t="str">
        <f t="shared" si="106"/>
        <v/>
      </c>
      <c r="O634" s="394"/>
      <c r="P634" s="393"/>
      <c r="Q634" s="393"/>
      <c r="R634" s="393"/>
      <c r="S634" s="396"/>
      <c r="T634" s="394"/>
      <c r="U634" s="393"/>
      <c r="V634" s="392" t="str">
        <f t="shared" si="107"/>
        <v/>
      </c>
      <c r="W634" s="392" t="str">
        <f t="shared" si="108"/>
        <v/>
      </c>
      <c r="X634" s="393"/>
      <c r="Y634" s="391" t="str">
        <f>IFERROR(VLOOKUP(Z634,BASE!$G$2:$H$3,2,0),"")</f>
        <v/>
      </c>
      <c r="Z634" s="393"/>
      <c r="AA634" s="391" t="str">
        <f>IFERROR(VLOOKUP(AB634,BASE!$J$2:$K$3,2,0),"")</f>
        <v/>
      </c>
      <c r="AB634" s="393"/>
      <c r="AC634" s="391" t="str">
        <f>IFERROR(VLOOKUP(AD634,BASE!M:N,2,0),"")</f>
        <v/>
      </c>
      <c r="AD634" s="393"/>
      <c r="AE634" s="391" t="str">
        <f>IFERROR(VLOOKUP(AF634,BASE!$P$2:$R$14,2,0),"")</f>
        <v/>
      </c>
      <c r="AF634" s="393"/>
      <c r="AG634" s="393"/>
      <c r="AH634" s="393"/>
      <c r="AI634" s="391" t="str">
        <f>IFERROR(VLOOKUP(AJ634,BASE!$D$2:$E$40,2,0),"")</f>
        <v/>
      </c>
      <c r="AJ634" s="393"/>
      <c r="AK634" s="394"/>
      <c r="AL634" s="394"/>
      <c r="AM634" s="394"/>
      <c r="AN634" s="394"/>
      <c r="AO634" s="394"/>
      <c r="AP634" s="394"/>
      <c r="AQ634" s="394"/>
      <c r="AR634" s="394"/>
      <c r="AS634" s="394"/>
      <c r="AT634" s="394"/>
      <c r="AU634" s="394"/>
      <c r="AV634" s="394"/>
      <c r="AW634" s="394"/>
      <c r="AX634" s="394"/>
      <c r="AY634" s="394"/>
      <c r="AZ634" s="394"/>
      <c r="BA634" s="394"/>
    </row>
    <row r="635" spans="1:53" ht="39.75" customHeight="1">
      <c r="A635" s="393"/>
      <c r="B635" s="394"/>
      <c r="C635" s="393"/>
      <c r="D635" s="393"/>
      <c r="E635" s="394"/>
      <c r="F635" s="393"/>
      <c r="G635" s="393"/>
      <c r="H635" s="394"/>
      <c r="I635" s="393"/>
      <c r="J635" s="393"/>
      <c r="K635" s="395"/>
      <c r="L635" s="393"/>
      <c r="M635" s="393"/>
      <c r="N635" s="393" t="str">
        <f t="shared" si="106"/>
        <v/>
      </c>
      <c r="O635" s="394"/>
      <c r="P635" s="393"/>
      <c r="Q635" s="393"/>
      <c r="R635" s="393"/>
      <c r="S635" s="396"/>
      <c r="T635" s="394"/>
      <c r="U635" s="393"/>
      <c r="V635" s="392" t="str">
        <f t="shared" si="107"/>
        <v/>
      </c>
      <c r="W635" s="392" t="str">
        <f t="shared" si="108"/>
        <v/>
      </c>
      <c r="X635" s="393"/>
      <c r="Y635" s="391" t="str">
        <f>IFERROR(VLOOKUP(Z635,BASE!$G$2:$H$3,2,0),"")</f>
        <v/>
      </c>
      <c r="Z635" s="393"/>
      <c r="AA635" s="391" t="str">
        <f>IFERROR(VLOOKUP(AB635,BASE!$J$2:$K$3,2,0),"")</f>
        <v/>
      </c>
      <c r="AB635" s="393"/>
      <c r="AC635" s="391" t="str">
        <f>IFERROR(VLOOKUP(AD635,BASE!M:N,2,0),"")</f>
        <v/>
      </c>
      <c r="AD635" s="393"/>
      <c r="AE635" s="391" t="str">
        <f>IFERROR(VLOOKUP(AF635,BASE!$P$2:$R$14,2,0),"")</f>
        <v/>
      </c>
      <c r="AF635" s="393"/>
      <c r="AG635" s="393"/>
      <c r="AH635" s="393"/>
      <c r="AI635" s="391" t="str">
        <f>IFERROR(VLOOKUP(AJ635,BASE!$D$2:$E$40,2,0),"")</f>
        <v/>
      </c>
      <c r="AJ635" s="393"/>
      <c r="AK635" s="394"/>
      <c r="AL635" s="394"/>
      <c r="AM635" s="394"/>
      <c r="AN635" s="394"/>
      <c r="AO635" s="394"/>
      <c r="AP635" s="394"/>
      <c r="AQ635" s="394"/>
      <c r="AR635" s="394"/>
      <c r="AS635" s="394"/>
      <c r="AT635" s="394"/>
      <c r="AU635" s="394"/>
      <c r="AV635" s="394"/>
      <c r="AW635" s="394"/>
      <c r="AX635" s="394"/>
      <c r="AY635" s="394"/>
      <c r="AZ635" s="394"/>
      <c r="BA635" s="394"/>
    </row>
    <row r="636" spans="1:53" ht="39.75" customHeight="1">
      <c r="A636" s="393"/>
      <c r="B636" s="394"/>
      <c r="C636" s="393"/>
      <c r="D636" s="393"/>
      <c r="E636" s="394"/>
      <c r="F636" s="393"/>
      <c r="G636" s="393"/>
      <c r="H636" s="394"/>
      <c r="I636" s="393"/>
      <c r="J636" s="393"/>
      <c r="K636" s="395"/>
      <c r="L636" s="393"/>
      <c r="M636" s="393"/>
      <c r="N636" s="393" t="str">
        <f t="shared" si="106"/>
        <v/>
      </c>
      <c r="O636" s="394"/>
      <c r="P636" s="393"/>
      <c r="Q636" s="393"/>
      <c r="R636" s="393"/>
      <c r="S636" s="396"/>
      <c r="T636" s="394"/>
      <c r="U636" s="393"/>
      <c r="V636" s="392" t="str">
        <f t="shared" si="107"/>
        <v/>
      </c>
      <c r="W636" s="392" t="str">
        <f t="shared" si="108"/>
        <v/>
      </c>
      <c r="X636" s="393"/>
      <c r="Y636" s="391" t="str">
        <f>IFERROR(VLOOKUP(Z636,BASE!$G$2:$H$3,2,0),"")</f>
        <v/>
      </c>
      <c r="Z636" s="393"/>
      <c r="AA636" s="391" t="str">
        <f>IFERROR(VLOOKUP(AB636,BASE!$J$2:$K$3,2,0),"")</f>
        <v/>
      </c>
      <c r="AB636" s="393"/>
      <c r="AC636" s="391" t="str">
        <f>IFERROR(VLOOKUP(AD636,BASE!M:N,2,0),"")</f>
        <v/>
      </c>
      <c r="AD636" s="393"/>
      <c r="AE636" s="391" t="str">
        <f>IFERROR(VLOOKUP(AF636,BASE!$P$2:$R$14,2,0),"")</f>
        <v/>
      </c>
      <c r="AF636" s="393"/>
      <c r="AG636" s="393"/>
      <c r="AH636" s="393"/>
      <c r="AI636" s="391" t="str">
        <f>IFERROR(VLOOKUP(AJ636,BASE!$D$2:$E$40,2,0),"")</f>
        <v/>
      </c>
      <c r="AJ636" s="393"/>
      <c r="AK636" s="394"/>
      <c r="AL636" s="394"/>
      <c r="AM636" s="394"/>
      <c r="AN636" s="394"/>
      <c r="AO636" s="394"/>
      <c r="AP636" s="394"/>
      <c r="AQ636" s="394"/>
      <c r="AR636" s="394"/>
      <c r="AS636" s="394"/>
      <c r="AT636" s="394"/>
      <c r="AU636" s="394"/>
      <c r="AV636" s="394"/>
      <c r="AW636" s="394"/>
      <c r="AX636" s="394"/>
      <c r="AY636" s="394"/>
      <c r="AZ636" s="394"/>
      <c r="BA636" s="394"/>
    </row>
    <row r="637" spans="1:53" ht="39.75" customHeight="1">
      <c r="A637" s="393"/>
      <c r="B637" s="394"/>
      <c r="C637" s="393"/>
      <c r="D637" s="393"/>
      <c r="E637" s="394"/>
      <c r="F637" s="393"/>
      <c r="G637" s="393"/>
      <c r="H637" s="394"/>
      <c r="I637" s="393"/>
      <c r="J637" s="393"/>
      <c r="K637" s="395"/>
      <c r="L637" s="393"/>
      <c r="M637" s="393"/>
      <c r="N637" s="393" t="str">
        <f t="shared" si="106"/>
        <v/>
      </c>
      <c r="O637" s="394"/>
      <c r="P637" s="393"/>
      <c r="Q637" s="393"/>
      <c r="R637" s="393"/>
      <c r="S637" s="396"/>
      <c r="T637" s="394"/>
      <c r="U637" s="393"/>
      <c r="V637" s="392" t="str">
        <f t="shared" si="107"/>
        <v/>
      </c>
      <c r="W637" s="392" t="str">
        <f t="shared" si="108"/>
        <v/>
      </c>
      <c r="X637" s="393"/>
      <c r="Y637" s="391" t="str">
        <f>IFERROR(VLOOKUP(Z637,BASE!$G$2:$H$3,2,0),"")</f>
        <v/>
      </c>
      <c r="Z637" s="393"/>
      <c r="AA637" s="391" t="str">
        <f>IFERROR(VLOOKUP(AB637,BASE!$J$2:$K$3,2,0),"")</f>
        <v/>
      </c>
      <c r="AB637" s="393"/>
      <c r="AC637" s="391" t="str">
        <f>IFERROR(VLOOKUP(AD637,BASE!M:N,2,0),"")</f>
        <v/>
      </c>
      <c r="AD637" s="393"/>
      <c r="AE637" s="391" t="str">
        <f>IFERROR(VLOOKUP(AF637,BASE!$P$2:$R$14,2,0),"")</f>
        <v/>
      </c>
      <c r="AF637" s="393"/>
      <c r="AG637" s="393"/>
      <c r="AH637" s="393"/>
      <c r="AI637" s="391" t="str">
        <f>IFERROR(VLOOKUP(AJ637,BASE!$D$2:$E$40,2,0),"")</f>
        <v/>
      </c>
      <c r="AJ637" s="393"/>
      <c r="AK637" s="394"/>
      <c r="AL637" s="394"/>
      <c r="AM637" s="394"/>
      <c r="AN637" s="394"/>
      <c r="AO637" s="394"/>
      <c r="AP637" s="394"/>
      <c r="AQ637" s="394"/>
      <c r="AR637" s="394"/>
      <c r="AS637" s="394"/>
      <c r="AT637" s="394"/>
      <c r="AU637" s="394"/>
      <c r="AV637" s="394"/>
      <c r="AW637" s="394"/>
      <c r="AX637" s="394"/>
      <c r="AY637" s="394"/>
      <c r="AZ637" s="394"/>
      <c r="BA637" s="394"/>
    </row>
    <row r="638" spans="1:53" ht="39.75" customHeight="1">
      <c r="A638" s="393"/>
      <c r="B638" s="394"/>
      <c r="C638" s="393"/>
      <c r="D638" s="393"/>
      <c r="E638" s="394"/>
      <c r="F638" s="393"/>
      <c r="G638" s="393"/>
      <c r="H638" s="394"/>
      <c r="I638" s="393"/>
      <c r="J638" s="393"/>
      <c r="K638" s="395"/>
      <c r="L638" s="393"/>
      <c r="M638" s="393"/>
      <c r="N638" s="393" t="str">
        <f t="shared" si="106"/>
        <v/>
      </c>
      <c r="O638" s="394"/>
      <c r="P638" s="393"/>
      <c r="Q638" s="393"/>
      <c r="R638" s="393"/>
      <c r="S638" s="396"/>
      <c r="T638" s="394"/>
      <c r="U638" s="393"/>
      <c r="V638" s="392" t="str">
        <f t="shared" si="107"/>
        <v/>
      </c>
      <c r="W638" s="392" t="str">
        <f t="shared" si="108"/>
        <v/>
      </c>
      <c r="X638" s="393"/>
      <c r="Y638" s="391" t="str">
        <f>IFERROR(VLOOKUP(Z638,BASE!$G$2:$H$3,2,0),"")</f>
        <v/>
      </c>
      <c r="Z638" s="393"/>
      <c r="AA638" s="391" t="str">
        <f>IFERROR(VLOOKUP(AB638,BASE!$J$2:$K$3,2,0),"")</f>
        <v/>
      </c>
      <c r="AB638" s="393"/>
      <c r="AC638" s="391" t="str">
        <f>IFERROR(VLOOKUP(AD638,BASE!M:N,2,0),"")</f>
        <v/>
      </c>
      <c r="AD638" s="393"/>
      <c r="AE638" s="391" t="str">
        <f>IFERROR(VLOOKUP(AF638,BASE!$P$2:$R$14,2,0),"")</f>
        <v/>
      </c>
      <c r="AF638" s="393"/>
      <c r="AG638" s="393"/>
      <c r="AH638" s="393"/>
      <c r="AI638" s="391" t="str">
        <f>IFERROR(VLOOKUP(AJ638,BASE!$D$2:$E$40,2,0),"")</f>
        <v/>
      </c>
      <c r="AJ638" s="393"/>
      <c r="AK638" s="394"/>
      <c r="AL638" s="394"/>
      <c r="AM638" s="394"/>
      <c r="AN638" s="394"/>
      <c r="AO638" s="394"/>
      <c r="AP638" s="394"/>
      <c r="AQ638" s="394"/>
      <c r="AR638" s="394"/>
      <c r="AS638" s="394"/>
      <c r="AT638" s="394"/>
      <c r="AU638" s="394"/>
      <c r="AV638" s="394"/>
      <c r="AW638" s="394"/>
      <c r="AX638" s="394"/>
      <c r="AY638" s="394"/>
      <c r="AZ638" s="394"/>
      <c r="BA638" s="394"/>
    </row>
    <row r="639" spans="1:53" ht="39.75" customHeight="1">
      <c r="A639" s="393"/>
      <c r="B639" s="394"/>
      <c r="C639" s="393"/>
      <c r="D639" s="393"/>
      <c r="E639" s="394"/>
      <c r="F639" s="393"/>
      <c r="G639" s="393"/>
      <c r="H639" s="394"/>
      <c r="I639" s="393"/>
      <c r="J639" s="393"/>
      <c r="K639" s="395"/>
      <c r="L639" s="393"/>
      <c r="M639" s="393"/>
      <c r="N639" s="393" t="str">
        <f t="shared" si="106"/>
        <v/>
      </c>
      <c r="O639" s="394"/>
      <c r="P639" s="393"/>
      <c r="Q639" s="393"/>
      <c r="R639" s="393"/>
      <c r="S639" s="396"/>
      <c r="T639" s="394"/>
      <c r="U639" s="393"/>
      <c r="V639" s="392" t="str">
        <f t="shared" si="107"/>
        <v/>
      </c>
      <c r="W639" s="392" t="str">
        <f t="shared" si="108"/>
        <v/>
      </c>
      <c r="X639" s="393"/>
      <c r="Y639" s="391" t="str">
        <f>IFERROR(VLOOKUP(Z639,BASE!$G$2:$H$3,2,0),"")</f>
        <v/>
      </c>
      <c r="Z639" s="393"/>
      <c r="AA639" s="391" t="str">
        <f>IFERROR(VLOOKUP(AB639,BASE!$J$2:$K$3,2,0),"")</f>
        <v/>
      </c>
      <c r="AB639" s="393"/>
      <c r="AC639" s="391" t="str">
        <f>IFERROR(VLOOKUP(AD639,BASE!M:N,2,0),"")</f>
        <v/>
      </c>
      <c r="AD639" s="393"/>
      <c r="AE639" s="391" t="str">
        <f>IFERROR(VLOOKUP(AF639,BASE!$P$2:$R$14,2,0),"")</f>
        <v/>
      </c>
      <c r="AF639" s="393"/>
      <c r="AG639" s="393"/>
      <c r="AH639" s="393"/>
      <c r="AI639" s="391" t="str">
        <f>IFERROR(VLOOKUP(AJ639,BASE!$D$2:$E$40,2,0),"")</f>
        <v/>
      </c>
      <c r="AJ639" s="393"/>
      <c r="AK639" s="394"/>
      <c r="AL639" s="394"/>
      <c r="AM639" s="394"/>
      <c r="AN639" s="394"/>
      <c r="AO639" s="394"/>
      <c r="AP639" s="394"/>
      <c r="AQ639" s="394"/>
      <c r="AR639" s="394"/>
      <c r="AS639" s="394"/>
      <c r="AT639" s="394"/>
      <c r="AU639" s="394"/>
      <c r="AV639" s="394"/>
      <c r="AW639" s="394"/>
      <c r="AX639" s="394"/>
      <c r="AY639" s="394"/>
      <c r="AZ639" s="394"/>
      <c r="BA639" s="394"/>
    </row>
    <row r="640" spans="1:53" ht="39.75" customHeight="1">
      <c r="A640" s="393"/>
      <c r="B640" s="394"/>
      <c r="C640" s="393"/>
      <c r="D640" s="393"/>
      <c r="E640" s="394"/>
      <c r="F640" s="393"/>
      <c r="G640" s="393"/>
      <c r="H640" s="394"/>
      <c r="I640" s="393"/>
      <c r="J640" s="393"/>
      <c r="K640" s="395"/>
      <c r="L640" s="393"/>
      <c r="M640" s="393"/>
      <c r="N640" s="393" t="str">
        <f t="shared" si="106"/>
        <v/>
      </c>
      <c r="O640" s="394"/>
      <c r="P640" s="393"/>
      <c r="Q640" s="393"/>
      <c r="R640" s="393"/>
      <c r="S640" s="396"/>
      <c r="T640" s="394"/>
      <c r="U640" s="393"/>
      <c r="V640" s="392" t="str">
        <f t="shared" si="107"/>
        <v/>
      </c>
      <c r="W640" s="392" t="str">
        <f t="shared" si="108"/>
        <v/>
      </c>
      <c r="X640" s="393"/>
      <c r="Y640" s="391" t="str">
        <f>IFERROR(VLOOKUP(Z640,BASE!$G$2:$H$3,2,0),"")</f>
        <v/>
      </c>
      <c r="Z640" s="393"/>
      <c r="AA640" s="391" t="str">
        <f>IFERROR(VLOOKUP(AB640,BASE!$J$2:$K$3,2,0),"")</f>
        <v/>
      </c>
      <c r="AB640" s="393"/>
      <c r="AC640" s="391" t="str">
        <f>IFERROR(VLOOKUP(AD640,BASE!M:N,2,0),"")</f>
        <v/>
      </c>
      <c r="AD640" s="393"/>
      <c r="AE640" s="391" t="str">
        <f>IFERROR(VLOOKUP(AF640,BASE!$P$2:$R$14,2,0),"")</f>
        <v/>
      </c>
      <c r="AF640" s="393"/>
      <c r="AG640" s="393"/>
      <c r="AH640" s="393"/>
      <c r="AI640" s="391" t="str">
        <f>IFERROR(VLOOKUP(AJ640,BASE!$D$2:$E$40,2,0),"")</f>
        <v/>
      </c>
      <c r="AJ640" s="393"/>
      <c r="AK640" s="394"/>
      <c r="AL640" s="394"/>
      <c r="AM640" s="394"/>
      <c r="AN640" s="394"/>
      <c r="AO640" s="394"/>
      <c r="AP640" s="394"/>
      <c r="AQ640" s="394"/>
      <c r="AR640" s="394"/>
      <c r="AS640" s="394"/>
      <c r="AT640" s="394"/>
      <c r="AU640" s="394"/>
      <c r="AV640" s="394"/>
      <c r="AW640" s="394"/>
      <c r="AX640" s="394"/>
      <c r="AY640" s="394"/>
      <c r="AZ640" s="394"/>
      <c r="BA640" s="394"/>
    </row>
    <row r="641" spans="1:53" ht="39.75" customHeight="1">
      <c r="A641" s="393"/>
      <c r="B641" s="394"/>
      <c r="C641" s="393"/>
      <c r="D641" s="393"/>
      <c r="E641" s="394"/>
      <c r="F641" s="393"/>
      <c r="G641" s="393"/>
      <c r="H641" s="394"/>
      <c r="I641" s="393"/>
      <c r="J641" s="393"/>
      <c r="K641" s="395"/>
      <c r="L641" s="393"/>
      <c r="M641" s="393"/>
      <c r="N641" s="393" t="str">
        <f t="shared" si="106"/>
        <v/>
      </c>
      <c r="O641" s="394"/>
      <c r="P641" s="393"/>
      <c r="Q641" s="393"/>
      <c r="R641" s="393"/>
      <c r="S641" s="396"/>
      <c r="T641" s="394"/>
      <c r="U641" s="393"/>
      <c r="V641" s="392" t="str">
        <f t="shared" si="107"/>
        <v/>
      </c>
      <c r="W641" s="392" t="str">
        <f t="shared" si="108"/>
        <v/>
      </c>
      <c r="X641" s="393"/>
      <c r="Y641" s="391" t="str">
        <f>IFERROR(VLOOKUP(Z641,BASE!$G$2:$H$3,2,0),"")</f>
        <v/>
      </c>
      <c r="Z641" s="393"/>
      <c r="AA641" s="391" t="str">
        <f>IFERROR(VLOOKUP(AB641,BASE!$J$2:$K$3,2,0),"")</f>
        <v/>
      </c>
      <c r="AB641" s="393"/>
      <c r="AC641" s="391" t="str">
        <f>IFERROR(VLOOKUP(AD641,BASE!M:N,2,0),"")</f>
        <v/>
      </c>
      <c r="AD641" s="393"/>
      <c r="AE641" s="391" t="str">
        <f>IFERROR(VLOOKUP(AF641,BASE!$P$2:$R$14,2,0),"")</f>
        <v/>
      </c>
      <c r="AF641" s="393"/>
      <c r="AG641" s="393"/>
      <c r="AH641" s="393"/>
      <c r="AI641" s="391" t="str">
        <f>IFERROR(VLOOKUP(AJ641,BASE!$D$2:$E$40,2,0),"")</f>
        <v/>
      </c>
      <c r="AJ641" s="393"/>
      <c r="AK641" s="394"/>
      <c r="AL641" s="394"/>
      <c r="AM641" s="394"/>
      <c r="AN641" s="394"/>
      <c r="AO641" s="394"/>
      <c r="AP641" s="394"/>
      <c r="AQ641" s="394"/>
      <c r="AR641" s="394"/>
      <c r="AS641" s="394"/>
      <c r="AT641" s="394"/>
      <c r="AU641" s="394"/>
      <c r="AV641" s="394"/>
      <c r="AW641" s="394"/>
      <c r="AX641" s="394"/>
      <c r="AY641" s="394"/>
      <c r="AZ641" s="394"/>
      <c r="BA641" s="394"/>
    </row>
    <row r="642" spans="1:53" ht="39.75" customHeight="1">
      <c r="A642" s="393"/>
      <c r="B642" s="394"/>
      <c r="C642" s="393"/>
      <c r="D642" s="393"/>
      <c r="E642" s="394"/>
      <c r="F642" s="393"/>
      <c r="G642" s="393"/>
      <c r="H642" s="394"/>
      <c r="I642" s="393"/>
      <c r="J642" s="393"/>
      <c r="K642" s="395"/>
      <c r="L642" s="393"/>
      <c r="M642" s="393"/>
      <c r="N642" s="393" t="str">
        <f t="shared" si="106"/>
        <v/>
      </c>
      <c r="O642" s="394"/>
      <c r="P642" s="393"/>
      <c r="Q642" s="393"/>
      <c r="R642" s="393"/>
      <c r="S642" s="396"/>
      <c r="T642" s="394"/>
      <c r="U642" s="393"/>
      <c r="V642" s="392" t="str">
        <f t="shared" si="107"/>
        <v/>
      </c>
      <c r="W642" s="392" t="str">
        <f t="shared" si="108"/>
        <v/>
      </c>
      <c r="X642" s="393"/>
      <c r="Y642" s="391" t="str">
        <f>IFERROR(VLOOKUP(Z642,BASE!$G$2:$H$3,2,0),"")</f>
        <v/>
      </c>
      <c r="Z642" s="393"/>
      <c r="AA642" s="391" t="str">
        <f>IFERROR(VLOOKUP(AB642,BASE!$J$2:$K$3,2,0),"")</f>
        <v/>
      </c>
      <c r="AB642" s="393"/>
      <c r="AC642" s="391" t="str">
        <f>IFERROR(VLOOKUP(AD642,BASE!M:N,2,0),"")</f>
        <v/>
      </c>
      <c r="AD642" s="393"/>
      <c r="AE642" s="391" t="str">
        <f>IFERROR(VLOOKUP(AF642,BASE!$P$2:$R$14,2,0),"")</f>
        <v/>
      </c>
      <c r="AF642" s="393"/>
      <c r="AG642" s="393"/>
      <c r="AH642" s="393"/>
      <c r="AI642" s="391" t="str">
        <f>IFERROR(VLOOKUP(AJ642,BASE!$D$2:$E$40,2,0),"")</f>
        <v/>
      </c>
      <c r="AJ642" s="393"/>
      <c r="AK642" s="394"/>
      <c r="AL642" s="394"/>
      <c r="AM642" s="394"/>
      <c r="AN642" s="394"/>
      <c r="AO642" s="394"/>
      <c r="AP642" s="394"/>
      <c r="AQ642" s="394"/>
      <c r="AR642" s="394"/>
      <c r="AS642" s="394"/>
      <c r="AT642" s="394"/>
      <c r="AU642" s="394"/>
      <c r="AV642" s="394"/>
      <c r="AW642" s="394"/>
      <c r="AX642" s="394"/>
      <c r="AY642" s="394"/>
      <c r="AZ642" s="394"/>
      <c r="BA642" s="394"/>
    </row>
    <row r="643" spans="1:53" ht="39.75" customHeight="1">
      <c r="A643" s="393"/>
      <c r="B643" s="394"/>
      <c r="C643" s="393"/>
      <c r="D643" s="393"/>
      <c r="E643" s="394"/>
      <c r="F643" s="393"/>
      <c r="G643" s="393"/>
      <c r="H643" s="394"/>
      <c r="I643" s="393"/>
      <c r="J643" s="393"/>
      <c r="K643" s="395"/>
      <c r="L643" s="393"/>
      <c r="M643" s="393"/>
      <c r="N643" s="393" t="str">
        <f t="shared" si="106"/>
        <v/>
      </c>
      <c r="O643" s="394"/>
      <c r="P643" s="393"/>
      <c r="Q643" s="393"/>
      <c r="R643" s="393"/>
      <c r="S643" s="396"/>
      <c r="T643" s="394"/>
      <c r="U643" s="393"/>
      <c r="V643" s="392" t="str">
        <f t="shared" si="107"/>
        <v/>
      </c>
      <c r="W643" s="392" t="str">
        <f t="shared" si="108"/>
        <v/>
      </c>
      <c r="X643" s="393"/>
      <c r="Y643" s="391" t="str">
        <f>IFERROR(VLOOKUP(Z643,BASE!$G$2:$H$3,2,0),"")</f>
        <v/>
      </c>
      <c r="Z643" s="393"/>
      <c r="AA643" s="391" t="str">
        <f>IFERROR(VLOOKUP(AB643,BASE!$J$2:$K$3,2,0),"")</f>
        <v/>
      </c>
      <c r="AB643" s="393"/>
      <c r="AC643" s="391" t="str">
        <f>IFERROR(VLOOKUP(AD643,BASE!M:N,2,0),"")</f>
        <v/>
      </c>
      <c r="AD643" s="393"/>
      <c r="AE643" s="391" t="str">
        <f>IFERROR(VLOOKUP(AF643,BASE!$P$2:$R$14,2,0),"")</f>
        <v/>
      </c>
      <c r="AF643" s="393"/>
      <c r="AG643" s="393"/>
      <c r="AH643" s="393"/>
      <c r="AI643" s="391" t="str">
        <f>IFERROR(VLOOKUP(AJ643,BASE!$D$2:$E$40,2,0),"")</f>
        <v/>
      </c>
      <c r="AJ643" s="393"/>
      <c r="AK643" s="394"/>
      <c r="AL643" s="394"/>
      <c r="AM643" s="394"/>
      <c r="AN643" s="394"/>
      <c r="AO643" s="394"/>
      <c r="AP643" s="394"/>
      <c r="AQ643" s="394"/>
      <c r="AR643" s="394"/>
      <c r="AS643" s="394"/>
      <c r="AT643" s="394"/>
      <c r="AU643" s="394"/>
      <c r="AV643" s="394"/>
      <c r="AW643" s="394"/>
      <c r="AX643" s="394"/>
      <c r="AY643" s="394"/>
      <c r="AZ643" s="394"/>
      <c r="BA643" s="394"/>
    </row>
    <row r="644" spans="1:53" ht="39.75" customHeight="1">
      <c r="A644" s="393"/>
      <c r="B644" s="394"/>
      <c r="C644" s="393"/>
      <c r="D644" s="393"/>
      <c r="E644" s="394"/>
      <c r="F644" s="393"/>
      <c r="G644" s="393"/>
      <c r="H644" s="394"/>
      <c r="I644" s="393"/>
      <c r="J644" s="393"/>
      <c r="K644" s="395"/>
      <c r="L644" s="393"/>
      <c r="M644" s="393"/>
      <c r="N644" s="393" t="str">
        <f t="shared" si="106"/>
        <v/>
      </c>
      <c r="O644" s="394"/>
      <c r="P644" s="393"/>
      <c r="Q644" s="393"/>
      <c r="R644" s="393"/>
      <c r="S644" s="396"/>
      <c r="T644" s="394"/>
      <c r="U644" s="393"/>
      <c r="V644" s="392" t="str">
        <f t="shared" si="107"/>
        <v/>
      </c>
      <c r="W644" s="392" t="str">
        <f t="shared" si="108"/>
        <v/>
      </c>
      <c r="X644" s="393"/>
      <c r="Y644" s="391" t="str">
        <f>IFERROR(VLOOKUP(Z644,BASE!$G$2:$H$3,2,0),"")</f>
        <v/>
      </c>
      <c r="Z644" s="393"/>
      <c r="AA644" s="391" t="str">
        <f>IFERROR(VLOOKUP(AB644,BASE!$J$2:$K$3,2,0),"")</f>
        <v/>
      </c>
      <c r="AB644" s="393"/>
      <c r="AC644" s="391" t="str">
        <f>IFERROR(VLOOKUP(AD644,BASE!M:N,2,0),"")</f>
        <v/>
      </c>
      <c r="AD644" s="393"/>
      <c r="AE644" s="391" t="str">
        <f>IFERROR(VLOOKUP(AF644,BASE!$P$2:$R$14,2,0),"")</f>
        <v/>
      </c>
      <c r="AF644" s="393"/>
      <c r="AG644" s="393"/>
      <c r="AH644" s="393"/>
      <c r="AI644" s="391" t="str">
        <f>IFERROR(VLOOKUP(AJ644,BASE!$D$2:$E$40,2,0),"")</f>
        <v/>
      </c>
      <c r="AJ644" s="393"/>
      <c r="AK644" s="394"/>
      <c r="AL644" s="394"/>
      <c r="AM644" s="394"/>
      <c r="AN644" s="394"/>
      <c r="AO644" s="394"/>
      <c r="AP644" s="394"/>
      <c r="AQ644" s="394"/>
      <c r="AR644" s="394"/>
      <c r="AS644" s="394"/>
      <c r="AT644" s="394"/>
      <c r="AU644" s="394"/>
      <c r="AV644" s="394"/>
      <c r="AW644" s="394"/>
      <c r="AX644" s="394"/>
      <c r="AY644" s="394"/>
      <c r="AZ644" s="394"/>
      <c r="BA644" s="394"/>
    </row>
    <row r="645" spans="1:53" ht="39.75" customHeight="1">
      <c r="A645" s="393"/>
      <c r="B645" s="394"/>
      <c r="C645" s="393"/>
      <c r="D645" s="393"/>
      <c r="E645" s="394"/>
      <c r="F645" s="393"/>
      <c r="G645" s="393"/>
      <c r="H645" s="394"/>
      <c r="I645" s="393"/>
      <c r="J645" s="393"/>
      <c r="K645" s="395"/>
      <c r="L645" s="393"/>
      <c r="M645" s="393"/>
      <c r="N645" s="393" t="str">
        <f t="shared" si="106"/>
        <v/>
      </c>
      <c r="O645" s="394"/>
      <c r="P645" s="393"/>
      <c r="Q645" s="393"/>
      <c r="R645" s="393"/>
      <c r="S645" s="396"/>
      <c r="T645" s="394"/>
      <c r="U645" s="393"/>
      <c r="V645" s="392" t="str">
        <f t="shared" si="107"/>
        <v/>
      </c>
      <c r="W645" s="392" t="str">
        <f t="shared" si="108"/>
        <v/>
      </c>
      <c r="X645" s="393"/>
      <c r="Y645" s="391" t="str">
        <f>IFERROR(VLOOKUP(Z645,BASE!$G$2:$H$3,2,0),"")</f>
        <v/>
      </c>
      <c r="Z645" s="393"/>
      <c r="AA645" s="391" t="str">
        <f>IFERROR(VLOOKUP(AB645,BASE!$J$2:$K$3,2,0),"")</f>
        <v/>
      </c>
      <c r="AB645" s="393"/>
      <c r="AC645" s="391" t="str">
        <f>IFERROR(VLOOKUP(AD645,BASE!M:N,2,0),"")</f>
        <v/>
      </c>
      <c r="AD645" s="393"/>
      <c r="AE645" s="391" t="str">
        <f>IFERROR(VLOOKUP(AF645,BASE!$P$2:$R$14,2,0),"")</f>
        <v/>
      </c>
      <c r="AF645" s="393"/>
      <c r="AG645" s="393"/>
      <c r="AH645" s="393"/>
      <c r="AI645" s="391" t="str">
        <f>IFERROR(VLOOKUP(AJ645,BASE!$D$2:$E$40,2,0),"")</f>
        <v/>
      </c>
      <c r="AJ645" s="393"/>
      <c r="AK645" s="394"/>
      <c r="AL645" s="394"/>
      <c r="AM645" s="394"/>
      <c r="AN645" s="394"/>
      <c r="AO645" s="394"/>
      <c r="AP645" s="394"/>
      <c r="AQ645" s="394"/>
      <c r="AR645" s="394"/>
      <c r="AS645" s="394"/>
      <c r="AT645" s="394"/>
      <c r="AU645" s="394"/>
      <c r="AV645" s="394"/>
      <c r="AW645" s="394"/>
      <c r="AX645" s="394"/>
      <c r="AY645" s="394"/>
      <c r="AZ645" s="394"/>
      <c r="BA645" s="394"/>
    </row>
    <row r="646" spans="1:53" ht="39.75" customHeight="1">
      <c r="A646" s="393"/>
      <c r="B646" s="394"/>
      <c r="C646" s="393"/>
      <c r="D646" s="393"/>
      <c r="E646" s="394"/>
      <c r="F646" s="393"/>
      <c r="G646" s="393"/>
      <c r="H646" s="394"/>
      <c r="I646" s="393"/>
      <c r="J646" s="393"/>
      <c r="K646" s="395"/>
      <c r="L646" s="393"/>
      <c r="M646" s="393"/>
      <c r="N646" s="393" t="str">
        <f t="shared" si="106"/>
        <v/>
      </c>
      <c r="O646" s="394"/>
      <c r="P646" s="393"/>
      <c r="Q646" s="393"/>
      <c r="R646" s="393"/>
      <c r="S646" s="396"/>
      <c r="T646" s="394"/>
      <c r="U646" s="393"/>
      <c r="V646" s="392" t="str">
        <f t="shared" si="107"/>
        <v/>
      </c>
      <c r="W646" s="392" t="str">
        <f t="shared" si="108"/>
        <v/>
      </c>
      <c r="X646" s="393"/>
      <c r="Y646" s="391" t="str">
        <f>IFERROR(VLOOKUP(Z646,BASE!$G$2:$H$3,2,0),"")</f>
        <v/>
      </c>
      <c r="Z646" s="393"/>
      <c r="AA646" s="391" t="str">
        <f>IFERROR(VLOOKUP(AB646,BASE!$J$2:$K$3,2,0),"")</f>
        <v/>
      </c>
      <c r="AB646" s="393"/>
      <c r="AC646" s="391" t="str">
        <f>IFERROR(VLOOKUP(AD646,BASE!M:N,2,0),"")</f>
        <v/>
      </c>
      <c r="AD646" s="393"/>
      <c r="AE646" s="391" t="str">
        <f>IFERROR(VLOOKUP(AF646,BASE!$P$2:$R$14,2,0),"")</f>
        <v/>
      </c>
      <c r="AF646" s="393"/>
      <c r="AG646" s="393"/>
      <c r="AH646" s="393"/>
      <c r="AI646" s="391" t="str">
        <f>IFERROR(VLOOKUP(AJ646,BASE!$D$2:$E$40,2,0),"")</f>
        <v/>
      </c>
      <c r="AJ646" s="393"/>
      <c r="AK646" s="394"/>
      <c r="AL646" s="394"/>
      <c r="AM646" s="394"/>
      <c r="AN646" s="394"/>
      <c r="AO646" s="394"/>
      <c r="AP646" s="394"/>
      <c r="AQ646" s="394"/>
      <c r="AR646" s="394"/>
      <c r="AS646" s="394"/>
      <c r="AT646" s="394"/>
      <c r="AU646" s="394"/>
      <c r="AV646" s="394"/>
      <c r="AW646" s="394"/>
      <c r="AX646" s="394"/>
      <c r="AY646" s="394"/>
      <c r="AZ646" s="394"/>
      <c r="BA646" s="394"/>
    </row>
    <row r="647" spans="1:53" ht="39.75" customHeight="1">
      <c r="A647" s="393"/>
      <c r="B647" s="394"/>
      <c r="C647" s="393"/>
      <c r="D647" s="393"/>
      <c r="E647" s="394"/>
      <c r="F647" s="393"/>
      <c r="G647" s="393"/>
      <c r="H647" s="394"/>
      <c r="I647" s="393"/>
      <c r="J647" s="393"/>
      <c r="K647" s="395"/>
      <c r="L647" s="393"/>
      <c r="M647" s="393"/>
      <c r="N647" s="393" t="str">
        <f t="shared" si="106"/>
        <v/>
      </c>
      <c r="O647" s="394"/>
      <c r="P647" s="393"/>
      <c r="Q647" s="393"/>
      <c r="R647" s="393"/>
      <c r="S647" s="396"/>
      <c r="T647" s="394"/>
      <c r="U647" s="393"/>
      <c r="V647" s="392" t="str">
        <f t="shared" si="107"/>
        <v/>
      </c>
      <c r="W647" s="392" t="str">
        <f t="shared" si="108"/>
        <v/>
      </c>
      <c r="X647" s="393"/>
      <c r="Y647" s="391" t="str">
        <f>IFERROR(VLOOKUP(Z647,BASE!$G$2:$H$3,2,0),"")</f>
        <v/>
      </c>
      <c r="Z647" s="393"/>
      <c r="AA647" s="391" t="str">
        <f>IFERROR(VLOOKUP(AB647,BASE!$J$2:$K$3,2,0),"")</f>
        <v/>
      </c>
      <c r="AB647" s="393"/>
      <c r="AC647" s="391" t="str">
        <f>IFERROR(VLOOKUP(AD647,BASE!M:N,2,0),"")</f>
        <v/>
      </c>
      <c r="AD647" s="393"/>
      <c r="AE647" s="391" t="str">
        <f>IFERROR(VLOOKUP(AF647,BASE!$P$2:$R$14,2,0),"")</f>
        <v/>
      </c>
      <c r="AF647" s="393"/>
      <c r="AG647" s="393"/>
      <c r="AH647" s="393"/>
      <c r="AI647" s="391" t="str">
        <f>IFERROR(VLOOKUP(AJ647,BASE!$D$2:$E$40,2,0),"")</f>
        <v/>
      </c>
      <c r="AJ647" s="393"/>
      <c r="AK647" s="394"/>
      <c r="AL647" s="394"/>
      <c r="AM647" s="394"/>
      <c r="AN647" s="394"/>
      <c r="AO647" s="394"/>
      <c r="AP647" s="394"/>
      <c r="AQ647" s="394"/>
      <c r="AR647" s="394"/>
      <c r="AS647" s="394"/>
      <c r="AT647" s="394"/>
      <c r="AU647" s="394"/>
      <c r="AV647" s="394"/>
      <c r="AW647" s="394"/>
      <c r="AX647" s="394"/>
      <c r="AY647" s="394"/>
      <c r="AZ647" s="394"/>
      <c r="BA647" s="394"/>
    </row>
    <row r="648" spans="1:53" ht="39.75" customHeight="1">
      <c r="A648" s="393"/>
      <c r="B648" s="394"/>
      <c r="C648" s="393"/>
      <c r="D648" s="393"/>
      <c r="E648" s="394"/>
      <c r="F648" s="393"/>
      <c r="G648" s="393"/>
      <c r="H648" s="394"/>
      <c r="I648" s="393"/>
      <c r="J648" s="393"/>
      <c r="K648" s="395"/>
      <c r="L648" s="393"/>
      <c r="M648" s="393"/>
      <c r="N648" s="393" t="str">
        <f t="shared" si="106"/>
        <v/>
      </c>
      <c r="O648" s="394"/>
      <c r="P648" s="393"/>
      <c r="Q648" s="393"/>
      <c r="R648" s="393"/>
      <c r="S648" s="396"/>
      <c r="T648" s="394"/>
      <c r="U648" s="393"/>
      <c r="V648" s="392" t="str">
        <f t="shared" si="107"/>
        <v/>
      </c>
      <c r="W648" s="392" t="str">
        <f t="shared" si="108"/>
        <v/>
      </c>
      <c r="X648" s="393"/>
      <c r="Y648" s="391" t="str">
        <f>IFERROR(VLOOKUP(Z648,BASE!$G$2:$H$3,2,0),"")</f>
        <v/>
      </c>
      <c r="Z648" s="393"/>
      <c r="AA648" s="391" t="str">
        <f>IFERROR(VLOOKUP(AB648,BASE!$J$2:$K$3,2,0),"")</f>
        <v/>
      </c>
      <c r="AB648" s="393"/>
      <c r="AC648" s="391" t="str">
        <f>IFERROR(VLOOKUP(AD648,BASE!M:N,2,0),"")</f>
        <v/>
      </c>
      <c r="AD648" s="393"/>
      <c r="AE648" s="391" t="str">
        <f>IFERROR(VLOOKUP(AF648,BASE!$P$2:$R$14,2,0),"")</f>
        <v/>
      </c>
      <c r="AF648" s="393"/>
      <c r="AG648" s="393"/>
      <c r="AH648" s="393"/>
      <c r="AI648" s="391" t="str">
        <f>IFERROR(VLOOKUP(AJ648,BASE!$D$2:$E$40,2,0),"")</f>
        <v/>
      </c>
      <c r="AJ648" s="393"/>
      <c r="AK648" s="394"/>
      <c r="AL648" s="394"/>
      <c r="AM648" s="394"/>
      <c r="AN648" s="394"/>
      <c r="AO648" s="394"/>
      <c r="AP648" s="394"/>
      <c r="AQ648" s="394"/>
      <c r="AR648" s="394"/>
      <c r="AS648" s="394"/>
      <c r="AT648" s="394"/>
      <c r="AU648" s="394"/>
      <c r="AV648" s="394"/>
      <c r="AW648" s="394"/>
      <c r="AX648" s="394"/>
      <c r="AY648" s="394"/>
      <c r="AZ648" s="394"/>
      <c r="BA648" s="394"/>
    </row>
    <row r="649" spans="1:53" ht="39.75" customHeight="1">
      <c r="A649" s="393"/>
      <c r="B649" s="394"/>
      <c r="C649" s="393"/>
      <c r="D649" s="393"/>
      <c r="E649" s="394"/>
      <c r="F649" s="393"/>
      <c r="G649" s="393"/>
      <c r="H649" s="394"/>
      <c r="I649" s="393"/>
      <c r="J649" s="393"/>
      <c r="K649" s="395"/>
      <c r="L649" s="393"/>
      <c r="M649" s="393"/>
      <c r="N649" s="393" t="str">
        <f t="shared" si="106"/>
        <v/>
      </c>
      <c r="O649" s="394"/>
      <c r="P649" s="393"/>
      <c r="Q649" s="393"/>
      <c r="R649" s="393"/>
      <c r="S649" s="396"/>
      <c r="T649" s="394"/>
      <c r="U649" s="393"/>
      <c r="V649" s="392" t="str">
        <f t="shared" si="107"/>
        <v/>
      </c>
      <c r="W649" s="392" t="str">
        <f t="shared" si="108"/>
        <v/>
      </c>
      <c r="X649" s="393"/>
      <c r="Y649" s="391" t="str">
        <f>IFERROR(VLOOKUP(Z649,BASE!$G$2:$H$3,2,0),"")</f>
        <v/>
      </c>
      <c r="Z649" s="393"/>
      <c r="AA649" s="391" t="str">
        <f>IFERROR(VLOOKUP(AB649,BASE!$J$2:$K$3,2,0),"")</f>
        <v/>
      </c>
      <c r="AB649" s="393"/>
      <c r="AC649" s="391" t="str">
        <f>IFERROR(VLOOKUP(AD649,BASE!M:N,2,0),"")</f>
        <v/>
      </c>
      <c r="AD649" s="393"/>
      <c r="AE649" s="391" t="str">
        <f>IFERROR(VLOOKUP(AF649,BASE!$P$2:$R$14,2,0),"")</f>
        <v/>
      </c>
      <c r="AF649" s="393"/>
      <c r="AG649" s="393"/>
      <c r="AH649" s="393"/>
      <c r="AI649" s="391" t="str">
        <f>IFERROR(VLOOKUP(AJ649,BASE!$D$2:$E$40,2,0),"")</f>
        <v/>
      </c>
      <c r="AJ649" s="393"/>
      <c r="AK649" s="394"/>
      <c r="AL649" s="394"/>
      <c r="AM649" s="394"/>
      <c r="AN649" s="394"/>
      <c r="AO649" s="394"/>
      <c r="AP649" s="394"/>
      <c r="AQ649" s="394"/>
      <c r="AR649" s="394"/>
      <c r="AS649" s="394"/>
      <c r="AT649" s="394"/>
      <c r="AU649" s="394"/>
      <c r="AV649" s="394"/>
      <c r="AW649" s="394"/>
      <c r="AX649" s="394"/>
      <c r="AY649" s="394"/>
      <c r="AZ649" s="394"/>
      <c r="BA649" s="394"/>
    </row>
    <row r="650" spans="1:53" ht="39.75" customHeight="1">
      <c r="A650" s="393"/>
      <c r="B650" s="394"/>
      <c r="C650" s="393"/>
      <c r="D650" s="393"/>
      <c r="E650" s="394"/>
      <c r="F650" s="393"/>
      <c r="G650" s="393"/>
      <c r="H650" s="394"/>
      <c r="I650" s="393"/>
      <c r="J650" s="393"/>
      <c r="K650" s="395"/>
      <c r="L650" s="393"/>
      <c r="M650" s="393"/>
      <c r="N650" s="393" t="str">
        <f t="shared" si="106"/>
        <v/>
      </c>
      <c r="O650" s="394"/>
      <c r="P650" s="393"/>
      <c r="Q650" s="393"/>
      <c r="R650" s="393"/>
      <c r="S650" s="396"/>
      <c r="T650" s="394"/>
      <c r="U650" s="393"/>
      <c r="V650" s="392" t="str">
        <f t="shared" si="107"/>
        <v/>
      </c>
      <c r="W650" s="392" t="str">
        <f t="shared" si="108"/>
        <v/>
      </c>
      <c r="X650" s="393"/>
      <c r="Y650" s="391" t="str">
        <f>IFERROR(VLOOKUP(Z650,BASE!$G$2:$H$3,2,0),"")</f>
        <v/>
      </c>
      <c r="Z650" s="393"/>
      <c r="AA650" s="391" t="str">
        <f>IFERROR(VLOOKUP(AB650,BASE!$J$2:$K$3,2,0),"")</f>
        <v/>
      </c>
      <c r="AB650" s="393"/>
      <c r="AC650" s="391" t="str">
        <f>IFERROR(VLOOKUP(AD650,BASE!M:N,2,0),"")</f>
        <v/>
      </c>
      <c r="AD650" s="393"/>
      <c r="AE650" s="391" t="str">
        <f>IFERROR(VLOOKUP(AF650,BASE!$P$2:$R$14,2,0),"")</f>
        <v/>
      </c>
      <c r="AF650" s="393"/>
      <c r="AG650" s="393"/>
      <c r="AH650" s="393"/>
      <c r="AI650" s="391" t="str">
        <f>IFERROR(VLOOKUP(AJ650,BASE!$D$2:$E$40,2,0),"")</f>
        <v/>
      </c>
      <c r="AJ650" s="393"/>
      <c r="AK650" s="394"/>
      <c r="AL650" s="394"/>
      <c r="AM650" s="394"/>
      <c r="AN650" s="394"/>
      <c r="AO650" s="394"/>
      <c r="AP650" s="394"/>
      <c r="AQ650" s="394"/>
      <c r="AR650" s="394"/>
      <c r="AS650" s="394"/>
      <c r="AT650" s="394"/>
      <c r="AU650" s="394"/>
      <c r="AV650" s="394"/>
      <c r="AW650" s="394"/>
      <c r="AX650" s="394"/>
      <c r="AY650" s="394"/>
      <c r="AZ650" s="394"/>
      <c r="BA650" s="394"/>
    </row>
    <row r="651" spans="1:53" ht="39.75" customHeight="1">
      <c r="A651" s="393"/>
      <c r="B651" s="394"/>
      <c r="C651" s="393"/>
      <c r="D651" s="393"/>
      <c r="E651" s="394"/>
      <c r="F651" s="393"/>
      <c r="G651" s="393"/>
      <c r="H651" s="394"/>
      <c r="I651" s="393"/>
      <c r="J651" s="393"/>
      <c r="K651" s="395"/>
      <c r="L651" s="393"/>
      <c r="M651" s="393"/>
      <c r="N651" s="393" t="str">
        <f t="shared" si="106"/>
        <v/>
      </c>
      <c r="O651" s="394"/>
      <c r="P651" s="393"/>
      <c r="Q651" s="393"/>
      <c r="R651" s="393"/>
      <c r="S651" s="396"/>
      <c r="T651" s="394"/>
      <c r="U651" s="393"/>
      <c r="V651" s="392" t="str">
        <f t="shared" si="107"/>
        <v/>
      </c>
      <c r="W651" s="392" t="str">
        <f t="shared" si="108"/>
        <v/>
      </c>
      <c r="X651" s="393"/>
      <c r="Y651" s="391" t="str">
        <f>IFERROR(VLOOKUP(Z651,BASE!$G$2:$H$3,2,0),"")</f>
        <v/>
      </c>
      <c r="Z651" s="393"/>
      <c r="AA651" s="391" t="str">
        <f>IFERROR(VLOOKUP(AB651,BASE!$J$2:$K$3,2,0),"")</f>
        <v/>
      </c>
      <c r="AB651" s="393"/>
      <c r="AC651" s="391" t="str">
        <f>IFERROR(VLOOKUP(AD651,BASE!M:N,2,0),"")</f>
        <v/>
      </c>
      <c r="AD651" s="393"/>
      <c r="AE651" s="391" t="str">
        <f>IFERROR(VLOOKUP(AF651,BASE!$P$2:$R$14,2,0),"")</f>
        <v/>
      </c>
      <c r="AF651" s="393"/>
      <c r="AG651" s="393"/>
      <c r="AH651" s="393"/>
      <c r="AI651" s="391" t="str">
        <f>IFERROR(VLOOKUP(AJ651,BASE!$D$2:$E$40,2,0),"")</f>
        <v/>
      </c>
      <c r="AJ651" s="393"/>
      <c r="AK651" s="394"/>
      <c r="AL651" s="394"/>
      <c r="AM651" s="394"/>
      <c r="AN651" s="394"/>
      <c r="AO651" s="394"/>
      <c r="AP651" s="394"/>
      <c r="AQ651" s="394"/>
      <c r="AR651" s="394"/>
      <c r="AS651" s="394"/>
      <c r="AT651" s="394"/>
      <c r="AU651" s="394"/>
      <c r="AV651" s="394"/>
      <c r="AW651" s="394"/>
      <c r="AX651" s="394"/>
      <c r="AY651" s="394"/>
      <c r="AZ651" s="394"/>
      <c r="BA651" s="394"/>
    </row>
    <row r="652" spans="1:53" ht="39.75" customHeight="1">
      <c r="A652" s="393"/>
      <c r="B652" s="394"/>
      <c r="C652" s="393"/>
      <c r="D652" s="393"/>
      <c r="E652" s="394"/>
      <c r="F652" s="393"/>
      <c r="G652" s="393"/>
      <c r="H652" s="394"/>
      <c r="I652" s="393"/>
      <c r="J652" s="393"/>
      <c r="K652" s="395"/>
      <c r="L652" s="393"/>
      <c r="M652" s="393"/>
      <c r="N652" s="393" t="str">
        <f t="shared" si="106"/>
        <v/>
      </c>
      <c r="O652" s="394"/>
      <c r="P652" s="393"/>
      <c r="Q652" s="393"/>
      <c r="R652" s="393"/>
      <c r="S652" s="396"/>
      <c r="T652" s="394"/>
      <c r="U652" s="393"/>
      <c r="V652" s="392" t="str">
        <f t="shared" si="107"/>
        <v/>
      </c>
      <c r="W652" s="392" t="str">
        <f t="shared" si="108"/>
        <v/>
      </c>
      <c r="X652" s="393"/>
      <c r="Y652" s="391" t="str">
        <f>IFERROR(VLOOKUP(Z652,BASE!$G$2:$H$3,2,0),"")</f>
        <v/>
      </c>
      <c r="Z652" s="393"/>
      <c r="AA652" s="391" t="str">
        <f>IFERROR(VLOOKUP(AB652,BASE!$J$2:$K$3,2,0),"")</f>
        <v/>
      </c>
      <c r="AB652" s="393"/>
      <c r="AC652" s="391" t="str">
        <f>IFERROR(VLOOKUP(AD652,BASE!M:N,2,0),"")</f>
        <v/>
      </c>
      <c r="AD652" s="393"/>
      <c r="AE652" s="391" t="str">
        <f>IFERROR(VLOOKUP(AF652,BASE!$P$2:$R$14,2,0),"")</f>
        <v/>
      </c>
      <c r="AF652" s="393"/>
      <c r="AG652" s="393"/>
      <c r="AH652" s="393"/>
      <c r="AI652" s="391" t="str">
        <f>IFERROR(VLOOKUP(AJ652,BASE!$D$2:$E$40,2,0),"")</f>
        <v/>
      </c>
      <c r="AJ652" s="393"/>
      <c r="AK652" s="394"/>
      <c r="AL652" s="394"/>
      <c r="AM652" s="394"/>
      <c r="AN652" s="394"/>
      <c r="AO652" s="394"/>
      <c r="AP652" s="394"/>
      <c r="AQ652" s="394"/>
      <c r="AR652" s="394"/>
      <c r="AS652" s="394"/>
      <c r="AT652" s="394"/>
      <c r="AU652" s="394"/>
      <c r="AV652" s="394"/>
      <c r="AW652" s="394"/>
      <c r="AX652" s="394"/>
      <c r="AY652" s="394"/>
      <c r="AZ652" s="394"/>
      <c r="BA652" s="394"/>
    </row>
    <row r="653" spans="1:53" ht="39.75" customHeight="1">
      <c r="A653" s="393"/>
      <c r="B653" s="394"/>
      <c r="C653" s="393"/>
      <c r="D653" s="393"/>
      <c r="E653" s="394"/>
      <c r="F653" s="393"/>
      <c r="G653" s="393"/>
      <c r="H653" s="394"/>
      <c r="I653" s="393"/>
      <c r="J653" s="393"/>
      <c r="K653" s="395"/>
      <c r="L653" s="393"/>
      <c r="M653" s="393"/>
      <c r="N653" s="393" t="str">
        <f t="shared" si="106"/>
        <v/>
      </c>
      <c r="O653" s="394"/>
      <c r="P653" s="393"/>
      <c r="Q653" s="393"/>
      <c r="R653" s="393"/>
      <c r="S653" s="396"/>
      <c r="T653" s="394"/>
      <c r="U653" s="393"/>
      <c r="V653" s="392" t="str">
        <f t="shared" si="107"/>
        <v/>
      </c>
      <c r="W653" s="392" t="str">
        <f t="shared" si="108"/>
        <v/>
      </c>
      <c r="X653" s="393"/>
      <c r="Y653" s="391" t="str">
        <f>IFERROR(VLOOKUP(Z653,BASE!$G$2:$H$3,2,0),"")</f>
        <v/>
      </c>
      <c r="Z653" s="393"/>
      <c r="AA653" s="391" t="str">
        <f>IFERROR(VLOOKUP(AB653,BASE!$J$2:$K$3,2,0),"")</f>
        <v/>
      </c>
      <c r="AB653" s="393"/>
      <c r="AC653" s="391" t="str">
        <f>IFERROR(VLOOKUP(AD653,BASE!M:N,2,0),"")</f>
        <v/>
      </c>
      <c r="AD653" s="393"/>
      <c r="AE653" s="391" t="str">
        <f>IFERROR(VLOOKUP(AF653,BASE!$P$2:$R$14,2,0),"")</f>
        <v/>
      </c>
      <c r="AF653" s="393"/>
      <c r="AG653" s="393"/>
      <c r="AH653" s="393"/>
      <c r="AI653" s="391" t="str">
        <f>IFERROR(VLOOKUP(AJ653,BASE!$D$2:$E$40,2,0),"")</f>
        <v/>
      </c>
      <c r="AJ653" s="393"/>
      <c r="AK653" s="394"/>
      <c r="AL653" s="394"/>
      <c r="AM653" s="394"/>
      <c r="AN653" s="394"/>
      <c r="AO653" s="394"/>
      <c r="AP653" s="394"/>
      <c r="AQ653" s="394"/>
      <c r="AR653" s="394"/>
      <c r="AS653" s="394"/>
      <c r="AT653" s="394"/>
      <c r="AU653" s="394"/>
      <c r="AV653" s="394"/>
      <c r="AW653" s="394"/>
      <c r="AX653" s="394"/>
      <c r="AY653" s="394"/>
      <c r="AZ653" s="394"/>
      <c r="BA653" s="394"/>
    </row>
    <row r="654" spans="1:53" ht="39.75" customHeight="1">
      <c r="A654" s="393"/>
      <c r="B654" s="394"/>
      <c r="C654" s="393"/>
      <c r="D654" s="393"/>
      <c r="E654" s="394"/>
      <c r="F654" s="393"/>
      <c r="G654" s="393"/>
      <c r="H654" s="394"/>
      <c r="I654" s="393"/>
      <c r="J654" s="393"/>
      <c r="K654" s="395"/>
      <c r="L654" s="393"/>
      <c r="M654" s="393"/>
      <c r="N654" s="393" t="str">
        <f t="shared" si="106"/>
        <v/>
      </c>
      <c r="O654" s="394"/>
      <c r="P654" s="393"/>
      <c r="Q654" s="393"/>
      <c r="R654" s="393"/>
      <c r="S654" s="396"/>
      <c r="T654" s="394"/>
      <c r="U654" s="393"/>
      <c r="V654" s="392" t="str">
        <f t="shared" si="107"/>
        <v/>
      </c>
      <c r="W654" s="392" t="str">
        <f t="shared" si="108"/>
        <v/>
      </c>
      <c r="X654" s="393"/>
      <c r="Y654" s="391" t="str">
        <f>IFERROR(VLOOKUP(Z654,BASE!$G$2:$H$3,2,0),"")</f>
        <v/>
      </c>
      <c r="Z654" s="393"/>
      <c r="AA654" s="391" t="str">
        <f>IFERROR(VLOOKUP(AB654,BASE!$J$2:$K$3,2,0),"")</f>
        <v/>
      </c>
      <c r="AB654" s="393"/>
      <c r="AC654" s="391" t="str">
        <f>IFERROR(VLOOKUP(AD654,BASE!M:N,2,0),"")</f>
        <v/>
      </c>
      <c r="AD654" s="393"/>
      <c r="AE654" s="391" t="str">
        <f>IFERROR(VLOOKUP(AF654,BASE!$P$2:$R$14,2,0),"")</f>
        <v/>
      </c>
      <c r="AF654" s="393"/>
      <c r="AG654" s="393"/>
      <c r="AH654" s="393"/>
      <c r="AI654" s="391" t="str">
        <f>IFERROR(VLOOKUP(AJ654,BASE!$D$2:$E$40,2,0),"")</f>
        <v/>
      </c>
      <c r="AJ654" s="393"/>
      <c r="AK654" s="394"/>
      <c r="AL654" s="394"/>
      <c r="AM654" s="394"/>
      <c r="AN654" s="394"/>
      <c r="AO654" s="394"/>
      <c r="AP654" s="394"/>
      <c r="AQ654" s="394"/>
      <c r="AR654" s="394"/>
      <c r="AS654" s="394"/>
      <c r="AT654" s="394"/>
      <c r="AU654" s="394"/>
      <c r="AV654" s="394"/>
      <c r="AW654" s="394"/>
      <c r="AX654" s="394"/>
      <c r="AY654" s="394"/>
      <c r="AZ654" s="394"/>
      <c r="BA654" s="394"/>
    </row>
    <row r="655" spans="1:53" ht="39.75" customHeight="1">
      <c r="A655" s="393"/>
      <c r="B655" s="394"/>
      <c r="C655" s="393"/>
      <c r="D655" s="393"/>
      <c r="E655" s="394"/>
      <c r="F655" s="393"/>
      <c r="G655" s="393"/>
      <c r="H655" s="394"/>
      <c r="I655" s="393"/>
      <c r="J655" s="393"/>
      <c r="K655" s="395"/>
      <c r="L655" s="393"/>
      <c r="M655" s="393"/>
      <c r="N655" s="393" t="str">
        <f t="shared" si="106"/>
        <v/>
      </c>
      <c r="O655" s="394"/>
      <c r="P655" s="393"/>
      <c r="Q655" s="393"/>
      <c r="R655" s="393"/>
      <c r="S655" s="396"/>
      <c r="T655" s="394"/>
      <c r="U655" s="393"/>
      <c r="V655" s="392" t="str">
        <f t="shared" si="107"/>
        <v/>
      </c>
      <c r="W655" s="392" t="str">
        <f t="shared" si="108"/>
        <v/>
      </c>
      <c r="X655" s="393"/>
      <c r="Y655" s="391" t="str">
        <f>IFERROR(VLOOKUP(Z655,BASE!$G$2:$H$3,2,0),"")</f>
        <v/>
      </c>
      <c r="Z655" s="393"/>
      <c r="AA655" s="391" t="str">
        <f>IFERROR(VLOOKUP(AB655,BASE!$J$2:$K$3,2,0),"")</f>
        <v/>
      </c>
      <c r="AB655" s="393"/>
      <c r="AC655" s="391" t="str">
        <f>IFERROR(VLOOKUP(AD655,BASE!M:N,2,0),"")</f>
        <v/>
      </c>
      <c r="AD655" s="393"/>
      <c r="AE655" s="391" t="str">
        <f>IFERROR(VLOOKUP(AF655,BASE!$P$2:$R$14,2,0),"")</f>
        <v/>
      </c>
      <c r="AF655" s="393"/>
      <c r="AG655" s="393"/>
      <c r="AH655" s="393"/>
      <c r="AI655" s="391" t="str">
        <f>IFERROR(VLOOKUP(AJ655,BASE!$D$2:$E$40,2,0),"")</f>
        <v/>
      </c>
      <c r="AJ655" s="393"/>
      <c r="AK655" s="394"/>
      <c r="AL655" s="394"/>
      <c r="AM655" s="394"/>
      <c r="AN655" s="394"/>
      <c r="AO655" s="394"/>
      <c r="AP655" s="394"/>
      <c r="AQ655" s="394"/>
      <c r="AR655" s="394"/>
      <c r="AS655" s="394"/>
      <c r="AT655" s="394"/>
      <c r="AU655" s="394"/>
      <c r="AV655" s="394"/>
      <c r="AW655" s="394"/>
      <c r="AX655" s="394"/>
      <c r="AY655" s="394"/>
      <c r="AZ655" s="394"/>
      <c r="BA655" s="394"/>
    </row>
    <row r="656" spans="1:53" ht="39.75" customHeight="1">
      <c r="A656" s="393"/>
      <c r="B656" s="394"/>
      <c r="C656" s="393"/>
      <c r="D656" s="393"/>
      <c r="E656" s="394"/>
      <c r="F656" s="393"/>
      <c r="G656" s="393"/>
      <c r="H656" s="394"/>
      <c r="I656" s="393"/>
      <c r="J656" s="393"/>
      <c r="K656" s="395"/>
      <c r="L656" s="393"/>
      <c r="M656" s="393"/>
      <c r="N656" s="393" t="str">
        <f t="shared" si="106"/>
        <v/>
      </c>
      <c r="O656" s="394"/>
      <c r="P656" s="393"/>
      <c r="Q656" s="393"/>
      <c r="R656" s="393"/>
      <c r="S656" s="396"/>
      <c r="T656" s="394"/>
      <c r="U656" s="393"/>
      <c r="V656" s="392" t="str">
        <f t="shared" si="107"/>
        <v/>
      </c>
      <c r="W656" s="392" t="str">
        <f t="shared" si="108"/>
        <v/>
      </c>
      <c r="X656" s="393"/>
      <c r="Y656" s="391" t="str">
        <f>IFERROR(VLOOKUP(Z656,BASE!$G$2:$H$3,2,0),"")</f>
        <v/>
      </c>
      <c r="Z656" s="393"/>
      <c r="AA656" s="391" t="str">
        <f>IFERROR(VLOOKUP(AB656,BASE!$J$2:$K$3,2,0),"")</f>
        <v/>
      </c>
      <c r="AB656" s="393"/>
      <c r="AC656" s="391" t="str">
        <f>IFERROR(VLOOKUP(AD656,BASE!M:N,2,0),"")</f>
        <v/>
      </c>
      <c r="AD656" s="393"/>
      <c r="AE656" s="391" t="str">
        <f>IFERROR(VLOOKUP(AF656,BASE!$P$2:$R$14,2,0),"")</f>
        <v/>
      </c>
      <c r="AF656" s="393"/>
      <c r="AG656" s="393"/>
      <c r="AH656" s="393"/>
      <c r="AI656" s="391" t="str">
        <f>IFERROR(VLOOKUP(AJ656,BASE!$D$2:$E$40,2,0),"")</f>
        <v/>
      </c>
      <c r="AJ656" s="393"/>
      <c r="AK656" s="394"/>
      <c r="AL656" s="394"/>
      <c r="AM656" s="394"/>
      <c r="AN656" s="394"/>
      <c r="AO656" s="394"/>
      <c r="AP656" s="394"/>
      <c r="AQ656" s="394"/>
      <c r="AR656" s="394"/>
      <c r="AS656" s="394"/>
      <c r="AT656" s="394"/>
      <c r="AU656" s="394"/>
      <c r="AV656" s="394"/>
      <c r="AW656" s="394"/>
      <c r="AX656" s="394"/>
      <c r="AY656" s="394"/>
      <c r="AZ656" s="394"/>
      <c r="BA656" s="394"/>
    </row>
    <row r="657" spans="1:53" ht="39.75" customHeight="1">
      <c r="A657" s="393"/>
      <c r="B657" s="394"/>
      <c r="C657" s="393"/>
      <c r="D657" s="393"/>
      <c r="E657" s="394"/>
      <c r="F657" s="393"/>
      <c r="G657" s="393"/>
      <c r="H657" s="394"/>
      <c r="I657" s="393"/>
      <c r="J657" s="393"/>
      <c r="K657" s="395"/>
      <c r="L657" s="393"/>
      <c r="M657" s="393"/>
      <c r="N657" s="393" t="str">
        <f t="shared" si="106"/>
        <v/>
      </c>
      <c r="O657" s="394"/>
      <c r="P657" s="393"/>
      <c r="Q657" s="393"/>
      <c r="R657" s="393"/>
      <c r="S657" s="396"/>
      <c r="T657" s="394"/>
      <c r="U657" s="393"/>
      <c r="V657" s="392" t="str">
        <f t="shared" si="107"/>
        <v/>
      </c>
      <c r="W657" s="392" t="str">
        <f t="shared" si="108"/>
        <v/>
      </c>
      <c r="X657" s="393"/>
      <c r="Y657" s="391" t="str">
        <f>IFERROR(VLOOKUP(Z657,BASE!$G$2:$H$3,2,0),"")</f>
        <v/>
      </c>
      <c r="Z657" s="393"/>
      <c r="AA657" s="391" t="str">
        <f>IFERROR(VLOOKUP(AB657,BASE!$J$2:$K$3,2,0),"")</f>
        <v/>
      </c>
      <c r="AB657" s="393"/>
      <c r="AC657" s="391" t="str">
        <f>IFERROR(VLOOKUP(AD657,BASE!M:N,2,0),"")</f>
        <v/>
      </c>
      <c r="AD657" s="393"/>
      <c r="AE657" s="391" t="str">
        <f>IFERROR(VLOOKUP(AF657,BASE!$P$2:$R$14,2,0),"")</f>
        <v/>
      </c>
      <c r="AF657" s="393"/>
      <c r="AG657" s="393"/>
      <c r="AH657" s="393"/>
      <c r="AI657" s="391" t="str">
        <f>IFERROR(VLOOKUP(AJ657,BASE!$D$2:$E$40,2,0),"")</f>
        <v/>
      </c>
      <c r="AJ657" s="393"/>
      <c r="AK657" s="394"/>
      <c r="AL657" s="394"/>
      <c r="AM657" s="394"/>
      <c r="AN657" s="394"/>
      <c r="AO657" s="394"/>
      <c r="AP657" s="394"/>
      <c r="AQ657" s="394"/>
      <c r="AR657" s="394"/>
      <c r="AS657" s="394"/>
      <c r="AT657" s="394"/>
      <c r="AU657" s="394"/>
      <c r="AV657" s="394"/>
      <c r="AW657" s="394"/>
      <c r="AX657" s="394"/>
      <c r="AY657" s="394"/>
      <c r="AZ657" s="394"/>
      <c r="BA657" s="394"/>
    </row>
    <row r="658" spans="1:53" ht="39.75" customHeight="1">
      <c r="A658" s="393"/>
      <c r="B658" s="394"/>
      <c r="C658" s="393"/>
      <c r="D658" s="393"/>
      <c r="E658" s="394"/>
      <c r="F658" s="393"/>
      <c r="G658" s="393"/>
      <c r="H658" s="394"/>
      <c r="I658" s="393"/>
      <c r="J658" s="393"/>
      <c r="K658" s="395"/>
      <c r="L658" s="393"/>
      <c r="M658" s="393"/>
      <c r="N658" s="393" t="str">
        <f t="shared" si="106"/>
        <v/>
      </c>
      <c r="O658" s="394"/>
      <c r="P658" s="393"/>
      <c r="Q658" s="393"/>
      <c r="R658" s="393"/>
      <c r="S658" s="396"/>
      <c r="T658" s="394"/>
      <c r="U658" s="393"/>
      <c r="V658" s="392" t="str">
        <f t="shared" si="107"/>
        <v/>
      </c>
      <c r="W658" s="392" t="str">
        <f t="shared" si="108"/>
        <v/>
      </c>
      <c r="X658" s="393"/>
      <c r="Y658" s="391" t="str">
        <f>IFERROR(VLOOKUP(Z658,BASE!$G$2:$H$3,2,0),"")</f>
        <v/>
      </c>
      <c r="Z658" s="393"/>
      <c r="AA658" s="391" t="str">
        <f>IFERROR(VLOOKUP(AB658,BASE!$J$2:$K$3,2,0),"")</f>
        <v/>
      </c>
      <c r="AB658" s="393"/>
      <c r="AC658" s="391" t="str">
        <f>IFERROR(VLOOKUP(AD658,BASE!M:N,2,0),"")</f>
        <v/>
      </c>
      <c r="AD658" s="393"/>
      <c r="AE658" s="391" t="str">
        <f>IFERROR(VLOOKUP(AF658,BASE!$P$2:$R$14,2,0),"")</f>
        <v/>
      </c>
      <c r="AF658" s="393"/>
      <c r="AG658" s="393"/>
      <c r="AH658" s="393"/>
      <c r="AI658" s="391" t="str">
        <f>IFERROR(VLOOKUP(AJ658,BASE!$D$2:$E$40,2,0),"")</f>
        <v/>
      </c>
      <c r="AJ658" s="393"/>
      <c r="AK658" s="394"/>
      <c r="AL658" s="394"/>
      <c r="AM658" s="394"/>
      <c r="AN658" s="394"/>
      <c r="AO658" s="394"/>
      <c r="AP658" s="394"/>
      <c r="AQ658" s="394"/>
      <c r="AR658" s="394"/>
      <c r="AS658" s="394"/>
      <c r="AT658" s="394"/>
      <c r="AU658" s="394"/>
      <c r="AV658" s="394"/>
      <c r="AW658" s="394"/>
      <c r="AX658" s="394"/>
      <c r="AY658" s="394"/>
      <c r="AZ658" s="394"/>
      <c r="BA658" s="394"/>
    </row>
    <row r="659" spans="1:53" ht="39.75" customHeight="1">
      <c r="A659" s="393"/>
      <c r="B659" s="394"/>
      <c r="C659" s="393"/>
      <c r="D659" s="393"/>
      <c r="E659" s="394"/>
      <c r="F659" s="393"/>
      <c r="G659" s="393"/>
      <c r="H659" s="394"/>
      <c r="I659" s="393"/>
      <c r="J659" s="393"/>
      <c r="K659" s="395"/>
      <c r="L659" s="393"/>
      <c r="M659" s="393"/>
      <c r="N659" s="393" t="str">
        <f t="shared" si="106"/>
        <v/>
      </c>
      <c r="O659" s="394"/>
      <c r="P659" s="393"/>
      <c r="Q659" s="393"/>
      <c r="R659" s="393"/>
      <c r="S659" s="396"/>
      <c r="T659" s="394"/>
      <c r="U659" s="393"/>
      <c r="V659" s="392" t="str">
        <f t="shared" si="107"/>
        <v/>
      </c>
      <c r="W659" s="392" t="str">
        <f t="shared" si="108"/>
        <v/>
      </c>
      <c r="X659" s="393"/>
      <c r="Y659" s="391" t="str">
        <f>IFERROR(VLOOKUP(Z659,BASE!$G$2:$H$3,2,0),"")</f>
        <v/>
      </c>
      <c r="Z659" s="393"/>
      <c r="AA659" s="391" t="str">
        <f>IFERROR(VLOOKUP(AB659,BASE!$J$2:$K$3,2,0),"")</f>
        <v/>
      </c>
      <c r="AB659" s="393"/>
      <c r="AC659" s="391" t="str">
        <f>IFERROR(VLOOKUP(AD659,BASE!M:N,2,0),"")</f>
        <v/>
      </c>
      <c r="AD659" s="393"/>
      <c r="AE659" s="391" t="str">
        <f>IFERROR(VLOOKUP(AF659,BASE!$P$2:$R$14,2,0),"")</f>
        <v/>
      </c>
      <c r="AF659" s="393"/>
      <c r="AG659" s="393"/>
      <c r="AH659" s="393"/>
      <c r="AI659" s="391" t="str">
        <f>IFERROR(VLOOKUP(AJ659,BASE!$D$2:$E$40,2,0),"")</f>
        <v/>
      </c>
      <c r="AJ659" s="393"/>
      <c r="AK659" s="394"/>
      <c r="AL659" s="394"/>
      <c r="AM659" s="394"/>
      <c r="AN659" s="394"/>
      <c r="AO659" s="394"/>
      <c r="AP659" s="394"/>
      <c r="AQ659" s="394"/>
      <c r="AR659" s="394"/>
      <c r="AS659" s="394"/>
      <c r="AT659" s="394"/>
      <c r="AU659" s="394"/>
      <c r="AV659" s="394"/>
      <c r="AW659" s="394"/>
      <c r="AX659" s="394"/>
      <c r="AY659" s="394"/>
      <c r="AZ659" s="394"/>
      <c r="BA659" s="394"/>
    </row>
    <row r="660" spans="1:53" ht="39.75" customHeight="1">
      <c r="A660" s="393"/>
      <c r="B660" s="394"/>
      <c r="C660" s="393"/>
      <c r="D660" s="393"/>
      <c r="E660" s="394"/>
      <c r="F660" s="393"/>
      <c r="G660" s="393"/>
      <c r="H660" s="394"/>
      <c r="I660" s="393"/>
      <c r="J660" s="393"/>
      <c r="K660" s="395"/>
      <c r="L660" s="393"/>
      <c r="M660" s="393"/>
      <c r="N660" s="393" t="str">
        <f t="shared" si="106"/>
        <v/>
      </c>
      <c r="O660" s="394"/>
      <c r="P660" s="393"/>
      <c r="Q660" s="393"/>
      <c r="R660" s="393"/>
      <c r="S660" s="396"/>
      <c r="T660" s="394"/>
      <c r="U660" s="393"/>
      <c r="V660" s="392" t="str">
        <f t="shared" si="107"/>
        <v/>
      </c>
      <c r="W660" s="392" t="str">
        <f t="shared" si="108"/>
        <v/>
      </c>
      <c r="X660" s="393"/>
      <c r="Y660" s="391" t="str">
        <f>IFERROR(VLOOKUP(Z660,BASE!$G$2:$H$3,2,0),"")</f>
        <v/>
      </c>
      <c r="Z660" s="393"/>
      <c r="AA660" s="391" t="str">
        <f>IFERROR(VLOOKUP(AB660,BASE!$J$2:$K$3,2,0),"")</f>
        <v/>
      </c>
      <c r="AB660" s="393"/>
      <c r="AC660" s="391" t="str">
        <f>IFERROR(VLOOKUP(AD660,BASE!M:N,2,0),"")</f>
        <v/>
      </c>
      <c r="AD660" s="393"/>
      <c r="AE660" s="391" t="str">
        <f>IFERROR(VLOOKUP(AF660,BASE!$P$2:$R$14,2,0),"")</f>
        <v/>
      </c>
      <c r="AF660" s="393"/>
      <c r="AG660" s="393"/>
      <c r="AH660" s="393"/>
      <c r="AI660" s="391" t="str">
        <f>IFERROR(VLOOKUP(AJ660,BASE!$D$2:$E$40,2,0),"")</f>
        <v/>
      </c>
      <c r="AJ660" s="393"/>
      <c r="AK660" s="394"/>
      <c r="AL660" s="394"/>
      <c r="AM660" s="394"/>
      <c r="AN660" s="394"/>
      <c r="AO660" s="394"/>
      <c r="AP660" s="394"/>
      <c r="AQ660" s="394"/>
      <c r="AR660" s="394"/>
      <c r="AS660" s="394"/>
      <c r="AT660" s="394"/>
      <c r="AU660" s="394"/>
      <c r="AV660" s="394"/>
      <c r="AW660" s="394"/>
      <c r="AX660" s="394"/>
      <c r="AY660" s="394"/>
      <c r="AZ660" s="394"/>
      <c r="BA660" s="394"/>
    </row>
    <row r="661" spans="1:53" ht="39.75" customHeight="1">
      <c r="A661" s="393"/>
      <c r="B661" s="394"/>
      <c r="C661" s="393"/>
      <c r="D661" s="393"/>
      <c r="E661" s="394"/>
      <c r="F661" s="393"/>
      <c r="G661" s="393"/>
      <c r="H661" s="394"/>
      <c r="I661" s="393"/>
      <c r="J661" s="393"/>
      <c r="K661" s="395"/>
      <c r="L661" s="393"/>
      <c r="M661" s="393"/>
      <c r="N661" s="393" t="str">
        <f t="shared" si="106"/>
        <v/>
      </c>
      <c r="O661" s="394"/>
      <c r="P661" s="393"/>
      <c r="Q661" s="393"/>
      <c r="R661" s="393"/>
      <c r="S661" s="396"/>
      <c r="T661" s="394"/>
      <c r="U661" s="393"/>
      <c r="V661" s="392" t="str">
        <f t="shared" si="107"/>
        <v/>
      </c>
      <c r="W661" s="392" t="str">
        <f t="shared" si="108"/>
        <v/>
      </c>
      <c r="X661" s="393"/>
      <c r="Y661" s="391" t="str">
        <f>IFERROR(VLOOKUP(Z661,BASE!$G$2:$H$3,2,0),"")</f>
        <v/>
      </c>
      <c r="Z661" s="393"/>
      <c r="AA661" s="391" t="str">
        <f>IFERROR(VLOOKUP(AB661,BASE!$J$2:$K$3,2,0),"")</f>
        <v/>
      </c>
      <c r="AB661" s="393"/>
      <c r="AC661" s="391" t="str">
        <f>IFERROR(VLOOKUP(AD661,BASE!M:N,2,0),"")</f>
        <v/>
      </c>
      <c r="AD661" s="393"/>
      <c r="AE661" s="391" t="str">
        <f>IFERROR(VLOOKUP(AF661,BASE!$P$2:$R$14,2,0),"")</f>
        <v/>
      </c>
      <c r="AF661" s="393"/>
      <c r="AG661" s="393"/>
      <c r="AH661" s="393"/>
      <c r="AI661" s="391" t="str">
        <f>IFERROR(VLOOKUP(AJ661,BASE!$D$2:$E$40,2,0),"")</f>
        <v/>
      </c>
      <c r="AJ661" s="393"/>
      <c r="AK661" s="394"/>
      <c r="AL661" s="394"/>
      <c r="AM661" s="394"/>
      <c r="AN661" s="394"/>
      <c r="AO661" s="394"/>
      <c r="AP661" s="394"/>
      <c r="AQ661" s="394"/>
      <c r="AR661" s="394"/>
      <c r="AS661" s="394"/>
      <c r="AT661" s="394"/>
      <c r="AU661" s="394"/>
      <c r="AV661" s="394"/>
      <c r="AW661" s="394"/>
      <c r="AX661" s="394"/>
      <c r="AY661" s="394"/>
      <c r="AZ661" s="394"/>
      <c r="BA661" s="394"/>
    </row>
    <row r="662" spans="1:53" ht="39.75" customHeight="1">
      <c r="A662" s="393"/>
      <c r="B662" s="394"/>
      <c r="C662" s="393"/>
      <c r="D662" s="393"/>
      <c r="E662" s="394"/>
      <c r="F662" s="393"/>
      <c r="G662" s="393"/>
      <c r="H662" s="394"/>
      <c r="I662" s="393"/>
      <c r="J662" s="393"/>
      <c r="K662" s="395"/>
      <c r="L662" s="393"/>
      <c r="M662" s="393"/>
      <c r="N662" s="393" t="str">
        <f t="shared" si="106"/>
        <v/>
      </c>
      <c r="O662" s="394"/>
      <c r="P662" s="393"/>
      <c r="Q662" s="393"/>
      <c r="R662" s="393"/>
      <c r="S662" s="396"/>
      <c r="T662" s="394"/>
      <c r="U662" s="393"/>
      <c r="V662" s="392" t="str">
        <f t="shared" si="107"/>
        <v/>
      </c>
      <c r="W662" s="392" t="str">
        <f t="shared" si="108"/>
        <v/>
      </c>
      <c r="X662" s="393"/>
      <c r="Y662" s="391" t="str">
        <f>IFERROR(VLOOKUP(Z662,BASE!$G$2:$H$3,2,0),"")</f>
        <v/>
      </c>
      <c r="Z662" s="393"/>
      <c r="AA662" s="391" t="str">
        <f>IFERROR(VLOOKUP(AB662,BASE!$J$2:$K$3,2,0),"")</f>
        <v/>
      </c>
      <c r="AB662" s="393"/>
      <c r="AC662" s="391" t="str">
        <f>IFERROR(VLOOKUP(AD662,BASE!M:N,2,0),"")</f>
        <v/>
      </c>
      <c r="AD662" s="393"/>
      <c r="AE662" s="391" t="str">
        <f>IFERROR(VLOOKUP(AF662,BASE!$P$2:$R$14,2,0),"")</f>
        <v/>
      </c>
      <c r="AF662" s="393"/>
      <c r="AG662" s="393"/>
      <c r="AH662" s="393"/>
      <c r="AI662" s="391" t="str">
        <f>IFERROR(VLOOKUP(AJ662,BASE!$D$2:$E$40,2,0),"")</f>
        <v/>
      </c>
      <c r="AJ662" s="393"/>
      <c r="AK662" s="394"/>
      <c r="AL662" s="394"/>
      <c r="AM662" s="394"/>
      <c r="AN662" s="394"/>
      <c r="AO662" s="394"/>
      <c r="AP662" s="394"/>
      <c r="AQ662" s="394"/>
      <c r="AR662" s="394"/>
      <c r="AS662" s="394"/>
      <c r="AT662" s="394"/>
      <c r="AU662" s="394"/>
      <c r="AV662" s="394"/>
      <c r="AW662" s="394"/>
      <c r="AX662" s="394"/>
      <c r="AY662" s="394"/>
      <c r="AZ662" s="394"/>
      <c r="BA662" s="394"/>
    </row>
    <row r="663" spans="1:53" ht="39.75" customHeight="1">
      <c r="A663" s="393"/>
      <c r="B663" s="394"/>
      <c r="C663" s="393"/>
      <c r="D663" s="393"/>
      <c r="E663" s="394"/>
      <c r="F663" s="393"/>
      <c r="G663" s="393"/>
      <c r="H663" s="394"/>
      <c r="I663" s="393"/>
      <c r="J663" s="393"/>
      <c r="K663" s="395"/>
      <c r="L663" s="393"/>
      <c r="M663" s="393"/>
      <c r="N663" s="393" t="str">
        <f t="shared" si="106"/>
        <v/>
      </c>
      <c r="O663" s="394"/>
      <c r="P663" s="393"/>
      <c r="Q663" s="393"/>
      <c r="R663" s="393"/>
      <c r="S663" s="396"/>
      <c r="T663" s="394"/>
      <c r="U663" s="393"/>
      <c r="V663" s="392" t="str">
        <f t="shared" si="107"/>
        <v/>
      </c>
      <c r="W663" s="392" t="str">
        <f t="shared" si="108"/>
        <v/>
      </c>
      <c r="X663" s="393"/>
      <c r="Y663" s="391" t="str">
        <f>IFERROR(VLOOKUP(Z663,BASE!$G$2:$H$3,2,0),"")</f>
        <v/>
      </c>
      <c r="Z663" s="393"/>
      <c r="AA663" s="391" t="str">
        <f>IFERROR(VLOOKUP(AB663,BASE!$J$2:$K$3,2,0),"")</f>
        <v/>
      </c>
      <c r="AB663" s="393"/>
      <c r="AC663" s="391" t="str">
        <f>IFERROR(VLOOKUP(AD663,BASE!M:N,2,0),"")</f>
        <v/>
      </c>
      <c r="AD663" s="393"/>
      <c r="AE663" s="391" t="str">
        <f>IFERROR(VLOOKUP(AF663,BASE!$P$2:$R$14,2,0),"")</f>
        <v/>
      </c>
      <c r="AF663" s="393"/>
      <c r="AG663" s="393"/>
      <c r="AH663" s="393"/>
      <c r="AI663" s="391" t="str">
        <f>IFERROR(VLOOKUP(AJ663,BASE!$D$2:$E$40,2,0),"")</f>
        <v/>
      </c>
      <c r="AJ663" s="393"/>
      <c r="AK663" s="394"/>
      <c r="AL663" s="394"/>
      <c r="AM663" s="394"/>
      <c r="AN663" s="394"/>
      <c r="AO663" s="394"/>
      <c r="AP663" s="394"/>
      <c r="AQ663" s="394"/>
      <c r="AR663" s="394"/>
      <c r="AS663" s="394"/>
      <c r="AT663" s="394"/>
      <c r="AU663" s="394"/>
      <c r="AV663" s="394"/>
      <c r="AW663" s="394"/>
      <c r="AX663" s="394"/>
      <c r="AY663" s="394"/>
      <c r="AZ663" s="394"/>
      <c r="BA663" s="394"/>
    </row>
    <row r="664" spans="1:53" ht="39.75" customHeight="1">
      <c r="A664" s="393"/>
      <c r="B664" s="394"/>
      <c r="C664" s="393"/>
      <c r="D664" s="393"/>
      <c r="E664" s="394"/>
      <c r="F664" s="393"/>
      <c r="G664" s="393"/>
      <c r="H664" s="394"/>
      <c r="I664" s="393"/>
      <c r="J664" s="393"/>
      <c r="K664" s="395"/>
      <c r="L664" s="393"/>
      <c r="M664" s="393"/>
      <c r="N664" s="393" t="str">
        <f t="shared" si="106"/>
        <v/>
      </c>
      <c r="O664" s="394"/>
      <c r="P664" s="393"/>
      <c r="Q664" s="393"/>
      <c r="R664" s="393"/>
      <c r="S664" s="396"/>
      <c r="T664" s="394"/>
      <c r="U664" s="393"/>
      <c r="V664" s="392" t="str">
        <f t="shared" si="107"/>
        <v/>
      </c>
      <c r="W664" s="392" t="str">
        <f t="shared" si="108"/>
        <v/>
      </c>
      <c r="X664" s="393"/>
      <c r="Y664" s="391" t="str">
        <f>IFERROR(VLOOKUP(Z664,BASE!$G$2:$H$3,2,0),"")</f>
        <v/>
      </c>
      <c r="Z664" s="393"/>
      <c r="AA664" s="391" t="str">
        <f>IFERROR(VLOOKUP(AB664,BASE!$J$2:$K$3,2,0),"")</f>
        <v/>
      </c>
      <c r="AB664" s="393"/>
      <c r="AC664" s="391" t="str">
        <f>IFERROR(VLOOKUP(AD664,BASE!M:N,2,0),"")</f>
        <v/>
      </c>
      <c r="AD664" s="393"/>
      <c r="AE664" s="391" t="str">
        <f>IFERROR(VLOOKUP(AF664,BASE!$P$2:$R$14,2,0),"")</f>
        <v/>
      </c>
      <c r="AF664" s="393"/>
      <c r="AG664" s="393"/>
      <c r="AH664" s="393"/>
      <c r="AI664" s="391" t="str">
        <f>IFERROR(VLOOKUP(AJ664,BASE!$D$2:$E$40,2,0),"")</f>
        <v/>
      </c>
      <c r="AJ664" s="393"/>
      <c r="AK664" s="394"/>
      <c r="AL664" s="394"/>
      <c r="AM664" s="394"/>
      <c r="AN664" s="394"/>
      <c r="AO664" s="394"/>
      <c r="AP664" s="394"/>
      <c r="AQ664" s="394"/>
      <c r="AR664" s="394"/>
      <c r="AS664" s="394"/>
      <c r="AT664" s="394"/>
      <c r="AU664" s="394"/>
      <c r="AV664" s="394"/>
      <c r="AW664" s="394"/>
      <c r="AX664" s="394"/>
      <c r="AY664" s="394"/>
      <c r="AZ664" s="394"/>
      <c r="BA664" s="394"/>
    </row>
    <row r="665" spans="1:53" ht="39.75" customHeight="1">
      <c r="A665" s="393"/>
      <c r="B665" s="394"/>
      <c r="C665" s="393"/>
      <c r="D665" s="393"/>
      <c r="E665" s="394"/>
      <c r="F665" s="393"/>
      <c r="G665" s="393"/>
      <c r="H665" s="394"/>
      <c r="I665" s="393"/>
      <c r="J665" s="393"/>
      <c r="K665" s="395"/>
      <c r="L665" s="393"/>
      <c r="M665" s="393"/>
      <c r="N665" s="393" t="str">
        <f t="shared" si="106"/>
        <v/>
      </c>
      <c r="O665" s="394"/>
      <c r="P665" s="393"/>
      <c r="Q665" s="393"/>
      <c r="R665" s="393"/>
      <c r="S665" s="396"/>
      <c r="T665" s="394"/>
      <c r="U665" s="393"/>
      <c r="V665" s="392" t="str">
        <f t="shared" si="107"/>
        <v/>
      </c>
      <c r="W665" s="392" t="str">
        <f t="shared" si="108"/>
        <v/>
      </c>
      <c r="X665" s="393"/>
      <c r="Y665" s="391" t="str">
        <f>IFERROR(VLOOKUP(Z665,BASE!$G$2:$H$3,2,0),"")</f>
        <v/>
      </c>
      <c r="Z665" s="393"/>
      <c r="AA665" s="391" t="str">
        <f>IFERROR(VLOOKUP(AB665,BASE!$J$2:$K$3,2,0),"")</f>
        <v/>
      </c>
      <c r="AB665" s="393"/>
      <c r="AC665" s="391" t="str">
        <f>IFERROR(VLOOKUP(AD665,BASE!M:N,2,0),"")</f>
        <v/>
      </c>
      <c r="AD665" s="393"/>
      <c r="AE665" s="391" t="str">
        <f>IFERROR(VLOOKUP(AF665,BASE!$P$2:$R$14,2,0),"")</f>
        <v/>
      </c>
      <c r="AF665" s="393"/>
      <c r="AG665" s="393"/>
      <c r="AH665" s="393"/>
      <c r="AI665" s="391" t="str">
        <f>IFERROR(VLOOKUP(AJ665,BASE!$D$2:$E$40,2,0),"")</f>
        <v/>
      </c>
      <c r="AJ665" s="393"/>
      <c r="AK665" s="394"/>
      <c r="AL665" s="394"/>
      <c r="AM665" s="394"/>
      <c r="AN665" s="394"/>
      <c r="AO665" s="394"/>
      <c r="AP665" s="394"/>
      <c r="AQ665" s="394"/>
      <c r="AR665" s="394"/>
      <c r="AS665" s="394"/>
      <c r="AT665" s="394"/>
      <c r="AU665" s="394"/>
      <c r="AV665" s="394"/>
      <c r="AW665" s="394"/>
      <c r="AX665" s="394"/>
      <c r="AY665" s="394"/>
      <c r="AZ665" s="394"/>
      <c r="BA665" s="394"/>
    </row>
    <row r="666" spans="1:53" ht="39.75" customHeight="1">
      <c r="A666" s="393"/>
      <c r="B666" s="394"/>
      <c r="C666" s="393"/>
      <c r="D666" s="393"/>
      <c r="E666" s="394"/>
      <c r="F666" s="393"/>
      <c r="G666" s="393"/>
      <c r="H666" s="394"/>
      <c r="I666" s="393"/>
      <c r="J666" s="393"/>
      <c r="K666" s="395"/>
      <c r="L666" s="393"/>
      <c r="M666" s="393"/>
      <c r="N666" s="393" t="str">
        <f t="shared" si="106"/>
        <v/>
      </c>
      <c r="O666" s="394"/>
      <c r="P666" s="393"/>
      <c r="Q666" s="393"/>
      <c r="R666" s="393"/>
      <c r="S666" s="396"/>
      <c r="T666" s="394"/>
      <c r="U666" s="393"/>
      <c r="V666" s="392" t="str">
        <f t="shared" si="107"/>
        <v/>
      </c>
      <c r="W666" s="392" t="str">
        <f t="shared" si="108"/>
        <v/>
      </c>
      <c r="X666" s="393"/>
      <c r="Y666" s="391" t="str">
        <f>IFERROR(VLOOKUP(Z666,BASE!$G$2:$H$3,2,0),"")</f>
        <v/>
      </c>
      <c r="Z666" s="393"/>
      <c r="AA666" s="391" t="str">
        <f>IFERROR(VLOOKUP(AB666,BASE!$J$2:$K$3,2,0),"")</f>
        <v/>
      </c>
      <c r="AB666" s="393"/>
      <c r="AC666" s="391" t="str">
        <f>IFERROR(VLOOKUP(AD666,BASE!M:N,2,0),"")</f>
        <v/>
      </c>
      <c r="AD666" s="393"/>
      <c r="AE666" s="391" t="str">
        <f>IFERROR(VLOOKUP(AF666,BASE!$P$2:$R$14,2,0),"")</f>
        <v/>
      </c>
      <c r="AF666" s="393"/>
      <c r="AG666" s="393"/>
      <c r="AH666" s="393"/>
      <c r="AI666" s="391" t="str">
        <f>IFERROR(VLOOKUP(AJ666,BASE!$D$2:$E$40,2,0),"")</f>
        <v/>
      </c>
      <c r="AJ666" s="393"/>
      <c r="AK666" s="394"/>
      <c r="AL666" s="394"/>
      <c r="AM666" s="394"/>
      <c r="AN666" s="394"/>
      <c r="AO666" s="394"/>
      <c r="AP666" s="394"/>
      <c r="AQ666" s="394"/>
      <c r="AR666" s="394"/>
      <c r="AS666" s="394"/>
      <c r="AT666" s="394"/>
      <c r="AU666" s="394"/>
      <c r="AV666" s="394"/>
      <c r="AW666" s="394"/>
      <c r="AX666" s="394"/>
      <c r="AY666" s="394"/>
      <c r="AZ666" s="394"/>
      <c r="BA666" s="394"/>
    </row>
    <row r="667" spans="1:53" ht="39.75" customHeight="1">
      <c r="A667" s="393"/>
      <c r="B667" s="394"/>
      <c r="C667" s="393"/>
      <c r="D667" s="393"/>
      <c r="E667" s="394"/>
      <c r="F667" s="393"/>
      <c r="G667" s="393"/>
      <c r="H667" s="394"/>
      <c r="I667" s="393"/>
      <c r="J667" s="393"/>
      <c r="K667" s="395"/>
      <c r="L667" s="393"/>
      <c r="M667" s="393"/>
      <c r="N667" s="393" t="str">
        <f t="shared" si="106"/>
        <v/>
      </c>
      <c r="O667" s="394"/>
      <c r="P667" s="393"/>
      <c r="Q667" s="393"/>
      <c r="R667" s="393"/>
      <c r="S667" s="396"/>
      <c r="T667" s="394"/>
      <c r="U667" s="393"/>
      <c r="V667" s="392" t="str">
        <f t="shared" si="107"/>
        <v/>
      </c>
      <c r="W667" s="392" t="str">
        <f t="shared" si="108"/>
        <v/>
      </c>
      <c r="X667" s="393"/>
      <c r="Y667" s="391" t="str">
        <f>IFERROR(VLOOKUP(Z667,BASE!$G$2:$H$3,2,0),"")</f>
        <v/>
      </c>
      <c r="Z667" s="393"/>
      <c r="AA667" s="391" t="str">
        <f>IFERROR(VLOOKUP(AB667,BASE!$J$2:$K$3,2,0),"")</f>
        <v/>
      </c>
      <c r="AB667" s="393"/>
      <c r="AC667" s="391" t="str">
        <f>IFERROR(VLOOKUP(AD667,BASE!M:N,2,0),"")</f>
        <v/>
      </c>
      <c r="AD667" s="393"/>
      <c r="AE667" s="391" t="str">
        <f>IFERROR(VLOOKUP(AF667,BASE!$P$2:$R$14,2,0),"")</f>
        <v/>
      </c>
      <c r="AF667" s="393"/>
      <c r="AG667" s="393"/>
      <c r="AH667" s="393"/>
      <c r="AI667" s="391" t="str">
        <f>IFERROR(VLOOKUP(AJ667,BASE!$D$2:$E$40,2,0),"")</f>
        <v/>
      </c>
      <c r="AJ667" s="393"/>
      <c r="AK667" s="394"/>
      <c r="AL667" s="394"/>
      <c r="AM667" s="394"/>
      <c r="AN667" s="394"/>
      <c r="AO667" s="394"/>
      <c r="AP667" s="394"/>
      <c r="AQ667" s="394"/>
      <c r="AR667" s="394"/>
      <c r="AS667" s="394"/>
      <c r="AT667" s="394"/>
      <c r="AU667" s="394"/>
      <c r="AV667" s="394"/>
      <c r="AW667" s="394"/>
      <c r="AX667" s="394"/>
      <c r="AY667" s="394"/>
      <c r="AZ667" s="394"/>
      <c r="BA667" s="394"/>
    </row>
    <row r="668" spans="1:53" ht="39.75" customHeight="1">
      <c r="A668" s="393"/>
      <c r="B668" s="394"/>
      <c r="C668" s="393"/>
      <c r="D668" s="393"/>
      <c r="E668" s="394"/>
      <c r="F668" s="393"/>
      <c r="G668" s="393"/>
      <c r="H668" s="394"/>
      <c r="I668" s="393"/>
      <c r="J668" s="393"/>
      <c r="K668" s="395"/>
      <c r="L668" s="393"/>
      <c r="M668" s="393"/>
      <c r="N668" s="393" t="str">
        <f t="shared" si="106"/>
        <v/>
      </c>
      <c r="O668" s="394"/>
      <c r="P668" s="393"/>
      <c r="Q668" s="393"/>
      <c r="R668" s="393"/>
      <c r="S668" s="396"/>
      <c r="T668" s="394"/>
      <c r="U668" s="393"/>
      <c r="V668" s="392" t="str">
        <f t="shared" si="107"/>
        <v/>
      </c>
      <c r="W668" s="392" t="str">
        <f t="shared" si="108"/>
        <v/>
      </c>
      <c r="X668" s="393"/>
      <c r="Y668" s="391" t="str">
        <f>IFERROR(VLOOKUP(Z668,BASE!$G$2:$H$3,2,0),"")</f>
        <v/>
      </c>
      <c r="Z668" s="393"/>
      <c r="AA668" s="391" t="str">
        <f>IFERROR(VLOOKUP(AB668,BASE!$J$2:$K$3,2,0),"")</f>
        <v/>
      </c>
      <c r="AB668" s="393"/>
      <c r="AC668" s="391" t="str">
        <f>IFERROR(VLOOKUP(AD668,BASE!M:N,2,0),"")</f>
        <v/>
      </c>
      <c r="AD668" s="393"/>
      <c r="AE668" s="391" t="str">
        <f>IFERROR(VLOOKUP(AF668,BASE!$P$2:$R$14,2,0),"")</f>
        <v/>
      </c>
      <c r="AF668" s="393"/>
      <c r="AG668" s="393"/>
      <c r="AH668" s="393"/>
      <c r="AI668" s="391" t="str">
        <f>IFERROR(VLOOKUP(AJ668,BASE!$D$2:$E$40,2,0),"")</f>
        <v/>
      </c>
      <c r="AJ668" s="393"/>
      <c r="AK668" s="394"/>
      <c r="AL668" s="394"/>
      <c r="AM668" s="394"/>
      <c r="AN668" s="394"/>
      <c r="AO668" s="394"/>
      <c r="AP668" s="394"/>
      <c r="AQ668" s="394"/>
      <c r="AR668" s="394"/>
      <c r="AS668" s="394"/>
      <c r="AT668" s="394"/>
      <c r="AU668" s="394"/>
      <c r="AV668" s="394"/>
      <c r="AW668" s="394"/>
      <c r="AX668" s="394"/>
      <c r="AY668" s="394"/>
      <c r="AZ668" s="394"/>
      <c r="BA668" s="394"/>
    </row>
    <row r="669" spans="1:53" ht="39.75" customHeight="1">
      <c r="A669" s="393"/>
      <c r="B669" s="394"/>
      <c r="C669" s="393"/>
      <c r="D669" s="393"/>
      <c r="E669" s="394"/>
      <c r="F669" s="393"/>
      <c r="G669" s="393"/>
      <c r="H669" s="394"/>
      <c r="I669" s="393"/>
      <c r="J669" s="393"/>
      <c r="K669" s="395"/>
      <c r="L669" s="393"/>
      <c r="M669" s="393"/>
      <c r="N669" s="393" t="str">
        <f t="shared" si="106"/>
        <v/>
      </c>
      <c r="O669" s="394"/>
      <c r="P669" s="393"/>
      <c r="Q669" s="393"/>
      <c r="R669" s="393"/>
      <c r="S669" s="396"/>
      <c r="T669" s="394"/>
      <c r="U669" s="393"/>
      <c r="V669" s="392" t="str">
        <f t="shared" si="107"/>
        <v/>
      </c>
      <c r="W669" s="392" t="str">
        <f t="shared" si="108"/>
        <v/>
      </c>
      <c r="X669" s="393"/>
      <c r="Y669" s="391" t="str">
        <f>IFERROR(VLOOKUP(Z669,BASE!$G$2:$H$3,2,0),"")</f>
        <v/>
      </c>
      <c r="Z669" s="393"/>
      <c r="AA669" s="391" t="str">
        <f>IFERROR(VLOOKUP(AB669,BASE!$J$2:$K$3,2,0),"")</f>
        <v/>
      </c>
      <c r="AB669" s="393"/>
      <c r="AC669" s="391" t="str">
        <f>IFERROR(VLOOKUP(AD669,BASE!M:N,2,0),"")</f>
        <v/>
      </c>
      <c r="AD669" s="393"/>
      <c r="AE669" s="391" t="str">
        <f>IFERROR(VLOOKUP(AF669,BASE!$P$2:$R$14,2,0),"")</f>
        <v/>
      </c>
      <c r="AF669" s="393"/>
      <c r="AG669" s="393"/>
      <c r="AH669" s="393"/>
      <c r="AI669" s="391" t="str">
        <f>IFERROR(VLOOKUP(AJ669,BASE!$D$2:$E$40,2,0),"")</f>
        <v/>
      </c>
      <c r="AJ669" s="393"/>
      <c r="AK669" s="394"/>
      <c r="AL669" s="394"/>
      <c r="AM669" s="394"/>
      <c r="AN669" s="394"/>
      <c r="AO669" s="394"/>
      <c r="AP669" s="394"/>
      <c r="AQ669" s="394"/>
      <c r="AR669" s="394"/>
      <c r="AS669" s="394"/>
      <c r="AT669" s="394"/>
      <c r="AU669" s="394"/>
      <c r="AV669" s="394"/>
      <c r="AW669" s="394"/>
      <c r="AX669" s="394"/>
      <c r="AY669" s="394"/>
      <c r="AZ669" s="394"/>
      <c r="BA669" s="394"/>
    </row>
    <row r="670" spans="1:53" ht="39.75" customHeight="1">
      <c r="A670" s="393"/>
      <c r="B670" s="394"/>
      <c r="C670" s="393"/>
      <c r="D670" s="393"/>
      <c r="E670" s="394"/>
      <c r="F670" s="393"/>
      <c r="G670" s="393"/>
      <c r="H670" s="394"/>
      <c r="I670" s="393"/>
      <c r="J670" s="393"/>
      <c r="K670" s="395"/>
      <c r="L670" s="393"/>
      <c r="M670" s="393"/>
      <c r="N670" s="393" t="str">
        <f t="shared" si="106"/>
        <v/>
      </c>
      <c r="O670" s="394"/>
      <c r="P670" s="393"/>
      <c r="Q670" s="393"/>
      <c r="R670" s="393"/>
      <c r="S670" s="396"/>
      <c r="T670" s="394"/>
      <c r="U670" s="393"/>
      <c r="V670" s="392" t="str">
        <f t="shared" si="107"/>
        <v/>
      </c>
      <c r="W670" s="392" t="str">
        <f t="shared" si="108"/>
        <v/>
      </c>
      <c r="X670" s="393"/>
      <c r="Y670" s="391" t="str">
        <f>IFERROR(VLOOKUP(Z670,BASE!$G$2:$H$3,2,0),"")</f>
        <v/>
      </c>
      <c r="Z670" s="393"/>
      <c r="AA670" s="391" t="str">
        <f>IFERROR(VLOOKUP(AB670,BASE!$J$2:$K$3,2,0),"")</f>
        <v/>
      </c>
      <c r="AB670" s="393"/>
      <c r="AC670" s="391" t="str">
        <f>IFERROR(VLOOKUP(AD670,BASE!M:N,2,0),"")</f>
        <v/>
      </c>
      <c r="AD670" s="393"/>
      <c r="AE670" s="391" t="str">
        <f>IFERROR(VLOOKUP(AF670,BASE!$P$2:$R$14,2,0),"")</f>
        <v/>
      </c>
      <c r="AF670" s="393"/>
      <c r="AG670" s="393"/>
      <c r="AH670" s="393"/>
      <c r="AI670" s="391" t="str">
        <f>IFERROR(VLOOKUP(AJ670,BASE!$D$2:$E$40,2,0),"")</f>
        <v/>
      </c>
      <c r="AJ670" s="393"/>
      <c r="AK670" s="394"/>
      <c r="AL670" s="394"/>
      <c r="AM670" s="394"/>
      <c r="AN670" s="394"/>
      <c r="AO670" s="394"/>
      <c r="AP670" s="394"/>
      <c r="AQ670" s="394"/>
      <c r="AR670" s="394"/>
      <c r="AS670" s="394"/>
      <c r="AT670" s="394"/>
      <c r="AU670" s="394"/>
      <c r="AV670" s="394"/>
      <c r="AW670" s="394"/>
      <c r="AX670" s="394"/>
      <c r="AY670" s="394"/>
      <c r="AZ670" s="394"/>
      <c r="BA670" s="394"/>
    </row>
    <row r="671" spans="1:53" ht="39.75" customHeight="1">
      <c r="A671" s="393"/>
      <c r="B671" s="394"/>
      <c r="C671" s="393"/>
      <c r="D671" s="393"/>
      <c r="E671" s="394"/>
      <c r="F671" s="393"/>
      <c r="G671" s="393"/>
      <c r="H671" s="394"/>
      <c r="I671" s="393"/>
      <c r="J671" s="393"/>
      <c r="K671" s="395"/>
      <c r="L671" s="393"/>
      <c r="M671" s="393"/>
      <c r="N671" s="393" t="str">
        <f t="shared" si="106"/>
        <v/>
      </c>
      <c r="O671" s="394"/>
      <c r="P671" s="393"/>
      <c r="Q671" s="393"/>
      <c r="R671" s="393"/>
      <c r="S671" s="396"/>
      <c r="T671" s="394"/>
      <c r="U671" s="393"/>
      <c r="V671" s="392" t="str">
        <f t="shared" si="107"/>
        <v/>
      </c>
      <c r="W671" s="392" t="str">
        <f t="shared" si="108"/>
        <v/>
      </c>
      <c r="X671" s="393"/>
      <c r="Y671" s="391" t="str">
        <f>IFERROR(VLOOKUP(Z671,BASE!$G$2:$H$3,2,0),"")</f>
        <v/>
      </c>
      <c r="Z671" s="393"/>
      <c r="AA671" s="391" t="str">
        <f>IFERROR(VLOOKUP(AB671,BASE!$J$2:$K$3,2,0),"")</f>
        <v/>
      </c>
      <c r="AB671" s="393"/>
      <c r="AC671" s="391" t="str">
        <f>IFERROR(VLOOKUP(AD671,BASE!M:N,2,0),"")</f>
        <v/>
      </c>
      <c r="AD671" s="393"/>
      <c r="AE671" s="391" t="str">
        <f>IFERROR(VLOOKUP(AF671,BASE!$P$2:$R$14,2,0),"")</f>
        <v/>
      </c>
      <c r="AF671" s="393"/>
      <c r="AG671" s="393"/>
      <c r="AH671" s="393"/>
      <c r="AI671" s="391" t="str">
        <f>IFERROR(VLOOKUP(AJ671,BASE!$D$2:$E$40,2,0),"")</f>
        <v/>
      </c>
      <c r="AJ671" s="393"/>
      <c r="AK671" s="394"/>
      <c r="AL671" s="394"/>
      <c r="AM671" s="394"/>
      <c r="AN671" s="394"/>
      <c r="AO671" s="394"/>
      <c r="AP671" s="394"/>
      <c r="AQ671" s="394"/>
      <c r="AR671" s="394"/>
      <c r="AS671" s="394"/>
      <c r="AT671" s="394"/>
      <c r="AU671" s="394"/>
      <c r="AV671" s="394"/>
      <c r="AW671" s="394"/>
      <c r="AX671" s="394"/>
      <c r="AY671" s="394"/>
      <c r="AZ671" s="394"/>
      <c r="BA671" s="394"/>
    </row>
    <row r="672" spans="1:53" ht="39.75" customHeight="1">
      <c r="A672" s="393"/>
      <c r="B672" s="394"/>
      <c r="C672" s="393"/>
      <c r="D672" s="393"/>
      <c r="E672" s="394"/>
      <c r="F672" s="393"/>
      <c r="G672" s="393"/>
      <c r="H672" s="394"/>
      <c r="I672" s="393"/>
      <c r="J672" s="393"/>
      <c r="K672" s="395"/>
      <c r="L672" s="393"/>
      <c r="M672" s="393"/>
      <c r="N672" s="393" t="str">
        <f t="shared" si="106"/>
        <v/>
      </c>
      <c r="O672" s="394"/>
      <c r="P672" s="393"/>
      <c r="Q672" s="393"/>
      <c r="R672" s="393"/>
      <c r="S672" s="396"/>
      <c r="T672" s="394"/>
      <c r="U672" s="393"/>
      <c r="V672" s="392" t="str">
        <f t="shared" si="107"/>
        <v/>
      </c>
      <c r="W672" s="392" t="str">
        <f t="shared" si="108"/>
        <v/>
      </c>
      <c r="X672" s="393"/>
      <c r="Y672" s="391" t="str">
        <f>IFERROR(VLOOKUP(Z672,BASE!$G$2:$H$3,2,0),"")</f>
        <v/>
      </c>
      <c r="Z672" s="393"/>
      <c r="AA672" s="391" t="str">
        <f>IFERROR(VLOOKUP(AB672,BASE!$J$2:$K$3,2,0),"")</f>
        <v/>
      </c>
      <c r="AB672" s="393"/>
      <c r="AC672" s="391" t="str">
        <f>IFERROR(VLOOKUP(AD672,BASE!M:N,2,0),"")</f>
        <v/>
      </c>
      <c r="AD672" s="393"/>
      <c r="AE672" s="391" t="str">
        <f>IFERROR(VLOOKUP(AF672,BASE!$P$2:$R$14,2,0),"")</f>
        <v/>
      </c>
      <c r="AF672" s="393"/>
      <c r="AG672" s="393"/>
      <c r="AH672" s="393"/>
      <c r="AI672" s="391" t="str">
        <f>IFERROR(VLOOKUP(AJ672,BASE!$D$2:$E$40,2,0),"")</f>
        <v/>
      </c>
      <c r="AJ672" s="393"/>
      <c r="AK672" s="394"/>
      <c r="AL672" s="394"/>
      <c r="AM672" s="394"/>
      <c r="AN672" s="394"/>
      <c r="AO672" s="394"/>
      <c r="AP672" s="394"/>
      <c r="AQ672" s="394"/>
      <c r="AR672" s="394"/>
      <c r="AS672" s="394"/>
      <c r="AT672" s="394"/>
      <c r="AU672" s="394"/>
      <c r="AV672" s="394"/>
      <c r="AW672" s="394"/>
      <c r="AX672" s="394"/>
      <c r="AY672" s="394"/>
      <c r="AZ672" s="394"/>
      <c r="BA672" s="394"/>
    </row>
    <row r="673" spans="1:53" ht="39.75" customHeight="1">
      <c r="A673" s="393"/>
      <c r="B673" s="394"/>
      <c r="C673" s="393"/>
      <c r="D673" s="393"/>
      <c r="E673" s="394"/>
      <c r="F673" s="393"/>
      <c r="G673" s="393"/>
      <c r="H673" s="394"/>
      <c r="I673" s="393"/>
      <c r="J673" s="393"/>
      <c r="K673" s="395"/>
      <c r="L673" s="393"/>
      <c r="M673" s="393"/>
      <c r="N673" s="393" t="str">
        <f t="shared" si="106"/>
        <v/>
      </c>
      <c r="O673" s="394"/>
      <c r="P673" s="393"/>
      <c r="Q673" s="393"/>
      <c r="R673" s="393"/>
      <c r="S673" s="396"/>
      <c r="T673" s="394"/>
      <c r="U673" s="393"/>
      <c r="V673" s="392" t="str">
        <f t="shared" si="107"/>
        <v/>
      </c>
      <c r="W673" s="392" t="str">
        <f t="shared" si="108"/>
        <v/>
      </c>
      <c r="X673" s="393"/>
      <c r="Y673" s="391" t="str">
        <f>IFERROR(VLOOKUP(Z673,BASE!$G$2:$H$3,2,0),"")</f>
        <v/>
      </c>
      <c r="Z673" s="393"/>
      <c r="AA673" s="391" t="str">
        <f>IFERROR(VLOOKUP(AB673,BASE!$J$2:$K$3,2,0),"")</f>
        <v/>
      </c>
      <c r="AB673" s="393"/>
      <c r="AC673" s="391" t="str">
        <f>IFERROR(VLOOKUP(AD673,BASE!M:N,2,0),"")</f>
        <v/>
      </c>
      <c r="AD673" s="393"/>
      <c r="AE673" s="391" t="str">
        <f>IFERROR(VLOOKUP(AF673,BASE!$P$2:$R$14,2,0),"")</f>
        <v/>
      </c>
      <c r="AF673" s="393"/>
      <c r="AG673" s="393"/>
      <c r="AH673" s="393"/>
      <c r="AI673" s="391" t="str">
        <f>IFERROR(VLOOKUP(AJ673,BASE!$D$2:$E$40,2,0),"")</f>
        <v/>
      </c>
      <c r="AJ673" s="393"/>
      <c r="AK673" s="394"/>
      <c r="AL673" s="394"/>
      <c r="AM673" s="394"/>
      <c r="AN673" s="394"/>
      <c r="AO673" s="394"/>
      <c r="AP673" s="394"/>
      <c r="AQ673" s="394"/>
      <c r="AR673" s="394"/>
      <c r="AS673" s="394"/>
      <c r="AT673" s="394"/>
      <c r="AU673" s="394"/>
      <c r="AV673" s="394"/>
      <c r="AW673" s="394"/>
      <c r="AX673" s="394"/>
      <c r="AY673" s="394"/>
      <c r="AZ673" s="394"/>
      <c r="BA673" s="394"/>
    </row>
    <row r="674" spans="1:53" ht="39.75" customHeight="1">
      <c r="A674" s="393"/>
      <c r="B674" s="394"/>
      <c r="C674" s="393"/>
      <c r="D674" s="393"/>
      <c r="E674" s="394"/>
      <c r="F674" s="393"/>
      <c r="G674" s="393"/>
      <c r="H674" s="394"/>
      <c r="I674" s="393"/>
      <c r="J674" s="393"/>
      <c r="K674" s="395"/>
      <c r="L674" s="393"/>
      <c r="M674" s="393"/>
      <c r="N674" s="393" t="str">
        <f t="shared" si="106"/>
        <v/>
      </c>
      <c r="O674" s="394"/>
      <c r="P674" s="393"/>
      <c r="Q674" s="393"/>
      <c r="R674" s="393"/>
      <c r="S674" s="396"/>
      <c r="T674" s="394"/>
      <c r="U674" s="393"/>
      <c r="V674" s="392" t="str">
        <f t="shared" si="107"/>
        <v/>
      </c>
      <c r="W674" s="392" t="str">
        <f t="shared" si="108"/>
        <v/>
      </c>
      <c r="X674" s="393"/>
      <c r="Y674" s="391" t="str">
        <f>IFERROR(VLOOKUP(Z674,BASE!$G$2:$H$3,2,0),"")</f>
        <v/>
      </c>
      <c r="Z674" s="393"/>
      <c r="AA674" s="391" t="str">
        <f>IFERROR(VLOOKUP(AB674,BASE!$J$2:$K$3,2,0),"")</f>
        <v/>
      </c>
      <c r="AB674" s="393"/>
      <c r="AC674" s="391" t="str">
        <f>IFERROR(VLOOKUP(AD674,BASE!M:N,2,0),"")</f>
        <v/>
      </c>
      <c r="AD674" s="393"/>
      <c r="AE674" s="391" t="str">
        <f>IFERROR(VLOOKUP(AF674,BASE!$P$2:$R$14,2,0),"")</f>
        <v/>
      </c>
      <c r="AF674" s="393"/>
      <c r="AG674" s="393"/>
      <c r="AH674" s="393"/>
      <c r="AI674" s="391" t="str">
        <f>IFERROR(VLOOKUP(AJ674,BASE!$D$2:$E$40,2,0),"")</f>
        <v/>
      </c>
      <c r="AJ674" s="393"/>
      <c r="AK674" s="394"/>
      <c r="AL674" s="394"/>
      <c r="AM674" s="394"/>
      <c r="AN674" s="394"/>
      <c r="AO674" s="394"/>
      <c r="AP674" s="394"/>
      <c r="AQ674" s="394"/>
      <c r="AR674" s="394"/>
      <c r="AS674" s="394"/>
      <c r="AT674" s="394"/>
      <c r="AU674" s="394"/>
      <c r="AV674" s="394"/>
      <c r="AW674" s="394"/>
      <c r="AX674" s="394"/>
      <c r="AY674" s="394"/>
      <c r="AZ674" s="394"/>
      <c r="BA674" s="394"/>
    </row>
    <row r="675" spans="1:53" ht="39.75" customHeight="1">
      <c r="A675" s="393"/>
      <c r="B675" s="394"/>
      <c r="C675" s="393"/>
      <c r="D675" s="393"/>
      <c r="E675" s="394"/>
      <c r="F675" s="393"/>
      <c r="G675" s="393"/>
      <c r="H675" s="394"/>
      <c r="I675" s="393"/>
      <c r="J675" s="393"/>
      <c r="K675" s="395"/>
      <c r="L675" s="393"/>
      <c r="M675" s="393"/>
      <c r="N675" s="393" t="str">
        <f t="shared" si="106"/>
        <v/>
      </c>
      <c r="O675" s="394"/>
      <c r="P675" s="393"/>
      <c r="Q675" s="393"/>
      <c r="R675" s="393"/>
      <c r="S675" s="396"/>
      <c r="T675" s="394"/>
      <c r="U675" s="393"/>
      <c r="V675" s="392" t="str">
        <f t="shared" si="107"/>
        <v/>
      </c>
      <c r="W675" s="392" t="str">
        <f t="shared" si="108"/>
        <v/>
      </c>
      <c r="X675" s="393"/>
      <c r="Y675" s="391" t="str">
        <f>IFERROR(VLOOKUP(Z675,BASE!$G$2:$H$3,2,0),"")</f>
        <v/>
      </c>
      <c r="Z675" s="393"/>
      <c r="AA675" s="391" t="str">
        <f>IFERROR(VLOOKUP(AB675,BASE!$J$2:$K$3,2,0),"")</f>
        <v/>
      </c>
      <c r="AB675" s="393"/>
      <c r="AC675" s="391" t="str">
        <f>IFERROR(VLOOKUP(AD675,BASE!M:N,2,0),"")</f>
        <v/>
      </c>
      <c r="AD675" s="393"/>
      <c r="AE675" s="391" t="str">
        <f>IFERROR(VLOOKUP(AF675,BASE!$P$2:$R$14,2,0),"")</f>
        <v/>
      </c>
      <c r="AF675" s="393"/>
      <c r="AG675" s="393"/>
      <c r="AH675" s="393"/>
      <c r="AI675" s="391" t="str">
        <f>IFERROR(VLOOKUP(AJ675,BASE!$D$2:$E$40,2,0),"")</f>
        <v/>
      </c>
      <c r="AJ675" s="393"/>
      <c r="AK675" s="394"/>
      <c r="AL675" s="394"/>
      <c r="AM675" s="394"/>
      <c r="AN675" s="394"/>
      <c r="AO675" s="394"/>
      <c r="AP675" s="394"/>
      <c r="AQ675" s="394"/>
      <c r="AR675" s="394"/>
      <c r="AS675" s="394"/>
      <c r="AT675" s="394"/>
      <c r="AU675" s="394"/>
      <c r="AV675" s="394"/>
      <c r="AW675" s="394"/>
      <c r="AX675" s="394"/>
      <c r="AY675" s="394"/>
      <c r="AZ675" s="394"/>
      <c r="BA675" s="394"/>
    </row>
    <row r="676" spans="1:53" ht="39.75" customHeight="1">
      <c r="A676" s="393"/>
      <c r="B676" s="394"/>
      <c r="C676" s="393"/>
      <c r="D676" s="393"/>
      <c r="E676" s="394"/>
      <c r="F676" s="393"/>
      <c r="G676" s="393"/>
      <c r="H676" s="394"/>
      <c r="I676" s="393"/>
      <c r="J676" s="393"/>
      <c r="K676" s="395"/>
      <c r="L676" s="393"/>
      <c r="M676" s="393"/>
      <c r="N676" s="393" t="str">
        <f t="shared" si="106"/>
        <v/>
      </c>
      <c r="O676" s="394"/>
      <c r="P676" s="393"/>
      <c r="Q676" s="393"/>
      <c r="R676" s="393"/>
      <c r="S676" s="396"/>
      <c r="T676" s="394"/>
      <c r="U676" s="393"/>
      <c r="V676" s="392" t="str">
        <f t="shared" si="107"/>
        <v/>
      </c>
      <c r="W676" s="392" t="str">
        <f t="shared" si="108"/>
        <v/>
      </c>
      <c r="X676" s="393"/>
      <c r="Y676" s="391" t="str">
        <f>IFERROR(VLOOKUP(Z676,BASE!$G$2:$H$3,2,0),"")</f>
        <v/>
      </c>
      <c r="Z676" s="393"/>
      <c r="AA676" s="391" t="str">
        <f>IFERROR(VLOOKUP(AB676,BASE!$J$2:$K$3,2,0),"")</f>
        <v/>
      </c>
      <c r="AB676" s="393"/>
      <c r="AC676" s="391" t="str">
        <f>IFERROR(VLOOKUP(AD676,BASE!M:N,2,0),"")</f>
        <v/>
      </c>
      <c r="AD676" s="393"/>
      <c r="AE676" s="391" t="str">
        <f>IFERROR(VLOOKUP(AF676,BASE!$P$2:$R$14,2,0),"")</f>
        <v/>
      </c>
      <c r="AF676" s="393"/>
      <c r="AG676" s="393"/>
      <c r="AH676" s="393"/>
      <c r="AI676" s="391" t="str">
        <f>IFERROR(VLOOKUP(AJ676,BASE!$D$2:$E$40,2,0),"")</f>
        <v/>
      </c>
      <c r="AJ676" s="393"/>
      <c r="AK676" s="394"/>
      <c r="AL676" s="394"/>
      <c r="AM676" s="394"/>
      <c r="AN676" s="394"/>
      <c r="AO676" s="394"/>
      <c r="AP676" s="394"/>
      <c r="AQ676" s="394"/>
      <c r="AR676" s="394"/>
      <c r="AS676" s="394"/>
      <c r="AT676" s="394"/>
      <c r="AU676" s="394"/>
      <c r="AV676" s="394"/>
      <c r="AW676" s="394"/>
      <c r="AX676" s="394"/>
      <c r="AY676" s="394"/>
      <c r="AZ676" s="394"/>
      <c r="BA676" s="394"/>
    </row>
    <row r="677" spans="1:53" ht="39.75" customHeight="1">
      <c r="A677" s="393"/>
      <c r="B677" s="394"/>
      <c r="C677" s="393"/>
      <c r="D677" s="393"/>
      <c r="E677" s="394"/>
      <c r="F677" s="393"/>
      <c r="G677" s="393"/>
      <c r="H677" s="394"/>
      <c r="I677" s="393"/>
      <c r="J677" s="393"/>
      <c r="K677" s="395"/>
      <c r="L677" s="393"/>
      <c r="M677" s="393"/>
      <c r="N677" s="393" t="str">
        <f t="shared" si="106"/>
        <v/>
      </c>
      <c r="O677" s="394"/>
      <c r="P677" s="393"/>
      <c r="Q677" s="393"/>
      <c r="R677" s="393"/>
      <c r="S677" s="396"/>
      <c r="T677" s="394"/>
      <c r="U677" s="393"/>
      <c r="V677" s="392" t="str">
        <f t="shared" si="107"/>
        <v/>
      </c>
      <c r="W677" s="392" t="str">
        <f t="shared" si="108"/>
        <v/>
      </c>
      <c r="X677" s="393"/>
      <c r="Y677" s="391" t="str">
        <f>IFERROR(VLOOKUP(Z677,BASE!$G$2:$H$3,2,0),"")</f>
        <v/>
      </c>
      <c r="Z677" s="393"/>
      <c r="AA677" s="391" t="str">
        <f>IFERROR(VLOOKUP(AB677,BASE!$J$2:$K$3,2,0),"")</f>
        <v/>
      </c>
      <c r="AB677" s="393"/>
      <c r="AC677" s="391" t="str">
        <f>IFERROR(VLOOKUP(AD677,BASE!M:N,2,0),"")</f>
        <v/>
      </c>
      <c r="AD677" s="393"/>
      <c r="AE677" s="391" t="str">
        <f>IFERROR(VLOOKUP(AF677,BASE!$P$2:$R$14,2,0),"")</f>
        <v/>
      </c>
      <c r="AF677" s="393"/>
      <c r="AG677" s="393"/>
      <c r="AH677" s="393"/>
      <c r="AI677" s="391" t="str">
        <f>IFERROR(VLOOKUP(AJ677,BASE!$D$2:$E$40,2,0),"")</f>
        <v/>
      </c>
      <c r="AJ677" s="393"/>
      <c r="AK677" s="394"/>
      <c r="AL677" s="394"/>
      <c r="AM677" s="394"/>
      <c r="AN677" s="394"/>
      <c r="AO677" s="394"/>
      <c r="AP677" s="394"/>
      <c r="AQ677" s="394"/>
      <c r="AR677" s="394"/>
      <c r="AS677" s="394"/>
      <c r="AT677" s="394"/>
      <c r="AU677" s="394"/>
      <c r="AV677" s="394"/>
      <c r="AW677" s="394"/>
      <c r="AX677" s="394"/>
      <c r="AY677" s="394"/>
      <c r="AZ677" s="394"/>
      <c r="BA677" s="394"/>
    </row>
    <row r="678" spans="1:53" ht="39.75" customHeight="1">
      <c r="A678" s="393"/>
      <c r="B678" s="394"/>
      <c r="C678" s="393"/>
      <c r="D678" s="393"/>
      <c r="E678" s="394"/>
      <c r="F678" s="393"/>
      <c r="G678" s="393"/>
      <c r="H678" s="394"/>
      <c r="I678" s="393"/>
      <c r="J678" s="393"/>
      <c r="K678" s="395"/>
      <c r="L678" s="393"/>
      <c r="M678" s="393"/>
      <c r="N678" s="393" t="str">
        <f t="shared" si="106"/>
        <v/>
      </c>
      <c r="O678" s="394"/>
      <c r="P678" s="393"/>
      <c r="Q678" s="393"/>
      <c r="R678" s="393"/>
      <c r="S678" s="396"/>
      <c r="T678" s="394"/>
      <c r="U678" s="393"/>
      <c r="V678" s="392" t="str">
        <f t="shared" si="107"/>
        <v/>
      </c>
      <c r="W678" s="392" t="str">
        <f t="shared" si="108"/>
        <v/>
      </c>
      <c r="X678" s="393"/>
      <c r="Y678" s="391" t="str">
        <f>IFERROR(VLOOKUP(Z678,BASE!$G$2:$H$3,2,0),"")</f>
        <v/>
      </c>
      <c r="Z678" s="393"/>
      <c r="AA678" s="391" t="str">
        <f>IFERROR(VLOOKUP(AB678,BASE!$J$2:$K$3,2,0),"")</f>
        <v/>
      </c>
      <c r="AB678" s="393"/>
      <c r="AC678" s="391" t="str">
        <f>IFERROR(VLOOKUP(AD678,BASE!M:N,2,0),"")</f>
        <v/>
      </c>
      <c r="AD678" s="393"/>
      <c r="AE678" s="391" t="str">
        <f>IFERROR(VLOOKUP(AF678,BASE!$P$2:$R$14,2,0),"")</f>
        <v/>
      </c>
      <c r="AF678" s="393"/>
      <c r="AG678" s="393"/>
      <c r="AH678" s="393"/>
      <c r="AI678" s="391" t="str">
        <f>IFERROR(VLOOKUP(AJ678,BASE!$D$2:$E$40,2,0),"")</f>
        <v/>
      </c>
      <c r="AJ678" s="393"/>
      <c r="AK678" s="394"/>
      <c r="AL678" s="394"/>
      <c r="AM678" s="394"/>
      <c r="AN678" s="394"/>
      <c r="AO678" s="394"/>
      <c r="AP678" s="394"/>
      <c r="AQ678" s="394"/>
      <c r="AR678" s="394"/>
      <c r="AS678" s="394"/>
      <c r="AT678" s="394"/>
      <c r="AU678" s="394"/>
      <c r="AV678" s="394"/>
      <c r="AW678" s="394"/>
      <c r="AX678" s="394"/>
      <c r="AY678" s="394"/>
      <c r="AZ678" s="394"/>
      <c r="BA678" s="394"/>
    </row>
    <row r="679" spans="1:53" ht="39.75" customHeight="1">
      <c r="A679" s="393"/>
      <c r="B679" s="394"/>
      <c r="C679" s="393"/>
      <c r="D679" s="393"/>
      <c r="E679" s="394"/>
      <c r="F679" s="393"/>
      <c r="G679" s="393"/>
      <c r="H679" s="394"/>
      <c r="I679" s="393"/>
      <c r="J679" s="393"/>
      <c r="K679" s="395"/>
      <c r="L679" s="393"/>
      <c r="M679" s="393"/>
      <c r="N679" s="393" t="str">
        <f t="shared" si="106"/>
        <v/>
      </c>
      <c r="O679" s="394"/>
      <c r="P679" s="393"/>
      <c r="Q679" s="393"/>
      <c r="R679" s="393"/>
      <c r="S679" s="396"/>
      <c r="T679" s="394"/>
      <c r="U679" s="393"/>
      <c r="V679" s="392" t="str">
        <f t="shared" si="107"/>
        <v/>
      </c>
      <c r="W679" s="392" t="str">
        <f t="shared" si="108"/>
        <v/>
      </c>
      <c r="X679" s="393"/>
      <c r="Y679" s="391" t="str">
        <f>IFERROR(VLOOKUP(Z679,BASE!$G$2:$H$3,2,0),"")</f>
        <v/>
      </c>
      <c r="Z679" s="393"/>
      <c r="AA679" s="391" t="str">
        <f>IFERROR(VLOOKUP(AB679,BASE!$J$2:$K$3,2,0),"")</f>
        <v/>
      </c>
      <c r="AB679" s="393"/>
      <c r="AC679" s="391" t="str">
        <f>IFERROR(VLOOKUP(AD679,BASE!M:N,2,0),"")</f>
        <v/>
      </c>
      <c r="AD679" s="393"/>
      <c r="AE679" s="391" t="str">
        <f>IFERROR(VLOOKUP(AF679,BASE!$P$2:$R$14,2,0),"")</f>
        <v/>
      </c>
      <c r="AF679" s="393"/>
      <c r="AG679" s="393"/>
      <c r="AH679" s="393"/>
      <c r="AI679" s="391" t="str">
        <f>IFERROR(VLOOKUP(AJ679,BASE!$D$2:$E$40,2,0),"")</f>
        <v/>
      </c>
      <c r="AJ679" s="393"/>
      <c r="AK679" s="394"/>
      <c r="AL679" s="394"/>
      <c r="AM679" s="394"/>
      <c r="AN679" s="394"/>
      <c r="AO679" s="394"/>
      <c r="AP679" s="394"/>
      <c r="AQ679" s="394"/>
      <c r="AR679" s="394"/>
      <c r="AS679" s="394"/>
      <c r="AT679" s="394"/>
      <c r="AU679" s="394"/>
      <c r="AV679" s="394"/>
      <c r="AW679" s="394"/>
      <c r="AX679" s="394"/>
      <c r="AY679" s="394"/>
      <c r="AZ679" s="394"/>
      <c r="BA679" s="394"/>
    </row>
    <row r="680" spans="1:53" ht="39.75" customHeight="1">
      <c r="A680" s="393"/>
      <c r="B680" s="394"/>
      <c r="C680" s="393"/>
      <c r="D680" s="393"/>
      <c r="E680" s="394"/>
      <c r="F680" s="393"/>
      <c r="G680" s="393"/>
      <c r="H680" s="394"/>
      <c r="I680" s="393"/>
      <c r="J680" s="393"/>
      <c r="K680" s="395"/>
      <c r="L680" s="393"/>
      <c r="M680" s="393"/>
      <c r="N680" s="393" t="str">
        <f t="shared" si="106"/>
        <v/>
      </c>
      <c r="O680" s="394"/>
      <c r="P680" s="393"/>
      <c r="Q680" s="393"/>
      <c r="R680" s="393"/>
      <c r="S680" s="396"/>
      <c r="T680" s="394"/>
      <c r="U680" s="393"/>
      <c r="V680" s="392" t="str">
        <f t="shared" si="107"/>
        <v/>
      </c>
      <c r="W680" s="392" t="str">
        <f t="shared" si="108"/>
        <v/>
      </c>
      <c r="X680" s="393"/>
      <c r="Y680" s="391" t="str">
        <f>IFERROR(VLOOKUP(Z680,BASE!$G$2:$H$3,2,0),"")</f>
        <v/>
      </c>
      <c r="Z680" s="393"/>
      <c r="AA680" s="391" t="str">
        <f>IFERROR(VLOOKUP(AB680,BASE!$J$2:$K$3,2,0),"")</f>
        <v/>
      </c>
      <c r="AB680" s="393"/>
      <c r="AC680" s="391" t="str">
        <f>IFERROR(VLOOKUP(AD680,BASE!M:N,2,0),"")</f>
        <v/>
      </c>
      <c r="AD680" s="393"/>
      <c r="AE680" s="391" t="str">
        <f>IFERROR(VLOOKUP(AF680,BASE!$P$2:$R$14,2,0),"")</f>
        <v/>
      </c>
      <c r="AF680" s="393"/>
      <c r="AG680" s="393"/>
      <c r="AH680" s="393"/>
      <c r="AI680" s="391" t="str">
        <f>IFERROR(VLOOKUP(AJ680,BASE!$D$2:$E$40,2,0),"")</f>
        <v/>
      </c>
      <c r="AJ680" s="393"/>
      <c r="AK680" s="394"/>
      <c r="AL680" s="394"/>
      <c r="AM680" s="394"/>
      <c r="AN680" s="394"/>
      <c r="AO680" s="394"/>
      <c r="AP680" s="394"/>
      <c r="AQ680" s="394"/>
      <c r="AR680" s="394"/>
      <c r="AS680" s="394"/>
      <c r="AT680" s="394"/>
      <c r="AU680" s="394"/>
      <c r="AV680" s="394"/>
      <c r="AW680" s="394"/>
      <c r="AX680" s="394"/>
      <c r="AY680" s="394"/>
      <c r="AZ680" s="394"/>
      <c r="BA680" s="394"/>
    </row>
    <row r="681" spans="1:53" ht="39.75" customHeight="1">
      <c r="A681" s="393"/>
      <c r="B681" s="394"/>
      <c r="C681" s="393"/>
      <c r="D681" s="393"/>
      <c r="E681" s="394"/>
      <c r="F681" s="393"/>
      <c r="G681" s="393"/>
      <c r="H681" s="394"/>
      <c r="I681" s="393"/>
      <c r="J681" s="393"/>
      <c r="K681" s="395"/>
      <c r="L681" s="393"/>
      <c r="M681" s="393"/>
      <c r="N681" s="393" t="str">
        <f t="shared" si="106"/>
        <v/>
      </c>
      <c r="O681" s="394"/>
      <c r="P681" s="393"/>
      <c r="Q681" s="393"/>
      <c r="R681" s="393"/>
      <c r="S681" s="396"/>
      <c r="T681" s="394"/>
      <c r="U681" s="393"/>
      <c r="V681" s="392" t="str">
        <f t="shared" si="107"/>
        <v/>
      </c>
      <c r="W681" s="392" t="str">
        <f t="shared" si="108"/>
        <v/>
      </c>
      <c r="X681" s="393"/>
      <c r="Y681" s="391" t="str">
        <f>IFERROR(VLOOKUP(Z681,BASE!$G$2:$H$3,2,0),"")</f>
        <v/>
      </c>
      <c r="Z681" s="393"/>
      <c r="AA681" s="391" t="str">
        <f>IFERROR(VLOOKUP(AB681,BASE!$J$2:$K$3,2,0),"")</f>
        <v/>
      </c>
      <c r="AB681" s="393"/>
      <c r="AC681" s="391" t="str">
        <f>IFERROR(VLOOKUP(AD681,BASE!M:N,2,0),"")</f>
        <v/>
      </c>
      <c r="AD681" s="393"/>
      <c r="AE681" s="391" t="str">
        <f>IFERROR(VLOOKUP(AF681,BASE!$P$2:$R$14,2,0),"")</f>
        <v/>
      </c>
      <c r="AF681" s="393"/>
      <c r="AG681" s="393"/>
      <c r="AH681" s="393"/>
      <c r="AI681" s="391" t="str">
        <f>IFERROR(VLOOKUP(AJ681,BASE!$D$2:$E$40,2,0),"")</f>
        <v/>
      </c>
      <c r="AJ681" s="393"/>
      <c r="AK681" s="394"/>
      <c r="AL681" s="394"/>
      <c r="AM681" s="394"/>
      <c r="AN681" s="394"/>
      <c r="AO681" s="394"/>
      <c r="AP681" s="394"/>
      <c r="AQ681" s="394"/>
      <c r="AR681" s="394"/>
      <c r="AS681" s="394"/>
      <c r="AT681" s="394"/>
      <c r="AU681" s="394"/>
      <c r="AV681" s="394"/>
      <c r="AW681" s="394"/>
      <c r="AX681" s="394"/>
      <c r="AY681" s="394"/>
      <c r="AZ681" s="394"/>
      <c r="BA681" s="394"/>
    </row>
    <row r="682" spans="1:53" ht="39.75" customHeight="1">
      <c r="A682" s="393"/>
      <c r="B682" s="394"/>
      <c r="C682" s="393"/>
      <c r="D682" s="393"/>
      <c r="E682" s="394"/>
      <c r="F682" s="393"/>
      <c r="G682" s="393"/>
      <c r="H682" s="394"/>
      <c r="I682" s="393"/>
      <c r="J682" s="393"/>
      <c r="K682" s="395"/>
      <c r="L682" s="393"/>
      <c r="M682" s="393"/>
      <c r="N682" s="393" t="str">
        <f t="shared" si="106"/>
        <v/>
      </c>
      <c r="O682" s="394"/>
      <c r="P682" s="393"/>
      <c r="Q682" s="393"/>
      <c r="R682" s="393"/>
      <c r="S682" s="396"/>
      <c r="T682" s="394"/>
      <c r="U682" s="393"/>
      <c r="V682" s="392" t="str">
        <f t="shared" si="107"/>
        <v/>
      </c>
      <c r="W682" s="392" t="str">
        <f t="shared" si="108"/>
        <v/>
      </c>
      <c r="X682" s="393"/>
      <c r="Y682" s="391" t="str">
        <f>IFERROR(VLOOKUP(Z682,BASE!$G$2:$H$3,2,0),"")</f>
        <v/>
      </c>
      <c r="Z682" s="393"/>
      <c r="AA682" s="391" t="str">
        <f>IFERROR(VLOOKUP(AB682,BASE!$J$2:$K$3,2,0),"")</f>
        <v/>
      </c>
      <c r="AB682" s="393"/>
      <c r="AC682" s="391" t="str">
        <f>IFERROR(VLOOKUP(AD682,BASE!M:N,2,0),"")</f>
        <v/>
      </c>
      <c r="AD682" s="393"/>
      <c r="AE682" s="391" t="str">
        <f>IFERROR(VLOOKUP(AF682,BASE!$P$2:$R$14,2,0),"")</f>
        <v/>
      </c>
      <c r="AF682" s="393"/>
      <c r="AG682" s="393"/>
      <c r="AH682" s="393"/>
      <c r="AI682" s="391" t="str">
        <f>IFERROR(VLOOKUP(AJ682,BASE!$D$2:$E$40,2,0),"")</f>
        <v/>
      </c>
      <c r="AJ682" s="393"/>
      <c r="AK682" s="394"/>
      <c r="AL682" s="394"/>
      <c r="AM682" s="394"/>
      <c r="AN682" s="394"/>
      <c r="AO682" s="394"/>
      <c r="AP682" s="394"/>
      <c r="AQ682" s="394"/>
      <c r="AR682" s="394"/>
      <c r="AS682" s="394"/>
      <c r="AT682" s="394"/>
      <c r="AU682" s="394"/>
      <c r="AV682" s="394"/>
      <c r="AW682" s="394"/>
      <c r="AX682" s="394"/>
      <c r="AY682" s="394"/>
      <c r="AZ682" s="394"/>
      <c r="BA682" s="394"/>
    </row>
    <row r="683" spans="1:53" ht="39.75" customHeight="1">
      <c r="A683" s="393"/>
      <c r="B683" s="394"/>
      <c r="C683" s="393"/>
      <c r="D683" s="393"/>
      <c r="E683" s="394"/>
      <c r="F683" s="393"/>
      <c r="G683" s="393"/>
      <c r="H683" s="394"/>
      <c r="I683" s="393"/>
      <c r="J683" s="393"/>
      <c r="K683" s="395"/>
      <c r="L683" s="393"/>
      <c r="M683" s="393"/>
      <c r="N683" s="393" t="str">
        <f t="shared" si="106"/>
        <v/>
      </c>
      <c r="O683" s="394"/>
      <c r="P683" s="393"/>
      <c r="Q683" s="393"/>
      <c r="R683" s="393"/>
      <c r="S683" s="396"/>
      <c r="T683" s="394"/>
      <c r="U683" s="393"/>
      <c r="V683" s="392" t="str">
        <f t="shared" si="107"/>
        <v/>
      </c>
      <c r="W683" s="392" t="str">
        <f t="shared" si="108"/>
        <v/>
      </c>
      <c r="X683" s="393"/>
      <c r="Y683" s="391" t="str">
        <f>IFERROR(VLOOKUP(Z683,BASE!$G$2:$H$3,2,0),"")</f>
        <v/>
      </c>
      <c r="Z683" s="393"/>
      <c r="AA683" s="391" t="str">
        <f>IFERROR(VLOOKUP(AB683,BASE!$J$2:$K$3,2,0),"")</f>
        <v/>
      </c>
      <c r="AB683" s="393"/>
      <c r="AC683" s="391" t="str">
        <f>IFERROR(VLOOKUP(AD683,BASE!M:N,2,0),"")</f>
        <v/>
      </c>
      <c r="AD683" s="393"/>
      <c r="AE683" s="391" t="str">
        <f>IFERROR(VLOOKUP(AF683,BASE!$P$2:$R$14,2,0),"")</f>
        <v/>
      </c>
      <c r="AF683" s="393"/>
      <c r="AG683" s="393"/>
      <c r="AH683" s="393"/>
      <c r="AI683" s="391" t="str">
        <f>IFERROR(VLOOKUP(AJ683,BASE!$D$2:$E$40,2,0),"")</f>
        <v/>
      </c>
      <c r="AJ683" s="393"/>
      <c r="AK683" s="394"/>
      <c r="AL683" s="394"/>
      <c r="AM683" s="394"/>
      <c r="AN683" s="394"/>
      <c r="AO683" s="394"/>
      <c r="AP683" s="394"/>
      <c r="AQ683" s="394"/>
      <c r="AR683" s="394"/>
      <c r="AS683" s="394"/>
      <c r="AT683" s="394"/>
      <c r="AU683" s="394"/>
      <c r="AV683" s="394"/>
      <c r="AW683" s="394"/>
      <c r="AX683" s="394"/>
      <c r="AY683" s="394"/>
      <c r="AZ683" s="394"/>
      <c r="BA683" s="394"/>
    </row>
    <row r="684" spans="1:53" ht="39.75" customHeight="1">
      <c r="A684" s="393"/>
      <c r="B684" s="394"/>
      <c r="C684" s="393"/>
      <c r="D684" s="393"/>
      <c r="E684" s="394"/>
      <c r="F684" s="393"/>
      <c r="G684" s="393"/>
      <c r="H684" s="394"/>
      <c r="I684" s="393"/>
      <c r="J684" s="393"/>
      <c r="K684" s="395"/>
      <c r="L684" s="393"/>
      <c r="M684" s="393"/>
      <c r="N684" s="393" t="str">
        <f t="shared" si="106"/>
        <v/>
      </c>
      <c r="O684" s="394"/>
      <c r="P684" s="393"/>
      <c r="Q684" s="393"/>
      <c r="R684" s="393"/>
      <c r="S684" s="396"/>
      <c r="T684" s="394"/>
      <c r="U684" s="393"/>
      <c r="V684" s="392" t="str">
        <f t="shared" si="107"/>
        <v/>
      </c>
      <c r="W684" s="392" t="str">
        <f t="shared" si="108"/>
        <v/>
      </c>
      <c r="X684" s="393"/>
      <c r="Y684" s="391" t="str">
        <f>IFERROR(VLOOKUP(Z684,BASE!$G$2:$H$3,2,0),"")</f>
        <v/>
      </c>
      <c r="Z684" s="393"/>
      <c r="AA684" s="391" t="str">
        <f>IFERROR(VLOOKUP(AB684,BASE!$J$2:$K$3,2,0),"")</f>
        <v/>
      </c>
      <c r="AB684" s="393"/>
      <c r="AC684" s="391" t="str">
        <f>IFERROR(VLOOKUP(AD684,BASE!M:N,2,0),"")</f>
        <v/>
      </c>
      <c r="AD684" s="393"/>
      <c r="AE684" s="391" t="str">
        <f>IFERROR(VLOOKUP(AF684,BASE!$P$2:$R$14,2,0),"")</f>
        <v/>
      </c>
      <c r="AF684" s="393"/>
      <c r="AG684" s="393"/>
      <c r="AH684" s="393"/>
      <c r="AI684" s="391" t="str">
        <f>IFERROR(VLOOKUP(AJ684,BASE!$D$2:$E$40,2,0),"")</f>
        <v/>
      </c>
      <c r="AJ684" s="393"/>
      <c r="AK684" s="394"/>
      <c r="AL684" s="394"/>
      <c r="AM684" s="394"/>
      <c r="AN684" s="394"/>
      <c r="AO684" s="394"/>
      <c r="AP684" s="394"/>
      <c r="AQ684" s="394"/>
      <c r="AR684" s="394"/>
      <c r="AS684" s="394"/>
      <c r="AT684" s="394"/>
      <c r="AU684" s="394"/>
      <c r="AV684" s="394"/>
      <c r="AW684" s="394"/>
      <c r="AX684" s="394"/>
      <c r="AY684" s="394"/>
      <c r="AZ684" s="394"/>
      <c r="BA684" s="394"/>
    </row>
    <row r="685" spans="1:53" ht="39.75" customHeight="1">
      <c r="A685" s="393"/>
      <c r="B685" s="394"/>
      <c r="C685" s="393"/>
      <c r="D685" s="393"/>
      <c r="E685" s="394"/>
      <c r="F685" s="393"/>
      <c r="G685" s="393"/>
      <c r="H685" s="394"/>
      <c r="I685" s="393"/>
      <c r="J685" s="393"/>
      <c r="K685" s="395"/>
      <c r="L685" s="393"/>
      <c r="M685" s="393"/>
      <c r="N685" s="393" t="str">
        <f t="shared" si="106"/>
        <v/>
      </c>
      <c r="O685" s="394"/>
      <c r="P685" s="393"/>
      <c r="Q685" s="393"/>
      <c r="R685" s="393"/>
      <c r="S685" s="396"/>
      <c r="T685" s="394"/>
      <c r="U685" s="393"/>
      <c r="V685" s="392" t="str">
        <f t="shared" si="107"/>
        <v/>
      </c>
      <c r="W685" s="392" t="str">
        <f t="shared" si="108"/>
        <v/>
      </c>
      <c r="X685" s="393"/>
      <c r="Y685" s="391" t="str">
        <f>IFERROR(VLOOKUP(Z685,BASE!$G$2:$H$3,2,0),"")</f>
        <v/>
      </c>
      <c r="Z685" s="393"/>
      <c r="AA685" s="391" t="str">
        <f>IFERROR(VLOOKUP(AB685,BASE!$J$2:$K$3,2,0),"")</f>
        <v/>
      </c>
      <c r="AB685" s="393"/>
      <c r="AC685" s="391" t="str">
        <f>IFERROR(VLOOKUP(AD685,BASE!M:N,2,0),"")</f>
        <v/>
      </c>
      <c r="AD685" s="393"/>
      <c r="AE685" s="391" t="str">
        <f>IFERROR(VLOOKUP(AF685,BASE!$P$2:$R$14,2,0),"")</f>
        <v/>
      </c>
      <c r="AF685" s="393"/>
      <c r="AG685" s="393"/>
      <c r="AH685" s="393"/>
      <c r="AI685" s="391" t="str">
        <f>IFERROR(VLOOKUP(AJ685,BASE!$D$2:$E$40,2,0),"")</f>
        <v/>
      </c>
      <c r="AJ685" s="393"/>
      <c r="AK685" s="394"/>
      <c r="AL685" s="394"/>
      <c r="AM685" s="394"/>
      <c r="AN685" s="394"/>
      <c r="AO685" s="394"/>
      <c r="AP685" s="394"/>
      <c r="AQ685" s="394"/>
      <c r="AR685" s="394"/>
      <c r="AS685" s="394"/>
      <c r="AT685" s="394"/>
      <c r="AU685" s="394"/>
      <c r="AV685" s="394"/>
      <c r="AW685" s="394"/>
      <c r="AX685" s="394"/>
      <c r="AY685" s="394"/>
      <c r="AZ685" s="394"/>
      <c r="BA685" s="394"/>
    </row>
    <row r="686" spans="1:53" ht="39.75" customHeight="1">
      <c r="A686" s="393"/>
      <c r="B686" s="394"/>
      <c r="C686" s="393"/>
      <c r="D686" s="393"/>
      <c r="E686" s="394"/>
      <c r="F686" s="393"/>
      <c r="G686" s="393"/>
      <c r="H686" s="394"/>
      <c r="I686" s="393"/>
      <c r="J686" s="393"/>
      <c r="K686" s="395"/>
      <c r="L686" s="393"/>
      <c r="M686" s="393"/>
      <c r="N686" s="393" t="str">
        <f t="shared" si="106"/>
        <v/>
      </c>
      <c r="O686" s="394"/>
      <c r="P686" s="393"/>
      <c r="Q686" s="393"/>
      <c r="R686" s="393"/>
      <c r="S686" s="396"/>
      <c r="T686" s="394"/>
      <c r="U686" s="393"/>
      <c r="V686" s="392" t="str">
        <f t="shared" si="107"/>
        <v/>
      </c>
      <c r="W686" s="392" t="str">
        <f t="shared" si="108"/>
        <v/>
      </c>
      <c r="X686" s="393"/>
      <c r="Y686" s="391" t="str">
        <f>IFERROR(VLOOKUP(Z686,BASE!$G$2:$H$3,2,0),"")</f>
        <v/>
      </c>
      <c r="Z686" s="393"/>
      <c r="AA686" s="391" t="str">
        <f>IFERROR(VLOOKUP(AB686,BASE!$J$2:$K$3,2,0),"")</f>
        <v/>
      </c>
      <c r="AB686" s="393"/>
      <c r="AC686" s="391" t="str">
        <f>IFERROR(VLOOKUP(AD686,BASE!M:N,2,0),"")</f>
        <v/>
      </c>
      <c r="AD686" s="393"/>
      <c r="AE686" s="391" t="str">
        <f>IFERROR(VLOOKUP(AF686,BASE!$P$2:$R$14,2,0),"")</f>
        <v/>
      </c>
      <c r="AF686" s="393"/>
      <c r="AG686" s="393"/>
      <c r="AH686" s="393"/>
      <c r="AI686" s="391" t="str">
        <f>IFERROR(VLOOKUP(AJ686,BASE!$D$2:$E$40,2,0),"")</f>
        <v/>
      </c>
      <c r="AJ686" s="393"/>
      <c r="AK686" s="394"/>
      <c r="AL686" s="394"/>
      <c r="AM686" s="394"/>
      <c r="AN686" s="394"/>
      <c r="AO686" s="394"/>
      <c r="AP686" s="394"/>
      <c r="AQ686" s="394"/>
      <c r="AR686" s="394"/>
      <c r="AS686" s="394"/>
      <c r="AT686" s="394"/>
      <c r="AU686" s="394"/>
      <c r="AV686" s="394"/>
      <c r="AW686" s="394"/>
      <c r="AX686" s="394"/>
      <c r="AY686" s="394"/>
      <c r="AZ686" s="394"/>
      <c r="BA686" s="394"/>
    </row>
    <row r="687" spans="1:53" ht="39.75" customHeight="1">
      <c r="A687" s="393"/>
      <c r="B687" s="394"/>
      <c r="C687" s="393"/>
      <c r="D687" s="393"/>
      <c r="E687" s="394"/>
      <c r="F687" s="393"/>
      <c r="G687" s="393"/>
      <c r="H687" s="394"/>
      <c r="I687" s="393"/>
      <c r="J687" s="393"/>
      <c r="K687" s="395"/>
      <c r="L687" s="393"/>
      <c r="M687" s="393"/>
      <c r="N687" s="393" t="str">
        <f t="shared" si="106"/>
        <v/>
      </c>
      <c r="O687" s="394"/>
      <c r="P687" s="393"/>
      <c r="Q687" s="393"/>
      <c r="R687" s="393"/>
      <c r="S687" s="396"/>
      <c r="T687" s="394"/>
      <c r="U687" s="393"/>
      <c r="V687" s="392" t="str">
        <f t="shared" si="107"/>
        <v/>
      </c>
      <c r="W687" s="392" t="str">
        <f t="shared" si="108"/>
        <v/>
      </c>
      <c r="X687" s="393"/>
      <c r="Y687" s="391" t="str">
        <f>IFERROR(VLOOKUP(Z687,BASE!$G$2:$H$3,2,0),"")</f>
        <v/>
      </c>
      <c r="Z687" s="393"/>
      <c r="AA687" s="391" t="str">
        <f>IFERROR(VLOOKUP(AB687,BASE!$J$2:$K$3,2,0),"")</f>
        <v/>
      </c>
      <c r="AB687" s="393"/>
      <c r="AC687" s="391" t="str">
        <f>IFERROR(VLOOKUP(AD687,BASE!M:N,2,0),"")</f>
        <v/>
      </c>
      <c r="AD687" s="393"/>
      <c r="AE687" s="391" t="str">
        <f>IFERROR(VLOOKUP(AF687,BASE!$P$2:$R$14,2,0),"")</f>
        <v/>
      </c>
      <c r="AF687" s="393"/>
      <c r="AG687" s="393"/>
      <c r="AH687" s="393"/>
      <c r="AI687" s="391" t="str">
        <f>IFERROR(VLOOKUP(AJ687,BASE!$D$2:$E$40,2,0),"")</f>
        <v/>
      </c>
      <c r="AJ687" s="393"/>
      <c r="AK687" s="394"/>
      <c r="AL687" s="394"/>
      <c r="AM687" s="394"/>
      <c r="AN687" s="394"/>
      <c r="AO687" s="394"/>
      <c r="AP687" s="394"/>
      <c r="AQ687" s="394"/>
      <c r="AR687" s="394"/>
      <c r="AS687" s="394"/>
      <c r="AT687" s="394"/>
      <c r="AU687" s="394"/>
      <c r="AV687" s="394"/>
      <c r="AW687" s="394"/>
      <c r="AX687" s="394"/>
      <c r="AY687" s="394"/>
      <c r="AZ687" s="394"/>
      <c r="BA687" s="394"/>
    </row>
    <row r="688" spans="1:53" ht="39.75" customHeight="1">
      <c r="A688" s="393"/>
      <c r="B688" s="394"/>
      <c r="C688" s="393"/>
      <c r="D688" s="393"/>
      <c r="E688" s="394"/>
      <c r="F688" s="393"/>
      <c r="G688" s="393"/>
      <c r="H688" s="394"/>
      <c r="I688" s="393"/>
      <c r="J688" s="393"/>
      <c r="K688" s="395"/>
      <c r="L688" s="393"/>
      <c r="M688" s="393"/>
      <c r="N688" s="393" t="str">
        <f t="shared" si="106"/>
        <v/>
      </c>
      <c r="O688" s="394"/>
      <c r="P688" s="393"/>
      <c r="Q688" s="393"/>
      <c r="R688" s="393"/>
      <c r="S688" s="396"/>
      <c r="T688" s="394"/>
      <c r="U688" s="393"/>
      <c r="V688" s="392" t="str">
        <f t="shared" si="107"/>
        <v/>
      </c>
      <c r="W688" s="392" t="str">
        <f t="shared" si="108"/>
        <v/>
      </c>
      <c r="X688" s="393"/>
      <c r="Y688" s="391" t="str">
        <f>IFERROR(VLOOKUP(Z688,BASE!$G$2:$H$3,2,0),"")</f>
        <v/>
      </c>
      <c r="Z688" s="393"/>
      <c r="AA688" s="391" t="str">
        <f>IFERROR(VLOOKUP(AB688,BASE!$J$2:$K$3,2,0),"")</f>
        <v/>
      </c>
      <c r="AB688" s="393"/>
      <c r="AC688" s="391" t="str">
        <f>IFERROR(VLOOKUP(AD688,BASE!M:N,2,0),"")</f>
        <v/>
      </c>
      <c r="AD688" s="393"/>
      <c r="AE688" s="391" t="str">
        <f>IFERROR(VLOOKUP(AF688,BASE!$P$2:$R$14,2,0),"")</f>
        <v/>
      </c>
      <c r="AF688" s="393"/>
      <c r="AG688" s="393"/>
      <c r="AH688" s="393"/>
      <c r="AI688" s="391" t="str">
        <f>IFERROR(VLOOKUP(AJ688,BASE!$D$2:$E$40,2,0),"")</f>
        <v/>
      </c>
      <c r="AJ688" s="393"/>
      <c r="AK688" s="394"/>
      <c r="AL688" s="394"/>
      <c r="AM688" s="394"/>
      <c r="AN688" s="394"/>
      <c r="AO688" s="394"/>
      <c r="AP688" s="394"/>
      <c r="AQ688" s="394"/>
      <c r="AR688" s="394"/>
      <c r="AS688" s="394"/>
      <c r="AT688" s="394"/>
      <c r="AU688" s="394"/>
      <c r="AV688" s="394"/>
      <c r="AW688" s="394"/>
      <c r="AX688" s="394"/>
      <c r="AY688" s="394"/>
      <c r="AZ688" s="394"/>
      <c r="BA688" s="394"/>
    </row>
    <row r="689" spans="1:53" ht="39.75" customHeight="1">
      <c r="A689" s="393"/>
      <c r="B689" s="394"/>
      <c r="C689" s="393"/>
      <c r="D689" s="393"/>
      <c r="E689" s="394"/>
      <c r="F689" s="393"/>
      <c r="G689" s="393"/>
      <c r="H689" s="394"/>
      <c r="I689" s="393"/>
      <c r="J689" s="393"/>
      <c r="K689" s="395"/>
      <c r="L689" s="393"/>
      <c r="M689" s="393"/>
      <c r="N689" s="393" t="str">
        <f t="shared" si="106"/>
        <v/>
      </c>
      <c r="O689" s="394"/>
      <c r="P689" s="393"/>
      <c r="Q689" s="393"/>
      <c r="R689" s="393"/>
      <c r="S689" s="396"/>
      <c r="T689" s="394"/>
      <c r="U689" s="393"/>
      <c r="V689" s="392" t="str">
        <f t="shared" si="107"/>
        <v/>
      </c>
      <c r="W689" s="392" t="str">
        <f t="shared" si="108"/>
        <v/>
      </c>
      <c r="X689" s="393"/>
      <c r="Y689" s="391" t="str">
        <f>IFERROR(VLOOKUP(Z689,BASE!$G$2:$H$3,2,0),"")</f>
        <v/>
      </c>
      <c r="Z689" s="393"/>
      <c r="AA689" s="391" t="str">
        <f>IFERROR(VLOOKUP(AB689,BASE!$J$2:$K$3,2,0),"")</f>
        <v/>
      </c>
      <c r="AB689" s="393"/>
      <c r="AC689" s="391" t="str">
        <f>IFERROR(VLOOKUP(AD689,BASE!M:N,2,0),"")</f>
        <v/>
      </c>
      <c r="AD689" s="393"/>
      <c r="AE689" s="391" t="str">
        <f>IFERROR(VLOOKUP(AF689,BASE!$P$2:$R$14,2,0),"")</f>
        <v/>
      </c>
      <c r="AF689" s="393"/>
      <c r="AG689" s="393"/>
      <c r="AH689" s="393"/>
      <c r="AI689" s="391" t="str">
        <f>IFERROR(VLOOKUP(AJ689,BASE!$D$2:$E$40,2,0),"")</f>
        <v/>
      </c>
      <c r="AJ689" s="393"/>
      <c r="AK689" s="394"/>
      <c r="AL689" s="394"/>
      <c r="AM689" s="394"/>
      <c r="AN689" s="394"/>
      <c r="AO689" s="394"/>
      <c r="AP689" s="394"/>
      <c r="AQ689" s="394"/>
      <c r="AR689" s="394"/>
      <c r="AS689" s="394"/>
      <c r="AT689" s="394"/>
      <c r="AU689" s="394"/>
      <c r="AV689" s="394"/>
      <c r="AW689" s="394"/>
      <c r="AX689" s="394"/>
      <c r="AY689" s="394"/>
      <c r="AZ689" s="394"/>
      <c r="BA689" s="394"/>
    </row>
    <row r="690" spans="1:53" ht="39.75" customHeight="1">
      <c r="A690" s="393"/>
      <c r="B690" s="394"/>
      <c r="C690" s="393"/>
      <c r="D690" s="393"/>
      <c r="E690" s="394"/>
      <c r="F690" s="393"/>
      <c r="G690" s="393"/>
      <c r="H690" s="394"/>
      <c r="I690" s="393"/>
      <c r="J690" s="393"/>
      <c r="K690" s="395"/>
      <c r="L690" s="393"/>
      <c r="M690" s="393"/>
      <c r="N690" s="393" t="str">
        <f t="shared" si="106"/>
        <v/>
      </c>
      <c r="O690" s="394"/>
      <c r="P690" s="393"/>
      <c r="Q690" s="393"/>
      <c r="R690" s="393"/>
      <c r="S690" s="396"/>
      <c r="T690" s="394"/>
      <c r="U690" s="393"/>
      <c r="V690" s="392" t="str">
        <f t="shared" si="107"/>
        <v/>
      </c>
      <c r="W690" s="392" t="str">
        <f t="shared" si="108"/>
        <v/>
      </c>
      <c r="X690" s="393"/>
      <c r="Y690" s="391" t="str">
        <f>IFERROR(VLOOKUP(Z690,BASE!$G$2:$H$3,2,0),"")</f>
        <v/>
      </c>
      <c r="Z690" s="393"/>
      <c r="AA690" s="391" t="str">
        <f>IFERROR(VLOOKUP(AB690,BASE!$J$2:$K$3,2,0),"")</f>
        <v/>
      </c>
      <c r="AB690" s="393"/>
      <c r="AC690" s="391" t="str">
        <f>IFERROR(VLOOKUP(AD690,BASE!M:N,2,0),"")</f>
        <v/>
      </c>
      <c r="AD690" s="393"/>
      <c r="AE690" s="391" t="str">
        <f>IFERROR(VLOOKUP(AF690,BASE!$P$2:$R$14,2,0),"")</f>
        <v/>
      </c>
      <c r="AF690" s="393"/>
      <c r="AG690" s="393"/>
      <c r="AH690" s="393"/>
      <c r="AI690" s="391" t="str">
        <f>IFERROR(VLOOKUP(AJ690,BASE!$D$2:$E$40,2,0),"")</f>
        <v/>
      </c>
      <c r="AJ690" s="393"/>
      <c r="AK690" s="394"/>
      <c r="AL690" s="394"/>
      <c r="AM690" s="394"/>
      <c r="AN690" s="394"/>
      <c r="AO690" s="394"/>
      <c r="AP690" s="394"/>
      <c r="AQ690" s="394"/>
      <c r="AR690" s="394"/>
      <c r="AS690" s="394"/>
      <c r="AT690" s="394"/>
      <c r="AU690" s="394"/>
      <c r="AV690" s="394"/>
      <c r="AW690" s="394"/>
      <c r="AX690" s="394"/>
      <c r="AY690" s="394"/>
      <c r="AZ690" s="394"/>
      <c r="BA690" s="394"/>
    </row>
    <row r="691" spans="1:53" ht="39.75" customHeight="1">
      <c r="A691" s="393"/>
      <c r="B691" s="394"/>
      <c r="C691" s="393"/>
      <c r="D691" s="393"/>
      <c r="E691" s="394"/>
      <c r="F691" s="393"/>
      <c r="G691" s="393"/>
      <c r="H691" s="394"/>
      <c r="I691" s="393"/>
      <c r="J691" s="393"/>
      <c r="K691" s="395"/>
      <c r="L691" s="393"/>
      <c r="M691" s="393"/>
      <c r="N691" s="393" t="str">
        <f t="shared" si="106"/>
        <v/>
      </c>
      <c r="O691" s="394"/>
      <c r="P691" s="393"/>
      <c r="Q691" s="393"/>
      <c r="R691" s="393"/>
      <c r="S691" s="396"/>
      <c r="T691" s="394"/>
      <c r="U691" s="393"/>
      <c r="V691" s="392" t="str">
        <f t="shared" si="107"/>
        <v/>
      </c>
      <c r="W691" s="392" t="str">
        <f t="shared" si="108"/>
        <v/>
      </c>
      <c r="X691" s="393"/>
      <c r="Y691" s="391" t="str">
        <f>IFERROR(VLOOKUP(Z691,BASE!$G$2:$H$3,2,0),"")</f>
        <v/>
      </c>
      <c r="Z691" s="393"/>
      <c r="AA691" s="391" t="str">
        <f>IFERROR(VLOOKUP(AB691,BASE!$J$2:$K$3,2,0),"")</f>
        <v/>
      </c>
      <c r="AB691" s="393"/>
      <c r="AC691" s="391" t="str">
        <f>IFERROR(VLOOKUP(AD691,BASE!M:N,2,0),"")</f>
        <v/>
      </c>
      <c r="AD691" s="393"/>
      <c r="AE691" s="391" t="str">
        <f>IFERROR(VLOOKUP(AF691,BASE!$P$2:$R$14,2,0),"")</f>
        <v/>
      </c>
      <c r="AF691" s="393"/>
      <c r="AG691" s="393"/>
      <c r="AH691" s="393"/>
      <c r="AI691" s="391" t="str">
        <f>IFERROR(VLOOKUP(AJ691,BASE!$D$2:$E$40,2,0),"")</f>
        <v/>
      </c>
      <c r="AJ691" s="393"/>
      <c r="AK691" s="394"/>
      <c r="AL691" s="394"/>
      <c r="AM691" s="394"/>
      <c r="AN691" s="394"/>
      <c r="AO691" s="394"/>
      <c r="AP691" s="394"/>
      <c r="AQ691" s="394"/>
      <c r="AR691" s="394"/>
      <c r="AS691" s="394"/>
      <c r="AT691" s="394"/>
      <c r="AU691" s="394"/>
      <c r="AV691" s="394"/>
      <c r="AW691" s="394"/>
      <c r="AX691" s="394"/>
      <c r="AY691" s="394"/>
      <c r="AZ691" s="394"/>
      <c r="BA691" s="394"/>
    </row>
    <row r="692" spans="1:53" ht="39.75" customHeight="1">
      <c r="A692" s="393"/>
      <c r="B692" s="394"/>
      <c r="C692" s="393"/>
      <c r="D692" s="393"/>
      <c r="E692" s="394"/>
      <c r="F692" s="393"/>
      <c r="G692" s="393"/>
      <c r="H692" s="394"/>
      <c r="I692" s="393"/>
      <c r="J692" s="393"/>
      <c r="K692" s="395"/>
      <c r="L692" s="393"/>
      <c r="M692" s="393"/>
      <c r="N692" s="393" t="str">
        <f t="shared" si="106"/>
        <v/>
      </c>
      <c r="O692" s="394"/>
      <c r="P692" s="393"/>
      <c r="Q692" s="393"/>
      <c r="R692" s="393"/>
      <c r="S692" s="396"/>
      <c r="T692" s="394"/>
      <c r="U692" s="393"/>
      <c r="V692" s="392" t="str">
        <f t="shared" si="107"/>
        <v/>
      </c>
      <c r="W692" s="392" t="str">
        <f t="shared" si="108"/>
        <v/>
      </c>
      <c r="X692" s="393"/>
      <c r="Y692" s="391" t="str">
        <f>IFERROR(VLOOKUP(Z692,BASE!$G$2:$H$3,2,0),"")</f>
        <v/>
      </c>
      <c r="Z692" s="393"/>
      <c r="AA692" s="391" t="str">
        <f>IFERROR(VLOOKUP(AB692,BASE!$J$2:$K$3,2,0),"")</f>
        <v/>
      </c>
      <c r="AB692" s="393"/>
      <c r="AC692" s="391" t="str">
        <f>IFERROR(VLOOKUP(AD692,BASE!M:N,2,0),"")</f>
        <v/>
      </c>
      <c r="AD692" s="393"/>
      <c r="AE692" s="391" t="str">
        <f>IFERROR(VLOOKUP(AF692,BASE!$P$2:$R$14,2,0),"")</f>
        <v/>
      </c>
      <c r="AF692" s="393"/>
      <c r="AG692" s="393"/>
      <c r="AH692" s="393"/>
      <c r="AI692" s="391" t="str">
        <f>IFERROR(VLOOKUP(AJ692,BASE!$D$2:$E$40,2,0),"")</f>
        <v/>
      </c>
      <c r="AJ692" s="393"/>
      <c r="AK692" s="394"/>
      <c r="AL692" s="394"/>
      <c r="AM692" s="394"/>
      <c r="AN692" s="394"/>
      <c r="AO692" s="394"/>
      <c r="AP692" s="394"/>
      <c r="AQ692" s="394"/>
      <c r="AR692" s="394"/>
      <c r="AS692" s="394"/>
      <c r="AT692" s="394"/>
      <c r="AU692" s="394"/>
      <c r="AV692" s="394"/>
      <c r="AW692" s="394"/>
      <c r="AX692" s="394"/>
      <c r="AY692" s="394"/>
      <c r="AZ692" s="394"/>
      <c r="BA692" s="394"/>
    </row>
    <row r="693" spans="1:53" ht="39.75" customHeight="1">
      <c r="A693" s="393"/>
      <c r="B693" s="394"/>
      <c r="C693" s="393"/>
      <c r="D693" s="393"/>
      <c r="E693" s="394"/>
      <c r="F693" s="393"/>
      <c r="G693" s="393"/>
      <c r="H693" s="394"/>
      <c r="I693" s="393"/>
      <c r="J693" s="393"/>
      <c r="K693" s="395"/>
      <c r="L693" s="393"/>
      <c r="M693" s="393"/>
      <c r="N693" s="393" t="str">
        <f t="shared" si="106"/>
        <v/>
      </c>
      <c r="O693" s="394"/>
      <c r="P693" s="393"/>
      <c r="Q693" s="393"/>
      <c r="R693" s="393"/>
      <c r="S693" s="396"/>
      <c r="T693" s="394"/>
      <c r="U693" s="393"/>
      <c r="V693" s="392" t="str">
        <f t="shared" si="107"/>
        <v/>
      </c>
      <c r="W693" s="392" t="str">
        <f t="shared" si="108"/>
        <v/>
      </c>
      <c r="X693" s="393"/>
      <c r="Y693" s="391" t="str">
        <f>IFERROR(VLOOKUP(Z693,BASE!$G$2:$H$3,2,0),"")</f>
        <v/>
      </c>
      <c r="Z693" s="393"/>
      <c r="AA693" s="391" t="str">
        <f>IFERROR(VLOOKUP(AB693,BASE!$J$2:$K$3,2,0),"")</f>
        <v/>
      </c>
      <c r="AB693" s="393"/>
      <c r="AC693" s="391" t="str">
        <f>IFERROR(VLOOKUP(AD693,BASE!M:N,2,0),"")</f>
        <v/>
      </c>
      <c r="AD693" s="393"/>
      <c r="AE693" s="391" t="str">
        <f>IFERROR(VLOOKUP(AF693,BASE!$P$2:$R$14,2,0),"")</f>
        <v/>
      </c>
      <c r="AF693" s="393"/>
      <c r="AG693" s="393"/>
      <c r="AH693" s="393"/>
      <c r="AI693" s="391" t="str">
        <f>IFERROR(VLOOKUP(AJ693,BASE!$D$2:$E$40,2,0),"")</f>
        <v/>
      </c>
      <c r="AJ693" s="393"/>
      <c r="AK693" s="394"/>
      <c r="AL693" s="394"/>
      <c r="AM693" s="394"/>
      <c r="AN693" s="394"/>
      <c r="AO693" s="394"/>
      <c r="AP693" s="394"/>
      <c r="AQ693" s="394"/>
      <c r="AR693" s="394"/>
      <c r="AS693" s="394"/>
      <c r="AT693" s="394"/>
      <c r="AU693" s="394"/>
      <c r="AV693" s="394"/>
      <c r="AW693" s="394"/>
      <c r="AX693" s="394"/>
      <c r="AY693" s="394"/>
      <c r="AZ693" s="394"/>
      <c r="BA693" s="394"/>
    </row>
    <row r="694" spans="1:53" ht="39.75" customHeight="1">
      <c r="A694" s="393"/>
      <c r="B694" s="394"/>
      <c r="C694" s="393"/>
      <c r="D694" s="393"/>
      <c r="E694" s="394"/>
      <c r="F694" s="393"/>
      <c r="G694" s="393"/>
      <c r="H694" s="394"/>
      <c r="I694" s="393"/>
      <c r="J694" s="393"/>
      <c r="K694" s="395"/>
      <c r="L694" s="393"/>
      <c r="M694" s="393"/>
      <c r="N694" s="393" t="str">
        <f t="shared" si="106"/>
        <v/>
      </c>
      <c r="O694" s="394"/>
      <c r="P694" s="393"/>
      <c r="Q694" s="393"/>
      <c r="R694" s="393"/>
      <c r="S694" s="396"/>
      <c r="T694" s="394"/>
      <c r="U694" s="393"/>
      <c r="V694" s="392" t="str">
        <f t="shared" si="107"/>
        <v/>
      </c>
      <c r="W694" s="392" t="str">
        <f t="shared" si="108"/>
        <v/>
      </c>
      <c r="X694" s="393"/>
      <c r="Y694" s="391" t="str">
        <f>IFERROR(VLOOKUP(Z694,BASE!$G$2:$H$3,2,0),"")</f>
        <v/>
      </c>
      <c r="Z694" s="393"/>
      <c r="AA694" s="391" t="str">
        <f>IFERROR(VLOOKUP(AB694,BASE!$J$2:$K$3,2,0),"")</f>
        <v/>
      </c>
      <c r="AB694" s="393"/>
      <c r="AC694" s="391" t="str">
        <f>IFERROR(VLOOKUP(AD694,BASE!M:N,2,0),"")</f>
        <v/>
      </c>
      <c r="AD694" s="393"/>
      <c r="AE694" s="391" t="str">
        <f>IFERROR(VLOOKUP(AF694,BASE!$P$2:$R$14,2,0),"")</f>
        <v/>
      </c>
      <c r="AF694" s="393"/>
      <c r="AG694" s="393"/>
      <c r="AH694" s="393"/>
      <c r="AI694" s="391" t="str">
        <f>IFERROR(VLOOKUP(AJ694,BASE!$D$2:$E$40,2,0),"")</f>
        <v/>
      </c>
      <c r="AJ694" s="393"/>
      <c r="AK694" s="394"/>
      <c r="AL694" s="394"/>
      <c r="AM694" s="394"/>
      <c r="AN694" s="394"/>
      <c r="AO694" s="394"/>
      <c r="AP694" s="394"/>
      <c r="AQ694" s="394"/>
      <c r="AR694" s="394"/>
      <c r="AS694" s="394"/>
      <c r="AT694" s="394"/>
      <c r="AU694" s="394"/>
      <c r="AV694" s="394"/>
      <c r="AW694" s="394"/>
      <c r="AX694" s="394"/>
      <c r="AY694" s="394"/>
      <c r="AZ694" s="394"/>
      <c r="BA694" s="394"/>
    </row>
    <row r="695" spans="1:53" ht="39.75" customHeight="1">
      <c r="A695" s="393"/>
      <c r="B695" s="394"/>
      <c r="C695" s="393"/>
      <c r="D695" s="393"/>
      <c r="E695" s="394"/>
      <c r="F695" s="393"/>
      <c r="G695" s="393"/>
      <c r="H695" s="394"/>
      <c r="I695" s="393"/>
      <c r="J695" s="393"/>
      <c r="K695" s="395"/>
      <c r="L695" s="393"/>
      <c r="M695" s="393"/>
      <c r="N695" s="393" t="str">
        <f t="shared" si="106"/>
        <v/>
      </c>
      <c r="O695" s="394"/>
      <c r="P695" s="393"/>
      <c r="Q695" s="393"/>
      <c r="R695" s="393"/>
      <c r="S695" s="396"/>
      <c r="T695" s="394"/>
      <c r="U695" s="393"/>
      <c r="V695" s="392" t="str">
        <f t="shared" si="107"/>
        <v/>
      </c>
      <c r="W695" s="392" t="str">
        <f t="shared" si="108"/>
        <v/>
      </c>
      <c r="X695" s="393"/>
      <c r="Y695" s="391" t="str">
        <f>IFERROR(VLOOKUP(Z695,BASE!$G$2:$H$3,2,0),"")</f>
        <v/>
      </c>
      <c r="Z695" s="393"/>
      <c r="AA695" s="391" t="str">
        <f>IFERROR(VLOOKUP(AB695,BASE!$J$2:$K$3,2,0),"")</f>
        <v/>
      </c>
      <c r="AB695" s="393"/>
      <c r="AC695" s="391" t="str">
        <f>IFERROR(VLOOKUP(AD695,BASE!M:N,2,0),"")</f>
        <v/>
      </c>
      <c r="AD695" s="393"/>
      <c r="AE695" s="391" t="str">
        <f>IFERROR(VLOOKUP(AF695,BASE!$P$2:$R$14,2,0),"")</f>
        <v/>
      </c>
      <c r="AF695" s="393"/>
      <c r="AG695" s="393"/>
      <c r="AH695" s="393"/>
      <c r="AI695" s="391" t="str">
        <f>IFERROR(VLOOKUP(AJ695,BASE!$D$2:$E$40,2,0),"")</f>
        <v/>
      </c>
      <c r="AJ695" s="393"/>
      <c r="AK695" s="394"/>
      <c r="AL695" s="394"/>
      <c r="AM695" s="394"/>
      <c r="AN695" s="394"/>
      <c r="AO695" s="394"/>
      <c r="AP695" s="394"/>
      <c r="AQ695" s="394"/>
      <c r="AR695" s="394"/>
      <c r="AS695" s="394"/>
      <c r="AT695" s="394"/>
      <c r="AU695" s="394"/>
      <c r="AV695" s="394"/>
      <c r="AW695" s="394"/>
      <c r="AX695" s="394"/>
      <c r="AY695" s="394"/>
      <c r="AZ695" s="394"/>
      <c r="BA695" s="394"/>
    </row>
    <row r="696" spans="1:53" ht="39.75" customHeight="1">
      <c r="A696" s="393"/>
      <c r="B696" s="394"/>
      <c r="C696" s="393"/>
      <c r="D696" s="393"/>
      <c r="E696" s="394"/>
      <c r="F696" s="393"/>
      <c r="G696" s="393"/>
      <c r="H696" s="394"/>
      <c r="I696" s="393"/>
      <c r="J696" s="393"/>
      <c r="K696" s="395"/>
      <c r="L696" s="393"/>
      <c r="M696" s="393"/>
      <c r="N696" s="393" t="str">
        <f t="shared" si="106"/>
        <v/>
      </c>
      <c r="O696" s="394"/>
      <c r="P696" s="393"/>
      <c r="Q696" s="393"/>
      <c r="R696" s="393"/>
      <c r="S696" s="396"/>
      <c r="T696" s="394"/>
      <c r="U696" s="393"/>
      <c r="V696" s="392" t="str">
        <f t="shared" si="107"/>
        <v/>
      </c>
      <c r="W696" s="392" t="str">
        <f t="shared" si="108"/>
        <v/>
      </c>
      <c r="X696" s="393"/>
      <c r="Y696" s="391" t="str">
        <f>IFERROR(VLOOKUP(Z696,BASE!$G$2:$H$3,2,0),"")</f>
        <v/>
      </c>
      <c r="Z696" s="393"/>
      <c r="AA696" s="391" t="str">
        <f>IFERROR(VLOOKUP(AB696,BASE!$J$2:$K$3,2,0),"")</f>
        <v/>
      </c>
      <c r="AB696" s="393"/>
      <c r="AC696" s="391" t="str">
        <f>IFERROR(VLOOKUP(AD696,BASE!M:N,2,0),"")</f>
        <v/>
      </c>
      <c r="AD696" s="393"/>
      <c r="AE696" s="391" t="str">
        <f>IFERROR(VLOOKUP(AF696,BASE!$P$2:$R$14,2,0),"")</f>
        <v/>
      </c>
      <c r="AF696" s="393"/>
      <c r="AG696" s="393"/>
      <c r="AH696" s="393"/>
      <c r="AI696" s="391" t="str">
        <f>IFERROR(VLOOKUP(AJ696,BASE!$D$2:$E$40,2,0),"")</f>
        <v/>
      </c>
      <c r="AJ696" s="393"/>
      <c r="AK696" s="394"/>
      <c r="AL696" s="394"/>
      <c r="AM696" s="394"/>
      <c r="AN696" s="394"/>
      <c r="AO696" s="394"/>
      <c r="AP696" s="394"/>
      <c r="AQ696" s="394"/>
      <c r="AR696" s="394"/>
      <c r="AS696" s="394"/>
      <c r="AT696" s="394"/>
      <c r="AU696" s="394"/>
      <c r="AV696" s="394"/>
      <c r="AW696" s="394"/>
      <c r="AX696" s="394"/>
      <c r="AY696" s="394"/>
      <c r="AZ696" s="394"/>
      <c r="BA696" s="394"/>
    </row>
    <row r="697" spans="1:53" ht="39.75" customHeight="1">
      <c r="A697" s="393"/>
      <c r="B697" s="394"/>
      <c r="C697" s="393"/>
      <c r="D697" s="393"/>
      <c r="E697" s="394"/>
      <c r="F697" s="393"/>
      <c r="G697" s="393"/>
      <c r="H697" s="394"/>
      <c r="I697" s="393"/>
      <c r="J697" s="393"/>
      <c r="K697" s="395"/>
      <c r="L697" s="393"/>
      <c r="M697" s="393"/>
      <c r="N697" s="393" t="str">
        <f t="shared" si="106"/>
        <v/>
      </c>
      <c r="O697" s="394"/>
      <c r="P697" s="393"/>
      <c r="Q697" s="393"/>
      <c r="R697" s="393"/>
      <c r="S697" s="396"/>
      <c r="T697" s="394"/>
      <c r="U697" s="393"/>
      <c r="V697" s="392" t="str">
        <f t="shared" si="107"/>
        <v/>
      </c>
      <c r="W697" s="392" t="str">
        <f t="shared" si="108"/>
        <v/>
      </c>
      <c r="X697" s="393"/>
      <c r="Y697" s="391" t="str">
        <f>IFERROR(VLOOKUP(Z697,BASE!$G$2:$H$3,2,0),"")</f>
        <v/>
      </c>
      <c r="Z697" s="393"/>
      <c r="AA697" s="391" t="str">
        <f>IFERROR(VLOOKUP(AB697,BASE!$J$2:$K$3,2,0),"")</f>
        <v/>
      </c>
      <c r="AB697" s="393"/>
      <c r="AC697" s="391" t="str">
        <f>IFERROR(VLOOKUP(AD697,BASE!M:N,2,0),"")</f>
        <v/>
      </c>
      <c r="AD697" s="393"/>
      <c r="AE697" s="391" t="str">
        <f>IFERROR(VLOOKUP(AF697,BASE!$P$2:$R$14,2,0),"")</f>
        <v/>
      </c>
      <c r="AF697" s="393"/>
      <c r="AG697" s="393"/>
      <c r="AH697" s="393"/>
      <c r="AI697" s="391" t="str">
        <f>IFERROR(VLOOKUP(AJ697,BASE!$D$2:$E$40,2,0),"")</f>
        <v/>
      </c>
      <c r="AJ697" s="393"/>
      <c r="AK697" s="394"/>
      <c r="AL697" s="394"/>
      <c r="AM697" s="394"/>
      <c r="AN697" s="394"/>
      <c r="AO697" s="394"/>
      <c r="AP697" s="394"/>
      <c r="AQ697" s="394"/>
      <c r="AR697" s="394"/>
      <c r="AS697" s="394"/>
      <c r="AT697" s="394"/>
      <c r="AU697" s="394"/>
      <c r="AV697" s="394"/>
      <c r="AW697" s="394"/>
      <c r="AX697" s="394"/>
      <c r="AY697" s="394"/>
      <c r="AZ697" s="394"/>
      <c r="BA697" s="394"/>
    </row>
    <row r="698" spans="1:53" ht="39.75" customHeight="1">
      <c r="A698" s="393"/>
      <c r="B698" s="394"/>
      <c r="C698" s="393"/>
      <c r="D698" s="393"/>
      <c r="E698" s="394"/>
      <c r="F698" s="393"/>
      <c r="G698" s="393"/>
      <c r="H698" s="394"/>
      <c r="I698" s="393"/>
      <c r="J698" s="393"/>
      <c r="K698" s="395"/>
      <c r="L698" s="393"/>
      <c r="M698" s="393"/>
      <c r="N698" s="393" t="str">
        <f t="shared" si="106"/>
        <v/>
      </c>
      <c r="O698" s="394"/>
      <c r="P698" s="393"/>
      <c r="Q698" s="393"/>
      <c r="R698" s="393"/>
      <c r="S698" s="396"/>
      <c r="T698" s="394"/>
      <c r="U698" s="393"/>
      <c r="V698" s="392" t="str">
        <f t="shared" si="107"/>
        <v/>
      </c>
      <c r="W698" s="392" t="str">
        <f t="shared" si="108"/>
        <v/>
      </c>
      <c r="X698" s="393"/>
      <c r="Y698" s="391" t="str">
        <f>IFERROR(VLOOKUP(Z698,BASE!$G$2:$H$3,2,0),"")</f>
        <v/>
      </c>
      <c r="Z698" s="393"/>
      <c r="AA698" s="391" t="str">
        <f>IFERROR(VLOOKUP(AB698,BASE!$J$2:$K$3,2,0),"")</f>
        <v/>
      </c>
      <c r="AB698" s="393"/>
      <c r="AC698" s="391" t="str">
        <f>IFERROR(VLOOKUP(AD698,BASE!M:N,2,0),"")</f>
        <v/>
      </c>
      <c r="AD698" s="393"/>
      <c r="AE698" s="391" t="str">
        <f>IFERROR(VLOOKUP(AF698,BASE!$P$2:$R$14,2,0),"")</f>
        <v/>
      </c>
      <c r="AF698" s="393"/>
      <c r="AG698" s="393"/>
      <c r="AH698" s="393"/>
      <c r="AI698" s="391" t="str">
        <f>IFERROR(VLOOKUP(AJ698,BASE!$D$2:$E$40,2,0),"")</f>
        <v/>
      </c>
      <c r="AJ698" s="393"/>
      <c r="AK698" s="394"/>
      <c r="AL698" s="394"/>
      <c r="AM698" s="394"/>
      <c r="AN698" s="394"/>
      <c r="AO698" s="394"/>
      <c r="AP698" s="394"/>
      <c r="AQ698" s="394"/>
      <c r="AR698" s="394"/>
      <c r="AS698" s="394"/>
      <c r="AT698" s="394"/>
      <c r="AU698" s="394"/>
      <c r="AV698" s="394"/>
      <c r="AW698" s="394"/>
      <c r="AX698" s="394"/>
      <c r="AY698" s="394"/>
      <c r="AZ698" s="394"/>
      <c r="BA698" s="394"/>
    </row>
    <row r="699" spans="1:53" ht="39.75" customHeight="1">
      <c r="A699" s="393"/>
      <c r="B699" s="394"/>
      <c r="C699" s="393"/>
      <c r="D699" s="393"/>
      <c r="E699" s="394"/>
      <c r="F699" s="393"/>
      <c r="G699" s="393"/>
      <c r="H699" s="394"/>
      <c r="I699" s="393"/>
      <c r="J699" s="393"/>
      <c r="K699" s="395"/>
      <c r="L699" s="393"/>
      <c r="M699" s="393"/>
      <c r="N699" s="393" t="str">
        <f t="shared" si="106"/>
        <v/>
      </c>
      <c r="O699" s="394"/>
      <c r="P699" s="393"/>
      <c r="Q699" s="393"/>
      <c r="R699" s="393"/>
      <c r="S699" s="396"/>
      <c r="T699" s="394"/>
      <c r="U699" s="393"/>
      <c r="V699" s="392" t="str">
        <f t="shared" si="107"/>
        <v/>
      </c>
      <c r="W699" s="392" t="str">
        <f t="shared" si="108"/>
        <v/>
      </c>
      <c r="X699" s="393"/>
      <c r="Y699" s="391" t="str">
        <f>IFERROR(VLOOKUP(Z699,BASE!$G$2:$H$3,2,0),"")</f>
        <v/>
      </c>
      <c r="Z699" s="393"/>
      <c r="AA699" s="391" t="str">
        <f>IFERROR(VLOOKUP(AB699,BASE!$J$2:$K$3,2,0),"")</f>
        <v/>
      </c>
      <c r="AB699" s="393"/>
      <c r="AC699" s="391" t="str">
        <f>IFERROR(VLOOKUP(AD699,BASE!M:N,2,0),"")</f>
        <v/>
      </c>
      <c r="AD699" s="393"/>
      <c r="AE699" s="391" t="str">
        <f>IFERROR(VLOOKUP(AF699,BASE!$P$2:$R$14,2,0),"")</f>
        <v/>
      </c>
      <c r="AF699" s="393"/>
      <c r="AG699" s="393"/>
      <c r="AH699" s="393"/>
      <c r="AI699" s="391" t="str">
        <f>IFERROR(VLOOKUP(AJ699,BASE!$D$2:$E$40,2,0),"")</f>
        <v/>
      </c>
      <c r="AJ699" s="393"/>
      <c r="AK699" s="394"/>
      <c r="AL699" s="394"/>
      <c r="AM699" s="394"/>
      <c r="AN699" s="394"/>
      <c r="AO699" s="394"/>
      <c r="AP699" s="394"/>
      <c r="AQ699" s="394"/>
      <c r="AR699" s="394"/>
      <c r="AS699" s="394"/>
      <c r="AT699" s="394"/>
      <c r="AU699" s="394"/>
      <c r="AV699" s="394"/>
      <c r="AW699" s="394"/>
      <c r="AX699" s="394"/>
      <c r="AY699" s="394"/>
      <c r="AZ699" s="394"/>
      <c r="BA699" s="394"/>
    </row>
    <row r="700" spans="1:53" ht="39.75" customHeight="1">
      <c r="A700" s="393"/>
      <c r="B700" s="394"/>
      <c r="C700" s="393"/>
      <c r="D700" s="393"/>
      <c r="E700" s="394"/>
      <c r="F700" s="393"/>
      <c r="G700" s="393"/>
      <c r="H700" s="394"/>
      <c r="I700" s="393"/>
      <c r="J700" s="393"/>
      <c r="K700" s="395"/>
      <c r="L700" s="393"/>
      <c r="M700" s="393"/>
      <c r="N700" s="393" t="str">
        <f t="shared" si="106"/>
        <v/>
      </c>
      <c r="O700" s="394"/>
      <c r="P700" s="393"/>
      <c r="Q700" s="393"/>
      <c r="R700" s="393"/>
      <c r="S700" s="396"/>
      <c r="T700" s="394"/>
      <c r="U700" s="393"/>
      <c r="V700" s="392" t="str">
        <f t="shared" si="107"/>
        <v/>
      </c>
      <c r="W700" s="392" t="str">
        <f t="shared" si="108"/>
        <v/>
      </c>
      <c r="X700" s="393"/>
      <c r="Y700" s="391" t="str">
        <f>IFERROR(VLOOKUP(Z700,BASE!$G$2:$H$3,2,0),"")</f>
        <v/>
      </c>
      <c r="Z700" s="393"/>
      <c r="AA700" s="391" t="str">
        <f>IFERROR(VLOOKUP(AB700,BASE!$J$2:$K$3,2,0),"")</f>
        <v/>
      </c>
      <c r="AB700" s="393"/>
      <c r="AC700" s="391" t="str">
        <f>IFERROR(VLOOKUP(AD700,BASE!M:N,2,0),"")</f>
        <v/>
      </c>
      <c r="AD700" s="393"/>
      <c r="AE700" s="391" t="str">
        <f>IFERROR(VLOOKUP(AF700,BASE!$P$2:$R$14,2,0),"")</f>
        <v/>
      </c>
      <c r="AF700" s="393"/>
      <c r="AG700" s="393"/>
      <c r="AH700" s="393"/>
      <c r="AI700" s="391" t="str">
        <f>IFERROR(VLOOKUP(AJ700,BASE!$D$2:$E$40,2,0),"")</f>
        <v/>
      </c>
      <c r="AJ700" s="393"/>
      <c r="AK700" s="394"/>
      <c r="AL700" s="394"/>
      <c r="AM700" s="394"/>
      <c r="AN700" s="394"/>
      <c r="AO700" s="394"/>
      <c r="AP700" s="394"/>
      <c r="AQ700" s="394"/>
      <c r="AR700" s="394"/>
      <c r="AS700" s="394"/>
      <c r="AT700" s="394"/>
      <c r="AU700" s="394"/>
      <c r="AV700" s="394"/>
      <c r="AW700" s="394"/>
      <c r="AX700" s="394"/>
      <c r="AY700" s="394"/>
      <c r="AZ700" s="394"/>
      <c r="BA700" s="394"/>
    </row>
    <row r="701" spans="1:53" ht="39.75" customHeight="1">
      <c r="A701" s="393"/>
      <c r="B701" s="394"/>
      <c r="C701" s="393"/>
      <c r="D701" s="393"/>
      <c r="E701" s="394"/>
      <c r="F701" s="393"/>
      <c r="G701" s="393"/>
      <c r="H701" s="394"/>
      <c r="I701" s="393"/>
      <c r="J701" s="393"/>
      <c r="K701" s="395"/>
      <c r="L701" s="393"/>
      <c r="M701" s="393"/>
      <c r="N701" s="393" t="str">
        <f t="shared" si="106"/>
        <v/>
      </c>
      <c r="O701" s="394"/>
      <c r="P701" s="393"/>
      <c r="Q701" s="393"/>
      <c r="R701" s="393"/>
      <c r="S701" s="396"/>
      <c r="T701" s="394"/>
      <c r="U701" s="393"/>
      <c r="V701" s="392" t="str">
        <f t="shared" si="107"/>
        <v/>
      </c>
      <c r="W701" s="392" t="str">
        <f t="shared" si="108"/>
        <v/>
      </c>
      <c r="X701" s="393"/>
      <c r="Y701" s="391" t="str">
        <f>IFERROR(VLOOKUP(Z701,BASE!$G$2:$H$3,2,0),"")</f>
        <v/>
      </c>
      <c r="Z701" s="393"/>
      <c r="AA701" s="391" t="str">
        <f>IFERROR(VLOOKUP(AB701,BASE!$J$2:$K$3,2,0),"")</f>
        <v/>
      </c>
      <c r="AB701" s="393"/>
      <c r="AC701" s="391" t="str">
        <f>IFERROR(VLOOKUP(AD701,BASE!M:N,2,0),"")</f>
        <v/>
      </c>
      <c r="AD701" s="393"/>
      <c r="AE701" s="391" t="str">
        <f>IFERROR(VLOOKUP(AF701,BASE!$P$2:$R$14,2,0),"")</f>
        <v/>
      </c>
      <c r="AF701" s="393"/>
      <c r="AG701" s="393"/>
      <c r="AH701" s="393"/>
      <c r="AI701" s="391" t="str">
        <f>IFERROR(VLOOKUP(AJ701,BASE!$D$2:$E$40,2,0),"")</f>
        <v/>
      </c>
      <c r="AJ701" s="393"/>
      <c r="AK701" s="394"/>
      <c r="AL701" s="394"/>
      <c r="AM701" s="394"/>
      <c r="AN701" s="394"/>
      <c r="AO701" s="394"/>
      <c r="AP701" s="394"/>
      <c r="AQ701" s="394"/>
      <c r="AR701" s="394"/>
      <c r="AS701" s="394"/>
      <c r="AT701" s="394"/>
      <c r="AU701" s="394"/>
      <c r="AV701" s="394"/>
      <c r="AW701" s="394"/>
      <c r="AX701" s="394"/>
      <c r="AY701" s="394"/>
      <c r="AZ701" s="394"/>
      <c r="BA701" s="394"/>
    </row>
    <row r="702" spans="1:53" ht="39.75" customHeight="1">
      <c r="A702" s="393"/>
      <c r="B702" s="394"/>
      <c r="C702" s="393"/>
      <c r="D702" s="393"/>
      <c r="E702" s="394"/>
      <c r="F702" s="393"/>
      <c r="G702" s="393"/>
      <c r="H702" s="394"/>
      <c r="I702" s="393"/>
      <c r="J702" s="393"/>
      <c r="K702" s="395"/>
      <c r="L702" s="393"/>
      <c r="M702" s="393"/>
      <c r="N702" s="393" t="str">
        <f t="shared" si="106"/>
        <v/>
      </c>
      <c r="O702" s="394"/>
      <c r="P702" s="393"/>
      <c r="Q702" s="393"/>
      <c r="R702" s="393"/>
      <c r="S702" s="396"/>
      <c r="T702" s="394"/>
      <c r="U702" s="393"/>
      <c r="V702" s="392" t="str">
        <f t="shared" si="107"/>
        <v/>
      </c>
      <c r="W702" s="392" t="str">
        <f t="shared" si="108"/>
        <v/>
      </c>
      <c r="X702" s="393"/>
      <c r="Y702" s="391" t="str">
        <f>IFERROR(VLOOKUP(Z702,BASE!$G$2:$H$3,2,0),"")</f>
        <v/>
      </c>
      <c r="Z702" s="393"/>
      <c r="AA702" s="391" t="str">
        <f>IFERROR(VLOOKUP(AB702,BASE!$J$2:$K$3,2,0),"")</f>
        <v/>
      </c>
      <c r="AB702" s="393"/>
      <c r="AC702" s="391" t="str">
        <f>IFERROR(VLOOKUP(AD702,BASE!M:N,2,0),"")</f>
        <v/>
      </c>
      <c r="AD702" s="393"/>
      <c r="AE702" s="391" t="str">
        <f>IFERROR(VLOOKUP(AF702,BASE!$P$2:$R$14,2,0),"")</f>
        <v/>
      </c>
      <c r="AF702" s="393"/>
      <c r="AG702" s="393"/>
      <c r="AH702" s="393"/>
      <c r="AI702" s="391" t="str">
        <f>IFERROR(VLOOKUP(AJ702,BASE!$D$2:$E$40,2,0),"")</f>
        <v/>
      </c>
      <c r="AJ702" s="393"/>
      <c r="AK702" s="394"/>
      <c r="AL702" s="394"/>
      <c r="AM702" s="394"/>
      <c r="AN702" s="394"/>
      <c r="AO702" s="394"/>
      <c r="AP702" s="394"/>
      <c r="AQ702" s="394"/>
      <c r="AR702" s="394"/>
      <c r="AS702" s="394"/>
      <c r="AT702" s="394"/>
      <c r="AU702" s="394"/>
      <c r="AV702" s="394"/>
      <c r="AW702" s="394"/>
      <c r="AX702" s="394"/>
      <c r="AY702" s="394"/>
      <c r="AZ702" s="394"/>
      <c r="BA702" s="394"/>
    </row>
    <row r="703" spans="1:53" ht="39.75" customHeight="1">
      <c r="A703" s="393"/>
      <c r="B703" s="394"/>
      <c r="C703" s="393"/>
      <c r="D703" s="393"/>
      <c r="E703" s="394"/>
      <c r="F703" s="393"/>
      <c r="G703" s="393"/>
      <c r="H703" s="394"/>
      <c r="I703" s="393"/>
      <c r="J703" s="393"/>
      <c r="K703" s="395"/>
      <c r="L703" s="393"/>
      <c r="M703" s="393"/>
      <c r="N703" s="393" t="str">
        <f t="shared" si="106"/>
        <v/>
      </c>
      <c r="O703" s="394"/>
      <c r="P703" s="393"/>
      <c r="Q703" s="393"/>
      <c r="R703" s="393"/>
      <c r="S703" s="396"/>
      <c r="T703" s="394"/>
      <c r="U703" s="393"/>
      <c r="V703" s="392" t="str">
        <f t="shared" si="107"/>
        <v/>
      </c>
      <c r="W703" s="392" t="str">
        <f t="shared" si="108"/>
        <v/>
      </c>
      <c r="X703" s="393"/>
      <c r="Y703" s="391" t="str">
        <f>IFERROR(VLOOKUP(Z703,BASE!$G$2:$H$3,2,0),"")</f>
        <v/>
      </c>
      <c r="Z703" s="393"/>
      <c r="AA703" s="391" t="str">
        <f>IFERROR(VLOOKUP(AB703,BASE!$J$2:$K$3,2,0),"")</f>
        <v/>
      </c>
      <c r="AB703" s="393"/>
      <c r="AC703" s="391" t="str">
        <f>IFERROR(VLOOKUP(AD703,BASE!M:N,2,0),"")</f>
        <v/>
      </c>
      <c r="AD703" s="393"/>
      <c r="AE703" s="391" t="str">
        <f>IFERROR(VLOOKUP(AF703,BASE!$P$2:$R$14,2,0),"")</f>
        <v/>
      </c>
      <c r="AF703" s="393"/>
      <c r="AG703" s="393"/>
      <c r="AH703" s="393"/>
      <c r="AI703" s="391" t="str">
        <f>IFERROR(VLOOKUP(AJ703,BASE!$D$2:$E$40,2,0),"")</f>
        <v/>
      </c>
      <c r="AJ703" s="393"/>
      <c r="AK703" s="394"/>
      <c r="AL703" s="394"/>
      <c r="AM703" s="394"/>
      <c r="AN703" s="394"/>
      <c r="AO703" s="394"/>
      <c r="AP703" s="394"/>
      <c r="AQ703" s="394"/>
      <c r="AR703" s="394"/>
      <c r="AS703" s="394"/>
      <c r="AT703" s="394"/>
      <c r="AU703" s="394"/>
      <c r="AV703" s="394"/>
      <c r="AW703" s="394"/>
      <c r="AX703" s="394"/>
      <c r="AY703" s="394"/>
      <c r="AZ703" s="394"/>
      <c r="BA703" s="394"/>
    </row>
    <row r="704" spans="1:53" ht="39.75" customHeight="1">
      <c r="A704" s="393"/>
      <c r="B704" s="394"/>
      <c r="C704" s="393"/>
      <c r="D704" s="393"/>
      <c r="E704" s="394"/>
      <c r="F704" s="393"/>
      <c r="G704" s="393"/>
      <c r="H704" s="394"/>
      <c r="I704" s="393"/>
      <c r="J704" s="393"/>
      <c r="K704" s="395"/>
      <c r="L704" s="393"/>
      <c r="M704" s="393"/>
      <c r="N704" s="393" t="str">
        <f t="shared" si="106"/>
        <v/>
      </c>
      <c r="O704" s="394"/>
      <c r="P704" s="393"/>
      <c r="Q704" s="393"/>
      <c r="R704" s="393"/>
      <c r="S704" s="396"/>
      <c r="T704" s="394"/>
      <c r="U704" s="393"/>
      <c r="V704" s="392" t="str">
        <f t="shared" si="107"/>
        <v/>
      </c>
      <c r="W704" s="392" t="str">
        <f t="shared" si="108"/>
        <v/>
      </c>
      <c r="X704" s="393"/>
      <c r="Y704" s="391" t="str">
        <f>IFERROR(VLOOKUP(Z704,BASE!$G$2:$H$3,2,0),"")</f>
        <v/>
      </c>
      <c r="Z704" s="393"/>
      <c r="AA704" s="391" t="str">
        <f>IFERROR(VLOOKUP(AB704,BASE!$J$2:$K$3,2,0),"")</f>
        <v/>
      </c>
      <c r="AB704" s="393"/>
      <c r="AC704" s="391" t="str">
        <f>IFERROR(VLOOKUP(AD704,BASE!M:N,2,0),"")</f>
        <v/>
      </c>
      <c r="AD704" s="393"/>
      <c r="AE704" s="391" t="str">
        <f>IFERROR(VLOOKUP(AF704,BASE!$P$2:$R$14,2,0),"")</f>
        <v/>
      </c>
      <c r="AF704" s="393"/>
      <c r="AG704" s="393"/>
      <c r="AH704" s="393"/>
      <c r="AI704" s="391" t="str">
        <f>IFERROR(VLOOKUP(AJ704,BASE!$D$2:$E$40,2,0),"")</f>
        <v/>
      </c>
      <c r="AJ704" s="393"/>
      <c r="AK704" s="394"/>
      <c r="AL704" s="394"/>
      <c r="AM704" s="394"/>
      <c r="AN704" s="394"/>
      <c r="AO704" s="394"/>
      <c r="AP704" s="394"/>
      <c r="AQ704" s="394"/>
      <c r="AR704" s="394"/>
      <c r="AS704" s="394"/>
      <c r="AT704" s="394"/>
      <c r="AU704" s="394"/>
      <c r="AV704" s="394"/>
      <c r="AW704" s="394"/>
      <c r="AX704" s="394"/>
      <c r="AY704" s="394"/>
      <c r="AZ704" s="394"/>
      <c r="BA704" s="394"/>
    </row>
    <row r="705" spans="1:53" ht="39.75" customHeight="1">
      <c r="A705" s="393"/>
      <c r="B705" s="394"/>
      <c r="C705" s="393"/>
      <c r="D705" s="393"/>
      <c r="E705" s="394"/>
      <c r="F705" s="393"/>
      <c r="G705" s="393"/>
      <c r="H705" s="394"/>
      <c r="I705" s="393"/>
      <c r="J705" s="393"/>
      <c r="K705" s="395"/>
      <c r="L705" s="393"/>
      <c r="M705" s="393"/>
      <c r="N705" s="393" t="str">
        <f t="shared" si="106"/>
        <v/>
      </c>
      <c r="O705" s="394"/>
      <c r="P705" s="393"/>
      <c r="Q705" s="393"/>
      <c r="R705" s="393"/>
      <c r="S705" s="396"/>
      <c r="T705" s="394"/>
      <c r="U705" s="393"/>
      <c r="V705" s="392" t="str">
        <f t="shared" si="107"/>
        <v/>
      </c>
      <c r="W705" s="392" t="str">
        <f t="shared" si="108"/>
        <v/>
      </c>
      <c r="X705" s="393"/>
      <c r="Y705" s="391" t="str">
        <f>IFERROR(VLOOKUP(Z705,BASE!$G$2:$H$3,2,0),"")</f>
        <v/>
      </c>
      <c r="Z705" s="393"/>
      <c r="AA705" s="391" t="str">
        <f>IFERROR(VLOOKUP(AB705,BASE!$J$2:$K$3,2,0),"")</f>
        <v/>
      </c>
      <c r="AB705" s="393"/>
      <c r="AC705" s="391" t="str">
        <f>IFERROR(VLOOKUP(AD705,BASE!M:N,2,0),"")</f>
        <v/>
      </c>
      <c r="AD705" s="393"/>
      <c r="AE705" s="391" t="str">
        <f>IFERROR(VLOOKUP(AF705,BASE!$P$2:$R$14,2,0),"")</f>
        <v/>
      </c>
      <c r="AF705" s="393"/>
      <c r="AG705" s="393"/>
      <c r="AH705" s="393"/>
      <c r="AI705" s="391" t="str">
        <f>IFERROR(VLOOKUP(AJ705,BASE!$D$2:$E$40,2,0),"")</f>
        <v/>
      </c>
      <c r="AJ705" s="393"/>
      <c r="AK705" s="394"/>
      <c r="AL705" s="394"/>
      <c r="AM705" s="394"/>
      <c r="AN705" s="394"/>
      <c r="AO705" s="394"/>
      <c r="AP705" s="394"/>
      <c r="AQ705" s="394"/>
      <c r="AR705" s="394"/>
      <c r="AS705" s="394"/>
      <c r="AT705" s="394"/>
      <c r="AU705" s="394"/>
      <c r="AV705" s="394"/>
      <c r="AW705" s="394"/>
      <c r="AX705" s="394"/>
      <c r="AY705" s="394"/>
      <c r="AZ705" s="394"/>
      <c r="BA705" s="394"/>
    </row>
    <row r="706" spans="1:53" ht="39.75" customHeight="1">
      <c r="A706" s="393"/>
      <c r="B706" s="394"/>
      <c r="C706" s="393"/>
      <c r="D706" s="393"/>
      <c r="E706" s="394"/>
      <c r="F706" s="393"/>
      <c r="G706" s="393"/>
      <c r="H706" s="394"/>
      <c r="I706" s="393"/>
      <c r="J706" s="393"/>
      <c r="K706" s="395"/>
      <c r="L706" s="393"/>
      <c r="M706" s="393"/>
      <c r="N706" s="393" t="str">
        <f t="shared" si="106"/>
        <v/>
      </c>
      <c r="O706" s="394"/>
      <c r="P706" s="393"/>
      <c r="Q706" s="393"/>
      <c r="R706" s="393"/>
      <c r="S706" s="396"/>
      <c r="T706" s="394"/>
      <c r="U706" s="393"/>
      <c r="V706" s="392" t="str">
        <f t="shared" si="107"/>
        <v/>
      </c>
      <c r="W706" s="392" t="str">
        <f t="shared" si="108"/>
        <v/>
      </c>
      <c r="X706" s="393"/>
      <c r="Y706" s="391" t="str">
        <f>IFERROR(VLOOKUP(Z706,BASE!$G$2:$H$3,2,0),"")</f>
        <v/>
      </c>
      <c r="Z706" s="393"/>
      <c r="AA706" s="391" t="str">
        <f>IFERROR(VLOOKUP(AB706,BASE!$J$2:$K$3,2,0),"")</f>
        <v/>
      </c>
      <c r="AB706" s="393"/>
      <c r="AC706" s="391" t="str">
        <f>IFERROR(VLOOKUP(AD706,BASE!M:N,2,0),"")</f>
        <v/>
      </c>
      <c r="AD706" s="393"/>
      <c r="AE706" s="391" t="str">
        <f>IFERROR(VLOOKUP(AF706,BASE!$P$2:$R$14,2,0),"")</f>
        <v/>
      </c>
      <c r="AF706" s="393"/>
      <c r="AG706" s="393"/>
      <c r="AH706" s="393"/>
      <c r="AI706" s="391" t="str">
        <f>IFERROR(VLOOKUP(AJ706,BASE!$D$2:$E$40,2,0),"")</f>
        <v/>
      </c>
      <c r="AJ706" s="393"/>
      <c r="AK706" s="394"/>
      <c r="AL706" s="394"/>
      <c r="AM706" s="394"/>
      <c r="AN706" s="394"/>
      <c r="AO706" s="394"/>
      <c r="AP706" s="394"/>
      <c r="AQ706" s="394"/>
      <c r="AR706" s="394"/>
      <c r="AS706" s="394"/>
      <c r="AT706" s="394"/>
      <c r="AU706" s="394"/>
      <c r="AV706" s="394"/>
      <c r="AW706" s="394"/>
      <c r="AX706" s="394"/>
      <c r="AY706" s="394"/>
      <c r="AZ706" s="394"/>
      <c r="BA706" s="394"/>
    </row>
    <row r="707" spans="1:53" ht="39.75" customHeight="1">
      <c r="A707" s="393"/>
      <c r="B707" s="394"/>
      <c r="C707" s="393"/>
      <c r="D707" s="393"/>
      <c r="E707" s="394"/>
      <c r="F707" s="393"/>
      <c r="G707" s="393"/>
      <c r="H707" s="394"/>
      <c r="I707" s="393"/>
      <c r="J707" s="393"/>
      <c r="K707" s="395"/>
      <c r="L707" s="393"/>
      <c r="M707" s="393"/>
      <c r="N707" s="393" t="str">
        <f t="shared" si="106"/>
        <v/>
      </c>
      <c r="O707" s="394"/>
      <c r="P707" s="393"/>
      <c r="Q707" s="393"/>
      <c r="R707" s="393"/>
      <c r="S707" s="396"/>
      <c r="T707" s="394"/>
      <c r="U707" s="393"/>
      <c r="V707" s="392" t="str">
        <f t="shared" si="107"/>
        <v/>
      </c>
      <c r="W707" s="392" t="str">
        <f t="shared" si="108"/>
        <v/>
      </c>
      <c r="X707" s="393"/>
      <c r="Y707" s="391" t="str">
        <f>IFERROR(VLOOKUP(Z707,BASE!$G$2:$H$3,2,0),"")</f>
        <v/>
      </c>
      <c r="Z707" s="393"/>
      <c r="AA707" s="391" t="str">
        <f>IFERROR(VLOOKUP(AB707,BASE!$J$2:$K$3,2,0),"")</f>
        <v/>
      </c>
      <c r="AB707" s="393"/>
      <c r="AC707" s="391" t="str">
        <f>IFERROR(VLOOKUP(AD707,BASE!M:N,2,0),"")</f>
        <v/>
      </c>
      <c r="AD707" s="393"/>
      <c r="AE707" s="391" t="str">
        <f>IFERROR(VLOOKUP(AF707,BASE!$P$2:$R$14,2,0),"")</f>
        <v/>
      </c>
      <c r="AF707" s="393"/>
      <c r="AG707" s="393"/>
      <c r="AH707" s="393"/>
      <c r="AI707" s="391" t="str">
        <f>IFERROR(VLOOKUP(AJ707,BASE!$D$2:$E$40,2,0),"")</f>
        <v/>
      </c>
      <c r="AJ707" s="393"/>
      <c r="AK707" s="394"/>
      <c r="AL707" s="394"/>
      <c r="AM707" s="394"/>
      <c r="AN707" s="394"/>
      <c r="AO707" s="394"/>
      <c r="AP707" s="394"/>
      <c r="AQ707" s="394"/>
      <c r="AR707" s="394"/>
      <c r="AS707" s="394"/>
      <c r="AT707" s="394"/>
      <c r="AU707" s="394"/>
      <c r="AV707" s="394"/>
      <c r="AW707" s="394"/>
      <c r="AX707" s="394"/>
      <c r="AY707" s="394"/>
      <c r="AZ707" s="394"/>
      <c r="BA707" s="394"/>
    </row>
    <row r="708" spans="1:53" ht="39.75" customHeight="1">
      <c r="A708" s="393"/>
      <c r="B708" s="394"/>
      <c r="C708" s="393"/>
      <c r="D708" s="393"/>
      <c r="E708" s="394"/>
      <c r="F708" s="393"/>
      <c r="G708" s="393"/>
      <c r="H708" s="394"/>
      <c r="I708" s="393"/>
      <c r="J708" s="393"/>
      <c r="K708" s="395"/>
      <c r="L708" s="393"/>
      <c r="M708" s="393"/>
      <c r="N708" s="393" t="str">
        <f t="shared" si="106"/>
        <v/>
      </c>
      <c r="O708" s="394"/>
      <c r="P708" s="393"/>
      <c r="Q708" s="393"/>
      <c r="R708" s="393"/>
      <c r="S708" s="396"/>
      <c r="T708" s="394"/>
      <c r="U708" s="393"/>
      <c r="V708" s="392" t="str">
        <f t="shared" si="107"/>
        <v/>
      </c>
      <c r="W708" s="392" t="str">
        <f t="shared" si="108"/>
        <v/>
      </c>
      <c r="X708" s="393"/>
      <c r="Y708" s="391" t="str">
        <f>IFERROR(VLOOKUP(Z708,BASE!$G$2:$H$3,2,0),"")</f>
        <v/>
      </c>
      <c r="Z708" s="393"/>
      <c r="AA708" s="391" t="str">
        <f>IFERROR(VLOOKUP(AB708,BASE!$J$2:$K$3,2,0),"")</f>
        <v/>
      </c>
      <c r="AB708" s="393"/>
      <c r="AC708" s="391" t="str">
        <f>IFERROR(VLOOKUP(AD708,BASE!M:N,2,0),"")</f>
        <v/>
      </c>
      <c r="AD708" s="393"/>
      <c r="AE708" s="391" t="str">
        <f>IFERROR(VLOOKUP(AF708,BASE!$P$2:$R$14,2,0),"")</f>
        <v/>
      </c>
      <c r="AF708" s="393"/>
      <c r="AG708" s="393"/>
      <c r="AH708" s="393"/>
      <c r="AI708" s="391" t="str">
        <f>IFERROR(VLOOKUP(AJ708,BASE!$D$2:$E$40,2,0),"")</f>
        <v/>
      </c>
      <c r="AJ708" s="393"/>
      <c r="AK708" s="394"/>
      <c r="AL708" s="394"/>
      <c r="AM708" s="394"/>
      <c r="AN708" s="394"/>
      <c r="AO708" s="394"/>
      <c r="AP708" s="394"/>
      <c r="AQ708" s="394"/>
      <c r="AR708" s="394"/>
      <c r="AS708" s="394"/>
      <c r="AT708" s="394"/>
      <c r="AU708" s="394"/>
      <c r="AV708" s="394"/>
      <c r="AW708" s="394"/>
      <c r="AX708" s="394"/>
      <c r="AY708" s="394"/>
      <c r="AZ708" s="394"/>
      <c r="BA708" s="394"/>
    </row>
    <row r="709" spans="1:53" ht="39.75" customHeight="1">
      <c r="A709" s="393"/>
      <c r="B709" s="394"/>
      <c r="C709" s="393"/>
      <c r="D709" s="393"/>
      <c r="E709" s="394"/>
      <c r="F709" s="393"/>
      <c r="G709" s="393"/>
      <c r="H709" s="394"/>
      <c r="I709" s="393"/>
      <c r="J709" s="393"/>
      <c r="K709" s="395"/>
      <c r="L709" s="393"/>
      <c r="M709" s="393"/>
      <c r="N709" s="393" t="str">
        <f t="shared" si="106"/>
        <v/>
      </c>
      <c r="O709" s="394"/>
      <c r="P709" s="393"/>
      <c r="Q709" s="393"/>
      <c r="R709" s="393"/>
      <c r="S709" s="396"/>
      <c r="T709" s="394"/>
      <c r="U709" s="393"/>
      <c r="V709" s="392" t="str">
        <f t="shared" si="107"/>
        <v/>
      </c>
      <c r="W709" s="392" t="str">
        <f t="shared" si="108"/>
        <v/>
      </c>
      <c r="X709" s="393"/>
      <c r="Y709" s="391" t="str">
        <f>IFERROR(VLOOKUP(Z709,BASE!$G$2:$H$3,2,0),"")</f>
        <v/>
      </c>
      <c r="Z709" s="393"/>
      <c r="AA709" s="391" t="str">
        <f>IFERROR(VLOOKUP(AB709,BASE!$J$2:$K$3,2,0),"")</f>
        <v/>
      </c>
      <c r="AB709" s="393"/>
      <c r="AC709" s="391" t="str">
        <f>IFERROR(VLOOKUP(AD709,BASE!M:N,2,0),"")</f>
        <v/>
      </c>
      <c r="AD709" s="393"/>
      <c r="AE709" s="391" t="str">
        <f>IFERROR(VLOOKUP(AF709,BASE!$P$2:$R$14,2,0),"")</f>
        <v/>
      </c>
      <c r="AF709" s="393"/>
      <c r="AG709" s="393"/>
      <c r="AH709" s="393"/>
      <c r="AI709" s="391" t="str">
        <f>IFERROR(VLOOKUP(AJ709,BASE!$D$2:$E$40,2,0),"")</f>
        <v/>
      </c>
      <c r="AJ709" s="393"/>
      <c r="AK709" s="394"/>
      <c r="AL709" s="394"/>
      <c r="AM709" s="394"/>
      <c r="AN709" s="394"/>
      <c r="AO709" s="394"/>
      <c r="AP709" s="394"/>
      <c r="AQ709" s="394"/>
      <c r="AR709" s="394"/>
      <c r="AS709" s="394"/>
      <c r="AT709" s="394"/>
      <c r="AU709" s="394"/>
      <c r="AV709" s="394"/>
      <c r="AW709" s="394"/>
      <c r="AX709" s="394"/>
      <c r="AY709" s="394"/>
      <c r="AZ709" s="394"/>
      <c r="BA709" s="394"/>
    </row>
    <row r="710" spans="1:53" ht="39.75" customHeight="1">
      <c r="A710" s="393"/>
      <c r="B710" s="394"/>
      <c r="C710" s="393"/>
      <c r="D710" s="393"/>
      <c r="E710" s="394"/>
      <c r="F710" s="393"/>
      <c r="G710" s="393"/>
      <c r="H710" s="394"/>
      <c r="I710" s="393"/>
      <c r="J710" s="393"/>
      <c r="K710" s="395"/>
      <c r="L710" s="393"/>
      <c r="M710" s="393"/>
      <c r="N710" s="393" t="str">
        <f t="shared" si="106"/>
        <v/>
      </c>
      <c r="O710" s="394"/>
      <c r="P710" s="393"/>
      <c r="Q710" s="393"/>
      <c r="R710" s="393"/>
      <c r="S710" s="396"/>
      <c r="T710" s="394"/>
      <c r="U710" s="393"/>
      <c r="V710" s="392" t="str">
        <f t="shared" si="107"/>
        <v/>
      </c>
      <c r="W710" s="392" t="str">
        <f t="shared" si="108"/>
        <v/>
      </c>
      <c r="X710" s="393"/>
      <c r="Y710" s="391" t="str">
        <f>IFERROR(VLOOKUP(Z710,BASE!$G$2:$H$3,2,0),"")</f>
        <v/>
      </c>
      <c r="Z710" s="393"/>
      <c r="AA710" s="391" t="str">
        <f>IFERROR(VLOOKUP(AB710,BASE!$J$2:$K$3,2,0),"")</f>
        <v/>
      </c>
      <c r="AB710" s="393"/>
      <c r="AC710" s="391" t="str">
        <f>IFERROR(VLOOKUP(AD710,BASE!M:N,2,0),"")</f>
        <v/>
      </c>
      <c r="AD710" s="393"/>
      <c r="AE710" s="391" t="str">
        <f>IFERROR(VLOOKUP(AF710,BASE!$P$2:$R$14,2,0),"")</f>
        <v/>
      </c>
      <c r="AF710" s="393"/>
      <c r="AG710" s="393"/>
      <c r="AH710" s="393"/>
      <c r="AI710" s="391" t="str">
        <f>IFERROR(VLOOKUP(AJ710,BASE!$D$2:$E$40,2,0),"")</f>
        <v/>
      </c>
      <c r="AJ710" s="393"/>
      <c r="AK710" s="394"/>
      <c r="AL710" s="394"/>
      <c r="AM710" s="394"/>
      <c r="AN710" s="394"/>
      <c r="AO710" s="394"/>
      <c r="AP710" s="394"/>
      <c r="AQ710" s="394"/>
      <c r="AR710" s="394"/>
      <c r="AS710" s="394"/>
      <c r="AT710" s="394"/>
      <c r="AU710" s="394"/>
      <c r="AV710" s="394"/>
      <c r="AW710" s="394"/>
      <c r="AX710" s="394"/>
      <c r="AY710" s="394"/>
      <c r="AZ710" s="394"/>
      <c r="BA710" s="394"/>
    </row>
    <row r="711" spans="1:53" ht="39.75" customHeight="1">
      <c r="A711" s="393"/>
      <c r="B711" s="394"/>
      <c r="C711" s="393"/>
      <c r="D711" s="393"/>
      <c r="E711" s="394"/>
      <c r="F711" s="393"/>
      <c r="G711" s="393"/>
      <c r="H711" s="394"/>
      <c r="I711" s="393"/>
      <c r="J711" s="393"/>
      <c r="K711" s="395"/>
      <c r="L711" s="393"/>
      <c r="M711" s="393"/>
      <c r="N711" s="393" t="str">
        <f t="shared" si="106"/>
        <v/>
      </c>
      <c r="O711" s="394"/>
      <c r="P711" s="393"/>
      <c r="Q711" s="393"/>
      <c r="R711" s="393"/>
      <c r="S711" s="396"/>
      <c r="T711" s="394"/>
      <c r="U711" s="393"/>
      <c r="V711" s="392" t="str">
        <f t="shared" si="107"/>
        <v/>
      </c>
      <c r="W711" s="392" t="str">
        <f t="shared" si="108"/>
        <v/>
      </c>
      <c r="X711" s="393"/>
      <c r="Y711" s="391" t="str">
        <f>IFERROR(VLOOKUP(Z711,BASE!$G$2:$H$3,2,0),"")</f>
        <v/>
      </c>
      <c r="Z711" s="393"/>
      <c r="AA711" s="391" t="str">
        <f>IFERROR(VLOOKUP(AB711,BASE!$J$2:$K$3,2,0),"")</f>
        <v/>
      </c>
      <c r="AB711" s="393"/>
      <c r="AC711" s="391" t="str">
        <f>IFERROR(VLOOKUP(AD711,BASE!M:N,2,0),"")</f>
        <v/>
      </c>
      <c r="AD711" s="393"/>
      <c r="AE711" s="391" t="str">
        <f>IFERROR(VLOOKUP(AF711,BASE!$P$2:$R$14,2,0),"")</f>
        <v/>
      </c>
      <c r="AF711" s="393"/>
      <c r="AG711" s="393"/>
      <c r="AH711" s="393"/>
      <c r="AI711" s="391" t="str">
        <f>IFERROR(VLOOKUP(AJ711,BASE!$D$2:$E$40,2,0),"")</f>
        <v/>
      </c>
      <c r="AJ711" s="393"/>
      <c r="AK711" s="394"/>
      <c r="AL711" s="394"/>
      <c r="AM711" s="394"/>
      <c r="AN711" s="394"/>
      <c r="AO711" s="394"/>
      <c r="AP711" s="394"/>
      <c r="AQ711" s="394"/>
      <c r="AR711" s="394"/>
      <c r="AS711" s="394"/>
      <c r="AT711" s="394"/>
      <c r="AU711" s="394"/>
      <c r="AV711" s="394"/>
      <c r="AW711" s="394"/>
      <c r="AX711" s="394"/>
      <c r="AY711" s="394"/>
      <c r="AZ711" s="394"/>
      <c r="BA711" s="394"/>
    </row>
    <row r="712" spans="1:53" ht="39.75" customHeight="1">
      <c r="A712" s="393"/>
      <c r="B712" s="394"/>
      <c r="C712" s="393"/>
      <c r="D712" s="393"/>
      <c r="E712" s="394"/>
      <c r="F712" s="393"/>
      <c r="G712" s="393"/>
      <c r="H712" s="394"/>
      <c r="I712" s="393"/>
      <c r="J712" s="393"/>
      <c r="K712" s="395"/>
      <c r="L712" s="393"/>
      <c r="M712" s="393"/>
      <c r="N712" s="393" t="str">
        <f t="shared" si="106"/>
        <v/>
      </c>
      <c r="O712" s="394"/>
      <c r="P712" s="393"/>
      <c r="Q712" s="393"/>
      <c r="R712" s="393"/>
      <c r="S712" s="396"/>
      <c r="T712" s="394"/>
      <c r="U712" s="393"/>
      <c r="V712" s="392" t="str">
        <f t="shared" si="107"/>
        <v/>
      </c>
      <c r="W712" s="392" t="str">
        <f t="shared" si="108"/>
        <v/>
      </c>
      <c r="X712" s="393"/>
      <c r="Y712" s="391" t="str">
        <f>IFERROR(VLOOKUP(Z712,BASE!$G$2:$H$3,2,0),"")</f>
        <v/>
      </c>
      <c r="Z712" s="393"/>
      <c r="AA712" s="391" t="str">
        <f>IFERROR(VLOOKUP(AB712,BASE!$J$2:$K$3,2,0),"")</f>
        <v/>
      </c>
      <c r="AB712" s="393"/>
      <c r="AC712" s="391" t="str">
        <f>IFERROR(VLOOKUP(AD712,BASE!M:N,2,0),"")</f>
        <v/>
      </c>
      <c r="AD712" s="393"/>
      <c r="AE712" s="391" t="str">
        <f>IFERROR(VLOOKUP(AF712,BASE!$P$2:$R$14,2,0),"")</f>
        <v/>
      </c>
      <c r="AF712" s="393"/>
      <c r="AG712" s="393"/>
      <c r="AH712" s="393"/>
      <c r="AI712" s="391" t="str">
        <f>IFERROR(VLOOKUP(AJ712,BASE!$D$2:$E$40,2,0),"")</f>
        <v/>
      </c>
      <c r="AJ712" s="393"/>
      <c r="AK712" s="394"/>
      <c r="AL712" s="394"/>
      <c r="AM712" s="394"/>
      <c r="AN712" s="394"/>
      <c r="AO712" s="394"/>
      <c r="AP712" s="394"/>
      <c r="AQ712" s="394"/>
      <c r="AR712" s="394"/>
      <c r="AS712" s="394"/>
      <c r="AT712" s="394"/>
      <c r="AU712" s="394"/>
      <c r="AV712" s="394"/>
      <c r="AW712" s="394"/>
      <c r="AX712" s="394"/>
      <c r="AY712" s="394"/>
      <c r="AZ712" s="394"/>
      <c r="BA712" s="394"/>
    </row>
    <row r="713" spans="1:53" ht="39.75" customHeight="1">
      <c r="A713" s="393"/>
      <c r="B713" s="394"/>
      <c r="C713" s="393"/>
      <c r="D713" s="393"/>
      <c r="E713" s="394"/>
      <c r="F713" s="393"/>
      <c r="G713" s="393"/>
      <c r="H713" s="394"/>
      <c r="I713" s="393"/>
      <c r="J713" s="393"/>
      <c r="K713" s="395"/>
      <c r="L713" s="393"/>
      <c r="M713" s="393"/>
      <c r="N713" s="393" t="str">
        <f t="shared" si="106"/>
        <v/>
      </c>
      <c r="O713" s="394"/>
      <c r="P713" s="393"/>
      <c r="Q713" s="393"/>
      <c r="R713" s="393"/>
      <c r="S713" s="396"/>
      <c r="T713" s="394"/>
      <c r="U713" s="393"/>
      <c r="V713" s="392" t="str">
        <f t="shared" si="107"/>
        <v/>
      </c>
      <c r="W713" s="392" t="str">
        <f t="shared" si="108"/>
        <v/>
      </c>
      <c r="X713" s="393"/>
      <c r="Y713" s="391" t="str">
        <f>IFERROR(VLOOKUP(Z713,BASE!$G$2:$H$3,2,0),"")</f>
        <v/>
      </c>
      <c r="Z713" s="393"/>
      <c r="AA713" s="391" t="str">
        <f>IFERROR(VLOOKUP(AB713,BASE!$J$2:$K$3,2,0),"")</f>
        <v/>
      </c>
      <c r="AB713" s="393"/>
      <c r="AC713" s="391" t="str">
        <f>IFERROR(VLOOKUP(AD713,BASE!M:N,2,0),"")</f>
        <v/>
      </c>
      <c r="AD713" s="393"/>
      <c r="AE713" s="391" t="str">
        <f>IFERROR(VLOOKUP(AF713,BASE!$P$2:$R$14,2,0),"")</f>
        <v/>
      </c>
      <c r="AF713" s="393"/>
      <c r="AG713" s="393"/>
      <c r="AH713" s="393"/>
      <c r="AI713" s="391" t="str">
        <f>IFERROR(VLOOKUP(AJ713,BASE!$D$2:$E$40,2,0),"")</f>
        <v/>
      </c>
      <c r="AJ713" s="393"/>
      <c r="AK713" s="394"/>
      <c r="AL713" s="394"/>
      <c r="AM713" s="394"/>
      <c r="AN713" s="394"/>
      <c r="AO713" s="394"/>
      <c r="AP713" s="394"/>
      <c r="AQ713" s="394"/>
      <c r="AR713" s="394"/>
      <c r="AS713" s="394"/>
      <c r="AT713" s="394"/>
      <c r="AU713" s="394"/>
      <c r="AV713" s="394"/>
      <c r="AW713" s="394"/>
      <c r="AX713" s="394"/>
      <c r="AY713" s="394"/>
      <c r="AZ713" s="394"/>
      <c r="BA713" s="394"/>
    </row>
    <row r="714" spans="1:53" ht="39.75" customHeight="1">
      <c r="A714" s="393"/>
      <c r="B714" s="394"/>
      <c r="C714" s="393"/>
      <c r="D714" s="393"/>
      <c r="E714" s="394"/>
      <c r="F714" s="393"/>
      <c r="G714" s="393"/>
      <c r="H714" s="394"/>
      <c r="I714" s="393"/>
      <c r="J714" s="393"/>
      <c r="K714" s="395"/>
      <c r="L714" s="393"/>
      <c r="M714" s="393"/>
      <c r="N714" s="393" t="str">
        <f t="shared" si="106"/>
        <v/>
      </c>
      <c r="O714" s="394"/>
      <c r="P714" s="393"/>
      <c r="Q714" s="393"/>
      <c r="R714" s="393"/>
      <c r="S714" s="396"/>
      <c r="T714" s="394"/>
      <c r="U714" s="393"/>
      <c r="V714" s="392" t="str">
        <f t="shared" si="107"/>
        <v/>
      </c>
      <c r="W714" s="392" t="str">
        <f t="shared" si="108"/>
        <v/>
      </c>
      <c r="X714" s="393"/>
      <c r="Y714" s="391" t="str">
        <f>IFERROR(VLOOKUP(Z714,BASE!$G$2:$H$3,2,0),"")</f>
        <v/>
      </c>
      <c r="Z714" s="393"/>
      <c r="AA714" s="391" t="str">
        <f>IFERROR(VLOOKUP(AB714,BASE!$J$2:$K$3,2,0),"")</f>
        <v/>
      </c>
      <c r="AB714" s="393"/>
      <c r="AC714" s="391" t="str">
        <f>IFERROR(VLOOKUP(AD714,BASE!M:N,2,0),"")</f>
        <v/>
      </c>
      <c r="AD714" s="393"/>
      <c r="AE714" s="391" t="str">
        <f>IFERROR(VLOOKUP(AF714,BASE!$P$2:$R$14,2,0),"")</f>
        <v/>
      </c>
      <c r="AF714" s="393"/>
      <c r="AG714" s="393"/>
      <c r="AH714" s="393"/>
      <c r="AI714" s="391" t="str">
        <f>IFERROR(VLOOKUP(AJ714,BASE!$D$2:$E$40,2,0),"")</f>
        <v/>
      </c>
      <c r="AJ714" s="393"/>
      <c r="AK714" s="394"/>
      <c r="AL714" s="394"/>
      <c r="AM714" s="394"/>
      <c r="AN714" s="394"/>
      <c r="AO714" s="394"/>
      <c r="AP714" s="394"/>
      <c r="AQ714" s="394"/>
      <c r="AR714" s="394"/>
      <c r="AS714" s="394"/>
      <c r="AT714" s="394"/>
      <c r="AU714" s="394"/>
      <c r="AV714" s="394"/>
      <c r="AW714" s="394"/>
      <c r="AX714" s="394"/>
      <c r="AY714" s="394"/>
      <c r="AZ714" s="394"/>
      <c r="BA714" s="394"/>
    </row>
    <row r="715" spans="1:53" ht="39.75" customHeight="1">
      <c r="A715" s="393"/>
      <c r="B715" s="394"/>
      <c r="C715" s="393"/>
      <c r="D715" s="393"/>
      <c r="E715" s="394"/>
      <c r="F715" s="393"/>
      <c r="G715" s="393"/>
      <c r="H715" s="394"/>
      <c r="I715" s="393"/>
      <c r="J715" s="393"/>
      <c r="K715" s="395"/>
      <c r="L715" s="393"/>
      <c r="M715" s="393"/>
      <c r="N715" s="393" t="str">
        <f t="shared" si="106"/>
        <v/>
      </c>
      <c r="O715" s="394"/>
      <c r="P715" s="393"/>
      <c r="Q715" s="393"/>
      <c r="R715" s="393"/>
      <c r="S715" s="396"/>
      <c r="T715" s="394"/>
      <c r="U715" s="393"/>
      <c r="V715" s="392" t="str">
        <f t="shared" si="107"/>
        <v/>
      </c>
      <c r="W715" s="392" t="str">
        <f t="shared" si="108"/>
        <v/>
      </c>
      <c r="X715" s="393"/>
      <c r="Y715" s="391" t="str">
        <f>IFERROR(VLOOKUP(Z715,BASE!$G$2:$H$3,2,0),"")</f>
        <v/>
      </c>
      <c r="Z715" s="393"/>
      <c r="AA715" s="391" t="str">
        <f>IFERROR(VLOOKUP(AB715,BASE!$J$2:$K$3,2,0),"")</f>
        <v/>
      </c>
      <c r="AB715" s="393"/>
      <c r="AC715" s="391" t="str">
        <f>IFERROR(VLOOKUP(AD715,BASE!M:N,2,0),"")</f>
        <v/>
      </c>
      <c r="AD715" s="393"/>
      <c r="AE715" s="391" t="str">
        <f>IFERROR(VLOOKUP(AF715,BASE!$P$2:$R$14,2,0),"")</f>
        <v/>
      </c>
      <c r="AF715" s="393"/>
      <c r="AG715" s="393"/>
      <c r="AH715" s="393"/>
      <c r="AI715" s="391" t="str">
        <f>IFERROR(VLOOKUP(AJ715,BASE!$D$2:$E$40,2,0),"")</f>
        <v/>
      </c>
      <c r="AJ715" s="393"/>
      <c r="AK715" s="394"/>
      <c r="AL715" s="394"/>
      <c r="AM715" s="394"/>
      <c r="AN715" s="394"/>
      <c r="AO715" s="394"/>
      <c r="AP715" s="394"/>
      <c r="AQ715" s="394"/>
      <c r="AR715" s="394"/>
      <c r="AS715" s="394"/>
      <c r="AT715" s="394"/>
      <c r="AU715" s="394"/>
      <c r="AV715" s="394"/>
      <c r="AW715" s="394"/>
      <c r="AX715" s="394"/>
      <c r="AY715" s="394"/>
      <c r="AZ715" s="394"/>
      <c r="BA715" s="394"/>
    </row>
    <row r="716" spans="1:53" ht="39.75" customHeight="1">
      <c r="A716" s="393"/>
      <c r="B716" s="394"/>
      <c r="C716" s="393"/>
      <c r="D716" s="393"/>
      <c r="E716" s="394"/>
      <c r="F716" s="393"/>
      <c r="G716" s="393"/>
      <c r="H716" s="394"/>
      <c r="I716" s="393"/>
      <c r="J716" s="393"/>
      <c r="K716" s="395"/>
      <c r="L716" s="393"/>
      <c r="M716" s="393"/>
      <c r="N716" s="393" t="str">
        <f t="shared" si="106"/>
        <v/>
      </c>
      <c r="O716" s="394"/>
      <c r="P716" s="393"/>
      <c r="Q716" s="393"/>
      <c r="R716" s="393"/>
      <c r="S716" s="396"/>
      <c r="T716" s="394"/>
      <c r="U716" s="393"/>
      <c r="V716" s="392" t="str">
        <f t="shared" si="107"/>
        <v/>
      </c>
      <c r="W716" s="392" t="str">
        <f t="shared" si="108"/>
        <v/>
      </c>
      <c r="X716" s="393"/>
      <c r="Y716" s="391" t="str">
        <f>IFERROR(VLOOKUP(Z716,BASE!$G$2:$H$3,2,0),"")</f>
        <v/>
      </c>
      <c r="Z716" s="393"/>
      <c r="AA716" s="391" t="str">
        <f>IFERROR(VLOOKUP(AB716,BASE!$J$2:$K$3,2,0),"")</f>
        <v/>
      </c>
      <c r="AB716" s="393"/>
      <c r="AC716" s="391" t="str">
        <f>IFERROR(VLOOKUP(AD716,BASE!M:N,2,0),"")</f>
        <v/>
      </c>
      <c r="AD716" s="393"/>
      <c r="AE716" s="391" t="str">
        <f>IFERROR(VLOOKUP(AF716,BASE!$P$2:$R$14,2,0),"")</f>
        <v/>
      </c>
      <c r="AF716" s="393"/>
      <c r="AG716" s="393"/>
      <c r="AH716" s="393"/>
      <c r="AI716" s="391" t="str">
        <f>IFERROR(VLOOKUP(AJ716,BASE!$D$2:$E$40,2,0),"")</f>
        <v/>
      </c>
      <c r="AJ716" s="393"/>
      <c r="AK716" s="394"/>
      <c r="AL716" s="394"/>
      <c r="AM716" s="394"/>
      <c r="AN716" s="394"/>
      <c r="AO716" s="394"/>
      <c r="AP716" s="394"/>
      <c r="AQ716" s="394"/>
      <c r="AR716" s="394"/>
      <c r="AS716" s="394"/>
      <c r="AT716" s="394"/>
      <c r="AU716" s="394"/>
      <c r="AV716" s="394"/>
      <c r="AW716" s="394"/>
      <c r="AX716" s="394"/>
      <c r="AY716" s="394"/>
      <c r="AZ716" s="394"/>
      <c r="BA716" s="394"/>
    </row>
    <row r="717" spans="1:53" ht="39.75" customHeight="1">
      <c r="A717" s="393"/>
      <c r="B717" s="394"/>
      <c r="C717" s="393"/>
      <c r="D717" s="393"/>
      <c r="E717" s="394"/>
      <c r="F717" s="393"/>
      <c r="G717" s="393"/>
      <c r="H717" s="394"/>
      <c r="I717" s="393"/>
      <c r="J717" s="393"/>
      <c r="K717" s="395"/>
      <c r="L717" s="393"/>
      <c r="M717" s="393"/>
      <c r="N717" s="393" t="str">
        <f t="shared" si="106"/>
        <v/>
      </c>
      <c r="O717" s="394"/>
      <c r="P717" s="393"/>
      <c r="Q717" s="393"/>
      <c r="R717" s="393"/>
      <c r="S717" s="396"/>
      <c r="T717" s="394"/>
      <c r="U717" s="393"/>
      <c r="V717" s="392" t="str">
        <f t="shared" si="107"/>
        <v/>
      </c>
      <c r="W717" s="392" t="str">
        <f t="shared" si="108"/>
        <v/>
      </c>
      <c r="X717" s="393"/>
      <c r="Y717" s="391" t="str">
        <f>IFERROR(VLOOKUP(Z717,BASE!$G$2:$H$3,2,0),"")</f>
        <v/>
      </c>
      <c r="Z717" s="393"/>
      <c r="AA717" s="391" t="str">
        <f>IFERROR(VLOOKUP(AB717,BASE!$J$2:$K$3,2,0),"")</f>
        <v/>
      </c>
      <c r="AB717" s="393"/>
      <c r="AC717" s="391" t="str">
        <f>IFERROR(VLOOKUP(AD717,BASE!M:N,2,0),"")</f>
        <v/>
      </c>
      <c r="AD717" s="393"/>
      <c r="AE717" s="391" t="str">
        <f>IFERROR(VLOOKUP(AF717,BASE!$P$2:$R$14,2,0),"")</f>
        <v/>
      </c>
      <c r="AF717" s="393"/>
      <c r="AG717" s="393"/>
      <c r="AH717" s="393"/>
      <c r="AI717" s="391" t="str">
        <f>IFERROR(VLOOKUP(AJ717,BASE!$D$2:$E$40,2,0),"")</f>
        <v/>
      </c>
      <c r="AJ717" s="393"/>
      <c r="AK717" s="394"/>
      <c r="AL717" s="394"/>
      <c r="AM717" s="394"/>
      <c r="AN717" s="394"/>
      <c r="AO717" s="394"/>
      <c r="AP717" s="394"/>
      <c r="AQ717" s="394"/>
      <c r="AR717" s="394"/>
      <c r="AS717" s="394"/>
      <c r="AT717" s="394"/>
      <c r="AU717" s="394"/>
      <c r="AV717" s="394"/>
      <c r="AW717" s="394"/>
      <c r="AX717" s="394"/>
      <c r="AY717" s="394"/>
      <c r="AZ717" s="394"/>
      <c r="BA717" s="394"/>
    </row>
    <row r="718" spans="1:53" ht="39.75" customHeight="1">
      <c r="A718" s="393"/>
      <c r="B718" s="394"/>
      <c r="C718" s="393"/>
      <c r="D718" s="393"/>
      <c r="E718" s="394"/>
      <c r="F718" s="393"/>
      <c r="G718" s="393"/>
      <c r="H718" s="394"/>
      <c r="I718" s="393"/>
      <c r="J718" s="393"/>
      <c r="K718" s="395"/>
      <c r="L718" s="393"/>
      <c r="M718" s="393"/>
      <c r="N718" s="393" t="str">
        <f t="shared" si="106"/>
        <v/>
      </c>
      <c r="O718" s="394"/>
      <c r="P718" s="393"/>
      <c r="Q718" s="393"/>
      <c r="R718" s="393"/>
      <c r="S718" s="396"/>
      <c r="T718" s="394"/>
      <c r="U718" s="393"/>
      <c r="V718" s="392" t="str">
        <f t="shared" si="107"/>
        <v/>
      </c>
      <c r="W718" s="392" t="str">
        <f t="shared" si="108"/>
        <v/>
      </c>
      <c r="X718" s="393"/>
      <c r="Y718" s="391" t="str">
        <f>IFERROR(VLOOKUP(Z718,BASE!$G$2:$H$3,2,0),"")</f>
        <v/>
      </c>
      <c r="Z718" s="393"/>
      <c r="AA718" s="391" t="str">
        <f>IFERROR(VLOOKUP(AB718,BASE!$J$2:$K$3,2,0),"")</f>
        <v/>
      </c>
      <c r="AB718" s="393"/>
      <c r="AC718" s="391" t="str">
        <f>IFERROR(VLOOKUP(AD718,BASE!M:N,2,0),"")</f>
        <v/>
      </c>
      <c r="AD718" s="393"/>
      <c r="AE718" s="391" t="str">
        <f>IFERROR(VLOOKUP(AF718,BASE!$P$2:$R$14,2,0),"")</f>
        <v/>
      </c>
      <c r="AF718" s="393"/>
      <c r="AG718" s="393"/>
      <c r="AH718" s="393"/>
      <c r="AI718" s="391" t="str">
        <f>IFERROR(VLOOKUP(AJ718,BASE!$D$2:$E$40,2,0),"")</f>
        <v/>
      </c>
      <c r="AJ718" s="393"/>
      <c r="AK718" s="394"/>
      <c r="AL718" s="394"/>
      <c r="AM718" s="394"/>
      <c r="AN718" s="394"/>
      <c r="AO718" s="394"/>
      <c r="AP718" s="394"/>
      <c r="AQ718" s="394"/>
      <c r="AR718" s="394"/>
      <c r="AS718" s="394"/>
      <c r="AT718" s="394"/>
      <c r="AU718" s="394"/>
      <c r="AV718" s="394"/>
      <c r="AW718" s="394"/>
      <c r="AX718" s="394"/>
      <c r="AY718" s="394"/>
      <c r="AZ718" s="394"/>
      <c r="BA718" s="394"/>
    </row>
    <row r="719" spans="1:53" ht="39.75" customHeight="1">
      <c r="A719" s="393"/>
      <c r="B719" s="394"/>
      <c r="C719" s="393"/>
      <c r="D719" s="393"/>
      <c r="E719" s="394"/>
      <c r="F719" s="393"/>
      <c r="G719" s="393"/>
      <c r="H719" s="394"/>
      <c r="I719" s="393"/>
      <c r="J719" s="393"/>
      <c r="K719" s="395"/>
      <c r="L719" s="393"/>
      <c r="M719" s="393"/>
      <c r="N719" s="393" t="str">
        <f t="shared" si="106"/>
        <v/>
      </c>
      <c r="O719" s="394"/>
      <c r="P719" s="393"/>
      <c r="Q719" s="393"/>
      <c r="R719" s="393"/>
      <c r="S719" s="396"/>
      <c r="T719" s="394"/>
      <c r="U719" s="393"/>
      <c r="V719" s="392" t="str">
        <f t="shared" si="107"/>
        <v/>
      </c>
      <c r="W719" s="392" t="str">
        <f t="shared" si="108"/>
        <v/>
      </c>
      <c r="X719" s="393"/>
      <c r="Y719" s="391" t="str">
        <f>IFERROR(VLOOKUP(Z719,BASE!$G$2:$H$3,2,0),"")</f>
        <v/>
      </c>
      <c r="Z719" s="393"/>
      <c r="AA719" s="391" t="str">
        <f>IFERROR(VLOOKUP(AB719,BASE!$J$2:$K$3,2,0),"")</f>
        <v/>
      </c>
      <c r="AB719" s="393"/>
      <c r="AC719" s="391" t="str">
        <f>IFERROR(VLOOKUP(AD719,BASE!M:N,2,0),"")</f>
        <v/>
      </c>
      <c r="AD719" s="393"/>
      <c r="AE719" s="391" t="str">
        <f>IFERROR(VLOOKUP(AF719,BASE!$P$2:$R$14,2,0),"")</f>
        <v/>
      </c>
      <c r="AF719" s="393"/>
      <c r="AG719" s="393"/>
      <c r="AH719" s="393"/>
      <c r="AI719" s="391" t="str">
        <f>IFERROR(VLOOKUP(AJ719,BASE!$D$2:$E$40,2,0),"")</f>
        <v/>
      </c>
      <c r="AJ719" s="393"/>
      <c r="AK719" s="394"/>
      <c r="AL719" s="394"/>
      <c r="AM719" s="394"/>
      <c r="AN719" s="394"/>
      <c r="AO719" s="394"/>
      <c r="AP719" s="394"/>
      <c r="AQ719" s="394"/>
      <c r="AR719" s="394"/>
      <c r="AS719" s="394"/>
      <c r="AT719" s="394"/>
      <c r="AU719" s="394"/>
      <c r="AV719" s="394"/>
      <c r="AW719" s="394"/>
      <c r="AX719" s="394"/>
      <c r="AY719" s="394"/>
      <c r="AZ719" s="394"/>
      <c r="BA719" s="394"/>
    </row>
    <row r="720" spans="1:53" ht="39.75" customHeight="1">
      <c r="A720" s="393"/>
      <c r="B720" s="394"/>
      <c r="C720" s="393"/>
      <c r="D720" s="393"/>
      <c r="E720" s="394"/>
      <c r="F720" s="393"/>
      <c r="G720" s="393"/>
      <c r="H720" s="394"/>
      <c r="I720" s="393"/>
      <c r="J720" s="393"/>
      <c r="K720" s="395"/>
      <c r="L720" s="393"/>
      <c r="M720" s="393"/>
      <c r="N720" s="393" t="str">
        <f t="shared" si="106"/>
        <v/>
      </c>
      <c r="O720" s="394"/>
      <c r="P720" s="393"/>
      <c r="Q720" s="393"/>
      <c r="R720" s="393"/>
      <c r="S720" s="396"/>
      <c r="T720" s="394"/>
      <c r="U720" s="393"/>
      <c r="V720" s="392" t="str">
        <f t="shared" si="107"/>
        <v/>
      </c>
      <c r="W720" s="392" t="str">
        <f t="shared" si="108"/>
        <v/>
      </c>
      <c r="X720" s="393"/>
      <c r="Y720" s="391" t="str">
        <f>IFERROR(VLOOKUP(Z720,BASE!$G$2:$H$3,2,0),"")</f>
        <v/>
      </c>
      <c r="Z720" s="393"/>
      <c r="AA720" s="391" t="str">
        <f>IFERROR(VLOOKUP(AB720,BASE!$J$2:$K$3,2,0),"")</f>
        <v/>
      </c>
      <c r="AB720" s="393"/>
      <c r="AC720" s="391" t="str">
        <f>IFERROR(VLOOKUP(AD720,BASE!M:N,2,0),"")</f>
        <v/>
      </c>
      <c r="AD720" s="393"/>
      <c r="AE720" s="391" t="str">
        <f>IFERROR(VLOOKUP(AF720,BASE!$P$2:$R$14,2,0),"")</f>
        <v/>
      </c>
      <c r="AF720" s="393"/>
      <c r="AG720" s="393"/>
      <c r="AH720" s="393"/>
      <c r="AI720" s="391" t="str">
        <f>IFERROR(VLOOKUP(AJ720,BASE!$D$2:$E$40,2,0),"")</f>
        <v/>
      </c>
      <c r="AJ720" s="393"/>
      <c r="AK720" s="394"/>
      <c r="AL720" s="394"/>
      <c r="AM720" s="394"/>
      <c r="AN720" s="394"/>
      <c r="AO720" s="394"/>
      <c r="AP720" s="394"/>
      <c r="AQ720" s="394"/>
      <c r="AR720" s="394"/>
      <c r="AS720" s="394"/>
      <c r="AT720" s="394"/>
      <c r="AU720" s="394"/>
      <c r="AV720" s="394"/>
      <c r="AW720" s="394"/>
      <c r="AX720" s="394"/>
      <c r="AY720" s="394"/>
      <c r="AZ720" s="394"/>
      <c r="BA720" s="394"/>
    </row>
    <row r="721" spans="1:53" ht="39.75" customHeight="1">
      <c r="A721" s="393"/>
      <c r="B721" s="394"/>
      <c r="C721" s="393"/>
      <c r="D721" s="393"/>
      <c r="E721" s="394"/>
      <c r="F721" s="393"/>
      <c r="G721" s="393"/>
      <c r="H721" s="394"/>
      <c r="I721" s="393"/>
      <c r="J721" s="393"/>
      <c r="K721" s="395"/>
      <c r="L721" s="393"/>
      <c r="M721" s="393"/>
      <c r="N721" s="393" t="str">
        <f t="shared" si="106"/>
        <v/>
      </c>
      <c r="O721" s="394"/>
      <c r="P721" s="393"/>
      <c r="Q721" s="393"/>
      <c r="R721" s="393"/>
      <c r="S721" s="396"/>
      <c r="T721" s="394"/>
      <c r="U721" s="393"/>
      <c r="V721" s="392" t="str">
        <f t="shared" si="107"/>
        <v/>
      </c>
      <c r="W721" s="392" t="str">
        <f t="shared" si="108"/>
        <v/>
      </c>
      <c r="X721" s="393"/>
      <c r="Y721" s="391" t="str">
        <f>IFERROR(VLOOKUP(Z721,BASE!$G$2:$H$3,2,0),"")</f>
        <v/>
      </c>
      <c r="Z721" s="393"/>
      <c r="AA721" s="391" t="str">
        <f>IFERROR(VLOOKUP(AB721,BASE!$J$2:$K$3,2,0),"")</f>
        <v/>
      </c>
      <c r="AB721" s="393"/>
      <c r="AC721" s="391" t="str">
        <f>IFERROR(VLOOKUP(AD721,BASE!M:N,2,0),"")</f>
        <v/>
      </c>
      <c r="AD721" s="393"/>
      <c r="AE721" s="391" t="str">
        <f>IFERROR(VLOOKUP(AF721,BASE!$P$2:$R$14,2,0),"")</f>
        <v/>
      </c>
      <c r="AF721" s="393"/>
      <c r="AG721" s="393"/>
      <c r="AH721" s="393"/>
      <c r="AI721" s="391" t="str">
        <f>IFERROR(VLOOKUP(AJ721,BASE!$D$2:$E$40,2,0),"")</f>
        <v/>
      </c>
      <c r="AJ721" s="393"/>
      <c r="AK721" s="394"/>
      <c r="AL721" s="394"/>
      <c r="AM721" s="394"/>
      <c r="AN721" s="394"/>
      <c r="AO721" s="394"/>
      <c r="AP721" s="394"/>
      <c r="AQ721" s="394"/>
      <c r="AR721" s="394"/>
      <c r="AS721" s="394"/>
      <c r="AT721" s="394"/>
      <c r="AU721" s="394"/>
      <c r="AV721" s="394"/>
      <c r="AW721" s="394"/>
      <c r="AX721" s="394"/>
      <c r="AY721" s="394"/>
      <c r="AZ721" s="394"/>
      <c r="BA721" s="394"/>
    </row>
    <row r="722" spans="1:53" ht="39.75" customHeight="1">
      <c r="A722" s="393"/>
      <c r="B722" s="394"/>
      <c r="C722" s="393"/>
      <c r="D722" s="393"/>
      <c r="E722" s="394"/>
      <c r="F722" s="393"/>
      <c r="G722" s="393"/>
      <c r="H722" s="394"/>
      <c r="I722" s="393"/>
      <c r="J722" s="393"/>
      <c r="K722" s="395"/>
      <c r="L722" s="393"/>
      <c r="M722" s="393"/>
      <c r="N722" s="393" t="str">
        <f t="shared" si="106"/>
        <v/>
      </c>
      <c r="O722" s="394"/>
      <c r="P722" s="393"/>
      <c r="Q722" s="393"/>
      <c r="R722" s="393"/>
      <c r="S722" s="396"/>
      <c r="T722" s="394"/>
      <c r="U722" s="393"/>
      <c r="V722" s="392" t="str">
        <f t="shared" si="107"/>
        <v/>
      </c>
      <c r="W722" s="392" t="str">
        <f t="shared" si="108"/>
        <v/>
      </c>
      <c r="X722" s="393"/>
      <c r="Y722" s="391" t="str">
        <f>IFERROR(VLOOKUP(Z722,BASE!$G$2:$H$3,2,0),"")</f>
        <v/>
      </c>
      <c r="Z722" s="393"/>
      <c r="AA722" s="391" t="str">
        <f>IFERROR(VLOOKUP(AB722,BASE!$J$2:$K$3,2,0),"")</f>
        <v/>
      </c>
      <c r="AB722" s="393"/>
      <c r="AC722" s="391" t="str">
        <f>IFERROR(VLOOKUP(AD722,BASE!M:N,2,0),"")</f>
        <v/>
      </c>
      <c r="AD722" s="393"/>
      <c r="AE722" s="391" t="str">
        <f>IFERROR(VLOOKUP(AF722,BASE!$P$2:$R$14,2,0),"")</f>
        <v/>
      </c>
      <c r="AF722" s="393"/>
      <c r="AG722" s="393"/>
      <c r="AH722" s="393"/>
      <c r="AI722" s="391" t="str">
        <f>IFERROR(VLOOKUP(AJ722,BASE!$D$2:$E$40,2,0),"")</f>
        <v/>
      </c>
      <c r="AJ722" s="393"/>
      <c r="AK722" s="394"/>
      <c r="AL722" s="394"/>
      <c r="AM722" s="394"/>
      <c r="AN722" s="394"/>
      <c r="AO722" s="394"/>
      <c r="AP722" s="394"/>
      <c r="AQ722" s="394"/>
      <c r="AR722" s="394"/>
      <c r="AS722" s="394"/>
      <c r="AT722" s="394"/>
      <c r="AU722" s="394"/>
      <c r="AV722" s="394"/>
      <c r="AW722" s="394"/>
      <c r="AX722" s="394"/>
      <c r="AY722" s="394"/>
      <c r="AZ722" s="394"/>
      <c r="BA722" s="394"/>
    </row>
    <row r="723" spans="1:53" ht="39.75" customHeight="1">
      <c r="A723" s="393"/>
      <c r="B723" s="394"/>
      <c r="C723" s="393"/>
      <c r="D723" s="393"/>
      <c r="E723" s="394"/>
      <c r="F723" s="393"/>
      <c r="G723" s="393"/>
      <c r="H723" s="394"/>
      <c r="I723" s="393"/>
      <c r="J723" s="393"/>
      <c r="K723" s="395"/>
      <c r="L723" s="393"/>
      <c r="M723" s="393"/>
      <c r="N723" s="393" t="str">
        <f t="shared" si="106"/>
        <v/>
      </c>
      <c r="O723" s="394"/>
      <c r="P723" s="393"/>
      <c r="Q723" s="393"/>
      <c r="R723" s="393"/>
      <c r="S723" s="396"/>
      <c r="T723" s="394"/>
      <c r="U723" s="393"/>
      <c r="V723" s="392" t="str">
        <f t="shared" si="107"/>
        <v/>
      </c>
      <c r="W723" s="392" t="str">
        <f t="shared" si="108"/>
        <v/>
      </c>
      <c r="X723" s="393"/>
      <c r="Y723" s="391" t="str">
        <f>IFERROR(VLOOKUP(Z723,BASE!$G$2:$H$3,2,0),"")</f>
        <v/>
      </c>
      <c r="Z723" s="393"/>
      <c r="AA723" s="391" t="str">
        <f>IFERROR(VLOOKUP(AB723,BASE!$J$2:$K$3,2,0),"")</f>
        <v/>
      </c>
      <c r="AB723" s="393"/>
      <c r="AC723" s="391" t="str">
        <f>IFERROR(VLOOKUP(AD723,BASE!M:N,2,0),"")</f>
        <v/>
      </c>
      <c r="AD723" s="393"/>
      <c r="AE723" s="391" t="str">
        <f>IFERROR(VLOOKUP(AF723,BASE!$P$2:$R$14,2,0),"")</f>
        <v/>
      </c>
      <c r="AF723" s="393"/>
      <c r="AG723" s="393"/>
      <c r="AH723" s="393"/>
      <c r="AI723" s="391" t="str">
        <f>IFERROR(VLOOKUP(AJ723,BASE!$D$2:$E$40,2,0),"")</f>
        <v/>
      </c>
      <c r="AJ723" s="393"/>
      <c r="AK723" s="394"/>
      <c r="AL723" s="394"/>
      <c r="AM723" s="394"/>
      <c r="AN723" s="394"/>
      <c r="AO723" s="394"/>
      <c r="AP723" s="394"/>
      <c r="AQ723" s="394"/>
      <c r="AR723" s="394"/>
      <c r="AS723" s="394"/>
      <c r="AT723" s="394"/>
      <c r="AU723" s="394"/>
      <c r="AV723" s="394"/>
      <c r="AW723" s="394"/>
      <c r="AX723" s="394"/>
      <c r="AY723" s="394"/>
      <c r="AZ723" s="394"/>
      <c r="BA723" s="394"/>
    </row>
    <row r="724" spans="1:53" ht="39.75" customHeight="1">
      <c r="A724" s="393"/>
      <c r="B724" s="394"/>
      <c r="C724" s="393"/>
      <c r="D724" s="393"/>
      <c r="E724" s="394"/>
      <c r="F724" s="393"/>
      <c r="G724" s="393"/>
      <c r="H724" s="394"/>
      <c r="I724" s="393"/>
      <c r="J724" s="393"/>
      <c r="K724" s="395"/>
      <c r="L724" s="393"/>
      <c r="M724" s="393"/>
      <c r="N724" s="393" t="str">
        <f t="shared" si="106"/>
        <v/>
      </c>
      <c r="O724" s="394"/>
      <c r="P724" s="393"/>
      <c r="Q724" s="393"/>
      <c r="R724" s="393"/>
      <c r="S724" s="396"/>
      <c r="T724" s="394"/>
      <c r="U724" s="393"/>
      <c r="V724" s="392" t="str">
        <f t="shared" si="107"/>
        <v/>
      </c>
      <c r="W724" s="392" t="str">
        <f t="shared" si="108"/>
        <v/>
      </c>
      <c r="X724" s="393"/>
      <c r="Y724" s="391" t="str">
        <f>IFERROR(VLOOKUP(Z724,BASE!$G$2:$H$3,2,0),"")</f>
        <v/>
      </c>
      <c r="Z724" s="393"/>
      <c r="AA724" s="391" t="str">
        <f>IFERROR(VLOOKUP(AB724,BASE!$J$2:$K$3,2,0),"")</f>
        <v/>
      </c>
      <c r="AB724" s="393"/>
      <c r="AC724" s="391" t="str">
        <f>IFERROR(VLOOKUP(AD724,BASE!M:N,2,0),"")</f>
        <v/>
      </c>
      <c r="AD724" s="393"/>
      <c r="AE724" s="391" t="str">
        <f>IFERROR(VLOOKUP(AF724,BASE!$P$2:$R$14,2,0),"")</f>
        <v/>
      </c>
      <c r="AF724" s="393"/>
      <c r="AG724" s="393"/>
      <c r="AH724" s="393"/>
      <c r="AI724" s="391" t="str">
        <f>IFERROR(VLOOKUP(AJ724,BASE!$D$2:$E$40,2,0),"")</f>
        <v/>
      </c>
      <c r="AJ724" s="393"/>
      <c r="AK724" s="394"/>
      <c r="AL724" s="394"/>
      <c r="AM724" s="394"/>
      <c r="AN724" s="394"/>
      <c r="AO724" s="394"/>
      <c r="AP724" s="394"/>
      <c r="AQ724" s="394"/>
      <c r="AR724" s="394"/>
      <c r="AS724" s="394"/>
      <c r="AT724" s="394"/>
      <c r="AU724" s="394"/>
      <c r="AV724" s="394"/>
      <c r="AW724" s="394"/>
      <c r="AX724" s="394"/>
      <c r="AY724" s="394"/>
      <c r="AZ724" s="394"/>
      <c r="BA724" s="394"/>
    </row>
    <row r="725" spans="1:53" ht="39.75" customHeight="1">
      <c r="A725" s="393"/>
      <c r="B725" s="394"/>
      <c r="C725" s="393"/>
      <c r="D725" s="393"/>
      <c r="E725" s="394"/>
      <c r="F725" s="393"/>
      <c r="G725" s="393"/>
      <c r="H725" s="394"/>
      <c r="I725" s="393"/>
      <c r="J725" s="393"/>
      <c r="K725" s="395"/>
      <c r="L725" s="393"/>
      <c r="M725" s="393"/>
      <c r="N725" s="393" t="str">
        <f t="shared" si="106"/>
        <v/>
      </c>
      <c r="O725" s="394"/>
      <c r="P725" s="393"/>
      <c r="Q725" s="393"/>
      <c r="R725" s="393"/>
      <c r="S725" s="396"/>
      <c r="T725" s="394"/>
      <c r="U725" s="393"/>
      <c r="V725" s="392" t="str">
        <f t="shared" si="107"/>
        <v/>
      </c>
      <c r="W725" s="392" t="str">
        <f t="shared" si="108"/>
        <v/>
      </c>
      <c r="X725" s="393"/>
      <c r="Y725" s="391" t="str">
        <f>IFERROR(VLOOKUP(Z725,BASE!$G$2:$H$3,2,0),"")</f>
        <v/>
      </c>
      <c r="Z725" s="393"/>
      <c r="AA725" s="391" t="str">
        <f>IFERROR(VLOOKUP(AB725,BASE!$J$2:$K$3,2,0),"")</f>
        <v/>
      </c>
      <c r="AB725" s="393"/>
      <c r="AC725" s="391" t="str">
        <f>IFERROR(VLOOKUP(AD725,BASE!M:N,2,0),"")</f>
        <v/>
      </c>
      <c r="AD725" s="393"/>
      <c r="AE725" s="391" t="str">
        <f>IFERROR(VLOOKUP(AF725,BASE!$P$2:$R$14,2,0),"")</f>
        <v/>
      </c>
      <c r="AF725" s="393"/>
      <c r="AG725" s="393"/>
      <c r="AH725" s="393"/>
      <c r="AI725" s="391" t="str">
        <f>IFERROR(VLOOKUP(AJ725,BASE!$D$2:$E$40,2,0),"")</f>
        <v/>
      </c>
      <c r="AJ725" s="393"/>
      <c r="AK725" s="394"/>
      <c r="AL725" s="394"/>
      <c r="AM725" s="394"/>
      <c r="AN725" s="394"/>
      <c r="AO725" s="394"/>
      <c r="AP725" s="394"/>
      <c r="AQ725" s="394"/>
      <c r="AR725" s="394"/>
      <c r="AS725" s="394"/>
      <c r="AT725" s="394"/>
      <c r="AU725" s="394"/>
      <c r="AV725" s="394"/>
      <c r="AW725" s="394"/>
      <c r="AX725" s="394"/>
      <c r="AY725" s="394"/>
      <c r="AZ725" s="394"/>
      <c r="BA725" s="394"/>
    </row>
    <row r="726" spans="1:53" ht="39.75" customHeight="1">
      <c r="A726" s="393"/>
      <c r="B726" s="394"/>
      <c r="C726" s="393"/>
      <c r="D726" s="393"/>
      <c r="E726" s="394"/>
      <c r="F726" s="393"/>
      <c r="G726" s="393"/>
      <c r="H726" s="394"/>
      <c r="I726" s="393"/>
      <c r="J726" s="393"/>
      <c r="K726" s="395"/>
      <c r="L726" s="393"/>
      <c r="M726" s="393"/>
      <c r="N726" s="393" t="str">
        <f t="shared" si="106"/>
        <v/>
      </c>
      <c r="O726" s="394"/>
      <c r="P726" s="393"/>
      <c r="Q726" s="393"/>
      <c r="R726" s="393"/>
      <c r="S726" s="396"/>
      <c r="T726" s="394"/>
      <c r="U726" s="393"/>
      <c r="V726" s="392" t="str">
        <f t="shared" si="107"/>
        <v/>
      </c>
      <c r="W726" s="392" t="str">
        <f t="shared" si="108"/>
        <v/>
      </c>
      <c r="X726" s="393"/>
      <c r="Y726" s="391" t="str">
        <f>IFERROR(VLOOKUP(Z726,BASE!$G$2:$H$3,2,0),"")</f>
        <v/>
      </c>
      <c r="Z726" s="393"/>
      <c r="AA726" s="391" t="str">
        <f>IFERROR(VLOOKUP(AB726,BASE!$J$2:$K$3,2,0),"")</f>
        <v/>
      </c>
      <c r="AB726" s="393"/>
      <c r="AC726" s="391" t="str">
        <f>IFERROR(VLOOKUP(AD726,BASE!M:N,2,0),"")</f>
        <v/>
      </c>
      <c r="AD726" s="393"/>
      <c r="AE726" s="391" t="str">
        <f>IFERROR(VLOOKUP(AF726,BASE!$P$2:$R$14,2,0),"")</f>
        <v/>
      </c>
      <c r="AF726" s="393"/>
      <c r="AG726" s="393"/>
      <c r="AH726" s="393"/>
      <c r="AI726" s="391" t="str">
        <f>IFERROR(VLOOKUP(AJ726,BASE!$D$2:$E$40,2,0),"")</f>
        <v/>
      </c>
      <c r="AJ726" s="393"/>
      <c r="AK726" s="394"/>
      <c r="AL726" s="394"/>
      <c r="AM726" s="394"/>
      <c r="AN726" s="394"/>
      <c r="AO726" s="394"/>
      <c r="AP726" s="394"/>
      <c r="AQ726" s="394"/>
      <c r="AR726" s="394"/>
      <c r="AS726" s="394"/>
      <c r="AT726" s="394"/>
      <c r="AU726" s="394"/>
      <c r="AV726" s="394"/>
      <c r="AW726" s="394"/>
      <c r="AX726" s="394"/>
      <c r="AY726" s="394"/>
      <c r="AZ726" s="394"/>
      <c r="BA726" s="394"/>
    </row>
    <row r="727" spans="1:53" ht="39.75" customHeight="1">
      <c r="A727" s="393"/>
      <c r="B727" s="394"/>
      <c r="C727" s="393"/>
      <c r="D727" s="393"/>
      <c r="E727" s="394"/>
      <c r="F727" s="393"/>
      <c r="G727" s="393"/>
      <c r="H727" s="394"/>
      <c r="I727" s="393"/>
      <c r="J727" s="393"/>
      <c r="K727" s="395"/>
      <c r="L727" s="393"/>
      <c r="M727" s="393"/>
      <c r="N727" s="393" t="str">
        <f t="shared" si="106"/>
        <v/>
      </c>
      <c r="O727" s="394"/>
      <c r="P727" s="393"/>
      <c r="Q727" s="393"/>
      <c r="R727" s="393"/>
      <c r="S727" s="396"/>
      <c r="T727" s="394"/>
      <c r="U727" s="393"/>
      <c r="V727" s="392" t="str">
        <f t="shared" si="107"/>
        <v/>
      </c>
      <c r="W727" s="392" t="str">
        <f t="shared" si="108"/>
        <v/>
      </c>
      <c r="X727" s="393"/>
      <c r="Y727" s="391" t="str">
        <f>IFERROR(VLOOKUP(Z727,BASE!$G$2:$H$3,2,0),"")</f>
        <v/>
      </c>
      <c r="Z727" s="393"/>
      <c r="AA727" s="391" t="str">
        <f>IFERROR(VLOOKUP(AB727,BASE!$J$2:$K$3,2,0),"")</f>
        <v/>
      </c>
      <c r="AB727" s="393"/>
      <c r="AC727" s="391" t="str">
        <f>IFERROR(VLOOKUP(AD727,BASE!M:N,2,0),"")</f>
        <v/>
      </c>
      <c r="AD727" s="393"/>
      <c r="AE727" s="391" t="str">
        <f>IFERROR(VLOOKUP(AF727,BASE!$P$2:$R$14,2,0),"")</f>
        <v/>
      </c>
      <c r="AF727" s="393"/>
      <c r="AG727" s="393"/>
      <c r="AH727" s="393"/>
      <c r="AI727" s="391" t="str">
        <f>IFERROR(VLOOKUP(AJ727,BASE!$D$2:$E$40,2,0),"")</f>
        <v/>
      </c>
      <c r="AJ727" s="393"/>
      <c r="AK727" s="394"/>
      <c r="AL727" s="394"/>
      <c r="AM727" s="394"/>
      <c r="AN727" s="394"/>
      <c r="AO727" s="394"/>
      <c r="AP727" s="394"/>
      <c r="AQ727" s="394"/>
      <c r="AR727" s="394"/>
      <c r="AS727" s="394"/>
      <c r="AT727" s="394"/>
      <c r="AU727" s="394"/>
      <c r="AV727" s="394"/>
      <c r="AW727" s="394"/>
      <c r="AX727" s="394"/>
      <c r="AY727" s="394"/>
      <c r="AZ727" s="394"/>
      <c r="BA727" s="394"/>
    </row>
    <row r="728" spans="1:53" ht="39.75" customHeight="1">
      <c r="A728" s="393"/>
      <c r="B728" s="394"/>
      <c r="C728" s="393"/>
      <c r="D728" s="393"/>
      <c r="E728" s="394"/>
      <c r="F728" s="393"/>
      <c r="G728" s="393"/>
      <c r="H728" s="394"/>
      <c r="I728" s="393"/>
      <c r="J728" s="393"/>
      <c r="K728" s="395"/>
      <c r="L728" s="393"/>
      <c r="M728" s="393"/>
      <c r="N728" s="393" t="str">
        <f t="shared" si="106"/>
        <v/>
      </c>
      <c r="O728" s="394"/>
      <c r="P728" s="393"/>
      <c r="Q728" s="393"/>
      <c r="R728" s="393"/>
      <c r="S728" s="396"/>
      <c r="T728" s="394"/>
      <c r="U728" s="393"/>
      <c r="V728" s="392" t="str">
        <f t="shared" si="107"/>
        <v/>
      </c>
      <c r="W728" s="392" t="str">
        <f t="shared" si="108"/>
        <v/>
      </c>
      <c r="X728" s="393"/>
      <c r="Y728" s="391" t="str">
        <f>IFERROR(VLOOKUP(Z728,BASE!$G$2:$H$3,2,0),"")</f>
        <v/>
      </c>
      <c r="Z728" s="393"/>
      <c r="AA728" s="391" t="str">
        <f>IFERROR(VLOOKUP(AB728,BASE!$J$2:$K$3,2,0),"")</f>
        <v/>
      </c>
      <c r="AB728" s="393"/>
      <c r="AC728" s="391" t="str">
        <f>IFERROR(VLOOKUP(AD728,BASE!M:N,2,0),"")</f>
        <v/>
      </c>
      <c r="AD728" s="393"/>
      <c r="AE728" s="391" t="str">
        <f>IFERROR(VLOOKUP(AF728,BASE!$P$2:$R$14,2,0),"")</f>
        <v/>
      </c>
      <c r="AF728" s="393"/>
      <c r="AG728" s="393"/>
      <c r="AH728" s="393"/>
      <c r="AI728" s="391" t="str">
        <f>IFERROR(VLOOKUP(AJ728,BASE!$D$2:$E$40,2,0),"")</f>
        <v/>
      </c>
      <c r="AJ728" s="393"/>
      <c r="AK728" s="394"/>
      <c r="AL728" s="394"/>
      <c r="AM728" s="394"/>
      <c r="AN728" s="394"/>
      <c r="AO728" s="394"/>
      <c r="AP728" s="394"/>
      <c r="AQ728" s="394"/>
      <c r="AR728" s="394"/>
      <c r="AS728" s="394"/>
      <c r="AT728" s="394"/>
      <c r="AU728" s="394"/>
      <c r="AV728" s="394"/>
      <c r="AW728" s="394"/>
      <c r="AX728" s="394"/>
      <c r="AY728" s="394"/>
      <c r="AZ728" s="394"/>
      <c r="BA728" s="394"/>
    </row>
    <row r="729" spans="1:53" ht="39.75" customHeight="1">
      <c r="A729" s="393"/>
      <c r="B729" s="394"/>
      <c r="C729" s="393"/>
      <c r="D729" s="393"/>
      <c r="E729" s="394"/>
      <c r="F729" s="393"/>
      <c r="G729" s="393"/>
      <c r="H729" s="394"/>
      <c r="I729" s="393"/>
      <c r="J729" s="393"/>
      <c r="K729" s="395"/>
      <c r="L729" s="393"/>
      <c r="M729" s="393"/>
      <c r="N729" s="393" t="str">
        <f t="shared" si="106"/>
        <v/>
      </c>
      <c r="O729" s="394"/>
      <c r="P729" s="393"/>
      <c r="Q729" s="393"/>
      <c r="R729" s="393"/>
      <c r="S729" s="396"/>
      <c r="T729" s="394"/>
      <c r="U729" s="393"/>
      <c r="V729" s="392" t="str">
        <f t="shared" si="107"/>
        <v/>
      </c>
      <c r="W729" s="392" t="str">
        <f t="shared" si="108"/>
        <v/>
      </c>
      <c r="X729" s="393"/>
      <c r="Y729" s="391" t="str">
        <f>IFERROR(VLOOKUP(Z729,BASE!$G$2:$H$3,2,0),"")</f>
        <v/>
      </c>
      <c r="Z729" s="393"/>
      <c r="AA729" s="391" t="str">
        <f>IFERROR(VLOOKUP(AB729,BASE!$J$2:$K$3,2,0),"")</f>
        <v/>
      </c>
      <c r="AB729" s="393"/>
      <c r="AC729" s="391" t="str">
        <f>IFERROR(VLOOKUP(AD729,BASE!M:N,2,0),"")</f>
        <v/>
      </c>
      <c r="AD729" s="393"/>
      <c r="AE729" s="391" t="str">
        <f>IFERROR(VLOOKUP(AF729,BASE!$P$2:$R$14,2,0),"")</f>
        <v/>
      </c>
      <c r="AF729" s="393"/>
      <c r="AG729" s="393"/>
      <c r="AH729" s="393"/>
      <c r="AI729" s="391" t="str">
        <f>IFERROR(VLOOKUP(AJ729,BASE!$D$2:$E$40,2,0),"")</f>
        <v/>
      </c>
      <c r="AJ729" s="393"/>
      <c r="AK729" s="394"/>
      <c r="AL729" s="394"/>
      <c r="AM729" s="394"/>
      <c r="AN729" s="394"/>
      <c r="AO729" s="394"/>
      <c r="AP729" s="394"/>
      <c r="AQ729" s="394"/>
      <c r="AR729" s="394"/>
      <c r="AS729" s="394"/>
      <c r="AT729" s="394"/>
      <c r="AU729" s="394"/>
      <c r="AV729" s="394"/>
      <c r="AW729" s="394"/>
      <c r="AX729" s="394"/>
      <c r="AY729" s="394"/>
      <c r="AZ729" s="394"/>
      <c r="BA729" s="394"/>
    </row>
    <row r="730" spans="1:53" ht="39.75" customHeight="1">
      <c r="A730" s="393"/>
      <c r="B730" s="394"/>
      <c r="C730" s="393"/>
      <c r="D730" s="393"/>
      <c r="E730" s="394"/>
      <c r="F730" s="393"/>
      <c r="G730" s="393"/>
      <c r="H730" s="394"/>
      <c r="I730" s="393"/>
      <c r="J730" s="393"/>
      <c r="K730" s="395"/>
      <c r="L730" s="393"/>
      <c r="M730" s="393"/>
      <c r="N730" s="393" t="str">
        <f t="shared" si="106"/>
        <v/>
      </c>
      <c r="O730" s="394"/>
      <c r="P730" s="393"/>
      <c r="Q730" s="393"/>
      <c r="R730" s="393"/>
      <c r="S730" s="396"/>
      <c r="T730" s="394"/>
      <c r="U730" s="393"/>
      <c r="V730" s="392" t="str">
        <f t="shared" si="107"/>
        <v/>
      </c>
      <c r="W730" s="392" t="str">
        <f t="shared" si="108"/>
        <v/>
      </c>
      <c r="X730" s="393"/>
      <c r="Y730" s="391" t="str">
        <f>IFERROR(VLOOKUP(Z730,BASE!$G$2:$H$3,2,0),"")</f>
        <v/>
      </c>
      <c r="Z730" s="393"/>
      <c r="AA730" s="391" t="str">
        <f>IFERROR(VLOOKUP(AB730,BASE!$J$2:$K$3,2,0),"")</f>
        <v/>
      </c>
      <c r="AB730" s="393"/>
      <c r="AC730" s="391" t="str">
        <f>IFERROR(VLOOKUP(AD730,BASE!M:N,2,0),"")</f>
        <v/>
      </c>
      <c r="AD730" s="393"/>
      <c r="AE730" s="391" t="str">
        <f>IFERROR(VLOOKUP(AF730,BASE!$P$2:$R$14,2,0),"")</f>
        <v/>
      </c>
      <c r="AF730" s="393"/>
      <c r="AG730" s="393"/>
      <c r="AH730" s="393"/>
      <c r="AI730" s="391" t="str">
        <f>IFERROR(VLOOKUP(AJ730,BASE!$D$2:$E$40,2,0),"")</f>
        <v/>
      </c>
      <c r="AJ730" s="393"/>
      <c r="AK730" s="394"/>
      <c r="AL730" s="394"/>
      <c r="AM730" s="394"/>
      <c r="AN730" s="394"/>
      <c r="AO730" s="394"/>
      <c r="AP730" s="394"/>
      <c r="AQ730" s="394"/>
      <c r="AR730" s="394"/>
      <c r="AS730" s="394"/>
      <c r="AT730" s="394"/>
      <c r="AU730" s="394"/>
      <c r="AV730" s="394"/>
      <c r="AW730" s="394"/>
      <c r="AX730" s="394"/>
      <c r="AY730" s="394"/>
      <c r="AZ730" s="394"/>
      <c r="BA730" s="394"/>
    </row>
    <row r="731" spans="1:53" ht="39.75" customHeight="1">
      <c r="A731" s="393"/>
      <c r="B731" s="394"/>
      <c r="C731" s="393"/>
      <c r="D731" s="393"/>
      <c r="E731" s="394"/>
      <c r="F731" s="393"/>
      <c r="G731" s="393"/>
      <c r="H731" s="394"/>
      <c r="I731" s="393"/>
      <c r="J731" s="393"/>
      <c r="K731" s="395"/>
      <c r="L731" s="393"/>
      <c r="M731" s="393"/>
      <c r="N731" s="393" t="str">
        <f t="shared" si="106"/>
        <v/>
      </c>
      <c r="O731" s="394"/>
      <c r="P731" s="393"/>
      <c r="Q731" s="393"/>
      <c r="R731" s="393"/>
      <c r="S731" s="396"/>
      <c r="T731" s="394"/>
      <c r="U731" s="393"/>
      <c r="V731" s="392" t="str">
        <f t="shared" si="107"/>
        <v/>
      </c>
      <c r="W731" s="392" t="str">
        <f t="shared" si="108"/>
        <v/>
      </c>
      <c r="X731" s="393"/>
      <c r="Y731" s="391" t="str">
        <f>IFERROR(VLOOKUP(Z731,BASE!$G$2:$H$3,2,0),"")</f>
        <v/>
      </c>
      <c r="Z731" s="393"/>
      <c r="AA731" s="391" t="str">
        <f>IFERROR(VLOOKUP(AB731,BASE!$J$2:$K$3,2,0),"")</f>
        <v/>
      </c>
      <c r="AB731" s="393"/>
      <c r="AC731" s="391" t="str">
        <f>IFERROR(VLOOKUP(AD731,BASE!M:N,2,0),"")</f>
        <v/>
      </c>
      <c r="AD731" s="393"/>
      <c r="AE731" s="391" t="str">
        <f>IFERROR(VLOOKUP(AF731,BASE!$P$2:$R$14,2,0),"")</f>
        <v/>
      </c>
      <c r="AF731" s="393"/>
      <c r="AG731" s="393"/>
      <c r="AH731" s="393"/>
      <c r="AI731" s="391" t="str">
        <f>IFERROR(VLOOKUP(AJ731,BASE!$D$2:$E$40,2,0),"")</f>
        <v/>
      </c>
      <c r="AJ731" s="393"/>
      <c r="AK731" s="394"/>
      <c r="AL731" s="394"/>
      <c r="AM731" s="394"/>
      <c r="AN731" s="394"/>
      <c r="AO731" s="394"/>
      <c r="AP731" s="394"/>
      <c r="AQ731" s="394"/>
      <c r="AR731" s="394"/>
      <c r="AS731" s="394"/>
      <c r="AT731" s="394"/>
      <c r="AU731" s="394"/>
      <c r="AV731" s="394"/>
      <c r="AW731" s="394"/>
      <c r="AX731" s="394"/>
      <c r="AY731" s="394"/>
      <c r="AZ731" s="394"/>
      <c r="BA731" s="394"/>
    </row>
    <row r="732" spans="1:53" ht="39.75" customHeight="1">
      <c r="A732" s="393"/>
      <c r="B732" s="394"/>
      <c r="C732" s="393"/>
      <c r="D732" s="393"/>
      <c r="E732" s="394"/>
      <c r="F732" s="393"/>
      <c r="G732" s="393"/>
      <c r="H732" s="394"/>
      <c r="I732" s="393"/>
      <c r="J732" s="393"/>
      <c r="K732" s="395"/>
      <c r="L732" s="393"/>
      <c r="M732" s="393"/>
      <c r="N732" s="393" t="str">
        <f t="shared" si="106"/>
        <v/>
      </c>
      <c r="O732" s="394"/>
      <c r="P732" s="393"/>
      <c r="Q732" s="393"/>
      <c r="R732" s="393"/>
      <c r="S732" s="396"/>
      <c r="T732" s="394"/>
      <c r="U732" s="393"/>
      <c r="V732" s="392" t="str">
        <f t="shared" si="107"/>
        <v/>
      </c>
      <c r="W732" s="392" t="str">
        <f t="shared" si="108"/>
        <v/>
      </c>
      <c r="X732" s="393"/>
      <c r="Y732" s="391" t="str">
        <f>IFERROR(VLOOKUP(Z732,BASE!$G$2:$H$3,2,0),"")</f>
        <v/>
      </c>
      <c r="Z732" s="393"/>
      <c r="AA732" s="391" t="str">
        <f>IFERROR(VLOOKUP(AB732,BASE!$J$2:$K$3,2,0),"")</f>
        <v/>
      </c>
      <c r="AB732" s="393"/>
      <c r="AC732" s="391" t="str">
        <f>IFERROR(VLOOKUP(AD732,BASE!M:N,2,0),"")</f>
        <v/>
      </c>
      <c r="AD732" s="393"/>
      <c r="AE732" s="391" t="str">
        <f>IFERROR(VLOOKUP(AF732,BASE!$P$2:$R$14,2,0),"")</f>
        <v/>
      </c>
      <c r="AF732" s="393"/>
      <c r="AG732" s="393"/>
      <c r="AH732" s="393"/>
      <c r="AI732" s="391" t="str">
        <f>IFERROR(VLOOKUP(AJ732,BASE!$D$2:$E$40,2,0),"")</f>
        <v/>
      </c>
      <c r="AJ732" s="393"/>
      <c r="AK732" s="394"/>
      <c r="AL732" s="394"/>
      <c r="AM732" s="394"/>
      <c r="AN732" s="394"/>
      <c r="AO732" s="394"/>
      <c r="AP732" s="394"/>
      <c r="AQ732" s="394"/>
      <c r="AR732" s="394"/>
      <c r="AS732" s="394"/>
      <c r="AT732" s="394"/>
      <c r="AU732" s="394"/>
      <c r="AV732" s="394"/>
      <c r="AW732" s="394"/>
      <c r="AX732" s="394"/>
      <c r="AY732" s="394"/>
      <c r="AZ732" s="394"/>
      <c r="BA732" s="394"/>
    </row>
    <row r="733" spans="1:53" ht="39.75" customHeight="1">
      <c r="A733" s="393"/>
      <c r="B733" s="394"/>
      <c r="C733" s="393"/>
      <c r="D733" s="393"/>
      <c r="E733" s="394"/>
      <c r="F733" s="393"/>
      <c r="G733" s="393"/>
      <c r="H733" s="394"/>
      <c r="I733" s="393"/>
      <c r="J733" s="393"/>
      <c r="K733" s="395"/>
      <c r="L733" s="393"/>
      <c r="M733" s="393"/>
      <c r="N733" s="393" t="str">
        <f t="shared" si="106"/>
        <v/>
      </c>
      <c r="O733" s="394"/>
      <c r="P733" s="393"/>
      <c r="Q733" s="393"/>
      <c r="R733" s="393"/>
      <c r="S733" s="396"/>
      <c r="T733" s="394"/>
      <c r="U733" s="393"/>
      <c r="V733" s="392" t="str">
        <f t="shared" si="107"/>
        <v/>
      </c>
      <c r="W733" s="392" t="str">
        <f t="shared" si="108"/>
        <v/>
      </c>
      <c r="X733" s="393"/>
      <c r="Y733" s="391" t="str">
        <f>IFERROR(VLOOKUP(Z733,BASE!$G$2:$H$3,2,0),"")</f>
        <v/>
      </c>
      <c r="Z733" s="393"/>
      <c r="AA733" s="391" t="str">
        <f>IFERROR(VLOOKUP(AB733,BASE!$J$2:$K$3,2,0),"")</f>
        <v/>
      </c>
      <c r="AB733" s="393"/>
      <c r="AC733" s="391" t="str">
        <f>IFERROR(VLOOKUP(AD733,BASE!M:N,2,0),"")</f>
        <v/>
      </c>
      <c r="AD733" s="393"/>
      <c r="AE733" s="391" t="str">
        <f>IFERROR(VLOOKUP(AF733,BASE!$P$2:$R$14,2,0),"")</f>
        <v/>
      </c>
      <c r="AF733" s="393"/>
      <c r="AG733" s="393"/>
      <c r="AH733" s="393"/>
      <c r="AI733" s="391" t="str">
        <f>IFERROR(VLOOKUP(AJ733,BASE!$D$2:$E$40,2,0),"")</f>
        <v/>
      </c>
      <c r="AJ733" s="393"/>
      <c r="AK733" s="394"/>
      <c r="AL733" s="394"/>
      <c r="AM733" s="394"/>
      <c r="AN733" s="394"/>
      <c r="AO733" s="394"/>
      <c r="AP733" s="394"/>
      <c r="AQ733" s="394"/>
      <c r="AR733" s="394"/>
      <c r="AS733" s="394"/>
      <c r="AT733" s="394"/>
      <c r="AU733" s="394"/>
      <c r="AV733" s="394"/>
      <c r="AW733" s="394"/>
      <c r="AX733" s="394"/>
      <c r="AY733" s="394"/>
      <c r="AZ733" s="394"/>
      <c r="BA733" s="394"/>
    </row>
    <row r="734" spans="1:53" ht="39.75" customHeight="1">
      <c r="A734" s="393"/>
      <c r="B734" s="394"/>
      <c r="C734" s="393"/>
      <c r="D734" s="393"/>
      <c r="E734" s="394"/>
      <c r="F734" s="393"/>
      <c r="G734" s="393"/>
      <c r="H734" s="394"/>
      <c r="I734" s="393"/>
      <c r="J734" s="393"/>
      <c r="K734" s="395"/>
      <c r="L734" s="393"/>
      <c r="M734" s="393"/>
      <c r="N734" s="393" t="str">
        <f t="shared" si="106"/>
        <v/>
      </c>
      <c r="O734" s="394"/>
      <c r="P734" s="393"/>
      <c r="Q734" s="393"/>
      <c r="R734" s="393"/>
      <c r="S734" s="396"/>
      <c r="T734" s="394"/>
      <c r="U734" s="393"/>
      <c r="V734" s="392" t="str">
        <f t="shared" si="107"/>
        <v/>
      </c>
      <c r="W734" s="392" t="str">
        <f t="shared" si="108"/>
        <v/>
      </c>
      <c r="X734" s="393"/>
      <c r="Y734" s="391" t="str">
        <f>IFERROR(VLOOKUP(Z734,BASE!$G$2:$H$3,2,0),"")</f>
        <v/>
      </c>
      <c r="Z734" s="393"/>
      <c r="AA734" s="391" t="str">
        <f>IFERROR(VLOOKUP(AB734,BASE!$J$2:$K$3,2,0),"")</f>
        <v/>
      </c>
      <c r="AB734" s="393"/>
      <c r="AC734" s="391" t="str">
        <f>IFERROR(VLOOKUP(AD734,BASE!M:N,2,0),"")</f>
        <v/>
      </c>
      <c r="AD734" s="393"/>
      <c r="AE734" s="391" t="str">
        <f>IFERROR(VLOOKUP(AF734,BASE!$P$2:$R$14,2,0),"")</f>
        <v/>
      </c>
      <c r="AF734" s="393"/>
      <c r="AG734" s="393"/>
      <c r="AH734" s="393"/>
      <c r="AI734" s="391" t="str">
        <f>IFERROR(VLOOKUP(AJ734,BASE!$D$2:$E$40,2,0),"")</f>
        <v/>
      </c>
      <c r="AJ734" s="393"/>
      <c r="AK734" s="394"/>
      <c r="AL734" s="394"/>
      <c r="AM734" s="394"/>
      <c r="AN734" s="394"/>
      <c r="AO734" s="394"/>
      <c r="AP734" s="394"/>
      <c r="AQ734" s="394"/>
      <c r="AR734" s="394"/>
      <c r="AS734" s="394"/>
      <c r="AT734" s="394"/>
      <c r="AU734" s="394"/>
      <c r="AV734" s="394"/>
      <c r="AW734" s="394"/>
      <c r="AX734" s="394"/>
      <c r="AY734" s="394"/>
      <c r="AZ734" s="394"/>
      <c r="BA734" s="394"/>
    </row>
    <row r="735" spans="1:53" ht="39.75" customHeight="1">
      <c r="A735" s="393"/>
      <c r="B735" s="394"/>
      <c r="C735" s="393"/>
      <c r="D735" s="393"/>
      <c r="E735" s="394"/>
      <c r="F735" s="393"/>
      <c r="G735" s="393"/>
      <c r="H735" s="394"/>
      <c r="I735" s="393"/>
      <c r="J735" s="393"/>
      <c r="K735" s="395"/>
      <c r="L735" s="393"/>
      <c r="M735" s="393"/>
      <c r="N735" s="393" t="str">
        <f t="shared" si="106"/>
        <v/>
      </c>
      <c r="O735" s="394"/>
      <c r="P735" s="393"/>
      <c r="Q735" s="393"/>
      <c r="R735" s="393"/>
      <c r="S735" s="396"/>
      <c r="T735" s="394"/>
      <c r="U735" s="393"/>
      <c r="V735" s="392" t="str">
        <f t="shared" si="107"/>
        <v/>
      </c>
      <c r="W735" s="392" t="str">
        <f t="shared" si="108"/>
        <v/>
      </c>
      <c r="X735" s="393"/>
      <c r="Y735" s="391" t="str">
        <f>IFERROR(VLOOKUP(Z735,BASE!$G$2:$H$3,2,0),"")</f>
        <v/>
      </c>
      <c r="Z735" s="393"/>
      <c r="AA735" s="391" t="str">
        <f>IFERROR(VLOOKUP(AB735,BASE!$J$2:$K$3,2,0),"")</f>
        <v/>
      </c>
      <c r="AB735" s="393"/>
      <c r="AC735" s="391" t="str">
        <f>IFERROR(VLOOKUP(AD735,BASE!M:N,2,0),"")</f>
        <v/>
      </c>
      <c r="AD735" s="393"/>
      <c r="AE735" s="391" t="str">
        <f>IFERROR(VLOOKUP(AF735,BASE!$P$2:$R$14,2,0),"")</f>
        <v/>
      </c>
      <c r="AF735" s="393"/>
      <c r="AG735" s="393"/>
      <c r="AH735" s="393"/>
      <c r="AI735" s="391" t="str">
        <f>IFERROR(VLOOKUP(AJ735,BASE!$D$2:$E$40,2,0),"")</f>
        <v/>
      </c>
      <c r="AJ735" s="393"/>
      <c r="AK735" s="394"/>
      <c r="AL735" s="394"/>
      <c r="AM735" s="394"/>
      <c r="AN735" s="394"/>
      <c r="AO735" s="394"/>
      <c r="AP735" s="394"/>
      <c r="AQ735" s="394"/>
      <c r="AR735" s="394"/>
      <c r="AS735" s="394"/>
      <c r="AT735" s="394"/>
      <c r="AU735" s="394"/>
      <c r="AV735" s="394"/>
      <c r="AW735" s="394"/>
      <c r="AX735" s="394"/>
      <c r="AY735" s="394"/>
      <c r="AZ735" s="394"/>
      <c r="BA735" s="394"/>
    </row>
    <row r="736" spans="1:53" ht="39.75" customHeight="1">
      <c r="A736" s="393"/>
      <c r="B736" s="394"/>
      <c r="C736" s="393"/>
      <c r="D736" s="393"/>
      <c r="E736" s="394"/>
      <c r="F736" s="393"/>
      <c r="G736" s="393"/>
      <c r="H736" s="394"/>
      <c r="I736" s="393"/>
      <c r="J736" s="393"/>
      <c r="K736" s="395"/>
      <c r="L736" s="393"/>
      <c r="M736" s="393"/>
      <c r="N736" s="393" t="str">
        <f t="shared" si="106"/>
        <v/>
      </c>
      <c r="O736" s="394"/>
      <c r="P736" s="393"/>
      <c r="Q736" s="393"/>
      <c r="R736" s="393"/>
      <c r="S736" s="396"/>
      <c r="T736" s="394"/>
      <c r="U736" s="393"/>
      <c r="V736" s="392" t="str">
        <f t="shared" si="107"/>
        <v/>
      </c>
      <c r="W736" s="392" t="str">
        <f t="shared" si="108"/>
        <v/>
      </c>
      <c r="X736" s="393"/>
      <c r="Y736" s="391" t="str">
        <f>IFERROR(VLOOKUP(Z736,BASE!$G$2:$H$3,2,0),"")</f>
        <v/>
      </c>
      <c r="Z736" s="393"/>
      <c r="AA736" s="391" t="str">
        <f>IFERROR(VLOOKUP(AB736,BASE!$J$2:$K$3,2,0),"")</f>
        <v/>
      </c>
      <c r="AB736" s="393"/>
      <c r="AC736" s="391" t="str">
        <f>IFERROR(VLOOKUP(AD736,BASE!M:N,2,0),"")</f>
        <v/>
      </c>
      <c r="AD736" s="393"/>
      <c r="AE736" s="391" t="str">
        <f>IFERROR(VLOOKUP(AF736,BASE!$P$2:$R$14,2,0),"")</f>
        <v/>
      </c>
      <c r="AF736" s="393"/>
      <c r="AG736" s="393"/>
      <c r="AH736" s="393"/>
      <c r="AI736" s="391" t="str">
        <f>IFERROR(VLOOKUP(AJ736,BASE!$D$2:$E$40,2,0),"")</f>
        <v/>
      </c>
      <c r="AJ736" s="393"/>
      <c r="AK736" s="394"/>
      <c r="AL736" s="394"/>
      <c r="AM736" s="394"/>
      <c r="AN736" s="394"/>
      <c r="AO736" s="394"/>
      <c r="AP736" s="394"/>
      <c r="AQ736" s="394"/>
      <c r="AR736" s="394"/>
      <c r="AS736" s="394"/>
      <c r="AT736" s="394"/>
      <c r="AU736" s="394"/>
      <c r="AV736" s="394"/>
      <c r="AW736" s="394"/>
      <c r="AX736" s="394"/>
      <c r="AY736" s="394"/>
      <c r="AZ736" s="394"/>
      <c r="BA736" s="394"/>
    </row>
    <row r="737" spans="1:53" ht="39.75" customHeight="1">
      <c r="A737" s="393"/>
      <c r="B737" s="394"/>
      <c r="C737" s="393"/>
      <c r="D737" s="393"/>
      <c r="E737" s="394"/>
      <c r="F737" s="393"/>
      <c r="G737" s="393"/>
      <c r="H737" s="394"/>
      <c r="I737" s="393"/>
      <c r="J737" s="393"/>
      <c r="K737" s="395"/>
      <c r="L737" s="393"/>
      <c r="M737" s="393"/>
      <c r="N737" s="393" t="str">
        <f t="shared" si="106"/>
        <v/>
      </c>
      <c r="O737" s="394"/>
      <c r="P737" s="393"/>
      <c r="Q737" s="393"/>
      <c r="R737" s="393"/>
      <c r="S737" s="396"/>
      <c r="T737" s="394"/>
      <c r="U737" s="393"/>
      <c r="V737" s="392" t="str">
        <f t="shared" si="107"/>
        <v/>
      </c>
      <c r="W737" s="392" t="str">
        <f t="shared" si="108"/>
        <v/>
      </c>
      <c r="X737" s="393"/>
      <c r="Y737" s="391" t="str">
        <f>IFERROR(VLOOKUP(Z737,BASE!$G$2:$H$3,2,0),"")</f>
        <v/>
      </c>
      <c r="Z737" s="393"/>
      <c r="AA737" s="391" t="str">
        <f>IFERROR(VLOOKUP(AB737,BASE!$J$2:$K$3,2,0),"")</f>
        <v/>
      </c>
      <c r="AB737" s="393"/>
      <c r="AC737" s="391" t="str">
        <f>IFERROR(VLOOKUP(AD737,BASE!M:N,2,0),"")</f>
        <v/>
      </c>
      <c r="AD737" s="393"/>
      <c r="AE737" s="391" t="str">
        <f>IFERROR(VLOOKUP(AF737,BASE!$P$2:$R$14,2,0),"")</f>
        <v/>
      </c>
      <c r="AF737" s="393"/>
      <c r="AG737" s="393"/>
      <c r="AH737" s="393"/>
      <c r="AI737" s="391" t="str">
        <f>IFERROR(VLOOKUP(AJ737,BASE!$D$2:$E$40,2,0),"")</f>
        <v/>
      </c>
      <c r="AJ737" s="393"/>
      <c r="AK737" s="394"/>
      <c r="AL737" s="394"/>
      <c r="AM737" s="394"/>
      <c r="AN737" s="394"/>
      <c r="AO737" s="394"/>
      <c r="AP737" s="394"/>
      <c r="AQ737" s="394"/>
      <c r="AR737" s="394"/>
      <c r="AS737" s="394"/>
      <c r="AT737" s="394"/>
      <c r="AU737" s="394"/>
      <c r="AV737" s="394"/>
      <c r="AW737" s="394"/>
      <c r="AX737" s="394"/>
      <c r="AY737" s="394"/>
      <c r="AZ737" s="394"/>
      <c r="BA737" s="394"/>
    </row>
    <row r="738" spans="1:53" ht="39.75" customHeight="1">
      <c r="A738" s="393"/>
      <c r="B738" s="394"/>
      <c r="C738" s="393"/>
      <c r="D738" s="393"/>
      <c r="E738" s="394"/>
      <c r="F738" s="393"/>
      <c r="G738" s="393"/>
      <c r="H738" s="394"/>
      <c r="I738" s="393"/>
      <c r="J738" s="393"/>
      <c r="K738" s="395"/>
      <c r="L738" s="393"/>
      <c r="M738" s="393"/>
      <c r="N738" s="393" t="str">
        <f t="shared" si="106"/>
        <v/>
      </c>
      <c r="O738" s="394"/>
      <c r="P738" s="393"/>
      <c r="Q738" s="393"/>
      <c r="R738" s="393"/>
      <c r="S738" s="396"/>
      <c r="T738" s="394"/>
      <c r="U738" s="393"/>
      <c r="V738" s="392" t="str">
        <f t="shared" si="107"/>
        <v/>
      </c>
      <c r="W738" s="392" t="str">
        <f t="shared" si="108"/>
        <v/>
      </c>
      <c r="X738" s="393"/>
      <c r="Y738" s="391" t="str">
        <f>IFERROR(VLOOKUP(Z738,BASE!$G$2:$H$3,2,0),"")</f>
        <v/>
      </c>
      <c r="Z738" s="393"/>
      <c r="AA738" s="391" t="str">
        <f>IFERROR(VLOOKUP(AB738,BASE!$J$2:$K$3,2,0),"")</f>
        <v/>
      </c>
      <c r="AB738" s="393"/>
      <c r="AC738" s="391" t="str">
        <f>IFERROR(VLOOKUP(AD738,BASE!M:N,2,0),"")</f>
        <v/>
      </c>
      <c r="AD738" s="393"/>
      <c r="AE738" s="391" t="str">
        <f>IFERROR(VLOOKUP(AF738,BASE!$P$2:$R$14,2,0),"")</f>
        <v/>
      </c>
      <c r="AF738" s="393"/>
      <c r="AG738" s="393"/>
      <c r="AH738" s="393"/>
      <c r="AI738" s="391" t="str">
        <f>IFERROR(VLOOKUP(AJ738,BASE!$D$2:$E$40,2,0),"")</f>
        <v/>
      </c>
      <c r="AJ738" s="393"/>
      <c r="AK738" s="394"/>
      <c r="AL738" s="394"/>
      <c r="AM738" s="394"/>
      <c r="AN738" s="394"/>
      <c r="AO738" s="394"/>
      <c r="AP738" s="394"/>
      <c r="AQ738" s="394"/>
      <c r="AR738" s="394"/>
      <c r="AS738" s="394"/>
      <c r="AT738" s="394"/>
      <c r="AU738" s="394"/>
      <c r="AV738" s="394"/>
      <c r="AW738" s="394"/>
      <c r="AX738" s="394"/>
      <c r="AY738" s="394"/>
      <c r="AZ738" s="394"/>
      <c r="BA738" s="394"/>
    </row>
    <row r="739" spans="1:53" ht="39.75" customHeight="1">
      <c r="A739" s="393"/>
      <c r="B739" s="394"/>
      <c r="C739" s="393"/>
      <c r="D739" s="393"/>
      <c r="E739" s="394"/>
      <c r="F739" s="393"/>
      <c r="G739" s="393"/>
      <c r="H739" s="394"/>
      <c r="I739" s="393"/>
      <c r="J739" s="393"/>
      <c r="K739" s="395"/>
      <c r="L739" s="393"/>
      <c r="M739" s="393"/>
      <c r="N739" s="393" t="str">
        <f t="shared" si="106"/>
        <v/>
      </c>
      <c r="O739" s="394"/>
      <c r="P739" s="393"/>
      <c r="Q739" s="393"/>
      <c r="R739" s="393"/>
      <c r="S739" s="396"/>
      <c r="T739" s="394"/>
      <c r="U739" s="393"/>
      <c r="V739" s="392" t="str">
        <f t="shared" si="107"/>
        <v/>
      </c>
      <c r="W739" s="392" t="str">
        <f t="shared" si="108"/>
        <v/>
      </c>
      <c r="X739" s="393"/>
      <c r="Y739" s="391" t="str">
        <f>IFERROR(VLOOKUP(Z739,BASE!$G$2:$H$3,2,0),"")</f>
        <v/>
      </c>
      <c r="Z739" s="393"/>
      <c r="AA739" s="391" t="str">
        <f>IFERROR(VLOOKUP(AB739,BASE!$J$2:$K$3,2,0),"")</f>
        <v/>
      </c>
      <c r="AB739" s="393"/>
      <c r="AC739" s="391" t="str">
        <f>IFERROR(VLOOKUP(AD739,BASE!M:N,2,0),"")</f>
        <v/>
      </c>
      <c r="AD739" s="393"/>
      <c r="AE739" s="391" t="str">
        <f>IFERROR(VLOOKUP(AF739,BASE!$P$2:$R$14,2,0),"")</f>
        <v/>
      </c>
      <c r="AF739" s="393"/>
      <c r="AG739" s="393"/>
      <c r="AH739" s="393"/>
      <c r="AI739" s="391" t="str">
        <f>IFERROR(VLOOKUP(AJ739,BASE!$D$2:$E$40,2,0),"")</f>
        <v/>
      </c>
      <c r="AJ739" s="393"/>
      <c r="AK739" s="394"/>
      <c r="AL739" s="394"/>
      <c r="AM739" s="394"/>
      <c r="AN739" s="394"/>
      <c r="AO739" s="394"/>
      <c r="AP739" s="394"/>
      <c r="AQ739" s="394"/>
      <c r="AR739" s="394"/>
      <c r="AS739" s="394"/>
      <c r="AT739" s="394"/>
      <c r="AU739" s="394"/>
      <c r="AV739" s="394"/>
      <c r="AW739" s="394"/>
      <c r="AX739" s="394"/>
      <c r="AY739" s="394"/>
      <c r="AZ739" s="394"/>
      <c r="BA739" s="394"/>
    </row>
    <row r="740" spans="1:53" ht="39.75" customHeight="1">
      <c r="A740" s="393"/>
      <c r="B740" s="394"/>
      <c r="C740" s="393"/>
      <c r="D740" s="393"/>
      <c r="E740" s="394"/>
      <c r="F740" s="393"/>
      <c r="G740" s="393"/>
      <c r="H740" s="394"/>
      <c r="I740" s="393"/>
      <c r="J740" s="393"/>
      <c r="K740" s="395"/>
      <c r="L740" s="393"/>
      <c r="M740" s="393"/>
      <c r="N740" s="393" t="str">
        <f t="shared" si="106"/>
        <v/>
      </c>
      <c r="O740" s="394"/>
      <c r="P740" s="393"/>
      <c r="Q740" s="393"/>
      <c r="R740" s="393"/>
      <c r="S740" s="396"/>
      <c r="T740" s="394"/>
      <c r="U740" s="393"/>
      <c r="V740" s="392" t="str">
        <f t="shared" si="107"/>
        <v/>
      </c>
      <c r="W740" s="392" t="str">
        <f t="shared" si="108"/>
        <v/>
      </c>
      <c r="X740" s="393"/>
      <c r="Y740" s="391" t="str">
        <f>IFERROR(VLOOKUP(Z740,BASE!$G$2:$H$3,2,0),"")</f>
        <v/>
      </c>
      <c r="Z740" s="393"/>
      <c r="AA740" s="391" t="str">
        <f>IFERROR(VLOOKUP(AB740,BASE!$J$2:$K$3,2,0),"")</f>
        <v/>
      </c>
      <c r="AB740" s="393"/>
      <c r="AC740" s="391" t="str">
        <f>IFERROR(VLOOKUP(AD740,BASE!M:N,2,0),"")</f>
        <v/>
      </c>
      <c r="AD740" s="393"/>
      <c r="AE740" s="391" t="str">
        <f>IFERROR(VLOOKUP(AF740,BASE!$P$2:$R$14,2,0),"")</f>
        <v/>
      </c>
      <c r="AF740" s="393"/>
      <c r="AG740" s="393"/>
      <c r="AH740" s="393"/>
      <c r="AI740" s="391" t="str">
        <f>IFERROR(VLOOKUP(AJ740,BASE!$D$2:$E$40,2,0),"")</f>
        <v/>
      </c>
      <c r="AJ740" s="393"/>
      <c r="AK740" s="394"/>
      <c r="AL740" s="394"/>
      <c r="AM740" s="394"/>
      <c r="AN740" s="394"/>
      <c r="AO740" s="394"/>
      <c r="AP740" s="394"/>
      <c r="AQ740" s="394"/>
      <c r="AR740" s="394"/>
      <c r="AS740" s="394"/>
      <c r="AT740" s="394"/>
      <c r="AU740" s="394"/>
      <c r="AV740" s="394"/>
      <c r="AW740" s="394"/>
      <c r="AX740" s="394"/>
      <c r="AY740" s="394"/>
      <c r="AZ740" s="394"/>
      <c r="BA740" s="394"/>
    </row>
    <row r="741" spans="1:53" ht="39.75" customHeight="1">
      <c r="A741" s="393"/>
      <c r="B741" s="394"/>
      <c r="C741" s="393"/>
      <c r="D741" s="393"/>
      <c r="E741" s="394"/>
      <c r="F741" s="393"/>
      <c r="G741" s="393"/>
      <c r="H741" s="394"/>
      <c r="I741" s="393"/>
      <c r="J741" s="393"/>
      <c r="K741" s="395"/>
      <c r="L741" s="393"/>
      <c r="M741" s="393"/>
      <c r="N741" s="393" t="str">
        <f t="shared" si="106"/>
        <v/>
      </c>
      <c r="O741" s="394"/>
      <c r="P741" s="393"/>
      <c r="Q741" s="393"/>
      <c r="R741" s="393"/>
      <c r="S741" s="396"/>
      <c r="T741" s="394"/>
      <c r="U741" s="393"/>
      <c r="V741" s="392" t="str">
        <f t="shared" si="107"/>
        <v/>
      </c>
      <c r="W741" s="392" t="str">
        <f t="shared" si="108"/>
        <v/>
      </c>
      <c r="X741" s="393"/>
      <c r="Y741" s="391" t="str">
        <f>IFERROR(VLOOKUP(Z741,BASE!$G$2:$H$3,2,0),"")</f>
        <v/>
      </c>
      <c r="Z741" s="393"/>
      <c r="AA741" s="391" t="str">
        <f>IFERROR(VLOOKUP(AB741,BASE!$J$2:$K$3,2,0),"")</f>
        <v/>
      </c>
      <c r="AB741" s="393"/>
      <c r="AC741" s="391" t="str">
        <f>IFERROR(VLOOKUP(AD741,BASE!M:N,2,0),"")</f>
        <v/>
      </c>
      <c r="AD741" s="393"/>
      <c r="AE741" s="391" t="str">
        <f>IFERROR(VLOOKUP(AF741,BASE!$P$2:$R$14,2,0),"")</f>
        <v/>
      </c>
      <c r="AF741" s="393"/>
      <c r="AG741" s="393"/>
      <c r="AH741" s="393"/>
      <c r="AI741" s="391" t="str">
        <f>IFERROR(VLOOKUP(AJ741,BASE!$D$2:$E$40,2,0),"")</f>
        <v/>
      </c>
      <c r="AJ741" s="393"/>
      <c r="AK741" s="394"/>
      <c r="AL741" s="394"/>
      <c r="AM741" s="394"/>
      <c r="AN741" s="394"/>
      <c r="AO741" s="394"/>
      <c r="AP741" s="394"/>
      <c r="AQ741" s="394"/>
      <c r="AR741" s="394"/>
      <c r="AS741" s="394"/>
      <c r="AT741" s="394"/>
      <c r="AU741" s="394"/>
      <c r="AV741" s="394"/>
      <c r="AW741" s="394"/>
      <c r="AX741" s="394"/>
      <c r="AY741" s="394"/>
      <c r="AZ741" s="394"/>
      <c r="BA741" s="394"/>
    </row>
    <row r="742" spans="1:53" ht="39.75" customHeight="1">
      <c r="A742" s="393"/>
      <c r="B742" s="394"/>
      <c r="C742" s="393"/>
      <c r="D742" s="393"/>
      <c r="E742" s="394"/>
      <c r="F742" s="393"/>
      <c r="G742" s="393"/>
      <c r="H742" s="394"/>
      <c r="I742" s="393"/>
      <c r="J742" s="393"/>
      <c r="K742" s="395"/>
      <c r="L742" s="393"/>
      <c r="M742" s="393"/>
      <c r="N742" s="393" t="str">
        <f t="shared" si="106"/>
        <v/>
      </c>
      <c r="O742" s="394"/>
      <c r="P742" s="393"/>
      <c r="Q742" s="393"/>
      <c r="R742" s="393"/>
      <c r="S742" s="396"/>
      <c r="T742" s="394"/>
      <c r="U742" s="393"/>
      <c r="V742" s="392" t="str">
        <f t="shared" si="107"/>
        <v/>
      </c>
      <c r="W742" s="392" t="str">
        <f t="shared" si="108"/>
        <v/>
      </c>
      <c r="X742" s="393"/>
      <c r="Y742" s="391" t="str">
        <f>IFERROR(VLOOKUP(Z742,BASE!$G$2:$H$3,2,0),"")</f>
        <v/>
      </c>
      <c r="Z742" s="393"/>
      <c r="AA742" s="391" t="str">
        <f>IFERROR(VLOOKUP(AB742,BASE!$J$2:$K$3,2,0),"")</f>
        <v/>
      </c>
      <c r="AB742" s="393"/>
      <c r="AC742" s="391" t="str">
        <f>IFERROR(VLOOKUP(AD742,BASE!M:N,2,0),"")</f>
        <v/>
      </c>
      <c r="AD742" s="393"/>
      <c r="AE742" s="391" t="str">
        <f>IFERROR(VLOOKUP(AF742,BASE!$P$2:$R$14,2,0),"")</f>
        <v/>
      </c>
      <c r="AF742" s="393"/>
      <c r="AG742" s="393"/>
      <c r="AH742" s="393"/>
      <c r="AI742" s="391" t="str">
        <f>IFERROR(VLOOKUP(AJ742,BASE!$D$2:$E$40,2,0),"")</f>
        <v/>
      </c>
      <c r="AJ742" s="393"/>
      <c r="AK742" s="394"/>
      <c r="AL742" s="394"/>
      <c r="AM742" s="394"/>
      <c r="AN742" s="394"/>
      <c r="AO742" s="394"/>
      <c r="AP742" s="394"/>
      <c r="AQ742" s="394"/>
      <c r="AR742" s="394"/>
      <c r="AS742" s="394"/>
      <c r="AT742" s="394"/>
      <c r="AU742" s="394"/>
      <c r="AV742" s="394"/>
      <c r="AW742" s="394"/>
      <c r="AX742" s="394"/>
      <c r="AY742" s="394"/>
      <c r="AZ742" s="394"/>
      <c r="BA742" s="394"/>
    </row>
    <row r="743" spans="1:53" ht="39.75" customHeight="1">
      <c r="A743" s="393"/>
      <c r="B743" s="394"/>
      <c r="C743" s="393"/>
      <c r="D743" s="393"/>
      <c r="E743" s="394"/>
      <c r="F743" s="393"/>
      <c r="G743" s="393"/>
      <c r="H743" s="394"/>
      <c r="I743" s="393"/>
      <c r="J743" s="393"/>
      <c r="K743" s="395"/>
      <c r="L743" s="393"/>
      <c r="M743" s="393"/>
      <c r="N743" s="393" t="str">
        <f t="shared" si="106"/>
        <v/>
      </c>
      <c r="O743" s="394"/>
      <c r="P743" s="393"/>
      <c r="Q743" s="393"/>
      <c r="R743" s="393"/>
      <c r="S743" s="396"/>
      <c r="T743" s="394"/>
      <c r="U743" s="393"/>
      <c r="V743" s="392" t="str">
        <f t="shared" si="107"/>
        <v/>
      </c>
      <c r="W743" s="392" t="str">
        <f t="shared" si="108"/>
        <v/>
      </c>
      <c r="X743" s="393"/>
      <c r="Y743" s="391" t="str">
        <f>IFERROR(VLOOKUP(Z743,BASE!$G$2:$H$3,2,0),"")</f>
        <v/>
      </c>
      <c r="Z743" s="393"/>
      <c r="AA743" s="391" t="str">
        <f>IFERROR(VLOOKUP(AB743,BASE!$J$2:$K$3,2,0),"")</f>
        <v/>
      </c>
      <c r="AB743" s="393"/>
      <c r="AC743" s="391" t="str">
        <f>IFERROR(VLOOKUP(AD743,BASE!M:N,2,0),"")</f>
        <v/>
      </c>
      <c r="AD743" s="393"/>
      <c r="AE743" s="391" t="str">
        <f>IFERROR(VLOOKUP(AF743,BASE!$P$2:$R$14,2,0),"")</f>
        <v/>
      </c>
      <c r="AF743" s="393"/>
      <c r="AG743" s="393"/>
      <c r="AH743" s="393"/>
      <c r="AI743" s="391" t="str">
        <f>IFERROR(VLOOKUP(AJ743,BASE!$D$2:$E$40,2,0),"")</f>
        <v/>
      </c>
      <c r="AJ743" s="393"/>
      <c r="AK743" s="394"/>
      <c r="AL743" s="394"/>
      <c r="AM743" s="394"/>
      <c r="AN743" s="394"/>
      <c r="AO743" s="394"/>
      <c r="AP743" s="394"/>
      <c r="AQ743" s="394"/>
      <c r="AR743" s="394"/>
      <c r="AS743" s="394"/>
      <c r="AT743" s="394"/>
      <c r="AU743" s="394"/>
      <c r="AV743" s="394"/>
      <c r="AW743" s="394"/>
      <c r="AX743" s="394"/>
      <c r="AY743" s="394"/>
      <c r="AZ743" s="394"/>
      <c r="BA743" s="394"/>
    </row>
    <row r="744" spans="1:53" ht="39.75" customHeight="1">
      <c r="A744" s="393"/>
      <c r="B744" s="394"/>
      <c r="C744" s="393"/>
      <c r="D744" s="393"/>
      <c r="E744" s="394"/>
      <c r="F744" s="393"/>
      <c r="G744" s="393"/>
      <c r="H744" s="394"/>
      <c r="I744" s="393"/>
      <c r="J744" s="393"/>
      <c r="K744" s="395"/>
      <c r="L744" s="393"/>
      <c r="M744" s="393"/>
      <c r="N744" s="393" t="str">
        <f t="shared" si="106"/>
        <v/>
      </c>
      <c r="O744" s="394"/>
      <c r="P744" s="393"/>
      <c r="Q744" s="393"/>
      <c r="R744" s="393"/>
      <c r="S744" s="396"/>
      <c r="T744" s="394"/>
      <c r="U744" s="393"/>
      <c r="V744" s="392" t="str">
        <f t="shared" si="107"/>
        <v/>
      </c>
      <c r="W744" s="392" t="str">
        <f t="shared" si="108"/>
        <v/>
      </c>
      <c r="X744" s="393"/>
      <c r="Y744" s="391" t="str">
        <f>IFERROR(VLOOKUP(Z744,BASE!$G$2:$H$3,2,0),"")</f>
        <v/>
      </c>
      <c r="Z744" s="393"/>
      <c r="AA744" s="391" t="str">
        <f>IFERROR(VLOOKUP(AB744,BASE!$J$2:$K$3,2,0),"")</f>
        <v/>
      </c>
      <c r="AB744" s="393"/>
      <c r="AC744" s="391" t="str">
        <f>IFERROR(VLOOKUP(AD744,BASE!M:N,2,0),"")</f>
        <v/>
      </c>
      <c r="AD744" s="393"/>
      <c r="AE744" s="391" t="str">
        <f>IFERROR(VLOOKUP(AF744,BASE!$P$2:$R$14,2,0),"")</f>
        <v/>
      </c>
      <c r="AF744" s="393"/>
      <c r="AG744" s="393"/>
      <c r="AH744" s="393"/>
      <c r="AI744" s="391" t="str">
        <f>IFERROR(VLOOKUP(AJ744,BASE!$D$2:$E$40,2,0),"")</f>
        <v/>
      </c>
      <c r="AJ744" s="393"/>
      <c r="AK744" s="394"/>
      <c r="AL744" s="394"/>
      <c r="AM744" s="394"/>
      <c r="AN744" s="394"/>
      <c r="AO744" s="394"/>
      <c r="AP744" s="394"/>
      <c r="AQ744" s="394"/>
      <c r="AR744" s="394"/>
      <c r="AS744" s="394"/>
      <c r="AT744" s="394"/>
      <c r="AU744" s="394"/>
      <c r="AV744" s="394"/>
      <c r="AW744" s="394"/>
      <c r="AX744" s="394"/>
      <c r="AY744" s="394"/>
      <c r="AZ744" s="394"/>
      <c r="BA744" s="394"/>
    </row>
    <row r="745" spans="1:53" ht="39.75" customHeight="1">
      <c r="A745" s="393"/>
      <c r="B745" s="394"/>
      <c r="C745" s="393"/>
      <c r="D745" s="393"/>
      <c r="E745" s="394"/>
      <c r="F745" s="393"/>
      <c r="G745" s="393"/>
      <c r="H745" s="394"/>
      <c r="I745" s="393"/>
      <c r="J745" s="393"/>
      <c r="K745" s="395"/>
      <c r="L745" s="393"/>
      <c r="M745" s="393"/>
      <c r="N745" s="393" t="str">
        <f t="shared" si="106"/>
        <v/>
      </c>
      <c r="O745" s="394"/>
      <c r="P745" s="393"/>
      <c r="Q745" s="393"/>
      <c r="R745" s="393"/>
      <c r="S745" s="396"/>
      <c r="T745" s="394"/>
      <c r="U745" s="393"/>
      <c r="V745" s="392" t="str">
        <f t="shared" si="107"/>
        <v/>
      </c>
      <c r="W745" s="392" t="str">
        <f t="shared" si="108"/>
        <v/>
      </c>
      <c r="X745" s="393"/>
      <c r="Y745" s="391" t="str">
        <f>IFERROR(VLOOKUP(Z745,BASE!$G$2:$H$3,2,0),"")</f>
        <v/>
      </c>
      <c r="Z745" s="393"/>
      <c r="AA745" s="391" t="str">
        <f>IFERROR(VLOOKUP(AB745,BASE!$J$2:$K$3,2,0),"")</f>
        <v/>
      </c>
      <c r="AB745" s="393"/>
      <c r="AC745" s="391" t="str">
        <f>IFERROR(VLOOKUP(AD745,BASE!M:N,2,0),"")</f>
        <v/>
      </c>
      <c r="AD745" s="393"/>
      <c r="AE745" s="391" t="str">
        <f>IFERROR(VLOOKUP(AF745,BASE!$P$2:$R$14,2,0),"")</f>
        <v/>
      </c>
      <c r="AF745" s="393"/>
      <c r="AG745" s="393"/>
      <c r="AH745" s="393"/>
      <c r="AI745" s="391" t="str">
        <f>IFERROR(VLOOKUP(AJ745,BASE!$D$2:$E$40,2,0),"")</f>
        <v/>
      </c>
      <c r="AJ745" s="393"/>
      <c r="AK745" s="394"/>
      <c r="AL745" s="394"/>
      <c r="AM745" s="394"/>
      <c r="AN745" s="394"/>
      <c r="AO745" s="394"/>
      <c r="AP745" s="394"/>
      <c r="AQ745" s="394"/>
      <c r="AR745" s="394"/>
      <c r="AS745" s="394"/>
      <c r="AT745" s="394"/>
      <c r="AU745" s="394"/>
      <c r="AV745" s="394"/>
      <c r="AW745" s="394"/>
      <c r="AX745" s="394"/>
      <c r="AY745" s="394"/>
      <c r="AZ745" s="394"/>
      <c r="BA745" s="394"/>
    </row>
    <row r="746" spans="1:53" ht="39.75" customHeight="1">
      <c r="A746" s="393"/>
      <c r="B746" s="394"/>
      <c r="C746" s="393"/>
      <c r="D746" s="393"/>
      <c r="E746" s="394"/>
      <c r="F746" s="393"/>
      <c r="G746" s="393"/>
      <c r="H746" s="394"/>
      <c r="I746" s="393"/>
      <c r="J746" s="393"/>
      <c r="K746" s="395"/>
      <c r="L746" s="393"/>
      <c r="M746" s="393"/>
      <c r="N746" s="393" t="str">
        <f t="shared" si="106"/>
        <v/>
      </c>
      <c r="O746" s="394"/>
      <c r="P746" s="393"/>
      <c r="Q746" s="393"/>
      <c r="R746" s="393"/>
      <c r="S746" s="396"/>
      <c r="T746" s="394"/>
      <c r="U746" s="393"/>
      <c r="V746" s="392" t="str">
        <f t="shared" si="107"/>
        <v/>
      </c>
      <c r="W746" s="392" t="str">
        <f t="shared" si="108"/>
        <v/>
      </c>
      <c r="X746" s="393"/>
      <c r="Y746" s="391" t="str">
        <f>IFERROR(VLOOKUP(Z746,BASE!$G$2:$H$3,2,0),"")</f>
        <v/>
      </c>
      <c r="Z746" s="393"/>
      <c r="AA746" s="391" t="str">
        <f>IFERROR(VLOOKUP(AB746,BASE!$J$2:$K$3,2,0),"")</f>
        <v/>
      </c>
      <c r="AB746" s="393"/>
      <c r="AC746" s="391" t="str">
        <f>IFERROR(VLOOKUP(AD746,BASE!M:N,2,0),"")</f>
        <v/>
      </c>
      <c r="AD746" s="393"/>
      <c r="AE746" s="391" t="str">
        <f>IFERROR(VLOOKUP(AF746,BASE!$P$2:$R$14,2,0),"")</f>
        <v/>
      </c>
      <c r="AF746" s="393"/>
      <c r="AG746" s="393"/>
      <c r="AH746" s="393"/>
      <c r="AI746" s="391" t="str">
        <f>IFERROR(VLOOKUP(AJ746,BASE!$D$2:$E$40,2,0),"")</f>
        <v/>
      </c>
      <c r="AJ746" s="393"/>
      <c r="AK746" s="394"/>
      <c r="AL746" s="394"/>
      <c r="AM746" s="394"/>
      <c r="AN746" s="394"/>
      <c r="AO746" s="394"/>
      <c r="AP746" s="394"/>
      <c r="AQ746" s="394"/>
      <c r="AR746" s="394"/>
      <c r="AS746" s="394"/>
      <c r="AT746" s="394"/>
      <c r="AU746" s="394"/>
      <c r="AV746" s="394"/>
      <c r="AW746" s="394"/>
      <c r="AX746" s="394"/>
      <c r="AY746" s="394"/>
      <c r="AZ746" s="394"/>
      <c r="BA746" s="394"/>
    </row>
    <row r="747" spans="1:53" ht="39.75" customHeight="1">
      <c r="A747" s="393"/>
      <c r="B747" s="394"/>
      <c r="C747" s="393"/>
      <c r="D747" s="393"/>
      <c r="E747" s="394"/>
      <c r="F747" s="393"/>
      <c r="G747" s="393"/>
      <c r="H747" s="394"/>
      <c r="I747" s="393"/>
      <c r="J747" s="393"/>
      <c r="K747" s="395"/>
      <c r="L747" s="393"/>
      <c r="M747" s="393"/>
      <c r="N747" s="393" t="str">
        <f t="shared" si="106"/>
        <v/>
      </c>
      <c r="O747" s="394"/>
      <c r="P747" s="393"/>
      <c r="Q747" s="393"/>
      <c r="R747" s="393"/>
      <c r="S747" s="396"/>
      <c r="T747" s="394"/>
      <c r="U747" s="393"/>
      <c r="V747" s="392" t="str">
        <f t="shared" si="107"/>
        <v/>
      </c>
      <c r="W747" s="392" t="str">
        <f t="shared" si="108"/>
        <v/>
      </c>
      <c r="X747" s="393"/>
      <c r="Y747" s="391" t="str">
        <f>IFERROR(VLOOKUP(Z747,BASE!$G$2:$H$3,2,0),"")</f>
        <v/>
      </c>
      <c r="Z747" s="393"/>
      <c r="AA747" s="391" t="str">
        <f>IFERROR(VLOOKUP(AB747,BASE!$J$2:$K$3,2,0),"")</f>
        <v/>
      </c>
      <c r="AB747" s="393"/>
      <c r="AC747" s="391" t="str">
        <f>IFERROR(VLOOKUP(AD747,BASE!M:N,2,0),"")</f>
        <v/>
      </c>
      <c r="AD747" s="393"/>
      <c r="AE747" s="391" t="str">
        <f>IFERROR(VLOOKUP(AF747,BASE!$P$2:$R$14,2,0),"")</f>
        <v/>
      </c>
      <c r="AF747" s="393"/>
      <c r="AG747" s="393"/>
      <c r="AH747" s="393"/>
      <c r="AI747" s="391" t="str">
        <f>IFERROR(VLOOKUP(AJ747,BASE!$D$2:$E$40,2,0),"")</f>
        <v/>
      </c>
      <c r="AJ747" s="393"/>
      <c r="AK747" s="394"/>
      <c r="AL747" s="394"/>
      <c r="AM747" s="394"/>
      <c r="AN747" s="394"/>
      <c r="AO747" s="394"/>
      <c r="AP747" s="394"/>
      <c r="AQ747" s="394"/>
      <c r="AR747" s="394"/>
      <c r="AS747" s="394"/>
      <c r="AT747" s="394"/>
      <c r="AU747" s="394"/>
      <c r="AV747" s="394"/>
      <c r="AW747" s="394"/>
      <c r="AX747" s="394"/>
      <c r="AY747" s="394"/>
      <c r="AZ747" s="394"/>
      <c r="BA747" s="394"/>
    </row>
    <row r="748" spans="1:53" ht="39.75" customHeight="1">
      <c r="A748" s="393"/>
      <c r="B748" s="394"/>
      <c r="C748" s="393"/>
      <c r="D748" s="393"/>
      <c r="E748" s="394"/>
      <c r="F748" s="393"/>
      <c r="G748" s="393"/>
      <c r="H748" s="394"/>
      <c r="I748" s="393"/>
      <c r="J748" s="393"/>
      <c r="K748" s="395"/>
      <c r="L748" s="393"/>
      <c r="M748" s="393"/>
      <c r="N748" s="393" t="str">
        <f t="shared" si="106"/>
        <v/>
      </c>
      <c r="O748" s="394"/>
      <c r="P748" s="393"/>
      <c r="Q748" s="393"/>
      <c r="R748" s="393"/>
      <c r="S748" s="396"/>
      <c r="T748" s="394"/>
      <c r="U748" s="393"/>
      <c r="V748" s="392" t="str">
        <f t="shared" si="107"/>
        <v/>
      </c>
      <c r="W748" s="392" t="str">
        <f t="shared" si="108"/>
        <v/>
      </c>
      <c r="X748" s="393"/>
      <c r="Y748" s="391" t="str">
        <f>IFERROR(VLOOKUP(Z748,BASE!$G$2:$H$3,2,0),"")</f>
        <v/>
      </c>
      <c r="Z748" s="393"/>
      <c r="AA748" s="391" t="str">
        <f>IFERROR(VLOOKUP(AB748,BASE!$J$2:$K$3,2,0),"")</f>
        <v/>
      </c>
      <c r="AB748" s="393"/>
      <c r="AC748" s="391" t="str">
        <f>IFERROR(VLOOKUP(AD748,BASE!M:N,2,0),"")</f>
        <v/>
      </c>
      <c r="AD748" s="393"/>
      <c r="AE748" s="391" t="str">
        <f>IFERROR(VLOOKUP(AF748,BASE!$P$2:$R$14,2,0),"")</f>
        <v/>
      </c>
      <c r="AF748" s="393"/>
      <c r="AG748" s="393"/>
      <c r="AH748" s="393"/>
      <c r="AI748" s="391" t="str">
        <f>IFERROR(VLOOKUP(AJ748,BASE!$D$2:$E$40,2,0),"")</f>
        <v/>
      </c>
      <c r="AJ748" s="393"/>
      <c r="AK748" s="394"/>
      <c r="AL748" s="394"/>
      <c r="AM748" s="394"/>
      <c r="AN748" s="394"/>
      <c r="AO748" s="394"/>
      <c r="AP748" s="394"/>
      <c r="AQ748" s="394"/>
      <c r="AR748" s="394"/>
      <c r="AS748" s="394"/>
      <c r="AT748" s="394"/>
      <c r="AU748" s="394"/>
      <c r="AV748" s="394"/>
      <c r="AW748" s="394"/>
      <c r="AX748" s="394"/>
      <c r="AY748" s="394"/>
      <c r="AZ748" s="394"/>
      <c r="BA748" s="394"/>
    </row>
    <row r="749" spans="1:53" ht="39.75" customHeight="1">
      <c r="A749" s="393"/>
      <c r="B749" s="394"/>
      <c r="C749" s="393"/>
      <c r="D749" s="393"/>
      <c r="E749" s="394"/>
      <c r="F749" s="393"/>
      <c r="G749" s="393"/>
      <c r="H749" s="394"/>
      <c r="I749" s="393"/>
      <c r="J749" s="393"/>
      <c r="K749" s="395"/>
      <c r="L749" s="393"/>
      <c r="M749" s="393"/>
      <c r="N749" s="393" t="str">
        <f t="shared" si="106"/>
        <v/>
      </c>
      <c r="O749" s="394"/>
      <c r="P749" s="393"/>
      <c r="Q749" s="393"/>
      <c r="R749" s="393"/>
      <c r="S749" s="396"/>
      <c r="T749" s="394"/>
      <c r="U749" s="393"/>
      <c r="V749" s="392" t="str">
        <f t="shared" si="107"/>
        <v/>
      </c>
      <c r="W749" s="392" t="str">
        <f t="shared" si="108"/>
        <v/>
      </c>
      <c r="X749" s="393"/>
      <c r="Y749" s="391" t="str">
        <f>IFERROR(VLOOKUP(Z749,BASE!$G$2:$H$3,2,0),"")</f>
        <v/>
      </c>
      <c r="Z749" s="393"/>
      <c r="AA749" s="391" t="str">
        <f>IFERROR(VLOOKUP(AB749,BASE!$J$2:$K$3,2,0),"")</f>
        <v/>
      </c>
      <c r="AB749" s="393"/>
      <c r="AC749" s="391" t="str">
        <f>IFERROR(VLOOKUP(AD749,BASE!M:N,2,0),"")</f>
        <v/>
      </c>
      <c r="AD749" s="393"/>
      <c r="AE749" s="391" t="str">
        <f>IFERROR(VLOOKUP(AF749,BASE!$P$2:$R$14,2,0),"")</f>
        <v/>
      </c>
      <c r="AF749" s="393"/>
      <c r="AG749" s="393"/>
      <c r="AH749" s="393"/>
      <c r="AI749" s="391" t="str">
        <f>IFERROR(VLOOKUP(AJ749,BASE!$D$2:$E$40,2,0),"")</f>
        <v/>
      </c>
      <c r="AJ749" s="393"/>
      <c r="AK749" s="394"/>
      <c r="AL749" s="394"/>
      <c r="AM749" s="394"/>
      <c r="AN749" s="394"/>
      <c r="AO749" s="394"/>
      <c r="AP749" s="394"/>
      <c r="AQ749" s="394"/>
      <c r="AR749" s="394"/>
      <c r="AS749" s="394"/>
      <c r="AT749" s="394"/>
      <c r="AU749" s="394"/>
      <c r="AV749" s="394"/>
      <c r="AW749" s="394"/>
      <c r="AX749" s="394"/>
      <c r="AY749" s="394"/>
      <c r="AZ749" s="394"/>
      <c r="BA749" s="394"/>
    </row>
    <row r="750" spans="1:53" ht="39.75" customHeight="1">
      <c r="A750" s="393"/>
      <c r="B750" s="394"/>
      <c r="C750" s="393"/>
      <c r="D750" s="393"/>
      <c r="E750" s="394"/>
      <c r="F750" s="393"/>
      <c r="G750" s="393"/>
      <c r="H750" s="394"/>
      <c r="I750" s="393"/>
      <c r="J750" s="393"/>
      <c r="K750" s="395"/>
      <c r="L750" s="393"/>
      <c r="M750" s="393"/>
      <c r="N750" s="393" t="str">
        <f t="shared" si="106"/>
        <v/>
      </c>
      <c r="O750" s="394"/>
      <c r="P750" s="393"/>
      <c r="Q750" s="393"/>
      <c r="R750" s="393"/>
      <c r="S750" s="396"/>
      <c r="T750" s="394"/>
      <c r="U750" s="393"/>
      <c r="V750" s="392" t="str">
        <f t="shared" si="107"/>
        <v/>
      </c>
      <c r="W750" s="392" t="str">
        <f t="shared" si="108"/>
        <v/>
      </c>
      <c r="X750" s="393"/>
      <c r="Y750" s="391" t="str">
        <f>IFERROR(VLOOKUP(Z750,BASE!$G$2:$H$3,2,0),"")</f>
        <v/>
      </c>
      <c r="Z750" s="393"/>
      <c r="AA750" s="391" t="str">
        <f>IFERROR(VLOOKUP(AB750,BASE!$J$2:$K$3,2,0),"")</f>
        <v/>
      </c>
      <c r="AB750" s="393"/>
      <c r="AC750" s="391" t="str">
        <f>IFERROR(VLOOKUP(AD750,BASE!M:N,2,0),"")</f>
        <v/>
      </c>
      <c r="AD750" s="393"/>
      <c r="AE750" s="391" t="str">
        <f>IFERROR(VLOOKUP(AF750,BASE!$P$2:$R$14,2,0),"")</f>
        <v/>
      </c>
      <c r="AF750" s="393"/>
      <c r="AG750" s="393"/>
      <c r="AH750" s="393"/>
      <c r="AI750" s="391" t="str">
        <f>IFERROR(VLOOKUP(AJ750,BASE!$D$2:$E$40,2,0),"")</f>
        <v/>
      </c>
      <c r="AJ750" s="393"/>
      <c r="AK750" s="394"/>
      <c r="AL750" s="394"/>
      <c r="AM750" s="394"/>
      <c r="AN750" s="394"/>
      <c r="AO750" s="394"/>
      <c r="AP750" s="394"/>
      <c r="AQ750" s="394"/>
      <c r="AR750" s="394"/>
      <c r="AS750" s="394"/>
      <c r="AT750" s="394"/>
      <c r="AU750" s="394"/>
      <c r="AV750" s="394"/>
      <c r="AW750" s="394"/>
      <c r="AX750" s="394"/>
      <c r="AY750" s="394"/>
      <c r="AZ750" s="394"/>
      <c r="BA750" s="394"/>
    </row>
    <row r="751" spans="1:53" ht="39.75" customHeight="1">
      <c r="A751" s="393"/>
      <c r="B751" s="394"/>
      <c r="C751" s="393"/>
      <c r="D751" s="393"/>
      <c r="E751" s="394"/>
      <c r="F751" s="393"/>
      <c r="G751" s="393"/>
      <c r="H751" s="394"/>
      <c r="I751" s="393"/>
      <c r="J751" s="393"/>
      <c r="K751" s="395"/>
      <c r="L751" s="393"/>
      <c r="M751" s="393"/>
      <c r="N751" s="393" t="str">
        <f t="shared" si="106"/>
        <v/>
      </c>
      <c r="O751" s="394"/>
      <c r="P751" s="393"/>
      <c r="Q751" s="393"/>
      <c r="R751" s="393"/>
      <c r="S751" s="396"/>
      <c r="T751" s="394"/>
      <c r="U751" s="393"/>
      <c r="V751" s="392" t="str">
        <f t="shared" si="107"/>
        <v/>
      </c>
      <c r="W751" s="392" t="str">
        <f t="shared" si="108"/>
        <v/>
      </c>
      <c r="X751" s="393"/>
      <c r="Y751" s="391" t="str">
        <f>IFERROR(VLOOKUP(Z751,BASE!$G$2:$H$3,2,0),"")</f>
        <v/>
      </c>
      <c r="Z751" s="393"/>
      <c r="AA751" s="391" t="str">
        <f>IFERROR(VLOOKUP(AB751,BASE!$J$2:$K$3,2,0),"")</f>
        <v/>
      </c>
      <c r="AB751" s="393"/>
      <c r="AC751" s="391" t="str">
        <f>IFERROR(VLOOKUP(AD751,BASE!M:N,2,0),"")</f>
        <v/>
      </c>
      <c r="AD751" s="393"/>
      <c r="AE751" s="391" t="str">
        <f>IFERROR(VLOOKUP(AF751,BASE!$P$2:$R$14,2,0),"")</f>
        <v/>
      </c>
      <c r="AF751" s="393"/>
      <c r="AG751" s="393"/>
      <c r="AH751" s="393"/>
      <c r="AI751" s="391" t="str">
        <f>IFERROR(VLOOKUP(AJ751,BASE!$D$2:$E$40,2,0),"")</f>
        <v/>
      </c>
      <c r="AJ751" s="393"/>
      <c r="AK751" s="394"/>
      <c r="AL751" s="394"/>
      <c r="AM751" s="394"/>
      <c r="AN751" s="394"/>
      <c r="AO751" s="394"/>
      <c r="AP751" s="394"/>
      <c r="AQ751" s="394"/>
      <c r="AR751" s="394"/>
      <c r="AS751" s="394"/>
      <c r="AT751" s="394"/>
      <c r="AU751" s="394"/>
      <c r="AV751" s="394"/>
      <c r="AW751" s="394"/>
      <c r="AX751" s="394"/>
      <c r="AY751" s="394"/>
      <c r="AZ751" s="394"/>
      <c r="BA751" s="394"/>
    </row>
    <row r="752" spans="1:53" ht="39.75" customHeight="1">
      <c r="A752" s="393"/>
      <c r="B752" s="394"/>
      <c r="C752" s="393"/>
      <c r="D752" s="393"/>
      <c r="E752" s="394"/>
      <c r="F752" s="393"/>
      <c r="G752" s="393"/>
      <c r="H752" s="394"/>
      <c r="I752" s="393"/>
      <c r="J752" s="393"/>
      <c r="K752" s="395"/>
      <c r="L752" s="393"/>
      <c r="M752" s="393"/>
      <c r="N752" s="393" t="str">
        <f t="shared" si="106"/>
        <v/>
      </c>
      <c r="O752" s="394"/>
      <c r="P752" s="393"/>
      <c r="Q752" s="393"/>
      <c r="R752" s="393"/>
      <c r="S752" s="396"/>
      <c r="T752" s="394"/>
      <c r="U752" s="393"/>
      <c r="V752" s="392" t="str">
        <f t="shared" si="107"/>
        <v/>
      </c>
      <c r="W752" s="392" t="str">
        <f t="shared" si="108"/>
        <v/>
      </c>
      <c r="X752" s="393"/>
      <c r="Y752" s="391" t="str">
        <f>IFERROR(VLOOKUP(Z752,BASE!$G$2:$H$3,2,0),"")</f>
        <v/>
      </c>
      <c r="Z752" s="393"/>
      <c r="AA752" s="391" t="str">
        <f>IFERROR(VLOOKUP(AB752,BASE!$J$2:$K$3,2,0),"")</f>
        <v/>
      </c>
      <c r="AB752" s="393"/>
      <c r="AC752" s="391" t="str">
        <f>IFERROR(VLOOKUP(AD752,BASE!M:N,2,0),"")</f>
        <v/>
      </c>
      <c r="AD752" s="393"/>
      <c r="AE752" s="391" t="str">
        <f>IFERROR(VLOOKUP(AF752,BASE!$P$2:$R$14,2,0),"")</f>
        <v/>
      </c>
      <c r="AF752" s="393"/>
      <c r="AG752" s="393"/>
      <c r="AH752" s="393"/>
      <c r="AI752" s="391" t="str">
        <f>IFERROR(VLOOKUP(AJ752,BASE!$D$2:$E$40,2,0),"")</f>
        <v/>
      </c>
      <c r="AJ752" s="393"/>
      <c r="AK752" s="394"/>
      <c r="AL752" s="394"/>
      <c r="AM752" s="394"/>
      <c r="AN752" s="394"/>
      <c r="AO752" s="394"/>
      <c r="AP752" s="394"/>
      <c r="AQ752" s="394"/>
      <c r="AR752" s="394"/>
      <c r="AS752" s="394"/>
      <c r="AT752" s="394"/>
      <c r="AU752" s="394"/>
      <c r="AV752" s="394"/>
      <c r="AW752" s="394"/>
      <c r="AX752" s="394"/>
      <c r="AY752" s="394"/>
      <c r="AZ752" s="394"/>
      <c r="BA752" s="394"/>
    </row>
    <row r="753" spans="1:53" ht="39.75" customHeight="1">
      <c r="A753" s="393"/>
      <c r="B753" s="394"/>
      <c r="C753" s="393"/>
      <c r="D753" s="393"/>
      <c r="E753" s="394"/>
      <c r="F753" s="393"/>
      <c r="G753" s="393"/>
      <c r="H753" s="394"/>
      <c r="I753" s="393"/>
      <c r="J753" s="393"/>
      <c r="K753" s="395"/>
      <c r="L753" s="393"/>
      <c r="M753" s="393"/>
      <c r="N753" s="393" t="str">
        <f t="shared" si="106"/>
        <v/>
      </c>
      <c r="O753" s="394"/>
      <c r="P753" s="393"/>
      <c r="Q753" s="393"/>
      <c r="R753" s="393"/>
      <c r="S753" s="396"/>
      <c r="T753" s="394"/>
      <c r="U753" s="393"/>
      <c r="V753" s="392" t="str">
        <f t="shared" si="107"/>
        <v/>
      </c>
      <c r="W753" s="392" t="str">
        <f t="shared" si="108"/>
        <v/>
      </c>
      <c r="X753" s="393"/>
      <c r="Y753" s="391" t="str">
        <f>IFERROR(VLOOKUP(Z753,BASE!$G$2:$H$3,2,0),"")</f>
        <v/>
      </c>
      <c r="Z753" s="393"/>
      <c r="AA753" s="391" t="str">
        <f>IFERROR(VLOOKUP(AB753,BASE!$J$2:$K$3,2,0),"")</f>
        <v/>
      </c>
      <c r="AB753" s="393"/>
      <c r="AC753" s="391" t="str">
        <f>IFERROR(VLOOKUP(AD753,BASE!M:N,2,0),"")</f>
        <v/>
      </c>
      <c r="AD753" s="393"/>
      <c r="AE753" s="391" t="str">
        <f>IFERROR(VLOOKUP(AF753,BASE!$P$2:$R$14,2,0),"")</f>
        <v/>
      </c>
      <c r="AF753" s="393"/>
      <c r="AG753" s="393"/>
      <c r="AH753" s="393"/>
      <c r="AI753" s="391" t="str">
        <f>IFERROR(VLOOKUP(AJ753,BASE!$D$2:$E$40,2,0),"")</f>
        <v/>
      </c>
      <c r="AJ753" s="393"/>
      <c r="AK753" s="394"/>
      <c r="AL753" s="394"/>
      <c r="AM753" s="394"/>
      <c r="AN753" s="394"/>
      <c r="AO753" s="394"/>
      <c r="AP753" s="394"/>
      <c r="AQ753" s="394"/>
      <c r="AR753" s="394"/>
      <c r="AS753" s="394"/>
      <c r="AT753" s="394"/>
      <c r="AU753" s="394"/>
      <c r="AV753" s="394"/>
      <c r="AW753" s="394"/>
      <c r="AX753" s="394"/>
      <c r="AY753" s="394"/>
      <c r="AZ753" s="394"/>
      <c r="BA753" s="394"/>
    </row>
    <row r="754" spans="1:53" ht="39.75" customHeight="1">
      <c r="A754" s="393"/>
      <c r="B754" s="394"/>
      <c r="C754" s="393"/>
      <c r="D754" s="393"/>
      <c r="E754" s="394"/>
      <c r="F754" s="393"/>
      <c r="G754" s="393"/>
      <c r="H754" s="394"/>
      <c r="I754" s="393"/>
      <c r="J754" s="393"/>
      <c r="K754" s="395"/>
      <c r="L754" s="393"/>
      <c r="M754" s="393"/>
      <c r="N754" s="393" t="str">
        <f t="shared" si="106"/>
        <v/>
      </c>
      <c r="O754" s="394"/>
      <c r="P754" s="393"/>
      <c r="Q754" s="393"/>
      <c r="R754" s="393"/>
      <c r="S754" s="396"/>
      <c r="T754" s="394"/>
      <c r="U754" s="393"/>
      <c r="V754" s="392" t="str">
        <f t="shared" si="107"/>
        <v/>
      </c>
      <c r="W754" s="392" t="str">
        <f t="shared" si="108"/>
        <v/>
      </c>
      <c r="X754" s="393"/>
      <c r="Y754" s="391" t="str">
        <f>IFERROR(VLOOKUP(Z754,BASE!$G$2:$H$3,2,0),"")</f>
        <v/>
      </c>
      <c r="Z754" s="393"/>
      <c r="AA754" s="391" t="str">
        <f>IFERROR(VLOOKUP(AB754,BASE!$J$2:$K$3,2,0),"")</f>
        <v/>
      </c>
      <c r="AB754" s="393"/>
      <c r="AC754" s="391" t="str">
        <f>IFERROR(VLOOKUP(AD754,BASE!M:N,2,0),"")</f>
        <v/>
      </c>
      <c r="AD754" s="393"/>
      <c r="AE754" s="391" t="str">
        <f>IFERROR(VLOOKUP(AF754,BASE!$P$2:$R$14,2,0),"")</f>
        <v/>
      </c>
      <c r="AF754" s="393"/>
      <c r="AG754" s="393"/>
      <c r="AH754" s="393"/>
      <c r="AI754" s="391" t="str">
        <f>IFERROR(VLOOKUP(AJ754,BASE!$D$2:$E$40,2,0),"")</f>
        <v/>
      </c>
      <c r="AJ754" s="393"/>
      <c r="AK754" s="394"/>
      <c r="AL754" s="394"/>
      <c r="AM754" s="394"/>
      <c r="AN754" s="394"/>
      <c r="AO754" s="394"/>
      <c r="AP754" s="394"/>
      <c r="AQ754" s="394"/>
      <c r="AR754" s="394"/>
      <c r="AS754" s="394"/>
      <c r="AT754" s="394"/>
      <c r="AU754" s="394"/>
      <c r="AV754" s="394"/>
      <c r="AW754" s="394"/>
      <c r="AX754" s="394"/>
      <c r="AY754" s="394"/>
      <c r="AZ754" s="394"/>
      <c r="BA754" s="394"/>
    </row>
    <row r="755" spans="1:53" ht="39.75" customHeight="1">
      <c r="A755" s="393"/>
      <c r="B755" s="394"/>
      <c r="C755" s="393"/>
      <c r="D755" s="393"/>
      <c r="E755" s="394"/>
      <c r="F755" s="393"/>
      <c r="G755" s="393"/>
      <c r="H755" s="394"/>
      <c r="I755" s="393"/>
      <c r="J755" s="393"/>
      <c r="K755" s="395"/>
      <c r="L755" s="393"/>
      <c r="M755" s="393"/>
      <c r="N755" s="393" t="str">
        <f t="shared" si="106"/>
        <v/>
      </c>
      <c r="O755" s="394"/>
      <c r="P755" s="393"/>
      <c r="Q755" s="393"/>
      <c r="R755" s="393"/>
      <c r="S755" s="396"/>
      <c r="T755" s="394"/>
      <c r="U755" s="393"/>
      <c r="V755" s="392" t="str">
        <f t="shared" si="107"/>
        <v/>
      </c>
      <c r="W755" s="392" t="str">
        <f t="shared" si="108"/>
        <v/>
      </c>
      <c r="X755" s="393"/>
      <c r="Y755" s="391" t="str">
        <f>IFERROR(VLOOKUP(Z755,BASE!$G$2:$H$3,2,0),"")</f>
        <v/>
      </c>
      <c r="Z755" s="393"/>
      <c r="AA755" s="391" t="str">
        <f>IFERROR(VLOOKUP(AB755,BASE!$J$2:$K$3,2,0),"")</f>
        <v/>
      </c>
      <c r="AB755" s="393"/>
      <c r="AC755" s="391" t="str">
        <f>IFERROR(VLOOKUP(AD755,BASE!M:N,2,0),"")</f>
        <v/>
      </c>
      <c r="AD755" s="393"/>
      <c r="AE755" s="391" t="str">
        <f>IFERROR(VLOOKUP(AF755,BASE!$P$2:$R$14,2,0),"")</f>
        <v/>
      </c>
      <c r="AF755" s="393"/>
      <c r="AG755" s="393"/>
      <c r="AH755" s="393"/>
      <c r="AI755" s="391" t="str">
        <f>IFERROR(VLOOKUP(AJ755,BASE!$D$2:$E$40,2,0),"")</f>
        <v/>
      </c>
      <c r="AJ755" s="393"/>
      <c r="AK755" s="394"/>
      <c r="AL755" s="394"/>
      <c r="AM755" s="394"/>
      <c r="AN755" s="394"/>
      <c r="AO755" s="394"/>
      <c r="AP755" s="394"/>
      <c r="AQ755" s="394"/>
      <c r="AR755" s="394"/>
      <c r="AS755" s="394"/>
      <c r="AT755" s="394"/>
      <c r="AU755" s="394"/>
      <c r="AV755" s="394"/>
      <c r="AW755" s="394"/>
      <c r="AX755" s="394"/>
      <c r="AY755" s="394"/>
      <c r="AZ755" s="394"/>
      <c r="BA755" s="394"/>
    </row>
    <row r="756" spans="1:53" ht="39.75" customHeight="1">
      <c r="A756" s="393"/>
      <c r="B756" s="394"/>
      <c r="C756" s="393"/>
      <c r="D756" s="393"/>
      <c r="E756" s="394"/>
      <c r="F756" s="393"/>
      <c r="G756" s="393"/>
      <c r="H756" s="394"/>
      <c r="I756" s="393"/>
      <c r="J756" s="393"/>
      <c r="K756" s="395"/>
      <c r="L756" s="393"/>
      <c r="M756" s="393"/>
      <c r="N756" s="393" t="str">
        <f t="shared" si="106"/>
        <v/>
      </c>
      <c r="O756" s="394"/>
      <c r="P756" s="393"/>
      <c r="Q756" s="393"/>
      <c r="R756" s="393"/>
      <c r="S756" s="396"/>
      <c r="T756" s="394"/>
      <c r="U756" s="393"/>
      <c r="V756" s="392" t="str">
        <f t="shared" si="107"/>
        <v/>
      </c>
      <c r="W756" s="392" t="str">
        <f t="shared" si="108"/>
        <v/>
      </c>
      <c r="X756" s="393"/>
      <c r="Y756" s="391" t="str">
        <f>IFERROR(VLOOKUP(Z756,BASE!$G$2:$H$3,2,0),"")</f>
        <v/>
      </c>
      <c r="Z756" s="393"/>
      <c r="AA756" s="391" t="str">
        <f>IFERROR(VLOOKUP(AB756,BASE!$J$2:$K$3,2,0),"")</f>
        <v/>
      </c>
      <c r="AB756" s="393"/>
      <c r="AC756" s="391" t="str">
        <f>IFERROR(VLOOKUP(AD756,BASE!M:N,2,0),"")</f>
        <v/>
      </c>
      <c r="AD756" s="393"/>
      <c r="AE756" s="391" t="str">
        <f>IFERROR(VLOOKUP(AF756,BASE!$P$2:$R$14,2,0),"")</f>
        <v/>
      </c>
      <c r="AF756" s="393"/>
      <c r="AG756" s="393"/>
      <c r="AH756" s="393"/>
      <c r="AI756" s="391" t="str">
        <f>IFERROR(VLOOKUP(AJ756,BASE!$D$2:$E$40,2,0),"")</f>
        <v/>
      </c>
      <c r="AJ756" s="393"/>
      <c r="AK756" s="394"/>
      <c r="AL756" s="394"/>
      <c r="AM756" s="394"/>
      <c r="AN756" s="394"/>
      <c r="AO756" s="394"/>
      <c r="AP756" s="394"/>
      <c r="AQ756" s="394"/>
      <c r="AR756" s="394"/>
      <c r="AS756" s="394"/>
      <c r="AT756" s="394"/>
      <c r="AU756" s="394"/>
      <c r="AV756" s="394"/>
      <c r="AW756" s="394"/>
      <c r="AX756" s="394"/>
      <c r="AY756" s="394"/>
      <c r="AZ756" s="394"/>
      <c r="BA756" s="394"/>
    </row>
    <row r="757" spans="1:53" ht="39.75" customHeight="1">
      <c r="A757" s="393"/>
      <c r="B757" s="394"/>
      <c r="C757" s="393"/>
      <c r="D757" s="393"/>
      <c r="E757" s="394"/>
      <c r="F757" s="393"/>
      <c r="G757" s="393"/>
      <c r="H757" s="394"/>
      <c r="I757" s="393"/>
      <c r="J757" s="393"/>
      <c r="K757" s="395"/>
      <c r="L757" s="393"/>
      <c r="M757" s="393"/>
      <c r="N757" s="393" t="str">
        <f t="shared" si="106"/>
        <v/>
      </c>
      <c r="O757" s="394"/>
      <c r="P757" s="393"/>
      <c r="Q757" s="393"/>
      <c r="R757" s="393"/>
      <c r="S757" s="396"/>
      <c r="T757" s="394"/>
      <c r="U757" s="393"/>
      <c r="V757" s="392" t="str">
        <f t="shared" si="107"/>
        <v/>
      </c>
      <c r="W757" s="392" t="str">
        <f t="shared" si="108"/>
        <v/>
      </c>
      <c r="X757" s="393"/>
      <c r="Y757" s="391" t="str">
        <f>IFERROR(VLOOKUP(Z757,BASE!$G$2:$H$3,2,0),"")</f>
        <v/>
      </c>
      <c r="Z757" s="393"/>
      <c r="AA757" s="391" t="str">
        <f>IFERROR(VLOOKUP(AB757,BASE!$J$2:$K$3,2,0),"")</f>
        <v/>
      </c>
      <c r="AB757" s="393"/>
      <c r="AC757" s="391" t="str">
        <f>IFERROR(VLOOKUP(AD757,BASE!M:N,2,0),"")</f>
        <v/>
      </c>
      <c r="AD757" s="393"/>
      <c r="AE757" s="391" t="str">
        <f>IFERROR(VLOOKUP(AF757,BASE!$P$2:$R$14,2,0),"")</f>
        <v/>
      </c>
      <c r="AF757" s="393"/>
      <c r="AG757" s="393"/>
      <c r="AH757" s="393"/>
      <c r="AI757" s="391" t="str">
        <f>IFERROR(VLOOKUP(AJ757,BASE!$D$2:$E$40,2,0),"")</f>
        <v/>
      </c>
      <c r="AJ757" s="393"/>
      <c r="AK757" s="394"/>
      <c r="AL757" s="394"/>
      <c r="AM757" s="394"/>
      <c r="AN757" s="394"/>
      <c r="AO757" s="394"/>
      <c r="AP757" s="394"/>
      <c r="AQ757" s="394"/>
      <c r="AR757" s="394"/>
      <c r="AS757" s="394"/>
      <c r="AT757" s="394"/>
      <c r="AU757" s="394"/>
      <c r="AV757" s="394"/>
      <c r="AW757" s="394"/>
      <c r="AX757" s="394"/>
      <c r="AY757" s="394"/>
      <c r="AZ757" s="394"/>
      <c r="BA757" s="394"/>
    </row>
    <row r="758" spans="1:53" ht="39.75" customHeight="1">
      <c r="A758" s="393"/>
      <c r="B758" s="394"/>
      <c r="C758" s="393"/>
      <c r="D758" s="393"/>
      <c r="E758" s="394"/>
      <c r="F758" s="393"/>
      <c r="G758" s="393"/>
      <c r="H758" s="394"/>
      <c r="I758" s="393"/>
      <c r="J758" s="393"/>
      <c r="K758" s="395"/>
      <c r="L758" s="393"/>
      <c r="M758" s="393"/>
      <c r="N758" s="393" t="str">
        <f t="shared" si="106"/>
        <v/>
      </c>
      <c r="O758" s="394"/>
      <c r="P758" s="393"/>
      <c r="Q758" s="393"/>
      <c r="R758" s="393"/>
      <c r="S758" s="396"/>
      <c r="T758" s="394"/>
      <c r="U758" s="393"/>
      <c r="V758" s="392" t="str">
        <f t="shared" si="107"/>
        <v/>
      </c>
      <c r="W758" s="392" t="str">
        <f t="shared" si="108"/>
        <v/>
      </c>
      <c r="X758" s="393"/>
      <c r="Y758" s="391" t="str">
        <f>IFERROR(VLOOKUP(Z758,BASE!$G$2:$H$3,2,0),"")</f>
        <v/>
      </c>
      <c r="Z758" s="393"/>
      <c r="AA758" s="391" t="str">
        <f>IFERROR(VLOOKUP(AB758,BASE!$J$2:$K$3,2,0),"")</f>
        <v/>
      </c>
      <c r="AB758" s="393"/>
      <c r="AC758" s="391" t="str">
        <f>IFERROR(VLOOKUP(AD758,BASE!M:N,2,0),"")</f>
        <v/>
      </c>
      <c r="AD758" s="393"/>
      <c r="AE758" s="391" t="str">
        <f>IFERROR(VLOOKUP(AF758,BASE!$P$2:$R$14,2,0),"")</f>
        <v/>
      </c>
      <c r="AF758" s="393"/>
      <c r="AG758" s="393"/>
      <c r="AH758" s="393"/>
      <c r="AI758" s="391" t="str">
        <f>IFERROR(VLOOKUP(AJ758,BASE!$D$2:$E$40,2,0),"")</f>
        <v/>
      </c>
      <c r="AJ758" s="393"/>
      <c r="AK758" s="394"/>
      <c r="AL758" s="394"/>
      <c r="AM758" s="394"/>
      <c r="AN758" s="394"/>
      <c r="AO758" s="394"/>
      <c r="AP758" s="394"/>
      <c r="AQ758" s="394"/>
      <c r="AR758" s="394"/>
      <c r="AS758" s="394"/>
      <c r="AT758" s="394"/>
      <c r="AU758" s="394"/>
      <c r="AV758" s="394"/>
      <c r="AW758" s="394"/>
      <c r="AX758" s="394"/>
      <c r="AY758" s="394"/>
      <c r="AZ758" s="394"/>
      <c r="BA758" s="394"/>
    </row>
    <row r="759" spans="1:53" ht="39.75" customHeight="1">
      <c r="A759" s="393"/>
      <c r="B759" s="394"/>
      <c r="C759" s="393"/>
      <c r="D759" s="393"/>
      <c r="E759" s="394"/>
      <c r="F759" s="393"/>
      <c r="G759" s="393"/>
      <c r="H759" s="394"/>
      <c r="I759" s="393"/>
      <c r="J759" s="393"/>
      <c r="K759" s="395"/>
      <c r="L759" s="393"/>
      <c r="M759" s="393"/>
      <c r="N759" s="393" t="str">
        <f t="shared" si="106"/>
        <v/>
      </c>
      <c r="O759" s="394"/>
      <c r="P759" s="393"/>
      <c r="Q759" s="393"/>
      <c r="R759" s="393"/>
      <c r="S759" s="396"/>
      <c r="T759" s="394"/>
      <c r="U759" s="393"/>
      <c r="V759" s="392" t="str">
        <f t="shared" si="107"/>
        <v/>
      </c>
      <c r="W759" s="392" t="str">
        <f t="shared" si="108"/>
        <v/>
      </c>
      <c r="X759" s="393"/>
      <c r="Y759" s="391" t="str">
        <f>IFERROR(VLOOKUP(Z759,BASE!$G$2:$H$3,2,0),"")</f>
        <v/>
      </c>
      <c r="Z759" s="393"/>
      <c r="AA759" s="391" t="str">
        <f>IFERROR(VLOOKUP(AB759,BASE!$J$2:$K$3,2,0),"")</f>
        <v/>
      </c>
      <c r="AB759" s="393"/>
      <c r="AC759" s="391" t="str">
        <f>IFERROR(VLOOKUP(AD759,BASE!M:N,2,0),"")</f>
        <v/>
      </c>
      <c r="AD759" s="393"/>
      <c r="AE759" s="391" t="str">
        <f>IFERROR(VLOOKUP(AF759,BASE!$P$2:$R$14,2,0),"")</f>
        <v/>
      </c>
      <c r="AF759" s="393"/>
      <c r="AG759" s="393"/>
      <c r="AH759" s="393"/>
      <c r="AI759" s="391" t="str">
        <f>IFERROR(VLOOKUP(AJ759,BASE!$D$2:$E$40,2,0),"")</f>
        <v/>
      </c>
      <c r="AJ759" s="393"/>
      <c r="AK759" s="394"/>
      <c r="AL759" s="394"/>
      <c r="AM759" s="394"/>
      <c r="AN759" s="394"/>
      <c r="AO759" s="394"/>
      <c r="AP759" s="394"/>
      <c r="AQ759" s="394"/>
      <c r="AR759" s="394"/>
      <c r="AS759" s="394"/>
      <c r="AT759" s="394"/>
      <c r="AU759" s="394"/>
      <c r="AV759" s="394"/>
      <c r="AW759" s="394"/>
      <c r="AX759" s="394"/>
      <c r="AY759" s="394"/>
      <c r="AZ759" s="394"/>
      <c r="BA759" s="394"/>
    </row>
    <row r="760" spans="1:53" ht="39.75" customHeight="1">
      <c r="A760" s="393"/>
      <c r="B760" s="394"/>
      <c r="C760" s="393"/>
      <c r="D760" s="393"/>
      <c r="E760" s="394"/>
      <c r="F760" s="393"/>
      <c r="G760" s="393"/>
      <c r="H760" s="394"/>
      <c r="I760" s="393"/>
      <c r="J760" s="393"/>
      <c r="K760" s="395"/>
      <c r="L760" s="393"/>
      <c r="M760" s="393"/>
      <c r="N760" s="393" t="str">
        <f t="shared" si="106"/>
        <v/>
      </c>
      <c r="O760" s="394"/>
      <c r="P760" s="393"/>
      <c r="Q760" s="393"/>
      <c r="R760" s="393"/>
      <c r="S760" s="396"/>
      <c r="T760" s="394"/>
      <c r="U760" s="393"/>
      <c r="V760" s="392" t="str">
        <f t="shared" si="107"/>
        <v/>
      </c>
      <c r="W760" s="392" t="str">
        <f t="shared" si="108"/>
        <v/>
      </c>
      <c r="X760" s="393"/>
      <c r="Y760" s="391" t="str">
        <f>IFERROR(VLOOKUP(Z760,BASE!$G$2:$H$3,2,0),"")</f>
        <v/>
      </c>
      <c r="Z760" s="393"/>
      <c r="AA760" s="391" t="str">
        <f>IFERROR(VLOOKUP(AB760,BASE!$J$2:$K$3,2,0),"")</f>
        <v/>
      </c>
      <c r="AB760" s="393"/>
      <c r="AC760" s="391" t="str">
        <f>IFERROR(VLOOKUP(AD760,BASE!M:N,2,0),"")</f>
        <v/>
      </c>
      <c r="AD760" s="393"/>
      <c r="AE760" s="391" t="str">
        <f>IFERROR(VLOOKUP(AF760,BASE!$P$2:$R$14,2,0),"")</f>
        <v/>
      </c>
      <c r="AF760" s="393"/>
      <c r="AG760" s="393"/>
      <c r="AH760" s="393"/>
      <c r="AI760" s="391" t="str">
        <f>IFERROR(VLOOKUP(AJ760,BASE!$D$2:$E$40,2,0),"")</f>
        <v/>
      </c>
      <c r="AJ760" s="393"/>
      <c r="AK760" s="394"/>
      <c r="AL760" s="394"/>
      <c r="AM760" s="394"/>
      <c r="AN760" s="394"/>
      <c r="AO760" s="394"/>
      <c r="AP760" s="394"/>
      <c r="AQ760" s="394"/>
      <c r="AR760" s="394"/>
      <c r="AS760" s="394"/>
      <c r="AT760" s="394"/>
      <c r="AU760" s="394"/>
      <c r="AV760" s="394"/>
      <c r="AW760" s="394"/>
      <c r="AX760" s="394"/>
      <c r="AY760" s="394"/>
      <c r="AZ760" s="394"/>
      <c r="BA760" s="394"/>
    </row>
    <row r="761" spans="1:53" ht="39.75" customHeight="1">
      <c r="A761" s="393"/>
      <c r="B761" s="394"/>
      <c r="C761" s="393"/>
      <c r="D761" s="393"/>
      <c r="E761" s="394"/>
      <c r="F761" s="393"/>
      <c r="G761" s="393"/>
      <c r="H761" s="394"/>
      <c r="I761" s="393"/>
      <c r="J761" s="393"/>
      <c r="K761" s="395"/>
      <c r="L761" s="393"/>
      <c r="M761" s="393"/>
      <c r="N761" s="393" t="str">
        <f t="shared" si="106"/>
        <v/>
      </c>
      <c r="O761" s="394"/>
      <c r="P761" s="393"/>
      <c r="Q761" s="393"/>
      <c r="R761" s="393"/>
      <c r="S761" s="396"/>
      <c r="T761" s="394"/>
      <c r="U761" s="393"/>
      <c r="V761" s="392" t="str">
        <f t="shared" si="107"/>
        <v/>
      </c>
      <c r="W761" s="392" t="str">
        <f t="shared" si="108"/>
        <v/>
      </c>
      <c r="X761" s="393"/>
      <c r="Y761" s="391" t="str">
        <f>IFERROR(VLOOKUP(Z761,BASE!$G$2:$H$3,2,0),"")</f>
        <v/>
      </c>
      <c r="Z761" s="393"/>
      <c r="AA761" s="391" t="str">
        <f>IFERROR(VLOOKUP(AB761,BASE!$J$2:$K$3,2,0),"")</f>
        <v/>
      </c>
      <c r="AB761" s="393"/>
      <c r="AC761" s="391" t="str">
        <f>IFERROR(VLOOKUP(AD761,BASE!M:N,2,0),"")</f>
        <v/>
      </c>
      <c r="AD761" s="393"/>
      <c r="AE761" s="391" t="str">
        <f>IFERROR(VLOOKUP(AF761,BASE!$P$2:$R$14,2,0),"")</f>
        <v/>
      </c>
      <c r="AF761" s="393"/>
      <c r="AG761" s="393"/>
      <c r="AH761" s="393"/>
      <c r="AI761" s="391" t="str">
        <f>IFERROR(VLOOKUP(AJ761,BASE!$D$2:$E$40,2,0),"")</f>
        <v/>
      </c>
      <c r="AJ761" s="393"/>
      <c r="AK761" s="394"/>
      <c r="AL761" s="394"/>
      <c r="AM761" s="394"/>
      <c r="AN761" s="394"/>
      <c r="AO761" s="394"/>
      <c r="AP761" s="394"/>
      <c r="AQ761" s="394"/>
      <c r="AR761" s="394"/>
      <c r="AS761" s="394"/>
      <c r="AT761" s="394"/>
      <c r="AU761" s="394"/>
      <c r="AV761" s="394"/>
      <c r="AW761" s="394"/>
      <c r="AX761" s="394"/>
      <c r="AY761" s="394"/>
      <c r="AZ761" s="394"/>
      <c r="BA761" s="394"/>
    </row>
    <row r="762" spans="1:53" ht="39.75" customHeight="1">
      <c r="A762" s="393"/>
      <c r="B762" s="394"/>
      <c r="C762" s="393"/>
      <c r="D762" s="393"/>
      <c r="E762" s="394"/>
      <c r="F762" s="393"/>
      <c r="G762" s="393"/>
      <c r="H762" s="394"/>
      <c r="I762" s="393"/>
      <c r="J762" s="393"/>
      <c r="K762" s="395"/>
      <c r="L762" s="393"/>
      <c r="M762" s="393"/>
      <c r="N762" s="393" t="str">
        <f t="shared" si="106"/>
        <v/>
      </c>
      <c r="O762" s="394"/>
      <c r="P762" s="393"/>
      <c r="Q762" s="393"/>
      <c r="R762" s="393"/>
      <c r="S762" s="396"/>
      <c r="T762" s="394"/>
      <c r="U762" s="393"/>
      <c r="V762" s="392" t="str">
        <f t="shared" si="107"/>
        <v/>
      </c>
      <c r="W762" s="392" t="str">
        <f t="shared" si="108"/>
        <v/>
      </c>
      <c r="X762" s="393"/>
      <c r="Y762" s="391" t="str">
        <f>IFERROR(VLOOKUP(Z762,BASE!$G$2:$H$3,2,0),"")</f>
        <v/>
      </c>
      <c r="Z762" s="393"/>
      <c r="AA762" s="391" t="str">
        <f>IFERROR(VLOOKUP(AB762,BASE!$J$2:$K$3,2,0),"")</f>
        <v/>
      </c>
      <c r="AB762" s="393"/>
      <c r="AC762" s="391" t="str">
        <f>IFERROR(VLOOKUP(AD762,BASE!M:N,2,0),"")</f>
        <v/>
      </c>
      <c r="AD762" s="393"/>
      <c r="AE762" s="391" t="str">
        <f>IFERROR(VLOOKUP(AF762,BASE!$P$2:$R$14,2,0),"")</f>
        <v/>
      </c>
      <c r="AF762" s="393"/>
      <c r="AG762" s="393"/>
      <c r="AH762" s="393"/>
      <c r="AI762" s="391" t="str">
        <f>IFERROR(VLOOKUP(AJ762,BASE!$D$2:$E$40,2,0),"")</f>
        <v/>
      </c>
      <c r="AJ762" s="393"/>
      <c r="AK762" s="394"/>
      <c r="AL762" s="394"/>
      <c r="AM762" s="394"/>
      <c r="AN762" s="394"/>
      <c r="AO762" s="394"/>
      <c r="AP762" s="394"/>
      <c r="AQ762" s="394"/>
      <c r="AR762" s="394"/>
      <c r="AS762" s="394"/>
      <c r="AT762" s="394"/>
      <c r="AU762" s="394"/>
      <c r="AV762" s="394"/>
      <c r="AW762" s="394"/>
      <c r="AX762" s="394"/>
      <c r="AY762" s="394"/>
      <c r="AZ762" s="394"/>
      <c r="BA762" s="394"/>
    </row>
    <row r="763" spans="1:53" ht="39.75" customHeight="1">
      <c r="A763" s="393"/>
      <c r="B763" s="394"/>
      <c r="C763" s="393"/>
      <c r="D763" s="393"/>
      <c r="E763" s="394"/>
      <c r="F763" s="393"/>
      <c r="G763" s="393"/>
      <c r="H763" s="394"/>
      <c r="I763" s="393"/>
      <c r="J763" s="393"/>
      <c r="K763" s="395"/>
      <c r="L763" s="393"/>
      <c r="M763" s="393"/>
      <c r="N763" s="393" t="str">
        <f t="shared" si="106"/>
        <v/>
      </c>
      <c r="O763" s="394"/>
      <c r="P763" s="393"/>
      <c r="Q763" s="393"/>
      <c r="R763" s="393"/>
      <c r="S763" s="396"/>
      <c r="T763" s="394"/>
      <c r="U763" s="393"/>
      <c r="V763" s="392" t="str">
        <f t="shared" si="107"/>
        <v/>
      </c>
      <c r="W763" s="392" t="str">
        <f t="shared" si="108"/>
        <v/>
      </c>
      <c r="X763" s="393"/>
      <c r="Y763" s="391" t="str">
        <f>IFERROR(VLOOKUP(Z763,BASE!$G$2:$H$3,2,0),"")</f>
        <v/>
      </c>
      <c r="Z763" s="393"/>
      <c r="AA763" s="391" t="str">
        <f>IFERROR(VLOOKUP(AB763,BASE!$J$2:$K$3,2,0),"")</f>
        <v/>
      </c>
      <c r="AB763" s="393"/>
      <c r="AC763" s="391" t="str">
        <f>IFERROR(VLOOKUP(AD763,BASE!M:N,2,0),"")</f>
        <v/>
      </c>
      <c r="AD763" s="393"/>
      <c r="AE763" s="391" t="str">
        <f>IFERROR(VLOOKUP(AF763,BASE!$P$2:$R$14,2,0),"")</f>
        <v/>
      </c>
      <c r="AF763" s="393"/>
      <c r="AG763" s="393"/>
      <c r="AH763" s="393"/>
      <c r="AI763" s="391" t="str">
        <f>IFERROR(VLOOKUP(AJ763,BASE!$D$2:$E$40,2,0),"")</f>
        <v/>
      </c>
      <c r="AJ763" s="393"/>
      <c r="AK763" s="394"/>
      <c r="AL763" s="394"/>
      <c r="AM763" s="394"/>
      <c r="AN763" s="394"/>
      <c r="AO763" s="394"/>
      <c r="AP763" s="394"/>
      <c r="AQ763" s="394"/>
      <c r="AR763" s="394"/>
      <c r="AS763" s="394"/>
      <c r="AT763" s="394"/>
      <c r="AU763" s="394"/>
      <c r="AV763" s="394"/>
      <c r="AW763" s="394"/>
      <c r="AX763" s="394"/>
      <c r="AY763" s="394"/>
      <c r="AZ763" s="394"/>
      <c r="BA763" s="394"/>
    </row>
    <row r="764" spans="1:53" ht="39.75" customHeight="1">
      <c r="A764" s="393"/>
      <c r="B764" s="394"/>
      <c r="C764" s="393"/>
      <c r="D764" s="393"/>
      <c r="E764" s="394"/>
      <c r="F764" s="393"/>
      <c r="G764" s="393"/>
      <c r="H764" s="394"/>
      <c r="I764" s="393"/>
      <c r="J764" s="393"/>
      <c r="K764" s="395"/>
      <c r="L764" s="393"/>
      <c r="M764" s="393"/>
      <c r="N764" s="393" t="str">
        <f t="shared" si="106"/>
        <v/>
      </c>
      <c r="O764" s="394"/>
      <c r="P764" s="393"/>
      <c r="Q764" s="393"/>
      <c r="R764" s="393"/>
      <c r="S764" s="396"/>
      <c r="T764" s="394"/>
      <c r="U764" s="393"/>
      <c r="V764" s="392" t="str">
        <f t="shared" si="107"/>
        <v/>
      </c>
      <c r="W764" s="392" t="str">
        <f t="shared" si="108"/>
        <v/>
      </c>
      <c r="X764" s="393"/>
      <c r="Y764" s="391" t="str">
        <f>IFERROR(VLOOKUP(Z764,BASE!$G$2:$H$3,2,0),"")</f>
        <v/>
      </c>
      <c r="Z764" s="393"/>
      <c r="AA764" s="391" t="str">
        <f>IFERROR(VLOOKUP(AB764,BASE!$J$2:$K$3,2,0),"")</f>
        <v/>
      </c>
      <c r="AB764" s="393"/>
      <c r="AC764" s="391" t="str">
        <f>IFERROR(VLOOKUP(AD764,BASE!M:N,2,0),"")</f>
        <v/>
      </c>
      <c r="AD764" s="393"/>
      <c r="AE764" s="391" t="str">
        <f>IFERROR(VLOOKUP(AF764,BASE!$P$2:$R$14,2,0),"")</f>
        <v/>
      </c>
      <c r="AF764" s="393"/>
      <c r="AG764" s="393"/>
      <c r="AH764" s="393"/>
      <c r="AI764" s="391" t="str">
        <f>IFERROR(VLOOKUP(AJ764,BASE!$D$2:$E$40,2,0),"")</f>
        <v/>
      </c>
      <c r="AJ764" s="393"/>
      <c r="AK764" s="394"/>
      <c r="AL764" s="394"/>
      <c r="AM764" s="394"/>
      <c r="AN764" s="394"/>
      <c r="AO764" s="394"/>
      <c r="AP764" s="394"/>
      <c r="AQ764" s="394"/>
      <c r="AR764" s="394"/>
      <c r="AS764" s="394"/>
      <c r="AT764" s="394"/>
      <c r="AU764" s="394"/>
      <c r="AV764" s="394"/>
      <c r="AW764" s="394"/>
      <c r="AX764" s="394"/>
      <c r="AY764" s="394"/>
      <c r="AZ764" s="394"/>
      <c r="BA764" s="394"/>
    </row>
    <row r="765" spans="1:53" ht="39.75" customHeight="1">
      <c r="A765" s="393"/>
      <c r="B765" s="394"/>
      <c r="C765" s="393"/>
      <c r="D765" s="393"/>
      <c r="E765" s="394"/>
      <c r="F765" s="393"/>
      <c r="G765" s="393"/>
      <c r="H765" s="394"/>
      <c r="I765" s="393"/>
      <c r="J765" s="393"/>
      <c r="K765" s="395"/>
      <c r="L765" s="393"/>
      <c r="M765" s="393"/>
      <c r="N765" s="393" t="str">
        <f t="shared" si="106"/>
        <v/>
      </c>
      <c r="O765" s="394"/>
      <c r="P765" s="393"/>
      <c r="Q765" s="393"/>
      <c r="R765" s="393"/>
      <c r="S765" s="396"/>
      <c r="T765" s="394"/>
      <c r="U765" s="393"/>
      <c r="V765" s="392" t="str">
        <f t="shared" si="107"/>
        <v/>
      </c>
      <c r="W765" s="392" t="str">
        <f t="shared" si="108"/>
        <v/>
      </c>
      <c r="X765" s="393"/>
      <c r="Y765" s="391" t="str">
        <f>IFERROR(VLOOKUP(Z765,BASE!$G$2:$H$3,2,0),"")</f>
        <v/>
      </c>
      <c r="Z765" s="393"/>
      <c r="AA765" s="391" t="str">
        <f>IFERROR(VLOOKUP(AB765,BASE!$J$2:$K$3,2,0),"")</f>
        <v/>
      </c>
      <c r="AB765" s="393"/>
      <c r="AC765" s="391" t="str">
        <f>IFERROR(VLOOKUP(AD765,BASE!M:N,2,0),"")</f>
        <v/>
      </c>
      <c r="AD765" s="393"/>
      <c r="AE765" s="391" t="str">
        <f>IFERROR(VLOOKUP(AF765,BASE!$P$2:$R$14,2,0),"")</f>
        <v/>
      </c>
      <c r="AF765" s="393"/>
      <c r="AG765" s="393"/>
      <c r="AH765" s="393"/>
      <c r="AI765" s="391" t="str">
        <f>IFERROR(VLOOKUP(AJ765,BASE!$D$2:$E$40,2,0),"")</f>
        <v/>
      </c>
      <c r="AJ765" s="393"/>
      <c r="AK765" s="394"/>
      <c r="AL765" s="394"/>
      <c r="AM765" s="394"/>
      <c r="AN765" s="394"/>
      <c r="AO765" s="394"/>
      <c r="AP765" s="394"/>
      <c r="AQ765" s="394"/>
      <c r="AR765" s="394"/>
      <c r="AS765" s="394"/>
      <c r="AT765" s="394"/>
      <c r="AU765" s="394"/>
      <c r="AV765" s="394"/>
      <c r="AW765" s="394"/>
      <c r="AX765" s="394"/>
      <c r="AY765" s="394"/>
      <c r="AZ765" s="394"/>
      <c r="BA765" s="394"/>
    </row>
    <row r="766" spans="1:53" ht="39.75" customHeight="1">
      <c r="A766" s="393"/>
      <c r="B766" s="394"/>
      <c r="C766" s="393"/>
      <c r="D766" s="393"/>
      <c r="E766" s="394"/>
      <c r="F766" s="393"/>
      <c r="G766" s="393"/>
      <c r="H766" s="394"/>
      <c r="I766" s="393"/>
      <c r="J766" s="393"/>
      <c r="K766" s="395"/>
      <c r="L766" s="393"/>
      <c r="M766" s="393"/>
      <c r="N766" s="393" t="str">
        <f t="shared" si="106"/>
        <v/>
      </c>
      <c r="O766" s="394"/>
      <c r="P766" s="393"/>
      <c r="Q766" s="393"/>
      <c r="R766" s="393"/>
      <c r="S766" s="396"/>
      <c r="T766" s="394"/>
      <c r="U766" s="393"/>
      <c r="V766" s="392" t="str">
        <f t="shared" si="107"/>
        <v/>
      </c>
      <c r="W766" s="392" t="str">
        <f t="shared" si="108"/>
        <v/>
      </c>
      <c r="X766" s="393"/>
      <c r="Y766" s="391" t="str">
        <f>IFERROR(VLOOKUP(Z766,BASE!$G$2:$H$3,2,0),"")</f>
        <v/>
      </c>
      <c r="Z766" s="393"/>
      <c r="AA766" s="391" t="str">
        <f>IFERROR(VLOOKUP(AB766,BASE!$J$2:$K$3,2,0),"")</f>
        <v/>
      </c>
      <c r="AB766" s="393"/>
      <c r="AC766" s="391" t="str">
        <f>IFERROR(VLOOKUP(AD766,BASE!M:N,2,0),"")</f>
        <v/>
      </c>
      <c r="AD766" s="393"/>
      <c r="AE766" s="391" t="str">
        <f>IFERROR(VLOOKUP(AF766,BASE!$P$2:$R$14,2,0),"")</f>
        <v/>
      </c>
      <c r="AF766" s="393"/>
      <c r="AG766" s="393"/>
      <c r="AH766" s="393"/>
      <c r="AI766" s="391" t="str">
        <f>IFERROR(VLOOKUP(AJ766,BASE!$D$2:$E$40,2,0),"")</f>
        <v/>
      </c>
      <c r="AJ766" s="393"/>
      <c r="AK766" s="394"/>
      <c r="AL766" s="394"/>
      <c r="AM766" s="394"/>
      <c r="AN766" s="394"/>
      <c r="AO766" s="394"/>
      <c r="AP766" s="394"/>
      <c r="AQ766" s="394"/>
      <c r="AR766" s="394"/>
      <c r="AS766" s="394"/>
      <c r="AT766" s="394"/>
      <c r="AU766" s="394"/>
      <c r="AV766" s="394"/>
      <c r="AW766" s="394"/>
      <c r="AX766" s="394"/>
      <c r="AY766" s="394"/>
      <c r="AZ766" s="394"/>
      <c r="BA766" s="394"/>
    </row>
    <row r="767" spans="1:53" ht="39.75" customHeight="1">
      <c r="A767" s="393"/>
      <c r="B767" s="394"/>
      <c r="C767" s="393"/>
      <c r="D767" s="393"/>
      <c r="E767" s="394"/>
      <c r="F767" s="393"/>
      <c r="G767" s="393"/>
      <c r="H767" s="394"/>
      <c r="I767" s="393"/>
      <c r="J767" s="393"/>
      <c r="K767" s="395"/>
      <c r="L767" s="393"/>
      <c r="M767" s="393"/>
      <c r="N767" s="393" t="str">
        <f t="shared" si="106"/>
        <v/>
      </c>
      <c r="O767" s="394"/>
      <c r="P767" s="393"/>
      <c r="Q767" s="393"/>
      <c r="R767" s="393"/>
      <c r="S767" s="396"/>
      <c r="T767" s="394"/>
      <c r="U767" s="393"/>
      <c r="V767" s="392" t="str">
        <f t="shared" si="107"/>
        <v/>
      </c>
      <c r="W767" s="392" t="str">
        <f t="shared" si="108"/>
        <v/>
      </c>
      <c r="X767" s="393"/>
      <c r="Y767" s="391" t="str">
        <f>IFERROR(VLOOKUP(Z767,BASE!$G$2:$H$3,2,0),"")</f>
        <v/>
      </c>
      <c r="Z767" s="393"/>
      <c r="AA767" s="391" t="str">
        <f>IFERROR(VLOOKUP(AB767,BASE!$J$2:$K$3,2,0),"")</f>
        <v/>
      </c>
      <c r="AB767" s="393"/>
      <c r="AC767" s="391" t="str">
        <f>IFERROR(VLOOKUP(AD767,BASE!M:N,2,0),"")</f>
        <v/>
      </c>
      <c r="AD767" s="393"/>
      <c r="AE767" s="391" t="str">
        <f>IFERROR(VLOOKUP(AF767,BASE!$P$2:$R$14,2,0),"")</f>
        <v/>
      </c>
      <c r="AF767" s="393"/>
      <c r="AG767" s="393"/>
      <c r="AH767" s="393"/>
      <c r="AI767" s="391" t="str">
        <f>IFERROR(VLOOKUP(AJ767,BASE!$D$2:$E$40,2,0),"")</f>
        <v/>
      </c>
      <c r="AJ767" s="393"/>
      <c r="AK767" s="394"/>
      <c r="AL767" s="394"/>
      <c r="AM767" s="394"/>
      <c r="AN767" s="394"/>
      <c r="AO767" s="394"/>
      <c r="AP767" s="394"/>
      <c r="AQ767" s="394"/>
      <c r="AR767" s="394"/>
      <c r="AS767" s="394"/>
      <c r="AT767" s="394"/>
      <c r="AU767" s="394"/>
      <c r="AV767" s="394"/>
      <c r="AW767" s="394"/>
      <c r="AX767" s="394"/>
      <c r="AY767" s="394"/>
      <c r="AZ767" s="394"/>
      <c r="BA767" s="394"/>
    </row>
    <row r="768" spans="1:53" ht="39.75" customHeight="1">
      <c r="A768" s="393"/>
      <c r="B768" s="394"/>
      <c r="C768" s="393"/>
      <c r="D768" s="393"/>
      <c r="E768" s="394"/>
      <c r="F768" s="393"/>
      <c r="G768" s="393"/>
      <c r="H768" s="394"/>
      <c r="I768" s="393"/>
      <c r="J768" s="393"/>
      <c r="K768" s="395"/>
      <c r="L768" s="393"/>
      <c r="M768" s="393"/>
      <c r="N768" s="393" t="str">
        <f t="shared" si="106"/>
        <v/>
      </c>
      <c r="O768" s="394"/>
      <c r="P768" s="393"/>
      <c r="Q768" s="393"/>
      <c r="R768" s="393"/>
      <c r="S768" s="396"/>
      <c r="T768" s="394"/>
      <c r="U768" s="393"/>
      <c r="V768" s="392" t="str">
        <f t="shared" si="107"/>
        <v/>
      </c>
      <c r="W768" s="392" t="str">
        <f t="shared" si="108"/>
        <v/>
      </c>
      <c r="X768" s="393"/>
      <c r="Y768" s="391" t="str">
        <f>IFERROR(VLOOKUP(Z768,BASE!$G$2:$H$3,2,0),"")</f>
        <v/>
      </c>
      <c r="Z768" s="393"/>
      <c r="AA768" s="391" t="str">
        <f>IFERROR(VLOOKUP(AB768,BASE!$J$2:$K$3,2,0),"")</f>
        <v/>
      </c>
      <c r="AB768" s="393"/>
      <c r="AC768" s="391" t="str">
        <f>IFERROR(VLOOKUP(AD768,BASE!M:N,2,0),"")</f>
        <v/>
      </c>
      <c r="AD768" s="393"/>
      <c r="AE768" s="391" t="str">
        <f>IFERROR(VLOOKUP(AF768,BASE!$P$2:$R$14,2,0),"")</f>
        <v/>
      </c>
      <c r="AF768" s="393"/>
      <c r="AG768" s="393"/>
      <c r="AH768" s="393"/>
      <c r="AI768" s="391" t="str">
        <f>IFERROR(VLOOKUP(AJ768,BASE!$D$2:$E$40,2,0),"")</f>
        <v/>
      </c>
      <c r="AJ768" s="393"/>
      <c r="AK768" s="394"/>
      <c r="AL768" s="394"/>
      <c r="AM768" s="394"/>
      <c r="AN768" s="394"/>
      <c r="AO768" s="394"/>
      <c r="AP768" s="394"/>
      <c r="AQ768" s="394"/>
      <c r="AR768" s="394"/>
      <c r="AS768" s="394"/>
      <c r="AT768" s="394"/>
      <c r="AU768" s="394"/>
      <c r="AV768" s="394"/>
      <c r="AW768" s="394"/>
      <c r="AX768" s="394"/>
      <c r="AY768" s="394"/>
      <c r="AZ768" s="394"/>
      <c r="BA768" s="394"/>
    </row>
    <row r="769" spans="1:53" ht="39.75" customHeight="1">
      <c r="A769" s="393"/>
      <c r="B769" s="394"/>
      <c r="C769" s="393"/>
      <c r="D769" s="393"/>
      <c r="E769" s="394"/>
      <c r="F769" s="393"/>
      <c r="G769" s="393"/>
      <c r="H769" s="394"/>
      <c r="I769" s="393"/>
      <c r="J769" s="393"/>
      <c r="K769" s="395"/>
      <c r="L769" s="393"/>
      <c r="M769" s="393"/>
      <c r="N769" s="393" t="str">
        <f t="shared" si="106"/>
        <v/>
      </c>
      <c r="O769" s="394"/>
      <c r="P769" s="393"/>
      <c r="Q769" s="393"/>
      <c r="R769" s="393"/>
      <c r="S769" s="396"/>
      <c r="T769" s="394"/>
      <c r="U769" s="393"/>
      <c r="V769" s="392" t="str">
        <f t="shared" si="107"/>
        <v/>
      </c>
      <c r="W769" s="392" t="str">
        <f t="shared" si="108"/>
        <v/>
      </c>
      <c r="X769" s="393"/>
      <c r="Y769" s="391" t="str">
        <f>IFERROR(VLOOKUP(Z769,BASE!$G$2:$H$3,2,0),"")</f>
        <v/>
      </c>
      <c r="Z769" s="393"/>
      <c r="AA769" s="391" t="str">
        <f>IFERROR(VLOOKUP(AB769,BASE!$J$2:$K$3,2,0),"")</f>
        <v/>
      </c>
      <c r="AB769" s="393"/>
      <c r="AC769" s="391" t="str">
        <f>IFERROR(VLOOKUP(AD769,BASE!M:N,2,0),"")</f>
        <v/>
      </c>
      <c r="AD769" s="393"/>
      <c r="AE769" s="391" t="str">
        <f>IFERROR(VLOOKUP(AF769,BASE!$P$2:$R$14,2,0),"")</f>
        <v/>
      </c>
      <c r="AF769" s="393"/>
      <c r="AG769" s="393"/>
      <c r="AH769" s="393"/>
      <c r="AI769" s="391" t="str">
        <f>IFERROR(VLOOKUP(AJ769,BASE!$D$2:$E$40,2,0),"")</f>
        <v/>
      </c>
      <c r="AJ769" s="393"/>
      <c r="AK769" s="394"/>
      <c r="AL769" s="394"/>
      <c r="AM769" s="394"/>
      <c r="AN769" s="394"/>
      <c r="AO769" s="394"/>
      <c r="AP769" s="394"/>
      <c r="AQ769" s="394"/>
      <c r="AR769" s="394"/>
      <c r="AS769" s="394"/>
      <c r="AT769" s="394"/>
      <c r="AU769" s="394"/>
      <c r="AV769" s="394"/>
      <c r="AW769" s="394"/>
      <c r="AX769" s="394"/>
      <c r="AY769" s="394"/>
      <c r="AZ769" s="394"/>
      <c r="BA769" s="394"/>
    </row>
    <row r="770" spans="1:53" ht="39.75" customHeight="1">
      <c r="A770" s="393"/>
      <c r="B770" s="394"/>
      <c r="C770" s="393"/>
      <c r="D770" s="393"/>
      <c r="E770" s="394"/>
      <c r="F770" s="393"/>
      <c r="G770" s="393"/>
      <c r="H770" s="394"/>
      <c r="I770" s="393"/>
      <c r="J770" s="393"/>
      <c r="K770" s="395"/>
      <c r="L770" s="393"/>
      <c r="M770" s="393"/>
      <c r="N770" s="393" t="str">
        <f t="shared" si="106"/>
        <v/>
      </c>
      <c r="O770" s="394"/>
      <c r="P770" s="393"/>
      <c r="Q770" s="393"/>
      <c r="R770" s="393"/>
      <c r="S770" s="396"/>
      <c r="T770" s="394"/>
      <c r="U770" s="393"/>
      <c r="V770" s="392" t="str">
        <f t="shared" si="107"/>
        <v/>
      </c>
      <c r="W770" s="392" t="str">
        <f t="shared" si="108"/>
        <v/>
      </c>
      <c r="X770" s="393"/>
      <c r="Y770" s="391" t="str">
        <f>IFERROR(VLOOKUP(Z770,BASE!$G$2:$H$3,2,0),"")</f>
        <v/>
      </c>
      <c r="Z770" s="393"/>
      <c r="AA770" s="391" t="str">
        <f>IFERROR(VLOOKUP(AB770,BASE!$J$2:$K$3,2,0),"")</f>
        <v/>
      </c>
      <c r="AB770" s="393"/>
      <c r="AC770" s="391" t="str">
        <f>IFERROR(VLOOKUP(AD770,BASE!M:N,2,0),"")</f>
        <v/>
      </c>
      <c r="AD770" s="393"/>
      <c r="AE770" s="391" t="str">
        <f>IFERROR(VLOOKUP(AF770,BASE!$P$2:$R$14,2,0),"")</f>
        <v/>
      </c>
      <c r="AF770" s="393"/>
      <c r="AG770" s="393"/>
      <c r="AH770" s="393"/>
      <c r="AI770" s="391" t="str">
        <f>IFERROR(VLOOKUP(AJ770,BASE!$D$2:$E$40,2,0),"")</f>
        <v/>
      </c>
      <c r="AJ770" s="393"/>
      <c r="AK770" s="394"/>
      <c r="AL770" s="394"/>
      <c r="AM770" s="394"/>
      <c r="AN770" s="394"/>
      <c r="AO770" s="394"/>
      <c r="AP770" s="394"/>
      <c r="AQ770" s="394"/>
      <c r="AR770" s="394"/>
      <c r="AS770" s="394"/>
      <c r="AT770" s="394"/>
      <c r="AU770" s="394"/>
      <c r="AV770" s="394"/>
      <c r="AW770" s="394"/>
      <c r="AX770" s="394"/>
      <c r="AY770" s="394"/>
      <c r="AZ770" s="394"/>
      <c r="BA770" s="394"/>
    </row>
    <row r="771" spans="1:53" ht="39.75" customHeight="1">
      <c r="A771" s="393"/>
      <c r="B771" s="394"/>
      <c r="C771" s="393"/>
      <c r="D771" s="393"/>
      <c r="E771" s="394"/>
      <c r="F771" s="393"/>
      <c r="G771" s="393"/>
      <c r="H771" s="394"/>
      <c r="I771" s="393"/>
      <c r="J771" s="393"/>
      <c r="K771" s="395"/>
      <c r="L771" s="393"/>
      <c r="M771" s="393"/>
      <c r="N771" s="393" t="str">
        <f t="shared" si="106"/>
        <v/>
      </c>
      <c r="O771" s="394"/>
      <c r="P771" s="393"/>
      <c r="Q771" s="393"/>
      <c r="R771" s="393"/>
      <c r="S771" s="396"/>
      <c r="T771" s="394"/>
      <c r="U771" s="393"/>
      <c r="V771" s="392" t="str">
        <f t="shared" si="107"/>
        <v/>
      </c>
      <c r="W771" s="392" t="str">
        <f t="shared" si="108"/>
        <v/>
      </c>
      <c r="X771" s="393"/>
      <c r="Y771" s="391" t="str">
        <f>IFERROR(VLOOKUP(Z771,BASE!$G$2:$H$3,2,0),"")</f>
        <v/>
      </c>
      <c r="Z771" s="393"/>
      <c r="AA771" s="391" t="str">
        <f>IFERROR(VLOOKUP(AB771,BASE!$J$2:$K$3,2,0),"")</f>
        <v/>
      </c>
      <c r="AB771" s="393"/>
      <c r="AC771" s="391" t="str">
        <f>IFERROR(VLOOKUP(AD771,BASE!M:N,2,0),"")</f>
        <v/>
      </c>
      <c r="AD771" s="393"/>
      <c r="AE771" s="391" t="str">
        <f>IFERROR(VLOOKUP(AF771,BASE!$P$2:$R$14,2,0),"")</f>
        <v/>
      </c>
      <c r="AF771" s="393"/>
      <c r="AG771" s="393"/>
      <c r="AH771" s="393"/>
      <c r="AI771" s="391" t="str">
        <f>IFERROR(VLOOKUP(AJ771,BASE!$D$2:$E$40,2,0),"")</f>
        <v/>
      </c>
      <c r="AJ771" s="393"/>
      <c r="AK771" s="394"/>
      <c r="AL771" s="394"/>
      <c r="AM771" s="394"/>
      <c r="AN771" s="394"/>
      <c r="AO771" s="394"/>
      <c r="AP771" s="394"/>
      <c r="AQ771" s="394"/>
      <c r="AR771" s="394"/>
      <c r="AS771" s="394"/>
      <c r="AT771" s="394"/>
      <c r="AU771" s="394"/>
      <c r="AV771" s="394"/>
      <c r="AW771" s="394"/>
      <c r="AX771" s="394"/>
      <c r="AY771" s="394"/>
      <c r="AZ771" s="394"/>
      <c r="BA771" s="394"/>
    </row>
    <row r="772" spans="1:53" ht="39.75" customHeight="1">
      <c r="A772" s="393"/>
      <c r="B772" s="394"/>
      <c r="C772" s="393"/>
      <c r="D772" s="393"/>
      <c r="E772" s="394"/>
      <c r="F772" s="393"/>
      <c r="G772" s="393"/>
      <c r="H772" s="394"/>
      <c r="I772" s="393"/>
      <c r="J772" s="393"/>
      <c r="K772" s="395"/>
      <c r="L772" s="393"/>
      <c r="M772" s="393"/>
      <c r="N772" s="393" t="str">
        <f t="shared" si="106"/>
        <v/>
      </c>
      <c r="O772" s="394"/>
      <c r="P772" s="393"/>
      <c r="Q772" s="393"/>
      <c r="R772" s="393"/>
      <c r="S772" s="396"/>
      <c r="T772" s="394"/>
      <c r="U772" s="393"/>
      <c r="V772" s="392" t="str">
        <f t="shared" si="107"/>
        <v/>
      </c>
      <c r="W772" s="392" t="str">
        <f t="shared" si="108"/>
        <v/>
      </c>
      <c r="X772" s="393"/>
      <c r="Y772" s="391" t="str">
        <f>IFERROR(VLOOKUP(Z772,BASE!$G$2:$H$3,2,0),"")</f>
        <v/>
      </c>
      <c r="Z772" s="393"/>
      <c r="AA772" s="391" t="str">
        <f>IFERROR(VLOOKUP(AB772,BASE!$J$2:$K$3,2,0),"")</f>
        <v/>
      </c>
      <c r="AB772" s="393"/>
      <c r="AC772" s="391" t="str">
        <f>IFERROR(VLOOKUP(AD772,BASE!M:N,2,0),"")</f>
        <v/>
      </c>
      <c r="AD772" s="393"/>
      <c r="AE772" s="391" t="str">
        <f>IFERROR(VLOOKUP(AF772,BASE!$P$2:$R$14,2,0),"")</f>
        <v/>
      </c>
      <c r="AF772" s="393"/>
      <c r="AG772" s="393"/>
      <c r="AH772" s="393"/>
      <c r="AI772" s="391" t="str">
        <f>IFERROR(VLOOKUP(AJ772,BASE!$D$2:$E$40,2,0),"")</f>
        <v/>
      </c>
      <c r="AJ772" s="393"/>
      <c r="AK772" s="394"/>
      <c r="AL772" s="394"/>
      <c r="AM772" s="394"/>
      <c r="AN772" s="394"/>
      <c r="AO772" s="394"/>
      <c r="AP772" s="394"/>
      <c r="AQ772" s="394"/>
      <c r="AR772" s="394"/>
      <c r="AS772" s="394"/>
      <c r="AT772" s="394"/>
      <c r="AU772" s="394"/>
      <c r="AV772" s="394"/>
      <c r="AW772" s="394"/>
      <c r="AX772" s="394"/>
      <c r="AY772" s="394"/>
      <c r="AZ772" s="394"/>
      <c r="BA772" s="394"/>
    </row>
    <row r="773" spans="1:53" ht="39.75" customHeight="1">
      <c r="A773" s="393"/>
      <c r="B773" s="394"/>
      <c r="C773" s="393"/>
      <c r="D773" s="393"/>
      <c r="E773" s="394"/>
      <c r="F773" s="393"/>
      <c r="G773" s="393"/>
      <c r="H773" s="394"/>
      <c r="I773" s="393"/>
      <c r="J773" s="393"/>
      <c r="K773" s="395"/>
      <c r="L773" s="393"/>
      <c r="M773" s="393"/>
      <c r="N773" s="393" t="str">
        <f t="shared" si="106"/>
        <v/>
      </c>
      <c r="O773" s="394"/>
      <c r="P773" s="393"/>
      <c r="Q773" s="393"/>
      <c r="R773" s="393"/>
      <c r="S773" s="396"/>
      <c r="T773" s="394"/>
      <c r="U773" s="393"/>
      <c r="V773" s="392" t="str">
        <f t="shared" si="107"/>
        <v/>
      </c>
      <c r="W773" s="392" t="str">
        <f t="shared" si="108"/>
        <v/>
      </c>
      <c r="X773" s="393"/>
      <c r="Y773" s="391" t="str">
        <f>IFERROR(VLOOKUP(Z773,BASE!$G$2:$H$3,2,0),"")</f>
        <v/>
      </c>
      <c r="Z773" s="393"/>
      <c r="AA773" s="391" t="str">
        <f>IFERROR(VLOOKUP(AB773,BASE!$J$2:$K$3,2,0),"")</f>
        <v/>
      </c>
      <c r="AB773" s="393"/>
      <c r="AC773" s="391" t="str">
        <f>IFERROR(VLOOKUP(AD773,BASE!M:N,2,0),"")</f>
        <v/>
      </c>
      <c r="AD773" s="393"/>
      <c r="AE773" s="391" t="str">
        <f>IFERROR(VLOOKUP(AF773,BASE!$P$2:$R$14,2,0),"")</f>
        <v/>
      </c>
      <c r="AF773" s="393"/>
      <c r="AG773" s="393"/>
      <c r="AH773" s="393"/>
      <c r="AI773" s="391" t="str">
        <f>IFERROR(VLOOKUP(AJ773,BASE!$D$2:$E$40,2,0),"")</f>
        <v/>
      </c>
      <c r="AJ773" s="393"/>
      <c r="AK773" s="394"/>
      <c r="AL773" s="394"/>
      <c r="AM773" s="394"/>
      <c r="AN773" s="394"/>
      <c r="AO773" s="394"/>
      <c r="AP773" s="394"/>
      <c r="AQ773" s="394"/>
      <c r="AR773" s="394"/>
      <c r="AS773" s="394"/>
      <c r="AT773" s="394"/>
      <c r="AU773" s="394"/>
      <c r="AV773" s="394"/>
      <c r="AW773" s="394"/>
      <c r="AX773" s="394"/>
      <c r="AY773" s="394"/>
      <c r="AZ773" s="394"/>
      <c r="BA773" s="394"/>
    </row>
    <row r="774" spans="1:53" ht="39.75" customHeight="1">
      <c r="A774" s="393"/>
      <c r="B774" s="394"/>
      <c r="C774" s="393"/>
      <c r="D774" s="393"/>
      <c r="E774" s="394"/>
      <c r="F774" s="393"/>
      <c r="G774" s="393"/>
      <c r="H774" s="394"/>
      <c r="I774" s="393"/>
      <c r="J774" s="393"/>
      <c r="K774" s="395"/>
      <c r="L774" s="393"/>
      <c r="M774" s="393"/>
      <c r="N774" s="393" t="str">
        <f t="shared" si="106"/>
        <v/>
      </c>
      <c r="O774" s="394"/>
      <c r="P774" s="393"/>
      <c r="Q774" s="393"/>
      <c r="R774" s="393"/>
      <c r="S774" s="396"/>
      <c r="T774" s="394"/>
      <c r="U774" s="393"/>
      <c r="V774" s="392" t="str">
        <f t="shared" si="107"/>
        <v/>
      </c>
      <c r="W774" s="392" t="str">
        <f t="shared" si="108"/>
        <v/>
      </c>
      <c r="X774" s="393"/>
      <c r="Y774" s="391" t="str">
        <f>IFERROR(VLOOKUP(Z774,BASE!$G$2:$H$3,2,0),"")</f>
        <v/>
      </c>
      <c r="Z774" s="393"/>
      <c r="AA774" s="391" t="str">
        <f>IFERROR(VLOOKUP(AB774,BASE!$J$2:$K$3,2,0),"")</f>
        <v/>
      </c>
      <c r="AB774" s="393"/>
      <c r="AC774" s="391" t="str">
        <f>IFERROR(VLOOKUP(AD774,BASE!M:N,2,0),"")</f>
        <v/>
      </c>
      <c r="AD774" s="393"/>
      <c r="AE774" s="391" t="str">
        <f>IFERROR(VLOOKUP(AF774,BASE!$P$2:$R$14,2,0),"")</f>
        <v/>
      </c>
      <c r="AF774" s="393"/>
      <c r="AG774" s="393"/>
      <c r="AH774" s="393"/>
      <c r="AI774" s="391" t="str">
        <f>IFERROR(VLOOKUP(AJ774,BASE!$D$2:$E$40,2,0),"")</f>
        <v/>
      </c>
      <c r="AJ774" s="393"/>
      <c r="AK774" s="394"/>
      <c r="AL774" s="394"/>
      <c r="AM774" s="394"/>
      <c r="AN774" s="394"/>
      <c r="AO774" s="394"/>
      <c r="AP774" s="394"/>
      <c r="AQ774" s="394"/>
      <c r="AR774" s="394"/>
      <c r="AS774" s="394"/>
      <c r="AT774" s="394"/>
      <c r="AU774" s="394"/>
      <c r="AV774" s="394"/>
      <c r="AW774" s="394"/>
      <c r="AX774" s="394"/>
      <c r="AY774" s="394"/>
      <c r="AZ774" s="394"/>
      <c r="BA774" s="394"/>
    </row>
    <row r="775" spans="1:53" ht="39.75" customHeight="1">
      <c r="A775" s="393"/>
      <c r="B775" s="394"/>
      <c r="C775" s="393"/>
      <c r="D775" s="393"/>
      <c r="E775" s="394"/>
      <c r="F775" s="393"/>
      <c r="G775" s="393"/>
      <c r="H775" s="394"/>
      <c r="I775" s="393"/>
      <c r="J775" s="393"/>
      <c r="K775" s="395"/>
      <c r="L775" s="393"/>
      <c r="M775" s="393"/>
      <c r="N775" s="393" t="str">
        <f t="shared" si="106"/>
        <v/>
      </c>
      <c r="O775" s="394"/>
      <c r="P775" s="393"/>
      <c r="Q775" s="393"/>
      <c r="R775" s="393"/>
      <c r="S775" s="396"/>
      <c r="T775" s="394"/>
      <c r="U775" s="393"/>
      <c r="V775" s="392" t="str">
        <f t="shared" si="107"/>
        <v/>
      </c>
      <c r="W775" s="392" t="str">
        <f t="shared" si="108"/>
        <v/>
      </c>
      <c r="X775" s="393"/>
      <c r="Y775" s="391" t="str">
        <f>IFERROR(VLOOKUP(Z775,BASE!$G$2:$H$3,2,0),"")</f>
        <v/>
      </c>
      <c r="Z775" s="393"/>
      <c r="AA775" s="391" t="str">
        <f>IFERROR(VLOOKUP(AB775,BASE!$J$2:$K$3,2,0),"")</f>
        <v/>
      </c>
      <c r="AB775" s="393"/>
      <c r="AC775" s="391" t="str">
        <f>IFERROR(VLOOKUP(AD775,BASE!M:N,2,0),"")</f>
        <v/>
      </c>
      <c r="AD775" s="393"/>
      <c r="AE775" s="391" t="str">
        <f>IFERROR(VLOOKUP(AF775,BASE!$P$2:$R$14,2,0),"")</f>
        <v/>
      </c>
      <c r="AF775" s="393"/>
      <c r="AG775" s="393"/>
      <c r="AH775" s="393"/>
      <c r="AI775" s="391" t="str">
        <f>IFERROR(VLOOKUP(AJ775,BASE!$D$2:$E$40,2,0),"")</f>
        <v/>
      </c>
      <c r="AJ775" s="393"/>
      <c r="AK775" s="394"/>
      <c r="AL775" s="394"/>
      <c r="AM775" s="394"/>
      <c r="AN775" s="394"/>
      <c r="AO775" s="394"/>
      <c r="AP775" s="394"/>
      <c r="AQ775" s="394"/>
      <c r="AR775" s="394"/>
      <c r="AS775" s="394"/>
      <c r="AT775" s="394"/>
      <c r="AU775" s="394"/>
      <c r="AV775" s="394"/>
      <c r="AW775" s="394"/>
      <c r="AX775" s="394"/>
      <c r="AY775" s="394"/>
      <c r="AZ775" s="394"/>
      <c r="BA775" s="394"/>
    </row>
    <row r="776" spans="1:53" ht="39.75" customHeight="1">
      <c r="A776" s="393"/>
      <c r="B776" s="394"/>
      <c r="C776" s="393"/>
      <c r="D776" s="393"/>
      <c r="E776" s="394"/>
      <c r="F776" s="393"/>
      <c r="G776" s="393"/>
      <c r="H776" s="394"/>
      <c r="I776" s="393"/>
      <c r="J776" s="393"/>
      <c r="K776" s="395"/>
      <c r="L776" s="393"/>
      <c r="M776" s="393"/>
      <c r="N776" s="393" t="str">
        <f t="shared" si="106"/>
        <v/>
      </c>
      <c r="O776" s="394"/>
      <c r="P776" s="393"/>
      <c r="Q776" s="393"/>
      <c r="R776" s="393"/>
      <c r="S776" s="396"/>
      <c r="T776" s="394"/>
      <c r="U776" s="393"/>
      <c r="V776" s="392" t="str">
        <f t="shared" si="107"/>
        <v/>
      </c>
      <c r="W776" s="392" t="str">
        <f t="shared" si="108"/>
        <v/>
      </c>
      <c r="X776" s="393"/>
      <c r="Y776" s="391" t="str">
        <f>IFERROR(VLOOKUP(Z776,BASE!$G$2:$H$3,2,0),"")</f>
        <v/>
      </c>
      <c r="Z776" s="393"/>
      <c r="AA776" s="391" t="str">
        <f>IFERROR(VLOOKUP(AB776,BASE!$J$2:$K$3,2,0),"")</f>
        <v/>
      </c>
      <c r="AB776" s="393"/>
      <c r="AC776" s="391" t="str">
        <f>IFERROR(VLOOKUP(AD776,BASE!M:N,2,0),"")</f>
        <v/>
      </c>
      <c r="AD776" s="393"/>
      <c r="AE776" s="391" t="str">
        <f>IFERROR(VLOOKUP(AF776,BASE!$P$2:$R$14,2,0),"")</f>
        <v/>
      </c>
      <c r="AF776" s="393"/>
      <c r="AG776" s="393"/>
      <c r="AH776" s="393"/>
      <c r="AI776" s="391" t="str">
        <f>IFERROR(VLOOKUP(AJ776,BASE!$D$2:$E$40,2,0),"")</f>
        <v/>
      </c>
      <c r="AJ776" s="393"/>
      <c r="AK776" s="394"/>
      <c r="AL776" s="394"/>
      <c r="AM776" s="394"/>
      <c r="AN776" s="394"/>
      <c r="AO776" s="394"/>
      <c r="AP776" s="394"/>
      <c r="AQ776" s="394"/>
      <c r="AR776" s="394"/>
      <c r="AS776" s="394"/>
      <c r="AT776" s="394"/>
      <c r="AU776" s="394"/>
      <c r="AV776" s="394"/>
      <c r="AW776" s="394"/>
      <c r="AX776" s="394"/>
      <c r="AY776" s="394"/>
      <c r="AZ776" s="394"/>
      <c r="BA776" s="394"/>
    </row>
    <row r="777" spans="1:53" ht="39.75" customHeight="1">
      <c r="A777" s="393"/>
      <c r="B777" s="394"/>
      <c r="C777" s="393"/>
      <c r="D777" s="393"/>
      <c r="E777" s="394"/>
      <c r="F777" s="393"/>
      <c r="G777" s="393"/>
      <c r="H777" s="394"/>
      <c r="I777" s="393"/>
      <c r="J777" s="393"/>
      <c r="K777" s="395"/>
      <c r="L777" s="393"/>
      <c r="M777" s="393"/>
      <c r="N777" s="393" t="str">
        <f t="shared" si="106"/>
        <v/>
      </c>
      <c r="O777" s="394"/>
      <c r="P777" s="393"/>
      <c r="Q777" s="393"/>
      <c r="R777" s="393"/>
      <c r="S777" s="396"/>
      <c r="T777" s="394"/>
      <c r="U777" s="393"/>
      <c r="V777" s="392" t="str">
        <f t="shared" si="107"/>
        <v/>
      </c>
      <c r="W777" s="392" t="str">
        <f t="shared" si="108"/>
        <v/>
      </c>
      <c r="X777" s="393"/>
      <c r="Y777" s="391" t="str">
        <f>IFERROR(VLOOKUP(Z777,BASE!$G$2:$H$3,2,0),"")</f>
        <v/>
      </c>
      <c r="Z777" s="393"/>
      <c r="AA777" s="391" t="str">
        <f>IFERROR(VLOOKUP(AB777,BASE!$J$2:$K$3,2,0),"")</f>
        <v/>
      </c>
      <c r="AB777" s="393"/>
      <c r="AC777" s="391" t="str">
        <f>IFERROR(VLOOKUP(AD777,BASE!M:N,2,0),"")</f>
        <v/>
      </c>
      <c r="AD777" s="393"/>
      <c r="AE777" s="391" t="str">
        <f>IFERROR(VLOOKUP(AF777,BASE!$P$2:$R$14,2,0),"")</f>
        <v/>
      </c>
      <c r="AF777" s="393"/>
      <c r="AG777" s="393"/>
      <c r="AH777" s="393"/>
      <c r="AI777" s="391" t="str">
        <f>IFERROR(VLOOKUP(AJ777,BASE!$D$2:$E$40,2,0),"")</f>
        <v/>
      </c>
      <c r="AJ777" s="393"/>
      <c r="AK777" s="394"/>
      <c r="AL777" s="394"/>
      <c r="AM777" s="394"/>
      <c r="AN777" s="394"/>
      <c r="AO777" s="394"/>
      <c r="AP777" s="394"/>
      <c r="AQ777" s="394"/>
      <c r="AR777" s="394"/>
      <c r="AS777" s="394"/>
      <c r="AT777" s="394"/>
      <c r="AU777" s="394"/>
      <c r="AV777" s="394"/>
      <c r="AW777" s="394"/>
      <c r="AX777" s="394"/>
      <c r="AY777" s="394"/>
      <c r="AZ777" s="394"/>
      <c r="BA777" s="394"/>
    </row>
    <row r="778" spans="1:53" ht="39.75" customHeight="1">
      <c r="A778" s="393"/>
      <c r="B778" s="394"/>
      <c r="C778" s="393"/>
      <c r="D778" s="393"/>
      <c r="E778" s="394"/>
      <c r="F778" s="393"/>
      <c r="G778" s="393"/>
      <c r="H778" s="394"/>
      <c r="I778" s="393"/>
      <c r="J778" s="393"/>
      <c r="K778" s="395"/>
      <c r="L778" s="393"/>
      <c r="M778" s="393"/>
      <c r="N778" s="393" t="str">
        <f t="shared" si="106"/>
        <v/>
      </c>
      <c r="O778" s="394"/>
      <c r="P778" s="393"/>
      <c r="Q778" s="393"/>
      <c r="R778" s="393"/>
      <c r="S778" s="396"/>
      <c r="T778" s="394"/>
      <c r="U778" s="393"/>
      <c r="V778" s="392" t="str">
        <f t="shared" si="107"/>
        <v/>
      </c>
      <c r="W778" s="392" t="str">
        <f t="shared" si="108"/>
        <v/>
      </c>
      <c r="X778" s="393"/>
      <c r="Y778" s="391" t="str">
        <f>IFERROR(VLOOKUP(Z778,BASE!$G$2:$H$3,2,0),"")</f>
        <v/>
      </c>
      <c r="Z778" s="393"/>
      <c r="AA778" s="391" t="str">
        <f>IFERROR(VLOOKUP(AB778,BASE!$J$2:$K$3,2,0),"")</f>
        <v/>
      </c>
      <c r="AB778" s="393"/>
      <c r="AC778" s="391" t="str">
        <f>IFERROR(VLOOKUP(AD778,BASE!M:N,2,0),"")</f>
        <v/>
      </c>
      <c r="AD778" s="393"/>
      <c r="AE778" s="391" t="str">
        <f>IFERROR(VLOOKUP(AF778,BASE!$P$2:$R$14,2,0),"")</f>
        <v/>
      </c>
      <c r="AF778" s="393"/>
      <c r="AG778" s="393"/>
      <c r="AH778" s="393"/>
      <c r="AI778" s="391" t="str">
        <f>IFERROR(VLOOKUP(AJ778,BASE!$D$2:$E$40,2,0),"")</f>
        <v/>
      </c>
      <c r="AJ778" s="393"/>
      <c r="AK778" s="394"/>
      <c r="AL778" s="394"/>
      <c r="AM778" s="394"/>
      <c r="AN778" s="394"/>
      <c r="AO778" s="394"/>
      <c r="AP778" s="394"/>
      <c r="AQ778" s="394"/>
      <c r="AR778" s="394"/>
      <c r="AS778" s="394"/>
      <c r="AT778" s="394"/>
      <c r="AU778" s="394"/>
      <c r="AV778" s="394"/>
      <c r="AW778" s="394"/>
      <c r="AX778" s="394"/>
      <c r="AY778" s="394"/>
      <c r="AZ778" s="394"/>
      <c r="BA778" s="394"/>
    </row>
    <row r="779" spans="1:53" ht="39.75" customHeight="1">
      <c r="A779" s="393"/>
      <c r="B779" s="394"/>
      <c r="C779" s="393"/>
      <c r="D779" s="393"/>
      <c r="E779" s="394"/>
      <c r="F779" s="393"/>
      <c r="G779" s="393"/>
      <c r="H779" s="394"/>
      <c r="I779" s="393"/>
      <c r="J779" s="393"/>
      <c r="K779" s="395"/>
      <c r="L779" s="393"/>
      <c r="M779" s="393"/>
      <c r="N779" s="393" t="str">
        <f t="shared" si="106"/>
        <v/>
      </c>
      <c r="O779" s="394"/>
      <c r="P779" s="393"/>
      <c r="Q779" s="393"/>
      <c r="R779" s="393"/>
      <c r="S779" s="396"/>
      <c r="T779" s="394"/>
      <c r="U779" s="393"/>
      <c r="V779" s="392" t="str">
        <f t="shared" si="107"/>
        <v/>
      </c>
      <c r="W779" s="392" t="str">
        <f t="shared" si="108"/>
        <v/>
      </c>
      <c r="X779" s="393"/>
      <c r="Y779" s="391" t="str">
        <f>IFERROR(VLOOKUP(Z779,BASE!$G$2:$H$3,2,0),"")</f>
        <v/>
      </c>
      <c r="Z779" s="393"/>
      <c r="AA779" s="391" t="str">
        <f>IFERROR(VLOOKUP(AB779,BASE!$J$2:$K$3,2,0),"")</f>
        <v/>
      </c>
      <c r="AB779" s="393"/>
      <c r="AC779" s="391" t="str">
        <f>IFERROR(VLOOKUP(AD779,BASE!M:N,2,0),"")</f>
        <v/>
      </c>
      <c r="AD779" s="393"/>
      <c r="AE779" s="391" t="str">
        <f>IFERROR(VLOOKUP(AF779,BASE!$P$2:$R$14,2,0),"")</f>
        <v/>
      </c>
      <c r="AF779" s="393"/>
      <c r="AG779" s="393"/>
      <c r="AH779" s="393"/>
      <c r="AI779" s="391" t="str">
        <f>IFERROR(VLOOKUP(AJ779,BASE!$D$2:$E$40,2,0),"")</f>
        <v/>
      </c>
      <c r="AJ779" s="393"/>
      <c r="AK779" s="394"/>
      <c r="AL779" s="394"/>
      <c r="AM779" s="394"/>
      <c r="AN779" s="394"/>
      <c r="AO779" s="394"/>
      <c r="AP779" s="394"/>
      <c r="AQ779" s="394"/>
      <c r="AR779" s="394"/>
      <c r="AS779" s="394"/>
      <c r="AT779" s="394"/>
      <c r="AU779" s="394"/>
      <c r="AV779" s="394"/>
      <c r="AW779" s="394"/>
      <c r="AX779" s="394"/>
      <c r="AY779" s="394"/>
      <c r="AZ779" s="394"/>
      <c r="BA779" s="394"/>
    </row>
    <row r="780" spans="1:53" ht="39.75" customHeight="1">
      <c r="A780" s="393"/>
      <c r="B780" s="394"/>
      <c r="C780" s="393"/>
      <c r="D780" s="393"/>
      <c r="E780" s="394"/>
      <c r="F780" s="393"/>
      <c r="G780" s="393"/>
      <c r="H780" s="394"/>
      <c r="I780" s="393"/>
      <c r="J780" s="393"/>
      <c r="K780" s="395"/>
      <c r="L780" s="393"/>
      <c r="M780" s="393"/>
      <c r="N780" s="393" t="str">
        <f t="shared" si="106"/>
        <v/>
      </c>
      <c r="O780" s="394"/>
      <c r="P780" s="393"/>
      <c r="Q780" s="393"/>
      <c r="R780" s="393"/>
      <c r="S780" s="396"/>
      <c r="T780" s="394"/>
      <c r="U780" s="393"/>
      <c r="V780" s="392" t="str">
        <f t="shared" si="107"/>
        <v/>
      </c>
      <c r="W780" s="392" t="str">
        <f t="shared" si="108"/>
        <v/>
      </c>
      <c r="X780" s="393"/>
      <c r="Y780" s="391" t="str">
        <f>IFERROR(VLOOKUP(Z780,BASE!$G$2:$H$3,2,0),"")</f>
        <v/>
      </c>
      <c r="Z780" s="393"/>
      <c r="AA780" s="391" t="str">
        <f>IFERROR(VLOOKUP(AB780,BASE!$J$2:$K$3,2,0),"")</f>
        <v/>
      </c>
      <c r="AB780" s="393"/>
      <c r="AC780" s="391" t="str">
        <f>IFERROR(VLOOKUP(AD780,BASE!M:N,2,0),"")</f>
        <v/>
      </c>
      <c r="AD780" s="393"/>
      <c r="AE780" s="391" t="str">
        <f>IFERROR(VLOOKUP(AF780,BASE!$P$2:$R$14,2,0),"")</f>
        <v/>
      </c>
      <c r="AF780" s="393"/>
      <c r="AG780" s="393"/>
      <c r="AH780" s="393"/>
      <c r="AI780" s="391" t="str">
        <f>IFERROR(VLOOKUP(AJ780,BASE!$D$2:$E$40,2,0),"")</f>
        <v/>
      </c>
      <c r="AJ780" s="393"/>
      <c r="AK780" s="394"/>
      <c r="AL780" s="394"/>
      <c r="AM780" s="394"/>
      <c r="AN780" s="394"/>
      <c r="AO780" s="394"/>
      <c r="AP780" s="394"/>
      <c r="AQ780" s="394"/>
      <c r="AR780" s="394"/>
      <c r="AS780" s="394"/>
      <c r="AT780" s="394"/>
      <c r="AU780" s="394"/>
      <c r="AV780" s="394"/>
      <c r="AW780" s="394"/>
      <c r="AX780" s="394"/>
      <c r="AY780" s="394"/>
      <c r="AZ780" s="394"/>
      <c r="BA780" s="394"/>
    </row>
    <row r="781" spans="1:53" ht="39.75" customHeight="1">
      <c r="A781" s="393"/>
      <c r="B781" s="394"/>
      <c r="C781" s="393"/>
      <c r="D781" s="393"/>
      <c r="E781" s="394"/>
      <c r="F781" s="393"/>
      <c r="G781" s="393"/>
      <c r="H781" s="394"/>
      <c r="I781" s="393"/>
      <c r="J781" s="393"/>
      <c r="K781" s="395"/>
      <c r="L781" s="393"/>
      <c r="M781" s="393"/>
      <c r="N781" s="393" t="str">
        <f t="shared" si="106"/>
        <v/>
      </c>
      <c r="O781" s="394"/>
      <c r="P781" s="393"/>
      <c r="Q781" s="393"/>
      <c r="R781" s="393"/>
      <c r="S781" s="396"/>
      <c r="T781" s="394"/>
      <c r="U781" s="393"/>
      <c r="V781" s="392" t="str">
        <f t="shared" si="107"/>
        <v/>
      </c>
      <c r="W781" s="392" t="str">
        <f t="shared" si="108"/>
        <v/>
      </c>
      <c r="X781" s="393"/>
      <c r="Y781" s="391" t="str">
        <f>IFERROR(VLOOKUP(Z781,BASE!$G$2:$H$3,2,0),"")</f>
        <v/>
      </c>
      <c r="Z781" s="393"/>
      <c r="AA781" s="391" t="str">
        <f>IFERROR(VLOOKUP(AB781,BASE!$J$2:$K$3,2,0),"")</f>
        <v/>
      </c>
      <c r="AB781" s="393"/>
      <c r="AC781" s="391" t="str">
        <f>IFERROR(VLOOKUP(AD781,BASE!M:N,2,0),"")</f>
        <v/>
      </c>
      <c r="AD781" s="393"/>
      <c r="AE781" s="391" t="str">
        <f>IFERROR(VLOOKUP(AF781,BASE!$P$2:$R$14,2,0),"")</f>
        <v/>
      </c>
      <c r="AF781" s="393"/>
      <c r="AG781" s="393"/>
      <c r="AH781" s="393"/>
      <c r="AI781" s="391" t="str">
        <f>IFERROR(VLOOKUP(AJ781,BASE!$D$2:$E$40,2,0),"")</f>
        <v/>
      </c>
      <c r="AJ781" s="393"/>
      <c r="AK781" s="394"/>
      <c r="AL781" s="394"/>
      <c r="AM781" s="394"/>
      <c r="AN781" s="394"/>
      <c r="AO781" s="394"/>
      <c r="AP781" s="394"/>
      <c r="AQ781" s="394"/>
      <c r="AR781" s="394"/>
      <c r="AS781" s="394"/>
      <c r="AT781" s="394"/>
      <c r="AU781" s="394"/>
      <c r="AV781" s="394"/>
      <c r="AW781" s="394"/>
      <c r="AX781" s="394"/>
      <c r="AY781" s="394"/>
      <c r="AZ781" s="394"/>
      <c r="BA781" s="394"/>
    </row>
    <row r="782" spans="1:53" ht="39.75" customHeight="1">
      <c r="A782" s="393"/>
      <c r="B782" s="394"/>
      <c r="C782" s="393"/>
      <c r="D782" s="393"/>
      <c r="E782" s="394"/>
      <c r="F782" s="393"/>
      <c r="G782" s="393"/>
      <c r="H782" s="394"/>
      <c r="I782" s="393"/>
      <c r="J782" s="393"/>
      <c r="K782" s="395"/>
      <c r="L782" s="393"/>
      <c r="M782" s="393"/>
      <c r="N782" s="393" t="str">
        <f t="shared" si="106"/>
        <v/>
      </c>
      <c r="O782" s="394"/>
      <c r="P782" s="393"/>
      <c r="Q782" s="393"/>
      <c r="R782" s="393"/>
      <c r="S782" s="396"/>
      <c r="T782" s="394"/>
      <c r="U782" s="393"/>
      <c r="V782" s="392" t="str">
        <f t="shared" si="107"/>
        <v/>
      </c>
      <c r="W782" s="392" t="str">
        <f t="shared" si="108"/>
        <v/>
      </c>
      <c r="X782" s="393"/>
      <c r="Y782" s="391" t="str">
        <f>IFERROR(VLOOKUP(Z782,BASE!$G$2:$H$3,2,0),"")</f>
        <v/>
      </c>
      <c r="Z782" s="393"/>
      <c r="AA782" s="391" t="str">
        <f>IFERROR(VLOOKUP(AB782,BASE!$J$2:$K$3,2,0),"")</f>
        <v/>
      </c>
      <c r="AB782" s="393"/>
      <c r="AC782" s="391" t="str">
        <f>IFERROR(VLOOKUP(AD782,BASE!M:N,2,0),"")</f>
        <v/>
      </c>
      <c r="AD782" s="393"/>
      <c r="AE782" s="391" t="str">
        <f>IFERROR(VLOOKUP(AF782,BASE!$P$2:$R$14,2,0),"")</f>
        <v/>
      </c>
      <c r="AF782" s="393"/>
      <c r="AG782" s="393"/>
      <c r="AH782" s="393"/>
      <c r="AI782" s="391" t="str">
        <f>IFERROR(VLOOKUP(AJ782,BASE!$D$2:$E$40,2,0),"")</f>
        <v/>
      </c>
      <c r="AJ782" s="393"/>
      <c r="AK782" s="394"/>
      <c r="AL782" s="394"/>
      <c r="AM782" s="394"/>
      <c r="AN782" s="394"/>
      <c r="AO782" s="394"/>
      <c r="AP782" s="394"/>
      <c r="AQ782" s="394"/>
      <c r="AR782" s="394"/>
      <c r="AS782" s="394"/>
      <c r="AT782" s="394"/>
      <c r="AU782" s="394"/>
      <c r="AV782" s="394"/>
      <c r="AW782" s="394"/>
      <c r="AX782" s="394"/>
      <c r="AY782" s="394"/>
      <c r="AZ782" s="394"/>
      <c r="BA782" s="394"/>
    </row>
    <row r="783" spans="1:53" ht="39.75" customHeight="1">
      <c r="A783" s="393"/>
      <c r="B783" s="394"/>
      <c r="C783" s="393"/>
      <c r="D783" s="393"/>
      <c r="E783" s="394"/>
      <c r="F783" s="393"/>
      <c r="G783" s="393"/>
      <c r="H783" s="394"/>
      <c r="I783" s="393"/>
      <c r="J783" s="393"/>
      <c r="K783" s="395"/>
      <c r="L783" s="393"/>
      <c r="M783" s="393"/>
      <c r="N783" s="393" t="str">
        <f t="shared" si="106"/>
        <v/>
      </c>
      <c r="O783" s="394"/>
      <c r="P783" s="393"/>
      <c r="Q783" s="393"/>
      <c r="R783" s="393"/>
      <c r="S783" s="396"/>
      <c r="T783" s="394"/>
      <c r="U783" s="393"/>
      <c r="V783" s="392" t="str">
        <f t="shared" si="107"/>
        <v/>
      </c>
      <c r="W783" s="392" t="str">
        <f t="shared" si="108"/>
        <v/>
      </c>
      <c r="X783" s="393"/>
      <c r="Y783" s="391" t="str">
        <f>IFERROR(VLOOKUP(Z783,BASE!$G$2:$H$3,2,0),"")</f>
        <v/>
      </c>
      <c r="Z783" s="393"/>
      <c r="AA783" s="391" t="str">
        <f>IFERROR(VLOOKUP(AB783,BASE!$J$2:$K$3,2,0),"")</f>
        <v/>
      </c>
      <c r="AB783" s="393"/>
      <c r="AC783" s="391" t="str">
        <f>IFERROR(VLOOKUP(AD783,BASE!M:N,2,0),"")</f>
        <v/>
      </c>
      <c r="AD783" s="393"/>
      <c r="AE783" s="391" t="str">
        <f>IFERROR(VLOOKUP(AF783,BASE!$P$2:$R$14,2,0),"")</f>
        <v/>
      </c>
      <c r="AF783" s="393"/>
      <c r="AG783" s="393"/>
      <c r="AH783" s="393"/>
      <c r="AI783" s="391" t="str">
        <f>IFERROR(VLOOKUP(AJ783,BASE!$D$2:$E$40,2,0),"")</f>
        <v/>
      </c>
      <c r="AJ783" s="393"/>
      <c r="AK783" s="394"/>
      <c r="AL783" s="394"/>
      <c r="AM783" s="394"/>
      <c r="AN783" s="394"/>
      <c r="AO783" s="394"/>
      <c r="AP783" s="394"/>
      <c r="AQ783" s="394"/>
      <c r="AR783" s="394"/>
      <c r="AS783" s="394"/>
      <c r="AT783" s="394"/>
      <c r="AU783" s="394"/>
      <c r="AV783" s="394"/>
      <c r="AW783" s="394"/>
      <c r="AX783" s="394"/>
      <c r="AY783" s="394"/>
      <c r="AZ783" s="394"/>
      <c r="BA783" s="394"/>
    </row>
    <row r="784" spans="1:53" ht="39.75" customHeight="1">
      <c r="A784" s="393"/>
      <c r="B784" s="394"/>
      <c r="C784" s="393"/>
      <c r="D784" s="393"/>
      <c r="E784" s="394"/>
      <c r="F784" s="393"/>
      <c r="G784" s="393"/>
      <c r="H784" s="394"/>
      <c r="I784" s="393"/>
      <c r="J784" s="393"/>
      <c r="K784" s="395"/>
      <c r="L784" s="393"/>
      <c r="M784" s="393"/>
      <c r="N784" s="393" t="str">
        <f t="shared" si="106"/>
        <v/>
      </c>
      <c r="O784" s="394"/>
      <c r="P784" s="393"/>
      <c r="Q784" s="393"/>
      <c r="R784" s="393"/>
      <c r="S784" s="396"/>
      <c r="T784" s="394"/>
      <c r="U784" s="393"/>
      <c r="V784" s="392" t="str">
        <f t="shared" si="107"/>
        <v/>
      </c>
      <c r="W784" s="392" t="str">
        <f t="shared" si="108"/>
        <v/>
      </c>
      <c r="X784" s="393"/>
      <c r="Y784" s="391" t="str">
        <f>IFERROR(VLOOKUP(Z784,BASE!$G$2:$H$3,2,0),"")</f>
        <v/>
      </c>
      <c r="Z784" s="393"/>
      <c r="AA784" s="391" t="str">
        <f>IFERROR(VLOOKUP(AB784,BASE!$J$2:$K$3,2,0),"")</f>
        <v/>
      </c>
      <c r="AB784" s="393"/>
      <c r="AC784" s="391" t="str">
        <f>IFERROR(VLOOKUP(AD784,BASE!M:N,2,0),"")</f>
        <v/>
      </c>
      <c r="AD784" s="393"/>
      <c r="AE784" s="391" t="str">
        <f>IFERROR(VLOOKUP(AF784,BASE!$P$2:$R$14,2,0),"")</f>
        <v/>
      </c>
      <c r="AF784" s="393"/>
      <c r="AG784" s="393"/>
      <c r="AH784" s="393"/>
      <c r="AI784" s="391" t="str">
        <f>IFERROR(VLOOKUP(AJ784,BASE!$D$2:$E$40,2,0),"")</f>
        <v/>
      </c>
      <c r="AJ784" s="393"/>
      <c r="AK784" s="394"/>
      <c r="AL784" s="394"/>
      <c r="AM784" s="394"/>
      <c r="AN784" s="394"/>
      <c r="AO784" s="394"/>
      <c r="AP784" s="394"/>
      <c r="AQ784" s="394"/>
      <c r="AR784" s="394"/>
      <c r="AS784" s="394"/>
      <c r="AT784" s="394"/>
      <c r="AU784" s="394"/>
      <c r="AV784" s="394"/>
      <c r="AW784" s="394"/>
      <c r="AX784" s="394"/>
      <c r="AY784" s="394"/>
      <c r="AZ784" s="394"/>
      <c r="BA784" s="394"/>
    </row>
    <row r="785" spans="1:53" ht="39.75" customHeight="1">
      <c r="A785" s="393"/>
      <c r="B785" s="394"/>
      <c r="C785" s="393"/>
      <c r="D785" s="393"/>
      <c r="E785" s="394"/>
      <c r="F785" s="393"/>
      <c r="G785" s="393"/>
      <c r="H785" s="394"/>
      <c r="I785" s="393"/>
      <c r="J785" s="393"/>
      <c r="K785" s="395"/>
      <c r="L785" s="393"/>
      <c r="M785" s="393"/>
      <c r="N785" s="393" t="str">
        <f t="shared" si="106"/>
        <v/>
      </c>
      <c r="O785" s="394"/>
      <c r="P785" s="393"/>
      <c r="Q785" s="393"/>
      <c r="R785" s="393"/>
      <c r="S785" s="396"/>
      <c r="T785" s="394"/>
      <c r="U785" s="393"/>
      <c r="V785" s="392" t="str">
        <f t="shared" si="107"/>
        <v/>
      </c>
      <c r="W785" s="392" t="str">
        <f t="shared" si="108"/>
        <v/>
      </c>
      <c r="X785" s="393"/>
      <c r="Y785" s="391" t="str">
        <f>IFERROR(VLOOKUP(Z785,BASE!$G$2:$H$3,2,0),"")</f>
        <v/>
      </c>
      <c r="Z785" s="393"/>
      <c r="AA785" s="391" t="str">
        <f>IFERROR(VLOOKUP(AB785,BASE!$J$2:$K$3,2,0),"")</f>
        <v/>
      </c>
      <c r="AB785" s="393"/>
      <c r="AC785" s="391" t="str">
        <f>IFERROR(VLOOKUP(AD785,BASE!M:N,2,0),"")</f>
        <v/>
      </c>
      <c r="AD785" s="393"/>
      <c r="AE785" s="391" t="str">
        <f>IFERROR(VLOOKUP(AF785,BASE!$P$2:$R$14,2,0),"")</f>
        <v/>
      </c>
      <c r="AF785" s="393"/>
      <c r="AG785" s="393"/>
      <c r="AH785" s="393"/>
      <c r="AI785" s="391" t="str">
        <f>IFERROR(VLOOKUP(AJ785,BASE!$D$2:$E$40,2,0),"")</f>
        <v/>
      </c>
      <c r="AJ785" s="393"/>
      <c r="AK785" s="394"/>
      <c r="AL785" s="394"/>
      <c r="AM785" s="394"/>
      <c r="AN785" s="394"/>
      <c r="AO785" s="394"/>
      <c r="AP785" s="394"/>
      <c r="AQ785" s="394"/>
      <c r="AR785" s="394"/>
      <c r="AS785" s="394"/>
      <c r="AT785" s="394"/>
      <c r="AU785" s="394"/>
      <c r="AV785" s="394"/>
      <c r="AW785" s="394"/>
      <c r="AX785" s="394"/>
      <c r="AY785" s="394"/>
      <c r="AZ785" s="394"/>
      <c r="BA785" s="394"/>
    </row>
    <row r="786" spans="1:53" ht="39.75" customHeight="1">
      <c r="A786" s="393"/>
      <c r="B786" s="394"/>
      <c r="C786" s="393"/>
      <c r="D786" s="393"/>
      <c r="E786" s="394"/>
      <c r="F786" s="393"/>
      <c r="G786" s="393"/>
      <c r="H786" s="394"/>
      <c r="I786" s="393"/>
      <c r="J786" s="393"/>
      <c r="K786" s="395"/>
      <c r="L786" s="393"/>
      <c r="M786" s="393"/>
      <c r="N786" s="393" t="str">
        <f t="shared" si="106"/>
        <v/>
      </c>
      <c r="O786" s="394"/>
      <c r="P786" s="393"/>
      <c r="Q786" s="393"/>
      <c r="R786" s="393"/>
      <c r="S786" s="396"/>
      <c r="T786" s="394"/>
      <c r="U786" s="393"/>
      <c r="V786" s="392" t="str">
        <f t="shared" si="107"/>
        <v/>
      </c>
      <c r="W786" s="392" t="str">
        <f t="shared" si="108"/>
        <v/>
      </c>
      <c r="X786" s="393"/>
      <c r="Y786" s="391" t="str">
        <f>IFERROR(VLOOKUP(Z786,BASE!$G$2:$H$3,2,0),"")</f>
        <v/>
      </c>
      <c r="Z786" s="393"/>
      <c r="AA786" s="391" t="str">
        <f>IFERROR(VLOOKUP(AB786,BASE!$J$2:$K$3,2,0),"")</f>
        <v/>
      </c>
      <c r="AB786" s="393"/>
      <c r="AC786" s="391" t="str">
        <f>IFERROR(VLOOKUP(AD786,BASE!M:N,2,0),"")</f>
        <v/>
      </c>
      <c r="AD786" s="393"/>
      <c r="AE786" s="391" t="str">
        <f>IFERROR(VLOOKUP(AF786,BASE!$P$2:$R$14,2,0),"")</f>
        <v/>
      </c>
      <c r="AF786" s="393"/>
      <c r="AG786" s="393"/>
      <c r="AH786" s="393"/>
      <c r="AI786" s="391" t="str">
        <f>IFERROR(VLOOKUP(AJ786,BASE!$D$2:$E$40,2,0),"")</f>
        <v/>
      </c>
      <c r="AJ786" s="393"/>
      <c r="AK786" s="394"/>
      <c r="AL786" s="394"/>
      <c r="AM786" s="394"/>
      <c r="AN786" s="394"/>
      <c r="AO786" s="394"/>
      <c r="AP786" s="394"/>
      <c r="AQ786" s="394"/>
      <c r="AR786" s="394"/>
      <c r="AS786" s="394"/>
      <c r="AT786" s="394"/>
      <c r="AU786" s="394"/>
      <c r="AV786" s="394"/>
      <c r="AW786" s="394"/>
      <c r="AX786" s="394"/>
      <c r="AY786" s="394"/>
      <c r="AZ786" s="394"/>
      <c r="BA786" s="394"/>
    </row>
    <row r="787" spans="1:53" ht="39.75" customHeight="1">
      <c r="A787" s="393"/>
      <c r="B787" s="394"/>
      <c r="C787" s="393"/>
      <c r="D787" s="393"/>
      <c r="E787" s="394"/>
      <c r="F787" s="393"/>
      <c r="G787" s="393"/>
      <c r="H787" s="394"/>
      <c r="I787" s="393"/>
      <c r="J787" s="393"/>
      <c r="K787" s="395"/>
      <c r="L787" s="393"/>
      <c r="M787" s="393"/>
      <c r="N787" s="393" t="str">
        <f t="shared" si="106"/>
        <v/>
      </c>
      <c r="O787" s="394"/>
      <c r="P787" s="393"/>
      <c r="Q787" s="393"/>
      <c r="R787" s="393"/>
      <c r="S787" s="396"/>
      <c r="T787" s="394"/>
      <c r="U787" s="393"/>
      <c r="V787" s="392" t="str">
        <f t="shared" si="107"/>
        <v/>
      </c>
      <c r="W787" s="392" t="str">
        <f t="shared" si="108"/>
        <v/>
      </c>
      <c r="X787" s="393"/>
      <c r="Y787" s="391" t="str">
        <f>IFERROR(VLOOKUP(Z787,BASE!$G$2:$H$3,2,0),"")</f>
        <v/>
      </c>
      <c r="Z787" s="393"/>
      <c r="AA787" s="391" t="str">
        <f>IFERROR(VLOOKUP(AB787,BASE!$J$2:$K$3,2,0),"")</f>
        <v/>
      </c>
      <c r="AB787" s="393"/>
      <c r="AC787" s="391" t="str">
        <f>IFERROR(VLOOKUP(AD787,BASE!M:N,2,0),"")</f>
        <v/>
      </c>
      <c r="AD787" s="393"/>
      <c r="AE787" s="391" t="str">
        <f>IFERROR(VLOOKUP(AF787,BASE!$P$2:$R$14,2,0),"")</f>
        <v/>
      </c>
      <c r="AF787" s="393"/>
      <c r="AG787" s="393"/>
      <c r="AH787" s="393"/>
      <c r="AI787" s="391" t="str">
        <f>IFERROR(VLOOKUP(AJ787,BASE!$D$2:$E$40,2,0),"")</f>
        <v/>
      </c>
      <c r="AJ787" s="393"/>
      <c r="AK787" s="394"/>
      <c r="AL787" s="394"/>
      <c r="AM787" s="394"/>
      <c r="AN787" s="394"/>
      <c r="AO787" s="394"/>
      <c r="AP787" s="394"/>
      <c r="AQ787" s="394"/>
      <c r="AR787" s="394"/>
      <c r="AS787" s="394"/>
      <c r="AT787" s="394"/>
      <c r="AU787" s="394"/>
      <c r="AV787" s="394"/>
      <c r="AW787" s="394"/>
      <c r="AX787" s="394"/>
      <c r="AY787" s="394"/>
      <c r="AZ787" s="394"/>
      <c r="BA787" s="394"/>
    </row>
    <row r="788" spans="1:53" ht="39.75" customHeight="1">
      <c r="A788" s="393"/>
      <c r="B788" s="394"/>
      <c r="C788" s="393"/>
      <c r="D788" s="393"/>
      <c r="E788" s="394"/>
      <c r="F788" s="393"/>
      <c r="G788" s="393"/>
      <c r="H788" s="394"/>
      <c r="I788" s="393"/>
      <c r="J788" s="393"/>
      <c r="K788" s="395"/>
      <c r="L788" s="393"/>
      <c r="M788" s="393"/>
      <c r="N788" s="393" t="str">
        <f t="shared" si="106"/>
        <v/>
      </c>
      <c r="O788" s="394"/>
      <c r="P788" s="393"/>
      <c r="Q788" s="393"/>
      <c r="R788" s="393"/>
      <c r="S788" s="396"/>
      <c r="T788" s="394"/>
      <c r="U788" s="393"/>
      <c r="V788" s="392" t="str">
        <f t="shared" si="107"/>
        <v/>
      </c>
      <c r="W788" s="392" t="str">
        <f t="shared" si="108"/>
        <v/>
      </c>
      <c r="X788" s="393"/>
      <c r="Y788" s="391" t="str">
        <f>IFERROR(VLOOKUP(Z788,BASE!$G$2:$H$3,2,0),"")</f>
        <v/>
      </c>
      <c r="Z788" s="393"/>
      <c r="AA788" s="391" t="str">
        <f>IFERROR(VLOOKUP(AB788,BASE!$J$2:$K$3,2,0),"")</f>
        <v/>
      </c>
      <c r="AB788" s="393"/>
      <c r="AC788" s="391" t="str">
        <f>IFERROR(VLOOKUP(AD788,BASE!M:N,2,0),"")</f>
        <v/>
      </c>
      <c r="AD788" s="393"/>
      <c r="AE788" s="391" t="str">
        <f>IFERROR(VLOOKUP(AF788,BASE!$P$2:$R$14,2,0),"")</f>
        <v/>
      </c>
      <c r="AF788" s="393"/>
      <c r="AG788" s="393"/>
      <c r="AH788" s="393"/>
      <c r="AI788" s="391" t="str">
        <f>IFERROR(VLOOKUP(AJ788,BASE!$D$2:$E$40,2,0),"")</f>
        <v/>
      </c>
      <c r="AJ788" s="393"/>
      <c r="AK788" s="394"/>
      <c r="AL788" s="394"/>
      <c r="AM788" s="394"/>
      <c r="AN788" s="394"/>
      <c r="AO788" s="394"/>
      <c r="AP788" s="394"/>
      <c r="AQ788" s="394"/>
      <c r="AR788" s="394"/>
      <c r="AS788" s="394"/>
      <c r="AT788" s="394"/>
      <c r="AU788" s="394"/>
      <c r="AV788" s="394"/>
      <c r="AW788" s="394"/>
      <c r="AX788" s="394"/>
      <c r="AY788" s="394"/>
      <c r="AZ788" s="394"/>
      <c r="BA788" s="394"/>
    </row>
    <row r="789" spans="1:53" ht="39.75" customHeight="1">
      <c r="A789" s="393"/>
      <c r="B789" s="394"/>
      <c r="C789" s="393"/>
      <c r="D789" s="393"/>
      <c r="E789" s="394"/>
      <c r="F789" s="393"/>
      <c r="G789" s="393"/>
      <c r="H789" s="394"/>
      <c r="I789" s="393"/>
      <c r="J789" s="393"/>
      <c r="K789" s="395"/>
      <c r="L789" s="393"/>
      <c r="M789" s="393"/>
      <c r="N789" s="393" t="str">
        <f t="shared" si="106"/>
        <v/>
      </c>
      <c r="O789" s="394"/>
      <c r="P789" s="393"/>
      <c r="Q789" s="393"/>
      <c r="R789" s="393"/>
      <c r="S789" s="396"/>
      <c r="T789" s="394"/>
      <c r="U789" s="393"/>
      <c r="V789" s="392" t="str">
        <f t="shared" si="107"/>
        <v/>
      </c>
      <c r="W789" s="392" t="str">
        <f t="shared" si="108"/>
        <v/>
      </c>
      <c r="X789" s="393"/>
      <c r="Y789" s="391" t="str">
        <f>IFERROR(VLOOKUP(Z789,BASE!$G$2:$H$3,2,0),"")</f>
        <v/>
      </c>
      <c r="Z789" s="393"/>
      <c r="AA789" s="391" t="str">
        <f>IFERROR(VLOOKUP(AB789,BASE!$J$2:$K$3,2,0),"")</f>
        <v/>
      </c>
      <c r="AB789" s="393"/>
      <c r="AC789" s="391" t="str">
        <f>IFERROR(VLOOKUP(AD789,BASE!M:N,2,0),"")</f>
        <v/>
      </c>
      <c r="AD789" s="393"/>
      <c r="AE789" s="391" t="str">
        <f>IFERROR(VLOOKUP(AF789,BASE!$P$2:$R$14,2,0),"")</f>
        <v/>
      </c>
      <c r="AF789" s="393"/>
      <c r="AG789" s="393"/>
      <c r="AH789" s="393"/>
      <c r="AI789" s="391" t="str">
        <f>IFERROR(VLOOKUP(AJ789,BASE!$D$2:$E$40,2,0),"")</f>
        <v/>
      </c>
      <c r="AJ789" s="393"/>
      <c r="AK789" s="394"/>
      <c r="AL789" s="394"/>
      <c r="AM789" s="394"/>
      <c r="AN789" s="394"/>
      <c r="AO789" s="394"/>
      <c r="AP789" s="394"/>
      <c r="AQ789" s="394"/>
      <c r="AR789" s="394"/>
      <c r="AS789" s="394"/>
      <c r="AT789" s="394"/>
      <c r="AU789" s="394"/>
      <c r="AV789" s="394"/>
      <c r="AW789" s="394"/>
      <c r="AX789" s="394"/>
      <c r="AY789" s="394"/>
      <c r="AZ789" s="394"/>
      <c r="BA789" s="394"/>
    </row>
    <row r="790" spans="1:53" ht="39.75" customHeight="1">
      <c r="A790" s="393"/>
      <c r="B790" s="394"/>
      <c r="C790" s="393"/>
      <c r="D790" s="393"/>
      <c r="E790" s="394"/>
      <c r="F790" s="393"/>
      <c r="G790" s="393"/>
      <c r="H790" s="394"/>
      <c r="I790" s="393"/>
      <c r="J790" s="393"/>
      <c r="K790" s="395"/>
      <c r="L790" s="393"/>
      <c r="M790" s="393"/>
      <c r="N790" s="393" t="str">
        <f t="shared" si="106"/>
        <v/>
      </c>
      <c r="O790" s="394"/>
      <c r="P790" s="393"/>
      <c r="Q790" s="393"/>
      <c r="R790" s="393"/>
      <c r="S790" s="396"/>
      <c r="T790" s="394"/>
      <c r="U790" s="393"/>
      <c r="V790" s="392" t="str">
        <f t="shared" si="107"/>
        <v/>
      </c>
      <c r="W790" s="392" t="str">
        <f t="shared" si="108"/>
        <v/>
      </c>
      <c r="X790" s="393"/>
      <c r="Y790" s="391" t="str">
        <f>IFERROR(VLOOKUP(Z790,BASE!$G$2:$H$3,2,0),"")</f>
        <v/>
      </c>
      <c r="Z790" s="393"/>
      <c r="AA790" s="391" t="str">
        <f>IFERROR(VLOOKUP(AB790,BASE!$J$2:$K$3,2,0),"")</f>
        <v/>
      </c>
      <c r="AB790" s="393"/>
      <c r="AC790" s="391" t="str">
        <f>IFERROR(VLOOKUP(AD790,BASE!M:N,2,0),"")</f>
        <v/>
      </c>
      <c r="AD790" s="393"/>
      <c r="AE790" s="391" t="str">
        <f>IFERROR(VLOOKUP(AF790,BASE!$P$2:$R$14,2,0),"")</f>
        <v/>
      </c>
      <c r="AF790" s="393"/>
      <c r="AG790" s="393"/>
      <c r="AH790" s="393"/>
      <c r="AI790" s="391" t="str">
        <f>IFERROR(VLOOKUP(AJ790,BASE!$D$2:$E$40,2,0),"")</f>
        <v/>
      </c>
      <c r="AJ790" s="393"/>
      <c r="AK790" s="394"/>
      <c r="AL790" s="394"/>
      <c r="AM790" s="394"/>
      <c r="AN790" s="394"/>
      <c r="AO790" s="394"/>
      <c r="AP790" s="394"/>
      <c r="AQ790" s="394"/>
      <c r="AR790" s="394"/>
      <c r="AS790" s="394"/>
      <c r="AT790" s="394"/>
      <c r="AU790" s="394"/>
      <c r="AV790" s="394"/>
      <c r="AW790" s="394"/>
      <c r="AX790" s="394"/>
      <c r="AY790" s="394"/>
      <c r="AZ790" s="394"/>
      <c r="BA790" s="394"/>
    </row>
    <row r="791" spans="1:53" ht="39.75" customHeight="1">
      <c r="A791" s="393"/>
      <c r="B791" s="394"/>
      <c r="C791" s="393"/>
      <c r="D791" s="393"/>
      <c r="E791" s="394"/>
      <c r="F791" s="393"/>
      <c r="G791" s="393"/>
      <c r="H791" s="394"/>
      <c r="I791" s="393"/>
      <c r="J791" s="393"/>
      <c r="K791" s="395"/>
      <c r="L791" s="393"/>
      <c r="M791" s="393"/>
      <c r="N791" s="393" t="str">
        <f t="shared" si="106"/>
        <v/>
      </c>
      <c r="O791" s="394"/>
      <c r="P791" s="393"/>
      <c r="Q791" s="393"/>
      <c r="R791" s="393"/>
      <c r="S791" s="396"/>
      <c r="T791" s="394"/>
      <c r="U791" s="393"/>
      <c r="V791" s="392" t="str">
        <f t="shared" si="107"/>
        <v/>
      </c>
      <c r="W791" s="392" t="str">
        <f t="shared" si="108"/>
        <v/>
      </c>
      <c r="X791" s="393"/>
      <c r="Y791" s="391" t="str">
        <f>IFERROR(VLOOKUP(Z791,BASE!$G$2:$H$3,2,0),"")</f>
        <v/>
      </c>
      <c r="Z791" s="393"/>
      <c r="AA791" s="391" t="str">
        <f>IFERROR(VLOOKUP(AB791,BASE!$J$2:$K$3,2,0),"")</f>
        <v/>
      </c>
      <c r="AB791" s="393"/>
      <c r="AC791" s="391" t="str">
        <f>IFERROR(VLOOKUP(AD791,BASE!M:N,2,0),"")</f>
        <v/>
      </c>
      <c r="AD791" s="393"/>
      <c r="AE791" s="391" t="str">
        <f>IFERROR(VLOOKUP(AF791,BASE!$P$2:$R$14,2,0),"")</f>
        <v/>
      </c>
      <c r="AF791" s="393"/>
      <c r="AG791" s="393"/>
      <c r="AH791" s="393"/>
      <c r="AI791" s="391" t="str">
        <f>IFERROR(VLOOKUP(AJ791,BASE!$D$2:$E$40,2,0),"")</f>
        <v/>
      </c>
      <c r="AJ791" s="393"/>
      <c r="AK791" s="394"/>
      <c r="AL791" s="394"/>
      <c r="AM791" s="394"/>
      <c r="AN791" s="394"/>
      <c r="AO791" s="394"/>
      <c r="AP791" s="394"/>
      <c r="AQ791" s="394"/>
      <c r="AR791" s="394"/>
      <c r="AS791" s="394"/>
      <c r="AT791" s="394"/>
      <c r="AU791" s="394"/>
      <c r="AV791" s="394"/>
      <c r="AW791" s="394"/>
      <c r="AX791" s="394"/>
      <c r="AY791" s="394"/>
      <c r="AZ791" s="394"/>
      <c r="BA791" s="394"/>
    </row>
    <row r="792" spans="1:53" ht="39.75" customHeight="1">
      <c r="A792" s="393"/>
      <c r="B792" s="394"/>
      <c r="C792" s="393"/>
      <c r="D792" s="393"/>
      <c r="E792" s="394"/>
      <c r="F792" s="393"/>
      <c r="G792" s="393"/>
      <c r="H792" s="394"/>
      <c r="I792" s="393"/>
      <c r="J792" s="393"/>
      <c r="K792" s="395"/>
      <c r="L792" s="393"/>
      <c r="M792" s="393"/>
      <c r="N792" s="393" t="str">
        <f t="shared" si="106"/>
        <v/>
      </c>
      <c r="O792" s="394"/>
      <c r="P792" s="393"/>
      <c r="Q792" s="393"/>
      <c r="R792" s="393"/>
      <c r="S792" s="396"/>
      <c r="T792" s="394"/>
      <c r="U792" s="393"/>
      <c r="V792" s="392" t="str">
        <f t="shared" si="107"/>
        <v/>
      </c>
      <c r="W792" s="392" t="str">
        <f t="shared" si="108"/>
        <v/>
      </c>
      <c r="X792" s="393"/>
      <c r="Y792" s="391" t="str">
        <f>IFERROR(VLOOKUP(Z792,BASE!$G$2:$H$3,2,0),"")</f>
        <v/>
      </c>
      <c r="Z792" s="393"/>
      <c r="AA792" s="391" t="str">
        <f>IFERROR(VLOOKUP(AB792,BASE!$J$2:$K$3,2,0),"")</f>
        <v/>
      </c>
      <c r="AB792" s="393"/>
      <c r="AC792" s="391" t="str">
        <f>IFERROR(VLOOKUP(AD792,BASE!M:N,2,0),"")</f>
        <v/>
      </c>
      <c r="AD792" s="393"/>
      <c r="AE792" s="391" t="str">
        <f>IFERROR(VLOOKUP(AF792,BASE!$P$2:$R$14,2,0),"")</f>
        <v/>
      </c>
      <c r="AF792" s="393"/>
      <c r="AG792" s="393"/>
      <c r="AH792" s="393"/>
      <c r="AI792" s="391" t="str">
        <f>IFERROR(VLOOKUP(AJ792,BASE!$D$2:$E$40,2,0),"")</f>
        <v/>
      </c>
      <c r="AJ792" s="393"/>
      <c r="AK792" s="394"/>
      <c r="AL792" s="394"/>
      <c r="AM792" s="394"/>
      <c r="AN792" s="394"/>
      <c r="AO792" s="394"/>
      <c r="AP792" s="394"/>
      <c r="AQ792" s="394"/>
      <c r="AR792" s="394"/>
      <c r="AS792" s="394"/>
      <c r="AT792" s="394"/>
      <c r="AU792" s="394"/>
      <c r="AV792" s="394"/>
      <c r="AW792" s="394"/>
      <c r="AX792" s="394"/>
      <c r="AY792" s="394"/>
      <c r="AZ792" s="394"/>
      <c r="BA792" s="394"/>
    </row>
    <row r="793" spans="1:53" ht="39.75" customHeight="1">
      <c r="A793" s="393"/>
      <c r="B793" s="394"/>
      <c r="C793" s="393"/>
      <c r="D793" s="393"/>
      <c r="E793" s="394"/>
      <c r="F793" s="393"/>
      <c r="G793" s="393"/>
      <c r="H793" s="394"/>
      <c r="I793" s="393"/>
      <c r="J793" s="393"/>
      <c r="K793" s="395"/>
      <c r="L793" s="393"/>
      <c r="M793" s="393"/>
      <c r="N793" s="393" t="str">
        <f t="shared" si="106"/>
        <v/>
      </c>
      <c r="O793" s="394"/>
      <c r="P793" s="393"/>
      <c r="Q793" s="393"/>
      <c r="R793" s="393"/>
      <c r="S793" s="396"/>
      <c r="T793" s="394"/>
      <c r="U793" s="393"/>
      <c r="V793" s="392" t="str">
        <f t="shared" si="107"/>
        <v/>
      </c>
      <c r="W793" s="392" t="str">
        <f t="shared" si="108"/>
        <v/>
      </c>
      <c r="X793" s="393"/>
      <c r="Y793" s="391" t="str">
        <f>IFERROR(VLOOKUP(Z793,BASE!$G$2:$H$3,2,0),"")</f>
        <v/>
      </c>
      <c r="Z793" s="393"/>
      <c r="AA793" s="391" t="str">
        <f>IFERROR(VLOOKUP(AB793,BASE!$J$2:$K$3,2,0),"")</f>
        <v/>
      </c>
      <c r="AB793" s="393"/>
      <c r="AC793" s="391" t="str">
        <f>IFERROR(VLOOKUP(AD793,BASE!M:N,2,0),"")</f>
        <v/>
      </c>
      <c r="AD793" s="393"/>
      <c r="AE793" s="391" t="str">
        <f>IFERROR(VLOOKUP(AF793,BASE!$P$2:$R$14,2,0),"")</f>
        <v/>
      </c>
      <c r="AF793" s="393"/>
      <c r="AG793" s="393"/>
      <c r="AH793" s="393"/>
      <c r="AI793" s="391" t="str">
        <f>IFERROR(VLOOKUP(AJ793,BASE!$D$2:$E$40,2,0),"")</f>
        <v/>
      </c>
      <c r="AJ793" s="393"/>
      <c r="AK793" s="394"/>
      <c r="AL793" s="394"/>
      <c r="AM793" s="394"/>
      <c r="AN793" s="394"/>
      <c r="AO793" s="394"/>
      <c r="AP793" s="394"/>
      <c r="AQ793" s="394"/>
      <c r="AR793" s="394"/>
      <c r="AS793" s="394"/>
      <c r="AT793" s="394"/>
      <c r="AU793" s="394"/>
      <c r="AV793" s="394"/>
      <c r="AW793" s="394"/>
      <c r="AX793" s="394"/>
      <c r="AY793" s="394"/>
      <c r="AZ793" s="394"/>
      <c r="BA793" s="394"/>
    </row>
    <row r="794" spans="1:53" ht="39.75" customHeight="1">
      <c r="A794" s="393"/>
      <c r="B794" s="394"/>
      <c r="C794" s="393"/>
      <c r="D794" s="393"/>
      <c r="E794" s="394"/>
      <c r="F794" s="393"/>
      <c r="G794" s="393"/>
      <c r="H794" s="394"/>
      <c r="I794" s="393"/>
      <c r="J794" s="393"/>
      <c r="K794" s="395"/>
      <c r="L794" s="393"/>
      <c r="M794" s="393"/>
      <c r="N794" s="393" t="str">
        <f t="shared" si="106"/>
        <v/>
      </c>
      <c r="O794" s="394"/>
      <c r="P794" s="393"/>
      <c r="Q794" s="393"/>
      <c r="R794" s="393"/>
      <c r="S794" s="396"/>
      <c r="T794" s="394"/>
      <c r="U794" s="393"/>
      <c r="V794" s="392" t="str">
        <f t="shared" si="107"/>
        <v/>
      </c>
      <c r="W794" s="392" t="str">
        <f t="shared" si="108"/>
        <v/>
      </c>
      <c r="X794" s="393"/>
      <c r="Y794" s="391" t="str">
        <f>IFERROR(VLOOKUP(Z794,BASE!$G$2:$H$3,2,0),"")</f>
        <v/>
      </c>
      <c r="Z794" s="393"/>
      <c r="AA794" s="391" t="str">
        <f>IFERROR(VLOOKUP(AB794,BASE!$J$2:$K$3,2,0),"")</f>
        <v/>
      </c>
      <c r="AB794" s="393"/>
      <c r="AC794" s="391" t="str">
        <f>IFERROR(VLOOKUP(AD794,BASE!M:N,2,0),"")</f>
        <v/>
      </c>
      <c r="AD794" s="393"/>
      <c r="AE794" s="391" t="str">
        <f>IFERROR(VLOOKUP(AF794,BASE!$P$2:$R$14,2,0),"")</f>
        <v/>
      </c>
      <c r="AF794" s="393"/>
      <c r="AG794" s="393"/>
      <c r="AH794" s="393"/>
      <c r="AI794" s="391" t="str">
        <f>IFERROR(VLOOKUP(AJ794,BASE!$D$2:$E$40,2,0),"")</f>
        <v/>
      </c>
      <c r="AJ794" s="393"/>
      <c r="AK794" s="394"/>
      <c r="AL794" s="394"/>
      <c r="AM794" s="394"/>
      <c r="AN794" s="394"/>
      <c r="AO794" s="394"/>
      <c r="AP794" s="394"/>
      <c r="AQ794" s="394"/>
      <c r="AR794" s="394"/>
      <c r="AS794" s="394"/>
      <c r="AT794" s="394"/>
      <c r="AU794" s="394"/>
      <c r="AV794" s="394"/>
      <c r="AW794" s="394"/>
      <c r="AX794" s="394"/>
      <c r="AY794" s="394"/>
      <c r="AZ794" s="394"/>
      <c r="BA794" s="394"/>
    </row>
    <row r="795" spans="1:53" ht="39.75" customHeight="1">
      <c r="A795" s="393"/>
      <c r="B795" s="394"/>
      <c r="C795" s="393"/>
      <c r="D795" s="393"/>
      <c r="E795" s="394"/>
      <c r="F795" s="393"/>
      <c r="G795" s="393"/>
      <c r="H795" s="394"/>
      <c r="I795" s="393"/>
      <c r="J795" s="393"/>
      <c r="K795" s="395"/>
      <c r="L795" s="393"/>
      <c r="M795" s="393"/>
      <c r="N795" s="393" t="str">
        <f t="shared" si="106"/>
        <v/>
      </c>
      <c r="O795" s="394"/>
      <c r="P795" s="393"/>
      <c r="Q795" s="393"/>
      <c r="R795" s="393"/>
      <c r="S795" s="396"/>
      <c r="T795" s="394"/>
      <c r="U795" s="393"/>
      <c r="V795" s="392" t="str">
        <f t="shared" si="107"/>
        <v/>
      </c>
      <c r="W795" s="392" t="str">
        <f t="shared" si="108"/>
        <v/>
      </c>
      <c r="X795" s="393"/>
      <c r="Y795" s="391" t="str">
        <f>IFERROR(VLOOKUP(Z795,BASE!$G$2:$H$3,2,0),"")</f>
        <v/>
      </c>
      <c r="Z795" s="393"/>
      <c r="AA795" s="391" t="str">
        <f>IFERROR(VLOOKUP(AB795,BASE!$J$2:$K$3,2,0),"")</f>
        <v/>
      </c>
      <c r="AB795" s="393"/>
      <c r="AC795" s="391" t="str">
        <f>IFERROR(VLOOKUP(AD795,BASE!M:N,2,0),"")</f>
        <v/>
      </c>
      <c r="AD795" s="393"/>
      <c r="AE795" s="391" t="str">
        <f>IFERROR(VLOOKUP(AF795,BASE!$P$2:$R$14,2,0),"")</f>
        <v/>
      </c>
      <c r="AF795" s="393"/>
      <c r="AG795" s="393"/>
      <c r="AH795" s="393"/>
      <c r="AI795" s="391" t="str">
        <f>IFERROR(VLOOKUP(AJ795,BASE!$D$2:$E$40,2,0),"")</f>
        <v/>
      </c>
      <c r="AJ795" s="393"/>
      <c r="AK795" s="394"/>
      <c r="AL795" s="394"/>
      <c r="AM795" s="394"/>
      <c r="AN795" s="394"/>
      <c r="AO795" s="394"/>
      <c r="AP795" s="394"/>
      <c r="AQ795" s="394"/>
      <c r="AR795" s="394"/>
      <c r="AS795" s="394"/>
      <c r="AT795" s="394"/>
      <c r="AU795" s="394"/>
      <c r="AV795" s="394"/>
      <c r="AW795" s="394"/>
      <c r="AX795" s="394"/>
      <c r="AY795" s="394"/>
      <c r="AZ795" s="394"/>
      <c r="BA795" s="394"/>
    </row>
    <row r="796" spans="1:53" ht="39.75" customHeight="1">
      <c r="A796" s="393"/>
      <c r="B796" s="394"/>
      <c r="C796" s="393"/>
      <c r="D796" s="393"/>
      <c r="E796" s="394"/>
      <c r="F796" s="393"/>
      <c r="G796" s="393"/>
      <c r="H796" s="394"/>
      <c r="I796" s="393"/>
      <c r="J796" s="393"/>
      <c r="K796" s="395"/>
      <c r="L796" s="393"/>
      <c r="M796" s="393"/>
      <c r="N796" s="393" t="str">
        <f t="shared" si="106"/>
        <v/>
      </c>
      <c r="O796" s="394"/>
      <c r="P796" s="393"/>
      <c r="Q796" s="393"/>
      <c r="R796" s="393"/>
      <c r="S796" s="396"/>
      <c r="T796" s="394"/>
      <c r="U796" s="393"/>
      <c r="V796" s="392" t="str">
        <f t="shared" si="107"/>
        <v/>
      </c>
      <c r="W796" s="392" t="str">
        <f t="shared" si="108"/>
        <v/>
      </c>
      <c r="X796" s="393"/>
      <c r="Y796" s="391" t="str">
        <f>IFERROR(VLOOKUP(Z796,BASE!$G$2:$H$3,2,0),"")</f>
        <v/>
      </c>
      <c r="Z796" s="393"/>
      <c r="AA796" s="391" t="str">
        <f>IFERROR(VLOOKUP(AB796,BASE!$J$2:$K$3,2,0),"")</f>
        <v/>
      </c>
      <c r="AB796" s="393"/>
      <c r="AC796" s="391" t="str">
        <f>IFERROR(VLOOKUP(AD796,BASE!M:N,2,0),"")</f>
        <v/>
      </c>
      <c r="AD796" s="393"/>
      <c r="AE796" s="391" t="str">
        <f>IFERROR(VLOOKUP(AF796,BASE!$P$2:$R$14,2,0),"")</f>
        <v/>
      </c>
      <c r="AF796" s="393"/>
      <c r="AG796" s="393"/>
      <c r="AH796" s="393"/>
      <c r="AI796" s="391" t="str">
        <f>IFERROR(VLOOKUP(AJ796,BASE!$D$2:$E$40,2,0),"")</f>
        <v/>
      </c>
      <c r="AJ796" s="393"/>
      <c r="AK796" s="394"/>
      <c r="AL796" s="394"/>
      <c r="AM796" s="394"/>
      <c r="AN796" s="394"/>
      <c r="AO796" s="394"/>
      <c r="AP796" s="394"/>
      <c r="AQ796" s="394"/>
      <c r="AR796" s="394"/>
      <c r="AS796" s="394"/>
      <c r="AT796" s="394"/>
      <c r="AU796" s="394"/>
      <c r="AV796" s="394"/>
      <c r="AW796" s="394"/>
      <c r="AX796" s="394"/>
      <c r="AY796" s="394"/>
      <c r="AZ796" s="394"/>
      <c r="BA796" s="394"/>
    </row>
    <row r="797" spans="1:53" ht="39.75" customHeight="1">
      <c r="A797" s="393"/>
      <c r="B797" s="394"/>
      <c r="C797" s="393"/>
      <c r="D797" s="393"/>
      <c r="E797" s="394"/>
      <c r="F797" s="393"/>
      <c r="G797" s="393"/>
      <c r="H797" s="394"/>
      <c r="I797" s="393"/>
      <c r="J797" s="393"/>
      <c r="K797" s="395"/>
      <c r="L797" s="393"/>
      <c r="M797" s="393"/>
      <c r="N797" s="393" t="str">
        <f t="shared" si="106"/>
        <v/>
      </c>
      <c r="O797" s="394"/>
      <c r="P797" s="393"/>
      <c r="Q797" s="393"/>
      <c r="R797" s="393"/>
      <c r="S797" s="396"/>
      <c r="T797" s="394"/>
      <c r="U797" s="393"/>
      <c r="V797" s="392" t="str">
        <f t="shared" si="107"/>
        <v/>
      </c>
      <c r="W797" s="392" t="str">
        <f t="shared" si="108"/>
        <v/>
      </c>
      <c r="X797" s="393"/>
      <c r="Y797" s="391" t="str">
        <f>IFERROR(VLOOKUP(Z797,BASE!$G$2:$H$3,2,0),"")</f>
        <v/>
      </c>
      <c r="Z797" s="393"/>
      <c r="AA797" s="391" t="str">
        <f>IFERROR(VLOOKUP(AB797,BASE!$J$2:$K$3,2,0),"")</f>
        <v/>
      </c>
      <c r="AB797" s="393"/>
      <c r="AC797" s="391" t="str">
        <f>IFERROR(VLOOKUP(AD797,BASE!M:N,2,0),"")</f>
        <v/>
      </c>
      <c r="AD797" s="393"/>
      <c r="AE797" s="391" t="str">
        <f>IFERROR(VLOOKUP(AF797,BASE!$P$2:$R$14,2,0),"")</f>
        <v/>
      </c>
      <c r="AF797" s="393"/>
      <c r="AG797" s="393"/>
      <c r="AH797" s="393"/>
      <c r="AI797" s="391" t="str">
        <f>IFERROR(VLOOKUP(AJ797,BASE!$D$2:$E$40,2,0),"")</f>
        <v/>
      </c>
      <c r="AJ797" s="393"/>
      <c r="AK797" s="394"/>
      <c r="AL797" s="394"/>
      <c r="AM797" s="394"/>
      <c r="AN797" s="394"/>
      <c r="AO797" s="394"/>
      <c r="AP797" s="394"/>
      <c r="AQ797" s="394"/>
      <c r="AR797" s="394"/>
      <c r="AS797" s="394"/>
      <c r="AT797" s="394"/>
      <c r="AU797" s="394"/>
      <c r="AV797" s="394"/>
      <c r="AW797" s="394"/>
      <c r="AX797" s="394"/>
      <c r="AY797" s="394"/>
      <c r="AZ797" s="394"/>
      <c r="BA797" s="394"/>
    </row>
    <row r="798" spans="1:53" ht="39.75" customHeight="1">
      <c r="A798" s="393"/>
      <c r="B798" s="394"/>
      <c r="C798" s="393"/>
      <c r="D798" s="393"/>
      <c r="E798" s="394"/>
      <c r="F798" s="393"/>
      <c r="G798" s="393"/>
      <c r="H798" s="394"/>
      <c r="I798" s="393"/>
      <c r="J798" s="393"/>
      <c r="K798" s="395"/>
      <c r="L798" s="393"/>
      <c r="M798" s="393"/>
      <c r="N798" s="393" t="str">
        <f t="shared" si="106"/>
        <v/>
      </c>
      <c r="O798" s="394"/>
      <c r="P798" s="393"/>
      <c r="Q798" s="393"/>
      <c r="R798" s="393"/>
      <c r="S798" s="396"/>
      <c r="T798" s="394"/>
      <c r="U798" s="393"/>
      <c r="V798" s="392" t="str">
        <f t="shared" si="107"/>
        <v/>
      </c>
      <c r="W798" s="392" t="str">
        <f t="shared" si="108"/>
        <v/>
      </c>
      <c r="X798" s="393"/>
      <c r="Y798" s="391" t="str">
        <f>IFERROR(VLOOKUP(Z798,BASE!$G$2:$H$3,2,0),"")</f>
        <v/>
      </c>
      <c r="Z798" s="393"/>
      <c r="AA798" s="391" t="str">
        <f>IFERROR(VLOOKUP(AB798,BASE!$J$2:$K$3,2,0),"")</f>
        <v/>
      </c>
      <c r="AB798" s="393"/>
      <c r="AC798" s="391" t="str">
        <f>IFERROR(VLOOKUP(AD798,BASE!M:N,2,0),"")</f>
        <v/>
      </c>
      <c r="AD798" s="393"/>
      <c r="AE798" s="391" t="str">
        <f>IFERROR(VLOOKUP(AF798,BASE!$P$2:$R$14,2,0),"")</f>
        <v/>
      </c>
      <c r="AF798" s="393"/>
      <c r="AG798" s="393"/>
      <c r="AH798" s="393"/>
      <c r="AI798" s="391" t="str">
        <f>IFERROR(VLOOKUP(AJ798,BASE!$D$2:$E$40,2,0),"")</f>
        <v/>
      </c>
      <c r="AJ798" s="393"/>
      <c r="AK798" s="394"/>
      <c r="AL798" s="394"/>
      <c r="AM798" s="394"/>
      <c r="AN798" s="394"/>
      <c r="AO798" s="394"/>
      <c r="AP798" s="394"/>
      <c r="AQ798" s="394"/>
      <c r="AR798" s="394"/>
      <c r="AS798" s="394"/>
      <c r="AT798" s="394"/>
      <c r="AU798" s="394"/>
      <c r="AV798" s="394"/>
      <c r="AW798" s="394"/>
      <c r="AX798" s="394"/>
      <c r="AY798" s="394"/>
      <c r="AZ798" s="394"/>
      <c r="BA798" s="394"/>
    </row>
    <row r="799" spans="1:53" ht="39.75" customHeight="1">
      <c r="A799" s="393"/>
      <c r="B799" s="394"/>
      <c r="C799" s="393"/>
      <c r="D799" s="393"/>
      <c r="E799" s="394"/>
      <c r="F799" s="393"/>
      <c r="G799" s="393"/>
      <c r="H799" s="394"/>
      <c r="I799" s="393"/>
      <c r="J799" s="393"/>
      <c r="K799" s="395"/>
      <c r="L799" s="393"/>
      <c r="M799" s="393"/>
      <c r="N799" s="393" t="str">
        <f t="shared" si="106"/>
        <v/>
      </c>
      <c r="O799" s="394"/>
      <c r="P799" s="393"/>
      <c r="Q799" s="393"/>
      <c r="R799" s="393"/>
      <c r="S799" s="396"/>
      <c r="T799" s="394"/>
      <c r="U799" s="393"/>
      <c r="V799" s="392" t="str">
        <f t="shared" si="107"/>
        <v/>
      </c>
      <c r="W799" s="392" t="str">
        <f t="shared" si="108"/>
        <v/>
      </c>
      <c r="X799" s="393"/>
      <c r="Y799" s="391" t="str">
        <f>IFERROR(VLOOKUP(Z799,BASE!$G$2:$H$3,2,0),"")</f>
        <v/>
      </c>
      <c r="Z799" s="393"/>
      <c r="AA799" s="391" t="str">
        <f>IFERROR(VLOOKUP(AB799,BASE!$J$2:$K$3,2,0),"")</f>
        <v/>
      </c>
      <c r="AB799" s="393"/>
      <c r="AC799" s="391" t="str">
        <f>IFERROR(VLOOKUP(AD799,BASE!M:N,2,0),"")</f>
        <v/>
      </c>
      <c r="AD799" s="393"/>
      <c r="AE799" s="391" t="str">
        <f>IFERROR(VLOOKUP(AF799,BASE!$P$2:$R$14,2,0),"")</f>
        <v/>
      </c>
      <c r="AF799" s="393"/>
      <c r="AG799" s="393"/>
      <c r="AH799" s="393"/>
      <c r="AI799" s="391" t="str">
        <f>IFERROR(VLOOKUP(AJ799,BASE!$D$2:$E$40,2,0),"")</f>
        <v/>
      </c>
      <c r="AJ799" s="393"/>
      <c r="AK799" s="394"/>
      <c r="AL799" s="394"/>
      <c r="AM799" s="394"/>
      <c r="AN799" s="394"/>
      <c r="AO799" s="394"/>
      <c r="AP799" s="394"/>
      <c r="AQ799" s="394"/>
      <c r="AR799" s="394"/>
      <c r="AS799" s="394"/>
      <c r="AT799" s="394"/>
      <c r="AU799" s="394"/>
      <c r="AV799" s="394"/>
      <c r="AW799" s="394"/>
      <c r="AX799" s="394"/>
      <c r="AY799" s="394"/>
      <c r="AZ799" s="394"/>
      <c r="BA799" s="394"/>
    </row>
    <row r="800" spans="1:53" ht="39.75" customHeight="1">
      <c r="A800" s="393"/>
      <c r="B800" s="394"/>
      <c r="C800" s="393"/>
      <c r="D800" s="393"/>
      <c r="E800" s="394"/>
      <c r="F800" s="393"/>
      <c r="G800" s="393"/>
      <c r="H800" s="394"/>
      <c r="I800" s="393"/>
      <c r="J800" s="393"/>
      <c r="K800" s="395"/>
      <c r="L800" s="393"/>
      <c r="M800" s="393"/>
      <c r="N800" s="393" t="str">
        <f t="shared" si="106"/>
        <v/>
      </c>
      <c r="O800" s="394"/>
      <c r="P800" s="393"/>
      <c r="Q800" s="393"/>
      <c r="R800" s="393"/>
      <c r="S800" s="396"/>
      <c r="T800" s="394"/>
      <c r="U800" s="393"/>
      <c r="V800" s="392" t="str">
        <f t="shared" si="107"/>
        <v/>
      </c>
      <c r="W800" s="392" t="str">
        <f t="shared" si="108"/>
        <v/>
      </c>
      <c r="X800" s="393"/>
      <c r="Y800" s="391" t="str">
        <f>IFERROR(VLOOKUP(Z800,BASE!$G$2:$H$3,2,0),"")</f>
        <v/>
      </c>
      <c r="Z800" s="393"/>
      <c r="AA800" s="391" t="str">
        <f>IFERROR(VLOOKUP(AB800,BASE!$J$2:$K$3,2,0),"")</f>
        <v/>
      </c>
      <c r="AB800" s="393"/>
      <c r="AC800" s="391" t="str">
        <f>IFERROR(VLOOKUP(AD800,BASE!M:N,2,0),"")</f>
        <v/>
      </c>
      <c r="AD800" s="393"/>
      <c r="AE800" s="391" t="str">
        <f>IFERROR(VLOOKUP(AF800,BASE!$P$2:$R$14,2,0),"")</f>
        <v/>
      </c>
      <c r="AF800" s="393"/>
      <c r="AG800" s="393"/>
      <c r="AH800" s="393"/>
      <c r="AI800" s="391" t="str">
        <f>IFERROR(VLOOKUP(AJ800,BASE!$D$2:$E$40,2,0),"")</f>
        <v/>
      </c>
      <c r="AJ800" s="393"/>
      <c r="AK800" s="394"/>
      <c r="AL800" s="394"/>
      <c r="AM800" s="394"/>
      <c r="AN800" s="394"/>
      <c r="AO800" s="394"/>
      <c r="AP800" s="394"/>
      <c r="AQ800" s="394"/>
      <c r="AR800" s="394"/>
      <c r="AS800" s="394"/>
      <c r="AT800" s="394"/>
      <c r="AU800" s="394"/>
      <c r="AV800" s="394"/>
      <c r="AW800" s="394"/>
      <c r="AX800" s="394"/>
      <c r="AY800" s="394"/>
      <c r="AZ800" s="394"/>
      <c r="BA800" s="394"/>
    </row>
    <row r="801" spans="1:53" ht="39.75" customHeight="1">
      <c r="A801" s="393"/>
      <c r="B801" s="394"/>
      <c r="C801" s="393"/>
      <c r="D801" s="393"/>
      <c r="E801" s="394"/>
      <c r="F801" s="393"/>
      <c r="G801" s="393"/>
      <c r="H801" s="394"/>
      <c r="I801" s="393"/>
      <c r="J801" s="393"/>
      <c r="K801" s="395"/>
      <c r="L801" s="393"/>
      <c r="M801" s="393"/>
      <c r="N801" s="393" t="str">
        <f t="shared" si="106"/>
        <v/>
      </c>
      <c r="O801" s="394"/>
      <c r="P801" s="393"/>
      <c r="Q801" s="393"/>
      <c r="R801" s="393"/>
      <c r="S801" s="396"/>
      <c r="T801" s="394"/>
      <c r="U801" s="393"/>
      <c r="V801" s="392" t="str">
        <f t="shared" si="107"/>
        <v/>
      </c>
      <c r="W801" s="392" t="str">
        <f t="shared" si="108"/>
        <v/>
      </c>
      <c r="X801" s="393"/>
      <c r="Y801" s="391" t="str">
        <f>IFERROR(VLOOKUP(Z801,BASE!$G$2:$H$3,2,0),"")</f>
        <v/>
      </c>
      <c r="Z801" s="393"/>
      <c r="AA801" s="391" t="str">
        <f>IFERROR(VLOOKUP(AB801,BASE!$J$2:$K$3,2,0),"")</f>
        <v/>
      </c>
      <c r="AB801" s="393"/>
      <c r="AC801" s="391" t="str">
        <f>IFERROR(VLOOKUP(AD801,BASE!M:N,2,0),"")</f>
        <v/>
      </c>
      <c r="AD801" s="393"/>
      <c r="AE801" s="391" t="str">
        <f>IFERROR(VLOOKUP(AF801,BASE!$P$2:$R$14,2,0),"")</f>
        <v/>
      </c>
      <c r="AF801" s="393"/>
      <c r="AG801" s="393"/>
      <c r="AH801" s="393"/>
      <c r="AI801" s="391" t="str">
        <f>IFERROR(VLOOKUP(AJ801,BASE!$D$2:$E$40,2,0),"")</f>
        <v/>
      </c>
      <c r="AJ801" s="393"/>
      <c r="AK801" s="394"/>
      <c r="AL801" s="394"/>
      <c r="AM801" s="394"/>
      <c r="AN801" s="394"/>
      <c r="AO801" s="394"/>
      <c r="AP801" s="394"/>
      <c r="AQ801" s="394"/>
      <c r="AR801" s="394"/>
      <c r="AS801" s="394"/>
      <c r="AT801" s="394"/>
      <c r="AU801" s="394"/>
      <c r="AV801" s="394"/>
      <c r="AW801" s="394"/>
      <c r="AX801" s="394"/>
      <c r="AY801" s="394"/>
      <c r="AZ801" s="394"/>
      <c r="BA801" s="394"/>
    </row>
    <row r="802" spans="1:53" ht="39.75" customHeight="1">
      <c r="A802" s="393"/>
      <c r="B802" s="394"/>
      <c r="C802" s="393"/>
      <c r="D802" s="393"/>
      <c r="E802" s="394"/>
      <c r="F802" s="393"/>
      <c r="G802" s="393"/>
      <c r="H802" s="394"/>
      <c r="I802" s="393"/>
      <c r="J802" s="393"/>
      <c r="K802" s="395"/>
      <c r="L802" s="393"/>
      <c r="M802" s="393"/>
      <c r="N802" s="393" t="str">
        <f t="shared" si="106"/>
        <v/>
      </c>
      <c r="O802" s="394"/>
      <c r="P802" s="393"/>
      <c r="Q802" s="393"/>
      <c r="R802" s="393"/>
      <c r="S802" s="396"/>
      <c r="T802" s="394"/>
      <c r="U802" s="393"/>
      <c r="V802" s="392" t="str">
        <f t="shared" si="107"/>
        <v/>
      </c>
      <c r="W802" s="392" t="str">
        <f t="shared" si="108"/>
        <v/>
      </c>
      <c r="X802" s="393"/>
      <c r="Y802" s="391" t="str">
        <f>IFERROR(VLOOKUP(Z802,BASE!$G$2:$H$3,2,0),"")</f>
        <v/>
      </c>
      <c r="Z802" s="393"/>
      <c r="AA802" s="391" t="str">
        <f>IFERROR(VLOOKUP(AB802,BASE!$J$2:$K$3,2,0),"")</f>
        <v/>
      </c>
      <c r="AB802" s="393"/>
      <c r="AC802" s="391" t="str">
        <f>IFERROR(VLOOKUP(AD802,BASE!M:N,2,0),"")</f>
        <v/>
      </c>
      <c r="AD802" s="393"/>
      <c r="AE802" s="391" t="str">
        <f>IFERROR(VLOOKUP(AF802,BASE!$P$2:$R$14,2,0),"")</f>
        <v/>
      </c>
      <c r="AF802" s="393"/>
      <c r="AG802" s="393"/>
      <c r="AH802" s="393"/>
      <c r="AI802" s="391" t="str">
        <f>IFERROR(VLOOKUP(AJ802,BASE!$D$2:$E$40,2,0),"")</f>
        <v/>
      </c>
      <c r="AJ802" s="393"/>
      <c r="AK802" s="394"/>
      <c r="AL802" s="394"/>
      <c r="AM802" s="394"/>
      <c r="AN802" s="394"/>
      <c r="AO802" s="394"/>
      <c r="AP802" s="394"/>
      <c r="AQ802" s="394"/>
      <c r="AR802" s="394"/>
      <c r="AS802" s="394"/>
      <c r="AT802" s="394"/>
      <c r="AU802" s="394"/>
      <c r="AV802" s="394"/>
      <c r="AW802" s="394"/>
      <c r="AX802" s="394"/>
      <c r="AY802" s="394"/>
      <c r="AZ802" s="394"/>
      <c r="BA802" s="394"/>
    </row>
    <row r="803" spans="1:53" ht="39.75" customHeight="1">
      <c r="A803" s="393"/>
      <c r="B803" s="394"/>
      <c r="C803" s="393"/>
      <c r="D803" s="393"/>
      <c r="E803" s="394"/>
      <c r="F803" s="393"/>
      <c r="G803" s="393"/>
      <c r="H803" s="394"/>
      <c r="I803" s="393"/>
      <c r="J803" s="393"/>
      <c r="K803" s="395"/>
      <c r="L803" s="393"/>
      <c r="M803" s="393"/>
      <c r="N803" s="393" t="str">
        <f t="shared" si="106"/>
        <v/>
      </c>
      <c r="O803" s="394"/>
      <c r="P803" s="393"/>
      <c r="Q803" s="393"/>
      <c r="R803" s="393"/>
      <c r="S803" s="396"/>
      <c r="T803" s="394"/>
      <c r="U803" s="393"/>
      <c r="V803" s="392" t="str">
        <f t="shared" si="107"/>
        <v/>
      </c>
      <c r="W803" s="392" t="str">
        <f t="shared" si="108"/>
        <v/>
      </c>
      <c r="X803" s="393"/>
      <c r="Y803" s="391" t="str">
        <f>IFERROR(VLOOKUP(Z803,BASE!$G$2:$H$3,2,0),"")</f>
        <v/>
      </c>
      <c r="Z803" s="393"/>
      <c r="AA803" s="391" t="str">
        <f>IFERROR(VLOOKUP(AB803,BASE!$J$2:$K$3,2,0),"")</f>
        <v/>
      </c>
      <c r="AB803" s="393"/>
      <c r="AC803" s="391" t="str">
        <f>IFERROR(VLOOKUP(AD803,BASE!M:N,2,0),"")</f>
        <v/>
      </c>
      <c r="AD803" s="393"/>
      <c r="AE803" s="391" t="str">
        <f>IFERROR(VLOOKUP(AF803,BASE!$P$2:$R$14,2,0),"")</f>
        <v/>
      </c>
      <c r="AF803" s="393"/>
      <c r="AG803" s="393"/>
      <c r="AH803" s="393"/>
      <c r="AI803" s="391" t="str">
        <f>IFERROR(VLOOKUP(AJ803,BASE!$D$2:$E$40,2,0),"")</f>
        <v/>
      </c>
      <c r="AJ803" s="393"/>
      <c r="AK803" s="394"/>
      <c r="AL803" s="394"/>
      <c r="AM803" s="394"/>
      <c r="AN803" s="394"/>
      <c r="AO803" s="394"/>
      <c r="AP803" s="394"/>
      <c r="AQ803" s="394"/>
      <c r="AR803" s="394"/>
      <c r="AS803" s="394"/>
      <c r="AT803" s="394"/>
      <c r="AU803" s="394"/>
      <c r="AV803" s="394"/>
      <c r="AW803" s="394"/>
      <c r="AX803" s="394"/>
      <c r="AY803" s="394"/>
      <c r="AZ803" s="394"/>
      <c r="BA803" s="394"/>
    </row>
    <row r="804" spans="1:53" ht="39.75" customHeight="1">
      <c r="A804" s="393"/>
      <c r="B804" s="394"/>
      <c r="C804" s="393"/>
      <c r="D804" s="393"/>
      <c r="E804" s="394"/>
      <c r="F804" s="393"/>
      <c r="G804" s="393"/>
      <c r="H804" s="394"/>
      <c r="I804" s="393"/>
      <c r="J804" s="393"/>
      <c r="K804" s="395"/>
      <c r="L804" s="393"/>
      <c r="M804" s="393"/>
      <c r="N804" s="393" t="str">
        <f t="shared" si="106"/>
        <v/>
      </c>
      <c r="O804" s="394"/>
      <c r="P804" s="393"/>
      <c r="Q804" s="393"/>
      <c r="R804" s="393"/>
      <c r="S804" s="396"/>
      <c r="T804" s="394"/>
      <c r="U804" s="393"/>
      <c r="V804" s="392" t="str">
        <f t="shared" si="107"/>
        <v/>
      </c>
      <c r="W804" s="392" t="str">
        <f t="shared" si="108"/>
        <v/>
      </c>
      <c r="X804" s="393"/>
      <c r="Y804" s="391" t="str">
        <f>IFERROR(VLOOKUP(Z804,BASE!$G$2:$H$3,2,0),"")</f>
        <v/>
      </c>
      <c r="Z804" s="393"/>
      <c r="AA804" s="391" t="str">
        <f>IFERROR(VLOOKUP(AB804,BASE!$J$2:$K$3,2,0),"")</f>
        <v/>
      </c>
      <c r="AB804" s="393"/>
      <c r="AC804" s="391" t="str">
        <f>IFERROR(VLOOKUP(AD804,BASE!M:N,2,0),"")</f>
        <v/>
      </c>
      <c r="AD804" s="393"/>
      <c r="AE804" s="391" t="str">
        <f>IFERROR(VLOOKUP(AF804,BASE!$P$2:$R$14,2,0),"")</f>
        <v/>
      </c>
      <c r="AF804" s="393"/>
      <c r="AG804" s="393"/>
      <c r="AH804" s="393"/>
      <c r="AI804" s="391" t="str">
        <f>IFERROR(VLOOKUP(AJ804,BASE!$D$2:$E$40,2,0),"")</f>
        <v/>
      </c>
      <c r="AJ804" s="393"/>
      <c r="AK804" s="394"/>
      <c r="AL804" s="394"/>
      <c r="AM804" s="394"/>
      <c r="AN804" s="394"/>
      <c r="AO804" s="394"/>
      <c r="AP804" s="394"/>
      <c r="AQ804" s="394"/>
      <c r="AR804" s="394"/>
      <c r="AS804" s="394"/>
      <c r="AT804" s="394"/>
      <c r="AU804" s="394"/>
      <c r="AV804" s="394"/>
      <c r="AW804" s="394"/>
      <c r="AX804" s="394"/>
      <c r="AY804" s="394"/>
      <c r="AZ804" s="394"/>
      <c r="BA804" s="394"/>
    </row>
    <row r="805" spans="1:53" ht="39.75" customHeight="1">
      <c r="A805" s="393"/>
      <c r="B805" s="394"/>
      <c r="C805" s="393"/>
      <c r="D805" s="393"/>
      <c r="E805" s="394"/>
      <c r="F805" s="393"/>
      <c r="G805" s="393"/>
      <c r="H805" s="394"/>
      <c r="I805" s="393"/>
      <c r="J805" s="393"/>
      <c r="K805" s="395"/>
      <c r="L805" s="393"/>
      <c r="M805" s="393"/>
      <c r="N805" s="393" t="str">
        <f t="shared" si="106"/>
        <v/>
      </c>
      <c r="O805" s="394"/>
      <c r="P805" s="393"/>
      <c r="Q805" s="393"/>
      <c r="R805" s="393"/>
      <c r="S805" s="396"/>
      <c r="T805" s="394"/>
      <c r="U805" s="393"/>
      <c r="V805" s="392" t="str">
        <f t="shared" si="107"/>
        <v/>
      </c>
      <c r="W805" s="392" t="str">
        <f t="shared" si="108"/>
        <v/>
      </c>
      <c r="X805" s="393"/>
      <c r="Y805" s="391" t="str">
        <f>IFERROR(VLOOKUP(Z805,BASE!$G$2:$H$3,2,0),"")</f>
        <v/>
      </c>
      <c r="Z805" s="393"/>
      <c r="AA805" s="391" t="str">
        <f>IFERROR(VLOOKUP(AB805,BASE!$J$2:$K$3,2,0),"")</f>
        <v/>
      </c>
      <c r="AB805" s="393"/>
      <c r="AC805" s="391" t="str">
        <f>IFERROR(VLOOKUP(AD805,BASE!M:N,2,0),"")</f>
        <v/>
      </c>
      <c r="AD805" s="393"/>
      <c r="AE805" s="391" t="str">
        <f>IFERROR(VLOOKUP(AF805,BASE!$P$2:$R$14,2,0),"")</f>
        <v/>
      </c>
      <c r="AF805" s="393"/>
      <c r="AG805" s="393"/>
      <c r="AH805" s="393"/>
      <c r="AI805" s="391" t="str">
        <f>IFERROR(VLOOKUP(AJ805,BASE!$D$2:$E$40,2,0),"")</f>
        <v/>
      </c>
      <c r="AJ805" s="393"/>
      <c r="AK805" s="394"/>
      <c r="AL805" s="394"/>
      <c r="AM805" s="394"/>
      <c r="AN805" s="394"/>
      <c r="AO805" s="394"/>
      <c r="AP805" s="394"/>
      <c r="AQ805" s="394"/>
      <c r="AR805" s="394"/>
      <c r="AS805" s="394"/>
      <c r="AT805" s="394"/>
      <c r="AU805" s="394"/>
      <c r="AV805" s="394"/>
      <c r="AW805" s="394"/>
      <c r="AX805" s="394"/>
      <c r="AY805" s="394"/>
      <c r="AZ805" s="394"/>
      <c r="BA805" s="394"/>
    </row>
    <row r="806" spans="1:53" ht="39.75" customHeight="1">
      <c r="A806" s="393"/>
      <c r="B806" s="394"/>
      <c r="C806" s="393"/>
      <c r="D806" s="393"/>
      <c r="E806" s="394"/>
      <c r="F806" s="393"/>
      <c r="G806" s="393"/>
      <c r="H806" s="394"/>
      <c r="I806" s="393"/>
      <c r="J806" s="393"/>
      <c r="K806" s="395"/>
      <c r="L806" s="393"/>
      <c r="M806" s="393"/>
      <c r="N806" s="393" t="str">
        <f t="shared" si="106"/>
        <v/>
      </c>
      <c r="O806" s="394"/>
      <c r="P806" s="393"/>
      <c r="Q806" s="393"/>
      <c r="R806" s="393"/>
      <c r="S806" s="396"/>
      <c r="T806" s="394"/>
      <c r="U806" s="393"/>
      <c r="V806" s="392" t="str">
        <f t="shared" si="107"/>
        <v/>
      </c>
      <c r="W806" s="392" t="str">
        <f t="shared" si="108"/>
        <v/>
      </c>
      <c r="X806" s="393"/>
      <c r="Y806" s="391" t="str">
        <f>IFERROR(VLOOKUP(Z806,BASE!$G$2:$H$3,2,0),"")</f>
        <v/>
      </c>
      <c r="Z806" s="393"/>
      <c r="AA806" s="391" t="str">
        <f>IFERROR(VLOOKUP(AB806,BASE!$J$2:$K$3,2,0),"")</f>
        <v/>
      </c>
      <c r="AB806" s="393"/>
      <c r="AC806" s="391" t="str">
        <f>IFERROR(VLOOKUP(AD806,BASE!M:N,2,0),"")</f>
        <v/>
      </c>
      <c r="AD806" s="393"/>
      <c r="AE806" s="391" t="str">
        <f>IFERROR(VLOOKUP(AF806,BASE!$P$2:$R$14,2,0),"")</f>
        <v/>
      </c>
      <c r="AF806" s="393"/>
      <c r="AG806" s="393"/>
      <c r="AH806" s="393"/>
      <c r="AI806" s="391" t="str">
        <f>IFERROR(VLOOKUP(AJ806,BASE!$D$2:$E$40,2,0),"")</f>
        <v/>
      </c>
      <c r="AJ806" s="393"/>
      <c r="AK806" s="394"/>
      <c r="AL806" s="394"/>
      <c r="AM806" s="394"/>
      <c r="AN806" s="394"/>
      <c r="AO806" s="394"/>
      <c r="AP806" s="394"/>
      <c r="AQ806" s="394"/>
      <c r="AR806" s="394"/>
      <c r="AS806" s="394"/>
      <c r="AT806" s="394"/>
      <c r="AU806" s="394"/>
      <c r="AV806" s="394"/>
      <c r="AW806" s="394"/>
      <c r="AX806" s="394"/>
      <c r="AY806" s="394"/>
      <c r="AZ806" s="394"/>
      <c r="BA806" s="394"/>
    </row>
    <row r="807" spans="1:53" ht="39.75" customHeight="1">
      <c r="A807" s="393"/>
      <c r="B807" s="394"/>
      <c r="C807" s="393"/>
      <c r="D807" s="393"/>
      <c r="E807" s="394"/>
      <c r="F807" s="393"/>
      <c r="G807" s="393"/>
      <c r="H807" s="394"/>
      <c r="I807" s="393"/>
      <c r="J807" s="393"/>
      <c r="K807" s="395"/>
      <c r="L807" s="393"/>
      <c r="M807" s="393"/>
      <c r="N807" s="393" t="str">
        <f t="shared" si="106"/>
        <v/>
      </c>
      <c r="O807" s="394"/>
      <c r="P807" s="393"/>
      <c r="Q807" s="393"/>
      <c r="R807" s="393"/>
      <c r="S807" s="396"/>
      <c r="T807" s="394"/>
      <c r="U807" s="393"/>
      <c r="V807" s="392" t="str">
        <f t="shared" si="107"/>
        <v/>
      </c>
      <c r="W807" s="392" t="str">
        <f t="shared" si="108"/>
        <v/>
      </c>
      <c r="X807" s="393"/>
      <c r="Y807" s="391" t="str">
        <f>IFERROR(VLOOKUP(Z807,BASE!$G$2:$H$3,2,0),"")</f>
        <v/>
      </c>
      <c r="Z807" s="393"/>
      <c r="AA807" s="391" t="str">
        <f>IFERROR(VLOOKUP(AB807,BASE!$J$2:$K$3,2,0),"")</f>
        <v/>
      </c>
      <c r="AB807" s="393"/>
      <c r="AC807" s="391" t="str">
        <f>IFERROR(VLOOKUP(AD807,BASE!M:N,2,0),"")</f>
        <v/>
      </c>
      <c r="AD807" s="393"/>
      <c r="AE807" s="391" t="str">
        <f>IFERROR(VLOOKUP(AF807,BASE!$P$2:$R$14,2,0),"")</f>
        <v/>
      </c>
      <c r="AF807" s="393"/>
      <c r="AG807" s="393"/>
      <c r="AH807" s="393"/>
      <c r="AI807" s="391" t="str">
        <f>IFERROR(VLOOKUP(AJ807,BASE!$D$2:$E$40,2,0),"")</f>
        <v/>
      </c>
      <c r="AJ807" s="393"/>
      <c r="AK807" s="394"/>
      <c r="AL807" s="394"/>
      <c r="AM807" s="394"/>
      <c r="AN807" s="394"/>
      <c r="AO807" s="394"/>
      <c r="AP807" s="394"/>
      <c r="AQ807" s="394"/>
      <c r="AR807" s="394"/>
      <c r="AS807" s="394"/>
      <c r="AT807" s="394"/>
      <c r="AU807" s="394"/>
      <c r="AV807" s="394"/>
      <c r="AW807" s="394"/>
      <c r="AX807" s="394"/>
      <c r="AY807" s="394"/>
      <c r="AZ807" s="394"/>
      <c r="BA807" s="394"/>
    </row>
    <row r="808" spans="1:53" ht="39.75" customHeight="1">
      <c r="A808" s="393"/>
      <c r="B808" s="394"/>
      <c r="C808" s="393"/>
      <c r="D808" s="393"/>
      <c r="E808" s="394"/>
      <c r="F808" s="393"/>
      <c r="G808" s="393"/>
      <c r="H808" s="394"/>
      <c r="I808" s="393"/>
      <c r="J808" s="393"/>
      <c r="K808" s="395"/>
      <c r="L808" s="393"/>
      <c r="M808" s="393"/>
      <c r="N808" s="393" t="str">
        <f t="shared" si="106"/>
        <v/>
      </c>
      <c r="O808" s="394"/>
      <c r="P808" s="393"/>
      <c r="Q808" s="393"/>
      <c r="R808" s="393"/>
      <c r="S808" s="396"/>
      <c r="T808" s="394"/>
      <c r="U808" s="393"/>
      <c r="V808" s="392" t="str">
        <f t="shared" si="107"/>
        <v/>
      </c>
      <c r="W808" s="392" t="str">
        <f t="shared" si="108"/>
        <v/>
      </c>
      <c r="X808" s="393"/>
      <c r="Y808" s="391" t="str">
        <f>IFERROR(VLOOKUP(Z808,BASE!$G$2:$H$3,2,0),"")</f>
        <v/>
      </c>
      <c r="Z808" s="393"/>
      <c r="AA808" s="391" t="str">
        <f>IFERROR(VLOOKUP(AB808,BASE!$J$2:$K$3,2,0),"")</f>
        <v/>
      </c>
      <c r="AB808" s="393"/>
      <c r="AC808" s="391" t="str">
        <f>IFERROR(VLOOKUP(AD808,BASE!M:N,2,0),"")</f>
        <v/>
      </c>
      <c r="AD808" s="393"/>
      <c r="AE808" s="391" t="str">
        <f>IFERROR(VLOOKUP(AF808,BASE!$P$2:$R$14,2,0),"")</f>
        <v/>
      </c>
      <c r="AF808" s="393"/>
      <c r="AG808" s="393"/>
      <c r="AH808" s="393"/>
      <c r="AI808" s="391" t="str">
        <f>IFERROR(VLOOKUP(AJ808,BASE!$D$2:$E$40,2,0),"")</f>
        <v/>
      </c>
      <c r="AJ808" s="393"/>
      <c r="AK808" s="394"/>
      <c r="AL808" s="394"/>
      <c r="AM808" s="394"/>
      <c r="AN808" s="394"/>
      <c r="AO808" s="394"/>
      <c r="AP808" s="394"/>
      <c r="AQ808" s="394"/>
      <c r="AR808" s="394"/>
      <c r="AS808" s="394"/>
      <c r="AT808" s="394"/>
      <c r="AU808" s="394"/>
      <c r="AV808" s="394"/>
      <c r="AW808" s="394"/>
      <c r="AX808" s="394"/>
      <c r="AY808" s="394"/>
      <c r="AZ808" s="394"/>
      <c r="BA808" s="394"/>
    </row>
    <row r="809" spans="1:53" ht="39.75" customHeight="1">
      <c r="A809" s="393"/>
      <c r="B809" s="394"/>
      <c r="C809" s="393"/>
      <c r="D809" s="393"/>
      <c r="E809" s="394"/>
      <c r="F809" s="393"/>
      <c r="G809" s="393"/>
      <c r="H809" s="394"/>
      <c r="I809" s="393"/>
      <c r="J809" s="393"/>
      <c r="K809" s="395"/>
      <c r="L809" s="393"/>
      <c r="M809" s="393"/>
      <c r="N809" s="393" t="str">
        <f t="shared" si="106"/>
        <v/>
      </c>
      <c r="O809" s="394"/>
      <c r="P809" s="393"/>
      <c r="Q809" s="393"/>
      <c r="R809" s="393"/>
      <c r="S809" s="396"/>
      <c r="T809" s="394"/>
      <c r="U809" s="393"/>
      <c r="V809" s="392" t="str">
        <f t="shared" si="107"/>
        <v/>
      </c>
      <c r="W809" s="392" t="str">
        <f t="shared" si="108"/>
        <v/>
      </c>
      <c r="X809" s="393"/>
      <c r="Y809" s="391" t="str">
        <f>IFERROR(VLOOKUP(Z809,BASE!$G$2:$H$3,2,0),"")</f>
        <v/>
      </c>
      <c r="Z809" s="393"/>
      <c r="AA809" s="391" t="str">
        <f>IFERROR(VLOOKUP(AB809,BASE!$J$2:$K$3,2,0),"")</f>
        <v/>
      </c>
      <c r="AB809" s="393"/>
      <c r="AC809" s="391" t="str">
        <f>IFERROR(VLOOKUP(AD809,BASE!M:N,2,0),"")</f>
        <v/>
      </c>
      <c r="AD809" s="393"/>
      <c r="AE809" s="391" t="str">
        <f>IFERROR(VLOOKUP(AF809,BASE!$P$2:$R$14,2,0),"")</f>
        <v/>
      </c>
      <c r="AF809" s="393"/>
      <c r="AG809" s="393"/>
      <c r="AH809" s="393"/>
      <c r="AI809" s="391" t="str">
        <f>IFERROR(VLOOKUP(AJ809,BASE!$D$2:$E$40,2,0),"")</f>
        <v/>
      </c>
      <c r="AJ809" s="393"/>
      <c r="AK809" s="394"/>
      <c r="AL809" s="394"/>
      <c r="AM809" s="394"/>
      <c r="AN809" s="394"/>
      <c r="AO809" s="394"/>
      <c r="AP809" s="394"/>
      <c r="AQ809" s="394"/>
      <c r="AR809" s="394"/>
      <c r="AS809" s="394"/>
      <c r="AT809" s="394"/>
      <c r="AU809" s="394"/>
      <c r="AV809" s="394"/>
      <c r="AW809" s="394"/>
      <c r="AX809" s="394"/>
      <c r="AY809" s="394"/>
      <c r="AZ809" s="394"/>
      <c r="BA809" s="394"/>
    </row>
    <row r="810" spans="1:53" ht="39.75" customHeight="1">
      <c r="A810" s="393"/>
      <c r="B810" s="394"/>
      <c r="C810" s="393"/>
      <c r="D810" s="393"/>
      <c r="E810" s="394"/>
      <c r="F810" s="393"/>
      <c r="G810" s="393"/>
      <c r="H810" s="394"/>
      <c r="I810" s="393"/>
      <c r="J810" s="393"/>
      <c r="K810" s="395"/>
      <c r="L810" s="393"/>
      <c r="M810" s="393"/>
      <c r="N810" s="393" t="str">
        <f t="shared" si="106"/>
        <v/>
      </c>
      <c r="O810" s="394"/>
      <c r="P810" s="393"/>
      <c r="Q810" s="393"/>
      <c r="R810" s="393"/>
      <c r="S810" s="396"/>
      <c r="T810" s="394"/>
      <c r="U810" s="393"/>
      <c r="V810" s="392" t="str">
        <f t="shared" si="107"/>
        <v/>
      </c>
      <c r="W810" s="392" t="str">
        <f t="shared" si="108"/>
        <v/>
      </c>
      <c r="X810" s="393"/>
      <c r="Y810" s="391" t="str">
        <f>IFERROR(VLOOKUP(Z810,BASE!$G$2:$H$3,2,0),"")</f>
        <v/>
      </c>
      <c r="Z810" s="393"/>
      <c r="AA810" s="391" t="str">
        <f>IFERROR(VLOOKUP(AB810,BASE!$J$2:$K$3,2,0),"")</f>
        <v/>
      </c>
      <c r="AB810" s="393"/>
      <c r="AC810" s="391" t="str">
        <f>IFERROR(VLOOKUP(AD810,BASE!M:N,2,0),"")</f>
        <v/>
      </c>
      <c r="AD810" s="393"/>
      <c r="AE810" s="391" t="str">
        <f>IFERROR(VLOOKUP(AF810,BASE!$P$2:$R$14,2,0),"")</f>
        <v/>
      </c>
      <c r="AF810" s="393"/>
      <c r="AG810" s="393"/>
      <c r="AH810" s="393"/>
      <c r="AI810" s="391" t="str">
        <f>IFERROR(VLOOKUP(AJ810,BASE!$D$2:$E$40,2,0),"")</f>
        <v/>
      </c>
      <c r="AJ810" s="393"/>
      <c r="AK810" s="394"/>
      <c r="AL810" s="394"/>
      <c r="AM810" s="394"/>
      <c r="AN810" s="394"/>
      <c r="AO810" s="394"/>
      <c r="AP810" s="394"/>
      <c r="AQ810" s="394"/>
      <c r="AR810" s="394"/>
      <c r="AS810" s="394"/>
      <c r="AT810" s="394"/>
      <c r="AU810" s="394"/>
      <c r="AV810" s="394"/>
      <c r="AW810" s="394"/>
      <c r="AX810" s="394"/>
      <c r="AY810" s="394"/>
      <c r="AZ810" s="394"/>
      <c r="BA810" s="394"/>
    </row>
    <row r="811" spans="1:53" ht="39.75" customHeight="1">
      <c r="A811" s="393"/>
      <c r="B811" s="394"/>
      <c r="C811" s="393"/>
      <c r="D811" s="393"/>
      <c r="E811" s="394"/>
      <c r="F811" s="393"/>
      <c r="G811" s="393"/>
      <c r="H811" s="394"/>
      <c r="I811" s="393"/>
      <c r="J811" s="393"/>
      <c r="K811" s="395"/>
      <c r="L811" s="393"/>
      <c r="M811" s="393"/>
      <c r="N811" s="393" t="str">
        <f t="shared" si="106"/>
        <v/>
      </c>
      <c r="O811" s="394"/>
      <c r="P811" s="393"/>
      <c r="Q811" s="393"/>
      <c r="R811" s="393"/>
      <c r="S811" s="396"/>
      <c r="T811" s="394"/>
      <c r="U811" s="393"/>
      <c r="V811" s="392" t="str">
        <f t="shared" si="107"/>
        <v/>
      </c>
      <c r="W811" s="392" t="str">
        <f t="shared" si="108"/>
        <v/>
      </c>
      <c r="X811" s="393"/>
      <c r="Y811" s="391" t="str">
        <f>IFERROR(VLOOKUP(Z811,BASE!$G$2:$H$3,2,0),"")</f>
        <v/>
      </c>
      <c r="Z811" s="393"/>
      <c r="AA811" s="391" t="str">
        <f>IFERROR(VLOOKUP(AB811,BASE!$J$2:$K$3,2,0),"")</f>
        <v/>
      </c>
      <c r="AB811" s="393"/>
      <c r="AC811" s="391" t="str">
        <f>IFERROR(VLOOKUP(AD811,BASE!M:N,2,0),"")</f>
        <v/>
      </c>
      <c r="AD811" s="393"/>
      <c r="AE811" s="391" t="str">
        <f>IFERROR(VLOOKUP(AF811,BASE!$P$2:$R$14,2,0),"")</f>
        <v/>
      </c>
      <c r="AF811" s="393"/>
      <c r="AG811" s="393"/>
      <c r="AH811" s="393"/>
      <c r="AI811" s="391" t="str">
        <f>IFERROR(VLOOKUP(AJ811,BASE!$D$2:$E$40,2,0),"")</f>
        <v/>
      </c>
      <c r="AJ811" s="393"/>
      <c r="AK811" s="394"/>
      <c r="AL811" s="394"/>
      <c r="AM811" s="394"/>
      <c r="AN811" s="394"/>
      <c r="AO811" s="394"/>
      <c r="AP811" s="394"/>
      <c r="AQ811" s="394"/>
      <c r="AR811" s="394"/>
      <c r="AS811" s="394"/>
      <c r="AT811" s="394"/>
      <c r="AU811" s="394"/>
      <c r="AV811" s="394"/>
      <c r="AW811" s="394"/>
      <c r="AX811" s="394"/>
      <c r="AY811" s="394"/>
      <c r="AZ811" s="394"/>
      <c r="BA811" s="394"/>
    </row>
    <row r="812" spans="1:53" ht="39.75" customHeight="1">
      <c r="A812" s="393"/>
      <c r="B812" s="394"/>
      <c r="C812" s="393"/>
      <c r="D812" s="393"/>
      <c r="E812" s="394"/>
      <c r="F812" s="393"/>
      <c r="G812" s="393"/>
      <c r="H812" s="394"/>
      <c r="I812" s="393"/>
      <c r="J812" s="393"/>
      <c r="K812" s="395"/>
      <c r="L812" s="393"/>
      <c r="M812" s="393"/>
      <c r="N812" s="393"/>
      <c r="O812" s="394"/>
      <c r="P812" s="393"/>
      <c r="Q812" s="393"/>
      <c r="R812" s="393"/>
      <c r="S812" s="396"/>
      <c r="T812" s="394"/>
      <c r="U812" s="393"/>
      <c r="V812" s="392" t="str">
        <f t="shared" si="107"/>
        <v/>
      </c>
      <c r="W812" s="392" t="str">
        <f t="shared" si="108"/>
        <v/>
      </c>
      <c r="X812" s="393"/>
      <c r="Y812" s="391" t="str">
        <f>IFERROR(VLOOKUP(Z812,BASE!$G$2:$H$3,2,0),"")</f>
        <v/>
      </c>
      <c r="Z812" s="393"/>
      <c r="AA812" s="391" t="str">
        <f>IFERROR(VLOOKUP(AB812,BASE!$J$2:$K$3,2,0),"")</f>
        <v/>
      </c>
      <c r="AB812" s="393"/>
      <c r="AC812" s="391" t="str">
        <f>IFERROR(VLOOKUP(AD812,BASE!M:N,2,0),"")</f>
        <v/>
      </c>
      <c r="AD812" s="393"/>
      <c r="AE812" s="391" t="str">
        <f>IFERROR(VLOOKUP(AF812,BASE!$P$2:$R$14,2,0),"")</f>
        <v/>
      </c>
      <c r="AF812" s="393"/>
      <c r="AG812" s="393"/>
      <c r="AH812" s="393"/>
      <c r="AI812" s="391" t="str">
        <f>IFERROR(VLOOKUP(AJ812,BASE!$D$2:$E$40,2,0),"")</f>
        <v/>
      </c>
      <c r="AJ812" s="393"/>
      <c r="AK812" s="394"/>
      <c r="AL812" s="394"/>
      <c r="AM812" s="394"/>
      <c r="AN812" s="394"/>
      <c r="AO812" s="394"/>
      <c r="AP812" s="394"/>
      <c r="AQ812" s="394"/>
      <c r="AR812" s="394"/>
      <c r="AS812" s="394"/>
      <c r="AT812" s="394"/>
      <c r="AU812" s="394"/>
      <c r="AV812" s="394"/>
      <c r="AW812" s="394"/>
      <c r="AX812" s="394"/>
      <c r="AY812" s="394"/>
      <c r="AZ812" s="394"/>
      <c r="BA812" s="394"/>
    </row>
    <row r="813" spans="1:53" ht="39.75" customHeight="1">
      <c r="A813" s="393"/>
      <c r="B813" s="394"/>
      <c r="C813" s="393"/>
      <c r="D813" s="393"/>
      <c r="E813" s="394"/>
      <c r="F813" s="393"/>
      <c r="G813" s="393"/>
      <c r="H813" s="394"/>
      <c r="I813" s="393"/>
      <c r="J813" s="393"/>
      <c r="K813" s="395"/>
      <c r="L813" s="393"/>
      <c r="M813" s="393"/>
      <c r="N813" s="393"/>
      <c r="O813" s="394"/>
      <c r="P813" s="393"/>
      <c r="Q813" s="393"/>
      <c r="R813" s="393"/>
      <c r="S813" s="396"/>
      <c r="T813" s="394"/>
      <c r="U813" s="393"/>
      <c r="V813" s="392" t="str">
        <f t="shared" si="107"/>
        <v/>
      </c>
      <c r="W813" s="392" t="str">
        <f t="shared" si="108"/>
        <v/>
      </c>
      <c r="X813" s="393"/>
      <c r="Y813" s="391" t="str">
        <f>IFERROR(VLOOKUP(Z813,BASE!$G$2:$H$3,2,0),"")</f>
        <v/>
      </c>
      <c r="Z813" s="393"/>
      <c r="AA813" s="391" t="str">
        <f>IFERROR(VLOOKUP(AB813,BASE!$J$2:$K$3,2,0),"")</f>
        <v/>
      </c>
      <c r="AB813" s="393"/>
      <c r="AC813" s="391" t="str">
        <f>IFERROR(VLOOKUP(AD813,BASE!M:N,2,0),"")</f>
        <v/>
      </c>
      <c r="AD813" s="393"/>
      <c r="AE813" s="391" t="str">
        <f>IFERROR(VLOOKUP(AF813,BASE!$P$2:$R$14,2,0),"")</f>
        <v/>
      </c>
      <c r="AF813" s="393"/>
      <c r="AG813" s="393"/>
      <c r="AH813" s="393"/>
      <c r="AI813" s="391" t="str">
        <f>IFERROR(VLOOKUP(AJ813,BASE!$D$2:$E$40,2,0),"")</f>
        <v/>
      </c>
      <c r="AJ813" s="393"/>
      <c r="AK813" s="394"/>
      <c r="AL813" s="394"/>
      <c r="AM813" s="394"/>
      <c r="AN813" s="394"/>
      <c r="AO813" s="394"/>
      <c r="AP813" s="394"/>
      <c r="AQ813" s="394"/>
      <c r="AR813" s="394"/>
      <c r="AS813" s="394"/>
      <c r="AT813" s="394"/>
      <c r="AU813" s="394"/>
      <c r="AV813" s="394"/>
      <c r="AW813" s="394"/>
      <c r="AX813" s="394"/>
      <c r="AY813" s="394"/>
      <c r="AZ813" s="394"/>
      <c r="BA813" s="394"/>
    </row>
    <row r="814" spans="1:53" ht="39.75" customHeight="1">
      <c r="A814" s="393"/>
      <c r="B814" s="394"/>
      <c r="C814" s="393"/>
      <c r="D814" s="393"/>
      <c r="E814" s="394"/>
      <c r="F814" s="393"/>
      <c r="G814" s="393"/>
      <c r="H814" s="394"/>
      <c r="I814" s="393"/>
      <c r="J814" s="393"/>
      <c r="K814" s="395"/>
      <c r="L814" s="393"/>
      <c r="M814" s="393"/>
      <c r="N814" s="393"/>
      <c r="O814" s="394"/>
      <c r="P814" s="393"/>
      <c r="Q814" s="393"/>
      <c r="R814" s="393"/>
      <c r="S814" s="396"/>
      <c r="T814" s="394"/>
      <c r="U814" s="393"/>
      <c r="V814" s="392" t="str">
        <f t="shared" si="107"/>
        <v/>
      </c>
      <c r="W814" s="392" t="str">
        <f t="shared" si="108"/>
        <v/>
      </c>
      <c r="X814" s="393"/>
      <c r="Y814" s="391" t="str">
        <f>IFERROR(VLOOKUP(Z814,BASE!$G$2:$H$3,2,0),"")</f>
        <v/>
      </c>
      <c r="Z814" s="393"/>
      <c r="AA814" s="391" t="str">
        <f>IFERROR(VLOOKUP(AB814,BASE!$J$2:$K$3,2,0),"")</f>
        <v/>
      </c>
      <c r="AB814" s="393"/>
      <c r="AC814" s="391" t="str">
        <f>IFERROR(VLOOKUP(AD814,BASE!M:N,2,0),"")</f>
        <v/>
      </c>
      <c r="AD814" s="393"/>
      <c r="AE814" s="391" t="str">
        <f>IFERROR(VLOOKUP(AF814,BASE!$P$2:$R$14,2,0),"")</f>
        <v/>
      </c>
      <c r="AF814" s="393"/>
      <c r="AG814" s="393"/>
      <c r="AH814" s="393"/>
      <c r="AI814" s="391" t="str">
        <f>IFERROR(VLOOKUP(AJ814,BASE!$D$2:$E$40,2,0),"")</f>
        <v/>
      </c>
      <c r="AJ814" s="393"/>
      <c r="AK814" s="394"/>
      <c r="AL814" s="394"/>
      <c r="AM814" s="394"/>
      <c r="AN814" s="394"/>
      <c r="AO814" s="394"/>
      <c r="AP814" s="394"/>
      <c r="AQ814" s="394"/>
      <c r="AR814" s="394"/>
      <c r="AS814" s="394"/>
      <c r="AT814" s="394"/>
      <c r="AU814" s="394"/>
      <c r="AV814" s="394"/>
      <c r="AW814" s="394"/>
      <c r="AX814" s="394"/>
      <c r="AY814" s="394"/>
      <c r="AZ814" s="394"/>
      <c r="BA814" s="394"/>
    </row>
    <row r="815" spans="1:53" ht="39.75" customHeight="1">
      <c r="A815" s="393"/>
      <c r="B815" s="394"/>
      <c r="C815" s="393"/>
      <c r="D815" s="393"/>
      <c r="E815" s="394"/>
      <c r="F815" s="393"/>
      <c r="G815" s="393"/>
      <c r="H815" s="394"/>
      <c r="I815" s="393"/>
      <c r="J815" s="393"/>
      <c r="K815" s="395"/>
      <c r="L815" s="393"/>
      <c r="M815" s="393"/>
      <c r="N815" s="393"/>
      <c r="O815" s="394"/>
      <c r="P815" s="393"/>
      <c r="Q815" s="393"/>
      <c r="R815" s="393"/>
      <c r="S815" s="396"/>
      <c r="T815" s="394"/>
      <c r="U815" s="393"/>
      <c r="V815" s="392" t="str">
        <f t="shared" si="107"/>
        <v/>
      </c>
      <c r="W815" s="392" t="str">
        <f t="shared" si="108"/>
        <v/>
      </c>
      <c r="X815" s="393"/>
      <c r="Y815" s="391" t="str">
        <f>IFERROR(VLOOKUP(Z815,BASE!$G$2:$H$3,2,0),"")</f>
        <v/>
      </c>
      <c r="Z815" s="393"/>
      <c r="AA815" s="391" t="str">
        <f>IFERROR(VLOOKUP(AB815,BASE!$J$2:$K$3,2,0),"")</f>
        <v/>
      </c>
      <c r="AB815" s="393"/>
      <c r="AC815" s="391" t="str">
        <f>IFERROR(VLOOKUP(AD815,BASE!M:N,2,0),"")</f>
        <v/>
      </c>
      <c r="AD815" s="393"/>
      <c r="AE815" s="391" t="str">
        <f>IFERROR(VLOOKUP(AF815,BASE!$P$2:$R$14,2,0),"")</f>
        <v/>
      </c>
      <c r="AF815" s="393"/>
      <c r="AG815" s="393"/>
      <c r="AH815" s="393"/>
      <c r="AI815" s="391" t="str">
        <f>IFERROR(VLOOKUP(AJ815,BASE!$D$2:$E$40,2,0),"")</f>
        <v/>
      </c>
      <c r="AJ815" s="393"/>
      <c r="AK815" s="394"/>
      <c r="AL815" s="394"/>
      <c r="AM815" s="394"/>
      <c r="AN815" s="394"/>
      <c r="AO815" s="394"/>
      <c r="AP815" s="394"/>
      <c r="AQ815" s="394"/>
      <c r="AR815" s="394"/>
      <c r="AS815" s="394"/>
      <c r="AT815" s="394"/>
      <c r="AU815" s="394"/>
      <c r="AV815" s="394"/>
      <c r="AW815" s="394"/>
      <c r="AX815" s="394"/>
      <c r="AY815" s="394"/>
      <c r="AZ815" s="394"/>
      <c r="BA815" s="394"/>
    </row>
    <row r="816" spans="1:53" ht="39.75" customHeight="1">
      <c r="A816" s="393"/>
      <c r="B816" s="394"/>
      <c r="C816" s="393"/>
      <c r="D816" s="393"/>
      <c r="E816" s="394"/>
      <c r="F816" s="393"/>
      <c r="G816" s="393"/>
      <c r="H816" s="394"/>
      <c r="I816" s="393"/>
      <c r="J816" s="393"/>
      <c r="K816" s="395"/>
      <c r="L816" s="393"/>
      <c r="M816" s="393"/>
      <c r="N816" s="393"/>
      <c r="O816" s="394"/>
      <c r="P816" s="393"/>
      <c r="Q816" s="393"/>
      <c r="R816" s="393"/>
      <c r="S816" s="396"/>
      <c r="T816" s="394"/>
      <c r="U816" s="393"/>
      <c r="V816" s="392" t="str">
        <f t="shared" si="107"/>
        <v/>
      </c>
      <c r="W816" s="392" t="str">
        <f t="shared" si="108"/>
        <v/>
      </c>
      <c r="X816" s="393"/>
      <c r="Y816" s="391" t="str">
        <f>IFERROR(VLOOKUP(Z816,BASE!$G$2:$H$3,2,0),"")</f>
        <v/>
      </c>
      <c r="Z816" s="393"/>
      <c r="AA816" s="391" t="str">
        <f>IFERROR(VLOOKUP(AB816,BASE!$J$2:$K$3,2,0),"")</f>
        <v/>
      </c>
      <c r="AB816" s="393"/>
      <c r="AC816" s="391" t="str">
        <f>IFERROR(VLOOKUP(AD816,BASE!M:N,2,0),"")</f>
        <v/>
      </c>
      <c r="AD816" s="393"/>
      <c r="AE816" s="391" t="str">
        <f>IFERROR(VLOOKUP(AF816,BASE!$P$2:$R$14,2,0),"")</f>
        <v/>
      </c>
      <c r="AF816" s="393"/>
      <c r="AG816" s="393"/>
      <c r="AH816" s="393"/>
      <c r="AI816" s="391" t="str">
        <f>IFERROR(VLOOKUP(AJ816,BASE!$D$2:$E$40,2,0),"")</f>
        <v/>
      </c>
      <c r="AJ816" s="393"/>
      <c r="AK816" s="394"/>
      <c r="AL816" s="394"/>
      <c r="AM816" s="394"/>
      <c r="AN816" s="394"/>
      <c r="AO816" s="394"/>
      <c r="AP816" s="394"/>
      <c r="AQ816" s="394"/>
      <c r="AR816" s="394"/>
      <c r="AS816" s="394"/>
      <c r="AT816" s="394"/>
      <c r="AU816" s="394"/>
      <c r="AV816" s="394"/>
      <c r="AW816" s="394"/>
      <c r="AX816" s="394"/>
      <c r="AY816" s="394"/>
      <c r="AZ816" s="394"/>
      <c r="BA816" s="394"/>
    </row>
    <row r="817" spans="1:53" ht="39.75" customHeight="1">
      <c r="A817" s="393"/>
      <c r="B817" s="394"/>
      <c r="C817" s="393"/>
      <c r="D817" s="393"/>
      <c r="E817" s="394"/>
      <c r="F817" s="393"/>
      <c r="G817" s="393"/>
      <c r="H817" s="394"/>
      <c r="I817" s="393"/>
      <c r="J817" s="393"/>
      <c r="K817" s="395"/>
      <c r="L817" s="393"/>
      <c r="M817" s="393"/>
      <c r="N817" s="393"/>
      <c r="O817" s="394"/>
      <c r="P817" s="393"/>
      <c r="Q817" s="393"/>
      <c r="R817" s="393"/>
      <c r="S817" s="396"/>
      <c r="T817" s="394"/>
      <c r="U817" s="393"/>
      <c r="V817" s="392" t="str">
        <f t="shared" si="107"/>
        <v/>
      </c>
      <c r="W817" s="392" t="str">
        <f t="shared" si="108"/>
        <v/>
      </c>
      <c r="X817" s="393"/>
      <c r="Y817" s="391" t="str">
        <f>IFERROR(VLOOKUP(Z817,BASE!$G$2:$H$3,2,0),"")</f>
        <v/>
      </c>
      <c r="Z817" s="393"/>
      <c r="AA817" s="391" t="str">
        <f>IFERROR(VLOOKUP(AB817,BASE!$J$2:$K$3,2,0),"")</f>
        <v/>
      </c>
      <c r="AB817" s="393"/>
      <c r="AC817" s="391" t="str">
        <f>IFERROR(VLOOKUP(AD817,BASE!M:N,2,0),"")</f>
        <v/>
      </c>
      <c r="AD817" s="393"/>
      <c r="AE817" s="391" t="str">
        <f>IFERROR(VLOOKUP(AF817,BASE!$P$2:$R$14,2,0),"")</f>
        <v/>
      </c>
      <c r="AF817" s="393"/>
      <c r="AG817" s="393"/>
      <c r="AH817" s="393"/>
      <c r="AI817" s="391" t="str">
        <f>IFERROR(VLOOKUP(AJ817,BASE!$D$2:$E$40,2,0),"")</f>
        <v/>
      </c>
      <c r="AJ817" s="393"/>
      <c r="AK817" s="394"/>
      <c r="AL817" s="394"/>
      <c r="AM817" s="394"/>
      <c r="AN817" s="394"/>
      <c r="AO817" s="394"/>
      <c r="AP817" s="394"/>
      <c r="AQ817" s="394"/>
      <c r="AR817" s="394"/>
      <c r="AS817" s="394"/>
      <c r="AT817" s="394"/>
      <c r="AU817" s="394"/>
      <c r="AV817" s="394"/>
      <c r="AW817" s="394"/>
      <c r="AX817" s="394"/>
      <c r="AY817" s="394"/>
      <c r="AZ817" s="394"/>
      <c r="BA817" s="394"/>
    </row>
    <row r="818" spans="1:53" ht="39.75" customHeight="1">
      <c r="A818" s="393"/>
      <c r="B818" s="394"/>
      <c r="C818" s="393"/>
      <c r="D818" s="393"/>
      <c r="E818" s="394"/>
      <c r="F818" s="393"/>
      <c r="G818" s="393"/>
      <c r="H818" s="394"/>
      <c r="I818" s="393"/>
      <c r="J818" s="393"/>
      <c r="K818" s="395"/>
      <c r="L818" s="393"/>
      <c r="M818" s="393"/>
      <c r="N818" s="393"/>
      <c r="O818" s="394"/>
      <c r="P818" s="393"/>
      <c r="Q818" s="393"/>
      <c r="R818" s="393"/>
      <c r="S818" s="396"/>
      <c r="T818" s="394"/>
      <c r="U818" s="393"/>
      <c r="V818" s="392" t="str">
        <f t="shared" si="107"/>
        <v/>
      </c>
      <c r="W818" s="392" t="str">
        <f t="shared" si="108"/>
        <v/>
      </c>
      <c r="X818" s="393"/>
      <c r="Y818" s="391" t="str">
        <f>IFERROR(VLOOKUP(Z818,BASE!$G$2:$H$3,2,0),"")</f>
        <v/>
      </c>
      <c r="Z818" s="393"/>
      <c r="AA818" s="391" t="str">
        <f>IFERROR(VLOOKUP(AB818,BASE!$J$2:$K$3,2,0),"")</f>
        <v/>
      </c>
      <c r="AB818" s="393"/>
      <c r="AC818" s="391" t="str">
        <f>IFERROR(VLOOKUP(AD818,BASE!M:N,2,0),"")</f>
        <v/>
      </c>
      <c r="AD818" s="393"/>
      <c r="AE818" s="391" t="str">
        <f>IFERROR(VLOOKUP(AF818,BASE!$P$2:$R$14,2,0),"")</f>
        <v/>
      </c>
      <c r="AF818" s="393"/>
      <c r="AG818" s="393"/>
      <c r="AH818" s="393"/>
      <c r="AI818" s="391" t="str">
        <f>IFERROR(VLOOKUP(AJ818,BASE!$D$2:$E$40,2,0),"")</f>
        <v/>
      </c>
      <c r="AJ818" s="393"/>
      <c r="AK818" s="394"/>
      <c r="AL818" s="394"/>
      <c r="AM818" s="394"/>
      <c r="AN818" s="394"/>
      <c r="AO818" s="394"/>
      <c r="AP818" s="394"/>
      <c r="AQ818" s="394"/>
      <c r="AR818" s="394"/>
      <c r="AS818" s="394"/>
      <c r="AT818" s="394"/>
      <c r="AU818" s="394"/>
      <c r="AV818" s="394"/>
      <c r="AW818" s="394"/>
      <c r="AX818" s="394"/>
      <c r="AY818" s="394"/>
      <c r="AZ818" s="394"/>
      <c r="BA818" s="394"/>
    </row>
    <row r="819" spans="1:53" ht="39.75" customHeight="1">
      <c r="A819" s="393"/>
      <c r="B819" s="394"/>
      <c r="C819" s="393"/>
      <c r="D819" s="393"/>
      <c r="E819" s="394"/>
      <c r="F819" s="393"/>
      <c r="G819" s="393"/>
      <c r="H819" s="394"/>
      <c r="I819" s="393"/>
      <c r="J819" s="393"/>
      <c r="K819" s="395"/>
      <c r="L819" s="393"/>
      <c r="M819" s="393"/>
      <c r="N819" s="393"/>
      <c r="O819" s="394"/>
      <c r="P819" s="393"/>
      <c r="Q819" s="393"/>
      <c r="R819" s="393"/>
      <c r="S819" s="396"/>
      <c r="T819" s="394"/>
      <c r="U819" s="393"/>
      <c r="V819" s="392" t="str">
        <f t="shared" si="107"/>
        <v/>
      </c>
      <c r="W819" s="392" t="str">
        <f t="shared" si="108"/>
        <v/>
      </c>
      <c r="X819" s="393"/>
      <c r="Y819" s="391" t="str">
        <f>IFERROR(VLOOKUP(Z819,BASE!$G$2:$H$3,2,0),"")</f>
        <v/>
      </c>
      <c r="Z819" s="393"/>
      <c r="AA819" s="391" t="str">
        <f>IFERROR(VLOOKUP(AB819,BASE!$J$2:$K$3,2,0),"")</f>
        <v/>
      </c>
      <c r="AB819" s="393"/>
      <c r="AC819" s="391" t="str">
        <f>IFERROR(VLOOKUP(AD819,BASE!M:N,2,0),"")</f>
        <v/>
      </c>
      <c r="AD819" s="393"/>
      <c r="AE819" s="391" t="str">
        <f>IFERROR(VLOOKUP(AF819,BASE!$P$2:$R$14,2,0),"")</f>
        <v/>
      </c>
      <c r="AF819" s="393"/>
      <c r="AG819" s="393"/>
      <c r="AH819" s="393"/>
      <c r="AI819" s="391" t="str">
        <f>IFERROR(VLOOKUP(AJ819,BASE!$D$2:$E$40,2,0),"")</f>
        <v/>
      </c>
      <c r="AJ819" s="393"/>
      <c r="AK819" s="394"/>
      <c r="AL819" s="394"/>
      <c r="AM819" s="394"/>
      <c r="AN819" s="394"/>
      <c r="AO819" s="394"/>
      <c r="AP819" s="394"/>
      <c r="AQ819" s="394"/>
      <c r="AR819" s="394"/>
      <c r="AS819" s="394"/>
      <c r="AT819" s="394"/>
      <c r="AU819" s="394"/>
      <c r="AV819" s="394"/>
      <c r="AW819" s="394"/>
      <c r="AX819" s="394"/>
      <c r="AY819" s="394"/>
      <c r="AZ819" s="394"/>
      <c r="BA819" s="394"/>
    </row>
    <row r="820" spans="1:53" ht="39.75" customHeight="1">
      <c r="A820" s="393"/>
      <c r="B820" s="394"/>
      <c r="C820" s="393"/>
      <c r="D820" s="393"/>
      <c r="E820" s="394"/>
      <c r="F820" s="393"/>
      <c r="G820" s="393"/>
      <c r="H820" s="394"/>
      <c r="I820" s="393"/>
      <c r="J820" s="393"/>
      <c r="K820" s="395"/>
      <c r="L820" s="393"/>
      <c r="M820" s="393"/>
      <c r="N820" s="393"/>
      <c r="O820" s="394"/>
      <c r="P820" s="393"/>
      <c r="Q820" s="393"/>
      <c r="R820" s="393"/>
      <c r="S820" s="396"/>
      <c r="T820" s="394"/>
      <c r="U820" s="393"/>
      <c r="V820" s="392" t="str">
        <f t="shared" si="107"/>
        <v/>
      </c>
      <c r="W820" s="392" t="str">
        <f t="shared" si="108"/>
        <v/>
      </c>
      <c r="X820" s="393"/>
      <c r="Y820" s="391" t="str">
        <f>IFERROR(VLOOKUP(Z820,BASE!$G$2:$H$3,2,0),"")</f>
        <v/>
      </c>
      <c r="Z820" s="393"/>
      <c r="AA820" s="391" t="str">
        <f>IFERROR(VLOOKUP(AB820,BASE!$J$2:$K$3,2,0),"")</f>
        <v/>
      </c>
      <c r="AB820" s="393"/>
      <c r="AC820" s="391" t="str">
        <f>IFERROR(VLOOKUP(AD820,BASE!M:N,2,0),"")</f>
        <v/>
      </c>
      <c r="AD820" s="393"/>
      <c r="AE820" s="391" t="str">
        <f>IFERROR(VLOOKUP(AF820,BASE!$P$2:$R$14,2,0),"")</f>
        <v/>
      </c>
      <c r="AF820" s="393"/>
      <c r="AG820" s="393"/>
      <c r="AH820" s="393"/>
      <c r="AI820" s="391" t="str">
        <f>IFERROR(VLOOKUP(AJ820,BASE!$D$2:$E$40,2,0),"")</f>
        <v/>
      </c>
      <c r="AJ820" s="393"/>
      <c r="AK820" s="394"/>
      <c r="AL820" s="394"/>
      <c r="AM820" s="394"/>
      <c r="AN820" s="394"/>
      <c r="AO820" s="394"/>
      <c r="AP820" s="394"/>
      <c r="AQ820" s="394"/>
      <c r="AR820" s="394"/>
      <c r="AS820" s="394"/>
      <c r="AT820" s="394"/>
      <c r="AU820" s="394"/>
      <c r="AV820" s="394"/>
      <c r="AW820" s="394"/>
      <c r="AX820" s="394"/>
      <c r="AY820" s="394"/>
      <c r="AZ820" s="394"/>
      <c r="BA820" s="394"/>
    </row>
    <row r="821" spans="1:53" ht="39.75" customHeight="1">
      <c r="A821" s="393"/>
      <c r="B821" s="394"/>
      <c r="C821" s="393"/>
      <c r="D821" s="393"/>
      <c r="E821" s="394"/>
      <c r="F821" s="393"/>
      <c r="G821" s="393"/>
      <c r="H821" s="394"/>
      <c r="I821" s="393"/>
      <c r="J821" s="393"/>
      <c r="K821" s="395"/>
      <c r="L821" s="393"/>
      <c r="M821" s="393"/>
      <c r="N821" s="393"/>
      <c r="O821" s="394"/>
      <c r="P821" s="393"/>
      <c r="Q821" s="393"/>
      <c r="R821" s="393"/>
      <c r="S821" s="396"/>
      <c r="T821" s="394"/>
      <c r="U821" s="393"/>
      <c r="V821" s="392" t="str">
        <f t="shared" si="107"/>
        <v/>
      </c>
      <c r="W821" s="392" t="str">
        <f t="shared" si="108"/>
        <v/>
      </c>
      <c r="X821" s="393"/>
      <c r="Y821" s="391" t="str">
        <f>IFERROR(VLOOKUP(Z821,BASE!$G$2:$H$3,2,0),"")</f>
        <v/>
      </c>
      <c r="Z821" s="393"/>
      <c r="AA821" s="391" t="str">
        <f>IFERROR(VLOOKUP(AB821,BASE!$J$2:$K$3,2,0),"")</f>
        <v/>
      </c>
      <c r="AB821" s="393"/>
      <c r="AC821" s="391" t="str">
        <f>IFERROR(VLOOKUP(AD821,BASE!M:N,2,0),"")</f>
        <v/>
      </c>
      <c r="AD821" s="393"/>
      <c r="AE821" s="391" t="str">
        <f>IFERROR(VLOOKUP(AF821,BASE!$P$2:$R$14,2,0),"")</f>
        <v/>
      </c>
      <c r="AF821" s="393"/>
      <c r="AG821" s="393"/>
      <c r="AH821" s="393"/>
      <c r="AI821" s="391" t="str">
        <f>IFERROR(VLOOKUP(AJ821,BASE!$D$2:$E$40,2,0),"")</f>
        <v/>
      </c>
      <c r="AJ821" s="393"/>
      <c r="AK821" s="394"/>
      <c r="AL821" s="394"/>
      <c r="AM821" s="394"/>
      <c r="AN821" s="394"/>
      <c r="AO821" s="394"/>
      <c r="AP821" s="394"/>
      <c r="AQ821" s="394"/>
      <c r="AR821" s="394"/>
      <c r="AS821" s="394"/>
      <c r="AT821" s="394"/>
      <c r="AU821" s="394"/>
      <c r="AV821" s="394"/>
      <c r="AW821" s="394"/>
      <c r="AX821" s="394"/>
      <c r="AY821" s="394"/>
      <c r="AZ821" s="394"/>
      <c r="BA821" s="394"/>
    </row>
    <row r="822" spans="1:53" ht="39.75" customHeight="1">
      <c r="A822" s="393"/>
      <c r="B822" s="394"/>
      <c r="C822" s="393"/>
      <c r="D822" s="393"/>
      <c r="E822" s="394"/>
      <c r="F822" s="393"/>
      <c r="G822" s="393"/>
      <c r="H822" s="394"/>
      <c r="I822" s="393"/>
      <c r="J822" s="393"/>
      <c r="K822" s="395"/>
      <c r="L822" s="393"/>
      <c r="M822" s="393"/>
      <c r="N822" s="393"/>
      <c r="O822" s="394"/>
      <c r="P822" s="393"/>
      <c r="Q822" s="393"/>
      <c r="R822" s="393"/>
      <c r="S822" s="396"/>
      <c r="T822" s="394"/>
      <c r="U822" s="393"/>
      <c r="V822" s="392" t="str">
        <f t="shared" si="107"/>
        <v/>
      </c>
      <c r="W822" s="392" t="str">
        <f t="shared" si="108"/>
        <v/>
      </c>
      <c r="X822" s="393"/>
      <c r="Y822" s="391" t="str">
        <f>IFERROR(VLOOKUP(Z822,BASE!$G$2:$H$3,2,0),"")</f>
        <v/>
      </c>
      <c r="Z822" s="393"/>
      <c r="AA822" s="391" t="str">
        <f>IFERROR(VLOOKUP(AB822,BASE!$J$2:$K$3,2,0),"")</f>
        <v/>
      </c>
      <c r="AB822" s="393"/>
      <c r="AC822" s="391" t="str">
        <f>IFERROR(VLOOKUP(AD822,BASE!M:N,2,0),"")</f>
        <v/>
      </c>
      <c r="AD822" s="393"/>
      <c r="AE822" s="391" t="str">
        <f>IFERROR(VLOOKUP(AF822,BASE!$P$2:$R$14,2,0),"")</f>
        <v/>
      </c>
      <c r="AF822" s="393"/>
      <c r="AG822" s="393"/>
      <c r="AH822" s="393"/>
      <c r="AI822" s="391" t="str">
        <f>IFERROR(VLOOKUP(AJ822,BASE!$D$2:$E$40,2,0),"")</f>
        <v/>
      </c>
      <c r="AJ822" s="393"/>
      <c r="AK822" s="394"/>
      <c r="AL822" s="394"/>
      <c r="AM822" s="394"/>
      <c r="AN822" s="394"/>
      <c r="AO822" s="394"/>
      <c r="AP822" s="394"/>
      <c r="AQ822" s="394"/>
      <c r="AR822" s="394"/>
      <c r="AS822" s="394"/>
      <c r="AT822" s="394"/>
      <c r="AU822" s="394"/>
      <c r="AV822" s="394"/>
      <c r="AW822" s="394"/>
      <c r="AX822" s="394"/>
      <c r="AY822" s="394"/>
      <c r="AZ822" s="394"/>
      <c r="BA822" s="394"/>
    </row>
    <row r="823" spans="1:53" ht="39.75" customHeight="1">
      <c r="A823" s="393"/>
      <c r="B823" s="394"/>
      <c r="C823" s="393"/>
      <c r="D823" s="393"/>
      <c r="E823" s="394"/>
      <c r="F823" s="393"/>
      <c r="G823" s="393"/>
      <c r="H823" s="394"/>
      <c r="I823" s="393"/>
      <c r="J823" s="393"/>
      <c r="K823" s="395"/>
      <c r="L823" s="393"/>
      <c r="M823" s="393"/>
      <c r="N823" s="393"/>
      <c r="O823" s="394"/>
      <c r="P823" s="393"/>
      <c r="Q823" s="393"/>
      <c r="R823" s="393"/>
      <c r="S823" s="396"/>
      <c r="T823" s="394"/>
      <c r="U823" s="393"/>
      <c r="V823" s="392" t="str">
        <f t="shared" si="107"/>
        <v/>
      </c>
      <c r="W823" s="392" t="str">
        <f t="shared" si="108"/>
        <v/>
      </c>
      <c r="X823" s="393"/>
      <c r="Y823" s="391" t="str">
        <f>IFERROR(VLOOKUP(Z823,BASE!$G$2:$H$3,2,0),"")</f>
        <v/>
      </c>
      <c r="Z823" s="393"/>
      <c r="AA823" s="391" t="str">
        <f>IFERROR(VLOOKUP(AB823,BASE!$J$2:$K$3,2,0),"")</f>
        <v/>
      </c>
      <c r="AB823" s="393"/>
      <c r="AC823" s="391" t="str">
        <f>IFERROR(VLOOKUP(AD823,BASE!M:N,2,0),"")</f>
        <v/>
      </c>
      <c r="AD823" s="393"/>
      <c r="AE823" s="391" t="str">
        <f>IFERROR(VLOOKUP(AF823,BASE!$P$2:$R$14,2,0),"")</f>
        <v/>
      </c>
      <c r="AF823" s="393"/>
      <c r="AG823" s="393"/>
      <c r="AH823" s="393"/>
      <c r="AI823" s="391" t="str">
        <f>IFERROR(VLOOKUP(AJ823,BASE!$D$2:$E$40,2,0),"")</f>
        <v/>
      </c>
      <c r="AJ823" s="393"/>
      <c r="AK823" s="394"/>
      <c r="AL823" s="394"/>
      <c r="AM823" s="394"/>
      <c r="AN823" s="394"/>
      <c r="AO823" s="394"/>
      <c r="AP823" s="394"/>
      <c r="AQ823" s="394"/>
      <c r="AR823" s="394"/>
      <c r="AS823" s="394"/>
      <c r="AT823" s="394"/>
      <c r="AU823" s="394"/>
      <c r="AV823" s="394"/>
      <c r="AW823" s="394"/>
      <c r="AX823" s="394"/>
      <c r="AY823" s="394"/>
      <c r="AZ823" s="394"/>
      <c r="BA823" s="394"/>
    </row>
    <row r="824" spans="1:53" ht="39.75" customHeight="1">
      <c r="A824" s="393"/>
      <c r="B824" s="394"/>
      <c r="C824" s="393"/>
      <c r="D824" s="393"/>
      <c r="E824" s="394"/>
      <c r="F824" s="393"/>
      <c r="G824" s="393"/>
      <c r="H824" s="394"/>
      <c r="I824" s="393"/>
      <c r="J824" s="393"/>
      <c r="K824" s="395"/>
      <c r="L824" s="393"/>
      <c r="M824" s="393"/>
      <c r="N824" s="393"/>
      <c r="O824" s="394"/>
      <c r="P824" s="393"/>
      <c r="Q824" s="393"/>
      <c r="R824" s="393"/>
      <c r="S824" s="396"/>
      <c r="T824" s="394"/>
      <c r="U824" s="393"/>
      <c r="V824" s="392" t="str">
        <f t="shared" si="107"/>
        <v/>
      </c>
      <c r="W824" s="392" t="str">
        <f t="shared" si="108"/>
        <v/>
      </c>
      <c r="X824" s="393"/>
      <c r="Y824" s="391" t="str">
        <f>IFERROR(VLOOKUP(Z824,BASE!$G$2:$H$3,2,0),"")</f>
        <v/>
      </c>
      <c r="Z824" s="393"/>
      <c r="AA824" s="391" t="str">
        <f>IFERROR(VLOOKUP(AB824,BASE!$J$2:$K$3,2,0),"")</f>
        <v/>
      </c>
      <c r="AB824" s="393"/>
      <c r="AC824" s="391" t="str">
        <f>IFERROR(VLOOKUP(AD824,BASE!M:N,2,0),"")</f>
        <v/>
      </c>
      <c r="AD824" s="393"/>
      <c r="AE824" s="391" t="str">
        <f>IFERROR(VLOOKUP(AF824,BASE!$P$2:$R$14,2,0),"")</f>
        <v/>
      </c>
      <c r="AF824" s="393"/>
      <c r="AG824" s="393"/>
      <c r="AH824" s="393"/>
      <c r="AI824" s="391" t="str">
        <f>IFERROR(VLOOKUP(AJ824,BASE!$D$2:$E$40,2,0),"")</f>
        <v/>
      </c>
      <c r="AJ824" s="393"/>
      <c r="AK824" s="394"/>
      <c r="AL824" s="394"/>
      <c r="AM824" s="394"/>
      <c r="AN824" s="394"/>
      <c r="AO824" s="394"/>
      <c r="AP824" s="394"/>
      <c r="AQ824" s="394"/>
      <c r="AR824" s="394"/>
      <c r="AS824" s="394"/>
      <c r="AT824" s="394"/>
      <c r="AU824" s="394"/>
      <c r="AV824" s="394"/>
      <c r="AW824" s="394"/>
      <c r="AX824" s="394"/>
      <c r="AY824" s="394"/>
      <c r="AZ824" s="394"/>
      <c r="BA824" s="394"/>
    </row>
    <row r="825" spans="1:53" ht="39.75" customHeight="1">
      <c r="A825" s="393"/>
      <c r="B825" s="394"/>
      <c r="C825" s="393"/>
      <c r="D825" s="393"/>
      <c r="E825" s="394"/>
      <c r="F825" s="393"/>
      <c r="G825" s="393"/>
      <c r="H825" s="394"/>
      <c r="I825" s="393"/>
      <c r="J825" s="393"/>
      <c r="K825" s="395"/>
      <c r="L825" s="393"/>
      <c r="M825" s="393"/>
      <c r="N825" s="393"/>
      <c r="O825" s="394"/>
      <c r="P825" s="393"/>
      <c r="Q825" s="393"/>
      <c r="R825" s="393"/>
      <c r="S825" s="396"/>
      <c r="T825" s="394"/>
      <c r="U825" s="393"/>
      <c r="V825" s="392" t="str">
        <f t="shared" si="107"/>
        <v/>
      </c>
      <c r="W825" s="392" t="str">
        <f t="shared" si="108"/>
        <v/>
      </c>
      <c r="X825" s="393"/>
      <c r="Y825" s="391" t="str">
        <f>IFERROR(VLOOKUP(Z825,BASE!$G$2:$H$3,2,0),"")</f>
        <v/>
      </c>
      <c r="Z825" s="393"/>
      <c r="AA825" s="391" t="str">
        <f>IFERROR(VLOOKUP(AB825,BASE!$J$2:$K$3,2,0),"")</f>
        <v/>
      </c>
      <c r="AB825" s="393"/>
      <c r="AC825" s="391" t="str">
        <f>IFERROR(VLOOKUP(AD825,BASE!M:N,2,0),"")</f>
        <v/>
      </c>
      <c r="AD825" s="393"/>
      <c r="AE825" s="391" t="str">
        <f>IFERROR(VLOOKUP(AF825,BASE!$P$2:$R$14,2,0),"")</f>
        <v/>
      </c>
      <c r="AF825" s="393"/>
      <c r="AG825" s="393"/>
      <c r="AH825" s="393"/>
      <c r="AI825" s="391" t="str">
        <f>IFERROR(VLOOKUP(AJ825,BASE!$D$2:$E$40,2,0),"")</f>
        <v/>
      </c>
      <c r="AJ825" s="393"/>
      <c r="AK825" s="394"/>
      <c r="AL825" s="394"/>
      <c r="AM825" s="394"/>
      <c r="AN825" s="394"/>
      <c r="AO825" s="394"/>
      <c r="AP825" s="394"/>
      <c r="AQ825" s="394"/>
      <c r="AR825" s="394"/>
      <c r="AS825" s="394"/>
      <c r="AT825" s="394"/>
      <c r="AU825" s="394"/>
      <c r="AV825" s="394"/>
      <c r="AW825" s="394"/>
      <c r="AX825" s="394"/>
      <c r="AY825" s="394"/>
      <c r="AZ825" s="394"/>
      <c r="BA825" s="394"/>
    </row>
    <row r="826" spans="1:53" ht="39.75" customHeight="1">
      <c r="A826" s="393"/>
      <c r="B826" s="394"/>
      <c r="C826" s="393"/>
      <c r="D826" s="393"/>
      <c r="E826" s="394"/>
      <c r="F826" s="393"/>
      <c r="G826" s="393"/>
      <c r="H826" s="394"/>
      <c r="I826" s="393"/>
      <c r="J826" s="393"/>
      <c r="K826" s="395"/>
      <c r="L826" s="393"/>
      <c r="M826" s="393"/>
      <c r="N826" s="393"/>
      <c r="O826" s="394"/>
      <c r="P826" s="393"/>
      <c r="Q826" s="393"/>
      <c r="R826" s="393"/>
      <c r="S826" s="396"/>
      <c r="T826" s="394"/>
      <c r="U826" s="393"/>
      <c r="V826" s="392" t="str">
        <f t="shared" si="107"/>
        <v/>
      </c>
      <c r="W826" s="392" t="str">
        <f t="shared" si="108"/>
        <v/>
      </c>
      <c r="X826" s="393"/>
      <c r="Y826" s="391" t="str">
        <f>IFERROR(VLOOKUP(Z826,BASE!$G$2:$H$3,2,0),"")</f>
        <v/>
      </c>
      <c r="Z826" s="393"/>
      <c r="AA826" s="391" t="str">
        <f>IFERROR(VLOOKUP(AB826,BASE!$J$2:$K$3,2,0),"")</f>
        <v/>
      </c>
      <c r="AB826" s="393"/>
      <c r="AC826" s="391" t="str">
        <f>IFERROR(VLOOKUP(AD826,BASE!M:N,2,0),"")</f>
        <v/>
      </c>
      <c r="AD826" s="393"/>
      <c r="AE826" s="391" t="str">
        <f>IFERROR(VLOOKUP(AF826,BASE!$P$2:$R$14,2,0),"")</f>
        <v/>
      </c>
      <c r="AF826" s="393"/>
      <c r="AG826" s="393"/>
      <c r="AH826" s="393"/>
      <c r="AI826" s="391" t="str">
        <f>IFERROR(VLOOKUP(AJ826,BASE!$D$2:$E$40,2,0),"")</f>
        <v/>
      </c>
      <c r="AJ826" s="393"/>
      <c r="AK826" s="394"/>
      <c r="AL826" s="394"/>
      <c r="AM826" s="394"/>
      <c r="AN826" s="394"/>
      <c r="AO826" s="394"/>
      <c r="AP826" s="394"/>
      <c r="AQ826" s="394"/>
      <c r="AR826" s="394"/>
      <c r="AS826" s="394"/>
      <c r="AT826" s="394"/>
      <c r="AU826" s="394"/>
      <c r="AV826" s="394"/>
      <c r="AW826" s="394"/>
      <c r="AX826" s="394"/>
      <c r="AY826" s="394"/>
      <c r="AZ826" s="394"/>
      <c r="BA826" s="394"/>
    </row>
    <row r="827" spans="1:53" ht="39.75" customHeight="1">
      <c r="A827" s="393"/>
      <c r="B827" s="394"/>
      <c r="C827" s="393"/>
      <c r="D827" s="393"/>
      <c r="E827" s="394"/>
      <c r="F827" s="393"/>
      <c r="G827" s="393"/>
      <c r="H827" s="394"/>
      <c r="I827" s="393"/>
      <c r="J827" s="393"/>
      <c r="K827" s="395"/>
      <c r="L827" s="393"/>
      <c r="M827" s="393"/>
      <c r="N827" s="393"/>
      <c r="O827" s="394"/>
      <c r="P827" s="393"/>
      <c r="Q827" s="393"/>
      <c r="R827" s="393"/>
      <c r="S827" s="396"/>
      <c r="T827" s="394"/>
      <c r="U827" s="393"/>
      <c r="V827" s="392" t="str">
        <f t="shared" si="107"/>
        <v/>
      </c>
      <c r="W827" s="392" t="str">
        <f t="shared" si="108"/>
        <v/>
      </c>
      <c r="X827" s="393"/>
      <c r="Y827" s="391" t="str">
        <f>IFERROR(VLOOKUP(Z827,BASE!$G$2:$H$3,2,0),"")</f>
        <v/>
      </c>
      <c r="Z827" s="393"/>
      <c r="AA827" s="391" t="str">
        <f>IFERROR(VLOOKUP(AB827,BASE!$J$2:$K$3,2,0),"")</f>
        <v/>
      </c>
      <c r="AB827" s="393"/>
      <c r="AC827" s="391" t="str">
        <f>IFERROR(VLOOKUP(AD827,BASE!M:N,2,0),"")</f>
        <v/>
      </c>
      <c r="AD827" s="393"/>
      <c r="AE827" s="391" t="str">
        <f>IFERROR(VLOOKUP(AF827,BASE!$P$2:$R$14,2,0),"")</f>
        <v/>
      </c>
      <c r="AF827" s="393"/>
      <c r="AG827" s="393"/>
      <c r="AH827" s="393"/>
      <c r="AI827" s="391" t="str">
        <f>IFERROR(VLOOKUP(AJ827,BASE!$D$2:$E$40,2,0),"")</f>
        <v/>
      </c>
      <c r="AJ827" s="393"/>
      <c r="AK827" s="394"/>
      <c r="AL827" s="394"/>
      <c r="AM827" s="394"/>
      <c r="AN827" s="394"/>
      <c r="AO827" s="394"/>
      <c r="AP827" s="394"/>
      <c r="AQ827" s="394"/>
      <c r="AR827" s="394"/>
      <c r="AS827" s="394"/>
      <c r="AT827" s="394"/>
      <c r="AU827" s="394"/>
      <c r="AV827" s="394"/>
      <c r="AW827" s="394"/>
      <c r="AX827" s="394"/>
      <c r="AY827" s="394"/>
      <c r="AZ827" s="394"/>
      <c r="BA827" s="394"/>
    </row>
    <row r="828" spans="1:53" ht="39.75" customHeight="1">
      <c r="A828" s="393"/>
      <c r="B828" s="394"/>
      <c r="C828" s="393"/>
      <c r="D828" s="393"/>
      <c r="E828" s="394"/>
      <c r="F828" s="393"/>
      <c r="G828" s="393"/>
      <c r="H828" s="394"/>
      <c r="I828" s="393"/>
      <c r="J828" s="393"/>
      <c r="K828" s="395"/>
      <c r="L828" s="393"/>
      <c r="M828" s="393"/>
      <c r="N828" s="393"/>
      <c r="O828" s="394"/>
      <c r="P828" s="393"/>
      <c r="Q828" s="393"/>
      <c r="R828" s="393"/>
      <c r="S828" s="396"/>
      <c r="T828" s="394"/>
      <c r="U828" s="393"/>
      <c r="V828" s="392" t="str">
        <f t="shared" si="107"/>
        <v/>
      </c>
      <c r="W828" s="392" t="str">
        <f t="shared" si="108"/>
        <v/>
      </c>
      <c r="X828" s="393"/>
      <c r="Y828" s="391" t="str">
        <f>IFERROR(VLOOKUP(Z828,BASE!$G$2:$H$3,2,0),"")</f>
        <v/>
      </c>
      <c r="Z828" s="393"/>
      <c r="AA828" s="391" t="str">
        <f>IFERROR(VLOOKUP(AB828,BASE!$J$2:$K$3,2,0),"")</f>
        <v/>
      </c>
      <c r="AB828" s="393"/>
      <c r="AC828" s="391" t="str">
        <f>IFERROR(VLOOKUP(AD828,BASE!M:N,2,0),"")</f>
        <v/>
      </c>
      <c r="AD828" s="393"/>
      <c r="AE828" s="391" t="str">
        <f>IFERROR(VLOOKUP(AF828,BASE!$P$2:$R$14,2,0),"")</f>
        <v/>
      </c>
      <c r="AF828" s="393"/>
      <c r="AG828" s="393"/>
      <c r="AH828" s="393"/>
      <c r="AI828" s="391" t="str">
        <f>IFERROR(VLOOKUP(AJ828,BASE!$D$2:$E$40,2,0),"")</f>
        <v/>
      </c>
      <c r="AJ828" s="393"/>
      <c r="AK828" s="394"/>
      <c r="AL828" s="394"/>
      <c r="AM828" s="394"/>
      <c r="AN828" s="394"/>
      <c r="AO828" s="394"/>
      <c r="AP828" s="394"/>
      <c r="AQ828" s="394"/>
      <c r="AR828" s="394"/>
      <c r="AS828" s="394"/>
      <c r="AT828" s="394"/>
      <c r="AU828" s="394"/>
      <c r="AV828" s="394"/>
      <c r="AW828" s="394"/>
      <c r="AX828" s="394"/>
      <c r="AY828" s="394"/>
      <c r="AZ828" s="394"/>
      <c r="BA828" s="394"/>
    </row>
    <row r="829" spans="1:53" ht="39.75" customHeight="1">
      <c r="A829" s="393"/>
      <c r="B829" s="394"/>
      <c r="C829" s="393"/>
      <c r="D829" s="393"/>
      <c r="E829" s="394"/>
      <c r="F829" s="393"/>
      <c r="G829" s="393"/>
      <c r="H829" s="394"/>
      <c r="I829" s="393"/>
      <c r="J829" s="393"/>
      <c r="K829" s="395"/>
      <c r="L829" s="393"/>
      <c r="M829" s="393"/>
      <c r="N829" s="393"/>
      <c r="O829" s="394"/>
      <c r="P829" s="393"/>
      <c r="Q829" s="393"/>
      <c r="R829" s="393"/>
      <c r="S829" s="396"/>
      <c r="T829" s="394"/>
      <c r="U829" s="393"/>
      <c r="V829" s="392" t="str">
        <f t="shared" si="107"/>
        <v/>
      </c>
      <c r="W829" s="392" t="str">
        <f t="shared" si="108"/>
        <v/>
      </c>
      <c r="X829" s="393"/>
      <c r="Y829" s="391" t="str">
        <f>IFERROR(VLOOKUP(Z829,BASE!$G$2:$H$3,2,0),"")</f>
        <v/>
      </c>
      <c r="Z829" s="393"/>
      <c r="AA829" s="391" t="str">
        <f>IFERROR(VLOOKUP(AB829,BASE!$J$2:$K$3,2,0),"")</f>
        <v/>
      </c>
      <c r="AB829" s="393"/>
      <c r="AC829" s="391" t="str">
        <f>IFERROR(VLOOKUP(AD829,BASE!M:N,2,0),"")</f>
        <v/>
      </c>
      <c r="AD829" s="393"/>
      <c r="AE829" s="391" t="str">
        <f>IFERROR(VLOOKUP(AF829,BASE!$P$2:$R$14,2,0),"")</f>
        <v/>
      </c>
      <c r="AF829" s="393"/>
      <c r="AG829" s="393"/>
      <c r="AH829" s="393"/>
      <c r="AI829" s="391" t="str">
        <f>IFERROR(VLOOKUP(AJ829,BASE!$D$2:$E$40,2,0),"")</f>
        <v/>
      </c>
      <c r="AJ829" s="393"/>
      <c r="AK829" s="394"/>
      <c r="AL829" s="394"/>
      <c r="AM829" s="394"/>
      <c r="AN829" s="394"/>
      <c r="AO829" s="394"/>
      <c r="AP829" s="394"/>
      <c r="AQ829" s="394"/>
      <c r="AR829" s="394"/>
      <c r="AS829" s="394"/>
      <c r="AT829" s="394"/>
      <c r="AU829" s="394"/>
      <c r="AV829" s="394"/>
      <c r="AW829" s="394"/>
      <c r="AX829" s="394"/>
      <c r="AY829" s="394"/>
      <c r="AZ829" s="394"/>
      <c r="BA829" s="394"/>
    </row>
    <row r="830" spans="1:53" ht="39.75" customHeight="1">
      <c r="A830" s="393"/>
      <c r="B830" s="394"/>
      <c r="C830" s="393"/>
      <c r="D830" s="393"/>
      <c r="E830" s="394"/>
      <c r="F830" s="393"/>
      <c r="G830" s="393"/>
      <c r="H830" s="394"/>
      <c r="I830" s="393"/>
      <c r="J830" s="393"/>
      <c r="K830" s="395"/>
      <c r="L830" s="393"/>
      <c r="M830" s="393"/>
      <c r="N830" s="393"/>
      <c r="O830" s="394"/>
      <c r="P830" s="393"/>
      <c r="Q830" s="393"/>
      <c r="R830" s="393"/>
      <c r="S830" s="396"/>
      <c r="T830" s="394"/>
      <c r="U830" s="393"/>
      <c r="V830" s="392" t="str">
        <f t="shared" si="107"/>
        <v/>
      </c>
      <c r="W830" s="392" t="str">
        <f t="shared" si="108"/>
        <v/>
      </c>
      <c r="X830" s="393"/>
      <c r="Y830" s="391" t="str">
        <f>IFERROR(VLOOKUP(Z830,BASE!$G$2:$H$3,2,0),"")</f>
        <v/>
      </c>
      <c r="Z830" s="393"/>
      <c r="AA830" s="391" t="str">
        <f>IFERROR(VLOOKUP(AB830,BASE!$J$2:$K$3,2,0),"")</f>
        <v/>
      </c>
      <c r="AB830" s="393"/>
      <c r="AC830" s="391" t="str">
        <f>IFERROR(VLOOKUP(AD830,BASE!M:N,2,0),"")</f>
        <v/>
      </c>
      <c r="AD830" s="393"/>
      <c r="AE830" s="391" t="str">
        <f>IFERROR(VLOOKUP(AF830,BASE!$P$2:$R$14,2,0),"")</f>
        <v/>
      </c>
      <c r="AF830" s="393"/>
      <c r="AG830" s="393"/>
      <c r="AH830" s="393"/>
      <c r="AI830" s="391" t="str">
        <f>IFERROR(VLOOKUP(AJ830,BASE!$D$2:$E$40,2,0),"")</f>
        <v/>
      </c>
      <c r="AJ830" s="393"/>
      <c r="AK830" s="394"/>
      <c r="AL830" s="394"/>
      <c r="AM830" s="394"/>
      <c r="AN830" s="394"/>
      <c r="AO830" s="394"/>
      <c r="AP830" s="394"/>
      <c r="AQ830" s="394"/>
      <c r="AR830" s="394"/>
      <c r="AS830" s="394"/>
      <c r="AT830" s="394"/>
      <c r="AU830" s="394"/>
      <c r="AV830" s="394"/>
      <c r="AW830" s="394"/>
      <c r="AX830" s="394"/>
      <c r="AY830" s="394"/>
      <c r="AZ830" s="394"/>
      <c r="BA830" s="394"/>
    </row>
    <row r="831" spans="1:53" ht="39.75" customHeight="1">
      <c r="A831" s="393"/>
      <c r="B831" s="394"/>
      <c r="C831" s="393"/>
      <c r="D831" s="393"/>
      <c r="E831" s="394"/>
      <c r="F831" s="393"/>
      <c r="G831" s="393"/>
      <c r="H831" s="394"/>
      <c r="I831" s="393"/>
      <c r="J831" s="393"/>
      <c r="K831" s="395"/>
      <c r="L831" s="393"/>
      <c r="M831" s="393"/>
      <c r="N831" s="393"/>
      <c r="O831" s="394"/>
      <c r="P831" s="393"/>
      <c r="Q831" s="393"/>
      <c r="R831" s="393"/>
      <c r="S831" s="396"/>
      <c r="T831" s="394"/>
      <c r="U831" s="393"/>
      <c r="V831" s="392" t="str">
        <f t="shared" si="107"/>
        <v/>
      </c>
      <c r="W831" s="392" t="str">
        <f t="shared" si="108"/>
        <v/>
      </c>
      <c r="X831" s="393"/>
      <c r="Y831" s="391" t="str">
        <f>IFERROR(VLOOKUP(Z831,BASE!$G$2:$H$3,2,0),"")</f>
        <v/>
      </c>
      <c r="Z831" s="393"/>
      <c r="AA831" s="391" t="str">
        <f>IFERROR(VLOOKUP(AB831,BASE!$J$2:$K$3,2,0),"")</f>
        <v/>
      </c>
      <c r="AB831" s="393"/>
      <c r="AC831" s="391" t="str">
        <f>IFERROR(VLOOKUP(AD831,BASE!M:N,2,0),"")</f>
        <v/>
      </c>
      <c r="AD831" s="393"/>
      <c r="AE831" s="391" t="str">
        <f>IFERROR(VLOOKUP(AF831,BASE!$P$2:$R$14,2,0),"")</f>
        <v/>
      </c>
      <c r="AF831" s="393"/>
      <c r="AG831" s="393"/>
      <c r="AH831" s="393"/>
      <c r="AI831" s="391" t="str">
        <f>IFERROR(VLOOKUP(AJ831,BASE!$D$2:$E$40,2,0),"")</f>
        <v/>
      </c>
      <c r="AJ831" s="393"/>
      <c r="AK831" s="394"/>
      <c r="AL831" s="394"/>
      <c r="AM831" s="394"/>
      <c r="AN831" s="394"/>
      <c r="AO831" s="394"/>
      <c r="AP831" s="394"/>
      <c r="AQ831" s="394"/>
      <c r="AR831" s="394"/>
      <c r="AS831" s="394"/>
      <c r="AT831" s="394"/>
      <c r="AU831" s="394"/>
      <c r="AV831" s="394"/>
      <c r="AW831" s="394"/>
      <c r="AX831" s="394"/>
      <c r="AY831" s="394"/>
      <c r="AZ831" s="394"/>
      <c r="BA831" s="394"/>
    </row>
    <row r="832" spans="1:53" ht="39.75" customHeight="1">
      <c r="A832" s="393"/>
      <c r="B832" s="394"/>
      <c r="C832" s="393"/>
      <c r="D832" s="393"/>
      <c r="E832" s="394"/>
      <c r="F832" s="393"/>
      <c r="G832" s="393"/>
      <c r="H832" s="394"/>
      <c r="I832" s="393"/>
      <c r="J832" s="393"/>
      <c r="K832" s="395"/>
      <c r="L832" s="393"/>
      <c r="M832" s="393"/>
      <c r="N832" s="393"/>
      <c r="O832" s="394"/>
      <c r="P832" s="393"/>
      <c r="Q832" s="393"/>
      <c r="R832" s="393"/>
      <c r="S832" s="396"/>
      <c r="T832" s="394"/>
      <c r="U832" s="393"/>
      <c r="V832" s="392" t="str">
        <f t="shared" si="107"/>
        <v/>
      </c>
      <c r="W832" s="392" t="str">
        <f t="shared" si="108"/>
        <v/>
      </c>
      <c r="X832" s="393"/>
      <c r="Y832" s="391" t="str">
        <f>IFERROR(VLOOKUP(Z832,BASE!$G$2:$H$3,2,0),"")</f>
        <v/>
      </c>
      <c r="Z832" s="393"/>
      <c r="AA832" s="391" t="str">
        <f>IFERROR(VLOOKUP(AB832,BASE!$J$2:$K$3,2,0),"")</f>
        <v/>
      </c>
      <c r="AB832" s="393"/>
      <c r="AC832" s="391" t="str">
        <f>IFERROR(VLOOKUP(AD832,BASE!M:N,2,0),"")</f>
        <v/>
      </c>
      <c r="AD832" s="393"/>
      <c r="AE832" s="391" t="str">
        <f>IFERROR(VLOOKUP(AF832,BASE!$P$2:$R$14,2,0),"")</f>
        <v/>
      </c>
      <c r="AF832" s="393"/>
      <c r="AG832" s="393"/>
      <c r="AH832" s="393"/>
      <c r="AI832" s="391" t="str">
        <f>IFERROR(VLOOKUP(AJ832,BASE!$D$2:$E$40,2,0),"")</f>
        <v/>
      </c>
      <c r="AJ832" s="393"/>
      <c r="AK832" s="394"/>
      <c r="AL832" s="394"/>
      <c r="AM832" s="394"/>
      <c r="AN832" s="394"/>
      <c r="AO832" s="394"/>
      <c r="AP832" s="394"/>
      <c r="AQ832" s="394"/>
      <c r="AR832" s="394"/>
      <c r="AS832" s="394"/>
      <c r="AT832" s="394"/>
      <c r="AU832" s="394"/>
      <c r="AV832" s="394"/>
      <c r="AW832" s="394"/>
      <c r="AX832" s="394"/>
      <c r="AY832" s="394"/>
      <c r="AZ832" s="394"/>
      <c r="BA832" s="394"/>
    </row>
    <row r="833" spans="1:53" ht="39.75" customHeight="1">
      <c r="A833" s="393"/>
      <c r="B833" s="394"/>
      <c r="C833" s="393"/>
      <c r="D833" s="393"/>
      <c r="E833" s="394"/>
      <c r="F833" s="393"/>
      <c r="G833" s="393"/>
      <c r="H833" s="394"/>
      <c r="I833" s="393"/>
      <c r="J833" s="393"/>
      <c r="K833" s="395"/>
      <c r="L833" s="393"/>
      <c r="M833" s="393"/>
      <c r="N833" s="393"/>
      <c r="O833" s="394"/>
      <c r="P833" s="393"/>
      <c r="Q833" s="393"/>
      <c r="R833" s="393"/>
      <c r="S833" s="396"/>
      <c r="T833" s="394"/>
      <c r="U833" s="393"/>
      <c r="V833" s="392" t="str">
        <f t="shared" si="107"/>
        <v/>
      </c>
      <c r="W833" s="392" t="str">
        <f t="shared" si="108"/>
        <v/>
      </c>
      <c r="X833" s="393"/>
      <c r="Y833" s="391" t="str">
        <f>IFERROR(VLOOKUP(Z833,BASE!$G$2:$H$3,2,0),"")</f>
        <v/>
      </c>
      <c r="Z833" s="393"/>
      <c r="AA833" s="391" t="str">
        <f>IFERROR(VLOOKUP(AB833,BASE!$J$2:$K$3,2,0),"")</f>
        <v/>
      </c>
      <c r="AB833" s="393"/>
      <c r="AC833" s="391" t="str">
        <f>IFERROR(VLOOKUP(AD833,BASE!M:N,2,0),"")</f>
        <v/>
      </c>
      <c r="AD833" s="393"/>
      <c r="AE833" s="391" t="str">
        <f>IFERROR(VLOOKUP(AF833,BASE!$P$2:$R$14,2,0),"")</f>
        <v/>
      </c>
      <c r="AF833" s="393"/>
      <c r="AG833" s="393"/>
      <c r="AH833" s="393"/>
      <c r="AI833" s="391" t="str">
        <f>IFERROR(VLOOKUP(AJ833,BASE!$D$2:$E$40,2,0),"")</f>
        <v/>
      </c>
      <c r="AJ833" s="393"/>
      <c r="AK833" s="394"/>
      <c r="AL833" s="394"/>
      <c r="AM833" s="394"/>
      <c r="AN833" s="394"/>
      <c r="AO833" s="394"/>
      <c r="AP833" s="394"/>
      <c r="AQ833" s="394"/>
      <c r="AR833" s="394"/>
      <c r="AS833" s="394"/>
      <c r="AT833" s="394"/>
      <c r="AU833" s="394"/>
      <c r="AV833" s="394"/>
      <c r="AW833" s="394"/>
      <c r="AX833" s="394"/>
      <c r="AY833" s="394"/>
      <c r="AZ833" s="394"/>
      <c r="BA833" s="394"/>
    </row>
    <row r="834" spans="1:53" ht="39.75" customHeight="1">
      <c r="A834" s="393"/>
      <c r="B834" s="394"/>
      <c r="C834" s="393"/>
      <c r="D834" s="393"/>
      <c r="E834" s="394"/>
      <c r="F834" s="393"/>
      <c r="G834" s="393"/>
      <c r="H834" s="394"/>
      <c r="I834" s="393"/>
      <c r="J834" s="393"/>
      <c r="K834" s="395"/>
      <c r="L834" s="393"/>
      <c r="M834" s="393"/>
      <c r="N834" s="393"/>
      <c r="O834" s="394"/>
      <c r="P834" s="393"/>
      <c r="Q834" s="393"/>
      <c r="R834" s="393"/>
      <c r="S834" s="396"/>
      <c r="T834" s="394"/>
      <c r="U834" s="393"/>
      <c r="V834" s="392" t="str">
        <f t="shared" si="107"/>
        <v/>
      </c>
      <c r="W834" s="392" t="str">
        <f t="shared" si="108"/>
        <v/>
      </c>
      <c r="X834" s="393"/>
      <c r="Y834" s="391" t="str">
        <f>IFERROR(VLOOKUP(Z834,BASE!$G$2:$H$3,2,0),"")</f>
        <v/>
      </c>
      <c r="Z834" s="393"/>
      <c r="AA834" s="391" t="str">
        <f>IFERROR(VLOOKUP(AB834,BASE!$J$2:$K$3,2,0),"")</f>
        <v/>
      </c>
      <c r="AB834" s="393"/>
      <c r="AC834" s="391" t="str">
        <f>IFERROR(VLOOKUP(AD834,BASE!M:N,2,0),"")</f>
        <v/>
      </c>
      <c r="AD834" s="393"/>
      <c r="AE834" s="391" t="str">
        <f>IFERROR(VLOOKUP(AF834,BASE!$P$2:$R$14,2,0),"")</f>
        <v/>
      </c>
      <c r="AF834" s="393"/>
      <c r="AG834" s="393"/>
      <c r="AH834" s="393"/>
      <c r="AI834" s="391" t="str">
        <f>IFERROR(VLOOKUP(AJ834,BASE!$D$2:$E$40,2,0),"")</f>
        <v/>
      </c>
      <c r="AJ834" s="393"/>
      <c r="AK834" s="394"/>
      <c r="AL834" s="394"/>
      <c r="AM834" s="394"/>
      <c r="AN834" s="394"/>
      <c r="AO834" s="394"/>
      <c r="AP834" s="394"/>
      <c r="AQ834" s="394"/>
      <c r="AR834" s="394"/>
      <c r="AS834" s="394"/>
      <c r="AT834" s="394"/>
      <c r="AU834" s="394"/>
      <c r="AV834" s="394"/>
      <c r="AW834" s="394"/>
      <c r="AX834" s="394"/>
      <c r="AY834" s="394"/>
      <c r="AZ834" s="394"/>
      <c r="BA834" s="394"/>
    </row>
    <row r="835" spans="1:53" ht="39.75" customHeight="1">
      <c r="A835" s="393"/>
      <c r="B835" s="394"/>
      <c r="C835" s="393"/>
      <c r="D835" s="393"/>
      <c r="E835" s="394"/>
      <c r="F835" s="393"/>
      <c r="G835" s="393"/>
      <c r="H835" s="394"/>
      <c r="I835" s="393"/>
      <c r="J835" s="393"/>
      <c r="K835" s="395"/>
      <c r="L835" s="393"/>
      <c r="M835" s="393"/>
      <c r="N835" s="393"/>
      <c r="O835" s="394"/>
      <c r="P835" s="393"/>
      <c r="Q835" s="393"/>
      <c r="R835" s="393"/>
      <c r="S835" s="396"/>
      <c r="T835" s="394"/>
      <c r="U835" s="393"/>
      <c r="V835" s="392" t="str">
        <f t="shared" si="107"/>
        <v/>
      </c>
      <c r="W835" s="392" t="str">
        <f t="shared" si="108"/>
        <v/>
      </c>
      <c r="X835" s="393"/>
      <c r="Y835" s="391" t="str">
        <f>IFERROR(VLOOKUP(Z835,BASE!$G$2:$H$3,2,0),"")</f>
        <v/>
      </c>
      <c r="Z835" s="393"/>
      <c r="AA835" s="391" t="str">
        <f>IFERROR(VLOOKUP(AB835,BASE!$J$2:$K$3,2,0),"")</f>
        <v/>
      </c>
      <c r="AB835" s="393"/>
      <c r="AC835" s="391" t="str">
        <f>IFERROR(VLOOKUP(AD835,BASE!M:N,2,0),"")</f>
        <v/>
      </c>
      <c r="AD835" s="393"/>
      <c r="AE835" s="391" t="str">
        <f>IFERROR(VLOOKUP(AF835,BASE!$P$2:$R$14,2,0),"")</f>
        <v/>
      </c>
      <c r="AF835" s="393"/>
      <c r="AG835" s="393"/>
      <c r="AH835" s="393"/>
      <c r="AI835" s="391" t="str">
        <f>IFERROR(VLOOKUP(AJ835,BASE!$D$2:$E$40,2,0),"")</f>
        <v/>
      </c>
      <c r="AJ835" s="393"/>
      <c r="AK835" s="394"/>
      <c r="AL835" s="394"/>
      <c r="AM835" s="394"/>
      <c r="AN835" s="394"/>
      <c r="AO835" s="394"/>
      <c r="AP835" s="394"/>
      <c r="AQ835" s="394"/>
      <c r="AR835" s="394"/>
      <c r="AS835" s="394"/>
      <c r="AT835" s="394"/>
      <c r="AU835" s="394"/>
      <c r="AV835" s="394"/>
      <c r="AW835" s="394"/>
      <c r="AX835" s="394"/>
      <c r="AY835" s="394"/>
      <c r="AZ835" s="394"/>
      <c r="BA835" s="394"/>
    </row>
    <row r="836" spans="1:53" ht="39.75" customHeight="1">
      <c r="A836" s="393"/>
      <c r="B836" s="394"/>
      <c r="C836" s="393"/>
      <c r="D836" s="393"/>
      <c r="E836" s="394"/>
      <c r="F836" s="393"/>
      <c r="G836" s="393"/>
      <c r="H836" s="394"/>
      <c r="I836" s="393"/>
      <c r="J836" s="393"/>
      <c r="K836" s="395"/>
      <c r="L836" s="393"/>
      <c r="M836" s="393"/>
      <c r="N836" s="393"/>
      <c r="O836" s="394"/>
      <c r="P836" s="393"/>
      <c r="Q836" s="393"/>
      <c r="R836" s="393"/>
      <c r="S836" s="396"/>
      <c r="T836" s="394"/>
      <c r="U836" s="393"/>
      <c r="V836" s="392" t="str">
        <f t="shared" si="107"/>
        <v/>
      </c>
      <c r="W836" s="392" t="str">
        <f t="shared" si="108"/>
        <v/>
      </c>
      <c r="X836" s="393"/>
      <c r="Y836" s="391" t="str">
        <f>IFERROR(VLOOKUP(Z836,BASE!$G$2:$H$3,2,0),"")</f>
        <v/>
      </c>
      <c r="Z836" s="393"/>
      <c r="AA836" s="391" t="str">
        <f>IFERROR(VLOOKUP(AB836,BASE!$J$2:$K$3,2,0),"")</f>
        <v/>
      </c>
      <c r="AB836" s="393"/>
      <c r="AC836" s="391" t="str">
        <f>IFERROR(VLOOKUP(AD836,BASE!M:N,2,0),"")</f>
        <v/>
      </c>
      <c r="AD836" s="393"/>
      <c r="AE836" s="391" t="str">
        <f>IFERROR(VLOOKUP(AF836,BASE!$P$2:$R$14,2,0),"")</f>
        <v/>
      </c>
      <c r="AF836" s="393"/>
      <c r="AG836" s="393"/>
      <c r="AH836" s="393"/>
      <c r="AI836" s="391" t="str">
        <f>IFERROR(VLOOKUP(AJ836,BASE!$D$2:$E$40,2,0),"")</f>
        <v/>
      </c>
      <c r="AJ836" s="393"/>
      <c r="AK836" s="394"/>
      <c r="AL836" s="394"/>
      <c r="AM836" s="394"/>
      <c r="AN836" s="394"/>
      <c r="AO836" s="394"/>
      <c r="AP836" s="394"/>
      <c r="AQ836" s="394"/>
      <c r="AR836" s="394"/>
      <c r="AS836" s="394"/>
      <c r="AT836" s="394"/>
      <c r="AU836" s="394"/>
      <c r="AV836" s="394"/>
      <c r="AW836" s="394"/>
      <c r="AX836" s="394"/>
      <c r="AY836" s="394"/>
      <c r="AZ836" s="394"/>
      <c r="BA836" s="394"/>
    </row>
    <row r="837" spans="1:53" ht="39.75" customHeight="1">
      <c r="A837" s="393"/>
      <c r="B837" s="394"/>
      <c r="C837" s="393"/>
      <c r="D837" s="393"/>
      <c r="E837" s="394"/>
      <c r="F837" s="393"/>
      <c r="G837" s="393"/>
      <c r="H837" s="394"/>
      <c r="I837" s="393"/>
      <c r="J837" s="393"/>
      <c r="K837" s="395"/>
      <c r="L837" s="393"/>
      <c r="M837" s="393"/>
      <c r="N837" s="393"/>
      <c r="O837" s="394"/>
      <c r="P837" s="393"/>
      <c r="Q837" s="393"/>
      <c r="R837" s="393"/>
      <c r="S837" s="396"/>
      <c r="T837" s="394"/>
      <c r="U837" s="393"/>
      <c r="V837" s="392" t="str">
        <f t="shared" si="107"/>
        <v/>
      </c>
      <c r="W837" s="392" t="str">
        <f t="shared" si="108"/>
        <v/>
      </c>
      <c r="X837" s="393"/>
      <c r="Y837" s="391" t="str">
        <f>IFERROR(VLOOKUP(Z837,BASE!$G$2:$H$3,2,0),"")</f>
        <v/>
      </c>
      <c r="Z837" s="393"/>
      <c r="AA837" s="391" t="str">
        <f>IFERROR(VLOOKUP(AB837,BASE!$J$2:$K$3,2,0),"")</f>
        <v/>
      </c>
      <c r="AB837" s="393"/>
      <c r="AC837" s="391" t="str">
        <f>IFERROR(VLOOKUP(AD837,BASE!M:N,2,0),"")</f>
        <v/>
      </c>
      <c r="AD837" s="393"/>
      <c r="AE837" s="391" t="str">
        <f>IFERROR(VLOOKUP(AF837,BASE!$P$2:$R$14,2,0),"")</f>
        <v/>
      </c>
      <c r="AF837" s="393"/>
      <c r="AG837" s="393"/>
      <c r="AH837" s="393"/>
      <c r="AI837" s="391" t="str">
        <f>IFERROR(VLOOKUP(AJ837,BASE!$D$2:$E$40,2,0),"")</f>
        <v/>
      </c>
      <c r="AJ837" s="393"/>
      <c r="AK837" s="394"/>
      <c r="AL837" s="394"/>
      <c r="AM837" s="394"/>
      <c r="AN837" s="394"/>
      <c r="AO837" s="394"/>
      <c r="AP837" s="394"/>
      <c r="AQ837" s="394"/>
      <c r="AR837" s="394"/>
      <c r="AS837" s="394"/>
      <c r="AT837" s="394"/>
      <c r="AU837" s="394"/>
      <c r="AV837" s="394"/>
      <c r="AW837" s="394"/>
      <c r="AX837" s="394"/>
      <c r="AY837" s="394"/>
      <c r="AZ837" s="394"/>
      <c r="BA837" s="394"/>
    </row>
    <row r="838" spans="1:53" ht="39.75" customHeight="1">
      <c r="A838" s="393"/>
      <c r="B838" s="394"/>
      <c r="C838" s="393"/>
      <c r="D838" s="393"/>
      <c r="E838" s="394"/>
      <c r="F838" s="393"/>
      <c r="G838" s="393"/>
      <c r="H838" s="394"/>
      <c r="I838" s="393"/>
      <c r="J838" s="393"/>
      <c r="K838" s="395"/>
      <c r="L838" s="393"/>
      <c r="M838" s="393"/>
      <c r="N838" s="393"/>
      <c r="O838" s="394"/>
      <c r="P838" s="393"/>
      <c r="Q838" s="393"/>
      <c r="R838" s="393"/>
      <c r="S838" s="396"/>
      <c r="T838" s="394"/>
      <c r="U838" s="393"/>
      <c r="V838" s="392" t="str">
        <f t="shared" si="107"/>
        <v/>
      </c>
      <c r="W838" s="392" t="str">
        <f t="shared" si="108"/>
        <v/>
      </c>
      <c r="X838" s="393"/>
      <c r="Y838" s="391" t="str">
        <f>IFERROR(VLOOKUP(Z838,BASE!$G$2:$H$3,2,0),"")</f>
        <v/>
      </c>
      <c r="Z838" s="393"/>
      <c r="AA838" s="391" t="str">
        <f>IFERROR(VLOOKUP(AB838,BASE!$J$2:$K$3,2,0),"")</f>
        <v/>
      </c>
      <c r="AB838" s="393"/>
      <c r="AC838" s="391" t="str">
        <f>IFERROR(VLOOKUP(AD838,BASE!M:N,2,0),"")</f>
        <v/>
      </c>
      <c r="AD838" s="393"/>
      <c r="AE838" s="391" t="str">
        <f>IFERROR(VLOOKUP(AF838,BASE!$P$2:$R$14,2,0),"")</f>
        <v/>
      </c>
      <c r="AF838" s="393"/>
      <c r="AG838" s="393"/>
      <c r="AH838" s="393"/>
      <c r="AI838" s="391" t="str">
        <f>IFERROR(VLOOKUP(AJ838,BASE!$D$2:$E$40,2,0),"")</f>
        <v/>
      </c>
      <c r="AJ838" s="393"/>
      <c r="AK838" s="394"/>
      <c r="AL838" s="394"/>
      <c r="AM838" s="394"/>
      <c r="AN838" s="394"/>
      <c r="AO838" s="394"/>
      <c r="AP838" s="394"/>
      <c r="AQ838" s="394"/>
      <c r="AR838" s="394"/>
      <c r="AS838" s="394"/>
      <c r="AT838" s="394"/>
      <c r="AU838" s="394"/>
      <c r="AV838" s="394"/>
      <c r="AW838" s="394"/>
      <c r="AX838" s="394"/>
      <c r="AY838" s="394"/>
      <c r="AZ838" s="394"/>
      <c r="BA838" s="394"/>
    </row>
    <row r="839" spans="1:53" ht="39.75" customHeight="1">
      <c r="A839" s="393"/>
      <c r="B839" s="394"/>
      <c r="C839" s="393"/>
      <c r="D839" s="393"/>
      <c r="E839" s="394"/>
      <c r="F839" s="393"/>
      <c r="G839" s="393"/>
      <c r="H839" s="394"/>
      <c r="I839" s="393"/>
      <c r="J839" s="393"/>
      <c r="K839" s="395"/>
      <c r="L839" s="393"/>
      <c r="M839" s="393"/>
      <c r="N839" s="393"/>
      <c r="O839" s="394"/>
      <c r="P839" s="393"/>
      <c r="Q839" s="393"/>
      <c r="R839" s="393"/>
      <c r="S839" s="396"/>
      <c r="T839" s="394"/>
      <c r="U839" s="393"/>
      <c r="V839" s="392" t="str">
        <f t="shared" si="107"/>
        <v/>
      </c>
      <c r="W839" s="392" t="str">
        <f t="shared" si="108"/>
        <v/>
      </c>
      <c r="X839" s="393"/>
      <c r="Y839" s="391" t="str">
        <f>IFERROR(VLOOKUP(Z839,BASE!$G$2:$H$3,2,0),"")</f>
        <v/>
      </c>
      <c r="Z839" s="393"/>
      <c r="AA839" s="391" t="str">
        <f>IFERROR(VLOOKUP(AB839,BASE!$J$2:$K$3,2,0),"")</f>
        <v/>
      </c>
      <c r="AB839" s="393"/>
      <c r="AC839" s="391" t="str">
        <f>IFERROR(VLOOKUP(AD839,BASE!M:N,2,0),"")</f>
        <v/>
      </c>
      <c r="AD839" s="393"/>
      <c r="AE839" s="391" t="str">
        <f>IFERROR(VLOOKUP(AF839,BASE!$P$2:$R$14,2,0),"")</f>
        <v/>
      </c>
      <c r="AF839" s="393"/>
      <c r="AG839" s="393"/>
      <c r="AH839" s="393"/>
      <c r="AI839" s="391" t="str">
        <f>IFERROR(VLOOKUP(AJ839,BASE!$D$2:$E$40,2,0),"")</f>
        <v/>
      </c>
      <c r="AJ839" s="393"/>
      <c r="AK839" s="394"/>
      <c r="AL839" s="394"/>
      <c r="AM839" s="394"/>
      <c r="AN839" s="394"/>
      <c r="AO839" s="394"/>
      <c r="AP839" s="394"/>
      <c r="AQ839" s="394"/>
      <c r="AR839" s="394"/>
      <c r="AS839" s="394"/>
      <c r="AT839" s="394"/>
      <c r="AU839" s="394"/>
      <c r="AV839" s="394"/>
      <c r="AW839" s="394"/>
      <c r="AX839" s="394"/>
      <c r="AY839" s="394"/>
      <c r="AZ839" s="394"/>
      <c r="BA839" s="394"/>
    </row>
    <row r="840" spans="1:53" ht="39.75" customHeight="1">
      <c r="A840" s="393"/>
      <c r="B840" s="394"/>
      <c r="C840" s="393"/>
      <c r="D840" s="393"/>
      <c r="E840" s="394"/>
      <c r="F840" s="393"/>
      <c r="G840" s="393"/>
      <c r="H840" s="394"/>
      <c r="I840" s="393"/>
      <c r="J840" s="393"/>
      <c r="K840" s="395"/>
      <c r="L840" s="393"/>
      <c r="M840" s="393"/>
      <c r="N840" s="393"/>
      <c r="O840" s="394"/>
      <c r="P840" s="393"/>
      <c r="Q840" s="393"/>
      <c r="R840" s="393"/>
      <c r="S840" s="396"/>
      <c r="T840" s="394"/>
      <c r="U840" s="393"/>
      <c r="V840" s="392" t="str">
        <f t="shared" si="107"/>
        <v/>
      </c>
      <c r="W840" s="392" t="str">
        <f t="shared" si="108"/>
        <v/>
      </c>
      <c r="X840" s="393"/>
      <c r="Y840" s="391" t="str">
        <f>IFERROR(VLOOKUP(Z840,BASE!$G$2:$H$3,2,0),"")</f>
        <v/>
      </c>
      <c r="Z840" s="393"/>
      <c r="AA840" s="391" t="str">
        <f>IFERROR(VLOOKUP(AB840,BASE!$J$2:$K$3,2,0),"")</f>
        <v/>
      </c>
      <c r="AB840" s="393"/>
      <c r="AC840" s="391" t="str">
        <f>IFERROR(VLOOKUP(AD840,BASE!M:N,2,0),"")</f>
        <v/>
      </c>
      <c r="AD840" s="393"/>
      <c r="AE840" s="391" t="str">
        <f>IFERROR(VLOOKUP(AF840,BASE!$P$2:$R$14,2,0),"")</f>
        <v/>
      </c>
      <c r="AF840" s="393"/>
      <c r="AG840" s="393"/>
      <c r="AH840" s="393"/>
      <c r="AI840" s="391" t="str">
        <f>IFERROR(VLOOKUP(AJ840,BASE!$D$2:$E$40,2,0),"")</f>
        <v/>
      </c>
      <c r="AJ840" s="393"/>
      <c r="AK840" s="394"/>
      <c r="AL840" s="394"/>
      <c r="AM840" s="394"/>
      <c r="AN840" s="394"/>
      <c r="AO840" s="394"/>
      <c r="AP840" s="394"/>
      <c r="AQ840" s="394"/>
      <c r="AR840" s="394"/>
      <c r="AS840" s="394"/>
      <c r="AT840" s="394"/>
      <c r="AU840" s="394"/>
      <c r="AV840" s="394"/>
      <c r="AW840" s="394"/>
      <c r="AX840" s="394"/>
      <c r="AY840" s="394"/>
      <c r="AZ840" s="394"/>
      <c r="BA840" s="394"/>
    </row>
    <row r="841" spans="1:53" ht="39.75" customHeight="1">
      <c r="A841" s="393"/>
      <c r="B841" s="394"/>
      <c r="C841" s="393"/>
      <c r="D841" s="393"/>
      <c r="E841" s="394"/>
      <c r="F841" s="393"/>
      <c r="G841" s="393"/>
      <c r="H841" s="394"/>
      <c r="I841" s="393"/>
      <c r="J841" s="393"/>
      <c r="K841" s="395"/>
      <c r="L841" s="393"/>
      <c r="M841" s="393"/>
      <c r="N841" s="393"/>
      <c r="O841" s="394"/>
      <c r="P841" s="393"/>
      <c r="Q841" s="393"/>
      <c r="R841" s="393"/>
      <c r="S841" s="396"/>
      <c r="T841" s="394"/>
      <c r="U841" s="393"/>
      <c r="V841" s="392" t="str">
        <f t="shared" si="107"/>
        <v/>
      </c>
      <c r="W841" s="392" t="str">
        <f t="shared" si="108"/>
        <v/>
      </c>
      <c r="X841" s="393"/>
      <c r="Y841" s="391" t="str">
        <f>IFERROR(VLOOKUP(Z841,BASE!$G$2:$H$3,2,0),"")</f>
        <v/>
      </c>
      <c r="Z841" s="393"/>
      <c r="AA841" s="391" t="str">
        <f>IFERROR(VLOOKUP(AB841,BASE!$J$2:$K$3,2,0),"")</f>
        <v/>
      </c>
      <c r="AB841" s="393"/>
      <c r="AC841" s="391" t="str">
        <f>IFERROR(VLOOKUP(AD841,BASE!M:N,2,0),"")</f>
        <v/>
      </c>
      <c r="AD841" s="393"/>
      <c r="AE841" s="391" t="str">
        <f>IFERROR(VLOOKUP(AF841,BASE!$P$2:$R$14,2,0),"")</f>
        <v/>
      </c>
      <c r="AF841" s="393"/>
      <c r="AG841" s="393"/>
      <c r="AH841" s="393"/>
      <c r="AI841" s="391" t="str">
        <f>IFERROR(VLOOKUP(AJ841,BASE!$D$2:$E$40,2,0),"")</f>
        <v/>
      </c>
      <c r="AJ841" s="393"/>
      <c r="AK841" s="394"/>
      <c r="AL841" s="394"/>
      <c r="AM841" s="394"/>
      <c r="AN841" s="394"/>
      <c r="AO841" s="394"/>
      <c r="AP841" s="394"/>
      <c r="AQ841" s="394"/>
      <c r="AR841" s="394"/>
      <c r="AS841" s="394"/>
      <c r="AT841" s="394"/>
      <c r="AU841" s="394"/>
      <c r="AV841" s="394"/>
      <c r="AW841" s="394"/>
      <c r="AX841" s="394"/>
      <c r="AY841" s="394"/>
      <c r="AZ841" s="394"/>
      <c r="BA841" s="394"/>
    </row>
    <row r="842" spans="1:53" ht="39.75" customHeight="1">
      <c r="A842" s="393"/>
      <c r="B842" s="394"/>
      <c r="C842" s="393"/>
      <c r="D842" s="393"/>
      <c r="E842" s="394"/>
      <c r="F842" s="393"/>
      <c r="G842" s="393"/>
      <c r="H842" s="394"/>
      <c r="I842" s="393"/>
      <c r="J842" s="393"/>
      <c r="K842" s="395"/>
      <c r="L842" s="393"/>
      <c r="M842" s="393"/>
      <c r="N842" s="393"/>
      <c r="O842" s="394"/>
      <c r="P842" s="393"/>
      <c r="Q842" s="393"/>
      <c r="R842" s="393"/>
      <c r="S842" s="396"/>
      <c r="T842" s="394"/>
      <c r="U842" s="393"/>
      <c r="V842" s="392" t="str">
        <f t="shared" si="107"/>
        <v/>
      </c>
      <c r="W842" s="392" t="str">
        <f t="shared" si="108"/>
        <v/>
      </c>
      <c r="X842" s="393"/>
      <c r="Y842" s="391" t="str">
        <f>IFERROR(VLOOKUP(Z842,BASE!$G$2:$H$3,2,0),"")</f>
        <v/>
      </c>
      <c r="Z842" s="393"/>
      <c r="AA842" s="391" t="str">
        <f>IFERROR(VLOOKUP(AB842,BASE!$J$2:$K$3,2,0),"")</f>
        <v/>
      </c>
      <c r="AB842" s="393"/>
      <c r="AC842" s="391" t="str">
        <f>IFERROR(VLOOKUP(AD842,BASE!M:N,2,0),"")</f>
        <v/>
      </c>
      <c r="AD842" s="393"/>
      <c r="AE842" s="391" t="str">
        <f>IFERROR(VLOOKUP(AF842,BASE!$P$2:$R$14,2,0),"")</f>
        <v/>
      </c>
      <c r="AF842" s="393"/>
      <c r="AG842" s="393"/>
      <c r="AH842" s="393"/>
      <c r="AI842" s="391" t="str">
        <f>IFERROR(VLOOKUP(AJ842,BASE!$D$2:$E$40,2,0),"")</f>
        <v/>
      </c>
      <c r="AJ842" s="393"/>
      <c r="AK842" s="394"/>
      <c r="AL842" s="394"/>
      <c r="AM842" s="394"/>
      <c r="AN842" s="394"/>
      <c r="AO842" s="394"/>
      <c r="AP842" s="394"/>
      <c r="AQ842" s="394"/>
      <c r="AR842" s="394"/>
      <c r="AS842" s="394"/>
      <c r="AT842" s="394"/>
      <c r="AU842" s="394"/>
      <c r="AV842" s="394"/>
      <c r="AW842" s="394"/>
      <c r="AX842" s="394"/>
      <c r="AY842" s="394"/>
      <c r="AZ842" s="394"/>
      <c r="BA842" s="394"/>
    </row>
    <row r="843" spans="1:53" ht="39.75" customHeight="1">
      <c r="A843" s="393"/>
      <c r="B843" s="394"/>
      <c r="C843" s="393"/>
      <c r="D843" s="393"/>
      <c r="E843" s="394"/>
      <c r="F843" s="393"/>
      <c r="G843" s="393"/>
      <c r="H843" s="394"/>
      <c r="I843" s="393"/>
      <c r="J843" s="393"/>
      <c r="K843" s="395"/>
      <c r="L843" s="393"/>
      <c r="M843" s="393"/>
      <c r="N843" s="393"/>
      <c r="O843" s="394"/>
      <c r="P843" s="393"/>
      <c r="Q843" s="393"/>
      <c r="R843" s="393"/>
      <c r="S843" s="396"/>
      <c r="T843" s="394"/>
      <c r="U843" s="393"/>
      <c r="V843" s="392" t="str">
        <f t="shared" si="107"/>
        <v/>
      </c>
      <c r="W843" s="392" t="str">
        <f t="shared" si="108"/>
        <v/>
      </c>
      <c r="X843" s="393"/>
      <c r="Y843" s="391" t="str">
        <f>IFERROR(VLOOKUP(Z843,BASE!$G$2:$H$3,2,0),"")</f>
        <v/>
      </c>
      <c r="Z843" s="393"/>
      <c r="AA843" s="391" t="str">
        <f>IFERROR(VLOOKUP(AB843,BASE!$J$2:$K$3,2,0),"")</f>
        <v/>
      </c>
      <c r="AB843" s="393"/>
      <c r="AC843" s="391" t="str">
        <f>IFERROR(VLOOKUP(AD843,BASE!M:N,2,0),"")</f>
        <v/>
      </c>
      <c r="AD843" s="393"/>
      <c r="AE843" s="391" t="str">
        <f>IFERROR(VLOOKUP(AF843,BASE!$P$2:$R$14,2,0),"")</f>
        <v/>
      </c>
      <c r="AF843" s="393"/>
      <c r="AG843" s="393"/>
      <c r="AH843" s="393"/>
      <c r="AI843" s="391" t="str">
        <f>IFERROR(VLOOKUP(AJ843,BASE!$D$2:$E$40,2,0),"")</f>
        <v/>
      </c>
      <c r="AJ843" s="393"/>
      <c r="AK843" s="394"/>
      <c r="AL843" s="394"/>
      <c r="AM843" s="394"/>
      <c r="AN843" s="394"/>
      <c r="AO843" s="394"/>
      <c r="AP843" s="394"/>
      <c r="AQ843" s="394"/>
      <c r="AR843" s="394"/>
      <c r="AS843" s="394"/>
      <c r="AT843" s="394"/>
      <c r="AU843" s="394"/>
      <c r="AV843" s="394"/>
      <c r="AW843" s="394"/>
      <c r="AX843" s="394"/>
      <c r="AY843" s="394"/>
      <c r="AZ843" s="394"/>
      <c r="BA843" s="394"/>
    </row>
    <row r="844" spans="1:53" ht="39.75" customHeight="1">
      <c r="A844" s="393"/>
      <c r="B844" s="394"/>
      <c r="C844" s="393"/>
      <c r="D844" s="393"/>
      <c r="E844" s="394"/>
      <c r="F844" s="393"/>
      <c r="G844" s="393"/>
      <c r="H844" s="394"/>
      <c r="I844" s="393"/>
      <c r="J844" s="393"/>
      <c r="K844" s="395"/>
      <c r="L844" s="393"/>
      <c r="M844" s="393"/>
      <c r="N844" s="393"/>
      <c r="O844" s="394"/>
      <c r="P844" s="393"/>
      <c r="Q844" s="393"/>
      <c r="R844" s="393"/>
      <c r="S844" s="396"/>
      <c r="T844" s="394"/>
      <c r="U844" s="393"/>
      <c r="V844" s="392" t="str">
        <f t="shared" si="107"/>
        <v/>
      </c>
      <c r="W844" s="392" t="str">
        <f t="shared" si="108"/>
        <v/>
      </c>
      <c r="X844" s="393"/>
      <c r="Y844" s="391" t="str">
        <f>IFERROR(VLOOKUP(Z844,BASE!$G$2:$H$3,2,0),"")</f>
        <v/>
      </c>
      <c r="Z844" s="393"/>
      <c r="AA844" s="391" t="str">
        <f>IFERROR(VLOOKUP(AB844,BASE!$J$2:$K$3,2,0),"")</f>
        <v/>
      </c>
      <c r="AB844" s="393"/>
      <c r="AC844" s="391" t="str">
        <f>IFERROR(VLOOKUP(AD844,BASE!M:N,2,0),"")</f>
        <v/>
      </c>
      <c r="AD844" s="393"/>
      <c r="AE844" s="391" t="str">
        <f>IFERROR(VLOOKUP(AF844,BASE!$P$2:$R$14,2,0),"")</f>
        <v/>
      </c>
      <c r="AF844" s="393"/>
      <c r="AG844" s="393"/>
      <c r="AH844" s="393"/>
      <c r="AI844" s="391" t="str">
        <f>IFERROR(VLOOKUP(AJ844,BASE!$D$2:$E$40,2,0),"")</f>
        <v/>
      </c>
      <c r="AJ844" s="393"/>
      <c r="AK844" s="394"/>
      <c r="AL844" s="394"/>
      <c r="AM844" s="394"/>
      <c r="AN844" s="394"/>
      <c r="AO844" s="394"/>
      <c r="AP844" s="394"/>
      <c r="AQ844" s="394"/>
      <c r="AR844" s="394"/>
      <c r="AS844" s="394"/>
      <c r="AT844" s="394"/>
      <c r="AU844" s="394"/>
      <c r="AV844" s="394"/>
      <c r="AW844" s="394"/>
      <c r="AX844" s="394"/>
      <c r="AY844" s="394"/>
      <c r="AZ844" s="394"/>
      <c r="BA844" s="394"/>
    </row>
    <row r="845" spans="1:53" ht="39.75" customHeight="1">
      <c r="A845" s="393"/>
      <c r="B845" s="394"/>
      <c r="C845" s="393"/>
      <c r="D845" s="393"/>
      <c r="E845" s="394"/>
      <c r="F845" s="393"/>
      <c r="G845" s="393"/>
      <c r="H845" s="394"/>
      <c r="I845" s="393"/>
      <c r="J845" s="393"/>
      <c r="K845" s="395"/>
      <c r="L845" s="393"/>
      <c r="M845" s="393"/>
      <c r="N845" s="393"/>
      <c r="O845" s="394"/>
      <c r="P845" s="393"/>
      <c r="Q845" s="393"/>
      <c r="R845" s="393"/>
      <c r="S845" s="396"/>
      <c r="T845" s="394"/>
      <c r="U845" s="393"/>
      <c r="V845" s="392" t="str">
        <f t="shared" si="107"/>
        <v/>
      </c>
      <c r="W845" s="392" t="str">
        <f t="shared" si="108"/>
        <v/>
      </c>
      <c r="X845" s="393"/>
      <c r="Y845" s="391" t="str">
        <f>IFERROR(VLOOKUP(Z845,BASE!$G$2:$H$3,2,0),"")</f>
        <v/>
      </c>
      <c r="Z845" s="393"/>
      <c r="AA845" s="391" t="str">
        <f>IFERROR(VLOOKUP(AB845,BASE!$J$2:$K$3,2,0),"")</f>
        <v/>
      </c>
      <c r="AB845" s="393"/>
      <c r="AC845" s="391" t="str">
        <f>IFERROR(VLOOKUP(AD845,BASE!M:N,2,0),"")</f>
        <v/>
      </c>
      <c r="AD845" s="393"/>
      <c r="AE845" s="391" t="str">
        <f>IFERROR(VLOOKUP(AF845,BASE!$P$2:$R$14,2,0),"")</f>
        <v/>
      </c>
      <c r="AF845" s="393"/>
      <c r="AG845" s="393"/>
      <c r="AH845" s="393"/>
      <c r="AI845" s="391" t="str">
        <f>IFERROR(VLOOKUP(AJ845,BASE!$D$2:$E$40,2,0),"")</f>
        <v/>
      </c>
      <c r="AJ845" s="393"/>
      <c r="AK845" s="394"/>
      <c r="AL845" s="394"/>
      <c r="AM845" s="394"/>
      <c r="AN845" s="394"/>
      <c r="AO845" s="394"/>
      <c r="AP845" s="394"/>
      <c r="AQ845" s="394"/>
      <c r="AR845" s="394"/>
      <c r="AS845" s="394"/>
      <c r="AT845" s="394"/>
      <c r="AU845" s="394"/>
      <c r="AV845" s="394"/>
      <c r="AW845" s="394"/>
      <c r="AX845" s="394"/>
      <c r="AY845" s="394"/>
      <c r="AZ845" s="394"/>
      <c r="BA845" s="394"/>
    </row>
    <row r="846" spans="1:53" ht="39.75" customHeight="1">
      <c r="A846" s="393"/>
      <c r="B846" s="394"/>
      <c r="C846" s="393"/>
      <c r="D846" s="393"/>
      <c r="E846" s="394"/>
      <c r="F846" s="393"/>
      <c r="G846" s="393"/>
      <c r="H846" s="394"/>
      <c r="I846" s="393"/>
      <c r="J846" s="393"/>
      <c r="K846" s="395"/>
      <c r="L846" s="393"/>
      <c r="M846" s="393"/>
      <c r="N846" s="393"/>
      <c r="O846" s="394"/>
      <c r="P846" s="393"/>
      <c r="Q846" s="393"/>
      <c r="R846" s="393"/>
      <c r="S846" s="396"/>
      <c r="T846" s="394"/>
      <c r="U846" s="393"/>
      <c r="V846" s="392" t="str">
        <f t="shared" si="107"/>
        <v/>
      </c>
      <c r="W846" s="392" t="str">
        <f t="shared" si="108"/>
        <v/>
      </c>
      <c r="X846" s="393"/>
      <c r="Y846" s="391" t="str">
        <f>IFERROR(VLOOKUP(Z846,BASE!$G$2:$H$3,2,0),"")</f>
        <v/>
      </c>
      <c r="Z846" s="393"/>
      <c r="AA846" s="391" t="str">
        <f>IFERROR(VLOOKUP(AB846,BASE!$J$2:$K$3,2,0),"")</f>
        <v/>
      </c>
      <c r="AB846" s="393"/>
      <c r="AC846" s="391" t="str">
        <f>IFERROR(VLOOKUP(AD846,BASE!M:N,2,0),"")</f>
        <v/>
      </c>
      <c r="AD846" s="393"/>
      <c r="AE846" s="391" t="str">
        <f>IFERROR(VLOOKUP(AF846,BASE!$P$2:$R$14,2,0),"")</f>
        <v/>
      </c>
      <c r="AF846" s="393"/>
      <c r="AG846" s="393"/>
      <c r="AH846" s="393"/>
      <c r="AI846" s="391" t="str">
        <f>IFERROR(VLOOKUP(AJ846,BASE!$D$2:$E$40,2,0),"")</f>
        <v/>
      </c>
      <c r="AJ846" s="393"/>
      <c r="AK846" s="394"/>
      <c r="AL846" s="394"/>
      <c r="AM846" s="394"/>
      <c r="AN846" s="394"/>
      <c r="AO846" s="394"/>
      <c r="AP846" s="394"/>
      <c r="AQ846" s="394"/>
      <c r="AR846" s="394"/>
      <c r="AS846" s="394"/>
      <c r="AT846" s="394"/>
      <c r="AU846" s="394"/>
      <c r="AV846" s="394"/>
      <c r="AW846" s="394"/>
      <c r="AX846" s="394"/>
      <c r="AY846" s="394"/>
      <c r="AZ846" s="394"/>
      <c r="BA846" s="394"/>
    </row>
    <row r="847" spans="1:53" ht="39.75" customHeight="1">
      <c r="A847" s="393"/>
      <c r="B847" s="394"/>
      <c r="C847" s="393"/>
      <c r="D847" s="393"/>
      <c r="E847" s="394"/>
      <c r="F847" s="393"/>
      <c r="G847" s="393"/>
      <c r="H847" s="394"/>
      <c r="I847" s="393"/>
      <c r="J847" s="393"/>
      <c r="K847" s="395"/>
      <c r="L847" s="393"/>
      <c r="M847" s="393"/>
      <c r="N847" s="393"/>
      <c r="O847" s="394"/>
      <c r="P847" s="393"/>
      <c r="Q847" s="393"/>
      <c r="R847" s="393"/>
      <c r="S847" s="396"/>
      <c r="T847" s="394"/>
      <c r="U847" s="393"/>
      <c r="V847" s="392" t="str">
        <f t="shared" si="107"/>
        <v/>
      </c>
      <c r="W847" s="392" t="str">
        <f t="shared" si="108"/>
        <v/>
      </c>
      <c r="X847" s="393"/>
      <c r="Y847" s="391" t="str">
        <f>IFERROR(VLOOKUP(Z847,BASE!$G$2:$H$3,2,0),"")</f>
        <v/>
      </c>
      <c r="Z847" s="393"/>
      <c r="AA847" s="391" t="str">
        <f>IFERROR(VLOOKUP(AB847,BASE!$J$2:$K$3,2,0),"")</f>
        <v/>
      </c>
      <c r="AB847" s="393"/>
      <c r="AC847" s="391" t="str">
        <f>IFERROR(VLOOKUP(AD847,BASE!M:N,2,0),"")</f>
        <v/>
      </c>
      <c r="AD847" s="393"/>
      <c r="AE847" s="391" t="str">
        <f>IFERROR(VLOOKUP(AF847,BASE!$P$2:$R$14,2,0),"")</f>
        <v/>
      </c>
      <c r="AF847" s="393"/>
      <c r="AG847" s="393"/>
      <c r="AH847" s="393"/>
      <c r="AI847" s="391" t="str">
        <f>IFERROR(VLOOKUP(AJ847,BASE!$D$2:$E$40,2,0),"")</f>
        <v/>
      </c>
      <c r="AJ847" s="393"/>
      <c r="AK847" s="394"/>
      <c r="AL847" s="394"/>
      <c r="AM847" s="394"/>
      <c r="AN847" s="394"/>
      <c r="AO847" s="394"/>
      <c r="AP847" s="394"/>
      <c r="AQ847" s="394"/>
      <c r="AR847" s="394"/>
      <c r="AS847" s="394"/>
      <c r="AT847" s="394"/>
      <c r="AU847" s="394"/>
      <c r="AV847" s="394"/>
      <c r="AW847" s="394"/>
      <c r="AX847" s="394"/>
      <c r="AY847" s="394"/>
      <c r="AZ847" s="394"/>
      <c r="BA847" s="394"/>
    </row>
    <row r="848" spans="1:53" ht="39.75" customHeight="1">
      <c r="A848" s="393"/>
      <c r="B848" s="394"/>
      <c r="C848" s="393"/>
      <c r="D848" s="393"/>
      <c r="E848" s="394"/>
      <c r="F848" s="393"/>
      <c r="G848" s="393"/>
      <c r="H848" s="394"/>
      <c r="I848" s="393"/>
      <c r="J848" s="393"/>
      <c r="K848" s="395"/>
      <c r="L848" s="393"/>
      <c r="M848" s="393"/>
      <c r="N848" s="393"/>
      <c r="O848" s="394"/>
      <c r="P848" s="393"/>
      <c r="Q848" s="393"/>
      <c r="R848" s="393"/>
      <c r="S848" s="396"/>
      <c r="T848" s="394"/>
      <c r="U848" s="393"/>
      <c r="V848" s="392" t="str">
        <f t="shared" si="107"/>
        <v/>
      </c>
      <c r="W848" s="392" t="str">
        <f t="shared" si="108"/>
        <v/>
      </c>
      <c r="X848" s="393"/>
      <c r="Y848" s="391" t="str">
        <f>IFERROR(VLOOKUP(Z848,BASE!$G$2:$H$3,2,0),"")</f>
        <v/>
      </c>
      <c r="Z848" s="393"/>
      <c r="AA848" s="391" t="str">
        <f>IFERROR(VLOOKUP(AB848,BASE!$J$2:$K$3,2,0),"")</f>
        <v/>
      </c>
      <c r="AB848" s="393"/>
      <c r="AC848" s="391" t="str">
        <f>IFERROR(VLOOKUP(AD848,BASE!M:N,2,0),"")</f>
        <v/>
      </c>
      <c r="AD848" s="393"/>
      <c r="AE848" s="391" t="str">
        <f>IFERROR(VLOOKUP(AF848,BASE!$P$2:$R$14,2,0),"")</f>
        <v/>
      </c>
      <c r="AF848" s="393"/>
      <c r="AG848" s="393"/>
      <c r="AH848" s="393"/>
      <c r="AI848" s="391" t="str">
        <f>IFERROR(VLOOKUP(AJ848,BASE!$D$2:$E$40,2,0),"")</f>
        <v/>
      </c>
      <c r="AJ848" s="393"/>
      <c r="AK848" s="394"/>
      <c r="AL848" s="394"/>
      <c r="AM848" s="394"/>
      <c r="AN848" s="394"/>
      <c r="AO848" s="394"/>
      <c r="AP848" s="394"/>
      <c r="AQ848" s="394"/>
      <c r="AR848" s="394"/>
      <c r="AS848" s="394"/>
      <c r="AT848" s="394"/>
      <c r="AU848" s="394"/>
      <c r="AV848" s="394"/>
      <c r="AW848" s="394"/>
      <c r="AX848" s="394"/>
      <c r="AY848" s="394"/>
      <c r="AZ848" s="394"/>
      <c r="BA848" s="394"/>
    </row>
    <row r="849" spans="1:53" ht="39.75" customHeight="1">
      <c r="A849" s="393"/>
      <c r="B849" s="394"/>
      <c r="C849" s="393"/>
      <c r="D849" s="393"/>
      <c r="E849" s="394"/>
      <c r="F849" s="393"/>
      <c r="G849" s="393"/>
      <c r="H849" s="394"/>
      <c r="I849" s="393"/>
      <c r="J849" s="393"/>
      <c r="K849" s="395"/>
      <c r="L849" s="393"/>
      <c r="M849" s="393"/>
      <c r="N849" s="393"/>
      <c r="O849" s="394"/>
      <c r="P849" s="393"/>
      <c r="Q849" s="393"/>
      <c r="R849" s="393"/>
      <c r="S849" s="396"/>
      <c r="T849" s="394"/>
      <c r="U849" s="393"/>
      <c r="V849" s="392" t="str">
        <f t="shared" si="107"/>
        <v/>
      </c>
      <c r="W849" s="392" t="str">
        <f t="shared" si="108"/>
        <v/>
      </c>
      <c r="X849" s="393"/>
      <c r="Y849" s="391" t="str">
        <f>IFERROR(VLOOKUP(Z849,BASE!$G$2:$H$3,2,0),"")</f>
        <v/>
      </c>
      <c r="Z849" s="393"/>
      <c r="AA849" s="391" t="str">
        <f>IFERROR(VLOOKUP(AB849,BASE!$J$2:$K$3,2,0),"")</f>
        <v/>
      </c>
      <c r="AB849" s="393"/>
      <c r="AC849" s="391" t="str">
        <f>IFERROR(VLOOKUP(AD849,BASE!M:N,2,0),"")</f>
        <v/>
      </c>
      <c r="AD849" s="393"/>
      <c r="AE849" s="391" t="str">
        <f>IFERROR(VLOOKUP(AF849,BASE!$P$2:$R$14,2,0),"")</f>
        <v/>
      </c>
      <c r="AF849" s="393"/>
      <c r="AG849" s="393"/>
      <c r="AH849" s="393"/>
      <c r="AI849" s="391" t="str">
        <f>IFERROR(VLOOKUP(AJ849,BASE!$D$2:$E$40,2,0),"")</f>
        <v/>
      </c>
      <c r="AJ849" s="393"/>
      <c r="AK849" s="394"/>
      <c r="AL849" s="394"/>
      <c r="AM849" s="394"/>
      <c r="AN849" s="394"/>
      <c r="AO849" s="394"/>
      <c r="AP849" s="394"/>
      <c r="AQ849" s="394"/>
      <c r="AR849" s="394"/>
      <c r="AS849" s="394"/>
      <c r="AT849" s="394"/>
      <c r="AU849" s="394"/>
      <c r="AV849" s="394"/>
      <c r="AW849" s="394"/>
      <c r="AX849" s="394"/>
      <c r="AY849" s="394"/>
      <c r="AZ849" s="394"/>
      <c r="BA849" s="394"/>
    </row>
    <row r="850" spans="1:53" ht="39.75" customHeight="1">
      <c r="A850" s="393"/>
      <c r="B850" s="394"/>
      <c r="C850" s="393"/>
      <c r="D850" s="393"/>
      <c r="E850" s="394"/>
      <c r="F850" s="393"/>
      <c r="G850" s="393"/>
      <c r="H850" s="394"/>
      <c r="I850" s="393"/>
      <c r="J850" s="393"/>
      <c r="K850" s="395"/>
      <c r="L850" s="393"/>
      <c r="M850" s="393"/>
      <c r="N850" s="393"/>
      <c r="O850" s="394"/>
      <c r="P850" s="393"/>
      <c r="Q850" s="393"/>
      <c r="R850" s="393"/>
      <c r="S850" s="396"/>
      <c r="T850" s="394"/>
      <c r="U850" s="393"/>
      <c r="V850" s="392" t="str">
        <f t="shared" si="107"/>
        <v/>
      </c>
      <c r="W850" s="392" t="str">
        <f t="shared" si="108"/>
        <v/>
      </c>
      <c r="X850" s="393"/>
      <c r="Y850" s="391" t="str">
        <f>IFERROR(VLOOKUP(Z850,BASE!$G$2:$H$3,2,0),"")</f>
        <v/>
      </c>
      <c r="Z850" s="393"/>
      <c r="AA850" s="391" t="str">
        <f>IFERROR(VLOOKUP(AB850,BASE!$J$2:$K$3,2,0),"")</f>
        <v/>
      </c>
      <c r="AB850" s="393"/>
      <c r="AC850" s="391" t="str">
        <f>IFERROR(VLOOKUP(AD850,BASE!M:N,2,0),"")</f>
        <v/>
      </c>
      <c r="AD850" s="393"/>
      <c r="AE850" s="391" t="str">
        <f>IFERROR(VLOOKUP(AF850,BASE!$P$2:$R$14,2,0),"")</f>
        <v/>
      </c>
      <c r="AF850" s="393"/>
      <c r="AG850" s="393"/>
      <c r="AH850" s="393"/>
      <c r="AI850" s="391" t="str">
        <f>IFERROR(VLOOKUP(AJ850,BASE!$D$2:$E$40,2,0),"")</f>
        <v/>
      </c>
      <c r="AJ850" s="393"/>
      <c r="AK850" s="394"/>
      <c r="AL850" s="394"/>
      <c r="AM850" s="394"/>
      <c r="AN850" s="394"/>
      <c r="AO850" s="394"/>
      <c r="AP850" s="394"/>
      <c r="AQ850" s="394"/>
      <c r="AR850" s="394"/>
      <c r="AS850" s="394"/>
      <c r="AT850" s="394"/>
      <c r="AU850" s="394"/>
      <c r="AV850" s="394"/>
      <c r="AW850" s="394"/>
      <c r="AX850" s="394"/>
      <c r="AY850" s="394"/>
      <c r="AZ850" s="394"/>
      <c r="BA850" s="394"/>
    </row>
    <row r="851" spans="1:53" ht="39.75" customHeight="1">
      <c r="A851" s="393"/>
      <c r="B851" s="394"/>
      <c r="C851" s="393"/>
      <c r="D851" s="393"/>
      <c r="E851" s="394"/>
      <c r="F851" s="393"/>
      <c r="G851" s="393"/>
      <c r="H851" s="394"/>
      <c r="I851" s="393"/>
      <c r="J851" s="393"/>
      <c r="K851" s="395"/>
      <c r="L851" s="393"/>
      <c r="M851" s="393"/>
      <c r="N851" s="393"/>
      <c r="O851" s="394"/>
      <c r="P851" s="393"/>
      <c r="Q851" s="393"/>
      <c r="R851" s="393"/>
      <c r="S851" s="396"/>
      <c r="T851" s="394"/>
      <c r="U851" s="393"/>
      <c r="V851" s="392" t="str">
        <f t="shared" si="107"/>
        <v/>
      </c>
      <c r="W851" s="392" t="str">
        <f t="shared" si="108"/>
        <v/>
      </c>
      <c r="X851" s="393"/>
      <c r="Y851" s="391" t="str">
        <f>IFERROR(VLOOKUP(Z851,BASE!$G$2:$H$3,2,0),"")</f>
        <v/>
      </c>
      <c r="Z851" s="393"/>
      <c r="AA851" s="391" t="str">
        <f>IFERROR(VLOOKUP(AB851,BASE!$J$2:$K$3,2,0),"")</f>
        <v/>
      </c>
      <c r="AB851" s="393"/>
      <c r="AC851" s="391" t="str">
        <f>IFERROR(VLOOKUP(AD851,BASE!M:N,2,0),"")</f>
        <v/>
      </c>
      <c r="AD851" s="393"/>
      <c r="AE851" s="391" t="str">
        <f>IFERROR(VLOOKUP(AF851,BASE!$P$2:$R$14,2,0),"")</f>
        <v/>
      </c>
      <c r="AF851" s="393"/>
      <c r="AG851" s="393"/>
      <c r="AH851" s="393"/>
      <c r="AI851" s="391" t="str">
        <f>IFERROR(VLOOKUP(AJ851,BASE!$D$2:$E$40,2,0),"")</f>
        <v/>
      </c>
      <c r="AJ851" s="393"/>
      <c r="AK851" s="394"/>
      <c r="AL851" s="394"/>
      <c r="AM851" s="394"/>
      <c r="AN851" s="394"/>
      <c r="AO851" s="394"/>
      <c r="AP851" s="394"/>
      <c r="AQ851" s="394"/>
      <c r="AR851" s="394"/>
      <c r="AS851" s="394"/>
      <c r="AT851" s="394"/>
      <c r="AU851" s="394"/>
      <c r="AV851" s="394"/>
      <c r="AW851" s="394"/>
      <c r="AX851" s="394"/>
      <c r="AY851" s="394"/>
      <c r="AZ851" s="394"/>
      <c r="BA851" s="394"/>
    </row>
    <row r="852" spans="1:53" ht="39.75" customHeight="1">
      <c r="A852" s="393"/>
      <c r="B852" s="394"/>
      <c r="C852" s="393"/>
      <c r="D852" s="393"/>
      <c r="E852" s="394"/>
      <c r="F852" s="393"/>
      <c r="G852" s="393"/>
      <c r="H852" s="394"/>
      <c r="I852" s="393"/>
      <c r="J852" s="393"/>
      <c r="K852" s="395"/>
      <c r="L852" s="393"/>
      <c r="M852" s="393"/>
      <c r="N852" s="393"/>
      <c r="O852" s="394"/>
      <c r="P852" s="393"/>
      <c r="Q852" s="393"/>
      <c r="R852" s="393"/>
      <c r="S852" s="396"/>
      <c r="T852" s="394"/>
      <c r="U852" s="393"/>
      <c r="V852" s="392" t="str">
        <f t="shared" si="107"/>
        <v/>
      </c>
      <c r="W852" s="392" t="str">
        <f t="shared" si="108"/>
        <v/>
      </c>
      <c r="X852" s="393"/>
      <c r="Y852" s="391" t="str">
        <f>IFERROR(VLOOKUP(Z852,BASE!$G$2:$H$3,2,0),"")</f>
        <v/>
      </c>
      <c r="Z852" s="393"/>
      <c r="AA852" s="391" t="str">
        <f>IFERROR(VLOOKUP(AB852,BASE!$J$2:$K$3,2,0),"")</f>
        <v/>
      </c>
      <c r="AB852" s="393"/>
      <c r="AC852" s="391" t="str">
        <f>IFERROR(VLOOKUP(AD852,BASE!M:N,2,0),"")</f>
        <v/>
      </c>
      <c r="AD852" s="393"/>
      <c r="AE852" s="391" t="str">
        <f>IFERROR(VLOOKUP(AF852,BASE!$P$2:$R$14,2,0),"")</f>
        <v/>
      </c>
      <c r="AF852" s="393"/>
      <c r="AG852" s="393"/>
      <c r="AH852" s="393"/>
      <c r="AI852" s="391" t="str">
        <f>IFERROR(VLOOKUP(AJ852,BASE!$D$2:$E$40,2,0),"")</f>
        <v/>
      </c>
      <c r="AJ852" s="393"/>
      <c r="AK852" s="394"/>
      <c r="AL852" s="394"/>
      <c r="AM852" s="394"/>
      <c r="AN852" s="394"/>
      <c r="AO852" s="394"/>
      <c r="AP852" s="394"/>
      <c r="AQ852" s="394"/>
      <c r="AR852" s="394"/>
      <c r="AS852" s="394"/>
      <c r="AT852" s="394"/>
      <c r="AU852" s="394"/>
      <c r="AV852" s="394"/>
      <c r="AW852" s="394"/>
      <c r="AX852" s="394"/>
      <c r="AY852" s="394"/>
      <c r="AZ852" s="394"/>
      <c r="BA852" s="394"/>
    </row>
    <row r="853" spans="1:53" ht="39.75" customHeight="1">
      <c r="A853" s="393"/>
      <c r="B853" s="394"/>
      <c r="C853" s="393"/>
      <c r="D853" s="393"/>
      <c r="E853" s="394"/>
      <c r="F853" s="393"/>
      <c r="G853" s="393"/>
      <c r="H853" s="394"/>
      <c r="I853" s="393"/>
      <c r="J853" s="393"/>
      <c r="K853" s="395"/>
      <c r="L853" s="393"/>
      <c r="M853" s="393"/>
      <c r="N853" s="393"/>
      <c r="O853" s="394"/>
      <c r="P853" s="393"/>
      <c r="Q853" s="393"/>
      <c r="R853" s="393"/>
      <c r="S853" s="396"/>
      <c r="T853" s="394"/>
      <c r="U853" s="393"/>
      <c r="V853" s="392" t="str">
        <f t="shared" si="107"/>
        <v/>
      </c>
      <c r="W853" s="392" t="str">
        <f t="shared" si="108"/>
        <v/>
      </c>
      <c r="X853" s="393"/>
      <c r="Y853" s="391" t="str">
        <f>IFERROR(VLOOKUP(Z853,BASE!$G$2:$H$3,2,0),"")</f>
        <v/>
      </c>
      <c r="Z853" s="393"/>
      <c r="AA853" s="391" t="str">
        <f>IFERROR(VLOOKUP(AB853,BASE!$J$2:$K$3,2,0),"")</f>
        <v/>
      </c>
      <c r="AB853" s="393"/>
      <c r="AC853" s="391" t="str">
        <f>IFERROR(VLOOKUP(AD853,BASE!M:N,2,0),"")</f>
        <v/>
      </c>
      <c r="AD853" s="393"/>
      <c r="AE853" s="391" t="str">
        <f>IFERROR(VLOOKUP(AF853,BASE!$P$2:$R$14,2,0),"")</f>
        <v/>
      </c>
      <c r="AF853" s="393"/>
      <c r="AG853" s="393"/>
      <c r="AH853" s="393"/>
      <c r="AI853" s="391" t="str">
        <f>IFERROR(VLOOKUP(AJ853,BASE!$D$2:$E$40,2,0),"")</f>
        <v/>
      </c>
      <c r="AJ853" s="393"/>
      <c r="AK853" s="394"/>
      <c r="AL853" s="394"/>
      <c r="AM853" s="394"/>
      <c r="AN853" s="394"/>
      <c r="AO853" s="394"/>
      <c r="AP853" s="394"/>
      <c r="AQ853" s="394"/>
      <c r="AR853" s="394"/>
      <c r="AS853" s="394"/>
      <c r="AT853" s="394"/>
      <c r="AU853" s="394"/>
      <c r="AV853" s="394"/>
      <c r="AW853" s="394"/>
      <c r="AX853" s="394"/>
      <c r="AY853" s="394"/>
      <c r="AZ853" s="394"/>
      <c r="BA853" s="394"/>
    </row>
    <row r="854" spans="1:53" ht="39.75" customHeight="1">
      <c r="A854" s="393"/>
      <c r="B854" s="394"/>
      <c r="C854" s="393"/>
      <c r="D854" s="393"/>
      <c r="E854" s="394"/>
      <c r="F854" s="393"/>
      <c r="G854" s="393"/>
      <c r="H854" s="394"/>
      <c r="I854" s="393"/>
      <c r="J854" s="393"/>
      <c r="K854" s="395"/>
      <c r="L854" s="393"/>
      <c r="M854" s="393"/>
      <c r="N854" s="393"/>
      <c r="O854" s="394"/>
      <c r="P854" s="393"/>
      <c r="Q854" s="393"/>
      <c r="R854" s="393"/>
      <c r="S854" s="396"/>
      <c r="T854" s="394"/>
      <c r="U854" s="393"/>
      <c r="V854" s="392" t="str">
        <f t="shared" si="107"/>
        <v/>
      </c>
      <c r="W854" s="392" t="str">
        <f t="shared" si="108"/>
        <v/>
      </c>
      <c r="X854" s="393"/>
      <c r="Y854" s="391" t="str">
        <f>IFERROR(VLOOKUP(Z854,BASE!$G$2:$H$3,2,0),"")</f>
        <v/>
      </c>
      <c r="Z854" s="393"/>
      <c r="AA854" s="391" t="str">
        <f>IFERROR(VLOOKUP(AB854,BASE!$J$2:$K$3,2,0),"")</f>
        <v/>
      </c>
      <c r="AB854" s="393"/>
      <c r="AC854" s="391" t="str">
        <f>IFERROR(VLOOKUP(AD854,BASE!M:N,2,0),"")</f>
        <v/>
      </c>
      <c r="AD854" s="393"/>
      <c r="AE854" s="391" t="str">
        <f>IFERROR(VLOOKUP(AF854,BASE!$P$2:$R$14,2,0),"")</f>
        <v/>
      </c>
      <c r="AF854" s="393"/>
      <c r="AG854" s="393"/>
      <c r="AH854" s="393"/>
      <c r="AI854" s="391" t="str">
        <f>IFERROR(VLOOKUP(AJ854,BASE!$D$2:$E$40,2,0),"")</f>
        <v/>
      </c>
      <c r="AJ854" s="393"/>
      <c r="AK854" s="394"/>
      <c r="AL854" s="394"/>
      <c r="AM854" s="394"/>
      <c r="AN854" s="394"/>
      <c r="AO854" s="394"/>
      <c r="AP854" s="394"/>
      <c r="AQ854" s="394"/>
      <c r="AR854" s="394"/>
      <c r="AS854" s="394"/>
      <c r="AT854" s="394"/>
      <c r="AU854" s="394"/>
      <c r="AV854" s="394"/>
      <c r="AW854" s="394"/>
      <c r="AX854" s="394"/>
      <c r="AY854" s="394"/>
      <c r="AZ854" s="394"/>
      <c r="BA854" s="394"/>
    </row>
    <row r="855" spans="1:53" ht="39.75" customHeight="1">
      <c r="A855" s="393"/>
      <c r="B855" s="394"/>
      <c r="C855" s="393"/>
      <c r="D855" s="393"/>
      <c r="E855" s="394"/>
      <c r="F855" s="393"/>
      <c r="G855" s="393"/>
      <c r="H855" s="394"/>
      <c r="I855" s="393"/>
      <c r="J855" s="393"/>
      <c r="K855" s="395"/>
      <c r="L855" s="393"/>
      <c r="M855" s="393"/>
      <c r="N855" s="393"/>
      <c r="O855" s="394"/>
      <c r="P855" s="393"/>
      <c r="Q855" s="393"/>
      <c r="R855" s="393"/>
      <c r="S855" s="396"/>
      <c r="T855" s="394"/>
      <c r="U855" s="393"/>
      <c r="V855" s="392" t="str">
        <f t="shared" si="107"/>
        <v/>
      </c>
      <c r="W855" s="392" t="str">
        <f t="shared" si="108"/>
        <v/>
      </c>
      <c r="X855" s="393"/>
      <c r="Y855" s="391" t="str">
        <f>IFERROR(VLOOKUP(Z855,BASE!$G$2:$H$3,2,0),"")</f>
        <v/>
      </c>
      <c r="Z855" s="393"/>
      <c r="AA855" s="391" t="str">
        <f>IFERROR(VLOOKUP(AB855,BASE!$J$2:$K$3,2,0),"")</f>
        <v/>
      </c>
      <c r="AB855" s="393"/>
      <c r="AC855" s="391" t="str">
        <f>IFERROR(VLOOKUP(AD855,BASE!M:N,2,0),"")</f>
        <v/>
      </c>
      <c r="AD855" s="393"/>
      <c r="AE855" s="391" t="str">
        <f>IFERROR(VLOOKUP(AF855,BASE!$P$2:$R$14,2,0),"")</f>
        <v/>
      </c>
      <c r="AF855" s="393"/>
      <c r="AG855" s="393"/>
      <c r="AH855" s="393"/>
      <c r="AI855" s="391" t="str">
        <f>IFERROR(VLOOKUP(AJ855,BASE!$D$2:$E$40,2,0),"")</f>
        <v/>
      </c>
      <c r="AJ855" s="393"/>
      <c r="AK855" s="394"/>
      <c r="AL855" s="394"/>
      <c r="AM855" s="394"/>
      <c r="AN855" s="394"/>
      <c r="AO855" s="394"/>
      <c r="AP855" s="394"/>
      <c r="AQ855" s="394"/>
      <c r="AR855" s="394"/>
      <c r="AS855" s="394"/>
      <c r="AT855" s="394"/>
      <c r="AU855" s="394"/>
      <c r="AV855" s="394"/>
      <c r="AW855" s="394"/>
      <c r="AX855" s="394"/>
      <c r="AY855" s="394"/>
      <c r="AZ855" s="394"/>
      <c r="BA855" s="394"/>
    </row>
    <row r="856" spans="1:53" ht="39.75" customHeight="1">
      <c r="A856" s="393"/>
      <c r="B856" s="394"/>
      <c r="C856" s="393"/>
      <c r="D856" s="393"/>
      <c r="E856" s="394"/>
      <c r="F856" s="393"/>
      <c r="G856" s="393"/>
      <c r="H856" s="394"/>
      <c r="I856" s="393"/>
      <c r="J856" s="393"/>
      <c r="K856" s="395"/>
      <c r="L856" s="393"/>
      <c r="M856" s="393"/>
      <c r="N856" s="393"/>
      <c r="O856" s="394"/>
      <c r="P856" s="393"/>
      <c r="Q856" s="393"/>
      <c r="R856" s="393"/>
      <c r="S856" s="396"/>
      <c r="T856" s="394"/>
      <c r="U856" s="393"/>
      <c r="V856" s="392" t="str">
        <f t="shared" si="107"/>
        <v/>
      </c>
      <c r="W856" s="392" t="str">
        <f t="shared" si="108"/>
        <v/>
      </c>
      <c r="X856" s="393"/>
      <c r="Y856" s="391" t="str">
        <f>IFERROR(VLOOKUP(Z856,BASE!$G$2:$H$3,2,0),"")</f>
        <v/>
      </c>
      <c r="Z856" s="393"/>
      <c r="AA856" s="391" t="str">
        <f>IFERROR(VLOOKUP(AB856,BASE!$J$2:$K$3,2,0),"")</f>
        <v/>
      </c>
      <c r="AB856" s="393"/>
      <c r="AC856" s="391" t="str">
        <f>IFERROR(VLOOKUP(AD856,BASE!M:N,2,0),"")</f>
        <v/>
      </c>
      <c r="AD856" s="393"/>
      <c r="AE856" s="391" t="str">
        <f>IFERROR(VLOOKUP(AF856,BASE!$P$2:$R$14,2,0),"")</f>
        <v/>
      </c>
      <c r="AF856" s="393"/>
      <c r="AG856" s="393"/>
      <c r="AH856" s="393"/>
      <c r="AI856" s="391" t="str">
        <f>IFERROR(VLOOKUP(AJ856,BASE!$D$2:$E$40,2,0),"")</f>
        <v/>
      </c>
      <c r="AJ856" s="393"/>
      <c r="AK856" s="394"/>
      <c r="AL856" s="394"/>
      <c r="AM856" s="394"/>
      <c r="AN856" s="394"/>
      <c r="AO856" s="394"/>
      <c r="AP856" s="394"/>
      <c r="AQ856" s="394"/>
      <c r="AR856" s="394"/>
      <c r="AS856" s="394"/>
      <c r="AT856" s="394"/>
      <c r="AU856" s="394"/>
      <c r="AV856" s="394"/>
      <c r="AW856" s="394"/>
      <c r="AX856" s="394"/>
      <c r="AY856" s="394"/>
      <c r="AZ856" s="394"/>
      <c r="BA856" s="394"/>
    </row>
    <row r="857" spans="1:53" ht="39.75" customHeight="1">
      <c r="A857" s="393"/>
      <c r="B857" s="394"/>
      <c r="C857" s="393"/>
      <c r="D857" s="393"/>
      <c r="E857" s="394"/>
      <c r="F857" s="393"/>
      <c r="G857" s="393"/>
      <c r="H857" s="394"/>
      <c r="I857" s="393"/>
      <c r="J857" s="393"/>
      <c r="K857" s="395"/>
      <c r="L857" s="393"/>
      <c r="M857" s="393"/>
      <c r="N857" s="393"/>
      <c r="O857" s="394"/>
      <c r="P857" s="393"/>
      <c r="Q857" s="393"/>
      <c r="R857" s="393"/>
      <c r="S857" s="396"/>
      <c r="T857" s="394"/>
      <c r="U857" s="393"/>
      <c r="V857" s="392" t="str">
        <f t="shared" si="107"/>
        <v/>
      </c>
      <c r="W857" s="392" t="str">
        <f t="shared" si="108"/>
        <v/>
      </c>
      <c r="X857" s="393"/>
      <c r="Y857" s="391" t="str">
        <f>IFERROR(VLOOKUP(Z857,BASE!$G$2:$H$3,2,0),"")</f>
        <v/>
      </c>
      <c r="Z857" s="393"/>
      <c r="AA857" s="391" t="str">
        <f>IFERROR(VLOOKUP(AB857,BASE!$J$2:$K$3,2,0),"")</f>
        <v/>
      </c>
      <c r="AB857" s="393"/>
      <c r="AC857" s="391" t="str">
        <f>IFERROR(VLOOKUP(AD857,BASE!M:N,2,0),"")</f>
        <v/>
      </c>
      <c r="AD857" s="393"/>
      <c r="AE857" s="391" t="str">
        <f>IFERROR(VLOOKUP(AF857,BASE!$P$2:$R$14,2,0),"")</f>
        <v/>
      </c>
      <c r="AF857" s="393"/>
      <c r="AG857" s="393"/>
      <c r="AH857" s="393"/>
      <c r="AI857" s="391" t="str">
        <f>IFERROR(VLOOKUP(AJ857,BASE!$D$2:$E$40,2,0),"")</f>
        <v/>
      </c>
      <c r="AJ857" s="393"/>
      <c r="AK857" s="394"/>
      <c r="AL857" s="394"/>
      <c r="AM857" s="394"/>
      <c r="AN857" s="394"/>
      <c r="AO857" s="394"/>
      <c r="AP857" s="394"/>
      <c r="AQ857" s="394"/>
      <c r="AR857" s="394"/>
      <c r="AS857" s="394"/>
      <c r="AT857" s="394"/>
      <c r="AU857" s="394"/>
      <c r="AV857" s="394"/>
      <c r="AW857" s="394"/>
      <c r="AX857" s="394"/>
      <c r="AY857" s="394"/>
      <c r="AZ857" s="394"/>
      <c r="BA857" s="394"/>
    </row>
    <row r="858" spans="1:53" ht="39.75" customHeight="1">
      <c r="A858" s="393"/>
      <c r="B858" s="394"/>
      <c r="C858" s="393"/>
      <c r="D858" s="393"/>
      <c r="E858" s="394"/>
      <c r="F858" s="393"/>
      <c r="G858" s="393"/>
      <c r="H858" s="394"/>
      <c r="I858" s="393"/>
      <c r="J858" s="393"/>
      <c r="K858" s="395"/>
      <c r="L858" s="393"/>
      <c r="M858" s="393"/>
      <c r="N858" s="393"/>
      <c r="O858" s="394"/>
      <c r="P858" s="393"/>
      <c r="Q858" s="393"/>
      <c r="R858" s="393"/>
      <c r="S858" s="396"/>
      <c r="T858" s="394"/>
      <c r="U858" s="393"/>
      <c r="V858" s="392" t="str">
        <f t="shared" si="107"/>
        <v/>
      </c>
      <c r="W858" s="392" t="str">
        <f t="shared" si="108"/>
        <v/>
      </c>
      <c r="X858" s="393"/>
      <c r="Y858" s="391" t="str">
        <f>IFERROR(VLOOKUP(Z858,BASE!$G$2:$H$3,2,0),"")</f>
        <v/>
      </c>
      <c r="Z858" s="393"/>
      <c r="AA858" s="391" t="str">
        <f>IFERROR(VLOOKUP(AB858,BASE!$J$2:$K$3,2,0),"")</f>
        <v/>
      </c>
      <c r="AB858" s="393"/>
      <c r="AC858" s="391" t="str">
        <f>IFERROR(VLOOKUP(AD858,BASE!M:N,2,0),"")</f>
        <v/>
      </c>
      <c r="AD858" s="393"/>
      <c r="AE858" s="391" t="str">
        <f>IFERROR(VLOOKUP(AF858,BASE!$P$2:$R$14,2,0),"")</f>
        <v/>
      </c>
      <c r="AF858" s="393"/>
      <c r="AG858" s="393"/>
      <c r="AH858" s="393"/>
      <c r="AI858" s="391" t="str">
        <f>IFERROR(VLOOKUP(AJ858,BASE!$D$2:$E$40,2,0),"")</f>
        <v/>
      </c>
      <c r="AJ858" s="393"/>
      <c r="AK858" s="394"/>
      <c r="AL858" s="394"/>
      <c r="AM858" s="394"/>
      <c r="AN858" s="394"/>
      <c r="AO858" s="394"/>
      <c r="AP858" s="394"/>
      <c r="AQ858" s="394"/>
      <c r="AR858" s="394"/>
      <c r="AS858" s="394"/>
      <c r="AT858" s="394"/>
      <c r="AU858" s="394"/>
      <c r="AV858" s="394"/>
      <c r="AW858" s="394"/>
      <c r="AX858" s="394"/>
      <c r="AY858" s="394"/>
      <c r="AZ858" s="394"/>
      <c r="BA858" s="394"/>
    </row>
    <row r="859" spans="1:53" ht="39.75" customHeight="1">
      <c r="A859" s="393"/>
      <c r="B859" s="394"/>
      <c r="C859" s="393"/>
      <c r="D859" s="393"/>
      <c r="E859" s="394"/>
      <c r="F859" s="393"/>
      <c r="G859" s="393"/>
      <c r="H859" s="394"/>
      <c r="I859" s="393"/>
      <c r="J859" s="393"/>
      <c r="K859" s="395"/>
      <c r="L859" s="393"/>
      <c r="M859" s="393"/>
      <c r="N859" s="393"/>
      <c r="O859" s="394"/>
      <c r="P859" s="393"/>
      <c r="Q859" s="393"/>
      <c r="R859" s="393"/>
      <c r="S859" s="396"/>
      <c r="T859" s="394"/>
      <c r="U859" s="393"/>
      <c r="V859" s="392" t="str">
        <f t="shared" si="107"/>
        <v/>
      </c>
      <c r="W859" s="392" t="str">
        <f t="shared" si="108"/>
        <v/>
      </c>
      <c r="X859" s="393"/>
      <c r="Y859" s="391" t="str">
        <f>IFERROR(VLOOKUP(Z859,BASE!$G$2:$H$3,2,0),"")</f>
        <v/>
      </c>
      <c r="Z859" s="393"/>
      <c r="AA859" s="391" t="str">
        <f>IFERROR(VLOOKUP(AB859,BASE!$J$2:$K$3,2,0),"")</f>
        <v/>
      </c>
      <c r="AB859" s="393"/>
      <c r="AC859" s="391" t="str">
        <f>IFERROR(VLOOKUP(AD859,BASE!M:N,2,0),"")</f>
        <v/>
      </c>
      <c r="AD859" s="393"/>
      <c r="AE859" s="391" t="str">
        <f>IFERROR(VLOOKUP(AF859,BASE!$P$2:$R$14,2,0),"")</f>
        <v/>
      </c>
      <c r="AF859" s="393"/>
      <c r="AG859" s="393"/>
      <c r="AH859" s="393"/>
      <c r="AI859" s="391" t="str">
        <f>IFERROR(VLOOKUP(AJ859,BASE!$D$2:$E$40,2,0),"")</f>
        <v/>
      </c>
      <c r="AJ859" s="393"/>
      <c r="AK859" s="394"/>
      <c r="AL859" s="394"/>
      <c r="AM859" s="394"/>
      <c r="AN859" s="394"/>
      <c r="AO859" s="394"/>
      <c r="AP859" s="394"/>
      <c r="AQ859" s="394"/>
      <c r="AR859" s="394"/>
      <c r="AS859" s="394"/>
      <c r="AT859" s="394"/>
      <c r="AU859" s="394"/>
      <c r="AV859" s="394"/>
      <c r="AW859" s="394"/>
      <c r="AX859" s="394"/>
      <c r="AY859" s="394"/>
      <c r="AZ859" s="394"/>
      <c r="BA859" s="394"/>
    </row>
    <row r="860" spans="1:53" ht="39.75" customHeight="1">
      <c r="A860" s="393"/>
      <c r="B860" s="394"/>
      <c r="C860" s="393"/>
      <c r="D860" s="393"/>
      <c r="E860" s="394"/>
      <c r="F860" s="393"/>
      <c r="G860" s="393"/>
      <c r="H860" s="394"/>
      <c r="I860" s="393"/>
      <c r="J860" s="393"/>
      <c r="K860" s="395"/>
      <c r="L860" s="393"/>
      <c r="M860" s="393"/>
      <c r="N860" s="393"/>
      <c r="O860" s="394"/>
      <c r="P860" s="393"/>
      <c r="Q860" s="393"/>
      <c r="R860" s="393"/>
      <c r="S860" s="396"/>
      <c r="T860" s="394"/>
      <c r="U860" s="393"/>
      <c r="V860" s="392" t="str">
        <f t="shared" si="107"/>
        <v/>
      </c>
      <c r="W860" s="392" t="str">
        <f t="shared" si="108"/>
        <v/>
      </c>
      <c r="X860" s="393"/>
      <c r="Y860" s="391" t="str">
        <f>IFERROR(VLOOKUP(Z860,BASE!$G$2:$H$3,2,0),"")</f>
        <v/>
      </c>
      <c r="Z860" s="393"/>
      <c r="AA860" s="391" t="str">
        <f>IFERROR(VLOOKUP(AB860,BASE!$J$2:$K$3,2,0),"")</f>
        <v/>
      </c>
      <c r="AB860" s="393"/>
      <c r="AC860" s="391" t="str">
        <f>IFERROR(VLOOKUP(AD860,BASE!M:N,2,0),"")</f>
        <v/>
      </c>
      <c r="AD860" s="393"/>
      <c r="AE860" s="391" t="str">
        <f>IFERROR(VLOOKUP(AF860,BASE!$P$2:$R$14,2,0),"")</f>
        <v/>
      </c>
      <c r="AF860" s="393"/>
      <c r="AG860" s="393"/>
      <c r="AH860" s="393"/>
      <c r="AI860" s="391" t="str">
        <f>IFERROR(VLOOKUP(AJ860,BASE!$D$2:$E$40,2,0),"")</f>
        <v/>
      </c>
      <c r="AJ860" s="393"/>
      <c r="AK860" s="394"/>
      <c r="AL860" s="394"/>
      <c r="AM860" s="394"/>
      <c r="AN860" s="394"/>
      <c r="AO860" s="394"/>
      <c r="AP860" s="394"/>
      <c r="AQ860" s="394"/>
      <c r="AR860" s="394"/>
      <c r="AS860" s="394"/>
      <c r="AT860" s="394"/>
      <c r="AU860" s="394"/>
      <c r="AV860" s="394"/>
      <c r="AW860" s="394"/>
      <c r="AX860" s="394"/>
      <c r="AY860" s="394"/>
      <c r="AZ860" s="394"/>
      <c r="BA860" s="394"/>
    </row>
    <row r="861" spans="1:53" ht="39.75" customHeight="1">
      <c r="A861" s="393"/>
      <c r="B861" s="394"/>
      <c r="C861" s="393"/>
      <c r="D861" s="393"/>
      <c r="E861" s="394"/>
      <c r="F861" s="393"/>
      <c r="G861" s="393"/>
      <c r="H861" s="394"/>
      <c r="I861" s="393"/>
      <c r="J861" s="393"/>
      <c r="K861" s="395"/>
      <c r="L861" s="393"/>
      <c r="M861" s="393"/>
      <c r="N861" s="393"/>
      <c r="O861" s="394"/>
      <c r="P861" s="393"/>
      <c r="Q861" s="393"/>
      <c r="R861" s="393"/>
      <c r="S861" s="396"/>
      <c r="T861" s="394"/>
      <c r="U861" s="393"/>
      <c r="V861" s="392" t="str">
        <f t="shared" si="107"/>
        <v/>
      </c>
      <c r="W861" s="392" t="str">
        <f t="shared" si="108"/>
        <v/>
      </c>
      <c r="X861" s="393"/>
      <c r="Y861" s="391" t="str">
        <f>IFERROR(VLOOKUP(Z861,BASE!$G$2:$H$3,2,0),"")</f>
        <v/>
      </c>
      <c r="Z861" s="393"/>
      <c r="AA861" s="391" t="str">
        <f>IFERROR(VLOOKUP(AB861,BASE!$J$2:$K$3,2,0),"")</f>
        <v/>
      </c>
      <c r="AB861" s="393"/>
      <c r="AC861" s="391" t="str">
        <f>IFERROR(VLOOKUP(AD861,BASE!M:N,2,0),"")</f>
        <v/>
      </c>
      <c r="AD861" s="393"/>
      <c r="AE861" s="391" t="str">
        <f>IFERROR(VLOOKUP(AF861,BASE!$P$2:$R$14,2,0),"")</f>
        <v/>
      </c>
      <c r="AF861" s="393"/>
      <c r="AG861" s="393"/>
      <c r="AH861" s="393"/>
      <c r="AI861" s="391" t="str">
        <f>IFERROR(VLOOKUP(AJ861,BASE!$D$2:$E$40,2,0),"")</f>
        <v/>
      </c>
      <c r="AJ861" s="393"/>
      <c r="AK861" s="394"/>
      <c r="AL861" s="394"/>
      <c r="AM861" s="394"/>
      <c r="AN861" s="394"/>
      <c r="AO861" s="394"/>
      <c r="AP861" s="394"/>
      <c r="AQ861" s="394"/>
      <c r="AR861" s="394"/>
      <c r="AS861" s="394"/>
      <c r="AT861" s="394"/>
      <c r="AU861" s="394"/>
      <c r="AV861" s="394"/>
      <c r="AW861" s="394"/>
      <c r="AX861" s="394"/>
      <c r="AY861" s="394"/>
      <c r="AZ861" s="394"/>
      <c r="BA861" s="394"/>
    </row>
    <row r="862" spans="1:53" ht="39.75" customHeight="1">
      <c r="A862" s="393"/>
      <c r="B862" s="394"/>
      <c r="C862" s="393"/>
      <c r="D862" s="393"/>
      <c r="E862" s="394"/>
      <c r="F862" s="393"/>
      <c r="G862" s="393"/>
      <c r="H862" s="394"/>
      <c r="I862" s="393"/>
      <c r="J862" s="393"/>
      <c r="K862" s="395"/>
      <c r="L862" s="393"/>
      <c r="M862" s="393"/>
      <c r="N862" s="393"/>
      <c r="O862" s="394"/>
      <c r="P862" s="393"/>
      <c r="Q862" s="393"/>
      <c r="R862" s="393"/>
      <c r="S862" s="396"/>
      <c r="T862" s="394"/>
      <c r="U862" s="393"/>
      <c r="V862" s="392" t="str">
        <f t="shared" si="107"/>
        <v/>
      </c>
      <c r="W862" s="392" t="str">
        <f t="shared" si="108"/>
        <v/>
      </c>
      <c r="X862" s="393"/>
      <c r="Y862" s="391" t="str">
        <f>IFERROR(VLOOKUP(Z862,BASE!$G$2:$H$3,2,0),"")</f>
        <v/>
      </c>
      <c r="Z862" s="393"/>
      <c r="AA862" s="391" t="str">
        <f>IFERROR(VLOOKUP(AB862,BASE!$J$2:$K$3,2,0),"")</f>
        <v/>
      </c>
      <c r="AB862" s="393"/>
      <c r="AC862" s="391" t="str">
        <f>IFERROR(VLOOKUP(AD862,BASE!M:N,2,0),"")</f>
        <v/>
      </c>
      <c r="AD862" s="393"/>
      <c r="AE862" s="391" t="str">
        <f>IFERROR(VLOOKUP(AF862,BASE!$P$2:$R$14,2,0),"")</f>
        <v/>
      </c>
      <c r="AF862" s="393"/>
      <c r="AG862" s="393"/>
      <c r="AH862" s="393"/>
      <c r="AI862" s="391" t="str">
        <f>IFERROR(VLOOKUP(AJ862,BASE!$D$2:$E$40,2,0),"")</f>
        <v/>
      </c>
      <c r="AJ862" s="393"/>
      <c r="AK862" s="394"/>
      <c r="AL862" s="394"/>
      <c r="AM862" s="394"/>
      <c r="AN862" s="394"/>
      <c r="AO862" s="394"/>
      <c r="AP862" s="394"/>
      <c r="AQ862" s="394"/>
      <c r="AR862" s="394"/>
      <c r="AS862" s="394"/>
      <c r="AT862" s="394"/>
      <c r="AU862" s="394"/>
      <c r="AV862" s="394"/>
      <c r="AW862" s="394"/>
      <c r="AX862" s="394"/>
      <c r="AY862" s="394"/>
      <c r="AZ862" s="394"/>
      <c r="BA862" s="394"/>
    </row>
    <row r="863" spans="1:53" ht="39.75" customHeight="1">
      <c r="A863" s="393"/>
      <c r="B863" s="394"/>
      <c r="C863" s="393"/>
      <c r="D863" s="393"/>
      <c r="E863" s="394"/>
      <c r="F863" s="393"/>
      <c r="G863" s="393"/>
      <c r="H863" s="394"/>
      <c r="I863" s="393"/>
      <c r="J863" s="393"/>
      <c r="K863" s="395"/>
      <c r="L863" s="393"/>
      <c r="M863" s="393"/>
      <c r="N863" s="393"/>
      <c r="O863" s="394"/>
      <c r="P863" s="393"/>
      <c r="Q863" s="393"/>
      <c r="R863" s="393"/>
      <c r="S863" s="396"/>
      <c r="T863" s="394"/>
      <c r="U863" s="393"/>
      <c r="V863" s="392" t="str">
        <f t="shared" si="107"/>
        <v/>
      </c>
      <c r="W863" s="392" t="str">
        <f t="shared" si="108"/>
        <v/>
      </c>
      <c r="X863" s="393"/>
      <c r="Y863" s="391" t="str">
        <f>IFERROR(VLOOKUP(Z863,BASE!$G$2:$H$3,2,0),"")</f>
        <v/>
      </c>
      <c r="Z863" s="393"/>
      <c r="AA863" s="391" t="str">
        <f>IFERROR(VLOOKUP(AB863,BASE!$J$2:$K$3,2,0),"")</f>
        <v/>
      </c>
      <c r="AB863" s="393"/>
      <c r="AC863" s="391" t="str">
        <f>IFERROR(VLOOKUP(AD863,BASE!M:N,2,0),"")</f>
        <v/>
      </c>
      <c r="AD863" s="393"/>
      <c r="AE863" s="391" t="str">
        <f>IFERROR(VLOOKUP(AF863,BASE!$P$2:$R$14,2,0),"")</f>
        <v/>
      </c>
      <c r="AF863" s="393"/>
      <c r="AG863" s="393"/>
      <c r="AH863" s="393"/>
      <c r="AI863" s="391" t="str">
        <f>IFERROR(VLOOKUP(AJ863,BASE!$D$2:$E$40,2,0),"")</f>
        <v/>
      </c>
      <c r="AJ863" s="393"/>
      <c r="AK863" s="394"/>
      <c r="AL863" s="394"/>
      <c r="AM863" s="394"/>
      <c r="AN863" s="394"/>
      <c r="AO863" s="394"/>
      <c r="AP863" s="394"/>
      <c r="AQ863" s="394"/>
      <c r="AR863" s="394"/>
      <c r="AS863" s="394"/>
      <c r="AT863" s="394"/>
      <c r="AU863" s="394"/>
      <c r="AV863" s="394"/>
      <c r="AW863" s="394"/>
      <c r="AX863" s="394"/>
      <c r="AY863" s="394"/>
      <c r="AZ863" s="394"/>
      <c r="BA863" s="394"/>
    </row>
    <row r="864" spans="1:53" ht="39.75" customHeight="1">
      <c r="A864" s="393"/>
      <c r="B864" s="394"/>
      <c r="C864" s="393"/>
      <c r="D864" s="393"/>
      <c r="E864" s="394"/>
      <c r="F864" s="393"/>
      <c r="G864" s="393"/>
      <c r="H864" s="394"/>
      <c r="I864" s="393"/>
      <c r="J864" s="393"/>
      <c r="K864" s="395"/>
      <c r="L864" s="393"/>
      <c r="M864" s="393"/>
      <c r="N864" s="393"/>
      <c r="O864" s="394"/>
      <c r="P864" s="393"/>
      <c r="Q864" s="393"/>
      <c r="R864" s="393"/>
      <c r="S864" s="396"/>
      <c r="T864" s="394"/>
      <c r="U864" s="393"/>
      <c r="V864" s="392" t="str">
        <f t="shared" si="107"/>
        <v/>
      </c>
      <c r="W864" s="392" t="str">
        <f t="shared" si="108"/>
        <v/>
      </c>
      <c r="X864" s="393"/>
      <c r="Y864" s="391" t="str">
        <f>IFERROR(VLOOKUP(Z864,BASE!$G$2:$H$3,2,0),"")</f>
        <v/>
      </c>
      <c r="Z864" s="393"/>
      <c r="AA864" s="391" t="str">
        <f>IFERROR(VLOOKUP(AB864,BASE!$J$2:$K$3,2,0),"")</f>
        <v/>
      </c>
      <c r="AB864" s="393"/>
      <c r="AC864" s="391" t="str">
        <f>IFERROR(VLOOKUP(AD864,BASE!M:N,2,0),"")</f>
        <v/>
      </c>
      <c r="AD864" s="393"/>
      <c r="AE864" s="391" t="str">
        <f>IFERROR(VLOOKUP(AF864,BASE!$P$2:$R$14,2,0),"")</f>
        <v/>
      </c>
      <c r="AF864" s="393"/>
      <c r="AG864" s="393"/>
      <c r="AH864" s="393"/>
      <c r="AI864" s="391" t="str">
        <f>IFERROR(VLOOKUP(AJ864,BASE!$D$2:$E$40,2,0),"")</f>
        <v/>
      </c>
      <c r="AJ864" s="393"/>
      <c r="AK864" s="394"/>
      <c r="AL864" s="394"/>
      <c r="AM864" s="394"/>
      <c r="AN864" s="394"/>
      <c r="AO864" s="394"/>
      <c r="AP864" s="394"/>
      <c r="AQ864" s="394"/>
      <c r="AR864" s="394"/>
      <c r="AS864" s="394"/>
      <c r="AT864" s="394"/>
      <c r="AU864" s="394"/>
      <c r="AV864" s="394"/>
      <c r="AW864" s="394"/>
      <c r="AX864" s="394"/>
      <c r="AY864" s="394"/>
      <c r="AZ864" s="394"/>
      <c r="BA864" s="394"/>
    </row>
    <row r="865" spans="1:53" ht="39.75" customHeight="1">
      <c r="A865" s="393"/>
      <c r="B865" s="394"/>
      <c r="C865" s="393"/>
      <c r="D865" s="393"/>
      <c r="E865" s="394"/>
      <c r="F865" s="393"/>
      <c r="G865" s="393"/>
      <c r="H865" s="394"/>
      <c r="I865" s="393"/>
      <c r="J865" s="393"/>
      <c r="K865" s="395"/>
      <c r="L865" s="393"/>
      <c r="M865" s="393"/>
      <c r="N865" s="393"/>
      <c r="O865" s="394"/>
      <c r="P865" s="393"/>
      <c r="Q865" s="393"/>
      <c r="R865" s="393"/>
      <c r="S865" s="396"/>
      <c r="T865" s="394"/>
      <c r="U865" s="393"/>
      <c r="V865" s="392" t="str">
        <f t="shared" ref="V865:V1007" si="109">IF(U865="SI",H865,IF(U865="NO","",""))</f>
        <v/>
      </c>
      <c r="W865" s="392" t="str">
        <f t="shared" ref="W865:W1007" si="110">IF(U865="NO",O865,IF(U865="SI","",""))</f>
        <v/>
      </c>
      <c r="X865" s="393"/>
      <c r="Y865" s="391" t="str">
        <f>IFERROR(VLOOKUP(Z865,BASE!$G$2:$H$3,2,0),"")</f>
        <v/>
      </c>
      <c r="Z865" s="393"/>
      <c r="AA865" s="391" t="str">
        <f>IFERROR(VLOOKUP(AB865,BASE!$J$2:$K$3,2,0),"")</f>
        <v/>
      </c>
      <c r="AB865" s="393"/>
      <c r="AC865" s="391" t="str">
        <f>IFERROR(VLOOKUP(AD865,BASE!M:N,2,0),"")</f>
        <v/>
      </c>
      <c r="AD865" s="393"/>
      <c r="AE865" s="391" t="str">
        <f>IFERROR(VLOOKUP(AF865,BASE!$P$2:$R$14,2,0),"")</f>
        <v/>
      </c>
      <c r="AF865" s="393"/>
      <c r="AG865" s="393"/>
      <c r="AH865" s="393"/>
      <c r="AI865" s="391" t="str">
        <f>IFERROR(VLOOKUP(AJ865,BASE!$D$2:$E$40,2,0),"")</f>
        <v/>
      </c>
      <c r="AJ865" s="393"/>
      <c r="AK865" s="394"/>
      <c r="AL865" s="394"/>
      <c r="AM865" s="394"/>
      <c r="AN865" s="394"/>
      <c r="AO865" s="394"/>
      <c r="AP865" s="394"/>
      <c r="AQ865" s="394"/>
      <c r="AR865" s="394"/>
      <c r="AS865" s="394"/>
      <c r="AT865" s="394"/>
      <c r="AU865" s="394"/>
      <c r="AV865" s="394"/>
      <c r="AW865" s="394"/>
      <c r="AX865" s="394"/>
      <c r="AY865" s="394"/>
      <c r="AZ865" s="394"/>
      <c r="BA865" s="394"/>
    </row>
    <row r="866" spans="1:53" ht="39.75" customHeight="1">
      <c r="A866" s="393"/>
      <c r="B866" s="394"/>
      <c r="C866" s="393"/>
      <c r="D866" s="393"/>
      <c r="E866" s="394"/>
      <c r="F866" s="393"/>
      <c r="G866" s="393"/>
      <c r="H866" s="394"/>
      <c r="I866" s="393"/>
      <c r="J866" s="393"/>
      <c r="K866" s="395"/>
      <c r="L866" s="393"/>
      <c r="M866" s="393"/>
      <c r="N866" s="393"/>
      <c r="O866" s="394"/>
      <c r="P866" s="393"/>
      <c r="Q866" s="393"/>
      <c r="R866" s="393"/>
      <c r="S866" s="396"/>
      <c r="T866" s="394"/>
      <c r="U866" s="393"/>
      <c r="V866" s="392" t="str">
        <f t="shared" si="109"/>
        <v/>
      </c>
      <c r="W866" s="392" t="str">
        <f t="shared" si="110"/>
        <v/>
      </c>
      <c r="X866" s="393"/>
      <c r="Y866" s="391" t="str">
        <f>IFERROR(VLOOKUP(Z866,BASE!$G$2:$H$3,2,0),"")</f>
        <v/>
      </c>
      <c r="Z866" s="393"/>
      <c r="AA866" s="391" t="str">
        <f>IFERROR(VLOOKUP(AB866,BASE!$J$2:$K$3,2,0),"")</f>
        <v/>
      </c>
      <c r="AB866" s="393"/>
      <c r="AC866" s="391" t="str">
        <f>IFERROR(VLOOKUP(AD866,BASE!M:N,2,0),"")</f>
        <v/>
      </c>
      <c r="AD866" s="393"/>
      <c r="AE866" s="391" t="str">
        <f>IFERROR(VLOOKUP(AF866,BASE!$P$2:$R$14,2,0),"")</f>
        <v/>
      </c>
      <c r="AF866" s="393"/>
      <c r="AG866" s="393"/>
      <c r="AH866" s="393"/>
      <c r="AI866" s="391" t="str">
        <f>IFERROR(VLOOKUP(AJ866,BASE!$D$2:$E$40,2,0),"")</f>
        <v/>
      </c>
      <c r="AJ866" s="393"/>
      <c r="AK866" s="394"/>
      <c r="AL866" s="394"/>
      <c r="AM866" s="394"/>
      <c r="AN866" s="394"/>
      <c r="AO866" s="394"/>
      <c r="AP866" s="394"/>
      <c r="AQ866" s="394"/>
      <c r="AR866" s="394"/>
      <c r="AS866" s="394"/>
      <c r="AT866" s="394"/>
      <c r="AU866" s="394"/>
      <c r="AV866" s="394"/>
      <c r="AW866" s="394"/>
      <c r="AX866" s="394"/>
      <c r="AY866" s="394"/>
      <c r="AZ866" s="394"/>
      <c r="BA866" s="394"/>
    </row>
    <row r="867" spans="1:53" ht="39.75" customHeight="1">
      <c r="A867" s="393"/>
      <c r="B867" s="394"/>
      <c r="C867" s="393"/>
      <c r="D867" s="393"/>
      <c r="E867" s="394"/>
      <c r="F867" s="393"/>
      <c r="G867" s="393"/>
      <c r="H867" s="394"/>
      <c r="I867" s="393"/>
      <c r="J867" s="393"/>
      <c r="K867" s="395"/>
      <c r="L867" s="393"/>
      <c r="M867" s="393"/>
      <c r="N867" s="393"/>
      <c r="O867" s="394"/>
      <c r="P867" s="393"/>
      <c r="Q867" s="393"/>
      <c r="R867" s="393"/>
      <c r="S867" s="396"/>
      <c r="T867" s="394"/>
      <c r="U867" s="393"/>
      <c r="V867" s="392" t="str">
        <f t="shared" si="109"/>
        <v/>
      </c>
      <c r="W867" s="392" t="str">
        <f t="shared" si="110"/>
        <v/>
      </c>
      <c r="X867" s="393"/>
      <c r="Y867" s="391" t="str">
        <f>IFERROR(VLOOKUP(Z867,BASE!$G$2:$H$3,2,0),"")</f>
        <v/>
      </c>
      <c r="Z867" s="393"/>
      <c r="AA867" s="391" t="str">
        <f>IFERROR(VLOOKUP(AB867,BASE!$J$2:$K$3,2,0),"")</f>
        <v/>
      </c>
      <c r="AB867" s="393"/>
      <c r="AC867" s="391" t="str">
        <f>IFERROR(VLOOKUP(AD867,BASE!M:N,2,0),"")</f>
        <v/>
      </c>
      <c r="AD867" s="393"/>
      <c r="AE867" s="391" t="str">
        <f>IFERROR(VLOOKUP(AF867,BASE!$P$2:$R$14,2,0),"")</f>
        <v/>
      </c>
      <c r="AF867" s="393"/>
      <c r="AG867" s="393"/>
      <c r="AH867" s="393"/>
      <c r="AI867" s="391" t="str">
        <f>IFERROR(VLOOKUP(AJ867,BASE!$D$2:$E$40,2,0),"")</f>
        <v/>
      </c>
      <c r="AJ867" s="393"/>
      <c r="AK867" s="394"/>
      <c r="AL867" s="394"/>
      <c r="AM867" s="394"/>
      <c r="AN867" s="394"/>
      <c r="AO867" s="394"/>
      <c r="AP867" s="394"/>
      <c r="AQ867" s="394"/>
      <c r="AR867" s="394"/>
      <c r="AS867" s="394"/>
      <c r="AT867" s="394"/>
      <c r="AU867" s="394"/>
      <c r="AV867" s="394"/>
      <c r="AW867" s="394"/>
      <c r="AX867" s="394"/>
      <c r="AY867" s="394"/>
      <c r="AZ867" s="394"/>
      <c r="BA867" s="394"/>
    </row>
    <row r="868" spans="1:53" ht="39.75" customHeight="1">
      <c r="A868" s="393"/>
      <c r="B868" s="394"/>
      <c r="C868" s="393"/>
      <c r="D868" s="393"/>
      <c r="E868" s="394"/>
      <c r="F868" s="393"/>
      <c r="G868" s="393"/>
      <c r="H868" s="394"/>
      <c r="I868" s="393"/>
      <c r="J868" s="393"/>
      <c r="K868" s="395"/>
      <c r="L868" s="393"/>
      <c r="M868" s="393"/>
      <c r="N868" s="393"/>
      <c r="O868" s="394"/>
      <c r="P868" s="393"/>
      <c r="Q868" s="393"/>
      <c r="R868" s="393"/>
      <c r="S868" s="396"/>
      <c r="T868" s="394"/>
      <c r="U868" s="393"/>
      <c r="V868" s="392" t="str">
        <f t="shared" si="109"/>
        <v/>
      </c>
      <c r="W868" s="392" t="str">
        <f t="shared" si="110"/>
        <v/>
      </c>
      <c r="X868" s="393"/>
      <c r="Y868" s="391" t="str">
        <f>IFERROR(VLOOKUP(Z868,BASE!$G$2:$H$3,2,0),"")</f>
        <v/>
      </c>
      <c r="Z868" s="393"/>
      <c r="AA868" s="391" t="str">
        <f>IFERROR(VLOOKUP(AB868,BASE!$J$2:$K$3,2,0),"")</f>
        <v/>
      </c>
      <c r="AB868" s="393"/>
      <c r="AC868" s="391" t="str">
        <f>IFERROR(VLOOKUP(AD868,BASE!M:N,2,0),"")</f>
        <v/>
      </c>
      <c r="AD868" s="393"/>
      <c r="AE868" s="391" t="str">
        <f>IFERROR(VLOOKUP(AF868,BASE!$P$2:$R$14,2,0),"")</f>
        <v/>
      </c>
      <c r="AF868" s="393"/>
      <c r="AG868" s="393"/>
      <c r="AH868" s="393"/>
      <c r="AI868" s="391" t="str">
        <f>IFERROR(VLOOKUP(AJ868,BASE!$D$2:$E$40,2,0),"")</f>
        <v/>
      </c>
      <c r="AJ868" s="393"/>
      <c r="AK868" s="394"/>
      <c r="AL868" s="394"/>
      <c r="AM868" s="394"/>
      <c r="AN868" s="394"/>
      <c r="AO868" s="394"/>
      <c r="AP868" s="394"/>
      <c r="AQ868" s="394"/>
      <c r="AR868" s="394"/>
      <c r="AS868" s="394"/>
      <c r="AT868" s="394"/>
      <c r="AU868" s="394"/>
      <c r="AV868" s="394"/>
      <c r="AW868" s="394"/>
      <c r="AX868" s="394"/>
      <c r="AY868" s="394"/>
      <c r="AZ868" s="394"/>
      <c r="BA868" s="394"/>
    </row>
    <row r="869" spans="1:53" ht="39.75" customHeight="1">
      <c r="A869" s="393"/>
      <c r="B869" s="394"/>
      <c r="C869" s="393"/>
      <c r="D869" s="393"/>
      <c r="E869" s="394"/>
      <c r="F869" s="393"/>
      <c r="G869" s="393"/>
      <c r="H869" s="394"/>
      <c r="I869" s="393"/>
      <c r="J869" s="393"/>
      <c r="K869" s="395"/>
      <c r="L869" s="393"/>
      <c r="M869" s="393"/>
      <c r="N869" s="393"/>
      <c r="O869" s="394"/>
      <c r="P869" s="393"/>
      <c r="Q869" s="393"/>
      <c r="R869" s="393"/>
      <c r="S869" s="396"/>
      <c r="T869" s="394"/>
      <c r="U869" s="393"/>
      <c r="V869" s="392" t="str">
        <f t="shared" si="109"/>
        <v/>
      </c>
      <c r="W869" s="392" t="str">
        <f t="shared" si="110"/>
        <v/>
      </c>
      <c r="X869" s="393"/>
      <c r="Y869" s="391" t="str">
        <f>IFERROR(VLOOKUP(Z869,BASE!$G$2:$H$3,2,0),"")</f>
        <v/>
      </c>
      <c r="Z869" s="393"/>
      <c r="AA869" s="391" t="str">
        <f>IFERROR(VLOOKUP(AB869,BASE!$J$2:$K$3,2,0),"")</f>
        <v/>
      </c>
      <c r="AB869" s="393"/>
      <c r="AC869" s="391" t="str">
        <f>IFERROR(VLOOKUP(AD869,BASE!M:N,2,0),"")</f>
        <v/>
      </c>
      <c r="AD869" s="393"/>
      <c r="AE869" s="391" t="str">
        <f>IFERROR(VLOOKUP(AF869,BASE!$P$2:$R$14,2,0),"")</f>
        <v/>
      </c>
      <c r="AF869" s="393"/>
      <c r="AG869" s="393"/>
      <c r="AH869" s="393"/>
      <c r="AI869" s="391" t="str">
        <f>IFERROR(VLOOKUP(AJ869,BASE!$D$2:$E$40,2,0),"")</f>
        <v/>
      </c>
      <c r="AJ869" s="393"/>
      <c r="AK869" s="394"/>
      <c r="AL869" s="394"/>
      <c r="AM869" s="394"/>
      <c r="AN869" s="394"/>
      <c r="AO869" s="394"/>
      <c r="AP869" s="394"/>
      <c r="AQ869" s="394"/>
      <c r="AR869" s="394"/>
      <c r="AS869" s="394"/>
      <c r="AT869" s="394"/>
      <c r="AU869" s="394"/>
      <c r="AV869" s="394"/>
      <c r="AW869" s="394"/>
      <c r="AX869" s="394"/>
      <c r="AY869" s="394"/>
      <c r="AZ869" s="394"/>
      <c r="BA869" s="394"/>
    </row>
    <row r="870" spans="1:53" ht="39.75" customHeight="1">
      <c r="A870" s="393"/>
      <c r="B870" s="394"/>
      <c r="C870" s="393"/>
      <c r="D870" s="393"/>
      <c r="E870" s="394"/>
      <c r="F870" s="393"/>
      <c r="G870" s="393"/>
      <c r="H870" s="394"/>
      <c r="I870" s="393"/>
      <c r="J870" s="393"/>
      <c r="K870" s="395"/>
      <c r="L870" s="393"/>
      <c r="M870" s="393"/>
      <c r="N870" s="393"/>
      <c r="O870" s="394"/>
      <c r="P870" s="393"/>
      <c r="Q870" s="393"/>
      <c r="R870" s="393"/>
      <c r="S870" s="396"/>
      <c r="T870" s="394"/>
      <c r="U870" s="393"/>
      <c r="V870" s="392" t="str">
        <f t="shared" si="109"/>
        <v/>
      </c>
      <c r="W870" s="392" t="str">
        <f t="shared" si="110"/>
        <v/>
      </c>
      <c r="X870" s="393"/>
      <c r="Y870" s="391" t="str">
        <f>IFERROR(VLOOKUP(Z870,BASE!$G$2:$H$3,2,0),"")</f>
        <v/>
      </c>
      <c r="Z870" s="393"/>
      <c r="AA870" s="391" t="str">
        <f>IFERROR(VLOOKUP(AB870,BASE!$J$2:$K$3,2,0),"")</f>
        <v/>
      </c>
      <c r="AB870" s="393"/>
      <c r="AC870" s="391" t="str">
        <f>IFERROR(VLOOKUP(AD870,BASE!M:N,2,0),"")</f>
        <v/>
      </c>
      <c r="AD870" s="393"/>
      <c r="AE870" s="391" t="str">
        <f>IFERROR(VLOOKUP(AF870,BASE!$P$2:$R$14,2,0),"")</f>
        <v/>
      </c>
      <c r="AF870" s="393"/>
      <c r="AG870" s="393"/>
      <c r="AH870" s="393"/>
      <c r="AI870" s="391" t="str">
        <f>IFERROR(VLOOKUP(AJ870,BASE!$D$2:$E$40,2,0),"")</f>
        <v/>
      </c>
      <c r="AJ870" s="393"/>
      <c r="AK870" s="394"/>
      <c r="AL870" s="394"/>
      <c r="AM870" s="394"/>
      <c r="AN870" s="394"/>
      <c r="AO870" s="394"/>
      <c r="AP870" s="394"/>
      <c r="AQ870" s="394"/>
      <c r="AR870" s="394"/>
      <c r="AS870" s="394"/>
      <c r="AT870" s="394"/>
      <c r="AU870" s="394"/>
      <c r="AV870" s="394"/>
      <c r="AW870" s="394"/>
      <c r="AX870" s="394"/>
      <c r="AY870" s="394"/>
      <c r="AZ870" s="394"/>
      <c r="BA870" s="394"/>
    </row>
    <row r="871" spans="1:53" ht="39.75" customHeight="1">
      <c r="A871" s="393"/>
      <c r="B871" s="394"/>
      <c r="C871" s="393"/>
      <c r="D871" s="393"/>
      <c r="E871" s="394"/>
      <c r="F871" s="393"/>
      <c r="G871" s="393"/>
      <c r="H871" s="394"/>
      <c r="I871" s="393"/>
      <c r="J871" s="393"/>
      <c r="K871" s="395"/>
      <c r="L871" s="393"/>
      <c r="M871" s="393"/>
      <c r="N871" s="393"/>
      <c r="O871" s="394"/>
      <c r="P871" s="393"/>
      <c r="Q871" s="393"/>
      <c r="R871" s="393"/>
      <c r="S871" s="396"/>
      <c r="T871" s="394"/>
      <c r="U871" s="393"/>
      <c r="V871" s="392" t="str">
        <f t="shared" si="109"/>
        <v/>
      </c>
      <c r="W871" s="392" t="str">
        <f t="shared" si="110"/>
        <v/>
      </c>
      <c r="X871" s="393"/>
      <c r="Y871" s="391" t="str">
        <f>IFERROR(VLOOKUP(Z871,BASE!$G$2:$H$3,2,0),"")</f>
        <v/>
      </c>
      <c r="Z871" s="393"/>
      <c r="AA871" s="391" t="str">
        <f>IFERROR(VLOOKUP(AB871,BASE!$J$2:$K$3,2,0),"")</f>
        <v/>
      </c>
      <c r="AB871" s="393"/>
      <c r="AC871" s="391" t="str">
        <f>IFERROR(VLOOKUP(AD871,BASE!M:N,2,0),"")</f>
        <v/>
      </c>
      <c r="AD871" s="393"/>
      <c r="AE871" s="391" t="str">
        <f>IFERROR(VLOOKUP(AF871,BASE!$P$2:$R$14,2,0),"")</f>
        <v/>
      </c>
      <c r="AF871" s="393"/>
      <c r="AG871" s="393"/>
      <c r="AH871" s="393"/>
      <c r="AI871" s="391" t="str">
        <f>IFERROR(VLOOKUP(AJ871,BASE!$D$2:$E$40,2,0),"")</f>
        <v/>
      </c>
      <c r="AJ871" s="393"/>
      <c r="AK871" s="394"/>
      <c r="AL871" s="394"/>
      <c r="AM871" s="394"/>
      <c r="AN871" s="394"/>
      <c r="AO871" s="394"/>
      <c r="AP871" s="394"/>
      <c r="AQ871" s="394"/>
      <c r="AR871" s="394"/>
      <c r="AS871" s="394"/>
      <c r="AT871" s="394"/>
      <c r="AU871" s="394"/>
      <c r="AV871" s="394"/>
      <c r="AW871" s="394"/>
      <c r="AX871" s="394"/>
      <c r="AY871" s="394"/>
      <c r="AZ871" s="394"/>
      <c r="BA871" s="394"/>
    </row>
    <row r="872" spans="1:53" ht="39.75" customHeight="1">
      <c r="A872" s="393"/>
      <c r="B872" s="394"/>
      <c r="C872" s="393"/>
      <c r="D872" s="393"/>
      <c r="E872" s="394"/>
      <c r="F872" s="393"/>
      <c r="G872" s="393"/>
      <c r="H872" s="394"/>
      <c r="I872" s="393"/>
      <c r="J872" s="393"/>
      <c r="K872" s="395"/>
      <c r="L872" s="393"/>
      <c r="M872" s="393"/>
      <c r="N872" s="393"/>
      <c r="O872" s="394"/>
      <c r="P872" s="393"/>
      <c r="Q872" s="393"/>
      <c r="R872" s="393"/>
      <c r="S872" s="396"/>
      <c r="T872" s="394"/>
      <c r="U872" s="393"/>
      <c r="V872" s="392" t="str">
        <f t="shared" si="109"/>
        <v/>
      </c>
      <c r="W872" s="392" t="str">
        <f t="shared" si="110"/>
        <v/>
      </c>
      <c r="X872" s="393"/>
      <c r="Y872" s="391" t="str">
        <f>IFERROR(VLOOKUP(Z872,BASE!$G$2:$H$3,2,0),"")</f>
        <v/>
      </c>
      <c r="Z872" s="393"/>
      <c r="AA872" s="391" t="str">
        <f>IFERROR(VLOOKUP(AB872,BASE!$J$2:$K$3,2,0),"")</f>
        <v/>
      </c>
      <c r="AB872" s="393"/>
      <c r="AC872" s="391" t="str">
        <f>IFERROR(VLOOKUP(AD872,BASE!M:N,2,0),"")</f>
        <v/>
      </c>
      <c r="AD872" s="393"/>
      <c r="AE872" s="391" t="str">
        <f>IFERROR(VLOOKUP(AF872,BASE!$P$2:$R$14,2,0),"")</f>
        <v/>
      </c>
      <c r="AF872" s="393"/>
      <c r="AG872" s="393"/>
      <c r="AH872" s="393"/>
      <c r="AI872" s="391" t="str">
        <f>IFERROR(VLOOKUP(AJ872,BASE!$D$2:$E$40,2,0),"")</f>
        <v/>
      </c>
      <c r="AJ872" s="393"/>
      <c r="AK872" s="394"/>
      <c r="AL872" s="394"/>
      <c r="AM872" s="394"/>
      <c r="AN872" s="394"/>
      <c r="AO872" s="394"/>
      <c r="AP872" s="394"/>
      <c r="AQ872" s="394"/>
      <c r="AR872" s="394"/>
      <c r="AS872" s="394"/>
      <c r="AT872" s="394"/>
      <c r="AU872" s="394"/>
      <c r="AV872" s="394"/>
      <c r="AW872" s="394"/>
      <c r="AX872" s="394"/>
      <c r="AY872" s="394"/>
      <c r="AZ872" s="394"/>
      <c r="BA872" s="394"/>
    </row>
    <row r="873" spans="1:53" ht="39.75" customHeight="1">
      <c r="A873" s="393"/>
      <c r="B873" s="394"/>
      <c r="C873" s="393"/>
      <c r="D873" s="393"/>
      <c r="E873" s="394"/>
      <c r="F873" s="393"/>
      <c r="G873" s="393"/>
      <c r="H873" s="394"/>
      <c r="I873" s="393"/>
      <c r="J873" s="393"/>
      <c r="K873" s="395"/>
      <c r="L873" s="393"/>
      <c r="M873" s="393"/>
      <c r="N873" s="393"/>
      <c r="O873" s="394"/>
      <c r="P873" s="393"/>
      <c r="Q873" s="393"/>
      <c r="R873" s="393"/>
      <c r="S873" s="396"/>
      <c r="T873" s="394"/>
      <c r="U873" s="393"/>
      <c r="V873" s="392" t="str">
        <f t="shared" si="109"/>
        <v/>
      </c>
      <c r="W873" s="392" t="str">
        <f t="shared" si="110"/>
        <v/>
      </c>
      <c r="X873" s="393"/>
      <c r="Y873" s="391" t="str">
        <f>IFERROR(VLOOKUP(Z873,BASE!$G$2:$H$3,2,0),"")</f>
        <v/>
      </c>
      <c r="Z873" s="393"/>
      <c r="AA873" s="391" t="str">
        <f>IFERROR(VLOOKUP(AB873,BASE!$J$2:$K$3,2,0),"")</f>
        <v/>
      </c>
      <c r="AB873" s="393"/>
      <c r="AC873" s="391" t="str">
        <f>IFERROR(VLOOKUP(AD873,BASE!M:N,2,0),"")</f>
        <v/>
      </c>
      <c r="AD873" s="393"/>
      <c r="AE873" s="391" t="str">
        <f>IFERROR(VLOOKUP(AF873,BASE!$P$2:$R$14,2,0),"")</f>
        <v/>
      </c>
      <c r="AF873" s="393"/>
      <c r="AG873" s="393"/>
      <c r="AH873" s="393"/>
      <c r="AI873" s="391" t="str">
        <f>IFERROR(VLOOKUP(AJ873,BASE!$D$2:$E$40,2,0),"")</f>
        <v/>
      </c>
      <c r="AJ873" s="393"/>
      <c r="AK873" s="394"/>
      <c r="AL873" s="394"/>
      <c r="AM873" s="394"/>
      <c r="AN873" s="394"/>
      <c r="AO873" s="394"/>
      <c r="AP873" s="394"/>
      <c r="AQ873" s="394"/>
      <c r="AR873" s="394"/>
      <c r="AS873" s="394"/>
      <c r="AT873" s="394"/>
      <c r="AU873" s="394"/>
      <c r="AV873" s="394"/>
      <c r="AW873" s="394"/>
      <c r="AX873" s="394"/>
      <c r="AY873" s="394"/>
      <c r="AZ873" s="394"/>
      <c r="BA873" s="394"/>
    </row>
    <row r="874" spans="1:53" ht="39.75" customHeight="1">
      <c r="A874" s="393"/>
      <c r="B874" s="394"/>
      <c r="C874" s="393"/>
      <c r="D874" s="393"/>
      <c r="E874" s="394"/>
      <c r="F874" s="393"/>
      <c r="G874" s="393"/>
      <c r="H874" s="394"/>
      <c r="I874" s="393"/>
      <c r="J874" s="393"/>
      <c r="K874" s="395"/>
      <c r="L874" s="393"/>
      <c r="M874" s="393"/>
      <c r="N874" s="393"/>
      <c r="O874" s="394"/>
      <c r="P874" s="393"/>
      <c r="Q874" s="393"/>
      <c r="R874" s="393"/>
      <c r="S874" s="396"/>
      <c r="T874" s="394"/>
      <c r="U874" s="393"/>
      <c r="V874" s="392" t="str">
        <f t="shared" si="109"/>
        <v/>
      </c>
      <c r="W874" s="392" t="str">
        <f t="shared" si="110"/>
        <v/>
      </c>
      <c r="X874" s="393"/>
      <c r="Y874" s="391" t="str">
        <f>IFERROR(VLOOKUP(Z874,BASE!$G$2:$H$3,2,0),"")</f>
        <v/>
      </c>
      <c r="Z874" s="393"/>
      <c r="AA874" s="391" t="str">
        <f>IFERROR(VLOOKUP(AB874,BASE!$J$2:$K$3,2,0),"")</f>
        <v/>
      </c>
      <c r="AB874" s="393"/>
      <c r="AC874" s="391" t="str">
        <f>IFERROR(VLOOKUP(AD874,BASE!M:N,2,0),"")</f>
        <v/>
      </c>
      <c r="AD874" s="393"/>
      <c r="AE874" s="391" t="str">
        <f>IFERROR(VLOOKUP(AF874,BASE!$P$2:$R$14,2,0),"")</f>
        <v/>
      </c>
      <c r="AF874" s="393"/>
      <c r="AG874" s="393"/>
      <c r="AH874" s="393"/>
      <c r="AI874" s="391" t="str">
        <f>IFERROR(VLOOKUP(AJ874,BASE!$D$2:$E$40,2,0),"")</f>
        <v/>
      </c>
      <c r="AJ874" s="393"/>
      <c r="AK874" s="394"/>
      <c r="AL874" s="394"/>
      <c r="AM874" s="394"/>
      <c r="AN874" s="394"/>
      <c r="AO874" s="394"/>
      <c r="AP874" s="394"/>
      <c r="AQ874" s="394"/>
      <c r="AR874" s="394"/>
      <c r="AS874" s="394"/>
      <c r="AT874" s="394"/>
      <c r="AU874" s="394"/>
      <c r="AV874" s="394"/>
      <c r="AW874" s="394"/>
      <c r="AX874" s="394"/>
      <c r="AY874" s="394"/>
      <c r="AZ874" s="394"/>
      <c r="BA874" s="394"/>
    </row>
    <row r="875" spans="1:53" ht="39.75" customHeight="1">
      <c r="A875" s="393"/>
      <c r="B875" s="394"/>
      <c r="C875" s="393"/>
      <c r="D875" s="393"/>
      <c r="E875" s="394"/>
      <c r="F875" s="393"/>
      <c r="G875" s="393"/>
      <c r="H875" s="394"/>
      <c r="I875" s="393"/>
      <c r="J875" s="393"/>
      <c r="K875" s="395"/>
      <c r="L875" s="393"/>
      <c r="M875" s="393"/>
      <c r="N875" s="393"/>
      <c r="O875" s="394"/>
      <c r="P875" s="393"/>
      <c r="Q875" s="393"/>
      <c r="R875" s="393"/>
      <c r="S875" s="396"/>
      <c r="T875" s="394"/>
      <c r="U875" s="393"/>
      <c r="V875" s="392" t="str">
        <f t="shared" si="109"/>
        <v/>
      </c>
      <c r="W875" s="392" t="str">
        <f t="shared" si="110"/>
        <v/>
      </c>
      <c r="X875" s="393"/>
      <c r="Y875" s="391" t="str">
        <f>IFERROR(VLOOKUP(Z875,BASE!$G$2:$H$3,2,0),"")</f>
        <v/>
      </c>
      <c r="Z875" s="393"/>
      <c r="AA875" s="391" t="str">
        <f>IFERROR(VLOOKUP(AB875,BASE!$J$2:$K$3,2,0),"")</f>
        <v/>
      </c>
      <c r="AB875" s="393"/>
      <c r="AC875" s="391" t="str">
        <f>IFERROR(VLOOKUP(AD875,BASE!M:N,2,0),"")</f>
        <v/>
      </c>
      <c r="AD875" s="393"/>
      <c r="AE875" s="391" t="str">
        <f>IFERROR(VLOOKUP(AF875,BASE!$P$2:$R$14,2,0),"")</f>
        <v/>
      </c>
      <c r="AF875" s="393"/>
      <c r="AG875" s="393"/>
      <c r="AH875" s="393"/>
      <c r="AI875" s="391" t="str">
        <f>IFERROR(VLOOKUP(AJ875,BASE!$D$2:$E$40,2,0),"")</f>
        <v/>
      </c>
      <c r="AJ875" s="393"/>
      <c r="AK875" s="394"/>
      <c r="AL875" s="394"/>
      <c r="AM875" s="394"/>
      <c r="AN875" s="394"/>
      <c r="AO875" s="394"/>
      <c r="AP875" s="394"/>
      <c r="AQ875" s="394"/>
      <c r="AR875" s="394"/>
      <c r="AS875" s="394"/>
      <c r="AT875" s="394"/>
      <c r="AU875" s="394"/>
      <c r="AV875" s="394"/>
      <c r="AW875" s="394"/>
      <c r="AX875" s="394"/>
      <c r="AY875" s="394"/>
      <c r="AZ875" s="394"/>
      <c r="BA875" s="394"/>
    </row>
    <row r="876" spans="1:53" ht="39.75" customHeight="1">
      <c r="A876" s="393"/>
      <c r="B876" s="394"/>
      <c r="C876" s="393"/>
      <c r="D876" s="393"/>
      <c r="E876" s="394"/>
      <c r="F876" s="393"/>
      <c r="G876" s="393"/>
      <c r="H876" s="394"/>
      <c r="I876" s="393"/>
      <c r="J876" s="393"/>
      <c r="K876" s="395"/>
      <c r="L876" s="393"/>
      <c r="M876" s="393"/>
      <c r="N876" s="393"/>
      <c r="O876" s="394"/>
      <c r="P876" s="393"/>
      <c r="Q876" s="393"/>
      <c r="R876" s="393"/>
      <c r="S876" s="396"/>
      <c r="T876" s="394"/>
      <c r="U876" s="393"/>
      <c r="V876" s="392" t="str">
        <f t="shared" si="109"/>
        <v/>
      </c>
      <c r="W876" s="392" t="str">
        <f t="shared" si="110"/>
        <v/>
      </c>
      <c r="X876" s="393"/>
      <c r="Y876" s="391" t="str">
        <f>IFERROR(VLOOKUP(Z876,BASE!$G$2:$H$3,2,0),"")</f>
        <v/>
      </c>
      <c r="Z876" s="393"/>
      <c r="AA876" s="391" t="str">
        <f>IFERROR(VLOOKUP(AB876,BASE!$J$2:$K$3,2,0),"")</f>
        <v/>
      </c>
      <c r="AB876" s="393"/>
      <c r="AC876" s="391" t="str">
        <f>IFERROR(VLOOKUP(AD876,BASE!M:N,2,0),"")</f>
        <v/>
      </c>
      <c r="AD876" s="393"/>
      <c r="AE876" s="391" t="str">
        <f>IFERROR(VLOOKUP(AF876,BASE!$P$2:$R$14,2,0),"")</f>
        <v/>
      </c>
      <c r="AF876" s="393"/>
      <c r="AG876" s="393"/>
      <c r="AH876" s="393"/>
      <c r="AI876" s="391" t="str">
        <f>IFERROR(VLOOKUP(AJ876,BASE!$D$2:$E$40,2,0),"")</f>
        <v/>
      </c>
      <c r="AJ876" s="393"/>
      <c r="AK876" s="394"/>
      <c r="AL876" s="394"/>
      <c r="AM876" s="394"/>
      <c r="AN876" s="394"/>
      <c r="AO876" s="394"/>
      <c r="AP876" s="394"/>
      <c r="AQ876" s="394"/>
      <c r="AR876" s="394"/>
      <c r="AS876" s="394"/>
      <c r="AT876" s="394"/>
      <c r="AU876" s="394"/>
      <c r="AV876" s="394"/>
      <c r="AW876" s="394"/>
      <c r="AX876" s="394"/>
      <c r="AY876" s="394"/>
      <c r="AZ876" s="394"/>
      <c r="BA876" s="394"/>
    </row>
    <row r="877" spans="1:53" ht="39.75" customHeight="1">
      <c r="A877" s="393"/>
      <c r="B877" s="394"/>
      <c r="C877" s="393"/>
      <c r="D877" s="393"/>
      <c r="E877" s="394"/>
      <c r="F877" s="393"/>
      <c r="G877" s="393"/>
      <c r="H877" s="394"/>
      <c r="I877" s="393"/>
      <c r="J877" s="393"/>
      <c r="K877" s="395"/>
      <c r="L877" s="393"/>
      <c r="M877" s="393"/>
      <c r="N877" s="393"/>
      <c r="O877" s="394"/>
      <c r="P877" s="393"/>
      <c r="Q877" s="393"/>
      <c r="R877" s="393"/>
      <c r="S877" s="396"/>
      <c r="T877" s="394"/>
      <c r="U877" s="393"/>
      <c r="V877" s="392" t="str">
        <f t="shared" si="109"/>
        <v/>
      </c>
      <c r="W877" s="392" t="str">
        <f t="shared" si="110"/>
        <v/>
      </c>
      <c r="X877" s="393"/>
      <c r="Y877" s="391" t="str">
        <f>IFERROR(VLOOKUP(Z877,BASE!$G$2:$H$3,2,0),"")</f>
        <v/>
      </c>
      <c r="Z877" s="393"/>
      <c r="AA877" s="391" t="str">
        <f>IFERROR(VLOOKUP(AB877,BASE!$J$2:$K$3,2,0),"")</f>
        <v/>
      </c>
      <c r="AB877" s="393"/>
      <c r="AC877" s="391" t="str">
        <f>IFERROR(VLOOKUP(AD877,BASE!M:N,2,0),"")</f>
        <v/>
      </c>
      <c r="AD877" s="393"/>
      <c r="AE877" s="391" t="str">
        <f>IFERROR(VLOOKUP(AF877,BASE!$P$2:$R$14,2,0),"")</f>
        <v/>
      </c>
      <c r="AF877" s="393"/>
      <c r="AG877" s="393"/>
      <c r="AH877" s="393"/>
      <c r="AI877" s="391" t="str">
        <f>IFERROR(VLOOKUP(AJ877,BASE!$D$2:$E$40,2,0),"")</f>
        <v/>
      </c>
      <c r="AJ877" s="393"/>
      <c r="AK877" s="394"/>
      <c r="AL877" s="394"/>
      <c r="AM877" s="394"/>
      <c r="AN877" s="394"/>
      <c r="AO877" s="394"/>
      <c r="AP877" s="394"/>
      <c r="AQ877" s="394"/>
      <c r="AR877" s="394"/>
      <c r="AS877" s="394"/>
      <c r="AT877" s="394"/>
      <c r="AU877" s="394"/>
      <c r="AV877" s="394"/>
      <c r="AW877" s="394"/>
      <c r="AX877" s="394"/>
      <c r="AY877" s="394"/>
      <c r="AZ877" s="394"/>
      <c r="BA877" s="394"/>
    </row>
    <row r="878" spans="1:53" ht="39.75" customHeight="1">
      <c r="A878" s="393"/>
      <c r="B878" s="394"/>
      <c r="C878" s="393"/>
      <c r="D878" s="393"/>
      <c r="E878" s="394"/>
      <c r="F878" s="393"/>
      <c r="G878" s="393"/>
      <c r="H878" s="394"/>
      <c r="I878" s="393"/>
      <c r="J878" s="393"/>
      <c r="K878" s="395"/>
      <c r="L878" s="393"/>
      <c r="M878" s="393"/>
      <c r="N878" s="393"/>
      <c r="O878" s="394"/>
      <c r="P878" s="393"/>
      <c r="Q878" s="393"/>
      <c r="R878" s="393"/>
      <c r="S878" s="396"/>
      <c r="T878" s="394"/>
      <c r="U878" s="393"/>
      <c r="V878" s="392" t="str">
        <f t="shared" si="109"/>
        <v/>
      </c>
      <c r="W878" s="392" t="str">
        <f t="shared" si="110"/>
        <v/>
      </c>
      <c r="X878" s="393"/>
      <c r="Y878" s="391" t="str">
        <f>IFERROR(VLOOKUP(Z878,BASE!$G$2:$H$3,2,0),"")</f>
        <v/>
      </c>
      <c r="Z878" s="393"/>
      <c r="AA878" s="391" t="str">
        <f>IFERROR(VLOOKUP(AB878,BASE!$J$2:$K$3,2,0),"")</f>
        <v/>
      </c>
      <c r="AB878" s="393"/>
      <c r="AC878" s="391" t="str">
        <f>IFERROR(VLOOKUP(AD878,BASE!M:N,2,0),"")</f>
        <v/>
      </c>
      <c r="AD878" s="393"/>
      <c r="AE878" s="391" t="str">
        <f>IFERROR(VLOOKUP(AF878,BASE!$P$2:$R$14,2,0),"")</f>
        <v/>
      </c>
      <c r="AF878" s="393"/>
      <c r="AG878" s="393"/>
      <c r="AH878" s="393"/>
      <c r="AI878" s="391" t="str">
        <f>IFERROR(VLOOKUP(AJ878,BASE!$D$2:$E$40,2,0),"")</f>
        <v/>
      </c>
      <c r="AJ878" s="393"/>
      <c r="AK878" s="394"/>
      <c r="AL878" s="394"/>
      <c r="AM878" s="394"/>
      <c r="AN878" s="394"/>
      <c r="AO878" s="394"/>
      <c r="AP878" s="394"/>
      <c r="AQ878" s="394"/>
      <c r="AR878" s="394"/>
      <c r="AS878" s="394"/>
      <c r="AT878" s="394"/>
      <c r="AU878" s="394"/>
      <c r="AV878" s="394"/>
      <c r="AW878" s="394"/>
      <c r="AX878" s="394"/>
      <c r="AY878" s="394"/>
      <c r="AZ878" s="394"/>
      <c r="BA878" s="394"/>
    </row>
    <row r="879" spans="1:53" ht="39.75" customHeight="1">
      <c r="A879" s="393"/>
      <c r="B879" s="394"/>
      <c r="C879" s="393"/>
      <c r="D879" s="393"/>
      <c r="E879" s="394"/>
      <c r="F879" s="393"/>
      <c r="G879" s="393"/>
      <c r="H879" s="394"/>
      <c r="I879" s="393"/>
      <c r="J879" s="393"/>
      <c r="K879" s="395"/>
      <c r="L879" s="393"/>
      <c r="M879" s="393"/>
      <c r="N879" s="393"/>
      <c r="O879" s="394"/>
      <c r="P879" s="393"/>
      <c r="Q879" s="393"/>
      <c r="R879" s="393"/>
      <c r="S879" s="396"/>
      <c r="T879" s="394"/>
      <c r="U879" s="393"/>
      <c r="V879" s="392" t="str">
        <f t="shared" si="109"/>
        <v/>
      </c>
      <c r="W879" s="392" t="str">
        <f t="shared" si="110"/>
        <v/>
      </c>
      <c r="X879" s="393"/>
      <c r="Y879" s="391" t="str">
        <f>IFERROR(VLOOKUP(Z879,BASE!$G$2:$H$3,2,0),"")</f>
        <v/>
      </c>
      <c r="Z879" s="393"/>
      <c r="AA879" s="391" t="str">
        <f>IFERROR(VLOOKUP(AB879,BASE!$J$2:$K$3,2,0),"")</f>
        <v/>
      </c>
      <c r="AB879" s="393"/>
      <c r="AC879" s="391" t="str">
        <f>IFERROR(VLOOKUP(AD879,BASE!M:N,2,0),"")</f>
        <v/>
      </c>
      <c r="AD879" s="393"/>
      <c r="AE879" s="391" t="str">
        <f>IFERROR(VLOOKUP(AF879,BASE!$P$2:$R$14,2,0),"")</f>
        <v/>
      </c>
      <c r="AF879" s="393"/>
      <c r="AG879" s="393"/>
      <c r="AH879" s="393"/>
      <c r="AI879" s="391" t="str">
        <f>IFERROR(VLOOKUP(AJ879,BASE!$D$2:$E$40,2,0),"")</f>
        <v/>
      </c>
      <c r="AJ879" s="393"/>
      <c r="AK879" s="394"/>
      <c r="AL879" s="394"/>
      <c r="AM879" s="394"/>
      <c r="AN879" s="394"/>
      <c r="AO879" s="394"/>
      <c r="AP879" s="394"/>
      <c r="AQ879" s="394"/>
      <c r="AR879" s="394"/>
      <c r="AS879" s="394"/>
      <c r="AT879" s="394"/>
      <c r="AU879" s="394"/>
      <c r="AV879" s="394"/>
      <c r="AW879" s="394"/>
      <c r="AX879" s="394"/>
      <c r="AY879" s="394"/>
      <c r="AZ879" s="394"/>
      <c r="BA879" s="394"/>
    </row>
    <row r="880" spans="1:53" ht="39.75" customHeight="1">
      <c r="A880" s="393"/>
      <c r="B880" s="394"/>
      <c r="C880" s="393"/>
      <c r="D880" s="393"/>
      <c r="E880" s="394"/>
      <c r="F880" s="393"/>
      <c r="G880" s="393"/>
      <c r="H880" s="394"/>
      <c r="I880" s="393"/>
      <c r="J880" s="393"/>
      <c r="K880" s="395"/>
      <c r="L880" s="393"/>
      <c r="M880" s="393"/>
      <c r="N880" s="393"/>
      <c r="O880" s="394"/>
      <c r="P880" s="393"/>
      <c r="Q880" s="393"/>
      <c r="R880" s="393"/>
      <c r="S880" s="396"/>
      <c r="T880" s="394"/>
      <c r="U880" s="393"/>
      <c r="V880" s="392" t="str">
        <f t="shared" si="109"/>
        <v/>
      </c>
      <c r="W880" s="392" t="str">
        <f t="shared" si="110"/>
        <v/>
      </c>
      <c r="X880" s="393"/>
      <c r="Y880" s="391" t="str">
        <f>IFERROR(VLOOKUP(Z880,BASE!$G$2:$H$3,2,0),"")</f>
        <v/>
      </c>
      <c r="Z880" s="393"/>
      <c r="AA880" s="391" t="str">
        <f>IFERROR(VLOOKUP(AB880,BASE!$J$2:$K$3,2,0),"")</f>
        <v/>
      </c>
      <c r="AB880" s="393"/>
      <c r="AC880" s="391" t="str">
        <f>IFERROR(VLOOKUP(AD880,BASE!M:N,2,0),"")</f>
        <v/>
      </c>
      <c r="AD880" s="393"/>
      <c r="AE880" s="391" t="str">
        <f>IFERROR(VLOOKUP(AF880,BASE!$P$2:$R$14,2,0),"")</f>
        <v/>
      </c>
      <c r="AF880" s="393"/>
      <c r="AG880" s="393"/>
      <c r="AH880" s="393"/>
      <c r="AI880" s="391" t="str">
        <f>IFERROR(VLOOKUP(AJ880,BASE!$D$2:$E$40,2,0),"")</f>
        <v/>
      </c>
      <c r="AJ880" s="393"/>
      <c r="AK880" s="394"/>
      <c r="AL880" s="394"/>
      <c r="AM880" s="394"/>
      <c r="AN880" s="394"/>
      <c r="AO880" s="394"/>
      <c r="AP880" s="394"/>
      <c r="AQ880" s="394"/>
      <c r="AR880" s="394"/>
      <c r="AS880" s="394"/>
      <c r="AT880" s="394"/>
      <c r="AU880" s="394"/>
      <c r="AV880" s="394"/>
      <c r="AW880" s="394"/>
      <c r="AX880" s="394"/>
      <c r="AY880" s="394"/>
      <c r="AZ880" s="394"/>
      <c r="BA880" s="394"/>
    </row>
    <row r="881" spans="1:53" ht="39.75" customHeight="1">
      <c r="A881" s="393"/>
      <c r="B881" s="394"/>
      <c r="C881" s="393"/>
      <c r="D881" s="393"/>
      <c r="E881" s="394"/>
      <c r="F881" s="393"/>
      <c r="G881" s="393"/>
      <c r="H881" s="394"/>
      <c r="I881" s="393"/>
      <c r="J881" s="393"/>
      <c r="K881" s="395"/>
      <c r="L881" s="393"/>
      <c r="M881" s="393"/>
      <c r="N881" s="393"/>
      <c r="O881" s="394"/>
      <c r="P881" s="393"/>
      <c r="Q881" s="393"/>
      <c r="R881" s="393"/>
      <c r="S881" s="396"/>
      <c r="T881" s="394"/>
      <c r="U881" s="393"/>
      <c r="V881" s="392" t="str">
        <f t="shared" si="109"/>
        <v/>
      </c>
      <c r="W881" s="392" t="str">
        <f t="shared" si="110"/>
        <v/>
      </c>
      <c r="X881" s="393"/>
      <c r="Y881" s="391" t="str">
        <f>IFERROR(VLOOKUP(Z881,BASE!$G$2:$H$3,2,0),"")</f>
        <v/>
      </c>
      <c r="Z881" s="393"/>
      <c r="AA881" s="391" t="str">
        <f>IFERROR(VLOOKUP(AB881,BASE!$J$2:$K$3,2,0),"")</f>
        <v/>
      </c>
      <c r="AB881" s="393"/>
      <c r="AC881" s="391" t="str">
        <f>IFERROR(VLOOKUP(AD881,BASE!M:N,2,0),"")</f>
        <v/>
      </c>
      <c r="AD881" s="393"/>
      <c r="AE881" s="391" t="str">
        <f>IFERROR(VLOOKUP(AF881,BASE!$P$2:$R$14,2,0),"")</f>
        <v/>
      </c>
      <c r="AF881" s="393"/>
      <c r="AG881" s="393"/>
      <c r="AH881" s="393"/>
      <c r="AI881" s="391" t="str">
        <f>IFERROR(VLOOKUP(AJ881,BASE!$D$2:$E$40,2,0),"")</f>
        <v/>
      </c>
      <c r="AJ881" s="393"/>
      <c r="AK881" s="394"/>
      <c r="AL881" s="394"/>
      <c r="AM881" s="394"/>
      <c r="AN881" s="394"/>
      <c r="AO881" s="394"/>
      <c r="AP881" s="394"/>
      <c r="AQ881" s="394"/>
      <c r="AR881" s="394"/>
      <c r="AS881" s="394"/>
      <c r="AT881" s="394"/>
      <c r="AU881" s="394"/>
      <c r="AV881" s="394"/>
      <c r="AW881" s="394"/>
      <c r="AX881" s="394"/>
      <c r="AY881" s="394"/>
      <c r="AZ881" s="394"/>
      <c r="BA881" s="394"/>
    </row>
    <row r="882" spans="1:53" ht="39.75" customHeight="1">
      <c r="A882" s="393"/>
      <c r="B882" s="394"/>
      <c r="C882" s="393"/>
      <c r="D882" s="393"/>
      <c r="E882" s="394"/>
      <c r="F882" s="393"/>
      <c r="G882" s="393"/>
      <c r="H882" s="394"/>
      <c r="I882" s="393"/>
      <c r="J882" s="393"/>
      <c r="K882" s="395"/>
      <c r="L882" s="393"/>
      <c r="M882" s="393"/>
      <c r="N882" s="393"/>
      <c r="O882" s="394"/>
      <c r="P882" s="393"/>
      <c r="Q882" s="393"/>
      <c r="R882" s="393"/>
      <c r="S882" s="396"/>
      <c r="T882" s="394"/>
      <c r="U882" s="393"/>
      <c r="V882" s="392" t="str">
        <f t="shared" si="109"/>
        <v/>
      </c>
      <c r="W882" s="392" t="str">
        <f t="shared" si="110"/>
        <v/>
      </c>
      <c r="X882" s="393"/>
      <c r="Y882" s="391" t="str">
        <f>IFERROR(VLOOKUP(Z882,BASE!$G$2:$H$3,2,0),"")</f>
        <v/>
      </c>
      <c r="Z882" s="393"/>
      <c r="AA882" s="391" t="str">
        <f>IFERROR(VLOOKUP(AB882,BASE!$J$2:$K$3,2,0),"")</f>
        <v/>
      </c>
      <c r="AB882" s="393"/>
      <c r="AC882" s="391" t="str">
        <f>IFERROR(VLOOKUP(AD882,BASE!M:N,2,0),"")</f>
        <v/>
      </c>
      <c r="AD882" s="393"/>
      <c r="AE882" s="391" t="str">
        <f>IFERROR(VLOOKUP(AF882,BASE!$P$2:$R$14,2,0),"")</f>
        <v/>
      </c>
      <c r="AF882" s="393"/>
      <c r="AG882" s="393"/>
      <c r="AH882" s="393"/>
      <c r="AI882" s="391" t="str">
        <f>IFERROR(VLOOKUP(AJ882,BASE!$D$2:$E$40,2,0),"")</f>
        <v/>
      </c>
      <c r="AJ882" s="393"/>
      <c r="AK882" s="394"/>
      <c r="AL882" s="394"/>
      <c r="AM882" s="394"/>
      <c r="AN882" s="394"/>
      <c r="AO882" s="394"/>
      <c r="AP882" s="394"/>
      <c r="AQ882" s="394"/>
      <c r="AR882" s="394"/>
      <c r="AS882" s="394"/>
      <c r="AT882" s="394"/>
      <c r="AU882" s="394"/>
      <c r="AV882" s="394"/>
      <c r="AW882" s="394"/>
      <c r="AX882" s="394"/>
      <c r="AY882" s="394"/>
      <c r="AZ882" s="394"/>
      <c r="BA882" s="394"/>
    </row>
    <row r="883" spans="1:53" ht="39.75" customHeight="1">
      <c r="A883" s="393"/>
      <c r="B883" s="394"/>
      <c r="C883" s="393"/>
      <c r="D883" s="393"/>
      <c r="E883" s="394"/>
      <c r="F883" s="393"/>
      <c r="G883" s="393"/>
      <c r="H883" s="394"/>
      <c r="I883" s="393"/>
      <c r="J883" s="393"/>
      <c r="K883" s="395"/>
      <c r="L883" s="393"/>
      <c r="M883" s="393"/>
      <c r="N883" s="393"/>
      <c r="O883" s="394"/>
      <c r="P883" s="393"/>
      <c r="Q883" s="393"/>
      <c r="R883" s="393"/>
      <c r="S883" s="396"/>
      <c r="T883" s="394"/>
      <c r="U883" s="393"/>
      <c r="V883" s="392" t="str">
        <f t="shared" si="109"/>
        <v/>
      </c>
      <c r="W883" s="392" t="str">
        <f t="shared" si="110"/>
        <v/>
      </c>
      <c r="X883" s="393"/>
      <c r="Y883" s="391" t="str">
        <f>IFERROR(VLOOKUP(Z883,BASE!$G$2:$H$3,2,0),"")</f>
        <v/>
      </c>
      <c r="Z883" s="393"/>
      <c r="AA883" s="391" t="str">
        <f>IFERROR(VLOOKUP(AB883,BASE!$J$2:$K$3,2,0),"")</f>
        <v/>
      </c>
      <c r="AB883" s="393"/>
      <c r="AC883" s="391" t="str">
        <f>IFERROR(VLOOKUP(AD883,BASE!M:N,2,0),"")</f>
        <v/>
      </c>
      <c r="AD883" s="393"/>
      <c r="AE883" s="391" t="str">
        <f>IFERROR(VLOOKUP(AF883,BASE!$P$2:$R$14,2,0),"")</f>
        <v/>
      </c>
      <c r="AF883" s="393"/>
      <c r="AG883" s="393"/>
      <c r="AH883" s="393"/>
      <c r="AI883" s="391" t="str">
        <f>IFERROR(VLOOKUP(AJ883,BASE!$D$2:$E$40,2,0),"")</f>
        <v/>
      </c>
      <c r="AJ883" s="393"/>
      <c r="AK883" s="394"/>
      <c r="AL883" s="394"/>
      <c r="AM883" s="394"/>
      <c r="AN883" s="394"/>
      <c r="AO883" s="394"/>
      <c r="AP883" s="394"/>
      <c r="AQ883" s="394"/>
      <c r="AR883" s="394"/>
      <c r="AS883" s="394"/>
      <c r="AT883" s="394"/>
      <c r="AU883" s="394"/>
      <c r="AV883" s="394"/>
      <c r="AW883" s="394"/>
      <c r="AX883" s="394"/>
      <c r="AY883" s="394"/>
      <c r="AZ883" s="394"/>
      <c r="BA883" s="394"/>
    </row>
    <row r="884" spans="1:53" ht="39.75" customHeight="1">
      <c r="A884" s="393"/>
      <c r="B884" s="394"/>
      <c r="C884" s="393"/>
      <c r="D884" s="393"/>
      <c r="E884" s="394"/>
      <c r="F884" s="393"/>
      <c r="G884" s="393"/>
      <c r="H884" s="394"/>
      <c r="I884" s="393"/>
      <c r="J884" s="393"/>
      <c r="K884" s="395"/>
      <c r="L884" s="393"/>
      <c r="M884" s="393"/>
      <c r="N884" s="393"/>
      <c r="O884" s="394"/>
      <c r="P884" s="393"/>
      <c r="Q884" s="393"/>
      <c r="R884" s="393"/>
      <c r="S884" s="396"/>
      <c r="T884" s="394"/>
      <c r="U884" s="393"/>
      <c r="V884" s="392" t="str">
        <f t="shared" si="109"/>
        <v/>
      </c>
      <c r="W884" s="392" t="str">
        <f t="shared" si="110"/>
        <v/>
      </c>
      <c r="X884" s="393"/>
      <c r="Y884" s="391" t="str">
        <f>IFERROR(VLOOKUP(Z884,BASE!$G$2:$H$3,2,0),"")</f>
        <v/>
      </c>
      <c r="Z884" s="393"/>
      <c r="AA884" s="391" t="str">
        <f>IFERROR(VLOOKUP(AB884,BASE!$J$2:$K$3,2,0),"")</f>
        <v/>
      </c>
      <c r="AB884" s="393"/>
      <c r="AC884" s="391" t="str">
        <f>IFERROR(VLOOKUP(AD884,BASE!M:N,2,0),"")</f>
        <v/>
      </c>
      <c r="AD884" s="393"/>
      <c r="AE884" s="391" t="str">
        <f>IFERROR(VLOOKUP(AF884,BASE!$P$2:$R$14,2,0),"")</f>
        <v/>
      </c>
      <c r="AF884" s="393"/>
      <c r="AG884" s="393"/>
      <c r="AH884" s="393"/>
      <c r="AI884" s="391" t="str">
        <f>IFERROR(VLOOKUP(AJ884,BASE!$D$2:$E$40,2,0),"")</f>
        <v/>
      </c>
      <c r="AJ884" s="393"/>
      <c r="AK884" s="394"/>
      <c r="AL884" s="394"/>
      <c r="AM884" s="394"/>
      <c r="AN884" s="394"/>
      <c r="AO884" s="394"/>
      <c r="AP884" s="394"/>
      <c r="AQ884" s="394"/>
      <c r="AR884" s="394"/>
      <c r="AS884" s="394"/>
      <c r="AT884" s="394"/>
      <c r="AU884" s="394"/>
      <c r="AV884" s="394"/>
      <c r="AW884" s="394"/>
      <c r="AX884" s="394"/>
      <c r="AY884" s="394"/>
      <c r="AZ884" s="394"/>
      <c r="BA884" s="394"/>
    </row>
    <row r="885" spans="1:53" ht="39.75" customHeight="1">
      <c r="A885" s="393"/>
      <c r="B885" s="394"/>
      <c r="C885" s="393"/>
      <c r="D885" s="393"/>
      <c r="E885" s="394"/>
      <c r="F885" s="393"/>
      <c r="G885" s="393"/>
      <c r="H885" s="394"/>
      <c r="I885" s="393"/>
      <c r="J885" s="393"/>
      <c r="K885" s="395"/>
      <c r="L885" s="393"/>
      <c r="M885" s="393"/>
      <c r="N885" s="393"/>
      <c r="O885" s="394"/>
      <c r="P885" s="393"/>
      <c r="Q885" s="393"/>
      <c r="R885" s="393"/>
      <c r="S885" s="396"/>
      <c r="T885" s="394"/>
      <c r="U885" s="393"/>
      <c r="V885" s="392" t="str">
        <f t="shared" si="109"/>
        <v/>
      </c>
      <c r="W885" s="392" t="str">
        <f t="shared" si="110"/>
        <v/>
      </c>
      <c r="X885" s="393"/>
      <c r="Y885" s="391" t="str">
        <f>IFERROR(VLOOKUP(Z885,BASE!$G$2:$H$3,2,0),"")</f>
        <v/>
      </c>
      <c r="Z885" s="393"/>
      <c r="AA885" s="391" t="str">
        <f>IFERROR(VLOOKUP(AB885,BASE!$J$2:$K$3,2,0),"")</f>
        <v/>
      </c>
      <c r="AB885" s="393"/>
      <c r="AC885" s="391" t="str">
        <f>IFERROR(VLOOKUP(AD885,BASE!M:N,2,0),"")</f>
        <v/>
      </c>
      <c r="AD885" s="393"/>
      <c r="AE885" s="391" t="str">
        <f>IFERROR(VLOOKUP(AF885,BASE!$P$2:$R$14,2,0),"")</f>
        <v/>
      </c>
      <c r="AF885" s="393"/>
      <c r="AG885" s="393"/>
      <c r="AH885" s="393"/>
      <c r="AI885" s="391" t="str">
        <f>IFERROR(VLOOKUP(AJ885,BASE!$D$2:$E$40,2,0),"")</f>
        <v/>
      </c>
      <c r="AJ885" s="393"/>
      <c r="AK885" s="394"/>
      <c r="AL885" s="394"/>
      <c r="AM885" s="394"/>
      <c r="AN885" s="394"/>
      <c r="AO885" s="394"/>
      <c r="AP885" s="394"/>
      <c r="AQ885" s="394"/>
      <c r="AR885" s="394"/>
      <c r="AS885" s="394"/>
      <c r="AT885" s="394"/>
      <c r="AU885" s="394"/>
      <c r="AV885" s="394"/>
      <c r="AW885" s="394"/>
      <c r="AX885" s="394"/>
      <c r="AY885" s="394"/>
      <c r="AZ885" s="394"/>
      <c r="BA885" s="394"/>
    </row>
    <row r="886" spans="1:53" ht="39.75" customHeight="1">
      <c r="A886" s="393"/>
      <c r="B886" s="394"/>
      <c r="C886" s="393"/>
      <c r="D886" s="393"/>
      <c r="E886" s="394"/>
      <c r="F886" s="393"/>
      <c r="G886" s="393"/>
      <c r="H886" s="394"/>
      <c r="I886" s="393"/>
      <c r="J886" s="393"/>
      <c r="K886" s="395"/>
      <c r="L886" s="393"/>
      <c r="M886" s="393"/>
      <c r="N886" s="393"/>
      <c r="O886" s="394"/>
      <c r="P886" s="393"/>
      <c r="Q886" s="393"/>
      <c r="R886" s="393"/>
      <c r="S886" s="396"/>
      <c r="T886" s="394"/>
      <c r="U886" s="393"/>
      <c r="V886" s="392" t="str">
        <f t="shared" si="109"/>
        <v/>
      </c>
      <c r="W886" s="392" t="str">
        <f t="shared" si="110"/>
        <v/>
      </c>
      <c r="X886" s="393"/>
      <c r="Y886" s="391" t="str">
        <f>IFERROR(VLOOKUP(Z886,BASE!$G$2:$H$3,2,0),"")</f>
        <v/>
      </c>
      <c r="Z886" s="393"/>
      <c r="AA886" s="391" t="str">
        <f>IFERROR(VLOOKUP(AB886,BASE!$J$2:$K$3,2,0),"")</f>
        <v/>
      </c>
      <c r="AB886" s="393"/>
      <c r="AC886" s="391" t="str">
        <f>IFERROR(VLOOKUP(AD886,BASE!M:N,2,0),"")</f>
        <v/>
      </c>
      <c r="AD886" s="393"/>
      <c r="AE886" s="391" t="str">
        <f>IFERROR(VLOOKUP(AF886,BASE!$P$2:$R$14,2,0),"")</f>
        <v/>
      </c>
      <c r="AF886" s="393"/>
      <c r="AG886" s="393"/>
      <c r="AH886" s="393"/>
      <c r="AI886" s="391" t="str">
        <f>IFERROR(VLOOKUP(AJ886,BASE!$D$2:$E$40,2,0),"")</f>
        <v/>
      </c>
      <c r="AJ886" s="393"/>
      <c r="AK886" s="394"/>
      <c r="AL886" s="394"/>
      <c r="AM886" s="394"/>
      <c r="AN886" s="394"/>
      <c r="AO886" s="394"/>
      <c r="AP886" s="394"/>
      <c r="AQ886" s="394"/>
      <c r="AR886" s="394"/>
      <c r="AS886" s="394"/>
      <c r="AT886" s="394"/>
      <c r="AU886" s="394"/>
      <c r="AV886" s="394"/>
      <c r="AW886" s="394"/>
      <c r="AX886" s="394"/>
      <c r="AY886" s="394"/>
      <c r="AZ886" s="394"/>
      <c r="BA886" s="394"/>
    </row>
    <row r="887" spans="1:53" ht="39.75" customHeight="1">
      <c r="A887" s="393"/>
      <c r="B887" s="394"/>
      <c r="C887" s="393"/>
      <c r="D887" s="393"/>
      <c r="E887" s="394"/>
      <c r="F887" s="393"/>
      <c r="G887" s="393"/>
      <c r="H887" s="394"/>
      <c r="I887" s="393"/>
      <c r="J887" s="393"/>
      <c r="K887" s="395"/>
      <c r="L887" s="393"/>
      <c r="M887" s="393"/>
      <c r="N887" s="393"/>
      <c r="O887" s="394"/>
      <c r="P887" s="393"/>
      <c r="Q887" s="393"/>
      <c r="R887" s="393"/>
      <c r="S887" s="396"/>
      <c r="T887" s="394"/>
      <c r="U887" s="393"/>
      <c r="V887" s="392" t="str">
        <f t="shared" si="109"/>
        <v/>
      </c>
      <c r="W887" s="392" t="str">
        <f t="shared" si="110"/>
        <v/>
      </c>
      <c r="X887" s="393"/>
      <c r="Y887" s="391" t="str">
        <f>IFERROR(VLOOKUP(Z887,BASE!$G$2:$H$3,2,0),"")</f>
        <v/>
      </c>
      <c r="Z887" s="393"/>
      <c r="AA887" s="391" t="str">
        <f>IFERROR(VLOOKUP(AB887,BASE!$J$2:$K$3,2,0),"")</f>
        <v/>
      </c>
      <c r="AB887" s="393"/>
      <c r="AC887" s="391" t="str">
        <f>IFERROR(VLOOKUP(AD887,BASE!M:N,2,0),"")</f>
        <v/>
      </c>
      <c r="AD887" s="393"/>
      <c r="AE887" s="391" t="str">
        <f>IFERROR(VLOOKUP(AF887,BASE!$P$2:$R$14,2,0),"")</f>
        <v/>
      </c>
      <c r="AF887" s="393"/>
      <c r="AG887" s="393"/>
      <c r="AH887" s="393"/>
      <c r="AI887" s="391" t="str">
        <f>IFERROR(VLOOKUP(AJ887,BASE!$D$2:$E$40,2,0),"")</f>
        <v/>
      </c>
      <c r="AJ887" s="393"/>
      <c r="AK887" s="394"/>
      <c r="AL887" s="394"/>
      <c r="AM887" s="394"/>
      <c r="AN887" s="394"/>
      <c r="AO887" s="394"/>
      <c r="AP887" s="394"/>
      <c r="AQ887" s="394"/>
      <c r="AR887" s="394"/>
      <c r="AS887" s="394"/>
      <c r="AT887" s="394"/>
      <c r="AU887" s="394"/>
      <c r="AV887" s="394"/>
      <c r="AW887" s="394"/>
      <c r="AX887" s="394"/>
      <c r="AY887" s="394"/>
      <c r="AZ887" s="394"/>
      <c r="BA887" s="394"/>
    </row>
    <row r="888" spans="1:53" ht="39.75" customHeight="1">
      <c r="A888" s="393"/>
      <c r="B888" s="394"/>
      <c r="C888" s="393"/>
      <c r="D888" s="393"/>
      <c r="E888" s="394"/>
      <c r="F888" s="393"/>
      <c r="G888" s="393"/>
      <c r="H888" s="394"/>
      <c r="I888" s="393"/>
      <c r="J888" s="393"/>
      <c r="K888" s="395"/>
      <c r="L888" s="393"/>
      <c r="M888" s="393"/>
      <c r="N888" s="393"/>
      <c r="O888" s="394"/>
      <c r="P888" s="393"/>
      <c r="Q888" s="393"/>
      <c r="R888" s="393"/>
      <c r="S888" s="396"/>
      <c r="T888" s="394"/>
      <c r="U888" s="393"/>
      <c r="V888" s="392" t="str">
        <f t="shared" si="109"/>
        <v/>
      </c>
      <c r="W888" s="392" t="str">
        <f t="shared" si="110"/>
        <v/>
      </c>
      <c r="X888" s="393"/>
      <c r="Y888" s="391" t="str">
        <f>IFERROR(VLOOKUP(Z888,BASE!$G$2:$H$3,2,0),"")</f>
        <v/>
      </c>
      <c r="Z888" s="393"/>
      <c r="AA888" s="391" t="str">
        <f>IFERROR(VLOOKUP(AB888,BASE!$J$2:$K$3,2,0),"")</f>
        <v/>
      </c>
      <c r="AB888" s="393"/>
      <c r="AC888" s="391" t="str">
        <f>IFERROR(VLOOKUP(AD888,BASE!M:N,2,0),"")</f>
        <v/>
      </c>
      <c r="AD888" s="393"/>
      <c r="AE888" s="391" t="str">
        <f>IFERROR(VLOOKUP(AF888,BASE!$P$2:$R$14,2,0),"")</f>
        <v/>
      </c>
      <c r="AF888" s="393"/>
      <c r="AG888" s="393"/>
      <c r="AH888" s="393"/>
      <c r="AI888" s="391" t="str">
        <f>IFERROR(VLOOKUP(AJ888,BASE!$D$2:$E$40,2,0),"")</f>
        <v/>
      </c>
      <c r="AJ888" s="393"/>
      <c r="AK888" s="394"/>
      <c r="AL888" s="394"/>
      <c r="AM888" s="394"/>
      <c r="AN888" s="394"/>
      <c r="AO888" s="394"/>
      <c r="AP888" s="394"/>
      <c r="AQ888" s="394"/>
      <c r="AR888" s="394"/>
      <c r="AS888" s="394"/>
      <c r="AT888" s="394"/>
      <c r="AU888" s="394"/>
      <c r="AV888" s="394"/>
      <c r="AW888" s="394"/>
      <c r="AX888" s="394"/>
      <c r="AY888" s="394"/>
      <c r="AZ888" s="394"/>
      <c r="BA888" s="394"/>
    </row>
    <row r="889" spans="1:53" ht="39.75" customHeight="1">
      <c r="A889" s="393"/>
      <c r="B889" s="394"/>
      <c r="C889" s="393"/>
      <c r="D889" s="393"/>
      <c r="E889" s="394"/>
      <c r="F889" s="393"/>
      <c r="G889" s="393"/>
      <c r="H889" s="394"/>
      <c r="I889" s="393"/>
      <c r="J889" s="393"/>
      <c r="K889" s="395"/>
      <c r="L889" s="393"/>
      <c r="M889" s="393"/>
      <c r="N889" s="393"/>
      <c r="O889" s="394"/>
      <c r="P889" s="393"/>
      <c r="Q889" s="393"/>
      <c r="R889" s="393"/>
      <c r="S889" s="396"/>
      <c r="T889" s="394"/>
      <c r="U889" s="393"/>
      <c r="V889" s="392" t="str">
        <f t="shared" si="109"/>
        <v/>
      </c>
      <c r="W889" s="392" t="str">
        <f t="shared" si="110"/>
        <v/>
      </c>
      <c r="X889" s="393"/>
      <c r="Y889" s="391" t="str">
        <f>IFERROR(VLOOKUP(Z889,BASE!$G$2:$H$3,2,0),"")</f>
        <v/>
      </c>
      <c r="Z889" s="393"/>
      <c r="AA889" s="391" t="str">
        <f>IFERROR(VLOOKUP(AB889,BASE!$J$2:$K$3,2,0),"")</f>
        <v/>
      </c>
      <c r="AB889" s="393"/>
      <c r="AC889" s="391" t="str">
        <f>IFERROR(VLOOKUP(AD889,BASE!M:N,2,0),"")</f>
        <v/>
      </c>
      <c r="AD889" s="393"/>
      <c r="AE889" s="391" t="str">
        <f>IFERROR(VLOOKUP(AF889,BASE!$P$2:$R$14,2,0),"")</f>
        <v/>
      </c>
      <c r="AF889" s="393"/>
      <c r="AG889" s="393"/>
      <c r="AH889" s="393"/>
      <c r="AI889" s="391" t="str">
        <f>IFERROR(VLOOKUP(AJ889,BASE!$D$2:$E$40,2,0),"")</f>
        <v/>
      </c>
      <c r="AJ889" s="393"/>
      <c r="AK889" s="394"/>
      <c r="AL889" s="394"/>
      <c r="AM889" s="394"/>
      <c r="AN889" s="394"/>
      <c r="AO889" s="394"/>
      <c r="AP889" s="394"/>
      <c r="AQ889" s="394"/>
      <c r="AR889" s="394"/>
      <c r="AS889" s="394"/>
      <c r="AT889" s="394"/>
      <c r="AU889" s="394"/>
      <c r="AV889" s="394"/>
      <c r="AW889" s="394"/>
      <c r="AX889" s="394"/>
      <c r="AY889" s="394"/>
      <c r="AZ889" s="394"/>
      <c r="BA889" s="394"/>
    </row>
    <row r="890" spans="1:53" ht="39.75" customHeight="1">
      <c r="A890" s="393"/>
      <c r="B890" s="394"/>
      <c r="C890" s="393"/>
      <c r="D890" s="393"/>
      <c r="E890" s="394"/>
      <c r="F890" s="393"/>
      <c r="G890" s="393"/>
      <c r="H890" s="394"/>
      <c r="I890" s="393"/>
      <c r="J890" s="393"/>
      <c r="K890" s="395"/>
      <c r="L890" s="393"/>
      <c r="M890" s="393"/>
      <c r="N890" s="393"/>
      <c r="O890" s="394"/>
      <c r="P890" s="393"/>
      <c r="Q890" s="393"/>
      <c r="R890" s="393"/>
      <c r="S890" s="396"/>
      <c r="T890" s="394"/>
      <c r="U890" s="393"/>
      <c r="V890" s="392" t="str">
        <f t="shared" si="109"/>
        <v/>
      </c>
      <c r="W890" s="392" t="str">
        <f t="shared" si="110"/>
        <v/>
      </c>
      <c r="X890" s="393"/>
      <c r="Y890" s="391" t="str">
        <f>IFERROR(VLOOKUP(Z890,BASE!$G$2:$H$3,2,0),"")</f>
        <v/>
      </c>
      <c r="Z890" s="393"/>
      <c r="AA890" s="391" t="str">
        <f>IFERROR(VLOOKUP(AB890,BASE!$J$2:$K$3,2,0),"")</f>
        <v/>
      </c>
      <c r="AB890" s="393"/>
      <c r="AC890" s="391" t="str">
        <f>IFERROR(VLOOKUP(AD890,BASE!M:N,2,0),"")</f>
        <v/>
      </c>
      <c r="AD890" s="393"/>
      <c r="AE890" s="391" t="str">
        <f>IFERROR(VLOOKUP(AF890,BASE!$P$2:$R$14,2,0),"")</f>
        <v/>
      </c>
      <c r="AF890" s="393"/>
      <c r="AG890" s="393"/>
      <c r="AH890" s="393"/>
      <c r="AI890" s="391" t="str">
        <f>IFERROR(VLOOKUP(AJ890,BASE!$D$2:$E$40,2,0),"")</f>
        <v/>
      </c>
      <c r="AJ890" s="393"/>
      <c r="AK890" s="394"/>
      <c r="AL890" s="394"/>
      <c r="AM890" s="394"/>
      <c r="AN890" s="394"/>
      <c r="AO890" s="394"/>
      <c r="AP890" s="394"/>
      <c r="AQ890" s="394"/>
      <c r="AR890" s="394"/>
      <c r="AS890" s="394"/>
      <c r="AT890" s="394"/>
      <c r="AU890" s="394"/>
      <c r="AV890" s="394"/>
      <c r="AW890" s="394"/>
      <c r="AX890" s="394"/>
      <c r="AY890" s="394"/>
      <c r="AZ890" s="394"/>
      <c r="BA890" s="394"/>
    </row>
    <row r="891" spans="1:53" ht="39.75" customHeight="1">
      <c r="A891" s="393"/>
      <c r="B891" s="394"/>
      <c r="C891" s="393"/>
      <c r="D891" s="393"/>
      <c r="E891" s="394"/>
      <c r="F891" s="393"/>
      <c r="G891" s="393"/>
      <c r="H891" s="394"/>
      <c r="I891" s="393"/>
      <c r="J891" s="393"/>
      <c r="K891" s="395"/>
      <c r="L891" s="393"/>
      <c r="M891" s="393"/>
      <c r="N891" s="393"/>
      <c r="O891" s="394"/>
      <c r="P891" s="393"/>
      <c r="Q891" s="393"/>
      <c r="R891" s="393"/>
      <c r="S891" s="396"/>
      <c r="T891" s="394"/>
      <c r="U891" s="393"/>
      <c r="V891" s="392" t="str">
        <f t="shared" si="109"/>
        <v/>
      </c>
      <c r="W891" s="392" t="str">
        <f t="shared" si="110"/>
        <v/>
      </c>
      <c r="X891" s="393"/>
      <c r="Y891" s="391" t="str">
        <f>IFERROR(VLOOKUP(Z891,BASE!$G$2:$H$3,2,0),"")</f>
        <v/>
      </c>
      <c r="Z891" s="393"/>
      <c r="AA891" s="391" t="str">
        <f>IFERROR(VLOOKUP(AB891,BASE!$J$2:$K$3,2,0),"")</f>
        <v/>
      </c>
      <c r="AB891" s="393"/>
      <c r="AC891" s="391" t="str">
        <f>IFERROR(VLOOKUP(AD891,BASE!M:N,2,0),"")</f>
        <v/>
      </c>
      <c r="AD891" s="393"/>
      <c r="AE891" s="391" t="str">
        <f>IFERROR(VLOOKUP(AF891,BASE!$P$2:$R$14,2,0),"")</f>
        <v/>
      </c>
      <c r="AF891" s="393"/>
      <c r="AG891" s="393"/>
      <c r="AH891" s="393"/>
      <c r="AI891" s="391" t="str">
        <f>IFERROR(VLOOKUP(AJ891,BASE!$D$2:$E$40,2,0),"")</f>
        <v/>
      </c>
      <c r="AJ891" s="393"/>
      <c r="AK891" s="394"/>
      <c r="AL891" s="394"/>
      <c r="AM891" s="394"/>
      <c r="AN891" s="394"/>
      <c r="AO891" s="394"/>
      <c r="AP891" s="394"/>
      <c r="AQ891" s="394"/>
      <c r="AR891" s="394"/>
      <c r="AS891" s="394"/>
      <c r="AT891" s="394"/>
      <c r="AU891" s="394"/>
      <c r="AV891" s="394"/>
      <c r="AW891" s="394"/>
      <c r="AX891" s="394"/>
      <c r="AY891" s="394"/>
      <c r="AZ891" s="394"/>
      <c r="BA891" s="394"/>
    </row>
    <row r="892" spans="1:53" ht="39.75" customHeight="1">
      <c r="A892" s="393"/>
      <c r="B892" s="394"/>
      <c r="C892" s="393"/>
      <c r="D892" s="393"/>
      <c r="E892" s="394"/>
      <c r="F892" s="393"/>
      <c r="G892" s="393"/>
      <c r="H892" s="394"/>
      <c r="I892" s="393"/>
      <c r="J892" s="393"/>
      <c r="K892" s="395"/>
      <c r="L892" s="393"/>
      <c r="M892" s="393"/>
      <c r="N892" s="393"/>
      <c r="O892" s="394"/>
      <c r="P892" s="393"/>
      <c r="Q892" s="393"/>
      <c r="R892" s="393"/>
      <c r="S892" s="396"/>
      <c r="T892" s="394"/>
      <c r="U892" s="393"/>
      <c r="V892" s="392" t="str">
        <f t="shared" si="109"/>
        <v/>
      </c>
      <c r="W892" s="392" t="str">
        <f t="shared" si="110"/>
        <v/>
      </c>
      <c r="X892" s="393"/>
      <c r="Y892" s="391" t="str">
        <f>IFERROR(VLOOKUP(Z892,BASE!$G$2:$H$3,2,0),"")</f>
        <v/>
      </c>
      <c r="Z892" s="393"/>
      <c r="AA892" s="391" t="str">
        <f>IFERROR(VLOOKUP(AB892,BASE!$J$2:$K$3,2,0),"")</f>
        <v/>
      </c>
      <c r="AB892" s="393"/>
      <c r="AC892" s="391" t="str">
        <f>IFERROR(VLOOKUP(AD892,BASE!M:N,2,0),"")</f>
        <v/>
      </c>
      <c r="AD892" s="393"/>
      <c r="AE892" s="391" t="str">
        <f>IFERROR(VLOOKUP(AF892,BASE!$P$2:$R$14,2,0),"")</f>
        <v/>
      </c>
      <c r="AF892" s="393"/>
      <c r="AG892" s="393"/>
      <c r="AH892" s="393"/>
      <c r="AI892" s="391" t="str">
        <f>IFERROR(VLOOKUP(AJ892,BASE!$D$2:$E$40,2,0),"")</f>
        <v/>
      </c>
      <c r="AJ892" s="393"/>
      <c r="AK892" s="394"/>
      <c r="AL892" s="394"/>
      <c r="AM892" s="394"/>
      <c r="AN892" s="394"/>
      <c r="AO892" s="394"/>
      <c r="AP892" s="394"/>
      <c r="AQ892" s="394"/>
      <c r="AR892" s="394"/>
      <c r="AS892" s="394"/>
      <c r="AT892" s="394"/>
      <c r="AU892" s="394"/>
      <c r="AV892" s="394"/>
      <c r="AW892" s="394"/>
      <c r="AX892" s="394"/>
      <c r="AY892" s="394"/>
      <c r="AZ892" s="394"/>
      <c r="BA892" s="394"/>
    </row>
    <row r="893" spans="1:53" ht="39.75" customHeight="1">
      <c r="A893" s="393"/>
      <c r="B893" s="394"/>
      <c r="C893" s="393"/>
      <c r="D893" s="393"/>
      <c r="E893" s="394"/>
      <c r="F893" s="393"/>
      <c r="G893" s="393"/>
      <c r="H893" s="394"/>
      <c r="I893" s="393"/>
      <c r="J893" s="393"/>
      <c r="K893" s="395"/>
      <c r="L893" s="393"/>
      <c r="M893" s="393"/>
      <c r="N893" s="393"/>
      <c r="O893" s="394"/>
      <c r="P893" s="393"/>
      <c r="Q893" s="393"/>
      <c r="R893" s="393"/>
      <c r="S893" s="396"/>
      <c r="T893" s="394"/>
      <c r="U893" s="393"/>
      <c r="V893" s="392" t="str">
        <f t="shared" si="109"/>
        <v/>
      </c>
      <c r="W893" s="392" t="str">
        <f t="shared" si="110"/>
        <v/>
      </c>
      <c r="X893" s="393"/>
      <c r="Y893" s="391" t="str">
        <f>IFERROR(VLOOKUP(Z893,BASE!$G$2:$H$3,2,0),"")</f>
        <v/>
      </c>
      <c r="Z893" s="393"/>
      <c r="AA893" s="391" t="str">
        <f>IFERROR(VLOOKUP(AB893,BASE!$J$2:$K$3,2,0),"")</f>
        <v/>
      </c>
      <c r="AB893" s="393"/>
      <c r="AC893" s="391" t="str">
        <f>IFERROR(VLOOKUP(AD893,BASE!M:N,2,0),"")</f>
        <v/>
      </c>
      <c r="AD893" s="393"/>
      <c r="AE893" s="391" t="str">
        <f>IFERROR(VLOOKUP(AF893,BASE!$P$2:$R$14,2,0),"")</f>
        <v/>
      </c>
      <c r="AF893" s="393"/>
      <c r="AG893" s="393"/>
      <c r="AH893" s="393"/>
      <c r="AI893" s="391" t="str">
        <f>IFERROR(VLOOKUP(AJ893,BASE!$D$2:$E$40,2,0),"")</f>
        <v/>
      </c>
      <c r="AJ893" s="393"/>
      <c r="AK893" s="394"/>
      <c r="AL893" s="394"/>
      <c r="AM893" s="394"/>
      <c r="AN893" s="394"/>
      <c r="AO893" s="394"/>
      <c r="AP893" s="394"/>
      <c r="AQ893" s="394"/>
      <c r="AR893" s="394"/>
      <c r="AS893" s="394"/>
      <c r="AT893" s="394"/>
      <c r="AU893" s="394"/>
      <c r="AV893" s="394"/>
      <c r="AW893" s="394"/>
      <c r="AX893" s="394"/>
      <c r="AY893" s="394"/>
      <c r="AZ893" s="394"/>
      <c r="BA893" s="394"/>
    </row>
    <row r="894" spans="1:53" ht="39.75" customHeight="1">
      <c r="A894" s="393"/>
      <c r="B894" s="394"/>
      <c r="C894" s="393"/>
      <c r="D894" s="393"/>
      <c r="E894" s="394"/>
      <c r="F894" s="393"/>
      <c r="G894" s="393"/>
      <c r="H894" s="394"/>
      <c r="I894" s="393"/>
      <c r="J894" s="393"/>
      <c r="K894" s="395"/>
      <c r="L894" s="393"/>
      <c r="M894" s="393"/>
      <c r="N894" s="393"/>
      <c r="O894" s="394"/>
      <c r="P894" s="393"/>
      <c r="Q894" s="393"/>
      <c r="R894" s="393"/>
      <c r="S894" s="396"/>
      <c r="T894" s="394"/>
      <c r="U894" s="393"/>
      <c r="V894" s="392" t="str">
        <f t="shared" si="109"/>
        <v/>
      </c>
      <c r="W894" s="392" t="str">
        <f t="shared" si="110"/>
        <v/>
      </c>
      <c r="X894" s="393"/>
      <c r="Y894" s="391" t="str">
        <f>IFERROR(VLOOKUP(Z894,BASE!$G$2:$H$3,2,0),"")</f>
        <v/>
      </c>
      <c r="Z894" s="393"/>
      <c r="AA894" s="391" t="str">
        <f>IFERROR(VLOOKUP(AB894,BASE!$J$2:$K$3,2,0),"")</f>
        <v/>
      </c>
      <c r="AB894" s="393"/>
      <c r="AC894" s="391" t="str">
        <f>IFERROR(VLOOKUP(AD894,BASE!M:N,2,0),"")</f>
        <v/>
      </c>
      <c r="AD894" s="393"/>
      <c r="AE894" s="391" t="str">
        <f>IFERROR(VLOOKUP(AF894,BASE!$P$2:$R$14,2,0),"")</f>
        <v/>
      </c>
      <c r="AF894" s="393"/>
      <c r="AG894" s="393"/>
      <c r="AH894" s="393"/>
      <c r="AI894" s="391" t="str">
        <f>IFERROR(VLOOKUP(AJ894,BASE!$D$2:$E$40,2,0),"")</f>
        <v/>
      </c>
      <c r="AJ894" s="393"/>
      <c r="AK894" s="394"/>
      <c r="AL894" s="394"/>
      <c r="AM894" s="394"/>
      <c r="AN894" s="394"/>
      <c r="AO894" s="394"/>
      <c r="AP894" s="394"/>
      <c r="AQ894" s="394"/>
      <c r="AR894" s="394"/>
      <c r="AS894" s="394"/>
      <c r="AT894" s="394"/>
      <c r="AU894" s="394"/>
      <c r="AV894" s="394"/>
      <c r="AW894" s="394"/>
      <c r="AX894" s="394"/>
      <c r="AY894" s="394"/>
      <c r="AZ894" s="394"/>
      <c r="BA894" s="394"/>
    </row>
    <row r="895" spans="1:53" ht="39.75" customHeight="1">
      <c r="A895" s="393"/>
      <c r="B895" s="394"/>
      <c r="C895" s="393"/>
      <c r="D895" s="393"/>
      <c r="E895" s="394"/>
      <c r="F895" s="393"/>
      <c r="G895" s="393"/>
      <c r="H895" s="394"/>
      <c r="I895" s="393"/>
      <c r="J895" s="393"/>
      <c r="K895" s="395"/>
      <c r="L895" s="393"/>
      <c r="M895" s="393"/>
      <c r="N895" s="393"/>
      <c r="O895" s="394"/>
      <c r="P895" s="393"/>
      <c r="Q895" s="393"/>
      <c r="R895" s="393"/>
      <c r="S895" s="396"/>
      <c r="T895" s="394"/>
      <c r="U895" s="393"/>
      <c r="V895" s="392" t="str">
        <f t="shared" si="109"/>
        <v/>
      </c>
      <c r="W895" s="392" t="str">
        <f t="shared" si="110"/>
        <v/>
      </c>
      <c r="X895" s="393"/>
      <c r="Y895" s="391" t="str">
        <f>IFERROR(VLOOKUP(Z895,BASE!$G$2:$H$3,2,0),"")</f>
        <v/>
      </c>
      <c r="Z895" s="393"/>
      <c r="AA895" s="391" t="str">
        <f>IFERROR(VLOOKUP(AB895,BASE!$J$2:$K$3,2,0),"")</f>
        <v/>
      </c>
      <c r="AB895" s="393"/>
      <c r="AC895" s="391" t="str">
        <f>IFERROR(VLOOKUP(AD895,BASE!M:N,2,0),"")</f>
        <v/>
      </c>
      <c r="AD895" s="393"/>
      <c r="AE895" s="391" t="str">
        <f>IFERROR(VLOOKUP(AF895,BASE!$P$2:$R$14,2,0),"")</f>
        <v/>
      </c>
      <c r="AF895" s="393"/>
      <c r="AG895" s="393"/>
      <c r="AH895" s="393"/>
      <c r="AI895" s="391" t="str">
        <f>IFERROR(VLOOKUP(AJ895,BASE!$D$2:$E$40,2,0),"")</f>
        <v/>
      </c>
      <c r="AJ895" s="393"/>
      <c r="AK895" s="394"/>
      <c r="AL895" s="394"/>
      <c r="AM895" s="394"/>
      <c r="AN895" s="394"/>
      <c r="AO895" s="394"/>
      <c r="AP895" s="394"/>
      <c r="AQ895" s="394"/>
      <c r="AR895" s="394"/>
      <c r="AS895" s="394"/>
      <c r="AT895" s="394"/>
      <c r="AU895" s="394"/>
      <c r="AV895" s="394"/>
      <c r="AW895" s="394"/>
      <c r="AX895" s="394"/>
      <c r="AY895" s="394"/>
      <c r="AZ895" s="394"/>
      <c r="BA895" s="394"/>
    </row>
    <row r="896" spans="1:53" ht="39.75" customHeight="1">
      <c r="A896" s="393"/>
      <c r="B896" s="394"/>
      <c r="C896" s="393"/>
      <c r="D896" s="393"/>
      <c r="E896" s="394"/>
      <c r="F896" s="393"/>
      <c r="G896" s="393"/>
      <c r="H896" s="394"/>
      <c r="I896" s="393"/>
      <c r="J896" s="393"/>
      <c r="K896" s="395"/>
      <c r="L896" s="393"/>
      <c r="M896" s="393"/>
      <c r="N896" s="393"/>
      <c r="O896" s="394"/>
      <c r="P896" s="393"/>
      <c r="Q896" s="393"/>
      <c r="R896" s="393"/>
      <c r="S896" s="396"/>
      <c r="T896" s="394"/>
      <c r="U896" s="393"/>
      <c r="V896" s="392" t="str">
        <f t="shared" si="109"/>
        <v/>
      </c>
      <c r="W896" s="392" t="str">
        <f t="shared" si="110"/>
        <v/>
      </c>
      <c r="X896" s="393"/>
      <c r="Y896" s="391" t="str">
        <f>IFERROR(VLOOKUP(Z896,BASE!$G$2:$H$3,2,0),"")</f>
        <v/>
      </c>
      <c r="Z896" s="393"/>
      <c r="AA896" s="391" t="str">
        <f>IFERROR(VLOOKUP(AB896,BASE!$J$2:$K$3,2,0),"")</f>
        <v/>
      </c>
      <c r="AB896" s="393"/>
      <c r="AC896" s="391" t="str">
        <f>IFERROR(VLOOKUP(AD896,BASE!M:N,2,0),"")</f>
        <v/>
      </c>
      <c r="AD896" s="393"/>
      <c r="AE896" s="391" t="str">
        <f>IFERROR(VLOOKUP(AF896,BASE!$P$2:$R$14,2,0),"")</f>
        <v/>
      </c>
      <c r="AF896" s="393"/>
      <c r="AG896" s="393"/>
      <c r="AH896" s="393"/>
      <c r="AI896" s="391" t="str">
        <f>IFERROR(VLOOKUP(AJ896,BASE!$D$2:$E$40,2,0),"")</f>
        <v/>
      </c>
      <c r="AJ896" s="393"/>
      <c r="AK896" s="394"/>
      <c r="AL896" s="394"/>
      <c r="AM896" s="394"/>
      <c r="AN896" s="394"/>
      <c r="AO896" s="394"/>
      <c r="AP896" s="394"/>
      <c r="AQ896" s="394"/>
      <c r="AR896" s="394"/>
      <c r="AS896" s="394"/>
      <c r="AT896" s="394"/>
      <c r="AU896" s="394"/>
      <c r="AV896" s="394"/>
      <c r="AW896" s="394"/>
      <c r="AX896" s="394"/>
      <c r="AY896" s="394"/>
      <c r="AZ896" s="394"/>
      <c r="BA896" s="394"/>
    </row>
    <row r="897" spans="1:53" ht="39.75" customHeight="1">
      <c r="A897" s="393"/>
      <c r="B897" s="394"/>
      <c r="C897" s="393"/>
      <c r="D897" s="393"/>
      <c r="E897" s="394"/>
      <c r="F897" s="393"/>
      <c r="G897" s="393"/>
      <c r="H897" s="394"/>
      <c r="I897" s="393"/>
      <c r="J897" s="393"/>
      <c r="K897" s="395"/>
      <c r="L897" s="393"/>
      <c r="M897" s="393"/>
      <c r="N897" s="393"/>
      <c r="O897" s="394"/>
      <c r="P897" s="393"/>
      <c r="Q897" s="393"/>
      <c r="R897" s="393"/>
      <c r="S897" s="396"/>
      <c r="T897" s="394"/>
      <c r="U897" s="393"/>
      <c r="V897" s="392" t="str">
        <f t="shared" si="109"/>
        <v/>
      </c>
      <c r="W897" s="392" t="str">
        <f t="shared" si="110"/>
        <v/>
      </c>
      <c r="X897" s="393"/>
      <c r="Y897" s="391" t="str">
        <f>IFERROR(VLOOKUP(Z897,BASE!$G$2:$H$3,2,0),"")</f>
        <v/>
      </c>
      <c r="Z897" s="393"/>
      <c r="AA897" s="391" t="str">
        <f>IFERROR(VLOOKUP(AB897,BASE!$J$2:$K$3,2,0),"")</f>
        <v/>
      </c>
      <c r="AB897" s="393"/>
      <c r="AC897" s="391" t="str">
        <f>IFERROR(VLOOKUP(AD897,BASE!M:N,2,0),"")</f>
        <v/>
      </c>
      <c r="AD897" s="393"/>
      <c r="AE897" s="391" t="str">
        <f>IFERROR(VLOOKUP(AF897,BASE!$P$2:$R$14,2,0),"")</f>
        <v/>
      </c>
      <c r="AF897" s="393"/>
      <c r="AG897" s="393"/>
      <c r="AH897" s="393"/>
      <c r="AI897" s="391" t="str">
        <f>IFERROR(VLOOKUP(AJ897,BASE!$D$2:$E$40,2,0),"")</f>
        <v/>
      </c>
      <c r="AJ897" s="393"/>
      <c r="AK897" s="394"/>
      <c r="AL897" s="394"/>
      <c r="AM897" s="394"/>
      <c r="AN897" s="394"/>
      <c r="AO897" s="394"/>
      <c r="AP897" s="394"/>
      <c r="AQ897" s="394"/>
      <c r="AR897" s="394"/>
      <c r="AS897" s="394"/>
      <c r="AT897" s="394"/>
      <c r="AU897" s="394"/>
      <c r="AV897" s="394"/>
      <c r="AW897" s="394"/>
      <c r="AX897" s="394"/>
      <c r="AY897" s="394"/>
      <c r="AZ897" s="394"/>
      <c r="BA897" s="394"/>
    </row>
    <row r="898" spans="1:53" ht="39.75" customHeight="1">
      <c r="A898" s="393"/>
      <c r="B898" s="394"/>
      <c r="C898" s="393"/>
      <c r="D898" s="393"/>
      <c r="E898" s="394"/>
      <c r="F898" s="393"/>
      <c r="G898" s="393"/>
      <c r="H898" s="394"/>
      <c r="I898" s="393"/>
      <c r="J898" s="393"/>
      <c r="K898" s="395"/>
      <c r="L898" s="393"/>
      <c r="M898" s="393"/>
      <c r="N898" s="393"/>
      <c r="O898" s="394"/>
      <c r="P898" s="393"/>
      <c r="Q898" s="393"/>
      <c r="R898" s="393"/>
      <c r="S898" s="396"/>
      <c r="T898" s="394"/>
      <c r="U898" s="393"/>
      <c r="V898" s="392" t="str">
        <f t="shared" si="109"/>
        <v/>
      </c>
      <c r="W898" s="392" t="str">
        <f t="shared" si="110"/>
        <v/>
      </c>
      <c r="X898" s="393"/>
      <c r="Y898" s="391" t="str">
        <f>IFERROR(VLOOKUP(Z898,BASE!$G$2:$H$3,2,0),"")</f>
        <v/>
      </c>
      <c r="Z898" s="393"/>
      <c r="AA898" s="391" t="str">
        <f>IFERROR(VLOOKUP(AB898,BASE!$J$2:$K$3,2,0),"")</f>
        <v/>
      </c>
      <c r="AB898" s="393"/>
      <c r="AC898" s="391" t="str">
        <f>IFERROR(VLOOKUP(AD898,BASE!M:N,2,0),"")</f>
        <v/>
      </c>
      <c r="AD898" s="393"/>
      <c r="AE898" s="391" t="str">
        <f>IFERROR(VLOOKUP(AF898,BASE!$P$2:$R$14,2,0),"")</f>
        <v/>
      </c>
      <c r="AF898" s="393"/>
      <c r="AG898" s="393"/>
      <c r="AH898" s="393"/>
      <c r="AI898" s="391" t="str">
        <f>IFERROR(VLOOKUP(AJ898,BASE!$D$2:$E$40,2,0),"")</f>
        <v/>
      </c>
      <c r="AJ898" s="393"/>
      <c r="AK898" s="394"/>
      <c r="AL898" s="394"/>
      <c r="AM898" s="394"/>
      <c r="AN898" s="394"/>
      <c r="AO898" s="394"/>
      <c r="AP898" s="394"/>
      <c r="AQ898" s="394"/>
      <c r="AR898" s="394"/>
      <c r="AS898" s="394"/>
      <c r="AT898" s="394"/>
      <c r="AU898" s="394"/>
      <c r="AV898" s="394"/>
      <c r="AW898" s="394"/>
      <c r="AX898" s="394"/>
      <c r="AY898" s="394"/>
      <c r="AZ898" s="394"/>
      <c r="BA898" s="394"/>
    </row>
    <row r="899" spans="1:53" ht="39.75" customHeight="1">
      <c r="A899" s="393"/>
      <c r="B899" s="394"/>
      <c r="C899" s="393"/>
      <c r="D899" s="393"/>
      <c r="E899" s="394"/>
      <c r="F899" s="393"/>
      <c r="G899" s="393"/>
      <c r="H899" s="394"/>
      <c r="I899" s="393"/>
      <c r="J899" s="393"/>
      <c r="K899" s="395"/>
      <c r="L899" s="393"/>
      <c r="M899" s="393"/>
      <c r="N899" s="393"/>
      <c r="O899" s="394"/>
      <c r="P899" s="393"/>
      <c r="Q899" s="393"/>
      <c r="R899" s="393"/>
      <c r="S899" s="396"/>
      <c r="T899" s="394"/>
      <c r="U899" s="393"/>
      <c r="V899" s="392" t="str">
        <f t="shared" si="109"/>
        <v/>
      </c>
      <c r="W899" s="392" t="str">
        <f t="shared" si="110"/>
        <v/>
      </c>
      <c r="X899" s="393"/>
      <c r="Y899" s="391" t="str">
        <f>IFERROR(VLOOKUP(Z899,BASE!$G$2:$H$3,2,0),"")</f>
        <v/>
      </c>
      <c r="Z899" s="393"/>
      <c r="AA899" s="391" t="str">
        <f>IFERROR(VLOOKUP(AB899,BASE!$J$2:$K$3,2,0),"")</f>
        <v/>
      </c>
      <c r="AB899" s="393"/>
      <c r="AC899" s="391" t="str">
        <f>IFERROR(VLOOKUP(AD899,BASE!M:N,2,0),"")</f>
        <v/>
      </c>
      <c r="AD899" s="393"/>
      <c r="AE899" s="391" t="str">
        <f>IFERROR(VLOOKUP(AF899,BASE!$P$2:$R$14,2,0),"")</f>
        <v/>
      </c>
      <c r="AF899" s="393"/>
      <c r="AG899" s="393"/>
      <c r="AH899" s="393"/>
      <c r="AI899" s="391" t="str">
        <f>IFERROR(VLOOKUP(AJ899,BASE!$D$2:$E$40,2,0),"")</f>
        <v/>
      </c>
      <c r="AJ899" s="393"/>
      <c r="AK899" s="394"/>
      <c r="AL899" s="394"/>
      <c r="AM899" s="394"/>
      <c r="AN899" s="394"/>
      <c r="AO899" s="394"/>
      <c r="AP899" s="394"/>
      <c r="AQ899" s="394"/>
      <c r="AR899" s="394"/>
      <c r="AS899" s="394"/>
      <c r="AT899" s="394"/>
      <c r="AU899" s="394"/>
      <c r="AV899" s="394"/>
      <c r="AW899" s="394"/>
      <c r="AX899" s="394"/>
      <c r="AY899" s="394"/>
      <c r="AZ899" s="394"/>
      <c r="BA899" s="394"/>
    </row>
    <row r="900" spans="1:53" ht="39.75" customHeight="1">
      <c r="A900" s="393"/>
      <c r="B900" s="394"/>
      <c r="C900" s="393"/>
      <c r="D900" s="393"/>
      <c r="E900" s="394"/>
      <c r="F900" s="393"/>
      <c r="G900" s="393"/>
      <c r="H900" s="394"/>
      <c r="I900" s="393"/>
      <c r="J900" s="393"/>
      <c r="K900" s="395"/>
      <c r="L900" s="393"/>
      <c r="M900" s="393"/>
      <c r="N900" s="393"/>
      <c r="O900" s="394"/>
      <c r="P900" s="393"/>
      <c r="Q900" s="393"/>
      <c r="R900" s="393"/>
      <c r="S900" s="396"/>
      <c r="T900" s="394"/>
      <c r="U900" s="393"/>
      <c r="V900" s="392" t="str">
        <f t="shared" si="109"/>
        <v/>
      </c>
      <c r="W900" s="392" t="str">
        <f t="shared" si="110"/>
        <v/>
      </c>
      <c r="X900" s="393"/>
      <c r="Y900" s="391" t="str">
        <f>IFERROR(VLOOKUP(Z900,BASE!$G$2:$H$3,2,0),"")</f>
        <v/>
      </c>
      <c r="Z900" s="393"/>
      <c r="AA900" s="391" t="str">
        <f>IFERROR(VLOOKUP(AB900,BASE!$J$2:$K$3,2,0),"")</f>
        <v/>
      </c>
      <c r="AB900" s="393"/>
      <c r="AC900" s="391" t="str">
        <f>IFERROR(VLOOKUP(AD900,BASE!M:N,2,0),"")</f>
        <v/>
      </c>
      <c r="AD900" s="393"/>
      <c r="AE900" s="391" t="str">
        <f>IFERROR(VLOOKUP(AF900,BASE!$P$2:$R$14,2,0),"")</f>
        <v/>
      </c>
      <c r="AF900" s="393"/>
      <c r="AG900" s="393"/>
      <c r="AH900" s="393"/>
      <c r="AI900" s="391" t="str">
        <f>IFERROR(VLOOKUP(AJ900,BASE!$D$2:$E$40,2,0),"")</f>
        <v/>
      </c>
      <c r="AJ900" s="393"/>
      <c r="AK900" s="394"/>
      <c r="AL900" s="394"/>
      <c r="AM900" s="394"/>
      <c r="AN900" s="394"/>
      <c r="AO900" s="394"/>
      <c r="AP900" s="394"/>
      <c r="AQ900" s="394"/>
      <c r="AR900" s="394"/>
      <c r="AS900" s="394"/>
      <c r="AT900" s="394"/>
      <c r="AU900" s="394"/>
      <c r="AV900" s="394"/>
      <c r="AW900" s="394"/>
      <c r="AX900" s="394"/>
      <c r="AY900" s="394"/>
      <c r="AZ900" s="394"/>
      <c r="BA900" s="394"/>
    </row>
    <row r="901" spans="1:53" ht="39.75" customHeight="1">
      <c r="A901" s="393"/>
      <c r="B901" s="394"/>
      <c r="C901" s="393"/>
      <c r="D901" s="393"/>
      <c r="E901" s="394"/>
      <c r="F901" s="393"/>
      <c r="G901" s="393"/>
      <c r="H901" s="394"/>
      <c r="I901" s="393"/>
      <c r="J901" s="393"/>
      <c r="K901" s="395"/>
      <c r="L901" s="393"/>
      <c r="M901" s="393"/>
      <c r="N901" s="393"/>
      <c r="O901" s="394"/>
      <c r="P901" s="393"/>
      <c r="Q901" s="393"/>
      <c r="R901" s="393"/>
      <c r="S901" s="396"/>
      <c r="T901" s="394"/>
      <c r="U901" s="393"/>
      <c r="V901" s="392" t="str">
        <f t="shared" si="109"/>
        <v/>
      </c>
      <c r="W901" s="392" t="str">
        <f t="shared" si="110"/>
        <v/>
      </c>
      <c r="X901" s="393"/>
      <c r="Y901" s="391" t="str">
        <f>IFERROR(VLOOKUP(Z901,BASE!$G$2:$H$3,2,0),"")</f>
        <v/>
      </c>
      <c r="Z901" s="393"/>
      <c r="AA901" s="391" t="str">
        <f>IFERROR(VLOOKUP(AB901,BASE!$J$2:$K$3,2,0),"")</f>
        <v/>
      </c>
      <c r="AB901" s="393"/>
      <c r="AC901" s="391" t="str">
        <f>IFERROR(VLOOKUP(AD901,BASE!M:N,2,0),"")</f>
        <v/>
      </c>
      <c r="AD901" s="393"/>
      <c r="AE901" s="391" t="str">
        <f>IFERROR(VLOOKUP(AF901,BASE!$P$2:$R$14,2,0),"")</f>
        <v/>
      </c>
      <c r="AF901" s="393"/>
      <c r="AG901" s="393"/>
      <c r="AH901" s="393"/>
      <c r="AI901" s="391" t="str">
        <f>IFERROR(VLOOKUP(AJ901,BASE!$D$2:$E$40,2,0),"")</f>
        <v/>
      </c>
      <c r="AJ901" s="393"/>
      <c r="AK901" s="394"/>
      <c r="AL901" s="394"/>
      <c r="AM901" s="394"/>
      <c r="AN901" s="394"/>
      <c r="AO901" s="394"/>
      <c r="AP901" s="394"/>
      <c r="AQ901" s="394"/>
      <c r="AR901" s="394"/>
      <c r="AS901" s="394"/>
      <c r="AT901" s="394"/>
      <c r="AU901" s="394"/>
      <c r="AV901" s="394"/>
      <c r="AW901" s="394"/>
      <c r="AX901" s="394"/>
      <c r="AY901" s="394"/>
      <c r="AZ901" s="394"/>
      <c r="BA901" s="394"/>
    </row>
    <row r="902" spans="1:53" ht="39.75" customHeight="1">
      <c r="A902" s="393"/>
      <c r="B902" s="394"/>
      <c r="C902" s="393"/>
      <c r="D902" s="393"/>
      <c r="E902" s="394"/>
      <c r="F902" s="393"/>
      <c r="G902" s="393"/>
      <c r="H902" s="394"/>
      <c r="I902" s="393"/>
      <c r="J902" s="393"/>
      <c r="K902" s="395"/>
      <c r="L902" s="393"/>
      <c r="M902" s="393"/>
      <c r="N902" s="393"/>
      <c r="O902" s="394"/>
      <c r="P902" s="393"/>
      <c r="Q902" s="393"/>
      <c r="R902" s="393"/>
      <c r="S902" s="396"/>
      <c r="T902" s="394"/>
      <c r="U902" s="393"/>
      <c r="V902" s="392" t="str">
        <f t="shared" si="109"/>
        <v/>
      </c>
      <c r="W902" s="392" t="str">
        <f t="shared" si="110"/>
        <v/>
      </c>
      <c r="X902" s="393"/>
      <c r="Y902" s="391" t="str">
        <f>IFERROR(VLOOKUP(Z902,BASE!$G$2:$H$3,2,0),"")</f>
        <v/>
      </c>
      <c r="Z902" s="393"/>
      <c r="AA902" s="391" t="str">
        <f>IFERROR(VLOOKUP(AB902,BASE!$J$2:$K$3,2,0),"")</f>
        <v/>
      </c>
      <c r="AB902" s="393"/>
      <c r="AC902" s="391" t="str">
        <f>IFERROR(VLOOKUP(AD902,BASE!M:N,2,0),"")</f>
        <v/>
      </c>
      <c r="AD902" s="393"/>
      <c r="AE902" s="391" t="str">
        <f>IFERROR(VLOOKUP(AF902,BASE!$P$2:$R$14,2,0),"")</f>
        <v/>
      </c>
      <c r="AF902" s="393"/>
      <c r="AG902" s="393"/>
      <c r="AH902" s="393"/>
      <c r="AI902" s="391" t="str">
        <f>IFERROR(VLOOKUP(AJ902,BASE!$D$2:$E$40,2,0),"")</f>
        <v/>
      </c>
      <c r="AJ902" s="393"/>
      <c r="AK902" s="394"/>
      <c r="AL902" s="394"/>
      <c r="AM902" s="394"/>
      <c r="AN902" s="394"/>
      <c r="AO902" s="394"/>
      <c r="AP902" s="394"/>
      <c r="AQ902" s="394"/>
      <c r="AR902" s="394"/>
      <c r="AS902" s="394"/>
      <c r="AT902" s="394"/>
      <c r="AU902" s="394"/>
      <c r="AV902" s="394"/>
      <c r="AW902" s="394"/>
      <c r="AX902" s="394"/>
      <c r="AY902" s="394"/>
      <c r="AZ902" s="394"/>
      <c r="BA902" s="394"/>
    </row>
    <row r="903" spans="1:53" ht="39.75" customHeight="1">
      <c r="A903" s="393"/>
      <c r="B903" s="394"/>
      <c r="C903" s="393"/>
      <c r="D903" s="393"/>
      <c r="E903" s="394"/>
      <c r="F903" s="393"/>
      <c r="G903" s="393"/>
      <c r="H903" s="394"/>
      <c r="I903" s="393"/>
      <c r="J903" s="393"/>
      <c r="K903" s="395"/>
      <c r="L903" s="393"/>
      <c r="M903" s="393"/>
      <c r="N903" s="393"/>
      <c r="O903" s="394"/>
      <c r="P903" s="393"/>
      <c r="Q903" s="393"/>
      <c r="R903" s="393"/>
      <c r="S903" s="396"/>
      <c r="T903" s="394"/>
      <c r="U903" s="393"/>
      <c r="V903" s="392" t="str">
        <f t="shared" si="109"/>
        <v/>
      </c>
      <c r="W903" s="392" t="str">
        <f t="shared" si="110"/>
        <v/>
      </c>
      <c r="X903" s="393"/>
      <c r="Y903" s="391" t="str">
        <f>IFERROR(VLOOKUP(Z903,BASE!$G$2:$H$3,2,0),"")</f>
        <v/>
      </c>
      <c r="Z903" s="393"/>
      <c r="AA903" s="391" t="str">
        <f>IFERROR(VLOOKUP(AB903,BASE!$J$2:$K$3,2,0),"")</f>
        <v/>
      </c>
      <c r="AB903" s="393"/>
      <c r="AC903" s="391" t="str">
        <f>IFERROR(VLOOKUP(AD903,BASE!M:N,2,0),"")</f>
        <v/>
      </c>
      <c r="AD903" s="393"/>
      <c r="AE903" s="391" t="str">
        <f>IFERROR(VLOOKUP(AF903,BASE!$P$2:$R$14,2,0),"")</f>
        <v/>
      </c>
      <c r="AF903" s="393"/>
      <c r="AG903" s="393"/>
      <c r="AH903" s="393"/>
      <c r="AI903" s="391" t="str">
        <f>IFERROR(VLOOKUP(AJ903,BASE!$D$2:$E$40,2,0),"")</f>
        <v/>
      </c>
      <c r="AJ903" s="393"/>
      <c r="AK903" s="394"/>
      <c r="AL903" s="394"/>
      <c r="AM903" s="394"/>
      <c r="AN903" s="394"/>
      <c r="AO903" s="394"/>
      <c r="AP903" s="394"/>
      <c r="AQ903" s="394"/>
      <c r="AR903" s="394"/>
      <c r="AS903" s="394"/>
      <c r="AT903" s="394"/>
      <c r="AU903" s="394"/>
      <c r="AV903" s="394"/>
      <c r="AW903" s="394"/>
      <c r="AX903" s="394"/>
      <c r="AY903" s="394"/>
      <c r="AZ903" s="394"/>
      <c r="BA903" s="394"/>
    </row>
    <row r="904" spans="1:53" ht="39.75" customHeight="1">
      <c r="A904" s="393"/>
      <c r="B904" s="394"/>
      <c r="C904" s="393"/>
      <c r="D904" s="393"/>
      <c r="E904" s="394"/>
      <c r="F904" s="393"/>
      <c r="G904" s="393"/>
      <c r="H904" s="394"/>
      <c r="I904" s="393"/>
      <c r="J904" s="393"/>
      <c r="K904" s="395"/>
      <c r="L904" s="393"/>
      <c r="M904" s="393"/>
      <c r="N904" s="393"/>
      <c r="O904" s="394"/>
      <c r="P904" s="393"/>
      <c r="Q904" s="393"/>
      <c r="R904" s="393"/>
      <c r="S904" s="396"/>
      <c r="T904" s="394"/>
      <c r="U904" s="393"/>
      <c r="V904" s="392" t="str">
        <f t="shared" si="109"/>
        <v/>
      </c>
      <c r="W904" s="392" t="str">
        <f t="shared" si="110"/>
        <v/>
      </c>
      <c r="X904" s="393"/>
      <c r="Y904" s="391" t="str">
        <f>IFERROR(VLOOKUP(Z904,BASE!$G$2:$H$3,2,0),"")</f>
        <v/>
      </c>
      <c r="Z904" s="393"/>
      <c r="AA904" s="391" t="str">
        <f>IFERROR(VLOOKUP(AB904,BASE!$J$2:$K$3,2,0),"")</f>
        <v/>
      </c>
      <c r="AB904" s="393"/>
      <c r="AC904" s="391" t="str">
        <f>IFERROR(VLOOKUP(AD904,BASE!M:N,2,0),"")</f>
        <v/>
      </c>
      <c r="AD904" s="393"/>
      <c r="AE904" s="391" t="str">
        <f>IFERROR(VLOOKUP(AF904,BASE!$P$2:$R$14,2,0),"")</f>
        <v/>
      </c>
      <c r="AF904" s="393"/>
      <c r="AG904" s="393"/>
      <c r="AH904" s="393"/>
      <c r="AI904" s="391" t="str">
        <f>IFERROR(VLOOKUP(AJ904,BASE!$D$2:$E$40,2,0),"")</f>
        <v/>
      </c>
      <c r="AJ904" s="393"/>
      <c r="AK904" s="394"/>
      <c r="AL904" s="394"/>
      <c r="AM904" s="394"/>
      <c r="AN904" s="394"/>
      <c r="AO904" s="394"/>
      <c r="AP904" s="394"/>
      <c r="AQ904" s="394"/>
      <c r="AR904" s="394"/>
      <c r="AS904" s="394"/>
      <c r="AT904" s="394"/>
      <c r="AU904" s="394"/>
      <c r="AV904" s="394"/>
      <c r="AW904" s="394"/>
      <c r="AX904" s="394"/>
      <c r="AY904" s="394"/>
      <c r="AZ904" s="394"/>
      <c r="BA904" s="394"/>
    </row>
    <row r="905" spans="1:53" ht="39.75" customHeight="1">
      <c r="A905" s="393"/>
      <c r="B905" s="394"/>
      <c r="C905" s="393"/>
      <c r="D905" s="393"/>
      <c r="E905" s="394"/>
      <c r="F905" s="393"/>
      <c r="G905" s="393"/>
      <c r="H905" s="394"/>
      <c r="I905" s="393"/>
      <c r="J905" s="393"/>
      <c r="K905" s="395"/>
      <c r="L905" s="393"/>
      <c r="M905" s="393"/>
      <c r="N905" s="393"/>
      <c r="O905" s="394"/>
      <c r="P905" s="393"/>
      <c r="Q905" s="393"/>
      <c r="R905" s="393"/>
      <c r="S905" s="396"/>
      <c r="T905" s="394"/>
      <c r="U905" s="393"/>
      <c r="V905" s="392" t="str">
        <f t="shared" si="109"/>
        <v/>
      </c>
      <c r="W905" s="392" t="str">
        <f t="shared" si="110"/>
        <v/>
      </c>
      <c r="X905" s="393"/>
      <c r="Y905" s="391" t="str">
        <f>IFERROR(VLOOKUP(Z905,BASE!$G$2:$H$3,2,0),"")</f>
        <v/>
      </c>
      <c r="Z905" s="393"/>
      <c r="AA905" s="391" t="str">
        <f>IFERROR(VLOOKUP(AB905,BASE!$J$2:$K$3,2,0),"")</f>
        <v/>
      </c>
      <c r="AB905" s="393"/>
      <c r="AC905" s="391" t="str">
        <f>IFERROR(VLOOKUP(AD905,BASE!M:N,2,0),"")</f>
        <v/>
      </c>
      <c r="AD905" s="393"/>
      <c r="AE905" s="391" t="str">
        <f>IFERROR(VLOOKUP(AF905,BASE!$P$2:$R$14,2,0),"")</f>
        <v/>
      </c>
      <c r="AF905" s="393"/>
      <c r="AG905" s="393"/>
      <c r="AH905" s="393"/>
      <c r="AI905" s="391" t="str">
        <f>IFERROR(VLOOKUP(AJ905,BASE!$D$2:$E$40,2,0),"")</f>
        <v/>
      </c>
      <c r="AJ905" s="393"/>
      <c r="AK905" s="394"/>
      <c r="AL905" s="394"/>
      <c r="AM905" s="394"/>
      <c r="AN905" s="394"/>
      <c r="AO905" s="394"/>
      <c r="AP905" s="394"/>
      <c r="AQ905" s="394"/>
      <c r="AR905" s="394"/>
      <c r="AS905" s="394"/>
      <c r="AT905" s="394"/>
      <c r="AU905" s="394"/>
      <c r="AV905" s="394"/>
      <c r="AW905" s="394"/>
      <c r="AX905" s="394"/>
      <c r="AY905" s="394"/>
      <c r="AZ905" s="394"/>
      <c r="BA905" s="394"/>
    </row>
    <row r="906" spans="1:53" ht="39.75" customHeight="1">
      <c r="A906" s="393"/>
      <c r="B906" s="394"/>
      <c r="C906" s="393"/>
      <c r="D906" s="393"/>
      <c r="E906" s="394"/>
      <c r="F906" s="393"/>
      <c r="G906" s="393"/>
      <c r="H906" s="394"/>
      <c r="I906" s="393"/>
      <c r="J906" s="393"/>
      <c r="K906" s="395"/>
      <c r="L906" s="393"/>
      <c r="M906" s="393"/>
      <c r="N906" s="393"/>
      <c r="O906" s="394"/>
      <c r="P906" s="393"/>
      <c r="Q906" s="393"/>
      <c r="R906" s="393"/>
      <c r="S906" s="396"/>
      <c r="T906" s="394"/>
      <c r="U906" s="393"/>
      <c r="V906" s="392" t="str">
        <f t="shared" si="109"/>
        <v/>
      </c>
      <c r="W906" s="392" t="str">
        <f t="shared" si="110"/>
        <v/>
      </c>
      <c r="X906" s="393"/>
      <c r="Y906" s="391" t="str">
        <f>IFERROR(VLOOKUP(Z906,BASE!$G$2:$H$3,2,0),"")</f>
        <v/>
      </c>
      <c r="Z906" s="393"/>
      <c r="AA906" s="391" t="str">
        <f>IFERROR(VLOOKUP(AB906,BASE!$J$2:$K$3,2,0),"")</f>
        <v/>
      </c>
      <c r="AB906" s="393"/>
      <c r="AC906" s="391" t="str">
        <f>IFERROR(VLOOKUP(AD906,BASE!M:N,2,0),"")</f>
        <v/>
      </c>
      <c r="AD906" s="393"/>
      <c r="AE906" s="391" t="str">
        <f>IFERROR(VLOOKUP(AF906,BASE!$P$2:$R$14,2,0),"")</f>
        <v/>
      </c>
      <c r="AF906" s="393"/>
      <c r="AG906" s="393"/>
      <c r="AH906" s="393"/>
      <c r="AI906" s="391" t="str">
        <f>IFERROR(VLOOKUP(AJ906,BASE!$D$2:$E$40,2,0),"")</f>
        <v/>
      </c>
      <c r="AJ906" s="393"/>
      <c r="AK906" s="394"/>
      <c r="AL906" s="394"/>
      <c r="AM906" s="394"/>
      <c r="AN906" s="394"/>
      <c r="AO906" s="394"/>
      <c r="AP906" s="394"/>
      <c r="AQ906" s="394"/>
      <c r="AR906" s="394"/>
      <c r="AS906" s="394"/>
      <c r="AT906" s="394"/>
      <c r="AU906" s="394"/>
      <c r="AV906" s="394"/>
      <c r="AW906" s="394"/>
      <c r="AX906" s="394"/>
      <c r="AY906" s="394"/>
      <c r="AZ906" s="394"/>
      <c r="BA906" s="394"/>
    </row>
    <row r="907" spans="1:53" ht="39.75" customHeight="1">
      <c r="A907" s="393"/>
      <c r="B907" s="394"/>
      <c r="C907" s="393"/>
      <c r="D907" s="393"/>
      <c r="E907" s="394"/>
      <c r="F907" s="393"/>
      <c r="G907" s="393"/>
      <c r="H907" s="394"/>
      <c r="I907" s="393"/>
      <c r="J907" s="393"/>
      <c r="K907" s="395"/>
      <c r="L907" s="393"/>
      <c r="M907" s="393"/>
      <c r="N907" s="393"/>
      <c r="O907" s="394"/>
      <c r="P907" s="393"/>
      <c r="Q907" s="393"/>
      <c r="R907" s="393"/>
      <c r="S907" s="396"/>
      <c r="T907" s="394"/>
      <c r="U907" s="393"/>
      <c r="V907" s="392" t="str">
        <f t="shared" si="109"/>
        <v/>
      </c>
      <c r="W907" s="392" t="str">
        <f t="shared" si="110"/>
        <v/>
      </c>
      <c r="X907" s="393"/>
      <c r="Y907" s="391" t="str">
        <f>IFERROR(VLOOKUP(Z907,BASE!$G$2:$H$3,2,0),"")</f>
        <v/>
      </c>
      <c r="Z907" s="393"/>
      <c r="AA907" s="391" t="str">
        <f>IFERROR(VLOOKUP(AB907,BASE!$J$2:$K$3,2,0),"")</f>
        <v/>
      </c>
      <c r="AB907" s="393"/>
      <c r="AC907" s="391" t="str">
        <f>IFERROR(VLOOKUP(AD907,BASE!M:N,2,0),"")</f>
        <v/>
      </c>
      <c r="AD907" s="393"/>
      <c r="AE907" s="391" t="str">
        <f>IFERROR(VLOOKUP(AF907,BASE!$P$2:$R$14,2,0),"")</f>
        <v/>
      </c>
      <c r="AF907" s="393"/>
      <c r="AG907" s="393"/>
      <c r="AH907" s="393"/>
      <c r="AI907" s="391" t="str">
        <f>IFERROR(VLOOKUP(AJ907,BASE!$D$2:$E$40,2,0),"")</f>
        <v/>
      </c>
      <c r="AJ907" s="393"/>
      <c r="AK907" s="394"/>
      <c r="AL907" s="394"/>
      <c r="AM907" s="394"/>
      <c r="AN907" s="394"/>
      <c r="AO907" s="394"/>
      <c r="AP907" s="394"/>
      <c r="AQ907" s="394"/>
      <c r="AR907" s="394"/>
      <c r="AS907" s="394"/>
      <c r="AT907" s="394"/>
      <c r="AU907" s="394"/>
      <c r="AV907" s="394"/>
      <c r="AW907" s="394"/>
      <c r="AX907" s="394"/>
      <c r="AY907" s="394"/>
      <c r="AZ907" s="394"/>
      <c r="BA907" s="394"/>
    </row>
    <row r="908" spans="1:53" ht="39.75" customHeight="1">
      <c r="A908" s="393"/>
      <c r="B908" s="394"/>
      <c r="C908" s="393"/>
      <c r="D908" s="393"/>
      <c r="E908" s="394"/>
      <c r="F908" s="393"/>
      <c r="G908" s="393"/>
      <c r="H908" s="394"/>
      <c r="I908" s="393"/>
      <c r="J908" s="393"/>
      <c r="K908" s="395"/>
      <c r="L908" s="393"/>
      <c r="M908" s="393"/>
      <c r="N908" s="393"/>
      <c r="O908" s="394"/>
      <c r="P908" s="393"/>
      <c r="Q908" s="393"/>
      <c r="R908" s="393"/>
      <c r="S908" s="396"/>
      <c r="T908" s="394"/>
      <c r="U908" s="393"/>
      <c r="V908" s="392" t="str">
        <f t="shared" si="109"/>
        <v/>
      </c>
      <c r="W908" s="392" t="str">
        <f t="shared" si="110"/>
        <v/>
      </c>
      <c r="X908" s="393"/>
      <c r="Y908" s="391" t="str">
        <f>IFERROR(VLOOKUP(Z908,BASE!$G$2:$H$3,2,0),"")</f>
        <v/>
      </c>
      <c r="Z908" s="393"/>
      <c r="AA908" s="391" t="str">
        <f>IFERROR(VLOOKUP(AB908,BASE!$J$2:$K$3,2,0),"")</f>
        <v/>
      </c>
      <c r="AB908" s="393"/>
      <c r="AC908" s="391" t="str">
        <f>IFERROR(VLOOKUP(AD908,BASE!M:N,2,0),"")</f>
        <v/>
      </c>
      <c r="AD908" s="393"/>
      <c r="AE908" s="391" t="str">
        <f>IFERROR(VLOOKUP(AF908,BASE!$P$2:$R$14,2,0),"")</f>
        <v/>
      </c>
      <c r="AF908" s="393"/>
      <c r="AG908" s="393"/>
      <c r="AH908" s="393"/>
      <c r="AI908" s="391" t="str">
        <f>IFERROR(VLOOKUP(AJ908,BASE!$D$2:$E$40,2,0),"")</f>
        <v/>
      </c>
      <c r="AJ908" s="393"/>
      <c r="AK908" s="394"/>
      <c r="AL908" s="394"/>
      <c r="AM908" s="394"/>
      <c r="AN908" s="394"/>
      <c r="AO908" s="394"/>
      <c r="AP908" s="394"/>
      <c r="AQ908" s="394"/>
      <c r="AR908" s="394"/>
      <c r="AS908" s="394"/>
      <c r="AT908" s="394"/>
      <c r="AU908" s="394"/>
      <c r="AV908" s="394"/>
      <c r="AW908" s="394"/>
      <c r="AX908" s="394"/>
      <c r="AY908" s="394"/>
      <c r="AZ908" s="394"/>
      <c r="BA908" s="394"/>
    </row>
    <row r="909" spans="1:53" ht="39.75" customHeight="1">
      <c r="A909" s="393"/>
      <c r="B909" s="394"/>
      <c r="C909" s="393"/>
      <c r="D909" s="393"/>
      <c r="E909" s="394"/>
      <c r="F909" s="393"/>
      <c r="G909" s="393"/>
      <c r="H909" s="394"/>
      <c r="I909" s="393"/>
      <c r="J909" s="393"/>
      <c r="K909" s="395"/>
      <c r="L909" s="393"/>
      <c r="M909" s="393"/>
      <c r="N909" s="393"/>
      <c r="O909" s="394"/>
      <c r="P909" s="393"/>
      <c r="Q909" s="393"/>
      <c r="R909" s="393"/>
      <c r="S909" s="396"/>
      <c r="T909" s="394"/>
      <c r="U909" s="393"/>
      <c r="V909" s="392" t="str">
        <f t="shared" si="109"/>
        <v/>
      </c>
      <c r="W909" s="392" t="str">
        <f t="shared" si="110"/>
        <v/>
      </c>
      <c r="X909" s="393"/>
      <c r="Y909" s="391" t="str">
        <f>IFERROR(VLOOKUP(Z909,BASE!$G$2:$H$3,2,0),"")</f>
        <v/>
      </c>
      <c r="Z909" s="393"/>
      <c r="AA909" s="391" t="str">
        <f>IFERROR(VLOOKUP(AB909,BASE!$J$2:$K$3,2,0),"")</f>
        <v/>
      </c>
      <c r="AB909" s="393"/>
      <c r="AC909" s="391" t="str">
        <f>IFERROR(VLOOKUP(AD909,BASE!M:N,2,0),"")</f>
        <v/>
      </c>
      <c r="AD909" s="393"/>
      <c r="AE909" s="391" t="str">
        <f>IFERROR(VLOOKUP(AF909,BASE!$P$2:$R$14,2,0),"")</f>
        <v/>
      </c>
      <c r="AF909" s="393"/>
      <c r="AG909" s="393"/>
      <c r="AH909" s="393"/>
      <c r="AI909" s="391" t="str">
        <f>IFERROR(VLOOKUP(AJ909,BASE!$D$2:$E$40,2,0),"")</f>
        <v/>
      </c>
      <c r="AJ909" s="393"/>
      <c r="AK909" s="394"/>
      <c r="AL909" s="394"/>
      <c r="AM909" s="394"/>
      <c r="AN909" s="394"/>
      <c r="AO909" s="394"/>
      <c r="AP909" s="394"/>
      <c r="AQ909" s="394"/>
      <c r="AR909" s="394"/>
      <c r="AS909" s="394"/>
      <c r="AT909" s="394"/>
      <c r="AU909" s="394"/>
      <c r="AV909" s="394"/>
      <c r="AW909" s="394"/>
      <c r="AX909" s="394"/>
      <c r="AY909" s="394"/>
      <c r="AZ909" s="394"/>
      <c r="BA909" s="394"/>
    </row>
    <row r="910" spans="1:53" ht="39.75" customHeight="1">
      <c r="A910" s="393"/>
      <c r="B910" s="394"/>
      <c r="C910" s="393"/>
      <c r="D910" s="393"/>
      <c r="E910" s="394"/>
      <c r="F910" s="393"/>
      <c r="G910" s="393"/>
      <c r="H910" s="394"/>
      <c r="I910" s="393"/>
      <c r="J910" s="393"/>
      <c r="K910" s="395"/>
      <c r="L910" s="393"/>
      <c r="M910" s="393"/>
      <c r="N910" s="393"/>
      <c r="O910" s="394"/>
      <c r="P910" s="393"/>
      <c r="Q910" s="393"/>
      <c r="R910" s="393"/>
      <c r="S910" s="396"/>
      <c r="T910" s="394"/>
      <c r="U910" s="393"/>
      <c r="V910" s="392" t="str">
        <f t="shared" si="109"/>
        <v/>
      </c>
      <c r="W910" s="392" t="str">
        <f t="shared" si="110"/>
        <v/>
      </c>
      <c r="X910" s="393"/>
      <c r="Y910" s="391" t="str">
        <f>IFERROR(VLOOKUP(Z910,BASE!$G$2:$H$3,2,0),"")</f>
        <v/>
      </c>
      <c r="Z910" s="393"/>
      <c r="AA910" s="391" t="str">
        <f>IFERROR(VLOOKUP(AB910,BASE!$J$2:$K$3,2,0),"")</f>
        <v/>
      </c>
      <c r="AB910" s="393"/>
      <c r="AC910" s="391" t="str">
        <f>IFERROR(VLOOKUP(AD910,BASE!M:N,2,0),"")</f>
        <v/>
      </c>
      <c r="AD910" s="393"/>
      <c r="AE910" s="391" t="str">
        <f>IFERROR(VLOOKUP(AF910,BASE!$P$2:$R$14,2,0),"")</f>
        <v/>
      </c>
      <c r="AF910" s="393"/>
      <c r="AG910" s="393"/>
      <c r="AH910" s="393"/>
      <c r="AI910" s="391" t="str">
        <f>IFERROR(VLOOKUP(AJ910,BASE!$D$2:$E$40,2,0),"")</f>
        <v/>
      </c>
      <c r="AJ910" s="393"/>
      <c r="AK910" s="394"/>
      <c r="AL910" s="394"/>
      <c r="AM910" s="394"/>
      <c r="AN910" s="394"/>
      <c r="AO910" s="394"/>
      <c r="AP910" s="394"/>
      <c r="AQ910" s="394"/>
      <c r="AR910" s="394"/>
      <c r="AS910" s="394"/>
      <c r="AT910" s="394"/>
      <c r="AU910" s="394"/>
      <c r="AV910" s="394"/>
      <c r="AW910" s="394"/>
      <c r="AX910" s="394"/>
      <c r="AY910" s="394"/>
      <c r="AZ910" s="394"/>
      <c r="BA910" s="394"/>
    </row>
    <row r="911" spans="1:53" ht="39.75" customHeight="1">
      <c r="A911" s="393"/>
      <c r="B911" s="394"/>
      <c r="C911" s="393"/>
      <c r="D911" s="393"/>
      <c r="E911" s="394"/>
      <c r="F911" s="393"/>
      <c r="G911" s="393"/>
      <c r="H911" s="394"/>
      <c r="I911" s="393"/>
      <c r="J911" s="393"/>
      <c r="K911" s="395"/>
      <c r="L911" s="393"/>
      <c r="M911" s="393"/>
      <c r="N911" s="393"/>
      <c r="O911" s="394"/>
      <c r="P911" s="393"/>
      <c r="Q911" s="393"/>
      <c r="R911" s="393"/>
      <c r="S911" s="396"/>
      <c r="T911" s="394"/>
      <c r="U911" s="393"/>
      <c r="V911" s="392" t="str">
        <f t="shared" si="109"/>
        <v/>
      </c>
      <c r="W911" s="392" t="str">
        <f t="shared" si="110"/>
        <v/>
      </c>
      <c r="X911" s="393"/>
      <c r="Y911" s="391" t="str">
        <f>IFERROR(VLOOKUP(Z911,BASE!$G$2:$H$3,2,0),"")</f>
        <v/>
      </c>
      <c r="Z911" s="393"/>
      <c r="AA911" s="391" t="str">
        <f>IFERROR(VLOOKUP(AB911,BASE!$J$2:$K$3,2,0),"")</f>
        <v/>
      </c>
      <c r="AB911" s="393"/>
      <c r="AC911" s="391" t="str">
        <f>IFERROR(VLOOKUP(AD911,BASE!M:N,2,0),"")</f>
        <v/>
      </c>
      <c r="AD911" s="393"/>
      <c r="AE911" s="391" t="str">
        <f>IFERROR(VLOOKUP(AF911,BASE!$P$2:$R$14,2,0),"")</f>
        <v/>
      </c>
      <c r="AF911" s="393"/>
      <c r="AG911" s="393"/>
      <c r="AH911" s="393"/>
      <c r="AI911" s="391" t="str">
        <f>IFERROR(VLOOKUP(AJ911,BASE!$D$2:$E$40,2,0),"")</f>
        <v/>
      </c>
      <c r="AJ911" s="393"/>
      <c r="AK911" s="394"/>
      <c r="AL911" s="394"/>
      <c r="AM911" s="394"/>
      <c r="AN911" s="394"/>
      <c r="AO911" s="394"/>
      <c r="AP911" s="394"/>
      <c r="AQ911" s="394"/>
      <c r="AR911" s="394"/>
      <c r="AS911" s="394"/>
      <c r="AT911" s="394"/>
      <c r="AU911" s="394"/>
      <c r="AV911" s="394"/>
      <c r="AW911" s="394"/>
      <c r="AX911" s="394"/>
      <c r="AY911" s="394"/>
      <c r="AZ911" s="394"/>
      <c r="BA911" s="394"/>
    </row>
    <row r="912" spans="1:53" ht="39.75" customHeight="1">
      <c r="A912" s="393"/>
      <c r="B912" s="394"/>
      <c r="C912" s="393"/>
      <c r="D912" s="393"/>
      <c r="E912" s="394"/>
      <c r="F912" s="393"/>
      <c r="G912" s="393"/>
      <c r="H912" s="394"/>
      <c r="I912" s="393"/>
      <c r="J912" s="393"/>
      <c r="K912" s="395"/>
      <c r="L912" s="393"/>
      <c r="M912" s="393"/>
      <c r="N912" s="393"/>
      <c r="O912" s="394"/>
      <c r="P912" s="393"/>
      <c r="Q912" s="393"/>
      <c r="R912" s="393"/>
      <c r="S912" s="396"/>
      <c r="T912" s="394"/>
      <c r="U912" s="393"/>
      <c r="V912" s="392" t="str">
        <f t="shared" si="109"/>
        <v/>
      </c>
      <c r="W912" s="392" t="str">
        <f t="shared" si="110"/>
        <v/>
      </c>
      <c r="X912" s="393"/>
      <c r="Y912" s="391" t="str">
        <f>IFERROR(VLOOKUP(Z912,BASE!$G$2:$H$3,2,0),"")</f>
        <v/>
      </c>
      <c r="Z912" s="393"/>
      <c r="AA912" s="391" t="str">
        <f>IFERROR(VLOOKUP(AB912,BASE!$J$2:$K$3,2,0),"")</f>
        <v/>
      </c>
      <c r="AB912" s="393"/>
      <c r="AC912" s="391" t="str">
        <f>IFERROR(VLOOKUP(AD912,BASE!M:N,2,0),"")</f>
        <v/>
      </c>
      <c r="AD912" s="393"/>
      <c r="AE912" s="391" t="str">
        <f>IFERROR(VLOOKUP(AF912,BASE!$P$2:$R$14,2,0),"")</f>
        <v/>
      </c>
      <c r="AF912" s="393"/>
      <c r="AG912" s="393"/>
      <c r="AH912" s="393"/>
      <c r="AI912" s="391" t="str">
        <f>IFERROR(VLOOKUP(AJ912,BASE!$D$2:$E$40,2,0),"")</f>
        <v/>
      </c>
      <c r="AJ912" s="393"/>
      <c r="AK912" s="394"/>
      <c r="AL912" s="394"/>
      <c r="AM912" s="394"/>
      <c r="AN912" s="394"/>
      <c r="AO912" s="394"/>
      <c r="AP912" s="394"/>
      <c r="AQ912" s="394"/>
      <c r="AR912" s="394"/>
      <c r="AS912" s="394"/>
      <c r="AT912" s="394"/>
      <c r="AU912" s="394"/>
      <c r="AV912" s="394"/>
      <c r="AW912" s="394"/>
      <c r="AX912" s="394"/>
      <c r="AY912" s="394"/>
      <c r="AZ912" s="394"/>
      <c r="BA912" s="394"/>
    </row>
    <row r="913" spans="1:53" ht="39.75" customHeight="1">
      <c r="A913" s="393"/>
      <c r="B913" s="394"/>
      <c r="C913" s="393"/>
      <c r="D913" s="393"/>
      <c r="E913" s="394"/>
      <c r="F913" s="393"/>
      <c r="G913" s="393"/>
      <c r="H913" s="394"/>
      <c r="I913" s="393"/>
      <c r="J913" s="393"/>
      <c r="K913" s="395"/>
      <c r="L913" s="393"/>
      <c r="M913" s="393"/>
      <c r="N913" s="393"/>
      <c r="O913" s="394"/>
      <c r="P913" s="393"/>
      <c r="Q913" s="393"/>
      <c r="R913" s="393"/>
      <c r="S913" s="396"/>
      <c r="T913" s="394"/>
      <c r="U913" s="393"/>
      <c r="V913" s="392" t="str">
        <f t="shared" si="109"/>
        <v/>
      </c>
      <c r="W913" s="392" t="str">
        <f t="shared" si="110"/>
        <v/>
      </c>
      <c r="X913" s="393"/>
      <c r="Y913" s="391" t="str">
        <f>IFERROR(VLOOKUP(Z913,BASE!$G$2:$H$3,2,0),"")</f>
        <v/>
      </c>
      <c r="Z913" s="393"/>
      <c r="AA913" s="391" t="str">
        <f>IFERROR(VLOOKUP(AB913,BASE!$J$2:$K$3,2,0),"")</f>
        <v/>
      </c>
      <c r="AB913" s="393"/>
      <c r="AC913" s="391" t="str">
        <f>IFERROR(VLOOKUP(AD913,BASE!M:N,2,0),"")</f>
        <v/>
      </c>
      <c r="AD913" s="393"/>
      <c r="AE913" s="391" t="str">
        <f>IFERROR(VLOOKUP(AF913,BASE!$P$2:$R$14,2,0),"")</f>
        <v/>
      </c>
      <c r="AF913" s="393"/>
      <c r="AG913" s="393"/>
      <c r="AH913" s="393"/>
      <c r="AI913" s="391" t="str">
        <f>IFERROR(VLOOKUP(AJ913,BASE!$D$2:$E$40,2,0),"")</f>
        <v/>
      </c>
      <c r="AJ913" s="393"/>
      <c r="AK913" s="394"/>
      <c r="AL913" s="394"/>
      <c r="AM913" s="394"/>
      <c r="AN913" s="394"/>
      <c r="AO913" s="394"/>
      <c r="AP913" s="394"/>
      <c r="AQ913" s="394"/>
      <c r="AR913" s="394"/>
      <c r="AS913" s="394"/>
      <c r="AT913" s="394"/>
      <c r="AU913" s="394"/>
      <c r="AV913" s="394"/>
      <c r="AW913" s="394"/>
      <c r="AX913" s="394"/>
      <c r="AY913" s="394"/>
      <c r="AZ913" s="394"/>
      <c r="BA913" s="394"/>
    </row>
    <row r="914" spans="1:53" ht="39.75" customHeight="1">
      <c r="A914" s="393"/>
      <c r="B914" s="394"/>
      <c r="C914" s="393"/>
      <c r="D914" s="393"/>
      <c r="E914" s="394"/>
      <c r="F914" s="393"/>
      <c r="G914" s="393"/>
      <c r="H914" s="394"/>
      <c r="I914" s="393"/>
      <c r="J914" s="393"/>
      <c r="K914" s="395"/>
      <c r="L914" s="393"/>
      <c r="M914" s="393"/>
      <c r="N914" s="393"/>
      <c r="O914" s="394"/>
      <c r="P914" s="393"/>
      <c r="Q914" s="393"/>
      <c r="R914" s="393"/>
      <c r="S914" s="396"/>
      <c r="T914" s="394"/>
      <c r="U914" s="393"/>
      <c r="V914" s="392" t="str">
        <f t="shared" si="109"/>
        <v/>
      </c>
      <c r="W914" s="392" t="str">
        <f t="shared" si="110"/>
        <v/>
      </c>
      <c r="X914" s="393"/>
      <c r="Y914" s="391" t="str">
        <f>IFERROR(VLOOKUP(Z914,BASE!$G$2:$H$3,2,0),"")</f>
        <v/>
      </c>
      <c r="Z914" s="393"/>
      <c r="AA914" s="391" t="str">
        <f>IFERROR(VLOOKUP(AB914,BASE!$J$2:$K$3,2,0),"")</f>
        <v/>
      </c>
      <c r="AB914" s="393"/>
      <c r="AC914" s="391" t="str">
        <f>IFERROR(VLOOKUP(AD914,BASE!M:N,2,0),"")</f>
        <v/>
      </c>
      <c r="AD914" s="393"/>
      <c r="AE914" s="391" t="str">
        <f>IFERROR(VLOOKUP(AF914,BASE!$P$2:$R$14,2,0),"")</f>
        <v/>
      </c>
      <c r="AF914" s="393"/>
      <c r="AG914" s="393"/>
      <c r="AH914" s="393"/>
      <c r="AI914" s="391" t="str">
        <f>IFERROR(VLOOKUP(AJ914,BASE!$D$2:$E$40,2,0),"")</f>
        <v/>
      </c>
      <c r="AJ914" s="393"/>
      <c r="AK914" s="394"/>
      <c r="AL914" s="394"/>
      <c r="AM914" s="394"/>
      <c r="AN914" s="394"/>
      <c r="AO914" s="394"/>
      <c r="AP914" s="394"/>
      <c r="AQ914" s="394"/>
      <c r="AR914" s="394"/>
      <c r="AS914" s="394"/>
      <c r="AT914" s="394"/>
      <c r="AU914" s="394"/>
      <c r="AV914" s="394"/>
      <c r="AW914" s="394"/>
      <c r="AX914" s="394"/>
      <c r="AY914" s="394"/>
      <c r="AZ914" s="394"/>
      <c r="BA914" s="394"/>
    </row>
    <row r="915" spans="1:53" ht="39.75" customHeight="1">
      <c r="A915" s="393"/>
      <c r="B915" s="394"/>
      <c r="C915" s="393"/>
      <c r="D915" s="393"/>
      <c r="E915" s="394"/>
      <c r="F915" s="393"/>
      <c r="G915" s="393"/>
      <c r="H915" s="394"/>
      <c r="I915" s="393"/>
      <c r="J915" s="393"/>
      <c r="K915" s="395"/>
      <c r="L915" s="393"/>
      <c r="M915" s="393"/>
      <c r="N915" s="393"/>
      <c r="O915" s="394"/>
      <c r="P915" s="393"/>
      <c r="Q915" s="393"/>
      <c r="R915" s="393"/>
      <c r="S915" s="396"/>
      <c r="T915" s="394"/>
      <c r="U915" s="393"/>
      <c r="V915" s="392" t="str">
        <f t="shared" si="109"/>
        <v/>
      </c>
      <c r="W915" s="392" t="str">
        <f t="shared" si="110"/>
        <v/>
      </c>
      <c r="X915" s="393"/>
      <c r="Y915" s="391" t="str">
        <f>IFERROR(VLOOKUP(Z915,BASE!$G$2:$H$3,2,0),"")</f>
        <v/>
      </c>
      <c r="Z915" s="393"/>
      <c r="AA915" s="391" t="str">
        <f>IFERROR(VLOOKUP(AB915,BASE!$J$2:$K$3,2,0),"")</f>
        <v/>
      </c>
      <c r="AB915" s="393"/>
      <c r="AC915" s="391" t="str">
        <f>IFERROR(VLOOKUP(AD915,BASE!M:N,2,0),"")</f>
        <v/>
      </c>
      <c r="AD915" s="393"/>
      <c r="AE915" s="391" t="str">
        <f>IFERROR(VLOOKUP(AF915,BASE!$P$2:$R$14,2,0),"")</f>
        <v/>
      </c>
      <c r="AF915" s="393"/>
      <c r="AG915" s="393"/>
      <c r="AH915" s="393"/>
      <c r="AI915" s="391" t="str">
        <f>IFERROR(VLOOKUP(AJ915,BASE!$D$2:$E$40,2,0),"")</f>
        <v/>
      </c>
      <c r="AJ915" s="393"/>
      <c r="AK915" s="394"/>
      <c r="AL915" s="394"/>
      <c r="AM915" s="394"/>
      <c r="AN915" s="394"/>
      <c r="AO915" s="394"/>
      <c r="AP915" s="394"/>
      <c r="AQ915" s="394"/>
      <c r="AR915" s="394"/>
      <c r="AS915" s="394"/>
      <c r="AT915" s="394"/>
      <c r="AU915" s="394"/>
      <c r="AV915" s="394"/>
      <c r="AW915" s="394"/>
      <c r="AX915" s="394"/>
      <c r="AY915" s="394"/>
      <c r="AZ915" s="394"/>
      <c r="BA915" s="394"/>
    </row>
    <row r="916" spans="1:53" ht="39.75" customHeight="1">
      <c r="A916" s="393"/>
      <c r="B916" s="394"/>
      <c r="C916" s="393"/>
      <c r="D916" s="393"/>
      <c r="E916" s="394"/>
      <c r="F916" s="393"/>
      <c r="G916" s="393"/>
      <c r="H916" s="394"/>
      <c r="I916" s="393"/>
      <c r="J916" s="393"/>
      <c r="K916" s="395"/>
      <c r="L916" s="393"/>
      <c r="M916" s="393"/>
      <c r="N916" s="393"/>
      <c r="O916" s="394"/>
      <c r="P916" s="393"/>
      <c r="Q916" s="393"/>
      <c r="R916" s="393"/>
      <c r="S916" s="396"/>
      <c r="T916" s="394"/>
      <c r="U916" s="393"/>
      <c r="V916" s="392" t="str">
        <f t="shared" si="109"/>
        <v/>
      </c>
      <c r="W916" s="392" t="str">
        <f t="shared" si="110"/>
        <v/>
      </c>
      <c r="X916" s="393"/>
      <c r="Y916" s="391" t="str">
        <f>IFERROR(VLOOKUP(Z916,BASE!$G$2:$H$3,2,0),"")</f>
        <v/>
      </c>
      <c r="Z916" s="393"/>
      <c r="AA916" s="391" t="str">
        <f>IFERROR(VLOOKUP(AB916,BASE!$J$2:$K$3,2,0),"")</f>
        <v/>
      </c>
      <c r="AB916" s="393"/>
      <c r="AC916" s="391" t="str">
        <f>IFERROR(VLOOKUP(AD916,BASE!M:N,2,0),"")</f>
        <v/>
      </c>
      <c r="AD916" s="393"/>
      <c r="AE916" s="391" t="str">
        <f>IFERROR(VLOOKUP(AF916,BASE!$P$2:$R$14,2,0),"")</f>
        <v/>
      </c>
      <c r="AF916" s="393"/>
      <c r="AG916" s="393"/>
      <c r="AH916" s="393"/>
      <c r="AI916" s="391" t="str">
        <f>IFERROR(VLOOKUP(AJ916,BASE!$D$2:$E$40,2,0),"")</f>
        <v/>
      </c>
      <c r="AJ916" s="393"/>
      <c r="AK916" s="394"/>
      <c r="AL916" s="394"/>
      <c r="AM916" s="394"/>
      <c r="AN916" s="394"/>
      <c r="AO916" s="394"/>
      <c r="AP916" s="394"/>
      <c r="AQ916" s="394"/>
      <c r="AR916" s="394"/>
      <c r="AS916" s="394"/>
      <c r="AT916" s="394"/>
      <c r="AU916" s="394"/>
      <c r="AV916" s="394"/>
      <c r="AW916" s="394"/>
      <c r="AX916" s="394"/>
      <c r="AY916" s="394"/>
      <c r="AZ916" s="394"/>
      <c r="BA916" s="394"/>
    </row>
    <row r="917" spans="1:53" ht="39.75" customHeight="1">
      <c r="A917" s="393"/>
      <c r="B917" s="394"/>
      <c r="C917" s="393"/>
      <c r="D917" s="393"/>
      <c r="E917" s="394"/>
      <c r="F917" s="393"/>
      <c r="G917" s="393"/>
      <c r="H917" s="394"/>
      <c r="I917" s="393"/>
      <c r="J917" s="393"/>
      <c r="K917" s="395"/>
      <c r="L917" s="393"/>
      <c r="M917" s="393"/>
      <c r="N917" s="393"/>
      <c r="O917" s="394"/>
      <c r="P917" s="393"/>
      <c r="Q917" s="393"/>
      <c r="R917" s="393"/>
      <c r="S917" s="396"/>
      <c r="T917" s="394"/>
      <c r="U917" s="393"/>
      <c r="V917" s="392" t="str">
        <f t="shared" si="109"/>
        <v/>
      </c>
      <c r="W917" s="392" t="str">
        <f t="shared" si="110"/>
        <v/>
      </c>
      <c r="X917" s="393"/>
      <c r="Y917" s="391" t="str">
        <f>IFERROR(VLOOKUP(Z917,BASE!$G$2:$H$3,2,0),"")</f>
        <v/>
      </c>
      <c r="Z917" s="393"/>
      <c r="AA917" s="391" t="str">
        <f>IFERROR(VLOOKUP(AB917,BASE!$J$2:$K$3,2,0),"")</f>
        <v/>
      </c>
      <c r="AB917" s="393"/>
      <c r="AC917" s="391" t="str">
        <f>IFERROR(VLOOKUP(AD917,BASE!M:N,2,0),"")</f>
        <v/>
      </c>
      <c r="AD917" s="393"/>
      <c r="AE917" s="391" t="str">
        <f>IFERROR(VLOOKUP(AF917,BASE!$P$2:$R$14,2,0),"")</f>
        <v/>
      </c>
      <c r="AF917" s="393"/>
      <c r="AG917" s="393"/>
      <c r="AH917" s="393"/>
      <c r="AI917" s="391" t="str">
        <f>IFERROR(VLOOKUP(AJ917,BASE!$D$2:$E$40,2,0),"")</f>
        <v/>
      </c>
      <c r="AJ917" s="393"/>
      <c r="AK917" s="394"/>
      <c r="AL917" s="394"/>
      <c r="AM917" s="394"/>
      <c r="AN917" s="394"/>
      <c r="AO917" s="394"/>
      <c r="AP917" s="394"/>
      <c r="AQ917" s="394"/>
      <c r="AR917" s="394"/>
      <c r="AS917" s="394"/>
      <c r="AT917" s="394"/>
      <c r="AU917" s="394"/>
      <c r="AV917" s="394"/>
      <c r="AW917" s="394"/>
      <c r="AX917" s="394"/>
      <c r="AY917" s="394"/>
      <c r="AZ917" s="394"/>
      <c r="BA917" s="394"/>
    </row>
    <row r="918" spans="1:53" ht="39.75" customHeight="1">
      <c r="A918" s="393"/>
      <c r="B918" s="394"/>
      <c r="C918" s="393"/>
      <c r="D918" s="393"/>
      <c r="E918" s="394"/>
      <c r="F918" s="393"/>
      <c r="G918" s="393"/>
      <c r="H918" s="394"/>
      <c r="I918" s="393"/>
      <c r="J918" s="393"/>
      <c r="K918" s="395"/>
      <c r="L918" s="393"/>
      <c r="M918" s="393"/>
      <c r="N918" s="393"/>
      <c r="O918" s="394"/>
      <c r="P918" s="393"/>
      <c r="Q918" s="393"/>
      <c r="R918" s="393"/>
      <c r="S918" s="396"/>
      <c r="T918" s="394"/>
      <c r="U918" s="393"/>
      <c r="V918" s="392" t="str">
        <f t="shared" si="109"/>
        <v/>
      </c>
      <c r="W918" s="392" t="str">
        <f t="shared" si="110"/>
        <v/>
      </c>
      <c r="X918" s="393"/>
      <c r="Y918" s="391" t="str">
        <f>IFERROR(VLOOKUP(Z918,BASE!$G$2:$H$3,2,0),"")</f>
        <v/>
      </c>
      <c r="Z918" s="393"/>
      <c r="AA918" s="391" t="str">
        <f>IFERROR(VLOOKUP(AB918,BASE!$J$2:$K$3,2,0),"")</f>
        <v/>
      </c>
      <c r="AB918" s="393"/>
      <c r="AC918" s="391" t="str">
        <f>IFERROR(VLOOKUP(AD918,BASE!M:N,2,0),"")</f>
        <v/>
      </c>
      <c r="AD918" s="393"/>
      <c r="AE918" s="391" t="str">
        <f>IFERROR(VLOOKUP(AF918,BASE!$P$2:$R$14,2,0),"")</f>
        <v/>
      </c>
      <c r="AF918" s="393"/>
      <c r="AG918" s="393"/>
      <c r="AH918" s="393"/>
      <c r="AI918" s="391" t="str">
        <f>IFERROR(VLOOKUP(AJ918,BASE!$D$2:$E$40,2,0),"")</f>
        <v/>
      </c>
      <c r="AJ918" s="393"/>
      <c r="AK918" s="394"/>
      <c r="AL918" s="394"/>
      <c r="AM918" s="394"/>
      <c r="AN918" s="394"/>
      <c r="AO918" s="394"/>
      <c r="AP918" s="394"/>
      <c r="AQ918" s="394"/>
      <c r="AR918" s="394"/>
      <c r="AS918" s="394"/>
      <c r="AT918" s="394"/>
      <c r="AU918" s="394"/>
      <c r="AV918" s="394"/>
      <c r="AW918" s="394"/>
      <c r="AX918" s="394"/>
      <c r="AY918" s="394"/>
      <c r="AZ918" s="394"/>
      <c r="BA918" s="394"/>
    </row>
    <row r="919" spans="1:53" ht="39.75" customHeight="1">
      <c r="A919" s="393"/>
      <c r="B919" s="394"/>
      <c r="C919" s="393"/>
      <c r="D919" s="393"/>
      <c r="E919" s="394"/>
      <c r="F919" s="393"/>
      <c r="G919" s="393"/>
      <c r="H919" s="394"/>
      <c r="I919" s="393"/>
      <c r="J919" s="393"/>
      <c r="K919" s="395"/>
      <c r="L919" s="393"/>
      <c r="M919" s="393"/>
      <c r="N919" s="393"/>
      <c r="O919" s="394"/>
      <c r="P919" s="393"/>
      <c r="Q919" s="393"/>
      <c r="R919" s="393"/>
      <c r="S919" s="396"/>
      <c r="T919" s="394"/>
      <c r="U919" s="393"/>
      <c r="V919" s="392" t="str">
        <f t="shared" si="109"/>
        <v/>
      </c>
      <c r="W919" s="392" t="str">
        <f t="shared" si="110"/>
        <v/>
      </c>
      <c r="X919" s="393"/>
      <c r="Y919" s="391" t="str">
        <f>IFERROR(VLOOKUP(Z919,BASE!$G$2:$H$3,2,0),"")</f>
        <v/>
      </c>
      <c r="Z919" s="393"/>
      <c r="AA919" s="391" t="str">
        <f>IFERROR(VLOOKUP(AB919,BASE!$J$2:$K$3,2,0),"")</f>
        <v/>
      </c>
      <c r="AB919" s="393"/>
      <c r="AC919" s="391" t="str">
        <f>IFERROR(VLOOKUP(AD919,BASE!M:N,2,0),"")</f>
        <v/>
      </c>
      <c r="AD919" s="393"/>
      <c r="AE919" s="391" t="str">
        <f>IFERROR(VLOOKUP(AF919,BASE!$P$2:$R$14,2,0),"")</f>
        <v/>
      </c>
      <c r="AF919" s="393"/>
      <c r="AG919" s="393"/>
      <c r="AH919" s="393"/>
      <c r="AI919" s="391" t="str">
        <f>IFERROR(VLOOKUP(AJ919,BASE!$D$2:$E$40,2,0),"")</f>
        <v/>
      </c>
      <c r="AJ919" s="393"/>
      <c r="AK919" s="394"/>
      <c r="AL919" s="394"/>
      <c r="AM919" s="394"/>
      <c r="AN919" s="394"/>
      <c r="AO919" s="394"/>
      <c r="AP919" s="394"/>
      <c r="AQ919" s="394"/>
      <c r="AR919" s="394"/>
      <c r="AS919" s="394"/>
      <c r="AT919" s="394"/>
      <c r="AU919" s="394"/>
      <c r="AV919" s="394"/>
      <c r="AW919" s="394"/>
      <c r="AX919" s="394"/>
      <c r="AY919" s="394"/>
      <c r="AZ919" s="394"/>
      <c r="BA919" s="394"/>
    </row>
    <row r="920" spans="1:53" ht="39.75" customHeight="1">
      <c r="A920" s="393"/>
      <c r="B920" s="394"/>
      <c r="C920" s="393"/>
      <c r="D920" s="393"/>
      <c r="E920" s="394"/>
      <c r="F920" s="393"/>
      <c r="G920" s="393"/>
      <c r="H920" s="394"/>
      <c r="I920" s="393"/>
      <c r="J920" s="393"/>
      <c r="K920" s="395"/>
      <c r="L920" s="393"/>
      <c r="M920" s="393"/>
      <c r="N920" s="393"/>
      <c r="O920" s="394"/>
      <c r="P920" s="393"/>
      <c r="Q920" s="393"/>
      <c r="R920" s="393"/>
      <c r="S920" s="396"/>
      <c r="T920" s="394"/>
      <c r="U920" s="393"/>
      <c r="V920" s="392" t="str">
        <f t="shared" si="109"/>
        <v/>
      </c>
      <c r="W920" s="392" t="str">
        <f t="shared" si="110"/>
        <v/>
      </c>
      <c r="X920" s="393"/>
      <c r="Y920" s="391" t="str">
        <f>IFERROR(VLOOKUP(Z920,BASE!$G$2:$H$3,2,0),"")</f>
        <v/>
      </c>
      <c r="Z920" s="393"/>
      <c r="AA920" s="391" t="str">
        <f>IFERROR(VLOOKUP(AB920,BASE!$J$2:$K$3,2,0),"")</f>
        <v/>
      </c>
      <c r="AB920" s="393"/>
      <c r="AC920" s="391" t="str">
        <f>IFERROR(VLOOKUP(AD920,BASE!M:N,2,0),"")</f>
        <v/>
      </c>
      <c r="AD920" s="393"/>
      <c r="AE920" s="391" t="str">
        <f>IFERROR(VLOOKUP(AF920,BASE!$P$2:$R$14,2,0),"")</f>
        <v/>
      </c>
      <c r="AF920" s="393"/>
      <c r="AG920" s="393"/>
      <c r="AH920" s="393"/>
      <c r="AI920" s="391" t="str">
        <f>IFERROR(VLOOKUP(AJ920,BASE!$D$2:$E$40,2,0),"")</f>
        <v/>
      </c>
      <c r="AJ920" s="393"/>
      <c r="AK920" s="394"/>
      <c r="AL920" s="394"/>
      <c r="AM920" s="394"/>
      <c r="AN920" s="394"/>
      <c r="AO920" s="394"/>
      <c r="AP920" s="394"/>
      <c r="AQ920" s="394"/>
      <c r="AR920" s="394"/>
      <c r="AS920" s="394"/>
      <c r="AT920" s="394"/>
      <c r="AU920" s="394"/>
      <c r="AV920" s="394"/>
      <c r="AW920" s="394"/>
      <c r="AX920" s="394"/>
      <c r="AY920" s="394"/>
      <c r="AZ920" s="394"/>
      <c r="BA920" s="394"/>
    </row>
    <row r="921" spans="1:53" ht="39.75" customHeight="1">
      <c r="A921" s="393"/>
      <c r="B921" s="394"/>
      <c r="C921" s="393"/>
      <c r="D921" s="393"/>
      <c r="E921" s="394"/>
      <c r="F921" s="393"/>
      <c r="G921" s="393"/>
      <c r="H921" s="394"/>
      <c r="I921" s="393"/>
      <c r="J921" s="393"/>
      <c r="K921" s="395"/>
      <c r="L921" s="393"/>
      <c r="M921" s="393"/>
      <c r="N921" s="393"/>
      <c r="O921" s="394"/>
      <c r="P921" s="393"/>
      <c r="Q921" s="393"/>
      <c r="R921" s="393"/>
      <c r="S921" s="396"/>
      <c r="T921" s="394"/>
      <c r="U921" s="393"/>
      <c r="V921" s="392" t="str">
        <f t="shared" si="109"/>
        <v/>
      </c>
      <c r="W921" s="392" t="str">
        <f t="shared" si="110"/>
        <v/>
      </c>
      <c r="X921" s="393"/>
      <c r="Y921" s="391" t="str">
        <f>IFERROR(VLOOKUP(Z921,BASE!$G$2:$H$3,2,0),"")</f>
        <v/>
      </c>
      <c r="Z921" s="393"/>
      <c r="AA921" s="391" t="str">
        <f>IFERROR(VLOOKUP(AB921,BASE!$J$2:$K$3,2,0),"")</f>
        <v/>
      </c>
      <c r="AB921" s="393"/>
      <c r="AC921" s="391" t="str">
        <f>IFERROR(VLOOKUP(AD921,BASE!M:N,2,0),"")</f>
        <v/>
      </c>
      <c r="AD921" s="393"/>
      <c r="AE921" s="391" t="str">
        <f>IFERROR(VLOOKUP(AF921,BASE!$P$2:$R$14,2,0),"")</f>
        <v/>
      </c>
      <c r="AF921" s="393"/>
      <c r="AG921" s="393"/>
      <c r="AH921" s="393"/>
      <c r="AI921" s="391" t="str">
        <f>IFERROR(VLOOKUP(AJ921,BASE!$D$2:$E$40,2,0),"")</f>
        <v/>
      </c>
      <c r="AJ921" s="393"/>
      <c r="AK921" s="394"/>
      <c r="AL921" s="394"/>
      <c r="AM921" s="394"/>
      <c r="AN921" s="394"/>
      <c r="AO921" s="394"/>
      <c r="AP921" s="394"/>
      <c r="AQ921" s="394"/>
      <c r="AR921" s="394"/>
      <c r="AS921" s="394"/>
      <c r="AT921" s="394"/>
      <c r="AU921" s="394"/>
      <c r="AV921" s="394"/>
      <c r="AW921" s="394"/>
      <c r="AX921" s="394"/>
      <c r="AY921" s="394"/>
      <c r="AZ921" s="394"/>
      <c r="BA921" s="394"/>
    </row>
    <row r="922" spans="1:53" ht="39.75" customHeight="1">
      <c r="A922" s="393"/>
      <c r="B922" s="394"/>
      <c r="C922" s="393"/>
      <c r="D922" s="393"/>
      <c r="E922" s="394"/>
      <c r="F922" s="393"/>
      <c r="G922" s="393"/>
      <c r="H922" s="394"/>
      <c r="I922" s="393"/>
      <c r="J922" s="393"/>
      <c r="K922" s="395"/>
      <c r="L922" s="393"/>
      <c r="M922" s="393"/>
      <c r="N922" s="393"/>
      <c r="O922" s="394"/>
      <c r="P922" s="393"/>
      <c r="Q922" s="393"/>
      <c r="R922" s="393"/>
      <c r="S922" s="396"/>
      <c r="T922" s="394"/>
      <c r="U922" s="393"/>
      <c r="V922" s="392" t="str">
        <f t="shared" si="109"/>
        <v/>
      </c>
      <c r="W922" s="392" t="str">
        <f t="shared" si="110"/>
        <v/>
      </c>
      <c r="X922" s="393"/>
      <c r="Y922" s="391" t="str">
        <f>IFERROR(VLOOKUP(Z922,BASE!$G$2:$H$3,2,0),"")</f>
        <v/>
      </c>
      <c r="Z922" s="393"/>
      <c r="AA922" s="391" t="str">
        <f>IFERROR(VLOOKUP(AB922,BASE!$J$2:$K$3,2,0),"")</f>
        <v/>
      </c>
      <c r="AB922" s="393"/>
      <c r="AC922" s="391" t="str">
        <f>IFERROR(VLOOKUP(AD922,BASE!M:N,2,0),"")</f>
        <v/>
      </c>
      <c r="AD922" s="393"/>
      <c r="AE922" s="391" t="str">
        <f>IFERROR(VLOOKUP(AF922,BASE!$P$2:$R$14,2,0),"")</f>
        <v/>
      </c>
      <c r="AF922" s="393"/>
      <c r="AG922" s="393"/>
      <c r="AH922" s="393"/>
      <c r="AI922" s="391" t="str">
        <f>IFERROR(VLOOKUP(AJ922,BASE!$D$2:$E$40,2,0),"")</f>
        <v/>
      </c>
      <c r="AJ922" s="393"/>
      <c r="AK922" s="394"/>
      <c r="AL922" s="394"/>
      <c r="AM922" s="394"/>
      <c r="AN922" s="394"/>
      <c r="AO922" s="394"/>
      <c r="AP922" s="394"/>
      <c r="AQ922" s="394"/>
      <c r="AR922" s="394"/>
      <c r="AS922" s="394"/>
      <c r="AT922" s="394"/>
      <c r="AU922" s="394"/>
      <c r="AV922" s="394"/>
      <c r="AW922" s="394"/>
      <c r="AX922" s="394"/>
      <c r="AY922" s="394"/>
      <c r="AZ922" s="394"/>
      <c r="BA922" s="394"/>
    </row>
    <row r="923" spans="1:53" ht="39.75" customHeight="1">
      <c r="A923" s="393"/>
      <c r="B923" s="394"/>
      <c r="C923" s="393"/>
      <c r="D923" s="393"/>
      <c r="E923" s="394"/>
      <c r="F923" s="393"/>
      <c r="G923" s="393"/>
      <c r="H923" s="394"/>
      <c r="I923" s="393"/>
      <c r="J923" s="393"/>
      <c r="K923" s="395"/>
      <c r="L923" s="393"/>
      <c r="M923" s="393"/>
      <c r="N923" s="393"/>
      <c r="O923" s="394"/>
      <c r="P923" s="393"/>
      <c r="Q923" s="393"/>
      <c r="R923" s="393"/>
      <c r="S923" s="396"/>
      <c r="T923" s="394"/>
      <c r="U923" s="393"/>
      <c r="V923" s="392" t="str">
        <f t="shared" si="109"/>
        <v/>
      </c>
      <c r="W923" s="392" t="str">
        <f t="shared" si="110"/>
        <v/>
      </c>
      <c r="X923" s="393"/>
      <c r="Y923" s="391" t="str">
        <f>IFERROR(VLOOKUP(Z923,BASE!$G$2:$H$3,2,0),"")</f>
        <v/>
      </c>
      <c r="Z923" s="393"/>
      <c r="AA923" s="391" t="str">
        <f>IFERROR(VLOOKUP(AB923,BASE!$J$2:$K$3,2,0),"")</f>
        <v/>
      </c>
      <c r="AB923" s="393"/>
      <c r="AC923" s="391" t="str">
        <f>IFERROR(VLOOKUP(AD923,BASE!M:N,2,0),"")</f>
        <v/>
      </c>
      <c r="AD923" s="393"/>
      <c r="AE923" s="391" t="str">
        <f>IFERROR(VLOOKUP(AF923,BASE!$P$2:$R$14,2,0),"")</f>
        <v/>
      </c>
      <c r="AF923" s="393"/>
      <c r="AG923" s="393"/>
      <c r="AH923" s="393"/>
      <c r="AI923" s="391" t="str">
        <f>IFERROR(VLOOKUP(AJ923,BASE!$D$2:$E$40,2,0),"")</f>
        <v/>
      </c>
      <c r="AJ923" s="393"/>
      <c r="AK923" s="394"/>
      <c r="AL923" s="394"/>
      <c r="AM923" s="394"/>
      <c r="AN923" s="394"/>
      <c r="AO923" s="394"/>
      <c r="AP923" s="394"/>
      <c r="AQ923" s="394"/>
      <c r="AR923" s="394"/>
      <c r="AS923" s="394"/>
      <c r="AT923" s="394"/>
      <c r="AU923" s="394"/>
      <c r="AV923" s="394"/>
      <c r="AW923" s="394"/>
      <c r="AX923" s="394"/>
      <c r="AY923" s="394"/>
      <c r="AZ923" s="394"/>
      <c r="BA923" s="394"/>
    </row>
    <row r="924" spans="1:53" ht="39.75" customHeight="1">
      <c r="A924" s="393"/>
      <c r="B924" s="394"/>
      <c r="C924" s="393"/>
      <c r="D924" s="393"/>
      <c r="E924" s="394"/>
      <c r="F924" s="393"/>
      <c r="G924" s="393"/>
      <c r="H924" s="394"/>
      <c r="I924" s="393"/>
      <c r="J924" s="393"/>
      <c r="K924" s="395"/>
      <c r="L924" s="393"/>
      <c r="M924" s="393"/>
      <c r="N924" s="393"/>
      <c r="O924" s="394"/>
      <c r="P924" s="393"/>
      <c r="Q924" s="393"/>
      <c r="R924" s="393"/>
      <c r="S924" s="396"/>
      <c r="T924" s="394"/>
      <c r="U924" s="393"/>
      <c r="V924" s="392" t="str">
        <f t="shared" si="109"/>
        <v/>
      </c>
      <c r="W924" s="392" t="str">
        <f t="shared" si="110"/>
        <v/>
      </c>
      <c r="X924" s="393"/>
      <c r="Y924" s="391" t="str">
        <f>IFERROR(VLOOKUP(Z924,BASE!$G$2:$H$3,2,0),"")</f>
        <v/>
      </c>
      <c r="Z924" s="393"/>
      <c r="AA924" s="391" t="str">
        <f>IFERROR(VLOOKUP(AB924,BASE!$J$2:$K$3,2,0),"")</f>
        <v/>
      </c>
      <c r="AB924" s="393"/>
      <c r="AC924" s="391" t="str">
        <f>IFERROR(VLOOKUP(AD924,BASE!M:N,2,0),"")</f>
        <v/>
      </c>
      <c r="AD924" s="393"/>
      <c r="AE924" s="391" t="str">
        <f>IFERROR(VLOOKUP(AF924,BASE!$P$2:$R$14,2,0),"")</f>
        <v/>
      </c>
      <c r="AF924" s="393"/>
      <c r="AG924" s="393"/>
      <c r="AH924" s="393"/>
      <c r="AI924" s="391" t="str">
        <f>IFERROR(VLOOKUP(AJ924,BASE!$D$2:$E$40,2,0),"")</f>
        <v/>
      </c>
      <c r="AJ924" s="393"/>
      <c r="AK924" s="394"/>
      <c r="AL924" s="394"/>
      <c r="AM924" s="394"/>
      <c r="AN924" s="394"/>
      <c r="AO924" s="394"/>
      <c r="AP924" s="394"/>
      <c r="AQ924" s="394"/>
      <c r="AR924" s="394"/>
      <c r="AS924" s="394"/>
      <c r="AT924" s="394"/>
      <c r="AU924" s="394"/>
      <c r="AV924" s="394"/>
      <c r="AW924" s="394"/>
      <c r="AX924" s="394"/>
      <c r="AY924" s="394"/>
      <c r="AZ924" s="394"/>
      <c r="BA924" s="394"/>
    </row>
    <row r="925" spans="1:53" ht="39.75" customHeight="1">
      <c r="A925" s="393"/>
      <c r="B925" s="394"/>
      <c r="C925" s="393"/>
      <c r="D925" s="393"/>
      <c r="E925" s="394"/>
      <c r="F925" s="393"/>
      <c r="G925" s="393"/>
      <c r="H925" s="394"/>
      <c r="I925" s="393"/>
      <c r="J925" s="393"/>
      <c r="K925" s="395"/>
      <c r="L925" s="393"/>
      <c r="M925" s="393"/>
      <c r="N925" s="393"/>
      <c r="O925" s="394"/>
      <c r="P925" s="393"/>
      <c r="Q925" s="393"/>
      <c r="R925" s="393"/>
      <c r="S925" s="396"/>
      <c r="T925" s="394"/>
      <c r="U925" s="393"/>
      <c r="V925" s="392" t="str">
        <f t="shared" si="109"/>
        <v/>
      </c>
      <c r="W925" s="392" t="str">
        <f t="shared" si="110"/>
        <v/>
      </c>
      <c r="X925" s="393"/>
      <c r="Y925" s="391" t="str">
        <f>IFERROR(VLOOKUP(Z925,BASE!$G$2:$H$3,2,0),"")</f>
        <v/>
      </c>
      <c r="Z925" s="393"/>
      <c r="AA925" s="391" t="str">
        <f>IFERROR(VLOOKUP(AB925,BASE!$J$2:$K$3,2,0),"")</f>
        <v/>
      </c>
      <c r="AB925" s="393"/>
      <c r="AC925" s="391" t="str">
        <f>IFERROR(VLOOKUP(AD925,BASE!M:N,2,0),"")</f>
        <v/>
      </c>
      <c r="AD925" s="393"/>
      <c r="AE925" s="391" t="str">
        <f>IFERROR(VLOOKUP(AF925,BASE!$P$2:$R$14,2,0),"")</f>
        <v/>
      </c>
      <c r="AF925" s="393"/>
      <c r="AG925" s="393"/>
      <c r="AH925" s="393"/>
      <c r="AI925" s="391" t="str">
        <f>IFERROR(VLOOKUP(AJ925,BASE!$D$2:$E$40,2,0),"")</f>
        <v/>
      </c>
      <c r="AJ925" s="393"/>
      <c r="AK925" s="394"/>
      <c r="AL925" s="394"/>
      <c r="AM925" s="394"/>
      <c r="AN925" s="394"/>
      <c r="AO925" s="394"/>
      <c r="AP925" s="394"/>
      <c r="AQ925" s="394"/>
      <c r="AR925" s="394"/>
      <c r="AS925" s="394"/>
      <c r="AT925" s="394"/>
      <c r="AU925" s="394"/>
      <c r="AV925" s="394"/>
      <c r="AW925" s="394"/>
      <c r="AX925" s="394"/>
      <c r="AY925" s="394"/>
      <c r="AZ925" s="394"/>
      <c r="BA925" s="394"/>
    </row>
    <row r="926" spans="1:53" ht="39.75" customHeight="1">
      <c r="A926" s="393"/>
      <c r="B926" s="394"/>
      <c r="C926" s="393"/>
      <c r="D926" s="393"/>
      <c r="E926" s="394"/>
      <c r="F926" s="393"/>
      <c r="G926" s="393"/>
      <c r="H926" s="394"/>
      <c r="I926" s="393"/>
      <c r="J926" s="393"/>
      <c r="K926" s="395"/>
      <c r="L926" s="393"/>
      <c r="M926" s="393"/>
      <c r="N926" s="393"/>
      <c r="O926" s="394"/>
      <c r="P926" s="393"/>
      <c r="Q926" s="393"/>
      <c r="R926" s="393"/>
      <c r="S926" s="396"/>
      <c r="T926" s="394"/>
      <c r="U926" s="393"/>
      <c r="V926" s="392" t="str">
        <f t="shared" si="109"/>
        <v/>
      </c>
      <c r="W926" s="392" t="str">
        <f t="shared" si="110"/>
        <v/>
      </c>
      <c r="X926" s="393"/>
      <c r="Y926" s="391" t="str">
        <f>IFERROR(VLOOKUP(Z926,BASE!$G$2:$H$3,2,0),"")</f>
        <v/>
      </c>
      <c r="Z926" s="393"/>
      <c r="AA926" s="391" t="str">
        <f>IFERROR(VLOOKUP(AB926,BASE!$J$2:$K$3,2,0),"")</f>
        <v/>
      </c>
      <c r="AB926" s="393"/>
      <c r="AC926" s="391" t="str">
        <f>IFERROR(VLOOKUP(AD926,BASE!M:N,2,0),"")</f>
        <v/>
      </c>
      <c r="AD926" s="393"/>
      <c r="AE926" s="391" t="str">
        <f>IFERROR(VLOOKUP(AF926,BASE!$P$2:$R$14,2,0),"")</f>
        <v/>
      </c>
      <c r="AF926" s="393"/>
      <c r="AG926" s="393"/>
      <c r="AH926" s="393"/>
      <c r="AI926" s="391" t="str">
        <f>IFERROR(VLOOKUP(AJ926,BASE!$D$2:$E$40,2,0),"")</f>
        <v/>
      </c>
      <c r="AJ926" s="393"/>
      <c r="AK926" s="394"/>
      <c r="AL926" s="394"/>
      <c r="AM926" s="394"/>
      <c r="AN926" s="394"/>
      <c r="AO926" s="394"/>
      <c r="AP926" s="394"/>
      <c r="AQ926" s="394"/>
      <c r="AR926" s="394"/>
      <c r="AS926" s="394"/>
      <c r="AT926" s="394"/>
      <c r="AU926" s="394"/>
      <c r="AV926" s="394"/>
      <c r="AW926" s="394"/>
      <c r="AX926" s="394"/>
      <c r="AY926" s="394"/>
      <c r="AZ926" s="394"/>
      <c r="BA926" s="394"/>
    </row>
    <row r="927" spans="1:53" ht="39.75" customHeight="1">
      <c r="A927" s="393"/>
      <c r="B927" s="394"/>
      <c r="C927" s="393"/>
      <c r="D927" s="393"/>
      <c r="E927" s="394"/>
      <c r="F927" s="393"/>
      <c r="G927" s="393"/>
      <c r="H927" s="394"/>
      <c r="I927" s="393"/>
      <c r="J927" s="393"/>
      <c r="K927" s="395"/>
      <c r="L927" s="393"/>
      <c r="M927" s="393"/>
      <c r="N927" s="393"/>
      <c r="O927" s="394"/>
      <c r="P927" s="393"/>
      <c r="Q927" s="393"/>
      <c r="R927" s="393"/>
      <c r="S927" s="396"/>
      <c r="T927" s="394"/>
      <c r="U927" s="393"/>
      <c r="V927" s="392" t="str">
        <f t="shared" si="109"/>
        <v/>
      </c>
      <c r="W927" s="392" t="str">
        <f t="shared" si="110"/>
        <v/>
      </c>
      <c r="X927" s="393"/>
      <c r="Y927" s="391" t="str">
        <f>IFERROR(VLOOKUP(Z927,BASE!$G$2:$H$3,2,0),"")</f>
        <v/>
      </c>
      <c r="Z927" s="393"/>
      <c r="AA927" s="391" t="str">
        <f>IFERROR(VLOOKUP(AB927,BASE!$J$2:$K$3,2,0),"")</f>
        <v/>
      </c>
      <c r="AB927" s="393"/>
      <c r="AC927" s="391" t="str">
        <f>IFERROR(VLOOKUP(AD927,BASE!M:N,2,0),"")</f>
        <v/>
      </c>
      <c r="AD927" s="393"/>
      <c r="AE927" s="391" t="str">
        <f>IFERROR(VLOOKUP(AF927,BASE!$P$2:$R$14,2,0),"")</f>
        <v/>
      </c>
      <c r="AF927" s="393"/>
      <c r="AG927" s="393"/>
      <c r="AH927" s="393"/>
      <c r="AI927" s="391" t="str">
        <f>IFERROR(VLOOKUP(AJ927,BASE!$D$2:$E$40,2,0),"")</f>
        <v/>
      </c>
      <c r="AJ927" s="393"/>
      <c r="AK927" s="394"/>
      <c r="AL927" s="394"/>
      <c r="AM927" s="394"/>
      <c r="AN927" s="394"/>
      <c r="AO927" s="394"/>
      <c r="AP927" s="394"/>
      <c r="AQ927" s="394"/>
      <c r="AR927" s="394"/>
      <c r="AS927" s="394"/>
      <c r="AT927" s="394"/>
      <c r="AU927" s="394"/>
      <c r="AV927" s="394"/>
      <c r="AW927" s="394"/>
      <c r="AX927" s="394"/>
      <c r="AY927" s="394"/>
      <c r="AZ927" s="394"/>
      <c r="BA927" s="394"/>
    </row>
    <row r="928" spans="1:53" ht="39.75" customHeight="1">
      <c r="A928" s="393"/>
      <c r="B928" s="394"/>
      <c r="C928" s="393"/>
      <c r="D928" s="393"/>
      <c r="E928" s="394"/>
      <c r="F928" s="393"/>
      <c r="G928" s="393"/>
      <c r="H928" s="394"/>
      <c r="I928" s="393"/>
      <c r="J928" s="393"/>
      <c r="K928" s="395"/>
      <c r="L928" s="393"/>
      <c r="M928" s="393"/>
      <c r="N928" s="393"/>
      <c r="O928" s="394"/>
      <c r="P928" s="393"/>
      <c r="Q928" s="393"/>
      <c r="R928" s="393"/>
      <c r="S928" s="396"/>
      <c r="T928" s="394"/>
      <c r="U928" s="393"/>
      <c r="V928" s="392" t="str">
        <f t="shared" si="109"/>
        <v/>
      </c>
      <c r="W928" s="392" t="str">
        <f t="shared" si="110"/>
        <v/>
      </c>
      <c r="X928" s="393"/>
      <c r="Y928" s="391" t="str">
        <f>IFERROR(VLOOKUP(Z928,BASE!$G$2:$H$3,2,0),"")</f>
        <v/>
      </c>
      <c r="Z928" s="393"/>
      <c r="AA928" s="391" t="str">
        <f>IFERROR(VLOOKUP(AB928,BASE!$J$2:$K$3,2,0),"")</f>
        <v/>
      </c>
      <c r="AB928" s="393"/>
      <c r="AC928" s="391" t="str">
        <f>IFERROR(VLOOKUP(AD928,BASE!M:N,2,0),"")</f>
        <v/>
      </c>
      <c r="AD928" s="393"/>
      <c r="AE928" s="391" t="str">
        <f>IFERROR(VLOOKUP(AF928,BASE!$P$2:$R$14,2,0),"")</f>
        <v/>
      </c>
      <c r="AF928" s="393"/>
      <c r="AG928" s="393"/>
      <c r="AH928" s="393"/>
      <c r="AI928" s="391" t="str">
        <f>IFERROR(VLOOKUP(AJ928,BASE!$D$2:$E$40,2,0),"")</f>
        <v/>
      </c>
      <c r="AJ928" s="393"/>
      <c r="AK928" s="394"/>
      <c r="AL928" s="394"/>
      <c r="AM928" s="394"/>
      <c r="AN928" s="394"/>
      <c r="AO928" s="394"/>
      <c r="AP928" s="394"/>
      <c r="AQ928" s="394"/>
      <c r="AR928" s="394"/>
      <c r="AS928" s="394"/>
      <c r="AT928" s="394"/>
      <c r="AU928" s="394"/>
      <c r="AV928" s="394"/>
      <c r="AW928" s="394"/>
      <c r="AX928" s="394"/>
      <c r="AY928" s="394"/>
      <c r="AZ928" s="394"/>
      <c r="BA928" s="394"/>
    </row>
    <row r="929" spans="1:53" ht="39.75" customHeight="1">
      <c r="A929" s="393"/>
      <c r="B929" s="394"/>
      <c r="C929" s="393"/>
      <c r="D929" s="393"/>
      <c r="E929" s="394"/>
      <c r="F929" s="393"/>
      <c r="G929" s="393"/>
      <c r="H929" s="394"/>
      <c r="I929" s="393"/>
      <c r="J929" s="393"/>
      <c r="K929" s="395"/>
      <c r="L929" s="393"/>
      <c r="M929" s="393"/>
      <c r="N929" s="393"/>
      <c r="O929" s="394"/>
      <c r="P929" s="393"/>
      <c r="Q929" s="393"/>
      <c r="R929" s="393"/>
      <c r="S929" s="396"/>
      <c r="T929" s="394"/>
      <c r="U929" s="393"/>
      <c r="V929" s="392" t="str">
        <f t="shared" si="109"/>
        <v/>
      </c>
      <c r="W929" s="392" t="str">
        <f t="shared" si="110"/>
        <v/>
      </c>
      <c r="X929" s="393"/>
      <c r="Y929" s="391" t="str">
        <f>IFERROR(VLOOKUP(Z929,BASE!$G$2:$H$3,2,0),"")</f>
        <v/>
      </c>
      <c r="Z929" s="393"/>
      <c r="AA929" s="391" t="str">
        <f>IFERROR(VLOOKUP(AB929,BASE!$J$2:$K$3,2,0),"")</f>
        <v/>
      </c>
      <c r="AB929" s="393"/>
      <c r="AC929" s="391" t="str">
        <f>IFERROR(VLOOKUP(AD929,BASE!M:N,2,0),"")</f>
        <v/>
      </c>
      <c r="AD929" s="393"/>
      <c r="AE929" s="391" t="str">
        <f>IFERROR(VLOOKUP(AF929,BASE!$P$2:$R$14,2,0),"")</f>
        <v/>
      </c>
      <c r="AF929" s="393"/>
      <c r="AG929" s="393"/>
      <c r="AH929" s="393"/>
      <c r="AI929" s="391" t="str">
        <f>IFERROR(VLOOKUP(AJ929,BASE!$D$2:$E$40,2,0),"")</f>
        <v/>
      </c>
      <c r="AJ929" s="393"/>
      <c r="AK929" s="394"/>
      <c r="AL929" s="394"/>
      <c r="AM929" s="394"/>
      <c r="AN929" s="394"/>
      <c r="AO929" s="394"/>
      <c r="AP929" s="394"/>
      <c r="AQ929" s="394"/>
      <c r="AR929" s="394"/>
      <c r="AS929" s="394"/>
      <c r="AT929" s="394"/>
      <c r="AU929" s="394"/>
      <c r="AV929" s="394"/>
      <c r="AW929" s="394"/>
      <c r="AX929" s="394"/>
      <c r="AY929" s="394"/>
      <c r="AZ929" s="394"/>
      <c r="BA929" s="394"/>
    </row>
    <row r="930" spans="1:53" ht="39.75" customHeight="1">
      <c r="A930" s="393"/>
      <c r="B930" s="394"/>
      <c r="C930" s="393"/>
      <c r="D930" s="393"/>
      <c r="E930" s="394"/>
      <c r="F930" s="393"/>
      <c r="G930" s="393"/>
      <c r="H930" s="394"/>
      <c r="I930" s="393"/>
      <c r="J930" s="393"/>
      <c r="K930" s="395"/>
      <c r="L930" s="393"/>
      <c r="M930" s="393"/>
      <c r="N930" s="393"/>
      <c r="O930" s="394"/>
      <c r="P930" s="393"/>
      <c r="Q930" s="393"/>
      <c r="R930" s="393"/>
      <c r="S930" s="396"/>
      <c r="T930" s="394"/>
      <c r="U930" s="393"/>
      <c r="V930" s="392" t="str">
        <f t="shared" si="109"/>
        <v/>
      </c>
      <c r="W930" s="392" t="str">
        <f t="shared" si="110"/>
        <v/>
      </c>
      <c r="X930" s="393"/>
      <c r="Y930" s="391" t="str">
        <f>IFERROR(VLOOKUP(Z930,BASE!$G$2:$H$3,2,0),"")</f>
        <v/>
      </c>
      <c r="Z930" s="393"/>
      <c r="AA930" s="391" t="str">
        <f>IFERROR(VLOOKUP(AB930,BASE!$J$2:$K$3,2,0),"")</f>
        <v/>
      </c>
      <c r="AB930" s="393"/>
      <c r="AC930" s="391" t="str">
        <f>IFERROR(VLOOKUP(AD930,BASE!M:N,2,0),"")</f>
        <v/>
      </c>
      <c r="AD930" s="393"/>
      <c r="AE930" s="391" t="str">
        <f>IFERROR(VLOOKUP(AF930,BASE!$P$2:$R$14,2,0),"")</f>
        <v/>
      </c>
      <c r="AF930" s="393"/>
      <c r="AG930" s="393"/>
      <c r="AH930" s="393"/>
      <c r="AI930" s="391" t="str">
        <f>IFERROR(VLOOKUP(AJ930,BASE!$D$2:$E$40,2,0),"")</f>
        <v/>
      </c>
      <c r="AJ930" s="393"/>
      <c r="AK930" s="394"/>
      <c r="AL930" s="394"/>
      <c r="AM930" s="394"/>
      <c r="AN930" s="394"/>
      <c r="AO930" s="394"/>
      <c r="AP930" s="394"/>
      <c r="AQ930" s="394"/>
      <c r="AR930" s="394"/>
      <c r="AS930" s="394"/>
      <c r="AT930" s="394"/>
      <c r="AU930" s="394"/>
      <c r="AV930" s="394"/>
      <c r="AW930" s="394"/>
      <c r="AX930" s="394"/>
      <c r="AY930" s="394"/>
      <c r="AZ930" s="394"/>
      <c r="BA930" s="394"/>
    </row>
    <row r="931" spans="1:53" ht="39.75" customHeight="1">
      <c r="A931" s="393"/>
      <c r="B931" s="394"/>
      <c r="C931" s="393"/>
      <c r="D931" s="393"/>
      <c r="E931" s="394"/>
      <c r="F931" s="393"/>
      <c r="G931" s="393"/>
      <c r="H931" s="394"/>
      <c r="I931" s="393"/>
      <c r="J931" s="393"/>
      <c r="K931" s="395"/>
      <c r="L931" s="393"/>
      <c r="M931" s="393"/>
      <c r="N931" s="393"/>
      <c r="O931" s="394"/>
      <c r="P931" s="393"/>
      <c r="Q931" s="393"/>
      <c r="R931" s="393"/>
      <c r="S931" s="396"/>
      <c r="T931" s="394"/>
      <c r="U931" s="393"/>
      <c r="V931" s="392" t="str">
        <f t="shared" si="109"/>
        <v/>
      </c>
      <c r="W931" s="392" t="str">
        <f t="shared" si="110"/>
        <v/>
      </c>
      <c r="X931" s="393"/>
      <c r="Y931" s="391" t="str">
        <f>IFERROR(VLOOKUP(Z931,BASE!$G$2:$H$3,2,0),"")</f>
        <v/>
      </c>
      <c r="Z931" s="393"/>
      <c r="AA931" s="391" t="str">
        <f>IFERROR(VLOOKUP(AB931,BASE!$J$2:$K$3,2,0),"")</f>
        <v/>
      </c>
      <c r="AB931" s="393"/>
      <c r="AC931" s="391" t="str">
        <f>IFERROR(VLOOKUP(AD931,BASE!M:N,2,0),"")</f>
        <v/>
      </c>
      <c r="AD931" s="393"/>
      <c r="AE931" s="391" t="str">
        <f>IFERROR(VLOOKUP(AF931,BASE!$P$2:$R$14,2,0),"")</f>
        <v/>
      </c>
      <c r="AF931" s="393"/>
      <c r="AG931" s="393"/>
      <c r="AH931" s="393"/>
      <c r="AI931" s="391" t="str">
        <f>IFERROR(VLOOKUP(AJ931,BASE!$D$2:$E$40,2,0),"")</f>
        <v/>
      </c>
      <c r="AJ931" s="393"/>
      <c r="AK931" s="394"/>
      <c r="AL931" s="394"/>
      <c r="AM931" s="394"/>
      <c r="AN931" s="394"/>
      <c r="AO931" s="394"/>
      <c r="AP931" s="394"/>
      <c r="AQ931" s="394"/>
      <c r="AR931" s="394"/>
      <c r="AS931" s="394"/>
      <c r="AT931" s="394"/>
      <c r="AU931" s="394"/>
      <c r="AV931" s="394"/>
      <c r="AW931" s="394"/>
      <c r="AX931" s="394"/>
      <c r="AY931" s="394"/>
      <c r="AZ931" s="394"/>
      <c r="BA931" s="394"/>
    </row>
    <row r="932" spans="1:53" ht="39.75" customHeight="1">
      <c r="A932" s="393"/>
      <c r="B932" s="394"/>
      <c r="C932" s="393"/>
      <c r="D932" s="393"/>
      <c r="E932" s="394"/>
      <c r="F932" s="393"/>
      <c r="G932" s="393"/>
      <c r="H932" s="394"/>
      <c r="I932" s="393"/>
      <c r="J932" s="393"/>
      <c r="K932" s="395"/>
      <c r="L932" s="393"/>
      <c r="M932" s="393"/>
      <c r="N932" s="393"/>
      <c r="O932" s="394"/>
      <c r="P932" s="393"/>
      <c r="Q932" s="393"/>
      <c r="R932" s="393"/>
      <c r="S932" s="396"/>
      <c r="T932" s="394"/>
      <c r="U932" s="393"/>
      <c r="V932" s="392" t="str">
        <f t="shared" si="109"/>
        <v/>
      </c>
      <c r="W932" s="392" t="str">
        <f t="shared" si="110"/>
        <v/>
      </c>
      <c r="X932" s="393"/>
      <c r="Y932" s="391" t="str">
        <f>IFERROR(VLOOKUP(Z932,BASE!$G$2:$H$3,2,0),"")</f>
        <v/>
      </c>
      <c r="Z932" s="393"/>
      <c r="AA932" s="391" t="str">
        <f>IFERROR(VLOOKUP(AB932,BASE!$J$2:$K$3,2,0),"")</f>
        <v/>
      </c>
      <c r="AB932" s="393"/>
      <c r="AC932" s="391" t="str">
        <f>IFERROR(VLOOKUP(AD932,BASE!M:N,2,0),"")</f>
        <v/>
      </c>
      <c r="AD932" s="393"/>
      <c r="AE932" s="391" t="str">
        <f>IFERROR(VLOOKUP(AF932,BASE!$P$2:$R$14,2,0),"")</f>
        <v/>
      </c>
      <c r="AF932" s="393"/>
      <c r="AG932" s="393"/>
      <c r="AH932" s="393"/>
      <c r="AI932" s="391" t="str">
        <f>IFERROR(VLOOKUP(AJ932,BASE!$D$2:$E$40,2,0),"")</f>
        <v/>
      </c>
      <c r="AJ932" s="393"/>
      <c r="AK932" s="394"/>
      <c r="AL932" s="394"/>
      <c r="AM932" s="394"/>
      <c r="AN932" s="394"/>
      <c r="AO932" s="394"/>
      <c r="AP932" s="394"/>
      <c r="AQ932" s="394"/>
      <c r="AR932" s="394"/>
      <c r="AS932" s="394"/>
      <c r="AT932" s="394"/>
      <c r="AU932" s="394"/>
      <c r="AV932" s="394"/>
      <c r="AW932" s="394"/>
      <c r="AX932" s="394"/>
      <c r="AY932" s="394"/>
      <c r="AZ932" s="394"/>
      <c r="BA932" s="394"/>
    </row>
    <row r="933" spans="1:53" ht="39.75" customHeight="1">
      <c r="A933" s="393"/>
      <c r="B933" s="394"/>
      <c r="C933" s="393"/>
      <c r="D933" s="393"/>
      <c r="E933" s="394"/>
      <c r="F933" s="393"/>
      <c r="G933" s="393"/>
      <c r="H933" s="394"/>
      <c r="I933" s="393"/>
      <c r="J933" s="393"/>
      <c r="K933" s="395"/>
      <c r="L933" s="393"/>
      <c r="M933" s="393"/>
      <c r="N933" s="393"/>
      <c r="O933" s="394"/>
      <c r="P933" s="393"/>
      <c r="Q933" s="393"/>
      <c r="R933" s="393"/>
      <c r="S933" s="396"/>
      <c r="T933" s="394"/>
      <c r="U933" s="393"/>
      <c r="V933" s="392" t="str">
        <f t="shared" si="109"/>
        <v/>
      </c>
      <c r="W933" s="392" t="str">
        <f t="shared" si="110"/>
        <v/>
      </c>
      <c r="X933" s="393"/>
      <c r="Y933" s="391" t="str">
        <f>IFERROR(VLOOKUP(Z933,BASE!$G$2:$H$3,2,0),"")</f>
        <v/>
      </c>
      <c r="Z933" s="393"/>
      <c r="AA933" s="391" t="str">
        <f>IFERROR(VLOOKUP(AB933,BASE!$J$2:$K$3,2,0),"")</f>
        <v/>
      </c>
      <c r="AB933" s="393"/>
      <c r="AC933" s="391" t="str">
        <f>IFERROR(VLOOKUP(AD933,BASE!M:N,2,0),"")</f>
        <v/>
      </c>
      <c r="AD933" s="393"/>
      <c r="AE933" s="391" t="str">
        <f>IFERROR(VLOOKUP(AF933,BASE!$P$2:$R$14,2,0),"")</f>
        <v/>
      </c>
      <c r="AF933" s="393"/>
      <c r="AG933" s="393"/>
      <c r="AH933" s="393"/>
      <c r="AI933" s="391" t="str">
        <f>IFERROR(VLOOKUP(AJ933,BASE!$D$2:$E$40,2,0),"")</f>
        <v/>
      </c>
      <c r="AJ933" s="393"/>
      <c r="AK933" s="394"/>
      <c r="AL933" s="394"/>
      <c r="AM933" s="394"/>
      <c r="AN933" s="394"/>
      <c r="AO933" s="394"/>
      <c r="AP933" s="394"/>
      <c r="AQ933" s="394"/>
      <c r="AR933" s="394"/>
      <c r="AS933" s="394"/>
      <c r="AT933" s="394"/>
      <c r="AU933" s="394"/>
      <c r="AV933" s="394"/>
      <c r="AW933" s="394"/>
      <c r="AX933" s="394"/>
      <c r="AY933" s="394"/>
      <c r="AZ933" s="394"/>
      <c r="BA933" s="394"/>
    </row>
    <row r="934" spans="1:53" ht="39.75" customHeight="1">
      <c r="A934" s="393"/>
      <c r="B934" s="394"/>
      <c r="C934" s="393"/>
      <c r="D934" s="393"/>
      <c r="E934" s="394"/>
      <c r="F934" s="393"/>
      <c r="G934" s="393"/>
      <c r="H934" s="394"/>
      <c r="I934" s="393"/>
      <c r="J934" s="393"/>
      <c r="K934" s="395"/>
      <c r="L934" s="393"/>
      <c r="M934" s="393"/>
      <c r="N934" s="393"/>
      <c r="O934" s="394"/>
      <c r="P934" s="393"/>
      <c r="Q934" s="393"/>
      <c r="R934" s="393"/>
      <c r="S934" s="396"/>
      <c r="T934" s="394"/>
      <c r="U934" s="393"/>
      <c r="V934" s="392" t="str">
        <f t="shared" si="109"/>
        <v/>
      </c>
      <c r="W934" s="392" t="str">
        <f t="shared" si="110"/>
        <v/>
      </c>
      <c r="X934" s="393"/>
      <c r="Y934" s="391" t="str">
        <f>IFERROR(VLOOKUP(Z934,BASE!$G$2:$H$3,2,0),"")</f>
        <v/>
      </c>
      <c r="Z934" s="393"/>
      <c r="AA934" s="391" t="str">
        <f>IFERROR(VLOOKUP(AB934,BASE!$J$2:$K$3,2,0),"")</f>
        <v/>
      </c>
      <c r="AB934" s="393"/>
      <c r="AC934" s="391" t="str">
        <f>IFERROR(VLOOKUP(AD934,BASE!M:N,2,0),"")</f>
        <v/>
      </c>
      <c r="AD934" s="393"/>
      <c r="AE934" s="391" t="str">
        <f>IFERROR(VLOOKUP(AF934,BASE!$P$2:$R$14,2,0),"")</f>
        <v/>
      </c>
      <c r="AF934" s="393"/>
      <c r="AG934" s="393"/>
      <c r="AH934" s="393"/>
      <c r="AI934" s="391" t="str">
        <f>IFERROR(VLOOKUP(AJ934,BASE!$D$2:$E$40,2,0),"")</f>
        <v/>
      </c>
      <c r="AJ934" s="393"/>
      <c r="AK934" s="394"/>
      <c r="AL934" s="394"/>
      <c r="AM934" s="394"/>
      <c r="AN934" s="394"/>
      <c r="AO934" s="394"/>
      <c r="AP934" s="394"/>
      <c r="AQ934" s="394"/>
      <c r="AR934" s="394"/>
      <c r="AS934" s="394"/>
      <c r="AT934" s="394"/>
      <c r="AU934" s="394"/>
      <c r="AV934" s="394"/>
      <c r="AW934" s="394"/>
      <c r="AX934" s="394"/>
      <c r="AY934" s="394"/>
      <c r="AZ934" s="394"/>
      <c r="BA934" s="394"/>
    </row>
    <row r="935" spans="1:53" ht="39.75" customHeight="1">
      <c r="A935" s="393"/>
      <c r="B935" s="394"/>
      <c r="C935" s="393"/>
      <c r="D935" s="393"/>
      <c r="E935" s="394"/>
      <c r="F935" s="393"/>
      <c r="G935" s="393"/>
      <c r="H935" s="394"/>
      <c r="I935" s="393"/>
      <c r="J935" s="393"/>
      <c r="K935" s="395"/>
      <c r="L935" s="393"/>
      <c r="M935" s="393"/>
      <c r="N935" s="393"/>
      <c r="O935" s="394"/>
      <c r="P935" s="393"/>
      <c r="Q935" s="393"/>
      <c r="R935" s="393"/>
      <c r="S935" s="396"/>
      <c r="T935" s="394"/>
      <c r="U935" s="393"/>
      <c r="V935" s="392" t="str">
        <f t="shared" si="109"/>
        <v/>
      </c>
      <c r="W935" s="392" t="str">
        <f t="shared" si="110"/>
        <v/>
      </c>
      <c r="X935" s="393"/>
      <c r="Y935" s="391" t="str">
        <f>IFERROR(VLOOKUP(Z935,BASE!$G$2:$H$3,2,0),"")</f>
        <v/>
      </c>
      <c r="Z935" s="393"/>
      <c r="AA935" s="391" t="str">
        <f>IFERROR(VLOOKUP(AB935,BASE!$J$2:$K$3,2,0),"")</f>
        <v/>
      </c>
      <c r="AB935" s="393"/>
      <c r="AC935" s="391" t="str">
        <f>IFERROR(VLOOKUP(AD935,BASE!M:N,2,0),"")</f>
        <v/>
      </c>
      <c r="AD935" s="393"/>
      <c r="AE935" s="391" t="str">
        <f>IFERROR(VLOOKUP(AF935,BASE!$P$2:$R$14,2,0),"")</f>
        <v/>
      </c>
      <c r="AF935" s="393"/>
      <c r="AG935" s="393"/>
      <c r="AH935" s="393"/>
      <c r="AI935" s="391" t="str">
        <f>IFERROR(VLOOKUP(AJ935,BASE!$D$2:$E$40,2,0),"")</f>
        <v/>
      </c>
      <c r="AJ935" s="393"/>
      <c r="AK935" s="394"/>
      <c r="AL935" s="394"/>
      <c r="AM935" s="394"/>
      <c r="AN935" s="394"/>
      <c r="AO935" s="394"/>
      <c r="AP935" s="394"/>
      <c r="AQ935" s="394"/>
      <c r="AR935" s="394"/>
      <c r="AS935" s="394"/>
      <c r="AT935" s="394"/>
      <c r="AU935" s="394"/>
      <c r="AV935" s="394"/>
      <c r="AW935" s="394"/>
      <c r="AX935" s="394"/>
      <c r="AY935" s="394"/>
      <c r="AZ935" s="394"/>
      <c r="BA935" s="394"/>
    </row>
    <row r="936" spans="1:53" ht="39.75" customHeight="1">
      <c r="A936" s="393"/>
      <c r="B936" s="394"/>
      <c r="C936" s="393"/>
      <c r="D936" s="393"/>
      <c r="E936" s="394"/>
      <c r="F936" s="393"/>
      <c r="G936" s="393"/>
      <c r="H936" s="394"/>
      <c r="I936" s="393"/>
      <c r="J936" s="393"/>
      <c r="K936" s="395"/>
      <c r="L936" s="393"/>
      <c r="M936" s="393"/>
      <c r="N936" s="393"/>
      <c r="O936" s="394"/>
      <c r="P936" s="393"/>
      <c r="Q936" s="393"/>
      <c r="R936" s="393"/>
      <c r="S936" s="396"/>
      <c r="T936" s="394"/>
      <c r="U936" s="393"/>
      <c r="V936" s="392" t="str">
        <f t="shared" si="109"/>
        <v/>
      </c>
      <c r="W936" s="392" t="str">
        <f t="shared" si="110"/>
        <v/>
      </c>
      <c r="X936" s="393"/>
      <c r="Y936" s="391" t="str">
        <f>IFERROR(VLOOKUP(Z936,BASE!$G$2:$H$3,2,0),"")</f>
        <v/>
      </c>
      <c r="Z936" s="393"/>
      <c r="AA936" s="391" t="str">
        <f>IFERROR(VLOOKUP(AB936,BASE!$J$2:$K$3,2,0),"")</f>
        <v/>
      </c>
      <c r="AB936" s="393"/>
      <c r="AC936" s="391" t="str">
        <f>IFERROR(VLOOKUP(AD936,BASE!M:N,2,0),"")</f>
        <v/>
      </c>
      <c r="AD936" s="393"/>
      <c r="AE936" s="391" t="str">
        <f>IFERROR(VLOOKUP(AF936,BASE!$P$2:$R$14,2,0),"")</f>
        <v/>
      </c>
      <c r="AF936" s="393"/>
      <c r="AG936" s="393"/>
      <c r="AH936" s="393"/>
      <c r="AI936" s="391" t="str">
        <f>IFERROR(VLOOKUP(AJ936,BASE!$D$2:$E$40,2,0),"")</f>
        <v/>
      </c>
      <c r="AJ936" s="393"/>
      <c r="AK936" s="394"/>
      <c r="AL936" s="394"/>
      <c r="AM936" s="394"/>
      <c r="AN936" s="394"/>
      <c r="AO936" s="394"/>
      <c r="AP936" s="394"/>
      <c r="AQ936" s="394"/>
      <c r="AR936" s="394"/>
      <c r="AS936" s="394"/>
      <c r="AT936" s="394"/>
      <c r="AU936" s="394"/>
      <c r="AV936" s="394"/>
      <c r="AW936" s="394"/>
      <c r="AX936" s="394"/>
      <c r="AY936" s="394"/>
      <c r="AZ936" s="394"/>
      <c r="BA936" s="394"/>
    </row>
    <row r="937" spans="1:53" ht="39.75" customHeight="1">
      <c r="A937" s="393"/>
      <c r="B937" s="394"/>
      <c r="C937" s="393"/>
      <c r="D937" s="393"/>
      <c r="E937" s="394"/>
      <c r="F937" s="393"/>
      <c r="G937" s="393"/>
      <c r="H937" s="394"/>
      <c r="I937" s="393"/>
      <c r="J937" s="393"/>
      <c r="K937" s="395"/>
      <c r="L937" s="393"/>
      <c r="M937" s="393"/>
      <c r="N937" s="393"/>
      <c r="O937" s="394"/>
      <c r="P937" s="393"/>
      <c r="Q937" s="393"/>
      <c r="R937" s="393"/>
      <c r="S937" s="396"/>
      <c r="T937" s="394"/>
      <c r="U937" s="393"/>
      <c r="V937" s="392" t="str">
        <f t="shared" si="109"/>
        <v/>
      </c>
      <c r="W937" s="392" t="str">
        <f t="shared" si="110"/>
        <v/>
      </c>
      <c r="X937" s="393"/>
      <c r="Y937" s="391" t="str">
        <f>IFERROR(VLOOKUP(Z937,BASE!$G$2:$H$3,2,0),"")</f>
        <v/>
      </c>
      <c r="Z937" s="393"/>
      <c r="AA937" s="391" t="str">
        <f>IFERROR(VLOOKUP(AB937,BASE!$J$2:$K$3,2,0),"")</f>
        <v/>
      </c>
      <c r="AB937" s="393"/>
      <c r="AC937" s="391" t="str">
        <f>IFERROR(VLOOKUP(AD937,BASE!M:N,2,0),"")</f>
        <v/>
      </c>
      <c r="AD937" s="393"/>
      <c r="AE937" s="391" t="str">
        <f>IFERROR(VLOOKUP(AF937,BASE!$P$2:$R$14,2,0),"")</f>
        <v/>
      </c>
      <c r="AF937" s="393"/>
      <c r="AG937" s="393"/>
      <c r="AH937" s="393"/>
      <c r="AI937" s="391" t="str">
        <f>IFERROR(VLOOKUP(AJ937,BASE!$D$2:$E$40,2,0),"")</f>
        <v/>
      </c>
      <c r="AJ937" s="393"/>
      <c r="AK937" s="394"/>
      <c r="AL937" s="394"/>
      <c r="AM937" s="394"/>
      <c r="AN937" s="394"/>
      <c r="AO937" s="394"/>
      <c r="AP937" s="394"/>
      <c r="AQ937" s="394"/>
      <c r="AR937" s="394"/>
      <c r="AS937" s="394"/>
      <c r="AT937" s="394"/>
      <c r="AU937" s="394"/>
      <c r="AV937" s="394"/>
      <c r="AW937" s="394"/>
      <c r="AX937" s="394"/>
      <c r="AY937" s="394"/>
      <c r="AZ937" s="394"/>
      <c r="BA937" s="394"/>
    </row>
    <row r="938" spans="1:53" ht="39.75" customHeight="1">
      <c r="A938" s="393"/>
      <c r="B938" s="394"/>
      <c r="C938" s="393"/>
      <c r="D938" s="393"/>
      <c r="E938" s="394"/>
      <c r="F938" s="393"/>
      <c r="G938" s="393"/>
      <c r="H938" s="394"/>
      <c r="I938" s="393"/>
      <c r="J938" s="393"/>
      <c r="K938" s="395"/>
      <c r="L938" s="393"/>
      <c r="M938" s="393"/>
      <c r="N938" s="393"/>
      <c r="O938" s="394"/>
      <c r="P938" s="393"/>
      <c r="Q938" s="393"/>
      <c r="R938" s="393"/>
      <c r="S938" s="396"/>
      <c r="T938" s="394"/>
      <c r="U938" s="393"/>
      <c r="V938" s="392" t="str">
        <f t="shared" si="109"/>
        <v/>
      </c>
      <c r="W938" s="392" t="str">
        <f t="shared" si="110"/>
        <v/>
      </c>
      <c r="X938" s="393"/>
      <c r="Y938" s="391" t="str">
        <f>IFERROR(VLOOKUP(Z938,BASE!$G$2:$H$3,2,0),"")</f>
        <v/>
      </c>
      <c r="Z938" s="393"/>
      <c r="AA938" s="391" t="str">
        <f>IFERROR(VLOOKUP(AB938,BASE!$J$2:$K$3,2,0),"")</f>
        <v/>
      </c>
      <c r="AB938" s="393"/>
      <c r="AC938" s="391" t="str">
        <f>IFERROR(VLOOKUP(AD938,BASE!M:N,2,0),"")</f>
        <v/>
      </c>
      <c r="AD938" s="393"/>
      <c r="AE938" s="391" t="str">
        <f>IFERROR(VLOOKUP(AF938,BASE!$P$2:$R$14,2,0),"")</f>
        <v/>
      </c>
      <c r="AF938" s="393"/>
      <c r="AG938" s="393"/>
      <c r="AH938" s="393"/>
      <c r="AI938" s="391" t="str">
        <f>IFERROR(VLOOKUP(AJ938,BASE!$D$2:$E$40,2,0),"")</f>
        <v/>
      </c>
      <c r="AJ938" s="393"/>
      <c r="AK938" s="394"/>
      <c r="AL938" s="394"/>
      <c r="AM938" s="394"/>
      <c r="AN938" s="394"/>
      <c r="AO938" s="394"/>
      <c r="AP938" s="394"/>
      <c r="AQ938" s="394"/>
      <c r="AR938" s="394"/>
      <c r="AS938" s="394"/>
      <c r="AT938" s="394"/>
      <c r="AU938" s="394"/>
      <c r="AV938" s="394"/>
      <c r="AW938" s="394"/>
      <c r="AX938" s="394"/>
      <c r="AY938" s="394"/>
      <c r="AZ938" s="394"/>
      <c r="BA938" s="394"/>
    </row>
    <row r="939" spans="1:53" ht="39.75" customHeight="1">
      <c r="A939" s="393"/>
      <c r="B939" s="394"/>
      <c r="C939" s="393"/>
      <c r="D939" s="393"/>
      <c r="E939" s="394"/>
      <c r="F939" s="393"/>
      <c r="G939" s="393"/>
      <c r="H939" s="394"/>
      <c r="I939" s="393"/>
      <c r="J939" s="393"/>
      <c r="K939" s="395"/>
      <c r="L939" s="393"/>
      <c r="M939" s="393"/>
      <c r="N939" s="393"/>
      <c r="O939" s="394"/>
      <c r="P939" s="393"/>
      <c r="Q939" s="393"/>
      <c r="R939" s="393"/>
      <c r="S939" s="396"/>
      <c r="T939" s="394"/>
      <c r="U939" s="393"/>
      <c r="V939" s="392" t="str">
        <f t="shared" si="109"/>
        <v/>
      </c>
      <c r="W939" s="392" t="str">
        <f t="shared" si="110"/>
        <v/>
      </c>
      <c r="X939" s="393"/>
      <c r="Y939" s="391" t="str">
        <f>IFERROR(VLOOKUP(Z939,BASE!$G$2:$H$3,2,0),"")</f>
        <v/>
      </c>
      <c r="Z939" s="393"/>
      <c r="AA939" s="391" t="str">
        <f>IFERROR(VLOOKUP(AB939,BASE!$J$2:$K$3,2,0),"")</f>
        <v/>
      </c>
      <c r="AB939" s="393"/>
      <c r="AC939" s="391" t="str">
        <f>IFERROR(VLOOKUP(AD939,BASE!M:N,2,0),"")</f>
        <v/>
      </c>
      <c r="AD939" s="393"/>
      <c r="AE939" s="391" t="str">
        <f>IFERROR(VLOOKUP(AF939,BASE!$P$2:$R$14,2,0),"")</f>
        <v/>
      </c>
      <c r="AF939" s="393"/>
      <c r="AG939" s="393"/>
      <c r="AH939" s="393"/>
      <c r="AI939" s="391" t="str">
        <f>IFERROR(VLOOKUP(AJ939,BASE!$D$2:$E$40,2,0),"")</f>
        <v/>
      </c>
      <c r="AJ939" s="393"/>
      <c r="AK939" s="394"/>
      <c r="AL939" s="394"/>
      <c r="AM939" s="394"/>
      <c r="AN939" s="394"/>
      <c r="AO939" s="394"/>
      <c r="AP939" s="394"/>
      <c r="AQ939" s="394"/>
      <c r="AR939" s="394"/>
      <c r="AS939" s="394"/>
      <c r="AT939" s="394"/>
      <c r="AU939" s="394"/>
      <c r="AV939" s="394"/>
      <c r="AW939" s="394"/>
      <c r="AX939" s="394"/>
      <c r="AY939" s="394"/>
      <c r="AZ939" s="394"/>
      <c r="BA939" s="394"/>
    </row>
    <row r="940" spans="1:53" ht="39.75" customHeight="1">
      <c r="A940" s="393"/>
      <c r="B940" s="394"/>
      <c r="C940" s="393"/>
      <c r="D940" s="393"/>
      <c r="E940" s="394"/>
      <c r="F940" s="393"/>
      <c r="G940" s="393"/>
      <c r="H940" s="394"/>
      <c r="I940" s="393"/>
      <c r="J940" s="393"/>
      <c r="K940" s="395"/>
      <c r="L940" s="393"/>
      <c r="M940" s="393"/>
      <c r="N940" s="393"/>
      <c r="O940" s="394"/>
      <c r="P940" s="393"/>
      <c r="Q940" s="393"/>
      <c r="R940" s="393"/>
      <c r="S940" s="396"/>
      <c r="T940" s="394"/>
      <c r="U940" s="393"/>
      <c r="V940" s="392" t="str">
        <f t="shared" si="109"/>
        <v/>
      </c>
      <c r="W940" s="392" t="str">
        <f t="shared" si="110"/>
        <v/>
      </c>
      <c r="X940" s="393"/>
      <c r="Y940" s="391" t="str">
        <f>IFERROR(VLOOKUP(Z940,BASE!$G$2:$H$3,2,0),"")</f>
        <v/>
      </c>
      <c r="Z940" s="393"/>
      <c r="AA940" s="391" t="str">
        <f>IFERROR(VLOOKUP(AB940,BASE!$J$2:$K$3,2,0),"")</f>
        <v/>
      </c>
      <c r="AB940" s="393"/>
      <c r="AC940" s="391" t="str">
        <f>IFERROR(VLOOKUP(AD940,BASE!M:N,2,0),"")</f>
        <v/>
      </c>
      <c r="AD940" s="393"/>
      <c r="AE940" s="391" t="str">
        <f>IFERROR(VLOOKUP(AF940,BASE!$P$2:$R$14,2,0),"")</f>
        <v/>
      </c>
      <c r="AF940" s="393"/>
      <c r="AG940" s="393"/>
      <c r="AH940" s="393"/>
      <c r="AI940" s="391" t="str">
        <f>IFERROR(VLOOKUP(AJ940,BASE!$D$2:$E$40,2,0),"")</f>
        <v/>
      </c>
      <c r="AJ940" s="393"/>
      <c r="AK940" s="394"/>
      <c r="AL940" s="394"/>
      <c r="AM940" s="394"/>
      <c r="AN940" s="394"/>
      <c r="AO940" s="394"/>
      <c r="AP940" s="394"/>
      <c r="AQ940" s="394"/>
      <c r="AR940" s="394"/>
      <c r="AS940" s="394"/>
      <c r="AT940" s="394"/>
      <c r="AU940" s="394"/>
      <c r="AV940" s="394"/>
      <c r="AW940" s="394"/>
      <c r="AX940" s="394"/>
      <c r="AY940" s="394"/>
      <c r="AZ940" s="394"/>
      <c r="BA940" s="394"/>
    </row>
    <row r="941" spans="1:53" ht="39.75" customHeight="1">
      <c r="A941" s="393"/>
      <c r="B941" s="394"/>
      <c r="C941" s="393"/>
      <c r="D941" s="393"/>
      <c r="E941" s="394"/>
      <c r="F941" s="393"/>
      <c r="G941" s="393"/>
      <c r="H941" s="394"/>
      <c r="I941" s="393"/>
      <c r="J941" s="393"/>
      <c r="K941" s="395"/>
      <c r="L941" s="393"/>
      <c r="M941" s="393"/>
      <c r="N941" s="393"/>
      <c r="O941" s="394"/>
      <c r="P941" s="393"/>
      <c r="Q941" s="393"/>
      <c r="R941" s="393"/>
      <c r="S941" s="396"/>
      <c r="T941" s="394"/>
      <c r="U941" s="393"/>
      <c r="V941" s="392" t="str">
        <f t="shared" si="109"/>
        <v/>
      </c>
      <c r="W941" s="392" t="str">
        <f t="shared" si="110"/>
        <v/>
      </c>
      <c r="X941" s="393"/>
      <c r="Y941" s="391" t="str">
        <f>IFERROR(VLOOKUP(Z941,BASE!$G$2:$H$3,2,0),"")</f>
        <v/>
      </c>
      <c r="Z941" s="393"/>
      <c r="AA941" s="391" t="str">
        <f>IFERROR(VLOOKUP(AB941,BASE!$J$2:$K$3,2,0),"")</f>
        <v/>
      </c>
      <c r="AB941" s="393"/>
      <c r="AC941" s="391" t="str">
        <f>IFERROR(VLOOKUP(AD941,BASE!M:N,2,0),"")</f>
        <v/>
      </c>
      <c r="AD941" s="393"/>
      <c r="AE941" s="391" t="str">
        <f>IFERROR(VLOOKUP(AF941,BASE!$P$2:$R$14,2,0),"")</f>
        <v/>
      </c>
      <c r="AF941" s="393"/>
      <c r="AG941" s="393"/>
      <c r="AH941" s="393"/>
      <c r="AI941" s="391" t="str">
        <f>IFERROR(VLOOKUP(AJ941,BASE!$D$2:$E$40,2,0),"")</f>
        <v/>
      </c>
      <c r="AJ941" s="393"/>
      <c r="AK941" s="394"/>
      <c r="AL941" s="394"/>
      <c r="AM941" s="394"/>
      <c r="AN941" s="394"/>
      <c r="AO941" s="394"/>
      <c r="AP941" s="394"/>
      <c r="AQ941" s="394"/>
      <c r="AR941" s="394"/>
      <c r="AS941" s="394"/>
      <c r="AT941" s="394"/>
      <c r="AU941" s="394"/>
      <c r="AV941" s="394"/>
      <c r="AW941" s="394"/>
      <c r="AX941" s="394"/>
      <c r="AY941" s="394"/>
      <c r="AZ941" s="394"/>
      <c r="BA941" s="394"/>
    </row>
    <row r="942" spans="1:53" ht="39.75" customHeight="1">
      <c r="A942" s="393"/>
      <c r="B942" s="394"/>
      <c r="C942" s="393"/>
      <c r="D942" s="393"/>
      <c r="E942" s="394"/>
      <c r="F942" s="393"/>
      <c r="G942" s="393"/>
      <c r="H942" s="394"/>
      <c r="I942" s="393"/>
      <c r="J942" s="393"/>
      <c r="K942" s="395"/>
      <c r="L942" s="393"/>
      <c r="M942" s="393"/>
      <c r="N942" s="393"/>
      <c r="O942" s="394"/>
      <c r="P942" s="393"/>
      <c r="Q942" s="393"/>
      <c r="R942" s="393"/>
      <c r="S942" s="396"/>
      <c r="T942" s="394"/>
      <c r="U942" s="393"/>
      <c r="V942" s="392" t="str">
        <f t="shared" si="109"/>
        <v/>
      </c>
      <c r="W942" s="392" t="str">
        <f t="shared" si="110"/>
        <v/>
      </c>
      <c r="X942" s="393"/>
      <c r="Y942" s="391" t="str">
        <f>IFERROR(VLOOKUP(Z942,BASE!$G$2:$H$3,2,0),"")</f>
        <v/>
      </c>
      <c r="Z942" s="393"/>
      <c r="AA942" s="391" t="str">
        <f>IFERROR(VLOOKUP(AB942,BASE!$J$2:$K$3,2,0),"")</f>
        <v/>
      </c>
      <c r="AB942" s="393"/>
      <c r="AC942" s="391" t="str">
        <f>IFERROR(VLOOKUP(AD942,BASE!M:N,2,0),"")</f>
        <v/>
      </c>
      <c r="AD942" s="393"/>
      <c r="AE942" s="391" t="str">
        <f>IFERROR(VLOOKUP(AF942,BASE!$P$2:$R$14,2,0),"")</f>
        <v/>
      </c>
      <c r="AF942" s="393"/>
      <c r="AG942" s="393"/>
      <c r="AH942" s="393"/>
      <c r="AI942" s="391" t="str">
        <f>IFERROR(VLOOKUP(AJ942,BASE!$D$2:$E$40,2,0),"")</f>
        <v/>
      </c>
      <c r="AJ942" s="393"/>
      <c r="AK942" s="394"/>
      <c r="AL942" s="394"/>
      <c r="AM942" s="394"/>
      <c r="AN942" s="394"/>
      <c r="AO942" s="394"/>
      <c r="AP942" s="394"/>
      <c r="AQ942" s="394"/>
      <c r="AR942" s="394"/>
      <c r="AS942" s="394"/>
      <c r="AT942" s="394"/>
      <c r="AU942" s="394"/>
      <c r="AV942" s="394"/>
      <c r="AW942" s="394"/>
      <c r="AX942" s="394"/>
      <c r="AY942" s="394"/>
      <c r="AZ942" s="394"/>
      <c r="BA942" s="394"/>
    </row>
    <row r="943" spans="1:53" ht="39.75" customHeight="1">
      <c r="A943" s="393"/>
      <c r="B943" s="394"/>
      <c r="C943" s="393"/>
      <c r="D943" s="393"/>
      <c r="E943" s="394"/>
      <c r="F943" s="393"/>
      <c r="G943" s="393"/>
      <c r="H943" s="394"/>
      <c r="I943" s="393"/>
      <c r="J943" s="393"/>
      <c r="K943" s="395"/>
      <c r="L943" s="393"/>
      <c r="M943" s="393"/>
      <c r="N943" s="393"/>
      <c r="O943" s="394"/>
      <c r="P943" s="393"/>
      <c r="Q943" s="393"/>
      <c r="R943" s="393"/>
      <c r="S943" s="396"/>
      <c r="T943" s="394"/>
      <c r="U943" s="393"/>
      <c r="V943" s="392" t="str">
        <f t="shared" si="109"/>
        <v/>
      </c>
      <c r="W943" s="392" t="str">
        <f t="shared" si="110"/>
        <v/>
      </c>
      <c r="X943" s="393"/>
      <c r="Y943" s="391" t="str">
        <f>IFERROR(VLOOKUP(Z943,BASE!$G$2:$H$3,2,0),"")</f>
        <v/>
      </c>
      <c r="Z943" s="393"/>
      <c r="AA943" s="391" t="str">
        <f>IFERROR(VLOOKUP(AB943,BASE!$J$2:$K$3,2,0),"")</f>
        <v/>
      </c>
      <c r="AB943" s="393"/>
      <c r="AC943" s="391" t="str">
        <f>IFERROR(VLOOKUP(AD943,BASE!M:N,2,0),"")</f>
        <v/>
      </c>
      <c r="AD943" s="393"/>
      <c r="AE943" s="391" t="str">
        <f>IFERROR(VLOOKUP(AF943,BASE!$P$2:$R$14,2,0),"")</f>
        <v/>
      </c>
      <c r="AF943" s="393"/>
      <c r="AG943" s="393"/>
      <c r="AH943" s="393"/>
      <c r="AI943" s="391" t="str">
        <f>IFERROR(VLOOKUP(AJ943,BASE!$D$2:$E$40,2,0),"")</f>
        <v/>
      </c>
      <c r="AJ943" s="393"/>
      <c r="AK943" s="394"/>
      <c r="AL943" s="394"/>
      <c r="AM943" s="394"/>
      <c r="AN943" s="394"/>
      <c r="AO943" s="394"/>
      <c r="AP943" s="394"/>
      <c r="AQ943" s="394"/>
      <c r="AR943" s="394"/>
      <c r="AS943" s="394"/>
      <c r="AT943" s="394"/>
      <c r="AU943" s="394"/>
      <c r="AV943" s="394"/>
      <c r="AW943" s="394"/>
      <c r="AX943" s="394"/>
      <c r="AY943" s="394"/>
      <c r="AZ943" s="394"/>
      <c r="BA943" s="394"/>
    </row>
    <row r="944" spans="1:53" ht="39.75" customHeight="1">
      <c r="A944" s="393"/>
      <c r="B944" s="394"/>
      <c r="C944" s="393"/>
      <c r="D944" s="393"/>
      <c r="E944" s="394"/>
      <c r="F944" s="393"/>
      <c r="G944" s="393"/>
      <c r="H944" s="394"/>
      <c r="I944" s="393"/>
      <c r="J944" s="393"/>
      <c r="K944" s="395"/>
      <c r="L944" s="393"/>
      <c r="M944" s="393"/>
      <c r="N944" s="393"/>
      <c r="O944" s="394"/>
      <c r="P944" s="393"/>
      <c r="Q944" s="393"/>
      <c r="R944" s="393"/>
      <c r="S944" s="396"/>
      <c r="T944" s="394"/>
      <c r="U944" s="393"/>
      <c r="V944" s="392" t="str">
        <f t="shared" si="109"/>
        <v/>
      </c>
      <c r="W944" s="392" t="str">
        <f t="shared" si="110"/>
        <v/>
      </c>
      <c r="X944" s="393"/>
      <c r="Y944" s="391" t="str">
        <f>IFERROR(VLOOKUP(Z944,BASE!$G$2:$H$3,2,0),"")</f>
        <v/>
      </c>
      <c r="Z944" s="393"/>
      <c r="AA944" s="391" t="str">
        <f>IFERROR(VLOOKUP(AB944,BASE!$J$2:$K$3,2,0),"")</f>
        <v/>
      </c>
      <c r="AB944" s="393"/>
      <c r="AC944" s="391" t="str">
        <f>IFERROR(VLOOKUP(AD944,BASE!M:N,2,0),"")</f>
        <v/>
      </c>
      <c r="AD944" s="393"/>
      <c r="AE944" s="391" t="str">
        <f>IFERROR(VLOOKUP(AF944,BASE!$P$2:$R$14,2,0),"")</f>
        <v/>
      </c>
      <c r="AF944" s="393"/>
      <c r="AG944" s="393"/>
      <c r="AH944" s="393"/>
      <c r="AI944" s="391" t="str">
        <f>IFERROR(VLOOKUP(AJ944,BASE!$D$2:$E$40,2,0),"")</f>
        <v/>
      </c>
      <c r="AJ944" s="393"/>
      <c r="AK944" s="394"/>
      <c r="AL944" s="394"/>
      <c r="AM944" s="394"/>
      <c r="AN944" s="394"/>
      <c r="AO944" s="394"/>
      <c r="AP944" s="394"/>
      <c r="AQ944" s="394"/>
      <c r="AR944" s="394"/>
      <c r="AS944" s="394"/>
      <c r="AT944" s="394"/>
      <c r="AU944" s="394"/>
      <c r="AV944" s="394"/>
      <c r="AW944" s="394"/>
      <c r="AX944" s="394"/>
      <c r="AY944" s="394"/>
      <c r="AZ944" s="394"/>
      <c r="BA944" s="394"/>
    </row>
    <row r="945" spans="1:53" ht="39.75" customHeight="1">
      <c r="A945" s="393"/>
      <c r="B945" s="394"/>
      <c r="C945" s="393"/>
      <c r="D945" s="393"/>
      <c r="E945" s="394"/>
      <c r="F945" s="393"/>
      <c r="G945" s="393"/>
      <c r="H945" s="394"/>
      <c r="I945" s="393"/>
      <c r="J945" s="393"/>
      <c r="K945" s="395"/>
      <c r="L945" s="393"/>
      <c r="M945" s="393"/>
      <c r="N945" s="393"/>
      <c r="O945" s="394"/>
      <c r="P945" s="393"/>
      <c r="Q945" s="393"/>
      <c r="R945" s="393"/>
      <c r="S945" s="396"/>
      <c r="T945" s="394"/>
      <c r="U945" s="393"/>
      <c r="V945" s="392" t="str">
        <f t="shared" si="109"/>
        <v/>
      </c>
      <c r="W945" s="392" t="str">
        <f t="shared" si="110"/>
        <v/>
      </c>
      <c r="X945" s="393"/>
      <c r="Y945" s="391" t="str">
        <f>IFERROR(VLOOKUP(Z945,BASE!$G$2:$H$3,2,0),"")</f>
        <v/>
      </c>
      <c r="Z945" s="393"/>
      <c r="AA945" s="391" t="str">
        <f>IFERROR(VLOOKUP(AB945,BASE!$J$2:$K$3,2,0),"")</f>
        <v/>
      </c>
      <c r="AB945" s="393"/>
      <c r="AC945" s="391" t="str">
        <f>IFERROR(VLOOKUP(AD945,BASE!M:N,2,0),"")</f>
        <v/>
      </c>
      <c r="AD945" s="393"/>
      <c r="AE945" s="391" t="str">
        <f>IFERROR(VLOOKUP(AF945,BASE!$P$2:$R$14,2,0),"")</f>
        <v/>
      </c>
      <c r="AF945" s="393"/>
      <c r="AG945" s="393"/>
      <c r="AH945" s="393"/>
      <c r="AI945" s="391" t="str">
        <f>IFERROR(VLOOKUP(AJ945,BASE!$D$2:$E$40,2,0),"")</f>
        <v/>
      </c>
      <c r="AJ945" s="393"/>
      <c r="AK945" s="394"/>
      <c r="AL945" s="394"/>
      <c r="AM945" s="394"/>
      <c r="AN945" s="394"/>
      <c r="AO945" s="394"/>
      <c r="AP945" s="394"/>
      <c r="AQ945" s="394"/>
      <c r="AR945" s="394"/>
      <c r="AS945" s="394"/>
      <c r="AT945" s="394"/>
      <c r="AU945" s="394"/>
      <c r="AV945" s="394"/>
      <c r="AW945" s="394"/>
      <c r="AX945" s="394"/>
      <c r="AY945" s="394"/>
      <c r="AZ945" s="394"/>
      <c r="BA945" s="394"/>
    </row>
    <row r="946" spans="1:53" ht="39.75" customHeight="1">
      <c r="A946" s="393"/>
      <c r="B946" s="394"/>
      <c r="C946" s="393"/>
      <c r="D946" s="393"/>
      <c r="E946" s="394"/>
      <c r="F946" s="393"/>
      <c r="G946" s="393"/>
      <c r="H946" s="394"/>
      <c r="I946" s="393"/>
      <c r="J946" s="393"/>
      <c r="K946" s="395"/>
      <c r="L946" s="393"/>
      <c r="M946" s="393"/>
      <c r="N946" s="393"/>
      <c r="O946" s="394"/>
      <c r="P946" s="393"/>
      <c r="Q946" s="393"/>
      <c r="R946" s="393"/>
      <c r="S946" s="396"/>
      <c r="T946" s="394"/>
      <c r="U946" s="393"/>
      <c r="V946" s="392" t="str">
        <f t="shared" si="109"/>
        <v/>
      </c>
      <c r="W946" s="392" t="str">
        <f t="shared" si="110"/>
        <v/>
      </c>
      <c r="X946" s="393"/>
      <c r="Y946" s="391" t="str">
        <f>IFERROR(VLOOKUP(Z946,BASE!$G$2:$H$3,2,0),"")</f>
        <v/>
      </c>
      <c r="Z946" s="393"/>
      <c r="AA946" s="391" t="str">
        <f>IFERROR(VLOOKUP(AB946,BASE!$J$2:$K$3,2,0),"")</f>
        <v/>
      </c>
      <c r="AB946" s="393"/>
      <c r="AC946" s="391" t="str">
        <f>IFERROR(VLOOKUP(AD946,BASE!M:N,2,0),"")</f>
        <v/>
      </c>
      <c r="AD946" s="393"/>
      <c r="AE946" s="391" t="str">
        <f>IFERROR(VLOOKUP(AF946,BASE!$P$2:$R$14,2,0),"")</f>
        <v/>
      </c>
      <c r="AF946" s="393"/>
      <c r="AG946" s="393"/>
      <c r="AH946" s="393"/>
      <c r="AI946" s="391" t="str">
        <f>IFERROR(VLOOKUP(AJ946,BASE!$D$2:$E$40,2,0),"")</f>
        <v/>
      </c>
      <c r="AJ946" s="393"/>
      <c r="AK946" s="394"/>
      <c r="AL946" s="394"/>
      <c r="AM946" s="394"/>
      <c r="AN946" s="394"/>
      <c r="AO946" s="394"/>
      <c r="AP946" s="394"/>
      <c r="AQ946" s="394"/>
      <c r="AR946" s="394"/>
      <c r="AS946" s="394"/>
      <c r="AT946" s="394"/>
      <c r="AU946" s="394"/>
      <c r="AV946" s="394"/>
      <c r="AW946" s="394"/>
      <c r="AX946" s="394"/>
      <c r="AY946" s="394"/>
      <c r="AZ946" s="394"/>
      <c r="BA946" s="394"/>
    </row>
    <row r="947" spans="1:53" ht="39.75" customHeight="1">
      <c r="A947" s="393"/>
      <c r="B947" s="394"/>
      <c r="C947" s="393"/>
      <c r="D947" s="393"/>
      <c r="E947" s="394"/>
      <c r="F947" s="393"/>
      <c r="G947" s="393"/>
      <c r="H947" s="394"/>
      <c r="I947" s="393"/>
      <c r="J947" s="393"/>
      <c r="K947" s="395"/>
      <c r="L947" s="393"/>
      <c r="M947" s="393"/>
      <c r="N947" s="393"/>
      <c r="O947" s="394"/>
      <c r="P947" s="393"/>
      <c r="Q947" s="393"/>
      <c r="R947" s="393"/>
      <c r="S947" s="396"/>
      <c r="T947" s="394"/>
      <c r="U947" s="393"/>
      <c r="V947" s="392" t="str">
        <f t="shared" si="109"/>
        <v/>
      </c>
      <c r="W947" s="392" t="str">
        <f t="shared" si="110"/>
        <v/>
      </c>
      <c r="X947" s="393"/>
      <c r="Y947" s="391" t="str">
        <f>IFERROR(VLOOKUP(Z947,BASE!$G$2:$H$3,2,0),"")</f>
        <v/>
      </c>
      <c r="Z947" s="393"/>
      <c r="AA947" s="391" t="str">
        <f>IFERROR(VLOOKUP(AB947,BASE!$J$2:$K$3,2,0),"")</f>
        <v/>
      </c>
      <c r="AB947" s="393"/>
      <c r="AC947" s="391" t="str">
        <f>IFERROR(VLOOKUP(AD947,BASE!M:N,2,0),"")</f>
        <v/>
      </c>
      <c r="AD947" s="393"/>
      <c r="AE947" s="391" t="str">
        <f>IFERROR(VLOOKUP(AF947,BASE!$P$2:$R$14,2,0),"")</f>
        <v/>
      </c>
      <c r="AF947" s="393"/>
      <c r="AG947" s="393"/>
      <c r="AH947" s="393"/>
      <c r="AI947" s="391" t="str">
        <f>IFERROR(VLOOKUP(AJ947,BASE!$D$2:$E$40,2,0),"")</f>
        <v/>
      </c>
      <c r="AJ947" s="393"/>
      <c r="AK947" s="394"/>
      <c r="AL947" s="394"/>
      <c r="AM947" s="394"/>
      <c r="AN947" s="394"/>
      <c r="AO947" s="394"/>
      <c r="AP947" s="394"/>
      <c r="AQ947" s="394"/>
      <c r="AR947" s="394"/>
      <c r="AS947" s="394"/>
      <c r="AT947" s="394"/>
      <c r="AU947" s="394"/>
      <c r="AV947" s="394"/>
      <c r="AW947" s="394"/>
      <c r="AX947" s="394"/>
      <c r="AY947" s="394"/>
      <c r="AZ947" s="394"/>
      <c r="BA947" s="394"/>
    </row>
    <row r="948" spans="1:53" ht="39.75" customHeight="1">
      <c r="A948" s="393"/>
      <c r="B948" s="394"/>
      <c r="C948" s="393"/>
      <c r="D948" s="393"/>
      <c r="E948" s="394"/>
      <c r="F948" s="393"/>
      <c r="G948" s="393"/>
      <c r="H948" s="394"/>
      <c r="I948" s="393"/>
      <c r="J948" s="393"/>
      <c r="K948" s="395"/>
      <c r="L948" s="393"/>
      <c r="M948" s="393"/>
      <c r="N948" s="393"/>
      <c r="O948" s="394"/>
      <c r="P948" s="393"/>
      <c r="Q948" s="393"/>
      <c r="R948" s="393"/>
      <c r="S948" s="396"/>
      <c r="T948" s="394"/>
      <c r="U948" s="393"/>
      <c r="V948" s="392" t="str">
        <f t="shared" si="109"/>
        <v/>
      </c>
      <c r="W948" s="392" t="str">
        <f t="shared" si="110"/>
        <v/>
      </c>
      <c r="X948" s="393"/>
      <c r="Y948" s="391" t="str">
        <f>IFERROR(VLOOKUP(Z948,BASE!$G$2:$H$3,2,0),"")</f>
        <v/>
      </c>
      <c r="Z948" s="393"/>
      <c r="AA948" s="391" t="str">
        <f>IFERROR(VLOOKUP(AB948,BASE!$J$2:$K$3,2,0),"")</f>
        <v/>
      </c>
      <c r="AB948" s="393"/>
      <c r="AC948" s="391" t="str">
        <f>IFERROR(VLOOKUP(AD948,BASE!M:N,2,0),"")</f>
        <v/>
      </c>
      <c r="AD948" s="393"/>
      <c r="AE948" s="391" t="str">
        <f>IFERROR(VLOOKUP(AF948,BASE!$P$2:$R$14,2,0),"")</f>
        <v/>
      </c>
      <c r="AF948" s="393"/>
      <c r="AG948" s="393"/>
      <c r="AH948" s="393"/>
      <c r="AI948" s="391" t="str">
        <f>IFERROR(VLOOKUP(AJ948,BASE!$D$2:$E$40,2,0),"")</f>
        <v/>
      </c>
      <c r="AJ948" s="393"/>
      <c r="AK948" s="394"/>
      <c r="AL948" s="394"/>
      <c r="AM948" s="394"/>
      <c r="AN948" s="394"/>
      <c r="AO948" s="394"/>
      <c r="AP948" s="394"/>
      <c r="AQ948" s="394"/>
      <c r="AR948" s="394"/>
      <c r="AS948" s="394"/>
      <c r="AT948" s="394"/>
      <c r="AU948" s="394"/>
      <c r="AV948" s="394"/>
      <c r="AW948" s="394"/>
      <c r="AX948" s="394"/>
      <c r="AY948" s="394"/>
      <c r="AZ948" s="394"/>
      <c r="BA948" s="394"/>
    </row>
    <row r="949" spans="1:53" ht="39.75" customHeight="1">
      <c r="A949" s="393"/>
      <c r="B949" s="394"/>
      <c r="C949" s="393"/>
      <c r="D949" s="393"/>
      <c r="E949" s="394"/>
      <c r="F949" s="393"/>
      <c r="G949" s="393"/>
      <c r="H949" s="394"/>
      <c r="I949" s="393"/>
      <c r="J949" s="393"/>
      <c r="K949" s="395"/>
      <c r="L949" s="393"/>
      <c r="M949" s="393"/>
      <c r="N949" s="393"/>
      <c r="O949" s="394"/>
      <c r="P949" s="393"/>
      <c r="Q949" s="393"/>
      <c r="R949" s="393"/>
      <c r="S949" s="396"/>
      <c r="T949" s="394"/>
      <c r="U949" s="393"/>
      <c r="V949" s="392" t="str">
        <f t="shared" si="109"/>
        <v/>
      </c>
      <c r="W949" s="392" t="str">
        <f t="shared" si="110"/>
        <v/>
      </c>
      <c r="X949" s="393"/>
      <c r="Y949" s="391" t="str">
        <f>IFERROR(VLOOKUP(Z949,BASE!$G$2:$H$3,2,0),"")</f>
        <v/>
      </c>
      <c r="Z949" s="393"/>
      <c r="AA949" s="391" t="str">
        <f>IFERROR(VLOOKUP(AB949,BASE!$J$2:$K$3,2,0),"")</f>
        <v/>
      </c>
      <c r="AB949" s="393"/>
      <c r="AC949" s="391" t="str">
        <f>IFERROR(VLOOKUP(AD949,BASE!M:N,2,0),"")</f>
        <v/>
      </c>
      <c r="AD949" s="393"/>
      <c r="AE949" s="391" t="str">
        <f>IFERROR(VLOOKUP(AF949,BASE!$P$2:$R$14,2,0),"")</f>
        <v/>
      </c>
      <c r="AF949" s="393"/>
      <c r="AG949" s="393"/>
      <c r="AH949" s="393"/>
      <c r="AI949" s="391" t="str">
        <f>IFERROR(VLOOKUP(AJ949,BASE!$D$2:$E$40,2,0),"")</f>
        <v/>
      </c>
      <c r="AJ949" s="393"/>
      <c r="AK949" s="394"/>
      <c r="AL949" s="394"/>
      <c r="AM949" s="394"/>
      <c r="AN949" s="394"/>
      <c r="AO949" s="394"/>
      <c r="AP949" s="394"/>
      <c r="AQ949" s="394"/>
      <c r="AR949" s="394"/>
      <c r="AS949" s="394"/>
      <c r="AT949" s="394"/>
      <c r="AU949" s="394"/>
      <c r="AV949" s="394"/>
      <c r="AW949" s="394"/>
      <c r="AX949" s="394"/>
      <c r="AY949" s="394"/>
      <c r="AZ949" s="394"/>
      <c r="BA949" s="394"/>
    </row>
    <row r="950" spans="1:53" ht="39.75" customHeight="1">
      <c r="A950" s="393"/>
      <c r="B950" s="394"/>
      <c r="C950" s="393"/>
      <c r="D950" s="393"/>
      <c r="E950" s="394"/>
      <c r="F950" s="393"/>
      <c r="G950" s="393"/>
      <c r="H950" s="394"/>
      <c r="I950" s="393"/>
      <c r="J950" s="393"/>
      <c r="K950" s="395"/>
      <c r="L950" s="393"/>
      <c r="M950" s="393"/>
      <c r="N950" s="393"/>
      <c r="O950" s="394"/>
      <c r="P950" s="393"/>
      <c r="Q950" s="393"/>
      <c r="R950" s="393"/>
      <c r="S950" s="396"/>
      <c r="T950" s="394"/>
      <c r="U950" s="393"/>
      <c r="V950" s="392" t="str">
        <f t="shared" si="109"/>
        <v/>
      </c>
      <c r="W950" s="392" t="str">
        <f t="shared" si="110"/>
        <v/>
      </c>
      <c r="X950" s="393"/>
      <c r="Y950" s="391" t="str">
        <f>IFERROR(VLOOKUP(Z950,BASE!$G$2:$H$3,2,0),"")</f>
        <v/>
      </c>
      <c r="Z950" s="393"/>
      <c r="AA950" s="391" t="str">
        <f>IFERROR(VLOOKUP(AB950,BASE!$J$2:$K$3,2,0),"")</f>
        <v/>
      </c>
      <c r="AB950" s="393"/>
      <c r="AC950" s="391" t="str">
        <f>IFERROR(VLOOKUP(AD950,BASE!M:N,2,0),"")</f>
        <v/>
      </c>
      <c r="AD950" s="393"/>
      <c r="AE950" s="391" t="str">
        <f>IFERROR(VLOOKUP(AF950,BASE!$P$2:$R$14,2,0),"")</f>
        <v/>
      </c>
      <c r="AF950" s="393"/>
      <c r="AG950" s="393"/>
      <c r="AH950" s="393"/>
      <c r="AI950" s="391" t="str">
        <f>IFERROR(VLOOKUP(AJ950,BASE!$D$2:$E$40,2,0),"")</f>
        <v/>
      </c>
      <c r="AJ950" s="393"/>
      <c r="AK950" s="394"/>
      <c r="AL950" s="394"/>
      <c r="AM950" s="394"/>
      <c r="AN950" s="394"/>
      <c r="AO950" s="394"/>
      <c r="AP950" s="394"/>
      <c r="AQ950" s="394"/>
      <c r="AR950" s="394"/>
      <c r="AS950" s="394"/>
      <c r="AT950" s="394"/>
      <c r="AU950" s="394"/>
      <c r="AV950" s="394"/>
      <c r="AW950" s="394"/>
      <c r="AX950" s="394"/>
      <c r="AY950" s="394"/>
      <c r="AZ950" s="394"/>
      <c r="BA950" s="394"/>
    </row>
    <row r="951" spans="1:53" ht="39.75" customHeight="1">
      <c r="A951" s="393"/>
      <c r="B951" s="394"/>
      <c r="C951" s="393"/>
      <c r="D951" s="393"/>
      <c r="E951" s="394"/>
      <c r="F951" s="393"/>
      <c r="G951" s="393"/>
      <c r="H951" s="394"/>
      <c r="I951" s="393"/>
      <c r="J951" s="393"/>
      <c r="K951" s="395"/>
      <c r="L951" s="393"/>
      <c r="M951" s="393"/>
      <c r="N951" s="393"/>
      <c r="O951" s="394"/>
      <c r="P951" s="393"/>
      <c r="Q951" s="393"/>
      <c r="R951" s="393"/>
      <c r="S951" s="396"/>
      <c r="T951" s="394"/>
      <c r="U951" s="393"/>
      <c r="V951" s="392" t="str">
        <f t="shared" si="109"/>
        <v/>
      </c>
      <c r="W951" s="392" t="str">
        <f t="shared" si="110"/>
        <v/>
      </c>
      <c r="X951" s="393"/>
      <c r="Y951" s="391" t="str">
        <f>IFERROR(VLOOKUP(Z951,BASE!$G$2:$H$3,2,0),"")</f>
        <v/>
      </c>
      <c r="Z951" s="393"/>
      <c r="AA951" s="391" t="str">
        <f>IFERROR(VLOOKUP(AB951,BASE!$J$2:$K$3,2,0),"")</f>
        <v/>
      </c>
      <c r="AB951" s="393"/>
      <c r="AC951" s="391" t="str">
        <f>IFERROR(VLOOKUP(AD951,BASE!M:N,2,0),"")</f>
        <v/>
      </c>
      <c r="AD951" s="393"/>
      <c r="AE951" s="391" t="str">
        <f>IFERROR(VLOOKUP(AF951,BASE!$P$2:$R$14,2,0),"")</f>
        <v/>
      </c>
      <c r="AF951" s="393"/>
      <c r="AG951" s="393"/>
      <c r="AH951" s="393"/>
      <c r="AI951" s="391" t="str">
        <f>IFERROR(VLOOKUP(AJ951,BASE!$D$2:$E$40,2,0),"")</f>
        <v/>
      </c>
      <c r="AJ951" s="393"/>
      <c r="AK951" s="394"/>
      <c r="AL951" s="394"/>
      <c r="AM951" s="394"/>
      <c r="AN951" s="394"/>
      <c r="AO951" s="394"/>
      <c r="AP951" s="394"/>
      <c r="AQ951" s="394"/>
      <c r="AR951" s="394"/>
      <c r="AS951" s="394"/>
      <c r="AT951" s="394"/>
      <c r="AU951" s="394"/>
      <c r="AV951" s="394"/>
      <c r="AW951" s="394"/>
      <c r="AX951" s="394"/>
      <c r="AY951" s="394"/>
      <c r="AZ951" s="394"/>
      <c r="BA951" s="394"/>
    </row>
    <row r="952" spans="1:53" ht="39.75" customHeight="1">
      <c r="A952" s="393"/>
      <c r="B952" s="394"/>
      <c r="C952" s="393"/>
      <c r="D952" s="393"/>
      <c r="E952" s="394"/>
      <c r="F952" s="393"/>
      <c r="G952" s="393"/>
      <c r="H952" s="394"/>
      <c r="I952" s="393"/>
      <c r="J952" s="393"/>
      <c r="K952" s="395"/>
      <c r="L952" s="393"/>
      <c r="M952" s="393"/>
      <c r="N952" s="393"/>
      <c r="O952" s="394"/>
      <c r="P952" s="393"/>
      <c r="Q952" s="393"/>
      <c r="R952" s="393"/>
      <c r="S952" s="396"/>
      <c r="T952" s="394"/>
      <c r="U952" s="393"/>
      <c r="V952" s="392" t="str">
        <f t="shared" si="109"/>
        <v/>
      </c>
      <c r="W952" s="392" t="str">
        <f t="shared" si="110"/>
        <v/>
      </c>
      <c r="X952" s="393"/>
      <c r="Y952" s="391" t="str">
        <f>IFERROR(VLOOKUP(Z952,BASE!$G$2:$H$3,2,0),"")</f>
        <v/>
      </c>
      <c r="Z952" s="393"/>
      <c r="AA952" s="391" t="str">
        <f>IFERROR(VLOOKUP(AB952,BASE!$J$2:$K$3,2,0),"")</f>
        <v/>
      </c>
      <c r="AB952" s="393"/>
      <c r="AC952" s="391" t="str">
        <f>IFERROR(VLOOKUP(AD952,BASE!M:N,2,0),"")</f>
        <v/>
      </c>
      <c r="AD952" s="393"/>
      <c r="AE952" s="391" t="str">
        <f>IFERROR(VLOOKUP(AF952,BASE!$P$2:$R$14,2,0),"")</f>
        <v/>
      </c>
      <c r="AF952" s="393"/>
      <c r="AG952" s="393"/>
      <c r="AH952" s="393"/>
      <c r="AI952" s="391" t="str">
        <f>IFERROR(VLOOKUP(AJ952,BASE!$D$2:$E$40,2,0),"")</f>
        <v/>
      </c>
      <c r="AJ952" s="393"/>
      <c r="AK952" s="394"/>
      <c r="AL952" s="394"/>
      <c r="AM952" s="394"/>
      <c r="AN952" s="394"/>
      <c r="AO952" s="394"/>
      <c r="AP952" s="394"/>
      <c r="AQ952" s="394"/>
      <c r="AR952" s="394"/>
      <c r="AS952" s="394"/>
      <c r="AT952" s="394"/>
      <c r="AU952" s="394"/>
      <c r="AV952" s="394"/>
      <c r="AW952" s="394"/>
      <c r="AX952" s="394"/>
      <c r="AY952" s="394"/>
      <c r="AZ952" s="394"/>
      <c r="BA952" s="394"/>
    </row>
    <row r="953" spans="1:53" ht="39.75" customHeight="1">
      <c r="A953" s="393"/>
      <c r="B953" s="394"/>
      <c r="C953" s="393"/>
      <c r="D953" s="393"/>
      <c r="E953" s="394"/>
      <c r="F953" s="393"/>
      <c r="G953" s="393"/>
      <c r="H953" s="394"/>
      <c r="I953" s="393"/>
      <c r="J953" s="393"/>
      <c r="K953" s="395"/>
      <c r="L953" s="393"/>
      <c r="M953" s="393"/>
      <c r="N953" s="393"/>
      <c r="O953" s="394"/>
      <c r="P953" s="393"/>
      <c r="Q953" s="393"/>
      <c r="R953" s="393"/>
      <c r="S953" s="396"/>
      <c r="T953" s="394"/>
      <c r="U953" s="393"/>
      <c r="V953" s="392" t="str">
        <f t="shared" si="109"/>
        <v/>
      </c>
      <c r="W953" s="392" t="str">
        <f t="shared" si="110"/>
        <v/>
      </c>
      <c r="X953" s="393"/>
      <c r="Y953" s="391" t="str">
        <f>IFERROR(VLOOKUP(Z953,BASE!$G$2:$H$3,2,0),"")</f>
        <v/>
      </c>
      <c r="Z953" s="393"/>
      <c r="AA953" s="391" t="str">
        <f>IFERROR(VLOOKUP(AB953,BASE!$J$2:$K$3,2,0),"")</f>
        <v/>
      </c>
      <c r="AB953" s="393"/>
      <c r="AC953" s="391" t="str">
        <f>IFERROR(VLOOKUP(AD953,BASE!M:N,2,0),"")</f>
        <v/>
      </c>
      <c r="AD953" s="393"/>
      <c r="AE953" s="391" t="str">
        <f>IFERROR(VLOOKUP(AF953,BASE!$P$2:$R$14,2,0),"")</f>
        <v/>
      </c>
      <c r="AF953" s="393"/>
      <c r="AG953" s="393"/>
      <c r="AH953" s="393"/>
      <c r="AI953" s="391" t="str">
        <f>IFERROR(VLOOKUP(AJ953,BASE!$D$2:$E$40,2,0),"")</f>
        <v/>
      </c>
      <c r="AJ953" s="393"/>
      <c r="AK953" s="394"/>
      <c r="AL953" s="394"/>
      <c r="AM953" s="394"/>
      <c r="AN953" s="394"/>
      <c r="AO953" s="394"/>
      <c r="AP953" s="394"/>
      <c r="AQ953" s="394"/>
      <c r="AR953" s="394"/>
      <c r="AS953" s="394"/>
      <c r="AT953" s="394"/>
      <c r="AU953" s="394"/>
      <c r="AV953" s="394"/>
      <c r="AW953" s="394"/>
      <c r="AX953" s="394"/>
      <c r="AY953" s="394"/>
      <c r="AZ953" s="394"/>
      <c r="BA953" s="394"/>
    </row>
    <row r="954" spans="1:53" ht="39.75" customHeight="1">
      <c r="A954" s="393"/>
      <c r="B954" s="394"/>
      <c r="C954" s="393"/>
      <c r="D954" s="393"/>
      <c r="E954" s="394"/>
      <c r="F954" s="393"/>
      <c r="G954" s="393"/>
      <c r="H954" s="394"/>
      <c r="I954" s="393"/>
      <c r="J954" s="393"/>
      <c r="K954" s="395"/>
      <c r="L954" s="393"/>
      <c r="M954" s="393"/>
      <c r="N954" s="393"/>
      <c r="O954" s="394"/>
      <c r="P954" s="393"/>
      <c r="Q954" s="393"/>
      <c r="R954" s="393"/>
      <c r="S954" s="396"/>
      <c r="T954" s="394"/>
      <c r="U954" s="393"/>
      <c r="V954" s="392" t="str">
        <f t="shared" si="109"/>
        <v/>
      </c>
      <c r="W954" s="392" t="str">
        <f t="shared" si="110"/>
        <v/>
      </c>
      <c r="X954" s="393"/>
      <c r="Y954" s="391" t="str">
        <f>IFERROR(VLOOKUP(Z954,BASE!$G$2:$H$3,2,0),"")</f>
        <v/>
      </c>
      <c r="Z954" s="393"/>
      <c r="AA954" s="391" t="str">
        <f>IFERROR(VLOOKUP(AB954,BASE!$J$2:$K$3,2,0),"")</f>
        <v/>
      </c>
      <c r="AB954" s="393"/>
      <c r="AC954" s="391" t="str">
        <f>IFERROR(VLOOKUP(AD954,BASE!M:N,2,0),"")</f>
        <v/>
      </c>
      <c r="AD954" s="393"/>
      <c r="AE954" s="391" t="str">
        <f>IFERROR(VLOOKUP(AF954,BASE!$P$2:$R$14,2,0),"")</f>
        <v/>
      </c>
      <c r="AF954" s="393"/>
      <c r="AG954" s="393"/>
      <c r="AH954" s="393"/>
      <c r="AI954" s="391" t="str">
        <f>IFERROR(VLOOKUP(AJ954,BASE!$D$2:$E$40,2,0),"")</f>
        <v/>
      </c>
      <c r="AJ954" s="393"/>
      <c r="AK954" s="394"/>
      <c r="AL954" s="394"/>
      <c r="AM954" s="394"/>
      <c r="AN954" s="394"/>
      <c r="AO954" s="394"/>
      <c r="AP954" s="394"/>
      <c r="AQ954" s="394"/>
      <c r="AR954" s="394"/>
      <c r="AS954" s="394"/>
      <c r="AT954" s="394"/>
      <c r="AU954" s="394"/>
      <c r="AV954" s="394"/>
      <c r="AW954" s="394"/>
      <c r="AX954" s="394"/>
      <c r="AY954" s="394"/>
      <c r="AZ954" s="394"/>
      <c r="BA954" s="394"/>
    </row>
    <row r="955" spans="1:53" ht="39.75" customHeight="1">
      <c r="A955" s="393"/>
      <c r="B955" s="394"/>
      <c r="C955" s="393"/>
      <c r="D955" s="393"/>
      <c r="E955" s="394"/>
      <c r="F955" s="393"/>
      <c r="G955" s="393"/>
      <c r="H955" s="394"/>
      <c r="I955" s="393"/>
      <c r="J955" s="393"/>
      <c r="K955" s="395"/>
      <c r="L955" s="393"/>
      <c r="M955" s="393"/>
      <c r="N955" s="393"/>
      <c r="O955" s="394"/>
      <c r="P955" s="393"/>
      <c r="Q955" s="393"/>
      <c r="R955" s="393"/>
      <c r="S955" s="396"/>
      <c r="T955" s="394"/>
      <c r="U955" s="393"/>
      <c r="V955" s="392" t="str">
        <f t="shared" si="109"/>
        <v/>
      </c>
      <c r="W955" s="392" t="str">
        <f t="shared" si="110"/>
        <v/>
      </c>
      <c r="X955" s="393"/>
      <c r="Y955" s="391" t="str">
        <f>IFERROR(VLOOKUP(Z955,BASE!$G$2:$H$3,2,0),"")</f>
        <v/>
      </c>
      <c r="Z955" s="393"/>
      <c r="AA955" s="391" t="str">
        <f>IFERROR(VLOOKUP(AB955,BASE!$J$2:$K$3,2,0),"")</f>
        <v/>
      </c>
      <c r="AB955" s="393"/>
      <c r="AC955" s="391" t="str">
        <f>IFERROR(VLOOKUP(AD955,BASE!M:N,2,0),"")</f>
        <v/>
      </c>
      <c r="AD955" s="393"/>
      <c r="AE955" s="391" t="str">
        <f>IFERROR(VLOOKUP(AF955,BASE!$P$2:$R$14,2,0),"")</f>
        <v/>
      </c>
      <c r="AF955" s="393"/>
      <c r="AG955" s="393"/>
      <c r="AH955" s="393"/>
      <c r="AI955" s="391" t="str">
        <f>IFERROR(VLOOKUP(AJ955,BASE!$D$2:$E$40,2,0),"")</f>
        <v/>
      </c>
      <c r="AJ955" s="393"/>
      <c r="AK955" s="394"/>
      <c r="AL955" s="394"/>
      <c r="AM955" s="394"/>
      <c r="AN955" s="394"/>
      <c r="AO955" s="394"/>
      <c r="AP955" s="394"/>
      <c r="AQ955" s="394"/>
      <c r="AR955" s="394"/>
      <c r="AS955" s="394"/>
      <c r="AT955" s="394"/>
      <c r="AU955" s="394"/>
      <c r="AV955" s="394"/>
      <c r="AW955" s="394"/>
      <c r="AX955" s="394"/>
      <c r="AY955" s="394"/>
      <c r="AZ955" s="394"/>
      <c r="BA955" s="394"/>
    </row>
    <row r="956" spans="1:53" ht="39.75" customHeight="1">
      <c r="A956" s="393"/>
      <c r="B956" s="394"/>
      <c r="C956" s="393"/>
      <c r="D956" s="393"/>
      <c r="E956" s="394"/>
      <c r="F956" s="393"/>
      <c r="G956" s="393"/>
      <c r="H956" s="394"/>
      <c r="I956" s="393"/>
      <c r="J956" s="393"/>
      <c r="K956" s="395"/>
      <c r="L956" s="393"/>
      <c r="M956" s="393"/>
      <c r="N956" s="393"/>
      <c r="O956" s="394"/>
      <c r="P956" s="393"/>
      <c r="Q956" s="393"/>
      <c r="R956" s="393"/>
      <c r="S956" s="396"/>
      <c r="T956" s="394"/>
      <c r="U956" s="393"/>
      <c r="V956" s="392" t="str">
        <f t="shared" si="109"/>
        <v/>
      </c>
      <c r="W956" s="392" t="str">
        <f t="shared" si="110"/>
        <v/>
      </c>
      <c r="X956" s="393"/>
      <c r="Y956" s="391" t="str">
        <f>IFERROR(VLOOKUP(Z956,BASE!$G$2:$H$3,2,0),"")</f>
        <v/>
      </c>
      <c r="Z956" s="393"/>
      <c r="AA956" s="391" t="str">
        <f>IFERROR(VLOOKUP(AB956,BASE!$J$2:$K$3,2,0),"")</f>
        <v/>
      </c>
      <c r="AB956" s="393"/>
      <c r="AC956" s="391" t="str">
        <f>IFERROR(VLOOKUP(AD956,BASE!M:N,2,0),"")</f>
        <v/>
      </c>
      <c r="AD956" s="393"/>
      <c r="AE956" s="391" t="str">
        <f>IFERROR(VLOOKUP(AF956,BASE!$P$2:$R$14,2,0),"")</f>
        <v/>
      </c>
      <c r="AF956" s="393"/>
      <c r="AG956" s="393"/>
      <c r="AH956" s="393"/>
      <c r="AI956" s="391" t="str">
        <f>IFERROR(VLOOKUP(AJ956,BASE!$D$2:$E$40,2,0),"")</f>
        <v/>
      </c>
      <c r="AJ956" s="393"/>
      <c r="AK956" s="394"/>
      <c r="AL956" s="394"/>
      <c r="AM956" s="394"/>
      <c r="AN956" s="394"/>
      <c r="AO956" s="394"/>
      <c r="AP956" s="394"/>
      <c r="AQ956" s="394"/>
      <c r="AR956" s="394"/>
      <c r="AS956" s="394"/>
      <c r="AT956" s="394"/>
      <c r="AU956" s="394"/>
      <c r="AV956" s="394"/>
      <c r="AW956" s="394"/>
      <c r="AX956" s="394"/>
      <c r="AY956" s="394"/>
      <c r="AZ956" s="394"/>
      <c r="BA956" s="394"/>
    </row>
    <row r="957" spans="1:53" ht="39.75" customHeight="1">
      <c r="A957" s="393"/>
      <c r="B957" s="394"/>
      <c r="C957" s="393"/>
      <c r="D957" s="393"/>
      <c r="E957" s="394"/>
      <c r="F957" s="393"/>
      <c r="G957" s="393"/>
      <c r="H957" s="394"/>
      <c r="I957" s="393"/>
      <c r="J957" s="393"/>
      <c r="K957" s="395"/>
      <c r="L957" s="393"/>
      <c r="M957" s="393"/>
      <c r="N957" s="393"/>
      <c r="O957" s="394"/>
      <c r="P957" s="393"/>
      <c r="Q957" s="393"/>
      <c r="R957" s="393"/>
      <c r="S957" s="396"/>
      <c r="T957" s="394"/>
      <c r="U957" s="393"/>
      <c r="V957" s="392" t="str">
        <f t="shared" si="109"/>
        <v/>
      </c>
      <c r="W957" s="392" t="str">
        <f t="shared" si="110"/>
        <v/>
      </c>
      <c r="X957" s="393"/>
      <c r="Y957" s="391" t="str">
        <f>IFERROR(VLOOKUP(Z957,BASE!$G$2:$H$3,2,0),"")</f>
        <v/>
      </c>
      <c r="Z957" s="393"/>
      <c r="AA957" s="391" t="str">
        <f>IFERROR(VLOOKUP(AB957,BASE!$J$2:$K$3,2,0),"")</f>
        <v/>
      </c>
      <c r="AB957" s="393"/>
      <c r="AC957" s="391" t="str">
        <f>IFERROR(VLOOKUP(AD957,BASE!M:N,2,0),"")</f>
        <v/>
      </c>
      <c r="AD957" s="393"/>
      <c r="AE957" s="391" t="str">
        <f>IFERROR(VLOOKUP(AF957,BASE!$P$2:$R$14,2,0),"")</f>
        <v/>
      </c>
      <c r="AF957" s="393"/>
      <c r="AG957" s="393"/>
      <c r="AH957" s="393"/>
      <c r="AI957" s="391" t="str">
        <f>IFERROR(VLOOKUP(AJ957,BASE!$D$2:$E$40,2,0),"")</f>
        <v/>
      </c>
      <c r="AJ957" s="393"/>
      <c r="AK957" s="394"/>
      <c r="AL957" s="394"/>
      <c r="AM957" s="394"/>
      <c r="AN957" s="394"/>
      <c r="AO957" s="394"/>
      <c r="AP957" s="394"/>
      <c r="AQ957" s="394"/>
      <c r="AR957" s="394"/>
      <c r="AS957" s="394"/>
      <c r="AT957" s="394"/>
      <c r="AU957" s="394"/>
      <c r="AV957" s="394"/>
      <c r="AW957" s="394"/>
      <c r="AX957" s="394"/>
      <c r="AY957" s="394"/>
      <c r="AZ957" s="394"/>
      <c r="BA957" s="394"/>
    </row>
    <row r="958" spans="1:53" ht="39.75" customHeight="1">
      <c r="A958" s="393"/>
      <c r="B958" s="394"/>
      <c r="C958" s="393"/>
      <c r="D958" s="393"/>
      <c r="E958" s="394"/>
      <c r="F958" s="393"/>
      <c r="G958" s="393"/>
      <c r="H958" s="394"/>
      <c r="I958" s="393"/>
      <c r="J958" s="393"/>
      <c r="K958" s="395"/>
      <c r="L958" s="393"/>
      <c r="M958" s="393"/>
      <c r="N958" s="393"/>
      <c r="O958" s="394"/>
      <c r="P958" s="393"/>
      <c r="Q958" s="393"/>
      <c r="R958" s="393"/>
      <c r="S958" s="396"/>
      <c r="T958" s="394"/>
      <c r="U958" s="393"/>
      <c r="V958" s="392" t="str">
        <f t="shared" si="109"/>
        <v/>
      </c>
      <c r="W958" s="392" t="str">
        <f t="shared" si="110"/>
        <v/>
      </c>
      <c r="X958" s="393"/>
      <c r="Y958" s="391" t="str">
        <f>IFERROR(VLOOKUP(Z958,BASE!$G$2:$H$3,2,0),"")</f>
        <v/>
      </c>
      <c r="Z958" s="393"/>
      <c r="AA958" s="391" t="str">
        <f>IFERROR(VLOOKUP(AB958,BASE!$J$2:$K$3,2,0),"")</f>
        <v/>
      </c>
      <c r="AB958" s="393"/>
      <c r="AC958" s="391" t="str">
        <f>IFERROR(VLOOKUP(AD958,BASE!M:N,2,0),"")</f>
        <v/>
      </c>
      <c r="AD958" s="393"/>
      <c r="AE958" s="391" t="str">
        <f>IFERROR(VLOOKUP(AF958,BASE!$P$2:$R$14,2,0),"")</f>
        <v/>
      </c>
      <c r="AF958" s="393"/>
      <c r="AG958" s="393"/>
      <c r="AH958" s="393"/>
      <c r="AI958" s="391" t="str">
        <f>IFERROR(VLOOKUP(AJ958,BASE!$D$2:$E$40,2,0),"")</f>
        <v/>
      </c>
      <c r="AJ958" s="393"/>
      <c r="AK958" s="394"/>
      <c r="AL958" s="394"/>
      <c r="AM958" s="394"/>
      <c r="AN958" s="394"/>
      <c r="AO958" s="394"/>
      <c r="AP958" s="394"/>
      <c r="AQ958" s="394"/>
      <c r="AR958" s="394"/>
      <c r="AS958" s="394"/>
      <c r="AT958" s="394"/>
      <c r="AU958" s="394"/>
      <c r="AV958" s="394"/>
      <c r="AW958" s="394"/>
      <c r="AX958" s="394"/>
      <c r="AY958" s="394"/>
      <c r="AZ958" s="394"/>
      <c r="BA958" s="394"/>
    </row>
    <row r="959" spans="1:53" ht="39.75" customHeight="1">
      <c r="A959" s="393"/>
      <c r="B959" s="394"/>
      <c r="C959" s="393"/>
      <c r="D959" s="393"/>
      <c r="E959" s="394"/>
      <c r="F959" s="393"/>
      <c r="G959" s="393"/>
      <c r="H959" s="394"/>
      <c r="I959" s="393"/>
      <c r="J959" s="393"/>
      <c r="K959" s="395"/>
      <c r="L959" s="393"/>
      <c r="M959" s="393"/>
      <c r="N959" s="393"/>
      <c r="O959" s="394"/>
      <c r="P959" s="393"/>
      <c r="Q959" s="393"/>
      <c r="R959" s="393"/>
      <c r="S959" s="396"/>
      <c r="T959" s="394"/>
      <c r="U959" s="393"/>
      <c r="V959" s="392" t="str">
        <f t="shared" si="109"/>
        <v/>
      </c>
      <c r="W959" s="392" t="str">
        <f t="shared" si="110"/>
        <v/>
      </c>
      <c r="X959" s="393"/>
      <c r="Y959" s="391" t="str">
        <f>IFERROR(VLOOKUP(Z959,BASE!$G$2:$H$3,2,0),"")</f>
        <v/>
      </c>
      <c r="Z959" s="393"/>
      <c r="AA959" s="391" t="str">
        <f>IFERROR(VLOOKUP(AB959,BASE!$J$2:$K$3,2,0),"")</f>
        <v/>
      </c>
      <c r="AB959" s="393"/>
      <c r="AC959" s="391" t="str">
        <f>IFERROR(VLOOKUP(AD959,BASE!M:N,2,0),"")</f>
        <v/>
      </c>
      <c r="AD959" s="393"/>
      <c r="AE959" s="391" t="str">
        <f>IFERROR(VLOOKUP(AF959,BASE!$P$2:$R$14,2,0),"")</f>
        <v/>
      </c>
      <c r="AF959" s="393"/>
      <c r="AG959" s="393"/>
      <c r="AH959" s="393"/>
      <c r="AI959" s="391" t="str">
        <f>IFERROR(VLOOKUP(AJ959,BASE!$D$2:$E$40,2,0),"")</f>
        <v/>
      </c>
      <c r="AJ959" s="393"/>
      <c r="AK959" s="394"/>
      <c r="AL959" s="394"/>
      <c r="AM959" s="394"/>
      <c r="AN959" s="394"/>
      <c r="AO959" s="394"/>
      <c r="AP959" s="394"/>
      <c r="AQ959" s="394"/>
      <c r="AR959" s="394"/>
      <c r="AS959" s="394"/>
      <c r="AT959" s="394"/>
      <c r="AU959" s="394"/>
      <c r="AV959" s="394"/>
      <c r="AW959" s="394"/>
      <c r="AX959" s="394"/>
      <c r="AY959" s="394"/>
      <c r="AZ959" s="394"/>
      <c r="BA959" s="394"/>
    </row>
    <row r="960" spans="1:53" ht="39.75" customHeight="1">
      <c r="A960" s="393"/>
      <c r="B960" s="394"/>
      <c r="C960" s="393"/>
      <c r="D960" s="393"/>
      <c r="E960" s="394"/>
      <c r="F960" s="393"/>
      <c r="G960" s="393"/>
      <c r="H960" s="394"/>
      <c r="I960" s="393"/>
      <c r="J960" s="393"/>
      <c r="K960" s="395"/>
      <c r="L960" s="393"/>
      <c r="M960" s="393"/>
      <c r="N960" s="393"/>
      <c r="O960" s="394"/>
      <c r="P960" s="393"/>
      <c r="Q960" s="393"/>
      <c r="R960" s="393"/>
      <c r="S960" s="396"/>
      <c r="T960" s="394"/>
      <c r="U960" s="393"/>
      <c r="V960" s="392" t="str">
        <f t="shared" si="109"/>
        <v/>
      </c>
      <c r="W960" s="392" t="str">
        <f t="shared" si="110"/>
        <v/>
      </c>
      <c r="X960" s="393"/>
      <c r="Y960" s="391" t="str">
        <f>IFERROR(VLOOKUP(Z960,BASE!$G$2:$H$3,2,0),"")</f>
        <v/>
      </c>
      <c r="Z960" s="393"/>
      <c r="AA960" s="391" t="str">
        <f>IFERROR(VLOOKUP(AB960,BASE!$J$2:$K$3,2,0),"")</f>
        <v/>
      </c>
      <c r="AB960" s="393"/>
      <c r="AC960" s="391" t="str">
        <f>IFERROR(VLOOKUP(AD960,BASE!M:N,2,0),"")</f>
        <v/>
      </c>
      <c r="AD960" s="393"/>
      <c r="AE960" s="391" t="str">
        <f>IFERROR(VLOOKUP(AF960,BASE!$P$2:$R$14,2,0),"")</f>
        <v/>
      </c>
      <c r="AF960" s="393"/>
      <c r="AG960" s="393"/>
      <c r="AH960" s="393"/>
      <c r="AI960" s="391" t="str">
        <f>IFERROR(VLOOKUP(AJ960,BASE!$D$2:$E$40,2,0),"")</f>
        <v/>
      </c>
      <c r="AJ960" s="393"/>
      <c r="AK960" s="394"/>
      <c r="AL960" s="394"/>
      <c r="AM960" s="394"/>
      <c r="AN960" s="394"/>
      <c r="AO960" s="394"/>
      <c r="AP960" s="394"/>
      <c r="AQ960" s="394"/>
      <c r="AR960" s="394"/>
      <c r="AS960" s="394"/>
      <c r="AT960" s="394"/>
      <c r="AU960" s="394"/>
      <c r="AV960" s="394"/>
      <c r="AW960" s="394"/>
      <c r="AX960" s="394"/>
      <c r="AY960" s="394"/>
      <c r="AZ960" s="394"/>
      <c r="BA960" s="394"/>
    </row>
    <row r="961" spans="1:53" ht="39.75" customHeight="1">
      <c r="A961" s="393"/>
      <c r="B961" s="394"/>
      <c r="C961" s="393"/>
      <c r="D961" s="393"/>
      <c r="E961" s="394"/>
      <c r="F961" s="393"/>
      <c r="G961" s="393"/>
      <c r="H961" s="394"/>
      <c r="I961" s="393"/>
      <c r="J961" s="393"/>
      <c r="K961" s="395"/>
      <c r="L961" s="393"/>
      <c r="M961" s="393"/>
      <c r="N961" s="393"/>
      <c r="O961" s="394"/>
      <c r="P961" s="393"/>
      <c r="Q961" s="393"/>
      <c r="R961" s="393"/>
      <c r="S961" s="396"/>
      <c r="T961" s="394"/>
      <c r="U961" s="393"/>
      <c r="V961" s="392" t="str">
        <f t="shared" si="109"/>
        <v/>
      </c>
      <c r="W961" s="392" t="str">
        <f t="shared" si="110"/>
        <v/>
      </c>
      <c r="X961" s="393"/>
      <c r="Y961" s="391" t="str">
        <f>IFERROR(VLOOKUP(Z961,BASE!$G$2:$H$3,2,0),"")</f>
        <v/>
      </c>
      <c r="Z961" s="393"/>
      <c r="AA961" s="391" t="str">
        <f>IFERROR(VLOOKUP(AB961,BASE!$J$2:$K$3,2,0),"")</f>
        <v/>
      </c>
      <c r="AB961" s="393"/>
      <c r="AC961" s="391" t="str">
        <f>IFERROR(VLOOKUP(AD961,BASE!M:N,2,0),"")</f>
        <v/>
      </c>
      <c r="AD961" s="393"/>
      <c r="AE961" s="391" t="str">
        <f>IFERROR(VLOOKUP(AF961,BASE!$P$2:$R$14,2,0),"")</f>
        <v/>
      </c>
      <c r="AF961" s="393"/>
      <c r="AG961" s="393"/>
      <c r="AH961" s="393"/>
      <c r="AI961" s="391" t="str">
        <f>IFERROR(VLOOKUP(AJ961,BASE!$D$2:$E$40,2,0),"")</f>
        <v/>
      </c>
      <c r="AJ961" s="393"/>
      <c r="AK961" s="394"/>
      <c r="AL961" s="394"/>
      <c r="AM961" s="394"/>
      <c r="AN961" s="394"/>
      <c r="AO961" s="394"/>
      <c r="AP961" s="394"/>
      <c r="AQ961" s="394"/>
      <c r="AR961" s="394"/>
      <c r="AS961" s="394"/>
      <c r="AT961" s="394"/>
      <c r="AU961" s="394"/>
      <c r="AV961" s="394"/>
      <c r="AW961" s="394"/>
      <c r="AX961" s="394"/>
      <c r="AY961" s="394"/>
      <c r="AZ961" s="394"/>
      <c r="BA961" s="394"/>
    </row>
    <row r="962" spans="1:53" ht="39.75" customHeight="1">
      <c r="A962" s="393"/>
      <c r="B962" s="394"/>
      <c r="C962" s="393"/>
      <c r="D962" s="393"/>
      <c r="E962" s="394"/>
      <c r="F962" s="393"/>
      <c r="G962" s="393"/>
      <c r="H962" s="394"/>
      <c r="I962" s="393"/>
      <c r="J962" s="393"/>
      <c r="K962" s="395"/>
      <c r="L962" s="393"/>
      <c r="M962" s="393"/>
      <c r="N962" s="393"/>
      <c r="O962" s="394"/>
      <c r="P962" s="393"/>
      <c r="Q962" s="393"/>
      <c r="R962" s="393"/>
      <c r="S962" s="396"/>
      <c r="T962" s="394"/>
      <c r="U962" s="393"/>
      <c r="V962" s="392" t="str">
        <f t="shared" si="109"/>
        <v/>
      </c>
      <c r="W962" s="392" t="str">
        <f t="shared" si="110"/>
        <v/>
      </c>
      <c r="X962" s="393"/>
      <c r="Y962" s="391" t="str">
        <f>IFERROR(VLOOKUP(Z962,BASE!$G$2:$H$3,2,0),"")</f>
        <v/>
      </c>
      <c r="Z962" s="393"/>
      <c r="AA962" s="391" t="str">
        <f>IFERROR(VLOOKUP(AB962,BASE!$J$2:$K$3,2,0),"")</f>
        <v/>
      </c>
      <c r="AB962" s="393"/>
      <c r="AC962" s="391" t="str">
        <f>IFERROR(VLOOKUP(AD962,BASE!M:N,2,0),"")</f>
        <v/>
      </c>
      <c r="AD962" s="393"/>
      <c r="AE962" s="391" t="str">
        <f>IFERROR(VLOOKUP(AF962,BASE!$P$2:$R$14,2,0),"")</f>
        <v/>
      </c>
      <c r="AF962" s="393"/>
      <c r="AG962" s="393"/>
      <c r="AH962" s="393"/>
      <c r="AI962" s="391" t="str">
        <f>IFERROR(VLOOKUP(AJ962,BASE!$D$2:$E$40,2,0),"")</f>
        <v/>
      </c>
      <c r="AJ962" s="393"/>
      <c r="AK962" s="394"/>
      <c r="AL962" s="394"/>
      <c r="AM962" s="394"/>
      <c r="AN962" s="394"/>
      <c r="AO962" s="394"/>
      <c r="AP962" s="394"/>
      <c r="AQ962" s="394"/>
      <c r="AR962" s="394"/>
      <c r="AS962" s="394"/>
      <c r="AT962" s="394"/>
      <c r="AU962" s="394"/>
      <c r="AV962" s="394"/>
      <c r="AW962" s="394"/>
      <c r="AX962" s="394"/>
      <c r="AY962" s="394"/>
      <c r="AZ962" s="394"/>
      <c r="BA962" s="394"/>
    </row>
    <row r="963" spans="1:53" ht="39.75" customHeight="1">
      <c r="A963" s="393"/>
      <c r="B963" s="394"/>
      <c r="C963" s="393"/>
      <c r="D963" s="393"/>
      <c r="E963" s="394"/>
      <c r="F963" s="393"/>
      <c r="G963" s="393"/>
      <c r="H963" s="394"/>
      <c r="I963" s="393"/>
      <c r="J963" s="393"/>
      <c r="K963" s="395"/>
      <c r="L963" s="393"/>
      <c r="M963" s="393"/>
      <c r="N963" s="393"/>
      <c r="O963" s="394"/>
      <c r="P963" s="393"/>
      <c r="Q963" s="393"/>
      <c r="R963" s="393"/>
      <c r="S963" s="396"/>
      <c r="T963" s="394"/>
      <c r="U963" s="393"/>
      <c r="V963" s="392" t="str">
        <f t="shared" si="109"/>
        <v/>
      </c>
      <c r="W963" s="392" t="str">
        <f t="shared" si="110"/>
        <v/>
      </c>
      <c r="X963" s="393"/>
      <c r="Y963" s="391" t="str">
        <f>IFERROR(VLOOKUP(Z963,BASE!$G$2:$H$3,2,0),"")</f>
        <v/>
      </c>
      <c r="Z963" s="393"/>
      <c r="AA963" s="391" t="str">
        <f>IFERROR(VLOOKUP(AB963,BASE!$J$2:$K$3,2,0),"")</f>
        <v/>
      </c>
      <c r="AB963" s="393"/>
      <c r="AC963" s="391" t="str">
        <f>IFERROR(VLOOKUP(AD963,BASE!M:N,2,0),"")</f>
        <v/>
      </c>
      <c r="AD963" s="393"/>
      <c r="AE963" s="391" t="str">
        <f>IFERROR(VLOOKUP(AF963,BASE!$P$2:$R$14,2,0),"")</f>
        <v/>
      </c>
      <c r="AF963" s="393"/>
      <c r="AG963" s="393"/>
      <c r="AH963" s="393"/>
      <c r="AI963" s="391" t="str">
        <f>IFERROR(VLOOKUP(AJ963,BASE!$D$2:$E$40,2,0),"")</f>
        <v/>
      </c>
      <c r="AJ963" s="393"/>
      <c r="AK963" s="394"/>
      <c r="AL963" s="394"/>
      <c r="AM963" s="394"/>
      <c r="AN963" s="394"/>
      <c r="AO963" s="394"/>
      <c r="AP963" s="394"/>
      <c r="AQ963" s="394"/>
      <c r="AR963" s="394"/>
      <c r="AS963" s="394"/>
      <c r="AT963" s="394"/>
      <c r="AU963" s="394"/>
      <c r="AV963" s="394"/>
      <c r="AW963" s="394"/>
      <c r="AX963" s="394"/>
      <c r="AY963" s="394"/>
      <c r="AZ963" s="394"/>
      <c r="BA963" s="394"/>
    </row>
    <row r="964" spans="1:53" ht="39.75" customHeight="1">
      <c r="A964" s="393"/>
      <c r="B964" s="394"/>
      <c r="C964" s="393"/>
      <c r="D964" s="393"/>
      <c r="E964" s="394"/>
      <c r="F964" s="393"/>
      <c r="G964" s="393"/>
      <c r="H964" s="394"/>
      <c r="I964" s="393"/>
      <c r="J964" s="393"/>
      <c r="K964" s="395"/>
      <c r="L964" s="393"/>
      <c r="M964" s="393"/>
      <c r="N964" s="393"/>
      <c r="O964" s="394"/>
      <c r="P964" s="393"/>
      <c r="Q964" s="393"/>
      <c r="R964" s="393"/>
      <c r="S964" s="396"/>
      <c r="T964" s="394"/>
      <c r="U964" s="393"/>
      <c r="V964" s="392" t="str">
        <f t="shared" si="109"/>
        <v/>
      </c>
      <c r="W964" s="392" t="str">
        <f t="shared" si="110"/>
        <v/>
      </c>
      <c r="X964" s="393"/>
      <c r="Y964" s="391" t="str">
        <f>IFERROR(VLOOKUP(Z964,BASE!$G$2:$H$3,2,0),"")</f>
        <v/>
      </c>
      <c r="Z964" s="393"/>
      <c r="AA964" s="391" t="str">
        <f>IFERROR(VLOOKUP(AB964,BASE!$J$2:$K$3,2,0),"")</f>
        <v/>
      </c>
      <c r="AB964" s="393"/>
      <c r="AC964" s="391" t="str">
        <f>IFERROR(VLOOKUP(AD964,BASE!M:N,2,0),"")</f>
        <v/>
      </c>
      <c r="AD964" s="393"/>
      <c r="AE964" s="391" t="str">
        <f>IFERROR(VLOOKUP(AF964,BASE!$P$2:$R$14,2,0),"")</f>
        <v/>
      </c>
      <c r="AF964" s="393"/>
      <c r="AG964" s="393"/>
      <c r="AH964" s="393"/>
      <c r="AI964" s="391" t="str">
        <f>IFERROR(VLOOKUP(AJ964,BASE!$D$2:$E$40,2,0),"")</f>
        <v/>
      </c>
      <c r="AJ964" s="393"/>
      <c r="AK964" s="394"/>
      <c r="AL964" s="394"/>
      <c r="AM964" s="394"/>
      <c r="AN964" s="394"/>
      <c r="AO964" s="394"/>
      <c r="AP964" s="394"/>
      <c r="AQ964" s="394"/>
      <c r="AR964" s="394"/>
      <c r="AS964" s="394"/>
      <c r="AT964" s="394"/>
      <c r="AU964" s="394"/>
      <c r="AV964" s="394"/>
      <c r="AW964" s="394"/>
      <c r="AX964" s="394"/>
      <c r="AY964" s="394"/>
      <c r="AZ964" s="394"/>
      <c r="BA964" s="394"/>
    </row>
    <row r="965" spans="1:53" ht="39.75" customHeight="1">
      <c r="A965" s="393"/>
      <c r="B965" s="394"/>
      <c r="C965" s="393"/>
      <c r="D965" s="393"/>
      <c r="E965" s="394"/>
      <c r="F965" s="393"/>
      <c r="G965" s="393"/>
      <c r="H965" s="394"/>
      <c r="I965" s="393"/>
      <c r="J965" s="393"/>
      <c r="K965" s="395"/>
      <c r="L965" s="393"/>
      <c r="M965" s="393"/>
      <c r="N965" s="393"/>
      <c r="O965" s="394"/>
      <c r="P965" s="393"/>
      <c r="Q965" s="393"/>
      <c r="R965" s="393"/>
      <c r="S965" s="396"/>
      <c r="T965" s="394"/>
      <c r="U965" s="393"/>
      <c r="V965" s="392" t="str">
        <f t="shared" si="109"/>
        <v/>
      </c>
      <c r="W965" s="392" t="str">
        <f t="shared" si="110"/>
        <v/>
      </c>
      <c r="X965" s="393"/>
      <c r="Y965" s="391" t="str">
        <f>IFERROR(VLOOKUP(Z965,BASE!$G$2:$H$3,2,0),"")</f>
        <v/>
      </c>
      <c r="Z965" s="393"/>
      <c r="AA965" s="391" t="str">
        <f>IFERROR(VLOOKUP(AB965,BASE!$J$2:$K$3,2,0),"")</f>
        <v/>
      </c>
      <c r="AB965" s="393"/>
      <c r="AC965" s="391" t="str">
        <f>IFERROR(VLOOKUP(AD965,BASE!M:N,2,0),"")</f>
        <v/>
      </c>
      <c r="AD965" s="393"/>
      <c r="AE965" s="391" t="str">
        <f>IFERROR(VLOOKUP(AF965,BASE!$P$2:$R$14,2,0),"")</f>
        <v/>
      </c>
      <c r="AF965" s="393"/>
      <c r="AG965" s="393"/>
      <c r="AH965" s="393"/>
      <c r="AI965" s="391" t="str">
        <f>IFERROR(VLOOKUP(AJ965,BASE!$D$2:$E$40,2,0),"")</f>
        <v/>
      </c>
      <c r="AJ965" s="393"/>
      <c r="AK965" s="394"/>
      <c r="AL965" s="394"/>
      <c r="AM965" s="394"/>
      <c r="AN965" s="394"/>
      <c r="AO965" s="394"/>
      <c r="AP965" s="394"/>
      <c r="AQ965" s="394"/>
      <c r="AR965" s="394"/>
      <c r="AS965" s="394"/>
      <c r="AT965" s="394"/>
      <c r="AU965" s="394"/>
      <c r="AV965" s="394"/>
      <c r="AW965" s="394"/>
      <c r="AX965" s="394"/>
      <c r="AY965" s="394"/>
      <c r="AZ965" s="394"/>
      <c r="BA965" s="394"/>
    </row>
    <row r="966" spans="1:53" ht="39.75" customHeight="1">
      <c r="A966" s="393"/>
      <c r="B966" s="394"/>
      <c r="C966" s="393"/>
      <c r="D966" s="393"/>
      <c r="E966" s="394"/>
      <c r="F966" s="393"/>
      <c r="G966" s="393"/>
      <c r="H966" s="394"/>
      <c r="I966" s="393"/>
      <c r="J966" s="393"/>
      <c r="K966" s="395"/>
      <c r="L966" s="393"/>
      <c r="M966" s="393"/>
      <c r="N966" s="393"/>
      <c r="O966" s="394"/>
      <c r="P966" s="393"/>
      <c r="Q966" s="393"/>
      <c r="R966" s="393"/>
      <c r="S966" s="396"/>
      <c r="T966" s="394"/>
      <c r="U966" s="393"/>
      <c r="V966" s="392" t="str">
        <f t="shared" si="109"/>
        <v/>
      </c>
      <c r="W966" s="392" t="str">
        <f t="shared" si="110"/>
        <v/>
      </c>
      <c r="X966" s="393"/>
      <c r="Y966" s="391" t="str">
        <f>IFERROR(VLOOKUP(Z966,BASE!$G$2:$H$3,2,0),"")</f>
        <v/>
      </c>
      <c r="Z966" s="393"/>
      <c r="AA966" s="391" t="str">
        <f>IFERROR(VLOOKUP(AB966,BASE!$J$2:$K$3,2,0),"")</f>
        <v/>
      </c>
      <c r="AB966" s="393"/>
      <c r="AC966" s="391" t="str">
        <f>IFERROR(VLOOKUP(AD966,BASE!M:N,2,0),"")</f>
        <v/>
      </c>
      <c r="AD966" s="393"/>
      <c r="AE966" s="391" t="str">
        <f>IFERROR(VLOOKUP(AF966,BASE!$P$2:$R$14,2,0),"")</f>
        <v/>
      </c>
      <c r="AF966" s="393"/>
      <c r="AG966" s="393"/>
      <c r="AH966" s="393"/>
      <c r="AI966" s="391" t="str">
        <f>IFERROR(VLOOKUP(AJ966,BASE!$D$2:$E$40,2,0),"")</f>
        <v/>
      </c>
      <c r="AJ966" s="393"/>
      <c r="AK966" s="394"/>
      <c r="AL966" s="394"/>
      <c r="AM966" s="394"/>
      <c r="AN966" s="394"/>
      <c r="AO966" s="394"/>
      <c r="AP966" s="394"/>
      <c r="AQ966" s="394"/>
      <c r="AR966" s="394"/>
      <c r="AS966" s="394"/>
      <c r="AT966" s="394"/>
      <c r="AU966" s="394"/>
      <c r="AV966" s="394"/>
      <c r="AW966" s="394"/>
      <c r="AX966" s="394"/>
      <c r="AY966" s="394"/>
      <c r="AZ966" s="394"/>
      <c r="BA966" s="394"/>
    </row>
    <row r="967" spans="1:53" ht="39.75" customHeight="1">
      <c r="A967" s="393"/>
      <c r="B967" s="394"/>
      <c r="C967" s="393"/>
      <c r="D967" s="393"/>
      <c r="E967" s="394"/>
      <c r="F967" s="393"/>
      <c r="G967" s="393"/>
      <c r="H967" s="394"/>
      <c r="I967" s="393"/>
      <c r="J967" s="393"/>
      <c r="K967" s="395"/>
      <c r="L967" s="393"/>
      <c r="M967" s="393"/>
      <c r="N967" s="393"/>
      <c r="O967" s="394"/>
      <c r="P967" s="393"/>
      <c r="Q967" s="393"/>
      <c r="R967" s="393"/>
      <c r="S967" s="396"/>
      <c r="T967" s="394"/>
      <c r="U967" s="393"/>
      <c r="V967" s="392" t="str">
        <f t="shared" si="109"/>
        <v/>
      </c>
      <c r="W967" s="392" t="str">
        <f t="shared" si="110"/>
        <v/>
      </c>
      <c r="X967" s="393"/>
      <c r="Y967" s="391" t="str">
        <f>IFERROR(VLOOKUP(Z967,BASE!$G$2:$H$3,2,0),"")</f>
        <v/>
      </c>
      <c r="Z967" s="393"/>
      <c r="AA967" s="391" t="str">
        <f>IFERROR(VLOOKUP(AB967,BASE!$J$2:$K$3,2,0),"")</f>
        <v/>
      </c>
      <c r="AB967" s="393"/>
      <c r="AC967" s="391" t="str">
        <f>IFERROR(VLOOKUP(AD967,BASE!M:N,2,0),"")</f>
        <v/>
      </c>
      <c r="AD967" s="393"/>
      <c r="AE967" s="391" t="str">
        <f>IFERROR(VLOOKUP(AF967,BASE!$P$2:$R$14,2,0),"")</f>
        <v/>
      </c>
      <c r="AF967" s="393"/>
      <c r="AG967" s="393"/>
      <c r="AH967" s="393"/>
      <c r="AI967" s="391" t="str">
        <f>IFERROR(VLOOKUP(AJ967,BASE!$D$2:$E$40,2,0),"")</f>
        <v/>
      </c>
      <c r="AJ967" s="393"/>
      <c r="AK967" s="394"/>
      <c r="AL967" s="394"/>
      <c r="AM967" s="394"/>
      <c r="AN967" s="394"/>
      <c r="AO967" s="394"/>
      <c r="AP967" s="394"/>
      <c r="AQ967" s="394"/>
      <c r="AR967" s="394"/>
      <c r="AS967" s="394"/>
      <c r="AT967" s="394"/>
      <c r="AU967" s="394"/>
      <c r="AV967" s="394"/>
      <c r="AW967" s="394"/>
      <c r="AX967" s="394"/>
      <c r="AY967" s="394"/>
      <c r="AZ967" s="394"/>
      <c r="BA967" s="394"/>
    </row>
    <row r="968" spans="1:53" ht="39.75" customHeight="1">
      <c r="A968" s="393"/>
      <c r="B968" s="394"/>
      <c r="C968" s="393"/>
      <c r="D968" s="393"/>
      <c r="E968" s="394"/>
      <c r="F968" s="393"/>
      <c r="G968" s="393"/>
      <c r="H968" s="394"/>
      <c r="I968" s="393"/>
      <c r="J968" s="393"/>
      <c r="K968" s="395"/>
      <c r="L968" s="393"/>
      <c r="M968" s="393"/>
      <c r="N968" s="393"/>
      <c r="O968" s="394"/>
      <c r="P968" s="393"/>
      <c r="Q968" s="393"/>
      <c r="R968" s="393"/>
      <c r="S968" s="396"/>
      <c r="T968" s="394"/>
      <c r="U968" s="393"/>
      <c r="V968" s="392" t="str">
        <f t="shared" si="109"/>
        <v/>
      </c>
      <c r="W968" s="392" t="str">
        <f t="shared" si="110"/>
        <v/>
      </c>
      <c r="X968" s="393"/>
      <c r="Y968" s="391" t="str">
        <f>IFERROR(VLOOKUP(Z968,BASE!$G$2:$H$3,2,0),"")</f>
        <v/>
      </c>
      <c r="Z968" s="393"/>
      <c r="AA968" s="391" t="str">
        <f>IFERROR(VLOOKUP(AB968,BASE!$J$2:$K$3,2,0),"")</f>
        <v/>
      </c>
      <c r="AB968" s="393"/>
      <c r="AC968" s="391" t="str">
        <f>IFERROR(VLOOKUP(AD968,BASE!M:N,2,0),"")</f>
        <v/>
      </c>
      <c r="AD968" s="393"/>
      <c r="AE968" s="391" t="str">
        <f>IFERROR(VLOOKUP(AF968,BASE!$P$2:$R$14,2,0),"")</f>
        <v/>
      </c>
      <c r="AF968" s="393"/>
      <c r="AG968" s="393"/>
      <c r="AH968" s="393"/>
      <c r="AI968" s="391" t="str">
        <f>IFERROR(VLOOKUP(AJ968,BASE!$D$2:$E$40,2,0),"")</f>
        <v/>
      </c>
      <c r="AJ968" s="393"/>
      <c r="AK968" s="394"/>
      <c r="AL968" s="394"/>
      <c r="AM968" s="394"/>
      <c r="AN968" s="394"/>
      <c r="AO968" s="394"/>
      <c r="AP968" s="394"/>
      <c r="AQ968" s="394"/>
      <c r="AR968" s="394"/>
      <c r="AS968" s="394"/>
      <c r="AT968" s="394"/>
      <c r="AU968" s="394"/>
      <c r="AV968" s="394"/>
      <c r="AW968" s="394"/>
      <c r="AX968" s="394"/>
      <c r="AY968" s="394"/>
      <c r="AZ968" s="394"/>
      <c r="BA968" s="394"/>
    </row>
    <row r="969" spans="1:53" ht="39.75" customHeight="1">
      <c r="A969" s="393"/>
      <c r="B969" s="394"/>
      <c r="C969" s="393"/>
      <c r="D969" s="393"/>
      <c r="E969" s="394"/>
      <c r="F969" s="393"/>
      <c r="G969" s="393"/>
      <c r="H969" s="394"/>
      <c r="I969" s="393"/>
      <c r="J969" s="393"/>
      <c r="K969" s="395"/>
      <c r="L969" s="393"/>
      <c r="M969" s="393"/>
      <c r="N969" s="393"/>
      <c r="O969" s="394"/>
      <c r="P969" s="393"/>
      <c r="Q969" s="393"/>
      <c r="R969" s="393"/>
      <c r="S969" s="396"/>
      <c r="T969" s="394"/>
      <c r="U969" s="393"/>
      <c r="V969" s="392" t="str">
        <f t="shared" si="109"/>
        <v/>
      </c>
      <c r="W969" s="392" t="str">
        <f t="shared" si="110"/>
        <v/>
      </c>
      <c r="X969" s="393"/>
      <c r="Y969" s="391" t="str">
        <f>IFERROR(VLOOKUP(Z969,BASE!$G$2:$H$3,2,0),"")</f>
        <v/>
      </c>
      <c r="Z969" s="393"/>
      <c r="AA969" s="391" t="str">
        <f>IFERROR(VLOOKUP(AB969,BASE!$J$2:$K$3,2,0),"")</f>
        <v/>
      </c>
      <c r="AB969" s="393"/>
      <c r="AC969" s="391" t="str">
        <f>IFERROR(VLOOKUP(AD969,BASE!M:N,2,0),"")</f>
        <v/>
      </c>
      <c r="AD969" s="393"/>
      <c r="AE969" s="391" t="str">
        <f>IFERROR(VLOOKUP(AF969,BASE!$P$2:$R$14,2,0),"")</f>
        <v/>
      </c>
      <c r="AF969" s="393"/>
      <c r="AG969" s="393"/>
      <c r="AH969" s="393"/>
      <c r="AI969" s="391" t="str">
        <f>IFERROR(VLOOKUP(AJ969,BASE!$D$2:$E$40,2,0),"")</f>
        <v/>
      </c>
      <c r="AJ969" s="393"/>
      <c r="AK969" s="394"/>
      <c r="AL969" s="394"/>
      <c r="AM969" s="394"/>
      <c r="AN969" s="394"/>
      <c r="AO969" s="394"/>
      <c r="AP969" s="394"/>
      <c r="AQ969" s="394"/>
      <c r="AR969" s="394"/>
      <c r="AS969" s="394"/>
      <c r="AT969" s="394"/>
      <c r="AU969" s="394"/>
      <c r="AV969" s="394"/>
      <c r="AW969" s="394"/>
      <c r="AX969" s="394"/>
      <c r="AY969" s="394"/>
      <c r="AZ969" s="394"/>
      <c r="BA969" s="394"/>
    </row>
    <row r="970" spans="1:53" ht="39.75" customHeight="1">
      <c r="A970" s="393"/>
      <c r="B970" s="394"/>
      <c r="C970" s="393"/>
      <c r="D970" s="393"/>
      <c r="E970" s="394"/>
      <c r="F970" s="393"/>
      <c r="G970" s="393"/>
      <c r="H970" s="394"/>
      <c r="I970" s="393"/>
      <c r="J970" s="393"/>
      <c r="K970" s="395"/>
      <c r="L970" s="393"/>
      <c r="M970" s="393"/>
      <c r="N970" s="393"/>
      <c r="O970" s="394"/>
      <c r="P970" s="393"/>
      <c r="Q970" s="393"/>
      <c r="R970" s="393"/>
      <c r="S970" s="396"/>
      <c r="T970" s="394"/>
      <c r="U970" s="393"/>
      <c r="V970" s="392" t="str">
        <f t="shared" si="109"/>
        <v/>
      </c>
      <c r="W970" s="392" t="str">
        <f t="shared" si="110"/>
        <v/>
      </c>
      <c r="X970" s="393"/>
      <c r="Y970" s="391" t="str">
        <f>IFERROR(VLOOKUP(Z970,BASE!$G$2:$H$3,2,0),"")</f>
        <v/>
      </c>
      <c r="Z970" s="393"/>
      <c r="AA970" s="391" t="str">
        <f>IFERROR(VLOOKUP(AB970,BASE!$J$2:$K$3,2,0),"")</f>
        <v/>
      </c>
      <c r="AB970" s="393"/>
      <c r="AC970" s="391" t="str">
        <f>IFERROR(VLOOKUP(AD970,BASE!M:N,2,0),"")</f>
        <v/>
      </c>
      <c r="AD970" s="393"/>
      <c r="AE970" s="391" t="str">
        <f>IFERROR(VLOOKUP(AF970,BASE!$P$2:$R$14,2,0),"")</f>
        <v/>
      </c>
      <c r="AF970" s="393"/>
      <c r="AG970" s="393"/>
      <c r="AH970" s="393"/>
      <c r="AI970" s="391" t="str">
        <f>IFERROR(VLOOKUP(AJ970,BASE!$D$2:$E$40,2,0),"")</f>
        <v/>
      </c>
      <c r="AJ970" s="393"/>
      <c r="AK970" s="394"/>
      <c r="AL970" s="394"/>
      <c r="AM970" s="394"/>
      <c r="AN970" s="394"/>
      <c r="AO970" s="394"/>
      <c r="AP970" s="394"/>
      <c r="AQ970" s="394"/>
      <c r="AR970" s="394"/>
      <c r="AS970" s="394"/>
      <c r="AT970" s="394"/>
      <c r="AU970" s="394"/>
      <c r="AV970" s="394"/>
      <c r="AW970" s="394"/>
      <c r="AX970" s="394"/>
      <c r="AY970" s="394"/>
      <c r="AZ970" s="394"/>
      <c r="BA970" s="394"/>
    </row>
    <row r="971" spans="1:53" ht="39.75" customHeight="1">
      <c r="A971" s="393"/>
      <c r="B971" s="394"/>
      <c r="C971" s="393"/>
      <c r="D971" s="393"/>
      <c r="E971" s="394"/>
      <c r="F971" s="393"/>
      <c r="G971" s="393"/>
      <c r="H971" s="394"/>
      <c r="I971" s="393"/>
      <c r="J971" s="393"/>
      <c r="K971" s="395"/>
      <c r="L971" s="393"/>
      <c r="M971" s="393"/>
      <c r="N971" s="393"/>
      <c r="O971" s="394"/>
      <c r="P971" s="393"/>
      <c r="Q971" s="393"/>
      <c r="R971" s="393"/>
      <c r="S971" s="396"/>
      <c r="T971" s="394"/>
      <c r="U971" s="393"/>
      <c r="V971" s="392" t="str">
        <f t="shared" si="109"/>
        <v/>
      </c>
      <c r="W971" s="392" t="str">
        <f t="shared" si="110"/>
        <v/>
      </c>
      <c r="X971" s="393"/>
      <c r="Y971" s="391" t="str">
        <f>IFERROR(VLOOKUP(Z971,BASE!$G$2:$H$3,2,0),"")</f>
        <v/>
      </c>
      <c r="Z971" s="393"/>
      <c r="AA971" s="391" t="str">
        <f>IFERROR(VLOOKUP(AB971,BASE!$J$2:$K$3,2,0),"")</f>
        <v/>
      </c>
      <c r="AB971" s="393"/>
      <c r="AC971" s="391" t="str">
        <f>IFERROR(VLOOKUP(AD971,BASE!M:N,2,0),"")</f>
        <v/>
      </c>
      <c r="AD971" s="393"/>
      <c r="AE971" s="391" t="str">
        <f>IFERROR(VLOOKUP(AF971,BASE!$P$2:$R$14,2,0),"")</f>
        <v/>
      </c>
      <c r="AF971" s="393"/>
      <c r="AG971" s="393"/>
      <c r="AH971" s="393"/>
      <c r="AI971" s="391" t="str">
        <f>IFERROR(VLOOKUP(AJ971,BASE!$D$2:$E$40,2,0),"")</f>
        <v/>
      </c>
      <c r="AJ971" s="393"/>
      <c r="AK971" s="394"/>
      <c r="AL971" s="394"/>
      <c r="AM971" s="394"/>
      <c r="AN971" s="394"/>
      <c r="AO971" s="394"/>
      <c r="AP971" s="394"/>
      <c r="AQ971" s="394"/>
      <c r="AR971" s="394"/>
      <c r="AS971" s="394"/>
      <c r="AT971" s="394"/>
      <c r="AU971" s="394"/>
      <c r="AV971" s="394"/>
      <c r="AW971" s="394"/>
      <c r="AX971" s="394"/>
      <c r="AY971" s="394"/>
      <c r="AZ971" s="394"/>
      <c r="BA971" s="394"/>
    </row>
    <row r="972" spans="1:53" ht="39.75" customHeight="1">
      <c r="A972" s="393"/>
      <c r="B972" s="394"/>
      <c r="C972" s="393"/>
      <c r="D972" s="393"/>
      <c r="E972" s="394"/>
      <c r="F972" s="393"/>
      <c r="G972" s="393"/>
      <c r="H972" s="394"/>
      <c r="I972" s="393"/>
      <c r="J972" s="393"/>
      <c r="K972" s="395"/>
      <c r="L972" s="393"/>
      <c r="M972" s="393"/>
      <c r="N972" s="393"/>
      <c r="O972" s="394"/>
      <c r="P972" s="393"/>
      <c r="Q972" s="393"/>
      <c r="R972" s="393"/>
      <c r="S972" s="396"/>
      <c r="T972" s="394"/>
      <c r="U972" s="393"/>
      <c r="V972" s="392" t="str">
        <f t="shared" si="109"/>
        <v/>
      </c>
      <c r="W972" s="392" t="str">
        <f t="shared" si="110"/>
        <v/>
      </c>
      <c r="X972" s="393"/>
      <c r="Y972" s="391" t="str">
        <f>IFERROR(VLOOKUP(Z972,BASE!$G$2:$H$3,2,0),"")</f>
        <v/>
      </c>
      <c r="Z972" s="393"/>
      <c r="AA972" s="391" t="str">
        <f>IFERROR(VLOOKUP(AB972,BASE!$J$2:$K$3,2,0),"")</f>
        <v/>
      </c>
      <c r="AB972" s="393"/>
      <c r="AC972" s="391" t="str">
        <f>IFERROR(VLOOKUP(AD972,BASE!M:N,2,0),"")</f>
        <v/>
      </c>
      <c r="AD972" s="393"/>
      <c r="AE972" s="391" t="str">
        <f>IFERROR(VLOOKUP(AF972,BASE!$P$2:$R$14,2,0),"")</f>
        <v/>
      </c>
      <c r="AF972" s="393"/>
      <c r="AG972" s="393"/>
      <c r="AH972" s="393"/>
      <c r="AI972" s="391" t="str">
        <f>IFERROR(VLOOKUP(AJ972,BASE!$D$2:$E$40,2,0),"")</f>
        <v/>
      </c>
      <c r="AJ972" s="393"/>
      <c r="AK972" s="394"/>
      <c r="AL972" s="394"/>
      <c r="AM972" s="394"/>
      <c r="AN972" s="394"/>
      <c r="AO972" s="394"/>
      <c r="AP972" s="394"/>
      <c r="AQ972" s="394"/>
      <c r="AR972" s="394"/>
      <c r="AS972" s="394"/>
      <c r="AT972" s="394"/>
      <c r="AU972" s="394"/>
      <c r="AV972" s="394"/>
      <c r="AW972" s="394"/>
      <c r="AX972" s="394"/>
      <c r="AY972" s="394"/>
      <c r="AZ972" s="394"/>
      <c r="BA972" s="394"/>
    </row>
    <row r="973" spans="1:53" ht="39.75" customHeight="1">
      <c r="A973" s="393"/>
      <c r="B973" s="394"/>
      <c r="C973" s="393"/>
      <c r="D973" s="393"/>
      <c r="E973" s="394"/>
      <c r="F973" s="393"/>
      <c r="G973" s="393"/>
      <c r="H973" s="394"/>
      <c r="I973" s="393"/>
      <c r="J973" s="393"/>
      <c r="K973" s="395"/>
      <c r="L973" s="393"/>
      <c r="M973" s="393"/>
      <c r="N973" s="393"/>
      <c r="O973" s="394"/>
      <c r="P973" s="393"/>
      <c r="Q973" s="393"/>
      <c r="R973" s="393"/>
      <c r="S973" s="396"/>
      <c r="T973" s="394"/>
      <c r="U973" s="393"/>
      <c r="V973" s="392" t="str">
        <f t="shared" si="109"/>
        <v/>
      </c>
      <c r="W973" s="392" t="str">
        <f t="shared" si="110"/>
        <v/>
      </c>
      <c r="X973" s="393"/>
      <c r="Y973" s="391" t="str">
        <f>IFERROR(VLOOKUP(Z973,BASE!$G$2:$H$3,2,0),"")</f>
        <v/>
      </c>
      <c r="Z973" s="393"/>
      <c r="AA973" s="391" t="str">
        <f>IFERROR(VLOOKUP(AB973,BASE!$J$2:$K$3,2,0),"")</f>
        <v/>
      </c>
      <c r="AB973" s="393"/>
      <c r="AC973" s="391" t="str">
        <f>IFERROR(VLOOKUP(AD973,BASE!M:N,2,0),"")</f>
        <v/>
      </c>
      <c r="AD973" s="393"/>
      <c r="AE973" s="391" t="str">
        <f>IFERROR(VLOOKUP(AF973,BASE!$P$2:$R$14,2,0),"")</f>
        <v/>
      </c>
      <c r="AF973" s="393"/>
      <c r="AG973" s="393"/>
      <c r="AH973" s="393"/>
      <c r="AI973" s="391" t="str">
        <f>IFERROR(VLOOKUP(AJ973,BASE!$D$2:$E$40,2,0),"")</f>
        <v/>
      </c>
      <c r="AJ973" s="393"/>
      <c r="AK973" s="394"/>
      <c r="AL973" s="394"/>
      <c r="AM973" s="394"/>
      <c r="AN973" s="394"/>
      <c r="AO973" s="394"/>
      <c r="AP973" s="394"/>
      <c r="AQ973" s="394"/>
      <c r="AR973" s="394"/>
      <c r="AS973" s="394"/>
      <c r="AT973" s="394"/>
      <c r="AU973" s="394"/>
      <c r="AV973" s="394"/>
      <c r="AW973" s="394"/>
      <c r="AX973" s="394"/>
      <c r="AY973" s="394"/>
      <c r="AZ973" s="394"/>
      <c r="BA973" s="394"/>
    </row>
    <row r="974" spans="1:53" ht="39.75" customHeight="1">
      <c r="A974" s="393"/>
      <c r="B974" s="394"/>
      <c r="C974" s="393"/>
      <c r="D974" s="393"/>
      <c r="E974" s="394"/>
      <c r="F974" s="393"/>
      <c r="G974" s="393"/>
      <c r="H974" s="394"/>
      <c r="I974" s="393"/>
      <c r="J974" s="393"/>
      <c r="K974" s="395"/>
      <c r="L974" s="393"/>
      <c r="M974" s="393"/>
      <c r="N974" s="393"/>
      <c r="O974" s="394"/>
      <c r="P974" s="393"/>
      <c r="Q974" s="393"/>
      <c r="R974" s="393"/>
      <c r="S974" s="396"/>
      <c r="T974" s="394"/>
      <c r="U974" s="393"/>
      <c r="V974" s="392" t="str">
        <f t="shared" si="109"/>
        <v/>
      </c>
      <c r="W974" s="392" t="str">
        <f t="shared" si="110"/>
        <v/>
      </c>
      <c r="X974" s="393"/>
      <c r="Y974" s="391" t="str">
        <f>IFERROR(VLOOKUP(Z974,BASE!$G$2:$H$3,2,0),"")</f>
        <v/>
      </c>
      <c r="Z974" s="393"/>
      <c r="AA974" s="391" t="str">
        <f>IFERROR(VLOOKUP(AB974,BASE!$J$2:$K$3,2,0),"")</f>
        <v/>
      </c>
      <c r="AB974" s="393"/>
      <c r="AC974" s="391" t="str">
        <f>IFERROR(VLOOKUP(AD974,BASE!M:N,2,0),"")</f>
        <v/>
      </c>
      <c r="AD974" s="393"/>
      <c r="AE974" s="391" t="str">
        <f>IFERROR(VLOOKUP(AF974,BASE!$P$2:$R$14,2,0),"")</f>
        <v/>
      </c>
      <c r="AF974" s="393"/>
      <c r="AG974" s="393"/>
      <c r="AH974" s="393"/>
      <c r="AI974" s="391" t="str">
        <f>IFERROR(VLOOKUP(AJ974,BASE!$D$2:$E$40,2,0),"")</f>
        <v/>
      </c>
      <c r="AJ974" s="393"/>
      <c r="AK974" s="394"/>
      <c r="AL974" s="394"/>
      <c r="AM974" s="394"/>
      <c r="AN974" s="394"/>
      <c r="AO974" s="394"/>
      <c r="AP974" s="394"/>
      <c r="AQ974" s="394"/>
      <c r="AR974" s="394"/>
      <c r="AS974" s="394"/>
      <c r="AT974" s="394"/>
      <c r="AU974" s="394"/>
      <c r="AV974" s="394"/>
      <c r="AW974" s="394"/>
      <c r="AX974" s="394"/>
      <c r="AY974" s="394"/>
      <c r="AZ974" s="394"/>
      <c r="BA974" s="394"/>
    </row>
    <row r="975" spans="1:53" ht="39.75" customHeight="1">
      <c r="A975" s="393"/>
      <c r="B975" s="394"/>
      <c r="C975" s="393"/>
      <c r="D975" s="393"/>
      <c r="E975" s="394"/>
      <c r="F975" s="393"/>
      <c r="G975" s="393"/>
      <c r="H975" s="394"/>
      <c r="I975" s="393"/>
      <c r="J975" s="393"/>
      <c r="K975" s="395"/>
      <c r="L975" s="393"/>
      <c r="M975" s="393"/>
      <c r="N975" s="393"/>
      <c r="O975" s="394"/>
      <c r="P975" s="393"/>
      <c r="Q975" s="393"/>
      <c r="R975" s="393"/>
      <c r="S975" s="396"/>
      <c r="T975" s="394"/>
      <c r="U975" s="393"/>
      <c r="V975" s="392" t="str">
        <f t="shared" si="109"/>
        <v/>
      </c>
      <c r="W975" s="392" t="str">
        <f t="shared" si="110"/>
        <v/>
      </c>
      <c r="X975" s="393"/>
      <c r="Y975" s="391" t="str">
        <f>IFERROR(VLOOKUP(Z975,BASE!$G$2:$H$3,2,0),"")</f>
        <v/>
      </c>
      <c r="Z975" s="393"/>
      <c r="AA975" s="391" t="str">
        <f>IFERROR(VLOOKUP(AB975,BASE!$J$2:$K$3,2,0),"")</f>
        <v/>
      </c>
      <c r="AB975" s="393"/>
      <c r="AC975" s="391" t="str">
        <f>IFERROR(VLOOKUP(AD975,BASE!M:N,2,0),"")</f>
        <v/>
      </c>
      <c r="AD975" s="393"/>
      <c r="AE975" s="391" t="str">
        <f>IFERROR(VLOOKUP(AF975,BASE!$P$2:$R$14,2,0),"")</f>
        <v/>
      </c>
      <c r="AF975" s="393"/>
      <c r="AG975" s="393"/>
      <c r="AH975" s="393"/>
      <c r="AI975" s="391" t="str">
        <f>IFERROR(VLOOKUP(AJ975,BASE!$D$2:$E$40,2,0),"")</f>
        <v/>
      </c>
      <c r="AJ975" s="393"/>
      <c r="AK975" s="394"/>
      <c r="AL975" s="394"/>
      <c r="AM975" s="394"/>
      <c r="AN975" s="394"/>
      <c r="AO975" s="394"/>
      <c r="AP975" s="394"/>
      <c r="AQ975" s="394"/>
      <c r="AR975" s="394"/>
      <c r="AS975" s="394"/>
      <c r="AT975" s="394"/>
      <c r="AU975" s="394"/>
      <c r="AV975" s="394"/>
      <c r="AW975" s="394"/>
      <c r="AX975" s="394"/>
      <c r="AY975" s="394"/>
      <c r="AZ975" s="394"/>
      <c r="BA975" s="394"/>
    </row>
    <row r="976" spans="1:53" ht="39.75" customHeight="1">
      <c r="A976" s="393"/>
      <c r="B976" s="394"/>
      <c r="C976" s="393"/>
      <c r="D976" s="393"/>
      <c r="E976" s="394"/>
      <c r="F976" s="393"/>
      <c r="G976" s="393"/>
      <c r="H976" s="394"/>
      <c r="I976" s="393"/>
      <c r="J976" s="393"/>
      <c r="K976" s="395"/>
      <c r="L976" s="393"/>
      <c r="M976" s="393"/>
      <c r="N976" s="393"/>
      <c r="O976" s="394"/>
      <c r="P976" s="393"/>
      <c r="Q976" s="393"/>
      <c r="R976" s="393"/>
      <c r="S976" s="396"/>
      <c r="T976" s="394"/>
      <c r="U976" s="393"/>
      <c r="V976" s="392" t="str">
        <f t="shared" si="109"/>
        <v/>
      </c>
      <c r="W976" s="392" t="str">
        <f t="shared" si="110"/>
        <v/>
      </c>
      <c r="X976" s="393"/>
      <c r="Y976" s="391" t="str">
        <f>IFERROR(VLOOKUP(Z976,BASE!$G$2:$H$3,2,0),"")</f>
        <v/>
      </c>
      <c r="Z976" s="393"/>
      <c r="AA976" s="391" t="str">
        <f>IFERROR(VLOOKUP(AB976,BASE!$J$2:$K$3,2,0),"")</f>
        <v/>
      </c>
      <c r="AB976" s="393"/>
      <c r="AC976" s="391" t="str">
        <f>IFERROR(VLOOKUP(AD976,BASE!M:N,2,0),"")</f>
        <v/>
      </c>
      <c r="AD976" s="393"/>
      <c r="AE976" s="391" t="str">
        <f>IFERROR(VLOOKUP(AF976,BASE!$P$2:$R$14,2,0),"")</f>
        <v/>
      </c>
      <c r="AF976" s="393"/>
      <c r="AG976" s="393"/>
      <c r="AH976" s="393"/>
      <c r="AI976" s="391" t="str">
        <f>IFERROR(VLOOKUP(AJ976,BASE!$D$2:$E$40,2,0),"")</f>
        <v/>
      </c>
      <c r="AJ976" s="393"/>
      <c r="AK976" s="394"/>
      <c r="AL976" s="394"/>
      <c r="AM976" s="394"/>
      <c r="AN976" s="394"/>
      <c r="AO976" s="394"/>
      <c r="AP976" s="394"/>
      <c r="AQ976" s="394"/>
      <c r="AR976" s="394"/>
      <c r="AS976" s="394"/>
      <c r="AT976" s="394"/>
      <c r="AU976" s="394"/>
      <c r="AV976" s="394"/>
      <c r="AW976" s="394"/>
      <c r="AX976" s="394"/>
      <c r="AY976" s="394"/>
      <c r="AZ976" s="394"/>
      <c r="BA976" s="394"/>
    </row>
    <row r="977" spans="1:53" ht="39.75" customHeight="1">
      <c r="A977" s="393"/>
      <c r="B977" s="394"/>
      <c r="C977" s="393"/>
      <c r="D977" s="393"/>
      <c r="E977" s="394"/>
      <c r="F977" s="393"/>
      <c r="G977" s="393"/>
      <c r="H977" s="394"/>
      <c r="I977" s="393"/>
      <c r="J977" s="393"/>
      <c r="K977" s="395"/>
      <c r="L977" s="393"/>
      <c r="M977" s="393"/>
      <c r="N977" s="393"/>
      <c r="O977" s="394"/>
      <c r="P977" s="393"/>
      <c r="Q977" s="393"/>
      <c r="R977" s="393"/>
      <c r="S977" s="396"/>
      <c r="T977" s="394"/>
      <c r="U977" s="393"/>
      <c r="V977" s="392" t="str">
        <f t="shared" si="109"/>
        <v/>
      </c>
      <c r="W977" s="392" t="str">
        <f t="shared" si="110"/>
        <v/>
      </c>
      <c r="X977" s="393"/>
      <c r="Y977" s="391" t="str">
        <f>IFERROR(VLOOKUP(Z977,BASE!$G$2:$H$3,2,0),"")</f>
        <v/>
      </c>
      <c r="Z977" s="393"/>
      <c r="AA977" s="391" t="str">
        <f>IFERROR(VLOOKUP(AB977,BASE!$J$2:$K$3,2,0),"")</f>
        <v/>
      </c>
      <c r="AB977" s="393"/>
      <c r="AC977" s="391" t="str">
        <f>IFERROR(VLOOKUP(AD977,BASE!M:N,2,0),"")</f>
        <v/>
      </c>
      <c r="AD977" s="393"/>
      <c r="AE977" s="391" t="str">
        <f>IFERROR(VLOOKUP(AF977,BASE!$P$2:$R$14,2,0),"")</f>
        <v/>
      </c>
      <c r="AF977" s="393"/>
      <c r="AG977" s="393"/>
      <c r="AH977" s="393"/>
      <c r="AI977" s="391" t="str">
        <f>IFERROR(VLOOKUP(AJ977,BASE!$D$2:$E$40,2,0),"")</f>
        <v/>
      </c>
      <c r="AJ977" s="393"/>
      <c r="AK977" s="394"/>
      <c r="AL977" s="394"/>
      <c r="AM977" s="394"/>
      <c r="AN977" s="394"/>
      <c r="AO977" s="394"/>
      <c r="AP977" s="394"/>
      <c r="AQ977" s="394"/>
      <c r="AR977" s="394"/>
      <c r="AS977" s="394"/>
      <c r="AT977" s="394"/>
      <c r="AU977" s="394"/>
      <c r="AV977" s="394"/>
      <c r="AW977" s="394"/>
      <c r="AX977" s="394"/>
      <c r="AY977" s="394"/>
      <c r="AZ977" s="394"/>
      <c r="BA977" s="394"/>
    </row>
    <row r="978" spans="1:53" ht="39.75" customHeight="1">
      <c r="A978" s="393"/>
      <c r="B978" s="394"/>
      <c r="C978" s="393"/>
      <c r="D978" s="393"/>
      <c r="E978" s="394"/>
      <c r="F978" s="393"/>
      <c r="G978" s="393"/>
      <c r="H978" s="394"/>
      <c r="I978" s="393"/>
      <c r="J978" s="393"/>
      <c r="K978" s="395"/>
      <c r="L978" s="393"/>
      <c r="M978" s="393"/>
      <c r="N978" s="393"/>
      <c r="O978" s="394"/>
      <c r="P978" s="393"/>
      <c r="Q978" s="393"/>
      <c r="R978" s="393"/>
      <c r="S978" s="396"/>
      <c r="T978" s="394"/>
      <c r="U978" s="393"/>
      <c r="V978" s="392" t="str">
        <f t="shared" si="109"/>
        <v/>
      </c>
      <c r="W978" s="392" t="str">
        <f t="shared" si="110"/>
        <v/>
      </c>
      <c r="X978" s="393"/>
      <c r="Y978" s="391" t="str">
        <f>IFERROR(VLOOKUP(Z978,BASE!$G$2:$H$3,2,0),"")</f>
        <v/>
      </c>
      <c r="Z978" s="393"/>
      <c r="AA978" s="391" t="str">
        <f>IFERROR(VLOOKUP(AB978,BASE!$J$2:$K$3,2,0),"")</f>
        <v/>
      </c>
      <c r="AB978" s="393"/>
      <c r="AC978" s="391" t="str">
        <f>IFERROR(VLOOKUP(AD978,BASE!M:N,2,0),"")</f>
        <v/>
      </c>
      <c r="AD978" s="393"/>
      <c r="AE978" s="391" t="str">
        <f>IFERROR(VLOOKUP(AF978,BASE!$P$2:$R$14,2,0),"")</f>
        <v/>
      </c>
      <c r="AF978" s="393"/>
      <c r="AG978" s="393"/>
      <c r="AH978" s="393"/>
      <c r="AI978" s="391" t="str">
        <f>IFERROR(VLOOKUP(AJ978,BASE!$D$2:$E$40,2,0),"")</f>
        <v/>
      </c>
      <c r="AJ978" s="393"/>
      <c r="AK978" s="394"/>
      <c r="AL978" s="394"/>
      <c r="AM978" s="394"/>
      <c r="AN978" s="394"/>
      <c r="AO978" s="394"/>
      <c r="AP978" s="394"/>
      <c r="AQ978" s="394"/>
      <c r="AR978" s="394"/>
      <c r="AS978" s="394"/>
      <c r="AT978" s="394"/>
      <c r="AU978" s="394"/>
      <c r="AV978" s="394"/>
      <c r="AW978" s="394"/>
      <c r="AX978" s="394"/>
      <c r="AY978" s="394"/>
      <c r="AZ978" s="394"/>
      <c r="BA978" s="394"/>
    </row>
    <row r="979" spans="1:53" ht="39.75" customHeight="1">
      <c r="A979" s="393"/>
      <c r="B979" s="394"/>
      <c r="C979" s="393"/>
      <c r="D979" s="393"/>
      <c r="E979" s="394"/>
      <c r="F979" s="393"/>
      <c r="G979" s="393"/>
      <c r="H979" s="394"/>
      <c r="I979" s="393"/>
      <c r="J979" s="393"/>
      <c r="K979" s="395"/>
      <c r="L979" s="393"/>
      <c r="M979" s="393"/>
      <c r="N979" s="393"/>
      <c r="O979" s="394"/>
      <c r="P979" s="393"/>
      <c r="Q979" s="393"/>
      <c r="R979" s="393"/>
      <c r="S979" s="396"/>
      <c r="T979" s="394"/>
      <c r="U979" s="393"/>
      <c r="V979" s="392" t="str">
        <f t="shared" si="109"/>
        <v/>
      </c>
      <c r="W979" s="392" t="str">
        <f t="shared" si="110"/>
        <v/>
      </c>
      <c r="X979" s="393"/>
      <c r="Y979" s="391" t="str">
        <f>IFERROR(VLOOKUP(Z979,BASE!$G$2:$H$3,2,0),"")</f>
        <v/>
      </c>
      <c r="Z979" s="393"/>
      <c r="AA979" s="391" t="str">
        <f>IFERROR(VLOOKUP(AB979,BASE!$J$2:$K$3,2,0),"")</f>
        <v/>
      </c>
      <c r="AB979" s="393"/>
      <c r="AC979" s="391" t="str">
        <f>IFERROR(VLOOKUP(AD979,BASE!M:N,2,0),"")</f>
        <v/>
      </c>
      <c r="AD979" s="393"/>
      <c r="AE979" s="391" t="str">
        <f>IFERROR(VLOOKUP(AF979,BASE!$P$2:$R$14,2,0),"")</f>
        <v/>
      </c>
      <c r="AF979" s="393"/>
      <c r="AG979" s="393"/>
      <c r="AH979" s="393"/>
      <c r="AI979" s="391" t="str">
        <f>IFERROR(VLOOKUP(AJ979,BASE!$D$2:$E$40,2,0),"")</f>
        <v/>
      </c>
      <c r="AJ979" s="393"/>
      <c r="AK979" s="394"/>
      <c r="AL979" s="394"/>
      <c r="AM979" s="394"/>
      <c r="AN979" s="394"/>
      <c r="AO979" s="394"/>
      <c r="AP979" s="394"/>
      <c r="AQ979" s="394"/>
      <c r="AR979" s="394"/>
      <c r="AS979" s="394"/>
      <c r="AT979" s="394"/>
      <c r="AU979" s="394"/>
      <c r="AV979" s="394"/>
      <c r="AW979" s="394"/>
      <c r="AX979" s="394"/>
      <c r="AY979" s="394"/>
      <c r="AZ979" s="394"/>
      <c r="BA979" s="394"/>
    </row>
    <row r="980" spans="1:53" ht="39.75" customHeight="1">
      <c r="A980" s="393"/>
      <c r="B980" s="394"/>
      <c r="C980" s="393"/>
      <c r="D980" s="393"/>
      <c r="E980" s="394"/>
      <c r="F980" s="393"/>
      <c r="G980" s="393"/>
      <c r="H980" s="394"/>
      <c r="I980" s="393"/>
      <c r="J980" s="393"/>
      <c r="K980" s="395"/>
      <c r="L980" s="393"/>
      <c r="M980" s="393"/>
      <c r="N980" s="393"/>
      <c r="O980" s="394"/>
      <c r="P980" s="393"/>
      <c r="Q980" s="393"/>
      <c r="R980" s="393"/>
      <c r="S980" s="396"/>
      <c r="T980" s="394"/>
      <c r="U980" s="393"/>
      <c r="V980" s="392" t="str">
        <f t="shared" si="109"/>
        <v/>
      </c>
      <c r="W980" s="392" t="str">
        <f t="shared" si="110"/>
        <v/>
      </c>
      <c r="X980" s="393"/>
      <c r="Y980" s="391" t="str">
        <f>IFERROR(VLOOKUP(Z980,BASE!$G$2:$H$3,2,0),"")</f>
        <v/>
      </c>
      <c r="Z980" s="393"/>
      <c r="AA980" s="391" t="str">
        <f>IFERROR(VLOOKUP(AB980,BASE!$J$2:$K$3,2,0),"")</f>
        <v/>
      </c>
      <c r="AB980" s="393"/>
      <c r="AC980" s="391" t="str">
        <f>IFERROR(VLOOKUP(AD980,BASE!M:N,2,0),"")</f>
        <v/>
      </c>
      <c r="AD980" s="393"/>
      <c r="AE980" s="391" t="str">
        <f>IFERROR(VLOOKUP(AF980,BASE!$P$2:$R$14,2,0),"")</f>
        <v/>
      </c>
      <c r="AF980" s="393"/>
      <c r="AG980" s="393"/>
      <c r="AH980" s="393"/>
      <c r="AI980" s="391" t="str">
        <f>IFERROR(VLOOKUP(AJ980,BASE!$D$2:$E$40,2,0),"")</f>
        <v/>
      </c>
      <c r="AJ980" s="393"/>
      <c r="AK980" s="394"/>
      <c r="AL980" s="394"/>
      <c r="AM980" s="394"/>
      <c r="AN980" s="394"/>
      <c r="AO980" s="394"/>
      <c r="AP980" s="394"/>
      <c r="AQ980" s="394"/>
      <c r="AR980" s="394"/>
      <c r="AS980" s="394"/>
      <c r="AT980" s="394"/>
      <c r="AU980" s="394"/>
      <c r="AV980" s="394"/>
      <c r="AW980" s="394"/>
      <c r="AX980" s="394"/>
      <c r="AY980" s="394"/>
      <c r="AZ980" s="394"/>
      <c r="BA980" s="394"/>
    </row>
    <row r="981" spans="1:53" ht="39.75" customHeight="1">
      <c r="A981" s="393"/>
      <c r="B981" s="394"/>
      <c r="C981" s="393"/>
      <c r="D981" s="393"/>
      <c r="E981" s="394"/>
      <c r="F981" s="393"/>
      <c r="G981" s="393"/>
      <c r="H981" s="394"/>
      <c r="I981" s="393"/>
      <c r="J981" s="393"/>
      <c r="K981" s="395"/>
      <c r="L981" s="393"/>
      <c r="M981" s="393"/>
      <c r="N981" s="393"/>
      <c r="O981" s="394"/>
      <c r="P981" s="393"/>
      <c r="Q981" s="393"/>
      <c r="R981" s="393"/>
      <c r="S981" s="396"/>
      <c r="T981" s="394"/>
      <c r="U981" s="393"/>
      <c r="V981" s="392" t="str">
        <f t="shared" si="109"/>
        <v/>
      </c>
      <c r="W981" s="392" t="str">
        <f t="shared" si="110"/>
        <v/>
      </c>
      <c r="X981" s="393"/>
      <c r="Y981" s="391" t="str">
        <f>IFERROR(VLOOKUP(Z981,BASE!$G$2:$H$3,2,0),"")</f>
        <v/>
      </c>
      <c r="Z981" s="393"/>
      <c r="AA981" s="391" t="str">
        <f>IFERROR(VLOOKUP(AB981,BASE!$J$2:$K$3,2,0),"")</f>
        <v/>
      </c>
      <c r="AB981" s="393"/>
      <c r="AC981" s="391" t="str">
        <f>IFERROR(VLOOKUP(AD981,BASE!M:N,2,0),"")</f>
        <v/>
      </c>
      <c r="AD981" s="393"/>
      <c r="AE981" s="391" t="str">
        <f>IFERROR(VLOOKUP(AF981,BASE!$P$2:$R$14,2,0),"")</f>
        <v/>
      </c>
      <c r="AF981" s="393"/>
      <c r="AG981" s="393"/>
      <c r="AH981" s="393"/>
      <c r="AI981" s="391" t="str">
        <f>IFERROR(VLOOKUP(AJ981,BASE!$D$2:$E$40,2,0),"")</f>
        <v/>
      </c>
      <c r="AJ981" s="393"/>
      <c r="AK981" s="394"/>
      <c r="AL981" s="394"/>
      <c r="AM981" s="394"/>
      <c r="AN981" s="394"/>
      <c r="AO981" s="394"/>
      <c r="AP981" s="394"/>
      <c r="AQ981" s="394"/>
      <c r="AR981" s="394"/>
      <c r="AS981" s="394"/>
      <c r="AT981" s="394"/>
      <c r="AU981" s="394"/>
      <c r="AV981" s="394"/>
      <c r="AW981" s="394"/>
      <c r="AX981" s="394"/>
      <c r="AY981" s="394"/>
      <c r="AZ981" s="394"/>
      <c r="BA981" s="394"/>
    </row>
    <row r="982" spans="1:53" ht="39.75" customHeight="1">
      <c r="A982" s="393"/>
      <c r="B982" s="394"/>
      <c r="C982" s="393"/>
      <c r="D982" s="393"/>
      <c r="E982" s="394"/>
      <c r="F982" s="393"/>
      <c r="G982" s="393"/>
      <c r="H982" s="394"/>
      <c r="I982" s="393"/>
      <c r="J982" s="393"/>
      <c r="K982" s="395"/>
      <c r="L982" s="393"/>
      <c r="M982" s="393"/>
      <c r="N982" s="393"/>
      <c r="O982" s="394"/>
      <c r="P982" s="393"/>
      <c r="Q982" s="393"/>
      <c r="R982" s="393"/>
      <c r="S982" s="396"/>
      <c r="T982" s="394"/>
      <c r="U982" s="393"/>
      <c r="V982" s="392" t="str">
        <f t="shared" si="109"/>
        <v/>
      </c>
      <c r="W982" s="392" t="str">
        <f t="shared" si="110"/>
        <v/>
      </c>
      <c r="X982" s="393"/>
      <c r="Y982" s="391" t="str">
        <f>IFERROR(VLOOKUP(Z982,BASE!$G$2:$H$3,2,0),"")</f>
        <v/>
      </c>
      <c r="Z982" s="393"/>
      <c r="AA982" s="391" t="str">
        <f>IFERROR(VLOOKUP(AB982,BASE!$J$2:$K$3,2,0),"")</f>
        <v/>
      </c>
      <c r="AB982" s="393"/>
      <c r="AC982" s="391" t="str">
        <f>IFERROR(VLOOKUP(AD982,BASE!M:N,2,0),"")</f>
        <v/>
      </c>
      <c r="AD982" s="393"/>
      <c r="AE982" s="391" t="str">
        <f>IFERROR(VLOOKUP(AF982,BASE!$P$2:$R$14,2,0),"")</f>
        <v/>
      </c>
      <c r="AF982" s="393"/>
      <c r="AG982" s="393"/>
      <c r="AH982" s="393"/>
      <c r="AI982" s="391" t="str">
        <f>IFERROR(VLOOKUP(AJ982,BASE!$D$2:$E$40,2,0),"")</f>
        <v/>
      </c>
      <c r="AJ982" s="393"/>
      <c r="AK982" s="394"/>
      <c r="AL982" s="394"/>
      <c r="AM982" s="394"/>
      <c r="AN982" s="394"/>
      <c r="AO982" s="394"/>
      <c r="AP982" s="394"/>
      <c r="AQ982" s="394"/>
      <c r="AR982" s="394"/>
      <c r="AS982" s="394"/>
      <c r="AT982" s="394"/>
      <c r="AU982" s="394"/>
      <c r="AV982" s="394"/>
      <c r="AW982" s="394"/>
      <c r="AX982" s="394"/>
      <c r="AY982" s="394"/>
      <c r="AZ982" s="394"/>
      <c r="BA982" s="394"/>
    </row>
    <row r="983" spans="1:53" ht="39.75" customHeight="1">
      <c r="A983" s="393"/>
      <c r="B983" s="394"/>
      <c r="C983" s="393"/>
      <c r="D983" s="393"/>
      <c r="E983" s="394"/>
      <c r="F983" s="393"/>
      <c r="G983" s="393"/>
      <c r="H983" s="394"/>
      <c r="I983" s="393"/>
      <c r="J983" s="393"/>
      <c r="K983" s="395"/>
      <c r="L983" s="393"/>
      <c r="M983" s="393"/>
      <c r="N983" s="393"/>
      <c r="O983" s="394"/>
      <c r="P983" s="393"/>
      <c r="Q983" s="393"/>
      <c r="R983" s="393"/>
      <c r="S983" s="396"/>
      <c r="T983" s="394"/>
      <c r="U983" s="393"/>
      <c r="V983" s="392" t="str">
        <f t="shared" si="109"/>
        <v/>
      </c>
      <c r="W983" s="392" t="str">
        <f t="shared" si="110"/>
        <v/>
      </c>
      <c r="X983" s="393"/>
      <c r="Y983" s="391" t="str">
        <f>IFERROR(VLOOKUP(Z983,BASE!$G$2:$H$3,2,0),"")</f>
        <v/>
      </c>
      <c r="Z983" s="393"/>
      <c r="AA983" s="391" t="str">
        <f>IFERROR(VLOOKUP(AB983,BASE!$J$2:$K$3,2,0),"")</f>
        <v/>
      </c>
      <c r="AB983" s="393"/>
      <c r="AC983" s="391" t="str">
        <f>IFERROR(VLOOKUP(AD983,BASE!M:N,2,0),"")</f>
        <v/>
      </c>
      <c r="AD983" s="393"/>
      <c r="AE983" s="391" t="str">
        <f>IFERROR(VLOOKUP(AF983,BASE!$P$2:$R$14,2,0),"")</f>
        <v/>
      </c>
      <c r="AF983" s="393"/>
      <c r="AG983" s="393"/>
      <c r="AH983" s="393"/>
      <c r="AI983" s="391" t="str">
        <f>IFERROR(VLOOKUP(AJ983,BASE!$D$2:$E$40,2,0),"")</f>
        <v/>
      </c>
      <c r="AJ983" s="393"/>
      <c r="AK983" s="394"/>
      <c r="AL983" s="394"/>
      <c r="AM983" s="394"/>
      <c r="AN983" s="394"/>
      <c r="AO983" s="394"/>
      <c r="AP983" s="394"/>
      <c r="AQ983" s="394"/>
      <c r="AR983" s="394"/>
      <c r="AS983" s="394"/>
      <c r="AT983" s="394"/>
      <c r="AU983" s="394"/>
      <c r="AV983" s="394"/>
      <c r="AW983" s="394"/>
      <c r="AX983" s="394"/>
      <c r="AY983" s="394"/>
      <c r="AZ983" s="394"/>
      <c r="BA983" s="394"/>
    </row>
    <row r="984" spans="1:53" ht="39.75" customHeight="1">
      <c r="A984" s="393"/>
      <c r="B984" s="394"/>
      <c r="C984" s="393"/>
      <c r="D984" s="393"/>
      <c r="E984" s="394"/>
      <c r="F984" s="393"/>
      <c r="G984" s="393"/>
      <c r="H984" s="394"/>
      <c r="I984" s="393"/>
      <c r="J984" s="393"/>
      <c r="K984" s="395"/>
      <c r="L984" s="393"/>
      <c r="M984" s="393"/>
      <c r="N984" s="393"/>
      <c r="O984" s="394"/>
      <c r="P984" s="393"/>
      <c r="Q984" s="393"/>
      <c r="R984" s="393"/>
      <c r="S984" s="396"/>
      <c r="T984" s="394"/>
      <c r="U984" s="393"/>
      <c r="V984" s="392" t="str">
        <f t="shared" si="109"/>
        <v/>
      </c>
      <c r="W984" s="392" t="str">
        <f t="shared" si="110"/>
        <v/>
      </c>
      <c r="X984" s="393"/>
      <c r="Y984" s="391" t="str">
        <f>IFERROR(VLOOKUP(Z984,BASE!$G$2:$H$3,2,0),"")</f>
        <v/>
      </c>
      <c r="Z984" s="393"/>
      <c r="AA984" s="391" t="str">
        <f>IFERROR(VLOOKUP(AB984,BASE!$J$2:$K$3,2,0),"")</f>
        <v/>
      </c>
      <c r="AB984" s="393"/>
      <c r="AC984" s="391" t="str">
        <f>IFERROR(VLOOKUP(AD984,BASE!M:N,2,0),"")</f>
        <v/>
      </c>
      <c r="AD984" s="393"/>
      <c r="AE984" s="391" t="str">
        <f>IFERROR(VLOOKUP(AF984,BASE!$P$2:$R$14,2,0),"")</f>
        <v/>
      </c>
      <c r="AF984" s="393"/>
      <c r="AG984" s="393"/>
      <c r="AH984" s="393"/>
      <c r="AI984" s="391" t="str">
        <f>IFERROR(VLOOKUP(AJ984,BASE!$D$2:$E$40,2,0),"")</f>
        <v/>
      </c>
      <c r="AJ984" s="393"/>
      <c r="AK984" s="394"/>
      <c r="AL984" s="394"/>
      <c r="AM984" s="394"/>
      <c r="AN984" s="394"/>
      <c r="AO984" s="394"/>
      <c r="AP984" s="394"/>
      <c r="AQ984" s="394"/>
      <c r="AR984" s="394"/>
      <c r="AS984" s="394"/>
      <c r="AT984" s="394"/>
      <c r="AU984" s="394"/>
      <c r="AV984" s="394"/>
      <c r="AW984" s="394"/>
      <c r="AX984" s="394"/>
      <c r="AY984" s="394"/>
      <c r="AZ984" s="394"/>
      <c r="BA984" s="394"/>
    </row>
    <row r="985" spans="1:53" ht="39.75" customHeight="1">
      <c r="A985" s="393"/>
      <c r="B985" s="394"/>
      <c r="C985" s="393"/>
      <c r="D985" s="393"/>
      <c r="E985" s="394"/>
      <c r="F985" s="393"/>
      <c r="G985" s="393"/>
      <c r="H985" s="394"/>
      <c r="I985" s="393"/>
      <c r="J985" s="393"/>
      <c r="K985" s="395"/>
      <c r="L985" s="393"/>
      <c r="M985" s="393"/>
      <c r="N985" s="393"/>
      <c r="O985" s="394"/>
      <c r="P985" s="393"/>
      <c r="Q985" s="393"/>
      <c r="R985" s="393"/>
      <c r="S985" s="396"/>
      <c r="T985" s="394"/>
      <c r="U985" s="393"/>
      <c r="V985" s="392" t="str">
        <f t="shared" si="109"/>
        <v/>
      </c>
      <c r="W985" s="392" t="str">
        <f t="shared" si="110"/>
        <v/>
      </c>
      <c r="X985" s="393"/>
      <c r="Y985" s="391" t="str">
        <f>IFERROR(VLOOKUP(Z985,BASE!$G$2:$H$3,2,0),"")</f>
        <v/>
      </c>
      <c r="Z985" s="393"/>
      <c r="AA985" s="391" t="str">
        <f>IFERROR(VLOOKUP(AB985,BASE!$J$2:$K$3,2,0),"")</f>
        <v/>
      </c>
      <c r="AB985" s="393"/>
      <c r="AC985" s="391" t="str">
        <f>IFERROR(VLOOKUP(AD985,BASE!M:N,2,0),"")</f>
        <v/>
      </c>
      <c r="AD985" s="393"/>
      <c r="AE985" s="391" t="str">
        <f>IFERROR(VLOOKUP(AF985,BASE!$P$2:$R$14,2,0),"")</f>
        <v/>
      </c>
      <c r="AF985" s="393"/>
      <c r="AG985" s="393"/>
      <c r="AH985" s="393"/>
      <c r="AI985" s="391" t="str">
        <f>IFERROR(VLOOKUP(AJ985,BASE!$D$2:$E$40,2,0),"")</f>
        <v/>
      </c>
      <c r="AJ985" s="393"/>
      <c r="AK985" s="394"/>
      <c r="AL985" s="394"/>
      <c r="AM985" s="394"/>
      <c r="AN985" s="394"/>
      <c r="AO985" s="394"/>
      <c r="AP985" s="394"/>
      <c r="AQ985" s="394"/>
      <c r="AR985" s="394"/>
      <c r="AS985" s="394"/>
      <c r="AT985" s="394"/>
      <c r="AU985" s="394"/>
      <c r="AV985" s="394"/>
      <c r="AW985" s="394"/>
      <c r="AX985" s="394"/>
      <c r="AY985" s="394"/>
      <c r="AZ985" s="394"/>
      <c r="BA985" s="394"/>
    </row>
    <row r="986" spans="1:53" ht="39.75" customHeight="1">
      <c r="A986" s="393"/>
      <c r="B986" s="394"/>
      <c r="C986" s="393"/>
      <c r="D986" s="393"/>
      <c r="E986" s="394"/>
      <c r="F986" s="393"/>
      <c r="G986" s="393"/>
      <c r="H986" s="394"/>
      <c r="I986" s="393"/>
      <c r="J986" s="393"/>
      <c r="K986" s="395"/>
      <c r="L986" s="393"/>
      <c r="M986" s="393"/>
      <c r="N986" s="393"/>
      <c r="O986" s="394"/>
      <c r="P986" s="393"/>
      <c r="Q986" s="393"/>
      <c r="R986" s="393"/>
      <c r="S986" s="396"/>
      <c r="T986" s="394"/>
      <c r="U986" s="393"/>
      <c r="V986" s="392" t="str">
        <f t="shared" si="109"/>
        <v/>
      </c>
      <c r="W986" s="392" t="str">
        <f t="shared" si="110"/>
        <v/>
      </c>
      <c r="X986" s="393"/>
      <c r="Y986" s="391" t="str">
        <f>IFERROR(VLOOKUP(Z986,BASE!$G$2:$H$3,2,0),"")</f>
        <v/>
      </c>
      <c r="Z986" s="393"/>
      <c r="AA986" s="391" t="str">
        <f>IFERROR(VLOOKUP(AB986,BASE!$J$2:$K$3,2,0),"")</f>
        <v/>
      </c>
      <c r="AB986" s="393"/>
      <c r="AC986" s="391" t="str">
        <f>IFERROR(VLOOKUP(AD986,BASE!M:N,2,0),"")</f>
        <v/>
      </c>
      <c r="AD986" s="393"/>
      <c r="AE986" s="391" t="str">
        <f>IFERROR(VLOOKUP(AF986,BASE!$P$2:$R$14,2,0),"")</f>
        <v/>
      </c>
      <c r="AF986" s="393"/>
      <c r="AG986" s="393"/>
      <c r="AH986" s="393"/>
      <c r="AI986" s="391" t="str">
        <f>IFERROR(VLOOKUP(AJ986,BASE!$D$2:$E$40,2,0),"")</f>
        <v/>
      </c>
      <c r="AJ986" s="393"/>
      <c r="AK986" s="394"/>
      <c r="AL986" s="394"/>
      <c r="AM986" s="394"/>
      <c r="AN986" s="394"/>
      <c r="AO986" s="394"/>
      <c r="AP986" s="394"/>
      <c r="AQ986" s="394"/>
      <c r="AR986" s="394"/>
      <c r="AS986" s="394"/>
      <c r="AT986" s="394"/>
      <c r="AU986" s="394"/>
      <c r="AV986" s="394"/>
      <c r="AW986" s="394"/>
      <c r="AX986" s="394"/>
      <c r="AY986" s="394"/>
      <c r="AZ986" s="394"/>
      <c r="BA986" s="394"/>
    </row>
    <row r="987" spans="1:53" ht="39.75" customHeight="1">
      <c r="A987" s="393"/>
      <c r="B987" s="394"/>
      <c r="C987" s="393"/>
      <c r="D987" s="393"/>
      <c r="E987" s="394"/>
      <c r="F987" s="393"/>
      <c r="G987" s="393"/>
      <c r="H987" s="394"/>
      <c r="I987" s="393"/>
      <c r="J987" s="393"/>
      <c r="K987" s="395"/>
      <c r="L987" s="393"/>
      <c r="M987" s="393"/>
      <c r="N987" s="393"/>
      <c r="O987" s="394"/>
      <c r="P987" s="393"/>
      <c r="Q987" s="393"/>
      <c r="R987" s="393"/>
      <c r="S987" s="396"/>
      <c r="T987" s="394"/>
      <c r="U987" s="393"/>
      <c r="V987" s="392" t="str">
        <f t="shared" si="109"/>
        <v/>
      </c>
      <c r="W987" s="392" t="str">
        <f t="shared" si="110"/>
        <v/>
      </c>
      <c r="X987" s="393"/>
      <c r="Y987" s="391" t="str">
        <f>IFERROR(VLOOKUP(Z987,BASE!$G$2:$H$3,2,0),"")</f>
        <v/>
      </c>
      <c r="Z987" s="393"/>
      <c r="AA987" s="391" t="str">
        <f>IFERROR(VLOOKUP(AB987,BASE!$J$2:$K$3,2,0),"")</f>
        <v/>
      </c>
      <c r="AB987" s="393"/>
      <c r="AC987" s="391" t="str">
        <f>IFERROR(VLOOKUP(AD987,BASE!M:N,2,0),"")</f>
        <v/>
      </c>
      <c r="AD987" s="393"/>
      <c r="AE987" s="391" t="str">
        <f>IFERROR(VLOOKUP(AF987,BASE!$P$2:$R$14,2,0),"")</f>
        <v/>
      </c>
      <c r="AF987" s="393"/>
      <c r="AG987" s="393"/>
      <c r="AH987" s="393"/>
      <c r="AI987" s="391" t="str">
        <f>IFERROR(VLOOKUP(AJ987,BASE!$D$2:$E$40,2,0),"")</f>
        <v/>
      </c>
      <c r="AJ987" s="393"/>
      <c r="AK987" s="394"/>
      <c r="AL987" s="394"/>
      <c r="AM987" s="394"/>
      <c r="AN987" s="394"/>
      <c r="AO987" s="394"/>
      <c r="AP987" s="394"/>
      <c r="AQ987" s="394"/>
      <c r="AR987" s="394"/>
      <c r="AS987" s="394"/>
      <c r="AT987" s="394"/>
      <c r="AU987" s="394"/>
      <c r="AV987" s="394"/>
      <c r="AW987" s="394"/>
      <c r="AX987" s="394"/>
      <c r="AY987" s="394"/>
      <c r="AZ987" s="394"/>
      <c r="BA987" s="394"/>
    </row>
    <row r="988" spans="1:53" ht="39.75" customHeight="1">
      <c r="A988" s="393"/>
      <c r="B988" s="394"/>
      <c r="C988" s="393"/>
      <c r="D988" s="393"/>
      <c r="E988" s="394"/>
      <c r="F988" s="393"/>
      <c r="G988" s="393"/>
      <c r="H988" s="394"/>
      <c r="I988" s="393"/>
      <c r="J988" s="393"/>
      <c r="K988" s="395"/>
      <c r="L988" s="393"/>
      <c r="M988" s="393"/>
      <c r="N988" s="393"/>
      <c r="O988" s="394"/>
      <c r="P988" s="393"/>
      <c r="Q988" s="393"/>
      <c r="R988" s="393"/>
      <c r="S988" s="396"/>
      <c r="T988" s="394"/>
      <c r="U988" s="393"/>
      <c r="V988" s="392" t="str">
        <f t="shared" si="109"/>
        <v/>
      </c>
      <c r="W988" s="392" t="str">
        <f t="shared" si="110"/>
        <v/>
      </c>
      <c r="X988" s="393"/>
      <c r="Y988" s="391" t="str">
        <f>IFERROR(VLOOKUP(Z988,BASE!$G$2:$H$3,2,0),"")</f>
        <v/>
      </c>
      <c r="Z988" s="393"/>
      <c r="AA988" s="391" t="str">
        <f>IFERROR(VLOOKUP(AB988,BASE!$J$2:$K$3,2,0),"")</f>
        <v/>
      </c>
      <c r="AB988" s="393"/>
      <c r="AC988" s="391" t="str">
        <f>IFERROR(VLOOKUP(AD988,BASE!M:N,2,0),"")</f>
        <v/>
      </c>
      <c r="AD988" s="393"/>
      <c r="AE988" s="391" t="str">
        <f>IFERROR(VLOOKUP(AF988,BASE!$P$2:$R$14,2,0),"")</f>
        <v/>
      </c>
      <c r="AF988" s="393"/>
      <c r="AG988" s="393"/>
      <c r="AH988" s="393"/>
      <c r="AI988" s="391" t="str">
        <f>IFERROR(VLOOKUP(AJ988,BASE!$D$2:$E$40,2,0),"")</f>
        <v/>
      </c>
      <c r="AJ988" s="393"/>
      <c r="AK988" s="394"/>
      <c r="AL988" s="394"/>
      <c r="AM988" s="394"/>
      <c r="AN988" s="394"/>
      <c r="AO988" s="394"/>
      <c r="AP988" s="394"/>
      <c r="AQ988" s="394"/>
      <c r="AR988" s="394"/>
      <c r="AS988" s="394"/>
      <c r="AT988" s="394"/>
      <c r="AU988" s="394"/>
      <c r="AV988" s="394"/>
      <c r="AW988" s="394"/>
      <c r="AX988" s="394"/>
      <c r="AY988" s="394"/>
      <c r="AZ988" s="394"/>
      <c r="BA988" s="394"/>
    </row>
    <row r="989" spans="1:53" ht="39.75" customHeight="1">
      <c r="A989" s="393"/>
      <c r="B989" s="394"/>
      <c r="C989" s="393"/>
      <c r="D989" s="393"/>
      <c r="E989" s="394"/>
      <c r="F989" s="393"/>
      <c r="G989" s="393"/>
      <c r="H989" s="394"/>
      <c r="I989" s="393"/>
      <c r="J989" s="393"/>
      <c r="K989" s="395"/>
      <c r="L989" s="393"/>
      <c r="M989" s="393"/>
      <c r="N989" s="393"/>
      <c r="O989" s="394"/>
      <c r="P989" s="393"/>
      <c r="Q989" s="393"/>
      <c r="R989" s="393"/>
      <c r="S989" s="396"/>
      <c r="T989" s="394"/>
      <c r="U989" s="393"/>
      <c r="V989" s="392" t="str">
        <f t="shared" si="109"/>
        <v/>
      </c>
      <c r="W989" s="392" t="str">
        <f t="shared" si="110"/>
        <v/>
      </c>
      <c r="X989" s="393"/>
      <c r="Y989" s="391" t="str">
        <f>IFERROR(VLOOKUP(Z989,BASE!$G$2:$H$3,2,0),"")</f>
        <v/>
      </c>
      <c r="Z989" s="393"/>
      <c r="AA989" s="391" t="str">
        <f>IFERROR(VLOOKUP(AB989,BASE!$J$2:$K$3,2,0),"")</f>
        <v/>
      </c>
      <c r="AB989" s="393"/>
      <c r="AC989" s="391" t="str">
        <f>IFERROR(VLOOKUP(AD989,BASE!M:N,2,0),"")</f>
        <v/>
      </c>
      <c r="AD989" s="393"/>
      <c r="AE989" s="391" t="str">
        <f>IFERROR(VLOOKUP(AF989,BASE!$P$2:$R$14,2,0),"")</f>
        <v/>
      </c>
      <c r="AF989" s="393"/>
      <c r="AG989" s="393"/>
      <c r="AH989" s="393"/>
      <c r="AI989" s="391" t="str">
        <f>IFERROR(VLOOKUP(AJ989,BASE!$D$2:$E$40,2,0),"")</f>
        <v/>
      </c>
      <c r="AJ989" s="393"/>
      <c r="AK989" s="394"/>
      <c r="AL989" s="394"/>
      <c r="AM989" s="394"/>
      <c r="AN989" s="394"/>
      <c r="AO989" s="394"/>
      <c r="AP989" s="394"/>
      <c r="AQ989" s="394"/>
      <c r="AR989" s="394"/>
      <c r="AS989" s="394"/>
      <c r="AT989" s="394"/>
      <c r="AU989" s="394"/>
      <c r="AV989" s="394"/>
      <c r="AW989" s="394"/>
      <c r="AX989" s="394"/>
      <c r="AY989" s="394"/>
      <c r="AZ989" s="394"/>
      <c r="BA989" s="394"/>
    </row>
    <row r="990" spans="1:53" ht="39.75" customHeight="1">
      <c r="A990" s="393"/>
      <c r="B990" s="394"/>
      <c r="C990" s="393"/>
      <c r="D990" s="393"/>
      <c r="E990" s="394"/>
      <c r="F990" s="393"/>
      <c r="G990" s="393"/>
      <c r="H990" s="394"/>
      <c r="I990" s="393"/>
      <c r="J990" s="393"/>
      <c r="K990" s="395"/>
      <c r="L990" s="393"/>
      <c r="M990" s="393"/>
      <c r="N990" s="393"/>
      <c r="O990" s="394"/>
      <c r="P990" s="393"/>
      <c r="Q990" s="393"/>
      <c r="R990" s="393"/>
      <c r="S990" s="396"/>
      <c r="T990" s="394"/>
      <c r="U990" s="393"/>
      <c r="V990" s="392" t="str">
        <f t="shared" si="109"/>
        <v/>
      </c>
      <c r="W990" s="392" t="str">
        <f t="shared" si="110"/>
        <v/>
      </c>
      <c r="X990" s="393"/>
      <c r="Y990" s="391" t="str">
        <f>IFERROR(VLOOKUP(Z990,BASE!$G$2:$H$3,2,0),"")</f>
        <v/>
      </c>
      <c r="Z990" s="393"/>
      <c r="AA990" s="391" t="str">
        <f>IFERROR(VLOOKUP(AB990,BASE!$J$2:$K$3,2,0),"")</f>
        <v/>
      </c>
      <c r="AB990" s="393"/>
      <c r="AC990" s="391" t="str">
        <f>IFERROR(VLOOKUP(AD990,BASE!M:N,2,0),"")</f>
        <v/>
      </c>
      <c r="AD990" s="393"/>
      <c r="AE990" s="391" t="str">
        <f>IFERROR(VLOOKUP(AF990,BASE!$P$2:$R$14,2,0),"")</f>
        <v/>
      </c>
      <c r="AF990" s="393"/>
      <c r="AG990" s="393"/>
      <c r="AH990" s="393"/>
      <c r="AI990" s="391" t="str">
        <f>IFERROR(VLOOKUP(AJ990,BASE!$D$2:$E$40,2,0),"")</f>
        <v/>
      </c>
      <c r="AJ990" s="393"/>
      <c r="AK990" s="394"/>
      <c r="AL990" s="394"/>
      <c r="AM990" s="394"/>
      <c r="AN990" s="394"/>
      <c r="AO990" s="394"/>
      <c r="AP990" s="394"/>
      <c r="AQ990" s="394"/>
      <c r="AR990" s="394"/>
      <c r="AS990" s="394"/>
      <c r="AT990" s="394"/>
      <c r="AU990" s="394"/>
      <c r="AV990" s="394"/>
      <c r="AW990" s="394"/>
      <c r="AX990" s="394"/>
      <c r="AY990" s="394"/>
      <c r="AZ990" s="394"/>
      <c r="BA990" s="394"/>
    </row>
    <row r="991" spans="1:53" ht="39.75" customHeight="1">
      <c r="A991" s="393"/>
      <c r="B991" s="394"/>
      <c r="C991" s="393"/>
      <c r="D991" s="393"/>
      <c r="E991" s="394"/>
      <c r="F991" s="393"/>
      <c r="G991" s="393"/>
      <c r="H991" s="394"/>
      <c r="I991" s="393"/>
      <c r="J991" s="393"/>
      <c r="K991" s="395"/>
      <c r="L991" s="393"/>
      <c r="M991" s="393"/>
      <c r="N991" s="393"/>
      <c r="O991" s="394"/>
      <c r="P991" s="393"/>
      <c r="Q991" s="393"/>
      <c r="R991" s="393"/>
      <c r="S991" s="396"/>
      <c r="T991" s="394"/>
      <c r="U991" s="393"/>
      <c r="V991" s="392" t="str">
        <f t="shared" si="109"/>
        <v/>
      </c>
      <c r="W991" s="392" t="str">
        <f t="shared" si="110"/>
        <v/>
      </c>
      <c r="X991" s="393"/>
      <c r="Y991" s="391" t="str">
        <f>IFERROR(VLOOKUP(Z991,BASE!$G$2:$H$3,2,0),"")</f>
        <v/>
      </c>
      <c r="Z991" s="393"/>
      <c r="AA991" s="391" t="str">
        <f>IFERROR(VLOOKUP(AB991,BASE!$J$2:$K$3,2,0),"")</f>
        <v/>
      </c>
      <c r="AB991" s="393"/>
      <c r="AC991" s="391" t="str">
        <f>IFERROR(VLOOKUP(AD991,BASE!M:N,2,0),"")</f>
        <v/>
      </c>
      <c r="AD991" s="393"/>
      <c r="AE991" s="391" t="str">
        <f>IFERROR(VLOOKUP(AF991,BASE!$P$2:$R$14,2,0),"")</f>
        <v/>
      </c>
      <c r="AF991" s="393"/>
      <c r="AG991" s="393"/>
      <c r="AH991" s="393"/>
      <c r="AI991" s="391" t="str">
        <f>IFERROR(VLOOKUP(AJ991,BASE!$D$2:$E$40,2,0),"")</f>
        <v/>
      </c>
      <c r="AJ991" s="393"/>
      <c r="AK991" s="394"/>
      <c r="AL991" s="394"/>
      <c r="AM991" s="394"/>
      <c r="AN991" s="394"/>
      <c r="AO991" s="394"/>
      <c r="AP991" s="394"/>
      <c r="AQ991" s="394"/>
      <c r="AR991" s="394"/>
      <c r="AS991" s="394"/>
      <c r="AT991" s="394"/>
      <c r="AU991" s="394"/>
      <c r="AV991" s="394"/>
      <c r="AW991" s="394"/>
      <c r="AX991" s="394"/>
      <c r="AY991" s="394"/>
      <c r="AZ991" s="394"/>
      <c r="BA991" s="394"/>
    </row>
    <row r="992" spans="1:53" ht="39.75" customHeight="1">
      <c r="A992" s="393"/>
      <c r="B992" s="394"/>
      <c r="C992" s="393"/>
      <c r="D992" s="393"/>
      <c r="E992" s="394"/>
      <c r="F992" s="393"/>
      <c r="G992" s="393"/>
      <c r="H992" s="394"/>
      <c r="I992" s="393"/>
      <c r="J992" s="393"/>
      <c r="K992" s="395"/>
      <c r="L992" s="393"/>
      <c r="M992" s="393"/>
      <c r="N992" s="393"/>
      <c r="O992" s="394"/>
      <c r="P992" s="393"/>
      <c r="Q992" s="393"/>
      <c r="R992" s="393"/>
      <c r="S992" s="396"/>
      <c r="T992" s="394"/>
      <c r="U992" s="393"/>
      <c r="V992" s="392" t="str">
        <f t="shared" si="109"/>
        <v/>
      </c>
      <c r="W992" s="392" t="str">
        <f t="shared" si="110"/>
        <v/>
      </c>
      <c r="X992" s="393"/>
      <c r="Y992" s="391" t="str">
        <f>IFERROR(VLOOKUP(Z992,BASE!$G$2:$H$3,2,0),"")</f>
        <v/>
      </c>
      <c r="Z992" s="393"/>
      <c r="AA992" s="391" t="str">
        <f>IFERROR(VLOOKUP(AB992,BASE!$J$2:$K$3,2,0),"")</f>
        <v/>
      </c>
      <c r="AB992" s="393"/>
      <c r="AC992" s="391" t="str">
        <f>IFERROR(VLOOKUP(AD992,BASE!M:N,2,0),"")</f>
        <v/>
      </c>
      <c r="AD992" s="393"/>
      <c r="AE992" s="391" t="str">
        <f>IFERROR(VLOOKUP(AF992,BASE!$P$2:$R$14,2,0),"")</f>
        <v/>
      </c>
      <c r="AF992" s="393"/>
      <c r="AG992" s="393"/>
      <c r="AH992" s="393"/>
      <c r="AI992" s="391" t="str">
        <f>IFERROR(VLOOKUP(AJ992,BASE!$D$2:$E$40,2,0),"")</f>
        <v/>
      </c>
      <c r="AJ992" s="393"/>
      <c r="AK992" s="394"/>
      <c r="AL992" s="394"/>
      <c r="AM992" s="394"/>
      <c r="AN992" s="394"/>
      <c r="AO992" s="394"/>
      <c r="AP992" s="394"/>
      <c r="AQ992" s="394"/>
      <c r="AR992" s="394"/>
      <c r="AS992" s="394"/>
      <c r="AT992" s="394"/>
      <c r="AU992" s="394"/>
      <c r="AV992" s="394"/>
      <c r="AW992" s="394"/>
      <c r="AX992" s="394"/>
      <c r="AY992" s="394"/>
      <c r="AZ992" s="394"/>
      <c r="BA992" s="394"/>
    </row>
    <row r="993" spans="1:53" ht="39.75" customHeight="1">
      <c r="A993" s="393"/>
      <c r="B993" s="394"/>
      <c r="C993" s="393"/>
      <c r="D993" s="393"/>
      <c r="E993" s="394"/>
      <c r="F993" s="393"/>
      <c r="G993" s="393"/>
      <c r="H993" s="394"/>
      <c r="I993" s="393"/>
      <c r="J993" s="393"/>
      <c r="K993" s="395"/>
      <c r="L993" s="393"/>
      <c r="M993" s="393"/>
      <c r="N993" s="393"/>
      <c r="O993" s="394"/>
      <c r="P993" s="393"/>
      <c r="Q993" s="393"/>
      <c r="R993" s="393"/>
      <c r="S993" s="396"/>
      <c r="T993" s="394"/>
      <c r="U993" s="393"/>
      <c r="V993" s="392" t="str">
        <f t="shared" si="109"/>
        <v/>
      </c>
      <c r="W993" s="392" t="str">
        <f t="shared" si="110"/>
        <v/>
      </c>
      <c r="X993" s="393"/>
      <c r="Y993" s="391" t="str">
        <f>IFERROR(VLOOKUP(Z993,BASE!$G$2:$H$3,2,0),"")</f>
        <v/>
      </c>
      <c r="Z993" s="393"/>
      <c r="AA993" s="391" t="str">
        <f>IFERROR(VLOOKUP(AB993,BASE!$J$2:$K$3,2,0),"")</f>
        <v/>
      </c>
      <c r="AB993" s="393"/>
      <c r="AC993" s="391" t="str">
        <f>IFERROR(VLOOKUP(AD993,BASE!M:N,2,0),"")</f>
        <v/>
      </c>
      <c r="AD993" s="393"/>
      <c r="AE993" s="391" t="str">
        <f>IFERROR(VLOOKUP(AF993,BASE!$P$2:$R$14,2,0),"")</f>
        <v/>
      </c>
      <c r="AF993" s="393"/>
      <c r="AG993" s="393"/>
      <c r="AH993" s="393"/>
      <c r="AI993" s="391" t="str">
        <f>IFERROR(VLOOKUP(AJ993,BASE!$D$2:$E$40,2,0),"")</f>
        <v/>
      </c>
      <c r="AJ993" s="393"/>
      <c r="AK993" s="394"/>
      <c r="AL993" s="394"/>
      <c r="AM993" s="394"/>
      <c r="AN993" s="394"/>
      <c r="AO993" s="394"/>
      <c r="AP993" s="394"/>
      <c r="AQ993" s="394"/>
      <c r="AR993" s="394"/>
      <c r="AS993" s="394"/>
      <c r="AT993" s="394"/>
      <c r="AU993" s="394"/>
      <c r="AV993" s="394"/>
      <c r="AW993" s="394"/>
      <c r="AX993" s="394"/>
      <c r="AY993" s="394"/>
      <c r="AZ993" s="394"/>
      <c r="BA993" s="394"/>
    </row>
    <row r="994" spans="1:53" ht="39.75" customHeight="1">
      <c r="A994" s="393"/>
      <c r="B994" s="394"/>
      <c r="C994" s="393"/>
      <c r="D994" s="393"/>
      <c r="E994" s="394"/>
      <c r="F994" s="393"/>
      <c r="G994" s="393"/>
      <c r="H994" s="394"/>
      <c r="I994" s="393"/>
      <c r="J994" s="393"/>
      <c r="K994" s="395"/>
      <c r="L994" s="393"/>
      <c r="M994" s="393"/>
      <c r="N994" s="393"/>
      <c r="O994" s="394"/>
      <c r="P994" s="393"/>
      <c r="Q994" s="393"/>
      <c r="R994" s="393"/>
      <c r="S994" s="396"/>
      <c r="T994" s="394"/>
      <c r="U994" s="393"/>
      <c r="V994" s="392" t="str">
        <f t="shared" si="109"/>
        <v/>
      </c>
      <c r="W994" s="392" t="str">
        <f t="shared" si="110"/>
        <v/>
      </c>
      <c r="X994" s="393"/>
      <c r="Y994" s="391" t="str">
        <f>IFERROR(VLOOKUP(Z994,BASE!$G$2:$H$3,2,0),"")</f>
        <v/>
      </c>
      <c r="Z994" s="393"/>
      <c r="AA994" s="391" t="str">
        <f>IFERROR(VLOOKUP(AB994,BASE!$J$2:$K$3,2,0),"")</f>
        <v/>
      </c>
      <c r="AB994" s="393"/>
      <c r="AC994" s="391" t="str">
        <f>IFERROR(VLOOKUP(AD994,BASE!M:N,2,0),"")</f>
        <v/>
      </c>
      <c r="AD994" s="393"/>
      <c r="AE994" s="391" t="str">
        <f>IFERROR(VLOOKUP(AF994,BASE!$P$2:$R$14,2,0),"")</f>
        <v/>
      </c>
      <c r="AF994" s="393"/>
      <c r="AG994" s="393"/>
      <c r="AH994" s="393"/>
      <c r="AI994" s="391" t="str">
        <f>IFERROR(VLOOKUP(AJ994,BASE!$D$2:$E$40,2,0),"")</f>
        <v/>
      </c>
      <c r="AJ994" s="393"/>
      <c r="AK994" s="394"/>
      <c r="AL994" s="394"/>
      <c r="AM994" s="394"/>
      <c r="AN994" s="394"/>
      <c r="AO994" s="394"/>
      <c r="AP994" s="394"/>
      <c r="AQ994" s="394"/>
      <c r="AR994" s="394"/>
      <c r="AS994" s="394"/>
      <c r="AT994" s="394"/>
      <c r="AU994" s="394"/>
      <c r="AV994" s="394"/>
      <c r="AW994" s="394"/>
      <c r="AX994" s="394"/>
      <c r="AY994" s="394"/>
      <c r="AZ994" s="394"/>
      <c r="BA994" s="394"/>
    </row>
    <row r="995" spans="1:53" ht="39.75" customHeight="1">
      <c r="A995" s="393"/>
      <c r="B995" s="394"/>
      <c r="C995" s="393"/>
      <c r="D995" s="393"/>
      <c r="E995" s="394"/>
      <c r="F995" s="393"/>
      <c r="G995" s="393"/>
      <c r="H995" s="394"/>
      <c r="I995" s="393"/>
      <c r="J995" s="393"/>
      <c r="K995" s="395"/>
      <c r="L995" s="393"/>
      <c r="M995" s="393"/>
      <c r="N995" s="393"/>
      <c r="O995" s="394"/>
      <c r="P995" s="393"/>
      <c r="Q995" s="393"/>
      <c r="R995" s="393"/>
      <c r="S995" s="396"/>
      <c r="T995" s="394"/>
      <c r="U995" s="393"/>
      <c r="V995" s="392" t="str">
        <f t="shared" si="109"/>
        <v/>
      </c>
      <c r="W995" s="392" t="str">
        <f t="shared" si="110"/>
        <v/>
      </c>
      <c r="X995" s="393"/>
      <c r="Y995" s="391" t="str">
        <f>IFERROR(VLOOKUP(Z995,BASE!$G$2:$H$3,2,0),"")</f>
        <v/>
      </c>
      <c r="Z995" s="393"/>
      <c r="AA995" s="391" t="str">
        <f>IFERROR(VLOOKUP(AB995,BASE!$J$2:$K$3,2,0),"")</f>
        <v/>
      </c>
      <c r="AB995" s="393"/>
      <c r="AC995" s="391" t="str">
        <f>IFERROR(VLOOKUP(AD995,BASE!M:N,2,0),"")</f>
        <v/>
      </c>
      <c r="AD995" s="393"/>
      <c r="AE995" s="391" t="str">
        <f>IFERROR(VLOOKUP(AF995,BASE!$P$2:$R$14,2,0),"")</f>
        <v/>
      </c>
      <c r="AF995" s="393"/>
      <c r="AG995" s="393"/>
      <c r="AH995" s="393"/>
      <c r="AI995" s="391" t="str">
        <f>IFERROR(VLOOKUP(AJ995,BASE!$D$2:$E$40,2,0),"")</f>
        <v/>
      </c>
      <c r="AJ995" s="393"/>
      <c r="AK995" s="394"/>
      <c r="AL995" s="394"/>
      <c r="AM995" s="394"/>
      <c r="AN995" s="394"/>
      <c r="AO995" s="394"/>
      <c r="AP995" s="394"/>
      <c r="AQ995" s="394"/>
      <c r="AR995" s="394"/>
      <c r="AS995" s="394"/>
      <c r="AT995" s="394"/>
      <c r="AU995" s="394"/>
      <c r="AV995" s="394"/>
      <c r="AW995" s="394"/>
      <c r="AX995" s="394"/>
      <c r="AY995" s="394"/>
      <c r="AZ995" s="394"/>
      <c r="BA995" s="394"/>
    </row>
    <row r="996" spans="1:53" ht="39.75" customHeight="1">
      <c r="A996" s="393"/>
      <c r="B996" s="394"/>
      <c r="C996" s="393"/>
      <c r="D996" s="393"/>
      <c r="E996" s="394"/>
      <c r="F996" s="393"/>
      <c r="G996" s="393"/>
      <c r="H996" s="394"/>
      <c r="I996" s="393"/>
      <c r="J996" s="393"/>
      <c r="K996" s="395"/>
      <c r="L996" s="393"/>
      <c r="M996" s="393"/>
      <c r="N996" s="393"/>
      <c r="O996" s="394"/>
      <c r="P996" s="393"/>
      <c r="Q996" s="393"/>
      <c r="R996" s="393"/>
      <c r="S996" s="396"/>
      <c r="T996" s="394"/>
      <c r="U996" s="393"/>
      <c r="V996" s="392" t="str">
        <f t="shared" si="109"/>
        <v/>
      </c>
      <c r="W996" s="392" t="str">
        <f t="shared" si="110"/>
        <v/>
      </c>
      <c r="X996" s="393"/>
      <c r="Y996" s="391" t="str">
        <f>IFERROR(VLOOKUP(Z996,BASE!$G$2:$H$3,2,0),"")</f>
        <v/>
      </c>
      <c r="Z996" s="393"/>
      <c r="AA996" s="391" t="str">
        <f>IFERROR(VLOOKUP(AB996,BASE!$J$2:$K$3,2,0),"")</f>
        <v/>
      </c>
      <c r="AB996" s="393"/>
      <c r="AC996" s="391" t="str">
        <f>IFERROR(VLOOKUP(AD996,BASE!M:N,2,0),"")</f>
        <v/>
      </c>
      <c r="AD996" s="393"/>
      <c r="AE996" s="391" t="str">
        <f>IFERROR(VLOOKUP(AF996,BASE!$P$2:$R$14,2,0),"")</f>
        <v/>
      </c>
      <c r="AF996" s="393"/>
      <c r="AG996" s="393"/>
      <c r="AH996" s="393"/>
      <c r="AI996" s="391" t="str">
        <f>IFERROR(VLOOKUP(AJ996,BASE!$D$2:$E$40,2,0),"")</f>
        <v/>
      </c>
      <c r="AJ996" s="393"/>
      <c r="AK996" s="394"/>
      <c r="AL996" s="394"/>
      <c r="AM996" s="394"/>
      <c r="AN996" s="394"/>
      <c r="AO996" s="394"/>
      <c r="AP996" s="394"/>
      <c r="AQ996" s="394"/>
      <c r="AR996" s="394"/>
      <c r="AS996" s="394"/>
      <c r="AT996" s="394"/>
      <c r="AU996" s="394"/>
      <c r="AV996" s="394"/>
      <c r="AW996" s="394"/>
      <c r="AX996" s="394"/>
      <c r="AY996" s="394"/>
      <c r="AZ996" s="394"/>
      <c r="BA996" s="394"/>
    </row>
    <row r="997" spans="1:53" ht="39.75" customHeight="1">
      <c r="A997" s="393"/>
      <c r="B997" s="394"/>
      <c r="C997" s="393"/>
      <c r="D997" s="393"/>
      <c r="E997" s="394"/>
      <c r="F997" s="393"/>
      <c r="G997" s="393"/>
      <c r="H997" s="394"/>
      <c r="I997" s="393"/>
      <c r="J997" s="393"/>
      <c r="K997" s="395"/>
      <c r="L997" s="393"/>
      <c r="M997" s="393"/>
      <c r="N997" s="393"/>
      <c r="O997" s="394"/>
      <c r="P997" s="393"/>
      <c r="Q997" s="393"/>
      <c r="R997" s="393"/>
      <c r="S997" s="396"/>
      <c r="T997" s="394"/>
      <c r="U997" s="393"/>
      <c r="V997" s="392" t="str">
        <f t="shared" si="109"/>
        <v/>
      </c>
      <c r="W997" s="392" t="str">
        <f t="shared" si="110"/>
        <v/>
      </c>
      <c r="X997" s="393"/>
      <c r="Y997" s="391" t="str">
        <f>IFERROR(VLOOKUP(Z997,BASE!$G$2:$H$3,2,0),"")</f>
        <v/>
      </c>
      <c r="Z997" s="393"/>
      <c r="AA997" s="391" t="str">
        <f>IFERROR(VLOOKUP(AB997,BASE!$J$2:$K$3,2,0),"")</f>
        <v/>
      </c>
      <c r="AB997" s="393"/>
      <c r="AC997" s="391" t="str">
        <f>IFERROR(VLOOKUP(AD997,BASE!M:N,2,0),"")</f>
        <v/>
      </c>
      <c r="AD997" s="393"/>
      <c r="AE997" s="391" t="str">
        <f>IFERROR(VLOOKUP(AF997,BASE!$P$2:$R$14,2,0),"")</f>
        <v/>
      </c>
      <c r="AF997" s="393"/>
      <c r="AG997" s="393"/>
      <c r="AH997" s="393"/>
      <c r="AI997" s="391" t="str">
        <f>IFERROR(VLOOKUP(AJ997,BASE!$D$2:$E$40,2,0),"")</f>
        <v/>
      </c>
      <c r="AJ997" s="393"/>
      <c r="AK997" s="394"/>
      <c r="AL997" s="394"/>
      <c r="AM997" s="394"/>
      <c r="AN997" s="394"/>
      <c r="AO997" s="394"/>
      <c r="AP997" s="394"/>
      <c r="AQ997" s="394"/>
      <c r="AR997" s="394"/>
      <c r="AS997" s="394"/>
      <c r="AT997" s="394"/>
      <c r="AU997" s="394"/>
      <c r="AV997" s="394"/>
      <c r="AW997" s="394"/>
      <c r="AX997" s="394"/>
      <c r="AY997" s="394"/>
      <c r="AZ997" s="394"/>
      <c r="BA997" s="394"/>
    </row>
    <row r="998" spans="1:53" ht="39.75" customHeight="1">
      <c r="A998" s="393"/>
      <c r="B998" s="394"/>
      <c r="C998" s="393"/>
      <c r="D998" s="393"/>
      <c r="E998" s="394"/>
      <c r="F998" s="393"/>
      <c r="G998" s="393"/>
      <c r="H998" s="394"/>
      <c r="I998" s="393"/>
      <c r="J998" s="393"/>
      <c r="K998" s="395"/>
      <c r="L998" s="393"/>
      <c r="M998" s="393"/>
      <c r="N998" s="393"/>
      <c r="O998" s="394"/>
      <c r="P998" s="393"/>
      <c r="Q998" s="393"/>
      <c r="R998" s="393"/>
      <c r="S998" s="396"/>
      <c r="T998" s="394"/>
      <c r="U998" s="393"/>
      <c r="V998" s="392" t="str">
        <f t="shared" si="109"/>
        <v/>
      </c>
      <c r="W998" s="392" t="str">
        <f t="shared" si="110"/>
        <v/>
      </c>
      <c r="X998" s="393"/>
      <c r="Y998" s="391" t="str">
        <f>IFERROR(VLOOKUP(Z998,BASE!$G$2:$H$3,2,0),"")</f>
        <v/>
      </c>
      <c r="Z998" s="393"/>
      <c r="AA998" s="391" t="str">
        <f>IFERROR(VLOOKUP(AB998,BASE!$J$2:$K$3,2,0),"")</f>
        <v/>
      </c>
      <c r="AB998" s="393"/>
      <c r="AC998" s="391" t="str">
        <f>IFERROR(VLOOKUP(AD998,BASE!M:N,2,0),"")</f>
        <v/>
      </c>
      <c r="AD998" s="393"/>
      <c r="AE998" s="391" t="str">
        <f>IFERROR(VLOOKUP(AF998,BASE!$P$2:$R$14,2,0),"")</f>
        <v/>
      </c>
      <c r="AF998" s="393"/>
      <c r="AG998" s="393"/>
      <c r="AH998" s="393"/>
      <c r="AI998" s="391" t="str">
        <f>IFERROR(VLOOKUP(AJ998,BASE!$D$2:$E$40,2,0),"")</f>
        <v/>
      </c>
      <c r="AJ998" s="393"/>
      <c r="AK998" s="394"/>
      <c r="AL998" s="394"/>
      <c r="AM998" s="394"/>
      <c r="AN998" s="394"/>
      <c r="AO998" s="394"/>
      <c r="AP998" s="394"/>
      <c r="AQ998" s="394"/>
      <c r="AR998" s="394"/>
      <c r="AS998" s="394"/>
      <c r="AT998" s="394"/>
      <c r="AU998" s="394"/>
      <c r="AV998" s="394"/>
      <c r="AW998" s="394"/>
      <c r="AX998" s="394"/>
      <c r="AY998" s="394"/>
      <c r="AZ998" s="394"/>
      <c r="BA998" s="394"/>
    </row>
    <row r="999" spans="1:53" ht="39.75" customHeight="1">
      <c r="A999" s="393"/>
      <c r="B999" s="394"/>
      <c r="C999" s="393"/>
      <c r="D999" s="393"/>
      <c r="E999" s="394"/>
      <c r="F999" s="393"/>
      <c r="G999" s="393"/>
      <c r="H999" s="394"/>
      <c r="I999" s="393"/>
      <c r="J999" s="393"/>
      <c r="K999" s="395"/>
      <c r="L999" s="393"/>
      <c r="M999" s="393"/>
      <c r="N999" s="393"/>
      <c r="O999" s="394"/>
      <c r="P999" s="393"/>
      <c r="Q999" s="393"/>
      <c r="R999" s="393"/>
      <c r="S999" s="396"/>
      <c r="T999" s="394"/>
      <c r="U999" s="393"/>
      <c r="V999" s="392" t="str">
        <f t="shared" si="109"/>
        <v/>
      </c>
      <c r="W999" s="392" t="str">
        <f t="shared" si="110"/>
        <v/>
      </c>
      <c r="X999" s="393"/>
      <c r="Y999" s="391" t="str">
        <f>IFERROR(VLOOKUP(Z999,BASE!$G$2:$H$3,2,0),"")</f>
        <v/>
      </c>
      <c r="Z999" s="393"/>
      <c r="AA999" s="391" t="str">
        <f>IFERROR(VLOOKUP(AB999,BASE!$J$2:$K$3,2,0),"")</f>
        <v/>
      </c>
      <c r="AB999" s="393"/>
      <c r="AC999" s="391" t="str">
        <f>IFERROR(VLOOKUP(AD999,BASE!M:N,2,0),"")</f>
        <v/>
      </c>
      <c r="AD999" s="393"/>
      <c r="AE999" s="391" t="str">
        <f>IFERROR(VLOOKUP(AF999,BASE!$P$2:$R$14,2,0),"")</f>
        <v/>
      </c>
      <c r="AF999" s="393"/>
      <c r="AG999" s="393"/>
      <c r="AH999" s="393"/>
      <c r="AI999" s="391" t="str">
        <f>IFERROR(VLOOKUP(AJ999,BASE!$D$2:$E$40,2,0),"")</f>
        <v/>
      </c>
      <c r="AJ999" s="393"/>
      <c r="AK999" s="394"/>
      <c r="AL999" s="394"/>
      <c r="AM999" s="394"/>
      <c r="AN999" s="394"/>
      <c r="AO999" s="394"/>
      <c r="AP999" s="394"/>
      <c r="AQ999" s="394"/>
      <c r="AR999" s="394"/>
      <c r="AS999" s="394"/>
      <c r="AT999" s="394"/>
      <c r="AU999" s="394"/>
      <c r="AV999" s="394"/>
      <c r="AW999" s="394"/>
      <c r="AX999" s="394"/>
      <c r="AY999" s="394"/>
      <c r="AZ999" s="394"/>
      <c r="BA999" s="394"/>
    </row>
    <row r="1000" spans="1:53" ht="39.75" customHeight="1">
      <c r="A1000" s="393"/>
      <c r="B1000" s="394"/>
      <c r="C1000" s="393"/>
      <c r="D1000" s="393"/>
      <c r="E1000" s="394"/>
      <c r="F1000" s="393"/>
      <c r="G1000" s="393"/>
      <c r="H1000" s="394"/>
      <c r="I1000" s="393"/>
      <c r="J1000" s="393"/>
      <c r="K1000" s="395"/>
      <c r="L1000" s="393"/>
      <c r="M1000" s="393"/>
      <c r="N1000" s="393"/>
      <c r="O1000" s="394"/>
      <c r="P1000" s="393"/>
      <c r="Q1000" s="393"/>
      <c r="R1000" s="393"/>
      <c r="S1000" s="396"/>
      <c r="T1000" s="394"/>
      <c r="U1000" s="393"/>
      <c r="V1000" s="392" t="str">
        <f t="shared" si="109"/>
        <v/>
      </c>
      <c r="W1000" s="392" t="str">
        <f t="shared" si="110"/>
        <v/>
      </c>
      <c r="X1000" s="393"/>
      <c r="Y1000" s="391" t="str">
        <f>IFERROR(VLOOKUP(Z1000,BASE!$G$2:$H$3,2,0),"")</f>
        <v/>
      </c>
      <c r="Z1000" s="393"/>
      <c r="AA1000" s="391" t="str">
        <f>IFERROR(VLOOKUP(AB1000,BASE!$J$2:$K$3,2,0),"")</f>
        <v/>
      </c>
      <c r="AB1000" s="393"/>
      <c r="AC1000" s="391" t="str">
        <f>IFERROR(VLOOKUP(AD1000,BASE!M:N,2,0),"")</f>
        <v/>
      </c>
      <c r="AD1000" s="393"/>
      <c r="AE1000" s="391" t="str">
        <f>IFERROR(VLOOKUP(AF1000,BASE!$P$2:$R$14,2,0),"")</f>
        <v/>
      </c>
      <c r="AF1000" s="393"/>
      <c r="AG1000" s="393"/>
      <c r="AH1000" s="393"/>
      <c r="AI1000" s="391" t="str">
        <f>IFERROR(VLOOKUP(AJ1000,BASE!$D$2:$E$40,2,0),"")</f>
        <v/>
      </c>
      <c r="AJ1000" s="393"/>
      <c r="AK1000" s="394"/>
      <c r="AL1000" s="394"/>
      <c r="AM1000" s="394"/>
      <c r="AN1000" s="394"/>
      <c r="AO1000" s="394"/>
      <c r="AP1000" s="394"/>
      <c r="AQ1000" s="394"/>
      <c r="AR1000" s="394"/>
      <c r="AS1000" s="394"/>
      <c r="AT1000" s="394"/>
      <c r="AU1000" s="394"/>
      <c r="AV1000" s="394"/>
      <c r="AW1000" s="394"/>
      <c r="AX1000" s="394"/>
      <c r="AY1000" s="394"/>
      <c r="AZ1000" s="394"/>
      <c r="BA1000" s="394"/>
    </row>
    <row r="1001" spans="1:53" ht="39.75" customHeight="1">
      <c r="A1001" s="393"/>
      <c r="B1001" s="394"/>
      <c r="C1001" s="393"/>
      <c r="D1001" s="393"/>
      <c r="E1001" s="394"/>
      <c r="F1001" s="393"/>
      <c r="G1001" s="393"/>
      <c r="H1001" s="394"/>
      <c r="I1001" s="393"/>
      <c r="J1001" s="393"/>
      <c r="K1001" s="395"/>
      <c r="L1001" s="393"/>
      <c r="M1001" s="393"/>
      <c r="N1001" s="393"/>
      <c r="O1001" s="394"/>
      <c r="P1001" s="393"/>
      <c r="Q1001" s="393"/>
      <c r="R1001" s="393"/>
      <c r="S1001" s="396"/>
      <c r="T1001" s="394"/>
      <c r="U1001" s="393"/>
      <c r="V1001" s="392" t="str">
        <f t="shared" si="109"/>
        <v/>
      </c>
      <c r="W1001" s="392" t="str">
        <f t="shared" si="110"/>
        <v/>
      </c>
      <c r="X1001" s="393"/>
      <c r="Y1001" s="391" t="str">
        <f>IFERROR(VLOOKUP(Z1001,BASE!$G$2:$H$3,2,0),"")</f>
        <v/>
      </c>
      <c r="Z1001" s="393"/>
      <c r="AA1001" s="391" t="str">
        <f>IFERROR(VLOOKUP(AB1001,BASE!$J$2:$K$3,2,0),"")</f>
        <v/>
      </c>
      <c r="AB1001" s="393"/>
      <c r="AC1001" s="391" t="str">
        <f>IFERROR(VLOOKUP(AD1001,BASE!M:N,2,0),"")</f>
        <v/>
      </c>
      <c r="AD1001" s="393"/>
      <c r="AE1001" s="391" t="str">
        <f>IFERROR(VLOOKUP(AF1001,BASE!$P$2:$R$14,2,0),"")</f>
        <v/>
      </c>
      <c r="AF1001" s="393"/>
      <c r="AG1001" s="393"/>
      <c r="AH1001" s="393"/>
      <c r="AI1001" s="391" t="str">
        <f>IFERROR(VLOOKUP(AJ1001,BASE!$D$2:$E$40,2,0),"")</f>
        <v/>
      </c>
      <c r="AJ1001" s="393"/>
      <c r="AK1001" s="394"/>
      <c r="AL1001" s="394"/>
      <c r="AM1001" s="394"/>
      <c r="AN1001" s="394"/>
      <c r="AO1001" s="394"/>
      <c r="AP1001" s="394"/>
      <c r="AQ1001" s="394"/>
      <c r="AR1001" s="394"/>
      <c r="AS1001" s="394"/>
      <c r="AT1001" s="394"/>
      <c r="AU1001" s="394"/>
      <c r="AV1001" s="394"/>
      <c r="AW1001" s="394"/>
      <c r="AX1001" s="394"/>
      <c r="AY1001" s="394"/>
      <c r="AZ1001" s="394"/>
      <c r="BA1001" s="394"/>
    </row>
    <row r="1002" spans="1:53" ht="39.75" customHeight="1">
      <c r="A1002" s="393"/>
      <c r="B1002" s="394"/>
      <c r="C1002" s="393"/>
      <c r="D1002" s="393"/>
      <c r="E1002" s="394"/>
      <c r="F1002" s="393"/>
      <c r="G1002" s="393"/>
      <c r="H1002" s="394"/>
      <c r="I1002" s="393"/>
      <c r="J1002" s="393"/>
      <c r="K1002" s="395"/>
      <c r="L1002" s="393"/>
      <c r="M1002" s="393"/>
      <c r="N1002" s="393"/>
      <c r="O1002" s="394"/>
      <c r="P1002" s="393"/>
      <c r="Q1002" s="393"/>
      <c r="R1002" s="393"/>
      <c r="S1002" s="396"/>
      <c r="T1002" s="394"/>
      <c r="U1002" s="393"/>
      <c r="V1002" s="392" t="str">
        <f t="shared" si="109"/>
        <v/>
      </c>
      <c r="W1002" s="392" t="str">
        <f t="shared" si="110"/>
        <v/>
      </c>
      <c r="X1002" s="393"/>
      <c r="Y1002" s="391" t="str">
        <f>IFERROR(VLOOKUP(Z1002,BASE!$G$2:$H$3,2,0),"")</f>
        <v/>
      </c>
      <c r="Z1002" s="393"/>
      <c r="AA1002" s="391" t="str">
        <f>IFERROR(VLOOKUP(AB1002,BASE!$J$2:$K$3,2,0),"")</f>
        <v/>
      </c>
      <c r="AB1002" s="393"/>
      <c r="AC1002" s="391" t="str">
        <f>IFERROR(VLOOKUP(AD1002,BASE!M:N,2,0),"")</f>
        <v/>
      </c>
      <c r="AD1002" s="393"/>
      <c r="AE1002" s="391" t="str">
        <f>IFERROR(VLOOKUP(AF1002,BASE!$P$2:$R$14,2,0),"")</f>
        <v/>
      </c>
      <c r="AF1002" s="393"/>
      <c r="AG1002" s="393"/>
      <c r="AH1002" s="393"/>
      <c r="AI1002" s="391" t="str">
        <f>IFERROR(VLOOKUP(AJ1002,BASE!$D$2:$E$40,2,0),"")</f>
        <v/>
      </c>
      <c r="AJ1002" s="393"/>
      <c r="AK1002" s="394"/>
      <c r="AL1002" s="394"/>
      <c r="AM1002" s="394"/>
      <c r="AN1002" s="394"/>
      <c r="AO1002" s="394"/>
      <c r="AP1002" s="394"/>
      <c r="AQ1002" s="394"/>
      <c r="AR1002" s="394"/>
      <c r="AS1002" s="394"/>
      <c r="AT1002" s="394"/>
      <c r="AU1002" s="394"/>
      <c r="AV1002" s="394"/>
      <c r="AW1002" s="394"/>
      <c r="AX1002" s="394"/>
      <c r="AY1002" s="394"/>
      <c r="AZ1002" s="394"/>
      <c r="BA1002" s="394"/>
    </row>
    <row r="1003" spans="1:53" ht="39.75" customHeight="1">
      <c r="A1003" s="393"/>
      <c r="B1003" s="394"/>
      <c r="C1003" s="393"/>
      <c r="D1003" s="393"/>
      <c r="E1003" s="394"/>
      <c r="F1003" s="393"/>
      <c r="G1003" s="393"/>
      <c r="H1003" s="394"/>
      <c r="I1003" s="393"/>
      <c r="J1003" s="393"/>
      <c r="K1003" s="395"/>
      <c r="L1003" s="393"/>
      <c r="M1003" s="393"/>
      <c r="N1003" s="393"/>
      <c r="O1003" s="394"/>
      <c r="P1003" s="393"/>
      <c r="Q1003" s="393"/>
      <c r="R1003" s="393"/>
      <c r="S1003" s="396"/>
      <c r="T1003" s="394"/>
      <c r="U1003" s="393"/>
      <c r="V1003" s="392" t="str">
        <f t="shared" si="109"/>
        <v/>
      </c>
      <c r="W1003" s="392" t="str">
        <f t="shared" si="110"/>
        <v/>
      </c>
      <c r="X1003" s="393"/>
      <c r="Y1003" s="391" t="str">
        <f>IFERROR(VLOOKUP(Z1003,BASE!$G$2:$H$3,2,0),"")</f>
        <v/>
      </c>
      <c r="Z1003" s="393"/>
      <c r="AA1003" s="391" t="str">
        <f>IFERROR(VLOOKUP(AB1003,BASE!$J$2:$K$3,2,0),"")</f>
        <v/>
      </c>
      <c r="AB1003" s="393"/>
      <c r="AC1003" s="391" t="str">
        <f>IFERROR(VLOOKUP(AD1003,BASE!M:N,2,0),"")</f>
        <v/>
      </c>
      <c r="AD1003" s="393"/>
      <c r="AE1003" s="391" t="str">
        <f>IFERROR(VLOOKUP(AF1003,BASE!$P$2:$R$14,2,0),"")</f>
        <v/>
      </c>
      <c r="AF1003" s="393"/>
      <c r="AG1003" s="393"/>
      <c r="AH1003" s="393"/>
      <c r="AI1003" s="391" t="str">
        <f>IFERROR(VLOOKUP(AJ1003,BASE!$D$2:$E$40,2,0),"")</f>
        <v/>
      </c>
      <c r="AJ1003" s="393"/>
      <c r="AK1003" s="394"/>
      <c r="AL1003" s="394"/>
      <c r="AM1003" s="394"/>
      <c r="AN1003" s="394"/>
      <c r="AO1003" s="394"/>
      <c r="AP1003" s="394"/>
      <c r="AQ1003" s="394"/>
      <c r="AR1003" s="394"/>
      <c r="AS1003" s="394"/>
      <c r="AT1003" s="394"/>
      <c r="AU1003" s="394"/>
      <c r="AV1003" s="394"/>
      <c r="AW1003" s="394"/>
      <c r="AX1003" s="394"/>
      <c r="AY1003" s="394"/>
      <c r="AZ1003" s="394"/>
      <c r="BA1003" s="394"/>
    </row>
    <row r="1004" spans="1:53" ht="39.75" customHeight="1">
      <c r="A1004" s="393"/>
      <c r="B1004" s="394"/>
      <c r="C1004" s="393"/>
      <c r="D1004" s="393"/>
      <c r="E1004" s="394"/>
      <c r="F1004" s="393"/>
      <c r="G1004" s="393"/>
      <c r="H1004" s="394"/>
      <c r="I1004" s="393"/>
      <c r="J1004" s="393"/>
      <c r="K1004" s="395"/>
      <c r="L1004" s="393"/>
      <c r="M1004" s="393"/>
      <c r="N1004" s="393"/>
      <c r="O1004" s="394"/>
      <c r="P1004" s="393"/>
      <c r="Q1004" s="393"/>
      <c r="R1004" s="393"/>
      <c r="S1004" s="396"/>
      <c r="T1004" s="394"/>
      <c r="U1004" s="393"/>
      <c r="V1004" s="392" t="str">
        <f t="shared" si="109"/>
        <v/>
      </c>
      <c r="W1004" s="392" t="str">
        <f t="shared" si="110"/>
        <v/>
      </c>
      <c r="X1004" s="393"/>
      <c r="Y1004" s="391" t="str">
        <f>IFERROR(VLOOKUP(Z1004,BASE!$G$2:$H$3,2,0),"")</f>
        <v/>
      </c>
      <c r="Z1004" s="393"/>
      <c r="AA1004" s="391" t="str">
        <f>IFERROR(VLOOKUP(AB1004,BASE!$J$2:$K$3,2,0),"")</f>
        <v/>
      </c>
      <c r="AB1004" s="393"/>
      <c r="AC1004" s="391" t="str">
        <f>IFERROR(VLOOKUP(AD1004,BASE!M:N,2,0),"")</f>
        <v/>
      </c>
      <c r="AD1004" s="393"/>
      <c r="AE1004" s="391" t="str">
        <f>IFERROR(VLOOKUP(AF1004,BASE!$P$2:$R$14,2,0),"")</f>
        <v/>
      </c>
      <c r="AF1004" s="393"/>
      <c r="AG1004" s="393"/>
      <c r="AH1004" s="393"/>
      <c r="AI1004" s="391" t="str">
        <f>IFERROR(VLOOKUP(AJ1004,BASE!$D$2:$E$40,2,0),"")</f>
        <v/>
      </c>
      <c r="AJ1004" s="393"/>
      <c r="AK1004" s="394"/>
      <c r="AL1004" s="394"/>
      <c r="AM1004" s="394"/>
      <c r="AN1004" s="394"/>
      <c r="AO1004" s="394"/>
      <c r="AP1004" s="394"/>
      <c r="AQ1004" s="394"/>
      <c r="AR1004" s="394"/>
      <c r="AS1004" s="394"/>
      <c r="AT1004" s="394"/>
      <c r="AU1004" s="394"/>
      <c r="AV1004" s="394"/>
      <c r="AW1004" s="394"/>
      <c r="AX1004" s="394"/>
      <c r="AY1004" s="394"/>
      <c r="AZ1004" s="394"/>
      <c r="BA1004" s="394"/>
    </row>
    <row r="1005" spans="1:53" ht="39.75" customHeight="1">
      <c r="A1005" s="393"/>
      <c r="B1005" s="394"/>
      <c r="C1005" s="393"/>
      <c r="D1005" s="393"/>
      <c r="E1005" s="394"/>
      <c r="F1005" s="393"/>
      <c r="G1005" s="393"/>
      <c r="H1005" s="394"/>
      <c r="I1005" s="393"/>
      <c r="J1005" s="393"/>
      <c r="K1005" s="395"/>
      <c r="L1005" s="393"/>
      <c r="M1005" s="393"/>
      <c r="N1005" s="393"/>
      <c r="O1005" s="394"/>
      <c r="P1005" s="393"/>
      <c r="Q1005" s="393"/>
      <c r="R1005" s="393"/>
      <c r="S1005" s="396"/>
      <c r="T1005" s="394"/>
      <c r="U1005" s="393"/>
      <c r="V1005" s="392" t="str">
        <f t="shared" si="109"/>
        <v/>
      </c>
      <c r="W1005" s="392" t="str">
        <f t="shared" si="110"/>
        <v/>
      </c>
      <c r="X1005" s="393"/>
      <c r="Y1005" s="391" t="str">
        <f>IFERROR(VLOOKUP(Z1005,BASE!$G$2:$H$3,2,0),"")</f>
        <v/>
      </c>
      <c r="Z1005" s="393"/>
      <c r="AA1005" s="391" t="str">
        <f>IFERROR(VLOOKUP(AB1005,BASE!$J$2:$K$3,2,0),"")</f>
        <v/>
      </c>
      <c r="AB1005" s="393"/>
      <c r="AC1005" s="391" t="str">
        <f>IFERROR(VLOOKUP(AD1005,BASE!M:N,2,0),"")</f>
        <v/>
      </c>
      <c r="AD1005" s="393"/>
      <c r="AE1005" s="391" t="str">
        <f>IFERROR(VLOOKUP(AF1005,BASE!$P$2:$R$14,2,0),"")</f>
        <v/>
      </c>
      <c r="AF1005" s="393"/>
      <c r="AG1005" s="393"/>
      <c r="AH1005" s="393"/>
      <c r="AI1005" s="391" t="str">
        <f>IFERROR(VLOOKUP(AJ1005,BASE!$D$2:$E$40,2,0),"")</f>
        <v/>
      </c>
      <c r="AJ1005" s="393"/>
      <c r="AK1005" s="394"/>
      <c r="AL1005" s="394"/>
      <c r="AM1005" s="394"/>
      <c r="AN1005" s="394"/>
      <c r="AO1005" s="394"/>
      <c r="AP1005" s="394"/>
      <c r="AQ1005" s="394"/>
      <c r="AR1005" s="394"/>
      <c r="AS1005" s="394"/>
      <c r="AT1005" s="394"/>
      <c r="AU1005" s="394"/>
      <c r="AV1005" s="394"/>
      <c r="AW1005" s="394"/>
      <c r="AX1005" s="394"/>
      <c r="AY1005" s="394"/>
      <c r="AZ1005" s="394"/>
      <c r="BA1005" s="394"/>
    </row>
    <row r="1006" spans="1:53" ht="39.75" customHeight="1">
      <c r="A1006" s="393"/>
      <c r="B1006" s="394"/>
      <c r="C1006" s="393"/>
      <c r="D1006" s="393"/>
      <c r="E1006" s="394"/>
      <c r="F1006" s="393"/>
      <c r="G1006" s="393"/>
      <c r="H1006" s="394"/>
      <c r="I1006" s="393"/>
      <c r="J1006" s="393"/>
      <c r="K1006" s="395"/>
      <c r="L1006" s="393"/>
      <c r="M1006" s="393"/>
      <c r="N1006" s="393"/>
      <c r="O1006" s="394"/>
      <c r="P1006" s="393"/>
      <c r="Q1006" s="393"/>
      <c r="R1006" s="393"/>
      <c r="S1006" s="396"/>
      <c r="T1006" s="394"/>
      <c r="U1006" s="393"/>
      <c r="V1006" s="392" t="str">
        <f t="shared" si="109"/>
        <v/>
      </c>
      <c r="W1006" s="392" t="str">
        <f t="shared" si="110"/>
        <v/>
      </c>
      <c r="X1006" s="393"/>
      <c r="Y1006" s="391" t="str">
        <f>IFERROR(VLOOKUP(Z1006,BASE!$G$2:$H$3,2,0),"")</f>
        <v/>
      </c>
      <c r="Z1006" s="393"/>
      <c r="AA1006" s="391" t="str">
        <f>IFERROR(VLOOKUP(AB1006,BASE!$J$2:$K$3,2,0),"")</f>
        <v/>
      </c>
      <c r="AB1006" s="393"/>
      <c r="AC1006" s="391" t="str">
        <f>IFERROR(VLOOKUP(AD1006,BASE!M:N,2,0),"")</f>
        <v/>
      </c>
      <c r="AD1006" s="393"/>
      <c r="AE1006" s="391" t="str">
        <f>IFERROR(VLOOKUP(AF1006,BASE!$P$2:$R$14,2,0),"")</f>
        <v/>
      </c>
      <c r="AF1006" s="393"/>
      <c r="AG1006" s="393"/>
      <c r="AH1006" s="393"/>
      <c r="AI1006" s="391" t="str">
        <f>IFERROR(VLOOKUP(AJ1006,BASE!$D$2:$E$40,2,0),"")</f>
        <v/>
      </c>
      <c r="AJ1006" s="393"/>
      <c r="AK1006" s="394"/>
      <c r="AL1006" s="394"/>
      <c r="AM1006" s="394"/>
      <c r="AN1006" s="394"/>
      <c r="AO1006" s="394"/>
      <c r="AP1006" s="394"/>
      <c r="AQ1006" s="394"/>
      <c r="AR1006" s="394"/>
      <c r="AS1006" s="394"/>
      <c r="AT1006" s="394"/>
      <c r="AU1006" s="394"/>
      <c r="AV1006" s="394"/>
      <c r="AW1006" s="394"/>
      <c r="AX1006" s="394"/>
      <c r="AY1006" s="394"/>
      <c r="AZ1006" s="394"/>
      <c r="BA1006" s="394"/>
    </row>
    <row r="1007" spans="1:53" ht="39.75" customHeight="1">
      <c r="A1007" s="393"/>
      <c r="B1007" s="394"/>
      <c r="C1007" s="393"/>
      <c r="D1007" s="393"/>
      <c r="E1007" s="394"/>
      <c r="F1007" s="393"/>
      <c r="G1007" s="393"/>
      <c r="H1007" s="394"/>
      <c r="I1007" s="393"/>
      <c r="J1007" s="393"/>
      <c r="K1007" s="395"/>
      <c r="L1007" s="393"/>
      <c r="M1007" s="393"/>
      <c r="N1007" s="393"/>
      <c r="O1007" s="394"/>
      <c r="P1007" s="393"/>
      <c r="Q1007" s="393"/>
      <c r="R1007" s="393"/>
      <c r="S1007" s="396"/>
      <c r="T1007" s="394"/>
      <c r="U1007" s="393"/>
      <c r="V1007" s="392" t="str">
        <f t="shared" si="109"/>
        <v/>
      </c>
      <c r="W1007" s="392" t="str">
        <f t="shared" si="110"/>
        <v/>
      </c>
      <c r="X1007" s="393"/>
      <c r="Y1007" s="391" t="str">
        <f>IFERROR(VLOOKUP(Z1007,BASE!$G$2:$H$3,2,0),"")</f>
        <v/>
      </c>
      <c r="Z1007" s="393"/>
      <c r="AA1007" s="391" t="str">
        <f>IFERROR(VLOOKUP(AB1007,BASE!$J$2:$K$3,2,0),"")</f>
        <v/>
      </c>
      <c r="AB1007" s="393"/>
      <c r="AC1007" s="391" t="str">
        <f>IFERROR(VLOOKUP(AD1007,BASE!M:N,2,0),"")</f>
        <v/>
      </c>
      <c r="AD1007" s="393"/>
      <c r="AE1007" s="391" t="str">
        <f>IFERROR(VLOOKUP(AF1007,BASE!$P$2:$R$14,2,0),"")</f>
        <v/>
      </c>
      <c r="AF1007" s="393"/>
      <c r="AG1007" s="393"/>
      <c r="AH1007" s="393"/>
      <c r="AI1007" s="391" t="str">
        <f>IFERROR(VLOOKUP(AJ1007,BASE!$D$2:$E$40,2,0),"")</f>
        <v/>
      </c>
      <c r="AJ1007" s="393"/>
      <c r="AK1007" s="394"/>
      <c r="AL1007" s="394"/>
      <c r="AM1007" s="394"/>
      <c r="AN1007" s="394"/>
      <c r="AO1007" s="394"/>
      <c r="AP1007" s="394"/>
      <c r="AQ1007" s="394"/>
      <c r="AR1007" s="394"/>
      <c r="AS1007" s="394"/>
      <c r="AT1007" s="394"/>
      <c r="AU1007" s="394"/>
      <c r="AV1007" s="394"/>
      <c r="AW1007" s="394"/>
      <c r="AX1007" s="394"/>
      <c r="AY1007" s="394"/>
      <c r="AZ1007" s="394"/>
      <c r="BA1007" s="394"/>
    </row>
    <row r="1008" spans="1:53" ht="39.75" customHeight="1">
      <c r="A1008" s="393"/>
      <c r="B1008" s="394"/>
      <c r="C1008" s="393"/>
      <c r="D1008" s="393"/>
      <c r="E1008" s="394"/>
      <c r="F1008" s="393"/>
      <c r="G1008" s="393"/>
      <c r="H1008" s="394"/>
      <c r="I1008" s="393"/>
      <c r="J1008" s="393"/>
      <c r="K1008" s="395"/>
      <c r="L1008" s="393"/>
      <c r="M1008" s="393"/>
      <c r="N1008" s="393"/>
      <c r="O1008" s="394"/>
      <c r="P1008" s="393"/>
      <c r="Q1008" s="393"/>
      <c r="R1008" s="393"/>
      <c r="S1008" s="396"/>
      <c r="T1008" s="394"/>
      <c r="U1008" s="393"/>
      <c r="V1008" s="394"/>
      <c r="W1008" s="394"/>
      <c r="X1008" s="394"/>
      <c r="Y1008" s="394"/>
      <c r="Z1008" s="394"/>
      <c r="AA1008" s="394"/>
      <c r="AB1008" s="394"/>
      <c r="AC1008" s="391" t="str">
        <f>IFERROR(VLOOKUP(AD1008,BASE!M:N,2,0),"")</f>
        <v/>
      </c>
      <c r="AD1008" s="394"/>
      <c r="AE1008" s="394"/>
      <c r="AF1008" s="394"/>
      <c r="AG1008" s="394"/>
      <c r="AH1008" s="394"/>
      <c r="AI1008" s="394"/>
      <c r="AJ1008" s="394"/>
      <c r="AK1008" s="394"/>
      <c r="AL1008" s="394"/>
      <c r="AM1008" s="394"/>
      <c r="AN1008" s="394"/>
      <c r="AO1008" s="394"/>
      <c r="AP1008" s="394"/>
      <c r="AQ1008" s="394"/>
      <c r="AR1008" s="394"/>
      <c r="AS1008" s="394"/>
      <c r="AT1008" s="394"/>
      <c r="AU1008" s="394"/>
      <c r="AV1008" s="394"/>
      <c r="AW1008" s="394"/>
      <c r="AX1008" s="394"/>
      <c r="AY1008" s="394"/>
      <c r="AZ1008" s="394"/>
      <c r="BA1008" s="394"/>
    </row>
    <row r="1009" spans="1:53" ht="39.75" customHeight="1">
      <c r="A1009" s="393"/>
      <c r="B1009" s="394"/>
      <c r="C1009" s="393"/>
      <c r="D1009" s="393"/>
      <c r="E1009" s="394"/>
      <c r="F1009" s="393"/>
      <c r="G1009" s="393"/>
      <c r="H1009" s="394"/>
      <c r="I1009" s="393"/>
      <c r="J1009" s="393"/>
      <c r="K1009" s="395"/>
      <c r="L1009" s="393"/>
      <c r="M1009" s="393"/>
      <c r="N1009" s="393"/>
      <c r="O1009" s="394"/>
      <c r="P1009" s="393"/>
      <c r="Q1009" s="393"/>
      <c r="R1009" s="393"/>
      <c r="S1009" s="396"/>
      <c r="T1009" s="394"/>
      <c r="U1009" s="393"/>
      <c r="V1009" s="394"/>
      <c r="W1009" s="394"/>
      <c r="X1009" s="394"/>
      <c r="Y1009" s="394"/>
      <c r="Z1009" s="394"/>
      <c r="AA1009" s="394"/>
      <c r="AB1009" s="394"/>
      <c r="AC1009" s="391" t="str">
        <f>IFERROR(VLOOKUP(AD1009,BASE!M:N,2,0),"")</f>
        <v/>
      </c>
      <c r="AD1009" s="394"/>
      <c r="AE1009" s="394"/>
      <c r="AF1009" s="394"/>
      <c r="AG1009" s="394"/>
      <c r="AH1009" s="394"/>
      <c r="AI1009" s="394"/>
      <c r="AJ1009" s="394"/>
      <c r="AK1009" s="394"/>
      <c r="AL1009" s="394"/>
      <c r="AM1009" s="394"/>
      <c r="AN1009" s="394"/>
      <c r="AO1009" s="394"/>
      <c r="AP1009" s="394"/>
      <c r="AQ1009" s="394"/>
      <c r="AR1009" s="394"/>
      <c r="AS1009" s="394"/>
      <c r="AT1009" s="394"/>
      <c r="AU1009" s="394"/>
      <c r="AV1009" s="394"/>
      <c r="AW1009" s="394"/>
      <c r="AX1009" s="394"/>
      <c r="AY1009" s="394"/>
      <c r="AZ1009" s="394"/>
      <c r="BA1009" s="394"/>
    </row>
    <row r="1010" spans="1:53" ht="39.75" customHeight="1">
      <c r="A1010" s="393"/>
      <c r="B1010" s="394"/>
      <c r="C1010" s="393"/>
      <c r="D1010" s="393"/>
      <c r="E1010" s="394"/>
      <c r="F1010" s="393"/>
      <c r="G1010" s="393"/>
      <c r="H1010" s="394"/>
      <c r="I1010" s="393"/>
      <c r="J1010" s="393"/>
      <c r="K1010" s="395"/>
      <c r="L1010" s="393"/>
      <c r="M1010" s="393"/>
      <c r="N1010" s="393"/>
      <c r="O1010" s="394"/>
      <c r="P1010" s="393"/>
      <c r="Q1010" s="393"/>
      <c r="R1010" s="393"/>
      <c r="S1010" s="396"/>
      <c r="T1010" s="394"/>
      <c r="U1010" s="393"/>
      <c r="V1010" s="394"/>
      <c r="W1010" s="394"/>
      <c r="X1010" s="394"/>
      <c r="Y1010" s="394"/>
      <c r="Z1010" s="394"/>
      <c r="AA1010" s="394"/>
      <c r="AB1010" s="394"/>
      <c r="AC1010" s="391" t="str">
        <f>IFERROR(VLOOKUP(AD1010,BASE!M:N,2,0),"")</f>
        <v/>
      </c>
      <c r="AD1010" s="394"/>
      <c r="AE1010" s="394"/>
      <c r="AF1010" s="394"/>
      <c r="AG1010" s="394"/>
      <c r="AH1010" s="394"/>
      <c r="AI1010" s="394"/>
      <c r="AJ1010" s="394"/>
      <c r="AK1010" s="394"/>
      <c r="AL1010" s="394"/>
      <c r="AM1010" s="394"/>
      <c r="AN1010" s="394"/>
      <c r="AO1010" s="394"/>
      <c r="AP1010" s="394"/>
      <c r="AQ1010" s="394"/>
      <c r="AR1010" s="394"/>
      <c r="AS1010" s="394"/>
      <c r="AT1010" s="394"/>
      <c r="AU1010" s="394"/>
      <c r="AV1010" s="394"/>
      <c r="AW1010" s="394"/>
      <c r="AX1010" s="394"/>
      <c r="AY1010" s="394"/>
      <c r="AZ1010" s="394"/>
      <c r="BA1010" s="394"/>
    </row>
    <row r="1011" spans="1:53" ht="39.75" customHeight="1">
      <c r="A1011" s="393"/>
      <c r="B1011" s="394"/>
      <c r="C1011" s="393"/>
      <c r="D1011" s="393"/>
      <c r="E1011" s="394"/>
      <c r="F1011" s="393"/>
      <c r="G1011" s="393"/>
      <c r="H1011" s="394"/>
      <c r="I1011" s="393"/>
      <c r="J1011" s="393"/>
      <c r="K1011" s="395"/>
      <c r="L1011" s="393"/>
      <c r="M1011" s="393"/>
      <c r="N1011" s="393"/>
      <c r="O1011" s="394"/>
      <c r="P1011" s="393"/>
      <c r="Q1011" s="393"/>
      <c r="R1011" s="393"/>
      <c r="S1011" s="396"/>
      <c r="T1011" s="394"/>
      <c r="U1011" s="393"/>
      <c r="V1011" s="394"/>
      <c r="W1011" s="394"/>
      <c r="X1011" s="394"/>
      <c r="Y1011" s="394"/>
      <c r="Z1011" s="394"/>
      <c r="AA1011" s="394"/>
      <c r="AB1011" s="394"/>
      <c r="AC1011" s="391" t="str">
        <f>IFERROR(VLOOKUP(AD1011,BASE!M:N,2,0),"")</f>
        <v/>
      </c>
      <c r="AD1011" s="394"/>
      <c r="AE1011" s="394"/>
      <c r="AF1011" s="394"/>
      <c r="AG1011" s="394"/>
      <c r="AH1011" s="394"/>
      <c r="AI1011" s="394"/>
      <c r="AJ1011" s="394"/>
      <c r="AK1011" s="394"/>
      <c r="AL1011" s="394"/>
      <c r="AM1011" s="394"/>
      <c r="AN1011" s="394"/>
      <c r="AO1011" s="394"/>
      <c r="AP1011" s="394"/>
      <c r="AQ1011" s="394"/>
      <c r="AR1011" s="394"/>
      <c r="AS1011" s="394"/>
      <c r="AT1011" s="394"/>
      <c r="AU1011" s="394"/>
      <c r="AV1011" s="394"/>
      <c r="AW1011" s="394"/>
      <c r="AX1011" s="394"/>
      <c r="AY1011" s="394"/>
      <c r="AZ1011" s="394"/>
      <c r="BA1011" s="394"/>
    </row>
    <row r="1012" spans="1:53" ht="39.75" customHeight="1">
      <c r="U1012" s="412"/>
      <c r="AC1012" s="391" t="str">
        <f>IFERROR(VLOOKUP(AD1012,BASE!M:N,2,0),"")</f>
        <v/>
      </c>
      <c r="AI1012" s="394"/>
      <c r="AK1012" s="5"/>
    </row>
    <row r="1013" spans="1:53" ht="39.75" customHeight="1">
      <c r="U1013" s="412"/>
      <c r="AC1013" s="391" t="str">
        <f>IFERROR(VLOOKUP(AD1013,BASE!M:N,2,0),"")</f>
        <v/>
      </c>
      <c r="AI1013" s="394"/>
      <c r="AK1013" s="5"/>
    </row>
    <row r="1014" spans="1:53" ht="39.75" customHeight="1">
      <c r="U1014" s="412"/>
      <c r="AC1014" s="391" t="str">
        <f>IFERROR(VLOOKUP(AD1014,BASE!M:N,2,0),"")</f>
        <v/>
      </c>
      <c r="AI1014" s="394"/>
      <c r="AK1014" s="5"/>
    </row>
    <row r="1015" spans="1:53" ht="39.75" customHeight="1">
      <c r="U1015" s="412"/>
      <c r="AC1015" s="391" t="str">
        <f>IFERROR(VLOOKUP(AD1015,BASE!M:N,2,0),"")</f>
        <v/>
      </c>
      <c r="AI1015" s="394"/>
      <c r="AK1015" s="5"/>
    </row>
    <row r="1016" spans="1:53" ht="39.75" customHeight="1">
      <c r="U1016" s="412"/>
      <c r="AC1016" s="391" t="str">
        <f>IFERROR(VLOOKUP(AD1016,BASE!M:N,2,0),"")</f>
        <v/>
      </c>
      <c r="AI1016" s="394"/>
      <c r="AK1016" s="5"/>
    </row>
    <row r="1017" spans="1:53" ht="39.75" customHeight="1">
      <c r="U1017" s="412"/>
      <c r="AC1017" s="391" t="str">
        <f>IFERROR(VLOOKUP(AD1017,BASE!M:N,2,0),"")</f>
        <v/>
      </c>
      <c r="AI1017" s="394"/>
      <c r="AK1017" s="5"/>
    </row>
    <row r="1018" spans="1:53" ht="39.75" customHeight="1">
      <c r="U1018" s="412"/>
      <c r="AC1018" s="391" t="str">
        <f>IFERROR(VLOOKUP(AD1018,BASE!M:N,2,0),"")</f>
        <v/>
      </c>
      <c r="AI1018" s="394"/>
      <c r="AK1018" s="5"/>
    </row>
    <row r="1019" spans="1:53" ht="39.75" customHeight="1">
      <c r="U1019" s="412"/>
      <c r="AC1019" s="391" t="str">
        <f>IFERROR(VLOOKUP(AD1019,BASE!M:N,2,0),"")</f>
        <v/>
      </c>
      <c r="AI1019" s="394"/>
      <c r="AK1019" s="5"/>
    </row>
    <row r="1020" spans="1:53" ht="39.75" customHeight="1">
      <c r="U1020" s="412"/>
      <c r="AC1020" s="391" t="str">
        <f>IFERROR(VLOOKUP(AD1020,BASE!M:N,2,0),"")</f>
        <v/>
      </c>
      <c r="AI1020" s="394"/>
      <c r="AK1020" s="5"/>
    </row>
    <row r="1021" spans="1:53" ht="39.75" customHeight="1">
      <c r="U1021" s="412"/>
      <c r="AC1021" s="391" t="str">
        <f>IFERROR(VLOOKUP(AD1021,BASE!M:N,2,0),"")</f>
        <v/>
      </c>
      <c r="AI1021" s="394"/>
      <c r="AK1021" s="5"/>
    </row>
    <row r="1022" spans="1:53" ht="39.75" customHeight="1">
      <c r="U1022" s="412"/>
      <c r="AC1022" s="391" t="str">
        <f>IFERROR(VLOOKUP(AD1022,BASE!M:N,2,0),"")</f>
        <v/>
      </c>
      <c r="AI1022" s="394"/>
      <c r="AK1022" s="5"/>
    </row>
    <row r="1023" spans="1:53" ht="39.75" customHeight="1">
      <c r="U1023" s="412"/>
      <c r="AC1023" s="391" t="str">
        <f>IFERROR(VLOOKUP(AD1023,BASE!M:N,2,0),"")</f>
        <v/>
      </c>
      <c r="AI1023" s="394"/>
      <c r="AK1023" s="5"/>
    </row>
    <row r="1024" spans="1:53" ht="39.75" customHeight="1">
      <c r="U1024" s="412"/>
      <c r="AC1024" s="391" t="str">
        <f>IFERROR(VLOOKUP(AD1024,BASE!M:N,2,0),"")</f>
        <v/>
      </c>
      <c r="AI1024" s="394"/>
      <c r="AK1024" s="5"/>
    </row>
    <row r="1025" spans="21:37" ht="39.75" customHeight="1">
      <c r="U1025" s="412"/>
      <c r="AC1025" s="391" t="str">
        <f>IFERROR(VLOOKUP(AD1025,BASE!M:N,2,0),"")</f>
        <v/>
      </c>
      <c r="AI1025" s="394"/>
      <c r="AK1025" s="5"/>
    </row>
    <row r="1026" spans="21:37" ht="39.75" customHeight="1">
      <c r="U1026" s="412"/>
      <c r="AC1026" s="391" t="str">
        <f>IFERROR(VLOOKUP(AD1026,BASE!M:N,2,0),"")</f>
        <v/>
      </c>
      <c r="AI1026" s="394"/>
      <c r="AK1026" s="5"/>
    </row>
    <row r="1027" spans="21:37" ht="39.75" customHeight="1">
      <c r="U1027" s="412"/>
      <c r="AC1027" s="391" t="str">
        <f>IFERROR(VLOOKUP(AD1027,BASE!M:N,2,0),"")</f>
        <v/>
      </c>
      <c r="AI1027" s="394"/>
      <c r="AK1027" s="5"/>
    </row>
    <row r="1028" spans="21:37" ht="39.75" customHeight="1">
      <c r="U1028" s="412"/>
      <c r="AC1028" s="391" t="str">
        <f>IFERROR(VLOOKUP(AD1028,BASE!M:N,2,0),"")</f>
        <v/>
      </c>
      <c r="AI1028" s="394"/>
      <c r="AK1028" s="5"/>
    </row>
    <row r="1029" spans="21:37" ht="39.75" customHeight="1">
      <c r="U1029" s="412"/>
      <c r="AC1029" s="391" t="str">
        <f>IFERROR(VLOOKUP(AD1029,BASE!M:N,2,0),"")</f>
        <v/>
      </c>
      <c r="AI1029" s="394"/>
      <c r="AK1029" s="5"/>
    </row>
    <row r="1030" spans="21:37" ht="39.75" customHeight="1">
      <c r="U1030" s="412"/>
      <c r="AC1030" s="391" t="str">
        <f>IFERROR(VLOOKUP(AD1030,BASE!M:N,2,0),"")</f>
        <v/>
      </c>
      <c r="AI1030" s="394"/>
      <c r="AK1030" s="5"/>
    </row>
    <row r="1031" spans="21:37" ht="39.75" customHeight="1">
      <c r="U1031" s="412"/>
      <c r="AC1031" s="391" t="str">
        <f>IFERROR(VLOOKUP(AD1031,BASE!M:N,2,0),"")</f>
        <v/>
      </c>
      <c r="AI1031" s="394"/>
      <c r="AK1031" s="5"/>
    </row>
    <row r="1032" spans="21:37" ht="39.75" customHeight="1">
      <c r="U1032" s="412"/>
      <c r="AC1032" s="391" t="str">
        <f>IFERROR(VLOOKUP(AD1032,BASE!M:N,2,0),"")</f>
        <v/>
      </c>
      <c r="AI1032" s="394"/>
      <c r="AK1032" s="5"/>
    </row>
    <row r="1033" spans="21:37" ht="39.75" customHeight="1">
      <c r="U1033" s="412"/>
      <c r="AC1033" s="391" t="str">
        <f>IFERROR(VLOOKUP(AD1033,BASE!M:N,2,0),"")</f>
        <v/>
      </c>
      <c r="AI1033" s="394"/>
      <c r="AK1033" s="5"/>
    </row>
    <row r="1034" spans="21:37" ht="39.75" customHeight="1">
      <c r="U1034" s="412"/>
      <c r="AC1034" s="391" t="str">
        <f>IFERROR(VLOOKUP(AD1034,BASE!M:N,2,0),"")</f>
        <v/>
      </c>
      <c r="AI1034" s="394"/>
      <c r="AK1034" s="5"/>
    </row>
    <row r="1035" spans="21:37" ht="39.75" customHeight="1">
      <c r="U1035" s="412"/>
      <c r="AC1035" s="391" t="str">
        <f>IFERROR(VLOOKUP(AD1035,BASE!M:N,2,0),"")</f>
        <v/>
      </c>
      <c r="AI1035" s="394"/>
      <c r="AK1035" s="5"/>
    </row>
    <row r="1036" spans="21:37" ht="39.75" customHeight="1">
      <c r="U1036" s="412"/>
      <c r="AC1036" s="391" t="str">
        <f>IFERROR(VLOOKUP(AD1036,BASE!M:N,2,0),"")</f>
        <v/>
      </c>
      <c r="AI1036" s="394"/>
      <c r="AK1036" s="5"/>
    </row>
    <row r="1037" spans="21:37" ht="39.75" customHeight="1">
      <c r="U1037" s="412"/>
      <c r="AC1037" s="391" t="str">
        <f>IFERROR(VLOOKUP(AD1037,BASE!M:N,2,0),"")</f>
        <v/>
      </c>
      <c r="AI1037" s="394"/>
      <c r="AK1037" s="5"/>
    </row>
    <row r="1038" spans="21:37" ht="39.75" customHeight="1">
      <c r="U1038" s="412"/>
      <c r="AC1038" s="391" t="str">
        <f>IFERROR(VLOOKUP(AD1038,BASE!M:N,2,0),"")</f>
        <v/>
      </c>
      <c r="AI1038" s="394"/>
      <c r="AK1038" s="5"/>
    </row>
    <row r="1039" spans="21:37" ht="39.75" customHeight="1">
      <c r="U1039" s="412"/>
      <c r="AC1039" s="391" t="str">
        <f>IFERROR(VLOOKUP(AD1039,BASE!M:N,2,0),"")</f>
        <v/>
      </c>
      <c r="AI1039" s="394"/>
      <c r="AK1039" s="5"/>
    </row>
    <row r="1040" spans="21:37" ht="39.75" customHeight="1">
      <c r="U1040" s="412"/>
      <c r="AC1040" s="391" t="str">
        <f>IFERROR(VLOOKUP(AD1040,BASE!M:N,2,0),"")</f>
        <v/>
      </c>
      <c r="AI1040" s="394"/>
      <c r="AK1040" s="5"/>
    </row>
    <row r="1041" spans="21:37" ht="39.75" customHeight="1">
      <c r="U1041" s="412"/>
      <c r="AC1041" s="391" t="str">
        <f>IFERROR(VLOOKUP(AD1041,BASE!M:N,2,0),"")</f>
        <v/>
      </c>
      <c r="AI1041" s="394"/>
      <c r="AK1041" s="5"/>
    </row>
    <row r="1042" spans="21:37" ht="39.75" customHeight="1">
      <c r="U1042" s="412"/>
      <c r="AC1042" s="391" t="str">
        <f>IFERROR(VLOOKUP(AD1042,BASE!M:N,2,0),"")</f>
        <v/>
      </c>
      <c r="AI1042" s="394"/>
      <c r="AK1042" s="5"/>
    </row>
    <row r="1043" spans="21:37" ht="39.75" customHeight="1">
      <c r="U1043" s="412"/>
      <c r="AC1043" s="391" t="str">
        <f>IFERROR(VLOOKUP(AD1043,BASE!M:N,2,0),"")</f>
        <v/>
      </c>
      <c r="AI1043" s="394"/>
      <c r="AK1043" s="5"/>
    </row>
    <row r="1044" spans="21:37" ht="39.75" customHeight="1">
      <c r="U1044" s="412"/>
      <c r="AC1044" s="391" t="str">
        <f>IFERROR(VLOOKUP(AD1044,BASE!M:N,2,0),"")</f>
        <v/>
      </c>
      <c r="AI1044" s="394"/>
      <c r="AK1044" s="5"/>
    </row>
    <row r="1045" spans="21:37" ht="39.75" customHeight="1">
      <c r="U1045" s="412"/>
      <c r="AC1045" s="391" t="str">
        <f>IFERROR(VLOOKUP(AD1045,BASE!M:N,2,0),"")</f>
        <v/>
      </c>
      <c r="AI1045" s="394"/>
      <c r="AK1045" s="5"/>
    </row>
    <row r="1046" spans="21:37" ht="39.75" customHeight="1">
      <c r="U1046" s="412"/>
      <c r="AC1046" s="391" t="str">
        <f>IFERROR(VLOOKUP(AD1046,BASE!M:N,2,0),"")</f>
        <v/>
      </c>
      <c r="AI1046" s="394"/>
      <c r="AK1046" s="5"/>
    </row>
    <row r="1047" spans="21:37" ht="39.75" customHeight="1">
      <c r="U1047" s="412"/>
      <c r="AC1047" s="391" t="str">
        <f>IFERROR(VLOOKUP(AD1047,BASE!M:N,2,0),"")</f>
        <v/>
      </c>
      <c r="AI1047" s="394"/>
      <c r="AK1047" s="5"/>
    </row>
    <row r="1048" spans="21:37" ht="39.75" customHeight="1">
      <c r="U1048" s="412"/>
      <c r="AC1048" s="391" t="str">
        <f>IFERROR(VLOOKUP(AD1048,BASE!M:N,2,0),"")</f>
        <v/>
      </c>
      <c r="AI1048" s="394"/>
      <c r="AK1048" s="5"/>
    </row>
    <row r="1049" spans="21:37" ht="39.75" customHeight="1">
      <c r="U1049" s="412"/>
      <c r="AC1049" s="391" t="str">
        <f>IFERROR(VLOOKUP(AD1049,BASE!M:N,2,0),"")</f>
        <v/>
      </c>
      <c r="AI1049" s="394"/>
      <c r="AK1049" s="5"/>
    </row>
    <row r="1050" spans="21:37" ht="39.75" customHeight="1">
      <c r="U1050" s="412"/>
      <c r="AC1050" s="391" t="str">
        <f>IFERROR(VLOOKUP(AD1050,BASE!M:N,2,0),"")</f>
        <v/>
      </c>
      <c r="AI1050" s="394"/>
      <c r="AK1050" s="5"/>
    </row>
    <row r="1051" spans="21:37" ht="39.75" customHeight="1">
      <c r="U1051" s="412"/>
      <c r="AC1051" s="391" t="str">
        <f>IFERROR(VLOOKUP(AD1051,BASE!M:N,2,0),"")</f>
        <v/>
      </c>
      <c r="AI1051" s="394"/>
      <c r="AK1051" s="5"/>
    </row>
    <row r="1052" spans="21:37" ht="39.75" customHeight="1">
      <c r="U1052" s="412"/>
      <c r="AC1052" s="391" t="str">
        <f>IFERROR(VLOOKUP(AD1052,BASE!M:N,2,0),"")</f>
        <v/>
      </c>
      <c r="AI1052" s="394"/>
      <c r="AK1052" s="5"/>
    </row>
    <row r="1053" spans="21:37" ht="39.75" customHeight="1">
      <c r="U1053" s="412"/>
      <c r="AC1053" s="391" t="str">
        <f>IFERROR(VLOOKUP(AD1053,BASE!M:N,2,0),"")</f>
        <v/>
      </c>
      <c r="AI1053" s="394"/>
      <c r="AK1053" s="5"/>
    </row>
    <row r="1054" spans="21:37" ht="39.75" customHeight="1">
      <c r="U1054" s="412"/>
      <c r="AI1054" s="394"/>
      <c r="AK1054" s="5"/>
    </row>
    <row r="1055" spans="21:37" ht="39.75" customHeight="1">
      <c r="U1055" s="412"/>
      <c r="AI1055" s="394"/>
      <c r="AK1055" s="5"/>
    </row>
    <row r="1056" spans="21:37" ht="39.75" customHeight="1">
      <c r="U1056" s="412"/>
      <c r="AI1056" s="394"/>
      <c r="AK1056" s="5"/>
    </row>
    <row r="1057" spans="21:37" ht="39.75" customHeight="1">
      <c r="U1057" s="412"/>
      <c r="AI1057" s="394"/>
      <c r="AK1057" s="5"/>
    </row>
    <row r="1058" spans="21:37" ht="39.75" customHeight="1">
      <c r="U1058" s="412"/>
      <c r="AI1058" s="394"/>
      <c r="AK1058" s="5"/>
    </row>
    <row r="1059" spans="21:37" ht="39.75" customHeight="1">
      <c r="U1059" s="412"/>
      <c r="AI1059" s="394"/>
      <c r="AK1059" s="5"/>
    </row>
    <row r="1060" spans="21:37" ht="39.75" customHeight="1">
      <c r="U1060" s="412"/>
      <c r="AI1060" s="394"/>
      <c r="AK1060" s="5"/>
    </row>
    <row r="1061" spans="21:37" ht="39.75" customHeight="1">
      <c r="U1061" s="412"/>
      <c r="AI1061" s="394"/>
      <c r="AK1061" s="5"/>
    </row>
    <row r="1062" spans="21:37" ht="39.75" customHeight="1">
      <c r="U1062" s="412"/>
      <c r="AI1062" s="394"/>
      <c r="AK1062" s="5"/>
    </row>
    <row r="1063" spans="21:37" ht="39.75" customHeight="1">
      <c r="U1063" s="412"/>
      <c r="AI1063" s="394"/>
      <c r="AK1063" s="5"/>
    </row>
    <row r="1064" spans="21:37" ht="39.75" customHeight="1">
      <c r="U1064" s="412"/>
      <c r="AI1064" s="394"/>
      <c r="AK1064" s="5"/>
    </row>
    <row r="1065" spans="21:37" ht="39.75" customHeight="1">
      <c r="U1065" s="412"/>
      <c r="AI1065" s="394"/>
      <c r="AK1065" s="5"/>
    </row>
    <row r="1066" spans="21:37" ht="39.75" customHeight="1">
      <c r="U1066" s="412"/>
      <c r="AI1066" s="394"/>
      <c r="AK1066" s="5"/>
    </row>
    <row r="1067" spans="21:37" ht="39.75" customHeight="1">
      <c r="U1067" s="412"/>
      <c r="AI1067" s="394"/>
      <c r="AK1067" s="5"/>
    </row>
    <row r="1068" spans="21:37" ht="39.75" customHeight="1">
      <c r="U1068" s="412"/>
      <c r="AI1068" s="394"/>
      <c r="AK1068" s="5"/>
    </row>
    <row r="1069" spans="21:37" ht="39.75" customHeight="1">
      <c r="U1069" s="412"/>
      <c r="AI1069" s="394"/>
      <c r="AK1069" s="5"/>
    </row>
    <row r="1070" spans="21:37" ht="39.75" customHeight="1">
      <c r="U1070" s="412"/>
      <c r="AI1070" s="394"/>
      <c r="AK1070" s="5"/>
    </row>
    <row r="1071" spans="21:37" ht="39.75" customHeight="1">
      <c r="U1071" s="412"/>
      <c r="AI1071" s="394"/>
      <c r="AK1071" s="5"/>
    </row>
    <row r="1072" spans="21:37" ht="39.75" customHeight="1">
      <c r="U1072" s="412"/>
      <c r="AI1072" s="394"/>
      <c r="AK1072" s="5"/>
    </row>
    <row r="1073" spans="21:37" ht="39.75" customHeight="1">
      <c r="U1073" s="412"/>
      <c r="AI1073" s="394"/>
      <c r="AK1073" s="5"/>
    </row>
    <row r="1074" spans="21:37" ht="39.75" customHeight="1">
      <c r="U1074" s="412"/>
      <c r="AI1074" s="394"/>
      <c r="AK1074" s="5"/>
    </row>
    <row r="1075" spans="21:37" ht="39.75" customHeight="1">
      <c r="U1075" s="412"/>
      <c r="AI1075" s="394"/>
      <c r="AK1075" s="5"/>
    </row>
    <row r="1076" spans="21:37" ht="39.75" customHeight="1">
      <c r="U1076" s="412"/>
      <c r="AI1076" s="394"/>
      <c r="AK1076" s="5"/>
    </row>
    <row r="1077" spans="21:37" ht="39.75" customHeight="1">
      <c r="U1077" s="412"/>
      <c r="AI1077" s="394"/>
      <c r="AK1077" s="5"/>
    </row>
    <row r="1078" spans="21:37" ht="39.75" customHeight="1">
      <c r="U1078" s="412"/>
      <c r="AI1078" s="394"/>
      <c r="AK1078" s="5"/>
    </row>
    <row r="1079" spans="21:37" ht="39.75" customHeight="1">
      <c r="U1079" s="412"/>
      <c r="AI1079" s="394"/>
      <c r="AK1079" s="5"/>
    </row>
    <row r="1080" spans="21:37" ht="39.75" customHeight="1">
      <c r="U1080" s="412"/>
      <c r="AI1080" s="394"/>
      <c r="AK1080" s="5"/>
    </row>
    <row r="1081" spans="21:37" ht="39.75" customHeight="1">
      <c r="U1081" s="412"/>
      <c r="AI1081" s="394"/>
      <c r="AK1081" s="5"/>
    </row>
    <row r="1082" spans="21:37" ht="39.75" customHeight="1">
      <c r="U1082" s="412"/>
      <c r="AI1082" s="394"/>
      <c r="AK1082" s="5"/>
    </row>
    <row r="1083" spans="21:37" ht="39.75" customHeight="1">
      <c r="U1083" s="412"/>
      <c r="AI1083" s="394"/>
      <c r="AK1083" s="5"/>
    </row>
    <row r="1084" spans="21:37" ht="39.75" customHeight="1">
      <c r="U1084" s="412"/>
      <c r="AI1084" s="394"/>
      <c r="AK1084" s="5"/>
    </row>
    <row r="1085" spans="21:37" ht="39.75" customHeight="1">
      <c r="U1085" s="412"/>
      <c r="AI1085" s="394"/>
      <c r="AK1085" s="5"/>
    </row>
    <row r="1086" spans="21:37" ht="39.75" customHeight="1">
      <c r="U1086" s="412"/>
      <c r="AI1086" s="394"/>
      <c r="AK1086" s="5"/>
    </row>
    <row r="1087" spans="21:37" ht="39.75" customHeight="1">
      <c r="U1087" s="412"/>
      <c r="AI1087" s="394"/>
      <c r="AK1087" s="5"/>
    </row>
    <row r="1088" spans="21:37" ht="39.75" customHeight="1">
      <c r="U1088" s="412"/>
      <c r="AI1088" s="394"/>
      <c r="AK1088" s="5"/>
    </row>
    <row r="1089" spans="21:37" ht="39.75" customHeight="1">
      <c r="U1089" s="412"/>
      <c r="AI1089" s="394"/>
      <c r="AK1089" s="5"/>
    </row>
    <row r="1090" spans="21:37" ht="39.75" customHeight="1">
      <c r="U1090" s="412"/>
      <c r="AI1090" s="394"/>
      <c r="AK1090" s="5"/>
    </row>
    <row r="1091" spans="21:37" ht="39.75" customHeight="1">
      <c r="U1091" s="412"/>
      <c r="AI1091" s="394"/>
      <c r="AK1091" s="5"/>
    </row>
    <row r="1092" spans="21:37" ht="39.75" customHeight="1">
      <c r="U1092" s="412"/>
      <c r="AI1092" s="394"/>
      <c r="AK1092" s="5"/>
    </row>
    <row r="1093" spans="21:37" ht="39.75" customHeight="1">
      <c r="U1093" s="412"/>
      <c r="AI1093" s="394"/>
      <c r="AK1093" s="5"/>
    </row>
    <row r="1094" spans="21:37" ht="39.75" customHeight="1">
      <c r="U1094" s="412"/>
      <c r="AI1094" s="394"/>
      <c r="AK1094" s="5"/>
    </row>
    <row r="1095" spans="21:37" ht="39.75" customHeight="1">
      <c r="U1095" s="412"/>
      <c r="AI1095" s="394"/>
      <c r="AK1095" s="5"/>
    </row>
    <row r="1096" spans="21:37" ht="39.75" customHeight="1">
      <c r="U1096" s="412"/>
      <c r="AI1096" s="394"/>
      <c r="AK1096" s="5"/>
    </row>
    <row r="1097" spans="21:37" ht="39.75" customHeight="1">
      <c r="U1097" s="412"/>
      <c r="AI1097" s="394"/>
      <c r="AK1097" s="5"/>
    </row>
    <row r="1098" spans="21:37" ht="39.75" customHeight="1">
      <c r="U1098" s="412"/>
      <c r="AI1098" s="394"/>
      <c r="AK1098" s="5"/>
    </row>
    <row r="1099" spans="21:37" ht="39.75" customHeight="1">
      <c r="U1099" s="412"/>
      <c r="AI1099" s="394"/>
      <c r="AK1099" s="5"/>
    </row>
    <row r="1100" spans="21:37" ht="39.75" customHeight="1">
      <c r="U1100" s="412"/>
      <c r="AI1100" s="394"/>
      <c r="AK1100" s="5"/>
    </row>
    <row r="1101" spans="21:37" ht="39.75" customHeight="1">
      <c r="U1101" s="412"/>
      <c r="AI1101" s="394"/>
      <c r="AK1101" s="5"/>
    </row>
    <row r="1102" spans="21:37" ht="39.75" customHeight="1">
      <c r="U1102" s="412"/>
      <c r="AI1102" s="394"/>
      <c r="AK1102" s="5"/>
    </row>
    <row r="1103" spans="21:37" ht="39.75" customHeight="1">
      <c r="U1103" s="412"/>
      <c r="AI1103" s="394"/>
      <c r="AK1103" s="5"/>
    </row>
    <row r="1104" spans="21:37" ht="39.75" customHeight="1">
      <c r="U1104" s="412"/>
      <c r="AI1104" s="394"/>
      <c r="AK1104" s="5"/>
    </row>
    <row r="1105" spans="21:37" ht="39.75" customHeight="1">
      <c r="U1105" s="412"/>
      <c r="AI1105" s="394"/>
      <c r="AK1105" s="5"/>
    </row>
    <row r="1106" spans="21:37" ht="39.75" customHeight="1">
      <c r="U1106" s="412"/>
      <c r="AI1106" s="394"/>
      <c r="AK1106" s="5"/>
    </row>
    <row r="1107" spans="21:37" ht="39.75" customHeight="1">
      <c r="U1107" s="412"/>
      <c r="AI1107" s="394"/>
      <c r="AK1107" s="5"/>
    </row>
    <row r="1108" spans="21:37" ht="39.75" customHeight="1">
      <c r="U1108" s="412"/>
      <c r="AI1108" s="394"/>
      <c r="AK1108" s="5"/>
    </row>
    <row r="1109" spans="21:37" ht="39.75" customHeight="1">
      <c r="U1109" s="412"/>
      <c r="AI1109" s="394"/>
      <c r="AK1109" s="5"/>
    </row>
    <row r="1110" spans="21:37" ht="39.75" customHeight="1">
      <c r="U1110" s="412"/>
      <c r="AI1110" s="394"/>
      <c r="AK1110" s="5"/>
    </row>
    <row r="1111" spans="21:37" ht="39.75" customHeight="1">
      <c r="U1111" s="412"/>
      <c r="AI1111" s="394"/>
      <c r="AK1111" s="5"/>
    </row>
    <row r="1112" spans="21:37" ht="39.75" customHeight="1">
      <c r="U1112" s="412"/>
      <c r="AI1112" s="394"/>
      <c r="AK1112" s="5"/>
    </row>
    <row r="1113" spans="21:37" ht="39.75" customHeight="1">
      <c r="U1113" s="412"/>
      <c r="AI1113" s="394"/>
      <c r="AK1113" s="5"/>
    </row>
    <row r="1114" spans="21:37" ht="39.75" customHeight="1">
      <c r="U1114" s="412"/>
      <c r="AI1114" s="394"/>
      <c r="AK1114" s="5"/>
    </row>
    <row r="1115" spans="21:37" ht="39.75" customHeight="1">
      <c r="U1115" s="412"/>
      <c r="AI1115" s="394"/>
      <c r="AK1115" s="5"/>
    </row>
    <row r="1116" spans="21:37" ht="39.75" customHeight="1">
      <c r="U1116" s="412"/>
      <c r="AI1116" s="394"/>
      <c r="AK1116" s="5"/>
    </row>
    <row r="1117" spans="21:37" ht="39.75" customHeight="1">
      <c r="U1117" s="412"/>
      <c r="AI1117" s="394"/>
      <c r="AK1117" s="5"/>
    </row>
    <row r="1118" spans="21:37" ht="39.75" customHeight="1">
      <c r="U1118" s="412"/>
      <c r="AI1118" s="394"/>
      <c r="AK1118" s="5"/>
    </row>
    <row r="1119" spans="21:37" ht="39.75" customHeight="1">
      <c r="U1119" s="412"/>
      <c r="AI1119" s="394"/>
      <c r="AK1119" s="5"/>
    </row>
    <row r="1120" spans="21:37" ht="39.75" customHeight="1">
      <c r="U1120" s="412"/>
      <c r="AI1120" s="394"/>
      <c r="AK1120" s="5"/>
    </row>
    <row r="1121" spans="21:37" ht="39.75" customHeight="1">
      <c r="U1121" s="412"/>
      <c r="AI1121" s="394"/>
      <c r="AK1121" s="5"/>
    </row>
    <row r="1122" spans="21:37" ht="39.75" customHeight="1">
      <c r="U1122" s="412"/>
      <c r="AI1122" s="394"/>
      <c r="AK1122" s="5"/>
    </row>
    <row r="1123" spans="21:37" ht="39.75" customHeight="1">
      <c r="U1123" s="412"/>
      <c r="AI1123" s="394"/>
      <c r="AK1123" s="5"/>
    </row>
    <row r="1124" spans="21:37" ht="39.75" customHeight="1">
      <c r="U1124" s="412"/>
      <c r="AI1124" s="394"/>
      <c r="AK1124" s="5"/>
    </row>
    <row r="1125" spans="21:37" ht="39.75" customHeight="1">
      <c r="U1125" s="412"/>
      <c r="AI1125" s="394"/>
      <c r="AK1125" s="5"/>
    </row>
    <row r="1126" spans="21:37" ht="39.75" customHeight="1">
      <c r="U1126" s="412"/>
      <c r="AI1126" s="394"/>
      <c r="AK1126" s="5"/>
    </row>
    <row r="1127" spans="21:37" ht="39.75" customHeight="1">
      <c r="U1127" s="412"/>
      <c r="AI1127" s="394"/>
      <c r="AK1127" s="5"/>
    </row>
    <row r="1128" spans="21:37" ht="39.75" customHeight="1">
      <c r="U1128" s="412"/>
      <c r="AI1128" s="394"/>
      <c r="AK1128" s="5"/>
    </row>
    <row r="1129" spans="21:37" ht="39.75" customHeight="1">
      <c r="U1129" s="412"/>
      <c r="AI1129" s="394"/>
      <c r="AK1129" s="5"/>
    </row>
    <row r="1130" spans="21:37" ht="39.75" customHeight="1">
      <c r="U1130" s="412"/>
      <c r="AI1130" s="394"/>
      <c r="AK1130" s="5"/>
    </row>
    <row r="1131" spans="21:37" ht="39.75" customHeight="1">
      <c r="U1131" s="412"/>
      <c r="AI1131" s="394"/>
      <c r="AK1131" s="5"/>
    </row>
    <row r="1132" spans="21:37" ht="39.75" customHeight="1">
      <c r="U1132" s="412"/>
      <c r="AI1132" s="394"/>
      <c r="AK1132" s="5"/>
    </row>
    <row r="1133" spans="21:37" ht="39.75" customHeight="1">
      <c r="U1133" s="412"/>
      <c r="AI1133" s="394"/>
      <c r="AK1133" s="5"/>
    </row>
    <row r="1134" spans="21:37" ht="39.75" customHeight="1">
      <c r="U1134" s="412"/>
      <c r="AI1134" s="394"/>
      <c r="AK1134" s="5"/>
    </row>
    <row r="1135" spans="21:37" ht="39.75" customHeight="1">
      <c r="U1135" s="412"/>
      <c r="AI1135" s="394"/>
      <c r="AK1135" s="5"/>
    </row>
    <row r="1136" spans="21:37" ht="39.75" customHeight="1">
      <c r="U1136" s="412"/>
      <c r="AI1136" s="394"/>
      <c r="AK1136" s="5"/>
    </row>
    <row r="1137" spans="21:37" ht="39.75" customHeight="1">
      <c r="U1137" s="412"/>
      <c r="AI1137" s="394"/>
      <c r="AK1137" s="5"/>
    </row>
    <row r="1138" spans="21:37" ht="39.75" customHeight="1">
      <c r="U1138" s="412"/>
      <c r="AI1138" s="394"/>
      <c r="AK1138" s="5"/>
    </row>
    <row r="1139" spans="21:37" ht="39.75" customHeight="1">
      <c r="U1139" s="412"/>
      <c r="AI1139" s="394"/>
      <c r="AK1139" s="5"/>
    </row>
    <row r="1140" spans="21:37" ht="39.75" customHeight="1">
      <c r="U1140" s="412"/>
      <c r="AI1140" s="394"/>
      <c r="AK1140" s="5"/>
    </row>
    <row r="1141" spans="21:37" ht="39.75" customHeight="1">
      <c r="U1141" s="412"/>
      <c r="AI1141" s="394"/>
      <c r="AK1141" s="5"/>
    </row>
    <row r="1142" spans="21:37" ht="39.75" customHeight="1">
      <c r="U1142" s="412"/>
      <c r="AI1142" s="394"/>
      <c r="AK1142" s="5"/>
    </row>
    <row r="1143" spans="21:37" ht="39.75" customHeight="1">
      <c r="U1143" s="412"/>
      <c r="AI1143" s="394"/>
      <c r="AK1143" s="5"/>
    </row>
    <row r="1144" spans="21:37" ht="39.75" customHeight="1">
      <c r="U1144" s="412"/>
      <c r="AI1144" s="394"/>
      <c r="AK1144" s="5"/>
    </row>
    <row r="1145" spans="21:37" ht="39.75" customHeight="1">
      <c r="U1145" s="412"/>
      <c r="AI1145" s="394"/>
      <c r="AK1145" s="5"/>
    </row>
    <row r="1146" spans="21:37" ht="39.75" customHeight="1">
      <c r="U1146" s="412"/>
      <c r="AI1146" s="394"/>
      <c r="AK1146" s="5"/>
    </row>
    <row r="1147" spans="21:37" ht="39.75" customHeight="1">
      <c r="U1147" s="412"/>
      <c r="AI1147" s="394"/>
      <c r="AK1147" s="5"/>
    </row>
    <row r="1148" spans="21:37" ht="39.75" customHeight="1">
      <c r="U1148" s="412"/>
      <c r="AI1148" s="394"/>
      <c r="AK1148" s="5"/>
    </row>
    <row r="1149" spans="21:37" ht="39.75" customHeight="1">
      <c r="U1149" s="412"/>
      <c r="AI1149" s="394"/>
      <c r="AK1149" s="5"/>
    </row>
    <row r="1150" spans="21:37" ht="39.75" customHeight="1">
      <c r="U1150" s="412"/>
      <c r="AI1150" s="394"/>
      <c r="AK1150" s="5"/>
    </row>
    <row r="1151" spans="21:37" ht="39.75" customHeight="1">
      <c r="U1151" s="412"/>
      <c r="AI1151" s="394"/>
      <c r="AK1151" s="5"/>
    </row>
    <row r="1152" spans="21:37" ht="39.75" customHeight="1">
      <c r="U1152" s="412"/>
      <c r="AI1152" s="394"/>
      <c r="AK1152" s="5"/>
    </row>
    <row r="1153" spans="21:37" ht="39.75" customHeight="1">
      <c r="U1153" s="412"/>
      <c r="AI1153" s="394"/>
      <c r="AK1153" s="5"/>
    </row>
    <row r="1154" spans="21:37" ht="39.75" customHeight="1">
      <c r="U1154" s="412"/>
      <c r="AI1154" s="394"/>
      <c r="AK1154" s="5"/>
    </row>
    <row r="1155" spans="21:37" ht="39.75" customHeight="1">
      <c r="U1155" s="412"/>
      <c r="AI1155" s="394"/>
      <c r="AK1155" s="5"/>
    </row>
    <row r="1156" spans="21:37" ht="39.75" customHeight="1">
      <c r="U1156" s="412"/>
      <c r="AI1156" s="394"/>
      <c r="AK1156" s="5"/>
    </row>
    <row r="1157" spans="21:37" ht="39.75" customHeight="1">
      <c r="U1157" s="412"/>
      <c r="AI1157" s="394"/>
      <c r="AK1157" s="5"/>
    </row>
    <row r="1158" spans="21:37" ht="39.75" customHeight="1">
      <c r="U1158" s="412"/>
      <c r="AI1158" s="394"/>
      <c r="AK1158" s="5"/>
    </row>
    <row r="1159" spans="21:37" ht="39.75" customHeight="1">
      <c r="U1159" s="412"/>
      <c r="AI1159" s="394"/>
      <c r="AK1159" s="5"/>
    </row>
    <row r="1160" spans="21:37" ht="39.75" customHeight="1">
      <c r="U1160" s="412"/>
      <c r="AI1160" s="394"/>
      <c r="AK1160" s="5"/>
    </row>
    <row r="1161" spans="21:37" ht="39.75" customHeight="1">
      <c r="U1161" s="412"/>
      <c r="AI1161" s="394"/>
      <c r="AK1161" s="5"/>
    </row>
    <row r="1162" spans="21:37" ht="39.75" customHeight="1">
      <c r="U1162" s="412"/>
      <c r="AI1162" s="394"/>
      <c r="AK1162" s="5"/>
    </row>
    <row r="1163" spans="21:37" ht="39.75" customHeight="1">
      <c r="U1163" s="412"/>
      <c r="AI1163" s="394"/>
      <c r="AK1163" s="5"/>
    </row>
    <row r="1164" spans="21:37" ht="39.75" customHeight="1">
      <c r="U1164" s="412"/>
      <c r="AI1164" s="394"/>
      <c r="AK1164" s="5"/>
    </row>
    <row r="1165" spans="21:37" ht="39.75" customHeight="1">
      <c r="U1165" s="412"/>
      <c r="AI1165" s="394"/>
      <c r="AK1165" s="5"/>
    </row>
    <row r="1166" spans="21:37" ht="39.75" customHeight="1">
      <c r="U1166" s="412"/>
      <c r="AI1166" s="394"/>
      <c r="AK1166" s="5"/>
    </row>
    <row r="1167" spans="21:37" ht="39.75" customHeight="1">
      <c r="U1167" s="412"/>
      <c r="AI1167" s="394"/>
      <c r="AK1167" s="5"/>
    </row>
    <row r="1168" spans="21:37" ht="39.75" customHeight="1">
      <c r="U1168" s="412"/>
      <c r="AI1168" s="394"/>
      <c r="AK1168" s="5"/>
    </row>
    <row r="1169" spans="21:37" ht="39.75" customHeight="1">
      <c r="U1169" s="412"/>
      <c r="AI1169" s="394"/>
      <c r="AK1169" s="5"/>
    </row>
    <row r="1170" spans="21:37" ht="39.75" customHeight="1">
      <c r="U1170" s="412"/>
      <c r="AI1170" s="394"/>
      <c r="AK1170" s="5"/>
    </row>
    <row r="1171" spans="21:37" ht="39.75" customHeight="1">
      <c r="U1171" s="412"/>
      <c r="AI1171" s="394"/>
      <c r="AK1171" s="5"/>
    </row>
    <row r="1172" spans="21:37" ht="39.75" customHeight="1">
      <c r="U1172" s="412"/>
      <c r="AI1172" s="394"/>
      <c r="AK1172" s="5"/>
    </row>
    <row r="1173" spans="21:37" ht="39.75" customHeight="1">
      <c r="U1173" s="412"/>
      <c r="AI1173" s="394"/>
      <c r="AK1173" s="5"/>
    </row>
    <row r="1174" spans="21:37" ht="39.75" customHeight="1">
      <c r="U1174" s="412"/>
      <c r="AI1174" s="394"/>
      <c r="AK1174" s="5"/>
    </row>
    <row r="1175" spans="21:37" ht="39.75" customHeight="1">
      <c r="U1175" s="412"/>
      <c r="AI1175" s="394"/>
      <c r="AK1175" s="5"/>
    </row>
    <row r="1176" spans="21:37" ht="39.75" customHeight="1">
      <c r="U1176" s="412"/>
      <c r="AI1176" s="394"/>
      <c r="AK1176" s="5"/>
    </row>
    <row r="1177" spans="21:37" ht="39.75" customHeight="1">
      <c r="U1177" s="412"/>
      <c r="AI1177" s="394"/>
      <c r="AK1177" s="5"/>
    </row>
    <row r="1178" spans="21:37" ht="39.75" customHeight="1">
      <c r="U1178" s="412"/>
      <c r="AI1178" s="394"/>
      <c r="AK1178" s="5"/>
    </row>
    <row r="1179" spans="21:37" ht="39.75" customHeight="1">
      <c r="U1179" s="412"/>
      <c r="AI1179" s="394"/>
      <c r="AK1179" s="5"/>
    </row>
    <row r="1180" spans="21:37" ht="39.75" customHeight="1">
      <c r="U1180" s="412"/>
      <c r="AI1180" s="394"/>
      <c r="AK1180" s="5"/>
    </row>
    <row r="1181" spans="21:37" ht="39.75" customHeight="1">
      <c r="U1181" s="412"/>
      <c r="AI1181" s="394"/>
      <c r="AK1181" s="5"/>
    </row>
    <row r="1182" spans="21:37" ht="39.75" customHeight="1">
      <c r="U1182" s="412"/>
      <c r="AI1182" s="394"/>
      <c r="AK1182" s="5"/>
    </row>
    <row r="1183" spans="21:37" ht="39.75" customHeight="1">
      <c r="U1183" s="412"/>
      <c r="AI1183" s="394"/>
      <c r="AK1183" s="5"/>
    </row>
    <row r="1184" spans="21:37" ht="39.75" customHeight="1">
      <c r="U1184" s="412"/>
      <c r="AI1184" s="394"/>
      <c r="AK1184" s="5"/>
    </row>
    <row r="1185" spans="21:37" ht="39.75" customHeight="1">
      <c r="U1185" s="412"/>
      <c r="AI1185" s="394"/>
      <c r="AK1185" s="5"/>
    </row>
    <row r="1186" spans="21:37" ht="39.75" customHeight="1">
      <c r="U1186" s="412"/>
      <c r="AI1186" s="394"/>
      <c r="AK1186" s="5"/>
    </row>
    <row r="1187" spans="21:37" ht="39.75" customHeight="1">
      <c r="U1187" s="412"/>
      <c r="AI1187" s="394"/>
      <c r="AK1187" s="5"/>
    </row>
    <row r="1188" spans="21:37" ht="39.75" customHeight="1">
      <c r="U1188" s="412"/>
      <c r="AI1188" s="394"/>
      <c r="AK1188" s="5"/>
    </row>
    <row r="1189" spans="21:37" ht="39.75" customHeight="1">
      <c r="U1189" s="412"/>
      <c r="AI1189" s="394"/>
      <c r="AK1189" s="5"/>
    </row>
    <row r="1190" spans="21:37" ht="39.75" customHeight="1">
      <c r="U1190" s="412"/>
      <c r="AI1190" s="394"/>
      <c r="AK1190" s="5"/>
    </row>
    <row r="1191" spans="21:37" ht="39.75" customHeight="1">
      <c r="U1191" s="412"/>
      <c r="AI1191" s="394"/>
      <c r="AK1191" s="5"/>
    </row>
    <row r="1192" spans="21:37" ht="39.75" customHeight="1">
      <c r="U1192" s="412"/>
      <c r="AI1192" s="394"/>
      <c r="AK1192" s="5"/>
    </row>
    <row r="1193" spans="21:37" ht="39.75" customHeight="1">
      <c r="U1193" s="412"/>
      <c r="AI1193" s="394"/>
      <c r="AK1193" s="5"/>
    </row>
    <row r="1194" spans="21:37" ht="39.75" customHeight="1">
      <c r="U1194" s="412"/>
      <c r="AI1194" s="394"/>
      <c r="AK1194" s="5"/>
    </row>
    <row r="1195" spans="21:37" ht="39.75" customHeight="1">
      <c r="U1195" s="412"/>
      <c r="AI1195" s="394"/>
      <c r="AK1195" s="5"/>
    </row>
    <row r="1196" spans="21:37" ht="39.75" customHeight="1">
      <c r="U1196" s="412"/>
      <c r="AI1196" s="394"/>
      <c r="AK1196" s="5"/>
    </row>
    <row r="1197" spans="21:37" ht="39.75" customHeight="1">
      <c r="U1197" s="412"/>
      <c r="AI1197" s="394"/>
      <c r="AK1197" s="5"/>
    </row>
    <row r="1198" spans="21:37" ht="39.75" customHeight="1">
      <c r="U1198" s="412"/>
      <c r="AI1198" s="394"/>
      <c r="AK1198" s="5"/>
    </row>
    <row r="1199" spans="21:37" ht="39.75" customHeight="1">
      <c r="U1199" s="412"/>
      <c r="AI1199" s="394"/>
      <c r="AK1199" s="5"/>
    </row>
    <row r="1200" spans="21:37" ht="39.75" customHeight="1">
      <c r="U1200" s="412"/>
      <c r="AI1200" s="394"/>
      <c r="AK1200" s="5"/>
    </row>
    <row r="1201" spans="21:37" ht="39.75" customHeight="1">
      <c r="U1201" s="412"/>
      <c r="AI1201" s="394"/>
      <c r="AK1201" s="5"/>
    </row>
    <row r="1202" spans="21:37" ht="39.75" customHeight="1">
      <c r="U1202" s="412"/>
      <c r="AI1202" s="394"/>
      <c r="AK1202" s="5"/>
    </row>
    <row r="1203" spans="21:37" ht="39.75" customHeight="1">
      <c r="U1203" s="412"/>
      <c r="AI1203" s="394"/>
      <c r="AK1203" s="5"/>
    </row>
    <row r="1204" spans="21:37" ht="39.75" customHeight="1">
      <c r="U1204" s="412"/>
      <c r="AI1204" s="394"/>
      <c r="AK1204" s="5"/>
    </row>
    <row r="1205" spans="21:37" ht="39.75" customHeight="1">
      <c r="U1205" s="412"/>
      <c r="AI1205" s="394"/>
      <c r="AK1205" s="5"/>
    </row>
  </sheetData>
  <dataValidations count="11">
    <dataValidation type="list" allowBlank="1" showErrorMessage="1" sqref="C2 C7 C17 C23 C30 C40 C50 C62 C71" xr:uid="{00000000-0002-0000-0F00-000000000000}">
      <formula1>"RA1,RA2,RA3,RA4,RA5"</formula1>
    </dataValidation>
    <dataValidation type="list" allowBlank="1" showErrorMessage="1" sqref="A2 A7 A17 A23 A30 A40 A50 A62" xr:uid="{00000000-0002-0000-0F00-000001000000}">
      <formula1>COMPETENCIA</formula1>
    </dataValidation>
    <dataValidation type="list" allowBlank="1" showErrorMessage="1" sqref="M2:M611" xr:uid="{00000000-0002-0000-0F00-000002000000}">
      <formula1>"E1,E2,E3,E4,E5"</formula1>
    </dataValidation>
    <dataValidation type="list" allowBlank="1" showErrorMessage="1" sqref="AF2:AF1007" xr:uid="{00000000-0002-0000-0F00-000003000000}">
      <formula1>INSTRUMENTOS_EVALUACION</formula1>
    </dataValidation>
    <dataValidation type="list" allowBlank="1" showErrorMessage="1" sqref="Z2:Z1007" xr:uid="{00000000-0002-0000-0F00-000004000000}">
      <formula1>MEDIO</formula1>
    </dataValidation>
    <dataValidation type="list" allowBlank="1" showErrorMessage="1" sqref="L2:L611" xr:uid="{00000000-0002-0000-0F00-000005000000}">
      <formula1>PRODUCTO</formula1>
    </dataValidation>
    <dataValidation type="list" allowBlank="1" showErrorMessage="1" sqref="U2:U1007" xr:uid="{00000000-0002-0000-0F00-000006000000}">
      <formula1>"SI,NO"</formula1>
    </dataValidation>
    <dataValidation type="list" allowBlank="1" showErrorMessage="1" sqref="AI1008:AI1205" xr:uid="{00000000-0002-0000-0F00-000007000000}">
      <formula1>ESTRATEGIAS_DIDACTICAS</formula1>
    </dataValidation>
    <dataValidation type="list" allowBlank="1" showErrorMessage="1" sqref="AB2:AB1007" xr:uid="{00000000-0002-0000-0F00-000008000000}">
      <formula1>TIPO_EVIDENCIA</formula1>
    </dataValidation>
    <dataValidation type="list" allowBlank="1" showErrorMessage="1" sqref="AJ2:AM2 AJ3:AJ1007" xr:uid="{00000000-0002-0000-0F00-000009000000}">
      <formula1>AMBIENTE_FORMACION</formula1>
    </dataValidation>
    <dataValidation type="list" allowBlank="1" showErrorMessage="1" sqref="AD2:AD1007" xr:uid="{00000000-0002-0000-0F00-00000A000000}">
      <formula1>TÉCNICAS_EVALUACIÓN</formula1>
    </dataValidation>
  </dataValidations>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U999"/>
  <sheetViews>
    <sheetView showGridLines="0" workbookViewId="0">
      <selection sqref="A1:XFD1048576"/>
    </sheetView>
  </sheetViews>
  <sheetFormatPr baseColWidth="10" defaultColWidth="14.3984375" defaultRowHeight="15" customHeight="1"/>
  <cols>
    <col min="1" max="1" width="15" customWidth="1"/>
    <col min="2" max="2" width="48.19921875" customWidth="1"/>
    <col min="3" max="9" width="11" customWidth="1"/>
    <col min="10" max="10" width="25.796875" customWidth="1"/>
    <col min="11" max="20" width="11" customWidth="1"/>
    <col min="21" max="21" width="10.796875" customWidth="1"/>
  </cols>
  <sheetData>
    <row r="1" spans="1:21" ht="13.5" customHeight="1">
      <c r="A1" s="413" t="s">
        <v>1790</v>
      </c>
      <c r="B1" s="414" t="s">
        <v>25</v>
      </c>
      <c r="C1" s="414" t="s">
        <v>1791</v>
      </c>
      <c r="D1" s="414" t="s">
        <v>1792</v>
      </c>
      <c r="E1" s="414" t="s">
        <v>1793</v>
      </c>
      <c r="F1" s="414" t="s">
        <v>1794</v>
      </c>
      <c r="G1" s="414" t="s">
        <v>1795</v>
      </c>
      <c r="H1" s="414" t="s">
        <v>1796</v>
      </c>
      <c r="I1" s="414" t="s">
        <v>958</v>
      </c>
      <c r="J1" s="415"/>
      <c r="K1" s="415"/>
      <c r="L1" s="415"/>
      <c r="M1" s="415"/>
      <c r="N1" s="416"/>
      <c r="O1" s="321"/>
      <c r="P1" s="321"/>
      <c r="Q1" s="321"/>
      <c r="R1" s="321"/>
      <c r="S1" s="321"/>
      <c r="T1" s="321"/>
      <c r="U1" s="321"/>
    </row>
    <row r="2" spans="1:21" ht="13.5" customHeight="1">
      <c r="A2" s="417" t="s">
        <v>47</v>
      </c>
      <c r="B2" s="418" t="s">
        <v>48</v>
      </c>
      <c r="C2" s="419">
        <v>449</v>
      </c>
      <c r="D2" s="420">
        <v>0.33382899628252788</v>
      </c>
      <c r="E2" s="421">
        <v>135</v>
      </c>
      <c r="F2" s="422">
        <v>0.38243626062322944</v>
      </c>
      <c r="G2" s="423">
        <v>584</v>
      </c>
      <c r="H2" s="424">
        <v>0.34393404004711425</v>
      </c>
      <c r="I2" s="1578">
        <v>1698</v>
      </c>
      <c r="J2" s="321"/>
      <c r="K2" s="321"/>
      <c r="L2" s="321"/>
      <c r="M2" s="321"/>
      <c r="N2" s="425"/>
      <c r="O2" s="321"/>
      <c r="P2" s="321"/>
      <c r="Q2" s="321"/>
      <c r="R2" s="321"/>
      <c r="S2" s="321"/>
      <c r="T2" s="321"/>
      <c r="U2" s="321"/>
    </row>
    <row r="3" spans="1:21" ht="13.5" customHeight="1">
      <c r="A3" s="417" t="s">
        <v>49</v>
      </c>
      <c r="B3" s="418" t="s">
        <v>50</v>
      </c>
      <c r="C3" s="419">
        <v>635</v>
      </c>
      <c r="D3" s="420">
        <v>0.47211895910780671</v>
      </c>
      <c r="E3" s="421">
        <v>190</v>
      </c>
      <c r="F3" s="422">
        <v>0.5382436260623229</v>
      </c>
      <c r="G3" s="423">
        <v>825</v>
      </c>
      <c r="H3" s="424">
        <v>0.48586572438162545</v>
      </c>
      <c r="I3" s="1526"/>
      <c r="J3" s="321"/>
      <c r="K3" s="321"/>
      <c r="L3" s="321"/>
      <c r="M3" s="321"/>
      <c r="N3" s="425"/>
      <c r="O3" s="321"/>
      <c r="P3" s="321"/>
      <c r="Q3" s="321"/>
      <c r="R3" s="321"/>
      <c r="S3" s="321"/>
      <c r="T3" s="321"/>
      <c r="U3" s="321"/>
    </row>
    <row r="4" spans="1:21" ht="13.5" customHeight="1">
      <c r="A4" s="417" t="s">
        <v>51</v>
      </c>
      <c r="B4" s="418" t="s">
        <v>52</v>
      </c>
      <c r="C4" s="419">
        <v>261</v>
      </c>
      <c r="D4" s="420">
        <v>0.19405204460966544</v>
      </c>
      <c r="E4" s="421">
        <v>28</v>
      </c>
      <c r="F4" s="422">
        <v>7.9320113314447591E-2</v>
      </c>
      <c r="G4" s="423">
        <v>289</v>
      </c>
      <c r="H4" s="424">
        <v>0.17020023557126029</v>
      </c>
      <c r="I4" s="1526"/>
      <c r="J4" s="321"/>
      <c r="K4" s="321"/>
      <c r="L4" s="321"/>
      <c r="M4" s="321"/>
      <c r="N4" s="425"/>
      <c r="O4" s="321"/>
      <c r="P4" s="321"/>
      <c r="Q4" s="321"/>
      <c r="R4" s="321"/>
      <c r="S4" s="321"/>
      <c r="T4" s="321"/>
      <c r="U4" s="321"/>
    </row>
    <row r="5" spans="1:21" ht="13.5" customHeight="1">
      <c r="A5" s="417"/>
      <c r="B5" s="321"/>
      <c r="C5" s="321"/>
      <c r="D5" s="321"/>
      <c r="E5" s="321"/>
      <c r="F5" s="321"/>
      <c r="G5" s="321"/>
      <c r="H5" s="321"/>
      <c r="I5" s="321"/>
      <c r="J5" s="321"/>
      <c r="K5" s="321"/>
      <c r="L5" s="321"/>
      <c r="M5" s="321"/>
      <c r="N5" s="425"/>
      <c r="O5" s="321"/>
      <c r="P5" s="321"/>
      <c r="Q5" s="321"/>
      <c r="R5" s="321"/>
      <c r="S5" s="321"/>
      <c r="T5" s="321"/>
      <c r="U5" s="321"/>
    </row>
    <row r="6" spans="1:21" ht="13.5" customHeight="1">
      <c r="A6" s="417"/>
      <c r="B6" s="321"/>
      <c r="C6" s="321"/>
      <c r="D6" s="321"/>
      <c r="E6" s="321"/>
      <c r="F6" s="321"/>
      <c r="G6" s="321"/>
      <c r="H6" s="321"/>
      <c r="I6" s="321"/>
      <c r="J6" s="321"/>
      <c r="K6" s="321"/>
      <c r="L6" s="321"/>
      <c r="M6" s="321"/>
      <c r="N6" s="425"/>
      <c r="O6" s="321"/>
      <c r="P6" s="321"/>
      <c r="Q6" s="321"/>
      <c r="R6" s="321"/>
      <c r="S6" s="321"/>
      <c r="T6" s="321"/>
      <c r="U6" s="321"/>
    </row>
    <row r="7" spans="1:21" ht="13.5" customHeight="1">
      <c r="A7" s="417"/>
      <c r="B7" s="321"/>
      <c r="C7" s="321"/>
      <c r="D7" s="321"/>
      <c r="E7" s="321"/>
      <c r="F7" s="321"/>
      <c r="G7" s="321"/>
      <c r="H7" s="321"/>
      <c r="I7" s="321"/>
      <c r="J7" s="321"/>
      <c r="K7" s="321"/>
      <c r="L7" s="321"/>
      <c r="M7" s="321"/>
      <c r="N7" s="425"/>
      <c r="O7" s="321"/>
      <c r="P7" s="321"/>
      <c r="Q7" s="321"/>
      <c r="R7" s="321"/>
      <c r="S7" s="321"/>
      <c r="T7" s="321"/>
      <c r="U7" s="321"/>
    </row>
    <row r="8" spans="1:21" ht="13.5" customHeight="1">
      <c r="A8" s="417"/>
      <c r="B8" s="321"/>
      <c r="C8" s="321"/>
      <c r="D8" s="321"/>
      <c r="E8" s="321"/>
      <c r="F8" s="321"/>
      <c r="G8" s="321"/>
      <c r="H8" s="321"/>
      <c r="I8" s="321"/>
      <c r="J8" s="321"/>
      <c r="K8" s="321"/>
      <c r="L8" s="321"/>
      <c r="M8" s="321"/>
      <c r="N8" s="425"/>
      <c r="O8" s="321"/>
      <c r="P8" s="321"/>
      <c r="Q8" s="321"/>
      <c r="R8" s="321"/>
      <c r="S8" s="321"/>
      <c r="T8" s="321"/>
      <c r="U8" s="321"/>
    </row>
    <row r="9" spans="1:21" ht="13.5" customHeight="1">
      <c r="A9" s="417"/>
      <c r="B9" s="321"/>
      <c r="C9" s="321"/>
      <c r="D9" s="321"/>
      <c r="E9" s="321"/>
      <c r="F9" s="321"/>
      <c r="G9" s="321"/>
      <c r="H9" s="321"/>
      <c r="I9" s="321"/>
      <c r="J9" s="321"/>
      <c r="K9" s="321"/>
      <c r="L9" s="321"/>
      <c r="M9" s="321"/>
      <c r="N9" s="425"/>
      <c r="O9" s="321"/>
      <c r="P9" s="321"/>
      <c r="Q9" s="321"/>
      <c r="R9" s="321"/>
      <c r="S9" s="321"/>
      <c r="T9" s="321"/>
      <c r="U9" s="321"/>
    </row>
    <row r="10" spans="1:21" ht="13.5" customHeight="1">
      <c r="A10" s="417"/>
      <c r="B10" s="321"/>
      <c r="C10" s="321"/>
      <c r="D10" s="321"/>
      <c r="E10" s="321"/>
      <c r="F10" s="321"/>
      <c r="G10" s="321"/>
      <c r="H10" s="321"/>
      <c r="I10" s="321"/>
      <c r="J10" s="321"/>
      <c r="K10" s="321"/>
      <c r="L10" s="321"/>
      <c r="M10" s="321"/>
      <c r="N10" s="425"/>
      <c r="O10" s="321"/>
      <c r="P10" s="321"/>
      <c r="Q10" s="321"/>
      <c r="R10" s="321"/>
      <c r="S10" s="321"/>
      <c r="T10" s="321"/>
      <c r="U10" s="321"/>
    </row>
    <row r="11" spans="1:21" ht="13.5" customHeight="1">
      <c r="A11" s="417"/>
      <c r="B11" s="321"/>
      <c r="C11" s="321"/>
      <c r="D11" s="321"/>
      <c r="E11" s="321"/>
      <c r="F11" s="321"/>
      <c r="G11" s="321"/>
      <c r="H11" s="321"/>
      <c r="I11" s="321"/>
      <c r="J11" s="321"/>
      <c r="K11" s="321"/>
      <c r="L11" s="321"/>
      <c r="M11" s="321"/>
      <c r="N11" s="425"/>
      <c r="O11" s="321"/>
      <c r="P11" s="321"/>
      <c r="Q11" s="321"/>
      <c r="R11" s="321"/>
      <c r="S11" s="321"/>
      <c r="T11" s="321"/>
      <c r="U11" s="321"/>
    </row>
    <row r="12" spans="1:21" ht="13.5" customHeight="1">
      <c r="A12" s="417"/>
      <c r="B12" s="321"/>
      <c r="C12" s="321"/>
      <c r="D12" s="321"/>
      <c r="E12" s="321"/>
      <c r="F12" s="321"/>
      <c r="G12" s="321"/>
      <c r="H12" s="321"/>
      <c r="I12" s="321"/>
      <c r="J12" s="321"/>
      <c r="K12" s="321"/>
      <c r="L12" s="321"/>
      <c r="M12" s="321"/>
      <c r="N12" s="425"/>
      <c r="O12" s="321"/>
      <c r="P12" s="321"/>
      <c r="Q12" s="321"/>
      <c r="R12" s="321"/>
      <c r="S12" s="321"/>
      <c r="T12" s="321"/>
      <c r="U12" s="321"/>
    </row>
    <row r="13" spans="1:21" ht="13.5" customHeight="1">
      <c r="A13" s="417"/>
      <c r="B13" s="321"/>
      <c r="C13" s="321"/>
      <c r="D13" s="321"/>
      <c r="E13" s="321"/>
      <c r="F13" s="321"/>
      <c r="G13" s="321"/>
      <c r="H13" s="321"/>
      <c r="I13" s="321"/>
      <c r="J13" s="321"/>
      <c r="K13" s="321"/>
      <c r="L13" s="321"/>
      <c r="M13" s="321"/>
      <c r="N13" s="425"/>
      <c r="O13" s="321"/>
      <c r="P13" s="321"/>
      <c r="Q13" s="321"/>
      <c r="R13" s="321"/>
      <c r="S13" s="321"/>
      <c r="T13" s="321"/>
      <c r="U13" s="321"/>
    </row>
    <row r="14" spans="1:21" ht="13.5" customHeight="1">
      <c r="A14" s="417"/>
      <c r="B14" s="321"/>
      <c r="C14" s="321"/>
      <c r="D14" s="321"/>
      <c r="E14" s="321"/>
      <c r="F14" s="321"/>
      <c r="G14" s="321"/>
      <c r="H14" s="321"/>
      <c r="I14" s="321"/>
      <c r="J14" s="321"/>
      <c r="K14" s="321"/>
      <c r="L14" s="321"/>
      <c r="M14" s="321"/>
      <c r="N14" s="425"/>
      <c r="O14" s="321"/>
      <c r="P14" s="321"/>
      <c r="Q14" s="321"/>
      <c r="R14" s="321"/>
      <c r="S14" s="321"/>
      <c r="T14" s="321"/>
      <c r="U14" s="321"/>
    </row>
    <row r="15" spans="1:21" ht="13.5" customHeight="1">
      <c r="A15" s="417"/>
      <c r="B15" s="321"/>
      <c r="C15" s="321"/>
      <c r="D15" s="321"/>
      <c r="E15" s="321"/>
      <c r="F15" s="321"/>
      <c r="G15" s="321"/>
      <c r="H15" s="321"/>
      <c r="I15" s="321"/>
      <c r="J15" s="321"/>
      <c r="K15" s="321"/>
      <c r="L15" s="321"/>
      <c r="M15" s="321"/>
      <c r="N15" s="425"/>
      <c r="O15" s="321"/>
      <c r="P15" s="321"/>
      <c r="Q15" s="321"/>
      <c r="R15" s="321"/>
      <c r="S15" s="321"/>
      <c r="T15" s="321"/>
      <c r="U15" s="321"/>
    </row>
    <row r="16" spans="1:21" ht="13.5" customHeight="1">
      <c r="A16" s="417"/>
      <c r="B16" s="321"/>
      <c r="C16" s="321"/>
      <c r="D16" s="321"/>
      <c r="E16" s="321"/>
      <c r="F16" s="321"/>
      <c r="G16" s="321"/>
      <c r="H16" s="321"/>
      <c r="I16" s="321"/>
      <c r="J16" s="321"/>
      <c r="K16" s="321"/>
      <c r="L16" s="321"/>
      <c r="M16" s="321"/>
      <c r="N16" s="425"/>
      <c r="O16" s="321"/>
      <c r="P16" s="321"/>
      <c r="Q16" s="321"/>
      <c r="R16" s="321"/>
      <c r="S16" s="321"/>
      <c r="T16" s="321"/>
      <c r="U16" s="321"/>
    </row>
    <row r="17" spans="1:21" ht="13.5" customHeight="1">
      <c r="A17" s="417"/>
      <c r="B17" s="321"/>
      <c r="C17" s="321"/>
      <c r="D17" s="321"/>
      <c r="E17" s="321"/>
      <c r="F17" s="321"/>
      <c r="G17" s="321"/>
      <c r="H17" s="321"/>
      <c r="I17" s="321"/>
      <c r="J17" s="321"/>
      <c r="K17" s="321"/>
      <c r="L17" s="321"/>
      <c r="M17" s="321"/>
      <c r="N17" s="425"/>
      <c r="O17" s="321"/>
      <c r="P17" s="321"/>
      <c r="Q17" s="321"/>
      <c r="R17" s="321"/>
      <c r="S17" s="321"/>
      <c r="T17" s="321"/>
      <c r="U17" s="321"/>
    </row>
    <row r="18" spans="1:21" ht="13.5" customHeight="1">
      <c r="A18" s="426"/>
      <c r="B18" s="427"/>
      <c r="C18" s="427"/>
      <c r="D18" s="427"/>
      <c r="E18" s="427"/>
      <c r="F18" s="427"/>
      <c r="G18" s="427"/>
      <c r="H18" s="427"/>
      <c r="I18" s="427"/>
      <c r="J18" s="427"/>
      <c r="K18" s="427"/>
      <c r="L18" s="321"/>
      <c r="M18" s="321"/>
      <c r="N18" s="425"/>
      <c r="O18" s="321"/>
      <c r="P18" s="321"/>
      <c r="Q18" s="321"/>
      <c r="R18" s="321"/>
      <c r="S18" s="321"/>
      <c r="T18" s="321"/>
      <c r="U18" s="321"/>
    </row>
    <row r="19" spans="1:21" ht="13.5" customHeight="1">
      <c r="A19" s="286"/>
      <c r="B19" s="321"/>
      <c r="C19" s="321"/>
      <c r="D19" s="321"/>
      <c r="E19" s="321"/>
      <c r="F19" s="321"/>
      <c r="G19" s="321"/>
      <c r="H19" s="321"/>
      <c r="I19" s="321"/>
      <c r="J19" s="321"/>
      <c r="K19" s="321"/>
      <c r="L19" s="415"/>
      <c r="M19" s="415"/>
      <c r="N19" s="415"/>
      <c r="O19" s="321"/>
      <c r="P19" s="321"/>
      <c r="Q19" s="321"/>
      <c r="R19" s="321"/>
      <c r="S19" s="321"/>
      <c r="T19" s="321"/>
      <c r="U19" s="321"/>
    </row>
    <row r="20" spans="1:21" ht="13.5" customHeight="1">
      <c r="A20" s="428" t="s">
        <v>55</v>
      </c>
      <c r="B20" s="428"/>
      <c r="C20" s="428"/>
      <c r="D20" s="428"/>
      <c r="E20" s="428"/>
      <c r="F20" s="428"/>
      <c r="G20" s="428"/>
      <c r="H20" s="428"/>
      <c r="I20" s="428"/>
      <c r="J20" s="429"/>
      <c r="K20" s="429"/>
      <c r="L20" s="430"/>
      <c r="M20" s="430"/>
      <c r="N20" s="430"/>
      <c r="O20" s="321"/>
      <c r="P20" s="321"/>
      <c r="Q20" s="321"/>
      <c r="R20" s="321"/>
      <c r="S20" s="321"/>
      <c r="T20" s="321"/>
      <c r="U20" s="321"/>
    </row>
    <row r="21" spans="1:21" ht="13.5" customHeight="1">
      <c r="A21" s="413" t="s">
        <v>1797</v>
      </c>
      <c r="B21" s="414" t="s">
        <v>1798</v>
      </c>
      <c r="C21" s="414" t="s">
        <v>1791</v>
      </c>
      <c r="D21" s="414" t="s">
        <v>1792</v>
      </c>
      <c r="E21" s="414" t="s">
        <v>1793</v>
      </c>
      <c r="F21" s="414" t="s">
        <v>1794</v>
      </c>
      <c r="G21" s="414" t="s">
        <v>1795</v>
      </c>
      <c r="H21" s="414" t="s">
        <v>1796</v>
      </c>
      <c r="I21" s="414" t="s">
        <v>958</v>
      </c>
      <c r="J21" s="415"/>
      <c r="K21" s="415"/>
      <c r="L21" s="415"/>
      <c r="M21" s="415"/>
      <c r="N21" s="416"/>
      <c r="O21" s="321"/>
      <c r="P21" s="321"/>
      <c r="Q21" s="321"/>
      <c r="R21" s="321"/>
      <c r="S21" s="321"/>
      <c r="T21" s="321"/>
      <c r="U21" s="321"/>
    </row>
    <row r="22" spans="1:21" ht="13.5" customHeight="1">
      <c r="A22" s="431" t="s">
        <v>47</v>
      </c>
      <c r="B22" s="432" t="s">
        <v>55</v>
      </c>
      <c r="C22" s="432">
        <v>250</v>
      </c>
      <c r="D22" s="433">
        <v>0.80645161290322576</v>
      </c>
      <c r="E22" s="432">
        <v>60</v>
      </c>
      <c r="F22" s="433">
        <v>0.19354838709677419</v>
      </c>
      <c r="G22" s="432">
        <v>310</v>
      </c>
      <c r="H22" s="433">
        <v>0.18256772673733804</v>
      </c>
      <c r="I22" s="1579">
        <v>1824</v>
      </c>
      <c r="J22" s="321"/>
      <c r="K22" s="321"/>
      <c r="L22" s="321"/>
      <c r="M22" s="321"/>
      <c r="N22" s="425"/>
      <c r="O22" s="321"/>
      <c r="P22" s="321"/>
      <c r="Q22" s="321"/>
      <c r="R22" s="321"/>
      <c r="S22" s="321"/>
      <c r="T22" s="321"/>
      <c r="U22" s="321"/>
    </row>
    <row r="23" spans="1:21" ht="13.5" customHeight="1">
      <c r="A23" s="431" t="s">
        <v>47</v>
      </c>
      <c r="B23" s="432" t="s">
        <v>57</v>
      </c>
      <c r="C23" s="432">
        <v>199</v>
      </c>
      <c r="D23" s="433">
        <v>0.44320712694877507</v>
      </c>
      <c r="E23" s="432">
        <v>75</v>
      </c>
      <c r="F23" s="433">
        <v>0.55555555555555558</v>
      </c>
      <c r="G23" s="432">
        <v>274</v>
      </c>
      <c r="H23" s="433">
        <v>0.16136631330977622</v>
      </c>
      <c r="I23" s="1526"/>
      <c r="J23" s="321"/>
      <c r="K23" s="321"/>
      <c r="L23" s="321"/>
      <c r="M23" s="321"/>
      <c r="N23" s="425"/>
      <c r="O23" s="321"/>
      <c r="P23" s="321"/>
      <c r="Q23" s="321"/>
      <c r="R23" s="321"/>
      <c r="S23" s="321"/>
      <c r="T23" s="321"/>
      <c r="U23" s="321"/>
    </row>
    <row r="24" spans="1:21" ht="13.5" customHeight="1">
      <c r="A24" s="434" t="s">
        <v>49</v>
      </c>
      <c r="B24" s="435" t="s">
        <v>59</v>
      </c>
      <c r="C24" s="435">
        <v>161</v>
      </c>
      <c r="D24" s="436">
        <v>0.1111111111111111</v>
      </c>
      <c r="E24" s="435">
        <v>84</v>
      </c>
      <c r="F24" s="436">
        <v>0.224</v>
      </c>
      <c r="G24" s="435">
        <v>245</v>
      </c>
      <c r="H24" s="436">
        <v>0.14428739693757361</v>
      </c>
      <c r="I24" s="1526"/>
      <c r="J24" s="321"/>
      <c r="K24" s="321"/>
      <c r="L24" s="321"/>
      <c r="M24" s="321"/>
      <c r="N24" s="425"/>
      <c r="O24" s="321"/>
      <c r="P24" s="321"/>
      <c r="Q24" s="321"/>
      <c r="R24" s="321"/>
      <c r="S24" s="321"/>
      <c r="T24" s="321"/>
      <c r="U24" s="321"/>
    </row>
    <row r="25" spans="1:21" ht="13.5" customHeight="1">
      <c r="A25" s="434" t="s">
        <v>49</v>
      </c>
      <c r="B25" s="435" t="s">
        <v>61</v>
      </c>
      <c r="C25" s="435">
        <v>112</v>
      </c>
      <c r="D25" s="436">
        <v>7.7294685990338161E-2</v>
      </c>
      <c r="E25" s="435">
        <v>50</v>
      </c>
      <c r="F25" s="436">
        <v>0.13333333333333333</v>
      </c>
      <c r="G25" s="435">
        <v>162</v>
      </c>
      <c r="H25" s="436">
        <v>9.5406360424028266E-2</v>
      </c>
      <c r="I25" s="1526"/>
      <c r="J25" s="321"/>
      <c r="K25" s="321"/>
      <c r="L25" s="321"/>
      <c r="M25" s="321"/>
      <c r="N25" s="425"/>
      <c r="O25" s="321"/>
      <c r="P25" s="321"/>
      <c r="Q25" s="321"/>
      <c r="R25" s="321"/>
      <c r="S25" s="321"/>
      <c r="T25" s="321"/>
      <c r="U25" s="321"/>
    </row>
    <row r="26" spans="1:21" ht="13.5" customHeight="1">
      <c r="A26" s="434" t="s">
        <v>49</v>
      </c>
      <c r="B26" s="435" t="s">
        <v>63</v>
      </c>
      <c r="C26" s="435">
        <v>165</v>
      </c>
      <c r="D26" s="436">
        <v>0.11387163561076605</v>
      </c>
      <c r="E26" s="435">
        <v>24</v>
      </c>
      <c r="F26" s="436">
        <v>6.4000000000000001E-2</v>
      </c>
      <c r="G26" s="435">
        <v>189</v>
      </c>
      <c r="H26" s="436">
        <v>0.11130742049469965</v>
      </c>
      <c r="I26" s="1526"/>
      <c r="J26" s="321"/>
      <c r="K26" s="321"/>
      <c r="L26" s="321"/>
      <c r="M26" s="321"/>
      <c r="N26" s="425"/>
      <c r="O26" s="321"/>
      <c r="P26" s="321"/>
      <c r="Q26" s="321"/>
      <c r="R26" s="321"/>
      <c r="S26" s="321"/>
      <c r="T26" s="321"/>
      <c r="U26" s="321"/>
    </row>
    <row r="27" spans="1:21" ht="13.5" customHeight="1">
      <c r="A27" s="434" t="s">
        <v>49</v>
      </c>
      <c r="B27" s="435" t="s">
        <v>65</v>
      </c>
      <c r="C27" s="435">
        <v>221</v>
      </c>
      <c r="D27" s="436">
        <v>0.15251897860593513</v>
      </c>
      <c r="E27" s="435">
        <v>50</v>
      </c>
      <c r="F27" s="436">
        <v>0.13333333333333333</v>
      </c>
      <c r="G27" s="435">
        <v>271</v>
      </c>
      <c r="H27" s="436">
        <v>0.15959952885747938</v>
      </c>
      <c r="I27" s="1526"/>
      <c r="J27" s="321"/>
      <c r="K27" s="321"/>
      <c r="L27" s="321"/>
      <c r="M27" s="321"/>
      <c r="N27" s="425"/>
      <c r="O27" s="321"/>
      <c r="P27" s="321"/>
      <c r="Q27" s="321"/>
      <c r="R27" s="321"/>
      <c r="S27" s="321"/>
      <c r="T27" s="321"/>
      <c r="U27" s="321"/>
    </row>
    <row r="28" spans="1:21" ht="13.5" customHeight="1">
      <c r="A28" s="437" t="s">
        <v>51</v>
      </c>
      <c r="B28" s="438" t="s">
        <v>67</v>
      </c>
      <c r="C28" s="438">
        <v>341</v>
      </c>
      <c r="D28" s="439">
        <v>0.23533471359558317</v>
      </c>
      <c r="E28" s="438">
        <v>32</v>
      </c>
      <c r="F28" s="439">
        <v>8.533333333333333E-2</v>
      </c>
      <c r="G28" s="438">
        <v>373</v>
      </c>
      <c r="H28" s="439">
        <v>0.21967020023557127</v>
      </c>
      <c r="I28" s="1526"/>
      <c r="J28" s="321"/>
      <c r="K28" s="321"/>
      <c r="L28" s="321"/>
      <c r="M28" s="321"/>
      <c r="N28" s="425"/>
      <c r="O28" s="321"/>
      <c r="P28" s="321"/>
      <c r="Q28" s="321"/>
      <c r="R28" s="321"/>
      <c r="S28" s="321"/>
      <c r="T28" s="321"/>
      <c r="U28" s="321"/>
    </row>
    <row r="29" spans="1:21" ht="13.5" customHeight="1">
      <c r="A29" s="417"/>
      <c r="B29" s="321"/>
      <c r="C29" s="321"/>
      <c r="D29" s="321"/>
      <c r="E29" s="321"/>
      <c r="F29" s="321"/>
      <c r="G29" s="321"/>
      <c r="H29" s="321"/>
      <c r="I29" s="321"/>
      <c r="J29" s="321"/>
      <c r="K29" s="321"/>
      <c r="L29" s="321"/>
      <c r="M29" s="321"/>
      <c r="N29" s="425"/>
      <c r="O29" s="321"/>
      <c r="P29" s="321"/>
      <c r="Q29" s="321"/>
      <c r="R29" s="321"/>
      <c r="S29" s="321"/>
      <c r="T29" s="321"/>
      <c r="U29" s="321"/>
    </row>
    <row r="30" spans="1:21" ht="13.5" customHeight="1">
      <c r="A30" s="417"/>
      <c r="B30" s="321"/>
      <c r="C30" s="321"/>
      <c r="D30" s="321"/>
      <c r="E30" s="321"/>
      <c r="F30" s="321"/>
      <c r="G30" s="321"/>
      <c r="H30" s="321"/>
      <c r="I30" s="321"/>
      <c r="J30" s="321"/>
      <c r="K30" s="321"/>
      <c r="L30" s="321"/>
      <c r="M30" s="321"/>
      <c r="N30" s="425"/>
      <c r="O30" s="321"/>
      <c r="P30" s="321"/>
      <c r="Q30" s="321"/>
      <c r="R30" s="321"/>
      <c r="S30" s="321"/>
      <c r="T30" s="321"/>
      <c r="U30" s="321"/>
    </row>
    <row r="31" spans="1:21" ht="13.5" customHeight="1">
      <c r="A31" s="417"/>
      <c r="B31" s="321"/>
      <c r="C31" s="321"/>
      <c r="D31" s="321"/>
      <c r="E31" s="321"/>
      <c r="F31" s="321"/>
      <c r="G31" s="321"/>
      <c r="H31" s="321"/>
      <c r="I31" s="321"/>
      <c r="J31" s="321"/>
      <c r="K31" s="321"/>
      <c r="L31" s="321"/>
      <c r="M31" s="321"/>
      <c r="N31" s="425"/>
      <c r="O31" s="321"/>
      <c r="P31" s="321"/>
      <c r="Q31" s="321"/>
      <c r="R31" s="321"/>
      <c r="S31" s="321"/>
      <c r="T31" s="321"/>
      <c r="U31" s="321"/>
    </row>
    <row r="32" spans="1:21" ht="13.5" customHeight="1">
      <c r="A32" s="417"/>
      <c r="B32" s="321"/>
      <c r="C32" s="321"/>
      <c r="D32" s="321"/>
      <c r="E32" s="321"/>
      <c r="F32" s="321"/>
      <c r="G32" s="321"/>
      <c r="H32" s="321"/>
      <c r="I32" s="321"/>
      <c r="J32" s="321"/>
      <c r="K32" s="321"/>
      <c r="L32" s="321"/>
      <c r="M32" s="321"/>
      <c r="N32" s="425"/>
      <c r="O32" s="321"/>
      <c r="P32" s="321"/>
      <c r="Q32" s="321"/>
      <c r="R32" s="321"/>
      <c r="S32" s="321"/>
      <c r="T32" s="321"/>
      <c r="U32" s="321"/>
    </row>
    <row r="33" spans="1:21" ht="13.5" customHeight="1">
      <c r="A33" s="417"/>
      <c r="B33" s="321"/>
      <c r="C33" s="321"/>
      <c r="D33" s="321"/>
      <c r="E33" s="321"/>
      <c r="F33" s="321"/>
      <c r="G33" s="321"/>
      <c r="H33" s="321"/>
      <c r="I33" s="321"/>
      <c r="J33" s="321"/>
      <c r="K33" s="321"/>
      <c r="L33" s="321"/>
      <c r="M33" s="321"/>
      <c r="N33" s="425"/>
      <c r="O33" s="321"/>
      <c r="P33" s="321"/>
      <c r="Q33" s="321"/>
      <c r="R33" s="321"/>
      <c r="S33" s="321"/>
      <c r="T33" s="321"/>
      <c r="U33" s="321"/>
    </row>
    <row r="34" spans="1:21" ht="13.5" customHeight="1">
      <c r="A34" s="417"/>
      <c r="B34" s="321"/>
      <c r="C34" s="321"/>
      <c r="D34" s="321"/>
      <c r="E34" s="321"/>
      <c r="F34" s="321"/>
      <c r="G34" s="321"/>
      <c r="H34" s="321"/>
      <c r="I34" s="321"/>
      <c r="J34" s="321"/>
      <c r="K34" s="321"/>
      <c r="L34" s="321"/>
      <c r="M34" s="321"/>
      <c r="N34" s="425"/>
      <c r="O34" s="321"/>
      <c r="P34" s="321"/>
      <c r="Q34" s="321"/>
      <c r="R34" s="321"/>
      <c r="S34" s="321"/>
      <c r="T34" s="321"/>
      <c r="U34" s="321"/>
    </row>
    <row r="35" spans="1:21" ht="13.5" customHeight="1">
      <c r="A35" s="417"/>
      <c r="B35" s="321"/>
      <c r="C35" s="321"/>
      <c r="D35" s="321"/>
      <c r="E35" s="321"/>
      <c r="F35" s="321"/>
      <c r="G35" s="321"/>
      <c r="H35" s="321"/>
      <c r="I35" s="321"/>
      <c r="J35" s="321"/>
      <c r="K35" s="321"/>
      <c r="L35" s="321"/>
      <c r="M35" s="321"/>
      <c r="N35" s="425"/>
      <c r="O35" s="321"/>
      <c r="P35" s="321"/>
      <c r="Q35" s="321"/>
      <c r="R35" s="321"/>
      <c r="S35" s="321"/>
      <c r="T35" s="321"/>
      <c r="U35" s="321"/>
    </row>
    <row r="36" spans="1:21" ht="13.5" customHeight="1">
      <c r="A36" s="417"/>
      <c r="B36" s="321"/>
      <c r="C36" s="321"/>
      <c r="D36" s="321"/>
      <c r="E36" s="321"/>
      <c r="F36" s="321"/>
      <c r="G36" s="321"/>
      <c r="H36" s="321"/>
      <c r="I36" s="321"/>
      <c r="J36" s="321"/>
      <c r="K36" s="321"/>
      <c r="L36" s="321"/>
      <c r="M36" s="321"/>
      <c r="N36" s="425"/>
      <c r="O36" s="321"/>
      <c r="P36" s="321"/>
      <c r="Q36" s="321"/>
      <c r="R36" s="321"/>
      <c r="S36" s="321"/>
      <c r="T36" s="321"/>
      <c r="U36" s="321"/>
    </row>
    <row r="37" spans="1:21" ht="13.5" customHeight="1">
      <c r="A37" s="417"/>
      <c r="B37" s="321"/>
      <c r="C37" s="321"/>
      <c r="D37" s="321"/>
      <c r="E37" s="321"/>
      <c r="F37" s="321"/>
      <c r="G37" s="321"/>
      <c r="H37" s="321"/>
      <c r="I37" s="321"/>
      <c r="J37" s="321"/>
      <c r="K37" s="321"/>
      <c r="L37" s="321"/>
      <c r="M37" s="321"/>
      <c r="N37" s="425"/>
      <c r="O37" s="321"/>
      <c r="P37" s="321"/>
      <c r="Q37" s="321"/>
      <c r="R37" s="321"/>
      <c r="S37" s="321"/>
      <c r="T37" s="321"/>
      <c r="U37" s="321"/>
    </row>
    <row r="38" spans="1:21" ht="13.5" customHeight="1">
      <c r="A38" s="426"/>
      <c r="B38" s="427"/>
      <c r="C38" s="427"/>
      <c r="D38" s="427"/>
      <c r="E38" s="427"/>
      <c r="F38" s="427"/>
      <c r="G38" s="427"/>
      <c r="H38" s="427"/>
      <c r="I38" s="427"/>
      <c r="J38" s="427"/>
      <c r="K38" s="427"/>
      <c r="L38" s="321"/>
      <c r="M38" s="321"/>
      <c r="N38" s="425"/>
      <c r="O38" s="321"/>
      <c r="P38" s="321"/>
      <c r="Q38" s="321"/>
      <c r="R38" s="321"/>
      <c r="S38" s="321"/>
      <c r="T38" s="321"/>
      <c r="U38" s="321"/>
    </row>
    <row r="39" spans="1:21" ht="13.5" customHeight="1">
      <c r="A39" s="286"/>
      <c r="B39" s="321"/>
      <c r="C39" s="321"/>
      <c r="D39" s="321"/>
      <c r="E39" s="321"/>
      <c r="F39" s="321"/>
      <c r="G39" s="321"/>
      <c r="H39" s="321"/>
      <c r="I39" s="321"/>
      <c r="J39" s="321"/>
      <c r="K39" s="321"/>
      <c r="L39" s="440"/>
      <c r="M39" s="440"/>
      <c r="N39" s="440"/>
      <c r="O39" s="321"/>
      <c r="P39" s="321"/>
      <c r="Q39" s="321"/>
      <c r="R39" s="321"/>
      <c r="S39" s="321"/>
      <c r="T39" s="321"/>
      <c r="U39" s="321"/>
    </row>
    <row r="40" spans="1:21" ht="13.5" customHeight="1">
      <c r="A40" s="417"/>
      <c r="B40" s="321"/>
      <c r="C40" s="321"/>
      <c r="D40" s="321"/>
      <c r="E40" s="321"/>
      <c r="F40" s="321"/>
      <c r="G40" s="321"/>
      <c r="H40" s="321"/>
      <c r="I40" s="321"/>
      <c r="J40" s="321"/>
      <c r="K40" s="321"/>
      <c r="L40" s="321"/>
      <c r="M40" s="321"/>
      <c r="N40" s="425"/>
      <c r="O40" s="321"/>
      <c r="P40" s="321"/>
      <c r="Q40" s="321"/>
      <c r="R40" s="321"/>
      <c r="S40" s="321"/>
      <c r="T40" s="321"/>
      <c r="U40" s="321"/>
    </row>
    <row r="41" spans="1:21" ht="13.5" customHeight="1">
      <c r="A41" s="417"/>
      <c r="B41" s="321"/>
      <c r="C41" s="321"/>
      <c r="D41" s="321"/>
      <c r="E41" s="321"/>
      <c r="F41" s="321"/>
      <c r="G41" s="321"/>
      <c r="H41" s="321"/>
      <c r="I41" s="321"/>
      <c r="J41" s="321"/>
      <c r="K41" s="321"/>
      <c r="L41" s="321"/>
      <c r="M41" s="321"/>
      <c r="N41" s="425"/>
      <c r="O41" s="321"/>
      <c r="P41" s="321"/>
      <c r="Q41" s="321"/>
      <c r="R41" s="321"/>
      <c r="S41" s="321"/>
      <c r="T41" s="321"/>
      <c r="U41" s="321"/>
    </row>
    <row r="42" spans="1:21" ht="13.5" customHeight="1">
      <c r="A42" s="417"/>
      <c r="B42" s="321"/>
      <c r="C42" s="321"/>
      <c r="D42" s="321"/>
      <c r="E42" s="321"/>
      <c r="F42" s="321"/>
      <c r="G42" s="321"/>
      <c r="H42" s="321"/>
      <c r="I42" s="321"/>
      <c r="J42" s="321"/>
      <c r="K42" s="321"/>
      <c r="L42" s="321"/>
      <c r="M42" s="321"/>
      <c r="N42" s="425"/>
      <c r="O42" s="321"/>
      <c r="P42" s="321"/>
      <c r="Q42" s="321"/>
      <c r="R42" s="321"/>
      <c r="S42" s="321"/>
      <c r="T42" s="321"/>
      <c r="U42" s="321"/>
    </row>
    <row r="43" spans="1:21" ht="13.5" customHeight="1">
      <c r="A43" s="426"/>
      <c r="B43" s="427"/>
      <c r="C43" s="427"/>
      <c r="D43" s="427"/>
      <c r="E43" s="427"/>
      <c r="F43" s="427"/>
      <c r="G43" s="427"/>
      <c r="H43" s="427"/>
      <c r="I43" s="427"/>
      <c r="J43" s="427"/>
      <c r="K43" s="321"/>
      <c r="L43" s="321"/>
      <c r="M43" s="321"/>
      <c r="N43" s="425"/>
      <c r="O43" s="321"/>
      <c r="P43" s="321"/>
      <c r="Q43" s="321"/>
      <c r="R43" s="321"/>
      <c r="S43" s="321"/>
      <c r="T43" s="321"/>
      <c r="U43" s="321"/>
    </row>
    <row r="44" spans="1:21" ht="13.5" customHeight="1">
      <c r="A44" s="286"/>
      <c r="B44" s="321"/>
      <c r="C44" s="321"/>
      <c r="D44" s="321"/>
      <c r="E44" s="321"/>
      <c r="F44" s="321"/>
      <c r="G44" s="321"/>
      <c r="H44" s="321"/>
      <c r="I44" s="321"/>
      <c r="J44" s="321"/>
      <c r="K44" s="321"/>
      <c r="L44" s="321"/>
      <c r="M44" s="321"/>
      <c r="N44" s="321"/>
      <c r="O44" s="321"/>
      <c r="P44" s="321"/>
      <c r="Q44" s="321"/>
      <c r="R44" s="321"/>
      <c r="S44" s="321"/>
      <c r="T44" s="321"/>
      <c r="U44" s="321"/>
    </row>
    <row r="45" spans="1:21" ht="13.5" customHeight="1">
      <c r="A45" s="413" t="s">
        <v>1797</v>
      </c>
      <c r="B45" s="414" t="s">
        <v>25</v>
      </c>
      <c r="C45" s="414" t="s">
        <v>1791</v>
      </c>
      <c r="D45" s="414" t="s">
        <v>1792</v>
      </c>
      <c r="E45" s="414" t="s">
        <v>1793</v>
      </c>
      <c r="F45" s="414" t="s">
        <v>1794</v>
      </c>
      <c r="G45" s="414" t="s">
        <v>1795</v>
      </c>
      <c r="H45" s="414" t="s">
        <v>1796</v>
      </c>
      <c r="I45" s="414" t="s">
        <v>958</v>
      </c>
      <c r="J45" s="415"/>
      <c r="K45" s="321"/>
      <c r="L45" s="321"/>
      <c r="M45" s="321"/>
      <c r="N45" s="425"/>
      <c r="O45" s="321"/>
      <c r="P45" s="321"/>
      <c r="Q45" s="321"/>
      <c r="R45" s="321"/>
      <c r="S45" s="321"/>
      <c r="T45" s="321"/>
      <c r="U45" s="321"/>
    </row>
    <row r="46" spans="1:21" ht="13.5" customHeight="1">
      <c r="A46" s="441" t="s">
        <v>37</v>
      </c>
      <c r="B46" s="321" t="s">
        <v>38</v>
      </c>
      <c r="C46" s="419">
        <v>75</v>
      </c>
      <c r="D46" s="420">
        <v>0.2862595419847328</v>
      </c>
      <c r="E46" s="421">
        <v>21</v>
      </c>
      <c r="F46" s="442">
        <v>8.0152671755725186E-2</v>
      </c>
      <c r="G46" s="423">
        <v>96</v>
      </c>
      <c r="H46" s="424">
        <v>0.36641221374045796</v>
      </c>
      <c r="I46" s="1578">
        <v>262</v>
      </c>
      <c r="J46" s="321"/>
      <c r="K46" s="321"/>
      <c r="L46" s="321"/>
      <c r="M46" s="321"/>
      <c r="N46" s="425"/>
      <c r="O46" s="321"/>
      <c r="P46" s="321"/>
      <c r="Q46" s="321"/>
      <c r="R46" s="321"/>
      <c r="S46" s="321"/>
      <c r="T46" s="321"/>
      <c r="U46" s="321"/>
    </row>
    <row r="47" spans="1:21" ht="13.5" customHeight="1">
      <c r="A47" s="441" t="s">
        <v>39</v>
      </c>
      <c r="B47" s="321" t="s">
        <v>40</v>
      </c>
      <c r="C47" s="419">
        <v>138</v>
      </c>
      <c r="D47" s="420">
        <v>0.52671755725190839</v>
      </c>
      <c r="E47" s="421">
        <v>28</v>
      </c>
      <c r="F47" s="442">
        <v>0.10687022900763359</v>
      </c>
      <c r="G47" s="423">
        <v>166</v>
      </c>
      <c r="H47" s="424">
        <v>0.63358778625954193</v>
      </c>
      <c r="I47" s="1526"/>
      <c r="J47" s="321"/>
      <c r="K47" s="321"/>
      <c r="L47" s="321"/>
      <c r="M47" s="321"/>
      <c r="N47" s="425"/>
      <c r="O47" s="321"/>
      <c r="P47" s="321"/>
      <c r="Q47" s="321"/>
      <c r="R47" s="321"/>
      <c r="S47" s="321"/>
      <c r="T47" s="321"/>
      <c r="U47" s="321"/>
    </row>
    <row r="48" spans="1:21" ht="13.5" customHeight="1">
      <c r="A48" s="441" t="s">
        <v>41</v>
      </c>
      <c r="B48" s="321" t="s">
        <v>42</v>
      </c>
      <c r="C48" s="419">
        <v>0</v>
      </c>
      <c r="D48" s="420">
        <v>0</v>
      </c>
      <c r="E48" s="421">
        <v>0</v>
      </c>
      <c r="F48" s="442">
        <v>0</v>
      </c>
      <c r="G48" s="423">
        <v>0</v>
      </c>
      <c r="H48" s="424">
        <v>0</v>
      </c>
      <c r="I48" s="1526"/>
      <c r="J48" s="321"/>
      <c r="K48" s="321"/>
      <c r="L48" s="321"/>
      <c r="M48" s="321"/>
      <c r="N48" s="425"/>
      <c r="O48" s="321"/>
      <c r="P48" s="321"/>
      <c r="Q48" s="321"/>
      <c r="R48" s="321"/>
      <c r="S48" s="321"/>
      <c r="T48" s="321"/>
      <c r="U48" s="321"/>
    </row>
    <row r="49" spans="1:21" ht="13.5" customHeight="1">
      <c r="A49" s="441" t="s">
        <v>1799</v>
      </c>
      <c r="B49" s="321" t="e">
        <v>#N/A</v>
      </c>
      <c r="C49" s="419">
        <v>0</v>
      </c>
      <c r="D49" s="420">
        <v>0</v>
      </c>
      <c r="E49" s="421">
        <v>0</v>
      </c>
      <c r="F49" s="442">
        <v>0</v>
      </c>
      <c r="G49" s="423">
        <v>0</v>
      </c>
      <c r="H49" s="424">
        <v>0</v>
      </c>
      <c r="I49" s="1526"/>
      <c r="J49" s="321"/>
      <c r="K49" s="321"/>
      <c r="L49" s="321"/>
      <c r="M49" s="321"/>
      <c r="N49" s="425"/>
      <c r="O49" s="321"/>
      <c r="P49" s="321"/>
      <c r="Q49" s="321"/>
      <c r="R49" s="321"/>
      <c r="S49" s="321"/>
      <c r="T49" s="321"/>
      <c r="U49" s="321"/>
    </row>
    <row r="50" spans="1:21" ht="13.5" customHeight="1">
      <c r="A50" s="441"/>
      <c r="B50" s="321"/>
      <c r="C50" s="321"/>
      <c r="D50" s="321"/>
      <c r="E50" s="321"/>
      <c r="F50" s="321"/>
      <c r="G50" s="321"/>
      <c r="H50" s="321"/>
      <c r="I50" s="321"/>
      <c r="J50" s="321"/>
      <c r="K50" s="321"/>
      <c r="L50" s="321"/>
      <c r="M50" s="321"/>
      <c r="N50" s="425"/>
      <c r="O50" s="321"/>
      <c r="P50" s="321"/>
      <c r="Q50" s="321"/>
      <c r="R50" s="321"/>
      <c r="S50" s="321"/>
      <c r="T50" s="321"/>
      <c r="U50" s="321"/>
    </row>
    <row r="51" spans="1:21" ht="13.5" customHeight="1">
      <c r="A51" s="441"/>
      <c r="B51" s="321"/>
      <c r="C51" s="321"/>
      <c r="D51" s="321"/>
      <c r="E51" s="321"/>
      <c r="F51" s="321"/>
      <c r="G51" s="321"/>
      <c r="H51" s="321"/>
      <c r="I51" s="321"/>
      <c r="J51" s="321"/>
      <c r="K51" s="321"/>
      <c r="L51" s="321"/>
      <c r="M51" s="321"/>
      <c r="N51" s="425"/>
      <c r="O51" s="321"/>
      <c r="P51" s="321"/>
      <c r="Q51" s="321"/>
      <c r="R51" s="321"/>
      <c r="S51" s="321"/>
      <c r="T51" s="321"/>
      <c r="U51" s="321"/>
    </row>
    <row r="52" spans="1:21" ht="13.5" customHeight="1">
      <c r="A52" s="441"/>
      <c r="B52" s="321"/>
      <c r="C52" s="321"/>
      <c r="D52" s="321"/>
      <c r="E52" s="321"/>
      <c r="F52" s="321"/>
      <c r="G52" s="321"/>
      <c r="H52" s="321"/>
      <c r="I52" s="321"/>
      <c r="J52" s="321"/>
      <c r="K52" s="321"/>
      <c r="L52" s="321"/>
      <c r="M52" s="321"/>
      <c r="N52" s="425"/>
      <c r="O52" s="321"/>
      <c r="P52" s="321"/>
      <c r="Q52" s="321"/>
      <c r="R52" s="321"/>
      <c r="S52" s="321"/>
      <c r="T52" s="321"/>
      <c r="U52" s="321"/>
    </row>
    <row r="53" spans="1:21" ht="13.5" customHeight="1">
      <c r="A53" s="286"/>
      <c r="B53" s="286"/>
      <c r="C53" s="286"/>
      <c r="D53" s="286"/>
      <c r="E53" s="286"/>
      <c r="F53" s="286"/>
      <c r="G53" s="286"/>
      <c r="H53" s="286"/>
      <c r="I53" s="321"/>
      <c r="J53" s="321"/>
      <c r="K53" s="321"/>
      <c r="L53" s="321"/>
      <c r="M53" s="321"/>
      <c r="N53" s="425"/>
      <c r="O53" s="321"/>
      <c r="P53" s="321"/>
      <c r="Q53" s="321"/>
      <c r="R53" s="321"/>
      <c r="S53" s="321"/>
      <c r="T53" s="321"/>
      <c r="U53" s="321"/>
    </row>
    <row r="54" spans="1:21" ht="13.5" customHeight="1">
      <c r="A54" s="286"/>
      <c r="B54" s="286"/>
      <c r="C54" s="286"/>
      <c r="D54" s="286"/>
      <c r="E54" s="286"/>
      <c r="F54" s="286"/>
      <c r="G54" s="286"/>
      <c r="H54" s="286"/>
      <c r="I54" s="321"/>
      <c r="J54" s="321"/>
      <c r="K54" s="321"/>
      <c r="L54" s="321"/>
      <c r="M54" s="321"/>
      <c r="N54" s="425"/>
      <c r="O54" s="321"/>
      <c r="P54" s="321"/>
      <c r="Q54" s="321"/>
      <c r="R54" s="321"/>
      <c r="S54" s="321"/>
      <c r="T54" s="321"/>
      <c r="U54" s="321"/>
    </row>
    <row r="55" spans="1:21" ht="13.5" customHeight="1">
      <c r="A55" s="286"/>
      <c r="B55" s="286"/>
      <c r="C55" s="286"/>
      <c r="D55" s="286"/>
      <c r="E55" s="286"/>
      <c r="F55" s="286"/>
      <c r="G55" s="286"/>
      <c r="H55" s="286"/>
      <c r="I55" s="321"/>
      <c r="J55" s="321"/>
      <c r="K55" s="321"/>
      <c r="L55" s="321"/>
      <c r="M55" s="321"/>
      <c r="N55" s="425"/>
      <c r="O55" s="321"/>
      <c r="P55" s="321"/>
      <c r="Q55" s="321"/>
      <c r="R55" s="321"/>
      <c r="S55" s="321"/>
      <c r="T55" s="321"/>
      <c r="U55" s="321"/>
    </row>
    <row r="56" spans="1:21" ht="13.5" customHeight="1">
      <c r="A56" s="321"/>
      <c r="B56" s="321"/>
      <c r="C56" s="321"/>
      <c r="D56" s="321"/>
      <c r="E56" s="321"/>
      <c r="F56" s="321"/>
      <c r="G56" s="321"/>
      <c r="H56" s="321"/>
      <c r="I56" s="321"/>
      <c r="J56" s="321"/>
      <c r="K56" s="321"/>
      <c r="L56" s="321"/>
      <c r="M56" s="321"/>
      <c r="N56" s="425"/>
      <c r="O56" s="321"/>
      <c r="P56" s="321"/>
      <c r="Q56" s="321"/>
      <c r="R56" s="321"/>
      <c r="S56" s="321"/>
      <c r="T56" s="321"/>
      <c r="U56" s="321"/>
    </row>
    <row r="57" spans="1:21" ht="13.5" customHeight="1">
      <c r="A57" s="321"/>
      <c r="B57" s="321"/>
      <c r="C57" s="321"/>
      <c r="D57" s="321"/>
      <c r="E57" s="321"/>
      <c r="F57" s="321"/>
      <c r="G57" s="321"/>
      <c r="H57" s="321"/>
      <c r="I57" s="321"/>
      <c r="J57" s="321"/>
      <c r="K57" s="321"/>
      <c r="L57" s="321"/>
      <c r="M57" s="321"/>
      <c r="N57" s="425"/>
      <c r="O57" s="321"/>
      <c r="P57" s="321"/>
      <c r="Q57" s="321"/>
      <c r="R57" s="321"/>
      <c r="S57" s="321"/>
      <c r="T57" s="321"/>
      <c r="U57" s="321"/>
    </row>
    <row r="58" spans="1:21" ht="13.5" customHeight="1">
      <c r="A58" s="321"/>
      <c r="B58" s="321"/>
      <c r="C58" s="321"/>
      <c r="D58" s="321"/>
      <c r="E58" s="321"/>
      <c r="F58" s="321"/>
      <c r="G58" s="321"/>
      <c r="H58" s="321"/>
      <c r="I58" s="321"/>
      <c r="J58" s="321"/>
      <c r="K58" s="321"/>
      <c r="L58" s="321"/>
      <c r="M58" s="321"/>
      <c r="N58" s="425"/>
      <c r="O58" s="321"/>
      <c r="P58" s="321"/>
      <c r="Q58" s="321"/>
      <c r="R58" s="321"/>
      <c r="S58" s="321"/>
      <c r="T58" s="321"/>
      <c r="U58" s="321"/>
    </row>
    <row r="59" spans="1:21" ht="13.5" customHeight="1">
      <c r="A59" s="321"/>
      <c r="B59" s="321"/>
      <c r="C59" s="321"/>
      <c r="D59" s="321"/>
      <c r="E59" s="321"/>
      <c r="F59" s="321"/>
      <c r="G59" s="321"/>
      <c r="H59" s="321"/>
      <c r="I59" s="321"/>
      <c r="J59" s="321"/>
      <c r="K59" s="321"/>
      <c r="L59" s="321"/>
      <c r="M59" s="321"/>
      <c r="N59" s="425"/>
      <c r="O59" s="321"/>
      <c r="P59" s="321"/>
      <c r="Q59" s="321"/>
      <c r="R59" s="321"/>
      <c r="S59" s="321"/>
      <c r="T59" s="321"/>
      <c r="U59" s="321"/>
    </row>
    <row r="60" spans="1:21" ht="13.5" customHeight="1">
      <c r="A60" s="321"/>
      <c r="B60" s="321"/>
      <c r="C60" s="321"/>
      <c r="D60" s="321"/>
      <c r="E60" s="321"/>
      <c r="F60" s="321"/>
      <c r="G60" s="321"/>
      <c r="H60" s="321"/>
      <c r="I60" s="321"/>
      <c r="J60" s="321"/>
      <c r="K60" s="321"/>
      <c r="L60" s="321"/>
      <c r="M60" s="321"/>
      <c r="N60" s="425"/>
      <c r="O60" s="321"/>
      <c r="P60" s="321"/>
      <c r="Q60" s="321"/>
      <c r="R60" s="321"/>
      <c r="S60" s="321"/>
      <c r="T60" s="321"/>
      <c r="U60" s="321"/>
    </row>
    <row r="61" spans="1:21" ht="13.5" customHeight="1">
      <c r="A61" s="321"/>
      <c r="B61" s="321"/>
      <c r="C61" s="321"/>
      <c r="D61" s="321"/>
      <c r="E61" s="321"/>
      <c r="F61" s="321"/>
      <c r="G61" s="321"/>
      <c r="H61" s="321"/>
      <c r="I61" s="321"/>
      <c r="J61" s="321"/>
      <c r="K61" s="321"/>
      <c r="L61" s="321"/>
      <c r="M61" s="321"/>
      <c r="N61" s="425"/>
      <c r="O61" s="321"/>
      <c r="P61" s="321"/>
      <c r="Q61" s="321"/>
      <c r="R61" s="321"/>
      <c r="S61" s="321"/>
      <c r="T61" s="321"/>
      <c r="U61" s="321"/>
    </row>
    <row r="62" spans="1:21" ht="13.5" customHeight="1">
      <c r="A62" s="321"/>
      <c r="B62" s="321"/>
      <c r="C62" s="321"/>
      <c r="D62" s="321"/>
      <c r="E62" s="321"/>
      <c r="F62" s="321"/>
      <c r="G62" s="321"/>
      <c r="H62" s="321"/>
      <c r="I62" s="321"/>
      <c r="J62" s="321"/>
      <c r="K62" s="321"/>
      <c r="L62" s="321"/>
      <c r="M62" s="321"/>
      <c r="N62" s="425"/>
      <c r="O62" s="321"/>
      <c r="P62" s="321"/>
      <c r="Q62" s="321"/>
      <c r="R62" s="321"/>
      <c r="S62" s="321"/>
      <c r="T62" s="321"/>
      <c r="U62" s="321"/>
    </row>
    <row r="63" spans="1:21" ht="13.5" customHeight="1">
      <c r="A63" s="321"/>
      <c r="B63" s="321"/>
      <c r="C63" s="321"/>
      <c r="D63" s="321"/>
      <c r="E63" s="321"/>
      <c r="F63" s="321"/>
      <c r="G63" s="321"/>
      <c r="H63" s="321"/>
      <c r="I63" s="321"/>
      <c r="J63" s="321"/>
      <c r="K63" s="321"/>
      <c r="L63" s="321"/>
      <c r="M63" s="321"/>
      <c r="N63" s="425"/>
      <c r="O63" s="321"/>
      <c r="P63" s="321"/>
      <c r="Q63" s="321"/>
      <c r="R63" s="321"/>
      <c r="S63" s="321"/>
      <c r="T63" s="321"/>
      <c r="U63" s="321"/>
    </row>
    <row r="64" spans="1:21" ht="13.5" customHeight="1">
      <c r="A64" s="321"/>
      <c r="B64" s="321"/>
      <c r="C64" s="321"/>
      <c r="D64" s="321"/>
      <c r="E64" s="321"/>
      <c r="F64" s="321"/>
      <c r="G64" s="321"/>
      <c r="H64" s="321"/>
      <c r="I64" s="321"/>
      <c r="J64" s="321"/>
      <c r="K64" s="321"/>
      <c r="L64" s="321"/>
      <c r="M64" s="321"/>
      <c r="N64" s="425"/>
      <c r="O64" s="321"/>
      <c r="P64" s="321"/>
      <c r="Q64" s="321"/>
      <c r="R64" s="321"/>
      <c r="S64" s="321"/>
      <c r="T64" s="321"/>
      <c r="U64" s="321"/>
    </row>
    <row r="65" spans="1:21" ht="13.5" customHeight="1">
      <c r="A65" s="321"/>
      <c r="B65" s="321"/>
      <c r="C65" s="321"/>
      <c r="D65" s="321"/>
      <c r="E65" s="321"/>
      <c r="F65" s="321"/>
      <c r="G65" s="321"/>
      <c r="H65" s="321"/>
      <c r="I65" s="321"/>
      <c r="J65" s="321"/>
      <c r="K65" s="321"/>
      <c r="L65" s="321"/>
      <c r="M65" s="321"/>
      <c r="N65" s="425"/>
      <c r="O65" s="321"/>
      <c r="P65" s="321"/>
      <c r="Q65" s="321"/>
      <c r="R65" s="321"/>
      <c r="S65" s="321"/>
      <c r="T65" s="321"/>
      <c r="U65" s="321"/>
    </row>
    <row r="66" spans="1:21" ht="13.5" customHeight="1">
      <c r="A66" s="321"/>
      <c r="B66" s="321"/>
      <c r="C66" s="321"/>
      <c r="D66" s="321"/>
      <c r="E66" s="321"/>
      <c r="F66" s="321"/>
      <c r="G66" s="321"/>
      <c r="H66" s="321"/>
      <c r="I66" s="321"/>
      <c r="J66" s="321"/>
      <c r="K66" s="321"/>
      <c r="L66" s="321"/>
      <c r="M66" s="321"/>
      <c r="N66" s="425"/>
      <c r="O66" s="321"/>
      <c r="P66" s="321"/>
      <c r="Q66" s="321"/>
      <c r="R66" s="321"/>
      <c r="S66" s="321"/>
      <c r="T66" s="321"/>
      <c r="U66" s="321"/>
    </row>
    <row r="67" spans="1:21" ht="13.5" customHeight="1">
      <c r="A67" s="321"/>
      <c r="B67" s="321"/>
      <c r="C67" s="321"/>
      <c r="D67" s="321"/>
      <c r="E67" s="321"/>
      <c r="F67" s="321"/>
      <c r="G67" s="321"/>
      <c r="H67" s="321"/>
      <c r="I67" s="321"/>
      <c r="J67" s="321"/>
      <c r="K67" s="321"/>
      <c r="L67" s="321"/>
      <c r="M67" s="321"/>
      <c r="N67" s="425"/>
      <c r="O67" s="321"/>
      <c r="P67" s="321"/>
      <c r="Q67" s="321"/>
      <c r="R67" s="321"/>
      <c r="S67" s="321"/>
      <c r="T67" s="321"/>
      <c r="U67" s="321"/>
    </row>
    <row r="68" spans="1:21" ht="13.5" customHeight="1">
      <c r="A68" s="321"/>
      <c r="B68" s="321"/>
      <c r="C68" s="321"/>
      <c r="D68" s="321"/>
      <c r="E68" s="321"/>
      <c r="F68" s="321"/>
      <c r="G68" s="321"/>
      <c r="H68" s="321"/>
      <c r="I68" s="321"/>
      <c r="J68" s="321"/>
      <c r="K68" s="321"/>
      <c r="L68" s="321"/>
      <c r="M68" s="321"/>
      <c r="N68" s="425"/>
      <c r="O68" s="321"/>
      <c r="P68" s="321"/>
      <c r="Q68" s="321"/>
      <c r="R68" s="321"/>
      <c r="S68" s="321"/>
      <c r="T68" s="321"/>
      <c r="U68" s="321"/>
    </row>
    <row r="69" spans="1:21" ht="13.5" customHeight="1">
      <c r="A69" s="321"/>
      <c r="B69" s="321"/>
      <c r="C69" s="321"/>
      <c r="D69" s="321"/>
      <c r="E69" s="321"/>
      <c r="F69" s="321"/>
      <c r="G69" s="321"/>
      <c r="H69" s="321"/>
      <c r="I69" s="321"/>
      <c r="J69" s="321"/>
      <c r="K69" s="321"/>
      <c r="L69" s="321"/>
      <c r="M69" s="321"/>
      <c r="N69" s="425"/>
      <c r="O69" s="321"/>
      <c r="P69" s="321"/>
      <c r="Q69" s="321"/>
      <c r="R69" s="321"/>
      <c r="S69" s="321"/>
      <c r="T69" s="321"/>
      <c r="U69" s="321"/>
    </row>
    <row r="70" spans="1:21" ht="13.5" customHeight="1">
      <c r="A70" s="427"/>
      <c r="B70" s="427"/>
      <c r="C70" s="427"/>
      <c r="D70" s="427"/>
      <c r="E70" s="427"/>
      <c r="F70" s="427"/>
      <c r="G70" s="427"/>
      <c r="H70" s="427"/>
      <c r="I70" s="427"/>
      <c r="J70" s="427"/>
      <c r="K70" s="427"/>
      <c r="L70" s="427"/>
      <c r="M70" s="427"/>
      <c r="N70" s="443"/>
      <c r="O70" s="321"/>
      <c r="P70" s="321"/>
      <c r="Q70" s="321"/>
      <c r="R70" s="321"/>
      <c r="S70" s="321"/>
      <c r="T70" s="321"/>
      <c r="U70" s="321"/>
    </row>
    <row r="71" spans="1:21" ht="13.5" customHeight="1">
      <c r="A71" s="286"/>
      <c r="B71" s="321"/>
      <c r="C71" s="321"/>
      <c r="D71" s="321"/>
      <c r="E71" s="321"/>
      <c r="F71" s="321"/>
      <c r="G71" s="321"/>
      <c r="H71" s="321"/>
      <c r="I71" s="321"/>
      <c r="J71" s="321"/>
      <c r="K71" s="321"/>
      <c r="L71" s="321"/>
      <c r="M71" s="321"/>
      <c r="N71" s="321"/>
      <c r="O71" s="321"/>
      <c r="P71" s="321"/>
      <c r="Q71" s="321"/>
      <c r="R71" s="321"/>
      <c r="S71" s="321"/>
      <c r="T71" s="321"/>
      <c r="U71" s="321"/>
    </row>
    <row r="72" spans="1:21" ht="13.5" customHeight="1">
      <c r="A72" s="413" t="s">
        <v>1797</v>
      </c>
      <c r="B72" s="414" t="s">
        <v>25</v>
      </c>
      <c r="C72" s="414" t="s">
        <v>1791</v>
      </c>
      <c r="D72" s="414" t="s">
        <v>1792</v>
      </c>
      <c r="E72" s="414" t="s">
        <v>1793</v>
      </c>
      <c r="F72" s="414" t="s">
        <v>1794</v>
      </c>
      <c r="G72" s="414" t="s">
        <v>1795</v>
      </c>
      <c r="H72" s="414" t="s">
        <v>1796</v>
      </c>
      <c r="I72" s="414" t="s">
        <v>958</v>
      </c>
      <c r="J72" s="415"/>
      <c r="K72" s="321"/>
      <c r="L72" s="321"/>
      <c r="M72" s="321"/>
      <c r="N72" s="425"/>
      <c r="O72" s="321"/>
      <c r="P72" s="321"/>
      <c r="Q72" s="321"/>
      <c r="R72" s="321"/>
      <c r="S72" s="321"/>
      <c r="T72" s="321"/>
      <c r="U72" s="321"/>
    </row>
    <row r="73" spans="1:21" ht="13.5" customHeight="1">
      <c r="A73" s="441" t="s">
        <v>1800</v>
      </c>
      <c r="B73" s="321" t="s">
        <v>1801</v>
      </c>
      <c r="C73" s="419">
        <v>154</v>
      </c>
      <c r="D73" s="444">
        <v>0.49677419354838709</v>
      </c>
      <c r="E73" s="421">
        <v>29</v>
      </c>
      <c r="F73" s="442">
        <v>9.3548387096774197E-2</v>
      </c>
      <c r="G73" s="423">
        <v>183</v>
      </c>
      <c r="H73" s="424">
        <v>0.5903225806451613</v>
      </c>
      <c r="I73" s="1578">
        <v>310</v>
      </c>
      <c r="J73" s="321"/>
      <c r="K73" s="321"/>
      <c r="L73" s="321"/>
      <c r="M73" s="321"/>
      <c r="N73" s="425"/>
      <c r="O73" s="321"/>
      <c r="P73" s="321"/>
      <c r="Q73" s="321"/>
      <c r="R73" s="321"/>
      <c r="S73" s="321"/>
      <c r="T73" s="321"/>
      <c r="U73" s="321"/>
    </row>
    <row r="74" spans="1:21" ht="13.5" customHeight="1">
      <c r="A74" s="441" t="s">
        <v>1802</v>
      </c>
      <c r="B74" s="321" t="s">
        <v>1803</v>
      </c>
      <c r="C74" s="419">
        <v>96</v>
      </c>
      <c r="D74" s="444">
        <v>0.30967741935483872</v>
      </c>
      <c r="E74" s="421">
        <v>31</v>
      </c>
      <c r="F74" s="442">
        <v>0.1</v>
      </c>
      <c r="G74" s="423">
        <v>127</v>
      </c>
      <c r="H74" s="424">
        <v>0.4096774193548387</v>
      </c>
      <c r="I74" s="1526"/>
      <c r="J74" s="321"/>
      <c r="K74" s="321"/>
      <c r="L74" s="321"/>
      <c r="M74" s="321"/>
      <c r="N74" s="425"/>
      <c r="O74" s="321"/>
      <c r="P74" s="321"/>
      <c r="Q74" s="321"/>
      <c r="R74" s="321"/>
      <c r="S74" s="321"/>
      <c r="T74" s="321"/>
      <c r="U74" s="321"/>
    </row>
    <row r="75" spans="1:21" ht="13.5" customHeight="1">
      <c r="A75" s="441"/>
      <c r="B75" s="321"/>
      <c r="C75" s="321"/>
      <c r="D75" s="321"/>
      <c r="E75" s="321"/>
      <c r="F75" s="321"/>
      <c r="G75" s="321"/>
      <c r="H75" s="321"/>
      <c r="I75" s="321"/>
      <c r="J75" s="321"/>
      <c r="K75" s="321"/>
      <c r="L75" s="321"/>
      <c r="M75" s="321"/>
      <c r="N75" s="425"/>
      <c r="O75" s="321"/>
      <c r="P75" s="321"/>
      <c r="Q75" s="321"/>
      <c r="R75" s="321"/>
      <c r="S75" s="321"/>
      <c r="T75" s="321"/>
      <c r="U75" s="321"/>
    </row>
    <row r="76" spans="1:21" ht="13.5" customHeight="1">
      <c r="A76" s="441"/>
      <c r="B76" s="321"/>
      <c r="C76" s="321"/>
      <c r="D76" s="321"/>
      <c r="E76" s="321"/>
      <c r="F76" s="321"/>
      <c r="G76" s="321"/>
      <c r="H76" s="321"/>
      <c r="I76" s="321"/>
      <c r="J76" s="321"/>
      <c r="K76" s="321"/>
      <c r="L76" s="321"/>
      <c r="M76" s="321"/>
      <c r="N76" s="425"/>
      <c r="O76" s="321"/>
      <c r="P76" s="321"/>
      <c r="Q76" s="321"/>
      <c r="R76" s="321"/>
      <c r="S76" s="321"/>
      <c r="T76" s="321"/>
      <c r="U76" s="321"/>
    </row>
    <row r="77" spans="1:21" ht="13.5" customHeight="1">
      <c r="A77" s="441"/>
      <c r="B77" s="321"/>
      <c r="C77" s="321"/>
      <c r="D77" s="321"/>
      <c r="E77" s="321"/>
      <c r="F77" s="321"/>
      <c r="G77" s="321"/>
      <c r="H77" s="321"/>
      <c r="I77" s="321"/>
      <c r="J77" s="321"/>
      <c r="K77" s="321"/>
      <c r="L77" s="321"/>
      <c r="M77" s="321"/>
      <c r="N77" s="425"/>
      <c r="O77" s="321"/>
      <c r="P77" s="321"/>
      <c r="Q77" s="321"/>
      <c r="R77" s="321"/>
      <c r="S77" s="321"/>
      <c r="T77" s="321"/>
      <c r="U77" s="321"/>
    </row>
    <row r="78" spans="1:21" ht="13.5" customHeight="1">
      <c r="A78" s="441"/>
      <c r="B78" s="321"/>
      <c r="C78" s="321"/>
      <c r="D78" s="321"/>
      <c r="E78" s="321"/>
      <c r="F78" s="321"/>
      <c r="G78" s="321"/>
      <c r="H78" s="321"/>
      <c r="I78" s="321"/>
      <c r="J78" s="321"/>
      <c r="K78" s="321"/>
      <c r="L78" s="321"/>
      <c r="M78" s="321"/>
      <c r="N78" s="425"/>
      <c r="O78" s="321"/>
      <c r="P78" s="321"/>
      <c r="Q78" s="321"/>
      <c r="R78" s="321"/>
      <c r="S78" s="321"/>
      <c r="T78" s="321"/>
      <c r="U78" s="321"/>
    </row>
    <row r="79" spans="1:21" ht="13.5" customHeight="1">
      <c r="A79" s="441"/>
      <c r="B79" s="321"/>
      <c r="C79" s="321"/>
      <c r="D79" s="321"/>
      <c r="E79" s="321"/>
      <c r="F79" s="321"/>
      <c r="G79" s="321"/>
      <c r="H79" s="321"/>
      <c r="I79" s="321"/>
      <c r="J79" s="321"/>
      <c r="K79" s="321"/>
      <c r="L79" s="321"/>
      <c r="M79" s="321"/>
      <c r="N79" s="425"/>
      <c r="O79" s="321"/>
      <c r="P79" s="321"/>
      <c r="Q79" s="321"/>
      <c r="R79" s="321"/>
      <c r="S79" s="321"/>
      <c r="T79" s="321"/>
      <c r="U79" s="321"/>
    </row>
    <row r="80" spans="1:21" ht="13.5" customHeight="1">
      <c r="A80" s="286"/>
      <c r="B80" s="286"/>
      <c r="C80" s="286"/>
      <c r="D80" s="286"/>
      <c r="E80" s="286"/>
      <c r="F80" s="286"/>
      <c r="G80" s="286"/>
      <c r="H80" s="286"/>
      <c r="I80" s="321"/>
      <c r="J80" s="321"/>
      <c r="K80" s="321"/>
      <c r="L80" s="321"/>
      <c r="M80" s="321"/>
      <c r="N80" s="425"/>
      <c r="O80" s="321"/>
      <c r="P80" s="321"/>
      <c r="Q80" s="321"/>
      <c r="R80" s="321"/>
      <c r="S80" s="321"/>
      <c r="T80" s="321"/>
      <c r="U80" s="321"/>
    </row>
    <row r="81" spans="1:21" ht="13.5" customHeight="1">
      <c r="A81" s="286"/>
      <c r="B81" s="286"/>
      <c r="C81" s="286"/>
      <c r="D81" s="286"/>
      <c r="E81" s="286"/>
      <c r="F81" s="286"/>
      <c r="G81" s="286"/>
      <c r="H81" s="286"/>
      <c r="I81" s="321"/>
      <c r="J81" s="321"/>
      <c r="K81" s="321"/>
      <c r="L81" s="321"/>
      <c r="M81" s="321"/>
      <c r="N81" s="425"/>
      <c r="O81" s="321"/>
      <c r="P81" s="321"/>
      <c r="Q81" s="321"/>
      <c r="R81" s="321"/>
      <c r="S81" s="321"/>
      <c r="T81" s="321"/>
      <c r="U81" s="321"/>
    </row>
    <row r="82" spans="1:21" ht="13.5" customHeight="1">
      <c r="A82" s="286"/>
      <c r="B82" s="286"/>
      <c r="C82" s="286"/>
      <c r="D82" s="286"/>
      <c r="E82" s="286"/>
      <c r="F82" s="286"/>
      <c r="G82" s="286"/>
      <c r="H82" s="286"/>
      <c r="I82" s="321"/>
      <c r="J82" s="321"/>
      <c r="K82" s="321"/>
      <c r="L82" s="321"/>
      <c r="M82" s="321"/>
      <c r="N82" s="425"/>
      <c r="O82" s="321"/>
      <c r="P82" s="321"/>
      <c r="Q82" s="321"/>
      <c r="R82" s="321"/>
      <c r="S82" s="321"/>
      <c r="T82" s="321"/>
      <c r="U82" s="321"/>
    </row>
    <row r="83" spans="1:21" ht="13.5" customHeight="1">
      <c r="A83" s="321"/>
      <c r="B83" s="321"/>
      <c r="C83" s="321"/>
      <c r="D83" s="321"/>
      <c r="E83" s="321"/>
      <c r="F83" s="321"/>
      <c r="G83" s="321"/>
      <c r="H83" s="321"/>
      <c r="I83" s="321"/>
      <c r="J83" s="321"/>
      <c r="K83" s="321"/>
      <c r="L83" s="321"/>
      <c r="M83" s="321"/>
      <c r="N83" s="425"/>
      <c r="O83" s="321"/>
      <c r="P83" s="321"/>
      <c r="Q83" s="321"/>
      <c r="R83" s="321"/>
      <c r="S83" s="321"/>
      <c r="T83" s="321"/>
      <c r="U83" s="321"/>
    </row>
    <row r="84" spans="1:21" ht="13.5" customHeight="1">
      <c r="A84" s="321"/>
      <c r="B84" s="321"/>
      <c r="C84" s="321"/>
      <c r="D84" s="321"/>
      <c r="E84" s="321"/>
      <c r="F84" s="321"/>
      <c r="G84" s="321"/>
      <c r="H84" s="321"/>
      <c r="I84" s="321"/>
      <c r="J84" s="321"/>
      <c r="K84" s="321"/>
      <c r="L84" s="321"/>
      <c r="M84" s="321"/>
      <c r="N84" s="425"/>
      <c r="O84" s="321"/>
      <c r="P84" s="321"/>
      <c r="Q84" s="321"/>
      <c r="R84" s="321"/>
      <c r="S84" s="321"/>
      <c r="T84" s="321"/>
      <c r="U84" s="321"/>
    </row>
    <row r="85" spans="1:21" ht="13.5" customHeight="1">
      <c r="A85" s="321"/>
      <c r="B85" s="321"/>
      <c r="C85" s="321"/>
      <c r="D85" s="321"/>
      <c r="E85" s="321"/>
      <c r="F85" s="321"/>
      <c r="G85" s="321"/>
      <c r="H85" s="321"/>
      <c r="I85" s="321"/>
      <c r="J85" s="321"/>
      <c r="K85" s="321"/>
      <c r="L85" s="321"/>
      <c r="M85" s="321"/>
      <c r="N85" s="425"/>
      <c r="O85" s="321"/>
      <c r="P85" s="321"/>
      <c r="Q85" s="321"/>
      <c r="R85" s="321"/>
      <c r="S85" s="321"/>
      <c r="T85" s="321"/>
      <c r="U85" s="321"/>
    </row>
    <row r="86" spans="1:21" ht="13.5" customHeight="1">
      <c r="A86" s="321"/>
      <c r="B86" s="321"/>
      <c r="C86" s="321"/>
      <c r="D86" s="321"/>
      <c r="E86" s="321"/>
      <c r="F86" s="321"/>
      <c r="G86" s="321"/>
      <c r="H86" s="321"/>
      <c r="I86" s="321"/>
      <c r="J86" s="321"/>
      <c r="K86" s="321"/>
      <c r="L86" s="321"/>
      <c r="M86" s="321"/>
      <c r="N86" s="425"/>
      <c r="O86" s="321"/>
      <c r="P86" s="321"/>
      <c r="Q86" s="321"/>
      <c r="R86" s="321"/>
      <c r="S86" s="321"/>
      <c r="T86" s="321"/>
      <c r="U86" s="321"/>
    </row>
    <row r="87" spans="1:21" ht="13.5" customHeight="1">
      <c r="A87" s="321"/>
      <c r="B87" s="321"/>
      <c r="C87" s="321"/>
      <c r="D87" s="321"/>
      <c r="E87" s="321"/>
      <c r="F87" s="321"/>
      <c r="G87" s="321"/>
      <c r="H87" s="321"/>
      <c r="I87" s="321"/>
      <c r="J87" s="321"/>
      <c r="K87" s="321"/>
      <c r="L87" s="321"/>
      <c r="M87" s="321"/>
      <c r="N87" s="425"/>
      <c r="O87" s="321"/>
      <c r="P87" s="321"/>
      <c r="Q87" s="321"/>
      <c r="R87" s="321"/>
      <c r="S87" s="321"/>
      <c r="T87" s="321"/>
      <c r="U87" s="321"/>
    </row>
    <row r="88" spans="1:21" ht="13.5" customHeight="1">
      <c r="A88" s="321"/>
      <c r="B88" s="321"/>
      <c r="C88" s="321"/>
      <c r="D88" s="321"/>
      <c r="E88" s="321"/>
      <c r="F88" s="321"/>
      <c r="G88" s="321"/>
      <c r="H88" s="321"/>
      <c r="I88" s="321"/>
      <c r="J88" s="321"/>
      <c r="K88" s="321"/>
      <c r="L88" s="321"/>
      <c r="M88" s="321"/>
      <c r="N88" s="425"/>
      <c r="O88" s="321"/>
      <c r="P88" s="321"/>
      <c r="Q88" s="321"/>
      <c r="R88" s="321"/>
      <c r="S88" s="321"/>
      <c r="T88" s="321"/>
      <c r="U88" s="321"/>
    </row>
    <row r="89" spans="1:21" ht="13.5" customHeight="1">
      <c r="A89" s="321"/>
      <c r="B89" s="321"/>
      <c r="C89" s="321"/>
      <c r="D89" s="321"/>
      <c r="E89" s="321"/>
      <c r="F89" s="321"/>
      <c r="G89" s="321"/>
      <c r="H89" s="321"/>
      <c r="I89" s="321"/>
      <c r="J89" s="321"/>
      <c r="K89" s="321"/>
      <c r="L89" s="321"/>
      <c r="M89" s="321"/>
      <c r="N89" s="425"/>
      <c r="O89" s="321"/>
      <c r="P89" s="321"/>
      <c r="Q89" s="321"/>
      <c r="R89" s="321"/>
      <c r="S89" s="321"/>
      <c r="T89" s="321"/>
      <c r="U89" s="321"/>
    </row>
    <row r="90" spans="1:21" ht="13.5" customHeight="1">
      <c r="A90" s="321"/>
      <c r="B90" s="321"/>
      <c r="C90" s="321"/>
      <c r="D90" s="321"/>
      <c r="E90" s="321"/>
      <c r="F90" s="321"/>
      <c r="G90" s="321"/>
      <c r="H90" s="321"/>
      <c r="I90" s="321"/>
      <c r="J90" s="321"/>
      <c r="K90" s="321"/>
      <c r="L90" s="321"/>
      <c r="M90" s="321"/>
      <c r="N90" s="425"/>
      <c r="O90" s="321"/>
      <c r="P90" s="321"/>
      <c r="Q90" s="321"/>
      <c r="R90" s="321"/>
      <c r="S90" s="321"/>
      <c r="T90" s="321"/>
      <c r="U90" s="321"/>
    </row>
    <row r="91" spans="1:21" ht="13.5" customHeight="1">
      <c r="A91" s="321"/>
      <c r="B91" s="321"/>
      <c r="C91" s="321"/>
      <c r="D91" s="321"/>
      <c r="E91" s="321"/>
      <c r="F91" s="321"/>
      <c r="G91" s="321"/>
      <c r="H91" s="321"/>
      <c r="I91" s="321"/>
      <c r="J91" s="321"/>
      <c r="K91" s="321"/>
      <c r="L91" s="321"/>
      <c r="M91" s="321"/>
      <c r="N91" s="425"/>
      <c r="O91" s="321"/>
      <c r="P91" s="321"/>
      <c r="Q91" s="321"/>
      <c r="R91" s="321"/>
      <c r="S91" s="321"/>
      <c r="T91" s="321"/>
      <c r="U91" s="321"/>
    </row>
    <row r="92" spans="1:21" ht="13.5" customHeight="1">
      <c r="A92" s="321"/>
      <c r="B92" s="321"/>
      <c r="C92" s="321"/>
      <c r="D92" s="321"/>
      <c r="E92" s="321"/>
      <c r="F92" s="321"/>
      <c r="G92" s="321"/>
      <c r="H92" s="321"/>
      <c r="I92" s="321"/>
      <c r="J92" s="321"/>
      <c r="K92" s="321"/>
      <c r="L92" s="321"/>
      <c r="M92" s="321"/>
      <c r="N92" s="425"/>
      <c r="O92" s="321"/>
      <c r="P92" s="321"/>
      <c r="Q92" s="321"/>
      <c r="R92" s="321"/>
      <c r="S92" s="321"/>
      <c r="T92" s="321"/>
      <c r="U92" s="321"/>
    </row>
    <row r="93" spans="1:21" ht="13.5" customHeight="1">
      <c r="A93" s="321"/>
      <c r="B93" s="321"/>
      <c r="C93" s="321"/>
      <c r="D93" s="321"/>
      <c r="E93" s="321"/>
      <c r="F93" s="321"/>
      <c r="G93" s="321"/>
      <c r="H93" s="321"/>
      <c r="I93" s="321"/>
      <c r="J93" s="321"/>
      <c r="K93" s="321"/>
      <c r="L93" s="321"/>
      <c r="M93" s="321"/>
      <c r="N93" s="425"/>
      <c r="O93" s="321"/>
      <c r="P93" s="321"/>
      <c r="Q93" s="321"/>
      <c r="R93" s="321"/>
      <c r="S93" s="321"/>
      <c r="T93" s="321"/>
      <c r="U93" s="321"/>
    </row>
    <row r="94" spans="1:21" ht="13.5" customHeight="1">
      <c r="A94" s="321"/>
      <c r="B94" s="321"/>
      <c r="C94" s="321"/>
      <c r="D94" s="321"/>
      <c r="E94" s="321"/>
      <c r="F94" s="321"/>
      <c r="G94" s="321"/>
      <c r="H94" s="321"/>
      <c r="I94" s="321"/>
      <c r="J94" s="321"/>
      <c r="K94" s="321"/>
      <c r="L94" s="321"/>
      <c r="M94" s="321"/>
      <c r="N94" s="425"/>
      <c r="O94" s="321"/>
      <c r="P94" s="321"/>
      <c r="Q94" s="321"/>
      <c r="R94" s="321"/>
      <c r="S94" s="321"/>
      <c r="T94" s="321"/>
      <c r="U94" s="321"/>
    </row>
    <row r="95" spans="1:21" ht="13.5" customHeight="1">
      <c r="A95" s="321"/>
      <c r="B95" s="321"/>
      <c r="C95" s="321"/>
      <c r="D95" s="321"/>
      <c r="E95" s="321"/>
      <c r="F95" s="321"/>
      <c r="G95" s="321"/>
      <c r="H95" s="321"/>
      <c r="I95" s="321"/>
      <c r="J95" s="321"/>
      <c r="K95" s="321"/>
      <c r="L95" s="321"/>
      <c r="M95" s="321"/>
      <c r="N95" s="425"/>
      <c r="O95" s="321"/>
      <c r="P95" s="321"/>
      <c r="Q95" s="321"/>
      <c r="R95" s="321"/>
      <c r="S95" s="321"/>
      <c r="T95" s="321"/>
      <c r="U95" s="321"/>
    </row>
    <row r="96" spans="1:21" ht="13.5" customHeight="1">
      <c r="A96" s="321"/>
      <c r="B96" s="321"/>
      <c r="C96" s="321"/>
      <c r="D96" s="321"/>
      <c r="E96" s="321"/>
      <c r="F96" s="321"/>
      <c r="G96" s="321"/>
      <c r="H96" s="321"/>
      <c r="I96" s="321"/>
      <c r="J96" s="321"/>
      <c r="K96" s="321"/>
      <c r="L96" s="321"/>
      <c r="M96" s="321"/>
      <c r="N96" s="425"/>
      <c r="O96" s="321"/>
      <c r="P96" s="321"/>
      <c r="Q96" s="321"/>
      <c r="R96" s="321"/>
      <c r="S96" s="321"/>
      <c r="T96" s="321"/>
      <c r="U96" s="321"/>
    </row>
    <row r="97" spans="1:21" ht="13.5" customHeight="1">
      <c r="A97" s="427"/>
      <c r="B97" s="427"/>
      <c r="C97" s="427"/>
      <c r="D97" s="427"/>
      <c r="E97" s="427"/>
      <c r="F97" s="427"/>
      <c r="G97" s="427"/>
      <c r="H97" s="427"/>
      <c r="I97" s="427"/>
      <c r="J97" s="427"/>
      <c r="K97" s="427"/>
      <c r="L97" s="427"/>
      <c r="M97" s="427"/>
      <c r="N97" s="443"/>
      <c r="O97" s="321"/>
      <c r="P97" s="321"/>
      <c r="Q97" s="321"/>
      <c r="R97" s="321"/>
      <c r="S97" s="321"/>
      <c r="T97" s="321"/>
      <c r="U97" s="321"/>
    </row>
    <row r="98" spans="1:21" ht="13.5" customHeight="1">
      <c r="A98" s="286"/>
      <c r="B98" s="321"/>
      <c r="C98" s="321"/>
      <c r="D98" s="321"/>
      <c r="E98" s="321"/>
      <c r="F98" s="321"/>
      <c r="G98" s="321"/>
      <c r="H98" s="321"/>
      <c r="I98" s="321"/>
      <c r="J98" s="321"/>
      <c r="K98" s="321"/>
      <c r="L98" s="321"/>
      <c r="M98" s="321"/>
      <c r="N98" s="321"/>
      <c r="O98" s="321"/>
      <c r="P98" s="321"/>
      <c r="Q98" s="321"/>
      <c r="R98" s="321"/>
      <c r="S98" s="321"/>
      <c r="T98" s="321"/>
      <c r="U98" s="321"/>
    </row>
    <row r="99" spans="1:21" ht="13.5" customHeight="1">
      <c r="A99" s="413" t="s">
        <v>1797</v>
      </c>
      <c r="B99" s="414" t="s">
        <v>25</v>
      </c>
      <c r="C99" s="414" t="s">
        <v>1791</v>
      </c>
      <c r="D99" s="414" t="s">
        <v>1792</v>
      </c>
      <c r="E99" s="414" t="s">
        <v>1793</v>
      </c>
      <c r="F99" s="414" t="s">
        <v>1794</v>
      </c>
      <c r="G99" s="414" t="s">
        <v>1795</v>
      </c>
      <c r="H99" s="414" t="s">
        <v>1796</v>
      </c>
      <c r="I99" s="414" t="s">
        <v>958</v>
      </c>
      <c r="J99" s="415"/>
      <c r="K99" s="321"/>
      <c r="L99" s="321"/>
      <c r="M99" s="321"/>
      <c r="N99" s="425"/>
      <c r="O99" s="321"/>
      <c r="P99" s="321"/>
      <c r="Q99" s="321"/>
      <c r="R99" s="321"/>
      <c r="S99" s="321"/>
      <c r="T99" s="321"/>
      <c r="U99" s="321"/>
    </row>
    <row r="100" spans="1:21" ht="13.5" customHeight="1">
      <c r="A100" s="441" t="s">
        <v>80</v>
      </c>
      <c r="B100" s="321" t="s">
        <v>81</v>
      </c>
      <c r="C100" s="419">
        <v>258</v>
      </c>
      <c r="D100" s="420">
        <v>0.18259023354564755</v>
      </c>
      <c r="E100" s="421">
        <v>81</v>
      </c>
      <c r="F100" s="442">
        <v>0.2417910447761194</v>
      </c>
      <c r="G100" s="423">
        <v>339</v>
      </c>
      <c r="H100" s="424">
        <v>0.19393592677345536</v>
      </c>
      <c r="I100" s="1578">
        <v>1748</v>
      </c>
      <c r="J100" s="321"/>
      <c r="K100" s="321"/>
      <c r="L100" s="321"/>
      <c r="M100" s="321"/>
      <c r="N100" s="425"/>
      <c r="O100" s="321"/>
      <c r="P100" s="321"/>
      <c r="Q100" s="321"/>
      <c r="R100" s="321"/>
      <c r="S100" s="321"/>
      <c r="T100" s="321"/>
      <c r="U100" s="321"/>
    </row>
    <row r="101" spans="1:21" ht="13.5" customHeight="1">
      <c r="A101" s="441" t="s">
        <v>83</v>
      </c>
      <c r="B101" s="321" t="s">
        <v>84</v>
      </c>
      <c r="C101" s="419">
        <v>199</v>
      </c>
      <c r="D101" s="420">
        <v>0.1408351026185421</v>
      </c>
      <c r="E101" s="421">
        <v>75</v>
      </c>
      <c r="F101" s="442">
        <v>0.22388059701492538</v>
      </c>
      <c r="G101" s="423">
        <v>274</v>
      </c>
      <c r="H101" s="424">
        <v>0.15675057208237986</v>
      </c>
      <c r="I101" s="1526"/>
      <c r="J101" s="321"/>
      <c r="K101" s="321"/>
      <c r="L101" s="321"/>
      <c r="M101" s="321"/>
      <c r="N101" s="425"/>
      <c r="O101" s="321"/>
      <c r="P101" s="321"/>
      <c r="Q101" s="321"/>
      <c r="R101" s="321"/>
      <c r="S101" s="321"/>
      <c r="T101" s="321"/>
      <c r="U101" s="321"/>
    </row>
    <row r="102" spans="1:21" ht="13.5" customHeight="1">
      <c r="A102" s="441" t="s">
        <v>86</v>
      </c>
      <c r="B102" s="321" t="s">
        <v>87</v>
      </c>
      <c r="C102" s="419">
        <v>153</v>
      </c>
      <c r="D102" s="420">
        <v>0.10828025477707007</v>
      </c>
      <c r="E102" s="421">
        <v>63</v>
      </c>
      <c r="F102" s="442">
        <v>0.18805970149253731</v>
      </c>
      <c r="G102" s="423">
        <v>216</v>
      </c>
      <c r="H102" s="424">
        <v>0.12356979405034325</v>
      </c>
      <c r="I102" s="1526"/>
      <c r="J102" s="321"/>
      <c r="K102" s="321"/>
      <c r="L102" s="321"/>
      <c r="M102" s="321"/>
      <c r="N102" s="425"/>
      <c r="O102" s="321"/>
      <c r="P102" s="321"/>
      <c r="Q102" s="321"/>
      <c r="R102" s="321"/>
      <c r="S102" s="321"/>
      <c r="T102" s="321"/>
      <c r="U102" s="321"/>
    </row>
    <row r="103" spans="1:21" ht="13.5" customHeight="1">
      <c r="A103" s="441" t="s">
        <v>89</v>
      </c>
      <c r="B103" s="321" t="s">
        <v>90</v>
      </c>
      <c r="C103" s="419">
        <v>112</v>
      </c>
      <c r="D103" s="420">
        <v>7.9263977353149329E-2</v>
      </c>
      <c r="E103" s="421">
        <v>50</v>
      </c>
      <c r="F103" s="442">
        <v>0.14925373134328357</v>
      </c>
      <c r="G103" s="423">
        <v>162</v>
      </c>
      <c r="H103" s="424">
        <v>9.2677345537757444E-2</v>
      </c>
      <c r="I103" s="1526"/>
      <c r="J103" s="321"/>
      <c r="K103" s="321"/>
      <c r="L103" s="321"/>
      <c r="M103" s="321"/>
      <c r="N103" s="425"/>
      <c r="O103" s="321"/>
      <c r="P103" s="321"/>
      <c r="Q103" s="321"/>
      <c r="R103" s="321"/>
      <c r="S103" s="321"/>
      <c r="T103" s="321"/>
      <c r="U103" s="321"/>
    </row>
    <row r="104" spans="1:21" ht="13.5" customHeight="1">
      <c r="A104" s="441" t="s">
        <v>92</v>
      </c>
      <c r="B104" s="321" t="s">
        <v>93</v>
      </c>
      <c r="C104" s="419">
        <v>165</v>
      </c>
      <c r="D104" s="420">
        <v>0.11677282377919321</v>
      </c>
      <c r="E104" s="421">
        <v>24</v>
      </c>
      <c r="F104" s="442">
        <v>7.1641791044776124E-2</v>
      </c>
      <c r="G104" s="423">
        <v>189</v>
      </c>
      <c r="H104" s="424">
        <v>0.10812356979405034</v>
      </c>
      <c r="I104" s="1526"/>
      <c r="J104" s="321"/>
      <c r="K104" s="321"/>
      <c r="L104" s="321"/>
      <c r="M104" s="321"/>
      <c r="N104" s="425"/>
      <c r="O104" s="321"/>
      <c r="P104" s="321"/>
      <c r="Q104" s="321"/>
      <c r="R104" s="321"/>
      <c r="S104" s="321"/>
      <c r="T104" s="321"/>
      <c r="U104" s="321"/>
    </row>
    <row r="105" spans="1:21" ht="13.5" customHeight="1">
      <c r="A105" s="441" t="s">
        <v>95</v>
      </c>
      <c r="B105" s="321" t="s">
        <v>96</v>
      </c>
      <c r="C105" s="419">
        <v>213</v>
      </c>
      <c r="D105" s="420">
        <v>0.15074309978768577</v>
      </c>
      <c r="E105" s="421">
        <v>30</v>
      </c>
      <c r="F105" s="442">
        <v>8.9552238805970144E-2</v>
      </c>
      <c r="G105" s="423">
        <v>243</v>
      </c>
      <c r="H105" s="424">
        <v>0.13901601830663615</v>
      </c>
      <c r="I105" s="1526"/>
      <c r="J105" s="321"/>
      <c r="K105" s="321"/>
      <c r="L105" s="321"/>
      <c r="M105" s="321"/>
      <c r="N105" s="425"/>
      <c r="O105" s="321"/>
      <c r="P105" s="321"/>
      <c r="Q105" s="321"/>
      <c r="R105" s="321"/>
      <c r="S105" s="321"/>
      <c r="T105" s="321"/>
      <c r="U105" s="321"/>
    </row>
    <row r="106" spans="1:21" ht="13.5" customHeight="1">
      <c r="A106" s="441" t="s">
        <v>98</v>
      </c>
      <c r="B106" s="321" t="s">
        <v>99</v>
      </c>
      <c r="C106" s="419">
        <v>313</v>
      </c>
      <c r="D106" s="420">
        <v>0.22151450813871196</v>
      </c>
      <c r="E106" s="421">
        <v>12</v>
      </c>
      <c r="F106" s="442">
        <v>3.5820895522388062E-2</v>
      </c>
      <c r="G106" s="423">
        <v>325</v>
      </c>
      <c r="H106" s="424">
        <v>0.18592677345537759</v>
      </c>
      <c r="I106" s="1526"/>
      <c r="J106" s="321"/>
      <c r="K106" s="321"/>
      <c r="L106" s="321"/>
      <c r="M106" s="321"/>
      <c r="N106" s="425"/>
      <c r="O106" s="321"/>
      <c r="P106" s="321"/>
      <c r="Q106" s="321"/>
      <c r="R106" s="321"/>
      <c r="S106" s="321"/>
      <c r="T106" s="321"/>
      <c r="U106" s="321"/>
    </row>
    <row r="107" spans="1:21" ht="13.5" customHeight="1">
      <c r="A107" s="286"/>
      <c r="B107" s="286"/>
      <c r="C107" s="286"/>
      <c r="D107" s="286"/>
      <c r="E107" s="286"/>
      <c r="F107" s="286"/>
      <c r="G107" s="286"/>
      <c r="H107" s="286"/>
      <c r="I107" s="321"/>
      <c r="J107" s="321"/>
      <c r="K107" s="321"/>
      <c r="L107" s="321"/>
      <c r="M107" s="321"/>
      <c r="N107" s="425"/>
      <c r="O107" s="321"/>
      <c r="P107" s="321"/>
      <c r="Q107" s="321"/>
      <c r="R107" s="321"/>
      <c r="S107" s="321"/>
      <c r="T107" s="321"/>
      <c r="U107" s="321"/>
    </row>
    <row r="108" spans="1:21" ht="13.5" customHeight="1">
      <c r="A108" s="286"/>
      <c r="B108" s="286"/>
      <c r="C108" s="286"/>
      <c r="D108" s="286"/>
      <c r="E108" s="286"/>
      <c r="F108" s="286"/>
      <c r="G108" s="286"/>
      <c r="H108" s="286"/>
      <c r="I108" s="321"/>
      <c r="J108" s="321"/>
      <c r="K108" s="321"/>
      <c r="L108" s="321"/>
      <c r="M108" s="321"/>
      <c r="N108" s="425"/>
      <c r="O108" s="321"/>
      <c r="P108" s="321"/>
      <c r="Q108" s="321"/>
      <c r="R108" s="321"/>
      <c r="S108" s="321"/>
      <c r="T108" s="321"/>
      <c r="U108" s="321"/>
    </row>
    <row r="109" spans="1:21" ht="13.5" customHeight="1">
      <c r="A109" s="286"/>
      <c r="B109" s="286"/>
      <c r="C109" s="286"/>
      <c r="D109" s="286"/>
      <c r="E109" s="286"/>
      <c r="F109" s="286"/>
      <c r="G109" s="286"/>
      <c r="H109" s="286"/>
      <c r="I109" s="321"/>
      <c r="J109" s="321"/>
      <c r="K109" s="321"/>
      <c r="L109" s="321"/>
      <c r="M109" s="321"/>
      <c r="N109" s="425"/>
      <c r="O109" s="321"/>
      <c r="P109" s="321"/>
      <c r="Q109" s="321"/>
      <c r="R109" s="321"/>
      <c r="S109" s="321"/>
      <c r="T109" s="321"/>
      <c r="U109" s="321"/>
    </row>
    <row r="110" spans="1:21" ht="13.5" customHeight="1">
      <c r="A110" s="321"/>
      <c r="B110" s="321"/>
      <c r="C110" s="321"/>
      <c r="D110" s="321"/>
      <c r="E110" s="321"/>
      <c r="F110" s="321"/>
      <c r="G110" s="321"/>
      <c r="H110" s="321"/>
      <c r="I110" s="321"/>
      <c r="J110" s="321"/>
      <c r="K110" s="321"/>
      <c r="L110" s="321"/>
      <c r="M110" s="321"/>
      <c r="N110" s="425"/>
      <c r="O110" s="321"/>
      <c r="P110" s="321"/>
      <c r="Q110" s="321"/>
      <c r="R110" s="321"/>
      <c r="S110" s="321"/>
      <c r="T110" s="321"/>
      <c r="U110" s="321"/>
    </row>
    <row r="111" spans="1:21" ht="13.5" customHeight="1">
      <c r="A111" s="321"/>
      <c r="B111" s="321"/>
      <c r="C111" s="321"/>
      <c r="D111" s="321"/>
      <c r="E111" s="321"/>
      <c r="F111" s="321"/>
      <c r="G111" s="321"/>
      <c r="H111" s="321"/>
      <c r="I111" s="321"/>
      <c r="J111" s="321"/>
      <c r="K111" s="321"/>
      <c r="L111" s="321"/>
      <c r="M111" s="321"/>
      <c r="N111" s="425"/>
      <c r="O111" s="321"/>
      <c r="P111" s="321"/>
      <c r="Q111" s="321"/>
      <c r="R111" s="321"/>
      <c r="S111" s="321"/>
      <c r="T111" s="321"/>
      <c r="U111" s="321"/>
    </row>
    <row r="112" spans="1:21" ht="13.5" customHeight="1">
      <c r="A112" s="321"/>
      <c r="B112" s="321"/>
      <c r="C112" s="321"/>
      <c r="D112" s="321"/>
      <c r="E112" s="321"/>
      <c r="F112" s="321"/>
      <c r="G112" s="321"/>
      <c r="H112" s="321"/>
      <c r="I112" s="321"/>
      <c r="J112" s="321"/>
      <c r="K112" s="321"/>
      <c r="L112" s="321"/>
      <c r="M112" s="321"/>
      <c r="N112" s="425"/>
      <c r="O112" s="321"/>
      <c r="P112" s="321"/>
      <c r="Q112" s="321"/>
      <c r="R112" s="321"/>
      <c r="S112" s="321"/>
      <c r="T112" s="321"/>
      <c r="U112" s="321"/>
    </row>
    <row r="113" spans="1:21" ht="13.5" customHeight="1">
      <c r="A113" s="321"/>
      <c r="B113" s="321"/>
      <c r="C113" s="321"/>
      <c r="D113" s="321"/>
      <c r="E113" s="321"/>
      <c r="F113" s="321"/>
      <c r="G113" s="321"/>
      <c r="H113" s="321"/>
      <c r="I113" s="321"/>
      <c r="J113" s="321"/>
      <c r="K113" s="321"/>
      <c r="L113" s="321"/>
      <c r="M113" s="321"/>
      <c r="N113" s="425"/>
      <c r="O113" s="321"/>
      <c r="P113" s="321"/>
      <c r="Q113" s="321"/>
      <c r="R113" s="321"/>
      <c r="S113" s="321"/>
      <c r="T113" s="321"/>
      <c r="U113" s="321"/>
    </row>
    <row r="114" spans="1:21" ht="13.5" customHeight="1">
      <c r="A114" s="321"/>
      <c r="B114" s="321"/>
      <c r="C114" s="321"/>
      <c r="D114" s="321"/>
      <c r="E114" s="321"/>
      <c r="F114" s="321"/>
      <c r="G114" s="321"/>
      <c r="H114" s="321"/>
      <c r="I114" s="321"/>
      <c r="J114" s="321"/>
      <c r="K114" s="321"/>
      <c r="L114" s="321"/>
      <c r="M114" s="321"/>
      <c r="N114" s="425"/>
      <c r="O114" s="321"/>
      <c r="P114" s="321"/>
      <c r="Q114" s="321"/>
      <c r="R114" s="321"/>
      <c r="S114" s="321"/>
      <c r="T114" s="321"/>
      <c r="U114" s="321"/>
    </row>
    <row r="115" spans="1:21" ht="13.5" customHeight="1">
      <c r="A115" s="321"/>
      <c r="B115" s="321"/>
      <c r="C115" s="321"/>
      <c r="D115" s="321"/>
      <c r="E115" s="321"/>
      <c r="F115" s="321"/>
      <c r="G115" s="321"/>
      <c r="H115" s="321"/>
      <c r="I115" s="321"/>
      <c r="J115" s="321"/>
      <c r="K115" s="321"/>
      <c r="L115" s="321"/>
      <c r="M115" s="321"/>
      <c r="N115" s="425"/>
      <c r="O115" s="321"/>
      <c r="P115" s="321"/>
      <c r="Q115" s="321"/>
      <c r="R115" s="321"/>
      <c r="S115" s="321"/>
      <c r="T115" s="321"/>
      <c r="U115" s="321"/>
    </row>
    <row r="116" spans="1:21" ht="13.5" customHeight="1">
      <c r="A116" s="321"/>
      <c r="B116" s="321"/>
      <c r="C116" s="321"/>
      <c r="D116" s="321"/>
      <c r="E116" s="321"/>
      <c r="F116" s="321"/>
      <c r="G116" s="321"/>
      <c r="H116" s="321"/>
      <c r="I116" s="321"/>
      <c r="J116" s="321"/>
      <c r="K116" s="321"/>
      <c r="L116" s="321"/>
      <c r="M116" s="321"/>
      <c r="N116" s="425"/>
      <c r="O116" s="321"/>
      <c r="P116" s="321"/>
      <c r="Q116" s="321"/>
      <c r="R116" s="321"/>
      <c r="S116" s="321"/>
      <c r="T116" s="321"/>
      <c r="U116" s="321"/>
    </row>
    <row r="117" spans="1:21" ht="13.5" customHeight="1">
      <c r="A117" s="321"/>
      <c r="B117" s="321"/>
      <c r="C117" s="321"/>
      <c r="D117" s="321"/>
      <c r="E117" s="321"/>
      <c r="F117" s="321"/>
      <c r="G117" s="321"/>
      <c r="H117" s="321"/>
      <c r="I117" s="321"/>
      <c r="J117" s="321"/>
      <c r="K117" s="321"/>
      <c r="L117" s="321"/>
      <c r="M117" s="321"/>
      <c r="N117" s="425"/>
      <c r="O117" s="321"/>
      <c r="P117" s="321"/>
      <c r="Q117" s="321"/>
      <c r="R117" s="321"/>
      <c r="S117" s="321"/>
      <c r="T117" s="321"/>
      <c r="U117" s="321"/>
    </row>
    <row r="118" spans="1:21" ht="13.5" customHeight="1">
      <c r="A118" s="321"/>
      <c r="B118" s="321"/>
      <c r="C118" s="321"/>
      <c r="D118" s="321"/>
      <c r="E118" s="321"/>
      <c r="F118" s="321"/>
      <c r="G118" s="321"/>
      <c r="H118" s="321"/>
      <c r="I118" s="321"/>
      <c r="J118" s="321"/>
      <c r="K118" s="321"/>
      <c r="L118" s="321"/>
      <c r="M118" s="321"/>
      <c r="N118" s="425"/>
      <c r="O118" s="321"/>
      <c r="P118" s="321"/>
      <c r="Q118" s="321"/>
      <c r="R118" s="321"/>
      <c r="S118" s="321"/>
      <c r="T118" s="321"/>
      <c r="U118" s="321"/>
    </row>
    <row r="119" spans="1:21" ht="13.5" customHeight="1">
      <c r="A119" s="321"/>
      <c r="B119" s="321"/>
      <c r="C119" s="321"/>
      <c r="D119" s="321"/>
      <c r="E119" s="321"/>
      <c r="F119" s="321"/>
      <c r="G119" s="321"/>
      <c r="H119" s="321"/>
      <c r="I119" s="321"/>
      <c r="J119" s="321"/>
      <c r="K119" s="321"/>
      <c r="L119" s="321"/>
      <c r="M119" s="321"/>
      <c r="N119" s="425"/>
      <c r="O119" s="321"/>
      <c r="P119" s="321"/>
      <c r="Q119" s="321"/>
      <c r="R119" s="321"/>
      <c r="S119" s="321"/>
      <c r="T119" s="321"/>
      <c r="U119" s="321"/>
    </row>
    <row r="120" spans="1:21" ht="13.5" customHeight="1">
      <c r="A120" s="321"/>
      <c r="B120" s="321"/>
      <c r="C120" s="321"/>
      <c r="D120" s="321"/>
      <c r="E120" s="321"/>
      <c r="F120" s="321"/>
      <c r="G120" s="321"/>
      <c r="H120" s="321"/>
      <c r="I120" s="321"/>
      <c r="J120" s="321"/>
      <c r="K120" s="321"/>
      <c r="L120" s="321"/>
      <c r="M120" s="321"/>
      <c r="N120" s="425"/>
      <c r="O120" s="321"/>
      <c r="P120" s="321"/>
      <c r="Q120" s="321"/>
      <c r="R120" s="321"/>
      <c r="S120" s="321"/>
      <c r="T120" s="321"/>
      <c r="U120" s="321"/>
    </row>
    <row r="121" spans="1:21" ht="13.5" customHeight="1">
      <c r="A121" s="321"/>
      <c r="B121" s="321"/>
      <c r="C121" s="321"/>
      <c r="D121" s="321"/>
      <c r="E121" s="321"/>
      <c r="F121" s="321"/>
      <c r="G121" s="321"/>
      <c r="H121" s="321"/>
      <c r="I121" s="321"/>
      <c r="J121" s="321"/>
      <c r="K121" s="321"/>
      <c r="L121" s="321"/>
      <c r="M121" s="321"/>
      <c r="N121" s="425"/>
      <c r="O121" s="321"/>
      <c r="P121" s="321"/>
      <c r="Q121" s="321"/>
      <c r="R121" s="321"/>
      <c r="S121" s="321"/>
      <c r="T121" s="321"/>
      <c r="U121" s="321"/>
    </row>
    <row r="122" spans="1:21" ht="13.5" customHeight="1">
      <c r="A122" s="321"/>
      <c r="B122" s="321"/>
      <c r="C122" s="321"/>
      <c r="D122" s="321"/>
      <c r="E122" s="321"/>
      <c r="F122" s="321"/>
      <c r="G122" s="321"/>
      <c r="H122" s="321"/>
      <c r="I122" s="321"/>
      <c r="J122" s="321"/>
      <c r="K122" s="321"/>
      <c r="L122" s="321"/>
      <c r="M122" s="321"/>
      <c r="N122" s="425"/>
      <c r="O122" s="321"/>
      <c r="P122" s="321"/>
      <c r="Q122" s="321"/>
      <c r="R122" s="321"/>
      <c r="S122" s="321"/>
      <c r="T122" s="321"/>
      <c r="U122" s="321"/>
    </row>
    <row r="123" spans="1:21" ht="13.5" customHeight="1">
      <c r="A123" s="321"/>
      <c r="B123" s="321"/>
      <c r="C123" s="321"/>
      <c r="D123" s="321"/>
      <c r="E123" s="321"/>
      <c r="F123" s="321"/>
      <c r="G123" s="321"/>
      <c r="H123" s="321"/>
      <c r="I123" s="321"/>
      <c r="J123" s="321"/>
      <c r="K123" s="321"/>
      <c r="L123" s="321"/>
      <c r="M123" s="321"/>
      <c r="N123" s="425"/>
      <c r="O123" s="321"/>
      <c r="P123" s="321"/>
      <c r="Q123" s="321"/>
      <c r="R123" s="321"/>
      <c r="S123" s="321"/>
      <c r="T123" s="321"/>
      <c r="U123" s="321"/>
    </row>
    <row r="124" spans="1:21" ht="13.5" customHeight="1">
      <c r="A124" s="427"/>
      <c r="B124" s="427"/>
      <c r="C124" s="427"/>
      <c r="D124" s="427"/>
      <c r="E124" s="427"/>
      <c r="F124" s="427"/>
      <c r="G124" s="427"/>
      <c r="H124" s="427"/>
      <c r="I124" s="427"/>
      <c r="J124" s="427"/>
      <c r="K124" s="427"/>
      <c r="L124" s="427"/>
      <c r="M124" s="427"/>
      <c r="N124" s="443"/>
      <c r="O124" s="321"/>
      <c r="P124" s="321"/>
      <c r="Q124" s="321"/>
      <c r="R124" s="321"/>
      <c r="S124" s="321"/>
      <c r="T124" s="321"/>
      <c r="U124" s="321"/>
    </row>
    <row r="125" spans="1:21" ht="13.5" customHeight="1">
      <c r="A125" s="321"/>
      <c r="B125" s="321"/>
      <c r="C125" s="321"/>
      <c r="D125" s="321"/>
      <c r="E125" s="321"/>
      <c r="F125" s="321"/>
      <c r="G125" s="321"/>
      <c r="H125" s="321"/>
      <c r="I125" s="321"/>
      <c r="J125" s="321"/>
      <c r="K125" s="321"/>
      <c r="L125" s="321"/>
      <c r="M125" s="321"/>
      <c r="N125" s="321"/>
      <c r="O125" s="321"/>
      <c r="P125" s="321"/>
      <c r="Q125" s="321"/>
      <c r="R125" s="321"/>
      <c r="S125" s="321"/>
      <c r="T125" s="321"/>
      <c r="U125" s="321"/>
    </row>
    <row r="126" spans="1:21" ht="13.5" customHeight="1">
      <c r="A126" s="413" t="s">
        <v>1797</v>
      </c>
      <c r="B126" s="414" t="s">
        <v>25</v>
      </c>
      <c r="C126" s="414" t="s">
        <v>1791</v>
      </c>
      <c r="D126" s="414" t="s">
        <v>1792</v>
      </c>
      <c r="E126" s="414" t="s">
        <v>1793</v>
      </c>
      <c r="F126" s="414" t="s">
        <v>1794</v>
      </c>
      <c r="G126" s="414" t="s">
        <v>1795</v>
      </c>
      <c r="H126" s="414" t="s">
        <v>1796</v>
      </c>
      <c r="I126" s="414" t="s">
        <v>958</v>
      </c>
      <c r="J126" s="415"/>
      <c r="K126" s="415"/>
      <c r="L126" s="415"/>
      <c r="M126" s="415"/>
      <c r="N126" s="416"/>
      <c r="O126" s="321"/>
      <c r="P126" s="321"/>
      <c r="Q126" s="321"/>
      <c r="R126" s="321"/>
      <c r="S126" s="321"/>
      <c r="T126" s="321"/>
      <c r="U126" s="321"/>
    </row>
    <row r="127" spans="1:21" ht="13.5" customHeight="1">
      <c r="A127" s="417" t="s">
        <v>178</v>
      </c>
      <c r="B127" s="418" t="s">
        <v>179</v>
      </c>
      <c r="C127" s="419">
        <v>648</v>
      </c>
      <c r="D127" s="420">
        <v>0.44720496894409939</v>
      </c>
      <c r="E127" s="421">
        <v>186</v>
      </c>
      <c r="F127" s="442">
        <v>0.52394366197183095</v>
      </c>
      <c r="G127" s="423">
        <v>834</v>
      </c>
      <c r="H127" s="424">
        <v>0.46230598669623058</v>
      </c>
      <c r="I127" s="1578">
        <v>1804</v>
      </c>
      <c r="J127" s="321"/>
      <c r="K127" s="321"/>
      <c r="L127" s="321"/>
      <c r="M127" s="321"/>
      <c r="N127" s="425"/>
      <c r="O127" s="321"/>
      <c r="P127" s="321"/>
      <c r="Q127" s="321"/>
      <c r="R127" s="321"/>
      <c r="S127" s="321"/>
      <c r="T127" s="321"/>
      <c r="U127" s="321"/>
    </row>
    <row r="128" spans="1:21" ht="13.5" customHeight="1">
      <c r="A128" s="417" t="s">
        <v>181</v>
      </c>
      <c r="B128" s="321" t="s">
        <v>182</v>
      </c>
      <c r="C128" s="419">
        <v>297</v>
      </c>
      <c r="D128" s="420">
        <v>0.20496894409937888</v>
      </c>
      <c r="E128" s="421">
        <v>107</v>
      </c>
      <c r="F128" s="442">
        <v>0.30140845070422534</v>
      </c>
      <c r="G128" s="423">
        <v>404</v>
      </c>
      <c r="H128" s="424">
        <v>0.22394678492239467</v>
      </c>
      <c r="I128" s="1526"/>
      <c r="J128" s="321"/>
      <c r="K128" s="321"/>
      <c r="L128" s="321"/>
      <c r="M128" s="321"/>
      <c r="N128" s="425"/>
      <c r="O128" s="321"/>
      <c r="P128" s="321"/>
      <c r="Q128" s="321"/>
      <c r="R128" s="321"/>
      <c r="S128" s="321"/>
      <c r="T128" s="321"/>
      <c r="U128" s="321"/>
    </row>
    <row r="129" spans="1:21" ht="13.5" customHeight="1">
      <c r="A129" s="417" t="s">
        <v>184</v>
      </c>
      <c r="B129" s="321" t="s">
        <v>185</v>
      </c>
      <c r="C129" s="419">
        <v>211</v>
      </c>
      <c r="D129" s="420">
        <v>0.14561766735679779</v>
      </c>
      <c r="E129" s="421">
        <v>54</v>
      </c>
      <c r="F129" s="442">
        <v>0.15211267605633802</v>
      </c>
      <c r="G129" s="423">
        <v>265</v>
      </c>
      <c r="H129" s="424">
        <v>0.14689578713968957</v>
      </c>
      <c r="I129" s="1526"/>
      <c r="J129" s="321"/>
      <c r="K129" s="321"/>
      <c r="L129" s="321"/>
      <c r="M129" s="321"/>
      <c r="N129" s="425"/>
      <c r="O129" s="321"/>
      <c r="P129" s="321"/>
      <c r="Q129" s="321"/>
      <c r="R129" s="321"/>
      <c r="S129" s="321"/>
      <c r="T129" s="321"/>
      <c r="U129" s="321"/>
    </row>
    <row r="130" spans="1:21" ht="13.5" customHeight="1">
      <c r="A130" s="417" t="s">
        <v>187</v>
      </c>
      <c r="B130" s="321" t="s">
        <v>188</v>
      </c>
      <c r="C130" s="419">
        <v>293</v>
      </c>
      <c r="D130" s="420">
        <v>0.20220841959972394</v>
      </c>
      <c r="E130" s="421">
        <v>8</v>
      </c>
      <c r="F130" s="442">
        <v>2.2535211267605635E-2</v>
      </c>
      <c r="G130" s="423">
        <v>301</v>
      </c>
      <c r="H130" s="424">
        <v>0.16685144124168513</v>
      </c>
      <c r="I130" s="1526"/>
      <c r="J130" s="321"/>
      <c r="K130" s="321"/>
      <c r="L130" s="321"/>
      <c r="M130" s="321"/>
      <c r="N130" s="425"/>
      <c r="O130" s="321"/>
      <c r="P130" s="321"/>
      <c r="Q130" s="321"/>
      <c r="R130" s="321"/>
      <c r="S130" s="321"/>
      <c r="T130" s="321"/>
      <c r="U130" s="321"/>
    </row>
    <row r="131" spans="1:21" ht="13.5" customHeight="1">
      <c r="A131" s="417"/>
      <c r="B131" s="321"/>
      <c r="C131" s="321"/>
      <c r="D131" s="321"/>
      <c r="E131" s="321"/>
      <c r="F131" s="321"/>
      <c r="G131" s="321"/>
      <c r="H131" s="321"/>
      <c r="I131" s="321"/>
      <c r="J131" s="321"/>
      <c r="K131" s="321"/>
      <c r="L131" s="321"/>
      <c r="M131" s="321"/>
      <c r="N131" s="425"/>
      <c r="O131" s="321"/>
      <c r="P131" s="321"/>
      <c r="Q131" s="321"/>
      <c r="R131" s="321"/>
      <c r="S131" s="321"/>
      <c r="T131" s="321"/>
      <c r="U131" s="321"/>
    </row>
    <row r="132" spans="1:21" ht="13.5" customHeight="1">
      <c r="A132" s="417"/>
      <c r="B132" s="321"/>
      <c r="C132" s="321"/>
      <c r="D132" s="321"/>
      <c r="E132" s="321"/>
      <c r="F132" s="321"/>
      <c r="G132" s="321"/>
      <c r="H132" s="321"/>
      <c r="I132" s="321"/>
      <c r="J132" s="321"/>
      <c r="K132" s="321"/>
      <c r="L132" s="321"/>
      <c r="M132" s="321"/>
      <c r="N132" s="425"/>
      <c r="O132" s="321"/>
      <c r="P132" s="321"/>
      <c r="Q132" s="321"/>
      <c r="R132" s="321"/>
      <c r="S132" s="321"/>
      <c r="T132" s="321"/>
      <c r="U132" s="321"/>
    </row>
    <row r="133" spans="1:21" ht="13.5" customHeight="1">
      <c r="A133" s="417"/>
      <c r="B133" s="321"/>
      <c r="C133" s="321"/>
      <c r="D133" s="321"/>
      <c r="E133" s="321"/>
      <c r="F133" s="321"/>
      <c r="G133" s="321"/>
      <c r="H133" s="321"/>
      <c r="I133" s="321"/>
      <c r="J133" s="321"/>
      <c r="K133" s="321"/>
      <c r="L133" s="321"/>
      <c r="M133" s="321"/>
      <c r="N133" s="425"/>
      <c r="O133" s="321"/>
      <c r="P133" s="321"/>
      <c r="Q133" s="321"/>
      <c r="R133" s="321"/>
      <c r="S133" s="321"/>
      <c r="T133" s="321"/>
      <c r="U133" s="321"/>
    </row>
    <row r="134" spans="1:21" ht="13.5" customHeight="1">
      <c r="A134" s="417"/>
      <c r="B134" s="321"/>
      <c r="C134" s="321"/>
      <c r="D134" s="321"/>
      <c r="E134" s="321"/>
      <c r="F134" s="321"/>
      <c r="G134" s="321"/>
      <c r="H134" s="321"/>
      <c r="I134" s="321"/>
      <c r="J134" s="321"/>
      <c r="K134" s="321"/>
      <c r="L134" s="321"/>
      <c r="M134" s="321"/>
      <c r="N134" s="425"/>
      <c r="O134" s="321"/>
      <c r="P134" s="321"/>
      <c r="Q134" s="321"/>
      <c r="R134" s="321"/>
      <c r="S134" s="321"/>
      <c r="T134" s="321"/>
      <c r="U134" s="321"/>
    </row>
    <row r="135" spans="1:21" ht="13.5" customHeight="1">
      <c r="A135" s="417"/>
      <c r="B135" s="321"/>
      <c r="C135" s="321"/>
      <c r="D135" s="321"/>
      <c r="E135" s="321"/>
      <c r="F135" s="321"/>
      <c r="G135" s="321"/>
      <c r="H135" s="321"/>
      <c r="I135" s="321"/>
      <c r="J135" s="321"/>
      <c r="K135" s="321"/>
      <c r="L135" s="321"/>
      <c r="M135" s="321"/>
      <c r="N135" s="425"/>
      <c r="O135" s="321"/>
      <c r="P135" s="321"/>
      <c r="Q135" s="321"/>
      <c r="R135" s="321"/>
      <c r="S135" s="321"/>
      <c r="T135" s="321"/>
      <c r="U135" s="321"/>
    </row>
    <row r="136" spans="1:21" ht="13.5" customHeight="1">
      <c r="A136" s="417"/>
      <c r="B136" s="321"/>
      <c r="C136" s="321"/>
      <c r="D136" s="321"/>
      <c r="E136" s="321"/>
      <c r="F136" s="321"/>
      <c r="G136" s="321"/>
      <c r="H136" s="321"/>
      <c r="I136" s="321"/>
      <c r="J136" s="321"/>
      <c r="K136" s="321"/>
      <c r="L136" s="321"/>
      <c r="M136" s="321"/>
      <c r="N136" s="425"/>
      <c r="O136" s="321"/>
      <c r="P136" s="321"/>
      <c r="Q136" s="321"/>
      <c r="R136" s="321"/>
      <c r="S136" s="321"/>
      <c r="T136" s="321"/>
      <c r="U136" s="321"/>
    </row>
    <row r="137" spans="1:21" ht="13.5" customHeight="1">
      <c r="A137" s="417"/>
      <c r="B137" s="321"/>
      <c r="C137" s="321"/>
      <c r="D137" s="321"/>
      <c r="E137" s="321"/>
      <c r="F137" s="321"/>
      <c r="G137" s="321"/>
      <c r="H137" s="321"/>
      <c r="I137" s="321"/>
      <c r="J137" s="321"/>
      <c r="K137" s="321"/>
      <c r="L137" s="321"/>
      <c r="M137" s="321"/>
      <c r="N137" s="425"/>
      <c r="O137" s="321"/>
      <c r="P137" s="321"/>
      <c r="Q137" s="321"/>
      <c r="R137" s="321"/>
      <c r="S137" s="321"/>
      <c r="T137" s="321"/>
      <c r="U137" s="321"/>
    </row>
    <row r="138" spans="1:21" ht="13.5" customHeight="1">
      <c r="A138" s="417"/>
      <c r="B138" s="321"/>
      <c r="C138" s="321"/>
      <c r="D138" s="321"/>
      <c r="E138" s="321"/>
      <c r="F138" s="321"/>
      <c r="G138" s="321"/>
      <c r="H138" s="321"/>
      <c r="I138" s="321"/>
      <c r="J138" s="321"/>
      <c r="K138" s="321"/>
      <c r="L138" s="321"/>
      <c r="M138" s="321"/>
      <c r="N138" s="425"/>
      <c r="O138" s="321"/>
      <c r="P138" s="321"/>
      <c r="Q138" s="321"/>
      <c r="R138" s="321"/>
      <c r="S138" s="321"/>
      <c r="T138" s="321"/>
      <c r="U138" s="321"/>
    </row>
    <row r="139" spans="1:21" ht="13.5" customHeight="1">
      <c r="A139" s="417"/>
      <c r="B139" s="321"/>
      <c r="C139" s="321"/>
      <c r="D139" s="321"/>
      <c r="E139" s="321"/>
      <c r="F139" s="321"/>
      <c r="G139" s="321"/>
      <c r="H139" s="321"/>
      <c r="I139" s="321"/>
      <c r="J139" s="321"/>
      <c r="K139" s="321"/>
      <c r="L139" s="321"/>
      <c r="M139" s="321"/>
      <c r="N139" s="425"/>
      <c r="O139" s="321"/>
      <c r="P139" s="321"/>
      <c r="Q139" s="321"/>
      <c r="R139" s="321"/>
      <c r="S139" s="321"/>
      <c r="T139" s="321"/>
      <c r="U139" s="321"/>
    </row>
    <row r="140" spans="1:21" ht="13.5" customHeight="1">
      <c r="A140" s="417"/>
      <c r="B140" s="321"/>
      <c r="C140" s="321"/>
      <c r="D140" s="321"/>
      <c r="E140" s="321"/>
      <c r="F140" s="321"/>
      <c r="G140" s="321"/>
      <c r="H140" s="321"/>
      <c r="I140" s="321"/>
      <c r="J140" s="321"/>
      <c r="K140" s="321"/>
      <c r="L140" s="321"/>
      <c r="M140" s="321"/>
      <c r="N140" s="425"/>
      <c r="O140" s="321"/>
      <c r="P140" s="321"/>
      <c r="Q140" s="321"/>
      <c r="R140" s="321"/>
      <c r="S140" s="321"/>
      <c r="T140" s="321"/>
      <c r="U140" s="321"/>
    </row>
    <row r="141" spans="1:21" ht="13.5" customHeight="1">
      <c r="A141" s="417"/>
      <c r="B141" s="321"/>
      <c r="C141" s="321"/>
      <c r="D141" s="321"/>
      <c r="E141" s="321"/>
      <c r="F141" s="321"/>
      <c r="G141" s="321"/>
      <c r="H141" s="321"/>
      <c r="I141" s="321"/>
      <c r="J141" s="321"/>
      <c r="K141" s="321"/>
      <c r="L141" s="321"/>
      <c r="M141" s="321"/>
      <c r="N141" s="425"/>
      <c r="O141" s="321"/>
      <c r="P141" s="321"/>
      <c r="Q141" s="321"/>
      <c r="R141" s="321"/>
      <c r="S141" s="321"/>
      <c r="T141" s="321"/>
      <c r="U141" s="321"/>
    </row>
    <row r="142" spans="1:21" ht="13.5" customHeight="1">
      <c r="A142" s="417"/>
      <c r="B142" s="321"/>
      <c r="C142" s="321"/>
      <c r="D142" s="321"/>
      <c r="E142" s="321"/>
      <c r="F142" s="321"/>
      <c r="G142" s="321"/>
      <c r="H142" s="321"/>
      <c r="I142" s="321"/>
      <c r="J142" s="321"/>
      <c r="K142" s="321"/>
      <c r="L142" s="321"/>
      <c r="M142" s="321"/>
      <c r="N142" s="425"/>
      <c r="O142" s="321"/>
      <c r="P142" s="321"/>
      <c r="Q142" s="321"/>
      <c r="R142" s="321"/>
      <c r="S142" s="321"/>
      <c r="T142" s="321"/>
      <c r="U142" s="321"/>
    </row>
    <row r="143" spans="1:21" ht="13.5" customHeight="1">
      <c r="A143" s="417"/>
      <c r="B143" s="321"/>
      <c r="C143" s="321"/>
      <c r="D143" s="321"/>
      <c r="E143" s="321"/>
      <c r="F143" s="321"/>
      <c r="G143" s="321"/>
      <c r="H143" s="321"/>
      <c r="I143" s="321"/>
      <c r="J143" s="321"/>
      <c r="K143" s="321"/>
      <c r="L143" s="321"/>
      <c r="M143" s="321"/>
      <c r="N143" s="425"/>
      <c r="O143" s="321"/>
      <c r="P143" s="321"/>
      <c r="Q143" s="321"/>
      <c r="R143" s="321"/>
      <c r="S143" s="321"/>
      <c r="T143" s="321"/>
      <c r="U143" s="321"/>
    </row>
    <row r="144" spans="1:21" ht="13.5" customHeight="1">
      <c r="A144" s="426"/>
      <c r="B144" s="427"/>
      <c r="C144" s="427"/>
      <c r="D144" s="427"/>
      <c r="E144" s="427"/>
      <c r="F144" s="427"/>
      <c r="G144" s="427"/>
      <c r="H144" s="427"/>
      <c r="I144" s="427"/>
      <c r="J144" s="427"/>
      <c r="K144" s="427"/>
      <c r="L144" s="427"/>
      <c r="M144" s="427"/>
      <c r="N144" s="443"/>
      <c r="O144" s="321"/>
      <c r="P144" s="321"/>
      <c r="Q144" s="321"/>
      <c r="R144" s="321"/>
      <c r="S144" s="321"/>
      <c r="T144" s="321"/>
      <c r="U144" s="321"/>
    </row>
    <row r="145" spans="1:21" ht="13.5" customHeight="1">
      <c r="A145" s="321"/>
      <c r="B145" s="321"/>
      <c r="C145" s="321"/>
      <c r="D145" s="321"/>
      <c r="E145" s="321"/>
      <c r="F145" s="321"/>
      <c r="G145" s="321"/>
      <c r="H145" s="321"/>
      <c r="I145" s="321"/>
      <c r="J145" s="321"/>
      <c r="K145" s="321"/>
      <c r="L145" s="321"/>
      <c r="M145" s="321"/>
      <c r="N145" s="321"/>
      <c r="O145" s="321"/>
      <c r="P145" s="321"/>
      <c r="Q145" s="321"/>
      <c r="R145" s="321"/>
      <c r="S145" s="321"/>
      <c r="T145" s="321"/>
      <c r="U145" s="321"/>
    </row>
    <row r="146" spans="1:21" ht="13.5" customHeight="1">
      <c r="A146" s="445" t="s">
        <v>1797</v>
      </c>
      <c r="B146" s="446" t="s">
        <v>25</v>
      </c>
      <c r="C146" s="446" t="s">
        <v>1791</v>
      </c>
      <c r="D146" s="446" t="s">
        <v>1792</v>
      </c>
      <c r="E146" s="446" t="s">
        <v>1793</v>
      </c>
      <c r="F146" s="446" t="s">
        <v>1794</v>
      </c>
      <c r="G146" s="446" t="s">
        <v>1795</v>
      </c>
      <c r="H146" s="446" t="s">
        <v>1796</v>
      </c>
      <c r="I146" s="446" t="s">
        <v>958</v>
      </c>
      <c r="J146" s="414" t="s">
        <v>1804</v>
      </c>
      <c r="K146" s="415"/>
      <c r="L146" s="415"/>
      <c r="M146" s="415"/>
      <c r="N146" s="415"/>
      <c r="O146" s="415"/>
      <c r="P146" s="415"/>
      <c r="Q146" s="415"/>
      <c r="R146" s="415"/>
      <c r="S146" s="415"/>
      <c r="T146" s="416"/>
      <c r="U146" s="321"/>
    </row>
    <row r="147" spans="1:21" ht="13.5" customHeight="1">
      <c r="A147" s="447">
        <v>220201501</v>
      </c>
      <c r="B147" s="448" t="s">
        <v>114</v>
      </c>
      <c r="C147" s="449">
        <v>42</v>
      </c>
      <c r="D147" s="450">
        <v>3.058994901675164E-2</v>
      </c>
      <c r="E147" s="449">
        <v>12</v>
      </c>
      <c r="F147" s="450">
        <v>3.5820895522388062E-2</v>
      </c>
      <c r="G147" s="451">
        <v>54</v>
      </c>
      <c r="H147" s="452">
        <v>3.161592505854801E-2</v>
      </c>
      <c r="I147" s="1580">
        <v>1708</v>
      </c>
      <c r="J147" s="321" t="s">
        <v>23611</v>
      </c>
      <c r="K147" s="321"/>
      <c r="L147" s="321"/>
      <c r="M147" s="321"/>
      <c r="N147" s="321"/>
      <c r="O147" s="321"/>
      <c r="P147" s="321"/>
      <c r="Q147" s="321"/>
      <c r="R147" s="321"/>
      <c r="S147" s="321"/>
      <c r="T147" s="425"/>
      <c r="U147" s="321"/>
    </row>
    <row r="148" spans="1:21" ht="13.5" customHeight="1">
      <c r="A148" s="453">
        <v>220601501</v>
      </c>
      <c r="B148" s="454" t="s">
        <v>116</v>
      </c>
      <c r="C148" s="455">
        <v>0</v>
      </c>
      <c r="D148" s="456">
        <v>0</v>
      </c>
      <c r="E148" s="457">
        <v>0</v>
      </c>
      <c r="F148" s="456">
        <v>0</v>
      </c>
      <c r="G148" s="455">
        <v>0</v>
      </c>
      <c r="H148" s="458">
        <v>0</v>
      </c>
      <c r="I148" s="1524"/>
      <c r="J148" s="321" t="s">
        <v>23612</v>
      </c>
      <c r="K148" s="321"/>
      <c r="L148" s="321"/>
      <c r="M148" s="321"/>
      <c r="N148" s="321"/>
      <c r="O148" s="321"/>
      <c r="P148" s="321"/>
      <c r="Q148" s="321"/>
      <c r="R148" s="321"/>
      <c r="S148" s="321"/>
      <c r="T148" s="425"/>
      <c r="U148" s="321"/>
    </row>
    <row r="149" spans="1:21" ht="13.5" customHeight="1">
      <c r="A149" s="447">
        <v>280201239</v>
      </c>
      <c r="B149" s="448" t="s">
        <v>118</v>
      </c>
      <c r="C149" s="451">
        <v>80</v>
      </c>
      <c r="D149" s="450">
        <v>5.8266569555717407E-2</v>
      </c>
      <c r="E149" s="449">
        <v>16</v>
      </c>
      <c r="F149" s="450">
        <v>4.7761194029850747E-2</v>
      </c>
      <c r="G149" s="455">
        <v>96</v>
      </c>
      <c r="H149" s="452">
        <v>5.6206088992974239E-2</v>
      </c>
      <c r="I149" s="1524"/>
      <c r="J149" s="321" t="s">
        <v>23613</v>
      </c>
      <c r="K149" s="321"/>
      <c r="L149" s="321">
        <v>0.5</v>
      </c>
      <c r="M149" s="321">
        <v>192</v>
      </c>
      <c r="N149" s="321">
        <v>134.39999999999998</v>
      </c>
      <c r="O149" s="321"/>
      <c r="P149" s="321"/>
      <c r="Q149" s="321"/>
      <c r="R149" s="321"/>
      <c r="S149" s="321"/>
      <c r="T149" s="425"/>
      <c r="U149" s="321"/>
    </row>
    <row r="150" spans="1:21" ht="13.5" customHeight="1">
      <c r="A150" s="453">
        <v>220201079</v>
      </c>
      <c r="B150" s="454" t="s">
        <v>120</v>
      </c>
      <c r="C150" s="455">
        <v>36</v>
      </c>
      <c r="D150" s="456">
        <v>2.6219956300072834E-2</v>
      </c>
      <c r="E150" s="457">
        <v>20</v>
      </c>
      <c r="F150" s="456">
        <v>5.9701492537313432E-2</v>
      </c>
      <c r="G150" s="455">
        <v>56</v>
      </c>
      <c r="H150" s="458">
        <v>3.2786885245901641E-2</v>
      </c>
      <c r="I150" s="1524"/>
      <c r="J150" s="321" t="s">
        <v>23612</v>
      </c>
      <c r="K150" s="321"/>
      <c r="L150" s="321"/>
      <c r="M150" s="321"/>
      <c r="N150" s="321"/>
      <c r="O150" s="321"/>
      <c r="P150" s="321"/>
      <c r="Q150" s="321"/>
      <c r="R150" s="321"/>
      <c r="S150" s="321"/>
      <c r="T150" s="425"/>
      <c r="U150" s="321"/>
    </row>
    <row r="151" spans="1:21" ht="13.5" customHeight="1">
      <c r="A151" s="447">
        <v>240201524</v>
      </c>
      <c r="B151" s="448" t="s">
        <v>122</v>
      </c>
      <c r="C151" s="451">
        <v>22</v>
      </c>
      <c r="D151" s="450">
        <v>1.6023306627822288E-2</v>
      </c>
      <c r="E151" s="449">
        <v>4</v>
      </c>
      <c r="F151" s="450">
        <v>1.1940298507462687E-2</v>
      </c>
      <c r="G151" s="451">
        <v>26</v>
      </c>
      <c r="H151" s="452">
        <v>1.5222482435597189E-2</v>
      </c>
      <c r="I151" s="1524"/>
      <c r="J151" s="321" t="s">
        <v>23614</v>
      </c>
      <c r="K151" s="321"/>
      <c r="L151" s="321"/>
      <c r="M151" s="321"/>
      <c r="N151" s="321"/>
      <c r="O151" s="321"/>
      <c r="P151" s="321"/>
      <c r="Q151" s="321"/>
      <c r="R151" s="321"/>
      <c r="S151" s="321"/>
      <c r="T151" s="425"/>
      <c r="U151" s="321"/>
    </row>
    <row r="152" spans="1:21" ht="13.5" customHeight="1">
      <c r="A152" s="453">
        <v>210201501</v>
      </c>
      <c r="B152" s="454" t="s">
        <v>124</v>
      </c>
      <c r="C152" s="455">
        <v>0</v>
      </c>
      <c r="D152" s="456">
        <v>0</v>
      </c>
      <c r="E152" s="457">
        <v>0</v>
      </c>
      <c r="F152" s="456">
        <v>0</v>
      </c>
      <c r="G152" s="455">
        <v>0</v>
      </c>
      <c r="H152" s="458">
        <v>0</v>
      </c>
      <c r="I152" s="1524"/>
      <c r="J152" s="321" t="s">
        <v>23612</v>
      </c>
      <c r="K152" s="321"/>
      <c r="L152" s="321"/>
      <c r="M152" s="321"/>
      <c r="N152" s="321"/>
      <c r="O152" s="321"/>
      <c r="P152" s="321"/>
      <c r="Q152" s="321"/>
      <c r="R152" s="321"/>
      <c r="S152" s="321"/>
      <c r="T152" s="425"/>
      <c r="U152" s="321"/>
    </row>
    <row r="153" spans="1:21" ht="13.5" customHeight="1">
      <c r="A153" s="447">
        <v>240201526</v>
      </c>
      <c r="B153" s="448" t="s">
        <v>126</v>
      </c>
      <c r="C153" s="451">
        <v>28</v>
      </c>
      <c r="D153" s="450">
        <v>2.0393299344501091E-2</v>
      </c>
      <c r="E153" s="449">
        <v>0</v>
      </c>
      <c r="F153" s="450">
        <v>0</v>
      </c>
      <c r="G153" s="451">
        <v>28</v>
      </c>
      <c r="H153" s="452">
        <v>1.6393442622950821E-2</v>
      </c>
      <c r="I153" s="1524"/>
      <c r="J153" s="321" t="s">
        <v>23614</v>
      </c>
      <c r="K153" s="321"/>
      <c r="L153" s="321"/>
      <c r="M153" s="321"/>
      <c r="N153" s="321"/>
      <c r="O153" s="321"/>
      <c r="P153" s="321"/>
      <c r="Q153" s="321"/>
      <c r="R153" s="321"/>
      <c r="S153" s="321"/>
      <c r="T153" s="425"/>
      <c r="U153" s="321"/>
    </row>
    <row r="154" spans="1:21" ht="13.5" customHeight="1">
      <c r="A154" s="459">
        <v>230101507</v>
      </c>
      <c r="B154" s="454" t="s">
        <v>128</v>
      </c>
      <c r="C154" s="455">
        <v>0</v>
      </c>
      <c r="D154" s="456">
        <v>0</v>
      </c>
      <c r="E154" s="457">
        <v>0</v>
      </c>
      <c r="F154" s="456">
        <v>0</v>
      </c>
      <c r="G154" s="455">
        <v>0</v>
      </c>
      <c r="H154" s="458">
        <v>0</v>
      </c>
      <c r="I154" s="1524"/>
      <c r="J154" s="321" t="s">
        <v>23612</v>
      </c>
      <c r="K154" s="321"/>
      <c r="L154" s="321"/>
      <c r="M154" s="321"/>
      <c r="N154" s="321"/>
      <c r="O154" s="321"/>
      <c r="P154" s="321"/>
      <c r="Q154" s="321"/>
      <c r="R154" s="321"/>
      <c r="S154" s="321"/>
      <c r="T154" s="425"/>
      <c r="U154" s="321"/>
    </row>
    <row r="155" spans="1:21" ht="13.5" customHeight="1">
      <c r="A155" s="460">
        <v>240201529</v>
      </c>
      <c r="B155" s="448" t="s">
        <v>130</v>
      </c>
      <c r="C155" s="451">
        <v>32</v>
      </c>
      <c r="D155" s="450">
        <v>2.3306627822286964E-2</v>
      </c>
      <c r="E155" s="449">
        <v>11</v>
      </c>
      <c r="F155" s="450">
        <v>3.2835820895522387E-2</v>
      </c>
      <c r="G155" s="451">
        <v>43</v>
      </c>
      <c r="H155" s="452">
        <v>2.5175644028103045E-2</v>
      </c>
      <c r="I155" s="1524"/>
      <c r="J155" s="321" t="s">
        <v>23611</v>
      </c>
      <c r="K155" s="321"/>
      <c r="L155" s="461" t="s">
        <v>1805</v>
      </c>
      <c r="M155" s="461" t="s">
        <v>1806</v>
      </c>
      <c r="N155" s="461" t="s">
        <v>1807</v>
      </c>
      <c r="O155" s="461" t="s">
        <v>1808</v>
      </c>
      <c r="P155" s="321"/>
      <c r="Q155" s="321"/>
      <c r="R155" s="321"/>
      <c r="S155" s="321"/>
      <c r="T155" s="425"/>
      <c r="U155" s="321"/>
    </row>
    <row r="156" spans="1:21" ht="13.5" customHeight="1">
      <c r="A156" s="459">
        <v>240202501</v>
      </c>
      <c r="B156" s="454" t="s">
        <v>1809</v>
      </c>
      <c r="C156" s="455">
        <v>240</v>
      </c>
      <c r="D156" s="456">
        <v>0.17479970866715222</v>
      </c>
      <c r="E156" s="457">
        <v>82</v>
      </c>
      <c r="F156" s="456">
        <v>0.24477611940298508</v>
      </c>
      <c r="G156" s="455">
        <v>322</v>
      </c>
      <c r="H156" s="458">
        <v>0.18852459016393441</v>
      </c>
      <c r="I156" s="1524"/>
      <c r="J156" s="321" t="s">
        <v>23612</v>
      </c>
      <c r="K156" s="321"/>
      <c r="L156" s="412">
        <v>192</v>
      </c>
      <c r="M156" s="412">
        <v>120</v>
      </c>
      <c r="N156" s="412">
        <v>70</v>
      </c>
      <c r="O156" s="412">
        <v>382</v>
      </c>
      <c r="P156" s="321"/>
      <c r="Q156" s="321"/>
      <c r="R156" s="321"/>
      <c r="S156" s="321"/>
      <c r="T156" s="425"/>
      <c r="U156" s="321"/>
    </row>
    <row r="157" spans="1:21" ht="13.5" customHeight="1">
      <c r="A157" s="460">
        <v>240201064</v>
      </c>
      <c r="B157" s="448" t="s">
        <v>134</v>
      </c>
      <c r="C157" s="451">
        <v>44</v>
      </c>
      <c r="D157" s="450">
        <v>3.2046613255644577E-2</v>
      </c>
      <c r="E157" s="449">
        <v>8</v>
      </c>
      <c r="F157" s="450">
        <v>2.3880597014925373E-2</v>
      </c>
      <c r="G157" s="451">
        <v>52</v>
      </c>
      <c r="H157" s="452">
        <v>3.0444964871194378E-2</v>
      </c>
      <c r="I157" s="1524"/>
      <c r="J157" s="321" t="s">
        <v>23611</v>
      </c>
      <c r="K157" s="321"/>
      <c r="L157" s="412"/>
      <c r="M157" s="412"/>
      <c r="N157" s="412"/>
      <c r="O157" s="412"/>
      <c r="P157" s="321"/>
      <c r="Q157" s="321"/>
      <c r="R157" s="321"/>
      <c r="S157" s="321"/>
      <c r="T157" s="425"/>
      <c r="U157" s="321"/>
    </row>
    <row r="158" spans="1:21" ht="13.5" customHeight="1">
      <c r="A158" s="459">
        <v>280201221</v>
      </c>
      <c r="B158" s="454" t="s">
        <v>136</v>
      </c>
      <c r="C158" s="455">
        <v>72</v>
      </c>
      <c r="D158" s="456">
        <v>5.2439912600145668E-2</v>
      </c>
      <c r="E158" s="457">
        <v>52</v>
      </c>
      <c r="F158" s="456">
        <v>0.15522388059701492</v>
      </c>
      <c r="G158" s="455">
        <v>124</v>
      </c>
      <c r="H158" s="458">
        <v>7.2599531615925056E-2</v>
      </c>
      <c r="I158" s="1524"/>
      <c r="J158" s="321" t="s">
        <v>23612</v>
      </c>
      <c r="K158" s="321"/>
      <c r="L158" s="412">
        <v>1</v>
      </c>
      <c r="M158" s="412" t="s">
        <v>151</v>
      </c>
      <c r="N158" s="412">
        <v>4</v>
      </c>
      <c r="O158" s="412"/>
      <c r="P158" s="321"/>
      <c r="Q158" s="321"/>
      <c r="R158" s="321"/>
      <c r="S158" s="321"/>
      <c r="T158" s="425"/>
      <c r="U158" s="321"/>
    </row>
    <row r="159" spans="1:21" ht="13.5" customHeight="1">
      <c r="A159" s="460">
        <v>230101239</v>
      </c>
      <c r="B159" s="448" t="s">
        <v>138</v>
      </c>
      <c r="C159" s="451">
        <v>154</v>
      </c>
      <c r="D159" s="450">
        <v>0.11216314639475601</v>
      </c>
      <c r="E159" s="449">
        <v>1</v>
      </c>
      <c r="F159" s="450">
        <v>2.9850746268656717E-3</v>
      </c>
      <c r="G159" s="451">
        <v>155</v>
      </c>
      <c r="H159" s="452">
        <v>9.0749414519906327E-2</v>
      </c>
      <c r="I159" s="1524"/>
      <c r="J159" s="321" t="s">
        <v>23614</v>
      </c>
      <c r="K159" s="321"/>
      <c r="L159" s="412">
        <v>2</v>
      </c>
      <c r="M159" s="412" t="s">
        <v>1810</v>
      </c>
      <c r="N159" s="412">
        <v>4</v>
      </c>
      <c r="O159" s="412"/>
      <c r="P159" s="321"/>
      <c r="Q159" s="321"/>
      <c r="R159" s="321"/>
      <c r="S159" s="321"/>
      <c r="T159" s="425"/>
      <c r="U159" s="321"/>
    </row>
    <row r="160" spans="1:21" ht="13.5" customHeight="1">
      <c r="A160" s="453">
        <v>240201528</v>
      </c>
      <c r="B160" s="454" t="s">
        <v>140</v>
      </c>
      <c r="C160" s="455">
        <v>68</v>
      </c>
      <c r="D160" s="456">
        <v>4.9526584122359794E-2</v>
      </c>
      <c r="E160" s="457">
        <v>28</v>
      </c>
      <c r="F160" s="456">
        <v>8.3582089552238809E-2</v>
      </c>
      <c r="G160" s="455">
        <v>96</v>
      </c>
      <c r="H160" s="458">
        <v>5.6206088992974239E-2</v>
      </c>
      <c r="I160" s="1524"/>
      <c r="J160" s="321" t="s">
        <v>23612</v>
      </c>
      <c r="K160" s="321"/>
      <c r="L160" s="412">
        <v>3</v>
      </c>
      <c r="M160" s="412" t="s">
        <v>1811</v>
      </c>
      <c r="N160" s="412">
        <v>4</v>
      </c>
      <c r="O160" s="412"/>
      <c r="P160" s="321"/>
      <c r="Q160" s="321"/>
      <c r="R160" s="321"/>
      <c r="S160" s="321"/>
      <c r="T160" s="425"/>
      <c r="U160" s="321"/>
    </row>
    <row r="161" spans="1:21" ht="13.5" customHeight="1">
      <c r="A161" s="447">
        <v>280201214</v>
      </c>
      <c r="B161" s="448" t="s">
        <v>142</v>
      </c>
      <c r="C161" s="451">
        <v>81</v>
      </c>
      <c r="D161" s="450">
        <v>5.8994901675163872E-2</v>
      </c>
      <c r="E161" s="449">
        <v>63</v>
      </c>
      <c r="F161" s="450">
        <v>0.18805970149253731</v>
      </c>
      <c r="G161" s="451">
        <v>144</v>
      </c>
      <c r="H161" s="452">
        <v>8.4309133489461355E-2</v>
      </c>
      <c r="I161" s="1524"/>
      <c r="J161" s="321" t="s">
        <v>23613</v>
      </c>
      <c r="K161" s="321"/>
      <c r="L161" s="412"/>
      <c r="M161" s="412" t="s">
        <v>1812</v>
      </c>
      <c r="N161" s="412">
        <v>42</v>
      </c>
      <c r="O161" s="412"/>
      <c r="P161" s="321"/>
      <c r="Q161" s="321"/>
      <c r="R161" s="321"/>
      <c r="S161" s="321"/>
      <c r="T161" s="425"/>
      <c r="U161" s="321"/>
    </row>
    <row r="162" spans="1:21" ht="13.5" customHeight="1">
      <c r="A162" s="453">
        <v>240201530</v>
      </c>
      <c r="B162" s="454" t="s">
        <v>144</v>
      </c>
      <c r="C162" s="455">
        <v>0</v>
      </c>
      <c r="D162" s="456">
        <v>0</v>
      </c>
      <c r="E162" s="457">
        <v>0</v>
      </c>
      <c r="F162" s="456">
        <v>0</v>
      </c>
      <c r="G162" s="455">
        <v>0</v>
      </c>
      <c r="H162" s="458">
        <v>0</v>
      </c>
      <c r="I162" s="1524"/>
      <c r="J162" s="321" t="s">
        <v>23612</v>
      </c>
      <c r="K162" s="321"/>
      <c r="L162" s="412">
        <v>4</v>
      </c>
      <c r="M162" s="412" t="s">
        <v>1813</v>
      </c>
      <c r="N162" s="412">
        <v>4</v>
      </c>
      <c r="O162" s="412"/>
      <c r="P162" s="321"/>
      <c r="Q162" s="321"/>
      <c r="R162" s="321"/>
      <c r="S162" s="321"/>
      <c r="T162" s="425"/>
      <c r="U162" s="321"/>
    </row>
    <row r="163" spans="1:21" ht="13.5" customHeight="1">
      <c r="A163" s="447">
        <v>999999999</v>
      </c>
      <c r="B163" s="448" t="s">
        <v>146</v>
      </c>
      <c r="C163" s="451">
        <v>0</v>
      </c>
      <c r="D163" s="450">
        <v>0</v>
      </c>
      <c r="E163" s="449">
        <v>0</v>
      </c>
      <c r="F163" s="450">
        <v>0</v>
      </c>
      <c r="G163" s="451">
        <v>0</v>
      </c>
      <c r="H163" s="452">
        <v>0</v>
      </c>
      <c r="I163" s="1524"/>
      <c r="J163" s="321" t="s">
        <v>23612</v>
      </c>
      <c r="K163" s="321"/>
      <c r="L163" s="412">
        <v>5</v>
      </c>
      <c r="M163" s="412" t="s">
        <v>1814</v>
      </c>
      <c r="N163" s="412">
        <v>4</v>
      </c>
      <c r="O163" s="412"/>
      <c r="P163" s="321"/>
      <c r="Q163" s="321"/>
      <c r="R163" s="321"/>
      <c r="S163" s="321"/>
      <c r="T163" s="425"/>
      <c r="U163" s="321"/>
    </row>
    <row r="164" spans="1:21" ht="13.5" customHeight="1">
      <c r="A164" s="453">
        <v>280201225</v>
      </c>
      <c r="B164" s="454" t="s">
        <v>147</v>
      </c>
      <c r="C164" s="455">
        <v>285</v>
      </c>
      <c r="D164" s="456">
        <v>0.20757465404224326</v>
      </c>
      <c r="E164" s="457">
        <v>0</v>
      </c>
      <c r="F164" s="456">
        <v>0</v>
      </c>
      <c r="G164" s="455">
        <v>285</v>
      </c>
      <c r="H164" s="458">
        <v>0.16686182669789226</v>
      </c>
      <c r="I164" s="1524"/>
      <c r="J164" s="321" t="s">
        <v>23612</v>
      </c>
      <c r="K164" s="321"/>
      <c r="L164" s="412">
        <v>6</v>
      </c>
      <c r="M164" s="412" t="s">
        <v>134</v>
      </c>
      <c r="N164" s="412">
        <v>4</v>
      </c>
      <c r="O164" s="412"/>
      <c r="P164" s="321"/>
      <c r="Q164" s="321"/>
      <c r="R164" s="321"/>
      <c r="S164" s="321"/>
      <c r="T164" s="425"/>
      <c r="U164" s="321"/>
    </row>
    <row r="165" spans="1:21" ht="13.5" customHeight="1">
      <c r="A165" s="460">
        <v>280201226</v>
      </c>
      <c r="B165" s="448" t="s">
        <v>149</v>
      </c>
      <c r="C165" s="451">
        <v>189</v>
      </c>
      <c r="D165" s="450">
        <v>0.13765477057538236</v>
      </c>
      <c r="E165" s="449">
        <v>38</v>
      </c>
      <c r="F165" s="450">
        <v>0.11343283582089553</v>
      </c>
      <c r="G165" s="451">
        <v>227</v>
      </c>
      <c r="H165" s="452">
        <v>0.13290398126463701</v>
      </c>
      <c r="I165" s="1524"/>
      <c r="J165" s="321" t="s">
        <v>23614</v>
      </c>
      <c r="K165" s="321"/>
      <c r="L165" s="412"/>
      <c r="M165" s="412"/>
      <c r="N165" s="412"/>
      <c r="O165" s="412"/>
      <c r="P165" s="321"/>
      <c r="Q165" s="321"/>
      <c r="R165" s="321"/>
      <c r="S165" s="321"/>
      <c r="T165" s="425"/>
      <c r="U165" s="321"/>
    </row>
    <row r="166" spans="1:21" ht="13.5" customHeight="1">
      <c r="A166" s="459">
        <v>220501046</v>
      </c>
      <c r="B166" s="454" t="s">
        <v>1815</v>
      </c>
      <c r="C166" s="455">
        <v>0</v>
      </c>
      <c r="D166" s="456">
        <v>0</v>
      </c>
      <c r="E166" s="457">
        <v>0</v>
      </c>
      <c r="F166" s="456">
        <v>0</v>
      </c>
      <c r="G166" s="455">
        <v>0</v>
      </c>
      <c r="H166" s="458">
        <v>0</v>
      </c>
      <c r="I166" s="1524"/>
      <c r="J166" s="321" t="s">
        <v>23612</v>
      </c>
      <c r="K166" s="321"/>
      <c r="L166" s="412"/>
      <c r="M166" s="412" t="s">
        <v>1808</v>
      </c>
      <c r="N166" s="412">
        <v>66</v>
      </c>
      <c r="O166" s="412"/>
      <c r="P166" s="321"/>
      <c r="Q166" s="321"/>
      <c r="R166" s="321"/>
      <c r="S166" s="321"/>
      <c r="T166" s="425"/>
      <c r="U166" s="321"/>
    </row>
    <row r="167" spans="1:21" ht="13.5" customHeight="1">
      <c r="A167" s="441"/>
      <c r="B167" s="321"/>
      <c r="C167" s="321"/>
      <c r="D167" s="321"/>
      <c r="E167" s="321"/>
      <c r="F167" s="321"/>
      <c r="G167" s="321"/>
      <c r="H167" s="321"/>
      <c r="I167" s="321"/>
      <c r="J167" s="321"/>
      <c r="K167" s="321"/>
      <c r="L167" s="412"/>
      <c r="M167" s="412"/>
      <c r="N167" s="412"/>
      <c r="O167" s="412"/>
      <c r="P167" s="321"/>
      <c r="Q167" s="321"/>
      <c r="R167" s="321"/>
      <c r="S167" s="321"/>
      <c r="T167" s="425"/>
      <c r="U167" s="321"/>
    </row>
    <row r="168" spans="1:21" ht="13.5" customHeight="1">
      <c r="A168" s="441"/>
      <c r="B168" s="321"/>
      <c r="C168" s="321"/>
      <c r="D168" s="321"/>
      <c r="E168" s="321"/>
      <c r="F168" s="321"/>
      <c r="G168" s="321"/>
      <c r="H168" s="321"/>
      <c r="I168" s="321"/>
      <c r="J168" s="321"/>
      <c r="K168" s="321"/>
      <c r="L168" s="321"/>
      <c r="M168" s="321"/>
      <c r="N168" s="321"/>
      <c r="O168" s="321"/>
      <c r="P168" s="321"/>
      <c r="Q168" s="321"/>
      <c r="R168" s="321"/>
      <c r="S168" s="321"/>
      <c r="T168" s="425"/>
      <c r="U168" s="321"/>
    </row>
    <row r="169" spans="1:21" ht="13.5" customHeight="1">
      <c r="A169" s="441"/>
      <c r="B169" s="321"/>
      <c r="C169" s="321"/>
      <c r="D169" s="321"/>
      <c r="E169" s="321"/>
      <c r="F169" s="321"/>
      <c r="G169" s="321"/>
      <c r="H169" s="321"/>
      <c r="I169" s="321"/>
      <c r="J169" s="321"/>
      <c r="K169" s="321"/>
      <c r="L169" s="321"/>
      <c r="M169" s="321"/>
      <c r="N169" s="321"/>
      <c r="O169" s="321"/>
      <c r="P169" s="321"/>
      <c r="Q169" s="321"/>
      <c r="R169" s="321"/>
      <c r="S169" s="321"/>
      <c r="T169" s="425"/>
      <c r="U169" s="321"/>
    </row>
    <row r="170" spans="1:21" ht="13.5" customHeight="1">
      <c r="A170" s="441"/>
      <c r="B170" s="321"/>
      <c r="C170" s="321"/>
      <c r="D170" s="321"/>
      <c r="E170" s="321"/>
      <c r="F170" s="321"/>
      <c r="G170" s="321"/>
      <c r="H170" s="321"/>
      <c r="I170" s="321"/>
      <c r="J170" s="321"/>
      <c r="K170" s="321"/>
      <c r="L170" s="321"/>
      <c r="M170" s="321"/>
      <c r="N170" s="321"/>
      <c r="O170" s="321"/>
      <c r="P170" s="321"/>
      <c r="Q170" s="321"/>
      <c r="R170" s="321"/>
      <c r="S170" s="321"/>
      <c r="T170" s="425"/>
      <c r="U170" s="321"/>
    </row>
    <row r="171" spans="1:21" ht="13.5" customHeight="1">
      <c r="A171" s="441"/>
      <c r="B171" s="321"/>
      <c r="C171" s="321"/>
      <c r="D171" s="321"/>
      <c r="E171" s="321"/>
      <c r="F171" s="321"/>
      <c r="G171" s="321"/>
      <c r="H171" s="321"/>
      <c r="I171" s="321"/>
      <c r="J171" s="321"/>
      <c r="K171" s="321"/>
      <c r="L171" s="321"/>
      <c r="M171" s="321"/>
      <c r="N171" s="321"/>
      <c r="O171" s="321"/>
      <c r="P171" s="321"/>
      <c r="Q171" s="321"/>
      <c r="R171" s="321"/>
      <c r="S171" s="321"/>
      <c r="T171" s="425"/>
      <c r="U171" s="321"/>
    </row>
    <row r="172" spans="1:21" ht="13.5" customHeight="1">
      <c r="A172" s="441"/>
      <c r="B172" s="321"/>
      <c r="C172" s="321"/>
      <c r="D172" s="321"/>
      <c r="E172" s="321"/>
      <c r="F172" s="321"/>
      <c r="G172" s="321"/>
      <c r="H172" s="321"/>
      <c r="I172" s="321"/>
      <c r="J172" s="321"/>
      <c r="K172" s="321"/>
      <c r="L172" s="321"/>
      <c r="M172" s="321"/>
      <c r="N172" s="321"/>
      <c r="O172" s="321"/>
      <c r="P172" s="321"/>
      <c r="Q172" s="321"/>
      <c r="R172" s="321"/>
      <c r="S172" s="321"/>
      <c r="T172" s="425"/>
      <c r="U172" s="321"/>
    </row>
    <row r="173" spans="1:21" ht="13.5" customHeight="1">
      <c r="A173" s="441"/>
      <c r="B173" s="321"/>
      <c r="C173" s="321"/>
      <c r="D173" s="321"/>
      <c r="E173" s="321"/>
      <c r="F173" s="321"/>
      <c r="G173" s="321"/>
      <c r="H173" s="321"/>
      <c r="I173" s="321"/>
      <c r="J173" s="321"/>
      <c r="K173" s="321"/>
      <c r="L173" s="321"/>
      <c r="M173" s="321"/>
      <c r="N173" s="321"/>
      <c r="O173" s="321"/>
      <c r="P173" s="321"/>
      <c r="Q173" s="321"/>
      <c r="R173" s="321"/>
      <c r="S173" s="321"/>
      <c r="T173" s="425"/>
      <c r="U173" s="321"/>
    </row>
    <row r="174" spans="1:21" ht="13.5" customHeight="1">
      <c r="A174" s="441"/>
      <c r="B174" s="321"/>
      <c r="C174" s="321"/>
      <c r="D174" s="321"/>
      <c r="E174" s="321"/>
      <c r="F174" s="321"/>
      <c r="G174" s="321"/>
      <c r="H174" s="321"/>
      <c r="I174" s="321"/>
      <c r="J174" s="321"/>
      <c r="K174" s="321"/>
      <c r="L174" s="321"/>
      <c r="M174" s="321"/>
      <c r="N174" s="321"/>
      <c r="O174" s="321"/>
      <c r="P174" s="321"/>
      <c r="Q174" s="321"/>
      <c r="R174" s="321"/>
      <c r="S174" s="321"/>
      <c r="T174" s="425"/>
      <c r="U174" s="321"/>
    </row>
    <row r="175" spans="1:21" ht="13.5" customHeight="1">
      <c r="A175" s="441"/>
      <c r="B175" s="321"/>
      <c r="C175" s="321"/>
      <c r="D175" s="321"/>
      <c r="E175" s="321"/>
      <c r="F175" s="321"/>
      <c r="G175" s="321"/>
      <c r="H175" s="321"/>
      <c r="I175" s="321"/>
      <c r="J175" s="321"/>
      <c r="K175" s="321"/>
      <c r="L175" s="321"/>
      <c r="M175" s="321"/>
      <c r="N175" s="321"/>
      <c r="O175" s="321"/>
      <c r="P175" s="321"/>
      <c r="Q175" s="321"/>
      <c r="R175" s="321"/>
      <c r="S175" s="321"/>
      <c r="T175" s="425"/>
      <c r="U175" s="321"/>
    </row>
    <row r="176" spans="1:21" ht="13.5" customHeight="1">
      <c r="A176" s="441"/>
      <c r="B176" s="321"/>
      <c r="C176" s="321"/>
      <c r="D176" s="321"/>
      <c r="E176" s="321"/>
      <c r="F176" s="321"/>
      <c r="G176" s="321"/>
      <c r="H176" s="321"/>
      <c r="I176" s="321"/>
      <c r="J176" s="321"/>
      <c r="K176" s="321"/>
      <c r="L176" s="321"/>
      <c r="M176" s="321"/>
      <c r="N176" s="321"/>
      <c r="O176" s="321"/>
      <c r="P176" s="321"/>
      <c r="Q176" s="321"/>
      <c r="R176" s="321"/>
      <c r="S176" s="321"/>
      <c r="T176" s="425"/>
      <c r="U176" s="321"/>
    </row>
    <row r="177" spans="1:21" ht="13.5" customHeight="1">
      <c r="A177" s="441"/>
      <c r="B177" s="321"/>
      <c r="C177" s="321"/>
      <c r="D177" s="321"/>
      <c r="E177" s="321"/>
      <c r="F177" s="321"/>
      <c r="G177" s="321"/>
      <c r="H177" s="321"/>
      <c r="I177" s="321"/>
      <c r="J177" s="321"/>
      <c r="K177" s="321"/>
      <c r="L177" s="321"/>
      <c r="M177" s="321"/>
      <c r="N177" s="321"/>
      <c r="O177" s="321"/>
      <c r="P177" s="321"/>
      <c r="Q177" s="321"/>
      <c r="R177" s="321"/>
      <c r="S177" s="321"/>
      <c r="T177" s="425"/>
      <c r="U177" s="321"/>
    </row>
    <row r="178" spans="1:21" ht="13.5" customHeight="1">
      <c r="A178" s="441"/>
      <c r="B178" s="321"/>
      <c r="C178" s="321"/>
      <c r="D178" s="321"/>
      <c r="E178" s="321"/>
      <c r="F178" s="321"/>
      <c r="G178" s="321"/>
      <c r="H178" s="321"/>
      <c r="I178" s="321"/>
      <c r="J178" s="321"/>
      <c r="K178" s="321"/>
      <c r="L178" s="321"/>
      <c r="M178" s="321"/>
      <c r="N178" s="321"/>
      <c r="O178" s="321"/>
      <c r="P178" s="321"/>
      <c r="Q178" s="321"/>
      <c r="R178" s="321"/>
      <c r="S178" s="321"/>
      <c r="T178" s="425"/>
      <c r="U178" s="321"/>
    </row>
    <row r="179" spans="1:21" ht="13.5" customHeight="1">
      <c r="A179" s="441"/>
      <c r="B179" s="321"/>
      <c r="C179" s="321"/>
      <c r="D179" s="321"/>
      <c r="E179" s="321"/>
      <c r="F179" s="321"/>
      <c r="G179" s="321"/>
      <c r="H179" s="321"/>
      <c r="I179" s="321"/>
      <c r="J179" s="321"/>
      <c r="K179" s="321"/>
      <c r="L179" s="321"/>
      <c r="M179" s="321"/>
      <c r="N179" s="321"/>
      <c r="O179" s="321"/>
      <c r="P179" s="321"/>
      <c r="Q179" s="321"/>
      <c r="R179" s="321"/>
      <c r="S179" s="321"/>
      <c r="T179" s="425"/>
      <c r="U179" s="321"/>
    </row>
    <row r="180" spans="1:21" ht="13.5" customHeight="1">
      <c r="A180" s="441"/>
      <c r="B180" s="321"/>
      <c r="C180" s="321"/>
      <c r="D180" s="321"/>
      <c r="E180" s="321"/>
      <c r="F180" s="321"/>
      <c r="G180" s="321"/>
      <c r="H180" s="321"/>
      <c r="I180" s="321"/>
      <c r="J180" s="321"/>
      <c r="K180" s="321"/>
      <c r="L180" s="321"/>
      <c r="M180" s="321"/>
      <c r="N180" s="321"/>
      <c r="O180" s="321"/>
      <c r="P180" s="321"/>
      <c r="Q180" s="321"/>
      <c r="R180" s="321"/>
      <c r="S180" s="321"/>
      <c r="T180" s="425"/>
      <c r="U180" s="321"/>
    </row>
    <row r="181" spans="1:21" ht="13.5" customHeight="1">
      <c r="A181" s="441"/>
      <c r="B181" s="321"/>
      <c r="C181" s="321"/>
      <c r="D181" s="321"/>
      <c r="E181" s="321"/>
      <c r="F181" s="321"/>
      <c r="G181" s="321"/>
      <c r="H181" s="321"/>
      <c r="I181" s="321"/>
      <c r="J181" s="321"/>
      <c r="K181" s="321"/>
      <c r="L181" s="321"/>
      <c r="M181" s="321"/>
      <c r="N181" s="321"/>
      <c r="O181" s="321"/>
      <c r="P181" s="321"/>
      <c r="Q181" s="321"/>
      <c r="R181" s="321"/>
      <c r="S181" s="321"/>
      <c r="T181" s="425"/>
      <c r="U181" s="321"/>
    </row>
    <row r="182" spans="1:21" ht="13.5" customHeight="1">
      <c r="A182" s="441"/>
      <c r="B182" s="321"/>
      <c r="C182" s="321"/>
      <c r="D182" s="321"/>
      <c r="E182" s="321"/>
      <c r="F182" s="321"/>
      <c r="G182" s="321"/>
      <c r="H182" s="321"/>
      <c r="I182" s="321"/>
      <c r="J182" s="321"/>
      <c r="K182" s="321"/>
      <c r="L182" s="321"/>
      <c r="M182" s="321"/>
      <c r="N182" s="321"/>
      <c r="O182" s="321"/>
      <c r="P182" s="321"/>
      <c r="Q182" s="321"/>
      <c r="R182" s="321"/>
      <c r="S182" s="321"/>
      <c r="T182" s="425"/>
      <c r="U182" s="321"/>
    </row>
    <row r="183" spans="1:21" ht="13.5" customHeight="1">
      <c r="A183" s="441"/>
      <c r="B183" s="321"/>
      <c r="C183" s="321"/>
      <c r="D183" s="321"/>
      <c r="E183" s="321"/>
      <c r="F183" s="321"/>
      <c r="G183" s="321"/>
      <c r="H183" s="321"/>
      <c r="I183" s="321"/>
      <c r="J183" s="321"/>
      <c r="K183" s="321"/>
      <c r="L183" s="321"/>
      <c r="M183" s="321"/>
      <c r="N183" s="321"/>
      <c r="O183" s="321"/>
      <c r="P183" s="321"/>
      <c r="Q183" s="321"/>
      <c r="R183" s="321"/>
      <c r="S183" s="321"/>
      <c r="T183" s="425"/>
      <c r="U183" s="321"/>
    </row>
    <row r="184" spans="1:21" ht="13.5" customHeight="1">
      <c r="A184" s="441"/>
      <c r="B184" s="321"/>
      <c r="C184" s="321"/>
      <c r="D184" s="321"/>
      <c r="E184" s="321"/>
      <c r="F184" s="321"/>
      <c r="G184" s="321"/>
      <c r="H184" s="321"/>
      <c r="I184" s="321"/>
      <c r="J184" s="321"/>
      <c r="K184" s="321"/>
      <c r="L184" s="321"/>
      <c r="M184" s="321"/>
      <c r="N184" s="321"/>
      <c r="O184" s="321"/>
      <c r="P184" s="321"/>
      <c r="Q184" s="321"/>
      <c r="R184" s="321"/>
      <c r="S184" s="321"/>
      <c r="T184" s="425"/>
      <c r="U184" s="321"/>
    </row>
    <row r="185" spans="1:21" ht="13.5" customHeight="1">
      <c r="A185" s="462"/>
      <c r="B185" s="427"/>
      <c r="C185" s="427"/>
      <c r="D185" s="427"/>
      <c r="E185" s="427"/>
      <c r="F185" s="427"/>
      <c r="G185" s="427"/>
      <c r="H185" s="427"/>
      <c r="I185" s="427"/>
      <c r="J185" s="427"/>
      <c r="K185" s="427"/>
      <c r="L185" s="427"/>
      <c r="M185" s="427"/>
      <c r="N185" s="427"/>
      <c r="O185" s="427"/>
      <c r="P185" s="427"/>
      <c r="Q185" s="427"/>
      <c r="R185" s="427"/>
      <c r="S185" s="427"/>
      <c r="T185" s="443"/>
      <c r="U185" s="321"/>
    </row>
    <row r="186" spans="1:21" ht="13.5" customHeight="1">
      <c r="A186" s="321"/>
      <c r="B186" s="321"/>
      <c r="C186" s="321"/>
      <c r="D186" s="463"/>
      <c r="E186" s="321"/>
      <c r="F186" s="321"/>
      <c r="G186" s="321"/>
      <c r="H186" s="321"/>
      <c r="I186" s="321"/>
      <c r="J186" s="321"/>
      <c r="K186" s="321"/>
      <c r="L186" s="321"/>
      <c r="M186" s="321"/>
      <c r="N186" s="321"/>
      <c r="O186" s="321"/>
      <c r="P186" s="321"/>
      <c r="Q186" s="321"/>
      <c r="R186" s="321"/>
      <c r="S186" s="321"/>
      <c r="T186" s="321"/>
      <c r="U186" s="321"/>
    </row>
    <row r="187" spans="1:21" ht="13.5" customHeight="1">
      <c r="A187" s="321" t="s">
        <v>1816</v>
      </c>
      <c r="B187" s="321"/>
      <c r="C187" s="321"/>
      <c r="D187" s="321"/>
      <c r="E187" s="321"/>
      <c r="F187" s="321"/>
      <c r="G187" s="321"/>
      <c r="H187" s="321"/>
      <c r="I187" s="321"/>
      <c r="J187" s="321"/>
      <c r="K187" s="321"/>
      <c r="L187" s="321"/>
      <c r="M187" s="321"/>
      <c r="N187" s="321"/>
      <c r="O187" s="321"/>
      <c r="P187" s="321"/>
      <c r="Q187" s="321"/>
      <c r="R187" s="321"/>
      <c r="S187" s="321"/>
      <c r="T187" s="321"/>
      <c r="U187" s="321"/>
    </row>
    <row r="188" spans="1:21" ht="14.25" customHeight="1">
      <c r="A188" s="445" t="s">
        <v>1797</v>
      </c>
      <c r="B188" s="446" t="s">
        <v>25</v>
      </c>
      <c r="C188" s="446" t="s">
        <v>1791</v>
      </c>
      <c r="D188" s="446" t="s">
        <v>1792</v>
      </c>
      <c r="E188" s="446" t="s">
        <v>1793</v>
      </c>
      <c r="F188" s="446" t="s">
        <v>1794</v>
      </c>
      <c r="G188" s="446" t="s">
        <v>1795</v>
      </c>
      <c r="H188" s="446" t="s">
        <v>1796</v>
      </c>
      <c r="I188" s="446" t="s">
        <v>958</v>
      </c>
      <c r="J188" s="414" t="s">
        <v>1804</v>
      </c>
      <c r="K188" s="415"/>
      <c r="L188" s="415"/>
      <c r="M188" s="415"/>
      <c r="N188" s="415"/>
      <c r="O188" s="415"/>
      <c r="P188" s="415"/>
      <c r="Q188" s="415"/>
      <c r="R188" s="415"/>
      <c r="S188" s="415"/>
      <c r="T188" s="416"/>
      <c r="U188" s="321"/>
    </row>
    <row r="189" spans="1:21" ht="13.5" customHeight="1">
      <c r="A189" s="447">
        <v>280201239</v>
      </c>
      <c r="B189" s="448" t="s">
        <v>118</v>
      </c>
      <c r="C189" s="451">
        <v>40</v>
      </c>
      <c r="D189" s="450">
        <v>0.12903225806451613</v>
      </c>
      <c r="E189" s="449">
        <v>8</v>
      </c>
      <c r="F189" s="450">
        <v>2.5806451612903226E-2</v>
      </c>
      <c r="G189" s="455">
        <v>48</v>
      </c>
      <c r="H189" s="452">
        <v>0.15483870967741936</v>
      </c>
      <c r="I189" s="464"/>
      <c r="J189" s="321" t="s">
        <v>23612</v>
      </c>
      <c r="K189" s="321"/>
      <c r="L189" s="321">
        <v>0.5</v>
      </c>
      <c r="M189" s="321">
        <v>192</v>
      </c>
      <c r="N189" s="321">
        <v>134.39999999999998</v>
      </c>
      <c r="O189" s="321"/>
      <c r="P189" s="321"/>
      <c r="Q189" s="321"/>
      <c r="R189" s="321"/>
      <c r="S189" s="321"/>
      <c r="T189" s="425"/>
      <c r="U189" s="321"/>
    </row>
    <row r="190" spans="1:21" ht="13.5" customHeight="1">
      <c r="A190" s="447">
        <v>280201214</v>
      </c>
      <c r="B190" s="448" t="s">
        <v>142</v>
      </c>
      <c r="C190" s="451">
        <v>35</v>
      </c>
      <c r="D190" s="450">
        <v>0.11290322580645161</v>
      </c>
      <c r="E190" s="449">
        <v>13</v>
      </c>
      <c r="F190" s="450">
        <v>4.1935483870967745E-2</v>
      </c>
      <c r="G190" s="451">
        <v>48</v>
      </c>
      <c r="H190" s="452">
        <v>0.15483870967741936</v>
      </c>
      <c r="I190" s="464"/>
      <c r="J190" s="321" t="s">
        <v>23612</v>
      </c>
      <c r="K190" s="321"/>
      <c r="L190" s="321"/>
      <c r="M190" s="321"/>
      <c r="N190" s="321"/>
      <c r="O190" s="321"/>
      <c r="P190" s="321"/>
      <c r="Q190" s="321"/>
      <c r="R190" s="321"/>
      <c r="S190" s="321"/>
      <c r="T190" s="425"/>
      <c r="U190" s="321"/>
    </row>
    <row r="191" spans="1:21" ht="13.5" customHeight="1">
      <c r="A191" s="459">
        <v>240202501</v>
      </c>
      <c r="B191" s="454" t="s">
        <v>1809</v>
      </c>
      <c r="C191" s="455">
        <v>48</v>
      </c>
      <c r="D191" s="450">
        <v>0.15483870967741936</v>
      </c>
      <c r="E191" s="457">
        <v>0</v>
      </c>
      <c r="F191" s="450">
        <v>0</v>
      </c>
      <c r="G191" s="455">
        <v>48</v>
      </c>
      <c r="H191" s="452">
        <v>0.15483870967741936</v>
      </c>
      <c r="I191" s="464"/>
      <c r="J191" s="321" t="s">
        <v>23612</v>
      </c>
      <c r="K191" s="321"/>
      <c r="L191" s="321"/>
      <c r="M191" s="321"/>
      <c r="N191" s="321"/>
      <c r="O191" s="321"/>
      <c r="P191" s="321"/>
      <c r="Q191" s="321"/>
      <c r="R191" s="321"/>
      <c r="S191" s="321"/>
      <c r="T191" s="425"/>
      <c r="U191" s="321"/>
    </row>
    <row r="192" spans="1:21" ht="13.5" customHeight="1">
      <c r="A192" s="453">
        <v>240201528</v>
      </c>
      <c r="B192" s="454" t="s">
        <v>1817</v>
      </c>
      <c r="C192" s="455">
        <v>34</v>
      </c>
      <c r="D192" s="450">
        <v>0.10967741935483871</v>
      </c>
      <c r="E192" s="457">
        <v>14</v>
      </c>
      <c r="F192" s="450">
        <v>4.5161290322580643E-2</v>
      </c>
      <c r="G192" s="455">
        <v>48</v>
      </c>
      <c r="H192" s="452">
        <v>0.15483870967741936</v>
      </c>
      <c r="I192" s="464"/>
      <c r="J192" s="321" t="s">
        <v>23615</v>
      </c>
      <c r="K192" s="321"/>
      <c r="L192" s="321"/>
      <c r="M192" s="321"/>
      <c r="N192" s="321"/>
      <c r="O192" s="321"/>
      <c r="P192" s="321"/>
      <c r="Q192" s="321"/>
      <c r="R192" s="321"/>
      <c r="S192" s="321"/>
      <c r="T192" s="425"/>
      <c r="U192" s="321"/>
    </row>
    <row r="193" spans="1:21" ht="13.5" customHeight="1">
      <c r="A193" s="447">
        <v>220201501</v>
      </c>
      <c r="B193" s="448" t="s">
        <v>114</v>
      </c>
      <c r="C193" s="449">
        <v>42</v>
      </c>
      <c r="D193" s="450">
        <v>0.14000000000000001</v>
      </c>
      <c r="E193" s="449">
        <v>12</v>
      </c>
      <c r="F193" s="450">
        <v>3.870967741935484E-2</v>
      </c>
      <c r="G193" s="451">
        <v>54</v>
      </c>
      <c r="H193" s="452">
        <v>0.17419354838709677</v>
      </c>
      <c r="I193" s="464"/>
      <c r="J193" s="321" t="s">
        <v>23611</v>
      </c>
      <c r="K193" s="321"/>
      <c r="L193" s="321"/>
      <c r="M193" s="321"/>
      <c r="N193" s="321"/>
      <c r="O193" s="321"/>
      <c r="P193" s="321"/>
      <c r="Q193" s="321"/>
      <c r="R193" s="321"/>
      <c r="S193" s="321"/>
      <c r="T193" s="425"/>
      <c r="U193" s="321"/>
    </row>
    <row r="194" spans="1:21" ht="13.5" customHeight="1">
      <c r="A194" s="447">
        <v>240201524</v>
      </c>
      <c r="B194" s="448" t="s">
        <v>122</v>
      </c>
      <c r="C194" s="451">
        <v>14</v>
      </c>
      <c r="D194" s="450">
        <v>4.5161290322580643E-2</v>
      </c>
      <c r="E194" s="449">
        <v>2</v>
      </c>
      <c r="F194" s="450">
        <v>6.4516129032258064E-3</v>
      </c>
      <c r="G194" s="451">
        <v>16</v>
      </c>
      <c r="H194" s="452">
        <v>5.1612903225806452E-2</v>
      </c>
      <c r="I194" s="464"/>
      <c r="J194" s="321" t="s">
        <v>23613</v>
      </c>
      <c r="K194" s="321"/>
      <c r="L194" s="321"/>
      <c r="M194" s="321"/>
      <c r="N194" s="321"/>
      <c r="O194" s="321"/>
      <c r="P194" s="321"/>
      <c r="Q194" s="321"/>
      <c r="R194" s="321"/>
      <c r="S194" s="321"/>
      <c r="T194" s="425"/>
      <c r="U194" s="321"/>
    </row>
    <row r="195" spans="1:21" ht="13.5" customHeight="1">
      <c r="A195" s="465">
        <v>12150000</v>
      </c>
      <c r="B195" s="448" t="s">
        <v>176</v>
      </c>
      <c r="C195" s="451">
        <v>37</v>
      </c>
      <c r="D195" s="450">
        <v>0.11935483870967742</v>
      </c>
      <c r="E195" s="449">
        <v>11</v>
      </c>
      <c r="F195" s="450">
        <v>3.5483870967741936E-2</v>
      </c>
      <c r="G195" s="451">
        <v>48</v>
      </c>
      <c r="H195" s="452">
        <v>0.15483870967741936</v>
      </c>
      <c r="I195" s="464"/>
      <c r="J195" s="321" t="e">
        <v>#N/A</v>
      </c>
      <c r="K195" s="321"/>
      <c r="L195" s="412"/>
      <c r="M195" s="412"/>
      <c r="N195" s="412"/>
      <c r="O195" s="412"/>
      <c r="P195" s="321"/>
      <c r="Q195" s="321"/>
      <c r="R195" s="321"/>
      <c r="S195" s="321"/>
      <c r="T195" s="425"/>
      <c r="U195" s="321"/>
    </row>
    <row r="196" spans="1:21" ht="13.5" customHeight="1">
      <c r="A196" s="466"/>
      <c r="B196" s="467" t="s">
        <v>1818</v>
      </c>
      <c r="C196" s="467">
        <v>250</v>
      </c>
      <c r="D196" s="468">
        <v>0.81096774193548393</v>
      </c>
      <c r="E196" s="467">
        <v>60</v>
      </c>
      <c r="F196" s="468">
        <v>0.19354838709677419</v>
      </c>
      <c r="G196" s="469"/>
      <c r="H196" s="469"/>
      <c r="I196" s="469"/>
      <c r="J196" s="321"/>
      <c r="K196" s="321"/>
      <c r="L196" s="412"/>
      <c r="M196" s="412" t="s">
        <v>1812</v>
      </c>
      <c r="N196" s="412">
        <v>42</v>
      </c>
      <c r="O196" s="412"/>
      <c r="P196" s="321"/>
      <c r="Q196" s="321"/>
      <c r="R196" s="321"/>
      <c r="S196" s="321"/>
      <c r="T196" s="425"/>
      <c r="U196" s="321"/>
    </row>
    <row r="197" spans="1:21" ht="13.5" customHeight="1">
      <c r="A197" s="441"/>
      <c r="B197" s="321"/>
      <c r="C197" s="321"/>
      <c r="D197" s="321"/>
      <c r="E197" s="321"/>
      <c r="F197" s="321"/>
      <c r="G197" s="321"/>
      <c r="H197" s="321"/>
      <c r="I197" s="321"/>
      <c r="J197" s="321"/>
      <c r="K197" s="321"/>
      <c r="L197" s="412"/>
      <c r="M197" s="412"/>
      <c r="N197" s="412"/>
      <c r="O197" s="412"/>
      <c r="P197" s="321"/>
      <c r="Q197" s="321"/>
      <c r="R197" s="321"/>
      <c r="S197" s="321"/>
      <c r="T197" s="425"/>
      <c r="U197" s="321"/>
    </row>
    <row r="198" spans="1:21" ht="13.5" customHeight="1">
      <c r="A198" s="441"/>
      <c r="B198" s="321"/>
      <c r="C198" s="321"/>
      <c r="D198" s="321"/>
      <c r="E198" s="321"/>
      <c r="F198" s="321"/>
      <c r="G198" s="321"/>
      <c r="H198" s="321"/>
      <c r="I198" s="321"/>
      <c r="J198" s="321"/>
      <c r="K198" s="321"/>
      <c r="L198" s="321"/>
      <c r="M198" s="321"/>
      <c r="N198" s="321"/>
      <c r="O198" s="321"/>
      <c r="P198" s="321"/>
      <c r="Q198" s="321"/>
      <c r="R198" s="321"/>
      <c r="S198" s="321"/>
      <c r="T198" s="425"/>
      <c r="U198" s="321"/>
    </row>
    <row r="199" spans="1:21" ht="13.5" customHeight="1">
      <c r="A199" s="441"/>
      <c r="B199" s="321"/>
      <c r="C199" s="321"/>
      <c r="D199" s="321"/>
      <c r="E199" s="321"/>
      <c r="F199" s="321"/>
      <c r="G199" s="321"/>
      <c r="H199" s="321"/>
      <c r="I199" s="321"/>
      <c r="J199" s="321"/>
      <c r="K199" s="321"/>
      <c r="L199" s="321"/>
      <c r="M199" s="321"/>
      <c r="N199" s="321"/>
      <c r="O199" s="321"/>
      <c r="P199" s="321"/>
      <c r="Q199" s="321"/>
      <c r="R199" s="321"/>
      <c r="S199" s="321"/>
      <c r="T199" s="425"/>
      <c r="U199" s="321"/>
    </row>
    <row r="200" spans="1:21" ht="13.5" customHeight="1">
      <c r="A200" s="441"/>
      <c r="B200" s="321"/>
      <c r="C200" s="321"/>
      <c r="D200" s="321"/>
      <c r="E200" s="321"/>
      <c r="F200" s="321"/>
      <c r="G200" s="321"/>
      <c r="H200" s="321"/>
      <c r="I200" s="321"/>
      <c r="J200" s="321"/>
      <c r="K200" s="321"/>
      <c r="L200" s="321"/>
      <c r="M200" s="321"/>
      <c r="N200" s="321"/>
      <c r="O200" s="321"/>
      <c r="P200" s="321"/>
      <c r="Q200" s="321"/>
      <c r="R200" s="321"/>
      <c r="S200" s="321"/>
      <c r="T200" s="425"/>
      <c r="U200" s="321"/>
    </row>
    <row r="201" spans="1:21" ht="13.5" customHeight="1">
      <c r="A201" s="441"/>
      <c r="B201" s="321"/>
      <c r="C201" s="321"/>
      <c r="D201" s="321"/>
      <c r="E201" s="321"/>
      <c r="F201" s="321"/>
      <c r="G201" s="321"/>
      <c r="H201" s="321"/>
      <c r="I201" s="321"/>
      <c r="J201" s="321"/>
      <c r="K201" s="321"/>
      <c r="L201" s="321"/>
      <c r="M201" s="321"/>
      <c r="N201" s="321"/>
      <c r="O201" s="321"/>
      <c r="P201" s="321"/>
      <c r="Q201" s="321"/>
      <c r="R201" s="321"/>
      <c r="S201" s="321"/>
      <c r="T201" s="425"/>
      <c r="U201" s="321"/>
    </row>
    <row r="202" spans="1:21" ht="13.5" customHeight="1">
      <c r="A202" s="441"/>
      <c r="B202" s="321"/>
      <c r="C202" s="321"/>
      <c r="D202" s="321"/>
      <c r="E202" s="321"/>
      <c r="F202" s="321"/>
      <c r="G202" s="321"/>
      <c r="H202" s="321"/>
      <c r="I202" s="321"/>
      <c r="J202" s="321"/>
      <c r="K202" s="321"/>
      <c r="L202" s="321"/>
      <c r="M202" s="321"/>
      <c r="N202" s="321"/>
      <c r="O202" s="321"/>
      <c r="P202" s="321"/>
      <c r="Q202" s="321"/>
      <c r="R202" s="321"/>
      <c r="S202" s="321"/>
      <c r="T202" s="425"/>
      <c r="U202" s="321"/>
    </row>
    <row r="203" spans="1:21" ht="13.5" customHeight="1">
      <c r="A203" s="441"/>
      <c r="B203" s="321"/>
      <c r="C203" s="321"/>
      <c r="D203" s="321"/>
      <c r="E203" s="321"/>
      <c r="F203" s="321"/>
      <c r="G203" s="321"/>
      <c r="H203" s="321"/>
      <c r="I203" s="321"/>
      <c r="J203" s="321"/>
      <c r="K203" s="321"/>
      <c r="L203" s="321"/>
      <c r="M203" s="321"/>
      <c r="N203" s="321"/>
      <c r="O203" s="321"/>
      <c r="P203" s="321"/>
      <c r="Q203" s="321"/>
      <c r="R203" s="321"/>
      <c r="S203" s="321"/>
      <c r="T203" s="425"/>
      <c r="U203" s="321"/>
    </row>
    <row r="204" spans="1:21" ht="13.5" customHeight="1">
      <c r="A204" s="441"/>
      <c r="B204" s="321"/>
      <c r="C204" s="321"/>
      <c r="D204" s="321"/>
      <c r="E204" s="321"/>
      <c r="F204" s="321"/>
      <c r="G204" s="321"/>
      <c r="H204" s="321"/>
      <c r="I204" s="321"/>
      <c r="J204" s="321"/>
      <c r="K204" s="321"/>
      <c r="L204" s="321"/>
      <c r="M204" s="321"/>
      <c r="N204" s="321"/>
      <c r="O204" s="321"/>
      <c r="P204" s="321"/>
      <c r="Q204" s="321"/>
      <c r="R204" s="321"/>
      <c r="S204" s="321"/>
      <c r="T204" s="425"/>
      <c r="U204" s="321"/>
    </row>
    <row r="205" spans="1:21" ht="13.5" customHeight="1">
      <c r="A205" s="441"/>
      <c r="B205" s="321"/>
      <c r="C205" s="321"/>
      <c r="D205" s="321"/>
      <c r="E205" s="321"/>
      <c r="F205" s="321"/>
      <c r="G205" s="321"/>
      <c r="H205" s="321"/>
      <c r="I205" s="321"/>
      <c r="J205" s="321"/>
      <c r="K205" s="321"/>
      <c r="L205" s="321"/>
      <c r="M205" s="321"/>
      <c r="N205" s="321"/>
      <c r="O205" s="321"/>
      <c r="P205" s="321"/>
      <c r="Q205" s="321"/>
      <c r="R205" s="321"/>
      <c r="S205" s="321"/>
      <c r="T205" s="425"/>
      <c r="U205" s="321"/>
    </row>
    <row r="206" spans="1:21" ht="13.5" customHeight="1">
      <c r="A206" s="441"/>
      <c r="B206" s="321"/>
      <c r="C206" s="321"/>
      <c r="D206" s="321"/>
      <c r="E206" s="321"/>
      <c r="F206" s="321"/>
      <c r="G206" s="321"/>
      <c r="H206" s="321"/>
      <c r="I206" s="321"/>
      <c r="J206" s="321"/>
      <c r="K206" s="321"/>
      <c r="L206" s="321"/>
      <c r="M206" s="321"/>
      <c r="N206" s="321"/>
      <c r="O206" s="321"/>
      <c r="P206" s="321"/>
      <c r="Q206" s="321"/>
      <c r="R206" s="321"/>
      <c r="S206" s="321"/>
      <c r="T206" s="425"/>
      <c r="U206" s="321"/>
    </row>
    <row r="207" spans="1:21" ht="13.5" customHeight="1">
      <c r="A207" s="441"/>
      <c r="B207" s="321"/>
      <c r="C207" s="321"/>
      <c r="D207" s="321"/>
      <c r="E207" s="321"/>
      <c r="F207" s="321"/>
      <c r="G207" s="321"/>
      <c r="H207" s="321"/>
      <c r="I207" s="321"/>
      <c r="J207" s="321"/>
      <c r="K207" s="321"/>
      <c r="L207" s="321"/>
      <c r="M207" s="321"/>
      <c r="N207" s="321"/>
      <c r="O207" s="321"/>
      <c r="P207" s="321"/>
      <c r="Q207" s="321"/>
      <c r="R207" s="321"/>
      <c r="S207" s="321"/>
      <c r="T207" s="425"/>
      <c r="U207" s="321"/>
    </row>
    <row r="208" spans="1:21" ht="13.5" customHeight="1">
      <c r="A208" s="441"/>
      <c r="B208" s="321"/>
      <c r="C208" s="321"/>
      <c r="D208" s="321"/>
      <c r="E208" s="321"/>
      <c r="F208" s="321"/>
      <c r="G208" s="321"/>
      <c r="H208" s="321"/>
      <c r="I208" s="321"/>
      <c r="J208" s="321"/>
      <c r="K208" s="321"/>
      <c r="L208" s="321"/>
      <c r="M208" s="321"/>
      <c r="N208" s="321"/>
      <c r="O208" s="321"/>
      <c r="P208" s="321"/>
      <c r="Q208" s="321"/>
      <c r="R208" s="321"/>
      <c r="S208" s="321"/>
      <c r="T208" s="425"/>
      <c r="U208" s="321"/>
    </row>
    <row r="209" spans="1:21" ht="13.5" customHeight="1">
      <c r="A209" s="441"/>
      <c r="B209" s="321"/>
      <c r="C209" s="321"/>
      <c r="D209" s="321"/>
      <c r="E209" s="321"/>
      <c r="F209" s="321"/>
      <c r="G209" s="321"/>
      <c r="H209" s="321"/>
      <c r="I209" s="321"/>
      <c r="J209" s="321"/>
      <c r="K209" s="321"/>
      <c r="L209" s="321"/>
      <c r="M209" s="321"/>
      <c r="N209" s="321"/>
      <c r="O209" s="321"/>
      <c r="P209" s="321"/>
      <c r="Q209" s="321"/>
      <c r="R209" s="321"/>
      <c r="S209" s="321"/>
      <c r="T209" s="425"/>
      <c r="U209" s="321"/>
    </row>
    <row r="210" spans="1:21" ht="13.5" customHeight="1">
      <c r="A210" s="441"/>
      <c r="B210" s="321"/>
      <c r="C210" s="321"/>
      <c r="D210" s="321"/>
      <c r="E210" s="321"/>
      <c r="F210" s="321"/>
      <c r="G210" s="321"/>
      <c r="H210" s="321"/>
      <c r="I210" s="321"/>
      <c r="J210" s="321"/>
      <c r="K210" s="321"/>
      <c r="L210" s="321"/>
      <c r="M210" s="321"/>
      <c r="N210" s="321"/>
      <c r="O210" s="321"/>
      <c r="P210" s="321"/>
      <c r="Q210" s="321"/>
      <c r="R210" s="321"/>
      <c r="S210" s="321"/>
      <c r="T210" s="425"/>
      <c r="U210" s="321"/>
    </row>
    <row r="211" spans="1:21" ht="13.5" customHeight="1">
      <c r="A211" s="441"/>
      <c r="B211" s="321"/>
      <c r="C211" s="321"/>
      <c r="D211" s="321"/>
      <c r="E211" s="321"/>
      <c r="F211" s="321"/>
      <c r="G211" s="321"/>
      <c r="H211" s="321"/>
      <c r="I211" s="321"/>
      <c r="J211" s="321"/>
      <c r="K211" s="321"/>
      <c r="L211" s="321"/>
      <c r="M211" s="321"/>
      <c r="N211" s="321"/>
      <c r="O211" s="321"/>
      <c r="P211" s="321"/>
      <c r="Q211" s="321"/>
      <c r="R211" s="321"/>
      <c r="S211" s="321"/>
      <c r="T211" s="425"/>
      <c r="U211" s="321"/>
    </row>
    <row r="212" spans="1:21" ht="13.5" customHeight="1">
      <c r="A212" s="441"/>
      <c r="B212" s="321"/>
      <c r="C212" s="321"/>
      <c r="D212" s="321"/>
      <c r="E212" s="321"/>
      <c r="F212" s="321"/>
      <c r="G212" s="321"/>
      <c r="H212" s="321"/>
      <c r="I212" s="321"/>
      <c r="J212" s="321"/>
      <c r="K212" s="321"/>
      <c r="L212" s="321"/>
      <c r="M212" s="321"/>
      <c r="N212" s="321"/>
      <c r="O212" s="321"/>
      <c r="P212" s="321"/>
      <c r="Q212" s="321"/>
      <c r="R212" s="321"/>
      <c r="S212" s="321"/>
      <c r="T212" s="425"/>
      <c r="U212" s="321"/>
    </row>
    <row r="213" spans="1:21" ht="13.5" customHeight="1">
      <c r="A213" s="441"/>
      <c r="B213" s="321"/>
      <c r="C213" s="321"/>
      <c r="D213" s="321"/>
      <c r="E213" s="321"/>
      <c r="F213" s="321"/>
      <c r="G213" s="321"/>
      <c r="H213" s="321"/>
      <c r="I213" s="321"/>
      <c r="J213" s="321"/>
      <c r="K213" s="321"/>
      <c r="L213" s="321"/>
      <c r="M213" s="321"/>
      <c r="N213" s="321"/>
      <c r="O213" s="321"/>
      <c r="P213" s="321"/>
      <c r="Q213" s="321"/>
      <c r="R213" s="321"/>
      <c r="S213" s="321"/>
      <c r="T213" s="425"/>
      <c r="U213" s="321"/>
    </row>
    <row r="214" spans="1:21" ht="13.5" customHeight="1">
      <c r="A214" s="441"/>
      <c r="B214" s="321"/>
      <c r="C214" s="321"/>
      <c r="D214" s="321"/>
      <c r="E214" s="321"/>
      <c r="F214" s="321"/>
      <c r="G214" s="321"/>
      <c r="H214" s="321"/>
      <c r="I214" s="321"/>
      <c r="J214" s="321"/>
      <c r="K214" s="321"/>
      <c r="L214" s="321"/>
      <c r="M214" s="321"/>
      <c r="N214" s="321"/>
      <c r="O214" s="321"/>
      <c r="P214" s="321"/>
      <c r="Q214" s="321"/>
      <c r="R214" s="321"/>
      <c r="S214" s="321"/>
      <c r="T214" s="425"/>
      <c r="U214" s="321"/>
    </row>
    <row r="215" spans="1:21" ht="13.5" customHeight="1">
      <c r="A215" s="462"/>
      <c r="B215" s="427"/>
      <c r="C215" s="427"/>
      <c r="D215" s="427"/>
      <c r="E215" s="427"/>
      <c r="F215" s="427"/>
      <c r="G215" s="427"/>
      <c r="H215" s="427"/>
      <c r="I215" s="427"/>
      <c r="J215" s="427"/>
      <c r="K215" s="427"/>
      <c r="L215" s="427"/>
      <c r="M215" s="427"/>
      <c r="N215" s="427"/>
      <c r="O215" s="427"/>
      <c r="P215" s="427"/>
      <c r="Q215" s="427"/>
      <c r="R215" s="427"/>
      <c r="S215" s="427"/>
      <c r="T215" s="443"/>
      <c r="U215" s="321"/>
    </row>
    <row r="216" spans="1:21" ht="13.5" customHeight="1">
      <c r="A216" s="321"/>
      <c r="B216" s="321"/>
      <c r="C216" s="321"/>
      <c r="D216" s="321"/>
      <c r="E216" s="321"/>
      <c r="F216" s="321"/>
      <c r="G216" s="321"/>
      <c r="H216" s="321"/>
      <c r="I216" s="321"/>
      <c r="J216" s="321"/>
      <c r="K216" s="321"/>
      <c r="L216" s="321"/>
      <c r="M216" s="321"/>
      <c r="N216" s="321"/>
      <c r="O216" s="321"/>
      <c r="P216" s="321"/>
      <c r="Q216" s="321"/>
      <c r="R216" s="321"/>
      <c r="S216" s="321"/>
      <c r="T216" s="321"/>
      <c r="U216" s="321"/>
    </row>
    <row r="217" spans="1:21" ht="13.5" customHeight="1">
      <c r="A217" s="321" t="s">
        <v>1819</v>
      </c>
      <c r="B217" s="321"/>
      <c r="C217" s="321"/>
      <c r="D217" s="321"/>
      <c r="E217" s="321"/>
      <c r="F217" s="321"/>
      <c r="G217" s="321"/>
      <c r="H217" s="321"/>
      <c r="I217" s="321"/>
      <c r="J217" s="321"/>
      <c r="K217" s="321"/>
      <c r="L217" s="321"/>
      <c r="M217" s="321"/>
      <c r="N217" s="321"/>
      <c r="O217" s="321"/>
      <c r="P217" s="321"/>
      <c r="Q217" s="321"/>
      <c r="R217" s="321"/>
      <c r="S217" s="321"/>
      <c r="T217" s="321"/>
      <c r="U217" s="321"/>
    </row>
    <row r="218" spans="1:21" ht="14.25" customHeight="1">
      <c r="A218" s="445" t="s">
        <v>1797</v>
      </c>
      <c r="B218" s="446" t="s">
        <v>25</v>
      </c>
      <c r="C218" s="446" t="s">
        <v>1791</v>
      </c>
      <c r="D218" s="446" t="s">
        <v>1792</v>
      </c>
      <c r="E218" s="446" t="s">
        <v>1793</v>
      </c>
      <c r="F218" s="446" t="s">
        <v>1794</v>
      </c>
      <c r="G218" s="446" t="s">
        <v>1795</v>
      </c>
      <c r="H218" s="446" t="s">
        <v>1796</v>
      </c>
      <c r="I218" s="446" t="s">
        <v>958</v>
      </c>
      <c r="J218" s="414" t="s">
        <v>1804</v>
      </c>
      <c r="K218" s="415"/>
      <c r="L218" s="415"/>
      <c r="M218" s="415"/>
      <c r="N218" s="415"/>
      <c r="O218" s="415"/>
      <c r="P218" s="415"/>
      <c r="Q218" s="415"/>
      <c r="R218" s="415"/>
      <c r="S218" s="415"/>
      <c r="T218" s="416"/>
      <c r="U218" s="321"/>
    </row>
    <row r="219" spans="1:21" ht="13.5" customHeight="1">
      <c r="A219" s="447">
        <v>280201239</v>
      </c>
      <c r="B219" s="448" t="s">
        <v>118</v>
      </c>
      <c r="C219" s="451">
        <v>40</v>
      </c>
      <c r="D219" s="450">
        <v>0.16949152542372881</v>
      </c>
      <c r="E219" s="449">
        <v>8</v>
      </c>
      <c r="F219" s="450">
        <v>3.3898305084745763E-2</v>
      </c>
      <c r="G219" s="455">
        <v>48</v>
      </c>
      <c r="H219" s="452">
        <v>0.15483870967741936</v>
      </c>
      <c r="I219" s="464"/>
      <c r="J219" s="321" t="s">
        <v>23612</v>
      </c>
      <c r="K219" s="321"/>
      <c r="L219" s="321">
        <v>0.5</v>
      </c>
      <c r="M219" s="321">
        <v>192</v>
      </c>
      <c r="N219" s="321">
        <v>134.39999999999998</v>
      </c>
      <c r="O219" s="321"/>
      <c r="P219" s="321"/>
      <c r="Q219" s="321"/>
      <c r="R219" s="321"/>
      <c r="S219" s="321"/>
      <c r="T219" s="425"/>
      <c r="U219" s="321"/>
    </row>
    <row r="220" spans="1:21" ht="13.5" customHeight="1">
      <c r="A220" s="447">
        <v>280201214</v>
      </c>
      <c r="B220" s="448" t="s">
        <v>142</v>
      </c>
      <c r="C220" s="451">
        <v>38</v>
      </c>
      <c r="D220" s="450">
        <v>0.16101694915254236</v>
      </c>
      <c r="E220" s="449">
        <v>13</v>
      </c>
      <c r="F220" s="450">
        <v>5.5084745762711863E-2</v>
      </c>
      <c r="G220" s="451">
        <v>51</v>
      </c>
      <c r="H220" s="452">
        <v>0.16451612903225807</v>
      </c>
      <c r="I220" s="464"/>
      <c r="J220" s="321" t="s">
        <v>23612</v>
      </c>
      <c r="K220" s="321"/>
      <c r="L220" s="321"/>
      <c r="M220" s="321"/>
      <c r="N220" s="321"/>
      <c r="O220" s="321"/>
      <c r="P220" s="321"/>
      <c r="Q220" s="321"/>
      <c r="R220" s="321"/>
      <c r="S220" s="321"/>
      <c r="T220" s="425"/>
      <c r="U220" s="321"/>
    </row>
    <row r="221" spans="1:21" ht="13.5" customHeight="1">
      <c r="A221" s="459">
        <v>240202501</v>
      </c>
      <c r="B221" s="454" t="s">
        <v>1809</v>
      </c>
      <c r="C221" s="455">
        <v>35</v>
      </c>
      <c r="D221" s="450">
        <v>0.14830508474576271</v>
      </c>
      <c r="E221" s="457">
        <v>0</v>
      </c>
      <c r="F221" s="450">
        <v>0</v>
      </c>
      <c r="G221" s="455">
        <v>35</v>
      </c>
      <c r="H221" s="452">
        <v>0.11290322580645161</v>
      </c>
      <c r="I221" s="464"/>
      <c r="J221" s="321" t="s">
        <v>23612</v>
      </c>
      <c r="K221" s="321"/>
      <c r="L221" s="321"/>
      <c r="M221" s="321"/>
      <c r="N221" s="321"/>
      <c r="O221" s="321"/>
      <c r="P221" s="321"/>
      <c r="Q221" s="321"/>
      <c r="R221" s="321"/>
      <c r="S221" s="321"/>
      <c r="T221" s="425"/>
      <c r="U221" s="321"/>
    </row>
    <row r="222" spans="1:21" ht="13.5" customHeight="1">
      <c r="A222" s="453">
        <v>240201528</v>
      </c>
      <c r="B222" s="454" t="s">
        <v>1817</v>
      </c>
      <c r="C222" s="455">
        <v>34</v>
      </c>
      <c r="D222" s="450">
        <v>0.1440677966101695</v>
      </c>
      <c r="E222" s="457">
        <v>14</v>
      </c>
      <c r="F222" s="450">
        <v>5.9322033898305086E-2</v>
      </c>
      <c r="G222" s="455">
        <v>48</v>
      </c>
      <c r="H222" s="452">
        <v>0.15483870967741936</v>
      </c>
      <c r="I222" s="464"/>
      <c r="J222" s="321" t="s">
        <v>23615</v>
      </c>
      <c r="K222" s="321"/>
      <c r="L222" s="321"/>
      <c r="M222" s="321"/>
      <c r="N222" s="321"/>
      <c r="O222" s="321"/>
      <c r="P222" s="321"/>
      <c r="Q222" s="321"/>
      <c r="R222" s="321"/>
      <c r="S222" s="321"/>
      <c r="T222" s="425"/>
      <c r="U222" s="321"/>
    </row>
    <row r="223" spans="1:21" ht="13.5" customHeight="1">
      <c r="A223" s="447">
        <v>240201064</v>
      </c>
      <c r="B223" s="448" t="s">
        <v>134</v>
      </c>
      <c r="C223" s="449">
        <v>44</v>
      </c>
      <c r="D223" s="450">
        <v>0.1864406779661017</v>
      </c>
      <c r="E223" s="449">
        <v>0</v>
      </c>
      <c r="F223" s="450">
        <v>0</v>
      </c>
      <c r="G223" s="451">
        <v>44</v>
      </c>
      <c r="H223" s="452">
        <v>0.14193548387096774</v>
      </c>
      <c r="I223" s="464"/>
      <c r="J223" s="321" t="s">
        <v>23611</v>
      </c>
      <c r="K223" s="321"/>
      <c r="L223" s="321"/>
      <c r="M223" s="321"/>
      <c r="N223" s="321"/>
      <c r="O223" s="321"/>
      <c r="P223" s="321"/>
      <c r="Q223" s="321"/>
      <c r="R223" s="321"/>
      <c r="S223" s="321"/>
      <c r="T223" s="425"/>
      <c r="U223" s="321"/>
    </row>
    <row r="224" spans="1:21" ht="13.5" customHeight="1">
      <c r="A224" s="447">
        <v>240201524</v>
      </c>
      <c r="B224" s="448" t="s">
        <v>122</v>
      </c>
      <c r="C224" s="451">
        <v>8</v>
      </c>
      <c r="D224" s="450">
        <v>3.3898305084745763E-2</v>
      </c>
      <c r="E224" s="449">
        <v>2</v>
      </c>
      <c r="F224" s="450">
        <v>8.4745762711864406E-3</v>
      </c>
      <c r="G224" s="451">
        <v>10</v>
      </c>
      <c r="H224" s="452">
        <v>3.2258064516129031E-2</v>
      </c>
      <c r="I224" s="464"/>
      <c r="J224" s="321" t="s">
        <v>23612</v>
      </c>
      <c r="K224" s="321"/>
      <c r="L224" s="321"/>
      <c r="M224" s="321"/>
      <c r="N224" s="321"/>
      <c r="O224" s="321"/>
      <c r="P224" s="321"/>
      <c r="Q224" s="321"/>
      <c r="R224" s="321"/>
      <c r="S224" s="321"/>
      <c r="T224" s="425"/>
      <c r="U224" s="321"/>
    </row>
    <row r="225" spans="1:21" ht="13.5" customHeight="1">
      <c r="A225" s="466"/>
      <c r="B225" s="467"/>
      <c r="C225" s="467">
        <v>199</v>
      </c>
      <c r="D225" s="468">
        <v>0.84322033898305093</v>
      </c>
      <c r="E225" s="467">
        <v>37</v>
      </c>
      <c r="F225" s="468">
        <v>0.15677966101694915</v>
      </c>
      <c r="G225" s="469"/>
      <c r="H225" s="469"/>
      <c r="I225" s="469"/>
      <c r="J225" s="321"/>
      <c r="K225" s="321"/>
      <c r="L225" s="412"/>
      <c r="M225" s="412" t="s">
        <v>1812</v>
      </c>
      <c r="N225" s="412">
        <v>42</v>
      </c>
      <c r="O225" s="412"/>
      <c r="P225" s="321"/>
      <c r="Q225" s="321"/>
      <c r="R225" s="321"/>
      <c r="S225" s="321"/>
      <c r="T225" s="425"/>
      <c r="U225" s="321"/>
    </row>
    <row r="226" spans="1:21" ht="13.5" customHeight="1">
      <c r="A226" s="441"/>
      <c r="B226" s="321"/>
      <c r="C226" s="321"/>
      <c r="D226" s="321"/>
      <c r="E226" s="321"/>
      <c r="F226" s="321"/>
      <c r="G226" s="321"/>
      <c r="H226" s="321"/>
      <c r="I226" s="321"/>
      <c r="J226" s="321"/>
      <c r="K226" s="321"/>
      <c r="L226" s="412"/>
      <c r="M226" s="412"/>
      <c r="N226" s="412"/>
      <c r="O226" s="412"/>
      <c r="P226" s="321"/>
      <c r="Q226" s="321"/>
      <c r="R226" s="321"/>
      <c r="S226" s="321"/>
      <c r="T226" s="425"/>
      <c r="U226" s="321"/>
    </row>
    <row r="227" spans="1:21" ht="13.5" customHeight="1">
      <c r="A227" s="441"/>
      <c r="B227" s="321"/>
      <c r="C227" s="321"/>
      <c r="D227" s="321"/>
      <c r="E227" s="321"/>
      <c r="F227" s="321"/>
      <c r="G227" s="321"/>
      <c r="H227" s="321"/>
      <c r="I227" s="321"/>
      <c r="J227" s="321"/>
      <c r="K227" s="321"/>
      <c r="L227" s="321"/>
      <c r="M227" s="321"/>
      <c r="N227" s="321"/>
      <c r="O227" s="321"/>
      <c r="P227" s="321"/>
      <c r="Q227" s="321"/>
      <c r="R227" s="321"/>
      <c r="S227" s="321"/>
      <c r="T227" s="425"/>
      <c r="U227" s="321"/>
    </row>
    <row r="228" spans="1:21" ht="13.5" customHeight="1">
      <c r="A228" s="441"/>
      <c r="B228" s="321"/>
      <c r="C228" s="321"/>
      <c r="D228" s="321"/>
      <c r="E228" s="321"/>
      <c r="F228" s="321"/>
      <c r="G228" s="321"/>
      <c r="H228" s="321"/>
      <c r="I228" s="321"/>
      <c r="J228" s="321"/>
      <c r="K228" s="321"/>
      <c r="L228" s="321"/>
      <c r="M228" s="321"/>
      <c r="N228" s="321"/>
      <c r="O228" s="321"/>
      <c r="P228" s="321"/>
      <c r="Q228" s="321"/>
      <c r="R228" s="321"/>
      <c r="S228" s="321"/>
      <c r="T228" s="425"/>
      <c r="U228" s="321"/>
    </row>
    <row r="229" spans="1:21" ht="13.5" customHeight="1">
      <c r="A229" s="441"/>
      <c r="B229" s="321"/>
      <c r="C229" s="321"/>
      <c r="D229" s="321"/>
      <c r="E229" s="321"/>
      <c r="F229" s="321"/>
      <c r="G229" s="321"/>
      <c r="H229" s="321"/>
      <c r="I229" s="321"/>
      <c r="J229" s="321"/>
      <c r="K229" s="321"/>
      <c r="L229" s="321"/>
      <c r="M229" s="321"/>
      <c r="N229" s="321"/>
      <c r="O229" s="321"/>
      <c r="P229" s="321"/>
      <c r="Q229" s="321"/>
      <c r="R229" s="321"/>
      <c r="S229" s="321"/>
      <c r="T229" s="425"/>
      <c r="U229" s="321"/>
    </row>
    <row r="230" spans="1:21" ht="13.5" customHeight="1">
      <c r="A230" s="441"/>
      <c r="B230" s="321"/>
      <c r="C230" s="321"/>
      <c r="D230" s="321"/>
      <c r="E230" s="321"/>
      <c r="F230" s="321"/>
      <c r="G230" s="321"/>
      <c r="H230" s="321"/>
      <c r="I230" s="321"/>
      <c r="J230" s="321"/>
      <c r="K230" s="321"/>
      <c r="L230" s="321"/>
      <c r="M230" s="321"/>
      <c r="N230" s="321"/>
      <c r="O230" s="321"/>
      <c r="P230" s="321"/>
      <c r="Q230" s="321"/>
      <c r="R230" s="321"/>
      <c r="S230" s="321"/>
      <c r="T230" s="425"/>
      <c r="U230" s="321"/>
    </row>
    <row r="231" spans="1:21" ht="13.5" customHeight="1">
      <c r="A231" s="441"/>
      <c r="B231" s="321"/>
      <c r="C231" s="321"/>
      <c r="D231" s="321"/>
      <c r="E231" s="321"/>
      <c r="F231" s="321"/>
      <c r="G231" s="321"/>
      <c r="H231" s="321"/>
      <c r="I231" s="321"/>
      <c r="J231" s="321"/>
      <c r="K231" s="321"/>
      <c r="L231" s="321"/>
      <c r="M231" s="321"/>
      <c r="N231" s="321"/>
      <c r="O231" s="321"/>
      <c r="P231" s="321"/>
      <c r="Q231" s="321"/>
      <c r="R231" s="321"/>
      <c r="S231" s="321"/>
      <c r="T231" s="425"/>
      <c r="U231" s="321"/>
    </row>
    <row r="232" spans="1:21" ht="13.5" customHeight="1">
      <c r="A232" s="441"/>
      <c r="B232" s="321"/>
      <c r="C232" s="321"/>
      <c r="D232" s="321"/>
      <c r="E232" s="321"/>
      <c r="F232" s="321"/>
      <c r="G232" s="321"/>
      <c r="H232" s="321"/>
      <c r="I232" s="321"/>
      <c r="J232" s="321"/>
      <c r="K232" s="321"/>
      <c r="L232" s="321"/>
      <c r="M232" s="321"/>
      <c r="N232" s="321"/>
      <c r="O232" s="321"/>
      <c r="P232" s="321"/>
      <c r="Q232" s="321"/>
      <c r="R232" s="321"/>
      <c r="S232" s="321"/>
      <c r="T232" s="425"/>
      <c r="U232" s="321"/>
    </row>
    <row r="233" spans="1:21" ht="13.5" customHeight="1">
      <c r="A233" s="441"/>
      <c r="B233" s="321"/>
      <c r="C233" s="321"/>
      <c r="D233" s="321"/>
      <c r="E233" s="321"/>
      <c r="F233" s="321"/>
      <c r="G233" s="321"/>
      <c r="H233" s="321"/>
      <c r="I233" s="321"/>
      <c r="J233" s="321"/>
      <c r="K233" s="321"/>
      <c r="L233" s="321"/>
      <c r="M233" s="321"/>
      <c r="N233" s="321"/>
      <c r="O233" s="321"/>
      <c r="P233" s="321"/>
      <c r="Q233" s="321"/>
      <c r="R233" s="321"/>
      <c r="S233" s="321"/>
      <c r="T233" s="425"/>
      <c r="U233" s="321"/>
    </row>
    <row r="234" spans="1:21" ht="13.5" customHeight="1">
      <c r="A234" s="441"/>
      <c r="B234" s="321"/>
      <c r="C234" s="321"/>
      <c r="D234" s="321"/>
      <c r="E234" s="321"/>
      <c r="F234" s="321"/>
      <c r="G234" s="321"/>
      <c r="H234" s="321"/>
      <c r="I234" s="321"/>
      <c r="J234" s="321"/>
      <c r="K234" s="321"/>
      <c r="L234" s="321"/>
      <c r="M234" s="321"/>
      <c r="N234" s="321"/>
      <c r="O234" s="321"/>
      <c r="P234" s="321"/>
      <c r="Q234" s="321"/>
      <c r="R234" s="321"/>
      <c r="S234" s="321"/>
      <c r="T234" s="425"/>
      <c r="U234" s="321"/>
    </row>
    <row r="235" spans="1:21" ht="13.5" customHeight="1">
      <c r="A235" s="441"/>
      <c r="B235" s="321"/>
      <c r="C235" s="321"/>
      <c r="D235" s="321"/>
      <c r="E235" s="321"/>
      <c r="F235" s="321"/>
      <c r="G235" s="321"/>
      <c r="H235" s="321"/>
      <c r="I235" s="321"/>
      <c r="J235" s="321"/>
      <c r="K235" s="321"/>
      <c r="L235" s="321"/>
      <c r="M235" s="321"/>
      <c r="N235" s="321"/>
      <c r="O235" s="321"/>
      <c r="P235" s="321"/>
      <c r="Q235" s="321"/>
      <c r="R235" s="321"/>
      <c r="S235" s="321"/>
      <c r="T235" s="425"/>
      <c r="U235" s="321"/>
    </row>
    <row r="236" spans="1:21" ht="13.5" customHeight="1">
      <c r="A236" s="441"/>
      <c r="B236" s="321"/>
      <c r="C236" s="321"/>
      <c r="D236" s="321"/>
      <c r="E236" s="321"/>
      <c r="F236" s="321"/>
      <c r="G236" s="321"/>
      <c r="H236" s="321"/>
      <c r="I236" s="321"/>
      <c r="J236" s="321"/>
      <c r="K236" s="321"/>
      <c r="L236" s="321"/>
      <c r="M236" s="321"/>
      <c r="N236" s="321"/>
      <c r="O236" s="321"/>
      <c r="P236" s="321"/>
      <c r="Q236" s="321"/>
      <c r="R236" s="321"/>
      <c r="S236" s="321"/>
      <c r="T236" s="425"/>
      <c r="U236" s="321"/>
    </row>
    <row r="237" spans="1:21" ht="13.5" customHeight="1">
      <c r="A237" s="441"/>
      <c r="B237" s="321"/>
      <c r="C237" s="321"/>
      <c r="D237" s="321"/>
      <c r="E237" s="321"/>
      <c r="F237" s="321"/>
      <c r="G237" s="321"/>
      <c r="H237" s="321"/>
      <c r="I237" s="321"/>
      <c r="J237" s="321"/>
      <c r="K237" s="321"/>
      <c r="L237" s="321"/>
      <c r="M237" s="321"/>
      <c r="N237" s="321"/>
      <c r="O237" s="321"/>
      <c r="P237" s="321"/>
      <c r="Q237" s="321"/>
      <c r="R237" s="321"/>
      <c r="S237" s="321"/>
      <c r="T237" s="425"/>
      <c r="U237" s="321"/>
    </row>
    <row r="238" spans="1:21" ht="13.5" customHeight="1">
      <c r="A238" s="441"/>
      <c r="B238" s="321"/>
      <c r="C238" s="321"/>
      <c r="D238" s="321"/>
      <c r="E238" s="321"/>
      <c r="F238" s="321"/>
      <c r="G238" s="321"/>
      <c r="H238" s="321"/>
      <c r="I238" s="321"/>
      <c r="J238" s="321"/>
      <c r="K238" s="321"/>
      <c r="L238" s="321"/>
      <c r="M238" s="321"/>
      <c r="N238" s="321"/>
      <c r="O238" s="321"/>
      <c r="P238" s="321"/>
      <c r="Q238" s="321"/>
      <c r="R238" s="321"/>
      <c r="S238" s="321"/>
      <c r="T238" s="425"/>
      <c r="U238" s="321"/>
    </row>
    <row r="239" spans="1:21" ht="13.5" customHeight="1">
      <c r="A239" s="441"/>
      <c r="B239" s="321"/>
      <c r="C239" s="321"/>
      <c r="D239" s="321"/>
      <c r="E239" s="321"/>
      <c r="F239" s="321"/>
      <c r="G239" s="321"/>
      <c r="H239" s="321"/>
      <c r="I239" s="321"/>
      <c r="J239" s="321"/>
      <c r="K239" s="321"/>
      <c r="L239" s="321"/>
      <c r="M239" s="321"/>
      <c r="N239" s="321"/>
      <c r="O239" s="321"/>
      <c r="P239" s="321"/>
      <c r="Q239" s="321"/>
      <c r="R239" s="321"/>
      <c r="S239" s="321"/>
      <c r="T239" s="425"/>
      <c r="U239" s="321"/>
    </row>
    <row r="240" spans="1:21" ht="13.5" customHeight="1">
      <c r="A240" s="441"/>
      <c r="B240" s="321"/>
      <c r="C240" s="321"/>
      <c r="D240" s="321"/>
      <c r="E240" s="321"/>
      <c r="F240" s="321"/>
      <c r="G240" s="321"/>
      <c r="H240" s="321"/>
      <c r="I240" s="321"/>
      <c r="J240" s="321"/>
      <c r="K240" s="321"/>
      <c r="L240" s="321"/>
      <c r="M240" s="321"/>
      <c r="N240" s="321"/>
      <c r="O240" s="321"/>
      <c r="P240" s="321"/>
      <c r="Q240" s="321"/>
      <c r="R240" s="321"/>
      <c r="S240" s="321"/>
      <c r="T240" s="425"/>
      <c r="U240" s="321"/>
    </row>
    <row r="241" spans="1:21" ht="13.5" customHeight="1">
      <c r="A241" s="441"/>
      <c r="B241" s="321"/>
      <c r="C241" s="321"/>
      <c r="D241" s="321"/>
      <c r="E241" s="321"/>
      <c r="F241" s="321"/>
      <c r="G241" s="321"/>
      <c r="H241" s="321"/>
      <c r="I241" s="321"/>
      <c r="J241" s="321"/>
      <c r="K241" s="321"/>
      <c r="L241" s="321"/>
      <c r="M241" s="321"/>
      <c r="N241" s="321"/>
      <c r="O241" s="321"/>
      <c r="P241" s="321"/>
      <c r="Q241" s="321"/>
      <c r="R241" s="321"/>
      <c r="S241" s="321"/>
      <c r="T241" s="425"/>
      <c r="U241" s="321"/>
    </row>
    <row r="242" spans="1:21" ht="13.5" customHeight="1">
      <c r="A242" s="441"/>
      <c r="B242" s="321"/>
      <c r="C242" s="321"/>
      <c r="D242" s="321"/>
      <c r="E242" s="321"/>
      <c r="F242" s="321"/>
      <c r="G242" s="321"/>
      <c r="H242" s="321"/>
      <c r="I242" s="321"/>
      <c r="J242" s="321"/>
      <c r="K242" s="321"/>
      <c r="L242" s="321"/>
      <c r="M242" s="321"/>
      <c r="N242" s="321"/>
      <c r="O242" s="321"/>
      <c r="P242" s="321"/>
      <c r="Q242" s="321"/>
      <c r="R242" s="321"/>
      <c r="S242" s="321"/>
      <c r="T242" s="425"/>
      <c r="U242" s="321"/>
    </row>
    <row r="243" spans="1:21" ht="13.5" customHeight="1">
      <c r="A243" s="441"/>
      <c r="B243" s="321"/>
      <c r="C243" s="321"/>
      <c r="D243" s="321"/>
      <c r="E243" s="321"/>
      <c r="F243" s="321"/>
      <c r="G243" s="321"/>
      <c r="H243" s="321"/>
      <c r="I243" s="321"/>
      <c r="J243" s="321"/>
      <c r="K243" s="321"/>
      <c r="L243" s="321"/>
      <c r="M243" s="321"/>
      <c r="N243" s="321"/>
      <c r="O243" s="321"/>
      <c r="P243" s="321"/>
      <c r="Q243" s="321"/>
      <c r="R243" s="321"/>
      <c r="S243" s="321"/>
      <c r="T243" s="425"/>
      <c r="U243" s="321"/>
    </row>
    <row r="244" spans="1:21" ht="13.5" customHeight="1">
      <c r="A244" s="462"/>
      <c r="B244" s="427"/>
      <c r="C244" s="427"/>
      <c r="D244" s="427"/>
      <c r="E244" s="427"/>
      <c r="F244" s="427"/>
      <c r="G244" s="427"/>
      <c r="H244" s="427"/>
      <c r="I244" s="427"/>
      <c r="J244" s="427"/>
      <c r="K244" s="427"/>
      <c r="L244" s="427"/>
      <c r="M244" s="427"/>
      <c r="N244" s="427"/>
      <c r="O244" s="427"/>
      <c r="P244" s="427"/>
      <c r="Q244" s="427"/>
      <c r="R244" s="427"/>
      <c r="S244" s="427"/>
      <c r="T244" s="443"/>
      <c r="U244" s="321"/>
    </row>
    <row r="245" spans="1:21" ht="13.5" customHeight="1">
      <c r="A245" s="321"/>
      <c r="B245" s="321"/>
      <c r="C245" s="321"/>
      <c r="D245" s="321"/>
      <c r="E245" s="321"/>
      <c r="F245" s="321"/>
      <c r="G245" s="321"/>
      <c r="H245" s="321"/>
      <c r="I245" s="321"/>
      <c r="J245" s="321"/>
      <c r="K245" s="321"/>
      <c r="L245" s="321"/>
      <c r="M245" s="321"/>
      <c r="N245" s="321"/>
      <c r="O245" s="321"/>
      <c r="P245" s="321"/>
      <c r="Q245" s="321"/>
      <c r="R245" s="321"/>
      <c r="S245" s="321"/>
      <c r="T245" s="321"/>
      <c r="U245" s="321"/>
    </row>
    <row r="246" spans="1:21" ht="13.5" customHeight="1">
      <c r="A246" s="413" t="s">
        <v>1790</v>
      </c>
      <c r="B246" s="414" t="s">
        <v>25</v>
      </c>
      <c r="C246" s="414" t="s">
        <v>1791</v>
      </c>
      <c r="D246" s="414" t="s">
        <v>1792</v>
      </c>
      <c r="E246" s="414" t="s">
        <v>1793</v>
      </c>
      <c r="F246" s="414" t="s">
        <v>1794</v>
      </c>
      <c r="G246" s="414" t="s">
        <v>1795</v>
      </c>
      <c r="H246" s="470" t="s">
        <v>1796</v>
      </c>
      <c r="I246" s="321"/>
      <c r="J246" s="321"/>
      <c r="K246" s="321"/>
      <c r="L246" s="321"/>
      <c r="M246" s="321"/>
      <c r="N246" s="321"/>
      <c r="O246" s="321"/>
      <c r="P246" s="321"/>
      <c r="Q246" s="321"/>
      <c r="R246" s="321"/>
      <c r="S246" s="321"/>
      <c r="T246" s="321"/>
      <c r="U246" s="321"/>
    </row>
    <row r="247" spans="1:21" ht="13.5" customHeight="1">
      <c r="A247" s="426" t="s">
        <v>47</v>
      </c>
      <c r="B247" s="471" t="s">
        <v>48</v>
      </c>
      <c r="C247" s="472">
        <v>449</v>
      </c>
      <c r="D247" s="473">
        <v>0.82234432234432231</v>
      </c>
      <c r="E247" s="474">
        <v>97</v>
      </c>
      <c r="F247" s="475">
        <v>0.17765567765567766</v>
      </c>
      <c r="G247" s="476">
        <v>546</v>
      </c>
      <c r="H247" s="477"/>
      <c r="I247" s="321"/>
      <c r="J247" s="321"/>
      <c r="K247" s="321"/>
      <c r="L247" s="321"/>
      <c r="M247" s="321"/>
      <c r="N247" s="321"/>
      <c r="O247" s="321"/>
      <c r="P247" s="321"/>
      <c r="Q247" s="321"/>
      <c r="R247" s="321"/>
      <c r="S247" s="321"/>
      <c r="T247" s="321"/>
      <c r="U247" s="321"/>
    </row>
    <row r="248" spans="1:21" ht="13.5" customHeight="1">
      <c r="A248" s="321"/>
      <c r="B248" s="321"/>
      <c r="C248" s="321"/>
      <c r="D248" s="321"/>
      <c r="E248" s="321"/>
      <c r="F248" s="321"/>
      <c r="G248" s="321"/>
      <c r="H248" s="321"/>
      <c r="I248" s="321"/>
      <c r="J248" s="321"/>
      <c r="K248" s="321"/>
      <c r="L248" s="321"/>
      <c r="M248" s="321"/>
      <c r="N248" s="321"/>
      <c r="O248" s="321"/>
      <c r="P248" s="321"/>
      <c r="Q248" s="321"/>
      <c r="R248" s="321"/>
      <c r="S248" s="321"/>
      <c r="T248" s="321"/>
      <c r="U248" s="321"/>
    </row>
    <row r="249" spans="1:21" ht="13.5" customHeight="1">
      <c r="A249" s="321"/>
      <c r="B249" s="321"/>
      <c r="C249" s="321"/>
      <c r="D249" s="321"/>
      <c r="E249" s="321"/>
      <c r="F249" s="321"/>
      <c r="G249" s="321"/>
      <c r="H249" s="321"/>
      <c r="I249" s="321"/>
      <c r="J249" s="321"/>
      <c r="K249" s="321"/>
      <c r="L249" s="321"/>
      <c r="M249" s="321"/>
      <c r="N249" s="321"/>
      <c r="O249" s="321"/>
      <c r="P249" s="321"/>
      <c r="Q249" s="321"/>
      <c r="R249" s="321"/>
      <c r="S249" s="321"/>
      <c r="T249" s="321"/>
      <c r="U249" s="321"/>
    </row>
    <row r="250" spans="1:21" ht="13.5" customHeight="1">
      <c r="A250" s="321"/>
      <c r="B250" s="321"/>
      <c r="C250" s="321"/>
      <c r="D250" s="321"/>
      <c r="E250" s="321"/>
      <c r="F250" s="321"/>
      <c r="G250" s="321"/>
      <c r="H250" s="321"/>
      <c r="I250" s="321"/>
      <c r="J250" s="321"/>
      <c r="K250" s="321"/>
      <c r="L250" s="321"/>
      <c r="M250" s="321"/>
      <c r="N250" s="321"/>
      <c r="O250" s="321"/>
      <c r="P250" s="321"/>
      <c r="Q250" s="321"/>
      <c r="R250" s="321"/>
      <c r="S250" s="321"/>
      <c r="T250" s="321"/>
      <c r="U250" s="321"/>
    </row>
    <row r="251" spans="1:21" ht="13.5" customHeight="1">
      <c r="A251" s="321"/>
      <c r="B251" s="321"/>
      <c r="C251" s="321"/>
      <c r="D251" s="321"/>
      <c r="E251" s="321"/>
      <c r="F251" s="321"/>
      <c r="G251" s="321"/>
      <c r="H251" s="321"/>
      <c r="I251" s="321"/>
      <c r="J251" s="321"/>
      <c r="K251" s="321"/>
      <c r="L251" s="321"/>
      <c r="M251" s="321"/>
      <c r="N251" s="321"/>
      <c r="O251" s="321"/>
      <c r="P251" s="321"/>
      <c r="Q251" s="321"/>
      <c r="R251" s="321"/>
      <c r="S251" s="321"/>
      <c r="T251" s="321"/>
      <c r="U251" s="321"/>
    </row>
    <row r="252" spans="1:21" ht="13.5" customHeight="1">
      <c r="A252" s="321"/>
      <c r="B252" s="321"/>
      <c r="C252" s="321"/>
      <c r="D252" s="321"/>
      <c r="E252" s="321"/>
      <c r="F252" s="321"/>
      <c r="G252" s="321"/>
      <c r="H252" s="321"/>
      <c r="I252" s="321"/>
      <c r="J252" s="321"/>
      <c r="K252" s="321"/>
      <c r="L252" s="321"/>
      <c r="M252" s="321"/>
      <c r="N252" s="321"/>
      <c r="O252" s="321"/>
      <c r="P252" s="321"/>
      <c r="Q252" s="321"/>
      <c r="R252" s="321"/>
      <c r="S252" s="321"/>
      <c r="T252" s="321"/>
      <c r="U252" s="321"/>
    </row>
    <row r="253" spans="1:21" ht="13.5" customHeight="1">
      <c r="A253" s="321"/>
      <c r="B253" s="321"/>
      <c r="C253" s="321"/>
      <c r="D253" s="321"/>
      <c r="E253" s="321"/>
      <c r="F253" s="321"/>
      <c r="G253" s="321"/>
      <c r="H253" s="321"/>
      <c r="I253" s="321"/>
      <c r="J253" s="321"/>
      <c r="K253" s="321"/>
      <c r="L253" s="321"/>
      <c r="M253" s="321"/>
      <c r="N253" s="321"/>
      <c r="O253" s="321"/>
      <c r="P253" s="321"/>
      <c r="Q253" s="321"/>
      <c r="R253" s="321"/>
      <c r="S253" s="321"/>
      <c r="T253" s="321"/>
      <c r="U253" s="321"/>
    </row>
    <row r="254" spans="1:21" ht="13.5" customHeight="1">
      <c r="A254" s="321"/>
      <c r="B254" s="321"/>
      <c r="C254" s="321"/>
      <c r="D254" s="321"/>
      <c r="E254" s="321"/>
      <c r="F254" s="321"/>
      <c r="G254" s="321"/>
      <c r="H254" s="321"/>
      <c r="I254" s="321"/>
      <c r="J254" s="321"/>
      <c r="K254" s="321"/>
      <c r="L254" s="321"/>
      <c r="M254" s="321"/>
      <c r="N254" s="321"/>
      <c r="O254" s="321"/>
      <c r="P254" s="321"/>
      <c r="Q254" s="321"/>
      <c r="R254" s="321"/>
      <c r="S254" s="321"/>
      <c r="T254" s="321"/>
      <c r="U254" s="321"/>
    </row>
    <row r="255" spans="1:21" ht="13.5" customHeight="1">
      <c r="A255" s="321"/>
      <c r="B255" s="321"/>
      <c r="C255" s="321"/>
      <c r="D255" s="321"/>
      <c r="E255" s="321"/>
      <c r="F255" s="321"/>
      <c r="G255" s="321"/>
      <c r="H255" s="321"/>
      <c r="I255" s="321"/>
      <c r="J255" s="321"/>
      <c r="K255" s="321"/>
      <c r="L255" s="321"/>
      <c r="M255" s="321"/>
      <c r="N255" s="321"/>
      <c r="O255" s="321"/>
      <c r="P255" s="321"/>
      <c r="Q255" s="321"/>
      <c r="R255" s="321"/>
      <c r="S255" s="321"/>
      <c r="T255" s="321"/>
      <c r="U255" s="321"/>
    </row>
    <row r="256" spans="1:21" ht="13.5" customHeight="1">
      <c r="A256" s="321"/>
      <c r="B256" s="321"/>
      <c r="C256" s="321"/>
      <c r="D256" s="321"/>
      <c r="E256" s="321"/>
      <c r="F256" s="321"/>
      <c r="G256" s="321"/>
      <c r="H256" s="321"/>
      <c r="I256" s="321"/>
      <c r="J256" s="321"/>
      <c r="K256" s="321"/>
      <c r="L256" s="321"/>
      <c r="M256" s="321"/>
      <c r="N256" s="321"/>
      <c r="O256" s="321"/>
      <c r="P256" s="321"/>
      <c r="Q256" s="321"/>
      <c r="R256" s="321"/>
      <c r="S256" s="321"/>
      <c r="T256" s="321"/>
      <c r="U256" s="321"/>
    </row>
    <row r="257" spans="1:21" ht="13.5" customHeight="1">
      <c r="A257" s="321"/>
      <c r="B257" s="321"/>
      <c r="C257" s="321"/>
      <c r="D257" s="321"/>
      <c r="E257" s="321"/>
      <c r="F257" s="321"/>
      <c r="G257" s="321"/>
      <c r="H257" s="321"/>
      <c r="I257" s="321"/>
      <c r="J257" s="321"/>
      <c r="K257" s="321"/>
      <c r="L257" s="321"/>
      <c r="M257" s="321"/>
      <c r="N257" s="321"/>
      <c r="O257" s="321"/>
      <c r="P257" s="321"/>
      <c r="Q257" s="321"/>
      <c r="R257" s="321"/>
      <c r="S257" s="321"/>
      <c r="T257" s="321"/>
      <c r="U257" s="321"/>
    </row>
    <row r="258" spans="1:21" ht="13.5" customHeight="1">
      <c r="A258" s="321"/>
      <c r="B258" s="321"/>
      <c r="C258" s="321"/>
      <c r="D258" s="321"/>
      <c r="E258" s="321"/>
      <c r="F258" s="321"/>
      <c r="G258" s="321"/>
      <c r="H258" s="321"/>
      <c r="I258" s="321"/>
      <c r="J258" s="321"/>
      <c r="K258" s="321"/>
      <c r="L258" s="321"/>
      <c r="M258" s="321"/>
      <c r="N258" s="321"/>
      <c r="O258" s="321"/>
      <c r="P258" s="321"/>
      <c r="Q258" s="321"/>
      <c r="R258" s="321"/>
      <c r="S258" s="321"/>
      <c r="T258" s="321"/>
      <c r="U258" s="321"/>
    </row>
    <row r="259" spans="1:21" ht="13.5" customHeight="1">
      <c r="A259" s="321"/>
      <c r="B259" s="321"/>
      <c r="C259" s="321"/>
      <c r="D259" s="321"/>
      <c r="E259" s="321"/>
      <c r="F259" s="321"/>
      <c r="G259" s="321"/>
      <c r="H259" s="321"/>
      <c r="I259" s="321"/>
      <c r="J259" s="321"/>
      <c r="K259" s="321"/>
      <c r="L259" s="321"/>
      <c r="M259" s="321"/>
      <c r="N259" s="321"/>
      <c r="O259" s="321"/>
      <c r="P259" s="321"/>
      <c r="Q259" s="321"/>
      <c r="R259" s="321"/>
      <c r="S259" s="321"/>
      <c r="T259" s="321"/>
      <c r="U259" s="321"/>
    </row>
    <row r="260" spans="1:21" ht="13.5" customHeight="1">
      <c r="A260" s="321"/>
      <c r="B260" s="321"/>
      <c r="C260" s="321"/>
      <c r="D260" s="321"/>
      <c r="E260" s="321"/>
      <c r="F260" s="321"/>
      <c r="G260" s="321"/>
      <c r="H260" s="321"/>
      <c r="I260" s="321"/>
      <c r="J260" s="321"/>
      <c r="K260" s="321"/>
      <c r="L260" s="321"/>
      <c r="M260" s="321"/>
      <c r="N260" s="321"/>
      <c r="O260" s="321"/>
      <c r="P260" s="321"/>
      <c r="Q260" s="321"/>
      <c r="R260" s="321"/>
      <c r="S260" s="321"/>
      <c r="T260" s="321"/>
      <c r="U260" s="321"/>
    </row>
    <row r="261" spans="1:21" ht="13.5" customHeight="1">
      <c r="A261" s="321"/>
      <c r="B261" s="321"/>
      <c r="C261" s="321"/>
      <c r="D261" s="321"/>
      <c r="E261" s="321"/>
      <c r="F261" s="321"/>
      <c r="G261" s="321"/>
      <c r="H261" s="321"/>
      <c r="I261" s="321"/>
      <c r="J261" s="321"/>
      <c r="K261" s="321"/>
      <c r="L261" s="321"/>
      <c r="M261" s="321"/>
      <c r="N261" s="321"/>
      <c r="O261" s="321"/>
      <c r="P261" s="321"/>
      <c r="Q261" s="321"/>
      <c r="R261" s="321"/>
      <c r="S261" s="321"/>
      <c r="T261" s="321"/>
      <c r="U261" s="321"/>
    </row>
    <row r="262" spans="1:21" ht="13.5" customHeight="1">
      <c r="A262" s="321"/>
      <c r="B262" s="321"/>
      <c r="C262" s="321"/>
      <c r="D262" s="321"/>
      <c r="E262" s="321"/>
      <c r="F262" s="321"/>
      <c r="G262" s="321"/>
      <c r="H262" s="321"/>
      <c r="I262" s="321"/>
      <c r="J262" s="321"/>
      <c r="K262" s="321"/>
      <c r="L262" s="321"/>
      <c r="M262" s="321"/>
      <c r="N262" s="321"/>
      <c r="O262" s="321"/>
      <c r="P262" s="321"/>
      <c r="Q262" s="321"/>
      <c r="R262" s="321"/>
      <c r="S262" s="321"/>
      <c r="T262" s="321"/>
      <c r="U262" s="321"/>
    </row>
    <row r="263" spans="1:21" ht="13.5" customHeight="1">
      <c r="A263" s="321"/>
      <c r="B263" s="321"/>
      <c r="C263" s="321"/>
      <c r="D263" s="321"/>
      <c r="E263" s="321"/>
      <c r="F263" s="321"/>
      <c r="G263" s="321"/>
      <c r="H263" s="321"/>
      <c r="I263" s="321"/>
      <c r="J263" s="321"/>
      <c r="K263" s="321"/>
      <c r="L263" s="321"/>
      <c r="M263" s="321"/>
      <c r="N263" s="321"/>
      <c r="O263" s="321"/>
      <c r="P263" s="321"/>
      <c r="Q263" s="321"/>
      <c r="R263" s="321"/>
      <c r="S263" s="321"/>
      <c r="T263" s="321"/>
      <c r="U263" s="321"/>
    </row>
    <row r="264" spans="1:21" ht="13.5" customHeight="1">
      <c r="A264" s="321"/>
      <c r="B264" s="321"/>
      <c r="C264" s="321"/>
      <c r="D264" s="321"/>
      <c r="E264" s="321"/>
      <c r="F264" s="321"/>
      <c r="G264" s="321"/>
      <c r="H264" s="321"/>
      <c r="I264" s="321"/>
      <c r="J264" s="321"/>
      <c r="K264" s="321"/>
      <c r="L264" s="321"/>
      <c r="M264" s="321"/>
      <c r="N264" s="321"/>
      <c r="O264" s="321"/>
      <c r="P264" s="321"/>
      <c r="Q264" s="321"/>
      <c r="R264" s="321"/>
      <c r="S264" s="321"/>
      <c r="T264" s="321"/>
      <c r="U264" s="321"/>
    </row>
    <row r="265" spans="1:21" ht="15.75" customHeight="1"/>
    <row r="266" spans="1:21" ht="15.75" customHeight="1"/>
    <row r="267" spans="1:21" ht="15.75" customHeight="1"/>
    <row r="268" spans="1:21" ht="15.75" customHeight="1"/>
    <row r="269" spans="1:21" ht="15.75" customHeight="1"/>
    <row r="270" spans="1:21" ht="15.75" customHeight="1"/>
    <row r="271" spans="1:21" ht="15.75" customHeight="1"/>
    <row r="272" spans="1:21"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sheetData>
  <mergeCells count="7">
    <mergeCell ref="I127:I130"/>
    <mergeCell ref="I147:I166"/>
    <mergeCell ref="I2:I4"/>
    <mergeCell ref="I22:I28"/>
    <mergeCell ref="I46:I49"/>
    <mergeCell ref="I73:I74"/>
    <mergeCell ref="I100:I106"/>
  </mergeCells>
  <conditionalFormatting sqref="B147:B166 B189:B195 B219:B224">
    <cfRule type="expression" dxfId="524" priority="1">
      <formula>G147=0</formula>
    </cfRule>
  </conditionalFormatting>
  <conditionalFormatting sqref="I147:I166 I189:I196 A196:H196 I219:I225 A225:H225">
    <cfRule type="expression" dxfId="523" priority="2">
      <formula>"SI(G92=0)"</formula>
    </cfRule>
  </conditionalFormatting>
  <conditionalFormatting sqref="B147 B193 B223">
    <cfRule type="expression" dxfId="522" priority="3">
      <formula>"SI(G92='INV RAPS'!A4)"</formula>
    </cfRule>
  </conditionalFormatting>
  <conditionalFormatting sqref="J147:J166 J189:J196 J219:J225">
    <cfRule type="containsText" dxfId="521" priority="4" operator="containsText" text="EXCEDE">
      <formula>NOT(ISERROR(SEARCH(("EXCEDE"),(J147))))</formula>
    </cfRule>
  </conditionalFormatting>
  <conditionalFormatting sqref="J147:J166 J189:J196 J219:J225">
    <cfRule type="containsText" dxfId="520" priority="5" operator="containsText" text="TOLERABLE">
      <formula>NOT(ISERROR(SEARCH(("TOLERABLE"),(J147))))</formula>
    </cfRule>
  </conditionalFormatting>
  <conditionalFormatting sqref="J147:J166 J189:J196 J219:J225">
    <cfRule type="containsText" dxfId="519" priority="6" operator="containsText" text="ACEPTABLE">
      <formula>NOT(ISERROR(SEARCH(("ACEPTABLE"),(J147))))</formula>
    </cfRule>
  </conditionalFormatting>
  <pageMargins left="0.7" right="0.7" top="0.75" bottom="0.75" header="0" footer="0"/>
  <pageSetup orientation="landscape"/>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31859B"/>
  </sheetPr>
  <dimension ref="A1:CV733"/>
  <sheetViews>
    <sheetView showGridLines="0" tabSelected="1" workbookViewId="0">
      <selection activeCell="D9" sqref="D9"/>
    </sheetView>
  </sheetViews>
  <sheetFormatPr baseColWidth="10" defaultColWidth="14.3984375" defaultRowHeight="15" customHeight="1"/>
  <cols>
    <col min="1" max="1" width="7" customWidth="1"/>
    <col min="2" max="2" width="13" customWidth="1"/>
    <col min="3" max="3" width="27" customWidth="1"/>
    <col min="4" max="4" width="15.19921875" customWidth="1"/>
    <col min="5" max="6" width="19" customWidth="1"/>
    <col min="7" max="13" width="7" customWidth="1"/>
    <col min="14" max="14" width="10" customWidth="1"/>
    <col min="15" max="17" width="7.3984375" customWidth="1"/>
    <col min="18" max="18" width="10.59765625" customWidth="1"/>
    <col min="19" max="19" width="19" customWidth="1"/>
    <col min="20" max="20" width="19.796875" customWidth="1"/>
    <col min="21" max="30" width="7" customWidth="1"/>
    <col min="31" max="31" width="9" customWidth="1"/>
    <col min="32" max="32" width="12.3984375" customWidth="1"/>
    <col min="33" max="33" width="18.59765625" customWidth="1"/>
    <col min="34" max="34" width="19" customWidth="1"/>
    <col min="35" max="44" width="7" customWidth="1"/>
    <col min="45" max="45" width="9" customWidth="1"/>
    <col min="46" max="46" width="12" customWidth="1"/>
    <col min="47" max="48" width="19" customWidth="1"/>
    <col min="49" max="58" width="7" customWidth="1"/>
    <col min="59" max="59" width="9" customWidth="1"/>
    <col min="60" max="60" width="10.796875" customWidth="1"/>
    <col min="61" max="62" width="19" customWidth="1"/>
    <col min="63" max="72" width="7" customWidth="1"/>
    <col min="73" max="73" width="9" customWidth="1"/>
    <col min="74" max="74" width="11.59765625" customWidth="1"/>
    <col min="75" max="76" width="19" customWidth="1"/>
    <col min="77" max="86" width="7" customWidth="1"/>
    <col min="87" max="87" width="9" customWidth="1"/>
    <col min="88" max="88" width="11.19921875" customWidth="1"/>
    <col min="89" max="90" width="19" customWidth="1"/>
    <col min="91" max="100" width="7" customWidth="1"/>
  </cols>
  <sheetData>
    <row r="1" spans="1:100" ht="15" customHeight="1">
      <c r="A1" s="1715" t="s">
        <v>1820</v>
      </c>
      <c r="B1" s="1716"/>
      <c r="C1" s="1716"/>
      <c r="D1" s="1716"/>
      <c r="E1" s="1716"/>
      <c r="F1" s="1716"/>
      <c r="G1" s="1716"/>
      <c r="H1" s="1716"/>
      <c r="I1" s="1716"/>
      <c r="J1" s="1716"/>
      <c r="K1" s="1716"/>
      <c r="L1" s="1716"/>
      <c r="M1" s="1716"/>
      <c r="N1" s="1716"/>
      <c r="O1" s="1716"/>
      <c r="P1" s="1716"/>
      <c r="Q1" s="1716"/>
      <c r="R1" s="1716"/>
      <c r="S1" s="1716"/>
      <c r="T1" s="1716"/>
      <c r="U1" s="1716"/>
      <c r="V1" s="1716"/>
      <c r="W1" s="1716"/>
      <c r="X1" s="1716"/>
      <c r="Y1" s="1716"/>
      <c r="Z1" s="1716"/>
      <c r="AA1" s="1716"/>
      <c r="AB1" s="1716"/>
      <c r="AC1" s="1716"/>
      <c r="AD1" s="1716"/>
      <c r="AE1" s="1716"/>
      <c r="AF1" s="1716"/>
      <c r="AG1" s="1716"/>
      <c r="AH1" s="1716"/>
      <c r="AI1" s="1716"/>
      <c r="AJ1" s="1716"/>
      <c r="AK1" s="1716"/>
      <c r="AL1" s="1716"/>
      <c r="AM1" s="1716"/>
      <c r="AN1" s="1716"/>
      <c r="AO1" s="1716"/>
      <c r="AP1" s="1716"/>
      <c r="AQ1" s="1716"/>
      <c r="AR1" s="1716"/>
      <c r="AS1" s="1716"/>
      <c r="AT1" s="1716"/>
      <c r="AU1" s="1716"/>
      <c r="AV1" s="1716"/>
      <c r="AW1" s="1716"/>
      <c r="AX1" s="1716"/>
      <c r="AY1" s="1716"/>
      <c r="AZ1" s="1716"/>
      <c r="BA1" s="1716"/>
      <c r="BB1" s="1716"/>
      <c r="BC1" s="1716"/>
      <c r="BD1" s="1716"/>
      <c r="BE1" s="1716"/>
      <c r="BF1" s="1716"/>
      <c r="BG1" s="1716"/>
      <c r="BH1" s="1716"/>
      <c r="BI1" s="1716"/>
      <c r="BJ1" s="1716"/>
      <c r="BK1" s="1716"/>
      <c r="BL1" s="1716"/>
      <c r="BM1" s="1716"/>
      <c r="BN1" s="1716"/>
      <c r="BO1" s="1716"/>
      <c r="BP1" s="1716"/>
      <c r="BQ1" s="1716"/>
      <c r="BR1" s="1716"/>
      <c r="BS1" s="1716"/>
      <c r="BT1" s="1716"/>
      <c r="BU1" s="1716"/>
      <c r="BV1" s="1716"/>
      <c r="BW1" s="1716"/>
      <c r="BX1" s="1716"/>
      <c r="BY1" s="1716"/>
      <c r="BZ1" s="1716"/>
      <c r="CA1" s="1716"/>
      <c r="CB1" s="1716"/>
      <c r="CC1" s="1716"/>
      <c r="CD1" s="1716"/>
      <c r="CE1" s="1716"/>
      <c r="CF1" s="1716"/>
      <c r="CG1" s="1716"/>
      <c r="CH1" s="1716"/>
      <c r="CI1" s="1716"/>
      <c r="CJ1" s="1716"/>
      <c r="CK1" s="1716"/>
      <c r="CL1" s="1716"/>
      <c r="CM1" s="1716"/>
      <c r="CN1" s="1716"/>
      <c r="CO1" s="1716"/>
      <c r="CP1" s="1716"/>
      <c r="CQ1" s="1716"/>
      <c r="CR1" s="1716"/>
      <c r="CS1" s="1716"/>
      <c r="CT1" s="1716"/>
      <c r="CU1" s="1716"/>
      <c r="CV1" s="478"/>
    </row>
    <row r="2" spans="1:100" ht="15" customHeight="1">
      <c r="A2" s="1717" t="s">
        <v>660</v>
      </c>
      <c r="B2" s="1526"/>
      <c r="C2" s="1526"/>
      <c r="D2" s="1526"/>
      <c r="E2" s="1526"/>
      <c r="F2" s="1526"/>
      <c r="G2" s="1526"/>
      <c r="H2" s="1526"/>
      <c r="I2" s="1526"/>
      <c r="J2" s="1526"/>
      <c r="K2" s="1526"/>
      <c r="L2" s="1526"/>
      <c r="M2" s="1526"/>
      <c r="N2" s="1526"/>
      <c r="O2" s="1526"/>
      <c r="P2" s="1526"/>
      <c r="Q2" s="1526"/>
      <c r="R2" s="1526"/>
      <c r="S2" s="1526"/>
      <c r="T2" s="1526"/>
      <c r="U2" s="1526"/>
      <c r="V2" s="1526"/>
      <c r="W2" s="1526"/>
      <c r="X2" s="1526"/>
      <c r="Y2" s="1526"/>
      <c r="Z2" s="1526"/>
      <c r="AA2" s="1526"/>
      <c r="AB2" s="1526"/>
      <c r="AC2" s="1526"/>
      <c r="AD2" s="1526"/>
      <c r="AE2" s="1526"/>
      <c r="AF2" s="1526"/>
      <c r="AG2" s="1526"/>
      <c r="AH2" s="1526"/>
      <c r="AI2" s="1526"/>
      <c r="AJ2" s="1526"/>
      <c r="AK2" s="1526"/>
      <c r="AL2" s="1526"/>
      <c r="AM2" s="1526"/>
      <c r="AN2" s="1526"/>
      <c r="AO2" s="1526"/>
      <c r="AP2" s="1526"/>
      <c r="AQ2" s="1526"/>
      <c r="AR2" s="1526"/>
      <c r="AS2" s="1526"/>
      <c r="AT2" s="1526"/>
      <c r="AU2" s="1526"/>
      <c r="AV2" s="1526"/>
      <c r="AW2" s="1526"/>
      <c r="AX2" s="1526"/>
      <c r="AY2" s="1526"/>
      <c r="AZ2" s="1526"/>
      <c r="BA2" s="1526"/>
      <c r="BB2" s="1526"/>
      <c r="BC2" s="1526"/>
      <c r="BD2" s="1526"/>
      <c r="BE2" s="1526"/>
      <c r="BF2" s="1526"/>
      <c r="BG2" s="1526"/>
      <c r="BH2" s="1526"/>
      <c r="BI2" s="1526"/>
      <c r="BJ2" s="1526"/>
      <c r="BK2" s="1526"/>
      <c r="BL2" s="1526"/>
      <c r="BM2" s="1526"/>
      <c r="BN2" s="1526"/>
      <c r="BO2" s="1526"/>
      <c r="BP2" s="1526"/>
      <c r="BQ2" s="1526"/>
      <c r="BR2" s="1526"/>
      <c r="BS2" s="1526"/>
      <c r="BT2" s="1526"/>
      <c r="BU2" s="1526"/>
      <c r="BV2" s="1526"/>
      <c r="BW2" s="1526"/>
      <c r="BX2" s="1526"/>
      <c r="BY2" s="1526"/>
      <c r="BZ2" s="1526"/>
      <c r="CA2" s="1526"/>
      <c r="CB2" s="1526"/>
      <c r="CC2" s="1526"/>
      <c r="CD2" s="1526"/>
      <c r="CE2" s="1526"/>
      <c r="CF2" s="1526"/>
      <c r="CG2" s="1526"/>
      <c r="CH2" s="1526"/>
      <c r="CI2" s="1526"/>
      <c r="CJ2" s="1526"/>
      <c r="CK2" s="1526"/>
      <c r="CL2" s="1526"/>
      <c r="CM2" s="1526"/>
      <c r="CN2" s="1526"/>
      <c r="CO2" s="1526"/>
      <c r="CP2" s="1526"/>
      <c r="CQ2" s="1526"/>
      <c r="CR2" s="1526"/>
      <c r="CS2" s="1526"/>
      <c r="CT2" s="1526"/>
      <c r="CU2" s="1526"/>
      <c r="CV2" s="478"/>
    </row>
    <row r="3" spans="1:100" ht="15" customHeight="1">
      <c r="A3" s="1718" t="s">
        <v>1821</v>
      </c>
      <c r="B3" s="1526"/>
      <c r="C3" s="1526"/>
      <c r="D3" s="1526"/>
      <c r="E3" s="1526"/>
      <c r="F3" s="1526"/>
      <c r="G3" s="1526"/>
      <c r="H3" s="1526"/>
      <c r="I3" s="1526"/>
      <c r="J3" s="1526"/>
      <c r="K3" s="1526"/>
      <c r="L3" s="1526"/>
      <c r="M3" s="1526"/>
      <c r="N3" s="1526"/>
      <c r="O3" s="1526"/>
      <c r="P3" s="1526"/>
      <c r="Q3" s="1526"/>
      <c r="R3" s="1526"/>
      <c r="S3" s="1526"/>
      <c r="T3" s="1526"/>
      <c r="U3" s="1526"/>
      <c r="V3" s="1526"/>
      <c r="W3" s="1526"/>
      <c r="X3" s="1526"/>
      <c r="Y3" s="1526"/>
      <c r="Z3" s="1526"/>
      <c r="AA3" s="1526"/>
      <c r="AB3" s="1526"/>
      <c r="AC3" s="1526"/>
      <c r="AD3" s="1526"/>
      <c r="AE3" s="1526"/>
      <c r="AF3" s="1526"/>
      <c r="AG3" s="1526"/>
      <c r="AH3" s="1526"/>
      <c r="AI3" s="1526"/>
      <c r="AJ3" s="1526"/>
      <c r="AK3" s="1526"/>
      <c r="AL3" s="1526"/>
      <c r="AM3" s="1526"/>
      <c r="AN3" s="1526"/>
      <c r="AO3" s="1526"/>
      <c r="AP3" s="1526"/>
      <c r="AQ3" s="1526"/>
      <c r="AR3" s="1526"/>
      <c r="AS3" s="1526"/>
      <c r="AT3" s="1526"/>
      <c r="AU3" s="1526"/>
      <c r="AV3" s="1526"/>
      <c r="AW3" s="1526"/>
      <c r="AX3" s="1526"/>
      <c r="AY3" s="1526"/>
      <c r="AZ3" s="1526"/>
      <c r="BA3" s="1526"/>
      <c r="BB3" s="1526"/>
      <c r="BC3" s="1526"/>
      <c r="BD3" s="1526"/>
      <c r="BE3" s="1526"/>
      <c r="BF3" s="1526"/>
      <c r="BG3" s="1526"/>
      <c r="BH3" s="1526"/>
      <c r="BI3" s="1526"/>
      <c r="BJ3" s="1526"/>
      <c r="BK3" s="1526"/>
      <c r="BL3" s="1526"/>
      <c r="BM3" s="1526"/>
      <c r="BN3" s="1526"/>
      <c r="BO3" s="1526"/>
      <c r="BP3" s="1526"/>
      <c r="BQ3" s="1526"/>
      <c r="BR3" s="1526"/>
      <c r="BS3" s="1526"/>
      <c r="BT3" s="1526"/>
      <c r="BU3" s="1526"/>
      <c r="BV3" s="1526"/>
      <c r="BW3" s="1526"/>
      <c r="BX3" s="1526"/>
      <c r="BY3" s="1526"/>
      <c r="BZ3" s="1526"/>
      <c r="CA3" s="1526"/>
      <c r="CB3" s="1526"/>
      <c r="CC3" s="1526"/>
      <c r="CD3" s="1526"/>
      <c r="CE3" s="1526"/>
      <c r="CF3" s="1526"/>
      <c r="CG3" s="1526"/>
      <c r="CH3" s="1526"/>
      <c r="CI3" s="1526"/>
      <c r="CJ3" s="1526"/>
      <c r="CK3" s="1526"/>
      <c r="CL3" s="1526"/>
      <c r="CM3" s="1526"/>
      <c r="CN3" s="1526"/>
      <c r="CO3" s="1526"/>
      <c r="CP3" s="1526"/>
      <c r="CQ3" s="1526"/>
      <c r="CR3" s="1526"/>
      <c r="CS3" s="1526"/>
      <c r="CT3" s="1526"/>
      <c r="CU3" s="1526"/>
      <c r="CV3" s="478"/>
    </row>
    <row r="4" spans="1:100" ht="15" customHeight="1">
      <c r="A4" s="1719"/>
      <c r="B4" s="1720"/>
      <c r="C4" s="1720"/>
      <c r="D4" s="1720"/>
      <c r="E4" s="1720"/>
      <c r="F4" s="1720"/>
      <c r="G4" s="1720"/>
      <c r="H4" s="1720"/>
      <c r="I4" s="1720"/>
      <c r="J4" s="1720"/>
      <c r="K4" s="1720"/>
      <c r="L4" s="1720"/>
      <c r="M4" s="1720"/>
      <c r="N4" s="1720"/>
      <c r="O4" s="1720"/>
      <c r="P4" s="1720"/>
      <c r="Q4" s="1720"/>
      <c r="R4" s="1720"/>
      <c r="S4" s="1720"/>
      <c r="T4" s="1720"/>
      <c r="U4" s="1720"/>
      <c r="V4" s="1720"/>
      <c r="W4" s="1720"/>
      <c r="X4" s="1720"/>
      <c r="Y4" s="1720"/>
      <c r="Z4" s="1720"/>
      <c r="AA4" s="1720"/>
      <c r="AB4" s="1720"/>
      <c r="AC4" s="1720"/>
      <c r="AD4" s="1720"/>
      <c r="AE4" s="1720"/>
      <c r="AF4" s="1720"/>
      <c r="AG4" s="1720"/>
      <c r="AH4" s="1720"/>
      <c r="AI4" s="1720"/>
      <c r="AJ4" s="1720"/>
      <c r="AK4" s="1720"/>
      <c r="AL4" s="1720"/>
      <c r="AM4" s="1720"/>
      <c r="AN4" s="1720"/>
      <c r="AO4" s="1720"/>
      <c r="AP4" s="1720"/>
      <c r="AQ4" s="1720"/>
      <c r="AR4" s="1720"/>
      <c r="AS4" s="1720"/>
      <c r="AT4" s="1720"/>
      <c r="AU4" s="1720"/>
      <c r="AV4" s="1720"/>
      <c r="AW4" s="1720"/>
      <c r="AX4" s="1720"/>
      <c r="AY4" s="1720"/>
      <c r="AZ4" s="1720"/>
      <c r="BA4" s="1720"/>
      <c r="BB4" s="1720"/>
      <c r="BC4" s="1720"/>
      <c r="BD4" s="1720"/>
      <c r="BE4" s="1720"/>
      <c r="BF4" s="1720"/>
      <c r="BG4" s="1720"/>
      <c r="BH4" s="1720"/>
      <c r="BI4" s="1720"/>
      <c r="BJ4" s="1720"/>
      <c r="BK4" s="1720"/>
      <c r="BL4" s="1720"/>
      <c r="BM4" s="1720"/>
      <c r="BN4" s="1720"/>
      <c r="BO4" s="1720"/>
      <c r="BP4" s="1720"/>
      <c r="BQ4" s="1720"/>
      <c r="BR4" s="1720"/>
      <c r="BS4" s="1720"/>
      <c r="BT4" s="1720"/>
      <c r="BU4" s="1720"/>
      <c r="BV4" s="1720"/>
      <c r="BW4" s="1720"/>
      <c r="BX4" s="1720"/>
      <c r="BY4" s="1720"/>
      <c r="BZ4" s="1720"/>
      <c r="CA4" s="1720"/>
      <c r="CB4" s="1720"/>
      <c r="CC4" s="1720"/>
      <c r="CD4" s="1720"/>
      <c r="CE4" s="1720"/>
      <c r="CF4" s="1720"/>
      <c r="CG4" s="1720"/>
      <c r="CH4" s="1720"/>
      <c r="CI4" s="1720"/>
      <c r="CJ4" s="1720"/>
      <c r="CK4" s="1720"/>
      <c r="CL4" s="1720"/>
      <c r="CM4" s="1720"/>
      <c r="CN4" s="1720"/>
      <c r="CO4" s="1720"/>
      <c r="CP4" s="1720"/>
      <c r="CQ4" s="1720"/>
      <c r="CR4" s="1720"/>
      <c r="CS4" s="1720"/>
      <c r="CT4" s="1720"/>
      <c r="CU4" s="1720"/>
      <c r="CV4" s="478"/>
    </row>
    <row r="5" spans="1:100" ht="15" customHeight="1">
      <c r="A5" s="1721" t="s">
        <v>1822</v>
      </c>
      <c r="B5" s="1722"/>
      <c r="C5" s="1722"/>
      <c r="D5" s="1722"/>
      <c r="E5" s="1722"/>
      <c r="F5" s="1722"/>
      <c r="G5" s="1722"/>
      <c r="H5" s="1722"/>
      <c r="I5" s="1722"/>
      <c r="J5" s="1722"/>
      <c r="K5" s="1722"/>
      <c r="L5" s="1722"/>
      <c r="M5" s="1722"/>
      <c r="N5" s="1722"/>
      <c r="O5" s="1722"/>
      <c r="P5" s="1722"/>
      <c r="Q5" s="1722"/>
      <c r="R5" s="1722"/>
      <c r="S5" s="1722"/>
      <c r="T5" s="1722"/>
      <c r="U5" s="1722"/>
      <c r="V5" s="1722"/>
      <c r="W5" s="1722"/>
      <c r="X5" s="1722"/>
      <c r="Y5" s="1722"/>
      <c r="Z5" s="1722"/>
      <c r="AA5" s="1722"/>
      <c r="AB5" s="1722"/>
      <c r="AC5" s="1722"/>
      <c r="AD5" s="1722"/>
      <c r="AE5" s="1722"/>
      <c r="AF5" s="1722"/>
      <c r="AG5" s="1722"/>
      <c r="AH5" s="1722"/>
      <c r="AI5" s="1722"/>
      <c r="AJ5" s="1722"/>
      <c r="AK5" s="1722"/>
      <c r="AL5" s="1722"/>
      <c r="AM5" s="1722"/>
      <c r="AN5" s="1722"/>
      <c r="AO5" s="1722"/>
      <c r="AP5" s="1722"/>
      <c r="AQ5" s="1722"/>
      <c r="AR5" s="1722"/>
      <c r="AS5" s="1722"/>
      <c r="AT5" s="1722"/>
      <c r="AU5" s="1722"/>
      <c r="AV5" s="1722"/>
      <c r="AW5" s="1722"/>
      <c r="AX5" s="1722"/>
      <c r="AY5" s="1722"/>
      <c r="AZ5" s="1722"/>
      <c r="BA5" s="1722"/>
      <c r="BB5" s="1722"/>
      <c r="BC5" s="1722"/>
      <c r="BD5" s="1722"/>
      <c r="BE5" s="1722"/>
      <c r="BF5" s="1722"/>
      <c r="BG5" s="1722"/>
      <c r="BH5" s="1722"/>
      <c r="BI5" s="1722"/>
      <c r="BJ5" s="1722"/>
      <c r="BK5" s="1722"/>
      <c r="BL5" s="1722"/>
      <c r="BM5" s="1722"/>
      <c r="BN5" s="1722"/>
      <c r="BO5" s="1722"/>
      <c r="BP5" s="1722"/>
      <c r="BQ5" s="1722"/>
      <c r="BR5" s="1722"/>
      <c r="BS5" s="1722"/>
      <c r="BT5" s="1722"/>
      <c r="BU5" s="1722"/>
      <c r="BV5" s="1722"/>
      <c r="BW5" s="1722"/>
      <c r="BX5" s="1722"/>
      <c r="BY5" s="1722"/>
      <c r="BZ5" s="1722"/>
      <c r="CA5" s="1722"/>
      <c r="CB5" s="1722"/>
      <c r="CC5" s="1722"/>
      <c r="CD5" s="1722"/>
      <c r="CE5" s="1722"/>
      <c r="CF5" s="1722"/>
      <c r="CG5" s="1722"/>
      <c r="CH5" s="1722"/>
      <c r="CI5" s="1722"/>
      <c r="CJ5" s="1722"/>
      <c r="CK5" s="1722"/>
      <c r="CL5" s="1722"/>
      <c r="CM5" s="1722"/>
      <c r="CN5" s="1722"/>
      <c r="CO5" s="1722"/>
      <c r="CP5" s="1722"/>
      <c r="CQ5" s="1722"/>
      <c r="CR5" s="1722"/>
      <c r="CS5" s="1722"/>
      <c r="CT5" s="1722"/>
      <c r="CU5" s="1722"/>
      <c r="CV5" s="478"/>
    </row>
    <row r="6" spans="1:100" ht="19.5" customHeight="1">
      <c r="A6" s="479"/>
      <c r="B6" s="480"/>
      <c r="C6" s="321"/>
      <c r="D6" s="321"/>
      <c r="E6" s="321"/>
      <c r="F6" s="321"/>
      <c r="G6" s="321"/>
      <c r="H6" s="321"/>
      <c r="I6" s="321"/>
      <c r="J6" s="321"/>
      <c r="K6" s="321"/>
      <c r="L6" s="321"/>
      <c r="M6" s="321"/>
      <c r="N6" s="321"/>
      <c r="O6" s="321"/>
      <c r="P6" s="321"/>
      <c r="Q6" s="481"/>
      <c r="R6" s="321"/>
      <c r="S6" s="321"/>
      <c r="T6" s="321"/>
      <c r="U6" s="482"/>
      <c r="V6" s="321"/>
      <c r="W6" s="483"/>
      <c r="X6" s="483"/>
      <c r="Y6" s="483"/>
      <c r="Z6" s="483"/>
      <c r="AA6" s="483"/>
      <c r="AB6" s="483"/>
      <c r="AC6" s="483"/>
      <c r="AD6" s="483"/>
      <c r="AE6" s="483"/>
      <c r="AF6" s="483"/>
      <c r="AG6" s="483"/>
      <c r="AH6" s="483"/>
      <c r="AI6" s="483"/>
      <c r="AJ6" s="483"/>
      <c r="AK6" s="483"/>
      <c r="AL6" s="483"/>
      <c r="AM6" s="483"/>
      <c r="AN6" s="483"/>
      <c r="AO6" s="483"/>
      <c r="AP6" s="483"/>
      <c r="AQ6" s="483"/>
      <c r="AR6" s="483"/>
      <c r="AS6" s="483"/>
      <c r="AT6" s="483"/>
      <c r="AU6" s="483"/>
      <c r="AV6" s="483"/>
      <c r="AW6" s="483"/>
      <c r="AX6" s="483"/>
      <c r="AY6" s="483"/>
      <c r="AZ6" s="483"/>
      <c r="BA6" s="483"/>
      <c r="BB6" s="483"/>
      <c r="BC6" s="483"/>
      <c r="BD6" s="483"/>
      <c r="BE6" s="483"/>
      <c r="BF6" s="483"/>
      <c r="BG6" s="483"/>
      <c r="BH6" s="483"/>
      <c r="BI6" s="483"/>
      <c r="BJ6" s="483"/>
      <c r="BK6" s="483"/>
      <c r="BL6" s="483"/>
      <c r="BM6" s="483"/>
      <c r="BN6" s="483"/>
      <c r="BO6" s="483"/>
      <c r="BP6" s="483"/>
      <c r="BQ6" s="483"/>
      <c r="BR6" s="483"/>
      <c r="BS6" s="483"/>
      <c r="BT6" s="483"/>
      <c r="BU6" s="483"/>
      <c r="BV6" s="483"/>
      <c r="BW6" s="483"/>
      <c r="BX6" s="483"/>
      <c r="BY6" s="478"/>
      <c r="BZ6" s="478"/>
      <c r="CA6" s="478"/>
      <c r="CB6" s="478"/>
      <c r="CC6" s="478"/>
      <c r="CD6" s="478"/>
      <c r="CE6" s="478"/>
      <c r="CF6" s="478"/>
      <c r="CG6" s="478"/>
      <c r="CH6" s="478"/>
      <c r="CI6" s="478"/>
      <c r="CJ6" s="478"/>
      <c r="CK6" s="478"/>
      <c r="CL6" s="478"/>
      <c r="CM6" s="478"/>
      <c r="CN6" s="478"/>
      <c r="CO6" s="478"/>
      <c r="CP6" s="478"/>
      <c r="CQ6" s="478"/>
      <c r="CR6" s="478"/>
      <c r="CS6" s="478"/>
      <c r="CT6" s="478"/>
      <c r="CU6" s="478"/>
      <c r="CV6" s="478"/>
    </row>
    <row r="7" spans="1:100" ht="19.5" customHeight="1">
      <c r="A7" s="479"/>
      <c r="B7" s="1723" t="s">
        <v>1823</v>
      </c>
      <c r="C7" s="484"/>
      <c r="D7" s="485"/>
      <c r="E7" s="486"/>
      <c r="F7" s="486"/>
      <c r="G7" s="486"/>
      <c r="H7" s="486"/>
      <c r="I7" s="486"/>
      <c r="J7" s="486"/>
      <c r="K7" s="486"/>
      <c r="L7" s="486"/>
      <c r="M7" s="486"/>
      <c r="N7" s="486"/>
      <c r="O7" s="487"/>
      <c r="P7" s="487"/>
      <c r="Q7" s="488"/>
      <c r="R7" s="489"/>
      <c r="S7" s="489"/>
      <c r="T7" s="489"/>
      <c r="U7" s="490"/>
      <c r="V7" s="489"/>
      <c r="W7" s="483"/>
      <c r="X7" s="483"/>
      <c r="Y7" s="483"/>
      <c r="Z7" s="483"/>
      <c r="AA7" s="483"/>
      <c r="AB7" s="483"/>
      <c r="AC7" s="483"/>
      <c r="AD7" s="483"/>
      <c r="AE7" s="483"/>
      <c r="AF7" s="483"/>
      <c r="AG7" s="483"/>
      <c r="AH7" s="483"/>
      <c r="AI7" s="483"/>
      <c r="AJ7" s="483"/>
      <c r="AK7" s="483"/>
      <c r="AL7" s="483"/>
      <c r="AM7" s="483"/>
      <c r="AN7" s="483"/>
      <c r="AO7" s="483"/>
      <c r="AP7" s="483"/>
      <c r="AQ7" s="483"/>
      <c r="AR7" s="483"/>
      <c r="AS7" s="483"/>
      <c r="AT7" s="483"/>
      <c r="AU7" s="483"/>
      <c r="AV7" s="483"/>
      <c r="AW7" s="483"/>
      <c r="AX7" s="483"/>
      <c r="AY7" s="483"/>
      <c r="AZ7" s="483"/>
      <c r="BA7" s="483"/>
      <c r="BB7" s="483"/>
      <c r="BC7" s="483"/>
      <c r="BD7" s="483"/>
      <c r="BE7" s="483"/>
      <c r="BF7" s="483"/>
      <c r="BG7" s="483"/>
      <c r="BH7" s="483"/>
      <c r="BI7" s="483"/>
      <c r="BJ7" s="483"/>
      <c r="BK7" s="483"/>
      <c r="BL7" s="483"/>
      <c r="BM7" s="483"/>
      <c r="BN7" s="483"/>
      <c r="BO7" s="483"/>
      <c r="BP7" s="483"/>
      <c r="BQ7" s="483"/>
      <c r="BR7" s="483"/>
      <c r="BS7" s="483"/>
      <c r="BT7" s="483"/>
      <c r="BU7" s="483"/>
      <c r="BV7" s="483"/>
      <c r="BW7" s="483"/>
      <c r="BX7" s="483"/>
      <c r="BY7" s="478"/>
      <c r="BZ7" s="478"/>
      <c r="CA7" s="478"/>
      <c r="CB7" s="478"/>
      <c r="CC7" s="478"/>
      <c r="CD7" s="478"/>
      <c r="CE7" s="478"/>
      <c r="CF7" s="478"/>
      <c r="CG7" s="478"/>
      <c r="CH7" s="478"/>
      <c r="CI7" s="478"/>
      <c r="CJ7" s="478"/>
      <c r="CK7" s="478"/>
      <c r="CL7" s="478"/>
      <c r="CM7" s="478"/>
      <c r="CN7" s="478"/>
      <c r="CO7" s="478"/>
      <c r="CP7" s="478"/>
      <c r="CQ7" s="478"/>
      <c r="CR7" s="478"/>
      <c r="CS7" s="478"/>
      <c r="CT7" s="478"/>
      <c r="CU7" s="478"/>
      <c r="CV7" s="478"/>
    </row>
    <row r="8" spans="1:100" ht="19.5" customHeight="1">
      <c r="A8" s="479"/>
      <c r="B8" s="1524"/>
      <c r="C8" s="393"/>
      <c r="D8" s="491"/>
      <c r="E8" s="492"/>
      <c r="F8" s="492"/>
      <c r="G8" s="492"/>
      <c r="H8" s="492"/>
      <c r="I8" s="492"/>
      <c r="J8" s="492"/>
      <c r="K8" s="492"/>
      <c r="L8" s="492"/>
      <c r="M8" s="492"/>
      <c r="N8" s="492"/>
      <c r="O8" s="493"/>
      <c r="P8" s="493"/>
      <c r="Q8" s="494"/>
      <c r="R8" s="415"/>
      <c r="S8" s="415"/>
      <c r="T8" s="415"/>
      <c r="U8" s="495"/>
      <c r="V8" s="416"/>
      <c r="W8" s="483"/>
      <c r="X8" s="483"/>
      <c r="Y8" s="483"/>
      <c r="Z8" s="483"/>
      <c r="AA8" s="483"/>
      <c r="AB8" s="483"/>
      <c r="AC8" s="483"/>
      <c r="AD8" s="483"/>
      <c r="AE8" s="483"/>
      <c r="AF8" s="483"/>
      <c r="AG8" s="483"/>
      <c r="AH8" s="483"/>
      <c r="AI8" s="483"/>
      <c r="AJ8" s="483"/>
      <c r="AK8" s="483"/>
      <c r="AL8" s="483"/>
      <c r="AM8" s="483"/>
      <c r="AN8" s="483"/>
      <c r="AO8" s="483"/>
      <c r="AP8" s="483"/>
      <c r="AQ8" s="483"/>
      <c r="AR8" s="483"/>
      <c r="AS8" s="483"/>
      <c r="AT8" s="483"/>
      <c r="AU8" s="483"/>
      <c r="AV8" s="483"/>
      <c r="AW8" s="483"/>
      <c r="AX8" s="483"/>
      <c r="AY8" s="483"/>
      <c r="AZ8" s="483"/>
      <c r="BA8" s="483"/>
      <c r="BB8" s="483"/>
      <c r="BC8" s="483"/>
      <c r="BD8" s="483"/>
      <c r="BE8" s="483"/>
      <c r="BF8" s="483"/>
      <c r="BG8" s="483"/>
      <c r="BH8" s="483"/>
      <c r="BI8" s="483"/>
      <c r="BJ8" s="483"/>
      <c r="BK8" s="483"/>
      <c r="BL8" s="483"/>
      <c r="BM8" s="483"/>
      <c r="BN8" s="483"/>
      <c r="BO8" s="483"/>
      <c r="BP8" s="483"/>
      <c r="BQ8" s="483"/>
      <c r="BR8" s="483"/>
      <c r="BS8" s="483"/>
      <c r="BT8" s="483"/>
      <c r="BU8" s="483"/>
      <c r="BV8" s="483"/>
      <c r="BW8" s="483"/>
      <c r="BX8" s="483"/>
      <c r="BY8" s="478"/>
      <c r="BZ8" s="478"/>
      <c r="CA8" s="478"/>
      <c r="CB8" s="478"/>
      <c r="CC8" s="478"/>
      <c r="CD8" s="478"/>
      <c r="CE8" s="478"/>
      <c r="CF8" s="478"/>
      <c r="CG8" s="478"/>
      <c r="CH8" s="478"/>
      <c r="CI8" s="478"/>
      <c r="CJ8" s="478"/>
      <c r="CK8" s="478"/>
      <c r="CL8" s="478"/>
      <c r="CM8" s="478"/>
      <c r="CN8" s="478"/>
      <c r="CO8" s="478"/>
      <c r="CP8" s="478"/>
      <c r="CQ8" s="478"/>
      <c r="CR8" s="478"/>
      <c r="CS8" s="478"/>
      <c r="CT8" s="478"/>
      <c r="CU8" s="478"/>
      <c r="CV8" s="478"/>
    </row>
    <row r="9" spans="1:100" ht="19.5" customHeight="1">
      <c r="A9" s="479"/>
      <c r="B9" s="1524"/>
      <c r="C9" s="393"/>
      <c r="D9" s="491"/>
      <c r="E9" s="492"/>
      <c r="F9" s="492"/>
      <c r="G9" s="492"/>
      <c r="H9" s="492"/>
      <c r="I9" s="492"/>
      <c r="J9" s="492"/>
      <c r="K9" s="492"/>
      <c r="L9" s="492"/>
      <c r="M9" s="492"/>
      <c r="N9" s="492"/>
      <c r="O9" s="496"/>
      <c r="P9" s="496"/>
      <c r="Q9" s="497"/>
      <c r="R9" s="321"/>
      <c r="S9" s="321"/>
      <c r="T9" s="321"/>
      <c r="U9" s="482"/>
      <c r="V9" s="425"/>
      <c r="W9" s="483"/>
      <c r="X9" s="483"/>
      <c r="Y9" s="483"/>
      <c r="Z9" s="483"/>
      <c r="AA9" s="483"/>
      <c r="AB9" s="483"/>
      <c r="AC9" s="483"/>
      <c r="AD9" s="483"/>
      <c r="AE9" s="483"/>
      <c r="AF9" s="483"/>
      <c r="AG9" s="483"/>
      <c r="AH9" s="483"/>
      <c r="AI9" s="483"/>
      <c r="AJ9" s="483"/>
      <c r="AK9" s="483"/>
      <c r="AL9" s="483"/>
      <c r="AM9" s="483"/>
      <c r="AN9" s="483"/>
      <c r="AO9" s="483"/>
      <c r="AP9" s="483"/>
      <c r="AQ9" s="483"/>
      <c r="AR9" s="483"/>
      <c r="AS9" s="483"/>
      <c r="AT9" s="483"/>
      <c r="AU9" s="483"/>
      <c r="AV9" s="483"/>
      <c r="AW9" s="483"/>
      <c r="AX9" s="483"/>
      <c r="AY9" s="483"/>
      <c r="AZ9" s="483"/>
      <c r="BA9" s="483"/>
      <c r="BB9" s="483"/>
      <c r="BC9" s="483"/>
      <c r="BD9" s="483"/>
      <c r="BE9" s="483"/>
      <c r="BF9" s="483"/>
      <c r="BG9" s="483"/>
      <c r="BH9" s="483"/>
      <c r="BI9" s="483"/>
      <c r="BJ9" s="483"/>
      <c r="BK9" s="483"/>
      <c r="BL9" s="483"/>
      <c r="BM9" s="483"/>
      <c r="BN9" s="483"/>
      <c r="BO9" s="483"/>
      <c r="BP9" s="483"/>
      <c r="BQ9" s="483"/>
      <c r="BR9" s="483"/>
      <c r="BS9" s="483"/>
      <c r="BT9" s="483"/>
      <c r="BU9" s="483"/>
      <c r="BV9" s="483"/>
      <c r="BW9" s="483"/>
      <c r="BX9" s="483"/>
      <c r="BY9" s="478"/>
      <c r="BZ9" s="478"/>
      <c r="CA9" s="478"/>
      <c r="CB9" s="478"/>
      <c r="CC9" s="478"/>
      <c r="CD9" s="478"/>
      <c r="CE9" s="478"/>
      <c r="CF9" s="478"/>
      <c r="CG9" s="478"/>
      <c r="CH9" s="478"/>
      <c r="CI9" s="478"/>
      <c r="CJ9" s="478"/>
      <c r="CK9" s="478"/>
      <c r="CL9" s="478"/>
      <c r="CM9" s="478"/>
      <c r="CN9" s="478"/>
      <c r="CO9" s="478"/>
      <c r="CP9" s="478"/>
      <c r="CQ9" s="478"/>
      <c r="CR9" s="478"/>
      <c r="CS9" s="478"/>
      <c r="CT9" s="478"/>
      <c r="CU9" s="478"/>
      <c r="CV9" s="478"/>
    </row>
    <row r="10" spans="1:100" ht="19.5" customHeight="1">
      <c r="A10" s="479"/>
      <c r="B10" s="1524"/>
      <c r="C10" s="393"/>
      <c r="D10" s="491"/>
      <c r="E10" s="498" t="s">
        <v>47</v>
      </c>
      <c r="F10" s="499" t="s">
        <v>20</v>
      </c>
      <c r="G10" s="500" t="s">
        <v>48</v>
      </c>
      <c r="H10" s="501"/>
      <c r="I10" s="501"/>
      <c r="J10" s="501"/>
      <c r="K10" s="501"/>
      <c r="L10" s="501"/>
      <c r="M10" s="501"/>
      <c r="N10" s="502"/>
      <c r="O10" s="503">
        <v>40</v>
      </c>
      <c r="P10" s="504">
        <v>8</v>
      </c>
      <c r="Q10" s="481"/>
      <c r="R10" s="505"/>
      <c r="S10" s="498" t="s">
        <v>47</v>
      </c>
      <c r="T10" s="499" t="s">
        <v>20</v>
      </c>
      <c r="U10" s="506" t="s">
        <v>48</v>
      </c>
      <c r="V10" s="501"/>
      <c r="W10" s="501"/>
      <c r="X10" s="501"/>
      <c r="Y10" s="501"/>
      <c r="Z10" s="501"/>
      <c r="AA10" s="501"/>
      <c r="AB10" s="502"/>
      <c r="AC10" s="503">
        <v>40</v>
      </c>
      <c r="AD10" s="503">
        <v>8</v>
      </c>
      <c r="AE10" s="321"/>
      <c r="AF10" s="505"/>
      <c r="AG10" s="498"/>
      <c r="AH10" s="499" t="s">
        <v>1830</v>
      </c>
      <c r="AI10" s="500" t="s">
        <v>1830</v>
      </c>
      <c r="AJ10" s="501"/>
      <c r="AK10" s="501"/>
      <c r="AL10" s="501"/>
      <c r="AM10" s="501"/>
      <c r="AN10" s="501"/>
      <c r="AO10" s="501"/>
      <c r="AP10" s="502"/>
      <c r="AQ10" s="503">
        <v>0</v>
      </c>
      <c r="AR10" s="503">
        <v>0</v>
      </c>
      <c r="AS10" s="321"/>
      <c r="AT10" s="321"/>
      <c r="AU10" s="321"/>
      <c r="AV10" s="321"/>
      <c r="AW10" s="321"/>
      <c r="AX10" s="321"/>
      <c r="AY10" s="321"/>
      <c r="AZ10" s="321"/>
      <c r="BA10" s="321"/>
      <c r="BB10" s="321"/>
      <c r="BC10" s="321"/>
      <c r="BD10" s="503">
        <v>0</v>
      </c>
      <c r="BE10" s="503"/>
      <c r="BF10" s="503"/>
      <c r="BG10" s="503"/>
      <c r="BH10" s="503"/>
      <c r="BI10" s="503"/>
      <c r="BJ10" s="503"/>
      <c r="BK10" s="503"/>
      <c r="BL10" s="503"/>
      <c r="BM10" s="503"/>
      <c r="BN10" s="503"/>
      <c r="BO10" s="321"/>
      <c r="BP10" s="321"/>
      <c r="BQ10" s="321"/>
      <c r="BR10" s="321"/>
      <c r="BS10" s="321"/>
      <c r="BT10" s="321"/>
      <c r="BU10" s="321"/>
      <c r="BV10" s="321"/>
      <c r="BW10" s="321"/>
      <c r="BX10" s="321"/>
      <c r="BY10" s="478"/>
      <c r="BZ10" s="478"/>
      <c r="CA10" s="478"/>
      <c r="CB10" s="478"/>
      <c r="CC10" s="478"/>
      <c r="CD10" s="478"/>
      <c r="CE10" s="478"/>
      <c r="CF10" s="478"/>
      <c r="CG10" s="478"/>
      <c r="CH10" s="478"/>
      <c r="CI10" s="478"/>
      <c r="CJ10" s="478"/>
      <c r="CK10" s="478"/>
      <c r="CL10" s="478"/>
      <c r="CM10" s="478"/>
      <c r="CN10" s="478"/>
      <c r="CO10" s="478"/>
      <c r="CP10" s="478"/>
      <c r="CQ10" s="478"/>
      <c r="CR10" s="478"/>
      <c r="CS10" s="478"/>
      <c r="CT10" s="478"/>
      <c r="CU10" s="478"/>
      <c r="CV10" s="478"/>
    </row>
    <row r="11" spans="1:100" ht="19.5" customHeight="1">
      <c r="A11" s="479"/>
      <c r="B11" s="1524"/>
      <c r="C11" s="393"/>
      <c r="D11" s="491"/>
      <c r="E11" s="507" t="s">
        <v>55</v>
      </c>
      <c r="F11" s="508" t="s">
        <v>56</v>
      </c>
      <c r="G11" s="1681"/>
      <c r="H11" s="1413"/>
      <c r="I11" s="1413"/>
      <c r="J11" s="1413"/>
      <c r="K11" s="1413"/>
      <c r="L11" s="1413"/>
      <c r="M11" s="1413"/>
      <c r="N11" s="1680"/>
      <c r="O11" s="503">
        <v>40</v>
      </c>
      <c r="P11" s="504">
        <v>8</v>
      </c>
      <c r="Q11" s="481"/>
      <c r="R11" s="505"/>
      <c r="S11" s="507" t="s">
        <v>57</v>
      </c>
      <c r="T11" s="508" t="s">
        <v>58</v>
      </c>
      <c r="U11" s="1679"/>
      <c r="V11" s="1413"/>
      <c r="W11" s="1413"/>
      <c r="X11" s="1413"/>
      <c r="Y11" s="1413"/>
      <c r="Z11" s="1413"/>
      <c r="AA11" s="1413"/>
      <c r="AB11" s="1680"/>
      <c r="AC11" s="503">
        <v>40</v>
      </c>
      <c r="AD11" s="503">
        <v>8</v>
      </c>
      <c r="AE11" s="321"/>
      <c r="AF11" s="505"/>
      <c r="AG11" s="507"/>
      <c r="AH11" s="508" t="s">
        <v>1830</v>
      </c>
      <c r="AI11" s="1681"/>
      <c r="AJ11" s="1413"/>
      <c r="AK11" s="1413"/>
      <c r="AL11" s="1413"/>
      <c r="AM11" s="1413"/>
      <c r="AN11" s="1413"/>
      <c r="AO11" s="1413"/>
      <c r="AP11" s="1680"/>
      <c r="AQ11" s="503">
        <v>0</v>
      </c>
      <c r="AR11" s="503">
        <v>0</v>
      </c>
      <c r="AS11" s="321"/>
      <c r="AT11" s="321"/>
      <c r="AU11" s="321"/>
      <c r="AV11" s="321"/>
      <c r="AW11" s="321"/>
      <c r="AX11" s="321"/>
      <c r="AY11" s="321"/>
      <c r="AZ11" s="321"/>
      <c r="BA11" s="321"/>
      <c r="BB11" s="321"/>
      <c r="BC11" s="321"/>
      <c r="BD11" s="503"/>
      <c r="BE11" s="503"/>
      <c r="BF11" s="503"/>
      <c r="BG11" s="503"/>
      <c r="BH11" s="503"/>
      <c r="BI11" s="503"/>
      <c r="BJ11" s="503"/>
      <c r="BK11" s="503"/>
      <c r="BL11" s="503"/>
      <c r="BM11" s="503"/>
      <c r="BN11" s="503"/>
      <c r="BO11" s="321"/>
      <c r="BP11" s="321"/>
      <c r="BQ11" s="321"/>
      <c r="BR11" s="321"/>
      <c r="BS11" s="321"/>
      <c r="BT11" s="321"/>
      <c r="BU11" s="321"/>
      <c r="BV11" s="321"/>
      <c r="BW11" s="321"/>
      <c r="BX11" s="321"/>
      <c r="BY11" s="478"/>
      <c r="BZ11" s="478"/>
      <c r="CA11" s="478"/>
      <c r="CB11" s="478"/>
      <c r="CC11" s="478"/>
      <c r="CD11" s="478"/>
      <c r="CE11" s="478"/>
      <c r="CF11" s="478"/>
      <c r="CG11" s="478"/>
      <c r="CH11" s="478"/>
      <c r="CI11" s="478"/>
      <c r="CJ11" s="478"/>
      <c r="CK11" s="478"/>
      <c r="CL11" s="478"/>
      <c r="CM11" s="478"/>
      <c r="CN11" s="478"/>
      <c r="CO11" s="478"/>
      <c r="CP11" s="478"/>
      <c r="CQ11" s="478"/>
      <c r="CR11" s="478"/>
      <c r="CS11" s="478"/>
      <c r="CT11" s="478"/>
      <c r="CU11" s="478"/>
      <c r="CV11" s="478"/>
    </row>
    <row r="12" spans="1:100" ht="19.5" customHeight="1">
      <c r="A12" s="479" t="s">
        <v>1085</v>
      </c>
      <c r="B12" s="1524"/>
      <c r="C12" s="393"/>
      <c r="D12" s="505"/>
      <c r="E12" s="509" t="s">
        <v>26</v>
      </c>
      <c r="F12" s="510" t="s">
        <v>27</v>
      </c>
      <c r="G12" s="1682" t="s">
        <v>28</v>
      </c>
      <c r="H12" s="1413"/>
      <c r="I12" s="1413"/>
      <c r="J12" s="1413"/>
      <c r="K12" s="1413"/>
      <c r="L12" s="1413"/>
      <c r="M12" s="1413"/>
      <c r="N12" s="1680"/>
      <c r="O12" s="503">
        <v>40</v>
      </c>
      <c r="P12" s="504">
        <v>8</v>
      </c>
      <c r="Q12" s="481"/>
      <c r="R12" s="505"/>
      <c r="S12" s="509" t="s">
        <v>26</v>
      </c>
      <c r="T12" s="510" t="s">
        <v>27</v>
      </c>
      <c r="U12" s="1683" t="s">
        <v>28</v>
      </c>
      <c r="V12" s="1413"/>
      <c r="W12" s="1413"/>
      <c r="X12" s="1413"/>
      <c r="Y12" s="1413"/>
      <c r="Z12" s="1413"/>
      <c r="AA12" s="1413"/>
      <c r="AB12" s="1680"/>
      <c r="AC12" s="503">
        <v>40</v>
      </c>
      <c r="AD12" s="503">
        <v>8</v>
      </c>
      <c r="AE12" s="321"/>
      <c r="AF12" s="505"/>
      <c r="AG12" s="509"/>
      <c r="AH12" s="510" t="s">
        <v>1830</v>
      </c>
      <c r="AI12" s="1682" t="s">
        <v>1830</v>
      </c>
      <c r="AJ12" s="1413"/>
      <c r="AK12" s="1413"/>
      <c r="AL12" s="1413"/>
      <c r="AM12" s="1413"/>
      <c r="AN12" s="1413"/>
      <c r="AO12" s="1413"/>
      <c r="AP12" s="1680"/>
      <c r="AQ12" s="503">
        <v>0</v>
      </c>
      <c r="AR12" s="503">
        <v>0</v>
      </c>
      <c r="AS12" s="321"/>
      <c r="AT12" s="321"/>
      <c r="AU12" s="321"/>
      <c r="AV12" s="321"/>
      <c r="AW12" s="321"/>
      <c r="AX12" s="321"/>
      <c r="AY12" s="321"/>
      <c r="AZ12" s="321"/>
      <c r="BA12" s="321"/>
      <c r="BB12" s="321"/>
      <c r="BC12" s="321"/>
      <c r="BD12" s="503"/>
      <c r="BE12" s="503"/>
      <c r="BF12" s="503"/>
      <c r="BG12" s="503"/>
      <c r="BH12" s="503"/>
      <c r="BI12" s="503"/>
      <c r="BJ12" s="503"/>
      <c r="BK12" s="503"/>
      <c r="BL12" s="503"/>
      <c r="BM12" s="503"/>
      <c r="BN12" s="503"/>
      <c r="BO12" s="321"/>
      <c r="BP12" s="321"/>
      <c r="BQ12" s="321"/>
      <c r="BR12" s="321"/>
      <c r="BS12" s="321"/>
      <c r="BT12" s="321"/>
      <c r="BU12" s="321"/>
      <c r="BV12" s="321"/>
      <c r="BW12" s="321"/>
      <c r="BX12" s="321"/>
      <c r="BY12" s="478"/>
      <c r="BZ12" s="478"/>
      <c r="CA12" s="478"/>
      <c r="CB12" s="478"/>
      <c r="CC12" s="478"/>
      <c r="CD12" s="478"/>
      <c r="CE12" s="478"/>
      <c r="CF12" s="478"/>
      <c r="CG12" s="478"/>
      <c r="CH12" s="478"/>
      <c r="CI12" s="478"/>
      <c r="CJ12" s="478"/>
      <c r="CK12" s="478"/>
      <c r="CL12" s="478"/>
      <c r="CM12" s="478"/>
      <c r="CN12" s="478"/>
      <c r="CO12" s="478"/>
      <c r="CP12" s="478"/>
      <c r="CQ12" s="478"/>
      <c r="CR12" s="478"/>
      <c r="CS12" s="478"/>
      <c r="CT12" s="478"/>
      <c r="CU12" s="478"/>
      <c r="CV12" s="478"/>
    </row>
    <row r="13" spans="1:100" ht="19.5" customHeight="1">
      <c r="A13" s="479"/>
      <c r="B13" s="1524"/>
      <c r="C13" s="393"/>
      <c r="D13" s="505"/>
      <c r="E13" s="511" t="s">
        <v>71</v>
      </c>
      <c r="F13" s="512" t="s">
        <v>72</v>
      </c>
      <c r="G13" s="1684" t="s">
        <v>73</v>
      </c>
      <c r="H13" s="1413"/>
      <c r="I13" s="1413"/>
      <c r="J13" s="1413"/>
      <c r="K13" s="1413"/>
      <c r="L13" s="1413"/>
      <c r="M13" s="1413"/>
      <c r="N13" s="1680"/>
      <c r="O13" s="503">
        <v>40</v>
      </c>
      <c r="P13" s="504">
        <v>8</v>
      </c>
      <c r="Q13" s="481"/>
      <c r="R13" s="505"/>
      <c r="S13" s="511" t="s">
        <v>71</v>
      </c>
      <c r="T13" s="512" t="s">
        <v>72</v>
      </c>
      <c r="U13" s="1685" t="s">
        <v>73</v>
      </c>
      <c r="V13" s="1413"/>
      <c r="W13" s="1413"/>
      <c r="X13" s="1413"/>
      <c r="Y13" s="1413"/>
      <c r="Z13" s="1413"/>
      <c r="AA13" s="1413"/>
      <c r="AB13" s="1680"/>
      <c r="AC13" s="503">
        <v>40</v>
      </c>
      <c r="AD13" s="503">
        <v>8</v>
      </c>
      <c r="AE13" s="321"/>
      <c r="AF13" s="505"/>
      <c r="AG13" s="511"/>
      <c r="AH13" s="512" t="s">
        <v>1830</v>
      </c>
      <c r="AI13" s="1684" t="s">
        <v>1830</v>
      </c>
      <c r="AJ13" s="1413"/>
      <c r="AK13" s="1413"/>
      <c r="AL13" s="1413"/>
      <c r="AM13" s="1413"/>
      <c r="AN13" s="1413"/>
      <c r="AO13" s="1413"/>
      <c r="AP13" s="1680"/>
      <c r="AQ13" s="503">
        <v>0</v>
      </c>
      <c r="AR13" s="503">
        <v>0</v>
      </c>
      <c r="AS13" s="321"/>
      <c r="AT13" s="321"/>
      <c r="AU13" s="321"/>
      <c r="AV13" s="321"/>
      <c r="AW13" s="321"/>
      <c r="AX13" s="321"/>
      <c r="AY13" s="321"/>
      <c r="AZ13" s="321"/>
      <c r="BA13" s="321"/>
      <c r="BB13" s="321"/>
      <c r="BC13" s="321"/>
      <c r="BD13" s="503"/>
      <c r="BE13" s="503"/>
      <c r="BF13" s="503"/>
      <c r="BG13" s="503"/>
      <c r="BH13" s="503"/>
      <c r="BI13" s="503"/>
      <c r="BJ13" s="503"/>
      <c r="BK13" s="503"/>
      <c r="BL13" s="503"/>
      <c r="BM13" s="503"/>
      <c r="BN13" s="503"/>
      <c r="BO13" s="321"/>
      <c r="BP13" s="321"/>
      <c r="BQ13" s="321"/>
      <c r="BR13" s="321"/>
      <c r="BS13" s="321"/>
      <c r="BT13" s="321"/>
      <c r="BU13" s="321"/>
      <c r="BV13" s="321"/>
      <c r="BW13" s="321"/>
      <c r="BX13" s="321"/>
      <c r="BY13" s="478"/>
      <c r="BZ13" s="478"/>
      <c r="CA13" s="478"/>
      <c r="CB13" s="478"/>
      <c r="CC13" s="478"/>
      <c r="CD13" s="478"/>
      <c r="CE13" s="478"/>
      <c r="CF13" s="478"/>
      <c r="CG13" s="478"/>
      <c r="CH13" s="478"/>
      <c r="CI13" s="478"/>
      <c r="CJ13" s="478"/>
      <c r="CK13" s="478"/>
      <c r="CL13" s="478"/>
      <c r="CM13" s="478"/>
      <c r="CN13" s="478"/>
      <c r="CO13" s="478"/>
      <c r="CP13" s="478"/>
      <c r="CQ13" s="478"/>
      <c r="CR13" s="478"/>
      <c r="CS13" s="478"/>
      <c r="CT13" s="478"/>
      <c r="CU13" s="478"/>
      <c r="CV13" s="478"/>
    </row>
    <row r="14" spans="1:100" ht="19.5" customHeight="1">
      <c r="A14" s="479"/>
      <c r="B14" s="1524"/>
      <c r="C14" s="393"/>
      <c r="D14" s="505"/>
      <c r="E14" s="513" t="s">
        <v>80</v>
      </c>
      <c r="F14" s="514" t="s">
        <v>81</v>
      </c>
      <c r="G14" s="1690" t="s">
        <v>82</v>
      </c>
      <c r="H14" s="1413"/>
      <c r="I14" s="1413"/>
      <c r="J14" s="1413"/>
      <c r="K14" s="1413"/>
      <c r="L14" s="1413"/>
      <c r="M14" s="1413"/>
      <c r="N14" s="1680"/>
      <c r="O14" s="503">
        <v>40</v>
      </c>
      <c r="P14" s="504">
        <v>8</v>
      </c>
      <c r="Q14" s="481"/>
      <c r="R14" s="505"/>
      <c r="S14" s="513" t="s">
        <v>83</v>
      </c>
      <c r="T14" s="514" t="s">
        <v>84</v>
      </c>
      <c r="U14" s="1686" t="s">
        <v>85</v>
      </c>
      <c r="V14" s="1413"/>
      <c r="W14" s="1413"/>
      <c r="X14" s="1413"/>
      <c r="Y14" s="1413"/>
      <c r="Z14" s="1413"/>
      <c r="AA14" s="1413"/>
      <c r="AB14" s="1680"/>
      <c r="AC14" s="503">
        <v>40</v>
      </c>
      <c r="AD14" s="503">
        <v>8</v>
      </c>
      <c r="AE14" s="321"/>
      <c r="AF14" s="505"/>
      <c r="AG14" s="513"/>
      <c r="AH14" s="514" t="s">
        <v>1830</v>
      </c>
      <c r="AI14" s="1690" t="s">
        <v>1830</v>
      </c>
      <c r="AJ14" s="1413"/>
      <c r="AK14" s="1413"/>
      <c r="AL14" s="1413"/>
      <c r="AM14" s="1413"/>
      <c r="AN14" s="1413"/>
      <c r="AO14" s="1413"/>
      <c r="AP14" s="1680"/>
      <c r="AQ14" s="503">
        <v>0</v>
      </c>
      <c r="AR14" s="503">
        <v>0</v>
      </c>
      <c r="AS14" s="321"/>
      <c r="AT14" s="321"/>
      <c r="AU14" s="321"/>
      <c r="AV14" s="321"/>
      <c r="AW14" s="321"/>
      <c r="AX14" s="321"/>
      <c r="AY14" s="321"/>
      <c r="AZ14" s="321"/>
      <c r="BA14" s="321"/>
      <c r="BB14" s="321"/>
      <c r="BC14" s="321"/>
      <c r="BD14" s="503"/>
      <c r="BE14" s="503"/>
      <c r="BF14" s="503"/>
      <c r="BG14" s="503"/>
      <c r="BH14" s="503"/>
      <c r="BI14" s="503"/>
      <c r="BJ14" s="503"/>
      <c r="BK14" s="503"/>
      <c r="BL14" s="503"/>
      <c r="BM14" s="503"/>
      <c r="BN14" s="503"/>
      <c r="BO14" s="321"/>
      <c r="BP14" s="321"/>
      <c r="BQ14" s="321"/>
      <c r="BR14" s="321"/>
      <c r="BS14" s="321"/>
      <c r="BT14" s="321"/>
      <c r="BU14" s="321"/>
      <c r="BV14" s="321"/>
      <c r="BW14" s="321"/>
      <c r="BX14" s="321"/>
      <c r="BY14" s="478"/>
      <c r="BZ14" s="478"/>
      <c r="CA14" s="478"/>
      <c r="CB14" s="478"/>
      <c r="CC14" s="478"/>
      <c r="CD14" s="478"/>
      <c r="CE14" s="478"/>
      <c r="CF14" s="478"/>
      <c r="CG14" s="478"/>
      <c r="CH14" s="478"/>
      <c r="CI14" s="478"/>
      <c r="CJ14" s="478"/>
      <c r="CK14" s="478"/>
      <c r="CL14" s="478"/>
      <c r="CM14" s="478"/>
      <c r="CN14" s="478"/>
      <c r="CO14" s="478"/>
      <c r="CP14" s="478"/>
      <c r="CQ14" s="478"/>
      <c r="CR14" s="478"/>
      <c r="CS14" s="478"/>
      <c r="CT14" s="478"/>
      <c r="CU14" s="478"/>
      <c r="CV14" s="478"/>
    </row>
    <row r="15" spans="1:100" ht="19.5" customHeight="1">
      <c r="A15" s="479"/>
      <c r="B15" s="1524"/>
      <c r="C15" s="393"/>
      <c r="D15" s="505"/>
      <c r="E15" s="515" t="s">
        <v>178</v>
      </c>
      <c r="F15" s="516" t="s">
        <v>179</v>
      </c>
      <c r="G15" s="517" t="s">
        <v>180</v>
      </c>
      <c r="H15" s="517"/>
      <c r="I15" s="517"/>
      <c r="J15" s="517"/>
      <c r="K15" s="517"/>
      <c r="L15" s="517"/>
      <c r="M15" s="517"/>
      <c r="N15" s="518"/>
      <c r="O15" s="503">
        <v>40</v>
      </c>
      <c r="P15" s="504">
        <v>8</v>
      </c>
      <c r="Q15" s="481"/>
      <c r="R15" s="505"/>
      <c r="S15" s="515" t="s">
        <v>178</v>
      </c>
      <c r="T15" s="516" t="s">
        <v>179</v>
      </c>
      <c r="U15" s="519" t="s">
        <v>180</v>
      </c>
      <c r="V15" s="517"/>
      <c r="W15" s="517"/>
      <c r="X15" s="517"/>
      <c r="Y15" s="517"/>
      <c r="Z15" s="517"/>
      <c r="AA15" s="517"/>
      <c r="AB15" s="518"/>
      <c r="AC15" s="503">
        <v>40</v>
      </c>
      <c r="AD15" s="503">
        <v>8</v>
      </c>
      <c r="AE15" s="321"/>
      <c r="AF15" s="505"/>
      <c r="AG15" s="515"/>
      <c r="AH15" s="516" t="s">
        <v>1830</v>
      </c>
      <c r="AI15" s="517" t="s">
        <v>1830</v>
      </c>
      <c r="AJ15" s="517"/>
      <c r="AK15" s="517"/>
      <c r="AL15" s="517"/>
      <c r="AM15" s="517"/>
      <c r="AN15" s="517"/>
      <c r="AO15" s="517"/>
      <c r="AP15" s="518"/>
      <c r="AQ15" s="503">
        <v>0</v>
      </c>
      <c r="AR15" s="503">
        <v>0</v>
      </c>
      <c r="AS15" s="321"/>
      <c r="AT15" s="321"/>
      <c r="AU15" s="321"/>
      <c r="AV15" s="321"/>
      <c r="AW15" s="321"/>
      <c r="AX15" s="321"/>
      <c r="AY15" s="321"/>
      <c r="AZ15" s="321"/>
      <c r="BA15" s="321"/>
      <c r="BB15" s="321"/>
      <c r="BC15" s="321"/>
      <c r="BD15" s="503"/>
      <c r="BE15" s="503"/>
      <c r="BF15" s="503"/>
      <c r="BG15" s="503"/>
      <c r="BH15" s="503"/>
      <c r="BI15" s="503"/>
      <c r="BJ15" s="503"/>
      <c r="BK15" s="503"/>
      <c r="BL15" s="503"/>
      <c r="BM15" s="503"/>
      <c r="BN15" s="503"/>
      <c r="BO15" s="321"/>
      <c r="BP15" s="321"/>
      <c r="BQ15" s="321"/>
      <c r="BR15" s="321"/>
      <c r="BS15" s="321"/>
      <c r="BT15" s="321"/>
      <c r="BU15" s="321"/>
      <c r="BV15" s="321"/>
      <c r="BW15" s="321"/>
      <c r="BX15" s="321"/>
      <c r="BY15" s="478"/>
      <c r="BZ15" s="478"/>
      <c r="CA15" s="478"/>
      <c r="CB15" s="478"/>
      <c r="CC15" s="478"/>
      <c r="CD15" s="478"/>
      <c r="CE15" s="478"/>
      <c r="CF15" s="478"/>
      <c r="CG15" s="478"/>
      <c r="CH15" s="478"/>
      <c r="CI15" s="478"/>
      <c r="CJ15" s="478"/>
      <c r="CK15" s="478"/>
      <c r="CL15" s="478"/>
      <c r="CM15" s="478"/>
      <c r="CN15" s="478"/>
      <c r="CO15" s="478"/>
      <c r="CP15" s="478"/>
      <c r="CQ15" s="478"/>
      <c r="CR15" s="478"/>
      <c r="CS15" s="478"/>
      <c r="CT15" s="478"/>
      <c r="CU15" s="478"/>
      <c r="CV15" s="478"/>
    </row>
    <row r="16" spans="1:100" ht="19.5" customHeight="1">
      <c r="A16" s="479"/>
      <c r="B16" s="1524"/>
      <c r="C16" s="393"/>
      <c r="D16" s="505"/>
      <c r="E16" s="520">
        <v>280201239</v>
      </c>
      <c r="F16" s="521" t="s">
        <v>118</v>
      </c>
      <c r="G16" s="522"/>
      <c r="H16" s="522"/>
      <c r="I16" s="522"/>
      <c r="J16" s="522"/>
      <c r="K16" s="522"/>
      <c r="L16" s="522"/>
      <c r="M16" s="522"/>
      <c r="N16" s="523"/>
      <c r="O16" s="503">
        <v>40</v>
      </c>
      <c r="P16" s="504">
        <v>8</v>
      </c>
      <c r="Q16" s="481"/>
      <c r="R16" s="505"/>
      <c r="S16" s="520">
        <v>280201239</v>
      </c>
      <c r="T16" s="521" t="s">
        <v>118</v>
      </c>
      <c r="U16" s="524"/>
      <c r="V16" s="522"/>
      <c r="W16" s="522"/>
      <c r="X16" s="522"/>
      <c r="Y16" s="522"/>
      <c r="Z16" s="522"/>
      <c r="AA16" s="522"/>
      <c r="AB16" s="523"/>
      <c r="AC16" s="503">
        <v>40</v>
      </c>
      <c r="AD16" s="503">
        <v>8</v>
      </c>
      <c r="AE16" s="321"/>
      <c r="AF16" s="505"/>
      <c r="AG16" s="520"/>
      <c r="AH16" s="521" t="s">
        <v>1830</v>
      </c>
      <c r="AI16" s="522"/>
      <c r="AJ16" s="522"/>
      <c r="AK16" s="522"/>
      <c r="AL16" s="522"/>
      <c r="AM16" s="522"/>
      <c r="AN16" s="522"/>
      <c r="AO16" s="522"/>
      <c r="AP16" s="523"/>
      <c r="AQ16" s="503">
        <v>0</v>
      </c>
      <c r="AR16" s="503">
        <v>0</v>
      </c>
      <c r="AS16" s="321"/>
      <c r="AT16" s="321"/>
      <c r="AU16" s="321"/>
      <c r="AV16" s="321"/>
      <c r="AW16" s="321"/>
      <c r="AX16" s="321"/>
      <c r="AY16" s="321"/>
      <c r="AZ16" s="321"/>
      <c r="BA16" s="321"/>
      <c r="BB16" s="321"/>
      <c r="BC16" s="321"/>
      <c r="BD16" s="503"/>
      <c r="BE16" s="503"/>
      <c r="BF16" s="503"/>
      <c r="BG16" s="503"/>
      <c r="BH16" s="503"/>
      <c r="BI16" s="503"/>
      <c r="BJ16" s="503"/>
      <c r="BK16" s="503"/>
      <c r="BL16" s="503"/>
      <c r="BM16" s="503"/>
      <c r="BN16" s="503"/>
      <c r="BO16" s="321"/>
      <c r="BP16" s="321"/>
      <c r="BQ16" s="321"/>
      <c r="BR16" s="321"/>
      <c r="BS16" s="321"/>
      <c r="BT16" s="321"/>
      <c r="BU16" s="321"/>
      <c r="BV16" s="321"/>
      <c r="BW16" s="321"/>
      <c r="BX16" s="321"/>
      <c r="BY16" s="478"/>
      <c r="BZ16" s="478"/>
      <c r="CA16" s="478"/>
      <c r="CB16" s="478"/>
      <c r="CC16" s="478"/>
      <c r="CD16" s="478"/>
      <c r="CE16" s="478"/>
      <c r="CF16" s="478"/>
      <c r="CG16" s="478"/>
      <c r="CH16" s="478"/>
      <c r="CI16" s="478"/>
      <c r="CJ16" s="478"/>
      <c r="CK16" s="478"/>
      <c r="CL16" s="478"/>
      <c r="CM16" s="478"/>
      <c r="CN16" s="478"/>
      <c r="CO16" s="478"/>
      <c r="CP16" s="478"/>
      <c r="CQ16" s="478"/>
      <c r="CR16" s="478"/>
      <c r="CS16" s="478"/>
      <c r="CT16" s="478"/>
      <c r="CU16" s="478"/>
      <c r="CV16" s="478"/>
    </row>
    <row r="17" spans="1:100" ht="19.5" customHeight="1">
      <c r="A17" s="479"/>
      <c r="B17" s="1524"/>
      <c r="C17" s="525"/>
      <c r="D17" s="526" t="s">
        <v>1137</v>
      </c>
      <c r="E17" s="527" t="s">
        <v>23616</v>
      </c>
      <c r="F17" s="516" t="s">
        <v>1180</v>
      </c>
      <c r="G17" s="528"/>
      <c r="H17" s="528"/>
      <c r="I17" s="528"/>
      <c r="J17" s="528"/>
      <c r="K17" s="528"/>
      <c r="L17" s="528"/>
      <c r="M17" s="528"/>
      <c r="N17" s="529"/>
      <c r="O17" s="493">
        <v>40</v>
      </c>
      <c r="P17" s="504">
        <v>8</v>
      </c>
      <c r="Q17" s="481"/>
      <c r="R17" s="526" t="s">
        <v>1137</v>
      </c>
      <c r="S17" s="527" t="s">
        <v>23616</v>
      </c>
      <c r="T17" s="516" t="s">
        <v>1180</v>
      </c>
      <c r="U17" s="530"/>
      <c r="V17" s="528"/>
      <c r="W17" s="528"/>
      <c r="X17" s="528"/>
      <c r="Y17" s="528"/>
      <c r="Z17" s="528"/>
      <c r="AA17" s="528"/>
      <c r="AB17" s="529"/>
      <c r="AC17" s="493">
        <v>40</v>
      </c>
      <c r="AD17" s="503">
        <v>8</v>
      </c>
      <c r="AE17" s="321"/>
      <c r="AF17" s="526"/>
      <c r="AG17" s="527" t="s">
        <v>877</v>
      </c>
      <c r="AH17" s="516" t="s">
        <v>1830</v>
      </c>
      <c r="AI17" s="528"/>
      <c r="AJ17" s="528"/>
      <c r="AK17" s="528"/>
      <c r="AL17" s="528"/>
      <c r="AM17" s="528"/>
      <c r="AN17" s="528"/>
      <c r="AO17" s="528"/>
      <c r="AP17" s="529"/>
      <c r="AQ17" s="493">
        <v>0</v>
      </c>
      <c r="AR17" s="503">
        <v>0</v>
      </c>
      <c r="AS17" s="321"/>
      <c r="AT17" s="321"/>
      <c r="AU17" s="321"/>
      <c r="AV17" s="321"/>
      <c r="AW17" s="321"/>
      <c r="AX17" s="321"/>
      <c r="AY17" s="321"/>
      <c r="AZ17" s="321"/>
      <c r="BA17" s="321"/>
      <c r="BB17" s="321"/>
      <c r="BC17" s="321"/>
      <c r="BD17" s="503"/>
      <c r="BE17" s="503"/>
      <c r="BF17" s="503"/>
      <c r="BG17" s="503"/>
      <c r="BH17" s="503"/>
      <c r="BI17" s="503"/>
      <c r="BJ17" s="503"/>
      <c r="BK17" s="503"/>
      <c r="BL17" s="503"/>
      <c r="BM17" s="503"/>
      <c r="BN17" s="503"/>
      <c r="BO17" s="321"/>
      <c r="BP17" s="321"/>
      <c r="BQ17" s="321"/>
      <c r="BR17" s="321"/>
      <c r="BS17" s="321"/>
      <c r="BT17" s="321"/>
      <c r="BU17" s="321"/>
      <c r="BV17" s="321"/>
      <c r="BW17" s="321"/>
      <c r="BX17" s="321"/>
      <c r="BY17" s="478"/>
      <c r="BZ17" s="478"/>
      <c r="CA17" s="478"/>
      <c r="CB17" s="478"/>
      <c r="CC17" s="478"/>
      <c r="CD17" s="478"/>
      <c r="CE17" s="478"/>
      <c r="CF17" s="478"/>
      <c r="CG17" s="478"/>
      <c r="CH17" s="478"/>
      <c r="CI17" s="478"/>
      <c r="CJ17" s="478"/>
      <c r="CK17" s="478"/>
      <c r="CL17" s="478"/>
      <c r="CM17" s="478"/>
      <c r="CN17" s="478"/>
      <c r="CO17" s="478"/>
      <c r="CP17" s="478"/>
      <c r="CQ17" s="478"/>
      <c r="CR17" s="478"/>
      <c r="CS17" s="478"/>
      <c r="CT17" s="478"/>
      <c r="CU17" s="478"/>
      <c r="CV17" s="478"/>
    </row>
    <row r="18" spans="1:100" ht="19.5" customHeight="1">
      <c r="A18" s="479"/>
      <c r="B18" s="1524"/>
      <c r="C18" s="525"/>
      <c r="D18" s="505"/>
      <c r="E18" s="531" t="s">
        <v>37</v>
      </c>
      <c r="F18" s="532" t="s">
        <v>38</v>
      </c>
      <c r="G18" s="533"/>
      <c r="H18" s="533"/>
      <c r="I18" s="533"/>
      <c r="J18" s="533"/>
      <c r="K18" s="533"/>
      <c r="L18" s="533"/>
      <c r="M18" s="534">
        <v>40</v>
      </c>
      <c r="N18" s="535">
        <v>8</v>
      </c>
      <c r="O18" s="536">
        <v>40</v>
      </c>
      <c r="P18" s="537">
        <v>8</v>
      </c>
      <c r="Q18" s="481"/>
      <c r="R18" s="538"/>
      <c r="S18" s="531" t="s">
        <v>37</v>
      </c>
      <c r="T18" s="539" t="s">
        <v>1830</v>
      </c>
      <c r="U18" s="540"/>
      <c r="V18" s="533"/>
      <c r="W18" s="533"/>
      <c r="X18" s="533"/>
      <c r="Y18" s="533"/>
      <c r="Z18" s="533"/>
      <c r="AA18" s="534">
        <v>40</v>
      </c>
      <c r="AB18" s="535">
        <v>8</v>
      </c>
      <c r="AC18" s="493">
        <v>40</v>
      </c>
      <c r="AD18" s="503">
        <v>8</v>
      </c>
      <c r="AE18" s="321"/>
      <c r="AF18" s="538"/>
      <c r="AG18" s="531" t="s">
        <v>37</v>
      </c>
      <c r="AH18" s="539" t="s">
        <v>1830</v>
      </c>
      <c r="AI18" s="533"/>
      <c r="AJ18" s="533"/>
      <c r="AK18" s="533"/>
      <c r="AL18" s="533"/>
      <c r="AM18" s="533"/>
      <c r="AN18" s="533"/>
      <c r="AO18" s="534">
        <v>0</v>
      </c>
      <c r="AP18" s="535">
        <v>0</v>
      </c>
      <c r="AQ18" s="493">
        <v>0</v>
      </c>
      <c r="AR18" s="503">
        <v>0</v>
      </c>
      <c r="AS18" s="321"/>
      <c r="AT18" s="321"/>
      <c r="AU18" s="321"/>
      <c r="AV18" s="321"/>
      <c r="AW18" s="321"/>
      <c r="AX18" s="321"/>
      <c r="AY18" s="321"/>
      <c r="AZ18" s="321"/>
      <c r="BA18" s="321"/>
      <c r="BB18" s="321"/>
      <c r="BC18" s="321"/>
      <c r="BD18" s="503"/>
      <c r="BE18" s="503"/>
      <c r="BF18" s="503"/>
      <c r="BG18" s="503"/>
      <c r="BH18" s="503"/>
      <c r="BI18" s="503"/>
      <c r="BJ18" s="503"/>
      <c r="BK18" s="503"/>
      <c r="BL18" s="503"/>
      <c r="BM18" s="503"/>
      <c r="BN18" s="503"/>
      <c r="BO18" s="321"/>
      <c r="BP18" s="321"/>
      <c r="BQ18" s="321"/>
      <c r="BR18" s="321"/>
      <c r="BS18" s="321"/>
      <c r="BT18" s="321"/>
      <c r="BU18" s="321"/>
      <c r="BV18" s="321"/>
      <c r="BW18" s="321"/>
      <c r="BX18" s="321"/>
      <c r="BY18" s="478"/>
      <c r="BZ18" s="478"/>
      <c r="CA18" s="478"/>
      <c r="CB18" s="478"/>
      <c r="CC18" s="478"/>
      <c r="CD18" s="478"/>
      <c r="CE18" s="478"/>
      <c r="CF18" s="478"/>
      <c r="CG18" s="478"/>
      <c r="CH18" s="478"/>
      <c r="CI18" s="478"/>
      <c r="CJ18" s="478"/>
      <c r="CK18" s="478"/>
      <c r="CL18" s="478"/>
      <c r="CM18" s="478"/>
      <c r="CN18" s="478"/>
      <c r="CO18" s="478"/>
      <c r="CP18" s="478"/>
      <c r="CQ18" s="478"/>
      <c r="CR18" s="478"/>
      <c r="CS18" s="478"/>
      <c r="CT18" s="478"/>
      <c r="CU18" s="478"/>
      <c r="CV18" s="478"/>
    </row>
    <row r="19" spans="1:100" ht="19.5" customHeight="1">
      <c r="A19" s="479"/>
      <c r="B19" s="1524"/>
      <c r="C19" s="525"/>
      <c r="D19" s="541" t="s">
        <v>1440</v>
      </c>
      <c r="E19" s="542" t="s">
        <v>23617</v>
      </c>
      <c r="F19" s="542" t="s">
        <v>1830</v>
      </c>
      <c r="G19" s="1689" t="s">
        <v>1547</v>
      </c>
      <c r="H19" s="1688"/>
      <c r="I19" s="1688"/>
      <c r="J19" s="1688"/>
      <c r="K19" s="1688"/>
      <c r="L19" s="1688"/>
      <c r="M19" s="543">
        <v>4</v>
      </c>
      <c r="N19" s="544">
        <v>0</v>
      </c>
      <c r="O19" s="496">
        <v>4</v>
      </c>
      <c r="P19" s="545">
        <v>0</v>
      </c>
      <c r="Q19" s="481"/>
      <c r="R19" s="541" t="s">
        <v>1467</v>
      </c>
      <c r="S19" s="542" t="s">
        <v>23618</v>
      </c>
      <c r="T19" s="542" t="s">
        <v>1830</v>
      </c>
      <c r="U19" s="1687" t="s">
        <v>1554</v>
      </c>
      <c r="V19" s="1688"/>
      <c r="W19" s="1688"/>
      <c r="X19" s="1688"/>
      <c r="Y19" s="1688"/>
      <c r="Z19" s="1688"/>
      <c r="AA19" s="543">
        <v>4</v>
      </c>
      <c r="AB19" s="544">
        <v>0</v>
      </c>
      <c r="AC19" s="321"/>
      <c r="AD19" s="503">
        <v>0</v>
      </c>
      <c r="AE19" s="321"/>
      <c r="AF19" s="541" t="s">
        <v>877</v>
      </c>
      <c r="AG19" s="542" t="s">
        <v>877</v>
      </c>
      <c r="AH19" s="542" t="s">
        <v>877</v>
      </c>
      <c r="AI19" s="1689" t="s">
        <v>877</v>
      </c>
      <c r="AJ19" s="1688"/>
      <c r="AK19" s="1688"/>
      <c r="AL19" s="1688"/>
      <c r="AM19" s="1688"/>
      <c r="AN19" s="1688"/>
      <c r="AO19" s="543" t="s">
        <v>877</v>
      </c>
      <c r="AP19" s="544" t="s">
        <v>877</v>
      </c>
      <c r="AQ19" s="321"/>
      <c r="AR19" s="503">
        <v>0</v>
      </c>
      <c r="AS19" s="321"/>
      <c r="AT19" s="321"/>
      <c r="AU19" s="321"/>
      <c r="AV19" s="321"/>
      <c r="AW19" s="321"/>
      <c r="AX19" s="321"/>
      <c r="AY19" s="321"/>
      <c r="AZ19" s="321"/>
      <c r="BA19" s="321"/>
      <c r="BB19" s="321"/>
      <c r="BC19" s="321"/>
      <c r="BD19" s="503"/>
      <c r="BE19" s="503"/>
      <c r="BF19" s="503"/>
      <c r="BG19" s="503"/>
      <c r="BH19" s="503"/>
      <c r="BI19" s="503"/>
      <c r="BJ19" s="503"/>
      <c r="BK19" s="503"/>
      <c r="BL19" s="503"/>
      <c r="BM19" s="503"/>
      <c r="BN19" s="503"/>
      <c r="BO19" s="321"/>
      <c r="BP19" s="321"/>
      <c r="BQ19" s="321"/>
      <c r="BR19" s="321"/>
      <c r="BS19" s="321"/>
      <c r="BT19" s="321"/>
      <c r="BU19" s="321"/>
      <c r="BV19" s="321"/>
      <c r="BW19" s="321"/>
      <c r="BX19" s="321"/>
      <c r="BY19" s="478"/>
      <c r="BZ19" s="478"/>
      <c r="CA19" s="478"/>
      <c r="CB19" s="478"/>
      <c r="CC19" s="478"/>
      <c r="CD19" s="478"/>
      <c r="CE19" s="478"/>
      <c r="CF19" s="478"/>
      <c r="CG19" s="478"/>
      <c r="CH19" s="478"/>
      <c r="CI19" s="478"/>
      <c r="CJ19" s="478"/>
      <c r="CK19" s="478"/>
      <c r="CL19" s="478"/>
      <c r="CM19" s="478"/>
      <c r="CN19" s="478"/>
      <c r="CO19" s="478"/>
      <c r="CP19" s="478"/>
      <c r="CQ19" s="478"/>
      <c r="CR19" s="478"/>
      <c r="CS19" s="478"/>
      <c r="CT19" s="478"/>
      <c r="CU19" s="478"/>
      <c r="CV19" s="478"/>
    </row>
    <row r="20" spans="1:100" ht="19.5" customHeight="1">
      <c r="A20" s="479"/>
      <c r="B20" s="1524"/>
      <c r="C20" s="525"/>
      <c r="D20" s="546" t="s">
        <v>1450</v>
      </c>
      <c r="E20" s="542" t="s">
        <v>23619</v>
      </c>
      <c r="F20" s="542" t="s">
        <v>1830</v>
      </c>
      <c r="G20" s="1689" t="s">
        <v>1549</v>
      </c>
      <c r="H20" s="1688"/>
      <c r="I20" s="1688"/>
      <c r="J20" s="1688"/>
      <c r="K20" s="1688"/>
      <c r="L20" s="1688"/>
      <c r="M20" s="543">
        <v>4</v>
      </c>
      <c r="N20" s="544">
        <v>0</v>
      </c>
      <c r="O20" s="496">
        <v>4</v>
      </c>
      <c r="P20" s="545">
        <v>0</v>
      </c>
      <c r="Q20" s="481"/>
      <c r="R20" s="546" t="s">
        <v>1469</v>
      </c>
      <c r="S20" s="542" t="s">
        <v>23620</v>
      </c>
      <c r="T20" s="542" t="s">
        <v>1830</v>
      </c>
      <c r="U20" s="1687" t="s">
        <v>1556</v>
      </c>
      <c r="V20" s="1688"/>
      <c r="W20" s="1688"/>
      <c r="X20" s="1688"/>
      <c r="Y20" s="1688"/>
      <c r="Z20" s="1688"/>
      <c r="AA20" s="543">
        <v>4</v>
      </c>
      <c r="AB20" s="544">
        <v>0</v>
      </c>
      <c r="AC20" s="321"/>
      <c r="AD20" s="503">
        <v>0</v>
      </c>
      <c r="AE20" s="321"/>
      <c r="AF20" s="546" t="s">
        <v>877</v>
      </c>
      <c r="AG20" s="542" t="s">
        <v>877</v>
      </c>
      <c r="AH20" s="542" t="s">
        <v>877</v>
      </c>
      <c r="AI20" s="1689" t="s">
        <v>877</v>
      </c>
      <c r="AJ20" s="1688"/>
      <c r="AK20" s="1688"/>
      <c r="AL20" s="1688"/>
      <c r="AM20" s="1688"/>
      <c r="AN20" s="1688"/>
      <c r="AO20" s="543" t="s">
        <v>877</v>
      </c>
      <c r="AP20" s="544" t="s">
        <v>877</v>
      </c>
      <c r="AQ20" s="321"/>
      <c r="AR20" s="503">
        <v>0</v>
      </c>
      <c r="AS20" s="321"/>
      <c r="AT20" s="321"/>
      <c r="AU20" s="321"/>
      <c r="AV20" s="321"/>
      <c r="AW20" s="321"/>
      <c r="AX20" s="321"/>
      <c r="AY20" s="321"/>
      <c r="AZ20" s="321"/>
      <c r="BA20" s="321"/>
      <c r="BB20" s="321"/>
      <c r="BC20" s="321"/>
      <c r="BD20" s="503"/>
      <c r="BE20" s="503"/>
      <c r="BF20" s="503"/>
      <c r="BG20" s="503"/>
      <c r="BH20" s="503"/>
      <c r="BI20" s="503"/>
      <c r="BJ20" s="503"/>
      <c r="BK20" s="503"/>
      <c r="BL20" s="503"/>
      <c r="BM20" s="503"/>
      <c r="BN20" s="503"/>
      <c r="BO20" s="321"/>
      <c r="BP20" s="321"/>
      <c r="BQ20" s="321"/>
      <c r="BR20" s="321"/>
      <c r="BS20" s="321"/>
      <c r="BT20" s="321"/>
      <c r="BU20" s="321"/>
      <c r="BV20" s="321"/>
      <c r="BW20" s="321"/>
      <c r="BX20" s="321"/>
      <c r="BY20" s="478"/>
      <c r="BZ20" s="478"/>
      <c r="CA20" s="478"/>
      <c r="CB20" s="478"/>
      <c r="CC20" s="478"/>
      <c r="CD20" s="478"/>
      <c r="CE20" s="478"/>
      <c r="CF20" s="478"/>
      <c r="CG20" s="478"/>
      <c r="CH20" s="478"/>
      <c r="CI20" s="478"/>
      <c r="CJ20" s="478"/>
      <c r="CK20" s="478"/>
      <c r="CL20" s="478"/>
      <c r="CM20" s="478"/>
      <c r="CN20" s="478"/>
      <c r="CO20" s="478"/>
      <c r="CP20" s="478"/>
      <c r="CQ20" s="478"/>
      <c r="CR20" s="478"/>
      <c r="CS20" s="478"/>
      <c r="CT20" s="478"/>
      <c r="CU20" s="478"/>
      <c r="CV20" s="478"/>
    </row>
    <row r="21" spans="1:100" ht="19.5" customHeight="1">
      <c r="A21" s="479"/>
      <c r="B21" s="1524"/>
      <c r="C21" s="525"/>
      <c r="D21" s="546" t="s">
        <v>1453</v>
      </c>
      <c r="E21" s="542" t="s">
        <v>23621</v>
      </c>
      <c r="F21" s="542" t="s">
        <v>1830</v>
      </c>
      <c r="G21" s="1689" t="s">
        <v>1550</v>
      </c>
      <c r="H21" s="1688"/>
      <c r="I21" s="1688"/>
      <c r="J21" s="1688"/>
      <c r="K21" s="1688"/>
      <c r="L21" s="1688"/>
      <c r="M21" s="543">
        <v>6</v>
      </c>
      <c r="N21" s="544">
        <v>2</v>
      </c>
      <c r="O21" s="496">
        <v>6</v>
      </c>
      <c r="P21" s="545">
        <v>2</v>
      </c>
      <c r="Q21" s="481"/>
      <c r="R21" s="546" t="s">
        <v>1471</v>
      </c>
      <c r="S21" s="542" t="s">
        <v>23622</v>
      </c>
      <c r="T21" s="542" t="s">
        <v>1830</v>
      </c>
      <c r="U21" s="1687" t="s">
        <v>1557</v>
      </c>
      <c r="V21" s="1688"/>
      <c r="W21" s="1688"/>
      <c r="X21" s="1688"/>
      <c r="Y21" s="1688"/>
      <c r="Z21" s="1688"/>
      <c r="AA21" s="543">
        <v>6</v>
      </c>
      <c r="AB21" s="544">
        <v>2</v>
      </c>
      <c r="AC21" s="321"/>
      <c r="AD21" s="503">
        <v>0</v>
      </c>
      <c r="AE21" s="321"/>
      <c r="AF21" s="546" t="s">
        <v>877</v>
      </c>
      <c r="AG21" s="542" t="s">
        <v>877</v>
      </c>
      <c r="AH21" s="542" t="s">
        <v>877</v>
      </c>
      <c r="AI21" s="1689" t="s">
        <v>877</v>
      </c>
      <c r="AJ21" s="1688"/>
      <c r="AK21" s="1688"/>
      <c r="AL21" s="1688"/>
      <c r="AM21" s="1688"/>
      <c r="AN21" s="1688"/>
      <c r="AO21" s="543" t="s">
        <v>877</v>
      </c>
      <c r="AP21" s="544" t="s">
        <v>877</v>
      </c>
      <c r="AQ21" s="321"/>
      <c r="AR21" s="503">
        <v>0</v>
      </c>
      <c r="AS21" s="321"/>
      <c r="AT21" s="321"/>
      <c r="AU21" s="321"/>
      <c r="AV21" s="321"/>
      <c r="AW21" s="321"/>
      <c r="AX21" s="321"/>
      <c r="AY21" s="321"/>
      <c r="AZ21" s="321"/>
      <c r="BA21" s="321"/>
      <c r="BB21" s="321"/>
      <c r="BC21" s="321"/>
      <c r="BD21" s="503"/>
      <c r="BE21" s="503"/>
      <c r="BF21" s="503"/>
      <c r="BG21" s="503"/>
      <c r="BH21" s="503"/>
      <c r="BI21" s="503"/>
      <c r="BJ21" s="503"/>
      <c r="BK21" s="503"/>
      <c r="BL21" s="503"/>
      <c r="BM21" s="503"/>
      <c r="BN21" s="503"/>
      <c r="BO21" s="321"/>
      <c r="BP21" s="321"/>
      <c r="BQ21" s="321"/>
      <c r="BR21" s="321"/>
      <c r="BS21" s="321"/>
      <c r="BT21" s="321"/>
      <c r="BU21" s="321"/>
      <c r="BV21" s="321"/>
      <c r="BW21" s="321"/>
      <c r="BX21" s="321"/>
      <c r="BY21" s="478"/>
      <c r="BZ21" s="478"/>
      <c r="CA21" s="478"/>
      <c r="CB21" s="478"/>
      <c r="CC21" s="478"/>
      <c r="CD21" s="478"/>
      <c r="CE21" s="478"/>
      <c r="CF21" s="478"/>
      <c r="CG21" s="478"/>
      <c r="CH21" s="478"/>
      <c r="CI21" s="478"/>
      <c r="CJ21" s="478"/>
      <c r="CK21" s="478"/>
      <c r="CL21" s="478"/>
      <c r="CM21" s="478"/>
      <c r="CN21" s="478"/>
      <c r="CO21" s="478"/>
      <c r="CP21" s="478"/>
      <c r="CQ21" s="478"/>
      <c r="CR21" s="478"/>
      <c r="CS21" s="478"/>
      <c r="CT21" s="478"/>
      <c r="CU21" s="478"/>
      <c r="CV21" s="478"/>
    </row>
    <row r="22" spans="1:100" ht="19.5" customHeight="1">
      <c r="A22" s="479"/>
      <c r="B22" s="1524"/>
      <c r="C22" s="525"/>
      <c r="D22" s="546" t="s">
        <v>1455</v>
      </c>
      <c r="E22" s="542" t="s">
        <v>23623</v>
      </c>
      <c r="F22" s="542" t="s">
        <v>1830</v>
      </c>
      <c r="G22" s="1689" t="s">
        <v>1551</v>
      </c>
      <c r="H22" s="1688"/>
      <c r="I22" s="1688"/>
      <c r="J22" s="1688"/>
      <c r="K22" s="1688"/>
      <c r="L22" s="1688"/>
      <c r="M22" s="543">
        <v>6</v>
      </c>
      <c r="N22" s="544">
        <v>2</v>
      </c>
      <c r="O22" s="496">
        <v>6</v>
      </c>
      <c r="P22" s="545">
        <v>2</v>
      </c>
      <c r="Q22" s="481"/>
      <c r="R22" s="546" t="s">
        <v>1475</v>
      </c>
      <c r="S22" s="542" t="s">
        <v>23624</v>
      </c>
      <c r="T22" s="542" t="s">
        <v>1830</v>
      </c>
      <c r="U22" s="1687" t="s">
        <v>1558</v>
      </c>
      <c r="V22" s="1688"/>
      <c r="W22" s="1688"/>
      <c r="X22" s="1688"/>
      <c r="Y22" s="1688"/>
      <c r="Z22" s="1688"/>
      <c r="AA22" s="543">
        <v>6</v>
      </c>
      <c r="AB22" s="544">
        <v>2</v>
      </c>
      <c r="AC22" s="415"/>
      <c r="AD22" s="547">
        <v>0</v>
      </c>
      <c r="AE22" s="321"/>
      <c r="AF22" s="546" t="s">
        <v>877</v>
      </c>
      <c r="AG22" s="542" t="s">
        <v>877</v>
      </c>
      <c r="AH22" s="542" t="s">
        <v>877</v>
      </c>
      <c r="AI22" s="1689" t="s">
        <v>877</v>
      </c>
      <c r="AJ22" s="1688"/>
      <c r="AK22" s="1688"/>
      <c r="AL22" s="1688"/>
      <c r="AM22" s="1688"/>
      <c r="AN22" s="1688"/>
      <c r="AO22" s="543" t="s">
        <v>877</v>
      </c>
      <c r="AP22" s="544" t="s">
        <v>877</v>
      </c>
      <c r="AQ22" s="415"/>
      <c r="AR22" s="547">
        <v>0</v>
      </c>
      <c r="AS22" s="321"/>
      <c r="AT22" s="321"/>
      <c r="AU22" s="321"/>
      <c r="AV22" s="321"/>
      <c r="AW22" s="321"/>
      <c r="AX22" s="321"/>
      <c r="AY22" s="321"/>
      <c r="AZ22" s="321"/>
      <c r="BA22" s="321"/>
      <c r="BB22" s="321"/>
      <c r="BC22" s="321"/>
      <c r="BD22" s="503"/>
      <c r="BE22" s="503"/>
      <c r="BF22" s="503"/>
      <c r="BG22" s="503"/>
      <c r="BH22" s="503"/>
      <c r="BI22" s="503"/>
      <c r="BJ22" s="503"/>
      <c r="BK22" s="503"/>
      <c r="BL22" s="503"/>
      <c r="BM22" s="503"/>
      <c r="BN22" s="503"/>
      <c r="BO22" s="321"/>
      <c r="BP22" s="321"/>
      <c r="BQ22" s="321"/>
      <c r="BR22" s="321"/>
      <c r="BS22" s="321"/>
      <c r="BT22" s="321"/>
      <c r="BU22" s="321"/>
      <c r="BV22" s="321"/>
      <c r="BW22" s="321"/>
      <c r="BX22" s="321"/>
      <c r="BY22" s="478"/>
      <c r="BZ22" s="478"/>
      <c r="CA22" s="478"/>
      <c r="CB22" s="478"/>
      <c r="CC22" s="478"/>
      <c r="CD22" s="478"/>
      <c r="CE22" s="478"/>
      <c r="CF22" s="478"/>
      <c r="CG22" s="478"/>
      <c r="CH22" s="478"/>
      <c r="CI22" s="478"/>
      <c r="CJ22" s="478"/>
      <c r="CK22" s="478"/>
      <c r="CL22" s="478"/>
      <c r="CM22" s="478"/>
      <c r="CN22" s="478"/>
      <c r="CO22" s="478"/>
      <c r="CP22" s="478"/>
      <c r="CQ22" s="478"/>
      <c r="CR22" s="478"/>
      <c r="CS22" s="478"/>
      <c r="CT22" s="478"/>
      <c r="CU22" s="478"/>
      <c r="CV22" s="478"/>
    </row>
    <row r="23" spans="1:100" ht="19.5" customHeight="1">
      <c r="A23" s="479"/>
      <c r="B23" s="1524"/>
      <c r="C23" s="525"/>
      <c r="D23" s="546" t="s">
        <v>1457</v>
      </c>
      <c r="E23" s="542" t="s">
        <v>23625</v>
      </c>
      <c r="F23" s="542" t="s">
        <v>1830</v>
      </c>
      <c r="G23" s="1689" t="s">
        <v>1552</v>
      </c>
      <c r="H23" s="1688"/>
      <c r="I23" s="1688"/>
      <c r="J23" s="1688"/>
      <c r="K23" s="1688"/>
      <c r="L23" s="1688"/>
      <c r="M23" s="548">
        <v>6</v>
      </c>
      <c r="N23" s="549">
        <v>2</v>
      </c>
      <c r="O23" s="496">
        <v>6</v>
      </c>
      <c r="P23" s="545">
        <v>2</v>
      </c>
      <c r="Q23" s="481"/>
      <c r="R23" s="546" t="s">
        <v>1477</v>
      </c>
      <c r="S23" s="542" t="s">
        <v>23626</v>
      </c>
      <c r="T23" s="542" t="s">
        <v>1830</v>
      </c>
      <c r="U23" s="1687" t="s">
        <v>1559</v>
      </c>
      <c r="V23" s="1688"/>
      <c r="W23" s="1688"/>
      <c r="X23" s="1688"/>
      <c r="Y23" s="1688"/>
      <c r="Z23" s="1688"/>
      <c r="AA23" s="548">
        <v>6</v>
      </c>
      <c r="AB23" s="549">
        <v>2</v>
      </c>
      <c r="AC23" s="321"/>
      <c r="AD23" s="504">
        <v>0</v>
      </c>
      <c r="AE23" s="321"/>
      <c r="AF23" s="546" t="s">
        <v>877</v>
      </c>
      <c r="AG23" s="542" t="s">
        <v>877</v>
      </c>
      <c r="AH23" s="542" t="s">
        <v>877</v>
      </c>
      <c r="AI23" s="1689" t="s">
        <v>877</v>
      </c>
      <c r="AJ23" s="1688"/>
      <c r="AK23" s="1688"/>
      <c r="AL23" s="1688"/>
      <c r="AM23" s="1688"/>
      <c r="AN23" s="1688"/>
      <c r="AO23" s="548" t="s">
        <v>877</v>
      </c>
      <c r="AP23" s="549" t="s">
        <v>877</v>
      </c>
      <c r="AQ23" s="321"/>
      <c r="AR23" s="504">
        <v>0</v>
      </c>
      <c r="AS23" s="321"/>
      <c r="AT23" s="321"/>
      <c r="AU23" s="321"/>
      <c r="AV23" s="321"/>
      <c r="AW23" s="321"/>
      <c r="AX23" s="321"/>
      <c r="AY23" s="321"/>
      <c r="AZ23" s="321"/>
      <c r="BA23" s="321"/>
      <c r="BB23" s="321"/>
      <c r="BC23" s="321"/>
      <c r="BD23" s="503"/>
      <c r="BE23" s="503"/>
      <c r="BF23" s="503"/>
      <c r="BG23" s="503"/>
      <c r="BH23" s="503"/>
      <c r="BI23" s="503"/>
      <c r="BJ23" s="503"/>
      <c r="BK23" s="503"/>
      <c r="BL23" s="503"/>
      <c r="BM23" s="503"/>
      <c r="BN23" s="503"/>
      <c r="BO23" s="321"/>
      <c r="BP23" s="321"/>
      <c r="BQ23" s="321"/>
      <c r="BR23" s="321"/>
      <c r="BS23" s="321"/>
      <c r="BT23" s="321"/>
      <c r="BU23" s="321"/>
      <c r="BV23" s="321"/>
      <c r="BW23" s="321"/>
      <c r="BX23" s="321"/>
      <c r="BY23" s="478"/>
      <c r="BZ23" s="478"/>
      <c r="CA23" s="478"/>
      <c r="CB23" s="478"/>
      <c r="CC23" s="478"/>
      <c r="CD23" s="478"/>
      <c r="CE23" s="478"/>
      <c r="CF23" s="478"/>
      <c r="CG23" s="478"/>
      <c r="CH23" s="478"/>
      <c r="CI23" s="478"/>
      <c r="CJ23" s="478"/>
      <c r="CK23" s="478"/>
      <c r="CL23" s="478"/>
      <c r="CM23" s="478"/>
      <c r="CN23" s="478"/>
      <c r="CO23" s="478"/>
      <c r="CP23" s="478"/>
      <c r="CQ23" s="478"/>
      <c r="CR23" s="478"/>
      <c r="CS23" s="478"/>
      <c r="CT23" s="478"/>
      <c r="CU23" s="478"/>
      <c r="CV23" s="478"/>
    </row>
    <row r="24" spans="1:100" ht="19.5" customHeight="1">
      <c r="A24" s="479"/>
      <c r="B24" s="1524"/>
      <c r="C24" s="525"/>
      <c r="D24" s="546" t="s">
        <v>877</v>
      </c>
      <c r="E24" s="542" t="s">
        <v>877</v>
      </c>
      <c r="F24" s="542" t="s">
        <v>877</v>
      </c>
      <c r="G24" s="1689" t="s">
        <v>877</v>
      </c>
      <c r="H24" s="1688"/>
      <c r="I24" s="1688"/>
      <c r="J24" s="1688"/>
      <c r="K24" s="1688"/>
      <c r="L24" s="1688"/>
      <c r="M24" s="548" t="s">
        <v>877</v>
      </c>
      <c r="N24" s="549" t="s">
        <v>877</v>
      </c>
      <c r="O24" s="496" t="s">
        <v>877</v>
      </c>
      <c r="P24" s="545" t="s">
        <v>877</v>
      </c>
      <c r="Q24" s="481"/>
      <c r="R24" s="546" t="s">
        <v>877</v>
      </c>
      <c r="S24" s="542" t="s">
        <v>877</v>
      </c>
      <c r="T24" s="542" t="s">
        <v>877</v>
      </c>
      <c r="U24" s="1687" t="s">
        <v>877</v>
      </c>
      <c r="V24" s="1688"/>
      <c r="W24" s="1688"/>
      <c r="X24" s="1688"/>
      <c r="Y24" s="1688"/>
      <c r="Z24" s="1688"/>
      <c r="AA24" s="548" t="s">
        <v>877</v>
      </c>
      <c r="AB24" s="549" t="s">
        <v>877</v>
      </c>
      <c r="AC24" s="321"/>
      <c r="AD24" s="425"/>
      <c r="AE24" s="321"/>
      <c r="AF24" s="546" t="s">
        <v>877</v>
      </c>
      <c r="AG24" s="542" t="s">
        <v>877</v>
      </c>
      <c r="AH24" s="542" t="s">
        <v>877</v>
      </c>
      <c r="AI24" s="1689" t="s">
        <v>877</v>
      </c>
      <c r="AJ24" s="1688"/>
      <c r="AK24" s="1688"/>
      <c r="AL24" s="1688"/>
      <c r="AM24" s="1688"/>
      <c r="AN24" s="1688"/>
      <c r="AO24" s="548" t="s">
        <v>877</v>
      </c>
      <c r="AP24" s="549" t="s">
        <v>877</v>
      </c>
      <c r="AQ24" s="321"/>
      <c r="AR24" s="425"/>
      <c r="AS24" s="321"/>
      <c r="AT24" s="321"/>
      <c r="AU24" s="321"/>
      <c r="AV24" s="321"/>
      <c r="AW24" s="321"/>
      <c r="AX24" s="321"/>
      <c r="AY24" s="321"/>
      <c r="AZ24" s="321"/>
      <c r="BA24" s="321"/>
      <c r="BB24" s="321"/>
      <c r="BC24" s="321"/>
      <c r="BD24" s="503"/>
      <c r="BE24" s="503"/>
      <c r="BF24" s="503"/>
      <c r="BG24" s="503"/>
      <c r="BH24" s="503"/>
      <c r="BI24" s="503"/>
      <c r="BJ24" s="503"/>
      <c r="BK24" s="503"/>
      <c r="BL24" s="503"/>
      <c r="BM24" s="503"/>
      <c r="BN24" s="503"/>
      <c r="BO24" s="321"/>
      <c r="BP24" s="321"/>
      <c r="BQ24" s="321"/>
      <c r="BR24" s="321"/>
      <c r="BS24" s="321"/>
      <c r="BT24" s="321"/>
      <c r="BU24" s="321"/>
      <c r="BV24" s="321"/>
      <c r="BW24" s="321"/>
      <c r="BX24" s="321"/>
      <c r="BY24" s="478"/>
      <c r="BZ24" s="478"/>
      <c r="CA24" s="478"/>
      <c r="CB24" s="478"/>
      <c r="CC24" s="478"/>
      <c r="CD24" s="478"/>
      <c r="CE24" s="478"/>
      <c r="CF24" s="478"/>
      <c r="CG24" s="478"/>
      <c r="CH24" s="478"/>
      <c r="CI24" s="478"/>
      <c r="CJ24" s="478"/>
      <c r="CK24" s="478"/>
      <c r="CL24" s="478"/>
      <c r="CM24" s="478"/>
      <c r="CN24" s="478"/>
      <c r="CO24" s="478"/>
      <c r="CP24" s="478"/>
      <c r="CQ24" s="478"/>
      <c r="CR24" s="478"/>
      <c r="CS24" s="478"/>
      <c r="CT24" s="478"/>
      <c r="CU24" s="478"/>
      <c r="CV24" s="478"/>
    </row>
    <row r="25" spans="1:100" ht="19.5" customHeight="1">
      <c r="A25" s="479"/>
      <c r="B25" s="1524"/>
      <c r="C25" s="525"/>
      <c r="D25" s="546" t="s">
        <v>877</v>
      </c>
      <c r="E25" s="542" t="s">
        <v>877</v>
      </c>
      <c r="F25" s="542" t="s">
        <v>877</v>
      </c>
      <c r="G25" s="1689" t="s">
        <v>877</v>
      </c>
      <c r="H25" s="1688"/>
      <c r="I25" s="1688"/>
      <c r="J25" s="1688"/>
      <c r="K25" s="1688"/>
      <c r="L25" s="1688"/>
      <c r="M25" s="548" t="s">
        <v>877</v>
      </c>
      <c r="N25" s="549" t="s">
        <v>877</v>
      </c>
      <c r="O25" s="496" t="s">
        <v>877</v>
      </c>
      <c r="P25" s="545" t="s">
        <v>877</v>
      </c>
      <c r="Q25" s="481"/>
      <c r="R25" s="546" t="s">
        <v>877</v>
      </c>
      <c r="S25" s="542" t="s">
        <v>877</v>
      </c>
      <c r="T25" s="542" t="s">
        <v>877</v>
      </c>
      <c r="U25" s="1687" t="s">
        <v>877</v>
      </c>
      <c r="V25" s="1688"/>
      <c r="W25" s="1688"/>
      <c r="X25" s="1688"/>
      <c r="Y25" s="1688"/>
      <c r="Z25" s="1688"/>
      <c r="AA25" s="548" t="s">
        <v>877</v>
      </c>
      <c r="AB25" s="549" t="s">
        <v>877</v>
      </c>
      <c r="AC25" s="321"/>
      <c r="AD25" s="425"/>
      <c r="AE25" s="321"/>
      <c r="AF25" s="546" t="s">
        <v>877</v>
      </c>
      <c r="AG25" s="542" t="s">
        <v>877</v>
      </c>
      <c r="AH25" s="542" t="s">
        <v>877</v>
      </c>
      <c r="AI25" s="1689" t="s">
        <v>877</v>
      </c>
      <c r="AJ25" s="1688"/>
      <c r="AK25" s="1688"/>
      <c r="AL25" s="1688"/>
      <c r="AM25" s="1688"/>
      <c r="AN25" s="1688"/>
      <c r="AO25" s="548" t="s">
        <v>877</v>
      </c>
      <c r="AP25" s="549" t="s">
        <v>877</v>
      </c>
      <c r="AQ25" s="321"/>
      <c r="AR25" s="425"/>
      <c r="AS25" s="321"/>
      <c r="AT25" s="321"/>
      <c r="AU25" s="321"/>
      <c r="AV25" s="321"/>
      <c r="AW25" s="321"/>
      <c r="AX25" s="321"/>
      <c r="AY25" s="321"/>
      <c r="AZ25" s="321"/>
      <c r="BA25" s="321"/>
      <c r="BB25" s="321"/>
      <c r="BC25" s="321"/>
      <c r="BD25" s="503"/>
      <c r="BE25" s="503"/>
      <c r="BF25" s="503"/>
      <c r="BG25" s="503"/>
      <c r="BH25" s="503"/>
      <c r="BI25" s="503"/>
      <c r="BJ25" s="503"/>
      <c r="BK25" s="503"/>
      <c r="BL25" s="503"/>
      <c r="BM25" s="503"/>
      <c r="BN25" s="503"/>
      <c r="BO25" s="321"/>
      <c r="BP25" s="321"/>
      <c r="BQ25" s="321"/>
      <c r="BR25" s="321"/>
      <c r="BS25" s="321"/>
      <c r="BT25" s="321"/>
      <c r="BU25" s="321"/>
      <c r="BV25" s="321"/>
      <c r="BW25" s="321"/>
      <c r="BX25" s="321"/>
      <c r="BY25" s="478"/>
      <c r="BZ25" s="478"/>
      <c r="CA25" s="478"/>
      <c r="CB25" s="478"/>
      <c r="CC25" s="478"/>
      <c r="CD25" s="478"/>
      <c r="CE25" s="478"/>
      <c r="CF25" s="478"/>
      <c r="CG25" s="478"/>
      <c r="CH25" s="478"/>
      <c r="CI25" s="478"/>
      <c r="CJ25" s="478"/>
      <c r="CK25" s="478"/>
      <c r="CL25" s="478"/>
      <c r="CM25" s="478"/>
      <c r="CN25" s="478"/>
      <c r="CO25" s="478"/>
      <c r="CP25" s="478"/>
      <c r="CQ25" s="478"/>
      <c r="CR25" s="478"/>
      <c r="CS25" s="478"/>
      <c r="CT25" s="478"/>
      <c r="CU25" s="478"/>
      <c r="CV25" s="478"/>
    </row>
    <row r="26" spans="1:100" ht="19.5" customHeight="1">
      <c r="A26" s="479"/>
      <c r="B26" s="1524"/>
      <c r="C26" s="525"/>
      <c r="D26" s="546" t="s">
        <v>877</v>
      </c>
      <c r="E26" s="542" t="s">
        <v>877</v>
      </c>
      <c r="F26" s="542" t="s">
        <v>877</v>
      </c>
      <c r="G26" s="1689" t="s">
        <v>877</v>
      </c>
      <c r="H26" s="1688"/>
      <c r="I26" s="1688"/>
      <c r="J26" s="1688"/>
      <c r="K26" s="1688"/>
      <c r="L26" s="1688"/>
      <c r="M26" s="548" t="s">
        <v>877</v>
      </c>
      <c r="N26" s="549" t="s">
        <v>877</v>
      </c>
      <c r="O26" s="496" t="s">
        <v>877</v>
      </c>
      <c r="P26" s="545" t="s">
        <v>877</v>
      </c>
      <c r="Q26" s="481"/>
      <c r="R26" s="546" t="s">
        <v>877</v>
      </c>
      <c r="S26" s="542" t="s">
        <v>877</v>
      </c>
      <c r="T26" s="542" t="s">
        <v>877</v>
      </c>
      <c r="U26" s="1687" t="s">
        <v>877</v>
      </c>
      <c r="V26" s="1688"/>
      <c r="W26" s="1688"/>
      <c r="X26" s="1688"/>
      <c r="Y26" s="1688"/>
      <c r="Z26" s="1688"/>
      <c r="AA26" s="548" t="s">
        <v>877</v>
      </c>
      <c r="AB26" s="549" t="s">
        <v>877</v>
      </c>
      <c r="AC26" s="321"/>
      <c r="AD26" s="425"/>
      <c r="AE26" s="321"/>
      <c r="AF26" s="546" t="s">
        <v>877</v>
      </c>
      <c r="AG26" s="542" t="s">
        <v>877</v>
      </c>
      <c r="AH26" s="542" t="s">
        <v>877</v>
      </c>
      <c r="AI26" s="1689" t="s">
        <v>877</v>
      </c>
      <c r="AJ26" s="1688"/>
      <c r="AK26" s="1688"/>
      <c r="AL26" s="1688"/>
      <c r="AM26" s="1688"/>
      <c r="AN26" s="1688"/>
      <c r="AO26" s="548" t="s">
        <v>877</v>
      </c>
      <c r="AP26" s="549" t="s">
        <v>877</v>
      </c>
      <c r="AQ26" s="321"/>
      <c r="AR26" s="425"/>
      <c r="AS26" s="321"/>
      <c r="AT26" s="321"/>
      <c r="AU26" s="321"/>
      <c r="AV26" s="321"/>
      <c r="AW26" s="321"/>
      <c r="AX26" s="321"/>
      <c r="AY26" s="321"/>
      <c r="AZ26" s="321"/>
      <c r="BA26" s="321"/>
      <c r="BB26" s="321"/>
      <c r="BC26" s="321"/>
      <c r="BD26" s="503"/>
      <c r="BE26" s="503"/>
      <c r="BF26" s="503"/>
      <c r="BG26" s="503"/>
      <c r="BH26" s="503"/>
      <c r="BI26" s="503"/>
      <c r="BJ26" s="503"/>
      <c r="BK26" s="503"/>
      <c r="BL26" s="503"/>
      <c r="BM26" s="503"/>
      <c r="BN26" s="503"/>
      <c r="BO26" s="321"/>
      <c r="BP26" s="321"/>
      <c r="BQ26" s="321"/>
      <c r="BR26" s="321"/>
      <c r="BS26" s="321"/>
      <c r="BT26" s="321"/>
      <c r="BU26" s="321"/>
      <c r="BV26" s="321"/>
      <c r="BW26" s="321"/>
      <c r="BX26" s="321"/>
      <c r="BY26" s="478"/>
      <c r="BZ26" s="478"/>
      <c r="CA26" s="478"/>
      <c r="CB26" s="478"/>
      <c r="CC26" s="478"/>
      <c r="CD26" s="478"/>
      <c r="CE26" s="478"/>
      <c r="CF26" s="478"/>
      <c r="CG26" s="478"/>
      <c r="CH26" s="478"/>
      <c r="CI26" s="478"/>
      <c r="CJ26" s="478"/>
      <c r="CK26" s="478"/>
      <c r="CL26" s="478"/>
      <c r="CM26" s="478"/>
      <c r="CN26" s="478"/>
      <c r="CO26" s="478"/>
      <c r="CP26" s="478"/>
      <c r="CQ26" s="478"/>
      <c r="CR26" s="478"/>
      <c r="CS26" s="478"/>
      <c r="CT26" s="478"/>
      <c r="CU26" s="478"/>
      <c r="CV26" s="478"/>
    </row>
    <row r="27" spans="1:100" ht="19.5" customHeight="1">
      <c r="A27" s="479"/>
      <c r="B27" s="1524"/>
      <c r="C27" s="525"/>
      <c r="D27" s="546" t="s">
        <v>877</v>
      </c>
      <c r="E27" s="542" t="s">
        <v>877</v>
      </c>
      <c r="F27" s="542" t="s">
        <v>877</v>
      </c>
      <c r="G27" s="1689" t="s">
        <v>877</v>
      </c>
      <c r="H27" s="1688"/>
      <c r="I27" s="1688"/>
      <c r="J27" s="1688"/>
      <c r="K27" s="1688"/>
      <c r="L27" s="1688"/>
      <c r="M27" s="548" t="s">
        <v>877</v>
      </c>
      <c r="N27" s="549" t="s">
        <v>877</v>
      </c>
      <c r="O27" s="496" t="s">
        <v>877</v>
      </c>
      <c r="P27" s="545" t="s">
        <v>877</v>
      </c>
      <c r="Q27" s="481"/>
      <c r="R27" s="546" t="s">
        <v>877</v>
      </c>
      <c r="S27" s="542" t="s">
        <v>877</v>
      </c>
      <c r="T27" s="542" t="s">
        <v>877</v>
      </c>
      <c r="U27" s="1687" t="s">
        <v>877</v>
      </c>
      <c r="V27" s="1688"/>
      <c r="W27" s="1688"/>
      <c r="X27" s="1688"/>
      <c r="Y27" s="1688"/>
      <c r="Z27" s="1688"/>
      <c r="AA27" s="548" t="s">
        <v>877</v>
      </c>
      <c r="AB27" s="549" t="s">
        <v>877</v>
      </c>
      <c r="AC27" s="321"/>
      <c r="AD27" s="425"/>
      <c r="AE27" s="321"/>
      <c r="AF27" s="546" t="s">
        <v>877</v>
      </c>
      <c r="AG27" s="542" t="s">
        <v>877</v>
      </c>
      <c r="AH27" s="542" t="s">
        <v>877</v>
      </c>
      <c r="AI27" s="1689" t="s">
        <v>877</v>
      </c>
      <c r="AJ27" s="1688"/>
      <c r="AK27" s="1688"/>
      <c r="AL27" s="1688"/>
      <c r="AM27" s="1688"/>
      <c r="AN27" s="1688"/>
      <c r="AO27" s="548" t="s">
        <v>877</v>
      </c>
      <c r="AP27" s="549" t="s">
        <v>877</v>
      </c>
      <c r="AQ27" s="321"/>
      <c r="AR27" s="425"/>
      <c r="AS27" s="321"/>
      <c r="AT27" s="321"/>
      <c r="AU27" s="321"/>
      <c r="AV27" s="321"/>
      <c r="AW27" s="321"/>
      <c r="AX27" s="321"/>
      <c r="AY27" s="321"/>
      <c r="AZ27" s="321"/>
      <c r="BA27" s="321"/>
      <c r="BB27" s="321"/>
      <c r="BC27" s="321"/>
      <c r="BD27" s="503"/>
      <c r="BE27" s="503"/>
      <c r="BF27" s="503"/>
      <c r="BG27" s="503"/>
      <c r="BH27" s="503"/>
      <c r="BI27" s="503"/>
      <c r="BJ27" s="503"/>
      <c r="BK27" s="503"/>
      <c r="BL27" s="503"/>
      <c r="BM27" s="503"/>
      <c r="BN27" s="503"/>
      <c r="BO27" s="321"/>
      <c r="BP27" s="321"/>
      <c r="BQ27" s="321"/>
      <c r="BR27" s="321"/>
      <c r="BS27" s="321"/>
      <c r="BT27" s="321"/>
      <c r="BU27" s="321"/>
      <c r="BV27" s="321"/>
      <c r="BW27" s="321"/>
      <c r="BX27" s="321"/>
      <c r="BY27" s="478"/>
      <c r="BZ27" s="478"/>
      <c r="CA27" s="478"/>
      <c r="CB27" s="478"/>
      <c r="CC27" s="478"/>
      <c r="CD27" s="478"/>
      <c r="CE27" s="478"/>
      <c r="CF27" s="478"/>
      <c r="CG27" s="478"/>
      <c r="CH27" s="478"/>
      <c r="CI27" s="478"/>
      <c r="CJ27" s="478"/>
      <c r="CK27" s="478"/>
      <c r="CL27" s="478"/>
      <c r="CM27" s="478"/>
      <c r="CN27" s="478"/>
      <c r="CO27" s="478"/>
      <c r="CP27" s="478"/>
      <c r="CQ27" s="478"/>
      <c r="CR27" s="478"/>
      <c r="CS27" s="478"/>
      <c r="CT27" s="478"/>
      <c r="CU27" s="478"/>
      <c r="CV27" s="478"/>
    </row>
    <row r="28" spans="1:100" ht="19.5" customHeight="1">
      <c r="A28" s="479"/>
      <c r="B28" s="1524"/>
      <c r="C28" s="525"/>
      <c r="D28" s="550" t="s">
        <v>877</v>
      </c>
      <c r="E28" s="551" t="s">
        <v>877</v>
      </c>
      <c r="F28" s="551" t="s">
        <v>877</v>
      </c>
      <c r="G28" s="1691" t="s">
        <v>877</v>
      </c>
      <c r="H28" s="1692"/>
      <c r="I28" s="1692"/>
      <c r="J28" s="1692"/>
      <c r="K28" s="1692"/>
      <c r="L28" s="1692"/>
      <c r="M28" s="548" t="s">
        <v>877</v>
      </c>
      <c r="N28" s="549" t="s">
        <v>877</v>
      </c>
      <c r="O28" s="496" t="s">
        <v>877</v>
      </c>
      <c r="P28" s="545" t="s">
        <v>877</v>
      </c>
      <c r="Q28" s="481"/>
      <c r="R28" s="550" t="s">
        <v>877</v>
      </c>
      <c r="S28" s="551" t="s">
        <v>877</v>
      </c>
      <c r="T28" s="551" t="s">
        <v>877</v>
      </c>
      <c r="U28" s="1693" t="s">
        <v>877</v>
      </c>
      <c r="V28" s="1692"/>
      <c r="W28" s="1692"/>
      <c r="X28" s="1692"/>
      <c r="Y28" s="1692"/>
      <c r="Z28" s="1692"/>
      <c r="AA28" s="548" t="s">
        <v>877</v>
      </c>
      <c r="AB28" s="549" t="s">
        <v>877</v>
      </c>
      <c r="AC28" s="321"/>
      <c r="AD28" s="425"/>
      <c r="AE28" s="321"/>
      <c r="AF28" s="550" t="s">
        <v>877</v>
      </c>
      <c r="AG28" s="551" t="s">
        <v>877</v>
      </c>
      <c r="AH28" s="551" t="s">
        <v>877</v>
      </c>
      <c r="AI28" s="1691" t="s">
        <v>877</v>
      </c>
      <c r="AJ28" s="1692"/>
      <c r="AK28" s="1692"/>
      <c r="AL28" s="1692"/>
      <c r="AM28" s="1692"/>
      <c r="AN28" s="1692"/>
      <c r="AO28" s="548" t="s">
        <v>877</v>
      </c>
      <c r="AP28" s="549" t="s">
        <v>877</v>
      </c>
      <c r="AQ28" s="321"/>
      <c r="AR28" s="425"/>
      <c r="AS28" s="321"/>
      <c r="AT28" s="321"/>
      <c r="AU28" s="321"/>
      <c r="AV28" s="321"/>
      <c r="AW28" s="321"/>
      <c r="AX28" s="321"/>
      <c r="AY28" s="321"/>
      <c r="AZ28" s="321"/>
      <c r="BA28" s="321"/>
      <c r="BB28" s="321"/>
      <c r="BC28" s="321"/>
      <c r="BD28" s="503"/>
      <c r="BE28" s="503"/>
      <c r="BF28" s="503"/>
      <c r="BG28" s="503"/>
      <c r="BH28" s="503"/>
      <c r="BI28" s="503"/>
      <c r="BJ28" s="503"/>
      <c r="BK28" s="503"/>
      <c r="BL28" s="503"/>
      <c r="BM28" s="503"/>
      <c r="BN28" s="503"/>
      <c r="BO28" s="321"/>
      <c r="BP28" s="321"/>
      <c r="BQ28" s="321"/>
      <c r="BR28" s="321"/>
      <c r="BS28" s="321"/>
      <c r="BT28" s="321"/>
      <c r="BU28" s="321"/>
      <c r="BV28" s="321"/>
      <c r="BW28" s="321"/>
      <c r="BX28" s="321"/>
      <c r="BY28" s="478"/>
      <c r="BZ28" s="478"/>
      <c r="CA28" s="478"/>
      <c r="CB28" s="478"/>
      <c r="CC28" s="478"/>
      <c r="CD28" s="478"/>
      <c r="CE28" s="478"/>
      <c r="CF28" s="478"/>
      <c r="CG28" s="478"/>
      <c r="CH28" s="478"/>
      <c r="CI28" s="478"/>
      <c r="CJ28" s="478"/>
      <c r="CK28" s="478"/>
      <c r="CL28" s="478"/>
      <c r="CM28" s="478"/>
      <c r="CN28" s="478"/>
      <c r="CO28" s="478"/>
      <c r="CP28" s="478"/>
      <c r="CQ28" s="478"/>
      <c r="CR28" s="478"/>
      <c r="CS28" s="478"/>
      <c r="CT28" s="478"/>
      <c r="CU28" s="478"/>
      <c r="CV28" s="478"/>
    </row>
    <row r="29" spans="1:100" ht="19.5" customHeight="1">
      <c r="A29" s="479"/>
      <c r="B29" s="1524"/>
      <c r="C29" s="525"/>
      <c r="D29" s="552" t="s">
        <v>1442</v>
      </c>
      <c r="E29" s="553" t="s">
        <v>23627</v>
      </c>
      <c r="F29" s="553" t="s">
        <v>1830</v>
      </c>
      <c r="G29" s="1694" t="s">
        <v>1548</v>
      </c>
      <c r="H29" s="1695"/>
      <c r="I29" s="1695"/>
      <c r="J29" s="1695"/>
      <c r="K29" s="1695"/>
      <c r="L29" s="1695"/>
      <c r="M29" s="554">
        <v>10</v>
      </c>
      <c r="N29" s="555">
        <v>2</v>
      </c>
      <c r="O29" s="496">
        <v>10</v>
      </c>
      <c r="P29" s="545">
        <v>2</v>
      </c>
      <c r="Q29" s="481"/>
      <c r="R29" s="552" t="s">
        <v>1442</v>
      </c>
      <c r="S29" s="553" t="s">
        <v>23627</v>
      </c>
      <c r="T29" s="553" t="s">
        <v>1830</v>
      </c>
      <c r="U29" s="1696" t="s">
        <v>1548</v>
      </c>
      <c r="V29" s="1695"/>
      <c r="W29" s="1695"/>
      <c r="X29" s="1695"/>
      <c r="Y29" s="1695"/>
      <c r="Z29" s="1695"/>
      <c r="AA29" s="554">
        <v>10</v>
      </c>
      <c r="AB29" s="555">
        <v>2</v>
      </c>
      <c r="AC29" s="493">
        <v>10</v>
      </c>
      <c r="AD29" s="556">
        <v>2</v>
      </c>
      <c r="AE29" s="321"/>
      <c r="AF29" s="552" t="s">
        <v>877</v>
      </c>
      <c r="AG29" s="553" t="s">
        <v>877</v>
      </c>
      <c r="AH29" s="553" t="s">
        <v>877</v>
      </c>
      <c r="AI29" s="1694" t="s">
        <v>877</v>
      </c>
      <c r="AJ29" s="1695"/>
      <c r="AK29" s="1695"/>
      <c r="AL29" s="1695"/>
      <c r="AM29" s="1695"/>
      <c r="AN29" s="1695"/>
      <c r="AO29" s="554" t="s">
        <v>877</v>
      </c>
      <c r="AP29" s="555" t="s">
        <v>877</v>
      </c>
      <c r="AQ29" s="493" t="s">
        <v>877</v>
      </c>
      <c r="AR29" s="556" t="s">
        <v>877</v>
      </c>
      <c r="AS29" s="321"/>
      <c r="AT29" s="321"/>
      <c r="AU29" s="321"/>
      <c r="AV29" s="321"/>
      <c r="AW29" s="321"/>
      <c r="AX29" s="321"/>
      <c r="AY29" s="321"/>
      <c r="AZ29" s="321"/>
      <c r="BA29" s="321"/>
      <c r="BB29" s="321"/>
      <c r="BC29" s="321"/>
      <c r="BD29" s="503"/>
      <c r="BE29" s="503"/>
      <c r="BF29" s="503"/>
      <c r="BG29" s="503"/>
      <c r="BH29" s="503"/>
      <c r="BI29" s="503"/>
      <c r="BJ29" s="503"/>
      <c r="BK29" s="503"/>
      <c r="BL29" s="503"/>
      <c r="BM29" s="503"/>
      <c r="BN29" s="503"/>
      <c r="BO29" s="321"/>
      <c r="BP29" s="321"/>
      <c r="BQ29" s="321"/>
      <c r="BR29" s="321"/>
      <c r="BS29" s="321"/>
      <c r="BT29" s="321"/>
      <c r="BU29" s="321"/>
      <c r="BV29" s="321"/>
      <c r="BW29" s="321"/>
      <c r="BX29" s="321"/>
      <c r="BY29" s="478"/>
      <c r="BZ29" s="478"/>
      <c r="CA29" s="478"/>
      <c r="CB29" s="478"/>
      <c r="CC29" s="478"/>
      <c r="CD29" s="478"/>
      <c r="CE29" s="478"/>
      <c r="CF29" s="478"/>
      <c r="CG29" s="478"/>
      <c r="CH29" s="478"/>
      <c r="CI29" s="478"/>
      <c r="CJ29" s="478"/>
      <c r="CK29" s="478"/>
      <c r="CL29" s="478"/>
      <c r="CM29" s="478"/>
      <c r="CN29" s="478"/>
      <c r="CO29" s="478"/>
      <c r="CP29" s="478"/>
      <c r="CQ29" s="478"/>
      <c r="CR29" s="478"/>
      <c r="CS29" s="478"/>
      <c r="CT29" s="478"/>
      <c r="CU29" s="478"/>
      <c r="CV29" s="478"/>
    </row>
    <row r="30" spans="1:100" ht="19.5" customHeight="1">
      <c r="A30" s="479"/>
      <c r="B30" s="1524"/>
      <c r="C30" s="525"/>
      <c r="D30" s="546" t="s">
        <v>1462</v>
      </c>
      <c r="E30" s="542" t="s">
        <v>23628</v>
      </c>
      <c r="F30" s="542" t="s">
        <v>1830</v>
      </c>
      <c r="G30" s="1689" t="s">
        <v>1522</v>
      </c>
      <c r="H30" s="1688"/>
      <c r="I30" s="1688"/>
      <c r="J30" s="1688"/>
      <c r="K30" s="1688"/>
      <c r="L30" s="1688"/>
      <c r="M30" s="543">
        <v>4</v>
      </c>
      <c r="N30" s="544">
        <v>0</v>
      </c>
      <c r="O30" s="496">
        <v>4</v>
      </c>
      <c r="P30" s="545">
        <v>0</v>
      </c>
      <c r="Q30" s="481"/>
      <c r="R30" s="546" t="s">
        <v>1462</v>
      </c>
      <c r="S30" s="542" t="s">
        <v>23628</v>
      </c>
      <c r="T30" s="542" t="s">
        <v>1830</v>
      </c>
      <c r="U30" s="1687" t="s">
        <v>1522</v>
      </c>
      <c r="V30" s="1688"/>
      <c r="W30" s="1688"/>
      <c r="X30" s="1688"/>
      <c r="Y30" s="1688"/>
      <c r="Z30" s="1688"/>
      <c r="AA30" s="543">
        <v>4</v>
      </c>
      <c r="AB30" s="544">
        <v>0</v>
      </c>
      <c r="AC30" s="493">
        <v>4</v>
      </c>
      <c r="AD30" s="556">
        <v>0</v>
      </c>
      <c r="AE30" s="321"/>
      <c r="AF30" s="546" t="s">
        <v>877</v>
      </c>
      <c r="AG30" s="542" t="s">
        <v>877</v>
      </c>
      <c r="AH30" s="542" t="s">
        <v>877</v>
      </c>
      <c r="AI30" s="1689" t="s">
        <v>877</v>
      </c>
      <c r="AJ30" s="1688"/>
      <c r="AK30" s="1688"/>
      <c r="AL30" s="1688"/>
      <c r="AM30" s="1688"/>
      <c r="AN30" s="1688"/>
      <c r="AO30" s="543" t="s">
        <v>877</v>
      </c>
      <c r="AP30" s="544" t="s">
        <v>877</v>
      </c>
      <c r="AQ30" s="493" t="s">
        <v>877</v>
      </c>
      <c r="AR30" s="556" t="s">
        <v>877</v>
      </c>
      <c r="AS30" s="321"/>
      <c r="AT30" s="321"/>
      <c r="AU30" s="321"/>
      <c r="AV30" s="321"/>
      <c r="AW30" s="321"/>
      <c r="AX30" s="321"/>
      <c r="AY30" s="321"/>
      <c r="AZ30" s="321"/>
      <c r="BA30" s="321"/>
      <c r="BB30" s="321"/>
      <c r="BC30" s="321"/>
      <c r="BD30" s="503"/>
      <c r="BE30" s="503"/>
      <c r="BF30" s="503"/>
      <c r="BG30" s="503"/>
      <c r="BH30" s="503"/>
      <c r="BI30" s="503"/>
      <c r="BJ30" s="503"/>
      <c r="BK30" s="503"/>
      <c r="BL30" s="503"/>
      <c r="BM30" s="503"/>
      <c r="BN30" s="503"/>
      <c r="BO30" s="321"/>
      <c r="BP30" s="321"/>
      <c r="BQ30" s="321"/>
      <c r="BR30" s="321"/>
      <c r="BS30" s="321"/>
      <c r="BT30" s="321"/>
      <c r="BU30" s="321"/>
      <c r="BV30" s="321"/>
      <c r="BW30" s="321"/>
      <c r="BX30" s="321"/>
      <c r="BY30" s="478"/>
      <c r="BZ30" s="478"/>
      <c r="CA30" s="478"/>
      <c r="CB30" s="478"/>
      <c r="CC30" s="478"/>
      <c r="CD30" s="478"/>
      <c r="CE30" s="478"/>
      <c r="CF30" s="478"/>
      <c r="CG30" s="478"/>
      <c r="CH30" s="478"/>
      <c r="CI30" s="478"/>
      <c r="CJ30" s="478"/>
      <c r="CK30" s="478"/>
      <c r="CL30" s="478"/>
      <c r="CM30" s="478"/>
      <c r="CN30" s="478"/>
      <c r="CO30" s="478"/>
      <c r="CP30" s="478"/>
      <c r="CQ30" s="478"/>
      <c r="CR30" s="478"/>
      <c r="CS30" s="478"/>
      <c r="CT30" s="478"/>
      <c r="CU30" s="478"/>
      <c r="CV30" s="478"/>
    </row>
    <row r="31" spans="1:100" ht="19.5" customHeight="1">
      <c r="A31" s="479"/>
      <c r="B31" s="1524"/>
      <c r="C31" s="525"/>
      <c r="D31" s="546" t="s">
        <v>877</v>
      </c>
      <c r="E31" s="542" t="s">
        <v>877</v>
      </c>
      <c r="F31" s="542" t="s">
        <v>877</v>
      </c>
      <c r="G31" s="1689" t="s">
        <v>877</v>
      </c>
      <c r="H31" s="1688"/>
      <c r="I31" s="1688"/>
      <c r="J31" s="1688"/>
      <c r="K31" s="1688"/>
      <c r="L31" s="1688"/>
      <c r="M31" s="543" t="s">
        <v>877</v>
      </c>
      <c r="N31" s="544" t="s">
        <v>877</v>
      </c>
      <c r="O31" s="496" t="s">
        <v>877</v>
      </c>
      <c r="P31" s="545" t="s">
        <v>877</v>
      </c>
      <c r="Q31" s="481"/>
      <c r="R31" s="546" t="s">
        <v>877</v>
      </c>
      <c r="S31" s="542" t="s">
        <v>877</v>
      </c>
      <c r="T31" s="542" t="s">
        <v>877</v>
      </c>
      <c r="U31" s="1687" t="s">
        <v>877</v>
      </c>
      <c r="V31" s="1688"/>
      <c r="W31" s="1688"/>
      <c r="X31" s="1688"/>
      <c r="Y31" s="1688"/>
      <c r="Z31" s="1688"/>
      <c r="AA31" s="543" t="s">
        <v>877</v>
      </c>
      <c r="AB31" s="544" t="s">
        <v>877</v>
      </c>
      <c r="AC31" s="493" t="s">
        <v>877</v>
      </c>
      <c r="AD31" s="556" t="s">
        <v>877</v>
      </c>
      <c r="AE31" s="321"/>
      <c r="AF31" s="546" t="s">
        <v>877</v>
      </c>
      <c r="AG31" s="542" t="s">
        <v>877</v>
      </c>
      <c r="AH31" s="542" t="s">
        <v>877</v>
      </c>
      <c r="AI31" s="1689" t="s">
        <v>877</v>
      </c>
      <c r="AJ31" s="1688"/>
      <c r="AK31" s="1688"/>
      <c r="AL31" s="1688"/>
      <c r="AM31" s="1688"/>
      <c r="AN31" s="1688"/>
      <c r="AO31" s="543" t="s">
        <v>877</v>
      </c>
      <c r="AP31" s="544" t="s">
        <v>877</v>
      </c>
      <c r="AQ31" s="493"/>
      <c r="AR31" s="556" t="s">
        <v>877</v>
      </c>
      <c r="AS31" s="321"/>
      <c r="AT31" s="321"/>
      <c r="AU31" s="321"/>
      <c r="AV31" s="321"/>
      <c r="AW31" s="321"/>
      <c r="AX31" s="321"/>
      <c r="AY31" s="321"/>
      <c r="AZ31" s="321"/>
      <c r="BA31" s="321"/>
      <c r="BB31" s="321"/>
      <c r="BC31" s="321"/>
      <c r="BD31" s="503"/>
      <c r="BE31" s="503"/>
      <c r="BF31" s="503"/>
      <c r="BG31" s="503"/>
      <c r="BH31" s="503"/>
      <c r="BI31" s="503"/>
      <c r="BJ31" s="503"/>
      <c r="BK31" s="503"/>
      <c r="BL31" s="503"/>
      <c r="BM31" s="503"/>
      <c r="BN31" s="503"/>
      <c r="BO31" s="321"/>
      <c r="BP31" s="321"/>
      <c r="BQ31" s="321"/>
      <c r="BR31" s="321"/>
      <c r="BS31" s="321"/>
      <c r="BT31" s="321"/>
      <c r="BU31" s="321"/>
      <c r="BV31" s="321"/>
      <c r="BW31" s="321"/>
      <c r="BX31" s="321"/>
      <c r="BY31" s="478"/>
      <c r="BZ31" s="478"/>
      <c r="CA31" s="478"/>
      <c r="CB31" s="478"/>
      <c r="CC31" s="478"/>
      <c r="CD31" s="478"/>
      <c r="CE31" s="478"/>
      <c r="CF31" s="478"/>
      <c r="CG31" s="478"/>
      <c r="CH31" s="478"/>
      <c r="CI31" s="478"/>
      <c r="CJ31" s="478"/>
      <c r="CK31" s="478"/>
      <c r="CL31" s="478"/>
      <c r="CM31" s="478"/>
      <c r="CN31" s="478"/>
      <c r="CO31" s="478"/>
      <c r="CP31" s="478"/>
      <c r="CQ31" s="478"/>
      <c r="CR31" s="478"/>
      <c r="CS31" s="478"/>
      <c r="CT31" s="478"/>
      <c r="CU31" s="478"/>
      <c r="CV31" s="478"/>
    </row>
    <row r="32" spans="1:100" ht="19.5" customHeight="1">
      <c r="A32" s="479"/>
      <c r="B32" s="1524"/>
      <c r="C32" s="525"/>
      <c r="D32" s="546" t="s">
        <v>877</v>
      </c>
      <c r="E32" s="542" t="s">
        <v>877</v>
      </c>
      <c r="F32" s="542" t="s">
        <v>877</v>
      </c>
      <c r="G32" s="1689" t="s">
        <v>877</v>
      </c>
      <c r="H32" s="1688"/>
      <c r="I32" s="1688"/>
      <c r="J32" s="1688"/>
      <c r="K32" s="1688"/>
      <c r="L32" s="1688"/>
      <c r="M32" s="543" t="s">
        <v>877</v>
      </c>
      <c r="N32" s="544" t="s">
        <v>877</v>
      </c>
      <c r="O32" s="496" t="s">
        <v>877</v>
      </c>
      <c r="P32" s="545" t="s">
        <v>877</v>
      </c>
      <c r="Q32" s="481"/>
      <c r="R32" s="546" t="s">
        <v>877</v>
      </c>
      <c r="S32" s="542" t="s">
        <v>877</v>
      </c>
      <c r="T32" s="542" t="s">
        <v>877</v>
      </c>
      <c r="U32" s="1687" t="s">
        <v>877</v>
      </c>
      <c r="V32" s="1688"/>
      <c r="W32" s="1688"/>
      <c r="X32" s="1688"/>
      <c r="Y32" s="1688"/>
      <c r="Z32" s="1688"/>
      <c r="AA32" s="543" t="s">
        <v>877</v>
      </c>
      <c r="AB32" s="544" t="s">
        <v>877</v>
      </c>
      <c r="AC32" s="493" t="s">
        <v>877</v>
      </c>
      <c r="AD32" s="556" t="s">
        <v>877</v>
      </c>
      <c r="AE32" s="321"/>
      <c r="AF32" s="546" t="s">
        <v>877</v>
      </c>
      <c r="AG32" s="542" t="s">
        <v>877</v>
      </c>
      <c r="AH32" s="542" t="s">
        <v>877</v>
      </c>
      <c r="AI32" s="1689" t="s">
        <v>877</v>
      </c>
      <c r="AJ32" s="1688"/>
      <c r="AK32" s="1688"/>
      <c r="AL32" s="1688"/>
      <c r="AM32" s="1688"/>
      <c r="AN32" s="1688"/>
      <c r="AO32" s="543" t="s">
        <v>877</v>
      </c>
      <c r="AP32" s="544" t="s">
        <v>877</v>
      </c>
      <c r="AQ32" s="493"/>
      <c r="AR32" s="556" t="s">
        <v>877</v>
      </c>
      <c r="AS32" s="321"/>
      <c r="AT32" s="321"/>
      <c r="AU32" s="321"/>
      <c r="AV32" s="321"/>
      <c r="AW32" s="321"/>
      <c r="AX32" s="321"/>
      <c r="AY32" s="321"/>
      <c r="AZ32" s="321"/>
      <c r="BA32" s="321"/>
      <c r="BB32" s="321"/>
      <c r="BC32" s="321"/>
      <c r="BD32" s="503"/>
      <c r="BE32" s="503"/>
      <c r="BF32" s="503"/>
      <c r="BG32" s="503"/>
      <c r="BH32" s="503"/>
      <c r="BI32" s="503"/>
      <c r="BJ32" s="503"/>
      <c r="BK32" s="503"/>
      <c r="BL32" s="503"/>
      <c r="BM32" s="503"/>
      <c r="BN32" s="503"/>
      <c r="BO32" s="321"/>
      <c r="BP32" s="321"/>
      <c r="BQ32" s="321"/>
      <c r="BR32" s="321"/>
      <c r="BS32" s="321"/>
      <c r="BT32" s="321"/>
      <c r="BU32" s="321"/>
      <c r="BV32" s="321"/>
      <c r="BW32" s="321"/>
      <c r="BX32" s="321"/>
      <c r="BY32" s="478"/>
      <c r="BZ32" s="478"/>
      <c r="CA32" s="478"/>
      <c r="CB32" s="478"/>
      <c r="CC32" s="478"/>
      <c r="CD32" s="478"/>
      <c r="CE32" s="478"/>
      <c r="CF32" s="478"/>
      <c r="CG32" s="478"/>
      <c r="CH32" s="478"/>
      <c r="CI32" s="478"/>
      <c r="CJ32" s="478"/>
      <c r="CK32" s="478"/>
      <c r="CL32" s="478"/>
      <c r="CM32" s="478"/>
      <c r="CN32" s="478"/>
      <c r="CO32" s="478"/>
      <c r="CP32" s="478"/>
      <c r="CQ32" s="478"/>
      <c r="CR32" s="478"/>
      <c r="CS32" s="478"/>
      <c r="CT32" s="478"/>
      <c r="CU32" s="478"/>
      <c r="CV32" s="478"/>
    </row>
    <row r="33" spans="1:100" ht="19.5" customHeight="1">
      <c r="A33" s="479"/>
      <c r="B33" s="1524"/>
      <c r="C33" s="525"/>
      <c r="D33" s="557" t="s">
        <v>877</v>
      </c>
      <c r="E33" s="558" t="s">
        <v>877</v>
      </c>
      <c r="F33" s="558" t="s">
        <v>877</v>
      </c>
      <c r="G33" s="1705" t="s">
        <v>877</v>
      </c>
      <c r="H33" s="1706"/>
      <c r="I33" s="1706"/>
      <c r="J33" s="1706"/>
      <c r="K33" s="1706"/>
      <c r="L33" s="1706"/>
      <c r="M33" s="543" t="s">
        <v>877</v>
      </c>
      <c r="N33" s="544" t="s">
        <v>877</v>
      </c>
      <c r="O33" s="496" t="s">
        <v>877</v>
      </c>
      <c r="P33" s="545" t="s">
        <v>877</v>
      </c>
      <c r="Q33" s="481"/>
      <c r="R33" s="559" t="s">
        <v>877</v>
      </c>
      <c r="S33" s="560" t="s">
        <v>877</v>
      </c>
      <c r="T33" s="560" t="s">
        <v>877</v>
      </c>
      <c r="U33" s="1702" t="s">
        <v>877</v>
      </c>
      <c r="V33" s="1701"/>
      <c r="W33" s="1701"/>
      <c r="X33" s="1701"/>
      <c r="Y33" s="1701"/>
      <c r="Z33" s="1701"/>
      <c r="AA33" s="543" t="s">
        <v>877</v>
      </c>
      <c r="AB33" s="544" t="s">
        <v>877</v>
      </c>
      <c r="AC33" s="493" t="s">
        <v>877</v>
      </c>
      <c r="AD33" s="556" t="s">
        <v>877</v>
      </c>
      <c r="AE33" s="321"/>
      <c r="AF33" s="559" t="s">
        <v>877</v>
      </c>
      <c r="AG33" s="560" t="s">
        <v>877</v>
      </c>
      <c r="AH33" s="560" t="s">
        <v>877</v>
      </c>
      <c r="AI33" s="1700" t="s">
        <v>877</v>
      </c>
      <c r="AJ33" s="1701"/>
      <c r="AK33" s="1701"/>
      <c r="AL33" s="1701"/>
      <c r="AM33" s="1701"/>
      <c r="AN33" s="1701"/>
      <c r="AO33" s="543" t="s">
        <v>877</v>
      </c>
      <c r="AP33" s="544" t="s">
        <v>877</v>
      </c>
      <c r="AQ33" s="493"/>
      <c r="AR33" s="556" t="s">
        <v>877</v>
      </c>
      <c r="AS33" s="321"/>
      <c r="AT33" s="321"/>
      <c r="AU33" s="321"/>
      <c r="AV33" s="321"/>
      <c r="AW33" s="321"/>
      <c r="AX33" s="321"/>
      <c r="AY33" s="321"/>
      <c r="AZ33" s="321"/>
      <c r="BA33" s="321"/>
      <c r="BB33" s="321"/>
      <c r="BC33" s="321"/>
      <c r="BD33" s="503"/>
      <c r="BE33" s="503"/>
      <c r="BF33" s="503"/>
      <c r="BG33" s="503"/>
      <c r="BH33" s="503"/>
      <c r="BI33" s="503"/>
      <c r="BJ33" s="503"/>
      <c r="BK33" s="503"/>
      <c r="BL33" s="503"/>
      <c r="BM33" s="503"/>
      <c r="BN33" s="503"/>
      <c r="BO33" s="321"/>
      <c r="BP33" s="321"/>
      <c r="BQ33" s="321"/>
      <c r="BR33" s="321"/>
      <c r="BS33" s="321"/>
      <c r="BT33" s="321"/>
      <c r="BU33" s="321"/>
      <c r="BV33" s="321"/>
      <c r="BW33" s="321"/>
      <c r="BX33" s="321"/>
      <c r="BY33" s="478"/>
      <c r="BZ33" s="478"/>
      <c r="CA33" s="478"/>
      <c r="CB33" s="478"/>
      <c r="CC33" s="478"/>
      <c r="CD33" s="478"/>
      <c r="CE33" s="478"/>
      <c r="CF33" s="478"/>
      <c r="CG33" s="478"/>
      <c r="CH33" s="478"/>
      <c r="CI33" s="478"/>
      <c r="CJ33" s="478"/>
      <c r="CK33" s="478"/>
      <c r="CL33" s="478"/>
      <c r="CM33" s="478"/>
      <c r="CN33" s="478"/>
      <c r="CO33" s="478"/>
      <c r="CP33" s="478"/>
      <c r="CQ33" s="478"/>
      <c r="CR33" s="478"/>
      <c r="CS33" s="478"/>
      <c r="CT33" s="478"/>
      <c r="CU33" s="478"/>
      <c r="CV33" s="478"/>
    </row>
    <row r="34" spans="1:100" ht="19.5" customHeight="1">
      <c r="A34" s="479"/>
      <c r="B34" s="1524"/>
      <c r="C34" s="525"/>
      <c r="D34" s="561"/>
      <c r="E34" s="562"/>
      <c r="F34" s="562"/>
      <c r="G34" s="562"/>
      <c r="H34" s="562"/>
      <c r="I34" s="562"/>
      <c r="J34" s="562"/>
      <c r="K34" s="562"/>
      <c r="L34" s="562"/>
      <c r="M34" s="563">
        <v>40</v>
      </c>
      <c r="N34" s="564">
        <v>8</v>
      </c>
      <c r="O34" s="493"/>
      <c r="P34" s="493"/>
      <c r="Q34" s="481"/>
      <c r="R34" s="505"/>
      <c r="S34" s="505"/>
      <c r="T34" s="505"/>
      <c r="U34" s="565"/>
      <c r="V34" s="505"/>
      <c r="W34" s="505"/>
      <c r="X34" s="505"/>
      <c r="Y34" s="505"/>
      <c r="Z34" s="505"/>
      <c r="AA34" s="566">
        <v>40</v>
      </c>
      <c r="AB34" s="564">
        <v>8</v>
      </c>
      <c r="AC34" s="321"/>
      <c r="AD34" s="425"/>
      <c r="AE34" s="321"/>
      <c r="AF34" s="505"/>
      <c r="AG34" s="505"/>
      <c r="AH34" s="505"/>
      <c r="AI34" s="505"/>
      <c r="AJ34" s="505"/>
      <c r="AK34" s="505"/>
      <c r="AL34" s="505"/>
      <c r="AM34" s="505"/>
      <c r="AN34" s="505"/>
      <c r="AO34" s="566">
        <v>0</v>
      </c>
      <c r="AP34" s="564">
        <v>0</v>
      </c>
      <c r="AQ34" s="321"/>
      <c r="AR34" s="425"/>
      <c r="AS34" s="441"/>
      <c r="AT34" s="321"/>
      <c r="AU34" s="321"/>
      <c r="AV34" s="321"/>
      <c r="AW34" s="321"/>
      <c r="AX34" s="321"/>
      <c r="AY34" s="321"/>
      <c r="AZ34" s="321"/>
      <c r="BA34" s="321"/>
      <c r="BB34" s="321"/>
      <c r="BC34" s="321"/>
      <c r="BD34" s="503"/>
      <c r="BE34" s="503"/>
      <c r="BF34" s="503"/>
      <c r="BG34" s="503"/>
      <c r="BH34" s="503"/>
      <c r="BI34" s="503"/>
      <c r="BJ34" s="503"/>
      <c r="BK34" s="503"/>
      <c r="BL34" s="503"/>
      <c r="BM34" s="503"/>
      <c r="BN34" s="503"/>
      <c r="BO34" s="321"/>
      <c r="BP34" s="321"/>
      <c r="BQ34" s="321"/>
      <c r="BR34" s="321"/>
      <c r="BS34" s="321"/>
      <c r="BT34" s="321"/>
      <c r="BU34" s="321"/>
      <c r="BV34" s="321"/>
      <c r="BW34" s="321"/>
      <c r="BX34" s="321"/>
      <c r="BY34" s="478"/>
      <c r="BZ34" s="478"/>
      <c r="CA34" s="478"/>
      <c r="CB34" s="478"/>
      <c r="CC34" s="478"/>
      <c r="CD34" s="478"/>
      <c r="CE34" s="478"/>
      <c r="CF34" s="478"/>
      <c r="CG34" s="478"/>
      <c r="CH34" s="478"/>
      <c r="CI34" s="478"/>
      <c r="CJ34" s="478"/>
      <c r="CK34" s="478"/>
      <c r="CL34" s="478"/>
      <c r="CM34" s="478"/>
      <c r="CN34" s="478"/>
      <c r="CO34" s="478"/>
      <c r="CP34" s="478"/>
      <c r="CQ34" s="478"/>
      <c r="CR34" s="478"/>
      <c r="CS34" s="478"/>
      <c r="CT34" s="478"/>
      <c r="CU34" s="478"/>
      <c r="CV34" s="478"/>
    </row>
    <row r="35" spans="1:100" ht="19.5" customHeight="1">
      <c r="A35" s="479"/>
      <c r="B35" s="1524"/>
      <c r="C35" s="525"/>
      <c r="D35" s="505"/>
      <c r="E35" s="505"/>
      <c r="F35" s="505"/>
      <c r="G35" s="505"/>
      <c r="H35" s="505"/>
      <c r="I35" s="505"/>
      <c r="J35" s="505"/>
      <c r="K35" s="505"/>
      <c r="L35" s="505"/>
      <c r="M35" s="505"/>
      <c r="N35" s="505"/>
      <c r="O35" s="493"/>
      <c r="P35" s="493"/>
      <c r="Q35" s="481"/>
      <c r="R35" s="321"/>
      <c r="S35" s="321"/>
      <c r="T35" s="321"/>
      <c r="U35" s="482"/>
      <c r="V35" s="321"/>
      <c r="W35" s="321"/>
      <c r="X35" s="321"/>
      <c r="Y35" s="321"/>
      <c r="Z35" s="321"/>
      <c r="AA35" s="321"/>
      <c r="AB35" s="321"/>
      <c r="AC35" s="321"/>
      <c r="AD35" s="425"/>
      <c r="AE35" s="321"/>
      <c r="AF35" s="321"/>
      <c r="AG35" s="321"/>
      <c r="AH35" s="321"/>
      <c r="AI35" s="321"/>
      <c r="AJ35" s="321"/>
      <c r="AK35" s="321"/>
      <c r="AL35" s="321"/>
      <c r="AM35" s="321"/>
      <c r="AN35" s="321"/>
      <c r="AO35" s="321"/>
      <c r="AP35" s="321"/>
      <c r="AQ35" s="567"/>
      <c r="AR35" s="481"/>
      <c r="AS35" s="441"/>
      <c r="AT35" s="321"/>
      <c r="AU35" s="321"/>
      <c r="AV35" s="321"/>
      <c r="AW35" s="321"/>
      <c r="AX35" s="321"/>
      <c r="AY35" s="321"/>
      <c r="AZ35" s="321"/>
      <c r="BA35" s="321"/>
      <c r="BB35" s="321"/>
      <c r="BC35" s="321"/>
      <c r="BD35" s="321"/>
      <c r="BE35" s="321"/>
      <c r="BF35" s="321"/>
      <c r="BG35" s="321"/>
      <c r="BH35" s="321"/>
      <c r="BI35" s="321"/>
      <c r="BJ35" s="321"/>
      <c r="BK35" s="321"/>
      <c r="BL35" s="321"/>
      <c r="BM35" s="321"/>
      <c r="BN35" s="321"/>
      <c r="BO35" s="321"/>
      <c r="BP35" s="321"/>
      <c r="BQ35" s="321"/>
      <c r="BR35" s="321"/>
      <c r="BS35" s="321"/>
      <c r="BT35" s="321"/>
      <c r="BU35" s="321"/>
      <c r="BV35" s="321"/>
      <c r="BW35" s="321"/>
      <c r="BX35" s="321"/>
      <c r="BY35" s="478"/>
      <c r="BZ35" s="478"/>
      <c r="CA35" s="478"/>
      <c r="CB35" s="478"/>
      <c r="CC35" s="478"/>
      <c r="CD35" s="478"/>
      <c r="CE35" s="478"/>
      <c r="CF35" s="478"/>
      <c r="CG35" s="478"/>
      <c r="CH35" s="478"/>
      <c r="CI35" s="478"/>
      <c r="CJ35" s="478"/>
      <c r="CK35" s="478"/>
      <c r="CL35" s="478"/>
      <c r="CM35" s="478"/>
      <c r="CN35" s="478"/>
      <c r="CO35" s="478"/>
      <c r="CP35" s="478"/>
      <c r="CQ35" s="478"/>
      <c r="CR35" s="478"/>
      <c r="CS35" s="478"/>
      <c r="CT35" s="478"/>
      <c r="CU35" s="478"/>
      <c r="CV35" s="478"/>
    </row>
    <row r="36" spans="1:100" ht="19.5" customHeight="1">
      <c r="A36" s="479"/>
      <c r="B36" s="1524"/>
      <c r="C36" s="525"/>
      <c r="D36" s="505"/>
      <c r="E36" s="505"/>
      <c r="F36" s="505"/>
      <c r="G36" s="505"/>
      <c r="H36" s="505"/>
      <c r="I36" s="505"/>
      <c r="J36" s="505"/>
      <c r="K36" s="505"/>
      <c r="L36" s="505"/>
      <c r="M36" s="505"/>
      <c r="N36" s="505"/>
      <c r="O36" s="493"/>
      <c r="P36" s="493"/>
      <c r="Q36" s="494"/>
      <c r="R36" s="415"/>
      <c r="S36" s="415"/>
      <c r="T36" s="415"/>
      <c r="U36" s="495"/>
      <c r="V36" s="416"/>
      <c r="W36" s="321"/>
      <c r="X36" s="321"/>
      <c r="Y36" s="321"/>
      <c r="Z36" s="321"/>
      <c r="AA36" s="321"/>
      <c r="AB36" s="321"/>
      <c r="AC36" s="493"/>
      <c r="AD36" s="493"/>
      <c r="AE36" s="568"/>
      <c r="AF36" s="415"/>
      <c r="AG36" s="415"/>
      <c r="AH36" s="415"/>
      <c r="AI36" s="415"/>
      <c r="AJ36" s="416"/>
      <c r="AK36" s="321"/>
      <c r="AL36" s="321"/>
      <c r="AM36" s="321"/>
      <c r="AN36" s="321"/>
      <c r="AO36" s="321"/>
      <c r="AP36" s="321"/>
      <c r="AQ36" s="493"/>
      <c r="AR36" s="493"/>
      <c r="AS36" s="494"/>
      <c r="AT36" s="415"/>
      <c r="AU36" s="415"/>
      <c r="AV36" s="415"/>
      <c r="AW36" s="415"/>
      <c r="AX36" s="416"/>
      <c r="AY36" s="321"/>
      <c r="AZ36" s="321"/>
      <c r="BA36" s="321"/>
      <c r="BB36" s="321"/>
      <c r="BC36" s="321"/>
      <c r="BD36" s="321"/>
      <c r="BE36" s="493"/>
      <c r="BF36" s="493"/>
      <c r="BG36" s="494"/>
      <c r="BH36" s="415"/>
      <c r="BI36" s="415"/>
      <c r="BJ36" s="415"/>
      <c r="BK36" s="415"/>
      <c r="BL36" s="416"/>
      <c r="BM36" s="321"/>
      <c r="BN36" s="321"/>
      <c r="BO36" s="321"/>
      <c r="BP36" s="321"/>
      <c r="BQ36" s="321"/>
      <c r="BR36" s="321"/>
      <c r="BS36" s="493"/>
      <c r="BT36" s="493"/>
      <c r="BU36" s="494"/>
      <c r="BV36" s="415"/>
      <c r="BW36" s="415"/>
      <c r="BX36" s="415"/>
      <c r="BY36" s="478"/>
      <c r="BZ36" s="478"/>
      <c r="CA36" s="478"/>
      <c r="CB36" s="478"/>
      <c r="CC36" s="478"/>
      <c r="CD36" s="478"/>
      <c r="CE36" s="478"/>
      <c r="CF36" s="478"/>
      <c r="CG36" s="478"/>
      <c r="CH36" s="478"/>
      <c r="CI36" s="478"/>
      <c r="CJ36" s="478"/>
      <c r="CK36" s="478"/>
      <c r="CL36" s="478"/>
      <c r="CM36" s="478"/>
      <c r="CN36" s="478"/>
      <c r="CO36" s="478"/>
      <c r="CP36" s="478"/>
      <c r="CQ36" s="478"/>
      <c r="CR36" s="478"/>
      <c r="CS36" s="478"/>
      <c r="CT36" s="478"/>
      <c r="CU36" s="478"/>
      <c r="CV36" s="478"/>
    </row>
    <row r="37" spans="1:100" ht="19.5" customHeight="1">
      <c r="A37" s="479"/>
      <c r="B37" s="1524"/>
      <c r="C37" s="479"/>
      <c r="D37" s="569"/>
      <c r="E37" s="570"/>
      <c r="F37" s="570"/>
      <c r="G37" s="570"/>
      <c r="H37" s="570"/>
      <c r="I37" s="570"/>
      <c r="J37" s="570"/>
      <c r="K37" s="570"/>
      <c r="L37" s="570"/>
      <c r="M37" s="570"/>
      <c r="N37" s="570"/>
      <c r="O37" s="496"/>
      <c r="P37" s="496"/>
      <c r="Q37" s="497"/>
      <c r="R37" s="321"/>
      <c r="S37" s="321"/>
      <c r="T37" s="321"/>
      <c r="U37" s="482"/>
      <c r="V37" s="425"/>
      <c r="W37" s="321"/>
      <c r="X37" s="321"/>
      <c r="Y37" s="321"/>
      <c r="Z37" s="321"/>
      <c r="AA37" s="321"/>
      <c r="AB37" s="321"/>
      <c r="AC37" s="496"/>
      <c r="AD37" s="496"/>
      <c r="AE37" s="571"/>
      <c r="AF37" s="321"/>
      <c r="AG37" s="321"/>
      <c r="AH37" s="321"/>
      <c r="AI37" s="321"/>
      <c r="AJ37" s="425"/>
      <c r="AK37" s="321"/>
      <c r="AL37" s="321"/>
      <c r="AM37" s="321"/>
      <c r="AN37" s="321"/>
      <c r="AO37" s="321"/>
      <c r="AP37" s="321"/>
      <c r="AQ37" s="496"/>
      <c r="AR37" s="496"/>
      <c r="AS37" s="497"/>
      <c r="AT37" s="321"/>
      <c r="AU37" s="321"/>
      <c r="AV37" s="321"/>
      <c r="AW37" s="321"/>
      <c r="AX37" s="425"/>
      <c r="AY37" s="321"/>
      <c r="AZ37" s="321"/>
      <c r="BA37" s="321"/>
      <c r="BB37" s="321"/>
      <c r="BC37" s="321"/>
      <c r="BD37" s="321"/>
      <c r="BE37" s="496"/>
      <c r="BF37" s="496"/>
      <c r="BG37" s="497"/>
      <c r="BH37" s="321"/>
      <c r="BI37" s="321"/>
      <c r="BJ37" s="321"/>
      <c r="BK37" s="321"/>
      <c r="BL37" s="425"/>
      <c r="BM37" s="321"/>
      <c r="BN37" s="321"/>
      <c r="BO37" s="321"/>
      <c r="BP37" s="321"/>
      <c r="BQ37" s="321"/>
      <c r="BR37" s="321"/>
      <c r="BS37" s="496"/>
      <c r="BT37" s="496"/>
      <c r="BU37" s="497"/>
      <c r="BV37" s="321"/>
      <c r="BW37" s="321"/>
      <c r="BX37" s="321"/>
      <c r="BY37" s="478"/>
      <c r="BZ37" s="478"/>
      <c r="CA37" s="478"/>
      <c r="CB37" s="478"/>
      <c r="CC37" s="478"/>
      <c r="CD37" s="478"/>
      <c r="CE37" s="478"/>
      <c r="CF37" s="478"/>
      <c r="CG37" s="478"/>
      <c r="CH37" s="478"/>
      <c r="CI37" s="478"/>
      <c r="CJ37" s="478"/>
      <c r="CK37" s="478"/>
      <c r="CL37" s="478"/>
      <c r="CM37" s="478"/>
      <c r="CN37" s="478"/>
      <c r="CO37" s="478"/>
      <c r="CP37" s="478"/>
      <c r="CQ37" s="478"/>
      <c r="CR37" s="478"/>
      <c r="CS37" s="478"/>
      <c r="CT37" s="478"/>
      <c r="CU37" s="478"/>
      <c r="CV37" s="478"/>
    </row>
    <row r="38" spans="1:100" ht="19.5" customHeight="1">
      <c r="A38" s="479"/>
      <c r="B38" s="1524"/>
      <c r="C38" s="479"/>
      <c r="D38" s="505"/>
      <c r="E38" s="498" t="s">
        <v>47</v>
      </c>
      <c r="F38" s="499" t="s">
        <v>20</v>
      </c>
      <c r="G38" s="500" t="s">
        <v>48</v>
      </c>
      <c r="H38" s="501"/>
      <c r="I38" s="501"/>
      <c r="J38" s="501"/>
      <c r="K38" s="501"/>
      <c r="L38" s="501"/>
      <c r="M38" s="501"/>
      <c r="N38" s="502"/>
      <c r="O38" s="503">
        <v>35</v>
      </c>
      <c r="P38" s="504">
        <v>13</v>
      </c>
      <c r="Q38" s="481"/>
      <c r="R38" s="505"/>
      <c r="S38" s="498" t="s">
        <v>47</v>
      </c>
      <c r="T38" s="499" t="s">
        <v>20</v>
      </c>
      <c r="U38" s="506" t="s">
        <v>48</v>
      </c>
      <c r="V38" s="501"/>
      <c r="W38" s="501"/>
      <c r="X38" s="501"/>
      <c r="Y38" s="501"/>
      <c r="Z38" s="501"/>
      <c r="AA38" s="501"/>
      <c r="AB38" s="502"/>
      <c r="AC38" s="503">
        <v>38</v>
      </c>
      <c r="AD38" s="503">
        <v>29</v>
      </c>
      <c r="AE38" s="571"/>
      <c r="AF38" s="505"/>
      <c r="AG38" s="498" t="s">
        <v>49</v>
      </c>
      <c r="AH38" s="499" t="s">
        <v>21</v>
      </c>
      <c r="AI38" s="500" t="s">
        <v>50</v>
      </c>
      <c r="AJ38" s="501"/>
      <c r="AK38" s="501"/>
      <c r="AL38" s="501"/>
      <c r="AM38" s="501"/>
      <c r="AN38" s="501"/>
      <c r="AO38" s="501"/>
      <c r="AP38" s="502"/>
      <c r="AQ38" s="503">
        <v>8</v>
      </c>
      <c r="AR38" s="504">
        <v>21</v>
      </c>
      <c r="AS38" s="481"/>
      <c r="AT38" s="505"/>
      <c r="AU38" s="498" t="s">
        <v>49</v>
      </c>
      <c r="AV38" s="499" t="s">
        <v>21</v>
      </c>
      <c r="AW38" s="500" t="s">
        <v>50</v>
      </c>
      <c r="AX38" s="501"/>
      <c r="AY38" s="501"/>
      <c r="AZ38" s="501"/>
      <c r="BA38" s="501"/>
      <c r="BB38" s="501"/>
      <c r="BC38" s="501"/>
      <c r="BD38" s="502"/>
      <c r="BE38" s="503">
        <v>0</v>
      </c>
      <c r="BF38" s="504">
        <v>0</v>
      </c>
      <c r="BG38" s="481"/>
      <c r="BH38" s="505"/>
      <c r="BI38" s="498" t="s">
        <v>49</v>
      </c>
      <c r="BJ38" s="499" t="s">
        <v>21</v>
      </c>
      <c r="BK38" s="500" t="s">
        <v>50</v>
      </c>
      <c r="BL38" s="501"/>
      <c r="BM38" s="501"/>
      <c r="BN38" s="501"/>
      <c r="BO38" s="501"/>
      <c r="BP38" s="501"/>
      <c r="BQ38" s="501"/>
      <c r="BR38" s="502"/>
      <c r="BS38" s="503">
        <v>0</v>
      </c>
      <c r="BT38" s="504">
        <v>0</v>
      </c>
      <c r="BU38" s="481"/>
      <c r="BV38" s="505"/>
      <c r="BW38" s="498" t="s">
        <v>49</v>
      </c>
      <c r="BX38" s="499" t="s">
        <v>21</v>
      </c>
      <c r="BY38" s="500" t="s">
        <v>50</v>
      </c>
      <c r="BZ38" s="501"/>
      <c r="CA38" s="501"/>
      <c r="CB38" s="501"/>
      <c r="CC38" s="501"/>
      <c r="CD38" s="501"/>
      <c r="CE38" s="501"/>
      <c r="CF38" s="502"/>
      <c r="CG38" s="503">
        <v>0</v>
      </c>
      <c r="CH38" s="503">
        <v>0</v>
      </c>
      <c r="CI38" s="321"/>
      <c r="CJ38" s="321"/>
      <c r="CK38" s="321"/>
      <c r="CL38" s="321"/>
      <c r="CM38" s="321"/>
      <c r="CN38" s="321"/>
      <c r="CO38" s="321"/>
      <c r="CP38" s="321"/>
      <c r="CQ38" s="321"/>
      <c r="CR38" s="321"/>
      <c r="CS38" s="321"/>
      <c r="CT38" s="321"/>
      <c r="CU38" s="572"/>
      <c r="CV38" s="481"/>
    </row>
    <row r="39" spans="1:100" ht="19.5" customHeight="1">
      <c r="A39" s="479"/>
      <c r="B39" s="1524"/>
      <c r="C39" s="479"/>
      <c r="D39" s="505"/>
      <c r="E39" s="573" t="s">
        <v>55</v>
      </c>
      <c r="F39" s="508" t="s">
        <v>56</v>
      </c>
      <c r="G39" s="1681"/>
      <c r="H39" s="1413"/>
      <c r="I39" s="1413"/>
      <c r="J39" s="1413"/>
      <c r="K39" s="1413"/>
      <c r="L39" s="1413"/>
      <c r="M39" s="1413"/>
      <c r="N39" s="1680"/>
      <c r="O39" s="503">
        <v>35</v>
      </c>
      <c r="P39" s="504">
        <v>13</v>
      </c>
      <c r="Q39" s="481"/>
      <c r="R39" s="505"/>
      <c r="S39" s="507" t="s">
        <v>57</v>
      </c>
      <c r="T39" s="508" t="s">
        <v>58</v>
      </c>
      <c r="U39" s="1679"/>
      <c r="V39" s="1413"/>
      <c r="W39" s="1413"/>
      <c r="X39" s="1413"/>
      <c r="Y39" s="1413"/>
      <c r="Z39" s="1413"/>
      <c r="AA39" s="1413"/>
      <c r="AB39" s="1680"/>
      <c r="AC39" s="503">
        <v>38</v>
      </c>
      <c r="AD39" s="503">
        <v>29</v>
      </c>
      <c r="AE39" s="571"/>
      <c r="AF39" s="505"/>
      <c r="AG39" s="507" t="s">
        <v>59</v>
      </c>
      <c r="AH39" s="508" t="s">
        <v>60</v>
      </c>
      <c r="AI39" s="1681"/>
      <c r="AJ39" s="1413"/>
      <c r="AK39" s="1413"/>
      <c r="AL39" s="1413"/>
      <c r="AM39" s="1413"/>
      <c r="AN39" s="1413"/>
      <c r="AO39" s="1413"/>
      <c r="AP39" s="1680"/>
      <c r="AQ39" s="503">
        <v>8</v>
      </c>
      <c r="AR39" s="504">
        <v>21</v>
      </c>
      <c r="AS39" s="481"/>
      <c r="AT39" s="505"/>
      <c r="AU39" s="507" t="s">
        <v>61</v>
      </c>
      <c r="AV39" s="508" t="s">
        <v>62</v>
      </c>
      <c r="AW39" s="1681"/>
      <c r="AX39" s="1413"/>
      <c r="AY39" s="1413"/>
      <c r="AZ39" s="1413"/>
      <c r="BA39" s="1413"/>
      <c r="BB39" s="1413"/>
      <c r="BC39" s="1413"/>
      <c r="BD39" s="1680"/>
      <c r="BE39" s="503">
        <v>0</v>
      </c>
      <c r="BF39" s="504">
        <v>0</v>
      </c>
      <c r="BG39" s="481"/>
      <c r="BH39" s="505"/>
      <c r="BI39" s="507" t="s">
        <v>63</v>
      </c>
      <c r="BJ39" s="508" t="s">
        <v>64</v>
      </c>
      <c r="BK39" s="1681"/>
      <c r="BL39" s="1413"/>
      <c r="BM39" s="1413"/>
      <c r="BN39" s="1413"/>
      <c r="BO39" s="1413"/>
      <c r="BP39" s="1413"/>
      <c r="BQ39" s="1413"/>
      <c r="BR39" s="1680"/>
      <c r="BS39" s="503">
        <v>0</v>
      </c>
      <c r="BT39" s="504">
        <v>0</v>
      </c>
      <c r="BU39" s="481"/>
      <c r="BV39" s="505"/>
      <c r="BW39" s="507" t="s">
        <v>65</v>
      </c>
      <c r="BX39" s="508" t="s">
        <v>66</v>
      </c>
      <c r="BY39" s="1681"/>
      <c r="BZ39" s="1413"/>
      <c r="CA39" s="1413"/>
      <c r="CB39" s="1413"/>
      <c r="CC39" s="1413"/>
      <c r="CD39" s="1413"/>
      <c r="CE39" s="1413"/>
      <c r="CF39" s="1680"/>
      <c r="CG39" s="503">
        <v>0</v>
      </c>
      <c r="CH39" s="503">
        <v>0</v>
      </c>
      <c r="CI39" s="321"/>
      <c r="CJ39" s="321"/>
      <c r="CK39" s="321"/>
      <c r="CL39" s="321"/>
      <c r="CM39" s="321"/>
      <c r="CN39" s="321"/>
      <c r="CO39" s="321"/>
      <c r="CP39" s="321"/>
      <c r="CQ39" s="321"/>
      <c r="CR39" s="321"/>
      <c r="CS39" s="321"/>
      <c r="CT39" s="321"/>
      <c r="CU39" s="572"/>
      <c r="CV39" s="481"/>
    </row>
    <row r="40" spans="1:100" ht="19.5" customHeight="1">
      <c r="A40" s="479"/>
      <c r="B40" s="1524"/>
      <c r="C40" s="479"/>
      <c r="D40" s="505"/>
      <c r="E40" s="509" t="s">
        <v>26</v>
      </c>
      <c r="F40" s="510" t="s">
        <v>27</v>
      </c>
      <c r="G40" s="1682" t="s">
        <v>28</v>
      </c>
      <c r="H40" s="1413"/>
      <c r="I40" s="1413"/>
      <c r="J40" s="1413"/>
      <c r="K40" s="1413"/>
      <c r="L40" s="1413"/>
      <c r="M40" s="1413"/>
      <c r="N40" s="1680"/>
      <c r="O40" s="503">
        <v>35</v>
      </c>
      <c r="P40" s="504">
        <v>13</v>
      </c>
      <c r="Q40" s="481"/>
      <c r="R40" s="505"/>
      <c r="S40" s="509" t="s">
        <v>26</v>
      </c>
      <c r="T40" s="510" t="s">
        <v>27</v>
      </c>
      <c r="U40" s="1683" t="s">
        <v>28</v>
      </c>
      <c r="V40" s="1413"/>
      <c r="W40" s="1413"/>
      <c r="X40" s="1413"/>
      <c r="Y40" s="1413"/>
      <c r="Z40" s="1413"/>
      <c r="AA40" s="1413"/>
      <c r="AB40" s="1680"/>
      <c r="AC40" s="503">
        <v>38</v>
      </c>
      <c r="AD40" s="503">
        <v>29</v>
      </c>
      <c r="AE40" s="571"/>
      <c r="AF40" s="505"/>
      <c r="AG40" s="574" t="s">
        <v>29</v>
      </c>
      <c r="AH40" s="510" t="s">
        <v>30</v>
      </c>
      <c r="AI40" s="1682" t="s">
        <v>23629</v>
      </c>
      <c r="AJ40" s="1413"/>
      <c r="AK40" s="1413"/>
      <c r="AL40" s="1413"/>
      <c r="AM40" s="1413"/>
      <c r="AN40" s="1413"/>
      <c r="AO40" s="1413"/>
      <c r="AP40" s="1680"/>
      <c r="AQ40" s="503">
        <v>8</v>
      </c>
      <c r="AR40" s="504">
        <v>21</v>
      </c>
      <c r="AS40" s="481"/>
      <c r="AT40" s="505"/>
      <c r="AU40" s="574" t="s">
        <v>29</v>
      </c>
      <c r="AV40" s="510" t="s">
        <v>30</v>
      </c>
      <c r="AW40" s="1682" t="s">
        <v>23629</v>
      </c>
      <c r="AX40" s="1413"/>
      <c r="AY40" s="1413"/>
      <c r="AZ40" s="1413"/>
      <c r="BA40" s="1413"/>
      <c r="BB40" s="1413"/>
      <c r="BC40" s="1413"/>
      <c r="BD40" s="1680"/>
      <c r="BE40" s="503">
        <v>0</v>
      </c>
      <c r="BF40" s="504">
        <v>0</v>
      </c>
      <c r="BG40" s="481"/>
      <c r="BH40" s="505"/>
      <c r="BI40" s="574" t="s">
        <v>29</v>
      </c>
      <c r="BJ40" s="510" t="s">
        <v>30</v>
      </c>
      <c r="BK40" s="1682" t="s">
        <v>23629</v>
      </c>
      <c r="BL40" s="1413"/>
      <c r="BM40" s="1413"/>
      <c r="BN40" s="1413"/>
      <c r="BO40" s="1413"/>
      <c r="BP40" s="1413"/>
      <c r="BQ40" s="1413"/>
      <c r="BR40" s="1680"/>
      <c r="BS40" s="503">
        <v>0</v>
      </c>
      <c r="BT40" s="504">
        <v>0</v>
      </c>
      <c r="BU40" s="481"/>
      <c r="BV40" s="505"/>
      <c r="BW40" s="574" t="s">
        <v>29</v>
      </c>
      <c r="BX40" s="510" t="s">
        <v>30</v>
      </c>
      <c r="BY40" s="1682" t="s">
        <v>23629</v>
      </c>
      <c r="BZ40" s="1413"/>
      <c r="CA40" s="1413"/>
      <c r="CB40" s="1413"/>
      <c r="CC40" s="1413"/>
      <c r="CD40" s="1413"/>
      <c r="CE40" s="1413"/>
      <c r="CF40" s="1680"/>
      <c r="CG40" s="503">
        <v>0</v>
      </c>
      <c r="CH40" s="503">
        <v>0</v>
      </c>
      <c r="CI40" s="321"/>
      <c r="CJ40" s="321"/>
      <c r="CK40" s="321"/>
      <c r="CL40" s="321"/>
      <c r="CM40" s="321"/>
      <c r="CN40" s="321"/>
      <c r="CO40" s="321"/>
      <c r="CP40" s="321"/>
      <c r="CQ40" s="321"/>
      <c r="CR40" s="321"/>
      <c r="CS40" s="321"/>
      <c r="CT40" s="321"/>
      <c r="CU40" s="572"/>
      <c r="CV40" s="481"/>
    </row>
    <row r="41" spans="1:100" ht="19.5" customHeight="1">
      <c r="A41" s="479"/>
      <c r="B41" s="1524"/>
      <c r="C41" s="479"/>
      <c r="D41" s="505"/>
      <c r="E41" s="575" t="s">
        <v>71</v>
      </c>
      <c r="F41" s="512" t="s">
        <v>72</v>
      </c>
      <c r="G41" s="1684" t="s">
        <v>73</v>
      </c>
      <c r="H41" s="1413"/>
      <c r="I41" s="1413"/>
      <c r="J41" s="1413"/>
      <c r="K41" s="1413"/>
      <c r="L41" s="1413"/>
      <c r="M41" s="1413"/>
      <c r="N41" s="1680"/>
      <c r="O41" s="503">
        <v>35</v>
      </c>
      <c r="P41" s="504">
        <v>13</v>
      </c>
      <c r="Q41" s="481"/>
      <c r="R41" s="505"/>
      <c r="S41" s="575" t="s">
        <v>71</v>
      </c>
      <c r="T41" s="512" t="s">
        <v>72</v>
      </c>
      <c r="U41" s="1685" t="s">
        <v>73</v>
      </c>
      <c r="V41" s="1413"/>
      <c r="W41" s="1413"/>
      <c r="X41" s="1413"/>
      <c r="Y41" s="1413"/>
      <c r="Z41" s="1413"/>
      <c r="AA41" s="1413"/>
      <c r="AB41" s="1680"/>
      <c r="AC41" s="503">
        <v>38</v>
      </c>
      <c r="AD41" s="503">
        <v>29</v>
      </c>
      <c r="AE41" s="571"/>
      <c r="AF41" s="505"/>
      <c r="AG41" s="511" t="s">
        <v>74</v>
      </c>
      <c r="AH41" s="512" t="s">
        <v>75</v>
      </c>
      <c r="AI41" s="1684" t="s">
        <v>76</v>
      </c>
      <c r="AJ41" s="1413"/>
      <c r="AK41" s="1413"/>
      <c r="AL41" s="1413"/>
      <c r="AM41" s="1413"/>
      <c r="AN41" s="1413"/>
      <c r="AO41" s="1413"/>
      <c r="AP41" s="1680"/>
      <c r="AQ41" s="503">
        <v>8</v>
      </c>
      <c r="AR41" s="504">
        <v>21</v>
      </c>
      <c r="AS41" s="481"/>
      <c r="AT41" s="505"/>
      <c r="AU41" s="511" t="s">
        <v>74</v>
      </c>
      <c r="AV41" s="512" t="s">
        <v>75</v>
      </c>
      <c r="AW41" s="1684" t="s">
        <v>76</v>
      </c>
      <c r="AX41" s="1413"/>
      <c r="AY41" s="1413"/>
      <c r="AZ41" s="1413"/>
      <c r="BA41" s="1413"/>
      <c r="BB41" s="1413"/>
      <c r="BC41" s="1413"/>
      <c r="BD41" s="1680"/>
      <c r="BE41" s="503">
        <v>0</v>
      </c>
      <c r="BF41" s="504">
        <v>0</v>
      </c>
      <c r="BG41" s="481"/>
      <c r="BH41" s="505"/>
      <c r="BI41" s="511" t="s">
        <v>74</v>
      </c>
      <c r="BJ41" s="512" t="s">
        <v>75</v>
      </c>
      <c r="BK41" s="1684" t="s">
        <v>76</v>
      </c>
      <c r="BL41" s="1413"/>
      <c r="BM41" s="1413"/>
      <c r="BN41" s="1413"/>
      <c r="BO41" s="1413"/>
      <c r="BP41" s="1413"/>
      <c r="BQ41" s="1413"/>
      <c r="BR41" s="1680"/>
      <c r="BS41" s="503">
        <v>0</v>
      </c>
      <c r="BT41" s="504">
        <v>0</v>
      </c>
      <c r="BU41" s="481"/>
      <c r="BV41" s="505"/>
      <c r="BW41" s="511" t="s">
        <v>74</v>
      </c>
      <c r="BX41" s="512" t="s">
        <v>75</v>
      </c>
      <c r="BY41" s="1684" t="s">
        <v>76</v>
      </c>
      <c r="BZ41" s="1413"/>
      <c r="CA41" s="1413"/>
      <c r="CB41" s="1413"/>
      <c r="CC41" s="1413"/>
      <c r="CD41" s="1413"/>
      <c r="CE41" s="1413"/>
      <c r="CF41" s="1680"/>
      <c r="CG41" s="503">
        <v>0</v>
      </c>
      <c r="CH41" s="503">
        <v>0</v>
      </c>
      <c r="CI41" s="321"/>
      <c r="CJ41" s="321"/>
      <c r="CK41" s="321"/>
      <c r="CL41" s="321"/>
      <c r="CM41" s="321"/>
      <c r="CN41" s="321"/>
      <c r="CO41" s="321"/>
      <c r="CP41" s="321"/>
      <c r="CQ41" s="321"/>
      <c r="CR41" s="321"/>
      <c r="CS41" s="321"/>
      <c r="CT41" s="321"/>
      <c r="CU41" s="572"/>
      <c r="CV41" s="481"/>
    </row>
    <row r="42" spans="1:100" ht="19.5" customHeight="1">
      <c r="A42" s="479"/>
      <c r="B42" s="1524"/>
      <c r="C42" s="479"/>
      <c r="D42" s="505"/>
      <c r="E42" s="513" t="s">
        <v>80</v>
      </c>
      <c r="F42" s="514" t="s">
        <v>81</v>
      </c>
      <c r="G42" s="1690" t="s">
        <v>82</v>
      </c>
      <c r="H42" s="1413"/>
      <c r="I42" s="1413"/>
      <c r="J42" s="1413"/>
      <c r="K42" s="1413"/>
      <c r="L42" s="1413"/>
      <c r="M42" s="1413"/>
      <c r="N42" s="1680"/>
      <c r="O42" s="503">
        <v>35</v>
      </c>
      <c r="P42" s="504">
        <v>13</v>
      </c>
      <c r="Q42" s="481"/>
      <c r="R42" s="505"/>
      <c r="S42" s="513" t="s">
        <v>83</v>
      </c>
      <c r="T42" s="514" t="s">
        <v>84</v>
      </c>
      <c r="U42" s="1686" t="s">
        <v>85</v>
      </c>
      <c r="V42" s="1413"/>
      <c r="W42" s="1413"/>
      <c r="X42" s="1413"/>
      <c r="Y42" s="1413"/>
      <c r="Z42" s="1413"/>
      <c r="AA42" s="1413"/>
      <c r="AB42" s="1680"/>
      <c r="AC42" s="503">
        <v>38</v>
      </c>
      <c r="AD42" s="503">
        <v>29</v>
      </c>
      <c r="AE42" s="571"/>
      <c r="AF42" s="505"/>
      <c r="AG42" s="513" t="s">
        <v>80</v>
      </c>
      <c r="AH42" s="514" t="s">
        <v>81</v>
      </c>
      <c r="AI42" s="1690" t="s">
        <v>82</v>
      </c>
      <c r="AJ42" s="1413"/>
      <c r="AK42" s="1413"/>
      <c r="AL42" s="1413"/>
      <c r="AM42" s="1413"/>
      <c r="AN42" s="1413"/>
      <c r="AO42" s="1413"/>
      <c r="AP42" s="1680"/>
      <c r="AQ42" s="503">
        <v>8</v>
      </c>
      <c r="AR42" s="504">
        <v>21</v>
      </c>
      <c r="AS42" s="481"/>
      <c r="AT42" s="505"/>
      <c r="AU42" s="513" t="s">
        <v>86</v>
      </c>
      <c r="AV42" s="514" t="s">
        <v>87</v>
      </c>
      <c r="AW42" s="1690" t="s">
        <v>88</v>
      </c>
      <c r="AX42" s="1413"/>
      <c r="AY42" s="1413"/>
      <c r="AZ42" s="1413"/>
      <c r="BA42" s="1413"/>
      <c r="BB42" s="1413"/>
      <c r="BC42" s="1413"/>
      <c r="BD42" s="1680"/>
      <c r="BE42" s="503">
        <v>0</v>
      </c>
      <c r="BF42" s="504">
        <v>0</v>
      </c>
      <c r="BG42" s="481"/>
      <c r="BH42" s="505"/>
      <c r="BI42" s="513" t="s">
        <v>92</v>
      </c>
      <c r="BJ42" s="514" t="s">
        <v>93</v>
      </c>
      <c r="BK42" s="1690" t="s">
        <v>94</v>
      </c>
      <c r="BL42" s="1413"/>
      <c r="BM42" s="1413"/>
      <c r="BN42" s="1413"/>
      <c r="BO42" s="1413"/>
      <c r="BP42" s="1413"/>
      <c r="BQ42" s="1413"/>
      <c r="BR42" s="1680"/>
      <c r="BS42" s="503">
        <v>0</v>
      </c>
      <c r="BT42" s="504">
        <v>0</v>
      </c>
      <c r="BU42" s="481"/>
      <c r="BV42" s="505"/>
      <c r="BW42" s="513" t="s">
        <v>95</v>
      </c>
      <c r="BX42" s="514" t="s">
        <v>96</v>
      </c>
      <c r="BY42" s="1690" t="s">
        <v>97</v>
      </c>
      <c r="BZ42" s="1413"/>
      <c r="CA42" s="1413"/>
      <c r="CB42" s="1413"/>
      <c r="CC42" s="1413"/>
      <c r="CD42" s="1413"/>
      <c r="CE42" s="1413"/>
      <c r="CF42" s="1680"/>
      <c r="CG42" s="503">
        <v>0</v>
      </c>
      <c r="CH42" s="503">
        <v>0</v>
      </c>
      <c r="CI42" s="321"/>
      <c r="CJ42" s="321"/>
      <c r="CK42" s="321"/>
      <c r="CL42" s="321"/>
      <c r="CM42" s="321"/>
      <c r="CN42" s="321"/>
      <c r="CO42" s="321"/>
      <c r="CP42" s="321"/>
      <c r="CQ42" s="321"/>
      <c r="CR42" s="321"/>
      <c r="CS42" s="321"/>
      <c r="CT42" s="321"/>
      <c r="CU42" s="572"/>
      <c r="CV42" s="481"/>
    </row>
    <row r="43" spans="1:100" ht="19.5" customHeight="1">
      <c r="A43" s="479"/>
      <c r="B43" s="1524"/>
      <c r="C43" s="479"/>
      <c r="D43" s="505"/>
      <c r="E43" s="515" t="s">
        <v>178</v>
      </c>
      <c r="F43" s="516" t="s">
        <v>179</v>
      </c>
      <c r="G43" s="517" t="s">
        <v>180</v>
      </c>
      <c r="H43" s="517"/>
      <c r="I43" s="517"/>
      <c r="J43" s="517"/>
      <c r="K43" s="517"/>
      <c r="L43" s="517"/>
      <c r="M43" s="517"/>
      <c r="N43" s="518"/>
      <c r="O43" s="503">
        <v>35</v>
      </c>
      <c r="P43" s="504">
        <v>13</v>
      </c>
      <c r="Q43" s="481"/>
      <c r="R43" s="505"/>
      <c r="S43" s="515" t="s">
        <v>178</v>
      </c>
      <c r="T43" s="516" t="s">
        <v>179</v>
      </c>
      <c r="U43" s="519" t="s">
        <v>180</v>
      </c>
      <c r="V43" s="517"/>
      <c r="W43" s="517"/>
      <c r="X43" s="517"/>
      <c r="Y43" s="517"/>
      <c r="Z43" s="517"/>
      <c r="AA43" s="517"/>
      <c r="AB43" s="518"/>
      <c r="AC43" s="503">
        <v>38</v>
      </c>
      <c r="AD43" s="503">
        <v>29</v>
      </c>
      <c r="AE43" s="571"/>
      <c r="AF43" s="505"/>
      <c r="AG43" s="515" t="s">
        <v>181</v>
      </c>
      <c r="AH43" s="516" t="s">
        <v>182</v>
      </c>
      <c r="AI43" s="517" t="s">
        <v>183</v>
      </c>
      <c r="AJ43" s="517"/>
      <c r="AK43" s="517"/>
      <c r="AL43" s="517"/>
      <c r="AM43" s="517"/>
      <c r="AN43" s="517"/>
      <c r="AO43" s="517"/>
      <c r="AP43" s="518"/>
      <c r="AQ43" s="503">
        <v>8</v>
      </c>
      <c r="AR43" s="504">
        <v>21</v>
      </c>
      <c r="AS43" s="481"/>
      <c r="AT43" s="505"/>
      <c r="AU43" s="515" t="s">
        <v>178</v>
      </c>
      <c r="AV43" s="516" t="s">
        <v>179</v>
      </c>
      <c r="AW43" s="517" t="s">
        <v>180</v>
      </c>
      <c r="AX43" s="517"/>
      <c r="AY43" s="517"/>
      <c r="AZ43" s="517"/>
      <c r="BA43" s="517"/>
      <c r="BB43" s="517"/>
      <c r="BC43" s="517"/>
      <c r="BD43" s="518"/>
      <c r="BE43" s="503">
        <v>0</v>
      </c>
      <c r="BF43" s="504">
        <v>0</v>
      </c>
      <c r="BG43" s="481"/>
      <c r="BH43" s="505"/>
      <c r="BI43" s="515" t="s">
        <v>178</v>
      </c>
      <c r="BJ43" s="516" t="s">
        <v>179</v>
      </c>
      <c r="BK43" s="517" t="s">
        <v>180</v>
      </c>
      <c r="BL43" s="517"/>
      <c r="BM43" s="517"/>
      <c r="BN43" s="517"/>
      <c r="BO43" s="517"/>
      <c r="BP43" s="517"/>
      <c r="BQ43" s="517"/>
      <c r="BR43" s="518"/>
      <c r="BS43" s="503">
        <v>0</v>
      </c>
      <c r="BT43" s="504">
        <v>0</v>
      </c>
      <c r="BU43" s="481"/>
      <c r="BV43" s="505"/>
      <c r="BW43" s="515" t="s">
        <v>178</v>
      </c>
      <c r="BX43" s="516" t="s">
        <v>179</v>
      </c>
      <c r="BY43" s="517" t="s">
        <v>180</v>
      </c>
      <c r="BZ43" s="517"/>
      <c r="CA43" s="517"/>
      <c r="CB43" s="517"/>
      <c r="CC43" s="517"/>
      <c r="CD43" s="517"/>
      <c r="CE43" s="517"/>
      <c r="CF43" s="518"/>
      <c r="CG43" s="503">
        <v>0</v>
      </c>
      <c r="CH43" s="503">
        <v>0</v>
      </c>
      <c r="CI43" s="321"/>
      <c r="CJ43" s="321"/>
      <c r="CK43" s="321"/>
      <c r="CL43" s="321"/>
      <c r="CM43" s="321"/>
      <c r="CN43" s="321"/>
      <c r="CO43" s="321"/>
      <c r="CP43" s="321"/>
      <c r="CQ43" s="321"/>
      <c r="CR43" s="321"/>
      <c r="CS43" s="321"/>
      <c r="CT43" s="321"/>
      <c r="CU43" s="572"/>
      <c r="CV43" s="481"/>
    </row>
    <row r="44" spans="1:100" ht="19.5" customHeight="1">
      <c r="A44" s="479"/>
      <c r="B44" s="1524"/>
      <c r="C44" s="479"/>
      <c r="D44" s="505"/>
      <c r="E44" s="576">
        <v>280201214</v>
      </c>
      <c r="F44" s="521" t="s">
        <v>142</v>
      </c>
      <c r="G44" s="522"/>
      <c r="H44" s="522"/>
      <c r="I44" s="522"/>
      <c r="J44" s="522"/>
      <c r="K44" s="522"/>
      <c r="L44" s="522"/>
      <c r="M44" s="522"/>
      <c r="N44" s="523"/>
      <c r="O44" s="503">
        <v>35</v>
      </c>
      <c r="P44" s="504">
        <v>13</v>
      </c>
      <c r="Q44" s="481"/>
      <c r="R44" s="505"/>
      <c r="S44" s="576">
        <v>280201214</v>
      </c>
      <c r="T44" s="521" t="s">
        <v>142</v>
      </c>
      <c r="U44" s="524"/>
      <c r="V44" s="522"/>
      <c r="W44" s="522"/>
      <c r="X44" s="522"/>
      <c r="Y44" s="522"/>
      <c r="Z44" s="522"/>
      <c r="AA44" s="522"/>
      <c r="AB44" s="523"/>
      <c r="AC44" s="503">
        <v>38</v>
      </c>
      <c r="AD44" s="503">
        <v>29</v>
      </c>
      <c r="AE44" s="571"/>
      <c r="AF44" s="505"/>
      <c r="AG44" s="576">
        <v>280201214</v>
      </c>
      <c r="AH44" s="521" t="s">
        <v>142</v>
      </c>
      <c r="AI44" s="522"/>
      <c r="AJ44" s="522"/>
      <c r="AK44" s="522"/>
      <c r="AL44" s="522"/>
      <c r="AM44" s="522"/>
      <c r="AN44" s="522"/>
      <c r="AO44" s="522"/>
      <c r="AP44" s="523"/>
      <c r="AQ44" s="503">
        <v>8</v>
      </c>
      <c r="AR44" s="504">
        <v>21</v>
      </c>
      <c r="AS44" s="481"/>
      <c r="AT44" s="505"/>
      <c r="AU44" s="576">
        <v>280201214</v>
      </c>
      <c r="AV44" s="521" t="s">
        <v>142</v>
      </c>
      <c r="AW44" s="522"/>
      <c r="AX44" s="522"/>
      <c r="AY44" s="522"/>
      <c r="AZ44" s="522"/>
      <c r="BA44" s="522"/>
      <c r="BB44" s="522"/>
      <c r="BC44" s="522"/>
      <c r="BD44" s="523"/>
      <c r="BE44" s="503">
        <v>0</v>
      </c>
      <c r="BF44" s="504">
        <v>0</v>
      </c>
      <c r="BG44" s="481"/>
      <c r="BH44" s="505"/>
      <c r="BI44" s="576">
        <v>280201214</v>
      </c>
      <c r="BJ44" s="521" t="s">
        <v>142</v>
      </c>
      <c r="BK44" s="522"/>
      <c r="BL44" s="522"/>
      <c r="BM44" s="522"/>
      <c r="BN44" s="522"/>
      <c r="BO44" s="522"/>
      <c r="BP44" s="522"/>
      <c r="BQ44" s="522"/>
      <c r="BR44" s="523"/>
      <c r="BS44" s="503">
        <v>0</v>
      </c>
      <c r="BT44" s="504">
        <v>0</v>
      </c>
      <c r="BU44" s="481"/>
      <c r="BV44" s="505"/>
      <c r="BW44" s="576">
        <v>280201214</v>
      </c>
      <c r="BX44" s="521" t="s">
        <v>142</v>
      </c>
      <c r="BY44" s="522"/>
      <c r="BZ44" s="522"/>
      <c r="CA44" s="522"/>
      <c r="CB44" s="522"/>
      <c r="CC44" s="522"/>
      <c r="CD44" s="522"/>
      <c r="CE44" s="522"/>
      <c r="CF44" s="523"/>
      <c r="CG44" s="503">
        <v>0</v>
      </c>
      <c r="CH44" s="503">
        <v>0</v>
      </c>
      <c r="CI44" s="321"/>
      <c r="CJ44" s="321"/>
      <c r="CK44" s="321"/>
      <c r="CL44" s="321"/>
      <c r="CM44" s="321"/>
      <c r="CN44" s="321"/>
      <c r="CO44" s="321"/>
      <c r="CP44" s="321"/>
      <c r="CQ44" s="321"/>
      <c r="CR44" s="321"/>
      <c r="CS44" s="321"/>
      <c r="CT44" s="321"/>
      <c r="CU44" s="572"/>
      <c r="CV44" s="481"/>
    </row>
    <row r="45" spans="1:100" ht="19.5" customHeight="1">
      <c r="A45" s="479"/>
      <c r="B45" s="1524"/>
      <c r="C45" s="479"/>
      <c r="D45" s="526" t="s">
        <v>1137</v>
      </c>
      <c r="E45" s="527" t="s">
        <v>23630</v>
      </c>
      <c r="F45" s="516" t="s">
        <v>1148</v>
      </c>
      <c r="G45" s="528"/>
      <c r="H45" s="528"/>
      <c r="I45" s="528"/>
      <c r="J45" s="528"/>
      <c r="K45" s="528"/>
      <c r="L45" s="528"/>
      <c r="M45" s="528"/>
      <c r="N45" s="529"/>
      <c r="O45" s="493">
        <v>35</v>
      </c>
      <c r="P45" s="504">
        <v>13</v>
      </c>
      <c r="Q45" s="481"/>
      <c r="R45" s="526" t="s">
        <v>1139</v>
      </c>
      <c r="S45" s="527" t="s">
        <v>23631</v>
      </c>
      <c r="T45" s="516" t="s">
        <v>1177</v>
      </c>
      <c r="U45" s="530"/>
      <c r="V45" s="528"/>
      <c r="W45" s="528"/>
      <c r="X45" s="528"/>
      <c r="Y45" s="528"/>
      <c r="Z45" s="528"/>
      <c r="AA45" s="528"/>
      <c r="AB45" s="529"/>
      <c r="AC45" s="493">
        <v>38</v>
      </c>
      <c r="AD45" s="503">
        <v>29</v>
      </c>
      <c r="AE45" s="571"/>
      <c r="AF45" s="526" t="s">
        <v>1141</v>
      </c>
      <c r="AG45" s="527" t="s">
        <v>1178</v>
      </c>
      <c r="AH45" s="516" t="s">
        <v>1179</v>
      </c>
      <c r="AI45" s="528"/>
      <c r="AJ45" s="528"/>
      <c r="AK45" s="528"/>
      <c r="AL45" s="528"/>
      <c r="AM45" s="528"/>
      <c r="AN45" s="528"/>
      <c r="AO45" s="528"/>
      <c r="AP45" s="529"/>
      <c r="AQ45" s="493">
        <v>8</v>
      </c>
      <c r="AR45" s="504">
        <v>21</v>
      </c>
      <c r="AS45" s="481"/>
      <c r="AT45" s="526"/>
      <c r="AU45" s="527" t="s">
        <v>23632</v>
      </c>
      <c r="AV45" s="516" t="s">
        <v>1830</v>
      </c>
      <c r="AW45" s="528"/>
      <c r="AX45" s="528"/>
      <c r="AY45" s="528"/>
      <c r="AZ45" s="528"/>
      <c r="BA45" s="528"/>
      <c r="BB45" s="528"/>
      <c r="BC45" s="528"/>
      <c r="BD45" s="529"/>
      <c r="BE45" s="493">
        <v>0</v>
      </c>
      <c r="BF45" s="504">
        <v>0</v>
      </c>
      <c r="BG45" s="481"/>
      <c r="BH45" s="526"/>
      <c r="BI45" s="527" t="s">
        <v>23632</v>
      </c>
      <c r="BJ45" s="516" t="s">
        <v>1830</v>
      </c>
      <c r="BK45" s="528"/>
      <c r="BL45" s="528"/>
      <c r="BM45" s="528"/>
      <c r="BN45" s="528"/>
      <c r="BO45" s="528"/>
      <c r="BP45" s="528"/>
      <c r="BQ45" s="528"/>
      <c r="BR45" s="529"/>
      <c r="BS45" s="493">
        <v>0</v>
      </c>
      <c r="BT45" s="504">
        <v>0</v>
      </c>
      <c r="BU45" s="481"/>
      <c r="BV45" s="526"/>
      <c r="BW45" s="527" t="s">
        <v>23632</v>
      </c>
      <c r="BX45" s="516" t="s">
        <v>1830</v>
      </c>
      <c r="BY45" s="528"/>
      <c r="BZ45" s="528"/>
      <c r="CA45" s="528"/>
      <c r="CB45" s="528"/>
      <c r="CC45" s="528"/>
      <c r="CD45" s="528"/>
      <c r="CE45" s="528"/>
      <c r="CF45" s="529"/>
      <c r="CG45" s="493">
        <v>0</v>
      </c>
      <c r="CH45" s="503">
        <v>0</v>
      </c>
      <c r="CI45" s="321"/>
      <c r="CJ45" s="321"/>
      <c r="CK45" s="321"/>
      <c r="CL45" s="321"/>
      <c r="CM45" s="321"/>
      <c r="CN45" s="321"/>
      <c r="CO45" s="321"/>
      <c r="CP45" s="321"/>
      <c r="CQ45" s="321"/>
      <c r="CR45" s="321"/>
      <c r="CS45" s="321"/>
      <c r="CT45" s="321"/>
      <c r="CU45" s="572"/>
      <c r="CV45" s="481"/>
    </row>
    <row r="46" spans="1:100" ht="19.5" customHeight="1">
      <c r="A46" s="479"/>
      <c r="B46" s="1524"/>
      <c r="C46" s="479"/>
      <c r="D46" s="538"/>
      <c r="E46" s="531" t="s">
        <v>37</v>
      </c>
      <c r="F46" s="539" t="s">
        <v>38</v>
      </c>
      <c r="G46" s="533"/>
      <c r="H46" s="533"/>
      <c r="I46" s="533"/>
      <c r="J46" s="533"/>
      <c r="K46" s="533"/>
      <c r="L46" s="533"/>
      <c r="M46" s="534">
        <v>35</v>
      </c>
      <c r="N46" s="535">
        <v>13</v>
      </c>
      <c r="O46" s="493">
        <v>35</v>
      </c>
      <c r="P46" s="504">
        <v>13</v>
      </c>
      <c r="Q46" s="481"/>
      <c r="R46" s="538"/>
      <c r="S46" s="531" t="s">
        <v>37</v>
      </c>
      <c r="T46" s="533" t="s">
        <v>1830</v>
      </c>
      <c r="U46" s="540"/>
      <c r="V46" s="533"/>
      <c r="W46" s="533"/>
      <c r="X46" s="533"/>
      <c r="Y46" s="533"/>
      <c r="Z46" s="533"/>
      <c r="AA46" s="534">
        <v>38</v>
      </c>
      <c r="AB46" s="535">
        <v>29</v>
      </c>
      <c r="AC46" s="493">
        <v>38</v>
      </c>
      <c r="AD46" s="503">
        <v>29</v>
      </c>
      <c r="AE46" s="571"/>
      <c r="AF46" s="538"/>
      <c r="AG46" s="531" t="s">
        <v>37</v>
      </c>
      <c r="AH46" s="533" t="s">
        <v>1830</v>
      </c>
      <c r="AI46" s="533"/>
      <c r="AJ46" s="533"/>
      <c r="AK46" s="533"/>
      <c r="AL46" s="533"/>
      <c r="AM46" s="533"/>
      <c r="AN46" s="533"/>
      <c r="AO46" s="534">
        <v>8</v>
      </c>
      <c r="AP46" s="535">
        <v>21</v>
      </c>
      <c r="AQ46" s="493">
        <v>8</v>
      </c>
      <c r="AR46" s="504">
        <v>21</v>
      </c>
      <c r="AS46" s="481"/>
      <c r="AT46" s="538"/>
      <c r="AU46" s="531" t="s">
        <v>37</v>
      </c>
      <c r="AV46" s="533" t="s">
        <v>1830</v>
      </c>
      <c r="AW46" s="533"/>
      <c r="AX46" s="533"/>
      <c r="AY46" s="533"/>
      <c r="AZ46" s="533"/>
      <c r="BA46" s="533"/>
      <c r="BB46" s="533"/>
      <c r="BC46" s="534">
        <v>0</v>
      </c>
      <c r="BD46" s="535">
        <v>0</v>
      </c>
      <c r="BE46" s="496">
        <v>0</v>
      </c>
      <c r="BF46" s="577">
        <v>0</v>
      </c>
      <c r="BG46" s="481"/>
      <c r="BH46" s="538"/>
      <c r="BI46" s="531" t="s">
        <v>37</v>
      </c>
      <c r="BJ46" s="533" t="s">
        <v>1830</v>
      </c>
      <c r="BK46" s="533"/>
      <c r="BL46" s="533"/>
      <c r="BM46" s="533"/>
      <c r="BN46" s="533"/>
      <c r="BO46" s="533"/>
      <c r="BP46" s="533"/>
      <c r="BQ46" s="534">
        <v>0</v>
      </c>
      <c r="BR46" s="535">
        <v>0</v>
      </c>
      <c r="BS46" s="496">
        <v>0</v>
      </c>
      <c r="BT46" s="577">
        <v>0</v>
      </c>
      <c r="BU46" s="481"/>
      <c r="BV46" s="538"/>
      <c r="BW46" s="531" t="s">
        <v>37</v>
      </c>
      <c r="BX46" s="533" t="s">
        <v>1830</v>
      </c>
      <c r="BY46" s="533"/>
      <c r="BZ46" s="533"/>
      <c r="CA46" s="533"/>
      <c r="CB46" s="533"/>
      <c r="CC46" s="533"/>
      <c r="CD46" s="533"/>
      <c r="CE46" s="534">
        <v>0</v>
      </c>
      <c r="CF46" s="535">
        <v>0</v>
      </c>
      <c r="CG46" s="481">
        <v>0</v>
      </c>
      <c r="CH46" s="481">
        <v>0</v>
      </c>
      <c r="CI46" s="321"/>
      <c r="CJ46" s="321"/>
      <c r="CK46" s="321"/>
      <c r="CL46" s="321"/>
      <c r="CM46" s="321"/>
      <c r="CN46" s="321"/>
      <c r="CO46" s="321"/>
      <c r="CP46" s="321"/>
      <c r="CQ46" s="321"/>
      <c r="CR46" s="321"/>
      <c r="CS46" s="321"/>
      <c r="CT46" s="321"/>
      <c r="CU46" s="572"/>
      <c r="CV46" s="481"/>
    </row>
    <row r="47" spans="1:100" ht="19.5" customHeight="1">
      <c r="A47" s="479"/>
      <c r="B47" s="1524"/>
      <c r="C47" s="479"/>
      <c r="D47" s="541" t="s">
        <v>1440</v>
      </c>
      <c r="E47" s="542" t="s">
        <v>23633</v>
      </c>
      <c r="F47" s="542" t="s">
        <v>1830</v>
      </c>
      <c r="G47" s="1689" t="s">
        <v>1519</v>
      </c>
      <c r="H47" s="1688"/>
      <c r="I47" s="1688"/>
      <c r="J47" s="1688"/>
      <c r="K47" s="1688"/>
      <c r="L47" s="1688"/>
      <c r="M47" s="543">
        <v>2</v>
      </c>
      <c r="N47" s="544">
        <v>0</v>
      </c>
      <c r="O47" s="496">
        <v>2</v>
      </c>
      <c r="P47" s="577">
        <v>0</v>
      </c>
      <c r="Q47" s="481"/>
      <c r="R47" s="541" t="s">
        <v>1440</v>
      </c>
      <c r="S47" s="542" t="s">
        <v>23634</v>
      </c>
      <c r="T47" s="542" t="s">
        <v>1830</v>
      </c>
      <c r="U47" s="1687" t="s">
        <v>1530</v>
      </c>
      <c r="V47" s="1688"/>
      <c r="W47" s="1688"/>
      <c r="X47" s="1688"/>
      <c r="Y47" s="1688"/>
      <c r="Z47" s="1688"/>
      <c r="AA47" s="543">
        <v>4</v>
      </c>
      <c r="AB47" s="544">
        <v>2</v>
      </c>
      <c r="AC47" s="321"/>
      <c r="AD47" s="503">
        <v>0</v>
      </c>
      <c r="AE47" s="578"/>
      <c r="AF47" s="541" t="s">
        <v>1440</v>
      </c>
      <c r="AG47" s="542" t="s">
        <v>23635</v>
      </c>
      <c r="AH47" s="542" t="s">
        <v>1830</v>
      </c>
      <c r="AI47" s="1689" t="s">
        <v>1539</v>
      </c>
      <c r="AJ47" s="1688"/>
      <c r="AK47" s="1688"/>
      <c r="AL47" s="1688"/>
      <c r="AM47" s="1688"/>
      <c r="AN47" s="1688"/>
      <c r="AO47" s="543">
        <v>1</v>
      </c>
      <c r="AP47" s="544">
        <v>1</v>
      </c>
      <c r="AQ47" s="496"/>
      <c r="AR47" s="577"/>
      <c r="AS47" s="481"/>
      <c r="AT47" s="541" t="s">
        <v>877</v>
      </c>
      <c r="AU47" s="542" t="s">
        <v>877</v>
      </c>
      <c r="AV47" s="542" t="s">
        <v>877</v>
      </c>
      <c r="AW47" s="1689" t="s">
        <v>877</v>
      </c>
      <c r="AX47" s="1688"/>
      <c r="AY47" s="1688"/>
      <c r="AZ47" s="1688"/>
      <c r="BA47" s="1688"/>
      <c r="BB47" s="1688"/>
      <c r="BC47" s="543" t="s">
        <v>877</v>
      </c>
      <c r="BD47" s="544" t="s">
        <v>877</v>
      </c>
      <c r="BE47" s="496"/>
      <c r="BF47" s="577"/>
      <c r="BG47" s="481"/>
      <c r="BH47" s="541" t="s">
        <v>877</v>
      </c>
      <c r="BI47" s="542" t="s">
        <v>877</v>
      </c>
      <c r="BJ47" s="542" t="s">
        <v>877</v>
      </c>
      <c r="BK47" s="1689" t="s">
        <v>877</v>
      </c>
      <c r="BL47" s="1688"/>
      <c r="BM47" s="1688"/>
      <c r="BN47" s="1688"/>
      <c r="BO47" s="1688"/>
      <c r="BP47" s="1688"/>
      <c r="BQ47" s="543" t="s">
        <v>877</v>
      </c>
      <c r="BR47" s="544" t="s">
        <v>877</v>
      </c>
      <c r="BS47" s="496"/>
      <c r="BT47" s="577"/>
      <c r="BU47" s="481"/>
      <c r="BV47" s="541" t="s">
        <v>877</v>
      </c>
      <c r="BW47" s="542" t="s">
        <v>877</v>
      </c>
      <c r="BX47" s="542" t="s">
        <v>877</v>
      </c>
      <c r="BY47" s="1689" t="s">
        <v>877</v>
      </c>
      <c r="BZ47" s="1688"/>
      <c r="CA47" s="1688"/>
      <c r="CB47" s="1688"/>
      <c r="CC47" s="1688"/>
      <c r="CD47" s="1688"/>
      <c r="CE47" s="543" t="s">
        <v>877</v>
      </c>
      <c r="CF47" s="544" t="s">
        <v>877</v>
      </c>
      <c r="CG47" s="481"/>
      <c r="CH47" s="481"/>
      <c r="CI47" s="321"/>
      <c r="CJ47" s="321"/>
      <c r="CK47" s="321"/>
      <c r="CL47" s="321"/>
      <c r="CM47" s="321"/>
      <c r="CN47" s="321"/>
      <c r="CO47" s="321"/>
      <c r="CP47" s="321"/>
      <c r="CQ47" s="321"/>
      <c r="CR47" s="321"/>
      <c r="CS47" s="321"/>
      <c r="CT47" s="321"/>
      <c r="CU47" s="572"/>
      <c r="CV47" s="481"/>
    </row>
    <row r="48" spans="1:100" ht="19.5" customHeight="1">
      <c r="A48" s="479"/>
      <c r="B48" s="1524"/>
      <c r="C48" s="479"/>
      <c r="D48" s="546" t="s">
        <v>1450</v>
      </c>
      <c r="E48" s="542" t="s">
        <v>1149</v>
      </c>
      <c r="F48" s="542" t="s">
        <v>1830</v>
      </c>
      <c r="G48" s="1689" t="s">
        <v>1521</v>
      </c>
      <c r="H48" s="1688"/>
      <c r="I48" s="1688"/>
      <c r="J48" s="1688"/>
      <c r="K48" s="1688"/>
      <c r="L48" s="1688"/>
      <c r="M48" s="543">
        <v>2</v>
      </c>
      <c r="N48" s="544">
        <v>0</v>
      </c>
      <c r="O48" s="496">
        <v>2</v>
      </c>
      <c r="P48" s="577">
        <v>0</v>
      </c>
      <c r="Q48" s="481"/>
      <c r="R48" s="546" t="s">
        <v>1450</v>
      </c>
      <c r="S48" s="542" t="s">
        <v>23636</v>
      </c>
      <c r="T48" s="542" t="s">
        <v>1830</v>
      </c>
      <c r="U48" s="1687" t="s">
        <v>1532</v>
      </c>
      <c r="V48" s="1688"/>
      <c r="W48" s="1688"/>
      <c r="X48" s="1688"/>
      <c r="Y48" s="1688"/>
      <c r="Z48" s="1688"/>
      <c r="AA48" s="543">
        <v>2</v>
      </c>
      <c r="AB48" s="544">
        <v>2</v>
      </c>
      <c r="AC48" s="321"/>
      <c r="AD48" s="503">
        <v>0</v>
      </c>
      <c r="AE48" s="578"/>
      <c r="AF48" s="546" t="s">
        <v>1450</v>
      </c>
      <c r="AG48" s="542" t="s">
        <v>23637</v>
      </c>
      <c r="AH48" s="542" t="s">
        <v>1830</v>
      </c>
      <c r="AI48" s="1689" t="s">
        <v>1541</v>
      </c>
      <c r="AJ48" s="1688"/>
      <c r="AK48" s="1688"/>
      <c r="AL48" s="1688"/>
      <c r="AM48" s="1688"/>
      <c r="AN48" s="1688"/>
      <c r="AO48" s="543">
        <v>1</v>
      </c>
      <c r="AP48" s="544">
        <v>4</v>
      </c>
      <c r="AQ48" s="496"/>
      <c r="AR48" s="577"/>
      <c r="AS48" s="481"/>
      <c r="AT48" s="546" t="s">
        <v>877</v>
      </c>
      <c r="AU48" s="542" t="s">
        <v>877</v>
      </c>
      <c r="AV48" s="542" t="s">
        <v>877</v>
      </c>
      <c r="AW48" s="1689" t="s">
        <v>877</v>
      </c>
      <c r="AX48" s="1688"/>
      <c r="AY48" s="1688"/>
      <c r="AZ48" s="1688"/>
      <c r="BA48" s="1688"/>
      <c r="BB48" s="1688"/>
      <c r="BC48" s="543" t="s">
        <v>877</v>
      </c>
      <c r="BD48" s="544" t="s">
        <v>877</v>
      </c>
      <c r="BE48" s="496"/>
      <c r="BF48" s="577"/>
      <c r="BG48" s="481"/>
      <c r="BH48" s="546" t="s">
        <v>877</v>
      </c>
      <c r="BI48" s="542" t="s">
        <v>877</v>
      </c>
      <c r="BJ48" s="542" t="s">
        <v>877</v>
      </c>
      <c r="BK48" s="1689" t="s">
        <v>877</v>
      </c>
      <c r="BL48" s="1688"/>
      <c r="BM48" s="1688"/>
      <c r="BN48" s="1688"/>
      <c r="BO48" s="1688"/>
      <c r="BP48" s="1688"/>
      <c r="BQ48" s="543" t="s">
        <v>877</v>
      </c>
      <c r="BR48" s="544" t="s">
        <v>877</v>
      </c>
      <c r="BS48" s="496"/>
      <c r="BT48" s="577"/>
      <c r="BU48" s="481"/>
      <c r="BV48" s="546" t="s">
        <v>877</v>
      </c>
      <c r="BW48" s="542" t="s">
        <v>877</v>
      </c>
      <c r="BX48" s="542" t="s">
        <v>877</v>
      </c>
      <c r="BY48" s="1689" t="s">
        <v>877</v>
      </c>
      <c r="BZ48" s="1688"/>
      <c r="CA48" s="1688"/>
      <c r="CB48" s="1688"/>
      <c r="CC48" s="1688"/>
      <c r="CD48" s="1688"/>
      <c r="CE48" s="543" t="s">
        <v>877</v>
      </c>
      <c r="CF48" s="544" t="s">
        <v>877</v>
      </c>
      <c r="CG48" s="481"/>
      <c r="CH48" s="481"/>
      <c r="CI48" s="321"/>
      <c r="CJ48" s="321"/>
      <c r="CK48" s="321"/>
      <c r="CL48" s="321"/>
      <c r="CM48" s="321"/>
      <c r="CN48" s="321"/>
      <c r="CO48" s="321"/>
      <c r="CP48" s="321"/>
      <c r="CQ48" s="321"/>
      <c r="CR48" s="321"/>
      <c r="CS48" s="321"/>
      <c r="CT48" s="321"/>
      <c r="CU48" s="572"/>
      <c r="CV48" s="481"/>
    </row>
    <row r="49" spans="1:100" ht="19.5" customHeight="1">
      <c r="A49" s="479"/>
      <c r="B49" s="1524"/>
      <c r="C49" s="479"/>
      <c r="D49" s="546" t="s">
        <v>1453</v>
      </c>
      <c r="E49" s="542" t="s">
        <v>1154</v>
      </c>
      <c r="F49" s="542" t="s">
        <v>1830</v>
      </c>
      <c r="G49" s="1689" t="s">
        <v>1523</v>
      </c>
      <c r="H49" s="1688"/>
      <c r="I49" s="1688"/>
      <c r="J49" s="1688"/>
      <c r="K49" s="1688"/>
      <c r="L49" s="1688"/>
      <c r="M49" s="543">
        <v>1</v>
      </c>
      <c r="N49" s="544">
        <v>1</v>
      </c>
      <c r="O49" s="496">
        <v>1</v>
      </c>
      <c r="P49" s="577">
        <v>1</v>
      </c>
      <c r="Q49" s="481"/>
      <c r="R49" s="546" t="s">
        <v>1455</v>
      </c>
      <c r="S49" s="542" t="s">
        <v>23638</v>
      </c>
      <c r="T49" s="542" t="s">
        <v>1830</v>
      </c>
      <c r="U49" s="1687" t="s">
        <v>1534</v>
      </c>
      <c r="V49" s="1688"/>
      <c r="W49" s="1688"/>
      <c r="X49" s="1688"/>
      <c r="Y49" s="1688"/>
      <c r="Z49" s="1688"/>
      <c r="AA49" s="543">
        <v>4</v>
      </c>
      <c r="AB49" s="544">
        <v>4</v>
      </c>
      <c r="AC49" s="579"/>
      <c r="AD49" s="580">
        <v>0</v>
      </c>
      <c r="AE49" s="581"/>
      <c r="AF49" s="546" t="s">
        <v>1453</v>
      </c>
      <c r="AG49" s="542" t="s">
        <v>23639</v>
      </c>
      <c r="AH49" s="542" t="s">
        <v>1830</v>
      </c>
      <c r="AI49" s="1689" t="s">
        <v>1542</v>
      </c>
      <c r="AJ49" s="1688"/>
      <c r="AK49" s="1688"/>
      <c r="AL49" s="1688"/>
      <c r="AM49" s="1688"/>
      <c r="AN49" s="1688"/>
      <c r="AO49" s="543">
        <v>1</v>
      </c>
      <c r="AP49" s="544">
        <v>4</v>
      </c>
      <c r="AQ49" s="496"/>
      <c r="AR49" s="577"/>
      <c r="AS49" s="481"/>
      <c r="AT49" s="546" t="s">
        <v>877</v>
      </c>
      <c r="AU49" s="542" t="s">
        <v>877</v>
      </c>
      <c r="AV49" s="542" t="s">
        <v>877</v>
      </c>
      <c r="AW49" s="1689" t="s">
        <v>877</v>
      </c>
      <c r="AX49" s="1688"/>
      <c r="AY49" s="1688"/>
      <c r="AZ49" s="1688"/>
      <c r="BA49" s="1688"/>
      <c r="BB49" s="1688"/>
      <c r="BC49" s="543" t="s">
        <v>877</v>
      </c>
      <c r="BD49" s="544" t="s">
        <v>877</v>
      </c>
      <c r="BE49" s="496"/>
      <c r="BF49" s="577"/>
      <c r="BG49" s="481"/>
      <c r="BH49" s="546" t="s">
        <v>877</v>
      </c>
      <c r="BI49" s="542" t="s">
        <v>877</v>
      </c>
      <c r="BJ49" s="542" t="s">
        <v>877</v>
      </c>
      <c r="BK49" s="1689" t="s">
        <v>877</v>
      </c>
      <c r="BL49" s="1688"/>
      <c r="BM49" s="1688"/>
      <c r="BN49" s="1688"/>
      <c r="BO49" s="1688"/>
      <c r="BP49" s="1688"/>
      <c r="BQ49" s="543" t="s">
        <v>877</v>
      </c>
      <c r="BR49" s="544" t="s">
        <v>877</v>
      </c>
      <c r="BS49" s="496"/>
      <c r="BT49" s="577"/>
      <c r="BU49" s="481"/>
      <c r="BV49" s="546" t="s">
        <v>877</v>
      </c>
      <c r="BW49" s="542" t="s">
        <v>877</v>
      </c>
      <c r="BX49" s="542" t="s">
        <v>877</v>
      </c>
      <c r="BY49" s="1689" t="s">
        <v>877</v>
      </c>
      <c r="BZ49" s="1688"/>
      <c r="CA49" s="1688"/>
      <c r="CB49" s="1688"/>
      <c r="CC49" s="1688"/>
      <c r="CD49" s="1688"/>
      <c r="CE49" s="543" t="s">
        <v>877</v>
      </c>
      <c r="CF49" s="544" t="s">
        <v>877</v>
      </c>
      <c r="CG49" s="481"/>
      <c r="CH49" s="481"/>
      <c r="CI49" s="321"/>
      <c r="CJ49" s="321"/>
      <c r="CK49" s="321"/>
      <c r="CL49" s="321"/>
      <c r="CM49" s="321"/>
      <c r="CN49" s="321"/>
      <c r="CO49" s="321"/>
      <c r="CP49" s="321"/>
      <c r="CQ49" s="321"/>
      <c r="CR49" s="321"/>
      <c r="CS49" s="321"/>
      <c r="CT49" s="321"/>
      <c r="CU49" s="572"/>
      <c r="CV49" s="481"/>
    </row>
    <row r="50" spans="1:100" ht="19.5" customHeight="1">
      <c r="A50" s="479"/>
      <c r="B50" s="1524"/>
      <c r="C50" s="479"/>
      <c r="D50" s="546" t="s">
        <v>1455</v>
      </c>
      <c r="E50" s="542" t="s">
        <v>1160</v>
      </c>
      <c r="F50" s="542" t="s">
        <v>1830</v>
      </c>
      <c r="G50" s="1689" t="s">
        <v>1524</v>
      </c>
      <c r="H50" s="1688"/>
      <c r="I50" s="1688"/>
      <c r="J50" s="1688"/>
      <c r="K50" s="1688"/>
      <c r="L50" s="1688"/>
      <c r="M50" s="543">
        <v>4</v>
      </c>
      <c r="N50" s="544">
        <v>2</v>
      </c>
      <c r="O50" s="496">
        <v>4</v>
      </c>
      <c r="P50" s="577">
        <v>2</v>
      </c>
      <c r="Q50" s="481"/>
      <c r="R50" s="546" t="s">
        <v>1457</v>
      </c>
      <c r="S50" s="542" t="s">
        <v>23640</v>
      </c>
      <c r="T50" s="542" t="s">
        <v>1830</v>
      </c>
      <c r="U50" s="1687" t="s">
        <v>1535</v>
      </c>
      <c r="V50" s="1688"/>
      <c r="W50" s="1688"/>
      <c r="X50" s="1688"/>
      <c r="Y50" s="1688"/>
      <c r="Z50" s="1688"/>
      <c r="AA50" s="543">
        <v>8</v>
      </c>
      <c r="AB50" s="544">
        <v>5</v>
      </c>
      <c r="AC50" s="579"/>
      <c r="AD50" s="580">
        <v>0</v>
      </c>
      <c r="AE50" s="582"/>
      <c r="AF50" s="546" t="s">
        <v>1455</v>
      </c>
      <c r="AG50" s="542" t="s">
        <v>23641</v>
      </c>
      <c r="AH50" s="542" t="s">
        <v>1830</v>
      </c>
      <c r="AI50" s="1689" t="s">
        <v>1543</v>
      </c>
      <c r="AJ50" s="1688"/>
      <c r="AK50" s="1688"/>
      <c r="AL50" s="1688"/>
      <c r="AM50" s="1688"/>
      <c r="AN50" s="1688"/>
      <c r="AO50" s="543">
        <v>1</v>
      </c>
      <c r="AP50" s="544">
        <v>4</v>
      </c>
      <c r="AQ50" s="583"/>
      <c r="AR50" s="584"/>
      <c r="AS50" s="481"/>
      <c r="AT50" s="546" t="s">
        <v>877</v>
      </c>
      <c r="AU50" s="542" t="s">
        <v>877</v>
      </c>
      <c r="AV50" s="542" t="s">
        <v>877</v>
      </c>
      <c r="AW50" s="1689" t="s">
        <v>877</v>
      </c>
      <c r="AX50" s="1688"/>
      <c r="AY50" s="1688"/>
      <c r="AZ50" s="1688"/>
      <c r="BA50" s="1688"/>
      <c r="BB50" s="1688"/>
      <c r="BC50" s="543" t="s">
        <v>877</v>
      </c>
      <c r="BD50" s="544" t="s">
        <v>877</v>
      </c>
      <c r="BE50" s="583"/>
      <c r="BF50" s="584"/>
      <c r="BG50" s="481"/>
      <c r="BH50" s="546" t="s">
        <v>877</v>
      </c>
      <c r="BI50" s="542" t="s">
        <v>877</v>
      </c>
      <c r="BJ50" s="542" t="s">
        <v>877</v>
      </c>
      <c r="BK50" s="1689" t="s">
        <v>877</v>
      </c>
      <c r="BL50" s="1688"/>
      <c r="BM50" s="1688"/>
      <c r="BN50" s="1688"/>
      <c r="BO50" s="1688"/>
      <c r="BP50" s="1688"/>
      <c r="BQ50" s="543" t="s">
        <v>877</v>
      </c>
      <c r="BR50" s="544" t="s">
        <v>877</v>
      </c>
      <c r="BS50" s="583"/>
      <c r="BT50" s="584"/>
      <c r="BU50" s="481"/>
      <c r="BV50" s="546" t="s">
        <v>877</v>
      </c>
      <c r="BW50" s="542" t="s">
        <v>877</v>
      </c>
      <c r="BX50" s="542" t="s">
        <v>877</v>
      </c>
      <c r="BY50" s="1689" t="s">
        <v>877</v>
      </c>
      <c r="BZ50" s="1688"/>
      <c r="CA50" s="1688"/>
      <c r="CB50" s="1688"/>
      <c r="CC50" s="1688"/>
      <c r="CD50" s="1688"/>
      <c r="CE50" s="543" t="s">
        <v>877</v>
      </c>
      <c r="CF50" s="544" t="s">
        <v>877</v>
      </c>
      <c r="CG50" s="481"/>
      <c r="CH50" s="481"/>
      <c r="CI50" s="321"/>
      <c r="CJ50" s="321"/>
      <c r="CK50" s="321"/>
      <c r="CL50" s="321"/>
      <c r="CM50" s="321"/>
      <c r="CN50" s="321"/>
      <c r="CO50" s="321"/>
      <c r="CP50" s="321"/>
      <c r="CQ50" s="321"/>
      <c r="CR50" s="321"/>
      <c r="CS50" s="321"/>
      <c r="CT50" s="321"/>
      <c r="CU50" s="572"/>
      <c r="CV50" s="481"/>
    </row>
    <row r="51" spans="1:100" ht="19.5" customHeight="1">
      <c r="A51" s="479"/>
      <c r="B51" s="1524"/>
      <c r="C51" s="479"/>
      <c r="D51" s="546" t="s">
        <v>1457</v>
      </c>
      <c r="E51" s="542" t="s">
        <v>1157</v>
      </c>
      <c r="F51" s="542" t="s">
        <v>1830</v>
      </c>
      <c r="G51" s="1689" t="s">
        <v>1525</v>
      </c>
      <c r="H51" s="1688"/>
      <c r="I51" s="1688"/>
      <c r="J51" s="1688"/>
      <c r="K51" s="1688"/>
      <c r="L51" s="1688"/>
      <c r="M51" s="548">
        <v>4</v>
      </c>
      <c r="N51" s="549">
        <v>2</v>
      </c>
      <c r="O51" s="496">
        <v>4</v>
      </c>
      <c r="P51" s="577">
        <v>2</v>
      </c>
      <c r="Q51" s="481"/>
      <c r="R51" s="546" t="s">
        <v>877</v>
      </c>
      <c r="S51" s="542" t="s">
        <v>877</v>
      </c>
      <c r="T51" s="542" t="s">
        <v>877</v>
      </c>
      <c r="U51" s="1687" t="s">
        <v>877</v>
      </c>
      <c r="V51" s="1688"/>
      <c r="W51" s="1688"/>
      <c r="X51" s="1688"/>
      <c r="Y51" s="1688"/>
      <c r="Z51" s="1688"/>
      <c r="AA51" s="548" t="s">
        <v>877</v>
      </c>
      <c r="AB51" s="549" t="s">
        <v>877</v>
      </c>
      <c r="AC51" s="321"/>
      <c r="AD51" s="503">
        <v>0</v>
      </c>
      <c r="AE51" s="321"/>
      <c r="AF51" s="546" t="s">
        <v>1457</v>
      </c>
      <c r="AG51" s="542" t="s">
        <v>23642</v>
      </c>
      <c r="AH51" s="542" t="s">
        <v>1830</v>
      </c>
      <c r="AI51" s="1689">
        <v>0</v>
      </c>
      <c r="AJ51" s="1688"/>
      <c r="AK51" s="1688"/>
      <c r="AL51" s="1688"/>
      <c r="AM51" s="1688"/>
      <c r="AN51" s="1688"/>
      <c r="AO51" s="548">
        <v>0</v>
      </c>
      <c r="AP51" s="549">
        <v>4</v>
      </c>
      <c r="AQ51" s="481"/>
      <c r="AR51" s="481"/>
      <c r="AS51" s="321"/>
      <c r="AT51" s="546" t="s">
        <v>877</v>
      </c>
      <c r="AU51" s="542" t="s">
        <v>877</v>
      </c>
      <c r="AV51" s="542" t="s">
        <v>877</v>
      </c>
      <c r="AW51" s="1689" t="s">
        <v>877</v>
      </c>
      <c r="AX51" s="1688"/>
      <c r="AY51" s="1688"/>
      <c r="AZ51" s="1688"/>
      <c r="BA51" s="1688"/>
      <c r="BB51" s="1688"/>
      <c r="BC51" s="548" t="s">
        <v>877</v>
      </c>
      <c r="BD51" s="549" t="s">
        <v>877</v>
      </c>
      <c r="BE51" s="415"/>
      <c r="BF51" s="415"/>
      <c r="BG51" s="585"/>
      <c r="BH51" s="546" t="s">
        <v>877</v>
      </c>
      <c r="BI51" s="542" t="s">
        <v>877</v>
      </c>
      <c r="BJ51" s="542" t="s">
        <v>877</v>
      </c>
      <c r="BK51" s="1689" t="s">
        <v>877</v>
      </c>
      <c r="BL51" s="1688"/>
      <c r="BM51" s="1688"/>
      <c r="BN51" s="1688"/>
      <c r="BO51" s="1688"/>
      <c r="BP51" s="1688"/>
      <c r="BQ51" s="548" t="s">
        <v>877</v>
      </c>
      <c r="BR51" s="549" t="s">
        <v>877</v>
      </c>
      <c r="BS51" s="321"/>
      <c r="BT51" s="321"/>
      <c r="BU51" s="321"/>
      <c r="BV51" s="546" t="s">
        <v>877</v>
      </c>
      <c r="BW51" s="542" t="s">
        <v>877</v>
      </c>
      <c r="BX51" s="542" t="s">
        <v>877</v>
      </c>
      <c r="BY51" s="1689" t="s">
        <v>877</v>
      </c>
      <c r="BZ51" s="1688"/>
      <c r="CA51" s="1688"/>
      <c r="CB51" s="1688"/>
      <c r="CC51" s="1688"/>
      <c r="CD51" s="1688"/>
      <c r="CE51" s="548" t="s">
        <v>877</v>
      </c>
      <c r="CF51" s="549" t="s">
        <v>877</v>
      </c>
      <c r="CG51" s="481"/>
      <c r="CH51" s="481"/>
      <c r="CI51" s="321"/>
      <c r="CJ51" s="321"/>
      <c r="CK51" s="321"/>
      <c r="CL51" s="321"/>
      <c r="CM51" s="321"/>
      <c r="CN51" s="321"/>
      <c r="CO51" s="321"/>
      <c r="CP51" s="321"/>
      <c r="CQ51" s="321"/>
      <c r="CR51" s="321"/>
      <c r="CS51" s="321"/>
      <c r="CT51" s="321"/>
      <c r="CU51" s="572"/>
      <c r="CV51" s="481"/>
    </row>
    <row r="52" spans="1:100" ht="19.5" customHeight="1">
      <c r="A52" s="479"/>
      <c r="B52" s="1524"/>
      <c r="C52" s="479"/>
      <c r="D52" s="546" t="s">
        <v>1467</v>
      </c>
      <c r="E52" s="542" t="s">
        <v>1164</v>
      </c>
      <c r="F52" s="542" t="s">
        <v>1830</v>
      </c>
      <c r="G52" s="1689" t="s">
        <v>1526</v>
      </c>
      <c r="H52" s="1688"/>
      <c r="I52" s="1688"/>
      <c r="J52" s="1688"/>
      <c r="K52" s="1688"/>
      <c r="L52" s="1688"/>
      <c r="M52" s="548">
        <v>2</v>
      </c>
      <c r="N52" s="549">
        <v>1</v>
      </c>
      <c r="O52" s="496">
        <v>2</v>
      </c>
      <c r="P52" s="577">
        <v>1</v>
      </c>
      <c r="Q52" s="481"/>
      <c r="R52" s="546" t="s">
        <v>877</v>
      </c>
      <c r="S52" s="542" t="s">
        <v>877</v>
      </c>
      <c r="T52" s="542" t="s">
        <v>877</v>
      </c>
      <c r="U52" s="1687" t="s">
        <v>877</v>
      </c>
      <c r="V52" s="1688"/>
      <c r="W52" s="1688"/>
      <c r="X52" s="1688"/>
      <c r="Y52" s="1688"/>
      <c r="Z52" s="1688"/>
      <c r="AA52" s="548" t="s">
        <v>877</v>
      </c>
      <c r="AB52" s="549" t="s">
        <v>877</v>
      </c>
      <c r="AC52" s="321"/>
      <c r="AD52" s="321"/>
      <c r="AE52" s="321"/>
      <c r="AF52" s="546" t="s">
        <v>877</v>
      </c>
      <c r="AG52" s="542" t="s">
        <v>877</v>
      </c>
      <c r="AH52" s="542" t="s">
        <v>877</v>
      </c>
      <c r="AI52" s="1689" t="s">
        <v>877</v>
      </c>
      <c r="AJ52" s="1688"/>
      <c r="AK52" s="1688"/>
      <c r="AL52" s="1688"/>
      <c r="AM52" s="1688"/>
      <c r="AN52" s="1688"/>
      <c r="AO52" s="548" t="s">
        <v>877</v>
      </c>
      <c r="AP52" s="549" t="s">
        <v>877</v>
      </c>
      <c r="AQ52" s="481"/>
      <c r="AR52" s="481"/>
      <c r="AS52" s="321"/>
      <c r="AT52" s="546" t="s">
        <v>877</v>
      </c>
      <c r="AU52" s="542" t="s">
        <v>877</v>
      </c>
      <c r="AV52" s="542" t="s">
        <v>877</v>
      </c>
      <c r="AW52" s="1689" t="s">
        <v>877</v>
      </c>
      <c r="AX52" s="1688"/>
      <c r="AY52" s="1688"/>
      <c r="AZ52" s="1688"/>
      <c r="BA52" s="1688"/>
      <c r="BB52" s="1688"/>
      <c r="BC52" s="548" t="s">
        <v>877</v>
      </c>
      <c r="BD52" s="549" t="s">
        <v>877</v>
      </c>
      <c r="BE52" s="321"/>
      <c r="BF52" s="321"/>
      <c r="BG52" s="585"/>
      <c r="BH52" s="546" t="s">
        <v>877</v>
      </c>
      <c r="BI52" s="542" t="s">
        <v>877</v>
      </c>
      <c r="BJ52" s="542" t="s">
        <v>877</v>
      </c>
      <c r="BK52" s="1689" t="s">
        <v>877</v>
      </c>
      <c r="BL52" s="1688"/>
      <c r="BM52" s="1688"/>
      <c r="BN52" s="1688"/>
      <c r="BO52" s="1688"/>
      <c r="BP52" s="1688"/>
      <c r="BQ52" s="548" t="s">
        <v>877</v>
      </c>
      <c r="BR52" s="549" t="s">
        <v>877</v>
      </c>
      <c r="BS52" s="321"/>
      <c r="BT52" s="321"/>
      <c r="BU52" s="321"/>
      <c r="BV52" s="546" t="s">
        <v>877</v>
      </c>
      <c r="BW52" s="542" t="s">
        <v>877</v>
      </c>
      <c r="BX52" s="542" t="s">
        <v>877</v>
      </c>
      <c r="BY52" s="1689" t="s">
        <v>877</v>
      </c>
      <c r="BZ52" s="1688"/>
      <c r="CA52" s="1688"/>
      <c r="CB52" s="1688"/>
      <c r="CC52" s="1688"/>
      <c r="CD52" s="1688"/>
      <c r="CE52" s="548" t="s">
        <v>877</v>
      </c>
      <c r="CF52" s="549" t="s">
        <v>877</v>
      </c>
      <c r="CG52" s="481"/>
      <c r="CH52" s="481"/>
      <c r="CI52" s="321"/>
      <c r="CJ52" s="321"/>
      <c r="CK52" s="321"/>
      <c r="CL52" s="321"/>
      <c r="CM52" s="321"/>
      <c r="CN52" s="321"/>
      <c r="CO52" s="321"/>
      <c r="CP52" s="321"/>
      <c r="CQ52" s="321"/>
      <c r="CR52" s="321"/>
      <c r="CS52" s="321"/>
      <c r="CT52" s="321"/>
      <c r="CU52" s="572"/>
      <c r="CV52" s="481"/>
    </row>
    <row r="53" spans="1:100" ht="19.5" customHeight="1">
      <c r="A53" s="479"/>
      <c r="B53" s="1524"/>
      <c r="C53" s="479"/>
      <c r="D53" s="546" t="s">
        <v>877</v>
      </c>
      <c r="E53" s="542" t="s">
        <v>877</v>
      </c>
      <c r="F53" s="542" t="s">
        <v>877</v>
      </c>
      <c r="G53" s="1689" t="s">
        <v>877</v>
      </c>
      <c r="H53" s="1688"/>
      <c r="I53" s="1688"/>
      <c r="J53" s="1688"/>
      <c r="K53" s="1688"/>
      <c r="L53" s="1688"/>
      <c r="M53" s="548" t="s">
        <v>877</v>
      </c>
      <c r="N53" s="549" t="s">
        <v>877</v>
      </c>
      <c r="O53" s="496" t="s">
        <v>877</v>
      </c>
      <c r="P53" s="577" t="s">
        <v>877</v>
      </c>
      <c r="Q53" s="481"/>
      <c r="R53" s="546" t="s">
        <v>877</v>
      </c>
      <c r="S53" s="542" t="s">
        <v>877</v>
      </c>
      <c r="T53" s="542" t="s">
        <v>877</v>
      </c>
      <c r="U53" s="1687" t="s">
        <v>877</v>
      </c>
      <c r="V53" s="1688"/>
      <c r="W53" s="1688"/>
      <c r="X53" s="1688"/>
      <c r="Y53" s="1688"/>
      <c r="Z53" s="1688"/>
      <c r="AA53" s="548" t="s">
        <v>877</v>
      </c>
      <c r="AB53" s="549" t="s">
        <v>877</v>
      </c>
      <c r="AC53" s="321"/>
      <c r="AD53" s="321"/>
      <c r="AE53" s="321"/>
      <c r="AF53" s="546" t="s">
        <v>877</v>
      </c>
      <c r="AG53" s="542" t="s">
        <v>877</v>
      </c>
      <c r="AH53" s="542" t="s">
        <v>877</v>
      </c>
      <c r="AI53" s="1689" t="s">
        <v>877</v>
      </c>
      <c r="AJ53" s="1688"/>
      <c r="AK53" s="1688"/>
      <c r="AL53" s="1688"/>
      <c r="AM53" s="1688"/>
      <c r="AN53" s="1688"/>
      <c r="AO53" s="548" t="s">
        <v>877</v>
      </c>
      <c r="AP53" s="549" t="s">
        <v>877</v>
      </c>
      <c r="AQ53" s="481"/>
      <c r="AR53" s="481"/>
      <c r="AS53" s="321"/>
      <c r="AT53" s="546" t="s">
        <v>877</v>
      </c>
      <c r="AU53" s="542" t="s">
        <v>877</v>
      </c>
      <c r="AV53" s="542" t="s">
        <v>877</v>
      </c>
      <c r="AW53" s="1689" t="s">
        <v>877</v>
      </c>
      <c r="AX53" s="1688"/>
      <c r="AY53" s="1688"/>
      <c r="AZ53" s="1688"/>
      <c r="BA53" s="1688"/>
      <c r="BB53" s="1688"/>
      <c r="BC53" s="548" t="s">
        <v>877</v>
      </c>
      <c r="BD53" s="549" t="s">
        <v>877</v>
      </c>
      <c r="BE53" s="321"/>
      <c r="BF53" s="321"/>
      <c r="BG53" s="585"/>
      <c r="BH53" s="546" t="s">
        <v>877</v>
      </c>
      <c r="BI53" s="542" t="s">
        <v>877</v>
      </c>
      <c r="BJ53" s="542" t="s">
        <v>877</v>
      </c>
      <c r="BK53" s="1689" t="s">
        <v>877</v>
      </c>
      <c r="BL53" s="1688"/>
      <c r="BM53" s="1688"/>
      <c r="BN53" s="1688"/>
      <c r="BO53" s="1688"/>
      <c r="BP53" s="1688"/>
      <c r="BQ53" s="548" t="s">
        <v>877</v>
      </c>
      <c r="BR53" s="549" t="s">
        <v>877</v>
      </c>
      <c r="BS53" s="321"/>
      <c r="BT53" s="321"/>
      <c r="BU53" s="321"/>
      <c r="BV53" s="546" t="s">
        <v>877</v>
      </c>
      <c r="BW53" s="542" t="s">
        <v>877</v>
      </c>
      <c r="BX53" s="542" t="s">
        <v>877</v>
      </c>
      <c r="BY53" s="1689" t="s">
        <v>877</v>
      </c>
      <c r="BZ53" s="1688"/>
      <c r="CA53" s="1688"/>
      <c r="CB53" s="1688"/>
      <c r="CC53" s="1688"/>
      <c r="CD53" s="1688"/>
      <c r="CE53" s="548" t="s">
        <v>877</v>
      </c>
      <c r="CF53" s="549" t="s">
        <v>877</v>
      </c>
      <c r="CG53" s="481"/>
      <c r="CH53" s="481"/>
      <c r="CI53" s="321"/>
      <c r="CJ53" s="321"/>
      <c r="CK53" s="321"/>
      <c r="CL53" s="321"/>
      <c r="CM53" s="321"/>
      <c r="CN53" s="321"/>
      <c r="CO53" s="321"/>
      <c r="CP53" s="321"/>
      <c r="CQ53" s="321"/>
      <c r="CR53" s="321"/>
      <c r="CS53" s="321"/>
      <c r="CT53" s="321"/>
      <c r="CU53" s="572"/>
      <c r="CV53" s="481"/>
    </row>
    <row r="54" spans="1:100" ht="19.5" customHeight="1">
      <c r="A54" s="479"/>
      <c r="B54" s="1524"/>
      <c r="C54" s="479"/>
      <c r="D54" s="546" t="s">
        <v>877</v>
      </c>
      <c r="E54" s="542" t="s">
        <v>877</v>
      </c>
      <c r="F54" s="542" t="s">
        <v>877</v>
      </c>
      <c r="G54" s="1689" t="s">
        <v>877</v>
      </c>
      <c r="H54" s="1688"/>
      <c r="I54" s="1688"/>
      <c r="J54" s="1688"/>
      <c r="K54" s="1688"/>
      <c r="L54" s="1688"/>
      <c r="M54" s="548" t="s">
        <v>877</v>
      </c>
      <c r="N54" s="549" t="s">
        <v>877</v>
      </c>
      <c r="O54" s="496" t="s">
        <v>877</v>
      </c>
      <c r="P54" s="577" t="s">
        <v>877</v>
      </c>
      <c r="Q54" s="481"/>
      <c r="R54" s="546" t="s">
        <v>877</v>
      </c>
      <c r="S54" s="542" t="s">
        <v>877</v>
      </c>
      <c r="T54" s="542" t="s">
        <v>877</v>
      </c>
      <c r="U54" s="1687" t="s">
        <v>877</v>
      </c>
      <c r="V54" s="1688"/>
      <c r="W54" s="1688"/>
      <c r="X54" s="1688"/>
      <c r="Y54" s="1688"/>
      <c r="Z54" s="1688"/>
      <c r="AA54" s="548" t="s">
        <v>877</v>
      </c>
      <c r="AB54" s="549" t="s">
        <v>877</v>
      </c>
      <c r="AC54" s="321"/>
      <c r="AD54" s="321"/>
      <c r="AE54" s="321"/>
      <c r="AF54" s="546" t="s">
        <v>877</v>
      </c>
      <c r="AG54" s="542" t="s">
        <v>877</v>
      </c>
      <c r="AH54" s="542" t="s">
        <v>877</v>
      </c>
      <c r="AI54" s="1689" t="s">
        <v>877</v>
      </c>
      <c r="AJ54" s="1688"/>
      <c r="AK54" s="1688"/>
      <c r="AL54" s="1688"/>
      <c r="AM54" s="1688"/>
      <c r="AN54" s="1688"/>
      <c r="AO54" s="548" t="s">
        <v>877</v>
      </c>
      <c r="AP54" s="549" t="s">
        <v>877</v>
      </c>
      <c r="AQ54" s="481"/>
      <c r="AR54" s="481"/>
      <c r="AS54" s="321"/>
      <c r="AT54" s="546" t="s">
        <v>877</v>
      </c>
      <c r="AU54" s="542" t="s">
        <v>877</v>
      </c>
      <c r="AV54" s="542" t="s">
        <v>877</v>
      </c>
      <c r="AW54" s="1689" t="s">
        <v>877</v>
      </c>
      <c r="AX54" s="1688"/>
      <c r="AY54" s="1688"/>
      <c r="AZ54" s="1688"/>
      <c r="BA54" s="1688"/>
      <c r="BB54" s="1688"/>
      <c r="BC54" s="548" t="s">
        <v>877</v>
      </c>
      <c r="BD54" s="549" t="s">
        <v>877</v>
      </c>
      <c r="BE54" s="321"/>
      <c r="BF54" s="321"/>
      <c r="BG54" s="585"/>
      <c r="BH54" s="546" t="s">
        <v>877</v>
      </c>
      <c r="BI54" s="542" t="s">
        <v>877</v>
      </c>
      <c r="BJ54" s="542" t="s">
        <v>877</v>
      </c>
      <c r="BK54" s="1689" t="s">
        <v>877</v>
      </c>
      <c r="BL54" s="1688"/>
      <c r="BM54" s="1688"/>
      <c r="BN54" s="1688"/>
      <c r="BO54" s="1688"/>
      <c r="BP54" s="1688"/>
      <c r="BQ54" s="548" t="s">
        <v>877</v>
      </c>
      <c r="BR54" s="549" t="s">
        <v>877</v>
      </c>
      <c r="BS54" s="321"/>
      <c r="BT54" s="321"/>
      <c r="BU54" s="321"/>
      <c r="BV54" s="546" t="s">
        <v>877</v>
      </c>
      <c r="BW54" s="542" t="s">
        <v>877</v>
      </c>
      <c r="BX54" s="542" t="s">
        <v>877</v>
      </c>
      <c r="BY54" s="1689" t="s">
        <v>877</v>
      </c>
      <c r="BZ54" s="1688"/>
      <c r="CA54" s="1688"/>
      <c r="CB54" s="1688"/>
      <c r="CC54" s="1688"/>
      <c r="CD54" s="1688"/>
      <c r="CE54" s="548" t="s">
        <v>877</v>
      </c>
      <c r="CF54" s="549" t="s">
        <v>877</v>
      </c>
      <c r="CG54" s="481"/>
      <c r="CH54" s="481"/>
      <c r="CI54" s="321"/>
      <c r="CJ54" s="321"/>
      <c r="CK54" s="321"/>
      <c r="CL54" s="321"/>
      <c r="CM54" s="321"/>
      <c r="CN54" s="321"/>
      <c r="CO54" s="321"/>
      <c r="CP54" s="321"/>
      <c r="CQ54" s="321"/>
      <c r="CR54" s="321"/>
      <c r="CS54" s="321"/>
      <c r="CT54" s="321"/>
      <c r="CU54" s="572"/>
      <c r="CV54" s="481"/>
    </row>
    <row r="55" spans="1:100" ht="19.5" customHeight="1">
      <c r="A55" s="479"/>
      <c r="B55" s="1524"/>
      <c r="C55" s="479"/>
      <c r="D55" s="546" t="s">
        <v>877</v>
      </c>
      <c r="E55" s="542" t="s">
        <v>877</v>
      </c>
      <c r="F55" s="542" t="s">
        <v>877</v>
      </c>
      <c r="G55" s="1689" t="s">
        <v>877</v>
      </c>
      <c r="H55" s="1688"/>
      <c r="I55" s="1688"/>
      <c r="J55" s="1688"/>
      <c r="K55" s="1688"/>
      <c r="L55" s="1688"/>
      <c r="M55" s="548" t="s">
        <v>877</v>
      </c>
      <c r="N55" s="549" t="s">
        <v>877</v>
      </c>
      <c r="O55" s="496" t="s">
        <v>877</v>
      </c>
      <c r="P55" s="577" t="s">
        <v>877</v>
      </c>
      <c r="Q55" s="481"/>
      <c r="R55" s="546" t="s">
        <v>877</v>
      </c>
      <c r="S55" s="542" t="s">
        <v>877</v>
      </c>
      <c r="T55" s="542" t="s">
        <v>877</v>
      </c>
      <c r="U55" s="1687" t="s">
        <v>877</v>
      </c>
      <c r="V55" s="1688"/>
      <c r="W55" s="1688"/>
      <c r="X55" s="1688"/>
      <c r="Y55" s="1688"/>
      <c r="Z55" s="1688"/>
      <c r="AA55" s="548" t="s">
        <v>877</v>
      </c>
      <c r="AB55" s="549" t="s">
        <v>877</v>
      </c>
      <c r="AC55" s="321"/>
      <c r="AD55" s="321"/>
      <c r="AE55" s="321"/>
      <c r="AF55" s="546" t="s">
        <v>877</v>
      </c>
      <c r="AG55" s="542" t="s">
        <v>877</v>
      </c>
      <c r="AH55" s="542" t="s">
        <v>877</v>
      </c>
      <c r="AI55" s="1689" t="s">
        <v>877</v>
      </c>
      <c r="AJ55" s="1688"/>
      <c r="AK55" s="1688"/>
      <c r="AL55" s="1688"/>
      <c r="AM55" s="1688"/>
      <c r="AN55" s="1688"/>
      <c r="AO55" s="548" t="s">
        <v>877</v>
      </c>
      <c r="AP55" s="549" t="s">
        <v>877</v>
      </c>
      <c r="AQ55" s="481"/>
      <c r="AR55" s="481"/>
      <c r="AS55" s="321"/>
      <c r="AT55" s="546" t="s">
        <v>877</v>
      </c>
      <c r="AU55" s="542" t="s">
        <v>877</v>
      </c>
      <c r="AV55" s="542" t="s">
        <v>877</v>
      </c>
      <c r="AW55" s="1689" t="s">
        <v>877</v>
      </c>
      <c r="AX55" s="1688"/>
      <c r="AY55" s="1688"/>
      <c r="AZ55" s="1688"/>
      <c r="BA55" s="1688"/>
      <c r="BB55" s="1688"/>
      <c r="BC55" s="548" t="s">
        <v>877</v>
      </c>
      <c r="BD55" s="549" t="s">
        <v>877</v>
      </c>
      <c r="BE55" s="321"/>
      <c r="BF55" s="321"/>
      <c r="BG55" s="585"/>
      <c r="BH55" s="546" t="s">
        <v>877</v>
      </c>
      <c r="BI55" s="542" t="s">
        <v>877</v>
      </c>
      <c r="BJ55" s="542" t="s">
        <v>877</v>
      </c>
      <c r="BK55" s="1689" t="s">
        <v>877</v>
      </c>
      <c r="BL55" s="1688"/>
      <c r="BM55" s="1688"/>
      <c r="BN55" s="1688"/>
      <c r="BO55" s="1688"/>
      <c r="BP55" s="1688"/>
      <c r="BQ55" s="548" t="s">
        <v>877</v>
      </c>
      <c r="BR55" s="549" t="s">
        <v>877</v>
      </c>
      <c r="BS55" s="321"/>
      <c r="BT55" s="321"/>
      <c r="BU55" s="321"/>
      <c r="BV55" s="546" t="s">
        <v>877</v>
      </c>
      <c r="BW55" s="542" t="s">
        <v>877</v>
      </c>
      <c r="BX55" s="542" t="s">
        <v>877</v>
      </c>
      <c r="BY55" s="1689" t="s">
        <v>877</v>
      </c>
      <c r="BZ55" s="1688"/>
      <c r="CA55" s="1688"/>
      <c r="CB55" s="1688"/>
      <c r="CC55" s="1688"/>
      <c r="CD55" s="1688"/>
      <c r="CE55" s="548" t="s">
        <v>877</v>
      </c>
      <c r="CF55" s="549" t="s">
        <v>877</v>
      </c>
      <c r="CG55" s="481"/>
      <c r="CH55" s="481"/>
      <c r="CI55" s="321"/>
      <c r="CJ55" s="321"/>
      <c r="CK55" s="321"/>
      <c r="CL55" s="321"/>
      <c r="CM55" s="321"/>
      <c r="CN55" s="321"/>
      <c r="CO55" s="321"/>
      <c r="CP55" s="321"/>
      <c r="CQ55" s="321"/>
      <c r="CR55" s="321"/>
      <c r="CS55" s="321"/>
      <c r="CT55" s="321"/>
      <c r="CU55" s="572"/>
      <c r="CV55" s="481"/>
    </row>
    <row r="56" spans="1:100" ht="19.5" customHeight="1">
      <c r="A56" s="479"/>
      <c r="B56" s="1524"/>
      <c r="C56" s="479"/>
      <c r="D56" s="550" t="s">
        <v>877</v>
      </c>
      <c r="E56" s="551" t="s">
        <v>877</v>
      </c>
      <c r="F56" s="551" t="s">
        <v>877</v>
      </c>
      <c r="G56" s="1691" t="s">
        <v>877</v>
      </c>
      <c r="H56" s="1692"/>
      <c r="I56" s="1692"/>
      <c r="J56" s="1692"/>
      <c r="K56" s="1692"/>
      <c r="L56" s="1692"/>
      <c r="M56" s="548" t="s">
        <v>877</v>
      </c>
      <c r="N56" s="549" t="s">
        <v>877</v>
      </c>
      <c r="O56" s="496" t="s">
        <v>877</v>
      </c>
      <c r="P56" s="577" t="s">
        <v>877</v>
      </c>
      <c r="Q56" s="481"/>
      <c r="R56" s="550" t="s">
        <v>877</v>
      </c>
      <c r="S56" s="551" t="s">
        <v>877</v>
      </c>
      <c r="T56" s="551" t="s">
        <v>877</v>
      </c>
      <c r="U56" s="1693" t="s">
        <v>877</v>
      </c>
      <c r="V56" s="1692"/>
      <c r="W56" s="1692"/>
      <c r="X56" s="1692"/>
      <c r="Y56" s="1692"/>
      <c r="Z56" s="1692"/>
      <c r="AA56" s="548" t="s">
        <v>877</v>
      </c>
      <c r="AB56" s="549" t="s">
        <v>877</v>
      </c>
      <c r="AC56" s="321"/>
      <c r="AD56" s="321"/>
      <c r="AE56" s="321"/>
      <c r="AF56" s="550" t="s">
        <v>877</v>
      </c>
      <c r="AG56" s="551" t="s">
        <v>877</v>
      </c>
      <c r="AH56" s="551" t="s">
        <v>877</v>
      </c>
      <c r="AI56" s="1691" t="s">
        <v>877</v>
      </c>
      <c r="AJ56" s="1692"/>
      <c r="AK56" s="1692"/>
      <c r="AL56" s="1692"/>
      <c r="AM56" s="1692"/>
      <c r="AN56" s="1692"/>
      <c r="AO56" s="548" t="s">
        <v>877</v>
      </c>
      <c r="AP56" s="549" t="s">
        <v>877</v>
      </c>
      <c r="AQ56" s="481"/>
      <c r="AR56" s="481"/>
      <c r="AS56" s="321"/>
      <c r="AT56" s="550" t="s">
        <v>877</v>
      </c>
      <c r="AU56" s="551" t="s">
        <v>877</v>
      </c>
      <c r="AV56" s="551" t="s">
        <v>877</v>
      </c>
      <c r="AW56" s="1691" t="s">
        <v>877</v>
      </c>
      <c r="AX56" s="1692"/>
      <c r="AY56" s="1692"/>
      <c r="AZ56" s="1692"/>
      <c r="BA56" s="1692"/>
      <c r="BB56" s="1692"/>
      <c r="BC56" s="548" t="s">
        <v>877</v>
      </c>
      <c r="BD56" s="549" t="s">
        <v>877</v>
      </c>
      <c r="BE56" s="321"/>
      <c r="BF56" s="321"/>
      <c r="BG56" s="585"/>
      <c r="BH56" s="550" t="s">
        <v>877</v>
      </c>
      <c r="BI56" s="551" t="s">
        <v>877</v>
      </c>
      <c r="BJ56" s="551" t="s">
        <v>877</v>
      </c>
      <c r="BK56" s="1691" t="s">
        <v>877</v>
      </c>
      <c r="BL56" s="1692"/>
      <c r="BM56" s="1692"/>
      <c r="BN56" s="1692"/>
      <c r="BO56" s="1692"/>
      <c r="BP56" s="1692"/>
      <c r="BQ56" s="548" t="s">
        <v>877</v>
      </c>
      <c r="BR56" s="549" t="s">
        <v>877</v>
      </c>
      <c r="BS56" s="321"/>
      <c r="BT56" s="321"/>
      <c r="BU56" s="321"/>
      <c r="BV56" s="550" t="s">
        <v>877</v>
      </c>
      <c r="BW56" s="551" t="s">
        <v>877</v>
      </c>
      <c r="BX56" s="551" t="s">
        <v>877</v>
      </c>
      <c r="BY56" s="1691" t="s">
        <v>877</v>
      </c>
      <c r="BZ56" s="1692"/>
      <c r="CA56" s="1692"/>
      <c r="CB56" s="1692"/>
      <c r="CC56" s="1692"/>
      <c r="CD56" s="1692"/>
      <c r="CE56" s="548" t="s">
        <v>877</v>
      </c>
      <c r="CF56" s="549" t="s">
        <v>877</v>
      </c>
      <c r="CG56" s="481"/>
      <c r="CH56" s="481"/>
      <c r="CI56" s="321"/>
      <c r="CJ56" s="321"/>
      <c r="CK56" s="321"/>
      <c r="CL56" s="321"/>
      <c r="CM56" s="321"/>
      <c r="CN56" s="321"/>
      <c r="CO56" s="321"/>
      <c r="CP56" s="321"/>
      <c r="CQ56" s="321"/>
      <c r="CR56" s="321"/>
      <c r="CS56" s="321"/>
      <c r="CT56" s="321"/>
      <c r="CU56" s="572"/>
      <c r="CV56" s="481"/>
    </row>
    <row r="57" spans="1:100" ht="19.5" customHeight="1">
      <c r="A57" s="479"/>
      <c r="B57" s="1524"/>
      <c r="C57" s="479"/>
      <c r="D57" s="586" t="s">
        <v>1442</v>
      </c>
      <c r="E57" s="587" t="s">
        <v>23643</v>
      </c>
      <c r="F57" s="587" t="s">
        <v>1830</v>
      </c>
      <c r="G57" s="1697" t="s">
        <v>1520</v>
      </c>
      <c r="H57" s="1698"/>
      <c r="I57" s="1698"/>
      <c r="J57" s="1698"/>
      <c r="K57" s="1698"/>
      <c r="L57" s="1698"/>
      <c r="M57" s="588">
        <v>16</v>
      </c>
      <c r="N57" s="589">
        <v>7</v>
      </c>
      <c r="O57" s="496">
        <v>16</v>
      </c>
      <c r="P57" s="577">
        <v>7</v>
      </c>
      <c r="Q57" s="481"/>
      <c r="R57" s="586" t="s">
        <v>1442</v>
      </c>
      <c r="S57" s="587" t="s">
        <v>23644</v>
      </c>
      <c r="T57" s="587" t="s">
        <v>1830</v>
      </c>
      <c r="U57" s="1699" t="s">
        <v>1531</v>
      </c>
      <c r="V57" s="1698"/>
      <c r="W57" s="1698"/>
      <c r="X57" s="1698"/>
      <c r="Y57" s="1698"/>
      <c r="Z57" s="1698"/>
      <c r="AA57" s="588">
        <v>20</v>
      </c>
      <c r="AB57" s="589">
        <v>16</v>
      </c>
      <c r="AC57" s="493">
        <v>20</v>
      </c>
      <c r="AD57" s="493">
        <v>16</v>
      </c>
      <c r="AE57" s="321"/>
      <c r="AF57" s="586" t="s">
        <v>1442</v>
      </c>
      <c r="AG57" s="587" t="s">
        <v>23645</v>
      </c>
      <c r="AH57" s="587" t="s">
        <v>1830</v>
      </c>
      <c r="AI57" s="1697" t="s">
        <v>1540</v>
      </c>
      <c r="AJ57" s="1698"/>
      <c r="AK57" s="1698"/>
      <c r="AL57" s="1698"/>
      <c r="AM57" s="1698"/>
      <c r="AN57" s="1698"/>
      <c r="AO57" s="588">
        <v>4</v>
      </c>
      <c r="AP57" s="589">
        <v>4</v>
      </c>
      <c r="AQ57" s="481"/>
      <c r="AR57" s="481"/>
      <c r="AS57" s="321"/>
      <c r="AT57" s="586" t="s">
        <v>877</v>
      </c>
      <c r="AU57" s="587" t="s">
        <v>877</v>
      </c>
      <c r="AV57" s="587" t="s">
        <v>877</v>
      </c>
      <c r="AW57" s="1697" t="s">
        <v>877</v>
      </c>
      <c r="AX57" s="1698"/>
      <c r="AY57" s="1698"/>
      <c r="AZ57" s="1698"/>
      <c r="BA57" s="1698"/>
      <c r="BB57" s="1698"/>
      <c r="BC57" s="588" t="s">
        <v>877</v>
      </c>
      <c r="BD57" s="589" t="s">
        <v>877</v>
      </c>
      <c r="BE57" s="321"/>
      <c r="BF57" s="321"/>
      <c r="BG57" s="585"/>
      <c r="BH57" s="586" t="s">
        <v>877</v>
      </c>
      <c r="BI57" s="587" t="s">
        <v>877</v>
      </c>
      <c r="BJ57" s="587" t="s">
        <v>877</v>
      </c>
      <c r="BK57" s="1697" t="s">
        <v>877</v>
      </c>
      <c r="BL57" s="1698"/>
      <c r="BM57" s="1698"/>
      <c r="BN57" s="1698"/>
      <c r="BO57" s="1698"/>
      <c r="BP57" s="1698"/>
      <c r="BQ57" s="588" t="s">
        <v>877</v>
      </c>
      <c r="BR57" s="589" t="s">
        <v>877</v>
      </c>
      <c r="BS57" s="321"/>
      <c r="BT57" s="321"/>
      <c r="BU57" s="321"/>
      <c r="BV57" s="586" t="s">
        <v>877</v>
      </c>
      <c r="BW57" s="587" t="s">
        <v>877</v>
      </c>
      <c r="BX57" s="587" t="s">
        <v>877</v>
      </c>
      <c r="BY57" s="1697" t="s">
        <v>877</v>
      </c>
      <c r="BZ57" s="1698"/>
      <c r="CA57" s="1698"/>
      <c r="CB57" s="1698"/>
      <c r="CC57" s="1698"/>
      <c r="CD57" s="1698"/>
      <c r="CE57" s="588" t="s">
        <v>877</v>
      </c>
      <c r="CF57" s="589" t="s">
        <v>877</v>
      </c>
      <c r="CG57" s="481"/>
      <c r="CH57" s="481"/>
      <c r="CI57" s="321"/>
      <c r="CJ57" s="321"/>
      <c r="CK57" s="321"/>
      <c r="CL57" s="321"/>
      <c r="CM57" s="321"/>
      <c r="CN57" s="321"/>
      <c r="CO57" s="321"/>
      <c r="CP57" s="321"/>
      <c r="CQ57" s="321"/>
      <c r="CR57" s="321"/>
      <c r="CS57" s="321"/>
      <c r="CT57" s="321"/>
      <c r="CU57" s="572"/>
      <c r="CV57" s="481"/>
    </row>
    <row r="58" spans="1:100" ht="19.5" customHeight="1">
      <c r="A58" s="479"/>
      <c r="B58" s="1524"/>
      <c r="C58" s="479"/>
      <c r="D58" s="546" t="s">
        <v>1462</v>
      </c>
      <c r="E58" s="542" t="s">
        <v>23646</v>
      </c>
      <c r="F58" s="542" t="s">
        <v>1830</v>
      </c>
      <c r="G58" s="1689" t="s">
        <v>1522</v>
      </c>
      <c r="H58" s="1688"/>
      <c r="I58" s="1688"/>
      <c r="J58" s="1688"/>
      <c r="K58" s="1688"/>
      <c r="L58" s="1688"/>
      <c r="M58" s="543">
        <v>4</v>
      </c>
      <c r="N58" s="544">
        <v>0</v>
      </c>
      <c r="O58" s="496">
        <v>4</v>
      </c>
      <c r="P58" s="577">
        <v>0</v>
      </c>
      <c r="Q58" s="481"/>
      <c r="R58" s="546" t="s">
        <v>877</v>
      </c>
      <c r="S58" s="542" t="s">
        <v>877</v>
      </c>
      <c r="T58" s="542" t="s">
        <v>877</v>
      </c>
      <c r="U58" s="1687" t="s">
        <v>877</v>
      </c>
      <c r="V58" s="1688"/>
      <c r="W58" s="1688"/>
      <c r="X58" s="1688"/>
      <c r="Y58" s="1688"/>
      <c r="Z58" s="1688"/>
      <c r="AA58" s="543" t="s">
        <v>877</v>
      </c>
      <c r="AB58" s="544" t="s">
        <v>877</v>
      </c>
      <c r="AC58" s="493" t="s">
        <v>877</v>
      </c>
      <c r="AD58" s="493" t="s">
        <v>877</v>
      </c>
      <c r="AE58" s="321"/>
      <c r="AF58" s="546" t="s">
        <v>877</v>
      </c>
      <c r="AG58" s="542" t="s">
        <v>877</v>
      </c>
      <c r="AH58" s="542" t="s">
        <v>877</v>
      </c>
      <c r="AI58" s="1689" t="s">
        <v>877</v>
      </c>
      <c r="AJ58" s="1688"/>
      <c r="AK58" s="1688"/>
      <c r="AL58" s="1688"/>
      <c r="AM58" s="1688"/>
      <c r="AN58" s="1688"/>
      <c r="AO58" s="543" t="s">
        <v>877</v>
      </c>
      <c r="AP58" s="544" t="s">
        <v>877</v>
      </c>
      <c r="AQ58" s="481"/>
      <c r="AR58" s="481"/>
      <c r="AS58" s="321"/>
      <c r="AT58" s="546" t="s">
        <v>877</v>
      </c>
      <c r="AU58" s="542" t="s">
        <v>877</v>
      </c>
      <c r="AV58" s="542" t="s">
        <v>877</v>
      </c>
      <c r="AW58" s="1689" t="s">
        <v>877</v>
      </c>
      <c r="AX58" s="1688"/>
      <c r="AY58" s="1688"/>
      <c r="AZ58" s="1688"/>
      <c r="BA58" s="1688"/>
      <c r="BB58" s="1688"/>
      <c r="BC58" s="543" t="s">
        <v>877</v>
      </c>
      <c r="BD58" s="544" t="s">
        <v>877</v>
      </c>
      <c r="BE58" s="321"/>
      <c r="BF58" s="321"/>
      <c r="BG58" s="585"/>
      <c r="BH58" s="546" t="s">
        <v>877</v>
      </c>
      <c r="BI58" s="542" t="s">
        <v>877</v>
      </c>
      <c r="BJ58" s="542" t="s">
        <v>877</v>
      </c>
      <c r="BK58" s="1689" t="s">
        <v>877</v>
      </c>
      <c r="BL58" s="1688"/>
      <c r="BM58" s="1688"/>
      <c r="BN58" s="1688"/>
      <c r="BO58" s="1688"/>
      <c r="BP58" s="1688"/>
      <c r="BQ58" s="543" t="s">
        <v>877</v>
      </c>
      <c r="BR58" s="544" t="s">
        <v>877</v>
      </c>
      <c r="BS58" s="321"/>
      <c r="BT58" s="321"/>
      <c r="BU58" s="321"/>
      <c r="BV58" s="546" t="s">
        <v>877</v>
      </c>
      <c r="BW58" s="542" t="s">
        <v>877</v>
      </c>
      <c r="BX58" s="542" t="s">
        <v>877</v>
      </c>
      <c r="BY58" s="1689" t="s">
        <v>877</v>
      </c>
      <c r="BZ58" s="1688"/>
      <c r="CA58" s="1688"/>
      <c r="CB58" s="1688"/>
      <c r="CC58" s="1688"/>
      <c r="CD58" s="1688"/>
      <c r="CE58" s="543" t="s">
        <v>877</v>
      </c>
      <c r="CF58" s="544" t="s">
        <v>877</v>
      </c>
      <c r="CG58" s="481"/>
      <c r="CH58" s="481"/>
      <c r="CI58" s="321"/>
      <c r="CJ58" s="321"/>
      <c r="CK58" s="321"/>
      <c r="CL58" s="321"/>
      <c r="CM58" s="321"/>
      <c r="CN58" s="321"/>
      <c r="CO58" s="321"/>
      <c r="CP58" s="321"/>
      <c r="CQ58" s="321"/>
      <c r="CR58" s="321"/>
      <c r="CS58" s="321"/>
      <c r="CT58" s="321"/>
      <c r="CU58" s="572"/>
      <c r="CV58" s="481"/>
    </row>
    <row r="59" spans="1:100" ht="19.5" customHeight="1">
      <c r="A59" s="479"/>
      <c r="B59" s="1524"/>
      <c r="C59" s="479"/>
      <c r="D59" s="546" t="s">
        <v>877</v>
      </c>
      <c r="E59" s="542" t="s">
        <v>877</v>
      </c>
      <c r="F59" s="542" t="s">
        <v>877</v>
      </c>
      <c r="G59" s="1689" t="s">
        <v>877</v>
      </c>
      <c r="H59" s="1688"/>
      <c r="I59" s="1688"/>
      <c r="J59" s="1688"/>
      <c r="K59" s="1688"/>
      <c r="L59" s="1688"/>
      <c r="M59" s="543" t="s">
        <v>877</v>
      </c>
      <c r="N59" s="544" t="s">
        <v>877</v>
      </c>
      <c r="O59" s="496" t="s">
        <v>877</v>
      </c>
      <c r="P59" s="577" t="s">
        <v>877</v>
      </c>
      <c r="Q59" s="481"/>
      <c r="R59" s="546" t="s">
        <v>877</v>
      </c>
      <c r="S59" s="542" t="s">
        <v>877</v>
      </c>
      <c r="T59" s="542" t="s">
        <v>877</v>
      </c>
      <c r="U59" s="1687" t="s">
        <v>877</v>
      </c>
      <c r="V59" s="1688"/>
      <c r="W59" s="1688"/>
      <c r="X59" s="1688"/>
      <c r="Y59" s="1688"/>
      <c r="Z59" s="1688"/>
      <c r="AA59" s="543" t="s">
        <v>877</v>
      </c>
      <c r="AB59" s="544" t="s">
        <v>877</v>
      </c>
      <c r="AC59" s="493" t="s">
        <v>877</v>
      </c>
      <c r="AD59" s="493" t="s">
        <v>877</v>
      </c>
      <c r="AE59" s="321"/>
      <c r="AF59" s="546" t="s">
        <v>877</v>
      </c>
      <c r="AG59" s="542" t="s">
        <v>877</v>
      </c>
      <c r="AH59" s="542" t="s">
        <v>877</v>
      </c>
      <c r="AI59" s="1689" t="s">
        <v>877</v>
      </c>
      <c r="AJ59" s="1688"/>
      <c r="AK59" s="1688"/>
      <c r="AL59" s="1688"/>
      <c r="AM59" s="1688"/>
      <c r="AN59" s="1688"/>
      <c r="AO59" s="543" t="s">
        <v>877</v>
      </c>
      <c r="AP59" s="544" t="s">
        <v>877</v>
      </c>
      <c r="AQ59" s="481"/>
      <c r="AR59" s="481"/>
      <c r="AS59" s="321"/>
      <c r="AT59" s="546" t="s">
        <v>877</v>
      </c>
      <c r="AU59" s="542" t="s">
        <v>877</v>
      </c>
      <c r="AV59" s="542" t="s">
        <v>877</v>
      </c>
      <c r="AW59" s="1689" t="s">
        <v>877</v>
      </c>
      <c r="AX59" s="1688"/>
      <c r="AY59" s="1688"/>
      <c r="AZ59" s="1688"/>
      <c r="BA59" s="1688"/>
      <c r="BB59" s="1688"/>
      <c r="BC59" s="543" t="s">
        <v>877</v>
      </c>
      <c r="BD59" s="544" t="s">
        <v>877</v>
      </c>
      <c r="BE59" s="321"/>
      <c r="BF59" s="321"/>
      <c r="BG59" s="585"/>
      <c r="BH59" s="546" t="s">
        <v>877</v>
      </c>
      <c r="BI59" s="542" t="s">
        <v>877</v>
      </c>
      <c r="BJ59" s="542" t="s">
        <v>877</v>
      </c>
      <c r="BK59" s="1689" t="s">
        <v>877</v>
      </c>
      <c r="BL59" s="1688"/>
      <c r="BM59" s="1688"/>
      <c r="BN59" s="1688"/>
      <c r="BO59" s="1688"/>
      <c r="BP59" s="1688"/>
      <c r="BQ59" s="543" t="s">
        <v>877</v>
      </c>
      <c r="BR59" s="544" t="s">
        <v>877</v>
      </c>
      <c r="BS59" s="321"/>
      <c r="BT59" s="321"/>
      <c r="BU59" s="321"/>
      <c r="BV59" s="546" t="s">
        <v>877</v>
      </c>
      <c r="BW59" s="542" t="s">
        <v>877</v>
      </c>
      <c r="BX59" s="542" t="s">
        <v>877</v>
      </c>
      <c r="BY59" s="1689" t="s">
        <v>877</v>
      </c>
      <c r="BZ59" s="1688"/>
      <c r="CA59" s="1688"/>
      <c r="CB59" s="1688"/>
      <c r="CC59" s="1688"/>
      <c r="CD59" s="1688"/>
      <c r="CE59" s="543" t="s">
        <v>877</v>
      </c>
      <c r="CF59" s="544" t="s">
        <v>877</v>
      </c>
      <c r="CG59" s="481"/>
      <c r="CH59" s="481"/>
      <c r="CI59" s="321"/>
      <c r="CJ59" s="321"/>
      <c r="CK59" s="321"/>
      <c r="CL59" s="321"/>
      <c r="CM59" s="321"/>
      <c r="CN59" s="321"/>
      <c r="CO59" s="321"/>
      <c r="CP59" s="321"/>
      <c r="CQ59" s="321"/>
      <c r="CR59" s="321"/>
      <c r="CS59" s="321"/>
      <c r="CT59" s="321"/>
      <c r="CU59" s="572"/>
      <c r="CV59" s="481"/>
    </row>
    <row r="60" spans="1:100" ht="19.5" customHeight="1">
      <c r="A60" s="479"/>
      <c r="B60" s="1524"/>
      <c r="C60" s="479"/>
      <c r="D60" s="546" t="s">
        <v>877</v>
      </c>
      <c r="E60" s="542" t="s">
        <v>877</v>
      </c>
      <c r="F60" s="542" t="s">
        <v>877</v>
      </c>
      <c r="G60" s="1689" t="s">
        <v>877</v>
      </c>
      <c r="H60" s="1688"/>
      <c r="I60" s="1688"/>
      <c r="J60" s="1688"/>
      <c r="K60" s="1688"/>
      <c r="L60" s="1688"/>
      <c r="M60" s="543" t="s">
        <v>877</v>
      </c>
      <c r="N60" s="544" t="s">
        <v>877</v>
      </c>
      <c r="O60" s="496" t="s">
        <v>877</v>
      </c>
      <c r="P60" s="577" t="s">
        <v>877</v>
      </c>
      <c r="Q60" s="481"/>
      <c r="R60" s="546" t="s">
        <v>877</v>
      </c>
      <c r="S60" s="542" t="s">
        <v>877</v>
      </c>
      <c r="T60" s="542" t="s">
        <v>877</v>
      </c>
      <c r="U60" s="1687" t="s">
        <v>877</v>
      </c>
      <c r="V60" s="1688"/>
      <c r="W60" s="1688"/>
      <c r="X60" s="1688"/>
      <c r="Y60" s="1688"/>
      <c r="Z60" s="1688"/>
      <c r="AA60" s="543" t="s">
        <v>877</v>
      </c>
      <c r="AB60" s="544" t="s">
        <v>877</v>
      </c>
      <c r="AC60" s="493" t="s">
        <v>877</v>
      </c>
      <c r="AD60" s="493" t="s">
        <v>877</v>
      </c>
      <c r="AE60" s="321"/>
      <c r="AF60" s="546" t="s">
        <v>877</v>
      </c>
      <c r="AG60" s="542" t="s">
        <v>877</v>
      </c>
      <c r="AH60" s="542" t="s">
        <v>877</v>
      </c>
      <c r="AI60" s="1689" t="s">
        <v>877</v>
      </c>
      <c r="AJ60" s="1688"/>
      <c r="AK60" s="1688"/>
      <c r="AL60" s="1688"/>
      <c r="AM60" s="1688"/>
      <c r="AN60" s="1688"/>
      <c r="AO60" s="543" t="s">
        <v>877</v>
      </c>
      <c r="AP60" s="544" t="s">
        <v>877</v>
      </c>
      <c r="AQ60" s="481"/>
      <c r="AR60" s="481"/>
      <c r="AS60" s="321"/>
      <c r="AT60" s="546" t="s">
        <v>877</v>
      </c>
      <c r="AU60" s="542" t="s">
        <v>877</v>
      </c>
      <c r="AV60" s="542" t="s">
        <v>877</v>
      </c>
      <c r="AW60" s="1689" t="s">
        <v>877</v>
      </c>
      <c r="AX60" s="1688"/>
      <c r="AY60" s="1688"/>
      <c r="AZ60" s="1688"/>
      <c r="BA60" s="1688"/>
      <c r="BB60" s="1688"/>
      <c r="BC60" s="543" t="s">
        <v>877</v>
      </c>
      <c r="BD60" s="544" t="s">
        <v>877</v>
      </c>
      <c r="BE60" s="321"/>
      <c r="BF60" s="321"/>
      <c r="BG60" s="585"/>
      <c r="BH60" s="546" t="s">
        <v>877</v>
      </c>
      <c r="BI60" s="542" t="s">
        <v>877</v>
      </c>
      <c r="BJ60" s="542" t="s">
        <v>877</v>
      </c>
      <c r="BK60" s="1689" t="s">
        <v>877</v>
      </c>
      <c r="BL60" s="1688"/>
      <c r="BM60" s="1688"/>
      <c r="BN60" s="1688"/>
      <c r="BO60" s="1688"/>
      <c r="BP60" s="1688"/>
      <c r="BQ60" s="543" t="s">
        <v>877</v>
      </c>
      <c r="BR60" s="544" t="s">
        <v>877</v>
      </c>
      <c r="BS60" s="321"/>
      <c r="BT60" s="321"/>
      <c r="BU60" s="321"/>
      <c r="BV60" s="546" t="s">
        <v>877</v>
      </c>
      <c r="BW60" s="542" t="s">
        <v>877</v>
      </c>
      <c r="BX60" s="542" t="s">
        <v>877</v>
      </c>
      <c r="BY60" s="1689" t="s">
        <v>877</v>
      </c>
      <c r="BZ60" s="1688"/>
      <c r="CA60" s="1688"/>
      <c r="CB60" s="1688"/>
      <c r="CC60" s="1688"/>
      <c r="CD60" s="1688"/>
      <c r="CE60" s="543" t="s">
        <v>877</v>
      </c>
      <c r="CF60" s="544" t="s">
        <v>877</v>
      </c>
      <c r="CG60" s="481"/>
      <c r="CH60" s="481"/>
      <c r="CI60" s="321"/>
      <c r="CJ60" s="321"/>
      <c r="CK60" s="321"/>
      <c r="CL60" s="321"/>
      <c r="CM60" s="321"/>
      <c r="CN60" s="321"/>
      <c r="CO60" s="321"/>
      <c r="CP60" s="321"/>
      <c r="CQ60" s="321"/>
      <c r="CR60" s="321"/>
      <c r="CS60" s="321"/>
      <c r="CT60" s="321"/>
      <c r="CU60" s="572"/>
      <c r="CV60" s="481"/>
    </row>
    <row r="61" spans="1:100" ht="19.5" customHeight="1">
      <c r="A61" s="479"/>
      <c r="B61" s="1524"/>
      <c r="C61" s="479"/>
      <c r="D61" s="559" t="s">
        <v>877</v>
      </c>
      <c r="E61" s="560" t="s">
        <v>877</v>
      </c>
      <c r="F61" s="560" t="s">
        <v>877</v>
      </c>
      <c r="G61" s="1700" t="s">
        <v>877</v>
      </c>
      <c r="H61" s="1701"/>
      <c r="I61" s="1701"/>
      <c r="J61" s="1701"/>
      <c r="K61" s="1701"/>
      <c r="L61" s="1701"/>
      <c r="M61" s="543" t="s">
        <v>877</v>
      </c>
      <c r="N61" s="544" t="s">
        <v>877</v>
      </c>
      <c r="O61" s="496" t="s">
        <v>877</v>
      </c>
      <c r="P61" s="577" t="s">
        <v>877</v>
      </c>
      <c r="Q61" s="481"/>
      <c r="R61" s="559" t="s">
        <v>877</v>
      </c>
      <c r="S61" s="560" t="s">
        <v>877</v>
      </c>
      <c r="T61" s="560" t="s">
        <v>877</v>
      </c>
      <c r="U61" s="1702" t="s">
        <v>877</v>
      </c>
      <c r="V61" s="1701"/>
      <c r="W61" s="1701"/>
      <c r="X61" s="1701"/>
      <c r="Y61" s="1701"/>
      <c r="Z61" s="1701"/>
      <c r="AA61" s="543" t="s">
        <v>877</v>
      </c>
      <c r="AB61" s="544" t="s">
        <v>877</v>
      </c>
      <c r="AC61" s="493" t="s">
        <v>877</v>
      </c>
      <c r="AD61" s="493" t="s">
        <v>877</v>
      </c>
      <c r="AE61" s="321"/>
      <c r="AF61" s="559" t="s">
        <v>877</v>
      </c>
      <c r="AG61" s="560" t="s">
        <v>877</v>
      </c>
      <c r="AH61" s="560" t="s">
        <v>877</v>
      </c>
      <c r="AI61" s="1700" t="s">
        <v>877</v>
      </c>
      <c r="AJ61" s="1701"/>
      <c r="AK61" s="1701"/>
      <c r="AL61" s="1701"/>
      <c r="AM61" s="1701"/>
      <c r="AN61" s="1701"/>
      <c r="AO61" s="543" t="s">
        <v>877</v>
      </c>
      <c r="AP61" s="544" t="s">
        <v>877</v>
      </c>
      <c r="AQ61" s="481"/>
      <c r="AR61" s="481"/>
      <c r="AS61" s="321"/>
      <c r="AT61" s="559" t="s">
        <v>877</v>
      </c>
      <c r="AU61" s="560" t="s">
        <v>877</v>
      </c>
      <c r="AV61" s="560" t="s">
        <v>877</v>
      </c>
      <c r="AW61" s="1700" t="s">
        <v>877</v>
      </c>
      <c r="AX61" s="1701"/>
      <c r="AY61" s="1701"/>
      <c r="AZ61" s="1701"/>
      <c r="BA61" s="1701"/>
      <c r="BB61" s="1701"/>
      <c r="BC61" s="543" t="s">
        <v>877</v>
      </c>
      <c r="BD61" s="544" t="s">
        <v>877</v>
      </c>
      <c r="BE61" s="321"/>
      <c r="BF61" s="321"/>
      <c r="BG61" s="585"/>
      <c r="BH61" s="559" t="s">
        <v>877</v>
      </c>
      <c r="BI61" s="560" t="s">
        <v>877</v>
      </c>
      <c r="BJ61" s="560" t="s">
        <v>877</v>
      </c>
      <c r="BK61" s="1700" t="s">
        <v>877</v>
      </c>
      <c r="BL61" s="1701"/>
      <c r="BM61" s="1701"/>
      <c r="BN61" s="1701"/>
      <c r="BO61" s="1701"/>
      <c r="BP61" s="1701"/>
      <c r="BQ61" s="543" t="s">
        <v>877</v>
      </c>
      <c r="BR61" s="544" t="s">
        <v>877</v>
      </c>
      <c r="BS61" s="321"/>
      <c r="BT61" s="321"/>
      <c r="BU61" s="321"/>
      <c r="BV61" s="559" t="s">
        <v>877</v>
      </c>
      <c r="BW61" s="560" t="s">
        <v>877</v>
      </c>
      <c r="BX61" s="560" t="s">
        <v>877</v>
      </c>
      <c r="BY61" s="1700" t="s">
        <v>877</v>
      </c>
      <c r="BZ61" s="1701"/>
      <c r="CA61" s="1701"/>
      <c r="CB61" s="1701"/>
      <c r="CC61" s="1701"/>
      <c r="CD61" s="1701"/>
      <c r="CE61" s="543" t="s">
        <v>877</v>
      </c>
      <c r="CF61" s="544" t="s">
        <v>877</v>
      </c>
      <c r="CG61" s="481"/>
      <c r="CH61" s="481"/>
      <c r="CI61" s="321"/>
      <c r="CJ61" s="321"/>
      <c r="CK61" s="321"/>
      <c r="CL61" s="321"/>
      <c r="CM61" s="321"/>
      <c r="CN61" s="321"/>
      <c r="CO61" s="321"/>
      <c r="CP61" s="321"/>
      <c r="CQ61" s="321"/>
      <c r="CR61" s="321"/>
      <c r="CS61" s="321"/>
      <c r="CT61" s="321"/>
      <c r="CU61" s="572"/>
      <c r="CV61" s="481"/>
    </row>
    <row r="62" spans="1:100" ht="19.5" customHeight="1">
      <c r="A62" s="479"/>
      <c r="B62" s="1524"/>
      <c r="C62" s="479"/>
      <c r="D62" s="505"/>
      <c r="E62" s="505"/>
      <c r="F62" s="505"/>
      <c r="G62" s="505"/>
      <c r="H62" s="505"/>
      <c r="I62" s="505"/>
      <c r="J62" s="505"/>
      <c r="K62" s="505"/>
      <c r="L62" s="505"/>
      <c r="M62" s="566">
        <v>35</v>
      </c>
      <c r="N62" s="564">
        <v>13</v>
      </c>
      <c r="O62" s="493"/>
      <c r="P62" s="556"/>
      <c r="Q62" s="481"/>
      <c r="R62" s="505"/>
      <c r="S62" s="505"/>
      <c r="T62" s="505"/>
      <c r="U62" s="565"/>
      <c r="V62" s="505"/>
      <c r="W62" s="505"/>
      <c r="X62" s="505"/>
      <c r="Y62" s="505"/>
      <c r="Z62" s="505"/>
      <c r="AA62" s="566">
        <v>38</v>
      </c>
      <c r="AB62" s="564">
        <v>29</v>
      </c>
      <c r="AC62" s="321"/>
      <c r="AD62" s="321"/>
      <c r="AE62" s="321"/>
      <c r="AF62" s="505"/>
      <c r="AG62" s="505"/>
      <c r="AH62" s="505"/>
      <c r="AI62" s="505"/>
      <c r="AJ62" s="505"/>
      <c r="AK62" s="505"/>
      <c r="AL62" s="505"/>
      <c r="AM62" s="505"/>
      <c r="AN62" s="505"/>
      <c r="AO62" s="566">
        <v>8</v>
      </c>
      <c r="AP62" s="564">
        <v>21</v>
      </c>
      <c r="AQ62" s="481"/>
      <c r="AR62" s="481"/>
      <c r="AS62" s="321"/>
      <c r="AT62" s="505"/>
      <c r="AU62" s="505"/>
      <c r="AV62" s="505"/>
      <c r="AW62" s="505"/>
      <c r="AX62" s="505"/>
      <c r="AY62" s="505"/>
      <c r="AZ62" s="505"/>
      <c r="BA62" s="505"/>
      <c r="BB62" s="505"/>
      <c r="BC62" s="566">
        <v>0</v>
      </c>
      <c r="BD62" s="564">
        <v>0</v>
      </c>
      <c r="BE62" s="321"/>
      <c r="BF62" s="321"/>
      <c r="BG62" s="585"/>
      <c r="BH62" s="505"/>
      <c r="BI62" s="505"/>
      <c r="BJ62" s="505"/>
      <c r="BK62" s="505"/>
      <c r="BL62" s="505"/>
      <c r="BM62" s="505"/>
      <c r="BN62" s="505"/>
      <c r="BO62" s="505"/>
      <c r="BP62" s="505"/>
      <c r="BQ62" s="566">
        <v>0</v>
      </c>
      <c r="BR62" s="564">
        <v>0</v>
      </c>
      <c r="BS62" s="321"/>
      <c r="BT62" s="321"/>
      <c r="BU62" s="321"/>
      <c r="BV62" s="505"/>
      <c r="BW62" s="505"/>
      <c r="BX62" s="505"/>
      <c r="BY62" s="505"/>
      <c r="BZ62" s="505"/>
      <c r="CA62" s="505"/>
      <c r="CB62" s="505"/>
      <c r="CC62" s="505"/>
      <c r="CD62" s="505"/>
      <c r="CE62" s="566">
        <v>0</v>
      </c>
      <c r="CF62" s="564">
        <v>0</v>
      </c>
      <c r="CG62" s="481"/>
      <c r="CH62" s="481"/>
      <c r="CI62" s="321"/>
      <c r="CJ62" s="321"/>
      <c r="CK62" s="321"/>
      <c r="CL62" s="321"/>
      <c r="CM62" s="321"/>
      <c r="CN62" s="321"/>
      <c r="CO62" s="321"/>
      <c r="CP62" s="321"/>
      <c r="CQ62" s="321"/>
      <c r="CR62" s="321"/>
      <c r="CS62" s="321"/>
      <c r="CT62" s="321"/>
      <c r="CU62" s="572"/>
      <c r="CV62" s="481"/>
    </row>
    <row r="63" spans="1:100" ht="19.5" customHeight="1">
      <c r="A63" s="479"/>
      <c r="B63" s="1524"/>
      <c r="C63" s="479"/>
      <c r="D63" s="505"/>
      <c r="E63" s="505"/>
      <c r="F63" s="505"/>
      <c r="G63" s="505"/>
      <c r="H63" s="505"/>
      <c r="I63" s="505"/>
      <c r="J63" s="505"/>
      <c r="K63" s="505"/>
      <c r="L63" s="505"/>
      <c r="M63" s="505"/>
      <c r="N63" s="505"/>
      <c r="O63" s="493"/>
      <c r="P63" s="556"/>
      <c r="Q63" s="481"/>
      <c r="R63" s="321"/>
      <c r="S63" s="321"/>
      <c r="T63" s="321"/>
      <c r="U63" s="482"/>
      <c r="V63" s="321"/>
      <c r="W63" s="321"/>
      <c r="X63" s="321"/>
      <c r="Y63" s="321"/>
      <c r="Z63" s="321"/>
      <c r="AA63" s="321"/>
      <c r="AB63" s="321"/>
      <c r="AC63" s="321"/>
      <c r="AD63" s="321"/>
      <c r="AE63" s="321"/>
      <c r="AF63" s="505"/>
      <c r="AG63" s="505"/>
      <c r="AH63" s="505"/>
      <c r="AI63" s="505"/>
      <c r="AJ63" s="505"/>
      <c r="AK63" s="505"/>
      <c r="AL63" s="505"/>
      <c r="AM63" s="505"/>
      <c r="AN63" s="505"/>
      <c r="AO63" s="505"/>
      <c r="AP63" s="505"/>
      <c r="AQ63" s="481"/>
      <c r="AR63" s="481"/>
      <c r="AS63" s="321"/>
      <c r="AT63" s="505"/>
      <c r="AU63" s="505"/>
      <c r="AV63" s="505"/>
      <c r="AW63" s="505"/>
      <c r="AX63" s="505"/>
      <c r="AY63" s="505"/>
      <c r="AZ63" s="505"/>
      <c r="BA63" s="505"/>
      <c r="BB63" s="505"/>
      <c r="BC63" s="505"/>
      <c r="BD63" s="505"/>
      <c r="BE63" s="321"/>
      <c r="BF63" s="321"/>
      <c r="BG63" s="585"/>
      <c r="BH63" s="505"/>
      <c r="BI63" s="505"/>
      <c r="BJ63" s="505"/>
      <c r="BK63" s="505"/>
      <c r="BL63" s="505"/>
      <c r="BM63" s="505"/>
      <c r="BN63" s="505"/>
      <c r="BO63" s="505"/>
      <c r="BP63" s="505"/>
      <c r="BQ63" s="505"/>
      <c r="BR63" s="505"/>
      <c r="BS63" s="321"/>
      <c r="BT63" s="321"/>
      <c r="BU63" s="321"/>
      <c r="BV63" s="505"/>
      <c r="BW63" s="505"/>
      <c r="BX63" s="505"/>
      <c r="BY63" s="505"/>
      <c r="BZ63" s="505"/>
      <c r="CA63" s="505"/>
      <c r="CB63" s="505"/>
      <c r="CC63" s="505"/>
      <c r="CD63" s="505"/>
      <c r="CE63" s="505"/>
      <c r="CF63" s="505"/>
      <c r="CG63" s="481"/>
      <c r="CH63" s="481"/>
      <c r="CI63" s="321"/>
      <c r="CJ63" s="321"/>
      <c r="CK63" s="321"/>
      <c r="CL63" s="321"/>
      <c r="CM63" s="321"/>
      <c r="CN63" s="321"/>
      <c r="CO63" s="321"/>
      <c r="CP63" s="321"/>
      <c r="CQ63" s="321"/>
      <c r="CR63" s="321"/>
      <c r="CS63" s="321"/>
      <c r="CT63" s="321"/>
      <c r="CU63" s="572"/>
      <c r="CV63" s="481"/>
    </row>
    <row r="64" spans="1:100" ht="19.5" customHeight="1">
      <c r="A64" s="479"/>
      <c r="B64" s="1524"/>
      <c r="C64" s="479"/>
      <c r="D64" s="505"/>
      <c r="E64" s="505"/>
      <c r="F64" s="505"/>
      <c r="G64" s="505"/>
      <c r="H64" s="505"/>
      <c r="I64" s="505"/>
      <c r="J64" s="505"/>
      <c r="K64" s="505"/>
      <c r="L64" s="505"/>
      <c r="M64" s="505"/>
      <c r="N64" s="505"/>
      <c r="O64" s="496"/>
      <c r="P64" s="577"/>
      <c r="Q64" s="481"/>
      <c r="R64" s="505"/>
      <c r="S64" s="505"/>
      <c r="T64" s="505"/>
      <c r="U64" s="565"/>
      <c r="V64" s="505"/>
      <c r="W64" s="505"/>
      <c r="X64" s="505"/>
      <c r="Y64" s="505"/>
      <c r="Z64" s="505"/>
      <c r="AA64" s="505"/>
      <c r="AB64" s="505"/>
      <c r="AC64" s="321"/>
      <c r="AD64" s="321"/>
      <c r="AE64" s="321"/>
      <c r="AF64" s="505"/>
      <c r="AG64" s="505"/>
      <c r="AH64" s="505"/>
      <c r="AI64" s="505"/>
      <c r="AJ64" s="505"/>
      <c r="AK64" s="505"/>
      <c r="AL64" s="505"/>
      <c r="AM64" s="505"/>
      <c r="AN64" s="505"/>
      <c r="AO64" s="505"/>
      <c r="AP64" s="505"/>
      <c r="AQ64" s="481"/>
      <c r="AR64" s="481"/>
      <c r="AS64" s="321"/>
      <c r="AT64" s="505"/>
      <c r="AU64" s="505"/>
      <c r="AV64" s="505"/>
      <c r="AW64" s="505"/>
      <c r="AX64" s="505"/>
      <c r="AY64" s="505"/>
      <c r="AZ64" s="505"/>
      <c r="BA64" s="505"/>
      <c r="BB64" s="505"/>
      <c r="BC64" s="505"/>
      <c r="BD64" s="505"/>
      <c r="BE64" s="493"/>
      <c r="BF64" s="493"/>
      <c r="BG64" s="493"/>
      <c r="BH64" s="493"/>
      <c r="BI64" s="493"/>
      <c r="BJ64" s="493"/>
      <c r="BK64" s="493"/>
      <c r="BL64" s="493"/>
      <c r="BM64" s="493"/>
      <c r="BN64" s="493"/>
      <c r="BO64" s="493"/>
      <c r="BP64" s="493"/>
      <c r="BQ64" s="493"/>
      <c r="BR64" s="493"/>
      <c r="BS64" s="493"/>
      <c r="BT64" s="493"/>
      <c r="BU64" s="493"/>
      <c r="BV64" s="493"/>
      <c r="BW64" s="493"/>
      <c r="BX64" s="493"/>
      <c r="BY64" s="493"/>
      <c r="BZ64" s="493"/>
      <c r="CA64" s="493"/>
      <c r="CB64" s="493"/>
      <c r="CC64" s="493"/>
      <c r="CD64" s="493"/>
      <c r="CE64" s="493"/>
      <c r="CF64" s="493"/>
      <c r="CG64" s="493"/>
      <c r="CH64" s="493"/>
      <c r="CI64" s="493"/>
      <c r="CJ64" s="321"/>
      <c r="CK64" s="321"/>
      <c r="CL64" s="321"/>
      <c r="CM64" s="321"/>
      <c r="CN64" s="321"/>
      <c r="CO64" s="321"/>
      <c r="CP64" s="321"/>
      <c r="CQ64" s="321"/>
      <c r="CR64" s="321"/>
      <c r="CS64" s="321"/>
      <c r="CT64" s="321"/>
      <c r="CU64" s="572"/>
      <c r="CV64" s="481"/>
    </row>
    <row r="65" spans="1:100" ht="19.5" customHeight="1">
      <c r="A65" s="479"/>
      <c r="B65" s="1524"/>
      <c r="C65" s="479"/>
      <c r="D65" s="505"/>
      <c r="E65" s="505"/>
      <c r="F65" s="505"/>
      <c r="G65" s="505"/>
      <c r="H65" s="505"/>
      <c r="I65" s="505"/>
      <c r="J65" s="505"/>
      <c r="K65" s="505"/>
      <c r="L65" s="505"/>
      <c r="M65" s="505"/>
      <c r="N65" s="505"/>
      <c r="O65" s="496"/>
      <c r="P65" s="577"/>
      <c r="Q65" s="481"/>
      <c r="R65" s="505"/>
      <c r="S65" s="505"/>
      <c r="T65" s="505"/>
      <c r="U65" s="565"/>
      <c r="V65" s="505"/>
      <c r="W65" s="505"/>
      <c r="X65" s="505"/>
      <c r="Y65" s="505"/>
      <c r="Z65" s="505"/>
      <c r="AA65" s="505"/>
      <c r="AB65" s="505"/>
      <c r="AC65" s="321"/>
      <c r="AD65" s="321"/>
      <c r="AE65" s="321"/>
      <c r="AF65" s="505"/>
      <c r="AG65" s="505"/>
      <c r="AH65" s="505"/>
      <c r="AI65" s="505"/>
      <c r="AJ65" s="505"/>
      <c r="AK65" s="505"/>
      <c r="AL65" s="505"/>
      <c r="AM65" s="505"/>
      <c r="AN65" s="505"/>
      <c r="AO65" s="505"/>
      <c r="AP65" s="505"/>
      <c r="AQ65" s="481"/>
      <c r="AR65" s="481"/>
      <c r="AS65" s="321"/>
      <c r="AT65" s="505"/>
      <c r="AU65" s="505"/>
      <c r="AV65" s="505"/>
      <c r="AW65" s="505"/>
      <c r="AX65" s="505"/>
      <c r="AY65" s="505"/>
      <c r="AZ65" s="505"/>
      <c r="BA65" s="505"/>
      <c r="BB65" s="505"/>
      <c r="BC65" s="505"/>
      <c r="BD65" s="505"/>
      <c r="BE65" s="496"/>
      <c r="BF65" s="496"/>
      <c r="BG65" s="496"/>
      <c r="BH65" s="496"/>
      <c r="BI65" s="496"/>
      <c r="BJ65" s="496"/>
      <c r="BK65" s="496"/>
      <c r="BL65" s="496"/>
      <c r="BM65" s="496"/>
      <c r="BN65" s="496"/>
      <c r="BO65" s="496"/>
      <c r="BP65" s="496"/>
      <c r="BQ65" s="496"/>
      <c r="BR65" s="496"/>
      <c r="BS65" s="496"/>
      <c r="BT65" s="496"/>
      <c r="BU65" s="496"/>
      <c r="BV65" s="496"/>
      <c r="BW65" s="496"/>
      <c r="BX65" s="496"/>
      <c r="BY65" s="496"/>
      <c r="BZ65" s="496"/>
      <c r="CA65" s="496"/>
      <c r="CB65" s="496"/>
      <c r="CC65" s="496"/>
      <c r="CD65" s="496"/>
      <c r="CE65" s="496"/>
      <c r="CF65" s="496"/>
      <c r="CG65" s="496"/>
      <c r="CH65" s="496"/>
      <c r="CI65" s="496"/>
      <c r="CJ65" s="321"/>
      <c r="CK65" s="321"/>
      <c r="CL65" s="321"/>
      <c r="CM65" s="321"/>
      <c r="CN65" s="321"/>
      <c r="CO65" s="321"/>
      <c r="CP65" s="321"/>
      <c r="CQ65" s="321"/>
      <c r="CR65" s="321"/>
      <c r="CS65" s="321"/>
      <c r="CT65" s="321"/>
      <c r="CU65" s="572"/>
      <c r="CV65" s="481"/>
    </row>
    <row r="66" spans="1:100" ht="19.5" customHeight="1">
      <c r="A66" s="479"/>
      <c r="B66" s="1524"/>
      <c r="C66" s="479"/>
      <c r="D66" s="505"/>
      <c r="E66" s="505"/>
      <c r="F66" s="505"/>
      <c r="G66" s="505"/>
      <c r="H66" s="505"/>
      <c r="I66" s="505"/>
      <c r="J66" s="505"/>
      <c r="K66" s="505"/>
      <c r="L66" s="505"/>
      <c r="M66" s="505"/>
      <c r="N66" s="505"/>
      <c r="O66" s="496"/>
      <c r="P66" s="577"/>
      <c r="Q66" s="481"/>
      <c r="R66" s="505"/>
      <c r="S66" s="505"/>
      <c r="T66" s="505"/>
      <c r="U66" s="565"/>
      <c r="V66" s="505"/>
      <c r="W66" s="505"/>
      <c r="X66" s="505"/>
      <c r="Y66" s="505"/>
      <c r="Z66" s="505"/>
      <c r="AA66" s="505"/>
      <c r="AB66" s="505"/>
      <c r="AC66" s="321"/>
      <c r="AD66" s="321"/>
      <c r="AE66" s="321"/>
      <c r="AF66" s="505"/>
      <c r="AG66" s="505"/>
      <c r="AH66" s="505"/>
      <c r="AI66" s="505"/>
      <c r="AJ66" s="505"/>
      <c r="AK66" s="505"/>
      <c r="AL66" s="505"/>
      <c r="AM66" s="505"/>
      <c r="AN66" s="505"/>
      <c r="AO66" s="505"/>
      <c r="AP66" s="505"/>
      <c r="AQ66" s="481"/>
      <c r="AR66" s="481"/>
      <c r="AS66" s="321"/>
      <c r="AT66" s="505"/>
      <c r="AU66" s="505"/>
      <c r="AV66" s="505"/>
      <c r="AW66" s="505"/>
      <c r="AX66" s="505"/>
      <c r="AY66" s="505"/>
      <c r="AZ66" s="505"/>
      <c r="BA66" s="505"/>
      <c r="BB66" s="505"/>
      <c r="BC66" s="505"/>
      <c r="BD66" s="505"/>
      <c r="BE66" s="503">
        <v>0</v>
      </c>
      <c r="BF66" s="503">
        <v>0</v>
      </c>
      <c r="BG66" s="503">
        <v>0</v>
      </c>
      <c r="BH66" s="503">
        <v>0</v>
      </c>
      <c r="BI66" s="503">
        <v>0</v>
      </c>
      <c r="BJ66" s="503">
        <v>0</v>
      </c>
      <c r="BK66" s="503">
        <v>0</v>
      </c>
      <c r="BL66" s="503">
        <v>0</v>
      </c>
      <c r="BM66" s="503">
        <v>0</v>
      </c>
      <c r="BN66" s="503">
        <v>0</v>
      </c>
      <c r="BO66" s="503">
        <v>0</v>
      </c>
      <c r="BP66" s="503">
        <v>0</v>
      </c>
      <c r="BQ66" s="503">
        <v>0</v>
      </c>
      <c r="BR66" s="503">
        <v>0</v>
      </c>
      <c r="BS66" s="503">
        <v>0</v>
      </c>
      <c r="BT66" s="503">
        <v>0</v>
      </c>
      <c r="BU66" s="503">
        <v>0</v>
      </c>
      <c r="BV66" s="503">
        <v>0</v>
      </c>
      <c r="BW66" s="503">
        <v>0</v>
      </c>
      <c r="BX66" s="503">
        <v>0</v>
      </c>
      <c r="BY66" s="503">
        <v>0</v>
      </c>
      <c r="BZ66" s="503">
        <v>0</v>
      </c>
      <c r="CA66" s="503">
        <v>0</v>
      </c>
      <c r="CB66" s="503">
        <v>0</v>
      </c>
      <c r="CC66" s="503">
        <v>0</v>
      </c>
      <c r="CD66" s="503">
        <v>0</v>
      </c>
      <c r="CE66" s="503">
        <v>0</v>
      </c>
      <c r="CF66" s="503">
        <v>0</v>
      </c>
      <c r="CG66" s="503">
        <v>0</v>
      </c>
      <c r="CH66" s="503">
        <v>0</v>
      </c>
      <c r="CI66" s="503">
        <v>0</v>
      </c>
      <c r="CJ66" s="321"/>
      <c r="CK66" s="321"/>
      <c r="CL66" s="321"/>
      <c r="CM66" s="321"/>
      <c r="CN66" s="321"/>
      <c r="CO66" s="321"/>
      <c r="CP66" s="321"/>
      <c r="CQ66" s="321"/>
      <c r="CR66" s="321"/>
      <c r="CS66" s="321"/>
      <c r="CT66" s="321"/>
      <c r="CU66" s="572"/>
      <c r="CV66" s="481"/>
    </row>
    <row r="67" spans="1:100" ht="19.5" customHeight="1">
      <c r="A67" s="479"/>
      <c r="B67" s="1524"/>
      <c r="C67" s="479"/>
      <c r="D67" s="505"/>
      <c r="E67" s="505"/>
      <c r="F67" s="505"/>
      <c r="G67" s="505"/>
      <c r="H67" s="505"/>
      <c r="I67" s="505"/>
      <c r="J67" s="505"/>
      <c r="K67" s="505"/>
      <c r="L67" s="505"/>
      <c r="M67" s="505"/>
      <c r="N67" s="505"/>
      <c r="O67" s="496"/>
      <c r="P67" s="577"/>
      <c r="Q67" s="481"/>
      <c r="R67" s="505"/>
      <c r="S67" s="505"/>
      <c r="T67" s="505"/>
      <c r="U67" s="565"/>
      <c r="V67" s="505"/>
      <c r="W67" s="505"/>
      <c r="X67" s="505"/>
      <c r="Y67" s="505"/>
      <c r="Z67" s="505"/>
      <c r="AA67" s="505"/>
      <c r="AB67" s="505"/>
      <c r="AC67" s="321"/>
      <c r="AD67" s="321"/>
      <c r="AE67" s="321"/>
      <c r="AF67" s="505"/>
      <c r="AG67" s="505"/>
      <c r="AH67" s="505"/>
      <c r="AI67" s="505"/>
      <c r="AJ67" s="505"/>
      <c r="AK67" s="505"/>
      <c r="AL67" s="505"/>
      <c r="AM67" s="505"/>
      <c r="AN67" s="505"/>
      <c r="AO67" s="505"/>
      <c r="AP67" s="505"/>
      <c r="AQ67" s="481"/>
      <c r="AR67" s="481"/>
      <c r="AS67" s="321"/>
      <c r="AT67" s="505"/>
      <c r="AU67" s="505"/>
      <c r="AV67" s="505"/>
      <c r="AW67" s="505"/>
      <c r="AX67" s="505"/>
      <c r="AY67" s="505"/>
      <c r="AZ67" s="505"/>
      <c r="BA67" s="505"/>
      <c r="BB67" s="505"/>
      <c r="BC67" s="505"/>
      <c r="BD67" s="505"/>
      <c r="BE67" s="503">
        <v>0</v>
      </c>
      <c r="BF67" s="503">
        <v>0</v>
      </c>
      <c r="BG67" s="503">
        <v>0</v>
      </c>
      <c r="BH67" s="503">
        <v>0</v>
      </c>
      <c r="BI67" s="503">
        <v>0</v>
      </c>
      <c r="BJ67" s="503">
        <v>0</v>
      </c>
      <c r="BK67" s="503">
        <v>0</v>
      </c>
      <c r="BL67" s="503">
        <v>0</v>
      </c>
      <c r="BM67" s="503">
        <v>0</v>
      </c>
      <c r="BN67" s="503">
        <v>0</v>
      </c>
      <c r="BO67" s="503">
        <v>0</v>
      </c>
      <c r="BP67" s="503">
        <v>0</v>
      </c>
      <c r="BQ67" s="503">
        <v>0</v>
      </c>
      <c r="BR67" s="503">
        <v>0</v>
      </c>
      <c r="BS67" s="503">
        <v>0</v>
      </c>
      <c r="BT67" s="503">
        <v>0</v>
      </c>
      <c r="BU67" s="503">
        <v>0</v>
      </c>
      <c r="BV67" s="503">
        <v>0</v>
      </c>
      <c r="BW67" s="503">
        <v>0</v>
      </c>
      <c r="BX67" s="503">
        <v>0</v>
      </c>
      <c r="BY67" s="503">
        <v>0</v>
      </c>
      <c r="BZ67" s="503">
        <v>0</v>
      </c>
      <c r="CA67" s="503">
        <v>0</v>
      </c>
      <c r="CB67" s="503">
        <v>0</v>
      </c>
      <c r="CC67" s="503">
        <v>0</v>
      </c>
      <c r="CD67" s="503">
        <v>0</v>
      </c>
      <c r="CE67" s="503">
        <v>0</v>
      </c>
      <c r="CF67" s="503">
        <v>0</v>
      </c>
      <c r="CG67" s="503">
        <v>0</v>
      </c>
      <c r="CH67" s="503">
        <v>0</v>
      </c>
      <c r="CI67" s="503">
        <v>0</v>
      </c>
      <c r="CJ67" s="321"/>
      <c r="CK67" s="321"/>
      <c r="CL67" s="321"/>
      <c r="CM67" s="321"/>
      <c r="CN67" s="321"/>
      <c r="CO67" s="321"/>
      <c r="CP67" s="321"/>
      <c r="CQ67" s="321"/>
      <c r="CR67" s="321"/>
      <c r="CS67" s="321"/>
      <c r="CT67" s="321"/>
      <c r="CU67" s="572"/>
      <c r="CV67" s="481"/>
    </row>
    <row r="68" spans="1:100" ht="19.5" customHeight="1">
      <c r="A68" s="479"/>
      <c r="B68" s="1524"/>
      <c r="C68" s="479"/>
      <c r="D68" s="505"/>
      <c r="E68" s="505"/>
      <c r="F68" s="505"/>
      <c r="G68" s="505"/>
      <c r="H68" s="505"/>
      <c r="I68" s="505"/>
      <c r="J68" s="505"/>
      <c r="K68" s="505"/>
      <c r="L68" s="505"/>
      <c r="M68" s="505"/>
      <c r="N68" s="505"/>
      <c r="O68" s="496"/>
      <c r="P68" s="577"/>
      <c r="Q68" s="481"/>
      <c r="R68" s="505"/>
      <c r="S68" s="505"/>
      <c r="T68" s="505"/>
      <c r="U68" s="565"/>
      <c r="V68" s="505"/>
      <c r="W68" s="505"/>
      <c r="X68" s="505"/>
      <c r="Y68" s="505"/>
      <c r="Z68" s="505"/>
      <c r="AA68" s="505"/>
      <c r="AB68" s="505"/>
      <c r="AC68" s="321"/>
      <c r="AD68" s="321"/>
      <c r="AE68" s="321"/>
      <c r="AF68" s="505"/>
      <c r="AG68" s="505"/>
      <c r="AH68" s="505"/>
      <c r="AI68" s="505"/>
      <c r="AJ68" s="505"/>
      <c r="AK68" s="505"/>
      <c r="AL68" s="505"/>
      <c r="AM68" s="505"/>
      <c r="AN68" s="505"/>
      <c r="AO68" s="505"/>
      <c r="AP68" s="505"/>
      <c r="AQ68" s="481"/>
      <c r="AR68" s="481"/>
      <c r="AS68" s="321"/>
      <c r="AT68" s="505"/>
      <c r="AU68" s="505"/>
      <c r="AV68" s="505"/>
      <c r="AW68" s="505"/>
      <c r="AX68" s="505"/>
      <c r="AY68" s="505"/>
      <c r="AZ68" s="505"/>
      <c r="BA68" s="505"/>
      <c r="BB68" s="505"/>
      <c r="BC68" s="505"/>
      <c r="BD68" s="505"/>
      <c r="BE68" s="503">
        <v>0</v>
      </c>
      <c r="BF68" s="503">
        <v>0</v>
      </c>
      <c r="BG68" s="503">
        <v>0</v>
      </c>
      <c r="BH68" s="503">
        <v>0</v>
      </c>
      <c r="BI68" s="503">
        <v>0</v>
      </c>
      <c r="BJ68" s="503">
        <v>0</v>
      </c>
      <c r="BK68" s="503">
        <v>0</v>
      </c>
      <c r="BL68" s="503">
        <v>0</v>
      </c>
      <c r="BM68" s="503">
        <v>0</v>
      </c>
      <c r="BN68" s="503">
        <v>0</v>
      </c>
      <c r="BO68" s="503">
        <v>0</v>
      </c>
      <c r="BP68" s="503">
        <v>0</v>
      </c>
      <c r="BQ68" s="503">
        <v>0</v>
      </c>
      <c r="BR68" s="503">
        <v>0</v>
      </c>
      <c r="BS68" s="503">
        <v>0</v>
      </c>
      <c r="BT68" s="503">
        <v>0</v>
      </c>
      <c r="BU68" s="503">
        <v>0</v>
      </c>
      <c r="BV68" s="503">
        <v>0</v>
      </c>
      <c r="BW68" s="503">
        <v>0</v>
      </c>
      <c r="BX68" s="503">
        <v>0</v>
      </c>
      <c r="BY68" s="503">
        <v>0</v>
      </c>
      <c r="BZ68" s="503">
        <v>0</v>
      </c>
      <c r="CA68" s="503">
        <v>0</v>
      </c>
      <c r="CB68" s="503">
        <v>0</v>
      </c>
      <c r="CC68" s="503">
        <v>0</v>
      </c>
      <c r="CD68" s="503">
        <v>0</v>
      </c>
      <c r="CE68" s="503">
        <v>0</v>
      </c>
      <c r="CF68" s="503">
        <v>0</v>
      </c>
      <c r="CG68" s="503">
        <v>0</v>
      </c>
      <c r="CH68" s="503">
        <v>0</v>
      </c>
      <c r="CI68" s="503">
        <v>0</v>
      </c>
      <c r="CJ68" s="321"/>
      <c r="CK68" s="321"/>
      <c r="CL68" s="321"/>
      <c r="CM68" s="321"/>
      <c r="CN68" s="321"/>
      <c r="CO68" s="321"/>
      <c r="CP68" s="321"/>
      <c r="CQ68" s="321"/>
      <c r="CR68" s="321"/>
      <c r="CS68" s="321"/>
      <c r="CT68" s="321"/>
      <c r="CU68" s="572"/>
      <c r="CV68" s="481"/>
    </row>
    <row r="69" spans="1:100" ht="19.5" customHeight="1">
      <c r="A69" s="479"/>
      <c r="B69" s="1524"/>
      <c r="C69" s="479"/>
      <c r="D69" s="505"/>
      <c r="E69" s="505"/>
      <c r="F69" s="505"/>
      <c r="G69" s="505"/>
      <c r="H69" s="505"/>
      <c r="I69" s="505"/>
      <c r="J69" s="505"/>
      <c r="K69" s="505"/>
      <c r="L69" s="505"/>
      <c r="M69" s="505"/>
      <c r="N69" s="505"/>
      <c r="O69" s="496"/>
      <c r="P69" s="577"/>
      <c r="Q69" s="481"/>
      <c r="R69" s="505"/>
      <c r="S69" s="505"/>
      <c r="T69" s="505"/>
      <c r="U69" s="565"/>
      <c r="V69" s="505"/>
      <c r="W69" s="505"/>
      <c r="X69" s="505"/>
      <c r="Y69" s="505"/>
      <c r="Z69" s="505"/>
      <c r="AA69" s="505"/>
      <c r="AB69" s="505"/>
      <c r="AC69" s="321"/>
      <c r="AD69" s="321"/>
      <c r="AE69" s="321"/>
      <c r="AF69" s="505"/>
      <c r="AG69" s="505"/>
      <c r="AH69" s="505"/>
      <c r="AI69" s="505"/>
      <c r="AJ69" s="505"/>
      <c r="AK69" s="505"/>
      <c r="AL69" s="505"/>
      <c r="AM69" s="505"/>
      <c r="AN69" s="505"/>
      <c r="AO69" s="505"/>
      <c r="AP69" s="505"/>
      <c r="AQ69" s="481"/>
      <c r="AR69" s="481"/>
      <c r="AS69" s="321"/>
      <c r="AT69" s="505"/>
      <c r="AU69" s="505"/>
      <c r="AV69" s="505"/>
      <c r="AW69" s="505"/>
      <c r="AX69" s="505"/>
      <c r="AY69" s="505"/>
      <c r="AZ69" s="505"/>
      <c r="BA69" s="505"/>
      <c r="BB69" s="505"/>
      <c r="BC69" s="505"/>
      <c r="BD69" s="505"/>
      <c r="BE69" s="503">
        <v>0</v>
      </c>
      <c r="BF69" s="503">
        <v>0</v>
      </c>
      <c r="BG69" s="503">
        <v>0</v>
      </c>
      <c r="BH69" s="503">
        <v>0</v>
      </c>
      <c r="BI69" s="503">
        <v>0</v>
      </c>
      <c r="BJ69" s="503">
        <v>0</v>
      </c>
      <c r="BK69" s="503">
        <v>0</v>
      </c>
      <c r="BL69" s="503">
        <v>0</v>
      </c>
      <c r="BM69" s="503">
        <v>0</v>
      </c>
      <c r="BN69" s="503">
        <v>0</v>
      </c>
      <c r="BO69" s="503">
        <v>0</v>
      </c>
      <c r="BP69" s="503">
        <v>0</v>
      </c>
      <c r="BQ69" s="503">
        <v>0</v>
      </c>
      <c r="BR69" s="503">
        <v>0</v>
      </c>
      <c r="BS69" s="503">
        <v>0</v>
      </c>
      <c r="BT69" s="503">
        <v>0</v>
      </c>
      <c r="BU69" s="503">
        <v>0</v>
      </c>
      <c r="BV69" s="503">
        <v>0</v>
      </c>
      <c r="BW69" s="503">
        <v>0</v>
      </c>
      <c r="BX69" s="503">
        <v>0</v>
      </c>
      <c r="BY69" s="503">
        <v>0</v>
      </c>
      <c r="BZ69" s="503">
        <v>0</v>
      </c>
      <c r="CA69" s="503">
        <v>0</v>
      </c>
      <c r="CB69" s="503">
        <v>0</v>
      </c>
      <c r="CC69" s="503">
        <v>0</v>
      </c>
      <c r="CD69" s="503">
        <v>0</v>
      </c>
      <c r="CE69" s="503">
        <v>0</v>
      </c>
      <c r="CF69" s="503">
        <v>0</v>
      </c>
      <c r="CG69" s="503">
        <v>0</v>
      </c>
      <c r="CH69" s="503">
        <v>0</v>
      </c>
      <c r="CI69" s="503">
        <v>0</v>
      </c>
      <c r="CJ69" s="321"/>
      <c r="CK69" s="321"/>
      <c r="CL69" s="321"/>
      <c r="CM69" s="321"/>
      <c r="CN69" s="321"/>
      <c r="CO69" s="321"/>
      <c r="CP69" s="321"/>
      <c r="CQ69" s="321"/>
      <c r="CR69" s="321"/>
      <c r="CS69" s="321"/>
      <c r="CT69" s="321"/>
      <c r="CU69" s="572"/>
      <c r="CV69" s="481"/>
    </row>
    <row r="70" spans="1:100" ht="19.5" customHeight="1">
      <c r="A70" s="479"/>
      <c r="B70" s="1524"/>
      <c r="C70" s="479"/>
      <c r="D70" s="505"/>
      <c r="E70" s="505"/>
      <c r="F70" s="505"/>
      <c r="G70" s="505"/>
      <c r="H70" s="505"/>
      <c r="I70" s="505"/>
      <c r="J70" s="505"/>
      <c r="K70" s="505"/>
      <c r="L70" s="505"/>
      <c r="M70" s="505"/>
      <c r="N70" s="505"/>
      <c r="O70" s="496"/>
      <c r="P70" s="577"/>
      <c r="Q70" s="481"/>
      <c r="R70" s="505"/>
      <c r="S70" s="505"/>
      <c r="T70" s="505"/>
      <c r="U70" s="565"/>
      <c r="V70" s="505"/>
      <c r="W70" s="505"/>
      <c r="X70" s="505"/>
      <c r="Y70" s="505"/>
      <c r="Z70" s="505"/>
      <c r="AA70" s="505"/>
      <c r="AB70" s="505"/>
      <c r="AC70" s="321"/>
      <c r="AD70" s="321"/>
      <c r="AE70" s="321"/>
      <c r="AF70" s="505"/>
      <c r="AG70" s="505"/>
      <c r="AH70" s="505"/>
      <c r="AI70" s="505"/>
      <c r="AJ70" s="505"/>
      <c r="AK70" s="505"/>
      <c r="AL70" s="505"/>
      <c r="AM70" s="505"/>
      <c r="AN70" s="505"/>
      <c r="AO70" s="505"/>
      <c r="AP70" s="505"/>
      <c r="AQ70" s="481"/>
      <c r="AR70" s="481"/>
      <c r="AS70" s="321"/>
      <c r="AT70" s="505"/>
      <c r="AU70" s="505"/>
      <c r="AV70" s="505"/>
      <c r="AW70" s="505"/>
      <c r="AX70" s="505"/>
      <c r="AY70" s="505"/>
      <c r="AZ70" s="505"/>
      <c r="BA70" s="505"/>
      <c r="BB70" s="505"/>
      <c r="BC70" s="505"/>
      <c r="BD70" s="505"/>
      <c r="BE70" s="503">
        <v>0</v>
      </c>
      <c r="BF70" s="503">
        <v>0</v>
      </c>
      <c r="BG70" s="503">
        <v>0</v>
      </c>
      <c r="BH70" s="503">
        <v>0</v>
      </c>
      <c r="BI70" s="503">
        <v>0</v>
      </c>
      <c r="BJ70" s="503">
        <v>0</v>
      </c>
      <c r="BK70" s="503">
        <v>0</v>
      </c>
      <c r="BL70" s="503">
        <v>0</v>
      </c>
      <c r="BM70" s="503">
        <v>0</v>
      </c>
      <c r="BN70" s="503">
        <v>0</v>
      </c>
      <c r="BO70" s="503">
        <v>0</v>
      </c>
      <c r="BP70" s="503">
        <v>0</v>
      </c>
      <c r="BQ70" s="503">
        <v>0</v>
      </c>
      <c r="BR70" s="503">
        <v>0</v>
      </c>
      <c r="BS70" s="503">
        <v>0</v>
      </c>
      <c r="BT70" s="503">
        <v>0</v>
      </c>
      <c r="BU70" s="503">
        <v>0</v>
      </c>
      <c r="BV70" s="503">
        <v>0</v>
      </c>
      <c r="BW70" s="503">
        <v>0</v>
      </c>
      <c r="BX70" s="503">
        <v>0</v>
      </c>
      <c r="BY70" s="503">
        <v>0</v>
      </c>
      <c r="BZ70" s="503">
        <v>0</v>
      </c>
      <c r="CA70" s="503">
        <v>0</v>
      </c>
      <c r="CB70" s="503">
        <v>0</v>
      </c>
      <c r="CC70" s="503">
        <v>0</v>
      </c>
      <c r="CD70" s="503">
        <v>0</v>
      </c>
      <c r="CE70" s="503">
        <v>0</v>
      </c>
      <c r="CF70" s="503">
        <v>0</v>
      </c>
      <c r="CG70" s="503">
        <v>0</v>
      </c>
      <c r="CH70" s="503">
        <v>0</v>
      </c>
      <c r="CI70" s="503">
        <v>0</v>
      </c>
      <c r="CJ70" s="321"/>
      <c r="CK70" s="321"/>
      <c r="CL70" s="321"/>
      <c r="CM70" s="321"/>
      <c r="CN70" s="321"/>
      <c r="CO70" s="321"/>
      <c r="CP70" s="321"/>
      <c r="CQ70" s="321"/>
      <c r="CR70" s="321"/>
      <c r="CS70" s="321"/>
      <c r="CT70" s="321"/>
      <c r="CU70" s="572"/>
      <c r="CV70" s="481"/>
    </row>
    <row r="71" spans="1:100" ht="19.5" customHeight="1">
      <c r="A71" s="479"/>
      <c r="B71" s="1524"/>
      <c r="C71" s="479"/>
      <c r="D71" s="505"/>
      <c r="E71" s="505"/>
      <c r="F71" s="505"/>
      <c r="G71" s="505"/>
      <c r="H71" s="505"/>
      <c r="I71" s="505"/>
      <c r="J71" s="505"/>
      <c r="K71" s="505"/>
      <c r="L71" s="505"/>
      <c r="M71" s="505"/>
      <c r="N71" s="505"/>
      <c r="O71" s="496"/>
      <c r="P71" s="577"/>
      <c r="Q71" s="481"/>
      <c r="R71" s="505"/>
      <c r="S71" s="505"/>
      <c r="T71" s="505"/>
      <c r="U71" s="565"/>
      <c r="V71" s="505"/>
      <c r="W71" s="505"/>
      <c r="X71" s="505"/>
      <c r="Y71" s="505"/>
      <c r="Z71" s="505"/>
      <c r="AA71" s="505"/>
      <c r="AB71" s="505"/>
      <c r="AC71" s="321"/>
      <c r="AD71" s="321"/>
      <c r="AE71" s="321"/>
      <c r="AF71" s="505"/>
      <c r="AG71" s="505"/>
      <c r="AH71" s="505"/>
      <c r="AI71" s="505"/>
      <c r="AJ71" s="505"/>
      <c r="AK71" s="505"/>
      <c r="AL71" s="505"/>
      <c r="AM71" s="505"/>
      <c r="AN71" s="505"/>
      <c r="AO71" s="505"/>
      <c r="AP71" s="505"/>
      <c r="AQ71" s="481"/>
      <c r="AR71" s="481"/>
      <c r="AS71" s="321"/>
      <c r="AT71" s="505"/>
      <c r="AU71" s="505"/>
      <c r="AV71" s="505"/>
      <c r="AW71" s="505"/>
      <c r="AX71" s="505"/>
      <c r="AY71" s="505"/>
      <c r="AZ71" s="505"/>
      <c r="BA71" s="505"/>
      <c r="BB71" s="505"/>
      <c r="BC71" s="505"/>
      <c r="BD71" s="505"/>
      <c r="BE71" s="503"/>
      <c r="BF71" s="503"/>
      <c r="BG71" s="503"/>
      <c r="BH71" s="503"/>
      <c r="BI71" s="503"/>
      <c r="BJ71" s="503"/>
      <c r="BK71" s="503"/>
      <c r="BL71" s="503"/>
      <c r="BM71" s="503"/>
      <c r="BN71" s="503"/>
      <c r="BO71" s="503"/>
      <c r="BP71" s="503"/>
      <c r="BQ71" s="503"/>
      <c r="BR71" s="503"/>
      <c r="BS71" s="503"/>
      <c r="BT71" s="503"/>
      <c r="BU71" s="503"/>
      <c r="BV71" s="503"/>
      <c r="BW71" s="503"/>
      <c r="BX71" s="503"/>
      <c r="BY71" s="503"/>
      <c r="BZ71" s="503"/>
      <c r="CA71" s="503"/>
      <c r="CB71" s="503"/>
      <c r="CC71" s="503"/>
      <c r="CD71" s="503"/>
      <c r="CE71" s="503"/>
      <c r="CF71" s="503"/>
      <c r="CG71" s="503"/>
      <c r="CH71" s="503"/>
      <c r="CI71" s="503"/>
      <c r="CJ71" s="321"/>
      <c r="CK71" s="321"/>
      <c r="CL71" s="321"/>
      <c r="CM71" s="321"/>
      <c r="CN71" s="321"/>
      <c r="CO71" s="321"/>
      <c r="CP71" s="321"/>
      <c r="CQ71" s="321"/>
      <c r="CR71" s="321"/>
      <c r="CS71" s="321"/>
      <c r="CT71" s="321"/>
      <c r="CU71" s="572"/>
      <c r="CV71" s="481"/>
    </row>
    <row r="72" spans="1:100" ht="19.5" customHeight="1">
      <c r="A72" s="479"/>
      <c r="B72" s="1524"/>
      <c r="C72" s="479"/>
      <c r="D72" s="505"/>
      <c r="E72" s="505"/>
      <c r="F72" s="505"/>
      <c r="G72" s="505"/>
      <c r="H72" s="505"/>
      <c r="I72" s="505"/>
      <c r="J72" s="505"/>
      <c r="K72" s="505"/>
      <c r="L72" s="505"/>
      <c r="M72" s="505"/>
      <c r="N72" s="505"/>
      <c r="O72" s="496"/>
      <c r="P72" s="577"/>
      <c r="Q72" s="481"/>
      <c r="R72" s="505"/>
      <c r="S72" s="505"/>
      <c r="T72" s="505"/>
      <c r="U72" s="565"/>
      <c r="V72" s="505"/>
      <c r="W72" s="505"/>
      <c r="X72" s="505"/>
      <c r="Y72" s="505"/>
      <c r="Z72" s="505"/>
      <c r="AA72" s="505"/>
      <c r="AB72" s="505"/>
      <c r="AC72" s="321"/>
      <c r="AD72" s="321"/>
      <c r="AE72" s="321"/>
      <c r="AF72" s="505"/>
      <c r="AG72" s="505"/>
      <c r="AH72" s="505"/>
      <c r="AI72" s="505"/>
      <c r="AJ72" s="505"/>
      <c r="AK72" s="505"/>
      <c r="AL72" s="505"/>
      <c r="AM72" s="505"/>
      <c r="AN72" s="505"/>
      <c r="AO72" s="505"/>
      <c r="AP72" s="505"/>
      <c r="AQ72" s="481"/>
      <c r="AR72" s="481"/>
      <c r="AS72" s="321"/>
      <c r="AT72" s="505"/>
      <c r="AU72" s="505"/>
      <c r="AV72" s="505"/>
      <c r="AW72" s="505"/>
      <c r="AX72" s="505"/>
      <c r="AY72" s="505"/>
      <c r="AZ72" s="505"/>
      <c r="BA72" s="505"/>
      <c r="BB72" s="505"/>
      <c r="BC72" s="505"/>
      <c r="BD72" s="505"/>
      <c r="BE72" s="503">
        <v>0</v>
      </c>
      <c r="BF72" s="503">
        <v>0</v>
      </c>
      <c r="BG72" s="503">
        <v>0</v>
      </c>
      <c r="BH72" s="503">
        <v>0</v>
      </c>
      <c r="BI72" s="503">
        <v>0</v>
      </c>
      <c r="BJ72" s="503">
        <v>0</v>
      </c>
      <c r="BK72" s="503">
        <v>0</v>
      </c>
      <c r="BL72" s="503">
        <v>0</v>
      </c>
      <c r="BM72" s="503">
        <v>0</v>
      </c>
      <c r="BN72" s="503">
        <v>0</v>
      </c>
      <c r="BO72" s="503">
        <v>0</v>
      </c>
      <c r="BP72" s="503">
        <v>0</v>
      </c>
      <c r="BQ72" s="503">
        <v>0</v>
      </c>
      <c r="BR72" s="503">
        <v>0</v>
      </c>
      <c r="BS72" s="503">
        <v>0</v>
      </c>
      <c r="BT72" s="503">
        <v>0</v>
      </c>
      <c r="BU72" s="503">
        <v>0</v>
      </c>
      <c r="BV72" s="503">
        <v>0</v>
      </c>
      <c r="BW72" s="503">
        <v>0</v>
      </c>
      <c r="BX72" s="503">
        <v>0</v>
      </c>
      <c r="BY72" s="503">
        <v>0</v>
      </c>
      <c r="BZ72" s="503">
        <v>0</v>
      </c>
      <c r="CA72" s="503">
        <v>0</v>
      </c>
      <c r="CB72" s="503">
        <v>0</v>
      </c>
      <c r="CC72" s="503">
        <v>0</v>
      </c>
      <c r="CD72" s="503">
        <v>0</v>
      </c>
      <c r="CE72" s="503">
        <v>0</v>
      </c>
      <c r="CF72" s="503">
        <v>0</v>
      </c>
      <c r="CG72" s="503">
        <v>0</v>
      </c>
      <c r="CH72" s="503">
        <v>0</v>
      </c>
      <c r="CI72" s="503">
        <v>0</v>
      </c>
      <c r="CJ72" s="321"/>
      <c r="CK72" s="321"/>
      <c r="CL72" s="321"/>
      <c r="CM72" s="321"/>
      <c r="CN72" s="321"/>
      <c r="CO72" s="321"/>
      <c r="CP72" s="321"/>
      <c r="CQ72" s="321"/>
      <c r="CR72" s="321"/>
      <c r="CS72" s="321"/>
      <c r="CT72" s="321"/>
      <c r="CU72" s="572"/>
      <c r="CV72" s="481"/>
    </row>
    <row r="73" spans="1:100" ht="19.5" customHeight="1">
      <c r="A73" s="479"/>
      <c r="B73" s="1524"/>
      <c r="C73" s="479"/>
      <c r="D73" s="505"/>
      <c r="E73" s="505"/>
      <c r="F73" s="505"/>
      <c r="G73" s="505"/>
      <c r="H73" s="505"/>
      <c r="I73" s="505"/>
      <c r="J73" s="505"/>
      <c r="K73" s="505"/>
      <c r="L73" s="505"/>
      <c r="M73" s="505"/>
      <c r="N73" s="505"/>
      <c r="O73" s="496"/>
      <c r="P73" s="577"/>
      <c r="Q73" s="481"/>
      <c r="R73" s="505"/>
      <c r="S73" s="505"/>
      <c r="T73" s="505"/>
      <c r="U73" s="565"/>
      <c r="V73" s="505"/>
      <c r="W73" s="505"/>
      <c r="X73" s="505"/>
      <c r="Y73" s="505"/>
      <c r="Z73" s="505"/>
      <c r="AA73" s="505"/>
      <c r="AB73" s="505"/>
      <c r="AC73" s="321"/>
      <c r="AD73" s="321"/>
      <c r="AE73" s="321"/>
      <c r="AF73" s="505"/>
      <c r="AG73" s="505"/>
      <c r="AH73" s="505"/>
      <c r="AI73" s="505"/>
      <c r="AJ73" s="505"/>
      <c r="AK73" s="505"/>
      <c r="AL73" s="505"/>
      <c r="AM73" s="505"/>
      <c r="AN73" s="505"/>
      <c r="AO73" s="505"/>
      <c r="AP73" s="505"/>
      <c r="AQ73" s="481"/>
      <c r="AR73" s="481"/>
      <c r="AS73" s="321"/>
      <c r="AT73" s="505"/>
      <c r="AU73" s="505"/>
      <c r="AV73" s="505"/>
      <c r="AW73" s="505"/>
      <c r="AX73" s="505"/>
      <c r="AY73" s="505"/>
      <c r="AZ73" s="505"/>
      <c r="BA73" s="505"/>
      <c r="BB73" s="505"/>
      <c r="BC73" s="505"/>
      <c r="BD73" s="505"/>
      <c r="BE73" s="493">
        <v>0</v>
      </c>
      <c r="BF73" s="493">
        <v>0</v>
      </c>
      <c r="BG73" s="493">
        <v>0</v>
      </c>
      <c r="BH73" s="493">
        <v>0</v>
      </c>
      <c r="BI73" s="493">
        <v>0</v>
      </c>
      <c r="BJ73" s="493">
        <v>0</v>
      </c>
      <c r="BK73" s="493">
        <v>0</v>
      </c>
      <c r="BL73" s="493">
        <v>0</v>
      </c>
      <c r="BM73" s="493">
        <v>0</v>
      </c>
      <c r="BN73" s="493">
        <v>0</v>
      </c>
      <c r="BO73" s="493">
        <v>0</v>
      </c>
      <c r="BP73" s="493">
        <v>0</v>
      </c>
      <c r="BQ73" s="493">
        <v>0</v>
      </c>
      <c r="BR73" s="493">
        <v>0</v>
      </c>
      <c r="BS73" s="493">
        <v>0</v>
      </c>
      <c r="BT73" s="493">
        <v>0</v>
      </c>
      <c r="BU73" s="493">
        <v>0</v>
      </c>
      <c r="BV73" s="493">
        <v>0</v>
      </c>
      <c r="BW73" s="493">
        <v>0</v>
      </c>
      <c r="BX73" s="493">
        <v>0</v>
      </c>
      <c r="BY73" s="493">
        <v>0</v>
      </c>
      <c r="BZ73" s="493">
        <v>0</v>
      </c>
      <c r="CA73" s="493">
        <v>0</v>
      </c>
      <c r="CB73" s="493">
        <v>0</v>
      </c>
      <c r="CC73" s="493">
        <v>0</v>
      </c>
      <c r="CD73" s="493">
        <v>0</v>
      </c>
      <c r="CE73" s="493">
        <v>0</v>
      </c>
      <c r="CF73" s="493">
        <v>0</v>
      </c>
      <c r="CG73" s="493">
        <v>0</v>
      </c>
      <c r="CH73" s="493">
        <v>0</v>
      </c>
      <c r="CI73" s="493">
        <v>0</v>
      </c>
      <c r="CJ73" s="321"/>
      <c r="CK73" s="321"/>
      <c r="CL73" s="321"/>
      <c r="CM73" s="321"/>
      <c r="CN73" s="321"/>
      <c r="CO73" s="321"/>
      <c r="CP73" s="321"/>
      <c r="CQ73" s="321"/>
      <c r="CR73" s="321"/>
      <c r="CS73" s="321"/>
      <c r="CT73" s="321"/>
      <c r="CU73" s="572"/>
      <c r="CV73" s="481"/>
    </row>
    <row r="74" spans="1:100" ht="19.5" customHeight="1">
      <c r="A74" s="479"/>
      <c r="B74" s="1524"/>
      <c r="C74" s="479"/>
      <c r="D74" s="505"/>
      <c r="E74" s="505"/>
      <c r="F74" s="505"/>
      <c r="G74" s="505"/>
      <c r="H74" s="505"/>
      <c r="I74" s="505"/>
      <c r="J74" s="505"/>
      <c r="K74" s="505"/>
      <c r="L74" s="505"/>
      <c r="M74" s="505"/>
      <c r="N74" s="505"/>
      <c r="O74" s="496"/>
      <c r="P74" s="577"/>
      <c r="Q74" s="481"/>
      <c r="R74" s="505"/>
      <c r="S74" s="505"/>
      <c r="T74" s="505"/>
      <c r="U74" s="565"/>
      <c r="V74" s="505"/>
      <c r="W74" s="505"/>
      <c r="X74" s="505"/>
      <c r="Y74" s="505"/>
      <c r="Z74" s="505"/>
      <c r="AA74" s="505"/>
      <c r="AB74" s="505"/>
      <c r="AC74" s="321"/>
      <c r="AD74" s="321"/>
      <c r="AE74" s="321"/>
      <c r="AF74" s="505"/>
      <c r="AG74" s="505"/>
      <c r="AH74" s="505"/>
      <c r="AI74" s="505"/>
      <c r="AJ74" s="505"/>
      <c r="AK74" s="505"/>
      <c r="AL74" s="505"/>
      <c r="AM74" s="505"/>
      <c r="AN74" s="505"/>
      <c r="AO74" s="505"/>
      <c r="AP74" s="505"/>
      <c r="AQ74" s="481"/>
      <c r="AR74" s="481"/>
      <c r="AS74" s="321"/>
      <c r="AT74" s="505"/>
      <c r="AU74" s="505"/>
      <c r="AV74" s="505"/>
      <c r="AW74" s="505"/>
      <c r="AX74" s="505"/>
      <c r="AY74" s="505"/>
      <c r="AZ74" s="505"/>
      <c r="BA74" s="505"/>
      <c r="BB74" s="505"/>
      <c r="BC74" s="505"/>
      <c r="BD74" s="505"/>
      <c r="BE74" s="496"/>
      <c r="BF74" s="496"/>
      <c r="BG74" s="496"/>
      <c r="BH74" s="496"/>
      <c r="BI74" s="496"/>
      <c r="BJ74" s="496"/>
      <c r="BK74" s="496"/>
      <c r="BL74" s="496"/>
      <c r="BM74" s="496"/>
      <c r="BN74" s="496"/>
      <c r="BO74" s="496"/>
      <c r="BP74" s="496"/>
      <c r="BQ74" s="496"/>
      <c r="BR74" s="496"/>
      <c r="BS74" s="496"/>
      <c r="BT74" s="496"/>
      <c r="BU74" s="496"/>
      <c r="BV74" s="496"/>
      <c r="BW74" s="496"/>
      <c r="BX74" s="496"/>
      <c r="BY74" s="496"/>
      <c r="BZ74" s="496"/>
      <c r="CA74" s="496"/>
      <c r="CB74" s="496"/>
      <c r="CC74" s="496"/>
      <c r="CD74" s="496"/>
      <c r="CE74" s="496"/>
      <c r="CF74" s="496"/>
      <c r="CG74" s="496"/>
      <c r="CH74" s="496"/>
      <c r="CI74" s="496"/>
      <c r="CJ74" s="321"/>
      <c r="CK74" s="321"/>
      <c r="CL74" s="321"/>
      <c r="CM74" s="321"/>
      <c r="CN74" s="321"/>
      <c r="CO74" s="321"/>
      <c r="CP74" s="321"/>
      <c r="CQ74" s="321"/>
      <c r="CR74" s="321"/>
      <c r="CS74" s="321"/>
      <c r="CT74" s="321"/>
      <c r="CU74" s="572"/>
      <c r="CV74" s="481"/>
    </row>
    <row r="75" spans="1:100" ht="19.5" customHeight="1">
      <c r="A75" s="479"/>
      <c r="B75" s="1524"/>
      <c r="C75" s="479"/>
      <c r="D75" s="505"/>
      <c r="E75" s="505"/>
      <c r="F75" s="505"/>
      <c r="G75" s="505"/>
      <c r="H75" s="505"/>
      <c r="I75" s="505"/>
      <c r="J75" s="505"/>
      <c r="K75" s="505"/>
      <c r="L75" s="505"/>
      <c r="M75" s="505"/>
      <c r="N75" s="505"/>
      <c r="O75" s="496"/>
      <c r="P75" s="577"/>
      <c r="Q75" s="481"/>
      <c r="R75" s="505"/>
      <c r="S75" s="505"/>
      <c r="T75" s="505"/>
      <c r="U75" s="565"/>
      <c r="V75" s="505"/>
      <c r="W75" s="505"/>
      <c r="X75" s="505"/>
      <c r="Y75" s="505"/>
      <c r="Z75" s="505"/>
      <c r="AA75" s="505"/>
      <c r="AB75" s="505"/>
      <c r="AC75" s="321"/>
      <c r="AD75" s="321"/>
      <c r="AE75" s="321"/>
      <c r="AF75" s="505"/>
      <c r="AG75" s="505"/>
      <c r="AH75" s="505"/>
      <c r="AI75" s="505"/>
      <c r="AJ75" s="505"/>
      <c r="AK75" s="505"/>
      <c r="AL75" s="505"/>
      <c r="AM75" s="505"/>
      <c r="AN75" s="505"/>
      <c r="AO75" s="505"/>
      <c r="AP75" s="505"/>
      <c r="AQ75" s="481"/>
      <c r="AR75" s="481"/>
      <c r="AS75" s="321"/>
      <c r="AT75" s="505"/>
      <c r="AU75" s="505"/>
      <c r="AV75" s="505"/>
      <c r="AW75" s="505"/>
      <c r="AX75" s="505"/>
      <c r="AY75" s="505"/>
      <c r="AZ75" s="505"/>
      <c r="BA75" s="505"/>
      <c r="BB75" s="505"/>
      <c r="BC75" s="505"/>
      <c r="BD75" s="505"/>
      <c r="BE75" s="496"/>
      <c r="BF75" s="496"/>
      <c r="BG75" s="496"/>
      <c r="BH75" s="496"/>
      <c r="BI75" s="496"/>
      <c r="BJ75" s="496"/>
      <c r="BK75" s="496"/>
      <c r="BL75" s="496"/>
      <c r="BM75" s="496"/>
      <c r="BN75" s="496"/>
      <c r="BO75" s="496"/>
      <c r="BP75" s="496"/>
      <c r="BQ75" s="496"/>
      <c r="BR75" s="496"/>
      <c r="BS75" s="496"/>
      <c r="BT75" s="496"/>
      <c r="BU75" s="496"/>
      <c r="BV75" s="496"/>
      <c r="BW75" s="496"/>
      <c r="BX75" s="496"/>
      <c r="BY75" s="496"/>
      <c r="BZ75" s="496"/>
      <c r="CA75" s="496"/>
      <c r="CB75" s="496"/>
      <c r="CC75" s="496"/>
      <c r="CD75" s="496"/>
      <c r="CE75" s="496"/>
      <c r="CF75" s="496"/>
      <c r="CG75" s="496"/>
      <c r="CH75" s="496"/>
      <c r="CI75" s="496"/>
      <c r="CJ75" s="321"/>
      <c r="CK75" s="321"/>
      <c r="CL75" s="321"/>
      <c r="CM75" s="321"/>
      <c r="CN75" s="321"/>
      <c r="CO75" s="321"/>
      <c r="CP75" s="321"/>
      <c r="CQ75" s="321"/>
      <c r="CR75" s="321"/>
      <c r="CS75" s="321"/>
      <c r="CT75" s="321"/>
      <c r="CU75" s="572"/>
      <c r="CV75" s="481"/>
    </row>
    <row r="76" spans="1:100" ht="19.5" customHeight="1">
      <c r="A76" s="479"/>
      <c r="B76" s="1524"/>
      <c r="C76" s="479"/>
      <c r="D76" s="505"/>
      <c r="E76" s="505"/>
      <c r="F76" s="505"/>
      <c r="G76" s="505"/>
      <c r="H76" s="505"/>
      <c r="I76" s="505"/>
      <c r="J76" s="505"/>
      <c r="K76" s="505"/>
      <c r="L76" s="505"/>
      <c r="M76" s="505"/>
      <c r="N76" s="505"/>
      <c r="O76" s="496"/>
      <c r="P76" s="577"/>
      <c r="Q76" s="481"/>
      <c r="R76" s="505"/>
      <c r="S76" s="505"/>
      <c r="T76" s="505"/>
      <c r="U76" s="565"/>
      <c r="V76" s="505"/>
      <c r="W76" s="505"/>
      <c r="X76" s="505"/>
      <c r="Y76" s="505"/>
      <c r="Z76" s="505"/>
      <c r="AA76" s="505"/>
      <c r="AB76" s="505"/>
      <c r="AC76" s="321"/>
      <c r="AD76" s="321"/>
      <c r="AE76" s="321"/>
      <c r="AF76" s="505"/>
      <c r="AG76" s="505"/>
      <c r="AH76" s="505"/>
      <c r="AI76" s="505"/>
      <c r="AJ76" s="505"/>
      <c r="AK76" s="505"/>
      <c r="AL76" s="505"/>
      <c r="AM76" s="505"/>
      <c r="AN76" s="505"/>
      <c r="AO76" s="505"/>
      <c r="AP76" s="505"/>
      <c r="AQ76" s="481"/>
      <c r="AR76" s="481"/>
      <c r="AS76" s="321"/>
      <c r="AT76" s="505"/>
      <c r="AU76" s="505"/>
      <c r="AV76" s="505"/>
      <c r="AW76" s="505"/>
      <c r="AX76" s="505"/>
      <c r="AY76" s="505"/>
      <c r="AZ76" s="505"/>
      <c r="BA76" s="505"/>
      <c r="BB76" s="505"/>
      <c r="BC76" s="505"/>
      <c r="BD76" s="505"/>
      <c r="BE76" s="496"/>
      <c r="BF76" s="496"/>
      <c r="BG76" s="496"/>
      <c r="BH76" s="496"/>
      <c r="BI76" s="496"/>
      <c r="BJ76" s="496"/>
      <c r="BK76" s="496"/>
      <c r="BL76" s="496"/>
      <c r="BM76" s="496"/>
      <c r="BN76" s="496"/>
      <c r="BO76" s="496"/>
      <c r="BP76" s="496"/>
      <c r="BQ76" s="496"/>
      <c r="BR76" s="496"/>
      <c r="BS76" s="496"/>
      <c r="BT76" s="496"/>
      <c r="BU76" s="496"/>
      <c r="BV76" s="496"/>
      <c r="BW76" s="496"/>
      <c r="BX76" s="496"/>
      <c r="BY76" s="496"/>
      <c r="BZ76" s="496"/>
      <c r="CA76" s="496"/>
      <c r="CB76" s="496"/>
      <c r="CC76" s="496"/>
      <c r="CD76" s="496"/>
      <c r="CE76" s="496"/>
      <c r="CF76" s="496"/>
      <c r="CG76" s="496"/>
      <c r="CH76" s="496"/>
      <c r="CI76" s="496"/>
      <c r="CJ76" s="321"/>
      <c r="CK76" s="321"/>
      <c r="CL76" s="321"/>
      <c r="CM76" s="321"/>
      <c r="CN76" s="321"/>
      <c r="CO76" s="321"/>
      <c r="CP76" s="321"/>
      <c r="CQ76" s="321"/>
      <c r="CR76" s="321"/>
      <c r="CS76" s="321"/>
      <c r="CT76" s="321"/>
      <c r="CU76" s="572"/>
      <c r="CV76" s="481"/>
    </row>
    <row r="77" spans="1:100" ht="19.5" customHeight="1">
      <c r="A77" s="479"/>
      <c r="B77" s="1524"/>
      <c r="C77" s="479"/>
      <c r="D77" s="505"/>
      <c r="E77" s="505"/>
      <c r="F77" s="505"/>
      <c r="G77" s="505"/>
      <c r="H77" s="505"/>
      <c r="I77" s="505"/>
      <c r="J77" s="505"/>
      <c r="K77" s="505"/>
      <c r="L77" s="505"/>
      <c r="M77" s="505"/>
      <c r="N77" s="505"/>
      <c r="O77" s="496"/>
      <c r="P77" s="577"/>
      <c r="Q77" s="481"/>
      <c r="R77" s="505"/>
      <c r="S77" s="505"/>
      <c r="T77" s="505"/>
      <c r="U77" s="565"/>
      <c r="V77" s="505"/>
      <c r="W77" s="505"/>
      <c r="X77" s="505"/>
      <c r="Y77" s="505"/>
      <c r="Z77" s="505"/>
      <c r="AA77" s="505"/>
      <c r="AB77" s="505"/>
      <c r="AC77" s="321"/>
      <c r="AD77" s="321"/>
      <c r="AE77" s="321"/>
      <c r="AF77" s="505"/>
      <c r="AG77" s="505"/>
      <c r="AH77" s="505"/>
      <c r="AI77" s="505"/>
      <c r="AJ77" s="505"/>
      <c r="AK77" s="505"/>
      <c r="AL77" s="505"/>
      <c r="AM77" s="505"/>
      <c r="AN77" s="505"/>
      <c r="AO77" s="505"/>
      <c r="AP77" s="505"/>
      <c r="AQ77" s="481"/>
      <c r="AR77" s="481"/>
      <c r="AS77" s="321"/>
      <c r="AT77" s="505"/>
      <c r="AU77" s="505"/>
      <c r="AV77" s="505"/>
      <c r="AW77" s="505"/>
      <c r="AX77" s="505"/>
      <c r="AY77" s="505"/>
      <c r="AZ77" s="505"/>
      <c r="BA77" s="505"/>
      <c r="BB77" s="505"/>
      <c r="BC77" s="505"/>
      <c r="BD77" s="505"/>
      <c r="BE77" s="496"/>
      <c r="BF77" s="496"/>
      <c r="BG77" s="496"/>
      <c r="BH77" s="496"/>
      <c r="BI77" s="496"/>
      <c r="BJ77" s="496"/>
      <c r="BK77" s="496"/>
      <c r="BL77" s="496"/>
      <c r="BM77" s="496"/>
      <c r="BN77" s="496"/>
      <c r="BO77" s="496"/>
      <c r="BP77" s="496"/>
      <c r="BQ77" s="496"/>
      <c r="BR77" s="496"/>
      <c r="BS77" s="496"/>
      <c r="BT77" s="496"/>
      <c r="BU77" s="496"/>
      <c r="BV77" s="496"/>
      <c r="BW77" s="496"/>
      <c r="BX77" s="496"/>
      <c r="BY77" s="496"/>
      <c r="BZ77" s="496"/>
      <c r="CA77" s="496"/>
      <c r="CB77" s="496"/>
      <c r="CC77" s="496"/>
      <c r="CD77" s="496"/>
      <c r="CE77" s="496"/>
      <c r="CF77" s="496"/>
      <c r="CG77" s="496"/>
      <c r="CH77" s="496"/>
      <c r="CI77" s="496"/>
      <c r="CJ77" s="321"/>
      <c r="CK77" s="321"/>
      <c r="CL77" s="321"/>
      <c r="CM77" s="321"/>
      <c r="CN77" s="321"/>
      <c r="CO77" s="321"/>
      <c r="CP77" s="321"/>
      <c r="CQ77" s="321"/>
      <c r="CR77" s="321"/>
      <c r="CS77" s="321"/>
      <c r="CT77" s="321"/>
      <c r="CU77" s="572"/>
      <c r="CV77" s="481"/>
    </row>
    <row r="78" spans="1:100" ht="19.5" customHeight="1">
      <c r="A78" s="479"/>
      <c r="B78" s="1524"/>
      <c r="C78" s="479"/>
      <c r="D78" s="505"/>
      <c r="E78" s="505"/>
      <c r="F78" s="505"/>
      <c r="G78" s="505"/>
      <c r="H78" s="505"/>
      <c r="I78" s="505"/>
      <c r="J78" s="505"/>
      <c r="K78" s="505"/>
      <c r="L78" s="505"/>
      <c r="M78" s="505"/>
      <c r="N78" s="505"/>
      <c r="O78" s="496"/>
      <c r="P78" s="577"/>
      <c r="Q78" s="481"/>
      <c r="R78" s="505"/>
      <c r="S78" s="505"/>
      <c r="T78" s="505"/>
      <c r="U78" s="565"/>
      <c r="V78" s="505"/>
      <c r="W78" s="505"/>
      <c r="X78" s="505"/>
      <c r="Y78" s="505"/>
      <c r="Z78" s="505"/>
      <c r="AA78" s="505"/>
      <c r="AB78" s="505"/>
      <c r="AC78" s="321"/>
      <c r="AD78" s="321"/>
      <c r="AE78" s="321"/>
      <c r="AF78" s="505"/>
      <c r="AG78" s="505"/>
      <c r="AH78" s="505"/>
      <c r="AI78" s="505"/>
      <c r="AJ78" s="505"/>
      <c r="AK78" s="505"/>
      <c r="AL78" s="505"/>
      <c r="AM78" s="505"/>
      <c r="AN78" s="505"/>
      <c r="AO78" s="505"/>
      <c r="AP78" s="505"/>
      <c r="AQ78" s="481"/>
      <c r="AR78" s="481"/>
      <c r="AS78" s="321"/>
      <c r="AT78" s="505"/>
      <c r="AU78" s="505"/>
      <c r="AV78" s="505"/>
      <c r="AW78" s="505"/>
      <c r="AX78" s="505"/>
      <c r="AY78" s="505"/>
      <c r="AZ78" s="505"/>
      <c r="BA78" s="505"/>
      <c r="BB78" s="505"/>
      <c r="BC78" s="505"/>
      <c r="BD78" s="505"/>
      <c r="BE78" s="496"/>
      <c r="BF78" s="496"/>
      <c r="BG78" s="496"/>
      <c r="BH78" s="496"/>
      <c r="BI78" s="496"/>
      <c r="BJ78" s="496"/>
      <c r="BK78" s="496"/>
      <c r="BL78" s="496"/>
      <c r="BM78" s="496"/>
      <c r="BN78" s="496"/>
      <c r="BO78" s="496"/>
      <c r="BP78" s="496"/>
      <c r="BQ78" s="496"/>
      <c r="BR78" s="496"/>
      <c r="BS78" s="496"/>
      <c r="BT78" s="496"/>
      <c r="BU78" s="496"/>
      <c r="BV78" s="496"/>
      <c r="BW78" s="496"/>
      <c r="BX78" s="496"/>
      <c r="BY78" s="496"/>
      <c r="BZ78" s="496"/>
      <c r="CA78" s="496"/>
      <c r="CB78" s="496"/>
      <c r="CC78" s="496"/>
      <c r="CD78" s="496"/>
      <c r="CE78" s="496"/>
      <c r="CF78" s="496"/>
      <c r="CG78" s="496"/>
      <c r="CH78" s="496"/>
      <c r="CI78" s="496"/>
      <c r="CJ78" s="321"/>
      <c r="CK78" s="321"/>
      <c r="CL78" s="321"/>
      <c r="CM78" s="321"/>
      <c r="CN78" s="321"/>
      <c r="CO78" s="321"/>
      <c r="CP78" s="321"/>
      <c r="CQ78" s="321"/>
      <c r="CR78" s="321"/>
      <c r="CS78" s="321"/>
      <c r="CT78" s="321"/>
      <c r="CU78" s="572"/>
      <c r="CV78" s="481"/>
    </row>
    <row r="79" spans="1:100" ht="19.5" customHeight="1">
      <c r="A79" s="479"/>
      <c r="B79" s="1524"/>
      <c r="C79" s="479"/>
      <c r="D79" s="505"/>
      <c r="E79" s="505"/>
      <c r="F79" s="505"/>
      <c r="G79" s="505"/>
      <c r="H79" s="505"/>
      <c r="I79" s="505"/>
      <c r="J79" s="505"/>
      <c r="K79" s="505"/>
      <c r="L79" s="505"/>
      <c r="M79" s="505"/>
      <c r="N79" s="505"/>
      <c r="O79" s="496"/>
      <c r="P79" s="577"/>
      <c r="Q79" s="481"/>
      <c r="R79" s="505"/>
      <c r="S79" s="505"/>
      <c r="T79" s="505"/>
      <c r="U79" s="565"/>
      <c r="V79" s="505"/>
      <c r="W79" s="505"/>
      <c r="X79" s="505"/>
      <c r="Y79" s="505"/>
      <c r="Z79" s="505"/>
      <c r="AA79" s="505"/>
      <c r="AB79" s="505"/>
      <c r="AC79" s="321"/>
      <c r="AD79" s="321"/>
      <c r="AE79" s="321"/>
      <c r="AF79" s="505"/>
      <c r="AG79" s="505"/>
      <c r="AH79" s="505"/>
      <c r="AI79" s="505"/>
      <c r="AJ79" s="505"/>
      <c r="AK79" s="505"/>
      <c r="AL79" s="505"/>
      <c r="AM79" s="505"/>
      <c r="AN79" s="505"/>
      <c r="AO79" s="505"/>
      <c r="AP79" s="505"/>
      <c r="AQ79" s="481"/>
      <c r="AR79" s="481"/>
      <c r="AS79" s="321"/>
      <c r="AT79" s="505"/>
      <c r="AU79" s="505"/>
      <c r="AV79" s="505"/>
      <c r="AW79" s="505"/>
      <c r="AX79" s="505"/>
      <c r="AY79" s="505"/>
      <c r="AZ79" s="505"/>
      <c r="BA79" s="505"/>
      <c r="BB79" s="505"/>
      <c r="BC79" s="505"/>
      <c r="BD79" s="505"/>
      <c r="BE79" s="321"/>
      <c r="BF79" s="321"/>
      <c r="BG79" s="321"/>
      <c r="BH79" s="321"/>
      <c r="BI79" s="321"/>
      <c r="BJ79" s="321"/>
      <c r="BK79" s="321"/>
      <c r="BL79" s="321"/>
      <c r="BM79" s="321"/>
      <c r="BN79" s="321"/>
      <c r="BO79" s="321"/>
      <c r="BP79" s="321"/>
      <c r="BQ79" s="321"/>
      <c r="BR79" s="321"/>
      <c r="BS79" s="321"/>
      <c r="BT79" s="321"/>
      <c r="BU79" s="321"/>
      <c r="BV79" s="321"/>
      <c r="BW79" s="321"/>
      <c r="BX79" s="321"/>
      <c r="BY79" s="321"/>
      <c r="BZ79" s="321"/>
      <c r="CA79" s="321"/>
      <c r="CB79" s="321"/>
      <c r="CC79" s="321"/>
      <c r="CD79" s="321"/>
      <c r="CE79" s="321"/>
      <c r="CF79" s="321"/>
      <c r="CG79" s="321"/>
      <c r="CH79" s="321"/>
      <c r="CI79" s="321"/>
      <c r="CJ79" s="321"/>
      <c r="CK79" s="321"/>
      <c r="CL79" s="321"/>
      <c r="CM79" s="321"/>
      <c r="CN79" s="321"/>
      <c r="CO79" s="321"/>
      <c r="CP79" s="321"/>
      <c r="CQ79" s="321"/>
      <c r="CR79" s="321"/>
      <c r="CS79" s="321"/>
      <c r="CT79" s="321"/>
      <c r="CU79" s="572"/>
      <c r="CV79" s="481"/>
    </row>
    <row r="80" spans="1:100" ht="19.5" customHeight="1">
      <c r="A80" s="479"/>
      <c r="B80" s="1524"/>
      <c r="C80" s="479"/>
      <c r="D80" s="505"/>
      <c r="E80" s="505"/>
      <c r="F80" s="505"/>
      <c r="G80" s="505"/>
      <c r="H80" s="505"/>
      <c r="I80" s="505"/>
      <c r="J80" s="505"/>
      <c r="K80" s="505"/>
      <c r="L80" s="505"/>
      <c r="M80" s="505"/>
      <c r="N80" s="505"/>
      <c r="O80" s="496"/>
      <c r="P80" s="577"/>
      <c r="Q80" s="481"/>
      <c r="R80" s="505"/>
      <c r="S80" s="505"/>
      <c r="T80" s="505"/>
      <c r="U80" s="565"/>
      <c r="V80" s="505"/>
      <c r="W80" s="505"/>
      <c r="X80" s="505"/>
      <c r="Y80" s="505"/>
      <c r="Z80" s="505"/>
      <c r="AA80" s="505"/>
      <c r="AB80" s="505"/>
      <c r="AC80" s="321"/>
      <c r="AD80" s="321"/>
      <c r="AE80" s="321"/>
      <c r="AF80" s="505"/>
      <c r="AG80" s="505"/>
      <c r="AH80" s="505"/>
      <c r="AI80" s="505"/>
      <c r="AJ80" s="505"/>
      <c r="AK80" s="505"/>
      <c r="AL80" s="505"/>
      <c r="AM80" s="505"/>
      <c r="AN80" s="505"/>
      <c r="AO80" s="505"/>
      <c r="AP80" s="505"/>
      <c r="AQ80" s="481"/>
      <c r="AR80" s="481"/>
      <c r="AS80" s="321"/>
      <c r="AT80" s="505"/>
      <c r="AU80" s="505"/>
      <c r="AV80" s="505"/>
      <c r="AW80" s="505"/>
      <c r="AX80" s="505"/>
      <c r="AY80" s="505"/>
      <c r="AZ80" s="505"/>
      <c r="BA80" s="505"/>
      <c r="BB80" s="505"/>
      <c r="BC80" s="505"/>
      <c r="BD80" s="505"/>
      <c r="BE80" s="321"/>
      <c r="BF80" s="321"/>
      <c r="BG80" s="321"/>
      <c r="BH80" s="321"/>
      <c r="BI80" s="321"/>
      <c r="BJ80" s="321"/>
      <c r="BK80" s="321"/>
      <c r="BL80" s="321"/>
      <c r="BM80" s="321"/>
      <c r="BN80" s="321"/>
      <c r="BO80" s="321"/>
      <c r="BP80" s="321"/>
      <c r="BQ80" s="321"/>
      <c r="BR80" s="321"/>
      <c r="BS80" s="321"/>
      <c r="BT80" s="321"/>
      <c r="BU80" s="321"/>
      <c r="BV80" s="321"/>
      <c r="BW80" s="321"/>
      <c r="BX80" s="321"/>
      <c r="BY80" s="321"/>
      <c r="BZ80" s="321"/>
      <c r="CA80" s="321"/>
      <c r="CB80" s="321"/>
      <c r="CC80" s="321"/>
      <c r="CD80" s="321"/>
      <c r="CE80" s="321"/>
      <c r="CF80" s="321"/>
      <c r="CG80" s="321"/>
      <c r="CH80" s="321"/>
      <c r="CI80" s="321"/>
      <c r="CJ80" s="321"/>
      <c r="CK80" s="321"/>
      <c r="CL80" s="321"/>
      <c r="CM80" s="321"/>
      <c r="CN80" s="321"/>
      <c r="CO80" s="321"/>
      <c r="CP80" s="321"/>
      <c r="CQ80" s="321"/>
      <c r="CR80" s="321"/>
      <c r="CS80" s="321"/>
      <c r="CT80" s="321"/>
      <c r="CU80" s="572"/>
      <c r="CV80" s="481"/>
    </row>
    <row r="81" spans="1:100" ht="19.5" customHeight="1">
      <c r="A81" s="479"/>
      <c r="B81" s="1524"/>
      <c r="C81" s="479"/>
      <c r="D81" s="505"/>
      <c r="E81" s="505"/>
      <c r="F81" s="505"/>
      <c r="G81" s="505"/>
      <c r="H81" s="505"/>
      <c r="I81" s="505"/>
      <c r="J81" s="505"/>
      <c r="K81" s="505"/>
      <c r="L81" s="505"/>
      <c r="M81" s="505"/>
      <c r="N81" s="505"/>
      <c r="O81" s="496"/>
      <c r="P81" s="577"/>
      <c r="Q81" s="481"/>
      <c r="R81" s="505"/>
      <c r="S81" s="505"/>
      <c r="T81" s="505"/>
      <c r="U81" s="565"/>
      <c r="V81" s="505"/>
      <c r="W81" s="505"/>
      <c r="X81" s="505"/>
      <c r="Y81" s="505"/>
      <c r="Z81" s="505"/>
      <c r="AA81" s="505"/>
      <c r="AB81" s="505"/>
      <c r="AC81" s="321"/>
      <c r="AD81" s="321"/>
      <c r="AE81" s="321"/>
      <c r="AF81" s="505"/>
      <c r="AG81" s="505"/>
      <c r="AH81" s="505"/>
      <c r="AI81" s="505"/>
      <c r="AJ81" s="505"/>
      <c r="AK81" s="505"/>
      <c r="AL81" s="505"/>
      <c r="AM81" s="505"/>
      <c r="AN81" s="505"/>
      <c r="AO81" s="505"/>
      <c r="AP81" s="505"/>
      <c r="AQ81" s="481"/>
      <c r="AR81" s="481"/>
      <c r="AS81" s="321"/>
      <c r="AT81" s="505"/>
      <c r="AU81" s="505"/>
      <c r="AV81" s="505"/>
      <c r="AW81" s="505"/>
      <c r="AX81" s="505"/>
      <c r="AY81" s="505"/>
      <c r="AZ81" s="505"/>
      <c r="BA81" s="505"/>
      <c r="BB81" s="505"/>
      <c r="BC81" s="505"/>
      <c r="BD81" s="505"/>
      <c r="BE81" s="321"/>
      <c r="BF81" s="321"/>
      <c r="BG81" s="321"/>
      <c r="BH81" s="321"/>
      <c r="BI81" s="321"/>
      <c r="BJ81" s="321"/>
      <c r="BK81" s="321"/>
      <c r="BL81" s="321"/>
      <c r="BM81" s="321"/>
      <c r="BN81" s="321"/>
      <c r="BO81" s="321"/>
      <c r="BP81" s="321"/>
      <c r="BQ81" s="321"/>
      <c r="BR81" s="321"/>
      <c r="BS81" s="321"/>
      <c r="BT81" s="321"/>
      <c r="BU81" s="321"/>
      <c r="BV81" s="321"/>
      <c r="BW81" s="321"/>
      <c r="BX81" s="321"/>
      <c r="BY81" s="321"/>
      <c r="BZ81" s="321"/>
      <c r="CA81" s="321"/>
      <c r="CB81" s="321"/>
      <c r="CC81" s="321"/>
      <c r="CD81" s="321"/>
      <c r="CE81" s="321"/>
      <c r="CF81" s="321"/>
      <c r="CG81" s="321"/>
      <c r="CH81" s="321"/>
      <c r="CI81" s="321"/>
      <c r="CJ81" s="321"/>
      <c r="CK81" s="321"/>
      <c r="CL81" s="321"/>
      <c r="CM81" s="321"/>
      <c r="CN81" s="321"/>
      <c r="CO81" s="321"/>
      <c r="CP81" s="321"/>
      <c r="CQ81" s="321"/>
      <c r="CR81" s="321"/>
      <c r="CS81" s="321"/>
      <c r="CT81" s="321"/>
      <c r="CU81" s="572"/>
      <c r="CV81" s="481"/>
    </row>
    <row r="82" spans="1:100" ht="19.5" customHeight="1">
      <c r="A82" s="479"/>
      <c r="B82" s="1524"/>
      <c r="C82" s="479"/>
      <c r="D82" s="505"/>
      <c r="E82" s="505"/>
      <c r="F82" s="505"/>
      <c r="G82" s="505"/>
      <c r="H82" s="505"/>
      <c r="I82" s="505"/>
      <c r="J82" s="505"/>
      <c r="K82" s="505"/>
      <c r="L82" s="505"/>
      <c r="M82" s="505"/>
      <c r="N82" s="505"/>
      <c r="O82" s="496"/>
      <c r="P82" s="577"/>
      <c r="Q82" s="481"/>
      <c r="R82" s="505"/>
      <c r="S82" s="505"/>
      <c r="T82" s="505"/>
      <c r="U82" s="565"/>
      <c r="V82" s="505"/>
      <c r="W82" s="505"/>
      <c r="X82" s="505"/>
      <c r="Y82" s="505"/>
      <c r="Z82" s="505"/>
      <c r="AA82" s="505"/>
      <c r="AB82" s="505"/>
      <c r="AC82" s="321"/>
      <c r="AD82" s="321"/>
      <c r="AE82" s="321"/>
      <c r="AF82" s="505"/>
      <c r="AG82" s="505"/>
      <c r="AH82" s="505"/>
      <c r="AI82" s="505"/>
      <c r="AJ82" s="505"/>
      <c r="AK82" s="505"/>
      <c r="AL82" s="505"/>
      <c r="AM82" s="505"/>
      <c r="AN82" s="505"/>
      <c r="AO82" s="505"/>
      <c r="AP82" s="505"/>
      <c r="AQ82" s="481"/>
      <c r="AR82" s="481"/>
      <c r="AS82" s="321"/>
      <c r="AT82" s="505"/>
      <c r="AU82" s="505"/>
      <c r="AV82" s="505"/>
      <c r="AW82" s="505"/>
      <c r="AX82" s="505"/>
      <c r="AY82" s="505"/>
      <c r="AZ82" s="505"/>
      <c r="BA82" s="505"/>
      <c r="BB82" s="505"/>
      <c r="BC82" s="505"/>
      <c r="BD82" s="505"/>
      <c r="BE82" s="321"/>
      <c r="BF82" s="321"/>
      <c r="BG82" s="321"/>
      <c r="BH82" s="321"/>
      <c r="BI82" s="321"/>
      <c r="BJ82" s="321"/>
      <c r="BK82" s="321"/>
      <c r="BL82" s="321"/>
      <c r="BM82" s="321"/>
      <c r="BN82" s="321"/>
      <c r="BO82" s="321"/>
      <c r="BP82" s="321"/>
      <c r="BQ82" s="321"/>
      <c r="BR82" s="321"/>
      <c r="BS82" s="321"/>
      <c r="BT82" s="321"/>
      <c r="BU82" s="321"/>
      <c r="BV82" s="321"/>
      <c r="BW82" s="321"/>
      <c r="BX82" s="321"/>
      <c r="BY82" s="321"/>
      <c r="BZ82" s="321"/>
      <c r="CA82" s="321"/>
      <c r="CB82" s="321"/>
      <c r="CC82" s="321"/>
      <c r="CD82" s="321"/>
      <c r="CE82" s="321"/>
      <c r="CF82" s="321"/>
      <c r="CG82" s="321"/>
      <c r="CH82" s="321"/>
      <c r="CI82" s="321"/>
      <c r="CJ82" s="321"/>
      <c r="CK82" s="321"/>
      <c r="CL82" s="321"/>
      <c r="CM82" s="321"/>
      <c r="CN82" s="321"/>
      <c r="CO82" s="321"/>
      <c r="CP82" s="321"/>
      <c r="CQ82" s="321"/>
      <c r="CR82" s="321"/>
      <c r="CS82" s="321"/>
      <c r="CT82" s="321"/>
      <c r="CU82" s="572"/>
      <c r="CV82" s="481"/>
    </row>
    <row r="83" spans="1:100" ht="19.5" customHeight="1">
      <c r="A83" s="479"/>
      <c r="B83" s="1524"/>
      <c r="C83" s="479"/>
      <c r="D83" s="505"/>
      <c r="E83" s="505"/>
      <c r="F83" s="505"/>
      <c r="G83" s="505"/>
      <c r="H83" s="505"/>
      <c r="I83" s="505"/>
      <c r="J83" s="505"/>
      <c r="K83" s="505"/>
      <c r="L83" s="505"/>
      <c r="M83" s="505"/>
      <c r="N83" s="505"/>
      <c r="O83" s="496"/>
      <c r="P83" s="577"/>
      <c r="Q83" s="481"/>
      <c r="R83" s="505"/>
      <c r="S83" s="505"/>
      <c r="T83" s="505"/>
      <c r="U83" s="565"/>
      <c r="V83" s="505"/>
      <c r="W83" s="505"/>
      <c r="X83" s="505"/>
      <c r="Y83" s="505"/>
      <c r="Z83" s="505"/>
      <c r="AA83" s="505"/>
      <c r="AB83" s="505"/>
      <c r="AC83" s="321"/>
      <c r="AD83" s="321"/>
      <c r="AE83" s="321"/>
      <c r="AF83" s="505"/>
      <c r="AG83" s="505"/>
      <c r="AH83" s="505"/>
      <c r="AI83" s="505"/>
      <c r="AJ83" s="505"/>
      <c r="AK83" s="505"/>
      <c r="AL83" s="505"/>
      <c r="AM83" s="505"/>
      <c r="AN83" s="505"/>
      <c r="AO83" s="505"/>
      <c r="AP83" s="505"/>
      <c r="AQ83" s="481"/>
      <c r="AR83" s="481"/>
      <c r="AS83" s="321"/>
      <c r="AT83" s="505"/>
      <c r="AU83" s="505"/>
      <c r="AV83" s="505"/>
      <c r="AW83" s="505"/>
      <c r="AX83" s="505"/>
      <c r="AY83" s="505"/>
      <c r="AZ83" s="505"/>
      <c r="BA83" s="505"/>
      <c r="BB83" s="505"/>
      <c r="BC83" s="505"/>
      <c r="BD83" s="505"/>
      <c r="BE83" s="321"/>
      <c r="BF83" s="321"/>
      <c r="BG83" s="321"/>
      <c r="BH83" s="321"/>
      <c r="BI83" s="321"/>
      <c r="BJ83" s="321"/>
      <c r="BK83" s="321"/>
      <c r="BL83" s="321"/>
      <c r="BM83" s="321"/>
      <c r="BN83" s="321"/>
      <c r="BO83" s="321"/>
      <c r="BP83" s="321"/>
      <c r="BQ83" s="321"/>
      <c r="BR83" s="321"/>
      <c r="BS83" s="321"/>
      <c r="BT83" s="321"/>
      <c r="BU83" s="321"/>
      <c r="BV83" s="321"/>
      <c r="BW83" s="321"/>
      <c r="BX83" s="321"/>
      <c r="BY83" s="321"/>
      <c r="BZ83" s="321"/>
      <c r="CA83" s="321"/>
      <c r="CB83" s="321"/>
      <c r="CC83" s="321"/>
      <c r="CD83" s="321"/>
      <c r="CE83" s="321"/>
      <c r="CF83" s="321"/>
      <c r="CG83" s="321"/>
      <c r="CH83" s="321"/>
      <c r="CI83" s="321"/>
      <c r="CJ83" s="321"/>
      <c r="CK83" s="321"/>
      <c r="CL83" s="321"/>
      <c r="CM83" s="321"/>
      <c r="CN83" s="321"/>
      <c r="CO83" s="321"/>
      <c r="CP83" s="321"/>
      <c r="CQ83" s="321"/>
      <c r="CR83" s="321"/>
      <c r="CS83" s="321"/>
      <c r="CT83" s="321"/>
      <c r="CU83" s="572"/>
      <c r="CV83" s="481"/>
    </row>
    <row r="84" spans="1:100" ht="19.5" customHeight="1">
      <c r="A84" s="479"/>
      <c r="B84" s="1524"/>
      <c r="C84" s="479"/>
      <c r="D84" s="505"/>
      <c r="E84" s="505"/>
      <c r="F84" s="505"/>
      <c r="G84" s="505"/>
      <c r="H84" s="505"/>
      <c r="I84" s="505"/>
      <c r="J84" s="505"/>
      <c r="K84" s="505"/>
      <c r="L84" s="505"/>
      <c r="M84" s="505"/>
      <c r="N84" s="505"/>
      <c r="O84" s="496"/>
      <c r="P84" s="577"/>
      <c r="Q84" s="481"/>
      <c r="R84" s="505"/>
      <c r="S84" s="505"/>
      <c r="T84" s="505"/>
      <c r="U84" s="565"/>
      <c r="V84" s="505"/>
      <c r="W84" s="505"/>
      <c r="X84" s="505"/>
      <c r="Y84" s="505"/>
      <c r="Z84" s="505"/>
      <c r="AA84" s="505"/>
      <c r="AB84" s="505"/>
      <c r="AC84" s="321"/>
      <c r="AD84" s="321"/>
      <c r="AE84" s="321"/>
      <c r="AF84" s="505"/>
      <c r="AG84" s="505"/>
      <c r="AH84" s="505"/>
      <c r="AI84" s="505"/>
      <c r="AJ84" s="505"/>
      <c r="AK84" s="505"/>
      <c r="AL84" s="505"/>
      <c r="AM84" s="505"/>
      <c r="AN84" s="505"/>
      <c r="AO84" s="505"/>
      <c r="AP84" s="505"/>
      <c r="AQ84" s="481"/>
      <c r="AR84" s="481"/>
      <c r="AS84" s="321"/>
      <c r="AT84" s="505"/>
      <c r="AU84" s="505"/>
      <c r="AV84" s="505"/>
      <c r="AW84" s="505"/>
      <c r="AX84" s="505"/>
      <c r="AY84" s="505"/>
      <c r="AZ84" s="505"/>
      <c r="BA84" s="505"/>
      <c r="BB84" s="505"/>
      <c r="BC84" s="505"/>
      <c r="BD84" s="505"/>
      <c r="BE84" s="321"/>
      <c r="BF84" s="321"/>
      <c r="BG84" s="321"/>
      <c r="BH84" s="321"/>
      <c r="BI84" s="321"/>
      <c r="BJ84" s="321"/>
      <c r="BK84" s="321"/>
      <c r="BL84" s="321"/>
      <c r="BM84" s="321"/>
      <c r="BN84" s="321"/>
      <c r="BO84" s="321"/>
      <c r="BP84" s="321"/>
      <c r="BQ84" s="321"/>
      <c r="BR84" s="321"/>
      <c r="BS84" s="321"/>
      <c r="BT84" s="321"/>
      <c r="BU84" s="321"/>
      <c r="BV84" s="321"/>
      <c r="BW84" s="321"/>
      <c r="BX84" s="321"/>
      <c r="BY84" s="321"/>
      <c r="BZ84" s="321"/>
      <c r="CA84" s="321"/>
      <c r="CB84" s="321"/>
      <c r="CC84" s="321"/>
      <c r="CD84" s="321"/>
      <c r="CE84" s="321"/>
      <c r="CF84" s="321"/>
      <c r="CG84" s="321"/>
      <c r="CH84" s="321"/>
      <c r="CI84" s="321"/>
      <c r="CJ84" s="321"/>
      <c r="CK84" s="321"/>
      <c r="CL84" s="321"/>
      <c r="CM84" s="321"/>
      <c r="CN84" s="321"/>
      <c r="CO84" s="321"/>
      <c r="CP84" s="321"/>
      <c r="CQ84" s="321"/>
      <c r="CR84" s="321"/>
      <c r="CS84" s="321"/>
      <c r="CT84" s="321"/>
      <c r="CU84" s="572"/>
      <c r="CV84" s="481"/>
    </row>
    <row r="85" spans="1:100" ht="19.5" customHeight="1">
      <c r="A85" s="479"/>
      <c r="B85" s="1524"/>
      <c r="C85" s="479"/>
      <c r="D85" s="505"/>
      <c r="E85" s="505"/>
      <c r="F85" s="505"/>
      <c r="G85" s="505"/>
      <c r="H85" s="505"/>
      <c r="I85" s="505"/>
      <c r="J85" s="505"/>
      <c r="K85" s="505"/>
      <c r="L85" s="505"/>
      <c r="M85" s="505"/>
      <c r="N85" s="505"/>
      <c r="O85" s="496"/>
      <c r="P85" s="577"/>
      <c r="Q85" s="481"/>
      <c r="R85" s="505"/>
      <c r="S85" s="505"/>
      <c r="T85" s="505"/>
      <c r="U85" s="565"/>
      <c r="V85" s="505"/>
      <c r="W85" s="505"/>
      <c r="X85" s="505"/>
      <c r="Y85" s="505"/>
      <c r="Z85" s="505"/>
      <c r="AA85" s="505"/>
      <c r="AB85" s="505"/>
      <c r="AC85" s="321"/>
      <c r="AD85" s="321"/>
      <c r="AE85" s="321"/>
      <c r="AF85" s="505"/>
      <c r="AG85" s="505"/>
      <c r="AH85" s="505"/>
      <c r="AI85" s="505"/>
      <c r="AJ85" s="505"/>
      <c r="AK85" s="505"/>
      <c r="AL85" s="505"/>
      <c r="AM85" s="505"/>
      <c r="AN85" s="505"/>
      <c r="AO85" s="505"/>
      <c r="AP85" s="505"/>
      <c r="AQ85" s="481"/>
      <c r="AR85" s="481"/>
      <c r="AS85" s="321"/>
      <c r="AT85" s="505"/>
      <c r="AU85" s="505"/>
      <c r="AV85" s="505"/>
      <c r="AW85" s="505"/>
      <c r="AX85" s="505"/>
      <c r="AY85" s="505"/>
      <c r="AZ85" s="505"/>
      <c r="BA85" s="505"/>
      <c r="BB85" s="505"/>
      <c r="BC85" s="505"/>
      <c r="BD85" s="505"/>
      <c r="BE85" s="321"/>
      <c r="BF85" s="321"/>
      <c r="BG85" s="321"/>
      <c r="BH85" s="321"/>
      <c r="BI85" s="321"/>
      <c r="BJ85" s="321"/>
      <c r="BK85" s="321"/>
      <c r="BL85" s="321"/>
      <c r="BM85" s="321"/>
      <c r="BN85" s="321"/>
      <c r="BO85" s="321"/>
      <c r="BP85" s="321"/>
      <c r="BQ85" s="321"/>
      <c r="BR85" s="321"/>
      <c r="BS85" s="321"/>
      <c r="BT85" s="321"/>
      <c r="BU85" s="321"/>
      <c r="BV85" s="321"/>
      <c r="BW85" s="321"/>
      <c r="BX85" s="321"/>
      <c r="BY85" s="321"/>
      <c r="BZ85" s="321"/>
      <c r="CA85" s="321"/>
      <c r="CB85" s="321"/>
      <c r="CC85" s="321"/>
      <c r="CD85" s="321"/>
      <c r="CE85" s="321"/>
      <c r="CF85" s="321"/>
      <c r="CG85" s="321"/>
      <c r="CH85" s="321"/>
      <c r="CI85" s="321"/>
      <c r="CJ85" s="321"/>
      <c r="CK85" s="321"/>
      <c r="CL85" s="321"/>
      <c r="CM85" s="321"/>
      <c r="CN85" s="321"/>
      <c r="CO85" s="321"/>
      <c r="CP85" s="321"/>
      <c r="CQ85" s="321"/>
      <c r="CR85" s="321"/>
      <c r="CS85" s="321"/>
      <c r="CT85" s="321"/>
      <c r="CU85" s="572"/>
      <c r="CV85" s="481"/>
    </row>
    <row r="86" spans="1:100" ht="19.5" customHeight="1">
      <c r="A86" s="479"/>
      <c r="B86" s="1524"/>
      <c r="C86" s="479"/>
      <c r="D86" s="505"/>
      <c r="E86" s="505"/>
      <c r="F86" s="505"/>
      <c r="G86" s="505"/>
      <c r="H86" s="505"/>
      <c r="I86" s="505"/>
      <c r="J86" s="505"/>
      <c r="K86" s="505"/>
      <c r="L86" s="505"/>
      <c r="M86" s="505"/>
      <c r="N86" s="505"/>
      <c r="O86" s="496"/>
      <c r="P86" s="577"/>
      <c r="Q86" s="481"/>
      <c r="R86" s="505"/>
      <c r="S86" s="505"/>
      <c r="T86" s="505"/>
      <c r="U86" s="565"/>
      <c r="V86" s="505"/>
      <c r="W86" s="505"/>
      <c r="X86" s="505"/>
      <c r="Y86" s="505"/>
      <c r="Z86" s="505"/>
      <c r="AA86" s="505"/>
      <c r="AB86" s="505"/>
      <c r="AC86" s="321"/>
      <c r="AD86" s="321"/>
      <c r="AE86" s="321"/>
      <c r="AF86" s="505"/>
      <c r="AG86" s="505"/>
      <c r="AH86" s="505"/>
      <c r="AI86" s="505"/>
      <c r="AJ86" s="505"/>
      <c r="AK86" s="505"/>
      <c r="AL86" s="505"/>
      <c r="AM86" s="505"/>
      <c r="AN86" s="505"/>
      <c r="AO86" s="505"/>
      <c r="AP86" s="505"/>
      <c r="AQ86" s="481"/>
      <c r="AR86" s="481"/>
      <c r="AS86" s="321"/>
      <c r="AT86" s="505"/>
      <c r="AU86" s="505"/>
      <c r="AV86" s="505"/>
      <c r="AW86" s="505"/>
      <c r="AX86" s="505"/>
      <c r="AY86" s="505"/>
      <c r="AZ86" s="505"/>
      <c r="BA86" s="505"/>
      <c r="BB86" s="505"/>
      <c r="BC86" s="505"/>
      <c r="BD86" s="505"/>
      <c r="BE86" s="321"/>
      <c r="BF86" s="321"/>
      <c r="BG86" s="321"/>
      <c r="BH86" s="321"/>
      <c r="BI86" s="321"/>
      <c r="BJ86" s="321"/>
      <c r="BK86" s="321"/>
      <c r="BL86" s="321"/>
      <c r="BM86" s="321"/>
      <c r="BN86" s="321"/>
      <c r="BO86" s="321"/>
      <c r="BP86" s="321"/>
      <c r="BQ86" s="321"/>
      <c r="BR86" s="321"/>
      <c r="BS86" s="321"/>
      <c r="BT86" s="321"/>
      <c r="BU86" s="321"/>
      <c r="BV86" s="321"/>
      <c r="BW86" s="321"/>
      <c r="BX86" s="321"/>
      <c r="BY86" s="321"/>
      <c r="BZ86" s="321"/>
      <c r="CA86" s="321"/>
      <c r="CB86" s="321"/>
      <c r="CC86" s="321"/>
      <c r="CD86" s="321"/>
      <c r="CE86" s="321"/>
      <c r="CF86" s="321"/>
      <c r="CG86" s="321"/>
      <c r="CH86" s="321"/>
      <c r="CI86" s="321"/>
      <c r="CJ86" s="321"/>
      <c r="CK86" s="321"/>
      <c r="CL86" s="321"/>
      <c r="CM86" s="321"/>
      <c r="CN86" s="321"/>
      <c r="CO86" s="321"/>
      <c r="CP86" s="321"/>
      <c r="CQ86" s="321"/>
      <c r="CR86" s="321"/>
      <c r="CS86" s="321"/>
      <c r="CT86" s="321"/>
      <c r="CU86" s="572"/>
      <c r="CV86" s="481"/>
    </row>
    <row r="87" spans="1:100" ht="19.5" customHeight="1">
      <c r="A87" s="479"/>
      <c r="B87" s="1524"/>
      <c r="C87" s="479"/>
      <c r="D87" s="505"/>
      <c r="E87" s="505"/>
      <c r="F87" s="505"/>
      <c r="G87" s="505"/>
      <c r="H87" s="505"/>
      <c r="I87" s="505"/>
      <c r="J87" s="505"/>
      <c r="K87" s="505"/>
      <c r="L87" s="505"/>
      <c r="M87" s="505"/>
      <c r="N87" s="505"/>
      <c r="O87" s="496"/>
      <c r="P87" s="577"/>
      <c r="Q87" s="481"/>
      <c r="R87" s="505"/>
      <c r="S87" s="505"/>
      <c r="T87" s="505"/>
      <c r="U87" s="565"/>
      <c r="V87" s="505"/>
      <c r="W87" s="505"/>
      <c r="X87" s="505"/>
      <c r="Y87" s="505"/>
      <c r="Z87" s="505"/>
      <c r="AA87" s="505"/>
      <c r="AB87" s="505"/>
      <c r="AC87" s="321"/>
      <c r="AD87" s="321"/>
      <c r="AE87" s="321"/>
      <c r="AF87" s="505"/>
      <c r="AG87" s="505"/>
      <c r="AH87" s="505"/>
      <c r="AI87" s="505"/>
      <c r="AJ87" s="505"/>
      <c r="AK87" s="505"/>
      <c r="AL87" s="505"/>
      <c r="AM87" s="505"/>
      <c r="AN87" s="505"/>
      <c r="AO87" s="505"/>
      <c r="AP87" s="505"/>
      <c r="AQ87" s="481"/>
      <c r="AR87" s="481"/>
      <c r="AS87" s="321"/>
      <c r="AT87" s="505"/>
      <c r="AU87" s="505"/>
      <c r="AV87" s="505"/>
      <c r="AW87" s="505"/>
      <c r="AX87" s="505"/>
      <c r="AY87" s="505"/>
      <c r="AZ87" s="505"/>
      <c r="BA87" s="505"/>
      <c r="BB87" s="505"/>
      <c r="BC87" s="505"/>
      <c r="BD87" s="505"/>
      <c r="BE87" s="321"/>
      <c r="BF87" s="321"/>
      <c r="BG87" s="321"/>
      <c r="BH87" s="321"/>
      <c r="BI87" s="321"/>
      <c r="BJ87" s="321"/>
      <c r="BK87" s="321"/>
      <c r="BL87" s="321"/>
      <c r="BM87" s="321"/>
      <c r="BN87" s="321"/>
      <c r="BO87" s="321"/>
      <c r="BP87" s="321"/>
      <c r="BQ87" s="321"/>
      <c r="BR87" s="321"/>
      <c r="BS87" s="321"/>
      <c r="BT87" s="321"/>
      <c r="BU87" s="321"/>
      <c r="BV87" s="321"/>
      <c r="BW87" s="321"/>
      <c r="BX87" s="321"/>
      <c r="BY87" s="321"/>
      <c r="BZ87" s="321"/>
      <c r="CA87" s="321"/>
      <c r="CB87" s="321"/>
      <c r="CC87" s="321"/>
      <c r="CD87" s="321"/>
      <c r="CE87" s="321"/>
      <c r="CF87" s="321"/>
      <c r="CG87" s="321"/>
      <c r="CH87" s="321"/>
      <c r="CI87" s="321"/>
      <c r="CJ87" s="321"/>
      <c r="CK87" s="321"/>
      <c r="CL87" s="321"/>
      <c r="CM87" s="321"/>
      <c r="CN87" s="321"/>
      <c r="CO87" s="321"/>
      <c r="CP87" s="321"/>
      <c r="CQ87" s="321"/>
      <c r="CR87" s="321"/>
      <c r="CS87" s="321"/>
      <c r="CT87" s="321"/>
      <c r="CU87" s="572"/>
      <c r="CV87" s="481"/>
    </row>
    <row r="88" spans="1:100" ht="19.5" customHeight="1">
      <c r="A88" s="479"/>
      <c r="B88" s="1524"/>
      <c r="C88" s="479"/>
      <c r="D88" s="505"/>
      <c r="E88" s="505"/>
      <c r="F88" s="505"/>
      <c r="G88" s="505"/>
      <c r="H88" s="505"/>
      <c r="I88" s="505"/>
      <c r="J88" s="505"/>
      <c r="K88" s="505"/>
      <c r="L88" s="505"/>
      <c r="M88" s="505"/>
      <c r="N88" s="505"/>
      <c r="O88" s="496"/>
      <c r="P88" s="577"/>
      <c r="Q88" s="481"/>
      <c r="R88" s="505"/>
      <c r="S88" s="505"/>
      <c r="T88" s="505"/>
      <c r="U88" s="565"/>
      <c r="V88" s="505"/>
      <c r="W88" s="505"/>
      <c r="X88" s="505"/>
      <c r="Y88" s="505"/>
      <c r="Z88" s="505"/>
      <c r="AA88" s="505"/>
      <c r="AB88" s="505"/>
      <c r="AC88" s="321"/>
      <c r="AD88" s="321"/>
      <c r="AE88" s="321"/>
      <c r="AF88" s="505"/>
      <c r="AG88" s="505"/>
      <c r="AH88" s="505"/>
      <c r="AI88" s="505"/>
      <c r="AJ88" s="505"/>
      <c r="AK88" s="505"/>
      <c r="AL88" s="505"/>
      <c r="AM88" s="505"/>
      <c r="AN88" s="505"/>
      <c r="AO88" s="505"/>
      <c r="AP88" s="505"/>
      <c r="AQ88" s="481"/>
      <c r="AR88" s="481"/>
      <c r="AS88" s="321"/>
      <c r="AT88" s="505"/>
      <c r="AU88" s="505"/>
      <c r="AV88" s="505"/>
      <c r="AW88" s="505"/>
      <c r="AX88" s="505"/>
      <c r="AY88" s="505"/>
      <c r="AZ88" s="505"/>
      <c r="BA88" s="505"/>
      <c r="BB88" s="505"/>
      <c r="BC88" s="505"/>
      <c r="BD88" s="505"/>
      <c r="BE88" s="321"/>
      <c r="BF88" s="321"/>
      <c r="BG88" s="321"/>
      <c r="BH88" s="321"/>
      <c r="BI88" s="321"/>
      <c r="BJ88" s="321"/>
      <c r="BK88" s="321"/>
      <c r="BL88" s="321"/>
      <c r="BM88" s="321"/>
      <c r="BN88" s="321"/>
      <c r="BO88" s="321"/>
      <c r="BP88" s="321"/>
      <c r="BQ88" s="321"/>
      <c r="BR88" s="321"/>
      <c r="BS88" s="321"/>
      <c r="BT88" s="321"/>
      <c r="BU88" s="321"/>
      <c r="BV88" s="321"/>
      <c r="BW88" s="321"/>
      <c r="BX88" s="321"/>
      <c r="BY88" s="321"/>
      <c r="BZ88" s="321"/>
      <c r="CA88" s="321"/>
      <c r="CB88" s="321"/>
      <c r="CC88" s="321"/>
      <c r="CD88" s="321"/>
      <c r="CE88" s="321"/>
      <c r="CF88" s="321"/>
      <c r="CG88" s="321"/>
      <c r="CH88" s="321"/>
      <c r="CI88" s="321"/>
      <c r="CJ88" s="321"/>
      <c r="CK88" s="321"/>
      <c r="CL88" s="321"/>
      <c r="CM88" s="321"/>
      <c r="CN88" s="321"/>
      <c r="CO88" s="321"/>
      <c r="CP88" s="321"/>
      <c r="CQ88" s="321"/>
      <c r="CR88" s="321"/>
      <c r="CS88" s="321"/>
      <c r="CT88" s="321"/>
      <c r="CU88" s="572"/>
      <c r="CV88" s="481"/>
    </row>
    <row r="89" spans="1:100" ht="19.5" customHeight="1">
      <c r="A89" s="479"/>
      <c r="B89" s="1524"/>
      <c r="C89" s="479"/>
      <c r="D89" s="505"/>
      <c r="E89" s="505"/>
      <c r="F89" s="505"/>
      <c r="G89" s="505"/>
      <c r="H89" s="505"/>
      <c r="I89" s="505"/>
      <c r="J89" s="505"/>
      <c r="K89" s="505"/>
      <c r="L89" s="505"/>
      <c r="M89" s="505"/>
      <c r="N89" s="505"/>
      <c r="O89" s="496"/>
      <c r="P89" s="577"/>
      <c r="Q89" s="481"/>
      <c r="R89" s="505"/>
      <c r="S89" s="505"/>
      <c r="T89" s="505"/>
      <c r="U89" s="565"/>
      <c r="V89" s="505"/>
      <c r="W89" s="505"/>
      <c r="X89" s="505"/>
      <c r="Y89" s="505"/>
      <c r="Z89" s="505"/>
      <c r="AA89" s="505"/>
      <c r="AB89" s="505"/>
      <c r="AC89" s="321"/>
      <c r="AD89" s="321"/>
      <c r="AE89" s="321"/>
      <c r="AF89" s="505"/>
      <c r="AG89" s="505"/>
      <c r="AH89" s="505"/>
      <c r="AI89" s="505"/>
      <c r="AJ89" s="505"/>
      <c r="AK89" s="505"/>
      <c r="AL89" s="505"/>
      <c r="AM89" s="505"/>
      <c r="AN89" s="505"/>
      <c r="AO89" s="505"/>
      <c r="AP89" s="505"/>
      <c r="AQ89" s="481"/>
      <c r="AR89" s="481"/>
      <c r="AS89" s="321"/>
      <c r="AT89" s="505"/>
      <c r="AU89" s="505"/>
      <c r="AV89" s="505"/>
      <c r="AW89" s="505"/>
      <c r="AX89" s="505"/>
      <c r="AY89" s="505"/>
      <c r="AZ89" s="505"/>
      <c r="BA89" s="505"/>
      <c r="BB89" s="505"/>
      <c r="BC89" s="505"/>
      <c r="BD89" s="505"/>
      <c r="BE89" s="321"/>
      <c r="BF89" s="321"/>
      <c r="BG89" s="321"/>
      <c r="BH89" s="321"/>
      <c r="BI89" s="321"/>
      <c r="BJ89" s="321"/>
      <c r="BK89" s="321"/>
      <c r="BL89" s="321"/>
      <c r="BM89" s="321"/>
      <c r="BN89" s="321"/>
      <c r="BO89" s="321"/>
      <c r="BP89" s="321"/>
      <c r="BQ89" s="321"/>
      <c r="BR89" s="321"/>
      <c r="BS89" s="321"/>
      <c r="BT89" s="321"/>
      <c r="BU89" s="321"/>
      <c r="BV89" s="321"/>
      <c r="BW89" s="321"/>
      <c r="BX89" s="321"/>
      <c r="BY89" s="321"/>
      <c r="BZ89" s="321"/>
      <c r="CA89" s="321"/>
      <c r="CB89" s="321"/>
      <c r="CC89" s="321"/>
      <c r="CD89" s="321"/>
      <c r="CE89" s="321"/>
      <c r="CF89" s="321"/>
      <c r="CG89" s="321"/>
      <c r="CH89" s="321"/>
      <c r="CI89" s="321"/>
      <c r="CJ89" s="321"/>
      <c r="CK89" s="321"/>
      <c r="CL89" s="321"/>
      <c r="CM89" s="321"/>
      <c r="CN89" s="321"/>
      <c r="CO89" s="321"/>
      <c r="CP89" s="321"/>
      <c r="CQ89" s="321"/>
      <c r="CR89" s="321"/>
      <c r="CS89" s="321"/>
      <c r="CT89" s="321"/>
      <c r="CU89" s="572"/>
      <c r="CV89" s="481"/>
    </row>
    <row r="90" spans="1:100" ht="19.5" customHeight="1">
      <c r="A90" s="479"/>
      <c r="B90" s="1524"/>
      <c r="C90" s="479"/>
      <c r="D90" s="505"/>
      <c r="E90" s="505"/>
      <c r="F90" s="505"/>
      <c r="G90" s="505"/>
      <c r="H90" s="505"/>
      <c r="I90" s="505"/>
      <c r="J90" s="505"/>
      <c r="K90" s="505"/>
      <c r="L90" s="505"/>
      <c r="M90" s="505"/>
      <c r="N90" s="505"/>
      <c r="O90" s="496"/>
      <c r="P90" s="577"/>
      <c r="Q90" s="481"/>
      <c r="R90" s="505"/>
      <c r="S90" s="505"/>
      <c r="T90" s="505"/>
      <c r="U90" s="565"/>
      <c r="V90" s="505"/>
      <c r="W90" s="505"/>
      <c r="X90" s="505"/>
      <c r="Y90" s="505"/>
      <c r="Z90" s="505"/>
      <c r="AA90" s="505"/>
      <c r="AB90" s="505"/>
      <c r="AC90" s="321"/>
      <c r="AD90" s="321"/>
      <c r="AE90" s="321"/>
      <c r="AF90" s="505"/>
      <c r="AG90" s="505"/>
      <c r="AH90" s="505"/>
      <c r="AI90" s="505"/>
      <c r="AJ90" s="505"/>
      <c r="AK90" s="505"/>
      <c r="AL90" s="505"/>
      <c r="AM90" s="505"/>
      <c r="AN90" s="505"/>
      <c r="AO90" s="505"/>
      <c r="AP90" s="505"/>
      <c r="AQ90" s="481"/>
      <c r="AR90" s="481"/>
      <c r="AS90" s="321"/>
      <c r="AT90" s="505"/>
      <c r="AU90" s="505"/>
      <c r="AV90" s="505"/>
      <c r="AW90" s="505"/>
      <c r="AX90" s="505"/>
      <c r="AY90" s="505"/>
      <c r="AZ90" s="505"/>
      <c r="BA90" s="505"/>
      <c r="BB90" s="505"/>
      <c r="BC90" s="505"/>
      <c r="BD90" s="505"/>
      <c r="BE90" s="321"/>
      <c r="BF90" s="321"/>
      <c r="BG90" s="321"/>
      <c r="BH90" s="321"/>
      <c r="BI90" s="321"/>
      <c r="BJ90" s="321"/>
      <c r="BK90" s="321"/>
      <c r="BL90" s="321"/>
      <c r="BM90" s="321"/>
      <c r="BN90" s="321"/>
      <c r="BO90" s="321"/>
      <c r="BP90" s="321"/>
      <c r="BQ90" s="321"/>
      <c r="BR90" s="321"/>
      <c r="BS90" s="321"/>
      <c r="BT90" s="321"/>
      <c r="BU90" s="321"/>
      <c r="BV90" s="321"/>
      <c r="BW90" s="321"/>
      <c r="BX90" s="321"/>
      <c r="BY90" s="321"/>
      <c r="BZ90" s="321"/>
      <c r="CA90" s="321"/>
      <c r="CB90" s="321"/>
      <c r="CC90" s="321"/>
      <c r="CD90" s="321"/>
      <c r="CE90" s="321"/>
      <c r="CF90" s="321"/>
      <c r="CG90" s="321"/>
      <c r="CH90" s="321"/>
      <c r="CI90" s="321"/>
      <c r="CJ90" s="321"/>
      <c r="CK90" s="321"/>
      <c r="CL90" s="321"/>
      <c r="CM90" s="321"/>
      <c r="CN90" s="321"/>
      <c r="CO90" s="321"/>
      <c r="CP90" s="321"/>
      <c r="CQ90" s="321"/>
      <c r="CR90" s="321"/>
      <c r="CS90" s="321"/>
      <c r="CT90" s="321"/>
      <c r="CU90" s="572"/>
      <c r="CV90" s="481"/>
    </row>
    <row r="91" spans="1:100" ht="19.5" customHeight="1">
      <c r="A91" s="479"/>
      <c r="B91" s="1524"/>
      <c r="C91" s="479"/>
      <c r="D91" s="505"/>
      <c r="E91" s="505"/>
      <c r="F91" s="505"/>
      <c r="G91" s="505"/>
      <c r="H91" s="505"/>
      <c r="I91" s="505"/>
      <c r="J91" s="505"/>
      <c r="K91" s="505"/>
      <c r="L91" s="505"/>
      <c r="M91" s="505"/>
      <c r="N91" s="505"/>
      <c r="O91" s="496"/>
      <c r="P91" s="577"/>
      <c r="Q91" s="481"/>
      <c r="R91" s="505"/>
      <c r="S91" s="505"/>
      <c r="T91" s="505"/>
      <c r="U91" s="565"/>
      <c r="V91" s="505"/>
      <c r="W91" s="505"/>
      <c r="X91" s="505"/>
      <c r="Y91" s="505"/>
      <c r="Z91" s="505"/>
      <c r="AA91" s="505"/>
      <c r="AB91" s="505"/>
      <c r="AC91" s="321"/>
      <c r="AD91" s="321"/>
      <c r="AE91" s="321"/>
      <c r="AF91" s="505"/>
      <c r="AG91" s="505"/>
      <c r="AH91" s="505"/>
      <c r="AI91" s="505"/>
      <c r="AJ91" s="505"/>
      <c r="AK91" s="505"/>
      <c r="AL91" s="505"/>
      <c r="AM91" s="505"/>
      <c r="AN91" s="505"/>
      <c r="AO91" s="505"/>
      <c r="AP91" s="505"/>
      <c r="AQ91" s="481"/>
      <c r="AR91" s="481"/>
      <c r="AS91" s="321"/>
      <c r="AT91" s="505"/>
      <c r="AU91" s="505"/>
      <c r="AV91" s="505"/>
      <c r="AW91" s="505"/>
      <c r="AX91" s="505"/>
      <c r="AY91" s="505"/>
      <c r="AZ91" s="505"/>
      <c r="BA91" s="505"/>
      <c r="BB91" s="505"/>
      <c r="BC91" s="505"/>
      <c r="BD91" s="505"/>
      <c r="BE91" s="321"/>
      <c r="BF91" s="321"/>
      <c r="BG91" s="321"/>
      <c r="BH91" s="505"/>
      <c r="BI91" s="505"/>
      <c r="BJ91" s="505"/>
      <c r="BK91" s="505"/>
      <c r="BL91" s="505"/>
      <c r="BM91" s="505"/>
      <c r="BN91" s="505"/>
      <c r="BO91" s="505"/>
      <c r="BP91" s="505"/>
      <c r="BQ91" s="505"/>
      <c r="BR91" s="505"/>
      <c r="BS91" s="321"/>
      <c r="BT91" s="321"/>
      <c r="BU91" s="321"/>
      <c r="BV91" s="505"/>
      <c r="BW91" s="505"/>
      <c r="BX91" s="505"/>
      <c r="BY91" s="505"/>
      <c r="BZ91" s="505"/>
      <c r="CA91" s="505"/>
      <c r="CB91" s="505"/>
      <c r="CC91" s="505"/>
      <c r="CD91" s="505"/>
      <c r="CE91" s="505"/>
      <c r="CF91" s="505"/>
      <c r="CG91" s="481"/>
      <c r="CH91" s="481"/>
      <c r="CI91" s="321"/>
      <c r="CJ91" s="321"/>
      <c r="CK91" s="321"/>
      <c r="CL91" s="321"/>
      <c r="CM91" s="321"/>
      <c r="CN91" s="321"/>
      <c r="CO91" s="321"/>
      <c r="CP91" s="321"/>
      <c r="CQ91" s="321"/>
      <c r="CR91" s="321"/>
      <c r="CS91" s="321"/>
      <c r="CT91" s="321"/>
      <c r="CU91" s="572"/>
      <c r="CV91" s="481"/>
    </row>
    <row r="92" spans="1:100" ht="19.5" customHeight="1">
      <c r="A92" s="479"/>
      <c r="B92" s="1524"/>
      <c r="C92" s="479"/>
      <c r="D92" s="505"/>
      <c r="E92" s="505"/>
      <c r="F92" s="505"/>
      <c r="G92" s="505"/>
      <c r="H92" s="505"/>
      <c r="I92" s="505"/>
      <c r="J92" s="505"/>
      <c r="K92" s="505"/>
      <c r="L92" s="505"/>
      <c r="M92" s="505"/>
      <c r="N92" s="505"/>
      <c r="O92" s="496"/>
      <c r="P92" s="577"/>
      <c r="Q92" s="481"/>
      <c r="R92" s="505"/>
      <c r="S92" s="505"/>
      <c r="T92" s="505"/>
      <c r="U92" s="565"/>
      <c r="V92" s="505"/>
      <c r="W92" s="505"/>
      <c r="X92" s="505"/>
      <c r="Y92" s="505"/>
      <c r="Z92" s="505"/>
      <c r="AA92" s="505"/>
      <c r="AB92" s="505"/>
      <c r="AC92" s="321"/>
      <c r="AD92" s="321"/>
      <c r="AE92" s="321"/>
      <c r="AF92" s="505"/>
      <c r="AG92" s="505"/>
      <c r="AH92" s="505"/>
      <c r="AI92" s="505"/>
      <c r="AJ92" s="505"/>
      <c r="AK92" s="505"/>
      <c r="AL92" s="505"/>
      <c r="AM92" s="505"/>
      <c r="AN92" s="505"/>
      <c r="AO92" s="505"/>
      <c r="AP92" s="505"/>
      <c r="AQ92" s="481"/>
      <c r="AR92" s="481"/>
      <c r="AS92" s="321"/>
      <c r="AT92" s="505"/>
      <c r="AU92" s="505"/>
      <c r="AV92" s="505"/>
      <c r="AW92" s="505"/>
      <c r="AX92" s="505"/>
      <c r="AY92" s="505"/>
      <c r="AZ92" s="505"/>
      <c r="BA92" s="505"/>
      <c r="BB92" s="505"/>
      <c r="BC92" s="505"/>
      <c r="BD92" s="505"/>
      <c r="BE92" s="321"/>
      <c r="BF92" s="321"/>
      <c r="BG92" s="321"/>
      <c r="BH92" s="505"/>
      <c r="BI92" s="505"/>
      <c r="BJ92" s="505"/>
      <c r="BK92" s="505"/>
      <c r="BL92" s="505"/>
      <c r="BM92" s="505"/>
      <c r="BN92" s="505"/>
      <c r="BO92" s="505"/>
      <c r="BP92" s="505"/>
      <c r="BQ92" s="505"/>
      <c r="BR92" s="505"/>
      <c r="BS92" s="321"/>
      <c r="BT92" s="321"/>
      <c r="BU92" s="321"/>
      <c r="BV92" s="505"/>
      <c r="BW92" s="505"/>
      <c r="BX92" s="505"/>
      <c r="BY92" s="505"/>
      <c r="BZ92" s="505"/>
      <c r="CA92" s="505"/>
      <c r="CB92" s="505"/>
      <c r="CC92" s="505"/>
      <c r="CD92" s="505"/>
      <c r="CE92" s="505"/>
      <c r="CF92" s="505"/>
      <c r="CG92" s="481"/>
      <c r="CH92" s="481"/>
      <c r="CI92" s="321"/>
      <c r="CJ92" s="321"/>
      <c r="CK92" s="321"/>
      <c r="CL92" s="321"/>
      <c r="CM92" s="321"/>
      <c r="CN92" s="321"/>
      <c r="CO92" s="321"/>
      <c r="CP92" s="321"/>
      <c r="CQ92" s="321"/>
      <c r="CR92" s="321"/>
      <c r="CS92" s="321"/>
      <c r="CT92" s="321"/>
      <c r="CU92" s="572"/>
      <c r="CV92" s="481"/>
    </row>
    <row r="93" spans="1:100" ht="19.5" customHeight="1">
      <c r="A93" s="479"/>
      <c r="B93" s="1524"/>
      <c r="C93" s="479"/>
      <c r="D93" s="569"/>
      <c r="E93" s="570"/>
      <c r="F93" s="570"/>
      <c r="G93" s="570"/>
      <c r="H93" s="570"/>
      <c r="I93" s="570"/>
      <c r="J93" s="570"/>
      <c r="K93" s="570"/>
      <c r="L93" s="570"/>
      <c r="M93" s="570"/>
      <c r="N93" s="570"/>
      <c r="O93" s="493"/>
      <c r="P93" s="556"/>
      <c r="Q93" s="481"/>
      <c r="R93" s="321"/>
      <c r="S93" s="321"/>
      <c r="T93" s="321"/>
      <c r="U93" s="482"/>
      <c r="V93" s="321"/>
      <c r="W93" s="321"/>
      <c r="X93" s="321"/>
      <c r="Y93" s="321"/>
      <c r="Z93" s="321"/>
      <c r="AA93" s="321"/>
      <c r="AB93" s="321"/>
      <c r="AC93" s="493"/>
      <c r="AD93" s="493"/>
      <c r="AE93" s="481"/>
      <c r="AF93" s="321"/>
      <c r="AG93" s="321"/>
      <c r="AH93" s="321"/>
      <c r="AI93" s="321"/>
      <c r="AJ93" s="321"/>
      <c r="AK93" s="321"/>
      <c r="AL93" s="321"/>
      <c r="AM93" s="321"/>
      <c r="AN93" s="321"/>
      <c r="AO93" s="321"/>
      <c r="AP93" s="321"/>
      <c r="AQ93" s="493"/>
      <c r="AR93" s="493"/>
      <c r="AS93" s="481"/>
      <c r="AT93" s="321"/>
      <c r="AU93" s="321"/>
      <c r="AV93" s="321"/>
      <c r="AW93" s="321"/>
      <c r="AX93" s="321"/>
      <c r="AY93" s="321"/>
      <c r="AZ93" s="321"/>
      <c r="BA93" s="321"/>
      <c r="BB93" s="321"/>
      <c r="BC93" s="321"/>
      <c r="BD93" s="321"/>
      <c r="BE93" s="493"/>
      <c r="BF93" s="493"/>
      <c r="BG93" s="481"/>
      <c r="BH93" s="321"/>
      <c r="BI93" s="321"/>
      <c r="BJ93" s="321"/>
      <c r="BK93" s="321"/>
      <c r="BL93" s="321"/>
      <c r="BM93" s="321"/>
      <c r="BN93" s="321"/>
      <c r="BO93" s="321"/>
      <c r="BP93" s="321"/>
      <c r="BQ93" s="321"/>
      <c r="BR93" s="321"/>
      <c r="BS93" s="493"/>
      <c r="BT93" s="493"/>
      <c r="BU93" s="481"/>
      <c r="BV93" s="321"/>
      <c r="BW93" s="321"/>
      <c r="BX93" s="321"/>
      <c r="BY93" s="321"/>
      <c r="BZ93" s="321"/>
      <c r="CA93" s="321"/>
      <c r="CB93" s="321"/>
      <c r="CC93" s="321"/>
      <c r="CD93" s="321"/>
      <c r="CE93" s="321"/>
      <c r="CF93" s="321"/>
      <c r="CG93" s="493"/>
      <c r="CH93" s="493"/>
      <c r="CI93" s="481"/>
      <c r="CJ93" s="321"/>
      <c r="CK93" s="321"/>
      <c r="CL93" s="321"/>
      <c r="CM93" s="321"/>
      <c r="CN93" s="321"/>
      <c r="CO93" s="321"/>
      <c r="CP93" s="321"/>
      <c r="CQ93" s="321"/>
      <c r="CR93" s="321"/>
      <c r="CS93" s="321"/>
      <c r="CT93" s="321"/>
      <c r="CU93" s="572"/>
      <c r="CV93" s="481"/>
    </row>
    <row r="94" spans="1:100" ht="19.5" customHeight="1">
      <c r="A94" s="479"/>
      <c r="B94" s="1524"/>
      <c r="C94" s="479"/>
      <c r="D94" s="569"/>
      <c r="E94" s="570"/>
      <c r="F94" s="570"/>
      <c r="G94" s="570"/>
      <c r="H94" s="570"/>
      <c r="I94" s="570"/>
      <c r="J94" s="570"/>
      <c r="K94" s="570"/>
      <c r="L94" s="570"/>
      <c r="M94" s="570"/>
      <c r="N94" s="570"/>
      <c r="O94" s="493"/>
      <c r="P94" s="556"/>
      <c r="Q94" s="481"/>
      <c r="R94" s="321"/>
      <c r="S94" s="321"/>
      <c r="T94" s="321"/>
      <c r="U94" s="482"/>
      <c r="V94" s="321"/>
      <c r="W94" s="321"/>
      <c r="X94" s="321"/>
      <c r="Y94" s="321"/>
      <c r="Z94" s="321"/>
      <c r="AA94" s="321"/>
      <c r="AB94" s="321"/>
      <c r="AC94" s="493"/>
      <c r="AD94" s="493"/>
      <c r="AE94" s="481"/>
      <c r="AF94" s="321"/>
      <c r="AG94" s="321"/>
      <c r="AH94" s="321"/>
      <c r="AI94" s="321"/>
      <c r="AJ94" s="321"/>
      <c r="AK94" s="321"/>
      <c r="AL94" s="321"/>
      <c r="AM94" s="321"/>
      <c r="AN94" s="321"/>
      <c r="AO94" s="321"/>
      <c r="AP94" s="321"/>
      <c r="AQ94" s="493"/>
      <c r="AR94" s="493"/>
      <c r="AS94" s="481"/>
      <c r="AT94" s="321"/>
      <c r="AU94" s="321"/>
      <c r="AV94" s="321"/>
      <c r="AW94" s="321"/>
      <c r="AX94" s="321"/>
      <c r="AY94" s="321"/>
      <c r="AZ94" s="321"/>
      <c r="BA94" s="321"/>
      <c r="BB94" s="321"/>
      <c r="BC94" s="321"/>
      <c r="BD94" s="321"/>
      <c r="BE94" s="493"/>
      <c r="BF94" s="493"/>
      <c r="BG94" s="481"/>
      <c r="BH94" s="321"/>
      <c r="BI94" s="321"/>
      <c r="BJ94" s="321"/>
      <c r="BK94" s="321"/>
      <c r="BL94" s="321"/>
      <c r="BM94" s="321"/>
      <c r="BN94" s="321"/>
      <c r="BO94" s="321"/>
      <c r="BP94" s="321"/>
      <c r="BQ94" s="321"/>
      <c r="BR94" s="321"/>
      <c r="BS94" s="493"/>
      <c r="BT94" s="493"/>
      <c r="BU94" s="481"/>
      <c r="BV94" s="321"/>
      <c r="BW94" s="321"/>
      <c r="BX94" s="321"/>
      <c r="BY94" s="321"/>
      <c r="BZ94" s="321"/>
      <c r="CA94" s="321"/>
      <c r="CB94" s="321"/>
      <c r="CC94" s="321"/>
      <c r="CD94" s="321"/>
      <c r="CE94" s="321"/>
      <c r="CF94" s="321"/>
      <c r="CG94" s="493"/>
      <c r="CH94" s="493"/>
      <c r="CI94" s="481"/>
      <c r="CJ94" s="321"/>
      <c r="CK94" s="321"/>
      <c r="CL94" s="321"/>
      <c r="CM94" s="321"/>
      <c r="CN94" s="321"/>
      <c r="CO94" s="321"/>
      <c r="CP94" s="321"/>
      <c r="CQ94" s="321"/>
      <c r="CR94" s="321"/>
      <c r="CS94" s="321"/>
      <c r="CT94" s="321"/>
      <c r="CU94" s="572"/>
      <c r="CV94" s="481"/>
    </row>
    <row r="95" spans="1:100" ht="19.5" customHeight="1">
      <c r="A95" s="479"/>
      <c r="B95" s="1524"/>
      <c r="C95" s="479"/>
      <c r="D95" s="569"/>
      <c r="E95" s="570"/>
      <c r="F95" s="570"/>
      <c r="G95" s="570"/>
      <c r="H95" s="570"/>
      <c r="I95" s="570"/>
      <c r="J95" s="570"/>
      <c r="K95" s="570"/>
      <c r="L95" s="570"/>
      <c r="M95" s="570"/>
      <c r="N95" s="570"/>
      <c r="O95" s="493"/>
      <c r="P95" s="556"/>
      <c r="Q95" s="481"/>
      <c r="R95" s="321"/>
      <c r="S95" s="321"/>
      <c r="T95" s="321"/>
      <c r="U95" s="482"/>
      <c r="V95" s="321"/>
      <c r="W95" s="321"/>
      <c r="X95" s="321"/>
      <c r="Y95" s="321"/>
      <c r="Z95" s="321"/>
      <c r="AA95" s="321"/>
      <c r="AB95" s="321"/>
      <c r="AC95" s="493"/>
      <c r="AD95" s="493"/>
      <c r="AE95" s="494"/>
      <c r="AF95" s="415"/>
      <c r="AG95" s="415"/>
      <c r="AH95" s="415"/>
      <c r="AI95" s="415"/>
      <c r="AJ95" s="416"/>
      <c r="AK95" s="321"/>
      <c r="AL95" s="321"/>
      <c r="AM95" s="321"/>
      <c r="AN95" s="321"/>
      <c r="AO95" s="321"/>
      <c r="AP95" s="321"/>
      <c r="AQ95" s="493"/>
      <c r="AR95" s="493"/>
      <c r="AS95" s="494"/>
      <c r="AT95" s="415"/>
      <c r="AU95" s="415"/>
      <c r="AV95" s="415"/>
      <c r="AW95" s="415"/>
      <c r="AX95" s="416"/>
      <c r="AY95" s="321"/>
      <c r="AZ95" s="321"/>
      <c r="BA95" s="321"/>
      <c r="BB95" s="321"/>
      <c r="BC95" s="321"/>
      <c r="BD95" s="321"/>
      <c r="BE95" s="493"/>
      <c r="BF95" s="493"/>
      <c r="BG95" s="494"/>
      <c r="BH95" s="415"/>
      <c r="BI95" s="415"/>
      <c r="BJ95" s="415"/>
      <c r="BK95" s="415"/>
      <c r="BL95" s="416"/>
      <c r="BM95" s="321"/>
      <c r="BN95" s="321"/>
      <c r="BO95" s="321"/>
      <c r="BP95" s="321"/>
      <c r="BQ95" s="321"/>
      <c r="BR95" s="321"/>
      <c r="BS95" s="493"/>
      <c r="BT95" s="493"/>
      <c r="BU95" s="494"/>
      <c r="BV95" s="415"/>
      <c r="BW95" s="415"/>
      <c r="BX95" s="415"/>
      <c r="BY95" s="415"/>
      <c r="BZ95" s="416"/>
      <c r="CA95" s="321"/>
      <c r="CB95" s="321"/>
      <c r="CC95" s="321"/>
      <c r="CD95" s="321"/>
      <c r="CE95" s="321"/>
      <c r="CF95" s="321"/>
      <c r="CG95" s="493"/>
      <c r="CH95" s="493"/>
      <c r="CI95" s="494"/>
      <c r="CJ95" s="415"/>
      <c r="CK95" s="415"/>
      <c r="CL95" s="415"/>
      <c r="CM95" s="415"/>
      <c r="CN95" s="416"/>
      <c r="CO95" s="321"/>
      <c r="CP95" s="321"/>
      <c r="CQ95" s="321"/>
      <c r="CR95" s="321"/>
      <c r="CS95" s="321"/>
      <c r="CT95" s="321"/>
      <c r="CU95" s="572"/>
      <c r="CV95" s="481"/>
    </row>
    <row r="96" spans="1:100" ht="19.5" customHeight="1">
      <c r="A96" s="479"/>
      <c r="B96" s="1524"/>
      <c r="C96" s="479"/>
      <c r="D96" s="569"/>
      <c r="E96" s="570"/>
      <c r="F96" s="570"/>
      <c r="G96" s="570"/>
      <c r="H96" s="570"/>
      <c r="I96" s="570"/>
      <c r="J96" s="570"/>
      <c r="K96" s="570"/>
      <c r="L96" s="570"/>
      <c r="M96" s="570"/>
      <c r="N96" s="570"/>
      <c r="O96" s="496"/>
      <c r="P96" s="577"/>
      <c r="Q96" s="481"/>
      <c r="R96" s="321"/>
      <c r="S96" s="321"/>
      <c r="T96" s="321"/>
      <c r="U96" s="482"/>
      <c r="V96" s="321"/>
      <c r="W96" s="321"/>
      <c r="X96" s="321"/>
      <c r="Y96" s="321"/>
      <c r="Z96" s="321"/>
      <c r="AA96" s="321"/>
      <c r="AB96" s="321"/>
      <c r="AC96" s="496"/>
      <c r="AD96" s="496"/>
      <c r="AE96" s="497"/>
      <c r="AF96" s="321"/>
      <c r="AG96" s="321"/>
      <c r="AH96" s="321"/>
      <c r="AI96" s="321"/>
      <c r="AJ96" s="425"/>
      <c r="AK96" s="321"/>
      <c r="AL96" s="321"/>
      <c r="AM96" s="321"/>
      <c r="AN96" s="321"/>
      <c r="AO96" s="321"/>
      <c r="AP96" s="321"/>
      <c r="AQ96" s="496"/>
      <c r="AR96" s="496"/>
      <c r="AS96" s="497"/>
      <c r="AT96" s="321"/>
      <c r="AU96" s="321"/>
      <c r="AV96" s="321"/>
      <c r="AW96" s="321"/>
      <c r="AX96" s="425"/>
      <c r="AY96" s="321"/>
      <c r="AZ96" s="321"/>
      <c r="BA96" s="321"/>
      <c r="BB96" s="321"/>
      <c r="BC96" s="321"/>
      <c r="BD96" s="321"/>
      <c r="BE96" s="496"/>
      <c r="BF96" s="496"/>
      <c r="BG96" s="497"/>
      <c r="BH96" s="321"/>
      <c r="BI96" s="321"/>
      <c r="BJ96" s="321"/>
      <c r="BK96" s="321"/>
      <c r="BL96" s="425"/>
      <c r="BM96" s="321"/>
      <c r="BN96" s="321"/>
      <c r="BO96" s="321"/>
      <c r="BP96" s="321"/>
      <c r="BQ96" s="321"/>
      <c r="BR96" s="321"/>
      <c r="BS96" s="496"/>
      <c r="BT96" s="496"/>
      <c r="BU96" s="497"/>
      <c r="BV96" s="321"/>
      <c r="BW96" s="321"/>
      <c r="BX96" s="321"/>
      <c r="BY96" s="321"/>
      <c r="BZ96" s="425"/>
      <c r="CA96" s="321"/>
      <c r="CB96" s="321"/>
      <c r="CC96" s="321"/>
      <c r="CD96" s="321"/>
      <c r="CE96" s="321"/>
      <c r="CF96" s="321"/>
      <c r="CG96" s="496"/>
      <c r="CH96" s="496"/>
      <c r="CI96" s="497"/>
      <c r="CJ96" s="321"/>
      <c r="CK96" s="321"/>
      <c r="CL96" s="321"/>
      <c r="CM96" s="321"/>
      <c r="CN96" s="425"/>
      <c r="CO96" s="321"/>
      <c r="CP96" s="321"/>
      <c r="CQ96" s="321"/>
      <c r="CR96" s="321"/>
      <c r="CS96" s="321"/>
      <c r="CT96" s="321"/>
      <c r="CU96" s="572"/>
      <c r="CV96" s="481"/>
    </row>
    <row r="97" spans="1:100" ht="19.5" customHeight="1">
      <c r="A97" s="479"/>
      <c r="B97" s="1524"/>
      <c r="C97" s="479"/>
      <c r="D97" s="569"/>
      <c r="E97" s="570"/>
      <c r="F97" s="570"/>
      <c r="G97" s="570"/>
      <c r="H97" s="570"/>
      <c r="I97" s="570"/>
      <c r="J97" s="570"/>
      <c r="K97" s="570"/>
      <c r="L97" s="570"/>
      <c r="M97" s="570"/>
      <c r="N97" s="570"/>
      <c r="O97" s="503">
        <v>0</v>
      </c>
      <c r="P97" s="504">
        <v>0</v>
      </c>
      <c r="Q97" s="481"/>
      <c r="R97" s="505"/>
      <c r="S97" s="498" t="s">
        <v>877</v>
      </c>
      <c r="T97" s="499" t="s">
        <v>1830</v>
      </c>
      <c r="U97" s="506" t="s">
        <v>1830</v>
      </c>
      <c r="V97" s="501"/>
      <c r="W97" s="501"/>
      <c r="X97" s="501"/>
      <c r="Y97" s="501"/>
      <c r="Z97" s="501"/>
      <c r="AA97" s="501"/>
      <c r="AB97" s="502"/>
      <c r="AC97" s="503">
        <v>0</v>
      </c>
      <c r="AD97" s="504">
        <v>0</v>
      </c>
      <c r="AE97" s="481"/>
      <c r="AF97" s="505"/>
      <c r="AG97" s="498" t="s">
        <v>49</v>
      </c>
      <c r="AH97" s="499" t="s">
        <v>21</v>
      </c>
      <c r="AI97" s="500" t="s">
        <v>50</v>
      </c>
      <c r="AJ97" s="501"/>
      <c r="AK97" s="501"/>
      <c r="AL97" s="501"/>
      <c r="AM97" s="501"/>
      <c r="AN97" s="501"/>
      <c r="AO97" s="501"/>
      <c r="AP97" s="502"/>
      <c r="AQ97" s="503">
        <v>24</v>
      </c>
      <c r="AR97" s="504">
        <v>14</v>
      </c>
      <c r="AS97" s="481"/>
      <c r="AT97" s="505"/>
      <c r="AU97" s="498" t="s">
        <v>49</v>
      </c>
      <c r="AV97" s="499" t="s">
        <v>21</v>
      </c>
      <c r="AW97" s="500" t="s">
        <v>50</v>
      </c>
      <c r="AX97" s="501"/>
      <c r="AY97" s="501"/>
      <c r="AZ97" s="501"/>
      <c r="BA97" s="501"/>
      <c r="BB97" s="501"/>
      <c r="BC97" s="501"/>
      <c r="BD97" s="502"/>
      <c r="BE97" s="503">
        <v>24</v>
      </c>
      <c r="BF97" s="504">
        <v>20</v>
      </c>
      <c r="BG97" s="481"/>
      <c r="BH97" s="505"/>
      <c r="BI97" s="498" t="s">
        <v>47</v>
      </c>
      <c r="BJ97" s="499" t="s">
        <v>20</v>
      </c>
      <c r="BK97" s="500" t="s">
        <v>48</v>
      </c>
      <c r="BL97" s="501"/>
      <c r="BM97" s="501"/>
      <c r="BN97" s="501"/>
      <c r="BO97" s="501"/>
      <c r="BP97" s="501"/>
      <c r="BQ97" s="501"/>
      <c r="BR97" s="502"/>
      <c r="BS97" s="503">
        <v>24</v>
      </c>
      <c r="BT97" s="504">
        <v>18</v>
      </c>
      <c r="BU97" s="481"/>
      <c r="BV97" s="505"/>
      <c r="BW97" s="498"/>
      <c r="BX97" s="499" t="s">
        <v>1830</v>
      </c>
      <c r="BY97" s="500" t="s">
        <v>1830</v>
      </c>
      <c r="BZ97" s="501"/>
      <c r="CA97" s="501"/>
      <c r="CB97" s="501"/>
      <c r="CC97" s="501"/>
      <c r="CD97" s="501"/>
      <c r="CE97" s="501"/>
      <c r="CF97" s="502"/>
      <c r="CG97" s="503">
        <v>0</v>
      </c>
      <c r="CH97" s="504">
        <v>0</v>
      </c>
      <c r="CI97" s="481"/>
      <c r="CJ97" s="505"/>
      <c r="CK97" s="498"/>
      <c r="CL97" s="499" t="s">
        <v>1830</v>
      </c>
      <c r="CM97" s="500" t="s">
        <v>1830</v>
      </c>
      <c r="CN97" s="501"/>
      <c r="CO97" s="501"/>
      <c r="CP97" s="501"/>
      <c r="CQ97" s="501"/>
      <c r="CR97" s="501"/>
      <c r="CS97" s="501"/>
      <c r="CT97" s="502"/>
      <c r="CU97" s="590">
        <v>0</v>
      </c>
      <c r="CV97" s="503">
        <v>0</v>
      </c>
    </row>
    <row r="98" spans="1:100" ht="19.5" customHeight="1">
      <c r="A98" s="479"/>
      <c r="B98" s="1524"/>
      <c r="C98" s="479"/>
      <c r="D98" s="569"/>
      <c r="E98" s="570"/>
      <c r="F98" s="570"/>
      <c r="G98" s="570"/>
      <c r="H98" s="570"/>
      <c r="I98" s="570"/>
      <c r="J98" s="570"/>
      <c r="K98" s="570"/>
      <c r="L98" s="570"/>
      <c r="M98" s="570"/>
      <c r="N98" s="570"/>
      <c r="O98" s="503">
        <v>0</v>
      </c>
      <c r="P98" s="504">
        <v>0</v>
      </c>
      <c r="Q98" s="481"/>
      <c r="R98" s="505"/>
      <c r="S98" s="507"/>
      <c r="T98" s="508" t="s">
        <v>1830</v>
      </c>
      <c r="U98" s="1679"/>
      <c r="V98" s="1413"/>
      <c r="W98" s="1413"/>
      <c r="X98" s="1413"/>
      <c r="Y98" s="1413"/>
      <c r="Z98" s="1413"/>
      <c r="AA98" s="1413"/>
      <c r="AB98" s="1680"/>
      <c r="AC98" s="503">
        <v>0</v>
      </c>
      <c r="AD98" s="504">
        <v>0</v>
      </c>
      <c r="AE98" s="481"/>
      <c r="AF98" s="505"/>
      <c r="AG98" s="507" t="s">
        <v>59</v>
      </c>
      <c r="AH98" s="508" t="s">
        <v>60</v>
      </c>
      <c r="AI98" s="1681"/>
      <c r="AJ98" s="1413"/>
      <c r="AK98" s="1413"/>
      <c r="AL98" s="1413"/>
      <c r="AM98" s="1413"/>
      <c r="AN98" s="1413"/>
      <c r="AO98" s="1413"/>
      <c r="AP98" s="1680"/>
      <c r="AQ98" s="503">
        <v>24</v>
      </c>
      <c r="AR98" s="504">
        <v>14</v>
      </c>
      <c r="AS98" s="481"/>
      <c r="AT98" s="505"/>
      <c r="AU98" s="507" t="s">
        <v>61</v>
      </c>
      <c r="AV98" s="508" t="s">
        <v>62</v>
      </c>
      <c r="AW98" s="1681"/>
      <c r="AX98" s="1413"/>
      <c r="AY98" s="1413"/>
      <c r="AZ98" s="1413"/>
      <c r="BA98" s="1413"/>
      <c r="BB98" s="1413"/>
      <c r="BC98" s="1413"/>
      <c r="BD98" s="1680"/>
      <c r="BE98" s="503">
        <v>24</v>
      </c>
      <c r="BF98" s="504">
        <v>20</v>
      </c>
      <c r="BG98" s="481"/>
      <c r="BH98" s="505"/>
      <c r="BI98" s="507" t="s">
        <v>61</v>
      </c>
      <c r="BJ98" s="508" t="s">
        <v>62</v>
      </c>
      <c r="BK98" s="1681"/>
      <c r="BL98" s="1413"/>
      <c r="BM98" s="1413"/>
      <c r="BN98" s="1413"/>
      <c r="BO98" s="1413"/>
      <c r="BP98" s="1413"/>
      <c r="BQ98" s="1413"/>
      <c r="BR98" s="1680"/>
      <c r="BS98" s="503">
        <v>24</v>
      </c>
      <c r="BT98" s="504">
        <v>18</v>
      </c>
      <c r="BU98" s="481"/>
      <c r="BV98" s="505"/>
      <c r="BW98" s="507"/>
      <c r="BX98" s="508" t="s">
        <v>1830</v>
      </c>
      <c r="BY98" s="1681"/>
      <c r="BZ98" s="1413"/>
      <c r="CA98" s="1413"/>
      <c r="CB98" s="1413"/>
      <c r="CC98" s="1413"/>
      <c r="CD98" s="1413"/>
      <c r="CE98" s="1413"/>
      <c r="CF98" s="1680"/>
      <c r="CG98" s="503">
        <v>0</v>
      </c>
      <c r="CH98" s="504">
        <v>0</v>
      </c>
      <c r="CI98" s="481"/>
      <c r="CJ98" s="505"/>
      <c r="CK98" s="507"/>
      <c r="CL98" s="508" t="s">
        <v>1830</v>
      </c>
      <c r="CM98" s="1681"/>
      <c r="CN98" s="1413"/>
      <c r="CO98" s="1413"/>
      <c r="CP98" s="1413"/>
      <c r="CQ98" s="1413"/>
      <c r="CR98" s="1413"/>
      <c r="CS98" s="1413"/>
      <c r="CT98" s="1680"/>
      <c r="CU98" s="590">
        <v>0</v>
      </c>
      <c r="CV98" s="503">
        <v>0</v>
      </c>
    </row>
    <row r="99" spans="1:100" ht="19.5" customHeight="1">
      <c r="A99" s="479"/>
      <c r="B99" s="1524"/>
      <c r="C99" s="479"/>
      <c r="D99" s="569"/>
      <c r="E99" s="570"/>
      <c r="F99" s="570"/>
      <c r="G99" s="570"/>
      <c r="H99" s="570"/>
      <c r="I99" s="570"/>
      <c r="J99" s="570"/>
      <c r="K99" s="570"/>
      <c r="L99" s="570"/>
      <c r="M99" s="570"/>
      <c r="N99" s="570"/>
      <c r="O99" s="503">
        <v>0</v>
      </c>
      <c r="P99" s="504">
        <v>0</v>
      </c>
      <c r="Q99" s="481"/>
      <c r="R99" s="505"/>
      <c r="S99" s="509"/>
      <c r="T99" s="510" t="s">
        <v>1830</v>
      </c>
      <c r="U99" s="1683" t="s">
        <v>1830</v>
      </c>
      <c r="V99" s="1413"/>
      <c r="W99" s="1413"/>
      <c r="X99" s="1413"/>
      <c r="Y99" s="1413"/>
      <c r="Z99" s="1413"/>
      <c r="AA99" s="1413"/>
      <c r="AB99" s="1680"/>
      <c r="AC99" s="503">
        <v>0</v>
      </c>
      <c r="AD99" s="504">
        <v>0</v>
      </c>
      <c r="AE99" s="481"/>
      <c r="AF99" s="505"/>
      <c r="AG99" s="574" t="s">
        <v>29</v>
      </c>
      <c r="AH99" s="510" t="s">
        <v>30</v>
      </c>
      <c r="AI99" s="1682" t="s">
        <v>23629</v>
      </c>
      <c r="AJ99" s="1413"/>
      <c r="AK99" s="1413"/>
      <c r="AL99" s="1413"/>
      <c r="AM99" s="1413"/>
      <c r="AN99" s="1413"/>
      <c r="AO99" s="1413"/>
      <c r="AP99" s="1680"/>
      <c r="AQ99" s="503">
        <v>24</v>
      </c>
      <c r="AR99" s="504">
        <v>14</v>
      </c>
      <c r="AS99" s="481"/>
      <c r="AT99" s="505"/>
      <c r="AU99" s="509" t="s">
        <v>26</v>
      </c>
      <c r="AV99" s="510" t="s">
        <v>27</v>
      </c>
      <c r="AW99" s="1682" t="s">
        <v>28</v>
      </c>
      <c r="AX99" s="1413"/>
      <c r="AY99" s="1413"/>
      <c r="AZ99" s="1413"/>
      <c r="BA99" s="1413"/>
      <c r="BB99" s="1413"/>
      <c r="BC99" s="1413"/>
      <c r="BD99" s="1680"/>
      <c r="BE99" s="503">
        <v>24</v>
      </c>
      <c r="BF99" s="504">
        <v>20</v>
      </c>
      <c r="BG99" s="481"/>
      <c r="BH99" s="505"/>
      <c r="BI99" s="509" t="s">
        <v>26</v>
      </c>
      <c r="BJ99" s="510" t="s">
        <v>27</v>
      </c>
      <c r="BK99" s="1682" t="s">
        <v>28</v>
      </c>
      <c r="BL99" s="1413"/>
      <c r="BM99" s="1413"/>
      <c r="BN99" s="1413"/>
      <c r="BO99" s="1413"/>
      <c r="BP99" s="1413"/>
      <c r="BQ99" s="1413"/>
      <c r="BR99" s="1680"/>
      <c r="BS99" s="503">
        <v>24</v>
      </c>
      <c r="BT99" s="504">
        <v>18</v>
      </c>
      <c r="BU99" s="481"/>
      <c r="BV99" s="505"/>
      <c r="BW99" s="509"/>
      <c r="BX99" s="510" t="s">
        <v>1830</v>
      </c>
      <c r="BY99" s="1682" t="s">
        <v>1830</v>
      </c>
      <c r="BZ99" s="1413"/>
      <c r="CA99" s="1413"/>
      <c r="CB99" s="1413"/>
      <c r="CC99" s="1413"/>
      <c r="CD99" s="1413"/>
      <c r="CE99" s="1413"/>
      <c r="CF99" s="1680"/>
      <c r="CG99" s="503">
        <v>0</v>
      </c>
      <c r="CH99" s="504">
        <v>0</v>
      </c>
      <c r="CI99" s="481"/>
      <c r="CJ99" s="505"/>
      <c r="CK99" s="509"/>
      <c r="CL99" s="510" t="s">
        <v>1830</v>
      </c>
      <c r="CM99" s="1682" t="s">
        <v>1830</v>
      </c>
      <c r="CN99" s="1413"/>
      <c r="CO99" s="1413"/>
      <c r="CP99" s="1413"/>
      <c r="CQ99" s="1413"/>
      <c r="CR99" s="1413"/>
      <c r="CS99" s="1413"/>
      <c r="CT99" s="1680"/>
      <c r="CU99" s="590">
        <v>0</v>
      </c>
      <c r="CV99" s="503">
        <v>0</v>
      </c>
    </row>
    <row r="100" spans="1:100" ht="19.5" customHeight="1">
      <c r="A100" s="479"/>
      <c r="B100" s="1524"/>
      <c r="C100" s="479"/>
      <c r="D100" s="569"/>
      <c r="E100" s="570"/>
      <c r="F100" s="570"/>
      <c r="G100" s="570"/>
      <c r="H100" s="570"/>
      <c r="I100" s="570"/>
      <c r="J100" s="570"/>
      <c r="K100" s="570"/>
      <c r="L100" s="570"/>
      <c r="M100" s="570"/>
      <c r="N100" s="570"/>
      <c r="O100" s="503">
        <v>0</v>
      </c>
      <c r="P100" s="504">
        <v>0</v>
      </c>
      <c r="Q100" s="481"/>
      <c r="R100" s="505"/>
      <c r="S100" s="575"/>
      <c r="T100" s="512" t="s">
        <v>1830</v>
      </c>
      <c r="U100" s="1685" t="s">
        <v>1830</v>
      </c>
      <c r="V100" s="1413"/>
      <c r="W100" s="1413"/>
      <c r="X100" s="1413"/>
      <c r="Y100" s="1413"/>
      <c r="Z100" s="1413"/>
      <c r="AA100" s="1413"/>
      <c r="AB100" s="1680"/>
      <c r="AC100" s="503">
        <v>0</v>
      </c>
      <c r="AD100" s="504">
        <v>0</v>
      </c>
      <c r="AE100" s="481"/>
      <c r="AF100" s="505"/>
      <c r="AG100" s="511" t="s">
        <v>74</v>
      </c>
      <c r="AH100" s="512" t="s">
        <v>75</v>
      </c>
      <c r="AI100" s="1684" t="s">
        <v>76</v>
      </c>
      <c r="AJ100" s="1413"/>
      <c r="AK100" s="1413"/>
      <c r="AL100" s="1413"/>
      <c r="AM100" s="1413"/>
      <c r="AN100" s="1413"/>
      <c r="AO100" s="1413"/>
      <c r="AP100" s="1680"/>
      <c r="AQ100" s="503">
        <v>24</v>
      </c>
      <c r="AR100" s="504">
        <v>14</v>
      </c>
      <c r="AS100" s="481"/>
      <c r="AT100" s="505"/>
      <c r="AU100" s="511" t="s">
        <v>74</v>
      </c>
      <c r="AV100" s="512" t="s">
        <v>75</v>
      </c>
      <c r="AW100" s="1684" t="s">
        <v>76</v>
      </c>
      <c r="AX100" s="1413"/>
      <c r="AY100" s="1413"/>
      <c r="AZ100" s="1413"/>
      <c r="BA100" s="1413"/>
      <c r="BB100" s="1413"/>
      <c r="BC100" s="1413"/>
      <c r="BD100" s="1680"/>
      <c r="BE100" s="503">
        <v>24</v>
      </c>
      <c r="BF100" s="504">
        <v>20</v>
      </c>
      <c r="BG100" s="481"/>
      <c r="BH100" s="505"/>
      <c r="BI100" s="511" t="s">
        <v>74</v>
      </c>
      <c r="BJ100" s="512" t="s">
        <v>75</v>
      </c>
      <c r="BK100" s="1684" t="s">
        <v>76</v>
      </c>
      <c r="BL100" s="1413"/>
      <c r="BM100" s="1413"/>
      <c r="BN100" s="1413"/>
      <c r="BO100" s="1413"/>
      <c r="BP100" s="1413"/>
      <c r="BQ100" s="1413"/>
      <c r="BR100" s="1680"/>
      <c r="BS100" s="503">
        <v>24</v>
      </c>
      <c r="BT100" s="504">
        <v>18</v>
      </c>
      <c r="BU100" s="481"/>
      <c r="BV100" s="505"/>
      <c r="BW100" s="511"/>
      <c r="BX100" s="512" t="s">
        <v>1830</v>
      </c>
      <c r="BY100" s="1684" t="s">
        <v>1830</v>
      </c>
      <c r="BZ100" s="1413"/>
      <c r="CA100" s="1413"/>
      <c r="CB100" s="1413"/>
      <c r="CC100" s="1413"/>
      <c r="CD100" s="1413"/>
      <c r="CE100" s="1413"/>
      <c r="CF100" s="1680"/>
      <c r="CG100" s="503">
        <v>0</v>
      </c>
      <c r="CH100" s="504">
        <v>0</v>
      </c>
      <c r="CI100" s="481"/>
      <c r="CJ100" s="505"/>
      <c r="CK100" s="511"/>
      <c r="CL100" s="512" t="s">
        <v>1830</v>
      </c>
      <c r="CM100" s="1684" t="s">
        <v>1830</v>
      </c>
      <c r="CN100" s="1413"/>
      <c r="CO100" s="1413"/>
      <c r="CP100" s="1413"/>
      <c r="CQ100" s="1413"/>
      <c r="CR100" s="1413"/>
      <c r="CS100" s="1413"/>
      <c r="CT100" s="1680"/>
      <c r="CU100" s="590">
        <v>0</v>
      </c>
      <c r="CV100" s="503">
        <v>0</v>
      </c>
    </row>
    <row r="101" spans="1:100" ht="19.5" customHeight="1">
      <c r="A101" s="479"/>
      <c r="B101" s="1524"/>
      <c r="C101" s="479"/>
      <c r="D101" s="569"/>
      <c r="E101" s="570"/>
      <c r="F101" s="570"/>
      <c r="G101" s="570"/>
      <c r="H101" s="570"/>
      <c r="I101" s="570"/>
      <c r="J101" s="570"/>
      <c r="K101" s="570"/>
      <c r="L101" s="570"/>
      <c r="M101" s="570"/>
      <c r="N101" s="570"/>
      <c r="O101" s="503">
        <v>0</v>
      </c>
      <c r="P101" s="504">
        <v>0</v>
      </c>
      <c r="Q101" s="481"/>
      <c r="R101" s="505"/>
      <c r="S101" s="513"/>
      <c r="T101" s="514" t="s">
        <v>1830</v>
      </c>
      <c r="U101" s="1686" t="s">
        <v>1830</v>
      </c>
      <c r="V101" s="1413"/>
      <c r="W101" s="1413"/>
      <c r="X101" s="1413"/>
      <c r="Y101" s="1413"/>
      <c r="Z101" s="1413"/>
      <c r="AA101" s="1413"/>
      <c r="AB101" s="1680"/>
      <c r="AC101" s="503">
        <v>0</v>
      </c>
      <c r="AD101" s="504">
        <v>0</v>
      </c>
      <c r="AE101" s="481"/>
      <c r="AF101" s="505"/>
      <c r="AG101" s="513" t="s">
        <v>86</v>
      </c>
      <c r="AH101" s="514" t="s">
        <v>87</v>
      </c>
      <c r="AI101" s="1690" t="s">
        <v>88</v>
      </c>
      <c r="AJ101" s="1413"/>
      <c r="AK101" s="1413"/>
      <c r="AL101" s="1413"/>
      <c r="AM101" s="1413"/>
      <c r="AN101" s="1413"/>
      <c r="AO101" s="1413"/>
      <c r="AP101" s="1680"/>
      <c r="AQ101" s="503">
        <v>24</v>
      </c>
      <c r="AR101" s="504">
        <v>14</v>
      </c>
      <c r="AS101" s="481"/>
      <c r="AT101" s="505"/>
      <c r="AU101" s="513" t="s">
        <v>89</v>
      </c>
      <c r="AV101" s="514" t="s">
        <v>90</v>
      </c>
      <c r="AW101" s="1690" t="s">
        <v>91</v>
      </c>
      <c r="AX101" s="1413"/>
      <c r="AY101" s="1413"/>
      <c r="AZ101" s="1413"/>
      <c r="BA101" s="1413"/>
      <c r="BB101" s="1413"/>
      <c r="BC101" s="1413"/>
      <c r="BD101" s="1680"/>
      <c r="BE101" s="503">
        <v>24</v>
      </c>
      <c r="BF101" s="504">
        <v>20</v>
      </c>
      <c r="BG101" s="481"/>
      <c r="BH101" s="505"/>
      <c r="BI101" s="513" t="s">
        <v>89</v>
      </c>
      <c r="BJ101" s="514" t="s">
        <v>90</v>
      </c>
      <c r="BK101" s="1690" t="s">
        <v>91</v>
      </c>
      <c r="BL101" s="1413"/>
      <c r="BM101" s="1413"/>
      <c r="BN101" s="1413"/>
      <c r="BO101" s="1413"/>
      <c r="BP101" s="1413"/>
      <c r="BQ101" s="1413"/>
      <c r="BR101" s="1680"/>
      <c r="BS101" s="503">
        <v>24</v>
      </c>
      <c r="BT101" s="504">
        <v>18</v>
      </c>
      <c r="BU101" s="481"/>
      <c r="BV101" s="505"/>
      <c r="BW101" s="513"/>
      <c r="BX101" s="514" t="s">
        <v>1830</v>
      </c>
      <c r="BY101" s="1690" t="s">
        <v>1830</v>
      </c>
      <c r="BZ101" s="1413"/>
      <c r="CA101" s="1413"/>
      <c r="CB101" s="1413"/>
      <c r="CC101" s="1413"/>
      <c r="CD101" s="1413"/>
      <c r="CE101" s="1413"/>
      <c r="CF101" s="1680"/>
      <c r="CG101" s="503">
        <v>0</v>
      </c>
      <c r="CH101" s="504">
        <v>0</v>
      </c>
      <c r="CI101" s="481"/>
      <c r="CJ101" s="505"/>
      <c r="CK101" s="513"/>
      <c r="CL101" s="514" t="s">
        <v>1830</v>
      </c>
      <c r="CM101" s="1690" t="s">
        <v>1830</v>
      </c>
      <c r="CN101" s="1413"/>
      <c r="CO101" s="1413"/>
      <c r="CP101" s="1413"/>
      <c r="CQ101" s="1413"/>
      <c r="CR101" s="1413"/>
      <c r="CS101" s="1413"/>
      <c r="CT101" s="1680"/>
      <c r="CU101" s="590">
        <v>0</v>
      </c>
      <c r="CV101" s="503">
        <v>0</v>
      </c>
    </row>
    <row r="102" spans="1:100" ht="19.5" customHeight="1">
      <c r="A102" s="479"/>
      <c r="B102" s="1524"/>
      <c r="C102" s="479"/>
      <c r="D102" s="569"/>
      <c r="E102" s="570"/>
      <c r="F102" s="570"/>
      <c r="G102" s="570"/>
      <c r="H102" s="570"/>
      <c r="I102" s="570"/>
      <c r="J102" s="570"/>
      <c r="K102" s="570"/>
      <c r="L102" s="570"/>
      <c r="M102" s="570"/>
      <c r="N102" s="570"/>
      <c r="O102" s="503"/>
      <c r="P102" s="504"/>
      <c r="Q102" s="481"/>
      <c r="R102" s="505"/>
      <c r="S102" s="515"/>
      <c r="T102" s="516" t="s">
        <v>1830</v>
      </c>
      <c r="U102" s="519" t="s">
        <v>1830</v>
      </c>
      <c r="V102" s="517"/>
      <c r="W102" s="517"/>
      <c r="X102" s="517"/>
      <c r="Y102" s="517"/>
      <c r="Z102" s="517"/>
      <c r="AA102" s="517"/>
      <c r="AB102" s="518"/>
      <c r="AC102" s="503">
        <v>0</v>
      </c>
      <c r="AD102" s="504">
        <v>0</v>
      </c>
      <c r="AE102" s="481"/>
      <c r="AF102" s="505"/>
      <c r="AG102" s="515" t="s">
        <v>184</v>
      </c>
      <c r="AH102" s="516" t="s">
        <v>185</v>
      </c>
      <c r="AI102" s="517" t="s">
        <v>186</v>
      </c>
      <c r="AJ102" s="517"/>
      <c r="AK102" s="517"/>
      <c r="AL102" s="517"/>
      <c r="AM102" s="517"/>
      <c r="AN102" s="517"/>
      <c r="AO102" s="517"/>
      <c r="AP102" s="518"/>
      <c r="AQ102" s="503">
        <v>24</v>
      </c>
      <c r="AR102" s="504">
        <v>14</v>
      </c>
      <c r="AS102" s="481"/>
      <c r="AT102" s="505"/>
      <c r="AU102" s="515" t="s">
        <v>184</v>
      </c>
      <c r="AV102" s="516" t="s">
        <v>185</v>
      </c>
      <c r="AW102" s="517" t="s">
        <v>186</v>
      </c>
      <c r="AX102" s="517"/>
      <c r="AY102" s="517"/>
      <c r="AZ102" s="517"/>
      <c r="BA102" s="517"/>
      <c r="BB102" s="517"/>
      <c r="BC102" s="517"/>
      <c r="BD102" s="518"/>
      <c r="BE102" s="503">
        <v>24</v>
      </c>
      <c r="BF102" s="504">
        <v>20</v>
      </c>
      <c r="BG102" s="481"/>
      <c r="BH102" s="505"/>
      <c r="BI102" s="515" t="s">
        <v>181</v>
      </c>
      <c r="BJ102" s="516" t="s">
        <v>182</v>
      </c>
      <c r="BK102" s="517" t="s">
        <v>183</v>
      </c>
      <c r="BL102" s="517"/>
      <c r="BM102" s="517"/>
      <c r="BN102" s="517"/>
      <c r="BO102" s="517"/>
      <c r="BP102" s="517"/>
      <c r="BQ102" s="517"/>
      <c r="BR102" s="518"/>
      <c r="BS102" s="503">
        <v>24</v>
      </c>
      <c r="BT102" s="504">
        <v>18</v>
      </c>
      <c r="BU102" s="481"/>
      <c r="BV102" s="505"/>
      <c r="BW102" s="515"/>
      <c r="BX102" s="516" t="s">
        <v>1830</v>
      </c>
      <c r="BY102" s="517" t="s">
        <v>1830</v>
      </c>
      <c r="BZ102" s="517"/>
      <c r="CA102" s="517"/>
      <c r="CB102" s="517"/>
      <c r="CC102" s="517"/>
      <c r="CD102" s="517"/>
      <c r="CE102" s="517"/>
      <c r="CF102" s="518"/>
      <c r="CG102" s="503">
        <v>0</v>
      </c>
      <c r="CH102" s="504">
        <v>0</v>
      </c>
      <c r="CI102" s="481"/>
      <c r="CJ102" s="505"/>
      <c r="CK102" s="515"/>
      <c r="CL102" s="516" t="s">
        <v>1830</v>
      </c>
      <c r="CM102" s="517" t="s">
        <v>1830</v>
      </c>
      <c r="CN102" s="517"/>
      <c r="CO102" s="517"/>
      <c r="CP102" s="517"/>
      <c r="CQ102" s="517"/>
      <c r="CR102" s="517"/>
      <c r="CS102" s="517"/>
      <c r="CT102" s="518"/>
      <c r="CU102" s="590">
        <v>0</v>
      </c>
      <c r="CV102" s="503">
        <v>0</v>
      </c>
    </row>
    <row r="103" spans="1:100" ht="19.5" customHeight="1">
      <c r="A103" s="479"/>
      <c r="B103" s="1524"/>
      <c r="C103" s="479"/>
      <c r="D103" s="569"/>
      <c r="E103" s="570"/>
      <c r="F103" s="570"/>
      <c r="G103" s="570"/>
      <c r="H103" s="570"/>
      <c r="I103" s="570"/>
      <c r="J103" s="570"/>
      <c r="K103" s="570"/>
      <c r="L103" s="570"/>
      <c r="M103" s="570"/>
      <c r="N103" s="570"/>
      <c r="O103" s="503">
        <v>0</v>
      </c>
      <c r="P103" s="504">
        <v>0</v>
      </c>
      <c r="Q103" s="481"/>
      <c r="R103" s="505"/>
      <c r="S103" s="576"/>
      <c r="T103" s="521" t="s">
        <v>1830</v>
      </c>
      <c r="U103" s="524"/>
      <c r="V103" s="522"/>
      <c r="W103" s="522"/>
      <c r="X103" s="522"/>
      <c r="Y103" s="522"/>
      <c r="Z103" s="522"/>
      <c r="AA103" s="522"/>
      <c r="AB103" s="523"/>
      <c r="AC103" s="503">
        <v>0</v>
      </c>
      <c r="AD103" s="504">
        <v>0</v>
      </c>
      <c r="AE103" s="481"/>
      <c r="AF103" s="505"/>
      <c r="AG103" s="576">
        <v>280201221</v>
      </c>
      <c r="AH103" s="521" t="s">
        <v>136</v>
      </c>
      <c r="AI103" s="522"/>
      <c r="AJ103" s="522"/>
      <c r="AK103" s="522"/>
      <c r="AL103" s="522"/>
      <c r="AM103" s="522"/>
      <c r="AN103" s="522"/>
      <c r="AO103" s="522"/>
      <c r="AP103" s="523"/>
      <c r="AQ103" s="503">
        <v>24</v>
      </c>
      <c r="AR103" s="504">
        <v>14</v>
      </c>
      <c r="AS103" s="481"/>
      <c r="AT103" s="505"/>
      <c r="AU103" s="576">
        <v>280201221</v>
      </c>
      <c r="AV103" s="521" t="s">
        <v>136</v>
      </c>
      <c r="AW103" s="522"/>
      <c r="AX103" s="522"/>
      <c r="AY103" s="522"/>
      <c r="AZ103" s="522"/>
      <c r="BA103" s="522"/>
      <c r="BB103" s="522"/>
      <c r="BC103" s="522"/>
      <c r="BD103" s="523"/>
      <c r="BE103" s="503">
        <v>24</v>
      </c>
      <c r="BF103" s="504">
        <v>20</v>
      </c>
      <c r="BG103" s="481"/>
      <c r="BH103" s="505"/>
      <c r="BI103" s="576">
        <v>280201221</v>
      </c>
      <c r="BJ103" s="521" t="s">
        <v>136</v>
      </c>
      <c r="BK103" s="522"/>
      <c r="BL103" s="522"/>
      <c r="BM103" s="522"/>
      <c r="BN103" s="522"/>
      <c r="BO103" s="522"/>
      <c r="BP103" s="522"/>
      <c r="BQ103" s="522"/>
      <c r="BR103" s="523"/>
      <c r="BS103" s="503">
        <v>24</v>
      </c>
      <c r="BT103" s="504">
        <v>18</v>
      </c>
      <c r="BU103" s="481"/>
      <c r="BV103" s="505"/>
      <c r="BW103" s="576"/>
      <c r="BX103" s="521" t="s">
        <v>1830</v>
      </c>
      <c r="BY103" s="522"/>
      <c r="BZ103" s="522"/>
      <c r="CA103" s="522"/>
      <c r="CB103" s="522"/>
      <c r="CC103" s="522"/>
      <c r="CD103" s="522"/>
      <c r="CE103" s="522"/>
      <c r="CF103" s="523"/>
      <c r="CG103" s="503">
        <v>0</v>
      </c>
      <c r="CH103" s="504">
        <v>0</v>
      </c>
      <c r="CI103" s="481"/>
      <c r="CJ103" s="505"/>
      <c r="CK103" s="576"/>
      <c r="CL103" s="521" t="s">
        <v>1830</v>
      </c>
      <c r="CM103" s="522"/>
      <c r="CN103" s="522"/>
      <c r="CO103" s="522"/>
      <c r="CP103" s="522"/>
      <c r="CQ103" s="522"/>
      <c r="CR103" s="522"/>
      <c r="CS103" s="522"/>
      <c r="CT103" s="523"/>
      <c r="CU103" s="590">
        <v>0</v>
      </c>
      <c r="CV103" s="503">
        <v>0</v>
      </c>
    </row>
    <row r="104" spans="1:100" ht="19.5" customHeight="1">
      <c r="A104" s="479"/>
      <c r="B104" s="1524"/>
      <c r="C104" s="479"/>
      <c r="D104" s="569"/>
      <c r="E104" s="570"/>
      <c r="F104" s="570"/>
      <c r="G104" s="570"/>
      <c r="H104" s="570"/>
      <c r="I104" s="570"/>
      <c r="J104" s="570"/>
      <c r="K104" s="570"/>
      <c r="L104" s="570"/>
      <c r="M104" s="570"/>
      <c r="N104" s="570"/>
      <c r="O104" s="493">
        <v>0</v>
      </c>
      <c r="P104" s="504">
        <v>0</v>
      </c>
      <c r="Q104" s="481"/>
      <c r="R104" s="526"/>
      <c r="S104" s="527" t="s">
        <v>877</v>
      </c>
      <c r="T104" s="516" t="s">
        <v>1830</v>
      </c>
      <c r="U104" s="530"/>
      <c r="V104" s="528"/>
      <c r="W104" s="528"/>
      <c r="X104" s="528"/>
      <c r="Y104" s="528"/>
      <c r="Z104" s="528"/>
      <c r="AA104" s="528"/>
      <c r="AB104" s="529"/>
      <c r="AC104" s="493">
        <v>0</v>
      </c>
      <c r="AD104" s="504">
        <v>0</v>
      </c>
      <c r="AE104" s="481"/>
      <c r="AF104" s="526" t="s">
        <v>1139</v>
      </c>
      <c r="AG104" s="527" t="s">
        <v>23647</v>
      </c>
      <c r="AH104" s="516" t="s">
        <v>1140</v>
      </c>
      <c r="AI104" s="528"/>
      <c r="AJ104" s="528"/>
      <c r="AK104" s="528"/>
      <c r="AL104" s="528"/>
      <c r="AM104" s="528"/>
      <c r="AN104" s="528"/>
      <c r="AO104" s="528"/>
      <c r="AP104" s="529"/>
      <c r="AQ104" s="493">
        <v>24</v>
      </c>
      <c r="AR104" s="504">
        <v>14</v>
      </c>
      <c r="AS104" s="481"/>
      <c r="AT104" s="526" t="s">
        <v>1139</v>
      </c>
      <c r="AU104" s="527" t="s">
        <v>23647</v>
      </c>
      <c r="AV104" s="516" t="s">
        <v>1140</v>
      </c>
      <c r="AW104" s="528"/>
      <c r="AX104" s="528"/>
      <c r="AY104" s="528"/>
      <c r="AZ104" s="528"/>
      <c r="BA104" s="528"/>
      <c r="BB104" s="528"/>
      <c r="BC104" s="528"/>
      <c r="BD104" s="529"/>
      <c r="BE104" s="493">
        <v>24</v>
      </c>
      <c r="BF104" s="504">
        <v>20</v>
      </c>
      <c r="BG104" s="481"/>
      <c r="BH104" s="526" t="s">
        <v>1141</v>
      </c>
      <c r="BI104" s="527" t="s">
        <v>23648</v>
      </c>
      <c r="BJ104" s="516" t="s">
        <v>1142</v>
      </c>
      <c r="BK104" s="528"/>
      <c r="BL104" s="528"/>
      <c r="BM104" s="528"/>
      <c r="BN104" s="528"/>
      <c r="BO104" s="528"/>
      <c r="BP104" s="528"/>
      <c r="BQ104" s="528"/>
      <c r="BR104" s="529"/>
      <c r="BS104" s="493">
        <v>24</v>
      </c>
      <c r="BT104" s="504">
        <v>18</v>
      </c>
      <c r="BU104" s="481"/>
      <c r="BV104" s="526"/>
      <c r="BW104" s="527" t="s">
        <v>877</v>
      </c>
      <c r="BX104" s="516" t="s">
        <v>1830</v>
      </c>
      <c r="BY104" s="528"/>
      <c r="BZ104" s="528"/>
      <c r="CA104" s="528"/>
      <c r="CB104" s="528"/>
      <c r="CC104" s="528"/>
      <c r="CD104" s="528"/>
      <c r="CE104" s="528"/>
      <c r="CF104" s="529"/>
      <c r="CG104" s="493">
        <v>0</v>
      </c>
      <c r="CH104" s="504">
        <v>0</v>
      </c>
      <c r="CI104" s="481"/>
      <c r="CJ104" s="526"/>
      <c r="CK104" s="527" t="s">
        <v>877</v>
      </c>
      <c r="CL104" s="516" t="s">
        <v>1830</v>
      </c>
      <c r="CM104" s="528"/>
      <c r="CN104" s="528"/>
      <c r="CO104" s="528"/>
      <c r="CP104" s="528"/>
      <c r="CQ104" s="528"/>
      <c r="CR104" s="528"/>
      <c r="CS104" s="528"/>
      <c r="CT104" s="529"/>
      <c r="CU104" s="591">
        <v>0</v>
      </c>
      <c r="CV104" s="503">
        <v>0</v>
      </c>
    </row>
    <row r="105" spans="1:100" ht="19.5" customHeight="1">
      <c r="A105" s="479"/>
      <c r="B105" s="1524"/>
      <c r="C105" s="479"/>
      <c r="D105" s="569"/>
      <c r="E105" s="570"/>
      <c r="F105" s="570"/>
      <c r="G105" s="570"/>
      <c r="H105" s="570"/>
      <c r="I105" s="570"/>
      <c r="J105" s="570"/>
      <c r="K105" s="570"/>
      <c r="L105" s="570"/>
      <c r="M105" s="570"/>
      <c r="N105" s="570"/>
      <c r="O105" s="496"/>
      <c r="P105" s="577"/>
      <c r="Q105" s="481"/>
      <c r="R105" s="538"/>
      <c r="S105" s="531"/>
      <c r="T105" s="533" t="s">
        <v>1830</v>
      </c>
      <c r="U105" s="540"/>
      <c r="V105" s="533"/>
      <c r="W105" s="533"/>
      <c r="X105" s="533"/>
      <c r="Y105" s="533"/>
      <c r="Z105" s="533"/>
      <c r="AA105" s="534">
        <v>0</v>
      </c>
      <c r="AB105" s="535">
        <v>0</v>
      </c>
      <c r="AC105" s="496">
        <v>0</v>
      </c>
      <c r="AD105" s="577">
        <v>0</v>
      </c>
      <c r="AE105" s="481"/>
      <c r="AF105" s="538"/>
      <c r="AG105" s="531" t="s">
        <v>37</v>
      </c>
      <c r="AH105" s="533" t="s">
        <v>1830</v>
      </c>
      <c r="AI105" s="533"/>
      <c r="AJ105" s="533"/>
      <c r="AK105" s="533"/>
      <c r="AL105" s="533"/>
      <c r="AM105" s="533"/>
      <c r="AN105" s="533"/>
      <c r="AO105" s="534">
        <v>24</v>
      </c>
      <c r="AP105" s="535">
        <v>14</v>
      </c>
      <c r="AQ105" s="496">
        <v>24</v>
      </c>
      <c r="AR105" s="577">
        <v>14</v>
      </c>
      <c r="AS105" s="481"/>
      <c r="AT105" s="538"/>
      <c r="AU105" s="531" t="s">
        <v>37</v>
      </c>
      <c r="AV105" s="533" t="s">
        <v>1830</v>
      </c>
      <c r="AW105" s="533"/>
      <c r="AX105" s="533"/>
      <c r="AY105" s="533"/>
      <c r="AZ105" s="533"/>
      <c r="BA105" s="533"/>
      <c r="BB105" s="533"/>
      <c r="BC105" s="534">
        <v>24</v>
      </c>
      <c r="BD105" s="535">
        <v>20</v>
      </c>
      <c r="BE105" s="496">
        <v>24</v>
      </c>
      <c r="BF105" s="577">
        <v>20</v>
      </c>
      <c r="BG105" s="481"/>
      <c r="BH105" s="538"/>
      <c r="BI105" s="531" t="s">
        <v>37</v>
      </c>
      <c r="BJ105" s="533" t="s">
        <v>1830</v>
      </c>
      <c r="BK105" s="533"/>
      <c r="BL105" s="533"/>
      <c r="BM105" s="533"/>
      <c r="BN105" s="533"/>
      <c r="BO105" s="533"/>
      <c r="BP105" s="533"/>
      <c r="BQ105" s="534">
        <v>24</v>
      </c>
      <c r="BR105" s="535">
        <v>18</v>
      </c>
      <c r="BS105" s="496">
        <v>24</v>
      </c>
      <c r="BT105" s="577">
        <v>18</v>
      </c>
      <c r="BU105" s="481"/>
      <c r="BV105" s="538"/>
      <c r="BW105" s="531" t="s">
        <v>37</v>
      </c>
      <c r="BX105" s="533" t="s">
        <v>1830</v>
      </c>
      <c r="BY105" s="533"/>
      <c r="BZ105" s="533"/>
      <c r="CA105" s="533"/>
      <c r="CB105" s="533"/>
      <c r="CC105" s="533"/>
      <c r="CD105" s="533"/>
      <c r="CE105" s="534">
        <v>0</v>
      </c>
      <c r="CF105" s="535">
        <v>0</v>
      </c>
      <c r="CG105" s="496">
        <v>0</v>
      </c>
      <c r="CH105" s="577">
        <v>0</v>
      </c>
      <c r="CI105" s="481"/>
      <c r="CJ105" s="538"/>
      <c r="CK105" s="531" t="s">
        <v>37</v>
      </c>
      <c r="CL105" s="533" t="s">
        <v>1830</v>
      </c>
      <c r="CM105" s="533"/>
      <c r="CN105" s="533"/>
      <c r="CO105" s="533"/>
      <c r="CP105" s="533"/>
      <c r="CQ105" s="533"/>
      <c r="CR105" s="533"/>
      <c r="CS105" s="534">
        <v>0</v>
      </c>
      <c r="CT105" s="535">
        <v>0</v>
      </c>
      <c r="CU105" s="572">
        <v>0</v>
      </c>
      <c r="CV105" s="481">
        <v>0</v>
      </c>
    </row>
    <row r="106" spans="1:100" ht="19.5" customHeight="1">
      <c r="A106" s="479"/>
      <c r="B106" s="1524"/>
      <c r="C106" s="479"/>
      <c r="D106" s="569"/>
      <c r="E106" s="570"/>
      <c r="F106" s="570"/>
      <c r="G106" s="570"/>
      <c r="H106" s="570"/>
      <c r="I106" s="570"/>
      <c r="J106" s="570"/>
      <c r="K106" s="570"/>
      <c r="L106" s="570"/>
      <c r="M106" s="570"/>
      <c r="N106" s="570"/>
      <c r="O106" s="496"/>
      <c r="P106" s="577"/>
      <c r="Q106" s="481"/>
      <c r="R106" s="541" t="s">
        <v>877</v>
      </c>
      <c r="S106" s="592" t="s">
        <v>877</v>
      </c>
      <c r="T106" s="592" t="s">
        <v>877</v>
      </c>
      <c r="U106" s="1703" t="s">
        <v>877</v>
      </c>
      <c r="V106" s="1704"/>
      <c r="W106" s="1704"/>
      <c r="X106" s="1704"/>
      <c r="Y106" s="1704"/>
      <c r="Z106" s="1704"/>
      <c r="AA106" s="593" t="s">
        <v>877</v>
      </c>
      <c r="AB106" s="594" t="s">
        <v>877</v>
      </c>
      <c r="AC106" s="496"/>
      <c r="AD106" s="577"/>
      <c r="AE106" s="481"/>
      <c r="AF106" s="541" t="s">
        <v>1440</v>
      </c>
      <c r="AG106" s="542" t="s">
        <v>23649</v>
      </c>
      <c r="AH106" s="542" t="s">
        <v>1830</v>
      </c>
      <c r="AI106" s="1689" t="s">
        <v>1459</v>
      </c>
      <c r="AJ106" s="1688"/>
      <c r="AK106" s="1688"/>
      <c r="AL106" s="1688"/>
      <c r="AM106" s="1688"/>
      <c r="AN106" s="1688"/>
      <c r="AO106" s="543">
        <v>4</v>
      </c>
      <c r="AP106" s="544">
        <v>2</v>
      </c>
      <c r="AQ106" s="496"/>
      <c r="AR106" s="577"/>
      <c r="AS106" s="481"/>
      <c r="AT106" s="541" t="s">
        <v>1467</v>
      </c>
      <c r="AU106" s="542" t="s">
        <v>23650</v>
      </c>
      <c r="AV106" s="542" t="s">
        <v>1830</v>
      </c>
      <c r="AW106" s="1689" t="s">
        <v>1468</v>
      </c>
      <c r="AX106" s="1688"/>
      <c r="AY106" s="1688"/>
      <c r="AZ106" s="1688"/>
      <c r="BA106" s="1688"/>
      <c r="BB106" s="1688"/>
      <c r="BC106" s="543">
        <v>4</v>
      </c>
      <c r="BD106" s="544">
        <v>4</v>
      </c>
      <c r="BE106" s="496"/>
      <c r="BF106" s="577"/>
      <c r="BG106" s="481"/>
      <c r="BH106" s="541" t="s">
        <v>1440</v>
      </c>
      <c r="BI106" s="542" t="s">
        <v>23651</v>
      </c>
      <c r="BJ106" s="542" t="s">
        <v>1830</v>
      </c>
      <c r="BK106" s="1689" t="s">
        <v>1479</v>
      </c>
      <c r="BL106" s="1688"/>
      <c r="BM106" s="1688"/>
      <c r="BN106" s="1688"/>
      <c r="BO106" s="1688"/>
      <c r="BP106" s="1688"/>
      <c r="BQ106" s="543">
        <v>4</v>
      </c>
      <c r="BR106" s="544">
        <v>4</v>
      </c>
      <c r="BS106" s="496"/>
      <c r="BT106" s="577"/>
      <c r="BU106" s="481"/>
      <c r="BV106" s="541" t="s">
        <v>877</v>
      </c>
      <c r="BW106" s="542" t="s">
        <v>877</v>
      </c>
      <c r="BX106" s="542" t="s">
        <v>877</v>
      </c>
      <c r="BY106" s="1689" t="s">
        <v>877</v>
      </c>
      <c r="BZ106" s="1688"/>
      <c r="CA106" s="1688"/>
      <c r="CB106" s="1688"/>
      <c r="CC106" s="1688"/>
      <c r="CD106" s="1688"/>
      <c r="CE106" s="543" t="s">
        <v>877</v>
      </c>
      <c r="CF106" s="544" t="s">
        <v>877</v>
      </c>
      <c r="CG106" s="496"/>
      <c r="CH106" s="577"/>
      <c r="CI106" s="481"/>
      <c r="CJ106" s="541" t="s">
        <v>877</v>
      </c>
      <c r="CK106" s="542" t="s">
        <v>877</v>
      </c>
      <c r="CL106" s="542" t="s">
        <v>877</v>
      </c>
      <c r="CM106" s="1689" t="s">
        <v>877</v>
      </c>
      <c r="CN106" s="1688"/>
      <c r="CO106" s="1688"/>
      <c r="CP106" s="1688"/>
      <c r="CQ106" s="1688"/>
      <c r="CR106" s="1688"/>
      <c r="CS106" s="543" t="s">
        <v>877</v>
      </c>
      <c r="CT106" s="544" t="s">
        <v>877</v>
      </c>
      <c r="CU106" s="572"/>
      <c r="CV106" s="481"/>
    </row>
    <row r="107" spans="1:100" ht="19.5" customHeight="1">
      <c r="A107" s="479"/>
      <c r="B107" s="1524"/>
      <c r="C107" s="479"/>
      <c r="D107" s="569"/>
      <c r="E107" s="570"/>
      <c r="F107" s="570"/>
      <c r="G107" s="570"/>
      <c r="H107" s="570"/>
      <c r="I107" s="570"/>
      <c r="J107" s="570"/>
      <c r="K107" s="570"/>
      <c r="L107" s="570"/>
      <c r="M107" s="570"/>
      <c r="N107" s="570"/>
      <c r="O107" s="496"/>
      <c r="P107" s="577"/>
      <c r="Q107" s="481"/>
      <c r="R107" s="546" t="s">
        <v>877</v>
      </c>
      <c r="S107" s="542" t="s">
        <v>877</v>
      </c>
      <c r="T107" s="542" t="s">
        <v>877</v>
      </c>
      <c r="U107" s="1687" t="s">
        <v>877</v>
      </c>
      <c r="V107" s="1688"/>
      <c r="W107" s="1688"/>
      <c r="X107" s="1688"/>
      <c r="Y107" s="1688"/>
      <c r="Z107" s="1688"/>
      <c r="AA107" s="543" t="s">
        <v>877</v>
      </c>
      <c r="AB107" s="544" t="s">
        <v>877</v>
      </c>
      <c r="AC107" s="496"/>
      <c r="AD107" s="577"/>
      <c r="AE107" s="481"/>
      <c r="AF107" s="546" t="s">
        <v>1450</v>
      </c>
      <c r="AG107" s="542" t="s">
        <v>23652</v>
      </c>
      <c r="AH107" s="542" t="s">
        <v>1830</v>
      </c>
      <c r="AI107" s="1689" t="s">
        <v>1461</v>
      </c>
      <c r="AJ107" s="1688"/>
      <c r="AK107" s="1688"/>
      <c r="AL107" s="1688"/>
      <c r="AM107" s="1688"/>
      <c r="AN107" s="1688"/>
      <c r="AO107" s="543">
        <v>4</v>
      </c>
      <c r="AP107" s="544">
        <v>2</v>
      </c>
      <c r="AQ107" s="496"/>
      <c r="AR107" s="577"/>
      <c r="AS107" s="481"/>
      <c r="AT107" s="546" t="s">
        <v>1469</v>
      </c>
      <c r="AU107" s="542" t="s">
        <v>23653</v>
      </c>
      <c r="AV107" s="542" t="s">
        <v>1830</v>
      </c>
      <c r="AW107" s="1689" t="s">
        <v>1470</v>
      </c>
      <c r="AX107" s="1688"/>
      <c r="AY107" s="1688"/>
      <c r="AZ107" s="1688"/>
      <c r="BA107" s="1688"/>
      <c r="BB107" s="1688"/>
      <c r="BC107" s="543">
        <v>4</v>
      </c>
      <c r="BD107" s="544">
        <v>2</v>
      </c>
      <c r="BE107" s="496"/>
      <c r="BF107" s="577"/>
      <c r="BG107" s="481"/>
      <c r="BH107" s="546" t="s">
        <v>1450</v>
      </c>
      <c r="BI107" s="542" t="s">
        <v>23654</v>
      </c>
      <c r="BJ107" s="542" t="s">
        <v>1830</v>
      </c>
      <c r="BK107" s="1689" t="s">
        <v>1481</v>
      </c>
      <c r="BL107" s="1688"/>
      <c r="BM107" s="1688"/>
      <c r="BN107" s="1688"/>
      <c r="BO107" s="1688"/>
      <c r="BP107" s="1688"/>
      <c r="BQ107" s="543">
        <v>4</v>
      </c>
      <c r="BR107" s="544">
        <v>4</v>
      </c>
      <c r="BS107" s="496"/>
      <c r="BT107" s="577"/>
      <c r="BU107" s="481"/>
      <c r="BV107" s="546" t="s">
        <v>877</v>
      </c>
      <c r="BW107" s="542" t="s">
        <v>877</v>
      </c>
      <c r="BX107" s="542" t="s">
        <v>877</v>
      </c>
      <c r="BY107" s="1689" t="s">
        <v>877</v>
      </c>
      <c r="BZ107" s="1688"/>
      <c r="CA107" s="1688"/>
      <c r="CB107" s="1688"/>
      <c r="CC107" s="1688"/>
      <c r="CD107" s="1688"/>
      <c r="CE107" s="543" t="s">
        <v>877</v>
      </c>
      <c r="CF107" s="544" t="s">
        <v>877</v>
      </c>
      <c r="CG107" s="496"/>
      <c r="CH107" s="577"/>
      <c r="CI107" s="481"/>
      <c r="CJ107" s="546" t="s">
        <v>877</v>
      </c>
      <c r="CK107" s="542" t="s">
        <v>877</v>
      </c>
      <c r="CL107" s="542" t="s">
        <v>877</v>
      </c>
      <c r="CM107" s="1689" t="s">
        <v>877</v>
      </c>
      <c r="CN107" s="1688"/>
      <c r="CO107" s="1688"/>
      <c r="CP107" s="1688"/>
      <c r="CQ107" s="1688"/>
      <c r="CR107" s="1688"/>
      <c r="CS107" s="543" t="s">
        <v>877</v>
      </c>
      <c r="CT107" s="544" t="s">
        <v>877</v>
      </c>
      <c r="CU107" s="572"/>
      <c r="CV107" s="481"/>
    </row>
    <row r="108" spans="1:100" ht="19.5" customHeight="1">
      <c r="A108" s="479"/>
      <c r="B108" s="1524"/>
      <c r="C108" s="479"/>
      <c r="D108" s="569"/>
      <c r="E108" s="570"/>
      <c r="F108" s="570"/>
      <c r="G108" s="570"/>
      <c r="H108" s="570"/>
      <c r="I108" s="570"/>
      <c r="J108" s="570"/>
      <c r="K108" s="570"/>
      <c r="L108" s="570"/>
      <c r="M108" s="570"/>
      <c r="N108" s="570"/>
      <c r="O108" s="496"/>
      <c r="P108" s="577"/>
      <c r="Q108" s="481"/>
      <c r="R108" s="546" t="s">
        <v>877</v>
      </c>
      <c r="S108" s="542" t="s">
        <v>877</v>
      </c>
      <c r="T108" s="542" t="s">
        <v>877</v>
      </c>
      <c r="U108" s="1687" t="s">
        <v>877</v>
      </c>
      <c r="V108" s="1688"/>
      <c r="W108" s="1688"/>
      <c r="X108" s="1688"/>
      <c r="Y108" s="1688"/>
      <c r="Z108" s="1688"/>
      <c r="AA108" s="543" t="s">
        <v>877</v>
      </c>
      <c r="AB108" s="544" t="s">
        <v>877</v>
      </c>
      <c r="AC108" s="496"/>
      <c r="AD108" s="577"/>
      <c r="AE108" s="481"/>
      <c r="AF108" s="546" t="s">
        <v>1453</v>
      </c>
      <c r="AG108" s="542" t="s">
        <v>23655</v>
      </c>
      <c r="AH108" s="542" t="s">
        <v>1830</v>
      </c>
      <c r="AI108" s="1689" t="s">
        <v>1464</v>
      </c>
      <c r="AJ108" s="1688"/>
      <c r="AK108" s="1688"/>
      <c r="AL108" s="1688"/>
      <c r="AM108" s="1688"/>
      <c r="AN108" s="1688"/>
      <c r="AO108" s="543">
        <v>4</v>
      </c>
      <c r="AP108" s="544">
        <v>2</v>
      </c>
      <c r="AQ108" s="496"/>
      <c r="AR108" s="577"/>
      <c r="AS108" s="481"/>
      <c r="AT108" s="546" t="s">
        <v>1471</v>
      </c>
      <c r="AU108" s="542" t="s">
        <v>23656</v>
      </c>
      <c r="AV108" s="542" t="s">
        <v>1830</v>
      </c>
      <c r="AW108" s="1689" t="s">
        <v>1472</v>
      </c>
      <c r="AX108" s="1688"/>
      <c r="AY108" s="1688"/>
      <c r="AZ108" s="1688"/>
      <c r="BA108" s="1688"/>
      <c r="BB108" s="1688"/>
      <c r="BC108" s="543">
        <v>4</v>
      </c>
      <c r="BD108" s="544">
        <v>2</v>
      </c>
      <c r="BE108" s="496"/>
      <c r="BF108" s="577"/>
      <c r="BG108" s="481"/>
      <c r="BH108" s="546" t="s">
        <v>1453</v>
      </c>
      <c r="BI108" s="542" t="s">
        <v>23657</v>
      </c>
      <c r="BJ108" s="542" t="s">
        <v>1830</v>
      </c>
      <c r="BK108" s="1689" t="s">
        <v>1484</v>
      </c>
      <c r="BL108" s="1688"/>
      <c r="BM108" s="1688"/>
      <c r="BN108" s="1688"/>
      <c r="BO108" s="1688"/>
      <c r="BP108" s="1688"/>
      <c r="BQ108" s="543">
        <v>8</v>
      </c>
      <c r="BR108" s="544">
        <v>4</v>
      </c>
      <c r="BS108" s="496"/>
      <c r="BT108" s="577"/>
      <c r="BU108" s="481"/>
      <c r="BV108" s="546" t="s">
        <v>877</v>
      </c>
      <c r="BW108" s="542" t="s">
        <v>877</v>
      </c>
      <c r="BX108" s="542" t="s">
        <v>877</v>
      </c>
      <c r="BY108" s="1689" t="s">
        <v>877</v>
      </c>
      <c r="BZ108" s="1688"/>
      <c r="CA108" s="1688"/>
      <c r="CB108" s="1688"/>
      <c r="CC108" s="1688"/>
      <c r="CD108" s="1688"/>
      <c r="CE108" s="543" t="s">
        <v>877</v>
      </c>
      <c r="CF108" s="544" t="s">
        <v>877</v>
      </c>
      <c r="CG108" s="496"/>
      <c r="CH108" s="577"/>
      <c r="CI108" s="481"/>
      <c r="CJ108" s="546" t="s">
        <v>877</v>
      </c>
      <c r="CK108" s="542" t="s">
        <v>877</v>
      </c>
      <c r="CL108" s="542" t="s">
        <v>877</v>
      </c>
      <c r="CM108" s="1689" t="s">
        <v>877</v>
      </c>
      <c r="CN108" s="1688"/>
      <c r="CO108" s="1688"/>
      <c r="CP108" s="1688"/>
      <c r="CQ108" s="1688"/>
      <c r="CR108" s="1688"/>
      <c r="CS108" s="543" t="s">
        <v>877</v>
      </c>
      <c r="CT108" s="544" t="s">
        <v>877</v>
      </c>
      <c r="CU108" s="572"/>
      <c r="CV108" s="481"/>
    </row>
    <row r="109" spans="1:100" ht="19.5" customHeight="1">
      <c r="A109" s="479"/>
      <c r="B109" s="1524"/>
      <c r="C109" s="479"/>
      <c r="D109" s="569"/>
      <c r="E109" s="570"/>
      <c r="F109" s="570"/>
      <c r="G109" s="570"/>
      <c r="H109" s="570"/>
      <c r="I109" s="570"/>
      <c r="J109" s="570"/>
      <c r="K109" s="570"/>
      <c r="L109" s="570"/>
      <c r="M109" s="570"/>
      <c r="N109" s="570"/>
      <c r="O109" s="496"/>
      <c r="P109" s="577"/>
      <c r="Q109" s="481"/>
      <c r="R109" s="546" t="s">
        <v>877</v>
      </c>
      <c r="S109" s="542" t="s">
        <v>877</v>
      </c>
      <c r="T109" s="542" t="s">
        <v>877</v>
      </c>
      <c r="U109" s="1687" t="s">
        <v>877</v>
      </c>
      <c r="V109" s="1688"/>
      <c r="W109" s="1688"/>
      <c r="X109" s="1688"/>
      <c r="Y109" s="1688"/>
      <c r="Z109" s="1688"/>
      <c r="AA109" s="543" t="s">
        <v>877</v>
      </c>
      <c r="AB109" s="544" t="s">
        <v>877</v>
      </c>
      <c r="AC109" s="583"/>
      <c r="AD109" s="584"/>
      <c r="AE109" s="481"/>
      <c r="AF109" s="546" t="s">
        <v>1455</v>
      </c>
      <c r="AG109" s="542" t="s">
        <v>23658</v>
      </c>
      <c r="AH109" s="542" t="s">
        <v>1830</v>
      </c>
      <c r="AI109" s="1689" t="s">
        <v>1465</v>
      </c>
      <c r="AJ109" s="1688"/>
      <c r="AK109" s="1688"/>
      <c r="AL109" s="1688"/>
      <c r="AM109" s="1688"/>
      <c r="AN109" s="1688"/>
      <c r="AO109" s="543">
        <v>4</v>
      </c>
      <c r="AP109" s="544">
        <v>2</v>
      </c>
      <c r="AQ109" s="583"/>
      <c r="AR109" s="584"/>
      <c r="AS109" s="481"/>
      <c r="AT109" s="546" t="s">
        <v>1475</v>
      </c>
      <c r="AU109" s="542" t="s">
        <v>23659</v>
      </c>
      <c r="AV109" s="542" t="s">
        <v>1830</v>
      </c>
      <c r="AW109" s="1689" t="s">
        <v>1476</v>
      </c>
      <c r="AX109" s="1688"/>
      <c r="AY109" s="1688"/>
      <c r="AZ109" s="1688"/>
      <c r="BA109" s="1688"/>
      <c r="BB109" s="1688"/>
      <c r="BC109" s="543">
        <v>4</v>
      </c>
      <c r="BD109" s="544">
        <v>2</v>
      </c>
      <c r="BE109" s="583"/>
      <c r="BF109" s="584"/>
      <c r="BG109" s="481"/>
      <c r="BH109" s="546" t="s">
        <v>1455</v>
      </c>
      <c r="BI109" s="542" t="s">
        <v>23660</v>
      </c>
      <c r="BJ109" s="542" t="s">
        <v>1830</v>
      </c>
      <c r="BK109" s="1689" t="s">
        <v>1487</v>
      </c>
      <c r="BL109" s="1688"/>
      <c r="BM109" s="1688"/>
      <c r="BN109" s="1688"/>
      <c r="BO109" s="1688"/>
      <c r="BP109" s="1688"/>
      <c r="BQ109" s="543">
        <v>4</v>
      </c>
      <c r="BR109" s="544">
        <v>4</v>
      </c>
      <c r="BS109" s="583"/>
      <c r="BT109" s="584"/>
      <c r="BU109" s="481"/>
      <c r="BV109" s="546" t="s">
        <v>877</v>
      </c>
      <c r="BW109" s="542" t="s">
        <v>877</v>
      </c>
      <c r="BX109" s="542" t="s">
        <v>877</v>
      </c>
      <c r="BY109" s="1689" t="s">
        <v>877</v>
      </c>
      <c r="BZ109" s="1688"/>
      <c r="CA109" s="1688"/>
      <c r="CB109" s="1688"/>
      <c r="CC109" s="1688"/>
      <c r="CD109" s="1688"/>
      <c r="CE109" s="543" t="s">
        <v>877</v>
      </c>
      <c r="CF109" s="544" t="s">
        <v>877</v>
      </c>
      <c r="CG109" s="583"/>
      <c r="CH109" s="584"/>
      <c r="CI109" s="481"/>
      <c r="CJ109" s="546" t="s">
        <v>877</v>
      </c>
      <c r="CK109" s="542" t="s">
        <v>877</v>
      </c>
      <c r="CL109" s="542" t="s">
        <v>877</v>
      </c>
      <c r="CM109" s="1689" t="s">
        <v>877</v>
      </c>
      <c r="CN109" s="1688"/>
      <c r="CO109" s="1688"/>
      <c r="CP109" s="1688"/>
      <c r="CQ109" s="1688"/>
      <c r="CR109" s="1688"/>
      <c r="CS109" s="543" t="s">
        <v>877</v>
      </c>
      <c r="CT109" s="544" t="s">
        <v>877</v>
      </c>
      <c r="CU109" s="572"/>
      <c r="CV109" s="481"/>
    </row>
    <row r="110" spans="1:100" ht="19.5" customHeight="1">
      <c r="A110" s="479"/>
      <c r="B110" s="1524"/>
      <c r="C110" s="479"/>
      <c r="D110" s="569"/>
      <c r="E110" s="570"/>
      <c r="F110" s="570"/>
      <c r="G110" s="570"/>
      <c r="H110" s="570"/>
      <c r="I110" s="570"/>
      <c r="J110" s="570"/>
      <c r="K110" s="570"/>
      <c r="L110" s="570"/>
      <c r="M110" s="570"/>
      <c r="N110" s="570"/>
      <c r="O110" s="496"/>
      <c r="P110" s="577"/>
      <c r="Q110" s="595"/>
      <c r="R110" s="546" t="s">
        <v>877</v>
      </c>
      <c r="S110" s="542" t="s">
        <v>877</v>
      </c>
      <c r="T110" s="542" t="s">
        <v>877</v>
      </c>
      <c r="U110" s="1687" t="s">
        <v>877</v>
      </c>
      <c r="V110" s="1688"/>
      <c r="W110" s="1688"/>
      <c r="X110" s="1688"/>
      <c r="Y110" s="1688"/>
      <c r="Z110" s="1688"/>
      <c r="AA110" s="548" t="s">
        <v>877</v>
      </c>
      <c r="AB110" s="549" t="s">
        <v>877</v>
      </c>
      <c r="AC110" s="415"/>
      <c r="AD110" s="416"/>
      <c r="AE110" s="321"/>
      <c r="AF110" s="546" t="s">
        <v>1457</v>
      </c>
      <c r="AG110" s="542" t="s">
        <v>23661</v>
      </c>
      <c r="AH110" s="542" t="s">
        <v>1830</v>
      </c>
      <c r="AI110" s="1689" t="s">
        <v>1466</v>
      </c>
      <c r="AJ110" s="1688"/>
      <c r="AK110" s="1688"/>
      <c r="AL110" s="1688"/>
      <c r="AM110" s="1688"/>
      <c r="AN110" s="1688"/>
      <c r="AO110" s="548">
        <v>4</v>
      </c>
      <c r="AP110" s="549">
        <v>2</v>
      </c>
      <c r="AQ110" s="481"/>
      <c r="AR110" s="481"/>
      <c r="AS110" s="321"/>
      <c r="AT110" s="546" t="s">
        <v>1477</v>
      </c>
      <c r="AU110" s="542" t="s">
        <v>23662</v>
      </c>
      <c r="AV110" s="542" t="s">
        <v>1830</v>
      </c>
      <c r="AW110" s="1689" t="s">
        <v>1478</v>
      </c>
      <c r="AX110" s="1688"/>
      <c r="AY110" s="1688"/>
      <c r="AZ110" s="1688"/>
      <c r="BA110" s="1688"/>
      <c r="BB110" s="1688"/>
      <c r="BC110" s="548">
        <v>4</v>
      </c>
      <c r="BD110" s="549">
        <v>2</v>
      </c>
      <c r="BE110" s="321"/>
      <c r="BF110" s="321"/>
      <c r="BG110" s="321"/>
      <c r="BH110" s="546" t="s">
        <v>1457</v>
      </c>
      <c r="BI110" s="542" t="s">
        <v>23663</v>
      </c>
      <c r="BJ110" s="542" t="s">
        <v>1830</v>
      </c>
      <c r="BK110" s="1689" t="s">
        <v>1488</v>
      </c>
      <c r="BL110" s="1688"/>
      <c r="BM110" s="1688"/>
      <c r="BN110" s="1688"/>
      <c r="BO110" s="1688"/>
      <c r="BP110" s="1688"/>
      <c r="BQ110" s="548">
        <v>4</v>
      </c>
      <c r="BR110" s="549">
        <v>2</v>
      </c>
      <c r="BS110" s="321"/>
      <c r="BT110" s="321"/>
      <c r="BU110" s="321"/>
      <c r="BV110" s="546" t="s">
        <v>877</v>
      </c>
      <c r="BW110" s="542" t="s">
        <v>877</v>
      </c>
      <c r="BX110" s="542" t="s">
        <v>877</v>
      </c>
      <c r="BY110" s="1689" t="s">
        <v>877</v>
      </c>
      <c r="BZ110" s="1688"/>
      <c r="CA110" s="1688"/>
      <c r="CB110" s="1688"/>
      <c r="CC110" s="1688"/>
      <c r="CD110" s="1688"/>
      <c r="CE110" s="548" t="s">
        <v>877</v>
      </c>
      <c r="CF110" s="549" t="s">
        <v>877</v>
      </c>
      <c r="CG110" s="481"/>
      <c r="CH110" s="481"/>
      <c r="CI110" s="321"/>
      <c r="CJ110" s="546" t="s">
        <v>877</v>
      </c>
      <c r="CK110" s="542" t="s">
        <v>877</v>
      </c>
      <c r="CL110" s="542" t="s">
        <v>877</v>
      </c>
      <c r="CM110" s="1689" t="s">
        <v>877</v>
      </c>
      <c r="CN110" s="1688"/>
      <c r="CO110" s="1688"/>
      <c r="CP110" s="1688"/>
      <c r="CQ110" s="1688"/>
      <c r="CR110" s="1688"/>
      <c r="CS110" s="548" t="s">
        <v>877</v>
      </c>
      <c r="CT110" s="549" t="s">
        <v>877</v>
      </c>
      <c r="CU110" s="572"/>
      <c r="CV110" s="481"/>
    </row>
    <row r="111" spans="1:100" ht="19.5" customHeight="1">
      <c r="A111" s="479"/>
      <c r="B111" s="1524"/>
      <c r="C111" s="479"/>
      <c r="D111" s="569"/>
      <c r="E111" s="570"/>
      <c r="F111" s="570"/>
      <c r="G111" s="570"/>
      <c r="H111" s="570"/>
      <c r="I111" s="570"/>
      <c r="J111" s="570"/>
      <c r="K111" s="570"/>
      <c r="L111" s="570"/>
      <c r="M111" s="570"/>
      <c r="N111" s="570"/>
      <c r="O111" s="496"/>
      <c r="P111" s="496"/>
      <c r="Q111" s="481"/>
      <c r="R111" s="546" t="s">
        <v>877</v>
      </c>
      <c r="S111" s="542" t="s">
        <v>877</v>
      </c>
      <c r="T111" s="542" t="s">
        <v>877</v>
      </c>
      <c r="U111" s="1687" t="s">
        <v>877</v>
      </c>
      <c r="V111" s="1688"/>
      <c r="W111" s="1688"/>
      <c r="X111" s="1688"/>
      <c r="Y111" s="1688"/>
      <c r="Z111" s="1688"/>
      <c r="AA111" s="548" t="s">
        <v>877</v>
      </c>
      <c r="AB111" s="549" t="s">
        <v>877</v>
      </c>
      <c r="AC111" s="321"/>
      <c r="AD111" s="425"/>
      <c r="AE111" s="321"/>
      <c r="AF111" s="546" t="s">
        <v>877</v>
      </c>
      <c r="AG111" s="542" t="s">
        <v>877</v>
      </c>
      <c r="AH111" s="542" t="s">
        <v>877</v>
      </c>
      <c r="AI111" s="1689" t="s">
        <v>877</v>
      </c>
      <c r="AJ111" s="1688"/>
      <c r="AK111" s="1688"/>
      <c r="AL111" s="1688"/>
      <c r="AM111" s="1688"/>
      <c r="AN111" s="1688"/>
      <c r="AO111" s="548" t="s">
        <v>877</v>
      </c>
      <c r="AP111" s="549" t="s">
        <v>877</v>
      </c>
      <c r="AQ111" s="481"/>
      <c r="AR111" s="481"/>
      <c r="AS111" s="321"/>
      <c r="AT111" s="546" t="s">
        <v>877</v>
      </c>
      <c r="AU111" s="542" t="s">
        <v>877</v>
      </c>
      <c r="AV111" s="542" t="s">
        <v>877</v>
      </c>
      <c r="AW111" s="1689" t="s">
        <v>877</v>
      </c>
      <c r="AX111" s="1688"/>
      <c r="AY111" s="1688"/>
      <c r="AZ111" s="1688"/>
      <c r="BA111" s="1688"/>
      <c r="BB111" s="1688"/>
      <c r="BC111" s="548" t="s">
        <v>877</v>
      </c>
      <c r="BD111" s="549" t="s">
        <v>877</v>
      </c>
      <c r="BE111" s="321"/>
      <c r="BF111" s="321"/>
      <c r="BG111" s="321"/>
      <c r="BH111" s="546" t="s">
        <v>877</v>
      </c>
      <c r="BI111" s="542" t="s">
        <v>877</v>
      </c>
      <c r="BJ111" s="542" t="s">
        <v>877</v>
      </c>
      <c r="BK111" s="1689" t="s">
        <v>877</v>
      </c>
      <c r="BL111" s="1688"/>
      <c r="BM111" s="1688"/>
      <c r="BN111" s="1688"/>
      <c r="BO111" s="1688"/>
      <c r="BP111" s="1688"/>
      <c r="BQ111" s="548" t="s">
        <v>877</v>
      </c>
      <c r="BR111" s="549" t="s">
        <v>877</v>
      </c>
      <c r="BS111" s="321"/>
      <c r="BT111" s="321"/>
      <c r="BU111" s="321"/>
      <c r="BV111" s="546" t="s">
        <v>877</v>
      </c>
      <c r="BW111" s="542" t="s">
        <v>877</v>
      </c>
      <c r="BX111" s="542" t="s">
        <v>877</v>
      </c>
      <c r="BY111" s="1689" t="s">
        <v>877</v>
      </c>
      <c r="BZ111" s="1688"/>
      <c r="CA111" s="1688"/>
      <c r="CB111" s="1688"/>
      <c r="CC111" s="1688"/>
      <c r="CD111" s="1688"/>
      <c r="CE111" s="548" t="s">
        <v>877</v>
      </c>
      <c r="CF111" s="549" t="s">
        <v>877</v>
      </c>
      <c r="CG111" s="481"/>
      <c r="CH111" s="481"/>
      <c r="CI111" s="321"/>
      <c r="CJ111" s="546" t="s">
        <v>877</v>
      </c>
      <c r="CK111" s="542" t="s">
        <v>877</v>
      </c>
      <c r="CL111" s="542" t="s">
        <v>877</v>
      </c>
      <c r="CM111" s="1689" t="s">
        <v>877</v>
      </c>
      <c r="CN111" s="1688"/>
      <c r="CO111" s="1688"/>
      <c r="CP111" s="1688"/>
      <c r="CQ111" s="1688"/>
      <c r="CR111" s="1688"/>
      <c r="CS111" s="548" t="s">
        <v>877</v>
      </c>
      <c r="CT111" s="549" t="s">
        <v>877</v>
      </c>
      <c r="CU111" s="572"/>
      <c r="CV111" s="481"/>
    </row>
    <row r="112" spans="1:100" ht="19.5" customHeight="1">
      <c r="A112" s="479"/>
      <c r="B112" s="1524"/>
      <c r="C112" s="479"/>
      <c r="D112" s="569"/>
      <c r="E112" s="570"/>
      <c r="F112" s="570"/>
      <c r="G112" s="570"/>
      <c r="H112" s="570"/>
      <c r="I112" s="570"/>
      <c r="J112" s="570"/>
      <c r="K112" s="570"/>
      <c r="L112" s="570"/>
      <c r="M112" s="570"/>
      <c r="N112" s="570"/>
      <c r="O112" s="496"/>
      <c r="P112" s="496"/>
      <c r="Q112" s="481"/>
      <c r="R112" s="546" t="s">
        <v>877</v>
      </c>
      <c r="S112" s="542" t="s">
        <v>877</v>
      </c>
      <c r="T112" s="542" t="s">
        <v>877</v>
      </c>
      <c r="U112" s="1687" t="s">
        <v>877</v>
      </c>
      <c r="V112" s="1688"/>
      <c r="W112" s="1688"/>
      <c r="X112" s="1688"/>
      <c r="Y112" s="1688"/>
      <c r="Z112" s="1688"/>
      <c r="AA112" s="548" t="s">
        <v>877</v>
      </c>
      <c r="AB112" s="549" t="s">
        <v>877</v>
      </c>
      <c r="AC112" s="321"/>
      <c r="AD112" s="425"/>
      <c r="AE112" s="321"/>
      <c r="AF112" s="546" t="s">
        <v>877</v>
      </c>
      <c r="AG112" s="542" t="s">
        <v>877</v>
      </c>
      <c r="AH112" s="542" t="s">
        <v>877</v>
      </c>
      <c r="AI112" s="1689" t="s">
        <v>877</v>
      </c>
      <c r="AJ112" s="1688"/>
      <c r="AK112" s="1688"/>
      <c r="AL112" s="1688"/>
      <c r="AM112" s="1688"/>
      <c r="AN112" s="1688"/>
      <c r="AO112" s="548" t="s">
        <v>877</v>
      </c>
      <c r="AP112" s="549" t="s">
        <v>877</v>
      </c>
      <c r="AQ112" s="481"/>
      <c r="AR112" s="481"/>
      <c r="AS112" s="321"/>
      <c r="AT112" s="546" t="s">
        <v>877</v>
      </c>
      <c r="AU112" s="542" t="s">
        <v>877</v>
      </c>
      <c r="AV112" s="542" t="s">
        <v>877</v>
      </c>
      <c r="AW112" s="1689" t="s">
        <v>877</v>
      </c>
      <c r="AX112" s="1688"/>
      <c r="AY112" s="1688"/>
      <c r="AZ112" s="1688"/>
      <c r="BA112" s="1688"/>
      <c r="BB112" s="1688"/>
      <c r="BC112" s="548" t="s">
        <v>877</v>
      </c>
      <c r="BD112" s="549" t="s">
        <v>877</v>
      </c>
      <c r="BE112" s="321"/>
      <c r="BF112" s="321"/>
      <c r="BG112" s="321"/>
      <c r="BH112" s="546" t="s">
        <v>877</v>
      </c>
      <c r="BI112" s="542" t="s">
        <v>877</v>
      </c>
      <c r="BJ112" s="542" t="s">
        <v>877</v>
      </c>
      <c r="BK112" s="1689" t="s">
        <v>877</v>
      </c>
      <c r="BL112" s="1688"/>
      <c r="BM112" s="1688"/>
      <c r="BN112" s="1688"/>
      <c r="BO112" s="1688"/>
      <c r="BP112" s="1688"/>
      <c r="BQ112" s="548" t="s">
        <v>877</v>
      </c>
      <c r="BR112" s="549" t="s">
        <v>877</v>
      </c>
      <c r="BS112" s="321"/>
      <c r="BT112" s="321"/>
      <c r="BU112" s="321"/>
      <c r="BV112" s="546" t="s">
        <v>877</v>
      </c>
      <c r="BW112" s="542" t="s">
        <v>877</v>
      </c>
      <c r="BX112" s="542" t="s">
        <v>877</v>
      </c>
      <c r="BY112" s="1689" t="s">
        <v>877</v>
      </c>
      <c r="BZ112" s="1688"/>
      <c r="CA112" s="1688"/>
      <c r="CB112" s="1688"/>
      <c r="CC112" s="1688"/>
      <c r="CD112" s="1688"/>
      <c r="CE112" s="548" t="s">
        <v>877</v>
      </c>
      <c r="CF112" s="549" t="s">
        <v>877</v>
      </c>
      <c r="CG112" s="481"/>
      <c r="CH112" s="481"/>
      <c r="CI112" s="321"/>
      <c r="CJ112" s="546" t="s">
        <v>877</v>
      </c>
      <c r="CK112" s="542" t="s">
        <v>877</v>
      </c>
      <c r="CL112" s="542" t="s">
        <v>877</v>
      </c>
      <c r="CM112" s="1689" t="s">
        <v>877</v>
      </c>
      <c r="CN112" s="1688"/>
      <c r="CO112" s="1688"/>
      <c r="CP112" s="1688"/>
      <c r="CQ112" s="1688"/>
      <c r="CR112" s="1688"/>
      <c r="CS112" s="548" t="s">
        <v>877</v>
      </c>
      <c r="CT112" s="549" t="s">
        <v>877</v>
      </c>
      <c r="CU112" s="572"/>
      <c r="CV112" s="481"/>
    </row>
    <row r="113" spans="1:100" ht="19.5" customHeight="1">
      <c r="A113" s="479"/>
      <c r="B113" s="1524"/>
      <c r="C113" s="479"/>
      <c r="D113" s="569"/>
      <c r="E113" s="570"/>
      <c r="F113" s="570"/>
      <c r="G113" s="570"/>
      <c r="H113" s="570"/>
      <c r="I113" s="570"/>
      <c r="J113" s="570"/>
      <c r="K113" s="570"/>
      <c r="L113" s="570"/>
      <c r="M113" s="570"/>
      <c r="N113" s="570"/>
      <c r="O113" s="496"/>
      <c r="P113" s="496"/>
      <c r="Q113" s="481"/>
      <c r="R113" s="546" t="s">
        <v>877</v>
      </c>
      <c r="S113" s="542" t="s">
        <v>877</v>
      </c>
      <c r="T113" s="542" t="s">
        <v>877</v>
      </c>
      <c r="U113" s="1687" t="s">
        <v>877</v>
      </c>
      <c r="V113" s="1688"/>
      <c r="W113" s="1688"/>
      <c r="X113" s="1688"/>
      <c r="Y113" s="1688"/>
      <c r="Z113" s="1688"/>
      <c r="AA113" s="548" t="s">
        <v>877</v>
      </c>
      <c r="AB113" s="549" t="s">
        <v>877</v>
      </c>
      <c r="AC113" s="321"/>
      <c r="AD113" s="425"/>
      <c r="AE113" s="321"/>
      <c r="AF113" s="546" t="s">
        <v>877</v>
      </c>
      <c r="AG113" s="542" t="s">
        <v>877</v>
      </c>
      <c r="AH113" s="542" t="s">
        <v>877</v>
      </c>
      <c r="AI113" s="1689" t="s">
        <v>877</v>
      </c>
      <c r="AJ113" s="1688"/>
      <c r="AK113" s="1688"/>
      <c r="AL113" s="1688"/>
      <c r="AM113" s="1688"/>
      <c r="AN113" s="1688"/>
      <c r="AO113" s="548" t="s">
        <v>877</v>
      </c>
      <c r="AP113" s="549" t="s">
        <v>877</v>
      </c>
      <c r="AQ113" s="481"/>
      <c r="AR113" s="481"/>
      <c r="AS113" s="321"/>
      <c r="AT113" s="546" t="s">
        <v>877</v>
      </c>
      <c r="AU113" s="542" t="s">
        <v>877</v>
      </c>
      <c r="AV113" s="542" t="s">
        <v>877</v>
      </c>
      <c r="AW113" s="1689" t="s">
        <v>877</v>
      </c>
      <c r="AX113" s="1688"/>
      <c r="AY113" s="1688"/>
      <c r="AZ113" s="1688"/>
      <c r="BA113" s="1688"/>
      <c r="BB113" s="1688"/>
      <c r="BC113" s="548" t="s">
        <v>877</v>
      </c>
      <c r="BD113" s="549" t="s">
        <v>877</v>
      </c>
      <c r="BE113" s="321"/>
      <c r="BF113" s="321"/>
      <c r="BG113" s="321"/>
      <c r="BH113" s="546" t="s">
        <v>877</v>
      </c>
      <c r="BI113" s="542" t="s">
        <v>877</v>
      </c>
      <c r="BJ113" s="542" t="s">
        <v>877</v>
      </c>
      <c r="BK113" s="1689" t="s">
        <v>877</v>
      </c>
      <c r="BL113" s="1688"/>
      <c r="BM113" s="1688"/>
      <c r="BN113" s="1688"/>
      <c r="BO113" s="1688"/>
      <c r="BP113" s="1688"/>
      <c r="BQ113" s="548" t="s">
        <v>877</v>
      </c>
      <c r="BR113" s="549" t="s">
        <v>877</v>
      </c>
      <c r="BS113" s="321"/>
      <c r="BT113" s="321"/>
      <c r="BU113" s="321"/>
      <c r="BV113" s="546" t="s">
        <v>877</v>
      </c>
      <c r="BW113" s="542" t="s">
        <v>877</v>
      </c>
      <c r="BX113" s="542" t="s">
        <v>877</v>
      </c>
      <c r="BY113" s="1689" t="s">
        <v>877</v>
      </c>
      <c r="BZ113" s="1688"/>
      <c r="CA113" s="1688"/>
      <c r="CB113" s="1688"/>
      <c r="CC113" s="1688"/>
      <c r="CD113" s="1688"/>
      <c r="CE113" s="548" t="s">
        <v>877</v>
      </c>
      <c r="CF113" s="549" t="s">
        <v>877</v>
      </c>
      <c r="CG113" s="481"/>
      <c r="CH113" s="481"/>
      <c r="CI113" s="321"/>
      <c r="CJ113" s="546" t="s">
        <v>877</v>
      </c>
      <c r="CK113" s="542" t="s">
        <v>877</v>
      </c>
      <c r="CL113" s="542" t="s">
        <v>877</v>
      </c>
      <c r="CM113" s="1689" t="s">
        <v>877</v>
      </c>
      <c r="CN113" s="1688"/>
      <c r="CO113" s="1688"/>
      <c r="CP113" s="1688"/>
      <c r="CQ113" s="1688"/>
      <c r="CR113" s="1688"/>
      <c r="CS113" s="548" t="s">
        <v>877</v>
      </c>
      <c r="CT113" s="549" t="s">
        <v>877</v>
      </c>
      <c r="CU113" s="572"/>
      <c r="CV113" s="481"/>
    </row>
    <row r="114" spans="1:100" ht="19.5" customHeight="1">
      <c r="A114" s="479"/>
      <c r="B114" s="1524"/>
      <c r="C114" s="479"/>
      <c r="D114" s="569"/>
      <c r="E114" s="570"/>
      <c r="F114" s="570"/>
      <c r="G114" s="570"/>
      <c r="H114" s="570"/>
      <c r="I114" s="570"/>
      <c r="J114" s="570"/>
      <c r="K114" s="570"/>
      <c r="L114" s="570"/>
      <c r="M114" s="570"/>
      <c r="N114" s="570"/>
      <c r="O114" s="496"/>
      <c r="P114" s="496"/>
      <c r="Q114" s="481"/>
      <c r="R114" s="546" t="s">
        <v>877</v>
      </c>
      <c r="S114" s="542" t="s">
        <v>877</v>
      </c>
      <c r="T114" s="542" t="s">
        <v>877</v>
      </c>
      <c r="U114" s="1687" t="s">
        <v>877</v>
      </c>
      <c r="V114" s="1688"/>
      <c r="W114" s="1688"/>
      <c r="X114" s="1688"/>
      <c r="Y114" s="1688"/>
      <c r="Z114" s="1688"/>
      <c r="AA114" s="548" t="s">
        <v>877</v>
      </c>
      <c r="AB114" s="549" t="s">
        <v>877</v>
      </c>
      <c r="AC114" s="321"/>
      <c r="AD114" s="425"/>
      <c r="AE114" s="321"/>
      <c r="AF114" s="546" t="s">
        <v>877</v>
      </c>
      <c r="AG114" s="542" t="s">
        <v>877</v>
      </c>
      <c r="AH114" s="542" t="s">
        <v>877</v>
      </c>
      <c r="AI114" s="1689" t="s">
        <v>877</v>
      </c>
      <c r="AJ114" s="1688"/>
      <c r="AK114" s="1688"/>
      <c r="AL114" s="1688"/>
      <c r="AM114" s="1688"/>
      <c r="AN114" s="1688"/>
      <c r="AO114" s="548" t="s">
        <v>877</v>
      </c>
      <c r="AP114" s="549" t="s">
        <v>877</v>
      </c>
      <c r="AQ114" s="481"/>
      <c r="AR114" s="481"/>
      <c r="AS114" s="321"/>
      <c r="AT114" s="546" t="s">
        <v>877</v>
      </c>
      <c r="AU114" s="542" t="s">
        <v>877</v>
      </c>
      <c r="AV114" s="542" t="s">
        <v>877</v>
      </c>
      <c r="AW114" s="1689" t="s">
        <v>877</v>
      </c>
      <c r="AX114" s="1688"/>
      <c r="AY114" s="1688"/>
      <c r="AZ114" s="1688"/>
      <c r="BA114" s="1688"/>
      <c r="BB114" s="1688"/>
      <c r="BC114" s="548" t="s">
        <v>877</v>
      </c>
      <c r="BD114" s="549" t="s">
        <v>877</v>
      </c>
      <c r="BE114" s="321"/>
      <c r="BF114" s="321"/>
      <c r="BG114" s="321"/>
      <c r="BH114" s="546" t="s">
        <v>877</v>
      </c>
      <c r="BI114" s="542" t="s">
        <v>877</v>
      </c>
      <c r="BJ114" s="542" t="s">
        <v>877</v>
      </c>
      <c r="BK114" s="1689" t="s">
        <v>877</v>
      </c>
      <c r="BL114" s="1688"/>
      <c r="BM114" s="1688"/>
      <c r="BN114" s="1688"/>
      <c r="BO114" s="1688"/>
      <c r="BP114" s="1688"/>
      <c r="BQ114" s="548" t="s">
        <v>877</v>
      </c>
      <c r="BR114" s="549" t="s">
        <v>877</v>
      </c>
      <c r="BS114" s="321"/>
      <c r="BT114" s="321"/>
      <c r="BU114" s="321"/>
      <c r="BV114" s="546" t="s">
        <v>877</v>
      </c>
      <c r="BW114" s="542" t="s">
        <v>877</v>
      </c>
      <c r="BX114" s="542" t="s">
        <v>877</v>
      </c>
      <c r="BY114" s="1689" t="s">
        <v>877</v>
      </c>
      <c r="BZ114" s="1688"/>
      <c r="CA114" s="1688"/>
      <c r="CB114" s="1688"/>
      <c r="CC114" s="1688"/>
      <c r="CD114" s="1688"/>
      <c r="CE114" s="548" t="s">
        <v>877</v>
      </c>
      <c r="CF114" s="549" t="s">
        <v>877</v>
      </c>
      <c r="CG114" s="481"/>
      <c r="CH114" s="481"/>
      <c r="CI114" s="321"/>
      <c r="CJ114" s="546" t="s">
        <v>877</v>
      </c>
      <c r="CK114" s="542" t="s">
        <v>877</v>
      </c>
      <c r="CL114" s="542" t="s">
        <v>877</v>
      </c>
      <c r="CM114" s="1689" t="s">
        <v>877</v>
      </c>
      <c r="CN114" s="1688"/>
      <c r="CO114" s="1688"/>
      <c r="CP114" s="1688"/>
      <c r="CQ114" s="1688"/>
      <c r="CR114" s="1688"/>
      <c r="CS114" s="548" t="s">
        <v>877</v>
      </c>
      <c r="CT114" s="549" t="s">
        <v>877</v>
      </c>
      <c r="CU114" s="572"/>
      <c r="CV114" s="481"/>
    </row>
    <row r="115" spans="1:100" ht="19.5" customHeight="1">
      <c r="A115" s="479"/>
      <c r="B115" s="1524"/>
      <c r="C115" s="479"/>
      <c r="D115" s="569"/>
      <c r="E115" s="570"/>
      <c r="F115" s="570"/>
      <c r="G115" s="570"/>
      <c r="H115" s="570"/>
      <c r="I115" s="570"/>
      <c r="J115" s="570"/>
      <c r="K115" s="570"/>
      <c r="L115" s="570"/>
      <c r="M115" s="570"/>
      <c r="N115" s="570"/>
      <c r="O115" s="496"/>
      <c r="P115" s="496"/>
      <c r="Q115" s="481"/>
      <c r="R115" s="550" t="s">
        <v>877</v>
      </c>
      <c r="S115" s="551" t="s">
        <v>877</v>
      </c>
      <c r="T115" s="551" t="s">
        <v>877</v>
      </c>
      <c r="U115" s="1693" t="s">
        <v>877</v>
      </c>
      <c r="V115" s="1692"/>
      <c r="W115" s="1692"/>
      <c r="X115" s="1692"/>
      <c r="Y115" s="1692"/>
      <c r="Z115" s="1692"/>
      <c r="AA115" s="548" t="s">
        <v>877</v>
      </c>
      <c r="AB115" s="549" t="s">
        <v>877</v>
      </c>
      <c r="AC115" s="321"/>
      <c r="AD115" s="425"/>
      <c r="AE115" s="321"/>
      <c r="AF115" s="550" t="s">
        <v>877</v>
      </c>
      <c r="AG115" s="551" t="s">
        <v>877</v>
      </c>
      <c r="AH115" s="551" t="s">
        <v>877</v>
      </c>
      <c r="AI115" s="1691" t="s">
        <v>877</v>
      </c>
      <c r="AJ115" s="1692"/>
      <c r="AK115" s="1692"/>
      <c r="AL115" s="1692"/>
      <c r="AM115" s="1692"/>
      <c r="AN115" s="1692"/>
      <c r="AO115" s="548" t="s">
        <v>877</v>
      </c>
      <c r="AP115" s="549" t="s">
        <v>877</v>
      </c>
      <c r="AQ115" s="481"/>
      <c r="AR115" s="481"/>
      <c r="AS115" s="321"/>
      <c r="AT115" s="550" t="s">
        <v>877</v>
      </c>
      <c r="AU115" s="551" t="s">
        <v>877</v>
      </c>
      <c r="AV115" s="551" t="s">
        <v>877</v>
      </c>
      <c r="AW115" s="1691" t="s">
        <v>877</v>
      </c>
      <c r="AX115" s="1692"/>
      <c r="AY115" s="1692"/>
      <c r="AZ115" s="1692"/>
      <c r="BA115" s="1692"/>
      <c r="BB115" s="1692"/>
      <c r="BC115" s="548" t="s">
        <v>877</v>
      </c>
      <c r="BD115" s="549" t="s">
        <v>877</v>
      </c>
      <c r="BE115" s="321"/>
      <c r="BF115" s="321"/>
      <c r="BG115" s="321"/>
      <c r="BH115" s="550" t="s">
        <v>877</v>
      </c>
      <c r="BI115" s="551" t="s">
        <v>877</v>
      </c>
      <c r="BJ115" s="551" t="s">
        <v>877</v>
      </c>
      <c r="BK115" s="1691" t="s">
        <v>877</v>
      </c>
      <c r="BL115" s="1692"/>
      <c r="BM115" s="1692"/>
      <c r="BN115" s="1692"/>
      <c r="BO115" s="1692"/>
      <c r="BP115" s="1692"/>
      <c r="BQ115" s="548" t="s">
        <v>877</v>
      </c>
      <c r="BR115" s="549" t="s">
        <v>877</v>
      </c>
      <c r="BS115" s="321"/>
      <c r="BT115" s="321"/>
      <c r="BU115" s="321"/>
      <c r="BV115" s="550" t="s">
        <v>877</v>
      </c>
      <c r="BW115" s="551" t="s">
        <v>877</v>
      </c>
      <c r="BX115" s="551" t="s">
        <v>877</v>
      </c>
      <c r="BY115" s="1691" t="s">
        <v>877</v>
      </c>
      <c r="BZ115" s="1692"/>
      <c r="CA115" s="1692"/>
      <c r="CB115" s="1692"/>
      <c r="CC115" s="1692"/>
      <c r="CD115" s="1692"/>
      <c r="CE115" s="548" t="s">
        <v>877</v>
      </c>
      <c r="CF115" s="549" t="s">
        <v>877</v>
      </c>
      <c r="CG115" s="481"/>
      <c r="CH115" s="481"/>
      <c r="CI115" s="321"/>
      <c r="CJ115" s="550" t="s">
        <v>877</v>
      </c>
      <c r="CK115" s="551" t="s">
        <v>877</v>
      </c>
      <c r="CL115" s="551" t="s">
        <v>877</v>
      </c>
      <c r="CM115" s="1691" t="s">
        <v>877</v>
      </c>
      <c r="CN115" s="1692"/>
      <c r="CO115" s="1692"/>
      <c r="CP115" s="1692"/>
      <c r="CQ115" s="1692"/>
      <c r="CR115" s="1692"/>
      <c r="CS115" s="548" t="s">
        <v>877</v>
      </c>
      <c r="CT115" s="549" t="s">
        <v>877</v>
      </c>
      <c r="CU115" s="572"/>
      <c r="CV115" s="481"/>
    </row>
    <row r="116" spans="1:100" ht="19.5" customHeight="1">
      <c r="A116" s="479"/>
      <c r="B116" s="1524"/>
      <c r="C116" s="479"/>
      <c r="D116" s="569"/>
      <c r="E116" s="570"/>
      <c r="F116" s="570"/>
      <c r="G116" s="570"/>
      <c r="H116" s="570"/>
      <c r="I116" s="570"/>
      <c r="J116" s="570"/>
      <c r="K116" s="570"/>
      <c r="L116" s="570"/>
      <c r="M116" s="570"/>
      <c r="N116" s="570"/>
      <c r="O116" s="496"/>
      <c r="P116" s="496"/>
      <c r="Q116" s="481"/>
      <c r="R116" s="586" t="s">
        <v>877</v>
      </c>
      <c r="S116" s="587" t="s">
        <v>877</v>
      </c>
      <c r="T116" s="587" t="s">
        <v>877</v>
      </c>
      <c r="U116" s="1699" t="s">
        <v>877</v>
      </c>
      <c r="V116" s="1698"/>
      <c r="W116" s="1698"/>
      <c r="X116" s="1698"/>
      <c r="Y116" s="1698"/>
      <c r="Z116" s="1698"/>
      <c r="AA116" s="588" t="s">
        <v>877</v>
      </c>
      <c r="AB116" s="589" t="s">
        <v>877</v>
      </c>
      <c r="AC116" s="321"/>
      <c r="AD116" s="425"/>
      <c r="AE116" s="321"/>
      <c r="AF116" s="586" t="s">
        <v>1442</v>
      </c>
      <c r="AG116" s="587" t="s">
        <v>23664</v>
      </c>
      <c r="AH116" s="587" t="s">
        <v>1830</v>
      </c>
      <c r="AI116" s="1697" t="s">
        <v>1460</v>
      </c>
      <c r="AJ116" s="1698"/>
      <c r="AK116" s="1698"/>
      <c r="AL116" s="1698"/>
      <c r="AM116" s="1698"/>
      <c r="AN116" s="1698"/>
      <c r="AO116" s="588">
        <v>4</v>
      </c>
      <c r="AP116" s="589">
        <v>4</v>
      </c>
      <c r="AQ116" s="481"/>
      <c r="AR116" s="481"/>
      <c r="AS116" s="321"/>
      <c r="AT116" s="586" t="s">
        <v>1462</v>
      </c>
      <c r="AU116" s="587" t="s">
        <v>23665</v>
      </c>
      <c r="AV116" s="587" t="s">
        <v>1830</v>
      </c>
      <c r="AW116" s="1697" t="s">
        <v>1463</v>
      </c>
      <c r="AX116" s="1698"/>
      <c r="AY116" s="1698"/>
      <c r="AZ116" s="1698"/>
      <c r="BA116" s="1698"/>
      <c r="BB116" s="1698"/>
      <c r="BC116" s="588">
        <v>4</v>
      </c>
      <c r="BD116" s="589">
        <v>8</v>
      </c>
      <c r="BE116" s="321"/>
      <c r="BF116" s="321"/>
      <c r="BG116" s="321"/>
      <c r="BH116" s="586" t="s">
        <v>1462</v>
      </c>
      <c r="BI116" s="587" t="s">
        <v>23666</v>
      </c>
      <c r="BJ116" s="587" t="s">
        <v>1830</v>
      </c>
      <c r="BK116" s="1697" t="s">
        <v>877</v>
      </c>
      <c r="BL116" s="1698"/>
      <c r="BM116" s="1698"/>
      <c r="BN116" s="1698"/>
      <c r="BO116" s="1698"/>
      <c r="BP116" s="1698"/>
      <c r="BQ116" s="588" t="s">
        <v>877</v>
      </c>
      <c r="BR116" s="589" t="s">
        <v>877</v>
      </c>
      <c r="BS116" s="321"/>
      <c r="BT116" s="321"/>
      <c r="BU116" s="321"/>
      <c r="BV116" s="586" t="s">
        <v>877</v>
      </c>
      <c r="BW116" s="587" t="s">
        <v>877</v>
      </c>
      <c r="BX116" s="587" t="s">
        <v>877</v>
      </c>
      <c r="BY116" s="1697" t="s">
        <v>877</v>
      </c>
      <c r="BZ116" s="1698"/>
      <c r="CA116" s="1698"/>
      <c r="CB116" s="1698"/>
      <c r="CC116" s="1698"/>
      <c r="CD116" s="1698"/>
      <c r="CE116" s="588" t="s">
        <v>877</v>
      </c>
      <c r="CF116" s="589" t="s">
        <v>877</v>
      </c>
      <c r="CG116" s="481"/>
      <c r="CH116" s="481"/>
      <c r="CI116" s="321"/>
      <c r="CJ116" s="586" t="s">
        <v>877</v>
      </c>
      <c r="CK116" s="587" t="s">
        <v>877</v>
      </c>
      <c r="CL116" s="587" t="s">
        <v>877</v>
      </c>
      <c r="CM116" s="1697" t="s">
        <v>877</v>
      </c>
      <c r="CN116" s="1698"/>
      <c r="CO116" s="1698"/>
      <c r="CP116" s="1698"/>
      <c r="CQ116" s="1698"/>
      <c r="CR116" s="1698"/>
      <c r="CS116" s="588" t="s">
        <v>877</v>
      </c>
      <c r="CT116" s="589" t="s">
        <v>877</v>
      </c>
      <c r="CU116" s="572"/>
      <c r="CV116" s="481"/>
    </row>
    <row r="117" spans="1:100" ht="19.5" customHeight="1">
      <c r="A117" s="479"/>
      <c r="B117" s="1524"/>
      <c r="C117" s="479"/>
      <c r="D117" s="569"/>
      <c r="E117" s="570"/>
      <c r="F117" s="570"/>
      <c r="G117" s="570"/>
      <c r="H117" s="570"/>
      <c r="I117" s="570"/>
      <c r="J117" s="570"/>
      <c r="K117" s="570"/>
      <c r="L117" s="570"/>
      <c r="M117" s="570"/>
      <c r="N117" s="570"/>
      <c r="O117" s="496"/>
      <c r="P117" s="496"/>
      <c r="Q117" s="481"/>
      <c r="R117" s="546" t="s">
        <v>877</v>
      </c>
      <c r="S117" s="542" t="s">
        <v>877</v>
      </c>
      <c r="T117" s="542" t="s">
        <v>877</v>
      </c>
      <c r="U117" s="1687" t="s">
        <v>877</v>
      </c>
      <c r="V117" s="1688"/>
      <c r="W117" s="1688"/>
      <c r="X117" s="1688"/>
      <c r="Y117" s="1688"/>
      <c r="Z117" s="1688"/>
      <c r="AA117" s="543" t="s">
        <v>877</v>
      </c>
      <c r="AB117" s="544" t="s">
        <v>877</v>
      </c>
      <c r="AC117" s="321"/>
      <c r="AD117" s="425"/>
      <c r="AE117" s="321"/>
      <c r="AF117" s="546" t="s">
        <v>877</v>
      </c>
      <c r="AG117" s="542" t="s">
        <v>877</v>
      </c>
      <c r="AH117" s="542" t="s">
        <v>877</v>
      </c>
      <c r="AI117" s="1689" t="s">
        <v>877</v>
      </c>
      <c r="AJ117" s="1688"/>
      <c r="AK117" s="1688"/>
      <c r="AL117" s="1688"/>
      <c r="AM117" s="1688"/>
      <c r="AN117" s="1688"/>
      <c r="AO117" s="543" t="s">
        <v>877</v>
      </c>
      <c r="AP117" s="544" t="s">
        <v>877</v>
      </c>
      <c r="AQ117" s="481"/>
      <c r="AR117" s="481"/>
      <c r="AS117" s="321"/>
      <c r="AT117" s="546" t="s">
        <v>877</v>
      </c>
      <c r="AU117" s="542" t="s">
        <v>877</v>
      </c>
      <c r="AV117" s="542" t="s">
        <v>877</v>
      </c>
      <c r="AW117" s="1689" t="s">
        <v>877</v>
      </c>
      <c r="AX117" s="1688"/>
      <c r="AY117" s="1688"/>
      <c r="AZ117" s="1688"/>
      <c r="BA117" s="1688"/>
      <c r="BB117" s="1688"/>
      <c r="BC117" s="543" t="s">
        <v>877</v>
      </c>
      <c r="BD117" s="544" t="s">
        <v>877</v>
      </c>
      <c r="BE117" s="321"/>
      <c r="BF117" s="321"/>
      <c r="BG117" s="321"/>
      <c r="BH117" s="546" t="s">
        <v>877</v>
      </c>
      <c r="BI117" s="542" t="s">
        <v>877</v>
      </c>
      <c r="BJ117" s="542" t="s">
        <v>877</v>
      </c>
      <c r="BK117" s="1689" t="s">
        <v>877</v>
      </c>
      <c r="BL117" s="1688"/>
      <c r="BM117" s="1688"/>
      <c r="BN117" s="1688"/>
      <c r="BO117" s="1688"/>
      <c r="BP117" s="1688"/>
      <c r="BQ117" s="543" t="s">
        <v>877</v>
      </c>
      <c r="BR117" s="544" t="s">
        <v>877</v>
      </c>
      <c r="BS117" s="321"/>
      <c r="BT117" s="321"/>
      <c r="BU117" s="321"/>
      <c r="BV117" s="546" t="s">
        <v>877</v>
      </c>
      <c r="BW117" s="542" t="s">
        <v>877</v>
      </c>
      <c r="BX117" s="542" t="s">
        <v>877</v>
      </c>
      <c r="BY117" s="1689" t="s">
        <v>877</v>
      </c>
      <c r="BZ117" s="1688"/>
      <c r="CA117" s="1688"/>
      <c r="CB117" s="1688"/>
      <c r="CC117" s="1688"/>
      <c r="CD117" s="1688"/>
      <c r="CE117" s="543" t="s">
        <v>877</v>
      </c>
      <c r="CF117" s="544" t="s">
        <v>877</v>
      </c>
      <c r="CG117" s="481"/>
      <c r="CH117" s="481"/>
      <c r="CI117" s="321"/>
      <c r="CJ117" s="546" t="s">
        <v>877</v>
      </c>
      <c r="CK117" s="542" t="s">
        <v>877</v>
      </c>
      <c r="CL117" s="542" t="s">
        <v>877</v>
      </c>
      <c r="CM117" s="1689" t="s">
        <v>877</v>
      </c>
      <c r="CN117" s="1688"/>
      <c r="CO117" s="1688"/>
      <c r="CP117" s="1688"/>
      <c r="CQ117" s="1688"/>
      <c r="CR117" s="1688"/>
      <c r="CS117" s="543" t="s">
        <v>877</v>
      </c>
      <c r="CT117" s="544" t="s">
        <v>877</v>
      </c>
      <c r="CU117" s="572"/>
      <c r="CV117" s="481"/>
    </row>
    <row r="118" spans="1:100" ht="19.5" customHeight="1">
      <c r="A118" s="479"/>
      <c r="B118" s="1524"/>
      <c r="C118" s="479"/>
      <c r="D118" s="569"/>
      <c r="E118" s="570"/>
      <c r="F118" s="570"/>
      <c r="G118" s="570"/>
      <c r="H118" s="570"/>
      <c r="I118" s="570"/>
      <c r="J118" s="570"/>
      <c r="K118" s="570"/>
      <c r="L118" s="570"/>
      <c r="M118" s="570"/>
      <c r="N118" s="570"/>
      <c r="O118" s="496"/>
      <c r="P118" s="496"/>
      <c r="Q118" s="481"/>
      <c r="R118" s="546" t="s">
        <v>877</v>
      </c>
      <c r="S118" s="542" t="s">
        <v>877</v>
      </c>
      <c r="T118" s="542" t="s">
        <v>877</v>
      </c>
      <c r="U118" s="1687" t="s">
        <v>877</v>
      </c>
      <c r="V118" s="1688"/>
      <c r="W118" s="1688"/>
      <c r="X118" s="1688"/>
      <c r="Y118" s="1688"/>
      <c r="Z118" s="1688"/>
      <c r="AA118" s="543" t="s">
        <v>877</v>
      </c>
      <c r="AB118" s="544" t="s">
        <v>877</v>
      </c>
      <c r="AC118" s="321"/>
      <c r="AD118" s="425"/>
      <c r="AE118" s="321"/>
      <c r="AF118" s="546" t="s">
        <v>877</v>
      </c>
      <c r="AG118" s="542" t="s">
        <v>877</v>
      </c>
      <c r="AH118" s="542" t="s">
        <v>877</v>
      </c>
      <c r="AI118" s="1689" t="s">
        <v>877</v>
      </c>
      <c r="AJ118" s="1688"/>
      <c r="AK118" s="1688"/>
      <c r="AL118" s="1688"/>
      <c r="AM118" s="1688"/>
      <c r="AN118" s="1688"/>
      <c r="AO118" s="543" t="s">
        <v>877</v>
      </c>
      <c r="AP118" s="544" t="s">
        <v>877</v>
      </c>
      <c r="AQ118" s="481"/>
      <c r="AR118" s="481"/>
      <c r="AS118" s="321"/>
      <c r="AT118" s="546" t="s">
        <v>877</v>
      </c>
      <c r="AU118" s="542" t="s">
        <v>877</v>
      </c>
      <c r="AV118" s="542" t="s">
        <v>877</v>
      </c>
      <c r="AW118" s="1689" t="s">
        <v>877</v>
      </c>
      <c r="AX118" s="1688"/>
      <c r="AY118" s="1688"/>
      <c r="AZ118" s="1688"/>
      <c r="BA118" s="1688"/>
      <c r="BB118" s="1688"/>
      <c r="BC118" s="543" t="s">
        <v>877</v>
      </c>
      <c r="BD118" s="544" t="s">
        <v>877</v>
      </c>
      <c r="BE118" s="321"/>
      <c r="BF118" s="321"/>
      <c r="BG118" s="321"/>
      <c r="BH118" s="546" t="s">
        <v>877</v>
      </c>
      <c r="BI118" s="542" t="s">
        <v>877</v>
      </c>
      <c r="BJ118" s="542" t="s">
        <v>877</v>
      </c>
      <c r="BK118" s="1689" t="s">
        <v>877</v>
      </c>
      <c r="BL118" s="1688"/>
      <c r="BM118" s="1688"/>
      <c r="BN118" s="1688"/>
      <c r="BO118" s="1688"/>
      <c r="BP118" s="1688"/>
      <c r="BQ118" s="543" t="s">
        <v>877</v>
      </c>
      <c r="BR118" s="544" t="s">
        <v>877</v>
      </c>
      <c r="BS118" s="321"/>
      <c r="BT118" s="321"/>
      <c r="BU118" s="321"/>
      <c r="BV118" s="546" t="s">
        <v>877</v>
      </c>
      <c r="BW118" s="542" t="s">
        <v>877</v>
      </c>
      <c r="BX118" s="542" t="s">
        <v>877</v>
      </c>
      <c r="BY118" s="1689" t="s">
        <v>877</v>
      </c>
      <c r="BZ118" s="1688"/>
      <c r="CA118" s="1688"/>
      <c r="CB118" s="1688"/>
      <c r="CC118" s="1688"/>
      <c r="CD118" s="1688"/>
      <c r="CE118" s="543" t="s">
        <v>877</v>
      </c>
      <c r="CF118" s="544" t="s">
        <v>877</v>
      </c>
      <c r="CG118" s="481"/>
      <c r="CH118" s="481"/>
      <c r="CI118" s="321"/>
      <c r="CJ118" s="546" t="s">
        <v>877</v>
      </c>
      <c r="CK118" s="542" t="s">
        <v>877</v>
      </c>
      <c r="CL118" s="542" t="s">
        <v>877</v>
      </c>
      <c r="CM118" s="1689" t="s">
        <v>877</v>
      </c>
      <c r="CN118" s="1688"/>
      <c r="CO118" s="1688"/>
      <c r="CP118" s="1688"/>
      <c r="CQ118" s="1688"/>
      <c r="CR118" s="1688"/>
      <c r="CS118" s="543" t="s">
        <v>877</v>
      </c>
      <c r="CT118" s="544" t="s">
        <v>877</v>
      </c>
      <c r="CU118" s="572"/>
      <c r="CV118" s="481"/>
    </row>
    <row r="119" spans="1:100" ht="19.5" customHeight="1">
      <c r="A119" s="479"/>
      <c r="B119" s="1524"/>
      <c r="C119" s="479"/>
      <c r="D119" s="569"/>
      <c r="E119" s="570"/>
      <c r="F119" s="570"/>
      <c r="G119" s="570"/>
      <c r="H119" s="570"/>
      <c r="I119" s="570"/>
      <c r="J119" s="570"/>
      <c r="K119" s="570"/>
      <c r="L119" s="570"/>
      <c r="M119" s="570"/>
      <c r="N119" s="570"/>
      <c r="O119" s="496"/>
      <c r="P119" s="496"/>
      <c r="Q119" s="481"/>
      <c r="R119" s="546" t="s">
        <v>877</v>
      </c>
      <c r="S119" s="542" t="s">
        <v>877</v>
      </c>
      <c r="T119" s="542" t="s">
        <v>877</v>
      </c>
      <c r="U119" s="1687" t="s">
        <v>877</v>
      </c>
      <c r="V119" s="1688"/>
      <c r="W119" s="1688"/>
      <c r="X119" s="1688"/>
      <c r="Y119" s="1688"/>
      <c r="Z119" s="1688"/>
      <c r="AA119" s="543" t="s">
        <v>877</v>
      </c>
      <c r="AB119" s="544" t="s">
        <v>877</v>
      </c>
      <c r="AC119" s="321"/>
      <c r="AD119" s="425"/>
      <c r="AE119" s="321"/>
      <c r="AF119" s="546" t="s">
        <v>877</v>
      </c>
      <c r="AG119" s="542" t="s">
        <v>877</v>
      </c>
      <c r="AH119" s="542" t="s">
        <v>877</v>
      </c>
      <c r="AI119" s="1689" t="s">
        <v>877</v>
      </c>
      <c r="AJ119" s="1688"/>
      <c r="AK119" s="1688"/>
      <c r="AL119" s="1688"/>
      <c r="AM119" s="1688"/>
      <c r="AN119" s="1688"/>
      <c r="AO119" s="543" t="s">
        <v>877</v>
      </c>
      <c r="AP119" s="544" t="s">
        <v>877</v>
      </c>
      <c r="AQ119" s="481"/>
      <c r="AR119" s="481"/>
      <c r="AS119" s="321"/>
      <c r="AT119" s="546" t="s">
        <v>877</v>
      </c>
      <c r="AU119" s="542" t="s">
        <v>877</v>
      </c>
      <c r="AV119" s="542" t="s">
        <v>877</v>
      </c>
      <c r="AW119" s="1689" t="s">
        <v>877</v>
      </c>
      <c r="AX119" s="1688"/>
      <c r="AY119" s="1688"/>
      <c r="AZ119" s="1688"/>
      <c r="BA119" s="1688"/>
      <c r="BB119" s="1688"/>
      <c r="BC119" s="543" t="s">
        <v>877</v>
      </c>
      <c r="BD119" s="544" t="s">
        <v>877</v>
      </c>
      <c r="BE119" s="321"/>
      <c r="BF119" s="321"/>
      <c r="BG119" s="321"/>
      <c r="BH119" s="546" t="s">
        <v>877</v>
      </c>
      <c r="BI119" s="542" t="s">
        <v>877</v>
      </c>
      <c r="BJ119" s="542" t="s">
        <v>877</v>
      </c>
      <c r="BK119" s="1689" t="s">
        <v>877</v>
      </c>
      <c r="BL119" s="1688"/>
      <c r="BM119" s="1688"/>
      <c r="BN119" s="1688"/>
      <c r="BO119" s="1688"/>
      <c r="BP119" s="1688"/>
      <c r="BQ119" s="543" t="s">
        <v>877</v>
      </c>
      <c r="BR119" s="544" t="s">
        <v>877</v>
      </c>
      <c r="BS119" s="321"/>
      <c r="BT119" s="321"/>
      <c r="BU119" s="321"/>
      <c r="BV119" s="546" t="s">
        <v>877</v>
      </c>
      <c r="BW119" s="542" t="s">
        <v>877</v>
      </c>
      <c r="BX119" s="542" t="s">
        <v>877</v>
      </c>
      <c r="BY119" s="1689" t="s">
        <v>877</v>
      </c>
      <c r="BZ119" s="1688"/>
      <c r="CA119" s="1688"/>
      <c r="CB119" s="1688"/>
      <c r="CC119" s="1688"/>
      <c r="CD119" s="1688"/>
      <c r="CE119" s="543" t="s">
        <v>877</v>
      </c>
      <c r="CF119" s="544" t="s">
        <v>877</v>
      </c>
      <c r="CG119" s="481"/>
      <c r="CH119" s="481"/>
      <c r="CI119" s="321"/>
      <c r="CJ119" s="546" t="s">
        <v>877</v>
      </c>
      <c r="CK119" s="542" t="s">
        <v>877</v>
      </c>
      <c r="CL119" s="542" t="s">
        <v>877</v>
      </c>
      <c r="CM119" s="1689" t="s">
        <v>877</v>
      </c>
      <c r="CN119" s="1688"/>
      <c r="CO119" s="1688"/>
      <c r="CP119" s="1688"/>
      <c r="CQ119" s="1688"/>
      <c r="CR119" s="1688"/>
      <c r="CS119" s="543" t="s">
        <v>877</v>
      </c>
      <c r="CT119" s="544" t="s">
        <v>877</v>
      </c>
      <c r="CU119" s="572"/>
      <c r="CV119" s="481"/>
    </row>
    <row r="120" spans="1:100" ht="19.5" customHeight="1">
      <c r="A120" s="479"/>
      <c r="B120" s="1524"/>
      <c r="C120" s="479"/>
      <c r="D120" s="569"/>
      <c r="E120" s="570"/>
      <c r="F120" s="570"/>
      <c r="G120" s="570"/>
      <c r="H120" s="570"/>
      <c r="I120" s="570"/>
      <c r="J120" s="570"/>
      <c r="K120" s="570"/>
      <c r="L120" s="570"/>
      <c r="M120" s="570"/>
      <c r="N120" s="570"/>
      <c r="O120" s="496"/>
      <c r="P120" s="496"/>
      <c r="Q120" s="481"/>
      <c r="R120" s="559" t="s">
        <v>877</v>
      </c>
      <c r="S120" s="560" t="s">
        <v>877</v>
      </c>
      <c r="T120" s="560" t="s">
        <v>877</v>
      </c>
      <c r="U120" s="1702" t="s">
        <v>877</v>
      </c>
      <c r="V120" s="1701"/>
      <c r="W120" s="1701"/>
      <c r="X120" s="1701"/>
      <c r="Y120" s="1701"/>
      <c r="Z120" s="1701"/>
      <c r="AA120" s="543" t="s">
        <v>877</v>
      </c>
      <c r="AB120" s="544" t="s">
        <v>877</v>
      </c>
      <c r="AC120" s="321"/>
      <c r="AD120" s="425"/>
      <c r="AE120" s="321"/>
      <c r="AF120" s="559" t="s">
        <v>877</v>
      </c>
      <c r="AG120" s="560" t="s">
        <v>877</v>
      </c>
      <c r="AH120" s="560" t="s">
        <v>877</v>
      </c>
      <c r="AI120" s="1700" t="s">
        <v>877</v>
      </c>
      <c r="AJ120" s="1701"/>
      <c r="AK120" s="1701"/>
      <c r="AL120" s="1701"/>
      <c r="AM120" s="1701"/>
      <c r="AN120" s="1701"/>
      <c r="AO120" s="543" t="s">
        <v>877</v>
      </c>
      <c r="AP120" s="544" t="s">
        <v>877</v>
      </c>
      <c r="AQ120" s="481"/>
      <c r="AR120" s="481"/>
      <c r="AS120" s="321"/>
      <c r="AT120" s="559" t="s">
        <v>877</v>
      </c>
      <c r="AU120" s="560" t="s">
        <v>877</v>
      </c>
      <c r="AV120" s="560" t="s">
        <v>877</v>
      </c>
      <c r="AW120" s="1700" t="s">
        <v>877</v>
      </c>
      <c r="AX120" s="1701"/>
      <c r="AY120" s="1701"/>
      <c r="AZ120" s="1701"/>
      <c r="BA120" s="1701"/>
      <c r="BB120" s="1701"/>
      <c r="BC120" s="543" t="s">
        <v>877</v>
      </c>
      <c r="BD120" s="544" t="s">
        <v>877</v>
      </c>
      <c r="BE120" s="321"/>
      <c r="BF120" s="321"/>
      <c r="BG120" s="321"/>
      <c r="BH120" s="559" t="s">
        <v>877</v>
      </c>
      <c r="BI120" s="560" t="s">
        <v>877</v>
      </c>
      <c r="BJ120" s="560" t="s">
        <v>877</v>
      </c>
      <c r="BK120" s="1700" t="s">
        <v>877</v>
      </c>
      <c r="BL120" s="1701"/>
      <c r="BM120" s="1701"/>
      <c r="BN120" s="1701"/>
      <c r="BO120" s="1701"/>
      <c r="BP120" s="1701"/>
      <c r="BQ120" s="543" t="s">
        <v>877</v>
      </c>
      <c r="BR120" s="544" t="s">
        <v>877</v>
      </c>
      <c r="BS120" s="321"/>
      <c r="BT120" s="321"/>
      <c r="BU120" s="321"/>
      <c r="BV120" s="559" t="s">
        <v>877</v>
      </c>
      <c r="BW120" s="560" t="s">
        <v>877</v>
      </c>
      <c r="BX120" s="560" t="s">
        <v>877</v>
      </c>
      <c r="BY120" s="1700" t="s">
        <v>877</v>
      </c>
      <c r="BZ120" s="1701"/>
      <c r="CA120" s="1701"/>
      <c r="CB120" s="1701"/>
      <c r="CC120" s="1701"/>
      <c r="CD120" s="1701"/>
      <c r="CE120" s="543" t="s">
        <v>877</v>
      </c>
      <c r="CF120" s="544" t="s">
        <v>877</v>
      </c>
      <c r="CG120" s="481"/>
      <c r="CH120" s="481"/>
      <c r="CI120" s="321"/>
      <c r="CJ120" s="559" t="s">
        <v>877</v>
      </c>
      <c r="CK120" s="560" t="s">
        <v>877</v>
      </c>
      <c r="CL120" s="560" t="s">
        <v>877</v>
      </c>
      <c r="CM120" s="1700" t="s">
        <v>877</v>
      </c>
      <c r="CN120" s="1701"/>
      <c r="CO120" s="1701"/>
      <c r="CP120" s="1701"/>
      <c r="CQ120" s="1701"/>
      <c r="CR120" s="1701"/>
      <c r="CS120" s="543" t="s">
        <v>877</v>
      </c>
      <c r="CT120" s="544" t="s">
        <v>877</v>
      </c>
      <c r="CU120" s="572"/>
      <c r="CV120" s="481"/>
    </row>
    <row r="121" spans="1:100" ht="19.5" customHeight="1">
      <c r="A121" s="479"/>
      <c r="B121" s="1524"/>
      <c r="C121" s="479"/>
      <c r="D121" s="569"/>
      <c r="E121" s="570"/>
      <c r="F121" s="570"/>
      <c r="G121" s="570"/>
      <c r="H121" s="570"/>
      <c r="I121" s="570"/>
      <c r="J121" s="570"/>
      <c r="K121" s="570"/>
      <c r="L121" s="570"/>
      <c r="M121" s="570"/>
      <c r="N121" s="570"/>
      <c r="O121" s="496"/>
      <c r="P121" s="496"/>
      <c r="Q121" s="481"/>
      <c r="R121" s="505"/>
      <c r="S121" s="505"/>
      <c r="T121" s="505"/>
      <c r="U121" s="565"/>
      <c r="V121" s="505"/>
      <c r="W121" s="505"/>
      <c r="X121" s="505"/>
      <c r="Y121" s="505"/>
      <c r="Z121" s="505"/>
      <c r="AA121" s="566">
        <v>0</v>
      </c>
      <c r="AB121" s="564">
        <v>0</v>
      </c>
      <c r="AC121" s="321"/>
      <c r="AD121" s="425"/>
      <c r="AE121" s="321"/>
      <c r="AF121" s="505"/>
      <c r="AG121" s="505"/>
      <c r="AH121" s="505"/>
      <c r="AI121" s="505"/>
      <c r="AJ121" s="505"/>
      <c r="AK121" s="505"/>
      <c r="AL121" s="505"/>
      <c r="AM121" s="505"/>
      <c r="AN121" s="505"/>
      <c r="AO121" s="566">
        <v>24</v>
      </c>
      <c r="AP121" s="564">
        <v>14</v>
      </c>
      <c r="AQ121" s="481"/>
      <c r="AR121" s="481"/>
      <c r="AS121" s="321"/>
      <c r="AT121" s="505"/>
      <c r="AU121" s="505"/>
      <c r="AV121" s="505"/>
      <c r="AW121" s="505"/>
      <c r="AX121" s="505"/>
      <c r="AY121" s="505"/>
      <c r="AZ121" s="505"/>
      <c r="BA121" s="505"/>
      <c r="BB121" s="505"/>
      <c r="BC121" s="566">
        <v>24</v>
      </c>
      <c r="BD121" s="564">
        <v>20</v>
      </c>
      <c r="BE121" s="321"/>
      <c r="BF121" s="321"/>
      <c r="BG121" s="321"/>
      <c r="BH121" s="505"/>
      <c r="BI121" s="505"/>
      <c r="BJ121" s="505"/>
      <c r="BK121" s="505"/>
      <c r="BL121" s="505"/>
      <c r="BM121" s="505"/>
      <c r="BN121" s="505"/>
      <c r="BO121" s="505"/>
      <c r="BP121" s="505"/>
      <c r="BQ121" s="566">
        <v>24</v>
      </c>
      <c r="BR121" s="564">
        <v>18</v>
      </c>
      <c r="BS121" s="321"/>
      <c r="BT121" s="321"/>
      <c r="BU121" s="321"/>
      <c r="BV121" s="505"/>
      <c r="BW121" s="505"/>
      <c r="BX121" s="505"/>
      <c r="BY121" s="505"/>
      <c r="BZ121" s="505"/>
      <c r="CA121" s="505"/>
      <c r="CB121" s="505"/>
      <c r="CC121" s="505"/>
      <c r="CD121" s="505"/>
      <c r="CE121" s="566">
        <v>0</v>
      </c>
      <c r="CF121" s="564">
        <v>0</v>
      </c>
      <c r="CG121" s="481"/>
      <c r="CH121" s="481"/>
      <c r="CI121" s="321"/>
      <c r="CJ121" s="505"/>
      <c r="CK121" s="505"/>
      <c r="CL121" s="505"/>
      <c r="CM121" s="505"/>
      <c r="CN121" s="505"/>
      <c r="CO121" s="505"/>
      <c r="CP121" s="505"/>
      <c r="CQ121" s="505"/>
      <c r="CR121" s="505"/>
      <c r="CS121" s="566">
        <v>0</v>
      </c>
      <c r="CT121" s="564">
        <v>0</v>
      </c>
      <c r="CU121" s="572"/>
      <c r="CV121" s="481"/>
    </row>
    <row r="122" spans="1:100" ht="19.5" customHeight="1">
      <c r="A122" s="479"/>
      <c r="B122" s="1524"/>
      <c r="C122" s="479"/>
      <c r="D122" s="569"/>
      <c r="E122" s="570"/>
      <c r="F122" s="570"/>
      <c r="G122" s="570"/>
      <c r="H122" s="570"/>
      <c r="I122" s="570"/>
      <c r="J122" s="570"/>
      <c r="K122" s="570"/>
      <c r="L122" s="570"/>
      <c r="M122" s="570"/>
      <c r="N122" s="570"/>
      <c r="O122" s="496"/>
      <c r="P122" s="496"/>
      <c r="Q122" s="481"/>
      <c r="R122" s="321"/>
      <c r="S122" s="321"/>
      <c r="T122" s="321"/>
      <c r="U122" s="482"/>
      <c r="V122" s="321"/>
      <c r="W122" s="321"/>
      <c r="X122" s="321"/>
      <c r="Y122" s="321"/>
      <c r="Z122" s="321"/>
      <c r="AA122" s="321"/>
      <c r="AB122" s="321"/>
      <c r="AC122" s="321"/>
      <c r="AD122" s="425"/>
      <c r="AE122" s="321"/>
      <c r="AF122" s="321"/>
      <c r="AG122" s="321"/>
      <c r="AH122" s="321"/>
      <c r="AI122" s="321"/>
      <c r="AJ122" s="321"/>
      <c r="AK122" s="321"/>
      <c r="AL122" s="321"/>
      <c r="AM122" s="321"/>
      <c r="AN122" s="321"/>
      <c r="AO122" s="321"/>
      <c r="AP122" s="321"/>
      <c r="AQ122" s="481"/>
      <c r="AR122" s="481"/>
      <c r="AS122" s="321"/>
      <c r="AT122" s="321"/>
      <c r="AU122" s="321"/>
      <c r="AV122" s="321"/>
      <c r="AW122" s="321"/>
      <c r="AX122" s="321"/>
      <c r="AY122" s="321"/>
      <c r="AZ122" s="321"/>
      <c r="BA122" s="321"/>
      <c r="BB122" s="321"/>
      <c r="BC122" s="321"/>
      <c r="BD122" s="321"/>
      <c r="BE122" s="321"/>
      <c r="BF122" s="321"/>
      <c r="BG122" s="321"/>
      <c r="BH122" s="321"/>
      <c r="BI122" s="321"/>
      <c r="BJ122" s="321"/>
      <c r="BK122" s="321"/>
      <c r="BL122" s="321"/>
      <c r="BM122" s="321"/>
      <c r="BN122" s="321"/>
      <c r="BO122" s="321"/>
      <c r="BP122" s="321"/>
      <c r="BQ122" s="321"/>
      <c r="BR122" s="321"/>
      <c r="BS122" s="321"/>
      <c r="BT122" s="321"/>
      <c r="BU122" s="321"/>
      <c r="BV122" s="321"/>
      <c r="BW122" s="321"/>
      <c r="BX122" s="321"/>
      <c r="BY122" s="321"/>
      <c r="BZ122" s="321"/>
      <c r="CA122" s="321"/>
      <c r="CB122" s="321"/>
      <c r="CC122" s="321"/>
      <c r="CD122" s="321"/>
      <c r="CE122" s="321"/>
      <c r="CF122" s="321"/>
      <c r="CG122" s="481"/>
      <c r="CH122" s="481"/>
      <c r="CI122" s="321"/>
      <c r="CJ122" s="321"/>
      <c r="CK122" s="321"/>
      <c r="CL122" s="321"/>
      <c r="CM122" s="321"/>
      <c r="CN122" s="321"/>
      <c r="CO122" s="321"/>
      <c r="CP122" s="321"/>
      <c r="CQ122" s="321"/>
      <c r="CR122" s="321"/>
      <c r="CS122" s="321"/>
      <c r="CT122" s="321"/>
      <c r="CU122" s="572"/>
      <c r="CV122" s="481"/>
    </row>
    <row r="123" spans="1:100" ht="19.5" customHeight="1">
      <c r="A123" s="479"/>
      <c r="B123" s="1524"/>
      <c r="C123" s="479"/>
      <c r="D123" s="569"/>
      <c r="E123" s="570"/>
      <c r="F123" s="570"/>
      <c r="G123" s="570"/>
      <c r="H123" s="570"/>
      <c r="I123" s="570"/>
      <c r="J123" s="570"/>
      <c r="K123" s="570"/>
      <c r="L123" s="570"/>
      <c r="M123" s="570"/>
      <c r="N123" s="570"/>
      <c r="O123" s="496"/>
      <c r="P123" s="496"/>
      <c r="Q123" s="481"/>
      <c r="R123" s="321"/>
      <c r="S123" s="321"/>
      <c r="T123" s="321"/>
      <c r="U123" s="482"/>
      <c r="V123" s="321"/>
      <c r="W123" s="321"/>
      <c r="X123" s="321"/>
      <c r="Y123" s="321"/>
      <c r="Z123" s="321"/>
      <c r="AA123" s="321"/>
      <c r="AB123" s="321"/>
      <c r="AC123" s="321"/>
      <c r="AD123" s="425"/>
      <c r="AE123" s="321"/>
      <c r="AF123" s="321"/>
      <c r="AG123" s="321"/>
      <c r="AH123" s="321"/>
      <c r="AI123" s="321"/>
      <c r="AJ123" s="321"/>
      <c r="AK123" s="321"/>
      <c r="AL123" s="321"/>
      <c r="AM123" s="321"/>
      <c r="AN123" s="321"/>
      <c r="AO123" s="321"/>
      <c r="AP123" s="321"/>
      <c r="AQ123" s="481"/>
      <c r="AR123" s="481"/>
      <c r="AS123" s="321"/>
      <c r="AT123" s="321"/>
      <c r="AU123" s="321"/>
      <c r="AV123" s="321"/>
      <c r="AW123" s="321"/>
      <c r="AX123" s="321"/>
      <c r="AY123" s="321"/>
      <c r="AZ123" s="321"/>
      <c r="BA123" s="321"/>
      <c r="BB123" s="321"/>
      <c r="BC123" s="321"/>
      <c r="BD123" s="321"/>
      <c r="BE123" s="321"/>
      <c r="BF123" s="321"/>
      <c r="BG123" s="321"/>
      <c r="BH123" s="321"/>
      <c r="BI123" s="321"/>
      <c r="BJ123" s="321"/>
      <c r="BK123" s="321"/>
      <c r="BL123" s="321"/>
      <c r="BM123" s="321"/>
      <c r="BN123" s="321"/>
      <c r="BO123" s="321"/>
      <c r="BP123" s="321"/>
      <c r="BQ123" s="321"/>
      <c r="BR123" s="321"/>
      <c r="BS123" s="321"/>
      <c r="BT123" s="321"/>
      <c r="BU123" s="321"/>
      <c r="BV123" s="321"/>
      <c r="BW123" s="321"/>
      <c r="BX123" s="321"/>
      <c r="BY123" s="321"/>
      <c r="BZ123" s="321"/>
      <c r="CA123" s="321"/>
      <c r="CB123" s="321"/>
      <c r="CC123" s="321"/>
      <c r="CD123" s="321"/>
      <c r="CE123" s="321"/>
      <c r="CF123" s="321"/>
      <c r="CG123" s="481"/>
      <c r="CH123" s="481"/>
      <c r="CI123" s="321"/>
      <c r="CJ123" s="321"/>
      <c r="CK123" s="321"/>
      <c r="CL123" s="321"/>
      <c r="CM123" s="321"/>
      <c r="CN123" s="321"/>
      <c r="CO123" s="321"/>
      <c r="CP123" s="321"/>
      <c r="CQ123" s="321"/>
      <c r="CR123" s="321"/>
      <c r="CS123" s="321"/>
      <c r="CT123" s="321"/>
      <c r="CU123" s="572"/>
      <c r="CV123" s="481"/>
    </row>
    <row r="124" spans="1:100" ht="19.5" customHeight="1">
      <c r="A124" s="479"/>
      <c r="B124" s="1524"/>
      <c r="C124" s="479"/>
      <c r="D124" s="569"/>
      <c r="E124" s="570"/>
      <c r="F124" s="570"/>
      <c r="G124" s="570"/>
      <c r="H124" s="570"/>
      <c r="I124" s="570"/>
      <c r="J124" s="570"/>
      <c r="K124" s="570"/>
      <c r="L124" s="570"/>
      <c r="M124" s="570"/>
      <c r="N124" s="570"/>
      <c r="O124" s="496"/>
      <c r="P124" s="496"/>
      <c r="Q124" s="481"/>
      <c r="R124" s="321"/>
      <c r="S124" s="321"/>
      <c r="T124" s="321"/>
      <c r="U124" s="482"/>
      <c r="V124" s="321"/>
      <c r="W124" s="321"/>
      <c r="X124" s="321"/>
      <c r="Y124" s="321"/>
      <c r="Z124" s="321"/>
      <c r="AA124" s="321"/>
      <c r="AB124" s="321"/>
      <c r="AC124" s="493"/>
      <c r="AD124" s="493"/>
      <c r="AE124" s="494"/>
      <c r="AF124" s="415"/>
      <c r="AG124" s="415"/>
      <c r="AH124" s="415"/>
      <c r="AI124" s="415"/>
      <c r="AJ124" s="416"/>
      <c r="AK124" s="321"/>
      <c r="AL124" s="321"/>
      <c r="AM124" s="321"/>
      <c r="AN124" s="321"/>
      <c r="AO124" s="321"/>
      <c r="AP124" s="321"/>
      <c r="AQ124" s="493"/>
      <c r="AR124" s="493"/>
      <c r="AS124" s="494"/>
      <c r="AT124" s="415"/>
      <c r="AU124" s="415"/>
      <c r="AV124" s="415"/>
      <c r="AW124" s="415"/>
      <c r="AX124" s="416"/>
      <c r="AY124" s="321"/>
      <c r="AZ124" s="321"/>
      <c r="BA124" s="321"/>
      <c r="BB124" s="321"/>
      <c r="BC124" s="321"/>
      <c r="BD124" s="321"/>
      <c r="BE124" s="493"/>
      <c r="BF124" s="493"/>
      <c r="BG124" s="494"/>
      <c r="BH124" s="415"/>
      <c r="BI124" s="415"/>
      <c r="BJ124" s="415"/>
      <c r="BK124" s="415"/>
      <c r="BL124" s="416"/>
      <c r="BM124" s="321"/>
      <c r="BN124" s="321"/>
      <c r="BO124" s="321"/>
      <c r="BP124" s="321"/>
      <c r="BQ124" s="321"/>
      <c r="BR124" s="321"/>
      <c r="BS124" s="493"/>
      <c r="BT124" s="493"/>
      <c r="BU124" s="494"/>
      <c r="BV124" s="415"/>
      <c r="BW124" s="415"/>
      <c r="BX124" s="415"/>
      <c r="BY124" s="415"/>
      <c r="BZ124" s="416"/>
      <c r="CA124" s="321"/>
      <c r="CB124" s="321"/>
      <c r="CC124" s="321"/>
      <c r="CD124" s="321"/>
      <c r="CE124" s="321"/>
      <c r="CF124" s="321"/>
      <c r="CG124" s="493"/>
      <c r="CH124" s="493"/>
      <c r="CI124" s="494"/>
      <c r="CJ124" s="415"/>
      <c r="CK124" s="415"/>
      <c r="CL124" s="415"/>
      <c r="CM124" s="415"/>
      <c r="CN124" s="416"/>
      <c r="CO124" s="321"/>
      <c r="CP124" s="321"/>
      <c r="CQ124" s="321"/>
      <c r="CR124" s="321"/>
      <c r="CS124" s="321"/>
      <c r="CT124" s="321"/>
      <c r="CU124" s="572"/>
      <c r="CV124" s="481"/>
    </row>
    <row r="125" spans="1:100" ht="19.5" customHeight="1">
      <c r="A125" s="479"/>
      <c r="B125" s="1524"/>
      <c r="C125" s="479"/>
      <c r="D125" s="569"/>
      <c r="E125" s="570"/>
      <c r="F125" s="570"/>
      <c r="G125" s="570"/>
      <c r="H125" s="570"/>
      <c r="I125" s="570"/>
      <c r="J125" s="570"/>
      <c r="K125" s="570"/>
      <c r="L125" s="570"/>
      <c r="M125" s="570"/>
      <c r="N125" s="570"/>
      <c r="O125" s="496"/>
      <c r="P125" s="496"/>
      <c r="Q125" s="481"/>
      <c r="R125" s="321"/>
      <c r="S125" s="321"/>
      <c r="T125" s="321"/>
      <c r="U125" s="482"/>
      <c r="V125" s="321"/>
      <c r="W125" s="321"/>
      <c r="X125" s="321"/>
      <c r="Y125" s="321"/>
      <c r="Z125" s="321"/>
      <c r="AA125" s="321"/>
      <c r="AB125" s="321"/>
      <c r="AC125" s="496"/>
      <c r="AD125" s="496"/>
      <c r="AE125" s="497"/>
      <c r="AF125" s="321"/>
      <c r="AG125" s="321"/>
      <c r="AH125" s="321"/>
      <c r="AI125" s="321"/>
      <c r="AJ125" s="425"/>
      <c r="AK125" s="321"/>
      <c r="AL125" s="321"/>
      <c r="AM125" s="321"/>
      <c r="AN125" s="321"/>
      <c r="AO125" s="321"/>
      <c r="AP125" s="321"/>
      <c r="AQ125" s="496"/>
      <c r="AR125" s="496"/>
      <c r="AS125" s="497"/>
      <c r="AT125" s="321"/>
      <c r="AU125" s="321"/>
      <c r="AV125" s="321"/>
      <c r="AW125" s="321"/>
      <c r="AX125" s="425"/>
      <c r="AY125" s="321"/>
      <c r="AZ125" s="321"/>
      <c r="BA125" s="321"/>
      <c r="BB125" s="321"/>
      <c r="BC125" s="321"/>
      <c r="BD125" s="321"/>
      <c r="BE125" s="496"/>
      <c r="BF125" s="496"/>
      <c r="BG125" s="497"/>
      <c r="BH125" s="321"/>
      <c r="BI125" s="321"/>
      <c r="BJ125" s="321"/>
      <c r="BK125" s="321"/>
      <c r="BL125" s="425"/>
      <c r="BM125" s="321"/>
      <c r="BN125" s="321"/>
      <c r="BO125" s="321"/>
      <c r="BP125" s="321"/>
      <c r="BQ125" s="321"/>
      <c r="BR125" s="321"/>
      <c r="BS125" s="496"/>
      <c r="BT125" s="496"/>
      <c r="BU125" s="497"/>
      <c r="BV125" s="321"/>
      <c r="BW125" s="321"/>
      <c r="BX125" s="321"/>
      <c r="BY125" s="321"/>
      <c r="BZ125" s="425"/>
      <c r="CA125" s="321"/>
      <c r="CB125" s="321"/>
      <c r="CC125" s="321"/>
      <c r="CD125" s="321"/>
      <c r="CE125" s="321"/>
      <c r="CF125" s="321"/>
      <c r="CG125" s="496"/>
      <c r="CH125" s="496"/>
      <c r="CI125" s="497"/>
      <c r="CJ125" s="321"/>
      <c r="CK125" s="321"/>
      <c r="CL125" s="321"/>
      <c r="CM125" s="321"/>
      <c r="CN125" s="425"/>
      <c r="CO125" s="321"/>
      <c r="CP125" s="321"/>
      <c r="CQ125" s="321"/>
      <c r="CR125" s="321"/>
      <c r="CS125" s="321"/>
      <c r="CT125" s="321"/>
      <c r="CU125" s="572"/>
      <c r="CV125" s="481"/>
    </row>
    <row r="126" spans="1:100" ht="19.5" customHeight="1">
      <c r="A126" s="479"/>
      <c r="B126" s="1524"/>
      <c r="C126" s="479"/>
      <c r="D126" s="569"/>
      <c r="E126" s="570"/>
      <c r="F126" s="570"/>
      <c r="G126" s="570"/>
      <c r="H126" s="570"/>
      <c r="I126" s="570"/>
      <c r="J126" s="570"/>
      <c r="K126" s="570"/>
      <c r="L126" s="570"/>
      <c r="M126" s="570"/>
      <c r="N126" s="570"/>
      <c r="O126" s="596"/>
      <c r="P126" s="596"/>
      <c r="Q126" s="596"/>
      <c r="R126" s="570"/>
      <c r="S126" s="570"/>
      <c r="T126" s="570"/>
      <c r="U126" s="597"/>
      <c r="V126" s="570"/>
      <c r="W126" s="570"/>
      <c r="X126" s="570"/>
      <c r="Y126" s="570"/>
      <c r="Z126" s="570"/>
      <c r="AA126" s="570"/>
      <c r="AB126" s="570"/>
      <c r="AC126" s="479"/>
      <c r="AD126" s="598"/>
      <c r="AE126" s="321"/>
      <c r="AF126" s="505"/>
      <c r="AG126" s="498" t="s">
        <v>49</v>
      </c>
      <c r="AH126" s="499" t="s">
        <v>21</v>
      </c>
      <c r="AI126" s="500" t="s">
        <v>50</v>
      </c>
      <c r="AJ126" s="501"/>
      <c r="AK126" s="501"/>
      <c r="AL126" s="501"/>
      <c r="AM126" s="501"/>
      <c r="AN126" s="501"/>
      <c r="AO126" s="501"/>
      <c r="AP126" s="502"/>
      <c r="AQ126" s="503">
        <v>29</v>
      </c>
      <c r="AR126" s="504">
        <v>14</v>
      </c>
      <c r="AS126" s="481"/>
      <c r="AT126" s="505"/>
      <c r="AU126" s="498" t="s">
        <v>49</v>
      </c>
      <c r="AV126" s="499" t="s">
        <v>21</v>
      </c>
      <c r="AW126" s="500" t="s">
        <v>50</v>
      </c>
      <c r="AX126" s="501"/>
      <c r="AY126" s="501"/>
      <c r="AZ126" s="501"/>
      <c r="BA126" s="501"/>
      <c r="BB126" s="501"/>
      <c r="BC126" s="501"/>
      <c r="BD126" s="502"/>
      <c r="BE126" s="503">
        <v>8</v>
      </c>
      <c r="BF126" s="504">
        <v>4</v>
      </c>
      <c r="BG126" s="481"/>
      <c r="BH126" s="505"/>
      <c r="BI126" s="498" t="s">
        <v>49</v>
      </c>
      <c r="BJ126" s="499" t="s">
        <v>21</v>
      </c>
      <c r="BK126" s="500" t="s">
        <v>50</v>
      </c>
      <c r="BL126" s="501"/>
      <c r="BM126" s="501"/>
      <c r="BN126" s="501"/>
      <c r="BO126" s="501"/>
      <c r="BP126" s="501"/>
      <c r="BQ126" s="501"/>
      <c r="BR126" s="502"/>
      <c r="BS126" s="503">
        <v>16</v>
      </c>
      <c r="BT126" s="504">
        <v>6</v>
      </c>
      <c r="BU126" s="481"/>
      <c r="BV126" s="505"/>
      <c r="BW126" s="498" t="s">
        <v>49</v>
      </c>
      <c r="BX126" s="499" t="s">
        <v>21</v>
      </c>
      <c r="BY126" s="500" t="s">
        <v>50</v>
      </c>
      <c r="BZ126" s="501"/>
      <c r="CA126" s="501"/>
      <c r="CB126" s="501"/>
      <c r="CC126" s="501"/>
      <c r="CD126" s="501"/>
      <c r="CE126" s="501"/>
      <c r="CF126" s="502"/>
      <c r="CG126" s="503">
        <v>24</v>
      </c>
      <c r="CH126" s="504">
        <v>2</v>
      </c>
      <c r="CI126" s="481"/>
      <c r="CJ126" s="505"/>
      <c r="CK126" s="498" t="s">
        <v>47</v>
      </c>
      <c r="CL126" s="499" t="s">
        <v>20</v>
      </c>
      <c r="CM126" s="500" t="s">
        <v>48</v>
      </c>
      <c r="CN126" s="501"/>
      <c r="CO126" s="501"/>
      <c r="CP126" s="501"/>
      <c r="CQ126" s="501"/>
      <c r="CR126" s="501"/>
      <c r="CS126" s="501"/>
      <c r="CT126" s="502"/>
      <c r="CU126" s="590">
        <v>48</v>
      </c>
      <c r="CV126" s="503">
        <v>4</v>
      </c>
    </row>
    <row r="127" spans="1:100" ht="19.5" customHeight="1">
      <c r="A127" s="479"/>
      <c r="B127" s="1524"/>
      <c r="C127" s="479"/>
      <c r="D127" s="569"/>
      <c r="E127" s="570"/>
      <c r="F127" s="570"/>
      <c r="G127" s="570"/>
      <c r="H127" s="570"/>
      <c r="I127" s="570"/>
      <c r="J127" s="570"/>
      <c r="K127" s="570"/>
      <c r="L127" s="570"/>
      <c r="M127" s="570"/>
      <c r="N127" s="570"/>
      <c r="O127" s="596"/>
      <c r="P127" s="596"/>
      <c r="Q127" s="596"/>
      <c r="R127" s="570"/>
      <c r="S127" s="570"/>
      <c r="T127" s="570"/>
      <c r="U127" s="597"/>
      <c r="V127" s="570"/>
      <c r="W127" s="570"/>
      <c r="X127" s="570"/>
      <c r="Y127" s="570"/>
      <c r="Z127" s="570"/>
      <c r="AA127" s="570"/>
      <c r="AB127" s="570"/>
      <c r="AC127" s="479"/>
      <c r="AD127" s="598"/>
      <c r="AE127" s="321"/>
      <c r="AF127" s="505"/>
      <c r="AG127" s="507" t="s">
        <v>59</v>
      </c>
      <c r="AH127" s="508" t="s">
        <v>60</v>
      </c>
      <c r="AI127" s="1681"/>
      <c r="AJ127" s="1413"/>
      <c r="AK127" s="1413"/>
      <c r="AL127" s="1413"/>
      <c r="AM127" s="1413"/>
      <c r="AN127" s="1413"/>
      <c r="AO127" s="1413"/>
      <c r="AP127" s="1680"/>
      <c r="AQ127" s="503">
        <v>29</v>
      </c>
      <c r="AR127" s="504">
        <v>14</v>
      </c>
      <c r="AS127" s="481"/>
      <c r="AT127" s="505"/>
      <c r="AU127" s="507" t="s">
        <v>59</v>
      </c>
      <c r="AV127" s="508" t="s">
        <v>60</v>
      </c>
      <c r="AW127" s="1681"/>
      <c r="AX127" s="1413"/>
      <c r="AY127" s="1413"/>
      <c r="AZ127" s="1413"/>
      <c r="BA127" s="1413"/>
      <c r="BB127" s="1413"/>
      <c r="BC127" s="1413"/>
      <c r="BD127" s="1680"/>
      <c r="BE127" s="503">
        <v>8</v>
      </c>
      <c r="BF127" s="504">
        <v>4</v>
      </c>
      <c r="BG127" s="481"/>
      <c r="BH127" s="505"/>
      <c r="BI127" s="507" t="s">
        <v>59</v>
      </c>
      <c r="BJ127" s="508" t="s">
        <v>60</v>
      </c>
      <c r="BK127" s="1681"/>
      <c r="BL127" s="1413"/>
      <c r="BM127" s="1413"/>
      <c r="BN127" s="1413"/>
      <c r="BO127" s="1413"/>
      <c r="BP127" s="1413"/>
      <c r="BQ127" s="1413"/>
      <c r="BR127" s="1680"/>
      <c r="BS127" s="503">
        <v>16</v>
      </c>
      <c r="BT127" s="504">
        <v>6</v>
      </c>
      <c r="BU127" s="481"/>
      <c r="BV127" s="505"/>
      <c r="BW127" s="507" t="s">
        <v>65</v>
      </c>
      <c r="BX127" s="508" t="s">
        <v>66</v>
      </c>
      <c r="BY127" s="1681"/>
      <c r="BZ127" s="1413"/>
      <c r="CA127" s="1413"/>
      <c r="CB127" s="1413"/>
      <c r="CC127" s="1413"/>
      <c r="CD127" s="1413"/>
      <c r="CE127" s="1413"/>
      <c r="CF127" s="1680"/>
      <c r="CG127" s="503">
        <v>24</v>
      </c>
      <c r="CH127" s="504">
        <v>2</v>
      </c>
      <c r="CI127" s="481"/>
      <c r="CJ127" s="505"/>
      <c r="CK127" s="507" t="s">
        <v>67</v>
      </c>
      <c r="CL127" s="508" t="s">
        <v>68</v>
      </c>
      <c r="CM127" s="1681"/>
      <c r="CN127" s="1413"/>
      <c r="CO127" s="1413"/>
      <c r="CP127" s="1413"/>
      <c r="CQ127" s="1413"/>
      <c r="CR127" s="1413"/>
      <c r="CS127" s="1413"/>
      <c r="CT127" s="1680"/>
      <c r="CU127" s="590">
        <v>48</v>
      </c>
      <c r="CV127" s="503">
        <v>4</v>
      </c>
    </row>
    <row r="128" spans="1:100" ht="19.5" customHeight="1">
      <c r="A128" s="479"/>
      <c r="B128" s="1524"/>
      <c r="C128" s="479"/>
      <c r="D128" s="569"/>
      <c r="E128" s="570"/>
      <c r="F128" s="570"/>
      <c r="G128" s="570"/>
      <c r="H128" s="570"/>
      <c r="I128" s="570"/>
      <c r="J128" s="570"/>
      <c r="K128" s="570"/>
      <c r="L128" s="570"/>
      <c r="M128" s="570"/>
      <c r="N128" s="570"/>
      <c r="O128" s="596"/>
      <c r="P128" s="596"/>
      <c r="Q128" s="596"/>
      <c r="R128" s="570"/>
      <c r="S128" s="570"/>
      <c r="T128" s="570"/>
      <c r="U128" s="597"/>
      <c r="V128" s="570"/>
      <c r="W128" s="570"/>
      <c r="X128" s="570"/>
      <c r="Y128" s="570"/>
      <c r="Z128" s="570"/>
      <c r="AA128" s="570"/>
      <c r="AB128" s="570"/>
      <c r="AC128" s="479"/>
      <c r="AD128" s="598"/>
      <c r="AE128" s="321"/>
      <c r="AF128" s="505"/>
      <c r="AG128" s="509" t="s">
        <v>26</v>
      </c>
      <c r="AH128" s="510" t="s">
        <v>27</v>
      </c>
      <c r="AI128" s="1682" t="s">
        <v>28</v>
      </c>
      <c r="AJ128" s="1413"/>
      <c r="AK128" s="1413"/>
      <c r="AL128" s="1413"/>
      <c r="AM128" s="1413"/>
      <c r="AN128" s="1413"/>
      <c r="AO128" s="1413"/>
      <c r="AP128" s="1680"/>
      <c r="AQ128" s="503">
        <v>29</v>
      </c>
      <c r="AR128" s="504">
        <v>14</v>
      </c>
      <c r="AS128" s="481"/>
      <c r="AT128" s="505"/>
      <c r="AU128" s="509" t="s">
        <v>26</v>
      </c>
      <c r="AV128" s="510" t="s">
        <v>27</v>
      </c>
      <c r="AW128" s="1682" t="s">
        <v>28</v>
      </c>
      <c r="AX128" s="1413"/>
      <c r="AY128" s="1413"/>
      <c r="AZ128" s="1413"/>
      <c r="BA128" s="1413"/>
      <c r="BB128" s="1413"/>
      <c r="BC128" s="1413"/>
      <c r="BD128" s="1680"/>
      <c r="BE128" s="503">
        <v>8</v>
      </c>
      <c r="BF128" s="504">
        <v>4</v>
      </c>
      <c r="BG128" s="481"/>
      <c r="BH128" s="505"/>
      <c r="BI128" s="509" t="s">
        <v>26</v>
      </c>
      <c r="BJ128" s="510" t="s">
        <v>27</v>
      </c>
      <c r="BK128" s="1682" t="s">
        <v>28</v>
      </c>
      <c r="BL128" s="1413"/>
      <c r="BM128" s="1413"/>
      <c r="BN128" s="1413"/>
      <c r="BO128" s="1413"/>
      <c r="BP128" s="1413"/>
      <c r="BQ128" s="1413"/>
      <c r="BR128" s="1680"/>
      <c r="BS128" s="503">
        <v>16</v>
      </c>
      <c r="BT128" s="504">
        <v>6</v>
      </c>
      <c r="BU128" s="481"/>
      <c r="BV128" s="505"/>
      <c r="BW128" s="509" t="s">
        <v>26</v>
      </c>
      <c r="BX128" s="510" t="s">
        <v>27</v>
      </c>
      <c r="BY128" s="1682" t="s">
        <v>28</v>
      </c>
      <c r="BZ128" s="1413"/>
      <c r="CA128" s="1413"/>
      <c r="CB128" s="1413"/>
      <c r="CC128" s="1413"/>
      <c r="CD128" s="1413"/>
      <c r="CE128" s="1413"/>
      <c r="CF128" s="1680"/>
      <c r="CG128" s="503">
        <v>24</v>
      </c>
      <c r="CH128" s="504">
        <v>2</v>
      </c>
      <c r="CI128" s="481"/>
      <c r="CJ128" s="505"/>
      <c r="CK128" s="509" t="s">
        <v>26</v>
      </c>
      <c r="CL128" s="510" t="s">
        <v>27</v>
      </c>
      <c r="CM128" s="1682" t="s">
        <v>28</v>
      </c>
      <c r="CN128" s="1413"/>
      <c r="CO128" s="1413"/>
      <c r="CP128" s="1413"/>
      <c r="CQ128" s="1413"/>
      <c r="CR128" s="1413"/>
      <c r="CS128" s="1413"/>
      <c r="CT128" s="1680"/>
      <c r="CU128" s="590">
        <v>48</v>
      </c>
      <c r="CV128" s="503">
        <v>4</v>
      </c>
    </row>
    <row r="129" spans="1:100" ht="19.5" customHeight="1">
      <c r="A129" s="479"/>
      <c r="B129" s="1524"/>
      <c r="C129" s="479"/>
      <c r="D129" s="569"/>
      <c r="E129" s="570"/>
      <c r="F129" s="570"/>
      <c r="G129" s="570"/>
      <c r="H129" s="570"/>
      <c r="I129" s="570"/>
      <c r="J129" s="570"/>
      <c r="K129" s="570"/>
      <c r="L129" s="570"/>
      <c r="M129" s="570"/>
      <c r="N129" s="570"/>
      <c r="O129" s="596"/>
      <c r="P129" s="596"/>
      <c r="Q129" s="596"/>
      <c r="R129" s="570"/>
      <c r="S129" s="570"/>
      <c r="T129" s="570"/>
      <c r="U129" s="597"/>
      <c r="V129" s="570"/>
      <c r="W129" s="570"/>
      <c r="X129" s="570"/>
      <c r="Y129" s="570"/>
      <c r="Z129" s="570"/>
      <c r="AA129" s="570"/>
      <c r="AB129" s="570"/>
      <c r="AC129" s="479"/>
      <c r="AD129" s="598"/>
      <c r="AE129" s="321"/>
      <c r="AF129" s="505"/>
      <c r="AG129" s="511" t="s">
        <v>74</v>
      </c>
      <c r="AH129" s="512" t="s">
        <v>75</v>
      </c>
      <c r="AI129" s="1684" t="s">
        <v>76</v>
      </c>
      <c r="AJ129" s="1413"/>
      <c r="AK129" s="1413"/>
      <c r="AL129" s="1413"/>
      <c r="AM129" s="1413"/>
      <c r="AN129" s="1413"/>
      <c r="AO129" s="1413"/>
      <c r="AP129" s="1680"/>
      <c r="AQ129" s="503">
        <v>29</v>
      </c>
      <c r="AR129" s="504">
        <v>14</v>
      </c>
      <c r="AS129" s="481"/>
      <c r="AT129" s="505"/>
      <c r="AU129" s="511" t="s">
        <v>74</v>
      </c>
      <c r="AV129" s="512" t="s">
        <v>75</v>
      </c>
      <c r="AW129" s="1684" t="s">
        <v>76</v>
      </c>
      <c r="AX129" s="1413"/>
      <c r="AY129" s="1413"/>
      <c r="AZ129" s="1413"/>
      <c r="BA129" s="1413"/>
      <c r="BB129" s="1413"/>
      <c r="BC129" s="1413"/>
      <c r="BD129" s="1680"/>
      <c r="BE129" s="503">
        <v>8</v>
      </c>
      <c r="BF129" s="504">
        <v>4</v>
      </c>
      <c r="BG129" s="481"/>
      <c r="BH129" s="505"/>
      <c r="BI129" s="511" t="s">
        <v>74</v>
      </c>
      <c r="BJ129" s="512" t="s">
        <v>75</v>
      </c>
      <c r="BK129" s="1684" t="s">
        <v>76</v>
      </c>
      <c r="BL129" s="1413"/>
      <c r="BM129" s="1413"/>
      <c r="BN129" s="1413"/>
      <c r="BO129" s="1413"/>
      <c r="BP129" s="1413"/>
      <c r="BQ129" s="1413"/>
      <c r="BR129" s="1680"/>
      <c r="BS129" s="503">
        <v>16</v>
      </c>
      <c r="BT129" s="504">
        <v>6</v>
      </c>
      <c r="BU129" s="481"/>
      <c r="BV129" s="505"/>
      <c r="BW129" s="511" t="s">
        <v>74</v>
      </c>
      <c r="BX129" s="512" t="s">
        <v>75</v>
      </c>
      <c r="BY129" s="1684" t="s">
        <v>76</v>
      </c>
      <c r="BZ129" s="1413"/>
      <c r="CA129" s="1413"/>
      <c r="CB129" s="1413"/>
      <c r="CC129" s="1413"/>
      <c r="CD129" s="1413"/>
      <c r="CE129" s="1413"/>
      <c r="CF129" s="1680"/>
      <c r="CG129" s="503">
        <v>24</v>
      </c>
      <c r="CH129" s="504">
        <v>2</v>
      </c>
      <c r="CI129" s="481"/>
      <c r="CJ129" s="505"/>
      <c r="CK129" s="511" t="s">
        <v>74</v>
      </c>
      <c r="CL129" s="512" t="s">
        <v>75</v>
      </c>
      <c r="CM129" s="1684" t="s">
        <v>76</v>
      </c>
      <c r="CN129" s="1413"/>
      <c r="CO129" s="1413"/>
      <c r="CP129" s="1413"/>
      <c r="CQ129" s="1413"/>
      <c r="CR129" s="1413"/>
      <c r="CS129" s="1413"/>
      <c r="CT129" s="1680"/>
      <c r="CU129" s="590">
        <v>48</v>
      </c>
      <c r="CV129" s="503">
        <v>4</v>
      </c>
    </row>
    <row r="130" spans="1:100" ht="19.5" customHeight="1">
      <c r="A130" s="479"/>
      <c r="B130" s="1524"/>
      <c r="C130" s="479"/>
      <c r="D130" s="569"/>
      <c r="E130" s="570"/>
      <c r="F130" s="570"/>
      <c r="G130" s="570"/>
      <c r="H130" s="570"/>
      <c r="I130" s="570"/>
      <c r="J130" s="570"/>
      <c r="K130" s="570"/>
      <c r="L130" s="570"/>
      <c r="M130" s="570"/>
      <c r="N130" s="570"/>
      <c r="O130" s="596"/>
      <c r="P130" s="596"/>
      <c r="Q130" s="596"/>
      <c r="R130" s="570"/>
      <c r="S130" s="570"/>
      <c r="T130" s="570"/>
      <c r="U130" s="597"/>
      <c r="V130" s="570"/>
      <c r="W130" s="570"/>
      <c r="X130" s="570"/>
      <c r="Y130" s="570"/>
      <c r="Z130" s="570"/>
      <c r="AA130" s="570"/>
      <c r="AB130" s="570"/>
      <c r="AC130" s="479"/>
      <c r="AD130" s="598"/>
      <c r="AE130" s="321"/>
      <c r="AF130" s="505"/>
      <c r="AG130" s="513" t="s">
        <v>86</v>
      </c>
      <c r="AH130" s="514" t="s">
        <v>87</v>
      </c>
      <c r="AI130" s="1690" t="s">
        <v>88</v>
      </c>
      <c r="AJ130" s="1413"/>
      <c r="AK130" s="1413"/>
      <c r="AL130" s="1413"/>
      <c r="AM130" s="1413"/>
      <c r="AN130" s="1413"/>
      <c r="AO130" s="1413"/>
      <c r="AP130" s="1680"/>
      <c r="AQ130" s="503">
        <v>29</v>
      </c>
      <c r="AR130" s="504">
        <v>14</v>
      </c>
      <c r="AS130" s="481"/>
      <c r="AT130" s="505"/>
      <c r="AU130" s="513" t="s">
        <v>86</v>
      </c>
      <c r="AV130" s="514" t="s">
        <v>87</v>
      </c>
      <c r="AW130" s="1690" t="s">
        <v>88</v>
      </c>
      <c r="AX130" s="1413"/>
      <c r="AY130" s="1413"/>
      <c r="AZ130" s="1413"/>
      <c r="BA130" s="1413"/>
      <c r="BB130" s="1413"/>
      <c r="BC130" s="1413"/>
      <c r="BD130" s="1680"/>
      <c r="BE130" s="503">
        <v>8</v>
      </c>
      <c r="BF130" s="504">
        <v>4</v>
      </c>
      <c r="BG130" s="481"/>
      <c r="BH130" s="505"/>
      <c r="BI130" s="513" t="s">
        <v>86</v>
      </c>
      <c r="BJ130" s="514" t="s">
        <v>87</v>
      </c>
      <c r="BK130" s="1690" t="s">
        <v>88</v>
      </c>
      <c r="BL130" s="1413"/>
      <c r="BM130" s="1413"/>
      <c r="BN130" s="1413"/>
      <c r="BO130" s="1413"/>
      <c r="BP130" s="1413"/>
      <c r="BQ130" s="1413"/>
      <c r="BR130" s="1680"/>
      <c r="BS130" s="503">
        <v>16</v>
      </c>
      <c r="BT130" s="504">
        <v>6</v>
      </c>
      <c r="BU130" s="481"/>
      <c r="BV130" s="505"/>
      <c r="BW130" s="513" t="s">
        <v>95</v>
      </c>
      <c r="BX130" s="514" t="s">
        <v>96</v>
      </c>
      <c r="BY130" s="1690" t="s">
        <v>97</v>
      </c>
      <c r="BZ130" s="1413"/>
      <c r="CA130" s="1413"/>
      <c r="CB130" s="1413"/>
      <c r="CC130" s="1413"/>
      <c r="CD130" s="1413"/>
      <c r="CE130" s="1413"/>
      <c r="CF130" s="1680"/>
      <c r="CG130" s="503">
        <v>24</v>
      </c>
      <c r="CH130" s="504">
        <v>2</v>
      </c>
      <c r="CI130" s="481"/>
      <c r="CJ130" s="505"/>
      <c r="CK130" s="513" t="s">
        <v>98</v>
      </c>
      <c r="CL130" s="514" t="s">
        <v>99</v>
      </c>
      <c r="CM130" s="1690" t="s">
        <v>100</v>
      </c>
      <c r="CN130" s="1413"/>
      <c r="CO130" s="1413"/>
      <c r="CP130" s="1413"/>
      <c r="CQ130" s="1413"/>
      <c r="CR130" s="1413"/>
      <c r="CS130" s="1413"/>
      <c r="CT130" s="1680"/>
      <c r="CU130" s="590">
        <v>48</v>
      </c>
      <c r="CV130" s="503">
        <v>4</v>
      </c>
    </row>
    <row r="131" spans="1:100" ht="19.5" customHeight="1">
      <c r="A131" s="479"/>
      <c r="B131" s="1524"/>
      <c r="C131" s="479"/>
      <c r="D131" s="569"/>
      <c r="E131" s="570"/>
      <c r="F131" s="570"/>
      <c r="G131" s="570"/>
      <c r="H131" s="570"/>
      <c r="I131" s="570"/>
      <c r="J131" s="570"/>
      <c r="K131" s="570"/>
      <c r="L131" s="570"/>
      <c r="M131" s="570"/>
      <c r="N131" s="570"/>
      <c r="O131" s="596"/>
      <c r="P131" s="596"/>
      <c r="Q131" s="596"/>
      <c r="R131" s="570"/>
      <c r="S131" s="570"/>
      <c r="T131" s="570"/>
      <c r="U131" s="597"/>
      <c r="V131" s="570"/>
      <c r="W131" s="570"/>
      <c r="X131" s="570"/>
      <c r="Y131" s="570"/>
      <c r="Z131" s="570"/>
      <c r="AA131" s="570"/>
      <c r="AB131" s="570"/>
      <c r="AC131" s="479"/>
      <c r="AD131" s="598"/>
      <c r="AE131" s="321"/>
      <c r="AF131" s="505"/>
      <c r="AG131" s="515" t="s">
        <v>178</v>
      </c>
      <c r="AH131" s="516" t="s">
        <v>179</v>
      </c>
      <c r="AI131" s="517" t="s">
        <v>180</v>
      </c>
      <c r="AJ131" s="517"/>
      <c r="AK131" s="517"/>
      <c r="AL131" s="517"/>
      <c r="AM131" s="517"/>
      <c r="AN131" s="517"/>
      <c r="AO131" s="517"/>
      <c r="AP131" s="518"/>
      <c r="AQ131" s="503">
        <v>29</v>
      </c>
      <c r="AR131" s="504">
        <v>14</v>
      </c>
      <c r="AS131" s="481"/>
      <c r="AT131" s="505"/>
      <c r="AU131" s="515" t="s">
        <v>178</v>
      </c>
      <c r="AV131" s="516" t="s">
        <v>179</v>
      </c>
      <c r="AW131" s="517" t="s">
        <v>180</v>
      </c>
      <c r="AX131" s="517"/>
      <c r="AY131" s="517"/>
      <c r="AZ131" s="517"/>
      <c r="BA131" s="517"/>
      <c r="BB131" s="517"/>
      <c r="BC131" s="517"/>
      <c r="BD131" s="518"/>
      <c r="BE131" s="503">
        <v>8</v>
      </c>
      <c r="BF131" s="504">
        <v>4</v>
      </c>
      <c r="BG131" s="481"/>
      <c r="BH131" s="505"/>
      <c r="BI131" s="515" t="s">
        <v>178</v>
      </c>
      <c r="BJ131" s="516" t="s">
        <v>179</v>
      </c>
      <c r="BK131" s="517" t="s">
        <v>180</v>
      </c>
      <c r="BL131" s="517"/>
      <c r="BM131" s="517"/>
      <c r="BN131" s="517"/>
      <c r="BO131" s="517"/>
      <c r="BP131" s="517"/>
      <c r="BQ131" s="517"/>
      <c r="BR131" s="518"/>
      <c r="BS131" s="503">
        <v>16</v>
      </c>
      <c r="BT131" s="504">
        <v>6</v>
      </c>
      <c r="BU131" s="481"/>
      <c r="BV131" s="505"/>
      <c r="BW131" s="515" t="s">
        <v>178</v>
      </c>
      <c r="BX131" s="516" t="s">
        <v>179</v>
      </c>
      <c r="BY131" s="517" t="s">
        <v>180</v>
      </c>
      <c r="BZ131" s="517"/>
      <c r="CA131" s="517"/>
      <c r="CB131" s="517"/>
      <c r="CC131" s="517"/>
      <c r="CD131" s="517"/>
      <c r="CE131" s="517"/>
      <c r="CF131" s="518"/>
      <c r="CG131" s="503">
        <v>24</v>
      </c>
      <c r="CH131" s="504">
        <v>2</v>
      </c>
      <c r="CI131" s="481"/>
      <c r="CJ131" s="505"/>
      <c r="CK131" s="515" t="s">
        <v>178</v>
      </c>
      <c r="CL131" s="516" t="s">
        <v>179</v>
      </c>
      <c r="CM131" s="517" t="s">
        <v>180</v>
      </c>
      <c r="CN131" s="517"/>
      <c r="CO131" s="517"/>
      <c r="CP131" s="517"/>
      <c r="CQ131" s="517"/>
      <c r="CR131" s="517"/>
      <c r="CS131" s="517"/>
      <c r="CT131" s="518"/>
      <c r="CU131" s="590">
        <v>48</v>
      </c>
      <c r="CV131" s="503">
        <v>4</v>
      </c>
    </row>
    <row r="132" spans="1:100" ht="19.5" customHeight="1">
      <c r="A132" s="479"/>
      <c r="B132" s="1524"/>
      <c r="C132" s="479"/>
      <c r="D132" s="569"/>
      <c r="E132" s="570"/>
      <c r="F132" s="570"/>
      <c r="G132" s="570"/>
      <c r="H132" s="570"/>
      <c r="I132" s="570"/>
      <c r="J132" s="570"/>
      <c r="K132" s="570"/>
      <c r="L132" s="570"/>
      <c r="M132" s="570"/>
      <c r="N132" s="570"/>
      <c r="O132" s="596"/>
      <c r="P132" s="596"/>
      <c r="Q132" s="596"/>
      <c r="R132" s="570"/>
      <c r="S132" s="570"/>
      <c r="T132" s="570"/>
      <c r="U132" s="597"/>
      <c r="V132" s="570"/>
      <c r="W132" s="570"/>
      <c r="X132" s="570"/>
      <c r="Y132" s="570"/>
      <c r="Z132" s="570"/>
      <c r="AA132" s="570"/>
      <c r="AB132" s="570"/>
      <c r="AC132" s="479"/>
      <c r="AD132" s="598"/>
      <c r="AE132" s="321"/>
      <c r="AF132" s="505"/>
      <c r="AG132" s="576">
        <v>280201226</v>
      </c>
      <c r="AH132" s="521" t="s">
        <v>149</v>
      </c>
      <c r="AI132" s="522"/>
      <c r="AJ132" s="522"/>
      <c r="AK132" s="522"/>
      <c r="AL132" s="522"/>
      <c r="AM132" s="522"/>
      <c r="AN132" s="522"/>
      <c r="AO132" s="522"/>
      <c r="AP132" s="523"/>
      <c r="AQ132" s="503">
        <v>29</v>
      </c>
      <c r="AR132" s="504">
        <v>14</v>
      </c>
      <c r="AS132" s="481"/>
      <c r="AT132" s="505"/>
      <c r="AU132" s="576">
        <v>280201226</v>
      </c>
      <c r="AV132" s="521" t="s">
        <v>149</v>
      </c>
      <c r="AW132" s="522"/>
      <c r="AX132" s="522"/>
      <c r="AY132" s="522"/>
      <c r="AZ132" s="522"/>
      <c r="BA132" s="522"/>
      <c r="BB132" s="522"/>
      <c r="BC132" s="522"/>
      <c r="BD132" s="523"/>
      <c r="BE132" s="503">
        <v>8</v>
      </c>
      <c r="BF132" s="504">
        <v>4</v>
      </c>
      <c r="BG132" s="481"/>
      <c r="BH132" s="505"/>
      <c r="BI132" s="576">
        <v>280201226</v>
      </c>
      <c r="BJ132" s="521" t="s">
        <v>149</v>
      </c>
      <c r="BK132" s="522"/>
      <c r="BL132" s="522"/>
      <c r="BM132" s="522"/>
      <c r="BN132" s="522"/>
      <c r="BO132" s="522"/>
      <c r="BP132" s="522"/>
      <c r="BQ132" s="522"/>
      <c r="BR132" s="523"/>
      <c r="BS132" s="503">
        <v>16</v>
      </c>
      <c r="BT132" s="504">
        <v>6</v>
      </c>
      <c r="BU132" s="481"/>
      <c r="BV132" s="505"/>
      <c r="BW132" s="576">
        <v>280201226</v>
      </c>
      <c r="BX132" s="521" t="s">
        <v>149</v>
      </c>
      <c r="BY132" s="522"/>
      <c r="BZ132" s="522"/>
      <c r="CA132" s="522"/>
      <c r="CB132" s="522"/>
      <c r="CC132" s="522"/>
      <c r="CD132" s="522"/>
      <c r="CE132" s="522"/>
      <c r="CF132" s="523"/>
      <c r="CG132" s="503">
        <v>24</v>
      </c>
      <c r="CH132" s="504">
        <v>2</v>
      </c>
      <c r="CI132" s="481"/>
      <c r="CJ132" s="505"/>
      <c r="CK132" s="576">
        <v>280201226</v>
      </c>
      <c r="CL132" s="521" t="s">
        <v>149</v>
      </c>
      <c r="CM132" s="522"/>
      <c r="CN132" s="522"/>
      <c r="CO132" s="522"/>
      <c r="CP132" s="522"/>
      <c r="CQ132" s="522"/>
      <c r="CR132" s="522"/>
      <c r="CS132" s="522"/>
      <c r="CT132" s="523"/>
      <c r="CU132" s="590">
        <v>48</v>
      </c>
      <c r="CV132" s="503">
        <v>4</v>
      </c>
    </row>
    <row r="133" spans="1:100" ht="19.5" customHeight="1">
      <c r="A133" s="479"/>
      <c r="B133" s="1524"/>
      <c r="C133" s="479"/>
      <c r="D133" s="569"/>
      <c r="E133" s="570"/>
      <c r="F133" s="570"/>
      <c r="G133" s="570"/>
      <c r="H133" s="570"/>
      <c r="I133" s="570"/>
      <c r="J133" s="570"/>
      <c r="K133" s="570"/>
      <c r="L133" s="570"/>
      <c r="M133" s="570"/>
      <c r="N133" s="570"/>
      <c r="O133" s="596"/>
      <c r="P133" s="596"/>
      <c r="Q133" s="596"/>
      <c r="R133" s="570"/>
      <c r="S133" s="570"/>
      <c r="T133" s="570"/>
      <c r="U133" s="597"/>
      <c r="V133" s="570"/>
      <c r="W133" s="570"/>
      <c r="X133" s="570"/>
      <c r="Y133" s="570"/>
      <c r="Z133" s="570"/>
      <c r="AA133" s="570"/>
      <c r="AB133" s="570"/>
      <c r="AC133" s="479"/>
      <c r="AD133" s="598"/>
      <c r="AE133" s="321"/>
      <c r="AF133" s="526" t="s">
        <v>1137</v>
      </c>
      <c r="AG133" s="527" t="s">
        <v>23667</v>
      </c>
      <c r="AH133" s="516" t="s">
        <v>1143</v>
      </c>
      <c r="AI133" s="528"/>
      <c r="AJ133" s="528"/>
      <c r="AK133" s="528"/>
      <c r="AL133" s="528"/>
      <c r="AM133" s="528"/>
      <c r="AN133" s="528"/>
      <c r="AO133" s="528"/>
      <c r="AP133" s="529"/>
      <c r="AQ133" s="493">
        <v>29</v>
      </c>
      <c r="AR133" s="504">
        <v>14</v>
      </c>
      <c r="AS133" s="481"/>
      <c r="AT133" s="526" t="s">
        <v>1137</v>
      </c>
      <c r="AU133" s="527" t="s">
        <v>23667</v>
      </c>
      <c r="AV133" s="516" t="s">
        <v>1143</v>
      </c>
      <c r="AW133" s="528"/>
      <c r="AX133" s="528"/>
      <c r="AY133" s="528"/>
      <c r="AZ133" s="528"/>
      <c r="BA133" s="528"/>
      <c r="BB133" s="528"/>
      <c r="BC133" s="528"/>
      <c r="BD133" s="529"/>
      <c r="BE133" s="493">
        <v>8</v>
      </c>
      <c r="BF133" s="504">
        <v>4</v>
      </c>
      <c r="BG133" s="481"/>
      <c r="BH133" s="526" t="s">
        <v>1139</v>
      </c>
      <c r="BI133" s="527" t="s">
        <v>23668</v>
      </c>
      <c r="BJ133" s="516" t="s">
        <v>1144</v>
      </c>
      <c r="BK133" s="528"/>
      <c r="BL133" s="528"/>
      <c r="BM133" s="528"/>
      <c r="BN133" s="528"/>
      <c r="BO133" s="528"/>
      <c r="BP133" s="528"/>
      <c r="BQ133" s="528"/>
      <c r="BR133" s="529"/>
      <c r="BS133" s="493">
        <v>16</v>
      </c>
      <c r="BT133" s="504">
        <v>6</v>
      </c>
      <c r="BU133" s="481"/>
      <c r="BV133" s="526" t="s">
        <v>1141</v>
      </c>
      <c r="BW133" s="527" t="s">
        <v>23669</v>
      </c>
      <c r="BX133" s="516" t="s">
        <v>1145</v>
      </c>
      <c r="BY133" s="528"/>
      <c r="BZ133" s="528"/>
      <c r="CA133" s="528"/>
      <c r="CB133" s="528"/>
      <c r="CC133" s="528"/>
      <c r="CD133" s="528"/>
      <c r="CE133" s="528"/>
      <c r="CF133" s="529"/>
      <c r="CG133" s="493">
        <v>24</v>
      </c>
      <c r="CH133" s="504">
        <v>2</v>
      </c>
      <c r="CI133" s="481"/>
      <c r="CJ133" s="526" t="s">
        <v>1141</v>
      </c>
      <c r="CK133" s="527" t="s">
        <v>23669</v>
      </c>
      <c r="CL133" s="516" t="s">
        <v>1145</v>
      </c>
      <c r="CM133" s="528"/>
      <c r="CN133" s="528"/>
      <c r="CO133" s="528"/>
      <c r="CP133" s="528"/>
      <c r="CQ133" s="528"/>
      <c r="CR133" s="528"/>
      <c r="CS133" s="528"/>
      <c r="CT133" s="529"/>
      <c r="CU133" s="591">
        <v>48</v>
      </c>
      <c r="CV133" s="503">
        <v>4</v>
      </c>
    </row>
    <row r="134" spans="1:100" ht="19.5" customHeight="1">
      <c r="A134" s="479"/>
      <c r="B134" s="1524"/>
      <c r="C134" s="479"/>
      <c r="D134" s="569"/>
      <c r="E134" s="570"/>
      <c r="F134" s="570"/>
      <c r="G134" s="570"/>
      <c r="H134" s="570"/>
      <c r="I134" s="570"/>
      <c r="J134" s="570"/>
      <c r="K134" s="570"/>
      <c r="L134" s="570"/>
      <c r="M134" s="570"/>
      <c r="N134" s="570"/>
      <c r="O134" s="596"/>
      <c r="P134" s="596"/>
      <c r="Q134" s="596"/>
      <c r="R134" s="570"/>
      <c r="S134" s="570"/>
      <c r="T134" s="570"/>
      <c r="U134" s="597"/>
      <c r="V134" s="570"/>
      <c r="W134" s="570"/>
      <c r="X134" s="570"/>
      <c r="Y134" s="570"/>
      <c r="Z134" s="570"/>
      <c r="AA134" s="570"/>
      <c r="AB134" s="570"/>
      <c r="AC134" s="479"/>
      <c r="AD134" s="598"/>
      <c r="AE134" s="321"/>
      <c r="AF134" s="538"/>
      <c r="AG134" s="531" t="s">
        <v>37</v>
      </c>
      <c r="AH134" s="533" t="s">
        <v>1830</v>
      </c>
      <c r="AI134" s="533"/>
      <c r="AJ134" s="533"/>
      <c r="AK134" s="533"/>
      <c r="AL134" s="533"/>
      <c r="AM134" s="533"/>
      <c r="AN134" s="533"/>
      <c r="AO134" s="534">
        <v>29</v>
      </c>
      <c r="AP134" s="535">
        <v>14</v>
      </c>
      <c r="AQ134" s="496">
        <v>29</v>
      </c>
      <c r="AR134" s="577">
        <v>14</v>
      </c>
      <c r="AS134" s="481"/>
      <c r="AT134" s="538"/>
      <c r="AU134" s="531" t="s">
        <v>37</v>
      </c>
      <c r="AV134" s="533" t="s">
        <v>1830</v>
      </c>
      <c r="AW134" s="533"/>
      <c r="AX134" s="533"/>
      <c r="AY134" s="533"/>
      <c r="AZ134" s="533"/>
      <c r="BA134" s="533"/>
      <c r="BB134" s="533"/>
      <c r="BC134" s="534">
        <v>8</v>
      </c>
      <c r="BD134" s="535">
        <v>4</v>
      </c>
      <c r="BE134" s="496">
        <v>8</v>
      </c>
      <c r="BF134" s="577">
        <v>4</v>
      </c>
      <c r="BG134" s="481"/>
      <c r="BH134" s="538"/>
      <c r="BI134" s="531" t="s">
        <v>37</v>
      </c>
      <c r="BJ134" s="533" t="s">
        <v>1830</v>
      </c>
      <c r="BK134" s="533"/>
      <c r="BL134" s="533"/>
      <c r="BM134" s="533"/>
      <c r="BN134" s="533"/>
      <c r="BO134" s="533"/>
      <c r="BP134" s="533"/>
      <c r="BQ134" s="534">
        <v>16</v>
      </c>
      <c r="BR134" s="535">
        <v>6</v>
      </c>
      <c r="BS134" s="496">
        <v>16</v>
      </c>
      <c r="BT134" s="577">
        <v>6</v>
      </c>
      <c r="BU134" s="481"/>
      <c r="BV134" s="538"/>
      <c r="BW134" s="531" t="s">
        <v>37</v>
      </c>
      <c r="BX134" s="533" t="s">
        <v>1830</v>
      </c>
      <c r="BY134" s="533"/>
      <c r="BZ134" s="533"/>
      <c r="CA134" s="533"/>
      <c r="CB134" s="533"/>
      <c r="CC134" s="533"/>
      <c r="CD134" s="533"/>
      <c r="CE134" s="534">
        <v>24</v>
      </c>
      <c r="CF134" s="535">
        <v>2</v>
      </c>
      <c r="CG134" s="496">
        <v>24</v>
      </c>
      <c r="CH134" s="577">
        <v>2</v>
      </c>
      <c r="CI134" s="481"/>
      <c r="CJ134" s="538"/>
      <c r="CK134" s="531" t="s">
        <v>37</v>
      </c>
      <c r="CL134" s="533" t="s">
        <v>1830</v>
      </c>
      <c r="CM134" s="533"/>
      <c r="CN134" s="533"/>
      <c r="CO134" s="533"/>
      <c r="CP134" s="533"/>
      <c r="CQ134" s="533"/>
      <c r="CR134" s="533"/>
      <c r="CS134" s="534">
        <v>48</v>
      </c>
      <c r="CT134" s="535">
        <v>4</v>
      </c>
      <c r="CU134" s="572">
        <v>48</v>
      </c>
      <c r="CV134" s="481">
        <v>4</v>
      </c>
    </row>
    <row r="135" spans="1:100" ht="19.5" customHeight="1">
      <c r="A135" s="479"/>
      <c r="B135" s="1524"/>
      <c r="C135" s="479"/>
      <c r="D135" s="569"/>
      <c r="E135" s="570"/>
      <c r="F135" s="570"/>
      <c r="G135" s="570"/>
      <c r="H135" s="570"/>
      <c r="I135" s="570"/>
      <c r="J135" s="570"/>
      <c r="K135" s="570"/>
      <c r="L135" s="570"/>
      <c r="M135" s="570"/>
      <c r="N135" s="570"/>
      <c r="O135" s="596"/>
      <c r="P135" s="596"/>
      <c r="Q135" s="596"/>
      <c r="R135" s="570"/>
      <c r="S135" s="570"/>
      <c r="T135" s="570"/>
      <c r="U135" s="597"/>
      <c r="V135" s="570"/>
      <c r="W135" s="570"/>
      <c r="X135" s="570"/>
      <c r="Y135" s="570"/>
      <c r="Z135" s="570"/>
      <c r="AA135" s="570"/>
      <c r="AB135" s="570"/>
      <c r="AC135" s="479"/>
      <c r="AD135" s="598"/>
      <c r="AE135" s="321"/>
      <c r="AF135" s="541" t="s">
        <v>1440</v>
      </c>
      <c r="AG135" s="542" t="s">
        <v>23670</v>
      </c>
      <c r="AH135" s="542" t="s">
        <v>1830</v>
      </c>
      <c r="AI135" s="1689" t="s">
        <v>1490</v>
      </c>
      <c r="AJ135" s="1688"/>
      <c r="AK135" s="1688"/>
      <c r="AL135" s="1688"/>
      <c r="AM135" s="1688"/>
      <c r="AN135" s="1688"/>
      <c r="AO135" s="543">
        <v>1</v>
      </c>
      <c r="AP135" s="544">
        <v>0</v>
      </c>
      <c r="AQ135" s="496"/>
      <c r="AR135" s="577"/>
      <c r="AS135" s="481"/>
      <c r="AT135" s="541" t="s">
        <v>1457</v>
      </c>
      <c r="AU135" s="542" t="s">
        <v>23671</v>
      </c>
      <c r="AV135" s="542" t="s">
        <v>1830</v>
      </c>
      <c r="AW135" s="1689" t="s">
        <v>1495</v>
      </c>
      <c r="AX135" s="1688"/>
      <c r="AY135" s="1688"/>
      <c r="AZ135" s="1688"/>
      <c r="BA135" s="1688"/>
      <c r="BB135" s="1688"/>
      <c r="BC135" s="543">
        <v>4</v>
      </c>
      <c r="BD135" s="544">
        <v>2</v>
      </c>
      <c r="BE135" s="496"/>
      <c r="BF135" s="577"/>
      <c r="BG135" s="481"/>
      <c r="BH135" s="541" t="s">
        <v>1440</v>
      </c>
      <c r="BI135" s="542" t="s">
        <v>23672</v>
      </c>
      <c r="BJ135" s="542" t="s">
        <v>1830</v>
      </c>
      <c r="BK135" s="1689" t="s">
        <v>1496</v>
      </c>
      <c r="BL135" s="1688"/>
      <c r="BM135" s="1688"/>
      <c r="BN135" s="1688"/>
      <c r="BO135" s="1688"/>
      <c r="BP135" s="1688"/>
      <c r="BQ135" s="543">
        <v>8</v>
      </c>
      <c r="BR135" s="544">
        <v>2</v>
      </c>
      <c r="BS135" s="496"/>
      <c r="BT135" s="577"/>
      <c r="BU135" s="481"/>
      <c r="BV135" s="541" t="s">
        <v>1455</v>
      </c>
      <c r="BW135" s="542" t="s">
        <v>23673</v>
      </c>
      <c r="BX135" s="542" t="s">
        <v>1830</v>
      </c>
      <c r="BY135" s="1689" t="s">
        <v>1506</v>
      </c>
      <c r="BZ135" s="1688"/>
      <c r="CA135" s="1688"/>
      <c r="CB135" s="1688"/>
      <c r="CC135" s="1688"/>
      <c r="CD135" s="1688"/>
      <c r="CE135" s="543">
        <v>4</v>
      </c>
      <c r="CF135" s="544">
        <v>0</v>
      </c>
      <c r="CG135" s="496"/>
      <c r="CH135" s="577"/>
      <c r="CI135" s="481"/>
      <c r="CJ135" s="541" t="s">
        <v>1440</v>
      </c>
      <c r="CK135" s="542" t="s">
        <v>23674</v>
      </c>
      <c r="CL135" s="542" t="s">
        <v>1830</v>
      </c>
      <c r="CM135" s="1689" t="s">
        <v>1503</v>
      </c>
      <c r="CN135" s="1688"/>
      <c r="CO135" s="1688"/>
      <c r="CP135" s="1688"/>
      <c r="CQ135" s="1688"/>
      <c r="CR135" s="1688"/>
      <c r="CS135" s="543">
        <v>4</v>
      </c>
      <c r="CT135" s="544">
        <v>0</v>
      </c>
      <c r="CU135" s="572"/>
      <c r="CV135" s="481"/>
    </row>
    <row r="136" spans="1:100" ht="19.5" customHeight="1">
      <c r="A136" s="479"/>
      <c r="B136" s="1524"/>
      <c r="C136" s="479"/>
      <c r="D136" s="569"/>
      <c r="E136" s="570"/>
      <c r="F136" s="570"/>
      <c r="G136" s="570"/>
      <c r="H136" s="570"/>
      <c r="I136" s="570"/>
      <c r="J136" s="570"/>
      <c r="K136" s="570"/>
      <c r="L136" s="570"/>
      <c r="M136" s="570"/>
      <c r="N136" s="570"/>
      <c r="O136" s="596"/>
      <c r="P136" s="596"/>
      <c r="Q136" s="596"/>
      <c r="R136" s="570"/>
      <c r="S136" s="570"/>
      <c r="T136" s="570"/>
      <c r="U136" s="597"/>
      <c r="V136" s="570"/>
      <c r="W136" s="570"/>
      <c r="X136" s="570"/>
      <c r="Y136" s="570"/>
      <c r="Z136" s="570"/>
      <c r="AA136" s="570"/>
      <c r="AB136" s="570"/>
      <c r="AC136" s="479"/>
      <c r="AD136" s="598"/>
      <c r="AE136" s="321"/>
      <c r="AF136" s="546" t="s">
        <v>1450</v>
      </c>
      <c r="AG136" s="542" t="s">
        <v>23675</v>
      </c>
      <c r="AH136" s="542" t="s">
        <v>1830</v>
      </c>
      <c r="AI136" s="1689" t="s">
        <v>1492</v>
      </c>
      <c r="AJ136" s="1688"/>
      <c r="AK136" s="1688"/>
      <c r="AL136" s="1688"/>
      <c r="AM136" s="1688"/>
      <c r="AN136" s="1688"/>
      <c r="AO136" s="543">
        <v>8</v>
      </c>
      <c r="AP136" s="544">
        <v>4</v>
      </c>
      <c r="AQ136" s="496"/>
      <c r="AR136" s="577"/>
      <c r="AS136" s="481"/>
      <c r="AT136" s="546" t="s">
        <v>877</v>
      </c>
      <c r="AU136" s="542" t="s">
        <v>877</v>
      </c>
      <c r="AV136" s="542" t="s">
        <v>877</v>
      </c>
      <c r="AW136" s="1689" t="s">
        <v>877</v>
      </c>
      <c r="AX136" s="1688"/>
      <c r="AY136" s="1688"/>
      <c r="AZ136" s="1688"/>
      <c r="BA136" s="1688"/>
      <c r="BB136" s="1688"/>
      <c r="BC136" s="543" t="s">
        <v>877</v>
      </c>
      <c r="BD136" s="544" t="s">
        <v>877</v>
      </c>
      <c r="BE136" s="496"/>
      <c r="BF136" s="577"/>
      <c r="BG136" s="481"/>
      <c r="BH136" s="546" t="s">
        <v>1450</v>
      </c>
      <c r="BI136" s="542" t="s">
        <v>23676</v>
      </c>
      <c r="BJ136" s="542" t="s">
        <v>1830</v>
      </c>
      <c r="BK136" s="1689" t="s">
        <v>1498</v>
      </c>
      <c r="BL136" s="1688"/>
      <c r="BM136" s="1688"/>
      <c r="BN136" s="1688"/>
      <c r="BO136" s="1688"/>
      <c r="BP136" s="1688"/>
      <c r="BQ136" s="543">
        <v>4</v>
      </c>
      <c r="BR136" s="544">
        <v>2</v>
      </c>
      <c r="BS136" s="496"/>
      <c r="BT136" s="577"/>
      <c r="BU136" s="481"/>
      <c r="BV136" s="546" t="s">
        <v>1457</v>
      </c>
      <c r="BW136" s="542" t="s">
        <v>23677</v>
      </c>
      <c r="BX136" s="542" t="s">
        <v>1830</v>
      </c>
      <c r="BY136" s="1689" t="s">
        <v>1507</v>
      </c>
      <c r="BZ136" s="1688"/>
      <c r="CA136" s="1688"/>
      <c r="CB136" s="1688"/>
      <c r="CC136" s="1688"/>
      <c r="CD136" s="1688"/>
      <c r="CE136" s="543">
        <v>12</v>
      </c>
      <c r="CF136" s="544">
        <v>0</v>
      </c>
      <c r="CG136" s="496"/>
      <c r="CH136" s="577"/>
      <c r="CI136" s="481"/>
      <c r="CJ136" s="546" t="s">
        <v>1450</v>
      </c>
      <c r="CK136" s="542" t="s">
        <v>23678</v>
      </c>
      <c r="CL136" s="542" t="s">
        <v>1830</v>
      </c>
      <c r="CM136" s="1689" t="s">
        <v>1504</v>
      </c>
      <c r="CN136" s="1688"/>
      <c r="CO136" s="1688"/>
      <c r="CP136" s="1688"/>
      <c r="CQ136" s="1688"/>
      <c r="CR136" s="1688"/>
      <c r="CS136" s="543">
        <v>4</v>
      </c>
      <c r="CT136" s="544">
        <v>0</v>
      </c>
      <c r="CU136" s="572"/>
      <c r="CV136" s="481"/>
    </row>
    <row r="137" spans="1:100" ht="19.5" customHeight="1">
      <c r="A137" s="479"/>
      <c r="B137" s="1524"/>
      <c r="C137" s="479"/>
      <c r="D137" s="569"/>
      <c r="E137" s="570"/>
      <c r="F137" s="570"/>
      <c r="G137" s="570"/>
      <c r="H137" s="570"/>
      <c r="I137" s="570"/>
      <c r="J137" s="570"/>
      <c r="K137" s="570"/>
      <c r="L137" s="570"/>
      <c r="M137" s="570"/>
      <c r="N137" s="570"/>
      <c r="O137" s="596"/>
      <c r="P137" s="596"/>
      <c r="Q137" s="596"/>
      <c r="R137" s="570"/>
      <c r="S137" s="570"/>
      <c r="T137" s="570"/>
      <c r="U137" s="597"/>
      <c r="V137" s="570"/>
      <c r="W137" s="570"/>
      <c r="X137" s="570"/>
      <c r="Y137" s="570"/>
      <c r="Z137" s="570"/>
      <c r="AA137" s="570"/>
      <c r="AB137" s="570"/>
      <c r="AC137" s="479"/>
      <c r="AD137" s="598"/>
      <c r="AE137" s="321"/>
      <c r="AF137" s="546" t="s">
        <v>1453</v>
      </c>
      <c r="AG137" s="542" t="s">
        <v>23679</v>
      </c>
      <c r="AH137" s="542" t="s">
        <v>1830</v>
      </c>
      <c r="AI137" s="1689" t="s">
        <v>1493</v>
      </c>
      <c r="AJ137" s="1688"/>
      <c r="AK137" s="1688"/>
      <c r="AL137" s="1688"/>
      <c r="AM137" s="1688"/>
      <c r="AN137" s="1688"/>
      <c r="AO137" s="543">
        <v>8</v>
      </c>
      <c r="AP137" s="544">
        <v>4</v>
      </c>
      <c r="AQ137" s="496"/>
      <c r="AR137" s="577"/>
      <c r="AS137" s="481"/>
      <c r="AT137" s="546" t="s">
        <v>877</v>
      </c>
      <c r="AU137" s="542" t="s">
        <v>877</v>
      </c>
      <c r="AV137" s="542" t="s">
        <v>877</v>
      </c>
      <c r="AW137" s="1689" t="s">
        <v>877</v>
      </c>
      <c r="AX137" s="1688"/>
      <c r="AY137" s="1688"/>
      <c r="AZ137" s="1688"/>
      <c r="BA137" s="1688"/>
      <c r="BB137" s="1688"/>
      <c r="BC137" s="543" t="s">
        <v>877</v>
      </c>
      <c r="BD137" s="544" t="s">
        <v>877</v>
      </c>
      <c r="BE137" s="496"/>
      <c r="BF137" s="577"/>
      <c r="BG137" s="481"/>
      <c r="BH137" s="546" t="s">
        <v>1453</v>
      </c>
      <c r="BI137" s="542" t="s">
        <v>23680</v>
      </c>
      <c r="BJ137" s="542" t="s">
        <v>1830</v>
      </c>
      <c r="BK137" s="1689" t="s">
        <v>1499</v>
      </c>
      <c r="BL137" s="1688"/>
      <c r="BM137" s="1688"/>
      <c r="BN137" s="1688"/>
      <c r="BO137" s="1688"/>
      <c r="BP137" s="1688"/>
      <c r="BQ137" s="543">
        <v>4</v>
      </c>
      <c r="BR137" s="544">
        <v>2</v>
      </c>
      <c r="BS137" s="496"/>
      <c r="BT137" s="577"/>
      <c r="BU137" s="481"/>
      <c r="BV137" s="546" t="s">
        <v>1467</v>
      </c>
      <c r="BW137" s="542" t="s">
        <v>23681</v>
      </c>
      <c r="BX137" s="542" t="s">
        <v>1830</v>
      </c>
      <c r="BY137" s="1689" t="s">
        <v>1508</v>
      </c>
      <c r="BZ137" s="1688"/>
      <c r="CA137" s="1688"/>
      <c r="CB137" s="1688"/>
      <c r="CC137" s="1688"/>
      <c r="CD137" s="1688"/>
      <c r="CE137" s="543">
        <v>8</v>
      </c>
      <c r="CF137" s="544">
        <v>2</v>
      </c>
      <c r="CG137" s="496"/>
      <c r="CH137" s="577"/>
      <c r="CI137" s="481"/>
      <c r="CJ137" s="546" t="s">
        <v>1453</v>
      </c>
      <c r="CK137" s="542" t="s">
        <v>23682</v>
      </c>
      <c r="CL137" s="542" t="s">
        <v>1830</v>
      </c>
      <c r="CM137" s="1689" t="s">
        <v>1505</v>
      </c>
      <c r="CN137" s="1688"/>
      <c r="CO137" s="1688"/>
      <c r="CP137" s="1688"/>
      <c r="CQ137" s="1688"/>
      <c r="CR137" s="1688"/>
      <c r="CS137" s="543">
        <v>8</v>
      </c>
      <c r="CT137" s="544">
        <v>0</v>
      </c>
      <c r="CU137" s="572"/>
      <c r="CV137" s="481"/>
    </row>
    <row r="138" spans="1:100" ht="19.5" customHeight="1">
      <c r="A138" s="479"/>
      <c r="B138" s="1524"/>
      <c r="C138" s="479"/>
      <c r="D138" s="569"/>
      <c r="E138" s="570"/>
      <c r="F138" s="570"/>
      <c r="G138" s="570"/>
      <c r="H138" s="570"/>
      <c r="I138" s="570"/>
      <c r="J138" s="570"/>
      <c r="K138" s="570"/>
      <c r="L138" s="570"/>
      <c r="M138" s="570"/>
      <c r="N138" s="570"/>
      <c r="O138" s="596"/>
      <c r="P138" s="596"/>
      <c r="Q138" s="596"/>
      <c r="R138" s="570"/>
      <c r="S138" s="570"/>
      <c r="T138" s="570"/>
      <c r="U138" s="597"/>
      <c r="V138" s="570"/>
      <c r="W138" s="570"/>
      <c r="X138" s="570"/>
      <c r="Y138" s="570"/>
      <c r="Z138" s="570"/>
      <c r="AA138" s="570"/>
      <c r="AB138" s="570"/>
      <c r="AC138" s="479"/>
      <c r="AD138" s="598"/>
      <c r="AE138" s="599"/>
      <c r="AF138" s="546" t="s">
        <v>1455</v>
      </c>
      <c r="AG138" s="542" t="s">
        <v>23683</v>
      </c>
      <c r="AH138" s="542" t="s">
        <v>1830</v>
      </c>
      <c r="AI138" s="1689" t="s">
        <v>1494</v>
      </c>
      <c r="AJ138" s="1688"/>
      <c r="AK138" s="1688"/>
      <c r="AL138" s="1688"/>
      <c r="AM138" s="1688"/>
      <c r="AN138" s="1688"/>
      <c r="AO138" s="543">
        <v>8</v>
      </c>
      <c r="AP138" s="544">
        <v>4</v>
      </c>
      <c r="AQ138" s="583"/>
      <c r="AR138" s="584"/>
      <c r="AS138" s="481"/>
      <c r="AT138" s="546" t="s">
        <v>877</v>
      </c>
      <c r="AU138" s="542" t="s">
        <v>877</v>
      </c>
      <c r="AV138" s="542" t="s">
        <v>877</v>
      </c>
      <c r="AW138" s="1689" t="s">
        <v>877</v>
      </c>
      <c r="AX138" s="1688"/>
      <c r="AY138" s="1688"/>
      <c r="AZ138" s="1688"/>
      <c r="BA138" s="1688"/>
      <c r="BB138" s="1688"/>
      <c r="BC138" s="543" t="s">
        <v>877</v>
      </c>
      <c r="BD138" s="544" t="s">
        <v>877</v>
      </c>
      <c r="BE138" s="583"/>
      <c r="BF138" s="584"/>
      <c r="BG138" s="481"/>
      <c r="BH138" s="546" t="s">
        <v>877</v>
      </c>
      <c r="BI138" s="542" t="s">
        <v>877</v>
      </c>
      <c r="BJ138" s="542" t="s">
        <v>877</v>
      </c>
      <c r="BK138" s="1689" t="s">
        <v>877</v>
      </c>
      <c r="BL138" s="1688"/>
      <c r="BM138" s="1688"/>
      <c r="BN138" s="1688"/>
      <c r="BO138" s="1688"/>
      <c r="BP138" s="1688"/>
      <c r="BQ138" s="543" t="s">
        <v>877</v>
      </c>
      <c r="BR138" s="544" t="s">
        <v>877</v>
      </c>
      <c r="BS138" s="583"/>
      <c r="BT138" s="584"/>
      <c r="BU138" s="481"/>
      <c r="BV138" s="546" t="s">
        <v>877</v>
      </c>
      <c r="BW138" s="542" t="s">
        <v>877</v>
      </c>
      <c r="BX138" s="542" t="s">
        <v>877</v>
      </c>
      <c r="BY138" s="1689" t="s">
        <v>877</v>
      </c>
      <c r="BZ138" s="1688"/>
      <c r="CA138" s="1688"/>
      <c r="CB138" s="1688"/>
      <c r="CC138" s="1688"/>
      <c r="CD138" s="1688"/>
      <c r="CE138" s="543" t="s">
        <v>877</v>
      </c>
      <c r="CF138" s="544" t="s">
        <v>877</v>
      </c>
      <c r="CG138" s="583"/>
      <c r="CH138" s="584"/>
      <c r="CI138" s="481"/>
      <c r="CJ138" s="546" t="s">
        <v>1455</v>
      </c>
      <c r="CK138" s="542" t="s">
        <v>23673</v>
      </c>
      <c r="CL138" s="542" t="s">
        <v>1830</v>
      </c>
      <c r="CM138" s="1689" t="s">
        <v>1506</v>
      </c>
      <c r="CN138" s="1688"/>
      <c r="CO138" s="1688"/>
      <c r="CP138" s="1688"/>
      <c r="CQ138" s="1688"/>
      <c r="CR138" s="1688"/>
      <c r="CS138" s="543">
        <v>4</v>
      </c>
      <c r="CT138" s="544">
        <v>0</v>
      </c>
      <c r="CU138" s="572"/>
      <c r="CV138" s="481"/>
    </row>
    <row r="139" spans="1:100" ht="19.5" customHeight="1">
      <c r="A139" s="479"/>
      <c r="B139" s="1524"/>
      <c r="C139" s="479"/>
      <c r="D139" s="569"/>
      <c r="E139" s="570"/>
      <c r="F139" s="570"/>
      <c r="G139" s="570"/>
      <c r="H139" s="570"/>
      <c r="I139" s="570"/>
      <c r="J139" s="570"/>
      <c r="K139" s="570"/>
      <c r="L139" s="570"/>
      <c r="M139" s="570"/>
      <c r="N139" s="570"/>
      <c r="O139" s="596"/>
      <c r="P139" s="596"/>
      <c r="Q139" s="596"/>
      <c r="R139" s="570"/>
      <c r="S139" s="570"/>
      <c r="T139" s="570"/>
      <c r="U139" s="597"/>
      <c r="V139" s="570"/>
      <c r="W139" s="570"/>
      <c r="X139" s="570"/>
      <c r="Y139" s="570"/>
      <c r="Z139" s="570"/>
      <c r="AA139" s="570"/>
      <c r="AB139" s="570"/>
      <c r="AC139" s="479"/>
      <c r="AD139" s="479"/>
      <c r="AE139" s="415"/>
      <c r="AF139" s="546" t="s">
        <v>877</v>
      </c>
      <c r="AG139" s="542" t="s">
        <v>877</v>
      </c>
      <c r="AH139" s="542" t="s">
        <v>877</v>
      </c>
      <c r="AI139" s="1689" t="s">
        <v>877</v>
      </c>
      <c r="AJ139" s="1688"/>
      <c r="AK139" s="1688"/>
      <c r="AL139" s="1688"/>
      <c r="AM139" s="1688"/>
      <c r="AN139" s="1688"/>
      <c r="AO139" s="548" t="s">
        <v>877</v>
      </c>
      <c r="AP139" s="549" t="s">
        <v>877</v>
      </c>
      <c r="AQ139" s="481"/>
      <c r="AR139" s="481"/>
      <c r="AS139" s="321"/>
      <c r="AT139" s="546" t="s">
        <v>877</v>
      </c>
      <c r="AU139" s="542" t="s">
        <v>877</v>
      </c>
      <c r="AV139" s="542" t="s">
        <v>877</v>
      </c>
      <c r="AW139" s="1689" t="s">
        <v>877</v>
      </c>
      <c r="AX139" s="1688"/>
      <c r="AY139" s="1688"/>
      <c r="AZ139" s="1688"/>
      <c r="BA139" s="1688"/>
      <c r="BB139" s="1688"/>
      <c r="BC139" s="548" t="s">
        <v>877</v>
      </c>
      <c r="BD139" s="549" t="s">
        <v>877</v>
      </c>
      <c r="BE139" s="321"/>
      <c r="BF139" s="321"/>
      <c r="BG139" s="321"/>
      <c r="BH139" s="546" t="s">
        <v>877</v>
      </c>
      <c r="BI139" s="542" t="s">
        <v>877</v>
      </c>
      <c r="BJ139" s="542" t="s">
        <v>877</v>
      </c>
      <c r="BK139" s="1689" t="s">
        <v>877</v>
      </c>
      <c r="BL139" s="1688"/>
      <c r="BM139" s="1688"/>
      <c r="BN139" s="1688"/>
      <c r="BO139" s="1688"/>
      <c r="BP139" s="1688"/>
      <c r="BQ139" s="548" t="s">
        <v>877</v>
      </c>
      <c r="BR139" s="549" t="s">
        <v>877</v>
      </c>
      <c r="BS139" s="321"/>
      <c r="BT139" s="321"/>
      <c r="BU139" s="321"/>
      <c r="BV139" s="546" t="s">
        <v>877</v>
      </c>
      <c r="BW139" s="542" t="s">
        <v>877</v>
      </c>
      <c r="BX139" s="542" t="s">
        <v>877</v>
      </c>
      <c r="BY139" s="1689" t="s">
        <v>877</v>
      </c>
      <c r="BZ139" s="1688"/>
      <c r="CA139" s="1688"/>
      <c r="CB139" s="1688"/>
      <c r="CC139" s="1688"/>
      <c r="CD139" s="1688"/>
      <c r="CE139" s="548" t="s">
        <v>877</v>
      </c>
      <c r="CF139" s="549" t="s">
        <v>877</v>
      </c>
      <c r="CG139" s="600"/>
      <c r="CH139" s="601"/>
      <c r="CI139" s="321"/>
      <c r="CJ139" s="546" t="s">
        <v>1457</v>
      </c>
      <c r="CK139" s="542" t="s">
        <v>23677</v>
      </c>
      <c r="CL139" s="542" t="s">
        <v>1830</v>
      </c>
      <c r="CM139" s="1689" t="s">
        <v>1507</v>
      </c>
      <c r="CN139" s="1688"/>
      <c r="CO139" s="1688"/>
      <c r="CP139" s="1688"/>
      <c r="CQ139" s="1688"/>
      <c r="CR139" s="1688"/>
      <c r="CS139" s="548">
        <v>12</v>
      </c>
      <c r="CT139" s="549">
        <v>0</v>
      </c>
      <c r="CU139" s="572"/>
      <c r="CV139" s="481"/>
    </row>
    <row r="140" spans="1:100" ht="19.5" customHeight="1">
      <c r="A140" s="479"/>
      <c r="B140" s="1524"/>
      <c r="C140" s="479"/>
      <c r="D140" s="569"/>
      <c r="E140" s="570"/>
      <c r="F140" s="570"/>
      <c r="G140" s="570"/>
      <c r="H140" s="570"/>
      <c r="I140" s="570"/>
      <c r="J140" s="570"/>
      <c r="K140" s="570"/>
      <c r="L140" s="570"/>
      <c r="M140" s="570"/>
      <c r="N140" s="570"/>
      <c r="O140" s="596"/>
      <c r="P140" s="596"/>
      <c r="Q140" s="596"/>
      <c r="R140" s="570"/>
      <c r="S140" s="570"/>
      <c r="T140" s="570"/>
      <c r="U140" s="597"/>
      <c r="V140" s="570"/>
      <c r="W140" s="570"/>
      <c r="X140" s="570"/>
      <c r="Y140" s="570"/>
      <c r="Z140" s="570"/>
      <c r="AA140" s="570"/>
      <c r="AB140" s="570"/>
      <c r="AC140" s="479"/>
      <c r="AD140" s="479"/>
      <c r="AE140" s="321"/>
      <c r="AF140" s="546" t="s">
        <v>877</v>
      </c>
      <c r="AG140" s="542" t="s">
        <v>877</v>
      </c>
      <c r="AH140" s="542" t="s">
        <v>877</v>
      </c>
      <c r="AI140" s="1689" t="s">
        <v>877</v>
      </c>
      <c r="AJ140" s="1688"/>
      <c r="AK140" s="1688"/>
      <c r="AL140" s="1688"/>
      <c r="AM140" s="1688"/>
      <c r="AN140" s="1688"/>
      <c r="AO140" s="548" t="s">
        <v>877</v>
      </c>
      <c r="AP140" s="549" t="s">
        <v>877</v>
      </c>
      <c r="AQ140" s="481"/>
      <c r="AR140" s="481"/>
      <c r="AS140" s="321"/>
      <c r="AT140" s="546" t="s">
        <v>877</v>
      </c>
      <c r="AU140" s="542" t="s">
        <v>877</v>
      </c>
      <c r="AV140" s="542" t="s">
        <v>877</v>
      </c>
      <c r="AW140" s="1689" t="s">
        <v>877</v>
      </c>
      <c r="AX140" s="1688"/>
      <c r="AY140" s="1688"/>
      <c r="AZ140" s="1688"/>
      <c r="BA140" s="1688"/>
      <c r="BB140" s="1688"/>
      <c r="BC140" s="548" t="s">
        <v>877</v>
      </c>
      <c r="BD140" s="549" t="s">
        <v>877</v>
      </c>
      <c r="BE140" s="321"/>
      <c r="BF140" s="321"/>
      <c r="BG140" s="321"/>
      <c r="BH140" s="546" t="s">
        <v>877</v>
      </c>
      <c r="BI140" s="542" t="s">
        <v>877</v>
      </c>
      <c r="BJ140" s="542" t="s">
        <v>877</v>
      </c>
      <c r="BK140" s="1689" t="s">
        <v>877</v>
      </c>
      <c r="BL140" s="1688"/>
      <c r="BM140" s="1688"/>
      <c r="BN140" s="1688"/>
      <c r="BO140" s="1688"/>
      <c r="BP140" s="1688"/>
      <c r="BQ140" s="548" t="s">
        <v>877</v>
      </c>
      <c r="BR140" s="549" t="s">
        <v>877</v>
      </c>
      <c r="BS140" s="321"/>
      <c r="BT140" s="321"/>
      <c r="BU140" s="321"/>
      <c r="BV140" s="546" t="s">
        <v>877</v>
      </c>
      <c r="BW140" s="542" t="s">
        <v>877</v>
      </c>
      <c r="BX140" s="542" t="s">
        <v>877</v>
      </c>
      <c r="BY140" s="1689" t="s">
        <v>877</v>
      </c>
      <c r="BZ140" s="1688"/>
      <c r="CA140" s="1688"/>
      <c r="CB140" s="1688"/>
      <c r="CC140" s="1688"/>
      <c r="CD140" s="1688"/>
      <c r="CE140" s="548" t="s">
        <v>877</v>
      </c>
      <c r="CF140" s="549" t="s">
        <v>877</v>
      </c>
      <c r="CG140" s="481"/>
      <c r="CH140" s="602"/>
      <c r="CI140" s="321"/>
      <c r="CJ140" s="546" t="s">
        <v>1467</v>
      </c>
      <c r="CK140" s="542" t="s">
        <v>23681</v>
      </c>
      <c r="CL140" s="542" t="s">
        <v>1830</v>
      </c>
      <c r="CM140" s="1689" t="s">
        <v>1508</v>
      </c>
      <c r="CN140" s="1688"/>
      <c r="CO140" s="1688"/>
      <c r="CP140" s="1688"/>
      <c r="CQ140" s="1688"/>
      <c r="CR140" s="1688"/>
      <c r="CS140" s="548">
        <v>8</v>
      </c>
      <c r="CT140" s="549">
        <v>2</v>
      </c>
      <c r="CU140" s="572"/>
      <c r="CV140" s="481"/>
    </row>
    <row r="141" spans="1:100" ht="19.5" customHeight="1">
      <c r="A141" s="479"/>
      <c r="B141" s="1524"/>
      <c r="C141" s="479"/>
      <c r="D141" s="569"/>
      <c r="E141" s="570"/>
      <c r="F141" s="570"/>
      <c r="G141" s="570"/>
      <c r="H141" s="570"/>
      <c r="I141" s="570"/>
      <c r="J141" s="570"/>
      <c r="K141" s="570"/>
      <c r="L141" s="570"/>
      <c r="M141" s="570"/>
      <c r="N141" s="570"/>
      <c r="O141" s="596"/>
      <c r="P141" s="596"/>
      <c r="Q141" s="596"/>
      <c r="R141" s="570"/>
      <c r="S141" s="570"/>
      <c r="T141" s="570"/>
      <c r="U141" s="597"/>
      <c r="V141" s="570"/>
      <c r="W141" s="570"/>
      <c r="X141" s="570"/>
      <c r="Y141" s="570"/>
      <c r="Z141" s="570"/>
      <c r="AA141" s="570"/>
      <c r="AB141" s="570"/>
      <c r="AC141" s="479"/>
      <c r="AD141" s="479"/>
      <c r="AE141" s="321"/>
      <c r="AF141" s="546" t="s">
        <v>877</v>
      </c>
      <c r="AG141" s="542" t="s">
        <v>877</v>
      </c>
      <c r="AH141" s="542" t="s">
        <v>877</v>
      </c>
      <c r="AI141" s="1689" t="s">
        <v>877</v>
      </c>
      <c r="AJ141" s="1688"/>
      <c r="AK141" s="1688"/>
      <c r="AL141" s="1688"/>
      <c r="AM141" s="1688"/>
      <c r="AN141" s="1688"/>
      <c r="AO141" s="548" t="s">
        <v>877</v>
      </c>
      <c r="AP141" s="549" t="s">
        <v>877</v>
      </c>
      <c r="AQ141" s="481"/>
      <c r="AR141" s="481"/>
      <c r="AS141" s="321"/>
      <c r="AT141" s="546" t="s">
        <v>877</v>
      </c>
      <c r="AU141" s="542" t="s">
        <v>877</v>
      </c>
      <c r="AV141" s="542" t="s">
        <v>877</v>
      </c>
      <c r="AW141" s="1689" t="s">
        <v>877</v>
      </c>
      <c r="AX141" s="1688"/>
      <c r="AY141" s="1688"/>
      <c r="AZ141" s="1688"/>
      <c r="BA141" s="1688"/>
      <c r="BB141" s="1688"/>
      <c r="BC141" s="548" t="s">
        <v>877</v>
      </c>
      <c r="BD141" s="549" t="s">
        <v>877</v>
      </c>
      <c r="BE141" s="321"/>
      <c r="BF141" s="321"/>
      <c r="BG141" s="321"/>
      <c r="BH141" s="546" t="s">
        <v>877</v>
      </c>
      <c r="BI141" s="542" t="s">
        <v>877</v>
      </c>
      <c r="BJ141" s="542" t="s">
        <v>877</v>
      </c>
      <c r="BK141" s="1689" t="s">
        <v>877</v>
      </c>
      <c r="BL141" s="1688"/>
      <c r="BM141" s="1688"/>
      <c r="BN141" s="1688"/>
      <c r="BO141" s="1688"/>
      <c r="BP141" s="1688"/>
      <c r="BQ141" s="548" t="s">
        <v>877</v>
      </c>
      <c r="BR141" s="549" t="s">
        <v>877</v>
      </c>
      <c r="BS141" s="321"/>
      <c r="BT141" s="321"/>
      <c r="BU141" s="321"/>
      <c r="BV141" s="546" t="s">
        <v>877</v>
      </c>
      <c r="BW141" s="542" t="s">
        <v>877</v>
      </c>
      <c r="BX141" s="542" t="s">
        <v>877</v>
      </c>
      <c r="BY141" s="1689" t="s">
        <v>877</v>
      </c>
      <c r="BZ141" s="1688"/>
      <c r="CA141" s="1688"/>
      <c r="CB141" s="1688"/>
      <c r="CC141" s="1688"/>
      <c r="CD141" s="1688"/>
      <c r="CE141" s="548" t="s">
        <v>877</v>
      </c>
      <c r="CF141" s="549" t="s">
        <v>877</v>
      </c>
      <c r="CG141" s="481"/>
      <c r="CH141" s="602"/>
      <c r="CI141" s="321"/>
      <c r="CJ141" s="546" t="s">
        <v>1469</v>
      </c>
      <c r="CK141" s="542" t="s">
        <v>23684</v>
      </c>
      <c r="CL141" s="542" t="s">
        <v>1830</v>
      </c>
      <c r="CM141" s="1689" t="s">
        <v>1509</v>
      </c>
      <c r="CN141" s="1688"/>
      <c r="CO141" s="1688"/>
      <c r="CP141" s="1688"/>
      <c r="CQ141" s="1688"/>
      <c r="CR141" s="1688"/>
      <c r="CS141" s="548">
        <v>8</v>
      </c>
      <c r="CT141" s="549">
        <v>2</v>
      </c>
      <c r="CU141" s="572"/>
      <c r="CV141" s="481"/>
    </row>
    <row r="142" spans="1:100" ht="19.5" customHeight="1">
      <c r="A142" s="479"/>
      <c r="B142" s="1524"/>
      <c r="C142" s="479"/>
      <c r="D142" s="569"/>
      <c r="E142" s="570"/>
      <c r="F142" s="570"/>
      <c r="G142" s="570"/>
      <c r="H142" s="570"/>
      <c r="I142" s="570"/>
      <c r="J142" s="570"/>
      <c r="K142" s="570"/>
      <c r="L142" s="570"/>
      <c r="M142" s="570"/>
      <c r="N142" s="570"/>
      <c r="O142" s="596"/>
      <c r="P142" s="596"/>
      <c r="Q142" s="596"/>
      <c r="R142" s="570"/>
      <c r="S142" s="570"/>
      <c r="T142" s="570"/>
      <c r="U142" s="597"/>
      <c r="V142" s="570"/>
      <c r="W142" s="570"/>
      <c r="X142" s="570"/>
      <c r="Y142" s="570"/>
      <c r="Z142" s="570"/>
      <c r="AA142" s="570"/>
      <c r="AB142" s="570"/>
      <c r="AC142" s="479"/>
      <c r="AD142" s="479"/>
      <c r="AE142" s="321"/>
      <c r="AF142" s="546" t="s">
        <v>877</v>
      </c>
      <c r="AG142" s="542" t="s">
        <v>877</v>
      </c>
      <c r="AH142" s="542" t="s">
        <v>877</v>
      </c>
      <c r="AI142" s="1689" t="s">
        <v>877</v>
      </c>
      <c r="AJ142" s="1688"/>
      <c r="AK142" s="1688"/>
      <c r="AL142" s="1688"/>
      <c r="AM142" s="1688"/>
      <c r="AN142" s="1688"/>
      <c r="AO142" s="548" t="s">
        <v>877</v>
      </c>
      <c r="AP142" s="549" t="s">
        <v>877</v>
      </c>
      <c r="AQ142" s="481"/>
      <c r="AR142" s="481"/>
      <c r="AS142" s="321"/>
      <c r="AT142" s="546" t="s">
        <v>877</v>
      </c>
      <c r="AU142" s="542" t="s">
        <v>877</v>
      </c>
      <c r="AV142" s="542" t="s">
        <v>877</v>
      </c>
      <c r="AW142" s="1689" t="s">
        <v>877</v>
      </c>
      <c r="AX142" s="1688"/>
      <c r="AY142" s="1688"/>
      <c r="AZ142" s="1688"/>
      <c r="BA142" s="1688"/>
      <c r="BB142" s="1688"/>
      <c r="BC142" s="548" t="s">
        <v>877</v>
      </c>
      <c r="BD142" s="549" t="s">
        <v>877</v>
      </c>
      <c r="BE142" s="321"/>
      <c r="BF142" s="321"/>
      <c r="BG142" s="321"/>
      <c r="BH142" s="546" t="s">
        <v>877</v>
      </c>
      <c r="BI142" s="542" t="s">
        <v>877</v>
      </c>
      <c r="BJ142" s="542" t="s">
        <v>877</v>
      </c>
      <c r="BK142" s="1689" t="s">
        <v>877</v>
      </c>
      <c r="BL142" s="1688"/>
      <c r="BM142" s="1688"/>
      <c r="BN142" s="1688"/>
      <c r="BO142" s="1688"/>
      <c r="BP142" s="1688"/>
      <c r="BQ142" s="548" t="s">
        <v>877</v>
      </c>
      <c r="BR142" s="549" t="s">
        <v>877</v>
      </c>
      <c r="BS142" s="321"/>
      <c r="BT142" s="321"/>
      <c r="BU142" s="321"/>
      <c r="BV142" s="546" t="s">
        <v>877</v>
      </c>
      <c r="BW142" s="542" t="s">
        <v>877</v>
      </c>
      <c r="BX142" s="542" t="s">
        <v>877</v>
      </c>
      <c r="BY142" s="1689" t="s">
        <v>877</v>
      </c>
      <c r="BZ142" s="1688"/>
      <c r="CA142" s="1688"/>
      <c r="CB142" s="1688"/>
      <c r="CC142" s="1688"/>
      <c r="CD142" s="1688"/>
      <c r="CE142" s="548" t="s">
        <v>877</v>
      </c>
      <c r="CF142" s="549" t="s">
        <v>877</v>
      </c>
      <c r="CG142" s="481"/>
      <c r="CH142" s="602"/>
      <c r="CI142" s="321"/>
      <c r="CJ142" s="546" t="s">
        <v>877</v>
      </c>
      <c r="CK142" s="542" t="s">
        <v>877</v>
      </c>
      <c r="CL142" s="542" t="s">
        <v>877</v>
      </c>
      <c r="CM142" s="1689" t="s">
        <v>877</v>
      </c>
      <c r="CN142" s="1688"/>
      <c r="CO142" s="1688"/>
      <c r="CP142" s="1688"/>
      <c r="CQ142" s="1688"/>
      <c r="CR142" s="1688"/>
      <c r="CS142" s="548" t="s">
        <v>877</v>
      </c>
      <c r="CT142" s="549" t="s">
        <v>877</v>
      </c>
      <c r="CU142" s="572"/>
      <c r="CV142" s="481"/>
    </row>
    <row r="143" spans="1:100" ht="19.5" customHeight="1">
      <c r="A143" s="479"/>
      <c r="B143" s="1524"/>
      <c r="C143" s="479"/>
      <c r="D143" s="569"/>
      <c r="E143" s="570"/>
      <c r="F143" s="570"/>
      <c r="G143" s="570"/>
      <c r="H143" s="570"/>
      <c r="I143" s="570"/>
      <c r="J143" s="570"/>
      <c r="K143" s="570"/>
      <c r="L143" s="570"/>
      <c r="M143" s="570"/>
      <c r="N143" s="570"/>
      <c r="O143" s="596"/>
      <c r="P143" s="596"/>
      <c r="Q143" s="596"/>
      <c r="R143" s="570"/>
      <c r="S143" s="570"/>
      <c r="T143" s="570"/>
      <c r="U143" s="597"/>
      <c r="V143" s="570"/>
      <c r="W143" s="570"/>
      <c r="X143" s="570"/>
      <c r="Y143" s="570"/>
      <c r="Z143" s="570"/>
      <c r="AA143" s="570"/>
      <c r="AB143" s="570"/>
      <c r="AC143" s="479"/>
      <c r="AD143" s="479"/>
      <c r="AE143" s="321"/>
      <c r="AF143" s="546" t="s">
        <v>877</v>
      </c>
      <c r="AG143" s="542" t="s">
        <v>877</v>
      </c>
      <c r="AH143" s="542" t="s">
        <v>877</v>
      </c>
      <c r="AI143" s="1689" t="s">
        <v>877</v>
      </c>
      <c r="AJ143" s="1688"/>
      <c r="AK143" s="1688"/>
      <c r="AL143" s="1688"/>
      <c r="AM143" s="1688"/>
      <c r="AN143" s="1688"/>
      <c r="AO143" s="548" t="s">
        <v>877</v>
      </c>
      <c r="AP143" s="549" t="s">
        <v>877</v>
      </c>
      <c r="AQ143" s="481"/>
      <c r="AR143" s="481"/>
      <c r="AS143" s="321"/>
      <c r="AT143" s="546" t="s">
        <v>877</v>
      </c>
      <c r="AU143" s="542" t="s">
        <v>877</v>
      </c>
      <c r="AV143" s="542" t="s">
        <v>877</v>
      </c>
      <c r="AW143" s="1689" t="s">
        <v>877</v>
      </c>
      <c r="AX143" s="1688"/>
      <c r="AY143" s="1688"/>
      <c r="AZ143" s="1688"/>
      <c r="BA143" s="1688"/>
      <c r="BB143" s="1688"/>
      <c r="BC143" s="548" t="s">
        <v>877</v>
      </c>
      <c r="BD143" s="549" t="s">
        <v>877</v>
      </c>
      <c r="BE143" s="321"/>
      <c r="BF143" s="321"/>
      <c r="BG143" s="321"/>
      <c r="BH143" s="546" t="s">
        <v>877</v>
      </c>
      <c r="BI143" s="542" t="s">
        <v>877</v>
      </c>
      <c r="BJ143" s="542" t="s">
        <v>877</v>
      </c>
      <c r="BK143" s="1689" t="s">
        <v>877</v>
      </c>
      <c r="BL143" s="1688"/>
      <c r="BM143" s="1688"/>
      <c r="BN143" s="1688"/>
      <c r="BO143" s="1688"/>
      <c r="BP143" s="1688"/>
      <c r="BQ143" s="548" t="s">
        <v>877</v>
      </c>
      <c r="BR143" s="549" t="s">
        <v>877</v>
      </c>
      <c r="BS143" s="321"/>
      <c r="BT143" s="321"/>
      <c r="BU143" s="321"/>
      <c r="BV143" s="546" t="s">
        <v>877</v>
      </c>
      <c r="BW143" s="542" t="s">
        <v>877</v>
      </c>
      <c r="BX143" s="542" t="s">
        <v>877</v>
      </c>
      <c r="BY143" s="1689" t="s">
        <v>877</v>
      </c>
      <c r="BZ143" s="1688"/>
      <c r="CA143" s="1688"/>
      <c r="CB143" s="1688"/>
      <c r="CC143" s="1688"/>
      <c r="CD143" s="1688"/>
      <c r="CE143" s="548" t="s">
        <v>877</v>
      </c>
      <c r="CF143" s="549" t="s">
        <v>877</v>
      </c>
      <c r="CG143" s="481"/>
      <c r="CH143" s="602"/>
      <c r="CI143" s="321"/>
      <c r="CJ143" s="546" t="s">
        <v>877</v>
      </c>
      <c r="CK143" s="542" t="s">
        <v>877</v>
      </c>
      <c r="CL143" s="542" t="s">
        <v>877</v>
      </c>
      <c r="CM143" s="1689" t="s">
        <v>877</v>
      </c>
      <c r="CN143" s="1688"/>
      <c r="CO143" s="1688"/>
      <c r="CP143" s="1688"/>
      <c r="CQ143" s="1688"/>
      <c r="CR143" s="1688"/>
      <c r="CS143" s="548" t="s">
        <v>877</v>
      </c>
      <c r="CT143" s="549" t="s">
        <v>877</v>
      </c>
      <c r="CU143" s="572"/>
      <c r="CV143" s="481"/>
    </row>
    <row r="144" spans="1:100" ht="19.5" customHeight="1">
      <c r="A144" s="479"/>
      <c r="B144" s="1524"/>
      <c r="C144" s="479"/>
      <c r="D144" s="569"/>
      <c r="E144" s="570"/>
      <c r="F144" s="570"/>
      <c r="G144" s="570"/>
      <c r="H144" s="570"/>
      <c r="I144" s="570"/>
      <c r="J144" s="570"/>
      <c r="K144" s="570"/>
      <c r="L144" s="570"/>
      <c r="M144" s="570"/>
      <c r="N144" s="570"/>
      <c r="O144" s="596"/>
      <c r="P144" s="596"/>
      <c r="Q144" s="596"/>
      <c r="R144" s="570"/>
      <c r="S144" s="570"/>
      <c r="T144" s="570"/>
      <c r="U144" s="597"/>
      <c r="V144" s="570"/>
      <c r="W144" s="570"/>
      <c r="X144" s="570"/>
      <c r="Y144" s="570"/>
      <c r="Z144" s="570"/>
      <c r="AA144" s="570"/>
      <c r="AB144" s="570"/>
      <c r="AC144" s="479"/>
      <c r="AD144" s="479"/>
      <c r="AE144" s="321"/>
      <c r="AF144" s="550" t="s">
        <v>877</v>
      </c>
      <c r="AG144" s="551" t="s">
        <v>877</v>
      </c>
      <c r="AH144" s="551" t="s">
        <v>877</v>
      </c>
      <c r="AI144" s="1691" t="s">
        <v>877</v>
      </c>
      <c r="AJ144" s="1692"/>
      <c r="AK144" s="1692"/>
      <c r="AL144" s="1692"/>
      <c r="AM144" s="1692"/>
      <c r="AN144" s="1692"/>
      <c r="AO144" s="548" t="s">
        <v>877</v>
      </c>
      <c r="AP144" s="549" t="s">
        <v>877</v>
      </c>
      <c r="AQ144" s="481"/>
      <c r="AR144" s="481"/>
      <c r="AS144" s="321"/>
      <c r="AT144" s="550" t="s">
        <v>877</v>
      </c>
      <c r="AU144" s="551" t="s">
        <v>877</v>
      </c>
      <c r="AV144" s="551" t="s">
        <v>877</v>
      </c>
      <c r="AW144" s="1691" t="s">
        <v>877</v>
      </c>
      <c r="AX144" s="1692"/>
      <c r="AY144" s="1692"/>
      <c r="AZ144" s="1692"/>
      <c r="BA144" s="1692"/>
      <c r="BB144" s="1692"/>
      <c r="BC144" s="548" t="s">
        <v>877</v>
      </c>
      <c r="BD144" s="549" t="s">
        <v>877</v>
      </c>
      <c r="BE144" s="321"/>
      <c r="BF144" s="321"/>
      <c r="BG144" s="321"/>
      <c r="BH144" s="550" t="s">
        <v>877</v>
      </c>
      <c r="BI144" s="551" t="s">
        <v>877</v>
      </c>
      <c r="BJ144" s="551" t="s">
        <v>877</v>
      </c>
      <c r="BK144" s="1691" t="s">
        <v>877</v>
      </c>
      <c r="BL144" s="1692"/>
      <c r="BM144" s="1692"/>
      <c r="BN144" s="1692"/>
      <c r="BO144" s="1692"/>
      <c r="BP144" s="1692"/>
      <c r="BQ144" s="548" t="s">
        <v>877</v>
      </c>
      <c r="BR144" s="549" t="s">
        <v>877</v>
      </c>
      <c r="BS144" s="321"/>
      <c r="BT144" s="321"/>
      <c r="BU144" s="321"/>
      <c r="BV144" s="550" t="s">
        <v>877</v>
      </c>
      <c r="BW144" s="551" t="s">
        <v>877</v>
      </c>
      <c r="BX144" s="551" t="s">
        <v>877</v>
      </c>
      <c r="BY144" s="1691" t="s">
        <v>877</v>
      </c>
      <c r="BZ144" s="1692"/>
      <c r="CA144" s="1692"/>
      <c r="CB144" s="1692"/>
      <c r="CC144" s="1692"/>
      <c r="CD144" s="1692"/>
      <c r="CE144" s="548" t="s">
        <v>877</v>
      </c>
      <c r="CF144" s="549" t="s">
        <v>877</v>
      </c>
      <c r="CG144" s="481"/>
      <c r="CH144" s="602"/>
      <c r="CI144" s="321"/>
      <c r="CJ144" s="550" t="s">
        <v>877</v>
      </c>
      <c r="CK144" s="551" t="s">
        <v>877</v>
      </c>
      <c r="CL144" s="551" t="s">
        <v>877</v>
      </c>
      <c r="CM144" s="1691" t="s">
        <v>877</v>
      </c>
      <c r="CN144" s="1692"/>
      <c r="CO144" s="1692"/>
      <c r="CP144" s="1692"/>
      <c r="CQ144" s="1692"/>
      <c r="CR144" s="1692"/>
      <c r="CS144" s="548" t="s">
        <v>877</v>
      </c>
      <c r="CT144" s="549" t="s">
        <v>877</v>
      </c>
      <c r="CU144" s="572"/>
      <c r="CV144" s="481"/>
    </row>
    <row r="145" spans="1:100" ht="19.5" customHeight="1">
      <c r="A145" s="479"/>
      <c r="B145" s="1524"/>
      <c r="C145" s="479"/>
      <c r="D145" s="569"/>
      <c r="E145" s="570"/>
      <c r="F145" s="570"/>
      <c r="G145" s="570"/>
      <c r="H145" s="570"/>
      <c r="I145" s="570"/>
      <c r="J145" s="570"/>
      <c r="K145" s="570"/>
      <c r="L145" s="570"/>
      <c r="M145" s="570"/>
      <c r="N145" s="570"/>
      <c r="O145" s="596"/>
      <c r="P145" s="596"/>
      <c r="Q145" s="596"/>
      <c r="R145" s="570"/>
      <c r="S145" s="570"/>
      <c r="T145" s="570"/>
      <c r="U145" s="597"/>
      <c r="V145" s="570"/>
      <c r="W145" s="570"/>
      <c r="X145" s="570"/>
      <c r="Y145" s="570"/>
      <c r="Z145" s="570"/>
      <c r="AA145" s="570"/>
      <c r="AB145" s="570"/>
      <c r="AC145" s="479"/>
      <c r="AD145" s="479"/>
      <c r="AE145" s="321"/>
      <c r="AF145" s="586" t="s">
        <v>1442</v>
      </c>
      <c r="AG145" s="587" t="s">
        <v>23685</v>
      </c>
      <c r="AH145" s="587" t="s">
        <v>1830</v>
      </c>
      <c r="AI145" s="1697" t="s">
        <v>1491</v>
      </c>
      <c r="AJ145" s="1698"/>
      <c r="AK145" s="1698"/>
      <c r="AL145" s="1698"/>
      <c r="AM145" s="1698"/>
      <c r="AN145" s="1698"/>
      <c r="AO145" s="588">
        <v>4</v>
      </c>
      <c r="AP145" s="589">
        <v>2</v>
      </c>
      <c r="AQ145" s="481"/>
      <c r="AR145" s="481"/>
      <c r="AS145" s="321"/>
      <c r="AT145" s="586" t="s">
        <v>1442</v>
      </c>
      <c r="AU145" s="587" t="s">
        <v>23685</v>
      </c>
      <c r="AV145" s="587" t="s">
        <v>1830</v>
      </c>
      <c r="AW145" s="1697" t="s">
        <v>1491</v>
      </c>
      <c r="AX145" s="1698"/>
      <c r="AY145" s="1698"/>
      <c r="AZ145" s="1698"/>
      <c r="BA145" s="1698"/>
      <c r="BB145" s="1698"/>
      <c r="BC145" s="588">
        <v>4</v>
      </c>
      <c r="BD145" s="589">
        <v>2</v>
      </c>
      <c r="BE145" s="321"/>
      <c r="BF145" s="321"/>
      <c r="BG145" s="321"/>
      <c r="BH145" s="586" t="s">
        <v>1442</v>
      </c>
      <c r="BI145" s="587" t="s">
        <v>23686</v>
      </c>
      <c r="BJ145" s="587" t="s">
        <v>1830</v>
      </c>
      <c r="BK145" s="1697" t="s">
        <v>1497</v>
      </c>
      <c r="BL145" s="1698"/>
      <c r="BM145" s="1698"/>
      <c r="BN145" s="1698"/>
      <c r="BO145" s="1698"/>
      <c r="BP145" s="1698"/>
      <c r="BQ145" s="588">
        <v>0</v>
      </c>
      <c r="BR145" s="589">
        <v>0</v>
      </c>
      <c r="BS145" s="321"/>
      <c r="BT145" s="321"/>
      <c r="BU145" s="321"/>
      <c r="BV145" s="586" t="s">
        <v>1442</v>
      </c>
      <c r="BW145" s="587" t="s">
        <v>23687</v>
      </c>
      <c r="BX145" s="587" t="s">
        <v>1830</v>
      </c>
      <c r="BY145" s="1697">
        <v>0</v>
      </c>
      <c r="BZ145" s="1698"/>
      <c r="CA145" s="1698"/>
      <c r="CB145" s="1698"/>
      <c r="CC145" s="1698"/>
      <c r="CD145" s="1698"/>
      <c r="CE145" s="588">
        <v>0</v>
      </c>
      <c r="CF145" s="589">
        <v>0</v>
      </c>
      <c r="CG145" s="481"/>
      <c r="CH145" s="602"/>
      <c r="CI145" s="321"/>
      <c r="CJ145" s="586" t="s">
        <v>1442</v>
      </c>
      <c r="CK145" s="587" t="s">
        <v>23687</v>
      </c>
      <c r="CL145" s="587" t="s">
        <v>1830</v>
      </c>
      <c r="CM145" s="1697">
        <v>0</v>
      </c>
      <c r="CN145" s="1698"/>
      <c r="CO145" s="1698"/>
      <c r="CP145" s="1698"/>
      <c r="CQ145" s="1698"/>
      <c r="CR145" s="1698"/>
      <c r="CS145" s="588">
        <v>0</v>
      </c>
      <c r="CT145" s="589">
        <v>0</v>
      </c>
      <c r="CU145" s="572"/>
      <c r="CV145" s="481"/>
    </row>
    <row r="146" spans="1:100" ht="19.5" customHeight="1">
      <c r="A146" s="479"/>
      <c r="B146" s="1524"/>
      <c r="C146" s="479"/>
      <c r="D146" s="569"/>
      <c r="E146" s="570"/>
      <c r="F146" s="570"/>
      <c r="G146" s="570"/>
      <c r="H146" s="570"/>
      <c r="I146" s="570"/>
      <c r="J146" s="570"/>
      <c r="K146" s="570"/>
      <c r="L146" s="570"/>
      <c r="M146" s="570"/>
      <c r="N146" s="570"/>
      <c r="O146" s="596"/>
      <c r="P146" s="596"/>
      <c r="Q146" s="596"/>
      <c r="R146" s="570"/>
      <c r="S146" s="570"/>
      <c r="T146" s="570"/>
      <c r="U146" s="597"/>
      <c r="V146" s="570"/>
      <c r="W146" s="570"/>
      <c r="X146" s="570"/>
      <c r="Y146" s="570"/>
      <c r="Z146" s="570"/>
      <c r="AA146" s="570"/>
      <c r="AB146" s="570"/>
      <c r="AC146" s="479"/>
      <c r="AD146" s="479"/>
      <c r="AE146" s="321"/>
      <c r="AF146" s="546" t="s">
        <v>877</v>
      </c>
      <c r="AG146" s="542" t="s">
        <v>877</v>
      </c>
      <c r="AH146" s="542" t="s">
        <v>877</v>
      </c>
      <c r="AI146" s="1689" t="s">
        <v>877</v>
      </c>
      <c r="AJ146" s="1688"/>
      <c r="AK146" s="1688"/>
      <c r="AL146" s="1688"/>
      <c r="AM146" s="1688"/>
      <c r="AN146" s="1688"/>
      <c r="AO146" s="543" t="s">
        <v>877</v>
      </c>
      <c r="AP146" s="544" t="s">
        <v>877</v>
      </c>
      <c r="AQ146" s="481"/>
      <c r="AR146" s="481"/>
      <c r="AS146" s="321"/>
      <c r="AT146" s="546" t="s">
        <v>877</v>
      </c>
      <c r="AU146" s="542" t="s">
        <v>877</v>
      </c>
      <c r="AV146" s="542" t="s">
        <v>877</v>
      </c>
      <c r="AW146" s="1689" t="s">
        <v>877</v>
      </c>
      <c r="AX146" s="1688"/>
      <c r="AY146" s="1688"/>
      <c r="AZ146" s="1688"/>
      <c r="BA146" s="1688"/>
      <c r="BB146" s="1688"/>
      <c r="BC146" s="543" t="s">
        <v>877</v>
      </c>
      <c r="BD146" s="544" t="s">
        <v>877</v>
      </c>
      <c r="BE146" s="321"/>
      <c r="BF146" s="321"/>
      <c r="BG146" s="321"/>
      <c r="BH146" s="546" t="s">
        <v>877</v>
      </c>
      <c r="BI146" s="542" t="s">
        <v>877</v>
      </c>
      <c r="BJ146" s="542" t="s">
        <v>877</v>
      </c>
      <c r="BK146" s="1689" t="s">
        <v>877</v>
      </c>
      <c r="BL146" s="1688"/>
      <c r="BM146" s="1688"/>
      <c r="BN146" s="1688"/>
      <c r="BO146" s="1688"/>
      <c r="BP146" s="1688"/>
      <c r="BQ146" s="543" t="s">
        <v>877</v>
      </c>
      <c r="BR146" s="544" t="s">
        <v>877</v>
      </c>
      <c r="BS146" s="321"/>
      <c r="BT146" s="321"/>
      <c r="BU146" s="321"/>
      <c r="BV146" s="546" t="s">
        <v>877</v>
      </c>
      <c r="BW146" s="542" t="s">
        <v>877</v>
      </c>
      <c r="BX146" s="542" t="s">
        <v>877</v>
      </c>
      <c r="BY146" s="1689" t="s">
        <v>877</v>
      </c>
      <c r="BZ146" s="1688"/>
      <c r="CA146" s="1688"/>
      <c r="CB146" s="1688"/>
      <c r="CC146" s="1688"/>
      <c r="CD146" s="1688"/>
      <c r="CE146" s="543" t="s">
        <v>877</v>
      </c>
      <c r="CF146" s="544" t="s">
        <v>877</v>
      </c>
      <c r="CG146" s="481"/>
      <c r="CH146" s="602"/>
      <c r="CI146" s="321"/>
      <c r="CJ146" s="546" t="s">
        <v>877</v>
      </c>
      <c r="CK146" s="542" t="s">
        <v>877</v>
      </c>
      <c r="CL146" s="542" t="s">
        <v>877</v>
      </c>
      <c r="CM146" s="1689" t="s">
        <v>877</v>
      </c>
      <c r="CN146" s="1688"/>
      <c r="CO146" s="1688"/>
      <c r="CP146" s="1688"/>
      <c r="CQ146" s="1688"/>
      <c r="CR146" s="1688"/>
      <c r="CS146" s="543" t="s">
        <v>877</v>
      </c>
      <c r="CT146" s="544" t="s">
        <v>877</v>
      </c>
      <c r="CU146" s="572"/>
      <c r="CV146" s="481"/>
    </row>
    <row r="147" spans="1:100" ht="19.5" customHeight="1">
      <c r="A147" s="479"/>
      <c r="B147" s="1524"/>
      <c r="C147" s="479"/>
      <c r="D147" s="569"/>
      <c r="E147" s="570"/>
      <c r="F147" s="570"/>
      <c r="G147" s="570"/>
      <c r="H147" s="570"/>
      <c r="I147" s="570"/>
      <c r="J147" s="570"/>
      <c r="K147" s="570"/>
      <c r="L147" s="570"/>
      <c r="M147" s="570"/>
      <c r="N147" s="570"/>
      <c r="O147" s="596"/>
      <c r="P147" s="596"/>
      <c r="Q147" s="596"/>
      <c r="R147" s="570"/>
      <c r="S147" s="570"/>
      <c r="T147" s="570"/>
      <c r="U147" s="597"/>
      <c r="V147" s="570"/>
      <c r="W147" s="570"/>
      <c r="X147" s="570"/>
      <c r="Y147" s="570"/>
      <c r="Z147" s="570"/>
      <c r="AA147" s="570"/>
      <c r="AB147" s="570"/>
      <c r="AC147" s="479"/>
      <c r="AD147" s="479"/>
      <c r="AE147" s="321"/>
      <c r="AF147" s="546" t="s">
        <v>877</v>
      </c>
      <c r="AG147" s="542" t="s">
        <v>877</v>
      </c>
      <c r="AH147" s="542" t="s">
        <v>877</v>
      </c>
      <c r="AI147" s="1689" t="s">
        <v>877</v>
      </c>
      <c r="AJ147" s="1688"/>
      <c r="AK147" s="1688"/>
      <c r="AL147" s="1688"/>
      <c r="AM147" s="1688"/>
      <c r="AN147" s="1688"/>
      <c r="AO147" s="543" t="s">
        <v>877</v>
      </c>
      <c r="AP147" s="544" t="s">
        <v>877</v>
      </c>
      <c r="AQ147" s="481"/>
      <c r="AR147" s="481"/>
      <c r="AS147" s="321"/>
      <c r="AT147" s="546" t="s">
        <v>877</v>
      </c>
      <c r="AU147" s="542" t="s">
        <v>877</v>
      </c>
      <c r="AV147" s="542" t="s">
        <v>877</v>
      </c>
      <c r="AW147" s="1689" t="s">
        <v>877</v>
      </c>
      <c r="AX147" s="1688"/>
      <c r="AY147" s="1688"/>
      <c r="AZ147" s="1688"/>
      <c r="BA147" s="1688"/>
      <c r="BB147" s="1688"/>
      <c r="BC147" s="543" t="s">
        <v>877</v>
      </c>
      <c r="BD147" s="544" t="s">
        <v>877</v>
      </c>
      <c r="BE147" s="321"/>
      <c r="BF147" s="321"/>
      <c r="BG147" s="321"/>
      <c r="BH147" s="546" t="s">
        <v>877</v>
      </c>
      <c r="BI147" s="542" t="s">
        <v>877</v>
      </c>
      <c r="BJ147" s="542" t="s">
        <v>877</v>
      </c>
      <c r="BK147" s="1689" t="s">
        <v>877</v>
      </c>
      <c r="BL147" s="1688"/>
      <c r="BM147" s="1688"/>
      <c r="BN147" s="1688"/>
      <c r="BO147" s="1688"/>
      <c r="BP147" s="1688"/>
      <c r="BQ147" s="543" t="s">
        <v>877</v>
      </c>
      <c r="BR147" s="544" t="s">
        <v>877</v>
      </c>
      <c r="BS147" s="321"/>
      <c r="BT147" s="321"/>
      <c r="BU147" s="321"/>
      <c r="BV147" s="546" t="s">
        <v>877</v>
      </c>
      <c r="BW147" s="542" t="s">
        <v>877</v>
      </c>
      <c r="BX147" s="542" t="s">
        <v>877</v>
      </c>
      <c r="BY147" s="1689" t="s">
        <v>877</v>
      </c>
      <c r="BZ147" s="1688"/>
      <c r="CA147" s="1688"/>
      <c r="CB147" s="1688"/>
      <c r="CC147" s="1688"/>
      <c r="CD147" s="1688"/>
      <c r="CE147" s="543" t="s">
        <v>877</v>
      </c>
      <c r="CF147" s="544" t="s">
        <v>877</v>
      </c>
      <c r="CG147" s="481"/>
      <c r="CH147" s="602"/>
      <c r="CI147" s="321"/>
      <c r="CJ147" s="546" t="s">
        <v>877</v>
      </c>
      <c r="CK147" s="542" t="s">
        <v>877</v>
      </c>
      <c r="CL147" s="542" t="s">
        <v>877</v>
      </c>
      <c r="CM147" s="1689" t="s">
        <v>877</v>
      </c>
      <c r="CN147" s="1688"/>
      <c r="CO147" s="1688"/>
      <c r="CP147" s="1688"/>
      <c r="CQ147" s="1688"/>
      <c r="CR147" s="1688"/>
      <c r="CS147" s="543" t="s">
        <v>877</v>
      </c>
      <c r="CT147" s="544" t="s">
        <v>877</v>
      </c>
      <c r="CU147" s="572"/>
      <c r="CV147" s="481"/>
    </row>
    <row r="148" spans="1:100" ht="19.5" customHeight="1">
      <c r="A148" s="479"/>
      <c r="B148" s="1524"/>
      <c r="C148" s="479"/>
      <c r="D148" s="569"/>
      <c r="E148" s="570"/>
      <c r="F148" s="570"/>
      <c r="G148" s="570"/>
      <c r="H148" s="570"/>
      <c r="I148" s="570"/>
      <c r="J148" s="570"/>
      <c r="K148" s="570"/>
      <c r="L148" s="570"/>
      <c r="M148" s="570"/>
      <c r="N148" s="570"/>
      <c r="O148" s="596"/>
      <c r="P148" s="596"/>
      <c r="Q148" s="596"/>
      <c r="R148" s="570"/>
      <c r="S148" s="570"/>
      <c r="T148" s="570"/>
      <c r="U148" s="597"/>
      <c r="V148" s="570"/>
      <c r="W148" s="570"/>
      <c r="X148" s="570"/>
      <c r="Y148" s="570"/>
      <c r="Z148" s="570"/>
      <c r="AA148" s="570"/>
      <c r="AB148" s="570"/>
      <c r="AC148" s="479"/>
      <c r="AD148" s="479"/>
      <c r="AE148" s="321"/>
      <c r="AF148" s="546" t="s">
        <v>877</v>
      </c>
      <c r="AG148" s="542" t="s">
        <v>877</v>
      </c>
      <c r="AH148" s="542" t="s">
        <v>877</v>
      </c>
      <c r="AI148" s="1689" t="s">
        <v>877</v>
      </c>
      <c r="AJ148" s="1688"/>
      <c r="AK148" s="1688"/>
      <c r="AL148" s="1688"/>
      <c r="AM148" s="1688"/>
      <c r="AN148" s="1688"/>
      <c r="AO148" s="543" t="s">
        <v>877</v>
      </c>
      <c r="AP148" s="544" t="s">
        <v>877</v>
      </c>
      <c r="AQ148" s="481"/>
      <c r="AR148" s="481"/>
      <c r="AS148" s="321"/>
      <c r="AT148" s="546" t="s">
        <v>877</v>
      </c>
      <c r="AU148" s="542" t="s">
        <v>877</v>
      </c>
      <c r="AV148" s="542" t="s">
        <v>877</v>
      </c>
      <c r="AW148" s="1689" t="s">
        <v>877</v>
      </c>
      <c r="AX148" s="1688"/>
      <c r="AY148" s="1688"/>
      <c r="AZ148" s="1688"/>
      <c r="BA148" s="1688"/>
      <c r="BB148" s="1688"/>
      <c r="BC148" s="543" t="s">
        <v>877</v>
      </c>
      <c r="BD148" s="544" t="s">
        <v>877</v>
      </c>
      <c r="BE148" s="321"/>
      <c r="BF148" s="321"/>
      <c r="BG148" s="321"/>
      <c r="BH148" s="546" t="s">
        <v>877</v>
      </c>
      <c r="BI148" s="542" t="s">
        <v>877</v>
      </c>
      <c r="BJ148" s="542" t="s">
        <v>877</v>
      </c>
      <c r="BK148" s="1689" t="s">
        <v>877</v>
      </c>
      <c r="BL148" s="1688"/>
      <c r="BM148" s="1688"/>
      <c r="BN148" s="1688"/>
      <c r="BO148" s="1688"/>
      <c r="BP148" s="1688"/>
      <c r="BQ148" s="543" t="s">
        <v>877</v>
      </c>
      <c r="BR148" s="544" t="s">
        <v>877</v>
      </c>
      <c r="BS148" s="321"/>
      <c r="BT148" s="321"/>
      <c r="BU148" s="321"/>
      <c r="BV148" s="546" t="s">
        <v>877</v>
      </c>
      <c r="BW148" s="542" t="s">
        <v>877</v>
      </c>
      <c r="BX148" s="542" t="s">
        <v>877</v>
      </c>
      <c r="BY148" s="1689" t="s">
        <v>877</v>
      </c>
      <c r="BZ148" s="1688"/>
      <c r="CA148" s="1688"/>
      <c r="CB148" s="1688"/>
      <c r="CC148" s="1688"/>
      <c r="CD148" s="1688"/>
      <c r="CE148" s="543" t="s">
        <v>877</v>
      </c>
      <c r="CF148" s="544" t="s">
        <v>877</v>
      </c>
      <c r="CG148" s="481"/>
      <c r="CH148" s="602"/>
      <c r="CI148" s="321"/>
      <c r="CJ148" s="546" t="s">
        <v>877</v>
      </c>
      <c r="CK148" s="542" t="s">
        <v>877</v>
      </c>
      <c r="CL148" s="542" t="s">
        <v>877</v>
      </c>
      <c r="CM148" s="1689" t="s">
        <v>877</v>
      </c>
      <c r="CN148" s="1688"/>
      <c r="CO148" s="1688"/>
      <c r="CP148" s="1688"/>
      <c r="CQ148" s="1688"/>
      <c r="CR148" s="1688"/>
      <c r="CS148" s="543" t="s">
        <v>877</v>
      </c>
      <c r="CT148" s="544" t="s">
        <v>877</v>
      </c>
      <c r="CU148" s="572"/>
      <c r="CV148" s="481"/>
    </row>
    <row r="149" spans="1:100" ht="19.5" customHeight="1">
      <c r="A149" s="479"/>
      <c r="B149" s="1524"/>
      <c r="C149" s="479"/>
      <c r="D149" s="569"/>
      <c r="E149" s="570"/>
      <c r="F149" s="570"/>
      <c r="G149" s="570"/>
      <c r="H149" s="570"/>
      <c r="I149" s="570"/>
      <c r="J149" s="570"/>
      <c r="K149" s="570"/>
      <c r="L149" s="570"/>
      <c r="M149" s="570"/>
      <c r="N149" s="570"/>
      <c r="O149" s="596"/>
      <c r="P149" s="596"/>
      <c r="Q149" s="596"/>
      <c r="R149" s="570"/>
      <c r="S149" s="570"/>
      <c r="T149" s="570"/>
      <c r="U149" s="597"/>
      <c r="V149" s="570"/>
      <c r="W149" s="570"/>
      <c r="X149" s="570"/>
      <c r="Y149" s="570"/>
      <c r="Z149" s="570"/>
      <c r="AA149" s="570"/>
      <c r="AB149" s="570"/>
      <c r="AC149" s="479"/>
      <c r="AD149" s="479"/>
      <c r="AE149" s="321"/>
      <c r="AF149" s="559" t="s">
        <v>877</v>
      </c>
      <c r="AG149" s="560" t="s">
        <v>877</v>
      </c>
      <c r="AH149" s="560" t="s">
        <v>877</v>
      </c>
      <c r="AI149" s="1700" t="s">
        <v>877</v>
      </c>
      <c r="AJ149" s="1701"/>
      <c r="AK149" s="1701"/>
      <c r="AL149" s="1701"/>
      <c r="AM149" s="1701"/>
      <c r="AN149" s="1701"/>
      <c r="AO149" s="543" t="s">
        <v>877</v>
      </c>
      <c r="AP149" s="544" t="s">
        <v>877</v>
      </c>
      <c r="AQ149" s="481"/>
      <c r="AR149" s="481"/>
      <c r="AS149" s="321"/>
      <c r="AT149" s="559" t="s">
        <v>877</v>
      </c>
      <c r="AU149" s="560" t="s">
        <v>877</v>
      </c>
      <c r="AV149" s="560" t="s">
        <v>877</v>
      </c>
      <c r="AW149" s="1700" t="s">
        <v>877</v>
      </c>
      <c r="AX149" s="1701"/>
      <c r="AY149" s="1701"/>
      <c r="AZ149" s="1701"/>
      <c r="BA149" s="1701"/>
      <c r="BB149" s="1701"/>
      <c r="BC149" s="543" t="s">
        <v>877</v>
      </c>
      <c r="BD149" s="544" t="s">
        <v>877</v>
      </c>
      <c r="BE149" s="321"/>
      <c r="BF149" s="321"/>
      <c r="BG149" s="321"/>
      <c r="BH149" s="559" t="s">
        <v>877</v>
      </c>
      <c r="BI149" s="560" t="s">
        <v>877</v>
      </c>
      <c r="BJ149" s="560" t="s">
        <v>877</v>
      </c>
      <c r="BK149" s="1700" t="s">
        <v>877</v>
      </c>
      <c r="BL149" s="1701"/>
      <c r="BM149" s="1701"/>
      <c r="BN149" s="1701"/>
      <c r="BO149" s="1701"/>
      <c r="BP149" s="1701"/>
      <c r="BQ149" s="543" t="s">
        <v>877</v>
      </c>
      <c r="BR149" s="544" t="s">
        <v>877</v>
      </c>
      <c r="BS149" s="321"/>
      <c r="BT149" s="321"/>
      <c r="BU149" s="321"/>
      <c r="BV149" s="559" t="s">
        <v>877</v>
      </c>
      <c r="BW149" s="560" t="s">
        <v>877</v>
      </c>
      <c r="BX149" s="560" t="s">
        <v>877</v>
      </c>
      <c r="BY149" s="1700" t="s">
        <v>877</v>
      </c>
      <c r="BZ149" s="1701"/>
      <c r="CA149" s="1701"/>
      <c r="CB149" s="1701"/>
      <c r="CC149" s="1701"/>
      <c r="CD149" s="1701"/>
      <c r="CE149" s="543" t="s">
        <v>877</v>
      </c>
      <c r="CF149" s="544" t="s">
        <v>877</v>
      </c>
      <c r="CG149" s="481"/>
      <c r="CH149" s="602"/>
      <c r="CI149" s="321"/>
      <c r="CJ149" s="559" t="s">
        <v>877</v>
      </c>
      <c r="CK149" s="560" t="s">
        <v>877</v>
      </c>
      <c r="CL149" s="560" t="s">
        <v>877</v>
      </c>
      <c r="CM149" s="1700" t="s">
        <v>877</v>
      </c>
      <c r="CN149" s="1701"/>
      <c r="CO149" s="1701"/>
      <c r="CP149" s="1701"/>
      <c r="CQ149" s="1701"/>
      <c r="CR149" s="1701"/>
      <c r="CS149" s="543" t="s">
        <v>877</v>
      </c>
      <c r="CT149" s="544" t="s">
        <v>877</v>
      </c>
      <c r="CU149" s="572"/>
      <c r="CV149" s="481"/>
    </row>
    <row r="150" spans="1:100" ht="19.5" customHeight="1">
      <c r="A150" s="479"/>
      <c r="B150" s="1524"/>
      <c r="C150" s="479"/>
      <c r="D150" s="569"/>
      <c r="E150" s="570"/>
      <c r="F150" s="570"/>
      <c r="G150" s="570"/>
      <c r="H150" s="570"/>
      <c r="I150" s="570"/>
      <c r="J150" s="570"/>
      <c r="K150" s="570"/>
      <c r="L150" s="570"/>
      <c r="M150" s="570"/>
      <c r="N150" s="570"/>
      <c r="O150" s="596"/>
      <c r="P150" s="596"/>
      <c r="Q150" s="596"/>
      <c r="R150" s="570"/>
      <c r="S150" s="570"/>
      <c r="T150" s="570"/>
      <c r="U150" s="597"/>
      <c r="V150" s="570"/>
      <c r="W150" s="570"/>
      <c r="X150" s="570"/>
      <c r="Y150" s="570"/>
      <c r="Z150" s="570"/>
      <c r="AA150" s="570"/>
      <c r="AB150" s="570"/>
      <c r="AC150" s="479"/>
      <c r="AD150" s="479"/>
      <c r="AE150" s="321"/>
      <c r="AF150" s="505"/>
      <c r="AG150" s="505"/>
      <c r="AH150" s="505"/>
      <c r="AI150" s="505"/>
      <c r="AJ150" s="505"/>
      <c r="AK150" s="505"/>
      <c r="AL150" s="505"/>
      <c r="AM150" s="505"/>
      <c r="AN150" s="505"/>
      <c r="AO150" s="566">
        <v>29</v>
      </c>
      <c r="AP150" s="564">
        <v>14</v>
      </c>
      <c r="AQ150" s="481"/>
      <c r="AR150" s="481"/>
      <c r="AS150" s="321"/>
      <c r="AT150" s="505"/>
      <c r="AU150" s="505"/>
      <c r="AV150" s="505"/>
      <c r="AW150" s="505"/>
      <c r="AX150" s="505"/>
      <c r="AY150" s="505"/>
      <c r="AZ150" s="505"/>
      <c r="BA150" s="505"/>
      <c r="BB150" s="505"/>
      <c r="BC150" s="566">
        <v>8</v>
      </c>
      <c r="BD150" s="564">
        <v>4</v>
      </c>
      <c r="BE150" s="321"/>
      <c r="BF150" s="321"/>
      <c r="BG150" s="321"/>
      <c r="BH150" s="505"/>
      <c r="BI150" s="505"/>
      <c r="BJ150" s="505"/>
      <c r="BK150" s="505"/>
      <c r="BL150" s="505"/>
      <c r="BM150" s="505"/>
      <c r="BN150" s="505"/>
      <c r="BO150" s="505"/>
      <c r="BP150" s="505"/>
      <c r="BQ150" s="566">
        <v>16</v>
      </c>
      <c r="BR150" s="564">
        <v>6</v>
      </c>
      <c r="BS150" s="321"/>
      <c r="BT150" s="321"/>
      <c r="BU150" s="321"/>
      <c r="BV150" s="505"/>
      <c r="BW150" s="505"/>
      <c r="BX150" s="505"/>
      <c r="BY150" s="505"/>
      <c r="BZ150" s="505"/>
      <c r="CA150" s="505"/>
      <c r="CB150" s="505"/>
      <c r="CC150" s="505"/>
      <c r="CD150" s="505"/>
      <c r="CE150" s="566">
        <v>24</v>
      </c>
      <c r="CF150" s="564">
        <v>2</v>
      </c>
      <c r="CG150" s="481"/>
      <c r="CH150" s="602"/>
      <c r="CI150" s="321"/>
      <c r="CJ150" s="505"/>
      <c r="CK150" s="505"/>
      <c r="CL150" s="505"/>
      <c r="CM150" s="505"/>
      <c r="CN150" s="505"/>
      <c r="CO150" s="505"/>
      <c r="CP150" s="505"/>
      <c r="CQ150" s="505"/>
      <c r="CR150" s="505"/>
      <c r="CS150" s="566">
        <v>48</v>
      </c>
      <c r="CT150" s="564">
        <v>4</v>
      </c>
      <c r="CU150" s="572"/>
      <c r="CV150" s="481"/>
    </row>
    <row r="151" spans="1:100" ht="19.5" customHeight="1">
      <c r="A151" s="479"/>
      <c r="B151" s="1524"/>
      <c r="C151" s="479"/>
      <c r="D151" s="569"/>
      <c r="E151" s="570"/>
      <c r="F151" s="570"/>
      <c r="G151" s="570"/>
      <c r="H151" s="570"/>
      <c r="I151" s="570"/>
      <c r="J151" s="570"/>
      <c r="K151" s="570"/>
      <c r="L151" s="570"/>
      <c r="M151" s="570"/>
      <c r="N151" s="570"/>
      <c r="O151" s="496"/>
      <c r="P151" s="496"/>
      <c r="Q151" s="481"/>
      <c r="R151" s="321"/>
      <c r="S151" s="321"/>
      <c r="T151" s="321"/>
      <c r="U151" s="482"/>
      <c r="V151" s="321"/>
      <c r="W151" s="321"/>
      <c r="X151" s="321"/>
      <c r="Y151" s="321"/>
      <c r="Z151" s="321"/>
      <c r="AA151" s="321"/>
      <c r="AB151" s="321"/>
      <c r="AC151" s="321"/>
      <c r="AD151" s="321"/>
      <c r="AE151" s="321"/>
      <c r="AF151" s="321"/>
      <c r="AG151" s="321"/>
      <c r="AH151" s="321"/>
      <c r="AI151" s="321"/>
      <c r="AJ151" s="321"/>
      <c r="AK151" s="321"/>
      <c r="AL151" s="321"/>
      <c r="AM151" s="321"/>
      <c r="AN151" s="321"/>
      <c r="AO151" s="321"/>
      <c r="AP151" s="321"/>
      <c r="AQ151" s="481"/>
      <c r="AR151" s="481"/>
      <c r="AS151" s="321"/>
      <c r="AT151" s="321"/>
      <c r="AU151" s="321"/>
      <c r="AV151" s="321"/>
      <c r="AW151" s="321"/>
      <c r="AX151" s="321"/>
      <c r="AY151" s="321"/>
      <c r="AZ151" s="321"/>
      <c r="BA151" s="321"/>
      <c r="BB151" s="321"/>
      <c r="BC151" s="321"/>
      <c r="BD151" s="321"/>
      <c r="BE151" s="321"/>
      <c r="BF151" s="321"/>
      <c r="BG151" s="321"/>
      <c r="BH151" s="321"/>
      <c r="BI151" s="321"/>
      <c r="BJ151" s="321"/>
      <c r="BK151" s="321"/>
      <c r="BL151" s="321"/>
      <c r="BM151" s="321"/>
      <c r="BN151" s="321"/>
      <c r="BO151" s="321"/>
      <c r="BP151" s="321"/>
      <c r="BQ151" s="321"/>
      <c r="BR151" s="321"/>
      <c r="BS151" s="321"/>
      <c r="BT151" s="321"/>
      <c r="BU151" s="321"/>
      <c r="BV151" s="321"/>
      <c r="BW151" s="321"/>
      <c r="BX151" s="321"/>
      <c r="BY151" s="321"/>
      <c r="BZ151" s="321"/>
      <c r="CA151" s="321"/>
      <c r="CB151" s="321"/>
      <c r="CC151" s="321"/>
      <c r="CD151" s="321"/>
      <c r="CE151" s="321"/>
      <c r="CF151" s="321"/>
      <c r="CG151" s="481"/>
      <c r="CH151" s="602"/>
      <c r="CI151" s="321"/>
      <c r="CJ151" s="321"/>
      <c r="CK151" s="321"/>
      <c r="CL151" s="321"/>
      <c r="CM151" s="321"/>
      <c r="CN151" s="321"/>
      <c r="CO151" s="321"/>
      <c r="CP151" s="321"/>
      <c r="CQ151" s="321"/>
      <c r="CR151" s="321"/>
      <c r="CS151" s="321"/>
      <c r="CT151" s="321"/>
      <c r="CU151" s="572"/>
      <c r="CV151" s="481"/>
    </row>
    <row r="152" spans="1:100" ht="19.5" customHeight="1">
      <c r="A152" s="479"/>
      <c r="B152" s="1524"/>
      <c r="C152" s="479"/>
      <c r="D152" s="569"/>
      <c r="E152" s="570"/>
      <c r="F152" s="570"/>
      <c r="G152" s="570"/>
      <c r="H152" s="570"/>
      <c r="I152" s="570"/>
      <c r="J152" s="570"/>
      <c r="K152" s="570"/>
      <c r="L152" s="570"/>
      <c r="M152" s="570"/>
      <c r="N152" s="570"/>
      <c r="O152" s="496"/>
      <c r="P152" s="496"/>
      <c r="Q152" s="481"/>
      <c r="R152" s="321"/>
      <c r="S152" s="321"/>
      <c r="T152" s="321"/>
      <c r="U152" s="482"/>
      <c r="V152" s="321"/>
      <c r="W152" s="321"/>
      <c r="X152" s="321"/>
      <c r="Y152" s="321"/>
      <c r="Z152" s="321"/>
      <c r="AA152" s="321"/>
      <c r="AB152" s="321"/>
      <c r="AC152" s="321"/>
      <c r="AD152" s="321"/>
      <c r="AE152" s="321"/>
      <c r="AF152" s="321"/>
      <c r="AG152" s="321"/>
      <c r="AH152" s="321"/>
      <c r="AI152" s="321"/>
      <c r="AJ152" s="321"/>
      <c r="AK152" s="321"/>
      <c r="AL152" s="321"/>
      <c r="AM152" s="321"/>
      <c r="AN152" s="321"/>
      <c r="AO152" s="321"/>
      <c r="AP152" s="321"/>
      <c r="AQ152" s="481"/>
      <c r="AR152" s="481"/>
      <c r="AS152" s="321"/>
      <c r="AT152" s="321"/>
      <c r="AU152" s="321"/>
      <c r="AV152" s="321"/>
      <c r="AW152" s="321"/>
      <c r="AX152" s="321"/>
      <c r="AY152" s="321"/>
      <c r="AZ152" s="321"/>
      <c r="BA152" s="321"/>
      <c r="BB152" s="321"/>
      <c r="BC152" s="321"/>
      <c r="BD152" s="321"/>
      <c r="BE152" s="321"/>
      <c r="BF152" s="321"/>
      <c r="BG152" s="321"/>
      <c r="BH152" s="321"/>
      <c r="BI152" s="321"/>
      <c r="BJ152" s="321"/>
      <c r="BK152" s="321"/>
      <c r="BL152" s="321"/>
      <c r="BM152" s="321"/>
      <c r="BN152" s="321"/>
      <c r="BO152" s="321"/>
      <c r="BP152" s="321"/>
      <c r="BQ152" s="321"/>
      <c r="BR152" s="321"/>
      <c r="BS152" s="321"/>
      <c r="BT152" s="321"/>
      <c r="BU152" s="321"/>
      <c r="BV152" s="321"/>
      <c r="BW152" s="321"/>
      <c r="BX152" s="321"/>
      <c r="BY152" s="321"/>
      <c r="BZ152" s="321"/>
      <c r="CA152" s="321"/>
      <c r="CB152" s="321"/>
      <c r="CC152" s="321"/>
      <c r="CD152" s="321"/>
      <c r="CE152" s="321"/>
      <c r="CF152" s="321"/>
      <c r="CG152" s="481"/>
      <c r="CH152" s="602"/>
      <c r="CI152" s="321"/>
      <c r="CJ152" s="321"/>
      <c r="CK152" s="321"/>
      <c r="CL152" s="321"/>
      <c r="CM152" s="321"/>
      <c r="CN152" s="321"/>
      <c r="CO152" s="321"/>
      <c r="CP152" s="321"/>
      <c r="CQ152" s="321"/>
      <c r="CR152" s="321"/>
      <c r="CS152" s="321"/>
      <c r="CT152" s="321"/>
      <c r="CU152" s="572"/>
      <c r="CV152" s="481"/>
    </row>
    <row r="153" spans="1:100" ht="19.5" customHeight="1">
      <c r="A153" s="479"/>
      <c r="B153" s="1524"/>
      <c r="C153" s="479"/>
      <c r="D153" s="569"/>
      <c r="E153" s="570"/>
      <c r="F153" s="570"/>
      <c r="G153" s="570"/>
      <c r="H153" s="570"/>
      <c r="I153" s="570"/>
      <c r="J153" s="570"/>
      <c r="K153" s="570"/>
      <c r="L153" s="570"/>
      <c r="M153" s="570"/>
      <c r="N153" s="570"/>
      <c r="O153" s="496"/>
      <c r="P153" s="496"/>
      <c r="Q153" s="481"/>
      <c r="R153" s="321"/>
      <c r="S153" s="321"/>
      <c r="T153" s="321"/>
      <c r="U153" s="482"/>
      <c r="V153" s="321"/>
      <c r="W153" s="321"/>
      <c r="X153" s="321"/>
      <c r="Y153" s="321"/>
      <c r="Z153" s="321"/>
      <c r="AA153" s="321"/>
      <c r="AB153" s="321"/>
      <c r="AC153" s="321"/>
      <c r="AD153" s="321"/>
      <c r="AE153" s="321"/>
      <c r="AF153" s="321"/>
      <c r="AG153" s="321"/>
      <c r="AH153" s="321"/>
      <c r="AI153" s="321"/>
      <c r="AJ153" s="321"/>
      <c r="AK153" s="321"/>
      <c r="AL153" s="321"/>
      <c r="AM153" s="321"/>
      <c r="AN153" s="321"/>
      <c r="AO153" s="321"/>
      <c r="AP153" s="321"/>
      <c r="AQ153" s="481"/>
      <c r="AR153" s="481"/>
      <c r="AS153" s="321"/>
      <c r="AT153" s="321"/>
      <c r="AU153" s="321"/>
      <c r="AV153" s="321"/>
      <c r="AW153" s="321"/>
      <c r="AX153" s="321"/>
      <c r="AY153" s="321"/>
      <c r="AZ153" s="321"/>
      <c r="BA153" s="321"/>
      <c r="BB153" s="321"/>
      <c r="BC153" s="321"/>
      <c r="BD153" s="321"/>
      <c r="BE153" s="321"/>
      <c r="BF153" s="321"/>
      <c r="BG153" s="321"/>
      <c r="BH153" s="321"/>
      <c r="BI153" s="321"/>
      <c r="BJ153" s="321"/>
      <c r="BK153" s="321"/>
      <c r="BL153" s="321"/>
      <c r="BM153" s="321"/>
      <c r="BN153" s="321"/>
      <c r="BO153" s="321"/>
      <c r="BP153" s="321"/>
      <c r="BQ153" s="321"/>
      <c r="BR153" s="321"/>
      <c r="BS153" s="321"/>
      <c r="BT153" s="321"/>
      <c r="BU153" s="321"/>
      <c r="BV153" s="321"/>
      <c r="BW153" s="321"/>
      <c r="BX153" s="321"/>
      <c r="BY153" s="321"/>
      <c r="BZ153" s="321"/>
      <c r="CA153" s="321"/>
      <c r="CB153" s="321"/>
      <c r="CC153" s="321"/>
      <c r="CD153" s="321"/>
      <c r="CE153" s="321"/>
      <c r="CF153" s="321"/>
      <c r="CG153" s="481"/>
      <c r="CH153" s="602"/>
      <c r="CI153" s="321"/>
      <c r="CJ153" s="321"/>
      <c r="CK153" s="321"/>
      <c r="CL153" s="321"/>
      <c r="CM153" s="321"/>
      <c r="CN153" s="321"/>
      <c r="CO153" s="321"/>
      <c r="CP153" s="321"/>
      <c r="CQ153" s="321"/>
      <c r="CR153" s="321"/>
      <c r="CS153" s="321"/>
      <c r="CT153" s="321"/>
      <c r="CU153" s="572"/>
      <c r="CV153" s="481"/>
    </row>
    <row r="154" spans="1:100" ht="19.5" customHeight="1">
      <c r="A154" s="479"/>
      <c r="B154" s="1524"/>
      <c r="C154" s="479"/>
      <c r="D154" s="569"/>
      <c r="E154" s="570"/>
      <c r="F154" s="570"/>
      <c r="G154" s="570"/>
      <c r="H154" s="570"/>
      <c r="I154" s="570"/>
      <c r="J154" s="570"/>
      <c r="K154" s="570"/>
      <c r="L154" s="570"/>
      <c r="M154" s="570"/>
      <c r="N154" s="570"/>
      <c r="O154" s="496"/>
      <c r="P154" s="496"/>
      <c r="Q154" s="481"/>
      <c r="R154" s="321"/>
      <c r="S154" s="321"/>
      <c r="T154" s="321"/>
      <c r="U154" s="482"/>
      <c r="V154" s="321"/>
      <c r="W154" s="321"/>
      <c r="X154" s="321"/>
      <c r="Y154" s="321"/>
      <c r="Z154" s="321"/>
      <c r="AA154" s="321"/>
      <c r="AB154" s="321"/>
      <c r="AC154" s="321"/>
      <c r="AD154" s="321"/>
      <c r="AE154" s="321"/>
      <c r="AF154" s="321"/>
      <c r="AG154" s="321"/>
      <c r="AH154" s="321"/>
      <c r="AI154" s="321"/>
      <c r="AJ154" s="321"/>
      <c r="AK154" s="321"/>
      <c r="AL154" s="321"/>
      <c r="AM154" s="321"/>
      <c r="AN154" s="321"/>
      <c r="AO154" s="321"/>
      <c r="AP154" s="321"/>
      <c r="AQ154" s="481"/>
      <c r="AR154" s="481"/>
      <c r="AS154" s="321"/>
      <c r="AT154" s="321"/>
      <c r="AU154" s="321"/>
      <c r="AV154" s="321"/>
      <c r="AW154" s="321"/>
      <c r="AX154" s="321"/>
      <c r="AY154" s="321"/>
      <c r="AZ154" s="321"/>
      <c r="BA154" s="321"/>
      <c r="BB154" s="321"/>
      <c r="BC154" s="321"/>
      <c r="BD154" s="321"/>
      <c r="BE154" s="321"/>
      <c r="BF154" s="321"/>
      <c r="BG154" s="321"/>
      <c r="BH154" s="321"/>
      <c r="BI154" s="321"/>
      <c r="BJ154" s="321"/>
      <c r="BK154" s="321"/>
      <c r="BL154" s="321"/>
      <c r="BM154" s="321"/>
      <c r="BN154" s="321"/>
      <c r="BO154" s="321"/>
      <c r="BP154" s="321"/>
      <c r="BQ154" s="321"/>
      <c r="BR154" s="321"/>
      <c r="BS154" s="321"/>
      <c r="BT154" s="321"/>
      <c r="BU154" s="321"/>
      <c r="BV154" s="321"/>
      <c r="BW154" s="321"/>
      <c r="BX154" s="321"/>
      <c r="BY154" s="321"/>
      <c r="BZ154" s="321"/>
      <c r="CA154" s="321"/>
      <c r="CB154" s="321"/>
      <c r="CC154" s="321"/>
      <c r="CD154" s="321"/>
      <c r="CE154" s="321"/>
      <c r="CF154" s="321"/>
      <c r="CG154" s="481"/>
      <c r="CH154" s="602"/>
      <c r="CI154" s="321"/>
      <c r="CJ154" s="505"/>
      <c r="CK154" s="603" t="s">
        <v>51</v>
      </c>
      <c r="CL154" s="604" t="e">
        <v>#N/A</v>
      </c>
      <c r="CM154" s="1707" t="e">
        <v>#N/A</v>
      </c>
      <c r="CN154" s="1708"/>
      <c r="CO154" s="1708"/>
      <c r="CP154" s="1708"/>
      <c r="CQ154" s="1708"/>
      <c r="CR154" s="1708"/>
      <c r="CS154" s="1708"/>
      <c r="CT154" s="1709"/>
      <c r="CU154" s="572">
        <v>64</v>
      </c>
      <c r="CV154" s="481">
        <v>8</v>
      </c>
    </row>
    <row r="155" spans="1:100" ht="19.5" customHeight="1">
      <c r="A155" s="479"/>
      <c r="B155" s="1524"/>
      <c r="C155" s="479"/>
      <c r="D155" s="569"/>
      <c r="E155" s="570"/>
      <c r="F155" s="570"/>
      <c r="G155" s="570"/>
      <c r="H155" s="570"/>
      <c r="I155" s="570"/>
      <c r="J155" s="570"/>
      <c r="K155" s="570"/>
      <c r="L155" s="570"/>
      <c r="M155" s="570"/>
      <c r="N155" s="570"/>
      <c r="O155" s="496"/>
      <c r="P155" s="496"/>
      <c r="Q155" s="481"/>
      <c r="R155" s="321"/>
      <c r="S155" s="321"/>
      <c r="T155" s="321"/>
      <c r="U155" s="482"/>
      <c r="V155" s="321"/>
      <c r="W155" s="321"/>
      <c r="X155" s="321"/>
      <c r="Y155" s="321"/>
      <c r="Z155" s="321"/>
      <c r="AA155" s="321"/>
      <c r="AB155" s="321"/>
      <c r="AC155" s="321"/>
      <c r="AD155" s="321"/>
      <c r="AE155" s="321"/>
      <c r="AF155" s="321"/>
      <c r="AG155" s="321"/>
      <c r="AH155" s="321"/>
      <c r="AI155" s="321"/>
      <c r="AJ155" s="321"/>
      <c r="AK155" s="321"/>
      <c r="AL155" s="321"/>
      <c r="AM155" s="321"/>
      <c r="AN155" s="321"/>
      <c r="AO155" s="321"/>
      <c r="AP155" s="321"/>
      <c r="AQ155" s="481"/>
      <c r="AR155" s="481"/>
      <c r="AS155" s="321"/>
      <c r="AT155" s="321"/>
      <c r="AU155" s="321"/>
      <c r="AV155" s="321"/>
      <c r="AW155" s="321"/>
      <c r="AX155" s="321"/>
      <c r="AY155" s="321"/>
      <c r="AZ155" s="321"/>
      <c r="BA155" s="321"/>
      <c r="BB155" s="321"/>
      <c r="BC155" s="321"/>
      <c r="BD155" s="321"/>
      <c r="BE155" s="321"/>
      <c r="BF155" s="321"/>
      <c r="BG155" s="321"/>
      <c r="BH155" s="321"/>
      <c r="BI155" s="321"/>
      <c r="BJ155" s="321"/>
      <c r="BK155" s="321"/>
      <c r="BL155" s="321"/>
      <c r="BM155" s="321"/>
      <c r="BN155" s="321"/>
      <c r="BO155" s="321"/>
      <c r="BP155" s="321"/>
      <c r="BQ155" s="321"/>
      <c r="BR155" s="321"/>
      <c r="BS155" s="321"/>
      <c r="BT155" s="321"/>
      <c r="BU155" s="321"/>
      <c r="BV155" s="321"/>
      <c r="BW155" s="321"/>
      <c r="BX155" s="321"/>
      <c r="BY155" s="321"/>
      <c r="BZ155" s="321"/>
      <c r="CA155" s="321"/>
      <c r="CB155" s="321"/>
      <c r="CC155" s="321"/>
      <c r="CD155" s="321"/>
      <c r="CE155" s="321"/>
      <c r="CF155" s="321"/>
      <c r="CG155" s="481"/>
      <c r="CH155" s="602"/>
      <c r="CI155" s="321"/>
      <c r="CJ155" s="505"/>
      <c r="CK155" s="573" t="s">
        <v>67</v>
      </c>
      <c r="CL155" s="508" t="s">
        <v>68</v>
      </c>
      <c r="CM155" s="1681"/>
      <c r="CN155" s="1413"/>
      <c r="CO155" s="1413"/>
      <c r="CP155" s="1413"/>
      <c r="CQ155" s="1413"/>
      <c r="CR155" s="1413"/>
      <c r="CS155" s="1413"/>
      <c r="CT155" s="1680"/>
      <c r="CU155" s="572">
        <v>64</v>
      </c>
      <c r="CV155" s="481">
        <v>8</v>
      </c>
    </row>
    <row r="156" spans="1:100" ht="19.5" customHeight="1">
      <c r="A156" s="479"/>
      <c r="B156" s="1524"/>
      <c r="C156" s="479"/>
      <c r="D156" s="569"/>
      <c r="E156" s="570"/>
      <c r="F156" s="570"/>
      <c r="G156" s="570"/>
      <c r="H156" s="570"/>
      <c r="I156" s="570"/>
      <c r="J156" s="570"/>
      <c r="K156" s="570"/>
      <c r="L156" s="570"/>
      <c r="M156" s="570"/>
      <c r="N156" s="570"/>
      <c r="O156" s="496"/>
      <c r="P156" s="496"/>
      <c r="Q156" s="481"/>
      <c r="R156" s="321"/>
      <c r="S156" s="321"/>
      <c r="T156" s="321"/>
      <c r="U156" s="482"/>
      <c r="V156" s="321"/>
      <c r="W156" s="321"/>
      <c r="X156" s="321"/>
      <c r="Y156" s="321"/>
      <c r="Z156" s="321"/>
      <c r="AA156" s="321"/>
      <c r="AB156" s="321"/>
      <c r="AC156" s="321"/>
      <c r="AD156" s="321"/>
      <c r="AE156" s="321"/>
      <c r="AF156" s="321"/>
      <c r="AG156" s="321"/>
      <c r="AH156" s="321"/>
      <c r="AI156" s="321"/>
      <c r="AJ156" s="321"/>
      <c r="AK156" s="321"/>
      <c r="AL156" s="321"/>
      <c r="AM156" s="321"/>
      <c r="AN156" s="321"/>
      <c r="AO156" s="321"/>
      <c r="AP156" s="321"/>
      <c r="AQ156" s="481"/>
      <c r="AR156" s="481"/>
      <c r="AS156" s="321"/>
      <c r="AT156" s="321"/>
      <c r="AU156" s="321"/>
      <c r="AV156" s="321"/>
      <c r="AW156" s="321"/>
      <c r="AX156" s="321"/>
      <c r="AY156" s="321"/>
      <c r="AZ156" s="321"/>
      <c r="BA156" s="321"/>
      <c r="BB156" s="321"/>
      <c r="BC156" s="321"/>
      <c r="BD156" s="321"/>
      <c r="BE156" s="321"/>
      <c r="BF156" s="321"/>
      <c r="BG156" s="321"/>
      <c r="BH156" s="321"/>
      <c r="BI156" s="321"/>
      <c r="BJ156" s="321"/>
      <c r="BK156" s="321"/>
      <c r="BL156" s="321"/>
      <c r="BM156" s="321"/>
      <c r="BN156" s="321"/>
      <c r="BO156" s="321"/>
      <c r="BP156" s="321"/>
      <c r="BQ156" s="321"/>
      <c r="BR156" s="321"/>
      <c r="BS156" s="321"/>
      <c r="BT156" s="321"/>
      <c r="BU156" s="321"/>
      <c r="BV156" s="321"/>
      <c r="BW156" s="321"/>
      <c r="BX156" s="321"/>
      <c r="BY156" s="321"/>
      <c r="BZ156" s="321"/>
      <c r="CA156" s="321"/>
      <c r="CB156" s="321"/>
      <c r="CC156" s="321"/>
      <c r="CD156" s="321"/>
      <c r="CE156" s="321"/>
      <c r="CF156" s="321"/>
      <c r="CG156" s="481"/>
      <c r="CH156" s="602"/>
      <c r="CI156" s="321"/>
      <c r="CJ156" s="505"/>
      <c r="CK156" s="509" t="s">
        <v>32</v>
      </c>
      <c r="CL156" s="510" t="s">
        <v>33</v>
      </c>
      <c r="CM156" s="1682" t="s">
        <v>23688</v>
      </c>
      <c r="CN156" s="1413"/>
      <c r="CO156" s="1413"/>
      <c r="CP156" s="1413"/>
      <c r="CQ156" s="1413"/>
      <c r="CR156" s="1413"/>
      <c r="CS156" s="1413"/>
      <c r="CT156" s="1680"/>
      <c r="CU156" s="572">
        <v>64</v>
      </c>
      <c r="CV156" s="481">
        <v>8</v>
      </c>
    </row>
    <row r="157" spans="1:100" ht="19.5" customHeight="1">
      <c r="A157" s="479"/>
      <c r="B157" s="1524"/>
      <c r="C157" s="479"/>
      <c r="D157" s="569"/>
      <c r="E157" s="570"/>
      <c r="F157" s="570"/>
      <c r="G157" s="570"/>
      <c r="H157" s="570"/>
      <c r="I157" s="570"/>
      <c r="J157" s="570"/>
      <c r="K157" s="570"/>
      <c r="L157" s="570"/>
      <c r="M157" s="570"/>
      <c r="N157" s="570"/>
      <c r="O157" s="496"/>
      <c r="P157" s="496"/>
      <c r="Q157" s="481"/>
      <c r="R157" s="321"/>
      <c r="S157" s="321"/>
      <c r="T157" s="321"/>
      <c r="U157" s="482"/>
      <c r="V157" s="321"/>
      <c r="W157" s="321"/>
      <c r="X157" s="321"/>
      <c r="Y157" s="321"/>
      <c r="Z157" s="321"/>
      <c r="AA157" s="321"/>
      <c r="AB157" s="321"/>
      <c r="AC157" s="321"/>
      <c r="AD157" s="321"/>
      <c r="AE157" s="321"/>
      <c r="AF157" s="321"/>
      <c r="AG157" s="321"/>
      <c r="AH157" s="321"/>
      <c r="AI157" s="321"/>
      <c r="AJ157" s="321"/>
      <c r="AK157" s="321"/>
      <c r="AL157" s="321"/>
      <c r="AM157" s="321"/>
      <c r="AN157" s="321"/>
      <c r="AO157" s="321"/>
      <c r="AP157" s="321"/>
      <c r="AQ157" s="481"/>
      <c r="AR157" s="481"/>
      <c r="AS157" s="321"/>
      <c r="AT157" s="321"/>
      <c r="AU157" s="321"/>
      <c r="AV157" s="321"/>
      <c r="AW157" s="321"/>
      <c r="AX157" s="321"/>
      <c r="AY157" s="321"/>
      <c r="AZ157" s="321"/>
      <c r="BA157" s="321"/>
      <c r="BB157" s="321"/>
      <c r="BC157" s="321"/>
      <c r="BD157" s="321"/>
      <c r="BE157" s="321"/>
      <c r="BF157" s="321"/>
      <c r="BG157" s="321"/>
      <c r="BH157" s="321"/>
      <c r="BI157" s="321"/>
      <c r="BJ157" s="321"/>
      <c r="BK157" s="321"/>
      <c r="BL157" s="321"/>
      <c r="BM157" s="321"/>
      <c r="BN157" s="321"/>
      <c r="BO157" s="321"/>
      <c r="BP157" s="321"/>
      <c r="BQ157" s="321"/>
      <c r="BR157" s="321"/>
      <c r="BS157" s="321"/>
      <c r="BT157" s="321"/>
      <c r="BU157" s="321"/>
      <c r="BV157" s="321"/>
      <c r="BW157" s="321"/>
      <c r="BX157" s="321"/>
      <c r="BY157" s="321"/>
      <c r="BZ157" s="321"/>
      <c r="CA157" s="321"/>
      <c r="CB157" s="321"/>
      <c r="CC157" s="321"/>
      <c r="CD157" s="321"/>
      <c r="CE157" s="321"/>
      <c r="CF157" s="321"/>
      <c r="CG157" s="481"/>
      <c r="CH157" s="602"/>
      <c r="CI157" s="321"/>
      <c r="CJ157" s="505"/>
      <c r="CK157" s="511" t="s">
        <v>77</v>
      </c>
      <c r="CL157" s="512" t="s">
        <v>78</v>
      </c>
      <c r="CM157" s="1684" t="s">
        <v>79</v>
      </c>
      <c r="CN157" s="1413"/>
      <c r="CO157" s="1413"/>
      <c r="CP157" s="1413"/>
      <c r="CQ157" s="1413"/>
      <c r="CR157" s="1413"/>
      <c r="CS157" s="1413"/>
      <c r="CT157" s="1680"/>
      <c r="CU157" s="572">
        <v>64</v>
      </c>
      <c r="CV157" s="481">
        <v>8</v>
      </c>
    </row>
    <row r="158" spans="1:100" ht="19.5" customHeight="1">
      <c r="A158" s="479"/>
      <c r="B158" s="1524"/>
      <c r="C158" s="479"/>
      <c r="D158" s="569"/>
      <c r="E158" s="570"/>
      <c r="F158" s="570"/>
      <c r="G158" s="570"/>
      <c r="H158" s="570"/>
      <c r="I158" s="570"/>
      <c r="J158" s="570"/>
      <c r="K158" s="570"/>
      <c r="L158" s="570"/>
      <c r="M158" s="570"/>
      <c r="N158" s="570"/>
      <c r="O158" s="496"/>
      <c r="P158" s="496"/>
      <c r="Q158" s="481"/>
      <c r="R158" s="321"/>
      <c r="S158" s="321"/>
      <c r="T158" s="321"/>
      <c r="U158" s="482"/>
      <c r="V158" s="321"/>
      <c r="W158" s="321"/>
      <c r="X158" s="321"/>
      <c r="Y158" s="321"/>
      <c r="Z158" s="321"/>
      <c r="AA158" s="321"/>
      <c r="AB158" s="321"/>
      <c r="AC158" s="321"/>
      <c r="AD158" s="321"/>
      <c r="AE158" s="321"/>
      <c r="AF158" s="321"/>
      <c r="AG158" s="321"/>
      <c r="AH158" s="321"/>
      <c r="AI158" s="321"/>
      <c r="AJ158" s="321"/>
      <c r="AK158" s="321"/>
      <c r="AL158" s="321"/>
      <c r="AM158" s="321"/>
      <c r="AN158" s="321"/>
      <c r="AO158" s="321"/>
      <c r="AP158" s="321"/>
      <c r="AQ158" s="481"/>
      <c r="AR158" s="481"/>
      <c r="AS158" s="321"/>
      <c r="AT158" s="321"/>
      <c r="AU158" s="321"/>
      <c r="AV158" s="321"/>
      <c r="AW158" s="321"/>
      <c r="AX158" s="321"/>
      <c r="AY158" s="321"/>
      <c r="AZ158" s="321"/>
      <c r="BA158" s="321"/>
      <c r="BB158" s="321"/>
      <c r="BC158" s="321"/>
      <c r="BD158" s="321"/>
      <c r="BE158" s="321"/>
      <c r="BF158" s="321"/>
      <c r="BG158" s="321"/>
      <c r="BH158" s="321"/>
      <c r="BI158" s="321"/>
      <c r="BJ158" s="321"/>
      <c r="BK158" s="321"/>
      <c r="BL158" s="321"/>
      <c r="BM158" s="321"/>
      <c r="BN158" s="321"/>
      <c r="BO158" s="321"/>
      <c r="BP158" s="321"/>
      <c r="BQ158" s="321"/>
      <c r="BR158" s="321"/>
      <c r="BS158" s="321"/>
      <c r="BT158" s="321"/>
      <c r="BU158" s="321"/>
      <c r="BV158" s="321"/>
      <c r="BW158" s="321"/>
      <c r="BX158" s="321"/>
      <c r="BY158" s="321"/>
      <c r="BZ158" s="321"/>
      <c r="CA158" s="321"/>
      <c r="CB158" s="321"/>
      <c r="CC158" s="321"/>
      <c r="CD158" s="321"/>
      <c r="CE158" s="321"/>
      <c r="CF158" s="321"/>
      <c r="CG158" s="481"/>
      <c r="CH158" s="602"/>
      <c r="CI158" s="321"/>
      <c r="CJ158" s="505"/>
      <c r="CK158" s="513" t="s">
        <v>98</v>
      </c>
      <c r="CL158" s="514" t="s">
        <v>99</v>
      </c>
      <c r="CM158" s="1690" t="s">
        <v>100</v>
      </c>
      <c r="CN158" s="1413"/>
      <c r="CO158" s="1413"/>
      <c r="CP158" s="1413"/>
      <c r="CQ158" s="1413"/>
      <c r="CR158" s="1413"/>
      <c r="CS158" s="1413"/>
      <c r="CT158" s="1680"/>
      <c r="CU158" s="572">
        <v>64</v>
      </c>
      <c r="CV158" s="481">
        <v>8</v>
      </c>
    </row>
    <row r="159" spans="1:100" ht="19.5" customHeight="1">
      <c r="A159" s="479"/>
      <c r="B159" s="1524"/>
      <c r="C159" s="479"/>
      <c r="D159" s="569"/>
      <c r="E159" s="570"/>
      <c r="F159" s="570"/>
      <c r="G159" s="570"/>
      <c r="H159" s="570"/>
      <c r="I159" s="570"/>
      <c r="J159" s="570"/>
      <c r="K159" s="570"/>
      <c r="L159" s="570"/>
      <c r="M159" s="570"/>
      <c r="N159" s="570"/>
      <c r="O159" s="496"/>
      <c r="P159" s="496"/>
      <c r="Q159" s="481"/>
      <c r="R159" s="321"/>
      <c r="S159" s="321"/>
      <c r="T159" s="321"/>
      <c r="U159" s="482"/>
      <c r="V159" s="321"/>
      <c r="W159" s="321"/>
      <c r="X159" s="321"/>
      <c r="Y159" s="321"/>
      <c r="Z159" s="321"/>
      <c r="AA159" s="321"/>
      <c r="AB159" s="321"/>
      <c r="AC159" s="321"/>
      <c r="AD159" s="321"/>
      <c r="AE159" s="321"/>
      <c r="AF159" s="321"/>
      <c r="AG159" s="321"/>
      <c r="AH159" s="321"/>
      <c r="AI159" s="321"/>
      <c r="AJ159" s="321"/>
      <c r="AK159" s="321"/>
      <c r="AL159" s="321"/>
      <c r="AM159" s="321"/>
      <c r="AN159" s="321"/>
      <c r="AO159" s="321"/>
      <c r="AP159" s="321"/>
      <c r="AQ159" s="481"/>
      <c r="AR159" s="481"/>
      <c r="AS159" s="321"/>
      <c r="AT159" s="321"/>
      <c r="AU159" s="321"/>
      <c r="AV159" s="321"/>
      <c r="AW159" s="321"/>
      <c r="AX159" s="321"/>
      <c r="AY159" s="321"/>
      <c r="AZ159" s="321"/>
      <c r="BA159" s="321"/>
      <c r="BB159" s="321"/>
      <c r="BC159" s="321"/>
      <c r="BD159" s="321"/>
      <c r="BE159" s="321"/>
      <c r="BF159" s="321"/>
      <c r="BG159" s="321"/>
      <c r="BH159" s="321"/>
      <c r="BI159" s="321"/>
      <c r="BJ159" s="321"/>
      <c r="BK159" s="321"/>
      <c r="BL159" s="321"/>
      <c r="BM159" s="321"/>
      <c r="BN159" s="321"/>
      <c r="BO159" s="321"/>
      <c r="BP159" s="321"/>
      <c r="BQ159" s="321"/>
      <c r="BR159" s="321"/>
      <c r="BS159" s="321"/>
      <c r="BT159" s="321"/>
      <c r="BU159" s="321"/>
      <c r="BV159" s="321"/>
      <c r="BW159" s="321"/>
      <c r="BX159" s="321"/>
      <c r="BY159" s="321"/>
      <c r="BZ159" s="321"/>
      <c r="CA159" s="321"/>
      <c r="CB159" s="321"/>
      <c r="CC159" s="321"/>
      <c r="CD159" s="321"/>
      <c r="CE159" s="321"/>
      <c r="CF159" s="321"/>
      <c r="CG159" s="481"/>
      <c r="CH159" s="602"/>
      <c r="CI159" s="321"/>
      <c r="CJ159" s="505"/>
      <c r="CK159" s="515" t="s">
        <v>187</v>
      </c>
      <c r="CL159" s="516" t="s">
        <v>188</v>
      </c>
      <c r="CM159" s="517" t="s">
        <v>189</v>
      </c>
      <c r="CN159" s="517"/>
      <c r="CO159" s="517"/>
      <c r="CP159" s="517"/>
      <c r="CQ159" s="517"/>
      <c r="CR159" s="517"/>
      <c r="CS159" s="517"/>
      <c r="CT159" s="518"/>
      <c r="CU159" s="572">
        <v>64</v>
      </c>
      <c r="CV159" s="481">
        <v>8</v>
      </c>
    </row>
    <row r="160" spans="1:100" ht="19.5" customHeight="1">
      <c r="A160" s="479"/>
      <c r="B160" s="1524"/>
      <c r="C160" s="479"/>
      <c r="D160" s="569"/>
      <c r="E160" s="570"/>
      <c r="F160" s="570"/>
      <c r="G160" s="570"/>
      <c r="H160" s="570"/>
      <c r="I160" s="570"/>
      <c r="J160" s="570"/>
      <c r="K160" s="570"/>
      <c r="L160" s="570"/>
      <c r="M160" s="570"/>
      <c r="N160" s="570"/>
      <c r="O160" s="496"/>
      <c r="P160" s="496"/>
      <c r="Q160" s="481"/>
      <c r="R160" s="321"/>
      <c r="S160" s="321"/>
      <c r="T160" s="321"/>
      <c r="U160" s="482"/>
      <c r="V160" s="321"/>
      <c r="W160" s="321"/>
      <c r="X160" s="321"/>
      <c r="Y160" s="321"/>
      <c r="Z160" s="321"/>
      <c r="AA160" s="321"/>
      <c r="AB160" s="321"/>
      <c r="AC160" s="321"/>
      <c r="AD160" s="321"/>
      <c r="AE160" s="321"/>
      <c r="AF160" s="321"/>
      <c r="AG160" s="321"/>
      <c r="AH160" s="321"/>
      <c r="AI160" s="321"/>
      <c r="AJ160" s="321"/>
      <c r="AK160" s="321"/>
      <c r="AL160" s="321"/>
      <c r="AM160" s="321"/>
      <c r="AN160" s="321"/>
      <c r="AO160" s="321"/>
      <c r="AP160" s="321"/>
      <c r="AQ160" s="481"/>
      <c r="AR160" s="481"/>
      <c r="AS160" s="321"/>
      <c r="AT160" s="321"/>
      <c r="AU160" s="321"/>
      <c r="AV160" s="321"/>
      <c r="AW160" s="321"/>
      <c r="AX160" s="321"/>
      <c r="AY160" s="321"/>
      <c r="AZ160" s="321"/>
      <c r="BA160" s="321"/>
      <c r="BB160" s="321"/>
      <c r="BC160" s="321"/>
      <c r="BD160" s="321"/>
      <c r="BE160" s="321"/>
      <c r="BF160" s="321"/>
      <c r="BG160" s="321"/>
      <c r="BH160" s="321"/>
      <c r="BI160" s="321"/>
      <c r="BJ160" s="321"/>
      <c r="BK160" s="321"/>
      <c r="BL160" s="321"/>
      <c r="BM160" s="321"/>
      <c r="BN160" s="321"/>
      <c r="BO160" s="321"/>
      <c r="BP160" s="321"/>
      <c r="BQ160" s="321"/>
      <c r="BR160" s="321"/>
      <c r="BS160" s="321"/>
      <c r="BT160" s="321"/>
      <c r="BU160" s="321"/>
      <c r="BV160" s="321"/>
      <c r="BW160" s="321"/>
      <c r="BX160" s="321"/>
      <c r="BY160" s="321"/>
      <c r="BZ160" s="321"/>
      <c r="CA160" s="321"/>
      <c r="CB160" s="321"/>
      <c r="CC160" s="321"/>
      <c r="CD160" s="321"/>
      <c r="CE160" s="321"/>
      <c r="CF160" s="321"/>
      <c r="CG160" s="481"/>
      <c r="CH160" s="602"/>
      <c r="CI160" s="321"/>
      <c r="CJ160" s="505"/>
      <c r="CK160" s="576">
        <v>280201226</v>
      </c>
      <c r="CL160" s="1710" t="s">
        <v>149</v>
      </c>
      <c r="CM160" s="1413"/>
      <c r="CN160" s="1413"/>
      <c r="CO160" s="1413"/>
      <c r="CP160" s="1413"/>
      <c r="CQ160" s="1413"/>
      <c r="CR160" s="1413"/>
      <c r="CS160" s="1413"/>
      <c r="CT160" s="1680"/>
      <c r="CU160" s="572">
        <v>64</v>
      </c>
      <c r="CV160" s="481">
        <v>8</v>
      </c>
    </row>
    <row r="161" spans="1:100" ht="19.5" customHeight="1">
      <c r="A161" s="479"/>
      <c r="B161" s="1524"/>
      <c r="C161" s="479"/>
      <c r="D161" s="569"/>
      <c r="E161" s="570"/>
      <c r="F161" s="570"/>
      <c r="G161" s="570"/>
      <c r="H161" s="570"/>
      <c r="I161" s="570"/>
      <c r="J161" s="570"/>
      <c r="K161" s="570"/>
      <c r="L161" s="570"/>
      <c r="M161" s="570"/>
      <c r="N161" s="570"/>
      <c r="O161" s="496"/>
      <c r="P161" s="496"/>
      <c r="Q161" s="481"/>
      <c r="R161" s="321"/>
      <c r="S161" s="321"/>
      <c r="T161" s="321"/>
      <c r="U161" s="482"/>
      <c r="V161" s="321"/>
      <c r="W161" s="321"/>
      <c r="X161" s="321"/>
      <c r="Y161" s="321"/>
      <c r="Z161" s="321"/>
      <c r="AA161" s="321"/>
      <c r="AB161" s="321"/>
      <c r="AC161" s="321"/>
      <c r="AD161" s="321"/>
      <c r="AE161" s="321"/>
      <c r="AF161" s="321"/>
      <c r="AG161" s="321"/>
      <c r="AH161" s="321"/>
      <c r="AI161" s="321"/>
      <c r="AJ161" s="321"/>
      <c r="AK161" s="321"/>
      <c r="AL161" s="321"/>
      <c r="AM161" s="321"/>
      <c r="AN161" s="321"/>
      <c r="AO161" s="321"/>
      <c r="AP161" s="321"/>
      <c r="AQ161" s="481"/>
      <c r="AR161" s="481"/>
      <c r="AS161" s="321"/>
      <c r="AT161" s="321"/>
      <c r="AU161" s="321"/>
      <c r="AV161" s="321"/>
      <c r="AW161" s="321"/>
      <c r="AX161" s="321"/>
      <c r="AY161" s="321"/>
      <c r="AZ161" s="321"/>
      <c r="BA161" s="321"/>
      <c r="BB161" s="321"/>
      <c r="BC161" s="321"/>
      <c r="BD161" s="321"/>
      <c r="BE161" s="321"/>
      <c r="BF161" s="321"/>
      <c r="BG161" s="321"/>
      <c r="BH161" s="321"/>
      <c r="BI161" s="321"/>
      <c r="BJ161" s="321"/>
      <c r="BK161" s="321"/>
      <c r="BL161" s="321"/>
      <c r="BM161" s="321"/>
      <c r="BN161" s="321"/>
      <c r="BO161" s="321"/>
      <c r="BP161" s="321"/>
      <c r="BQ161" s="321"/>
      <c r="BR161" s="321"/>
      <c r="BS161" s="321"/>
      <c r="BT161" s="321"/>
      <c r="BU161" s="321"/>
      <c r="BV161" s="321"/>
      <c r="BW161" s="321"/>
      <c r="BX161" s="321"/>
      <c r="BY161" s="321"/>
      <c r="BZ161" s="321"/>
      <c r="CA161" s="321"/>
      <c r="CB161" s="321"/>
      <c r="CC161" s="321"/>
      <c r="CD161" s="321"/>
      <c r="CE161" s="321"/>
      <c r="CF161" s="321"/>
      <c r="CG161" s="481"/>
      <c r="CH161" s="602"/>
      <c r="CI161" s="321"/>
      <c r="CJ161" s="526" t="s">
        <v>1146</v>
      </c>
      <c r="CK161" s="527" t="s">
        <v>23689</v>
      </c>
      <c r="CL161" s="1711" t="s">
        <v>1147</v>
      </c>
      <c r="CM161" s="1413"/>
      <c r="CN161" s="1413"/>
      <c r="CO161" s="1413"/>
      <c r="CP161" s="1413"/>
      <c r="CQ161" s="1413"/>
      <c r="CR161" s="1413"/>
      <c r="CS161" s="1413"/>
      <c r="CT161" s="1680"/>
      <c r="CU161" s="572">
        <v>64</v>
      </c>
      <c r="CV161" s="481">
        <v>8</v>
      </c>
    </row>
    <row r="162" spans="1:100" ht="19.5" customHeight="1">
      <c r="A162" s="479"/>
      <c r="B162" s="1524"/>
      <c r="C162" s="479"/>
      <c r="D162" s="569"/>
      <c r="E162" s="570"/>
      <c r="F162" s="570"/>
      <c r="G162" s="570"/>
      <c r="H162" s="570"/>
      <c r="I162" s="570"/>
      <c r="J162" s="570"/>
      <c r="K162" s="570"/>
      <c r="L162" s="570"/>
      <c r="M162" s="570"/>
      <c r="N162" s="570"/>
      <c r="O162" s="496"/>
      <c r="P162" s="496"/>
      <c r="Q162" s="481"/>
      <c r="R162" s="321"/>
      <c r="S162" s="321"/>
      <c r="T162" s="321"/>
      <c r="U162" s="482"/>
      <c r="V162" s="321"/>
      <c r="W162" s="321"/>
      <c r="X162" s="321"/>
      <c r="Y162" s="321"/>
      <c r="Z162" s="321"/>
      <c r="AA162" s="321"/>
      <c r="AB162" s="321"/>
      <c r="AC162" s="321"/>
      <c r="AD162" s="321"/>
      <c r="AE162" s="321"/>
      <c r="AF162" s="321"/>
      <c r="AG162" s="321"/>
      <c r="AH162" s="321"/>
      <c r="AI162" s="321"/>
      <c r="AJ162" s="321"/>
      <c r="AK162" s="321"/>
      <c r="AL162" s="321"/>
      <c r="AM162" s="321"/>
      <c r="AN162" s="321"/>
      <c r="AO162" s="321"/>
      <c r="AP162" s="321"/>
      <c r="AQ162" s="481"/>
      <c r="AR162" s="481"/>
      <c r="AS162" s="321"/>
      <c r="AT162" s="321"/>
      <c r="AU162" s="321"/>
      <c r="AV162" s="321"/>
      <c r="AW162" s="321"/>
      <c r="AX162" s="321"/>
      <c r="AY162" s="321"/>
      <c r="AZ162" s="321"/>
      <c r="BA162" s="321"/>
      <c r="BB162" s="321"/>
      <c r="BC162" s="321"/>
      <c r="BD162" s="321"/>
      <c r="BE162" s="321"/>
      <c r="BF162" s="321"/>
      <c r="BG162" s="321"/>
      <c r="BH162" s="321"/>
      <c r="BI162" s="321"/>
      <c r="BJ162" s="321"/>
      <c r="BK162" s="321"/>
      <c r="BL162" s="321"/>
      <c r="BM162" s="321"/>
      <c r="BN162" s="321"/>
      <c r="BO162" s="321"/>
      <c r="BP162" s="321"/>
      <c r="BQ162" s="321"/>
      <c r="BR162" s="321"/>
      <c r="BS162" s="321"/>
      <c r="BT162" s="321"/>
      <c r="BU162" s="321"/>
      <c r="BV162" s="321"/>
      <c r="BW162" s="321"/>
      <c r="BX162" s="321"/>
      <c r="BY162" s="321"/>
      <c r="BZ162" s="321"/>
      <c r="CA162" s="321"/>
      <c r="CB162" s="321"/>
      <c r="CC162" s="321"/>
      <c r="CD162" s="321"/>
      <c r="CE162" s="321"/>
      <c r="CF162" s="321"/>
      <c r="CG162" s="481"/>
      <c r="CH162" s="602"/>
      <c r="CI162" s="321"/>
      <c r="CJ162" s="505"/>
      <c r="CK162" s="1712" t="s">
        <v>23690</v>
      </c>
      <c r="CL162" s="1713"/>
      <c r="CM162" s="1713"/>
      <c r="CN162" s="1713"/>
      <c r="CO162" s="1713"/>
      <c r="CP162" s="1713"/>
      <c r="CQ162" s="1713"/>
      <c r="CR162" s="1713"/>
      <c r="CS162" s="1713"/>
      <c r="CT162" s="1714"/>
      <c r="CU162" s="572">
        <v>64</v>
      </c>
      <c r="CV162" s="481">
        <v>8</v>
      </c>
    </row>
    <row r="163" spans="1:100" ht="19.5" customHeight="1">
      <c r="A163" s="479"/>
      <c r="B163" s="1524"/>
      <c r="C163" s="479"/>
      <c r="D163" s="569"/>
      <c r="E163" s="570"/>
      <c r="F163" s="570"/>
      <c r="G163" s="570"/>
      <c r="H163" s="570"/>
      <c r="I163" s="570"/>
      <c r="J163" s="570"/>
      <c r="K163" s="570"/>
      <c r="L163" s="570"/>
      <c r="M163" s="570"/>
      <c r="N163" s="570"/>
      <c r="O163" s="496"/>
      <c r="P163" s="496"/>
      <c r="Q163" s="481"/>
      <c r="R163" s="321"/>
      <c r="S163" s="321"/>
      <c r="T163" s="321"/>
      <c r="U163" s="482"/>
      <c r="V163" s="321"/>
      <c r="W163" s="321"/>
      <c r="X163" s="321"/>
      <c r="Y163" s="321"/>
      <c r="Z163" s="321"/>
      <c r="AA163" s="321"/>
      <c r="AB163" s="321"/>
      <c r="AC163" s="321"/>
      <c r="AD163" s="321"/>
      <c r="AE163" s="321"/>
      <c r="AF163" s="321"/>
      <c r="AG163" s="321"/>
      <c r="AH163" s="321"/>
      <c r="AI163" s="321"/>
      <c r="AJ163" s="321"/>
      <c r="AK163" s="321"/>
      <c r="AL163" s="321"/>
      <c r="AM163" s="321"/>
      <c r="AN163" s="321"/>
      <c r="AO163" s="321"/>
      <c r="AP163" s="321"/>
      <c r="AQ163" s="481"/>
      <c r="AR163" s="481"/>
      <c r="AS163" s="321"/>
      <c r="AT163" s="321"/>
      <c r="AU163" s="321"/>
      <c r="AV163" s="321"/>
      <c r="AW163" s="321"/>
      <c r="AX163" s="321"/>
      <c r="AY163" s="321"/>
      <c r="AZ163" s="321"/>
      <c r="BA163" s="321"/>
      <c r="BB163" s="321"/>
      <c r="BC163" s="321"/>
      <c r="BD163" s="321"/>
      <c r="BE163" s="321"/>
      <c r="BF163" s="321"/>
      <c r="BG163" s="321"/>
      <c r="BH163" s="321"/>
      <c r="BI163" s="321"/>
      <c r="BJ163" s="321"/>
      <c r="BK163" s="321"/>
      <c r="BL163" s="321"/>
      <c r="BM163" s="321"/>
      <c r="BN163" s="321"/>
      <c r="BO163" s="321"/>
      <c r="BP163" s="321"/>
      <c r="BQ163" s="321"/>
      <c r="BR163" s="321"/>
      <c r="BS163" s="321"/>
      <c r="BT163" s="321"/>
      <c r="BU163" s="321"/>
      <c r="BV163" s="321"/>
      <c r="BW163" s="321"/>
      <c r="BX163" s="321"/>
      <c r="BY163" s="321"/>
      <c r="BZ163" s="321"/>
      <c r="CA163" s="321"/>
      <c r="CB163" s="321"/>
      <c r="CC163" s="321"/>
      <c r="CD163" s="321"/>
      <c r="CE163" s="321"/>
      <c r="CF163" s="321"/>
      <c r="CG163" s="481"/>
      <c r="CH163" s="602"/>
      <c r="CI163" s="321"/>
      <c r="CJ163" s="541" t="s">
        <v>1440</v>
      </c>
      <c r="CK163" s="542" t="s">
        <v>23691</v>
      </c>
      <c r="CL163" s="542" t="s">
        <v>1830</v>
      </c>
      <c r="CM163" s="1689" t="s">
        <v>1510</v>
      </c>
      <c r="CN163" s="1688"/>
      <c r="CO163" s="1688"/>
      <c r="CP163" s="1688"/>
      <c r="CQ163" s="1688"/>
      <c r="CR163" s="1688"/>
      <c r="CS163" s="543">
        <v>12</v>
      </c>
      <c r="CT163" s="544">
        <v>0</v>
      </c>
      <c r="CU163" s="572"/>
      <c r="CV163" s="481"/>
    </row>
    <row r="164" spans="1:100" ht="19.5" customHeight="1">
      <c r="A164" s="479"/>
      <c r="B164" s="1524"/>
      <c r="C164" s="479"/>
      <c r="D164" s="569"/>
      <c r="E164" s="570"/>
      <c r="F164" s="570"/>
      <c r="G164" s="570"/>
      <c r="H164" s="570"/>
      <c r="I164" s="570"/>
      <c r="J164" s="570"/>
      <c r="K164" s="570"/>
      <c r="L164" s="570"/>
      <c r="M164" s="570"/>
      <c r="N164" s="570"/>
      <c r="O164" s="496"/>
      <c r="P164" s="496"/>
      <c r="Q164" s="481"/>
      <c r="R164" s="321"/>
      <c r="S164" s="321"/>
      <c r="T164" s="321"/>
      <c r="U164" s="482"/>
      <c r="V164" s="321"/>
      <c r="W164" s="321"/>
      <c r="X164" s="321"/>
      <c r="Y164" s="321"/>
      <c r="Z164" s="321"/>
      <c r="AA164" s="321"/>
      <c r="AB164" s="321"/>
      <c r="AC164" s="321"/>
      <c r="AD164" s="321"/>
      <c r="AE164" s="321"/>
      <c r="AF164" s="321"/>
      <c r="AG164" s="321"/>
      <c r="AH164" s="321"/>
      <c r="AI164" s="321"/>
      <c r="AJ164" s="321"/>
      <c r="AK164" s="321"/>
      <c r="AL164" s="321"/>
      <c r="AM164" s="321"/>
      <c r="AN164" s="321"/>
      <c r="AO164" s="321"/>
      <c r="AP164" s="321"/>
      <c r="AQ164" s="481"/>
      <c r="AR164" s="481"/>
      <c r="AS164" s="321"/>
      <c r="AT164" s="321"/>
      <c r="AU164" s="321"/>
      <c r="AV164" s="321"/>
      <c r="AW164" s="321"/>
      <c r="AX164" s="321"/>
      <c r="AY164" s="321"/>
      <c r="AZ164" s="321"/>
      <c r="BA164" s="321"/>
      <c r="BB164" s="321"/>
      <c r="BC164" s="321"/>
      <c r="BD164" s="321"/>
      <c r="BE164" s="321"/>
      <c r="BF164" s="321"/>
      <c r="BG164" s="321"/>
      <c r="BH164" s="321"/>
      <c r="BI164" s="321"/>
      <c r="BJ164" s="321"/>
      <c r="BK164" s="321"/>
      <c r="BL164" s="321"/>
      <c r="BM164" s="321"/>
      <c r="BN164" s="321"/>
      <c r="BO164" s="321"/>
      <c r="BP164" s="321"/>
      <c r="BQ164" s="321"/>
      <c r="BR164" s="321"/>
      <c r="BS164" s="321"/>
      <c r="BT164" s="321"/>
      <c r="BU164" s="321"/>
      <c r="BV164" s="321"/>
      <c r="BW164" s="321"/>
      <c r="BX164" s="321"/>
      <c r="BY164" s="321"/>
      <c r="BZ164" s="321"/>
      <c r="CA164" s="321"/>
      <c r="CB164" s="321"/>
      <c r="CC164" s="321"/>
      <c r="CD164" s="321"/>
      <c r="CE164" s="321"/>
      <c r="CF164" s="321"/>
      <c r="CG164" s="481"/>
      <c r="CH164" s="602"/>
      <c r="CI164" s="321"/>
      <c r="CJ164" s="546" t="s">
        <v>1450</v>
      </c>
      <c r="CK164" s="542" t="s">
        <v>23692</v>
      </c>
      <c r="CL164" s="542" t="s">
        <v>1830</v>
      </c>
      <c r="CM164" s="1689" t="s">
        <v>1511</v>
      </c>
      <c r="CN164" s="1688"/>
      <c r="CO164" s="1688"/>
      <c r="CP164" s="1688"/>
      <c r="CQ164" s="1688"/>
      <c r="CR164" s="1688"/>
      <c r="CS164" s="543">
        <v>12</v>
      </c>
      <c r="CT164" s="544">
        <v>2</v>
      </c>
      <c r="CU164" s="572"/>
      <c r="CV164" s="481"/>
    </row>
    <row r="165" spans="1:100" ht="19.5" customHeight="1">
      <c r="A165" s="479"/>
      <c r="B165" s="1524"/>
      <c r="C165" s="479"/>
      <c r="D165" s="569"/>
      <c r="E165" s="570"/>
      <c r="F165" s="570"/>
      <c r="G165" s="570"/>
      <c r="H165" s="570"/>
      <c r="I165" s="570"/>
      <c r="J165" s="570"/>
      <c r="K165" s="570"/>
      <c r="L165" s="570"/>
      <c r="M165" s="570"/>
      <c r="N165" s="570"/>
      <c r="O165" s="496"/>
      <c r="P165" s="496"/>
      <c r="Q165" s="481"/>
      <c r="R165" s="321"/>
      <c r="S165" s="321"/>
      <c r="T165" s="321"/>
      <c r="U165" s="482"/>
      <c r="V165" s="321"/>
      <c r="W165" s="321"/>
      <c r="X165" s="321"/>
      <c r="Y165" s="321"/>
      <c r="Z165" s="321"/>
      <c r="AA165" s="321"/>
      <c r="AB165" s="321"/>
      <c r="AC165" s="321"/>
      <c r="AD165" s="321"/>
      <c r="AE165" s="321"/>
      <c r="AF165" s="321"/>
      <c r="AG165" s="321"/>
      <c r="AH165" s="321"/>
      <c r="AI165" s="321"/>
      <c r="AJ165" s="321"/>
      <c r="AK165" s="321"/>
      <c r="AL165" s="321"/>
      <c r="AM165" s="321"/>
      <c r="AN165" s="321"/>
      <c r="AO165" s="321"/>
      <c r="AP165" s="321"/>
      <c r="AQ165" s="481"/>
      <c r="AR165" s="481"/>
      <c r="AS165" s="321"/>
      <c r="AT165" s="321"/>
      <c r="AU165" s="321"/>
      <c r="AV165" s="321"/>
      <c r="AW165" s="321"/>
      <c r="AX165" s="321"/>
      <c r="AY165" s="321"/>
      <c r="AZ165" s="321"/>
      <c r="BA165" s="321"/>
      <c r="BB165" s="321"/>
      <c r="BC165" s="321"/>
      <c r="BD165" s="321"/>
      <c r="BE165" s="321"/>
      <c r="BF165" s="321"/>
      <c r="BG165" s="321"/>
      <c r="BH165" s="321"/>
      <c r="BI165" s="321"/>
      <c r="BJ165" s="321"/>
      <c r="BK165" s="321"/>
      <c r="BL165" s="321"/>
      <c r="BM165" s="321"/>
      <c r="BN165" s="321"/>
      <c r="BO165" s="321"/>
      <c r="BP165" s="321"/>
      <c r="BQ165" s="321"/>
      <c r="BR165" s="321"/>
      <c r="BS165" s="321"/>
      <c r="BT165" s="321"/>
      <c r="BU165" s="321"/>
      <c r="BV165" s="321"/>
      <c r="BW165" s="321"/>
      <c r="BX165" s="321"/>
      <c r="BY165" s="321"/>
      <c r="BZ165" s="321"/>
      <c r="CA165" s="321"/>
      <c r="CB165" s="321"/>
      <c r="CC165" s="321"/>
      <c r="CD165" s="321"/>
      <c r="CE165" s="321"/>
      <c r="CF165" s="321"/>
      <c r="CG165" s="481"/>
      <c r="CH165" s="602"/>
      <c r="CI165" s="321"/>
      <c r="CJ165" s="546" t="s">
        <v>1453</v>
      </c>
      <c r="CK165" s="542" t="s">
        <v>23693</v>
      </c>
      <c r="CL165" s="542" t="s">
        <v>1830</v>
      </c>
      <c r="CM165" s="1689" t="s">
        <v>1512</v>
      </c>
      <c r="CN165" s="1688"/>
      <c r="CO165" s="1688"/>
      <c r="CP165" s="1688"/>
      <c r="CQ165" s="1688"/>
      <c r="CR165" s="1688"/>
      <c r="CS165" s="543">
        <v>8</v>
      </c>
      <c r="CT165" s="544">
        <v>2</v>
      </c>
      <c r="CU165" s="572"/>
      <c r="CV165" s="481"/>
    </row>
    <row r="166" spans="1:100" ht="19.5" customHeight="1">
      <c r="A166" s="479"/>
      <c r="B166" s="1524"/>
      <c r="C166" s="479"/>
      <c r="D166" s="569"/>
      <c r="E166" s="570"/>
      <c r="F166" s="570"/>
      <c r="G166" s="570"/>
      <c r="H166" s="570"/>
      <c r="I166" s="570"/>
      <c r="J166" s="570"/>
      <c r="K166" s="570"/>
      <c r="L166" s="570"/>
      <c r="M166" s="570"/>
      <c r="N166" s="570"/>
      <c r="O166" s="496"/>
      <c r="P166" s="496"/>
      <c r="Q166" s="481"/>
      <c r="R166" s="321"/>
      <c r="S166" s="321"/>
      <c r="T166" s="321"/>
      <c r="U166" s="482"/>
      <c r="V166" s="321"/>
      <c r="W166" s="321"/>
      <c r="X166" s="321"/>
      <c r="Y166" s="321"/>
      <c r="Z166" s="321"/>
      <c r="AA166" s="321"/>
      <c r="AB166" s="321"/>
      <c r="AC166" s="321"/>
      <c r="AD166" s="321"/>
      <c r="AE166" s="321"/>
      <c r="AF166" s="321"/>
      <c r="AG166" s="321"/>
      <c r="AH166" s="321"/>
      <c r="AI166" s="321"/>
      <c r="AJ166" s="321"/>
      <c r="AK166" s="321"/>
      <c r="AL166" s="321"/>
      <c r="AM166" s="321"/>
      <c r="AN166" s="321"/>
      <c r="AO166" s="321"/>
      <c r="AP166" s="321"/>
      <c r="AQ166" s="481"/>
      <c r="AR166" s="481"/>
      <c r="AS166" s="321"/>
      <c r="AT166" s="321"/>
      <c r="AU166" s="321"/>
      <c r="AV166" s="321"/>
      <c r="AW166" s="321"/>
      <c r="AX166" s="321"/>
      <c r="AY166" s="321"/>
      <c r="AZ166" s="321"/>
      <c r="BA166" s="321"/>
      <c r="BB166" s="321"/>
      <c r="BC166" s="321"/>
      <c r="BD166" s="321"/>
      <c r="BE166" s="321"/>
      <c r="BF166" s="321"/>
      <c r="BG166" s="321"/>
      <c r="BH166" s="321"/>
      <c r="BI166" s="321"/>
      <c r="BJ166" s="321"/>
      <c r="BK166" s="321"/>
      <c r="BL166" s="321"/>
      <c r="BM166" s="321"/>
      <c r="BN166" s="321"/>
      <c r="BO166" s="321"/>
      <c r="BP166" s="321"/>
      <c r="BQ166" s="321"/>
      <c r="BR166" s="321"/>
      <c r="BS166" s="321"/>
      <c r="BT166" s="321"/>
      <c r="BU166" s="321"/>
      <c r="BV166" s="321"/>
      <c r="BW166" s="321"/>
      <c r="BX166" s="321"/>
      <c r="BY166" s="321"/>
      <c r="BZ166" s="321"/>
      <c r="CA166" s="321"/>
      <c r="CB166" s="321"/>
      <c r="CC166" s="321"/>
      <c r="CD166" s="321"/>
      <c r="CE166" s="321"/>
      <c r="CF166" s="321"/>
      <c r="CG166" s="481"/>
      <c r="CH166" s="602"/>
      <c r="CI166" s="599"/>
      <c r="CJ166" s="546" t="s">
        <v>1455</v>
      </c>
      <c r="CK166" s="542" t="s">
        <v>23694</v>
      </c>
      <c r="CL166" s="542" t="s">
        <v>1830</v>
      </c>
      <c r="CM166" s="1689" t="s">
        <v>1513</v>
      </c>
      <c r="CN166" s="1688"/>
      <c r="CO166" s="1688"/>
      <c r="CP166" s="1688"/>
      <c r="CQ166" s="1688"/>
      <c r="CR166" s="1688"/>
      <c r="CS166" s="543">
        <v>8</v>
      </c>
      <c r="CT166" s="544">
        <v>0</v>
      </c>
      <c r="CU166" s="572"/>
      <c r="CV166" s="481"/>
    </row>
    <row r="167" spans="1:100" ht="19.5" customHeight="1">
      <c r="A167" s="479"/>
      <c r="B167" s="1524"/>
      <c r="C167" s="479"/>
      <c r="D167" s="569"/>
      <c r="E167" s="570"/>
      <c r="F167" s="570"/>
      <c r="G167" s="570"/>
      <c r="H167" s="570"/>
      <c r="I167" s="570"/>
      <c r="J167" s="570"/>
      <c r="K167" s="570"/>
      <c r="L167" s="570"/>
      <c r="M167" s="570"/>
      <c r="N167" s="570"/>
      <c r="O167" s="496"/>
      <c r="P167" s="496"/>
      <c r="Q167" s="481"/>
      <c r="R167" s="321"/>
      <c r="S167" s="321"/>
      <c r="T167" s="321"/>
      <c r="U167" s="482"/>
      <c r="V167" s="321"/>
      <c r="W167" s="321"/>
      <c r="X167" s="321"/>
      <c r="Y167" s="321"/>
      <c r="Z167" s="321"/>
      <c r="AA167" s="321"/>
      <c r="AB167" s="321"/>
      <c r="AC167" s="321"/>
      <c r="AD167" s="321"/>
      <c r="AE167" s="321"/>
      <c r="AF167" s="321"/>
      <c r="AG167" s="321"/>
      <c r="AH167" s="321"/>
      <c r="AI167" s="321"/>
      <c r="AJ167" s="321"/>
      <c r="AK167" s="321"/>
      <c r="AL167" s="321"/>
      <c r="AM167" s="321"/>
      <c r="AN167" s="321"/>
      <c r="AO167" s="321"/>
      <c r="AP167" s="321"/>
      <c r="AQ167" s="481"/>
      <c r="AR167" s="481"/>
      <c r="AS167" s="321"/>
      <c r="AT167" s="321"/>
      <c r="AU167" s="321"/>
      <c r="AV167" s="321"/>
      <c r="AW167" s="321"/>
      <c r="AX167" s="321"/>
      <c r="AY167" s="321"/>
      <c r="AZ167" s="321"/>
      <c r="BA167" s="321"/>
      <c r="BB167" s="321"/>
      <c r="BC167" s="321"/>
      <c r="BD167" s="321"/>
      <c r="BE167" s="321"/>
      <c r="BF167" s="321"/>
      <c r="BG167" s="321"/>
      <c r="BH167" s="321"/>
      <c r="BI167" s="321"/>
      <c r="BJ167" s="321"/>
      <c r="BK167" s="321"/>
      <c r="BL167" s="321"/>
      <c r="BM167" s="321"/>
      <c r="BN167" s="321"/>
      <c r="BO167" s="321"/>
      <c r="BP167" s="321"/>
      <c r="BQ167" s="321"/>
      <c r="BR167" s="321"/>
      <c r="BS167" s="321"/>
      <c r="BT167" s="321"/>
      <c r="BU167" s="321"/>
      <c r="BV167" s="321"/>
      <c r="BW167" s="321"/>
      <c r="BX167" s="321"/>
      <c r="BY167" s="321"/>
      <c r="BZ167" s="321"/>
      <c r="CA167" s="321"/>
      <c r="CB167" s="321"/>
      <c r="CC167" s="321"/>
      <c r="CD167" s="321"/>
      <c r="CE167" s="321"/>
      <c r="CF167" s="321"/>
      <c r="CG167" s="481"/>
      <c r="CH167" s="481"/>
      <c r="CI167" s="605"/>
      <c r="CJ167" s="546" t="s">
        <v>1457</v>
      </c>
      <c r="CK167" s="542" t="s">
        <v>23695</v>
      </c>
      <c r="CL167" s="542" t="s">
        <v>1830</v>
      </c>
      <c r="CM167" s="1689" t="s">
        <v>1514</v>
      </c>
      <c r="CN167" s="1688"/>
      <c r="CO167" s="1688"/>
      <c r="CP167" s="1688"/>
      <c r="CQ167" s="1688"/>
      <c r="CR167" s="1688"/>
      <c r="CS167" s="548">
        <v>8</v>
      </c>
      <c r="CT167" s="549">
        <v>0</v>
      </c>
      <c r="CU167" s="572"/>
      <c r="CV167" s="481"/>
    </row>
    <row r="168" spans="1:100" ht="19.5" customHeight="1">
      <c r="A168" s="479"/>
      <c r="B168" s="1524"/>
      <c r="C168" s="479"/>
      <c r="D168" s="569"/>
      <c r="E168" s="570"/>
      <c r="F168" s="570"/>
      <c r="G168" s="570"/>
      <c r="H168" s="570"/>
      <c r="I168" s="570"/>
      <c r="J168" s="570"/>
      <c r="K168" s="570"/>
      <c r="L168" s="570"/>
      <c r="M168" s="570"/>
      <c r="N168" s="570"/>
      <c r="O168" s="496"/>
      <c r="P168" s="496"/>
      <c r="Q168" s="481"/>
      <c r="R168" s="321"/>
      <c r="S168" s="321"/>
      <c r="T168" s="321"/>
      <c r="U168" s="482"/>
      <c r="V168" s="321"/>
      <c r="W168" s="321"/>
      <c r="X168" s="321"/>
      <c r="Y168" s="321"/>
      <c r="Z168" s="321"/>
      <c r="AA168" s="321"/>
      <c r="AB168" s="321"/>
      <c r="AC168" s="321"/>
      <c r="AD168" s="321"/>
      <c r="AE168" s="321"/>
      <c r="AF168" s="321"/>
      <c r="AG168" s="321"/>
      <c r="AH168" s="321"/>
      <c r="AI168" s="321"/>
      <c r="AJ168" s="321"/>
      <c r="AK168" s="321"/>
      <c r="AL168" s="321"/>
      <c r="AM168" s="321"/>
      <c r="AN168" s="321"/>
      <c r="AO168" s="321"/>
      <c r="AP168" s="321"/>
      <c r="AQ168" s="481"/>
      <c r="AR168" s="481"/>
      <c r="AS168" s="321"/>
      <c r="AT168" s="321"/>
      <c r="AU168" s="321"/>
      <c r="AV168" s="321"/>
      <c r="AW168" s="321"/>
      <c r="AX168" s="321"/>
      <c r="AY168" s="321"/>
      <c r="AZ168" s="321"/>
      <c r="BA168" s="321"/>
      <c r="BB168" s="321"/>
      <c r="BC168" s="321"/>
      <c r="BD168" s="321"/>
      <c r="BE168" s="321"/>
      <c r="BF168" s="321"/>
      <c r="BG168" s="321"/>
      <c r="BH168" s="321"/>
      <c r="BI168" s="321"/>
      <c r="BJ168" s="321"/>
      <c r="BK168" s="321"/>
      <c r="BL168" s="321"/>
      <c r="BM168" s="321"/>
      <c r="BN168" s="321"/>
      <c r="BO168" s="321"/>
      <c r="BP168" s="321"/>
      <c r="BQ168" s="321"/>
      <c r="BR168" s="321"/>
      <c r="BS168" s="321"/>
      <c r="BT168" s="321"/>
      <c r="BU168" s="321"/>
      <c r="BV168" s="321"/>
      <c r="BW168" s="321"/>
      <c r="BX168" s="321"/>
      <c r="BY168" s="321"/>
      <c r="BZ168" s="321"/>
      <c r="CA168" s="321"/>
      <c r="CB168" s="321"/>
      <c r="CC168" s="321"/>
      <c r="CD168" s="321"/>
      <c r="CE168" s="321"/>
      <c r="CF168" s="321"/>
      <c r="CG168" s="481"/>
      <c r="CH168" s="481"/>
      <c r="CI168" s="321"/>
      <c r="CJ168" s="546" t="s">
        <v>1467</v>
      </c>
      <c r="CK168" s="542" t="s">
        <v>23696</v>
      </c>
      <c r="CL168" s="542" t="s">
        <v>1830</v>
      </c>
      <c r="CM168" s="1689" t="s">
        <v>1515</v>
      </c>
      <c r="CN168" s="1688"/>
      <c r="CO168" s="1688"/>
      <c r="CP168" s="1688"/>
      <c r="CQ168" s="1688"/>
      <c r="CR168" s="1688"/>
      <c r="CS168" s="548">
        <v>8</v>
      </c>
      <c r="CT168" s="549">
        <v>2</v>
      </c>
      <c r="CU168" s="572"/>
      <c r="CV168" s="481"/>
    </row>
    <row r="169" spans="1:100" ht="19.5" customHeight="1">
      <c r="A169" s="479"/>
      <c r="B169" s="1524"/>
      <c r="C169" s="479"/>
      <c r="D169" s="569"/>
      <c r="E169" s="570"/>
      <c r="F169" s="570"/>
      <c r="G169" s="570"/>
      <c r="H169" s="570"/>
      <c r="I169" s="570"/>
      <c r="J169" s="570"/>
      <c r="K169" s="570"/>
      <c r="L169" s="570"/>
      <c r="M169" s="570"/>
      <c r="N169" s="570"/>
      <c r="O169" s="496"/>
      <c r="P169" s="496"/>
      <c r="Q169" s="481"/>
      <c r="R169" s="321"/>
      <c r="S169" s="321"/>
      <c r="T169" s="321"/>
      <c r="U169" s="482"/>
      <c r="V169" s="321"/>
      <c r="W169" s="321"/>
      <c r="X169" s="321"/>
      <c r="Y169" s="321"/>
      <c r="Z169" s="321"/>
      <c r="AA169" s="321"/>
      <c r="AB169" s="321"/>
      <c r="AC169" s="321"/>
      <c r="AD169" s="321"/>
      <c r="AE169" s="321"/>
      <c r="AF169" s="321"/>
      <c r="AG169" s="321"/>
      <c r="AH169" s="321"/>
      <c r="AI169" s="321"/>
      <c r="AJ169" s="321"/>
      <c r="AK169" s="321"/>
      <c r="AL169" s="321"/>
      <c r="AM169" s="321"/>
      <c r="AN169" s="321"/>
      <c r="AO169" s="321"/>
      <c r="AP169" s="321"/>
      <c r="AQ169" s="481"/>
      <c r="AR169" s="481"/>
      <c r="AS169" s="321"/>
      <c r="AT169" s="321"/>
      <c r="AU169" s="321"/>
      <c r="AV169" s="321"/>
      <c r="AW169" s="321"/>
      <c r="AX169" s="321"/>
      <c r="AY169" s="321"/>
      <c r="AZ169" s="321"/>
      <c r="BA169" s="321"/>
      <c r="BB169" s="321"/>
      <c r="BC169" s="321"/>
      <c r="BD169" s="321"/>
      <c r="BE169" s="321"/>
      <c r="BF169" s="321"/>
      <c r="BG169" s="321"/>
      <c r="BH169" s="321"/>
      <c r="BI169" s="321"/>
      <c r="BJ169" s="321"/>
      <c r="BK169" s="321"/>
      <c r="BL169" s="321"/>
      <c r="BM169" s="321"/>
      <c r="BN169" s="321"/>
      <c r="BO169" s="321"/>
      <c r="BP169" s="321"/>
      <c r="BQ169" s="321"/>
      <c r="BR169" s="321"/>
      <c r="BS169" s="321"/>
      <c r="BT169" s="321"/>
      <c r="BU169" s="321"/>
      <c r="BV169" s="321"/>
      <c r="BW169" s="321"/>
      <c r="BX169" s="321"/>
      <c r="BY169" s="321"/>
      <c r="BZ169" s="321"/>
      <c r="CA169" s="321"/>
      <c r="CB169" s="321"/>
      <c r="CC169" s="321"/>
      <c r="CD169" s="321"/>
      <c r="CE169" s="321"/>
      <c r="CF169" s="321"/>
      <c r="CG169" s="481"/>
      <c r="CH169" s="481"/>
      <c r="CI169" s="321"/>
      <c r="CJ169" s="546" t="s">
        <v>1469</v>
      </c>
      <c r="CK169" s="542" t="s">
        <v>23697</v>
      </c>
      <c r="CL169" s="542" t="s">
        <v>1830</v>
      </c>
      <c r="CM169" s="1689" t="s">
        <v>1516</v>
      </c>
      <c r="CN169" s="1688"/>
      <c r="CO169" s="1688"/>
      <c r="CP169" s="1688"/>
      <c r="CQ169" s="1688"/>
      <c r="CR169" s="1688"/>
      <c r="CS169" s="548">
        <v>8</v>
      </c>
      <c r="CT169" s="549">
        <v>2</v>
      </c>
      <c r="CU169" s="572"/>
      <c r="CV169" s="481"/>
    </row>
    <row r="170" spans="1:100" ht="19.5" customHeight="1">
      <c r="A170" s="479"/>
      <c r="B170" s="1524"/>
      <c r="C170" s="479"/>
      <c r="D170" s="569"/>
      <c r="E170" s="570"/>
      <c r="F170" s="570"/>
      <c r="G170" s="570"/>
      <c r="H170" s="570"/>
      <c r="I170" s="570"/>
      <c r="J170" s="570"/>
      <c r="K170" s="570"/>
      <c r="L170" s="570"/>
      <c r="M170" s="570"/>
      <c r="N170" s="570"/>
      <c r="O170" s="496"/>
      <c r="P170" s="496"/>
      <c r="Q170" s="481"/>
      <c r="R170" s="321"/>
      <c r="S170" s="321"/>
      <c r="T170" s="321"/>
      <c r="U170" s="482"/>
      <c r="V170" s="321"/>
      <c r="W170" s="321"/>
      <c r="X170" s="321"/>
      <c r="Y170" s="321"/>
      <c r="Z170" s="321"/>
      <c r="AA170" s="321"/>
      <c r="AB170" s="321"/>
      <c r="AC170" s="321"/>
      <c r="AD170" s="321"/>
      <c r="AE170" s="321"/>
      <c r="AF170" s="321"/>
      <c r="AG170" s="321"/>
      <c r="AH170" s="321"/>
      <c r="AI170" s="321"/>
      <c r="AJ170" s="321"/>
      <c r="AK170" s="321"/>
      <c r="AL170" s="321"/>
      <c r="AM170" s="321"/>
      <c r="AN170" s="321"/>
      <c r="AO170" s="321"/>
      <c r="AP170" s="321"/>
      <c r="AQ170" s="481"/>
      <c r="AR170" s="481"/>
      <c r="AS170" s="321"/>
      <c r="AT170" s="321"/>
      <c r="AU170" s="321"/>
      <c r="AV170" s="321"/>
      <c r="AW170" s="321"/>
      <c r="AX170" s="321"/>
      <c r="AY170" s="321"/>
      <c r="AZ170" s="321"/>
      <c r="BA170" s="321"/>
      <c r="BB170" s="321"/>
      <c r="BC170" s="321"/>
      <c r="BD170" s="321"/>
      <c r="BE170" s="321"/>
      <c r="BF170" s="321"/>
      <c r="BG170" s="321"/>
      <c r="BH170" s="321"/>
      <c r="BI170" s="321"/>
      <c r="BJ170" s="321"/>
      <c r="BK170" s="321"/>
      <c r="BL170" s="321"/>
      <c r="BM170" s="321"/>
      <c r="BN170" s="321"/>
      <c r="BO170" s="321"/>
      <c r="BP170" s="321"/>
      <c r="BQ170" s="321"/>
      <c r="BR170" s="321"/>
      <c r="BS170" s="321"/>
      <c r="BT170" s="321"/>
      <c r="BU170" s="321"/>
      <c r="BV170" s="321"/>
      <c r="BW170" s="321"/>
      <c r="BX170" s="321"/>
      <c r="BY170" s="321"/>
      <c r="BZ170" s="321"/>
      <c r="CA170" s="321"/>
      <c r="CB170" s="321"/>
      <c r="CC170" s="321"/>
      <c r="CD170" s="321"/>
      <c r="CE170" s="321"/>
      <c r="CF170" s="321"/>
      <c r="CG170" s="481"/>
      <c r="CH170" s="481"/>
      <c r="CI170" s="321"/>
      <c r="CJ170" s="546" t="s">
        <v>877</v>
      </c>
      <c r="CK170" s="542" t="s">
        <v>877</v>
      </c>
      <c r="CL170" s="542" t="s">
        <v>877</v>
      </c>
      <c r="CM170" s="1689" t="s">
        <v>877</v>
      </c>
      <c r="CN170" s="1688"/>
      <c r="CO170" s="1688"/>
      <c r="CP170" s="1688"/>
      <c r="CQ170" s="1688"/>
      <c r="CR170" s="1688"/>
      <c r="CS170" s="548" t="s">
        <v>877</v>
      </c>
      <c r="CT170" s="549" t="s">
        <v>877</v>
      </c>
      <c r="CU170" s="572"/>
      <c r="CV170" s="481"/>
    </row>
    <row r="171" spans="1:100" ht="19.5" customHeight="1">
      <c r="A171" s="479"/>
      <c r="B171" s="1524"/>
      <c r="C171" s="479"/>
      <c r="D171" s="569"/>
      <c r="E171" s="570"/>
      <c r="F171" s="570"/>
      <c r="G171" s="570"/>
      <c r="H171" s="570"/>
      <c r="I171" s="570"/>
      <c r="J171" s="570"/>
      <c r="K171" s="570"/>
      <c r="L171" s="570"/>
      <c r="M171" s="570"/>
      <c r="N171" s="570"/>
      <c r="O171" s="496"/>
      <c r="P171" s="496"/>
      <c r="Q171" s="481"/>
      <c r="R171" s="321"/>
      <c r="S171" s="321"/>
      <c r="T171" s="321"/>
      <c r="U171" s="482"/>
      <c r="V171" s="321"/>
      <c r="W171" s="321"/>
      <c r="X171" s="321"/>
      <c r="Y171" s="321"/>
      <c r="Z171" s="321"/>
      <c r="AA171" s="321"/>
      <c r="AB171" s="321"/>
      <c r="AC171" s="321"/>
      <c r="AD171" s="321"/>
      <c r="AE171" s="321"/>
      <c r="AF171" s="321"/>
      <c r="AG171" s="321"/>
      <c r="AH171" s="321"/>
      <c r="AI171" s="321"/>
      <c r="AJ171" s="321"/>
      <c r="AK171" s="321"/>
      <c r="AL171" s="321"/>
      <c r="AM171" s="321"/>
      <c r="AN171" s="321"/>
      <c r="AO171" s="321"/>
      <c r="AP171" s="321"/>
      <c r="AQ171" s="481"/>
      <c r="AR171" s="481"/>
      <c r="AS171" s="321"/>
      <c r="AT171" s="321"/>
      <c r="AU171" s="321"/>
      <c r="AV171" s="321"/>
      <c r="AW171" s="321"/>
      <c r="AX171" s="321"/>
      <c r="AY171" s="321"/>
      <c r="AZ171" s="321"/>
      <c r="BA171" s="321"/>
      <c r="BB171" s="321"/>
      <c r="BC171" s="321"/>
      <c r="BD171" s="321"/>
      <c r="BE171" s="321"/>
      <c r="BF171" s="321"/>
      <c r="BG171" s="321"/>
      <c r="BH171" s="321"/>
      <c r="BI171" s="321"/>
      <c r="BJ171" s="321"/>
      <c r="BK171" s="321"/>
      <c r="BL171" s="321"/>
      <c r="BM171" s="321"/>
      <c r="BN171" s="321"/>
      <c r="BO171" s="321"/>
      <c r="BP171" s="321"/>
      <c r="BQ171" s="321"/>
      <c r="BR171" s="321"/>
      <c r="BS171" s="321"/>
      <c r="BT171" s="321"/>
      <c r="BU171" s="321"/>
      <c r="BV171" s="321"/>
      <c r="BW171" s="321"/>
      <c r="BX171" s="321"/>
      <c r="BY171" s="321"/>
      <c r="BZ171" s="321"/>
      <c r="CA171" s="321"/>
      <c r="CB171" s="321"/>
      <c r="CC171" s="321"/>
      <c r="CD171" s="321"/>
      <c r="CE171" s="321"/>
      <c r="CF171" s="321"/>
      <c r="CG171" s="481"/>
      <c r="CH171" s="481"/>
      <c r="CI171" s="321"/>
      <c r="CJ171" s="546" t="s">
        <v>877</v>
      </c>
      <c r="CK171" s="542" t="s">
        <v>877</v>
      </c>
      <c r="CL171" s="542" t="s">
        <v>877</v>
      </c>
      <c r="CM171" s="1689" t="s">
        <v>877</v>
      </c>
      <c r="CN171" s="1688"/>
      <c r="CO171" s="1688"/>
      <c r="CP171" s="1688"/>
      <c r="CQ171" s="1688"/>
      <c r="CR171" s="1688"/>
      <c r="CS171" s="548" t="s">
        <v>877</v>
      </c>
      <c r="CT171" s="549" t="s">
        <v>877</v>
      </c>
      <c r="CU171" s="572"/>
      <c r="CV171" s="481"/>
    </row>
    <row r="172" spans="1:100" ht="19.5" customHeight="1">
      <c r="A172" s="479"/>
      <c r="B172" s="1524"/>
      <c r="C172" s="479"/>
      <c r="D172" s="569"/>
      <c r="E172" s="570"/>
      <c r="F172" s="570"/>
      <c r="G172" s="570"/>
      <c r="H172" s="570"/>
      <c r="I172" s="570"/>
      <c r="J172" s="570"/>
      <c r="K172" s="570"/>
      <c r="L172" s="570"/>
      <c r="M172" s="570"/>
      <c r="N172" s="570"/>
      <c r="O172" s="496"/>
      <c r="P172" s="496"/>
      <c r="Q172" s="481"/>
      <c r="R172" s="321"/>
      <c r="S172" s="321"/>
      <c r="T172" s="321"/>
      <c r="U172" s="482"/>
      <c r="V172" s="321"/>
      <c r="W172" s="321"/>
      <c r="X172" s="321"/>
      <c r="Y172" s="321"/>
      <c r="Z172" s="321"/>
      <c r="AA172" s="321"/>
      <c r="AB172" s="321"/>
      <c r="AC172" s="321"/>
      <c r="AD172" s="321"/>
      <c r="AE172" s="321"/>
      <c r="AF172" s="321"/>
      <c r="AG172" s="321"/>
      <c r="AH172" s="321"/>
      <c r="AI172" s="321"/>
      <c r="AJ172" s="321"/>
      <c r="AK172" s="321"/>
      <c r="AL172" s="321"/>
      <c r="AM172" s="321"/>
      <c r="AN172" s="321"/>
      <c r="AO172" s="321"/>
      <c r="AP172" s="321"/>
      <c r="AQ172" s="481"/>
      <c r="AR172" s="481"/>
      <c r="AS172" s="321"/>
      <c r="AT172" s="321"/>
      <c r="AU172" s="321"/>
      <c r="AV172" s="321"/>
      <c r="AW172" s="321"/>
      <c r="AX172" s="321"/>
      <c r="AY172" s="321"/>
      <c r="AZ172" s="321"/>
      <c r="BA172" s="321"/>
      <c r="BB172" s="321"/>
      <c r="BC172" s="321"/>
      <c r="BD172" s="321"/>
      <c r="BE172" s="321"/>
      <c r="BF172" s="321"/>
      <c r="BG172" s="321"/>
      <c r="BH172" s="321"/>
      <c r="BI172" s="321"/>
      <c r="BJ172" s="321"/>
      <c r="BK172" s="321"/>
      <c r="BL172" s="321"/>
      <c r="BM172" s="321"/>
      <c r="BN172" s="321"/>
      <c r="BO172" s="321"/>
      <c r="BP172" s="321"/>
      <c r="BQ172" s="321"/>
      <c r="BR172" s="321"/>
      <c r="BS172" s="321"/>
      <c r="BT172" s="321"/>
      <c r="BU172" s="321"/>
      <c r="BV172" s="321"/>
      <c r="BW172" s="321"/>
      <c r="BX172" s="321"/>
      <c r="BY172" s="321"/>
      <c r="BZ172" s="321"/>
      <c r="CA172" s="321"/>
      <c r="CB172" s="321"/>
      <c r="CC172" s="321"/>
      <c r="CD172" s="321"/>
      <c r="CE172" s="321"/>
      <c r="CF172" s="321"/>
      <c r="CG172" s="481"/>
      <c r="CH172" s="481"/>
      <c r="CI172" s="321"/>
      <c r="CJ172" s="550" t="s">
        <v>877</v>
      </c>
      <c r="CK172" s="551" t="s">
        <v>877</v>
      </c>
      <c r="CL172" s="551" t="s">
        <v>877</v>
      </c>
      <c r="CM172" s="1691" t="s">
        <v>877</v>
      </c>
      <c r="CN172" s="1692"/>
      <c r="CO172" s="1692"/>
      <c r="CP172" s="1692"/>
      <c r="CQ172" s="1692"/>
      <c r="CR172" s="1692"/>
      <c r="CS172" s="548" t="s">
        <v>877</v>
      </c>
      <c r="CT172" s="549" t="s">
        <v>877</v>
      </c>
      <c r="CU172" s="572"/>
      <c r="CV172" s="481"/>
    </row>
    <row r="173" spans="1:100" ht="19.5" customHeight="1">
      <c r="A173" s="479"/>
      <c r="B173" s="1524"/>
      <c r="C173" s="479"/>
      <c r="D173" s="569"/>
      <c r="E173" s="570"/>
      <c r="F173" s="570"/>
      <c r="G173" s="570"/>
      <c r="H173" s="570"/>
      <c r="I173" s="570"/>
      <c r="J173" s="570"/>
      <c r="K173" s="570"/>
      <c r="L173" s="570"/>
      <c r="M173" s="570"/>
      <c r="N173" s="570"/>
      <c r="O173" s="496"/>
      <c r="P173" s="496"/>
      <c r="Q173" s="481"/>
      <c r="R173" s="321"/>
      <c r="S173" s="321"/>
      <c r="T173" s="321"/>
      <c r="U173" s="482"/>
      <c r="V173" s="321"/>
      <c r="W173" s="321"/>
      <c r="X173" s="321"/>
      <c r="Y173" s="321"/>
      <c r="Z173" s="321"/>
      <c r="AA173" s="321"/>
      <c r="AB173" s="321"/>
      <c r="AC173" s="321"/>
      <c r="AD173" s="321"/>
      <c r="AE173" s="321"/>
      <c r="AF173" s="321"/>
      <c r="AG173" s="321"/>
      <c r="AH173" s="321"/>
      <c r="AI173" s="321"/>
      <c r="AJ173" s="321"/>
      <c r="AK173" s="321"/>
      <c r="AL173" s="321"/>
      <c r="AM173" s="321"/>
      <c r="AN173" s="321"/>
      <c r="AO173" s="321"/>
      <c r="AP173" s="321"/>
      <c r="AQ173" s="481"/>
      <c r="AR173" s="481"/>
      <c r="AS173" s="321"/>
      <c r="AT173" s="321"/>
      <c r="AU173" s="321"/>
      <c r="AV173" s="321"/>
      <c r="AW173" s="321"/>
      <c r="AX173" s="321"/>
      <c r="AY173" s="321"/>
      <c r="AZ173" s="321"/>
      <c r="BA173" s="321"/>
      <c r="BB173" s="321"/>
      <c r="BC173" s="321"/>
      <c r="BD173" s="321"/>
      <c r="BE173" s="321"/>
      <c r="BF173" s="321"/>
      <c r="BG173" s="321"/>
      <c r="BH173" s="321"/>
      <c r="BI173" s="321"/>
      <c r="BJ173" s="321"/>
      <c r="BK173" s="321"/>
      <c r="BL173" s="321"/>
      <c r="BM173" s="321"/>
      <c r="BN173" s="321"/>
      <c r="BO173" s="321"/>
      <c r="BP173" s="321"/>
      <c r="BQ173" s="321"/>
      <c r="BR173" s="321"/>
      <c r="BS173" s="321"/>
      <c r="BT173" s="321"/>
      <c r="BU173" s="321"/>
      <c r="BV173" s="321"/>
      <c r="BW173" s="321"/>
      <c r="BX173" s="321"/>
      <c r="BY173" s="321"/>
      <c r="BZ173" s="321"/>
      <c r="CA173" s="321"/>
      <c r="CB173" s="321"/>
      <c r="CC173" s="321"/>
      <c r="CD173" s="321"/>
      <c r="CE173" s="321"/>
      <c r="CF173" s="321"/>
      <c r="CG173" s="481"/>
      <c r="CH173" s="481"/>
      <c r="CI173" s="321"/>
      <c r="CJ173" s="586" t="s">
        <v>1442</v>
      </c>
      <c r="CK173" s="587" t="s">
        <v>23698</v>
      </c>
      <c r="CL173" s="587" t="s">
        <v>1830</v>
      </c>
      <c r="CM173" s="1697" t="s">
        <v>877</v>
      </c>
      <c r="CN173" s="1698"/>
      <c r="CO173" s="1698"/>
      <c r="CP173" s="1698"/>
      <c r="CQ173" s="1698"/>
      <c r="CR173" s="1698"/>
      <c r="CS173" s="588" t="s">
        <v>877</v>
      </c>
      <c r="CT173" s="589" t="s">
        <v>877</v>
      </c>
      <c r="CU173" s="572"/>
      <c r="CV173" s="481"/>
    </row>
    <row r="174" spans="1:100" ht="19.5" customHeight="1">
      <c r="A174" s="479"/>
      <c r="B174" s="1524"/>
      <c r="C174" s="479"/>
      <c r="D174" s="569"/>
      <c r="E174" s="570"/>
      <c r="F174" s="570"/>
      <c r="G174" s="570"/>
      <c r="H174" s="570"/>
      <c r="I174" s="570"/>
      <c r="J174" s="570"/>
      <c r="K174" s="570"/>
      <c r="L174" s="570"/>
      <c r="M174" s="570"/>
      <c r="N174" s="570"/>
      <c r="O174" s="496"/>
      <c r="P174" s="496"/>
      <c r="Q174" s="481"/>
      <c r="R174" s="321"/>
      <c r="S174" s="321"/>
      <c r="T174" s="321"/>
      <c r="U174" s="482"/>
      <c r="V174" s="321"/>
      <c r="W174" s="321"/>
      <c r="X174" s="321"/>
      <c r="Y174" s="321"/>
      <c r="Z174" s="321"/>
      <c r="AA174" s="321"/>
      <c r="AB174" s="321"/>
      <c r="AC174" s="321"/>
      <c r="AD174" s="321"/>
      <c r="AE174" s="321"/>
      <c r="AF174" s="321"/>
      <c r="AG174" s="321"/>
      <c r="AH174" s="321"/>
      <c r="AI174" s="321"/>
      <c r="AJ174" s="321"/>
      <c r="AK174" s="321"/>
      <c r="AL174" s="321"/>
      <c r="AM174" s="321"/>
      <c r="AN174" s="321"/>
      <c r="AO174" s="321"/>
      <c r="AP174" s="321"/>
      <c r="AQ174" s="481"/>
      <c r="AR174" s="481"/>
      <c r="AS174" s="321"/>
      <c r="AT174" s="321"/>
      <c r="AU174" s="321"/>
      <c r="AV174" s="321"/>
      <c r="AW174" s="321"/>
      <c r="AX174" s="321"/>
      <c r="AY174" s="321"/>
      <c r="AZ174" s="321"/>
      <c r="BA174" s="321"/>
      <c r="BB174" s="321"/>
      <c r="BC174" s="321"/>
      <c r="BD174" s="321"/>
      <c r="BE174" s="321"/>
      <c r="BF174" s="321"/>
      <c r="BG174" s="321"/>
      <c r="BH174" s="321"/>
      <c r="BI174" s="321"/>
      <c r="BJ174" s="321"/>
      <c r="BK174" s="321"/>
      <c r="BL174" s="321"/>
      <c r="BM174" s="321"/>
      <c r="BN174" s="321"/>
      <c r="BO174" s="321"/>
      <c r="BP174" s="321"/>
      <c r="BQ174" s="321"/>
      <c r="BR174" s="321"/>
      <c r="BS174" s="321"/>
      <c r="BT174" s="321"/>
      <c r="BU174" s="321"/>
      <c r="BV174" s="321"/>
      <c r="BW174" s="321"/>
      <c r="BX174" s="321"/>
      <c r="BY174" s="321"/>
      <c r="BZ174" s="321"/>
      <c r="CA174" s="321"/>
      <c r="CB174" s="321"/>
      <c r="CC174" s="321"/>
      <c r="CD174" s="321"/>
      <c r="CE174" s="321"/>
      <c r="CF174" s="321"/>
      <c r="CG174" s="481"/>
      <c r="CH174" s="481"/>
      <c r="CI174" s="321"/>
      <c r="CJ174" s="546" t="s">
        <v>877</v>
      </c>
      <c r="CK174" s="542" t="s">
        <v>877</v>
      </c>
      <c r="CL174" s="542" t="s">
        <v>877</v>
      </c>
      <c r="CM174" s="1689" t="s">
        <v>877</v>
      </c>
      <c r="CN174" s="1688"/>
      <c r="CO174" s="1688"/>
      <c r="CP174" s="1688"/>
      <c r="CQ174" s="1688"/>
      <c r="CR174" s="1688"/>
      <c r="CS174" s="543" t="s">
        <v>877</v>
      </c>
      <c r="CT174" s="544" t="s">
        <v>877</v>
      </c>
      <c r="CU174" s="572"/>
      <c r="CV174" s="481"/>
    </row>
    <row r="175" spans="1:100" ht="19.5" customHeight="1">
      <c r="A175" s="479"/>
      <c r="B175" s="1524"/>
      <c r="C175" s="479"/>
      <c r="D175" s="569"/>
      <c r="E175" s="570"/>
      <c r="F175" s="570"/>
      <c r="G175" s="570"/>
      <c r="H175" s="570"/>
      <c r="I175" s="570"/>
      <c r="J175" s="570"/>
      <c r="K175" s="570"/>
      <c r="L175" s="570"/>
      <c r="M175" s="570"/>
      <c r="N175" s="570"/>
      <c r="O175" s="496"/>
      <c r="P175" s="496"/>
      <c r="Q175" s="481"/>
      <c r="R175" s="321"/>
      <c r="S175" s="321"/>
      <c r="T175" s="321"/>
      <c r="U175" s="482"/>
      <c r="V175" s="321"/>
      <c r="W175" s="321"/>
      <c r="X175" s="321"/>
      <c r="Y175" s="321"/>
      <c r="Z175" s="321"/>
      <c r="AA175" s="321"/>
      <c r="AB175" s="321"/>
      <c r="AC175" s="321"/>
      <c r="AD175" s="321"/>
      <c r="AE175" s="321"/>
      <c r="AF175" s="321"/>
      <c r="AG175" s="321"/>
      <c r="AH175" s="321"/>
      <c r="AI175" s="321"/>
      <c r="AJ175" s="321"/>
      <c r="AK175" s="321"/>
      <c r="AL175" s="321"/>
      <c r="AM175" s="321"/>
      <c r="AN175" s="321"/>
      <c r="AO175" s="321"/>
      <c r="AP175" s="321"/>
      <c r="AQ175" s="481"/>
      <c r="AR175" s="481"/>
      <c r="AS175" s="321"/>
      <c r="AT175" s="321"/>
      <c r="AU175" s="321"/>
      <c r="AV175" s="321"/>
      <c r="AW175" s="321"/>
      <c r="AX175" s="321"/>
      <c r="AY175" s="321"/>
      <c r="AZ175" s="321"/>
      <c r="BA175" s="321"/>
      <c r="BB175" s="321"/>
      <c r="BC175" s="321"/>
      <c r="BD175" s="321"/>
      <c r="BE175" s="321"/>
      <c r="BF175" s="321"/>
      <c r="BG175" s="321"/>
      <c r="BH175" s="321"/>
      <c r="BI175" s="321"/>
      <c r="BJ175" s="321"/>
      <c r="BK175" s="321"/>
      <c r="BL175" s="321"/>
      <c r="BM175" s="321"/>
      <c r="BN175" s="321"/>
      <c r="BO175" s="321"/>
      <c r="BP175" s="321"/>
      <c r="BQ175" s="321"/>
      <c r="BR175" s="321"/>
      <c r="BS175" s="321"/>
      <c r="BT175" s="321"/>
      <c r="BU175" s="321"/>
      <c r="BV175" s="321"/>
      <c r="BW175" s="321"/>
      <c r="BX175" s="321"/>
      <c r="BY175" s="321"/>
      <c r="BZ175" s="321"/>
      <c r="CA175" s="321"/>
      <c r="CB175" s="321"/>
      <c r="CC175" s="321"/>
      <c r="CD175" s="321"/>
      <c r="CE175" s="321"/>
      <c r="CF175" s="321"/>
      <c r="CG175" s="481"/>
      <c r="CH175" s="481"/>
      <c r="CI175" s="321"/>
      <c r="CJ175" s="546" t="s">
        <v>877</v>
      </c>
      <c r="CK175" s="542" t="s">
        <v>877</v>
      </c>
      <c r="CL175" s="542" t="s">
        <v>877</v>
      </c>
      <c r="CM175" s="1689" t="s">
        <v>877</v>
      </c>
      <c r="CN175" s="1688"/>
      <c r="CO175" s="1688"/>
      <c r="CP175" s="1688"/>
      <c r="CQ175" s="1688"/>
      <c r="CR175" s="1688"/>
      <c r="CS175" s="543" t="s">
        <v>877</v>
      </c>
      <c r="CT175" s="544" t="s">
        <v>877</v>
      </c>
      <c r="CU175" s="572"/>
      <c r="CV175" s="481"/>
    </row>
    <row r="176" spans="1:100" ht="19.5" customHeight="1">
      <c r="A176" s="479"/>
      <c r="B176" s="1524"/>
      <c r="C176" s="479"/>
      <c r="D176" s="569"/>
      <c r="E176" s="570"/>
      <c r="F176" s="570"/>
      <c r="G176" s="570"/>
      <c r="H176" s="570"/>
      <c r="I176" s="570"/>
      <c r="J176" s="570"/>
      <c r="K176" s="570"/>
      <c r="L176" s="570"/>
      <c r="M176" s="570"/>
      <c r="N176" s="570"/>
      <c r="O176" s="496"/>
      <c r="P176" s="496"/>
      <c r="Q176" s="481"/>
      <c r="R176" s="321"/>
      <c r="S176" s="321"/>
      <c r="T176" s="321"/>
      <c r="U176" s="482"/>
      <c r="V176" s="321"/>
      <c r="W176" s="321"/>
      <c r="X176" s="321"/>
      <c r="Y176" s="321"/>
      <c r="Z176" s="321"/>
      <c r="AA176" s="321"/>
      <c r="AB176" s="321"/>
      <c r="AC176" s="321"/>
      <c r="AD176" s="321"/>
      <c r="AE176" s="321"/>
      <c r="AF176" s="321"/>
      <c r="AG176" s="321"/>
      <c r="AH176" s="321"/>
      <c r="AI176" s="321"/>
      <c r="AJ176" s="321"/>
      <c r="AK176" s="321"/>
      <c r="AL176" s="321"/>
      <c r="AM176" s="321"/>
      <c r="AN176" s="321"/>
      <c r="AO176" s="321"/>
      <c r="AP176" s="321"/>
      <c r="AQ176" s="481"/>
      <c r="AR176" s="481"/>
      <c r="AS176" s="321"/>
      <c r="AT176" s="321"/>
      <c r="AU176" s="321"/>
      <c r="AV176" s="321"/>
      <c r="AW176" s="321"/>
      <c r="AX176" s="321"/>
      <c r="AY176" s="321"/>
      <c r="AZ176" s="321"/>
      <c r="BA176" s="321"/>
      <c r="BB176" s="321"/>
      <c r="BC176" s="321"/>
      <c r="BD176" s="321"/>
      <c r="BE176" s="321"/>
      <c r="BF176" s="321"/>
      <c r="BG176" s="321"/>
      <c r="BH176" s="321"/>
      <c r="BI176" s="321"/>
      <c r="BJ176" s="321"/>
      <c r="BK176" s="321"/>
      <c r="BL176" s="321"/>
      <c r="BM176" s="321"/>
      <c r="BN176" s="321"/>
      <c r="BO176" s="321"/>
      <c r="BP176" s="321"/>
      <c r="BQ176" s="321"/>
      <c r="BR176" s="321"/>
      <c r="BS176" s="321"/>
      <c r="BT176" s="321"/>
      <c r="BU176" s="321"/>
      <c r="BV176" s="321"/>
      <c r="BW176" s="321"/>
      <c r="BX176" s="321"/>
      <c r="BY176" s="321"/>
      <c r="BZ176" s="321"/>
      <c r="CA176" s="321"/>
      <c r="CB176" s="321"/>
      <c r="CC176" s="321"/>
      <c r="CD176" s="321"/>
      <c r="CE176" s="321"/>
      <c r="CF176" s="321"/>
      <c r="CG176" s="481"/>
      <c r="CH176" s="481"/>
      <c r="CI176" s="321"/>
      <c r="CJ176" s="546" t="s">
        <v>877</v>
      </c>
      <c r="CK176" s="542" t="s">
        <v>877</v>
      </c>
      <c r="CL176" s="542" t="s">
        <v>877</v>
      </c>
      <c r="CM176" s="1689" t="s">
        <v>877</v>
      </c>
      <c r="CN176" s="1688"/>
      <c r="CO176" s="1688"/>
      <c r="CP176" s="1688"/>
      <c r="CQ176" s="1688"/>
      <c r="CR176" s="1688"/>
      <c r="CS176" s="543" t="s">
        <v>877</v>
      </c>
      <c r="CT176" s="544" t="s">
        <v>877</v>
      </c>
      <c r="CU176" s="572"/>
      <c r="CV176" s="481"/>
    </row>
    <row r="177" spans="1:100" ht="19.5" customHeight="1">
      <c r="A177" s="479"/>
      <c r="B177" s="1524"/>
      <c r="C177" s="479"/>
      <c r="D177" s="569"/>
      <c r="E177" s="570"/>
      <c r="F177" s="570"/>
      <c r="G177" s="570"/>
      <c r="H177" s="570"/>
      <c r="I177" s="570"/>
      <c r="J177" s="570"/>
      <c r="K177" s="570"/>
      <c r="L177" s="570"/>
      <c r="M177" s="570"/>
      <c r="N177" s="570"/>
      <c r="O177" s="496"/>
      <c r="P177" s="496"/>
      <c r="Q177" s="481"/>
      <c r="R177" s="321"/>
      <c r="S177" s="321"/>
      <c r="T177" s="321"/>
      <c r="U177" s="482"/>
      <c r="V177" s="321"/>
      <c r="W177" s="321"/>
      <c r="X177" s="321"/>
      <c r="Y177" s="321"/>
      <c r="Z177" s="321"/>
      <c r="AA177" s="321"/>
      <c r="AB177" s="321"/>
      <c r="AC177" s="321"/>
      <c r="AD177" s="321"/>
      <c r="AE177" s="321"/>
      <c r="AF177" s="321"/>
      <c r="AG177" s="321"/>
      <c r="AH177" s="321"/>
      <c r="AI177" s="321"/>
      <c r="AJ177" s="321"/>
      <c r="AK177" s="321"/>
      <c r="AL177" s="321"/>
      <c r="AM177" s="321"/>
      <c r="AN177" s="321"/>
      <c r="AO177" s="321"/>
      <c r="AP177" s="321"/>
      <c r="AQ177" s="481"/>
      <c r="AR177" s="481"/>
      <c r="AS177" s="321"/>
      <c r="AT177" s="321"/>
      <c r="AU177" s="321"/>
      <c r="AV177" s="321"/>
      <c r="AW177" s="321"/>
      <c r="AX177" s="321"/>
      <c r="AY177" s="321"/>
      <c r="AZ177" s="321"/>
      <c r="BA177" s="321"/>
      <c r="BB177" s="321"/>
      <c r="BC177" s="321"/>
      <c r="BD177" s="321"/>
      <c r="BE177" s="321"/>
      <c r="BF177" s="321"/>
      <c r="BG177" s="321"/>
      <c r="BH177" s="321"/>
      <c r="BI177" s="321"/>
      <c r="BJ177" s="321"/>
      <c r="BK177" s="321"/>
      <c r="BL177" s="321"/>
      <c r="BM177" s="321"/>
      <c r="BN177" s="321"/>
      <c r="BO177" s="321"/>
      <c r="BP177" s="321"/>
      <c r="BQ177" s="321"/>
      <c r="BR177" s="321"/>
      <c r="BS177" s="321"/>
      <c r="BT177" s="321"/>
      <c r="BU177" s="321"/>
      <c r="BV177" s="321"/>
      <c r="BW177" s="321"/>
      <c r="BX177" s="321"/>
      <c r="BY177" s="321"/>
      <c r="BZ177" s="321"/>
      <c r="CA177" s="321"/>
      <c r="CB177" s="321"/>
      <c r="CC177" s="321"/>
      <c r="CD177" s="321"/>
      <c r="CE177" s="321"/>
      <c r="CF177" s="321"/>
      <c r="CG177" s="481"/>
      <c r="CH177" s="481"/>
      <c r="CI177" s="321"/>
      <c r="CJ177" s="559" t="s">
        <v>877</v>
      </c>
      <c r="CK177" s="560" t="s">
        <v>877</v>
      </c>
      <c r="CL177" s="560" t="s">
        <v>877</v>
      </c>
      <c r="CM177" s="1700" t="s">
        <v>877</v>
      </c>
      <c r="CN177" s="1701"/>
      <c r="CO177" s="1701"/>
      <c r="CP177" s="1701"/>
      <c r="CQ177" s="1701"/>
      <c r="CR177" s="1701"/>
      <c r="CS177" s="543" t="s">
        <v>877</v>
      </c>
      <c r="CT177" s="544" t="s">
        <v>877</v>
      </c>
      <c r="CU177" s="572"/>
      <c r="CV177" s="481"/>
    </row>
    <row r="178" spans="1:100" ht="19.5" customHeight="1">
      <c r="A178" s="479"/>
      <c r="B178" s="1524"/>
      <c r="C178" s="479"/>
      <c r="D178" s="569"/>
      <c r="E178" s="570"/>
      <c r="F178" s="570"/>
      <c r="G178" s="570"/>
      <c r="H178" s="570"/>
      <c r="I178" s="570"/>
      <c r="J178" s="570"/>
      <c r="K178" s="570"/>
      <c r="L178" s="570"/>
      <c r="M178" s="570"/>
      <c r="N178" s="570"/>
      <c r="O178" s="496"/>
      <c r="P178" s="496"/>
      <c r="Q178" s="481"/>
      <c r="R178" s="321"/>
      <c r="S178" s="321"/>
      <c r="T178" s="321"/>
      <c r="U178" s="482"/>
      <c r="V178" s="321"/>
      <c r="W178" s="321"/>
      <c r="X178" s="321"/>
      <c r="Y178" s="321"/>
      <c r="Z178" s="321"/>
      <c r="AA178" s="321"/>
      <c r="AB178" s="321"/>
      <c r="AC178" s="321"/>
      <c r="AD178" s="321"/>
      <c r="AE178" s="321"/>
      <c r="AF178" s="321"/>
      <c r="AG178" s="321"/>
      <c r="AH178" s="321"/>
      <c r="AI178" s="321"/>
      <c r="AJ178" s="321"/>
      <c r="AK178" s="321"/>
      <c r="AL178" s="321"/>
      <c r="AM178" s="321"/>
      <c r="AN178" s="321"/>
      <c r="AO178" s="321"/>
      <c r="AP178" s="321"/>
      <c r="AQ178" s="481"/>
      <c r="AR178" s="481"/>
      <c r="AS178" s="321"/>
      <c r="AT178" s="321"/>
      <c r="AU178" s="321"/>
      <c r="AV178" s="321"/>
      <c r="AW178" s="321"/>
      <c r="AX178" s="321"/>
      <c r="AY178" s="321"/>
      <c r="AZ178" s="321"/>
      <c r="BA178" s="321"/>
      <c r="BB178" s="321"/>
      <c r="BC178" s="321"/>
      <c r="BD178" s="321"/>
      <c r="BE178" s="321"/>
      <c r="BF178" s="321"/>
      <c r="BG178" s="321"/>
      <c r="BH178" s="321"/>
      <c r="BI178" s="321"/>
      <c r="BJ178" s="321"/>
      <c r="BK178" s="321"/>
      <c r="BL178" s="321"/>
      <c r="BM178" s="321"/>
      <c r="BN178" s="321"/>
      <c r="BO178" s="321"/>
      <c r="BP178" s="321"/>
      <c r="BQ178" s="321"/>
      <c r="BR178" s="321"/>
      <c r="BS178" s="321"/>
      <c r="BT178" s="321"/>
      <c r="BU178" s="321"/>
      <c r="BV178" s="321"/>
      <c r="BW178" s="321"/>
      <c r="BX178" s="321"/>
      <c r="BY178" s="321"/>
      <c r="BZ178" s="321"/>
      <c r="CA178" s="321"/>
      <c r="CB178" s="321"/>
      <c r="CC178" s="321"/>
      <c r="CD178" s="321"/>
      <c r="CE178" s="321"/>
      <c r="CF178" s="321"/>
      <c r="CG178" s="481"/>
      <c r="CH178" s="481"/>
      <c r="CI178" s="321"/>
      <c r="CJ178" s="505"/>
      <c r="CK178" s="505"/>
      <c r="CL178" s="505"/>
      <c r="CM178" s="505"/>
      <c r="CN178" s="505"/>
      <c r="CO178" s="505"/>
      <c r="CP178" s="505"/>
      <c r="CQ178" s="505"/>
      <c r="CR178" s="505"/>
      <c r="CS178" s="566">
        <v>64</v>
      </c>
      <c r="CT178" s="564">
        <v>8</v>
      </c>
      <c r="CU178" s="572"/>
      <c r="CV178" s="481"/>
    </row>
    <row r="179" spans="1:100" ht="19.5" customHeight="1">
      <c r="A179" s="479"/>
      <c r="B179" s="1724"/>
      <c r="C179" s="606"/>
      <c r="D179" s="607"/>
      <c r="E179" s="608"/>
      <c r="F179" s="608"/>
      <c r="G179" s="608"/>
      <c r="H179" s="608"/>
      <c r="I179" s="608"/>
      <c r="J179" s="608"/>
      <c r="K179" s="608"/>
      <c r="L179" s="608"/>
      <c r="M179" s="608"/>
      <c r="N179" s="608"/>
      <c r="O179" s="609"/>
      <c r="P179" s="609"/>
      <c r="Q179" s="610"/>
      <c r="R179" s="611"/>
      <c r="S179" s="611"/>
      <c r="T179" s="611"/>
      <c r="U179" s="612"/>
      <c r="V179" s="611"/>
      <c r="W179" s="611"/>
      <c r="X179" s="611"/>
      <c r="Y179" s="611"/>
      <c r="Z179" s="611"/>
      <c r="AA179" s="611"/>
      <c r="AB179" s="611"/>
      <c r="AC179" s="611"/>
      <c r="AD179" s="611"/>
      <c r="AE179" s="611"/>
      <c r="AF179" s="611"/>
      <c r="AG179" s="611"/>
      <c r="AH179" s="611"/>
      <c r="AI179" s="611"/>
      <c r="AJ179" s="611"/>
      <c r="AK179" s="611"/>
      <c r="AL179" s="611"/>
      <c r="AM179" s="611"/>
      <c r="AN179" s="611"/>
      <c r="AO179" s="611"/>
      <c r="AP179" s="611"/>
      <c r="AQ179" s="610"/>
      <c r="AR179" s="610"/>
      <c r="AS179" s="611"/>
      <c r="AT179" s="611"/>
      <c r="AU179" s="611"/>
      <c r="AV179" s="611"/>
      <c r="AW179" s="611"/>
      <c r="AX179" s="611"/>
      <c r="AY179" s="611"/>
      <c r="AZ179" s="611"/>
      <c r="BA179" s="611"/>
      <c r="BB179" s="611"/>
      <c r="BC179" s="611"/>
      <c r="BD179" s="611"/>
      <c r="BE179" s="611"/>
      <c r="BF179" s="611"/>
      <c r="BG179" s="611"/>
      <c r="BH179" s="611"/>
      <c r="BI179" s="611"/>
      <c r="BJ179" s="611"/>
      <c r="BK179" s="611"/>
      <c r="BL179" s="611"/>
      <c r="BM179" s="611"/>
      <c r="BN179" s="611"/>
      <c r="BO179" s="611"/>
      <c r="BP179" s="611"/>
      <c r="BQ179" s="611"/>
      <c r="BR179" s="611"/>
      <c r="BS179" s="611"/>
      <c r="BT179" s="611"/>
      <c r="BU179" s="611"/>
      <c r="BV179" s="611"/>
      <c r="BW179" s="611"/>
      <c r="BX179" s="611"/>
      <c r="BY179" s="611"/>
      <c r="BZ179" s="611"/>
      <c r="CA179" s="611"/>
      <c r="CB179" s="611"/>
      <c r="CC179" s="611"/>
      <c r="CD179" s="611"/>
      <c r="CE179" s="611"/>
      <c r="CF179" s="611"/>
      <c r="CG179" s="610"/>
      <c r="CH179" s="610"/>
      <c r="CI179" s="611"/>
      <c r="CJ179" s="611"/>
      <c r="CK179" s="611"/>
      <c r="CL179" s="611"/>
      <c r="CM179" s="611"/>
      <c r="CN179" s="611"/>
      <c r="CO179" s="611"/>
      <c r="CP179" s="611"/>
      <c r="CQ179" s="611"/>
      <c r="CR179" s="611"/>
      <c r="CS179" s="611"/>
      <c r="CT179" s="611"/>
      <c r="CU179" s="613"/>
      <c r="CV179" s="481"/>
    </row>
    <row r="180" spans="1:100" ht="19.5" customHeight="1">
      <c r="A180" s="479"/>
      <c r="B180" s="614"/>
      <c r="C180" s="479"/>
      <c r="D180" s="570"/>
      <c r="E180" s="570"/>
      <c r="F180" s="570"/>
      <c r="G180" s="570"/>
      <c r="H180" s="570"/>
      <c r="I180" s="570"/>
      <c r="J180" s="570"/>
      <c r="K180" s="570"/>
      <c r="L180" s="570"/>
      <c r="M180" s="570"/>
      <c r="N180" s="570"/>
      <c r="O180" s="496"/>
      <c r="P180" s="496"/>
      <c r="Q180" s="481"/>
      <c r="R180" s="321"/>
      <c r="S180" s="321"/>
      <c r="T180" s="321"/>
      <c r="U180" s="482"/>
      <c r="V180" s="321"/>
      <c r="W180" s="321"/>
      <c r="X180" s="321"/>
      <c r="Y180" s="321"/>
      <c r="Z180" s="321"/>
      <c r="AA180" s="321"/>
      <c r="AB180" s="321"/>
      <c r="AC180" s="321"/>
      <c r="AD180" s="321"/>
      <c r="AE180" s="321"/>
      <c r="AF180" s="321"/>
      <c r="AG180" s="321"/>
      <c r="AH180" s="321"/>
      <c r="AI180" s="321"/>
      <c r="AJ180" s="321"/>
      <c r="AK180" s="321"/>
      <c r="AL180" s="321"/>
      <c r="AM180" s="321"/>
      <c r="AN180" s="321"/>
      <c r="AO180" s="321"/>
      <c r="AP180" s="321"/>
      <c r="AQ180" s="481"/>
      <c r="AR180" s="481"/>
      <c r="AS180" s="321"/>
      <c r="AT180" s="321"/>
      <c r="AU180" s="321"/>
      <c r="AV180" s="321"/>
      <c r="AW180" s="321"/>
      <c r="AX180" s="321"/>
      <c r="AY180" s="321"/>
      <c r="AZ180" s="321"/>
      <c r="BA180" s="321"/>
      <c r="BB180" s="321"/>
      <c r="BC180" s="321"/>
      <c r="BD180" s="321"/>
      <c r="BE180" s="321"/>
      <c r="BF180" s="321"/>
      <c r="BG180" s="321"/>
      <c r="BH180" s="321"/>
      <c r="BI180" s="321"/>
      <c r="BJ180" s="321"/>
      <c r="BK180" s="321"/>
      <c r="BL180" s="321"/>
      <c r="BM180" s="321"/>
      <c r="BN180" s="321"/>
      <c r="BO180" s="321"/>
      <c r="BP180" s="321"/>
      <c r="BQ180" s="321"/>
      <c r="BR180" s="321"/>
      <c r="BS180" s="321"/>
      <c r="BT180" s="321"/>
      <c r="BU180" s="321"/>
      <c r="BV180" s="321"/>
      <c r="BW180" s="321"/>
      <c r="BX180" s="321"/>
      <c r="BY180" s="321"/>
      <c r="BZ180" s="321"/>
      <c r="CA180" s="321"/>
      <c r="CB180" s="321"/>
      <c r="CC180" s="321"/>
      <c r="CD180" s="321"/>
      <c r="CE180" s="321"/>
      <c r="CF180" s="321"/>
      <c r="CG180" s="481"/>
      <c r="CH180" s="481"/>
      <c r="CI180" s="321"/>
      <c r="CJ180" s="321"/>
      <c r="CK180" s="321"/>
      <c r="CL180" s="321"/>
      <c r="CM180" s="321"/>
      <c r="CN180" s="321"/>
      <c r="CO180" s="321"/>
      <c r="CP180" s="321"/>
      <c r="CQ180" s="321"/>
      <c r="CR180" s="321"/>
      <c r="CS180" s="321"/>
      <c r="CT180" s="321"/>
      <c r="CU180" s="481"/>
      <c r="CV180" s="481"/>
    </row>
    <row r="181" spans="1:100" ht="19.5" customHeight="1">
      <c r="A181" s="479"/>
      <c r="B181" s="1649" t="s">
        <v>1824</v>
      </c>
      <c r="C181" s="615"/>
      <c r="D181" s="616"/>
      <c r="E181" s="616"/>
      <c r="F181" s="616"/>
      <c r="G181" s="616"/>
      <c r="H181" s="616"/>
      <c r="I181" s="616"/>
      <c r="J181" s="616"/>
      <c r="K181" s="616"/>
      <c r="L181" s="616"/>
      <c r="M181" s="616"/>
      <c r="N181" s="616"/>
      <c r="O181" s="617"/>
      <c r="P181" s="617"/>
      <c r="Q181" s="618"/>
      <c r="R181" s="619"/>
      <c r="S181" s="619"/>
      <c r="T181" s="619"/>
      <c r="U181" s="620"/>
      <c r="V181" s="619"/>
      <c r="W181" s="619"/>
      <c r="X181" s="619"/>
      <c r="Y181" s="619"/>
      <c r="Z181" s="619"/>
      <c r="AA181" s="619"/>
      <c r="AB181" s="619"/>
      <c r="AC181" s="619"/>
      <c r="AD181" s="619"/>
      <c r="AE181" s="619"/>
      <c r="AF181" s="619"/>
      <c r="AG181" s="619"/>
      <c r="AH181" s="619"/>
      <c r="AI181" s="619"/>
      <c r="AJ181" s="619"/>
      <c r="AK181" s="619"/>
      <c r="AL181" s="619"/>
      <c r="AM181" s="619"/>
      <c r="AN181" s="619"/>
      <c r="AO181" s="619"/>
      <c r="AP181" s="619"/>
      <c r="AQ181" s="619"/>
      <c r="AR181" s="619"/>
      <c r="AS181" s="619"/>
      <c r="AT181" s="619"/>
      <c r="AU181" s="619"/>
      <c r="AV181" s="619"/>
      <c r="AW181" s="619"/>
      <c r="AX181" s="619"/>
      <c r="AY181" s="619"/>
      <c r="AZ181" s="619"/>
      <c r="BA181" s="619"/>
      <c r="BB181" s="619"/>
      <c r="BC181" s="619"/>
      <c r="BD181" s="619"/>
      <c r="BE181" s="619"/>
      <c r="BF181" s="619"/>
      <c r="BG181" s="619"/>
      <c r="BH181" s="619"/>
      <c r="BI181" s="619"/>
      <c r="BJ181" s="619"/>
      <c r="BK181" s="619"/>
      <c r="BL181" s="619"/>
      <c r="BM181" s="619"/>
      <c r="BN181" s="619"/>
      <c r="BO181" s="619"/>
      <c r="BP181" s="619"/>
      <c r="BQ181" s="619"/>
      <c r="BR181" s="619"/>
      <c r="BS181" s="619"/>
      <c r="BT181" s="619"/>
      <c r="BU181" s="619"/>
      <c r="BV181" s="619"/>
      <c r="BW181" s="619"/>
      <c r="BX181" s="619"/>
      <c r="BY181" s="619"/>
      <c r="BZ181" s="619"/>
      <c r="CA181" s="619"/>
      <c r="CB181" s="619"/>
      <c r="CC181" s="619"/>
      <c r="CD181" s="619"/>
      <c r="CE181" s="619"/>
      <c r="CF181" s="619"/>
      <c r="CG181" s="619"/>
      <c r="CH181" s="619"/>
      <c r="CI181" s="619"/>
      <c r="CJ181" s="619"/>
      <c r="CK181" s="619"/>
      <c r="CL181" s="619"/>
      <c r="CM181" s="619"/>
      <c r="CN181" s="619"/>
      <c r="CO181" s="619"/>
      <c r="CP181" s="619"/>
      <c r="CQ181" s="619"/>
      <c r="CR181" s="619"/>
      <c r="CS181" s="619"/>
      <c r="CT181" s="619"/>
      <c r="CU181" s="619"/>
      <c r="CV181" s="481"/>
    </row>
    <row r="182" spans="1:100" ht="19.5" customHeight="1">
      <c r="A182" s="479"/>
      <c r="B182" s="1524"/>
      <c r="C182" s="479"/>
      <c r="D182" s="569"/>
      <c r="E182" s="570"/>
      <c r="F182" s="570"/>
      <c r="G182" s="570"/>
      <c r="H182" s="570"/>
      <c r="I182" s="621"/>
      <c r="J182" s="622"/>
      <c r="K182" s="622"/>
      <c r="L182" s="622"/>
      <c r="M182" s="622"/>
      <c r="N182" s="622"/>
      <c r="O182" s="623"/>
      <c r="P182" s="624"/>
      <c r="Q182" s="481"/>
      <c r="R182" s="321"/>
      <c r="S182" s="321"/>
      <c r="T182" s="321"/>
      <c r="U182" s="597"/>
      <c r="V182" s="570"/>
      <c r="W182" s="621"/>
      <c r="X182" s="622"/>
      <c r="Y182" s="622"/>
      <c r="Z182" s="622"/>
      <c r="AA182" s="622"/>
      <c r="AB182" s="622"/>
      <c r="AC182" s="623"/>
      <c r="AD182" s="624"/>
      <c r="AE182" s="497"/>
      <c r="AF182" s="321"/>
      <c r="AG182" s="321"/>
      <c r="AH182" s="321"/>
      <c r="AI182" s="621"/>
      <c r="AJ182" s="622"/>
      <c r="AK182" s="622"/>
      <c r="AL182" s="622"/>
      <c r="AM182" s="622"/>
      <c r="AN182" s="622"/>
      <c r="AO182" s="623"/>
      <c r="AP182" s="623"/>
      <c r="AQ182" s="625"/>
      <c r="AR182" s="624"/>
      <c r="AS182" s="497"/>
      <c r="AT182" s="321"/>
      <c r="AU182" s="321"/>
      <c r="AV182" s="321"/>
      <c r="AW182" s="626"/>
      <c r="AX182" s="415"/>
      <c r="AY182" s="415"/>
      <c r="AZ182" s="415"/>
      <c r="BA182" s="415"/>
      <c r="BB182" s="415"/>
      <c r="BC182" s="415"/>
      <c r="BD182" s="415"/>
      <c r="BE182" s="625"/>
      <c r="BF182" s="624"/>
      <c r="BG182" s="497"/>
      <c r="BH182" s="321"/>
      <c r="BI182" s="321"/>
      <c r="BJ182" s="321"/>
      <c r="BK182" s="626"/>
      <c r="BL182" s="415"/>
      <c r="BM182" s="415"/>
      <c r="BN182" s="415"/>
      <c r="BO182" s="415"/>
      <c r="BP182" s="415"/>
      <c r="BQ182" s="415"/>
      <c r="BR182" s="415"/>
      <c r="BS182" s="625"/>
      <c r="BT182" s="624"/>
      <c r="BU182" s="497"/>
      <c r="BV182" s="321"/>
      <c r="BW182" s="321"/>
      <c r="BX182" s="321"/>
      <c r="BY182" s="626"/>
      <c r="BZ182" s="415"/>
      <c r="CA182" s="415"/>
      <c r="CB182" s="415"/>
      <c r="CC182" s="415"/>
      <c r="CD182" s="415"/>
      <c r="CE182" s="415"/>
      <c r="CF182" s="415"/>
      <c r="CG182" s="625"/>
      <c r="CH182" s="624"/>
      <c r="CI182" s="627"/>
      <c r="CJ182" s="321"/>
      <c r="CK182" s="321"/>
      <c r="CL182" s="321"/>
      <c r="CM182" s="628"/>
      <c r="CN182" s="629"/>
      <c r="CO182" s="629"/>
      <c r="CP182" s="629"/>
      <c r="CQ182" s="629"/>
      <c r="CR182" s="629"/>
      <c r="CS182" s="629"/>
      <c r="CT182" s="629"/>
      <c r="CU182" s="630"/>
      <c r="CV182" s="631"/>
    </row>
    <row r="183" spans="1:100" ht="19.5" customHeight="1">
      <c r="A183" s="479"/>
      <c r="B183" s="1524"/>
      <c r="C183" s="479"/>
      <c r="D183" s="569"/>
      <c r="E183" s="570"/>
      <c r="F183" s="570"/>
      <c r="G183" s="570"/>
      <c r="H183" s="570"/>
      <c r="I183" s="632"/>
      <c r="J183" s="570"/>
      <c r="K183" s="570"/>
      <c r="L183" s="570"/>
      <c r="M183" s="570"/>
      <c r="N183" s="570"/>
      <c r="O183" s="496"/>
      <c r="P183" s="577"/>
      <c r="Q183" s="481"/>
      <c r="R183" s="321"/>
      <c r="S183" s="321"/>
      <c r="T183" s="321"/>
      <c r="U183" s="597"/>
      <c r="V183" s="570"/>
      <c r="W183" s="632"/>
      <c r="X183" s="570"/>
      <c r="Y183" s="570"/>
      <c r="Z183" s="570"/>
      <c r="AA183" s="570"/>
      <c r="AB183" s="570"/>
      <c r="AC183" s="496"/>
      <c r="AD183" s="577"/>
      <c r="AE183" s="497"/>
      <c r="AF183" s="321"/>
      <c r="AG183" s="321"/>
      <c r="AH183" s="321"/>
      <c r="AI183" s="632"/>
      <c r="AJ183" s="570"/>
      <c r="AK183" s="570"/>
      <c r="AL183" s="570"/>
      <c r="AM183" s="570"/>
      <c r="AN183" s="570"/>
      <c r="AO183" s="496"/>
      <c r="AP183" s="496"/>
      <c r="AQ183" s="633"/>
      <c r="AR183" s="577"/>
      <c r="AS183" s="497"/>
      <c r="AT183" s="321"/>
      <c r="AU183" s="321"/>
      <c r="AV183" s="321"/>
      <c r="AW183" s="441"/>
      <c r="AX183" s="321"/>
      <c r="AY183" s="321"/>
      <c r="AZ183" s="321"/>
      <c r="BA183" s="321"/>
      <c r="BB183" s="321"/>
      <c r="BC183" s="321"/>
      <c r="BD183" s="321"/>
      <c r="BE183" s="633"/>
      <c r="BF183" s="577"/>
      <c r="BG183" s="497"/>
      <c r="BH183" s="321"/>
      <c r="BI183" s="321"/>
      <c r="BJ183" s="321"/>
      <c r="BK183" s="441"/>
      <c r="BL183" s="321"/>
      <c r="BM183" s="321"/>
      <c r="BN183" s="321"/>
      <c r="BO183" s="321"/>
      <c r="BP183" s="321"/>
      <c r="BQ183" s="321"/>
      <c r="BR183" s="321"/>
      <c r="BS183" s="633"/>
      <c r="BT183" s="577"/>
      <c r="BU183" s="497"/>
      <c r="BV183" s="321"/>
      <c r="BW183" s="321"/>
      <c r="BX183" s="321"/>
      <c r="BY183" s="441"/>
      <c r="BZ183" s="321"/>
      <c r="CA183" s="321"/>
      <c r="CB183" s="321"/>
      <c r="CC183" s="321"/>
      <c r="CD183" s="321"/>
      <c r="CE183" s="321"/>
      <c r="CF183" s="321"/>
      <c r="CG183" s="633"/>
      <c r="CH183" s="577"/>
      <c r="CI183" s="627"/>
      <c r="CJ183" s="321"/>
      <c r="CK183" s="321"/>
      <c r="CL183" s="321"/>
      <c r="CM183" s="634"/>
      <c r="CN183" s="321"/>
      <c r="CO183" s="321"/>
      <c r="CP183" s="321"/>
      <c r="CQ183" s="321"/>
      <c r="CR183" s="321"/>
      <c r="CS183" s="321"/>
      <c r="CT183" s="321"/>
      <c r="CU183" s="483"/>
      <c r="CV183" s="635"/>
    </row>
    <row r="184" spans="1:100" ht="19.5" customHeight="1">
      <c r="A184" s="479"/>
      <c r="B184" s="1524"/>
      <c r="C184" s="479"/>
      <c r="D184" s="538"/>
      <c r="E184" s="636"/>
      <c r="F184" s="637" t="s">
        <v>1830</v>
      </c>
      <c r="G184" s="1651" t="s">
        <v>1830</v>
      </c>
      <c r="H184" s="1652"/>
      <c r="I184" s="1652"/>
      <c r="J184" s="1652"/>
      <c r="K184" s="1652"/>
      <c r="L184" s="1652"/>
      <c r="M184" s="1652"/>
      <c r="N184" s="1653"/>
      <c r="O184" s="638">
        <v>0</v>
      </c>
      <c r="P184" s="496">
        <v>0</v>
      </c>
      <c r="Q184" s="497"/>
      <c r="R184" s="505"/>
      <c r="S184" s="636"/>
      <c r="T184" s="637" t="s">
        <v>1830</v>
      </c>
      <c r="U184" s="1654" t="s">
        <v>1830</v>
      </c>
      <c r="V184" s="1652"/>
      <c r="W184" s="1652"/>
      <c r="X184" s="1652"/>
      <c r="Y184" s="1652"/>
      <c r="Z184" s="1652"/>
      <c r="AA184" s="1652"/>
      <c r="AB184" s="1653"/>
      <c r="AC184" s="638">
        <v>0</v>
      </c>
      <c r="AD184" s="496">
        <v>0</v>
      </c>
      <c r="AE184" s="497"/>
      <c r="AF184" s="505"/>
      <c r="AG184" s="636"/>
      <c r="AH184" s="637" t="s">
        <v>1830</v>
      </c>
      <c r="AI184" s="1651" t="s">
        <v>1830</v>
      </c>
      <c r="AJ184" s="1652"/>
      <c r="AK184" s="1652"/>
      <c r="AL184" s="1652"/>
      <c r="AM184" s="1652"/>
      <c r="AN184" s="1652"/>
      <c r="AO184" s="1652"/>
      <c r="AP184" s="1653"/>
      <c r="AQ184" s="638">
        <v>0</v>
      </c>
      <c r="AR184" s="496">
        <v>0</v>
      </c>
      <c r="AS184" s="497"/>
      <c r="AT184" s="505"/>
      <c r="AU184" s="636"/>
      <c r="AV184" s="637" t="s">
        <v>1830</v>
      </c>
      <c r="AW184" s="1651" t="s">
        <v>1830</v>
      </c>
      <c r="AX184" s="1652"/>
      <c r="AY184" s="1652"/>
      <c r="AZ184" s="1652"/>
      <c r="BA184" s="1652"/>
      <c r="BB184" s="1652"/>
      <c r="BC184" s="1652"/>
      <c r="BD184" s="1653"/>
      <c r="BE184" s="638">
        <v>0</v>
      </c>
      <c r="BF184" s="496">
        <v>0</v>
      </c>
      <c r="BG184" s="497"/>
      <c r="BH184" s="505"/>
      <c r="BI184" s="636"/>
      <c r="BJ184" s="637" t="s">
        <v>1830</v>
      </c>
      <c r="BK184" s="1651" t="s">
        <v>1830</v>
      </c>
      <c r="BL184" s="1652"/>
      <c r="BM184" s="1652"/>
      <c r="BN184" s="1652"/>
      <c r="BO184" s="1652"/>
      <c r="BP184" s="1652"/>
      <c r="BQ184" s="1652"/>
      <c r="BR184" s="1653"/>
      <c r="BS184" s="638">
        <v>0</v>
      </c>
      <c r="BT184" s="496">
        <v>0</v>
      </c>
      <c r="BU184" s="497"/>
      <c r="BV184" s="505"/>
      <c r="BW184" s="639" t="s">
        <v>49</v>
      </c>
      <c r="BX184" s="637" t="s">
        <v>21</v>
      </c>
      <c r="BY184" s="1651" t="s">
        <v>50</v>
      </c>
      <c r="BZ184" s="1652"/>
      <c r="CA184" s="1652"/>
      <c r="CB184" s="1652"/>
      <c r="CC184" s="1652"/>
      <c r="CD184" s="1652"/>
      <c r="CE184" s="1652"/>
      <c r="CF184" s="1653"/>
      <c r="CG184" s="638">
        <v>36</v>
      </c>
      <c r="CH184" s="496">
        <v>20</v>
      </c>
      <c r="CI184" s="627"/>
      <c r="CJ184" s="505"/>
      <c r="CK184" s="639"/>
      <c r="CL184" s="637" t="s">
        <v>1830</v>
      </c>
      <c r="CM184" s="1651" t="s">
        <v>1830</v>
      </c>
      <c r="CN184" s="1652"/>
      <c r="CO184" s="1652"/>
      <c r="CP184" s="1652"/>
      <c r="CQ184" s="1652"/>
      <c r="CR184" s="1652"/>
      <c r="CS184" s="1652"/>
      <c r="CT184" s="1653"/>
      <c r="CU184" s="640">
        <v>0</v>
      </c>
      <c r="CV184" s="641">
        <v>0</v>
      </c>
    </row>
    <row r="185" spans="1:100" ht="19.5" customHeight="1">
      <c r="A185" s="479"/>
      <c r="B185" s="1524"/>
      <c r="C185" s="479"/>
      <c r="D185" s="538"/>
      <c r="E185" s="642"/>
      <c r="F185" s="643" t="s">
        <v>1830</v>
      </c>
      <c r="G185" s="1655"/>
      <c r="H185" s="1605"/>
      <c r="I185" s="1605"/>
      <c r="J185" s="1605"/>
      <c r="K185" s="1605"/>
      <c r="L185" s="1605"/>
      <c r="M185" s="1605"/>
      <c r="N185" s="1656"/>
      <c r="O185" s="638">
        <v>0</v>
      </c>
      <c r="P185" s="496">
        <v>0</v>
      </c>
      <c r="Q185" s="497"/>
      <c r="R185" s="505"/>
      <c r="S185" s="642"/>
      <c r="T185" s="643" t="s">
        <v>1830</v>
      </c>
      <c r="U185" s="1725"/>
      <c r="V185" s="1605"/>
      <c r="W185" s="1605"/>
      <c r="X185" s="1605"/>
      <c r="Y185" s="1605"/>
      <c r="Z185" s="1605"/>
      <c r="AA185" s="1605"/>
      <c r="AB185" s="1656"/>
      <c r="AC185" s="638">
        <v>0</v>
      </c>
      <c r="AD185" s="496">
        <v>0</v>
      </c>
      <c r="AE185" s="497"/>
      <c r="AF185" s="505"/>
      <c r="AG185" s="642"/>
      <c r="AH185" s="643" t="s">
        <v>1830</v>
      </c>
      <c r="AI185" s="1655"/>
      <c r="AJ185" s="1605"/>
      <c r="AK185" s="1605"/>
      <c r="AL185" s="1605"/>
      <c r="AM185" s="1605"/>
      <c r="AN185" s="1605"/>
      <c r="AO185" s="1605"/>
      <c r="AP185" s="1656"/>
      <c r="AQ185" s="638">
        <v>0</v>
      </c>
      <c r="AR185" s="496">
        <v>0</v>
      </c>
      <c r="AS185" s="497"/>
      <c r="AT185" s="505"/>
      <c r="AU185" s="642"/>
      <c r="AV185" s="643" t="s">
        <v>1830</v>
      </c>
      <c r="AW185" s="1655"/>
      <c r="AX185" s="1605"/>
      <c r="AY185" s="1605"/>
      <c r="AZ185" s="1605"/>
      <c r="BA185" s="1605"/>
      <c r="BB185" s="1605"/>
      <c r="BC185" s="1605"/>
      <c r="BD185" s="1656"/>
      <c r="BE185" s="638">
        <v>0</v>
      </c>
      <c r="BF185" s="496">
        <v>0</v>
      </c>
      <c r="BG185" s="497"/>
      <c r="BH185" s="505"/>
      <c r="BI185" s="642"/>
      <c r="BJ185" s="643" t="s">
        <v>1830</v>
      </c>
      <c r="BK185" s="1655"/>
      <c r="BL185" s="1605"/>
      <c r="BM185" s="1605"/>
      <c r="BN185" s="1605"/>
      <c r="BO185" s="1605"/>
      <c r="BP185" s="1605"/>
      <c r="BQ185" s="1605"/>
      <c r="BR185" s="1656"/>
      <c r="BS185" s="638">
        <v>0</v>
      </c>
      <c r="BT185" s="496">
        <v>0</v>
      </c>
      <c r="BU185" s="497"/>
      <c r="BV185" s="505"/>
      <c r="BW185" s="642" t="s">
        <v>65</v>
      </c>
      <c r="BX185" s="643" t="s">
        <v>66</v>
      </c>
      <c r="BY185" s="1655"/>
      <c r="BZ185" s="1605"/>
      <c r="CA185" s="1605"/>
      <c r="CB185" s="1605"/>
      <c r="CC185" s="1605"/>
      <c r="CD185" s="1605"/>
      <c r="CE185" s="1605"/>
      <c r="CF185" s="1656"/>
      <c r="CG185" s="638">
        <v>36</v>
      </c>
      <c r="CH185" s="496">
        <v>20</v>
      </c>
      <c r="CI185" s="627"/>
      <c r="CJ185" s="505"/>
      <c r="CK185" s="642"/>
      <c r="CL185" s="643" t="s">
        <v>1830</v>
      </c>
      <c r="CM185" s="1655"/>
      <c r="CN185" s="1605"/>
      <c r="CO185" s="1605"/>
      <c r="CP185" s="1605"/>
      <c r="CQ185" s="1605"/>
      <c r="CR185" s="1605"/>
      <c r="CS185" s="1605"/>
      <c r="CT185" s="1656"/>
      <c r="CU185" s="640">
        <v>0</v>
      </c>
      <c r="CV185" s="644">
        <v>0</v>
      </c>
    </row>
    <row r="186" spans="1:100" ht="19.5" customHeight="1">
      <c r="A186" s="479"/>
      <c r="B186" s="1524"/>
      <c r="C186" s="479"/>
      <c r="D186" s="538"/>
      <c r="E186" s="645"/>
      <c r="F186" s="646" t="s">
        <v>1830</v>
      </c>
      <c r="G186" s="1727" t="s">
        <v>1830</v>
      </c>
      <c r="H186" s="1605"/>
      <c r="I186" s="1605"/>
      <c r="J186" s="1605"/>
      <c r="K186" s="1605"/>
      <c r="L186" s="1605"/>
      <c r="M186" s="1605"/>
      <c r="N186" s="1656"/>
      <c r="O186" s="638">
        <v>0</v>
      </c>
      <c r="P186" s="496">
        <v>0</v>
      </c>
      <c r="Q186" s="497"/>
      <c r="R186" s="505"/>
      <c r="S186" s="645"/>
      <c r="T186" s="646" t="s">
        <v>1830</v>
      </c>
      <c r="U186" s="1726" t="s">
        <v>1830</v>
      </c>
      <c r="V186" s="1605"/>
      <c r="W186" s="1605"/>
      <c r="X186" s="1605"/>
      <c r="Y186" s="1605"/>
      <c r="Z186" s="1605"/>
      <c r="AA186" s="1605"/>
      <c r="AB186" s="1656"/>
      <c r="AC186" s="638">
        <v>0</v>
      </c>
      <c r="AD186" s="496">
        <v>0</v>
      </c>
      <c r="AE186" s="497"/>
      <c r="AF186" s="505"/>
      <c r="AG186" s="645"/>
      <c r="AH186" s="646" t="s">
        <v>1830</v>
      </c>
      <c r="AI186" s="1727" t="s">
        <v>1830</v>
      </c>
      <c r="AJ186" s="1605"/>
      <c r="AK186" s="1605"/>
      <c r="AL186" s="1605"/>
      <c r="AM186" s="1605"/>
      <c r="AN186" s="1605"/>
      <c r="AO186" s="1605"/>
      <c r="AP186" s="1656"/>
      <c r="AQ186" s="638">
        <v>0</v>
      </c>
      <c r="AR186" s="496">
        <v>0</v>
      </c>
      <c r="AS186" s="497"/>
      <c r="AT186" s="505"/>
      <c r="AU186" s="645"/>
      <c r="AV186" s="646" t="s">
        <v>1830</v>
      </c>
      <c r="AW186" s="1727" t="s">
        <v>1830</v>
      </c>
      <c r="AX186" s="1605"/>
      <c r="AY186" s="1605"/>
      <c r="AZ186" s="1605"/>
      <c r="BA186" s="1605"/>
      <c r="BB186" s="1605"/>
      <c r="BC186" s="1605"/>
      <c r="BD186" s="1656"/>
      <c r="BE186" s="638">
        <v>0</v>
      </c>
      <c r="BF186" s="496">
        <v>0</v>
      </c>
      <c r="BG186" s="497"/>
      <c r="BH186" s="505"/>
      <c r="BI186" s="645"/>
      <c r="BJ186" s="646" t="s">
        <v>1830</v>
      </c>
      <c r="BK186" s="1727" t="s">
        <v>1830</v>
      </c>
      <c r="BL186" s="1605"/>
      <c r="BM186" s="1605"/>
      <c r="BN186" s="1605"/>
      <c r="BO186" s="1605"/>
      <c r="BP186" s="1605"/>
      <c r="BQ186" s="1605"/>
      <c r="BR186" s="1656"/>
      <c r="BS186" s="638">
        <v>0</v>
      </c>
      <c r="BT186" s="496">
        <v>0</v>
      </c>
      <c r="BU186" s="497"/>
      <c r="BV186" s="505"/>
      <c r="BW186" s="645" t="s">
        <v>32</v>
      </c>
      <c r="BX186" s="646" t="s">
        <v>33</v>
      </c>
      <c r="BY186" s="1727" t="s">
        <v>23688</v>
      </c>
      <c r="BZ186" s="1605"/>
      <c r="CA186" s="1605"/>
      <c r="CB186" s="1605"/>
      <c r="CC186" s="1605"/>
      <c r="CD186" s="1605"/>
      <c r="CE186" s="1605"/>
      <c r="CF186" s="1656"/>
      <c r="CG186" s="638">
        <v>36</v>
      </c>
      <c r="CH186" s="496">
        <v>20</v>
      </c>
      <c r="CI186" s="627"/>
      <c r="CJ186" s="505"/>
      <c r="CK186" s="647"/>
      <c r="CL186" s="646" t="s">
        <v>1830</v>
      </c>
      <c r="CM186" s="1727" t="s">
        <v>1830</v>
      </c>
      <c r="CN186" s="1605"/>
      <c r="CO186" s="1605"/>
      <c r="CP186" s="1605"/>
      <c r="CQ186" s="1605"/>
      <c r="CR186" s="1605"/>
      <c r="CS186" s="1605"/>
      <c r="CT186" s="1656"/>
      <c r="CU186" s="640">
        <v>0</v>
      </c>
      <c r="CV186" s="644">
        <v>0</v>
      </c>
    </row>
    <row r="187" spans="1:100" ht="19.5" customHeight="1">
      <c r="A187" s="479"/>
      <c r="B187" s="1524"/>
      <c r="C187" s="479"/>
      <c r="D187" s="538"/>
      <c r="E187" s="648"/>
      <c r="F187" s="649" t="s">
        <v>1830</v>
      </c>
      <c r="G187" s="1728" t="s">
        <v>1830</v>
      </c>
      <c r="H187" s="1605"/>
      <c r="I187" s="1605"/>
      <c r="J187" s="1605"/>
      <c r="K187" s="1605"/>
      <c r="L187" s="1605"/>
      <c r="M187" s="1605"/>
      <c r="N187" s="1656"/>
      <c r="O187" s="638">
        <v>0</v>
      </c>
      <c r="P187" s="496">
        <v>0</v>
      </c>
      <c r="Q187" s="497"/>
      <c r="R187" s="505"/>
      <c r="S187" s="648"/>
      <c r="T187" s="649" t="s">
        <v>1830</v>
      </c>
      <c r="U187" s="1729" t="s">
        <v>1830</v>
      </c>
      <c r="V187" s="1605"/>
      <c r="W187" s="1605"/>
      <c r="X187" s="1605"/>
      <c r="Y187" s="1605"/>
      <c r="Z187" s="1605"/>
      <c r="AA187" s="1605"/>
      <c r="AB187" s="1656"/>
      <c r="AC187" s="638">
        <v>0</v>
      </c>
      <c r="AD187" s="496">
        <v>0</v>
      </c>
      <c r="AE187" s="497"/>
      <c r="AF187" s="505"/>
      <c r="AG187" s="648"/>
      <c r="AH187" s="649" t="s">
        <v>1830</v>
      </c>
      <c r="AI187" s="1728" t="s">
        <v>1830</v>
      </c>
      <c r="AJ187" s="1605"/>
      <c r="AK187" s="1605"/>
      <c r="AL187" s="1605"/>
      <c r="AM187" s="1605"/>
      <c r="AN187" s="1605"/>
      <c r="AO187" s="1605"/>
      <c r="AP187" s="1656"/>
      <c r="AQ187" s="638">
        <v>0</v>
      </c>
      <c r="AR187" s="496">
        <v>0</v>
      </c>
      <c r="AS187" s="497"/>
      <c r="AT187" s="505"/>
      <c r="AU187" s="648"/>
      <c r="AV187" s="649" t="s">
        <v>1830</v>
      </c>
      <c r="AW187" s="1728" t="s">
        <v>1830</v>
      </c>
      <c r="AX187" s="1605"/>
      <c r="AY187" s="1605"/>
      <c r="AZ187" s="1605"/>
      <c r="BA187" s="1605"/>
      <c r="BB187" s="1605"/>
      <c r="BC187" s="1605"/>
      <c r="BD187" s="1656"/>
      <c r="BE187" s="638">
        <v>0</v>
      </c>
      <c r="BF187" s="496">
        <v>0</v>
      </c>
      <c r="BG187" s="497"/>
      <c r="BH187" s="505"/>
      <c r="BI187" s="648"/>
      <c r="BJ187" s="649" t="s">
        <v>1830</v>
      </c>
      <c r="BK187" s="1728" t="s">
        <v>1830</v>
      </c>
      <c r="BL187" s="1605"/>
      <c r="BM187" s="1605"/>
      <c r="BN187" s="1605"/>
      <c r="BO187" s="1605"/>
      <c r="BP187" s="1605"/>
      <c r="BQ187" s="1605"/>
      <c r="BR187" s="1656"/>
      <c r="BS187" s="638">
        <v>0</v>
      </c>
      <c r="BT187" s="496">
        <v>0</v>
      </c>
      <c r="BU187" s="497"/>
      <c r="BV187" s="505"/>
      <c r="BW187" s="650" t="s">
        <v>77</v>
      </c>
      <c r="BX187" s="649" t="s">
        <v>78</v>
      </c>
      <c r="BY187" s="1728" t="s">
        <v>79</v>
      </c>
      <c r="BZ187" s="1605"/>
      <c r="CA187" s="1605"/>
      <c r="CB187" s="1605"/>
      <c r="CC187" s="1605"/>
      <c r="CD187" s="1605"/>
      <c r="CE187" s="1605"/>
      <c r="CF187" s="1656"/>
      <c r="CG187" s="638">
        <v>36</v>
      </c>
      <c r="CH187" s="496">
        <v>20</v>
      </c>
      <c r="CI187" s="627"/>
      <c r="CJ187" s="505"/>
      <c r="CK187" s="648"/>
      <c r="CL187" s="649" t="s">
        <v>1830</v>
      </c>
      <c r="CM187" s="1728" t="s">
        <v>1830</v>
      </c>
      <c r="CN187" s="1605"/>
      <c r="CO187" s="1605"/>
      <c r="CP187" s="1605"/>
      <c r="CQ187" s="1605"/>
      <c r="CR187" s="1605"/>
      <c r="CS187" s="1605"/>
      <c r="CT187" s="1656"/>
      <c r="CU187" s="640">
        <v>0</v>
      </c>
      <c r="CV187" s="644">
        <v>0</v>
      </c>
    </row>
    <row r="188" spans="1:100" ht="19.5" customHeight="1">
      <c r="A188" s="479"/>
      <c r="B188" s="1524"/>
      <c r="C188" s="479"/>
      <c r="D188" s="538"/>
      <c r="E188" s="651"/>
      <c r="F188" s="652" t="s">
        <v>1830</v>
      </c>
      <c r="G188" s="1657" t="s">
        <v>1830</v>
      </c>
      <c r="H188" s="1605"/>
      <c r="I188" s="1605"/>
      <c r="J188" s="1605"/>
      <c r="K188" s="1605"/>
      <c r="L188" s="1605"/>
      <c r="M188" s="1605"/>
      <c r="N188" s="1656"/>
      <c r="O188" s="638">
        <v>0</v>
      </c>
      <c r="P188" s="496">
        <v>0</v>
      </c>
      <c r="Q188" s="497"/>
      <c r="R188" s="505"/>
      <c r="S188" s="651"/>
      <c r="T188" s="652" t="s">
        <v>1830</v>
      </c>
      <c r="U188" s="1730" t="s">
        <v>1830</v>
      </c>
      <c r="V188" s="1605"/>
      <c r="W188" s="1605"/>
      <c r="X188" s="1605"/>
      <c r="Y188" s="1605"/>
      <c r="Z188" s="1605"/>
      <c r="AA188" s="1605"/>
      <c r="AB188" s="1656"/>
      <c r="AC188" s="638">
        <v>0</v>
      </c>
      <c r="AD188" s="496">
        <v>0</v>
      </c>
      <c r="AE188" s="497"/>
      <c r="AF188" s="505"/>
      <c r="AG188" s="651"/>
      <c r="AH188" s="652" t="s">
        <v>1830</v>
      </c>
      <c r="AI188" s="1657" t="s">
        <v>1830</v>
      </c>
      <c r="AJ188" s="1605"/>
      <c r="AK188" s="1605"/>
      <c r="AL188" s="1605"/>
      <c r="AM188" s="1605"/>
      <c r="AN188" s="1605"/>
      <c r="AO188" s="1605"/>
      <c r="AP188" s="1656"/>
      <c r="AQ188" s="638">
        <v>0</v>
      </c>
      <c r="AR188" s="496">
        <v>0</v>
      </c>
      <c r="AS188" s="497"/>
      <c r="AT188" s="505"/>
      <c r="AU188" s="651"/>
      <c r="AV188" s="652" t="s">
        <v>1830</v>
      </c>
      <c r="AW188" s="1657" t="s">
        <v>1830</v>
      </c>
      <c r="AX188" s="1605"/>
      <c r="AY188" s="1605"/>
      <c r="AZ188" s="1605"/>
      <c r="BA188" s="1605"/>
      <c r="BB188" s="1605"/>
      <c r="BC188" s="1605"/>
      <c r="BD188" s="1656"/>
      <c r="BE188" s="638">
        <v>0</v>
      </c>
      <c r="BF188" s="496">
        <v>0</v>
      </c>
      <c r="BG188" s="497"/>
      <c r="BH188" s="505"/>
      <c r="BI188" s="651"/>
      <c r="BJ188" s="652" t="s">
        <v>1830</v>
      </c>
      <c r="BK188" s="1657" t="s">
        <v>1830</v>
      </c>
      <c r="BL188" s="1605"/>
      <c r="BM188" s="1605"/>
      <c r="BN188" s="1605"/>
      <c r="BO188" s="1605"/>
      <c r="BP188" s="1605"/>
      <c r="BQ188" s="1605"/>
      <c r="BR188" s="1656"/>
      <c r="BS188" s="638">
        <v>0</v>
      </c>
      <c r="BT188" s="496">
        <v>0</v>
      </c>
      <c r="BU188" s="497"/>
      <c r="BV188" s="505"/>
      <c r="BW188" s="651" t="s">
        <v>101</v>
      </c>
      <c r="BX188" s="652" t="s">
        <v>102</v>
      </c>
      <c r="BY188" s="1657" t="s">
        <v>103</v>
      </c>
      <c r="BZ188" s="1605"/>
      <c r="CA188" s="1605"/>
      <c r="CB188" s="1605"/>
      <c r="CC188" s="1605"/>
      <c r="CD188" s="1605"/>
      <c r="CE188" s="1605"/>
      <c r="CF188" s="1656"/>
      <c r="CG188" s="638">
        <v>36</v>
      </c>
      <c r="CH188" s="496">
        <v>20</v>
      </c>
      <c r="CI188" s="627"/>
      <c r="CJ188" s="505"/>
      <c r="CK188" s="651"/>
      <c r="CL188" s="652" t="s">
        <v>1830</v>
      </c>
      <c r="CM188" s="1657" t="s">
        <v>1830</v>
      </c>
      <c r="CN188" s="1605"/>
      <c r="CO188" s="1605"/>
      <c r="CP188" s="1605"/>
      <c r="CQ188" s="1605"/>
      <c r="CR188" s="1605"/>
      <c r="CS188" s="1605"/>
      <c r="CT188" s="1656"/>
      <c r="CU188" s="640">
        <v>0</v>
      </c>
      <c r="CV188" s="644">
        <v>0</v>
      </c>
    </row>
    <row r="189" spans="1:100" ht="19.5" customHeight="1">
      <c r="A189" s="479"/>
      <c r="B189" s="1524"/>
      <c r="C189" s="479"/>
      <c r="D189" s="538"/>
      <c r="E189" s="653"/>
      <c r="F189" s="654" t="s">
        <v>1830</v>
      </c>
      <c r="G189" s="655" t="s">
        <v>1830</v>
      </c>
      <c r="H189" s="655"/>
      <c r="I189" s="655"/>
      <c r="J189" s="655"/>
      <c r="K189" s="655"/>
      <c r="L189" s="655"/>
      <c r="M189" s="655"/>
      <c r="N189" s="656"/>
      <c r="O189" s="638">
        <v>0</v>
      </c>
      <c r="P189" s="496">
        <v>0</v>
      </c>
      <c r="Q189" s="497"/>
      <c r="R189" s="505"/>
      <c r="S189" s="653"/>
      <c r="T189" s="654" t="s">
        <v>1830</v>
      </c>
      <c r="U189" s="657" t="s">
        <v>1830</v>
      </c>
      <c r="V189" s="655"/>
      <c r="W189" s="655"/>
      <c r="X189" s="655"/>
      <c r="Y189" s="655"/>
      <c r="Z189" s="655"/>
      <c r="AA189" s="655"/>
      <c r="AB189" s="656"/>
      <c r="AC189" s="638">
        <v>0</v>
      </c>
      <c r="AD189" s="496">
        <v>0</v>
      </c>
      <c r="AE189" s="497"/>
      <c r="AF189" s="505"/>
      <c r="AG189" s="653"/>
      <c r="AH189" s="654" t="s">
        <v>1830</v>
      </c>
      <c r="AI189" s="655" t="s">
        <v>1830</v>
      </c>
      <c r="AJ189" s="655"/>
      <c r="AK189" s="655"/>
      <c r="AL189" s="655"/>
      <c r="AM189" s="655"/>
      <c r="AN189" s="655"/>
      <c r="AO189" s="655"/>
      <c r="AP189" s="656"/>
      <c r="AQ189" s="638">
        <v>0</v>
      </c>
      <c r="AR189" s="496">
        <v>0</v>
      </c>
      <c r="AS189" s="497"/>
      <c r="AT189" s="505"/>
      <c r="AU189" s="653"/>
      <c r="AV189" s="654" t="s">
        <v>1830</v>
      </c>
      <c r="AW189" s="655" t="s">
        <v>1830</v>
      </c>
      <c r="AX189" s="655"/>
      <c r="AY189" s="655"/>
      <c r="AZ189" s="655"/>
      <c r="BA189" s="655"/>
      <c r="BB189" s="655"/>
      <c r="BC189" s="655"/>
      <c r="BD189" s="656"/>
      <c r="BE189" s="638">
        <v>0</v>
      </c>
      <c r="BF189" s="496">
        <v>0</v>
      </c>
      <c r="BG189" s="497"/>
      <c r="BH189" s="505"/>
      <c r="BI189" s="653"/>
      <c r="BJ189" s="654" t="s">
        <v>1830</v>
      </c>
      <c r="BK189" s="655" t="s">
        <v>1830</v>
      </c>
      <c r="BL189" s="655"/>
      <c r="BM189" s="655"/>
      <c r="BN189" s="655"/>
      <c r="BO189" s="655"/>
      <c r="BP189" s="655"/>
      <c r="BQ189" s="655"/>
      <c r="BR189" s="656"/>
      <c r="BS189" s="638">
        <v>0</v>
      </c>
      <c r="BT189" s="496">
        <v>0</v>
      </c>
      <c r="BU189" s="497"/>
      <c r="BV189" s="505"/>
      <c r="BW189" s="653" t="s">
        <v>178</v>
      </c>
      <c r="BX189" s="654" t="s">
        <v>179</v>
      </c>
      <c r="BY189" s="655" t="s">
        <v>180</v>
      </c>
      <c r="BZ189" s="655"/>
      <c r="CA189" s="655"/>
      <c r="CB189" s="655"/>
      <c r="CC189" s="655"/>
      <c r="CD189" s="655"/>
      <c r="CE189" s="655"/>
      <c r="CF189" s="656"/>
      <c r="CG189" s="638">
        <v>36</v>
      </c>
      <c r="CH189" s="496">
        <v>20</v>
      </c>
      <c r="CI189" s="627"/>
      <c r="CJ189" s="505"/>
      <c r="CK189" s="653"/>
      <c r="CL189" s="654" t="s">
        <v>1830</v>
      </c>
      <c r="CM189" s="655" t="s">
        <v>1830</v>
      </c>
      <c r="CN189" s="655"/>
      <c r="CO189" s="655"/>
      <c r="CP189" s="655"/>
      <c r="CQ189" s="655"/>
      <c r="CR189" s="655"/>
      <c r="CS189" s="655"/>
      <c r="CT189" s="656"/>
      <c r="CU189" s="640">
        <v>0</v>
      </c>
      <c r="CV189" s="644">
        <v>0</v>
      </c>
    </row>
    <row r="190" spans="1:100" ht="19.5" customHeight="1">
      <c r="A190" s="479"/>
      <c r="B190" s="1524"/>
      <c r="C190" s="479"/>
      <c r="D190" s="538"/>
      <c r="E190" s="658"/>
      <c r="F190" s="659" t="s">
        <v>1830</v>
      </c>
      <c r="G190" s="660"/>
      <c r="H190" s="660"/>
      <c r="I190" s="660"/>
      <c r="J190" s="660"/>
      <c r="K190" s="660"/>
      <c r="L190" s="660"/>
      <c r="M190" s="660"/>
      <c r="N190" s="661"/>
      <c r="O190" s="638">
        <v>0</v>
      </c>
      <c r="P190" s="496">
        <v>0</v>
      </c>
      <c r="Q190" s="497"/>
      <c r="R190" s="505"/>
      <c r="S190" s="658"/>
      <c r="T190" s="659" t="s">
        <v>1830</v>
      </c>
      <c r="U190" s="662"/>
      <c r="V190" s="660"/>
      <c r="W190" s="660"/>
      <c r="X190" s="660"/>
      <c r="Y190" s="660"/>
      <c r="Z190" s="660"/>
      <c r="AA190" s="660"/>
      <c r="AB190" s="661"/>
      <c r="AC190" s="638">
        <v>0</v>
      </c>
      <c r="AD190" s="496">
        <v>0</v>
      </c>
      <c r="AE190" s="497"/>
      <c r="AF190" s="505"/>
      <c r="AG190" s="658"/>
      <c r="AH190" s="659" t="s">
        <v>1830</v>
      </c>
      <c r="AI190" s="660"/>
      <c r="AJ190" s="660"/>
      <c r="AK190" s="660"/>
      <c r="AL190" s="660"/>
      <c r="AM190" s="660"/>
      <c r="AN190" s="660"/>
      <c r="AO190" s="660"/>
      <c r="AP190" s="661"/>
      <c r="AQ190" s="638">
        <v>0</v>
      </c>
      <c r="AR190" s="496">
        <v>0</v>
      </c>
      <c r="AS190" s="497"/>
      <c r="AT190" s="505"/>
      <c r="AU190" s="658"/>
      <c r="AV190" s="659" t="s">
        <v>1830</v>
      </c>
      <c r="AW190" s="660"/>
      <c r="AX190" s="660"/>
      <c r="AY190" s="660"/>
      <c r="AZ190" s="660"/>
      <c r="BA190" s="660"/>
      <c r="BB190" s="660"/>
      <c r="BC190" s="660"/>
      <c r="BD190" s="661"/>
      <c r="BE190" s="638">
        <v>0</v>
      </c>
      <c r="BF190" s="496">
        <v>0</v>
      </c>
      <c r="BG190" s="497"/>
      <c r="BH190" s="505"/>
      <c r="BI190" s="658"/>
      <c r="BJ190" s="659" t="s">
        <v>1830</v>
      </c>
      <c r="BK190" s="660"/>
      <c r="BL190" s="660"/>
      <c r="BM190" s="660"/>
      <c r="BN190" s="660"/>
      <c r="BO190" s="660"/>
      <c r="BP190" s="660"/>
      <c r="BQ190" s="660"/>
      <c r="BR190" s="661"/>
      <c r="BS190" s="638">
        <v>0</v>
      </c>
      <c r="BT190" s="496">
        <v>0</v>
      </c>
      <c r="BU190" s="497"/>
      <c r="BV190" s="505"/>
      <c r="BW190" s="658">
        <v>220201079</v>
      </c>
      <c r="BX190" s="659" t="s">
        <v>120</v>
      </c>
      <c r="BY190" s="660"/>
      <c r="BZ190" s="660"/>
      <c r="CA190" s="660"/>
      <c r="CB190" s="660"/>
      <c r="CC190" s="660"/>
      <c r="CD190" s="660"/>
      <c r="CE190" s="660"/>
      <c r="CF190" s="661"/>
      <c r="CG190" s="638">
        <v>36</v>
      </c>
      <c r="CH190" s="496">
        <v>20</v>
      </c>
      <c r="CI190" s="627"/>
      <c r="CJ190" s="505"/>
      <c r="CK190" s="658"/>
      <c r="CL190" s="659" t="s">
        <v>1830</v>
      </c>
      <c r="CM190" s="660"/>
      <c r="CN190" s="660"/>
      <c r="CO190" s="660"/>
      <c r="CP190" s="660"/>
      <c r="CQ190" s="660"/>
      <c r="CR190" s="660"/>
      <c r="CS190" s="660"/>
      <c r="CT190" s="661"/>
      <c r="CU190" s="640">
        <v>0</v>
      </c>
      <c r="CV190" s="644">
        <v>0</v>
      </c>
    </row>
    <row r="191" spans="1:100" ht="19.5" customHeight="1">
      <c r="A191" s="479"/>
      <c r="B191" s="1524"/>
      <c r="C191" s="479"/>
      <c r="D191" s="663"/>
      <c r="E191" s="664" t="s">
        <v>877</v>
      </c>
      <c r="F191" s="665" t="s">
        <v>1830</v>
      </c>
      <c r="G191" s="666"/>
      <c r="H191" s="666"/>
      <c r="I191" s="666"/>
      <c r="J191" s="666"/>
      <c r="K191" s="666"/>
      <c r="L191" s="666"/>
      <c r="M191" s="666"/>
      <c r="N191" s="667"/>
      <c r="O191" s="496">
        <v>0</v>
      </c>
      <c r="P191" s="496">
        <v>0</v>
      </c>
      <c r="Q191" s="497"/>
      <c r="R191" s="663"/>
      <c r="S191" s="664" t="s">
        <v>877</v>
      </c>
      <c r="T191" s="665" t="s">
        <v>1830</v>
      </c>
      <c r="U191" s="668"/>
      <c r="V191" s="666"/>
      <c r="W191" s="666"/>
      <c r="X191" s="666"/>
      <c r="Y191" s="666"/>
      <c r="Z191" s="666"/>
      <c r="AA191" s="666"/>
      <c r="AB191" s="667"/>
      <c r="AC191" s="638">
        <v>0</v>
      </c>
      <c r="AD191" s="496">
        <v>0</v>
      </c>
      <c r="AE191" s="497"/>
      <c r="AF191" s="663"/>
      <c r="AG191" s="664" t="s">
        <v>877</v>
      </c>
      <c r="AH191" s="665" t="s">
        <v>1830</v>
      </c>
      <c r="AI191" s="666"/>
      <c r="AJ191" s="666"/>
      <c r="AK191" s="666"/>
      <c r="AL191" s="666"/>
      <c r="AM191" s="666"/>
      <c r="AN191" s="666"/>
      <c r="AO191" s="666"/>
      <c r="AP191" s="667"/>
      <c r="AQ191" s="638">
        <v>0</v>
      </c>
      <c r="AR191" s="496">
        <v>0</v>
      </c>
      <c r="AS191" s="497"/>
      <c r="AT191" s="663"/>
      <c r="AU191" s="664" t="s">
        <v>877</v>
      </c>
      <c r="AV191" s="665" t="s">
        <v>1830</v>
      </c>
      <c r="AW191" s="666"/>
      <c r="AX191" s="666"/>
      <c r="AY191" s="666"/>
      <c r="AZ191" s="666"/>
      <c r="BA191" s="666"/>
      <c r="BB191" s="666"/>
      <c r="BC191" s="666"/>
      <c r="BD191" s="667"/>
      <c r="BE191" s="638">
        <v>0</v>
      </c>
      <c r="BF191" s="496">
        <v>0</v>
      </c>
      <c r="BG191" s="497"/>
      <c r="BH191" s="663"/>
      <c r="BI191" s="664" t="s">
        <v>877</v>
      </c>
      <c r="BJ191" s="665" t="s">
        <v>1830</v>
      </c>
      <c r="BK191" s="666"/>
      <c r="BL191" s="666"/>
      <c r="BM191" s="666"/>
      <c r="BN191" s="666"/>
      <c r="BO191" s="666"/>
      <c r="BP191" s="666"/>
      <c r="BQ191" s="666"/>
      <c r="BR191" s="667"/>
      <c r="BS191" s="638">
        <v>0</v>
      </c>
      <c r="BT191" s="496">
        <v>0</v>
      </c>
      <c r="BU191" s="497"/>
      <c r="BV191" s="663" t="s">
        <v>1137</v>
      </c>
      <c r="BW191" s="664" t="s">
        <v>1190</v>
      </c>
      <c r="BX191" s="665" t="s">
        <v>1191</v>
      </c>
      <c r="BY191" s="666"/>
      <c r="BZ191" s="666"/>
      <c r="CA191" s="666"/>
      <c r="CB191" s="666"/>
      <c r="CC191" s="666"/>
      <c r="CD191" s="666"/>
      <c r="CE191" s="666"/>
      <c r="CF191" s="667"/>
      <c r="CG191" s="638">
        <v>36</v>
      </c>
      <c r="CH191" s="496">
        <v>20</v>
      </c>
      <c r="CI191" s="669"/>
      <c r="CJ191" s="663"/>
      <c r="CK191" s="664" t="s">
        <v>877</v>
      </c>
      <c r="CL191" s="665" t="s">
        <v>1830</v>
      </c>
      <c r="CM191" s="666"/>
      <c r="CN191" s="666"/>
      <c r="CO191" s="666"/>
      <c r="CP191" s="666"/>
      <c r="CQ191" s="666"/>
      <c r="CR191" s="666"/>
      <c r="CS191" s="666"/>
      <c r="CT191" s="667"/>
      <c r="CU191" s="640">
        <v>0</v>
      </c>
      <c r="CV191" s="644">
        <v>0</v>
      </c>
    </row>
    <row r="192" spans="1:100" ht="19.5" customHeight="1">
      <c r="A192" s="479"/>
      <c r="B192" s="1524"/>
      <c r="C192" s="479"/>
      <c r="D192" s="538"/>
      <c r="E192" s="670"/>
      <c r="F192" s="671" t="s">
        <v>1830</v>
      </c>
      <c r="G192" s="671"/>
      <c r="H192" s="671"/>
      <c r="I192" s="671"/>
      <c r="J192" s="671"/>
      <c r="K192" s="671"/>
      <c r="L192" s="671"/>
      <c r="M192" s="672">
        <v>0</v>
      </c>
      <c r="N192" s="673">
        <v>0</v>
      </c>
      <c r="O192" s="496">
        <v>0</v>
      </c>
      <c r="P192" s="496">
        <v>0</v>
      </c>
      <c r="Q192" s="497"/>
      <c r="R192" s="538"/>
      <c r="S192" s="670"/>
      <c r="T192" s="671" t="s">
        <v>1830</v>
      </c>
      <c r="U192" s="674"/>
      <c r="V192" s="671"/>
      <c r="W192" s="671"/>
      <c r="X192" s="671"/>
      <c r="Y192" s="671"/>
      <c r="Z192" s="671"/>
      <c r="AA192" s="672">
        <v>0</v>
      </c>
      <c r="AB192" s="673">
        <v>0</v>
      </c>
      <c r="AC192" s="496">
        <v>0</v>
      </c>
      <c r="AD192" s="496">
        <v>0</v>
      </c>
      <c r="AE192" s="497"/>
      <c r="AF192" s="538"/>
      <c r="AG192" s="670"/>
      <c r="AH192" s="671" t="s">
        <v>1830</v>
      </c>
      <c r="AI192" s="671"/>
      <c r="AJ192" s="671"/>
      <c r="AK192" s="671"/>
      <c r="AL192" s="671"/>
      <c r="AM192" s="671"/>
      <c r="AN192" s="671"/>
      <c r="AO192" s="672">
        <v>0</v>
      </c>
      <c r="AP192" s="673">
        <v>0</v>
      </c>
      <c r="AQ192" s="496">
        <v>0</v>
      </c>
      <c r="AR192" s="496">
        <v>0</v>
      </c>
      <c r="AS192" s="497"/>
      <c r="AT192" s="538"/>
      <c r="AU192" s="670"/>
      <c r="AV192" s="671" t="s">
        <v>1830</v>
      </c>
      <c r="AW192" s="671"/>
      <c r="AX192" s="671"/>
      <c r="AY192" s="671"/>
      <c r="AZ192" s="671"/>
      <c r="BA192" s="671"/>
      <c r="BB192" s="671"/>
      <c r="BC192" s="672">
        <v>0</v>
      </c>
      <c r="BD192" s="673">
        <v>0</v>
      </c>
      <c r="BE192" s="496">
        <v>0</v>
      </c>
      <c r="BF192" s="496">
        <v>0</v>
      </c>
      <c r="BG192" s="497"/>
      <c r="BH192" s="538"/>
      <c r="BI192" s="670"/>
      <c r="BJ192" s="671" t="s">
        <v>1830</v>
      </c>
      <c r="BK192" s="671"/>
      <c r="BL192" s="671"/>
      <c r="BM192" s="671"/>
      <c r="BN192" s="671"/>
      <c r="BO192" s="671"/>
      <c r="BP192" s="671"/>
      <c r="BQ192" s="672">
        <v>0</v>
      </c>
      <c r="BR192" s="673">
        <v>0</v>
      </c>
      <c r="BS192" s="496">
        <v>0</v>
      </c>
      <c r="BT192" s="496">
        <v>0</v>
      </c>
      <c r="BU192" s="497"/>
      <c r="BV192" s="538"/>
      <c r="BW192" s="670" t="s">
        <v>37</v>
      </c>
      <c r="BX192" s="671" t="s">
        <v>1830</v>
      </c>
      <c r="BY192" s="671"/>
      <c r="BZ192" s="671"/>
      <c r="CA192" s="671"/>
      <c r="CB192" s="671"/>
      <c r="CC192" s="671"/>
      <c r="CD192" s="671"/>
      <c r="CE192" s="672">
        <v>36</v>
      </c>
      <c r="CF192" s="673">
        <v>20</v>
      </c>
      <c r="CG192" s="496">
        <v>36</v>
      </c>
      <c r="CH192" s="496">
        <v>20</v>
      </c>
      <c r="CI192" s="627"/>
      <c r="CJ192" s="538"/>
      <c r="CK192" s="670"/>
      <c r="CL192" s="671" t="s">
        <v>1830</v>
      </c>
      <c r="CM192" s="671"/>
      <c r="CN192" s="671"/>
      <c r="CO192" s="671"/>
      <c r="CP192" s="671"/>
      <c r="CQ192" s="671"/>
      <c r="CR192" s="671"/>
      <c r="CS192" s="672">
        <v>0</v>
      </c>
      <c r="CT192" s="673">
        <v>0</v>
      </c>
      <c r="CU192" s="640">
        <v>0</v>
      </c>
      <c r="CV192" s="644">
        <v>0</v>
      </c>
    </row>
    <row r="193" spans="1:100" ht="19.5" customHeight="1">
      <c r="A193" s="479"/>
      <c r="B193" s="1524"/>
      <c r="C193" s="479"/>
      <c r="D193" s="675" t="s">
        <v>877</v>
      </c>
      <c r="E193" s="676" t="s">
        <v>877</v>
      </c>
      <c r="F193" s="676" t="s">
        <v>877</v>
      </c>
      <c r="G193" s="1731" t="s">
        <v>877</v>
      </c>
      <c r="H193" s="1732"/>
      <c r="I193" s="1732"/>
      <c r="J193" s="1732"/>
      <c r="K193" s="1732"/>
      <c r="L193" s="1732"/>
      <c r="M193" s="677" t="s">
        <v>877</v>
      </c>
      <c r="N193" s="678" t="s">
        <v>877</v>
      </c>
      <c r="O193" s="496" t="s">
        <v>877</v>
      </c>
      <c r="P193" s="577" t="s">
        <v>877</v>
      </c>
      <c r="Q193" s="497"/>
      <c r="R193" s="675" t="s">
        <v>877</v>
      </c>
      <c r="S193" s="679" t="s">
        <v>877</v>
      </c>
      <c r="T193" s="679" t="s">
        <v>877</v>
      </c>
      <c r="U193" s="1606" t="s">
        <v>877</v>
      </c>
      <c r="V193" s="1605"/>
      <c r="W193" s="1605"/>
      <c r="X193" s="1605"/>
      <c r="Y193" s="1605"/>
      <c r="Z193" s="1605"/>
      <c r="AA193" s="680" t="s">
        <v>877</v>
      </c>
      <c r="AB193" s="681" t="s">
        <v>877</v>
      </c>
      <c r="AC193" s="638"/>
      <c r="AD193" s="496"/>
      <c r="AE193" s="497"/>
      <c r="AF193" s="675" t="s">
        <v>877</v>
      </c>
      <c r="AG193" s="676" t="s">
        <v>877</v>
      </c>
      <c r="AH193" s="676" t="s">
        <v>877</v>
      </c>
      <c r="AI193" s="1731" t="s">
        <v>877</v>
      </c>
      <c r="AJ193" s="1732"/>
      <c r="AK193" s="1732"/>
      <c r="AL193" s="1732"/>
      <c r="AM193" s="1732"/>
      <c r="AN193" s="1732"/>
      <c r="AO193" s="677" t="s">
        <v>877</v>
      </c>
      <c r="AP193" s="678" t="s">
        <v>877</v>
      </c>
      <c r="AQ193" s="638"/>
      <c r="AR193" s="496"/>
      <c r="AS193" s="497"/>
      <c r="AT193" s="675" t="s">
        <v>877</v>
      </c>
      <c r="AU193" s="676" t="s">
        <v>877</v>
      </c>
      <c r="AV193" s="676" t="s">
        <v>877</v>
      </c>
      <c r="AW193" s="1731" t="s">
        <v>877</v>
      </c>
      <c r="AX193" s="1732"/>
      <c r="AY193" s="1732"/>
      <c r="AZ193" s="1732"/>
      <c r="BA193" s="1732"/>
      <c r="BB193" s="1732"/>
      <c r="BC193" s="677" t="s">
        <v>877</v>
      </c>
      <c r="BD193" s="678" t="s">
        <v>877</v>
      </c>
      <c r="BE193" s="638"/>
      <c r="BF193" s="496"/>
      <c r="BG193" s="497"/>
      <c r="BH193" s="675" t="s">
        <v>877</v>
      </c>
      <c r="BI193" s="676" t="s">
        <v>877</v>
      </c>
      <c r="BJ193" s="676" t="s">
        <v>877</v>
      </c>
      <c r="BK193" s="1731" t="s">
        <v>877</v>
      </c>
      <c r="BL193" s="1732"/>
      <c r="BM193" s="1732"/>
      <c r="BN193" s="1732"/>
      <c r="BO193" s="1732"/>
      <c r="BP193" s="1732"/>
      <c r="BQ193" s="677" t="s">
        <v>877</v>
      </c>
      <c r="BR193" s="678" t="s">
        <v>877</v>
      </c>
      <c r="BS193" s="638"/>
      <c r="BT193" s="496"/>
      <c r="BU193" s="497"/>
      <c r="BV193" s="675" t="s">
        <v>1440</v>
      </c>
      <c r="BW193" s="676" t="s">
        <v>23699</v>
      </c>
      <c r="BX193" s="676" t="s">
        <v>1830</v>
      </c>
      <c r="BY193" s="1731" t="s">
        <v>1582</v>
      </c>
      <c r="BZ193" s="1732"/>
      <c r="CA193" s="1732"/>
      <c r="CB193" s="1732"/>
      <c r="CC193" s="1732"/>
      <c r="CD193" s="1732"/>
      <c r="CE193" s="682">
        <v>2</v>
      </c>
      <c r="CF193" s="683">
        <v>4</v>
      </c>
      <c r="CG193" s="638"/>
      <c r="CH193" s="496"/>
      <c r="CI193" s="669"/>
      <c r="CJ193" s="675" t="s">
        <v>877</v>
      </c>
      <c r="CK193" s="676" t="s">
        <v>877</v>
      </c>
      <c r="CL193" s="676" t="s">
        <v>877</v>
      </c>
      <c r="CM193" s="1731" t="s">
        <v>877</v>
      </c>
      <c r="CN193" s="1732"/>
      <c r="CO193" s="1732"/>
      <c r="CP193" s="1732"/>
      <c r="CQ193" s="1732"/>
      <c r="CR193" s="1732"/>
      <c r="CS193" s="682" t="s">
        <v>877</v>
      </c>
      <c r="CT193" s="683" t="s">
        <v>877</v>
      </c>
      <c r="CU193" s="640"/>
      <c r="CV193" s="644"/>
    </row>
    <row r="194" spans="1:100" ht="19.5" customHeight="1">
      <c r="A194" s="479"/>
      <c r="B194" s="1524"/>
      <c r="C194" s="479"/>
      <c r="D194" s="684" t="s">
        <v>877</v>
      </c>
      <c r="E194" s="679" t="s">
        <v>877</v>
      </c>
      <c r="F194" s="679" t="s">
        <v>877</v>
      </c>
      <c r="G194" s="1604" t="s">
        <v>877</v>
      </c>
      <c r="H194" s="1605"/>
      <c r="I194" s="1605"/>
      <c r="J194" s="1605"/>
      <c r="K194" s="1605"/>
      <c r="L194" s="1605"/>
      <c r="M194" s="680" t="s">
        <v>877</v>
      </c>
      <c r="N194" s="681" t="s">
        <v>877</v>
      </c>
      <c r="O194" s="496" t="s">
        <v>877</v>
      </c>
      <c r="P194" s="577" t="s">
        <v>877</v>
      </c>
      <c r="Q194" s="497"/>
      <c r="R194" s="684" t="s">
        <v>877</v>
      </c>
      <c r="S194" s="679" t="s">
        <v>877</v>
      </c>
      <c r="T194" s="679" t="s">
        <v>877</v>
      </c>
      <c r="U194" s="1606" t="s">
        <v>877</v>
      </c>
      <c r="V194" s="1605"/>
      <c r="W194" s="1605"/>
      <c r="X194" s="1605"/>
      <c r="Y194" s="1605"/>
      <c r="Z194" s="1605"/>
      <c r="AA194" s="680" t="s">
        <v>877</v>
      </c>
      <c r="AB194" s="681" t="s">
        <v>877</v>
      </c>
      <c r="AC194" s="638"/>
      <c r="AD194" s="496"/>
      <c r="AE194" s="497"/>
      <c r="AF194" s="684" t="s">
        <v>877</v>
      </c>
      <c r="AG194" s="679" t="s">
        <v>877</v>
      </c>
      <c r="AH194" s="679" t="s">
        <v>877</v>
      </c>
      <c r="AI194" s="1604" t="s">
        <v>877</v>
      </c>
      <c r="AJ194" s="1605"/>
      <c r="AK194" s="1605"/>
      <c r="AL194" s="1605"/>
      <c r="AM194" s="1605"/>
      <c r="AN194" s="1605"/>
      <c r="AO194" s="680" t="s">
        <v>877</v>
      </c>
      <c r="AP194" s="681" t="s">
        <v>877</v>
      </c>
      <c r="AQ194" s="638"/>
      <c r="AR194" s="496"/>
      <c r="AS194" s="497"/>
      <c r="AT194" s="684" t="s">
        <v>877</v>
      </c>
      <c r="AU194" s="679" t="s">
        <v>877</v>
      </c>
      <c r="AV194" s="679" t="s">
        <v>877</v>
      </c>
      <c r="AW194" s="1604" t="s">
        <v>877</v>
      </c>
      <c r="AX194" s="1605"/>
      <c r="AY194" s="1605"/>
      <c r="AZ194" s="1605"/>
      <c r="BA194" s="1605"/>
      <c r="BB194" s="1605"/>
      <c r="BC194" s="680" t="s">
        <v>877</v>
      </c>
      <c r="BD194" s="681" t="s">
        <v>877</v>
      </c>
      <c r="BE194" s="638"/>
      <c r="BF194" s="496"/>
      <c r="BG194" s="497"/>
      <c r="BH194" s="684" t="s">
        <v>877</v>
      </c>
      <c r="BI194" s="679" t="s">
        <v>877</v>
      </c>
      <c r="BJ194" s="679" t="s">
        <v>877</v>
      </c>
      <c r="BK194" s="1604" t="s">
        <v>877</v>
      </c>
      <c r="BL194" s="1605"/>
      <c r="BM194" s="1605"/>
      <c r="BN194" s="1605"/>
      <c r="BO194" s="1605"/>
      <c r="BP194" s="1605"/>
      <c r="BQ194" s="680" t="s">
        <v>877</v>
      </c>
      <c r="BR194" s="681" t="s">
        <v>877</v>
      </c>
      <c r="BS194" s="638"/>
      <c r="BT194" s="496"/>
      <c r="BU194" s="497"/>
      <c r="BV194" s="684" t="s">
        <v>1450</v>
      </c>
      <c r="BW194" s="679" t="s">
        <v>23700</v>
      </c>
      <c r="BX194" s="679" t="s">
        <v>1830</v>
      </c>
      <c r="BY194" s="1604" t="s">
        <v>1584</v>
      </c>
      <c r="BZ194" s="1605"/>
      <c r="CA194" s="1605"/>
      <c r="CB194" s="1605"/>
      <c r="CC194" s="1605"/>
      <c r="CD194" s="1605"/>
      <c r="CE194" s="680">
        <v>4</v>
      </c>
      <c r="CF194" s="681">
        <v>2</v>
      </c>
      <c r="CG194" s="638"/>
      <c r="CH194" s="496"/>
      <c r="CI194" s="669"/>
      <c r="CJ194" s="684" t="s">
        <v>877</v>
      </c>
      <c r="CK194" s="679" t="s">
        <v>877</v>
      </c>
      <c r="CL194" s="679" t="s">
        <v>877</v>
      </c>
      <c r="CM194" s="1604" t="s">
        <v>877</v>
      </c>
      <c r="CN194" s="1605"/>
      <c r="CO194" s="1605"/>
      <c r="CP194" s="1605"/>
      <c r="CQ194" s="1605"/>
      <c r="CR194" s="1605"/>
      <c r="CS194" s="680" t="s">
        <v>877</v>
      </c>
      <c r="CT194" s="681" t="s">
        <v>877</v>
      </c>
      <c r="CU194" s="640"/>
      <c r="CV194" s="644"/>
    </row>
    <row r="195" spans="1:100" ht="19.5" customHeight="1">
      <c r="A195" s="479"/>
      <c r="B195" s="1524"/>
      <c r="C195" s="479"/>
      <c r="D195" s="684" t="s">
        <v>877</v>
      </c>
      <c r="E195" s="679" t="s">
        <v>877</v>
      </c>
      <c r="F195" s="679" t="s">
        <v>877</v>
      </c>
      <c r="G195" s="1604" t="s">
        <v>877</v>
      </c>
      <c r="H195" s="1605"/>
      <c r="I195" s="1605"/>
      <c r="J195" s="1605"/>
      <c r="K195" s="1605"/>
      <c r="L195" s="1605"/>
      <c r="M195" s="680" t="s">
        <v>877</v>
      </c>
      <c r="N195" s="681" t="s">
        <v>877</v>
      </c>
      <c r="O195" s="496" t="s">
        <v>877</v>
      </c>
      <c r="P195" s="577" t="s">
        <v>877</v>
      </c>
      <c r="Q195" s="497"/>
      <c r="R195" s="684" t="s">
        <v>877</v>
      </c>
      <c r="S195" s="679" t="s">
        <v>877</v>
      </c>
      <c r="T195" s="679" t="s">
        <v>877</v>
      </c>
      <c r="U195" s="1606" t="s">
        <v>877</v>
      </c>
      <c r="V195" s="1605"/>
      <c r="W195" s="1605"/>
      <c r="X195" s="1605"/>
      <c r="Y195" s="1605"/>
      <c r="Z195" s="1605"/>
      <c r="AA195" s="680" t="s">
        <v>877</v>
      </c>
      <c r="AB195" s="681" t="s">
        <v>877</v>
      </c>
      <c r="AC195" s="638"/>
      <c r="AD195" s="496"/>
      <c r="AE195" s="497"/>
      <c r="AF195" s="684" t="s">
        <v>877</v>
      </c>
      <c r="AG195" s="679" t="s">
        <v>877</v>
      </c>
      <c r="AH195" s="679" t="s">
        <v>877</v>
      </c>
      <c r="AI195" s="1604" t="s">
        <v>877</v>
      </c>
      <c r="AJ195" s="1605"/>
      <c r="AK195" s="1605"/>
      <c r="AL195" s="1605"/>
      <c r="AM195" s="1605"/>
      <c r="AN195" s="1605"/>
      <c r="AO195" s="680" t="s">
        <v>877</v>
      </c>
      <c r="AP195" s="681" t="s">
        <v>877</v>
      </c>
      <c r="AQ195" s="638"/>
      <c r="AR195" s="496"/>
      <c r="AS195" s="497"/>
      <c r="AT195" s="684" t="s">
        <v>877</v>
      </c>
      <c r="AU195" s="679" t="s">
        <v>877</v>
      </c>
      <c r="AV195" s="679" t="s">
        <v>877</v>
      </c>
      <c r="AW195" s="1604" t="s">
        <v>877</v>
      </c>
      <c r="AX195" s="1605"/>
      <c r="AY195" s="1605"/>
      <c r="AZ195" s="1605"/>
      <c r="BA195" s="1605"/>
      <c r="BB195" s="1605"/>
      <c r="BC195" s="680" t="s">
        <v>877</v>
      </c>
      <c r="BD195" s="681" t="s">
        <v>877</v>
      </c>
      <c r="BE195" s="638"/>
      <c r="BF195" s="496"/>
      <c r="BG195" s="497"/>
      <c r="BH195" s="684" t="s">
        <v>877</v>
      </c>
      <c r="BI195" s="679" t="s">
        <v>877</v>
      </c>
      <c r="BJ195" s="679" t="s">
        <v>877</v>
      </c>
      <c r="BK195" s="1604" t="s">
        <v>877</v>
      </c>
      <c r="BL195" s="1605"/>
      <c r="BM195" s="1605"/>
      <c r="BN195" s="1605"/>
      <c r="BO195" s="1605"/>
      <c r="BP195" s="1605"/>
      <c r="BQ195" s="680" t="s">
        <v>877</v>
      </c>
      <c r="BR195" s="681" t="s">
        <v>877</v>
      </c>
      <c r="BS195" s="638"/>
      <c r="BT195" s="496"/>
      <c r="BU195" s="497"/>
      <c r="BV195" s="684" t="s">
        <v>1453</v>
      </c>
      <c r="BW195" s="679" t="s">
        <v>23701</v>
      </c>
      <c r="BX195" s="679" t="s">
        <v>1830</v>
      </c>
      <c r="BY195" s="1604" t="s">
        <v>1585</v>
      </c>
      <c r="BZ195" s="1605"/>
      <c r="CA195" s="1605"/>
      <c r="CB195" s="1605"/>
      <c r="CC195" s="1605"/>
      <c r="CD195" s="1605"/>
      <c r="CE195" s="680">
        <v>4</v>
      </c>
      <c r="CF195" s="681">
        <v>4</v>
      </c>
      <c r="CG195" s="638"/>
      <c r="CH195" s="496"/>
      <c r="CI195" s="669"/>
      <c r="CJ195" s="684" t="s">
        <v>877</v>
      </c>
      <c r="CK195" s="679" t="s">
        <v>877</v>
      </c>
      <c r="CL195" s="679" t="s">
        <v>877</v>
      </c>
      <c r="CM195" s="1604" t="s">
        <v>877</v>
      </c>
      <c r="CN195" s="1605"/>
      <c r="CO195" s="1605"/>
      <c r="CP195" s="1605"/>
      <c r="CQ195" s="1605"/>
      <c r="CR195" s="1605"/>
      <c r="CS195" s="680" t="s">
        <v>877</v>
      </c>
      <c r="CT195" s="681" t="s">
        <v>877</v>
      </c>
      <c r="CU195" s="640"/>
      <c r="CV195" s="644"/>
    </row>
    <row r="196" spans="1:100" ht="19.5" customHeight="1">
      <c r="A196" s="479"/>
      <c r="B196" s="1524"/>
      <c r="C196" s="479"/>
      <c r="D196" s="684" t="s">
        <v>877</v>
      </c>
      <c r="E196" s="679" t="s">
        <v>877</v>
      </c>
      <c r="F196" s="679" t="s">
        <v>877</v>
      </c>
      <c r="G196" s="1604" t="s">
        <v>877</v>
      </c>
      <c r="H196" s="1605"/>
      <c r="I196" s="1605"/>
      <c r="J196" s="1605"/>
      <c r="K196" s="1605"/>
      <c r="L196" s="1605"/>
      <c r="M196" s="680" t="s">
        <v>877</v>
      </c>
      <c r="N196" s="681" t="s">
        <v>877</v>
      </c>
      <c r="O196" s="496" t="s">
        <v>877</v>
      </c>
      <c r="P196" s="577" t="s">
        <v>877</v>
      </c>
      <c r="Q196" s="685"/>
      <c r="R196" s="684" t="s">
        <v>877</v>
      </c>
      <c r="S196" s="679" t="s">
        <v>877</v>
      </c>
      <c r="T196" s="679" t="s">
        <v>877</v>
      </c>
      <c r="U196" s="1606" t="s">
        <v>877</v>
      </c>
      <c r="V196" s="1605"/>
      <c r="W196" s="1605"/>
      <c r="X196" s="1605"/>
      <c r="Y196" s="1605"/>
      <c r="Z196" s="1605"/>
      <c r="AA196" s="680" t="s">
        <v>877</v>
      </c>
      <c r="AB196" s="681" t="s">
        <v>877</v>
      </c>
      <c r="AC196" s="638"/>
      <c r="AD196" s="496"/>
      <c r="AE196" s="685"/>
      <c r="AF196" s="684" t="s">
        <v>877</v>
      </c>
      <c r="AG196" s="679" t="s">
        <v>877</v>
      </c>
      <c r="AH196" s="679" t="s">
        <v>877</v>
      </c>
      <c r="AI196" s="1604" t="s">
        <v>877</v>
      </c>
      <c r="AJ196" s="1605"/>
      <c r="AK196" s="1605"/>
      <c r="AL196" s="1605"/>
      <c r="AM196" s="1605"/>
      <c r="AN196" s="1605"/>
      <c r="AO196" s="680" t="s">
        <v>877</v>
      </c>
      <c r="AP196" s="681" t="s">
        <v>877</v>
      </c>
      <c r="AQ196" s="638"/>
      <c r="AR196" s="496"/>
      <c r="AS196" s="685"/>
      <c r="AT196" s="684" t="s">
        <v>877</v>
      </c>
      <c r="AU196" s="679" t="s">
        <v>877</v>
      </c>
      <c r="AV196" s="679" t="s">
        <v>877</v>
      </c>
      <c r="AW196" s="1604" t="s">
        <v>877</v>
      </c>
      <c r="AX196" s="1605"/>
      <c r="AY196" s="1605"/>
      <c r="AZ196" s="1605"/>
      <c r="BA196" s="1605"/>
      <c r="BB196" s="1605"/>
      <c r="BC196" s="680" t="s">
        <v>877</v>
      </c>
      <c r="BD196" s="681" t="s">
        <v>877</v>
      </c>
      <c r="BE196" s="638"/>
      <c r="BF196" s="496"/>
      <c r="BG196" s="685"/>
      <c r="BH196" s="684" t="s">
        <v>877</v>
      </c>
      <c r="BI196" s="679" t="s">
        <v>877</v>
      </c>
      <c r="BJ196" s="679" t="s">
        <v>877</v>
      </c>
      <c r="BK196" s="1604" t="s">
        <v>877</v>
      </c>
      <c r="BL196" s="1605"/>
      <c r="BM196" s="1605"/>
      <c r="BN196" s="1605"/>
      <c r="BO196" s="1605"/>
      <c r="BP196" s="1605"/>
      <c r="BQ196" s="680" t="s">
        <v>877</v>
      </c>
      <c r="BR196" s="681" t="s">
        <v>877</v>
      </c>
      <c r="BS196" s="638"/>
      <c r="BT196" s="496"/>
      <c r="BU196" s="685"/>
      <c r="BV196" s="684" t="s">
        <v>1455</v>
      </c>
      <c r="BW196" s="679" t="s">
        <v>23702</v>
      </c>
      <c r="BX196" s="679" t="s">
        <v>1830</v>
      </c>
      <c r="BY196" s="1604" t="s">
        <v>1586</v>
      </c>
      <c r="BZ196" s="1605"/>
      <c r="CA196" s="1605"/>
      <c r="CB196" s="1605"/>
      <c r="CC196" s="1605"/>
      <c r="CD196" s="1605"/>
      <c r="CE196" s="680">
        <v>4</v>
      </c>
      <c r="CF196" s="681">
        <v>2</v>
      </c>
      <c r="CG196" s="638"/>
      <c r="CH196" s="496"/>
      <c r="CI196" s="686"/>
      <c r="CJ196" s="684" t="s">
        <v>877</v>
      </c>
      <c r="CK196" s="679" t="s">
        <v>877</v>
      </c>
      <c r="CL196" s="679" t="s">
        <v>877</v>
      </c>
      <c r="CM196" s="1604" t="s">
        <v>877</v>
      </c>
      <c r="CN196" s="1605"/>
      <c r="CO196" s="1605"/>
      <c r="CP196" s="1605"/>
      <c r="CQ196" s="1605"/>
      <c r="CR196" s="1605"/>
      <c r="CS196" s="680" t="s">
        <v>877</v>
      </c>
      <c r="CT196" s="681" t="s">
        <v>877</v>
      </c>
      <c r="CU196" s="640"/>
      <c r="CV196" s="644"/>
    </row>
    <row r="197" spans="1:100" ht="19.5" customHeight="1">
      <c r="A197" s="479"/>
      <c r="B197" s="1524"/>
      <c r="C197" s="479"/>
      <c r="D197" s="684" t="s">
        <v>877</v>
      </c>
      <c r="E197" s="679" t="s">
        <v>877</v>
      </c>
      <c r="F197" s="679" t="s">
        <v>877</v>
      </c>
      <c r="G197" s="1604" t="s">
        <v>877</v>
      </c>
      <c r="H197" s="1605"/>
      <c r="I197" s="1605"/>
      <c r="J197" s="1605"/>
      <c r="K197" s="1605"/>
      <c r="L197" s="1605"/>
      <c r="M197" s="680" t="s">
        <v>877</v>
      </c>
      <c r="N197" s="681" t="s">
        <v>877</v>
      </c>
      <c r="O197" s="496" t="s">
        <v>877</v>
      </c>
      <c r="P197" s="577" t="s">
        <v>877</v>
      </c>
      <c r="Q197" s="497"/>
      <c r="R197" s="684" t="s">
        <v>877</v>
      </c>
      <c r="S197" s="679" t="s">
        <v>877</v>
      </c>
      <c r="T197" s="679" t="s">
        <v>877</v>
      </c>
      <c r="U197" s="1606" t="s">
        <v>877</v>
      </c>
      <c r="V197" s="1605"/>
      <c r="W197" s="1605"/>
      <c r="X197" s="1605"/>
      <c r="Y197" s="1605"/>
      <c r="Z197" s="1605"/>
      <c r="AA197" s="680" t="s">
        <v>877</v>
      </c>
      <c r="AB197" s="681" t="s">
        <v>877</v>
      </c>
      <c r="AC197" s="496"/>
      <c r="AD197" s="496"/>
      <c r="AE197" s="497"/>
      <c r="AF197" s="684" t="s">
        <v>877</v>
      </c>
      <c r="AG197" s="679" t="s">
        <v>877</v>
      </c>
      <c r="AH197" s="679" t="s">
        <v>877</v>
      </c>
      <c r="AI197" s="1604" t="s">
        <v>877</v>
      </c>
      <c r="AJ197" s="1605"/>
      <c r="AK197" s="1605"/>
      <c r="AL197" s="1605"/>
      <c r="AM197" s="1605"/>
      <c r="AN197" s="1605"/>
      <c r="AO197" s="680" t="s">
        <v>877</v>
      </c>
      <c r="AP197" s="681" t="s">
        <v>877</v>
      </c>
      <c r="AQ197" s="496"/>
      <c r="AR197" s="496"/>
      <c r="AS197" s="497"/>
      <c r="AT197" s="684" t="s">
        <v>877</v>
      </c>
      <c r="AU197" s="679" t="s">
        <v>877</v>
      </c>
      <c r="AV197" s="679" t="s">
        <v>877</v>
      </c>
      <c r="AW197" s="1604" t="s">
        <v>877</v>
      </c>
      <c r="AX197" s="1605"/>
      <c r="AY197" s="1605"/>
      <c r="AZ197" s="1605"/>
      <c r="BA197" s="1605"/>
      <c r="BB197" s="1605"/>
      <c r="BC197" s="680" t="s">
        <v>877</v>
      </c>
      <c r="BD197" s="681" t="s">
        <v>877</v>
      </c>
      <c r="BE197" s="496"/>
      <c r="BF197" s="496"/>
      <c r="BG197" s="497"/>
      <c r="BH197" s="684" t="s">
        <v>877</v>
      </c>
      <c r="BI197" s="679" t="s">
        <v>877</v>
      </c>
      <c r="BJ197" s="679" t="s">
        <v>877</v>
      </c>
      <c r="BK197" s="1604" t="s">
        <v>877</v>
      </c>
      <c r="BL197" s="1605"/>
      <c r="BM197" s="1605"/>
      <c r="BN197" s="1605"/>
      <c r="BO197" s="1605"/>
      <c r="BP197" s="1605"/>
      <c r="BQ197" s="680" t="s">
        <v>877</v>
      </c>
      <c r="BR197" s="681" t="s">
        <v>877</v>
      </c>
      <c r="BS197" s="496"/>
      <c r="BT197" s="496"/>
      <c r="BU197" s="497"/>
      <c r="BV197" s="684" t="s">
        <v>1457</v>
      </c>
      <c r="BW197" s="679" t="s">
        <v>23703</v>
      </c>
      <c r="BX197" s="679" t="s">
        <v>1830</v>
      </c>
      <c r="BY197" s="1604" t="s">
        <v>1587</v>
      </c>
      <c r="BZ197" s="1605"/>
      <c r="CA197" s="1605"/>
      <c r="CB197" s="1605"/>
      <c r="CC197" s="1605"/>
      <c r="CD197" s="1605"/>
      <c r="CE197" s="680">
        <v>4</v>
      </c>
      <c r="CF197" s="681">
        <v>4</v>
      </c>
      <c r="CG197" s="496"/>
      <c r="CH197" s="496"/>
      <c r="CI197" s="669"/>
      <c r="CJ197" s="684" t="s">
        <v>877</v>
      </c>
      <c r="CK197" s="679" t="s">
        <v>877</v>
      </c>
      <c r="CL197" s="679" t="s">
        <v>877</v>
      </c>
      <c r="CM197" s="1604" t="s">
        <v>877</v>
      </c>
      <c r="CN197" s="1605"/>
      <c r="CO197" s="1605"/>
      <c r="CP197" s="1605"/>
      <c r="CQ197" s="1605"/>
      <c r="CR197" s="1605"/>
      <c r="CS197" s="680" t="s">
        <v>877</v>
      </c>
      <c r="CT197" s="681" t="s">
        <v>877</v>
      </c>
      <c r="CU197" s="640"/>
      <c r="CV197" s="644"/>
    </row>
    <row r="198" spans="1:100" ht="19.5" customHeight="1">
      <c r="A198" s="479"/>
      <c r="B198" s="1524"/>
      <c r="C198" s="479"/>
      <c r="D198" s="684" t="s">
        <v>877</v>
      </c>
      <c r="E198" s="679" t="s">
        <v>877</v>
      </c>
      <c r="F198" s="679" t="s">
        <v>877</v>
      </c>
      <c r="G198" s="1604" t="s">
        <v>877</v>
      </c>
      <c r="H198" s="1605"/>
      <c r="I198" s="1605"/>
      <c r="J198" s="1605"/>
      <c r="K198" s="1605"/>
      <c r="L198" s="1605"/>
      <c r="M198" s="680" t="s">
        <v>877</v>
      </c>
      <c r="N198" s="681" t="s">
        <v>877</v>
      </c>
      <c r="O198" s="496" t="s">
        <v>877</v>
      </c>
      <c r="P198" s="577" t="s">
        <v>877</v>
      </c>
      <c r="Q198" s="497"/>
      <c r="R198" s="684" t="s">
        <v>877</v>
      </c>
      <c r="S198" s="679" t="s">
        <v>877</v>
      </c>
      <c r="T198" s="679" t="s">
        <v>877</v>
      </c>
      <c r="U198" s="1606" t="s">
        <v>877</v>
      </c>
      <c r="V198" s="1605"/>
      <c r="W198" s="1605"/>
      <c r="X198" s="1605"/>
      <c r="Y198" s="1605"/>
      <c r="Z198" s="1605"/>
      <c r="AA198" s="680" t="s">
        <v>877</v>
      </c>
      <c r="AB198" s="681" t="s">
        <v>877</v>
      </c>
      <c r="AC198" s="321"/>
      <c r="AD198" s="321"/>
      <c r="AE198" s="497"/>
      <c r="AF198" s="684" t="s">
        <v>877</v>
      </c>
      <c r="AG198" s="679" t="s">
        <v>877</v>
      </c>
      <c r="AH198" s="679" t="s">
        <v>877</v>
      </c>
      <c r="AI198" s="1604" t="s">
        <v>877</v>
      </c>
      <c r="AJ198" s="1605"/>
      <c r="AK198" s="1605"/>
      <c r="AL198" s="1605"/>
      <c r="AM198" s="1605"/>
      <c r="AN198" s="1605"/>
      <c r="AO198" s="680" t="s">
        <v>877</v>
      </c>
      <c r="AP198" s="681" t="s">
        <v>877</v>
      </c>
      <c r="AQ198" s="321"/>
      <c r="AR198" s="321"/>
      <c r="AS198" s="497"/>
      <c r="AT198" s="684" t="s">
        <v>877</v>
      </c>
      <c r="AU198" s="679" t="s">
        <v>877</v>
      </c>
      <c r="AV198" s="679" t="s">
        <v>877</v>
      </c>
      <c r="AW198" s="1604" t="s">
        <v>877</v>
      </c>
      <c r="AX198" s="1605"/>
      <c r="AY198" s="1605"/>
      <c r="AZ198" s="1605"/>
      <c r="BA198" s="1605"/>
      <c r="BB198" s="1605"/>
      <c r="BC198" s="680" t="s">
        <v>877</v>
      </c>
      <c r="BD198" s="681" t="s">
        <v>877</v>
      </c>
      <c r="BE198" s="321"/>
      <c r="BF198" s="321"/>
      <c r="BG198" s="497"/>
      <c r="BH198" s="684" t="s">
        <v>877</v>
      </c>
      <c r="BI198" s="679" t="s">
        <v>877</v>
      </c>
      <c r="BJ198" s="679" t="s">
        <v>877</v>
      </c>
      <c r="BK198" s="1604" t="s">
        <v>877</v>
      </c>
      <c r="BL198" s="1605"/>
      <c r="BM198" s="1605"/>
      <c r="BN198" s="1605"/>
      <c r="BO198" s="1605"/>
      <c r="BP198" s="1605"/>
      <c r="BQ198" s="680" t="s">
        <v>877</v>
      </c>
      <c r="BR198" s="681" t="s">
        <v>877</v>
      </c>
      <c r="BS198" s="321"/>
      <c r="BT198" s="321"/>
      <c r="BU198" s="497"/>
      <c r="BV198" s="684" t="s">
        <v>1467</v>
      </c>
      <c r="BW198" s="679" t="s">
        <v>23704</v>
      </c>
      <c r="BX198" s="679" t="s">
        <v>1830</v>
      </c>
      <c r="BY198" s="1604" t="s">
        <v>1588</v>
      </c>
      <c r="BZ198" s="1605"/>
      <c r="CA198" s="1605"/>
      <c r="CB198" s="1605"/>
      <c r="CC198" s="1605"/>
      <c r="CD198" s="1605"/>
      <c r="CE198" s="680">
        <v>4</v>
      </c>
      <c r="CF198" s="681">
        <v>4</v>
      </c>
      <c r="CG198" s="321"/>
      <c r="CH198" s="321"/>
      <c r="CI198" s="669"/>
      <c r="CJ198" s="684" t="s">
        <v>877</v>
      </c>
      <c r="CK198" s="679" t="s">
        <v>877</v>
      </c>
      <c r="CL198" s="679" t="s">
        <v>877</v>
      </c>
      <c r="CM198" s="1604" t="s">
        <v>877</v>
      </c>
      <c r="CN198" s="1605"/>
      <c r="CO198" s="1605"/>
      <c r="CP198" s="1605"/>
      <c r="CQ198" s="1605"/>
      <c r="CR198" s="1605"/>
      <c r="CS198" s="680" t="s">
        <v>877</v>
      </c>
      <c r="CT198" s="681" t="s">
        <v>877</v>
      </c>
      <c r="CU198" s="483"/>
      <c r="CV198" s="687"/>
    </row>
    <row r="199" spans="1:100" ht="19.5" customHeight="1">
      <c r="A199" s="479"/>
      <c r="B199" s="1524"/>
      <c r="C199" s="479"/>
      <c r="D199" s="684" t="s">
        <v>877</v>
      </c>
      <c r="E199" s="679" t="s">
        <v>877</v>
      </c>
      <c r="F199" s="679" t="s">
        <v>877</v>
      </c>
      <c r="G199" s="1604" t="s">
        <v>877</v>
      </c>
      <c r="H199" s="1605"/>
      <c r="I199" s="1605"/>
      <c r="J199" s="1605"/>
      <c r="K199" s="1605"/>
      <c r="L199" s="1605"/>
      <c r="M199" s="680" t="s">
        <v>877</v>
      </c>
      <c r="N199" s="681" t="s">
        <v>877</v>
      </c>
      <c r="O199" s="496" t="s">
        <v>877</v>
      </c>
      <c r="P199" s="577" t="s">
        <v>877</v>
      </c>
      <c r="Q199" s="497"/>
      <c r="R199" s="684" t="s">
        <v>877</v>
      </c>
      <c r="S199" s="679" t="s">
        <v>877</v>
      </c>
      <c r="T199" s="679" t="s">
        <v>877</v>
      </c>
      <c r="U199" s="1606" t="s">
        <v>877</v>
      </c>
      <c r="V199" s="1605"/>
      <c r="W199" s="1605"/>
      <c r="X199" s="1605"/>
      <c r="Y199" s="1605"/>
      <c r="Z199" s="1605"/>
      <c r="AA199" s="680" t="s">
        <v>877</v>
      </c>
      <c r="AB199" s="681" t="s">
        <v>877</v>
      </c>
      <c r="AC199" s="321"/>
      <c r="AD199" s="321"/>
      <c r="AE199" s="497"/>
      <c r="AF199" s="684" t="s">
        <v>877</v>
      </c>
      <c r="AG199" s="679" t="s">
        <v>877</v>
      </c>
      <c r="AH199" s="679" t="s">
        <v>877</v>
      </c>
      <c r="AI199" s="1604" t="s">
        <v>877</v>
      </c>
      <c r="AJ199" s="1605"/>
      <c r="AK199" s="1605"/>
      <c r="AL199" s="1605"/>
      <c r="AM199" s="1605"/>
      <c r="AN199" s="1605"/>
      <c r="AO199" s="680" t="s">
        <v>877</v>
      </c>
      <c r="AP199" s="681" t="s">
        <v>877</v>
      </c>
      <c r="AQ199" s="321"/>
      <c r="AR199" s="321"/>
      <c r="AS199" s="497"/>
      <c r="AT199" s="684" t="s">
        <v>877</v>
      </c>
      <c r="AU199" s="679" t="s">
        <v>877</v>
      </c>
      <c r="AV199" s="679" t="s">
        <v>877</v>
      </c>
      <c r="AW199" s="1604" t="s">
        <v>877</v>
      </c>
      <c r="AX199" s="1605"/>
      <c r="AY199" s="1605"/>
      <c r="AZ199" s="1605"/>
      <c r="BA199" s="1605"/>
      <c r="BB199" s="1605"/>
      <c r="BC199" s="680" t="s">
        <v>877</v>
      </c>
      <c r="BD199" s="681" t="s">
        <v>877</v>
      </c>
      <c r="BE199" s="321"/>
      <c r="BF199" s="321"/>
      <c r="BG199" s="497"/>
      <c r="BH199" s="684" t="s">
        <v>877</v>
      </c>
      <c r="BI199" s="679" t="s">
        <v>877</v>
      </c>
      <c r="BJ199" s="679" t="s">
        <v>877</v>
      </c>
      <c r="BK199" s="1604" t="s">
        <v>877</v>
      </c>
      <c r="BL199" s="1605"/>
      <c r="BM199" s="1605"/>
      <c r="BN199" s="1605"/>
      <c r="BO199" s="1605"/>
      <c r="BP199" s="1605"/>
      <c r="BQ199" s="680" t="s">
        <v>877</v>
      </c>
      <c r="BR199" s="681" t="s">
        <v>877</v>
      </c>
      <c r="BS199" s="321"/>
      <c r="BT199" s="321"/>
      <c r="BU199" s="497"/>
      <c r="BV199" s="684" t="s">
        <v>877</v>
      </c>
      <c r="BW199" s="679" t="s">
        <v>877</v>
      </c>
      <c r="BX199" s="679" t="s">
        <v>877</v>
      </c>
      <c r="BY199" s="1604" t="s">
        <v>877</v>
      </c>
      <c r="BZ199" s="1605"/>
      <c r="CA199" s="1605"/>
      <c r="CB199" s="1605"/>
      <c r="CC199" s="1605"/>
      <c r="CD199" s="1605"/>
      <c r="CE199" s="680" t="s">
        <v>877</v>
      </c>
      <c r="CF199" s="681" t="s">
        <v>877</v>
      </c>
      <c r="CG199" s="321"/>
      <c r="CH199" s="321"/>
      <c r="CI199" s="669"/>
      <c r="CJ199" s="684" t="s">
        <v>877</v>
      </c>
      <c r="CK199" s="679" t="s">
        <v>877</v>
      </c>
      <c r="CL199" s="679" t="s">
        <v>877</v>
      </c>
      <c r="CM199" s="1604" t="s">
        <v>877</v>
      </c>
      <c r="CN199" s="1605"/>
      <c r="CO199" s="1605"/>
      <c r="CP199" s="1605"/>
      <c r="CQ199" s="1605"/>
      <c r="CR199" s="1605"/>
      <c r="CS199" s="680" t="s">
        <v>877</v>
      </c>
      <c r="CT199" s="681" t="s">
        <v>877</v>
      </c>
      <c r="CU199" s="483"/>
      <c r="CV199" s="687"/>
    </row>
    <row r="200" spans="1:100" ht="19.5" customHeight="1">
      <c r="A200" s="479"/>
      <c r="B200" s="1524"/>
      <c r="C200" s="479"/>
      <c r="D200" s="684" t="s">
        <v>877</v>
      </c>
      <c r="E200" s="679" t="s">
        <v>877</v>
      </c>
      <c r="F200" s="679" t="s">
        <v>877</v>
      </c>
      <c r="G200" s="1604" t="s">
        <v>877</v>
      </c>
      <c r="H200" s="1605"/>
      <c r="I200" s="1605"/>
      <c r="J200" s="1605"/>
      <c r="K200" s="1605"/>
      <c r="L200" s="1605"/>
      <c r="M200" s="680" t="s">
        <v>877</v>
      </c>
      <c r="N200" s="681" t="s">
        <v>877</v>
      </c>
      <c r="O200" s="496" t="s">
        <v>877</v>
      </c>
      <c r="P200" s="577" t="s">
        <v>877</v>
      </c>
      <c r="Q200" s="497"/>
      <c r="R200" s="684" t="s">
        <v>877</v>
      </c>
      <c r="S200" s="679" t="s">
        <v>877</v>
      </c>
      <c r="T200" s="679" t="s">
        <v>877</v>
      </c>
      <c r="U200" s="1606" t="s">
        <v>877</v>
      </c>
      <c r="V200" s="1605"/>
      <c r="W200" s="1605"/>
      <c r="X200" s="1605"/>
      <c r="Y200" s="1605"/>
      <c r="Z200" s="1605"/>
      <c r="AA200" s="680" t="s">
        <v>877</v>
      </c>
      <c r="AB200" s="681" t="s">
        <v>877</v>
      </c>
      <c r="AC200" s="321"/>
      <c r="AD200" s="321"/>
      <c r="AE200" s="497"/>
      <c r="AF200" s="684" t="s">
        <v>877</v>
      </c>
      <c r="AG200" s="679" t="s">
        <v>877</v>
      </c>
      <c r="AH200" s="679" t="s">
        <v>877</v>
      </c>
      <c r="AI200" s="1604" t="s">
        <v>877</v>
      </c>
      <c r="AJ200" s="1605"/>
      <c r="AK200" s="1605"/>
      <c r="AL200" s="1605"/>
      <c r="AM200" s="1605"/>
      <c r="AN200" s="1605"/>
      <c r="AO200" s="680" t="s">
        <v>877</v>
      </c>
      <c r="AP200" s="681" t="s">
        <v>877</v>
      </c>
      <c r="AQ200" s="321"/>
      <c r="AR200" s="321"/>
      <c r="AS200" s="497"/>
      <c r="AT200" s="684" t="s">
        <v>877</v>
      </c>
      <c r="AU200" s="679" t="s">
        <v>877</v>
      </c>
      <c r="AV200" s="679" t="s">
        <v>877</v>
      </c>
      <c r="AW200" s="1604" t="s">
        <v>877</v>
      </c>
      <c r="AX200" s="1605"/>
      <c r="AY200" s="1605"/>
      <c r="AZ200" s="1605"/>
      <c r="BA200" s="1605"/>
      <c r="BB200" s="1605"/>
      <c r="BC200" s="680" t="s">
        <v>877</v>
      </c>
      <c r="BD200" s="681" t="s">
        <v>877</v>
      </c>
      <c r="BE200" s="321"/>
      <c r="BF200" s="321"/>
      <c r="BG200" s="497"/>
      <c r="BH200" s="684" t="s">
        <v>877</v>
      </c>
      <c r="BI200" s="679" t="s">
        <v>877</v>
      </c>
      <c r="BJ200" s="679" t="s">
        <v>877</v>
      </c>
      <c r="BK200" s="1604" t="s">
        <v>877</v>
      </c>
      <c r="BL200" s="1605"/>
      <c r="BM200" s="1605"/>
      <c r="BN200" s="1605"/>
      <c r="BO200" s="1605"/>
      <c r="BP200" s="1605"/>
      <c r="BQ200" s="680" t="s">
        <v>877</v>
      </c>
      <c r="BR200" s="681" t="s">
        <v>877</v>
      </c>
      <c r="BS200" s="321"/>
      <c r="BT200" s="321"/>
      <c r="BU200" s="497"/>
      <c r="BV200" s="684" t="s">
        <v>877</v>
      </c>
      <c r="BW200" s="679" t="s">
        <v>877</v>
      </c>
      <c r="BX200" s="679" t="s">
        <v>877</v>
      </c>
      <c r="BY200" s="1604" t="s">
        <v>877</v>
      </c>
      <c r="BZ200" s="1605"/>
      <c r="CA200" s="1605"/>
      <c r="CB200" s="1605"/>
      <c r="CC200" s="1605"/>
      <c r="CD200" s="1605"/>
      <c r="CE200" s="680" t="s">
        <v>877</v>
      </c>
      <c r="CF200" s="681" t="s">
        <v>877</v>
      </c>
      <c r="CG200" s="321"/>
      <c r="CH200" s="321"/>
      <c r="CI200" s="669"/>
      <c r="CJ200" s="684" t="s">
        <v>877</v>
      </c>
      <c r="CK200" s="679" t="s">
        <v>877</v>
      </c>
      <c r="CL200" s="679" t="s">
        <v>877</v>
      </c>
      <c r="CM200" s="1604" t="s">
        <v>877</v>
      </c>
      <c r="CN200" s="1605"/>
      <c r="CO200" s="1605"/>
      <c r="CP200" s="1605"/>
      <c r="CQ200" s="1605"/>
      <c r="CR200" s="1605"/>
      <c r="CS200" s="680" t="s">
        <v>877</v>
      </c>
      <c r="CT200" s="681" t="s">
        <v>877</v>
      </c>
      <c r="CU200" s="483"/>
      <c r="CV200" s="687"/>
    </row>
    <row r="201" spans="1:100" ht="19.5" customHeight="1">
      <c r="A201" s="479"/>
      <c r="B201" s="1524"/>
      <c r="C201" s="479"/>
      <c r="D201" s="684" t="s">
        <v>877</v>
      </c>
      <c r="E201" s="679" t="s">
        <v>877</v>
      </c>
      <c r="F201" s="679" t="s">
        <v>877</v>
      </c>
      <c r="G201" s="1604" t="s">
        <v>877</v>
      </c>
      <c r="H201" s="1605"/>
      <c r="I201" s="1605"/>
      <c r="J201" s="1605"/>
      <c r="K201" s="1605"/>
      <c r="L201" s="1605"/>
      <c r="M201" s="680" t="s">
        <v>877</v>
      </c>
      <c r="N201" s="681" t="s">
        <v>877</v>
      </c>
      <c r="O201" s="496" t="s">
        <v>877</v>
      </c>
      <c r="P201" s="577" t="s">
        <v>877</v>
      </c>
      <c r="Q201" s="497"/>
      <c r="R201" s="684" t="s">
        <v>877</v>
      </c>
      <c r="S201" s="679" t="s">
        <v>877</v>
      </c>
      <c r="T201" s="679" t="s">
        <v>877</v>
      </c>
      <c r="U201" s="1606" t="s">
        <v>877</v>
      </c>
      <c r="V201" s="1605"/>
      <c r="W201" s="1605"/>
      <c r="X201" s="1605"/>
      <c r="Y201" s="1605"/>
      <c r="Z201" s="1605"/>
      <c r="AA201" s="680" t="s">
        <v>877</v>
      </c>
      <c r="AB201" s="681" t="s">
        <v>877</v>
      </c>
      <c r="AC201" s="321"/>
      <c r="AD201" s="321"/>
      <c r="AE201" s="497"/>
      <c r="AF201" s="684" t="s">
        <v>877</v>
      </c>
      <c r="AG201" s="679" t="s">
        <v>877</v>
      </c>
      <c r="AH201" s="679" t="s">
        <v>877</v>
      </c>
      <c r="AI201" s="1604" t="s">
        <v>877</v>
      </c>
      <c r="AJ201" s="1605"/>
      <c r="AK201" s="1605"/>
      <c r="AL201" s="1605"/>
      <c r="AM201" s="1605"/>
      <c r="AN201" s="1605"/>
      <c r="AO201" s="680" t="s">
        <v>877</v>
      </c>
      <c r="AP201" s="681" t="s">
        <v>877</v>
      </c>
      <c r="AQ201" s="321"/>
      <c r="AR201" s="321"/>
      <c r="AS201" s="497"/>
      <c r="AT201" s="684" t="s">
        <v>877</v>
      </c>
      <c r="AU201" s="679" t="s">
        <v>877</v>
      </c>
      <c r="AV201" s="679" t="s">
        <v>877</v>
      </c>
      <c r="AW201" s="1604" t="s">
        <v>877</v>
      </c>
      <c r="AX201" s="1605"/>
      <c r="AY201" s="1605"/>
      <c r="AZ201" s="1605"/>
      <c r="BA201" s="1605"/>
      <c r="BB201" s="1605"/>
      <c r="BC201" s="680" t="s">
        <v>877</v>
      </c>
      <c r="BD201" s="681" t="s">
        <v>877</v>
      </c>
      <c r="BE201" s="321"/>
      <c r="BF201" s="321"/>
      <c r="BG201" s="497"/>
      <c r="BH201" s="684" t="s">
        <v>877</v>
      </c>
      <c r="BI201" s="679" t="s">
        <v>877</v>
      </c>
      <c r="BJ201" s="679" t="s">
        <v>877</v>
      </c>
      <c r="BK201" s="1604" t="s">
        <v>877</v>
      </c>
      <c r="BL201" s="1605"/>
      <c r="BM201" s="1605"/>
      <c r="BN201" s="1605"/>
      <c r="BO201" s="1605"/>
      <c r="BP201" s="1605"/>
      <c r="BQ201" s="680" t="s">
        <v>877</v>
      </c>
      <c r="BR201" s="681" t="s">
        <v>877</v>
      </c>
      <c r="BS201" s="321"/>
      <c r="BT201" s="321"/>
      <c r="BU201" s="497"/>
      <c r="BV201" s="684" t="s">
        <v>877</v>
      </c>
      <c r="BW201" s="679" t="s">
        <v>877</v>
      </c>
      <c r="BX201" s="679" t="s">
        <v>877</v>
      </c>
      <c r="BY201" s="1604" t="s">
        <v>877</v>
      </c>
      <c r="BZ201" s="1605"/>
      <c r="CA201" s="1605"/>
      <c r="CB201" s="1605"/>
      <c r="CC201" s="1605"/>
      <c r="CD201" s="1605"/>
      <c r="CE201" s="680" t="s">
        <v>877</v>
      </c>
      <c r="CF201" s="681" t="s">
        <v>877</v>
      </c>
      <c r="CG201" s="321"/>
      <c r="CH201" s="321"/>
      <c r="CI201" s="669"/>
      <c r="CJ201" s="684" t="s">
        <v>877</v>
      </c>
      <c r="CK201" s="679" t="s">
        <v>877</v>
      </c>
      <c r="CL201" s="679" t="s">
        <v>877</v>
      </c>
      <c r="CM201" s="1604" t="s">
        <v>877</v>
      </c>
      <c r="CN201" s="1605"/>
      <c r="CO201" s="1605"/>
      <c r="CP201" s="1605"/>
      <c r="CQ201" s="1605"/>
      <c r="CR201" s="1605"/>
      <c r="CS201" s="680" t="s">
        <v>877</v>
      </c>
      <c r="CT201" s="681" t="s">
        <v>877</v>
      </c>
      <c r="CU201" s="483"/>
      <c r="CV201" s="687"/>
    </row>
    <row r="202" spans="1:100" ht="19.5" customHeight="1">
      <c r="A202" s="479"/>
      <c r="B202" s="1524"/>
      <c r="C202" s="479"/>
      <c r="D202" s="688" t="s">
        <v>877</v>
      </c>
      <c r="E202" s="689" t="s">
        <v>877</v>
      </c>
      <c r="F202" s="689" t="s">
        <v>877</v>
      </c>
      <c r="G202" s="1640" t="s">
        <v>877</v>
      </c>
      <c r="H202" s="1641"/>
      <c r="I202" s="1641"/>
      <c r="J202" s="1641"/>
      <c r="K202" s="1641"/>
      <c r="L202" s="1641"/>
      <c r="M202" s="690" t="s">
        <v>877</v>
      </c>
      <c r="N202" s="691" t="s">
        <v>877</v>
      </c>
      <c r="O202" s="496" t="s">
        <v>877</v>
      </c>
      <c r="P202" s="577" t="s">
        <v>877</v>
      </c>
      <c r="Q202" s="692"/>
      <c r="R202" s="688" t="s">
        <v>877</v>
      </c>
      <c r="S202" s="689" t="s">
        <v>877</v>
      </c>
      <c r="T202" s="689" t="s">
        <v>877</v>
      </c>
      <c r="U202" s="1642" t="s">
        <v>877</v>
      </c>
      <c r="V202" s="1641"/>
      <c r="W202" s="1641"/>
      <c r="X202" s="1641"/>
      <c r="Y202" s="1641"/>
      <c r="Z202" s="1641"/>
      <c r="AA202" s="690" t="s">
        <v>877</v>
      </c>
      <c r="AB202" s="691" t="s">
        <v>877</v>
      </c>
      <c r="AC202" s="321"/>
      <c r="AD202" s="321"/>
      <c r="AE202" s="692"/>
      <c r="AF202" s="688" t="s">
        <v>877</v>
      </c>
      <c r="AG202" s="689" t="s">
        <v>877</v>
      </c>
      <c r="AH202" s="689" t="s">
        <v>877</v>
      </c>
      <c r="AI202" s="1640" t="s">
        <v>877</v>
      </c>
      <c r="AJ202" s="1641"/>
      <c r="AK202" s="1641"/>
      <c r="AL202" s="1641"/>
      <c r="AM202" s="1641"/>
      <c r="AN202" s="1641"/>
      <c r="AO202" s="690" t="s">
        <v>877</v>
      </c>
      <c r="AP202" s="691" t="s">
        <v>877</v>
      </c>
      <c r="AQ202" s="321"/>
      <c r="AR202" s="321"/>
      <c r="AS202" s="692"/>
      <c r="AT202" s="688" t="s">
        <v>877</v>
      </c>
      <c r="AU202" s="689" t="s">
        <v>877</v>
      </c>
      <c r="AV202" s="689" t="s">
        <v>877</v>
      </c>
      <c r="AW202" s="1640" t="s">
        <v>877</v>
      </c>
      <c r="AX202" s="1641"/>
      <c r="AY202" s="1641"/>
      <c r="AZ202" s="1641"/>
      <c r="BA202" s="1641"/>
      <c r="BB202" s="1641"/>
      <c r="BC202" s="690" t="s">
        <v>877</v>
      </c>
      <c r="BD202" s="691" t="s">
        <v>877</v>
      </c>
      <c r="BE202" s="321"/>
      <c r="BF202" s="321"/>
      <c r="BG202" s="692"/>
      <c r="BH202" s="688" t="s">
        <v>877</v>
      </c>
      <c r="BI202" s="689" t="s">
        <v>877</v>
      </c>
      <c r="BJ202" s="689" t="s">
        <v>877</v>
      </c>
      <c r="BK202" s="1640" t="s">
        <v>877</v>
      </c>
      <c r="BL202" s="1641"/>
      <c r="BM202" s="1641"/>
      <c r="BN202" s="1641"/>
      <c r="BO202" s="1641"/>
      <c r="BP202" s="1641"/>
      <c r="BQ202" s="690" t="s">
        <v>877</v>
      </c>
      <c r="BR202" s="691" t="s">
        <v>877</v>
      </c>
      <c r="BS202" s="321"/>
      <c r="BT202" s="321"/>
      <c r="BU202" s="692"/>
      <c r="BV202" s="688" t="s">
        <v>877</v>
      </c>
      <c r="BW202" s="689" t="s">
        <v>877</v>
      </c>
      <c r="BX202" s="689" t="s">
        <v>877</v>
      </c>
      <c r="BY202" s="1640" t="s">
        <v>877</v>
      </c>
      <c r="BZ202" s="1641"/>
      <c r="CA202" s="1641"/>
      <c r="CB202" s="1641"/>
      <c r="CC202" s="1641"/>
      <c r="CD202" s="1641"/>
      <c r="CE202" s="690" t="s">
        <v>877</v>
      </c>
      <c r="CF202" s="691" t="s">
        <v>877</v>
      </c>
      <c r="CG202" s="321"/>
      <c r="CH202" s="321"/>
      <c r="CI202" s="693"/>
      <c r="CJ202" s="688" t="s">
        <v>877</v>
      </c>
      <c r="CK202" s="689" t="s">
        <v>877</v>
      </c>
      <c r="CL202" s="689" t="s">
        <v>877</v>
      </c>
      <c r="CM202" s="1640" t="s">
        <v>877</v>
      </c>
      <c r="CN202" s="1641"/>
      <c r="CO202" s="1641"/>
      <c r="CP202" s="1641"/>
      <c r="CQ202" s="1641"/>
      <c r="CR202" s="1641"/>
      <c r="CS202" s="690" t="s">
        <v>877</v>
      </c>
      <c r="CT202" s="691" t="s">
        <v>877</v>
      </c>
      <c r="CU202" s="483"/>
      <c r="CV202" s="687"/>
    </row>
    <row r="203" spans="1:100" ht="19.5" customHeight="1">
      <c r="A203" s="479"/>
      <c r="B203" s="1524"/>
      <c r="C203" s="479"/>
      <c r="D203" s="694" t="s">
        <v>877</v>
      </c>
      <c r="E203" s="695" t="s">
        <v>877</v>
      </c>
      <c r="F203" s="695" t="s">
        <v>877</v>
      </c>
      <c r="G203" s="1643" t="s">
        <v>877</v>
      </c>
      <c r="H203" s="1644"/>
      <c r="I203" s="1644"/>
      <c r="J203" s="1644"/>
      <c r="K203" s="1644"/>
      <c r="L203" s="1644"/>
      <c r="M203" s="696" t="s">
        <v>877</v>
      </c>
      <c r="N203" s="697" t="s">
        <v>877</v>
      </c>
      <c r="O203" s="496" t="s">
        <v>877</v>
      </c>
      <c r="P203" s="496" t="s">
        <v>877</v>
      </c>
      <c r="Q203" s="571"/>
      <c r="R203" s="694" t="s">
        <v>877</v>
      </c>
      <c r="S203" s="695" t="s">
        <v>877</v>
      </c>
      <c r="T203" s="695" t="s">
        <v>877</v>
      </c>
      <c r="U203" s="1645" t="s">
        <v>877</v>
      </c>
      <c r="V203" s="1644"/>
      <c r="W203" s="1644"/>
      <c r="X203" s="1644"/>
      <c r="Y203" s="1644"/>
      <c r="Z203" s="1644"/>
      <c r="AA203" s="696" t="s">
        <v>877</v>
      </c>
      <c r="AB203" s="697" t="s">
        <v>877</v>
      </c>
      <c r="AC203" s="321"/>
      <c r="AD203" s="321"/>
      <c r="AE203" s="481"/>
      <c r="AF203" s="694" t="s">
        <v>877</v>
      </c>
      <c r="AG203" s="695" t="s">
        <v>877</v>
      </c>
      <c r="AH203" s="695" t="s">
        <v>877</v>
      </c>
      <c r="AI203" s="1643" t="s">
        <v>877</v>
      </c>
      <c r="AJ203" s="1644"/>
      <c r="AK203" s="1644"/>
      <c r="AL203" s="1644"/>
      <c r="AM203" s="1644"/>
      <c r="AN203" s="1644"/>
      <c r="AO203" s="696" t="s">
        <v>877</v>
      </c>
      <c r="AP203" s="697" t="s">
        <v>877</v>
      </c>
      <c r="AQ203" s="698"/>
      <c r="AR203" s="569"/>
      <c r="AS203" s="321"/>
      <c r="AT203" s="694" t="s">
        <v>877</v>
      </c>
      <c r="AU203" s="695" t="s">
        <v>877</v>
      </c>
      <c r="AV203" s="695" t="s">
        <v>877</v>
      </c>
      <c r="AW203" s="1643" t="s">
        <v>877</v>
      </c>
      <c r="AX203" s="1644"/>
      <c r="AY203" s="1644"/>
      <c r="AZ203" s="1644"/>
      <c r="BA203" s="1644"/>
      <c r="BB203" s="1644"/>
      <c r="BC203" s="696" t="s">
        <v>877</v>
      </c>
      <c r="BD203" s="697" t="s">
        <v>877</v>
      </c>
      <c r="BE203" s="321"/>
      <c r="BF203" s="321"/>
      <c r="BG203" s="321"/>
      <c r="BH203" s="694" t="s">
        <v>877</v>
      </c>
      <c r="BI203" s="695" t="s">
        <v>877</v>
      </c>
      <c r="BJ203" s="695" t="s">
        <v>877</v>
      </c>
      <c r="BK203" s="1643" t="s">
        <v>877</v>
      </c>
      <c r="BL203" s="1644"/>
      <c r="BM203" s="1644"/>
      <c r="BN203" s="1644"/>
      <c r="BO203" s="1644"/>
      <c r="BP203" s="1644"/>
      <c r="BQ203" s="696" t="s">
        <v>877</v>
      </c>
      <c r="BR203" s="697" t="s">
        <v>877</v>
      </c>
      <c r="BS203" s="321"/>
      <c r="BT203" s="321"/>
      <c r="BU203" s="321"/>
      <c r="BV203" s="694" t="s">
        <v>1442</v>
      </c>
      <c r="BW203" s="695" t="s">
        <v>23705</v>
      </c>
      <c r="BX203" s="695" t="s">
        <v>1830</v>
      </c>
      <c r="BY203" s="1643" t="s">
        <v>1583</v>
      </c>
      <c r="BZ203" s="1644"/>
      <c r="CA203" s="1644"/>
      <c r="CB203" s="1644"/>
      <c r="CC203" s="1644"/>
      <c r="CD203" s="1644"/>
      <c r="CE203" s="696">
        <v>14</v>
      </c>
      <c r="CF203" s="697">
        <v>0</v>
      </c>
      <c r="CG203" s="321"/>
      <c r="CH203" s="321"/>
      <c r="CI203" s="699"/>
      <c r="CJ203" s="694" t="s">
        <v>877</v>
      </c>
      <c r="CK203" s="695" t="s">
        <v>877</v>
      </c>
      <c r="CL203" s="695" t="s">
        <v>877</v>
      </c>
      <c r="CM203" s="1643" t="s">
        <v>877</v>
      </c>
      <c r="CN203" s="1644"/>
      <c r="CO203" s="1644"/>
      <c r="CP203" s="1644"/>
      <c r="CQ203" s="1644"/>
      <c r="CR203" s="1644"/>
      <c r="CS203" s="696" t="s">
        <v>877</v>
      </c>
      <c r="CT203" s="697" t="s">
        <v>877</v>
      </c>
      <c r="CU203" s="483"/>
      <c r="CV203" s="687"/>
    </row>
    <row r="204" spans="1:100" ht="19.5" customHeight="1">
      <c r="A204" s="479"/>
      <c r="B204" s="1524"/>
      <c r="C204" s="479"/>
      <c r="D204" s="684" t="s">
        <v>877</v>
      </c>
      <c r="E204" s="679" t="s">
        <v>877</v>
      </c>
      <c r="F204" s="679" t="s">
        <v>877</v>
      </c>
      <c r="G204" s="1604" t="s">
        <v>877</v>
      </c>
      <c r="H204" s="1605"/>
      <c r="I204" s="1605"/>
      <c r="J204" s="1605"/>
      <c r="K204" s="1605"/>
      <c r="L204" s="1605"/>
      <c r="M204" s="680" t="s">
        <v>877</v>
      </c>
      <c r="N204" s="681" t="s">
        <v>877</v>
      </c>
      <c r="O204" s="496" t="s">
        <v>877</v>
      </c>
      <c r="P204" s="496" t="s">
        <v>877</v>
      </c>
      <c r="Q204" s="571"/>
      <c r="R204" s="684" t="s">
        <v>877</v>
      </c>
      <c r="S204" s="679" t="s">
        <v>877</v>
      </c>
      <c r="T204" s="679" t="s">
        <v>877</v>
      </c>
      <c r="U204" s="1606" t="s">
        <v>877</v>
      </c>
      <c r="V204" s="1605"/>
      <c r="W204" s="1605"/>
      <c r="X204" s="1605"/>
      <c r="Y204" s="1605"/>
      <c r="Z204" s="1605"/>
      <c r="AA204" s="680" t="s">
        <v>877</v>
      </c>
      <c r="AB204" s="681" t="s">
        <v>877</v>
      </c>
      <c r="AC204" s="321"/>
      <c r="AD204" s="321"/>
      <c r="AE204" s="481"/>
      <c r="AF204" s="684" t="s">
        <v>877</v>
      </c>
      <c r="AG204" s="679" t="s">
        <v>877</v>
      </c>
      <c r="AH204" s="679" t="s">
        <v>877</v>
      </c>
      <c r="AI204" s="1604" t="s">
        <v>877</v>
      </c>
      <c r="AJ204" s="1605"/>
      <c r="AK204" s="1605"/>
      <c r="AL204" s="1605"/>
      <c r="AM204" s="1605"/>
      <c r="AN204" s="1605"/>
      <c r="AO204" s="680" t="s">
        <v>877</v>
      </c>
      <c r="AP204" s="681" t="s">
        <v>877</v>
      </c>
      <c r="AQ204" s="698"/>
      <c r="AR204" s="569"/>
      <c r="AS204" s="321"/>
      <c r="AT204" s="684" t="s">
        <v>877</v>
      </c>
      <c r="AU204" s="679" t="s">
        <v>877</v>
      </c>
      <c r="AV204" s="679" t="s">
        <v>877</v>
      </c>
      <c r="AW204" s="1604" t="s">
        <v>877</v>
      </c>
      <c r="AX204" s="1605"/>
      <c r="AY204" s="1605"/>
      <c r="AZ204" s="1605"/>
      <c r="BA204" s="1605"/>
      <c r="BB204" s="1605"/>
      <c r="BC204" s="680" t="s">
        <v>877</v>
      </c>
      <c r="BD204" s="681" t="s">
        <v>877</v>
      </c>
      <c r="BE204" s="321"/>
      <c r="BF204" s="321"/>
      <c r="BG204" s="321"/>
      <c r="BH204" s="684" t="s">
        <v>877</v>
      </c>
      <c r="BI204" s="679" t="s">
        <v>877</v>
      </c>
      <c r="BJ204" s="679" t="s">
        <v>877</v>
      </c>
      <c r="BK204" s="1604" t="s">
        <v>877</v>
      </c>
      <c r="BL204" s="1605"/>
      <c r="BM204" s="1605"/>
      <c r="BN204" s="1605"/>
      <c r="BO204" s="1605"/>
      <c r="BP204" s="1605"/>
      <c r="BQ204" s="680" t="s">
        <v>877</v>
      </c>
      <c r="BR204" s="681" t="s">
        <v>877</v>
      </c>
      <c r="BS204" s="321"/>
      <c r="BT204" s="321"/>
      <c r="BU204" s="321"/>
      <c r="BV204" s="684" t="s">
        <v>877</v>
      </c>
      <c r="BW204" s="679" t="s">
        <v>877</v>
      </c>
      <c r="BX204" s="679" t="s">
        <v>877</v>
      </c>
      <c r="BY204" s="1604" t="s">
        <v>877</v>
      </c>
      <c r="BZ204" s="1605"/>
      <c r="CA204" s="1605"/>
      <c r="CB204" s="1605"/>
      <c r="CC204" s="1605"/>
      <c r="CD204" s="1605"/>
      <c r="CE204" s="680" t="s">
        <v>877</v>
      </c>
      <c r="CF204" s="681" t="s">
        <v>877</v>
      </c>
      <c r="CG204" s="321"/>
      <c r="CH204" s="321"/>
      <c r="CI204" s="699"/>
      <c r="CJ204" s="684" t="s">
        <v>877</v>
      </c>
      <c r="CK204" s="679" t="s">
        <v>877</v>
      </c>
      <c r="CL204" s="679" t="s">
        <v>877</v>
      </c>
      <c r="CM204" s="1604" t="s">
        <v>877</v>
      </c>
      <c r="CN204" s="1605"/>
      <c r="CO204" s="1605"/>
      <c r="CP204" s="1605"/>
      <c r="CQ204" s="1605"/>
      <c r="CR204" s="1605"/>
      <c r="CS204" s="680" t="s">
        <v>877</v>
      </c>
      <c r="CT204" s="681" t="s">
        <v>877</v>
      </c>
      <c r="CU204" s="483"/>
      <c r="CV204" s="687"/>
    </row>
    <row r="205" spans="1:100" ht="19.5" customHeight="1">
      <c r="A205" s="479"/>
      <c r="B205" s="1524"/>
      <c r="C205" s="479"/>
      <c r="D205" s="684" t="s">
        <v>877</v>
      </c>
      <c r="E205" s="679" t="s">
        <v>877</v>
      </c>
      <c r="F205" s="679" t="s">
        <v>877</v>
      </c>
      <c r="G205" s="1604" t="s">
        <v>877</v>
      </c>
      <c r="H205" s="1605"/>
      <c r="I205" s="1605"/>
      <c r="J205" s="1605"/>
      <c r="K205" s="1605"/>
      <c r="L205" s="1605"/>
      <c r="M205" s="680" t="s">
        <v>877</v>
      </c>
      <c r="N205" s="681" t="s">
        <v>877</v>
      </c>
      <c r="O205" s="496" t="s">
        <v>877</v>
      </c>
      <c r="P205" s="496" t="s">
        <v>877</v>
      </c>
      <c r="Q205" s="571"/>
      <c r="R205" s="684" t="s">
        <v>877</v>
      </c>
      <c r="S205" s="679" t="s">
        <v>877</v>
      </c>
      <c r="T205" s="679" t="s">
        <v>877</v>
      </c>
      <c r="U205" s="1606" t="s">
        <v>877</v>
      </c>
      <c r="V205" s="1605"/>
      <c r="W205" s="1605"/>
      <c r="X205" s="1605"/>
      <c r="Y205" s="1605"/>
      <c r="Z205" s="1605"/>
      <c r="AA205" s="680" t="s">
        <v>877</v>
      </c>
      <c r="AB205" s="681" t="s">
        <v>877</v>
      </c>
      <c r="AC205" s="321"/>
      <c r="AD205" s="321"/>
      <c r="AE205" s="481"/>
      <c r="AF205" s="684" t="s">
        <v>877</v>
      </c>
      <c r="AG205" s="679" t="s">
        <v>877</v>
      </c>
      <c r="AH205" s="679" t="s">
        <v>877</v>
      </c>
      <c r="AI205" s="1604" t="s">
        <v>877</v>
      </c>
      <c r="AJ205" s="1605"/>
      <c r="AK205" s="1605"/>
      <c r="AL205" s="1605"/>
      <c r="AM205" s="1605"/>
      <c r="AN205" s="1605"/>
      <c r="AO205" s="680" t="s">
        <v>877</v>
      </c>
      <c r="AP205" s="681" t="s">
        <v>877</v>
      </c>
      <c r="AQ205" s="698"/>
      <c r="AR205" s="569"/>
      <c r="AS205" s="321"/>
      <c r="AT205" s="684" t="s">
        <v>877</v>
      </c>
      <c r="AU205" s="679" t="s">
        <v>877</v>
      </c>
      <c r="AV205" s="679" t="s">
        <v>877</v>
      </c>
      <c r="AW205" s="1604" t="s">
        <v>877</v>
      </c>
      <c r="AX205" s="1605"/>
      <c r="AY205" s="1605"/>
      <c r="AZ205" s="1605"/>
      <c r="BA205" s="1605"/>
      <c r="BB205" s="1605"/>
      <c r="BC205" s="680" t="s">
        <v>877</v>
      </c>
      <c r="BD205" s="681" t="s">
        <v>877</v>
      </c>
      <c r="BE205" s="321"/>
      <c r="BF205" s="321"/>
      <c r="BG205" s="321"/>
      <c r="BH205" s="684" t="s">
        <v>877</v>
      </c>
      <c r="BI205" s="679" t="s">
        <v>877</v>
      </c>
      <c r="BJ205" s="679" t="s">
        <v>877</v>
      </c>
      <c r="BK205" s="1604" t="s">
        <v>877</v>
      </c>
      <c r="BL205" s="1605"/>
      <c r="BM205" s="1605"/>
      <c r="BN205" s="1605"/>
      <c r="BO205" s="1605"/>
      <c r="BP205" s="1605"/>
      <c r="BQ205" s="680" t="s">
        <v>877</v>
      </c>
      <c r="BR205" s="681" t="s">
        <v>877</v>
      </c>
      <c r="BS205" s="321"/>
      <c r="BT205" s="321"/>
      <c r="BU205" s="321"/>
      <c r="BV205" s="684" t="s">
        <v>877</v>
      </c>
      <c r="BW205" s="679" t="s">
        <v>877</v>
      </c>
      <c r="BX205" s="679" t="s">
        <v>877</v>
      </c>
      <c r="BY205" s="1604" t="s">
        <v>877</v>
      </c>
      <c r="BZ205" s="1605"/>
      <c r="CA205" s="1605"/>
      <c r="CB205" s="1605"/>
      <c r="CC205" s="1605"/>
      <c r="CD205" s="1605"/>
      <c r="CE205" s="680" t="s">
        <v>877</v>
      </c>
      <c r="CF205" s="681" t="s">
        <v>877</v>
      </c>
      <c r="CG205" s="321"/>
      <c r="CH205" s="321"/>
      <c r="CI205" s="699"/>
      <c r="CJ205" s="684" t="s">
        <v>877</v>
      </c>
      <c r="CK205" s="679" t="s">
        <v>877</v>
      </c>
      <c r="CL205" s="679" t="s">
        <v>877</v>
      </c>
      <c r="CM205" s="1604" t="s">
        <v>877</v>
      </c>
      <c r="CN205" s="1605"/>
      <c r="CO205" s="1605"/>
      <c r="CP205" s="1605"/>
      <c r="CQ205" s="1605"/>
      <c r="CR205" s="1605"/>
      <c r="CS205" s="680" t="s">
        <v>877</v>
      </c>
      <c r="CT205" s="681" t="s">
        <v>877</v>
      </c>
      <c r="CU205" s="483"/>
      <c r="CV205" s="687"/>
    </row>
    <row r="206" spans="1:100" ht="19.5" customHeight="1">
      <c r="A206" s="479"/>
      <c r="B206" s="1524"/>
      <c r="C206" s="479"/>
      <c r="D206" s="684" t="s">
        <v>877</v>
      </c>
      <c r="E206" s="679" t="s">
        <v>877</v>
      </c>
      <c r="F206" s="679" t="s">
        <v>877</v>
      </c>
      <c r="G206" s="1604" t="s">
        <v>877</v>
      </c>
      <c r="H206" s="1605"/>
      <c r="I206" s="1605"/>
      <c r="J206" s="1605"/>
      <c r="K206" s="1605"/>
      <c r="L206" s="1605"/>
      <c r="M206" s="680" t="s">
        <v>877</v>
      </c>
      <c r="N206" s="681" t="s">
        <v>877</v>
      </c>
      <c r="O206" s="496" t="s">
        <v>877</v>
      </c>
      <c r="P206" s="496" t="s">
        <v>877</v>
      </c>
      <c r="Q206" s="571"/>
      <c r="R206" s="684" t="s">
        <v>877</v>
      </c>
      <c r="S206" s="679" t="s">
        <v>877</v>
      </c>
      <c r="T206" s="679" t="s">
        <v>877</v>
      </c>
      <c r="U206" s="1606" t="s">
        <v>877</v>
      </c>
      <c r="V206" s="1605"/>
      <c r="W206" s="1605"/>
      <c r="X206" s="1605"/>
      <c r="Y206" s="1605"/>
      <c r="Z206" s="1605"/>
      <c r="AA206" s="680" t="s">
        <v>877</v>
      </c>
      <c r="AB206" s="681" t="s">
        <v>877</v>
      </c>
      <c r="AC206" s="321"/>
      <c r="AD206" s="321"/>
      <c r="AE206" s="481"/>
      <c r="AF206" s="684" t="s">
        <v>877</v>
      </c>
      <c r="AG206" s="679" t="s">
        <v>877</v>
      </c>
      <c r="AH206" s="679" t="s">
        <v>877</v>
      </c>
      <c r="AI206" s="1604" t="s">
        <v>877</v>
      </c>
      <c r="AJ206" s="1605"/>
      <c r="AK206" s="1605"/>
      <c r="AL206" s="1605"/>
      <c r="AM206" s="1605"/>
      <c r="AN206" s="1605"/>
      <c r="AO206" s="680" t="s">
        <v>877</v>
      </c>
      <c r="AP206" s="681" t="s">
        <v>877</v>
      </c>
      <c r="AQ206" s="698"/>
      <c r="AR206" s="569"/>
      <c r="AS206" s="321"/>
      <c r="AT206" s="684" t="s">
        <v>877</v>
      </c>
      <c r="AU206" s="679" t="s">
        <v>877</v>
      </c>
      <c r="AV206" s="679" t="s">
        <v>877</v>
      </c>
      <c r="AW206" s="1604" t="s">
        <v>877</v>
      </c>
      <c r="AX206" s="1605"/>
      <c r="AY206" s="1605"/>
      <c r="AZ206" s="1605"/>
      <c r="BA206" s="1605"/>
      <c r="BB206" s="1605"/>
      <c r="BC206" s="680" t="s">
        <v>877</v>
      </c>
      <c r="BD206" s="681" t="s">
        <v>877</v>
      </c>
      <c r="BE206" s="321"/>
      <c r="BF206" s="321"/>
      <c r="BG206" s="321"/>
      <c r="BH206" s="684" t="s">
        <v>877</v>
      </c>
      <c r="BI206" s="679" t="s">
        <v>877</v>
      </c>
      <c r="BJ206" s="679" t="s">
        <v>877</v>
      </c>
      <c r="BK206" s="1604" t="s">
        <v>877</v>
      </c>
      <c r="BL206" s="1605"/>
      <c r="BM206" s="1605"/>
      <c r="BN206" s="1605"/>
      <c r="BO206" s="1605"/>
      <c r="BP206" s="1605"/>
      <c r="BQ206" s="680" t="s">
        <v>877</v>
      </c>
      <c r="BR206" s="681" t="s">
        <v>877</v>
      </c>
      <c r="BS206" s="321"/>
      <c r="BT206" s="321"/>
      <c r="BU206" s="321"/>
      <c r="BV206" s="684" t="s">
        <v>877</v>
      </c>
      <c r="BW206" s="679" t="s">
        <v>877</v>
      </c>
      <c r="BX206" s="679" t="s">
        <v>877</v>
      </c>
      <c r="BY206" s="1604" t="s">
        <v>877</v>
      </c>
      <c r="BZ206" s="1605"/>
      <c r="CA206" s="1605"/>
      <c r="CB206" s="1605"/>
      <c r="CC206" s="1605"/>
      <c r="CD206" s="1605"/>
      <c r="CE206" s="680" t="s">
        <v>877</v>
      </c>
      <c r="CF206" s="681" t="s">
        <v>877</v>
      </c>
      <c r="CG206" s="321"/>
      <c r="CH206" s="321"/>
      <c r="CI206" s="699"/>
      <c r="CJ206" s="684" t="s">
        <v>877</v>
      </c>
      <c r="CK206" s="679" t="s">
        <v>877</v>
      </c>
      <c r="CL206" s="679" t="s">
        <v>877</v>
      </c>
      <c r="CM206" s="1604" t="s">
        <v>877</v>
      </c>
      <c r="CN206" s="1605"/>
      <c r="CO206" s="1605"/>
      <c r="CP206" s="1605"/>
      <c r="CQ206" s="1605"/>
      <c r="CR206" s="1605"/>
      <c r="CS206" s="680" t="s">
        <v>877</v>
      </c>
      <c r="CT206" s="681" t="s">
        <v>877</v>
      </c>
      <c r="CU206" s="483"/>
      <c r="CV206" s="687"/>
    </row>
    <row r="207" spans="1:100" ht="19.5" customHeight="1">
      <c r="A207" s="479"/>
      <c r="B207" s="1524"/>
      <c r="C207" s="479"/>
      <c r="D207" s="700" t="s">
        <v>877</v>
      </c>
      <c r="E207" s="701" t="s">
        <v>877</v>
      </c>
      <c r="F207" s="701" t="s">
        <v>877</v>
      </c>
      <c r="G207" s="1646" t="s">
        <v>877</v>
      </c>
      <c r="H207" s="1647"/>
      <c r="I207" s="1647"/>
      <c r="J207" s="1647"/>
      <c r="K207" s="1647"/>
      <c r="L207" s="1647"/>
      <c r="M207" s="680" t="s">
        <v>877</v>
      </c>
      <c r="N207" s="681" t="s">
        <v>877</v>
      </c>
      <c r="O207" s="496" t="s">
        <v>877</v>
      </c>
      <c r="P207" s="496" t="s">
        <v>877</v>
      </c>
      <c r="Q207" s="571"/>
      <c r="R207" s="700" t="s">
        <v>877</v>
      </c>
      <c r="S207" s="701" t="s">
        <v>877</v>
      </c>
      <c r="T207" s="701" t="s">
        <v>877</v>
      </c>
      <c r="U207" s="1648" t="s">
        <v>877</v>
      </c>
      <c r="V207" s="1647"/>
      <c r="W207" s="1647"/>
      <c r="X207" s="1647"/>
      <c r="Y207" s="1647"/>
      <c r="Z207" s="1647"/>
      <c r="AA207" s="680" t="s">
        <v>877</v>
      </c>
      <c r="AB207" s="681" t="s">
        <v>877</v>
      </c>
      <c r="AC207" s="321"/>
      <c r="AD207" s="321"/>
      <c r="AE207" s="481"/>
      <c r="AF207" s="700" t="s">
        <v>877</v>
      </c>
      <c r="AG207" s="701" t="s">
        <v>877</v>
      </c>
      <c r="AH207" s="701" t="s">
        <v>877</v>
      </c>
      <c r="AI207" s="1646" t="s">
        <v>877</v>
      </c>
      <c r="AJ207" s="1647"/>
      <c r="AK207" s="1647"/>
      <c r="AL207" s="1647"/>
      <c r="AM207" s="1647"/>
      <c r="AN207" s="1647"/>
      <c r="AO207" s="680" t="s">
        <v>877</v>
      </c>
      <c r="AP207" s="681" t="s">
        <v>877</v>
      </c>
      <c r="AQ207" s="698"/>
      <c r="AR207" s="569"/>
      <c r="AS207" s="321"/>
      <c r="AT207" s="700" t="s">
        <v>877</v>
      </c>
      <c r="AU207" s="701" t="s">
        <v>877</v>
      </c>
      <c r="AV207" s="701" t="s">
        <v>877</v>
      </c>
      <c r="AW207" s="1646" t="s">
        <v>877</v>
      </c>
      <c r="AX207" s="1647"/>
      <c r="AY207" s="1647"/>
      <c r="AZ207" s="1647"/>
      <c r="BA207" s="1647"/>
      <c r="BB207" s="1647"/>
      <c r="BC207" s="680" t="s">
        <v>877</v>
      </c>
      <c r="BD207" s="681" t="s">
        <v>877</v>
      </c>
      <c r="BE207" s="321"/>
      <c r="BF207" s="321"/>
      <c r="BG207" s="321"/>
      <c r="BH207" s="700" t="s">
        <v>877</v>
      </c>
      <c r="BI207" s="701" t="s">
        <v>877</v>
      </c>
      <c r="BJ207" s="701" t="s">
        <v>877</v>
      </c>
      <c r="BK207" s="1646" t="s">
        <v>877</v>
      </c>
      <c r="BL207" s="1647"/>
      <c r="BM207" s="1647"/>
      <c r="BN207" s="1647"/>
      <c r="BO207" s="1647"/>
      <c r="BP207" s="1647"/>
      <c r="BQ207" s="680" t="s">
        <v>877</v>
      </c>
      <c r="BR207" s="681" t="s">
        <v>877</v>
      </c>
      <c r="BS207" s="321"/>
      <c r="BT207" s="321"/>
      <c r="BU207" s="321"/>
      <c r="BV207" s="700" t="s">
        <v>877</v>
      </c>
      <c r="BW207" s="701" t="s">
        <v>877</v>
      </c>
      <c r="BX207" s="701" t="s">
        <v>877</v>
      </c>
      <c r="BY207" s="1646" t="s">
        <v>877</v>
      </c>
      <c r="BZ207" s="1647"/>
      <c r="CA207" s="1647"/>
      <c r="CB207" s="1647"/>
      <c r="CC207" s="1647"/>
      <c r="CD207" s="1647"/>
      <c r="CE207" s="680" t="s">
        <v>877</v>
      </c>
      <c r="CF207" s="681" t="s">
        <v>877</v>
      </c>
      <c r="CG207" s="321"/>
      <c r="CH207" s="321"/>
      <c r="CI207" s="699"/>
      <c r="CJ207" s="700" t="s">
        <v>877</v>
      </c>
      <c r="CK207" s="701" t="s">
        <v>877</v>
      </c>
      <c r="CL207" s="701" t="s">
        <v>877</v>
      </c>
      <c r="CM207" s="1646" t="s">
        <v>877</v>
      </c>
      <c r="CN207" s="1647"/>
      <c r="CO207" s="1647"/>
      <c r="CP207" s="1647"/>
      <c r="CQ207" s="1647"/>
      <c r="CR207" s="1647"/>
      <c r="CS207" s="680" t="s">
        <v>877</v>
      </c>
      <c r="CT207" s="681" t="s">
        <v>877</v>
      </c>
      <c r="CU207" s="483"/>
      <c r="CV207" s="687"/>
    </row>
    <row r="208" spans="1:100" ht="19.5" customHeight="1">
      <c r="A208" s="479"/>
      <c r="B208" s="1524"/>
      <c r="C208" s="479"/>
      <c r="D208" s="505"/>
      <c r="E208" s="505"/>
      <c r="F208" s="505"/>
      <c r="G208" s="505"/>
      <c r="H208" s="505"/>
      <c r="I208" s="505"/>
      <c r="J208" s="505"/>
      <c r="K208" s="505"/>
      <c r="L208" s="505"/>
      <c r="M208" s="702">
        <v>0</v>
      </c>
      <c r="N208" s="703">
        <v>0</v>
      </c>
      <c r="O208" s="496"/>
      <c r="P208" s="496"/>
      <c r="Q208" s="481"/>
      <c r="R208" s="505"/>
      <c r="S208" s="505"/>
      <c r="T208" s="505"/>
      <c r="U208" s="565"/>
      <c r="V208" s="505"/>
      <c r="W208" s="505"/>
      <c r="X208" s="505"/>
      <c r="Y208" s="505"/>
      <c r="Z208" s="505"/>
      <c r="AA208" s="702">
        <v>0</v>
      </c>
      <c r="AB208" s="703">
        <v>0</v>
      </c>
      <c r="AC208" s="321"/>
      <c r="AD208" s="321"/>
      <c r="AE208" s="481"/>
      <c r="AF208" s="505"/>
      <c r="AG208" s="505"/>
      <c r="AH208" s="505"/>
      <c r="AI208" s="505"/>
      <c r="AJ208" s="505"/>
      <c r="AK208" s="505"/>
      <c r="AL208" s="505"/>
      <c r="AM208" s="505"/>
      <c r="AN208" s="505"/>
      <c r="AO208" s="702">
        <v>0</v>
      </c>
      <c r="AP208" s="703">
        <v>0</v>
      </c>
      <c r="AQ208" s="698"/>
      <c r="AR208" s="569"/>
      <c r="AS208" s="321"/>
      <c r="AT208" s="505"/>
      <c r="AU208" s="505"/>
      <c r="AV208" s="505"/>
      <c r="AW208" s="505"/>
      <c r="AX208" s="505"/>
      <c r="AY208" s="505"/>
      <c r="AZ208" s="505"/>
      <c r="BA208" s="505"/>
      <c r="BB208" s="505"/>
      <c r="BC208" s="702">
        <v>0</v>
      </c>
      <c r="BD208" s="703">
        <v>0</v>
      </c>
      <c r="BE208" s="321"/>
      <c r="BF208" s="321"/>
      <c r="BG208" s="321"/>
      <c r="BH208" s="505"/>
      <c r="BI208" s="505"/>
      <c r="BJ208" s="505"/>
      <c r="BK208" s="505"/>
      <c r="BL208" s="505"/>
      <c r="BM208" s="505"/>
      <c r="BN208" s="505"/>
      <c r="BO208" s="505"/>
      <c r="BP208" s="505"/>
      <c r="BQ208" s="702">
        <v>0</v>
      </c>
      <c r="BR208" s="703">
        <v>0</v>
      </c>
      <c r="BS208" s="321"/>
      <c r="BT208" s="321"/>
      <c r="BU208" s="321"/>
      <c r="BV208" s="505"/>
      <c r="BW208" s="505"/>
      <c r="BX208" s="505"/>
      <c r="BY208" s="505"/>
      <c r="BZ208" s="505"/>
      <c r="CA208" s="505"/>
      <c r="CB208" s="505"/>
      <c r="CC208" s="505"/>
      <c r="CD208" s="505"/>
      <c r="CE208" s="702">
        <v>36</v>
      </c>
      <c r="CF208" s="703">
        <v>20</v>
      </c>
      <c r="CG208" s="321"/>
      <c r="CH208" s="321"/>
      <c r="CI208" s="483"/>
      <c r="CJ208" s="505"/>
      <c r="CK208" s="505"/>
      <c r="CL208" s="505"/>
      <c r="CM208" s="505"/>
      <c r="CN208" s="505"/>
      <c r="CO208" s="505"/>
      <c r="CP208" s="505"/>
      <c r="CQ208" s="505"/>
      <c r="CR208" s="505"/>
      <c r="CS208" s="702">
        <v>0</v>
      </c>
      <c r="CT208" s="703">
        <v>0</v>
      </c>
      <c r="CU208" s="483"/>
      <c r="CV208" s="631"/>
    </row>
    <row r="209" spans="1:100" ht="19.5" customHeight="1">
      <c r="A209" s="479"/>
      <c r="B209" s="1524"/>
      <c r="C209" s="479"/>
      <c r="D209" s="569"/>
      <c r="E209" s="570"/>
      <c r="F209" s="570"/>
      <c r="G209" s="570"/>
      <c r="H209" s="570"/>
      <c r="I209" s="570"/>
      <c r="J209" s="570"/>
      <c r="K209" s="570"/>
      <c r="L209" s="570"/>
      <c r="M209" s="570"/>
      <c r="N209" s="570"/>
      <c r="O209" s="496"/>
      <c r="P209" s="496"/>
      <c r="Q209" s="481"/>
      <c r="R209" s="321"/>
      <c r="S209" s="321"/>
      <c r="T209" s="321"/>
      <c r="U209" s="482"/>
      <c r="V209" s="321"/>
      <c r="W209" s="321"/>
      <c r="X209" s="321"/>
      <c r="Y209" s="321"/>
      <c r="Z209" s="321"/>
      <c r="AA209" s="321"/>
      <c r="AB209" s="321"/>
      <c r="AC209" s="321"/>
      <c r="AD209" s="321"/>
      <c r="AE209" s="321"/>
      <c r="AF209" s="321"/>
      <c r="AG209" s="321"/>
      <c r="AH209" s="321"/>
      <c r="AI209" s="321"/>
      <c r="AJ209" s="321"/>
      <c r="AK209" s="321"/>
      <c r="AL209" s="321"/>
      <c r="AM209" s="321"/>
      <c r="AN209" s="321"/>
      <c r="AO209" s="321"/>
      <c r="AP209" s="321"/>
      <c r="AQ209" s="698"/>
      <c r="AR209" s="569"/>
      <c r="AS209" s="321"/>
      <c r="AT209" s="321"/>
      <c r="AU209" s="321"/>
      <c r="AV209" s="321"/>
      <c r="AW209" s="321"/>
      <c r="AX209" s="321"/>
      <c r="AY209" s="321"/>
      <c r="AZ209" s="321"/>
      <c r="BA209" s="321"/>
      <c r="BB209" s="321"/>
      <c r="BC209" s="321"/>
      <c r="BD209" s="321"/>
      <c r="BE209" s="321"/>
      <c r="BF209" s="321"/>
      <c r="BG209" s="321"/>
      <c r="BH209" s="321"/>
      <c r="BI209" s="321"/>
      <c r="BJ209" s="321"/>
      <c r="BK209" s="321"/>
      <c r="BL209" s="321"/>
      <c r="BM209" s="321"/>
      <c r="BN209" s="321"/>
      <c r="BO209" s="321"/>
      <c r="BP209" s="321"/>
      <c r="BQ209" s="321"/>
      <c r="BR209" s="321"/>
      <c r="BS209" s="321"/>
      <c r="BT209" s="321"/>
      <c r="BU209" s="321"/>
      <c r="BV209" s="321"/>
      <c r="BW209" s="321"/>
      <c r="BX209" s="321"/>
      <c r="BY209" s="321"/>
      <c r="BZ209" s="321"/>
      <c r="CA209" s="321"/>
      <c r="CB209" s="321"/>
      <c r="CC209" s="321"/>
      <c r="CD209" s="321"/>
      <c r="CE209" s="321"/>
      <c r="CF209" s="321"/>
      <c r="CG209" s="481"/>
      <c r="CH209" s="481"/>
      <c r="CI209" s="321"/>
      <c r="CJ209" s="321"/>
      <c r="CK209" s="321"/>
      <c r="CL209" s="321"/>
      <c r="CM209" s="321"/>
      <c r="CN209" s="321"/>
      <c r="CO209" s="321"/>
      <c r="CP209" s="321"/>
      <c r="CQ209" s="321"/>
      <c r="CR209" s="321"/>
      <c r="CS209" s="321"/>
      <c r="CT209" s="321"/>
      <c r="CU209" s="481"/>
      <c r="CV209" s="481"/>
    </row>
    <row r="210" spans="1:100" ht="19.5" customHeight="1">
      <c r="A210" s="479"/>
      <c r="B210" s="1650"/>
      <c r="C210" s="704"/>
      <c r="D210" s="705"/>
      <c r="E210" s="706"/>
      <c r="F210" s="706"/>
      <c r="G210" s="706"/>
      <c r="H210" s="706"/>
      <c r="I210" s="706"/>
      <c r="J210" s="706"/>
      <c r="K210" s="706"/>
      <c r="L210" s="706"/>
      <c r="M210" s="706"/>
      <c r="N210" s="706"/>
      <c r="O210" s="707"/>
      <c r="P210" s="707"/>
      <c r="Q210" s="708"/>
      <c r="R210" s="709"/>
      <c r="S210" s="709"/>
      <c r="T210" s="709"/>
      <c r="U210" s="710"/>
      <c r="V210" s="709"/>
      <c r="W210" s="709"/>
      <c r="X210" s="709"/>
      <c r="Y210" s="709"/>
      <c r="Z210" s="709"/>
      <c r="AA210" s="709"/>
      <c r="AB210" s="709"/>
      <c r="AC210" s="709"/>
      <c r="AD210" s="709"/>
      <c r="AE210" s="709"/>
      <c r="AF210" s="709"/>
      <c r="AG210" s="709"/>
      <c r="AH210" s="709"/>
      <c r="AI210" s="709"/>
      <c r="AJ210" s="709"/>
      <c r="AK210" s="709"/>
      <c r="AL210" s="709"/>
      <c r="AM210" s="709"/>
      <c r="AN210" s="709"/>
      <c r="AO210" s="709"/>
      <c r="AP210" s="709"/>
      <c r="AQ210" s="709"/>
      <c r="AR210" s="709"/>
      <c r="AS210" s="709"/>
      <c r="AT210" s="709"/>
      <c r="AU210" s="709"/>
      <c r="AV210" s="709"/>
      <c r="AW210" s="709"/>
      <c r="AX210" s="709"/>
      <c r="AY210" s="709"/>
      <c r="AZ210" s="709"/>
      <c r="BA210" s="709"/>
      <c r="BB210" s="709"/>
      <c r="BC210" s="709"/>
      <c r="BD210" s="709"/>
      <c r="BE210" s="709"/>
      <c r="BF210" s="709"/>
      <c r="BG210" s="709"/>
      <c r="BH210" s="709"/>
      <c r="BI210" s="709"/>
      <c r="BJ210" s="709"/>
      <c r="BK210" s="709"/>
      <c r="BL210" s="709"/>
      <c r="BM210" s="709"/>
      <c r="BN210" s="709"/>
      <c r="BO210" s="709"/>
      <c r="BP210" s="709"/>
      <c r="BQ210" s="709"/>
      <c r="BR210" s="709"/>
      <c r="BS210" s="709"/>
      <c r="BT210" s="709"/>
      <c r="BU210" s="709"/>
      <c r="BV210" s="709"/>
      <c r="BW210" s="709"/>
      <c r="BX210" s="709"/>
      <c r="BY210" s="709"/>
      <c r="BZ210" s="709"/>
      <c r="CA210" s="709"/>
      <c r="CB210" s="709"/>
      <c r="CC210" s="709"/>
      <c r="CD210" s="709"/>
      <c r="CE210" s="709"/>
      <c r="CF210" s="709"/>
      <c r="CG210" s="709"/>
      <c r="CH210" s="709"/>
      <c r="CI210" s="709"/>
      <c r="CJ210" s="709"/>
      <c r="CK210" s="709"/>
      <c r="CL210" s="709"/>
      <c r="CM210" s="709"/>
      <c r="CN210" s="709"/>
      <c r="CO210" s="709"/>
      <c r="CP210" s="709"/>
      <c r="CQ210" s="709"/>
      <c r="CR210" s="709"/>
      <c r="CS210" s="709"/>
      <c r="CT210" s="709"/>
      <c r="CU210" s="709"/>
      <c r="CV210" s="481"/>
    </row>
    <row r="211" spans="1:100" ht="19.5" customHeight="1">
      <c r="A211" s="479"/>
      <c r="B211" s="614"/>
      <c r="C211" s="479"/>
      <c r="D211" s="479"/>
      <c r="E211" s="479"/>
      <c r="F211" s="479"/>
      <c r="G211" s="479"/>
      <c r="H211" s="479"/>
      <c r="I211" s="479"/>
      <c r="J211" s="479"/>
      <c r="K211" s="479"/>
      <c r="L211" s="479"/>
      <c r="M211" s="479"/>
      <c r="N211" s="479"/>
      <c r="O211" s="479"/>
      <c r="P211" s="479"/>
      <c r="Q211" s="479"/>
      <c r="R211" s="479"/>
      <c r="S211" s="479"/>
      <c r="T211" s="479"/>
      <c r="U211" s="711"/>
      <c r="V211" s="479"/>
      <c r="W211" s="479"/>
      <c r="X211" s="479"/>
      <c r="Y211" s="479"/>
      <c r="Z211" s="479"/>
      <c r="AA211" s="479"/>
      <c r="AB211" s="479"/>
      <c r="AC211" s="479"/>
      <c r="AD211" s="479"/>
      <c r="AE211" s="479"/>
      <c r="AF211" s="479"/>
      <c r="AG211" s="479"/>
      <c r="AH211" s="479"/>
      <c r="AI211" s="479"/>
      <c r="AJ211" s="479"/>
      <c r="AK211" s="479"/>
      <c r="AL211" s="479"/>
      <c r="AM211" s="479"/>
      <c r="AN211" s="479"/>
      <c r="AO211" s="479"/>
      <c r="AP211" s="479"/>
      <c r="AQ211" s="479"/>
      <c r="AR211" s="479"/>
      <c r="AS211" s="479"/>
      <c r="AT211" s="570"/>
      <c r="AU211" s="570"/>
      <c r="AV211" s="570"/>
      <c r="AW211" s="570"/>
      <c r="AX211" s="570"/>
      <c r="AY211" s="570"/>
      <c r="AZ211" s="570"/>
      <c r="BA211" s="570"/>
      <c r="BB211" s="570"/>
      <c r="BC211" s="496"/>
      <c r="BD211" s="496"/>
      <c r="BE211" s="481"/>
      <c r="BF211" s="321"/>
      <c r="BG211" s="321"/>
      <c r="BH211" s="321"/>
      <c r="BI211" s="321"/>
      <c r="BJ211" s="321"/>
      <c r="BK211" s="321"/>
      <c r="BL211" s="321"/>
      <c r="BM211" s="321"/>
      <c r="BN211" s="321"/>
      <c r="BO211" s="321"/>
      <c r="BP211" s="321"/>
      <c r="BQ211" s="321"/>
      <c r="BR211" s="321"/>
      <c r="BS211" s="321"/>
      <c r="BT211" s="321"/>
      <c r="BU211" s="321"/>
      <c r="BV211" s="321"/>
      <c r="BW211" s="321"/>
      <c r="BX211" s="321"/>
      <c r="BY211" s="321"/>
      <c r="BZ211" s="321"/>
      <c r="CA211" s="321"/>
      <c r="CB211" s="321"/>
      <c r="CC211" s="321"/>
      <c r="CD211" s="321"/>
      <c r="CE211" s="481"/>
      <c r="CF211" s="481"/>
      <c r="CG211" s="321"/>
      <c r="CH211" s="321"/>
      <c r="CI211" s="321"/>
      <c r="CJ211" s="321"/>
      <c r="CK211" s="321"/>
      <c r="CL211" s="321"/>
      <c r="CM211" s="321"/>
      <c r="CN211" s="321"/>
      <c r="CO211" s="321"/>
      <c r="CP211" s="321"/>
      <c r="CQ211" s="321"/>
      <c r="CR211" s="321"/>
      <c r="CS211" s="321"/>
      <c r="CT211" s="321"/>
      <c r="CU211" s="321"/>
      <c r="CV211" s="321"/>
    </row>
    <row r="212" spans="1:100" ht="19.5" customHeight="1">
      <c r="A212" s="479"/>
      <c r="B212" s="1607" t="s">
        <v>1825</v>
      </c>
      <c r="C212" s="712"/>
      <c r="D212" s="712"/>
      <c r="E212" s="712"/>
      <c r="F212" s="712"/>
      <c r="G212" s="712"/>
      <c r="H212" s="712"/>
      <c r="I212" s="712"/>
      <c r="J212" s="712"/>
      <c r="K212" s="712"/>
      <c r="L212" s="712"/>
      <c r="M212" s="712"/>
      <c r="N212" s="712"/>
      <c r="O212" s="712"/>
      <c r="P212" s="712"/>
      <c r="Q212" s="712"/>
      <c r="R212" s="712"/>
      <c r="S212" s="712"/>
      <c r="T212" s="712"/>
      <c r="U212" s="713"/>
      <c r="V212" s="712"/>
      <c r="W212" s="712"/>
      <c r="X212" s="712"/>
      <c r="Y212" s="712"/>
      <c r="Z212" s="712"/>
      <c r="AA212" s="712"/>
      <c r="AB212" s="712"/>
      <c r="AC212" s="712"/>
      <c r="AD212" s="712"/>
      <c r="AE212" s="712"/>
      <c r="AF212" s="712"/>
      <c r="AG212" s="712"/>
      <c r="AH212" s="712"/>
      <c r="AI212" s="712"/>
      <c r="AJ212" s="712"/>
      <c r="AK212" s="712"/>
      <c r="AL212" s="712"/>
      <c r="AM212" s="712"/>
      <c r="AN212" s="712"/>
      <c r="AO212" s="712"/>
      <c r="AP212" s="712"/>
      <c r="AQ212" s="712"/>
      <c r="AR212" s="712"/>
      <c r="AS212" s="714"/>
      <c r="AT212" s="715"/>
      <c r="AU212" s="715"/>
      <c r="AV212" s="715"/>
      <c r="AW212" s="715"/>
      <c r="AX212" s="715"/>
      <c r="AY212" s="715"/>
      <c r="AZ212" s="715"/>
      <c r="BA212" s="715"/>
      <c r="BB212" s="715"/>
      <c r="BC212" s="715"/>
      <c r="BD212" s="716"/>
      <c r="BE212" s="716"/>
      <c r="BF212" s="717"/>
      <c r="BG212" s="718"/>
      <c r="BH212" s="718"/>
      <c r="BI212" s="718"/>
      <c r="BJ212" s="718"/>
      <c r="BK212" s="718"/>
      <c r="BL212" s="718"/>
      <c r="BM212" s="718"/>
      <c r="BN212" s="718"/>
      <c r="BO212" s="718"/>
      <c r="BP212" s="718"/>
      <c r="BQ212" s="718"/>
      <c r="BR212" s="718"/>
      <c r="BS212" s="718"/>
      <c r="BT212" s="718"/>
      <c r="BU212" s="718"/>
      <c r="BV212" s="718"/>
      <c r="BW212" s="718"/>
      <c r="BX212" s="718"/>
      <c r="BY212" s="718"/>
      <c r="BZ212" s="718"/>
      <c r="CA212" s="718"/>
      <c r="CB212" s="718"/>
      <c r="CC212" s="718"/>
      <c r="CD212" s="718"/>
      <c r="CE212" s="718"/>
      <c r="CF212" s="717"/>
      <c r="CG212" s="717"/>
      <c r="CH212" s="718"/>
      <c r="CI212" s="718"/>
      <c r="CJ212" s="718"/>
      <c r="CK212" s="718"/>
      <c r="CL212" s="718"/>
      <c r="CM212" s="718"/>
      <c r="CN212" s="718"/>
      <c r="CO212" s="718"/>
      <c r="CP212" s="718"/>
      <c r="CQ212" s="718"/>
      <c r="CR212" s="718"/>
      <c r="CS212" s="718"/>
      <c r="CT212" s="718"/>
      <c r="CU212" s="719"/>
      <c r="CV212" s="321"/>
    </row>
    <row r="213" spans="1:100" ht="19.5" customHeight="1">
      <c r="A213" s="479"/>
      <c r="B213" s="1524"/>
      <c r="C213" s="479"/>
      <c r="D213" s="479"/>
      <c r="E213" s="479"/>
      <c r="F213" s="479"/>
      <c r="G213" s="479"/>
      <c r="H213" s="479"/>
      <c r="I213" s="479"/>
      <c r="J213" s="479"/>
      <c r="K213" s="479"/>
      <c r="L213" s="479"/>
      <c r="M213" s="479"/>
      <c r="N213" s="479"/>
      <c r="O213" s="479"/>
      <c r="P213" s="479"/>
      <c r="Q213" s="479"/>
      <c r="R213" s="479"/>
      <c r="S213" s="479"/>
      <c r="T213" s="479"/>
      <c r="U213" s="711"/>
      <c r="V213" s="479"/>
      <c r="W213" s="479"/>
      <c r="X213" s="479"/>
      <c r="Y213" s="479"/>
      <c r="Z213" s="479"/>
      <c r="AA213" s="479"/>
      <c r="AB213" s="479"/>
      <c r="AC213" s="479"/>
      <c r="AD213" s="479"/>
      <c r="AE213" s="479"/>
      <c r="AF213" s="479"/>
      <c r="AG213" s="479"/>
      <c r="AH213" s="479"/>
      <c r="AI213" s="479"/>
      <c r="AJ213" s="479"/>
      <c r="AK213" s="479"/>
      <c r="AL213" s="479"/>
      <c r="AM213" s="479"/>
      <c r="AN213" s="479"/>
      <c r="AO213" s="479"/>
      <c r="AP213" s="479"/>
      <c r="AQ213" s="479"/>
      <c r="AR213" s="479"/>
      <c r="AS213" s="569"/>
      <c r="AT213" s="570"/>
      <c r="AU213" s="570"/>
      <c r="AV213" s="570"/>
      <c r="AW213" s="570"/>
      <c r="AX213" s="621"/>
      <c r="AY213" s="622"/>
      <c r="AZ213" s="622"/>
      <c r="BA213" s="622"/>
      <c r="BB213" s="622"/>
      <c r="BC213" s="622"/>
      <c r="BD213" s="623"/>
      <c r="BE213" s="623"/>
      <c r="BF213" s="624"/>
      <c r="BG213" s="481"/>
      <c r="BH213" s="321"/>
      <c r="BI213" s="321"/>
      <c r="BJ213" s="321"/>
      <c r="BK213" s="570"/>
      <c r="BL213" s="570"/>
      <c r="BM213" s="621"/>
      <c r="BN213" s="622"/>
      <c r="BO213" s="622"/>
      <c r="BP213" s="622"/>
      <c r="BQ213" s="622"/>
      <c r="BR213" s="622"/>
      <c r="BS213" s="623"/>
      <c r="BT213" s="624"/>
      <c r="BU213" s="481"/>
      <c r="BV213" s="321"/>
      <c r="BW213" s="321"/>
      <c r="BX213" s="321"/>
      <c r="BY213" s="321"/>
      <c r="BZ213" s="720"/>
      <c r="CA213" s="622"/>
      <c r="CB213" s="622"/>
      <c r="CC213" s="622"/>
      <c r="CD213" s="622"/>
      <c r="CE213" s="622"/>
      <c r="CF213" s="623"/>
      <c r="CG213" s="623"/>
      <c r="CH213" s="624"/>
      <c r="CI213" s="481"/>
      <c r="CJ213" s="321"/>
      <c r="CK213" s="321"/>
      <c r="CL213" s="321"/>
      <c r="CM213" s="321"/>
      <c r="CN213" s="321"/>
      <c r="CO213" s="321"/>
      <c r="CP213" s="321"/>
      <c r="CQ213" s="321"/>
      <c r="CR213" s="321"/>
      <c r="CS213" s="321"/>
      <c r="CT213" s="321"/>
      <c r="CU213" s="721"/>
      <c r="CV213" s="481"/>
    </row>
    <row r="214" spans="1:100" ht="19.5" customHeight="1">
      <c r="A214" s="479"/>
      <c r="B214" s="1524"/>
      <c r="C214" s="479"/>
      <c r="D214" s="479"/>
      <c r="E214" s="479"/>
      <c r="F214" s="479"/>
      <c r="G214" s="479"/>
      <c r="H214" s="479"/>
      <c r="I214" s="479"/>
      <c r="J214" s="479"/>
      <c r="K214" s="479"/>
      <c r="L214" s="479"/>
      <c r="M214" s="479"/>
      <c r="N214" s="479"/>
      <c r="O214" s="479"/>
      <c r="P214" s="479"/>
      <c r="Q214" s="479"/>
      <c r="R214" s="479"/>
      <c r="S214" s="479"/>
      <c r="T214" s="479"/>
      <c r="U214" s="711"/>
      <c r="V214" s="479"/>
      <c r="W214" s="479"/>
      <c r="X214" s="479"/>
      <c r="Y214" s="479"/>
      <c r="Z214" s="479"/>
      <c r="AA214" s="479"/>
      <c r="AB214" s="479"/>
      <c r="AC214" s="479"/>
      <c r="AD214" s="479"/>
      <c r="AE214" s="479"/>
      <c r="AF214" s="479"/>
      <c r="AG214" s="479"/>
      <c r="AH214" s="479"/>
      <c r="AI214" s="479"/>
      <c r="AJ214" s="479"/>
      <c r="AK214" s="479"/>
      <c r="AL214" s="479"/>
      <c r="AM214" s="479"/>
      <c r="AN214" s="479"/>
      <c r="AO214" s="479"/>
      <c r="AP214" s="479"/>
      <c r="AQ214" s="479"/>
      <c r="AR214" s="479"/>
      <c r="AS214" s="569"/>
      <c r="AT214" s="570"/>
      <c r="AU214" s="570"/>
      <c r="AV214" s="570"/>
      <c r="AW214" s="570"/>
      <c r="AX214" s="632"/>
      <c r="AY214" s="570"/>
      <c r="AZ214" s="570"/>
      <c r="BA214" s="570"/>
      <c r="BB214" s="570"/>
      <c r="BC214" s="570"/>
      <c r="BD214" s="496"/>
      <c r="BE214" s="496"/>
      <c r="BF214" s="577"/>
      <c r="BG214" s="481"/>
      <c r="BH214" s="321"/>
      <c r="BI214" s="321"/>
      <c r="BJ214" s="321"/>
      <c r="BK214" s="570"/>
      <c r="BL214" s="570"/>
      <c r="BM214" s="632"/>
      <c r="BN214" s="570"/>
      <c r="BO214" s="570"/>
      <c r="BP214" s="570"/>
      <c r="BQ214" s="570"/>
      <c r="BR214" s="570"/>
      <c r="BS214" s="496"/>
      <c r="BT214" s="577"/>
      <c r="BU214" s="481"/>
      <c r="BV214" s="321"/>
      <c r="BW214" s="321"/>
      <c r="BX214" s="321"/>
      <c r="BY214" s="321"/>
      <c r="BZ214" s="722"/>
      <c r="CA214" s="570"/>
      <c r="CB214" s="570"/>
      <c r="CC214" s="570"/>
      <c r="CD214" s="570"/>
      <c r="CE214" s="570"/>
      <c r="CF214" s="496"/>
      <c r="CG214" s="496"/>
      <c r="CH214" s="577"/>
      <c r="CI214" s="497"/>
      <c r="CJ214" s="321"/>
      <c r="CK214" s="321"/>
      <c r="CL214" s="321"/>
      <c r="CM214" s="321"/>
      <c r="CN214" s="321"/>
      <c r="CO214" s="321"/>
      <c r="CP214" s="321"/>
      <c r="CQ214" s="321"/>
      <c r="CR214" s="321"/>
      <c r="CS214" s="321"/>
      <c r="CT214" s="321"/>
      <c r="CU214" s="721"/>
      <c r="CV214" s="481"/>
    </row>
    <row r="215" spans="1:100" ht="19.5" customHeight="1">
      <c r="A215" s="723"/>
      <c r="B215" s="1524"/>
      <c r="C215" s="723"/>
      <c r="D215" s="723"/>
      <c r="E215" s="723"/>
      <c r="F215" s="723"/>
      <c r="G215" s="723"/>
      <c r="H215" s="723"/>
      <c r="I215" s="723"/>
      <c r="J215" s="723"/>
      <c r="K215" s="723"/>
      <c r="L215" s="723"/>
      <c r="M215" s="723"/>
      <c r="N215" s="723"/>
      <c r="O215" s="723"/>
      <c r="P215" s="723"/>
      <c r="Q215" s="723"/>
      <c r="R215" s="723"/>
      <c r="S215" s="723"/>
      <c r="T215" s="723"/>
      <c r="U215" s="724"/>
      <c r="V215" s="723"/>
      <c r="W215" s="723"/>
      <c r="X215" s="723"/>
      <c r="Y215" s="723"/>
      <c r="Z215" s="723"/>
      <c r="AA215" s="723"/>
      <c r="AB215" s="723"/>
      <c r="AC215" s="723"/>
      <c r="AD215" s="723"/>
      <c r="AE215" s="723"/>
      <c r="AF215" s="723"/>
      <c r="AG215" s="723"/>
      <c r="AH215" s="723"/>
      <c r="AI215" s="723"/>
      <c r="AJ215" s="723"/>
      <c r="AK215" s="723"/>
      <c r="AL215" s="723"/>
      <c r="AM215" s="723"/>
      <c r="AN215" s="723"/>
      <c r="AO215" s="723"/>
      <c r="AP215" s="723"/>
      <c r="AQ215" s="723"/>
      <c r="AR215" s="723"/>
      <c r="AS215" s="723"/>
      <c r="AT215" s="538"/>
      <c r="AU215" s="725" t="s">
        <v>49</v>
      </c>
      <c r="AV215" s="726" t="s">
        <v>21</v>
      </c>
      <c r="AW215" s="1759" t="s">
        <v>50</v>
      </c>
      <c r="AX215" s="1760"/>
      <c r="AY215" s="1760"/>
      <c r="AZ215" s="1760"/>
      <c r="BA215" s="1760"/>
      <c r="BB215" s="1760"/>
      <c r="BC215" s="1760"/>
      <c r="BD215" s="1761"/>
      <c r="BE215" s="727">
        <v>38</v>
      </c>
      <c r="BF215" s="727">
        <v>1</v>
      </c>
      <c r="BG215" s="728"/>
      <c r="BH215" s="505"/>
      <c r="BI215" s="725" t="s">
        <v>49</v>
      </c>
      <c r="BJ215" s="726" t="s">
        <v>21</v>
      </c>
      <c r="BK215" s="1759" t="s">
        <v>50</v>
      </c>
      <c r="BL215" s="1760"/>
      <c r="BM215" s="1760"/>
      <c r="BN215" s="1760"/>
      <c r="BO215" s="1760"/>
      <c r="BP215" s="1760"/>
      <c r="BQ215" s="1760"/>
      <c r="BR215" s="1761"/>
      <c r="BS215" s="727">
        <v>52</v>
      </c>
      <c r="BT215" s="727">
        <v>0</v>
      </c>
      <c r="BU215" s="728"/>
      <c r="BV215" s="505"/>
      <c r="BW215" s="725" t="s">
        <v>49</v>
      </c>
      <c r="BX215" s="726" t="s">
        <v>21</v>
      </c>
      <c r="BY215" s="1759" t="s">
        <v>50</v>
      </c>
      <c r="BZ215" s="1760"/>
      <c r="CA215" s="1760"/>
      <c r="CB215" s="1760"/>
      <c r="CC215" s="1760"/>
      <c r="CD215" s="1760"/>
      <c r="CE215" s="1760"/>
      <c r="CF215" s="1761"/>
      <c r="CG215" s="727">
        <v>32</v>
      </c>
      <c r="CH215" s="727">
        <v>0</v>
      </c>
      <c r="CI215" s="728"/>
      <c r="CJ215" s="505"/>
      <c r="CK215" s="725" t="s">
        <v>49</v>
      </c>
      <c r="CL215" s="726" t="s">
        <v>21</v>
      </c>
      <c r="CM215" s="1759" t="s">
        <v>50</v>
      </c>
      <c r="CN215" s="1760"/>
      <c r="CO215" s="1760"/>
      <c r="CP215" s="1760"/>
      <c r="CQ215" s="1760"/>
      <c r="CR215" s="1760"/>
      <c r="CS215" s="1760"/>
      <c r="CT215" s="1761"/>
      <c r="CU215" s="729">
        <v>32</v>
      </c>
      <c r="CV215" s="730">
        <v>0</v>
      </c>
    </row>
    <row r="216" spans="1:100" ht="19.5" customHeight="1">
      <c r="A216" s="479"/>
      <c r="B216" s="1524"/>
      <c r="C216" s="479"/>
      <c r="D216" s="479"/>
      <c r="E216" s="479"/>
      <c r="F216" s="479"/>
      <c r="G216" s="479"/>
      <c r="H216" s="479"/>
      <c r="I216" s="479"/>
      <c r="J216" s="479"/>
      <c r="K216" s="479"/>
      <c r="L216" s="479"/>
      <c r="M216" s="479"/>
      <c r="N216" s="479"/>
      <c r="O216" s="479"/>
      <c r="P216" s="479"/>
      <c r="Q216" s="479"/>
      <c r="R216" s="479"/>
      <c r="S216" s="479"/>
      <c r="T216" s="479"/>
      <c r="U216" s="711"/>
      <c r="V216" s="479"/>
      <c r="W216" s="479"/>
      <c r="X216" s="479"/>
      <c r="Y216" s="479"/>
      <c r="Z216" s="479"/>
      <c r="AA216" s="479"/>
      <c r="AB216" s="479"/>
      <c r="AC216" s="479"/>
      <c r="AD216" s="479"/>
      <c r="AE216" s="479"/>
      <c r="AF216" s="479"/>
      <c r="AG216" s="479"/>
      <c r="AH216" s="479"/>
      <c r="AI216" s="479"/>
      <c r="AJ216" s="479"/>
      <c r="AK216" s="479"/>
      <c r="AL216" s="479"/>
      <c r="AM216" s="479"/>
      <c r="AN216" s="479"/>
      <c r="AO216" s="479"/>
      <c r="AP216" s="479"/>
      <c r="AQ216" s="479"/>
      <c r="AR216" s="479"/>
      <c r="AS216" s="479"/>
      <c r="AT216" s="505"/>
      <c r="AU216" s="731" t="s">
        <v>61</v>
      </c>
      <c r="AV216" s="732" t="s">
        <v>62</v>
      </c>
      <c r="AW216" s="1762"/>
      <c r="AX216" s="1734"/>
      <c r="AY216" s="1734"/>
      <c r="AZ216" s="1734"/>
      <c r="BA216" s="1734"/>
      <c r="BB216" s="1734"/>
      <c r="BC216" s="1734"/>
      <c r="BD216" s="1763"/>
      <c r="BE216" s="496">
        <v>38</v>
      </c>
      <c r="BF216" s="496">
        <v>1</v>
      </c>
      <c r="BG216" s="497"/>
      <c r="BH216" s="505"/>
      <c r="BI216" s="731" t="s">
        <v>63</v>
      </c>
      <c r="BJ216" s="732" t="s">
        <v>64</v>
      </c>
      <c r="BK216" s="1762"/>
      <c r="BL216" s="1734"/>
      <c r="BM216" s="1734"/>
      <c r="BN216" s="1734"/>
      <c r="BO216" s="1734"/>
      <c r="BP216" s="1734"/>
      <c r="BQ216" s="1734"/>
      <c r="BR216" s="1763"/>
      <c r="BS216" s="496">
        <v>52</v>
      </c>
      <c r="BT216" s="496">
        <v>0</v>
      </c>
      <c r="BU216" s="497"/>
      <c r="BV216" s="505"/>
      <c r="BW216" s="731" t="s">
        <v>65</v>
      </c>
      <c r="BX216" s="732" t="s">
        <v>66</v>
      </c>
      <c r="BY216" s="1762"/>
      <c r="BZ216" s="1734"/>
      <c r="CA216" s="1734"/>
      <c r="CB216" s="1734"/>
      <c r="CC216" s="1734"/>
      <c r="CD216" s="1734"/>
      <c r="CE216" s="1734"/>
      <c r="CF216" s="1763"/>
      <c r="CG216" s="496">
        <v>32</v>
      </c>
      <c r="CH216" s="496">
        <v>0</v>
      </c>
      <c r="CI216" s="497"/>
      <c r="CJ216" s="505"/>
      <c r="CK216" s="731" t="s">
        <v>67</v>
      </c>
      <c r="CL216" s="732" t="s">
        <v>68</v>
      </c>
      <c r="CM216" s="1762"/>
      <c r="CN216" s="1734"/>
      <c r="CO216" s="1734"/>
      <c r="CP216" s="1734"/>
      <c r="CQ216" s="1734"/>
      <c r="CR216" s="1734"/>
      <c r="CS216" s="1734"/>
      <c r="CT216" s="1763"/>
      <c r="CU216" s="721">
        <v>32</v>
      </c>
      <c r="CV216" s="481">
        <v>0</v>
      </c>
    </row>
    <row r="217" spans="1:100" ht="19.5" customHeight="1">
      <c r="A217" s="479"/>
      <c r="B217" s="1524"/>
      <c r="C217" s="479"/>
      <c r="D217" s="479"/>
      <c r="E217" s="479"/>
      <c r="F217" s="479"/>
      <c r="G217" s="479"/>
      <c r="H217" s="479"/>
      <c r="I217" s="479"/>
      <c r="J217" s="479"/>
      <c r="K217" s="479"/>
      <c r="L217" s="479"/>
      <c r="M217" s="479"/>
      <c r="N217" s="479"/>
      <c r="O217" s="479"/>
      <c r="P217" s="479"/>
      <c r="Q217" s="479"/>
      <c r="R217" s="479"/>
      <c r="S217" s="479"/>
      <c r="T217" s="479"/>
      <c r="U217" s="711"/>
      <c r="V217" s="479"/>
      <c r="W217" s="479"/>
      <c r="X217" s="479"/>
      <c r="Y217" s="479"/>
      <c r="Z217" s="479"/>
      <c r="AA217" s="479"/>
      <c r="AB217" s="479"/>
      <c r="AC217" s="479"/>
      <c r="AD217" s="479"/>
      <c r="AE217" s="479"/>
      <c r="AF217" s="479"/>
      <c r="AG217" s="479"/>
      <c r="AH217" s="479"/>
      <c r="AI217" s="479"/>
      <c r="AJ217" s="479"/>
      <c r="AK217" s="479"/>
      <c r="AL217" s="479"/>
      <c r="AM217" s="479"/>
      <c r="AN217" s="479"/>
      <c r="AO217" s="479"/>
      <c r="AP217" s="479"/>
      <c r="AQ217" s="479"/>
      <c r="AR217" s="479"/>
      <c r="AS217" s="479"/>
      <c r="AT217" s="505"/>
      <c r="AU217" s="733" t="s">
        <v>29</v>
      </c>
      <c r="AV217" s="734" t="s">
        <v>30</v>
      </c>
      <c r="AW217" s="1766" t="s">
        <v>23629</v>
      </c>
      <c r="AX217" s="1734"/>
      <c r="AY217" s="1734"/>
      <c r="AZ217" s="1734"/>
      <c r="BA217" s="1734"/>
      <c r="BB217" s="1734"/>
      <c r="BC217" s="1734"/>
      <c r="BD217" s="1763"/>
      <c r="BE217" s="496">
        <v>38</v>
      </c>
      <c r="BF217" s="496">
        <v>1</v>
      </c>
      <c r="BG217" s="497"/>
      <c r="BH217" s="505"/>
      <c r="BI217" s="733" t="s">
        <v>29</v>
      </c>
      <c r="BJ217" s="734" t="s">
        <v>30</v>
      </c>
      <c r="BK217" s="1766" t="s">
        <v>23629</v>
      </c>
      <c r="BL217" s="1734"/>
      <c r="BM217" s="1734"/>
      <c r="BN217" s="1734"/>
      <c r="BO217" s="1734"/>
      <c r="BP217" s="1734"/>
      <c r="BQ217" s="1734"/>
      <c r="BR217" s="1763"/>
      <c r="BS217" s="496">
        <v>52</v>
      </c>
      <c r="BT217" s="496">
        <v>0</v>
      </c>
      <c r="BU217" s="497"/>
      <c r="BV217" s="505"/>
      <c r="BW217" s="733" t="s">
        <v>29</v>
      </c>
      <c r="BX217" s="734" t="s">
        <v>30</v>
      </c>
      <c r="BY217" s="1766" t="s">
        <v>23629</v>
      </c>
      <c r="BZ217" s="1734"/>
      <c r="CA217" s="1734"/>
      <c r="CB217" s="1734"/>
      <c r="CC217" s="1734"/>
      <c r="CD217" s="1734"/>
      <c r="CE217" s="1734"/>
      <c r="CF217" s="1763"/>
      <c r="CG217" s="496">
        <v>32</v>
      </c>
      <c r="CH217" s="496">
        <v>0</v>
      </c>
      <c r="CI217" s="497"/>
      <c r="CJ217" s="505"/>
      <c r="CK217" s="733" t="s">
        <v>29</v>
      </c>
      <c r="CL217" s="734" t="s">
        <v>30</v>
      </c>
      <c r="CM217" s="1766" t="s">
        <v>23629</v>
      </c>
      <c r="CN217" s="1734"/>
      <c r="CO217" s="1734"/>
      <c r="CP217" s="1734"/>
      <c r="CQ217" s="1734"/>
      <c r="CR217" s="1734"/>
      <c r="CS217" s="1734"/>
      <c r="CT217" s="1763"/>
      <c r="CU217" s="721">
        <v>32</v>
      </c>
      <c r="CV217" s="481">
        <v>0</v>
      </c>
    </row>
    <row r="218" spans="1:100" ht="19.5" customHeight="1">
      <c r="A218" s="479"/>
      <c r="B218" s="1524"/>
      <c r="C218" s="479"/>
      <c r="D218" s="479"/>
      <c r="E218" s="479"/>
      <c r="F218" s="479"/>
      <c r="G218" s="479"/>
      <c r="H218" s="479"/>
      <c r="I218" s="479"/>
      <c r="J218" s="479"/>
      <c r="K218" s="479"/>
      <c r="L218" s="479"/>
      <c r="M218" s="479"/>
      <c r="N218" s="479"/>
      <c r="O218" s="479"/>
      <c r="P218" s="479"/>
      <c r="Q218" s="479"/>
      <c r="R218" s="479"/>
      <c r="S218" s="479"/>
      <c r="T218" s="479"/>
      <c r="U218" s="711"/>
      <c r="V218" s="479"/>
      <c r="W218" s="479"/>
      <c r="X218" s="479"/>
      <c r="Y218" s="479"/>
      <c r="Z218" s="479"/>
      <c r="AA218" s="479"/>
      <c r="AB218" s="479"/>
      <c r="AC218" s="479"/>
      <c r="AD218" s="479"/>
      <c r="AE218" s="479"/>
      <c r="AF218" s="479"/>
      <c r="AG218" s="479"/>
      <c r="AH218" s="479"/>
      <c r="AI218" s="479"/>
      <c r="AJ218" s="479"/>
      <c r="AK218" s="479"/>
      <c r="AL218" s="479"/>
      <c r="AM218" s="479"/>
      <c r="AN218" s="479"/>
      <c r="AO218" s="479"/>
      <c r="AP218" s="479"/>
      <c r="AQ218" s="479"/>
      <c r="AR218" s="479"/>
      <c r="AS218" s="479"/>
      <c r="AT218" s="505"/>
      <c r="AU218" s="735" t="s">
        <v>74</v>
      </c>
      <c r="AV218" s="736" t="s">
        <v>75</v>
      </c>
      <c r="AW218" s="1764" t="s">
        <v>76</v>
      </c>
      <c r="AX218" s="1734"/>
      <c r="AY218" s="1734"/>
      <c r="AZ218" s="1734"/>
      <c r="BA218" s="1734"/>
      <c r="BB218" s="1734"/>
      <c r="BC218" s="1734"/>
      <c r="BD218" s="1763"/>
      <c r="BE218" s="496">
        <v>38</v>
      </c>
      <c r="BF218" s="496">
        <v>1</v>
      </c>
      <c r="BG218" s="497"/>
      <c r="BH218" s="505"/>
      <c r="BI218" s="735" t="s">
        <v>74</v>
      </c>
      <c r="BJ218" s="736" t="s">
        <v>75</v>
      </c>
      <c r="BK218" s="1764" t="s">
        <v>76</v>
      </c>
      <c r="BL218" s="1734"/>
      <c r="BM218" s="1734"/>
      <c r="BN218" s="1734"/>
      <c r="BO218" s="1734"/>
      <c r="BP218" s="1734"/>
      <c r="BQ218" s="1734"/>
      <c r="BR218" s="1763"/>
      <c r="BS218" s="496">
        <v>52</v>
      </c>
      <c r="BT218" s="496">
        <v>0</v>
      </c>
      <c r="BU218" s="497"/>
      <c r="BV218" s="505"/>
      <c r="BW218" s="735" t="s">
        <v>74</v>
      </c>
      <c r="BX218" s="736" t="s">
        <v>75</v>
      </c>
      <c r="BY218" s="1764" t="s">
        <v>76</v>
      </c>
      <c r="BZ218" s="1734"/>
      <c r="CA218" s="1734"/>
      <c r="CB218" s="1734"/>
      <c r="CC218" s="1734"/>
      <c r="CD218" s="1734"/>
      <c r="CE218" s="1734"/>
      <c r="CF218" s="1763"/>
      <c r="CG218" s="496">
        <v>32</v>
      </c>
      <c r="CH218" s="496">
        <v>0</v>
      </c>
      <c r="CI218" s="497"/>
      <c r="CJ218" s="505"/>
      <c r="CK218" s="735" t="s">
        <v>74</v>
      </c>
      <c r="CL218" s="736" t="s">
        <v>75</v>
      </c>
      <c r="CM218" s="1764" t="s">
        <v>76</v>
      </c>
      <c r="CN218" s="1734"/>
      <c r="CO218" s="1734"/>
      <c r="CP218" s="1734"/>
      <c r="CQ218" s="1734"/>
      <c r="CR218" s="1734"/>
      <c r="CS218" s="1734"/>
      <c r="CT218" s="1763"/>
      <c r="CU218" s="481">
        <v>32</v>
      </c>
      <c r="CV218" s="737">
        <v>0</v>
      </c>
    </row>
    <row r="219" spans="1:100" ht="19.5" customHeight="1">
      <c r="A219" s="479"/>
      <c r="B219" s="1524"/>
      <c r="C219" s="479"/>
      <c r="D219" s="479"/>
      <c r="E219" s="479"/>
      <c r="F219" s="479"/>
      <c r="G219" s="479"/>
      <c r="H219" s="479"/>
      <c r="I219" s="479"/>
      <c r="J219" s="479"/>
      <c r="K219" s="479"/>
      <c r="L219" s="479"/>
      <c r="M219" s="479"/>
      <c r="N219" s="479"/>
      <c r="O219" s="479"/>
      <c r="P219" s="479"/>
      <c r="Q219" s="479"/>
      <c r="R219" s="479"/>
      <c r="S219" s="479"/>
      <c r="T219" s="479"/>
      <c r="U219" s="711"/>
      <c r="V219" s="479"/>
      <c r="W219" s="479"/>
      <c r="X219" s="479"/>
      <c r="Y219" s="479"/>
      <c r="Z219" s="479"/>
      <c r="AA219" s="479"/>
      <c r="AB219" s="479"/>
      <c r="AC219" s="479"/>
      <c r="AD219" s="479"/>
      <c r="AE219" s="479"/>
      <c r="AF219" s="479"/>
      <c r="AG219" s="479"/>
      <c r="AH219" s="479"/>
      <c r="AI219" s="479"/>
      <c r="AJ219" s="479"/>
      <c r="AK219" s="479"/>
      <c r="AL219" s="479"/>
      <c r="AM219" s="479"/>
      <c r="AN219" s="479"/>
      <c r="AO219" s="479"/>
      <c r="AP219" s="479"/>
      <c r="AQ219" s="479"/>
      <c r="AR219" s="479"/>
      <c r="AS219" s="479"/>
      <c r="AT219" s="505"/>
      <c r="AU219" s="738" t="s">
        <v>89</v>
      </c>
      <c r="AV219" s="739" t="s">
        <v>90</v>
      </c>
      <c r="AW219" s="1765" t="s">
        <v>91</v>
      </c>
      <c r="AX219" s="1734"/>
      <c r="AY219" s="1734"/>
      <c r="AZ219" s="1734"/>
      <c r="BA219" s="1734"/>
      <c r="BB219" s="1734"/>
      <c r="BC219" s="1734"/>
      <c r="BD219" s="1763"/>
      <c r="BE219" s="496">
        <v>38</v>
      </c>
      <c r="BF219" s="496">
        <v>1</v>
      </c>
      <c r="BG219" s="497"/>
      <c r="BH219" s="505"/>
      <c r="BI219" s="738" t="s">
        <v>92</v>
      </c>
      <c r="BJ219" s="739" t="s">
        <v>93</v>
      </c>
      <c r="BK219" s="1765" t="s">
        <v>94</v>
      </c>
      <c r="BL219" s="1734"/>
      <c r="BM219" s="1734"/>
      <c r="BN219" s="1734"/>
      <c r="BO219" s="1734"/>
      <c r="BP219" s="1734"/>
      <c r="BQ219" s="1734"/>
      <c r="BR219" s="1763"/>
      <c r="BS219" s="496">
        <v>52</v>
      </c>
      <c r="BT219" s="496">
        <v>0</v>
      </c>
      <c r="BU219" s="497"/>
      <c r="BV219" s="505"/>
      <c r="BW219" s="738" t="s">
        <v>95</v>
      </c>
      <c r="BX219" s="739" t="s">
        <v>96</v>
      </c>
      <c r="BY219" s="1765" t="s">
        <v>97</v>
      </c>
      <c r="BZ219" s="1734"/>
      <c r="CA219" s="1734"/>
      <c r="CB219" s="1734"/>
      <c r="CC219" s="1734"/>
      <c r="CD219" s="1734"/>
      <c r="CE219" s="1734"/>
      <c r="CF219" s="1763"/>
      <c r="CG219" s="496">
        <v>32</v>
      </c>
      <c r="CH219" s="496">
        <v>0</v>
      </c>
      <c r="CI219" s="497"/>
      <c r="CJ219" s="505"/>
      <c r="CK219" s="738" t="s">
        <v>98</v>
      </c>
      <c r="CL219" s="739" t="s">
        <v>99</v>
      </c>
      <c r="CM219" s="1765" t="s">
        <v>100</v>
      </c>
      <c r="CN219" s="1734"/>
      <c r="CO219" s="1734"/>
      <c r="CP219" s="1734"/>
      <c r="CQ219" s="1734"/>
      <c r="CR219" s="1734"/>
      <c r="CS219" s="1734"/>
      <c r="CT219" s="1763"/>
      <c r="CU219" s="481">
        <v>32</v>
      </c>
      <c r="CV219" s="737">
        <v>0</v>
      </c>
    </row>
    <row r="220" spans="1:100" ht="19.5" customHeight="1">
      <c r="A220" s="479"/>
      <c r="B220" s="1524"/>
      <c r="C220" s="479"/>
      <c r="D220" s="479"/>
      <c r="E220" s="479"/>
      <c r="F220" s="479"/>
      <c r="G220" s="479"/>
      <c r="H220" s="479"/>
      <c r="I220" s="479"/>
      <c r="J220" s="479"/>
      <c r="K220" s="479"/>
      <c r="L220" s="479"/>
      <c r="M220" s="479"/>
      <c r="N220" s="479"/>
      <c r="O220" s="479"/>
      <c r="P220" s="479"/>
      <c r="Q220" s="479"/>
      <c r="R220" s="479"/>
      <c r="S220" s="479"/>
      <c r="T220" s="479"/>
      <c r="U220" s="711"/>
      <c r="V220" s="479"/>
      <c r="W220" s="479"/>
      <c r="X220" s="479"/>
      <c r="Y220" s="479"/>
      <c r="Z220" s="479"/>
      <c r="AA220" s="479"/>
      <c r="AB220" s="479"/>
      <c r="AC220" s="479"/>
      <c r="AD220" s="479"/>
      <c r="AE220" s="479"/>
      <c r="AF220" s="479"/>
      <c r="AG220" s="479"/>
      <c r="AH220" s="479"/>
      <c r="AI220" s="479"/>
      <c r="AJ220" s="479"/>
      <c r="AK220" s="479"/>
      <c r="AL220" s="479"/>
      <c r="AM220" s="479"/>
      <c r="AN220" s="479"/>
      <c r="AO220" s="479"/>
      <c r="AP220" s="479"/>
      <c r="AQ220" s="479"/>
      <c r="AR220" s="479"/>
      <c r="AS220" s="479"/>
      <c r="AT220" s="505"/>
      <c r="AU220" s="740" t="s">
        <v>178</v>
      </c>
      <c r="AV220" s="741" t="s">
        <v>179</v>
      </c>
      <c r="AW220" s="742" t="s">
        <v>180</v>
      </c>
      <c r="AX220" s="742"/>
      <c r="AY220" s="742"/>
      <c r="AZ220" s="742"/>
      <c r="BA220" s="742"/>
      <c r="BB220" s="742"/>
      <c r="BC220" s="742"/>
      <c r="BD220" s="743"/>
      <c r="BE220" s="496">
        <v>38</v>
      </c>
      <c r="BF220" s="496">
        <v>1</v>
      </c>
      <c r="BG220" s="497"/>
      <c r="BH220" s="505"/>
      <c r="BI220" s="740" t="s">
        <v>181</v>
      </c>
      <c r="BJ220" s="741" t="s">
        <v>182</v>
      </c>
      <c r="BK220" s="742" t="s">
        <v>183</v>
      </c>
      <c r="BL220" s="742"/>
      <c r="BM220" s="742"/>
      <c r="BN220" s="742"/>
      <c r="BO220" s="742"/>
      <c r="BP220" s="742"/>
      <c r="BQ220" s="742"/>
      <c r="BR220" s="743"/>
      <c r="BS220" s="496">
        <v>52</v>
      </c>
      <c r="BT220" s="496">
        <v>0</v>
      </c>
      <c r="BU220" s="497"/>
      <c r="BV220" s="505"/>
      <c r="BW220" s="740" t="s">
        <v>184</v>
      </c>
      <c r="BX220" s="741" t="s">
        <v>185</v>
      </c>
      <c r="BY220" s="742" t="s">
        <v>186</v>
      </c>
      <c r="BZ220" s="742"/>
      <c r="CA220" s="742"/>
      <c r="CB220" s="742"/>
      <c r="CC220" s="742"/>
      <c r="CD220" s="742"/>
      <c r="CE220" s="742"/>
      <c r="CF220" s="743"/>
      <c r="CG220" s="496">
        <v>32</v>
      </c>
      <c r="CH220" s="496">
        <v>0</v>
      </c>
      <c r="CI220" s="497"/>
      <c r="CJ220" s="505"/>
      <c r="CK220" s="740" t="s">
        <v>187</v>
      </c>
      <c r="CL220" s="741" t="s">
        <v>188</v>
      </c>
      <c r="CM220" s="742" t="s">
        <v>189</v>
      </c>
      <c r="CN220" s="742"/>
      <c r="CO220" s="742"/>
      <c r="CP220" s="742"/>
      <c r="CQ220" s="742"/>
      <c r="CR220" s="742"/>
      <c r="CS220" s="742"/>
      <c r="CT220" s="743"/>
      <c r="CU220" s="496">
        <v>32</v>
      </c>
      <c r="CV220" s="744">
        <v>0</v>
      </c>
    </row>
    <row r="221" spans="1:100" ht="19.5" customHeight="1">
      <c r="A221" s="479"/>
      <c r="B221" s="1524"/>
      <c r="C221" s="479"/>
      <c r="D221" s="479"/>
      <c r="E221" s="479"/>
      <c r="F221" s="479"/>
      <c r="G221" s="479"/>
      <c r="H221" s="479"/>
      <c r="I221" s="479"/>
      <c r="J221" s="479"/>
      <c r="K221" s="479"/>
      <c r="L221" s="479"/>
      <c r="M221" s="479"/>
      <c r="N221" s="479"/>
      <c r="O221" s="479"/>
      <c r="P221" s="479"/>
      <c r="Q221" s="479"/>
      <c r="R221" s="479"/>
      <c r="S221" s="479"/>
      <c r="T221" s="479"/>
      <c r="U221" s="711"/>
      <c r="V221" s="479"/>
      <c r="W221" s="479"/>
      <c r="X221" s="479"/>
      <c r="Y221" s="479"/>
      <c r="Z221" s="479"/>
      <c r="AA221" s="479"/>
      <c r="AB221" s="479"/>
      <c r="AC221" s="479"/>
      <c r="AD221" s="479"/>
      <c r="AE221" s="479"/>
      <c r="AF221" s="479"/>
      <c r="AG221" s="479"/>
      <c r="AH221" s="479"/>
      <c r="AI221" s="479"/>
      <c r="AJ221" s="479"/>
      <c r="AK221" s="479"/>
      <c r="AL221" s="479"/>
      <c r="AM221" s="479"/>
      <c r="AN221" s="479"/>
      <c r="AO221" s="479"/>
      <c r="AP221" s="479"/>
      <c r="AQ221" s="479"/>
      <c r="AR221" s="479"/>
      <c r="AS221" s="479"/>
      <c r="AT221" s="505"/>
      <c r="AU221" s="745">
        <v>230101239</v>
      </c>
      <c r="AV221" s="746" t="s">
        <v>138</v>
      </c>
      <c r="AW221" s="747"/>
      <c r="AX221" s="747"/>
      <c r="AY221" s="747"/>
      <c r="AZ221" s="747"/>
      <c r="BA221" s="747"/>
      <c r="BB221" s="747"/>
      <c r="BC221" s="747"/>
      <c r="BD221" s="748"/>
      <c r="BE221" s="496">
        <v>38</v>
      </c>
      <c r="BF221" s="496">
        <v>1</v>
      </c>
      <c r="BG221" s="497"/>
      <c r="BH221" s="505"/>
      <c r="BI221" s="745">
        <v>230101239</v>
      </c>
      <c r="BJ221" s="746" t="s">
        <v>138</v>
      </c>
      <c r="BK221" s="747"/>
      <c r="BL221" s="747"/>
      <c r="BM221" s="747"/>
      <c r="BN221" s="747"/>
      <c r="BO221" s="747"/>
      <c r="BP221" s="747"/>
      <c r="BQ221" s="747"/>
      <c r="BR221" s="748"/>
      <c r="BS221" s="496">
        <v>52</v>
      </c>
      <c r="BT221" s="496">
        <v>0</v>
      </c>
      <c r="BU221" s="497"/>
      <c r="BV221" s="505"/>
      <c r="BW221" s="745">
        <v>230101239</v>
      </c>
      <c r="BX221" s="746" t="s">
        <v>138</v>
      </c>
      <c r="BY221" s="747"/>
      <c r="BZ221" s="747"/>
      <c r="CA221" s="747"/>
      <c r="CB221" s="747"/>
      <c r="CC221" s="747"/>
      <c r="CD221" s="747"/>
      <c r="CE221" s="747"/>
      <c r="CF221" s="748"/>
      <c r="CG221" s="496">
        <v>32</v>
      </c>
      <c r="CH221" s="496">
        <v>0</v>
      </c>
      <c r="CI221" s="497"/>
      <c r="CJ221" s="505"/>
      <c r="CK221" s="745">
        <v>230101239</v>
      </c>
      <c r="CL221" s="746" t="s">
        <v>138</v>
      </c>
      <c r="CM221" s="747"/>
      <c r="CN221" s="747"/>
      <c r="CO221" s="747"/>
      <c r="CP221" s="747"/>
      <c r="CQ221" s="747"/>
      <c r="CR221" s="747"/>
      <c r="CS221" s="747"/>
      <c r="CT221" s="748"/>
      <c r="CU221" s="481">
        <v>32</v>
      </c>
      <c r="CV221" s="737">
        <v>0</v>
      </c>
    </row>
    <row r="222" spans="1:100" ht="19.5" customHeight="1">
      <c r="A222" s="479"/>
      <c r="B222" s="1524"/>
      <c r="C222" s="479"/>
      <c r="D222" s="479"/>
      <c r="E222" s="479"/>
      <c r="F222" s="479"/>
      <c r="G222" s="479"/>
      <c r="H222" s="479"/>
      <c r="I222" s="479"/>
      <c r="J222" s="479"/>
      <c r="K222" s="479"/>
      <c r="L222" s="479"/>
      <c r="M222" s="479"/>
      <c r="N222" s="479"/>
      <c r="O222" s="479"/>
      <c r="P222" s="479"/>
      <c r="Q222" s="479"/>
      <c r="R222" s="479"/>
      <c r="S222" s="479"/>
      <c r="T222" s="479"/>
      <c r="U222" s="711"/>
      <c r="V222" s="479"/>
      <c r="W222" s="479"/>
      <c r="X222" s="479"/>
      <c r="Y222" s="479"/>
      <c r="Z222" s="479"/>
      <c r="AA222" s="479"/>
      <c r="AB222" s="479"/>
      <c r="AC222" s="479"/>
      <c r="AD222" s="479"/>
      <c r="AE222" s="479"/>
      <c r="AF222" s="479"/>
      <c r="AG222" s="479"/>
      <c r="AH222" s="479"/>
      <c r="AI222" s="479"/>
      <c r="AJ222" s="479"/>
      <c r="AK222" s="479"/>
      <c r="AL222" s="479"/>
      <c r="AM222" s="479"/>
      <c r="AN222" s="479"/>
      <c r="AO222" s="479"/>
      <c r="AP222" s="479"/>
      <c r="AQ222" s="479"/>
      <c r="AR222" s="479"/>
      <c r="AS222" s="479"/>
      <c r="AT222" s="749" t="s">
        <v>1137</v>
      </c>
      <c r="AU222" s="750" t="s">
        <v>1197</v>
      </c>
      <c r="AV222" s="751" t="s">
        <v>1198</v>
      </c>
      <c r="AW222" s="752"/>
      <c r="AX222" s="752"/>
      <c r="AY222" s="752"/>
      <c r="AZ222" s="752"/>
      <c r="BA222" s="752"/>
      <c r="BB222" s="752"/>
      <c r="BC222" s="752"/>
      <c r="BD222" s="753"/>
      <c r="BE222" s="496">
        <v>38</v>
      </c>
      <c r="BF222" s="496">
        <v>1</v>
      </c>
      <c r="BG222" s="497"/>
      <c r="BH222" s="749" t="s">
        <v>1137</v>
      </c>
      <c r="BI222" s="750" t="s">
        <v>1197</v>
      </c>
      <c r="BJ222" s="751" t="s">
        <v>1198</v>
      </c>
      <c r="BK222" s="752"/>
      <c r="BL222" s="752"/>
      <c r="BM222" s="752"/>
      <c r="BN222" s="752"/>
      <c r="BO222" s="752"/>
      <c r="BP222" s="752"/>
      <c r="BQ222" s="752"/>
      <c r="BR222" s="753"/>
      <c r="BS222" s="496">
        <v>52</v>
      </c>
      <c r="BT222" s="496">
        <v>0</v>
      </c>
      <c r="BU222" s="497"/>
      <c r="BV222" s="749" t="s">
        <v>1141</v>
      </c>
      <c r="BW222" s="750" t="s">
        <v>1201</v>
      </c>
      <c r="BX222" s="751" t="s">
        <v>1202</v>
      </c>
      <c r="BY222" s="752"/>
      <c r="BZ222" s="752"/>
      <c r="CA222" s="752"/>
      <c r="CB222" s="752"/>
      <c r="CC222" s="752"/>
      <c r="CD222" s="752"/>
      <c r="CE222" s="752"/>
      <c r="CF222" s="753"/>
      <c r="CG222" s="496">
        <v>32</v>
      </c>
      <c r="CH222" s="496">
        <v>0</v>
      </c>
      <c r="CI222" s="497"/>
      <c r="CJ222" s="749" t="s">
        <v>1141</v>
      </c>
      <c r="CK222" s="750" t="s">
        <v>1201</v>
      </c>
      <c r="CL222" s="751" t="s">
        <v>1202</v>
      </c>
      <c r="CM222" s="752"/>
      <c r="CN222" s="752"/>
      <c r="CO222" s="752"/>
      <c r="CP222" s="752"/>
      <c r="CQ222" s="752"/>
      <c r="CR222" s="752"/>
      <c r="CS222" s="752"/>
      <c r="CT222" s="753"/>
      <c r="CU222" s="481">
        <v>32</v>
      </c>
      <c r="CV222" s="737">
        <v>0</v>
      </c>
    </row>
    <row r="223" spans="1:100" ht="19.5" customHeight="1">
      <c r="A223" s="479"/>
      <c r="B223" s="1524"/>
      <c r="C223" s="479"/>
      <c r="D223" s="479"/>
      <c r="E223" s="479"/>
      <c r="F223" s="479"/>
      <c r="G223" s="479"/>
      <c r="H223" s="479"/>
      <c r="I223" s="479"/>
      <c r="J223" s="479"/>
      <c r="K223" s="479"/>
      <c r="L223" s="479"/>
      <c r="M223" s="479"/>
      <c r="N223" s="479"/>
      <c r="O223" s="479"/>
      <c r="P223" s="479"/>
      <c r="Q223" s="479"/>
      <c r="R223" s="479"/>
      <c r="S223" s="479"/>
      <c r="T223" s="479"/>
      <c r="U223" s="711"/>
      <c r="V223" s="479"/>
      <c r="W223" s="479"/>
      <c r="X223" s="479"/>
      <c r="Y223" s="479"/>
      <c r="Z223" s="479"/>
      <c r="AA223" s="479"/>
      <c r="AB223" s="479"/>
      <c r="AC223" s="479"/>
      <c r="AD223" s="479"/>
      <c r="AE223" s="479"/>
      <c r="AF223" s="479"/>
      <c r="AG223" s="479"/>
      <c r="AH223" s="479"/>
      <c r="AI223" s="479"/>
      <c r="AJ223" s="479"/>
      <c r="AK223" s="479"/>
      <c r="AL223" s="479"/>
      <c r="AM223" s="479"/>
      <c r="AN223" s="479"/>
      <c r="AO223" s="479"/>
      <c r="AP223" s="479"/>
      <c r="AQ223" s="479"/>
      <c r="AR223" s="479"/>
      <c r="AS223" s="479"/>
      <c r="AT223" s="754"/>
      <c r="AU223" s="755" t="s">
        <v>37</v>
      </c>
      <c r="AV223" s="756" t="s">
        <v>1830</v>
      </c>
      <c r="AW223" s="756"/>
      <c r="AX223" s="756"/>
      <c r="AY223" s="756"/>
      <c r="AZ223" s="756"/>
      <c r="BA223" s="756"/>
      <c r="BB223" s="756"/>
      <c r="BC223" s="757">
        <v>38</v>
      </c>
      <c r="BD223" s="758">
        <v>1</v>
      </c>
      <c r="BE223" s="496">
        <v>38</v>
      </c>
      <c r="BF223" s="496">
        <v>1</v>
      </c>
      <c r="BG223" s="497"/>
      <c r="BH223" s="759"/>
      <c r="BI223" s="755" t="s">
        <v>37</v>
      </c>
      <c r="BJ223" s="756" t="s">
        <v>1830</v>
      </c>
      <c r="BK223" s="756"/>
      <c r="BL223" s="756"/>
      <c r="BM223" s="756"/>
      <c r="BN223" s="756"/>
      <c r="BO223" s="756"/>
      <c r="BP223" s="756"/>
      <c r="BQ223" s="757">
        <v>52</v>
      </c>
      <c r="BR223" s="758">
        <v>0</v>
      </c>
      <c r="BS223" s="496">
        <v>52</v>
      </c>
      <c r="BT223" s="496">
        <v>0</v>
      </c>
      <c r="BU223" s="497"/>
      <c r="BV223" s="759"/>
      <c r="BW223" s="755" t="s">
        <v>37</v>
      </c>
      <c r="BX223" s="756" t="s">
        <v>1830</v>
      </c>
      <c r="BY223" s="756"/>
      <c r="BZ223" s="756"/>
      <c r="CA223" s="756"/>
      <c r="CB223" s="756"/>
      <c r="CC223" s="756"/>
      <c r="CD223" s="756"/>
      <c r="CE223" s="757">
        <v>32</v>
      </c>
      <c r="CF223" s="758">
        <v>0</v>
      </c>
      <c r="CG223" s="496">
        <v>32</v>
      </c>
      <c r="CH223" s="496">
        <v>0</v>
      </c>
      <c r="CI223" s="497"/>
      <c r="CJ223" s="759"/>
      <c r="CK223" s="755" t="s">
        <v>37</v>
      </c>
      <c r="CL223" s="756" t="s">
        <v>1830</v>
      </c>
      <c r="CM223" s="756"/>
      <c r="CN223" s="756"/>
      <c r="CO223" s="756"/>
      <c r="CP223" s="756"/>
      <c r="CQ223" s="756"/>
      <c r="CR223" s="756"/>
      <c r="CS223" s="757">
        <v>32</v>
      </c>
      <c r="CT223" s="758">
        <v>0</v>
      </c>
      <c r="CU223" s="481">
        <v>32</v>
      </c>
      <c r="CV223" s="737">
        <v>0</v>
      </c>
    </row>
    <row r="224" spans="1:100" ht="19.5" customHeight="1">
      <c r="A224" s="479"/>
      <c r="B224" s="1524"/>
      <c r="C224" s="479"/>
      <c r="D224" s="479"/>
      <c r="E224" s="479"/>
      <c r="F224" s="479"/>
      <c r="G224" s="479"/>
      <c r="H224" s="479"/>
      <c r="I224" s="479"/>
      <c r="J224" s="479"/>
      <c r="K224" s="479"/>
      <c r="L224" s="479"/>
      <c r="M224" s="479"/>
      <c r="N224" s="479"/>
      <c r="O224" s="479"/>
      <c r="P224" s="479"/>
      <c r="Q224" s="479"/>
      <c r="R224" s="479"/>
      <c r="S224" s="479"/>
      <c r="T224" s="479"/>
      <c r="U224" s="711"/>
      <c r="V224" s="479"/>
      <c r="W224" s="479"/>
      <c r="X224" s="479"/>
      <c r="Y224" s="479"/>
      <c r="Z224" s="479"/>
      <c r="AA224" s="479"/>
      <c r="AB224" s="479"/>
      <c r="AC224" s="479"/>
      <c r="AD224" s="479"/>
      <c r="AE224" s="479"/>
      <c r="AF224" s="479"/>
      <c r="AG224" s="479"/>
      <c r="AH224" s="479"/>
      <c r="AI224" s="479"/>
      <c r="AJ224" s="479"/>
      <c r="AK224" s="479"/>
      <c r="AL224" s="479"/>
      <c r="AM224" s="479"/>
      <c r="AN224" s="479"/>
      <c r="AO224" s="479"/>
      <c r="AP224" s="479"/>
      <c r="AQ224" s="479"/>
      <c r="AR224" s="479"/>
      <c r="AS224" s="479"/>
      <c r="AT224" s="760" t="s">
        <v>1440</v>
      </c>
      <c r="AU224" s="761" t="s">
        <v>23706</v>
      </c>
      <c r="AV224" s="761" t="s">
        <v>1830</v>
      </c>
      <c r="AW224" s="1767" t="s">
        <v>1589</v>
      </c>
      <c r="AX224" s="1768"/>
      <c r="AY224" s="1768"/>
      <c r="AZ224" s="1768"/>
      <c r="BA224" s="1768"/>
      <c r="BB224" s="1768"/>
      <c r="BC224" s="762">
        <v>2</v>
      </c>
      <c r="BD224" s="763">
        <v>1</v>
      </c>
      <c r="BE224" s="496"/>
      <c r="BF224" s="496"/>
      <c r="BG224" s="497"/>
      <c r="BH224" s="760" t="s">
        <v>1471</v>
      </c>
      <c r="BI224" s="761" t="s">
        <v>23707</v>
      </c>
      <c r="BJ224" s="761" t="s">
        <v>1830</v>
      </c>
      <c r="BK224" s="1767" t="s">
        <v>1597</v>
      </c>
      <c r="BL224" s="1768"/>
      <c r="BM224" s="1768"/>
      <c r="BN224" s="1768"/>
      <c r="BO224" s="1768"/>
      <c r="BP224" s="1768"/>
      <c r="BQ224" s="762">
        <v>8</v>
      </c>
      <c r="BR224" s="763">
        <v>0</v>
      </c>
      <c r="BS224" s="496"/>
      <c r="BT224" s="496"/>
      <c r="BU224" s="497"/>
      <c r="BV224" s="760" t="s">
        <v>1440</v>
      </c>
      <c r="BW224" s="761" t="s">
        <v>1611</v>
      </c>
      <c r="BX224" s="761" t="s">
        <v>1830</v>
      </c>
      <c r="BY224" s="1767" t="s">
        <v>1612</v>
      </c>
      <c r="BZ224" s="1768"/>
      <c r="CA224" s="1768"/>
      <c r="CB224" s="1768"/>
      <c r="CC224" s="1768"/>
      <c r="CD224" s="1768"/>
      <c r="CE224" s="762">
        <v>8</v>
      </c>
      <c r="CF224" s="763">
        <v>0</v>
      </c>
      <c r="CG224" s="496"/>
      <c r="CH224" s="496"/>
      <c r="CI224" s="497"/>
      <c r="CJ224" s="760" t="s">
        <v>1440</v>
      </c>
      <c r="CK224" s="761" t="s">
        <v>1611</v>
      </c>
      <c r="CL224" s="761" t="s">
        <v>1830</v>
      </c>
      <c r="CM224" s="1767" t="s">
        <v>1612</v>
      </c>
      <c r="CN224" s="1768"/>
      <c r="CO224" s="1768"/>
      <c r="CP224" s="1768"/>
      <c r="CQ224" s="1768"/>
      <c r="CR224" s="1768"/>
      <c r="CS224" s="762">
        <v>8</v>
      </c>
      <c r="CT224" s="763">
        <v>0</v>
      </c>
      <c r="CU224" s="481"/>
      <c r="CV224" s="737"/>
    </row>
    <row r="225" spans="1:100" ht="19.5" customHeight="1">
      <c r="A225" s="479"/>
      <c r="B225" s="1524"/>
      <c r="C225" s="479"/>
      <c r="D225" s="479"/>
      <c r="E225" s="479"/>
      <c r="F225" s="479"/>
      <c r="G225" s="479"/>
      <c r="H225" s="479"/>
      <c r="I225" s="479"/>
      <c r="J225" s="479"/>
      <c r="K225" s="479"/>
      <c r="L225" s="479"/>
      <c r="M225" s="479"/>
      <c r="N225" s="479"/>
      <c r="O225" s="479"/>
      <c r="P225" s="479"/>
      <c r="Q225" s="479"/>
      <c r="R225" s="479"/>
      <c r="S225" s="479"/>
      <c r="T225" s="479"/>
      <c r="U225" s="711"/>
      <c r="V225" s="479"/>
      <c r="W225" s="479"/>
      <c r="X225" s="479"/>
      <c r="Y225" s="479"/>
      <c r="Z225" s="479"/>
      <c r="AA225" s="479"/>
      <c r="AB225" s="479"/>
      <c r="AC225" s="479"/>
      <c r="AD225" s="479"/>
      <c r="AE225" s="479"/>
      <c r="AF225" s="479"/>
      <c r="AG225" s="479"/>
      <c r="AH225" s="479"/>
      <c r="AI225" s="479"/>
      <c r="AJ225" s="479"/>
      <c r="AK225" s="479"/>
      <c r="AL225" s="479"/>
      <c r="AM225" s="479"/>
      <c r="AN225" s="479"/>
      <c r="AO225" s="479"/>
      <c r="AP225" s="479"/>
      <c r="AQ225" s="479"/>
      <c r="AR225" s="479"/>
      <c r="AS225" s="479"/>
      <c r="AT225" s="764" t="s">
        <v>1450</v>
      </c>
      <c r="AU225" s="765" t="s">
        <v>23708</v>
      </c>
      <c r="AV225" s="765" t="s">
        <v>1830</v>
      </c>
      <c r="AW225" s="1733" t="s">
        <v>1590</v>
      </c>
      <c r="AX225" s="1734"/>
      <c r="AY225" s="1734"/>
      <c r="AZ225" s="1734"/>
      <c r="BA225" s="1734"/>
      <c r="BB225" s="1734"/>
      <c r="BC225" s="766">
        <v>4</v>
      </c>
      <c r="BD225" s="767">
        <v>0</v>
      </c>
      <c r="BE225" s="496"/>
      <c r="BF225" s="496"/>
      <c r="BG225" s="497"/>
      <c r="BH225" s="764" t="s">
        <v>1475</v>
      </c>
      <c r="BI225" s="765" t="s">
        <v>23709</v>
      </c>
      <c r="BJ225" s="765" t="s">
        <v>1830</v>
      </c>
      <c r="BK225" s="1733" t="s">
        <v>1598</v>
      </c>
      <c r="BL225" s="1734"/>
      <c r="BM225" s="1734"/>
      <c r="BN225" s="1734"/>
      <c r="BO225" s="1734"/>
      <c r="BP225" s="1734"/>
      <c r="BQ225" s="766">
        <v>8</v>
      </c>
      <c r="BR225" s="767">
        <v>0</v>
      </c>
      <c r="BS225" s="496"/>
      <c r="BT225" s="496"/>
      <c r="BU225" s="497"/>
      <c r="BV225" s="764" t="s">
        <v>1450</v>
      </c>
      <c r="BW225" s="765" t="s">
        <v>1613</v>
      </c>
      <c r="BX225" s="765" t="s">
        <v>1830</v>
      </c>
      <c r="BY225" s="1733" t="s">
        <v>1614</v>
      </c>
      <c r="BZ225" s="1734"/>
      <c r="CA225" s="1734"/>
      <c r="CB225" s="1734"/>
      <c r="CC225" s="1734"/>
      <c r="CD225" s="1734"/>
      <c r="CE225" s="766">
        <v>8</v>
      </c>
      <c r="CF225" s="767">
        <v>0</v>
      </c>
      <c r="CG225" s="496"/>
      <c r="CH225" s="496"/>
      <c r="CI225" s="497"/>
      <c r="CJ225" s="764" t="s">
        <v>1450</v>
      </c>
      <c r="CK225" s="765" t="s">
        <v>1613</v>
      </c>
      <c r="CL225" s="765" t="s">
        <v>1830</v>
      </c>
      <c r="CM225" s="1733" t="s">
        <v>1614</v>
      </c>
      <c r="CN225" s="1734"/>
      <c r="CO225" s="1734"/>
      <c r="CP225" s="1734"/>
      <c r="CQ225" s="1734"/>
      <c r="CR225" s="1734"/>
      <c r="CS225" s="766">
        <v>8</v>
      </c>
      <c r="CT225" s="767">
        <v>0</v>
      </c>
      <c r="CU225" s="481"/>
      <c r="CV225" s="737"/>
    </row>
    <row r="226" spans="1:100" ht="19.5" customHeight="1">
      <c r="A226" s="479"/>
      <c r="B226" s="1524"/>
      <c r="C226" s="479"/>
      <c r="D226" s="479"/>
      <c r="E226" s="479"/>
      <c r="F226" s="479"/>
      <c r="G226" s="479"/>
      <c r="H226" s="479"/>
      <c r="I226" s="479"/>
      <c r="J226" s="479"/>
      <c r="K226" s="479"/>
      <c r="L226" s="479"/>
      <c r="M226" s="479"/>
      <c r="N226" s="479"/>
      <c r="O226" s="479"/>
      <c r="P226" s="479"/>
      <c r="Q226" s="479"/>
      <c r="R226" s="479"/>
      <c r="S226" s="479"/>
      <c r="T226" s="479"/>
      <c r="U226" s="711"/>
      <c r="V226" s="479"/>
      <c r="W226" s="479"/>
      <c r="X226" s="479"/>
      <c r="Y226" s="479"/>
      <c r="Z226" s="479"/>
      <c r="AA226" s="479"/>
      <c r="AB226" s="479"/>
      <c r="AC226" s="479"/>
      <c r="AD226" s="479"/>
      <c r="AE226" s="479"/>
      <c r="AF226" s="479"/>
      <c r="AG226" s="479"/>
      <c r="AH226" s="479"/>
      <c r="AI226" s="479"/>
      <c r="AJ226" s="479"/>
      <c r="AK226" s="479"/>
      <c r="AL226" s="479"/>
      <c r="AM226" s="479"/>
      <c r="AN226" s="479"/>
      <c r="AO226" s="479"/>
      <c r="AP226" s="479"/>
      <c r="AQ226" s="479"/>
      <c r="AR226" s="479"/>
      <c r="AS226" s="479"/>
      <c r="AT226" s="764" t="s">
        <v>1453</v>
      </c>
      <c r="AU226" s="765" t="s">
        <v>23710</v>
      </c>
      <c r="AV226" s="765" t="s">
        <v>1830</v>
      </c>
      <c r="AW226" s="1733" t="s">
        <v>1592</v>
      </c>
      <c r="AX226" s="1734"/>
      <c r="AY226" s="1734"/>
      <c r="AZ226" s="1734"/>
      <c r="BA226" s="1734"/>
      <c r="BB226" s="1734"/>
      <c r="BC226" s="766">
        <v>4</v>
      </c>
      <c r="BD226" s="767">
        <v>0</v>
      </c>
      <c r="BE226" s="496"/>
      <c r="BF226" s="496"/>
      <c r="BG226" s="497"/>
      <c r="BH226" s="764" t="s">
        <v>1477</v>
      </c>
      <c r="BI226" s="765" t="s">
        <v>23711</v>
      </c>
      <c r="BJ226" s="765" t="s">
        <v>1830</v>
      </c>
      <c r="BK226" s="1733" t="s">
        <v>1599</v>
      </c>
      <c r="BL226" s="1734"/>
      <c r="BM226" s="1734"/>
      <c r="BN226" s="1734"/>
      <c r="BO226" s="1734"/>
      <c r="BP226" s="1734"/>
      <c r="BQ226" s="766">
        <v>8</v>
      </c>
      <c r="BR226" s="767">
        <v>0</v>
      </c>
      <c r="BS226" s="496"/>
      <c r="BT226" s="496"/>
      <c r="BU226" s="497"/>
      <c r="BV226" s="764" t="s">
        <v>1453</v>
      </c>
      <c r="BW226" s="765" t="s">
        <v>1615</v>
      </c>
      <c r="BX226" s="765" t="s">
        <v>1830</v>
      </c>
      <c r="BY226" s="1733" t="s">
        <v>1616</v>
      </c>
      <c r="BZ226" s="1734"/>
      <c r="CA226" s="1734"/>
      <c r="CB226" s="1734"/>
      <c r="CC226" s="1734"/>
      <c r="CD226" s="1734"/>
      <c r="CE226" s="766">
        <v>8</v>
      </c>
      <c r="CF226" s="767">
        <v>0</v>
      </c>
      <c r="CG226" s="496"/>
      <c r="CH226" s="496"/>
      <c r="CI226" s="497"/>
      <c r="CJ226" s="764" t="s">
        <v>1453</v>
      </c>
      <c r="CK226" s="765" t="s">
        <v>1615</v>
      </c>
      <c r="CL226" s="765" t="s">
        <v>1830</v>
      </c>
      <c r="CM226" s="1733" t="s">
        <v>1616</v>
      </c>
      <c r="CN226" s="1734"/>
      <c r="CO226" s="1734"/>
      <c r="CP226" s="1734"/>
      <c r="CQ226" s="1734"/>
      <c r="CR226" s="1734"/>
      <c r="CS226" s="766">
        <v>8</v>
      </c>
      <c r="CT226" s="767">
        <v>0</v>
      </c>
      <c r="CU226" s="721"/>
      <c r="CV226" s="481"/>
    </row>
    <row r="227" spans="1:100" ht="19.5" customHeight="1">
      <c r="A227" s="479"/>
      <c r="B227" s="1524"/>
      <c r="C227" s="479"/>
      <c r="D227" s="479"/>
      <c r="E227" s="479"/>
      <c r="F227" s="479"/>
      <c r="G227" s="479"/>
      <c r="H227" s="479"/>
      <c r="I227" s="479"/>
      <c r="J227" s="479"/>
      <c r="K227" s="479"/>
      <c r="L227" s="479"/>
      <c r="M227" s="479"/>
      <c r="N227" s="479"/>
      <c r="O227" s="479"/>
      <c r="P227" s="479"/>
      <c r="Q227" s="479"/>
      <c r="R227" s="479"/>
      <c r="S227" s="479"/>
      <c r="T227" s="479"/>
      <c r="U227" s="711"/>
      <c r="V227" s="479"/>
      <c r="W227" s="479"/>
      <c r="X227" s="479"/>
      <c r="Y227" s="479"/>
      <c r="Z227" s="479"/>
      <c r="AA227" s="479"/>
      <c r="AB227" s="479"/>
      <c r="AC227" s="479"/>
      <c r="AD227" s="479"/>
      <c r="AE227" s="479"/>
      <c r="AF227" s="479"/>
      <c r="AG227" s="479"/>
      <c r="AH227" s="479"/>
      <c r="AI227" s="479"/>
      <c r="AJ227" s="479"/>
      <c r="AK227" s="479"/>
      <c r="AL227" s="479"/>
      <c r="AM227" s="479"/>
      <c r="AN227" s="479"/>
      <c r="AO227" s="479"/>
      <c r="AP227" s="479"/>
      <c r="AQ227" s="479"/>
      <c r="AR227" s="479"/>
      <c r="AS227" s="479"/>
      <c r="AT227" s="764" t="s">
        <v>1455</v>
      </c>
      <c r="AU227" s="765" t="s">
        <v>23712</v>
      </c>
      <c r="AV227" s="765" t="s">
        <v>1830</v>
      </c>
      <c r="AW227" s="1733" t="s">
        <v>1593</v>
      </c>
      <c r="AX227" s="1734"/>
      <c r="AY227" s="1734"/>
      <c r="AZ227" s="1734"/>
      <c r="BA227" s="1734"/>
      <c r="BB227" s="1734"/>
      <c r="BC227" s="766">
        <v>4</v>
      </c>
      <c r="BD227" s="767">
        <v>0</v>
      </c>
      <c r="BE227" s="496"/>
      <c r="BF227" s="496"/>
      <c r="BG227" s="768"/>
      <c r="BH227" s="764" t="s">
        <v>1517</v>
      </c>
      <c r="BI227" s="765" t="s">
        <v>23713</v>
      </c>
      <c r="BJ227" s="765" t="s">
        <v>1830</v>
      </c>
      <c r="BK227" s="1733" t="s">
        <v>1600</v>
      </c>
      <c r="BL227" s="1734"/>
      <c r="BM227" s="1734"/>
      <c r="BN227" s="1734"/>
      <c r="BO227" s="1734"/>
      <c r="BP227" s="1734"/>
      <c r="BQ227" s="766">
        <v>8</v>
      </c>
      <c r="BR227" s="767">
        <v>0</v>
      </c>
      <c r="BS227" s="496"/>
      <c r="BT227" s="496"/>
      <c r="BU227" s="768"/>
      <c r="BV227" s="764" t="s">
        <v>1455</v>
      </c>
      <c r="BW227" s="765" t="s">
        <v>1617</v>
      </c>
      <c r="BX227" s="765" t="s">
        <v>1830</v>
      </c>
      <c r="BY227" s="1733" t="s">
        <v>1618</v>
      </c>
      <c r="BZ227" s="1734"/>
      <c r="CA227" s="1734"/>
      <c r="CB227" s="1734"/>
      <c r="CC227" s="1734"/>
      <c r="CD227" s="1734"/>
      <c r="CE227" s="766">
        <v>8</v>
      </c>
      <c r="CF227" s="767">
        <v>0</v>
      </c>
      <c r="CG227" s="496"/>
      <c r="CH227" s="496"/>
      <c r="CI227" s="768"/>
      <c r="CJ227" s="764" t="s">
        <v>1455</v>
      </c>
      <c r="CK227" s="765" t="s">
        <v>1617</v>
      </c>
      <c r="CL227" s="765" t="s">
        <v>1830</v>
      </c>
      <c r="CM227" s="1733" t="s">
        <v>1618</v>
      </c>
      <c r="CN227" s="1734"/>
      <c r="CO227" s="1734"/>
      <c r="CP227" s="1734"/>
      <c r="CQ227" s="1734"/>
      <c r="CR227" s="1734"/>
      <c r="CS227" s="766">
        <v>8</v>
      </c>
      <c r="CT227" s="767">
        <v>0</v>
      </c>
      <c r="CU227" s="721"/>
      <c r="CV227" s="481"/>
    </row>
    <row r="228" spans="1:100" ht="19.5" customHeight="1">
      <c r="A228" s="479"/>
      <c r="B228" s="1524"/>
      <c r="C228" s="479"/>
      <c r="D228" s="479"/>
      <c r="E228" s="479"/>
      <c r="F228" s="479"/>
      <c r="G228" s="479"/>
      <c r="H228" s="479"/>
      <c r="I228" s="479"/>
      <c r="J228" s="479"/>
      <c r="K228" s="479"/>
      <c r="L228" s="479"/>
      <c r="M228" s="479"/>
      <c r="N228" s="479"/>
      <c r="O228" s="479"/>
      <c r="P228" s="479"/>
      <c r="Q228" s="479"/>
      <c r="R228" s="479"/>
      <c r="S228" s="479"/>
      <c r="T228" s="479"/>
      <c r="U228" s="711"/>
      <c r="V228" s="479"/>
      <c r="W228" s="479"/>
      <c r="X228" s="479"/>
      <c r="Y228" s="479"/>
      <c r="Z228" s="479"/>
      <c r="AA228" s="479"/>
      <c r="AB228" s="479"/>
      <c r="AC228" s="479"/>
      <c r="AD228" s="479"/>
      <c r="AE228" s="479"/>
      <c r="AF228" s="479"/>
      <c r="AG228" s="479"/>
      <c r="AH228" s="479"/>
      <c r="AI228" s="479"/>
      <c r="AJ228" s="479"/>
      <c r="AK228" s="479"/>
      <c r="AL228" s="479"/>
      <c r="AM228" s="479"/>
      <c r="AN228" s="479"/>
      <c r="AO228" s="479"/>
      <c r="AP228" s="479"/>
      <c r="AQ228" s="479"/>
      <c r="AR228" s="479"/>
      <c r="AS228" s="479"/>
      <c r="AT228" s="764" t="s">
        <v>1457</v>
      </c>
      <c r="AU228" s="765" t="s">
        <v>23714</v>
      </c>
      <c r="AV228" s="765" t="s">
        <v>1830</v>
      </c>
      <c r="AW228" s="1733" t="s">
        <v>1594</v>
      </c>
      <c r="AX228" s="1734"/>
      <c r="AY228" s="1734"/>
      <c r="AZ228" s="1734"/>
      <c r="BA228" s="1734"/>
      <c r="BB228" s="1734"/>
      <c r="BC228" s="766">
        <v>8</v>
      </c>
      <c r="BD228" s="767">
        <v>0</v>
      </c>
      <c r="BE228" s="496"/>
      <c r="BF228" s="496"/>
      <c r="BG228" s="497"/>
      <c r="BH228" s="764" t="s">
        <v>1518</v>
      </c>
      <c r="BI228" s="765" t="s">
        <v>23715</v>
      </c>
      <c r="BJ228" s="765" t="s">
        <v>1830</v>
      </c>
      <c r="BK228" s="1733" t="s">
        <v>1601</v>
      </c>
      <c r="BL228" s="1734"/>
      <c r="BM228" s="1734"/>
      <c r="BN228" s="1734"/>
      <c r="BO228" s="1734"/>
      <c r="BP228" s="1734"/>
      <c r="BQ228" s="766">
        <v>8</v>
      </c>
      <c r="BR228" s="767">
        <v>0</v>
      </c>
      <c r="BS228" s="496"/>
      <c r="BT228" s="496"/>
      <c r="BU228" s="497"/>
      <c r="BV228" s="764" t="s">
        <v>877</v>
      </c>
      <c r="BW228" s="765" t="s">
        <v>877</v>
      </c>
      <c r="BX228" s="765" t="s">
        <v>877</v>
      </c>
      <c r="BY228" s="1733" t="s">
        <v>877</v>
      </c>
      <c r="BZ228" s="1734"/>
      <c r="CA228" s="1734"/>
      <c r="CB228" s="1734"/>
      <c r="CC228" s="1734"/>
      <c r="CD228" s="1734"/>
      <c r="CE228" s="766" t="s">
        <v>877</v>
      </c>
      <c r="CF228" s="767" t="s">
        <v>877</v>
      </c>
      <c r="CG228" s="496"/>
      <c r="CH228" s="496"/>
      <c r="CI228" s="768"/>
      <c r="CJ228" s="764" t="s">
        <v>877</v>
      </c>
      <c r="CK228" s="765" t="s">
        <v>877</v>
      </c>
      <c r="CL228" s="765" t="s">
        <v>877</v>
      </c>
      <c r="CM228" s="1733" t="s">
        <v>877</v>
      </c>
      <c r="CN228" s="1734"/>
      <c r="CO228" s="1734"/>
      <c r="CP228" s="1734"/>
      <c r="CQ228" s="1734"/>
      <c r="CR228" s="1734"/>
      <c r="CS228" s="766" t="s">
        <v>877</v>
      </c>
      <c r="CT228" s="767" t="s">
        <v>877</v>
      </c>
      <c r="CU228" s="721"/>
      <c r="CV228" s="481"/>
    </row>
    <row r="229" spans="1:100" ht="19.5" customHeight="1">
      <c r="A229" s="479"/>
      <c r="B229" s="1524"/>
      <c r="C229" s="479"/>
      <c r="D229" s="479"/>
      <c r="E229" s="479"/>
      <c r="F229" s="479"/>
      <c r="G229" s="479"/>
      <c r="H229" s="479"/>
      <c r="I229" s="479"/>
      <c r="J229" s="479"/>
      <c r="K229" s="479"/>
      <c r="L229" s="479"/>
      <c r="M229" s="479"/>
      <c r="N229" s="479"/>
      <c r="O229" s="479"/>
      <c r="P229" s="479"/>
      <c r="Q229" s="479"/>
      <c r="R229" s="479"/>
      <c r="S229" s="479"/>
      <c r="T229" s="479"/>
      <c r="U229" s="711"/>
      <c r="V229" s="479"/>
      <c r="W229" s="479"/>
      <c r="X229" s="479"/>
      <c r="Y229" s="479"/>
      <c r="Z229" s="479"/>
      <c r="AA229" s="479"/>
      <c r="AB229" s="479"/>
      <c r="AC229" s="479"/>
      <c r="AD229" s="479"/>
      <c r="AE229" s="479"/>
      <c r="AF229" s="479"/>
      <c r="AG229" s="479"/>
      <c r="AH229" s="479"/>
      <c r="AI229" s="479"/>
      <c r="AJ229" s="479"/>
      <c r="AK229" s="479"/>
      <c r="AL229" s="479"/>
      <c r="AM229" s="479"/>
      <c r="AN229" s="479"/>
      <c r="AO229" s="479"/>
      <c r="AP229" s="479"/>
      <c r="AQ229" s="479"/>
      <c r="AR229" s="479"/>
      <c r="AS229" s="479"/>
      <c r="AT229" s="764" t="s">
        <v>1467</v>
      </c>
      <c r="AU229" s="765" t="s">
        <v>23716</v>
      </c>
      <c r="AV229" s="765" t="s">
        <v>1830</v>
      </c>
      <c r="AW229" s="1733" t="s">
        <v>1595</v>
      </c>
      <c r="AX229" s="1734"/>
      <c r="AY229" s="1734"/>
      <c r="AZ229" s="1734"/>
      <c r="BA229" s="1734"/>
      <c r="BB229" s="1734"/>
      <c r="BC229" s="766">
        <v>8</v>
      </c>
      <c r="BD229" s="767">
        <v>0</v>
      </c>
      <c r="BE229" s="496"/>
      <c r="BF229" s="496"/>
      <c r="BG229" s="692"/>
      <c r="BH229" s="764" t="s">
        <v>1602</v>
      </c>
      <c r="BI229" s="765" t="s">
        <v>23717</v>
      </c>
      <c r="BJ229" s="765" t="s">
        <v>1830</v>
      </c>
      <c r="BK229" s="1733" t="s">
        <v>1603</v>
      </c>
      <c r="BL229" s="1734"/>
      <c r="BM229" s="1734"/>
      <c r="BN229" s="1734"/>
      <c r="BO229" s="1734"/>
      <c r="BP229" s="1734"/>
      <c r="BQ229" s="766">
        <v>12</v>
      </c>
      <c r="BR229" s="767">
        <v>0</v>
      </c>
      <c r="BS229" s="321"/>
      <c r="BT229" s="321"/>
      <c r="BU229" s="692"/>
      <c r="BV229" s="764" t="s">
        <v>877</v>
      </c>
      <c r="BW229" s="765" t="s">
        <v>877</v>
      </c>
      <c r="BX229" s="765" t="s">
        <v>877</v>
      </c>
      <c r="BY229" s="1733" t="s">
        <v>877</v>
      </c>
      <c r="BZ229" s="1734"/>
      <c r="CA229" s="1734"/>
      <c r="CB229" s="1734"/>
      <c r="CC229" s="1734"/>
      <c r="CD229" s="1734"/>
      <c r="CE229" s="766" t="s">
        <v>877</v>
      </c>
      <c r="CF229" s="767" t="s">
        <v>877</v>
      </c>
      <c r="CG229" s="321"/>
      <c r="CH229" s="321"/>
      <c r="CI229" s="692"/>
      <c r="CJ229" s="764" t="s">
        <v>877</v>
      </c>
      <c r="CK229" s="765" t="s">
        <v>877</v>
      </c>
      <c r="CL229" s="765" t="s">
        <v>877</v>
      </c>
      <c r="CM229" s="1733" t="s">
        <v>877</v>
      </c>
      <c r="CN229" s="1734"/>
      <c r="CO229" s="1734"/>
      <c r="CP229" s="1734"/>
      <c r="CQ229" s="1734"/>
      <c r="CR229" s="1734"/>
      <c r="CS229" s="766" t="s">
        <v>877</v>
      </c>
      <c r="CT229" s="767" t="s">
        <v>877</v>
      </c>
      <c r="CU229" s="721"/>
      <c r="CV229" s="481"/>
    </row>
    <row r="230" spans="1:100" ht="19.5" customHeight="1">
      <c r="A230" s="479"/>
      <c r="B230" s="1524"/>
      <c r="C230" s="479"/>
      <c r="D230" s="479"/>
      <c r="E230" s="479"/>
      <c r="F230" s="479"/>
      <c r="G230" s="479"/>
      <c r="H230" s="479"/>
      <c r="I230" s="479"/>
      <c r="J230" s="479"/>
      <c r="K230" s="479"/>
      <c r="L230" s="479"/>
      <c r="M230" s="479"/>
      <c r="N230" s="479"/>
      <c r="O230" s="479"/>
      <c r="P230" s="479"/>
      <c r="Q230" s="479"/>
      <c r="R230" s="479"/>
      <c r="S230" s="479"/>
      <c r="T230" s="479"/>
      <c r="U230" s="711"/>
      <c r="V230" s="479"/>
      <c r="W230" s="479"/>
      <c r="X230" s="479"/>
      <c r="Y230" s="479"/>
      <c r="Z230" s="479"/>
      <c r="AA230" s="479"/>
      <c r="AB230" s="479"/>
      <c r="AC230" s="479"/>
      <c r="AD230" s="479"/>
      <c r="AE230" s="479"/>
      <c r="AF230" s="479"/>
      <c r="AG230" s="479"/>
      <c r="AH230" s="479"/>
      <c r="AI230" s="479"/>
      <c r="AJ230" s="479"/>
      <c r="AK230" s="479"/>
      <c r="AL230" s="479"/>
      <c r="AM230" s="479"/>
      <c r="AN230" s="479"/>
      <c r="AO230" s="479"/>
      <c r="AP230" s="479"/>
      <c r="AQ230" s="479"/>
      <c r="AR230" s="479"/>
      <c r="AS230" s="479"/>
      <c r="AT230" s="764" t="s">
        <v>1469</v>
      </c>
      <c r="AU230" s="765" t="s">
        <v>23718</v>
      </c>
      <c r="AV230" s="765" t="s">
        <v>1830</v>
      </c>
      <c r="AW230" s="1733" t="s">
        <v>1596</v>
      </c>
      <c r="AX230" s="1734"/>
      <c r="AY230" s="1734"/>
      <c r="AZ230" s="1734"/>
      <c r="BA230" s="1734"/>
      <c r="BB230" s="1734"/>
      <c r="BC230" s="766">
        <v>8</v>
      </c>
      <c r="BD230" s="767">
        <v>0</v>
      </c>
      <c r="BE230" s="496"/>
      <c r="BF230" s="496"/>
      <c r="BG230" s="481"/>
      <c r="BH230" s="764" t="s">
        <v>877</v>
      </c>
      <c r="BI230" s="765" t="s">
        <v>877</v>
      </c>
      <c r="BJ230" s="765" t="s">
        <v>877</v>
      </c>
      <c r="BK230" s="1733" t="s">
        <v>877</v>
      </c>
      <c r="BL230" s="1734"/>
      <c r="BM230" s="1734"/>
      <c r="BN230" s="1734"/>
      <c r="BO230" s="1734"/>
      <c r="BP230" s="1734"/>
      <c r="BQ230" s="766" t="s">
        <v>877</v>
      </c>
      <c r="BR230" s="767" t="s">
        <v>877</v>
      </c>
      <c r="BS230" s="321"/>
      <c r="BT230" s="321"/>
      <c r="BU230" s="481"/>
      <c r="BV230" s="764" t="s">
        <v>877</v>
      </c>
      <c r="BW230" s="765" t="s">
        <v>877</v>
      </c>
      <c r="BX230" s="765" t="s">
        <v>877</v>
      </c>
      <c r="BY230" s="1733" t="s">
        <v>877</v>
      </c>
      <c r="BZ230" s="1734"/>
      <c r="CA230" s="1734"/>
      <c r="CB230" s="1734"/>
      <c r="CC230" s="1734"/>
      <c r="CD230" s="1734"/>
      <c r="CE230" s="766" t="s">
        <v>877</v>
      </c>
      <c r="CF230" s="767" t="s">
        <v>877</v>
      </c>
      <c r="CG230" s="321"/>
      <c r="CH230" s="321"/>
      <c r="CI230" s="481"/>
      <c r="CJ230" s="764" t="s">
        <v>877</v>
      </c>
      <c r="CK230" s="765" t="s">
        <v>877</v>
      </c>
      <c r="CL230" s="765" t="s">
        <v>877</v>
      </c>
      <c r="CM230" s="1733" t="s">
        <v>877</v>
      </c>
      <c r="CN230" s="1734"/>
      <c r="CO230" s="1734"/>
      <c r="CP230" s="1734"/>
      <c r="CQ230" s="1734"/>
      <c r="CR230" s="1734"/>
      <c r="CS230" s="766" t="s">
        <v>877</v>
      </c>
      <c r="CT230" s="767" t="s">
        <v>877</v>
      </c>
      <c r="CU230" s="721"/>
      <c r="CV230" s="481"/>
    </row>
    <row r="231" spans="1:100" ht="19.5" customHeight="1">
      <c r="A231" s="479"/>
      <c r="B231" s="1524"/>
      <c r="C231" s="479"/>
      <c r="D231" s="479"/>
      <c r="E231" s="479"/>
      <c r="F231" s="479"/>
      <c r="G231" s="479"/>
      <c r="H231" s="479"/>
      <c r="I231" s="479"/>
      <c r="J231" s="479"/>
      <c r="K231" s="479"/>
      <c r="L231" s="479"/>
      <c r="M231" s="479"/>
      <c r="N231" s="479"/>
      <c r="O231" s="479"/>
      <c r="P231" s="479"/>
      <c r="Q231" s="479"/>
      <c r="R231" s="479"/>
      <c r="S231" s="479"/>
      <c r="T231" s="479"/>
      <c r="U231" s="711"/>
      <c r="V231" s="479"/>
      <c r="W231" s="479"/>
      <c r="X231" s="479"/>
      <c r="Y231" s="479"/>
      <c r="Z231" s="479"/>
      <c r="AA231" s="479"/>
      <c r="AB231" s="479"/>
      <c r="AC231" s="479"/>
      <c r="AD231" s="479"/>
      <c r="AE231" s="479"/>
      <c r="AF231" s="479"/>
      <c r="AG231" s="479"/>
      <c r="AH231" s="479"/>
      <c r="AI231" s="479"/>
      <c r="AJ231" s="479"/>
      <c r="AK231" s="479"/>
      <c r="AL231" s="479"/>
      <c r="AM231" s="479"/>
      <c r="AN231" s="479"/>
      <c r="AO231" s="479"/>
      <c r="AP231" s="479"/>
      <c r="AQ231" s="479"/>
      <c r="AR231" s="479"/>
      <c r="AS231" s="479"/>
      <c r="AT231" s="764" t="s">
        <v>877</v>
      </c>
      <c r="AU231" s="765" t="s">
        <v>877</v>
      </c>
      <c r="AV231" s="765" t="s">
        <v>877</v>
      </c>
      <c r="AW231" s="1733" t="s">
        <v>877</v>
      </c>
      <c r="AX231" s="1734"/>
      <c r="AY231" s="1734"/>
      <c r="AZ231" s="1734"/>
      <c r="BA231" s="1734"/>
      <c r="BB231" s="1734"/>
      <c r="BC231" s="766" t="s">
        <v>877</v>
      </c>
      <c r="BD231" s="767" t="s">
        <v>877</v>
      </c>
      <c r="BE231" s="496"/>
      <c r="BF231" s="496"/>
      <c r="BG231" s="481"/>
      <c r="BH231" s="764" t="s">
        <v>877</v>
      </c>
      <c r="BI231" s="765" t="s">
        <v>877</v>
      </c>
      <c r="BJ231" s="765" t="s">
        <v>877</v>
      </c>
      <c r="BK231" s="1733" t="s">
        <v>877</v>
      </c>
      <c r="BL231" s="1734"/>
      <c r="BM231" s="1734"/>
      <c r="BN231" s="1734"/>
      <c r="BO231" s="1734"/>
      <c r="BP231" s="1734"/>
      <c r="BQ231" s="766" t="s">
        <v>877</v>
      </c>
      <c r="BR231" s="767" t="s">
        <v>877</v>
      </c>
      <c r="BS231" s="321"/>
      <c r="BT231" s="321"/>
      <c r="BU231" s="481"/>
      <c r="BV231" s="764" t="s">
        <v>877</v>
      </c>
      <c r="BW231" s="765" t="s">
        <v>877</v>
      </c>
      <c r="BX231" s="765" t="s">
        <v>877</v>
      </c>
      <c r="BY231" s="1733" t="s">
        <v>877</v>
      </c>
      <c r="BZ231" s="1734"/>
      <c r="CA231" s="1734"/>
      <c r="CB231" s="1734"/>
      <c r="CC231" s="1734"/>
      <c r="CD231" s="1734"/>
      <c r="CE231" s="766" t="s">
        <v>877</v>
      </c>
      <c r="CF231" s="767" t="s">
        <v>877</v>
      </c>
      <c r="CG231" s="321"/>
      <c r="CH231" s="321"/>
      <c r="CI231" s="481"/>
      <c r="CJ231" s="764" t="s">
        <v>877</v>
      </c>
      <c r="CK231" s="765" t="s">
        <v>877</v>
      </c>
      <c r="CL231" s="765" t="s">
        <v>877</v>
      </c>
      <c r="CM231" s="1733" t="s">
        <v>877</v>
      </c>
      <c r="CN231" s="1734"/>
      <c r="CO231" s="1734"/>
      <c r="CP231" s="1734"/>
      <c r="CQ231" s="1734"/>
      <c r="CR231" s="1734"/>
      <c r="CS231" s="766" t="s">
        <v>877</v>
      </c>
      <c r="CT231" s="767" t="s">
        <v>877</v>
      </c>
      <c r="CU231" s="721"/>
      <c r="CV231" s="481"/>
    </row>
    <row r="232" spans="1:100" ht="19.5" customHeight="1">
      <c r="A232" s="479"/>
      <c r="B232" s="1524"/>
      <c r="C232" s="479"/>
      <c r="D232" s="479"/>
      <c r="E232" s="479"/>
      <c r="F232" s="479"/>
      <c r="G232" s="479"/>
      <c r="H232" s="479"/>
      <c r="I232" s="479"/>
      <c r="J232" s="479"/>
      <c r="K232" s="479"/>
      <c r="L232" s="479"/>
      <c r="M232" s="479"/>
      <c r="N232" s="479"/>
      <c r="O232" s="479"/>
      <c r="P232" s="479"/>
      <c r="Q232" s="479"/>
      <c r="R232" s="479"/>
      <c r="S232" s="479"/>
      <c r="T232" s="479"/>
      <c r="U232" s="711"/>
      <c r="V232" s="479"/>
      <c r="W232" s="479"/>
      <c r="X232" s="479"/>
      <c r="Y232" s="479"/>
      <c r="Z232" s="479"/>
      <c r="AA232" s="479"/>
      <c r="AB232" s="479"/>
      <c r="AC232" s="479"/>
      <c r="AD232" s="479"/>
      <c r="AE232" s="479"/>
      <c r="AF232" s="479"/>
      <c r="AG232" s="479"/>
      <c r="AH232" s="479"/>
      <c r="AI232" s="479"/>
      <c r="AJ232" s="479"/>
      <c r="AK232" s="479"/>
      <c r="AL232" s="479"/>
      <c r="AM232" s="479"/>
      <c r="AN232" s="479"/>
      <c r="AO232" s="479"/>
      <c r="AP232" s="479"/>
      <c r="AQ232" s="479"/>
      <c r="AR232" s="479"/>
      <c r="AS232" s="479"/>
      <c r="AT232" s="764" t="s">
        <v>877</v>
      </c>
      <c r="AU232" s="765" t="s">
        <v>877</v>
      </c>
      <c r="AV232" s="765" t="s">
        <v>877</v>
      </c>
      <c r="AW232" s="1733" t="s">
        <v>877</v>
      </c>
      <c r="AX232" s="1734"/>
      <c r="AY232" s="1734"/>
      <c r="AZ232" s="1734"/>
      <c r="BA232" s="1734"/>
      <c r="BB232" s="1734"/>
      <c r="BC232" s="766" t="s">
        <v>877</v>
      </c>
      <c r="BD232" s="767" t="s">
        <v>877</v>
      </c>
      <c r="BE232" s="496"/>
      <c r="BF232" s="496"/>
      <c r="BG232" s="481"/>
      <c r="BH232" s="764" t="s">
        <v>877</v>
      </c>
      <c r="BI232" s="765" t="s">
        <v>877</v>
      </c>
      <c r="BJ232" s="765" t="s">
        <v>877</v>
      </c>
      <c r="BK232" s="1733" t="s">
        <v>877</v>
      </c>
      <c r="BL232" s="1734"/>
      <c r="BM232" s="1734"/>
      <c r="BN232" s="1734"/>
      <c r="BO232" s="1734"/>
      <c r="BP232" s="1734"/>
      <c r="BQ232" s="766" t="s">
        <v>877</v>
      </c>
      <c r="BR232" s="767" t="s">
        <v>877</v>
      </c>
      <c r="BS232" s="321"/>
      <c r="BT232" s="321"/>
      <c r="BU232" s="481"/>
      <c r="BV232" s="764" t="s">
        <v>877</v>
      </c>
      <c r="BW232" s="765" t="s">
        <v>877</v>
      </c>
      <c r="BX232" s="765" t="s">
        <v>877</v>
      </c>
      <c r="BY232" s="1733" t="s">
        <v>877</v>
      </c>
      <c r="BZ232" s="1734"/>
      <c r="CA232" s="1734"/>
      <c r="CB232" s="1734"/>
      <c r="CC232" s="1734"/>
      <c r="CD232" s="1734"/>
      <c r="CE232" s="766" t="s">
        <v>877</v>
      </c>
      <c r="CF232" s="767" t="s">
        <v>877</v>
      </c>
      <c r="CG232" s="321"/>
      <c r="CH232" s="321"/>
      <c r="CI232" s="481"/>
      <c r="CJ232" s="764" t="s">
        <v>877</v>
      </c>
      <c r="CK232" s="765" t="s">
        <v>877</v>
      </c>
      <c r="CL232" s="765" t="s">
        <v>877</v>
      </c>
      <c r="CM232" s="1733" t="s">
        <v>877</v>
      </c>
      <c r="CN232" s="1734"/>
      <c r="CO232" s="1734"/>
      <c r="CP232" s="1734"/>
      <c r="CQ232" s="1734"/>
      <c r="CR232" s="1734"/>
      <c r="CS232" s="766" t="s">
        <v>877</v>
      </c>
      <c r="CT232" s="767" t="s">
        <v>877</v>
      </c>
      <c r="CU232" s="721"/>
      <c r="CV232" s="481"/>
    </row>
    <row r="233" spans="1:100" ht="19.5" customHeight="1">
      <c r="A233" s="479"/>
      <c r="B233" s="1524"/>
      <c r="C233" s="479"/>
      <c r="D233" s="479"/>
      <c r="E233" s="479"/>
      <c r="F233" s="479"/>
      <c r="G233" s="479"/>
      <c r="H233" s="479"/>
      <c r="I233" s="479"/>
      <c r="J233" s="479"/>
      <c r="K233" s="479"/>
      <c r="L233" s="479"/>
      <c r="M233" s="479"/>
      <c r="N233" s="479"/>
      <c r="O233" s="479"/>
      <c r="P233" s="479"/>
      <c r="Q233" s="479"/>
      <c r="R233" s="479"/>
      <c r="S233" s="479"/>
      <c r="T233" s="479"/>
      <c r="U233" s="711"/>
      <c r="V233" s="479"/>
      <c r="W233" s="479"/>
      <c r="X233" s="479"/>
      <c r="Y233" s="479"/>
      <c r="Z233" s="479"/>
      <c r="AA233" s="479"/>
      <c r="AB233" s="479"/>
      <c r="AC233" s="479"/>
      <c r="AD233" s="479"/>
      <c r="AE233" s="479"/>
      <c r="AF233" s="479"/>
      <c r="AG233" s="479"/>
      <c r="AH233" s="479"/>
      <c r="AI233" s="479"/>
      <c r="AJ233" s="479"/>
      <c r="AK233" s="479"/>
      <c r="AL233" s="479"/>
      <c r="AM233" s="479"/>
      <c r="AN233" s="479"/>
      <c r="AO233" s="479"/>
      <c r="AP233" s="479"/>
      <c r="AQ233" s="479"/>
      <c r="AR233" s="479"/>
      <c r="AS233" s="479"/>
      <c r="AT233" s="769" t="s">
        <v>877</v>
      </c>
      <c r="AU233" s="770" t="s">
        <v>877</v>
      </c>
      <c r="AV233" s="770" t="s">
        <v>877</v>
      </c>
      <c r="AW233" s="1735" t="s">
        <v>877</v>
      </c>
      <c r="AX233" s="1736"/>
      <c r="AY233" s="1736"/>
      <c r="AZ233" s="1736"/>
      <c r="BA233" s="1736"/>
      <c r="BB233" s="1736"/>
      <c r="BC233" s="771" t="s">
        <v>877</v>
      </c>
      <c r="BD233" s="772" t="s">
        <v>877</v>
      </c>
      <c r="BE233" s="496"/>
      <c r="BF233" s="496"/>
      <c r="BG233" s="481"/>
      <c r="BH233" s="769" t="s">
        <v>877</v>
      </c>
      <c r="BI233" s="770" t="s">
        <v>877</v>
      </c>
      <c r="BJ233" s="770" t="s">
        <v>877</v>
      </c>
      <c r="BK233" s="1735" t="s">
        <v>877</v>
      </c>
      <c r="BL233" s="1736"/>
      <c r="BM233" s="1736"/>
      <c r="BN233" s="1736"/>
      <c r="BO233" s="1736"/>
      <c r="BP233" s="1736"/>
      <c r="BQ233" s="771" t="s">
        <v>877</v>
      </c>
      <c r="BR233" s="772" t="s">
        <v>877</v>
      </c>
      <c r="BS233" s="321"/>
      <c r="BT233" s="321"/>
      <c r="BU233" s="481"/>
      <c r="BV233" s="769" t="s">
        <v>877</v>
      </c>
      <c r="BW233" s="770" t="s">
        <v>877</v>
      </c>
      <c r="BX233" s="770" t="s">
        <v>877</v>
      </c>
      <c r="BY233" s="1735" t="s">
        <v>877</v>
      </c>
      <c r="BZ233" s="1736"/>
      <c r="CA233" s="1736"/>
      <c r="CB233" s="1736"/>
      <c r="CC233" s="1736"/>
      <c r="CD233" s="1736"/>
      <c r="CE233" s="771" t="s">
        <v>877</v>
      </c>
      <c r="CF233" s="772" t="s">
        <v>877</v>
      </c>
      <c r="CG233" s="321"/>
      <c r="CH233" s="321"/>
      <c r="CI233" s="481"/>
      <c r="CJ233" s="769" t="s">
        <v>877</v>
      </c>
      <c r="CK233" s="770" t="s">
        <v>877</v>
      </c>
      <c r="CL233" s="770" t="s">
        <v>877</v>
      </c>
      <c r="CM233" s="1735" t="s">
        <v>877</v>
      </c>
      <c r="CN233" s="1736"/>
      <c r="CO233" s="1736"/>
      <c r="CP233" s="1736"/>
      <c r="CQ233" s="1736"/>
      <c r="CR233" s="1736"/>
      <c r="CS233" s="771" t="s">
        <v>877</v>
      </c>
      <c r="CT233" s="772" t="s">
        <v>877</v>
      </c>
      <c r="CU233" s="721"/>
      <c r="CV233" s="481"/>
    </row>
    <row r="234" spans="1:100" ht="19.5" customHeight="1">
      <c r="A234" s="479"/>
      <c r="B234" s="1524"/>
      <c r="C234" s="479"/>
      <c r="D234" s="479"/>
      <c r="E234" s="479"/>
      <c r="F234" s="479"/>
      <c r="G234" s="479"/>
      <c r="H234" s="479"/>
      <c r="I234" s="479"/>
      <c r="J234" s="479"/>
      <c r="K234" s="479"/>
      <c r="L234" s="479"/>
      <c r="M234" s="479"/>
      <c r="N234" s="479"/>
      <c r="O234" s="479"/>
      <c r="P234" s="479"/>
      <c r="Q234" s="479"/>
      <c r="R234" s="479"/>
      <c r="S234" s="479"/>
      <c r="T234" s="479"/>
      <c r="U234" s="711"/>
      <c r="V234" s="479"/>
      <c r="W234" s="479"/>
      <c r="X234" s="479"/>
      <c r="Y234" s="479"/>
      <c r="Z234" s="479"/>
      <c r="AA234" s="479"/>
      <c r="AB234" s="479"/>
      <c r="AC234" s="479"/>
      <c r="AD234" s="479"/>
      <c r="AE234" s="479"/>
      <c r="AF234" s="479"/>
      <c r="AG234" s="479"/>
      <c r="AH234" s="479"/>
      <c r="AI234" s="479"/>
      <c r="AJ234" s="479"/>
      <c r="AK234" s="479"/>
      <c r="AL234" s="479"/>
      <c r="AM234" s="479"/>
      <c r="AN234" s="479"/>
      <c r="AO234" s="479"/>
      <c r="AP234" s="479"/>
      <c r="AQ234" s="479"/>
      <c r="AR234" s="479"/>
      <c r="AS234" s="479"/>
      <c r="AT234" s="773" t="s">
        <v>1442</v>
      </c>
      <c r="AU234" s="774" t="s">
        <v>23719</v>
      </c>
      <c r="AV234" s="774" t="s">
        <v>1830</v>
      </c>
      <c r="AW234" s="1737">
        <v>0</v>
      </c>
      <c r="AX234" s="1738"/>
      <c r="AY234" s="1738"/>
      <c r="AZ234" s="1738"/>
      <c r="BA234" s="1738"/>
      <c r="BB234" s="1738"/>
      <c r="BC234" s="775">
        <v>0</v>
      </c>
      <c r="BD234" s="776">
        <v>0</v>
      </c>
      <c r="BE234" s="496"/>
      <c r="BF234" s="496"/>
      <c r="BG234" s="481"/>
      <c r="BH234" s="773" t="s">
        <v>1442</v>
      </c>
      <c r="BI234" s="774" t="s">
        <v>23720</v>
      </c>
      <c r="BJ234" s="774" t="s">
        <v>1830</v>
      </c>
      <c r="BK234" s="1737" t="s">
        <v>877</v>
      </c>
      <c r="BL234" s="1738"/>
      <c r="BM234" s="1738"/>
      <c r="BN234" s="1738"/>
      <c r="BO234" s="1738"/>
      <c r="BP234" s="1738"/>
      <c r="BQ234" s="775" t="s">
        <v>877</v>
      </c>
      <c r="BR234" s="776" t="s">
        <v>877</v>
      </c>
      <c r="BS234" s="321"/>
      <c r="BT234" s="321"/>
      <c r="BU234" s="481"/>
      <c r="BV234" s="773" t="s">
        <v>1442</v>
      </c>
      <c r="BW234" s="774" t="s">
        <v>23721</v>
      </c>
      <c r="BX234" s="774" t="s">
        <v>1830</v>
      </c>
      <c r="BY234" s="1737" t="s">
        <v>877</v>
      </c>
      <c r="BZ234" s="1738"/>
      <c r="CA234" s="1738"/>
      <c r="CB234" s="1738"/>
      <c r="CC234" s="1738"/>
      <c r="CD234" s="1738"/>
      <c r="CE234" s="775" t="s">
        <v>877</v>
      </c>
      <c r="CF234" s="776" t="s">
        <v>877</v>
      </c>
      <c r="CG234" s="321"/>
      <c r="CH234" s="321"/>
      <c r="CI234" s="481"/>
      <c r="CJ234" s="773" t="s">
        <v>1442</v>
      </c>
      <c r="CK234" s="774" t="s">
        <v>23722</v>
      </c>
      <c r="CL234" s="774" t="s">
        <v>1830</v>
      </c>
      <c r="CM234" s="1737" t="s">
        <v>877</v>
      </c>
      <c r="CN234" s="1738"/>
      <c r="CO234" s="1738"/>
      <c r="CP234" s="1738"/>
      <c r="CQ234" s="1738"/>
      <c r="CR234" s="1738"/>
      <c r="CS234" s="775" t="s">
        <v>877</v>
      </c>
      <c r="CT234" s="776" t="s">
        <v>877</v>
      </c>
      <c r="CU234" s="721"/>
      <c r="CV234" s="481"/>
    </row>
    <row r="235" spans="1:100" ht="19.5" customHeight="1">
      <c r="A235" s="479"/>
      <c r="B235" s="1524"/>
      <c r="C235" s="479"/>
      <c r="D235" s="479"/>
      <c r="E235" s="479"/>
      <c r="F235" s="479"/>
      <c r="G235" s="479"/>
      <c r="H235" s="479"/>
      <c r="I235" s="479"/>
      <c r="J235" s="479"/>
      <c r="K235" s="479"/>
      <c r="L235" s="479"/>
      <c r="M235" s="479"/>
      <c r="N235" s="479"/>
      <c r="O235" s="479"/>
      <c r="P235" s="479"/>
      <c r="Q235" s="479"/>
      <c r="R235" s="479"/>
      <c r="S235" s="479"/>
      <c r="T235" s="479"/>
      <c r="U235" s="711"/>
      <c r="V235" s="479"/>
      <c r="W235" s="479"/>
      <c r="X235" s="479"/>
      <c r="Y235" s="479"/>
      <c r="Z235" s="479"/>
      <c r="AA235" s="479"/>
      <c r="AB235" s="479"/>
      <c r="AC235" s="479"/>
      <c r="AD235" s="479"/>
      <c r="AE235" s="479"/>
      <c r="AF235" s="479"/>
      <c r="AG235" s="479"/>
      <c r="AH235" s="479"/>
      <c r="AI235" s="479"/>
      <c r="AJ235" s="479"/>
      <c r="AK235" s="479"/>
      <c r="AL235" s="479"/>
      <c r="AM235" s="479"/>
      <c r="AN235" s="479"/>
      <c r="AO235" s="479"/>
      <c r="AP235" s="479"/>
      <c r="AQ235" s="479"/>
      <c r="AR235" s="479"/>
      <c r="AS235" s="479"/>
      <c r="AT235" s="764" t="s">
        <v>877</v>
      </c>
      <c r="AU235" s="765" t="s">
        <v>877</v>
      </c>
      <c r="AV235" s="765" t="s">
        <v>877</v>
      </c>
      <c r="AW235" s="1733" t="s">
        <v>877</v>
      </c>
      <c r="AX235" s="1734"/>
      <c r="AY235" s="1734"/>
      <c r="AZ235" s="1734"/>
      <c r="BA235" s="1734"/>
      <c r="BB235" s="1734"/>
      <c r="BC235" s="766" t="s">
        <v>877</v>
      </c>
      <c r="BD235" s="767" t="s">
        <v>877</v>
      </c>
      <c r="BE235" s="496"/>
      <c r="BF235" s="496"/>
      <c r="BG235" s="481"/>
      <c r="BH235" s="764" t="s">
        <v>877</v>
      </c>
      <c r="BI235" s="765" t="s">
        <v>877</v>
      </c>
      <c r="BJ235" s="765" t="s">
        <v>877</v>
      </c>
      <c r="BK235" s="1733" t="s">
        <v>877</v>
      </c>
      <c r="BL235" s="1734"/>
      <c r="BM235" s="1734"/>
      <c r="BN235" s="1734"/>
      <c r="BO235" s="1734"/>
      <c r="BP235" s="1734"/>
      <c r="BQ235" s="766" t="s">
        <v>877</v>
      </c>
      <c r="BR235" s="767" t="s">
        <v>877</v>
      </c>
      <c r="BS235" s="321"/>
      <c r="BT235" s="321"/>
      <c r="BU235" s="481"/>
      <c r="BV235" s="764" t="s">
        <v>877</v>
      </c>
      <c r="BW235" s="765" t="s">
        <v>877</v>
      </c>
      <c r="BX235" s="765" t="s">
        <v>877</v>
      </c>
      <c r="BY235" s="1733" t="s">
        <v>877</v>
      </c>
      <c r="BZ235" s="1734"/>
      <c r="CA235" s="1734"/>
      <c r="CB235" s="1734"/>
      <c r="CC235" s="1734"/>
      <c r="CD235" s="1734"/>
      <c r="CE235" s="766" t="s">
        <v>877</v>
      </c>
      <c r="CF235" s="767" t="s">
        <v>877</v>
      </c>
      <c r="CG235" s="321"/>
      <c r="CH235" s="321"/>
      <c r="CI235" s="481"/>
      <c r="CJ235" s="764" t="s">
        <v>877</v>
      </c>
      <c r="CK235" s="765" t="s">
        <v>877</v>
      </c>
      <c r="CL235" s="765" t="s">
        <v>877</v>
      </c>
      <c r="CM235" s="1733" t="s">
        <v>877</v>
      </c>
      <c r="CN235" s="1734"/>
      <c r="CO235" s="1734"/>
      <c r="CP235" s="1734"/>
      <c r="CQ235" s="1734"/>
      <c r="CR235" s="1734"/>
      <c r="CS235" s="766" t="s">
        <v>877</v>
      </c>
      <c r="CT235" s="767" t="s">
        <v>877</v>
      </c>
      <c r="CU235" s="721"/>
      <c r="CV235" s="481"/>
    </row>
    <row r="236" spans="1:100" ht="19.5" customHeight="1">
      <c r="A236" s="479"/>
      <c r="B236" s="1524"/>
      <c r="C236" s="479"/>
      <c r="D236" s="479"/>
      <c r="E236" s="479"/>
      <c r="F236" s="479"/>
      <c r="G236" s="479"/>
      <c r="H236" s="479"/>
      <c r="I236" s="479"/>
      <c r="J236" s="479"/>
      <c r="K236" s="479"/>
      <c r="L236" s="479"/>
      <c r="M236" s="479"/>
      <c r="N236" s="479"/>
      <c r="O236" s="479"/>
      <c r="P236" s="479"/>
      <c r="Q236" s="479"/>
      <c r="R236" s="479"/>
      <c r="S236" s="479"/>
      <c r="T236" s="479"/>
      <c r="U236" s="711"/>
      <c r="V236" s="479"/>
      <c r="W236" s="479"/>
      <c r="X236" s="479"/>
      <c r="Y236" s="479"/>
      <c r="Z236" s="479"/>
      <c r="AA236" s="479"/>
      <c r="AB236" s="479"/>
      <c r="AC236" s="479"/>
      <c r="AD236" s="479"/>
      <c r="AE236" s="479"/>
      <c r="AF236" s="479"/>
      <c r="AG236" s="479"/>
      <c r="AH236" s="479"/>
      <c r="AI236" s="479"/>
      <c r="AJ236" s="479"/>
      <c r="AK236" s="479"/>
      <c r="AL236" s="479"/>
      <c r="AM236" s="479"/>
      <c r="AN236" s="479"/>
      <c r="AO236" s="479"/>
      <c r="AP236" s="479"/>
      <c r="AQ236" s="479"/>
      <c r="AR236" s="479"/>
      <c r="AS236" s="479"/>
      <c r="AT236" s="764" t="s">
        <v>877</v>
      </c>
      <c r="AU236" s="765" t="s">
        <v>877</v>
      </c>
      <c r="AV236" s="765" t="s">
        <v>877</v>
      </c>
      <c r="AW236" s="1733" t="s">
        <v>877</v>
      </c>
      <c r="AX236" s="1734"/>
      <c r="AY236" s="1734"/>
      <c r="AZ236" s="1734"/>
      <c r="BA236" s="1734"/>
      <c r="BB236" s="1734"/>
      <c r="BC236" s="766" t="s">
        <v>877</v>
      </c>
      <c r="BD236" s="767" t="s">
        <v>877</v>
      </c>
      <c r="BE236" s="496"/>
      <c r="BF236" s="496"/>
      <c r="BG236" s="481"/>
      <c r="BH236" s="764" t="s">
        <v>877</v>
      </c>
      <c r="BI236" s="765" t="s">
        <v>877</v>
      </c>
      <c r="BJ236" s="765" t="s">
        <v>877</v>
      </c>
      <c r="BK236" s="1733" t="s">
        <v>877</v>
      </c>
      <c r="BL236" s="1734"/>
      <c r="BM236" s="1734"/>
      <c r="BN236" s="1734"/>
      <c r="BO236" s="1734"/>
      <c r="BP236" s="1734"/>
      <c r="BQ236" s="766" t="s">
        <v>877</v>
      </c>
      <c r="BR236" s="767" t="s">
        <v>877</v>
      </c>
      <c r="BS236" s="321"/>
      <c r="BT236" s="321"/>
      <c r="BU236" s="481"/>
      <c r="BV236" s="764" t="s">
        <v>877</v>
      </c>
      <c r="BW236" s="765" t="s">
        <v>877</v>
      </c>
      <c r="BX236" s="765" t="s">
        <v>877</v>
      </c>
      <c r="BY236" s="1733" t="s">
        <v>877</v>
      </c>
      <c r="BZ236" s="1734"/>
      <c r="CA236" s="1734"/>
      <c r="CB236" s="1734"/>
      <c r="CC236" s="1734"/>
      <c r="CD236" s="1734"/>
      <c r="CE236" s="766" t="s">
        <v>877</v>
      </c>
      <c r="CF236" s="767" t="s">
        <v>877</v>
      </c>
      <c r="CG236" s="321"/>
      <c r="CH236" s="321"/>
      <c r="CI236" s="481"/>
      <c r="CJ236" s="764" t="s">
        <v>877</v>
      </c>
      <c r="CK236" s="765" t="s">
        <v>877</v>
      </c>
      <c r="CL236" s="765" t="s">
        <v>877</v>
      </c>
      <c r="CM236" s="1733" t="s">
        <v>877</v>
      </c>
      <c r="CN236" s="1734"/>
      <c r="CO236" s="1734"/>
      <c r="CP236" s="1734"/>
      <c r="CQ236" s="1734"/>
      <c r="CR236" s="1734"/>
      <c r="CS236" s="766" t="s">
        <v>877</v>
      </c>
      <c r="CT236" s="767" t="s">
        <v>877</v>
      </c>
      <c r="CU236" s="721"/>
      <c r="CV236" s="481"/>
    </row>
    <row r="237" spans="1:100" ht="19.5" customHeight="1">
      <c r="A237" s="479"/>
      <c r="B237" s="1524"/>
      <c r="C237" s="479"/>
      <c r="D237" s="479"/>
      <c r="E237" s="479"/>
      <c r="F237" s="479"/>
      <c r="G237" s="479"/>
      <c r="H237" s="479"/>
      <c r="I237" s="479"/>
      <c r="J237" s="479"/>
      <c r="K237" s="479"/>
      <c r="L237" s="479"/>
      <c r="M237" s="479"/>
      <c r="N237" s="479"/>
      <c r="O237" s="479"/>
      <c r="P237" s="479"/>
      <c r="Q237" s="479"/>
      <c r="R237" s="479"/>
      <c r="S237" s="479"/>
      <c r="T237" s="479"/>
      <c r="U237" s="711"/>
      <c r="V237" s="479"/>
      <c r="W237" s="479"/>
      <c r="X237" s="479"/>
      <c r="Y237" s="479"/>
      <c r="Z237" s="479"/>
      <c r="AA237" s="479"/>
      <c r="AB237" s="479"/>
      <c r="AC237" s="479"/>
      <c r="AD237" s="479"/>
      <c r="AE237" s="479"/>
      <c r="AF237" s="479"/>
      <c r="AG237" s="479"/>
      <c r="AH237" s="479"/>
      <c r="AI237" s="479"/>
      <c r="AJ237" s="479"/>
      <c r="AK237" s="479"/>
      <c r="AL237" s="479"/>
      <c r="AM237" s="479"/>
      <c r="AN237" s="479"/>
      <c r="AO237" s="479"/>
      <c r="AP237" s="479"/>
      <c r="AQ237" s="479"/>
      <c r="AR237" s="479"/>
      <c r="AS237" s="479"/>
      <c r="AT237" s="764" t="s">
        <v>877</v>
      </c>
      <c r="AU237" s="765" t="s">
        <v>877</v>
      </c>
      <c r="AV237" s="765" t="s">
        <v>877</v>
      </c>
      <c r="AW237" s="1733" t="s">
        <v>877</v>
      </c>
      <c r="AX237" s="1734"/>
      <c r="AY237" s="1734"/>
      <c r="AZ237" s="1734"/>
      <c r="BA237" s="1734"/>
      <c r="BB237" s="1734"/>
      <c r="BC237" s="766" t="s">
        <v>877</v>
      </c>
      <c r="BD237" s="767" t="s">
        <v>877</v>
      </c>
      <c r="BE237" s="496"/>
      <c r="BF237" s="496"/>
      <c r="BG237" s="481"/>
      <c r="BH237" s="764" t="s">
        <v>877</v>
      </c>
      <c r="BI237" s="765" t="s">
        <v>877</v>
      </c>
      <c r="BJ237" s="765" t="s">
        <v>877</v>
      </c>
      <c r="BK237" s="1733" t="s">
        <v>877</v>
      </c>
      <c r="BL237" s="1734"/>
      <c r="BM237" s="1734"/>
      <c r="BN237" s="1734"/>
      <c r="BO237" s="1734"/>
      <c r="BP237" s="1734"/>
      <c r="BQ237" s="766" t="s">
        <v>877</v>
      </c>
      <c r="BR237" s="767" t="s">
        <v>877</v>
      </c>
      <c r="BS237" s="321"/>
      <c r="BT237" s="321"/>
      <c r="BU237" s="481"/>
      <c r="BV237" s="764" t="s">
        <v>877</v>
      </c>
      <c r="BW237" s="765" t="s">
        <v>877</v>
      </c>
      <c r="BX237" s="765" t="s">
        <v>877</v>
      </c>
      <c r="BY237" s="1733" t="s">
        <v>877</v>
      </c>
      <c r="BZ237" s="1734"/>
      <c r="CA237" s="1734"/>
      <c r="CB237" s="1734"/>
      <c r="CC237" s="1734"/>
      <c r="CD237" s="1734"/>
      <c r="CE237" s="766" t="s">
        <v>877</v>
      </c>
      <c r="CF237" s="767" t="s">
        <v>877</v>
      </c>
      <c r="CG237" s="321"/>
      <c r="CH237" s="321"/>
      <c r="CI237" s="481"/>
      <c r="CJ237" s="764" t="s">
        <v>877</v>
      </c>
      <c r="CK237" s="765" t="s">
        <v>877</v>
      </c>
      <c r="CL237" s="765" t="s">
        <v>877</v>
      </c>
      <c r="CM237" s="1733" t="s">
        <v>877</v>
      </c>
      <c r="CN237" s="1734"/>
      <c r="CO237" s="1734"/>
      <c r="CP237" s="1734"/>
      <c r="CQ237" s="1734"/>
      <c r="CR237" s="1734"/>
      <c r="CS237" s="766" t="s">
        <v>877</v>
      </c>
      <c r="CT237" s="767" t="s">
        <v>877</v>
      </c>
      <c r="CU237" s="721"/>
      <c r="CV237" s="481"/>
    </row>
    <row r="238" spans="1:100" ht="19.5" customHeight="1">
      <c r="A238" s="479"/>
      <c r="B238" s="1524"/>
      <c r="C238" s="479"/>
      <c r="D238" s="479"/>
      <c r="E238" s="479"/>
      <c r="F238" s="479"/>
      <c r="G238" s="479"/>
      <c r="H238" s="479"/>
      <c r="I238" s="479"/>
      <c r="J238" s="479"/>
      <c r="K238" s="479"/>
      <c r="L238" s="479"/>
      <c r="M238" s="479"/>
      <c r="N238" s="479"/>
      <c r="O238" s="479"/>
      <c r="P238" s="479"/>
      <c r="Q238" s="479"/>
      <c r="R238" s="479"/>
      <c r="S238" s="479"/>
      <c r="T238" s="479"/>
      <c r="U238" s="711"/>
      <c r="V238" s="479"/>
      <c r="W238" s="479"/>
      <c r="X238" s="479"/>
      <c r="Y238" s="479"/>
      <c r="Z238" s="479"/>
      <c r="AA238" s="479"/>
      <c r="AB238" s="479"/>
      <c r="AC238" s="479"/>
      <c r="AD238" s="479"/>
      <c r="AE238" s="479"/>
      <c r="AF238" s="479"/>
      <c r="AG238" s="479"/>
      <c r="AH238" s="479"/>
      <c r="AI238" s="479"/>
      <c r="AJ238" s="479"/>
      <c r="AK238" s="479"/>
      <c r="AL238" s="479"/>
      <c r="AM238" s="479"/>
      <c r="AN238" s="479"/>
      <c r="AO238" s="479"/>
      <c r="AP238" s="479"/>
      <c r="AQ238" s="479"/>
      <c r="AR238" s="479"/>
      <c r="AS238" s="479"/>
      <c r="AT238" s="777" t="s">
        <v>877</v>
      </c>
      <c r="AU238" s="778" t="s">
        <v>877</v>
      </c>
      <c r="AV238" s="778" t="s">
        <v>877</v>
      </c>
      <c r="AW238" s="1739" t="s">
        <v>877</v>
      </c>
      <c r="AX238" s="1740"/>
      <c r="AY238" s="1740"/>
      <c r="AZ238" s="1740"/>
      <c r="BA238" s="1740"/>
      <c r="BB238" s="1740"/>
      <c r="BC238" s="766" t="s">
        <v>877</v>
      </c>
      <c r="BD238" s="767" t="s">
        <v>877</v>
      </c>
      <c r="BE238" s="496"/>
      <c r="BF238" s="496"/>
      <c r="BG238" s="481"/>
      <c r="BH238" s="777" t="s">
        <v>877</v>
      </c>
      <c r="BI238" s="778" t="s">
        <v>877</v>
      </c>
      <c r="BJ238" s="778" t="s">
        <v>877</v>
      </c>
      <c r="BK238" s="1739" t="s">
        <v>877</v>
      </c>
      <c r="BL238" s="1740"/>
      <c r="BM238" s="1740"/>
      <c r="BN238" s="1740"/>
      <c r="BO238" s="1740"/>
      <c r="BP238" s="1740"/>
      <c r="BQ238" s="766" t="s">
        <v>877</v>
      </c>
      <c r="BR238" s="767" t="s">
        <v>877</v>
      </c>
      <c r="BS238" s="321"/>
      <c r="BT238" s="321"/>
      <c r="BU238" s="481"/>
      <c r="BV238" s="777" t="s">
        <v>877</v>
      </c>
      <c r="BW238" s="778" t="s">
        <v>877</v>
      </c>
      <c r="BX238" s="778" t="s">
        <v>877</v>
      </c>
      <c r="BY238" s="1739" t="s">
        <v>877</v>
      </c>
      <c r="BZ238" s="1740"/>
      <c r="CA238" s="1740"/>
      <c r="CB238" s="1740"/>
      <c r="CC238" s="1740"/>
      <c r="CD238" s="1740"/>
      <c r="CE238" s="766" t="s">
        <v>877</v>
      </c>
      <c r="CF238" s="767" t="s">
        <v>877</v>
      </c>
      <c r="CG238" s="321"/>
      <c r="CH238" s="321"/>
      <c r="CI238" s="481"/>
      <c r="CJ238" s="777" t="s">
        <v>877</v>
      </c>
      <c r="CK238" s="778" t="s">
        <v>877</v>
      </c>
      <c r="CL238" s="778" t="s">
        <v>877</v>
      </c>
      <c r="CM238" s="1739" t="s">
        <v>877</v>
      </c>
      <c r="CN238" s="1740"/>
      <c r="CO238" s="1740"/>
      <c r="CP238" s="1740"/>
      <c r="CQ238" s="1740"/>
      <c r="CR238" s="1740"/>
      <c r="CS238" s="766" t="s">
        <v>877</v>
      </c>
      <c r="CT238" s="767" t="s">
        <v>877</v>
      </c>
      <c r="CU238" s="721"/>
      <c r="CV238" s="481"/>
    </row>
    <row r="239" spans="1:100" ht="19.5" customHeight="1">
      <c r="A239" s="479"/>
      <c r="B239" s="1524"/>
      <c r="C239" s="479"/>
      <c r="D239" s="479"/>
      <c r="E239" s="479"/>
      <c r="F239" s="479"/>
      <c r="G239" s="479"/>
      <c r="H239" s="479"/>
      <c r="I239" s="479"/>
      <c r="J239" s="479"/>
      <c r="K239" s="479"/>
      <c r="L239" s="479"/>
      <c r="M239" s="479"/>
      <c r="N239" s="479"/>
      <c r="O239" s="479"/>
      <c r="P239" s="479"/>
      <c r="Q239" s="479"/>
      <c r="R239" s="479"/>
      <c r="S239" s="479"/>
      <c r="T239" s="479"/>
      <c r="U239" s="711"/>
      <c r="V239" s="479"/>
      <c r="W239" s="479"/>
      <c r="X239" s="479"/>
      <c r="Y239" s="479"/>
      <c r="Z239" s="479"/>
      <c r="AA239" s="479"/>
      <c r="AB239" s="479"/>
      <c r="AC239" s="479"/>
      <c r="AD239" s="479"/>
      <c r="AE239" s="479"/>
      <c r="AF239" s="479"/>
      <c r="AG239" s="479"/>
      <c r="AH239" s="479"/>
      <c r="AI239" s="479"/>
      <c r="AJ239" s="479"/>
      <c r="AK239" s="479"/>
      <c r="AL239" s="479"/>
      <c r="AM239" s="479"/>
      <c r="AN239" s="479"/>
      <c r="AO239" s="479"/>
      <c r="AP239" s="479"/>
      <c r="AQ239" s="479"/>
      <c r="AR239" s="479"/>
      <c r="AS239" s="479"/>
      <c r="AT239" s="505"/>
      <c r="AU239" s="505"/>
      <c r="AV239" s="505"/>
      <c r="AW239" s="505"/>
      <c r="AX239" s="505"/>
      <c r="AY239" s="505"/>
      <c r="AZ239" s="505"/>
      <c r="BA239" s="505"/>
      <c r="BB239" s="505"/>
      <c r="BC239" s="779">
        <v>38</v>
      </c>
      <c r="BD239" s="780">
        <v>1</v>
      </c>
      <c r="BE239" s="496"/>
      <c r="BF239" s="496"/>
      <c r="BG239" s="481"/>
      <c r="BH239" s="505"/>
      <c r="BI239" s="505"/>
      <c r="BJ239" s="505"/>
      <c r="BK239" s="505"/>
      <c r="BL239" s="505"/>
      <c r="BM239" s="505"/>
      <c r="BN239" s="505"/>
      <c r="BO239" s="505"/>
      <c r="BP239" s="505"/>
      <c r="BQ239" s="779">
        <v>52</v>
      </c>
      <c r="BR239" s="780">
        <v>0</v>
      </c>
      <c r="BS239" s="321"/>
      <c r="BT239" s="321"/>
      <c r="BU239" s="481"/>
      <c r="BV239" s="505"/>
      <c r="BW239" s="505"/>
      <c r="BX239" s="505"/>
      <c r="BY239" s="505"/>
      <c r="BZ239" s="505"/>
      <c r="CA239" s="505"/>
      <c r="CB239" s="505"/>
      <c r="CC239" s="505"/>
      <c r="CD239" s="505"/>
      <c r="CE239" s="779">
        <v>32</v>
      </c>
      <c r="CF239" s="780">
        <v>0</v>
      </c>
      <c r="CG239" s="321"/>
      <c r="CH239" s="321"/>
      <c r="CI239" s="481"/>
      <c r="CJ239" s="505"/>
      <c r="CK239" s="505"/>
      <c r="CL239" s="505"/>
      <c r="CM239" s="505"/>
      <c r="CN239" s="505"/>
      <c r="CO239" s="505"/>
      <c r="CP239" s="505"/>
      <c r="CQ239" s="505"/>
      <c r="CR239" s="505"/>
      <c r="CS239" s="779">
        <v>32</v>
      </c>
      <c r="CT239" s="780">
        <v>0</v>
      </c>
      <c r="CU239" s="721"/>
      <c r="CV239" s="481"/>
    </row>
    <row r="240" spans="1:100" ht="19.5" customHeight="1">
      <c r="A240" s="479"/>
      <c r="B240" s="1608"/>
      <c r="C240" s="781"/>
      <c r="D240" s="781"/>
      <c r="E240" s="781"/>
      <c r="F240" s="781"/>
      <c r="G240" s="781"/>
      <c r="H240" s="781"/>
      <c r="I240" s="781"/>
      <c r="J240" s="781"/>
      <c r="K240" s="781"/>
      <c r="L240" s="781"/>
      <c r="M240" s="781"/>
      <c r="N240" s="781"/>
      <c r="O240" s="781"/>
      <c r="P240" s="781"/>
      <c r="Q240" s="781"/>
      <c r="R240" s="781"/>
      <c r="S240" s="781"/>
      <c r="T240" s="781"/>
      <c r="U240" s="782"/>
      <c r="V240" s="781"/>
      <c r="W240" s="781"/>
      <c r="X240" s="781"/>
      <c r="Y240" s="781"/>
      <c r="Z240" s="781"/>
      <c r="AA240" s="781"/>
      <c r="AB240" s="781"/>
      <c r="AC240" s="781"/>
      <c r="AD240" s="781"/>
      <c r="AE240" s="781"/>
      <c r="AF240" s="781"/>
      <c r="AG240" s="781"/>
      <c r="AH240" s="781"/>
      <c r="AI240" s="781"/>
      <c r="AJ240" s="781"/>
      <c r="AK240" s="781"/>
      <c r="AL240" s="781"/>
      <c r="AM240" s="781"/>
      <c r="AN240" s="781"/>
      <c r="AO240" s="781"/>
      <c r="AP240" s="781"/>
      <c r="AQ240" s="781"/>
      <c r="AR240" s="781"/>
      <c r="AS240" s="781"/>
      <c r="AT240" s="783"/>
      <c r="AU240" s="784"/>
      <c r="AV240" s="784"/>
      <c r="AW240" s="784"/>
      <c r="AX240" s="784"/>
      <c r="AY240" s="784"/>
      <c r="AZ240" s="784"/>
      <c r="BA240" s="784"/>
      <c r="BB240" s="784"/>
      <c r="BC240" s="784"/>
      <c r="BD240" s="784"/>
      <c r="BE240" s="785"/>
      <c r="BF240" s="785"/>
      <c r="BG240" s="786"/>
      <c r="BH240" s="787"/>
      <c r="BI240" s="787"/>
      <c r="BJ240" s="787"/>
      <c r="BK240" s="787"/>
      <c r="BL240" s="787"/>
      <c r="BM240" s="787"/>
      <c r="BN240" s="787"/>
      <c r="BO240" s="787"/>
      <c r="BP240" s="787"/>
      <c r="BQ240" s="787"/>
      <c r="BR240" s="787"/>
      <c r="BS240" s="787"/>
      <c r="BT240" s="787"/>
      <c r="BU240" s="787"/>
      <c r="BV240" s="787"/>
      <c r="BW240" s="787"/>
      <c r="BX240" s="787"/>
      <c r="BY240" s="787"/>
      <c r="BZ240" s="787"/>
      <c r="CA240" s="787"/>
      <c r="CB240" s="787"/>
      <c r="CC240" s="787"/>
      <c r="CD240" s="787"/>
      <c r="CE240" s="787"/>
      <c r="CF240" s="787"/>
      <c r="CG240" s="786"/>
      <c r="CH240" s="786"/>
      <c r="CI240" s="787"/>
      <c r="CJ240" s="787"/>
      <c r="CK240" s="787"/>
      <c r="CL240" s="787"/>
      <c r="CM240" s="787"/>
      <c r="CN240" s="787"/>
      <c r="CO240" s="787"/>
      <c r="CP240" s="787"/>
      <c r="CQ240" s="787"/>
      <c r="CR240" s="787"/>
      <c r="CS240" s="787"/>
      <c r="CT240" s="787"/>
      <c r="CU240" s="788"/>
      <c r="CV240" s="321"/>
    </row>
    <row r="241" spans="1:100" ht="19.5" customHeight="1">
      <c r="A241" s="479"/>
      <c r="B241" s="614"/>
      <c r="C241" s="479"/>
      <c r="D241" s="479"/>
      <c r="E241" s="570"/>
      <c r="F241" s="570"/>
      <c r="G241" s="570"/>
      <c r="H241" s="570"/>
      <c r="I241" s="570"/>
      <c r="J241" s="570"/>
      <c r="K241" s="570"/>
      <c r="L241" s="570"/>
      <c r="M241" s="570"/>
      <c r="N241" s="570"/>
      <c r="O241" s="570"/>
      <c r="P241" s="496"/>
      <c r="Q241" s="496"/>
      <c r="R241" s="481"/>
      <c r="S241" s="321"/>
      <c r="T241" s="321"/>
      <c r="U241" s="482"/>
      <c r="V241" s="321"/>
      <c r="W241" s="321"/>
      <c r="X241" s="321"/>
      <c r="Y241" s="321"/>
      <c r="Z241" s="321"/>
      <c r="AA241" s="321"/>
      <c r="AB241" s="321"/>
      <c r="AC241" s="321"/>
      <c r="AD241" s="321"/>
      <c r="AE241" s="321"/>
      <c r="AF241" s="321"/>
      <c r="AG241" s="321"/>
      <c r="AH241" s="321"/>
      <c r="AI241" s="321"/>
      <c r="AJ241" s="321"/>
      <c r="AK241" s="321"/>
      <c r="AL241" s="321"/>
      <c r="AM241" s="321"/>
      <c r="AN241" s="321"/>
      <c r="AO241" s="321"/>
      <c r="AP241" s="321"/>
      <c r="AQ241" s="321"/>
      <c r="AR241" s="321"/>
      <c r="AS241" s="321"/>
      <c r="AT241" s="321"/>
      <c r="AU241" s="321"/>
      <c r="AV241" s="321"/>
      <c r="AW241" s="321"/>
      <c r="AX241" s="321"/>
      <c r="AY241" s="321"/>
      <c r="AZ241" s="321"/>
      <c r="BA241" s="481"/>
      <c r="BB241" s="481"/>
      <c r="BC241" s="321"/>
      <c r="BD241" s="321"/>
      <c r="BE241" s="321"/>
      <c r="BF241" s="321"/>
      <c r="BG241" s="321"/>
      <c r="BH241" s="479"/>
      <c r="BI241" s="569"/>
      <c r="BJ241" s="570"/>
      <c r="BK241" s="570"/>
      <c r="BL241" s="570"/>
      <c r="BM241" s="570"/>
      <c r="BN241" s="570"/>
      <c r="BO241" s="570"/>
      <c r="BP241" s="570"/>
      <c r="BQ241" s="570"/>
      <c r="BR241" s="570"/>
      <c r="BS241" s="570"/>
      <c r="BT241" s="496"/>
      <c r="BU241" s="496"/>
      <c r="BV241" s="481"/>
      <c r="BW241" s="321"/>
      <c r="BX241" s="321"/>
      <c r="BY241" s="321"/>
      <c r="BZ241" s="321"/>
      <c r="CA241" s="321"/>
      <c r="CB241" s="321"/>
      <c r="CC241" s="321"/>
      <c r="CD241" s="321"/>
      <c r="CE241" s="321"/>
      <c r="CF241" s="321"/>
      <c r="CG241" s="321"/>
      <c r="CH241" s="321"/>
      <c r="CI241" s="321"/>
      <c r="CJ241" s="321"/>
      <c r="CK241" s="321"/>
      <c r="CL241" s="321"/>
      <c r="CM241" s="321"/>
      <c r="CN241" s="321"/>
      <c r="CO241" s="321"/>
      <c r="CP241" s="321"/>
      <c r="CQ241" s="321"/>
      <c r="CR241" s="321"/>
      <c r="CS241" s="321"/>
      <c r="CT241" s="321"/>
      <c r="CU241" s="321"/>
      <c r="CV241" s="321"/>
    </row>
    <row r="242" spans="1:100" ht="19.5" customHeight="1">
      <c r="A242" s="479"/>
      <c r="B242" s="1609" t="s">
        <v>1826</v>
      </c>
      <c r="C242" s="712"/>
      <c r="D242" s="712"/>
      <c r="E242" s="712"/>
      <c r="F242" s="712"/>
      <c r="G242" s="712"/>
      <c r="H242" s="712"/>
      <c r="I242" s="712"/>
      <c r="J242" s="712"/>
      <c r="K242" s="712"/>
      <c r="L242" s="712"/>
      <c r="M242" s="712"/>
      <c r="N242" s="712"/>
      <c r="O242" s="712"/>
      <c r="P242" s="712"/>
      <c r="Q242" s="712"/>
      <c r="R242" s="712"/>
      <c r="S242" s="712"/>
      <c r="T242" s="712"/>
      <c r="U242" s="713"/>
      <c r="V242" s="712"/>
      <c r="W242" s="712"/>
      <c r="X242" s="712"/>
      <c r="Y242" s="712"/>
      <c r="Z242" s="712"/>
      <c r="AA242" s="712"/>
      <c r="AB242" s="712"/>
      <c r="AC242" s="712"/>
      <c r="AD242" s="712"/>
      <c r="AE242" s="712"/>
      <c r="AF242" s="712"/>
      <c r="AG242" s="712"/>
      <c r="AH242" s="712"/>
      <c r="AI242" s="712"/>
      <c r="AJ242" s="712"/>
      <c r="AK242" s="712"/>
      <c r="AL242" s="712"/>
      <c r="AM242" s="712"/>
      <c r="AN242" s="712"/>
      <c r="AO242" s="712"/>
      <c r="AP242" s="712"/>
      <c r="AQ242" s="712"/>
      <c r="AR242" s="712"/>
      <c r="AS242" s="714"/>
      <c r="AT242" s="715"/>
      <c r="AU242" s="715"/>
      <c r="AV242" s="715"/>
      <c r="AW242" s="715"/>
      <c r="AX242" s="715"/>
      <c r="AY242" s="715"/>
      <c r="AZ242" s="715"/>
      <c r="BA242" s="715"/>
      <c r="BB242" s="715"/>
      <c r="BC242" s="715"/>
      <c r="BD242" s="716"/>
      <c r="BE242" s="716"/>
      <c r="BF242" s="717"/>
      <c r="BG242" s="718"/>
      <c r="BH242" s="718"/>
      <c r="BI242" s="718"/>
      <c r="BJ242" s="718"/>
      <c r="BK242" s="718"/>
      <c r="BL242" s="718"/>
      <c r="BM242" s="718"/>
      <c r="BN242" s="718"/>
      <c r="BO242" s="718"/>
      <c r="BP242" s="718"/>
      <c r="BQ242" s="718"/>
      <c r="BR242" s="718"/>
      <c r="BS242" s="718"/>
      <c r="BT242" s="718"/>
      <c r="BU242" s="718"/>
      <c r="BV242" s="718"/>
      <c r="BW242" s="718"/>
      <c r="BX242" s="718"/>
      <c r="BY242" s="718"/>
      <c r="BZ242" s="718"/>
      <c r="CA242" s="718"/>
      <c r="CB242" s="718"/>
      <c r="CC242" s="718"/>
      <c r="CD242" s="718"/>
      <c r="CE242" s="718"/>
      <c r="CF242" s="717"/>
      <c r="CG242" s="717"/>
      <c r="CH242" s="718"/>
      <c r="CI242" s="718"/>
      <c r="CJ242" s="718"/>
      <c r="CK242" s="718"/>
      <c r="CL242" s="718"/>
      <c r="CM242" s="718"/>
      <c r="CN242" s="718"/>
      <c r="CO242" s="718"/>
      <c r="CP242" s="718"/>
      <c r="CQ242" s="718"/>
      <c r="CR242" s="718"/>
      <c r="CS242" s="718"/>
      <c r="CT242" s="718"/>
      <c r="CU242" s="719"/>
      <c r="CV242" s="321"/>
    </row>
    <row r="243" spans="1:100" ht="19.5" customHeight="1">
      <c r="A243" s="479"/>
      <c r="B243" s="1524"/>
      <c r="C243" s="479"/>
      <c r="D243" s="479"/>
      <c r="E243" s="479"/>
      <c r="F243" s="479"/>
      <c r="G243" s="479"/>
      <c r="H243" s="479"/>
      <c r="I243" s="479"/>
      <c r="J243" s="479"/>
      <c r="K243" s="479"/>
      <c r="L243" s="479"/>
      <c r="M243" s="479"/>
      <c r="N243" s="479"/>
      <c r="O243" s="479"/>
      <c r="P243" s="479"/>
      <c r="Q243" s="479"/>
      <c r="R243" s="479"/>
      <c r="S243" s="479"/>
      <c r="T243" s="479"/>
      <c r="U243" s="711"/>
      <c r="V243" s="479"/>
      <c r="W243" s="479"/>
      <c r="X243" s="479"/>
      <c r="Y243" s="479"/>
      <c r="Z243" s="479"/>
      <c r="AA243" s="479"/>
      <c r="AB243" s="479"/>
      <c r="AC243" s="479"/>
      <c r="AD243" s="479"/>
      <c r="AE243" s="479"/>
      <c r="AF243" s="479"/>
      <c r="AG243" s="479"/>
      <c r="AH243" s="479"/>
      <c r="AI243" s="479"/>
      <c r="AJ243" s="479"/>
      <c r="AK243" s="479"/>
      <c r="AL243" s="479"/>
      <c r="AM243" s="479"/>
      <c r="AN243" s="479"/>
      <c r="AO243" s="479"/>
      <c r="AP243" s="479"/>
      <c r="AQ243" s="479"/>
      <c r="AR243" s="479"/>
      <c r="AS243" s="569"/>
      <c r="AT243" s="570"/>
      <c r="AU243" s="570"/>
      <c r="AV243" s="570"/>
      <c r="AW243" s="570"/>
      <c r="AX243" s="621"/>
      <c r="AY243" s="622"/>
      <c r="AZ243" s="622"/>
      <c r="BA243" s="622"/>
      <c r="BB243" s="622"/>
      <c r="BC243" s="622"/>
      <c r="BD243" s="623"/>
      <c r="BE243" s="623"/>
      <c r="BF243" s="624"/>
      <c r="BG243" s="481"/>
      <c r="BH243" s="321"/>
      <c r="BI243" s="321"/>
      <c r="BJ243" s="321"/>
      <c r="BK243" s="570"/>
      <c r="BL243" s="570"/>
      <c r="BM243" s="621"/>
      <c r="BN243" s="622"/>
      <c r="BO243" s="622"/>
      <c r="BP243" s="622"/>
      <c r="BQ243" s="622"/>
      <c r="BR243" s="622"/>
      <c r="BS243" s="623"/>
      <c r="BT243" s="624"/>
      <c r="BU243" s="481"/>
      <c r="BV243" s="321"/>
      <c r="BW243" s="321"/>
      <c r="BX243" s="321"/>
      <c r="BY243" s="321"/>
      <c r="BZ243" s="720"/>
      <c r="CA243" s="622"/>
      <c r="CB243" s="622"/>
      <c r="CC243" s="622"/>
      <c r="CD243" s="622"/>
      <c r="CE243" s="622"/>
      <c r="CF243" s="623"/>
      <c r="CG243" s="623"/>
      <c r="CH243" s="624"/>
      <c r="CI243" s="481"/>
      <c r="CJ243" s="321"/>
      <c r="CK243" s="321"/>
      <c r="CL243" s="321"/>
      <c r="CM243" s="321"/>
      <c r="CN243" s="321"/>
      <c r="CO243" s="321"/>
      <c r="CP243" s="321"/>
      <c r="CQ243" s="321"/>
      <c r="CR243" s="321"/>
      <c r="CS243" s="321"/>
      <c r="CT243" s="321"/>
      <c r="CU243" s="721"/>
      <c r="CV243" s="481"/>
    </row>
    <row r="244" spans="1:100" ht="19.5" customHeight="1">
      <c r="A244" s="479"/>
      <c r="B244" s="1524"/>
      <c r="C244" s="479"/>
      <c r="D244" s="479"/>
      <c r="E244" s="479"/>
      <c r="F244" s="479"/>
      <c r="G244" s="479"/>
      <c r="H244" s="479"/>
      <c r="I244" s="479"/>
      <c r="J244" s="479"/>
      <c r="K244" s="479"/>
      <c r="L244" s="479"/>
      <c r="M244" s="479"/>
      <c r="N244" s="479"/>
      <c r="O244" s="479"/>
      <c r="P244" s="479"/>
      <c r="Q244" s="479"/>
      <c r="R244" s="479"/>
      <c r="S244" s="479"/>
      <c r="T244" s="479"/>
      <c r="U244" s="711"/>
      <c r="V244" s="479"/>
      <c r="W244" s="479"/>
      <c r="X244" s="479"/>
      <c r="Y244" s="479"/>
      <c r="Z244" s="479"/>
      <c r="AA244" s="479"/>
      <c r="AB244" s="479"/>
      <c r="AC244" s="479"/>
      <c r="AD244" s="479"/>
      <c r="AE244" s="479"/>
      <c r="AF244" s="479"/>
      <c r="AG244" s="479"/>
      <c r="AH244" s="479"/>
      <c r="AI244" s="479"/>
      <c r="AJ244" s="479"/>
      <c r="AK244" s="479"/>
      <c r="AL244" s="479"/>
      <c r="AM244" s="479"/>
      <c r="AN244" s="479"/>
      <c r="AO244" s="479"/>
      <c r="AP244" s="479"/>
      <c r="AQ244" s="479"/>
      <c r="AR244" s="479"/>
      <c r="AS244" s="569"/>
      <c r="AT244" s="570"/>
      <c r="AU244" s="570"/>
      <c r="AV244" s="570"/>
      <c r="AW244" s="570"/>
      <c r="AX244" s="632"/>
      <c r="AY244" s="570"/>
      <c r="AZ244" s="570"/>
      <c r="BA244" s="570"/>
      <c r="BB244" s="570"/>
      <c r="BC244" s="570"/>
      <c r="BD244" s="496"/>
      <c r="BE244" s="496"/>
      <c r="BF244" s="577"/>
      <c r="BG244" s="497"/>
      <c r="BH244" s="321"/>
      <c r="BI244" s="321"/>
      <c r="BJ244" s="321"/>
      <c r="BK244" s="570"/>
      <c r="BL244" s="570"/>
      <c r="BM244" s="632"/>
      <c r="BN244" s="570"/>
      <c r="BO244" s="570"/>
      <c r="BP244" s="570"/>
      <c r="BQ244" s="570"/>
      <c r="BR244" s="570"/>
      <c r="BS244" s="496"/>
      <c r="BT244" s="577"/>
      <c r="BU244" s="497"/>
      <c r="BV244" s="321"/>
      <c r="BW244" s="321"/>
      <c r="BX244" s="321"/>
      <c r="BY244" s="321"/>
      <c r="BZ244" s="720"/>
      <c r="CA244" s="570"/>
      <c r="CB244" s="570"/>
      <c r="CC244" s="570"/>
      <c r="CD244" s="570"/>
      <c r="CE244" s="570"/>
      <c r="CF244" s="496"/>
      <c r="CG244" s="496"/>
      <c r="CH244" s="577"/>
      <c r="CI244" s="481"/>
      <c r="CJ244" s="321"/>
      <c r="CK244" s="321"/>
      <c r="CL244" s="321"/>
      <c r="CM244" s="321"/>
      <c r="CN244" s="321"/>
      <c r="CO244" s="321"/>
      <c r="CP244" s="321"/>
      <c r="CQ244" s="321"/>
      <c r="CR244" s="321"/>
      <c r="CS244" s="321"/>
      <c r="CT244" s="321"/>
      <c r="CU244" s="721"/>
      <c r="CV244" s="481"/>
    </row>
    <row r="245" spans="1:100" ht="19.5" customHeight="1">
      <c r="A245" s="723"/>
      <c r="B245" s="1524"/>
      <c r="C245" s="723"/>
      <c r="D245" s="723"/>
      <c r="E245" s="723"/>
      <c r="F245" s="723"/>
      <c r="G245" s="723"/>
      <c r="H245" s="723"/>
      <c r="I245" s="723"/>
      <c r="J245" s="723"/>
      <c r="K245" s="723"/>
      <c r="L245" s="723"/>
      <c r="M245" s="723"/>
      <c r="N245" s="723"/>
      <c r="O245" s="723"/>
      <c r="P245" s="723"/>
      <c r="Q245" s="723"/>
      <c r="R245" s="723"/>
      <c r="S245" s="723"/>
      <c r="T245" s="723"/>
      <c r="U245" s="724"/>
      <c r="V245" s="723"/>
      <c r="W245" s="723"/>
      <c r="X245" s="723"/>
      <c r="Y245" s="723"/>
      <c r="Z245" s="723"/>
      <c r="AA245" s="723"/>
      <c r="AB245" s="723"/>
      <c r="AC245" s="723"/>
      <c r="AD245" s="723"/>
      <c r="AE245" s="723"/>
      <c r="AF245" s="723"/>
      <c r="AG245" s="723"/>
      <c r="AH245" s="723"/>
      <c r="AI245" s="723"/>
      <c r="AJ245" s="723"/>
      <c r="AK245" s="723"/>
      <c r="AL245" s="723"/>
      <c r="AM245" s="723"/>
      <c r="AN245" s="723"/>
      <c r="AO245" s="723"/>
      <c r="AP245" s="723"/>
      <c r="AQ245" s="723"/>
      <c r="AR245" s="723"/>
      <c r="AS245" s="723"/>
      <c r="AT245" s="538"/>
      <c r="AU245" s="789" t="s">
        <v>49</v>
      </c>
      <c r="AV245" s="790" t="s">
        <v>21</v>
      </c>
      <c r="AW245" s="1741" t="s">
        <v>50</v>
      </c>
      <c r="AX245" s="1742"/>
      <c r="AY245" s="1742"/>
      <c r="AZ245" s="1742"/>
      <c r="BA245" s="1742"/>
      <c r="BB245" s="1742"/>
      <c r="BC245" s="1742"/>
      <c r="BD245" s="1743"/>
      <c r="BE245" s="727">
        <v>0</v>
      </c>
      <c r="BF245" s="727">
        <v>0</v>
      </c>
      <c r="BG245" s="728"/>
      <c r="BH245" s="505"/>
      <c r="BI245" s="791" t="s">
        <v>49</v>
      </c>
      <c r="BJ245" s="790" t="s">
        <v>21</v>
      </c>
      <c r="BK245" s="1741" t="s">
        <v>50</v>
      </c>
      <c r="BL245" s="1742"/>
      <c r="BM245" s="1742"/>
      <c r="BN245" s="1742"/>
      <c r="BO245" s="1742"/>
      <c r="BP245" s="1742"/>
      <c r="BQ245" s="1742"/>
      <c r="BR245" s="1743"/>
      <c r="BS245" s="727">
        <v>56</v>
      </c>
      <c r="BT245" s="727">
        <v>0</v>
      </c>
      <c r="BU245" s="728"/>
      <c r="BV245" s="505"/>
      <c r="BW245" s="791" t="s">
        <v>49</v>
      </c>
      <c r="BX245" s="790" t="s">
        <v>21</v>
      </c>
      <c r="BY245" s="1741" t="s">
        <v>50</v>
      </c>
      <c r="BZ245" s="1742"/>
      <c r="CA245" s="1742"/>
      <c r="CB245" s="1742"/>
      <c r="CC245" s="1742"/>
      <c r="CD245" s="1742"/>
      <c r="CE245" s="1742"/>
      <c r="CF245" s="1743"/>
      <c r="CG245" s="727">
        <v>60</v>
      </c>
      <c r="CH245" s="727">
        <v>0</v>
      </c>
      <c r="CI245" s="728"/>
      <c r="CJ245" s="505"/>
      <c r="CK245" s="791" t="s">
        <v>51</v>
      </c>
      <c r="CL245" s="790" t="s">
        <v>22</v>
      </c>
      <c r="CM245" s="1741" t="s">
        <v>52</v>
      </c>
      <c r="CN245" s="1742"/>
      <c r="CO245" s="1742"/>
      <c r="CP245" s="1742"/>
      <c r="CQ245" s="1742"/>
      <c r="CR245" s="1742"/>
      <c r="CS245" s="1742"/>
      <c r="CT245" s="1743"/>
      <c r="CU245" s="729">
        <v>125</v>
      </c>
      <c r="CV245" s="730">
        <v>0</v>
      </c>
    </row>
    <row r="246" spans="1:100" ht="19.5" customHeight="1">
      <c r="A246" s="479"/>
      <c r="B246" s="1524"/>
      <c r="C246" s="479"/>
      <c r="D246" s="479"/>
      <c r="E246" s="479"/>
      <c r="F246" s="479"/>
      <c r="G246" s="479"/>
      <c r="H246" s="479"/>
      <c r="I246" s="479"/>
      <c r="J246" s="479"/>
      <c r="K246" s="479"/>
      <c r="L246" s="479"/>
      <c r="M246" s="479"/>
      <c r="N246" s="479"/>
      <c r="O246" s="479"/>
      <c r="P246" s="479"/>
      <c r="Q246" s="479"/>
      <c r="R246" s="479"/>
      <c r="S246" s="479"/>
      <c r="T246" s="479"/>
      <c r="U246" s="711"/>
      <c r="V246" s="479"/>
      <c r="W246" s="479"/>
      <c r="X246" s="479"/>
      <c r="Y246" s="479"/>
      <c r="Z246" s="479"/>
      <c r="AA246" s="479"/>
      <c r="AB246" s="479"/>
      <c r="AC246" s="479"/>
      <c r="AD246" s="479"/>
      <c r="AE246" s="479"/>
      <c r="AF246" s="479"/>
      <c r="AG246" s="479"/>
      <c r="AH246" s="479"/>
      <c r="AI246" s="479"/>
      <c r="AJ246" s="479"/>
      <c r="AK246" s="479"/>
      <c r="AL246" s="479"/>
      <c r="AM246" s="479"/>
      <c r="AN246" s="479"/>
      <c r="AO246" s="479"/>
      <c r="AP246" s="479"/>
      <c r="AQ246" s="479"/>
      <c r="AR246" s="479"/>
      <c r="AS246" s="479"/>
      <c r="AT246" s="505"/>
      <c r="AU246" s="792" t="s">
        <v>61</v>
      </c>
      <c r="AV246" s="793" t="s">
        <v>62</v>
      </c>
      <c r="AW246" s="1744"/>
      <c r="AX246" s="1745"/>
      <c r="AY246" s="1745"/>
      <c r="AZ246" s="1745"/>
      <c r="BA246" s="1745"/>
      <c r="BB246" s="1745"/>
      <c r="BC246" s="1745"/>
      <c r="BD246" s="1746"/>
      <c r="BE246" s="496">
        <v>0</v>
      </c>
      <c r="BF246" s="496">
        <v>0</v>
      </c>
      <c r="BG246" s="497"/>
      <c r="BH246" s="505"/>
      <c r="BI246" s="794" t="s">
        <v>63</v>
      </c>
      <c r="BJ246" s="793" t="s">
        <v>64</v>
      </c>
      <c r="BK246" s="1744"/>
      <c r="BL246" s="1745"/>
      <c r="BM246" s="1745"/>
      <c r="BN246" s="1745"/>
      <c r="BO246" s="1745"/>
      <c r="BP246" s="1745"/>
      <c r="BQ246" s="1745"/>
      <c r="BR246" s="1746"/>
      <c r="BS246" s="496">
        <v>56</v>
      </c>
      <c r="BT246" s="496">
        <v>0</v>
      </c>
      <c r="BU246" s="497"/>
      <c r="BV246" s="505"/>
      <c r="BW246" s="794" t="s">
        <v>65</v>
      </c>
      <c r="BX246" s="793" t="s">
        <v>66</v>
      </c>
      <c r="BY246" s="1744"/>
      <c r="BZ246" s="1745"/>
      <c r="CA246" s="1745"/>
      <c r="CB246" s="1745"/>
      <c r="CC246" s="1745"/>
      <c r="CD246" s="1745"/>
      <c r="CE246" s="1745"/>
      <c r="CF246" s="1746"/>
      <c r="CG246" s="496">
        <v>60</v>
      </c>
      <c r="CH246" s="496">
        <v>0</v>
      </c>
      <c r="CI246" s="497"/>
      <c r="CJ246" s="505"/>
      <c r="CK246" s="794" t="s">
        <v>67</v>
      </c>
      <c r="CL246" s="793" t="s">
        <v>68</v>
      </c>
      <c r="CM246" s="1744"/>
      <c r="CN246" s="1745"/>
      <c r="CO246" s="1745"/>
      <c r="CP246" s="1745"/>
      <c r="CQ246" s="1745"/>
      <c r="CR246" s="1745"/>
      <c r="CS246" s="1745"/>
      <c r="CT246" s="1746"/>
      <c r="CU246" s="721">
        <v>125</v>
      </c>
      <c r="CV246" s="481">
        <v>0</v>
      </c>
    </row>
    <row r="247" spans="1:100" ht="19.5" customHeight="1">
      <c r="A247" s="479"/>
      <c r="B247" s="1524"/>
      <c r="C247" s="479"/>
      <c r="D247" s="479"/>
      <c r="E247" s="479"/>
      <c r="F247" s="479"/>
      <c r="G247" s="479"/>
      <c r="H247" s="479"/>
      <c r="I247" s="479"/>
      <c r="J247" s="479"/>
      <c r="K247" s="479"/>
      <c r="L247" s="479"/>
      <c r="M247" s="479"/>
      <c r="N247" s="479"/>
      <c r="O247" s="479"/>
      <c r="P247" s="479"/>
      <c r="Q247" s="479"/>
      <c r="R247" s="479"/>
      <c r="S247" s="479"/>
      <c r="T247" s="479"/>
      <c r="U247" s="711"/>
      <c r="V247" s="479"/>
      <c r="W247" s="479"/>
      <c r="X247" s="479"/>
      <c r="Y247" s="479"/>
      <c r="Z247" s="479"/>
      <c r="AA247" s="479"/>
      <c r="AB247" s="479"/>
      <c r="AC247" s="479"/>
      <c r="AD247" s="479"/>
      <c r="AE247" s="479"/>
      <c r="AF247" s="479"/>
      <c r="AG247" s="479"/>
      <c r="AH247" s="479"/>
      <c r="AI247" s="479"/>
      <c r="AJ247" s="479"/>
      <c r="AK247" s="479"/>
      <c r="AL247" s="479"/>
      <c r="AM247" s="479"/>
      <c r="AN247" s="479"/>
      <c r="AO247" s="479"/>
      <c r="AP247" s="479"/>
      <c r="AQ247" s="479"/>
      <c r="AR247" s="479"/>
      <c r="AS247" s="479"/>
      <c r="AT247" s="505"/>
      <c r="AU247" s="795" t="s">
        <v>29</v>
      </c>
      <c r="AV247" s="796" t="s">
        <v>30</v>
      </c>
      <c r="AW247" s="1747" t="s">
        <v>23629</v>
      </c>
      <c r="AX247" s="1745"/>
      <c r="AY247" s="1745"/>
      <c r="AZ247" s="1745"/>
      <c r="BA247" s="1745"/>
      <c r="BB247" s="1745"/>
      <c r="BC247" s="1745"/>
      <c r="BD247" s="1746"/>
      <c r="BE247" s="496">
        <v>0</v>
      </c>
      <c r="BF247" s="496">
        <v>0</v>
      </c>
      <c r="BG247" s="497"/>
      <c r="BH247" s="505"/>
      <c r="BI247" s="795" t="s">
        <v>29</v>
      </c>
      <c r="BJ247" s="796" t="s">
        <v>30</v>
      </c>
      <c r="BK247" s="1747" t="s">
        <v>23629</v>
      </c>
      <c r="BL247" s="1745"/>
      <c r="BM247" s="1745"/>
      <c r="BN247" s="1745"/>
      <c r="BO247" s="1745"/>
      <c r="BP247" s="1745"/>
      <c r="BQ247" s="1745"/>
      <c r="BR247" s="1746"/>
      <c r="BS247" s="496">
        <v>56</v>
      </c>
      <c r="BT247" s="496">
        <v>0</v>
      </c>
      <c r="BU247" s="497"/>
      <c r="BV247" s="505"/>
      <c r="BW247" s="795" t="s">
        <v>29</v>
      </c>
      <c r="BX247" s="796" t="s">
        <v>30</v>
      </c>
      <c r="BY247" s="1747" t="s">
        <v>23629</v>
      </c>
      <c r="BZ247" s="1745"/>
      <c r="CA247" s="1745"/>
      <c r="CB247" s="1745"/>
      <c r="CC247" s="1745"/>
      <c r="CD247" s="1745"/>
      <c r="CE247" s="1745"/>
      <c r="CF247" s="1746"/>
      <c r="CG247" s="496">
        <v>60</v>
      </c>
      <c r="CH247" s="496">
        <v>0</v>
      </c>
      <c r="CI247" s="497"/>
      <c r="CJ247" s="505"/>
      <c r="CK247" s="795" t="s">
        <v>29</v>
      </c>
      <c r="CL247" s="796" t="s">
        <v>30</v>
      </c>
      <c r="CM247" s="1747" t="s">
        <v>23629</v>
      </c>
      <c r="CN247" s="1745"/>
      <c r="CO247" s="1745"/>
      <c r="CP247" s="1745"/>
      <c r="CQ247" s="1745"/>
      <c r="CR247" s="1745"/>
      <c r="CS247" s="1745"/>
      <c r="CT247" s="1746"/>
      <c r="CU247" s="721">
        <v>125</v>
      </c>
      <c r="CV247" s="481">
        <v>0</v>
      </c>
    </row>
    <row r="248" spans="1:100" ht="19.5" customHeight="1">
      <c r="A248" s="479"/>
      <c r="B248" s="1524"/>
      <c r="C248" s="479"/>
      <c r="D248" s="479"/>
      <c r="E248" s="479"/>
      <c r="F248" s="479"/>
      <c r="G248" s="479"/>
      <c r="H248" s="479"/>
      <c r="I248" s="479"/>
      <c r="J248" s="479"/>
      <c r="K248" s="479"/>
      <c r="L248" s="479"/>
      <c r="M248" s="479"/>
      <c r="N248" s="479"/>
      <c r="O248" s="479"/>
      <c r="P248" s="479"/>
      <c r="Q248" s="479"/>
      <c r="R248" s="479"/>
      <c r="S248" s="479"/>
      <c r="T248" s="479"/>
      <c r="U248" s="711"/>
      <c r="V248" s="479"/>
      <c r="W248" s="479"/>
      <c r="X248" s="479"/>
      <c r="Y248" s="479"/>
      <c r="Z248" s="479"/>
      <c r="AA248" s="479"/>
      <c r="AB248" s="479"/>
      <c r="AC248" s="479"/>
      <c r="AD248" s="479"/>
      <c r="AE248" s="479"/>
      <c r="AF248" s="479"/>
      <c r="AG248" s="479"/>
      <c r="AH248" s="479"/>
      <c r="AI248" s="479"/>
      <c r="AJ248" s="479"/>
      <c r="AK248" s="479"/>
      <c r="AL248" s="479"/>
      <c r="AM248" s="479"/>
      <c r="AN248" s="479"/>
      <c r="AO248" s="479"/>
      <c r="AP248" s="479"/>
      <c r="AQ248" s="479"/>
      <c r="AR248" s="479"/>
      <c r="AS248" s="479"/>
      <c r="AT248" s="505"/>
      <c r="AU248" s="797" t="s">
        <v>74</v>
      </c>
      <c r="AV248" s="798" t="s">
        <v>75</v>
      </c>
      <c r="AW248" s="1748" t="s">
        <v>76</v>
      </c>
      <c r="AX248" s="1745"/>
      <c r="AY248" s="1745"/>
      <c r="AZ248" s="1745"/>
      <c r="BA248" s="1745"/>
      <c r="BB248" s="1745"/>
      <c r="BC248" s="1745"/>
      <c r="BD248" s="1746"/>
      <c r="BE248" s="496">
        <v>0</v>
      </c>
      <c r="BF248" s="496">
        <v>0</v>
      </c>
      <c r="BG248" s="497"/>
      <c r="BH248" s="505"/>
      <c r="BI248" s="797" t="s">
        <v>74</v>
      </c>
      <c r="BJ248" s="798" t="s">
        <v>75</v>
      </c>
      <c r="BK248" s="1748" t="s">
        <v>76</v>
      </c>
      <c r="BL248" s="1745"/>
      <c r="BM248" s="1745"/>
      <c r="BN248" s="1745"/>
      <c r="BO248" s="1745"/>
      <c r="BP248" s="1745"/>
      <c r="BQ248" s="1745"/>
      <c r="BR248" s="1746"/>
      <c r="BS248" s="496">
        <v>56</v>
      </c>
      <c r="BT248" s="496">
        <v>0</v>
      </c>
      <c r="BU248" s="497"/>
      <c r="BV248" s="505"/>
      <c r="BW248" s="797" t="s">
        <v>74</v>
      </c>
      <c r="BX248" s="798" t="s">
        <v>75</v>
      </c>
      <c r="BY248" s="1748" t="s">
        <v>76</v>
      </c>
      <c r="BZ248" s="1745"/>
      <c r="CA248" s="1745"/>
      <c r="CB248" s="1745"/>
      <c r="CC248" s="1745"/>
      <c r="CD248" s="1745"/>
      <c r="CE248" s="1745"/>
      <c r="CF248" s="1746"/>
      <c r="CG248" s="496">
        <v>60</v>
      </c>
      <c r="CH248" s="496">
        <v>0</v>
      </c>
      <c r="CI248" s="497"/>
      <c r="CJ248" s="505"/>
      <c r="CK248" s="797" t="s">
        <v>74</v>
      </c>
      <c r="CL248" s="798" t="s">
        <v>75</v>
      </c>
      <c r="CM248" s="1748" t="s">
        <v>76</v>
      </c>
      <c r="CN248" s="1745"/>
      <c r="CO248" s="1745"/>
      <c r="CP248" s="1745"/>
      <c r="CQ248" s="1745"/>
      <c r="CR248" s="1745"/>
      <c r="CS248" s="1745"/>
      <c r="CT248" s="1746"/>
      <c r="CU248" s="481">
        <v>125</v>
      </c>
      <c r="CV248" s="737">
        <v>0</v>
      </c>
    </row>
    <row r="249" spans="1:100" ht="19.5" customHeight="1">
      <c r="A249" s="479"/>
      <c r="B249" s="1524"/>
      <c r="C249" s="479"/>
      <c r="D249" s="479"/>
      <c r="E249" s="479"/>
      <c r="F249" s="479"/>
      <c r="G249" s="479"/>
      <c r="H249" s="479"/>
      <c r="I249" s="479"/>
      <c r="J249" s="479"/>
      <c r="K249" s="479"/>
      <c r="L249" s="479"/>
      <c r="M249" s="479"/>
      <c r="N249" s="479"/>
      <c r="O249" s="479"/>
      <c r="P249" s="479"/>
      <c r="Q249" s="479"/>
      <c r="R249" s="479"/>
      <c r="S249" s="479"/>
      <c r="T249" s="479"/>
      <c r="U249" s="711"/>
      <c r="V249" s="479"/>
      <c r="W249" s="479"/>
      <c r="X249" s="479"/>
      <c r="Y249" s="479"/>
      <c r="Z249" s="479"/>
      <c r="AA249" s="479"/>
      <c r="AB249" s="479"/>
      <c r="AC249" s="479"/>
      <c r="AD249" s="479"/>
      <c r="AE249" s="479"/>
      <c r="AF249" s="479"/>
      <c r="AG249" s="479"/>
      <c r="AH249" s="479"/>
      <c r="AI249" s="479"/>
      <c r="AJ249" s="479"/>
      <c r="AK249" s="479"/>
      <c r="AL249" s="479"/>
      <c r="AM249" s="479"/>
      <c r="AN249" s="479"/>
      <c r="AO249" s="479"/>
      <c r="AP249" s="479"/>
      <c r="AQ249" s="479"/>
      <c r="AR249" s="479"/>
      <c r="AS249" s="479"/>
      <c r="AT249" s="505"/>
      <c r="AU249" s="799" t="s">
        <v>89</v>
      </c>
      <c r="AV249" s="800" t="s">
        <v>90</v>
      </c>
      <c r="AW249" s="1749" t="s">
        <v>91</v>
      </c>
      <c r="AX249" s="1745"/>
      <c r="AY249" s="1745"/>
      <c r="AZ249" s="1745"/>
      <c r="BA249" s="1745"/>
      <c r="BB249" s="1745"/>
      <c r="BC249" s="1745"/>
      <c r="BD249" s="1746"/>
      <c r="BE249" s="496">
        <v>0</v>
      </c>
      <c r="BF249" s="496">
        <v>0</v>
      </c>
      <c r="BG249" s="497"/>
      <c r="BH249" s="505"/>
      <c r="BI249" s="799" t="s">
        <v>92</v>
      </c>
      <c r="BJ249" s="800" t="s">
        <v>93</v>
      </c>
      <c r="BK249" s="1749" t="s">
        <v>94</v>
      </c>
      <c r="BL249" s="1745"/>
      <c r="BM249" s="1745"/>
      <c r="BN249" s="1745"/>
      <c r="BO249" s="1745"/>
      <c r="BP249" s="1745"/>
      <c r="BQ249" s="1745"/>
      <c r="BR249" s="1746"/>
      <c r="BS249" s="496">
        <v>56</v>
      </c>
      <c r="BT249" s="496">
        <v>0</v>
      </c>
      <c r="BU249" s="497"/>
      <c r="BV249" s="505"/>
      <c r="BW249" s="799" t="s">
        <v>95</v>
      </c>
      <c r="BX249" s="800" t="s">
        <v>96</v>
      </c>
      <c r="BY249" s="1749" t="s">
        <v>97</v>
      </c>
      <c r="BZ249" s="1745"/>
      <c r="CA249" s="1745"/>
      <c r="CB249" s="1745"/>
      <c r="CC249" s="1745"/>
      <c r="CD249" s="1745"/>
      <c r="CE249" s="1745"/>
      <c r="CF249" s="1746"/>
      <c r="CG249" s="496">
        <v>60</v>
      </c>
      <c r="CH249" s="496">
        <v>0</v>
      </c>
      <c r="CI249" s="497"/>
      <c r="CJ249" s="505"/>
      <c r="CK249" s="799" t="s">
        <v>98</v>
      </c>
      <c r="CL249" s="800" t="s">
        <v>99</v>
      </c>
      <c r="CM249" s="1749" t="s">
        <v>100</v>
      </c>
      <c r="CN249" s="1745"/>
      <c r="CO249" s="1745"/>
      <c r="CP249" s="1745"/>
      <c r="CQ249" s="1745"/>
      <c r="CR249" s="1745"/>
      <c r="CS249" s="1745"/>
      <c r="CT249" s="1746"/>
      <c r="CU249" s="481">
        <v>125</v>
      </c>
      <c r="CV249" s="737">
        <v>0</v>
      </c>
    </row>
    <row r="250" spans="1:100" ht="19.5" customHeight="1">
      <c r="A250" s="479"/>
      <c r="B250" s="1524"/>
      <c r="C250" s="479"/>
      <c r="D250" s="479"/>
      <c r="E250" s="479"/>
      <c r="F250" s="479"/>
      <c r="G250" s="479"/>
      <c r="H250" s="479"/>
      <c r="I250" s="479"/>
      <c r="J250" s="479"/>
      <c r="K250" s="479"/>
      <c r="L250" s="479"/>
      <c r="M250" s="479"/>
      <c r="N250" s="479"/>
      <c r="O250" s="479"/>
      <c r="P250" s="479"/>
      <c r="Q250" s="479"/>
      <c r="R250" s="479"/>
      <c r="S250" s="479"/>
      <c r="T250" s="479"/>
      <c r="U250" s="711"/>
      <c r="V250" s="479"/>
      <c r="W250" s="479"/>
      <c r="X250" s="479"/>
      <c r="Y250" s="479"/>
      <c r="Z250" s="479"/>
      <c r="AA250" s="479"/>
      <c r="AB250" s="479"/>
      <c r="AC250" s="479"/>
      <c r="AD250" s="479"/>
      <c r="AE250" s="479"/>
      <c r="AF250" s="479"/>
      <c r="AG250" s="479"/>
      <c r="AH250" s="479"/>
      <c r="AI250" s="479"/>
      <c r="AJ250" s="479"/>
      <c r="AK250" s="479"/>
      <c r="AL250" s="479"/>
      <c r="AM250" s="479"/>
      <c r="AN250" s="479"/>
      <c r="AO250" s="479"/>
      <c r="AP250" s="479"/>
      <c r="AQ250" s="479"/>
      <c r="AR250" s="479"/>
      <c r="AS250" s="479"/>
      <c r="AT250" s="505"/>
      <c r="AU250" s="801" t="s">
        <v>181</v>
      </c>
      <c r="AV250" s="802" t="s">
        <v>182</v>
      </c>
      <c r="AW250" s="802" t="s">
        <v>183</v>
      </c>
      <c r="AX250" s="802"/>
      <c r="AY250" s="802"/>
      <c r="AZ250" s="802"/>
      <c r="BA250" s="802"/>
      <c r="BB250" s="802"/>
      <c r="BC250" s="802"/>
      <c r="BD250" s="803"/>
      <c r="BE250" s="496">
        <v>0</v>
      </c>
      <c r="BF250" s="496">
        <v>0</v>
      </c>
      <c r="BG250" s="497"/>
      <c r="BH250" s="505"/>
      <c r="BI250" s="801" t="s">
        <v>181</v>
      </c>
      <c r="BJ250" s="802" t="s">
        <v>182</v>
      </c>
      <c r="BK250" s="802" t="s">
        <v>183</v>
      </c>
      <c r="BL250" s="802"/>
      <c r="BM250" s="802"/>
      <c r="BN250" s="802"/>
      <c r="BO250" s="802"/>
      <c r="BP250" s="802"/>
      <c r="BQ250" s="802"/>
      <c r="BR250" s="803"/>
      <c r="BS250" s="496">
        <v>56</v>
      </c>
      <c r="BT250" s="496">
        <v>0</v>
      </c>
      <c r="BU250" s="497"/>
      <c r="BV250" s="505"/>
      <c r="BW250" s="801" t="s">
        <v>184</v>
      </c>
      <c r="BX250" s="802" t="s">
        <v>185</v>
      </c>
      <c r="BY250" s="802" t="s">
        <v>186</v>
      </c>
      <c r="BZ250" s="802"/>
      <c r="CA250" s="802"/>
      <c r="CB250" s="802"/>
      <c r="CC250" s="802"/>
      <c r="CD250" s="802"/>
      <c r="CE250" s="802"/>
      <c r="CF250" s="803"/>
      <c r="CG250" s="496">
        <v>60</v>
      </c>
      <c r="CH250" s="496">
        <v>0</v>
      </c>
      <c r="CI250" s="497"/>
      <c r="CJ250" s="505"/>
      <c r="CK250" s="801" t="s">
        <v>187</v>
      </c>
      <c r="CL250" s="802" t="s">
        <v>188</v>
      </c>
      <c r="CM250" s="802" t="s">
        <v>189</v>
      </c>
      <c r="CN250" s="802"/>
      <c r="CO250" s="802"/>
      <c r="CP250" s="802"/>
      <c r="CQ250" s="802"/>
      <c r="CR250" s="802"/>
      <c r="CS250" s="802"/>
      <c r="CT250" s="803"/>
      <c r="CU250" s="496">
        <v>125</v>
      </c>
      <c r="CV250" s="744">
        <v>0</v>
      </c>
    </row>
    <row r="251" spans="1:100" ht="19.5" customHeight="1">
      <c r="A251" s="479"/>
      <c r="B251" s="1524"/>
      <c r="C251" s="479"/>
      <c r="D251" s="479"/>
      <c r="E251" s="479"/>
      <c r="F251" s="479"/>
      <c r="G251" s="479"/>
      <c r="H251" s="479"/>
      <c r="I251" s="479"/>
      <c r="J251" s="479"/>
      <c r="K251" s="479"/>
      <c r="L251" s="479"/>
      <c r="M251" s="479"/>
      <c r="N251" s="479"/>
      <c r="O251" s="479"/>
      <c r="P251" s="479"/>
      <c r="Q251" s="479"/>
      <c r="R251" s="479"/>
      <c r="S251" s="479"/>
      <c r="T251" s="479"/>
      <c r="U251" s="711"/>
      <c r="V251" s="479"/>
      <c r="W251" s="479"/>
      <c r="X251" s="479"/>
      <c r="Y251" s="479"/>
      <c r="Z251" s="479"/>
      <c r="AA251" s="479"/>
      <c r="AB251" s="479"/>
      <c r="AC251" s="479"/>
      <c r="AD251" s="479"/>
      <c r="AE251" s="479"/>
      <c r="AF251" s="479"/>
      <c r="AG251" s="479"/>
      <c r="AH251" s="479"/>
      <c r="AI251" s="479"/>
      <c r="AJ251" s="479"/>
      <c r="AK251" s="479"/>
      <c r="AL251" s="479"/>
      <c r="AM251" s="479"/>
      <c r="AN251" s="479"/>
      <c r="AO251" s="479"/>
      <c r="AP251" s="479"/>
      <c r="AQ251" s="479"/>
      <c r="AR251" s="479"/>
      <c r="AS251" s="479"/>
      <c r="AT251" s="505"/>
      <c r="AU251" s="804">
        <v>280201225</v>
      </c>
      <c r="AV251" s="805" t="s">
        <v>147</v>
      </c>
      <c r="AW251" s="805"/>
      <c r="AX251" s="805"/>
      <c r="AY251" s="805"/>
      <c r="AZ251" s="805"/>
      <c r="BA251" s="805"/>
      <c r="BB251" s="805"/>
      <c r="BC251" s="805"/>
      <c r="BD251" s="806"/>
      <c r="BE251" s="496">
        <v>0</v>
      </c>
      <c r="BF251" s="496">
        <v>0</v>
      </c>
      <c r="BG251" s="497"/>
      <c r="BH251" s="505"/>
      <c r="BI251" s="804">
        <v>280201225</v>
      </c>
      <c r="BJ251" s="805" t="s">
        <v>147</v>
      </c>
      <c r="BK251" s="805"/>
      <c r="BL251" s="805"/>
      <c r="BM251" s="805"/>
      <c r="BN251" s="805"/>
      <c r="BO251" s="805"/>
      <c r="BP251" s="805"/>
      <c r="BQ251" s="805"/>
      <c r="BR251" s="806"/>
      <c r="BS251" s="496">
        <v>56</v>
      </c>
      <c r="BT251" s="496">
        <v>0</v>
      </c>
      <c r="BU251" s="497"/>
      <c r="BV251" s="505"/>
      <c r="BW251" s="804">
        <v>280201225</v>
      </c>
      <c r="BX251" s="805" t="s">
        <v>147</v>
      </c>
      <c r="BY251" s="805"/>
      <c r="BZ251" s="805"/>
      <c r="CA251" s="805"/>
      <c r="CB251" s="805"/>
      <c r="CC251" s="805"/>
      <c r="CD251" s="805"/>
      <c r="CE251" s="805"/>
      <c r="CF251" s="806"/>
      <c r="CG251" s="496">
        <v>60</v>
      </c>
      <c r="CH251" s="496">
        <v>0</v>
      </c>
      <c r="CI251" s="497"/>
      <c r="CJ251" s="505"/>
      <c r="CK251" s="804">
        <v>280201225</v>
      </c>
      <c r="CL251" s="805" t="s">
        <v>147</v>
      </c>
      <c r="CM251" s="805"/>
      <c r="CN251" s="805"/>
      <c r="CO251" s="805"/>
      <c r="CP251" s="805"/>
      <c r="CQ251" s="805"/>
      <c r="CR251" s="805"/>
      <c r="CS251" s="805"/>
      <c r="CT251" s="806"/>
      <c r="CU251" s="481">
        <v>125</v>
      </c>
      <c r="CV251" s="737">
        <v>0</v>
      </c>
    </row>
    <row r="252" spans="1:100" ht="19.5" customHeight="1">
      <c r="A252" s="479"/>
      <c r="B252" s="1524"/>
      <c r="C252" s="479"/>
      <c r="D252" s="479"/>
      <c r="E252" s="479"/>
      <c r="F252" s="479"/>
      <c r="G252" s="479"/>
      <c r="H252" s="479"/>
      <c r="I252" s="479"/>
      <c r="J252" s="479"/>
      <c r="K252" s="479"/>
      <c r="L252" s="479"/>
      <c r="M252" s="479"/>
      <c r="N252" s="479"/>
      <c r="O252" s="479"/>
      <c r="P252" s="479"/>
      <c r="Q252" s="479"/>
      <c r="R252" s="479"/>
      <c r="S252" s="479"/>
      <c r="T252" s="479"/>
      <c r="U252" s="711"/>
      <c r="V252" s="479"/>
      <c r="W252" s="479"/>
      <c r="X252" s="479"/>
      <c r="Y252" s="479"/>
      <c r="Z252" s="479"/>
      <c r="AA252" s="479"/>
      <c r="AB252" s="479"/>
      <c r="AC252" s="479"/>
      <c r="AD252" s="479"/>
      <c r="AE252" s="479"/>
      <c r="AF252" s="479"/>
      <c r="AG252" s="479"/>
      <c r="AH252" s="479"/>
      <c r="AI252" s="479"/>
      <c r="AJ252" s="479"/>
      <c r="AK252" s="479"/>
      <c r="AL252" s="479"/>
      <c r="AM252" s="479"/>
      <c r="AN252" s="479"/>
      <c r="AO252" s="479"/>
      <c r="AP252" s="479"/>
      <c r="AQ252" s="479"/>
      <c r="AR252" s="479"/>
      <c r="AS252" s="479"/>
      <c r="AT252" s="807"/>
      <c r="AU252" s="808" t="s">
        <v>23723</v>
      </c>
      <c r="AV252" s="809" t="s">
        <v>1830</v>
      </c>
      <c r="AW252" s="810"/>
      <c r="AX252" s="810"/>
      <c r="AY252" s="810"/>
      <c r="AZ252" s="810"/>
      <c r="BA252" s="810"/>
      <c r="BB252" s="810"/>
      <c r="BC252" s="810"/>
      <c r="BD252" s="811"/>
      <c r="BE252" s="496">
        <v>0</v>
      </c>
      <c r="BF252" s="496">
        <v>0</v>
      </c>
      <c r="BG252" s="497"/>
      <c r="BH252" s="807" t="s">
        <v>1137</v>
      </c>
      <c r="BI252" s="808" t="s">
        <v>1182</v>
      </c>
      <c r="BJ252" s="809" t="s">
        <v>1183</v>
      </c>
      <c r="BK252" s="810"/>
      <c r="BL252" s="810"/>
      <c r="BM252" s="810"/>
      <c r="BN252" s="810"/>
      <c r="BO252" s="810"/>
      <c r="BP252" s="810"/>
      <c r="BQ252" s="810"/>
      <c r="BR252" s="811"/>
      <c r="BS252" s="496">
        <v>56</v>
      </c>
      <c r="BT252" s="496">
        <v>0</v>
      </c>
      <c r="BU252" s="497"/>
      <c r="BV252" s="807" t="s">
        <v>1139</v>
      </c>
      <c r="BW252" s="808" t="s">
        <v>1184</v>
      </c>
      <c r="BX252" s="809" t="s">
        <v>1185</v>
      </c>
      <c r="BY252" s="810"/>
      <c r="BZ252" s="810"/>
      <c r="CA252" s="810"/>
      <c r="CB252" s="810"/>
      <c r="CC252" s="810"/>
      <c r="CD252" s="810"/>
      <c r="CE252" s="810"/>
      <c r="CF252" s="811"/>
      <c r="CG252" s="496">
        <v>60</v>
      </c>
      <c r="CH252" s="496">
        <v>0</v>
      </c>
      <c r="CI252" s="497"/>
      <c r="CJ252" s="807" t="s">
        <v>1141</v>
      </c>
      <c r="CK252" s="808" t="s">
        <v>1186</v>
      </c>
      <c r="CL252" s="809" t="s">
        <v>1187</v>
      </c>
      <c r="CM252" s="810"/>
      <c r="CN252" s="810"/>
      <c r="CO252" s="810"/>
      <c r="CP252" s="810"/>
      <c r="CQ252" s="810"/>
      <c r="CR252" s="810"/>
      <c r="CS252" s="810"/>
      <c r="CT252" s="811"/>
      <c r="CU252" s="481">
        <v>125</v>
      </c>
      <c r="CV252" s="737">
        <v>0</v>
      </c>
    </row>
    <row r="253" spans="1:100" ht="19.5" customHeight="1">
      <c r="A253" s="479"/>
      <c r="B253" s="1524"/>
      <c r="C253" s="479"/>
      <c r="D253" s="479"/>
      <c r="E253" s="479"/>
      <c r="F253" s="479"/>
      <c r="G253" s="479"/>
      <c r="H253" s="479"/>
      <c r="I253" s="479"/>
      <c r="J253" s="479"/>
      <c r="K253" s="479"/>
      <c r="L253" s="479"/>
      <c r="M253" s="479"/>
      <c r="N253" s="479"/>
      <c r="O253" s="479"/>
      <c r="P253" s="479"/>
      <c r="Q253" s="479"/>
      <c r="R253" s="479"/>
      <c r="S253" s="479"/>
      <c r="T253" s="479"/>
      <c r="U253" s="711"/>
      <c r="V253" s="479"/>
      <c r="W253" s="479"/>
      <c r="X253" s="479"/>
      <c r="Y253" s="479"/>
      <c r="Z253" s="479"/>
      <c r="AA253" s="479"/>
      <c r="AB253" s="479"/>
      <c r="AC253" s="479"/>
      <c r="AD253" s="479"/>
      <c r="AE253" s="479"/>
      <c r="AF253" s="479"/>
      <c r="AG253" s="479"/>
      <c r="AH253" s="479"/>
      <c r="AI253" s="479"/>
      <c r="AJ253" s="479"/>
      <c r="AK253" s="479"/>
      <c r="AL253" s="479"/>
      <c r="AM253" s="479"/>
      <c r="AN253" s="479"/>
      <c r="AO253" s="479"/>
      <c r="AP253" s="479"/>
      <c r="AQ253" s="479"/>
      <c r="AR253" s="479"/>
      <c r="AS253" s="479"/>
      <c r="AT253" s="812"/>
      <c r="AU253" s="813" t="s">
        <v>37</v>
      </c>
      <c r="AV253" s="756" t="s">
        <v>1830</v>
      </c>
      <c r="AW253" s="756"/>
      <c r="AX253" s="756"/>
      <c r="AY253" s="756"/>
      <c r="AZ253" s="756"/>
      <c r="BA253" s="756"/>
      <c r="BB253" s="756"/>
      <c r="BC253" s="757">
        <v>0</v>
      </c>
      <c r="BD253" s="814">
        <v>0</v>
      </c>
      <c r="BE253" s="496">
        <v>0</v>
      </c>
      <c r="BF253" s="496">
        <v>0</v>
      </c>
      <c r="BG253" s="497"/>
      <c r="BH253" s="815"/>
      <c r="BI253" s="813" t="s">
        <v>37</v>
      </c>
      <c r="BJ253" s="756" t="s">
        <v>1830</v>
      </c>
      <c r="BK253" s="756"/>
      <c r="BL253" s="756"/>
      <c r="BM253" s="756"/>
      <c r="BN253" s="756"/>
      <c r="BO253" s="756"/>
      <c r="BP253" s="756"/>
      <c r="BQ253" s="757">
        <v>56</v>
      </c>
      <c r="BR253" s="814">
        <v>0</v>
      </c>
      <c r="BS253" s="496">
        <v>56</v>
      </c>
      <c r="BT253" s="496">
        <v>0</v>
      </c>
      <c r="BU253" s="497"/>
      <c r="BV253" s="815"/>
      <c r="BW253" s="813" t="s">
        <v>37</v>
      </c>
      <c r="BX253" s="756" t="s">
        <v>1830</v>
      </c>
      <c r="BY253" s="756"/>
      <c r="BZ253" s="756"/>
      <c r="CA253" s="756"/>
      <c r="CB253" s="756"/>
      <c r="CC253" s="756"/>
      <c r="CD253" s="756"/>
      <c r="CE253" s="757">
        <v>60</v>
      </c>
      <c r="CF253" s="814">
        <v>0</v>
      </c>
      <c r="CG253" s="496">
        <v>60</v>
      </c>
      <c r="CH253" s="496">
        <v>0</v>
      </c>
      <c r="CI253" s="497"/>
      <c r="CJ253" s="815"/>
      <c r="CK253" s="813" t="s">
        <v>37</v>
      </c>
      <c r="CL253" s="756" t="s">
        <v>1830</v>
      </c>
      <c r="CM253" s="756"/>
      <c r="CN253" s="756"/>
      <c r="CO253" s="756"/>
      <c r="CP253" s="756"/>
      <c r="CQ253" s="756"/>
      <c r="CR253" s="756"/>
      <c r="CS253" s="757">
        <v>125</v>
      </c>
      <c r="CT253" s="814">
        <v>0</v>
      </c>
      <c r="CU253" s="481">
        <v>125</v>
      </c>
      <c r="CV253" s="737">
        <v>0</v>
      </c>
    </row>
    <row r="254" spans="1:100" ht="19.5" customHeight="1">
      <c r="A254" s="479"/>
      <c r="B254" s="1524"/>
      <c r="C254" s="479"/>
      <c r="D254" s="479"/>
      <c r="E254" s="479"/>
      <c r="F254" s="479"/>
      <c r="G254" s="479"/>
      <c r="H254" s="479"/>
      <c r="I254" s="479"/>
      <c r="J254" s="479"/>
      <c r="K254" s="479"/>
      <c r="L254" s="479"/>
      <c r="M254" s="479"/>
      <c r="N254" s="479"/>
      <c r="O254" s="479"/>
      <c r="P254" s="479"/>
      <c r="Q254" s="479"/>
      <c r="R254" s="479"/>
      <c r="S254" s="479"/>
      <c r="T254" s="479"/>
      <c r="U254" s="711"/>
      <c r="V254" s="479"/>
      <c r="W254" s="479"/>
      <c r="X254" s="479"/>
      <c r="Y254" s="479"/>
      <c r="Z254" s="479"/>
      <c r="AA254" s="479"/>
      <c r="AB254" s="479"/>
      <c r="AC254" s="479"/>
      <c r="AD254" s="479"/>
      <c r="AE254" s="479"/>
      <c r="AF254" s="479"/>
      <c r="AG254" s="479"/>
      <c r="AH254" s="479"/>
      <c r="AI254" s="479"/>
      <c r="AJ254" s="479"/>
      <c r="AK254" s="479"/>
      <c r="AL254" s="479"/>
      <c r="AM254" s="479"/>
      <c r="AN254" s="479"/>
      <c r="AO254" s="479"/>
      <c r="AP254" s="479"/>
      <c r="AQ254" s="479"/>
      <c r="AR254" s="479"/>
      <c r="AS254" s="479"/>
      <c r="AT254" s="816" t="s">
        <v>877</v>
      </c>
      <c r="AU254" s="817" t="s">
        <v>877</v>
      </c>
      <c r="AV254" s="817" t="s">
        <v>877</v>
      </c>
      <c r="AW254" s="1750" t="s">
        <v>877</v>
      </c>
      <c r="AX254" s="1751"/>
      <c r="AY254" s="1751"/>
      <c r="AZ254" s="1751"/>
      <c r="BA254" s="1751"/>
      <c r="BB254" s="1751"/>
      <c r="BC254" s="818" t="s">
        <v>877</v>
      </c>
      <c r="BD254" s="819" t="s">
        <v>877</v>
      </c>
      <c r="BE254" s="496"/>
      <c r="BF254" s="496"/>
      <c r="BG254" s="497"/>
      <c r="BH254" s="816" t="s">
        <v>1440</v>
      </c>
      <c r="BI254" s="817" t="s">
        <v>23724</v>
      </c>
      <c r="BJ254" s="817" t="s">
        <v>1830</v>
      </c>
      <c r="BK254" s="1750" t="s">
        <v>1560</v>
      </c>
      <c r="BL254" s="1751"/>
      <c r="BM254" s="1751"/>
      <c r="BN254" s="1751"/>
      <c r="BO254" s="1751"/>
      <c r="BP254" s="1751"/>
      <c r="BQ254" s="818">
        <v>8</v>
      </c>
      <c r="BR254" s="819">
        <v>0</v>
      </c>
      <c r="BS254" s="496"/>
      <c r="BT254" s="496"/>
      <c r="BU254" s="497"/>
      <c r="BV254" s="816" t="s">
        <v>1440</v>
      </c>
      <c r="BW254" s="817" t="s">
        <v>23725</v>
      </c>
      <c r="BX254" s="817" t="s">
        <v>1830</v>
      </c>
      <c r="BY254" s="1750" t="s">
        <v>1567</v>
      </c>
      <c r="BZ254" s="1751"/>
      <c r="CA254" s="1751"/>
      <c r="CB254" s="1751"/>
      <c r="CC254" s="1751"/>
      <c r="CD254" s="1751"/>
      <c r="CE254" s="818">
        <v>24</v>
      </c>
      <c r="CF254" s="819">
        <v>0</v>
      </c>
      <c r="CG254" s="496"/>
      <c r="CH254" s="496"/>
      <c r="CI254" s="497"/>
      <c r="CJ254" s="816" t="s">
        <v>1440</v>
      </c>
      <c r="CK254" s="817" t="s">
        <v>23726</v>
      </c>
      <c r="CL254" s="817" t="s">
        <v>1830</v>
      </c>
      <c r="CM254" s="1750" t="s">
        <v>1571</v>
      </c>
      <c r="CN254" s="1751"/>
      <c r="CO254" s="1751"/>
      <c r="CP254" s="1751"/>
      <c r="CQ254" s="1751"/>
      <c r="CR254" s="1751"/>
      <c r="CS254" s="818">
        <v>25</v>
      </c>
      <c r="CT254" s="819">
        <v>0</v>
      </c>
      <c r="CU254" s="481"/>
      <c r="CV254" s="737"/>
    </row>
    <row r="255" spans="1:100" ht="19.5" customHeight="1">
      <c r="A255" s="479"/>
      <c r="B255" s="1524"/>
      <c r="C255" s="479"/>
      <c r="D255" s="479"/>
      <c r="E255" s="479"/>
      <c r="F255" s="479"/>
      <c r="G255" s="479"/>
      <c r="H255" s="479"/>
      <c r="I255" s="479"/>
      <c r="J255" s="479"/>
      <c r="K255" s="479"/>
      <c r="L255" s="479"/>
      <c r="M255" s="479"/>
      <c r="N255" s="479"/>
      <c r="O255" s="479"/>
      <c r="P255" s="479"/>
      <c r="Q255" s="479"/>
      <c r="R255" s="479"/>
      <c r="S255" s="479"/>
      <c r="T255" s="479"/>
      <c r="U255" s="711"/>
      <c r="V255" s="479"/>
      <c r="W255" s="479"/>
      <c r="X255" s="479"/>
      <c r="Y255" s="479"/>
      <c r="Z255" s="479"/>
      <c r="AA255" s="479"/>
      <c r="AB255" s="479"/>
      <c r="AC255" s="479"/>
      <c r="AD255" s="479"/>
      <c r="AE255" s="479"/>
      <c r="AF255" s="479"/>
      <c r="AG255" s="479"/>
      <c r="AH255" s="479"/>
      <c r="AI255" s="479"/>
      <c r="AJ255" s="479"/>
      <c r="AK255" s="479"/>
      <c r="AL255" s="479"/>
      <c r="AM255" s="479"/>
      <c r="AN255" s="479"/>
      <c r="AO255" s="479"/>
      <c r="AP255" s="479"/>
      <c r="AQ255" s="479"/>
      <c r="AR255" s="479"/>
      <c r="AS255" s="479"/>
      <c r="AT255" s="820" t="s">
        <v>877</v>
      </c>
      <c r="AU255" s="821" t="s">
        <v>877</v>
      </c>
      <c r="AV255" s="821" t="s">
        <v>877</v>
      </c>
      <c r="AW255" s="1752" t="s">
        <v>877</v>
      </c>
      <c r="AX255" s="1745"/>
      <c r="AY255" s="1745"/>
      <c r="AZ255" s="1745"/>
      <c r="BA255" s="1745"/>
      <c r="BB255" s="1745"/>
      <c r="BC255" s="818" t="s">
        <v>877</v>
      </c>
      <c r="BD255" s="819" t="s">
        <v>877</v>
      </c>
      <c r="BE255" s="496"/>
      <c r="BF255" s="496"/>
      <c r="BG255" s="497"/>
      <c r="BH255" s="820" t="s">
        <v>1450</v>
      </c>
      <c r="BI255" s="821" t="s">
        <v>23727</v>
      </c>
      <c r="BJ255" s="821" t="s">
        <v>1830</v>
      </c>
      <c r="BK255" s="1752" t="s">
        <v>1561</v>
      </c>
      <c r="BL255" s="1745"/>
      <c r="BM255" s="1745"/>
      <c r="BN255" s="1745"/>
      <c r="BO255" s="1745"/>
      <c r="BP255" s="1745"/>
      <c r="BQ255" s="818">
        <v>8</v>
      </c>
      <c r="BR255" s="819">
        <v>0</v>
      </c>
      <c r="BS255" s="496"/>
      <c r="BT255" s="496"/>
      <c r="BU255" s="497"/>
      <c r="BV255" s="820" t="s">
        <v>1450</v>
      </c>
      <c r="BW255" s="821" t="s">
        <v>23728</v>
      </c>
      <c r="BX255" s="821" t="s">
        <v>1830</v>
      </c>
      <c r="BY255" s="1752" t="s">
        <v>1568</v>
      </c>
      <c r="BZ255" s="1745"/>
      <c r="CA255" s="1745"/>
      <c r="CB255" s="1745"/>
      <c r="CC255" s="1745"/>
      <c r="CD255" s="1745"/>
      <c r="CE255" s="818">
        <v>12</v>
      </c>
      <c r="CF255" s="819">
        <v>0</v>
      </c>
      <c r="CG255" s="496"/>
      <c r="CH255" s="496"/>
      <c r="CI255" s="497"/>
      <c r="CJ255" s="820" t="s">
        <v>1450</v>
      </c>
      <c r="CK255" s="821" t="s">
        <v>23729</v>
      </c>
      <c r="CL255" s="821" t="s">
        <v>1830</v>
      </c>
      <c r="CM255" s="1752" t="s">
        <v>1572</v>
      </c>
      <c r="CN255" s="1745"/>
      <c r="CO255" s="1745"/>
      <c r="CP255" s="1745"/>
      <c r="CQ255" s="1745"/>
      <c r="CR255" s="1745"/>
      <c r="CS255" s="818">
        <v>25</v>
      </c>
      <c r="CT255" s="819">
        <v>0</v>
      </c>
      <c r="CU255" s="481"/>
      <c r="CV255" s="737"/>
    </row>
    <row r="256" spans="1:100" ht="19.5" customHeight="1">
      <c r="A256" s="479"/>
      <c r="B256" s="1524"/>
      <c r="C256" s="479"/>
      <c r="D256" s="479"/>
      <c r="E256" s="479"/>
      <c r="F256" s="479"/>
      <c r="G256" s="479"/>
      <c r="H256" s="479"/>
      <c r="I256" s="479"/>
      <c r="J256" s="479"/>
      <c r="K256" s="479"/>
      <c r="L256" s="479"/>
      <c r="M256" s="479"/>
      <c r="N256" s="479"/>
      <c r="O256" s="479"/>
      <c r="P256" s="479"/>
      <c r="Q256" s="479"/>
      <c r="R256" s="479"/>
      <c r="S256" s="479"/>
      <c r="T256" s="479"/>
      <c r="U256" s="711"/>
      <c r="V256" s="479"/>
      <c r="W256" s="479"/>
      <c r="X256" s="479"/>
      <c r="Y256" s="479"/>
      <c r="Z256" s="479"/>
      <c r="AA256" s="479"/>
      <c r="AB256" s="479"/>
      <c r="AC256" s="479"/>
      <c r="AD256" s="479"/>
      <c r="AE256" s="479"/>
      <c r="AF256" s="479"/>
      <c r="AG256" s="479"/>
      <c r="AH256" s="479"/>
      <c r="AI256" s="479"/>
      <c r="AJ256" s="479"/>
      <c r="AK256" s="479"/>
      <c r="AL256" s="479"/>
      <c r="AM256" s="479"/>
      <c r="AN256" s="479"/>
      <c r="AO256" s="479"/>
      <c r="AP256" s="479"/>
      <c r="AQ256" s="479"/>
      <c r="AR256" s="479"/>
      <c r="AS256" s="479"/>
      <c r="AT256" s="820" t="s">
        <v>877</v>
      </c>
      <c r="AU256" s="821" t="s">
        <v>877</v>
      </c>
      <c r="AV256" s="821" t="s">
        <v>877</v>
      </c>
      <c r="AW256" s="1752" t="s">
        <v>877</v>
      </c>
      <c r="AX256" s="1745"/>
      <c r="AY256" s="1745"/>
      <c r="AZ256" s="1745"/>
      <c r="BA256" s="1745"/>
      <c r="BB256" s="1745"/>
      <c r="BC256" s="818" t="s">
        <v>877</v>
      </c>
      <c r="BD256" s="819" t="s">
        <v>877</v>
      </c>
      <c r="BE256" s="496"/>
      <c r="BF256" s="496"/>
      <c r="BG256" s="497"/>
      <c r="BH256" s="820" t="s">
        <v>1453</v>
      </c>
      <c r="BI256" s="821" t="s">
        <v>23730</v>
      </c>
      <c r="BJ256" s="821" t="s">
        <v>1830</v>
      </c>
      <c r="BK256" s="1752" t="s">
        <v>1562</v>
      </c>
      <c r="BL256" s="1745"/>
      <c r="BM256" s="1745"/>
      <c r="BN256" s="1745"/>
      <c r="BO256" s="1745"/>
      <c r="BP256" s="1745"/>
      <c r="BQ256" s="818">
        <v>8</v>
      </c>
      <c r="BR256" s="819">
        <v>0</v>
      </c>
      <c r="BS256" s="496"/>
      <c r="BT256" s="496"/>
      <c r="BU256" s="497"/>
      <c r="BV256" s="820" t="s">
        <v>1453</v>
      </c>
      <c r="BW256" s="821" t="s">
        <v>23731</v>
      </c>
      <c r="BX256" s="821" t="s">
        <v>1830</v>
      </c>
      <c r="BY256" s="1752" t="s">
        <v>1569</v>
      </c>
      <c r="BZ256" s="1745"/>
      <c r="CA256" s="1745"/>
      <c r="CB256" s="1745"/>
      <c r="CC256" s="1745"/>
      <c r="CD256" s="1745"/>
      <c r="CE256" s="818">
        <v>12</v>
      </c>
      <c r="CF256" s="819">
        <v>0</v>
      </c>
      <c r="CG256" s="496"/>
      <c r="CH256" s="496"/>
      <c r="CI256" s="497"/>
      <c r="CJ256" s="820" t="s">
        <v>1453</v>
      </c>
      <c r="CK256" s="821" t="s">
        <v>23732</v>
      </c>
      <c r="CL256" s="821" t="s">
        <v>1830</v>
      </c>
      <c r="CM256" s="1752" t="s">
        <v>1573</v>
      </c>
      <c r="CN256" s="1745"/>
      <c r="CO256" s="1745"/>
      <c r="CP256" s="1745"/>
      <c r="CQ256" s="1745"/>
      <c r="CR256" s="1745"/>
      <c r="CS256" s="818">
        <v>25</v>
      </c>
      <c r="CT256" s="819">
        <v>0</v>
      </c>
      <c r="CU256" s="721"/>
      <c r="CV256" s="481"/>
    </row>
    <row r="257" spans="1:100" ht="19.5" customHeight="1">
      <c r="A257" s="479"/>
      <c r="B257" s="1524"/>
      <c r="C257" s="479"/>
      <c r="D257" s="479"/>
      <c r="E257" s="479"/>
      <c r="F257" s="479"/>
      <c r="G257" s="479"/>
      <c r="H257" s="479"/>
      <c r="I257" s="479"/>
      <c r="J257" s="479"/>
      <c r="K257" s="479"/>
      <c r="L257" s="479"/>
      <c r="M257" s="479"/>
      <c r="N257" s="479"/>
      <c r="O257" s="479"/>
      <c r="P257" s="479"/>
      <c r="Q257" s="479"/>
      <c r="R257" s="479"/>
      <c r="S257" s="479"/>
      <c r="T257" s="479"/>
      <c r="U257" s="711"/>
      <c r="V257" s="479"/>
      <c r="W257" s="479"/>
      <c r="X257" s="479"/>
      <c r="Y257" s="479"/>
      <c r="Z257" s="479"/>
      <c r="AA257" s="479"/>
      <c r="AB257" s="479"/>
      <c r="AC257" s="479"/>
      <c r="AD257" s="479"/>
      <c r="AE257" s="479"/>
      <c r="AF257" s="479"/>
      <c r="AG257" s="479"/>
      <c r="AH257" s="479"/>
      <c r="AI257" s="479"/>
      <c r="AJ257" s="479"/>
      <c r="AK257" s="479"/>
      <c r="AL257" s="479"/>
      <c r="AM257" s="479"/>
      <c r="AN257" s="479"/>
      <c r="AO257" s="479"/>
      <c r="AP257" s="479"/>
      <c r="AQ257" s="479"/>
      <c r="AR257" s="479"/>
      <c r="AS257" s="479"/>
      <c r="AT257" s="820" t="s">
        <v>877</v>
      </c>
      <c r="AU257" s="821" t="s">
        <v>877</v>
      </c>
      <c r="AV257" s="821" t="s">
        <v>877</v>
      </c>
      <c r="AW257" s="1752" t="s">
        <v>877</v>
      </c>
      <c r="AX257" s="1745"/>
      <c r="AY257" s="1745"/>
      <c r="AZ257" s="1745"/>
      <c r="BA257" s="1745"/>
      <c r="BB257" s="1745"/>
      <c r="BC257" s="818" t="s">
        <v>877</v>
      </c>
      <c r="BD257" s="819" t="s">
        <v>877</v>
      </c>
      <c r="BE257" s="496"/>
      <c r="BF257" s="496"/>
      <c r="BG257" s="768"/>
      <c r="BH257" s="820" t="s">
        <v>1455</v>
      </c>
      <c r="BI257" s="821" t="s">
        <v>23733</v>
      </c>
      <c r="BJ257" s="821" t="s">
        <v>1830</v>
      </c>
      <c r="BK257" s="1752" t="s">
        <v>1563</v>
      </c>
      <c r="BL257" s="1745"/>
      <c r="BM257" s="1745"/>
      <c r="BN257" s="1745"/>
      <c r="BO257" s="1745"/>
      <c r="BP257" s="1745"/>
      <c r="BQ257" s="818">
        <v>8</v>
      </c>
      <c r="BR257" s="819">
        <v>0</v>
      </c>
      <c r="BS257" s="496"/>
      <c r="BT257" s="496"/>
      <c r="BU257" s="768"/>
      <c r="BV257" s="820" t="s">
        <v>1455</v>
      </c>
      <c r="BW257" s="821" t="s">
        <v>23734</v>
      </c>
      <c r="BX257" s="821" t="s">
        <v>1830</v>
      </c>
      <c r="BY257" s="1752" t="s">
        <v>1570</v>
      </c>
      <c r="BZ257" s="1745"/>
      <c r="CA257" s="1745"/>
      <c r="CB257" s="1745"/>
      <c r="CC257" s="1745"/>
      <c r="CD257" s="1745"/>
      <c r="CE257" s="818">
        <v>12</v>
      </c>
      <c r="CF257" s="819">
        <v>0</v>
      </c>
      <c r="CG257" s="496"/>
      <c r="CH257" s="496"/>
      <c r="CI257" s="768"/>
      <c r="CJ257" s="820" t="s">
        <v>1455</v>
      </c>
      <c r="CK257" s="821" t="s">
        <v>23735</v>
      </c>
      <c r="CL257" s="821" t="s">
        <v>1830</v>
      </c>
      <c r="CM257" s="1752" t="s">
        <v>1574</v>
      </c>
      <c r="CN257" s="1745"/>
      <c r="CO257" s="1745"/>
      <c r="CP257" s="1745"/>
      <c r="CQ257" s="1745"/>
      <c r="CR257" s="1745"/>
      <c r="CS257" s="818">
        <v>25</v>
      </c>
      <c r="CT257" s="819">
        <v>0</v>
      </c>
      <c r="CU257" s="721"/>
      <c r="CV257" s="481"/>
    </row>
    <row r="258" spans="1:100" ht="19.5" customHeight="1">
      <c r="A258" s="479"/>
      <c r="B258" s="1524"/>
      <c r="C258" s="479"/>
      <c r="D258" s="479"/>
      <c r="E258" s="479"/>
      <c r="F258" s="479"/>
      <c r="G258" s="479"/>
      <c r="H258" s="479"/>
      <c r="I258" s="479"/>
      <c r="J258" s="479"/>
      <c r="K258" s="479"/>
      <c r="L258" s="479"/>
      <c r="M258" s="479"/>
      <c r="N258" s="479"/>
      <c r="O258" s="479"/>
      <c r="P258" s="479"/>
      <c r="Q258" s="479"/>
      <c r="R258" s="479"/>
      <c r="S258" s="479"/>
      <c r="T258" s="479"/>
      <c r="U258" s="711"/>
      <c r="V258" s="479"/>
      <c r="W258" s="479"/>
      <c r="X258" s="479"/>
      <c r="Y258" s="479"/>
      <c r="Z258" s="479"/>
      <c r="AA258" s="479"/>
      <c r="AB258" s="479"/>
      <c r="AC258" s="479"/>
      <c r="AD258" s="479"/>
      <c r="AE258" s="479"/>
      <c r="AF258" s="479"/>
      <c r="AG258" s="479"/>
      <c r="AH258" s="479"/>
      <c r="AI258" s="479"/>
      <c r="AJ258" s="479"/>
      <c r="AK258" s="479"/>
      <c r="AL258" s="479"/>
      <c r="AM258" s="479"/>
      <c r="AN258" s="479"/>
      <c r="AO258" s="479"/>
      <c r="AP258" s="479"/>
      <c r="AQ258" s="479"/>
      <c r="AR258" s="479"/>
      <c r="AS258" s="479"/>
      <c r="AT258" s="820" t="s">
        <v>877</v>
      </c>
      <c r="AU258" s="821" t="s">
        <v>877</v>
      </c>
      <c r="AV258" s="821" t="s">
        <v>877</v>
      </c>
      <c r="AW258" s="1752" t="s">
        <v>877</v>
      </c>
      <c r="AX258" s="1745"/>
      <c r="AY258" s="1745"/>
      <c r="AZ258" s="1745"/>
      <c r="BA258" s="1745"/>
      <c r="BB258" s="1745"/>
      <c r="BC258" s="818" t="s">
        <v>877</v>
      </c>
      <c r="BD258" s="819" t="s">
        <v>877</v>
      </c>
      <c r="BE258" s="496"/>
      <c r="BF258" s="496"/>
      <c r="BG258" s="497"/>
      <c r="BH258" s="820" t="s">
        <v>1457</v>
      </c>
      <c r="BI258" s="821" t="s">
        <v>23736</v>
      </c>
      <c r="BJ258" s="821" t="s">
        <v>1830</v>
      </c>
      <c r="BK258" s="1752" t="s">
        <v>1564</v>
      </c>
      <c r="BL258" s="1745"/>
      <c r="BM258" s="1745"/>
      <c r="BN258" s="1745"/>
      <c r="BO258" s="1745"/>
      <c r="BP258" s="1745"/>
      <c r="BQ258" s="818">
        <v>8</v>
      </c>
      <c r="BR258" s="819">
        <v>0</v>
      </c>
      <c r="BS258" s="496"/>
      <c r="BT258" s="496"/>
      <c r="BU258" s="692"/>
      <c r="BV258" s="820" t="s">
        <v>877</v>
      </c>
      <c r="BW258" s="821" t="s">
        <v>877</v>
      </c>
      <c r="BX258" s="821" t="s">
        <v>877</v>
      </c>
      <c r="BY258" s="1752" t="s">
        <v>877</v>
      </c>
      <c r="BZ258" s="1745"/>
      <c r="CA258" s="1745"/>
      <c r="CB258" s="1745"/>
      <c r="CC258" s="1745"/>
      <c r="CD258" s="1745"/>
      <c r="CE258" s="818" t="s">
        <v>877</v>
      </c>
      <c r="CF258" s="819" t="s">
        <v>877</v>
      </c>
      <c r="CG258" s="496"/>
      <c r="CH258" s="496"/>
      <c r="CI258" s="822"/>
      <c r="CJ258" s="820" t="s">
        <v>1457</v>
      </c>
      <c r="CK258" s="821" t="s">
        <v>23737</v>
      </c>
      <c r="CL258" s="821" t="s">
        <v>1830</v>
      </c>
      <c r="CM258" s="1752" t="s">
        <v>1575</v>
      </c>
      <c r="CN258" s="1745"/>
      <c r="CO258" s="1745"/>
      <c r="CP258" s="1745"/>
      <c r="CQ258" s="1745"/>
      <c r="CR258" s="1745"/>
      <c r="CS258" s="818">
        <v>25</v>
      </c>
      <c r="CT258" s="819">
        <v>0</v>
      </c>
      <c r="CU258" s="721"/>
      <c r="CV258" s="481"/>
    </row>
    <row r="259" spans="1:100" ht="19.5" customHeight="1">
      <c r="A259" s="479"/>
      <c r="B259" s="1524"/>
      <c r="C259" s="479"/>
      <c r="D259" s="479"/>
      <c r="E259" s="479"/>
      <c r="F259" s="479"/>
      <c r="G259" s="479"/>
      <c r="H259" s="479"/>
      <c r="I259" s="479"/>
      <c r="J259" s="479"/>
      <c r="K259" s="479"/>
      <c r="L259" s="479"/>
      <c r="M259" s="479"/>
      <c r="N259" s="479"/>
      <c r="O259" s="479"/>
      <c r="P259" s="479"/>
      <c r="Q259" s="479"/>
      <c r="R259" s="479"/>
      <c r="S259" s="479"/>
      <c r="T259" s="479"/>
      <c r="U259" s="711"/>
      <c r="V259" s="479"/>
      <c r="W259" s="479"/>
      <c r="X259" s="479"/>
      <c r="Y259" s="479"/>
      <c r="Z259" s="479"/>
      <c r="AA259" s="479"/>
      <c r="AB259" s="479"/>
      <c r="AC259" s="479"/>
      <c r="AD259" s="479"/>
      <c r="AE259" s="479"/>
      <c r="AF259" s="479"/>
      <c r="AG259" s="479"/>
      <c r="AH259" s="479"/>
      <c r="AI259" s="479"/>
      <c r="AJ259" s="479"/>
      <c r="AK259" s="479"/>
      <c r="AL259" s="479"/>
      <c r="AM259" s="479"/>
      <c r="AN259" s="479"/>
      <c r="AO259" s="479"/>
      <c r="AP259" s="479"/>
      <c r="AQ259" s="479"/>
      <c r="AR259" s="479"/>
      <c r="AS259" s="479"/>
      <c r="AT259" s="820" t="s">
        <v>877</v>
      </c>
      <c r="AU259" s="821" t="s">
        <v>877</v>
      </c>
      <c r="AV259" s="821" t="s">
        <v>877</v>
      </c>
      <c r="AW259" s="1752" t="s">
        <v>877</v>
      </c>
      <c r="AX259" s="1745"/>
      <c r="AY259" s="1745"/>
      <c r="AZ259" s="1745"/>
      <c r="BA259" s="1745"/>
      <c r="BB259" s="1745"/>
      <c r="BC259" s="818" t="s">
        <v>877</v>
      </c>
      <c r="BD259" s="819" t="s">
        <v>877</v>
      </c>
      <c r="BE259" s="496"/>
      <c r="BF259" s="496"/>
      <c r="BG259" s="692"/>
      <c r="BH259" s="820" t="s">
        <v>1467</v>
      </c>
      <c r="BI259" s="821" t="s">
        <v>23738</v>
      </c>
      <c r="BJ259" s="821" t="s">
        <v>1830</v>
      </c>
      <c r="BK259" s="1752" t="s">
        <v>1565</v>
      </c>
      <c r="BL259" s="1745"/>
      <c r="BM259" s="1745"/>
      <c r="BN259" s="1745"/>
      <c r="BO259" s="1745"/>
      <c r="BP259" s="1745"/>
      <c r="BQ259" s="818">
        <v>8</v>
      </c>
      <c r="BR259" s="819">
        <v>0</v>
      </c>
      <c r="BS259" s="321"/>
      <c r="BT259" s="321"/>
      <c r="BU259" s="481"/>
      <c r="BV259" s="820" t="s">
        <v>877</v>
      </c>
      <c r="BW259" s="821" t="s">
        <v>877</v>
      </c>
      <c r="BX259" s="821" t="s">
        <v>877</v>
      </c>
      <c r="BY259" s="1752" t="s">
        <v>877</v>
      </c>
      <c r="BZ259" s="1745"/>
      <c r="CA259" s="1745"/>
      <c r="CB259" s="1745"/>
      <c r="CC259" s="1745"/>
      <c r="CD259" s="1745"/>
      <c r="CE259" s="818" t="s">
        <v>877</v>
      </c>
      <c r="CF259" s="819" t="s">
        <v>877</v>
      </c>
      <c r="CG259" s="321"/>
      <c r="CH259" s="321"/>
      <c r="CI259" s="823"/>
      <c r="CJ259" s="820" t="s">
        <v>877</v>
      </c>
      <c r="CK259" s="821" t="s">
        <v>877</v>
      </c>
      <c r="CL259" s="821" t="s">
        <v>877</v>
      </c>
      <c r="CM259" s="1752" t="s">
        <v>877</v>
      </c>
      <c r="CN259" s="1745"/>
      <c r="CO259" s="1745"/>
      <c r="CP259" s="1745"/>
      <c r="CQ259" s="1745"/>
      <c r="CR259" s="1745"/>
      <c r="CS259" s="818" t="s">
        <v>877</v>
      </c>
      <c r="CT259" s="819" t="s">
        <v>877</v>
      </c>
      <c r="CU259" s="721"/>
      <c r="CV259" s="481"/>
    </row>
    <row r="260" spans="1:100" ht="19.5" customHeight="1">
      <c r="A260" s="479"/>
      <c r="B260" s="1524"/>
      <c r="C260" s="479"/>
      <c r="D260" s="479"/>
      <c r="E260" s="479"/>
      <c r="F260" s="479"/>
      <c r="G260" s="479"/>
      <c r="H260" s="479"/>
      <c r="I260" s="479"/>
      <c r="J260" s="479"/>
      <c r="K260" s="479"/>
      <c r="L260" s="479"/>
      <c r="M260" s="479"/>
      <c r="N260" s="479"/>
      <c r="O260" s="479"/>
      <c r="P260" s="479"/>
      <c r="Q260" s="479"/>
      <c r="R260" s="479"/>
      <c r="S260" s="479"/>
      <c r="T260" s="479"/>
      <c r="U260" s="711"/>
      <c r="V260" s="479"/>
      <c r="W260" s="479"/>
      <c r="X260" s="479"/>
      <c r="Y260" s="479"/>
      <c r="Z260" s="479"/>
      <c r="AA260" s="479"/>
      <c r="AB260" s="479"/>
      <c r="AC260" s="479"/>
      <c r="AD260" s="479"/>
      <c r="AE260" s="479"/>
      <c r="AF260" s="479"/>
      <c r="AG260" s="479"/>
      <c r="AH260" s="479"/>
      <c r="AI260" s="479"/>
      <c r="AJ260" s="479"/>
      <c r="AK260" s="479"/>
      <c r="AL260" s="479"/>
      <c r="AM260" s="479"/>
      <c r="AN260" s="479"/>
      <c r="AO260" s="479"/>
      <c r="AP260" s="479"/>
      <c r="AQ260" s="479"/>
      <c r="AR260" s="479"/>
      <c r="AS260" s="479"/>
      <c r="AT260" s="820" t="s">
        <v>877</v>
      </c>
      <c r="AU260" s="821" t="s">
        <v>877</v>
      </c>
      <c r="AV260" s="821" t="s">
        <v>877</v>
      </c>
      <c r="AW260" s="1752" t="s">
        <v>877</v>
      </c>
      <c r="AX260" s="1745"/>
      <c r="AY260" s="1745"/>
      <c r="AZ260" s="1745"/>
      <c r="BA260" s="1745"/>
      <c r="BB260" s="1745"/>
      <c r="BC260" s="818" t="s">
        <v>877</v>
      </c>
      <c r="BD260" s="819" t="s">
        <v>877</v>
      </c>
      <c r="BE260" s="496"/>
      <c r="BF260" s="496"/>
      <c r="BG260" s="481"/>
      <c r="BH260" s="820" t="s">
        <v>1469</v>
      </c>
      <c r="BI260" s="821" t="s">
        <v>23739</v>
      </c>
      <c r="BJ260" s="821" t="s">
        <v>1830</v>
      </c>
      <c r="BK260" s="1752" t="s">
        <v>1566</v>
      </c>
      <c r="BL260" s="1745"/>
      <c r="BM260" s="1745"/>
      <c r="BN260" s="1745"/>
      <c r="BO260" s="1745"/>
      <c r="BP260" s="1745"/>
      <c r="BQ260" s="818">
        <v>8</v>
      </c>
      <c r="BR260" s="819">
        <v>0</v>
      </c>
      <c r="BS260" s="321"/>
      <c r="BT260" s="321"/>
      <c r="BU260" s="481"/>
      <c r="BV260" s="820" t="s">
        <v>877</v>
      </c>
      <c r="BW260" s="821" t="s">
        <v>877</v>
      </c>
      <c r="BX260" s="821" t="s">
        <v>877</v>
      </c>
      <c r="BY260" s="1752" t="s">
        <v>877</v>
      </c>
      <c r="BZ260" s="1745"/>
      <c r="CA260" s="1745"/>
      <c r="CB260" s="1745"/>
      <c r="CC260" s="1745"/>
      <c r="CD260" s="1745"/>
      <c r="CE260" s="818" t="s">
        <v>877</v>
      </c>
      <c r="CF260" s="819" t="s">
        <v>877</v>
      </c>
      <c r="CG260" s="321"/>
      <c r="CH260" s="321"/>
      <c r="CI260" s="823"/>
      <c r="CJ260" s="820" t="s">
        <v>877</v>
      </c>
      <c r="CK260" s="821" t="s">
        <v>877</v>
      </c>
      <c r="CL260" s="821" t="s">
        <v>877</v>
      </c>
      <c r="CM260" s="1752" t="s">
        <v>877</v>
      </c>
      <c r="CN260" s="1745"/>
      <c r="CO260" s="1745"/>
      <c r="CP260" s="1745"/>
      <c r="CQ260" s="1745"/>
      <c r="CR260" s="1745"/>
      <c r="CS260" s="818" t="s">
        <v>877</v>
      </c>
      <c r="CT260" s="819" t="s">
        <v>877</v>
      </c>
      <c r="CU260" s="721"/>
      <c r="CV260" s="481"/>
    </row>
    <row r="261" spans="1:100" ht="19.5" customHeight="1">
      <c r="A261" s="479"/>
      <c r="B261" s="1524"/>
      <c r="C261" s="479"/>
      <c r="D261" s="479"/>
      <c r="E261" s="479"/>
      <c r="F261" s="479"/>
      <c r="G261" s="479"/>
      <c r="H261" s="479"/>
      <c r="I261" s="479"/>
      <c r="J261" s="479"/>
      <c r="K261" s="479"/>
      <c r="L261" s="479"/>
      <c r="M261" s="479"/>
      <c r="N261" s="479"/>
      <c r="O261" s="479"/>
      <c r="P261" s="479"/>
      <c r="Q261" s="479"/>
      <c r="R261" s="479"/>
      <c r="S261" s="479"/>
      <c r="T261" s="479"/>
      <c r="U261" s="711"/>
      <c r="V261" s="479"/>
      <c r="W261" s="479"/>
      <c r="X261" s="479"/>
      <c r="Y261" s="479"/>
      <c r="Z261" s="479"/>
      <c r="AA261" s="479"/>
      <c r="AB261" s="479"/>
      <c r="AC261" s="479"/>
      <c r="AD261" s="479"/>
      <c r="AE261" s="479"/>
      <c r="AF261" s="479"/>
      <c r="AG261" s="479"/>
      <c r="AH261" s="479"/>
      <c r="AI261" s="479"/>
      <c r="AJ261" s="479"/>
      <c r="AK261" s="479"/>
      <c r="AL261" s="479"/>
      <c r="AM261" s="479"/>
      <c r="AN261" s="479"/>
      <c r="AO261" s="479"/>
      <c r="AP261" s="479"/>
      <c r="AQ261" s="479"/>
      <c r="AR261" s="479"/>
      <c r="AS261" s="479"/>
      <c r="AT261" s="820" t="s">
        <v>877</v>
      </c>
      <c r="AU261" s="821" t="s">
        <v>877</v>
      </c>
      <c r="AV261" s="821" t="s">
        <v>877</v>
      </c>
      <c r="AW261" s="1752" t="s">
        <v>877</v>
      </c>
      <c r="AX261" s="1745"/>
      <c r="AY261" s="1745"/>
      <c r="AZ261" s="1745"/>
      <c r="BA261" s="1745"/>
      <c r="BB261" s="1745"/>
      <c r="BC261" s="818" t="s">
        <v>877</v>
      </c>
      <c r="BD261" s="819" t="s">
        <v>877</v>
      </c>
      <c r="BE261" s="496"/>
      <c r="BF261" s="496"/>
      <c r="BG261" s="481"/>
      <c r="BH261" s="820" t="s">
        <v>877</v>
      </c>
      <c r="BI261" s="821" t="s">
        <v>877</v>
      </c>
      <c r="BJ261" s="821" t="s">
        <v>877</v>
      </c>
      <c r="BK261" s="1752" t="s">
        <v>877</v>
      </c>
      <c r="BL261" s="1745"/>
      <c r="BM261" s="1745"/>
      <c r="BN261" s="1745"/>
      <c r="BO261" s="1745"/>
      <c r="BP261" s="1745"/>
      <c r="BQ261" s="818" t="s">
        <v>877</v>
      </c>
      <c r="BR261" s="819" t="s">
        <v>877</v>
      </c>
      <c r="BS261" s="321"/>
      <c r="BT261" s="321"/>
      <c r="BU261" s="481"/>
      <c r="BV261" s="820" t="s">
        <v>877</v>
      </c>
      <c r="BW261" s="821" t="s">
        <v>877</v>
      </c>
      <c r="BX261" s="821" t="s">
        <v>877</v>
      </c>
      <c r="BY261" s="1752" t="s">
        <v>877</v>
      </c>
      <c r="BZ261" s="1745"/>
      <c r="CA261" s="1745"/>
      <c r="CB261" s="1745"/>
      <c r="CC261" s="1745"/>
      <c r="CD261" s="1745"/>
      <c r="CE261" s="818" t="s">
        <v>877</v>
      </c>
      <c r="CF261" s="819" t="s">
        <v>877</v>
      </c>
      <c r="CG261" s="321"/>
      <c r="CH261" s="321"/>
      <c r="CI261" s="823"/>
      <c r="CJ261" s="820" t="s">
        <v>877</v>
      </c>
      <c r="CK261" s="821" t="s">
        <v>877</v>
      </c>
      <c r="CL261" s="821" t="s">
        <v>877</v>
      </c>
      <c r="CM261" s="1752" t="s">
        <v>877</v>
      </c>
      <c r="CN261" s="1745"/>
      <c r="CO261" s="1745"/>
      <c r="CP261" s="1745"/>
      <c r="CQ261" s="1745"/>
      <c r="CR261" s="1745"/>
      <c r="CS261" s="818" t="s">
        <v>877</v>
      </c>
      <c r="CT261" s="819" t="s">
        <v>877</v>
      </c>
      <c r="CU261" s="721"/>
      <c r="CV261" s="481"/>
    </row>
    <row r="262" spans="1:100" ht="19.5" customHeight="1">
      <c r="A262" s="479"/>
      <c r="B262" s="1524"/>
      <c r="C262" s="479"/>
      <c r="D262" s="479"/>
      <c r="E262" s="479"/>
      <c r="F262" s="479"/>
      <c r="G262" s="479"/>
      <c r="H262" s="479"/>
      <c r="I262" s="479"/>
      <c r="J262" s="479"/>
      <c r="K262" s="479"/>
      <c r="L262" s="479"/>
      <c r="M262" s="479"/>
      <c r="N262" s="479"/>
      <c r="O262" s="479"/>
      <c r="P262" s="479"/>
      <c r="Q262" s="479"/>
      <c r="R262" s="479"/>
      <c r="S262" s="479"/>
      <c r="T262" s="479"/>
      <c r="U262" s="711"/>
      <c r="V262" s="479"/>
      <c r="W262" s="479"/>
      <c r="X262" s="479"/>
      <c r="Y262" s="479"/>
      <c r="Z262" s="479"/>
      <c r="AA262" s="479"/>
      <c r="AB262" s="479"/>
      <c r="AC262" s="479"/>
      <c r="AD262" s="479"/>
      <c r="AE262" s="479"/>
      <c r="AF262" s="479"/>
      <c r="AG262" s="479"/>
      <c r="AH262" s="479"/>
      <c r="AI262" s="479"/>
      <c r="AJ262" s="479"/>
      <c r="AK262" s="479"/>
      <c r="AL262" s="479"/>
      <c r="AM262" s="479"/>
      <c r="AN262" s="479"/>
      <c r="AO262" s="479"/>
      <c r="AP262" s="479"/>
      <c r="AQ262" s="479"/>
      <c r="AR262" s="479"/>
      <c r="AS262" s="479"/>
      <c r="AT262" s="820" t="s">
        <v>877</v>
      </c>
      <c r="AU262" s="821" t="s">
        <v>877</v>
      </c>
      <c r="AV262" s="821" t="s">
        <v>877</v>
      </c>
      <c r="AW262" s="1752" t="s">
        <v>877</v>
      </c>
      <c r="AX262" s="1745"/>
      <c r="AY262" s="1745"/>
      <c r="AZ262" s="1745"/>
      <c r="BA262" s="1745"/>
      <c r="BB262" s="1745"/>
      <c r="BC262" s="818" t="s">
        <v>877</v>
      </c>
      <c r="BD262" s="819" t="s">
        <v>877</v>
      </c>
      <c r="BE262" s="496"/>
      <c r="BF262" s="496"/>
      <c r="BG262" s="481"/>
      <c r="BH262" s="820" t="s">
        <v>877</v>
      </c>
      <c r="BI262" s="821" t="s">
        <v>877</v>
      </c>
      <c r="BJ262" s="821" t="s">
        <v>877</v>
      </c>
      <c r="BK262" s="1752" t="s">
        <v>877</v>
      </c>
      <c r="BL262" s="1745"/>
      <c r="BM262" s="1745"/>
      <c r="BN262" s="1745"/>
      <c r="BO262" s="1745"/>
      <c r="BP262" s="1745"/>
      <c r="BQ262" s="818" t="s">
        <v>877</v>
      </c>
      <c r="BR262" s="819" t="s">
        <v>877</v>
      </c>
      <c r="BS262" s="321"/>
      <c r="BT262" s="321"/>
      <c r="BU262" s="481"/>
      <c r="BV262" s="820" t="s">
        <v>877</v>
      </c>
      <c r="BW262" s="821" t="s">
        <v>877</v>
      </c>
      <c r="BX262" s="821" t="s">
        <v>877</v>
      </c>
      <c r="BY262" s="1752" t="s">
        <v>877</v>
      </c>
      <c r="BZ262" s="1745"/>
      <c r="CA262" s="1745"/>
      <c r="CB262" s="1745"/>
      <c r="CC262" s="1745"/>
      <c r="CD262" s="1745"/>
      <c r="CE262" s="818" t="s">
        <v>877</v>
      </c>
      <c r="CF262" s="819" t="s">
        <v>877</v>
      </c>
      <c r="CG262" s="321"/>
      <c r="CH262" s="321"/>
      <c r="CI262" s="823"/>
      <c r="CJ262" s="820" t="s">
        <v>877</v>
      </c>
      <c r="CK262" s="821" t="s">
        <v>877</v>
      </c>
      <c r="CL262" s="821" t="s">
        <v>877</v>
      </c>
      <c r="CM262" s="1752" t="s">
        <v>877</v>
      </c>
      <c r="CN262" s="1745"/>
      <c r="CO262" s="1745"/>
      <c r="CP262" s="1745"/>
      <c r="CQ262" s="1745"/>
      <c r="CR262" s="1745"/>
      <c r="CS262" s="818" t="s">
        <v>877</v>
      </c>
      <c r="CT262" s="819" t="s">
        <v>877</v>
      </c>
      <c r="CU262" s="721"/>
      <c r="CV262" s="481"/>
    </row>
    <row r="263" spans="1:100" ht="19.5" customHeight="1">
      <c r="A263" s="479"/>
      <c r="B263" s="1524"/>
      <c r="C263" s="479"/>
      <c r="D263" s="479"/>
      <c r="E263" s="479"/>
      <c r="F263" s="479"/>
      <c r="G263" s="479"/>
      <c r="H263" s="479"/>
      <c r="I263" s="479"/>
      <c r="J263" s="479"/>
      <c r="K263" s="479"/>
      <c r="L263" s="479"/>
      <c r="M263" s="479"/>
      <c r="N263" s="479"/>
      <c r="O263" s="479"/>
      <c r="P263" s="479"/>
      <c r="Q263" s="479"/>
      <c r="R263" s="479"/>
      <c r="S263" s="479"/>
      <c r="T263" s="479"/>
      <c r="U263" s="711"/>
      <c r="V263" s="479"/>
      <c r="W263" s="479"/>
      <c r="X263" s="479"/>
      <c r="Y263" s="479"/>
      <c r="Z263" s="479"/>
      <c r="AA263" s="479"/>
      <c r="AB263" s="479"/>
      <c r="AC263" s="479"/>
      <c r="AD263" s="479"/>
      <c r="AE263" s="479"/>
      <c r="AF263" s="479"/>
      <c r="AG263" s="479"/>
      <c r="AH263" s="479"/>
      <c r="AI263" s="479"/>
      <c r="AJ263" s="479"/>
      <c r="AK263" s="479"/>
      <c r="AL263" s="479"/>
      <c r="AM263" s="479"/>
      <c r="AN263" s="479"/>
      <c r="AO263" s="479"/>
      <c r="AP263" s="479"/>
      <c r="AQ263" s="479"/>
      <c r="AR263" s="479"/>
      <c r="AS263" s="479"/>
      <c r="AT263" s="824" t="s">
        <v>877</v>
      </c>
      <c r="AU263" s="825" t="s">
        <v>877</v>
      </c>
      <c r="AV263" s="825" t="s">
        <v>877</v>
      </c>
      <c r="AW263" s="1753" t="s">
        <v>877</v>
      </c>
      <c r="AX263" s="1754"/>
      <c r="AY263" s="1754"/>
      <c r="AZ263" s="1754"/>
      <c r="BA263" s="1754"/>
      <c r="BB263" s="1754"/>
      <c r="BC263" s="826" t="s">
        <v>877</v>
      </c>
      <c r="BD263" s="827" t="s">
        <v>877</v>
      </c>
      <c r="BE263" s="496"/>
      <c r="BF263" s="496"/>
      <c r="BG263" s="481"/>
      <c r="BH263" s="824" t="s">
        <v>877</v>
      </c>
      <c r="BI263" s="825" t="s">
        <v>877</v>
      </c>
      <c r="BJ263" s="825" t="s">
        <v>877</v>
      </c>
      <c r="BK263" s="1753" t="s">
        <v>877</v>
      </c>
      <c r="BL263" s="1754"/>
      <c r="BM263" s="1754"/>
      <c r="BN263" s="1754"/>
      <c r="BO263" s="1754"/>
      <c r="BP263" s="1754"/>
      <c r="BQ263" s="826" t="s">
        <v>877</v>
      </c>
      <c r="BR263" s="827" t="s">
        <v>877</v>
      </c>
      <c r="BS263" s="321"/>
      <c r="BT263" s="321"/>
      <c r="BU263" s="481"/>
      <c r="BV263" s="824" t="s">
        <v>877</v>
      </c>
      <c r="BW263" s="825" t="s">
        <v>877</v>
      </c>
      <c r="BX263" s="825" t="s">
        <v>877</v>
      </c>
      <c r="BY263" s="1753" t="s">
        <v>877</v>
      </c>
      <c r="BZ263" s="1754"/>
      <c r="CA263" s="1754"/>
      <c r="CB263" s="1754"/>
      <c r="CC263" s="1754"/>
      <c r="CD263" s="1754"/>
      <c r="CE263" s="826" t="s">
        <v>877</v>
      </c>
      <c r="CF263" s="827" t="s">
        <v>877</v>
      </c>
      <c r="CG263" s="321"/>
      <c r="CH263" s="321"/>
      <c r="CI263" s="823"/>
      <c r="CJ263" s="824" t="s">
        <v>877</v>
      </c>
      <c r="CK263" s="825" t="s">
        <v>877</v>
      </c>
      <c r="CL263" s="825" t="s">
        <v>877</v>
      </c>
      <c r="CM263" s="1753" t="s">
        <v>877</v>
      </c>
      <c r="CN263" s="1754"/>
      <c r="CO263" s="1754"/>
      <c r="CP263" s="1754"/>
      <c r="CQ263" s="1754"/>
      <c r="CR263" s="1754"/>
      <c r="CS263" s="826" t="s">
        <v>877</v>
      </c>
      <c r="CT263" s="827" t="s">
        <v>877</v>
      </c>
      <c r="CU263" s="721"/>
      <c r="CV263" s="481"/>
    </row>
    <row r="264" spans="1:100" ht="19.5" customHeight="1">
      <c r="A264" s="479"/>
      <c r="B264" s="1524"/>
      <c r="C264" s="479"/>
      <c r="D264" s="479"/>
      <c r="E264" s="479"/>
      <c r="F264" s="479"/>
      <c r="G264" s="479"/>
      <c r="H264" s="479"/>
      <c r="I264" s="479"/>
      <c r="J264" s="479"/>
      <c r="K264" s="479"/>
      <c r="L264" s="479"/>
      <c r="M264" s="479"/>
      <c r="N264" s="479"/>
      <c r="O264" s="479"/>
      <c r="P264" s="479"/>
      <c r="Q264" s="479"/>
      <c r="R264" s="479"/>
      <c r="S264" s="479"/>
      <c r="T264" s="479"/>
      <c r="U264" s="711"/>
      <c r="V264" s="479"/>
      <c r="W264" s="479"/>
      <c r="X264" s="479"/>
      <c r="Y264" s="479"/>
      <c r="Z264" s="479"/>
      <c r="AA264" s="479"/>
      <c r="AB264" s="479"/>
      <c r="AC264" s="479"/>
      <c r="AD264" s="479"/>
      <c r="AE264" s="479"/>
      <c r="AF264" s="479"/>
      <c r="AG264" s="479"/>
      <c r="AH264" s="479"/>
      <c r="AI264" s="479"/>
      <c r="AJ264" s="479"/>
      <c r="AK264" s="479"/>
      <c r="AL264" s="479"/>
      <c r="AM264" s="479"/>
      <c r="AN264" s="479"/>
      <c r="AO264" s="479"/>
      <c r="AP264" s="479"/>
      <c r="AQ264" s="479"/>
      <c r="AR264" s="479"/>
      <c r="AS264" s="479"/>
      <c r="AT264" s="828" t="s">
        <v>877</v>
      </c>
      <c r="AU264" s="829" t="s">
        <v>877</v>
      </c>
      <c r="AV264" s="829" t="s">
        <v>877</v>
      </c>
      <c r="AW264" s="1755" t="s">
        <v>877</v>
      </c>
      <c r="AX264" s="1756"/>
      <c r="AY264" s="1756"/>
      <c r="AZ264" s="1756"/>
      <c r="BA264" s="1756"/>
      <c r="BB264" s="1756"/>
      <c r="BC264" s="830" t="s">
        <v>877</v>
      </c>
      <c r="BD264" s="831" t="s">
        <v>877</v>
      </c>
      <c r="BE264" s="496"/>
      <c r="BF264" s="496"/>
      <c r="BG264" s="481"/>
      <c r="BH264" s="828" t="s">
        <v>1442</v>
      </c>
      <c r="BI264" s="829" t="s">
        <v>23740</v>
      </c>
      <c r="BJ264" s="829" t="s">
        <v>1830</v>
      </c>
      <c r="BK264" s="1755" t="s">
        <v>877</v>
      </c>
      <c r="BL264" s="1756"/>
      <c r="BM264" s="1756"/>
      <c r="BN264" s="1756"/>
      <c r="BO264" s="1756"/>
      <c r="BP264" s="1756"/>
      <c r="BQ264" s="830" t="s">
        <v>877</v>
      </c>
      <c r="BR264" s="831" t="s">
        <v>877</v>
      </c>
      <c r="BS264" s="321"/>
      <c r="BT264" s="321"/>
      <c r="BU264" s="481"/>
      <c r="BV264" s="828" t="s">
        <v>1442</v>
      </c>
      <c r="BW264" s="829" t="s">
        <v>23741</v>
      </c>
      <c r="BX264" s="829" t="s">
        <v>1830</v>
      </c>
      <c r="BY264" s="1755" t="s">
        <v>877</v>
      </c>
      <c r="BZ264" s="1756"/>
      <c r="CA264" s="1756"/>
      <c r="CB264" s="1756"/>
      <c r="CC264" s="1756"/>
      <c r="CD264" s="1756"/>
      <c r="CE264" s="830" t="s">
        <v>877</v>
      </c>
      <c r="CF264" s="831" t="s">
        <v>877</v>
      </c>
      <c r="CG264" s="321"/>
      <c r="CH264" s="321"/>
      <c r="CI264" s="823"/>
      <c r="CJ264" s="828" t="s">
        <v>1442</v>
      </c>
      <c r="CK264" s="829" t="s">
        <v>23742</v>
      </c>
      <c r="CL264" s="829" t="s">
        <v>1830</v>
      </c>
      <c r="CM264" s="1755" t="s">
        <v>877</v>
      </c>
      <c r="CN264" s="1756"/>
      <c r="CO264" s="1756"/>
      <c r="CP264" s="1756"/>
      <c r="CQ264" s="1756"/>
      <c r="CR264" s="1756"/>
      <c r="CS264" s="830" t="s">
        <v>877</v>
      </c>
      <c r="CT264" s="831" t="s">
        <v>877</v>
      </c>
      <c r="CU264" s="721"/>
      <c r="CV264" s="481"/>
    </row>
    <row r="265" spans="1:100" ht="19.5" customHeight="1">
      <c r="A265" s="479"/>
      <c r="B265" s="1524"/>
      <c r="C265" s="479"/>
      <c r="D265" s="479"/>
      <c r="E265" s="479"/>
      <c r="F265" s="479"/>
      <c r="G265" s="479"/>
      <c r="H265" s="479"/>
      <c r="I265" s="479"/>
      <c r="J265" s="479"/>
      <c r="K265" s="479"/>
      <c r="L265" s="479"/>
      <c r="M265" s="479"/>
      <c r="N265" s="479"/>
      <c r="O265" s="479"/>
      <c r="P265" s="479"/>
      <c r="Q265" s="479"/>
      <c r="R265" s="479"/>
      <c r="S265" s="479"/>
      <c r="T265" s="479"/>
      <c r="U265" s="711"/>
      <c r="V265" s="479"/>
      <c r="W265" s="479"/>
      <c r="X265" s="479"/>
      <c r="Y265" s="479"/>
      <c r="Z265" s="479"/>
      <c r="AA265" s="479"/>
      <c r="AB265" s="479"/>
      <c r="AC265" s="479"/>
      <c r="AD265" s="479"/>
      <c r="AE265" s="479"/>
      <c r="AF265" s="479"/>
      <c r="AG265" s="479"/>
      <c r="AH265" s="479"/>
      <c r="AI265" s="479"/>
      <c r="AJ265" s="479"/>
      <c r="AK265" s="479"/>
      <c r="AL265" s="479"/>
      <c r="AM265" s="479"/>
      <c r="AN265" s="479"/>
      <c r="AO265" s="479"/>
      <c r="AP265" s="479"/>
      <c r="AQ265" s="479"/>
      <c r="AR265" s="479"/>
      <c r="AS265" s="479"/>
      <c r="AT265" s="820" t="s">
        <v>877</v>
      </c>
      <c r="AU265" s="821" t="s">
        <v>877</v>
      </c>
      <c r="AV265" s="821" t="s">
        <v>877</v>
      </c>
      <c r="AW265" s="1752" t="s">
        <v>877</v>
      </c>
      <c r="AX265" s="1745"/>
      <c r="AY265" s="1745"/>
      <c r="AZ265" s="1745"/>
      <c r="BA265" s="1745"/>
      <c r="BB265" s="1745"/>
      <c r="BC265" s="818" t="s">
        <v>877</v>
      </c>
      <c r="BD265" s="819" t="s">
        <v>877</v>
      </c>
      <c r="BE265" s="496"/>
      <c r="BF265" s="496"/>
      <c r="BG265" s="481"/>
      <c r="BH265" s="820" t="s">
        <v>877</v>
      </c>
      <c r="BI265" s="821" t="s">
        <v>877</v>
      </c>
      <c r="BJ265" s="821" t="s">
        <v>877</v>
      </c>
      <c r="BK265" s="1752" t="s">
        <v>877</v>
      </c>
      <c r="BL265" s="1745"/>
      <c r="BM265" s="1745"/>
      <c r="BN265" s="1745"/>
      <c r="BO265" s="1745"/>
      <c r="BP265" s="1745"/>
      <c r="BQ265" s="818" t="s">
        <v>877</v>
      </c>
      <c r="BR265" s="819" t="s">
        <v>877</v>
      </c>
      <c r="BS265" s="321"/>
      <c r="BT265" s="321"/>
      <c r="BU265" s="481"/>
      <c r="BV265" s="820" t="s">
        <v>877</v>
      </c>
      <c r="BW265" s="821" t="s">
        <v>877</v>
      </c>
      <c r="BX265" s="821" t="s">
        <v>877</v>
      </c>
      <c r="BY265" s="1752" t="s">
        <v>877</v>
      </c>
      <c r="BZ265" s="1745"/>
      <c r="CA265" s="1745"/>
      <c r="CB265" s="1745"/>
      <c r="CC265" s="1745"/>
      <c r="CD265" s="1745"/>
      <c r="CE265" s="818" t="s">
        <v>877</v>
      </c>
      <c r="CF265" s="819" t="s">
        <v>877</v>
      </c>
      <c r="CG265" s="321"/>
      <c r="CH265" s="321"/>
      <c r="CI265" s="823"/>
      <c r="CJ265" s="820" t="s">
        <v>877</v>
      </c>
      <c r="CK265" s="821" t="s">
        <v>877</v>
      </c>
      <c r="CL265" s="821" t="s">
        <v>877</v>
      </c>
      <c r="CM265" s="1752" t="s">
        <v>877</v>
      </c>
      <c r="CN265" s="1745"/>
      <c r="CO265" s="1745"/>
      <c r="CP265" s="1745"/>
      <c r="CQ265" s="1745"/>
      <c r="CR265" s="1745"/>
      <c r="CS265" s="818" t="s">
        <v>877</v>
      </c>
      <c r="CT265" s="819" t="s">
        <v>877</v>
      </c>
      <c r="CU265" s="721"/>
      <c r="CV265" s="481"/>
    </row>
    <row r="266" spans="1:100" ht="19.5" customHeight="1">
      <c r="A266" s="479"/>
      <c r="B266" s="1524"/>
      <c r="C266" s="479"/>
      <c r="D266" s="479"/>
      <c r="E266" s="479"/>
      <c r="F266" s="479"/>
      <c r="G266" s="479"/>
      <c r="H266" s="479"/>
      <c r="I266" s="479"/>
      <c r="J266" s="479"/>
      <c r="K266" s="479"/>
      <c r="L266" s="479"/>
      <c r="M266" s="479"/>
      <c r="N266" s="479"/>
      <c r="O266" s="479"/>
      <c r="P266" s="479"/>
      <c r="Q266" s="479"/>
      <c r="R266" s="479"/>
      <c r="S266" s="479"/>
      <c r="T266" s="479"/>
      <c r="U266" s="711"/>
      <c r="V266" s="479"/>
      <c r="W266" s="479"/>
      <c r="X266" s="479"/>
      <c r="Y266" s="479"/>
      <c r="Z266" s="479"/>
      <c r="AA266" s="479"/>
      <c r="AB266" s="479"/>
      <c r="AC266" s="479"/>
      <c r="AD266" s="479"/>
      <c r="AE266" s="479"/>
      <c r="AF266" s="479"/>
      <c r="AG266" s="479"/>
      <c r="AH266" s="479"/>
      <c r="AI266" s="479"/>
      <c r="AJ266" s="479"/>
      <c r="AK266" s="479"/>
      <c r="AL266" s="479"/>
      <c r="AM266" s="479"/>
      <c r="AN266" s="479"/>
      <c r="AO266" s="479"/>
      <c r="AP266" s="479"/>
      <c r="AQ266" s="479"/>
      <c r="AR266" s="479"/>
      <c r="AS266" s="479"/>
      <c r="AT266" s="820" t="s">
        <v>877</v>
      </c>
      <c r="AU266" s="821" t="s">
        <v>877</v>
      </c>
      <c r="AV266" s="821" t="s">
        <v>877</v>
      </c>
      <c r="AW266" s="1752" t="s">
        <v>877</v>
      </c>
      <c r="AX266" s="1745"/>
      <c r="AY266" s="1745"/>
      <c r="AZ266" s="1745"/>
      <c r="BA266" s="1745"/>
      <c r="BB266" s="1745"/>
      <c r="BC266" s="818" t="s">
        <v>877</v>
      </c>
      <c r="BD266" s="819" t="s">
        <v>877</v>
      </c>
      <c r="BE266" s="496"/>
      <c r="BF266" s="496"/>
      <c r="BG266" s="481"/>
      <c r="BH266" s="820" t="s">
        <v>877</v>
      </c>
      <c r="BI266" s="821" t="s">
        <v>877</v>
      </c>
      <c r="BJ266" s="821" t="s">
        <v>877</v>
      </c>
      <c r="BK266" s="1752" t="s">
        <v>877</v>
      </c>
      <c r="BL266" s="1745"/>
      <c r="BM266" s="1745"/>
      <c r="BN266" s="1745"/>
      <c r="BO266" s="1745"/>
      <c r="BP266" s="1745"/>
      <c r="BQ266" s="818" t="s">
        <v>877</v>
      </c>
      <c r="BR266" s="819" t="s">
        <v>877</v>
      </c>
      <c r="BS266" s="321"/>
      <c r="BT266" s="321"/>
      <c r="BU266" s="481"/>
      <c r="BV266" s="820" t="s">
        <v>877</v>
      </c>
      <c r="BW266" s="821" t="s">
        <v>877</v>
      </c>
      <c r="BX266" s="821" t="s">
        <v>877</v>
      </c>
      <c r="BY266" s="1752" t="s">
        <v>877</v>
      </c>
      <c r="BZ266" s="1745"/>
      <c r="CA266" s="1745"/>
      <c r="CB266" s="1745"/>
      <c r="CC266" s="1745"/>
      <c r="CD266" s="1745"/>
      <c r="CE266" s="818" t="s">
        <v>877</v>
      </c>
      <c r="CF266" s="819" t="s">
        <v>877</v>
      </c>
      <c r="CG266" s="321"/>
      <c r="CH266" s="321"/>
      <c r="CI266" s="823"/>
      <c r="CJ266" s="820" t="s">
        <v>877</v>
      </c>
      <c r="CK266" s="821" t="s">
        <v>877</v>
      </c>
      <c r="CL266" s="821" t="s">
        <v>877</v>
      </c>
      <c r="CM266" s="1752" t="s">
        <v>877</v>
      </c>
      <c r="CN266" s="1745"/>
      <c r="CO266" s="1745"/>
      <c r="CP266" s="1745"/>
      <c r="CQ266" s="1745"/>
      <c r="CR266" s="1745"/>
      <c r="CS266" s="818" t="s">
        <v>877</v>
      </c>
      <c r="CT266" s="819" t="s">
        <v>877</v>
      </c>
      <c r="CU266" s="721"/>
      <c r="CV266" s="481"/>
    </row>
    <row r="267" spans="1:100" ht="19.5" customHeight="1">
      <c r="A267" s="479"/>
      <c r="B267" s="1524"/>
      <c r="C267" s="479"/>
      <c r="D267" s="479"/>
      <c r="E267" s="479"/>
      <c r="F267" s="479"/>
      <c r="G267" s="479"/>
      <c r="H267" s="479"/>
      <c r="I267" s="479"/>
      <c r="J267" s="479"/>
      <c r="K267" s="479"/>
      <c r="L267" s="479"/>
      <c r="M267" s="479"/>
      <c r="N267" s="479"/>
      <c r="O267" s="479"/>
      <c r="P267" s="479"/>
      <c r="Q267" s="479"/>
      <c r="R267" s="479"/>
      <c r="S267" s="479"/>
      <c r="T267" s="479"/>
      <c r="U267" s="711"/>
      <c r="V267" s="479"/>
      <c r="W267" s="479"/>
      <c r="X267" s="479"/>
      <c r="Y267" s="479"/>
      <c r="Z267" s="479"/>
      <c r="AA267" s="479"/>
      <c r="AB267" s="479"/>
      <c r="AC267" s="479"/>
      <c r="AD267" s="479"/>
      <c r="AE267" s="479"/>
      <c r="AF267" s="479"/>
      <c r="AG267" s="479"/>
      <c r="AH267" s="479"/>
      <c r="AI267" s="479"/>
      <c r="AJ267" s="479"/>
      <c r="AK267" s="479"/>
      <c r="AL267" s="479"/>
      <c r="AM267" s="479"/>
      <c r="AN267" s="479"/>
      <c r="AO267" s="479"/>
      <c r="AP267" s="479"/>
      <c r="AQ267" s="479"/>
      <c r="AR267" s="479"/>
      <c r="AS267" s="479"/>
      <c r="AT267" s="820" t="s">
        <v>877</v>
      </c>
      <c r="AU267" s="821" t="s">
        <v>877</v>
      </c>
      <c r="AV267" s="821" t="s">
        <v>877</v>
      </c>
      <c r="AW267" s="1752" t="s">
        <v>877</v>
      </c>
      <c r="AX267" s="1745"/>
      <c r="AY267" s="1745"/>
      <c r="AZ267" s="1745"/>
      <c r="BA267" s="1745"/>
      <c r="BB267" s="1745"/>
      <c r="BC267" s="818" t="s">
        <v>877</v>
      </c>
      <c r="BD267" s="819" t="s">
        <v>877</v>
      </c>
      <c r="BE267" s="496"/>
      <c r="BF267" s="496"/>
      <c r="BG267" s="481"/>
      <c r="BH267" s="820" t="s">
        <v>877</v>
      </c>
      <c r="BI267" s="821" t="s">
        <v>877</v>
      </c>
      <c r="BJ267" s="821" t="s">
        <v>877</v>
      </c>
      <c r="BK267" s="1752" t="s">
        <v>877</v>
      </c>
      <c r="BL267" s="1745"/>
      <c r="BM267" s="1745"/>
      <c r="BN267" s="1745"/>
      <c r="BO267" s="1745"/>
      <c r="BP267" s="1745"/>
      <c r="BQ267" s="818" t="s">
        <v>877</v>
      </c>
      <c r="BR267" s="819" t="s">
        <v>877</v>
      </c>
      <c r="BS267" s="321"/>
      <c r="BT267" s="321"/>
      <c r="BU267" s="481"/>
      <c r="BV267" s="820" t="s">
        <v>877</v>
      </c>
      <c r="BW267" s="821" t="s">
        <v>877</v>
      </c>
      <c r="BX267" s="821" t="s">
        <v>877</v>
      </c>
      <c r="BY267" s="1752" t="s">
        <v>877</v>
      </c>
      <c r="BZ267" s="1745"/>
      <c r="CA267" s="1745"/>
      <c r="CB267" s="1745"/>
      <c r="CC267" s="1745"/>
      <c r="CD267" s="1745"/>
      <c r="CE267" s="818" t="s">
        <v>877</v>
      </c>
      <c r="CF267" s="819" t="s">
        <v>877</v>
      </c>
      <c r="CG267" s="321"/>
      <c r="CH267" s="321"/>
      <c r="CI267" s="823"/>
      <c r="CJ267" s="820" t="s">
        <v>877</v>
      </c>
      <c r="CK267" s="821" t="s">
        <v>877</v>
      </c>
      <c r="CL267" s="821" t="s">
        <v>877</v>
      </c>
      <c r="CM267" s="1752" t="s">
        <v>877</v>
      </c>
      <c r="CN267" s="1745"/>
      <c r="CO267" s="1745"/>
      <c r="CP267" s="1745"/>
      <c r="CQ267" s="1745"/>
      <c r="CR267" s="1745"/>
      <c r="CS267" s="818" t="s">
        <v>877</v>
      </c>
      <c r="CT267" s="819" t="s">
        <v>877</v>
      </c>
      <c r="CU267" s="721"/>
      <c r="CV267" s="481"/>
    </row>
    <row r="268" spans="1:100" ht="19.5" customHeight="1">
      <c r="A268" s="479"/>
      <c r="B268" s="1524"/>
      <c r="C268" s="479"/>
      <c r="D268" s="479"/>
      <c r="E268" s="479"/>
      <c r="F268" s="479"/>
      <c r="G268" s="479"/>
      <c r="H268" s="479"/>
      <c r="I268" s="479"/>
      <c r="J268" s="479"/>
      <c r="K268" s="479"/>
      <c r="L268" s="479"/>
      <c r="M268" s="479"/>
      <c r="N268" s="479"/>
      <c r="O268" s="479"/>
      <c r="P268" s="479"/>
      <c r="Q268" s="479"/>
      <c r="R268" s="479"/>
      <c r="S268" s="479"/>
      <c r="T268" s="479"/>
      <c r="U268" s="711"/>
      <c r="V268" s="479"/>
      <c r="W268" s="479"/>
      <c r="X268" s="479"/>
      <c r="Y268" s="479"/>
      <c r="Z268" s="479"/>
      <c r="AA268" s="479"/>
      <c r="AB268" s="479"/>
      <c r="AC268" s="479"/>
      <c r="AD268" s="479"/>
      <c r="AE268" s="479"/>
      <c r="AF268" s="479"/>
      <c r="AG268" s="479"/>
      <c r="AH268" s="479"/>
      <c r="AI268" s="479"/>
      <c r="AJ268" s="479"/>
      <c r="AK268" s="479"/>
      <c r="AL268" s="479"/>
      <c r="AM268" s="479"/>
      <c r="AN268" s="479"/>
      <c r="AO268" s="479"/>
      <c r="AP268" s="479"/>
      <c r="AQ268" s="479"/>
      <c r="AR268" s="479"/>
      <c r="AS268" s="479"/>
      <c r="AT268" s="832" t="s">
        <v>877</v>
      </c>
      <c r="AU268" s="833" t="s">
        <v>877</v>
      </c>
      <c r="AV268" s="833" t="s">
        <v>877</v>
      </c>
      <c r="AW268" s="1757" t="s">
        <v>877</v>
      </c>
      <c r="AX268" s="1758"/>
      <c r="AY268" s="1758"/>
      <c r="AZ268" s="1758"/>
      <c r="BA268" s="1758"/>
      <c r="BB268" s="1758"/>
      <c r="BC268" s="818" t="s">
        <v>877</v>
      </c>
      <c r="BD268" s="819" t="s">
        <v>877</v>
      </c>
      <c r="BE268" s="496"/>
      <c r="BF268" s="496"/>
      <c r="BG268" s="481"/>
      <c r="BH268" s="832" t="s">
        <v>877</v>
      </c>
      <c r="BI268" s="833" t="s">
        <v>877</v>
      </c>
      <c r="BJ268" s="833" t="s">
        <v>877</v>
      </c>
      <c r="BK268" s="1757" t="s">
        <v>877</v>
      </c>
      <c r="BL268" s="1758"/>
      <c r="BM268" s="1758"/>
      <c r="BN268" s="1758"/>
      <c r="BO268" s="1758"/>
      <c r="BP268" s="1758"/>
      <c r="BQ268" s="818" t="s">
        <v>877</v>
      </c>
      <c r="BR268" s="819" t="s">
        <v>877</v>
      </c>
      <c r="BS268" s="321"/>
      <c r="BT268" s="321"/>
      <c r="BU268" s="481"/>
      <c r="BV268" s="832" t="s">
        <v>877</v>
      </c>
      <c r="BW268" s="833" t="s">
        <v>877</v>
      </c>
      <c r="BX268" s="833" t="s">
        <v>877</v>
      </c>
      <c r="BY268" s="1757" t="s">
        <v>877</v>
      </c>
      <c r="BZ268" s="1758"/>
      <c r="CA268" s="1758"/>
      <c r="CB268" s="1758"/>
      <c r="CC268" s="1758"/>
      <c r="CD268" s="1758"/>
      <c r="CE268" s="818" t="s">
        <v>877</v>
      </c>
      <c r="CF268" s="819" t="s">
        <v>877</v>
      </c>
      <c r="CG268" s="321"/>
      <c r="CH268" s="321"/>
      <c r="CI268" s="823"/>
      <c r="CJ268" s="832" t="s">
        <v>877</v>
      </c>
      <c r="CK268" s="833" t="s">
        <v>877</v>
      </c>
      <c r="CL268" s="833" t="s">
        <v>877</v>
      </c>
      <c r="CM268" s="1757" t="s">
        <v>877</v>
      </c>
      <c r="CN268" s="1758"/>
      <c r="CO268" s="1758"/>
      <c r="CP268" s="1758"/>
      <c r="CQ268" s="1758"/>
      <c r="CR268" s="1758"/>
      <c r="CS268" s="818" t="s">
        <v>877</v>
      </c>
      <c r="CT268" s="819" t="s">
        <v>877</v>
      </c>
      <c r="CU268" s="721"/>
      <c r="CV268" s="481"/>
    </row>
    <row r="269" spans="1:100" ht="19.5" customHeight="1">
      <c r="A269" s="479"/>
      <c r="B269" s="1524"/>
      <c r="C269" s="479"/>
      <c r="D269" s="479"/>
      <c r="E269" s="479"/>
      <c r="F269" s="479"/>
      <c r="G269" s="479"/>
      <c r="H269" s="479"/>
      <c r="I269" s="479"/>
      <c r="J269" s="479"/>
      <c r="K269" s="479"/>
      <c r="L269" s="479"/>
      <c r="M269" s="479"/>
      <c r="N269" s="479"/>
      <c r="O269" s="479"/>
      <c r="P269" s="479"/>
      <c r="Q269" s="479"/>
      <c r="R269" s="479"/>
      <c r="S269" s="479"/>
      <c r="T269" s="479"/>
      <c r="U269" s="711"/>
      <c r="V269" s="479"/>
      <c r="W269" s="479"/>
      <c r="X269" s="479"/>
      <c r="Y269" s="479"/>
      <c r="Z269" s="479"/>
      <c r="AA269" s="479"/>
      <c r="AB269" s="479"/>
      <c r="AC269" s="479"/>
      <c r="AD269" s="479"/>
      <c r="AE269" s="479"/>
      <c r="AF269" s="479"/>
      <c r="AG269" s="479"/>
      <c r="AH269" s="479"/>
      <c r="AI269" s="479"/>
      <c r="AJ269" s="479"/>
      <c r="AK269" s="479"/>
      <c r="AL269" s="479"/>
      <c r="AM269" s="479"/>
      <c r="AN269" s="479"/>
      <c r="AO269" s="479"/>
      <c r="AP269" s="479"/>
      <c r="AQ269" s="479"/>
      <c r="AR269" s="479"/>
      <c r="AS269" s="479"/>
      <c r="AT269" s="505"/>
      <c r="AU269" s="505"/>
      <c r="AV269" s="505"/>
      <c r="AW269" s="505"/>
      <c r="AX269" s="505"/>
      <c r="AY269" s="505"/>
      <c r="AZ269" s="505"/>
      <c r="BA269" s="505"/>
      <c r="BB269" s="505"/>
      <c r="BC269" s="834">
        <v>0</v>
      </c>
      <c r="BD269" s="835">
        <v>0</v>
      </c>
      <c r="BE269" s="496"/>
      <c r="BF269" s="496"/>
      <c r="BG269" s="481"/>
      <c r="BH269" s="505"/>
      <c r="BI269" s="505"/>
      <c r="BJ269" s="505"/>
      <c r="BK269" s="505"/>
      <c r="BL269" s="505"/>
      <c r="BM269" s="505"/>
      <c r="BN269" s="505"/>
      <c r="BO269" s="505"/>
      <c r="BP269" s="505"/>
      <c r="BQ269" s="834">
        <v>56</v>
      </c>
      <c r="BR269" s="835">
        <v>0</v>
      </c>
      <c r="BS269" s="321"/>
      <c r="BT269" s="321"/>
      <c r="BU269" s="481"/>
      <c r="BV269" s="505"/>
      <c r="BW269" s="505"/>
      <c r="BX269" s="505"/>
      <c r="BY269" s="505"/>
      <c r="BZ269" s="505"/>
      <c r="CA269" s="505"/>
      <c r="CB269" s="505"/>
      <c r="CC269" s="505"/>
      <c r="CD269" s="505"/>
      <c r="CE269" s="834">
        <v>60</v>
      </c>
      <c r="CF269" s="835">
        <v>0</v>
      </c>
      <c r="CG269" s="321"/>
      <c r="CH269" s="321"/>
      <c r="CI269" s="823"/>
      <c r="CJ269" s="505"/>
      <c r="CK269" s="505"/>
      <c r="CL269" s="505"/>
      <c r="CM269" s="505"/>
      <c r="CN269" s="505"/>
      <c r="CO269" s="505"/>
      <c r="CP269" s="505"/>
      <c r="CQ269" s="505"/>
      <c r="CR269" s="505"/>
      <c r="CS269" s="834">
        <v>125</v>
      </c>
      <c r="CT269" s="835">
        <v>0</v>
      </c>
      <c r="CU269" s="721"/>
      <c r="CV269" s="481"/>
    </row>
    <row r="270" spans="1:100" ht="19.5" customHeight="1">
      <c r="A270" s="479"/>
      <c r="B270" s="1524"/>
      <c r="C270" s="479"/>
      <c r="D270" s="479"/>
      <c r="E270" s="479"/>
      <c r="F270" s="479"/>
      <c r="G270" s="479"/>
      <c r="H270" s="479"/>
      <c r="I270" s="479"/>
      <c r="J270" s="479"/>
      <c r="K270" s="479"/>
      <c r="L270" s="479"/>
      <c r="M270" s="479"/>
      <c r="N270" s="479"/>
      <c r="O270" s="479"/>
      <c r="P270" s="479"/>
      <c r="Q270" s="479"/>
      <c r="R270" s="479"/>
      <c r="S270" s="479"/>
      <c r="T270" s="479"/>
      <c r="U270" s="711"/>
      <c r="V270" s="479"/>
      <c r="W270" s="479"/>
      <c r="X270" s="479"/>
      <c r="Y270" s="479"/>
      <c r="Z270" s="479"/>
      <c r="AA270" s="479"/>
      <c r="AB270" s="479"/>
      <c r="AC270" s="479"/>
      <c r="AD270" s="479"/>
      <c r="AE270" s="479"/>
      <c r="AF270" s="479"/>
      <c r="AG270" s="479"/>
      <c r="AH270" s="479"/>
      <c r="AI270" s="479"/>
      <c r="AJ270" s="479"/>
      <c r="AK270" s="479"/>
      <c r="AL270" s="479"/>
      <c r="AM270" s="479"/>
      <c r="AN270" s="479"/>
      <c r="AO270" s="479"/>
      <c r="AP270" s="479"/>
      <c r="AQ270" s="479"/>
      <c r="AR270" s="479"/>
      <c r="AS270" s="479"/>
      <c r="AT270" s="505"/>
      <c r="AU270" s="505"/>
      <c r="AV270" s="505"/>
      <c r="AW270" s="505"/>
      <c r="AX270" s="505"/>
      <c r="AY270" s="505"/>
      <c r="AZ270" s="505"/>
      <c r="BA270" s="505"/>
      <c r="BB270" s="505"/>
      <c r="BC270" s="505"/>
      <c r="BD270" s="505"/>
      <c r="BE270" s="496"/>
      <c r="BF270" s="496"/>
      <c r="BG270" s="481"/>
      <c r="BH270" s="505"/>
      <c r="BI270" s="505"/>
      <c r="BJ270" s="505"/>
      <c r="BK270" s="505"/>
      <c r="BL270" s="505"/>
      <c r="BM270" s="505"/>
      <c r="BN270" s="505"/>
      <c r="BO270" s="505"/>
      <c r="BP270" s="505"/>
      <c r="BQ270" s="505"/>
      <c r="BR270" s="505"/>
      <c r="BS270" s="321"/>
      <c r="BT270" s="321"/>
      <c r="BU270" s="481"/>
      <c r="BV270" s="505"/>
      <c r="BW270" s="505"/>
      <c r="BX270" s="505"/>
      <c r="BY270" s="505"/>
      <c r="BZ270" s="505"/>
      <c r="CA270" s="505"/>
      <c r="CB270" s="505"/>
      <c r="CC270" s="505"/>
      <c r="CD270" s="505"/>
      <c r="CE270" s="505"/>
      <c r="CF270" s="505"/>
      <c r="CG270" s="321"/>
      <c r="CH270" s="321"/>
      <c r="CI270" s="823"/>
      <c r="CJ270" s="505"/>
      <c r="CK270" s="505"/>
      <c r="CL270" s="505"/>
      <c r="CM270" s="505"/>
      <c r="CN270" s="505"/>
      <c r="CO270" s="505"/>
      <c r="CP270" s="505"/>
      <c r="CQ270" s="505"/>
      <c r="CR270" s="505"/>
      <c r="CS270" s="505"/>
      <c r="CT270" s="505"/>
      <c r="CU270" s="721"/>
      <c r="CV270" s="481"/>
    </row>
    <row r="271" spans="1:100" ht="19.5" customHeight="1">
      <c r="A271" s="479"/>
      <c r="B271" s="1524"/>
      <c r="C271" s="479"/>
      <c r="D271" s="479"/>
      <c r="E271" s="479"/>
      <c r="F271" s="479"/>
      <c r="G271" s="479"/>
      <c r="H271" s="479"/>
      <c r="I271" s="479"/>
      <c r="J271" s="479"/>
      <c r="K271" s="479"/>
      <c r="L271" s="479"/>
      <c r="M271" s="479"/>
      <c r="N271" s="479"/>
      <c r="O271" s="479"/>
      <c r="P271" s="479"/>
      <c r="Q271" s="479"/>
      <c r="R271" s="479"/>
      <c r="S271" s="479"/>
      <c r="T271" s="479"/>
      <c r="U271" s="711"/>
      <c r="V271" s="479"/>
      <c r="W271" s="479"/>
      <c r="X271" s="479"/>
      <c r="Y271" s="479"/>
      <c r="Z271" s="479"/>
      <c r="AA271" s="479"/>
      <c r="AB271" s="479"/>
      <c r="AC271" s="479"/>
      <c r="AD271" s="479"/>
      <c r="AE271" s="479"/>
      <c r="AF271" s="479"/>
      <c r="AG271" s="479"/>
      <c r="AH271" s="479"/>
      <c r="AI271" s="479"/>
      <c r="AJ271" s="479"/>
      <c r="AK271" s="479"/>
      <c r="AL271" s="479"/>
      <c r="AM271" s="479"/>
      <c r="AN271" s="479"/>
      <c r="AO271" s="479"/>
      <c r="AP271" s="479"/>
      <c r="AQ271" s="479"/>
      <c r="AR271" s="479"/>
      <c r="AS271" s="569"/>
      <c r="AT271" s="836" t="s">
        <v>49</v>
      </c>
      <c r="AU271" s="836"/>
      <c r="AV271" s="836"/>
      <c r="AW271" s="836"/>
      <c r="AX271" s="836"/>
      <c r="AY271" s="836"/>
      <c r="AZ271" s="836"/>
      <c r="BA271" s="836"/>
      <c r="BB271" s="836"/>
      <c r="BC271" s="836"/>
      <c r="BD271" s="836"/>
      <c r="BE271" s="836"/>
      <c r="BF271" s="836"/>
      <c r="BG271" s="836"/>
      <c r="BH271" s="836"/>
      <c r="BI271" s="836"/>
      <c r="BJ271" s="836"/>
      <c r="BK271" s="836"/>
      <c r="BL271" s="836"/>
      <c r="BM271" s="836"/>
      <c r="BN271" s="836"/>
      <c r="BO271" s="836"/>
      <c r="BP271" s="836"/>
      <c r="BQ271" s="836"/>
      <c r="BR271" s="836"/>
      <c r="BS271" s="836"/>
      <c r="BT271" s="836"/>
      <c r="BU271" s="836"/>
      <c r="BV271" s="836"/>
      <c r="BW271" s="836"/>
      <c r="BX271" s="836"/>
      <c r="BY271" s="836"/>
      <c r="BZ271" s="836"/>
      <c r="CA271" s="836"/>
      <c r="CB271" s="836"/>
      <c r="CC271" s="836"/>
      <c r="CD271" s="836"/>
      <c r="CE271" s="836"/>
      <c r="CF271" s="836"/>
      <c r="CG271" s="836"/>
      <c r="CH271" s="836"/>
      <c r="CI271" s="823"/>
      <c r="CJ271" s="321"/>
      <c r="CK271" s="321"/>
      <c r="CL271" s="321"/>
      <c r="CM271" s="321"/>
      <c r="CN271" s="321"/>
      <c r="CO271" s="321"/>
      <c r="CP271" s="321"/>
      <c r="CQ271" s="321"/>
      <c r="CR271" s="321"/>
      <c r="CS271" s="321"/>
      <c r="CT271" s="321"/>
      <c r="CU271" s="721"/>
      <c r="CV271" s="481"/>
    </row>
    <row r="272" spans="1:100" ht="19.5" customHeight="1">
      <c r="A272" s="479"/>
      <c r="B272" s="1524"/>
      <c r="C272" s="479"/>
      <c r="D272" s="479"/>
      <c r="E272" s="479"/>
      <c r="F272" s="479"/>
      <c r="G272" s="479"/>
      <c r="H272" s="479"/>
      <c r="I272" s="479"/>
      <c r="J272" s="479"/>
      <c r="K272" s="479"/>
      <c r="L272" s="479"/>
      <c r="M272" s="479"/>
      <c r="N272" s="479"/>
      <c r="O272" s="479"/>
      <c r="P272" s="479"/>
      <c r="Q272" s="479"/>
      <c r="R272" s="479"/>
      <c r="S272" s="479"/>
      <c r="T272" s="479"/>
      <c r="U272" s="711"/>
      <c r="V272" s="479"/>
      <c r="W272" s="479"/>
      <c r="X272" s="479"/>
      <c r="Y272" s="479"/>
      <c r="Z272" s="479"/>
      <c r="AA272" s="479"/>
      <c r="AB272" s="479"/>
      <c r="AC272" s="479"/>
      <c r="AD272" s="479"/>
      <c r="AE272" s="479"/>
      <c r="AF272" s="479"/>
      <c r="AG272" s="479"/>
      <c r="AH272" s="479"/>
      <c r="AI272" s="479"/>
      <c r="AJ272" s="479"/>
      <c r="AK272" s="479"/>
      <c r="AL272" s="479"/>
      <c r="AM272" s="479"/>
      <c r="AN272" s="479"/>
      <c r="AO272" s="479"/>
      <c r="AP272" s="479"/>
      <c r="AQ272" s="479"/>
      <c r="AR272" s="479"/>
      <c r="AS272" s="569"/>
      <c r="AT272" s="836"/>
      <c r="AU272" s="836"/>
      <c r="AV272" s="836"/>
      <c r="AW272" s="836"/>
      <c r="AX272" s="836"/>
      <c r="AY272" s="836"/>
      <c r="AZ272" s="836"/>
      <c r="BA272" s="836"/>
      <c r="BB272" s="836"/>
      <c r="BC272" s="836"/>
      <c r="BD272" s="836"/>
      <c r="BE272" s="836"/>
      <c r="BF272" s="836"/>
      <c r="BG272" s="836"/>
      <c r="BH272" s="836"/>
      <c r="BI272" s="836"/>
      <c r="BJ272" s="836"/>
      <c r="BK272" s="836"/>
      <c r="BL272" s="836"/>
      <c r="BM272" s="836"/>
      <c r="BN272" s="836"/>
      <c r="BO272" s="836"/>
      <c r="BP272" s="836"/>
      <c r="BQ272" s="836"/>
      <c r="BR272" s="836"/>
      <c r="BS272" s="836"/>
      <c r="BT272" s="836"/>
      <c r="BU272" s="836"/>
      <c r="BV272" s="836"/>
      <c r="BW272" s="836"/>
      <c r="BX272" s="836"/>
      <c r="BY272" s="836"/>
      <c r="BZ272" s="836"/>
      <c r="CA272" s="836"/>
      <c r="CB272" s="836"/>
      <c r="CC272" s="836"/>
      <c r="CD272" s="836"/>
      <c r="CE272" s="836"/>
      <c r="CF272" s="836"/>
      <c r="CG272" s="836"/>
      <c r="CH272" s="836"/>
      <c r="CI272" s="823"/>
      <c r="CJ272" s="321"/>
      <c r="CK272" s="321"/>
      <c r="CL272" s="321"/>
      <c r="CM272" s="321"/>
      <c r="CN272" s="321"/>
      <c r="CO272" s="321"/>
      <c r="CP272" s="321"/>
      <c r="CQ272" s="321"/>
      <c r="CR272" s="321"/>
      <c r="CS272" s="321"/>
      <c r="CT272" s="321"/>
      <c r="CU272" s="721"/>
      <c r="CV272" s="481"/>
    </row>
    <row r="273" spans="1:100" ht="19.5" customHeight="1">
      <c r="A273" s="723"/>
      <c r="B273" s="1524"/>
      <c r="C273" s="723"/>
      <c r="D273" s="723"/>
      <c r="E273" s="723"/>
      <c r="F273" s="723"/>
      <c r="G273" s="723"/>
      <c r="H273" s="723"/>
      <c r="I273" s="723"/>
      <c r="J273" s="723"/>
      <c r="K273" s="723"/>
      <c r="L273" s="723"/>
      <c r="M273" s="723"/>
      <c r="N273" s="723"/>
      <c r="O273" s="723"/>
      <c r="P273" s="723"/>
      <c r="Q273" s="723"/>
      <c r="R273" s="723"/>
      <c r="S273" s="723"/>
      <c r="T273" s="723"/>
      <c r="U273" s="724"/>
      <c r="V273" s="723"/>
      <c r="W273" s="723"/>
      <c r="X273" s="723"/>
      <c r="Y273" s="723"/>
      <c r="Z273" s="723"/>
      <c r="AA273" s="723"/>
      <c r="AB273" s="723"/>
      <c r="AC273" s="723"/>
      <c r="AD273" s="723"/>
      <c r="AE273" s="723"/>
      <c r="AF273" s="723"/>
      <c r="AG273" s="723"/>
      <c r="AH273" s="723"/>
      <c r="AI273" s="723"/>
      <c r="AJ273" s="723"/>
      <c r="AK273" s="723"/>
      <c r="AL273" s="723"/>
      <c r="AM273" s="723"/>
      <c r="AN273" s="723"/>
      <c r="AO273" s="723"/>
      <c r="AP273" s="723"/>
      <c r="AQ273" s="723"/>
      <c r="AR273" s="723"/>
      <c r="AS273" s="723"/>
      <c r="AT273" s="836"/>
      <c r="AU273" s="836"/>
      <c r="AV273" s="836"/>
      <c r="AW273" s="836"/>
      <c r="AX273" s="836"/>
      <c r="AY273" s="836"/>
      <c r="AZ273" s="836"/>
      <c r="BA273" s="836"/>
      <c r="BB273" s="836"/>
      <c r="BC273" s="836"/>
      <c r="BD273" s="836"/>
      <c r="BE273" s="836"/>
      <c r="BF273" s="836"/>
      <c r="BG273" s="836"/>
      <c r="BH273" s="836"/>
      <c r="BI273" s="836"/>
      <c r="BJ273" s="836"/>
      <c r="BK273" s="836"/>
      <c r="BL273" s="836"/>
      <c r="BM273" s="836"/>
      <c r="BN273" s="836"/>
      <c r="BO273" s="836"/>
      <c r="BP273" s="836"/>
      <c r="BQ273" s="836"/>
      <c r="BR273" s="836"/>
      <c r="BS273" s="836"/>
      <c r="BT273" s="836"/>
      <c r="BU273" s="836"/>
      <c r="BV273" s="836"/>
      <c r="BW273" s="836"/>
      <c r="BX273" s="836"/>
      <c r="BY273" s="836"/>
      <c r="BZ273" s="836"/>
      <c r="CA273" s="836"/>
      <c r="CB273" s="836"/>
      <c r="CC273" s="836"/>
      <c r="CD273" s="836"/>
      <c r="CE273" s="836"/>
      <c r="CF273" s="836"/>
      <c r="CG273" s="836"/>
      <c r="CH273" s="836"/>
      <c r="CI273" s="837"/>
      <c r="CJ273" s="505"/>
      <c r="CK273" s="838" t="s">
        <v>51</v>
      </c>
      <c r="CL273" s="790" t="e">
        <v>#N/A</v>
      </c>
      <c r="CM273" s="1741" t="e">
        <v>#N/A</v>
      </c>
      <c r="CN273" s="1742"/>
      <c r="CO273" s="1742"/>
      <c r="CP273" s="1742"/>
      <c r="CQ273" s="1742"/>
      <c r="CR273" s="1742"/>
      <c r="CS273" s="1742"/>
      <c r="CT273" s="1743"/>
      <c r="CU273" s="729">
        <v>44</v>
      </c>
      <c r="CV273" s="730">
        <v>0</v>
      </c>
    </row>
    <row r="274" spans="1:100" ht="19.5" customHeight="1">
      <c r="A274" s="479"/>
      <c r="B274" s="1524"/>
      <c r="C274" s="479"/>
      <c r="D274" s="479"/>
      <c r="E274" s="479"/>
      <c r="F274" s="479"/>
      <c r="G274" s="479"/>
      <c r="H274" s="479"/>
      <c r="I274" s="479"/>
      <c r="J274" s="479"/>
      <c r="K274" s="479"/>
      <c r="L274" s="479"/>
      <c r="M274" s="479"/>
      <c r="N274" s="479"/>
      <c r="O274" s="479"/>
      <c r="P274" s="479"/>
      <c r="Q274" s="479"/>
      <c r="R274" s="479"/>
      <c r="S274" s="479"/>
      <c r="T274" s="479"/>
      <c r="U274" s="711"/>
      <c r="V274" s="479"/>
      <c r="W274" s="479"/>
      <c r="X274" s="479"/>
      <c r="Y274" s="479"/>
      <c r="Z274" s="479"/>
      <c r="AA274" s="479"/>
      <c r="AB274" s="479"/>
      <c r="AC274" s="479"/>
      <c r="AD274" s="479"/>
      <c r="AE274" s="479"/>
      <c r="AF274" s="479"/>
      <c r="AG274" s="479"/>
      <c r="AH274" s="479"/>
      <c r="AI274" s="479"/>
      <c r="AJ274" s="479"/>
      <c r="AK274" s="479"/>
      <c r="AL274" s="479"/>
      <c r="AM274" s="479"/>
      <c r="AN274" s="479"/>
      <c r="AO274" s="479"/>
      <c r="AP274" s="479"/>
      <c r="AQ274" s="479"/>
      <c r="AR274" s="479"/>
      <c r="AS274" s="479"/>
      <c r="AT274" s="836"/>
      <c r="AU274" s="836"/>
      <c r="AV274" s="836"/>
      <c r="AW274" s="836"/>
      <c r="AX274" s="836"/>
      <c r="AY274" s="836"/>
      <c r="AZ274" s="836"/>
      <c r="BA274" s="836"/>
      <c r="BB274" s="836"/>
      <c r="BC274" s="836"/>
      <c r="BD274" s="836"/>
      <c r="BE274" s="836"/>
      <c r="BF274" s="836"/>
      <c r="BG274" s="836"/>
      <c r="BH274" s="836"/>
      <c r="BI274" s="836"/>
      <c r="BJ274" s="836"/>
      <c r="BK274" s="836"/>
      <c r="BL274" s="836"/>
      <c r="BM274" s="836"/>
      <c r="BN274" s="836"/>
      <c r="BO274" s="836"/>
      <c r="BP274" s="836"/>
      <c r="BQ274" s="836"/>
      <c r="BR274" s="836"/>
      <c r="BS274" s="836"/>
      <c r="BT274" s="836"/>
      <c r="BU274" s="836"/>
      <c r="BV274" s="836"/>
      <c r="BW274" s="836"/>
      <c r="BX274" s="836"/>
      <c r="BY274" s="836"/>
      <c r="BZ274" s="836"/>
      <c r="CA274" s="836"/>
      <c r="CB274" s="836"/>
      <c r="CC274" s="836"/>
      <c r="CD274" s="836"/>
      <c r="CE274" s="836"/>
      <c r="CF274" s="836"/>
      <c r="CG274" s="836"/>
      <c r="CH274" s="836"/>
      <c r="CI274" s="823"/>
      <c r="CJ274" s="505"/>
      <c r="CK274" s="792" t="s">
        <v>67</v>
      </c>
      <c r="CL274" s="793" t="s">
        <v>68</v>
      </c>
      <c r="CM274" s="1744"/>
      <c r="CN274" s="1745"/>
      <c r="CO274" s="1745"/>
      <c r="CP274" s="1745"/>
      <c r="CQ274" s="1745"/>
      <c r="CR274" s="1745"/>
      <c r="CS274" s="1745"/>
      <c r="CT274" s="1746"/>
      <c r="CU274" s="721">
        <v>44</v>
      </c>
      <c r="CV274" s="481">
        <v>0</v>
      </c>
    </row>
    <row r="275" spans="1:100" ht="19.5" customHeight="1">
      <c r="A275" s="479"/>
      <c r="B275" s="1524"/>
      <c r="C275" s="479"/>
      <c r="D275" s="479"/>
      <c r="E275" s="479"/>
      <c r="F275" s="479"/>
      <c r="G275" s="479"/>
      <c r="H275" s="479"/>
      <c r="I275" s="479"/>
      <c r="J275" s="479"/>
      <c r="K275" s="479"/>
      <c r="L275" s="479"/>
      <c r="M275" s="479"/>
      <c r="N275" s="479"/>
      <c r="O275" s="479"/>
      <c r="P275" s="479"/>
      <c r="Q275" s="479"/>
      <c r="R275" s="479"/>
      <c r="S275" s="479"/>
      <c r="T275" s="479"/>
      <c r="U275" s="711"/>
      <c r="V275" s="479"/>
      <c r="W275" s="479"/>
      <c r="X275" s="479"/>
      <c r="Y275" s="479"/>
      <c r="Z275" s="479"/>
      <c r="AA275" s="479"/>
      <c r="AB275" s="479"/>
      <c r="AC275" s="479"/>
      <c r="AD275" s="479"/>
      <c r="AE275" s="479"/>
      <c r="AF275" s="479"/>
      <c r="AG275" s="479"/>
      <c r="AH275" s="479"/>
      <c r="AI275" s="479"/>
      <c r="AJ275" s="479"/>
      <c r="AK275" s="479"/>
      <c r="AL275" s="479"/>
      <c r="AM275" s="479"/>
      <c r="AN275" s="479"/>
      <c r="AO275" s="479"/>
      <c r="AP275" s="479"/>
      <c r="AQ275" s="479"/>
      <c r="AR275" s="479"/>
      <c r="AS275" s="479"/>
      <c r="AT275" s="836"/>
      <c r="AU275" s="836"/>
      <c r="AV275" s="836"/>
      <c r="AW275" s="836"/>
      <c r="AX275" s="836"/>
      <c r="AY275" s="836"/>
      <c r="AZ275" s="836"/>
      <c r="BA275" s="836"/>
      <c r="BB275" s="836"/>
      <c r="BC275" s="836"/>
      <c r="BD275" s="836"/>
      <c r="BE275" s="836"/>
      <c r="BF275" s="836"/>
      <c r="BG275" s="836"/>
      <c r="BH275" s="836"/>
      <c r="BI275" s="836"/>
      <c r="BJ275" s="836"/>
      <c r="BK275" s="836"/>
      <c r="BL275" s="836"/>
      <c r="BM275" s="836"/>
      <c r="BN275" s="836"/>
      <c r="BO275" s="836"/>
      <c r="BP275" s="836"/>
      <c r="BQ275" s="836"/>
      <c r="BR275" s="836"/>
      <c r="BS275" s="836"/>
      <c r="BT275" s="836"/>
      <c r="BU275" s="836"/>
      <c r="BV275" s="836"/>
      <c r="BW275" s="836"/>
      <c r="BX275" s="836"/>
      <c r="BY275" s="836"/>
      <c r="BZ275" s="836"/>
      <c r="CA275" s="836"/>
      <c r="CB275" s="836"/>
      <c r="CC275" s="836"/>
      <c r="CD275" s="836"/>
      <c r="CE275" s="836"/>
      <c r="CF275" s="836"/>
      <c r="CG275" s="836"/>
      <c r="CH275" s="836"/>
      <c r="CI275" s="823"/>
      <c r="CJ275" s="505"/>
      <c r="CK275" s="795" t="s">
        <v>32</v>
      </c>
      <c r="CL275" s="796" t="s">
        <v>33</v>
      </c>
      <c r="CM275" s="1747" t="s">
        <v>23688</v>
      </c>
      <c r="CN275" s="1745"/>
      <c r="CO275" s="1745"/>
      <c r="CP275" s="1745"/>
      <c r="CQ275" s="1745"/>
      <c r="CR275" s="1745"/>
      <c r="CS275" s="1745"/>
      <c r="CT275" s="1746"/>
      <c r="CU275" s="721">
        <v>44</v>
      </c>
      <c r="CV275" s="481">
        <v>0</v>
      </c>
    </row>
    <row r="276" spans="1:100" ht="19.5" customHeight="1">
      <c r="A276" s="479"/>
      <c r="B276" s="1524"/>
      <c r="C276" s="479"/>
      <c r="D276" s="479"/>
      <c r="E276" s="479"/>
      <c r="F276" s="479"/>
      <c r="G276" s="479"/>
      <c r="H276" s="479"/>
      <c r="I276" s="479"/>
      <c r="J276" s="479"/>
      <c r="K276" s="479"/>
      <c r="L276" s="479"/>
      <c r="M276" s="479"/>
      <c r="N276" s="479"/>
      <c r="O276" s="479"/>
      <c r="P276" s="479"/>
      <c r="Q276" s="479"/>
      <c r="R276" s="479"/>
      <c r="S276" s="479"/>
      <c r="T276" s="479"/>
      <c r="U276" s="711"/>
      <c r="V276" s="479"/>
      <c r="W276" s="479"/>
      <c r="X276" s="479"/>
      <c r="Y276" s="479"/>
      <c r="Z276" s="479"/>
      <c r="AA276" s="479"/>
      <c r="AB276" s="479"/>
      <c r="AC276" s="479"/>
      <c r="AD276" s="479"/>
      <c r="AE276" s="479"/>
      <c r="AF276" s="479"/>
      <c r="AG276" s="479"/>
      <c r="AH276" s="479"/>
      <c r="AI276" s="479"/>
      <c r="AJ276" s="479"/>
      <c r="AK276" s="479"/>
      <c r="AL276" s="479"/>
      <c r="AM276" s="479"/>
      <c r="AN276" s="479"/>
      <c r="AO276" s="479"/>
      <c r="AP276" s="479"/>
      <c r="AQ276" s="479"/>
      <c r="AR276" s="479"/>
      <c r="AS276" s="479"/>
      <c r="AT276" s="836"/>
      <c r="AU276" s="836"/>
      <c r="AV276" s="836"/>
      <c r="AW276" s="836"/>
      <c r="AX276" s="836"/>
      <c r="AY276" s="836"/>
      <c r="AZ276" s="836"/>
      <c r="BA276" s="836"/>
      <c r="BB276" s="836"/>
      <c r="BC276" s="836"/>
      <c r="BD276" s="836"/>
      <c r="BE276" s="836"/>
      <c r="BF276" s="836"/>
      <c r="BG276" s="836"/>
      <c r="BH276" s="836"/>
      <c r="BI276" s="836"/>
      <c r="BJ276" s="836"/>
      <c r="BK276" s="836"/>
      <c r="BL276" s="836"/>
      <c r="BM276" s="836"/>
      <c r="BN276" s="836"/>
      <c r="BO276" s="836"/>
      <c r="BP276" s="836"/>
      <c r="BQ276" s="836"/>
      <c r="BR276" s="836"/>
      <c r="BS276" s="836"/>
      <c r="BT276" s="836"/>
      <c r="BU276" s="836"/>
      <c r="BV276" s="836"/>
      <c r="BW276" s="836"/>
      <c r="BX276" s="836"/>
      <c r="BY276" s="836"/>
      <c r="BZ276" s="836"/>
      <c r="CA276" s="836"/>
      <c r="CB276" s="836"/>
      <c r="CC276" s="836"/>
      <c r="CD276" s="836"/>
      <c r="CE276" s="836"/>
      <c r="CF276" s="836"/>
      <c r="CG276" s="836"/>
      <c r="CH276" s="836"/>
      <c r="CI276" s="823"/>
      <c r="CJ276" s="505"/>
      <c r="CK276" s="839" t="s">
        <v>77</v>
      </c>
      <c r="CL276" s="798" t="s">
        <v>78</v>
      </c>
      <c r="CM276" s="1748" t="s">
        <v>79</v>
      </c>
      <c r="CN276" s="1745"/>
      <c r="CO276" s="1745"/>
      <c r="CP276" s="1745"/>
      <c r="CQ276" s="1745"/>
      <c r="CR276" s="1745"/>
      <c r="CS276" s="1745"/>
      <c r="CT276" s="1746"/>
      <c r="CU276" s="481">
        <v>44</v>
      </c>
      <c r="CV276" s="737">
        <v>0</v>
      </c>
    </row>
    <row r="277" spans="1:100" ht="19.5" customHeight="1">
      <c r="A277" s="479"/>
      <c r="B277" s="1524"/>
      <c r="C277" s="479"/>
      <c r="D277" s="479"/>
      <c r="E277" s="479"/>
      <c r="F277" s="479"/>
      <c r="G277" s="479"/>
      <c r="H277" s="479"/>
      <c r="I277" s="479"/>
      <c r="J277" s="479"/>
      <c r="K277" s="479"/>
      <c r="L277" s="479"/>
      <c r="M277" s="479"/>
      <c r="N277" s="479"/>
      <c r="O277" s="479"/>
      <c r="P277" s="479"/>
      <c r="Q277" s="479"/>
      <c r="R277" s="479"/>
      <c r="S277" s="479"/>
      <c r="T277" s="479"/>
      <c r="U277" s="711"/>
      <c r="V277" s="479"/>
      <c r="W277" s="479"/>
      <c r="X277" s="479"/>
      <c r="Y277" s="479"/>
      <c r="Z277" s="479"/>
      <c r="AA277" s="479"/>
      <c r="AB277" s="479"/>
      <c r="AC277" s="479"/>
      <c r="AD277" s="479"/>
      <c r="AE277" s="479"/>
      <c r="AF277" s="479"/>
      <c r="AG277" s="479"/>
      <c r="AH277" s="479"/>
      <c r="AI277" s="479"/>
      <c r="AJ277" s="479"/>
      <c r="AK277" s="479"/>
      <c r="AL277" s="479"/>
      <c r="AM277" s="479"/>
      <c r="AN277" s="479"/>
      <c r="AO277" s="479"/>
      <c r="AP277" s="479"/>
      <c r="AQ277" s="479"/>
      <c r="AR277" s="479"/>
      <c r="AS277" s="479"/>
      <c r="AT277" s="836"/>
      <c r="AU277" s="836"/>
      <c r="AV277" s="836"/>
      <c r="AW277" s="836"/>
      <c r="AX277" s="836"/>
      <c r="AY277" s="836"/>
      <c r="AZ277" s="836"/>
      <c r="BA277" s="836"/>
      <c r="BB277" s="836"/>
      <c r="BC277" s="836"/>
      <c r="BD277" s="836"/>
      <c r="BE277" s="836"/>
      <c r="BF277" s="836"/>
      <c r="BG277" s="836"/>
      <c r="BH277" s="836"/>
      <c r="BI277" s="836"/>
      <c r="BJ277" s="836"/>
      <c r="BK277" s="836"/>
      <c r="BL277" s="836"/>
      <c r="BM277" s="836"/>
      <c r="BN277" s="836"/>
      <c r="BO277" s="836"/>
      <c r="BP277" s="836"/>
      <c r="BQ277" s="836"/>
      <c r="BR277" s="836"/>
      <c r="BS277" s="836"/>
      <c r="BT277" s="836"/>
      <c r="BU277" s="836"/>
      <c r="BV277" s="836"/>
      <c r="BW277" s="836"/>
      <c r="BX277" s="836"/>
      <c r="BY277" s="836"/>
      <c r="BZ277" s="836"/>
      <c r="CA277" s="836"/>
      <c r="CB277" s="836"/>
      <c r="CC277" s="836"/>
      <c r="CD277" s="836"/>
      <c r="CE277" s="836"/>
      <c r="CF277" s="836"/>
      <c r="CG277" s="836"/>
      <c r="CH277" s="836"/>
      <c r="CI277" s="823"/>
      <c r="CJ277" s="505"/>
      <c r="CK277" s="799" t="s">
        <v>98</v>
      </c>
      <c r="CL277" s="800" t="s">
        <v>99</v>
      </c>
      <c r="CM277" s="1749" t="s">
        <v>100</v>
      </c>
      <c r="CN277" s="1745"/>
      <c r="CO277" s="1745"/>
      <c r="CP277" s="1745"/>
      <c r="CQ277" s="1745"/>
      <c r="CR277" s="1745"/>
      <c r="CS277" s="1745"/>
      <c r="CT277" s="1746"/>
      <c r="CU277" s="481">
        <v>44</v>
      </c>
      <c r="CV277" s="737">
        <v>0</v>
      </c>
    </row>
    <row r="278" spans="1:100" ht="19.5" customHeight="1">
      <c r="A278" s="479"/>
      <c r="B278" s="1524"/>
      <c r="C278" s="479"/>
      <c r="D278" s="479"/>
      <c r="E278" s="479"/>
      <c r="F278" s="479"/>
      <c r="G278" s="479"/>
      <c r="H278" s="479"/>
      <c r="I278" s="479"/>
      <c r="J278" s="479"/>
      <c r="K278" s="479"/>
      <c r="L278" s="479"/>
      <c r="M278" s="479"/>
      <c r="N278" s="479"/>
      <c r="O278" s="479"/>
      <c r="P278" s="479"/>
      <c r="Q278" s="479"/>
      <c r="R278" s="479"/>
      <c r="S278" s="479"/>
      <c r="T278" s="479"/>
      <c r="U278" s="711"/>
      <c r="V278" s="479"/>
      <c r="W278" s="479"/>
      <c r="X278" s="479"/>
      <c r="Y278" s="479"/>
      <c r="Z278" s="479"/>
      <c r="AA278" s="479"/>
      <c r="AB278" s="479"/>
      <c r="AC278" s="479"/>
      <c r="AD278" s="479"/>
      <c r="AE278" s="479"/>
      <c r="AF278" s="479"/>
      <c r="AG278" s="479"/>
      <c r="AH278" s="479"/>
      <c r="AI278" s="479"/>
      <c r="AJ278" s="479"/>
      <c r="AK278" s="479"/>
      <c r="AL278" s="479"/>
      <c r="AM278" s="479"/>
      <c r="AN278" s="479"/>
      <c r="AO278" s="479"/>
      <c r="AP278" s="479"/>
      <c r="AQ278" s="479"/>
      <c r="AR278" s="479"/>
      <c r="AS278" s="479"/>
      <c r="AT278" s="836"/>
      <c r="AU278" s="836"/>
      <c r="AV278" s="836"/>
      <c r="AW278" s="836"/>
      <c r="AX278" s="836"/>
      <c r="AY278" s="836"/>
      <c r="AZ278" s="836"/>
      <c r="BA278" s="836"/>
      <c r="BB278" s="836"/>
      <c r="BC278" s="836"/>
      <c r="BD278" s="836"/>
      <c r="BE278" s="836"/>
      <c r="BF278" s="836"/>
      <c r="BG278" s="836"/>
      <c r="BH278" s="836"/>
      <c r="BI278" s="836"/>
      <c r="BJ278" s="836"/>
      <c r="BK278" s="836"/>
      <c r="BL278" s="836"/>
      <c r="BM278" s="836"/>
      <c r="BN278" s="836"/>
      <c r="BO278" s="836"/>
      <c r="BP278" s="836"/>
      <c r="BQ278" s="836"/>
      <c r="BR278" s="836"/>
      <c r="BS278" s="836"/>
      <c r="BT278" s="836"/>
      <c r="BU278" s="836"/>
      <c r="BV278" s="836"/>
      <c r="BW278" s="836"/>
      <c r="BX278" s="836"/>
      <c r="BY278" s="836"/>
      <c r="BZ278" s="836"/>
      <c r="CA278" s="836"/>
      <c r="CB278" s="836"/>
      <c r="CC278" s="836"/>
      <c r="CD278" s="836"/>
      <c r="CE278" s="836"/>
      <c r="CF278" s="836"/>
      <c r="CG278" s="836"/>
      <c r="CH278" s="836"/>
      <c r="CI278" s="823"/>
      <c r="CJ278" s="505"/>
      <c r="CK278" s="801" t="s">
        <v>187</v>
      </c>
      <c r="CL278" s="802" t="s">
        <v>188</v>
      </c>
      <c r="CM278" s="802" t="s">
        <v>189</v>
      </c>
      <c r="CN278" s="802"/>
      <c r="CO278" s="802"/>
      <c r="CP278" s="802"/>
      <c r="CQ278" s="802"/>
      <c r="CR278" s="802"/>
      <c r="CS278" s="802"/>
      <c r="CT278" s="803"/>
      <c r="CU278" s="496">
        <v>44</v>
      </c>
      <c r="CV278" s="744">
        <v>0</v>
      </c>
    </row>
    <row r="279" spans="1:100" ht="19.5" customHeight="1">
      <c r="A279" s="479"/>
      <c r="B279" s="1524"/>
      <c r="C279" s="479"/>
      <c r="D279" s="479"/>
      <c r="E279" s="479"/>
      <c r="F279" s="479"/>
      <c r="G279" s="479"/>
      <c r="H279" s="479"/>
      <c r="I279" s="479"/>
      <c r="J279" s="479"/>
      <c r="K279" s="479"/>
      <c r="L279" s="479"/>
      <c r="M279" s="479"/>
      <c r="N279" s="479"/>
      <c r="O279" s="479"/>
      <c r="P279" s="479"/>
      <c r="Q279" s="479"/>
      <c r="R279" s="479"/>
      <c r="S279" s="479"/>
      <c r="T279" s="479"/>
      <c r="U279" s="711"/>
      <c r="V279" s="479"/>
      <c r="W279" s="479"/>
      <c r="X279" s="479"/>
      <c r="Y279" s="479"/>
      <c r="Z279" s="479"/>
      <c r="AA279" s="479"/>
      <c r="AB279" s="479"/>
      <c r="AC279" s="479"/>
      <c r="AD279" s="479"/>
      <c r="AE279" s="479"/>
      <c r="AF279" s="479"/>
      <c r="AG279" s="479"/>
      <c r="AH279" s="479"/>
      <c r="AI279" s="479"/>
      <c r="AJ279" s="479"/>
      <c r="AK279" s="479"/>
      <c r="AL279" s="479"/>
      <c r="AM279" s="479"/>
      <c r="AN279" s="479"/>
      <c r="AO279" s="479"/>
      <c r="AP279" s="479"/>
      <c r="AQ279" s="479"/>
      <c r="AR279" s="479"/>
      <c r="AS279" s="479"/>
      <c r="AT279" s="836"/>
      <c r="AU279" s="836"/>
      <c r="AV279" s="836"/>
      <c r="AW279" s="836"/>
      <c r="AX279" s="836"/>
      <c r="AY279" s="836"/>
      <c r="AZ279" s="836"/>
      <c r="BA279" s="836"/>
      <c r="BB279" s="836"/>
      <c r="BC279" s="836"/>
      <c r="BD279" s="836"/>
      <c r="BE279" s="836"/>
      <c r="BF279" s="836"/>
      <c r="BG279" s="836"/>
      <c r="BH279" s="836"/>
      <c r="BI279" s="836"/>
      <c r="BJ279" s="836"/>
      <c r="BK279" s="836"/>
      <c r="BL279" s="836"/>
      <c r="BM279" s="836"/>
      <c r="BN279" s="836"/>
      <c r="BO279" s="836"/>
      <c r="BP279" s="836"/>
      <c r="BQ279" s="836"/>
      <c r="BR279" s="836"/>
      <c r="BS279" s="836"/>
      <c r="BT279" s="836"/>
      <c r="BU279" s="836"/>
      <c r="BV279" s="836"/>
      <c r="BW279" s="836"/>
      <c r="BX279" s="836"/>
      <c r="BY279" s="836"/>
      <c r="BZ279" s="836"/>
      <c r="CA279" s="836"/>
      <c r="CB279" s="836"/>
      <c r="CC279" s="836"/>
      <c r="CD279" s="836"/>
      <c r="CE279" s="836"/>
      <c r="CF279" s="836"/>
      <c r="CG279" s="836"/>
      <c r="CH279" s="836"/>
      <c r="CI279" s="823"/>
      <c r="CJ279" s="505"/>
      <c r="CK279" s="804">
        <v>280201225</v>
      </c>
      <c r="CL279" s="805" t="s">
        <v>147</v>
      </c>
      <c r="CM279" s="805"/>
      <c r="CN279" s="805"/>
      <c r="CO279" s="805"/>
      <c r="CP279" s="805"/>
      <c r="CQ279" s="805"/>
      <c r="CR279" s="805"/>
      <c r="CS279" s="805"/>
      <c r="CT279" s="806"/>
      <c r="CU279" s="481">
        <v>44</v>
      </c>
      <c r="CV279" s="737">
        <v>0</v>
      </c>
    </row>
    <row r="280" spans="1:100" ht="19.5" customHeight="1">
      <c r="A280" s="479"/>
      <c r="B280" s="1524"/>
      <c r="C280" s="479"/>
      <c r="D280" s="479"/>
      <c r="E280" s="479"/>
      <c r="F280" s="479"/>
      <c r="G280" s="479"/>
      <c r="H280" s="479"/>
      <c r="I280" s="479"/>
      <c r="J280" s="479"/>
      <c r="K280" s="479"/>
      <c r="L280" s="479"/>
      <c r="M280" s="479"/>
      <c r="N280" s="479"/>
      <c r="O280" s="479"/>
      <c r="P280" s="479"/>
      <c r="Q280" s="479"/>
      <c r="R280" s="479"/>
      <c r="S280" s="479"/>
      <c r="T280" s="479"/>
      <c r="U280" s="711"/>
      <c r="V280" s="479"/>
      <c r="W280" s="479"/>
      <c r="X280" s="479"/>
      <c r="Y280" s="479"/>
      <c r="Z280" s="479"/>
      <c r="AA280" s="479"/>
      <c r="AB280" s="479"/>
      <c r="AC280" s="479"/>
      <c r="AD280" s="479"/>
      <c r="AE280" s="479"/>
      <c r="AF280" s="479"/>
      <c r="AG280" s="479"/>
      <c r="AH280" s="479"/>
      <c r="AI280" s="479"/>
      <c r="AJ280" s="479"/>
      <c r="AK280" s="479"/>
      <c r="AL280" s="479"/>
      <c r="AM280" s="479"/>
      <c r="AN280" s="479"/>
      <c r="AO280" s="479"/>
      <c r="AP280" s="479"/>
      <c r="AQ280" s="479"/>
      <c r="AR280" s="479"/>
      <c r="AS280" s="479"/>
      <c r="AT280" s="836"/>
      <c r="AU280" s="836"/>
      <c r="AV280" s="836"/>
      <c r="AW280" s="836"/>
      <c r="AX280" s="836"/>
      <c r="AY280" s="836"/>
      <c r="AZ280" s="836"/>
      <c r="BA280" s="836"/>
      <c r="BB280" s="836"/>
      <c r="BC280" s="836"/>
      <c r="BD280" s="836"/>
      <c r="BE280" s="836"/>
      <c r="BF280" s="836"/>
      <c r="BG280" s="836"/>
      <c r="BH280" s="836"/>
      <c r="BI280" s="836"/>
      <c r="BJ280" s="836"/>
      <c r="BK280" s="836"/>
      <c r="BL280" s="836"/>
      <c r="BM280" s="836"/>
      <c r="BN280" s="836"/>
      <c r="BO280" s="836"/>
      <c r="BP280" s="836"/>
      <c r="BQ280" s="836"/>
      <c r="BR280" s="836"/>
      <c r="BS280" s="836"/>
      <c r="BT280" s="836"/>
      <c r="BU280" s="836"/>
      <c r="BV280" s="836"/>
      <c r="BW280" s="836"/>
      <c r="BX280" s="836"/>
      <c r="BY280" s="836"/>
      <c r="BZ280" s="836"/>
      <c r="CA280" s="836"/>
      <c r="CB280" s="836"/>
      <c r="CC280" s="836"/>
      <c r="CD280" s="836"/>
      <c r="CE280" s="836"/>
      <c r="CF280" s="836"/>
      <c r="CG280" s="836"/>
      <c r="CH280" s="836"/>
      <c r="CI280" s="823"/>
      <c r="CJ280" s="807" t="s">
        <v>1146</v>
      </c>
      <c r="CK280" s="808" t="s">
        <v>1188</v>
      </c>
      <c r="CL280" s="809" t="s">
        <v>1189</v>
      </c>
      <c r="CM280" s="810"/>
      <c r="CN280" s="810"/>
      <c r="CO280" s="810"/>
      <c r="CP280" s="810"/>
      <c r="CQ280" s="810"/>
      <c r="CR280" s="810"/>
      <c r="CS280" s="810"/>
      <c r="CT280" s="811"/>
      <c r="CU280" s="481">
        <v>44</v>
      </c>
      <c r="CV280" s="737">
        <v>0</v>
      </c>
    </row>
    <row r="281" spans="1:100" ht="19.5" customHeight="1">
      <c r="A281" s="479"/>
      <c r="B281" s="1524"/>
      <c r="C281" s="479"/>
      <c r="D281" s="479"/>
      <c r="E281" s="479"/>
      <c r="F281" s="479"/>
      <c r="G281" s="479"/>
      <c r="H281" s="479"/>
      <c r="I281" s="479"/>
      <c r="J281" s="479"/>
      <c r="K281" s="479"/>
      <c r="L281" s="479"/>
      <c r="M281" s="479"/>
      <c r="N281" s="479"/>
      <c r="O281" s="479"/>
      <c r="P281" s="479"/>
      <c r="Q281" s="479"/>
      <c r="R281" s="479"/>
      <c r="S281" s="479"/>
      <c r="T281" s="479"/>
      <c r="U281" s="711"/>
      <c r="V281" s="479"/>
      <c r="W281" s="479"/>
      <c r="X281" s="479"/>
      <c r="Y281" s="479"/>
      <c r="Z281" s="479"/>
      <c r="AA281" s="479"/>
      <c r="AB281" s="479"/>
      <c r="AC281" s="479"/>
      <c r="AD281" s="479"/>
      <c r="AE281" s="479"/>
      <c r="AF281" s="479"/>
      <c r="AG281" s="479"/>
      <c r="AH281" s="479"/>
      <c r="AI281" s="479"/>
      <c r="AJ281" s="479"/>
      <c r="AK281" s="479"/>
      <c r="AL281" s="479"/>
      <c r="AM281" s="479"/>
      <c r="AN281" s="479"/>
      <c r="AO281" s="479"/>
      <c r="AP281" s="479"/>
      <c r="AQ281" s="479"/>
      <c r="AR281" s="479"/>
      <c r="AS281" s="479"/>
      <c r="AT281" s="836"/>
      <c r="AU281" s="836"/>
      <c r="AV281" s="836"/>
      <c r="AW281" s="836"/>
      <c r="AX281" s="836"/>
      <c r="AY281" s="836"/>
      <c r="AZ281" s="836"/>
      <c r="BA281" s="836"/>
      <c r="BB281" s="836"/>
      <c r="BC281" s="836"/>
      <c r="BD281" s="836"/>
      <c r="BE281" s="836"/>
      <c r="BF281" s="836"/>
      <c r="BG281" s="836"/>
      <c r="BH281" s="836"/>
      <c r="BI281" s="836"/>
      <c r="BJ281" s="836"/>
      <c r="BK281" s="836"/>
      <c r="BL281" s="836"/>
      <c r="BM281" s="836"/>
      <c r="BN281" s="836"/>
      <c r="BO281" s="836"/>
      <c r="BP281" s="836"/>
      <c r="BQ281" s="836"/>
      <c r="BR281" s="836"/>
      <c r="BS281" s="836"/>
      <c r="BT281" s="836"/>
      <c r="BU281" s="836"/>
      <c r="BV281" s="836"/>
      <c r="BW281" s="836"/>
      <c r="BX281" s="836"/>
      <c r="BY281" s="836"/>
      <c r="BZ281" s="836"/>
      <c r="CA281" s="836"/>
      <c r="CB281" s="836"/>
      <c r="CC281" s="836"/>
      <c r="CD281" s="836"/>
      <c r="CE281" s="836"/>
      <c r="CF281" s="836"/>
      <c r="CG281" s="836"/>
      <c r="CH281" s="836"/>
      <c r="CI281" s="823"/>
      <c r="CJ281" s="840"/>
      <c r="CK281" s="1769" t="s">
        <v>23743</v>
      </c>
      <c r="CL281" s="1745"/>
      <c r="CM281" s="1745"/>
      <c r="CN281" s="1745"/>
      <c r="CO281" s="1745"/>
      <c r="CP281" s="1745"/>
      <c r="CQ281" s="1745"/>
      <c r="CR281" s="1745"/>
      <c r="CS281" s="1745"/>
      <c r="CT281" s="1746"/>
      <c r="CU281" s="481">
        <v>44</v>
      </c>
      <c r="CV281" s="737">
        <v>0</v>
      </c>
    </row>
    <row r="282" spans="1:100" ht="19.5" customHeight="1">
      <c r="A282" s="479"/>
      <c r="B282" s="1524"/>
      <c r="C282" s="479"/>
      <c r="D282" s="479"/>
      <c r="E282" s="479"/>
      <c r="F282" s="479"/>
      <c r="G282" s="479"/>
      <c r="H282" s="479"/>
      <c r="I282" s="479"/>
      <c r="J282" s="479"/>
      <c r="K282" s="479"/>
      <c r="L282" s="479"/>
      <c r="M282" s="479"/>
      <c r="N282" s="479"/>
      <c r="O282" s="479"/>
      <c r="P282" s="479"/>
      <c r="Q282" s="479"/>
      <c r="R282" s="479"/>
      <c r="S282" s="479"/>
      <c r="T282" s="479"/>
      <c r="U282" s="711"/>
      <c r="V282" s="479"/>
      <c r="W282" s="479"/>
      <c r="X282" s="479"/>
      <c r="Y282" s="479"/>
      <c r="Z282" s="479"/>
      <c r="AA282" s="479"/>
      <c r="AB282" s="479"/>
      <c r="AC282" s="479"/>
      <c r="AD282" s="479"/>
      <c r="AE282" s="479"/>
      <c r="AF282" s="479"/>
      <c r="AG282" s="479"/>
      <c r="AH282" s="479"/>
      <c r="AI282" s="479"/>
      <c r="AJ282" s="479"/>
      <c r="AK282" s="479"/>
      <c r="AL282" s="479"/>
      <c r="AM282" s="479"/>
      <c r="AN282" s="479"/>
      <c r="AO282" s="479"/>
      <c r="AP282" s="479"/>
      <c r="AQ282" s="479"/>
      <c r="AR282" s="479"/>
      <c r="AS282" s="479"/>
      <c r="AT282" s="836"/>
      <c r="AU282" s="836"/>
      <c r="AV282" s="836"/>
      <c r="AW282" s="836"/>
      <c r="AX282" s="836"/>
      <c r="AY282" s="836"/>
      <c r="AZ282" s="836"/>
      <c r="BA282" s="836"/>
      <c r="BB282" s="836"/>
      <c r="BC282" s="836"/>
      <c r="BD282" s="836"/>
      <c r="BE282" s="836"/>
      <c r="BF282" s="836"/>
      <c r="BG282" s="836"/>
      <c r="BH282" s="836"/>
      <c r="BI282" s="836"/>
      <c r="BJ282" s="836"/>
      <c r="BK282" s="836"/>
      <c r="BL282" s="836"/>
      <c r="BM282" s="836"/>
      <c r="BN282" s="836"/>
      <c r="BO282" s="836"/>
      <c r="BP282" s="836"/>
      <c r="BQ282" s="836"/>
      <c r="BR282" s="836"/>
      <c r="BS282" s="836"/>
      <c r="BT282" s="836"/>
      <c r="BU282" s="836"/>
      <c r="BV282" s="836"/>
      <c r="BW282" s="836"/>
      <c r="BX282" s="836"/>
      <c r="BY282" s="836"/>
      <c r="BZ282" s="836"/>
      <c r="CA282" s="836"/>
      <c r="CB282" s="836"/>
      <c r="CC282" s="836"/>
      <c r="CD282" s="836"/>
      <c r="CE282" s="836"/>
      <c r="CF282" s="836"/>
      <c r="CG282" s="836"/>
      <c r="CH282" s="836"/>
      <c r="CI282" s="823"/>
      <c r="CJ282" s="816" t="s">
        <v>1440</v>
      </c>
      <c r="CK282" s="817" t="s">
        <v>23744</v>
      </c>
      <c r="CL282" s="817" t="s">
        <v>1830</v>
      </c>
      <c r="CM282" s="1750" t="s">
        <v>1576</v>
      </c>
      <c r="CN282" s="1751"/>
      <c r="CO282" s="1751"/>
      <c r="CP282" s="1751"/>
      <c r="CQ282" s="1751"/>
      <c r="CR282" s="1751"/>
      <c r="CS282" s="818">
        <v>4</v>
      </c>
      <c r="CT282" s="819">
        <v>0</v>
      </c>
      <c r="CU282" s="481"/>
      <c r="CV282" s="737"/>
    </row>
    <row r="283" spans="1:100" ht="19.5" customHeight="1">
      <c r="A283" s="479"/>
      <c r="B283" s="1524"/>
      <c r="C283" s="479"/>
      <c r="D283" s="479"/>
      <c r="E283" s="479"/>
      <c r="F283" s="479"/>
      <c r="G283" s="479"/>
      <c r="H283" s="479"/>
      <c r="I283" s="479"/>
      <c r="J283" s="479"/>
      <c r="K283" s="479"/>
      <c r="L283" s="479"/>
      <c r="M283" s="479"/>
      <c r="N283" s="479"/>
      <c r="O283" s="479"/>
      <c r="P283" s="479"/>
      <c r="Q283" s="479"/>
      <c r="R283" s="479"/>
      <c r="S283" s="479"/>
      <c r="T283" s="479"/>
      <c r="U283" s="711"/>
      <c r="V283" s="479"/>
      <c r="W283" s="479"/>
      <c r="X283" s="479"/>
      <c r="Y283" s="479"/>
      <c r="Z283" s="479"/>
      <c r="AA283" s="479"/>
      <c r="AB283" s="479"/>
      <c r="AC283" s="479"/>
      <c r="AD283" s="479"/>
      <c r="AE283" s="479"/>
      <c r="AF283" s="479"/>
      <c r="AG283" s="479"/>
      <c r="AH283" s="479"/>
      <c r="AI283" s="479"/>
      <c r="AJ283" s="479"/>
      <c r="AK283" s="479"/>
      <c r="AL283" s="479"/>
      <c r="AM283" s="479"/>
      <c r="AN283" s="479"/>
      <c r="AO283" s="479"/>
      <c r="AP283" s="479"/>
      <c r="AQ283" s="479"/>
      <c r="AR283" s="479"/>
      <c r="AS283" s="479"/>
      <c r="AT283" s="836"/>
      <c r="AU283" s="836"/>
      <c r="AV283" s="836"/>
      <c r="AW283" s="836"/>
      <c r="AX283" s="836"/>
      <c r="AY283" s="836"/>
      <c r="AZ283" s="836"/>
      <c r="BA283" s="836"/>
      <c r="BB283" s="836"/>
      <c r="BC283" s="836"/>
      <c r="BD283" s="836"/>
      <c r="BE283" s="836"/>
      <c r="BF283" s="836"/>
      <c r="BG283" s="836"/>
      <c r="BH283" s="836"/>
      <c r="BI283" s="836"/>
      <c r="BJ283" s="836"/>
      <c r="BK283" s="836"/>
      <c r="BL283" s="836"/>
      <c r="BM283" s="836"/>
      <c r="BN283" s="836"/>
      <c r="BO283" s="836"/>
      <c r="BP283" s="836"/>
      <c r="BQ283" s="836"/>
      <c r="BR283" s="836"/>
      <c r="BS283" s="836"/>
      <c r="BT283" s="836"/>
      <c r="BU283" s="836"/>
      <c r="BV283" s="836"/>
      <c r="BW283" s="836"/>
      <c r="BX283" s="836"/>
      <c r="BY283" s="836"/>
      <c r="BZ283" s="836"/>
      <c r="CA283" s="836"/>
      <c r="CB283" s="836"/>
      <c r="CC283" s="836"/>
      <c r="CD283" s="836"/>
      <c r="CE283" s="836"/>
      <c r="CF283" s="836"/>
      <c r="CG283" s="836"/>
      <c r="CH283" s="836"/>
      <c r="CI283" s="823"/>
      <c r="CJ283" s="820" t="s">
        <v>1450</v>
      </c>
      <c r="CK283" s="821" t="s">
        <v>23745</v>
      </c>
      <c r="CL283" s="821" t="s">
        <v>1830</v>
      </c>
      <c r="CM283" s="1752" t="s">
        <v>1577</v>
      </c>
      <c r="CN283" s="1745"/>
      <c r="CO283" s="1745"/>
      <c r="CP283" s="1745"/>
      <c r="CQ283" s="1745"/>
      <c r="CR283" s="1745"/>
      <c r="CS283" s="818">
        <v>8</v>
      </c>
      <c r="CT283" s="819">
        <v>0</v>
      </c>
      <c r="CU283" s="481"/>
      <c r="CV283" s="737"/>
    </row>
    <row r="284" spans="1:100" ht="19.5" customHeight="1">
      <c r="A284" s="479"/>
      <c r="B284" s="1524"/>
      <c r="C284" s="479"/>
      <c r="D284" s="479"/>
      <c r="E284" s="479"/>
      <c r="F284" s="479"/>
      <c r="G284" s="479"/>
      <c r="H284" s="479"/>
      <c r="I284" s="479"/>
      <c r="J284" s="479"/>
      <c r="K284" s="479"/>
      <c r="L284" s="479"/>
      <c r="M284" s="479"/>
      <c r="N284" s="479"/>
      <c r="O284" s="479"/>
      <c r="P284" s="479"/>
      <c r="Q284" s="479"/>
      <c r="R284" s="479"/>
      <c r="S284" s="479"/>
      <c r="T284" s="479"/>
      <c r="U284" s="711"/>
      <c r="V284" s="479"/>
      <c r="W284" s="479"/>
      <c r="X284" s="479"/>
      <c r="Y284" s="479"/>
      <c r="Z284" s="479"/>
      <c r="AA284" s="479"/>
      <c r="AB284" s="479"/>
      <c r="AC284" s="479"/>
      <c r="AD284" s="479"/>
      <c r="AE284" s="479"/>
      <c r="AF284" s="479"/>
      <c r="AG284" s="479"/>
      <c r="AH284" s="479"/>
      <c r="AI284" s="479"/>
      <c r="AJ284" s="479"/>
      <c r="AK284" s="479"/>
      <c r="AL284" s="479"/>
      <c r="AM284" s="479"/>
      <c r="AN284" s="479"/>
      <c r="AO284" s="479"/>
      <c r="AP284" s="479"/>
      <c r="AQ284" s="479"/>
      <c r="AR284" s="479"/>
      <c r="AS284" s="479"/>
      <c r="AT284" s="836"/>
      <c r="AU284" s="836"/>
      <c r="AV284" s="836"/>
      <c r="AW284" s="836"/>
      <c r="AX284" s="836"/>
      <c r="AY284" s="836"/>
      <c r="AZ284" s="836"/>
      <c r="BA284" s="836"/>
      <c r="BB284" s="836"/>
      <c r="BC284" s="836"/>
      <c r="BD284" s="836"/>
      <c r="BE284" s="836"/>
      <c r="BF284" s="836"/>
      <c r="BG284" s="836"/>
      <c r="BH284" s="836"/>
      <c r="BI284" s="836"/>
      <c r="BJ284" s="836"/>
      <c r="BK284" s="836"/>
      <c r="BL284" s="836"/>
      <c r="BM284" s="836"/>
      <c r="BN284" s="836"/>
      <c r="BO284" s="836"/>
      <c r="BP284" s="836"/>
      <c r="BQ284" s="836"/>
      <c r="BR284" s="836"/>
      <c r="BS284" s="836"/>
      <c r="BT284" s="836"/>
      <c r="BU284" s="836"/>
      <c r="BV284" s="836"/>
      <c r="BW284" s="836"/>
      <c r="BX284" s="836"/>
      <c r="BY284" s="836"/>
      <c r="BZ284" s="836"/>
      <c r="CA284" s="836"/>
      <c r="CB284" s="836"/>
      <c r="CC284" s="836"/>
      <c r="CD284" s="836"/>
      <c r="CE284" s="836"/>
      <c r="CF284" s="836"/>
      <c r="CG284" s="836"/>
      <c r="CH284" s="836"/>
      <c r="CI284" s="823"/>
      <c r="CJ284" s="820" t="s">
        <v>1453</v>
      </c>
      <c r="CK284" s="821" t="s">
        <v>23746</v>
      </c>
      <c r="CL284" s="821" t="s">
        <v>1830</v>
      </c>
      <c r="CM284" s="1752" t="s">
        <v>1578</v>
      </c>
      <c r="CN284" s="1745"/>
      <c r="CO284" s="1745"/>
      <c r="CP284" s="1745"/>
      <c r="CQ284" s="1745"/>
      <c r="CR284" s="1745"/>
      <c r="CS284" s="818">
        <v>8</v>
      </c>
      <c r="CT284" s="819">
        <v>0</v>
      </c>
      <c r="CU284" s="721"/>
      <c r="CV284" s="481"/>
    </row>
    <row r="285" spans="1:100" ht="19.5" customHeight="1">
      <c r="A285" s="479"/>
      <c r="B285" s="1524"/>
      <c r="C285" s="479"/>
      <c r="D285" s="479"/>
      <c r="E285" s="479"/>
      <c r="F285" s="479"/>
      <c r="G285" s="479"/>
      <c r="H285" s="479"/>
      <c r="I285" s="479"/>
      <c r="J285" s="479"/>
      <c r="K285" s="479"/>
      <c r="L285" s="479"/>
      <c r="M285" s="479"/>
      <c r="N285" s="479"/>
      <c r="O285" s="479"/>
      <c r="P285" s="479"/>
      <c r="Q285" s="479"/>
      <c r="R285" s="479"/>
      <c r="S285" s="479"/>
      <c r="T285" s="479"/>
      <c r="U285" s="711"/>
      <c r="V285" s="479"/>
      <c r="W285" s="479"/>
      <c r="X285" s="479"/>
      <c r="Y285" s="479"/>
      <c r="Z285" s="479"/>
      <c r="AA285" s="479"/>
      <c r="AB285" s="479"/>
      <c r="AC285" s="479"/>
      <c r="AD285" s="479"/>
      <c r="AE285" s="479"/>
      <c r="AF285" s="479"/>
      <c r="AG285" s="479"/>
      <c r="AH285" s="479"/>
      <c r="AI285" s="479"/>
      <c r="AJ285" s="479"/>
      <c r="AK285" s="479"/>
      <c r="AL285" s="479"/>
      <c r="AM285" s="479"/>
      <c r="AN285" s="479"/>
      <c r="AO285" s="479"/>
      <c r="AP285" s="479"/>
      <c r="AQ285" s="479"/>
      <c r="AR285" s="479"/>
      <c r="AS285" s="479"/>
      <c r="AT285" s="836"/>
      <c r="AU285" s="836"/>
      <c r="AV285" s="836"/>
      <c r="AW285" s="836"/>
      <c r="AX285" s="836"/>
      <c r="AY285" s="836"/>
      <c r="AZ285" s="836"/>
      <c r="BA285" s="836"/>
      <c r="BB285" s="836"/>
      <c r="BC285" s="836"/>
      <c r="BD285" s="836"/>
      <c r="BE285" s="836"/>
      <c r="BF285" s="836"/>
      <c r="BG285" s="836"/>
      <c r="BH285" s="836"/>
      <c r="BI285" s="836"/>
      <c r="BJ285" s="836"/>
      <c r="BK285" s="836"/>
      <c r="BL285" s="836"/>
      <c r="BM285" s="836"/>
      <c r="BN285" s="836"/>
      <c r="BO285" s="836"/>
      <c r="BP285" s="836"/>
      <c r="BQ285" s="836"/>
      <c r="BR285" s="836"/>
      <c r="BS285" s="836"/>
      <c r="BT285" s="836"/>
      <c r="BU285" s="836"/>
      <c r="BV285" s="836"/>
      <c r="BW285" s="836"/>
      <c r="BX285" s="836"/>
      <c r="BY285" s="836"/>
      <c r="BZ285" s="836"/>
      <c r="CA285" s="836"/>
      <c r="CB285" s="836"/>
      <c r="CC285" s="836"/>
      <c r="CD285" s="836"/>
      <c r="CE285" s="836"/>
      <c r="CF285" s="836"/>
      <c r="CG285" s="836"/>
      <c r="CH285" s="836"/>
      <c r="CI285" s="841"/>
      <c r="CJ285" s="820" t="s">
        <v>1455</v>
      </c>
      <c r="CK285" s="821" t="s">
        <v>23747</v>
      </c>
      <c r="CL285" s="821" t="s">
        <v>1830</v>
      </c>
      <c r="CM285" s="1752" t="s">
        <v>1579</v>
      </c>
      <c r="CN285" s="1745"/>
      <c r="CO285" s="1745"/>
      <c r="CP285" s="1745"/>
      <c r="CQ285" s="1745"/>
      <c r="CR285" s="1745"/>
      <c r="CS285" s="818">
        <v>8</v>
      </c>
      <c r="CT285" s="819">
        <v>0</v>
      </c>
      <c r="CU285" s="721"/>
      <c r="CV285" s="481"/>
    </row>
    <row r="286" spans="1:100" ht="19.5" customHeight="1">
      <c r="A286" s="479"/>
      <c r="B286" s="1524"/>
      <c r="C286" s="479"/>
      <c r="D286" s="479"/>
      <c r="E286" s="479"/>
      <c r="F286" s="479"/>
      <c r="G286" s="479"/>
      <c r="H286" s="479"/>
      <c r="I286" s="479"/>
      <c r="J286" s="479"/>
      <c r="K286" s="479"/>
      <c r="L286" s="479"/>
      <c r="M286" s="479"/>
      <c r="N286" s="479"/>
      <c r="O286" s="479"/>
      <c r="P286" s="479"/>
      <c r="Q286" s="479"/>
      <c r="R286" s="479"/>
      <c r="S286" s="479"/>
      <c r="T286" s="479"/>
      <c r="U286" s="711"/>
      <c r="V286" s="479"/>
      <c r="W286" s="479"/>
      <c r="X286" s="479"/>
      <c r="Y286" s="479"/>
      <c r="Z286" s="479"/>
      <c r="AA286" s="479"/>
      <c r="AB286" s="479"/>
      <c r="AC286" s="479"/>
      <c r="AD286" s="479"/>
      <c r="AE286" s="479"/>
      <c r="AF286" s="479"/>
      <c r="AG286" s="479"/>
      <c r="AH286" s="479"/>
      <c r="AI286" s="479"/>
      <c r="AJ286" s="479"/>
      <c r="AK286" s="479"/>
      <c r="AL286" s="479"/>
      <c r="AM286" s="479"/>
      <c r="AN286" s="479"/>
      <c r="AO286" s="479"/>
      <c r="AP286" s="479"/>
      <c r="AQ286" s="479"/>
      <c r="AR286" s="479"/>
      <c r="AS286" s="479"/>
      <c r="AT286" s="836"/>
      <c r="AU286" s="836"/>
      <c r="AV286" s="836"/>
      <c r="AW286" s="836"/>
      <c r="AX286" s="836"/>
      <c r="AY286" s="836"/>
      <c r="AZ286" s="836"/>
      <c r="BA286" s="836"/>
      <c r="BB286" s="836"/>
      <c r="BC286" s="836"/>
      <c r="BD286" s="836"/>
      <c r="BE286" s="836"/>
      <c r="BF286" s="836"/>
      <c r="BG286" s="836"/>
      <c r="BH286" s="836"/>
      <c r="BI286" s="836"/>
      <c r="BJ286" s="836"/>
      <c r="BK286" s="836"/>
      <c r="BL286" s="836"/>
      <c r="BM286" s="836"/>
      <c r="BN286" s="836"/>
      <c r="BO286" s="836"/>
      <c r="BP286" s="836"/>
      <c r="BQ286" s="836"/>
      <c r="BR286" s="836"/>
      <c r="BS286" s="836"/>
      <c r="BT286" s="836"/>
      <c r="BU286" s="836"/>
      <c r="BV286" s="836"/>
      <c r="BW286" s="836"/>
      <c r="BX286" s="836"/>
      <c r="BY286" s="836"/>
      <c r="BZ286" s="836"/>
      <c r="CA286" s="836"/>
      <c r="CB286" s="836"/>
      <c r="CC286" s="836"/>
      <c r="CD286" s="836"/>
      <c r="CE286" s="836"/>
      <c r="CF286" s="836"/>
      <c r="CG286" s="836"/>
      <c r="CH286" s="836"/>
      <c r="CI286" s="481"/>
      <c r="CJ286" s="820" t="s">
        <v>1457</v>
      </c>
      <c r="CK286" s="821" t="s">
        <v>23748</v>
      </c>
      <c r="CL286" s="821" t="s">
        <v>1830</v>
      </c>
      <c r="CM286" s="1752" t="s">
        <v>1580</v>
      </c>
      <c r="CN286" s="1745"/>
      <c r="CO286" s="1745"/>
      <c r="CP286" s="1745"/>
      <c r="CQ286" s="1745"/>
      <c r="CR286" s="1745"/>
      <c r="CS286" s="818">
        <v>8</v>
      </c>
      <c r="CT286" s="819">
        <v>0</v>
      </c>
      <c r="CU286" s="721"/>
      <c r="CV286" s="481"/>
    </row>
    <row r="287" spans="1:100" ht="19.5" customHeight="1">
      <c r="A287" s="479"/>
      <c r="B287" s="1524"/>
      <c r="C287" s="479"/>
      <c r="D287" s="479"/>
      <c r="E287" s="479"/>
      <c r="F287" s="479"/>
      <c r="G287" s="479"/>
      <c r="H287" s="479"/>
      <c r="I287" s="479"/>
      <c r="J287" s="479"/>
      <c r="K287" s="479"/>
      <c r="L287" s="479"/>
      <c r="M287" s="479"/>
      <c r="N287" s="479"/>
      <c r="O287" s="479"/>
      <c r="P287" s="479"/>
      <c r="Q287" s="479"/>
      <c r="R287" s="479"/>
      <c r="S287" s="479"/>
      <c r="T287" s="479"/>
      <c r="U287" s="711"/>
      <c r="V287" s="479"/>
      <c r="W287" s="479"/>
      <c r="X287" s="479"/>
      <c r="Y287" s="479"/>
      <c r="Z287" s="479"/>
      <c r="AA287" s="479"/>
      <c r="AB287" s="479"/>
      <c r="AC287" s="479"/>
      <c r="AD287" s="479"/>
      <c r="AE287" s="479"/>
      <c r="AF287" s="479"/>
      <c r="AG287" s="479"/>
      <c r="AH287" s="479"/>
      <c r="AI287" s="479"/>
      <c r="AJ287" s="479"/>
      <c r="AK287" s="479"/>
      <c r="AL287" s="479"/>
      <c r="AM287" s="479"/>
      <c r="AN287" s="479"/>
      <c r="AO287" s="479"/>
      <c r="AP287" s="479"/>
      <c r="AQ287" s="479"/>
      <c r="AR287" s="479"/>
      <c r="AS287" s="479"/>
      <c r="AT287" s="836"/>
      <c r="AU287" s="836"/>
      <c r="AV287" s="836"/>
      <c r="AW287" s="836"/>
      <c r="AX287" s="836"/>
      <c r="AY287" s="836"/>
      <c r="AZ287" s="836"/>
      <c r="BA287" s="836"/>
      <c r="BB287" s="836"/>
      <c r="BC287" s="836"/>
      <c r="BD287" s="836"/>
      <c r="BE287" s="836"/>
      <c r="BF287" s="836"/>
      <c r="BG287" s="836"/>
      <c r="BH287" s="836"/>
      <c r="BI287" s="836"/>
      <c r="BJ287" s="836"/>
      <c r="BK287" s="836"/>
      <c r="BL287" s="836"/>
      <c r="BM287" s="836"/>
      <c r="BN287" s="836"/>
      <c r="BO287" s="836"/>
      <c r="BP287" s="836"/>
      <c r="BQ287" s="836"/>
      <c r="BR287" s="836"/>
      <c r="BS287" s="836"/>
      <c r="BT287" s="836"/>
      <c r="BU287" s="836"/>
      <c r="BV287" s="836"/>
      <c r="BW287" s="836"/>
      <c r="BX287" s="836"/>
      <c r="BY287" s="836"/>
      <c r="BZ287" s="836"/>
      <c r="CA287" s="836"/>
      <c r="CB287" s="836"/>
      <c r="CC287" s="836"/>
      <c r="CD287" s="836"/>
      <c r="CE287" s="836"/>
      <c r="CF287" s="836"/>
      <c r="CG287" s="836"/>
      <c r="CH287" s="836"/>
      <c r="CI287" s="481"/>
      <c r="CJ287" s="820" t="s">
        <v>1467</v>
      </c>
      <c r="CK287" s="821" t="s">
        <v>23749</v>
      </c>
      <c r="CL287" s="821" t="s">
        <v>1830</v>
      </c>
      <c r="CM287" s="1752" t="s">
        <v>1581</v>
      </c>
      <c r="CN287" s="1745"/>
      <c r="CO287" s="1745"/>
      <c r="CP287" s="1745"/>
      <c r="CQ287" s="1745"/>
      <c r="CR287" s="1745"/>
      <c r="CS287" s="818">
        <v>8</v>
      </c>
      <c r="CT287" s="819">
        <v>0</v>
      </c>
      <c r="CU287" s="721"/>
      <c r="CV287" s="481"/>
    </row>
    <row r="288" spans="1:100" ht="19.5" customHeight="1">
      <c r="A288" s="479"/>
      <c r="B288" s="1524"/>
      <c r="C288" s="479"/>
      <c r="D288" s="479"/>
      <c r="E288" s="479"/>
      <c r="F288" s="479"/>
      <c r="G288" s="479"/>
      <c r="H288" s="479"/>
      <c r="I288" s="479"/>
      <c r="J288" s="479"/>
      <c r="K288" s="479"/>
      <c r="L288" s="479"/>
      <c r="M288" s="479"/>
      <c r="N288" s="479"/>
      <c r="O288" s="479"/>
      <c r="P288" s="479"/>
      <c r="Q288" s="479"/>
      <c r="R288" s="479"/>
      <c r="S288" s="479"/>
      <c r="T288" s="479"/>
      <c r="U288" s="711"/>
      <c r="V288" s="479"/>
      <c r="W288" s="479"/>
      <c r="X288" s="479"/>
      <c r="Y288" s="479"/>
      <c r="Z288" s="479"/>
      <c r="AA288" s="479"/>
      <c r="AB288" s="479"/>
      <c r="AC288" s="479"/>
      <c r="AD288" s="479"/>
      <c r="AE288" s="479"/>
      <c r="AF288" s="479"/>
      <c r="AG288" s="479"/>
      <c r="AH288" s="479"/>
      <c r="AI288" s="479"/>
      <c r="AJ288" s="479"/>
      <c r="AK288" s="479"/>
      <c r="AL288" s="479"/>
      <c r="AM288" s="479"/>
      <c r="AN288" s="479"/>
      <c r="AO288" s="479"/>
      <c r="AP288" s="479"/>
      <c r="AQ288" s="479"/>
      <c r="AR288" s="479"/>
      <c r="AS288" s="479"/>
      <c r="AT288" s="836"/>
      <c r="AU288" s="836"/>
      <c r="AV288" s="836"/>
      <c r="AW288" s="836"/>
      <c r="AX288" s="836"/>
      <c r="AY288" s="836"/>
      <c r="AZ288" s="836"/>
      <c r="BA288" s="836"/>
      <c r="BB288" s="836"/>
      <c r="BC288" s="836"/>
      <c r="BD288" s="836"/>
      <c r="BE288" s="836"/>
      <c r="BF288" s="836"/>
      <c r="BG288" s="836"/>
      <c r="BH288" s="836"/>
      <c r="BI288" s="836"/>
      <c r="BJ288" s="836"/>
      <c r="BK288" s="836"/>
      <c r="BL288" s="836"/>
      <c r="BM288" s="836"/>
      <c r="BN288" s="836"/>
      <c r="BO288" s="836"/>
      <c r="BP288" s="836"/>
      <c r="BQ288" s="836"/>
      <c r="BR288" s="836"/>
      <c r="BS288" s="836"/>
      <c r="BT288" s="836"/>
      <c r="BU288" s="836"/>
      <c r="BV288" s="836"/>
      <c r="BW288" s="836"/>
      <c r="BX288" s="836"/>
      <c r="BY288" s="836"/>
      <c r="BZ288" s="836"/>
      <c r="CA288" s="836"/>
      <c r="CB288" s="836"/>
      <c r="CC288" s="836"/>
      <c r="CD288" s="836"/>
      <c r="CE288" s="836"/>
      <c r="CF288" s="836"/>
      <c r="CG288" s="836"/>
      <c r="CH288" s="836"/>
      <c r="CI288" s="481"/>
      <c r="CJ288" s="820" t="s">
        <v>877</v>
      </c>
      <c r="CK288" s="821" t="s">
        <v>877</v>
      </c>
      <c r="CL288" s="821" t="s">
        <v>877</v>
      </c>
      <c r="CM288" s="1752" t="s">
        <v>877</v>
      </c>
      <c r="CN288" s="1745"/>
      <c r="CO288" s="1745"/>
      <c r="CP288" s="1745"/>
      <c r="CQ288" s="1745"/>
      <c r="CR288" s="1745"/>
      <c r="CS288" s="818" t="s">
        <v>877</v>
      </c>
      <c r="CT288" s="819" t="s">
        <v>877</v>
      </c>
      <c r="CU288" s="721"/>
      <c r="CV288" s="481"/>
    </row>
    <row r="289" spans="1:100" ht="19.5" customHeight="1">
      <c r="A289" s="479"/>
      <c r="B289" s="1524"/>
      <c r="C289" s="479"/>
      <c r="D289" s="479"/>
      <c r="E289" s="479"/>
      <c r="F289" s="479"/>
      <c r="G289" s="479"/>
      <c r="H289" s="479"/>
      <c r="I289" s="479"/>
      <c r="J289" s="479"/>
      <c r="K289" s="479"/>
      <c r="L289" s="479"/>
      <c r="M289" s="479"/>
      <c r="N289" s="479"/>
      <c r="O289" s="479"/>
      <c r="P289" s="479"/>
      <c r="Q289" s="479"/>
      <c r="R289" s="479"/>
      <c r="S289" s="479"/>
      <c r="T289" s="479"/>
      <c r="U289" s="711"/>
      <c r="V289" s="479"/>
      <c r="W289" s="479"/>
      <c r="X289" s="479"/>
      <c r="Y289" s="479"/>
      <c r="Z289" s="479"/>
      <c r="AA289" s="479"/>
      <c r="AB289" s="479"/>
      <c r="AC289" s="479"/>
      <c r="AD289" s="479"/>
      <c r="AE289" s="479"/>
      <c r="AF289" s="479"/>
      <c r="AG289" s="479"/>
      <c r="AH289" s="479"/>
      <c r="AI289" s="479"/>
      <c r="AJ289" s="479"/>
      <c r="AK289" s="479"/>
      <c r="AL289" s="479"/>
      <c r="AM289" s="479"/>
      <c r="AN289" s="479"/>
      <c r="AO289" s="479"/>
      <c r="AP289" s="479"/>
      <c r="AQ289" s="479"/>
      <c r="AR289" s="479"/>
      <c r="AS289" s="479"/>
      <c r="AT289" s="836"/>
      <c r="AU289" s="836"/>
      <c r="AV289" s="836"/>
      <c r="AW289" s="836"/>
      <c r="AX289" s="836"/>
      <c r="AY289" s="836"/>
      <c r="AZ289" s="836"/>
      <c r="BA289" s="836"/>
      <c r="BB289" s="836"/>
      <c r="BC289" s="836"/>
      <c r="BD289" s="836"/>
      <c r="BE289" s="836"/>
      <c r="BF289" s="836"/>
      <c r="BG289" s="836"/>
      <c r="BH289" s="836"/>
      <c r="BI289" s="836"/>
      <c r="BJ289" s="836"/>
      <c r="BK289" s="836"/>
      <c r="BL289" s="836"/>
      <c r="BM289" s="836"/>
      <c r="BN289" s="836"/>
      <c r="BO289" s="836"/>
      <c r="BP289" s="836"/>
      <c r="BQ289" s="836"/>
      <c r="BR289" s="836"/>
      <c r="BS289" s="836"/>
      <c r="BT289" s="836"/>
      <c r="BU289" s="836"/>
      <c r="BV289" s="836"/>
      <c r="BW289" s="836"/>
      <c r="BX289" s="836"/>
      <c r="BY289" s="836"/>
      <c r="BZ289" s="836"/>
      <c r="CA289" s="836"/>
      <c r="CB289" s="836"/>
      <c r="CC289" s="836"/>
      <c r="CD289" s="836"/>
      <c r="CE289" s="836"/>
      <c r="CF289" s="836"/>
      <c r="CG289" s="836"/>
      <c r="CH289" s="836"/>
      <c r="CI289" s="481"/>
      <c r="CJ289" s="820" t="s">
        <v>877</v>
      </c>
      <c r="CK289" s="821" t="s">
        <v>877</v>
      </c>
      <c r="CL289" s="821" t="s">
        <v>877</v>
      </c>
      <c r="CM289" s="1752" t="s">
        <v>877</v>
      </c>
      <c r="CN289" s="1745"/>
      <c r="CO289" s="1745"/>
      <c r="CP289" s="1745"/>
      <c r="CQ289" s="1745"/>
      <c r="CR289" s="1745"/>
      <c r="CS289" s="818" t="s">
        <v>877</v>
      </c>
      <c r="CT289" s="819" t="s">
        <v>877</v>
      </c>
      <c r="CU289" s="721"/>
      <c r="CV289" s="481"/>
    </row>
    <row r="290" spans="1:100" ht="19.5" customHeight="1">
      <c r="A290" s="479"/>
      <c r="B290" s="1524"/>
      <c r="C290" s="479"/>
      <c r="D290" s="479"/>
      <c r="E290" s="479"/>
      <c r="F290" s="479"/>
      <c r="G290" s="479"/>
      <c r="H290" s="479"/>
      <c r="I290" s="479"/>
      <c r="J290" s="479"/>
      <c r="K290" s="479"/>
      <c r="L290" s="479"/>
      <c r="M290" s="479"/>
      <c r="N290" s="479"/>
      <c r="O290" s="479"/>
      <c r="P290" s="479"/>
      <c r="Q290" s="479"/>
      <c r="R290" s="479"/>
      <c r="S290" s="479"/>
      <c r="T290" s="479"/>
      <c r="U290" s="711"/>
      <c r="V290" s="479"/>
      <c r="W290" s="479"/>
      <c r="X290" s="479"/>
      <c r="Y290" s="479"/>
      <c r="Z290" s="479"/>
      <c r="AA290" s="479"/>
      <c r="AB290" s="479"/>
      <c r="AC290" s="479"/>
      <c r="AD290" s="479"/>
      <c r="AE290" s="479"/>
      <c r="AF290" s="479"/>
      <c r="AG290" s="479"/>
      <c r="AH290" s="479"/>
      <c r="AI290" s="479"/>
      <c r="AJ290" s="479"/>
      <c r="AK290" s="479"/>
      <c r="AL290" s="479"/>
      <c r="AM290" s="479"/>
      <c r="AN290" s="479"/>
      <c r="AO290" s="479"/>
      <c r="AP290" s="479"/>
      <c r="AQ290" s="479"/>
      <c r="AR290" s="479"/>
      <c r="AS290" s="479"/>
      <c r="AT290" s="836"/>
      <c r="AU290" s="836"/>
      <c r="AV290" s="836"/>
      <c r="AW290" s="836"/>
      <c r="AX290" s="836"/>
      <c r="AY290" s="836"/>
      <c r="AZ290" s="836"/>
      <c r="BA290" s="836"/>
      <c r="BB290" s="836"/>
      <c r="BC290" s="836"/>
      <c r="BD290" s="836"/>
      <c r="BE290" s="836"/>
      <c r="BF290" s="836"/>
      <c r="BG290" s="836"/>
      <c r="BH290" s="836"/>
      <c r="BI290" s="836"/>
      <c r="BJ290" s="836"/>
      <c r="BK290" s="836"/>
      <c r="BL290" s="836"/>
      <c r="BM290" s="836"/>
      <c r="BN290" s="836"/>
      <c r="BO290" s="836"/>
      <c r="BP290" s="836"/>
      <c r="BQ290" s="836"/>
      <c r="BR290" s="836"/>
      <c r="BS290" s="836"/>
      <c r="BT290" s="836"/>
      <c r="BU290" s="836"/>
      <c r="BV290" s="836"/>
      <c r="BW290" s="836"/>
      <c r="BX290" s="836"/>
      <c r="BY290" s="836"/>
      <c r="BZ290" s="836"/>
      <c r="CA290" s="836"/>
      <c r="CB290" s="836"/>
      <c r="CC290" s="836"/>
      <c r="CD290" s="836"/>
      <c r="CE290" s="836"/>
      <c r="CF290" s="836"/>
      <c r="CG290" s="836"/>
      <c r="CH290" s="836"/>
      <c r="CI290" s="481"/>
      <c r="CJ290" s="820" t="s">
        <v>877</v>
      </c>
      <c r="CK290" s="821" t="s">
        <v>877</v>
      </c>
      <c r="CL290" s="821" t="s">
        <v>877</v>
      </c>
      <c r="CM290" s="1752" t="s">
        <v>877</v>
      </c>
      <c r="CN290" s="1745"/>
      <c r="CO290" s="1745"/>
      <c r="CP290" s="1745"/>
      <c r="CQ290" s="1745"/>
      <c r="CR290" s="1745"/>
      <c r="CS290" s="818" t="s">
        <v>877</v>
      </c>
      <c r="CT290" s="819" t="s">
        <v>877</v>
      </c>
      <c r="CU290" s="721"/>
      <c r="CV290" s="481"/>
    </row>
    <row r="291" spans="1:100" ht="19.5" customHeight="1">
      <c r="A291" s="479"/>
      <c r="B291" s="1524"/>
      <c r="C291" s="479"/>
      <c r="D291" s="479"/>
      <c r="E291" s="479"/>
      <c r="F291" s="479"/>
      <c r="G291" s="479"/>
      <c r="H291" s="479"/>
      <c r="I291" s="479"/>
      <c r="J291" s="479"/>
      <c r="K291" s="479"/>
      <c r="L291" s="479"/>
      <c r="M291" s="479"/>
      <c r="N291" s="479"/>
      <c r="O291" s="479"/>
      <c r="P291" s="479"/>
      <c r="Q291" s="479"/>
      <c r="R291" s="479"/>
      <c r="S291" s="479"/>
      <c r="T291" s="479"/>
      <c r="U291" s="711"/>
      <c r="V291" s="479"/>
      <c r="W291" s="479"/>
      <c r="X291" s="479"/>
      <c r="Y291" s="479"/>
      <c r="Z291" s="479"/>
      <c r="AA291" s="479"/>
      <c r="AB291" s="479"/>
      <c r="AC291" s="479"/>
      <c r="AD291" s="479"/>
      <c r="AE291" s="479"/>
      <c r="AF291" s="479"/>
      <c r="AG291" s="479"/>
      <c r="AH291" s="479"/>
      <c r="AI291" s="479"/>
      <c r="AJ291" s="479"/>
      <c r="AK291" s="479"/>
      <c r="AL291" s="479"/>
      <c r="AM291" s="479"/>
      <c r="AN291" s="479"/>
      <c r="AO291" s="479"/>
      <c r="AP291" s="479"/>
      <c r="AQ291" s="479"/>
      <c r="AR291" s="479"/>
      <c r="AS291" s="479"/>
      <c r="AT291" s="836"/>
      <c r="AU291" s="836"/>
      <c r="AV291" s="836"/>
      <c r="AW291" s="836"/>
      <c r="AX291" s="836"/>
      <c r="AY291" s="836"/>
      <c r="AZ291" s="836"/>
      <c r="BA291" s="836"/>
      <c r="BB291" s="836"/>
      <c r="BC291" s="836"/>
      <c r="BD291" s="836"/>
      <c r="BE291" s="836"/>
      <c r="BF291" s="836"/>
      <c r="BG291" s="836"/>
      <c r="BH291" s="836"/>
      <c r="BI291" s="836"/>
      <c r="BJ291" s="836"/>
      <c r="BK291" s="836"/>
      <c r="BL291" s="836"/>
      <c r="BM291" s="836"/>
      <c r="BN291" s="836"/>
      <c r="BO291" s="836"/>
      <c r="BP291" s="836"/>
      <c r="BQ291" s="836"/>
      <c r="BR291" s="836"/>
      <c r="BS291" s="836"/>
      <c r="BT291" s="836"/>
      <c r="BU291" s="836"/>
      <c r="BV291" s="836"/>
      <c r="BW291" s="836"/>
      <c r="BX291" s="836"/>
      <c r="BY291" s="836"/>
      <c r="BZ291" s="836"/>
      <c r="CA291" s="836"/>
      <c r="CB291" s="836"/>
      <c r="CC291" s="836"/>
      <c r="CD291" s="836"/>
      <c r="CE291" s="836"/>
      <c r="CF291" s="836"/>
      <c r="CG291" s="836"/>
      <c r="CH291" s="836"/>
      <c r="CI291" s="481"/>
      <c r="CJ291" s="824" t="s">
        <v>877</v>
      </c>
      <c r="CK291" s="825" t="s">
        <v>877</v>
      </c>
      <c r="CL291" s="825" t="s">
        <v>877</v>
      </c>
      <c r="CM291" s="1753" t="s">
        <v>877</v>
      </c>
      <c r="CN291" s="1754"/>
      <c r="CO291" s="1754"/>
      <c r="CP291" s="1754"/>
      <c r="CQ291" s="1754"/>
      <c r="CR291" s="1754"/>
      <c r="CS291" s="826" t="s">
        <v>877</v>
      </c>
      <c r="CT291" s="827" t="s">
        <v>877</v>
      </c>
      <c r="CU291" s="721"/>
      <c r="CV291" s="481"/>
    </row>
    <row r="292" spans="1:100" ht="19.5" customHeight="1">
      <c r="A292" s="479"/>
      <c r="B292" s="1524"/>
      <c r="C292" s="479"/>
      <c r="D292" s="479"/>
      <c r="E292" s="479"/>
      <c r="F292" s="479"/>
      <c r="G292" s="479"/>
      <c r="H292" s="479"/>
      <c r="I292" s="479"/>
      <c r="J292" s="479"/>
      <c r="K292" s="479"/>
      <c r="L292" s="479"/>
      <c r="M292" s="479"/>
      <c r="N292" s="479"/>
      <c r="O292" s="479"/>
      <c r="P292" s="479"/>
      <c r="Q292" s="479"/>
      <c r="R292" s="479"/>
      <c r="S292" s="479"/>
      <c r="T292" s="479"/>
      <c r="U292" s="711"/>
      <c r="V292" s="479"/>
      <c r="W292" s="479"/>
      <c r="X292" s="479"/>
      <c r="Y292" s="479"/>
      <c r="Z292" s="479"/>
      <c r="AA292" s="479"/>
      <c r="AB292" s="479"/>
      <c r="AC292" s="479"/>
      <c r="AD292" s="479"/>
      <c r="AE292" s="479"/>
      <c r="AF292" s="479"/>
      <c r="AG292" s="479"/>
      <c r="AH292" s="479"/>
      <c r="AI292" s="479"/>
      <c r="AJ292" s="479"/>
      <c r="AK292" s="479"/>
      <c r="AL292" s="479"/>
      <c r="AM292" s="479"/>
      <c r="AN292" s="479"/>
      <c r="AO292" s="479"/>
      <c r="AP292" s="479"/>
      <c r="AQ292" s="479"/>
      <c r="AR292" s="479"/>
      <c r="AS292" s="479"/>
      <c r="AT292" s="836"/>
      <c r="AU292" s="836"/>
      <c r="AV292" s="836"/>
      <c r="AW292" s="836"/>
      <c r="AX292" s="836"/>
      <c r="AY292" s="836"/>
      <c r="AZ292" s="836"/>
      <c r="BA292" s="836"/>
      <c r="BB292" s="836"/>
      <c r="BC292" s="836"/>
      <c r="BD292" s="836"/>
      <c r="BE292" s="836"/>
      <c r="BF292" s="836"/>
      <c r="BG292" s="836"/>
      <c r="BH292" s="836"/>
      <c r="BI292" s="836"/>
      <c r="BJ292" s="836"/>
      <c r="BK292" s="836"/>
      <c r="BL292" s="836"/>
      <c r="BM292" s="836"/>
      <c r="BN292" s="836"/>
      <c r="BO292" s="836"/>
      <c r="BP292" s="836"/>
      <c r="BQ292" s="836"/>
      <c r="BR292" s="836"/>
      <c r="BS292" s="836"/>
      <c r="BT292" s="836"/>
      <c r="BU292" s="836"/>
      <c r="BV292" s="836"/>
      <c r="BW292" s="836"/>
      <c r="BX292" s="836"/>
      <c r="BY292" s="836"/>
      <c r="BZ292" s="836"/>
      <c r="CA292" s="836"/>
      <c r="CB292" s="836"/>
      <c r="CC292" s="836"/>
      <c r="CD292" s="836"/>
      <c r="CE292" s="836"/>
      <c r="CF292" s="836"/>
      <c r="CG292" s="836"/>
      <c r="CH292" s="836"/>
      <c r="CI292" s="481"/>
      <c r="CJ292" s="828" t="s">
        <v>1442</v>
      </c>
      <c r="CK292" s="829" t="s">
        <v>23750</v>
      </c>
      <c r="CL292" s="829" t="s">
        <v>1830</v>
      </c>
      <c r="CM292" s="1755" t="s">
        <v>877</v>
      </c>
      <c r="CN292" s="1756"/>
      <c r="CO292" s="1756"/>
      <c r="CP292" s="1756"/>
      <c r="CQ292" s="1756"/>
      <c r="CR292" s="1756"/>
      <c r="CS292" s="830" t="s">
        <v>877</v>
      </c>
      <c r="CT292" s="831" t="s">
        <v>877</v>
      </c>
      <c r="CU292" s="721"/>
      <c r="CV292" s="481"/>
    </row>
    <row r="293" spans="1:100" ht="19.5" customHeight="1">
      <c r="A293" s="479"/>
      <c r="B293" s="1524"/>
      <c r="C293" s="479"/>
      <c r="D293" s="479"/>
      <c r="E293" s="479"/>
      <c r="F293" s="479"/>
      <c r="G293" s="479"/>
      <c r="H293" s="479"/>
      <c r="I293" s="479"/>
      <c r="J293" s="479"/>
      <c r="K293" s="479"/>
      <c r="L293" s="479"/>
      <c r="M293" s="479"/>
      <c r="N293" s="479"/>
      <c r="O293" s="479"/>
      <c r="P293" s="479"/>
      <c r="Q293" s="479"/>
      <c r="R293" s="479"/>
      <c r="S293" s="479"/>
      <c r="T293" s="479"/>
      <c r="U293" s="711"/>
      <c r="V293" s="479"/>
      <c r="W293" s="479"/>
      <c r="X293" s="479"/>
      <c r="Y293" s="479"/>
      <c r="Z293" s="479"/>
      <c r="AA293" s="479"/>
      <c r="AB293" s="479"/>
      <c r="AC293" s="479"/>
      <c r="AD293" s="479"/>
      <c r="AE293" s="479"/>
      <c r="AF293" s="479"/>
      <c r="AG293" s="479"/>
      <c r="AH293" s="479"/>
      <c r="AI293" s="479"/>
      <c r="AJ293" s="479"/>
      <c r="AK293" s="479"/>
      <c r="AL293" s="479"/>
      <c r="AM293" s="479"/>
      <c r="AN293" s="479"/>
      <c r="AO293" s="479"/>
      <c r="AP293" s="479"/>
      <c r="AQ293" s="479"/>
      <c r="AR293" s="479"/>
      <c r="AS293" s="479"/>
      <c r="AT293" s="836"/>
      <c r="AU293" s="836"/>
      <c r="AV293" s="836"/>
      <c r="AW293" s="836"/>
      <c r="AX293" s="836"/>
      <c r="AY293" s="836"/>
      <c r="AZ293" s="836"/>
      <c r="BA293" s="836"/>
      <c r="BB293" s="836"/>
      <c r="BC293" s="836"/>
      <c r="BD293" s="836"/>
      <c r="BE293" s="836"/>
      <c r="BF293" s="836"/>
      <c r="BG293" s="836"/>
      <c r="BH293" s="836"/>
      <c r="BI293" s="836"/>
      <c r="BJ293" s="836"/>
      <c r="BK293" s="836"/>
      <c r="BL293" s="836"/>
      <c r="BM293" s="836"/>
      <c r="BN293" s="836"/>
      <c r="BO293" s="836"/>
      <c r="BP293" s="836"/>
      <c r="BQ293" s="836"/>
      <c r="BR293" s="836"/>
      <c r="BS293" s="836"/>
      <c r="BT293" s="836"/>
      <c r="BU293" s="836"/>
      <c r="BV293" s="836"/>
      <c r="BW293" s="836"/>
      <c r="BX293" s="836"/>
      <c r="BY293" s="836"/>
      <c r="BZ293" s="836"/>
      <c r="CA293" s="836"/>
      <c r="CB293" s="836"/>
      <c r="CC293" s="836"/>
      <c r="CD293" s="836"/>
      <c r="CE293" s="836"/>
      <c r="CF293" s="836"/>
      <c r="CG293" s="836"/>
      <c r="CH293" s="836"/>
      <c r="CI293" s="481"/>
      <c r="CJ293" s="820" t="s">
        <v>877</v>
      </c>
      <c r="CK293" s="821" t="s">
        <v>877</v>
      </c>
      <c r="CL293" s="821" t="s">
        <v>877</v>
      </c>
      <c r="CM293" s="1752" t="s">
        <v>877</v>
      </c>
      <c r="CN293" s="1745"/>
      <c r="CO293" s="1745"/>
      <c r="CP293" s="1745"/>
      <c r="CQ293" s="1745"/>
      <c r="CR293" s="1745"/>
      <c r="CS293" s="818" t="s">
        <v>877</v>
      </c>
      <c r="CT293" s="819" t="s">
        <v>877</v>
      </c>
      <c r="CU293" s="721"/>
      <c r="CV293" s="481"/>
    </row>
    <row r="294" spans="1:100" ht="19.5" customHeight="1">
      <c r="A294" s="479"/>
      <c r="B294" s="1524"/>
      <c r="C294" s="479"/>
      <c r="D294" s="479"/>
      <c r="E294" s="479"/>
      <c r="F294" s="479"/>
      <c r="G294" s="479"/>
      <c r="H294" s="479"/>
      <c r="I294" s="479"/>
      <c r="J294" s="479"/>
      <c r="K294" s="479"/>
      <c r="L294" s="479"/>
      <c r="M294" s="479"/>
      <c r="N294" s="479"/>
      <c r="O294" s="479"/>
      <c r="P294" s="479"/>
      <c r="Q294" s="479"/>
      <c r="R294" s="479"/>
      <c r="S294" s="479"/>
      <c r="T294" s="479"/>
      <c r="U294" s="711"/>
      <c r="V294" s="479"/>
      <c r="W294" s="479"/>
      <c r="X294" s="479"/>
      <c r="Y294" s="479"/>
      <c r="Z294" s="479"/>
      <c r="AA294" s="479"/>
      <c r="AB294" s="479"/>
      <c r="AC294" s="479"/>
      <c r="AD294" s="479"/>
      <c r="AE294" s="479"/>
      <c r="AF294" s="479"/>
      <c r="AG294" s="479"/>
      <c r="AH294" s="479"/>
      <c r="AI294" s="479"/>
      <c r="AJ294" s="479"/>
      <c r="AK294" s="479"/>
      <c r="AL294" s="479"/>
      <c r="AM294" s="479"/>
      <c r="AN294" s="479"/>
      <c r="AO294" s="479"/>
      <c r="AP294" s="479"/>
      <c r="AQ294" s="479"/>
      <c r="AR294" s="479"/>
      <c r="AS294" s="479"/>
      <c r="AT294" s="836"/>
      <c r="AU294" s="836"/>
      <c r="AV294" s="836"/>
      <c r="AW294" s="836"/>
      <c r="AX294" s="836"/>
      <c r="AY294" s="836"/>
      <c r="AZ294" s="836"/>
      <c r="BA294" s="836"/>
      <c r="BB294" s="836"/>
      <c r="BC294" s="836"/>
      <c r="BD294" s="836"/>
      <c r="BE294" s="836"/>
      <c r="BF294" s="836"/>
      <c r="BG294" s="836"/>
      <c r="BH294" s="836"/>
      <c r="BI294" s="836"/>
      <c r="BJ294" s="836"/>
      <c r="BK294" s="836"/>
      <c r="BL294" s="836"/>
      <c r="BM294" s="836"/>
      <c r="BN294" s="836"/>
      <c r="BO294" s="836"/>
      <c r="BP294" s="836"/>
      <c r="BQ294" s="836"/>
      <c r="BR294" s="836"/>
      <c r="BS294" s="836"/>
      <c r="BT294" s="836"/>
      <c r="BU294" s="836"/>
      <c r="BV294" s="836"/>
      <c r="BW294" s="836"/>
      <c r="BX294" s="836"/>
      <c r="BY294" s="836"/>
      <c r="BZ294" s="836"/>
      <c r="CA294" s="836"/>
      <c r="CB294" s="836"/>
      <c r="CC294" s="836"/>
      <c r="CD294" s="836"/>
      <c r="CE294" s="836"/>
      <c r="CF294" s="836"/>
      <c r="CG294" s="836"/>
      <c r="CH294" s="836"/>
      <c r="CI294" s="481"/>
      <c r="CJ294" s="820" t="s">
        <v>877</v>
      </c>
      <c r="CK294" s="821" t="s">
        <v>877</v>
      </c>
      <c r="CL294" s="821" t="s">
        <v>877</v>
      </c>
      <c r="CM294" s="1752" t="s">
        <v>877</v>
      </c>
      <c r="CN294" s="1745"/>
      <c r="CO294" s="1745"/>
      <c r="CP294" s="1745"/>
      <c r="CQ294" s="1745"/>
      <c r="CR294" s="1745"/>
      <c r="CS294" s="818" t="s">
        <v>877</v>
      </c>
      <c r="CT294" s="819" t="s">
        <v>877</v>
      </c>
      <c r="CU294" s="721"/>
      <c r="CV294" s="481"/>
    </row>
    <row r="295" spans="1:100" ht="19.5" customHeight="1">
      <c r="A295" s="479"/>
      <c r="B295" s="1524"/>
      <c r="C295" s="479"/>
      <c r="D295" s="479"/>
      <c r="E295" s="479"/>
      <c r="F295" s="479"/>
      <c r="G295" s="479"/>
      <c r="H295" s="479"/>
      <c r="I295" s="479"/>
      <c r="J295" s="479"/>
      <c r="K295" s="479"/>
      <c r="L295" s="479"/>
      <c r="M295" s="479"/>
      <c r="N295" s="479"/>
      <c r="O295" s="479"/>
      <c r="P295" s="479"/>
      <c r="Q295" s="479"/>
      <c r="R295" s="479"/>
      <c r="S295" s="479"/>
      <c r="T295" s="479"/>
      <c r="U295" s="711"/>
      <c r="V295" s="479"/>
      <c r="W295" s="479"/>
      <c r="X295" s="479"/>
      <c r="Y295" s="479"/>
      <c r="Z295" s="479"/>
      <c r="AA295" s="479"/>
      <c r="AB295" s="479"/>
      <c r="AC295" s="479"/>
      <c r="AD295" s="479"/>
      <c r="AE295" s="479"/>
      <c r="AF295" s="479"/>
      <c r="AG295" s="479"/>
      <c r="AH295" s="479"/>
      <c r="AI295" s="479"/>
      <c r="AJ295" s="479"/>
      <c r="AK295" s="479"/>
      <c r="AL295" s="479"/>
      <c r="AM295" s="479"/>
      <c r="AN295" s="479"/>
      <c r="AO295" s="479"/>
      <c r="AP295" s="479"/>
      <c r="AQ295" s="479"/>
      <c r="AR295" s="479"/>
      <c r="AS295" s="479"/>
      <c r="AT295" s="836"/>
      <c r="AU295" s="836"/>
      <c r="AV295" s="836"/>
      <c r="AW295" s="836"/>
      <c r="AX295" s="836"/>
      <c r="AY295" s="836"/>
      <c r="AZ295" s="836"/>
      <c r="BA295" s="836"/>
      <c r="BB295" s="836"/>
      <c r="BC295" s="836"/>
      <c r="BD295" s="836"/>
      <c r="BE295" s="836"/>
      <c r="BF295" s="836"/>
      <c r="BG295" s="836"/>
      <c r="BH295" s="836"/>
      <c r="BI295" s="836"/>
      <c r="BJ295" s="836"/>
      <c r="BK295" s="836"/>
      <c r="BL295" s="836"/>
      <c r="BM295" s="836"/>
      <c r="BN295" s="836"/>
      <c r="BO295" s="836"/>
      <c r="BP295" s="836"/>
      <c r="BQ295" s="836"/>
      <c r="BR295" s="836"/>
      <c r="BS295" s="836"/>
      <c r="BT295" s="836"/>
      <c r="BU295" s="836"/>
      <c r="BV295" s="836"/>
      <c r="BW295" s="836"/>
      <c r="BX295" s="836"/>
      <c r="BY295" s="836"/>
      <c r="BZ295" s="836"/>
      <c r="CA295" s="836"/>
      <c r="CB295" s="836"/>
      <c r="CC295" s="836"/>
      <c r="CD295" s="836"/>
      <c r="CE295" s="836"/>
      <c r="CF295" s="836"/>
      <c r="CG295" s="836"/>
      <c r="CH295" s="836"/>
      <c r="CI295" s="481"/>
      <c r="CJ295" s="820" t="s">
        <v>877</v>
      </c>
      <c r="CK295" s="821" t="s">
        <v>877</v>
      </c>
      <c r="CL295" s="821" t="s">
        <v>877</v>
      </c>
      <c r="CM295" s="1752" t="s">
        <v>877</v>
      </c>
      <c r="CN295" s="1745"/>
      <c r="CO295" s="1745"/>
      <c r="CP295" s="1745"/>
      <c r="CQ295" s="1745"/>
      <c r="CR295" s="1745"/>
      <c r="CS295" s="818" t="s">
        <v>877</v>
      </c>
      <c r="CT295" s="819" t="s">
        <v>877</v>
      </c>
      <c r="CU295" s="721"/>
      <c r="CV295" s="481"/>
    </row>
    <row r="296" spans="1:100" ht="19.5" customHeight="1">
      <c r="A296" s="479"/>
      <c r="B296" s="1524"/>
      <c r="C296" s="479"/>
      <c r="D296" s="479"/>
      <c r="E296" s="479"/>
      <c r="F296" s="479"/>
      <c r="G296" s="479"/>
      <c r="H296" s="479"/>
      <c r="I296" s="479"/>
      <c r="J296" s="479"/>
      <c r="K296" s="479"/>
      <c r="L296" s="479"/>
      <c r="M296" s="479"/>
      <c r="N296" s="479"/>
      <c r="O296" s="479"/>
      <c r="P296" s="479"/>
      <c r="Q296" s="479"/>
      <c r="R296" s="479"/>
      <c r="S296" s="479"/>
      <c r="T296" s="479"/>
      <c r="U296" s="711"/>
      <c r="V296" s="479"/>
      <c r="W296" s="479"/>
      <c r="X296" s="479"/>
      <c r="Y296" s="479"/>
      <c r="Z296" s="479"/>
      <c r="AA296" s="479"/>
      <c r="AB296" s="479"/>
      <c r="AC296" s="479"/>
      <c r="AD296" s="479"/>
      <c r="AE296" s="479"/>
      <c r="AF296" s="479"/>
      <c r="AG296" s="479"/>
      <c r="AH296" s="479"/>
      <c r="AI296" s="479"/>
      <c r="AJ296" s="479"/>
      <c r="AK296" s="479"/>
      <c r="AL296" s="479"/>
      <c r="AM296" s="479"/>
      <c r="AN296" s="479"/>
      <c r="AO296" s="479"/>
      <c r="AP296" s="479"/>
      <c r="AQ296" s="479"/>
      <c r="AR296" s="479"/>
      <c r="AS296" s="479"/>
      <c r="AT296" s="836"/>
      <c r="AU296" s="836"/>
      <c r="AV296" s="836"/>
      <c r="AW296" s="836"/>
      <c r="AX296" s="836"/>
      <c r="AY296" s="836"/>
      <c r="AZ296" s="836"/>
      <c r="BA296" s="836"/>
      <c r="BB296" s="836"/>
      <c r="BC296" s="836"/>
      <c r="BD296" s="836"/>
      <c r="BE296" s="836"/>
      <c r="BF296" s="836"/>
      <c r="BG296" s="836"/>
      <c r="BH296" s="836"/>
      <c r="BI296" s="836"/>
      <c r="BJ296" s="836"/>
      <c r="BK296" s="836"/>
      <c r="BL296" s="836"/>
      <c r="BM296" s="836"/>
      <c r="BN296" s="836"/>
      <c r="BO296" s="836"/>
      <c r="BP296" s="836"/>
      <c r="BQ296" s="836"/>
      <c r="BR296" s="836"/>
      <c r="BS296" s="836"/>
      <c r="BT296" s="836"/>
      <c r="BU296" s="836"/>
      <c r="BV296" s="836"/>
      <c r="BW296" s="836"/>
      <c r="BX296" s="836"/>
      <c r="BY296" s="836"/>
      <c r="BZ296" s="836"/>
      <c r="CA296" s="836"/>
      <c r="CB296" s="836"/>
      <c r="CC296" s="836"/>
      <c r="CD296" s="836"/>
      <c r="CE296" s="836"/>
      <c r="CF296" s="836"/>
      <c r="CG296" s="836"/>
      <c r="CH296" s="836"/>
      <c r="CI296" s="481"/>
      <c r="CJ296" s="832" t="s">
        <v>877</v>
      </c>
      <c r="CK296" s="833" t="s">
        <v>877</v>
      </c>
      <c r="CL296" s="833" t="s">
        <v>877</v>
      </c>
      <c r="CM296" s="1757" t="s">
        <v>877</v>
      </c>
      <c r="CN296" s="1758"/>
      <c r="CO296" s="1758"/>
      <c r="CP296" s="1758"/>
      <c r="CQ296" s="1758"/>
      <c r="CR296" s="1758"/>
      <c r="CS296" s="818" t="s">
        <v>877</v>
      </c>
      <c r="CT296" s="819" t="s">
        <v>877</v>
      </c>
      <c r="CU296" s="721"/>
      <c r="CV296" s="481"/>
    </row>
    <row r="297" spans="1:100" ht="19.5" customHeight="1">
      <c r="A297" s="479"/>
      <c r="B297" s="1524"/>
      <c r="C297" s="479"/>
      <c r="D297" s="479"/>
      <c r="E297" s="479"/>
      <c r="F297" s="479"/>
      <c r="G297" s="479"/>
      <c r="H297" s="479"/>
      <c r="I297" s="479"/>
      <c r="J297" s="479"/>
      <c r="K297" s="479"/>
      <c r="L297" s="479"/>
      <c r="M297" s="479"/>
      <c r="N297" s="479"/>
      <c r="O297" s="479"/>
      <c r="P297" s="479"/>
      <c r="Q297" s="479"/>
      <c r="R297" s="479"/>
      <c r="S297" s="479"/>
      <c r="T297" s="479"/>
      <c r="U297" s="711"/>
      <c r="V297" s="479"/>
      <c r="W297" s="479"/>
      <c r="X297" s="479"/>
      <c r="Y297" s="479"/>
      <c r="Z297" s="479"/>
      <c r="AA297" s="479"/>
      <c r="AB297" s="479"/>
      <c r="AC297" s="479"/>
      <c r="AD297" s="479"/>
      <c r="AE297" s="479"/>
      <c r="AF297" s="479"/>
      <c r="AG297" s="479"/>
      <c r="AH297" s="479"/>
      <c r="AI297" s="479"/>
      <c r="AJ297" s="479"/>
      <c r="AK297" s="479"/>
      <c r="AL297" s="479"/>
      <c r="AM297" s="479"/>
      <c r="AN297" s="479"/>
      <c r="AO297" s="479"/>
      <c r="AP297" s="479"/>
      <c r="AQ297" s="479"/>
      <c r="AR297" s="479"/>
      <c r="AS297" s="479"/>
      <c r="AT297" s="836"/>
      <c r="AU297" s="836"/>
      <c r="AV297" s="836"/>
      <c r="AW297" s="836"/>
      <c r="AX297" s="836"/>
      <c r="AY297" s="836"/>
      <c r="AZ297" s="836"/>
      <c r="BA297" s="836"/>
      <c r="BB297" s="836"/>
      <c r="BC297" s="836"/>
      <c r="BD297" s="836"/>
      <c r="BE297" s="836"/>
      <c r="BF297" s="836"/>
      <c r="BG297" s="836"/>
      <c r="BH297" s="836"/>
      <c r="BI297" s="836"/>
      <c r="BJ297" s="836"/>
      <c r="BK297" s="836"/>
      <c r="BL297" s="836"/>
      <c r="BM297" s="836"/>
      <c r="BN297" s="836"/>
      <c r="BO297" s="836"/>
      <c r="BP297" s="836"/>
      <c r="BQ297" s="836"/>
      <c r="BR297" s="836"/>
      <c r="BS297" s="836"/>
      <c r="BT297" s="836"/>
      <c r="BU297" s="836"/>
      <c r="BV297" s="836"/>
      <c r="BW297" s="836"/>
      <c r="BX297" s="836"/>
      <c r="BY297" s="836"/>
      <c r="BZ297" s="836"/>
      <c r="CA297" s="836"/>
      <c r="CB297" s="836"/>
      <c r="CC297" s="836"/>
      <c r="CD297" s="836"/>
      <c r="CE297" s="836"/>
      <c r="CF297" s="836"/>
      <c r="CG297" s="836"/>
      <c r="CH297" s="836"/>
      <c r="CI297" s="481"/>
      <c r="CJ297" s="505"/>
      <c r="CK297" s="505"/>
      <c r="CL297" s="505"/>
      <c r="CM297" s="505"/>
      <c r="CN297" s="505"/>
      <c r="CO297" s="505"/>
      <c r="CP297" s="505"/>
      <c r="CQ297" s="505"/>
      <c r="CR297" s="505"/>
      <c r="CS297" s="834">
        <v>44</v>
      </c>
      <c r="CT297" s="835">
        <v>0</v>
      </c>
      <c r="CU297" s="721"/>
      <c r="CV297" s="481"/>
    </row>
    <row r="298" spans="1:100" ht="19.5" customHeight="1">
      <c r="A298" s="479"/>
      <c r="B298" s="1608"/>
      <c r="C298" s="781"/>
      <c r="D298" s="781"/>
      <c r="E298" s="781"/>
      <c r="F298" s="781"/>
      <c r="G298" s="781"/>
      <c r="H298" s="781"/>
      <c r="I298" s="781"/>
      <c r="J298" s="781"/>
      <c r="K298" s="781"/>
      <c r="L298" s="781"/>
      <c r="M298" s="781"/>
      <c r="N298" s="781"/>
      <c r="O298" s="781"/>
      <c r="P298" s="781"/>
      <c r="Q298" s="781"/>
      <c r="R298" s="781"/>
      <c r="S298" s="781"/>
      <c r="T298" s="781"/>
      <c r="U298" s="782"/>
      <c r="V298" s="781"/>
      <c r="W298" s="781"/>
      <c r="X298" s="781"/>
      <c r="Y298" s="781"/>
      <c r="Z298" s="781"/>
      <c r="AA298" s="781"/>
      <c r="AB298" s="781"/>
      <c r="AC298" s="781"/>
      <c r="AD298" s="781"/>
      <c r="AE298" s="781"/>
      <c r="AF298" s="781"/>
      <c r="AG298" s="781"/>
      <c r="AH298" s="781"/>
      <c r="AI298" s="781"/>
      <c r="AJ298" s="781"/>
      <c r="AK298" s="781"/>
      <c r="AL298" s="781"/>
      <c r="AM298" s="781"/>
      <c r="AN298" s="781"/>
      <c r="AO298" s="781"/>
      <c r="AP298" s="781"/>
      <c r="AQ298" s="781"/>
      <c r="AR298" s="781"/>
      <c r="AS298" s="781"/>
      <c r="AT298" s="783"/>
      <c r="AU298" s="784"/>
      <c r="AV298" s="784"/>
      <c r="AW298" s="784"/>
      <c r="AX298" s="784"/>
      <c r="AY298" s="784"/>
      <c r="AZ298" s="784"/>
      <c r="BA298" s="784"/>
      <c r="BB298" s="784"/>
      <c r="BC298" s="784"/>
      <c r="BD298" s="784"/>
      <c r="BE298" s="785"/>
      <c r="BF298" s="785"/>
      <c r="BG298" s="786"/>
      <c r="BH298" s="787"/>
      <c r="BI298" s="787"/>
      <c r="BJ298" s="787"/>
      <c r="BK298" s="787"/>
      <c r="BL298" s="787"/>
      <c r="BM298" s="787"/>
      <c r="BN298" s="787"/>
      <c r="BO298" s="787"/>
      <c r="BP298" s="787"/>
      <c r="BQ298" s="787"/>
      <c r="BR298" s="787"/>
      <c r="BS298" s="787"/>
      <c r="BT298" s="787"/>
      <c r="BU298" s="787"/>
      <c r="BV298" s="787"/>
      <c r="BW298" s="787"/>
      <c r="BX298" s="787"/>
      <c r="BY298" s="787"/>
      <c r="BZ298" s="787"/>
      <c r="CA298" s="787"/>
      <c r="CB298" s="787"/>
      <c r="CC298" s="787"/>
      <c r="CD298" s="787"/>
      <c r="CE298" s="787"/>
      <c r="CF298" s="787"/>
      <c r="CG298" s="786"/>
      <c r="CH298" s="786"/>
      <c r="CI298" s="787"/>
      <c r="CJ298" s="787"/>
      <c r="CK298" s="787"/>
      <c r="CL298" s="787"/>
      <c r="CM298" s="787"/>
      <c r="CN298" s="787"/>
      <c r="CO298" s="787"/>
      <c r="CP298" s="787"/>
      <c r="CQ298" s="787"/>
      <c r="CR298" s="787"/>
      <c r="CS298" s="787"/>
      <c r="CT298" s="787"/>
      <c r="CU298" s="788"/>
      <c r="CV298" s="321"/>
    </row>
    <row r="299" spans="1:100" ht="19.5" customHeight="1">
      <c r="A299" s="479"/>
      <c r="B299" s="479"/>
      <c r="C299" s="479"/>
      <c r="D299" s="479"/>
      <c r="E299" s="479"/>
      <c r="F299" s="479"/>
      <c r="G299" s="479"/>
      <c r="H299" s="479"/>
      <c r="I299" s="479"/>
      <c r="J299" s="479"/>
      <c r="K299" s="479"/>
      <c r="L299" s="479"/>
      <c r="M299" s="479"/>
      <c r="N299" s="479"/>
      <c r="O299" s="479"/>
      <c r="P299" s="479"/>
      <c r="Q299" s="479"/>
      <c r="R299" s="479"/>
      <c r="S299" s="479"/>
      <c r="T299" s="479"/>
      <c r="U299" s="711"/>
      <c r="V299" s="479"/>
      <c r="W299" s="479"/>
      <c r="X299" s="479"/>
      <c r="Y299" s="479"/>
      <c r="Z299" s="479"/>
      <c r="AA299" s="479"/>
      <c r="AB299" s="479"/>
      <c r="AC299" s="479"/>
      <c r="AD299" s="479"/>
      <c r="AE299" s="479"/>
      <c r="AF299" s="479"/>
      <c r="AG299" s="479"/>
      <c r="AH299" s="479"/>
      <c r="AI299" s="479"/>
      <c r="AJ299" s="479"/>
      <c r="AK299" s="479"/>
      <c r="AL299" s="479"/>
      <c r="AM299" s="479"/>
      <c r="AN299" s="479"/>
      <c r="AO299" s="479"/>
      <c r="AP299" s="479"/>
      <c r="AQ299" s="479"/>
      <c r="AR299" s="479"/>
      <c r="AS299" s="479"/>
      <c r="AT299" s="569"/>
      <c r="AU299" s="570"/>
      <c r="AV299" s="570"/>
      <c r="AW299" s="570"/>
      <c r="AX299" s="570"/>
      <c r="AY299" s="570"/>
      <c r="AZ299" s="570"/>
      <c r="BA299" s="570"/>
      <c r="BB299" s="570"/>
      <c r="BC299" s="570"/>
      <c r="BD299" s="570"/>
      <c r="BE299" s="496"/>
      <c r="BF299" s="496"/>
      <c r="BG299" s="481"/>
      <c r="BH299" s="321"/>
      <c r="BI299" s="321"/>
      <c r="BJ299" s="321"/>
      <c r="BK299" s="321"/>
      <c r="BL299" s="321"/>
      <c r="BM299" s="321"/>
      <c r="BN299" s="321"/>
      <c r="BO299" s="321"/>
      <c r="BP299" s="321"/>
      <c r="BQ299" s="321"/>
      <c r="BR299" s="321"/>
      <c r="BS299" s="321"/>
      <c r="BT299" s="321"/>
      <c r="BU299" s="321"/>
      <c r="BV299" s="321"/>
      <c r="BW299" s="321"/>
      <c r="BX299" s="321"/>
      <c r="BY299" s="321"/>
      <c r="BZ299" s="321"/>
      <c r="CA299" s="321"/>
      <c r="CB299" s="321"/>
      <c r="CC299" s="321"/>
      <c r="CD299" s="321"/>
      <c r="CE299" s="321"/>
      <c r="CF299" s="321"/>
      <c r="CG299" s="481"/>
      <c r="CH299" s="481"/>
      <c r="CI299" s="321"/>
      <c r="CJ299" s="321"/>
      <c r="CK299" s="321"/>
      <c r="CL299" s="321"/>
      <c r="CM299" s="321"/>
      <c r="CN299" s="321"/>
      <c r="CO299" s="321"/>
      <c r="CP299" s="321"/>
      <c r="CQ299" s="321"/>
      <c r="CR299" s="321"/>
      <c r="CS299" s="321"/>
      <c r="CT299" s="321"/>
      <c r="CU299" s="321"/>
      <c r="CV299" s="321"/>
    </row>
    <row r="300" spans="1:100" ht="19.5" customHeight="1">
      <c r="A300" s="479"/>
      <c r="B300" s="1610" t="s">
        <v>1827</v>
      </c>
      <c r="C300" s="269"/>
      <c r="D300" s="842"/>
      <c r="E300" s="842"/>
      <c r="F300" s="842"/>
      <c r="G300" s="842"/>
      <c r="H300" s="842"/>
      <c r="I300" s="842"/>
      <c r="J300" s="842"/>
      <c r="K300" s="842"/>
      <c r="L300" s="842"/>
      <c r="M300" s="842"/>
      <c r="N300" s="640"/>
      <c r="O300" s="640"/>
      <c r="P300" s="843"/>
      <c r="Q300" s="321"/>
      <c r="R300" s="321"/>
      <c r="S300" s="321"/>
      <c r="T300" s="321"/>
      <c r="U300" s="482"/>
      <c r="V300" s="321"/>
      <c r="W300" s="321"/>
      <c r="X300" s="321"/>
      <c r="Y300" s="321"/>
      <c r="Z300" s="321"/>
      <c r="AA300" s="321"/>
      <c r="AB300" s="321"/>
      <c r="AC300" s="321"/>
      <c r="AD300" s="321"/>
      <c r="AE300" s="321"/>
      <c r="AF300" s="321"/>
      <c r="AG300" s="321"/>
      <c r="AH300" s="321"/>
      <c r="AI300" s="321"/>
      <c r="AJ300" s="321"/>
      <c r="AK300" s="321"/>
      <c r="AL300" s="321"/>
      <c r="AM300" s="321"/>
      <c r="AN300" s="321"/>
      <c r="AO300" s="321"/>
      <c r="AP300" s="843"/>
      <c r="AQ300" s="843"/>
      <c r="AR300" s="321"/>
      <c r="AS300" s="321"/>
      <c r="AT300" s="321"/>
      <c r="AU300" s="321"/>
      <c r="AV300" s="321"/>
      <c r="AW300" s="321"/>
      <c r="AX300" s="321"/>
      <c r="AY300" s="321"/>
      <c r="AZ300" s="321"/>
      <c r="BA300" s="321"/>
      <c r="BB300" s="321"/>
      <c r="BC300" s="321"/>
      <c r="BD300" s="321"/>
      <c r="BE300" s="640"/>
      <c r="BF300" s="843"/>
      <c r="BG300" s="321"/>
      <c r="BH300" s="321"/>
      <c r="BI300" s="321"/>
      <c r="BJ300" s="321"/>
      <c r="BK300" s="321"/>
      <c r="BL300" s="321"/>
      <c r="BM300" s="321"/>
      <c r="BN300" s="321"/>
      <c r="BO300" s="321"/>
      <c r="BP300" s="321"/>
      <c r="BQ300" s="321"/>
      <c r="BR300" s="321"/>
      <c r="BS300" s="321"/>
      <c r="BT300" s="321"/>
      <c r="BU300" s="321"/>
      <c r="BV300" s="321"/>
      <c r="BW300" s="321"/>
      <c r="BX300" s="321"/>
      <c r="BY300" s="321"/>
      <c r="BZ300" s="321"/>
      <c r="CA300" s="321"/>
      <c r="CB300" s="321"/>
      <c r="CC300" s="321"/>
      <c r="CD300" s="321"/>
      <c r="CE300" s="321"/>
      <c r="CF300" s="843"/>
      <c r="CG300" s="843"/>
      <c r="CH300" s="321"/>
      <c r="CI300" s="321"/>
      <c r="CJ300" s="321"/>
      <c r="CK300" s="321"/>
      <c r="CL300" s="321"/>
      <c r="CM300" s="321"/>
      <c r="CN300" s="321"/>
      <c r="CO300" s="321"/>
      <c r="CP300" s="321"/>
      <c r="CQ300" s="321"/>
      <c r="CR300" s="321"/>
      <c r="CS300" s="321"/>
      <c r="CT300" s="321"/>
      <c r="CU300" s="321"/>
      <c r="CV300" s="321"/>
    </row>
    <row r="301" spans="1:100" ht="19.5" customHeight="1">
      <c r="A301" s="479"/>
      <c r="B301" s="1524"/>
      <c r="C301" s="269"/>
      <c r="D301" s="842"/>
      <c r="E301" s="842"/>
      <c r="F301" s="842"/>
      <c r="G301" s="842"/>
      <c r="H301" s="844"/>
      <c r="I301" s="845"/>
      <c r="J301" s="845"/>
      <c r="K301" s="845"/>
      <c r="L301" s="845"/>
      <c r="M301" s="845"/>
      <c r="N301" s="846"/>
      <c r="O301" s="846"/>
      <c r="P301" s="847"/>
      <c r="Q301" s="843"/>
      <c r="R301" s="321"/>
      <c r="S301" s="321"/>
      <c r="T301" s="321"/>
      <c r="U301" s="848"/>
      <c r="V301" s="842"/>
      <c r="W301" s="844"/>
      <c r="X301" s="845"/>
      <c r="Y301" s="845"/>
      <c r="Z301" s="845"/>
      <c r="AA301" s="845"/>
      <c r="AB301" s="845"/>
      <c r="AC301" s="846"/>
      <c r="AD301" s="847"/>
      <c r="AE301" s="849"/>
      <c r="AF301" s="321"/>
      <c r="AG301" s="321"/>
      <c r="AH301" s="321"/>
      <c r="AI301" s="321"/>
      <c r="AJ301" s="842"/>
      <c r="AK301" s="844"/>
      <c r="AL301" s="845"/>
      <c r="AM301" s="845"/>
      <c r="AN301" s="845"/>
      <c r="AO301" s="845"/>
      <c r="AP301" s="846"/>
      <c r="AQ301" s="846"/>
      <c r="AR301" s="847"/>
      <c r="AS301" s="849"/>
      <c r="AT301" s="321"/>
      <c r="AU301" s="321"/>
      <c r="AV301" s="321"/>
      <c r="AW301" s="321"/>
      <c r="AX301" s="321"/>
      <c r="AY301" s="626"/>
      <c r="AZ301" s="415"/>
      <c r="BA301" s="415"/>
      <c r="BB301" s="415"/>
      <c r="BC301" s="415"/>
      <c r="BD301" s="415"/>
      <c r="BE301" s="846"/>
      <c r="BF301" s="847"/>
      <c r="BG301" s="849"/>
      <c r="BH301" s="321"/>
      <c r="BI301" s="321"/>
      <c r="BJ301" s="321"/>
      <c r="BK301" s="842"/>
      <c r="BL301" s="842"/>
      <c r="BM301" s="844"/>
      <c r="BN301" s="845"/>
      <c r="BO301" s="845"/>
      <c r="BP301" s="845"/>
      <c r="BQ301" s="845"/>
      <c r="BR301" s="845"/>
      <c r="BS301" s="846"/>
      <c r="BT301" s="847"/>
      <c r="BU301" s="849"/>
      <c r="BV301" s="321"/>
      <c r="BW301" s="321"/>
      <c r="BX301" s="321"/>
      <c r="BY301" s="321"/>
      <c r="BZ301" s="842"/>
      <c r="CA301" s="844"/>
      <c r="CB301" s="845"/>
      <c r="CC301" s="845"/>
      <c r="CD301" s="845"/>
      <c r="CE301" s="845"/>
      <c r="CF301" s="846"/>
      <c r="CG301" s="846"/>
      <c r="CH301" s="847"/>
      <c r="CI301" s="849"/>
      <c r="CJ301" s="321"/>
      <c r="CK301" s="321"/>
      <c r="CL301" s="321"/>
      <c r="CM301" s="321"/>
      <c r="CN301" s="321"/>
      <c r="CO301" s="321"/>
      <c r="CP301" s="321"/>
      <c r="CQ301" s="321"/>
      <c r="CR301" s="321"/>
      <c r="CS301" s="321"/>
      <c r="CT301" s="321"/>
      <c r="CU301" s="843"/>
      <c r="CV301" s="321"/>
    </row>
    <row r="302" spans="1:100" ht="19.5" customHeight="1">
      <c r="A302" s="479"/>
      <c r="B302" s="1524"/>
      <c r="C302" s="269"/>
      <c r="D302" s="842"/>
      <c r="E302" s="842"/>
      <c r="F302" s="842"/>
      <c r="G302" s="842"/>
      <c r="H302" s="850"/>
      <c r="I302" s="842"/>
      <c r="J302" s="842"/>
      <c r="K302" s="842"/>
      <c r="L302" s="842"/>
      <c r="M302" s="842"/>
      <c r="N302" s="640"/>
      <c r="O302" s="640"/>
      <c r="P302" s="851"/>
      <c r="Q302" s="843"/>
      <c r="R302" s="321"/>
      <c r="S302" s="321"/>
      <c r="T302" s="321"/>
      <c r="U302" s="848"/>
      <c r="V302" s="842"/>
      <c r="W302" s="850"/>
      <c r="X302" s="842"/>
      <c r="Y302" s="842"/>
      <c r="Z302" s="842"/>
      <c r="AA302" s="842"/>
      <c r="AB302" s="842"/>
      <c r="AC302" s="640"/>
      <c r="AD302" s="851"/>
      <c r="AE302" s="849"/>
      <c r="AF302" s="321"/>
      <c r="AG302" s="321"/>
      <c r="AH302" s="321"/>
      <c r="AI302" s="321"/>
      <c r="AJ302" s="842"/>
      <c r="AK302" s="850"/>
      <c r="AL302" s="842"/>
      <c r="AM302" s="842"/>
      <c r="AN302" s="842"/>
      <c r="AO302" s="842"/>
      <c r="AP302" s="640"/>
      <c r="AQ302" s="640"/>
      <c r="AR302" s="851"/>
      <c r="AS302" s="849"/>
      <c r="AT302" s="321"/>
      <c r="AU302" s="321"/>
      <c r="AV302" s="321"/>
      <c r="AW302" s="321"/>
      <c r="AX302" s="321"/>
      <c r="AY302" s="441"/>
      <c r="AZ302" s="321"/>
      <c r="BA302" s="321"/>
      <c r="BB302" s="321"/>
      <c r="BC302" s="321"/>
      <c r="BD302" s="321"/>
      <c r="BE302" s="640"/>
      <c r="BF302" s="851"/>
      <c r="BG302" s="849"/>
      <c r="BH302" s="321"/>
      <c r="BI302" s="321"/>
      <c r="BJ302" s="321"/>
      <c r="BK302" s="842"/>
      <c r="BL302" s="842"/>
      <c r="BM302" s="850"/>
      <c r="BN302" s="842"/>
      <c r="BO302" s="842"/>
      <c r="BP302" s="842"/>
      <c r="BQ302" s="842"/>
      <c r="BR302" s="842"/>
      <c r="BS302" s="640"/>
      <c r="BT302" s="851"/>
      <c r="BU302" s="849"/>
      <c r="BV302" s="321"/>
      <c r="BW302" s="321"/>
      <c r="BX302" s="321"/>
      <c r="BY302" s="321"/>
      <c r="BZ302" s="842"/>
      <c r="CA302" s="850"/>
      <c r="CB302" s="842"/>
      <c r="CC302" s="842"/>
      <c r="CD302" s="842"/>
      <c r="CE302" s="842"/>
      <c r="CF302" s="640"/>
      <c r="CG302" s="640"/>
      <c r="CH302" s="851"/>
      <c r="CI302" s="849"/>
      <c r="CJ302" s="321"/>
      <c r="CK302" s="321"/>
      <c r="CL302" s="321"/>
      <c r="CM302" s="321"/>
      <c r="CN302" s="321"/>
      <c r="CO302" s="321"/>
      <c r="CP302" s="321"/>
      <c r="CQ302" s="321"/>
      <c r="CR302" s="321"/>
      <c r="CS302" s="321"/>
      <c r="CT302" s="321"/>
      <c r="CU302" s="843"/>
      <c r="CV302" s="321"/>
    </row>
    <row r="303" spans="1:100" ht="19.5" customHeight="1">
      <c r="A303" s="479"/>
      <c r="B303" s="1524"/>
      <c r="C303" s="852"/>
      <c r="D303" s="853"/>
      <c r="E303" s="854" t="s">
        <v>47</v>
      </c>
      <c r="F303" s="855" t="s">
        <v>20</v>
      </c>
      <c r="G303" s="855" t="s">
        <v>48</v>
      </c>
      <c r="H303" s="856"/>
      <c r="I303" s="856"/>
      <c r="J303" s="856"/>
      <c r="K303" s="856"/>
      <c r="L303" s="856"/>
      <c r="M303" s="856"/>
      <c r="N303" s="857"/>
      <c r="O303" s="638">
        <v>48</v>
      </c>
      <c r="P303" s="496">
        <v>0</v>
      </c>
      <c r="Q303" s="858"/>
      <c r="R303" s="859"/>
      <c r="S303" s="854" t="s">
        <v>47</v>
      </c>
      <c r="T303" s="855" t="s">
        <v>20</v>
      </c>
      <c r="U303" s="860" t="s">
        <v>48</v>
      </c>
      <c r="V303" s="856"/>
      <c r="W303" s="856"/>
      <c r="X303" s="856"/>
      <c r="Y303" s="856"/>
      <c r="Z303" s="856"/>
      <c r="AA303" s="856"/>
      <c r="AB303" s="857"/>
      <c r="AC303" s="861">
        <v>35</v>
      </c>
      <c r="AD303" s="861">
        <v>14</v>
      </c>
      <c r="AE303" s="858"/>
      <c r="AF303" s="859"/>
      <c r="AG303" s="854" t="s">
        <v>49</v>
      </c>
      <c r="AH303" s="855" t="s">
        <v>21</v>
      </c>
      <c r="AI303" s="855" t="s">
        <v>50</v>
      </c>
      <c r="AJ303" s="856"/>
      <c r="AK303" s="856"/>
      <c r="AL303" s="856"/>
      <c r="AM303" s="856"/>
      <c r="AN303" s="856"/>
      <c r="AO303" s="856"/>
      <c r="AP303" s="857"/>
      <c r="AQ303" s="861">
        <v>37</v>
      </c>
      <c r="AR303" s="861">
        <v>16</v>
      </c>
      <c r="AS303" s="858"/>
      <c r="AT303" s="859"/>
      <c r="AU303" s="854" t="s">
        <v>49</v>
      </c>
      <c r="AV303" s="855" t="s">
        <v>21</v>
      </c>
      <c r="AW303" s="855" t="s">
        <v>50</v>
      </c>
      <c r="AX303" s="856"/>
      <c r="AY303" s="856"/>
      <c r="AZ303" s="856"/>
      <c r="BA303" s="856"/>
      <c r="BB303" s="856"/>
      <c r="BC303" s="856"/>
      <c r="BD303" s="857"/>
      <c r="BE303" s="861">
        <v>26</v>
      </c>
      <c r="BF303" s="861">
        <v>11</v>
      </c>
      <c r="BG303" s="858"/>
      <c r="BH303" s="859"/>
      <c r="BI303" s="854" t="s">
        <v>49</v>
      </c>
      <c r="BJ303" s="855" t="s">
        <v>21</v>
      </c>
      <c r="BK303" s="855" t="s">
        <v>50</v>
      </c>
      <c r="BL303" s="856"/>
      <c r="BM303" s="856"/>
      <c r="BN303" s="856"/>
      <c r="BO303" s="856"/>
      <c r="BP303" s="856"/>
      <c r="BQ303" s="856"/>
      <c r="BR303" s="857"/>
      <c r="BS303" s="861">
        <v>57</v>
      </c>
      <c r="BT303" s="861">
        <v>24</v>
      </c>
      <c r="BU303" s="858"/>
      <c r="BV303" s="859"/>
      <c r="BW303" s="854" t="s">
        <v>49</v>
      </c>
      <c r="BX303" s="855" t="s">
        <v>21</v>
      </c>
      <c r="BY303" s="855" t="s">
        <v>50</v>
      </c>
      <c r="BZ303" s="856"/>
      <c r="CA303" s="856"/>
      <c r="CB303" s="856"/>
      <c r="CC303" s="856"/>
      <c r="CD303" s="856"/>
      <c r="CE303" s="856"/>
      <c r="CF303" s="857"/>
      <c r="CG303" s="861">
        <v>37</v>
      </c>
      <c r="CH303" s="861">
        <v>17</v>
      </c>
      <c r="CI303" s="858"/>
      <c r="CJ303" s="859"/>
      <c r="CK303" s="854"/>
      <c r="CL303" s="855" t="s">
        <v>1830</v>
      </c>
      <c r="CM303" s="855" t="s">
        <v>1830</v>
      </c>
      <c r="CN303" s="856"/>
      <c r="CO303" s="856"/>
      <c r="CP303" s="856"/>
      <c r="CQ303" s="856"/>
      <c r="CR303" s="856"/>
      <c r="CS303" s="856"/>
      <c r="CT303" s="857"/>
      <c r="CU303" s="861">
        <v>0</v>
      </c>
      <c r="CV303" s="862">
        <v>0</v>
      </c>
    </row>
    <row r="304" spans="1:100" ht="19.5" customHeight="1">
      <c r="A304" s="479"/>
      <c r="B304" s="1524"/>
      <c r="C304" s="269"/>
      <c r="D304" s="859"/>
      <c r="E304" s="863" t="s">
        <v>55</v>
      </c>
      <c r="F304" s="864" t="s">
        <v>56</v>
      </c>
      <c r="G304" s="864"/>
      <c r="H304" s="865"/>
      <c r="I304" s="865"/>
      <c r="J304" s="865"/>
      <c r="K304" s="865"/>
      <c r="L304" s="865"/>
      <c r="M304" s="865"/>
      <c r="N304" s="866"/>
      <c r="O304" s="638">
        <v>48</v>
      </c>
      <c r="P304" s="496">
        <v>0</v>
      </c>
      <c r="Q304" s="849"/>
      <c r="R304" s="859"/>
      <c r="S304" s="863" t="s">
        <v>57</v>
      </c>
      <c r="T304" s="864" t="s">
        <v>58</v>
      </c>
      <c r="U304" s="867"/>
      <c r="V304" s="865"/>
      <c r="W304" s="865"/>
      <c r="X304" s="865"/>
      <c r="Y304" s="865"/>
      <c r="Z304" s="865"/>
      <c r="AA304" s="865"/>
      <c r="AB304" s="866"/>
      <c r="AC304" s="640">
        <v>35</v>
      </c>
      <c r="AD304" s="640">
        <v>14</v>
      </c>
      <c r="AE304" s="849"/>
      <c r="AF304" s="859"/>
      <c r="AG304" s="863" t="s">
        <v>59</v>
      </c>
      <c r="AH304" s="864" t="s">
        <v>60</v>
      </c>
      <c r="AI304" s="864"/>
      <c r="AJ304" s="865"/>
      <c r="AK304" s="865"/>
      <c r="AL304" s="865"/>
      <c r="AM304" s="865"/>
      <c r="AN304" s="865"/>
      <c r="AO304" s="865"/>
      <c r="AP304" s="866"/>
      <c r="AQ304" s="640">
        <v>37</v>
      </c>
      <c r="AR304" s="640">
        <v>16</v>
      </c>
      <c r="AS304" s="849"/>
      <c r="AT304" s="859"/>
      <c r="AU304" s="863" t="s">
        <v>61</v>
      </c>
      <c r="AV304" s="864" t="s">
        <v>62</v>
      </c>
      <c r="AW304" s="864"/>
      <c r="AX304" s="865"/>
      <c r="AY304" s="865"/>
      <c r="AZ304" s="865"/>
      <c r="BA304" s="865"/>
      <c r="BB304" s="865"/>
      <c r="BC304" s="865"/>
      <c r="BD304" s="866"/>
      <c r="BE304" s="640">
        <v>26</v>
      </c>
      <c r="BF304" s="640">
        <v>11</v>
      </c>
      <c r="BG304" s="849"/>
      <c r="BH304" s="859"/>
      <c r="BI304" s="863" t="s">
        <v>63</v>
      </c>
      <c r="BJ304" s="864" t="s">
        <v>64</v>
      </c>
      <c r="BK304" s="864"/>
      <c r="BL304" s="865"/>
      <c r="BM304" s="865"/>
      <c r="BN304" s="865"/>
      <c r="BO304" s="865"/>
      <c r="BP304" s="865"/>
      <c r="BQ304" s="865"/>
      <c r="BR304" s="866"/>
      <c r="BS304" s="640">
        <v>57</v>
      </c>
      <c r="BT304" s="640">
        <v>24</v>
      </c>
      <c r="BU304" s="849"/>
      <c r="BV304" s="859"/>
      <c r="BW304" s="863" t="s">
        <v>65</v>
      </c>
      <c r="BX304" s="864" t="s">
        <v>66</v>
      </c>
      <c r="BY304" s="864"/>
      <c r="BZ304" s="865"/>
      <c r="CA304" s="865"/>
      <c r="CB304" s="865"/>
      <c r="CC304" s="865"/>
      <c r="CD304" s="865"/>
      <c r="CE304" s="865"/>
      <c r="CF304" s="866"/>
      <c r="CG304" s="640">
        <v>37</v>
      </c>
      <c r="CH304" s="640">
        <v>17</v>
      </c>
      <c r="CI304" s="849"/>
      <c r="CJ304" s="859"/>
      <c r="CK304" s="863"/>
      <c r="CL304" s="864" t="s">
        <v>1830</v>
      </c>
      <c r="CM304" s="864"/>
      <c r="CN304" s="865"/>
      <c r="CO304" s="865"/>
      <c r="CP304" s="865"/>
      <c r="CQ304" s="865"/>
      <c r="CR304" s="865"/>
      <c r="CS304" s="865"/>
      <c r="CT304" s="866"/>
      <c r="CU304" s="640">
        <v>0</v>
      </c>
      <c r="CV304" s="868">
        <v>0</v>
      </c>
    </row>
    <row r="305" spans="1:100" ht="19.5" customHeight="1">
      <c r="A305" s="479"/>
      <c r="B305" s="1524"/>
      <c r="C305" s="269"/>
      <c r="D305" s="859"/>
      <c r="E305" s="869" t="s">
        <v>26</v>
      </c>
      <c r="F305" s="870" t="s">
        <v>27</v>
      </c>
      <c r="G305" s="870" t="s">
        <v>28</v>
      </c>
      <c r="H305" s="871"/>
      <c r="I305" s="871"/>
      <c r="J305" s="871"/>
      <c r="K305" s="871"/>
      <c r="L305" s="871"/>
      <c r="M305" s="871"/>
      <c r="N305" s="872"/>
      <c r="O305" s="638">
        <v>48</v>
      </c>
      <c r="P305" s="496">
        <v>0</v>
      </c>
      <c r="Q305" s="849"/>
      <c r="R305" s="859"/>
      <c r="S305" s="869" t="s">
        <v>26</v>
      </c>
      <c r="T305" s="870" t="s">
        <v>27</v>
      </c>
      <c r="U305" s="873" t="s">
        <v>28</v>
      </c>
      <c r="V305" s="871"/>
      <c r="W305" s="871"/>
      <c r="X305" s="871"/>
      <c r="Y305" s="871"/>
      <c r="Z305" s="871"/>
      <c r="AA305" s="871"/>
      <c r="AB305" s="872"/>
      <c r="AC305" s="640">
        <v>35</v>
      </c>
      <c r="AD305" s="640">
        <v>14</v>
      </c>
      <c r="AE305" s="849"/>
      <c r="AF305" s="859"/>
      <c r="AG305" s="869" t="s">
        <v>29</v>
      </c>
      <c r="AH305" s="870" t="s">
        <v>30</v>
      </c>
      <c r="AI305" s="870" t="s">
        <v>23629</v>
      </c>
      <c r="AJ305" s="871"/>
      <c r="AK305" s="871"/>
      <c r="AL305" s="871"/>
      <c r="AM305" s="871"/>
      <c r="AN305" s="871"/>
      <c r="AO305" s="871"/>
      <c r="AP305" s="872"/>
      <c r="AQ305" s="640">
        <v>37</v>
      </c>
      <c r="AR305" s="640">
        <v>16</v>
      </c>
      <c r="AS305" s="849"/>
      <c r="AT305" s="859"/>
      <c r="AU305" s="869" t="s">
        <v>29</v>
      </c>
      <c r="AV305" s="870" t="s">
        <v>30</v>
      </c>
      <c r="AW305" s="870" t="s">
        <v>23629</v>
      </c>
      <c r="AX305" s="871"/>
      <c r="AY305" s="871"/>
      <c r="AZ305" s="871"/>
      <c r="BA305" s="871"/>
      <c r="BB305" s="871"/>
      <c r="BC305" s="871"/>
      <c r="BD305" s="872"/>
      <c r="BE305" s="640">
        <v>26</v>
      </c>
      <c r="BF305" s="640">
        <v>11</v>
      </c>
      <c r="BG305" s="849"/>
      <c r="BH305" s="859"/>
      <c r="BI305" s="869" t="s">
        <v>29</v>
      </c>
      <c r="BJ305" s="870" t="s">
        <v>30</v>
      </c>
      <c r="BK305" s="870" t="s">
        <v>23629</v>
      </c>
      <c r="BL305" s="871"/>
      <c r="BM305" s="871"/>
      <c r="BN305" s="871"/>
      <c r="BO305" s="871"/>
      <c r="BP305" s="871"/>
      <c r="BQ305" s="871"/>
      <c r="BR305" s="872"/>
      <c r="BS305" s="640">
        <v>57</v>
      </c>
      <c r="BT305" s="640">
        <v>24</v>
      </c>
      <c r="BU305" s="849"/>
      <c r="BV305" s="859"/>
      <c r="BW305" s="869" t="s">
        <v>29</v>
      </c>
      <c r="BX305" s="870" t="s">
        <v>30</v>
      </c>
      <c r="BY305" s="870" t="s">
        <v>23629</v>
      </c>
      <c r="BZ305" s="871"/>
      <c r="CA305" s="871"/>
      <c r="CB305" s="871"/>
      <c r="CC305" s="871"/>
      <c r="CD305" s="871"/>
      <c r="CE305" s="871"/>
      <c r="CF305" s="872"/>
      <c r="CG305" s="640">
        <v>37</v>
      </c>
      <c r="CH305" s="640">
        <v>17</v>
      </c>
      <c r="CI305" s="849"/>
      <c r="CJ305" s="859"/>
      <c r="CK305" s="869"/>
      <c r="CL305" s="870" t="s">
        <v>1830</v>
      </c>
      <c r="CM305" s="870" t="s">
        <v>1830</v>
      </c>
      <c r="CN305" s="871"/>
      <c r="CO305" s="871"/>
      <c r="CP305" s="871"/>
      <c r="CQ305" s="871"/>
      <c r="CR305" s="871"/>
      <c r="CS305" s="871"/>
      <c r="CT305" s="872"/>
      <c r="CU305" s="640">
        <v>0</v>
      </c>
      <c r="CV305" s="868">
        <v>0</v>
      </c>
    </row>
    <row r="306" spans="1:100" ht="19.5" customHeight="1">
      <c r="A306" s="479"/>
      <c r="B306" s="1524"/>
      <c r="C306" s="269"/>
      <c r="D306" s="859"/>
      <c r="E306" s="874" t="s">
        <v>71</v>
      </c>
      <c r="F306" s="875" t="s">
        <v>72</v>
      </c>
      <c r="G306" s="875" t="s">
        <v>73</v>
      </c>
      <c r="H306" s="876"/>
      <c r="I306" s="876"/>
      <c r="J306" s="876"/>
      <c r="K306" s="876"/>
      <c r="L306" s="876"/>
      <c r="M306" s="876"/>
      <c r="N306" s="877"/>
      <c r="O306" s="638">
        <v>48</v>
      </c>
      <c r="P306" s="496">
        <v>0</v>
      </c>
      <c r="Q306" s="849"/>
      <c r="R306" s="859"/>
      <c r="S306" s="874" t="s">
        <v>71</v>
      </c>
      <c r="T306" s="875" t="s">
        <v>72</v>
      </c>
      <c r="U306" s="878" t="s">
        <v>73</v>
      </c>
      <c r="V306" s="876"/>
      <c r="W306" s="876"/>
      <c r="X306" s="876"/>
      <c r="Y306" s="876"/>
      <c r="Z306" s="876"/>
      <c r="AA306" s="876"/>
      <c r="AB306" s="877"/>
      <c r="AC306" s="640">
        <v>35</v>
      </c>
      <c r="AD306" s="640">
        <v>14</v>
      </c>
      <c r="AE306" s="849"/>
      <c r="AF306" s="859"/>
      <c r="AG306" s="874" t="s">
        <v>74</v>
      </c>
      <c r="AH306" s="875" t="s">
        <v>75</v>
      </c>
      <c r="AI306" s="875" t="s">
        <v>76</v>
      </c>
      <c r="AJ306" s="876"/>
      <c r="AK306" s="876"/>
      <c r="AL306" s="876"/>
      <c r="AM306" s="876"/>
      <c r="AN306" s="876"/>
      <c r="AO306" s="876"/>
      <c r="AP306" s="877"/>
      <c r="AQ306" s="640">
        <v>37</v>
      </c>
      <c r="AR306" s="640">
        <v>16</v>
      </c>
      <c r="AS306" s="849"/>
      <c r="AT306" s="859"/>
      <c r="AU306" s="874" t="s">
        <v>74</v>
      </c>
      <c r="AV306" s="875" t="s">
        <v>75</v>
      </c>
      <c r="AW306" s="875" t="s">
        <v>76</v>
      </c>
      <c r="AX306" s="876"/>
      <c r="AY306" s="876"/>
      <c r="AZ306" s="876"/>
      <c r="BA306" s="876"/>
      <c r="BB306" s="876"/>
      <c r="BC306" s="876"/>
      <c r="BD306" s="877"/>
      <c r="BE306" s="640">
        <v>26</v>
      </c>
      <c r="BF306" s="640">
        <v>11</v>
      </c>
      <c r="BG306" s="849"/>
      <c r="BH306" s="859"/>
      <c r="BI306" s="874" t="s">
        <v>74</v>
      </c>
      <c r="BJ306" s="875" t="s">
        <v>75</v>
      </c>
      <c r="BK306" s="875" t="s">
        <v>76</v>
      </c>
      <c r="BL306" s="876"/>
      <c r="BM306" s="876"/>
      <c r="BN306" s="876"/>
      <c r="BO306" s="876"/>
      <c r="BP306" s="876"/>
      <c r="BQ306" s="876"/>
      <c r="BR306" s="877"/>
      <c r="BS306" s="640">
        <v>57</v>
      </c>
      <c r="BT306" s="640">
        <v>24</v>
      </c>
      <c r="BU306" s="849"/>
      <c r="BV306" s="859"/>
      <c r="BW306" s="874" t="s">
        <v>74</v>
      </c>
      <c r="BX306" s="875" t="s">
        <v>75</v>
      </c>
      <c r="BY306" s="875" t="s">
        <v>76</v>
      </c>
      <c r="BZ306" s="876"/>
      <c r="CA306" s="876"/>
      <c r="CB306" s="876"/>
      <c r="CC306" s="876"/>
      <c r="CD306" s="876"/>
      <c r="CE306" s="876"/>
      <c r="CF306" s="877"/>
      <c r="CG306" s="640">
        <v>37</v>
      </c>
      <c r="CH306" s="640">
        <v>17</v>
      </c>
      <c r="CI306" s="849"/>
      <c r="CJ306" s="859"/>
      <c r="CK306" s="874"/>
      <c r="CL306" s="875" t="s">
        <v>1830</v>
      </c>
      <c r="CM306" s="875" t="s">
        <v>1830</v>
      </c>
      <c r="CN306" s="876"/>
      <c r="CO306" s="876"/>
      <c r="CP306" s="876"/>
      <c r="CQ306" s="876"/>
      <c r="CR306" s="876"/>
      <c r="CS306" s="876"/>
      <c r="CT306" s="877"/>
      <c r="CU306" s="640">
        <v>0</v>
      </c>
      <c r="CV306" s="868">
        <v>0</v>
      </c>
    </row>
    <row r="307" spans="1:100" ht="19.5" customHeight="1">
      <c r="A307" s="479"/>
      <c r="B307" s="1524"/>
      <c r="C307" s="269"/>
      <c r="D307" s="859"/>
      <c r="E307" s="879" t="s">
        <v>80</v>
      </c>
      <c r="F307" s="880" t="s">
        <v>81</v>
      </c>
      <c r="G307" s="880" t="s">
        <v>82</v>
      </c>
      <c r="H307" s="881"/>
      <c r="I307" s="881"/>
      <c r="J307" s="881"/>
      <c r="K307" s="881"/>
      <c r="L307" s="881"/>
      <c r="M307" s="881"/>
      <c r="N307" s="882"/>
      <c r="O307" s="638">
        <v>48</v>
      </c>
      <c r="P307" s="496">
        <v>0</v>
      </c>
      <c r="Q307" s="849"/>
      <c r="R307" s="859"/>
      <c r="S307" s="879" t="s">
        <v>83</v>
      </c>
      <c r="T307" s="880" t="s">
        <v>84</v>
      </c>
      <c r="U307" s="883" t="s">
        <v>85</v>
      </c>
      <c r="V307" s="881"/>
      <c r="W307" s="881"/>
      <c r="X307" s="881"/>
      <c r="Y307" s="881"/>
      <c r="Z307" s="881"/>
      <c r="AA307" s="881"/>
      <c r="AB307" s="882"/>
      <c r="AC307" s="640">
        <v>35</v>
      </c>
      <c r="AD307" s="640">
        <v>14</v>
      </c>
      <c r="AE307" s="849"/>
      <c r="AF307" s="859"/>
      <c r="AG307" s="879" t="s">
        <v>86</v>
      </c>
      <c r="AH307" s="880" t="s">
        <v>87</v>
      </c>
      <c r="AI307" s="880" t="s">
        <v>88</v>
      </c>
      <c r="AJ307" s="881"/>
      <c r="AK307" s="881"/>
      <c r="AL307" s="881"/>
      <c r="AM307" s="881"/>
      <c r="AN307" s="881"/>
      <c r="AO307" s="881"/>
      <c r="AP307" s="882"/>
      <c r="AQ307" s="640">
        <v>37</v>
      </c>
      <c r="AR307" s="640">
        <v>16</v>
      </c>
      <c r="AS307" s="849"/>
      <c r="AT307" s="859"/>
      <c r="AU307" s="879" t="s">
        <v>89</v>
      </c>
      <c r="AV307" s="880" t="s">
        <v>90</v>
      </c>
      <c r="AW307" s="880" t="s">
        <v>91</v>
      </c>
      <c r="AX307" s="881"/>
      <c r="AY307" s="881"/>
      <c r="AZ307" s="881"/>
      <c r="BA307" s="881"/>
      <c r="BB307" s="881"/>
      <c r="BC307" s="881"/>
      <c r="BD307" s="882"/>
      <c r="BE307" s="640">
        <v>26</v>
      </c>
      <c r="BF307" s="640">
        <v>11</v>
      </c>
      <c r="BG307" s="849"/>
      <c r="BH307" s="859"/>
      <c r="BI307" s="879" t="s">
        <v>92</v>
      </c>
      <c r="BJ307" s="880" t="s">
        <v>93</v>
      </c>
      <c r="BK307" s="880" t="s">
        <v>94</v>
      </c>
      <c r="BL307" s="881"/>
      <c r="BM307" s="881"/>
      <c r="BN307" s="881"/>
      <c r="BO307" s="881"/>
      <c r="BP307" s="881"/>
      <c r="BQ307" s="881"/>
      <c r="BR307" s="882"/>
      <c r="BS307" s="640">
        <v>57</v>
      </c>
      <c r="BT307" s="640">
        <v>24</v>
      </c>
      <c r="BU307" s="849"/>
      <c r="BV307" s="859"/>
      <c r="BW307" s="879" t="s">
        <v>95</v>
      </c>
      <c r="BX307" s="880" t="s">
        <v>96</v>
      </c>
      <c r="BY307" s="880" t="s">
        <v>97</v>
      </c>
      <c r="BZ307" s="881"/>
      <c r="CA307" s="881"/>
      <c r="CB307" s="881"/>
      <c r="CC307" s="881"/>
      <c r="CD307" s="881"/>
      <c r="CE307" s="881"/>
      <c r="CF307" s="882"/>
      <c r="CG307" s="640">
        <v>37</v>
      </c>
      <c r="CH307" s="640">
        <v>17</v>
      </c>
      <c r="CI307" s="849"/>
      <c r="CJ307" s="859"/>
      <c r="CK307" s="879"/>
      <c r="CL307" s="880" t="s">
        <v>1830</v>
      </c>
      <c r="CM307" s="880" t="s">
        <v>1830</v>
      </c>
      <c r="CN307" s="881"/>
      <c r="CO307" s="881"/>
      <c r="CP307" s="881"/>
      <c r="CQ307" s="881"/>
      <c r="CR307" s="881"/>
      <c r="CS307" s="881"/>
      <c r="CT307" s="882"/>
      <c r="CU307" s="640">
        <v>0</v>
      </c>
      <c r="CV307" s="868">
        <v>0</v>
      </c>
    </row>
    <row r="308" spans="1:100" ht="19.5" customHeight="1">
      <c r="A308" s="479"/>
      <c r="B308" s="1524"/>
      <c r="C308" s="269"/>
      <c r="D308" s="859"/>
      <c r="E308" s="884" t="s">
        <v>178</v>
      </c>
      <c r="F308" s="885" t="s">
        <v>179</v>
      </c>
      <c r="G308" s="885" t="s">
        <v>180</v>
      </c>
      <c r="H308" s="885"/>
      <c r="I308" s="885"/>
      <c r="J308" s="885"/>
      <c r="K308" s="885"/>
      <c r="L308" s="885"/>
      <c r="M308" s="885"/>
      <c r="N308" s="886"/>
      <c r="O308" s="638">
        <v>48</v>
      </c>
      <c r="P308" s="496">
        <v>0</v>
      </c>
      <c r="Q308" s="849"/>
      <c r="R308" s="859"/>
      <c r="S308" s="884" t="s">
        <v>178</v>
      </c>
      <c r="T308" s="885" t="s">
        <v>179</v>
      </c>
      <c r="U308" s="887" t="s">
        <v>180</v>
      </c>
      <c r="V308" s="885"/>
      <c r="W308" s="885"/>
      <c r="X308" s="885"/>
      <c r="Y308" s="885"/>
      <c r="Z308" s="885"/>
      <c r="AA308" s="885"/>
      <c r="AB308" s="886"/>
      <c r="AC308" s="640">
        <v>35</v>
      </c>
      <c r="AD308" s="640">
        <v>14</v>
      </c>
      <c r="AE308" s="849"/>
      <c r="AF308" s="859"/>
      <c r="AG308" s="884" t="s">
        <v>181</v>
      </c>
      <c r="AH308" s="885" t="s">
        <v>182</v>
      </c>
      <c r="AI308" s="885" t="s">
        <v>183</v>
      </c>
      <c r="AJ308" s="885"/>
      <c r="AK308" s="885"/>
      <c r="AL308" s="885"/>
      <c r="AM308" s="885"/>
      <c r="AN308" s="885"/>
      <c r="AO308" s="885"/>
      <c r="AP308" s="886"/>
      <c r="AQ308" s="640">
        <v>37</v>
      </c>
      <c r="AR308" s="640">
        <v>16</v>
      </c>
      <c r="AS308" s="849"/>
      <c r="AT308" s="859"/>
      <c r="AU308" s="884" t="s">
        <v>181</v>
      </c>
      <c r="AV308" s="885" t="s">
        <v>182</v>
      </c>
      <c r="AW308" s="885" t="s">
        <v>183</v>
      </c>
      <c r="AX308" s="885"/>
      <c r="AY308" s="885"/>
      <c r="AZ308" s="885"/>
      <c r="BA308" s="885"/>
      <c r="BB308" s="885"/>
      <c r="BC308" s="885"/>
      <c r="BD308" s="886"/>
      <c r="BE308" s="640">
        <v>26</v>
      </c>
      <c r="BF308" s="640">
        <v>11</v>
      </c>
      <c r="BG308" s="849"/>
      <c r="BH308" s="859"/>
      <c r="BI308" s="884" t="s">
        <v>181</v>
      </c>
      <c r="BJ308" s="885" t="s">
        <v>182</v>
      </c>
      <c r="BK308" s="885" t="s">
        <v>183</v>
      </c>
      <c r="BL308" s="885"/>
      <c r="BM308" s="885"/>
      <c r="BN308" s="885"/>
      <c r="BO308" s="885"/>
      <c r="BP308" s="885"/>
      <c r="BQ308" s="885"/>
      <c r="BR308" s="886"/>
      <c r="BS308" s="640">
        <v>57</v>
      </c>
      <c r="BT308" s="640">
        <v>24</v>
      </c>
      <c r="BU308" s="849"/>
      <c r="BV308" s="859"/>
      <c r="BW308" s="884" t="s">
        <v>181</v>
      </c>
      <c r="BX308" s="885" t="s">
        <v>182</v>
      </c>
      <c r="BY308" s="885" t="s">
        <v>183</v>
      </c>
      <c r="BZ308" s="885"/>
      <c r="CA308" s="885"/>
      <c r="CB308" s="885"/>
      <c r="CC308" s="885"/>
      <c r="CD308" s="885"/>
      <c r="CE308" s="885"/>
      <c r="CF308" s="886"/>
      <c r="CG308" s="640">
        <v>37</v>
      </c>
      <c r="CH308" s="640">
        <v>17</v>
      </c>
      <c r="CI308" s="849"/>
      <c r="CJ308" s="859"/>
      <c r="CK308" s="884"/>
      <c r="CL308" s="885" t="s">
        <v>1830</v>
      </c>
      <c r="CM308" s="885" t="s">
        <v>1830</v>
      </c>
      <c r="CN308" s="885"/>
      <c r="CO308" s="885"/>
      <c r="CP308" s="885"/>
      <c r="CQ308" s="885"/>
      <c r="CR308" s="885"/>
      <c r="CS308" s="885"/>
      <c r="CT308" s="886"/>
      <c r="CU308" s="640">
        <v>0</v>
      </c>
      <c r="CV308" s="868">
        <v>0</v>
      </c>
    </row>
    <row r="309" spans="1:100" ht="19.5" customHeight="1">
      <c r="A309" s="479"/>
      <c r="B309" s="1524"/>
      <c r="C309" s="269"/>
      <c r="D309" s="859"/>
      <c r="E309" s="888">
        <v>240202501</v>
      </c>
      <c r="F309" s="889" t="s">
        <v>132</v>
      </c>
      <c r="G309" s="890"/>
      <c r="H309" s="891"/>
      <c r="I309" s="892"/>
      <c r="J309" s="892"/>
      <c r="K309" s="892"/>
      <c r="L309" s="892"/>
      <c r="M309" s="892"/>
      <c r="N309" s="893"/>
      <c r="O309" s="638">
        <v>48</v>
      </c>
      <c r="P309" s="496">
        <v>0</v>
      </c>
      <c r="Q309" s="849"/>
      <c r="R309" s="859"/>
      <c r="S309" s="888">
        <v>240202501</v>
      </c>
      <c r="T309" s="889" t="s">
        <v>132</v>
      </c>
      <c r="U309" s="894"/>
      <c r="V309" s="891"/>
      <c r="W309" s="892"/>
      <c r="X309" s="892"/>
      <c r="Y309" s="892"/>
      <c r="Z309" s="892"/>
      <c r="AA309" s="892"/>
      <c r="AB309" s="893"/>
      <c r="AC309" s="640">
        <v>35</v>
      </c>
      <c r="AD309" s="640">
        <v>14</v>
      </c>
      <c r="AE309" s="849"/>
      <c r="AF309" s="859"/>
      <c r="AG309" s="888">
        <v>240202501</v>
      </c>
      <c r="AH309" s="889" t="s">
        <v>132</v>
      </c>
      <c r="AI309" s="890"/>
      <c r="AJ309" s="891"/>
      <c r="AK309" s="892"/>
      <c r="AL309" s="892"/>
      <c r="AM309" s="892"/>
      <c r="AN309" s="892"/>
      <c r="AO309" s="892"/>
      <c r="AP309" s="893"/>
      <c r="AQ309" s="640">
        <v>37</v>
      </c>
      <c r="AR309" s="640">
        <v>16</v>
      </c>
      <c r="AS309" s="849"/>
      <c r="AT309" s="859"/>
      <c r="AU309" s="888">
        <v>240202501</v>
      </c>
      <c r="AV309" s="889" t="s">
        <v>132</v>
      </c>
      <c r="AW309" s="890"/>
      <c r="AX309" s="891"/>
      <c r="AY309" s="892"/>
      <c r="AZ309" s="892"/>
      <c r="BA309" s="892"/>
      <c r="BB309" s="892"/>
      <c r="BC309" s="892"/>
      <c r="BD309" s="893"/>
      <c r="BE309" s="640">
        <v>26</v>
      </c>
      <c r="BF309" s="640">
        <v>11</v>
      </c>
      <c r="BG309" s="849"/>
      <c r="BH309" s="859"/>
      <c r="BI309" s="888">
        <v>240202501</v>
      </c>
      <c r="BJ309" s="889" t="s">
        <v>132</v>
      </c>
      <c r="BK309" s="890"/>
      <c r="BL309" s="891"/>
      <c r="BM309" s="892"/>
      <c r="BN309" s="892"/>
      <c r="BO309" s="892"/>
      <c r="BP309" s="892"/>
      <c r="BQ309" s="892"/>
      <c r="BR309" s="893"/>
      <c r="BS309" s="640">
        <v>57</v>
      </c>
      <c r="BT309" s="640">
        <v>24</v>
      </c>
      <c r="BU309" s="849"/>
      <c r="BV309" s="859"/>
      <c r="BW309" s="888">
        <v>240202501</v>
      </c>
      <c r="BX309" s="889" t="s">
        <v>132</v>
      </c>
      <c r="BY309" s="890"/>
      <c r="BZ309" s="891"/>
      <c r="CA309" s="892"/>
      <c r="CB309" s="892"/>
      <c r="CC309" s="892"/>
      <c r="CD309" s="892"/>
      <c r="CE309" s="892"/>
      <c r="CF309" s="893"/>
      <c r="CG309" s="640">
        <v>37</v>
      </c>
      <c r="CH309" s="640">
        <v>17</v>
      </c>
      <c r="CI309" s="849"/>
      <c r="CJ309" s="859"/>
      <c r="CK309" s="888"/>
      <c r="CL309" s="889" t="s">
        <v>1830</v>
      </c>
      <c r="CM309" s="890"/>
      <c r="CN309" s="891"/>
      <c r="CO309" s="892"/>
      <c r="CP309" s="892"/>
      <c r="CQ309" s="892"/>
      <c r="CR309" s="892"/>
      <c r="CS309" s="892"/>
      <c r="CT309" s="893"/>
      <c r="CU309" s="640">
        <v>0</v>
      </c>
      <c r="CV309" s="868">
        <v>0</v>
      </c>
    </row>
    <row r="310" spans="1:100" ht="19.5" customHeight="1">
      <c r="A310" s="479"/>
      <c r="B310" s="1524"/>
      <c r="C310" s="269"/>
      <c r="D310" s="895" t="s">
        <v>1137</v>
      </c>
      <c r="E310" s="896" t="s">
        <v>23751</v>
      </c>
      <c r="F310" s="897" t="s">
        <v>1273</v>
      </c>
      <c r="G310" s="897"/>
      <c r="H310" s="897"/>
      <c r="I310" s="897"/>
      <c r="J310" s="897"/>
      <c r="K310" s="897"/>
      <c r="L310" s="897"/>
      <c r="M310" s="897"/>
      <c r="N310" s="898"/>
      <c r="O310" s="496">
        <v>48</v>
      </c>
      <c r="P310" s="496">
        <v>0</v>
      </c>
      <c r="Q310" s="849"/>
      <c r="R310" s="895" t="s">
        <v>1139</v>
      </c>
      <c r="S310" s="896" t="s">
        <v>23752</v>
      </c>
      <c r="T310" s="897" t="s">
        <v>1301</v>
      </c>
      <c r="U310" s="899"/>
      <c r="V310" s="897"/>
      <c r="W310" s="897"/>
      <c r="X310" s="897"/>
      <c r="Y310" s="897"/>
      <c r="Z310" s="897"/>
      <c r="AA310" s="897"/>
      <c r="AB310" s="898"/>
      <c r="AC310" s="640">
        <v>35</v>
      </c>
      <c r="AD310" s="640">
        <v>14</v>
      </c>
      <c r="AE310" s="849"/>
      <c r="AF310" s="895" t="s">
        <v>1141</v>
      </c>
      <c r="AG310" s="896" t="s">
        <v>1303</v>
      </c>
      <c r="AH310" s="897" t="s">
        <v>1302</v>
      </c>
      <c r="AI310" s="897"/>
      <c r="AJ310" s="897"/>
      <c r="AK310" s="897"/>
      <c r="AL310" s="897"/>
      <c r="AM310" s="897"/>
      <c r="AN310" s="897"/>
      <c r="AO310" s="897"/>
      <c r="AP310" s="898"/>
      <c r="AQ310" s="640">
        <v>37</v>
      </c>
      <c r="AR310" s="640">
        <v>16</v>
      </c>
      <c r="AS310" s="849"/>
      <c r="AT310" s="895" t="s">
        <v>1146</v>
      </c>
      <c r="AU310" s="896" t="s">
        <v>23753</v>
      </c>
      <c r="AV310" s="897" t="s">
        <v>1304</v>
      </c>
      <c r="AW310" s="897"/>
      <c r="AX310" s="897"/>
      <c r="AY310" s="897"/>
      <c r="AZ310" s="897"/>
      <c r="BA310" s="897"/>
      <c r="BB310" s="897"/>
      <c r="BC310" s="897"/>
      <c r="BD310" s="898"/>
      <c r="BE310" s="640">
        <v>26</v>
      </c>
      <c r="BF310" s="640">
        <v>11</v>
      </c>
      <c r="BG310" s="849"/>
      <c r="BH310" s="895" t="s">
        <v>1828</v>
      </c>
      <c r="BI310" s="896" t="s">
        <v>23754</v>
      </c>
      <c r="BJ310" s="897" t="s">
        <v>1305</v>
      </c>
      <c r="BK310" s="897"/>
      <c r="BL310" s="897"/>
      <c r="BM310" s="897"/>
      <c r="BN310" s="897"/>
      <c r="BO310" s="897"/>
      <c r="BP310" s="897"/>
      <c r="BQ310" s="897"/>
      <c r="BR310" s="898"/>
      <c r="BS310" s="640">
        <v>57</v>
      </c>
      <c r="BT310" s="640">
        <v>24</v>
      </c>
      <c r="BU310" s="849"/>
      <c r="BV310" s="895" t="s">
        <v>1829</v>
      </c>
      <c r="BW310" s="896" t="s">
        <v>23755</v>
      </c>
      <c r="BX310" s="897" t="s">
        <v>1306</v>
      </c>
      <c r="BY310" s="897"/>
      <c r="BZ310" s="897"/>
      <c r="CA310" s="897"/>
      <c r="CB310" s="897"/>
      <c r="CC310" s="897"/>
      <c r="CD310" s="897"/>
      <c r="CE310" s="897"/>
      <c r="CF310" s="898"/>
      <c r="CG310" s="640">
        <v>37</v>
      </c>
      <c r="CH310" s="640">
        <v>17</v>
      </c>
      <c r="CI310" s="849"/>
      <c r="CJ310" s="895"/>
      <c r="CK310" s="896" t="s">
        <v>877</v>
      </c>
      <c r="CL310" s="897" t="s">
        <v>1830</v>
      </c>
      <c r="CM310" s="897"/>
      <c r="CN310" s="897"/>
      <c r="CO310" s="897"/>
      <c r="CP310" s="897"/>
      <c r="CQ310" s="897"/>
      <c r="CR310" s="897"/>
      <c r="CS310" s="897"/>
      <c r="CT310" s="898"/>
      <c r="CU310" s="640">
        <v>0</v>
      </c>
      <c r="CV310" s="868">
        <v>0</v>
      </c>
    </row>
    <row r="311" spans="1:100" ht="19.5" customHeight="1">
      <c r="A311" s="479"/>
      <c r="B311" s="1524"/>
      <c r="C311" s="269"/>
      <c r="D311" s="853"/>
      <c r="E311" s="900" t="s">
        <v>39</v>
      </c>
      <c r="F311" s="901" t="s">
        <v>40</v>
      </c>
      <c r="G311" s="756"/>
      <c r="H311" s="756"/>
      <c r="I311" s="756"/>
      <c r="J311" s="756"/>
      <c r="K311" s="756"/>
      <c r="L311" s="756"/>
      <c r="M311" s="757">
        <v>48</v>
      </c>
      <c r="N311" s="902">
        <v>0</v>
      </c>
      <c r="O311" s="496">
        <v>48</v>
      </c>
      <c r="P311" s="496">
        <v>0</v>
      </c>
      <c r="Q311" s="849"/>
      <c r="R311" s="853"/>
      <c r="S311" s="900" t="s">
        <v>39</v>
      </c>
      <c r="T311" s="756" t="s">
        <v>1830</v>
      </c>
      <c r="U311" s="903"/>
      <c r="V311" s="756"/>
      <c r="W311" s="756"/>
      <c r="X311" s="756"/>
      <c r="Y311" s="756"/>
      <c r="Z311" s="756"/>
      <c r="AA311" s="757">
        <v>35</v>
      </c>
      <c r="AB311" s="902">
        <v>14</v>
      </c>
      <c r="AC311" s="640">
        <v>35</v>
      </c>
      <c r="AD311" s="640">
        <v>14</v>
      </c>
      <c r="AE311" s="849"/>
      <c r="AF311" s="853"/>
      <c r="AG311" s="900" t="s">
        <v>39</v>
      </c>
      <c r="AH311" s="756" t="s">
        <v>1830</v>
      </c>
      <c r="AI311" s="756"/>
      <c r="AJ311" s="756"/>
      <c r="AK311" s="756"/>
      <c r="AL311" s="756"/>
      <c r="AM311" s="756"/>
      <c r="AN311" s="756"/>
      <c r="AO311" s="757">
        <v>37</v>
      </c>
      <c r="AP311" s="902">
        <v>16</v>
      </c>
      <c r="AQ311" s="640">
        <v>37</v>
      </c>
      <c r="AR311" s="640">
        <v>16</v>
      </c>
      <c r="AS311" s="849"/>
      <c r="AT311" s="853"/>
      <c r="AU311" s="900" t="s">
        <v>39</v>
      </c>
      <c r="AV311" s="756" t="s">
        <v>1830</v>
      </c>
      <c r="AW311" s="756"/>
      <c r="AX311" s="756"/>
      <c r="AY311" s="756"/>
      <c r="AZ311" s="756"/>
      <c r="BA311" s="756"/>
      <c r="BB311" s="756"/>
      <c r="BC311" s="757">
        <v>26</v>
      </c>
      <c r="BD311" s="902">
        <v>11</v>
      </c>
      <c r="BE311" s="640">
        <v>26</v>
      </c>
      <c r="BF311" s="640">
        <v>11</v>
      </c>
      <c r="BG311" s="849"/>
      <c r="BH311" s="853"/>
      <c r="BI311" s="900" t="s">
        <v>39</v>
      </c>
      <c r="BJ311" s="756" t="s">
        <v>1830</v>
      </c>
      <c r="BK311" s="756"/>
      <c r="BL311" s="756"/>
      <c r="BM311" s="756"/>
      <c r="BN311" s="756"/>
      <c r="BO311" s="756"/>
      <c r="BP311" s="756"/>
      <c r="BQ311" s="757">
        <v>57</v>
      </c>
      <c r="BR311" s="902">
        <v>24</v>
      </c>
      <c r="BS311" s="640">
        <v>57</v>
      </c>
      <c r="BT311" s="640">
        <v>24</v>
      </c>
      <c r="BU311" s="849"/>
      <c r="BV311" s="853"/>
      <c r="BW311" s="900" t="s">
        <v>39</v>
      </c>
      <c r="BX311" s="756" t="s">
        <v>1830</v>
      </c>
      <c r="BY311" s="756"/>
      <c r="BZ311" s="756"/>
      <c r="CA311" s="756"/>
      <c r="CB311" s="756"/>
      <c r="CC311" s="756"/>
      <c r="CD311" s="756"/>
      <c r="CE311" s="757">
        <v>37</v>
      </c>
      <c r="CF311" s="902">
        <v>17</v>
      </c>
      <c r="CG311" s="640">
        <v>37</v>
      </c>
      <c r="CH311" s="640">
        <v>17</v>
      </c>
      <c r="CI311" s="849"/>
      <c r="CJ311" s="853"/>
      <c r="CK311" s="900" t="s">
        <v>39</v>
      </c>
      <c r="CL311" s="756" t="s">
        <v>1830</v>
      </c>
      <c r="CM311" s="756"/>
      <c r="CN311" s="756"/>
      <c r="CO311" s="756"/>
      <c r="CP311" s="756"/>
      <c r="CQ311" s="756"/>
      <c r="CR311" s="756"/>
      <c r="CS311" s="757">
        <v>0</v>
      </c>
      <c r="CT311" s="902">
        <v>0</v>
      </c>
      <c r="CU311" s="640">
        <v>0</v>
      </c>
      <c r="CV311" s="868">
        <v>0</v>
      </c>
    </row>
    <row r="312" spans="1:100" ht="19.5" customHeight="1">
      <c r="A312" s="479"/>
      <c r="B312" s="1524"/>
      <c r="C312" s="269"/>
      <c r="D312" s="904" t="s">
        <v>1440</v>
      </c>
      <c r="E312" s="905" t="s">
        <v>1274</v>
      </c>
      <c r="F312" s="905" t="s">
        <v>1830</v>
      </c>
      <c r="G312" s="1658" t="s">
        <v>1718</v>
      </c>
      <c r="H312" s="1612"/>
      <c r="I312" s="1612"/>
      <c r="J312" s="1612"/>
      <c r="K312" s="1612"/>
      <c r="L312" s="1612"/>
      <c r="M312" s="906">
        <v>3</v>
      </c>
      <c r="N312" s="907">
        <v>0</v>
      </c>
      <c r="O312" s="496">
        <v>3</v>
      </c>
      <c r="P312" s="577">
        <v>0</v>
      </c>
      <c r="Q312" s="849"/>
      <c r="R312" s="904" t="s">
        <v>1440</v>
      </c>
      <c r="S312" s="905" t="s">
        <v>23756</v>
      </c>
      <c r="T312" s="905" t="s">
        <v>1830</v>
      </c>
      <c r="U312" s="1611" t="s">
        <v>1728</v>
      </c>
      <c r="V312" s="1612"/>
      <c r="W312" s="1612"/>
      <c r="X312" s="1612"/>
      <c r="Y312" s="1612"/>
      <c r="Z312" s="1612"/>
      <c r="AA312" s="906">
        <v>4</v>
      </c>
      <c r="AB312" s="907">
        <v>2</v>
      </c>
      <c r="AC312" s="640"/>
      <c r="AD312" s="640"/>
      <c r="AE312" s="849"/>
      <c r="AF312" s="904" t="s">
        <v>1440</v>
      </c>
      <c r="AG312" s="905" t="s">
        <v>23757</v>
      </c>
      <c r="AH312" s="905" t="s">
        <v>1830</v>
      </c>
      <c r="AI312" s="1658" t="s">
        <v>1735</v>
      </c>
      <c r="AJ312" s="1612"/>
      <c r="AK312" s="1612"/>
      <c r="AL312" s="1612"/>
      <c r="AM312" s="1612"/>
      <c r="AN312" s="1612"/>
      <c r="AO312" s="906">
        <v>4</v>
      </c>
      <c r="AP312" s="907">
        <v>2</v>
      </c>
      <c r="AQ312" s="640"/>
      <c r="AR312" s="640"/>
      <c r="AS312" s="849"/>
      <c r="AT312" s="904" t="s">
        <v>1440</v>
      </c>
      <c r="AU312" s="905" t="s">
        <v>23758</v>
      </c>
      <c r="AV312" s="905" t="s">
        <v>1830</v>
      </c>
      <c r="AW312" s="1658" t="s">
        <v>1742</v>
      </c>
      <c r="AX312" s="1612"/>
      <c r="AY312" s="1612"/>
      <c r="AZ312" s="1612"/>
      <c r="BA312" s="1612"/>
      <c r="BB312" s="1612"/>
      <c r="BC312" s="906">
        <v>4</v>
      </c>
      <c r="BD312" s="907">
        <v>2</v>
      </c>
      <c r="BE312" s="640"/>
      <c r="BF312" s="640"/>
      <c r="BG312" s="849"/>
      <c r="BH312" s="904" t="s">
        <v>1440</v>
      </c>
      <c r="BI312" s="905" t="s">
        <v>23759</v>
      </c>
      <c r="BJ312" s="905" t="s">
        <v>1830</v>
      </c>
      <c r="BK312" s="1658" t="s">
        <v>1746</v>
      </c>
      <c r="BL312" s="1612"/>
      <c r="BM312" s="1612"/>
      <c r="BN312" s="1612"/>
      <c r="BO312" s="1612"/>
      <c r="BP312" s="1612"/>
      <c r="BQ312" s="906">
        <v>4</v>
      </c>
      <c r="BR312" s="907">
        <v>2</v>
      </c>
      <c r="BS312" s="640"/>
      <c r="BT312" s="640"/>
      <c r="BU312" s="849"/>
      <c r="BV312" s="904" t="s">
        <v>1440</v>
      </c>
      <c r="BW312" s="905" t="s">
        <v>23760</v>
      </c>
      <c r="BX312" s="905" t="s">
        <v>1830</v>
      </c>
      <c r="BY312" s="1658" t="s">
        <v>1755</v>
      </c>
      <c r="BZ312" s="1612"/>
      <c r="CA312" s="1612"/>
      <c r="CB312" s="1612"/>
      <c r="CC312" s="1612"/>
      <c r="CD312" s="1612"/>
      <c r="CE312" s="906">
        <v>5</v>
      </c>
      <c r="CF312" s="907">
        <v>3</v>
      </c>
      <c r="CG312" s="640"/>
      <c r="CH312" s="640"/>
      <c r="CI312" s="849"/>
      <c r="CJ312" s="904" t="s">
        <v>877</v>
      </c>
      <c r="CK312" s="905" t="s">
        <v>877</v>
      </c>
      <c r="CL312" s="905" t="s">
        <v>877</v>
      </c>
      <c r="CM312" s="1658" t="s">
        <v>877</v>
      </c>
      <c r="CN312" s="1612"/>
      <c r="CO312" s="1612"/>
      <c r="CP312" s="1612"/>
      <c r="CQ312" s="1612"/>
      <c r="CR312" s="1612"/>
      <c r="CS312" s="906" t="s">
        <v>877</v>
      </c>
      <c r="CT312" s="907" t="s">
        <v>877</v>
      </c>
      <c r="CU312" s="640"/>
      <c r="CV312" s="868"/>
    </row>
    <row r="313" spans="1:100" ht="19.5" customHeight="1">
      <c r="A313" s="479"/>
      <c r="B313" s="1524"/>
      <c r="C313" s="269"/>
      <c r="D313" s="908" t="s">
        <v>1450</v>
      </c>
      <c r="E313" s="909" t="s">
        <v>1278</v>
      </c>
      <c r="F313" s="909" t="s">
        <v>1830</v>
      </c>
      <c r="G313" s="1659" t="s">
        <v>1720</v>
      </c>
      <c r="H313" s="1598"/>
      <c r="I313" s="1598"/>
      <c r="J313" s="1598"/>
      <c r="K313" s="1598"/>
      <c r="L313" s="1598"/>
      <c r="M313" s="910">
        <v>3</v>
      </c>
      <c r="N313" s="911">
        <v>0</v>
      </c>
      <c r="O313" s="496">
        <v>3</v>
      </c>
      <c r="P313" s="577">
        <v>0</v>
      </c>
      <c r="Q313" s="849"/>
      <c r="R313" s="908" t="s">
        <v>1450</v>
      </c>
      <c r="S313" s="909" t="s">
        <v>23761</v>
      </c>
      <c r="T313" s="909" t="s">
        <v>1830</v>
      </c>
      <c r="U313" s="1665" t="s">
        <v>1730</v>
      </c>
      <c r="V313" s="1598"/>
      <c r="W313" s="1598"/>
      <c r="X313" s="1598"/>
      <c r="Y313" s="1598"/>
      <c r="Z313" s="1598"/>
      <c r="AA313" s="910">
        <v>5</v>
      </c>
      <c r="AB313" s="911">
        <v>2</v>
      </c>
      <c r="AC313" s="640"/>
      <c r="AD313" s="640"/>
      <c r="AE313" s="849"/>
      <c r="AF313" s="908" t="s">
        <v>1450</v>
      </c>
      <c r="AG313" s="909" t="s">
        <v>23762</v>
      </c>
      <c r="AH313" s="909" t="s">
        <v>1830</v>
      </c>
      <c r="AI313" s="1659" t="s">
        <v>1737</v>
      </c>
      <c r="AJ313" s="1598"/>
      <c r="AK313" s="1598"/>
      <c r="AL313" s="1598"/>
      <c r="AM313" s="1598"/>
      <c r="AN313" s="1598"/>
      <c r="AO313" s="910">
        <v>4</v>
      </c>
      <c r="AP313" s="911">
        <v>2</v>
      </c>
      <c r="AQ313" s="640"/>
      <c r="AR313" s="640"/>
      <c r="AS313" s="849"/>
      <c r="AT313" s="908" t="s">
        <v>1450</v>
      </c>
      <c r="AU313" s="909" t="s">
        <v>23763</v>
      </c>
      <c r="AV313" s="909" t="s">
        <v>1830</v>
      </c>
      <c r="AW313" s="1659" t="s">
        <v>1744</v>
      </c>
      <c r="AX313" s="1598"/>
      <c r="AY313" s="1598"/>
      <c r="AZ313" s="1598"/>
      <c r="BA313" s="1598"/>
      <c r="BB313" s="1598"/>
      <c r="BC313" s="910">
        <v>5</v>
      </c>
      <c r="BD313" s="911">
        <v>2</v>
      </c>
      <c r="BE313" s="640"/>
      <c r="BF313" s="640"/>
      <c r="BG313" s="849"/>
      <c r="BH313" s="908" t="s">
        <v>1450</v>
      </c>
      <c r="BI313" s="909" t="s">
        <v>23764</v>
      </c>
      <c r="BJ313" s="909" t="s">
        <v>1830</v>
      </c>
      <c r="BK313" s="1659" t="s">
        <v>1748</v>
      </c>
      <c r="BL313" s="1598"/>
      <c r="BM313" s="1598"/>
      <c r="BN313" s="1598"/>
      <c r="BO313" s="1598"/>
      <c r="BP313" s="1598"/>
      <c r="BQ313" s="910">
        <v>4</v>
      </c>
      <c r="BR313" s="911">
        <v>2</v>
      </c>
      <c r="BS313" s="640"/>
      <c r="BT313" s="640"/>
      <c r="BU313" s="849"/>
      <c r="BV313" s="908" t="s">
        <v>1450</v>
      </c>
      <c r="BW313" s="909" t="s">
        <v>23765</v>
      </c>
      <c r="BX313" s="909" t="s">
        <v>1830</v>
      </c>
      <c r="BY313" s="1659" t="s">
        <v>1757</v>
      </c>
      <c r="BZ313" s="1598"/>
      <c r="CA313" s="1598"/>
      <c r="CB313" s="1598"/>
      <c r="CC313" s="1598"/>
      <c r="CD313" s="1598"/>
      <c r="CE313" s="910">
        <v>5</v>
      </c>
      <c r="CF313" s="911">
        <v>2</v>
      </c>
      <c r="CG313" s="640"/>
      <c r="CH313" s="640"/>
      <c r="CI313" s="849"/>
      <c r="CJ313" s="908" t="s">
        <v>877</v>
      </c>
      <c r="CK313" s="909" t="s">
        <v>877</v>
      </c>
      <c r="CL313" s="909" t="s">
        <v>877</v>
      </c>
      <c r="CM313" s="1659" t="s">
        <v>877</v>
      </c>
      <c r="CN313" s="1598"/>
      <c r="CO313" s="1598"/>
      <c r="CP313" s="1598"/>
      <c r="CQ313" s="1598"/>
      <c r="CR313" s="1598"/>
      <c r="CS313" s="910" t="s">
        <v>877</v>
      </c>
      <c r="CT313" s="911" t="s">
        <v>877</v>
      </c>
      <c r="CU313" s="640"/>
      <c r="CV313" s="868"/>
    </row>
    <row r="314" spans="1:100" ht="19.5" customHeight="1">
      <c r="A314" s="479"/>
      <c r="B314" s="1524"/>
      <c r="C314" s="269"/>
      <c r="D314" s="908" t="s">
        <v>1453</v>
      </c>
      <c r="E314" s="909" t="s">
        <v>1287</v>
      </c>
      <c r="F314" s="909" t="s">
        <v>1830</v>
      </c>
      <c r="G314" s="1597" t="s">
        <v>1721</v>
      </c>
      <c r="H314" s="1598"/>
      <c r="I314" s="1598"/>
      <c r="J314" s="1598"/>
      <c r="K314" s="1598"/>
      <c r="L314" s="1598"/>
      <c r="M314" s="910">
        <v>6</v>
      </c>
      <c r="N314" s="911">
        <v>0</v>
      </c>
      <c r="O314" s="496">
        <v>6</v>
      </c>
      <c r="P314" s="577">
        <v>0</v>
      </c>
      <c r="Q314" s="849"/>
      <c r="R314" s="908" t="s">
        <v>1453</v>
      </c>
      <c r="S314" s="909" t="s">
        <v>23766</v>
      </c>
      <c r="T314" s="909" t="s">
        <v>1830</v>
      </c>
      <c r="U314" s="1665" t="s">
        <v>1731</v>
      </c>
      <c r="V314" s="1598"/>
      <c r="W314" s="1598"/>
      <c r="X314" s="1598"/>
      <c r="Y314" s="1598"/>
      <c r="Z314" s="1598"/>
      <c r="AA314" s="910">
        <v>3</v>
      </c>
      <c r="AB314" s="911">
        <v>1</v>
      </c>
      <c r="AC314" s="640"/>
      <c r="AD314" s="640"/>
      <c r="AE314" s="849"/>
      <c r="AF314" s="908" t="s">
        <v>1453</v>
      </c>
      <c r="AG314" s="909" t="s">
        <v>23767</v>
      </c>
      <c r="AH314" s="909" t="s">
        <v>1830</v>
      </c>
      <c r="AI314" s="1659" t="s">
        <v>1739</v>
      </c>
      <c r="AJ314" s="1598"/>
      <c r="AK314" s="1598"/>
      <c r="AL314" s="1598"/>
      <c r="AM314" s="1598"/>
      <c r="AN314" s="1598"/>
      <c r="AO314" s="910">
        <v>5</v>
      </c>
      <c r="AP314" s="911">
        <v>3</v>
      </c>
      <c r="AQ314" s="640"/>
      <c r="AR314" s="640"/>
      <c r="AS314" s="849"/>
      <c r="AT314" s="908" t="s">
        <v>1453</v>
      </c>
      <c r="AU314" s="909" t="s">
        <v>23768</v>
      </c>
      <c r="AV314" s="909" t="s">
        <v>1830</v>
      </c>
      <c r="AW314" s="1659" t="s">
        <v>1745</v>
      </c>
      <c r="AX314" s="1598"/>
      <c r="AY314" s="1598"/>
      <c r="AZ314" s="1598"/>
      <c r="BA314" s="1598"/>
      <c r="BB314" s="1598"/>
      <c r="BC314" s="910">
        <v>5</v>
      </c>
      <c r="BD314" s="911">
        <v>3</v>
      </c>
      <c r="BE314" s="640"/>
      <c r="BF314" s="640"/>
      <c r="BG314" s="849"/>
      <c r="BH314" s="908" t="s">
        <v>1453</v>
      </c>
      <c r="BI314" s="909" t="s">
        <v>23769</v>
      </c>
      <c r="BJ314" s="909" t="s">
        <v>1830</v>
      </c>
      <c r="BK314" s="1659" t="s">
        <v>1749</v>
      </c>
      <c r="BL314" s="1598"/>
      <c r="BM314" s="1598"/>
      <c r="BN314" s="1598"/>
      <c r="BO314" s="1598"/>
      <c r="BP314" s="1598"/>
      <c r="BQ314" s="910">
        <v>7</v>
      </c>
      <c r="BR314" s="911">
        <v>5</v>
      </c>
      <c r="BS314" s="640"/>
      <c r="BT314" s="640"/>
      <c r="BU314" s="849"/>
      <c r="BV314" s="908" t="s">
        <v>1453</v>
      </c>
      <c r="BW314" s="909" t="s">
        <v>23770</v>
      </c>
      <c r="BX314" s="909" t="s">
        <v>1830</v>
      </c>
      <c r="BY314" s="1659" t="s">
        <v>1758</v>
      </c>
      <c r="BZ314" s="1598"/>
      <c r="CA314" s="1598"/>
      <c r="CB314" s="1598"/>
      <c r="CC314" s="1598"/>
      <c r="CD314" s="1598"/>
      <c r="CE314" s="910">
        <v>5</v>
      </c>
      <c r="CF314" s="911">
        <v>3</v>
      </c>
      <c r="CG314" s="640"/>
      <c r="CH314" s="640"/>
      <c r="CI314" s="849"/>
      <c r="CJ314" s="908" t="s">
        <v>877</v>
      </c>
      <c r="CK314" s="909" t="s">
        <v>877</v>
      </c>
      <c r="CL314" s="909" t="s">
        <v>877</v>
      </c>
      <c r="CM314" s="1659" t="s">
        <v>877</v>
      </c>
      <c r="CN314" s="1598"/>
      <c r="CO314" s="1598"/>
      <c r="CP314" s="1598"/>
      <c r="CQ314" s="1598"/>
      <c r="CR314" s="1598"/>
      <c r="CS314" s="910" t="s">
        <v>877</v>
      </c>
      <c r="CT314" s="911" t="s">
        <v>877</v>
      </c>
      <c r="CU314" s="640"/>
      <c r="CV314" s="868"/>
    </row>
    <row r="315" spans="1:100" ht="19.5" customHeight="1">
      <c r="A315" s="479"/>
      <c r="B315" s="1524"/>
      <c r="C315" s="269"/>
      <c r="D315" s="908" t="s">
        <v>1455</v>
      </c>
      <c r="E315" s="909" t="s">
        <v>1285</v>
      </c>
      <c r="F315" s="909" t="s">
        <v>1830</v>
      </c>
      <c r="G315" s="1597" t="s">
        <v>1722</v>
      </c>
      <c r="H315" s="1598"/>
      <c r="I315" s="1598"/>
      <c r="J315" s="1598"/>
      <c r="K315" s="1598"/>
      <c r="L315" s="1598"/>
      <c r="M315" s="910">
        <v>3</v>
      </c>
      <c r="N315" s="911">
        <v>0</v>
      </c>
      <c r="O315" s="496">
        <v>3</v>
      </c>
      <c r="P315" s="577">
        <v>0</v>
      </c>
      <c r="Q315" s="912"/>
      <c r="R315" s="908" t="s">
        <v>1455</v>
      </c>
      <c r="S315" s="909" t="s">
        <v>23771</v>
      </c>
      <c r="T315" s="909" t="s">
        <v>1830</v>
      </c>
      <c r="U315" s="1665" t="s">
        <v>1732</v>
      </c>
      <c r="V315" s="1598"/>
      <c r="W315" s="1598"/>
      <c r="X315" s="1598"/>
      <c r="Y315" s="1598"/>
      <c r="Z315" s="1598"/>
      <c r="AA315" s="910">
        <v>4</v>
      </c>
      <c r="AB315" s="911">
        <v>1</v>
      </c>
      <c r="AC315" s="640"/>
      <c r="AD315" s="640"/>
      <c r="AE315" s="912"/>
      <c r="AF315" s="908" t="s">
        <v>1455</v>
      </c>
      <c r="AG315" s="909" t="s">
        <v>23772</v>
      </c>
      <c r="AH315" s="909" t="s">
        <v>1830</v>
      </c>
      <c r="AI315" s="1659" t="s">
        <v>1740</v>
      </c>
      <c r="AJ315" s="1598"/>
      <c r="AK315" s="1598"/>
      <c r="AL315" s="1598"/>
      <c r="AM315" s="1598"/>
      <c r="AN315" s="1598"/>
      <c r="AO315" s="910">
        <v>6</v>
      </c>
      <c r="AP315" s="911">
        <v>2</v>
      </c>
      <c r="AQ315" s="640"/>
      <c r="AR315" s="640"/>
      <c r="AS315" s="912"/>
      <c r="AT315" s="908" t="s">
        <v>1455</v>
      </c>
      <c r="AU315" s="909" t="s">
        <v>23773</v>
      </c>
      <c r="AV315" s="909" t="s">
        <v>1830</v>
      </c>
      <c r="AW315" s="1659" t="s">
        <v>1726</v>
      </c>
      <c r="AX315" s="1598"/>
      <c r="AY315" s="1598"/>
      <c r="AZ315" s="1598"/>
      <c r="BA315" s="1598"/>
      <c r="BB315" s="1598"/>
      <c r="BC315" s="910">
        <v>8</v>
      </c>
      <c r="BD315" s="911">
        <v>2</v>
      </c>
      <c r="BE315" s="640"/>
      <c r="BF315" s="640"/>
      <c r="BG315" s="912"/>
      <c r="BH315" s="908" t="s">
        <v>1455</v>
      </c>
      <c r="BI315" s="909" t="s">
        <v>23774</v>
      </c>
      <c r="BJ315" s="909" t="s">
        <v>1830</v>
      </c>
      <c r="BK315" s="1659" t="s">
        <v>1750</v>
      </c>
      <c r="BL315" s="1598"/>
      <c r="BM315" s="1598"/>
      <c r="BN315" s="1598"/>
      <c r="BO315" s="1598"/>
      <c r="BP315" s="1598"/>
      <c r="BQ315" s="910">
        <v>6</v>
      </c>
      <c r="BR315" s="911">
        <v>2</v>
      </c>
      <c r="BS315" s="640"/>
      <c r="BT315" s="640"/>
      <c r="BU315" s="912"/>
      <c r="BV315" s="908" t="s">
        <v>1455</v>
      </c>
      <c r="BW315" s="909" t="s">
        <v>23775</v>
      </c>
      <c r="BX315" s="909" t="s">
        <v>1830</v>
      </c>
      <c r="BY315" s="1659" t="s">
        <v>1759</v>
      </c>
      <c r="BZ315" s="1598"/>
      <c r="CA315" s="1598"/>
      <c r="CB315" s="1598"/>
      <c r="CC315" s="1598"/>
      <c r="CD315" s="1598"/>
      <c r="CE315" s="910">
        <v>5</v>
      </c>
      <c r="CF315" s="911">
        <v>2</v>
      </c>
      <c r="CG315" s="640"/>
      <c r="CH315" s="640"/>
      <c r="CI315" s="912"/>
      <c r="CJ315" s="908" t="s">
        <v>877</v>
      </c>
      <c r="CK315" s="909" t="s">
        <v>877</v>
      </c>
      <c r="CL315" s="909" t="s">
        <v>877</v>
      </c>
      <c r="CM315" s="1659" t="s">
        <v>877</v>
      </c>
      <c r="CN315" s="1598"/>
      <c r="CO315" s="1598"/>
      <c r="CP315" s="1598"/>
      <c r="CQ315" s="1598"/>
      <c r="CR315" s="1598"/>
      <c r="CS315" s="910" t="s">
        <v>877</v>
      </c>
      <c r="CT315" s="911" t="s">
        <v>877</v>
      </c>
      <c r="CU315" s="640"/>
      <c r="CV315" s="868"/>
    </row>
    <row r="316" spans="1:100" ht="19.5" customHeight="1">
      <c r="A316" s="479"/>
      <c r="B316" s="1524"/>
      <c r="C316" s="269"/>
      <c r="D316" s="908" t="s">
        <v>1457</v>
      </c>
      <c r="E316" s="909" t="s">
        <v>1281</v>
      </c>
      <c r="F316" s="909" t="s">
        <v>1830</v>
      </c>
      <c r="G316" s="1659" t="s">
        <v>1723</v>
      </c>
      <c r="H316" s="1598"/>
      <c r="I316" s="1598"/>
      <c r="J316" s="1598"/>
      <c r="K316" s="1598"/>
      <c r="L316" s="1598"/>
      <c r="M316" s="910">
        <v>3</v>
      </c>
      <c r="N316" s="911">
        <v>0</v>
      </c>
      <c r="O316" s="496">
        <v>3</v>
      </c>
      <c r="P316" s="496">
        <v>0</v>
      </c>
      <c r="Q316" s="913"/>
      <c r="R316" s="908" t="s">
        <v>1457</v>
      </c>
      <c r="S316" s="909" t="s">
        <v>23776</v>
      </c>
      <c r="T316" s="909" t="s">
        <v>1830</v>
      </c>
      <c r="U316" s="1665" t="s">
        <v>1733</v>
      </c>
      <c r="V316" s="1598"/>
      <c r="W316" s="1598"/>
      <c r="X316" s="1598"/>
      <c r="Y316" s="1598"/>
      <c r="Z316" s="1598"/>
      <c r="AA316" s="910">
        <v>2</v>
      </c>
      <c r="AB316" s="911">
        <v>1</v>
      </c>
      <c r="AC316" s="640"/>
      <c r="AD316" s="640"/>
      <c r="AE316" s="843"/>
      <c r="AF316" s="908" t="s">
        <v>1457</v>
      </c>
      <c r="AG316" s="909" t="s">
        <v>23777</v>
      </c>
      <c r="AH316" s="909" t="s">
        <v>1830</v>
      </c>
      <c r="AI316" s="1659" t="s">
        <v>1741</v>
      </c>
      <c r="AJ316" s="1598"/>
      <c r="AK316" s="1598"/>
      <c r="AL316" s="1598"/>
      <c r="AM316" s="1598"/>
      <c r="AN316" s="1598"/>
      <c r="AO316" s="910">
        <v>6</v>
      </c>
      <c r="AP316" s="911">
        <v>3</v>
      </c>
      <c r="AQ316" s="640"/>
      <c r="AR316" s="640"/>
      <c r="AS316" s="843"/>
      <c r="AT316" s="908" t="s">
        <v>1457</v>
      </c>
      <c r="AU316" s="909" t="s">
        <v>23778</v>
      </c>
      <c r="AV316" s="909" t="s">
        <v>1830</v>
      </c>
      <c r="AW316" s="1659" t="s">
        <v>1727</v>
      </c>
      <c r="AX316" s="1598"/>
      <c r="AY316" s="1598"/>
      <c r="AZ316" s="1598"/>
      <c r="BA316" s="1598"/>
      <c r="BB316" s="1598"/>
      <c r="BC316" s="910">
        <v>4</v>
      </c>
      <c r="BD316" s="911">
        <v>2</v>
      </c>
      <c r="BE316" s="640"/>
      <c r="BF316" s="640"/>
      <c r="BG316" s="843"/>
      <c r="BH316" s="908" t="s">
        <v>1457</v>
      </c>
      <c r="BI316" s="909" t="s">
        <v>23779</v>
      </c>
      <c r="BJ316" s="909" t="s">
        <v>1830</v>
      </c>
      <c r="BK316" s="1659" t="s">
        <v>1751</v>
      </c>
      <c r="BL316" s="1598"/>
      <c r="BM316" s="1598"/>
      <c r="BN316" s="1598"/>
      <c r="BO316" s="1598"/>
      <c r="BP316" s="1598"/>
      <c r="BQ316" s="910">
        <v>6</v>
      </c>
      <c r="BR316" s="911">
        <v>2</v>
      </c>
      <c r="BS316" s="640"/>
      <c r="BT316" s="640"/>
      <c r="BU316" s="843"/>
      <c r="BV316" s="908" t="s">
        <v>1457</v>
      </c>
      <c r="BW316" s="909" t="s">
        <v>23780</v>
      </c>
      <c r="BX316" s="909" t="s">
        <v>1830</v>
      </c>
      <c r="BY316" s="1659" t="s">
        <v>1753</v>
      </c>
      <c r="BZ316" s="1598"/>
      <c r="CA316" s="1598"/>
      <c r="CB316" s="1598"/>
      <c r="CC316" s="1598"/>
      <c r="CD316" s="1598"/>
      <c r="CE316" s="910">
        <v>5</v>
      </c>
      <c r="CF316" s="911">
        <v>3</v>
      </c>
      <c r="CG316" s="640"/>
      <c r="CH316" s="640"/>
      <c r="CI316" s="843"/>
      <c r="CJ316" s="908" t="s">
        <v>877</v>
      </c>
      <c r="CK316" s="909" t="s">
        <v>877</v>
      </c>
      <c r="CL316" s="909" t="s">
        <v>877</v>
      </c>
      <c r="CM316" s="1659" t="s">
        <v>877</v>
      </c>
      <c r="CN316" s="1598"/>
      <c r="CO316" s="1598"/>
      <c r="CP316" s="1598"/>
      <c r="CQ316" s="1598"/>
      <c r="CR316" s="1598"/>
      <c r="CS316" s="910" t="s">
        <v>877</v>
      </c>
      <c r="CT316" s="911" t="s">
        <v>877</v>
      </c>
      <c r="CU316" s="640"/>
      <c r="CV316" s="640"/>
    </row>
    <row r="317" spans="1:100" ht="19.5" customHeight="1">
      <c r="A317" s="479"/>
      <c r="B317" s="1524"/>
      <c r="C317" s="269"/>
      <c r="D317" s="908" t="s">
        <v>1467</v>
      </c>
      <c r="E317" s="909" t="s">
        <v>1293</v>
      </c>
      <c r="F317" s="909" t="s">
        <v>1830</v>
      </c>
      <c r="G317" s="1597" t="s">
        <v>1724</v>
      </c>
      <c r="H317" s="1598"/>
      <c r="I317" s="1598"/>
      <c r="J317" s="1598"/>
      <c r="K317" s="1598"/>
      <c r="L317" s="1598"/>
      <c r="M317" s="910">
        <v>3</v>
      </c>
      <c r="N317" s="911">
        <v>0</v>
      </c>
      <c r="O317" s="496">
        <v>3</v>
      </c>
      <c r="P317" s="496">
        <v>0</v>
      </c>
      <c r="Q317" s="913"/>
      <c r="R317" s="908" t="s">
        <v>1467</v>
      </c>
      <c r="S317" s="909" t="s">
        <v>23781</v>
      </c>
      <c r="T317" s="909" t="s">
        <v>1830</v>
      </c>
      <c r="U317" s="1665" t="s">
        <v>1734</v>
      </c>
      <c r="V317" s="1598"/>
      <c r="W317" s="1598"/>
      <c r="X317" s="1598"/>
      <c r="Y317" s="1598"/>
      <c r="Z317" s="1598"/>
      <c r="AA317" s="910">
        <v>5</v>
      </c>
      <c r="AB317" s="911">
        <v>3</v>
      </c>
      <c r="AC317" s="640"/>
      <c r="AD317" s="640"/>
      <c r="AE317" s="843"/>
      <c r="AF317" s="908" t="s">
        <v>1467</v>
      </c>
      <c r="AG317" s="909" t="s">
        <v>23782</v>
      </c>
      <c r="AH317" s="909" t="s">
        <v>1830</v>
      </c>
      <c r="AI317" s="1659" t="s">
        <v>1726</v>
      </c>
      <c r="AJ317" s="1598"/>
      <c r="AK317" s="1598"/>
      <c r="AL317" s="1598"/>
      <c r="AM317" s="1598"/>
      <c r="AN317" s="1598"/>
      <c r="AO317" s="910">
        <v>8</v>
      </c>
      <c r="AP317" s="911">
        <v>2</v>
      </c>
      <c r="AQ317" s="640"/>
      <c r="AR317" s="640"/>
      <c r="AS317" s="843"/>
      <c r="AT317" s="908" t="s">
        <v>877</v>
      </c>
      <c r="AU317" s="909" t="s">
        <v>877</v>
      </c>
      <c r="AV317" s="909" t="s">
        <v>877</v>
      </c>
      <c r="AW317" s="1659" t="s">
        <v>877</v>
      </c>
      <c r="AX317" s="1598"/>
      <c r="AY317" s="1598"/>
      <c r="AZ317" s="1598"/>
      <c r="BA317" s="1598"/>
      <c r="BB317" s="1598"/>
      <c r="BC317" s="910" t="s">
        <v>877</v>
      </c>
      <c r="BD317" s="911" t="s">
        <v>877</v>
      </c>
      <c r="BE317" s="640"/>
      <c r="BF317" s="640"/>
      <c r="BG317" s="843"/>
      <c r="BH317" s="908" t="s">
        <v>1467</v>
      </c>
      <c r="BI317" s="909" t="s">
        <v>23783</v>
      </c>
      <c r="BJ317" s="909" t="s">
        <v>1830</v>
      </c>
      <c r="BK317" s="1659" t="s">
        <v>1752</v>
      </c>
      <c r="BL317" s="1598"/>
      <c r="BM317" s="1598"/>
      <c r="BN317" s="1598"/>
      <c r="BO317" s="1598"/>
      <c r="BP317" s="1598"/>
      <c r="BQ317" s="910">
        <v>6</v>
      </c>
      <c r="BR317" s="911">
        <v>2</v>
      </c>
      <c r="BS317" s="640"/>
      <c r="BT317" s="640"/>
      <c r="BU317" s="843"/>
      <c r="BV317" s="908" t="s">
        <v>1467</v>
      </c>
      <c r="BW317" s="909" t="s">
        <v>23784</v>
      </c>
      <c r="BX317" s="909" t="s">
        <v>1830</v>
      </c>
      <c r="BY317" s="1659" t="s">
        <v>1726</v>
      </c>
      <c r="BZ317" s="1598"/>
      <c r="CA317" s="1598"/>
      <c r="CB317" s="1598"/>
      <c r="CC317" s="1598"/>
      <c r="CD317" s="1598"/>
      <c r="CE317" s="910">
        <v>8</v>
      </c>
      <c r="CF317" s="911">
        <v>2</v>
      </c>
      <c r="CG317" s="640"/>
      <c r="CH317" s="640"/>
      <c r="CI317" s="843"/>
      <c r="CJ317" s="908" t="s">
        <v>877</v>
      </c>
      <c r="CK317" s="909" t="s">
        <v>877</v>
      </c>
      <c r="CL317" s="909" t="s">
        <v>877</v>
      </c>
      <c r="CM317" s="1659" t="s">
        <v>877</v>
      </c>
      <c r="CN317" s="1598"/>
      <c r="CO317" s="1598"/>
      <c r="CP317" s="1598"/>
      <c r="CQ317" s="1598"/>
      <c r="CR317" s="1598"/>
      <c r="CS317" s="910" t="s">
        <v>877</v>
      </c>
      <c r="CT317" s="911" t="s">
        <v>877</v>
      </c>
      <c r="CU317" s="640"/>
      <c r="CV317" s="640"/>
    </row>
    <row r="318" spans="1:100" ht="19.5" customHeight="1">
      <c r="A318" s="479"/>
      <c r="B318" s="1524"/>
      <c r="C318" s="269"/>
      <c r="D318" s="908" t="s">
        <v>1469</v>
      </c>
      <c r="E318" s="909" t="s">
        <v>1290</v>
      </c>
      <c r="F318" s="909" t="s">
        <v>1830</v>
      </c>
      <c r="G318" s="1597" t="s">
        <v>1725</v>
      </c>
      <c r="H318" s="1598"/>
      <c r="I318" s="1598"/>
      <c r="J318" s="1598"/>
      <c r="K318" s="1598"/>
      <c r="L318" s="1598"/>
      <c r="M318" s="910">
        <v>5</v>
      </c>
      <c r="N318" s="911">
        <v>0</v>
      </c>
      <c r="O318" s="496">
        <v>5</v>
      </c>
      <c r="P318" s="496">
        <v>0</v>
      </c>
      <c r="Q318" s="913"/>
      <c r="R318" s="908" t="s">
        <v>1469</v>
      </c>
      <c r="S318" s="909" t="s">
        <v>23785</v>
      </c>
      <c r="T318" s="909" t="s">
        <v>1830</v>
      </c>
      <c r="U318" s="1665" t="s">
        <v>1726</v>
      </c>
      <c r="V318" s="1598"/>
      <c r="W318" s="1598"/>
      <c r="X318" s="1598"/>
      <c r="Y318" s="1598"/>
      <c r="Z318" s="1598"/>
      <c r="AA318" s="910">
        <v>8</v>
      </c>
      <c r="AB318" s="911">
        <v>2</v>
      </c>
      <c r="AC318" s="640"/>
      <c r="AD318" s="640"/>
      <c r="AE318" s="843"/>
      <c r="AF318" s="908" t="s">
        <v>1469</v>
      </c>
      <c r="AG318" s="909" t="s">
        <v>23786</v>
      </c>
      <c r="AH318" s="909" t="s">
        <v>1830</v>
      </c>
      <c r="AI318" s="1659" t="s">
        <v>1727</v>
      </c>
      <c r="AJ318" s="1598"/>
      <c r="AK318" s="1598"/>
      <c r="AL318" s="1598"/>
      <c r="AM318" s="1598"/>
      <c r="AN318" s="1598"/>
      <c r="AO318" s="910">
        <v>4</v>
      </c>
      <c r="AP318" s="911">
        <v>2</v>
      </c>
      <c r="AQ318" s="640"/>
      <c r="AR318" s="640"/>
      <c r="AS318" s="843"/>
      <c r="AT318" s="908" t="s">
        <v>877</v>
      </c>
      <c r="AU318" s="909" t="s">
        <v>877</v>
      </c>
      <c r="AV318" s="909" t="s">
        <v>877</v>
      </c>
      <c r="AW318" s="1659" t="s">
        <v>877</v>
      </c>
      <c r="AX318" s="1598"/>
      <c r="AY318" s="1598"/>
      <c r="AZ318" s="1598"/>
      <c r="BA318" s="1598"/>
      <c r="BB318" s="1598"/>
      <c r="BC318" s="910" t="s">
        <v>877</v>
      </c>
      <c r="BD318" s="911" t="s">
        <v>877</v>
      </c>
      <c r="BE318" s="640"/>
      <c r="BF318" s="640"/>
      <c r="BG318" s="843"/>
      <c r="BH318" s="908" t="s">
        <v>1469</v>
      </c>
      <c r="BI318" s="909" t="s">
        <v>23787</v>
      </c>
      <c r="BJ318" s="909" t="s">
        <v>1830</v>
      </c>
      <c r="BK318" s="1659" t="s">
        <v>1753</v>
      </c>
      <c r="BL318" s="1598"/>
      <c r="BM318" s="1598"/>
      <c r="BN318" s="1598"/>
      <c r="BO318" s="1598"/>
      <c r="BP318" s="1598"/>
      <c r="BQ318" s="910">
        <v>6</v>
      </c>
      <c r="BR318" s="911">
        <v>3</v>
      </c>
      <c r="BS318" s="640"/>
      <c r="BT318" s="640"/>
      <c r="BU318" s="843"/>
      <c r="BV318" s="908" t="s">
        <v>1469</v>
      </c>
      <c r="BW318" s="909" t="s">
        <v>23788</v>
      </c>
      <c r="BX318" s="909" t="s">
        <v>1830</v>
      </c>
      <c r="BY318" s="1659" t="s">
        <v>1727</v>
      </c>
      <c r="BZ318" s="1598"/>
      <c r="CA318" s="1598"/>
      <c r="CB318" s="1598"/>
      <c r="CC318" s="1598"/>
      <c r="CD318" s="1598"/>
      <c r="CE318" s="910">
        <v>4</v>
      </c>
      <c r="CF318" s="911">
        <v>2</v>
      </c>
      <c r="CG318" s="640"/>
      <c r="CH318" s="640"/>
      <c r="CI318" s="843"/>
      <c r="CJ318" s="908" t="s">
        <v>877</v>
      </c>
      <c r="CK318" s="909" t="s">
        <v>877</v>
      </c>
      <c r="CL318" s="909" t="s">
        <v>877</v>
      </c>
      <c r="CM318" s="1659" t="s">
        <v>877</v>
      </c>
      <c r="CN318" s="1598"/>
      <c r="CO318" s="1598"/>
      <c r="CP318" s="1598"/>
      <c r="CQ318" s="1598"/>
      <c r="CR318" s="1598"/>
      <c r="CS318" s="910" t="s">
        <v>877</v>
      </c>
      <c r="CT318" s="911" t="s">
        <v>877</v>
      </c>
      <c r="CU318" s="640"/>
      <c r="CV318" s="640"/>
    </row>
    <row r="319" spans="1:100" ht="19.5" customHeight="1">
      <c r="A319" s="479"/>
      <c r="B319" s="1524"/>
      <c r="C319" s="269"/>
      <c r="D319" s="908" t="s">
        <v>1471</v>
      </c>
      <c r="E319" s="909" t="s">
        <v>1299</v>
      </c>
      <c r="F319" s="909" t="s">
        <v>1830</v>
      </c>
      <c r="G319" s="1659" t="s">
        <v>1726</v>
      </c>
      <c r="H319" s="1598"/>
      <c r="I319" s="1598"/>
      <c r="J319" s="1598"/>
      <c r="K319" s="1598"/>
      <c r="L319" s="1598"/>
      <c r="M319" s="910">
        <v>8</v>
      </c>
      <c r="N319" s="911">
        <v>0</v>
      </c>
      <c r="O319" s="496">
        <v>8</v>
      </c>
      <c r="P319" s="496">
        <v>0</v>
      </c>
      <c r="Q319" s="913"/>
      <c r="R319" s="908" t="s">
        <v>1471</v>
      </c>
      <c r="S319" s="909" t="s">
        <v>23789</v>
      </c>
      <c r="T319" s="909" t="s">
        <v>1830</v>
      </c>
      <c r="U319" s="1665" t="s">
        <v>1727</v>
      </c>
      <c r="V319" s="1598"/>
      <c r="W319" s="1598"/>
      <c r="X319" s="1598"/>
      <c r="Y319" s="1598"/>
      <c r="Z319" s="1598"/>
      <c r="AA319" s="910">
        <v>4</v>
      </c>
      <c r="AB319" s="911">
        <v>2</v>
      </c>
      <c r="AC319" s="640"/>
      <c r="AD319" s="640"/>
      <c r="AE319" s="843"/>
      <c r="AF319" s="908" t="s">
        <v>877</v>
      </c>
      <c r="AG319" s="909" t="s">
        <v>877</v>
      </c>
      <c r="AH319" s="909" t="s">
        <v>877</v>
      </c>
      <c r="AI319" s="1659" t="s">
        <v>877</v>
      </c>
      <c r="AJ319" s="1598"/>
      <c r="AK319" s="1598"/>
      <c r="AL319" s="1598"/>
      <c r="AM319" s="1598"/>
      <c r="AN319" s="1598"/>
      <c r="AO319" s="910" t="s">
        <v>877</v>
      </c>
      <c r="AP319" s="911" t="s">
        <v>877</v>
      </c>
      <c r="AQ319" s="640"/>
      <c r="AR319" s="640"/>
      <c r="AS319" s="843"/>
      <c r="AT319" s="908" t="s">
        <v>877</v>
      </c>
      <c r="AU319" s="909" t="s">
        <v>877</v>
      </c>
      <c r="AV319" s="909" t="s">
        <v>877</v>
      </c>
      <c r="AW319" s="1659" t="s">
        <v>877</v>
      </c>
      <c r="AX319" s="1598"/>
      <c r="AY319" s="1598"/>
      <c r="AZ319" s="1598"/>
      <c r="BA319" s="1598"/>
      <c r="BB319" s="1598"/>
      <c r="BC319" s="910" t="s">
        <v>877</v>
      </c>
      <c r="BD319" s="911" t="s">
        <v>877</v>
      </c>
      <c r="BE319" s="640"/>
      <c r="BF319" s="640"/>
      <c r="BG319" s="843"/>
      <c r="BH319" s="908" t="s">
        <v>1471</v>
      </c>
      <c r="BI319" s="909" t="s">
        <v>23790</v>
      </c>
      <c r="BJ319" s="909" t="s">
        <v>1830</v>
      </c>
      <c r="BK319" s="1659" t="s">
        <v>1754</v>
      </c>
      <c r="BL319" s="1598"/>
      <c r="BM319" s="1598"/>
      <c r="BN319" s="1598"/>
      <c r="BO319" s="1598"/>
      <c r="BP319" s="1598"/>
      <c r="BQ319" s="910">
        <v>6</v>
      </c>
      <c r="BR319" s="911">
        <v>2</v>
      </c>
      <c r="BS319" s="640"/>
      <c r="BT319" s="640"/>
      <c r="BU319" s="843"/>
      <c r="BV319" s="908" t="s">
        <v>877</v>
      </c>
      <c r="BW319" s="909" t="s">
        <v>877</v>
      </c>
      <c r="BX319" s="909" t="s">
        <v>877</v>
      </c>
      <c r="BY319" s="1659" t="s">
        <v>877</v>
      </c>
      <c r="BZ319" s="1598"/>
      <c r="CA319" s="1598"/>
      <c r="CB319" s="1598"/>
      <c r="CC319" s="1598"/>
      <c r="CD319" s="1598"/>
      <c r="CE319" s="910" t="s">
        <v>877</v>
      </c>
      <c r="CF319" s="911" t="s">
        <v>877</v>
      </c>
      <c r="CG319" s="640"/>
      <c r="CH319" s="640"/>
      <c r="CI319" s="843"/>
      <c r="CJ319" s="908" t="s">
        <v>877</v>
      </c>
      <c r="CK319" s="909" t="s">
        <v>877</v>
      </c>
      <c r="CL319" s="909" t="s">
        <v>877</v>
      </c>
      <c r="CM319" s="1659" t="s">
        <v>877</v>
      </c>
      <c r="CN319" s="1598"/>
      <c r="CO319" s="1598"/>
      <c r="CP319" s="1598"/>
      <c r="CQ319" s="1598"/>
      <c r="CR319" s="1598"/>
      <c r="CS319" s="910" t="s">
        <v>877</v>
      </c>
      <c r="CT319" s="911" t="s">
        <v>877</v>
      </c>
      <c r="CU319" s="640"/>
      <c r="CV319" s="640"/>
    </row>
    <row r="320" spans="1:100" ht="19.5" customHeight="1">
      <c r="A320" s="479"/>
      <c r="B320" s="1524"/>
      <c r="C320" s="269"/>
      <c r="D320" s="908" t="s">
        <v>1475</v>
      </c>
      <c r="E320" s="909" t="s">
        <v>1296</v>
      </c>
      <c r="F320" s="909" t="s">
        <v>1830</v>
      </c>
      <c r="G320" s="1659" t="s">
        <v>1727</v>
      </c>
      <c r="H320" s="1598"/>
      <c r="I320" s="1598"/>
      <c r="J320" s="1598"/>
      <c r="K320" s="1598"/>
      <c r="L320" s="1598"/>
      <c r="M320" s="910">
        <v>4</v>
      </c>
      <c r="N320" s="911">
        <v>0</v>
      </c>
      <c r="O320" s="496">
        <v>4</v>
      </c>
      <c r="P320" s="496">
        <v>0</v>
      </c>
      <c r="Q320" s="913"/>
      <c r="R320" s="908" t="s">
        <v>877</v>
      </c>
      <c r="S320" s="909" t="s">
        <v>877</v>
      </c>
      <c r="T320" s="909" t="s">
        <v>877</v>
      </c>
      <c r="U320" s="1665" t="s">
        <v>877</v>
      </c>
      <c r="V320" s="1598"/>
      <c r="W320" s="1598"/>
      <c r="X320" s="1598"/>
      <c r="Y320" s="1598"/>
      <c r="Z320" s="1598"/>
      <c r="AA320" s="910" t="s">
        <v>877</v>
      </c>
      <c r="AB320" s="911" t="s">
        <v>877</v>
      </c>
      <c r="AC320" s="640"/>
      <c r="AD320" s="640"/>
      <c r="AE320" s="843"/>
      <c r="AF320" s="908" t="s">
        <v>877</v>
      </c>
      <c r="AG320" s="909" t="s">
        <v>877</v>
      </c>
      <c r="AH320" s="909" t="s">
        <v>877</v>
      </c>
      <c r="AI320" s="1659" t="s">
        <v>877</v>
      </c>
      <c r="AJ320" s="1598"/>
      <c r="AK320" s="1598"/>
      <c r="AL320" s="1598"/>
      <c r="AM320" s="1598"/>
      <c r="AN320" s="1598"/>
      <c r="AO320" s="910" t="s">
        <v>877</v>
      </c>
      <c r="AP320" s="911" t="s">
        <v>877</v>
      </c>
      <c r="AQ320" s="640"/>
      <c r="AR320" s="640"/>
      <c r="AS320" s="843"/>
      <c r="AT320" s="908" t="s">
        <v>877</v>
      </c>
      <c r="AU320" s="909" t="s">
        <v>877</v>
      </c>
      <c r="AV320" s="909" t="s">
        <v>877</v>
      </c>
      <c r="AW320" s="1659" t="s">
        <v>877</v>
      </c>
      <c r="AX320" s="1598"/>
      <c r="AY320" s="1598"/>
      <c r="AZ320" s="1598"/>
      <c r="BA320" s="1598"/>
      <c r="BB320" s="1598"/>
      <c r="BC320" s="910" t="s">
        <v>877</v>
      </c>
      <c r="BD320" s="911" t="s">
        <v>877</v>
      </c>
      <c r="BE320" s="640"/>
      <c r="BF320" s="640"/>
      <c r="BG320" s="843"/>
      <c r="BH320" s="908" t="s">
        <v>1475</v>
      </c>
      <c r="BI320" s="909" t="s">
        <v>23791</v>
      </c>
      <c r="BJ320" s="909" t="s">
        <v>1830</v>
      </c>
      <c r="BK320" s="1659" t="s">
        <v>1726</v>
      </c>
      <c r="BL320" s="1598"/>
      <c r="BM320" s="1598"/>
      <c r="BN320" s="1598"/>
      <c r="BO320" s="1598"/>
      <c r="BP320" s="1598"/>
      <c r="BQ320" s="910">
        <v>8</v>
      </c>
      <c r="BR320" s="911">
        <v>2</v>
      </c>
      <c r="BS320" s="640"/>
      <c r="BT320" s="640"/>
      <c r="BU320" s="843"/>
      <c r="BV320" s="908" t="s">
        <v>877</v>
      </c>
      <c r="BW320" s="909" t="s">
        <v>877</v>
      </c>
      <c r="BX320" s="909" t="s">
        <v>877</v>
      </c>
      <c r="BY320" s="1659" t="s">
        <v>877</v>
      </c>
      <c r="BZ320" s="1598"/>
      <c r="CA320" s="1598"/>
      <c r="CB320" s="1598"/>
      <c r="CC320" s="1598"/>
      <c r="CD320" s="1598"/>
      <c r="CE320" s="910" t="s">
        <v>877</v>
      </c>
      <c r="CF320" s="911" t="s">
        <v>877</v>
      </c>
      <c r="CG320" s="640"/>
      <c r="CH320" s="640"/>
      <c r="CI320" s="843"/>
      <c r="CJ320" s="908" t="s">
        <v>877</v>
      </c>
      <c r="CK320" s="909" t="s">
        <v>877</v>
      </c>
      <c r="CL320" s="909" t="s">
        <v>877</v>
      </c>
      <c r="CM320" s="1659" t="s">
        <v>877</v>
      </c>
      <c r="CN320" s="1598"/>
      <c r="CO320" s="1598"/>
      <c r="CP320" s="1598"/>
      <c r="CQ320" s="1598"/>
      <c r="CR320" s="1598"/>
      <c r="CS320" s="910" t="s">
        <v>877</v>
      </c>
      <c r="CT320" s="911" t="s">
        <v>877</v>
      </c>
      <c r="CU320" s="640"/>
      <c r="CV320" s="640"/>
    </row>
    <row r="321" spans="1:100" ht="19.5" customHeight="1">
      <c r="A321" s="479"/>
      <c r="B321" s="1524"/>
      <c r="C321" s="269"/>
      <c r="D321" s="914" t="s">
        <v>877</v>
      </c>
      <c r="E321" s="915" t="s">
        <v>877</v>
      </c>
      <c r="F321" s="915" t="s">
        <v>877</v>
      </c>
      <c r="G321" s="1660" t="s">
        <v>877</v>
      </c>
      <c r="H321" s="1661"/>
      <c r="I321" s="1661"/>
      <c r="J321" s="1661"/>
      <c r="K321" s="1661"/>
      <c r="L321" s="1661"/>
      <c r="M321" s="916" t="s">
        <v>877</v>
      </c>
      <c r="N321" s="917" t="s">
        <v>877</v>
      </c>
      <c r="O321" s="496" t="s">
        <v>877</v>
      </c>
      <c r="P321" s="496" t="s">
        <v>877</v>
      </c>
      <c r="Q321" s="913"/>
      <c r="R321" s="914" t="s">
        <v>877</v>
      </c>
      <c r="S321" s="915" t="s">
        <v>877</v>
      </c>
      <c r="T321" s="915" t="s">
        <v>877</v>
      </c>
      <c r="U321" s="1664" t="s">
        <v>877</v>
      </c>
      <c r="V321" s="1661"/>
      <c r="W321" s="1661"/>
      <c r="X321" s="1661"/>
      <c r="Y321" s="1661"/>
      <c r="Z321" s="1661"/>
      <c r="AA321" s="916" t="s">
        <v>877</v>
      </c>
      <c r="AB321" s="917" t="s">
        <v>877</v>
      </c>
      <c r="AC321" s="640"/>
      <c r="AD321" s="640"/>
      <c r="AE321" s="843"/>
      <c r="AF321" s="914" t="s">
        <v>877</v>
      </c>
      <c r="AG321" s="915" t="s">
        <v>877</v>
      </c>
      <c r="AH321" s="915" t="s">
        <v>877</v>
      </c>
      <c r="AI321" s="1660" t="s">
        <v>877</v>
      </c>
      <c r="AJ321" s="1661"/>
      <c r="AK321" s="1661"/>
      <c r="AL321" s="1661"/>
      <c r="AM321" s="1661"/>
      <c r="AN321" s="1661"/>
      <c r="AO321" s="916" t="s">
        <v>877</v>
      </c>
      <c r="AP321" s="917" t="s">
        <v>877</v>
      </c>
      <c r="AQ321" s="640"/>
      <c r="AR321" s="640"/>
      <c r="AS321" s="843"/>
      <c r="AT321" s="914" t="s">
        <v>877</v>
      </c>
      <c r="AU321" s="915" t="s">
        <v>877</v>
      </c>
      <c r="AV321" s="915" t="s">
        <v>877</v>
      </c>
      <c r="AW321" s="1660" t="s">
        <v>877</v>
      </c>
      <c r="AX321" s="1661"/>
      <c r="AY321" s="1661"/>
      <c r="AZ321" s="1661"/>
      <c r="BA321" s="1661"/>
      <c r="BB321" s="1661"/>
      <c r="BC321" s="916" t="s">
        <v>877</v>
      </c>
      <c r="BD321" s="917" t="s">
        <v>877</v>
      </c>
      <c r="BE321" s="640"/>
      <c r="BF321" s="640"/>
      <c r="BG321" s="843"/>
      <c r="BH321" s="914" t="s">
        <v>1477</v>
      </c>
      <c r="BI321" s="915" t="s">
        <v>23792</v>
      </c>
      <c r="BJ321" s="915" t="s">
        <v>1830</v>
      </c>
      <c r="BK321" s="1660" t="s">
        <v>1727</v>
      </c>
      <c r="BL321" s="1661"/>
      <c r="BM321" s="1661"/>
      <c r="BN321" s="1661"/>
      <c r="BO321" s="1661"/>
      <c r="BP321" s="1661"/>
      <c r="BQ321" s="916">
        <v>4</v>
      </c>
      <c r="BR321" s="917">
        <v>2</v>
      </c>
      <c r="BS321" s="640"/>
      <c r="BT321" s="640"/>
      <c r="BU321" s="843"/>
      <c r="BV321" s="914" t="s">
        <v>877</v>
      </c>
      <c r="BW321" s="915" t="s">
        <v>877</v>
      </c>
      <c r="BX321" s="915" t="s">
        <v>877</v>
      </c>
      <c r="BY321" s="1660" t="s">
        <v>877</v>
      </c>
      <c r="BZ321" s="1661"/>
      <c r="CA321" s="1661"/>
      <c r="CB321" s="1661"/>
      <c r="CC321" s="1661"/>
      <c r="CD321" s="1661"/>
      <c r="CE321" s="916" t="s">
        <v>877</v>
      </c>
      <c r="CF321" s="917" t="s">
        <v>877</v>
      </c>
      <c r="CG321" s="640"/>
      <c r="CH321" s="640"/>
      <c r="CI321" s="843"/>
      <c r="CJ321" s="914" t="s">
        <v>877</v>
      </c>
      <c r="CK321" s="915" t="s">
        <v>877</v>
      </c>
      <c r="CL321" s="915" t="s">
        <v>877</v>
      </c>
      <c r="CM321" s="1660" t="s">
        <v>877</v>
      </c>
      <c r="CN321" s="1661"/>
      <c r="CO321" s="1661"/>
      <c r="CP321" s="1661"/>
      <c r="CQ321" s="1661"/>
      <c r="CR321" s="1661"/>
      <c r="CS321" s="916" t="s">
        <v>877</v>
      </c>
      <c r="CT321" s="917" t="s">
        <v>877</v>
      </c>
      <c r="CU321" s="640"/>
      <c r="CV321" s="640"/>
    </row>
    <row r="322" spans="1:100" ht="19.5" customHeight="1">
      <c r="A322" s="479"/>
      <c r="B322" s="1524"/>
      <c r="C322" s="269"/>
      <c r="D322" s="918" t="s">
        <v>1442</v>
      </c>
      <c r="E322" s="905" t="s">
        <v>23793</v>
      </c>
      <c r="F322" s="905" t="s">
        <v>1830</v>
      </c>
      <c r="G322" s="1658" t="s">
        <v>1719</v>
      </c>
      <c r="H322" s="1612"/>
      <c r="I322" s="1612"/>
      <c r="J322" s="1612"/>
      <c r="K322" s="1612"/>
      <c r="L322" s="1612"/>
      <c r="M322" s="906">
        <v>6</v>
      </c>
      <c r="N322" s="907">
        <v>0</v>
      </c>
      <c r="O322" s="496">
        <v>6</v>
      </c>
      <c r="P322" s="496">
        <v>0</v>
      </c>
      <c r="Q322" s="843"/>
      <c r="R322" s="918" t="s">
        <v>1442</v>
      </c>
      <c r="S322" s="905" t="s">
        <v>23794</v>
      </c>
      <c r="T322" s="905" t="s">
        <v>1830</v>
      </c>
      <c r="U322" s="1611" t="s">
        <v>877</v>
      </c>
      <c r="V322" s="1612"/>
      <c r="W322" s="1612"/>
      <c r="X322" s="1612"/>
      <c r="Y322" s="1612"/>
      <c r="Z322" s="1612"/>
      <c r="AA322" s="906" t="s">
        <v>877</v>
      </c>
      <c r="AB322" s="907" t="s">
        <v>877</v>
      </c>
      <c r="AC322" s="640"/>
      <c r="AD322" s="640"/>
      <c r="AE322" s="843"/>
      <c r="AF322" s="918" t="s">
        <v>1442</v>
      </c>
      <c r="AG322" s="905" t="s">
        <v>23795</v>
      </c>
      <c r="AH322" s="905" t="s">
        <v>1830</v>
      </c>
      <c r="AI322" s="1658" t="s">
        <v>877</v>
      </c>
      <c r="AJ322" s="1612"/>
      <c r="AK322" s="1612"/>
      <c r="AL322" s="1612"/>
      <c r="AM322" s="1612"/>
      <c r="AN322" s="1612"/>
      <c r="AO322" s="906" t="s">
        <v>877</v>
      </c>
      <c r="AP322" s="907" t="s">
        <v>877</v>
      </c>
      <c r="AQ322" s="640"/>
      <c r="AR322" s="640"/>
      <c r="AS322" s="843"/>
      <c r="AT322" s="918" t="s">
        <v>1442</v>
      </c>
      <c r="AU322" s="905" t="s">
        <v>23796</v>
      </c>
      <c r="AV322" s="905" t="s">
        <v>1830</v>
      </c>
      <c r="AW322" s="1658" t="s">
        <v>877</v>
      </c>
      <c r="AX322" s="1612"/>
      <c r="AY322" s="1612"/>
      <c r="AZ322" s="1612"/>
      <c r="BA322" s="1612"/>
      <c r="BB322" s="1612"/>
      <c r="BC322" s="906" t="s">
        <v>877</v>
      </c>
      <c r="BD322" s="907" t="s">
        <v>877</v>
      </c>
      <c r="BE322" s="640"/>
      <c r="BF322" s="640"/>
      <c r="BG322" s="843"/>
      <c r="BH322" s="918" t="s">
        <v>1442</v>
      </c>
      <c r="BI322" s="905" t="s">
        <v>23797</v>
      </c>
      <c r="BJ322" s="905" t="s">
        <v>1830</v>
      </c>
      <c r="BK322" s="1658" t="s">
        <v>877</v>
      </c>
      <c r="BL322" s="1612"/>
      <c r="BM322" s="1612"/>
      <c r="BN322" s="1612"/>
      <c r="BO322" s="1612"/>
      <c r="BP322" s="1612"/>
      <c r="BQ322" s="906" t="s">
        <v>877</v>
      </c>
      <c r="BR322" s="907" t="s">
        <v>877</v>
      </c>
      <c r="BS322" s="640"/>
      <c r="BT322" s="640"/>
      <c r="BU322" s="843"/>
      <c r="BV322" s="918" t="s">
        <v>1442</v>
      </c>
      <c r="BW322" s="905" t="s">
        <v>23798</v>
      </c>
      <c r="BX322" s="905" t="s">
        <v>1830</v>
      </c>
      <c r="BY322" s="1658" t="s">
        <v>877</v>
      </c>
      <c r="BZ322" s="1612"/>
      <c r="CA322" s="1612"/>
      <c r="CB322" s="1612"/>
      <c r="CC322" s="1612"/>
      <c r="CD322" s="1612"/>
      <c r="CE322" s="906" t="s">
        <v>877</v>
      </c>
      <c r="CF322" s="907" t="s">
        <v>877</v>
      </c>
      <c r="CG322" s="640"/>
      <c r="CH322" s="640"/>
      <c r="CI322" s="843"/>
      <c r="CJ322" s="918" t="s">
        <v>877</v>
      </c>
      <c r="CK322" s="905" t="s">
        <v>877</v>
      </c>
      <c r="CL322" s="905" t="s">
        <v>877</v>
      </c>
      <c r="CM322" s="1658" t="s">
        <v>877</v>
      </c>
      <c r="CN322" s="1612"/>
      <c r="CO322" s="1612"/>
      <c r="CP322" s="1612"/>
      <c r="CQ322" s="1612"/>
      <c r="CR322" s="1612"/>
      <c r="CS322" s="906" t="s">
        <v>877</v>
      </c>
      <c r="CT322" s="907" t="s">
        <v>877</v>
      </c>
      <c r="CU322" s="640"/>
      <c r="CV322" s="640"/>
    </row>
    <row r="323" spans="1:100" ht="19.5" customHeight="1">
      <c r="A323" s="479"/>
      <c r="B323" s="1524"/>
      <c r="C323" s="269"/>
      <c r="D323" s="908" t="s">
        <v>1462</v>
      </c>
      <c r="E323" s="909" t="s">
        <v>23799</v>
      </c>
      <c r="F323" s="909" t="s">
        <v>1830</v>
      </c>
      <c r="G323" s="1659" t="s">
        <v>1522</v>
      </c>
      <c r="H323" s="1598"/>
      <c r="I323" s="1598"/>
      <c r="J323" s="1598"/>
      <c r="K323" s="1598"/>
      <c r="L323" s="1598"/>
      <c r="M323" s="910">
        <v>4</v>
      </c>
      <c r="N323" s="911">
        <v>0</v>
      </c>
      <c r="O323" s="496">
        <v>4</v>
      </c>
      <c r="P323" s="496">
        <v>0</v>
      </c>
      <c r="Q323" s="843"/>
      <c r="R323" s="908" t="s">
        <v>877</v>
      </c>
      <c r="S323" s="909" t="s">
        <v>877</v>
      </c>
      <c r="T323" s="909" t="s">
        <v>877</v>
      </c>
      <c r="U323" s="1665" t="s">
        <v>877</v>
      </c>
      <c r="V323" s="1598"/>
      <c r="W323" s="1598"/>
      <c r="X323" s="1598"/>
      <c r="Y323" s="1598"/>
      <c r="Z323" s="1598"/>
      <c r="AA323" s="910" t="s">
        <v>877</v>
      </c>
      <c r="AB323" s="911" t="s">
        <v>877</v>
      </c>
      <c r="AC323" s="640"/>
      <c r="AD323" s="640"/>
      <c r="AE323" s="843"/>
      <c r="AF323" s="908" t="s">
        <v>1462</v>
      </c>
      <c r="AG323" s="909" t="s">
        <v>23800</v>
      </c>
      <c r="AH323" s="909" t="s">
        <v>1830</v>
      </c>
      <c r="AI323" s="1659" t="s">
        <v>877</v>
      </c>
      <c r="AJ323" s="1598"/>
      <c r="AK323" s="1598"/>
      <c r="AL323" s="1598"/>
      <c r="AM323" s="1598"/>
      <c r="AN323" s="1598"/>
      <c r="AO323" s="910" t="s">
        <v>877</v>
      </c>
      <c r="AP323" s="911" t="s">
        <v>877</v>
      </c>
      <c r="AQ323" s="640"/>
      <c r="AR323" s="640"/>
      <c r="AS323" s="843"/>
      <c r="AT323" s="908" t="s">
        <v>877</v>
      </c>
      <c r="AU323" s="909" t="s">
        <v>877</v>
      </c>
      <c r="AV323" s="909" t="s">
        <v>877</v>
      </c>
      <c r="AW323" s="1659" t="s">
        <v>877</v>
      </c>
      <c r="AX323" s="1598"/>
      <c r="AY323" s="1598"/>
      <c r="AZ323" s="1598"/>
      <c r="BA323" s="1598"/>
      <c r="BB323" s="1598"/>
      <c r="BC323" s="910" t="s">
        <v>877</v>
      </c>
      <c r="BD323" s="911" t="s">
        <v>877</v>
      </c>
      <c r="BE323" s="640"/>
      <c r="BF323" s="640"/>
      <c r="BG323" s="843"/>
      <c r="BH323" s="908" t="s">
        <v>877</v>
      </c>
      <c r="BI323" s="909" t="s">
        <v>877</v>
      </c>
      <c r="BJ323" s="909" t="s">
        <v>877</v>
      </c>
      <c r="BK323" s="1659" t="s">
        <v>877</v>
      </c>
      <c r="BL323" s="1598"/>
      <c r="BM323" s="1598"/>
      <c r="BN323" s="1598"/>
      <c r="BO323" s="1598"/>
      <c r="BP323" s="1598"/>
      <c r="BQ323" s="910" t="s">
        <v>877</v>
      </c>
      <c r="BR323" s="911" t="s">
        <v>877</v>
      </c>
      <c r="BS323" s="640"/>
      <c r="BT323" s="640"/>
      <c r="BU323" s="843"/>
      <c r="BV323" s="908" t="s">
        <v>877</v>
      </c>
      <c r="BW323" s="909" t="s">
        <v>877</v>
      </c>
      <c r="BX323" s="909" t="s">
        <v>877</v>
      </c>
      <c r="BY323" s="1659" t="s">
        <v>877</v>
      </c>
      <c r="BZ323" s="1598"/>
      <c r="CA323" s="1598"/>
      <c r="CB323" s="1598"/>
      <c r="CC323" s="1598"/>
      <c r="CD323" s="1598"/>
      <c r="CE323" s="910" t="s">
        <v>877</v>
      </c>
      <c r="CF323" s="911" t="s">
        <v>877</v>
      </c>
      <c r="CG323" s="640"/>
      <c r="CH323" s="640"/>
      <c r="CI323" s="843"/>
      <c r="CJ323" s="908" t="s">
        <v>877</v>
      </c>
      <c r="CK323" s="909" t="s">
        <v>877</v>
      </c>
      <c r="CL323" s="909" t="s">
        <v>877</v>
      </c>
      <c r="CM323" s="1659" t="s">
        <v>877</v>
      </c>
      <c r="CN323" s="1598"/>
      <c r="CO323" s="1598"/>
      <c r="CP323" s="1598"/>
      <c r="CQ323" s="1598"/>
      <c r="CR323" s="1598"/>
      <c r="CS323" s="910" t="s">
        <v>877</v>
      </c>
      <c r="CT323" s="911" t="s">
        <v>877</v>
      </c>
      <c r="CU323" s="640"/>
      <c r="CV323" s="640"/>
    </row>
    <row r="324" spans="1:100" ht="19.5" customHeight="1">
      <c r="A324" s="479"/>
      <c r="B324" s="1524"/>
      <c r="C324" s="269"/>
      <c r="D324" s="908" t="s">
        <v>877</v>
      </c>
      <c r="E324" s="909" t="s">
        <v>877</v>
      </c>
      <c r="F324" s="909" t="s">
        <v>877</v>
      </c>
      <c r="G324" s="1659" t="s">
        <v>877</v>
      </c>
      <c r="H324" s="1598"/>
      <c r="I324" s="1598"/>
      <c r="J324" s="1598"/>
      <c r="K324" s="1598"/>
      <c r="L324" s="1598"/>
      <c r="M324" s="910" t="s">
        <v>877</v>
      </c>
      <c r="N324" s="911" t="s">
        <v>877</v>
      </c>
      <c r="O324" s="496" t="s">
        <v>877</v>
      </c>
      <c r="P324" s="496" t="s">
        <v>877</v>
      </c>
      <c r="Q324" s="843"/>
      <c r="R324" s="908" t="s">
        <v>877</v>
      </c>
      <c r="S324" s="909" t="s">
        <v>877</v>
      </c>
      <c r="T324" s="909" t="s">
        <v>877</v>
      </c>
      <c r="U324" s="1665" t="s">
        <v>877</v>
      </c>
      <c r="V324" s="1598"/>
      <c r="W324" s="1598"/>
      <c r="X324" s="1598"/>
      <c r="Y324" s="1598"/>
      <c r="Z324" s="1598"/>
      <c r="AA324" s="910" t="s">
        <v>877</v>
      </c>
      <c r="AB324" s="911" t="s">
        <v>877</v>
      </c>
      <c r="AC324" s="640"/>
      <c r="AD324" s="640"/>
      <c r="AE324" s="843"/>
      <c r="AF324" s="908" t="s">
        <v>877</v>
      </c>
      <c r="AG324" s="909" t="s">
        <v>877</v>
      </c>
      <c r="AH324" s="909" t="s">
        <v>877</v>
      </c>
      <c r="AI324" s="1659" t="s">
        <v>877</v>
      </c>
      <c r="AJ324" s="1598"/>
      <c r="AK324" s="1598"/>
      <c r="AL324" s="1598"/>
      <c r="AM324" s="1598"/>
      <c r="AN324" s="1598"/>
      <c r="AO324" s="910" t="s">
        <v>877</v>
      </c>
      <c r="AP324" s="911" t="s">
        <v>877</v>
      </c>
      <c r="AQ324" s="640"/>
      <c r="AR324" s="640"/>
      <c r="AS324" s="843"/>
      <c r="AT324" s="908" t="s">
        <v>877</v>
      </c>
      <c r="AU324" s="909" t="s">
        <v>877</v>
      </c>
      <c r="AV324" s="909" t="s">
        <v>877</v>
      </c>
      <c r="AW324" s="1659" t="s">
        <v>877</v>
      </c>
      <c r="AX324" s="1598"/>
      <c r="AY324" s="1598"/>
      <c r="AZ324" s="1598"/>
      <c r="BA324" s="1598"/>
      <c r="BB324" s="1598"/>
      <c r="BC324" s="910" t="s">
        <v>877</v>
      </c>
      <c r="BD324" s="911" t="s">
        <v>877</v>
      </c>
      <c r="BE324" s="640"/>
      <c r="BF324" s="640"/>
      <c r="BG324" s="843"/>
      <c r="BH324" s="908" t="s">
        <v>877</v>
      </c>
      <c r="BI324" s="909" t="s">
        <v>877</v>
      </c>
      <c r="BJ324" s="909" t="s">
        <v>877</v>
      </c>
      <c r="BK324" s="1659" t="s">
        <v>877</v>
      </c>
      <c r="BL324" s="1598"/>
      <c r="BM324" s="1598"/>
      <c r="BN324" s="1598"/>
      <c r="BO324" s="1598"/>
      <c r="BP324" s="1598"/>
      <c r="BQ324" s="910" t="s">
        <v>877</v>
      </c>
      <c r="BR324" s="911" t="s">
        <v>877</v>
      </c>
      <c r="BS324" s="640"/>
      <c r="BT324" s="640"/>
      <c r="BU324" s="843"/>
      <c r="BV324" s="908" t="s">
        <v>877</v>
      </c>
      <c r="BW324" s="909" t="s">
        <v>877</v>
      </c>
      <c r="BX324" s="909" t="s">
        <v>877</v>
      </c>
      <c r="BY324" s="1659" t="s">
        <v>877</v>
      </c>
      <c r="BZ324" s="1598"/>
      <c r="CA324" s="1598"/>
      <c r="CB324" s="1598"/>
      <c r="CC324" s="1598"/>
      <c r="CD324" s="1598"/>
      <c r="CE324" s="910" t="s">
        <v>877</v>
      </c>
      <c r="CF324" s="911" t="s">
        <v>877</v>
      </c>
      <c r="CG324" s="640"/>
      <c r="CH324" s="640"/>
      <c r="CI324" s="843"/>
      <c r="CJ324" s="908" t="s">
        <v>877</v>
      </c>
      <c r="CK324" s="909" t="s">
        <v>877</v>
      </c>
      <c r="CL324" s="909" t="s">
        <v>877</v>
      </c>
      <c r="CM324" s="1659" t="s">
        <v>877</v>
      </c>
      <c r="CN324" s="1598"/>
      <c r="CO324" s="1598"/>
      <c r="CP324" s="1598"/>
      <c r="CQ324" s="1598"/>
      <c r="CR324" s="1598"/>
      <c r="CS324" s="910" t="s">
        <v>877</v>
      </c>
      <c r="CT324" s="911" t="s">
        <v>877</v>
      </c>
      <c r="CU324" s="640"/>
      <c r="CV324" s="640"/>
    </row>
    <row r="325" spans="1:100" ht="19.5" customHeight="1">
      <c r="A325" s="479"/>
      <c r="B325" s="1524"/>
      <c r="C325" s="269"/>
      <c r="D325" s="908" t="s">
        <v>877</v>
      </c>
      <c r="E325" s="909" t="s">
        <v>877</v>
      </c>
      <c r="F325" s="909" t="s">
        <v>877</v>
      </c>
      <c r="G325" s="1659" t="s">
        <v>877</v>
      </c>
      <c r="H325" s="1598"/>
      <c r="I325" s="1598"/>
      <c r="J325" s="1598"/>
      <c r="K325" s="1598"/>
      <c r="L325" s="1598"/>
      <c r="M325" s="910" t="s">
        <v>877</v>
      </c>
      <c r="N325" s="911" t="s">
        <v>877</v>
      </c>
      <c r="O325" s="496" t="s">
        <v>877</v>
      </c>
      <c r="P325" s="496" t="s">
        <v>877</v>
      </c>
      <c r="Q325" s="843"/>
      <c r="R325" s="908" t="s">
        <v>877</v>
      </c>
      <c r="S325" s="909" t="s">
        <v>877</v>
      </c>
      <c r="T325" s="909" t="s">
        <v>877</v>
      </c>
      <c r="U325" s="1665" t="s">
        <v>877</v>
      </c>
      <c r="V325" s="1598"/>
      <c r="W325" s="1598"/>
      <c r="X325" s="1598"/>
      <c r="Y325" s="1598"/>
      <c r="Z325" s="1598"/>
      <c r="AA325" s="910" t="s">
        <v>877</v>
      </c>
      <c r="AB325" s="911" t="s">
        <v>877</v>
      </c>
      <c r="AC325" s="640"/>
      <c r="AD325" s="640"/>
      <c r="AE325" s="843"/>
      <c r="AF325" s="908" t="s">
        <v>877</v>
      </c>
      <c r="AG325" s="909" t="s">
        <v>877</v>
      </c>
      <c r="AH325" s="909" t="s">
        <v>877</v>
      </c>
      <c r="AI325" s="1659" t="s">
        <v>877</v>
      </c>
      <c r="AJ325" s="1598"/>
      <c r="AK325" s="1598"/>
      <c r="AL325" s="1598"/>
      <c r="AM325" s="1598"/>
      <c r="AN325" s="1598"/>
      <c r="AO325" s="910" t="s">
        <v>877</v>
      </c>
      <c r="AP325" s="911" t="s">
        <v>877</v>
      </c>
      <c r="AQ325" s="640"/>
      <c r="AR325" s="640"/>
      <c r="AS325" s="843"/>
      <c r="AT325" s="908" t="s">
        <v>877</v>
      </c>
      <c r="AU325" s="909" t="s">
        <v>877</v>
      </c>
      <c r="AV325" s="909" t="s">
        <v>877</v>
      </c>
      <c r="AW325" s="1659" t="s">
        <v>877</v>
      </c>
      <c r="AX325" s="1598"/>
      <c r="AY325" s="1598"/>
      <c r="AZ325" s="1598"/>
      <c r="BA325" s="1598"/>
      <c r="BB325" s="1598"/>
      <c r="BC325" s="910" t="s">
        <v>877</v>
      </c>
      <c r="BD325" s="911" t="s">
        <v>877</v>
      </c>
      <c r="BE325" s="640"/>
      <c r="BF325" s="640"/>
      <c r="BG325" s="843"/>
      <c r="BH325" s="908" t="s">
        <v>877</v>
      </c>
      <c r="BI325" s="909" t="s">
        <v>877</v>
      </c>
      <c r="BJ325" s="909" t="s">
        <v>877</v>
      </c>
      <c r="BK325" s="1659" t="s">
        <v>877</v>
      </c>
      <c r="BL325" s="1598"/>
      <c r="BM325" s="1598"/>
      <c r="BN325" s="1598"/>
      <c r="BO325" s="1598"/>
      <c r="BP325" s="1598"/>
      <c r="BQ325" s="910" t="s">
        <v>877</v>
      </c>
      <c r="BR325" s="911" t="s">
        <v>877</v>
      </c>
      <c r="BS325" s="640"/>
      <c r="BT325" s="640"/>
      <c r="BU325" s="843"/>
      <c r="BV325" s="908" t="s">
        <v>877</v>
      </c>
      <c r="BW325" s="909" t="s">
        <v>877</v>
      </c>
      <c r="BX325" s="909" t="s">
        <v>877</v>
      </c>
      <c r="BY325" s="1659" t="s">
        <v>877</v>
      </c>
      <c r="BZ325" s="1598"/>
      <c r="CA325" s="1598"/>
      <c r="CB325" s="1598"/>
      <c r="CC325" s="1598"/>
      <c r="CD325" s="1598"/>
      <c r="CE325" s="910" t="s">
        <v>877</v>
      </c>
      <c r="CF325" s="911" t="s">
        <v>877</v>
      </c>
      <c r="CG325" s="640"/>
      <c r="CH325" s="640"/>
      <c r="CI325" s="843"/>
      <c r="CJ325" s="908" t="s">
        <v>877</v>
      </c>
      <c r="CK325" s="909" t="s">
        <v>877</v>
      </c>
      <c r="CL325" s="909" t="s">
        <v>877</v>
      </c>
      <c r="CM325" s="1659" t="s">
        <v>877</v>
      </c>
      <c r="CN325" s="1598"/>
      <c r="CO325" s="1598"/>
      <c r="CP325" s="1598"/>
      <c r="CQ325" s="1598"/>
      <c r="CR325" s="1598"/>
      <c r="CS325" s="910" t="s">
        <v>877</v>
      </c>
      <c r="CT325" s="911" t="s">
        <v>877</v>
      </c>
      <c r="CU325" s="640"/>
      <c r="CV325" s="640"/>
    </row>
    <row r="326" spans="1:100" ht="19.5" customHeight="1">
      <c r="A326" s="479"/>
      <c r="B326" s="1524"/>
      <c r="C326" s="269"/>
      <c r="D326" s="919" t="s">
        <v>877</v>
      </c>
      <c r="E326" s="920" t="s">
        <v>877</v>
      </c>
      <c r="F326" s="920" t="s">
        <v>877</v>
      </c>
      <c r="G326" s="1662" t="s">
        <v>877</v>
      </c>
      <c r="H326" s="1663"/>
      <c r="I326" s="1663"/>
      <c r="J326" s="1663"/>
      <c r="K326" s="1663"/>
      <c r="L326" s="1663"/>
      <c r="M326" s="921" t="s">
        <v>877</v>
      </c>
      <c r="N326" s="922" t="s">
        <v>877</v>
      </c>
      <c r="O326" s="496" t="s">
        <v>877</v>
      </c>
      <c r="P326" s="496" t="s">
        <v>877</v>
      </c>
      <c r="Q326" s="843"/>
      <c r="R326" s="919" t="s">
        <v>877</v>
      </c>
      <c r="S326" s="920" t="s">
        <v>877</v>
      </c>
      <c r="T326" s="920" t="s">
        <v>877</v>
      </c>
      <c r="U326" s="1666" t="s">
        <v>877</v>
      </c>
      <c r="V326" s="1663"/>
      <c r="W326" s="1663"/>
      <c r="X326" s="1663"/>
      <c r="Y326" s="1663"/>
      <c r="Z326" s="1663"/>
      <c r="AA326" s="921" t="s">
        <v>877</v>
      </c>
      <c r="AB326" s="922" t="s">
        <v>877</v>
      </c>
      <c r="AC326" s="640"/>
      <c r="AD326" s="640"/>
      <c r="AE326" s="843"/>
      <c r="AF326" s="919" t="s">
        <v>877</v>
      </c>
      <c r="AG326" s="920" t="s">
        <v>877</v>
      </c>
      <c r="AH326" s="920" t="s">
        <v>877</v>
      </c>
      <c r="AI326" s="1662" t="s">
        <v>877</v>
      </c>
      <c r="AJ326" s="1663"/>
      <c r="AK326" s="1663"/>
      <c r="AL326" s="1663"/>
      <c r="AM326" s="1663"/>
      <c r="AN326" s="1663"/>
      <c r="AO326" s="921" t="s">
        <v>877</v>
      </c>
      <c r="AP326" s="922" t="s">
        <v>877</v>
      </c>
      <c r="AQ326" s="640"/>
      <c r="AR326" s="640"/>
      <c r="AS326" s="843"/>
      <c r="AT326" s="919" t="s">
        <v>877</v>
      </c>
      <c r="AU326" s="920" t="s">
        <v>877</v>
      </c>
      <c r="AV326" s="920" t="s">
        <v>877</v>
      </c>
      <c r="AW326" s="1662" t="s">
        <v>877</v>
      </c>
      <c r="AX326" s="1663"/>
      <c r="AY326" s="1663"/>
      <c r="AZ326" s="1663"/>
      <c r="BA326" s="1663"/>
      <c r="BB326" s="1663"/>
      <c r="BC326" s="921" t="s">
        <v>877</v>
      </c>
      <c r="BD326" s="922" t="s">
        <v>877</v>
      </c>
      <c r="BE326" s="640"/>
      <c r="BF326" s="640"/>
      <c r="BG326" s="843"/>
      <c r="BH326" s="919" t="s">
        <v>877</v>
      </c>
      <c r="BI326" s="920" t="s">
        <v>877</v>
      </c>
      <c r="BJ326" s="920" t="s">
        <v>877</v>
      </c>
      <c r="BK326" s="1662" t="s">
        <v>877</v>
      </c>
      <c r="BL326" s="1663"/>
      <c r="BM326" s="1663"/>
      <c r="BN326" s="1663"/>
      <c r="BO326" s="1663"/>
      <c r="BP326" s="1663"/>
      <c r="BQ326" s="921" t="s">
        <v>877</v>
      </c>
      <c r="BR326" s="922" t="s">
        <v>877</v>
      </c>
      <c r="BS326" s="640"/>
      <c r="BT326" s="640"/>
      <c r="BU326" s="843"/>
      <c r="BV326" s="919" t="s">
        <v>877</v>
      </c>
      <c r="BW326" s="920" t="s">
        <v>877</v>
      </c>
      <c r="BX326" s="920" t="s">
        <v>877</v>
      </c>
      <c r="BY326" s="1662" t="s">
        <v>877</v>
      </c>
      <c r="BZ326" s="1663"/>
      <c r="CA326" s="1663"/>
      <c r="CB326" s="1663"/>
      <c r="CC326" s="1663"/>
      <c r="CD326" s="1663"/>
      <c r="CE326" s="921" t="s">
        <v>877</v>
      </c>
      <c r="CF326" s="922" t="s">
        <v>877</v>
      </c>
      <c r="CG326" s="640"/>
      <c r="CH326" s="640"/>
      <c r="CI326" s="843"/>
      <c r="CJ326" s="919" t="s">
        <v>877</v>
      </c>
      <c r="CK326" s="920" t="s">
        <v>877</v>
      </c>
      <c r="CL326" s="920" t="s">
        <v>877</v>
      </c>
      <c r="CM326" s="1662" t="s">
        <v>877</v>
      </c>
      <c r="CN326" s="1663"/>
      <c r="CO326" s="1663"/>
      <c r="CP326" s="1663"/>
      <c r="CQ326" s="1663"/>
      <c r="CR326" s="1663"/>
      <c r="CS326" s="921" t="s">
        <v>877</v>
      </c>
      <c r="CT326" s="922" t="s">
        <v>877</v>
      </c>
      <c r="CU326" s="640"/>
      <c r="CV326" s="640"/>
    </row>
    <row r="327" spans="1:100" ht="19.5" customHeight="1">
      <c r="A327" s="479"/>
      <c r="B327" s="1524"/>
      <c r="C327" s="269"/>
      <c r="D327" s="859"/>
      <c r="E327" s="859"/>
      <c r="F327" s="859"/>
      <c r="G327" s="859"/>
      <c r="H327" s="859"/>
      <c r="I327" s="859"/>
      <c r="J327" s="859"/>
      <c r="K327" s="859"/>
      <c r="L327" s="859"/>
      <c r="M327" s="923">
        <v>48</v>
      </c>
      <c r="N327" s="924">
        <v>0</v>
      </c>
      <c r="O327" s="640"/>
      <c r="P327" s="640"/>
      <c r="Q327" s="843"/>
      <c r="R327" s="859"/>
      <c r="S327" s="859"/>
      <c r="T327" s="859"/>
      <c r="U327" s="925"/>
      <c r="V327" s="859"/>
      <c r="W327" s="859"/>
      <c r="X327" s="859"/>
      <c r="Y327" s="859"/>
      <c r="Z327" s="859"/>
      <c r="AA327" s="923">
        <v>35</v>
      </c>
      <c r="AB327" s="924">
        <v>14</v>
      </c>
      <c r="AC327" s="640"/>
      <c r="AD327" s="640"/>
      <c r="AE327" s="843"/>
      <c r="AF327" s="859"/>
      <c r="AG327" s="859"/>
      <c r="AH327" s="859"/>
      <c r="AI327" s="859"/>
      <c r="AJ327" s="859"/>
      <c r="AK327" s="859"/>
      <c r="AL327" s="859"/>
      <c r="AM327" s="859"/>
      <c r="AN327" s="859"/>
      <c r="AO327" s="923">
        <v>37</v>
      </c>
      <c r="AP327" s="924">
        <v>16</v>
      </c>
      <c r="AQ327" s="640"/>
      <c r="AR327" s="640"/>
      <c r="AS327" s="843"/>
      <c r="AT327" s="859"/>
      <c r="AU327" s="859"/>
      <c r="AV327" s="859"/>
      <c r="AW327" s="859"/>
      <c r="AX327" s="859"/>
      <c r="AY327" s="859"/>
      <c r="AZ327" s="859"/>
      <c r="BA327" s="859"/>
      <c r="BB327" s="859"/>
      <c r="BC327" s="923">
        <v>26</v>
      </c>
      <c r="BD327" s="924">
        <v>11</v>
      </c>
      <c r="BE327" s="640"/>
      <c r="BF327" s="640"/>
      <c r="BG327" s="843"/>
      <c r="BH327" s="859"/>
      <c r="BI327" s="859"/>
      <c r="BJ327" s="859"/>
      <c r="BK327" s="859"/>
      <c r="BL327" s="859"/>
      <c r="BM327" s="859"/>
      <c r="BN327" s="859"/>
      <c r="BO327" s="859"/>
      <c r="BP327" s="859"/>
      <c r="BQ327" s="923">
        <v>57</v>
      </c>
      <c r="BR327" s="924">
        <v>24</v>
      </c>
      <c r="BS327" s="640"/>
      <c r="BT327" s="640"/>
      <c r="BU327" s="843"/>
      <c r="BV327" s="859"/>
      <c r="BW327" s="859"/>
      <c r="BX327" s="859"/>
      <c r="BY327" s="859"/>
      <c r="BZ327" s="859"/>
      <c r="CA327" s="859"/>
      <c r="CB327" s="859"/>
      <c r="CC327" s="859"/>
      <c r="CD327" s="859"/>
      <c r="CE327" s="923">
        <v>37</v>
      </c>
      <c r="CF327" s="924">
        <v>17</v>
      </c>
      <c r="CG327" s="640"/>
      <c r="CH327" s="640"/>
      <c r="CI327" s="843"/>
      <c r="CJ327" s="859"/>
      <c r="CK327" s="859"/>
      <c r="CL327" s="859"/>
      <c r="CM327" s="859"/>
      <c r="CN327" s="859"/>
      <c r="CO327" s="859"/>
      <c r="CP327" s="859"/>
      <c r="CQ327" s="859"/>
      <c r="CR327" s="859"/>
      <c r="CS327" s="923">
        <v>0</v>
      </c>
      <c r="CT327" s="924">
        <v>0</v>
      </c>
      <c r="CU327" s="640"/>
      <c r="CV327" s="640"/>
    </row>
    <row r="328" spans="1:100" ht="19.5" customHeight="1">
      <c r="A328" s="479"/>
      <c r="B328" s="1608"/>
      <c r="C328" s="269"/>
      <c r="D328" s="859"/>
      <c r="E328" s="859"/>
      <c r="F328" s="859" t="s">
        <v>1830</v>
      </c>
      <c r="G328" s="859"/>
      <c r="H328" s="859"/>
      <c r="I328" s="859"/>
      <c r="J328" s="859"/>
      <c r="K328" s="859"/>
      <c r="L328" s="859"/>
      <c r="M328" s="859"/>
      <c r="N328" s="859"/>
      <c r="O328" s="859"/>
      <c r="P328" s="859"/>
      <c r="Q328" s="859"/>
      <c r="R328" s="859"/>
      <c r="S328" s="859"/>
      <c r="T328" s="859"/>
      <c r="U328" s="925"/>
      <c r="V328" s="859"/>
      <c r="W328" s="859"/>
      <c r="X328" s="859"/>
      <c r="Y328" s="859"/>
      <c r="Z328" s="859"/>
      <c r="AA328" s="859"/>
      <c r="AB328" s="859"/>
      <c r="AC328" s="859"/>
      <c r="AD328" s="859"/>
      <c r="AE328" s="859"/>
      <c r="AF328" s="859"/>
      <c r="AG328" s="859"/>
      <c r="AH328" s="859"/>
      <c r="AI328" s="859"/>
      <c r="AJ328" s="843"/>
      <c r="AK328" s="843"/>
      <c r="AL328" s="843"/>
      <c r="AM328" s="843"/>
      <c r="AN328" s="843"/>
      <c r="AO328" s="843"/>
      <c r="AP328" s="843"/>
      <c r="AQ328" s="843"/>
      <c r="AR328" s="843"/>
      <c r="AS328" s="843"/>
      <c r="AT328" s="843"/>
      <c r="AU328" s="843"/>
      <c r="AV328" s="843"/>
      <c r="AW328" s="843"/>
      <c r="AX328" s="843"/>
      <c r="AY328" s="843"/>
      <c r="AZ328" s="843"/>
      <c r="BA328" s="843"/>
      <c r="BB328" s="843"/>
      <c r="BC328" s="843"/>
      <c r="BD328" s="843"/>
      <c r="BE328" s="843"/>
      <c r="BF328" s="843"/>
      <c r="BG328" s="843"/>
      <c r="BH328" s="843"/>
      <c r="BI328" s="843"/>
      <c r="BJ328" s="843"/>
      <c r="BK328" s="843"/>
      <c r="BL328" s="843"/>
      <c r="BM328" s="843"/>
      <c r="BN328" s="843"/>
      <c r="BO328" s="843"/>
      <c r="BP328" s="843"/>
      <c r="BQ328" s="843"/>
      <c r="BR328" s="843"/>
      <c r="BS328" s="843"/>
      <c r="BT328" s="843"/>
      <c r="BU328" s="843"/>
      <c r="BV328" s="843"/>
      <c r="BW328" s="843"/>
      <c r="BX328" s="843"/>
      <c r="BY328" s="843"/>
      <c r="BZ328" s="843"/>
      <c r="CA328" s="843"/>
      <c r="CB328" s="843"/>
      <c r="CC328" s="843"/>
      <c r="CD328" s="843"/>
      <c r="CE328" s="843"/>
      <c r="CF328" s="843"/>
      <c r="CG328" s="843"/>
      <c r="CH328" s="843"/>
      <c r="CI328" s="843"/>
      <c r="CJ328" s="843"/>
      <c r="CK328" s="843"/>
      <c r="CL328" s="843"/>
      <c r="CM328" s="843"/>
      <c r="CN328" s="843"/>
      <c r="CO328" s="843"/>
      <c r="CP328" s="843"/>
      <c r="CQ328" s="843"/>
      <c r="CR328" s="843"/>
      <c r="CS328" s="843"/>
      <c r="CT328" s="843"/>
      <c r="CU328" s="843"/>
      <c r="CV328" s="321"/>
    </row>
    <row r="329" spans="1:100" ht="19.5" customHeight="1">
      <c r="A329" s="479"/>
      <c r="B329" s="479"/>
      <c r="C329" s="479"/>
      <c r="D329" s="479"/>
      <c r="E329" s="479"/>
      <c r="F329" s="479"/>
      <c r="G329" s="479"/>
      <c r="H329" s="479"/>
      <c r="I329" s="479"/>
      <c r="J329" s="479"/>
      <c r="K329" s="479"/>
      <c r="L329" s="479"/>
      <c r="M329" s="479"/>
      <c r="N329" s="479"/>
      <c r="O329" s="479"/>
      <c r="P329" s="479"/>
      <c r="Q329" s="479"/>
      <c r="R329" s="479"/>
      <c r="S329" s="479"/>
      <c r="T329" s="479"/>
      <c r="U329" s="711"/>
      <c r="V329" s="479"/>
      <c r="W329" s="479"/>
      <c r="X329" s="479"/>
      <c r="Y329" s="479"/>
      <c r="Z329" s="479"/>
      <c r="AA329" s="479"/>
      <c r="AB329" s="479"/>
      <c r="AC329" s="479"/>
      <c r="AD329" s="479"/>
      <c r="AE329" s="479"/>
      <c r="AF329" s="479"/>
      <c r="AG329" s="479"/>
      <c r="AH329" s="479"/>
      <c r="AI329" s="479"/>
      <c r="AJ329" s="479"/>
      <c r="AK329" s="479"/>
      <c r="AL329" s="479"/>
      <c r="AM329" s="479"/>
      <c r="AN329" s="479"/>
      <c r="AO329" s="479"/>
      <c r="AP329" s="479"/>
      <c r="AQ329" s="479"/>
      <c r="AR329" s="479"/>
      <c r="AS329" s="479"/>
      <c r="AT329" s="569"/>
      <c r="AU329" s="570"/>
      <c r="AV329" s="570"/>
      <c r="AW329" s="570"/>
      <c r="AX329" s="570"/>
      <c r="AY329" s="570"/>
      <c r="AZ329" s="570"/>
      <c r="BA329" s="570"/>
      <c r="BB329" s="570"/>
      <c r="BC329" s="570"/>
      <c r="BD329" s="570"/>
      <c r="BE329" s="496"/>
      <c r="BF329" s="496"/>
      <c r="BG329" s="481"/>
      <c r="BH329" s="321"/>
      <c r="BI329" s="321"/>
      <c r="BJ329" s="321"/>
      <c r="BK329" s="321"/>
      <c r="BL329" s="321"/>
      <c r="BM329" s="321"/>
      <c r="BN329" s="321"/>
      <c r="BO329" s="321"/>
      <c r="BP329" s="321"/>
      <c r="BQ329" s="321"/>
      <c r="BR329" s="321"/>
      <c r="BS329" s="321"/>
      <c r="BT329" s="321"/>
      <c r="BU329" s="321"/>
      <c r="BV329" s="321"/>
      <c r="BW329" s="321"/>
      <c r="BX329" s="321"/>
      <c r="BY329" s="321"/>
      <c r="BZ329" s="321"/>
      <c r="CA329" s="321"/>
      <c r="CB329" s="321"/>
      <c r="CC329" s="321"/>
      <c r="CD329" s="321"/>
      <c r="CE329" s="321"/>
      <c r="CF329" s="321"/>
      <c r="CG329" s="481"/>
      <c r="CH329" s="481"/>
      <c r="CI329" s="321"/>
      <c r="CJ329" s="321"/>
      <c r="CK329" s="321"/>
      <c r="CL329" s="321"/>
      <c r="CM329" s="321"/>
      <c r="CN329" s="321"/>
      <c r="CO329" s="321"/>
      <c r="CP329" s="321"/>
      <c r="CQ329" s="321"/>
      <c r="CR329" s="321"/>
      <c r="CS329" s="321"/>
      <c r="CT329" s="321"/>
      <c r="CU329" s="321"/>
      <c r="CV329" s="321"/>
    </row>
    <row r="330" spans="1:100" ht="19.5" customHeight="1">
      <c r="A330" s="479"/>
      <c r="B330" s="1613" t="s">
        <v>1831</v>
      </c>
      <c r="C330" s="926"/>
      <c r="D330" s="927"/>
      <c r="E330" s="928"/>
      <c r="F330" s="928"/>
      <c r="G330" s="928"/>
      <c r="H330" s="928"/>
      <c r="I330" s="928"/>
      <c r="J330" s="928"/>
      <c r="K330" s="928"/>
      <c r="L330" s="928"/>
      <c r="M330" s="928"/>
      <c r="N330" s="928"/>
      <c r="O330" s="929"/>
      <c r="P330" s="929"/>
      <c r="Q330" s="930"/>
      <c r="R330" s="927"/>
      <c r="S330" s="928"/>
      <c r="T330" s="928"/>
      <c r="U330" s="931"/>
      <c r="V330" s="928"/>
      <c r="W330" s="928"/>
      <c r="X330" s="928"/>
      <c r="Y330" s="928"/>
      <c r="Z330" s="928"/>
      <c r="AA330" s="928"/>
      <c r="AB330" s="928"/>
      <c r="AC330" s="929"/>
      <c r="AD330" s="929"/>
      <c r="AE330" s="930"/>
      <c r="AF330" s="927"/>
      <c r="AG330" s="928"/>
      <c r="AH330" s="928"/>
      <c r="AI330" s="928"/>
      <c r="AJ330" s="928"/>
      <c r="AK330" s="928"/>
      <c r="AL330" s="928"/>
      <c r="AM330" s="928"/>
      <c r="AN330" s="928"/>
      <c r="AO330" s="928"/>
      <c r="AP330" s="928"/>
      <c r="AQ330" s="929"/>
      <c r="AR330" s="929"/>
      <c r="AS330" s="930"/>
      <c r="AT330" s="927"/>
      <c r="AU330" s="928"/>
      <c r="AV330" s="928"/>
      <c r="AW330" s="928"/>
      <c r="AX330" s="928"/>
      <c r="AY330" s="928"/>
      <c r="AZ330" s="928"/>
      <c r="BA330" s="928"/>
      <c r="BB330" s="928"/>
      <c r="BC330" s="928"/>
      <c r="BD330" s="928"/>
      <c r="BE330" s="929"/>
      <c r="BF330" s="929"/>
      <c r="BG330" s="930"/>
      <c r="BH330" s="927"/>
      <c r="BI330" s="928"/>
      <c r="BJ330" s="928"/>
      <c r="BK330" s="928"/>
      <c r="BL330" s="928"/>
      <c r="BM330" s="928"/>
      <c r="BN330" s="928"/>
      <c r="BO330" s="928"/>
      <c r="BP330" s="928"/>
      <c r="BQ330" s="928"/>
      <c r="BR330" s="928"/>
      <c r="BS330" s="929"/>
      <c r="BT330" s="929"/>
      <c r="BU330" s="930"/>
      <c r="BV330" s="927"/>
      <c r="BW330" s="928"/>
      <c r="BX330" s="928"/>
      <c r="BY330" s="928"/>
      <c r="BZ330" s="928"/>
      <c r="CA330" s="928"/>
      <c r="CB330" s="928"/>
      <c r="CC330" s="928"/>
      <c r="CD330" s="928"/>
      <c r="CE330" s="928"/>
      <c r="CF330" s="928"/>
      <c r="CG330" s="929"/>
      <c r="CH330" s="929"/>
      <c r="CI330" s="930"/>
      <c r="CJ330" s="927"/>
      <c r="CK330" s="928"/>
      <c r="CL330" s="928"/>
      <c r="CM330" s="928"/>
      <c r="CN330" s="928"/>
      <c r="CO330" s="928"/>
      <c r="CP330" s="928"/>
      <c r="CQ330" s="928"/>
      <c r="CR330" s="928"/>
      <c r="CS330" s="928"/>
      <c r="CT330" s="928"/>
      <c r="CU330" s="932"/>
      <c r="CV330" s="496"/>
    </row>
    <row r="331" spans="1:100" ht="19.5" customHeight="1">
      <c r="A331" s="479"/>
      <c r="B331" s="1524"/>
      <c r="C331" s="479"/>
      <c r="D331" s="569"/>
      <c r="E331" s="570"/>
      <c r="F331" s="570"/>
      <c r="G331" s="570"/>
      <c r="H331" s="570"/>
      <c r="I331" s="621"/>
      <c r="J331" s="622"/>
      <c r="K331" s="622"/>
      <c r="L331" s="622"/>
      <c r="M331" s="622"/>
      <c r="N331" s="622"/>
      <c r="O331" s="623"/>
      <c r="P331" s="624"/>
      <c r="Q331" s="481"/>
      <c r="R331" s="569"/>
      <c r="S331" s="570"/>
      <c r="T331" s="570"/>
      <c r="U331" s="597"/>
      <c r="V331" s="570"/>
      <c r="W331" s="621"/>
      <c r="X331" s="622"/>
      <c r="Y331" s="622"/>
      <c r="Z331" s="622"/>
      <c r="AA331" s="622"/>
      <c r="AB331" s="622"/>
      <c r="AC331" s="623"/>
      <c r="AD331" s="624"/>
      <c r="AE331" s="481"/>
      <c r="AF331" s="569"/>
      <c r="AG331" s="570"/>
      <c r="AH331" s="570"/>
      <c r="AI331" s="570"/>
      <c r="AJ331" s="570"/>
      <c r="AK331" s="621"/>
      <c r="AL331" s="622"/>
      <c r="AM331" s="622"/>
      <c r="AN331" s="622"/>
      <c r="AO331" s="622"/>
      <c r="AP331" s="622"/>
      <c r="AQ331" s="623"/>
      <c r="AR331" s="624"/>
      <c r="AS331" s="481"/>
      <c r="AT331" s="569"/>
      <c r="AU331" s="570"/>
      <c r="AV331" s="570"/>
      <c r="AW331" s="570"/>
      <c r="AX331" s="570"/>
      <c r="AY331" s="621"/>
      <c r="AZ331" s="622"/>
      <c r="BA331" s="622"/>
      <c r="BB331" s="622"/>
      <c r="BC331" s="622"/>
      <c r="BD331" s="622"/>
      <c r="BE331" s="623"/>
      <c r="BF331" s="624"/>
      <c r="BG331" s="481"/>
      <c r="BH331" s="569"/>
      <c r="BI331" s="570"/>
      <c r="BJ331" s="570"/>
      <c r="BK331" s="570"/>
      <c r="BL331" s="570"/>
      <c r="BM331" s="621"/>
      <c r="BN331" s="622"/>
      <c r="BO331" s="622"/>
      <c r="BP331" s="622"/>
      <c r="BQ331" s="622"/>
      <c r="BR331" s="622"/>
      <c r="BS331" s="623"/>
      <c r="BT331" s="624"/>
      <c r="BU331" s="481"/>
      <c r="BV331" s="569"/>
      <c r="BW331" s="570"/>
      <c r="BX331" s="570"/>
      <c r="BY331" s="570"/>
      <c r="BZ331" s="570"/>
      <c r="CA331" s="621"/>
      <c r="CB331" s="622"/>
      <c r="CC331" s="622"/>
      <c r="CD331" s="622"/>
      <c r="CE331" s="622"/>
      <c r="CF331" s="622"/>
      <c r="CG331" s="623"/>
      <c r="CH331" s="624"/>
      <c r="CI331" s="481"/>
      <c r="CJ331" s="569"/>
      <c r="CK331" s="570"/>
      <c r="CL331" s="570"/>
      <c r="CM331" s="570"/>
      <c r="CN331" s="570"/>
      <c r="CO331" s="570"/>
      <c r="CP331" s="570"/>
      <c r="CQ331" s="570"/>
      <c r="CR331" s="570"/>
      <c r="CS331" s="570"/>
      <c r="CT331" s="570"/>
      <c r="CU331" s="933"/>
      <c r="CV331" s="496"/>
    </row>
    <row r="332" spans="1:100" ht="19.5" customHeight="1">
      <c r="A332" s="479"/>
      <c r="B332" s="1524"/>
      <c r="C332" s="479"/>
      <c r="D332" s="569"/>
      <c r="E332" s="570"/>
      <c r="F332" s="570"/>
      <c r="G332" s="570"/>
      <c r="H332" s="570"/>
      <c r="I332" s="632"/>
      <c r="J332" s="570"/>
      <c r="K332" s="570"/>
      <c r="L332" s="570"/>
      <c r="M332" s="570"/>
      <c r="N332" s="570"/>
      <c r="O332" s="496"/>
      <c r="P332" s="577"/>
      <c r="Q332" s="481"/>
      <c r="R332" s="569"/>
      <c r="S332" s="570"/>
      <c r="T332" s="570"/>
      <c r="U332" s="597"/>
      <c r="V332" s="570"/>
      <c r="W332" s="632"/>
      <c r="X332" s="570"/>
      <c r="Y332" s="570"/>
      <c r="Z332" s="570"/>
      <c r="AA332" s="570"/>
      <c r="AB332" s="570"/>
      <c r="AC332" s="496"/>
      <c r="AD332" s="577"/>
      <c r="AE332" s="481"/>
      <c r="AF332" s="569"/>
      <c r="AG332" s="570"/>
      <c r="AH332" s="570"/>
      <c r="AI332" s="570"/>
      <c r="AJ332" s="570"/>
      <c r="AK332" s="632"/>
      <c r="AL332" s="570"/>
      <c r="AM332" s="570"/>
      <c r="AN332" s="570"/>
      <c r="AO332" s="570"/>
      <c r="AP332" s="570"/>
      <c r="AQ332" s="496"/>
      <c r="AR332" s="577"/>
      <c r="AS332" s="481"/>
      <c r="AT332" s="569"/>
      <c r="AU332" s="570"/>
      <c r="AV332" s="570"/>
      <c r="AW332" s="570"/>
      <c r="AX332" s="570"/>
      <c r="AY332" s="632"/>
      <c r="AZ332" s="570"/>
      <c r="BA332" s="570"/>
      <c r="BB332" s="570"/>
      <c r="BC332" s="570"/>
      <c r="BD332" s="570"/>
      <c r="BE332" s="496"/>
      <c r="BF332" s="577"/>
      <c r="BG332" s="481"/>
      <c r="BH332" s="569"/>
      <c r="BI332" s="570"/>
      <c r="BJ332" s="570"/>
      <c r="BK332" s="570"/>
      <c r="BL332" s="570"/>
      <c r="BM332" s="632"/>
      <c r="BN332" s="570"/>
      <c r="BO332" s="570"/>
      <c r="BP332" s="570"/>
      <c r="BQ332" s="570"/>
      <c r="BR332" s="570"/>
      <c r="BS332" s="496"/>
      <c r="BT332" s="577"/>
      <c r="BU332" s="481"/>
      <c r="BV332" s="569"/>
      <c r="BW332" s="570"/>
      <c r="BX332" s="570"/>
      <c r="BY332" s="570"/>
      <c r="BZ332" s="570"/>
      <c r="CA332" s="632"/>
      <c r="CB332" s="570"/>
      <c r="CC332" s="570"/>
      <c r="CD332" s="570"/>
      <c r="CE332" s="570"/>
      <c r="CF332" s="570"/>
      <c r="CG332" s="496"/>
      <c r="CH332" s="577"/>
      <c r="CI332" s="481"/>
      <c r="CJ332" s="569"/>
      <c r="CK332" s="570"/>
      <c r="CL332" s="570"/>
      <c r="CM332" s="570"/>
      <c r="CN332" s="570"/>
      <c r="CO332" s="934"/>
      <c r="CP332" s="934"/>
      <c r="CQ332" s="934"/>
      <c r="CR332" s="934"/>
      <c r="CS332" s="934"/>
      <c r="CT332" s="934"/>
      <c r="CU332" s="933"/>
      <c r="CV332" s="496"/>
    </row>
    <row r="333" spans="1:100" ht="19.5" customHeight="1">
      <c r="A333" s="479"/>
      <c r="B333" s="1524"/>
      <c r="C333" s="479"/>
      <c r="D333" s="538"/>
      <c r="E333" s="935" t="s">
        <v>47</v>
      </c>
      <c r="F333" s="936" t="s">
        <v>20</v>
      </c>
      <c r="G333" s="937" t="s">
        <v>48</v>
      </c>
      <c r="H333" s="938"/>
      <c r="I333" s="938"/>
      <c r="J333" s="938"/>
      <c r="K333" s="938"/>
      <c r="L333" s="938"/>
      <c r="M333" s="938"/>
      <c r="N333" s="939"/>
      <c r="O333" s="496">
        <v>34</v>
      </c>
      <c r="P333" s="496">
        <v>14</v>
      </c>
      <c r="Q333" s="497"/>
      <c r="R333" s="538"/>
      <c r="S333" s="935" t="s">
        <v>47</v>
      </c>
      <c r="T333" s="936" t="s">
        <v>20</v>
      </c>
      <c r="U333" s="940" t="s">
        <v>48</v>
      </c>
      <c r="V333" s="938"/>
      <c r="W333" s="938"/>
      <c r="X333" s="938"/>
      <c r="Y333" s="938"/>
      <c r="Z333" s="938"/>
      <c r="AA333" s="938"/>
      <c r="AB333" s="939"/>
      <c r="AC333" s="496">
        <v>34</v>
      </c>
      <c r="AD333" s="496">
        <v>14</v>
      </c>
      <c r="AE333" s="497"/>
      <c r="AF333" s="505"/>
      <c r="AG333" s="935"/>
      <c r="AH333" s="936" t="s">
        <v>1830</v>
      </c>
      <c r="AI333" s="937" t="s">
        <v>1830</v>
      </c>
      <c r="AJ333" s="938"/>
      <c r="AK333" s="938"/>
      <c r="AL333" s="938"/>
      <c r="AM333" s="938"/>
      <c r="AN333" s="938"/>
      <c r="AO333" s="938"/>
      <c r="AP333" s="939"/>
      <c r="AQ333" s="496">
        <v>0</v>
      </c>
      <c r="AR333" s="496">
        <v>0</v>
      </c>
      <c r="AS333" s="497"/>
      <c r="AT333" s="505"/>
      <c r="AU333" s="935"/>
      <c r="AV333" s="936" t="s">
        <v>1830</v>
      </c>
      <c r="AW333" s="937" t="s">
        <v>1830</v>
      </c>
      <c r="AX333" s="938"/>
      <c r="AY333" s="938"/>
      <c r="AZ333" s="938"/>
      <c r="BA333" s="938"/>
      <c r="BB333" s="938"/>
      <c r="BC333" s="938"/>
      <c r="BD333" s="939"/>
      <c r="BE333" s="496">
        <v>0</v>
      </c>
      <c r="BF333" s="496">
        <v>0</v>
      </c>
      <c r="BG333" s="497"/>
      <c r="BH333" s="505"/>
      <c r="BI333" s="935"/>
      <c r="BJ333" s="936" t="s">
        <v>1830</v>
      </c>
      <c r="BK333" s="937" t="s">
        <v>1830</v>
      </c>
      <c r="BL333" s="938"/>
      <c r="BM333" s="938"/>
      <c r="BN333" s="938"/>
      <c r="BO333" s="938"/>
      <c r="BP333" s="938"/>
      <c r="BQ333" s="938"/>
      <c r="BR333" s="939"/>
      <c r="BS333" s="496">
        <v>0</v>
      </c>
      <c r="BT333" s="496">
        <v>0</v>
      </c>
      <c r="BU333" s="497"/>
      <c r="BV333" s="505"/>
      <c r="BW333" s="935" t="s">
        <v>49</v>
      </c>
      <c r="BX333" s="936" t="s">
        <v>21</v>
      </c>
      <c r="BY333" s="937" t="s">
        <v>50</v>
      </c>
      <c r="BZ333" s="938"/>
      <c r="CA333" s="938"/>
      <c r="CB333" s="938"/>
      <c r="CC333" s="938"/>
      <c r="CD333" s="938"/>
      <c r="CE333" s="938"/>
      <c r="CF333" s="939"/>
      <c r="CG333" s="496">
        <v>32</v>
      </c>
      <c r="CH333" s="496">
        <v>11</v>
      </c>
      <c r="CI333" s="497"/>
      <c r="CJ333" s="505"/>
      <c r="CK333" s="935" t="s">
        <v>51</v>
      </c>
      <c r="CL333" s="936" t="s">
        <v>22</v>
      </c>
      <c r="CM333" s="937" t="s">
        <v>52</v>
      </c>
      <c r="CN333" s="938"/>
      <c r="CO333" s="938"/>
      <c r="CP333" s="938"/>
      <c r="CQ333" s="938"/>
      <c r="CR333" s="938"/>
      <c r="CS333" s="938"/>
      <c r="CT333" s="939"/>
      <c r="CU333" s="933">
        <v>28</v>
      </c>
      <c r="CV333" s="496">
        <v>20</v>
      </c>
    </row>
    <row r="334" spans="1:100" ht="19.5" customHeight="1">
      <c r="A334" s="479"/>
      <c r="B334" s="1524"/>
      <c r="C334" s="479"/>
      <c r="D334" s="538"/>
      <c r="E334" s="941" t="s">
        <v>55</v>
      </c>
      <c r="F334" s="942" t="s">
        <v>56</v>
      </c>
      <c r="G334" s="1590"/>
      <c r="H334" s="1582"/>
      <c r="I334" s="1582"/>
      <c r="J334" s="1582"/>
      <c r="K334" s="1582"/>
      <c r="L334" s="1582"/>
      <c r="M334" s="1582"/>
      <c r="N334" s="1599"/>
      <c r="O334" s="943">
        <v>34</v>
      </c>
      <c r="P334" s="496">
        <v>14</v>
      </c>
      <c r="Q334" s="497"/>
      <c r="R334" s="538"/>
      <c r="S334" s="944" t="s">
        <v>57</v>
      </c>
      <c r="T334" s="942" t="s">
        <v>58</v>
      </c>
      <c r="U334" s="1670"/>
      <c r="V334" s="1582"/>
      <c r="W334" s="1582"/>
      <c r="X334" s="1582"/>
      <c r="Y334" s="1582"/>
      <c r="Z334" s="1582"/>
      <c r="AA334" s="1582"/>
      <c r="AB334" s="1599"/>
      <c r="AC334" s="496">
        <v>34</v>
      </c>
      <c r="AD334" s="496">
        <v>14</v>
      </c>
      <c r="AE334" s="497"/>
      <c r="AF334" s="505"/>
      <c r="AG334" s="941"/>
      <c r="AH334" s="942" t="s">
        <v>1830</v>
      </c>
      <c r="AI334" s="1590"/>
      <c r="AJ334" s="1582"/>
      <c r="AK334" s="1582"/>
      <c r="AL334" s="1582"/>
      <c r="AM334" s="1582"/>
      <c r="AN334" s="1582"/>
      <c r="AO334" s="1582"/>
      <c r="AP334" s="1599"/>
      <c r="AQ334" s="496">
        <v>0</v>
      </c>
      <c r="AR334" s="496">
        <v>0</v>
      </c>
      <c r="AS334" s="497"/>
      <c r="AT334" s="505"/>
      <c r="AU334" s="941"/>
      <c r="AV334" s="942" t="s">
        <v>1830</v>
      </c>
      <c r="AW334" s="1590"/>
      <c r="AX334" s="1582"/>
      <c r="AY334" s="1582"/>
      <c r="AZ334" s="1582"/>
      <c r="BA334" s="1582"/>
      <c r="BB334" s="1582"/>
      <c r="BC334" s="1582"/>
      <c r="BD334" s="1599"/>
      <c r="BE334" s="496">
        <v>0</v>
      </c>
      <c r="BF334" s="496">
        <v>0</v>
      </c>
      <c r="BG334" s="497"/>
      <c r="BH334" s="505"/>
      <c r="BI334" s="941"/>
      <c r="BJ334" s="942" t="s">
        <v>1830</v>
      </c>
      <c r="BK334" s="1590"/>
      <c r="BL334" s="1582"/>
      <c r="BM334" s="1582"/>
      <c r="BN334" s="1582"/>
      <c r="BO334" s="1582"/>
      <c r="BP334" s="1582"/>
      <c r="BQ334" s="1582"/>
      <c r="BR334" s="1599"/>
      <c r="BS334" s="496">
        <v>0</v>
      </c>
      <c r="BT334" s="496">
        <v>0</v>
      </c>
      <c r="BU334" s="497"/>
      <c r="BV334" s="505"/>
      <c r="BW334" s="944" t="s">
        <v>65</v>
      </c>
      <c r="BX334" s="942" t="s">
        <v>66</v>
      </c>
      <c r="BY334" s="1590"/>
      <c r="BZ334" s="1582"/>
      <c r="CA334" s="1582"/>
      <c r="CB334" s="1582"/>
      <c r="CC334" s="1582"/>
      <c r="CD334" s="1582"/>
      <c r="CE334" s="1582"/>
      <c r="CF334" s="1599"/>
      <c r="CG334" s="496">
        <v>32</v>
      </c>
      <c r="CH334" s="496">
        <v>11</v>
      </c>
      <c r="CI334" s="497"/>
      <c r="CJ334" s="505"/>
      <c r="CK334" s="944" t="s">
        <v>67</v>
      </c>
      <c r="CL334" s="942" t="s">
        <v>68</v>
      </c>
      <c r="CM334" s="1590"/>
      <c r="CN334" s="1582"/>
      <c r="CO334" s="1582"/>
      <c r="CP334" s="1582"/>
      <c r="CQ334" s="1582"/>
      <c r="CR334" s="1582"/>
      <c r="CS334" s="1582"/>
      <c r="CT334" s="1599"/>
      <c r="CU334" s="933">
        <v>28</v>
      </c>
      <c r="CV334" s="496">
        <v>20</v>
      </c>
    </row>
    <row r="335" spans="1:100" ht="19.5" customHeight="1">
      <c r="A335" s="479"/>
      <c r="B335" s="1524"/>
      <c r="C335" s="479"/>
      <c r="D335" s="538"/>
      <c r="E335" s="945" t="s">
        <v>26</v>
      </c>
      <c r="F335" s="946" t="s">
        <v>27</v>
      </c>
      <c r="G335" s="1592" t="s">
        <v>28</v>
      </c>
      <c r="H335" s="1582"/>
      <c r="I335" s="1582"/>
      <c r="J335" s="1582"/>
      <c r="K335" s="1582"/>
      <c r="L335" s="1582"/>
      <c r="M335" s="1582"/>
      <c r="N335" s="1599"/>
      <c r="O335" s="943">
        <v>34</v>
      </c>
      <c r="P335" s="496">
        <v>14</v>
      </c>
      <c r="Q335" s="497"/>
      <c r="R335" s="538"/>
      <c r="S335" s="945" t="s">
        <v>26</v>
      </c>
      <c r="T335" s="946" t="s">
        <v>27</v>
      </c>
      <c r="U335" s="1671" t="s">
        <v>28</v>
      </c>
      <c r="V335" s="1582"/>
      <c r="W335" s="1582"/>
      <c r="X335" s="1582"/>
      <c r="Y335" s="1582"/>
      <c r="Z335" s="1582"/>
      <c r="AA335" s="1582"/>
      <c r="AB335" s="1599"/>
      <c r="AC335" s="496">
        <v>34</v>
      </c>
      <c r="AD335" s="496">
        <v>14</v>
      </c>
      <c r="AE335" s="497"/>
      <c r="AF335" s="505"/>
      <c r="AG335" s="945"/>
      <c r="AH335" s="946" t="s">
        <v>1830</v>
      </c>
      <c r="AI335" s="1592" t="s">
        <v>1830</v>
      </c>
      <c r="AJ335" s="1582"/>
      <c r="AK335" s="1582"/>
      <c r="AL335" s="1582"/>
      <c r="AM335" s="1582"/>
      <c r="AN335" s="1582"/>
      <c r="AO335" s="1582"/>
      <c r="AP335" s="1599"/>
      <c r="AQ335" s="496">
        <v>0</v>
      </c>
      <c r="AR335" s="496">
        <v>0</v>
      </c>
      <c r="AS335" s="497"/>
      <c r="AT335" s="505"/>
      <c r="AU335" s="945"/>
      <c r="AV335" s="946" t="s">
        <v>1830</v>
      </c>
      <c r="AW335" s="1592" t="s">
        <v>1830</v>
      </c>
      <c r="AX335" s="1582"/>
      <c r="AY335" s="1582"/>
      <c r="AZ335" s="1582"/>
      <c r="BA335" s="1582"/>
      <c r="BB335" s="1582"/>
      <c r="BC335" s="1582"/>
      <c r="BD335" s="1599"/>
      <c r="BE335" s="496">
        <v>0</v>
      </c>
      <c r="BF335" s="496">
        <v>0</v>
      </c>
      <c r="BG335" s="497"/>
      <c r="BH335" s="505"/>
      <c r="BI335" s="945"/>
      <c r="BJ335" s="946" t="s">
        <v>1830</v>
      </c>
      <c r="BK335" s="1592" t="s">
        <v>1830</v>
      </c>
      <c r="BL335" s="1582"/>
      <c r="BM335" s="1582"/>
      <c r="BN335" s="1582"/>
      <c r="BO335" s="1582"/>
      <c r="BP335" s="1582"/>
      <c r="BQ335" s="1582"/>
      <c r="BR335" s="1599"/>
      <c r="BS335" s="496">
        <v>0</v>
      </c>
      <c r="BT335" s="496">
        <v>0</v>
      </c>
      <c r="BU335" s="497"/>
      <c r="BV335" s="505"/>
      <c r="BW335" s="947" t="s">
        <v>29</v>
      </c>
      <c r="BX335" s="946" t="s">
        <v>30</v>
      </c>
      <c r="BY335" s="1592" t="s">
        <v>23629</v>
      </c>
      <c r="BZ335" s="1582"/>
      <c r="CA335" s="1582"/>
      <c r="CB335" s="1582"/>
      <c r="CC335" s="1582"/>
      <c r="CD335" s="1582"/>
      <c r="CE335" s="1582"/>
      <c r="CF335" s="1599"/>
      <c r="CG335" s="496">
        <v>32</v>
      </c>
      <c r="CH335" s="496">
        <v>11</v>
      </c>
      <c r="CI335" s="497"/>
      <c r="CJ335" s="505"/>
      <c r="CK335" s="947" t="s">
        <v>32</v>
      </c>
      <c r="CL335" s="946" t="s">
        <v>33</v>
      </c>
      <c r="CM335" s="1592" t="s">
        <v>23688</v>
      </c>
      <c r="CN335" s="1582"/>
      <c r="CO335" s="1582"/>
      <c r="CP335" s="1582"/>
      <c r="CQ335" s="1582"/>
      <c r="CR335" s="1582"/>
      <c r="CS335" s="1582"/>
      <c r="CT335" s="1599"/>
      <c r="CU335" s="933">
        <v>28</v>
      </c>
      <c r="CV335" s="496">
        <v>20</v>
      </c>
    </row>
    <row r="336" spans="1:100" ht="19.5" customHeight="1">
      <c r="A336" s="479"/>
      <c r="B336" s="1524"/>
      <c r="C336" s="479"/>
      <c r="D336" s="538"/>
      <c r="E336" s="948" t="s">
        <v>71</v>
      </c>
      <c r="F336" s="949" t="s">
        <v>72</v>
      </c>
      <c r="G336" s="1593" t="s">
        <v>73</v>
      </c>
      <c r="H336" s="1582"/>
      <c r="I336" s="1582"/>
      <c r="J336" s="1582"/>
      <c r="K336" s="1582"/>
      <c r="L336" s="1582"/>
      <c r="M336" s="1582"/>
      <c r="N336" s="1599"/>
      <c r="O336" s="943">
        <v>34</v>
      </c>
      <c r="P336" s="496">
        <v>14</v>
      </c>
      <c r="Q336" s="497"/>
      <c r="R336" s="538"/>
      <c r="S336" s="948" t="s">
        <v>71</v>
      </c>
      <c r="T336" s="949" t="s">
        <v>72</v>
      </c>
      <c r="U336" s="1667" t="s">
        <v>73</v>
      </c>
      <c r="V336" s="1582"/>
      <c r="W336" s="1582"/>
      <c r="X336" s="1582"/>
      <c r="Y336" s="1582"/>
      <c r="Z336" s="1582"/>
      <c r="AA336" s="1582"/>
      <c r="AB336" s="1599"/>
      <c r="AC336" s="496">
        <v>34</v>
      </c>
      <c r="AD336" s="496">
        <v>14</v>
      </c>
      <c r="AE336" s="497"/>
      <c r="AF336" s="505"/>
      <c r="AG336" s="948"/>
      <c r="AH336" s="949" t="s">
        <v>1830</v>
      </c>
      <c r="AI336" s="1593" t="s">
        <v>1830</v>
      </c>
      <c r="AJ336" s="1582"/>
      <c r="AK336" s="1582"/>
      <c r="AL336" s="1582"/>
      <c r="AM336" s="1582"/>
      <c r="AN336" s="1582"/>
      <c r="AO336" s="1582"/>
      <c r="AP336" s="1599"/>
      <c r="AQ336" s="496">
        <v>0</v>
      </c>
      <c r="AR336" s="496">
        <v>0</v>
      </c>
      <c r="AS336" s="497"/>
      <c r="AT336" s="505"/>
      <c r="AU336" s="948"/>
      <c r="AV336" s="949" t="s">
        <v>1830</v>
      </c>
      <c r="AW336" s="1593" t="s">
        <v>1830</v>
      </c>
      <c r="AX336" s="1582"/>
      <c r="AY336" s="1582"/>
      <c r="AZ336" s="1582"/>
      <c r="BA336" s="1582"/>
      <c r="BB336" s="1582"/>
      <c r="BC336" s="1582"/>
      <c r="BD336" s="1599"/>
      <c r="BE336" s="496">
        <v>0</v>
      </c>
      <c r="BF336" s="496">
        <v>0</v>
      </c>
      <c r="BG336" s="497"/>
      <c r="BH336" s="505"/>
      <c r="BI336" s="948"/>
      <c r="BJ336" s="949" t="s">
        <v>1830</v>
      </c>
      <c r="BK336" s="1593" t="s">
        <v>1830</v>
      </c>
      <c r="BL336" s="1582"/>
      <c r="BM336" s="1582"/>
      <c r="BN336" s="1582"/>
      <c r="BO336" s="1582"/>
      <c r="BP336" s="1582"/>
      <c r="BQ336" s="1582"/>
      <c r="BR336" s="1599"/>
      <c r="BS336" s="496">
        <v>0</v>
      </c>
      <c r="BT336" s="496">
        <v>0</v>
      </c>
      <c r="BU336" s="497"/>
      <c r="BV336" s="505"/>
      <c r="BW336" s="950" t="s">
        <v>74</v>
      </c>
      <c r="BX336" s="949" t="s">
        <v>75</v>
      </c>
      <c r="BY336" s="1593" t="s">
        <v>76</v>
      </c>
      <c r="BZ336" s="1582"/>
      <c r="CA336" s="1582"/>
      <c r="CB336" s="1582"/>
      <c r="CC336" s="1582"/>
      <c r="CD336" s="1582"/>
      <c r="CE336" s="1582"/>
      <c r="CF336" s="1599"/>
      <c r="CG336" s="496">
        <v>32</v>
      </c>
      <c r="CH336" s="496">
        <v>11</v>
      </c>
      <c r="CI336" s="497"/>
      <c r="CJ336" s="505"/>
      <c r="CK336" s="950" t="s">
        <v>77</v>
      </c>
      <c r="CL336" s="949" t="s">
        <v>78</v>
      </c>
      <c r="CM336" s="1593" t="s">
        <v>79</v>
      </c>
      <c r="CN336" s="1582"/>
      <c r="CO336" s="1582"/>
      <c r="CP336" s="1582"/>
      <c r="CQ336" s="1582"/>
      <c r="CR336" s="1582"/>
      <c r="CS336" s="1582"/>
      <c r="CT336" s="1599"/>
      <c r="CU336" s="933">
        <v>28</v>
      </c>
      <c r="CV336" s="496">
        <v>20</v>
      </c>
    </row>
    <row r="337" spans="1:100" ht="19.5" customHeight="1">
      <c r="A337" s="479"/>
      <c r="B337" s="1524"/>
      <c r="C337" s="479"/>
      <c r="D337" s="538"/>
      <c r="E337" s="951" t="s">
        <v>80</v>
      </c>
      <c r="F337" s="952" t="s">
        <v>81</v>
      </c>
      <c r="G337" s="1594" t="s">
        <v>82</v>
      </c>
      <c r="H337" s="1582"/>
      <c r="I337" s="1582"/>
      <c r="J337" s="1582"/>
      <c r="K337" s="1582"/>
      <c r="L337" s="1582"/>
      <c r="M337" s="1582"/>
      <c r="N337" s="1599"/>
      <c r="O337" s="943">
        <v>34</v>
      </c>
      <c r="P337" s="496">
        <v>14</v>
      </c>
      <c r="Q337" s="497"/>
      <c r="R337" s="538"/>
      <c r="S337" s="951" t="s">
        <v>83</v>
      </c>
      <c r="T337" s="952" t="s">
        <v>84</v>
      </c>
      <c r="U337" s="1668" t="s">
        <v>85</v>
      </c>
      <c r="V337" s="1582"/>
      <c r="W337" s="1582"/>
      <c r="X337" s="1582"/>
      <c r="Y337" s="1582"/>
      <c r="Z337" s="1582"/>
      <c r="AA337" s="1582"/>
      <c r="AB337" s="1599"/>
      <c r="AC337" s="496">
        <v>34</v>
      </c>
      <c r="AD337" s="496">
        <v>14</v>
      </c>
      <c r="AE337" s="497"/>
      <c r="AF337" s="505"/>
      <c r="AG337" s="951"/>
      <c r="AH337" s="952" t="s">
        <v>1830</v>
      </c>
      <c r="AI337" s="1594" t="s">
        <v>1830</v>
      </c>
      <c r="AJ337" s="1582"/>
      <c r="AK337" s="1582"/>
      <c r="AL337" s="1582"/>
      <c r="AM337" s="1582"/>
      <c r="AN337" s="1582"/>
      <c r="AO337" s="1582"/>
      <c r="AP337" s="1599"/>
      <c r="AQ337" s="496">
        <v>0</v>
      </c>
      <c r="AR337" s="496">
        <v>0</v>
      </c>
      <c r="AS337" s="497"/>
      <c r="AT337" s="505"/>
      <c r="AU337" s="951"/>
      <c r="AV337" s="952" t="s">
        <v>1830</v>
      </c>
      <c r="AW337" s="1594" t="s">
        <v>1830</v>
      </c>
      <c r="AX337" s="1582"/>
      <c r="AY337" s="1582"/>
      <c r="AZ337" s="1582"/>
      <c r="BA337" s="1582"/>
      <c r="BB337" s="1582"/>
      <c r="BC337" s="1582"/>
      <c r="BD337" s="1599"/>
      <c r="BE337" s="496">
        <v>0</v>
      </c>
      <c r="BF337" s="496">
        <v>0</v>
      </c>
      <c r="BG337" s="497"/>
      <c r="BH337" s="505"/>
      <c r="BI337" s="951"/>
      <c r="BJ337" s="952" t="s">
        <v>1830</v>
      </c>
      <c r="BK337" s="1594" t="s">
        <v>1830</v>
      </c>
      <c r="BL337" s="1582"/>
      <c r="BM337" s="1582"/>
      <c r="BN337" s="1582"/>
      <c r="BO337" s="1582"/>
      <c r="BP337" s="1582"/>
      <c r="BQ337" s="1582"/>
      <c r="BR337" s="1599"/>
      <c r="BS337" s="496">
        <v>0</v>
      </c>
      <c r="BT337" s="496">
        <v>0</v>
      </c>
      <c r="BU337" s="497"/>
      <c r="BV337" s="505"/>
      <c r="BW337" s="951" t="s">
        <v>95</v>
      </c>
      <c r="BX337" s="952" t="s">
        <v>96</v>
      </c>
      <c r="BY337" s="1594" t="s">
        <v>97</v>
      </c>
      <c r="BZ337" s="1582"/>
      <c r="CA337" s="1582"/>
      <c r="CB337" s="1582"/>
      <c r="CC337" s="1582"/>
      <c r="CD337" s="1582"/>
      <c r="CE337" s="1582"/>
      <c r="CF337" s="1599"/>
      <c r="CG337" s="496">
        <v>32</v>
      </c>
      <c r="CH337" s="496">
        <v>11</v>
      </c>
      <c r="CI337" s="497"/>
      <c r="CJ337" s="505"/>
      <c r="CK337" s="951" t="s">
        <v>95</v>
      </c>
      <c r="CL337" s="952" t="s">
        <v>96</v>
      </c>
      <c r="CM337" s="1594" t="s">
        <v>97</v>
      </c>
      <c r="CN337" s="1582"/>
      <c r="CO337" s="1582"/>
      <c r="CP337" s="1582"/>
      <c r="CQ337" s="1582"/>
      <c r="CR337" s="1582"/>
      <c r="CS337" s="1582"/>
      <c r="CT337" s="1599"/>
      <c r="CU337" s="933">
        <v>28</v>
      </c>
      <c r="CV337" s="496">
        <v>0</v>
      </c>
    </row>
    <row r="338" spans="1:100" ht="19.5" customHeight="1">
      <c r="A338" s="479"/>
      <c r="B338" s="1524"/>
      <c r="C338" s="479"/>
      <c r="D338" s="538"/>
      <c r="E338" s="953" t="s">
        <v>178</v>
      </c>
      <c r="F338" s="954" t="s">
        <v>179</v>
      </c>
      <c r="G338" s="954" t="s">
        <v>180</v>
      </c>
      <c r="H338" s="954"/>
      <c r="I338" s="954"/>
      <c r="J338" s="954"/>
      <c r="K338" s="954"/>
      <c r="L338" s="954"/>
      <c r="M338" s="954"/>
      <c r="N338" s="955"/>
      <c r="O338" s="943">
        <v>34</v>
      </c>
      <c r="P338" s="496">
        <v>14</v>
      </c>
      <c r="Q338" s="497"/>
      <c r="R338" s="538"/>
      <c r="S338" s="953" t="s">
        <v>178</v>
      </c>
      <c r="T338" s="954" t="s">
        <v>179</v>
      </c>
      <c r="U338" s="956" t="s">
        <v>180</v>
      </c>
      <c r="V338" s="954"/>
      <c r="W338" s="954"/>
      <c r="X338" s="954"/>
      <c r="Y338" s="954"/>
      <c r="Z338" s="954"/>
      <c r="AA338" s="954"/>
      <c r="AB338" s="955"/>
      <c r="AC338" s="496">
        <v>34</v>
      </c>
      <c r="AD338" s="496">
        <v>14</v>
      </c>
      <c r="AE338" s="497"/>
      <c r="AF338" s="505"/>
      <c r="AG338" s="953"/>
      <c r="AH338" s="954" t="s">
        <v>1830</v>
      </c>
      <c r="AI338" s="954" t="s">
        <v>1830</v>
      </c>
      <c r="AJ338" s="954"/>
      <c r="AK338" s="954"/>
      <c r="AL338" s="954"/>
      <c r="AM338" s="954"/>
      <c r="AN338" s="954"/>
      <c r="AO338" s="954"/>
      <c r="AP338" s="955"/>
      <c r="AQ338" s="496">
        <v>0</v>
      </c>
      <c r="AR338" s="496">
        <v>0</v>
      </c>
      <c r="AS338" s="497"/>
      <c r="AT338" s="505"/>
      <c r="AU338" s="953"/>
      <c r="AV338" s="954" t="s">
        <v>1830</v>
      </c>
      <c r="AW338" s="954" t="s">
        <v>1830</v>
      </c>
      <c r="AX338" s="954"/>
      <c r="AY338" s="954"/>
      <c r="AZ338" s="954"/>
      <c r="BA338" s="954"/>
      <c r="BB338" s="954"/>
      <c r="BC338" s="954"/>
      <c r="BD338" s="955"/>
      <c r="BE338" s="496">
        <v>0</v>
      </c>
      <c r="BF338" s="496">
        <v>0</v>
      </c>
      <c r="BG338" s="497"/>
      <c r="BH338" s="505"/>
      <c r="BI338" s="953"/>
      <c r="BJ338" s="954" t="s">
        <v>1830</v>
      </c>
      <c r="BK338" s="954" t="s">
        <v>1830</v>
      </c>
      <c r="BL338" s="954"/>
      <c r="BM338" s="954"/>
      <c r="BN338" s="954"/>
      <c r="BO338" s="954"/>
      <c r="BP338" s="954"/>
      <c r="BQ338" s="954"/>
      <c r="BR338" s="955"/>
      <c r="BS338" s="496">
        <v>0</v>
      </c>
      <c r="BT338" s="496">
        <v>0</v>
      </c>
      <c r="BU338" s="497"/>
      <c r="BV338" s="505"/>
      <c r="BW338" s="953" t="s">
        <v>184</v>
      </c>
      <c r="BX338" s="954" t="s">
        <v>185</v>
      </c>
      <c r="BY338" s="954" t="s">
        <v>186</v>
      </c>
      <c r="BZ338" s="954"/>
      <c r="CA338" s="954"/>
      <c r="CB338" s="954"/>
      <c r="CC338" s="954"/>
      <c r="CD338" s="954"/>
      <c r="CE338" s="954"/>
      <c r="CF338" s="955"/>
      <c r="CG338" s="496">
        <v>32</v>
      </c>
      <c r="CH338" s="496">
        <v>11</v>
      </c>
      <c r="CI338" s="497"/>
      <c r="CJ338" s="505"/>
      <c r="CK338" s="953" t="s">
        <v>187</v>
      </c>
      <c r="CL338" s="954" t="s">
        <v>188</v>
      </c>
      <c r="CM338" s="954" t="s">
        <v>189</v>
      </c>
      <c r="CN338" s="954"/>
      <c r="CO338" s="954"/>
      <c r="CP338" s="954"/>
      <c r="CQ338" s="954"/>
      <c r="CR338" s="954"/>
      <c r="CS338" s="954"/>
      <c r="CT338" s="955"/>
      <c r="CU338" s="933">
        <v>28</v>
      </c>
      <c r="CV338" s="496">
        <v>0</v>
      </c>
    </row>
    <row r="339" spans="1:100" ht="19.5" customHeight="1">
      <c r="A339" s="479"/>
      <c r="B339" s="1524"/>
      <c r="C339" s="479"/>
      <c r="D339" s="957"/>
      <c r="E339" s="958">
        <v>240201528</v>
      </c>
      <c r="F339" s="952" t="s">
        <v>140</v>
      </c>
      <c r="G339" s="952"/>
      <c r="H339" s="952"/>
      <c r="I339" s="952"/>
      <c r="J339" s="952"/>
      <c r="K339" s="952"/>
      <c r="L339" s="952"/>
      <c r="M339" s="952"/>
      <c r="N339" s="959"/>
      <c r="O339" s="943">
        <v>34</v>
      </c>
      <c r="P339" s="496">
        <v>14</v>
      </c>
      <c r="Q339" s="497"/>
      <c r="R339" s="505"/>
      <c r="S339" s="958">
        <v>240201528</v>
      </c>
      <c r="T339" s="952" t="s">
        <v>140</v>
      </c>
      <c r="U339" s="960"/>
      <c r="V339" s="952"/>
      <c r="W339" s="952"/>
      <c r="X339" s="952"/>
      <c r="Y339" s="952"/>
      <c r="Z339" s="952"/>
      <c r="AA339" s="952"/>
      <c r="AB339" s="959"/>
      <c r="AC339" s="496">
        <v>34</v>
      </c>
      <c r="AD339" s="496">
        <v>14</v>
      </c>
      <c r="AE339" s="497"/>
      <c r="AF339" s="505"/>
      <c r="AG339" s="958"/>
      <c r="AH339" s="952" t="s">
        <v>1830</v>
      </c>
      <c r="AI339" s="952"/>
      <c r="AJ339" s="952"/>
      <c r="AK339" s="952"/>
      <c r="AL339" s="952"/>
      <c r="AM339" s="952"/>
      <c r="AN339" s="952"/>
      <c r="AO339" s="952"/>
      <c r="AP339" s="959"/>
      <c r="AQ339" s="496">
        <v>0</v>
      </c>
      <c r="AR339" s="496">
        <v>0</v>
      </c>
      <c r="AS339" s="497"/>
      <c r="AT339" s="505"/>
      <c r="AU339" s="958"/>
      <c r="AV339" s="952" t="s">
        <v>1830</v>
      </c>
      <c r="AW339" s="952"/>
      <c r="AX339" s="952"/>
      <c r="AY339" s="952"/>
      <c r="AZ339" s="952"/>
      <c r="BA339" s="952"/>
      <c r="BB339" s="952"/>
      <c r="BC339" s="952"/>
      <c r="BD339" s="959"/>
      <c r="BE339" s="496">
        <v>0</v>
      </c>
      <c r="BF339" s="496">
        <v>0</v>
      </c>
      <c r="BG339" s="497"/>
      <c r="BH339" s="505"/>
      <c r="BI339" s="958"/>
      <c r="BJ339" s="952" t="s">
        <v>1830</v>
      </c>
      <c r="BK339" s="952"/>
      <c r="BL339" s="952"/>
      <c r="BM339" s="952"/>
      <c r="BN339" s="952"/>
      <c r="BO339" s="952"/>
      <c r="BP339" s="952"/>
      <c r="BQ339" s="952"/>
      <c r="BR339" s="959"/>
      <c r="BS339" s="496">
        <v>0</v>
      </c>
      <c r="BT339" s="496">
        <v>0</v>
      </c>
      <c r="BU339" s="497"/>
      <c r="BV339" s="505"/>
      <c r="BW339" s="958">
        <v>240201529</v>
      </c>
      <c r="BX339" s="952" t="s">
        <v>130</v>
      </c>
      <c r="BY339" s="952"/>
      <c r="BZ339" s="952"/>
      <c r="CA339" s="952"/>
      <c r="CB339" s="952"/>
      <c r="CC339" s="952"/>
      <c r="CD339" s="952"/>
      <c r="CE339" s="952"/>
      <c r="CF339" s="959"/>
      <c r="CG339" s="496">
        <v>32</v>
      </c>
      <c r="CH339" s="496">
        <v>11</v>
      </c>
      <c r="CI339" s="497"/>
      <c r="CJ339" s="505"/>
      <c r="CK339" s="958">
        <v>240201526</v>
      </c>
      <c r="CL339" s="952" t="s">
        <v>126</v>
      </c>
      <c r="CM339" s="952"/>
      <c r="CN339" s="952"/>
      <c r="CO339" s="952"/>
      <c r="CP339" s="952"/>
      <c r="CQ339" s="952"/>
      <c r="CR339" s="952"/>
      <c r="CS339" s="952"/>
      <c r="CT339" s="959"/>
      <c r="CU339" s="933">
        <v>28</v>
      </c>
      <c r="CV339" s="496">
        <v>0</v>
      </c>
    </row>
    <row r="340" spans="1:100" ht="19.5" customHeight="1">
      <c r="A340" s="479"/>
      <c r="B340" s="1524"/>
      <c r="C340" s="479"/>
      <c r="D340" s="961" t="s">
        <v>1137</v>
      </c>
      <c r="E340" s="962" t="s">
        <v>23801</v>
      </c>
      <c r="F340" s="963" t="s">
        <v>1312</v>
      </c>
      <c r="G340" s="964"/>
      <c r="H340" s="964"/>
      <c r="I340" s="964"/>
      <c r="J340" s="964"/>
      <c r="K340" s="964"/>
      <c r="L340" s="964"/>
      <c r="M340" s="964">
        <v>16</v>
      </c>
      <c r="N340" s="965">
        <v>8</v>
      </c>
      <c r="O340" s="943">
        <v>34</v>
      </c>
      <c r="P340" s="496">
        <v>14</v>
      </c>
      <c r="Q340" s="497"/>
      <c r="R340" s="961" t="s">
        <v>1137</v>
      </c>
      <c r="S340" s="962" t="s">
        <v>23801</v>
      </c>
      <c r="T340" s="963" t="s">
        <v>1312</v>
      </c>
      <c r="U340" s="966"/>
      <c r="V340" s="964"/>
      <c r="W340" s="964"/>
      <c r="X340" s="964"/>
      <c r="Y340" s="964"/>
      <c r="Z340" s="964"/>
      <c r="AA340" s="964">
        <v>16</v>
      </c>
      <c r="AB340" s="965">
        <v>8</v>
      </c>
      <c r="AC340" s="943"/>
      <c r="AD340" s="496"/>
      <c r="AE340" s="497"/>
      <c r="AF340" s="961" t="s">
        <v>877</v>
      </c>
      <c r="AG340" s="962" t="s">
        <v>1085</v>
      </c>
      <c r="AH340" s="963" t="s">
        <v>1830</v>
      </c>
      <c r="AI340" s="964"/>
      <c r="AJ340" s="964"/>
      <c r="AK340" s="964"/>
      <c r="AL340" s="964"/>
      <c r="AM340" s="964"/>
      <c r="AN340" s="964"/>
      <c r="AO340" s="964" t="s">
        <v>1830</v>
      </c>
      <c r="AP340" s="965" t="s">
        <v>1830</v>
      </c>
      <c r="AQ340" s="943"/>
      <c r="AR340" s="496"/>
      <c r="AS340" s="497"/>
      <c r="AT340" s="961" t="s">
        <v>877</v>
      </c>
      <c r="AU340" s="962" t="s">
        <v>1085</v>
      </c>
      <c r="AV340" s="963" t="s">
        <v>1830</v>
      </c>
      <c r="AW340" s="964"/>
      <c r="AX340" s="964"/>
      <c r="AY340" s="964"/>
      <c r="AZ340" s="964"/>
      <c r="BA340" s="964"/>
      <c r="BB340" s="964"/>
      <c r="BC340" s="964" t="s">
        <v>1830</v>
      </c>
      <c r="BD340" s="965" t="s">
        <v>1830</v>
      </c>
      <c r="BE340" s="943"/>
      <c r="BF340" s="496"/>
      <c r="BG340" s="497"/>
      <c r="BH340" s="961" t="s">
        <v>877</v>
      </c>
      <c r="BI340" s="962" t="s">
        <v>1085</v>
      </c>
      <c r="BJ340" s="963" t="s">
        <v>1830</v>
      </c>
      <c r="BK340" s="964"/>
      <c r="BL340" s="964"/>
      <c r="BM340" s="964"/>
      <c r="BN340" s="964"/>
      <c r="BO340" s="964"/>
      <c r="BP340" s="964"/>
      <c r="BQ340" s="964" t="s">
        <v>1830</v>
      </c>
      <c r="BR340" s="965" t="s">
        <v>1830</v>
      </c>
      <c r="BS340" s="943"/>
      <c r="BT340" s="496"/>
      <c r="BU340" s="497"/>
      <c r="BV340" s="961" t="s">
        <v>1137</v>
      </c>
      <c r="BW340" s="962" t="s">
        <v>23802</v>
      </c>
      <c r="BX340" s="963" t="s">
        <v>1228</v>
      </c>
      <c r="BY340" s="964"/>
      <c r="BZ340" s="964"/>
      <c r="CA340" s="964"/>
      <c r="CB340" s="964"/>
      <c r="CC340" s="964"/>
      <c r="CD340" s="964"/>
      <c r="CE340" s="964">
        <v>14</v>
      </c>
      <c r="CF340" s="965">
        <v>5.5</v>
      </c>
      <c r="CG340" s="943"/>
      <c r="CH340" s="496"/>
      <c r="CI340" s="497"/>
      <c r="CJ340" s="961" t="s">
        <v>1137</v>
      </c>
      <c r="CK340" s="962" t="s">
        <v>1269</v>
      </c>
      <c r="CL340" s="963" t="s">
        <v>1268</v>
      </c>
      <c r="CM340" s="964"/>
      <c r="CN340" s="964"/>
      <c r="CO340" s="964"/>
      <c r="CP340" s="964"/>
      <c r="CQ340" s="964"/>
      <c r="CR340" s="964"/>
      <c r="CS340" s="964">
        <v>8</v>
      </c>
      <c r="CT340" s="965">
        <v>6</v>
      </c>
      <c r="CU340" s="943"/>
      <c r="CV340" s="496">
        <v>0</v>
      </c>
    </row>
    <row r="341" spans="1:100" ht="19.5" customHeight="1">
      <c r="A341" s="479"/>
      <c r="B341" s="1524"/>
      <c r="C341" s="479"/>
      <c r="D341" s="967" t="s">
        <v>1139</v>
      </c>
      <c r="E341" s="968" t="s">
        <v>23803</v>
      </c>
      <c r="F341" s="969" t="s">
        <v>1313</v>
      </c>
      <c r="G341" s="970"/>
      <c r="H341" s="970"/>
      <c r="I341" s="970"/>
      <c r="J341" s="970"/>
      <c r="K341" s="970"/>
      <c r="L341" s="970"/>
      <c r="M341" s="970">
        <v>6</v>
      </c>
      <c r="N341" s="971">
        <v>2</v>
      </c>
      <c r="O341" s="943">
        <v>0</v>
      </c>
      <c r="P341" s="496">
        <v>0</v>
      </c>
      <c r="Q341" s="497"/>
      <c r="R341" s="967" t="s">
        <v>1139</v>
      </c>
      <c r="S341" s="968" t="s">
        <v>23803</v>
      </c>
      <c r="T341" s="969" t="s">
        <v>1313</v>
      </c>
      <c r="U341" s="972"/>
      <c r="V341" s="970"/>
      <c r="W341" s="970"/>
      <c r="X341" s="970"/>
      <c r="Y341" s="970"/>
      <c r="Z341" s="970"/>
      <c r="AA341" s="970">
        <v>6</v>
      </c>
      <c r="AB341" s="971">
        <v>2</v>
      </c>
      <c r="AC341" s="943"/>
      <c r="AD341" s="496"/>
      <c r="AE341" s="497"/>
      <c r="AF341" s="967" t="s">
        <v>877</v>
      </c>
      <c r="AG341" s="968" t="s">
        <v>1085</v>
      </c>
      <c r="AH341" s="969" t="s">
        <v>1830</v>
      </c>
      <c r="AI341" s="970"/>
      <c r="AJ341" s="970"/>
      <c r="AK341" s="970"/>
      <c r="AL341" s="970"/>
      <c r="AM341" s="970"/>
      <c r="AN341" s="970"/>
      <c r="AO341" s="970" t="s">
        <v>1830</v>
      </c>
      <c r="AP341" s="971" t="s">
        <v>1830</v>
      </c>
      <c r="AQ341" s="943"/>
      <c r="AR341" s="496"/>
      <c r="AS341" s="497"/>
      <c r="AT341" s="967" t="s">
        <v>877</v>
      </c>
      <c r="AU341" s="968" t="s">
        <v>1085</v>
      </c>
      <c r="AV341" s="969" t="s">
        <v>1830</v>
      </c>
      <c r="AW341" s="970"/>
      <c r="AX341" s="970"/>
      <c r="AY341" s="970"/>
      <c r="AZ341" s="970"/>
      <c r="BA341" s="970"/>
      <c r="BB341" s="970"/>
      <c r="BC341" s="970" t="s">
        <v>1830</v>
      </c>
      <c r="BD341" s="971" t="s">
        <v>1830</v>
      </c>
      <c r="BE341" s="943"/>
      <c r="BF341" s="496"/>
      <c r="BG341" s="497"/>
      <c r="BH341" s="967" t="s">
        <v>877</v>
      </c>
      <c r="BI341" s="968" t="s">
        <v>1085</v>
      </c>
      <c r="BJ341" s="969" t="s">
        <v>1830</v>
      </c>
      <c r="BK341" s="970"/>
      <c r="BL341" s="970"/>
      <c r="BM341" s="970"/>
      <c r="BN341" s="970"/>
      <c r="BO341" s="970"/>
      <c r="BP341" s="970"/>
      <c r="BQ341" s="970" t="s">
        <v>1830</v>
      </c>
      <c r="BR341" s="971" t="s">
        <v>1830</v>
      </c>
      <c r="BS341" s="943"/>
      <c r="BT341" s="496"/>
      <c r="BU341" s="497"/>
      <c r="BV341" s="967" t="s">
        <v>1139</v>
      </c>
      <c r="BW341" s="968" t="s">
        <v>1230</v>
      </c>
      <c r="BX341" s="969" t="s">
        <v>1229</v>
      </c>
      <c r="BY341" s="970"/>
      <c r="BZ341" s="970"/>
      <c r="CA341" s="970"/>
      <c r="CB341" s="970"/>
      <c r="CC341" s="970"/>
      <c r="CD341" s="970"/>
      <c r="CE341" s="970">
        <v>4</v>
      </c>
      <c r="CF341" s="971">
        <v>1.75</v>
      </c>
      <c r="CG341" s="943"/>
      <c r="CH341" s="496"/>
      <c r="CI341" s="497"/>
      <c r="CJ341" s="967" t="s">
        <v>1139</v>
      </c>
      <c r="CK341" s="968" t="s">
        <v>23804</v>
      </c>
      <c r="CL341" s="969" t="s">
        <v>1270</v>
      </c>
      <c r="CM341" s="970"/>
      <c r="CN341" s="970"/>
      <c r="CO341" s="970"/>
      <c r="CP341" s="970"/>
      <c r="CQ341" s="970"/>
      <c r="CR341" s="970"/>
      <c r="CS341" s="970">
        <v>8</v>
      </c>
      <c r="CT341" s="971">
        <v>6</v>
      </c>
      <c r="CU341" s="943"/>
      <c r="CV341" s="496">
        <v>0</v>
      </c>
    </row>
    <row r="342" spans="1:100" ht="19.5" customHeight="1">
      <c r="A342" s="479"/>
      <c r="B342" s="1524"/>
      <c r="C342" s="479"/>
      <c r="D342" s="967" t="s">
        <v>1141</v>
      </c>
      <c r="E342" s="968" t="s">
        <v>23805</v>
      </c>
      <c r="F342" s="969" t="s">
        <v>1314</v>
      </c>
      <c r="G342" s="970"/>
      <c r="H342" s="970"/>
      <c r="I342" s="970"/>
      <c r="J342" s="970"/>
      <c r="K342" s="970"/>
      <c r="L342" s="970"/>
      <c r="M342" s="970">
        <v>6</v>
      </c>
      <c r="N342" s="971">
        <v>2</v>
      </c>
      <c r="O342" s="943">
        <v>0</v>
      </c>
      <c r="P342" s="496">
        <v>0</v>
      </c>
      <c r="Q342" s="497"/>
      <c r="R342" s="967" t="s">
        <v>1141</v>
      </c>
      <c r="S342" s="968" t="s">
        <v>23805</v>
      </c>
      <c r="T342" s="969" t="s">
        <v>1314</v>
      </c>
      <c r="U342" s="972"/>
      <c r="V342" s="970"/>
      <c r="W342" s="970"/>
      <c r="X342" s="970"/>
      <c r="Y342" s="970"/>
      <c r="Z342" s="970"/>
      <c r="AA342" s="970">
        <v>6</v>
      </c>
      <c r="AB342" s="971">
        <v>2</v>
      </c>
      <c r="AC342" s="943"/>
      <c r="AD342" s="496"/>
      <c r="AE342" s="497"/>
      <c r="AF342" s="967" t="s">
        <v>877</v>
      </c>
      <c r="AG342" s="968" t="s">
        <v>1085</v>
      </c>
      <c r="AH342" s="969" t="s">
        <v>1830</v>
      </c>
      <c r="AI342" s="970"/>
      <c r="AJ342" s="970"/>
      <c r="AK342" s="970"/>
      <c r="AL342" s="970"/>
      <c r="AM342" s="970"/>
      <c r="AN342" s="970"/>
      <c r="AO342" s="970" t="s">
        <v>1830</v>
      </c>
      <c r="AP342" s="971" t="s">
        <v>1830</v>
      </c>
      <c r="AQ342" s="943"/>
      <c r="AR342" s="496"/>
      <c r="AS342" s="497"/>
      <c r="AT342" s="967" t="s">
        <v>877</v>
      </c>
      <c r="AU342" s="968" t="s">
        <v>1085</v>
      </c>
      <c r="AV342" s="969" t="s">
        <v>1830</v>
      </c>
      <c r="AW342" s="970"/>
      <c r="AX342" s="970"/>
      <c r="AY342" s="970"/>
      <c r="AZ342" s="970"/>
      <c r="BA342" s="970"/>
      <c r="BB342" s="970"/>
      <c r="BC342" s="970" t="s">
        <v>1830</v>
      </c>
      <c r="BD342" s="971" t="s">
        <v>1830</v>
      </c>
      <c r="BE342" s="943"/>
      <c r="BF342" s="496"/>
      <c r="BG342" s="497"/>
      <c r="BH342" s="967" t="s">
        <v>877</v>
      </c>
      <c r="BI342" s="968" t="s">
        <v>1085</v>
      </c>
      <c r="BJ342" s="969" t="s">
        <v>1830</v>
      </c>
      <c r="BK342" s="970"/>
      <c r="BL342" s="970"/>
      <c r="BM342" s="970"/>
      <c r="BN342" s="970"/>
      <c r="BO342" s="970"/>
      <c r="BP342" s="970"/>
      <c r="BQ342" s="970" t="s">
        <v>1830</v>
      </c>
      <c r="BR342" s="971" t="s">
        <v>1830</v>
      </c>
      <c r="BS342" s="943"/>
      <c r="BT342" s="496"/>
      <c r="BU342" s="497"/>
      <c r="BV342" s="967" t="s">
        <v>1141</v>
      </c>
      <c r="BW342" s="968" t="s">
        <v>1232</v>
      </c>
      <c r="BX342" s="969" t="s">
        <v>1231</v>
      </c>
      <c r="BY342" s="970"/>
      <c r="BZ342" s="970"/>
      <c r="CA342" s="970"/>
      <c r="CB342" s="970"/>
      <c r="CC342" s="970"/>
      <c r="CD342" s="970"/>
      <c r="CE342" s="970">
        <v>7</v>
      </c>
      <c r="CF342" s="971">
        <v>2.5</v>
      </c>
      <c r="CG342" s="943"/>
      <c r="CH342" s="496"/>
      <c r="CI342" s="497"/>
      <c r="CJ342" s="967" t="s">
        <v>1141</v>
      </c>
      <c r="CK342" s="968" t="s">
        <v>23806</v>
      </c>
      <c r="CL342" s="969" t="s">
        <v>1271</v>
      </c>
      <c r="CM342" s="970"/>
      <c r="CN342" s="970"/>
      <c r="CO342" s="970"/>
      <c r="CP342" s="970"/>
      <c r="CQ342" s="970"/>
      <c r="CR342" s="970"/>
      <c r="CS342" s="970">
        <v>6</v>
      </c>
      <c r="CT342" s="971">
        <v>2</v>
      </c>
      <c r="CU342" s="943"/>
      <c r="CV342" s="496">
        <v>0</v>
      </c>
    </row>
    <row r="343" spans="1:100" ht="19.5" customHeight="1">
      <c r="A343" s="479"/>
      <c r="B343" s="1524"/>
      <c r="C343" s="479"/>
      <c r="D343" s="967" t="s">
        <v>1146</v>
      </c>
      <c r="E343" s="968" t="s">
        <v>23807</v>
      </c>
      <c r="F343" s="969" t="s">
        <v>1315</v>
      </c>
      <c r="G343" s="970"/>
      <c r="H343" s="970"/>
      <c r="I343" s="970"/>
      <c r="J343" s="970"/>
      <c r="K343" s="970"/>
      <c r="L343" s="970"/>
      <c r="M343" s="970">
        <v>6</v>
      </c>
      <c r="N343" s="971">
        <v>2</v>
      </c>
      <c r="O343" s="943">
        <v>0</v>
      </c>
      <c r="P343" s="496">
        <v>0</v>
      </c>
      <c r="Q343" s="497"/>
      <c r="R343" s="967" t="s">
        <v>1146</v>
      </c>
      <c r="S343" s="968" t="s">
        <v>23807</v>
      </c>
      <c r="T343" s="969" t="s">
        <v>1315</v>
      </c>
      <c r="U343" s="972"/>
      <c r="V343" s="970"/>
      <c r="W343" s="970"/>
      <c r="X343" s="970"/>
      <c r="Y343" s="970"/>
      <c r="Z343" s="970"/>
      <c r="AA343" s="970">
        <v>6</v>
      </c>
      <c r="AB343" s="971">
        <v>2</v>
      </c>
      <c r="AC343" s="943"/>
      <c r="AD343" s="496"/>
      <c r="AE343" s="497"/>
      <c r="AF343" s="967" t="s">
        <v>877</v>
      </c>
      <c r="AG343" s="968" t="s">
        <v>1085</v>
      </c>
      <c r="AH343" s="969" t="s">
        <v>1830</v>
      </c>
      <c r="AI343" s="970"/>
      <c r="AJ343" s="970"/>
      <c r="AK343" s="970"/>
      <c r="AL343" s="970"/>
      <c r="AM343" s="970"/>
      <c r="AN343" s="970"/>
      <c r="AO343" s="970" t="s">
        <v>1830</v>
      </c>
      <c r="AP343" s="971" t="s">
        <v>1830</v>
      </c>
      <c r="AQ343" s="943"/>
      <c r="AR343" s="496"/>
      <c r="AS343" s="497"/>
      <c r="AT343" s="967" t="s">
        <v>877</v>
      </c>
      <c r="AU343" s="968" t="s">
        <v>1085</v>
      </c>
      <c r="AV343" s="969" t="s">
        <v>1830</v>
      </c>
      <c r="AW343" s="970"/>
      <c r="AX343" s="970"/>
      <c r="AY343" s="970"/>
      <c r="AZ343" s="970"/>
      <c r="BA343" s="970"/>
      <c r="BB343" s="970"/>
      <c r="BC343" s="970" t="s">
        <v>1830</v>
      </c>
      <c r="BD343" s="971" t="s">
        <v>1830</v>
      </c>
      <c r="BE343" s="943"/>
      <c r="BF343" s="496"/>
      <c r="BG343" s="497"/>
      <c r="BH343" s="967" t="s">
        <v>877</v>
      </c>
      <c r="BI343" s="968" t="s">
        <v>1085</v>
      </c>
      <c r="BJ343" s="969" t="s">
        <v>1830</v>
      </c>
      <c r="BK343" s="970"/>
      <c r="BL343" s="970"/>
      <c r="BM343" s="970"/>
      <c r="BN343" s="970"/>
      <c r="BO343" s="970"/>
      <c r="BP343" s="970"/>
      <c r="BQ343" s="970" t="s">
        <v>1830</v>
      </c>
      <c r="BR343" s="971" t="s">
        <v>1830</v>
      </c>
      <c r="BS343" s="943"/>
      <c r="BT343" s="496"/>
      <c r="BU343" s="497"/>
      <c r="BV343" s="967" t="s">
        <v>1146</v>
      </c>
      <c r="BW343" s="968" t="s">
        <v>23808</v>
      </c>
      <c r="BX343" s="969" t="s">
        <v>1222</v>
      </c>
      <c r="BY343" s="970"/>
      <c r="BZ343" s="970"/>
      <c r="CA343" s="970"/>
      <c r="CB343" s="970"/>
      <c r="CC343" s="970"/>
      <c r="CD343" s="970"/>
      <c r="CE343" s="970">
        <v>7</v>
      </c>
      <c r="CF343" s="971">
        <v>1.25</v>
      </c>
      <c r="CG343" s="943"/>
      <c r="CH343" s="496"/>
      <c r="CI343" s="497"/>
      <c r="CJ343" s="967" t="s">
        <v>1146</v>
      </c>
      <c r="CK343" s="968" t="s">
        <v>23809</v>
      </c>
      <c r="CL343" s="969" t="s">
        <v>1272</v>
      </c>
      <c r="CM343" s="970"/>
      <c r="CN343" s="970"/>
      <c r="CO343" s="970"/>
      <c r="CP343" s="970"/>
      <c r="CQ343" s="970"/>
      <c r="CR343" s="970"/>
      <c r="CS343" s="970">
        <v>6</v>
      </c>
      <c r="CT343" s="971">
        <v>6</v>
      </c>
      <c r="CU343" s="943"/>
      <c r="CV343" s="496">
        <v>0</v>
      </c>
    </row>
    <row r="344" spans="1:100" ht="19.5" customHeight="1">
      <c r="A344" s="479"/>
      <c r="B344" s="1524"/>
      <c r="C344" s="479"/>
      <c r="D344" s="967" t="s">
        <v>877</v>
      </c>
      <c r="E344" s="968" t="s">
        <v>1830</v>
      </c>
      <c r="F344" s="969" t="s">
        <v>1830</v>
      </c>
      <c r="G344" s="970"/>
      <c r="H344" s="970"/>
      <c r="I344" s="970"/>
      <c r="J344" s="970"/>
      <c r="K344" s="970"/>
      <c r="L344" s="970"/>
      <c r="M344" s="970" t="s">
        <v>1830</v>
      </c>
      <c r="N344" s="971" t="s">
        <v>1830</v>
      </c>
      <c r="O344" s="943">
        <v>0</v>
      </c>
      <c r="P344" s="496">
        <v>0</v>
      </c>
      <c r="Q344" s="497"/>
      <c r="R344" s="967" t="s">
        <v>877</v>
      </c>
      <c r="S344" s="968" t="s">
        <v>1085</v>
      </c>
      <c r="T344" s="969" t="s">
        <v>1830</v>
      </c>
      <c r="U344" s="972"/>
      <c r="V344" s="970"/>
      <c r="W344" s="970"/>
      <c r="X344" s="970"/>
      <c r="Y344" s="970"/>
      <c r="Z344" s="970"/>
      <c r="AA344" s="970" t="s">
        <v>1830</v>
      </c>
      <c r="AB344" s="971" t="s">
        <v>1830</v>
      </c>
      <c r="AC344" s="943"/>
      <c r="AD344" s="496"/>
      <c r="AE344" s="497"/>
      <c r="AF344" s="967" t="s">
        <v>877</v>
      </c>
      <c r="AG344" s="968" t="s">
        <v>1085</v>
      </c>
      <c r="AH344" s="969" t="s">
        <v>1830</v>
      </c>
      <c r="AI344" s="970"/>
      <c r="AJ344" s="970"/>
      <c r="AK344" s="970"/>
      <c r="AL344" s="970"/>
      <c r="AM344" s="970"/>
      <c r="AN344" s="970"/>
      <c r="AO344" s="970" t="s">
        <v>1830</v>
      </c>
      <c r="AP344" s="971" t="s">
        <v>1830</v>
      </c>
      <c r="AQ344" s="943"/>
      <c r="AR344" s="496"/>
      <c r="AS344" s="497"/>
      <c r="AT344" s="967" t="s">
        <v>877</v>
      </c>
      <c r="AU344" s="968" t="s">
        <v>1085</v>
      </c>
      <c r="AV344" s="969" t="s">
        <v>1830</v>
      </c>
      <c r="AW344" s="970"/>
      <c r="AX344" s="970"/>
      <c r="AY344" s="970"/>
      <c r="AZ344" s="970"/>
      <c r="BA344" s="970"/>
      <c r="BB344" s="970"/>
      <c r="BC344" s="970" t="s">
        <v>1830</v>
      </c>
      <c r="BD344" s="971" t="s">
        <v>1830</v>
      </c>
      <c r="BE344" s="943"/>
      <c r="BF344" s="496"/>
      <c r="BG344" s="497"/>
      <c r="BH344" s="967" t="s">
        <v>877</v>
      </c>
      <c r="BI344" s="968" t="s">
        <v>1085</v>
      </c>
      <c r="BJ344" s="969" t="s">
        <v>1830</v>
      </c>
      <c r="BK344" s="970"/>
      <c r="BL344" s="970"/>
      <c r="BM344" s="970"/>
      <c r="BN344" s="970"/>
      <c r="BO344" s="970"/>
      <c r="BP344" s="970"/>
      <c r="BQ344" s="970" t="s">
        <v>1830</v>
      </c>
      <c r="BR344" s="971" t="s">
        <v>1830</v>
      </c>
      <c r="BS344" s="943"/>
      <c r="BT344" s="496"/>
      <c r="BU344" s="497"/>
      <c r="BV344" s="967" t="s">
        <v>877</v>
      </c>
      <c r="BW344" s="968" t="s">
        <v>1085</v>
      </c>
      <c r="BX344" s="969" t="s">
        <v>1830</v>
      </c>
      <c r="BY344" s="970"/>
      <c r="BZ344" s="970"/>
      <c r="CA344" s="970"/>
      <c r="CB344" s="970"/>
      <c r="CC344" s="970"/>
      <c r="CD344" s="970"/>
      <c r="CE344" s="970" t="s">
        <v>1830</v>
      </c>
      <c r="CF344" s="971" t="s">
        <v>1830</v>
      </c>
      <c r="CG344" s="943"/>
      <c r="CH344" s="496"/>
      <c r="CI344" s="497"/>
      <c r="CJ344" s="967" t="s">
        <v>877</v>
      </c>
      <c r="CK344" s="968" t="s">
        <v>1085</v>
      </c>
      <c r="CL344" s="969" t="s">
        <v>1830</v>
      </c>
      <c r="CM344" s="970"/>
      <c r="CN344" s="970"/>
      <c r="CO344" s="970"/>
      <c r="CP344" s="970"/>
      <c r="CQ344" s="970"/>
      <c r="CR344" s="970"/>
      <c r="CS344" s="970" t="s">
        <v>1830</v>
      </c>
      <c r="CT344" s="971" t="s">
        <v>1830</v>
      </c>
      <c r="CU344" s="943"/>
      <c r="CV344" s="496">
        <v>0</v>
      </c>
    </row>
    <row r="345" spans="1:100" ht="19.5" customHeight="1">
      <c r="A345" s="479"/>
      <c r="B345" s="1524"/>
      <c r="C345" s="479"/>
      <c r="D345" s="973" t="s">
        <v>877</v>
      </c>
      <c r="E345" s="968" t="s">
        <v>1830</v>
      </c>
      <c r="F345" s="969" t="s">
        <v>1830</v>
      </c>
      <c r="G345" s="970"/>
      <c r="H345" s="970"/>
      <c r="I345" s="970"/>
      <c r="J345" s="970"/>
      <c r="K345" s="970"/>
      <c r="L345" s="970"/>
      <c r="M345" s="970" t="s">
        <v>1830</v>
      </c>
      <c r="N345" s="971" t="s">
        <v>1830</v>
      </c>
      <c r="O345" s="943"/>
      <c r="P345" s="496"/>
      <c r="Q345" s="497"/>
      <c r="R345" s="973" t="s">
        <v>877</v>
      </c>
      <c r="S345" s="968" t="s">
        <v>1085</v>
      </c>
      <c r="T345" s="969" t="s">
        <v>1830</v>
      </c>
      <c r="U345" s="972"/>
      <c r="V345" s="970"/>
      <c r="W345" s="970"/>
      <c r="X345" s="970"/>
      <c r="Y345" s="970"/>
      <c r="Z345" s="970"/>
      <c r="AA345" s="970" t="s">
        <v>1830</v>
      </c>
      <c r="AB345" s="971" t="s">
        <v>1830</v>
      </c>
      <c r="AC345" s="943"/>
      <c r="AD345" s="496"/>
      <c r="AE345" s="497"/>
      <c r="AF345" s="973" t="s">
        <v>877</v>
      </c>
      <c r="AG345" s="968" t="s">
        <v>1085</v>
      </c>
      <c r="AH345" s="969" t="s">
        <v>1830</v>
      </c>
      <c r="AI345" s="970"/>
      <c r="AJ345" s="970"/>
      <c r="AK345" s="970"/>
      <c r="AL345" s="970"/>
      <c r="AM345" s="970"/>
      <c r="AN345" s="970"/>
      <c r="AO345" s="970" t="s">
        <v>1830</v>
      </c>
      <c r="AP345" s="971" t="s">
        <v>1830</v>
      </c>
      <c r="AQ345" s="943"/>
      <c r="AR345" s="496"/>
      <c r="AS345" s="497"/>
      <c r="AT345" s="973" t="s">
        <v>877</v>
      </c>
      <c r="AU345" s="968" t="s">
        <v>1085</v>
      </c>
      <c r="AV345" s="969" t="s">
        <v>1830</v>
      </c>
      <c r="AW345" s="970"/>
      <c r="AX345" s="970"/>
      <c r="AY345" s="970"/>
      <c r="AZ345" s="970"/>
      <c r="BA345" s="970"/>
      <c r="BB345" s="970"/>
      <c r="BC345" s="970" t="s">
        <v>1830</v>
      </c>
      <c r="BD345" s="971" t="s">
        <v>1830</v>
      </c>
      <c r="BE345" s="943"/>
      <c r="BF345" s="496"/>
      <c r="BG345" s="497"/>
      <c r="BH345" s="973" t="s">
        <v>877</v>
      </c>
      <c r="BI345" s="968" t="s">
        <v>1085</v>
      </c>
      <c r="BJ345" s="969" t="s">
        <v>1830</v>
      </c>
      <c r="BK345" s="970"/>
      <c r="BL345" s="970"/>
      <c r="BM345" s="970"/>
      <c r="BN345" s="970"/>
      <c r="BO345" s="970"/>
      <c r="BP345" s="970"/>
      <c r="BQ345" s="970" t="s">
        <v>1830</v>
      </c>
      <c r="BR345" s="971" t="s">
        <v>1830</v>
      </c>
      <c r="BS345" s="943"/>
      <c r="BT345" s="496"/>
      <c r="BU345" s="497"/>
      <c r="BV345" s="973" t="s">
        <v>877</v>
      </c>
      <c r="BW345" s="968" t="s">
        <v>1085</v>
      </c>
      <c r="BX345" s="969" t="s">
        <v>1830</v>
      </c>
      <c r="BY345" s="970"/>
      <c r="BZ345" s="970"/>
      <c r="CA345" s="970"/>
      <c r="CB345" s="970"/>
      <c r="CC345" s="970"/>
      <c r="CD345" s="970"/>
      <c r="CE345" s="970" t="s">
        <v>1830</v>
      </c>
      <c r="CF345" s="971" t="s">
        <v>1830</v>
      </c>
      <c r="CG345" s="943"/>
      <c r="CH345" s="496"/>
      <c r="CI345" s="497"/>
      <c r="CJ345" s="973" t="s">
        <v>877</v>
      </c>
      <c r="CK345" s="968" t="s">
        <v>1085</v>
      </c>
      <c r="CL345" s="969" t="s">
        <v>1830</v>
      </c>
      <c r="CM345" s="970"/>
      <c r="CN345" s="970"/>
      <c r="CO345" s="970"/>
      <c r="CP345" s="970"/>
      <c r="CQ345" s="970"/>
      <c r="CR345" s="970"/>
      <c r="CS345" s="970" t="s">
        <v>1830</v>
      </c>
      <c r="CT345" s="971" t="s">
        <v>1830</v>
      </c>
      <c r="CU345" s="943"/>
      <c r="CV345" s="496">
        <v>0</v>
      </c>
    </row>
    <row r="346" spans="1:100" ht="19.5" customHeight="1">
      <c r="A346" s="479"/>
      <c r="B346" s="1524"/>
      <c r="C346" s="479"/>
      <c r="D346" s="973" t="s">
        <v>877</v>
      </c>
      <c r="E346" s="968" t="s">
        <v>1830</v>
      </c>
      <c r="F346" s="969" t="s">
        <v>1830</v>
      </c>
      <c r="G346" s="970"/>
      <c r="H346" s="970"/>
      <c r="I346" s="970"/>
      <c r="J346" s="970"/>
      <c r="K346" s="970"/>
      <c r="L346" s="970"/>
      <c r="M346" s="970" t="s">
        <v>1830</v>
      </c>
      <c r="N346" s="971" t="s">
        <v>1830</v>
      </c>
      <c r="O346" s="943"/>
      <c r="P346" s="496"/>
      <c r="Q346" s="497"/>
      <c r="R346" s="973" t="s">
        <v>877</v>
      </c>
      <c r="S346" s="968" t="s">
        <v>1085</v>
      </c>
      <c r="T346" s="969" t="s">
        <v>1830</v>
      </c>
      <c r="U346" s="972"/>
      <c r="V346" s="970"/>
      <c r="W346" s="970"/>
      <c r="X346" s="970"/>
      <c r="Y346" s="970"/>
      <c r="Z346" s="970"/>
      <c r="AA346" s="970" t="s">
        <v>1830</v>
      </c>
      <c r="AB346" s="971" t="s">
        <v>1830</v>
      </c>
      <c r="AC346" s="943"/>
      <c r="AD346" s="496"/>
      <c r="AE346" s="497"/>
      <c r="AF346" s="973" t="s">
        <v>877</v>
      </c>
      <c r="AG346" s="968" t="s">
        <v>1085</v>
      </c>
      <c r="AH346" s="969" t="s">
        <v>1830</v>
      </c>
      <c r="AI346" s="970"/>
      <c r="AJ346" s="970"/>
      <c r="AK346" s="970"/>
      <c r="AL346" s="970"/>
      <c r="AM346" s="970"/>
      <c r="AN346" s="970"/>
      <c r="AO346" s="970" t="s">
        <v>1830</v>
      </c>
      <c r="AP346" s="971" t="s">
        <v>1830</v>
      </c>
      <c r="AQ346" s="943"/>
      <c r="AR346" s="496"/>
      <c r="AS346" s="497"/>
      <c r="AT346" s="973" t="s">
        <v>877</v>
      </c>
      <c r="AU346" s="968" t="s">
        <v>1085</v>
      </c>
      <c r="AV346" s="969" t="s">
        <v>1830</v>
      </c>
      <c r="AW346" s="970"/>
      <c r="AX346" s="970"/>
      <c r="AY346" s="970"/>
      <c r="AZ346" s="970"/>
      <c r="BA346" s="970"/>
      <c r="BB346" s="970"/>
      <c r="BC346" s="970" t="s">
        <v>1830</v>
      </c>
      <c r="BD346" s="971" t="s">
        <v>1830</v>
      </c>
      <c r="BE346" s="943"/>
      <c r="BF346" s="496"/>
      <c r="BG346" s="497"/>
      <c r="BH346" s="973" t="s">
        <v>877</v>
      </c>
      <c r="BI346" s="968" t="s">
        <v>1085</v>
      </c>
      <c r="BJ346" s="969" t="s">
        <v>1830</v>
      </c>
      <c r="BK346" s="970"/>
      <c r="BL346" s="970"/>
      <c r="BM346" s="970"/>
      <c r="BN346" s="970"/>
      <c r="BO346" s="970"/>
      <c r="BP346" s="970"/>
      <c r="BQ346" s="970" t="s">
        <v>1830</v>
      </c>
      <c r="BR346" s="971" t="s">
        <v>1830</v>
      </c>
      <c r="BS346" s="943"/>
      <c r="BT346" s="496"/>
      <c r="BU346" s="497"/>
      <c r="BV346" s="973" t="s">
        <v>877</v>
      </c>
      <c r="BW346" s="968" t="s">
        <v>1085</v>
      </c>
      <c r="BX346" s="969" t="s">
        <v>1830</v>
      </c>
      <c r="BY346" s="970"/>
      <c r="BZ346" s="970"/>
      <c r="CA346" s="970"/>
      <c r="CB346" s="970"/>
      <c r="CC346" s="970"/>
      <c r="CD346" s="970"/>
      <c r="CE346" s="970" t="s">
        <v>1830</v>
      </c>
      <c r="CF346" s="971" t="s">
        <v>1830</v>
      </c>
      <c r="CG346" s="943"/>
      <c r="CH346" s="496"/>
      <c r="CI346" s="497"/>
      <c r="CJ346" s="973" t="s">
        <v>877</v>
      </c>
      <c r="CK346" s="968" t="s">
        <v>1085</v>
      </c>
      <c r="CL346" s="969" t="s">
        <v>1830</v>
      </c>
      <c r="CM346" s="970"/>
      <c r="CN346" s="970"/>
      <c r="CO346" s="970"/>
      <c r="CP346" s="970"/>
      <c r="CQ346" s="970"/>
      <c r="CR346" s="970"/>
      <c r="CS346" s="970" t="s">
        <v>1830</v>
      </c>
      <c r="CT346" s="971" t="s">
        <v>1830</v>
      </c>
      <c r="CU346" s="943"/>
      <c r="CV346" s="496">
        <v>0</v>
      </c>
    </row>
    <row r="347" spans="1:100" ht="19.5" customHeight="1">
      <c r="A347" s="479"/>
      <c r="B347" s="1524"/>
      <c r="C347" s="479"/>
      <c r="D347" s="974" t="s">
        <v>877</v>
      </c>
      <c r="E347" s="968" t="s">
        <v>1830</v>
      </c>
      <c r="F347" s="969" t="s">
        <v>1830</v>
      </c>
      <c r="G347" s="970"/>
      <c r="H347" s="970"/>
      <c r="I347" s="970"/>
      <c r="J347" s="970"/>
      <c r="K347" s="970"/>
      <c r="L347" s="970"/>
      <c r="M347" s="970" t="s">
        <v>1830</v>
      </c>
      <c r="N347" s="971" t="s">
        <v>1830</v>
      </c>
      <c r="O347" s="943">
        <v>0</v>
      </c>
      <c r="P347" s="496">
        <v>0</v>
      </c>
      <c r="Q347" s="497"/>
      <c r="R347" s="974" t="s">
        <v>877</v>
      </c>
      <c r="S347" s="968" t="s">
        <v>1085</v>
      </c>
      <c r="T347" s="969" t="s">
        <v>1830</v>
      </c>
      <c r="U347" s="972"/>
      <c r="V347" s="970"/>
      <c r="W347" s="970"/>
      <c r="X347" s="970"/>
      <c r="Y347" s="970"/>
      <c r="Z347" s="970"/>
      <c r="AA347" s="970" t="s">
        <v>1830</v>
      </c>
      <c r="AB347" s="971" t="s">
        <v>1830</v>
      </c>
      <c r="AC347" s="943"/>
      <c r="AD347" s="496"/>
      <c r="AE347" s="497"/>
      <c r="AF347" s="974" t="s">
        <v>877</v>
      </c>
      <c r="AG347" s="968" t="s">
        <v>1085</v>
      </c>
      <c r="AH347" s="969" t="s">
        <v>1830</v>
      </c>
      <c r="AI347" s="970"/>
      <c r="AJ347" s="970"/>
      <c r="AK347" s="970"/>
      <c r="AL347" s="970"/>
      <c r="AM347" s="970"/>
      <c r="AN347" s="970"/>
      <c r="AO347" s="970" t="s">
        <v>1830</v>
      </c>
      <c r="AP347" s="971" t="s">
        <v>1830</v>
      </c>
      <c r="AQ347" s="943"/>
      <c r="AR347" s="496"/>
      <c r="AS347" s="497"/>
      <c r="AT347" s="974" t="s">
        <v>877</v>
      </c>
      <c r="AU347" s="968" t="s">
        <v>1085</v>
      </c>
      <c r="AV347" s="969" t="s">
        <v>1830</v>
      </c>
      <c r="AW347" s="970"/>
      <c r="AX347" s="970"/>
      <c r="AY347" s="970"/>
      <c r="AZ347" s="970"/>
      <c r="BA347" s="970"/>
      <c r="BB347" s="970"/>
      <c r="BC347" s="970" t="s">
        <v>1830</v>
      </c>
      <c r="BD347" s="971" t="s">
        <v>1830</v>
      </c>
      <c r="BE347" s="943"/>
      <c r="BF347" s="496"/>
      <c r="BG347" s="497"/>
      <c r="BH347" s="974" t="s">
        <v>877</v>
      </c>
      <c r="BI347" s="968" t="s">
        <v>1085</v>
      </c>
      <c r="BJ347" s="969" t="s">
        <v>1830</v>
      </c>
      <c r="BK347" s="970"/>
      <c r="BL347" s="970"/>
      <c r="BM347" s="970"/>
      <c r="BN347" s="970"/>
      <c r="BO347" s="970"/>
      <c r="BP347" s="970"/>
      <c r="BQ347" s="970" t="s">
        <v>1830</v>
      </c>
      <c r="BR347" s="971" t="s">
        <v>1830</v>
      </c>
      <c r="BS347" s="943"/>
      <c r="BT347" s="496"/>
      <c r="BU347" s="497"/>
      <c r="BV347" s="974" t="s">
        <v>877</v>
      </c>
      <c r="BW347" s="968" t="s">
        <v>1085</v>
      </c>
      <c r="BX347" s="969" t="s">
        <v>1830</v>
      </c>
      <c r="BY347" s="970"/>
      <c r="BZ347" s="970"/>
      <c r="CA347" s="970"/>
      <c r="CB347" s="970"/>
      <c r="CC347" s="970"/>
      <c r="CD347" s="970"/>
      <c r="CE347" s="970" t="s">
        <v>1830</v>
      </c>
      <c r="CF347" s="971" t="s">
        <v>1830</v>
      </c>
      <c r="CG347" s="943"/>
      <c r="CH347" s="496"/>
      <c r="CI347" s="497"/>
      <c r="CJ347" s="974" t="s">
        <v>877</v>
      </c>
      <c r="CK347" s="968" t="s">
        <v>1085</v>
      </c>
      <c r="CL347" s="969" t="s">
        <v>1830</v>
      </c>
      <c r="CM347" s="970"/>
      <c r="CN347" s="970"/>
      <c r="CO347" s="970"/>
      <c r="CP347" s="970"/>
      <c r="CQ347" s="970"/>
      <c r="CR347" s="970"/>
      <c r="CS347" s="970" t="s">
        <v>1830</v>
      </c>
      <c r="CT347" s="971" t="s">
        <v>1830</v>
      </c>
      <c r="CU347" s="943"/>
      <c r="CV347" s="496" t="s">
        <v>1830</v>
      </c>
    </row>
    <row r="348" spans="1:100" ht="19.5" customHeight="1">
      <c r="A348" s="479"/>
      <c r="B348" s="1524"/>
      <c r="C348" s="479"/>
      <c r="D348" s="975"/>
      <c r="E348" s="976" t="s">
        <v>39</v>
      </c>
      <c r="F348" s="901" t="s">
        <v>40</v>
      </c>
      <c r="G348" s="756"/>
      <c r="H348" s="756"/>
      <c r="I348" s="756"/>
      <c r="J348" s="756"/>
      <c r="K348" s="756"/>
      <c r="L348" s="756"/>
      <c r="M348" s="757">
        <v>34</v>
      </c>
      <c r="N348" s="977">
        <v>14</v>
      </c>
      <c r="O348" s="640">
        <v>34</v>
      </c>
      <c r="P348" s="851">
        <v>14</v>
      </c>
      <c r="Q348" s="483"/>
      <c r="R348" s="975"/>
      <c r="S348" s="976" t="s">
        <v>39</v>
      </c>
      <c r="T348" s="756" t="s">
        <v>1830</v>
      </c>
      <c r="U348" s="903"/>
      <c r="V348" s="756"/>
      <c r="W348" s="756"/>
      <c r="X348" s="756"/>
      <c r="Y348" s="756"/>
      <c r="Z348" s="756"/>
      <c r="AA348" s="757">
        <v>34</v>
      </c>
      <c r="AB348" s="977">
        <v>14</v>
      </c>
      <c r="AC348" s="640">
        <v>34</v>
      </c>
      <c r="AD348" s="851">
        <v>14</v>
      </c>
      <c r="AE348" s="627"/>
      <c r="AF348" s="978"/>
      <c r="AG348" s="979" t="s">
        <v>39</v>
      </c>
      <c r="AH348" s="756" t="s">
        <v>1830</v>
      </c>
      <c r="AI348" s="756"/>
      <c r="AJ348" s="756"/>
      <c r="AK348" s="756"/>
      <c r="AL348" s="756"/>
      <c r="AM348" s="756"/>
      <c r="AN348" s="756"/>
      <c r="AO348" s="757">
        <v>0</v>
      </c>
      <c r="AP348" s="977">
        <v>0</v>
      </c>
      <c r="AQ348" s="640">
        <v>0</v>
      </c>
      <c r="AR348" s="851">
        <v>0</v>
      </c>
      <c r="AS348" s="627"/>
      <c r="AT348" s="978"/>
      <c r="AU348" s="979" t="s">
        <v>39</v>
      </c>
      <c r="AV348" s="756" t="s">
        <v>1830</v>
      </c>
      <c r="AW348" s="756"/>
      <c r="AX348" s="756"/>
      <c r="AY348" s="756"/>
      <c r="AZ348" s="756"/>
      <c r="BA348" s="756"/>
      <c r="BB348" s="756"/>
      <c r="BC348" s="757">
        <v>0</v>
      </c>
      <c r="BD348" s="977">
        <v>0</v>
      </c>
      <c r="BE348" s="640">
        <v>0</v>
      </c>
      <c r="BF348" s="851">
        <v>0</v>
      </c>
      <c r="BG348" s="627"/>
      <c r="BH348" s="978"/>
      <c r="BI348" s="979" t="s">
        <v>39</v>
      </c>
      <c r="BJ348" s="756" t="s">
        <v>1830</v>
      </c>
      <c r="BK348" s="756"/>
      <c r="BL348" s="756"/>
      <c r="BM348" s="756"/>
      <c r="BN348" s="756"/>
      <c r="BO348" s="756"/>
      <c r="BP348" s="756"/>
      <c r="BQ348" s="757">
        <v>0</v>
      </c>
      <c r="BR348" s="977">
        <v>0</v>
      </c>
      <c r="BS348" s="640">
        <v>0</v>
      </c>
      <c r="BT348" s="851">
        <v>0</v>
      </c>
      <c r="BU348" s="627"/>
      <c r="BV348" s="978"/>
      <c r="BW348" s="979" t="s">
        <v>39</v>
      </c>
      <c r="BX348" s="756" t="s">
        <v>1830</v>
      </c>
      <c r="BY348" s="756"/>
      <c r="BZ348" s="756"/>
      <c r="CA348" s="756"/>
      <c r="CB348" s="756"/>
      <c r="CC348" s="756"/>
      <c r="CD348" s="756"/>
      <c r="CE348" s="757">
        <v>32</v>
      </c>
      <c r="CF348" s="977">
        <v>11</v>
      </c>
      <c r="CG348" s="640">
        <v>32</v>
      </c>
      <c r="CH348" s="851">
        <v>11</v>
      </c>
      <c r="CI348" s="627"/>
      <c r="CJ348" s="978"/>
      <c r="CK348" s="979" t="s">
        <v>39</v>
      </c>
      <c r="CL348" s="756" t="s">
        <v>1830</v>
      </c>
      <c r="CM348" s="756"/>
      <c r="CN348" s="756"/>
      <c r="CO348" s="756"/>
      <c r="CP348" s="756"/>
      <c r="CQ348" s="756"/>
      <c r="CR348" s="756"/>
      <c r="CS348" s="757">
        <v>28</v>
      </c>
      <c r="CT348" s="977">
        <v>20</v>
      </c>
      <c r="CU348" s="933">
        <v>28</v>
      </c>
      <c r="CV348" s="496">
        <v>0</v>
      </c>
    </row>
    <row r="349" spans="1:100" ht="19.5" customHeight="1">
      <c r="A349" s="479"/>
      <c r="B349" s="1524"/>
      <c r="C349" s="479"/>
      <c r="D349" s="980" t="s">
        <v>1832</v>
      </c>
      <c r="E349" s="981" t="s">
        <v>23810</v>
      </c>
      <c r="F349" s="981" t="s">
        <v>1830</v>
      </c>
      <c r="G349" s="1595" t="s">
        <v>1770</v>
      </c>
      <c r="H349" s="1596"/>
      <c r="I349" s="1596"/>
      <c r="J349" s="1596"/>
      <c r="K349" s="1596"/>
      <c r="L349" s="1596"/>
      <c r="M349" s="982">
        <v>2</v>
      </c>
      <c r="N349" s="981">
        <v>0</v>
      </c>
      <c r="O349" s="943">
        <v>2</v>
      </c>
      <c r="P349" s="577">
        <v>0</v>
      </c>
      <c r="Q349" s="497"/>
      <c r="R349" s="980" t="s">
        <v>1832</v>
      </c>
      <c r="S349" s="981" t="s">
        <v>23810</v>
      </c>
      <c r="T349" s="981" t="s">
        <v>1830</v>
      </c>
      <c r="U349" s="1669" t="s">
        <v>1770</v>
      </c>
      <c r="V349" s="1596"/>
      <c r="W349" s="1596"/>
      <c r="X349" s="1596"/>
      <c r="Y349" s="1596"/>
      <c r="Z349" s="1596"/>
      <c r="AA349" s="982">
        <v>2</v>
      </c>
      <c r="AB349" s="983">
        <v>0</v>
      </c>
      <c r="AC349" s="496"/>
      <c r="AD349" s="496"/>
      <c r="AE349" s="497"/>
      <c r="AF349" s="980" t="s">
        <v>877</v>
      </c>
      <c r="AG349" s="981" t="s">
        <v>877</v>
      </c>
      <c r="AH349" s="981" t="s">
        <v>877</v>
      </c>
      <c r="AI349" s="1595" t="s">
        <v>877</v>
      </c>
      <c r="AJ349" s="1596"/>
      <c r="AK349" s="1596"/>
      <c r="AL349" s="1596"/>
      <c r="AM349" s="1596"/>
      <c r="AN349" s="1596"/>
      <c r="AO349" s="982" t="s">
        <v>877</v>
      </c>
      <c r="AP349" s="983" t="s">
        <v>877</v>
      </c>
      <c r="AQ349" s="496"/>
      <c r="AR349" s="496"/>
      <c r="AS349" s="497"/>
      <c r="AT349" s="980" t="s">
        <v>877</v>
      </c>
      <c r="AU349" s="981" t="s">
        <v>877</v>
      </c>
      <c r="AV349" s="981" t="s">
        <v>877</v>
      </c>
      <c r="AW349" s="1595" t="s">
        <v>877</v>
      </c>
      <c r="AX349" s="1596"/>
      <c r="AY349" s="1596"/>
      <c r="AZ349" s="1596"/>
      <c r="BA349" s="1596"/>
      <c r="BB349" s="1596"/>
      <c r="BC349" s="982" t="s">
        <v>877</v>
      </c>
      <c r="BD349" s="983" t="s">
        <v>877</v>
      </c>
      <c r="BE349" s="496"/>
      <c r="BF349" s="496"/>
      <c r="BG349" s="849"/>
      <c r="BH349" s="980" t="s">
        <v>877</v>
      </c>
      <c r="BI349" s="981" t="s">
        <v>877</v>
      </c>
      <c r="BJ349" s="981" t="s">
        <v>877</v>
      </c>
      <c r="BK349" s="1595" t="s">
        <v>877</v>
      </c>
      <c r="BL349" s="1596"/>
      <c r="BM349" s="1596"/>
      <c r="BN349" s="1596"/>
      <c r="BO349" s="1596"/>
      <c r="BP349" s="1596"/>
      <c r="BQ349" s="982" t="s">
        <v>877</v>
      </c>
      <c r="BR349" s="983" t="s">
        <v>877</v>
      </c>
      <c r="BS349" s="496"/>
      <c r="BT349" s="496"/>
      <c r="BU349" s="849"/>
      <c r="BV349" s="980" t="s">
        <v>1832</v>
      </c>
      <c r="BW349" s="981" t="s">
        <v>23811</v>
      </c>
      <c r="BX349" s="981" t="s">
        <v>1830</v>
      </c>
      <c r="BY349" s="1595" t="s">
        <v>1639</v>
      </c>
      <c r="BZ349" s="1596"/>
      <c r="CA349" s="1596"/>
      <c r="CB349" s="1596"/>
      <c r="CC349" s="1596"/>
      <c r="CD349" s="1596"/>
      <c r="CE349" s="982">
        <v>2</v>
      </c>
      <c r="CF349" s="983">
        <v>0.5</v>
      </c>
      <c r="CG349" s="496"/>
      <c r="CH349" s="496"/>
      <c r="CI349" s="849"/>
      <c r="CJ349" s="980" t="s">
        <v>1832</v>
      </c>
      <c r="CK349" s="981" t="s">
        <v>23812</v>
      </c>
      <c r="CL349" s="981" t="s">
        <v>1830</v>
      </c>
      <c r="CM349" s="1595" t="s">
        <v>1703</v>
      </c>
      <c r="CN349" s="1596"/>
      <c r="CO349" s="1596"/>
      <c r="CP349" s="1596"/>
      <c r="CQ349" s="1596"/>
      <c r="CR349" s="1596"/>
      <c r="CS349" s="982">
        <v>2</v>
      </c>
      <c r="CT349" s="983">
        <v>1</v>
      </c>
      <c r="CU349" s="933"/>
      <c r="CV349" s="496" t="s">
        <v>877</v>
      </c>
    </row>
    <row r="350" spans="1:100" ht="19.5" customHeight="1">
      <c r="A350" s="479"/>
      <c r="B350" s="1524"/>
      <c r="C350" s="479"/>
      <c r="D350" s="984" t="s">
        <v>1833</v>
      </c>
      <c r="E350" s="985" t="s">
        <v>23813</v>
      </c>
      <c r="F350" s="985" t="s">
        <v>1830</v>
      </c>
      <c r="G350" s="1581" t="s">
        <v>1772</v>
      </c>
      <c r="H350" s="1582"/>
      <c r="I350" s="1582"/>
      <c r="J350" s="1582"/>
      <c r="K350" s="1582"/>
      <c r="L350" s="1582"/>
      <c r="M350" s="986">
        <v>2</v>
      </c>
      <c r="N350" s="985">
        <v>0</v>
      </c>
      <c r="O350" s="943">
        <v>2</v>
      </c>
      <c r="P350" s="577">
        <v>0</v>
      </c>
      <c r="Q350" s="497"/>
      <c r="R350" s="984" t="s">
        <v>1833</v>
      </c>
      <c r="S350" s="985" t="s">
        <v>23813</v>
      </c>
      <c r="T350" s="985" t="s">
        <v>1830</v>
      </c>
      <c r="U350" s="1583" t="s">
        <v>1772</v>
      </c>
      <c r="V350" s="1582"/>
      <c r="W350" s="1582"/>
      <c r="X350" s="1582"/>
      <c r="Y350" s="1582"/>
      <c r="Z350" s="1582"/>
      <c r="AA350" s="986">
        <v>2</v>
      </c>
      <c r="AB350" s="987">
        <v>0</v>
      </c>
      <c r="AC350" s="496"/>
      <c r="AD350" s="496"/>
      <c r="AE350" s="497"/>
      <c r="AF350" s="984" t="s">
        <v>877</v>
      </c>
      <c r="AG350" s="985" t="s">
        <v>877</v>
      </c>
      <c r="AH350" s="985" t="s">
        <v>877</v>
      </c>
      <c r="AI350" s="1581" t="s">
        <v>877</v>
      </c>
      <c r="AJ350" s="1582"/>
      <c r="AK350" s="1582"/>
      <c r="AL350" s="1582"/>
      <c r="AM350" s="1582"/>
      <c r="AN350" s="1582"/>
      <c r="AO350" s="986" t="s">
        <v>877</v>
      </c>
      <c r="AP350" s="987" t="s">
        <v>877</v>
      </c>
      <c r="AQ350" s="496"/>
      <c r="AR350" s="496"/>
      <c r="AS350" s="497"/>
      <c r="AT350" s="984" t="s">
        <v>877</v>
      </c>
      <c r="AU350" s="985" t="s">
        <v>877</v>
      </c>
      <c r="AV350" s="985" t="s">
        <v>877</v>
      </c>
      <c r="AW350" s="1581" t="s">
        <v>877</v>
      </c>
      <c r="AX350" s="1582"/>
      <c r="AY350" s="1582"/>
      <c r="AZ350" s="1582"/>
      <c r="BA350" s="1582"/>
      <c r="BB350" s="1582"/>
      <c r="BC350" s="986" t="s">
        <v>877</v>
      </c>
      <c r="BD350" s="987" t="s">
        <v>877</v>
      </c>
      <c r="BE350" s="496"/>
      <c r="BF350" s="496"/>
      <c r="BG350" s="849"/>
      <c r="BH350" s="984" t="s">
        <v>877</v>
      </c>
      <c r="BI350" s="985" t="s">
        <v>877</v>
      </c>
      <c r="BJ350" s="985" t="s">
        <v>877</v>
      </c>
      <c r="BK350" s="1581" t="s">
        <v>877</v>
      </c>
      <c r="BL350" s="1582"/>
      <c r="BM350" s="1582"/>
      <c r="BN350" s="1582"/>
      <c r="BO350" s="1582"/>
      <c r="BP350" s="1582"/>
      <c r="BQ350" s="986" t="s">
        <v>877</v>
      </c>
      <c r="BR350" s="987" t="s">
        <v>877</v>
      </c>
      <c r="BS350" s="496"/>
      <c r="BT350" s="496"/>
      <c r="BU350" s="849"/>
      <c r="BV350" s="984" t="s">
        <v>1833</v>
      </c>
      <c r="BW350" s="985" t="s">
        <v>23814</v>
      </c>
      <c r="BX350" s="985" t="s">
        <v>1830</v>
      </c>
      <c r="BY350" s="1581" t="s">
        <v>1641</v>
      </c>
      <c r="BZ350" s="1582"/>
      <c r="CA350" s="1582"/>
      <c r="CB350" s="1582"/>
      <c r="CC350" s="1582"/>
      <c r="CD350" s="1582"/>
      <c r="CE350" s="986">
        <v>2</v>
      </c>
      <c r="CF350" s="987">
        <v>0.5</v>
      </c>
      <c r="CG350" s="496"/>
      <c r="CH350" s="496"/>
      <c r="CI350" s="849"/>
      <c r="CJ350" s="984" t="s">
        <v>1833</v>
      </c>
      <c r="CK350" s="985" t="s">
        <v>23815</v>
      </c>
      <c r="CL350" s="985" t="s">
        <v>1830</v>
      </c>
      <c r="CM350" s="1581" t="s">
        <v>1705</v>
      </c>
      <c r="CN350" s="1582"/>
      <c r="CO350" s="1582"/>
      <c r="CP350" s="1582"/>
      <c r="CQ350" s="1582"/>
      <c r="CR350" s="1582"/>
      <c r="CS350" s="986">
        <v>2</v>
      </c>
      <c r="CT350" s="987">
        <v>2</v>
      </c>
      <c r="CU350" s="933"/>
      <c r="CV350" s="496"/>
    </row>
    <row r="351" spans="1:100" ht="19.5" customHeight="1">
      <c r="A351" s="479"/>
      <c r="B351" s="1524"/>
      <c r="C351" s="479"/>
      <c r="D351" s="984" t="s">
        <v>1834</v>
      </c>
      <c r="E351" s="985" t="s">
        <v>23816</v>
      </c>
      <c r="F351" s="985" t="s">
        <v>1830</v>
      </c>
      <c r="G351" s="1581" t="s">
        <v>1773</v>
      </c>
      <c r="H351" s="1582"/>
      <c r="I351" s="1582"/>
      <c r="J351" s="1582"/>
      <c r="K351" s="1582"/>
      <c r="L351" s="1582"/>
      <c r="M351" s="986">
        <v>6</v>
      </c>
      <c r="N351" s="985">
        <v>2</v>
      </c>
      <c r="O351" s="943">
        <v>6</v>
      </c>
      <c r="P351" s="577">
        <v>2</v>
      </c>
      <c r="Q351" s="497"/>
      <c r="R351" s="984" t="s">
        <v>1834</v>
      </c>
      <c r="S351" s="985" t="s">
        <v>23816</v>
      </c>
      <c r="T351" s="985" t="s">
        <v>1830</v>
      </c>
      <c r="U351" s="1583" t="s">
        <v>1773</v>
      </c>
      <c r="V351" s="1582"/>
      <c r="W351" s="1582"/>
      <c r="X351" s="1582"/>
      <c r="Y351" s="1582"/>
      <c r="Z351" s="1582"/>
      <c r="AA351" s="986">
        <v>6</v>
      </c>
      <c r="AB351" s="987">
        <v>2</v>
      </c>
      <c r="AC351" s="496"/>
      <c r="AD351" s="496"/>
      <c r="AE351" s="497"/>
      <c r="AF351" s="984" t="s">
        <v>877</v>
      </c>
      <c r="AG351" s="985" t="s">
        <v>877</v>
      </c>
      <c r="AH351" s="985" t="s">
        <v>877</v>
      </c>
      <c r="AI351" s="1581" t="s">
        <v>877</v>
      </c>
      <c r="AJ351" s="1582"/>
      <c r="AK351" s="1582"/>
      <c r="AL351" s="1582"/>
      <c r="AM351" s="1582"/>
      <c r="AN351" s="1582"/>
      <c r="AO351" s="986" t="s">
        <v>877</v>
      </c>
      <c r="AP351" s="987" t="s">
        <v>877</v>
      </c>
      <c r="AQ351" s="496"/>
      <c r="AR351" s="496"/>
      <c r="AS351" s="497"/>
      <c r="AT351" s="984" t="s">
        <v>877</v>
      </c>
      <c r="AU351" s="985" t="s">
        <v>877</v>
      </c>
      <c r="AV351" s="985" t="s">
        <v>877</v>
      </c>
      <c r="AW351" s="1581" t="s">
        <v>877</v>
      </c>
      <c r="AX351" s="1582"/>
      <c r="AY351" s="1582"/>
      <c r="AZ351" s="1582"/>
      <c r="BA351" s="1582"/>
      <c r="BB351" s="1582"/>
      <c r="BC351" s="986" t="s">
        <v>877</v>
      </c>
      <c r="BD351" s="987" t="s">
        <v>877</v>
      </c>
      <c r="BE351" s="496"/>
      <c r="BF351" s="496"/>
      <c r="BG351" s="849"/>
      <c r="BH351" s="984" t="s">
        <v>877</v>
      </c>
      <c r="BI351" s="985" t="s">
        <v>877</v>
      </c>
      <c r="BJ351" s="985" t="s">
        <v>877</v>
      </c>
      <c r="BK351" s="1581" t="s">
        <v>877</v>
      </c>
      <c r="BL351" s="1582"/>
      <c r="BM351" s="1582"/>
      <c r="BN351" s="1582"/>
      <c r="BO351" s="1582"/>
      <c r="BP351" s="1582"/>
      <c r="BQ351" s="986" t="s">
        <v>877</v>
      </c>
      <c r="BR351" s="987" t="s">
        <v>877</v>
      </c>
      <c r="BS351" s="496"/>
      <c r="BT351" s="496"/>
      <c r="BU351" s="849"/>
      <c r="BV351" s="984" t="s">
        <v>1835</v>
      </c>
      <c r="BW351" s="985" t="s">
        <v>23817</v>
      </c>
      <c r="BX351" s="985" t="s">
        <v>1830</v>
      </c>
      <c r="BY351" s="1581" t="s">
        <v>1642</v>
      </c>
      <c r="BZ351" s="1582"/>
      <c r="CA351" s="1582"/>
      <c r="CB351" s="1582"/>
      <c r="CC351" s="1582"/>
      <c r="CD351" s="1582"/>
      <c r="CE351" s="986">
        <v>2</v>
      </c>
      <c r="CF351" s="987">
        <v>0.25</v>
      </c>
      <c r="CG351" s="496"/>
      <c r="CH351" s="496"/>
      <c r="CI351" s="849"/>
      <c r="CJ351" s="984" t="s">
        <v>1834</v>
      </c>
      <c r="CK351" s="985" t="s">
        <v>23818</v>
      </c>
      <c r="CL351" s="985" t="s">
        <v>1830</v>
      </c>
      <c r="CM351" s="1581" t="s">
        <v>1707</v>
      </c>
      <c r="CN351" s="1582"/>
      <c r="CO351" s="1582"/>
      <c r="CP351" s="1582"/>
      <c r="CQ351" s="1582"/>
      <c r="CR351" s="1582"/>
      <c r="CS351" s="986">
        <v>2</v>
      </c>
      <c r="CT351" s="987">
        <v>2</v>
      </c>
      <c r="CU351" s="933"/>
      <c r="CV351" s="496"/>
    </row>
    <row r="352" spans="1:100" ht="19.5" customHeight="1">
      <c r="A352" s="479"/>
      <c r="B352" s="1524"/>
      <c r="C352" s="479"/>
      <c r="D352" s="984" t="s">
        <v>1836</v>
      </c>
      <c r="E352" s="985" t="s">
        <v>23819</v>
      </c>
      <c r="F352" s="985" t="s">
        <v>1830</v>
      </c>
      <c r="G352" s="1581" t="s">
        <v>1774</v>
      </c>
      <c r="H352" s="1582"/>
      <c r="I352" s="1582"/>
      <c r="J352" s="1582"/>
      <c r="K352" s="1582"/>
      <c r="L352" s="1582"/>
      <c r="M352" s="986">
        <v>6</v>
      </c>
      <c r="N352" s="985">
        <v>2</v>
      </c>
      <c r="O352" s="943">
        <v>6</v>
      </c>
      <c r="P352" s="577">
        <v>2</v>
      </c>
      <c r="Q352" s="692"/>
      <c r="R352" s="984" t="s">
        <v>1836</v>
      </c>
      <c r="S352" s="985" t="s">
        <v>23819</v>
      </c>
      <c r="T352" s="985" t="s">
        <v>1830</v>
      </c>
      <c r="U352" s="1583" t="s">
        <v>1774</v>
      </c>
      <c r="V352" s="1582"/>
      <c r="W352" s="1582"/>
      <c r="X352" s="1582"/>
      <c r="Y352" s="1582"/>
      <c r="Z352" s="1582"/>
      <c r="AA352" s="986">
        <v>6</v>
      </c>
      <c r="AB352" s="987">
        <v>2</v>
      </c>
      <c r="AC352" s="496"/>
      <c r="AD352" s="496"/>
      <c r="AE352" s="692"/>
      <c r="AF352" s="984" t="s">
        <v>877</v>
      </c>
      <c r="AG352" s="985" t="s">
        <v>877</v>
      </c>
      <c r="AH352" s="985" t="s">
        <v>877</v>
      </c>
      <c r="AI352" s="1581" t="s">
        <v>877</v>
      </c>
      <c r="AJ352" s="1582"/>
      <c r="AK352" s="1582"/>
      <c r="AL352" s="1582"/>
      <c r="AM352" s="1582"/>
      <c r="AN352" s="1582"/>
      <c r="AO352" s="986" t="s">
        <v>877</v>
      </c>
      <c r="AP352" s="987" t="s">
        <v>877</v>
      </c>
      <c r="AQ352" s="496"/>
      <c r="AR352" s="496"/>
      <c r="AS352" s="692"/>
      <c r="AT352" s="984" t="s">
        <v>877</v>
      </c>
      <c r="AU352" s="985" t="s">
        <v>877</v>
      </c>
      <c r="AV352" s="985" t="s">
        <v>877</v>
      </c>
      <c r="AW352" s="1581" t="s">
        <v>877</v>
      </c>
      <c r="AX352" s="1582"/>
      <c r="AY352" s="1582"/>
      <c r="AZ352" s="1582"/>
      <c r="BA352" s="1582"/>
      <c r="BB352" s="1582"/>
      <c r="BC352" s="986" t="s">
        <v>877</v>
      </c>
      <c r="BD352" s="987" t="s">
        <v>877</v>
      </c>
      <c r="BE352" s="496"/>
      <c r="BF352" s="496"/>
      <c r="BG352" s="912"/>
      <c r="BH352" s="984" t="s">
        <v>877</v>
      </c>
      <c r="BI352" s="985" t="s">
        <v>877</v>
      </c>
      <c r="BJ352" s="985" t="s">
        <v>877</v>
      </c>
      <c r="BK352" s="1581" t="s">
        <v>877</v>
      </c>
      <c r="BL352" s="1582"/>
      <c r="BM352" s="1582"/>
      <c r="BN352" s="1582"/>
      <c r="BO352" s="1582"/>
      <c r="BP352" s="1582"/>
      <c r="BQ352" s="986" t="s">
        <v>877</v>
      </c>
      <c r="BR352" s="987" t="s">
        <v>877</v>
      </c>
      <c r="BS352" s="496"/>
      <c r="BT352" s="496"/>
      <c r="BU352" s="912"/>
      <c r="BV352" s="984" t="s">
        <v>1837</v>
      </c>
      <c r="BW352" s="985" t="s">
        <v>23820</v>
      </c>
      <c r="BX352" s="985" t="s">
        <v>1830</v>
      </c>
      <c r="BY352" s="1581" t="s">
        <v>1643</v>
      </c>
      <c r="BZ352" s="1582"/>
      <c r="CA352" s="1582"/>
      <c r="CB352" s="1582"/>
      <c r="CC352" s="1582"/>
      <c r="CD352" s="1582"/>
      <c r="CE352" s="986">
        <v>2</v>
      </c>
      <c r="CF352" s="987">
        <v>0.25</v>
      </c>
      <c r="CG352" s="496"/>
      <c r="CH352" s="496"/>
      <c r="CI352" s="912"/>
      <c r="CJ352" s="984" t="s">
        <v>1838</v>
      </c>
      <c r="CK352" s="985" t="s">
        <v>23821</v>
      </c>
      <c r="CL352" s="985" t="s">
        <v>1830</v>
      </c>
      <c r="CM352" s="1581" t="s">
        <v>1709</v>
      </c>
      <c r="CN352" s="1582"/>
      <c r="CO352" s="1582"/>
      <c r="CP352" s="1582"/>
      <c r="CQ352" s="1582"/>
      <c r="CR352" s="1582"/>
      <c r="CS352" s="986">
        <v>2</v>
      </c>
      <c r="CT352" s="987">
        <v>1</v>
      </c>
      <c r="CU352" s="933"/>
      <c r="CV352" s="496"/>
    </row>
    <row r="353" spans="1:100" ht="19.5" customHeight="1">
      <c r="A353" s="479"/>
      <c r="B353" s="1524"/>
      <c r="C353" s="479"/>
      <c r="D353" s="984" t="s">
        <v>1839</v>
      </c>
      <c r="E353" s="985" t="s">
        <v>23822</v>
      </c>
      <c r="F353" s="985" t="s">
        <v>1830</v>
      </c>
      <c r="G353" s="1581" t="s">
        <v>1775</v>
      </c>
      <c r="H353" s="1582"/>
      <c r="I353" s="1582"/>
      <c r="J353" s="1582"/>
      <c r="K353" s="1582"/>
      <c r="L353" s="1582"/>
      <c r="M353" s="986">
        <v>6</v>
      </c>
      <c r="N353" s="985">
        <v>2</v>
      </c>
      <c r="O353" s="943">
        <v>6</v>
      </c>
      <c r="P353" s="496">
        <v>2</v>
      </c>
      <c r="Q353" s="481"/>
      <c r="R353" s="984" t="s">
        <v>1839</v>
      </c>
      <c r="S353" s="985" t="s">
        <v>23822</v>
      </c>
      <c r="T353" s="985" t="s">
        <v>1830</v>
      </c>
      <c r="U353" s="1583" t="s">
        <v>1775</v>
      </c>
      <c r="V353" s="1582"/>
      <c r="W353" s="1582"/>
      <c r="X353" s="1582"/>
      <c r="Y353" s="1582"/>
      <c r="Z353" s="1582"/>
      <c r="AA353" s="986">
        <v>6</v>
      </c>
      <c r="AB353" s="987">
        <v>2</v>
      </c>
      <c r="AC353" s="496"/>
      <c r="AD353" s="496"/>
      <c r="AE353" s="481"/>
      <c r="AF353" s="984" t="s">
        <v>877</v>
      </c>
      <c r="AG353" s="985" t="s">
        <v>877</v>
      </c>
      <c r="AH353" s="985" t="s">
        <v>877</v>
      </c>
      <c r="AI353" s="1581" t="s">
        <v>877</v>
      </c>
      <c r="AJ353" s="1582"/>
      <c r="AK353" s="1582"/>
      <c r="AL353" s="1582"/>
      <c r="AM353" s="1582"/>
      <c r="AN353" s="1582"/>
      <c r="AO353" s="986" t="s">
        <v>877</v>
      </c>
      <c r="AP353" s="987" t="s">
        <v>877</v>
      </c>
      <c r="AQ353" s="496"/>
      <c r="AR353" s="496"/>
      <c r="AS353" s="481"/>
      <c r="AT353" s="984" t="s">
        <v>877</v>
      </c>
      <c r="AU353" s="985" t="s">
        <v>877</v>
      </c>
      <c r="AV353" s="985" t="s">
        <v>877</v>
      </c>
      <c r="AW353" s="1581" t="s">
        <v>877</v>
      </c>
      <c r="AX353" s="1582"/>
      <c r="AY353" s="1582"/>
      <c r="AZ353" s="1582"/>
      <c r="BA353" s="1582"/>
      <c r="BB353" s="1582"/>
      <c r="BC353" s="986" t="s">
        <v>877</v>
      </c>
      <c r="BD353" s="987" t="s">
        <v>877</v>
      </c>
      <c r="BE353" s="496"/>
      <c r="BF353" s="496"/>
      <c r="BG353" s="843"/>
      <c r="BH353" s="984" t="s">
        <v>877</v>
      </c>
      <c r="BI353" s="985" t="s">
        <v>877</v>
      </c>
      <c r="BJ353" s="985" t="s">
        <v>877</v>
      </c>
      <c r="BK353" s="1581" t="s">
        <v>877</v>
      </c>
      <c r="BL353" s="1582"/>
      <c r="BM353" s="1582"/>
      <c r="BN353" s="1582"/>
      <c r="BO353" s="1582"/>
      <c r="BP353" s="1582"/>
      <c r="BQ353" s="986" t="s">
        <v>877</v>
      </c>
      <c r="BR353" s="987" t="s">
        <v>877</v>
      </c>
      <c r="BS353" s="496"/>
      <c r="BT353" s="496"/>
      <c r="BU353" s="843"/>
      <c r="BV353" s="984" t="s">
        <v>1834</v>
      </c>
      <c r="BW353" s="985" t="s">
        <v>23823</v>
      </c>
      <c r="BX353" s="985" t="s">
        <v>1830</v>
      </c>
      <c r="BY353" s="1581" t="s">
        <v>1644</v>
      </c>
      <c r="BZ353" s="1582"/>
      <c r="CA353" s="1582"/>
      <c r="CB353" s="1582"/>
      <c r="CC353" s="1582"/>
      <c r="CD353" s="1582"/>
      <c r="CE353" s="986">
        <v>1</v>
      </c>
      <c r="CF353" s="987">
        <v>0.25</v>
      </c>
      <c r="CG353" s="496"/>
      <c r="CH353" s="496"/>
      <c r="CI353" s="843"/>
      <c r="CJ353" s="984" t="s">
        <v>1840</v>
      </c>
      <c r="CK353" s="985" t="s">
        <v>23824</v>
      </c>
      <c r="CL353" s="985" t="s">
        <v>1830</v>
      </c>
      <c r="CM353" s="1581" t="s">
        <v>1710</v>
      </c>
      <c r="CN353" s="1582"/>
      <c r="CO353" s="1582"/>
      <c r="CP353" s="1582"/>
      <c r="CQ353" s="1582"/>
      <c r="CR353" s="1582"/>
      <c r="CS353" s="986">
        <v>2</v>
      </c>
      <c r="CT353" s="987">
        <v>1</v>
      </c>
      <c r="CU353" s="933"/>
      <c r="CV353" s="496"/>
    </row>
    <row r="354" spans="1:100" ht="19.5" customHeight="1">
      <c r="A354" s="479"/>
      <c r="B354" s="1524"/>
      <c r="C354" s="479"/>
      <c r="D354" s="984" t="s">
        <v>877</v>
      </c>
      <c r="E354" s="985" t="s">
        <v>877</v>
      </c>
      <c r="F354" s="985" t="s">
        <v>877</v>
      </c>
      <c r="G354" s="1581" t="s">
        <v>877</v>
      </c>
      <c r="H354" s="1582"/>
      <c r="I354" s="1582"/>
      <c r="J354" s="1582"/>
      <c r="K354" s="1582"/>
      <c r="L354" s="1582"/>
      <c r="M354" s="986" t="s">
        <v>877</v>
      </c>
      <c r="N354" s="985" t="s">
        <v>877</v>
      </c>
      <c r="O354" s="943" t="s">
        <v>877</v>
      </c>
      <c r="P354" s="496" t="s">
        <v>877</v>
      </c>
      <c r="Q354" s="481"/>
      <c r="R354" s="984" t="s">
        <v>877</v>
      </c>
      <c r="S354" s="985" t="s">
        <v>877</v>
      </c>
      <c r="T354" s="985" t="s">
        <v>877</v>
      </c>
      <c r="U354" s="1583" t="s">
        <v>877</v>
      </c>
      <c r="V354" s="1582"/>
      <c r="W354" s="1582"/>
      <c r="X354" s="1582"/>
      <c r="Y354" s="1582"/>
      <c r="Z354" s="1582"/>
      <c r="AA354" s="986" t="s">
        <v>877</v>
      </c>
      <c r="AB354" s="987" t="s">
        <v>877</v>
      </c>
      <c r="AC354" s="496"/>
      <c r="AD354" s="496"/>
      <c r="AE354" s="481"/>
      <c r="AF354" s="984" t="s">
        <v>877</v>
      </c>
      <c r="AG354" s="985" t="s">
        <v>877</v>
      </c>
      <c r="AH354" s="985" t="s">
        <v>877</v>
      </c>
      <c r="AI354" s="1581" t="s">
        <v>877</v>
      </c>
      <c r="AJ354" s="1582"/>
      <c r="AK354" s="1582"/>
      <c r="AL354" s="1582"/>
      <c r="AM354" s="1582"/>
      <c r="AN354" s="1582"/>
      <c r="AO354" s="986" t="s">
        <v>877</v>
      </c>
      <c r="AP354" s="987" t="s">
        <v>877</v>
      </c>
      <c r="AQ354" s="496"/>
      <c r="AR354" s="496"/>
      <c r="AS354" s="481"/>
      <c r="AT354" s="984" t="s">
        <v>877</v>
      </c>
      <c r="AU354" s="985" t="s">
        <v>877</v>
      </c>
      <c r="AV354" s="985" t="s">
        <v>877</v>
      </c>
      <c r="AW354" s="1581" t="s">
        <v>877</v>
      </c>
      <c r="AX354" s="1582"/>
      <c r="AY354" s="1582"/>
      <c r="AZ354" s="1582"/>
      <c r="BA354" s="1582"/>
      <c r="BB354" s="1582"/>
      <c r="BC354" s="986" t="s">
        <v>877</v>
      </c>
      <c r="BD354" s="987" t="s">
        <v>877</v>
      </c>
      <c r="BE354" s="496"/>
      <c r="BF354" s="496"/>
      <c r="BG354" s="843"/>
      <c r="BH354" s="984" t="s">
        <v>877</v>
      </c>
      <c r="BI354" s="985" t="s">
        <v>877</v>
      </c>
      <c r="BJ354" s="985" t="s">
        <v>877</v>
      </c>
      <c r="BK354" s="1581" t="s">
        <v>877</v>
      </c>
      <c r="BL354" s="1582"/>
      <c r="BM354" s="1582"/>
      <c r="BN354" s="1582"/>
      <c r="BO354" s="1582"/>
      <c r="BP354" s="1582"/>
      <c r="BQ354" s="986" t="s">
        <v>877</v>
      </c>
      <c r="BR354" s="987" t="s">
        <v>877</v>
      </c>
      <c r="BS354" s="496"/>
      <c r="BT354" s="496"/>
      <c r="BU354" s="843"/>
      <c r="BV354" s="984" t="s">
        <v>1838</v>
      </c>
      <c r="BW354" s="985" t="s">
        <v>23825</v>
      </c>
      <c r="BX354" s="985" t="s">
        <v>1830</v>
      </c>
      <c r="BY354" s="1581" t="s">
        <v>1646</v>
      </c>
      <c r="BZ354" s="1582"/>
      <c r="CA354" s="1582"/>
      <c r="CB354" s="1582"/>
      <c r="CC354" s="1582"/>
      <c r="CD354" s="1582"/>
      <c r="CE354" s="986">
        <v>1</v>
      </c>
      <c r="CF354" s="987">
        <v>0.25</v>
      </c>
      <c r="CG354" s="496"/>
      <c r="CH354" s="496"/>
      <c r="CI354" s="843"/>
      <c r="CJ354" s="984" t="s">
        <v>1836</v>
      </c>
      <c r="CK354" s="985" t="s">
        <v>23826</v>
      </c>
      <c r="CL354" s="985" t="s">
        <v>1830</v>
      </c>
      <c r="CM354" s="1581" t="s">
        <v>1711</v>
      </c>
      <c r="CN354" s="1582"/>
      <c r="CO354" s="1582"/>
      <c r="CP354" s="1582"/>
      <c r="CQ354" s="1582"/>
      <c r="CR354" s="1582"/>
      <c r="CS354" s="986">
        <v>2</v>
      </c>
      <c r="CT354" s="987">
        <v>0.5</v>
      </c>
      <c r="CU354" s="933"/>
      <c r="CV354" s="496"/>
    </row>
    <row r="355" spans="1:100" ht="19.5" customHeight="1">
      <c r="A355" s="479"/>
      <c r="B355" s="1524"/>
      <c r="C355" s="479"/>
      <c r="D355" s="984" t="s">
        <v>877</v>
      </c>
      <c r="E355" s="985" t="s">
        <v>877</v>
      </c>
      <c r="F355" s="985" t="s">
        <v>877</v>
      </c>
      <c r="G355" s="1581" t="s">
        <v>877</v>
      </c>
      <c r="H355" s="1582"/>
      <c r="I355" s="1582"/>
      <c r="J355" s="1582"/>
      <c r="K355" s="1582"/>
      <c r="L355" s="1582"/>
      <c r="M355" s="986" t="s">
        <v>877</v>
      </c>
      <c r="N355" s="987" t="s">
        <v>877</v>
      </c>
      <c r="O355" s="496" t="s">
        <v>877</v>
      </c>
      <c r="P355" s="496" t="s">
        <v>877</v>
      </c>
      <c r="Q355" s="481"/>
      <c r="R355" s="984" t="s">
        <v>877</v>
      </c>
      <c r="S355" s="985" t="s">
        <v>877</v>
      </c>
      <c r="T355" s="985" t="s">
        <v>877</v>
      </c>
      <c r="U355" s="1583" t="s">
        <v>877</v>
      </c>
      <c r="V355" s="1582"/>
      <c r="W355" s="1582"/>
      <c r="X355" s="1582"/>
      <c r="Y355" s="1582"/>
      <c r="Z355" s="1582"/>
      <c r="AA355" s="986" t="s">
        <v>877</v>
      </c>
      <c r="AB355" s="987" t="s">
        <v>877</v>
      </c>
      <c r="AC355" s="496"/>
      <c r="AD355" s="496"/>
      <c r="AE355" s="481"/>
      <c r="AF355" s="984" t="s">
        <v>877</v>
      </c>
      <c r="AG355" s="985" t="s">
        <v>877</v>
      </c>
      <c r="AH355" s="985" t="s">
        <v>877</v>
      </c>
      <c r="AI355" s="1581" t="s">
        <v>877</v>
      </c>
      <c r="AJ355" s="1582"/>
      <c r="AK355" s="1582"/>
      <c r="AL355" s="1582"/>
      <c r="AM355" s="1582"/>
      <c r="AN355" s="1582"/>
      <c r="AO355" s="986" t="s">
        <v>877</v>
      </c>
      <c r="AP355" s="987" t="s">
        <v>877</v>
      </c>
      <c r="AQ355" s="496"/>
      <c r="AR355" s="496"/>
      <c r="AS355" s="481"/>
      <c r="AT355" s="984" t="s">
        <v>877</v>
      </c>
      <c r="AU355" s="985" t="s">
        <v>877</v>
      </c>
      <c r="AV355" s="985" t="s">
        <v>877</v>
      </c>
      <c r="AW355" s="1581" t="s">
        <v>877</v>
      </c>
      <c r="AX355" s="1582"/>
      <c r="AY355" s="1582"/>
      <c r="AZ355" s="1582"/>
      <c r="BA355" s="1582"/>
      <c r="BB355" s="1582"/>
      <c r="BC355" s="986" t="s">
        <v>877</v>
      </c>
      <c r="BD355" s="987" t="s">
        <v>877</v>
      </c>
      <c r="BE355" s="496"/>
      <c r="BF355" s="496"/>
      <c r="BG355" s="843"/>
      <c r="BH355" s="984" t="s">
        <v>877</v>
      </c>
      <c r="BI355" s="985" t="s">
        <v>877</v>
      </c>
      <c r="BJ355" s="985" t="s">
        <v>877</v>
      </c>
      <c r="BK355" s="1581" t="s">
        <v>877</v>
      </c>
      <c r="BL355" s="1582"/>
      <c r="BM355" s="1582"/>
      <c r="BN355" s="1582"/>
      <c r="BO355" s="1582"/>
      <c r="BP355" s="1582"/>
      <c r="BQ355" s="986" t="s">
        <v>877</v>
      </c>
      <c r="BR355" s="987" t="s">
        <v>877</v>
      </c>
      <c r="BS355" s="496"/>
      <c r="BT355" s="496"/>
      <c r="BU355" s="843"/>
      <c r="BV355" s="984" t="s">
        <v>1840</v>
      </c>
      <c r="BW355" s="985" t="s">
        <v>23827</v>
      </c>
      <c r="BX355" s="985" t="s">
        <v>1830</v>
      </c>
      <c r="BY355" s="1581" t="s">
        <v>1648</v>
      </c>
      <c r="BZ355" s="1582"/>
      <c r="CA355" s="1582"/>
      <c r="CB355" s="1582"/>
      <c r="CC355" s="1582"/>
      <c r="CD355" s="1582"/>
      <c r="CE355" s="986">
        <v>1</v>
      </c>
      <c r="CF355" s="987">
        <v>0.25</v>
      </c>
      <c r="CG355" s="496"/>
      <c r="CH355" s="496"/>
      <c r="CI355" s="843"/>
      <c r="CJ355" s="984" t="s">
        <v>1841</v>
      </c>
      <c r="CK355" s="985" t="s">
        <v>23828</v>
      </c>
      <c r="CL355" s="985" t="s">
        <v>1830</v>
      </c>
      <c r="CM355" s="1581" t="s">
        <v>1713</v>
      </c>
      <c r="CN355" s="1582"/>
      <c r="CO355" s="1582"/>
      <c r="CP355" s="1582"/>
      <c r="CQ355" s="1582"/>
      <c r="CR355" s="1582"/>
      <c r="CS355" s="986">
        <v>2</v>
      </c>
      <c r="CT355" s="987">
        <v>0.5</v>
      </c>
      <c r="CU355" s="933"/>
      <c r="CV355" s="496"/>
    </row>
    <row r="356" spans="1:100" ht="19.5" customHeight="1">
      <c r="A356" s="479"/>
      <c r="B356" s="1524"/>
      <c r="C356" s="479"/>
      <c r="D356" s="984" t="s">
        <v>877</v>
      </c>
      <c r="E356" s="985" t="s">
        <v>877</v>
      </c>
      <c r="F356" s="985" t="s">
        <v>877</v>
      </c>
      <c r="G356" s="1581" t="s">
        <v>877</v>
      </c>
      <c r="H356" s="1582"/>
      <c r="I356" s="1582"/>
      <c r="J356" s="1582"/>
      <c r="K356" s="1582"/>
      <c r="L356" s="1582"/>
      <c r="M356" s="986" t="s">
        <v>877</v>
      </c>
      <c r="N356" s="987" t="s">
        <v>877</v>
      </c>
      <c r="O356" s="496" t="s">
        <v>877</v>
      </c>
      <c r="P356" s="496" t="s">
        <v>877</v>
      </c>
      <c r="Q356" s="481"/>
      <c r="R356" s="984" t="s">
        <v>877</v>
      </c>
      <c r="S356" s="985" t="s">
        <v>877</v>
      </c>
      <c r="T356" s="985" t="s">
        <v>877</v>
      </c>
      <c r="U356" s="1583" t="s">
        <v>877</v>
      </c>
      <c r="V356" s="1582"/>
      <c r="W356" s="1582"/>
      <c r="X356" s="1582"/>
      <c r="Y356" s="1582"/>
      <c r="Z356" s="1582"/>
      <c r="AA356" s="986" t="s">
        <v>877</v>
      </c>
      <c r="AB356" s="987" t="s">
        <v>877</v>
      </c>
      <c r="AC356" s="496"/>
      <c r="AD356" s="496"/>
      <c r="AE356" s="481"/>
      <c r="AF356" s="984" t="s">
        <v>877</v>
      </c>
      <c r="AG356" s="985" t="s">
        <v>877</v>
      </c>
      <c r="AH356" s="985" t="s">
        <v>877</v>
      </c>
      <c r="AI356" s="1581" t="s">
        <v>877</v>
      </c>
      <c r="AJ356" s="1582"/>
      <c r="AK356" s="1582"/>
      <c r="AL356" s="1582"/>
      <c r="AM356" s="1582"/>
      <c r="AN356" s="1582"/>
      <c r="AO356" s="986" t="s">
        <v>877</v>
      </c>
      <c r="AP356" s="987" t="s">
        <v>877</v>
      </c>
      <c r="AQ356" s="496"/>
      <c r="AR356" s="496"/>
      <c r="AS356" s="481"/>
      <c r="AT356" s="984" t="s">
        <v>877</v>
      </c>
      <c r="AU356" s="985" t="s">
        <v>877</v>
      </c>
      <c r="AV356" s="985" t="s">
        <v>877</v>
      </c>
      <c r="AW356" s="1581" t="s">
        <v>877</v>
      </c>
      <c r="AX356" s="1582"/>
      <c r="AY356" s="1582"/>
      <c r="AZ356" s="1582"/>
      <c r="BA356" s="1582"/>
      <c r="BB356" s="1582"/>
      <c r="BC356" s="986" t="s">
        <v>877</v>
      </c>
      <c r="BD356" s="987" t="s">
        <v>877</v>
      </c>
      <c r="BE356" s="496"/>
      <c r="BF356" s="496"/>
      <c r="BG356" s="843"/>
      <c r="BH356" s="984" t="s">
        <v>877</v>
      </c>
      <c r="BI356" s="985" t="s">
        <v>877</v>
      </c>
      <c r="BJ356" s="985" t="s">
        <v>877</v>
      </c>
      <c r="BK356" s="1581" t="s">
        <v>877</v>
      </c>
      <c r="BL356" s="1582"/>
      <c r="BM356" s="1582"/>
      <c r="BN356" s="1582"/>
      <c r="BO356" s="1582"/>
      <c r="BP356" s="1582"/>
      <c r="BQ356" s="986" t="s">
        <v>877</v>
      </c>
      <c r="BR356" s="987" t="s">
        <v>877</v>
      </c>
      <c r="BS356" s="496"/>
      <c r="BT356" s="496"/>
      <c r="BU356" s="843"/>
      <c r="BV356" s="984" t="s">
        <v>1836</v>
      </c>
      <c r="BW356" s="985" t="s">
        <v>23829</v>
      </c>
      <c r="BX356" s="985" t="s">
        <v>1830</v>
      </c>
      <c r="BY356" s="1581" t="s">
        <v>1649</v>
      </c>
      <c r="BZ356" s="1582"/>
      <c r="CA356" s="1582"/>
      <c r="CB356" s="1582"/>
      <c r="CC356" s="1582"/>
      <c r="CD356" s="1582"/>
      <c r="CE356" s="986">
        <v>2</v>
      </c>
      <c r="CF356" s="987">
        <v>0.25</v>
      </c>
      <c r="CG356" s="496"/>
      <c r="CH356" s="496"/>
      <c r="CI356" s="843"/>
      <c r="CJ356" s="984" t="s">
        <v>1839</v>
      </c>
      <c r="CK356" s="985" t="s">
        <v>23830</v>
      </c>
      <c r="CL356" s="985" t="s">
        <v>1830</v>
      </c>
      <c r="CM356" s="1581" t="s">
        <v>1714</v>
      </c>
      <c r="CN356" s="1582"/>
      <c r="CO356" s="1582"/>
      <c r="CP356" s="1582"/>
      <c r="CQ356" s="1582"/>
      <c r="CR356" s="1582"/>
      <c r="CS356" s="986">
        <v>2</v>
      </c>
      <c r="CT356" s="987">
        <v>2</v>
      </c>
      <c r="CU356" s="933"/>
      <c r="CV356" s="496"/>
    </row>
    <row r="357" spans="1:100" ht="19.5" customHeight="1">
      <c r="A357" s="479"/>
      <c r="B357" s="1524"/>
      <c r="C357" s="479"/>
      <c r="D357" s="984" t="s">
        <v>877</v>
      </c>
      <c r="E357" s="985" t="s">
        <v>877</v>
      </c>
      <c r="F357" s="985" t="s">
        <v>877</v>
      </c>
      <c r="G357" s="1581" t="s">
        <v>877</v>
      </c>
      <c r="H357" s="1582"/>
      <c r="I357" s="1582"/>
      <c r="J357" s="1582"/>
      <c r="K357" s="1582"/>
      <c r="L357" s="1582"/>
      <c r="M357" s="986" t="s">
        <v>877</v>
      </c>
      <c r="N357" s="987" t="s">
        <v>877</v>
      </c>
      <c r="O357" s="496" t="s">
        <v>877</v>
      </c>
      <c r="P357" s="496" t="s">
        <v>877</v>
      </c>
      <c r="Q357" s="481"/>
      <c r="R357" s="984" t="s">
        <v>877</v>
      </c>
      <c r="S357" s="985" t="s">
        <v>877</v>
      </c>
      <c r="T357" s="985" t="s">
        <v>877</v>
      </c>
      <c r="U357" s="1583" t="s">
        <v>877</v>
      </c>
      <c r="V357" s="1582"/>
      <c r="W357" s="1582"/>
      <c r="X357" s="1582"/>
      <c r="Y357" s="1582"/>
      <c r="Z357" s="1582"/>
      <c r="AA357" s="986" t="s">
        <v>877</v>
      </c>
      <c r="AB357" s="987" t="s">
        <v>877</v>
      </c>
      <c r="AC357" s="496"/>
      <c r="AD357" s="496"/>
      <c r="AE357" s="481"/>
      <c r="AF357" s="984" t="s">
        <v>877</v>
      </c>
      <c r="AG357" s="985" t="s">
        <v>877</v>
      </c>
      <c r="AH357" s="985" t="s">
        <v>877</v>
      </c>
      <c r="AI357" s="1581" t="s">
        <v>877</v>
      </c>
      <c r="AJ357" s="1582"/>
      <c r="AK357" s="1582"/>
      <c r="AL357" s="1582"/>
      <c r="AM357" s="1582"/>
      <c r="AN357" s="1582"/>
      <c r="AO357" s="986" t="s">
        <v>877</v>
      </c>
      <c r="AP357" s="987" t="s">
        <v>877</v>
      </c>
      <c r="AQ357" s="496"/>
      <c r="AR357" s="496"/>
      <c r="AS357" s="481"/>
      <c r="AT357" s="984" t="s">
        <v>877</v>
      </c>
      <c r="AU357" s="985" t="s">
        <v>877</v>
      </c>
      <c r="AV357" s="985" t="s">
        <v>877</v>
      </c>
      <c r="AW357" s="1581" t="s">
        <v>877</v>
      </c>
      <c r="AX357" s="1582"/>
      <c r="AY357" s="1582"/>
      <c r="AZ357" s="1582"/>
      <c r="BA357" s="1582"/>
      <c r="BB357" s="1582"/>
      <c r="BC357" s="986" t="s">
        <v>877</v>
      </c>
      <c r="BD357" s="987" t="s">
        <v>877</v>
      </c>
      <c r="BE357" s="496"/>
      <c r="BF357" s="496"/>
      <c r="BG357" s="843"/>
      <c r="BH357" s="984" t="s">
        <v>877</v>
      </c>
      <c r="BI357" s="985" t="s">
        <v>877</v>
      </c>
      <c r="BJ357" s="985" t="s">
        <v>877</v>
      </c>
      <c r="BK357" s="1581" t="s">
        <v>877</v>
      </c>
      <c r="BL357" s="1582"/>
      <c r="BM357" s="1582"/>
      <c r="BN357" s="1582"/>
      <c r="BO357" s="1582"/>
      <c r="BP357" s="1582"/>
      <c r="BQ357" s="986" t="s">
        <v>877</v>
      </c>
      <c r="BR357" s="987" t="s">
        <v>877</v>
      </c>
      <c r="BS357" s="496"/>
      <c r="BT357" s="496"/>
      <c r="BU357" s="843"/>
      <c r="BV357" s="984" t="s">
        <v>1841</v>
      </c>
      <c r="BW357" s="985" t="s">
        <v>23831</v>
      </c>
      <c r="BX357" s="985" t="s">
        <v>1830</v>
      </c>
      <c r="BY357" s="1581" t="s">
        <v>1651</v>
      </c>
      <c r="BZ357" s="1582"/>
      <c r="CA357" s="1582"/>
      <c r="CB357" s="1582"/>
      <c r="CC357" s="1582"/>
      <c r="CD357" s="1582"/>
      <c r="CE357" s="986">
        <v>2</v>
      </c>
      <c r="CF357" s="987">
        <v>0.25</v>
      </c>
      <c r="CG357" s="496"/>
      <c r="CH357" s="496"/>
      <c r="CI357" s="843"/>
      <c r="CJ357" s="984" t="s">
        <v>1842</v>
      </c>
      <c r="CK357" s="985" t="s">
        <v>23832</v>
      </c>
      <c r="CL357" s="985" t="s">
        <v>1830</v>
      </c>
      <c r="CM357" s="1581" t="s">
        <v>1716</v>
      </c>
      <c r="CN357" s="1582"/>
      <c r="CO357" s="1582"/>
      <c r="CP357" s="1582"/>
      <c r="CQ357" s="1582"/>
      <c r="CR357" s="1582"/>
      <c r="CS357" s="986">
        <v>1</v>
      </c>
      <c r="CT357" s="987">
        <v>1</v>
      </c>
      <c r="CU357" s="933"/>
      <c r="CV357" s="496"/>
    </row>
    <row r="358" spans="1:100" ht="19.5" customHeight="1">
      <c r="A358" s="479"/>
      <c r="B358" s="1524"/>
      <c r="C358" s="479"/>
      <c r="D358" s="988" t="s">
        <v>877</v>
      </c>
      <c r="E358" s="989" t="s">
        <v>877</v>
      </c>
      <c r="F358" s="989" t="s">
        <v>877</v>
      </c>
      <c r="G358" s="1638" t="s">
        <v>877</v>
      </c>
      <c r="H358" s="1639"/>
      <c r="I358" s="1639"/>
      <c r="J358" s="1639"/>
      <c r="K358" s="1639"/>
      <c r="L358" s="1639"/>
      <c r="M358" s="990" t="s">
        <v>877</v>
      </c>
      <c r="N358" s="991" t="s">
        <v>877</v>
      </c>
      <c r="O358" s="496" t="s">
        <v>877</v>
      </c>
      <c r="P358" s="496" t="s">
        <v>877</v>
      </c>
      <c r="Q358" s="481"/>
      <c r="R358" s="988" t="s">
        <v>877</v>
      </c>
      <c r="S358" s="989" t="s">
        <v>877</v>
      </c>
      <c r="T358" s="989" t="s">
        <v>877</v>
      </c>
      <c r="U358" s="1672" t="s">
        <v>877</v>
      </c>
      <c r="V358" s="1639"/>
      <c r="W358" s="1639"/>
      <c r="X358" s="1639"/>
      <c r="Y358" s="1639"/>
      <c r="Z358" s="1639"/>
      <c r="AA358" s="990" t="s">
        <v>877</v>
      </c>
      <c r="AB358" s="991" t="s">
        <v>877</v>
      </c>
      <c r="AC358" s="496"/>
      <c r="AD358" s="496"/>
      <c r="AE358" s="481"/>
      <c r="AF358" s="988" t="s">
        <v>877</v>
      </c>
      <c r="AG358" s="989" t="s">
        <v>877</v>
      </c>
      <c r="AH358" s="989" t="s">
        <v>877</v>
      </c>
      <c r="AI358" s="1638" t="s">
        <v>877</v>
      </c>
      <c r="AJ358" s="1639"/>
      <c r="AK358" s="1639"/>
      <c r="AL358" s="1639"/>
      <c r="AM358" s="1639"/>
      <c r="AN358" s="1639"/>
      <c r="AO358" s="990" t="s">
        <v>877</v>
      </c>
      <c r="AP358" s="991" t="s">
        <v>877</v>
      </c>
      <c r="AQ358" s="496"/>
      <c r="AR358" s="496"/>
      <c r="AS358" s="481"/>
      <c r="AT358" s="988" t="s">
        <v>877</v>
      </c>
      <c r="AU358" s="989" t="s">
        <v>877</v>
      </c>
      <c r="AV358" s="989" t="s">
        <v>877</v>
      </c>
      <c r="AW358" s="1638" t="s">
        <v>877</v>
      </c>
      <c r="AX358" s="1639"/>
      <c r="AY358" s="1639"/>
      <c r="AZ358" s="1639"/>
      <c r="BA358" s="1639"/>
      <c r="BB358" s="1639"/>
      <c r="BC358" s="990" t="s">
        <v>877</v>
      </c>
      <c r="BD358" s="991" t="s">
        <v>877</v>
      </c>
      <c r="BE358" s="496"/>
      <c r="BF358" s="496"/>
      <c r="BG358" s="843"/>
      <c r="BH358" s="988" t="s">
        <v>877</v>
      </c>
      <c r="BI358" s="989" t="s">
        <v>877</v>
      </c>
      <c r="BJ358" s="989" t="s">
        <v>877</v>
      </c>
      <c r="BK358" s="1638" t="s">
        <v>877</v>
      </c>
      <c r="BL358" s="1639"/>
      <c r="BM358" s="1639"/>
      <c r="BN358" s="1639"/>
      <c r="BO358" s="1639"/>
      <c r="BP358" s="1639"/>
      <c r="BQ358" s="990" t="s">
        <v>877</v>
      </c>
      <c r="BR358" s="991" t="s">
        <v>877</v>
      </c>
      <c r="BS358" s="496"/>
      <c r="BT358" s="496"/>
      <c r="BU358" s="843"/>
      <c r="BV358" s="988" t="s">
        <v>1839</v>
      </c>
      <c r="BW358" s="989" t="s">
        <v>23833</v>
      </c>
      <c r="BX358" s="989" t="s">
        <v>1830</v>
      </c>
      <c r="BY358" s="1638" t="s">
        <v>1652</v>
      </c>
      <c r="BZ358" s="1639"/>
      <c r="CA358" s="1639"/>
      <c r="CB358" s="1639"/>
      <c r="CC358" s="1639"/>
      <c r="CD358" s="1639"/>
      <c r="CE358" s="990">
        <v>4</v>
      </c>
      <c r="CF358" s="991">
        <v>0.25</v>
      </c>
      <c r="CG358" s="496"/>
      <c r="CH358" s="496"/>
      <c r="CI358" s="843"/>
      <c r="CJ358" s="988" t="s">
        <v>1843</v>
      </c>
      <c r="CK358" s="989" t="s">
        <v>23834</v>
      </c>
      <c r="CL358" s="989" t="s">
        <v>1830</v>
      </c>
      <c r="CM358" s="1638" t="s">
        <v>1717</v>
      </c>
      <c r="CN358" s="1639"/>
      <c r="CO358" s="1639"/>
      <c r="CP358" s="1639"/>
      <c r="CQ358" s="1639"/>
      <c r="CR358" s="1639"/>
      <c r="CS358" s="990">
        <v>1</v>
      </c>
      <c r="CT358" s="991">
        <v>1</v>
      </c>
      <c r="CU358" s="933"/>
      <c r="CV358" s="496"/>
    </row>
    <row r="359" spans="1:100" ht="19.5" customHeight="1">
      <c r="A359" s="479"/>
      <c r="B359" s="1524"/>
      <c r="C359" s="992" t="s">
        <v>1137</v>
      </c>
      <c r="D359" s="993" t="s">
        <v>1442</v>
      </c>
      <c r="E359" s="994" t="s">
        <v>23835</v>
      </c>
      <c r="F359" s="994" t="s">
        <v>1830</v>
      </c>
      <c r="G359" s="1636" t="s">
        <v>1771</v>
      </c>
      <c r="H359" s="1637"/>
      <c r="I359" s="1637"/>
      <c r="J359" s="1637"/>
      <c r="K359" s="1637"/>
      <c r="L359" s="1637"/>
      <c r="M359" s="995">
        <v>12</v>
      </c>
      <c r="N359" s="996">
        <v>4</v>
      </c>
      <c r="O359" s="496">
        <v>12</v>
      </c>
      <c r="P359" s="496">
        <v>4</v>
      </c>
      <c r="Q359" s="992" t="s">
        <v>1137</v>
      </c>
      <c r="R359" s="993" t="s">
        <v>1442</v>
      </c>
      <c r="S359" s="994" t="s">
        <v>23835</v>
      </c>
      <c r="T359" s="994" t="s">
        <v>1830</v>
      </c>
      <c r="U359" s="1673" t="s">
        <v>1771</v>
      </c>
      <c r="V359" s="1637"/>
      <c r="W359" s="1637"/>
      <c r="X359" s="1637"/>
      <c r="Y359" s="1637"/>
      <c r="Z359" s="1637"/>
      <c r="AA359" s="995">
        <v>12</v>
      </c>
      <c r="AB359" s="996">
        <v>4</v>
      </c>
      <c r="AC359" s="496"/>
      <c r="AD359" s="496"/>
      <c r="AE359" s="992" t="s">
        <v>877</v>
      </c>
      <c r="AF359" s="993" t="s">
        <v>877</v>
      </c>
      <c r="AG359" s="994" t="s">
        <v>877</v>
      </c>
      <c r="AH359" s="994" t="s">
        <v>877</v>
      </c>
      <c r="AI359" s="1636" t="s">
        <v>877</v>
      </c>
      <c r="AJ359" s="1637"/>
      <c r="AK359" s="1637"/>
      <c r="AL359" s="1637"/>
      <c r="AM359" s="1637"/>
      <c r="AN359" s="1637"/>
      <c r="AO359" s="995" t="s">
        <v>877</v>
      </c>
      <c r="AP359" s="996" t="s">
        <v>877</v>
      </c>
      <c r="AQ359" s="496"/>
      <c r="AR359" s="496"/>
      <c r="AS359" s="992" t="s">
        <v>877</v>
      </c>
      <c r="AT359" s="993" t="s">
        <v>877</v>
      </c>
      <c r="AU359" s="994" t="s">
        <v>877</v>
      </c>
      <c r="AV359" s="994" t="s">
        <v>877</v>
      </c>
      <c r="AW359" s="1636" t="s">
        <v>877</v>
      </c>
      <c r="AX359" s="1637"/>
      <c r="AY359" s="1637"/>
      <c r="AZ359" s="1637"/>
      <c r="BA359" s="1637"/>
      <c r="BB359" s="1637"/>
      <c r="BC359" s="995" t="s">
        <v>877</v>
      </c>
      <c r="BD359" s="996" t="s">
        <v>877</v>
      </c>
      <c r="BE359" s="496"/>
      <c r="BF359" s="496"/>
      <c r="BG359" s="992" t="s">
        <v>877</v>
      </c>
      <c r="BH359" s="993" t="s">
        <v>877</v>
      </c>
      <c r="BI359" s="994" t="s">
        <v>877</v>
      </c>
      <c r="BJ359" s="994" t="s">
        <v>877</v>
      </c>
      <c r="BK359" s="1636" t="s">
        <v>877</v>
      </c>
      <c r="BL359" s="1637"/>
      <c r="BM359" s="1637"/>
      <c r="BN359" s="1637"/>
      <c r="BO359" s="1637"/>
      <c r="BP359" s="1637"/>
      <c r="BQ359" s="995" t="s">
        <v>877</v>
      </c>
      <c r="BR359" s="996" t="s">
        <v>877</v>
      </c>
      <c r="BS359" s="496"/>
      <c r="BT359" s="496"/>
      <c r="BU359" s="992" t="s">
        <v>1137</v>
      </c>
      <c r="BV359" s="993" t="s">
        <v>1442</v>
      </c>
      <c r="BW359" s="994" t="s">
        <v>23836</v>
      </c>
      <c r="BX359" s="994" t="s">
        <v>1830</v>
      </c>
      <c r="BY359" s="1636" t="s">
        <v>1640</v>
      </c>
      <c r="BZ359" s="1637"/>
      <c r="CA359" s="1637"/>
      <c r="CB359" s="1637"/>
      <c r="CC359" s="1637"/>
      <c r="CD359" s="1637"/>
      <c r="CE359" s="995">
        <v>6</v>
      </c>
      <c r="CF359" s="996">
        <v>4</v>
      </c>
      <c r="CG359" s="496"/>
      <c r="CH359" s="496"/>
      <c r="CI359" s="992" t="s">
        <v>1137</v>
      </c>
      <c r="CJ359" s="993" t="s">
        <v>1442</v>
      </c>
      <c r="CK359" s="994" t="s">
        <v>23837</v>
      </c>
      <c r="CL359" s="994" t="s">
        <v>1830</v>
      </c>
      <c r="CM359" s="1636" t="s">
        <v>1704</v>
      </c>
      <c r="CN359" s="1637"/>
      <c r="CO359" s="1637"/>
      <c r="CP359" s="1637"/>
      <c r="CQ359" s="1637"/>
      <c r="CR359" s="1637"/>
      <c r="CS359" s="995">
        <v>2</v>
      </c>
      <c r="CT359" s="996">
        <v>2</v>
      </c>
      <c r="CU359" s="933"/>
      <c r="CV359" s="496"/>
    </row>
    <row r="360" spans="1:100" ht="19.5" customHeight="1">
      <c r="A360" s="479"/>
      <c r="B360" s="1524"/>
      <c r="C360" s="992" t="s">
        <v>1137</v>
      </c>
      <c r="D360" s="984" t="s">
        <v>1462</v>
      </c>
      <c r="E360" s="985" t="s">
        <v>23838</v>
      </c>
      <c r="F360" s="985" t="s">
        <v>1830</v>
      </c>
      <c r="G360" s="1581" t="s">
        <v>1522</v>
      </c>
      <c r="H360" s="1582"/>
      <c r="I360" s="1582"/>
      <c r="J360" s="1582"/>
      <c r="K360" s="1582"/>
      <c r="L360" s="1582"/>
      <c r="M360" s="986">
        <v>0</v>
      </c>
      <c r="N360" s="987">
        <v>4</v>
      </c>
      <c r="O360" s="496">
        <v>0</v>
      </c>
      <c r="P360" s="496">
        <v>4</v>
      </c>
      <c r="Q360" s="992" t="s">
        <v>1137</v>
      </c>
      <c r="R360" s="984" t="s">
        <v>1462</v>
      </c>
      <c r="S360" s="985" t="s">
        <v>23838</v>
      </c>
      <c r="T360" s="985" t="s">
        <v>1830</v>
      </c>
      <c r="U360" s="1583" t="s">
        <v>1522</v>
      </c>
      <c r="V360" s="1582"/>
      <c r="W360" s="1582"/>
      <c r="X360" s="1582"/>
      <c r="Y360" s="1582"/>
      <c r="Z360" s="1582"/>
      <c r="AA360" s="986">
        <v>0</v>
      </c>
      <c r="AB360" s="987">
        <v>4</v>
      </c>
      <c r="AC360" s="496"/>
      <c r="AD360" s="496"/>
      <c r="AE360" s="992" t="s">
        <v>877</v>
      </c>
      <c r="AF360" s="984" t="s">
        <v>877</v>
      </c>
      <c r="AG360" s="985" t="s">
        <v>877</v>
      </c>
      <c r="AH360" s="985" t="s">
        <v>877</v>
      </c>
      <c r="AI360" s="1581" t="s">
        <v>877</v>
      </c>
      <c r="AJ360" s="1582"/>
      <c r="AK360" s="1582"/>
      <c r="AL360" s="1582"/>
      <c r="AM360" s="1582"/>
      <c r="AN360" s="1582"/>
      <c r="AO360" s="986" t="s">
        <v>877</v>
      </c>
      <c r="AP360" s="987" t="s">
        <v>877</v>
      </c>
      <c r="AQ360" s="496"/>
      <c r="AR360" s="496"/>
      <c r="AS360" s="992" t="s">
        <v>877</v>
      </c>
      <c r="AT360" s="984" t="s">
        <v>877</v>
      </c>
      <c r="AU360" s="985" t="s">
        <v>877</v>
      </c>
      <c r="AV360" s="985" t="s">
        <v>877</v>
      </c>
      <c r="AW360" s="1581" t="s">
        <v>877</v>
      </c>
      <c r="AX360" s="1582"/>
      <c r="AY360" s="1582"/>
      <c r="AZ360" s="1582"/>
      <c r="BA360" s="1582"/>
      <c r="BB360" s="1582"/>
      <c r="BC360" s="986" t="s">
        <v>877</v>
      </c>
      <c r="BD360" s="987" t="s">
        <v>877</v>
      </c>
      <c r="BE360" s="496"/>
      <c r="BF360" s="496"/>
      <c r="BG360" s="992" t="s">
        <v>877</v>
      </c>
      <c r="BH360" s="984" t="s">
        <v>877</v>
      </c>
      <c r="BI360" s="985" t="s">
        <v>877</v>
      </c>
      <c r="BJ360" s="985" t="s">
        <v>877</v>
      </c>
      <c r="BK360" s="1581" t="s">
        <v>877</v>
      </c>
      <c r="BL360" s="1582"/>
      <c r="BM360" s="1582"/>
      <c r="BN360" s="1582"/>
      <c r="BO360" s="1582"/>
      <c r="BP360" s="1582"/>
      <c r="BQ360" s="986" t="s">
        <v>877</v>
      </c>
      <c r="BR360" s="987" t="s">
        <v>877</v>
      </c>
      <c r="BS360" s="496"/>
      <c r="BT360" s="496"/>
      <c r="BU360" s="992" t="s">
        <v>1139</v>
      </c>
      <c r="BV360" s="984" t="s">
        <v>1442</v>
      </c>
      <c r="BW360" s="985" t="s">
        <v>23839</v>
      </c>
      <c r="BX360" s="985" t="s">
        <v>1830</v>
      </c>
      <c r="BY360" s="1581" t="s">
        <v>1645</v>
      </c>
      <c r="BZ360" s="1582"/>
      <c r="CA360" s="1582"/>
      <c r="CB360" s="1582"/>
      <c r="CC360" s="1582"/>
      <c r="CD360" s="1582"/>
      <c r="CE360" s="986">
        <v>1</v>
      </c>
      <c r="CF360" s="987">
        <v>1</v>
      </c>
      <c r="CG360" s="496"/>
      <c r="CH360" s="496"/>
      <c r="CI360" s="992" t="s">
        <v>1137</v>
      </c>
      <c r="CJ360" s="984" t="s">
        <v>1462</v>
      </c>
      <c r="CK360" s="985" t="s">
        <v>23840</v>
      </c>
      <c r="CL360" s="985" t="s">
        <v>1830</v>
      </c>
      <c r="CM360" s="1581" t="s">
        <v>1706</v>
      </c>
      <c r="CN360" s="1582"/>
      <c r="CO360" s="1582"/>
      <c r="CP360" s="1582"/>
      <c r="CQ360" s="1582"/>
      <c r="CR360" s="1582"/>
      <c r="CS360" s="986">
        <v>2</v>
      </c>
      <c r="CT360" s="987">
        <v>1</v>
      </c>
      <c r="CU360" s="933"/>
      <c r="CV360" s="496"/>
    </row>
    <row r="361" spans="1:100" ht="19.5" customHeight="1">
      <c r="A361" s="479"/>
      <c r="B361" s="1524"/>
      <c r="C361" s="992"/>
      <c r="D361" s="984" t="s">
        <v>877</v>
      </c>
      <c r="E361" s="985" t="s">
        <v>877</v>
      </c>
      <c r="F361" s="985" t="s">
        <v>877</v>
      </c>
      <c r="G361" s="1581" t="s">
        <v>877</v>
      </c>
      <c r="H361" s="1582"/>
      <c r="I361" s="1582"/>
      <c r="J361" s="1582"/>
      <c r="K361" s="1582"/>
      <c r="L361" s="1582"/>
      <c r="M361" s="986" t="s">
        <v>877</v>
      </c>
      <c r="N361" s="987" t="s">
        <v>877</v>
      </c>
      <c r="O361" s="496" t="s">
        <v>877</v>
      </c>
      <c r="P361" s="496" t="s">
        <v>877</v>
      </c>
      <c r="Q361" s="992" t="s">
        <v>877</v>
      </c>
      <c r="R361" s="984" t="s">
        <v>877</v>
      </c>
      <c r="S361" s="985" t="s">
        <v>877</v>
      </c>
      <c r="T361" s="985" t="s">
        <v>877</v>
      </c>
      <c r="U361" s="1583" t="s">
        <v>877</v>
      </c>
      <c r="V361" s="1582"/>
      <c r="W361" s="1582"/>
      <c r="X361" s="1582"/>
      <c r="Y361" s="1582"/>
      <c r="Z361" s="1582"/>
      <c r="AA361" s="986" t="s">
        <v>877</v>
      </c>
      <c r="AB361" s="987" t="s">
        <v>877</v>
      </c>
      <c r="AC361" s="496"/>
      <c r="AD361" s="496"/>
      <c r="AE361" s="992" t="s">
        <v>877</v>
      </c>
      <c r="AF361" s="984" t="s">
        <v>877</v>
      </c>
      <c r="AG361" s="985" t="s">
        <v>877</v>
      </c>
      <c r="AH361" s="985" t="s">
        <v>877</v>
      </c>
      <c r="AI361" s="1581" t="s">
        <v>877</v>
      </c>
      <c r="AJ361" s="1582"/>
      <c r="AK361" s="1582"/>
      <c r="AL361" s="1582"/>
      <c r="AM361" s="1582"/>
      <c r="AN361" s="1582"/>
      <c r="AO361" s="986" t="s">
        <v>877</v>
      </c>
      <c r="AP361" s="987" t="s">
        <v>877</v>
      </c>
      <c r="AQ361" s="496"/>
      <c r="AR361" s="496"/>
      <c r="AS361" s="992" t="s">
        <v>877</v>
      </c>
      <c r="AT361" s="984" t="s">
        <v>877</v>
      </c>
      <c r="AU361" s="985" t="s">
        <v>877</v>
      </c>
      <c r="AV361" s="985" t="s">
        <v>877</v>
      </c>
      <c r="AW361" s="1581" t="s">
        <v>877</v>
      </c>
      <c r="AX361" s="1582"/>
      <c r="AY361" s="1582"/>
      <c r="AZ361" s="1582"/>
      <c r="BA361" s="1582"/>
      <c r="BB361" s="1582"/>
      <c r="BC361" s="986" t="s">
        <v>877</v>
      </c>
      <c r="BD361" s="987" t="s">
        <v>877</v>
      </c>
      <c r="BE361" s="496"/>
      <c r="BF361" s="496"/>
      <c r="BG361" s="992" t="s">
        <v>877</v>
      </c>
      <c r="BH361" s="984" t="s">
        <v>877</v>
      </c>
      <c r="BI361" s="985" t="s">
        <v>877</v>
      </c>
      <c r="BJ361" s="985" t="s">
        <v>877</v>
      </c>
      <c r="BK361" s="1581" t="s">
        <v>877</v>
      </c>
      <c r="BL361" s="1582"/>
      <c r="BM361" s="1582"/>
      <c r="BN361" s="1582"/>
      <c r="BO361" s="1582"/>
      <c r="BP361" s="1582"/>
      <c r="BQ361" s="986" t="s">
        <v>877</v>
      </c>
      <c r="BR361" s="987" t="s">
        <v>877</v>
      </c>
      <c r="BS361" s="496"/>
      <c r="BT361" s="496"/>
      <c r="BU361" s="992" t="s">
        <v>1141</v>
      </c>
      <c r="BV361" s="984" t="s">
        <v>1442</v>
      </c>
      <c r="BW361" s="985" t="s">
        <v>23841</v>
      </c>
      <c r="BX361" s="985" t="s">
        <v>1830</v>
      </c>
      <c r="BY361" s="1581" t="s">
        <v>1650</v>
      </c>
      <c r="BZ361" s="1582"/>
      <c r="CA361" s="1582"/>
      <c r="CB361" s="1582"/>
      <c r="CC361" s="1582"/>
      <c r="CD361" s="1582"/>
      <c r="CE361" s="986">
        <v>3</v>
      </c>
      <c r="CF361" s="987">
        <v>2</v>
      </c>
      <c r="CG361" s="496"/>
      <c r="CH361" s="496"/>
      <c r="CI361" s="992" t="s">
        <v>1139</v>
      </c>
      <c r="CJ361" s="984" t="s">
        <v>1442</v>
      </c>
      <c r="CK361" s="985" t="s">
        <v>23842</v>
      </c>
      <c r="CL361" s="985" t="s">
        <v>1830</v>
      </c>
      <c r="CM361" s="1581" t="s">
        <v>1708</v>
      </c>
      <c r="CN361" s="1582"/>
      <c r="CO361" s="1582"/>
      <c r="CP361" s="1582"/>
      <c r="CQ361" s="1582"/>
      <c r="CR361" s="1582"/>
      <c r="CS361" s="986">
        <v>2</v>
      </c>
      <c r="CT361" s="987">
        <v>2</v>
      </c>
      <c r="CU361" s="933"/>
      <c r="CV361" s="496"/>
    </row>
    <row r="362" spans="1:100" ht="19.5" customHeight="1">
      <c r="A362" s="479"/>
      <c r="B362" s="1524"/>
      <c r="C362" s="992"/>
      <c r="D362" s="984" t="s">
        <v>877</v>
      </c>
      <c r="E362" s="985" t="s">
        <v>877</v>
      </c>
      <c r="F362" s="985" t="s">
        <v>877</v>
      </c>
      <c r="G362" s="1581" t="s">
        <v>877</v>
      </c>
      <c r="H362" s="1582"/>
      <c r="I362" s="1582"/>
      <c r="J362" s="1582"/>
      <c r="K362" s="1582"/>
      <c r="L362" s="1582"/>
      <c r="M362" s="986" t="s">
        <v>877</v>
      </c>
      <c r="N362" s="987" t="s">
        <v>877</v>
      </c>
      <c r="O362" s="496" t="s">
        <v>877</v>
      </c>
      <c r="P362" s="496" t="s">
        <v>877</v>
      </c>
      <c r="Q362" s="992" t="s">
        <v>877</v>
      </c>
      <c r="R362" s="984" t="s">
        <v>877</v>
      </c>
      <c r="S362" s="985" t="s">
        <v>877</v>
      </c>
      <c r="T362" s="985" t="s">
        <v>877</v>
      </c>
      <c r="U362" s="1583" t="s">
        <v>877</v>
      </c>
      <c r="V362" s="1582"/>
      <c r="W362" s="1582"/>
      <c r="X362" s="1582"/>
      <c r="Y362" s="1582"/>
      <c r="Z362" s="1582"/>
      <c r="AA362" s="986" t="s">
        <v>877</v>
      </c>
      <c r="AB362" s="987" t="s">
        <v>877</v>
      </c>
      <c r="AC362" s="496"/>
      <c r="AD362" s="496"/>
      <c r="AE362" s="992" t="s">
        <v>877</v>
      </c>
      <c r="AF362" s="984" t="s">
        <v>877</v>
      </c>
      <c r="AG362" s="985" t="s">
        <v>877</v>
      </c>
      <c r="AH362" s="985" t="s">
        <v>877</v>
      </c>
      <c r="AI362" s="1581" t="s">
        <v>877</v>
      </c>
      <c r="AJ362" s="1582"/>
      <c r="AK362" s="1582"/>
      <c r="AL362" s="1582"/>
      <c r="AM362" s="1582"/>
      <c r="AN362" s="1582"/>
      <c r="AO362" s="986" t="s">
        <v>877</v>
      </c>
      <c r="AP362" s="987" t="s">
        <v>877</v>
      </c>
      <c r="AQ362" s="496"/>
      <c r="AR362" s="496"/>
      <c r="AS362" s="992" t="s">
        <v>877</v>
      </c>
      <c r="AT362" s="984" t="s">
        <v>877</v>
      </c>
      <c r="AU362" s="985" t="s">
        <v>877</v>
      </c>
      <c r="AV362" s="985" t="s">
        <v>877</v>
      </c>
      <c r="AW362" s="1581" t="s">
        <v>877</v>
      </c>
      <c r="AX362" s="1582"/>
      <c r="AY362" s="1582"/>
      <c r="AZ362" s="1582"/>
      <c r="BA362" s="1582"/>
      <c r="BB362" s="1582"/>
      <c r="BC362" s="986" t="s">
        <v>877</v>
      </c>
      <c r="BD362" s="987" t="s">
        <v>877</v>
      </c>
      <c r="BE362" s="496"/>
      <c r="BF362" s="496"/>
      <c r="BG362" s="992" t="s">
        <v>877</v>
      </c>
      <c r="BH362" s="984" t="s">
        <v>877</v>
      </c>
      <c r="BI362" s="985" t="s">
        <v>877</v>
      </c>
      <c r="BJ362" s="985" t="s">
        <v>877</v>
      </c>
      <c r="BK362" s="1581" t="s">
        <v>877</v>
      </c>
      <c r="BL362" s="1582"/>
      <c r="BM362" s="1582"/>
      <c r="BN362" s="1582"/>
      <c r="BO362" s="1582"/>
      <c r="BP362" s="1582"/>
      <c r="BQ362" s="986" t="s">
        <v>877</v>
      </c>
      <c r="BR362" s="987" t="s">
        <v>877</v>
      </c>
      <c r="BS362" s="496"/>
      <c r="BT362" s="496"/>
      <c r="BU362" s="992" t="s">
        <v>1146</v>
      </c>
      <c r="BV362" s="984" t="s">
        <v>1442</v>
      </c>
      <c r="BW362" s="985" t="s">
        <v>23843</v>
      </c>
      <c r="BX362" s="985" t="s">
        <v>1830</v>
      </c>
      <c r="BY362" s="1581" t="s">
        <v>1653</v>
      </c>
      <c r="BZ362" s="1582"/>
      <c r="CA362" s="1582"/>
      <c r="CB362" s="1582"/>
      <c r="CC362" s="1582"/>
      <c r="CD362" s="1582"/>
      <c r="CE362" s="986">
        <v>3</v>
      </c>
      <c r="CF362" s="987">
        <v>1</v>
      </c>
      <c r="CG362" s="496"/>
      <c r="CH362" s="496"/>
      <c r="CI362" s="992" t="s">
        <v>1141</v>
      </c>
      <c r="CJ362" s="984" t="s">
        <v>1442</v>
      </c>
      <c r="CK362" s="985" t="s">
        <v>23844</v>
      </c>
      <c r="CL362" s="985" t="s">
        <v>1830</v>
      </c>
      <c r="CM362" s="1581" t="s">
        <v>1712</v>
      </c>
      <c r="CN362" s="1582"/>
      <c r="CO362" s="1582"/>
      <c r="CP362" s="1582"/>
      <c r="CQ362" s="1582"/>
      <c r="CR362" s="1582"/>
      <c r="CS362" s="986">
        <v>2</v>
      </c>
      <c r="CT362" s="987">
        <v>1</v>
      </c>
      <c r="CU362" s="933"/>
      <c r="CV362" s="496"/>
    </row>
    <row r="363" spans="1:100" ht="19.5" customHeight="1">
      <c r="A363" s="479"/>
      <c r="B363" s="1524"/>
      <c r="C363" s="992"/>
      <c r="D363" s="997" t="s">
        <v>877</v>
      </c>
      <c r="E363" s="998" t="s">
        <v>877</v>
      </c>
      <c r="F363" s="998" t="s">
        <v>877</v>
      </c>
      <c r="G363" s="1584" t="s">
        <v>877</v>
      </c>
      <c r="H363" s="1585"/>
      <c r="I363" s="1585"/>
      <c r="J363" s="1585"/>
      <c r="K363" s="1585"/>
      <c r="L363" s="1585"/>
      <c r="M363" s="990" t="s">
        <v>877</v>
      </c>
      <c r="N363" s="991" t="s">
        <v>877</v>
      </c>
      <c r="O363" s="496" t="s">
        <v>877</v>
      </c>
      <c r="P363" s="496" t="s">
        <v>877</v>
      </c>
      <c r="Q363" s="992" t="s">
        <v>877</v>
      </c>
      <c r="R363" s="997" t="s">
        <v>877</v>
      </c>
      <c r="S363" s="998" t="s">
        <v>877</v>
      </c>
      <c r="T363" s="998" t="s">
        <v>877</v>
      </c>
      <c r="U363" s="1586" t="s">
        <v>877</v>
      </c>
      <c r="V363" s="1585"/>
      <c r="W363" s="1585"/>
      <c r="X363" s="1585"/>
      <c r="Y363" s="1585"/>
      <c r="Z363" s="1585"/>
      <c r="AA363" s="990" t="s">
        <v>877</v>
      </c>
      <c r="AB363" s="991" t="s">
        <v>877</v>
      </c>
      <c r="AC363" s="496"/>
      <c r="AD363" s="496"/>
      <c r="AE363" s="992" t="s">
        <v>877</v>
      </c>
      <c r="AF363" s="997" t="s">
        <v>877</v>
      </c>
      <c r="AG363" s="998" t="s">
        <v>877</v>
      </c>
      <c r="AH363" s="998" t="s">
        <v>877</v>
      </c>
      <c r="AI363" s="1584" t="s">
        <v>877</v>
      </c>
      <c r="AJ363" s="1585"/>
      <c r="AK363" s="1585"/>
      <c r="AL363" s="1585"/>
      <c r="AM363" s="1585"/>
      <c r="AN363" s="1585"/>
      <c r="AO363" s="990" t="s">
        <v>877</v>
      </c>
      <c r="AP363" s="991" t="s">
        <v>877</v>
      </c>
      <c r="AQ363" s="496"/>
      <c r="AR363" s="496"/>
      <c r="AS363" s="992" t="s">
        <v>877</v>
      </c>
      <c r="AT363" s="997" t="s">
        <v>877</v>
      </c>
      <c r="AU363" s="998" t="s">
        <v>877</v>
      </c>
      <c r="AV363" s="998" t="s">
        <v>877</v>
      </c>
      <c r="AW363" s="1584" t="s">
        <v>877</v>
      </c>
      <c r="AX363" s="1585"/>
      <c r="AY363" s="1585"/>
      <c r="AZ363" s="1585"/>
      <c r="BA363" s="1585"/>
      <c r="BB363" s="1585"/>
      <c r="BC363" s="990" t="s">
        <v>877</v>
      </c>
      <c r="BD363" s="991" t="s">
        <v>877</v>
      </c>
      <c r="BE363" s="496"/>
      <c r="BF363" s="496"/>
      <c r="BG363" s="992" t="s">
        <v>877</v>
      </c>
      <c r="BH363" s="997" t="s">
        <v>877</v>
      </c>
      <c r="BI363" s="998" t="s">
        <v>877</v>
      </c>
      <c r="BJ363" s="998" t="s">
        <v>877</v>
      </c>
      <c r="BK363" s="1584" t="s">
        <v>877</v>
      </c>
      <c r="BL363" s="1585"/>
      <c r="BM363" s="1585"/>
      <c r="BN363" s="1585"/>
      <c r="BO363" s="1585"/>
      <c r="BP363" s="1585"/>
      <c r="BQ363" s="990" t="s">
        <v>877</v>
      </c>
      <c r="BR363" s="991" t="s">
        <v>877</v>
      </c>
      <c r="BS363" s="496"/>
      <c r="BT363" s="496"/>
      <c r="BU363" s="992" t="s">
        <v>877</v>
      </c>
      <c r="BV363" s="997" t="s">
        <v>877</v>
      </c>
      <c r="BW363" s="998" t="s">
        <v>877</v>
      </c>
      <c r="BX363" s="998" t="s">
        <v>877</v>
      </c>
      <c r="BY363" s="1584" t="s">
        <v>877</v>
      </c>
      <c r="BZ363" s="1585"/>
      <c r="CA363" s="1585"/>
      <c r="CB363" s="1585"/>
      <c r="CC363" s="1585"/>
      <c r="CD363" s="1585"/>
      <c r="CE363" s="990" t="s">
        <v>877</v>
      </c>
      <c r="CF363" s="991" t="s">
        <v>877</v>
      </c>
      <c r="CG363" s="496"/>
      <c r="CH363" s="496"/>
      <c r="CI363" s="992" t="s">
        <v>1146</v>
      </c>
      <c r="CJ363" s="997" t="s">
        <v>1442</v>
      </c>
      <c r="CK363" s="998" t="s">
        <v>23845</v>
      </c>
      <c r="CL363" s="998" t="s">
        <v>1830</v>
      </c>
      <c r="CM363" s="1584" t="s">
        <v>1715</v>
      </c>
      <c r="CN363" s="1585"/>
      <c r="CO363" s="1585"/>
      <c r="CP363" s="1585"/>
      <c r="CQ363" s="1585"/>
      <c r="CR363" s="1585"/>
      <c r="CS363" s="990">
        <v>2</v>
      </c>
      <c r="CT363" s="991">
        <v>2</v>
      </c>
      <c r="CU363" s="933"/>
      <c r="CV363" s="496"/>
    </row>
    <row r="364" spans="1:100" ht="19.5" customHeight="1">
      <c r="A364" s="479"/>
      <c r="B364" s="1524"/>
      <c r="C364" s="479"/>
      <c r="D364" s="505"/>
      <c r="E364" s="505"/>
      <c r="F364" s="505"/>
      <c r="G364" s="505"/>
      <c r="H364" s="505"/>
      <c r="I364" s="505"/>
      <c r="J364" s="505"/>
      <c r="K364" s="505"/>
      <c r="L364" s="505"/>
      <c r="M364" s="999">
        <v>34</v>
      </c>
      <c r="N364" s="1000">
        <v>14</v>
      </c>
      <c r="O364" s="640"/>
      <c r="P364" s="640"/>
      <c r="Q364" s="479"/>
      <c r="R364" s="505"/>
      <c r="S364" s="505"/>
      <c r="T364" s="505"/>
      <c r="U364" s="565"/>
      <c r="V364" s="505"/>
      <c r="W364" s="505"/>
      <c r="X364" s="505"/>
      <c r="Y364" s="505"/>
      <c r="Z364" s="505"/>
      <c r="AA364" s="999">
        <v>34</v>
      </c>
      <c r="AB364" s="1000">
        <v>14</v>
      </c>
      <c r="AC364" s="496"/>
      <c r="AD364" s="496"/>
      <c r="AE364" s="479"/>
      <c r="AF364" s="505"/>
      <c r="AG364" s="505"/>
      <c r="AH364" s="505"/>
      <c r="AI364" s="505"/>
      <c r="AJ364" s="505"/>
      <c r="AK364" s="505"/>
      <c r="AL364" s="505"/>
      <c r="AM364" s="505"/>
      <c r="AN364" s="505"/>
      <c r="AO364" s="999">
        <v>0</v>
      </c>
      <c r="AP364" s="1000">
        <v>0</v>
      </c>
      <c r="AQ364" s="496"/>
      <c r="AR364" s="496"/>
      <c r="AS364" s="479"/>
      <c r="AT364" s="505"/>
      <c r="AU364" s="505"/>
      <c r="AV364" s="505"/>
      <c r="AW364" s="505"/>
      <c r="AX364" s="505"/>
      <c r="AY364" s="505"/>
      <c r="AZ364" s="505"/>
      <c r="BA364" s="505"/>
      <c r="BB364" s="505"/>
      <c r="BC364" s="999">
        <v>0</v>
      </c>
      <c r="BD364" s="1000">
        <v>0</v>
      </c>
      <c r="BE364" s="496"/>
      <c r="BF364" s="496"/>
      <c r="BG364" s="479"/>
      <c r="BH364" s="505"/>
      <c r="BI364" s="505"/>
      <c r="BJ364" s="505"/>
      <c r="BK364" s="505"/>
      <c r="BL364" s="505"/>
      <c r="BM364" s="505"/>
      <c r="BN364" s="505"/>
      <c r="BO364" s="505"/>
      <c r="BP364" s="505"/>
      <c r="BQ364" s="999">
        <v>0</v>
      </c>
      <c r="BR364" s="1000">
        <v>0</v>
      </c>
      <c r="BS364" s="496"/>
      <c r="BT364" s="496"/>
      <c r="BU364" s="479"/>
      <c r="BV364" s="505"/>
      <c r="BW364" s="505"/>
      <c r="BX364" s="505"/>
      <c r="BY364" s="505"/>
      <c r="BZ364" s="505"/>
      <c r="CA364" s="505"/>
      <c r="CB364" s="505"/>
      <c r="CC364" s="505"/>
      <c r="CD364" s="505"/>
      <c r="CE364" s="999">
        <v>32</v>
      </c>
      <c r="CF364" s="1000">
        <v>11</v>
      </c>
      <c r="CG364" s="496"/>
      <c r="CH364" s="496"/>
      <c r="CI364" s="479"/>
      <c r="CJ364" s="505"/>
      <c r="CK364" s="505"/>
      <c r="CL364" s="505"/>
      <c r="CM364" s="505"/>
      <c r="CN364" s="505"/>
      <c r="CO364" s="505"/>
      <c r="CP364" s="505"/>
      <c r="CQ364" s="505"/>
      <c r="CR364" s="505"/>
      <c r="CS364" s="999">
        <v>28</v>
      </c>
      <c r="CT364" s="1000">
        <v>20</v>
      </c>
      <c r="CU364" s="933"/>
      <c r="CV364" s="496"/>
    </row>
    <row r="365" spans="1:100" ht="19.5" customHeight="1">
      <c r="A365" s="479"/>
      <c r="B365" s="1524"/>
      <c r="C365" s="479"/>
      <c r="D365" s="569"/>
      <c r="E365" s="570"/>
      <c r="F365" s="570"/>
      <c r="G365" s="570"/>
      <c r="H365" s="570"/>
      <c r="I365" s="570"/>
      <c r="J365" s="570"/>
      <c r="K365" s="570"/>
      <c r="L365" s="570"/>
      <c r="M365" s="570"/>
      <c r="N365" s="570"/>
      <c r="O365" s="496"/>
      <c r="P365" s="496"/>
      <c r="Q365" s="481"/>
      <c r="R365" s="569"/>
      <c r="S365" s="570"/>
      <c r="T365" s="570"/>
      <c r="U365" s="597"/>
      <c r="V365" s="570"/>
      <c r="W365" s="570"/>
      <c r="X365" s="570"/>
      <c r="Y365" s="570"/>
      <c r="Z365" s="570"/>
      <c r="AA365" s="570"/>
      <c r="AB365" s="570"/>
      <c r="AC365" s="496"/>
      <c r="AD365" s="496"/>
      <c r="AE365" s="481"/>
      <c r="AF365" s="569"/>
      <c r="AG365" s="570"/>
      <c r="AH365" s="570"/>
      <c r="AI365" s="570"/>
      <c r="AJ365" s="570"/>
      <c r="AK365" s="570"/>
      <c r="AL365" s="570"/>
      <c r="AM365" s="570"/>
      <c r="AN365" s="570"/>
      <c r="AO365" s="570"/>
      <c r="AP365" s="570"/>
      <c r="AQ365" s="496"/>
      <c r="AR365" s="496"/>
      <c r="AS365" s="481"/>
      <c r="AT365" s="569"/>
      <c r="AU365" s="570"/>
      <c r="AV365" s="570"/>
      <c r="AW365" s="570"/>
      <c r="AX365" s="570"/>
      <c r="AY365" s="570"/>
      <c r="AZ365" s="570"/>
      <c r="BA365" s="570"/>
      <c r="BB365" s="570"/>
      <c r="BC365" s="570"/>
      <c r="BD365" s="570"/>
      <c r="BE365" s="496"/>
      <c r="BF365" s="496"/>
      <c r="BG365" s="481"/>
      <c r="BH365" s="569"/>
      <c r="BI365" s="570"/>
      <c r="BJ365" s="570"/>
      <c r="BK365" s="570"/>
      <c r="BL365" s="570"/>
      <c r="BM365" s="570"/>
      <c r="BN365" s="570"/>
      <c r="BO365" s="570"/>
      <c r="BP365" s="570"/>
      <c r="BQ365" s="570"/>
      <c r="BR365" s="570"/>
      <c r="BS365" s="496"/>
      <c r="BT365" s="496"/>
      <c r="BU365" s="481"/>
      <c r="BV365" s="569"/>
      <c r="BW365" s="570"/>
      <c r="BX365" s="570"/>
      <c r="BY365" s="570"/>
      <c r="BZ365" s="570"/>
      <c r="CA365" s="570"/>
      <c r="CB365" s="570"/>
      <c r="CC365" s="570"/>
      <c r="CD365" s="570"/>
      <c r="CE365" s="570"/>
      <c r="CF365" s="570"/>
      <c r="CG365" s="496"/>
      <c r="CH365" s="496"/>
      <c r="CI365" s="481"/>
      <c r="CJ365" s="569"/>
      <c r="CK365" s="570"/>
      <c r="CL365" s="570"/>
      <c r="CM365" s="570"/>
      <c r="CN365" s="570"/>
      <c r="CO365" s="570"/>
      <c r="CP365" s="570"/>
      <c r="CQ365" s="570"/>
      <c r="CR365" s="570"/>
      <c r="CS365" s="570"/>
      <c r="CT365" s="570"/>
      <c r="CU365" s="933"/>
      <c r="CV365" s="496"/>
    </row>
    <row r="366" spans="1:100" ht="19.5" customHeight="1">
      <c r="A366" s="479"/>
      <c r="B366" s="1524"/>
      <c r="C366" s="479"/>
      <c r="D366" s="569"/>
      <c r="E366" s="570"/>
      <c r="F366" s="570"/>
      <c r="G366" s="570"/>
      <c r="H366" s="570"/>
      <c r="I366" s="621"/>
      <c r="J366" s="622"/>
      <c r="K366" s="622"/>
      <c r="L366" s="622"/>
      <c r="M366" s="622"/>
      <c r="N366" s="622"/>
      <c r="O366" s="623"/>
      <c r="P366" s="624"/>
      <c r="Q366" s="481"/>
      <c r="R366" s="569"/>
      <c r="S366" s="570"/>
      <c r="T366" s="570"/>
      <c r="U366" s="597"/>
      <c r="V366" s="570"/>
      <c r="W366" s="621"/>
      <c r="X366" s="622"/>
      <c r="Y366" s="622"/>
      <c r="Z366" s="622"/>
      <c r="AA366" s="622"/>
      <c r="AB366" s="622"/>
      <c r="AC366" s="623"/>
      <c r="AD366" s="624"/>
      <c r="AE366" s="481"/>
      <c r="AF366" s="569"/>
      <c r="AG366" s="570"/>
      <c r="AH366" s="570"/>
      <c r="AI366" s="570"/>
      <c r="AJ366" s="570"/>
      <c r="AK366" s="621"/>
      <c r="AL366" s="622"/>
      <c r="AM366" s="622"/>
      <c r="AN366" s="622"/>
      <c r="AO366" s="622"/>
      <c r="AP366" s="622"/>
      <c r="AQ366" s="623"/>
      <c r="AR366" s="624"/>
      <c r="AS366" s="481"/>
      <c r="AT366" s="569"/>
      <c r="AU366" s="570"/>
      <c r="AV366" s="570"/>
      <c r="AW366" s="570"/>
      <c r="AX366" s="570"/>
      <c r="AY366" s="621"/>
      <c r="AZ366" s="622"/>
      <c r="BA366" s="622"/>
      <c r="BB366" s="622"/>
      <c r="BC366" s="622"/>
      <c r="BD366" s="622"/>
      <c r="BE366" s="623"/>
      <c r="BF366" s="624"/>
      <c r="BG366" s="481"/>
      <c r="BH366" s="569"/>
      <c r="BI366" s="570"/>
      <c r="BJ366" s="570"/>
      <c r="BK366" s="570"/>
      <c r="BL366" s="570"/>
      <c r="BM366" s="621"/>
      <c r="BN366" s="622"/>
      <c r="BO366" s="622"/>
      <c r="BP366" s="622"/>
      <c r="BQ366" s="622"/>
      <c r="BR366" s="622"/>
      <c r="BS366" s="623"/>
      <c r="BT366" s="624"/>
      <c r="BU366" s="481"/>
      <c r="BV366" s="569"/>
      <c r="BW366" s="570"/>
      <c r="BX366" s="570"/>
      <c r="BY366" s="570"/>
      <c r="BZ366" s="570"/>
      <c r="CA366" s="621"/>
      <c r="CB366" s="622"/>
      <c r="CC366" s="622"/>
      <c r="CD366" s="622"/>
      <c r="CE366" s="622"/>
      <c r="CF366" s="622"/>
      <c r="CG366" s="623"/>
      <c r="CH366" s="624"/>
      <c r="CI366" s="481"/>
      <c r="CJ366" s="569"/>
      <c r="CK366" s="570"/>
      <c r="CL366" s="570"/>
      <c r="CM366" s="570"/>
      <c r="CN366" s="570"/>
      <c r="CO366" s="570"/>
      <c r="CP366" s="570"/>
      <c r="CQ366" s="570"/>
      <c r="CR366" s="570"/>
      <c r="CS366" s="570"/>
      <c r="CT366" s="570"/>
      <c r="CU366" s="933"/>
      <c r="CV366" s="496"/>
    </row>
    <row r="367" spans="1:100" ht="19.5" customHeight="1">
      <c r="A367" s="479"/>
      <c r="B367" s="1524"/>
      <c r="C367" s="479"/>
      <c r="D367" s="569"/>
      <c r="E367" s="570"/>
      <c r="F367" s="570"/>
      <c r="G367" s="570"/>
      <c r="H367" s="570"/>
      <c r="I367" s="632"/>
      <c r="J367" s="570"/>
      <c r="K367" s="570"/>
      <c r="L367" s="570"/>
      <c r="M367" s="570"/>
      <c r="N367" s="570"/>
      <c r="O367" s="496"/>
      <c r="P367" s="577"/>
      <c r="Q367" s="481"/>
      <c r="R367" s="569"/>
      <c r="S367" s="570"/>
      <c r="T367" s="570"/>
      <c r="U367" s="597"/>
      <c r="V367" s="570"/>
      <c r="W367" s="632"/>
      <c r="X367" s="570"/>
      <c r="Y367" s="570"/>
      <c r="Z367" s="570"/>
      <c r="AA367" s="570"/>
      <c r="AB367" s="570"/>
      <c r="AC367" s="496"/>
      <c r="AD367" s="577"/>
      <c r="AE367" s="497"/>
      <c r="AF367" s="569"/>
      <c r="AG367" s="570"/>
      <c r="AH367" s="570"/>
      <c r="AI367" s="570"/>
      <c r="AJ367" s="570"/>
      <c r="AK367" s="632"/>
      <c r="AL367" s="570"/>
      <c r="AM367" s="570"/>
      <c r="AN367" s="570"/>
      <c r="AO367" s="570"/>
      <c r="AP367" s="570"/>
      <c r="AQ367" s="496"/>
      <c r="AR367" s="577"/>
      <c r="AS367" s="497"/>
      <c r="AT367" s="569"/>
      <c r="AU367" s="570"/>
      <c r="AV367" s="570"/>
      <c r="AW367" s="570"/>
      <c r="AX367" s="570"/>
      <c r="AY367" s="632"/>
      <c r="AZ367" s="570"/>
      <c r="BA367" s="570"/>
      <c r="BB367" s="570"/>
      <c r="BC367" s="570"/>
      <c r="BD367" s="570"/>
      <c r="BE367" s="496"/>
      <c r="BF367" s="577"/>
      <c r="BG367" s="481"/>
      <c r="BH367" s="569"/>
      <c r="BI367" s="570"/>
      <c r="BJ367" s="570"/>
      <c r="BK367" s="570"/>
      <c r="BL367" s="570"/>
      <c r="BM367" s="632"/>
      <c r="BN367" s="570"/>
      <c r="BO367" s="570"/>
      <c r="BP367" s="570"/>
      <c r="BQ367" s="570"/>
      <c r="BR367" s="570"/>
      <c r="BS367" s="496"/>
      <c r="BT367" s="577"/>
      <c r="BU367" s="481"/>
      <c r="BV367" s="569"/>
      <c r="BW367" s="570"/>
      <c r="BX367" s="570"/>
      <c r="BY367" s="570"/>
      <c r="BZ367" s="570"/>
      <c r="CA367" s="632"/>
      <c r="CB367" s="570"/>
      <c r="CC367" s="570"/>
      <c r="CD367" s="570"/>
      <c r="CE367" s="570"/>
      <c r="CF367" s="570"/>
      <c r="CG367" s="496"/>
      <c r="CH367" s="577"/>
      <c r="CI367" s="481"/>
      <c r="CJ367" s="569"/>
      <c r="CK367" s="570"/>
      <c r="CL367" s="570"/>
      <c r="CM367" s="570"/>
      <c r="CN367" s="570"/>
      <c r="CO367" s="934"/>
      <c r="CP367" s="934"/>
      <c r="CQ367" s="934"/>
      <c r="CR367" s="934"/>
      <c r="CS367" s="934"/>
      <c r="CT367" s="934"/>
      <c r="CU367" s="933"/>
      <c r="CV367" s="496"/>
    </row>
    <row r="368" spans="1:100" ht="19.5" customHeight="1">
      <c r="A368" s="479"/>
      <c r="B368" s="1524"/>
      <c r="C368" s="479"/>
      <c r="D368" s="505"/>
      <c r="E368" s="1001" t="s">
        <v>47</v>
      </c>
      <c r="F368" s="1002" t="s">
        <v>20</v>
      </c>
      <c r="G368" s="1003" t="s">
        <v>48</v>
      </c>
      <c r="H368" s="1004"/>
      <c r="I368" s="1004"/>
      <c r="J368" s="1004"/>
      <c r="K368" s="1004"/>
      <c r="L368" s="1004"/>
      <c r="M368" s="1004"/>
      <c r="N368" s="1005"/>
      <c r="O368" s="496">
        <v>42</v>
      </c>
      <c r="P368" s="496">
        <v>12</v>
      </c>
      <c r="Q368" s="497"/>
      <c r="R368" s="538"/>
      <c r="S368" s="1001" t="s">
        <v>47</v>
      </c>
      <c r="T368" s="936" t="s">
        <v>20</v>
      </c>
      <c r="U368" s="940" t="s">
        <v>48</v>
      </c>
      <c r="V368" s="938"/>
      <c r="W368" s="938"/>
      <c r="X368" s="938"/>
      <c r="Y368" s="938"/>
      <c r="Z368" s="938"/>
      <c r="AA368" s="938"/>
      <c r="AB368" s="939"/>
      <c r="AC368" s="496">
        <v>44</v>
      </c>
      <c r="AD368" s="496">
        <v>8</v>
      </c>
      <c r="AE368" s="497"/>
      <c r="AF368" s="505"/>
      <c r="AG368" s="935"/>
      <c r="AH368" s="1002" t="s">
        <v>1830</v>
      </c>
      <c r="AI368" s="1003" t="s">
        <v>1830</v>
      </c>
      <c r="AJ368" s="1004"/>
      <c r="AK368" s="1004"/>
      <c r="AL368" s="1004"/>
      <c r="AM368" s="1004"/>
      <c r="AN368" s="1004"/>
      <c r="AO368" s="1004"/>
      <c r="AP368" s="1004"/>
      <c r="AQ368" s="496">
        <v>0</v>
      </c>
      <c r="AR368" s="496">
        <v>0</v>
      </c>
      <c r="AS368" s="497"/>
      <c r="AT368" s="505"/>
      <c r="AU368" s="935"/>
      <c r="AV368" s="1002" t="s">
        <v>1830</v>
      </c>
      <c r="AW368" s="1003" t="s">
        <v>1830</v>
      </c>
      <c r="AX368" s="1004"/>
      <c r="AY368" s="1004"/>
      <c r="AZ368" s="1004"/>
      <c r="BA368" s="1004"/>
      <c r="BB368" s="1004"/>
      <c r="BC368" s="1004"/>
      <c r="BD368" s="1004"/>
      <c r="BE368" s="496">
        <v>0</v>
      </c>
      <c r="BF368" s="496">
        <v>0</v>
      </c>
      <c r="BG368" s="497"/>
      <c r="BH368" s="1006"/>
      <c r="BI368" s="935"/>
      <c r="BJ368" s="1002" t="s">
        <v>1830</v>
      </c>
      <c r="BK368" s="1003" t="s">
        <v>1830</v>
      </c>
      <c r="BL368" s="1004"/>
      <c r="BM368" s="1004"/>
      <c r="BN368" s="1004"/>
      <c r="BO368" s="1004"/>
      <c r="BP368" s="1004"/>
      <c r="BQ368" s="1004"/>
      <c r="BR368" s="1004"/>
      <c r="BS368" s="496">
        <v>0</v>
      </c>
      <c r="BT368" s="496">
        <v>0</v>
      </c>
      <c r="BU368" s="497"/>
      <c r="BV368" s="505"/>
      <c r="BW368" s="935"/>
      <c r="BX368" s="1002" t="s">
        <v>1830</v>
      </c>
      <c r="BY368" s="1003" t="s">
        <v>1830</v>
      </c>
      <c r="BZ368" s="1004"/>
      <c r="CA368" s="1004"/>
      <c r="CB368" s="1004"/>
      <c r="CC368" s="1004"/>
      <c r="CD368" s="1004"/>
      <c r="CE368" s="1004"/>
      <c r="CF368" s="1004"/>
      <c r="CG368" s="496">
        <v>0</v>
      </c>
      <c r="CH368" s="496">
        <v>0</v>
      </c>
      <c r="CI368" s="497"/>
      <c r="CJ368" s="505"/>
      <c r="CK368" s="935"/>
      <c r="CL368" s="1002" t="s">
        <v>1830</v>
      </c>
      <c r="CM368" s="1003" t="s">
        <v>1830</v>
      </c>
      <c r="CN368" s="1004"/>
      <c r="CO368" s="1004"/>
      <c r="CP368" s="1004"/>
      <c r="CQ368" s="1004"/>
      <c r="CR368" s="1004"/>
      <c r="CS368" s="1004"/>
      <c r="CT368" s="1004"/>
      <c r="CU368" s="933">
        <v>0</v>
      </c>
      <c r="CV368" s="496">
        <v>0</v>
      </c>
    </row>
    <row r="369" spans="1:100" ht="19.5" customHeight="1">
      <c r="A369" s="479"/>
      <c r="B369" s="1524"/>
      <c r="C369" s="479"/>
      <c r="D369" s="505"/>
      <c r="E369" s="1007" t="s">
        <v>55</v>
      </c>
      <c r="F369" s="942" t="s">
        <v>56</v>
      </c>
      <c r="G369" s="1590"/>
      <c r="H369" s="1582"/>
      <c r="I369" s="1582"/>
      <c r="J369" s="1582"/>
      <c r="K369" s="1582"/>
      <c r="L369" s="1582"/>
      <c r="M369" s="1582"/>
      <c r="N369" s="1591"/>
      <c r="O369" s="943">
        <v>42</v>
      </c>
      <c r="P369" s="496">
        <v>12</v>
      </c>
      <c r="Q369" s="497"/>
      <c r="R369" s="538"/>
      <c r="S369" s="944" t="s">
        <v>57</v>
      </c>
      <c r="T369" s="942" t="s">
        <v>58</v>
      </c>
      <c r="U369" s="1670"/>
      <c r="V369" s="1582"/>
      <c r="W369" s="1582"/>
      <c r="X369" s="1582"/>
      <c r="Y369" s="1582"/>
      <c r="Z369" s="1582"/>
      <c r="AA369" s="1582"/>
      <c r="AB369" s="1599"/>
      <c r="AC369" s="496">
        <v>44</v>
      </c>
      <c r="AD369" s="496">
        <v>8</v>
      </c>
      <c r="AE369" s="497"/>
      <c r="AF369" s="505"/>
      <c r="AG369" s="1008"/>
      <c r="AH369" s="942" t="s">
        <v>1830</v>
      </c>
      <c r="AI369" s="1590"/>
      <c r="AJ369" s="1582"/>
      <c r="AK369" s="1582"/>
      <c r="AL369" s="1582"/>
      <c r="AM369" s="1582"/>
      <c r="AN369" s="1582"/>
      <c r="AO369" s="1582"/>
      <c r="AP369" s="1591"/>
      <c r="AQ369" s="496">
        <v>0</v>
      </c>
      <c r="AR369" s="496">
        <v>0</v>
      </c>
      <c r="AS369" s="497"/>
      <c r="AT369" s="505"/>
      <c r="AU369" s="1008"/>
      <c r="AV369" s="942" t="s">
        <v>1830</v>
      </c>
      <c r="AW369" s="1590"/>
      <c r="AX369" s="1582"/>
      <c r="AY369" s="1582"/>
      <c r="AZ369" s="1582"/>
      <c r="BA369" s="1582"/>
      <c r="BB369" s="1582"/>
      <c r="BC369" s="1582"/>
      <c r="BD369" s="1591"/>
      <c r="BE369" s="496">
        <v>0</v>
      </c>
      <c r="BF369" s="496">
        <v>0</v>
      </c>
      <c r="BG369" s="497"/>
      <c r="BH369" s="1006"/>
      <c r="BI369" s="1008"/>
      <c r="BJ369" s="942" t="s">
        <v>1830</v>
      </c>
      <c r="BK369" s="1590"/>
      <c r="BL369" s="1582"/>
      <c r="BM369" s="1582"/>
      <c r="BN369" s="1582"/>
      <c r="BO369" s="1582"/>
      <c r="BP369" s="1582"/>
      <c r="BQ369" s="1582"/>
      <c r="BR369" s="1591"/>
      <c r="BS369" s="496">
        <v>0</v>
      </c>
      <c r="BT369" s="496">
        <v>0</v>
      </c>
      <c r="BU369" s="497"/>
      <c r="BV369" s="505"/>
      <c r="BW369" s="1008"/>
      <c r="BX369" s="942" t="s">
        <v>1830</v>
      </c>
      <c r="BY369" s="1590"/>
      <c r="BZ369" s="1582"/>
      <c r="CA369" s="1582"/>
      <c r="CB369" s="1582"/>
      <c r="CC369" s="1582"/>
      <c r="CD369" s="1582"/>
      <c r="CE369" s="1582"/>
      <c r="CF369" s="1591"/>
      <c r="CG369" s="496">
        <v>0</v>
      </c>
      <c r="CH369" s="496">
        <v>0</v>
      </c>
      <c r="CI369" s="497"/>
      <c r="CJ369" s="505"/>
      <c r="CK369" s="1008"/>
      <c r="CL369" s="942" t="s">
        <v>1830</v>
      </c>
      <c r="CM369" s="1590"/>
      <c r="CN369" s="1582"/>
      <c r="CO369" s="1582"/>
      <c r="CP369" s="1582"/>
      <c r="CQ369" s="1582"/>
      <c r="CR369" s="1582"/>
      <c r="CS369" s="1582"/>
      <c r="CT369" s="1591"/>
      <c r="CU369" s="933">
        <v>0</v>
      </c>
      <c r="CV369" s="496">
        <v>0</v>
      </c>
    </row>
    <row r="370" spans="1:100" ht="19.5" customHeight="1">
      <c r="A370" s="479"/>
      <c r="B370" s="1524"/>
      <c r="C370" s="479"/>
      <c r="D370" s="505"/>
      <c r="E370" s="1009" t="s">
        <v>26</v>
      </c>
      <c r="F370" s="946" t="s">
        <v>27</v>
      </c>
      <c r="G370" s="1592" t="s">
        <v>28</v>
      </c>
      <c r="H370" s="1582"/>
      <c r="I370" s="1582"/>
      <c r="J370" s="1582"/>
      <c r="K370" s="1582"/>
      <c r="L370" s="1582"/>
      <c r="M370" s="1582"/>
      <c r="N370" s="1591"/>
      <c r="O370" s="943">
        <v>42</v>
      </c>
      <c r="P370" s="496">
        <v>12</v>
      </c>
      <c r="Q370" s="497"/>
      <c r="R370" s="538"/>
      <c r="S370" s="945" t="s">
        <v>26</v>
      </c>
      <c r="T370" s="946" t="s">
        <v>27</v>
      </c>
      <c r="U370" s="1671" t="s">
        <v>28</v>
      </c>
      <c r="V370" s="1582"/>
      <c r="W370" s="1582"/>
      <c r="X370" s="1582"/>
      <c r="Y370" s="1582"/>
      <c r="Z370" s="1582"/>
      <c r="AA370" s="1582"/>
      <c r="AB370" s="1599"/>
      <c r="AC370" s="496">
        <v>44</v>
      </c>
      <c r="AD370" s="496">
        <v>8</v>
      </c>
      <c r="AE370" s="497"/>
      <c r="AF370" s="505"/>
      <c r="AG370" s="1009"/>
      <c r="AH370" s="946" t="s">
        <v>1830</v>
      </c>
      <c r="AI370" s="1592" t="s">
        <v>1830</v>
      </c>
      <c r="AJ370" s="1582"/>
      <c r="AK370" s="1582"/>
      <c r="AL370" s="1582"/>
      <c r="AM370" s="1582"/>
      <c r="AN370" s="1582"/>
      <c r="AO370" s="1582"/>
      <c r="AP370" s="1591"/>
      <c r="AQ370" s="496">
        <v>0</v>
      </c>
      <c r="AR370" s="496">
        <v>0</v>
      </c>
      <c r="AS370" s="497"/>
      <c r="AT370" s="505"/>
      <c r="AU370" s="1009"/>
      <c r="AV370" s="946" t="s">
        <v>1830</v>
      </c>
      <c r="AW370" s="1592" t="s">
        <v>1830</v>
      </c>
      <c r="AX370" s="1582"/>
      <c r="AY370" s="1582"/>
      <c r="AZ370" s="1582"/>
      <c r="BA370" s="1582"/>
      <c r="BB370" s="1582"/>
      <c r="BC370" s="1582"/>
      <c r="BD370" s="1591"/>
      <c r="BE370" s="496">
        <v>0</v>
      </c>
      <c r="BF370" s="496">
        <v>0</v>
      </c>
      <c r="BG370" s="497"/>
      <c r="BH370" s="1006"/>
      <c r="BI370" s="1009"/>
      <c r="BJ370" s="946" t="s">
        <v>1830</v>
      </c>
      <c r="BK370" s="1592" t="s">
        <v>1830</v>
      </c>
      <c r="BL370" s="1582"/>
      <c r="BM370" s="1582"/>
      <c r="BN370" s="1582"/>
      <c r="BO370" s="1582"/>
      <c r="BP370" s="1582"/>
      <c r="BQ370" s="1582"/>
      <c r="BR370" s="1591"/>
      <c r="BS370" s="496">
        <v>0</v>
      </c>
      <c r="BT370" s="496">
        <v>0</v>
      </c>
      <c r="BU370" s="497"/>
      <c r="BV370" s="505"/>
      <c r="BW370" s="1009"/>
      <c r="BX370" s="946" t="s">
        <v>1830</v>
      </c>
      <c r="BY370" s="1592" t="s">
        <v>1830</v>
      </c>
      <c r="BZ370" s="1582"/>
      <c r="CA370" s="1582"/>
      <c r="CB370" s="1582"/>
      <c r="CC370" s="1582"/>
      <c r="CD370" s="1582"/>
      <c r="CE370" s="1582"/>
      <c r="CF370" s="1591"/>
      <c r="CG370" s="496">
        <v>0</v>
      </c>
      <c r="CH370" s="496">
        <v>0</v>
      </c>
      <c r="CI370" s="497"/>
      <c r="CJ370" s="505"/>
      <c r="CK370" s="1009"/>
      <c r="CL370" s="946" t="s">
        <v>1830</v>
      </c>
      <c r="CM370" s="1592" t="s">
        <v>1830</v>
      </c>
      <c r="CN370" s="1582"/>
      <c r="CO370" s="1582"/>
      <c r="CP370" s="1582"/>
      <c r="CQ370" s="1582"/>
      <c r="CR370" s="1582"/>
      <c r="CS370" s="1582"/>
      <c r="CT370" s="1591"/>
      <c r="CU370" s="933">
        <v>0</v>
      </c>
      <c r="CV370" s="496">
        <v>0</v>
      </c>
    </row>
    <row r="371" spans="1:100" ht="19.5" customHeight="1">
      <c r="A371" s="479"/>
      <c r="B371" s="1524"/>
      <c r="C371" s="479"/>
      <c r="D371" s="505"/>
      <c r="E371" s="1010" t="s">
        <v>71</v>
      </c>
      <c r="F371" s="949" t="s">
        <v>72</v>
      </c>
      <c r="G371" s="1593" t="s">
        <v>73</v>
      </c>
      <c r="H371" s="1582"/>
      <c r="I371" s="1582"/>
      <c r="J371" s="1582"/>
      <c r="K371" s="1582"/>
      <c r="L371" s="1582"/>
      <c r="M371" s="1582"/>
      <c r="N371" s="1591"/>
      <c r="O371" s="943">
        <v>42</v>
      </c>
      <c r="P371" s="496">
        <v>12</v>
      </c>
      <c r="Q371" s="497"/>
      <c r="R371" s="538"/>
      <c r="S371" s="948" t="s">
        <v>71</v>
      </c>
      <c r="T371" s="949" t="s">
        <v>72</v>
      </c>
      <c r="U371" s="1667" t="s">
        <v>73</v>
      </c>
      <c r="V371" s="1582"/>
      <c r="W371" s="1582"/>
      <c r="X371" s="1582"/>
      <c r="Y371" s="1582"/>
      <c r="Z371" s="1582"/>
      <c r="AA371" s="1582"/>
      <c r="AB371" s="1599"/>
      <c r="AC371" s="496">
        <v>44</v>
      </c>
      <c r="AD371" s="496">
        <v>8</v>
      </c>
      <c r="AE371" s="497"/>
      <c r="AF371" s="505"/>
      <c r="AG371" s="1010"/>
      <c r="AH371" s="949" t="s">
        <v>1830</v>
      </c>
      <c r="AI371" s="1593" t="s">
        <v>1830</v>
      </c>
      <c r="AJ371" s="1582"/>
      <c r="AK371" s="1582"/>
      <c r="AL371" s="1582"/>
      <c r="AM371" s="1582"/>
      <c r="AN371" s="1582"/>
      <c r="AO371" s="1582"/>
      <c r="AP371" s="1591"/>
      <c r="AQ371" s="496">
        <v>0</v>
      </c>
      <c r="AR371" s="496">
        <v>0</v>
      </c>
      <c r="AS371" s="497"/>
      <c r="AT371" s="505"/>
      <c r="AU371" s="1010"/>
      <c r="AV371" s="949" t="s">
        <v>1830</v>
      </c>
      <c r="AW371" s="1593" t="s">
        <v>1830</v>
      </c>
      <c r="AX371" s="1582"/>
      <c r="AY371" s="1582"/>
      <c r="AZ371" s="1582"/>
      <c r="BA371" s="1582"/>
      <c r="BB371" s="1582"/>
      <c r="BC371" s="1582"/>
      <c r="BD371" s="1591"/>
      <c r="BE371" s="496">
        <v>0</v>
      </c>
      <c r="BF371" s="496">
        <v>0</v>
      </c>
      <c r="BG371" s="497"/>
      <c r="BH371" s="1006"/>
      <c r="BI371" s="1010"/>
      <c r="BJ371" s="949" t="s">
        <v>1830</v>
      </c>
      <c r="BK371" s="1593" t="s">
        <v>1830</v>
      </c>
      <c r="BL371" s="1582"/>
      <c r="BM371" s="1582"/>
      <c r="BN371" s="1582"/>
      <c r="BO371" s="1582"/>
      <c r="BP371" s="1582"/>
      <c r="BQ371" s="1582"/>
      <c r="BR371" s="1591"/>
      <c r="BS371" s="496">
        <v>0</v>
      </c>
      <c r="BT371" s="496">
        <v>0</v>
      </c>
      <c r="BU371" s="497"/>
      <c r="BV371" s="505"/>
      <c r="BW371" s="1010"/>
      <c r="BX371" s="949" t="s">
        <v>1830</v>
      </c>
      <c r="BY371" s="1593" t="s">
        <v>1830</v>
      </c>
      <c r="BZ371" s="1582"/>
      <c r="CA371" s="1582"/>
      <c r="CB371" s="1582"/>
      <c r="CC371" s="1582"/>
      <c r="CD371" s="1582"/>
      <c r="CE371" s="1582"/>
      <c r="CF371" s="1591"/>
      <c r="CG371" s="496">
        <v>0</v>
      </c>
      <c r="CH371" s="496">
        <v>0</v>
      </c>
      <c r="CI371" s="497"/>
      <c r="CJ371" s="505"/>
      <c r="CK371" s="1010"/>
      <c r="CL371" s="949" t="s">
        <v>1830</v>
      </c>
      <c r="CM371" s="1593" t="s">
        <v>1830</v>
      </c>
      <c r="CN371" s="1582"/>
      <c r="CO371" s="1582"/>
      <c r="CP371" s="1582"/>
      <c r="CQ371" s="1582"/>
      <c r="CR371" s="1582"/>
      <c r="CS371" s="1582"/>
      <c r="CT371" s="1591"/>
      <c r="CU371" s="933">
        <v>0</v>
      </c>
      <c r="CV371" s="496">
        <v>0</v>
      </c>
    </row>
    <row r="372" spans="1:100" ht="19.5" customHeight="1">
      <c r="A372" s="479"/>
      <c r="B372" s="1524"/>
      <c r="C372" s="479"/>
      <c r="D372" s="505"/>
      <c r="E372" s="1011" t="s">
        <v>80</v>
      </c>
      <c r="F372" s="952" t="s">
        <v>81</v>
      </c>
      <c r="G372" s="1594" t="s">
        <v>82</v>
      </c>
      <c r="H372" s="1582"/>
      <c r="I372" s="1582"/>
      <c r="J372" s="1582"/>
      <c r="K372" s="1582"/>
      <c r="L372" s="1582"/>
      <c r="M372" s="1582"/>
      <c r="N372" s="1591"/>
      <c r="O372" s="943">
        <v>42</v>
      </c>
      <c r="P372" s="496">
        <v>12</v>
      </c>
      <c r="Q372" s="497"/>
      <c r="R372" s="538"/>
      <c r="S372" s="951" t="s">
        <v>83</v>
      </c>
      <c r="T372" s="952" t="s">
        <v>84</v>
      </c>
      <c r="U372" s="1668" t="s">
        <v>85</v>
      </c>
      <c r="V372" s="1582"/>
      <c r="W372" s="1582"/>
      <c r="X372" s="1582"/>
      <c r="Y372" s="1582"/>
      <c r="Z372" s="1582"/>
      <c r="AA372" s="1582"/>
      <c r="AB372" s="1599"/>
      <c r="AC372" s="496">
        <v>44</v>
      </c>
      <c r="AD372" s="496">
        <v>8</v>
      </c>
      <c r="AE372" s="497"/>
      <c r="AF372" s="505"/>
      <c r="AG372" s="1011"/>
      <c r="AH372" s="952" t="s">
        <v>1830</v>
      </c>
      <c r="AI372" s="1594" t="s">
        <v>1830</v>
      </c>
      <c r="AJ372" s="1582"/>
      <c r="AK372" s="1582"/>
      <c r="AL372" s="1582"/>
      <c r="AM372" s="1582"/>
      <c r="AN372" s="1582"/>
      <c r="AO372" s="1582"/>
      <c r="AP372" s="1591"/>
      <c r="AQ372" s="496">
        <v>0</v>
      </c>
      <c r="AR372" s="496">
        <v>0</v>
      </c>
      <c r="AS372" s="497"/>
      <c r="AT372" s="505"/>
      <c r="AU372" s="1011"/>
      <c r="AV372" s="952" t="s">
        <v>1830</v>
      </c>
      <c r="AW372" s="1594" t="s">
        <v>1830</v>
      </c>
      <c r="AX372" s="1582"/>
      <c r="AY372" s="1582"/>
      <c r="AZ372" s="1582"/>
      <c r="BA372" s="1582"/>
      <c r="BB372" s="1582"/>
      <c r="BC372" s="1582"/>
      <c r="BD372" s="1591"/>
      <c r="BE372" s="496">
        <v>0</v>
      </c>
      <c r="BF372" s="496">
        <v>0</v>
      </c>
      <c r="BG372" s="497"/>
      <c r="BH372" s="1006"/>
      <c r="BI372" s="1011"/>
      <c r="BJ372" s="952" t="s">
        <v>1830</v>
      </c>
      <c r="BK372" s="1594" t="s">
        <v>1830</v>
      </c>
      <c r="BL372" s="1582"/>
      <c r="BM372" s="1582"/>
      <c r="BN372" s="1582"/>
      <c r="BO372" s="1582"/>
      <c r="BP372" s="1582"/>
      <c r="BQ372" s="1582"/>
      <c r="BR372" s="1591"/>
      <c r="BS372" s="496">
        <v>0</v>
      </c>
      <c r="BT372" s="496">
        <v>0</v>
      </c>
      <c r="BU372" s="497"/>
      <c r="BV372" s="505"/>
      <c r="BW372" s="1011"/>
      <c r="BX372" s="952" t="s">
        <v>1830</v>
      </c>
      <c r="BY372" s="1594" t="s">
        <v>1830</v>
      </c>
      <c r="BZ372" s="1582"/>
      <c r="CA372" s="1582"/>
      <c r="CB372" s="1582"/>
      <c r="CC372" s="1582"/>
      <c r="CD372" s="1582"/>
      <c r="CE372" s="1582"/>
      <c r="CF372" s="1591"/>
      <c r="CG372" s="496">
        <v>0</v>
      </c>
      <c r="CH372" s="496">
        <v>0</v>
      </c>
      <c r="CI372" s="497"/>
      <c r="CJ372" s="505"/>
      <c r="CK372" s="1011"/>
      <c r="CL372" s="952" t="s">
        <v>1830</v>
      </c>
      <c r="CM372" s="1594" t="s">
        <v>1830</v>
      </c>
      <c r="CN372" s="1582"/>
      <c r="CO372" s="1582"/>
      <c r="CP372" s="1582"/>
      <c r="CQ372" s="1582"/>
      <c r="CR372" s="1582"/>
      <c r="CS372" s="1582"/>
      <c r="CT372" s="1591"/>
      <c r="CU372" s="933">
        <v>0</v>
      </c>
      <c r="CV372" s="496">
        <v>0</v>
      </c>
    </row>
    <row r="373" spans="1:100" ht="19.5" customHeight="1">
      <c r="A373" s="479"/>
      <c r="B373" s="1524"/>
      <c r="C373" s="479"/>
      <c r="D373" s="505"/>
      <c r="E373" s="1012" t="s">
        <v>178</v>
      </c>
      <c r="F373" s="954" t="s">
        <v>179</v>
      </c>
      <c r="G373" s="954" t="s">
        <v>180</v>
      </c>
      <c r="H373" s="954"/>
      <c r="I373" s="954"/>
      <c r="J373" s="954"/>
      <c r="K373" s="954"/>
      <c r="L373" s="954"/>
      <c r="M373" s="954"/>
      <c r="N373" s="1013"/>
      <c r="O373" s="943">
        <v>42</v>
      </c>
      <c r="P373" s="496">
        <v>12</v>
      </c>
      <c r="Q373" s="497"/>
      <c r="R373" s="538"/>
      <c r="S373" s="953" t="s">
        <v>178</v>
      </c>
      <c r="T373" s="954" t="s">
        <v>179</v>
      </c>
      <c r="U373" s="956" t="s">
        <v>180</v>
      </c>
      <c r="V373" s="954"/>
      <c r="W373" s="954"/>
      <c r="X373" s="954"/>
      <c r="Y373" s="954"/>
      <c r="Z373" s="954"/>
      <c r="AA373" s="954"/>
      <c r="AB373" s="955"/>
      <c r="AC373" s="496">
        <v>44</v>
      </c>
      <c r="AD373" s="496">
        <v>8</v>
      </c>
      <c r="AE373" s="497"/>
      <c r="AF373" s="505"/>
      <c r="AG373" s="1012"/>
      <c r="AH373" s="954" t="s">
        <v>1830</v>
      </c>
      <c r="AI373" s="954" t="s">
        <v>1830</v>
      </c>
      <c r="AJ373" s="954"/>
      <c r="AK373" s="954"/>
      <c r="AL373" s="954"/>
      <c r="AM373" s="954"/>
      <c r="AN373" s="954"/>
      <c r="AO373" s="954"/>
      <c r="AP373" s="1014"/>
      <c r="AQ373" s="496">
        <v>0</v>
      </c>
      <c r="AR373" s="496">
        <v>0</v>
      </c>
      <c r="AS373" s="497"/>
      <c r="AT373" s="505"/>
      <c r="AU373" s="1012"/>
      <c r="AV373" s="954" t="s">
        <v>1830</v>
      </c>
      <c r="AW373" s="954" t="s">
        <v>1830</v>
      </c>
      <c r="AX373" s="954"/>
      <c r="AY373" s="954"/>
      <c r="AZ373" s="954"/>
      <c r="BA373" s="954"/>
      <c r="BB373" s="954"/>
      <c r="BC373" s="954"/>
      <c r="BD373" s="1014"/>
      <c r="BE373" s="496">
        <v>0</v>
      </c>
      <c r="BF373" s="496">
        <v>0</v>
      </c>
      <c r="BG373" s="497"/>
      <c r="BH373" s="1006"/>
      <c r="BI373" s="1012"/>
      <c r="BJ373" s="954" t="s">
        <v>1830</v>
      </c>
      <c r="BK373" s="954" t="s">
        <v>1830</v>
      </c>
      <c r="BL373" s="954"/>
      <c r="BM373" s="954"/>
      <c r="BN373" s="954"/>
      <c r="BO373" s="954"/>
      <c r="BP373" s="954"/>
      <c r="BQ373" s="954"/>
      <c r="BR373" s="1014"/>
      <c r="BS373" s="496">
        <v>0</v>
      </c>
      <c r="BT373" s="496">
        <v>0</v>
      </c>
      <c r="BU373" s="497"/>
      <c r="BV373" s="505"/>
      <c r="BW373" s="1012"/>
      <c r="BX373" s="954" t="s">
        <v>1830</v>
      </c>
      <c r="BY373" s="954" t="s">
        <v>1830</v>
      </c>
      <c r="BZ373" s="954"/>
      <c r="CA373" s="954"/>
      <c r="CB373" s="954"/>
      <c r="CC373" s="954"/>
      <c r="CD373" s="954"/>
      <c r="CE373" s="954"/>
      <c r="CF373" s="1014"/>
      <c r="CG373" s="496">
        <v>0</v>
      </c>
      <c r="CH373" s="496">
        <v>0</v>
      </c>
      <c r="CI373" s="497"/>
      <c r="CJ373" s="505"/>
      <c r="CK373" s="1012"/>
      <c r="CL373" s="954" t="s">
        <v>1830</v>
      </c>
      <c r="CM373" s="954" t="s">
        <v>1830</v>
      </c>
      <c r="CN373" s="954"/>
      <c r="CO373" s="954"/>
      <c r="CP373" s="954"/>
      <c r="CQ373" s="954"/>
      <c r="CR373" s="954"/>
      <c r="CS373" s="954"/>
      <c r="CT373" s="1014"/>
      <c r="CU373" s="933">
        <v>0</v>
      </c>
      <c r="CV373" s="496">
        <v>0</v>
      </c>
    </row>
    <row r="374" spans="1:100" ht="19.5" customHeight="1">
      <c r="A374" s="479"/>
      <c r="B374" s="1524"/>
      <c r="C374" s="479"/>
      <c r="D374" s="505"/>
      <c r="E374" s="1015">
        <v>220201501</v>
      </c>
      <c r="F374" s="952" t="s">
        <v>114</v>
      </c>
      <c r="G374" s="952"/>
      <c r="H374" s="952"/>
      <c r="I374" s="952"/>
      <c r="J374" s="952"/>
      <c r="K374" s="952"/>
      <c r="L374" s="952"/>
      <c r="M374" s="952"/>
      <c r="N374" s="1016"/>
      <c r="O374" s="943">
        <v>42</v>
      </c>
      <c r="P374" s="496">
        <v>12</v>
      </c>
      <c r="Q374" s="497"/>
      <c r="R374" s="505"/>
      <c r="S374" s="1015">
        <v>240201064</v>
      </c>
      <c r="T374" s="952" t="s">
        <v>134</v>
      </c>
      <c r="U374" s="960"/>
      <c r="V374" s="952"/>
      <c r="W374" s="952"/>
      <c r="X374" s="952"/>
      <c r="Y374" s="952"/>
      <c r="Z374" s="952"/>
      <c r="AA374" s="952"/>
      <c r="AB374" s="959"/>
      <c r="AC374" s="496">
        <v>44</v>
      </c>
      <c r="AD374" s="496">
        <v>8</v>
      </c>
      <c r="AE374" s="497"/>
      <c r="AF374" s="505"/>
      <c r="AG374" s="1015"/>
      <c r="AH374" s="952" t="s">
        <v>1830</v>
      </c>
      <c r="AI374" s="952"/>
      <c r="AJ374" s="952"/>
      <c r="AK374" s="952"/>
      <c r="AL374" s="952"/>
      <c r="AM374" s="952"/>
      <c r="AN374" s="952"/>
      <c r="AO374" s="952"/>
      <c r="AP374" s="1017"/>
      <c r="AQ374" s="496">
        <v>0</v>
      </c>
      <c r="AR374" s="496">
        <v>0</v>
      </c>
      <c r="AS374" s="497"/>
      <c r="AT374" s="505"/>
      <c r="AU374" s="1015"/>
      <c r="AV374" s="952" t="s">
        <v>1830</v>
      </c>
      <c r="AW374" s="952"/>
      <c r="AX374" s="952"/>
      <c r="AY374" s="952"/>
      <c r="AZ374" s="952"/>
      <c r="BA374" s="952"/>
      <c r="BB374" s="952"/>
      <c r="BC374" s="952"/>
      <c r="BD374" s="1017"/>
      <c r="BE374" s="496">
        <v>0</v>
      </c>
      <c r="BF374" s="496">
        <v>0</v>
      </c>
      <c r="BG374" s="497"/>
      <c r="BH374" s="1006"/>
      <c r="BI374" s="1015"/>
      <c r="BJ374" s="952" t="s">
        <v>1830</v>
      </c>
      <c r="BK374" s="952"/>
      <c r="BL374" s="952"/>
      <c r="BM374" s="952"/>
      <c r="BN374" s="952"/>
      <c r="BO374" s="952"/>
      <c r="BP374" s="952"/>
      <c r="BQ374" s="952"/>
      <c r="BR374" s="1017"/>
      <c r="BS374" s="496">
        <v>0</v>
      </c>
      <c r="BT374" s="496">
        <v>0</v>
      </c>
      <c r="BU374" s="497"/>
      <c r="BV374" s="505"/>
      <c r="BW374" s="1015"/>
      <c r="BX374" s="952" t="s">
        <v>1830</v>
      </c>
      <c r="BY374" s="952"/>
      <c r="BZ374" s="952"/>
      <c r="CA374" s="952"/>
      <c r="CB374" s="952"/>
      <c r="CC374" s="952"/>
      <c r="CD374" s="952"/>
      <c r="CE374" s="952"/>
      <c r="CF374" s="1017"/>
      <c r="CG374" s="496">
        <v>0</v>
      </c>
      <c r="CH374" s="496">
        <v>0</v>
      </c>
      <c r="CI374" s="497"/>
      <c r="CJ374" s="505"/>
      <c r="CK374" s="1015"/>
      <c r="CL374" s="952" t="s">
        <v>1830</v>
      </c>
      <c r="CM374" s="952"/>
      <c r="CN374" s="952"/>
      <c r="CO374" s="952"/>
      <c r="CP374" s="952"/>
      <c r="CQ374" s="952"/>
      <c r="CR374" s="952"/>
      <c r="CS374" s="952"/>
      <c r="CT374" s="1017"/>
      <c r="CU374" s="933">
        <v>0</v>
      </c>
      <c r="CV374" s="496">
        <v>0</v>
      </c>
    </row>
    <row r="375" spans="1:100" ht="19.5" customHeight="1">
      <c r="A375" s="479"/>
      <c r="B375" s="1524"/>
      <c r="C375" s="479"/>
      <c r="D375" s="961" t="s">
        <v>1137</v>
      </c>
      <c r="E375" s="962" t="s">
        <v>23846</v>
      </c>
      <c r="F375" s="963" t="s">
        <v>1203</v>
      </c>
      <c r="G375" s="964"/>
      <c r="H375" s="964"/>
      <c r="I375" s="964"/>
      <c r="J375" s="964"/>
      <c r="K375" s="964"/>
      <c r="L375" s="964"/>
      <c r="M375" s="964">
        <v>18</v>
      </c>
      <c r="N375" s="1018">
        <v>2</v>
      </c>
      <c r="O375" s="943">
        <v>42</v>
      </c>
      <c r="P375" s="496">
        <v>12</v>
      </c>
      <c r="Q375" s="497"/>
      <c r="R375" s="961" t="s">
        <v>1137</v>
      </c>
      <c r="S375" s="962" t="s">
        <v>1308</v>
      </c>
      <c r="T375" s="1019" t="s">
        <v>1307</v>
      </c>
      <c r="U375" s="966"/>
      <c r="V375" s="964"/>
      <c r="W375" s="964"/>
      <c r="X375" s="964"/>
      <c r="Y375" s="964"/>
      <c r="Z375" s="964"/>
      <c r="AA375" s="964">
        <v>12</v>
      </c>
      <c r="AB375" s="1018">
        <v>2</v>
      </c>
      <c r="AC375" s="943"/>
      <c r="AD375" s="496"/>
      <c r="AE375" s="497"/>
      <c r="AF375" s="961" t="s">
        <v>877</v>
      </c>
      <c r="AG375" s="962" t="s">
        <v>1085</v>
      </c>
      <c r="AH375" s="963" t="s">
        <v>1830</v>
      </c>
      <c r="AI375" s="964"/>
      <c r="AJ375" s="964"/>
      <c r="AK375" s="964"/>
      <c r="AL375" s="964"/>
      <c r="AM375" s="964"/>
      <c r="AN375" s="964"/>
      <c r="AO375" s="964" t="s">
        <v>1830</v>
      </c>
      <c r="AP375" s="1018" t="s">
        <v>1830</v>
      </c>
      <c r="AQ375" s="943"/>
      <c r="AR375" s="496"/>
      <c r="AS375" s="497"/>
      <c r="AT375" s="961" t="s">
        <v>877</v>
      </c>
      <c r="AU375" s="962" t="s">
        <v>1085</v>
      </c>
      <c r="AV375" s="963" t="s">
        <v>1830</v>
      </c>
      <c r="AW375" s="964"/>
      <c r="AX375" s="964"/>
      <c r="AY375" s="964"/>
      <c r="AZ375" s="964"/>
      <c r="BA375" s="964"/>
      <c r="BB375" s="964"/>
      <c r="BC375" s="964" t="s">
        <v>1830</v>
      </c>
      <c r="BD375" s="1018" t="s">
        <v>1830</v>
      </c>
      <c r="BE375" s="943"/>
      <c r="BF375" s="496"/>
      <c r="BG375" s="497"/>
      <c r="BH375" s="961" t="s">
        <v>877</v>
      </c>
      <c r="BI375" s="962" t="s">
        <v>1085</v>
      </c>
      <c r="BJ375" s="963" t="s">
        <v>1830</v>
      </c>
      <c r="BK375" s="964"/>
      <c r="BL375" s="964"/>
      <c r="BM375" s="964"/>
      <c r="BN375" s="964"/>
      <c r="BO375" s="964"/>
      <c r="BP375" s="964"/>
      <c r="BQ375" s="964" t="s">
        <v>1830</v>
      </c>
      <c r="BR375" s="1018" t="s">
        <v>1830</v>
      </c>
      <c r="BS375" s="943"/>
      <c r="BT375" s="496"/>
      <c r="BU375" s="497"/>
      <c r="BV375" s="961" t="s">
        <v>877</v>
      </c>
      <c r="BW375" s="962" t="s">
        <v>1085</v>
      </c>
      <c r="BX375" s="963" t="s">
        <v>1830</v>
      </c>
      <c r="BY375" s="964"/>
      <c r="BZ375" s="964"/>
      <c r="CA375" s="964"/>
      <c r="CB375" s="964"/>
      <c r="CC375" s="964"/>
      <c r="CD375" s="964"/>
      <c r="CE375" s="964" t="s">
        <v>1830</v>
      </c>
      <c r="CF375" s="1018" t="s">
        <v>1830</v>
      </c>
      <c r="CG375" s="943"/>
      <c r="CH375" s="496"/>
      <c r="CI375" s="497"/>
      <c r="CJ375" s="961" t="s">
        <v>877</v>
      </c>
      <c r="CK375" s="962" t="s">
        <v>1085</v>
      </c>
      <c r="CL375" s="963" t="s">
        <v>1830</v>
      </c>
      <c r="CM375" s="964"/>
      <c r="CN375" s="964"/>
      <c r="CO375" s="964"/>
      <c r="CP375" s="964"/>
      <c r="CQ375" s="964"/>
      <c r="CR375" s="964"/>
      <c r="CS375" s="964" t="s">
        <v>1830</v>
      </c>
      <c r="CT375" s="1018" t="s">
        <v>1830</v>
      </c>
      <c r="CU375" s="933">
        <v>0</v>
      </c>
      <c r="CV375" s="496">
        <v>0</v>
      </c>
    </row>
    <row r="376" spans="1:100" ht="19.5" customHeight="1">
      <c r="A376" s="479"/>
      <c r="B376" s="1524"/>
      <c r="C376" s="479"/>
      <c r="D376" s="967" t="s">
        <v>1139</v>
      </c>
      <c r="E376" s="968" t="s">
        <v>23847</v>
      </c>
      <c r="F376" s="969" t="s">
        <v>1210</v>
      </c>
      <c r="G376" s="970"/>
      <c r="H376" s="970"/>
      <c r="I376" s="970"/>
      <c r="J376" s="970"/>
      <c r="K376" s="970"/>
      <c r="L376" s="970"/>
      <c r="M376" s="970">
        <v>10</v>
      </c>
      <c r="N376" s="971">
        <v>4</v>
      </c>
      <c r="O376" s="943">
        <v>0</v>
      </c>
      <c r="P376" s="496">
        <v>0</v>
      </c>
      <c r="Q376" s="497"/>
      <c r="R376" s="967" t="s">
        <v>1139</v>
      </c>
      <c r="S376" s="968" t="s">
        <v>23848</v>
      </c>
      <c r="T376" s="1020" t="s">
        <v>1309</v>
      </c>
      <c r="U376" s="972"/>
      <c r="V376" s="970"/>
      <c r="W376" s="970"/>
      <c r="X376" s="970"/>
      <c r="Y376" s="970"/>
      <c r="Z376" s="970"/>
      <c r="AA376" s="970">
        <v>8</v>
      </c>
      <c r="AB376" s="971">
        <v>2</v>
      </c>
      <c r="AC376" s="943"/>
      <c r="AD376" s="496"/>
      <c r="AE376" s="497"/>
      <c r="AF376" s="967" t="s">
        <v>877</v>
      </c>
      <c r="AG376" s="968" t="s">
        <v>1085</v>
      </c>
      <c r="AH376" s="969" t="s">
        <v>1830</v>
      </c>
      <c r="AI376" s="970"/>
      <c r="AJ376" s="970"/>
      <c r="AK376" s="970"/>
      <c r="AL376" s="970"/>
      <c r="AM376" s="970"/>
      <c r="AN376" s="970"/>
      <c r="AO376" s="970" t="s">
        <v>1830</v>
      </c>
      <c r="AP376" s="971" t="s">
        <v>1830</v>
      </c>
      <c r="AQ376" s="943"/>
      <c r="AR376" s="496"/>
      <c r="AS376" s="497"/>
      <c r="AT376" s="967" t="s">
        <v>877</v>
      </c>
      <c r="AU376" s="968" t="s">
        <v>1085</v>
      </c>
      <c r="AV376" s="969" t="s">
        <v>1830</v>
      </c>
      <c r="AW376" s="970"/>
      <c r="AX376" s="970"/>
      <c r="AY376" s="970"/>
      <c r="AZ376" s="970"/>
      <c r="BA376" s="970"/>
      <c r="BB376" s="970"/>
      <c r="BC376" s="970" t="s">
        <v>1830</v>
      </c>
      <c r="BD376" s="971" t="s">
        <v>1830</v>
      </c>
      <c r="BE376" s="943"/>
      <c r="BF376" s="496"/>
      <c r="BG376" s="497"/>
      <c r="BH376" s="967" t="s">
        <v>877</v>
      </c>
      <c r="BI376" s="968" t="s">
        <v>1085</v>
      </c>
      <c r="BJ376" s="969" t="s">
        <v>1830</v>
      </c>
      <c r="BK376" s="970"/>
      <c r="BL376" s="970"/>
      <c r="BM376" s="970"/>
      <c r="BN376" s="970"/>
      <c r="BO376" s="970"/>
      <c r="BP376" s="970"/>
      <c r="BQ376" s="970" t="s">
        <v>1830</v>
      </c>
      <c r="BR376" s="971" t="s">
        <v>1830</v>
      </c>
      <c r="BS376" s="943"/>
      <c r="BT376" s="496"/>
      <c r="BU376" s="497"/>
      <c r="BV376" s="967" t="s">
        <v>877</v>
      </c>
      <c r="BW376" s="968" t="s">
        <v>1085</v>
      </c>
      <c r="BX376" s="969" t="s">
        <v>1830</v>
      </c>
      <c r="BY376" s="970"/>
      <c r="BZ376" s="970"/>
      <c r="CA376" s="970"/>
      <c r="CB376" s="970"/>
      <c r="CC376" s="970"/>
      <c r="CD376" s="970"/>
      <c r="CE376" s="970" t="s">
        <v>1830</v>
      </c>
      <c r="CF376" s="971" t="s">
        <v>1830</v>
      </c>
      <c r="CG376" s="943"/>
      <c r="CH376" s="496"/>
      <c r="CI376" s="497"/>
      <c r="CJ376" s="967" t="s">
        <v>877</v>
      </c>
      <c r="CK376" s="968" t="s">
        <v>1085</v>
      </c>
      <c r="CL376" s="969" t="s">
        <v>1830</v>
      </c>
      <c r="CM376" s="970"/>
      <c r="CN376" s="970"/>
      <c r="CO376" s="970"/>
      <c r="CP376" s="970"/>
      <c r="CQ376" s="970"/>
      <c r="CR376" s="970"/>
      <c r="CS376" s="970" t="s">
        <v>1830</v>
      </c>
      <c r="CT376" s="971" t="s">
        <v>1830</v>
      </c>
      <c r="CU376" s="933"/>
      <c r="CV376" s="496"/>
    </row>
    <row r="377" spans="1:100" ht="19.5" customHeight="1">
      <c r="A377" s="479"/>
      <c r="B377" s="1524"/>
      <c r="C377" s="479"/>
      <c r="D377" s="967" t="s">
        <v>1141</v>
      </c>
      <c r="E377" s="968" t="s">
        <v>23849</v>
      </c>
      <c r="F377" s="969" t="s">
        <v>1215</v>
      </c>
      <c r="G377" s="970"/>
      <c r="H377" s="970"/>
      <c r="I377" s="970"/>
      <c r="J377" s="970"/>
      <c r="K377" s="970"/>
      <c r="L377" s="970"/>
      <c r="M377" s="970">
        <v>7</v>
      </c>
      <c r="N377" s="971">
        <v>3</v>
      </c>
      <c r="O377" s="943">
        <v>0</v>
      </c>
      <c r="P377" s="496">
        <v>0</v>
      </c>
      <c r="Q377" s="497"/>
      <c r="R377" s="967" t="s">
        <v>1141</v>
      </c>
      <c r="S377" s="968" t="s">
        <v>23850</v>
      </c>
      <c r="T377" s="1020" t="s">
        <v>1310</v>
      </c>
      <c r="U377" s="972"/>
      <c r="V377" s="970"/>
      <c r="W377" s="970"/>
      <c r="X377" s="970"/>
      <c r="Y377" s="970"/>
      <c r="Z377" s="970"/>
      <c r="AA377" s="970">
        <v>12</v>
      </c>
      <c r="AB377" s="971">
        <v>2</v>
      </c>
      <c r="AC377" s="943"/>
      <c r="AD377" s="496"/>
      <c r="AE377" s="497"/>
      <c r="AF377" s="967" t="s">
        <v>877</v>
      </c>
      <c r="AG377" s="968" t="s">
        <v>1085</v>
      </c>
      <c r="AH377" s="969" t="s">
        <v>1830</v>
      </c>
      <c r="AI377" s="970"/>
      <c r="AJ377" s="970"/>
      <c r="AK377" s="970"/>
      <c r="AL377" s="970"/>
      <c r="AM377" s="970"/>
      <c r="AN377" s="970"/>
      <c r="AO377" s="970" t="s">
        <v>1830</v>
      </c>
      <c r="AP377" s="971" t="s">
        <v>1830</v>
      </c>
      <c r="AQ377" s="943"/>
      <c r="AR377" s="496"/>
      <c r="AS377" s="497"/>
      <c r="AT377" s="967" t="s">
        <v>877</v>
      </c>
      <c r="AU377" s="968" t="s">
        <v>1085</v>
      </c>
      <c r="AV377" s="969" t="s">
        <v>1830</v>
      </c>
      <c r="AW377" s="970"/>
      <c r="AX377" s="970"/>
      <c r="AY377" s="970"/>
      <c r="AZ377" s="970"/>
      <c r="BA377" s="970"/>
      <c r="BB377" s="970"/>
      <c r="BC377" s="970" t="s">
        <v>1830</v>
      </c>
      <c r="BD377" s="971" t="s">
        <v>1830</v>
      </c>
      <c r="BE377" s="943"/>
      <c r="BF377" s="496"/>
      <c r="BG377" s="497"/>
      <c r="BH377" s="967" t="s">
        <v>877</v>
      </c>
      <c r="BI377" s="968" t="s">
        <v>1085</v>
      </c>
      <c r="BJ377" s="969" t="s">
        <v>1830</v>
      </c>
      <c r="BK377" s="970"/>
      <c r="BL377" s="970"/>
      <c r="BM377" s="970"/>
      <c r="BN377" s="970"/>
      <c r="BO377" s="970"/>
      <c r="BP377" s="970"/>
      <c r="BQ377" s="970" t="s">
        <v>1830</v>
      </c>
      <c r="BR377" s="971" t="s">
        <v>1830</v>
      </c>
      <c r="BS377" s="943"/>
      <c r="BT377" s="496"/>
      <c r="BU377" s="497"/>
      <c r="BV377" s="967" t="s">
        <v>877</v>
      </c>
      <c r="BW377" s="968" t="s">
        <v>1085</v>
      </c>
      <c r="BX377" s="969" t="s">
        <v>1830</v>
      </c>
      <c r="BY377" s="970"/>
      <c r="BZ377" s="970"/>
      <c r="CA377" s="970"/>
      <c r="CB377" s="970"/>
      <c r="CC377" s="970"/>
      <c r="CD377" s="970"/>
      <c r="CE377" s="970" t="s">
        <v>1830</v>
      </c>
      <c r="CF377" s="971" t="s">
        <v>1830</v>
      </c>
      <c r="CG377" s="943"/>
      <c r="CH377" s="496"/>
      <c r="CI377" s="497"/>
      <c r="CJ377" s="967" t="s">
        <v>877</v>
      </c>
      <c r="CK377" s="968" t="s">
        <v>1085</v>
      </c>
      <c r="CL377" s="969" t="s">
        <v>1830</v>
      </c>
      <c r="CM377" s="970"/>
      <c r="CN377" s="970"/>
      <c r="CO377" s="970"/>
      <c r="CP377" s="970"/>
      <c r="CQ377" s="970"/>
      <c r="CR377" s="970"/>
      <c r="CS377" s="970" t="s">
        <v>1830</v>
      </c>
      <c r="CT377" s="971" t="s">
        <v>1830</v>
      </c>
      <c r="CU377" s="933"/>
      <c r="CV377" s="496"/>
    </row>
    <row r="378" spans="1:100" ht="19.5" customHeight="1">
      <c r="A378" s="479"/>
      <c r="B378" s="1524"/>
      <c r="C378" s="479"/>
      <c r="D378" s="967" t="s">
        <v>1146</v>
      </c>
      <c r="E378" s="968" t="s">
        <v>23851</v>
      </c>
      <c r="F378" s="969" t="s">
        <v>1222</v>
      </c>
      <c r="G378" s="970"/>
      <c r="H378" s="970"/>
      <c r="I378" s="970"/>
      <c r="J378" s="970"/>
      <c r="K378" s="970"/>
      <c r="L378" s="970"/>
      <c r="M378" s="970">
        <v>7</v>
      </c>
      <c r="N378" s="971">
        <v>3</v>
      </c>
      <c r="O378" s="943">
        <v>0</v>
      </c>
      <c r="P378" s="496">
        <v>0</v>
      </c>
      <c r="Q378" s="497"/>
      <c r="R378" s="967" t="s">
        <v>1146</v>
      </c>
      <c r="S378" s="968" t="s">
        <v>23852</v>
      </c>
      <c r="T378" s="1020" t="s">
        <v>1311</v>
      </c>
      <c r="U378" s="972"/>
      <c r="V378" s="970"/>
      <c r="W378" s="970"/>
      <c r="X378" s="970"/>
      <c r="Y378" s="970"/>
      <c r="Z378" s="970"/>
      <c r="AA378" s="970">
        <v>12</v>
      </c>
      <c r="AB378" s="971">
        <v>2</v>
      </c>
      <c r="AC378" s="943"/>
      <c r="AD378" s="496"/>
      <c r="AE378" s="497"/>
      <c r="AF378" s="967" t="s">
        <v>877</v>
      </c>
      <c r="AG378" s="968" t="s">
        <v>1085</v>
      </c>
      <c r="AH378" s="969" t="s">
        <v>1830</v>
      </c>
      <c r="AI378" s="970"/>
      <c r="AJ378" s="970"/>
      <c r="AK378" s="970"/>
      <c r="AL378" s="970"/>
      <c r="AM378" s="970"/>
      <c r="AN378" s="970"/>
      <c r="AO378" s="970" t="s">
        <v>1830</v>
      </c>
      <c r="AP378" s="971" t="s">
        <v>1830</v>
      </c>
      <c r="AQ378" s="943"/>
      <c r="AR378" s="496"/>
      <c r="AS378" s="497"/>
      <c r="AT378" s="967" t="s">
        <v>877</v>
      </c>
      <c r="AU378" s="968" t="s">
        <v>1085</v>
      </c>
      <c r="AV378" s="969" t="s">
        <v>1830</v>
      </c>
      <c r="AW378" s="970"/>
      <c r="AX378" s="970"/>
      <c r="AY378" s="970"/>
      <c r="AZ378" s="970"/>
      <c r="BA378" s="970"/>
      <c r="BB378" s="970"/>
      <c r="BC378" s="970" t="s">
        <v>1830</v>
      </c>
      <c r="BD378" s="971" t="s">
        <v>1830</v>
      </c>
      <c r="BE378" s="943"/>
      <c r="BF378" s="496"/>
      <c r="BG378" s="497"/>
      <c r="BH378" s="967" t="s">
        <v>877</v>
      </c>
      <c r="BI378" s="968" t="s">
        <v>1085</v>
      </c>
      <c r="BJ378" s="969" t="s">
        <v>1830</v>
      </c>
      <c r="BK378" s="970"/>
      <c r="BL378" s="970"/>
      <c r="BM378" s="970"/>
      <c r="BN378" s="970"/>
      <c r="BO378" s="970"/>
      <c r="BP378" s="970"/>
      <c r="BQ378" s="970" t="s">
        <v>1830</v>
      </c>
      <c r="BR378" s="971" t="s">
        <v>1830</v>
      </c>
      <c r="BS378" s="943"/>
      <c r="BT378" s="496"/>
      <c r="BU378" s="497"/>
      <c r="BV378" s="967" t="s">
        <v>877</v>
      </c>
      <c r="BW378" s="968" t="s">
        <v>1085</v>
      </c>
      <c r="BX378" s="969" t="s">
        <v>1830</v>
      </c>
      <c r="BY378" s="970"/>
      <c r="BZ378" s="970"/>
      <c r="CA378" s="970"/>
      <c r="CB378" s="970"/>
      <c r="CC378" s="970"/>
      <c r="CD378" s="970"/>
      <c r="CE378" s="970" t="s">
        <v>1830</v>
      </c>
      <c r="CF378" s="971" t="s">
        <v>1830</v>
      </c>
      <c r="CG378" s="943"/>
      <c r="CH378" s="496"/>
      <c r="CI378" s="497"/>
      <c r="CJ378" s="967" t="s">
        <v>877</v>
      </c>
      <c r="CK378" s="968" t="s">
        <v>1085</v>
      </c>
      <c r="CL378" s="969" t="s">
        <v>1830</v>
      </c>
      <c r="CM378" s="970"/>
      <c r="CN378" s="970"/>
      <c r="CO378" s="970"/>
      <c r="CP378" s="970"/>
      <c r="CQ378" s="970"/>
      <c r="CR378" s="970"/>
      <c r="CS378" s="970" t="s">
        <v>1830</v>
      </c>
      <c r="CT378" s="971" t="s">
        <v>1830</v>
      </c>
      <c r="CU378" s="933"/>
      <c r="CV378" s="496"/>
    </row>
    <row r="379" spans="1:100" ht="19.5" customHeight="1">
      <c r="A379" s="479"/>
      <c r="B379" s="1524"/>
      <c r="C379" s="479"/>
      <c r="D379" s="967" t="s">
        <v>877</v>
      </c>
      <c r="E379" s="968" t="s">
        <v>1830</v>
      </c>
      <c r="F379" s="969" t="s">
        <v>1830</v>
      </c>
      <c r="G379" s="970"/>
      <c r="H379" s="970"/>
      <c r="I379" s="970"/>
      <c r="J379" s="970"/>
      <c r="K379" s="970"/>
      <c r="L379" s="970"/>
      <c r="M379" s="970" t="s">
        <v>1830</v>
      </c>
      <c r="N379" s="971" t="s">
        <v>1830</v>
      </c>
      <c r="O379" s="943">
        <v>0</v>
      </c>
      <c r="P379" s="496">
        <v>0</v>
      </c>
      <c r="Q379" s="497"/>
      <c r="R379" s="967" t="s">
        <v>877</v>
      </c>
      <c r="S379" s="968" t="s">
        <v>1085</v>
      </c>
      <c r="T379" s="1020" t="s">
        <v>1830</v>
      </c>
      <c r="U379" s="972"/>
      <c r="V379" s="970"/>
      <c r="W379" s="970"/>
      <c r="X379" s="970"/>
      <c r="Y379" s="970"/>
      <c r="Z379" s="970"/>
      <c r="AA379" s="970" t="s">
        <v>1830</v>
      </c>
      <c r="AB379" s="971" t="s">
        <v>1830</v>
      </c>
      <c r="AC379" s="943"/>
      <c r="AD379" s="496"/>
      <c r="AE379" s="497"/>
      <c r="AF379" s="967" t="s">
        <v>877</v>
      </c>
      <c r="AG379" s="968" t="s">
        <v>1085</v>
      </c>
      <c r="AH379" s="969" t="s">
        <v>1830</v>
      </c>
      <c r="AI379" s="970"/>
      <c r="AJ379" s="970"/>
      <c r="AK379" s="970"/>
      <c r="AL379" s="970"/>
      <c r="AM379" s="970"/>
      <c r="AN379" s="970"/>
      <c r="AO379" s="970" t="s">
        <v>1830</v>
      </c>
      <c r="AP379" s="971" t="s">
        <v>1830</v>
      </c>
      <c r="AQ379" s="943"/>
      <c r="AR379" s="496"/>
      <c r="AS379" s="497"/>
      <c r="AT379" s="967" t="s">
        <v>877</v>
      </c>
      <c r="AU379" s="968" t="s">
        <v>1085</v>
      </c>
      <c r="AV379" s="969" t="s">
        <v>1830</v>
      </c>
      <c r="AW379" s="970"/>
      <c r="AX379" s="970"/>
      <c r="AY379" s="970"/>
      <c r="AZ379" s="970"/>
      <c r="BA379" s="970"/>
      <c r="BB379" s="970"/>
      <c r="BC379" s="970" t="s">
        <v>1830</v>
      </c>
      <c r="BD379" s="971" t="s">
        <v>1830</v>
      </c>
      <c r="BE379" s="943"/>
      <c r="BF379" s="496"/>
      <c r="BG379" s="497"/>
      <c r="BH379" s="967" t="s">
        <v>877</v>
      </c>
      <c r="BI379" s="968" t="s">
        <v>1085</v>
      </c>
      <c r="BJ379" s="969" t="s">
        <v>1830</v>
      </c>
      <c r="BK379" s="970"/>
      <c r="BL379" s="970"/>
      <c r="BM379" s="970"/>
      <c r="BN379" s="970"/>
      <c r="BO379" s="970"/>
      <c r="BP379" s="970"/>
      <c r="BQ379" s="970" t="s">
        <v>1830</v>
      </c>
      <c r="BR379" s="971" t="s">
        <v>1830</v>
      </c>
      <c r="BS379" s="943"/>
      <c r="BT379" s="496"/>
      <c r="BU379" s="497"/>
      <c r="BV379" s="967" t="s">
        <v>877</v>
      </c>
      <c r="BW379" s="968" t="s">
        <v>1085</v>
      </c>
      <c r="BX379" s="969" t="s">
        <v>1830</v>
      </c>
      <c r="BY379" s="970"/>
      <c r="BZ379" s="970"/>
      <c r="CA379" s="970"/>
      <c r="CB379" s="970"/>
      <c r="CC379" s="970"/>
      <c r="CD379" s="970"/>
      <c r="CE379" s="970" t="s">
        <v>1830</v>
      </c>
      <c r="CF379" s="971" t="s">
        <v>1830</v>
      </c>
      <c r="CG379" s="943"/>
      <c r="CH379" s="496"/>
      <c r="CI379" s="497"/>
      <c r="CJ379" s="967" t="s">
        <v>877</v>
      </c>
      <c r="CK379" s="968" t="s">
        <v>1085</v>
      </c>
      <c r="CL379" s="969" t="s">
        <v>1830</v>
      </c>
      <c r="CM379" s="970"/>
      <c r="CN379" s="970"/>
      <c r="CO379" s="970"/>
      <c r="CP379" s="970"/>
      <c r="CQ379" s="970"/>
      <c r="CR379" s="970"/>
      <c r="CS379" s="970" t="s">
        <v>1830</v>
      </c>
      <c r="CT379" s="971" t="s">
        <v>1830</v>
      </c>
      <c r="CU379" s="933"/>
      <c r="CV379" s="496"/>
    </row>
    <row r="380" spans="1:100" ht="19.5" customHeight="1">
      <c r="A380" s="479"/>
      <c r="B380" s="1524"/>
      <c r="C380" s="479"/>
      <c r="D380" s="973" t="s">
        <v>877</v>
      </c>
      <c r="E380" s="968" t="s">
        <v>1830</v>
      </c>
      <c r="F380" s="969" t="s">
        <v>1830</v>
      </c>
      <c r="G380" s="970"/>
      <c r="H380" s="970"/>
      <c r="I380" s="970"/>
      <c r="J380" s="970"/>
      <c r="K380" s="970"/>
      <c r="L380" s="970"/>
      <c r="M380" s="970" t="s">
        <v>1830</v>
      </c>
      <c r="N380" s="971" t="s">
        <v>1830</v>
      </c>
      <c r="O380" s="943"/>
      <c r="P380" s="496"/>
      <c r="Q380" s="497"/>
      <c r="R380" s="973" t="s">
        <v>877</v>
      </c>
      <c r="S380" s="968" t="s">
        <v>1085</v>
      </c>
      <c r="T380" s="1020" t="s">
        <v>1830</v>
      </c>
      <c r="U380" s="972"/>
      <c r="V380" s="970"/>
      <c r="W380" s="970"/>
      <c r="X380" s="970"/>
      <c r="Y380" s="970"/>
      <c r="Z380" s="970"/>
      <c r="AA380" s="970" t="s">
        <v>1830</v>
      </c>
      <c r="AB380" s="971" t="s">
        <v>1830</v>
      </c>
      <c r="AC380" s="943"/>
      <c r="AD380" s="496"/>
      <c r="AE380" s="497"/>
      <c r="AF380" s="973" t="s">
        <v>877</v>
      </c>
      <c r="AG380" s="968" t="s">
        <v>1085</v>
      </c>
      <c r="AH380" s="969" t="s">
        <v>1830</v>
      </c>
      <c r="AI380" s="970"/>
      <c r="AJ380" s="970"/>
      <c r="AK380" s="970"/>
      <c r="AL380" s="970"/>
      <c r="AM380" s="970"/>
      <c r="AN380" s="970"/>
      <c r="AO380" s="970" t="s">
        <v>1830</v>
      </c>
      <c r="AP380" s="971" t="s">
        <v>1830</v>
      </c>
      <c r="AQ380" s="943"/>
      <c r="AR380" s="496"/>
      <c r="AS380" s="497"/>
      <c r="AT380" s="973" t="s">
        <v>877</v>
      </c>
      <c r="AU380" s="968" t="s">
        <v>1085</v>
      </c>
      <c r="AV380" s="969" t="s">
        <v>1830</v>
      </c>
      <c r="AW380" s="970"/>
      <c r="AX380" s="970"/>
      <c r="AY380" s="970"/>
      <c r="AZ380" s="970"/>
      <c r="BA380" s="970"/>
      <c r="BB380" s="970"/>
      <c r="BC380" s="970" t="s">
        <v>1830</v>
      </c>
      <c r="BD380" s="971" t="s">
        <v>1830</v>
      </c>
      <c r="BE380" s="943"/>
      <c r="BF380" s="496"/>
      <c r="BG380" s="497"/>
      <c r="BH380" s="973" t="s">
        <v>877</v>
      </c>
      <c r="BI380" s="968" t="s">
        <v>1085</v>
      </c>
      <c r="BJ380" s="969" t="s">
        <v>1830</v>
      </c>
      <c r="BK380" s="970"/>
      <c r="BL380" s="970"/>
      <c r="BM380" s="970"/>
      <c r="BN380" s="970"/>
      <c r="BO380" s="970"/>
      <c r="BP380" s="970"/>
      <c r="BQ380" s="970" t="s">
        <v>1830</v>
      </c>
      <c r="BR380" s="971" t="s">
        <v>1830</v>
      </c>
      <c r="BS380" s="943"/>
      <c r="BT380" s="496"/>
      <c r="BU380" s="497"/>
      <c r="BV380" s="973" t="s">
        <v>877</v>
      </c>
      <c r="BW380" s="968" t="s">
        <v>1085</v>
      </c>
      <c r="BX380" s="969" t="s">
        <v>1830</v>
      </c>
      <c r="BY380" s="970"/>
      <c r="BZ380" s="970"/>
      <c r="CA380" s="970"/>
      <c r="CB380" s="970"/>
      <c r="CC380" s="970"/>
      <c r="CD380" s="970"/>
      <c r="CE380" s="970" t="s">
        <v>1830</v>
      </c>
      <c r="CF380" s="971" t="s">
        <v>1830</v>
      </c>
      <c r="CG380" s="943"/>
      <c r="CH380" s="496"/>
      <c r="CI380" s="497"/>
      <c r="CJ380" s="973" t="s">
        <v>877</v>
      </c>
      <c r="CK380" s="968" t="s">
        <v>1085</v>
      </c>
      <c r="CL380" s="969" t="s">
        <v>1830</v>
      </c>
      <c r="CM380" s="970"/>
      <c r="CN380" s="970"/>
      <c r="CO380" s="970"/>
      <c r="CP380" s="970"/>
      <c r="CQ380" s="970"/>
      <c r="CR380" s="970"/>
      <c r="CS380" s="970" t="s">
        <v>1830</v>
      </c>
      <c r="CT380" s="971" t="s">
        <v>1830</v>
      </c>
      <c r="CU380" s="933"/>
      <c r="CV380" s="496"/>
    </row>
    <row r="381" spans="1:100" ht="19.5" customHeight="1">
      <c r="A381" s="479"/>
      <c r="B381" s="1524"/>
      <c r="C381" s="479"/>
      <c r="D381" s="973" t="s">
        <v>877</v>
      </c>
      <c r="E381" s="968" t="s">
        <v>1830</v>
      </c>
      <c r="F381" s="969" t="s">
        <v>1830</v>
      </c>
      <c r="G381" s="970"/>
      <c r="H381" s="970"/>
      <c r="I381" s="970"/>
      <c r="J381" s="970"/>
      <c r="K381" s="970"/>
      <c r="L381" s="970"/>
      <c r="M381" s="970" t="s">
        <v>1830</v>
      </c>
      <c r="N381" s="971" t="s">
        <v>1830</v>
      </c>
      <c r="O381" s="943"/>
      <c r="P381" s="496"/>
      <c r="Q381" s="497"/>
      <c r="R381" s="973" t="s">
        <v>877</v>
      </c>
      <c r="S381" s="968" t="s">
        <v>1085</v>
      </c>
      <c r="T381" s="1020" t="s">
        <v>1830</v>
      </c>
      <c r="U381" s="972"/>
      <c r="V381" s="970"/>
      <c r="W381" s="970"/>
      <c r="X381" s="970"/>
      <c r="Y381" s="970"/>
      <c r="Z381" s="970"/>
      <c r="AA381" s="970" t="s">
        <v>1830</v>
      </c>
      <c r="AB381" s="971" t="s">
        <v>1830</v>
      </c>
      <c r="AC381" s="943"/>
      <c r="AD381" s="496"/>
      <c r="AE381" s="497"/>
      <c r="AF381" s="973" t="s">
        <v>877</v>
      </c>
      <c r="AG381" s="968" t="s">
        <v>1085</v>
      </c>
      <c r="AH381" s="969" t="s">
        <v>1830</v>
      </c>
      <c r="AI381" s="970"/>
      <c r="AJ381" s="970"/>
      <c r="AK381" s="970"/>
      <c r="AL381" s="970"/>
      <c r="AM381" s="970"/>
      <c r="AN381" s="970"/>
      <c r="AO381" s="970" t="s">
        <v>1830</v>
      </c>
      <c r="AP381" s="971" t="s">
        <v>1830</v>
      </c>
      <c r="AQ381" s="943"/>
      <c r="AR381" s="496"/>
      <c r="AS381" s="497"/>
      <c r="AT381" s="973" t="s">
        <v>877</v>
      </c>
      <c r="AU381" s="968" t="s">
        <v>1085</v>
      </c>
      <c r="AV381" s="969" t="s">
        <v>1830</v>
      </c>
      <c r="AW381" s="970"/>
      <c r="AX381" s="970"/>
      <c r="AY381" s="970"/>
      <c r="AZ381" s="970"/>
      <c r="BA381" s="970"/>
      <c r="BB381" s="970"/>
      <c r="BC381" s="970" t="s">
        <v>1830</v>
      </c>
      <c r="BD381" s="971" t="s">
        <v>1830</v>
      </c>
      <c r="BE381" s="943"/>
      <c r="BF381" s="496"/>
      <c r="BG381" s="497"/>
      <c r="BH381" s="973" t="s">
        <v>877</v>
      </c>
      <c r="BI381" s="968" t="s">
        <v>1085</v>
      </c>
      <c r="BJ381" s="969" t="s">
        <v>1830</v>
      </c>
      <c r="BK381" s="970"/>
      <c r="BL381" s="970"/>
      <c r="BM381" s="970"/>
      <c r="BN381" s="970"/>
      <c r="BO381" s="970"/>
      <c r="BP381" s="970"/>
      <c r="BQ381" s="970" t="s">
        <v>1830</v>
      </c>
      <c r="BR381" s="971" t="s">
        <v>1830</v>
      </c>
      <c r="BS381" s="943"/>
      <c r="BT381" s="496"/>
      <c r="BU381" s="497"/>
      <c r="BV381" s="973" t="s">
        <v>877</v>
      </c>
      <c r="BW381" s="968" t="s">
        <v>1085</v>
      </c>
      <c r="BX381" s="969" t="s">
        <v>1830</v>
      </c>
      <c r="BY381" s="970"/>
      <c r="BZ381" s="970"/>
      <c r="CA381" s="970"/>
      <c r="CB381" s="970"/>
      <c r="CC381" s="970"/>
      <c r="CD381" s="970"/>
      <c r="CE381" s="970" t="s">
        <v>1830</v>
      </c>
      <c r="CF381" s="971" t="s">
        <v>1830</v>
      </c>
      <c r="CG381" s="943"/>
      <c r="CH381" s="496"/>
      <c r="CI381" s="497"/>
      <c r="CJ381" s="973" t="s">
        <v>877</v>
      </c>
      <c r="CK381" s="968" t="s">
        <v>1085</v>
      </c>
      <c r="CL381" s="969" t="s">
        <v>1830</v>
      </c>
      <c r="CM381" s="970"/>
      <c r="CN381" s="970"/>
      <c r="CO381" s="970"/>
      <c r="CP381" s="970"/>
      <c r="CQ381" s="970"/>
      <c r="CR381" s="970"/>
      <c r="CS381" s="970" t="s">
        <v>1830</v>
      </c>
      <c r="CT381" s="971" t="s">
        <v>1830</v>
      </c>
      <c r="CU381" s="933"/>
      <c r="CV381" s="496"/>
    </row>
    <row r="382" spans="1:100" ht="19.5" customHeight="1">
      <c r="A382" s="479"/>
      <c r="B382" s="1524"/>
      <c r="C382" s="479"/>
      <c r="D382" s="974" t="s">
        <v>877</v>
      </c>
      <c r="E382" s="968" t="s">
        <v>1830</v>
      </c>
      <c r="F382" s="969" t="s">
        <v>1830</v>
      </c>
      <c r="G382" s="970"/>
      <c r="H382" s="970"/>
      <c r="I382" s="970"/>
      <c r="J382" s="970"/>
      <c r="K382" s="970"/>
      <c r="L382" s="970"/>
      <c r="M382" s="970" t="s">
        <v>1830</v>
      </c>
      <c r="N382" s="971" t="s">
        <v>1830</v>
      </c>
      <c r="O382" s="943">
        <v>0</v>
      </c>
      <c r="P382" s="496">
        <v>0</v>
      </c>
      <c r="Q382" s="497"/>
      <c r="R382" s="974" t="s">
        <v>877</v>
      </c>
      <c r="S382" s="968" t="s">
        <v>1085</v>
      </c>
      <c r="T382" s="1020" t="s">
        <v>1830</v>
      </c>
      <c r="U382" s="972"/>
      <c r="V382" s="970"/>
      <c r="W382" s="970"/>
      <c r="X382" s="970"/>
      <c r="Y382" s="970"/>
      <c r="Z382" s="970"/>
      <c r="AA382" s="970" t="s">
        <v>1830</v>
      </c>
      <c r="AB382" s="971" t="s">
        <v>1830</v>
      </c>
      <c r="AC382" s="943"/>
      <c r="AD382" s="496"/>
      <c r="AE382" s="497"/>
      <c r="AF382" s="974" t="s">
        <v>877</v>
      </c>
      <c r="AG382" s="968" t="s">
        <v>1085</v>
      </c>
      <c r="AH382" s="969" t="s">
        <v>1830</v>
      </c>
      <c r="AI382" s="970"/>
      <c r="AJ382" s="970"/>
      <c r="AK382" s="970"/>
      <c r="AL382" s="970"/>
      <c r="AM382" s="970"/>
      <c r="AN382" s="970"/>
      <c r="AO382" s="970" t="s">
        <v>1830</v>
      </c>
      <c r="AP382" s="971" t="s">
        <v>1830</v>
      </c>
      <c r="AQ382" s="943"/>
      <c r="AR382" s="496"/>
      <c r="AS382" s="497"/>
      <c r="AT382" s="974" t="s">
        <v>877</v>
      </c>
      <c r="AU382" s="968" t="s">
        <v>1085</v>
      </c>
      <c r="AV382" s="969" t="s">
        <v>1830</v>
      </c>
      <c r="AW382" s="970"/>
      <c r="AX382" s="970"/>
      <c r="AY382" s="970"/>
      <c r="AZ382" s="970"/>
      <c r="BA382" s="970"/>
      <c r="BB382" s="970"/>
      <c r="BC382" s="970" t="s">
        <v>1830</v>
      </c>
      <c r="BD382" s="971" t="s">
        <v>1830</v>
      </c>
      <c r="BE382" s="943"/>
      <c r="BF382" s="496"/>
      <c r="BG382" s="497"/>
      <c r="BH382" s="974" t="s">
        <v>877</v>
      </c>
      <c r="BI382" s="968" t="s">
        <v>1085</v>
      </c>
      <c r="BJ382" s="969" t="s">
        <v>1830</v>
      </c>
      <c r="BK382" s="970"/>
      <c r="BL382" s="970"/>
      <c r="BM382" s="970"/>
      <c r="BN382" s="970"/>
      <c r="BO382" s="970"/>
      <c r="BP382" s="970"/>
      <c r="BQ382" s="970" t="s">
        <v>1830</v>
      </c>
      <c r="BR382" s="971" t="s">
        <v>1830</v>
      </c>
      <c r="BS382" s="943"/>
      <c r="BT382" s="496"/>
      <c r="BU382" s="497"/>
      <c r="BV382" s="974" t="s">
        <v>877</v>
      </c>
      <c r="BW382" s="968" t="s">
        <v>1085</v>
      </c>
      <c r="BX382" s="969" t="s">
        <v>1830</v>
      </c>
      <c r="BY382" s="970"/>
      <c r="BZ382" s="970"/>
      <c r="CA382" s="970"/>
      <c r="CB382" s="970"/>
      <c r="CC382" s="970"/>
      <c r="CD382" s="970"/>
      <c r="CE382" s="970" t="s">
        <v>1830</v>
      </c>
      <c r="CF382" s="971" t="s">
        <v>1830</v>
      </c>
      <c r="CG382" s="943"/>
      <c r="CH382" s="496"/>
      <c r="CI382" s="497"/>
      <c r="CJ382" s="974" t="s">
        <v>877</v>
      </c>
      <c r="CK382" s="968" t="s">
        <v>1085</v>
      </c>
      <c r="CL382" s="969" t="s">
        <v>1830</v>
      </c>
      <c r="CM382" s="970"/>
      <c r="CN382" s="970"/>
      <c r="CO382" s="970"/>
      <c r="CP382" s="970"/>
      <c r="CQ382" s="970"/>
      <c r="CR382" s="970"/>
      <c r="CS382" s="970" t="s">
        <v>1830</v>
      </c>
      <c r="CT382" s="971" t="s">
        <v>1830</v>
      </c>
      <c r="CU382" s="933"/>
      <c r="CV382" s="496"/>
    </row>
    <row r="383" spans="1:100" ht="19.5" customHeight="1">
      <c r="A383" s="479"/>
      <c r="B383" s="1524"/>
      <c r="C383" s="479"/>
      <c r="D383" s="975"/>
      <c r="E383" s="976" t="s">
        <v>39</v>
      </c>
      <c r="F383" s="1021" t="s">
        <v>40</v>
      </c>
      <c r="G383" s="756"/>
      <c r="H383" s="756"/>
      <c r="I383" s="756"/>
      <c r="J383" s="756"/>
      <c r="K383" s="756"/>
      <c r="L383" s="756"/>
      <c r="M383" s="757">
        <v>42</v>
      </c>
      <c r="N383" s="977">
        <v>12</v>
      </c>
      <c r="O383" s="640">
        <v>42</v>
      </c>
      <c r="P383" s="851">
        <v>12</v>
      </c>
      <c r="Q383" s="483"/>
      <c r="R383" s="975"/>
      <c r="S383" s="976" t="s">
        <v>39</v>
      </c>
      <c r="T383" s="756" t="s">
        <v>1830</v>
      </c>
      <c r="U383" s="903"/>
      <c r="V383" s="756"/>
      <c r="W383" s="756"/>
      <c r="X383" s="756"/>
      <c r="Y383" s="756"/>
      <c r="Z383" s="756"/>
      <c r="AA383" s="757">
        <v>44</v>
      </c>
      <c r="AB383" s="977">
        <v>8</v>
      </c>
      <c r="AC383" s="640">
        <v>44</v>
      </c>
      <c r="AD383" s="851">
        <v>8</v>
      </c>
      <c r="AE383" s="627"/>
      <c r="AF383" s="975"/>
      <c r="AG383" s="976" t="s">
        <v>39</v>
      </c>
      <c r="AH383" s="756" t="s">
        <v>1830</v>
      </c>
      <c r="AI383" s="756"/>
      <c r="AJ383" s="756"/>
      <c r="AK383" s="756"/>
      <c r="AL383" s="756"/>
      <c r="AM383" s="756"/>
      <c r="AN383" s="756"/>
      <c r="AO383" s="757">
        <v>0</v>
      </c>
      <c r="AP383" s="977">
        <v>0</v>
      </c>
      <c r="AQ383" s="640">
        <v>0</v>
      </c>
      <c r="AR383" s="851">
        <v>0</v>
      </c>
      <c r="AS383" s="627"/>
      <c r="AT383" s="975"/>
      <c r="AU383" s="976" t="s">
        <v>39</v>
      </c>
      <c r="AV383" s="756" t="s">
        <v>1830</v>
      </c>
      <c r="AW383" s="756"/>
      <c r="AX383" s="756"/>
      <c r="AY383" s="756"/>
      <c r="AZ383" s="756"/>
      <c r="BA383" s="756"/>
      <c r="BB383" s="756"/>
      <c r="BC383" s="757">
        <v>0</v>
      </c>
      <c r="BD383" s="977">
        <v>0</v>
      </c>
      <c r="BE383" s="640">
        <v>0</v>
      </c>
      <c r="BF383" s="851">
        <v>0</v>
      </c>
      <c r="BG383" s="627"/>
      <c r="BH383" s="975"/>
      <c r="BI383" s="976" t="s">
        <v>39</v>
      </c>
      <c r="BJ383" s="756" t="s">
        <v>1830</v>
      </c>
      <c r="BK383" s="756"/>
      <c r="BL383" s="756"/>
      <c r="BM383" s="756"/>
      <c r="BN383" s="756"/>
      <c r="BO383" s="756"/>
      <c r="BP383" s="756"/>
      <c r="BQ383" s="757">
        <v>0</v>
      </c>
      <c r="BR383" s="977">
        <v>0</v>
      </c>
      <c r="BS383" s="640">
        <v>0</v>
      </c>
      <c r="BT383" s="851">
        <v>0</v>
      </c>
      <c r="BU383" s="627"/>
      <c r="BV383" s="975"/>
      <c r="BW383" s="976" t="s">
        <v>39</v>
      </c>
      <c r="BX383" s="756" t="s">
        <v>1830</v>
      </c>
      <c r="BY383" s="756"/>
      <c r="BZ383" s="756"/>
      <c r="CA383" s="756"/>
      <c r="CB383" s="756"/>
      <c r="CC383" s="756"/>
      <c r="CD383" s="756"/>
      <c r="CE383" s="757">
        <v>0</v>
      </c>
      <c r="CF383" s="977">
        <v>0</v>
      </c>
      <c r="CG383" s="640">
        <v>0</v>
      </c>
      <c r="CH383" s="851">
        <v>0</v>
      </c>
      <c r="CI383" s="627"/>
      <c r="CJ383" s="975"/>
      <c r="CK383" s="976" t="s">
        <v>39</v>
      </c>
      <c r="CL383" s="756" t="s">
        <v>1830</v>
      </c>
      <c r="CM383" s="756"/>
      <c r="CN383" s="756"/>
      <c r="CO383" s="756"/>
      <c r="CP383" s="756"/>
      <c r="CQ383" s="756"/>
      <c r="CR383" s="756"/>
      <c r="CS383" s="757">
        <v>0</v>
      </c>
      <c r="CT383" s="977">
        <v>0</v>
      </c>
      <c r="CU383" s="933">
        <v>0</v>
      </c>
      <c r="CV383" s="496">
        <v>0</v>
      </c>
    </row>
    <row r="384" spans="1:100" ht="19.5" customHeight="1">
      <c r="A384" s="479"/>
      <c r="B384" s="1524"/>
      <c r="C384" s="479"/>
      <c r="D384" s="980" t="s">
        <v>1832</v>
      </c>
      <c r="E384" s="981" t="s">
        <v>23853</v>
      </c>
      <c r="F384" s="981" t="s">
        <v>1830</v>
      </c>
      <c r="G384" s="1595" t="s">
        <v>1623</v>
      </c>
      <c r="H384" s="1596"/>
      <c r="I384" s="1596"/>
      <c r="J384" s="1596"/>
      <c r="K384" s="1596"/>
      <c r="L384" s="1596"/>
      <c r="M384" s="982">
        <v>2</v>
      </c>
      <c r="N384" s="1022">
        <v>0</v>
      </c>
      <c r="O384" s="943">
        <v>2</v>
      </c>
      <c r="P384" s="577">
        <v>0</v>
      </c>
      <c r="Q384" s="497"/>
      <c r="R384" s="980" t="s">
        <v>1832</v>
      </c>
      <c r="S384" s="981" t="s">
        <v>23854</v>
      </c>
      <c r="T384" s="981" t="s">
        <v>1830</v>
      </c>
      <c r="U384" s="1669" t="s">
        <v>1760</v>
      </c>
      <c r="V384" s="1596"/>
      <c r="W384" s="1596"/>
      <c r="X384" s="1596"/>
      <c r="Y384" s="1596"/>
      <c r="Z384" s="1596"/>
      <c r="AA384" s="982">
        <v>4</v>
      </c>
      <c r="AB384" s="1022">
        <v>0</v>
      </c>
      <c r="AC384" s="496"/>
      <c r="AD384" s="496"/>
      <c r="AE384" s="497"/>
      <c r="AF384" s="980" t="s">
        <v>877</v>
      </c>
      <c r="AG384" s="981" t="s">
        <v>877</v>
      </c>
      <c r="AH384" s="981" t="s">
        <v>877</v>
      </c>
      <c r="AI384" s="1595" t="s">
        <v>877</v>
      </c>
      <c r="AJ384" s="1596"/>
      <c r="AK384" s="1596"/>
      <c r="AL384" s="1596"/>
      <c r="AM384" s="1596"/>
      <c r="AN384" s="1596"/>
      <c r="AO384" s="982" t="s">
        <v>877</v>
      </c>
      <c r="AP384" s="1022" t="s">
        <v>877</v>
      </c>
      <c r="AQ384" s="496"/>
      <c r="AR384" s="496"/>
      <c r="AS384" s="497"/>
      <c r="AT384" s="980" t="s">
        <v>877</v>
      </c>
      <c r="AU384" s="981" t="s">
        <v>877</v>
      </c>
      <c r="AV384" s="981" t="s">
        <v>877</v>
      </c>
      <c r="AW384" s="1595" t="s">
        <v>877</v>
      </c>
      <c r="AX384" s="1596"/>
      <c r="AY384" s="1596"/>
      <c r="AZ384" s="1596"/>
      <c r="BA384" s="1596"/>
      <c r="BB384" s="1596"/>
      <c r="BC384" s="982" t="s">
        <v>877</v>
      </c>
      <c r="BD384" s="1022" t="s">
        <v>877</v>
      </c>
      <c r="BE384" s="496"/>
      <c r="BF384" s="496"/>
      <c r="BG384" s="849"/>
      <c r="BH384" s="980" t="s">
        <v>877</v>
      </c>
      <c r="BI384" s="981" t="s">
        <v>877</v>
      </c>
      <c r="BJ384" s="981" t="s">
        <v>877</v>
      </c>
      <c r="BK384" s="1595" t="s">
        <v>877</v>
      </c>
      <c r="BL384" s="1596"/>
      <c r="BM384" s="1596"/>
      <c r="BN384" s="1596"/>
      <c r="BO384" s="1596"/>
      <c r="BP384" s="1596"/>
      <c r="BQ384" s="982" t="s">
        <v>877</v>
      </c>
      <c r="BR384" s="1022" t="s">
        <v>877</v>
      </c>
      <c r="BS384" s="496"/>
      <c r="BT384" s="496"/>
      <c r="BU384" s="849"/>
      <c r="BV384" s="980" t="s">
        <v>877</v>
      </c>
      <c r="BW384" s="981" t="s">
        <v>877</v>
      </c>
      <c r="BX384" s="981" t="s">
        <v>877</v>
      </c>
      <c r="BY384" s="1595" t="s">
        <v>877</v>
      </c>
      <c r="BZ384" s="1596"/>
      <c r="CA384" s="1596"/>
      <c r="CB384" s="1596"/>
      <c r="CC384" s="1596"/>
      <c r="CD384" s="1596"/>
      <c r="CE384" s="982" t="s">
        <v>877</v>
      </c>
      <c r="CF384" s="1022" t="s">
        <v>877</v>
      </c>
      <c r="CG384" s="496"/>
      <c r="CH384" s="496"/>
      <c r="CI384" s="849"/>
      <c r="CJ384" s="980" t="s">
        <v>877</v>
      </c>
      <c r="CK384" s="981" t="s">
        <v>877</v>
      </c>
      <c r="CL384" s="981" t="s">
        <v>877</v>
      </c>
      <c r="CM384" s="1595" t="s">
        <v>877</v>
      </c>
      <c r="CN384" s="1596"/>
      <c r="CO384" s="1596"/>
      <c r="CP384" s="1596"/>
      <c r="CQ384" s="1596"/>
      <c r="CR384" s="1596"/>
      <c r="CS384" s="982" t="s">
        <v>877</v>
      </c>
      <c r="CT384" s="1022" t="s">
        <v>877</v>
      </c>
      <c r="CU384" s="933"/>
      <c r="CV384" s="496"/>
    </row>
    <row r="385" spans="1:100" ht="19.5" customHeight="1">
      <c r="A385" s="479"/>
      <c r="B385" s="1524"/>
      <c r="C385" s="479"/>
      <c r="D385" s="984" t="s">
        <v>1833</v>
      </c>
      <c r="E385" s="985" t="s">
        <v>1204</v>
      </c>
      <c r="F385" s="985" t="s">
        <v>1830</v>
      </c>
      <c r="G385" s="1581" t="s">
        <v>1625</v>
      </c>
      <c r="H385" s="1582"/>
      <c r="I385" s="1582"/>
      <c r="J385" s="1582"/>
      <c r="K385" s="1582"/>
      <c r="L385" s="1582"/>
      <c r="M385" s="986">
        <v>2</v>
      </c>
      <c r="N385" s="1023">
        <v>0</v>
      </c>
      <c r="O385" s="943">
        <v>2</v>
      </c>
      <c r="P385" s="577">
        <v>0</v>
      </c>
      <c r="Q385" s="497"/>
      <c r="R385" s="984" t="s">
        <v>1833</v>
      </c>
      <c r="S385" s="985" t="s">
        <v>23855</v>
      </c>
      <c r="T385" s="985" t="s">
        <v>1830</v>
      </c>
      <c r="U385" s="1583" t="s">
        <v>1762</v>
      </c>
      <c r="V385" s="1582"/>
      <c r="W385" s="1582"/>
      <c r="X385" s="1582"/>
      <c r="Y385" s="1582"/>
      <c r="Z385" s="1582"/>
      <c r="AA385" s="986">
        <v>4</v>
      </c>
      <c r="AB385" s="1023">
        <v>0</v>
      </c>
      <c r="AC385" s="496"/>
      <c r="AD385" s="496"/>
      <c r="AE385" s="497"/>
      <c r="AF385" s="984" t="s">
        <v>877</v>
      </c>
      <c r="AG385" s="985" t="s">
        <v>877</v>
      </c>
      <c r="AH385" s="985" t="s">
        <v>877</v>
      </c>
      <c r="AI385" s="1581" t="s">
        <v>877</v>
      </c>
      <c r="AJ385" s="1582"/>
      <c r="AK385" s="1582"/>
      <c r="AL385" s="1582"/>
      <c r="AM385" s="1582"/>
      <c r="AN385" s="1582"/>
      <c r="AO385" s="986" t="s">
        <v>877</v>
      </c>
      <c r="AP385" s="1023" t="s">
        <v>877</v>
      </c>
      <c r="AQ385" s="496"/>
      <c r="AR385" s="496"/>
      <c r="AS385" s="497"/>
      <c r="AT385" s="984" t="s">
        <v>877</v>
      </c>
      <c r="AU385" s="985" t="s">
        <v>877</v>
      </c>
      <c r="AV385" s="985" t="s">
        <v>877</v>
      </c>
      <c r="AW385" s="1581" t="s">
        <v>877</v>
      </c>
      <c r="AX385" s="1582"/>
      <c r="AY385" s="1582"/>
      <c r="AZ385" s="1582"/>
      <c r="BA385" s="1582"/>
      <c r="BB385" s="1582"/>
      <c r="BC385" s="986" t="s">
        <v>877</v>
      </c>
      <c r="BD385" s="1023" t="s">
        <v>877</v>
      </c>
      <c r="BE385" s="496"/>
      <c r="BF385" s="496"/>
      <c r="BG385" s="849"/>
      <c r="BH385" s="984" t="s">
        <v>877</v>
      </c>
      <c r="BI385" s="985" t="s">
        <v>877</v>
      </c>
      <c r="BJ385" s="985" t="s">
        <v>877</v>
      </c>
      <c r="BK385" s="1581" t="s">
        <v>877</v>
      </c>
      <c r="BL385" s="1582"/>
      <c r="BM385" s="1582"/>
      <c r="BN385" s="1582"/>
      <c r="BO385" s="1582"/>
      <c r="BP385" s="1582"/>
      <c r="BQ385" s="986" t="s">
        <v>877</v>
      </c>
      <c r="BR385" s="1023" t="s">
        <v>877</v>
      </c>
      <c r="BS385" s="496"/>
      <c r="BT385" s="496"/>
      <c r="BU385" s="849"/>
      <c r="BV385" s="984" t="s">
        <v>877</v>
      </c>
      <c r="BW385" s="985" t="s">
        <v>877</v>
      </c>
      <c r="BX385" s="985" t="s">
        <v>877</v>
      </c>
      <c r="BY385" s="1581" t="s">
        <v>877</v>
      </c>
      <c r="BZ385" s="1582"/>
      <c r="CA385" s="1582"/>
      <c r="CB385" s="1582"/>
      <c r="CC385" s="1582"/>
      <c r="CD385" s="1582"/>
      <c r="CE385" s="986" t="s">
        <v>877</v>
      </c>
      <c r="CF385" s="1023" t="s">
        <v>877</v>
      </c>
      <c r="CG385" s="496"/>
      <c r="CH385" s="496"/>
      <c r="CI385" s="849"/>
      <c r="CJ385" s="984" t="s">
        <v>877</v>
      </c>
      <c r="CK385" s="985" t="s">
        <v>877</v>
      </c>
      <c r="CL385" s="985" t="s">
        <v>877</v>
      </c>
      <c r="CM385" s="1581" t="s">
        <v>877</v>
      </c>
      <c r="CN385" s="1582"/>
      <c r="CO385" s="1582"/>
      <c r="CP385" s="1582"/>
      <c r="CQ385" s="1582"/>
      <c r="CR385" s="1582"/>
      <c r="CS385" s="986" t="s">
        <v>877</v>
      </c>
      <c r="CT385" s="1023" t="s">
        <v>877</v>
      </c>
      <c r="CU385" s="933"/>
      <c r="CV385" s="496"/>
    </row>
    <row r="386" spans="1:100" ht="19.5" customHeight="1">
      <c r="A386" s="479"/>
      <c r="B386" s="1524"/>
      <c r="C386" s="479"/>
      <c r="D386" s="984" t="s">
        <v>1835</v>
      </c>
      <c r="E386" s="985" t="s">
        <v>23856</v>
      </c>
      <c r="F386" s="985" t="s">
        <v>1830</v>
      </c>
      <c r="G386" s="1581" t="s">
        <v>1626</v>
      </c>
      <c r="H386" s="1582"/>
      <c r="I386" s="1582"/>
      <c r="J386" s="1582"/>
      <c r="K386" s="1582"/>
      <c r="L386" s="1582"/>
      <c r="M386" s="986">
        <v>2</v>
      </c>
      <c r="N386" s="1023">
        <v>0</v>
      </c>
      <c r="O386" s="943">
        <v>2</v>
      </c>
      <c r="P386" s="577">
        <v>0</v>
      </c>
      <c r="Q386" s="497"/>
      <c r="R386" s="984" t="s">
        <v>1834</v>
      </c>
      <c r="S386" s="985" t="s">
        <v>23857</v>
      </c>
      <c r="T386" s="985" t="s">
        <v>1830</v>
      </c>
      <c r="U386" s="1583" t="s">
        <v>1764</v>
      </c>
      <c r="V386" s="1582"/>
      <c r="W386" s="1582"/>
      <c r="X386" s="1582"/>
      <c r="Y386" s="1582"/>
      <c r="Z386" s="1582"/>
      <c r="AA386" s="986">
        <v>4</v>
      </c>
      <c r="AB386" s="1023">
        <v>1</v>
      </c>
      <c r="AC386" s="496"/>
      <c r="AD386" s="496"/>
      <c r="AE386" s="497"/>
      <c r="AF386" s="984" t="s">
        <v>877</v>
      </c>
      <c r="AG386" s="985" t="s">
        <v>877</v>
      </c>
      <c r="AH386" s="985" t="s">
        <v>877</v>
      </c>
      <c r="AI386" s="1581" t="s">
        <v>877</v>
      </c>
      <c r="AJ386" s="1582"/>
      <c r="AK386" s="1582"/>
      <c r="AL386" s="1582"/>
      <c r="AM386" s="1582"/>
      <c r="AN386" s="1582"/>
      <c r="AO386" s="986" t="s">
        <v>877</v>
      </c>
      <c r="AP386" s="1023" t="s">
        <v>877</v>
      </c>
      <c r="AQ386" s="496"/>
      <c r="AR386" s="496"/>
      <c r="AS386" s="497"/>
      <c r="AT386" s="984" t="s">
        <v>877</v>
      </c>
      <c r="AU386" s="985" t="s">
        <v>877</v>
      </c>
      <c r="AV386" s="985" t="s">
        <v>877</v>
      </c>
      <c r="AW386" s="1581" t="s">
        <v>877</v>
      </c>
      <c r="AX386" s="1582"/>
      <c r="AY386" s="1582"/>
      <c r="AZ386" s="1582"/>
      <c r="BA386" s="1582"/>
      <c r="BB386" s="1582"/>
      <c r="BC386" s="986" t="s">
        <v>877</v>
      </c>
      <c r="BD386" s="1023" t="s">
        <v>877</v>
      </c>
      <c r="BE386" s="496"/>
      <c r="BF386" s="496"/>
      <c r="BG386" s="849"/>
      <c r="BH386" s="984" t="s">
        <v>877</v>
      </c>
      <c r="BI386" s="985" t="s">
        <v>877</v>
      </c>
      <c r="BJ386" s="985" t="s">
        <v>877</v>
      </c>
      <c r="BK386" s="1581" t="s">
        <v>877</v>
      </c>
      <c r="BL386" s="1582"/>
      <c r="BM386" s="1582"/>
      <c r="BN386" s="1582"/>
      <c r="BO386" s="1582"/>
      <c r="BP386" s="1582"/>
      <c r="BQ386" s="986" t="s">
        <v>877</v>
      </c>
      <c r="BR386" s="1023" t="s">
        <v>877</v>
      </c>
      <c r="BS386" s="496"/>
      <c r="BT386" s="496"/>
      <c r="BU386" s="849"/>
      <c r="BV386" s="984" t="s">
        <v>877</v>
      </c>
      <c r="BW386" s="985" t="s">
        <v>877</v>
      </c>
      <c r="BX386" s="985" t="s">
        <v>877</v>
      </c>
      <c r="BY386" s="1581" t="s">
        <v>877</v>
      </c>
      <c r="BZ386" s="1582"/>
      <c r="CA386" s="1582"/>
      <c r="CB386" s="1582"/>
      <c r="CC386" s="1582"/>
      <c r="CD386" s="1582"/>
      <c r="CE386" s="986" t="s">
        <v>877</v>
      </c>
      <c r="CF386" s="1023" t="s">
        <v>877</v>
      </c>
      <c r="CG386" s="496"/>
      <c r="CH386" s="496"/>
      <c r="CI386" s="849"/>
      <c r="CJ386" s="984" t="s">
        <v>877</v>
      </c>
      <c r="CK386" s="985" t="s">
        <v>877</v>
      </c>
      <c r="CL386" s="985" t="s">
        <v>877</v>
      </c>
      <c r="CM386" s="1581" t="s">
        <v>877</v>
      </c>
      <c r="CN386" s="1582"/>
      <c r="CO386" s="1582"/>
      <c r="CP386" s="1582"/>
      <c r="CQ386" s="1582"/>
      <c r="CR386" s="1582"/>
      <c r="CS386" s="986" t="s">
        <v>877</v>
      </c>
      <c r="CT386" s="1023" t="s">
        <v>877</v>
      </c>
      <c r="CU386" s="933"/>
      <c r="CV386" s="496"/>
    </row>
    <row r="387" spans="1:100" ht="19.5" customHeight="1">
      <c r="A387" s="479"/>
      <c r="B387" s="1524"/>
      <c r="C387" s="479"/>
      <c r="D387" s="984" t="s">
        <v>1837</v>
      </c>
      <c r="E387" s="985" t="s">
        <v>23858</v>
      </c>
      <c r="F387" s="985" t="s">
        <v>1830</v>
      </c>
      <c r="G387" s="1581" t="s">
        <v>1627</v>
      </c>
      <c r="H387" s="1582"/>
      <c r="I387" s="1582"/>
      <c r="J387" s="1582"/>
      <c r="K387" s="1582"/>
      <c r="L387" s="1582"/>
      <c r="M387" s="986">
        <v>2</v>
      </c>
      <c r="N387" s="1023">
        <v>0</v>
      </c>
      <c r="O387" s="496">
        <v>2</v>
      </c>
      <c r="P387" s="577">
        <v>0</v>
      </c>
      <c r="Q387" s="692"/>
      <c r="R387" s="984" t="s">
        <v>1838</v>
      </c>
      <c r="S387" s="985" t="s">
        <v>23859</v>
      </c>
      <c r="T387" s="985" t="s">
        <v>1830</v>
      </c>
      <c r="U387" s="1583" t="s">
        <v>1765</v>
      </c>
      <c r="V387" s="1582"/>
      <c r="W387" s="1582"/>
      <c r="X387" s="1582"/>
      <c r="Y387" s="1582"/>
      <c r="Z387" s="1582"/>
      <c r="AA387" s="986">
        <v>4</v>
      </c>
      <c r="AB387" s="1023">
        <v>1</v>
      </c>
      <c r="AC387" s="496"/>
      <c r="AD387" s="496"/>
      <c r="AE387" s="692"/>
      <c r="AF387" s="984" t="s">
        <v>877</v>
      </c>
      <c r="AG387" s="985" t="s">
        <v>877</v>
      </c>
      <c r="AH387" s="985" t="s">
        <v>877</v>
      </c>
      <c r="AI387" s="1581" t="s">
        <v>877</v>
      </c>
      <c r="AJ387" s="1582"/>
      <c r="AK387" s="1582"/>
      <c r="AL387" s="1582"/>
      <c r="AM387" s="1582"/>
      <c r="AN387" s="1582"/>
      <c r="AO387" s="986" t="s">
        <v>877</v>
      </c>
      <c r="AP387" s="1023" t="s">
        <v>877</v>
      </c>
      <c r="AQ387" s="496"/>
      <c r="AR387" s="496"/>
      <c r="AS387" s="692"/>
      <c r="AT387" s="984" t="s">
        <v>877</v>
      </c>
      <c r="AU387" s="985" t="s">
        <v>877</v>
      </c>
      <c r="AV387" s="985" t="s">
        <v>877</v>
      </c>
      <c r="AW387" s="1581" t="s">
        <v>877</v>
      </c>
      <c r="AX387" s="1582"/>
      <c r="AY387" s="1582"/>
      <c r="AZ387" s="1582"/>
      <c r="BA387" s="1582"/>
      <c r="BB387" s="1582"/>
      <c r="BC387" s="986" t="s">
        <v>877</v>
      </c>
      <c r="BD387" s="1023" t="s">
        <v>877</v>
      </c>
      <c r="BE387" s="496"/>
      <c r="BF387" s="496"/>
      <c r="BG387" s="912"/>
      <c r="BH387" s="984" t="s">
        <v>877</v>
      </c>
      <c r="BI387" s="985" t="s">
        <v>877</v>
      </c>
      <c r="BJ387" s="985" t="s">
        <v>877</v>
      </c>
      <c r="BK387" s="1581" t="s">
        <v>877</v>
      </c>
      <c r="BL387" s="1582"/>
      <c r="BM387" s="1582"/>
      <c r="BN387" s="1582"/>
      <c r="BO387" s="1582"/>
      <c r="BP387" s="1582"/>
      <c r="BQ387" s="986" t="s">
        <v>877</v>
      </c>
      <c r="BR387" s="1023" t="s">
        <v>877</v>
      </c>
      <c r="BS387" s="496"/>
      <c r="BT387" s="496"/>
      <c r="BU387" s="912"/>
      <c r="BV387" s="984" t="s">
        <v>877</v>
      </c>
      <c r="BW387" s="985" t="s">
        <v>877</v>
      </c>
      <c r="BX387" s="985" t="s">
        <v>877</v>
      </c>
      <c r="BY387" s="1581" t="s">
        <v>877</v>
      </c>
      <c r="BZ387" s="1582"/>
      <c r="CA387" s="1582"/>
      <c r="CB387" s="1582"/>
      <c r="CC387" s="1582"/>
      <c r="CD387" s="1582"/>
      <c r="CE387" s="986" t="s">
        <v>877</v>
      </c>
      <c r="CF387" s="1023" t="s">
        <v>877</v>
      </c>
      <c r="CG387" s="496"/>
      <c r="CH387" s="496"/>
      <c r="CI387" s="912"/>
      <c r="CJ387" s="984" t="s">
        <v>877</v>
      </c>
      <c r="CK387" s="985" t="s">
        <v>877</v>
      </c>
      <c r="CL387" s="985" t="s">
        <v>877</v>
      </c>
      <c r="CM387" s="1581" t="s">
        <v>877</v>
      </c>
      <c r="CN387" s="1582"/>
      <c r="CO387" s="1582"/>
      <c r="CP387" s="1582"/>
      <c r="CQ387" s="1582"/>
      <c r="CR387" s="1582"/>
      <c r="CS387" s="986" t="s">
        <v>877</v>
      </c>
      <c r="CT387" s="1023" t="s">
        <v>877</v>
      </c>
      <c r="CU387" s="933"/>
      <c r="CV387" s="496"/>
    </row>
    <row r="388" spans="1:100" ht="19.5" customHeight="1">
      <c r="A388" s="479"/>
      <c r="B388" s="1524"/>
      <c r="C388" s="479"/>
      <c r="D388" s="984" t="s">
        <v>1834</v>
      </c>
      <c r="E388" s="985" t="s">
        <v>1211</v>
      </c>
      <c r="F388" s="985" t="s">
        <v>1830</v>
      </c>
      <c r="G388" s="1581" t="s">
        <v>1630</v>
      </c>
      <c r="H388" s="1582"/>
      <c r="I388" s="1582"/>
      <c r="J388" s="1582"/>
      <c r="K388" s="1582"/>
      <c r="L388" s="1582"/>
      <c r="M388" s="986">
        <v>2</v>
      </c>
      <c r="N388" s="1023">
        <v>1</v>
      </c>
      <c r="O388" s="496">
        <v>2</v>
      </c>
      <c r="P388" s="496">
        <v>1</v>
      </c>
      <c r="Q388" s="481"/>
      <c r="R388" s="984" t="s">
        <v>1836</v>
      </c>
      <c r="S388" s="985" t="s">
        <v>23860</v>
      </c>
      <c r="T388" s="985" t="s">
        <v>1830</v>
      </c>
      <c r="U388" s="1583" t="s">
        <v>1766</v>
      </c>
      <c r="V388" s="1582"/>
      <c r="W388" s="1582"/>
      <c r="X388" s="1582"/>
      <c r="Y388" s="1582"/>
      <c r="Z388" s="1582"/>
      <c r="AA388" s="986">
        <v>6</v>
      </c>
      <c r="AB388" s="1023">
        <v>1</v>
      </c>
      <c r="AC388" s="496"/>
      <c r="AD388" s="496"/>
      <c r="AE388" s="481"/>
      <c r="AF388" s="984" t="s">
        <v>877</v>
      </c>
      <c r="AG388" s="985" t="s">
        <v>877</v>
      </c>
      <c r="AH388" s="985" t="s">
        <v>877</v>
      </c>
      <c r="AI388" s="1581" t="s">
        <v>877</v>
      </c>
      <c r="AJ388" s="1582"/>
      <c r="AK388" s="1582"/>
      <c r="AL388" s="1582"/>
      <c r="AM388" s="1582"/>
      <c r="AN388" s="1582"/>
      <c r="AO388" s="986" t="s">
        <v>877</v>
      </c>
      <c r="AP388" s="1023" t="s">
        <v>877</v>
      </c>
      <c r="AQ388" s="496"/>
      <c r="AR388" s="496"/>
      <c r="AS388" s="481"/>
      <c r="AT388" s="984" t="s">
        <v>877</v>
      </c>
      <c r="AU388" s="985" t="s">
        <v>877</v>
      </c>
      <c r="AV388" s="985" t="s">
        <v>877</v>
      </c>
      <c r="AW388" s="1581" t="s">
        <v>877</v>
      </c>
      <c r="AX388" s="1582"/>
      <c r="AY388" s="1582"/>
      <c r="AZ388" s="1582"/>
      <c r="BA388" s="1582"/>
      <c r="BB388" s="1582"/>
      <c r="BC388" s="986" t="s">
        <v>877</v>
      </c>
      <c r="BD388" s="1023" t="s">
        <v>877</v>
      </c>
      <c r="BE388" s="496"/>
      <c r="BF388" s="496"/>
      <c r="BG388" s="843"/>
      <c r="BH388" s="984" t="s">
        <v>877</v>
      </c>
      <c r="BI388" s="985" t="s">
        <v>877</v>
      </c>
      <c r="BJ388" s="985" t="s">
        <v>877</v>
      </c>
      <c r="BK388" s="1581" t="s">
        <v>877</v>
      </c>
      <c r="BL388" s="1582"/>
      <c r="BM388" s="1582"/>
      <c r="BN388" s="1582"/>
      <c r="BO388" s="1582"/>
      <c r="BP388" s="1582"/>
      <c r="BQ388" s="986" t="s">
        <v>877</v>
      </c>
      <c r="BR388" s="1023" t="s">
        <v>877</v>
      </c>
      <c r="BS388" s="496"/>
      <c r="BT388" s="496"/>
      <c r="BU388" s="843"/>
      <c r="BV388" s="984" t="s">
        <v>877</v>
      </c>
      <c r="BW388" s="985" t="s">
        <v>877</v>
      </c>
      <c r="BX388" s="985" t="s">
        <v>877</v>
      </c>
      <c r="BY388" s="1581" t="s">
        <v>877</v>
      </c>
      <c r="BZ388" s="1582"/>
      <c r="CA388" s="1582"/>
      <c r="CB388" s="1582"/>
      <c r="CC388" s="1582"/>
      <c r="CD388" s="1582"/>
      <c r="CE388" s="986" t="s">
        <v>877</v>
      </c>
      <c r="CF388" s="1023" t="s">
        <v>877</v>
      </c>
      <c r="CG388" s="496"/>
      <c r="CH388" s="496"/>
      <c r="CI388" s="843"/>
      <c r="CJ388" s="984" t="s">
        <v>877</v>
      </c>
      <c r="CK388" s="985" t="s">
        <v>877</v>
      </c>
      <c r="CL388" s="985" t="s">
        <v>877</v>
      </c>
      <c r="CM388" s="1581" t="s">
        <v>877</v>
      </c>
      <c r="CN388" s="1582"/>
      <c r="CO388" s="1582"/>
      <c r="CP388" s="1582"/>
      <c r="CQ388" s="1582"/>
      <c r="CR388" s="1582"/>
      <c r="CS388" s="986" t="s">
        <v>877</v>
      </c>
      <c r="CT388" s="1023" t="s">
        <v>877</v>
      </c>
      <c r="CU388" s="933"/>
      <c r="CV388" s="496"/>
    </row>
    <row r="389" spans="1:100" ht="19.5" customHeight="1">
      <c r="A389" s="479"/>
      <c r="B389" s="1524"/>
      <c r="C389" s="479"/>
      <c r="D389" s="984" t="s">
        <v>1838</v>
      </c>
      <c r="E389" s="985" t="s">
        <v>1214</v>
      </c>
      <c r="F389" s="985" t="s">
        <v>1830</v>
      </c>
      <c r="G389" s="1581" t="s">
        <v>1632</v>
      </c>
      <c r="H389" s="1582"/>
      <c r="I389" s="1582"/>
      <c r="J389" s="1582"/>
      <c r="K389" s="1582"/>
      <c r="L389" s="1582"/>
      <c r="M389" s="986">
        <v>2</v>
      </c>
      <c r="N389" s="1023">
        <v>1</v>
      </c>
      <c r="O389" s="496">
        <v>2</v>
      </c>
      <c r="P389" s="496">
        <v>1</v>
      </c>
      <c r="Q389" s="481"/>
      <c r="R389" s="984" t="s">
        <v>1841</v>
      </c>
      <c r="S389" s="985" t="s">
        <v>23861</v>
      </c>
      <c r="T389" s="985" t="s">
        <v>1830</v>
      </c>
      <c r="U389" s="1583" t="s">
        <v>1767</v>
      </c>
      <c r="V389" s="1582"/>
      <c r="W389" s="1582"/>
      <c r="X389" s="1582"/>
      <c r="Y389" s="1582"/>
      <c r="Z389" s="1582"/>
      <c r="AA389" s="986">
        <v>6</v>
      </c>
      <c r="AB389" s="1023">
        <v>1</v>
      </c>
      <c r="AC389" s="496"/>
      <c r="AD389" s="496"/>
      <c r="AE389" s="481"/>
      <c r="AF389" s="984" t="s">
        <v>877</v>
      </c>
      <c r="AG389" s="985" t="s">
        <v>877</v>
      </c>
      <c r="AH389" s="985" t="s">
        <v>877</v>
      </c>
      <c r="AI389" s="1581" t="s">
        <v>877</v>
      </c>
      <c r="AJ389" s="1582"/>
      <c r="AK389" s="1582"/>
      <c r="AL389" s="1582"/>
      <c r="AM389" s="1582"/>
      <c r="AN389" s="1582"/>
      <c r="AO389" s="986" t="s">
        <v>877</v>
      </c>
      <c r="AP389" s="1023" t="s">
        <v>877</v>
      </c>
      <c r="AQ389" s="496"/>
      <c r="AR389" s="496"/>
      <c r="AS389" s="481"/>
      <c r="AT389" s="984" t="s">
        <v>877</v>
      </c>
      <c r="AU389" s="985" t="s">
        <v>877</v>
      </c>
      <c r="AV389" s="985" t="s">
        <v>877</v>
      </c>
      <c r="AW389" s="1581" t="s">
        <v>877</v>
      </c>
      <c r="AX389" s="1582"/>
      <c r="AY389" s="1582"/>
      <c r="AZ389" s="1582"/>
      <c r="BA389" s="1582"/>
      <c r="BB389" s="1582"/>
      <c r="BC389" s="986" t="s">
        <v>877</v>
      </c>
      <c r="BD389" s="1023" t="s">
        <v>877</v>
      </c>
      <c r="BE389" s="496"/>
      <c r="BF389" s="496"/>
      <c r="BG389" s="843"/>
      <c r="BH389" s="984" t="s">
        <v>877</v>
      </c>
      <c r="BI389" s="985" t="s">
        <v>877</v>
      </c>
      <c r="BJ389" s="985" t="s">
        <v>877</v>
      </c>
      <c r="BK389" s="1581" t="s">
        <v>877</v>
      </c>
      <c r="BL389" s="1582"/>
      <c r="BM389" s="1582"/>
      <c r="BN389" s="1582"/>
      <c r="BO389" s="1582"/>
      <c r="BP389" s="1582"/>
      <c r="BQ389" s="986" t="s">
        <v>877</v>
      </c>
      <c r="BR389" s="1023" t="s">
        <v>877</v>
      </c>
      <c r="BS389" s="496"/>
      <c r="BT389" s="496"/>
      <c r="BU389" s="843"/>
      <c r="BV389" s="984" t="s">
        <v>877</v>
      </c>
      <c r="BW389" s="985" t="s">
        <v>877</v>
      </c>
      <c r="BX389" s="985" t="s">
        <v>877</v>
      </c>
      <c r="BY389" s="1581" t="s">
        <v>877</v>
      </c>
      <c r="BZ389" s="1582"/>
      <c r="CA389" s="1582"/>
      <c r="CB389" s="1582"/>
      <c r="CC389" s="1582"/>
      <c r="CD389" s="1582"/>
      <c r="CE389" s="986" t="s">
        <v>877</v>
      </c>
      <c r="CF389" s="1023" t="s">
        <v>877</v>
      </c>
      <c r="CG389" s="496"/>
      <c r="CH389" s="496"/>
      <c r="CI389" s="843"/>
      <c r="CJ389" s="984" t="s">
        <v>877</v>
      </c>
      <c r="CK389" s="985" t="s">
        <v>877</v>
      </c>
      <c r="CL389" s="985" t="s">
        <v>877</v>
      </c>
      <c r="CM389" s="1581" t="s">
        <v>877</v>
      </c>
      <c r="CN389" s="1582"/>
      <c r="CO389" s="1582"/>
      <c r="CP389" s="1582"/>
      <c r="CQ389" s="1582"/>
      <c r="CR389" s="1582"/>
      <c r="CS389" s="986" t="s">
        <v>877</v>
      </c>
      <c r="CT389" s="1023" t="s">
        <v>877</v>
      </c>
      <c r="CU389" s="933"/>
      <c r="CV389" s="496"/>
    </row>
    <row r="390" spans="1:100" ht="19.5" customHeight="1">
      <c r="A390" s="479"/>
      <c r="B390" s="1524"/>
      <c r="C390" s="479"/>
      <c r="D390" s="984" t="s">
        <v>1836</v>
      </c>
      <c r="E390" s="985" t="s">
        <v>1216</v>
      </c>
      <c r="F390" s="985" t="s">
        <v>1830</v>
      </c>
      <c r="G390" s="1581" t="s">
        <v>1633</v>
      </c>
      <c r="H390" s="1582"/>
      <c r="I390" s="1582"/>
      <c r="J390" s="1582"/>
      <c r="K390" s="1582"/>
      <c r="L390" s="1582"/>
      <c r="M390" s="986">
        <v>2</v>
      </c>
      <c r="N390" s="1023">
        <v>1</v>
      </c>
      <c r="O390" s="496">
        <v>2</v>
      </c>
      <c r="P390" s="496">
        <v>1</v>
      </c>
      <c r="Q390" s="481"/>
      <c r="R390" s="984" t="s">
        <v>1839</v>
      </c>
      <c r="S390" s="985" t="s">
        <v>23862</v>
      </c>
      <c r="T390" s="985" t="s">
        <v>1830</v>
      </c>
      <c r="U390" s="1583" t="s">
        <v>1768</v>
      </c>
      <c r="V390" s="1582"/>
      <c r="W390" s="1582"/>
      <c r="X390" s="1582"/>
      <c r="Y390" s="1582"/>
      <c r="Z390" s="1582"/>
      <c r="AA390" s="986">
        <v>5</v>
      </c>
      <c r="AB390" s="1023">
        <v>1</v>
      </c>
      <c r="AC390" s="496"/>
      <c r="AD390" s="496"/>
      <c r="AE390" s="481"/>
      <c r="AF390" s="984" t="s">
        <v>877</v>
      </c>
      <c r="AG390" s="985" t="s">
        <v>877</v>
      </c>
      <c r="AH390" s="985" t="s">
        <v>877</v>
      </c>
      <c r="AI390" s="1581" t="s">
        <v>877</v>
      </c>
      <c r="AJ390" s="1582"/>
      <c r="AK390" s="1582"/>
      <c r="AL390" s="1582"/>
      <c r="AM390" s="1582"/>
      <c r="AN390" s="1582"/>
      <c r="AO390" s="986" t="s">
        <v>877</v>
      </c>
      <c r="AP390" s="1023" t="s">
        <v>877</v>
      </c>
      <c r="AQ390" s="496"/>
      <c r="AR390" s="496"/>
      <c r="AS390" s="481"/>
      <c r="AT390" s="984" t="s">
        <v>877</v>
      </c>
      <c r="AU390" s="985" t="s">
        <v>877</v>
      </c>
      <c r="AV390" s="985" t="s">
        <v>877</v>
      </c>
      <c r="AW390" s="1581" t="s">
        <v>877</v>
      </c>
      <c r="AX390" s="1582"/>
      <c r="AY390" s="1582"/>
      <c r="AZ390" s="1582"/>
      <c r="BA390" s="1582"/>
      <c r="BB390" s="1582"/>
      <c r="BC390" s="986" t="s">
        <v>877</v>
      </c>
      <c r="BD390" s="1023" t="s">
        <v>877</v>
      </c>
      <c r="BE390" s="496"/>
      <c r="BF390" s="496"/>
      <c r="BG390" s="843"/>
      <c r="BH390" s="984" t="s">
        <v>877</v>
      </c>
      <c r="BI390" s="985" t="s">
        <v>877</v>
      </c>
      <c r="BJ390" s="985" t="s">
        <v>877</v>
      </c>
      <c r="BK390" s="1581" t="s">
        <v>877</v>
      </c>
      <c r="BL390" s="1582"/>
      <c r="BM390" s="1582"/>
      <c r="BN390" s="1582"/>
      <c r="BO390" s="1582"/>
      <c r="BP390" s="1582"/>
      <c r="BQ390" s="986" t="s">
        <v>877</v>
      </c>
      <c r="BR390" s="1023" t="s">
        <v>877</v>
      </c>
      <c r="BS390" s="496"/>
      <c r="BT390" s="496"/>
      <c r="BU390" s="843"/>
      <c r="BV390" s="984" t="s">
        <v>877</v>
      </c>
      <c r="BW390" s="985" t="s">
        <v>877</v>
      </c>
      <c r="BX390" s="985" t="s">
        <v>877</v>
      </c>
      <c r="BY390" s="1581" t="s">
        <v>877</v>
      </c>
      <c r="BZ390" s="1582"/>
      <c r="CA390" s="1582"/>
      <c r="CB390" s="1582"/>
      <c r="CC390" s="1582"/>
      <c r="CD390" s="1582"/>
      <c r="CE390" s="986" t="s">
        <v>877</v>
      </c>
      <c r="CF390" s="1023" t="s">
        <v>877</v>
      </c>
      <c r="CG390" s="496"/>
      <c r="CH390" s="496"/>
      <c r="CI390" s="843"/>
      <c r="CJ390" s="984" t="s">
        <v>877</v>
      </c>
      <c r="CK390" s="985" t="s">
        <v>877</v>
      </c>
      <c r="CL390" s="985" t="s">
        <v>877</v>
      </c>
      <c r="CM390" s="1581" t="s">
        <v>877</v>
      </c>
      <c r="CN390" s="1582"/>
      <c r="CO390" s="1582"/>
      <c r="CP390" s="1582"/>
      <c r="CQ390" s="1582"/>
      <c r="CR390" s="1582"/>
      <c r="CS390" s="986" t="s">
        <v>877</v>
      </c>
      <c r="CT390" s="1023" t="s">
        <v>877</v>
      </c>
      <c r="CU390" s="933"/>
      <c r="CV390" s="496"/>
    </row>
    <row r="391" spans="1:100" ht="19.5" customHeight="1">
      <c r="A391" s="479"/>
      <c r="B391" s="1524"/>
      <c r="C391" s="479"/>
      <c r="D391" s="984" t="s">
        <v>1841</v>
      </c>
      <c r="E391" s="985" t="s">
        <v>1219</v>
      </c>
      <c r="F391" s="985" t="s">
        <v>1830</v>
      </c>
      <c r="G391" s="1581" t="s">
        <v>1635</v>
      </c>
      <c r="H391" s="1582"/>
      <c r="I391" s="1582"/>
      <c r="J391" s="1582"/>
      <c r="K391" s="1582"/>
      <c r="L391" s="1582"/>
      <c r="M391" s="986">
        <v>2</v>
      </c>
      <c r="N391" s="1023">
        <v>1</v>
      </c>
      <c r="O391" s="496">
        <v>2</v>
      </c>
      <c r="P391" s="496">
        <v>1</v>
      </c>
      <c r="Q391" s="481"/>
      <c r="R391" s="984" t="s">
        <v>1842</v>
      </c>
      <c r="S391" s="985" t="s">
        <v>23863</v>
      </c>
      <c r="T391" s="985" t="s">
        <v>1830</v>
      </c>
      <c r="U391" s="1583" t="s">
        <v>1769</v>
      </c>
      <c r="V391" s="1582"/>
      <c r="W391" s="1582"/>
      <c r="X391" s="1582"/>
      <c r="Y391" s="1582"/>
      <c r="Z391" s="1582"/>
      <c r="AA391" s="986">
        <v>7</v>
      </c>
      <c r="AB391" s="1023">
        <v>1</v>
      </c>
      <c r="AC391" s="496"/>
      <c r="AD391" s="496"/>
      <c r="AE391" s="481"/>
      <c r="AF391" s="984" t="s">
        <v>877</v>
      </c>
      <c r="AG391" s="985" t="s">
        <v>877</v>
      </c>
      <c r="AH391" s="985" t="s">
        <v>877</v>
      </c>
      <c r="AI391" s="1581" t="s">
        <v>877</v>
      </c>
      <c r="AJ391" s="1582"/>
      <c r="AK391" s="1582"/>
      <c r="AL391" s="1582"/>
      <c r="AM391" s="1582"/>
      <c r="AN391" s="1582"/>
      <c r="AO391" s="986" t="s">
        <v>877</v>
      </c>
      <c r="AP391" s="1023" t="s">
        <v>877</v>
      </c>
      <c r="AQ391" s="496"/>
      <c r="AR391" s="496"/>
      <c r="AS391" s="481"/>
      <c r="AT391" s="984" t="s">
        <v>877</v>
      </c>
      <c r="AU391" s="985" t="s">
        <v>877</v>
      </c>
      <c r="AV391" s="985" t="s">
        <v>877</v>
      </c>
      <c r="AW391" s="1581" t="s">
        <v>877</v>
      </c>
      <c r="AX391" s="1582"/>
      <c r="AY391" s="1582"/>
      <c r="AZ391" s="1582"/>
      <c r="BA391" s="1582"/>
      <c r="BB391" s="1582"/>
      <c r="BC391" s="986" t="s">
        <v>877</v>
      </c>
      <c r="BD391" s="1023" t="s">
        <v>877</v>
      </c>
      <c r="BE391" s="496"/>
      <c r="BF391" s="496"/>
      <c r="BG391" s="843"/>
      <c r="BH391" s="984" t="s">
        <v>877</v>
      </c>
      <c r="BI391" s="985" t="s">
        <v>877</v>
      </c>
      <c r="BJ391" s="985" t="s">
        <v>877</v>
      </c>
      <c r="BK391" s="1581" t="s">
        <v>877</v>
      </c>
      <c r="BL391" s="1582"/>
      <c r="BM391" s="1582"/>
      <c r="BN391" s="1582"/>
      <c r="BO391" s="1582"/>
      <c r="BP391" s="1582"/>
      <c r="BQ391" s="986" t="s">
        <v>877</v>
      </c>
      <c r="BR391" s="1023" t="s">
        <v>877</v>
      </c>
      <c r="BS391" s="496"/>
      <c r="BT391" s="496"/>
      <c r="BU391" s="843"/>
      <c r="BV391" s="984" t="s">
        <v>877</v>
      </c>
      <c r="BW391" s="985" t="s">
        <v>877</v>
      </c>
      <c r="BX391" s="985" t="s">
        <v>877</v>
      </c>
      <c r="BY391" s="1581" t="s">
        <v>877</v>
      </c>
      <c r="BZ391" s="1582"/>
      <c r="CA391" s="1582"/>
      <c r="CB391" s="1582"/>
      <c r="CC391" s="1582"/>
      <c r="CD391" s="1582"/>
      <c r="CE391" s="986" t="s">
        <v>877</v>
      </c>
      <c r="CF391" s="1023" t="s">
        <v>877</v>
      </c>
      <c r="CG391" s="496"/>
      <c r="CH391" s="496"/>
      <c r="CI391" s="843"/>
      <c r="CJ391" s="984" t="s">
        <v>877</v>
      </c>
      <c r="CK391" s="985" t="s">
        <v>877</v>
      </c>
      <c r="CL391" s="985" t="s">
        <v>877</v>
      </c>
      <c r="CM391" s="1581" t="s">
        <v>877</v>
      </c>
      <c r="CN391" s="1582"/>
      <c r="CO391" s="1582"/>
      <c r="CP391" s="1582"/>
      <c r="CQ391" s="1582"/>
      <c r="CR391" s="1582"/>
      <c r="CS391" s="986" t="s">
        <v>877</v>
      </c>
      <c r="CT391" s="1023" t="s">
        <v>877</v>
      </c>
      <c r="CU391" s="933"/>
      <c r="CV391" s="496"/>
    </row>
    <row r="392" spans="1:100" ht="19.5" customHeight="1">
      <c r="A392" s="479"/>
      <c r="B392" s="1524"/>
      <c r="C392" s="479"/>
      <c r="D392" s="984" t="s">
        <v>1839</v>
      </c>
      <c r="E392" s="985" t="s">
        <v>1223</v>
      </c>
      <c r="F392" s="985" t="s">
        <v>1830</v>
      </c>
      <c r="G392" s="1581" t="s">
        <v>1636</v>
      </c>
      <c r="H392" s="1582"/>
      <c r="I392" s="1582"/>
      <c r="J392" s="1582"/>
      <c r="K392" s="1582"/>
      <c r="L392" s="1582"/>
      <c r="M392" s="986">
        <v>2</v>
      </c>
      <c r="N392" s="1023">
        <v>1</v>
      </c>
      <c r="O392" s="496">
        <v>2</v>
      </c>
      <c r="P392" s="496">
        <v>1</v>
      </c>
      <c r="Q392" s="481"/>
      <c r="R392" s="984" t="s">
        <v>877</v>
      </c>
      <c r="S392" s="985" t="s">
        <v>877</v>
      </c>
      <c r="T392" s="985" t="s">
        <v>877</v>
      </c>
      <c r="U392" s="1583" t="s">
        <v>877</v>
      </c>
      <c r="V392" s="1582"/>
      <c r="W392" s="1582"/>
      <c r="X392" s="1582"/>
      <c r="Y392" s="1582"/>
      <c r="Z392" s="1582"/>
      <c r="AA392" s="986" t="s">
        <v>877</v>
      </c>
      <c r="AB392" s="1023" t="s">
        <v>877</v>
      </c>
      <c r="AC392" s="496"/>
      <c r="AD392" s="496"/>
      <c r="AE392" s="481"/>
      <c r="AF392" s="984" t="s">
        <v>877</v>
      </c>
      <c r="AG392" s="985" t="s">
        <v>877</v>
      </c>
      <c r="AH392" s="985" t="s">
        <v>877</v>
      </c>
      <c r="AI392" s="1581" t="s">
        <v>877</v>
      </c>
      <c r="AJ392" s="1582"/>
      <c r="AK392" s="1582"/>
      <c r="AL392" s="1582"/>
      <c r="AM392" s="1582"/>
      <c r="AN392" s="1582"/>
      <c r="AO392" s="986" t="s">
        <v>877</v>
      </c>
      <c r="AP392" s="1023" t="s">
        <v>877</v>
      </c>
      <c r="AQ392" s="496"/>
      <c r="AR392" s="496"/>
      <c r="AS392" s="481"/>
      <c r="AT392" s="984" t="s">
        <v>877</v>
      </c>
      <c r="AU392" s="985" t="s">
        <v>877</v>
      </c>
      <c r="AV392" s="985" t="s">
        <v>877</v>
      </c>
      <c r="AW392" s="1581" t="s">
        <v>877</v>
      </c>
      <c r="AX392" s="1582"/>
      <c r="AY392" s="1582"/>
      <c r="AZ392" s="1582"/>
      <c r="BA392" s="1582"/>
      <c r="BB392" s="1582"/>
      <c r="BC392" s="986" t="s">
        <v>877</v>
      </c>
      <c r="BD392" s="1023" t="s">
        <v>877</v>
      </c>
      <c r="BE392" s="496"/>
      <c r="BF392" s="496"/>
      <c r="BG392" s="843"/>
      <c r="BH392" s="984" t="s">
        <v>877</v>
      </c>
      <c r="BI392" s="985" t="s">
        <v>877</v>
      </c>
      <c r="BJ392" s="985" t="s">
        <v>877</v>
      </c>
      <c r="BK392" s="1581" t="s">
        <v>877</v>
      </c>
      <c r="BL392" s="1582"/>
      <c r="BM392" s="1582"/>
      <c r="BN392" s="1582"/>
      <c r="BO392" s="1582"/>
      <c r="BP392" s="1582"/>
      <c r="BQ392" s="986" t="s">
        <v>877</v>
      </c>
      <c r="BR392" s="1023" t="s">
        <v>877</v>
      </c>
      <c r="BS392" s="496"/>
      <c r="BT392" s="496"/>
      <c r="BU392" s="843"/>
      <c r="BV392" s="984" t="s">
        <v>877</v>
      </c>
      <c r="BW392" s="985" t="s">
        <v>877</v>
      </c>
      <c r="BX392" s="985" t="s">
        <v>877</v>
      </c>
      <c r="BY392" s="1581" t="s">
        <v>877</v>
      </c>
      <c r="BZ392" s="1582"/>
      <c r="CA392" s="1582"/>
      <c r="CB392" s="1582"/>
      <c r="CC392" s="1582"/>
      <c r="CD392" s="1582"/>
      <c r="CE392" s="986" t="s">
        <v>877</v>
      </c>
      <c r="CF392" s="1023" t="s">
        <v>877</v>
      </c>
      <c r="CG392" s="496"/>
      <c r="CH392" s="496"/>
      <c r="CI392" s="843"/>
      <c r="CJ392" s="984" t="s">
        <v>877</v>
      </c>
      <c r="CK392" s="985" t="s">
        <v>877</v>
      </c>
      <c r="CL392" s="985" t="s">
        <v>877</v>
      </c>
      <c r="CM392" s="1581" t="s">
        <v>877</v>
      </c>
      <c r="CN392" s="1582"/>
      <c r="CO392" s="1582"/>
      <c r="CP392" s="1582"/>
      <c r="CQ392" s="1582"/>
      <c r="CR392" s="1582"/>
      <c r="CS392" s="986" t="s">
        <v>877</v>
      </c>
      <c r="CT392" s="1023" t="s">
        <v>877</v>
      </c>
      <c r="CU392" s="933"/>
      <c r="CV392" s="496"/>
    </row>
    <row r="393" spans="1:100" ht="19.5" customHeight="1">
      <c r="A393" s="479"/>
      <c r="B393" s="1524"/>
      <c r="C393" s="479"/>
      <c r="D393" s="988" t="s">
        <v>1842</v>
      </c>
      <c r="E393" s="989" t="s">
        <v>1226</v>
      </c>
      <c r="F393" s="989" t="s">
        <v>1830</v>
      </c>
      <c r="G393" s="1638" t="s">
        <v>1638</v>
      </c>
      <c r="H393" s="1639"/>
      <c r="I393" s="1639"/>
      <c r="J393" s="1639"/>
      <c r="K393" s="1639"/>
      <c r="L393" s="1639"/>
      <c r="M393" s="990">
        <v>2</v>
      </c>
      <c r="N393" s="1024">
        <v>1</v>
      </c>
      <c r="O393" s="496">
        <v>2</v>
      </c>
      <c r="P393" s="496">
        <v>1</v>
      </c>
      <c r="Q393" s="481"/>
      <c r="R393" s="988" t="s">
        <v>877</v>
      </c>
      <c r="S393" s="989" t="s">
        <v>877</v>
      </c>
      <c r="T393" s="989" t="s">
        <v>877</v>
      </c>
      <c r="U393" s="1672" t="s">
        <v>877</v>
      </c>
      <c r="V393" s="1639"/>
      <c r="W393" s="1639"/>
      <c r="X393" s="1639"/>
      <c r="Y393" s="1639"/>
      <c r="Z393" s="1639"/>
      <c r="AA393" s="990" t="s">
        <v>877</v>
      </c>
      <c r="AB393" s="1024" t="s">
        <v>877</v>
      </c>
      <c r="AC393" s="496"/>
      <c r="AD393" s="496"/>
      <c r="AE393" s="481"/>
      <c r="AF393" s="988" t="s">
        <v>877</v>
      </c>
      <c r="AG393" s="989" t="s">
        <v>877</v>
      </c>
      <c r="AH393" s="989" t="s">
        <v>877</v>
      </c>
      <c r="AI393" s="1638" t="s">
        <v>877</v>
      </c>
      <c r="AJ393" s="1639"/>
      <c r="AK393" s="1639"/>
      <c r="AL393" s="1639"/>
      <c r="AM393" s="1639"/>
      <c r="AN393" s="1639"/>
      <c r="AO393" s="990" t="s">
        <v>877</v>
      </c>
      <c r="AP393" s="1024" t="s">
        <v>877</v>
      </c>
      <c r="AQ393" s="496"/>
      <c r="AR393" s="496"/>
      <c r="AS393" s="481"/>
      <c r="AT393" s="988" t="s">
        <v>877</v>
      </c>
      <c r="AU393" s="989" t="s">
        <v>877</v>
      </c>
      <c r="AV393" s="989" t="s">
        <v>877</v>
      </c>
      <c r="AW393" s="1638" t="s">
        <v>877</v>
      </c>
      <c r="AX393" s="1639"/>
      <c r="AY393" s="1639"/>
      <c r="AZ393" s="1639"/>
      <c r="BA393" s="1639"/>
      <c r="BB393" s="1639"/>
      <c r="BC393" s="990" t="s">
        <v>877</v>
      </c>
      <c r="BD393" s="1024" t="s">
        <v>877</v>
      </c>
      <c r="BE393" s="496"/>
      <c r="BF393" s="496"/>
      <c r="BG393" s="843"/>
      <c r="BH393" s="988" t="s">
        <v>877</v>
      </c>
      <c r="BI393" s="989" t="s">
        <v>877</v>
      </c>
      <c r="BJ393" s="989" t="s">
        <v>877</v>
      </c>
      <c r="BK393" s="1638" t="s">
        <v>877</v>
      </c>
      <c r="BL393" s="1639"/>
      <c r="BM393" s="1639"/>
      <c r="BN393" s="1639"/>
      <c r="BO393" s="1639"/>
      <c r="BP393" s="1639"/>
      <c r="BQ393" s="990" t="s">
        <v>877</v>
      </c>
      <c r="BR393" s="1024" t="s">
        <v>877</v>
      </c>
      <c r="BS393" s="496"/>
      <c r="BT393" s="496"/>
      <c r="BU393" s="843"/>
      <c r="BV393" s="988" t="s">
        <v>877</v>
      </c>
      <c r="BW393" s="989" t="s">
        <v>877</v>
      </c>
      <c r="BX393" s="989" t="s">
        <v>877</v>
      </c>
      <c r="BY393" s="1638" t="s">
        <v>877</v>
      </c>
      <c r="BZ393" s="1639"/>
      <c r="CA393" s="1639"/>
      <c r="CB393" s="1639"/>
      <c r="CC393" s="1639"/>
      <c r="CD393" s="1639"/>
      <c r="CE393" s="990" t="s">
        <v>877</v>
      </c>
      <c r="CF393" s="1024" t="s">
        <v>877</v>
      </c>
      <c r="CG393" s="496"/>
      <c r="CH393" s="496"/>
      <c r="CI393" s="843"/>
      <c r="CJ393" s="988" t="s">
        <v>877</v>
      </c>
      <c r="CK393" s="989" t="s">
        <v>877</v>
      </c>
      <c r="CL393" s="989" t="s">
        <v>877</v>
      </c>
      <c r="CM393" s="1638" t="s">
        <v>877</v>
      </c>
      <c r="CN393" s="1639"/>
      <c r="CO393" s="1639"/>
      <c r="CP393" s="1639"/>
      <c r="CQ393" s="1639"/>
      <c r="CR393" s="1639"/>
      <c r="CS393" s="990" t="s">
        <v>877</v>
      </c>
      <c r="CT393" s="1024" t="s">
        <v>877</v>
      </c>
      <c r="CU393" s="933"/>
      <c r="CV393" s="496"/>
    </row>
    <row r="394" spans="1:100" ht="19.5" customHeight="1">
      <c r="A394" s="479"/>
      <c r="B394" s="1524"/>
      <c r="C394" s="992" t="s">
        <v>1137</v>
      </c>
      <c r="D394" s="993" t="s">
        <v>1442</v>
      </c>
      <c r="E394" s="994" t="s">
        <v>23864</v>
      </c>
      <c r="F394" s="994" t="s">
        <v>1830</v>
      </c>
      <c r="G394" s="1636" t="s">
        <v>1624</v>
      </c>
      <c r="H394" s="1637"/>
      <c r="I394" s="1637"/>
      <c r="J394" s="1637"/>
      <c r="K394" s="1637"/>
      <c r="L394" s="1637"/>
      <c r="M394" s="995">
        <v>6</v>
      </c>
      <c r="N394" s="996">
        <v>2</v>
      </c>
      <c r="O394" s="496">
        <v>6</v>
      </c>
      <c r="P394" s="496">
        <v>2</v>
      </c>
      <c r="Q394" s="992" t="s">
        <v>1137</v>
      </c>
      <c r="R394" s="993" t="s">
        <v>1442</v>
      </c>
      <c r="S394" s="994" t="s">
        <v>23865</v>
      </c>
      <c r="T394" s="994" t="s">
        <v>1830</v>
      </c>
      <c r="U394" s="1673" t="s">
        <v>1761</v>
      </c>
      <c r="V394" s="1637"/>
      <c r="W394" s="1637"/>
      <c r="X394" s="1637"/>
      <c r="Y394" s="1637"/>
      <c r="Z394" s="1637"/>
      <c r="AA394" s="995">
        <v>4</v>
      </c>
      <c r="AB394" s="996">
        <v>2</v>
      </c>
      <c r="AC394" s="496"/>
      <c r="AD394" s="496"/>
      <c r="AE394" s="992" t="s">
        <v>877</v>
      </c>
      <c r="AF394" s="993" t="s">
        <v>877</v>
      </c>
      <c r="AG394" s="994" t="s">
        <v>877</v>
      </c>
      <c r="AH394" s="994" t="s">
        <v>877</v>
      </c>
      <c r="AI394" s="1636" t="s">
        <v>877</v>
      </c>
      <c r="AJ394" s="1637"/>
      <c r="AK394" s="1637"/>
      <c r="AL394" s="1637"/>
      <c r="AM394" s="1637"/>
      <c r="AN394" s="1637"/>
      <c r="AO394" s="995" t="s">
        <v>877</v>
      </c>
      <c r="AP394" s="996" t="s">
        <v>877</v>
      </c>
      <c r="AQ394" s="496"/>
      <c r="AR394" s="496"/>
      <c r="AS394" s="992" t="s">
        <v>877</v>
      </c>
      <c r="AT394" s="993" t="s">
        <v>877</v>
      </c>
      <c r="AU394" s="994" t="s">
        <v>877</v>
      </c>
      <c r="AV394" s="994" t="s">
        <v>877</v>
      </c>
      <c r="AW394" s="1636" t="s">
        <v>877</v>
      </c>
      <c r="AX394" s="1637"/>
      <c r="AY394" s="1637"/>
      <c r="AZ394" s="1637"/>
      <c r="BA394" s="1637"/>
      <c r="BB394" s="1637"/>
      <c r="BC394" s="995" t="s">
        <v>877</v>
      </c>
      <c r="BD394" s="996" t="s">
        <v>877</v>
      </c>
      <c r="BE394" s="496"/>
      <c r="BF394" s="496"/>
      <c r="BG394" s="992" t="s">
        <v>877</v>
      </c>
      <c r="BH394" s="993" t="s">
        <v>877</v>
      </c>
      <c r="BI394" s="994" t="s">
        <v>877</v>
      </c>
      <c r="BJ394" s="994" t="s">
        <v>877</v>
      </c>
      <c r="BK394" s="1636" t="s">
        <v>877</v>
      </c>
      <c r="BL394" s="1637"/>
      <c r="BM394" s="1637"/>
      <c r="BN394" s="1637"/>
      <c r="BO394" s="1637"/>
      <c r="BP394" s="1637"/>
      <c r="BQ394" s="995" t="s">
        <v>877</v>
      </c>
      <c r="BR394" s="996" t="s">
        <v>877</v>
      </c>
      <c r="BS394" s="496"/>
      <c r="BT394" s="496"/>
      <c r="BU394" s="992" t="s">
        <v>877</v>
      </c>
      <c r="BV394" s="993" t="s">
        <v>877</v>
      </c>
      <c r="BW394" s="994" t="s">
        <v>877</v>
      </c>
      <c r="BX394" s="994" t="s">
        <v>877</v>
      </c>
      <c r="BY394" s="1636" t="s">
        <v>877</v>
      </c>
      <c r="BZ394" s="1637"/>
      <c r="CA394" s="1637"/>
      <c r="CB394" s="1637"/>
      <c r="CC394" s="1637"/>
      <c r="CD394" s="1637"/>
      <c r="CE394" s="995" t="s">
        <v>877</v>
      </c>
      <c r="CF394" s="996" t="s">
        <v>877</v>
      </c>
      <c r="CG394" s="496"/>
      <c r="CH394" s="496"/>
      <c r="CI394" s="992" t="s">
        <v>877</v>
      </c>
      <c r="CJ394" s="993" t="s">
        <v>877</v>
      </c>
      <c r="CK394" s="994" t="s">
        <v>877</v>
      </c>
      <c r="CL394" s="994" t="s">
        <v>877</v>
      </c>
      <c r="CM394" s="1636" t="s">
        <v>877</v>
      </c>
      <c r="CN394" s="1637"/>
      <c r="CO394" s="1637"/>
      <c r="CP394" s="1637"/>
      <c r="CQ394" s="1637"/>
      <c r="CR394" s="1637"/>
      <c r="CS394" s="995" t="s">
        <v>877</v>
      </c>
      <c r="CT394" s="996" t="s">
        <v>877</v>
      </c>
      <c r="CU394" s="933"/>
      <c r="CV394" s="496"/>
    </row>
    <row r="395" spans="1:100" ht="19.5" customHeight="1">
      <c r="A395" s="479"/>
      <c r="B395" s="1524"/>
      <c r="C395" s="992" t="s">
        <v>1139</v>
      </c>
      <c r="D395" s="984" t="s">
        <v>1442</v>
      </c>
      <c r="E395" s="985" t="s">
        <v>23866</v>
      </c>
      <c r="F395" s="985" t="s">
        <v>1830</v>
      </c>
      <c r="G395" s="1581" t="s">
        <v>1631</v>
      </c>
      <c r="H395" s="1582"/>
      <c r="I395" s="1582"/>
      <c r="J395" s="1582"/>
      <c r="K395" s="1582"/>
      <c r="L395" s="1582"/>
      <c r="M395" s="986">
        <v>6</v>
      </c>
      <c r="N395" s="987">
        <v>2</v>
      </c>
      <c r="O395" s="496">
        <v>6</v>
      </c>
      <c r="P395" s="496">
        <v>2</v>
      </c>
      <c r="Q395" s="992" t="s">
        <v>877</v>
      </c>
      <c r="R395" s="984" t="s">
        <v>877</v>
      </c>
      <c r="S395" s="985" t="s">
        <v>877</v>
      </c>
      <c r="T395" s="985" t="s">
        <v>877</v>
      </c>
      <c r="U395" s="1583" t="s">
        <v>877</v>
      </c>
      <c r="V395" s="1582"/>
      <c r="W395" s="1582"/>
      <c r="X395" s="1582"/>
      <c r="Y395" s="1582"/>
      <c r="Z395" s="1582"/>
      <c r="AA395" s="986" t="s">
        <v>877</v>
      </c>
      <c r="AB395" s="987" t="s">
        <v>877</v>
      </c>
      <c r="AC395" s="496"/>
      <c r="AD395" s="496"/>
      <c r="AE395" s="992"/>
      <c r="AF395" s="984" t="s">
        <v>877</v>
      </c>
      <c r="AG395" s="985" t="s">
        <v>877</v>
      </c>
      <c r="AH395" s="985" t="s">
        <v>877</v>
      </c>
      <c r="AI395" s="1581" t="s">
        <v>877</v>
      </c>
      <c r="AJ395" s="1582"/>
      <c r="AK395" s="1582"/>
      <c r="AL395" s="1582"/>
      <c r="AM395" s="1582"/>
      <c r="AN395" s="1582"/>
      <c r="AO395" s="986" t="s">
        <v>877</v>
      </c>
      <c r="AP395" s="987" t="s">
        <v>877</v>
      </c>
      <c r="AQ395" s="496"/>
      <c r="AR395" s="496"/>
      <c r="AS395" s="992"/>
      <c r="AT395" s="984" t="s">
        <v>877</v>
      </c>
      <c r="AU395" s="985" t="s">
        <v>877</v>
      </c>
      <c r="AV395" s="985" t="s">
        <v>877</v>
      </c>
      <c r="AW395" s="1581" t="s">
        <v>877</v>
      </c>
      <c r="AX395" s="1582"/>
      <c r="AY395" s="1582"/>
      <c r="AZ395" s="1582"/>
      <c r="BA395" s="1582"/>
      <c r="BB395" s="1582"/>
      <c r="BC395" s="986" t="s">
        <v>877</v>
      </c>
      <c r="BD395" s="987" t="s">
        <v>877</v>
      </c>
      <c r="BE395" s="496"/>
      <c r="BF395" s="496"/>
      <c r="BG395" s="992"/>
      <c r="BH395" s="984" t="s">
        <v>877</v>
      </c>
      <c r="BI395" s="985" t="s">
        <v>877</v>
      </c>
      <c r="BJ395" s="985" t="s">
        <v>877</v>
      </c>
      <c r="BK395" s="1581" t="s">
        <v>877</v>
      </c>
      <c r="BL395" s="1582"/>
      <c r="BM395" s="1582"/>
      <c r="BN395" s="1582"/>
      <c r="BO395" s="1582"/>
      <c r="BP395" s="1582"/>
      <c r="BQ395" s="986" t="s">
        <v>877</v>
      </c>
      <c r="BR395" s="987" t="s">
        <v>877</v>
      </c>
      <c r="BS395" s="496"/>
      <c r="BT395" s="496"/>
      <c r="BU395" s="992"/>
      <c r="BV395" s="984" t="s">
        <v>877</v>
      </c>
      <c r="BW395" s="985" t="s">
        <v>877</v>
      </c>
      <c r="BX395" s="985" t="s">
        <v>877</v>
      </c>
      <c r="BY395" s="1581" t="s">
        <v>877</v>
      </c>
      <c r="BZ395" s="1582"/>
      <c r="CA395" s="1582"/>
      <c r="CB395" s="1582"/>
      <c r="CC395" s="1582"/>
      <c r="CD395" s="1582"/>
      <c r="CE395" s="986" t="s">
        <v>877</v>
      </c>
      <c r="CF395" s="987" t="s">
        <v>877</v>
      </c>
      <c r="CG395" s="496"/>
      <c r="CH395" s="496"/>
      <c r="CI395" s="992"/>
      <c r="CJ395" s="984" t="s">
        <v>877</v>
      </c>
      <c r="CK395" s="985" t="s">
        <v>877</v>
      </c>
      <c r="CL395" s="985" t="s">
        <v>877</v>
      </c>
      <c r="CM395" s="1581" t="s">
        <v>877</v>
      </c>
      <c r="CN395" s="1582"/>
      <c r="CO395" s="1582"/>
      <c r="CP395" s="1582"/>
      <c r="CQ395" s="1582"/>
      <c r="CR395" s="1582"/>
      <c r="CS395" s="986" t="s">
        <v>877</v>
      </c>
      <c r="CT395" s="987" t="s">
        <v>877</v>
      </c>
      <c r="CU395" s="933"/>
      <c r="CV395" s="496"/>
    </row>
    <row r="396" spans="1:100" ht="19.5" customHeight="1">
      <c r="A396" s="479"/>
      <c r="B396" s="1524"/>
      <c r="C396" s="992" t="s">
        <v>1141</v>
      </c>
      <c r="D396" s="984" t="s">
        <v>1442</v>
      </c>
      <c r="E396" s="985" t="s">
        <v>23867</v>
      </c>
      <c r="F396" s="985" t="s">
        <v>1830</v>
      </c>
      <c r="G396" s="1581" t="s">
        <v>1634</v>
      </c>
      <c r="H396" s="1582"/>
      <c r="I396" s="1582"/>
      <c r="J396" s="1582"/>
      <c r="K396" s="1582"/>
      <c r="L396" s="1582"/>
      <c r="M396" s="986">
        <v>3</v>
      </c>
      <c r="N396" s="987">
        <v>1</v>
      </c>
      <c r="O396" s="496">
        <v>3</v>
      </c>
      <c r="P396" s="496">
        <v>1</v>
      </c>
      <c r="Q396" s="992" t="s">
        <v>877</v>
      </c>
      <c r="R396" s="984" t="s">
        <v>877</v>
      </c>
      <c r="S396" s="985" t="s">
        <v>877</v>
      </c>
      <c r="T396" s="985" t="s">
        <v>877</v>
      </c>
      <c r="U396" s="1583" t="s">
        <v>877</v>
      </c>
      <c r="V396" s="1582"/>
      <c r="W396" s="1582"/>
      <c r="X396" s="1582"/>
      <c r="Y396" s="1582"/>
      <c r="Z396" s="1582"/>
      <c r="AA396" s="986" t="s">
        <v>877</v>
      </c>
      <c r="AB396" s="987" t="s">
        <v>877</v>
      </c>
      <c r="AC396" s="496"/>
      <c r="AD396" s="496"/>
      <c r="AE396" s="992"/>
      <c r="AF396" s="984" t="s">
        <v>877</v>
      </c>
      <c r="AG396" s="985" t="s">
        <v>877</v>
      </c>
      <c r="AH396" s="985" t="s">
        <v>877</v>
      </c>
      <c r="AI396" s="1581" t="s">
        <v>877</v>
      </c>
      <c r="AJ396" s="1582"/>
      <c r="AK396" s="1582"/>
      <c r="AL396" s="1582"/>
      <c r="AM396" s="1582"/>
      <c r="AN396" s="1582"/>
      <c r="AO396" s="986" t="s">
        <v>877</v>
      </c>
      <c r="AP396" s="987" t="s">
        <v>877</v>
      </c>
      <c r="AQ396" s="496"/>
      <c r="AR396" s="496"/>
      <c r="AS396" s="992"/>
      <c r="AT396" s="984" t="s">
        <v>877</v>
      </c>
      <c r="AU396" s="985" t="s">
        <v>877</v>
      </c>
      <c r="AV396" s="985" t="s">
        <v>877</v>
      </c>
      <c r="AW396" s="1581" t="s">
        <v>877</v>
      </c>
      <c r="AX396" s="1582"/>
      <c r="AY396" s="1582"/>
      <c r="AZ396" s="1582"/>
      <c r="BA396" s="1582"/>
      <c r="BB396" s="1582"/>
      <c r="BC396" s="986" t="s">
        <v>877</v>
      </c>
      <c r="BD396" s="987" t="s">
        <v>877</v>
      </c>
      <c r="BE396" s="496"/>
      <c r="BF396" s="496"/>
      <c r="BG396" s="992"/>
      <c r="BH396" s="984" t="s">
        <v>877</v>
      </c>
      <c r="BI396" s="985" t="s">
        <v>877</v>
      </c>
      <c r="BJ396" s="985" t="s">
        <v>877</v>
      </c>
      <c r="BK396" s="1581" t="s">
        <v>877</v>
      </c>
      <c r="BL396" s="1582"/>
      <c r="BM396" s="1582"/>
      <c r="BN396" s="1582"/>
      <c r="BO396" s="1582"/>
      <c r="BP396" s="1582"/>
      <c r="BQ396" s="986" t="s">
        <v>877</v>
      </c>
      <c r="BR396" s="987" t="s">
        <v>877</v>
      </c>
      <c r="BS396" s="496"/>
      <c r="BT396" s="496"/>
      <c r="BU396" s="992"/>
      <c r="BV396" s="984" t="s">
        <v>877</v>
      </c>
      <c r="BW396" s="985" t="s">
        <v>877</v>
      </c>
      <c r="BX396" s="985" t="s">
        <v>877</v>
      </c>
      <c r="BY396" s="1581" t="s">
        <v>877</v>
      </c>
      <c r="BZ396" s="1582"/>
      <c r="CA396" s="1582"/>
      <c r="CB396" s="1582"/>
      <c r="CC396" s="1582"/>
      <c r="CD396" s="1582"/>
      <c r="CE396" s="986" t="s">
        <v>877</v>
      </c>
      <c r="CF396" s="987" t="s">
        <v>877</v>
      </c>
      <c r="CG396" s="496"/>
      <c r="CH396" s="496"/>
      <c r="CI396" s="992"/>
      <c r="CJ396" s="984" t="s">
        <v>877</v>
      </c>
      <c r="CK396" s="985" t="s">
        <v>877</v>
      </c>
      <c r="CL396" s="985" t="s">
        <v>877</v>
      </c>
      <c r="CM396" s="1581" t="s">
        <v>877</v>
      </c>
      <c r="CN396" s="1582"/>
      <c r="CO396" s="1582"/>
      <c r="CP396" s="1582"/>
      <c r="CQ396" s="1582"/>
      <c r="CR396" s="1582"/>
      <c r="CS396" s="986" t="s">
        <v>877</v>
      </c>
      <c r="CT396" s="987" t="s">
        <v>877</v>
      </c>
      <c r="CU396" s="933"/>
      <c r="CV396" s="496"/>
    </row>
    <row r="397" spans="1:100" ht="19.5" customHeight="1">
      <c r="A397" s="479"/>
      <c r="B397" s="1524"/>
      <c r="C397" s="992" t="s">
        <v>1146</v>
      </c>
      <c r="D397" s="984" t="s">
        <v>1442</v>
      </c>
      <c r="E397" s="985" t="s">
        <v>23868</v>
      </c>
      <c r="F397" s="985" t="s">
        <v>1830</v>
      </c>
      <c r="G397" s="1581" t="s">
        <v>1637</v>
      </c>
      <c r="H397" s="1582"/>
      <c r="I397" s="1582"/>
      <c r="J397" s="1582"/>
      <c r="K397" s="1582"/>
      <c r="L397" s="1582"/>
      <c r="M397" s="986">
        <v>3</v>
      </c>
      <c r="N397" s="987">
        <v>1</v>
      </c>
      <c r="O397" s="496">
        <v>3</v>
      </c>
      <c r="P397" s="496">
        <v>1</v>
      </c>
      <c r="Q397" s="992" t="s">
        <v>877</v>
      </c>
      <c r="R397" s="984" t="s">
        <v>877</v>
      </c>
      <c r="S397" s="985" t="s">
        <v>877</v>
      </c>
      <c r="T397" s="985" t="s">
        <v>877</v>
      </c>
      <c r="U397" s="1583" t="s">
        <v>877</v>
      </c>
      <c r="V397" s="1582"/>
      <c r="W397" s="1582"/>
      <c r="X397" s="1582"/>
      <c r="Y397" s="1582"/>
      <c r="Z397" s="1582"/>
      <c r="AA397" s="986" t="s">
        <v>877</v>
      </c>
      <c r="AB397" s="987" t="s">
        <v>877</v>
      </c>
      <c r="AC397" s="496"/>
      <c r="AD397" s="496"/>
      <c r="AE397" s="992"/>
      <c r="AF397" s="984" t="s">
        <v>877</v>
      </c>
      <c r="AG397" s="985" t="s">
        <v>877</v>
      </c>
      <c r="AH397" s="985" t="s">
        <v>877</v>
      </c>
      <c r="AI397" s="1581" t="s">
        <v>877</v>
      </c>
      <c r="AJ397" s="1582"/>
      <c r="AK397" s="1582"/>
      <c r="AL397" s="1582"/>
      <c r="AM397" s="1582"/>
      <c r="AN397" s="1582"/>
      <c r="AO397" s="986" t="s">
        <v>877</v>
      </c>
      <c r="AP397" s="987" t="s">
        <v>877</v>
      </c>
      <c r="AQ397" s="496"/>
      <c r="AR397" s="496"/>
      <c r="AS397" s="992"/>
      <c r="AT397" s="984" t="s">
        <v>877</v>
      </c>
      <c r="AU397" s="985" t="s">
        <v>877</v>
      </c>
      <c r="AV397" s="985" t="s">
        <v>877</v>
      </c>
      <c r="AW397" s="1581" t="s">
        <v>877</v>
      </c>
      <c r="AX397" s="1582"/>
      <c r="AY397" s="1582"/>
      <c r="AZ397" s="1582"/>
      <c r="BA397" s="1582"/>
      <c r="BB397" s="1582"/>
      <c r="BC397" s="986" t="s">
        <v>877</v>
      </c>
      <c r="BD397" s="987" t="s">
        <v>877</v>
      </c>
      <c r="BE397" s="496"/>
      <c r="BF397" s="496"/>
      <c r="BG397" s="992"/>
      <c r="BH397" s="984" t="s">
        <v>877</v>
      </c>
      <c r="BI397" s="985" t="s">
        <v>877</v>
      </c>
      <c r="BJ397" s="985" t="s">
        <v>877</v>
      </c>
      <c r="BK397" s="1581" t="s">
        <v>877</v>
      </c>
      <c r="BL397" s="1582"/>
      <c r="BM397" s="1582"/>
      <c r="BN397" s="1582"/>
      <c r="BO397" s="1582"/>
      <c r="BP397" s="1582"/>
      <c r="BQ397" s="986" t="s">
        <v>877</v>
      </c>
      <c r="BR397" s="987" t="s">
        <v>877</v>
      </c>
      <c r="BS397" s="496"/>
      <c r="BT397" s="496"/>
      <c r="BU397" s="992"/>
      <c r="BV397" s="984" t="s">
        <v>877</v>
      </c>
      <c r="BW397" s="985" t="s">
        <v>877</v>
      </c>
      <c r="BX397" s="985" t="s">
        <v>877</v>
      </c>
      <c r="BY397" s="1581" t="s">
        <v>877</v>
      </c>
      <c r="BZ397" s="1582"/>
      <c r="CA397" s="1582"/>
      <c r="CB397" s="1582"/>
      <c r="CC397" s="1582"/>
      <c r="CD397" s="1582"/>
      <c r="CE397" s="986" t="s">
        <v>877</v>
      </c>
      <c r="CF397" s="987" t="s">
        <v>877</v>
      </c>
      <c r="CG397" s="496"/>
      <c r="CH397" s="496"/>
      <c r="CI397" s="992"/>
      <c r="CJ397" s="984" t="s">
        <v>877</v>
      </c>
      <c r="CK397" s="985" t="s">
        <v>877</v>
      </c>
      <c r="CL397" s="985" t="s">
        <v>877</v>
      </c>
      <c r="CM397" s="1581" t="s">
        <v>877</v>
      </c>
      <c r="CN397" s="1582"/>
      <c r="CO397" s="1582"/>
      <c r="CP397" s="1582"/>
      <c r="CQ397" s="1582"/>
      <c r="CR397" s="1582"/>
      <c r="CS397" s="986" t="s">
        <v>877</v>
      </c>
      <c r="CT397" s="987" t="s">
        <v>877</v>
      </c>
      <c r="CU397" s="933"/>
      <c r="CV397" s="496"/>
    </row>
    <row r="398" spans="1:100" ht="19.5" customHeight="1">
      <c r="A398" s="479"/>
      <c r="B398" s="1524"/>
      <c r="C398" s="992" t="s">
        <v>1137</v>
      </c>
      <c r="D398" s="997" t="s">
        <v>1462</v>
      </c>
      <c r="E398" s="998" t="s">
        <v>23869</v>
      </c>
      <c r="F398" s="998" t="s">
        <v>1830</v>
      </c>
      <c r="G398" s="1584" t="s">
        <v>1522</v>
      </c>
      <c r="H398" s="1585"/>
      <c r="I398" s="1585"/>
      <c r="J398" s="1585"/>
      <c r="K398" s="1585"/>
      <c r="L398" s="1585"/>
      <c r="M398" s="990">
        <v>4</v>
      </c>
      <c r="N398" s="991">
        <v>0</v>
      </c>
      <c r="O398" s="496">
        <v>4</v>
      </c>
      <c r="P398" s="496">
        <v>0</v>
      </c>
      <c r="Q398" s="992"/>
      <c r="R398" s="997" t="s">
        <v>877</v>
      </c>
      <c r="S398" s="998" t="s">
        <v>877</v>
      </c>
      <c r="T398" s="998" t="s">
        <v>877</v>
      </c>
      <c r="U398" s="1586" t="s">
        <v>877</v>
      </c>
      <c r="V398" s="1585"/>
      <c r="W398" s="1585"/>
      <c r="X398" s="1585"/>
      <c r="Y398" s="1585"/>
      <c r="Z398" s="1585"/>
      <c r="AA398" s="990" t="s">
        <v>877</v>
      </c>
      <c r="AB398" s="991" t="s">
        <v>877</v>
      </c>
      <c r="AC398" s="496"/>
      <c r="AD398" s="496"/>
      <c r="AE398" s="992"/>
      <c r="AF398" s="997" t="s">
        <v>877</v>
      </c>
      <c r="AG398" s="998" t="s">
        <v>877</v>
      </c>
      <c r="AH398" s="998" t="s">
        <v>877</v>
      </c>
      <c r="AI398" s="1584" t="s">
        <v>877</v>
      </c>
      <c r="AJ398" s="1585"/>
      <c r="AK398" s="1585"/>
      <c r="AL398" s="1585"/>
      <c r="AM398" s="1585"/>
      <c r="AN398" s="1585"/>
      <c r="AO398" s="990" t="s">
        <v>877</v>
      </c>
      <c r="AP398" s="991" t="s">
        <v>877</v>
      </c>
      <c r="AQ398" s="496"/>
      <c r="AR398" s="496"/>
      <c r="AS398" s="992"/>
      <c r="AT398" s="997" t="s">
        <v>877</v>
      </c>
      <c r="AU398" s="998" t="s">
        <v>877</v>
      </c>
      <c r="AV398" s="998" t="s">
        <v>877</v>
      </c>
      <c r="AW398" s="1584" t="s">
        <v>877</v>
      </c>
      <c r="AX398" s="1585"/>
      <c r="AY398" s="1585"/>
      <c r="AZ398" s="1585"/>
      <c r="BA398" s="1585"/>
      <c r="BB398" s="1585"/>
      <c r="BC398" s="990" t="s">
        <v>877</v>
      </c>
      <c r="BD398" s="991" t="s">
        <v>877</v>
      </c>
      <c r="BE398" s="496"/>
      <c r="BF398" s="496"/>
      <c r="BG398" s="992"/>
      <c r="BH398" s="997" t="s">
        <v>877</v>
      </c>
      <c r="BI398" s="998" t="s">
        <v>877</v>
      </c>
      <c r="BJ398" s="998" t="s">
        <v>877</v>
      </c>
      <c r="BK398" s="1584" t="s">
        <v>877</v>
      </c>
      <c r="BL398" s="1585"/>
      <c r="BM398" s="1585"/>
      <c r="BN398" s="1585"/>
      <c r="BO398" s="1585"/>
      <c r="BP398" s="1585"/>
      <c r="BQ398" s="990" t="s">
        <v>877</v>
      </c>
      <c r="BR398" s="991" t="s">
        <v>877</v>
      </c>
      <c r="BS398" s="496"/>
      <c r="BT398" s="496"/>
      <c r="BU398" s="992"/>
      <c r="BV398" s="997" t="s">
        <v>877</v>
      </c>
      <c r="BW398" s="998" t="s">
        <v>877</v>
      </c>
      <c r="BX398" s="998" t="s">
        <v>877</v>
      </c>
      <c r="BY398" s="1584" t="s">
        <v>877</v>
      </c>
      <c r="BZ398" s="1585"/>
      <c r="CA398" s="1585"/>
      <c r="CB398" s="1585"/>
      <c r="CC398" s="1585"/>
      <c r="CD398" s="1585"/>
      <c r="CE398" s="990" t="s">
        <v>877</v>
      </c>
      <c r="CF398" s="991" t="s">
        <v>877</v>
      </c>
      <c r="CG398" s="496"/>
      <c r="CH398" s="496"/>
      <c r="CI398" s="992"/>
      <c r="CJ398" s="997" t="s">
        <v>877</v>
      </c>
      <c r="CK398" s="998" t="s">
        <v>877</v>
      </c>
      <c r="CL398" s="998" t="s">
        <v>877</v>
      </c>
      <c r="CM398" s="1584" t="s">
        <v>877</v>
      </c>
      <c r="CN398" s="1585"/>
      <c r="CO398" s="1585"/>
      <c r="CP398" s="1585"/>
      <c r="CQ398" s="1585"/>
      <c r="CR398" s="1585"/>
      <c r="CS398" s="990" t="s">
        <v>877</v>
      </c>
      <c r="CT398" s="991" t="s">
        <v>877</v>
      </c>
      <c r="CU398" s="933"/>
      <c r="CV398" s="496"/>
    </row>
    <row r="399" spans="1:100" ht="19.5" customHeight="1">
      <c r="A399" s="479"/>
      <c r="B399" s="1524"/>
      <c r="C399" s="479"/>
      <c r="D399" s="505"/>
      <c r="E399" s="505"/>
      <c r="F399" s="505"/>
      <c r="G399" s="505"/>
      <c r="H399" s="505"/>
      <c r="I399" s="505"/>
      <c r="J399" s="505"/>
      <c r="K399" s="505"/>
      <c r="L399" s="505"/>
      <c r="M399" s="999">
        <v>42</v>
      </c>
      <c r="N399" s="1000">
        <v>12</v>
      </c>
      <c r="O399" s="640"/>
      <c r="P399" s="640"/>
      <c r="Q399" s="479"/>
      <c r="R399" s="505"/>
      <c r="S399" s="505"/>
      <c r="T399" s="505"/>
      <c r="U399" s="565"/>
      <c r="V399" s="505"/>
      <c r="W399" s="505"/>
      <c r="X399" s="505"/>
      <c r="Y399" s="505"/>
      <c r="Z399" s="505"/>
      <c r="AA399" s="999">
        <v>44</v>
      </c>
      <c r="AB399" s="1000">
        <v>8</v>
      </c>
      <c r="AC399" s="496"/>
      <c r="AD399" s="496"/>
      <c r="AE399" s="479"/>
      <c r="AF399" s="505"/>
      <c r="AG399" s="505"/>
      <c r="AH399" s="505"/>
      <c r="AI399" s="505"/>
      <c r="AJ399" s="505"/>
      <c r="AK399" s="505"/>
      <c r="AL399" s="505"/>
      <c r="AM399" s="505"/>
      <c r="AN399" s="505"/>
      <c r="AO399" s="999">
        <v>0</v>
      </c>
      <c r="AP399" s="1000">
        <v>0</v>
      </c>
      <c r="AQ399" s="496"/>
      <c r="AR399" s="496"/>
      <c r="AS399" s="479"/>
      <c r="AT399" s="505"/>
      <c r="AU399" s="505"/>
      <c r="AV399" s="505"/>
      <c r="AW399" s="505"/>
      <c r="AX399" s="505"/>
      <c r="AY399" s="505"/>
      <c r="AZ399" s="505"/>
      <c r="BA399" s="505"/>
      <c r="BB399" s="505"/>
      <c r="BC399" s="999">
        <v>0</v>
      </c>
      <c r="BD399" s="1000">
        <v>0</v>
      </c>
      <c r="BE399" s="496"/>
      <c r="BF399" s="496"/>
      <c r="BG399" s="479"/>
      <c r="BH399" s="505"/>
      <c r="BI399" s="505"/>
      <c r="BJ399" s="505"/>
      <c r="BK399" s="505"/>
      <c r="BL399" s="505"/>
      <c r="BM399" s="505"/>
      <c r="BN399" s="505"/>
      <c r="BO399" s="505"/>
      <c r="BP399" s="505"/>
      <c r="BQ399" s="999">
        <v>0</v>
      </c>
      <c r="BR399" s="1000">
        <v>0</v>
      </c>
      <c r="BS399" s="496"/>
      <c r="BT399" s="496"/>
      <c r="BU399" s="479"/>
      <c r="BV399" s="505"/>
      <c r="BW399" s="505"/>
      <c r="BX399" s="505"/>
      <c r="BY399" s="505"/>
      <c r="BZ399" s="505"/>
      <c r="CA399" s="505"/>
      <c r="CB399" s="505"/>
      <c r="CC399" s="505"/>
      <c r="CD399" s="505"/>
      <c r="CE399" s="999">
        <v>0</v>
      </c>
      <c r="CF399" s="1000">
        <v>0</v>
      </c>
      <c r="CG399" s="496"/>
      <c r="CH399" s="496"/>
      <c r="CI399" s="479"/>
      <c r="CJ399" s="505"/>
      <c r="CK399" s="505"/>
      <c r="CL399" s="505"/>
      <c r="CM399" s="505"/>
      <c r="CN399" s="505"/>
      <c r="CO399" s="505"/>
      <c r="CP399" s="505"/>
      <c r="CQ399" s="505"/>
      <c r="CR399" s="505"/>
      <c r="CS399" s="999">
        <v>0</v>
      </c>
      <c r="CT399" s="1000">
        <v>0</v>
      </c>
      <c r="CU399" s="933"/>
      <c r="CV399" s="496"/>
    </row>
    <row r="400" spans="1:100" ht="19.5" customHeight="1">
      <c r="A400" s="479"/>
      <c r="B400" s="1524"/>
      <c r="C400" s="479"/>
      <c r="D400" s="569"/>
      <c r="E400" s="570"/>
      <c r="F400" s="570"/>
      <c r="G400" s="570"/>
      <c r="H400" s="570"/>
      <c r="I400" s="570"/>
      <c r="J400" s="570"/>
      <c r="K400" s="570"/>
      <c r="L400" s="570"/>
      <c r="M400" s="570"/>
      <c r="N400" s="570"/>
      <c r="O400" s="496"/>
      <c r="P400" s="496"/>
      <c r="Q400" s="481"/>
      <c r="R400" s="569"/>
      <c r="S400" s="570"/>
      <c r="T400" s="570"/>
      <c r="U400" s="597"/>
      <c r="V400" s="570"/>
      <c r="W400" s="570"/>
      <c r="X400" s="570"/>
      <c r="Y400" s="570"/>
      <c r="Z400" s="570"/>
      <c r="AA400" s="570"/>
      <c r="AB400" s="570"/>
      <c r="AC400" s="496"/>
      <c r="AD400" s="496"/>
      <c r="AE400" s="481"/>
      <c r="AF400" s="569"/>
      <c r="AG400" s="570"/>
      <c r="AH400" s="570"/>
      <c r="AI400" s="570"/>
      <c r="AJ400" s="570"/>
      <c r="AK400" s="570"/>
      <c r="AL400" s="570"/>
      <c r="AM400" s="570"/>
      <c r="AN400" s="570"/>
      <c r="AO400" s="570"/>
      <c r="AP400" s="570"/>
      <c r="AQ400" s="496"/>
      <c r="AR400" s="496"/>
      <c r="AS400" s="481"/>
      <c r="AT400" s="569"/>
      <c r="AU400" s="570"/>
      <c r="AV400" s="570"/>
      <c r="AW400" s="570"/>
      <c r="AX400" s="570"/>
      <c r="AY400" s="570"/>
      <c r="AZ400" s="570"/>
      <c r="BA400" s="570"/>
      <c r="BB400" s="570"/>
      <c r="BC400" s="570"/>
      <c r="BD400" s="570"/>
      <c r="BE400" s="496"/>
      <c r="BF400" s="496"/>
      <c r="BG400" s="481"/>
      <c r="BH400" s="569"/>
      <c r="BI400" s="570"/>
      <c r="BJ400" s="570"/>
      <c r="BK400" s="570"/>
      <c r="BL400" s="570"/>
      <c r="BM400" s="570"/>
      <c r="BN400" s="570"/>
      <c r="BO400" s="570"/>
      <c r="BP400" s="570"/>
      <c r="BQ400" s="570"/>
      <c r="BR400" s="570"/>
      <c r="BS400" s="496"/>
      <c r="BT400" s="496"/>
      <c r="BU400" s="481"/>
      <c r="BV400" s="569"/>
      <c r="BW400" s="570"/>
      <c r="BX400" s="570"/>
      <c r="BY400" s="570"/>
      <c r="BZ400" s="570"/>
      <c r="CA400" s="570"/>
      <c r="CB400" s="570"/>
      <c r="CC400" s="570"/>
      <c r="CD400" s="570"/>
      <c r="CE400" s="570"/>
      <c r="CF400" s="570"/>
      <c r="CG400" s="496"/>
      <c r="CH400" s="496"/>
      <c r="CI400" s="481"/>
      <c r="CJ400" s="569"/>
      <c r="CK400" s="570"/>
      <c r="CL400" s="570"/>
      <c r="CM400" s="570"/>
      <c r="CN400" s="570"/>
      <c r="CO400" s="570"/>
      <c r="CP400" s="570"/>
      <c r="CQ400" s="570"/>
      <c r="CR400" s="570"/>
      <c r="CS400" s="570"/>
      <c r="CT400" s="570"/>
      <c r="CU400" s="933"/>
      <c r="CV400" s="496"/>
    </row>
    <row r="401" spans="1:100" ht="19.5" customHeight="1">
      <c r="A401" s="479"/>
      <c r="B401" s="1524"/>
      <c r="C401" s="479"/>
      <c r="D401" s="569"/>
      <c r="E401" s="570"/>
      <c r="F401" s="570"/>
      <c r="G401" s="570"/>
      <c r="H401" s="570"/>
      <c r="I401" s="621"/>
      <c r="J401" s="622"/>
      <c r="K401" s="622"/>
      <c r="L401" s="622"/>
      <c r="M401" s="622"/>
      <c r="N401" s="622"/>
      <c r="O401" s="623"/>
      <c r="P401" s="624"/>
      <c r="Q401" s="481"/>
      <c r="R401" s="569"/>
      <c r="S401" s="570"/>
      <c r="T401" s="570"/>
      <c r="U401" s="597"/>
      <c r="V401" s="570"/>
      <c r="W401" s="621"/>
      <c r="X401" s="622"/>
      <c r="Y401" s="622"/>
      <c r="Z401" s="622"/>
      <c r="AA401" s="622"/>
      <c r="AB401" s="622"/>
      <c r="AC401" s="623"/>
      <c r="AD401" s="624"/>
      <c r="AE401" s="481"/>
      <c r="AF401" s="569"/>
      <c r="AG401" s="570"/>
      <c r="AH401" s="570"/>
      <c r="AI401" s="570"/>
      <c r="AJ401" s="570"/>
      <c r="AK401" s="621"/>
      <c r="AL401" s="622"/>
      <c r="AM401" s="622"/>
      <c r="AN401" s="622"/>
      <c r="AO401" s="622"/>
      <c r="AP401" s="622"/>
      <c r="AQ401" s="623"/>
      <c r="AR401" s="624"/>
      <c r="AS401" s="481"/>
      <c r="AT401" s="569"/>
      <c r="AU401" s="570"/>
      <c r="AV401" s="570"/>
      <c r="AW401" s="570"/>
      <c r="AX401" s="570"/>
      <c r="AY401" s="621"/>
      <c r="AZ401" s="622"/>
      <c r="BA401" s="622"/>
      <c r="BB401" s="622"/>
      <c r="BC401" s="622"/>
      <c r="BD401" s="622"/>
      <c r="BE401" s="623"/>
      <c r="BF401" s="624"/>
      <c r="BG401" s="481"/>
      <c r="BH401" s="569"/>
      <c r="BI401" s="570"/>
      <c r="BJ401" s="570"/>
      <c r="BK401" s="570"/>
      <c r="BL401" s="570"/>
      <c r="BM401" s="621"/>
      <c r="BN401" s="622"/>
      <c r="BO401" s="622"/>
      <c r="BP401" s="622"/>
      <c r="BQ401" s="622"/>
      <c r="BR401" s="622"/>
      <c r="BS401" s="623"/>
      <c r="BT401" s="624"/>
      <c r="BU401" s="481"/>
      <c r="BV401" s="569"/>
      <c r="BW401" s="570"/>
      <c r="BX401" s="570"/>
      <c r="BY401" s="570"/>
      <c r="BZ401" s="570"/>
      <c r="CA401" s="621"/>
      <c r="CB401" s="622"/>
      <c r="CC401" s="622"/>
      <c r="CD401" s="622"/>
      <c r="CE401" s="622"/>
      <c r="CF401" s="622"/>
      <c r="CG401" s="623"/>
      <c r="CH401" s="624"/>
      <c r="CI401" s="481"/>
      <c r="CJ401" s="569"/>
      <c r="CK401" s="570"/>
      <c r="CL401" s="570"/>
      <c r="CM401" s="570"/>
      <c r="CN401" s="570"/>
      <c r="CO401" s="570"/>
      <c r="CP401" s="570"/>
      <c r="CQ401" s="570"/>
      <c r="CR401" s="570"/>
      <c r="CS401" s="570"/>
      <c r="CT401" s="570"/>
      <c r="CU401" s="933"/>
      <c r="CV401" s="496"/>
    </row>
    <row r="402" spans="1:100" ht="19.5" customHeight="1">
      <c r="A402" s="479"/>
      <c r="B402" s="1524"/>
      <c r="C402" s="479"/>
      <c r="D402" s="569"/>
      <c r="E402" s="570"/>
      <c r="F402" s="570"/>
      <c r="G402" s="570"/>
      <c r="H402" s="570"/>
      <c r="I402" s="632"/>
      <c r="J402" s="570"/>
      <c r="K402" s="570"/>
      <c r="L402" s="570"/>
      <c r="M402" s="570"/>
      <c r="N402" s="570"/>
      <c r="O402" s="496"/>
      <c r="P402" s="577"/>
      <c r="Q402" s="497"/>
      <c r="R402" s="569"/>
      <c r="S402" s="570"/>
      <c r="T402" s="570"/>
      <c r="U402" s="597"/>
      <c r="V402" s="570"/>
      <c r="W402" s="632"/>
      <c r="X402" s="570"/>
      <c r="Y402" s="570"/>
      <c r="Z402" s="570"/>
      <c r="AA402" s="570"/>
      <c r="AB402" s="570"/>
      <c r="AC402" s="496"/>
      <c r="AD402" s="496"/>
      <c r="AE402" s="497"/>
      <c r="AF402" s="569"/>
      <c r="AG402" s="570"/>
      <c r="AH402" s="570"/>
      <c r="AI402" s="570"/>
      <c r="AJ402" s="570"/>
      <c r="AK402" s="632"/>
      <c r="AL402" s="570"/>
      <c r="AM402" s="570"/>
      <c r="AN402" s="570"/>
      <c r="AO402" s="570"/>
      <c r="AP402" s="570"/>
      <c r="AQ402" s="496"/>
      <c r="AR402" s="577"/>
      <c r="AS402" s="497"/>
      <c r="AT402" s="569"/>
      <c r="AU402" s="570"/>
      <c r="AV402" s="570"/>
      <c r="AW402" s="570"/>
      <c r="AX402" s="570"/>
      <c r="AY402" s="632"/>
      <c r="AZ402" s="570"/>
      <c r="BA402" s="570"/>
      <c r="BB402" s="570"/>
      <c r="BC402" s="570"/>
      <c r="BD402" s="570"/>
      <c r="BE402" s="496"/>
      <c r="BF402" s="577"/>
      <c r="BG402" s="497"/>
      <c r="BH402" s="569"/>
      <c r="BI402" s="570"/>
      <c r="BJ402" s="570"/>
      <c r="BK402" s="570"/>
      <c r="BL402" s="570"/>
      <c r="BM402" s="632"/>
      <c r="BN402" s="570"/>
      <c r="BO402" s="570"/>
      <c r="BP402" s="570"/>
      <c r="BQ402" s="570"/>
      <c r="BR402" s="570"/>
      <c r="BS402" s="496"/>
      <c r="BT402" s="577"/>
      <c r="BU402" s="481"/>
      <c r="BV402" s="569"/>
      <c r="BW402" s="570"/>
      <c r="BX402" s="570"/>
      <c r="BY402" s="570"/>
      <c r="BZ402" s="570"/>
      <c r="CA402" s="632"/>
      <c r="CB402" s="570"/>
      <c r="CC402" s="570"/>
      <c r="CD402" s="570"/>
      <c r="CE402" s="570"/>
      <c r="CF402" s="570"/>
      <c r="CG402" s="496"/>
      <c r="CH402" s="577"/>
      <c r="CI402" s="497"/>
      <c r="CJ402" s="569"/>
      <c r="CK402" s="570"/>
      <c r="CL402" s="570"/>
      <c r="CM402" s="570"/>
      <c r="CN402" s="570"/>
      <c r="CO402" s="934"/>
      <c r="CP402" s="934"/>
      <c r="CQ402" s="934"/>
      <c r="CR402" s="934"/>
      <c r="CS402" s="934"/>
      <c r="CT402" s="934"/>
      <c r="CU402" s="933"/>
      <c r="CV402" s="496"/>
    </row>
    <row r="403" spans="1:100" ht="19.5" customHeight="1">
      <c r="A403" s="479"/>
      <c r="B403" s="1524"/>
      <c r="C403" s="479"/>
      <c r="D403" s="505"/>
      <c r="E403" s="935" t="s">
        <v>47</v>
      </c>
      <c r="F403" s="1025" t="s">
        <v>20</v>
      </c>
      <c r="G403" s="1587" t="s">
        <v>48</v>
      </c>
      <c r="H403" s="1588"/>
      <c r="I403" s="1588"/>
      <c r="J403" s="1588"/>
      <c r="K403" s="1588"/>
      <c r="L403" s="1588"/>
      <c r="M403" s="1588"/>
      <c r="N403" s="1589"/>
      <c r="O403" s="943">
        <v>14</v>
      </c>
      <c r="P403" s="496">
        <v>2</v>
      </c>
      <c r="Q403" s="497"/>
      <c r="R403" s="505"/>
      <c r="S403" s="935" t="s">
        <v>47</v>
      </c>
      <c r="T403" s="936" t="s">
        <v>20</v>
      </c>
      <c r="U403" s="940" t="s">
        <v>48</v>
      </c>
      <c r="V403" s="938"/>
      <c r="W403" s="938"/>
      <c r="X403" s="938"/>
      <c r="Y403" s="938"/>
      <c r="Z403" s="938"/>
      <c r="AA403" s="938"/>
      <c r="AB403" s="939"/>
      <c r="AC403" s="496">
        <v>8</v>
      </c>
      <c r="AD403" s="496">
        <v>2</v>
      </c>
      <c r="AE403" s="497"/>
      <c r="AF403" s="505"/>
      <c r="AG403" s="935"/>
      <c r="AH403" s="936" t="s">
        <v>1830</v>
      </c>
      <c r="AI403" s="937" t="s">
        <v>1830</v>
      </c>
      <c r="AJ403" s="938"/>
      <c r="AK403" s="938"/>
      <c r="AL403" s="938"/>
      <c r="AM403" s="938"/>
      <c r="AN403" s="938"/>
      <c r="AO403" s="938"/>
      <c r="AP403" s="939"/>
      <c r="AQ403" s="496">
        <v>0</v>
      </c>
      <c r="AR403" s="496">
        <v>0</v>
      </c>
      <c r="AS403" s="497"/>
      <c r="AT403" s="505"/>
      <c r="AU403" s="935"/>
      <c r="AV403" s="936" t="s">
        <v>1830</v>
      </c>
      <c r="AW403" s="937" t="s">
        <v>1830</v>
      </c>
      <c r="AX403" s="938"/>
      <c r="AY403" s="938"/>
      <c r="AZ403" s="938"/>
      <c r="BA403" s="938"/>
      <c r="BB403" s="938"/>
      <c r="BC403" s="938"/>
      <c r="BD403" s="939"/>
      <c r="BE403" s="496">
        <v>0</v>
      </c>
      <c r="BF403" s="496">
        <v>0</v>
      </c>
      <c r="BG403" s="497"/>
      <c r="BH403" s="505"/>
      <c r="BI403" s="935"/>
      <c r="BJ403" s="936" t="s">
        <v>1830</v>
      </c>
      <c r="BK403" s="937" t="s">
        <v>1830</v>
      </c>
      <c r="BL403" s="938"/>
      <c r="BM403" s="938"/>
      <c r="BN403" s="938"/>
      <c r="BO403" s="938"/>
      <c r="BP403" s="938"/>
      <c r="BQ403" s="938"/>
      <c r="BR403" s="939"/>
      <c r="BS403" s="496">
        <v>0</v>
      </c>
      <c r="BT403" s="496">
        <v>0</v>
      </c>
      <c r="BU403" s="497"/>
      <c r="BV403" s="505"/>
      <c r="BW403" s="935"/>
      <c r="BX403" s="936" t="s">
        <v>1830</v>
      </c>
      <c r="BY403" s="937" t="s">
        <v>1830</v>
      </c>
      <c r="BZ403" s="938"/>
      <c r="CA403" s="938"/>
      <c r="CB403" s="938"/>
      <c r="CC403" s="938"/>
      <c r="CD403" s="938"/>
      <c r="CE403" s="938"/>
      <c r="CF403" s="939"/>
      <c r="CG403" s="496">
        <v>0</v>
      </c>
      <c r="CH403" s="496">
        <v>0</v>
      </c>
      <c r="CI403" s="497"/>
      <c r="CJ403" s="505"/>
      <c r="CK403" s="935"/>
      <c r="CL403" s="936" t="s">
        <v>1830</v>
      </c>
      <c r="CM403" s="937" t="s">
        <v>1830</v>
      </c>
      <c r="CN403" s="938"/>
      <c r="CO403" s="938"/>
      <c r="CP403" s="938"/>
      <c r="CQ403" s="938"/>
      <c r="CR403" s="938"/>
      <c r="CS403" s="938"/>
      <c r="CT403" s="939"/>
      <c r="CU403" s="933">
        <v>0</v>
      </c>
      <c r="CV403" s="496">
        <v>0</v>
      </c>
    </row>
    <row r="404" spans="1:100" ht="19.5" customHeight="1">
      <c r="A404" s="479"/>
      <c r="B404" s="1524"/>
      <c r="C404" s="479"/>
      <c r="D404" s="505"/>
      <c r="E404" s="1007" t="s">
        <v>55</v>
      </c>
      <c r="F404" s="942" t="s">
        <v>56</v>
      </c>
      <c r="G404" s="1590"/>
      <c r="H404" s="1582"/>
      <c r="I404" s="1582"/>
      <c r="J404" s="1582"/>
      <c r="K404" s="1582"/>
      <c r="L404" s="1582"/>
      <c r="M404" s="1582"/>
      <c r="N404" s="1591"/>
      <c r="O404" s="943">
        <v>14</v>
      </c>
      <c r="P404" s="496">
        <v>2</v>
      </c>
      <c r="Q404" s="497"/>
      <c r="R404" s="505"/>
      <c r="S404" s="944" t="s">
        <v>57</v>
      </c>
      <c r="T404" s="942" t="s">
        <v>58</v>
      </c>
      <c r="U404" s="1670"/>
      <c r="V404" s="1582"/>
      <c r="W404" s="1582"/>
      <c r="X404" s="1582"/>
      <c r="Y404" s="1582"/>
      <c r="Z404" s="1582"/>
      <c r="AA404" s="1582"/>
      <c r="AB404" s="1599"/>
      <c r="AC404" s="496">
        <v>8</v>
      </c>
      <c r="AD404" s="496">
        <v>2</v>
      </c>
      <c r="AE404" s="497"/>
      <c r="AF404" s="505"/>
      <c r="AG404" s="944"/>
      <c r="AH404" s="942" t="s">
        <v>1830</v>
      </c>
      <c r="AI404" s="1590"/>
      <c r="AJ404" s="1582"/>
      <c r="AK404" s="1582"/>
      <c r="AL404" s="1582"/>
      <c r="AM404" s="1582"/>
      <c r="AN404" s="1582"/>
      <c r="AO404" s="1582"/>
      <c r="AP404" s="1599"/>
      <c r="AQ404" s="496">
        <v>0</v>
      </c>
      <c r="AR404" s="496">
        <v>0</v>
      </c>
      <c r="AS404" s="497"/>
      <c r="AT404" s="505"/>
      <c r="AU404" s="944"/>
      <c r="AV404" s="942" t="s">
        <v>1830</v>
      </c>
      <c r="AW404" s="1590"/>
      <c r="AX404" s="1582"/>
      <c r="AY404" s="1582"/>
      <c r="AZ404" s="1582"/>
      <c r="BA404" s="1582"/>
      <c r="BB404" s="1582"/>
      <c r="BC404" s="1582"/>
      <c r="BD404" s="1599"/>
      <c r="BE404" s="496">
        <v>0</v>
      </c>
      <c r="BF404" s="496">
        <v>0</v>
      </c>
      <c r="BG404" s="497"/>
      <c r="BH404" s="505"/>
      <c r="BI404" s="944"/>
      <c r="BJ404" s="942" t="s">
        <v>1830</v>
      </c>
      <c r="BK404" s="1590"/>
      <c r="BL404" s="1582"/>
      <c r="BM404" s="1582"/>
      <c r="BN404" s="1582"/>
      <c r="BO404" s="1582"/>
      <c r="BP404" s="1582"/>
      <c r="BQ404" s="1582"/>
      <c r="BR404" s="1599"/>
      <c r="BS404" s="496">
        <v>0</v>
      </c>
      <c r="BT404" s="496">
        <v>0</v>
      </c>
      <c r="BU404" s="497"/>
      <c r="BV404" s="505"/>
      <c r="BW404" s="944"/>
      <c r="BX404" s="942" t="s">
        <v>1830</v>
      </c>
      <c r="BY404" s="1590"/>
      <c r="BZ404" s="1582"/>
      <c r="CA404" s="1582"/>
      <c r="CB404" s="1582"/>
      <c r="CC404" s="1582"/>
      <c r="CD404" s="1582"/>
      <c r="CE404" s="1582"/>
      <c r="CF404" s="1599"/>
      <c r="CG404" s="496">
        <v>0</v>
      </c>
      <c r="CH404" s="496">
        <v>0</v>
      </c>
      <c r="CI404" s="497"/>
      <c r="CJ404" s="505"/>
      <c r="CK404" s="944"/>
      <c r="CL404" s="942" t="s">
        <v>1830</v>
      </c>
      <c r="CM404" s="1590"/>
      <c r="CN404" s="1582"/>
      <c r="CO404" s="1582"/>
      <c r="CP404" s="1582"/>
      <c r="CQ404" s="1582"/>
      <c r="CR404" s="1582"/>
      <c r="CS404" s="1582"/>
      <c r="CT404" s="1599"/>
      <c r="CU404" s="933">
        <v>0</v>
      </c>
      <c r="CV404" s="496">
        <v>0</v>
      </c>
    </row>
    <row r="405" spans="1:100" ht="19.5" customHeight="1">
      <c r="A405" s="479"/>
      <c r="B405" s="1524"/>
      <c r="C405" s="479"/>
      <c r="D405" s="505"/>
      <c r="E405" s="1009" t="s">
        <v>26</v>
      </c>
      <c r="F405" s="946" t="s">
        <v>27</v>
      </c>
      <c r="G405" s="1592" t="s">
        <v>28</v>
      </c>
      <c r="H405" s="1582"/>
      <c r="I405" s="1582"/>
      <c r="J405" s="1582"/>
      <c r="K405" s="1582"/>
      <c r="L405" s="1582"/>
      <c r="M405" s="1582"/>
      <c r="N405" s="1591"/>
      <c r="O405" s="943">
        <v>14</v>
      </c>
      <c r="P405" s="496">
        <v>2</v>
      </c>
      <c r="Q405" s="497"/>
      <c r="R405" s="505"/>
      <c r="S405" s="945" t="s">
        <v>26</v>
      </c>
      <c r="T405" s="946" t="s">
        <v>27</v>
      </c>
      <c r="U405" s="1671" t="s">
        <v>28</v>
      </c>
      <c r="V405" s="1582"/>
      <c r="W405" s="1582"/>
      <c r="X405" s="1582"/>
      <c r="Y405" s="1582"/>
      <c r="Z405" s="1582"/>
      <c r="AA405" s="1582"/>
      <c r="AB405" s="1599"/>
      <c r="AC405" s="496">
        <v>8</v>
      </c>
      <c r="AD405" s="496">
        <v>2</v>
      </c>
      <c r="AE405" s="497"/>
      <c r="AF405" s="505"/>
      <c r="AG405" s="945"/>
      <c r="AH405" s="946" t="s">
        <v>1830</v>
      </c>
      <c r="AI405" s="1592" t="s">
        <v>1830</v>
      </c>
      <c r="AJ405" s="1582"/>
      <c r="AK405" s="1582"/>
      <c r="AL405" s="1582"/>
      <c r="AM405" s="1582"/>
      <c r="AN405" s="1582"/>
      <c r="AO405" s="1582"/>
      <c r="AP405" s="1599"/>
      <c r="AQ405" s="496">
        <v>0</v>
      </c>
      <c r="AR405" s="496">
        <v>0</v>
      </c>
      <c r="AS405" s="497"/>
      <c r="AT405" s="505"/>
      <c r="AU405" s="945"/>
      <c r="AV405" s="946" t="s">
        <v>1830</v>
      </c>
      <c r="AW405" s="1592" t="s">
        <v>1830</v>
      </c>
      <c r="AX405" s="1582"/>
      <c r="AY405" s="1582"/>
      <c r="AZ405" s="1582"/>
      <c r="BA405" s="1582"/>
      <c r="BB405" s="1582"/>
      <c r="BC405" s="1582"/>
      <c r="BD405" s="1599"/>
      <c r="BE405" s="496">
        <v>0</v>
      </c>
      <c r="BF405" s="496">
        <v>0</v>
      </c>
      <c r="BG405" s="497"/>
      <c r="BH405" s="505"/>
      <c r="BI405" s="945"/>
      <c r="BJ405" s="946" t="s">
        <v>1830</v>
      </c>
      <c r="BK405" s="1592" t="s">
        <v>1830</v>
      </c>
      <c r="BL405" s="1582"/>
      <c r="BM405" s="1582"/>
      <c r="BN405" s="1582"/>
      <c r="BO405" s="1582"/>
      <c r="BP405" s="1582"/>
      <c r="BQ405" s="1582"/>
      <c r="BR405" s="1599"/>
      <c r="BS405" s="496">
        <v>0</v>
      </c>
      <c r="BT405" s="496">
        <v>0</v>
      </c>
      <c r="BU405" s="497"/>
      <c r="BV405" s="505"/>
      <c r="BW405" s="945"/>
      <c r="BX405" s="946" t="s">
        <v>1830</v>
      </c>
      <c r="BY405" s="1592" t="s">
        <v>1830</v>
      </c>
      <c r="BZ405" s="1582"/>
      <c r="CA405" s="1582"/>
      <c r="CB405" s="1582"/>
      <c r="CC405" s="1582"/>
      <c r="CD405" s="1582"/>
      <c r="CE405" s="1582"/>
      <c r="CF405" s="1599"/>
      <c r="CG405" s="496">
        <v>0</v>
      </c>
      <c r="CH405" s="496">
        <v>0</v>
      </c>
      <c r="CI405" s="497"/>
      <c r="CJ405" s="505"/>
      <c r="CK405" s="945"/>
      <c r="CL405" s="946" t="s">
        <v>1830</v>
      </c>
      <c r="CM405" s="1592" t="s">
        <v>1830</v>
      </c>
      <c r="CN405" s="1582"/>
      <c r="CO405" s="1582"/>
      <c r="CP405" s="1582"/>
      <c r="CQ405" s="1582"/>
      <c r="CR405" s="1582"/>
      <c r="CS405" s="1582"/>
      <c r="CT405" s="1599"/>
      <c r="CU405" s="933">
        <v>0</v>
      </c>
      <c r="CV405" s="496">
        <v>0</v>
      </c>
    </row>
    <row r="406" spans="1:100" ht="19.5" customHeight="1">
      <c r="A406" s="479"/>
      <c r="B406" s="1524"/>
      <c r="C406" s="479"/>
      <c r="D406" s="505"/>
      <c r="E406" s="1010" t="s">
        <v>71</v>
      </c>
      <c r="F406" s="949" t="s">
        <v>72</v>
      </c>
      <c r="G406" s="1593" t="s">
        <v>73</v>
      </c>
      <c r="H406" s="1582"/>
      <c r="I406" s="1582"/>
      <c r="J406" s="1582"/>
      <c r="K406" s="1582"/>
      <c r="L406" s="1582"/>
      <c r="M406" s="1582"/>
      <c r="N406" s="1591"/>
      <c r="O406" s="943">
        <v>14</v>
      </c>
      <c r="P406" s="496">
        <v>2</v>
      </c>
      <c r="Q406" s="497"/>
      <c r="R406" s="505"/>
      <c r="S406" s="948" t="s">
        <v>71</v>
      </c>
      <c r="T406" s="949" t="s">
        <v>72</v>
      </c>
      <c r="U406" s="1667" t="s">
        <v>73</v>
      </c>
      <c r="V406" s="1582"/>
      <c r="W406" s="1582"/>
      <c r="X406" s="1582"/>
      <c r="Y406" s="1582"/>
      <c r="Z406" s="1582"/>
      <c r="AA406" s="1582"/>
      <c r="AB406" s="1599"/>
      <c r="AC406" s="496">
        <v>8</v>
      </c>
      <c r="AD406" s="496">
        <v>2</v>
      </c>
      <c r="AE406" s="497"/>
      <c r="AF406" s="505"/>
      <c r="AG406" s="948"/>
      <c r="AH406" s="949" t="s">
        <v>1830</v>
      </c>
      <c r="AI406" s="1593" t="s">
        <v>1830</v>
      </c>
      <c r="AJ406" s="1582"/>
      <c r="AK406" s="1582"/>
      <c r="AL406" s="1582"/>
      <c r="AM406" s="1582"/>
      <c r="AN406" s="1582"/>
      <c r="AO406" s="1582"/>
      <c r="AP406" s="1599"/>
      <c r="AQ406" s="496">
        <v>0</v>
      </c>
      <c r="AR406" s="496">
        <v>0</v>
      </c>
      <c r="AS406" s="497"/>
      <c r="AT406" s="505"/>
      <c r="AU406" s="948"/>
      <c r="AV406" s="949" t="s">
        <v>1830</v>
      </c>
      <c r="AW406" s="1593" t="s">
        <v>1830</v>
      </c>
      <c r="AX406" s="1582"/>
      <c r="AY406" s="1582"/>
      <c r="AZ406" s="1582"/>
      <c r="BA406" s="1582"/>
      <c r="BB406" s="1582"/>
      <c r="BC406" s="1582"/>
      <c r="BD406" s="1599"/>
      <c r="BE406" s="496">
        <v>0</v>
      </c>
      <c r="BF406" s="496">
        <v>0</v>
      </c>
      <c r="BG406" s="497"/>
      <c r="BH406" s="505"/>
      <c r="BI406" s="948"/>
      <c r="BJ406" s="949" t="s">
        <v>1830</v>
      </c>
      <c r="BK406" s="1593" t="s">
        <v>1830</v>
      </c>
      <c r="BL406" s="1582"/>
      <c r="BM406" s="1582"/>
      <c r="BN406" s="1582"/>
      <c r="BO406" s="1582"/>
      <c r="BP406" s="1582"/>
      <c r="BQ406" s="1582"/>
      <c r="BR406" s="1599"/>
      <c r="BS406" s="496">
        <v>0</v>
      </c>
      <c r="BT406" s="496">
        <v>0</v>
      </c>
      <c r="BU406" s="497"/>
      <c r="BV406" s="505"/>
      <c r="BW406" s="948"/>
      <c r="BX406" s="949" t="s">
        <v>1830</v>
      </c>
      <c r="BY406" s="1593" t="s">
        <v>1830</v>
      </c>
      <c r="BZ406" s="1582"/>
      <c r="CA406" s="1582"/>
      <c r="CB406" s="1582"/>
      <c r="CC406" s="1582"/>
      <c r="CD406" s="1582"/>
      <c r="CE406" s="1582"/>
      <c r="CF406" s="1599"/>
      <c r="CG406" s="496">
        <v>0</v>
      </c>
      <c r="CH406" s="496">
        <v>0</v>
      </c>
      <c r="CI406" s="497"/>
      <c r="CJ406" s="505"/>
      <c r="CK406" s="948"/>
      <c r="CL406" s="949" t="s">
        <v>1830</v>
      </c>
      <c r="CM406" s="1593" t="s">
        <v>1830</v>
      </c>
      <c r="CN406" s="1582"/>
      <c r="CO406" s="1582"/>
      <c r="CP406" s="1582"/>
      <c r="CQ406" s="1582"/>
      <c r="CR406" s="1582"/>
      <c r="CS406" s="1582"/>
      <c r="CT406" s="1599"/>
      <c r="CU406" s="933">
        <v>0</v>
      </c>
      <c r="CV406" s="496">
        <v>0</v>
      </c>
    </row>
    <row r="407" spans="1:100" ht="19.5" customHeight="1">
      <c r="A407" s="479"/>
      <c r="B407" s="1524"/>
      <c r="C407" s="479"/>
      <c r="D407" s="505"/>
      <c r="E407" s="1011" t="s">
        <v>80</v>
      </c>
      <c r="F407" s="952" t="s">
        <v>81</v>
      </c>
      <c r="G407" s="1594" t="s">
        <v>82</v>
      </c>
      <c r="H407" s="1582"/>
      <c r="I407" s="1582"/>
      <c r="J407" s="1582"/>
      <c r="K407" s="1582"/>
      <c r="L407" s="1582"/>
      <c r="M407" s="1582"/>
      <c r="N407" s="1591"/>
      <c r="O407" s="943">
        <v>14</v>
      </c>
      <c r="P407" s="496">
        <v>2</v>
      </c>
      <c r="Q407" s="497"/>
      <c r="R407" s="505"/>
      <c r="S407" s="951" t="s">
        <v>83</v>
      </c>
      <c r="T407" s="952" t="s">
        <v>84</v>
      </c>
      <c r="U407" s="1668" t="s">
        <v>85</v>
      </c>
      <c r="V407" s="1582"/>
      <c r="W407" s="1582"/>
      <c r="X407" s="1582"/>
      <c r="Y407" s="1582"/>
      <c r="Z407" s="1582"/>
      <c r="AA407" s="1582"/>
      <c r="AB407" s="1599"/>
      <c r="AC407" s="496">
        <v>8</v>
      </c>
      <c r="AD407" s="496">
        <v>2</v>
      </c>
      <c r="AE407" s="497"/>
      <c r="AF407" s="505"/>
      <c r="AG407" s="951"/>
      <c r="AH407" s="952" t="s">
        <v>1830</v>
      </c>
      <c r="AI407" s="1594" t="s">
        <v>1830</v>
      </c>
      <c r="AJ407" s="1582"/>
      <c r="AK407" s="1582"/>
      <c r="AL407" s="1582"/>
      <c r="AM407" s="1582"/>
      <c r="AN407" s="1582"/>
      <c r="AO407" s="1582"/>
      <c r="AP407" s="1599"/>
      <c r="AQ407" s="496">
        <v>0</v>
      </c>
      <c r="AR407" s="496">
        <v>0</v>
      </c>
      <c r="AS407" s="497"/>
      <c r="AT407" s="505"/>
      <c r="AU407" s="951"/>
      <c r="AV407" s="952" t="s">
        <v>1830</v>
      </c>
      <c r="AW407" s="1594" t="s">
        <v>1830</v>
      </c>
      <c r="AX407" s="1582"/>
      <c r="AY407" s="1582"/>
      <c r="AZ407" s="1582"/>
      <c r="BA407" s="1582"/>
      <c r="BB407" s="1582"/>
      <c r="BC407" s="1582"/>
      <c r="BD407" s="1599"/>
      <c r="BE407" s="496">
        <v>0</v>
      </c>
      <c r="BF407" s="496">
        <v>0</v>
      </c>
      <c r="BG407" s="497"/>
      <c r="BH407" s="505"/>
      <c r="BI407" s="951"/>
      <c r="BJ407" s="952" t="s">
        <v>1830</v>
      </c>
      <c r="BK407" s="1594" t="s">
        <v>1830</v>
      </c>
      <c r="BL407" s="1582"/>
      <c r="BM407" s="1582"/>
      <c r="BN407" s="1582"/>
      <c r="BO407" s="1582"/>
      <c r="BP407" s="1582"/>
      <c r="BQ407" s="1582"/>
      <c r="BR407" s="1599"/>
      <c r="BS407" s="496">
        <v>0</v>
      </c>
      <c r="BT407" s="496">
        <v>0</v>
      </c>
      <c r="BU407" s="497"/>
      <c r="BV407" s="505"/>
      <c r="BW407" s="951"/>
      <c r="BX407" s="952" t="s">
        <v>1830</v>
      </c>
      <c r="BY407" s="1594" t="s">
        <v>1830</v>
      </c>
      <c r="BZ407" s="1582"/>
      <c r="CA407" s="1582"/>
      <c r="CB407" s="1582"/>
      <c r="CC407" s="1582"/>
      <c r="CD407" s="1582"/>
      <c r="CE407" s="1582"/>
      <c r="CF407" s="1599"/>
      <c r="CG407" s="496">
        <v>0</v>
      </c>
      <c r="CH407" s="496">
        <v>0</v>
      </c>
      <c r="CI407" s="497"/>
      <c r="CJ407" s="505"/>
      <c r="CK407" s="951"/>
      <c r="CL407" s="952" t="s">
        <v>1830</v>
      </c>
      <c r="CM407" s="1594" t="s">
        <v>1830</v>
      </c>
      <c r="CN407" s="1582"/>
      <c r="CO407" s="1582"/>
      <c r="CP407" s="1582"/>
      <c r="CQ407" s="1582"/>
      <c r="CR407" s="1582"/>
      <c r="CS407" s="1582"/>
      <c r="CT407" s="1599"/>
      <c r="CU407" s="933">
        <v>0</v>
      </c>
      <c r="CV407" s="496">
        <v>0</v>
      </c>
    </row>
    <row r="408" spans="1:100" ht="19.5" customHeight="1">
      <c r="A408" s="479"/>
      <c r="B408" s="1524"/>
      <c r="C408" s="479"/>
      <c r="D408" s="505"/>
      <c r="E408" s="1012" t="s">
        <v>178</v>
      </c>
      <c r="F408" s="954" t="s">
        <v>179</v>
      </c>
      <c r="G408" s="954" t="s">
        <v>180</v>
      </c>
      <c r="H408" s="954"/>
      <c r="I408" s="954"/>
      <c r="J408" s="954"/>
      <c r="K408" s="954"/>
      <c r="L408" s="954"/>
      <c r="M408" s="954"/>
      <c r="N408" s="1013"/>
      <c r="O408" s="943">
        <v>14</v>
      </c>
      <c r="P408" s="496">
        <v>2</v>
      </c>
      <c r="Q408" s="497"/>
      <c r="R408" s="505"/>
      <c r="S408" s="953" t="s">
        <v>178</v>
      </c>
      <c r="T408" s="954" t="s">
        <v>179</v>
      </c>
      <c r="U408" s="956" t="s">
        <v>180</v>
      </c>
      <c r="V408" s="954"/>
      <c r="W408" s="954"/>
      <c r="X408" s="954"/>
      <c r="Y408" s="954"/>
      <c r="Z408" s="954"/>
      <c r="AA408" s="954"/>
      <c r="AB408" s="955"/>
      <c r="AC408" s="496">
        <v>8</v>
      </c>
      <c r="AD408" s="496">
        <v>2</v>
      </c>
      <c r="AE408" s="497"/>
      <c r="AF408" s="505"/>
      <c r="AG408" s="953"/>
      <c r="AH408" s="954" t="s">
        <v>1830</v>
      </c>
      <c r="AI408" s="954" t="s">
        <v>1830</v>
      </c>
      <c r="AJ408" s="954"/>
      <c r="AK408" s="954"/>
      <c r="AL408" s="954"/>
      <c r="AM408" s="954"/>
      <c r="AN408" s="954"/>
      <c r="AO408" s="954"/>
      <c r="AP408" s="955"/>
      <c r="AQ408" s="496">
        <v>0</v>
      </c>
      <c r="AR408" s="496">
        <v>0</v>
      </c>
      <c r="AS408" s="497"/>
      <c r="AT408" s="505"/>
      <c r="AU408" s="953"/>
      <c r="AV408" s="954" t="s">
        <v>1830</v>
      </c>
      <c r="AW408" s="954" t="s">
        <v>1830</v>
      </c>
      <c r="AX408" s="954"/>
      <c r="AY408" s="954"/>
      <c r="AZ408" s="954"/>
      <c r="BA408" s="954"/>
      <c r="BB408" s="954"/>
      <c r="BC408" s="954"/>
      <c r="BD408" s="955"/>
      <c r="BE408" s="496">
        <v>0</v>
      </c>
      <c r="BF408" s="496">
        <v>0</v>
      </c>
      <c r="BG408" s="497"/>
      <c r="BH408" s="505"/>
      <c r="BI408" s="953"/>
      <c r="BJ408" s="954" t="s">
        <v>1830</v>
      </c>
      <c r="BK408" s="954" t="s">
        <v>1830</v>
      </c>
      <c r="BL408" s="954"/>
      <c r="BM408" s="954"/>
      <c r="BN408" s="954"/>
      <c r="BO408" s="954"/>
      <c r="BP408" s="954"/>
      <c r="BQ408" s="954"/>
      <c r="BR408" s="955"/>
      <c r="BS408" s="496">
        <v>0</v>
      </c>
      <c r="BT408" s="496">
        <v>0</v>
      </c>
      <c r="BU408" s="497"/>
      <c r="BV408" s="505"/>
      <c r="BW408" s="953"/>
      <c r="BX408" s="954" t="s">
        <v>1830</v>
      </c>
      <c r="BY408" s="954" t="s">
        <v>1830</v>
      </c>
      <c r="BZ408" s="954"/>
      <c r="CA408" s="954"/>
      <c r="CB408" s="954"/>
      <c r="CC408" s="954"/>
      <c r="CD408" s="954"/>
      <c r="CE408" s="954"/>
      <c r="CF408" s="955"/>
      <c r="CG408" s="496">
        <v>0</v>
      </c>
      <c r="CH408" s="496">
        <v>0</v>
      </c>
      <c r="CI408" s="497"/>
      <c r="CJ408" s="505"/>
      <c r="CK408" s="953"/>
      <c r="CL408" s="954" t="s">
        <v>1830</v>
      </c>
      <c r="CM408" s="954" t="s">
        <v>1830</v>
      </c>
      <c r="CN408" s="954"/>
      <c r="CO408" s="954"/>
      <c r="CP408" s="954"/>
      <c r="CQ408" s="954"/>
      <c r="CR408" s="954"/>
      <c r="CS408" s="954"/>
      <c r="CT408" s="955"/>
      <c r="CU408" s="933">
        <v>0</v>
      </c>
      <c r="CV408" s="496">
        <v>0</v>
      </c>
    </row>
    <row r="409" spans="1:100" ht="19.5" customHeight="1">
      <c r="A409" s="479"/>
      <c r="B409" s="1524"/>
      <c r="C409" s="479"/>
      <c r="D409" s="505"/>
      <c r="E409" s="1015">
        <v>240201524</v>
      </c>
      <c r="F409" s="952" t="s">
        <v>122</v>
      </c>
      <c r="G409" s="952"/>
      <c r="H409" s="952"/>
      <c r="I409" s="952"/>
      <c r="J409" s="952"/>
      <c r="K409" s="952"/>
      <c r="L409" s="952"/>
      <c r="M409" s="952"/>
      <c r="N409" s="1016"/>
      <c r="O409" s="943">
        <v>14</v>
      </c>
      <c r="P409" s="496">
        <v>2</v>
      </c>
      <c r="Q409" s="497"/>
      <c r="R409" s="505"/>
      <c r="S409" s="958">
        <v>240201524</v>
      </c>
      <c r="T409" s="952" t="s">
        <v>122</v>
      </c>
      <c r="U409" s="960"/>
      <c r="V409" s="952"/>
      <c r="W409" s="952"/>
      <c r="X409" s="952"/>
      <c r="Y409" s="952"/>
      <c r="Z409" s="952"/>
      <c r="AA409" s="952"/>
      <c r="AB409" s="959"/>
      <c r="AC409" s="496">
        <v>8</v>
      </c>
      <c r="AD409" s="496">
        <v>2</v>
      </c>
      <c r="AE409" s="497"/>
      <c r="AF409" s="505"/>
      <c r="AG409" s="958"/>
      <c r="AH409" s="952" t="s">
        <v>1830</v>
      </c>
      <c r="AI409" s="952"/>
      <c r="AJ409" s="952"/>
      <c r="AK409" s="952"/>
      <c r="AL409" s="952"/>
      <c r="AM409" s="952"/>
      <c r="AN409" s="952"/>
      <c r="AO409" s="952"/>
      <c r="AP409" s="959"/>
      <c r="AQ409" s="496">
        <v>0</v>
      </c>
      <c r="AR409" s="496">
        <v>0</v>
      </c>
      <c r="AS409" s="497"/>
      <c r="AT409" s="505"/>
      <c r="AU409" s="958"/>
      <c r="AV409" s="952" t="s">
        <v>1830</v>
      </c>
      <c r="AW409" s="952"/>
      <c r="AX409" s="952"/>
      <c r="AY409" s="952"/>
      <c r="AZ409" s="952"/>
      <c r="BA409" s="952"/>
      <c r="BB409" s="952"/>
      <c r="BC409" s="952"/>
      <c r="BD409" s="959"/>
      <c r="BE409" s="496">
        <v>0</v>
      </c>
      <c r="BF409" s="496">
        <v>0</v>
      </c>
      <c r="BG409" s="497"/>
      <c r="BH409" s="505"/>
      <c r="BI409" s="958"/>
      <c r="BJ409" s="952" t="s">
        <v>1830</v>
      </c>
      <c r="BK409" s="952"/>
      <c r="BL409" s="952"/>
      <c r="BM409" s="952"/>
      <c r="BN409" s="952"/>
      <c r="BO409" s="952"/>
      <c r="BP409" s="952"/>
      <c r="BQ409" s="952"/>
      <c r="BR409" s="959"/>
      <c r="BS409" s="496">
        <v>0</v>
      </c>
      <c r="BT409" s="496">
        <v>0</v>
      </c>
      <c r="BU409" s="497"/>
      <c r="BV409" s="505"/>
      <c r="BW409" s="958"/>
      <c r="BX409" s="952" t="s">
        <v>1830</v>
      </c>
      <c r="BY409" s="952"/>
      <c r="BZ409" s="952"/>
      <c r="CA409" s="952"/>
      <c r="CB409" s="952"/>
      <c r="CC409" s="952"/>
      <c r="CD409" s="952"/>
      <c r="CE409" s="952"/>
      <c r="CF409" s="959"/>
      <c r="CG409" s="496">
        <v>0</v>
      </c>
      <c r="CH409" s="496">
        <v>0</v>
      </c>
      <c r="CI409" s="497"/>
      <c r="CJ409" s="505"/>
      <c r="CK409" s="958"/>
      <c r="CL409" s="952" t="s">
        <v>1830</v>
      </c>
      <c r="CM409" s="952"/>
      <c r="CN409" s="952"/>
      <c r="CO409" s="952"/>
      <c r="CP409" s="952"/>
      <c r="CQ409" s="952"/>
      <c r="CR409" s="952"/>
      <c r="CS409" s="952"/>
      <c r="CT409" s="959"/>
      <c r="CU409" s="933">
        <v>0</v>
      </c>
      <c r="CV409" s="496">
        <v>0</v>
      </c>
    </row>
    <row r="410" spans="1:100" ht="19.5" customHeight="1">
      <c r="A410" s="479"/>
      <c r="B410" s="1524"/>
      <c r="C410" s="479"/>
      <c r="D410" s="961" t="s">
        <v>1137</v>
      </c>
      <c r="E410" s="962" t="s">
        <v>23870</v>
      </c>
      <c r="F410" s="963" t="s">
        <v>1236</v>
      </c>
      <c r="G410" s="964"/>
      <c r="H410" s="964"/>
      <c r="I410" s="964"/>
      <c r="J410" s="964"/>
      <c r="K410" s="964"/>
      <c r="L410" s="964"/>
      <c r="M410" s="964">
        <v>14</v>
      </c>
      <c r="N410" s="1018">
        <v>2</v>
      </c>
      <c r="O410" s="943">
        <v>0</v>
      </c>
      <c r="P410" s="496">
        <v>0</v>
      </c>
      <c r="Q410" s="497"/>
      <c r="R410" s="961" t="s">
        <v>1139</v>
      </c>
      <c r="S410" s="962" t="s">
        <v>23871</v>
      </c>
      <c r="T410" s="963" t="s">
        <v>1261</v>
      </c>
      <c r="U410" s="966"/>
      <c r="V410" s="964"/>
      <c r="W410" s="964"/>
      <c r="X410" s="964"/>
      <c r="Y410" s="964"/>
      <c r="Z410" s="964"/>
      <c r="AA410" s="964">
        <v>8</v>
      </c>
      <c r="AB410" s="1018">
        <v>2</v>
      </c>
      <c r="AC410" s="943"/>
      <c r="AD410" s="496"/>
      <c r="AE410" s="497"/>
      <c r="AF410" s="961" t="s">
        <v>877</v>
      </c>
      <c r="AG410" s="962" t="s">
        <v>1085</v>
      </c>
      <c r="AH410" s="963" t="s">
        <v>1830</v>
      </c>
      <c r="AI410" s="964"/>
      <c r="AJ410" s="964"/>
      <c r="AK410" s="964"/>
      <c r="AL410" s="964"/>
      <c r="AM410" s="964"/>
      <c r="AN410" s="964"/>
      <c r="AO410" s="964" t="s">
        <v>1830</v>
      </c>
      <c r="AP410" s="1018" t="s">
        <v>1830</v>
      </c>
      <c r="AQ410" s="943"/>
      <c r="AR410" s="496"/>
      <c r="AS410" s="497"/>
      <c r="AT410" s="961" t="s">
        <v>877</v>
      </c>
      <c r="AU410" s="962" t="s">
        <v>1085</v>
      </c>
      <c r="AV410" s="963" t="s">
        <v>1830</v>
      </c>
      <c r="AW410" s="964"/>
      <c r="AX410" s="964"/>
      <c r="AY410" s="964"/>
      <c r="AZ410" s="964"/>
      <c r="BA410" s="964"/>
      <c r="BB410" s="964"/>
      <c r="BC410" s="964" t="s">
        <v>1830</v>
      </c>
      <c r="BD410" s="1018" t="s">
        <v>1830</v>
      </c>
      <c r="BE410" s="943"/>
      <c r="BF410" s="496"/>
      <c r="BG410" s="497"/>
      <c r="BH410" s="961" t="s">
        <v>877</v>
      </c>
      <c r="BI410" s="962" t="s">
        <v>1085</v>
      </c>
      <c r="BJ410" s="963" t="s">
        <v>1830</v>
      </c>
      <c r="BK410" s="964"/>
      <c r="BL410" s="964"/>
      <c r="BM410" s="964"/>
      <c r="BN410" s="964"/>
      <c r="BO410" s="964"/>
      <c r="BP410" s="964"/>
      <c r="BQ410" s="964" t="s">
        <v>1830</v>
      </c>
      <c r="BR410" s="1018" t="s">
        <v>1830</v>
      </c>
      <c r="BS410" s="943"/>
      <c r="BT410" s="496"/>
      <c r="BU410" s="497"/>
      <c r="BV410" s="961" t="s">
        <v>877</v>
      </c>
      <c r="BW410" s="962" t="s">
        <v>1085</v>
      </c>
      <c r="BX410" s="963" t="s">
        <v>1830</v>
      </c>
      <c r="BY410" s="964"/>
      <c r="BZ410" s="964"/>
      <c r="CA410" s="964"/>
      <c r="CB410" s="964"/>
      <c r="CC410" s="964"/>
      <c r="CD410" s="964"/>
      <c r="CE410" s="964" t="s">
        <v>1830</v>
      </c>
      <c r="CF410" s="1018" t="s">
        <v>1830</v>
      </c>
      <c r="CG410" s="943"/>
      <c r="CH410" s="496"/>
      <c r="CI410" s="497"/>
      <c r="CJ410" s="961" t="s">
        <v>877</v>
      </c>
      <c r="CK410" s="962" t="s">
        <v>1085</v>
      </c>
      <c r="CL410" s="963" t="s">
        <v>1830</v>
      </c>
      <c r="CM410" s="964"/>
      <c r="CN410" s="964"/>
      <c r="CO410" s="964"/>
      <c r="CP410" s="964"/>
      <c r="CQ410" s="964"/>
      <c r="CR410" s="964"/>
      <c r="CS410" s="964" t="s">
        <v>1830</v>
      </c>
      <c r="CT410" s="1018" t="s">
        <v>1830</v>
      </c>
      <c r="CU410" s="933">
        <v>0</v>
      </c>
      <c r="CV410" s="496">
        <v>0</v>
      </c>
    </row>
    <row r="411" spans="1:100" ht="19.5" customHeight="1">
      <c r="A411" s="479"/>
      <c r="B411" s="1524"/>
      <c r="C411" s="479"/>
      <c r="D411" s="967" t="s">
        <v>877</v>
      </c>
      <c r="E411" s="968" t="s">
        <v>1085</v>
      </c>
      <c r="F411" s="969" t="s">
        <v>1830</v>
      </c>
      <c r="G411" s="970"/>
      <c r="H411" s="970"/>
      <c r="I411" s="970"/>
      <c r="J411" s="970"/>
      <c r="K411" s="970"/>
      <c r="L411" s="970"/>
      <c r="M411" s="970" t="s">
        <v>1830</v>
      </c>
      <c r="N411" s="971" t="s">
        <v>1830</v>
      </c>
      <c r="O411" s="943">
        <v>0</v>
      </c>
      <c r="P411" s="496">
        <v>0</v>
      </c>
      <c r="Q411" s="497"/>
      <c r="R411" s="967" t="s">
        <v>877</v>
      </c>
      <c r="S411" s="968" t="s">
        <v>1085</v>
      </c>
      <c r="T411" s="969" t="s">
        <v>1830</v>
      </c>
      <c r="U411" s="972"/>
      <c r="V411" s="970"/>
      <c r="W411" s="970"/>
      <c r="X411" s="970"/>
      <c r="Y411" s="970"/>
      <c r="Z411" s="970"/>
      <c r="AA411" s="970" t="s">
        <v>1830</v>
      </c>
      <c r="AB411" s="971" t="s">
        <v>1830</v>
      </c>
      <c r="AC411" s="943"/>
      <c r="AD411" s="496"/>
      <c r="AE411" s="497"/>
      <c r="AF411" s="967" t="s">
        <v>877</v>
      </c>
      <c r="AG411" s="968" t="s">
        <v>1085</v>
      </c>
      <c r="AH411" s="969" t="s">
        <v>1830</v>
      </c>
      <c r="AI411" s="970"/>
      <c r="AJ411" s="970"/>
      <c r="AK411" s="970"/>
      <c r="AL411" s="970"/>
      <c r="AM411" s="970"/>
      <c r="AN411" s="970"/>
      <c r="AO411" s="970" t="s">
        <v>1830</v>
      </c>
      <c r="AP411" s="971" t="s">
        <v>1830</v>
      </c>
      <c r="AQ411" s="943"/>
      <c r="AR411" s="496"/>
      <c r="AS411" s="497"/>
      <c r="AT411" s="967" t="s">
        <v>877</v>
      </c>
      <c r="AU411" s="968" t="s">
        <v>1085</v>
      </c>
      <c r="AV411" s="969" t="s">
        <v>1830</v>
      </c>
      <c r="AW411" s="970"/>
      <c r="AX411" s="970"/>
      <c r="AY411" s="970"/>
      <c r="AZ411" s="970"/>
      <c r="BA411" s="970"/>
      <c r="BB411" s="970"/>
      <c r="BC411" s="970" t="s">
        <v>1830</v>
      </c>
      <c r="BD411" s="971" t="s">
        <v>1830</v>
      </c>
      <c r="BE411" s="943"/>
      <c r="BF411" s="496"/>
      <c r="BG411" s="497"/>
      <c r="BH411" s="967" t="s">
        <v>877</v>
      </c>
      <c r="BI411" s="968" t="s">
        <v>1085</v>
      </c>
      <c r="BJ411" s="969" t="s">
        <v>1830</v>
      </c>
      <c r="BK411" s="970"/>
      <c r="BL411" s="970"/>
      <c r="BM411" s="970"/>
      <c r="BN411" s="970"/>
      <c r="BO411" s="970"/>
      <c r="BP411" s="970"/>
      <c r="BQ411" s="970" t="s">
        <v>1830</v>
      </c>
      <c r="BR411" s="971" t="s">
        <v>1830</v>
      </c>
      <c r="BS411" s="943"/>
      <c r="BT411" s="496"/>
      <c r="BU411" s="497"/>
      <c r="BV411" s="967" t="s">
        <v>877</v>
      </c>
      <c r="BW411" s="968" t="s">
        <v>1085</v>
      </c>
      <c r="BX411" s="969" t="s">
        <v>1830</v>
      </c>
      <c r="BY411" s="970"/>
      <c r="BZ411" s="970"/>
      <c r="CA411" s="970"/>
      <c r="CB411" s="970"/>
      <c r="CC411" s="970"/>
      <c r="CD411" s="970"/>
      <c r="CE411" s="970" t="s">
        <v>1830</v>
      </c>
      <c r="CF411" s="971" t="s">
        <v>1830</v>
      </c>
      <c r="CG411" s="943"/>
      <c r="CH411" s="496"/>
      <c r="CI411" s="497"/>
      <c r="CJ411" s="967" t="s">
        <v>877</v>
      </c>
      <c r="CK411" s="968" t="s">
        <v>1085</v>
      </c>
      <c r="CL411" s="969" t="s">
        <v>1830</v>
      </c>
      <c r="CM411" s="970"/>
      <c r="CN411" s="970"/>
      <c r="CO411" s="970"/>
      <c r="CP411" s="970"/>
      <c r="CQ411" s="970"/>
      <c r="CR411" s="970"/>
      <c r="CS411" s="970" t="s">
        <v>1830</v>
      </c>
      <c r="CT411" s="971" t="s">
        <v>1830</v>
      </c>
      <c r="CU411" s="933"/>
      <c r="CV411" s="496"/>
    </row>
    <row r="412" spans="1:100" ht="19.5" customHeight="1">
      <c r="A412" s="479"/>
      <c r="B412" s="1524"/>
      <c r="C412" s="479"/>
      <c r="D412" s="967" t="s">
        <v>877</v>
      </c>
      <c r="E412" s="968" t="s">
        <v>1085</v>
      </c>
      <c r="F412" s="969" t="s">
        <v>1830</v>
      </c>
      <c r="G412" s="970"/>
      <c r="H412" s="970"/>
      <c r="I412" s="970"/>
      <c r="J412" s="970"/>
      <c r="K412" s="970"/>
      <c r="L412" s="970"/>
      <c r="M412" s="970" t="s">
        <v>1830</v>
      </c>
      <c r="N412" s="971" t="s">
        <v>1830</v>
      </c>
      <c r="O412" s="943">
        <v>0</v>
      </c>
      <c r="P412" s="496">
        <v>0</v>
      </c>
      <c r="Q412" s="497"/>
      <c r="R412" s="967" t="s">
        <v>877</v>
      </c>
      <c r="S412" s="968" t="s">
        <v>1085</v>
      </c>
      <c r="T412" s="969" t="s">
        <v>1830</v>
      </c>
      <c r="U412" s="972"/>
      <c r="V412" s="970"/>
      <c r="W412" s="970"/>
      <c r="X412" s="970"/>
      <c r="Y412" s="970"/>
      <c r="Z412" s="970"/>
      <c r="AA412" s="970" t="s">
        <v>1830</v>
      </c>
      <c r="AB412" s="971" t="s">
        <v>1830</v>
      </c>
      <c r="AC412" s="943"/>
      <c r="AD412" s="496"/>
      <c r="AE412" s="497"/>
      <c r="AF412" s="967" t="s">
        <v>877</v>
      </c>
      <c r="AG412" s="968" t="s">
        <v>1085</v>
      </c>
      <c r="AH412" s="969" t="s">
        <v>1830</v>
      </c>
      <c r="AI412" s="970"/>
      <c r="AJ412" s="970"/>
      <c r="AK412" s="970"/>
      <c r="AL412" s="970"/>
      <c r="AM412" s="970"/>
      <c r="AN412" s="970"/>
      <c r="AO412" s="970" t="s">
        <v>1830</v>
      </c>
      <c r="AP412" s="971" t="s">
        <v>1830</v>
      </c>
      <c r="AQ412" s="943"/>
      <c r="AR412" s="496"/>
      <c r="AS412" s="497"/>
      <c r="AT412" s="967" t="s">
        <v>877</v>
      </c>
      <c r="AU412" s="968" t="s">
        <v>1085</v>
      </c>
      <c r="AV412" s="969" t="s">
        <v>1830</v>
      </c>
      <c r="AW412" s="970"/>
      <c r="AX412" s="970"/>
      <c r="AY412" s="970"/>
      <c r="AZ412" s="970"/>
      <c r="BA412" s="970"/>
      <c r="BB412" s="970"/>
      <c r="BC412" s="970" t="s">
        <v>1830</v>
      </c>
      <c r="BD412" s="971" t="s">
        <v>1830</v>
      </c>
      <c r="BE412" s="943"/>
      <c r="BF412" s="496"/>
      <c r="BG412" s="497"/>
      <c r="BH412" s="967" t="s">
        <v>877</v>
      </c>
      <c r="BI412" s="968" t="s">
        <v>1085</v>
      </c>
      <c r="BJ412" s="969" t="s">
        <v>1830</v>
      </c>
      <c r="BK412" s="970"/>
      <c r="BL412" s="970"/>
      <c r="BM412" s="970"/>
      <c r="BN412" s="970"/>
      <c r="BO412" s="970"/>
      <c r="BP412" s="970"/>
      <c r="BQ412" s="970" t="s">
        <v>1830</v>
      </c>
      <c r="BR412" s="971" t="s">
        <v>1830</v>
      </c>
      <c r="BS412" s="943"/>
      <c r="BT412" s="496"/>
      <c r="BU412" s="497"/>
      <c r="BV412" s="967" t="s">
        <v>877</v>
      </c>
      <c r="BW412" s="968" t="s">
        <v>1085</v>
      </c>
      <c r="BX412" s="969" t="s">
        <v>1830</v>
      </c>
      <c r="BY412" s="970"/>
      <c r="BZ412" s="970"/>
      <c r="CA412" s="970"/>
      <c r="CB412" s="970"/>
      <c r="CC412" s="970"/>
      <c r="CD412" s="970"/>
      <c r="CE412" s="970" t="s">
        <v>1830</v>
      </c>
      <c r="CF412" s="971" t="s">
        <v>1830</v>
      </c>
      <c r="CG412" s="943"/>
      <c r="CH412" s="496"/>
      <c r="CI412" s="497"/>
      <c r="CJ412" s="967" t="s">
        <v>877</v>
      </c>
      <c r="CK412" s="968" t="s">
        <v>1085</v>
      </c>
      <c r="CL412" s="969" t="s">
        <v>1830</v>
      </c>
      <c r="CM412" s="970"/>
      <c r="CN412" s="970"/>
      <c r="CO412" s="970"/>
      <c r="CP412" s="970"/>
      <c r="CQ412" s="970"/>
      <c r="CR412" s="970"/>
      <c r="CS412" s="970" t="s">
        <v>1830</v>
      </c>
      <c r="CT412" s="971" t="s">
        <v>1830</v>
      </c>
      <c r="CU412" s="933"/>
      <c r="CV412" s="496"/>
    </row>
    <row r="413" spans="1:100" ht="19.5" customHeight="1">
      <c r="A413" s="479"/>
      <c r="B413" s="1524"/>
      <c r="C413" s="479"/>
      <c r="D413" s="967" t="s">
        <v>877</v>
      </c>
      <c r="E413" s="968" t="s">
        <v>1085</v>
      </c>
      <c r="F413" s="969" t="s">
        <v>1830</v>
      </c>
      <c r="G413" s="970"/>
      <c r="H413" s="970"/>
      <c r="I413" s="970"/>
      <c r="J413" s="970"/>
      <c r="K413" s="970"/>
      <c r="L413" s="970"/>
      <c r="M413" s="970" t="s">
        <v>1830</v>
      </c>
      <c r="N413" s="971" t="s">
        <v>1830</v>
      </c>
      <c r="O413" s="943">
        <v>0</v>
      </c>
      <c r="P413" s="496">
        <v>0</v>
      </c>
      <c r="Q413" s="497"/>
      <c r="R413" s="967" t="s">
        <v>877</v>
      </c>
      <c r="S413" s="968" t="s">
        <v>1085</v>
      </c>
      <c r="T413" s="969" t="s">
        <v>1830</v>
      </c>
      <c r="U413" s="972"/>
      <c r="V413" s="970"/>
      <c r="W413" s="970"/>
      <c r="X413" s="970"/>
      <c r="Y413" s="970"/>
      <c r="Z413" s="970"/>
      <c r="AA413" s="970" t="s">
        <v>1830</v>
      </c>
      <c r="AB413" s="971" t="s">
        <v>1830</v>
      </c>
      <c r="AC413" s="943"/>
      <c r="AD413" s="496"/>
      <c r="AE413" s="497"/>
      <c r="AF413" s="967" t="s">
        <v>877</v>
      </c>
      <c r="AG413" s="968" t="s">
        <v>1085</v>
      </c>
      <c r="AH413" s="969" t="s">
        <v>1830</v>
      </c>
      <c r="AI413" s="970"/>
      <c r="AJ413" s="970"/>
      <c r="AK413" s="970"/>
      <c r="AL413" s="970"/>
      <c r="AM413" s="970"/>
      <c r="AN413" s="970"/>
      <c r="AO413" s="970" t="s">
        <v>1830</v>
      </c>
      <c r="AP413" s="971" t="s">
        <v>1830</v>
      </c>
      <c r="AQ413" s="943"/>
      <c r="AR413" s="496"/>
      <c r="AS413" s="497"/>
      <c r="AT413" s="967" t="s">
        <v>877</v>
      </c>
      <c r="AU413" s="968" t="s">
        <v>1085</v>
      </c>
      <c r="AV413" s="969" t="s">
        <v>1830</v>
      </c>
      <c r="AW413" s="970"/>
      <c r="AX413" s="970"/>
      <c r="AY413" s="970"/>
      <c r="AZ413" s="970"/>
      <c r="BA413" s="970"/>
      <c r="BB413" s="970"/>
      <c r="BC413" s="970" t="s">
        <v>1830</v>
      </c>
      <c r="BD413" s="971" t="s">
        <v>1830</v>
      </c>
      <c r="BE413" s="943"/>
      <c r="BF413" s="496"/>
      <c r="BG413" s="497"/>
      <c r="BH413" s="967" t="s">
        <v>877</v>
      </c>
      <c r="BI413" s="968" t="s">
        <v>1085</v>
      </c>
      <c r="BJ413" s="969" t="s">
        <v>1830</v>
      </c>
      <c r="BK413" s="970"/>
      <c r="BL413" s="970"/>
      <c r="BM413" s="970"/>
      <c r="BN413" s="970"/>
      <c r="BO413" s="970"/>
      <c r="BP413" s="970"/>
      <c r="BQ413" s="970" t="s">
        <v>1830</v>
      </c>
      <c r="BR413" s="971" t="s">
        <v>1830</v>
      </c>
      <c r="BS413" s="943"/>
      <c r="BT413" s="496"/>
      <c r="BU413" s="497"/>
      <c r="BV413" s="967" t="s">
        <v>877</v>
      </c>
      <c r="BW413" s="968" t="s">
        <v>1085</v>
      </c>
      <c r="BX413" s="969" t="s">
        <v>1830</v>
      </c>
      <c r="BY413" s="970"/>
      <c r="BZ413" s="970"/>
      <c r="CA413" s="970"/>
      <c r="CB413" s="970"/>
      <c r="CC413" s="970"/>
      <c r="CD413" s="970"/>
      <c r="CE413" s="970" t="s">
        <v>1830</v>
      </c>
      <c r="CF413" s="971" t="s">
        <v>1830</v>
      </c>
      <c r="CG413" s="943"/>
      <c r="CH413" s="496"/>
      <c r="CI413" s="497"/>
      <c r="CJ413" s="967" t="s">
        <v>877</v>
      </c>
      <c r="CK413" s="968" t="s">
        <v>1085</v>
      </c>
      <c r="CL413" s="969" t="s">
        <v>1830</v>
      </c>
      <c r="CM413" s="970"/>
      <c r="CN413" s="970"/>
      <c r="CO413" s="970"/>
      <c r="CP413" s="970"/>
      <c r="CQ413" s="970"/>
      <c r="CR413" s="970"/>
      <c r="CS413" s="970" t="s">
        <v>1830</v>
      </c>
      <c r="CT413" s="971" t="s">
        <v>1830</v>
      </c>
      <c r="CU413" s="933"/>
      <c r="CV413" s="496"/>
    </row>
    <row r="414" spans="1:100" ht="19.5" customHeight="1">
      <c r="A414" s="479"/>
      <c r="B414" s="1524"/>
      <c r="C414" s="479"/>
      <c r="D414" s="967" t="s">
        <v>877</v>
      </c>
      <c r="E414" s="968" t="s">
        <v>1085</v>
      </c>
      <c r="F414" s="969" t="s">
        <v>1830</v>
      </c>
      <c r="G414" s="970"/>
      <c r="H414" s="970"/>
      <c r="I414" s="970"/>
      <c r="J414" s="970"/>
      <c r="K414" s="970"/>
      <c r="L414" s="970"/>
      <c r="M414" s="970" t="s">
        <v>1830</v>
      </c>
      <c r="N414" s="971" t="s">
        <v>1830</v>
      </c>
      <c r="O414" s="943">
        <v>0</v>
      </c>
      <c r="P414" s="496">
        <v>0</v>
      </c>
      <c r="Q414" s="497"/>
      <c r="R414" s="967" t="s">
        <v>877</v>
      </c>
      <c r="S414" s="968" t="s">
        <v>1085</v>
      </c>
      <c r="T414" s="969" t="s">
        <v>1830</v>
      </c>
      <c r="U414" s="972"/>
      <c r="V414" s="970"/>
      <c r="W414" s="970"/>
      <c r="X414" s="970"/>
      <c r="Y414" s="970"/>
      <c r="Z414" s="970"/>
      <c r="AA414" s="970" t="s">
        <v>1830</v>
      </c>
      <c r="AB414" s="971" t="s">
        <v>1830</v>
      </c>
      <c r="AC414" s="943"/>
      <c r="AD414" s="496"/>
      <c r="AE414" s="497"/>
      <c r="AF414" s="967" t="s">
        <v>877</v>
      </c>
      <c r="AG414" s="968" t="s">
        <v>1085</v>
      </c>
      <c r="AH414" s="969" t="s">
        <v>1830</v>
      </c>
      <c r="AI414" s="970"/>
      <c r="AJ414" s="970"/>
      <c r="AK414" s="970"/>
      <c r="AL414" s="970"/>
      <c r="AM414" s="970"/>
      <c r="AN414" s="970"/>
      <c r="AO414" s="970" t="s">
        <v>1830</v>
      </c>
      <c r="AP414" s="971" t="s">
        <v>1830</v>
      </c>
      <c r="AQ414" s="943"/>
      <c r="AR414" s="496"/>
      <c r="AS414" s="497"/>
      <c r="AT414" s="967" t="s">
        <v>877</v>
      </c>
      <c r="AU414" s="968" t="s">
        <v>1085</v>
      </c>
      <c r="AV414" s="969" t="s">
        <v>1830</v>
      </c>
      <c r="AW414" s="970"/>
      <c r="AX414" s="970"/>
      <c r="AY414" s="970"/>
      <c r="AZ414" s="970"/>
      <c r="BA414" s="970"/>
      <c r="BB414" s="970"/>
      <c r="BC414" s="970" t="s">
        <v>1830</v>
      </c>
      <c r="BD414" s="971" t="s">
        <v>1830</v>
      </c>
      <c r="BE414" s="943"/>
      <c r="BF414" s="496"/>
      <c r="BG414" s="497"/>
      <c r="BH414" s="967" t="s">
        <v>877</v>
      </c>
      <c r="BI414" s="968" t="s">
        <v>1085</v>
      </c>
      <c r="BJ414" s="969" t="s">
        <v>1830</v>
      </c>
      <c r="BK414" s="970"/>
      <c r="BL414" s="970"/>
      <c r="BM414" s="970"/>
      <c r="BN414" s="970"/>
      <c r="BO414" s="970"/>
      <c r="BP414" s="970"/>
      <c r="BQ414" s="970" t="s">
        <v>1830</v>
      </c>
      <c r="BR414" s="971" t="s">
        <v>1830</v>
      </c>
      <c r="BS414" s="943"/>
      <c r="BT414" s="496"/>
      <c r="BU414" s="497"/>
      <c r="BV414" s="967" t="s">
        <v>877</v>
      </c>
      <c r="BW414" s="968" t="s">
        <v>1085</v>
      </c>
      <c r="BX414" s="969" t="s">
        <v>1830</v>
      </c>
      <c r="BY414" s="970"/>
      <c r="BZ414" s="970"/>
      <c r="CA414" s="970"/>
      <c r="CB414" s="970"/>
      <c r="CC414" s="970"/>
      <c r="CD414" s="970"/>
      <c r="CE414" s="970" t="s">
        <v>1830</v>
      </c>
      <c r="CF414" s="971" t="s">
        <v>1830</v>
      </c>
      <c r="CG414" s="943"/>
      <c r="CH414" s="496"/>
      <c r="CI414" s="497"/>
      <c r="CJ414" s="967" t="s">
        <v>877</v>
      </c>
      <c r="CK414" s="968" t="s">
        <v>1085</v>
      </c>
      <c r="CL414" s="969" t="s">
        <v>1830</v>
      </c>
      <c r="CM414" s="970"/>
      <c r="CN414" s="970"/>
      <c r="CO414" s="970"/>
      <c r="CP414" s="970"/>
      <c r="CQ414" s="970"/>
      <c r="CR414" s="970"/>
      <c r="CS414" s="970" t="s">
        <v>1830</v>
      </c>
      <c r="CT414" s="971" t="s">
        <v>1830</v>
      </c>
      <c r="CU414" s="933"/>
      <c r="CV414" s="496"/>
    </row>
    <row r="415" spans="1:100" ht="19.5" customHeight="1">
      <c r="A415" s="479"/>
      <c r="B415" s="1524"/>
      <c r="C415" s="479"/>
      <c r="D415" s="973" t="s">
        <v>877</v>
      </c>
      <c r="E415" s="968" t="s">
        <v>1085</v>
      </c>
      <c r="F415" s="969" t="s">
        <v>1830</v>
      </c>
      <c r="G415" s="970"/>
      <c r="H415" s="970"/>
      <c r="I415" s="970"/>
      <c r="J415" s="970"/>
      <c r="K415" s="970"/>
      <c r="L415" s="970"/>
      <c r="M415" s="970" t="s">
        <v>1830</v>
      </c>
      <c r="N415" s="971" t="s">
        <v>1830</v>
      </c>
      <c r="O415" s="943"/>
      <c r="P415" s="496"/>
      <c r="Q415" s="497"/>
      <c r="R415" s="973" t="s">
        <v>877</v>
      </c>
      <c r="S415" s="968" t="s">
        <v>1085</v>
      </c>
      <c r="T415" s="969" t="s">
        <v>1830</v>
      </c>
      <c r="U415" s="972"/>
      <c r="V415" s="970"/>
      <c r="W415" s="970"/>
      <c r="X415" s="970"/>
      <c r="Y415" s="970"/>
      <c r="Z415" s="970"/>
      <c r="AA415" s="970" t="s">
        <v>1830</v>
      </c>
      <c r="AB415" s="971" t="s">
        <v>1830</v>
      </c>
      <c r="AC415" s="943"/>
      <c r="AD415" s="496"/>
      <c r="AE415" s="497"/>
      <c r="AF415" s="973" t="s">
        <v>877</v>
      </c>
      <c r="AG415" s="968" t="s">
        <v>1085</v>
      </c>
      <c r="AH415" s="969" t="s">
        <v>1830</v>
      </c>
      <c r="AI415" s="970"/>
      <c r="AJ415" s="970"/>
      <c r="AK415" s="970"/>
      <c r="AL415" s="970"/>
      <c r="AM415" s="970"/>
      <c r="AN415" s="970"/>
      <c r="AO415" s="970" t="s">
        <v>1830</v>
      </c>
      <c r="AP415" s="971" t="s">
        <v>1830</v>
      </c>
      <c r="AQ415" s="943"/>
      <c r="AR415" s="496"/>
      <c r="AS415" s="497"/>
      <c r="AT415" s="973" t="s">
        <v>877</v>
      </c>
      <c r="AU415" s="968" t="s">
        <v>1085</v>
      </c>
      <c r="AV415" s="969" t="s">
        <v>1830</v>
      </c>
      <c r="AW415" s="970"/>
      <c r="AX415" s="970"/>
      <c r="AY415" s="970"/>
      <c r="AZ415" s="970"/>
      <c r="BA415" s="970"/>
      <c r="BB415" s="970"/>
      <c r="BC415" s="970" t="s">
        <v>1830</v>
      </c>
      <c r="BD415" s="971" t="s">
        <v>1830</v>
      </c>
      <c r="BE415" s="943"/>
      <c r="BF415" s="496"/>
      <c r="BG415" s="497"/>
      <c r="BH415" s="973" t="s">
        <v>877</v>
      </c>
      <c r="BI415" s="968" t="s">
        <v>1085</v>
      </c>
      <c r="BJ415" s="969" t="s">
        <v>1830</v>
      </c>
      <c r="BK415" s="970"/>
      <c r="BL415" s="970"/>
      <c r="BM415" s="970"/>
      <c r="BN415" s="970"/>
      <c r="BO415" s="970"/>
      <c r="BP415" s="970"/>
      <c r="BQ415" s="970" t="s">
        <v>1830</v>
      </c>
      <c r="BR415" s="971" t="s">
        <v>1830</v>
      </c>
      <c r="BS415" s="943"/>
      <c r="BT415" s="496"/>
      <c r="BU415" s="497"/>
      <c r="BV415" s="973" t="s">
        <v>877</v>
      </c>
      <c r="BW415" s="968" t="s">
        <v>1085</v>
      </c>
      <c r="BX415" s="969" t="s">
        <v>1830</v>
      </c>
      <c r="BY415" s="970"/>
      <c r="BZ415" s="970"/>
      <c r="CA415" s="970"/>
      <c r="CB415" s="970"/>
      <c r="CC415" s="970"/>
      <c r="CD415" s="970"/>
      <c r="CE415" s="970" t="s">
        <v>1830</v>
      </c>
      <c r="CF415" s="971" t="s">
        <v>1830</v>
      </c>
      <c r="CG415" s="943"/>
      <c r="CH415" s="496"/>
      <c r="CI415" s="497"/>
      <c r="CJ415" s="973" t="s">
        <v>877</v>
      </c>
      <c r="CK415" s="968" t="s">
        <v>1085</v>
      </c>
      <c r="CL415" s="969" t="s">
        <v>1830</v>
      </c>
      <c r="CM415" s="970"/>
      <c r="CN415" s="970"/>
      <c r="CO415" s="970"/>
      <c r="CP415" s="970"/>
      <c r="CQ415" s="970"/>
      <c r="CR415" s="970"/>
      <c r="CS415" s="970" t="s">
        <v>1830</v>
      </c>
      <c r="CT415" s="971" t="s">
        <v>1830</v>
      </c>
      <c r="CU415" s="933"/>
      <c r="CV415" s="496"/>
    </row>
    <row r="416" spans="1:100" ht="19.5" customHeight="1">
      <c r="A416" s="479"/>
      <c r="B416" s="1524"/>
      <c r="C416" s="479"/>
      <c r="D416" s="973" t="s">
        <v>877</v>
      </c>
      <c r="E416" s="968" t="s">
        <v>1085</v>
      </c>
      <c r="F416" s="969" t="s">
        <v>1830</v>
      </c>
      <c r="G416" s="970"/>
      <c r="H416" s="970"/>
      <c r="I416" s="970"/>
      <c r="J416" s="970"/>
      <c r="K416" s="970"/>
      <c r="L416" s="970"/>
      <c r="M416" s="970" t="s">
        <v>1830</v>
      </c>
      <c r="N416" s="971" t="s">
        <v>1830</v>
      </c>
      <c r="O416" s="943"/>
      <c r="P416" s="496"/>
      <c r="Q416" s="497"/>
      <c r="R416" s="973" t="s">
        <v>877</v>
      </c>
      <c r="S416" s="968" t="s">
        <v>1085</v>
      </c>
      <c r="T416" s="969" t="s">
        <v>1830</v>
      </c>
      <c r="U416" s="972"/>
      <c r="V416" s="970"/>
      <c r="W416" s="970"/>
      <c r="X416" s="970"/>
      <c r="Y416" s="970"/>
      <c r="Z416" s="970"/>
      <c r="AA416" s="970" t="s">
        <v>1830</v>
      </c>
      <c r="AB416" s="971" t="s">
        <v>1830</v>
      </c>
      <c r="AC416" s="943"/>
      <c r="AD416" s="496"/>
      <c r="AE416" s="497"/>
      <c r="AF416" s="973" t="s">
        <v>877</v>
      </c>
      <c r="AG416" s="968" t="s">
        <v>1085</v>
      </c>
      <c r="AH416" s="969" t="s">
        <v>1830</v>
      </c>
      <c r="AI416" s="970"/>
      <c r="AJ416" s="970"/>
      <c r="AK416" s="970"/>
      <c r="AL416" s="970"/>
      <c r="AM416" s="970"/>
      <c r="AN416" s="970"/>
      <c r="AO416" s="970" t="s">
        <v>1830</v>
      </c>
      <c r="AP416" s="971" t="s">
        <v>1830</v>
      </c>
      <c r="AQ416" s="943"/>
      <c r="AR416" s="496"/>
      <c r="AS416" s="497"/>
      <c r="AT416" s="973" t="s">
        <v>877</v>
      </c>
      <c r="AU416" s="968" t="s">
        <v>1085</v>
      </c>
      <c r="AV416" s="969" t="s">
        <v>1830</v>
      </c>
      <c r="AW416" s="970"/>
      <c r="AX416" s="970"/>
      <c r="AY416" s="970"/>
      <c r="AZ416" s="970"/>
      <c r="BA416" s="970"/>
      <c r="BB416" s="970"/>
      <c r="BC416" s="970" t="s">
        <v>1830</v>
      </c>
      <c r="BD416" s="971" t="s">
        <v>1830</v>
      </c>
      <c r="BE416" s="943"/>
      <c r="BF416" s="496"/>
      <c r="BG416" s="497"/>
      <c r="BH416" s="973" t="s">
        <v>877</v>
      </c>
      <c r="BI416" s="968" t="s">
        <v>1085</v>
      </c>
      <c r="BJ416" s="969" t="s">
        <v>1830</v>
      </c>
      <c r="BK416" s="970"/>
      <c r="BL416" s="970"/>
      <c r="BM416" s="970"/>
      <c r="BN416" s="970"/>
      <c r="BO416" s="970"/>
      <c r="BP416" s="970"/>
      <c r="BQ416" s="970" t="s">
        <v>1830</v>
      </c>
      <c r="BR416" s="971" t="s">
        <v>1830</v>
      </c>
      <c r="BS416" s="943"/>
      <c r="BT416" s="496"/>
      <c r="BU416" s="497"/>
      <c r="BV416" s="973" t="s">
        <v>877</v>
      </c>
      <c r="BW416" s="968" t="s">
        <v>1085</v>
      </c>
      <c r="BX416" s="969" t="s">
        <v>1830</v>
      </c>
      <c r="BY416" s="970"/>
      <c r="BZ416" s="970"/>
      <c r="CA416" s="970"/>
      <c r="CB416" s="970"/>
      <c r="CC416" s="970"/>
      <c r="CD416" s="970"/>
      <c r="CE416" s="970" t="s">
        <v>1830</v>
      </c>
      <c r="CF416" s="971" t="s">
        <v>1830</v>
      </c>
      <c r="CG416" s="943"/>
      <c r="CH416" s="496"/>
      <c r="CI416" s="497"/>
      <c r="CJ416" s="973" t="s">
        <v>877</v>
      </c>
      <c r="CK416" s="968" t="s">
        <v>1085</v>
      </c>
      <c r="CL416" s="969" t="s">
        <v>1830</v>
      </c>
      <c r="CM416" s="970"/>
      <c r="CN416" s="970"/>
      <c r="CO416" s="970"/>
      <c r="CP416" s="970"/>
      <c r="CQ416" s="970"/>
      <c r="CR416" s="970"/>
      <c r="CS416" s="970" t="s">
        <v>1830</v>
      </c>
      <c r="CT416" s="971" t="s">
        <v>1830</v>
      </c>
      <c r="CU416" s="933"/>
      <c r="CV416" s="496"/>
    </row>
    <row r="417" spans="1:100" ht="19.5" customHeight="1">
      <c r="A417" s="479"/>
      <c r="B417" s="1524"/>
      <c r="C417" s="479"/>
      <c r="D417" s="974" t="s">
        <v>877</v>
      </c>
      <c r="E417" s="968" t="s">
        <v>1085</v>
      </c>
      <c r="F417" s="969" t="s">
        <v>1830</v>
      </c>
      <c r="G417" s="970"/>
      <c r="H417" s="970"/>
      <c r="I417" s="970"/>
      <c r="J417" s="970"/>
      <c r="K417" s="970"/>
      <c r="L417" s="970"/>
      <c r="M417" s="970" t="s">
        <v>1830</v>
      </c>
      <c r="N417" s="971" t="s">
        <v>1830</v>
      </c>
      <c r="O417" s="943">
        <v>0</v>
      </c>
      <c r="P417" s="496">
        <v>0</v>
      </c>
      <c r="Q417" s="497"/>
      <c r="R417" s="974" t="s">
        <v>877</v>
      </c>
      <c r="S417" s="968" t="s">
        <v>1085</v>
      </c>
      <c r="T417" s="969" t="s">
        <v>1830</v>
      </c>
      <c r="U417" s="972"/>
      <c r="V417" s="970"/>
      <c r="W417" s="970"/>
      <c r="X417" s="970"/>
      <c r="Y417" s="970"/>
      <c r="Z417" s="970"/>
      <c r="AA417" s="970" t="s">
        <v>1830</v>
      </c>
      <c r="AB417" s="971" t="s">
        <v>1830</v>
      </c>
      <c r="AC417" s="943"/>
      <c r="AD417" s="496"/>
      <c r="AE417" s="497"/>
      <c r="AF417" s="974" t="s">
        <v>877</v>
      </c>
      <c r="AG417" s="968" t="s">
        <v>1085</v>
      </c>
      <c r="AH417" s="969" t="s">
        <v>1830</v>
      </c>
      <c r="AI417" s="970"/>
      <c r="AJ417" s="970"/>
      <c r="AK417" s="970"/>
      <c r="AL417" s="970"/>
      <c r="AM417" s="970"/>
      <c r="AN417" s="970"/>
      <c r="AO417" s="970" t="s">
        <v>1830</v>
      </c>
      <c r="AP417" s="971" t="s">
        <v>1830</v>
      </c>
      <c r="AQ417" s="943"/>
      <c r="AR417" s="496"/>
      <c r="AS417" s="497"/>
      <c r="AT417" s="974" t="s">
        <v>877</v>
      </c>
      <c r="AU417" s="968" t="s">
        <v>1085</v>
      </c>
      <c r="AV417" s="969" t="s">
        <v>1830</v>
      </c>
      <c r="AW417" s="970"/>
      <c r="AX417" s="970"/>
      <c r="AY417" s="970"/>
      <c r="AZ417" s="970"/>
      <c r="BA417" s="970"/>
      <c r="BB417" s="970"/>
      <c r="BC417" s="970" t="s">
        <v>1830</v>
      </c>
      <c r="BD417" s="971" t="s">
        <v>1830</v>
      </c>
      <c r="BE417" s="943"/>
      <c r="BF417" s="496"/>
      <c r="BG417" s="497"/>
      <c r="BH417" s="974" t="s">
        <v>877</v>
      </c>
      <c r="BI417" s="968" t="s">
        <v>1085</v>
      </c>
      <c r="BJ417" s="969" t="s">
        <v>1830</v>
      </c>
      <c r="BK417" s="970"/>
      <c r="BL417" s="970"/>
      <c r="BM417" s="970"/>
      <c r="BN417" s="970"/>
      <c r="BO417" s="970"/>
      <c r="BP417" s="970"/>
      <c r="BQ417" s="970" t="s">
        <v>1830</v>
      </c>
      <c r="BR417" s="971" t="s">
        <v>1830</v>
      </c>
      <c r="BS417" s="943"/>
      <c r="BT417" s="496"/>
      <c r="BU417" s="497"/>
      <c r="BV417" s="974" t="s">
        <v>877</v>
      </c>
      <c r="BW417" s="968" t="s">
        <v>1085</v>
      </c>
      <c r="BX417" s="969" t="s">
        <v>1830</v>
      </c>
      <c r="BY417" s="970"/>
      <c r="BZ417" s="970"/>
      <c r="CA417" s="970"/>
      <c r="CB417" s="970"/>
      <c r="CC417" s="970"/>
      <c r="CD417" s="970"/>
      <c r="CE417" s="970" t="s">
        <v>1830</v>
      </c>
      <c r="CF417" s="971" t="s">
        <v>1830</v>
      </c>
      <c r="CG417" s="943"/>
      <c r="CH417" s="496"/>
      <c r="CI417" s="497"/>
      <c r="CJ417" s="974" t="s">
        <v>877</v>
      </c>
      <c r="CK417" s="968" t="s">
        <v>1085</v>
      </c>
      <c r="CL417" s="969" t="s">
        <v>1830</v>
      </c>
      <c r="CM417" s="970"/>
      <c r="CN417" s="970"/>
      <c r="CO417" s="970"/>
      <c r="CP417" s="970"/>
      <c r="CQ417" s="970"/>
      <c r="CR417" s="970"/>
      <c r="CS417" s="970" t="s">
        <v>1830</v>
      </c>
      <c r="CT417" s="971" t="s">
        <v>1830</v>
      </c>
      <c r="CU417" s="933">
        <v>0</v>
      </c>
      <c r="CV417" s="496">
        <v>0</v>
      </c>
    </row>
    <row r="418" spans="1:100" ht="19.5" customHeight="1">
      <c r="A418" s="479"/>
      <c r="B418" s="1524"/>
      <c r="C418" s="479"/>
      <c r="D418" s="975"/>
      <c r="E418" s="976" t="s">
        <v>39</v>
      </c>
      <c r="F418" s="1021" t="s">
        <v>40</v>
      </c>
      <c r="G418" s="756"/>
      <c r="H418" s="756"/>
      <c r="I418" s="756"/>
      <c r="J418" s="756"/>
      <c r="K418" s="756"/>
      <c r="L418" s="756"/>
      <c r="M418" s="757">
        <v>14</v>
      </c>
      <c r="N418" s="977">
        <v>2</v>
      </c>
      <c r="O418" s="640">
        <v>14</v>
      </c>
      <c r="P418" s="851">
        <v>2</v>
      </c>
      <c r="Q418" s="483"/>
      <c r="R418" s="975"/>
      <c r="S418" s="976" t="s">
        <v>39</v>
      </c>
      <c r="T418" s="756" t="s">
        <v>1830</v>
      </c>
      <c r="U418" s="903"/>
      <c r="V418" s="756"/>
      <c r="W418" s="756"/>
      <c r="X418" s="756"/>
      <c r="Y418" s="756"/>
      <c r="Z418" s="756"/>
      <c r="AA418" s="757">
        <v>8</v>
      </c>
      <c r="AB418" s="977">
        <v>2</v>
      </c>
      <c r="AC418" s="640">
        <v>0</v>
      </c>
      <c r="AD418" s="851">
        <v>0</v>
      </c>
      <c r="AE418" s="627"/>
      <c r="AF418" s="975"/>
      <c r="AG418" s="976" t="s">
        <v>39</v>
      </c>
      <c r="AH418" s="756" t="s">
        <v>1830</v>
      </c>
      <c r="AI418" s="756"/>
      <c r="AJ418" s="756"/>
      <c r="AK418" s="756"/>
      <c r="AL418" s="756"/>
      <c r="AM418" s="756"/>
      <c r="AN418" s="756"/>
      <c r="AO418" s="757">
        <v>0</v>
      </c>
      <c r="AP418" s="977">
        <v>0</v>
      </c>
      <c r="AQ418" s="640">
        <v>0</v>
      </c>
      <c r="AR418" s="851">
        <v>0</v>
      </c>
      <c r="AS418" s="627"/>
      <c r="AT418" s="975"/>
      <c r="AU418" s="976" t="s">
        <v>39</v>
      </c>
      <c r="AV418" s="756" t="s">
        <v>1830</v>
      </c>
      <c r="AW418" s="756"/>
      <c r="AX418" s="756"/>
      <c r="AY418" s="756"/>
      <c r="AZ418" s="756"/>
      <c r="BA418" s="756"/>
      <c r="BB418" s="756"/>
      <c r="BC418" s="757">
        <v>0</v>
      </c>
      <c r="BD418" s="977">
        <v>0</v>
      </c>
      <c r="BE418" s="640">
        <v>0</v>
      </c>
      <c r="BF418" s="851">
        <v>0</v>
      </c>
      <c r="BG418" s="627"/>
      <c r="BH418" s="975"/>
      <c r="BI418" s="976" t="s">
        <v>39</v>
      </c>
      <c r="BJ418" s="756" t="s">
        <v>1830</v>
      </c>
      <c r="BK418" s="756"/>
      <c r="BL418" s="756"/>
      <c r="BM418" s="756"/>
      <c r="BN418" s="756"/>
      <c r="BO418" s="756"/>
      <c r="BP418" s="756"/>
      <c r="BQ418" s="757">
        <v>0</v>
      </c>
      <c r="BR418" s="977">
        <v>0</v>
      </c>
      <c r="BS418" s="640">
        <v>0</v>
      </c>
      <c r="BT418" s="851">
        <v>0</v>
      </c>
      <c r="BU418" s="627"/>
      <c r="BV418" s="975"/>
      <c r="BW418" s="976" t="s">
        <v>39</v>
      </c>
      <c r="BX418" s="756" t="s">
        <v>1830</v>
      </c>
      <c r="BY418" s="756"/>
      <c r="BZ418" s="756"/>
      <c r="CA418" s="756"/>
      <c r="CB418" s="756"/>
      <c r="CC418" s="756"/>
      <c r="CD418" s="756"/>
      <c r="CE418" s="757">
        <v>0</v>
      </c>
      <c r="CF418" s="977">
        <v>0</v>
      </c>
      <c r="CG418" s="640">
        <v>0</v>
      </c>
      <c r="CH418" s="851">
        <v>0</v>
      </c>
      <c r="CI418" s="627"/>
      <c r="CJ418" s="975"/>
      <c r="CK418" s="976" t="s">
        <v>39</v>
      </c>
      <c r="CL418" s="756" t="s">
        <v>1830</v>
      </c>
      <c r="CM418" s="756"/>
      <c r="CN418" s="756"/>
      <c r="CO418" s="756"/>
      <c r="CP418" s="756"/>
      <c r="CQ418" s="756"/>
      <c r="CR418" s="756"/>
      <c r="CS418" s="757">
        <v>0</v>
      </c>
      <c r="CT418" s="977">
        <v>0</v>
      </c>
      <c r="CU418" s="933"/>
      <c r="CV418" s="496"/>
    </row>
    <row r="419" spans="1:100" ht="19.5" customHeight="1">
      <c r="A419" s="479"/>
      <c r="B419" s="1524"/>
      <c r="C419" s="479"/>
      <c r="D419" s="980" t="s">
        <v>1832</v>
      </c>
      <c r="E419" s="981" t="s">
        <v>23872</v>
      </c>
      <c r="F419" s="981" t="s">
        <v>1830</v>
      </c>
      <c r="G419" s="1595" t="s">
        <v>1668</v>
      </c>
      <c r="H419" s="1596"/>
      <c r="I419" s="1596"/>
      <c r="J419" s="1596"/>
      <c r="K419" s="1596"/>
      <c r="L419" s="1596"/>
      <c r="M419" s="982">
        <v>1</v>
      </c>
      <c r="N419" s="1022">
        <v>0</v>
      </c>
      <c r="O419" s="943">
        <v>1</v>
      </c>
      <c r="P419" s="577">
        <v>0</v>
      </c>
      <c r="Q419" s="497"/>
      <c r="R419" s="980" t="s">
        <v>1834</v>
      </c>
      <c r="S419" s="981" t="s">
        <v>23873</v>
      </c>
      <c r="T419" s="981" t="s">
        <v>1830</v>
      </c>
      <c r="U419" s="1669" t="s">
        <v>1680</v>
      </c>
      <c r="V419" s="1596"/>
      <c r="W419" s="1596"/>
      <c r="X419" s="1596"/>
      <c r="Y419" s="1596"/>
      <c r="Z419" s="1596"/>
      <c r="AA419" s="982">
        <v>2</v>
      </c>
      <c r="AB419" s="1022">
        <v>0.5</v>
      </c>
      <c r="AC419" s="496"/>
      <c r="AD419" s="496"/>
      <c r="AE419" s="497"/>
      <c r="AF419" s="980" t="s">
        <v>877</v>
      </c>
      <c r="AG419" s="981" t="s">
        <v>877</v>
      </c>
      <c r="AH419" s="981" t="s">
        <v>877</v>
      </c>
      <c r="AI419" s="1595" t="s">
        <v>877</v>
      </c>
      <c r="AJ419" s="1596"/>
      <c r="AK419" s="1596"/>
      <c r="AL419" s="1596"/>
      <c r="AM419" s="1596"/>
      <c r="AN419" s="1596"/>
      <c r="AO419" s="982" t="s">
        <v>877</v>
      </c>
      <c r="AP419" s="1022" t="s">
        <v>877</v>
      </c>
      <c r="AQ419" s="496"/>
      <c r="AR419" s="496"/>
      <c r="AS419" s="497"/>
      <c r="AT419" s="980" t="s">
        <v>877</v>
      </c>
      <c r="AU419" s="981" t="s">
        <v>877</v>
      </c>
      <c r="AV419" s="981" t="s">
        <v>877</v>
      </c>
      <c r="AW419" s="1595" t="s">
        <v>877</v>
      </c>
      <c r="AX419" s="1596"/>
      <c r="AY419" s="1596"/>
      <c r="AZ419" s="1596"/>
      <c r="BA419" s="1596"/>
      <c r="BB419" s="1596"/>
      <c r="BC419" s="982" t="s">
        <v>877</v>
      </c>
      <c r="BD419" s="1022" t="s">
        <v>877</v>
      </c>
      <c r="BE419" s="496"/>
      <c r="BF419" s="496"/>
      <c r="BG419" s="849"/>
      <c r="BH419" s="980" t="s">
        <v>877</v>
      </c>
      <c r="BI419" s="981" t="s">
        <v>877</v>
      </c>
      <c r="BJ419" s="981" t="s">
        <v>877</v>
      </c>
      <c r="BK419" s="1595" t="s">
        <v>877</v>
      </c>
      <c r="BL419" s="1596"/>
      <c r="BM419" s="1596"/>
      <c r="BN419" s="1596"/>
      <c r="BO419" s="1596"/>
      <c r="BP419" s="1596"/>
      <c r="BQ419" s="982" t="s">
        <v>877</v>
      </c>
      <c r="BR419" s="1022" t="s">
        <v>877</v>
      </c>
      <c r="BS419" s="496"/>
      <c r="BT419" s="496"/>
      <c r="BU419" s="849"/>
      <c r="BV419" s="980" t="s">
        <v>877</v>
      </c>
      <c r="BW419" s="981" t="s">
        <v>877</v>
      </c>
      <c r="BX419" s="981" t="s">
        <v>877</v>
      </c>
      <c r="BY419" s="1595" t="s">
        <v>877</v>
      </c>
      <c r="BZ419" s="1596"/>
      <c r="CA419" s="1596"/>
      <c r="CB419" s="1596"/>
      <c r="CC419" s="1596"/>
      <c r="CD419" s="1596"/>
      <c r="CE419" s="982" t="s">
        <v>877</v>
      </c>
      <c r="CF419" s="1022" t="s">
        <v>877</v>
      </c>
      <c r="CG419" s="496"/>
      <c r="CH419" s="496"/>
      <c r="CI419" s="849"/>
      <c r="CJ419" s="980" t="s">
        <v>877</v>
      </c>
      <c r="CK419" s="981" t="s">
        <v>877</v>
      </c>
      <c r="CL419" s="981" t="s">
        <v>877</v>
      </c>
      <c r="CM419" s="1595" t="s">
        <v>877</v>
      </c>
      <c r="CN419" s="1596"/>
      <c r="CO419" s="1596"/>
      <c r="CP419" s="1596"/>
      <c r="CQ419" s="1596"/>
      <c r="CR419" s="1596"/>
      <c r="CS419" s="982" t="s">
        <v>877</v>
      </c>
      <c r="CT419" s="1022" t="s">
        <v>877</v>
      </c>
      <c r="CU419" s="933"/>
      <c r="CV419" s="496"/>
    </row>
    <row r="420" spans="1:100" ht="19.5" customHeight="1">
      <c r="A420" s="479"/>
      <c r="B420" s="1524"/>
      <c r="C420" s="479"/>
      <c r="D420" s="984" t="s">
        <v>1833</v>
      </c>
      <c r="E420" s="985" t="s">
        <v>1237</v>
      </c>
      <c r="F420" s="985" t="s">
        <v>1830</v>
      </c>
      <c r="G420" s="1581" t="s">
        <v>1674</v>
      </c>
      <c r="H420" s="1582"/>
      <c r="I420" s="1582"/>
      <c r="J420" s="1582"/>
      <c r="K420" s="1582"/>
      <c r="L420" s="1582"/>
      <c r="M420" s="986">
        <v>1</v>
      </c>
      <c r="N420" s="1023">
        <v>0</v>
      </c>
      <c r="O420" s="943">
        <v>1</v>
      </c>
      <c r="P420" s="577">
        <v>0</v>
      </c>
      <c r="Q420" s="497"/>
      <c r="R420" s="984" t="s">
        <v>1838</v>
      </c>
      <c r="S420" s="985" t="s">
        <v>23874</v>
      </c>
      <c r="T420" s="985" t="s">
        <v>1830</v>
      </c>
      <c r="U420" s="1583" t="s">
        <v>1682</v>
      </c>
      <c r="V420" s="1582"/>
      <c r="W420" s="1582"/>
      <c r="X420" s="1582"/>
      <c r="Y420" s="1582"/>
      <c r="Z420" s="1582"/>
      <c r="AA420" s="986">
        <v>2</v>
      </c>
      <c r="AB420" s="1023">
        <v>0.5</v>
      </c>
      <c r="AC420" s="496"/>
      <c r="AD420" s="496"/>
      <c r="AE420" s="497"/>
      <c r="AF420" s="984" t="s">
        <v>877</v>
      </c>
      <c r="AG420" s="985" t="s">
        <v>877</v>
      </c>
      <c r="AH420" s="985" t="s">
        <v>877</v>
      </c>
      <c r="AI420" s="1581" t="s">
        <v>877</v>
      </c>
      <c r="AJ420" s="1582"/>
      <c r="AK420" s="1582"/>
      <c r="AL420" s="1582"/>
      <c r="AM420" s="1582"/>
      <c r="AN420" s="1582"/>
      <c r="AO420" s="986" t="s">
        <v>877</v>
      </c>
      <c r="AP420" s="1023" t="s">
        <v>877</v>
      </c>
      <c r="AQ420" s="496"/>
      <c r="AR420" s="496"/>
      <c r="AS420" s="497"/>
      <c r="AT420" s="984" t="s">
        <v>877</v>
      </c>
      <c r="AU420" s="985" t="s">
        <v>877</v>
      </c>
      <c r="AV420" s="985" t="s">
        <v>877</v>
      </c>
      <c r="AW420" s="1581" t="s">
        <v>877</v>
      </c>
      <c r="AX420" s="1582"/>
      <c r="AY420" s="1582"/>
      <c r="AZ420" s="1582"/>
      <c r="BA420" s="1582"/>
      <c r="BB420" s="1582"/>
      <c r="BC420" s="986" t="s">
        <v>877</v>
      </c>
      <c r="BD420" s="1023" t="s">
        <v>877</v>
      </c>
      <c r="BE420" s="496"/>
      <c r="BF420" s="496"/>
      <c r="BG420" s="849"/>
      <c r="BH420" s="984" t="s">
        <v>877</v>
      </c>
      <c r="BI420" s="985" t="s">
        <v>877</v>
      </c>
      <c r="BJ420" s="985" t="s">
        <v>877</v>
      </c>
      <c r="BK420" s="1581" t="s">
        <v>877</v>
      </c>
      <c r="BL420" s="1582"/>
      <c r="BM420" s="1582"/>
      <c r="BN420" s="1582"/>
      <c r="BO420" s="1582"/>
      <c r="BP420" s="1582"/>
      <c r="BQ420" s="986" t="s">
        <v>877</v>
      </c>
      <c r="BR420" s="1023" t="s">
        <v>877</v>
      </c>
      <c r="BS420" s="496"/>
      <c r="BT420" s="496"/>
      <c r="BU420" s="849"/>
      <c r="BV420" s="984" t="s">
        <v>877</v>
      </c>
      <c r="BW420" s="985" t="s">
        <v>877</v>
      </c>
      <c r="BX420" s="985" t="s">
        <v>877</v>
      </c>
      <c r="BY420" s="1581" t="s">
        <v>877</v>
      </c>
      <c r="BZ420" s="1582"/>
      <c r="CA420" s="1582"/>
      <c r="CB420" s="1582"/>
      <c r="CC420" s="1582"/>
      <c r="CD420" s="1582"/>
      <c r="CE420" s="986" t="s">
        <v>877</v>
      </c>
      <c r="CF420" s="1023" t="s">
        <v>877</v>
      </c>
      <c r="CG420" s="496"/>
      <c r="CH420" s="496"/>
      <c r="CI420" s="849"/>
      <c r="CJ420" s="984" t="s">
        <v>877</v>
      </c>
      <c r="CK420" s="985" t="s">
        <v>877</v>
      </c>
      <c r="CL420" s="985" t="s">
        <v>877</v>
      </c>
      <c r="CM420" s="1581" t="s">
        <v>877</v>
      </c>
      <c r="CN420" s="1582"/>
      <c r="CO420" s="1582"/>
      <c r="CP420" s="1582"/>
      <c r="CQ420" s="1582"/>
      <c r="CR420" s="1582"/>
      <c r="CS420" s="986" t="s">
        <v>877</v>
      </c>
      <c r="CT420" s="1023" t="s">
        <v>877</v>
      </c>
      <c r="CU420" s="933"/>
      <c r="CV420" s="496"/>
    </row>
    <row r="421" spans="1:100" ht="19.5" customHeight="1">
      <c r="A421" s="479"/>
      <c r="B421" s="1524"/>
      <c r="C421" s="479"/>
      <c r="D421" s="984" t="s">
        <v>1835</v>
      </c>
      <c r="E421" s="985" t="s">
        <v>1239</v>
      </c>
      <c r="F421" s="985" t="s">
        <v>1830</v>
      </c>
      <c r="G421" s="1581" t="s">
        <v>1675</v>
      </c>
      <c r="H421" s="1582"/>
      <c r="I421" s="1582"/>
      <c r="J421" s="1582"/>
      <c r="K421" s="1582"/>
      <c r="L421" s="1582"/>
      <c r="M421" s="986">
        <v>2</v>
      </c>
      <c r="N421" s="1023" t="s">
        <v>1676</v>
      </c>
      <c r="O421" s="943">
        <v>2</v>
      </c>
      <c r="P421" s="577" t="s">
        <v>1676</v>
      </c>
      <c r="Q421" s="692"/>
      <c r="R421" s="984" t="s">
        <v>877</v>
      </c>
      <c r="S421" s="985" t="s">
        <v>877</v>
      </c>
      <c r="T421" s="985" t="s">
        <v>877</v>
      </c>
      <c r="U421" s="1583" t="s">
        <v>877</v>
      </c>
      <c r="V421" s="1582"/>
      <c r="W421" s="1582"/>
      <c r="X421" s="1582"/>
      <c r="Y421" s="1582"/>
      <c r="Z421" s="1582"/>
      <c r="AA421" s="986" t="s">
        <v>877</v>
      </c>
      <c r="AB421" s="1023" t="s">
        <v>877</v>
      </c>
      <c r="AC421" s="496"/>
      <c r="AD421" s="496"/>
      <c r="AE421" s="692"/>
      <c r="AF421" s="984" t="s">
        <v>877</v>
      </c>
      <c r="AG421" s="985" t="s">
        <v>877</v>
      </c>
      <c r="AH421" s="985" t="s">
        <v>877</v>
      </c>
      <c r="AI421" s="1581" t="s">
        <v>877</v>
      </c>
      <c r="AJ421" s="1582"/>
      <c r="AK421" s="1582"/>
      <c r="AL421" s="1582"/>
      <c r="AM421" s="1582"/>
      <c r="AN421" s="1582"/>
      <c r="AO421" s="986" t="s">
        <v>877</v>
      </c>
      <c r="AP421" s="1023" t="s">
        <v>877</v>
      </c>
      <c r="AQ421" s="496"/>
      <c r="AR421" s="496"/>
      <c r="AS421" s="692"/>
      <c r="AT421" s="984" t="s">
        <v>877</v>
      </c>
      <c r="AU421" s="985" t="s">
        <v>877</v>
      </c>
      <c r="AV421" s="985" t="s">
        <v>877</v>
      </c>
      <c r="AW421" s="1581" t="s">
        <v>877</v>
      </c>
      <c r="AX421" s="1582"/>
      <c r="AY421" s="1582"/>
      <c r="AZ421" s="1582"/>
      <c r="BA421" s="1582"/>
      <c r="BB421" s="1582"/>
      <c r="BC421" s="986" t="s">
        <v>877</v>
      </c>
      <c r="BD421" s="1023" t="s">
        <v>877</v>
      </c>
      <c r="BE421" s="496"/>
      <c r="BF421" s="496"/>
      <c r="BG421" s="912"/>
      <c r="BH421" s="984" t="s">
        <v>877</v>
      </c>
      <c r="BI421" s="985" t="s">
        <v>877</v>
      </c>
      <c r="BJ421" s="985" t="s">
        <v>877</v>
      </c>
      <c r="BK421" s="1581" t="s">
        <v>877</v>
      </c>
      <c r="BL421" s="1582"/>
      <c r="BM421" s="1582"/>
      <c r="BN421" s="1582"/>
      <c r="BO421" s="1582"/>
      <c r="BP421" s="1582"/>
      <c r="BQ421" s="986" t="s">
        <v>877</v>
      </c>
      <c r="BR421" s="1023" t="s">
        <v>877</v>
      </c>
      <c r="BS421" s="496"/>
      <c r="BT421" s="496"/>
      <c r="BU421" s="912"/>
      <c r="BV421" s="984" t="s">
        <v>877</v>
      </c>
      <c r="BW421" s="985" t="s">
        <v>877</v>
      </c>
      <c r="BX421" s="985" t="s">
        <v>877</v>
      </c>
      <c r="BY421" s="1581" t="s">
        <v>877</v>
      </c>
      <c r="BZ421" s="1582"/>
      <c r="CA421" s="1582"/>
      <c r="CB421" s="1582"/>
      <c r="CC421" s="1582"/>
      <c r="CD421" s="1582"/>
      <c r="CE421" s="986" t="s">
        <v>877</v>
      </c>
      <c r="CF421" s="1023" t="s">
        <v>877</v>
      </c>
      <c r="CG421" s="496"/>
      <c r="CH421" s="496"/>
      <c r="CI421" s="912"/>
      <c r="CJ421" s="984" t="s">
        <v>877</v>
      </c>
      <c r="CK421" s="985" t="s">
        <v>877</v>
      </c>
      <c r="CL421" s="985" t="s">
        <v>877</v>
      </c>
      <c r="CM421" s="1581" t="s">
        <v>877</v>
      </c>
      <c r="CN421" s="1582"/>
      <c r="CO421" s="1582"/>
      <c r="CP421" s="1582"/>
      <c r="CQ421" s="1582"/>
      <c r="CR421" s="1582"/>
      <c r="CS421" s="986" t="s">
        <v>877</v>
      </c>
      <c r="CT421" s="1023" t="s">
        <v>877</v>
      </c>
      <c r="CU421" s="933"/>
      <c r="CV421" s="496"/>
    </row>
    <row r="422" spans="1:100" ht="19.5" customHeight="1">
      <c r="A422" s="479"/>
      <c r="B422" s="1524"/>
      <c r="C422" s="479"/>
      <c r="D422" s="984" t="s">
        <v>1837</v>
      </c>
      <c r="E422" s="985" t="s">
        <v>1242</v>
      </c>
      <c r="F422" s="985" t="s">
        <v>1830</v>
      </c>
      <c r="G422" s="1581" t="s">
        <v>1677</v>
      </c>
      <c r="H422" s="1582"/>
      <c r="I422" s="1582"/>
      <c r="J422" s="1582"/>
      <c r="K422" s="1582"/>
      <c r="L422" s="1582"/>
      <c r="M422" s="986">
        <v>1</v>
      </c>
      <c r="N422" s="1023" t="s">
        <v>1678</v>
      </c>
      <c r="O422" s="943">
        <v>1</v>
      </c>
      <c r="P422" s="496" t="s">
        <v>1678</v>
      </c>
      <c r="Q422" s="481"/>
      <c r="R422" s="984" t="s">
        <v>877</v>
      </c>
      <c r="S422" s="985" t="s">
        <v>877</v>
      </c>
      <c r="T422" s="985" t="s">
        <v>877</v>
      </c>
      <c r="U422" s="1583" t="s">
        <v>877</v>
      </c>
      <c r="V422" s="1582"/>
      <c r="W422" s="1582"/>
      <c r="X422" s="1582"/>
      <c r="Y422" s="1582"/>
      <c r="Z422" s="1582"/>
      <c r="AA422" s="986" t="s">
        <v>877</v>
      </c>
      <c r="AB422" s="1023" t="s">
        <v>877</v>
      </c>
      <c r="AC422" s="496"/>
      <c r="AD422" s="496"/>
      <c r="AE422" s="481"/>
      <c r="AF422" s="984" t="s">
        <v>877</v>
      </c>
      <c r="AG422" s="985" t="s">
        <v>877</v>
      </c>
      <c r="AH422" s="985" t="s">
        <v>877</v>
      </c>
      <c r="AI422" s="1581" t="s">
        <v>877</v>
      </c>
      <c r="AJ422" s="1582"/>
      <c r="AK422" s="1582"/>
      <c r="AL422" s="1582"/>
      <c r="AM422" s="1582"/>
      <c r="AN422" s="1582"/>
      <c r="AO422" s="986" t="s">
        <v>877</v>
      </c>
      <c r="AP422" s="1023" t="s">
        <v>877</v>
      </c>
      <c r="AQ422" s="496"/>
      <c r="AR422" s="496"/>
      <c r="AS422" s="481"/>
      <c r="AT422" s="984" t="s">
        <v>877</v>
      </c>
      <c r="AU422" s="985" t="s">
        <v>877</v>
      </c>
      <c r="AV422" s="985" t="s">
        <v>877</v>
      </c>
      <c r="AW422" s="1581" t="s">
        <v>877</v>
      </c>
      <c r="AX422" s="1582"/>
      <c r="AY422" s="1582"/>
      <c r="AZ422" s="1582"/>
      <c r="BA422" s="1582"/>
      <c r="BB422" s="1582"/>
      <c r="BC422" s="986" t="s">
        <v>877</v>
      </c>
      <c r="BD422" s="1023" t="s">
        <v>877</v>
      </c>
      <c r="BE422" s="496"/>
      <c r="BF422" s="496"/>
      <c r="BG422" s="843"/>
      <c r="BH422" s="984" t="s">
        <v>877</v>
      </c>
      <c r="BI422" s="985" t="s">
        <v>877</v>
      </c>
      <c r="BJ422" s="985" t="s">
        <v>877</v>
      </c>
      <c r="BK422" s="1581" t="s">
        <v>877</v>
      </c>
      <c r="BL422" s="1582"/>
      <c r="BM422" s="1582"/>
      <c r="BN422" s="1582"/>
      <c r="BO422" s="1582"/>
      <c r="BP422" s="1582"/>
      <c r="BQ422" s="986" t="s">
        <v>877</v>
      </c>
      <c r="BR422" s="1023" t="s">
        <v>877</v>
      </c>
      <c r="BS422" s="496"/>
      <c r="BT422" s="496"/>
      <c r="BU422" s="843"/>
      <c r="BV422" s="984" t="s">
        <v>877</v>
      </c>
      <c r="BW422" s="985" t="s">
        <v>877</v>
      </c>
      <c r="BX422" s="985" t="s">
        <v>877</v>
      </c>
      <c r="BY422" s="1581" t="s">
        <v>877</v>
      </c>
      <c r="BZ422" s="1582"/>
      <c r="CA422" s="1582"/>
      <c r="CB422" s="1582"/>
      <c r="CC422" s="1582"/>
      <c r="CD422" s="1582"/>
      <c r="CE422" s="986" t="s">
        <v>877</v>
      </c>
      <c r="CF422" s="1023" t="s">
        <v>877</v>
      </c>
      <c r="CG422" s="496"/>
      <c r="CH422" s="496"/>
      <c r="CI422" s="843"/>
      <c r="CJ422" s="984" t="s">
        <v>877</v>
      </c>
      <c r="CK422" s="985" t="s">
        <v>877</v>
      </c>
      <c r="CL422" s="985" t="s">
        <v>877</v>
      </c>
      <c r="CM422" s="1581" t="s">
        <v>877</v>
      </c>
      <c r="CN422" s="1582"/>
      <c r="CO422" s="1582"/>
      <c r="CP422" s="1582"/>
      <c r="CQ422" s="1582"/>
      <c r="CR422" s="1582"/>
      <c r="CS422" s="986" t="s">
        <v>877</v>
      </c>
      <c r="CT422" s="1023" t="s">
        <v>877</v>
      </c>
      <c r="CU422" s="933"/>
      <c r="CV422" s="496"/>
    </row>
    <row r="423" spans="1:100" ht="19.5" customHeight="1">
      <c r="A423" s="479"/>
      <c r="B423" s="1524"/>
      <c r="C423" s="479"/>
      <c r="D423" s="984" t="s">
        <v>1844</v>
      </c>
      <c r="E423" s="985" t="s">
        <v>1246</v>
      </c>
      <c r="F423" s="985" t="s">
        <v>1830</v>
      </c>
      <c r="G423" s="1581" t="s">
        <v>1679</v>
      </c>
      <c r="H423" s="1582"/>
      <c r="I423" s="1582"/>
      <c r="J423" s="1582"/>
      <c r="K423" s="1582"/>
      <c r="L423" s="1582"/>
      <c r="M423" s="986">
        <v>1</v>
      </c>
      <c r="N423" s="1023" t="s">
        <v>1678</v>
      </c>
      <c r="O423" s="496">
        <v>1</v>
      </c>
      <c r="P423" s="496" t="s">
        <v>1678</v>
      </c>
      <c r="Q423" s="481"/>
      <c r="R423" s="984" t="s">
        <v>877</v>
      </c>
      <c r="S423" s="985" t="s">
        <v>877</v>
      </c>
      <c r="T423" s="985" t="s">
        <v>877</v>
      </c>
      <c r="U423" s="1583" t="s">
        <v>877</v>
      </c>
      <c r="V423" s="1582"/>
      <c r="W423" s="1582"/>
      <c r="X423" s="1582"/>
      <c r="Y423" s="1582"/>
      <c r="Z423" s="1582"/>
      <c r="AA423" s="986" t="s">
        <v>877</v>
      </c>
      <c r="AB423" s="1023" t="s">
        <v>877</v>
      </c>
      <c r="AC423" s="496"/>
      <c r="AD423" s="496"/>
      <c r="AE423" s="481"/>
      <c r="AF423" s="984" t="s">
        <v>877</v>
      </c>
      <c r="AG423" s="985" t="s">
        <v>877</v>
      </c>
      <c r="AH423" s="985" t="s">
        <v>877</v>
      </c>
      <c r="AI423" s="1581" t="s">
        <v>877</v>
      </c>
      <c r="AJ423" s="1582"/>
      <c r="AK423" s="1582"/>
      <c r="AL423" s="1582"/>
      <c r="AM423" s="1582"/>
      <c r="AN423" s="1582"/>
      <c r="AO423" s="986" t="s">
        <v>877</v>
      </c>
      <c r="AP423" s="1023" t="s">
        <v>877</v>
      </c>
      <c r="AQ423" s="496"/>
      <c r="AR423" s="496"/>
      <c r="AS423" s="481"/>
      <c r="AT423" s="984" t="s">
        <v>877</v>
      </c>
      <c r="AU423" s="985" t="s">
        <v>877</v>
      </c>
      <c r="AV423" s="985" t="s">
        <v>877</v>
      </c>
      <c r="AW423" s="1581" t="s">
        <v>877</v>
      </c>
      <c r="AX423" s="1582"/>
      <c r="AY423" s="1582"/>
      <c r="AZ423" s="1582"/>
      <c r="BA423" s="1582"/>
      <c r="BB423" s="1582"/>
      <c r="BC423" s="986" t="s">
        <v>877</v>
      </c>
      <c r="BD423" s="1023" t="s">
        <v>877</v>
      </c>
      <c r="BE423" s="496"/>
      <c r="BF423" s="496"/>
      <c r="BG423" s="843"/>
      <c r="BH423" s="984" t="s">
        <v>877</v>
      </c>
      <c r="BI423" s="985" t="s">
        <v>877</v>
      </c>
      <c r="BJ423" s="985" t="s">
        <v>877</v>
      </c>
      <c r="BK423" s="1581" t="s">
        <v>877</v>
      </c>
      <c r="BL423" s="1582"/>
      <c r="BM423" s="1582"/>
      <c r="BN423" s="1582"/>
      <c r="BO423" s="1582"/>
      <c r="BP423" s="1582"/>
      <c r="BQ423" s="986" t="s">
        <v>877</v>
      </c>
      <c r="BR423" s="1023" t="s">
        <v>877</v>
      </c>
      <c r="BS423" s="496"/>
      <c r="BT423" s="496"/>
      <c r="BU423" s="843"/>
      <c r="BV423" s="984" t="s">
        <v>877</v>
      </c>
      <c r="BW423" s="985" t="s">
        <v>877</v>
      </c>
      <c r="BX423" s="985" t="s">
        <v>877</v>
      </c>
      <c r="BY423" s="1581" t="s">
        <v>877</v>
      </c>
      <c r="BZ423" s="1582"/>
      <c r="CA423" s="1582"/>
      <c r="CB423" s="1582"/>
      <c r="CC423" s="1582"/>
      <c r="CD423" s="1582"/>
      <c r="CE423" s="986" t="s">
        <v>877</v>
      </c>
      <c r="CF423" s="1023" t="s">
        <v>877</v>
      </c>
      <c r="CG423" s="496"/>
      <c r="CH423" s="496"/>
      <c r="CI423" s="843"/>
      <c r="CJ423" s="984" t="s">
        <v>877</v>
      </c>
      <c r="CK423" s="985" t="s">
        <v>877</v>
      </c>
      <c r="CL423" s="985" t="s">
        <v>877</v>
      </c>
      <c r="CM423" s="1581" t="s">
        <v>877</v>
      </c>
      <c r="CN423" s="1582"/>
      <c r="CO423" s="1582"/>
      <c r="CP423" s="1582"/>
      <c r="CQ423" s="1582"/>
      <c r="CR423" s="1582"/>
      <c r="CS423" s="986" t="s">
        <v>877</v>
      </c>
      <c r="CT423" s="1023" t="s">
        <v>877</v>
      </c>
      <c r="CU423" s="933"/>
      <c r="CV423" s="496"/>
    </row>
    <row r="424" spans="1:100" ht="19.5" customHeight="1">
      <c r="A424" s="479"/>
      <c r="B424" s="1524"/>
      <c r="C424" s="479"/>
      <c r="D424" s="984" t="s">
        <v>877</v>
      </c>
      <c r="E424" s="985" t="s">
        <v>877</v>
      </c>
      <c r="F424" s="985" t="s">
        <v>877</v>
      </c>
      <c r="G424" s="1581" t="s">
        <v>877</v>
      </c>
      <c r="H424" s="1582"/>
      <c r="I424" s="1582"/>
      <c r="J424" s="1582"/>
      <c r="K424" s="1582"/>
      <c r="L424" s="1582"/>
      <c r="M424" s="986" t="s">
        <v>877</v>
      </c>
      <c r="N424" s="1023" t="s">
        <v>877</v>
      </c>
      <c r="O424" s="496" t="s">
        <v>877</v>
      </c>
      <c r="P424" s="269"/>
      <c r="Q424" s="481"/>
      <c r="R424" s="984" t="s">
        <v>877</v>
      </c>
      <c r="S424" s="985" t="s">
        <v>877</v>
      </c>
      <c r="T424" s="985" t="s">
        <v>877</v>
      </c>
      <c r="U424" s="1583" t="s">
        <v>877</v>
      </c>
      <c r="V424" s="1582"/>
      <c r="W424" s="1582"/>
      <c r="X424" s="1582"/>
      <c r="Y424" s="1582"/>
      <c r="Z424" s="1582"/>
      <c r="AA424" s="986" t="s">
        <v>877</v>
      </c>
      <c r="AB424" s="1023" t="s">
        <v>877</v>
      </c>
      <c r="AC424" s="496"/>
      <c r="AD424" s="496"/>
      <c r="AE424" s="481"/>
      <c r="AF424" s="984" t="s">
        <v>877</v>
      </c>
      <c r="AG424" s="985" t="s">
        <v>877</v>
      </c>
      <c r="AH424" s="985" t="s">
        <v>877</v>
      </c>
      <c r="AI424" s="1581" t="s">
        <v>877</v>
      </c>
      <c r="AJ424" s="1582"/>
      <c r="AK424" s="1582"/>
      <c r="AL424" s="1582"/>
      <c r="AM424" s="1582"/>
      <c r="AN424" s="1582"/>
      <c r="AO424" s="986" t="s">
        <v>877</v>
      </c>
      <c r="AP424" s="1023" t="s">
        <v>877</v>
      </c>
      <c r="AQ424" s="496"/>
      <c r="AR424" s="496"/>
      <c r="AS424" s="481"/>
      <c r="AT424" s="984" t="s">
        <v>877</v>
      </c>
      <c r="AU424" s="985" t="s">
        <v>877</v>
      </c>
      <c r="AV424" s="985" t="s">
        <v>877</v>
      </c>
      <c r="AW424" s="1581" t="s">
        <v>877</v>
      </c>
      <c r="AX424" s="1582"/>
      <c r="AY424" s="1582"/>
      <c r="AZ424" s="1582"/>
      <c r="BA424" s="1582"/>
      <c r="BB424" s="1582"/>
      <c r="BC424" s="986" t="s">
        <v>877</v>
      </c>
      <c r="BD424" s="1023" t="s">
        <v>877</v>
      </c>
      <c r="BE424" s="496"/>
      <c r="BF424" s="496"/>
      <c r="BG424" s="843"/>
      <c r="BH424" s="984" t="s">
        <v>877</v>
      </c>
      <c r="BI424" s="985" t="s">
        <v>877</v>
      </c>
      <c r="BJ424" s="985" t="s">
        <v>877</v>
      </c>
      <c r="BK424" s="1581" t="s">
        <v>877</v>
      </c>
      <c r="BL424" s="1582"/>
      <c r="BM424" s="1582"/>
      <c r="BN424" s="1582"/>
      <c r="BO424" s="1582"/>
      <c r="BP424" s="1582"/>
      <c r="BQ424" s="986" t="s">
        <v>877</v>
      </c>
      <c r="BR424" s="1023" t="s">
        <v>877</v>
      </c>
      <c r="BS424" s="496"/>
      <c r="BT424" s="496"/>
      <c r="BU424" s="843"/>
      <c r="BV424" s="984" t="s">
        <v>877</v>
      </c>
      <c r="BW424" s="985" t="s">
        <v>877</v>
      </c>
      <c r="BX424" s="985" t="s">
        <v>877</v>
      </c>
      <c r="BY424" s="1581" t="s">
        <v>877</v>
      </c>
      <c r="BZ424" s="1582"/>
      <c r="CA424" s="1582"/>
      <c r="CB424" s="1582"/>
      <c r="CC424" s="1582"/>
      <c r="CD424" s="1582"/>
      <c r="CE424" s="986" t="s">
        <v>877</v>
      </c>
      <c r="CF424" s="1023" t="s">
        <v>877</v>
      </c>
      <c r="CG424" s="496"/>
      <c r="CH424" s="496"/>
      <c r="CI424" s="843"/>
      <c r="CJ424" s="984" t="s">
        <v>877</v>
      </c>
      <c r="CK424" s="985" t="s">
        <v>877</v>
      </c>
      <c r="CL424" s="985" t="s">
        <v>877</v>
      </c>
      <c r="CM424" s="1581" t="s">
        <v>877</v>
      </c>
      <c r="CN424" s="1582"/>
      <c r="CO424" s="1582"/>
      <c r="CP424" s="1582"/>
      <c r="CQ424" s="1582"/>
      <c r="CR424" s="1582"/>
      <c r="CS424" s="986" t="s">
        <v>877</v>
      </c>
      <c r="CT424" s="1023" t="s">
        <v>877</v>
      </c>
      <c r="CU424" s="933"/>
      <c r="CV424" s="496"/>
    </row>
    <row r="425" spans="1:100" ht="19.5" customHeight="1">
      <c r="A425" s="479"/>
      <c r="B425" s="1524"/>
      <c r="C425" s="479"/>
      <c r="D425" s="984" t="s">
        <v>877</v>
      </c>
      <c r="E425" s="985" t="s">
        <v>877</v>
      </c>
      <c r="F425" s="985" t="s">
        <v>877</v>
      </c>
      <c r="G425" s="1581" t="s">
        <v>877</v>
      </c>
      <c r="H425" s="1582"/>
      <c r="I425" s="1582"/>
      <c r="J425" s="1582"/>
      <c r="K425" s="1582"/>
      <c r="L425" s="1582"/>
      <c r="M425" s="986" t="s">
        <v>877</v>
      </c>
      <c r="N425" s="1023" t="s">
        <v>877</v>
      </c>
      <c r="O425" s="496" t="s">
        <v>877</v>
      </c>
      <c r="P425" s="496" t="s">
        <v>877</v>
      </c>
      <c r="Q425" s="481"/>
      <c r="R425" s="984" t="s">
        <v>877</v>
      </c>
      <c r="S425" s="985" t="s">
        <v>877</v>
      </c>
      <c r="T425" s="985" t="s">
        <v>877</v>
      </c>
      <c r="U425" s="1583" t="s">
        <v>877</v>
      </c>
      <c r="V425" s="1582"/>
      <c r="W425" s="1582"/>
      <c r="X425" s="1582"/>
      <c r="Y425" s="1582"/>
      <c r="Z425" s="1582"/>
      <c r="AA425" s="986" t="s">
        <v>877</v>
      </c>
      <c r="AB425" s="1023" t="s">
        <v>877</v>
      </c>
      <c r="AC425" s="496"/>
      <c r="AD425" s="496"/>
      <c r="AE425" s="481"/>
      <c r="AF425" s="984" t="s">
        <v>877</v>
      </c>
      <c r="AG425" s="985" t="s">
        <v>877</v>
      </c>
      <c r="AH425" s="985" t="s">
        <v>877</v>
      </c>
      <c r="AI425" s="1581" t="s">
        <v>877</v>
      </c>
      <c r="AJ425" s="1582"/>
      <c r="AK425" s="1582"/>
      <c r="AL425" s="1582"/>
      <c r="AM425" s="1582"/>
      <c r="AN425" s="1582"/>
      <c r="AO425" s="986" t="s">
        <v>877</v>
      </c>
      <c r="AP425" s="1023" t="s">
        <v>877</v>
      </c>
      <c r="AQ425" s="496"/>
      <c r="AR425" s="496"/>
      <c r="AS425" s="481"/>
      <c r="AT425" s="984" t="s">
        <v>877</v>
      </c>
      <c r="AU425" s="985" t="s">
        <v>877</v>
      </c>
      <c r="AV425" s="985" t="s">
        <v>877</v>
      </c>
      <c r="AW425" s="1581" t="s">
        <v>877</v>
      </c>
      <c r="AX425" s="1582"/>
      <c r="AY425" s="1582"/>
      <c r="AZ425" s="1582"/>
      <c r="BA425" s="1582"/>
      <c r="BB425" s="1582"/>
      <c r="BC425" s="986" t="s">
        <v>877</v>
      </c>
      <c r="BD425" s="1023" t="s">
        <v>877</v>
      </c>
      <c r="BE425" s="496"/>
      <c r="BF425" s="496"/>
      <c r="BG425" s="843"/>
      <c r="BH425" s="984" t="s">
        <v>877</v>
      </c>
      <c r="BI425" s="985" t="s">
        <v>877</v>
      </c>
      <c r="BJ425" s="985" t="s">
        <v>877</v>
      </c>
      <c r="BK425" s="1581" t="s">
        <v>877</v>
      </c>
      <c r="BL425" s="1582"/>
      <c r="BM425" s="1582"/>
      <c r="BN425" s="1582"/>
      <c r="BO425" s="1582"/>
      <c r="BP425" s="1582"/>
      <c r="BQ425" s="986" t="s">
        <v>877</v>
      </c>
      <c r="BR425" s="1023" t="s">
        <v>877</v>
      </c>
      <c r="BS425" s="496"/>
      <c r="BT425" s="496"/>
      <c r="BU425" s="843"/>
      <c r="BV425" s="984" t="s">
        <v>877</v>
      </c>
      <c r="BW425" s="985" t="s">
        <v>877</v>
      </c>
      <c r="BX425" s="985" t="s">
        <v>877</v>
      </c>
      <c r="BY425" s="1581" t="s">
        <v>877</v>
      </c>
      <c r="BZ425" s="1582"/>
      <c r="CA425" s="1582"/>
      <c r="CB425" s="1582"/>
      <c r="CC425" s="1582"/>
      <c r="CD425" s="1582"/>
      <c r="CE425" s="986" t="s">
        <v>877</v>
      </c>
      <c r="CF425" s="1023" t="s">
        <v>877</v>
      </c>
      <c r="CG425" s="496"/>
      <c r="CH425" s="496"/>
      <c r="CI425" s="843"/>
      <c r="CJ425" s="984" t="s">
        <v>877</v>
      </c>
      <c r="CK425" s="985" t="s">
        <v>877</v>
      </c>
      <c r="CL425" s="985" t="s">
        <v>877</v>
      </c>
      <c r="CM425" s="1581" t="s">
        <v>877</v>
      </c>
      <c r="CN425" s="1582"/>
      <c r="CO425" s="1582"/>
      <c r="CP425" s="1582"/>
      <c r="CQ425" s="1582"/>
      <c r="CR425" s="1582"/>
      <c r="CS425" s="986" t="s">
        <v>877</v>
      </c>
      <c r="CT425" s="1023" t="s">
        <v>877</v>
      </c>
      <c r="CU425" s="933"/>
      <c r="CV425" s="496"/>
    </row>
    <row r="426" spans="1:100" ht="19.5" customHeight="1">
      <c r="A426" s="479"/>
      <c r="B426" s="1524"/>
      <c r="C426" s="479"/>
      <c r="D426" s="984" t="s">
        <v>877</v>
      </c>
      <c r="E426" s="985" t="s">
        <v>877</v>
      </c>
      <c r="F426" s="985" t="s">
        <v>877</v>
      </c>
      <c r="G426" s="1581" t="s">
        <v>877</v>
      </c>
      <c r="H426" s="1582"/>
      <c r="I426" s="1582"/>
      <c r="J426" s="1582"/>
      <c r="K426" s="1582"/>
      <c r="L426" s="1582"/>
      <c r="M426" s="986" t="s">
        <v>877</v>
      </c>
      <c r="N426" s="1023" t="s">
        <v>877</v>
      </c>
      <c r="O426" s="496"/>
      <c r="P426" s="496"/>
      <c r="Q426" s="481"/>
      <c r="R426" s="984" t="s">
        <v>877</v>
      </c>
      <c r="S426" s="985" t="s">
        <v>877</v>
      </c>
      <c r="T426" s="985" t="s">
        <v>877</v>
      </c>
      <c r="U426" s="1583" t="s">
        <v>877</v>
      </c>
      <c r="V426" s="1582"/>
      <c r="W426" s="1582"/>
      <c r="X426" s="1582"/>
      <c r="Y426" s="1582"/>
      <c r="Z426" s="1582"/>
      <c r="AA426" s="986" t="s">
        <v>877</v>
      </c>
      <c r="AB426" s="1023" t="s">
        <v>877</v>
      </c>
      <c r="AC426" s="496"/>
      <c r="AD426" s="496"/>
      <c r="AE426" s="481"/>
      <c r="AF426" s="984" t="s">
        <v>877</v>
      </c>
      <c r="AG426" s="985" t="s">
        <v>877</v>
      </c>
      <c r="AH426" s="985" t="s">
        <v>877</v>
      </c>
      <c r="AI426" s="1581" t="s">
        <v>877</v>
      </c>
      <c r="AJ426" s="1582"/>
      <c r="AK426" s="1582"/>
      <c r="AL426" s="1582"/>
      <c r="AM426" s="1582"/>
      <c r="AN426" s="1582"/>
      <c r="AO426" s="986" t="s">
        <v>877</v>
      </c>
      <c r="AP426" s="1023" t="s">
        <v>877</v>
      </c>
      <c r="AQ426" s="496"/>
      <c r="AR426" s="496"/>
      <c r="AS426" s="481"/>
      <c r="AT426" s="984" t="s">
        <v>877</v>
      </c>
      <c r="AU426" s="985" t="s">
        <v>877</v>
      </c>
      <c r="AV426" s="985" t="s">
        <v>877</v>
      </c>
      <c r="AW426" s="1581" t="s">
        <v>877</v>
      </c>
      <c r="AX426" s="1582"/>
      <c r="AY426" s="1582"/>
      <c r="AZ426" s="1582"/>
      <c r="BA426" s="1582"/>
      <c r="BB426" s="1582"/>
      <c r="BC426" s="986" t="s">
        <v>877</v>
      </c>
      <c r="BD426" s="1023" t="s">
        <v>877</v>
      </c>
      <c r="BE426" s="496"/>
      <c r="BF426" s="496"/>
      <c r="BG426" s="843"/>
      <c r="BH426" s="984" t="s">
        <v>877</v>
      </c>
      <c r="BI426" s="985" t="s">
        <v>877</v>
      </c>
      <c r="BJ426" s="985" t="s">
        <v>877</v>
      </c>
      <c r="BK426" s="1581" t="s">
        <v>877</v>
      </c>
      <c r="BL426" s="1582"/>
      <c r="BM426" s="1582"/>
      <c r="BN426" s="1582"/>
      <c r="BO426" s="1582"/>
      <c r="BP426" s="1582"/>
      <c r="BQ426" s="986" t="s">
        <v>877</v>
      </c>
      <c r="BR426" s="1023" t="s">
        <v>877</v>
      </c>
      <c r="BS426" s="496"/>
      <c r="BT426" s="496"/>
      <c r="BU426" s="843"/>
      <c r="BV426" s="984" t="s">
        <v>877</v>
      </c>
      <c r="BW426" s="985" t="s">
        <v>877</v>
      </c>
      <c r="BX426" s="985" t="s">
        <v>877</v>
      </c>
      <c r="BY426" s="1581" t="s">
        <v>877</v>
      </c>
      <c r="BZ426" s="1582"/>
      <c r="CA426" s="1582"/>
      <c r="CB426" s="1582"/>
      <c r="CC426" s="1582"/>
      <c r="CD426" s="1582"/>
      <c r="CE426" s="986" t="s">
        <v>877</v>
      </c>
      <c r="CF426" s="1023" t="s">
        <v>877</v>
      </c>
      <c r="CG426" s="496"/>
      <c r="CH426" s="496"/>
      <c r="CI426" s="843"/>
      <c r="CJ426" s="984" t="s">
        <v>877</v>
      </c>
      <c r="CK426" s="985" t="s">
        <v>877</v>
      </c>
      <c r="CL426" s="985" t="s">
        <v>877</v>
      </c>
      <c r="CM426" s="1581" t="s">
        <v>877</v>
      </c>
      <c r="CN426" s="1582"/>
      <c r="CO426" s="1582"/>
      <c r="CP426" s="1582"/>
      <c r="CQ426" s="1582"/>
      <c r="CR426" s="1582"/>
      <c r="CS426" s="986" t="s">
        <v>877</v>
      </c>
      <c r="CT426" s="1023" t="s">
        <v>877</v>
      </c>
      <c r="CU426" s="933"/>
      <c r="CV426" s="496"/>
    </row>
    <row r="427" spans="1:100" ht="19.5" customHeight="1">
      <c r="A427" s="479"/>
      <c r="B427" s="1524"/>
      <c r="C427" s="479"/>
      <c r="D427" s="984" t="s">
        <v>877</v>
      </c>
      <c r="E427" s="985" t="s">
        <v>877</v>
      </c>
      <c r="F427" s="985" t="s">
        <v>877</v>
      </c>
      <c r="G427" s="1581" t="s">
        <v>877</v>
      </c>
      <c r="H427" s="1582"/>
      <c r="I427" s="1582"/>
      <c r="J427" s="1582"/>
      <c r="K427" s="1582"/>
      <c r="L427" s="1582"/>
      <c r="M427" s="986" t="s">
        <v>877</v>
      </c>
      <c r="N427" s="1023" t="s">
        <v>877</v>
      </c>
      <c r="O427" s="496" t="s">
        <v>877</v>
      </c>
      <c r="P427" s="496" t="s">
        <v>877</v>
      </c>
      <c r="Q427" s="481"/>
      <c r="R427" s="984" t="s">
        <v>877</v>
      </c>
      <c r="S427" s="985" t="s">
        <v>877</v>
      </c>
      <c r="T427" s="985" t="s">
        <v>877</v>
      </c>
      <c r="U427" s="1583" t="s">
        <v>877</v>
      </c>
      <c r="V427" s="1582"/>
      <c r="W427" s="1582"/>
      <c r="X427" s="1582"/>
      <c r="Y427" s="1582"/>
      <c r="Z427" s="1582"/>
      <c r="AA427" s="986" t="s">
        <v>877</v>
      </c>
      <c r="AB427" s="1023" t="s">
        <v>877</v>
      </c>
      <c r="AC427" s="496"/>
      <c r="AD427" s="496"/>
      <c r="AE427" s="481"/>
      <c r="AF427" s="984" t="s">
        <v>877</v>
      </c>
      <c r="AG427" s="985" t="s">
        <v>877</v>
      </c>
      <c r="AH427" s="985" t="s">
        <v>877</v>
      </c>
      <c r="AI427" s="1581" t="s">
        <v>877</v>
      </c>
      <c r="AJ427" s="1582"/>
      <c r="AK427" s="1582"/>
      <c r="AL427" s="1582"/>
      <c r="AM427" s="1582"/>
      <c r="AN427" s="1582"/>
      <c r="AO427" s="986" t="s">
        <v>877</v>
      </c>
      <c r="AP427" s="1023" t="s">
        <v>877</v>
      </c>
      <c r="AQ427" s="496"/>
      <c r="AR427" s="496"/>
      <c r="AS427" s="481"/>
      <c r="AT427" s="984" t="s">
        <v>877</v>
      </c>
      <c r="AU427" s="985" t="s">
        <v>877</v>
      </c>
      <c r="AV427" s="985" t="s">
        <v>877</v>
      </c>
      <c r="AW427" s="1581" t="s">
        <v>877</v>
      </c>
      <c r="AX427" s="1582"/>
      <c r="AY427" s="1582"/>
      <c r="AZ427" s="1582"/>
      <c r="BA427" s="1582"/>
      <c r="BB427" s="1582"/>
      <c r="BC427" s="986" t="s">
        <v>877</v>
      </c>
      <c r="BD427" s="1023" t="s">
        <v>877</v>
      </c>
      <c r="BE427" s="496"/>
      <c r="BF427" s="496"/>
      <c r="BG427" s="843"/>
      <c r="BH427" s="984" t="s">
        <v>877</v>
      </c>
      <c r="BI427" s="985" t="s">
        <v>877</v>
      </c>
      <c r="BJ427" s="985" t="s">
        <v>877</v>
      </c>
      <c r="BK427" s="1581" t="s">
        <v>877</v>
      </c>
      <c r="BL427" s="1582"/>
      <c r="BM427" s="1582"/>
      <c r="BN427" s="1582"/>
      <c r="BO427" s="1582"/>
      <c r="BP427" s="1582"/>
      <c r="BQ427" s="986" t="s">
        <v>877</v>
      </c>
      <c r="BR427" s="1023" t="s">
        <v>877</v>
      </c>
      <c r="BS427" s="496"/>
      <c r="BT427" s="496"/>
      <c r="BU427" s="843"/>
      <c r="BV427" s="984" t="s">
        <v>877</v>
      </c>
      <c r="BW427" s="985" t="s">
        <v>877</v>
      </c>
      <c r="BX427" s="985" t="s">
        <v>877</v>
      </c>
      <c r="BY427" s="1581" t="s">
        <v>877</v>
      </c>
      <c r="BZ427" s="1582"/>
      <c r="CA427" s="1582"/>
      <c r="CB427" s="1582"/>
      <c r="CC427" s="1582"/>
      <c r="CD427" s="1582"/>
      <c r="CE427" s="986" t="s">
        <v>877</v>
      </c>
      <c r="CF427" s="1023" t="s">
        <v>877</v>
      </c>
      <c r="CG427" s="496"/>
      <c r="CH427" s="496"/>
      <c r="CI427" s="843"/>
      <c r="CJ427" s="984" t="s">
        <v>877</v>
      </c>
      <c r="CK427" s="985" t="s">
        <v>877</v>
      </c>
      <c r="CL427" s="985" t="s">
        <v>877</v>
      </c>
      <c r="CM427" s="1581" t="s">
        <v>877</v>
      </c>
      <c r="CN427" s="1582"/>
      <c r="CO427" s="1582"/>
      <c r="CP427" s="1582"/>
      <c r="CQ427" s="1582"/>
      <c r="CR427" s="1582"/>
      <c r="CS427" s="986" t="s">
        <v>877</v>
      </c>
      <c r="CT427" s="1023" t="s">
        <v>877</v>
      </c>
      <c r="CU427" s="933"/>
      <c r="CV427" s="496"/>
    </row>
    <row r="428" spans="1:100" ht="19.5" customHeight="1">
      <c r="A428" s="479"/>
      <c r="B428" s="1524"/>
      <c r="C428" s="479"/>
      <c r="D428" s="988" t="s">
        <v>877</v>
      </c>
      <c r="E428" s="989" t="s">
        <v>877</v>
      </c>
      <c r="F428" s="989" t="s">
        <v>877</v>
      </c>
      <c r="G428" s="1638" t="s">
        <v>877</v>
      </c>
      <c r="H428" s="1639"/>
      <c r="I428" s="1639"/>
      <c r="J428" s="1639"/>
      <c r="K428" s="1639"/>
      <c r="L428" s="1639"/>
      <c r="M428" s="990" t="s">
        <v>877</v>
      </c>
      <c r="N428" s="1024" t="s">
        <v>877</v>
      </c>
      <c r="O428" s="496" t="s">
        <v>877</v>
      </c>
      <c r="P428" s="496" t="s">
        <v>877</v>
      </c>
      <c r="Q428" s="481"/>
      <c r="R428" s="988" t="s">
        <v>877</v>
      </c>
      <c r="S428" s="989" t="s">
        <v>877</v>
      </c>
      <c r="T428" s="989" t="s">
        <v>877</v>
      </c>
      <c r="U428" s="1672" t="s">
        <v>877</v>
      </c>
      <c r="V428" s="1639"/>
      <c r="W428" s="1639"/>
      <c r="X428" s="1639"/>
      <c r="Y428" s="1639"/>
      <c r="Z428" s="1639"/>
      <c r="AA428" s="990" t="s">
        <v>877</v>
      </c>
      <c r="AB428" s="1024" t="s">
        <v>877</v>
      </c>
      <c r="AC428" s="496"/>
      <c r="AD428" s="496"/>
      <c r="AE428" s="481"/>
      <c r="AF428" s="988" t="s">
        <v>877</v>
      </c>
      <c r="AG428" s="989" t="s">
        <v>877</v>
      </c>
      <c r="AH428" s="989" t="s">
        <v>877</v>
      </c>
      <c r="AI428" s="1638" t="s">
        <v>877</v>
      </c>
      <c r="AJ428" s="1639"/>
      <c r="AK428" s="1639"/>
      <c r="AL428" s="1639"/>
      <c r="AM428" s="1639"/>
      <c r="AN428" s="1639"/>
      <c r="AO428" s="990" t="s">
        <v>877</v>
      </c>
      <c r="AP428" s="1024" t="s">
        <v>877</v>
      </c>
      <c r="AQ428" s="496"/>
      <c r="AR428" s="496"/>
      <c r="AS428" s="481"/>
      <c r="AT428" s="988" t="s">
        <v>877</v>
      </c>
      <c r="AU428" s="989" t="s">
        <v>877</v>
      </c>
      <c r="AV428" s="989" t="s">
        <v>877</v>
      </c>
      <c r="AW428" s="1638" t="s">
        <v>877</v>
      </c>
      <c r="AX428" s="1639"/>
      <c r="AY428" s="1639"/>
      <c r="AZ428" s="1639"/>
      <c r="BA428" s="1639"/>
      <c r="BB428" s="1639"/>
      <c r="BC428" s="990" t="s">
        <v>877</v>
      </c>
      <c r="BD428" s="1024" t="s">
        <v>877</v>
      </c>
      <c r="BE428" s="496"/>
      <c r="BF428" s="496"/>
      <c r="BG428" s="843"/>
      <c r="BH428" s="988" t="s">
        <v>877</v>
      </c>
      <c r="BI428" s="989" t="s">
        <v>877</v>
      </c>
      <c r="BJ428" s="989" t="s">
        <v>877</v>
      </c>
      <c r="BK428" s="1638" t="s">
        <v>877</v>
      </c>
      <c r="BL428" s="1639"/>
      <c r="BM428" s="1639"/>
      <c r="BN428" s="1639"/>
      <c r="BO428" s="1639"/>
      <c r="BP428" s="1639"/>
      <c r="BQ428" s="990" t="s">
        <v>877</v>
      </c>
      <c r="BR428" s="1024" t="s">
        <v>877</v>
      </c>
      <c r="BS428" s="496"/>
      <c r="BT428" s="496"/>
      <c r="BU428" s="843"/>
      <c r="BV428" s="988" t="s">
        <v>877</v>
      </c>
      <c r="BW428" s="989" t="s">
        <v>877</v>
      </c>
      <c r="BX428" s="989" t="s">
        <v>877</v>
      </c>
      <c r="BY428" s="1638" t="s">
        <v>877</v>
      </c>
      <c r="BZ428" s="1639"/>
      <c r="CA428" s="1639"/>
      <c r="CB428" s="1639"/>
      <c r="CC428" s="1639"/>
      <c r="CD428" s="1639"/>
      <c r="CE428" s="990" t="s">
        <v>877</v>
      </c>
      <c r="CF428" s="1024" t="s">
        <v>877</v>
      </c>
      <c r="CG428" s="496"/>
      <c r="CH428" s="496"/>
      <c r="CI428" s="843"/>
      <c r="CJ428" s="988" t="s">
        <v>877</v>
      </c>
      <c r="CK428" s="989" t="s">
        <v>877</v>
      </c>
      <c r="CL428" s="989" t="s">
        <v>877</v>
      </c>
      <c r="CM428" s="1638" t="s">
        <v>877</v>
      </c>
      <c r="CN428" s="1639"/>
      <c r="CO428" s="1639"/>
      <c r="CP428" s="1639"/>
      <c r="CQ428" s="1639"/>
      <c r="CR428" s="1639"/>
      <c r="CS428" s="990" t="s">
        <v>877</v>
      </c>
      <c r="CT428" s="1024" t="s">
        <v>877</v>
      </c>
      <c r="CU428" s="933"/>
      <c r="CV428" s="496"/>
    </row>
    <row r="429" spans="1:100" ht="19.5" customHeight="1">
      <c r="A429" s="479"/>
      <c r="B429" s="1524"/>
      <c r="C429" s="992" t="s">
        <v>1137</v>
      </c>
      <c r="D429" s="993" t="s">
        <v>1442</v>
      </c>
      <c r="E429" s="994" t="s">
        <v>23875</v>
      </c>
      <c r="F429" s="994" t="s">
        <v>1830</v>
      </c>
      <c r="G429" s="1636" t="s">
        <v>1669</v>
      </c>
      <c r="H429" s="1637"/>
      <c r="I429" s="1637"/>
      <c r="J429" s="1637"/>
      <c r="K429" s="1637"/>
      <c r="L429" s="1637"/>
      <c r="M429" s="995">
        <v>4</v>
      </c>
      <c r="N429" s="996">
        <v>2</v>
      </c>
      <c r="O429" s="496">
        <v>4</v>
      </c>
      <c r="P429" s="496">
        <v>2</v>
      </c>
      <c r="Q429" s="992" t="s">
        <v>1139</v>
      </c>
      <c r="R429" s="993" t="s">
        <v>1442</v>
      </c>
      <c r="S429" s="994" t="s">
        <v>23876</v>
      </c>
      <c r="T429" s="994" t="s">
        <v>1830</v>
      </c>
      <c r="U429" s="1673" t="s">
        <v>1681</v>
      </c>
      <c r="V429" s="1637"/>
      <c r="W429" s="1637"/>
      <c r="X429" s="1637"/>
      <c r="Y429" s="1637"/>
      <c r="Z429" s="1637"/>
      <c r="AA429" s="995">
        <v>4</v>
      </c>
      <c r="AB429" s="996">
        <v>1</v>
      </c>
      <c r="AC429" s="496"/>
      <c r="AD429" s="496"/>
      <c r="AE429" s="992" t="s">
        <v>877</v>
      </c>
      <c r="AF429" s="993" t="s">
        <v>877</v>
      </c>
      <c r="AG429" s="994" t="s">
        <v>877</v>
      </c>
      <c r="AH429" s="994" t="s">
        <v>877</v>
      </c>
      <c r="AI429" s="1636" t="s">
        <v>877</v>
      </c>
      <c r="AJ429" s="1637"/>
      <c r="AK429" s="1637"/>
      <c r="AL429" s="1637"/>
      <c r="AM429" s="1637"/>
      <c r="AN429" s="1637"/>
      <c r="AO429" s="995" t="s">
        <v>877</v>
      </c>
      <c r="AP429" s="996" t="s">
        <v>877</v>
      </c>
      <c r="AQ429" s="496"/>
      <c r="AR429" s="496"/>
      <c r="AS429" s="992" t="s">
        <v>877</v>
      </c>
      <c r="AT429" s="993" t="s">
        <v>877</v>
      </c>
      <c r="AU429" s="994" t="s">
        <v>877</v>
      </c>
      <c r="AV429" s="994" t="s">
        <v>877</v>
      </c>
      <c r="AW429" s="1636" t="s">
        <v>877</v>
      </c>
      <c r="AX429" s="1637"/>
      <c r="AY429" s="1637"/>
      <c r="AZ429" s="1637"/>
      <c r="BA429" s="1637"/>
      <c r="BB429" s="1637"/>
      <c r="BC429" s="995" t="s">
        <v>877</v>
      </c>
      <c r="BD429" s="996" t="s">
        <v>877</v>
      </c>
      <c r="BE429" s="496"/>
      <c r="BF429" s="496"/>
      <c r="BG429" s="992" t="s">
        <v>877</v>
      </c>
      <c r="BH429" s="993" t="s">
        <v>877</v>
      </c>
      <c r="BI429" s="994" t="s">
        <v>877</v>
      </c>
      <c r="BJ429" s="994" t="s">
        <v>877</v>
      </c>
      <c r="BK429" s="1636" t="s">
        <v>877</v>
      </c>
      <c r="BL429" s="1637"/>
      <c r="BM429" s="1637"/>
      <c r="BN429" s="1637"/>
      <c r="BO429" s="1637"/>
      <c r="BP429" s="1637"/>
      <c r="BQ429" s="995" t="s">
        <v>877</v>
      </c>
      <c r="BR429" s="996" t="s">
        <v>877</v>
      </c>
      <c r="BS429" s="496"/>
      <c r="BT429" s="496"/>
      <c r="BU429" s="992" t="s">
        <v>877</v>
      </c>
      <c r="BV429" s="993" t="s">
        <v>877</v>
      </c>
      <c r="BW429" s="994" t="s">
        <v>877</v>
      </c>
      <c r="BX429" s="994" t="s">
        <v>877</v>
      </c>
      <c r="BY429" s="1636" t="s">
        <v>877</v>
      </c>
      <c r="BZ429" s="1637"/>
      <c r="CA429" s="1637"/>
      <c r="CB429" s="1637"/>
      <c r="CC429" s="1637"/>
      <c r="CD429" s="1637"/>
      <c r="CE429" s="995" t="s">
        <v>877</v>
      </c>
      <c r="CF429" s="996" t="s">
        <v>877</v>
      </c>
      <c r="CG429" s="496"/>
      <c r="CH429" s="496"/>
      <c r="CI429" s="992" t="s">
        <v>877</v>
      </c>
      <c r="CJ429" s="993" t="s">
        <v>877</v>
      </c>
      <c r="CK429" s="994" t="s">
        <v>877</v>
      </c>
      <c r="CL429" s="994" t="s">
        <v>877</v>
      </c>
      <c r="CM429" s="1636" t="s">
        <v>877</v>
      </c>
      <c r="CN429" s="1637"/>
      <c r="CO429" s="1637"/>
      <c r="CP429" s="1637"/>
      <c r="CQ429" s="1637"/>
      <c r="CR429" s="1637"/>
      <c r="CS429" s="995" t="s">
        <v>877</v>
      </c>
      <c r="CT429" s="996" t="s">
        <v>877</v>
      </c>
      <c r="CU429" s="933"/>
      <c r="CV429" s="496"/>
    </row>
    <row r="430" spans="1:100" ht="19.5" customHeight="1">
      <c r="A430" s="479"/>
      <c r="B430" s="1524"/>
      <c r="C430" s="992" t="s">
        <v>1137</v>
      </c>
      <c r="D430" s="984" t="s">
        <v>1462</v>
      </c>
      <c r="E430" s="985" t="s">
        <v>23877</v>
      </c>
      <c r="F430" s="985" t="s">
        <v>1830</v>
      </c>
      <c r="G430" s="1581" t="s">
        <v>1522</v>
      </c>
      <c r="H430" s="1582"/>
      <c r="I430" s="1582"/>
      <c r="J430" s="1582"/>
      <c r="K430" s="1582"/>
      <c r="L430" s="1582"/>
      <c r="M430" s="986">
        <v>4</v>
      </c>
      <c r="N430" s="987">
        <v>0</v>
      </c>
      <c r="O430" s="496">
        <v>4</v>
      </c>
      <c r="P430" s="496">
        <v>0</v>
      </c>
      <c r="Q430" s="992" t="s">
        <v>877</v>
      </c>
      <c r="R430" s="984" t="s">
        <v>877</v>
      </c>
      <c r="S430" s="985" t="s">
        <v>877</v>
      </c>
      <c r="T430" s="985" t="s">
        <v>877</v>
      </c>
      <c r="U430" s="1583" t="s">
        <v>877</v>
      </c>
      <c r="V430" s="1582"/>
      <c r="W430" s="1582"/>
      <c r="X430" s="1582"/>
      <c r="Y430" s="1582"/>
      <c r="Z430" s="1582"/>
      <c r="AA430" s="986" t="s">
        <v>877</v>
      </c>
      <c r="AB430" s="987" t="s">
        <v>877</v>
      </c>
      <c r="AC430" s="496"/>
      <c r="AD430" s="496"/>
      <c r="AE430" s="992" t="s">
        <v>877</v>
      </c>
      <c r="AF430" s="984" t="s">
        <v>877</v>
      </c>
      <c r="AG430" s="985" t="s">
        <v>877</v>
      </c>
      <c r="AH430" s="985" t="s">
        <v>877</v>
      </c>
      <c r="AI430" s="1581" t="s">
        <v>877</v>
      </c>
      <c r="AJ430" s="1582"/>
      <c r="AK430" s="1582"/>
      <c r="AL430" s="1582"/>
      <c r="AM430" s="1582"/>
      <c r="AN430" s="1582"/>
      <c r="AO430" s="986" t="s">
        <v>877</v>
      </c>
      <c r="AP430" s="987" t="s">
        <v>877</v>
      </c>
      <c r="AQ430" s="496"/>
      <c r="AR430" s="496"/>
      <c r="AS430" s="992" t="s">
        <v>877</v>
      </c>
      <c r="AT430" s="984" t="s">
        <v>877</v>
      </c>
      <c r="AU430" s="985" t="s">
        <v>877</v>
      </c>
      <c r="AV430" s="985" t="s">
        <v>877</v>
      </c>
      <c r="AW430" s="1581" t="s">
        <v>877</v>
      </c>
      <c r="AX430" s="1582"/>
      <c r="AY430" s="1582"/>
      <c r="AZ430" s="1582"/>
      <c r="BA430" s="1582"/>
      <c r="BB430" s="1582"/>
      <c r="BC430" s="986" t="s">
        <v>877</v>
      </c>
      <c r="BD430" s="987" t="s">
        <v>877</v>
      </c>
      <c r="BE430" s="496"/>
      <c r="BF430" s="496"/>
      <c r="BG430" s="992" t="s">
        <v>877</v>
      </c>
      <c r="BH430" s="984" t="s">
        <v>877</v>
      </c>
      <c r="BI430" s="985" t="s">
        <v>877</v>
      </c>
      <c r="BJ430" s="985" t="s">
        <v>877</v>
      </c>
      <c r="BK430" s="1581" t="s">
        <v>877</v>
      </c>
      <c r="BL430" s="1582"/>
      <c r="BM430" s="1582"/>
      <c r="BN430" s="1582"/>
      <c r="BO430" s="1582"/>
      <c r="BP430" s="1582"/>
      <c r="BQ430" s="986" t="s">
        <v>877</v>
      </c>
      <c r="BR430" s="987" t="s">
        <v>877</v>
      </c>
      <c r="BS430" s="496"/>
      <c r="BT430" s="496"/>
      <c r="BU430" s="992" t="s">
        <v>877</v>
      </c>
      <c r="BV430" s="984" t="s">
        <v>877</v>
      </c>
      <c r="BW430" s="985" t="s">
        <v>877</v>
      </c>
      <c r="BX430" s="985" t="s">
        <v>877</v>
      </c>
      <c r="BY430" s="1581" t="s">
        <v>877</v>
      </c>
      <c r="BZ430" s="1582"/>
      <c r="CA430" s="1582"/>
      <c r="CB430" s="1582"/>
      <c r="CC430" s="1582"/>
      <c r="CD430" s="1582"/>
      <c r="CE430" s="986" t="s">
        <v>877</v>
      </c>
      <c r="CF430" s="987" t="s">
        <v>877</v>
      </c>
      <c r="CG430" s="496"/>
      <c r="CH430" s="496"/>
      <c r="CI430" s="992" t="s">
        <v>877</v>
      </c>
      <c r="CJ430" s="984" t="s">
        <v>877</v>
      </c>
      <c r="CK430" s="985" t="s">
        <v>877</v>
      </c>
      <c r="CL430" s="985" t="s">
        <v>877</v>
      </c>
      <c r="CM430" s="1581" t="s">
        <v>877</v>
      </c>
      <c r="CN430" s="1582"/>
      <c r="CO430" s="1582"/>
      <c r="CP430" s="1582"/>
      <c r="CQ430" s="1582"/>
      <c r="CR430" s="1582"/>
      <c r="CS430" s="986" t="s">
        <v>877</v>
      </c>
      <c r="CT430" s="987" t="s">
        <v>877</v>
      </c>
      <c r="CU430" s="933"/>
      <c r="CV430" s="496"/>
    </row>
    <row r="431" spans="1:100" ht="19.5" customHeight="1">
      <c r="A431" s="479"/>
      <c r="B431" s="1524"/>
      <c r="C431" s="992" t="s">
        <v>877</v>
      </c>
      <c r="D431" s="984" t="s">
        <v>877</v>
      </c>
      <c r="E431" s="985" t="s">
        <v>877</v>
      </c>
      <c r="F431" s="985" t="s">
        <v>877</v>
      </c>
      <c r="G431" s="1581" t="s">
        <v>877</v>
      </c>
      <c r="H431" s="1582"/>
      <c r="I431" s="1582"/>
      <c r="J431" s="1582"/>
      <c r="K431" s="1582"/>
      <c r="L431" s="1582"/>
      <c r="M431" s="986" t="s">
        <v>877</v>
      </c>
      <c r="N431" s="987" t="s">
        <v>877</v>
      </c>
      <c r="O431" s="496" t="s">
        <v>877</v>
      </c>
      <c r="P431" s="496" t="s">
        <v>877</v>
      </c>
      <c r="Q431" s="992" t="s">
        <v>877</v>
      </c>
      <c r="R431" s="984" t="s">
        <v>877</v>
      </c>
      <c r="S431" s="985" t="s">
        <v>877</v>
      </c>
      <c r="T431" s="985" t="s">
        <v>877</v>
      </c>
      <c r="U431" s="1583" t="s">
        <v>877</v>
      </c>
      <c r="V431" s="1582"/>
      <c r="W431" s="1582"/>
      <c r="X431" s="1582"/>
      <c r="Y431" s="1582"/>
      <c r="Z431" s="1582"/>
      <c r="AA431" s="986" t="s">
        <v>877</v>
      </c>
      <c r="AB431" s="987" t="s">
        <v>877</v>
      </c>
      <c r="AC431" s="496"/>
      <c r="AD431" s="496"/>
      <c r="AE431" s="992" t="s">
        <v>877</v>
      </c>
      <c r="AF431" s="984" t="s">
        <v>877</v>
      </c>
      <c r="AG431" s="985" t="s">
        <v>877</v>
      </c>
      <c r="AH431" s="985" t="s">
        <v>877</v>
      </c>
      <c r="AI431" s="1581" t="s">
        <v>877</v>
      </c>
      <c r="AJ431" s="1582"/>
      <c r="AK431" s="1582"/>
      <c r="AL431" s="1582"/>
      <c r="AM431" s="1582"/>
      <c r="AN431" s="1582"/>
      <c r="AO431" s="986" t="s">
        <v>877</v>
      </c>
      <c r="AP431" s="987" t="s">
        <v>877</v>
      </c>
      <c r="AQ431" s="496"/>
      <c r="AR431" s="496"/>
      <c r="AS431" s="992" t="s">
        <v>877</v>
      </c>
      <c r="AT431" s="984" t="s">
        <v>877</v>
      </c>
      <c r="AU431" s="985" t="s">
        <v>877</v>
      </c>
      <c r="AV431" s="985" t="s">
        <v>877</v>
      </c>
      <c r="AW431" s="1581" t="s">
        <v>877</v>
      </c>
      <c r="AX431" s="1582"/>
      <c r="AY431" s="1582"/>
      <c r="AZ431" s="1582"/>
      <c r="BA431" s="1582"/>
      <c r="BB431" s="1582"/>
      <c r="BC431" s="986" t="s">
        <v>877</v>
      </c>
      <c r="BD431" s="987" t="s">
        <v>877</v>
      </c>
      <c r="BE431" s="496"/>
      <c r="BF431" s="496"/>
      <c r="BG431" s="992" t="s">
        <v>877</v>
      </c>
      <c r="BH431" s="984" t="s">
        <v>877</v>
      </c>
      <c r="BI431" s="985" t="s">
        <v>877</v>
      </c>
      <c r="BJ431" s="985" t="s">
        <v>877</v>
      </c>
      <c r="BK431" s="1581" t="s">
        <v>877</v>
      </c>
      <c r="BL431" s="1582"/>
      <c r="BM431" s="1582"/>
      <c r="BN431" s="1582"/>
      <c r="BO431" s="1582"/>
      <c r="BP431" s="1582"/>
      <c r="BQ431" s="986" t="s">
        <v>877</v>
      </c>
      <c r="BR431" s="987" t="s">
        <v>877</v>
      </c>
      <c r="BS431" s="496"/>
      <c r="BT431" s="496"/>
      <c r="BU431" s="992" t="s">
        <v>877</v>
      </c>
      <c r="BV431" s="984" t="s">
        <v>877</v>
      </c>
      <c r="BW431" s="985" t="s">
        <v>877</v>
      </c>
      <c r="BX431" s="985" t="s">
        <v>877</v>
      </c>
      <c r="BY431" s="1581" t="s">
        <v>877</v>
      </c>
      <c r="BZ431" s="1582"/>
      <c r="CA431" s="1582"/>
      <c r="CB431" s="1582"/>
      <c r="CC431" s="1582"/>
      <c r="CD431" s="1582"/>
      <c r="CE431" s="986" t="s">
        <v>877</v>
      </c>
      <c r="CF431" s="987" t="s">
        <v>877</v>
      </c>
      <c r="CG431" s="496"/>
      <c r="CH431" s="496"/>
      <c r="CI431" s="992" t="s">
        <v>877</v>
      </c>
      <c r="CJ431" s="984" t="s">
        <v>877</v>
      </c>
      <c r="CK431" s="985" t="s">
        <v>877</v>
      </c>
      <c r="CL431" s="985" t="s">
        <v>877</v>
      </c>
      <c r="CM431" s="1581" t="s">
        <v>877</v>
      </c>
      <c r="CN431" s="1582"/>
      <c r="CO431" s="1582"/>
      <c r="CP431" s="1582"/>
      <c r="CQ431" s="1582"/>
      <c r="CR431" s="1582"/>
      <c r="CS431" s="986" t="s">
        <v>877</v>
      </c>
      <c r="CT431" s="987" t="s">
        <v>877</v>
      </c>
      <c r="CU431" s="933"/>
      <c r="CV431" s="496"/>
    </row>
    <row r="432" spans="1:100" ht="19.5" customHeight="1">
      <c r="A432" s="479"/>
      <c r="B432" s="1524"/>
      <c r="C432" s="992" t="s">
        <v>877</v>
      </c>
      <c r="D432" s="984" t="s">
        <v>877</v>
      </c>
      <c r="E432" s="985" t="s">
        <v>877</v>
      </c>
      <c r="F432" s="985" t="s">
        <v>877</v>
      </c>
      <c r="G432" s="1581" t="s">
        <v>877</v>
      </c>
      <c r="H432" s="1582"/>
      <c r="I432" s="1582"/>
      <c r="J432" s="1582"/>
      <c r="K432" s="1582"/>
      <c r="L432" s="1582"/>
      <c r="M432" s="986" t="s">
        <v>877</v>
      </c>
      <c r="N432" s="987" t="s">
        <v>877</v>
      </c>
      <c r="O432" s="496" t="s">
        <v>877</v>
      </c>
      <c r="P432" s="496" t="s">
        <v>877</v>
      </c>
      <c r="Q432" s="992" t="s">
        <v>877</v>
      </c>
      <c r="R432" s="984" t="s">
        <v>877</v>
      </c>
      <c r="S432" s="985" t="s">
        <v>877</v>
      </c>
      <c r="T432" s="985" t="s">
        <v>877</v>
      </c>
      <c r="U432" s="1583" t="s">
        <v>877</v>
      </c>
      <c r="V432" s="1582"/>
      <c r="W432" s="1582"/>
      <c r="X432" s="1582"/>
      <c r="Y432" s="1582"/>
      <c r="Z432" s="1582"/>
      <c r="AA432" s="986" t="s">
        <v>877</v>
      </c>
      <c r="AB432" s="987" t="s">
        <v>877</v>
      </c>
      <c r="AC432" s="496"/>
      <c r="AD432" s="496"/>
      <c r="AE432" s="992" t="s">
        <v>877</v>
      </c>
      <c r="AF432" s="984" t="s">
        <v>877</v>
      </c>
      <c r="AG432" s="985" t="s">
        <v>877</v>
      </c>
      <c r="AH432" s="985" t="s">
        <v>877</v>
      </c>
      <c r="AI432" s="1581" t="s">
        <v>877</v>
      </c>
      <c r="AJ432" s="1582"/>
      <c r="AK432" s="1582"/>
      <c r="AL432" s="1582"/>
      <c r="AM432" s="1582"/>
      <c r="AN432" s="1582"/>
      <c r="AO432" s="986" t="s">
        <v>877</v>
      </c>
      <c r="AP432" s="987" t="s">
        <v>877</v>
      </c>
      <c r="AQ432" s="496"/>
      <c r="AR432" s="496"/>
      <c r="AS432" s="992" t="s">
        <v>877</v>
      </c>
      <c r="AT432" s="984" t="s">
        <v>877</v>
      </c>
      <c r="AU432" s="985" t="s">
        <v>877</v>
      </c>
      <c r="AV432" s="985" t="s">
        <v>877</v>
      </c>
      <c r="AW432" s="1581" t="s">
        <v>877</v>
      </c>
      <c r="AX432" s="1582"/>
      <c r="AY432" s="1582"/>
      <c r="AZ432" s="1582"/>
      <c r="BA432" s="1582"/>
      <c r="BB432" s="1582"/>
      <c r="BC432" s="986" t="s">
        <v>877</v>
      </c>
      <c r="BD432" s="987" t="s">
        <v>877</v>
      </c>
      <c r="BE432" s="496"/>
      <c r="BF432" s="496"/>
      <c r="BG432" s="992" t="s">
        <v>877</v>
      </c>
      <c r="BH432" s="984" t="s">
        <v>877</v>
      </c>
      <c r="BI432" s="985" t="s">
        <v>877</v>
      </c>
      <c r="BJ432" s="985" t="s">
        <v>877</v>
      </c>
      <c r="BK432" s="1581" t="s">
        <v>877</v>
      </c>
      <c r="BL432" s="1582"/>
      <c r="BM432" s="1582"/>
      <c r="BN432" s="1582"/>
      <c r="BO432" s="1582"/>
      <c r="BP432" s="1582"/>
      <c r="BQ432" s="986" t="s">
        <v>877</v>
      </c>
      <c r="BR432" s="987" t="s">
        <v>877</v>
      </c>
      <c r="BS432" s="496"/>
      <c r="BT432" s="496"/>
      <c r="BU432" s="992" t="s">
        <v>877</v>
      </c>
      <c r="BV432" s="984" t="s">
        <v>877</v>
      </c>
      <c r="BW432" s="985" t="s">
        <v>877</v>
      </c>
      <c r="BX432" s="985" t="s">
        <v>877</v>
      </c>
      <c r="BY432" s="1581" t="s">
        <v>877</v>
      </c>
      <c r="BZ432" s="1582"/>
      <c r="CA432" s="1582"/>
      <c r="CB432" s="1582"/>
      <c r="CC432" s="1582"/>
      <c r="CD432" s="1582"/>
      <c r="CE432" s="986" t="s">
        <v>877</v>
      </c>
      <c r="CF432" s="987" t="s">
        <v>877</v>
      </c>
      <c r="CG432" s="496"/>
      <c r="CH432" s="496"/>
      <c r="CI432" s="992" t="s">
        <v>877</v>
      </c>
      <c r="CJ432" s="984" t="s">
        <v>877</v>
      </c>
      <c r="CK432" s="985" t="s">
        <v>877</v>
      </c>
      <c r="CL432" s="985" t="s">
        <v>877</v>
      </c>
      <c r="CM432" s="1581" t="s">
        <v>877</v>
      </c>
      <c r="CN432" s="1582"/>
      <c r="CO432" s="1582"/>
      <c r="CP432" s="1582"/>
      <c r="CQ432" s="1582"/>
      <c r="CR432" s="1582"/>
      <c r="CS432" s="986" t="s">
        <v>877</v>
      </c>
      <c r="CT432" s="987" t="s">
        <v>877</v>
      </c>
      <c r="CU432" s="933"/>
      <c r="CV432" s="496"/>
    </row>
    <row r="433" spans="1:100" ht="19.5" customHeight="1">
      <c r="A433" s="479"/>
      <c r="B433" s="1524"/>
      <c r="C433" s="992"/>
      <c r="D433" s="997" t="s">
        <v>877</v>
      </c>
      <c r="E433" s="998" t="s">
        <v>877</v>
      </c>
      <c r="F433" s="998" t="s">
        <v>877</v>
      </c>
      <c r="G433" s="1584" t="s">
        <v>877</v>
      </c>
      <c r="H433" s="1585"/>
      <c r="I433" s="1585"/>
      <c r="J433" s="1585"/>
      <c r="K433" s="1585"/>
      <c r="L433" s="1585"/>
      <c r="M433" s="990" t="s">
        <v>877</v>
      </c>
      <c r="N433" s="991" t="s">
        <v>877</v>
      </c>
      <c r="O433" s="496" t="s">
        <v>877</v>
      </c>
      <c r="P433" s="496" t="s">
        <v>877</v>
      </c>
      <c r="Q433" s="992"/>
      <c r="R433" s="997" t="s">
        <v>877</v>
      </c>
      <c r="S433" s="998" t="s">
        <v>877</v>
      </c>
      <c r="T433" s="998" t="s">
        <v>877</v>
      </c>
      <c r="U433" s="1586" t="s">
        <v>877</v>
      </c>
      <c r="V433" s="1585"/>
      <c r="W433" s="1585"/>
      <c r="X433" s="1585"/>
      <c r="Y433" s="1585"/>
      <c r="Z433" s="1585"/>
      <c r="AA433" s="990" t="s">
        <v>877</v>
      </c>
      <c r="AB433" s="991" t="s">
        <v>877</v>
      </c>
      <c r="AC433" s="496"/>
      <c r="AD433" s="496"/>
      <c r="AE433" s="992"/>
      <c r="AF433" s="997" t="s">
        <v>877</v>
      </c>
      <c r="AG433" s="998" t="s">
        <v>877</v>
      </c>
      <c r="AH433" s="998" t="s">
        <v>877</v>
      </c>
      <c r="AI433" s="1584" t="s">
        <v>877</v>
      </c>
      <c r="AJ433" s="1585"/>
      <c r="AK433" s="1585"/>
      <c r="AL433" s="1585"/>
      <c r="AM433" s="1585"/>
      <c r="AN433" s="1585"/>
      <c r="AO433" s="990" t="s">
        <v>877</v>
      </c>
      <c r="AP433" s="991" t="s">
        <v>877</v>
      </c>
      <c r="AQ433" s="496"/>
      <c r="AR433" s="496"/>
      <c r="AS433" s="992"/>
      <c r="AT433" s="997" t="s">
        <v>877</v>
      </c>
      <c r="AU433" s="998" t="s">
        <v>877</v>
      </c>
      <c r="AV433" s="998" t="s">
        <v>877</v>
      </c>
      <c r="AW433" s="1584" t="s">
        <v>877</v>
      </c>
      <c r="AX433" s="1585"/>
      <c r="AY433" s="1585"/>
      <c r="AZ433" s="1585"/>
      <c r="BA433" s="1585"/>
      <c r="BB433" s="1585"/>
      <c r="BC433" s="990" t="s">
        <v>877</v>
      </c>
      <c r="BD433" s="991" t="s">
        <v>877</v>
      </c>
      <c r="BE433" s="496"/>
      <c r="BF433" s="496"/>
      <c r="BG433" s="992"/>
      <c r="BH433" s="997" t="s">
        <v>877</v>
      </c>
      <c r="BI433" s="998" t="s">
        <v>877</v>
      </c>
      <c r="BJ433" s="998" t="s">
        <v>877</v>
      </c>
      <c r="BK433" s="1584" t="s">
        <v>877</v>
      </c>
      <c r="BL433" s="1585"/>
      <c r="BM433" s="1585"/>
      <c r="BN433" s="1585"/>
      <c r="BO433" s="1585"/>
      <c r="BP433" s="1585"/>
      <c r="BQ433" s="990" t="s">
        <v>877</v>
      </c>
      <c r="BR433" s="991" t="s">
        <v>877</v>
      </c>
      <c r="BS433" s="496"/>
      <c r="BT433" s="496"/>
      <c r="BU433" s="992"/>
      <c r="BV433" s="997" t="s">
        <v>877</v>
      </c>
      <c r="BW433" s="998" t="s">
        <v>877</v>
      </c>
      <c r="BX433" s="998" t="s">
        <v>877</v>
      </c>
      <c r="BY433" s="1584" t="s">
        <v>877</v>
      </c>
      <c r="BZ433" s="1585"/>
      <c r="CA433" s="1585"/>
      <c r="CB433" s="1585"/>
      <c r="CC433" s="1585"/>
      <c r="CD433" s="1585"/>
      <c r="CE433" s="990" t="s">
        <v>877</v>
      </c>
      <c r="CF433" s="991" t="s">
        <v>877</v>
      </c>
      <c r="CG433" s="496"/>
      <c r="CH433" s="496"/>
      <c r="CI433" s="992"/>
      <c r="CJ433" s="997" t="s">
        <v>877</v>
      </c>
      <c r="CK433" s="998" t="s">
        <v>877</v>
      </c>
      <c r="CL433" s="998" t="s">
        <v>877</v>
      </c>
      <c r="CM433" s="1584" t="s">
        <v>877</v>
      </c>
      <c r="CN433" s="1585"/>
      <c r="CO433" s="1585"/>
      <c r="CP433" s="1585"/>
      <c r="CQ433" s="1585"/>
      <c r="CR433" s="1585"/>
      <c r="CS433" s="990" t="s">
        <v>877</v>
      </c>
      <c r="CT433" s="991" t="s">
        <v>877</v>
      </c>
      <c r="CU433" s="933"/>
      <c r="CV433" s="496"/>
    </row>
    <row r="434" spans="1:100" ht="19.5" customHeight="1">
      <c r="A434" s="479"/>
      <c r="B434" s="1524"/>
      <c r="C434" s="479"/>
      <c r="D434" s="505"/>
      <c r="E434" s="505"/>
      <c r="F434" s="505"/>
      <c r="G434" s="505"/>
      <c r="H434" s="505"/>
      <c r="I434" s="505"/>
      <c r="J434" s="505"/>
      <c r="K434" s="505"/>
      <c r="L434" s="505"/>
      <c r="M434" s="999">
        <v>14</v>
      </c>
      <c r="N434" s="1000">
        <v>2</v>
      </c>
      <c r="O434" s="640"/>
      <c r="P434" s="640"/>
      <c r="Q434" s="479"/>
      <c r="R434" s="505"/>
      <c r="S434" s="505"/>
      <c r="T434" s="505"/>
      <c r="U434" s="565"/>
      <c r="V434" s="505"/>
      <c r="W434" s="505"/>
      <c r="X434" s="505"/>
      <c r="Y434" s="505"/>
      <c r="Z434" s="505"/>
      <c r="AA434" s="999">
        <v>8</v>
      </c>
      <c r="AB434" s="1000">
        <v>2</v>
      </c>
      <c r="AC434" s="496"/>
      <c r="AD434" s="496"/>
      <c r="AE434" s="479"/>
      <c r="AF434" s="505"/>
      <c r="AG434" s="505"/>
      <c r="AH434" s="505"/>
      <c r="AI434" s="505"/>
      <c r="AJ434" s="505"/>
      <c r="AK434" s="505"/>
      <c r="AL434" s="505"/>
      <c r="AM434" s="505"/>
      <c r="AN434" s="505"/>
      <c r="AO434" s="999">
        <v>0</v>
      </c>
      <c r="AP434" s="1000">
        <v>0</v>
      </c>
      <c r="AQ434" s="496"/>
      <c r="AR434" s="496"/>
      <c r="AS434" s="479"/>
      <c r="AT434" s="505"/>
      <c r="AU434" s="505"/>
      <c r="AV434" s="505"/>
      <c r="AW434" s="505"/>
      <c r="AX434" s="505"/>
      <c r="AY434" s="505"/>
      <c r="AZ434" s="505"/>
      <c r="BA434" s="505"/>
      <c r="BB434" s="505"/>
      <c r="BC434" s="999">
        <v>0</v>
      </c>
      <c r="BD434" s="1000">
        <v>0</v>
      </c>
      <c r="BE434" s="496"/>
      <c r="BF434" s="496"/>
      <c r="BG434" s="479"/>
      <c r="BH434" s="505"/>
      <c r="BI434" s="505"/>
      <c r="BJ434" s="505"/>
      <c r="BK434" s="505"/>
      <c r="BL434" s="505"/>
      <c r="BM434" s="505"/>
      <c r="BN434" s="505"/>
      <c r="BO434" s="505"/>
      <c r="BP434" s="505"/>
      <c r="BQ434" s="999">
        <v>0</v>
      </c>
      <c r="BR434" s="1000">
        <v>0</v>
      </c>
      <c r="BS434" s="496"/>
      <c r="BT434" s="496"/>
      <c r="BU434" s="479"/>
      <c r="BV434" s="505"/>
      <c r="BW434" s="505"/>
      <c r="BX434" s="505"/>
      <c r="BY434" s="505"/>
      <c r="BZ434" s="505"/>
      <c r="CA434" s="505"/>
      <c r="CB434" s="505"/>
      <c r="CC434" s="505"/>
      <c r="CD434" s="505"/>
      <c r="CE434" s="999">
        <v>0</v>
      </c>
      <c r="CF434" s="1000">
        <v>0</v>
      </c>
      <c r="CG434" s="496"/>
      <c r="CH434" s="496"/>
      <c r="CI434" s="479"/>
      <c r="CJ434" s="505"/>
      <c r="CK434" s="505"/>
      <c r="CL434" s="505"/>
      <c r="CM434" s="505"/>
      <c r="CN434" s="505"/>
      <c r="CO434" s="505"/>
      <c r="CP434" s="505"/>
      <c r="CQ434" s="505"/>
      <c r="CR434" s="505"/>
      <c r="CS434" s="999">
        <v>0</v>
      </c>
      <c r="CT434" s="1000">
        <v>0</v>
      </c>
      <c r="CU434" s="933"/>
      <c r="CV434" s="496"/>
    </row>
    <row r="435" spans="1:100" ht="19.5" customHeight="1">
      <c r="A435" s="479"/>
      <c r="B435" s="1524"/>
      <c r="C435" s="479"/>
      <c r="D435" s="569"/>
      <c r="E435" s="570"/>
      <c r="F435" s="570"/>
      <c r="G435" s="570"/>
      <c r="H435" s="570"/>
      <c r="I435" s="570"/>
      <c r="J435" s="570"/>
      <c r="K435" s="570"/>
      <c r="L435" s="570"/>
      <c r="M435" s="570"/>
      <c r="N435" s="570"/>
      <c r="O435" s="496"/>
      <c r="P435" s="496"/>
      <c r="Q435" s="481"/>
      <c r="R435" s="569"/>
      <c r="S435" s="570"/>
      <c r="T435" s="570"/>
      <c r="U435" s="597"/>
      <c r="V435" s="570"/>
      <c r="W435" s="570"/>
      <c r="X435" s="570"/>
      <c r="Y435" s="570"/>
      <c r="Z435" s="570"/>
      <c r="AA435" s="570"/>
      <c r="AB435" s="570"/>
      <c r="AC435" s="496"/>
      <c r="AD435" s="496"/>
      <c r="AE435" s="481"/>
      <c r="AF435" s="569"/>
      <c r="AG435" s="570"/>
      <c r="AH435" s="570"/>
      <c r="AI435" s="570"/>
      <c r="AJ435" s="570"/>
      <c r="AK435" s="570"/>
      <c r="AL435" s="570"/>
      <c r="AM435" s="570"/>
      <c r="AN435" s="570"/>
      <c r="AO435" s="570"/>
      <c r="AP435" s="570"/>
      <c r="AQ435" s="496"/>
      <c r="AR435" s="496"/>
      <c r="AS435" s="481"/>
      <c r="AT435" s="569"/>
      <c r="AU435" s="570"/>
      <c r="AV435" s="570"/>
      <c r="AW435" s="570"/>
      <c r="AX435" s="570"/>
      <c r="AY435" s="570"/>
      <c r="AZ435" s="570"/>
      <c r="BA435" s="570"/>
      <c r="BB435" s="570"/>
      <c r="BC435" s="570"/>
      <c r="BD435" s="570"/>
      <c r="BE435" s="496"/>
      <c r="BF435" s="496"/>
      <c r="BG435" s="481"/>
      <c r="BH435" s="569"/>
      <c r="BI435" s="570"/>
      <c r="BJ435" s="570"/>
      <c r="BK435" s="570"/>
      <c r="BL435" s="570"/>
      <c r="BM435" s="570"/>
      <c r="BN435" s="570"/>
      <c r="BO435" s="570"/>
      <c r="BP435" s="570"/>
      <c r="BQ435" s="570"/>
      <c r="BR435" s="570"/>
      <c r="BS435" s="496"/>
      <c r="BT435" s="496"/>
      <c r="BU435" s="481"/>
      <c r="BV435" s="569"/>
      <c r="BW435" s="570"/>
      <c r="BX435" s="570"/>
      <c r="BY435" s="570"/>
      <c r="BZ435" s="570"/>
      <c r="CA435" s="570"/>
      <c r="CB435" s="570"/>
      <c r="CC435" s="570"/>
      <c r="CD435" s="570"/>
      <c r="CE435" s="570"/>
      <c r="CF435" s="570"/>
      <c r="CG435" s="496"/>
      <c r="CH435" s="496"/>
      <c r="CI435" s="481"/>
      <c r="CJ435" s="569"/>
      <c r="CK435" s="570"/>
      <c r="CL435" s="570"/>
      <c r="CM435" s="570"/>
      <c r="CN435" s="570"/>
      <c r="CO435" s="570"/>
      <c r="CP435" s="570"/>
      <c r="CQ435" s="570"/>
      <c r="CR435" s="570"/>
      <c r="CS435" s="570"/>
      <c r="CT435" s="570"/>
      <c r="CU435" s="933"/>
      <c r="CV435" s="496"/>
    </row>
    <row r="436" spans="1:100" ht="19.5" customHeight="1">
      <c r="A436" s="479"/>
      <c r="B436" s="1524"/>
      <c r="C436" s="479"/>
      <c r="D436" s="569"/>
      <c r="E436" s="570"/>
      <c r="F436" s="570"/>
      <c r="G436" s="570"/>
      <c r="H436" s="570"/>
      <c r="I436" s="621"/>
      <c r="J436" s="622"/>
      <c r="K436" s="622"/>
      <c r="L436" s="622"/>
      <c r="M436" s="622"/>
      <c r="N436" s="622"/>
      <c r="O436" s="623"/>
      <c r="P436" s="624"/>
      <c r="Q436" s="481"/>
      <c r="R436" s="569"/>
      <c r="S436" s="570"/>
      <c r="T436" s="570"/>
      <c r="U436" s="597"/>
      <c r="V436" s="570"/>
      <c r="W436" s="621"/>
      <c r="X436" s="622"/>
      <c r="Y436" s="622"/>
      <c r="Z436" s="622"/>
      <c r="AA436" s="622"/>
      <c r="AB436" s="622"/>
      <c r="AC436" s="623"/>
      <c r="AD436" s="624"/>
      <c r="AE436" s="481"/>
      <c r="AF436" s="569"/>
      <c r="AG436" s="570"/>
      <c r="AH436" s="570"/>
      <c r="AI436" s="570"/>
      <c r="AJ436" s="570"/>
      <c r="AK436" s="621"/>
      <c r="AL436" s="622"/>
      <c r="AM436" s="622"/>
      <c r="AN436" s="622"/>
      <c r="AO436" s="622"/>
      <c r="AP436" s="622"/>
      <c r="AQ436" s="623"/>
      <c r="AR436" s="624"/>
      <c r="AS436" s="481"/>
      <c r="AT436" s="569"/>
      <c r="AU436" s="570"/>
      <c r="AV436" s="570"/>
      <c r="AW436" s="570"/>
      <c r="AX436" s="570"/>
      <c r="AY436" s="621"/>
      <c r="AZ436" s="622"/>
      <c r="BA436" s="622"/>
      <c r="BB436" s="622"/>
      <c r="BC436" s="622"/>
      <c r="BD436" s="622"/>
      <c r="BE436" s="623"/>
      <c r="BF436" s="624"/>
      <c r="BG436" s="481"/>
      <c r="BH436" s="569"/>
      <c r="BI436" s="570"/>
      <c r="BJ436" s="570"/>
      <c r="BK436" s="570"/>
      <c r="BL436" s="570"/>
      <c r="BM436" s="621"/>
      <c r="BN436" s="622"/>
      <c r="BO436" s="622"/>
      <c r="BP436" s="622"/>
      <c r="BQ436" s="622"/>
      <c r="BR436" s="622"/>
      <c r="BS436" s="623"/>
      <c r="BT436" s="624"/>
      <c r="BU436" s="481"/>
      <c r="BV436" s="569"/>
      <c r="BW436" s="570"/>
      <c r="BX436" s="570"/>
      <c r="BY436" s="570"/>
      <c r="BZ436" s="570"/>
      <c r="CA436" s="621"/>
      <c r="CB436" s="622"/>
      <c r="CC436" s="622"/>
      <c r="CD436" s="622"/>
      <c r="CE436" s="622"/>
      <c r="CF436" s="622"/>
      <c r="CG436" s="623"/>
      <c r="CH436" s="624"/>
      <c r="CI436" s="481"/>
      <c r="CJ436" s="569"/>
      <c r="CK436" s="570"/>
      <c r="CL436" s="570"/>
      <c r="CM436" s="570"/>
      <c r="CN436" s="570"/>
      <c r="CO436" s="570"/>
      <c r="CP436" s="570"/>
      <c r="CQ436" s="570"/>
      <c r="CR436" s="570"/>
      <c r="CS436" s="570"/>
      <c r="CT436" s="570"/>
      <c r="CU436" s="933"/>
      <c r="CV436" s="496"/>
    </row>
    <row r="437" spans="1:100" ht="19.5" customHeight="1">
      <c r="A437" s="479"/>
      <c r="B437" s="1524"/>
      <c r="C437" s="479"/>
      <c r="D437" s="569"/>
      <c r="E437" s="570"/>
      <c r="F437" s="570"/>
      <c r="G437" s="570"/>
      <c r="H437" s="570"/>
      <c r="I437" s="632"/>
      <c r="J437" s="570"/>
      <c r="K437" s="570"/>
      <c r="L437" s="570"/>
      <c r="M437" s="570"/>
      <c r="N437" s="570"/>
      <c r="O437" s="496"/>
      <c r="P437" s="577"/>
      <c r="Q437" s="497"/>
      <c r="R437" s="569"/>
      <c r="S437" s="570"/>
      <c r="T437" s="570"/>
      <c r="U437" s="597"/>
      <c r="V437" s="570"/>
      <c r="W437" s="632"/>
      <c r="X437" s="570"/>
      <c r="Y437" s="570"/>
      <c r="Z437" s="570"/>
      <c r="AA437" s="570"/>
      <c r="AB437" s="570"/>
      <c r="AC437" s="496"/>
      <c r="AD437" s="577"/>
      <c r="AE437" s="481"/>
      <c r="AF437" s="569"/>
      <c r="AG437" s="570"/>
      <c r="AH437" s="570"/>
      <c r="AI437" s="570"/>
      <c r="AJ437" s="570"/>
      <c r="AK437" s="632"/>
      <c r="AL437" s="570"/>
      <c r="AM437" s="570"/>
      <c r="AN437" s="570"/>
      <c r="AO437" s="570"/>
      <c r="AP437" s="570"/>
      <c r="AQ437" s="496"/>
      <c r="AR437" s="577"/>
      <c r="AS437" s="497"/>
      <c r="AT437" s="569"/>
      <c r="AU437" s="570"/>
      <c r="AV437" s="570"/>
      <c r="AW437" s="570"/>
      <c r="AX437" s="570"/>
      <c r="AY437" s="632"/>
      <c r="AZ437" s="570"/>
      <c r="BA437" s="570"/>
      <c r="BB437" s="570"/>
      <c r="BC437" s="570"/>
      <c r="BD437" s="570"/>
      <c r="BE437" s="496"/>
      <c r="BF437" s="577"/>
      <c r="BG437" s="481"/>
      <c r="BH437" s="569"/>
      <c r="BI437" s="570"/>
      <c r="BJ437" s="570"/>
      <c r="BK437" s="570"/>
      <c r="BL437" s="570"/>
      <c r="BM437" s="632"/>
      <c r="BN437" s="570"/>
      <c r="BO437" s="570"/>
      <c r="BP437" s="570"/>
      <c r="BQ437" s="570"/>
      <c r="BR437" s="570"/>
      <c r="BS437" s="496"/>
      <c r="BT437" s="577"/>
      <c r="BU437" s="481"/>
      <c r="BV437" s="569"/>
      <c r="BW437" s="570"/>
      <c r="BX437" s="570"/>
      <c r="BY437" s="570"/>
      <c r="BZ437" s="570"/>
      <c r="CA437" s="632"/>
      <c r="CB437" s="570"/>
      <c r="CC437" s="570"/>
      <c r="CD437" s="570"/>
      <c r="CE437" s="570"/>
      <c r="CF437" s="570"/>
      <c r="CG437" s="496"/>
      <c r="CH437" s="577"/>
      <c r="CI437" s="481"/>
      <c r="CJ437" s="569"/>
      <c r="CK437" s="570"/>
      <c r="CL437" s="570"/>
      <c r="CM437" s="570"/>
      <c r="CN437" s="570"/>
      <c r="CO437" s="934"/>
      <c r="CP437" s="934"/>
      <c r="CQ437" s="934"/>
      <c r="CR437" s="934"/>
      <c r="CS437" s="934"/>
      <c r="CT437" s="934"/>
      <c r="CU437" s="933"/>
      <c r="CV437" s="496"/>
    </row>
    <row r="438" spans="1:100" ht="19.5" customHeight="1">
      <c r="A438" s="479"/>
      <c r="B438" s="1524"/>
      <c r="C438" s="479"/>
      <c r="D438" s="505"/>
      <c r="E438" s="935" t="s">
        <v>877</v>
      </c>
      <c r="F438" s="1025" t="s">
        <v>1830</v>
      </c>
      <c r="G438" s="1587" t="s">
        <v>1830</v>
      </c>
      <c r="H438" s="1588"/>
      <c r="I438" s="1588"/>
      <c r="J438" s="1588"/>
      <c r="K438" s="1588"/>
      <c r="L438" s="1588"/>
      <c r="M438" s="1588"/>
      <c r="N438" s="1589"/>
      <c r="O438" s="943">
        <v>0</v>
      </c>
      <c r="P438" s="496">
        <v>0</v>
      </c>
      <c r="Q438" s="497"/>
      <c r="R438" s="505"/>
      <c r="S438" s="935" t="s">
        <v>877</v>
      </c>
      <c r="T438" s="936" t="s">
        <v>1830</v>
      </c>
      <c r="U438" s="940" t="s">
        <v>1830</v>
      </c>
      <c r="V438" s="938"/>
      <c r="W438" s="938"/>
      <c r="X438" s="938"/>
      <c r="Y438" s="938"/>
      <c r="Z438" s="938"/>
      <c r="AA438" s="938"/>
      <c r="AB438" s="939"/>
      <c r="AC438" s="496">
        <v>0</v>
      </c>
      <c r="AD438" s="496">
        <v>0</v>
      </c>
      <c r="AE438" s="497"/>
      <c r="AF438" s="538"/>
      <c r="AG438" s="935"/>
      <c r="AH438" s="936" t="s">
        <v>1830</v>
      </c>
      <c r="AI438" s="937" t="s">
        <v>1830</v>
      </c>
      <c r="AJ438" s="938"/>
      <c r="AK438" s="938"/>
      <c r="AL438" s="938"/>
      <c r="AM438" s="938"/>
      <c r="AN438" s="938"/>
      <c r="AO438" s="938"/>
      <c r="AP438" s="939"/>
      <c r="AQ438" s="496">
        <v>0</v>
      </c>
      <c r="AR438" s="496">
        <v>0</v>
      </c>
      <c r="AS438" s="497"/>
      <c r="AT438" s="505"/>
      <c r="AU438" s="935"/>
      <c r="AV438" s="936" t="s">
        <v>1830</v>
      </c>
      <c r="AW438" s="937" t="s">
        <v>1830</v>
      </c>
      <c r="AX438" s="938"/>
      <c r="AY438" s="938"/>
      <c r="AZ438" s="938"/>
      <c r="BA438" s="938"/>
      <c r="BB438" s="938"/>
      <c r="BC438" s="938"/>
      <c r="BD438" s="939"/>
      <c r="BE438" s="496">
        <v>0</v>
      </c>
      <c r="BF438" s="496">
        <v>0</v>
      </c>
      <c r="BG438" s="497"/>
      <c r="BH438" s="505"/>
      <c r="BI438" s="935"/>
      <c r="BJ438" s="936" t="s">
        <v>1830</v>
      </c>
      <c r="BK438" s="937" t="s">
        <v>1830</v>
      </c>
      <c r="BL438" s="938"/>
      <c r="BM438" s="938"/>
      <c r="BN438" s="938"/>
      <c r="BO438" s="938"/>
      <c r="BP438" s="938"/>
      <c r="BQ438" s="938"/>
      <c r="BR438" s="939"/>
      <c r="BS438" s="496">
        <v>0</v>
      </c>
      <c r="BT438" s="496">
        <v>0</v>
      </c>
      <c r="BU438" s="497"/>
      <c r="BV438" s="505"/>
      <c r="BW438" s="935"/>
      <c r="BX438" s="936" t="s">
        <v>1830</v>
      </c>
      <c r="BY438" s="937" t="s">
        <v>1830</v>
      </c>
      <c r="BZ438" s="938"/>
      <c r="CA438" s="938"/>
      <c r="CB438" s="938"/>
      <c r="CC438" s="938"/>
      <c r="CD438" s="938"/>
      <c r="CE438" s="938"/>
      <c r="CF438" s="939"/>
      <c r="CG438" s="496">
        <v>0</v>
      </c>
      <c r="CH438" s="496">
        <v>0</v>
      </c>
      <c r="CI438" s="497"/>
      <c r="CJ438" s="505"/>
      <c r="CK438" s="935"/>
      <c r="CL438" s="936" t="s">
        <v>1830</v>
      </c>
      <c r="CM438" s="937" t="s">
        <v>1830</v>
      </c>
      <c r="CN438" s="938"/>
      <c r="CO438" s="938"/>
      <c r="CP438" s="938"/>
      <c r="CQ438" s="938"/>
      <c r="CR438" s="938"/>
      <c r="CS438" s="938"/>
      <c r="CT438" s="939"/>
      <c r="CU438" s="933">
        <v>0</v>
      </c>
      <c r="CV438" s="496">
        <v>0</v>
      </c>
    </row>
    <row r="439" spans="1:100" ht="19.5" customHeight="1">
      <c r="A439" s="479"/>
      <c r="B439" s="1524"/>
      <c r="C439" s="479"/>
      <c r="D439" s="505"/>
      <c r="E439" s="1008"/>
      <c r="F439" s="942" t="s">
        <v>1830</v>
      </c>
      <c r="G439" s="1590"/>
      <c r="H439" s="1582"/>
      <c r="I439" s="1582"/>
      <c r="J439" s="1582"/>
      <c r="K439" s="1582"/>
      <c r="L439" s="1582"/>
      <c r="M439" s="1582"/>
      <c r="N439" s="1591"/>
      <c r="O439" s="943">
        <v>0</v>
      </c>
      <c r="P439" s="496">
        <v>0</v>
      </c>
      <c r="Q439" s="497"/>
      <c r="R439" s="505"/>
      <c r="S439" s="944"/>
      <c r="T439" s="942" t="s">
        <v>1830</v>
      </c>
      <c r="U439" s="1670"/>
      <c r="V439" s="1582"/>
      <c r="W439" s="1582"/>
      <c r="X439" s="1582"/>
      <c r="Y439" s="1582"/>
      <c r="Z439" s="1582"/>
      <c r="AA439" s="1582"/>
      <c r="AB439" s="1599"/>
      <c r="AC439" s="496">
        <v>0</v>
      </c>
      <c r="AD439" s="496">
        <v>0</v>
      </c>
      <c r="AE439" s="497"/>
      <c r="AF439" s="538"/>
      <c r="AG439" s="944"/>
      <c r="AH439" s="942" t="s">
        <v>1830</v>
      </c>
      <c r="AI439" s="1590"/>
      <c r="AJ439" s="1582"/>
      <c r="AK439" s="1582"/>
      <c r="AL439" s="1582"/>
      <c r="AM439" s="1582"/>
      <c r="AN439" s="1582"/>
      <c r="AO439" s="1582"/>
      <c r="AP439" s="1599"/>
      <c r="AQ439" s="496">
        <v>0</v>
      </c>
      <c r="AR439" s="496">
        <v>0</v>
      </c>
      <c r="AS439" s="497"/>
      <c r="AT439" s="505"/>
      <c r="AU439" s="944"/>
      <c r="AV439" s="942" t="s">
        <v>1830</v>
      </c>
      <c r="AW439" s="1590"/>
      <c r="AX439" s="1582"/>
      <c r="AY439" s="1582"/>
      <c r="AZ439" s="1582"/>
      <c r="BA439" s="1582"/>
      <c r="BB439" s="1582"/>
      <c r="BC439" s="1582"/>
      <c r="BD439" s="1599"/>
      <c r="BE439" s="496">
        <v>0</v>
      </c>
      <c r="BF439" s="496">
        <v>0</v>
      </c>
      <c r="BG439" s="497"/>
      <c r="BH439" s="505"/>
      <c r="BI439" s="944"/>
      <c r="BJ439" s="942" t="s">
        <v>1830</v>
      </c>
      <c r="BK439" s="1590"/>
      <c r="BL439" s="1582"/>
      <c r="BM439" s="1582"/>
      <c r="BN439" s="1582"/>
      <c r="BO439" s="1582"/>
      <c r="BP439" s="1582"/>
      <c r="BQ439" s="1582"/>
      <c r="BR439" s="1599"/>
      <c r="BS439" s="496">
        <v>0</v>
      </c>
      <c r="BT439" s="496">
        <v>0</v>
      </c>
      <c r="BU439" s="497"/>
      <c r="BV439" s="505"/>
      <c r="BW439" s="944"/>
      <c r="BX439" s="942" t="s">
        <v>1830</v>
      </c>
      <c r="BY439" s="1590"/>
      <c r="BZ439" s="1582"/>
      <c r="CA439" s="1582"/>
      <c r="CB439" s="1582"/>
      <c r="CC439" s="1582"/>
      <c r="CD439" s="1582"/>
      <c r="CE439" s="1582"/>
      <c r="CF439" s="1599"/>
      <c r="CG439" s="496">
        <v>0</v>
      </c>
      <c r="CH439" s="496">
        <v>0</v>
      </c>
      <c r="CI439" s="497"/>
      <c r="CJ439" s="505"/>
      <c r="CK439" s="944"/>
      <c r="CL439" s="942" t="s">
        <v>1830</v>
      </c>
      <c r="CM439" s="1590"/>
      <c r="CN439" s="1582"/>
      <c r="CO439" s="1582"/>
      <c r="CP439" s="1582"/>
      <c r="CQ439" s="1582"/>
      <c r="CR439" s="1582"/>
      <c r="CS439" s="1582"/>
      <c r="CT439" s="1599"/>
      <c r="CU439" s="933">
        <v>0</v>
      </c>
      <c r="CV439" s="496">
        <v>0</v>
      </c>
    </row>
    <row r="440" spans="1:100" ht="19.5" customHeight="1">
      <c r="A440" s="479"/>
      <c r="B440" s="1524"/>
      <c r="C440" s="479"/>
      <c r="D440" s="505"/>
      <c r="E440" s="1009"/>
      <c r="F440" s="946" t="s">
        <v>1830</v>
      </c>
      <c r="G440" s="1592" t="s">
        <v>1830</v>
      </c>
      <c r="H440" s="1582"/>
      <c r="I440" s="1582"/>
      <c r="J440" s="1582"/>
      <c r="K440" s="1582"/>
      <c r="L440" s="1582"/>
      <c r="M440" s="1582"/>
      <c r="N440" s="1591"/>
      <c r="O440" s="943">
        <v>0</v>
      </c>
      <c r="P440" s="496">
        <v>0</v>
      </c>
      <c r="Q440" s="497"/>
      <c r="R440" s="505"/>
      <c r="S440" s="947"/>
      <c r="T440" s="946" t="s">
        <v>1830</v>
      </c>
      <c r="U440" s="1671" t="s">
        <v>1830</v>
      </c>
      <c r="V440" s="1582"/>
      <c r="W440" s="1582"/>
      <c r="X440" s="1582"/>
      <c r="Y440" s="1582"/>
      <c r="Z440" s="1582"/>
      <c r="AA440" s="1582"/>
      <c r="AB440" s="1599"/>
      <c r="AC440" s="496">
        <v>0</v>
      </c>
      <c r="AD440" s="496">
        <v>0</v>
      </c>
      <c r="AE440" s="497"/>
      <c r="AF440" s="538"/>
      <c r="AG440" s="947"/>
      <c r="AH440" s="946" t="s">
        <v>1830</v>
      </c>
      <c r="AI440" s="1592" t="s">
        <v>1830</v>
      </c>
      <c r="AJ440" s="1582"/>
      <c r="AK440" s="1582"/>
      <c r="AL440" s="1582"/>
      <c r="AM440" s="1582"/>
      <c r="AN440" s="1582"/>
      <c r="AO440" s="1582"/>
      <c r="AP440" s="1599"/>
      <c r="AQ440" s="496">
        <v>0</v>
      </c>
      <c r="AR440" s="496">
        <v>0</v>
      </c>
      <c r="AS440" s="497"/>
      <c r="AT440" s="505"/>
      <c r="AU440" s="947"/>
      <c r="AV440" s="946" t="s">
        <v>1830</v>
      </c>
      <c r="AW440" s="1592" t="s">
        <v>1830</v>
      </c>
      <c r="AX440" s="1582"/>
      <c r="AY440" s="1582"/>
      <c r="AZ440" s="1582"/>
      <c r="BA440" s="1582"/>
      <c r="BB440" s="1582"/>
      <c r="BC440" s="1582"/>
      <c r="BD440" s="1599"/>
      <c r="BE440" s="496">
        <v>0</v>
      </c>
      <c r="BF440" s="496">
        <v>0</v>
      </c>
      <c r="BG440" s="497"/>
      <c r="BH440" s="505"/>
      <c r="BI440" s="947"/>
      <c r="BJ440" s="946" t="s">
        <v>1830</v>
      </c>
      <c r="BK440" s="1592" t="s">
        <v>1830</v>
      </c>
      <c r="BL440" s="1582"/>
      <c r="BM440" s="1582"/>
      <c r="BN440" s="1582"/>
      <c r="BO440" s="1582"/>
      <c r="BP440" s="1582"/>
      <c r="BQ440" s="1582"/>
      <c r="BR440" s="1599"/>
      <c r="BS440" s="496">
        <v>0</v>
      </c>
      <c r="BT440" s="496">
        <v>0</v>
      </c>
      <c r="BU440" s="497"/>
      <c r="BV440" s="505"/>
      <c r="BW440" s="947"/>
      <c r="BX440" s="946" t="s">
        <v>1830</v>
      </c>
      <c r="BY440" s="1592" t="s">
        <v>1830</v>
      </c>
      <c r="BZ440" s="1582"/>
      <c r="CA440" s="1582"/>
      <c r="CB440" s="1582"/>
      <c r="CC440" s="1582"/>
      <c r="CD440" s="1582"/>
      <c r="CE440" s="1582"/>
      <c r="CF440" s="1599"/>
      <c r="CG440" s="496">
        <v>0</v>
      </c>
      <c r="CH440" s="496">
        <v>0</v>
      </c>
      <c r="CI440" s="497"/>
      <c r="CJ440" s="505"/>
      <c r="CK440" s="947"/>
      <c r="CL440" s="946" t="s">
        <v>1830</v>
      </c>
      <c r="CM440" s="1592" t="s">
        <v>1830</v>
      </c>
      <c r="CN440" s="1582"/>
      <c r="CO440" s="1582"/>
      <c r="CP440" s="1582"/>
      <c r="CQ440" s="1582"/>
      <c r="CR440" s="1582"/>
      <c r="CS440" s="1582"/>
      <c r="CT440" s="1599"/>
      <c r="CU440" s="933">
        <v>0</v>
      </c>
      <c r="CV440" s="496">
        <v>0</v>
      </c>
    </row>
    <row r="441" spans="1:100" ht="19.5" customHeight="1">
      <c r="A441" s="479"/>
      <c r="B441" s="1524"/>
      <c r="C441" s="479"/>
      <c r="D441" s="505"/>
      <c r="E441" s="1010"/>
      <c r="F441" s="949" t="s">
        <v>1830</v>
      </c>
      <c r="G441" s="1593" t="s">
        <v>1830</v>
      </c>
      <c r="H441" s="1582"/>
      <c r="I441" s="1582"/>
      <c r="J441" s="1582"/>
      <c r="K441" s="1582"/>
      <c r="L441" s="1582"/>
      <c r="M441" s="1582"/>
      <c r="N441" s="1591"/>
      <c r="O441" s="943">
        <v>0</v>
      </c>
      <c r="P441" s="496">
        <v>0</v>
      </c>
      <c r="Q441" s="497"/>
      <c r="R441" s="505"/>
      <c r="S441" s="950"/>
      <c r="T441" s="949" t="s">
        <v>1830</v>
      </c>
      <c r="U441" s="1667" t="s">
        <v>1830</v>
      </c>
      <c r="V441" s="1582"/>
      <c r="W441" s="1582"/>
      <c r="X441" s="1582"/>
      <c r="Y441" s="1582"/>
      <c r="Z441" s="1582"/>
      <c r="AA441" s="1582"/>
      <c r="AB441" s="1599"/>
      <c r="AC441" s="496">
        <v>0</v>
      </c>
      <c r="AD441" s="496">
        <v>0</v>
      </c>
      <c r="AE441" s="497"/>
      <c r="AF441" s="538"/>
      <c r="AG441" s="950"/>
      <c r="AH441" s="949" t="s">
        <v>1830</v>
      </c>
      <c r="AI441" s="1593" t="s">
        <v>1830</v>
      </c>
      <c r="AJ441" s="1582"/>
      <c r="AK441" s="1582"/>
      <c r="AL441" s="1582"/>
      <c r="AM441" s="1582"/>
      <c r="AN441" s="1582"/>
      <c r="AO441" s="1582"/>
      <c r="AP441" s="1599"/>
      <c r="AQ441" s="496">
        <v>0</v>
      </c>
      <c r="AR441" s="496">
        <v>0</v>
      </c>
      <c r="AS441" s="497"/>
      <c r="AT441" s="505"/>
      <c r="AU441" s="950"/>
      <c r="AV441" s="949" t="s">
        <v>1830</v>
      </c>
      <c r="AW441" s="1593" t="s">
        <v>1830</v>
      </c>
      <c r="AX441" s="1582"/>
      <c r="AY441" s="1582"/>
      <c r="AZ441" s="1582"/>
      <c r="BA441" s="1582"/>
      <c r="BB441" s="1582"/>
      <c r="BC441" s="1582"/>
      <c r="BD441" s="1599"/>
      <c r="BE441" s="496">
        <v>0</v>
      </c>
      <c r="BF441" s="496">
        <v>0</v>
      </c>
      <c r="BG441" s="497"/>
      <c r="BH441" s="505"/>
      <c r="BI441" s="950"/>
      <c r="BJ441" s="949" t="s">
        <v>1830</v>
      </c>
      <c r="BK441" s="1593" t="s">
        <v>1830</v>
      </c>
      <c r="BL441" s="1582"/>
      <c r="BM441" s="1582"/>
      <c r="BN441" s="1582"/>
      <c r="BO441" s="1582"/>
      <c r="BP441" s="1582"/>
      <c r="BQ441" s="1582"/>
      <c r="BR441" s="1599"/>
      <c r="BS441" s="496">
        <v>0</v>
      </c>
      <c r="BT441" s="496">
        <v>0</v>
      </c>
      <c r="BU441" s="497"/>
      <c r="BV441" s="505"/>
      <c r="BW441" s="950"/>
      <c r="BX441" s="949" t="s">
        <v>1830</v>
      </c>
      <c r="BY441" s="1593" t="s">
        <v>1830</v>
      </c>
      <c r="BZ441" s="1582"/>
      <c r="CA441" s="1582"/>
      <c r="CB441" s="1582"/>
      <c r="CC441" s="1582"/>
      <c r="CD441" s="1582"/>
      <c r="CE441" s="1582"/>
      <c r="CF441" s="1599"/>
      <c r="CG441" s="496">
        <v>0</v>
      </c>
      <c r="CH441" s="496">
        <v>0</v>
      </c>
      <c r="CI441" s="497"/>
      <c r="CJ441" s="505"/>
      <c r="CK441" s="950"/>
      <c r="CL441" s="949" t="s">
        <v>1830</v>
      </c>
      <c r="CM441" s="1593" t="s">
        <v>1830</v>
      </c>
      <c r="CN441" s="1582"/>
      <c r="CO441" s="1582"/>
      <c r="CP441" s="1582"/>
      <c r="CQ441" s="1582"/>
      <c r="CR441" s="1582"/>
      <c r="CS441" s="1582"/>
      <c r="CT441" s="1599"/>
      <c r="CU441" s="933">
        <v>0</v>
      </c>
      <c r="CV441" s="496">
        <v>0</v>
      </c>
    </row>
    <row r="442" spans="1:100" ht="19.5" customHeight="1">
      <c r="A442" s="479"/>
      <c r="B442" s="1524"/>
      <c r="C442" s="479"/>
      <c r="D442" s="505"/>
      <c r="E442" s="1011"/>
      <c r="F442" s="952" t="s">
        <v>1830</v>
      </c>
      <c r="G442" s="1594" t="s">
        <v>1830</v>
      </c>
      <c r="H442" s="1582"/>
      <c r="I442" s="1582"/>
      <c r="J442" s="1582"/>
      <c r="K442" s="1582"/>
      <c r="L442" s="1582"/>
      <c r="M442" s="1582"/>
      <c r="N442" s="1591"/>
      <c r="O442" s="943">
        <v>0</v>
      </c>
      <c r="P442" s="496">
        <v>0</v>
      </c>
      <c r="Q442" s="497"/>
      <c r="R442" s="505"/>
      <c r="S442" s="951"/>
      <c r="T442" s="952" t="s">
        <v>1830</v>
      </c>
      <c r="U442" s="1668" t="s">
        <v>1830</v>
      </c>
      <c r="V442" s="1582"/>
      <c r="W442" s="1582"/>
      <c r="X442" s="1582"/>
      <c r="Y442" s="1582"/>
      <c r="Z442" s="1582"/>
      <c r="AA442" s="1582"/>
      <c r="AB442" s="1599"/>
      <c r="AC442" s="496">
        <v>0</v>
      </c>
      <c r="AD442" s="496">
        <v>0</v>
      </c>
      <c r="AE442" s="497"/>
      <c r="AF442" s="538"/>
      <c r="AG442" s="951"/>
      <c r="AH442" s="952" t="s">
        <v>1830</v>
      </c>
      <c r="AI442" s="1594" t="s">
        <v>1830</v>
      </c>
      <c r="AJ442" s="1582"/>
      <c r="AK442" s="1582"/>
      <c r="AL442" s="1582"/>
      <c r="AM442" s="1582"/>
      <c r="AN442" s="1582"/>
      <c r="AO442" s="1582"/>
      <c r="AP442" s="1599"/>
      <c r="AQ442" s="496">
        <v>0</v>
      </c>
      <c r="AR442" s="496">
        <v>0</v>
      </c>
      <c r="AS442" s="497"/>
      <c r="AT442" s="505"/>
      <c r="AU442" s="951"/>
      <c r="AV442" s="952" t="s">
        <v>1830</v>
      </c>
      <c r="AW442" s="1594" t="s">
        <v>1830</v>
      </c>
      <c r="AX442" s="1582"/>
      <c r="AY442" s="1582"/>
      <c r="AZ442" s="1582"/>
      <c r="BA442" s="1582"/>
      <c r="BB442" s="1582"/>
      <c r="BC442" s="1582"/>
      <c r="BD442" s="1599"/>
      <c r="BE442" s="496">
        <v>0</v>
      </c>
      <c r="BF442" s="496">
        <v>0</v>
      </c>
      <c r="BG442" s="497"/>
      <c r="BH442" s="505"/>
      <c r="BI442" s="951"/>
      <c r="BJ442" s="952" t="s">
        <v>1830</v>
      </c>
      <c r="BK442" s="1594" t="s">
        <v>1830</v>
      </c>
      <c r="BL442" s="1582"/>
      <c r="BM442" s="1582"/>
      <c r="BN442" s="1582"/>
      <c r="BO442" s="1582"/>
      <c r="BP442" s="1582"/>
      <c r="BQ442" s="1582"/>
      <c r="BR442" s="1599"/>
      <c r="BS442" s="496">
        <v>0</v>
      </c>
      <c r="BT442" s="496">
        <v>0</v>
      </c>
      <c r="BU442" s="497"/>
      <c r="BV442" s="505"/>
      <c r="BW442" s="951"/>
      <c r="BX442" s="952" t="s">
        <v>1830</v>
      </c>
      <c r="BY442" s="1594" t="s">
        <v>1830</v>
      </c>
      <c r="BZ442" s="1582"/>
      <c r="CA442" s="1582"/>
      <c r="CB442" s="1582"/>
      <c r="CC442" s="1582"/>
      <c r="CD442" s="1582"/>
      <c r="CE442" s="1582"/>
      <c r="CF442" s="1599"/>
      <c r="CG442" s="496">
        <v>0</v>
      </c>
      <c r="CH442" s="496">
        <v>0</v>
      </c>
      <c r="CI442" s="497"/>
      <c r="CJ442" s="505"/>
      <c r="CK442" s="951"/>
      <c r="CL442" s="952" t="s">
        <v>1830</v>
      </c>
      <c r="CM442" s="1594" t="s">
        <v>1830</v>
      </c>
      <c r="CN442" s="1582"/>
      <c r="CO442" s="1582"/>
      <c r="CP442" s="1582"/>
      <c r="CQ442" s="1582"/>
      <c r="CR442" s="1582"/>
      <c r="CS442" s="1582"/>
      <c r="CT442" s="1599"/>
      <c r="CU442" s="933">
        <v>0</v>
      </c>
      <c r="CV442" s="496">
        <v>0</v>
      </c>
    </row>
    <row r="443" spans="1:100" ht="19.5" customHeight="1">
      <c r="A443" s="479"/>
      <c r="B443" s="1524"/>
      <c r="C443" s="479"/>
      <c r="D443" s="505"/>
      <c r="E443" s="1012"/>
      <c r="F443" s="954" t="s">
        <v>1830</v>
      </c>
      <c r="G443" s="954" t="s">
        <v>1830</v>
      </c>
      <c r="H443" s="954"/>
      <c r="I443" s="954"/>
      <c r="J443" s="954"/>
      <c r="K443" s="954"/>
      <c r="L443" s="954"/>
      <c r="M443" s="954"/>
      <c r="N443" s="1013"/>
      <c r="O443" s="943">
        <v>0</v>
      </c>
      <c r="P443" s="496">
        <v>0</v>
      </c>
      <c r="Q443" s="497"/>
      <c r="R443" s="505"/>
      <c r="S443" s="953"/>
      <c r="T443" s="954" t="s">
        <v>1830</v>
      </c>
      <c r="U443" s="956" t="s">
        <v>1830</v>
      </c>
      <c r="V443" s="954"/>
      <c r="W443" s="954"/>
      <c r="X443" s="954"/>
      <c r="Y443" s="954"/>
      <c r="Z443" s="954"/>
      <c r="AA443" s="954"/>
      <c r="AB443" s="955"/>
      <c r="AC443" s="496">
        <v>0</v>
      </c>
      <c r="AD443" s="496">
        <v>0</v>
      </c>
      <c r="AE443" s="497"/>
      <c r="AF443" s="538"/>
      <c r="AG443" s="953"/>
      <c r="AH443" s="954" t="s">
        <v>1830</v>
      </c>
      <c r="AI443" s="954" t="s">
        <v>1830</v>
      </c>
      <c r="AJ443" s="954"/>
      <c r="AK443" s="954"/>
      <c r="AL443" s="954"/>
      <c r="AM443" s="954"/>
      <c r="AN443" s="954"/>
      <c r="AO443" s="954"/>
      <c r="AP443" s="955"/>
      <c r="AQ443" s="496">
        <v>0</v>
      </c>
      <c r="AR443" s="496">
        <v>0</v>
      </c>
      <c r="AS443" s="497"/>
      <c r="AT443" s="505"/>
      <c r="AU443" s="953"/>
      <c r="AV443" s="954" t="s">
        <v>1830</v>
      </c>
      <c r="AW443" s="954" t="s">
        <v>1830</v>
      </c>
      <c r="AX443" s="954"/>
      <c r="AY443" s="954"/>
      <c r="AZ443" s="954"/>
      <c r="BA443" s="954"/>
      <c r="BB443" s="954"/>
      <c r="BC443" s="954"/>
      <c r="BD443" s="955"/>
      <c r="BE443" s="496">
        <v>0</v>
      </c>
      <c r="BF443" s="496">
        <v>0</v>
      </c>
      <c r="BG443" s="497"/>
      <c r="BH443" s="505"/>
      <c r="BI443" s="953"/>
      <c r="BJ443" s="954" t="s">
        <v>1830</v>
      </c>
      <c r="BK443" s="954" t="s">
        <v>1830</v>
      </c>
      <c r="BL443" s="954"/>
      <c r="BM443" s="954"/>
      <c r="BN443" s="954"/>
      <c r="BO443" s="954"/>
      <c r="BP443" s="954"/>
      <c r="BQ443" s="954"/>
      <c r="BR443" s="955"/>
      <c r="BS443" s="496">
        <v>0</v>
      </c>
      <c r="BT443" s="496">
        <v>0</v>
      </c>
      <c r="BU443" s="497"/>
      <c r="BV443" s="505"/>
      <c r="BW443" s="953"/>
      <c r="BX443" s="954" t="s">
        <v>1830</v>
      </c>
      <c r="BY443" s="954" t="s">
        <v>1830</v>
      </c>
      <c r="BZ443" s="954"/>
      <c r="CA443" s="954"/>
      <c r="CB443" s="954"/>
      <c r="CC443" s="954"/>
      <c r="CD443" s="954"/>
      <c r="CE443" s="954"/>
      <c r="CF443" s="955"/>
      <c r="CG443" s="496">
        <v>0</v>
      </c>
      <c r="CH443" s="496">
        <v>0</v>
      </c>
      <c r="CI443" s="497"/>
      <c r="CJ443" s="505"/>
      <c r="CK443" s="953"/>
      <c r="CL443" s="954" t="s">
        <v>1830</v>
      </c>
      <c r="CM443" s="954" t="s">
        <v>1830</v>
      </c>
      <c r="CN443" s="954"/>
      <c r="CO443" s="954"/>
      <c r="CP443" s="954"/>
      <c r="CQ443" s="954"/>
      <c r="CR443" s="954"/>
      <c r="CS443" s="954"/>
      <c r="CT443" s="955"/>
      <c r="CU443" s="933">
        <v>0</v>
      </c>
      <c r="CV443" s="496">
        <v>0</v>
      </c>
    </row>
    <row r="444" spans="1:100" ht="19.5" customHeight="1">
      <c r="A444" s="479"/>
      <c r="B444" s="1524"/>
      <c r="C444" s="479"/>
      <c r="D444" s="505"/>
      <c r="E444" s="1015"/>
      <c r="F444" s="952" t="s">
        <v>1830</v>
      </c>
      <c r="G444" s="952"/>
      <c r="H444" s="952"/>
      <c r="I444" s="952"/>
      <c r="J444" s="952"/>
      <c r="K444" s="952"/>
      <c r="L444" s="952"/>
      <c r="M444" s="952"/>
      <c r="N444" s="1016"/>
      <c r="O444" s="943">
        <v>0</v>
      </c>
      <c r="P444" s="496">
        <v>0</v>
      </c>
      <c r="Q444" s="497"/>
      <c r="R444" s="505"/>
      <c r="S444" s="958"/>
      <c r="T444" s="952" t="s">
        <v>1830</v>
      </c>
      <c r="U444" s="960"/>
      <c r="V444" s="952"/>
      <c r="W444" s="952"/>
      <c r="X444" s="952"/>
      <c r="Y444" s="952"/>
      <c r="Z444" s="952"/>
      <c r="AA444" s="952"/>
      <c r="AB444" s="959"/>
      <c r="AC444" s="496">
        <v>0</v>
      </c>
      <c r="AD444" s="496">
        <v>0</v>
      </c>
      <c r="AE444" s="497"/>
      <c r="AF444" s="538"/>
      <c r="AG444" s="958"/>
      <c r="AH444" s="952" t="s">
        <v>1830</v>
      </c>
      <c r="AI444" s="952"/>
      <c r="AJ444" s="952"/>
      <c r="AK444" s="952"/>
      <c r="AL444" s="952"/>
      <c r="AM444" s="952"/>
      <c r="AN444" s="952"/>
      <c r="AO444" s="952"/>
      <c r="AP444" s="959"/>
      <c r="AQ444" s="496">
        <v>0</v>
      </c>
      <c r="AR444" s="496">
        <v>0</v>
      </c>
      <c r="AS444" s="497"/>
      <c r="AT444" s="505"/>
      <c r="AU444" s="958"/>
      <c r="AV444" s="952" t="s">
        <v>1830</v>
      </c>
      <c r="AW444" s="952"/>
      <c r="AX444" s="952"/>
      <c r="AY444" s="952"/>
      <c r="AZ444" s="952"/>
      <c r="BA444" s="952"/>
      <c r="BB444" s="952"/>
      <c r="BC444" s="952"/>
      <c r="BD444" s="959"/>
      <c r="BE444" s="496">
        <v>0</v>
      </c>
      <c r="BF444" s="496">
        <v>0</v>
      </c>
      <c r="BG444" s="497"/>
      <c r="BH444" s="505"/>
      <c r="BI444" s="958"/>
      <c r="BJ444" s="952" t="s">
        <v>1830</v>
      </c>
      <c r="BK444" s="952"/>
      <c r="BL444" s="952"/>
      <c r="BM444" s="952"/>
      <c r="BN444" s="952"/>
      <c r="BO444" s="952"/>
      <c r="BP444" s="952"/>
      <c r="BQ444" s="952"/>
      <c r="BR444" s="959"/>
      <c r="BS444" s="496">
        <v>0</v>
      </c>
      <c r="BT444" s="496">
        <v>0</v>
      </c>
      <c r="BU444" s="497"/>
      <c r="BV444" s="505"/>
      <c r="BW444" s="958"/>
      <c r="BX444" s="952" t="s">
        <v>1830</v>
      </c>
      <c r="BY444" s="952"/>
      <c r="BZ444" s="952"/>
      <c r="CA444" s="952"/>
      <c r="CB444" s="952"/>
      <c r="CC444" s="952"/>
      <c r="CD444" s="952"/>
      <c r="CE444" s="952"/>
      <c r="CF444" s="959"/>
      <c r="CG444" s="496">
        <v>0</v>
      </c>
      <c r="CH444" s="496">
        <v>0</v>
      </c>
      <c r="CI444" s="497"/>
      <c r="CJ444" s="505"/>
      <c r="CK444" s="958"/>
      <c r="CL444" s="952" t="s">
        <v>1830</v>
      </c>
      <c r="CM444" s="952"/>
      <c r="CN444" s="952"/>
      <c r="CO444" s="952"/>
      <c r="CP444" s="952"/>
      <c r="CQ444" s="952"/>
      <c r="CR444" s="952"/>
      <c r="CS444" s="952"/>
      <c r="CT444" s="959"/>
      <c r="CU444" s="933">
        <v>0</v>
      </c>
      <c r="CV444" s="496">
        <v>0</v>
      </c>
    </row>
    <row r="445" spans="1:100" ht="19.5" customHeight="1">
      <c r="A445" s="479"/>
      <c r="B445" s="1524"/>
      <c r="C445" s="479"/>
      <c r="D445" s="961" t="s">
        <v>877</v>
      </c>
      <c r="E445" s="962" t="s">
        <v>1085</v>
      </c>
      <c r="F445" s="963" t="s">
        <v>1830</v>
      </c>
      <c r="G445" s="964"/>
      <c r="H445" s="964"/>
      <c r="I445" s="964"/>
      <c r="J445" s="964"/>
      <c r="K445" s="964"/>
      <c r="L445" s="964"/>
      <c r="M445" s="964" t="s">
        <v>1830</v>
      </c>
      <c r="N445" s="1018" t="s">
        <v>1830</v>
      </c>
      <c r="O445" s="943">
        <v>0</v>
      </c>
      <c r="P445" s="496">
        <v>0</v>
      </c>
      <c r="Q445" s="497"/>
      <c r="R445" s="961" t="s">
        <v>877</v>
      </c>
      <c r="S445" s="962" t="s">
        <v>1085</v>
      </c>
      <c r="T445" s="963" t="s">
        <v>1830</v>
      </c>
      <c r="U445" s="966"/>
      <c r="V445" s="964"/>
      <c r="W445" s="964"/>
      <c r="X445" s="964"/>
      <c r="Y445" s="964"/>
      <c r="Z445" s="964"/>
      <c r="AA445" s="964" t="s">
        <v>1830</v>
      </c>
      <c r="AB445" s="1018" t="s">
        <v>1830</v>
      </c>
      <c r="AC445" s="496">
        <v>0</v>
      </c>
      <c r="AD445" s="496">
        <v>0</v>
      </c>
      <c r="AE445" s="497"/>
      <c r="AF445" s="961" t="s">
        <v>877</v>
      </c>
      <c r="AG445" s="962" t="s">
        <v>1085</v>
      </c>
      <c r="AH445" s="963" t="s">
        <v>1830</v>
      </c>
      <c r="AI445" s="964"/>
      <c r="AJ445" s="964"/>
      <c r="AK445" s="964"/>
      <c r="AL445" s="964"/>
      <c r="AM445" s="964"/>
      <c r="AN445" s="964"/>
      <c r="AO445" s="964" t="s">
        <v>1830</v>
      </c>
      <c r="AP445" s="1018" t="s">
        <v>1830</v>
      </c>
      <c r="AQ445" s="496">
        <v>0</v>
      </c>
      <c r="AR445" s="496">
        <v>0</v>
      </c>
      <c r="AS445" s="497"/>
      <c r="AT445" s="961" t="s">
        <v>877</v>
      </c>
      <c r="AU445" s="962" t="s">
        <v>1085</v>
      </c>
      <c r="AV445" s="963" t="s">
        <v>1830</v>
      </c>
      <c r="AW445" s="964"/>
      <c r="AX445" s="964"/>
      <c r="AY445" s="964"/>
      <c r="AZ445" s="964"/>
      <c r="BA445" s="964"/>
      <c r="BB445" s="964"/>
      <c r="BC445" s="964" t="s">
        <v>1830</v>
      </c>
      <c r="BD445" s="1018" t="s">
        <v>1830</v>
      </c>
      <c r="BE445" s="496">
        <v>0</v>
      </c>
      <c r="BF445" s="496">
        <v>0</v>
      </c>
      <c r="BG445" s="497"/>
      <c r="BH445" s="961" t="s">
        <v>877</v>
      </c>
      <c r="BI445" s="962" t="s">
        <v>1085</v>
      </c>
      <c r="BJ445" s="963" t="s">
        <v>1830</v>
      </c>
      <c r="BK445" s="964"/>
      <c r="BL445" s="964"/>
      <c r="BM445" s="964"/>
      <c r="BN445" s="964"/>
      <c r="BO445" s="964"/>
      <c r="BP445" s="964"/>
      <c r="BQ445" s="964" t="s">
        <v>1830</v>
      </c>
      <c r="BR445" s="1018" t="s">
        <v>1830</v>
      </c>
      <c r="BS445" s="496">
        <v>0</v>
      </c>
      <c r="BT445" s="496">
        <v>0</v>
      </c>
      <c r="BU445" s="497"/>
      <c r="BV445" s="961" t="s">
        <v>877</v>
      </c>
      <c r="BW445" s="962" t="s">
        <v>1085</v>
      </c>
      <c r="BX445" s="963" t="s">
        <v>1830</v>
      </c>
      <c r="BY445" s="964"/>
      <c r="BZ445" s="964"/>
      <c r="CA445" s="964"/>
      <c r="CB445" s="964"/>
      <c r="CC445" s="964"/>
      <c r="CD445" s="964"/>
      <c r="CE445" s="964" t="s">
        <v>1830</v>
      </c>
      <c r="CF445" s="1018" t="s">
        <v>1830</v>
      </c>
      <c r="CG445" s="496">
        <v>0</v>
      </c>
      <c r="CH445" s="496">
        <v>0</v>
      </c>
      <c r="CI445" s="497"/>
      <c r="CJ445" s="961" t="s">
        <v>877</v>
      </c>
      <c r="CK445" s="962" t="s">
        <v>1085</v>
      </c>
      <c r="CL445" s="963" t="s">
        <v>1830</v>
      </c>
      <c r="CM445" s="964"/>
      <c r="CN445" s="964"/>
      <c r="CO445" s="964"/>
      <c r="CP445" s="964"/>
      <c r="CQ445" s="964"/>
      <c r="CR445" s="964"/>
      <c r="CS445" s="964" t="s">
        <v>1830</v>
      </c>
      <c r="CT445" s="1018" t="s">
        <v>1830</v>
      </c>
      <c r="CU445" s="933">
        <v>0</v>
      </c>
      <c r="CV445" s="496">
        <v>0</v>
      </c>
    </row>
    <row r="446" spans="1:100" ht="19.5" customHeight="1">
      <c r="A446" s="479"/>
      <c r="B446" s="1524"/>
      <c r="C446" s="479"/>
      <c r="D446" s="967" t="s">
        <v>877</v>
      </c>
      <c r="E446" s="968" t="s">
        <v>1085</v>
      </c>
      <c r="F446" s="969" t="s">
        <v>1830</v>
      </c>
      <c r="G446" s="970"/>
      <c r="H446" s="970"/>
      <c r="I446" s="970"/>
      <c r="J446" s="970"/>
      <c r="K446" s="970"/>
      <c r="L446" s="970"/>
      <c r="M446" s="970" t="s">
        <v>1830</v>
      </c>
      <c r="N446" s="971" t="s">
        <v>1830</v>
      </c>
      <c r="O446" s="943"/>
      <c r="P446" s="496"/>
      <c r="Q446" s="497"/>
      <c r="R446" s="967" t="s">
        <v>877</v>
      </c>
      <c r="S446" s="968" t="s">
        <v>1085</v>
      </c>
      <c r="T446" s="969" t="s">
        <v>1830</v>
      </c>
      <c r="U446" s="972"/>
      <c r="V446" s="970"/>
      <c r="W446" s="970"/>
      <c r="X446" s="970"/>
      <c r="Y446" s="970"/>
      <c r="Z446" s="970"/>
      <c r="AA446" s="970" t="s">
        <v>1830</v>
      </c>
      <c r="AB446" s="971" t="s">
        <v>1830</v>
      </c>
      <c r="AC446" s="496"/>
      <c r="AD446" s="496"/>
      <c r="AE446" s="497"/>
      <c r="AF446" s="967" t="s">
        <v>877</v>
      </c>
      <c r="AG446" s="968" t="s">
        <v>1085</v>
      </c>
      <c r="AH446" s="969" t="s">
        <v>1830</v>
      </c>
      <c r="AI446" s="970"/>
      <c r="AJ446" s="970"/>
      <c r="AK446" s="970"/>
      <c r="AL446" s="970"/>
      <c r="AM446" s="970"/>
      <c r="AN446" s="970"/>
      <c r="AO446" s="970" t="s">
        <v>1830</v>
      </c>
      <c r="AP446" s="971" t="s">
        <v>1830</v>
      </c>
      <c r="AQ446" s="496"/>
      <c r="AR446" s="496"/>
      <c r="AS446" s="497"/>
      <c r="AT446" s="967" t="s">
        <v>877</v>
      </c>
      <c r="AU446" s="968" t="s">
        <v>1085</v>
      </c>
      <c r="AV446" s="969" t="s">
        <v>1830</v>
      </c>
      <c r="AW446" s="970"/>
      <c r="AX446" s="970"/>
      <c r="AY446" s="970"/>
      <c r="AZ446" s="970"/>
      <c r="BA446" s="970"/>
      <c r="BB446" s="970"/>
      <c r="BC446" s="970" t="s">
        <v>1830</v>
      </c>
      <c r="BD446" s="971" t="s">
        <v>1830</v>
      </c>
      <c r="BE446" s="496"/>
      <c r="BF446" s="496"/>
      <c r="BG446" s="497"/>
      <c r="BH446" s="967" t="s">
        <v>877</v>
      </c>
      <c r="BI446" s="968" t="s">
        <v>1085</v>
      </c>
      <c r="BJ446" s="969" t="s">
        <v>1830</v>
      </c>
      <c r="BK446" s="970"/>
      <c r="BL446" s="970"/>
      <c r="BM446" s="970"/>
      <c r="BN446" s="970"/>
      <c r="BO446" s="970"/>
      <c r="BP446" s="970"/>
      <c r="BQ446" s="970" t="s">
        <v>1830</v>
      </c>
      <c r="BR446" s="971" t="s">
        <v>1830</v>
      </c>
      <c r="BS446" s="496"/>
      <c r="BT446" s="496"/>
      <c r="BU446" s="497"/>
      <c r="BV446" s="967" t="s">
        <v>877</v>
      </c>
      <c r="BW446" s="968" t="s">
        <v>1085</v>
      </c>
      <c r="BX446" s="969" t="s">
        <v>1830</v>
      </c>
      <c r="BY446" s="970"/>
      <c r="BZ446" s="970"/>
      <c r="CA446" s="970"/>
      <c r="CB446" s="970"/>
      <c r="CC446" s="970"/>
      <c r="CD446" s="970"/>
      <c r="CE446" s="970" t="s">
        <v>1830</v>
      </c>
      <c r="CF446" s="971" t="s">
        <v>1830</v>
      </c>
      <c r="CG446" s="496"/>
      <c r="CH446" s="496"/>
      <c r="CI446" s="497"/>
      <c r="CJ446" s="967" t="s">
        <v>877</v>
      </c>
      <c r="CK446" s="968" t="s">
        <v>1085</v>
      </c>
      <c r="CL446" s="969" t="s">
        <v>1830</v>
      </c>
      <c r="CM446" s="970"/>
      <c r="CN446" s="970"/>
      <c r="CO446" s="970"/>
      <c r="CP446" s="970"/>
      <c r="CQ446" s="970"/>
      <c r="CR446" s="970"/>
      <c r="CS446" s="970" t="s">
        <v>1830</v>
      </c>
      <c r="CT446" s="971" t="s">
        <v>1830</v>
      </c>
      <c r="CU446" s="933"/>
      <c r="CV446" s="496"/>
    </row>
    <row r="447" spans="1:100" ht="19.5" customHeight="1">
      <c r="A447" s="479"/>
      <c r="B447" s="1524"/>
      <c r="C447" s="479"/>
      <c r="D447" s="967" t="s">
        <v>877</v>
      </c>
      <c r="E447" s="968" t="s">
        <v>1085</v>
      </c>
      <c r="F447" s="969" t="s">
        <v>1830</v>
      </c>
      <c r="G447" s="970"/>
      <c r="H447" s="970"/>
      <c r="I447" s="970"/>
      <c r="J447" s="970"/>
      <c r="K447" s="970"/>
      <c r="L447" s="970"/>
      <c r="M447" s="970" t="s">
        <v>1830</v>
      </c>
      <c r="N447" s="971" t="s">
        <v>1830</v>
      </c>
      <c r="O447" s="943"/>
      <c r="P447" s="496"/>
      <c r="Q447" s="497"/>
      <c r="R447" s="967" t="s">
        <v>877</v>
      </c>
      <c r="S447" s="968" t="s">
        <v>1085</v>
      </c>
      <c r="T447" s="969" t="s">
        <v>1830</v>
      </c>
      <c r="U447" s="972"/>
      <c r="V447" s="970"/>
      <c r="W447" s="970"/>
      <c r="X447" s="970"/>
      <c r="Y447" s="970"/>
      <c r="Z447" s="970"/>
      <c r="AA447" s="970" t="s">
        <v>1830</v>
      </c>
      <c r="AB447" s="971" t="s">
        <v>1830</v>
      </c>
      <c r="AC447" s="496"/>
      <c r="AD447" s="496"/>
      <c r="AE447" s="497"/>
      <c r="AF447" s="967" t="s">
        <v>877</v>
      </c>
      <c r="AG447" s="968" t="s">
        <v>1085</v>
      </c>
      <c r="AH447" s="969" t="s">
        <v>1830</v>
      </c>
      <c r="AI447" s="970"/>
      <c r="AJ447" s="970"/>
      <c r="AK447" s="970"/>
      <c r="AL447" s="970"/>
      <c r="AM447" s="970"/>
      <c r="AN447" s="970"/>
      <c r="AO447" s="970" t="s">
        <v>1830</v>
      </c>
      <c r="AP447" s="971" t="s">
        <v>1830</v>
      </c>
      <c r="AQ447" s="496"/>
      <c r="AR447" s="496"/>
      <c r="AS447" s="497"/>
      <c r="AT447" s="967" t="s">
        <v>877</v>
      </c>
      <c r="AU447" s="968" t="s">
        <v>1085</v>
      </c>
      <c r="AV447" s="969" t="s">
        <v>1830</v>
      </c>
      <c r="AW447" s="970"/>
      <c r="AX447" s="970"/>
      <c r="AY447" s="970"/>
      <c r="AZ447" s="970"/>
      <c r="BA447" s="970"/>
      <c r="BB447" s="970"/>
      <c r="BC447" s="970" t="s">
        <v>1830</v>
      </c>
      <c r="BD447" s="971" t="s">
        <v>1830</v>
      </c>
      <c r="BE447" s="496"/>
      <c r="BF447" s="496"/>
      <c r="BG447" s="497"/>
      <c r="BH447" s="967" t="s">
        <v>877</v>
      </c>
      <c r="BI447" s="968" t="s">
        <v>1085</v>
      </c>
      <c r="BJ447" s="969" t="s">
        <v>1830</v>
      </c>
      <c r="BK447" s="970"/>
      <c r="BL447" s="970"/>
      <c r="BM447" s="970"/>
      <c r="BN447" s="970"/>
      <c r="BO447" s="970"/>
      <c r="BP447" s="970"/>
      <c r="BQ447" s="970" t="s">
        <v>1830</v>
      </c>
      <c r="BR447" s="971" t="s">
        <v>1830</v>
      </c>
      <c r="BS447" s="496"/>
      <c r="BT447" s="496"/>
      <c r="BU447" s="497"/>
      <c r="BV447" s="967" t="s">
        <v>877</v>
      </c>
      <c r="BW447" s="968" t="s">
        <v>1085</v>
      </c>
      <c r="BX447" s="969" t="s">
        <v>1830</v>
      </c>
      <c r="BY447" s="970"/>
      <c r="BZ447" s="970"/>
      <c r="CA447" s="970"/>
      <c r="CB447" s="970"/>
      <c r="CC447" s="970"/>
      <c r="CD447" s="970"/>
      <c r="CE447" s="970" t="s">
        <v>1830</v>
      </c>
      <c r="CF447" s="971" t="s">
        <v>1830</v>
      </c>
      <c r="CG447" s="496"/>
      <c r="CH447" s="496"/>
      <c r="CI447" s="497"/>
      <c r="CJ447" s="967" t="s">
        <v>877</v>
      </c>
      <c r="CK447" s="968" t="s">
        <v>1085</v>
      </c>
      <c r="CL447" s="969" t="s">
        <v>1830</v>
      </c>
      <c r="CM447" s="970"/>
      <c r="CN447" s="970"/>
      <c r="CO447" s="970"/>
      <c r="CP447" s="970"/>
      <c r="CQ447" s="970"/>
      <c r="CR447" s="970"/>
      <c r="CS447" s="970" t="s">
        <v>1830</v>
      </c>
      <c r="CT447" s="971" t="s">
        <v>1830</v>
      </c>
      <c r="CU447" s="933"/>
      <c r="CV447" s="496"/>
    </row>
    <row r="448" spans="1:100" ht="19.5" customHeight="1">
      <c r="A448" s="479"/>
      <c r="B448" s="1524"/>
      <c r="C448" s="479"/>
      <c r="D448" s="967" t="s">
        <v>877</v>
      </c>
      <c r="E448" s="968" t="s">
        <v>1085</v>
      </c>
      <c r="F448" s="969" t="s">
        <v>1830</v>
      </c>
      <c r="G448" s="970"/>
      <c r="H448" s="970"/>
      <c r="I448" s="970"/>
      <c r="J448" s="970"/>
      <c r="K448" s="970"/>
      <c r="L448" s="970"/>
      <c r="M448" s="970" t="s">
        <v>1830</v>
      </c>
      <c r="N448" s="971" t="s">
        <v>1830</v>
      </c>
      <c r="O448" s="943"/>
      <c r="P448" s="496"/>
      <c r="Q448" s="497"/>
      <c r="R448" s="967" t="s">
        <v>877</v>
      </c>
      <c r="S448" s="968" t="s">
        <v>1085</v>
      </c>
      <c r="T448" s="969" t="s">
        <v>1830</v>
      </c>
      <c r="U448" s="972"/>
      <c r="V448" s="970"/>
      <c r="W448" s="970"/>
      <c r="X448" s="970"/>
      <c r="Y448" s="970"/>
      <c r="Z448" s="970"/>
      <c r="AA448" s="970" t="s">
        <v>1830</v>
      </c>
      <c r="AB448" s="971" t="s">
        <v>1830</v>
      </c>
      <c r="AC448" s="496"/>
      <c r="AD448" s="496"/>
      <c r="AE448" s="497"/>
      <c r="AF448" s="967" t="s">
        <v>877</v>
      </c>
      <c r="AG448" s="968" t="s">
        <v>1085</v>
      </c>
      <c r="AH448" s="969" t="s">
        <v>1830</v>
      </c>
      <c r="AI448" s="970"/>
      <c r="AJ448" s="970"/>
      <c r="AK448" s="970"/>
      <c r="AL448" s="970"/>
      <c r="AM448" s="970"/>
      <c r="AN448" s="970"/>
      <c r="AO448" s="970" t="s">
        <v>1830</v>
      </c>
      <c r="AP448" s="971" t="s">
        <v>1830</v>
      </c>
      <c r="AQ448" s="496"/>
      <c r="AR448" s="496"/>
      <c r="AS448" s="497"/>
      <c r="AT448" s="967" t="s">
        <v>877</v>
      </c>
      <c r="AU448" s="968" t="s">
        <v>1085</v>
      </c>
      <c r="AV448" s="969" t="s">
        <v>1830</v>
      </c>
      <c r="AW448" s="970"/>
      <c r="AX448" s="970"/>
      <c r="AY448" s="970"/>
      <c r="AZ448" s="970"/>
      <c r="BA448" s="970"/>
      <c r="BB448" s="970"/>
      <c r="BC448" s="970" t="s">
        <v>1830</v>
      </c>
      <c r="BD448" s="971" t="s">
        <v>1830</v>
      </c>
      <c r="BE448" s="496"/>
      <c r="BF448" s="496"/>
      <c r="BG448" s="497"/>
      <c r="BH448" s="967" t="s">
        <v>877</v>
      </c>
      <c r="BI448" s="968" t="s">
        <v>1085</v>
      </c>
      <c r="BJ448" s="969" t="s">
        <v>1830</v>
      </c>
      <c r="BK448" s="970"/>
      <c r="BL448" s="970"/>
      <c r="BM448" s="970"/>
      <c r="BN448" s="970"/>
      <c r="BO448" s="970"/>
      <c r="BP448" s="970"/>
      <c r="BQ448" s="970" t="s">
        <v>1830</v>
      </c>
      <c r="BR448" s="971" t="s">
        <v>1830</v>
      </c>
      <c r="BS448" s="496"/>
      <c r="BT448" s="496"/>
      <c r="BU448" s="497"/>
      <c r="BV448" s="967" t="s">
        <v>877</v>
      </c>
      <c r="BW448" s="968" t="s">
        <v>1085</v>
      </c>
      <c r="BX448" s="969" t="s">
        <v>1830</v>
      </c>
      <c r="BY448" s="970"/>
      <c r="BZ448" s="970"/>
      <c r="CA448" s="970"/>
      <c r="CB448" s="970"/>
      <c r="CC448" s="970"/>
      <c r="CD448" s="970"/>
      <c r="CE448" s="970" t="s">
        <v>1830</v>
      </c>
      <c r="CF448" s="971" t="s">
        <v>1830</v>
      </c>
      <c r="CG448" s="496"/>
      <c r="CH448" s="496"/>
      <c r="CI448" s="497"/>
      <c r="CJ448" s="967" t="s">
        <v>877</v>
      </c>
      <c r="CK448" s="968" t="s">
        <v>1085</v>
      </c>
      <c r="CL448" s="969" t="s">
        <v>1830</v>
      </c>
      <c r="CM448" s="970"/>
      <c r="CN448" s="970"/>
      <c r="CO448" s="970"/>
      <c r="CP448" s="970"/>
      <c r="CQ448" s="970"/>
      <c r="CR448" s="970"/>
      <c r="CS448" s="970" t="s">
        <v>1830</v>
      </c>
      <c r="CT448" s="971" t="s">
        <v>1830</v>
      </c>
      <c r="CU448" s="933"/>
      <c r="CV448" s="496"/>
    </row>
    <row r="449" spans="1:100" ht="19.5" customHeight="1">
      <c r="A449" s="479"/>
      <c r="B449" s="1524"/>
      <c r="C449" s="479"/>
      <c r="D449" s="967" t="s">
        <v>877</v>
      </c>
      <c r="E449" s="968" t="s">
        <v>1085</v>
      </c>
      <c r="F449" s="969" t="s">
        <v>1830</v>
      </c>
      <c r="G449" s="970"/>
      <c r="H449" s="970"/>
      <c r="I449" s="970"/>
      <c r="J449" s="970"/>
      <c r="K449" s="970"/>
      <c r="L449" s="970"/>
      <c r="M449" s="970" t="s">
        <v>1830</v>
      </c>
      <c r="N449" s="971" t="s">
        <v>1830</v>
      </c>
      <c r="O449" s="943"/>
      <c r="P449" s="496"/>
      <c r="Q449" s="497"/>
      <c r="R449" s="967" t="s">
        <v>877</v>
      </c>
      <c r="S449" s="968" t="s">
        <v>1085</v>
      </c>
      <c r="T449" s="969" t="s">
        <v>1830</v>
      </c>
      <c r="U449" s="972"/>
      <c r="V449" s="970"/>
      <c r="W449" s="970"/>
      <c r="X449" s="970"/>
      <c r="Y449" s="970"/>
      <c r="Z449" s="970"/>
      <c r="AA449" s="970" t="s">
        <v>1830</v>
      </c>
      <c r="AB449" s="971" t="s">
        <v>1830</v>
      </c>
      <c r="AC449" s="496"/>
      <c r="AD449" s="496"/>
      <c r="AE449" s="497"/>
      <c r="AF449" s="967" t="s">
        <v>877</v>
      </c>
      <c r="AG449" s="968" t="s">
        <v>1085</v>
      </c>
      <c r="AH449" s="969" t="s">
        <v>1830</v>
      </c>
      <c r="AI449" s="970"/>
      <c r="AJ449" s="970"/>
      <c r="AK449" s="970"/>
      <c r="AL449" s="970"/>
      <c r="AM449" s="970"/>
      <c r="AN449" s="970"/>
      <c r="AO449" s="970" t="s">
        <v>1830</v>
      </c>
      <c r="AP449" s="971" t="s">
        <v>1830</v>
      </c>
      <c r="AQ449" s="496"/>
      <c r="AR449" s="496"/>
      <c r="AS449" s="497"/>
      <c r="AT449" s="967" t="s">
        <v>877</v>
      </c>
      <c r="AU449" s="968" t="s">
        <v>1085</v>
      </c>
      <c r="AV449" s="969" t="s">
        <v>1830</v>
      </c>
      <c r="AW449" s="970"/>
      <c r="AX449" s="970"/>
      <c r="AY449" s="970"/>
      <c r="AZ449" s="970"/>
      <c r="BA449" s="970"/>
      <c r="BB449" s="970"/>
      <c r="BC449" s="970" t="s">
        <v>1830</v>
      </c>
      <c r="BD449" s="971" t="s">
        <v>1830</v>
      </c>
      <c r="BE449" s="496"/>
      <c r="BF449" s="496"/>
      <c r="BG449" s="497"/>
      <c r="BH449" s="967" t="s">
        <v>877</v>
      </c>
      <c r="BI449" s="968" t="s">
        <v>1085</v>
      </c>
      <c r="BJ449" s="969" t="s">
        <v>1830</v>
      </c>
      <c r="BK449" s="970"/>
      <c r="BL449" s="970"/>
      <c r="BM449" s="970"/>
      <c r="BN449" s="970"/>
      <c r="BO449" s="970"/>
      <c r="BP449" s="970"/>
      <c r="BQ449" s="970" t="s">
        <v>1830</v>
      </c>
      <c r="BR449" s="971" t="s">
        <v>1830</v>
      </c>
      <c r="BS449" s="496"/>
      <c r="BT449" s="496"/>
      <c r="BU449" s="497"/>
      <c r="BV449" s="967" t="s">
        <v>877</v>
      </c>
      <c r="BW449" s="968" t="s">
        <v>1085</v>
      </c>
      <c r="BX449" s="969" t="s">
        <v>1830</v>
      </c>
      <c r="BY449" s="970"/>
      <c r="BZ449" s="970"/>
      <c r="CA449" s="970"/>
      <c r="CB449" s="970"/>
      <c r="CC449" s="970"/>
      <c r="CD449" s="970"/>
      <c r="CE449" s="970" t="s">
        <v>1830</v>
      </c>
      <c r="CF449" s="971" t="s">
        <v>1830</v>
      </c>
      <c r="CG449" s="496"/>
      <c r="CH449" s="496"/>
      <c r="CI449" s="497"/>
      <c r="CJ449" s="967" t="s">
        <v>877</v>
      </c>
      <c r="CK449" s="968" t="s">
        <v>1085</v>
      </c>
      <c r="CL449" s="969" t="s">
        <v>1830</v>
      </c>
      <c r="CM449" s="970"/>
      <c r="CN449" s="970"/>
      <c r="CO449" s="970"/>
      <c r="CP449" s="970"/>
      <c r="CQ449" s="970"/>
      <c r="CR449" s="970"/>
      <c r="CS449" s="970" t="s">
        <v>1830</v>
      </c>
      <c r="CT449" s="971" t="s">
        <v>1830</v>
      </c>
      <c r="CU449" s="933"/>
      <c r="CV449" s="496"/>
    </row>
    <row r="450" spans="1:100" ht="19.5" customHeight="1">
      <c r="A450" s="479"/>
      <c r="B450" s="1524"/>
      <c r="C450" s="479"/>
      <c r="D450" s="973" t="s">
        <v>877</v>
      </c>
      <c r="E450" s="968" t="s">
        <v>1085</v>
      </c>
      <c r="F450" s="969" t="s">
        <v>1830</v>
      </c>
      <c r="G450" s="970"/>
      <c r="H450" s="970"/>
      <c r="I450" s="970"/>
      <c r="J450" s="970"/>
      <c r="K450" s="970"/>
      <c r="L450" s="970"/>
      <c r="M450" s="970" t="s">
        <v>1830</v>
      </c>
      <c r="N450" s="971" t="s">
        <v>1830</v>
      </c>
      <c r="O450" s="943"/>
      <c r="P450" s="496"/>
      <c r="Q450" s="497"/>
      <c r="R450" s="973" t="s">
        <v>877</v>
      </c>
      <c r="S450" s="968" t="s">
        <v>1085</v>
      </c>
      <c r="T450" s="969" t="s">
        <v>1830</v>
      </c>
      <c r="U450" s="972"/>
      <c r="V450" s="970"/>
      <c r="W450" s="970"/>
      <c r="X450" s="970"/>
      <c r="Y450" s="970"/>
      <c r="Z450" s="970"/>
      <c r="AA450" s="970" t="s">
        <v>1830</v>
      </c>
      <c r="AB450" s="971" t="s">
        <v>1830</v>
      </c>
      <c r="AC450" s="496"/>
      <c r="AD450" s="496"/>
      <c r="AE450" s="497"/>
      <c r="AF450" s="973" t="s">
        <v>877</v>
      </c>
      <c r="AG450" s="968" t="s">
        <v>1085</v>
      </c>
      <c r="AH450" s="969" t="s">
        <v>1830</v>
      </c>
      <c r="AI450" s="970"/>
      <c r="AJ450" s="970"/>
      <c r="AK450" s="970"/>
      <c r="AL450" s="970"/>
      <c r="AM450" s="970"/>
      <c r="AN450" s="970"/>
      <c r="AO450" s="970" t="s">
        <v>1830</v>
      </c>
      <c r="AP450" s="971" t="s">
        <v>1830</v>
      </c>
      <c r="AQ450" s="496"/>
      <c r="AR450" s="496"/>
      <c r="AS450" s="497"/>
      <c r="AT450" s="973" t="s">
        <v>877</v>
      </c>
      <c r="AU450" s="968" t="s">
        <v>1085</v>
      </c>
      <c r="AV450" s="969" t="s">
        <v>1830</v>
      </c>
      <c r="AW450" s="970"/>
      <c r="AX450" s="970"/>
      <c r="AY450" s="970"/>
      <c r="AZ450" s="970"/>
      <c r="BA450" s="970"/>
      <c r="BB450" s="970"/>
      <c r="BC450" s="970" t="s">
        <v>1830</v>
      </c>
      <c r="BD450" s="971" t="s">
        <v>1830</v>
      </c>
      <c r="BE450" s="496"/>
      <c r="BF450" s="496"/>
      <c r="BG450" s="497"/>
      <c r="BH450" s="973" t="s">
        <v>877</v>
      </c>
      <c r="BI450" s="968" t="s">
        <v>1085</v>
      </c>
      <c r="BJ450" s="969" t="s">
        <v>1830</v>
      </c>
      <c r="BK450" s="970"/>
      <c r="BL450" s="970"/>
      <c r="BM450" s="970"/>
      <c r="BN450" s="970"/>
      <c r="BO450" s="970"/>
      <c r="BP450" s="970"/>
      <c r="BQ450" s="970" t="s">
        <v>1830</v>
      </c>
      <c r="BR450" s="971" t="s">
        <v>1830</v>
      </c>
      <c r="BS450" s="496"/>
      <c r="BT450" s="496"/>
      <c r="BU450" s="497"/>
      <c r="BV450" s="973" t="s">
        <v>877</v>
      </c>
      <c r="BW450" s="968" t="s">
        <v>1085</v>
      </c>
      <c r="BX450" s="969" t="s">
        <v>1830</v>
      </c>
      <c r="BY450" s="970"/>
      <c r="BZ450" s="970"/>
      <c r="CA450" s="970"/>
      <c r="CB450" s="970"/>
      <c r="CC450" s="970"/>
      <c r="CD450" s="970"/>
      <c r="CE450" s="970" t="s">
        <v>1830</v>
      </c>
      <c r="CF450" s="971" t="s">
        <v>1830</v>
      </c>
      <c r="CG450" s="496"/>
      <c r="CH450" s="496"/>
      <c r="CI450" s="497"/>
      <c r="CJ450" s="973" t="s">
        <v>877</v>
      </c>
      <c r="CK450" s="968" t="s">
        <v>1085</v>
      </c>
      <c r="CL450" s="969" t="s">
        <v>1830</v>
      </c>
      <c r="CM450" s="970"/>
      <c r="CN450" s="970"/>
      <c r="CO450" s="970"/>
      <c r="CP450" s="970"/>
      <c r="CQ450" s="970"/>
      <c r="CR450" s="970"/>
      <c r="CS450" s="970" t="s">
        <v>1830</v>
      </c>
      <c r="CT450" s="971" t="s">
        <v>1830</v>
      </c>
      <c r="CU450" s="933"/>
      <c r="CV450" s="496"/>
    </row>
    <row r="451" spans="1:100" ht="19.5" customHeight="1">
      <c r="A451" s="479"/>
      <c r="B451" s="1524"/>
      <c r="C451" s="479"/>
      <c r="D451" s="973" t="s">
        <v>877</v>
      </c>
      <c r="E451" s="968" t="s">
        <v>1085</v>
      </c>
      <c r="F451" s="969" t="s">
        <v>1830</v>
      </c>
      <c r="G451" s="970"/>
      <c r="H451" s="970"/>
      <c r="I451" s="970"/>
      <c r="J451" s="970"/>
      <c r="K451" s="970"/>
      <c r="L451" s="970"/>
      <c r="M451" s="970" t="s">
        <v>1830</v>
      </c>
      <c r="N451" s="971" t="s">
        <v>1830</v>
      </c>
      <c r="O451" s="943"/>
      <c r="P451" s="496"/>
      <c r="Q451" s="497"/>
      <c r="R451" s="973" t="s">
        <v>877</v>
      </c>
      <c r="S451" s="968" t="s">
        <v>1085</v>
      </c>
      <c r="T451" s="969" t="s">
        <v>1830</v>
      </c>
      <c r="U451" s="972"/>
      <c r="V451" s="970"/>
      <c r="W451" s="970"/>
      <c r="X451" s="970"/>
      <c r="Y451" s="970"/>
      <c r="Z451" s="970"/>
      <c r="AA451" s="970" t="s">
        <v>1830</v>
      </c>
      <c r="AB451" s="971" t="s">
        <v>1830</v>
      </c>
      <c r="AC451" s="496"/>
      <c r="AD451" s="496"/>
      <c r="AE451" s="497"/>
      <c r="AF451" s="973" t="s">
        <v>877</v>
      </c>
      <c r="AG451" s="968" t="s">
        <v>1085</v>
      </c>
      <c r="AH451" s="969" t="s">
        <v>1830</v>
      </c>
      <c r="AI451" s="970"/>
      <c r="AJ451" s="970"/>
      <c r="AK451" s="970"/>
      <c r="AL451" s="970"/>
      <c r="AM451" s="970"/>
      <c r="AN451" s="970"/>
      <c r="AO451" s="970" t="s">
        <v>1830</v>
      </c>
      <c r="AP451" s="971" t="s">
        <v>1830</v>
      </c>
      <c r="AQ451" s="496"/>
      <c r="AR451" s="496"/>
      <c r="AS451" s="497"/>
      <c r="AT451" s="973" t="s">
        <v>877</v>
      </c>
      <c r="AU451" s="968" t="s">
        <v>1085</v>
      </c>
      <c r="AV451" s="969" t="s">
        <v>1830</v>
      </c>
      <c r="AW451" s="970"/>
      <c r="AX451" s="970"/>
      <c r="AY451" s="970"/>
      <c r="AZ451" s="970"/>
      <c r="BA451" s="970"/>
      <c r="BB451" s="970"/>
      <c r="BC451" s="970" t="s">
        <v>1830</v>
      </c>
      <c r="BD451" s="971" t="s">
        <v>1830</v>
      </c>
      <c r="BE451" s="496"/>
      <c r="BF451" s="496"/>
      <c r="BG451" s="497"/>
      <c r="BH451" s="973" t="s">
        <v>877</v>
      </c>
      <c r="BI451" s="968" t="s">
        <v>1085</v>
      </c>
      <c r="BJ451" s="969" t="s">
        <v>1830</v>
      </c>
      <c r="BK451" s="970"/>
      <c r="BL451" s="970"/>
      <c r="BM451" s="970"/>
      <c r="BN451" s="970"/>
      <c r="BO451" s="970"/>
      <c r="BP451" s="970"/>
      <c r="BQ451" s="970" t="s">
        <v>1830</v>
      </c>
      <c r="BR451" s="971" t="s">
        <v>1830</v>
      </c>
      <c r="BS451" s="496"/>
      <c r="BT451" s="496"/>
      <c r="BU451" s="497"/>
      <c r="BV451" s="973" t="s">
        <v>877</v>
      </c>
      <c r="BW451" s="968" t="s">
        <v>1085</v>
      </c>
      <c r="BX451" s="969" t="s">
        <v>1830</v>
      </c>
      <c r="BY451" s="970"/>
      <c r="BZ451" s="970"/>
      <c r="CA451" s="970"/>
      <c r="CB451" s="970"/>
      <c r="CC451" s="970"/>
      <c r="CD451" s="970"/>
      <c r="CE451" s="970" t="s">
        <v>1830</v>
      </c>
      <c r="CF451" s="971" t="s">
        <v>1830</v>
      </c>
      <c r="CG451" s="496"/>
      <c r="CH451" s="496"/>
      <c r="CI451" s="497"/>
      <c r="CJ451" s="973" t="s">
        <v>877</v>
      </c>
      <c r="CK451" s="968" t="s">
        <v>1085</v>
      </c>
      <c r="CL451" s="969" t="s">
        <v>1830</v>
      </c>
      <c r="CM451" s="970"/>
      <c r="CN451" s="970"/>
      <c r="CO451" s="970"/>
      <c r="CP451" s="970"/>
      <c r="CQ451" s="970"/>
      <c r="CR451" s="970"/>
      <c r="CS451" s="970" t="s">
        <v>1830</v>
      </c>
      <c r="CT451" s="971" t="s">
        <v>1830</v>
      </c>
      <c r="CU451" s="933"/>
      <c r="CV451" s="496"/>
    </row>
    <row r="452" spans="1:100" ht="19.5" customHeight="1">
      <c r="A452" s="479"/>
      <c r="B452" s="1524"/>
      <c r="C452" s="479"/>
      <c r="D452" s="974" t="s">
        <v>877</v>
      </c>
      <c r="E452" s="968" t="s">
        <v>1085</v>
      </c>
      <c r="F452" s="969" t="s">
        <v>1830</v>
      </c>
      <c r="G452" s="970"/>
      <c r="H452" s="970"/>
      <c r="I452" s="970"/>
      <c r="J452" s="970"/>
      <c r="K452" s="970"/>
      <c r="L452" s="970"/>
      <c r="M452" s="970" t="s">
        <v>1830</v>
      </c>
      <c r="N452" s="971" t="s">
        <v>1830</v>
      </c>
      <c r="O452" s="943"/>
      <c r="P452" s="496"/>
      <c r="Q452" s="497"/>
      <c r="R452" s="974" t="s">
        <v>877</v>
      </c>
      <c r="S452" s="968" t="s">
        <v>1085</v>
      </c>
      <c r="T452" s="969" t="s">
        <v>1830</v>
      </c>
      <c r="U452" s="972"/>
      <c r="V452" s="970"/>
      <c r="W452" s="970"/>
      <c r="X452" s="970"/>
      <c r="Y452" s="970"/>
      <c r="Z452" s="970"/>
      <c r="AA452" s="970" t="s">
        <v>1830</v>
      </c>
      <c r="AB452" s="971" t="s">
        <v>1830</v>
      </c>
      <c r="AC452" s="496"/>
      <c r="AD452" s="496"/>
      <c r="AE452" s="497"/>
      <c r="AF452" s="974" t="s">
        <v>877</v>
      </c>
      <c r="AG452" s="968" t="s">
        <v>1085</v>
      </c>
      <c r="AH452" s="969" t="s">
        <v>1830</v>
      </c>
      <c r="AI452" s="970"/>
      <c r="AJ452" s="970"/>
      <c r="AK452" s="970"/>
      <c r="AL452" s="970"/>
      <c r="AM452" s="970"/>
      <c r="AN452" s="970"/>
      <c r="AO452" s="970" t="s">
        <v>1830</v>
      </c>
      <c r="AP452" s="971" t="s">
        <v>1830</v>
      </c>
      <c r="AQ452" s="496"/>
      <c r="AR452" s="496"/>
      <c r="AS452" s="497"/>
      <c r="AT452" s="974" t="s">
        <v>877</v>
      </c>
      <c r="AU452" s="968" t="s">
        <v>1085</v>
      </c>
      <c r="AV452" s="969" t="s">
        <v>1830</v>
      </c>
      <c r="AW452" s="970"/>
      <c r="AX452" s="970"/>
      <c r="AY452" s="970"/>
      <c r="AZ452" s="970"/>
      <c r="BA452" s="970"/>
      <c r="BB452" s="970"/>
      <c r="BC452" s="970" t="s">
        <v>1830</v>
      </c>
      <c r="BD452" s="971" t="s">
        <v>1830</v>
      </c>
      <c r="BE452" s="496"/>
      <c r="BF452" s="496"/>
      <c r="BG452" s="497"/>
      <c r="BH452" s="974" t="s">
        <v>877</v>
      </c>
      <c r="BI452" s="968" t="s">
        <v>1085</v>
      </c>
      <c r="BJ452" s="969" t="s">
        <v>1830</v>
      </c>
      <c r="BK452" s="970"/>
      <c r="BL452" s="970"/>
      <c r="BM452" s="970"/>
      <c r="BN452" s="970"/>
      <c r="BO452" s="970"/>
      <c r="BP452" s="970"/>
      <c r="BQ452" s="970" t="s">
        <v>1830</v>
      </c>
      <c r="BR452" s="971" t="s">
        <v>1830</v>
      </c>
      <c r="BS452" s="496"/>
      <c r="BT452" s="496"/>
      <c r="BU452" s="497"/>
      <c r="BV452" s="974" t="s">
        <v>877</v>
      </c>
      <c r="BW452" s="968" t="s">
        <v>1085</v>
      </c>
      <c r="BX452" s="969" t="s">
        <v>1830</v>
      </c>
      <c r="BY452" s="970"/>
      <c r="BZ452" s="970"/>
      <c r="CA452" s="970"/>
      <c r="CB452" s="970"/>
      <c r="CC452" s="970"/>
      <c r="CD452" s="970"/>
      <c r="CE452" s="970" t="s">
        <v>1830</v>
      </c>
      <c r="CF452" s="971" t="s">
        <v>1830</v>
      </c>
      <c r="CG452" s="496"/>
      <c r="CH452" s="496"/>
      <c r="CI452" s="497"/>
      <c r="CJ452" s="974" t="s">
        <v>877</v>
      </c>
      <c r="CK452" s="968" t="s">
        <v>1085</v>
      </c>
      <c r="CL452" s="969" t="s">
        <v>1830</v>
      </c>
      <c r="CM452" s="970"/>
      <c r="CN452" s="970"/>
      <c r="CO452" s="970"/>
      <c r="CP452" s="970"/>
      <c r="CQ452" s="970"/>
      <c r="CR452" s="970"/>
      <c r="CS452" s="970" t="s">
        <v>1830</v>
      </c>
      <c r="CT452" s="971" t="s">
        <v>1830</v>
      </c>
      <c r="CU452" s="933"/>
      <c r="CV452" s="496"/>
    </row>
    <row r="453" spans="1:100" ht="19.5" customHeight="1">
      <c r="A453" s="479"/>
      <c r="B453" s="1524"/>
      <c r="C453" s="479"/>
      <c r="D453" s="975"/>
      <c r="E453" s="976"/>
      <c r="F453" s="1021" t="s">
        <v>1830</v>
      </c>
      <c r="G453" s="756"/>
      <c r="H453" s="756"/>
      <c r="I453" s="756"/>
      <c r="J453" s="756"/>
      <c r="K453" s="756"/>
      <c r="L453" s="756"/>
      <c r="M453" s="757">
        <v>0</v>
      </c>
      <c r="N453" s="977">
        <v>0</v>
      </c>
      <c r="O453" s="943">
        <v>0</v>
      </c>
      <c r="P453" s="496">
        <v>0</v>
      </c>
      <c r="Q453" s="497"/>
      <c r="R453" s="975"/>
      <c r="S453" s="976"/>
      <c r="T453" s="756" t="s">
        <v>1830</v>
      </c>
      <c r="U453" s="903"/>
      <c r="V453" s="756"/>
      <c r="W453" s="756"/>
      <c r="X453" s="756"/>
      <c r="Y453" s="756"/>
      <c r="Z453" s="756"/>
      <c r="AA453" s="757">
        <v>0</v>
      </c>
      <c r="AB453" s="977">
        <v>0</v>
      </c>
      <c r="AC453" s="496">
        <v>0</v>
      </c>
      <c r="AD453" s="496">
        <v>0</v>
      </c>
      <c r="AE453" s="497"/>
      <c r="AF453" s="975"/>
      <c r="AG453" s="976" t="s">
        <v>39</v>
      </c>
      <c r="AH453" s="756" t="s">
        <v>1830</v>
      </c>
      <c r="AI453" s="756"/>
      <c r="AJ453" s="756"/>
      <c r="AK453" s="756"/>
      <c r="AL453" s="756"/>
      <c r="AM453" s="756"/>
      <c r="AN453" s="756"/>
      <c r="AO453" s="757">
        <v>0</v>
      </c>
      <c r="AP453" s="977">
        <v>0</v>
      </c>
      <c r="AQ453" s="496">
        <v>0</v>
      </c>
      <c r="AR453" s="496">
        <v>0</v>
      </c>
      <c r="AS453" s="497"/>
      <c r="AT453" s="975"/>
      <c r="AU453" s="976" t="s">
        <v>39</v>
      </c>
      <c r="AV453" s="756" t="s">
        <v>1830</v>
      </c>
      <c r="AW453" s="756"/>
      <c r="AX453" s="756"/>
      <c r="AY453" s="756"/>
      <c r="AZ453" s="756"/>
      <c r="BA453" s="756"/>
      <c r="BB453" s="756"/>
      <c r="BC453" s="757">
        <v>0</v>
      </c>
      <c r="BD453" s="977">
        <v>0</v>
      </c>
      <c r="BE453" s="496">
        <v>0</v>
      </c>
      <c r="BF453" s="496">
        <v>0</v>
      </c>
      <c r="BG453" s="497"/>
      <c r="BH453" s="975"/>
      <c r="BI453" s="976" t="s">
        <v>39</v>
      </c>
      <c r="BJ453" s="756" t="s">
        <v>1830</v>
      </c>
      <c r="BK453" s="756"/>
      <c r="BL453" s="756"/>
      <c r="BM453" s="756"/>
      <c r="BN453" s="756"/>
      <c r="BO453" s="756"/>
      <c r="BP453" s="756"/>
      <c r="BQ453" s="757">
        <v>0</v>
      </c>
      <c r="BR453" s="977">
        <v>0</v>
      </c>
      <c r="BS453" s="496">
        <v>0</v>
      </c>
      <c r="BT453" s="496">
        <v>0</v>
      </c>
      <c r="BU453" s="497"/>
      <c r="BV453" s="975"/>
      <c r="BW453" s="976" t="s">
        <v>39</v>
      </c>
      <c r="BX453" s="756" t="s">
        <v>1830</v>
      </c>
      <c r="BY453" s="756"/>
      <c r="BZ453" s="756"/>
      <c r="CA453" s="756"/>
      <c r="CB453" s="756"/>
      <c r="CC453" s="756"/>
      <c r="CD453" s="756"/>
      <c r="CE453" s="757">
        <v>0</v>
      </c>
      <c r="CF453" s="977">
        <v>0</v>
      </c>
      <c r="CG453" s="496">
        <v>0</v>
      </c>
      <c r="CH453" s="496">
        <v>0</v>
      </c>
      <c r="CI453" s="497"/>
      <c r="CJ453" s="975"/>
      <c r="CK453" s="976" t="s">
        <v>39</v>
      </c>
      <c r="CL453" s="756" t="s">
        <v>1830</v>
      </c>
      <c r="CM453" s="756"/>
      <c r="CN453" s="756"/>
      <c r="CO453" s="756"/>
      <c r="CP453" s="756"/>
      <c r="CQ453" s="756"/>
      <c r="CR453" s="756"/>
      <c r="CS453" s="757">
        <v>0</v>
      </c>
      <c r="CT453" s="977">
        <v>0</v>
      </c>
      <c r="CU453" s="933">
        <v>0</v>
      </c>
      <c r="CV453" s="496">
        <v>0</v>
      </c>
    </row>
    <row r="454" spans="1:100" ht="19.5" customHeight="1">
      <c r="A454" s="479"/>
      <c r="B454" s="1524"/>
      <c r="C454" s="479"/>
      <c r="D454" s="980" t="s">
        <v>877</v>
      </c>
      <c r="E454" s="981" t="s">
        <v>877</v>
      </c>
      <c r="F454" s="981" t="s">
        <v>877</v>
      </c>
      <c r="G454" s="1595" t="s">
        <v>877</v>
      </c>
      <c r="H454" s="1596"/>
      <c r="I454" s="1596"/>
      <c r="J454" s="1596"/>
      <c r="K454" s="1596"/>
      <c r="L454" s="1596"/>
      <c r="M454" s="982" t="s">
        <v>877</v>
      </c>
      <c r="N454" s="1022" t="s">
        <v>877</v>
      </c>
      <c r="O454" s="943" t="s">
        <v>877</v>
      </c>
      <c r="P454" s="577" t="s">
        <v>877</v>
      </c>
      <c r="Q454" s="497"/>
      <c r="R454" s="980" t="s">
        <v>877</v>
      </c>
      <c r="S454" s="981" t="s">
        <v>877</v>
      </c>
      <c r="T454" s="981" t="s">
        <v>877</v>
      </c>
      <c r="U454" s="1669" t="s">
        <v>877</v>
      </c>
      <c r="V454" s="1596"/>
      <c r="W454" s="1596"/>
      <c r="X454" s="1596"/>
      <c r="Y454" s="1596"/>
      <c r="Z454" s="1596"/>
      <c r="AA454" s="982" t="s">
        <v>877</v>
      </c>
      <c r="AB454" s="1022" t="s">
        <v>877</v>
      </c>
      <c r="AC454" s="496"/>
      <c r="AD454" s="496"/>
      <c r="AE454" s="497"/>
      <c r="AF454" s="980" t="s">
        <v>877</v>
      </c>
      <c r="AG454" s="981" t="s">
        <v>877</v>
      </c>
      <c r="AH454" s="981" t="s">
        <v>877</v>
      </c>
      <c r="AI454" s="1595" t="s">
        <v>877</v>
      </c>
      <c r="AJ454" s="1596"/>
      <c r="AK454" s="1596"/>
      <c r="AL454" s="1596"/>
      <c r="AM454" s="1596"/>
      <c r="AN454" s="1596"/>
      <c r="AO454" s="982" t="s">
        <v>877</v>
      </c>
      <c r="AP454" s="1022" t="s">
        <v>877</v>
      </c>
      <c r="AQ454" s="496"/>
      <c r="AR454" s="496"/>
      <c r="AS454" s="497"/>
      <c r="AT454" s="980" t="s">
        <v>877</v>
      </c>
      <c r="AU454" s="981" t="s">
        <v>877</v>
      </c>
      <c r="AV454" s="981" t="s">
        <v>877</v>
      </c>
      <c r="AW454" s="1595" t="s">
        <v>877</v>
      </c>
      <c r="AX454" s="1596"/>
      <c r="AY454" s="1596"/>
      <c r="AZ454" s="1596"/>
      <c r="BA454" s="1596"/>
      <c r="BB454" s="1596"/>
      <c r="BC454" s="982" t="s">
        <v>877</v>
      </c>
      <c r="BD454" s="1022" t="s">
        <v>877</v>
      </c>
      <c r="BE454" s="496"/>
      <c r="BF454" s="496"/>
      <c r="BG454" s="849"/>
      <c r="BH454" s="980" t="s">
        <v>877</v>
      </c>
      <c r="BI454" s="981" t="s">
        <v>877</v>
      </c>
      <c r="BJ454" s="981" t="s">
        <v>877</v>
      </c>
      <c r="BK454" s="1595" t="s">
        <v>877</v>
      </c>
      <c r="BL454" s="1596"/>
      <c r="BM454" s="1596"/>
      <c r="BN454" s="1596"/>
      <c r="BO454" s="1596"/>
      <c r="BP454" s="1596"/>
      <c r="BQ454" s="982" t="s">
        <v>877</v>
      </c>
      <c r="BR454" s="1022" t="s">
        <v>877</v>
      </c>
      <c r="BS454" s="496"/>
      <c r="BT454" s="496"/>
      <c r="BU454" s="849"/>
      <c r="BV454" s="980" t="s">
        <v>877</v>
      </c>
      <c r="BW454" s="981" t="s">
        <v>877</v>
      </c>
      <c r="BX454" s="981" t="s">
        <v>877</v>
      </c>
      <c r="BY454" s="1595" t="s">
        <v>877</v>
      </c>
      <c r="BZ454" s="1596"/>
      <c r="CA454" s="1596"/>
      <c r="CB454" s="1596"/>
      <c r="CC454" s="1596"/>
      <c r="CD454" s="1596"/>
      <c r="CE454" s="982" t="s">
        <v>877</v>
      </c>
      <c r="CF454" s="1022" t="s">
        <v>877</v>
      </c>
      <c r="CG454" s="496"/>
      <c r="CH454" s="496"/>
      <c r="CI454" s="849"/>
      <c r="CJ454" s="980" t="s">
        <v>877</v>
      </c>
      <c r="CK454" s="981" t="s">
        <v>877</v>
      </c>
      <c r="CL454" s="981" t="s">
        <v>877</v>
      </c>
      <c r="CM454" s="1595" t="s">
        <v>877</v>
      </c>
      <c r="CN454" s="1596"/>
      <c r="CO454" s="1596"/>
      <c r="CP454" s="1596"/>
      <c r="CQ454" s="1596"/>
      <c r="CR454" s="1596"/>
      <c r="CS454" s="982" t="s">
        <v>877</v>
      </c>
      <c r="CT454" s="1022" t="s">
        <v>877</v>
      </c>
      <c r="CU454" s="933"/>
      <c r="CV454" s="496"/>
    </row>
    <row r="455" spans="1:100" ht="19.5" customHeight="1">
      <c r="A455" s="479"/>
      <c r="B455" s="1524"/>
      <c r="C455" s="479"/>
      <c r="D455" s="984" t="s">
        <v>877</v>
      </c>
      <c r="E455" s="985" t="s">
        <v>877</v>
      </c>
      <c r="F455" s="985" t="s">
        <v>877</v>
      </c>
      <c r="G455" s="1581" t="s">
        <v>877</v>
      </c>
      <c r="H455" s="1582"/>
      <c r="I455" s="1582"/>
      <c r="J455" s="1582"/>
      <c r="K455" s="1582"/>
      <c r="L455" s="1582"/>
      <c r="M455" s="986" t="s">
        <v>877</v>
      </c>
      <c r="N455" s="1023" t="s">
        <v>877</v>
      </c>
      <c r="O455" s="943" t="s">
        <v>877</v>
      </c>
      <c r="P455" s="577" t="s">
        <v>877</v>
      </c>
      <c r="Q455" s="497"/>
      <c r="R455" s="984" t="s">
        <v>877</v>
      </c>
      <c r="S455" s="985" t="s">
        <v>877</v>
      </c>
      <c r="T455" s="985" t="s">
        <v>877</v>
      </c>
      <c r="U455" s="1583" t="s">
        <v>877</v>
      </c>
      <c r="V455" s="1582"/>
      <c r="W455" s="1582"/>
      <c r="X455" s="1582"/>
      <c r="Y455" s="1582"/>
      <c r="Z455" s="1582"/>
      <c r="AA455" s="986" t="s">
        <v>877</v>
      </c>
      <c r="AB455" s="1023" t="s">
        <v>877</v>
      </c>
      <c r="AC455" s="496"/>
      <c r="AD455" s="496"/>
      <c r="AE455" s="497"/>
      <c r="AF455" s="984" t="s">
        <v>877</v>
      </c>
      <c r="AG455" s="985" t="s">
        <v>877</v>
      </c>
      <c r="AH455" s="985" t="s">
        <v>877</v>
      </c>
      <c r="AI455" s="1581" t="s">
        <v>877</v>
      </c>
      <c r="AJ455" s="1582"/>
      <c r="AK455" s="1582"/>
      <c r="AL455" s="1582"/>
      <c r="AM455" s="1582"/>
      <c r="AN455" s="1582"/>
      <c r="AO455" s="986" t="s">
        <v>877</v>
      </c>
      <c r="AP455" s="1023" t="s">
        <v>877</v>
      </c>
      <c r="AQ455" s="496"/>
      <c r="AR455" s="496"/>
      <c r="AS455" s="497"/>
      <c r="AT455" s="984" t="s">
        <v>877</v>
      </c>
      <c r="AU455" s="985" t="s">
        <v>877</v>
      </c>
      <c r="AV455" s="985" t="s">
        <v>877</v>
      </c>
      <c r="AW455" s="1581" t="s">
        <v>877</v>
      </c>
      <c r="AX455" s="1582"/>
      <c r="AY455" s="1582"/>
      <c r="AZ455" s="1582"/>
      <c r="BA455" s="1582"/>
      <c r="BB455" s="1582"/>
      <c r="BC455" s="986" t="s">
        <v>877</v>
      </c>
      <c r="BD455" s="1023" t="s">
        <v>877</v>
      </c>
      <c r="BE455" s="496"/>
      <c r="BF455" s="496"/>
      <c r="BG455" s="849"/>
      <c r="BH455" s="984" t="s">
        <v>877</v>
      </c>
      <c r="BI455" s="985" t="s">
        <v>877</v>
      </c>
      <c r="BJ455" s="985" t="s">
        <v>877</v>
      </c>
      <c r="BK455" s="1581" t="s">
        <v>877</v>
      </c>
      <c r="BL455" s="1582"/>
      <c r="BM455" s="1582"/>
      <c r="BN455" s="1582"/>
      <c r="BO455" s="1582"/>
      <c r="BP455" s="1582"/>
      <c r="BQ455" s="986" t="s">
        <v>877</v>
      </c>
      <c r="BR455" s="1023" t="s">
        <v>877</v>
      </c>
      <c r="BS455" s="496"/>
      <c r="BT455" s="496"/>
      <c r="BU455" s="849"/>
      <c r="BV455" s="984" t="s">
        <v>877</v>
      </c>
      <c r="BW455" s="985" t="s">
        <v>877</v>
      </c>
      <c r="BX455" s="985" t="s">
        <v>877</v>
      </c>
      <c r="BY455" s="1581" t="s">
        <v>877</v>
      </c>
      <c r="BZ455" s="1582"/>
      <c r="CA455" s="1582"/>
      <c r="CB455" s="1582"/>
      <c r="CC455" s="1582"/>
      <c r="CD455" s="1582"/>
      <c r="CE455" s="986" t="s">
        <v>877</v>
      </c>
      <c r="CF455" s="1023" t="s">
        <v>877</v>
      </c>
      <c r="CG455" s="496"/>
      <c r="CH455" s="496"/>
      <c r="CI455" s="849"/>
      <c r="CJ455" s="984" t="s">
        <v>877</v>
      </c>
      <c r="CK455" s="985" t="s">
        <v>877</v>
      </c>
      <c r="CL455" s="985" t="s">
        <v>877</v>
      </c>
      <c r="CM455" s="1581" t="s">
        <v>877</v>
      </c>
      <c r="CN455" s="1582"/>
      <c r="CO455" s="1582"/>
      <c r="CP455" s="1582"/>
      <c r="CQ455" s="1582"/>
      <c r="CR455" s="1582"/>
      <c r="CS455" s="986" t="s">
        <v>877</v>
      </c>
      <c r="CT455" s="1023" t="s">
        <v>877</v>
      </c>
      <c r="CU455" s="933"/>
      <c r="CV455" s="496"/>
    </row>
    <row r="456" spans="1:100" ht="19.5" customHeight="1">
      <c r="A456" s="479"/>
      <c r="B456" s="1524"/>
      <c r="C456" s="479"/>
      <c r="D456" s="984" t="s">
        <v>877</v>
      </c>
      <c r="E456" s="985" t="s">
        <v>877</v>
      </c>
      <c r="F456" s="985" t="s">
        <v>877</v>
      </c>
      <c r="G456" s="1581" t="s">
        <v>877</v>
      </c>
      <c r="H456" s="1582"/>
      <c r="I456" s="1582"/>
      <c r="J456" s="1582"/>
      <c r="K456" s="1582"/>
      <c r="L456" s="1582"/>
      <c r="M456" s="986" t="s">
        <v>877</v>
      </c>
      <c r="N456" s="1023" t="s">
        <v>877</v>
      </c>
      <c r="O456" s="496" t="s">
        <v>877</v>
      </c>
      <c r="P456" s="577" t="s">
        <v>877</v>
      </c>
      <c r="Q456" s="497"/>
      <c r="R456" s="984" t="s">
        <v>877</v>
      </c>
      <c r="S456" s="985" t="s">
        <v>877</v>
      </c>
      <c r="T456" s="985" t="s">
        <v>877</v>
      </c>
      <c r="U456" s="1583" t="s">
        <v>877</v>
      </c>
      <c r="V456" s="1582"/>
      <c r="W456" s="1582"/>
      <c r="X456" s="1582"/>
      <c r="Y456" s="1582"/>
      <c r="Z456" s="1582"/>
      <c r="AA456" s="986" t="s">
        <v>877</v>
      </c>
      <c r="AB456" s="1023" t="s">
        <v>877</v>
      </c>
      <c r="AC456" s="496"/>
      <c r="AD456" s="496"/>
      <c r="AE456" s="497"/>
      <c r="AF456" s="984" t="s">
        <v>877</v>
      </c>
      <c r="AG456" s="985" t="s">
        <v>877</v>
      </c>
      <c r="AH456" s="985" t="s">
        <v>877</v>
      </c>
      <c r="AI456" s="1581" t="s">
        <v>877</v>
      </c>
      <c r="AJ456" s="1582"/>
      <c r="AK456" s="1582"/>
      <c r="AL456" s="1582"/>
      <c r="AM456" s="1582"/>
      <c r="AN456" s="1582"/>
      <c r="AO456" s="986" t="s">
        <v>877</v>
      </c>
      <c r="AP456" s="1023" t="s">
        <v>877</v>
      </c>
      <c r="AQ456" s="496"/>
      <c r="AR456" s="496"/>
      <c r="AS456" s="497"/>
      <c r="AT456" s="984" t="s">
        <v>877</v>
      </c>
      <c r="AU456" s="985" t="s">
        <v>877</v>
      </c>
      <c r="AV456" s="985" t="s">
        <v>877</v>
      </c>
      <c r="AW456" s="1581" t="s">
        <v>877</v>
      </c>
      <c r="AX456" s="1582"/>
      <c r="AY456" s="1582"/>
      <c r="AZ456" s="1582"/>
      <c r="BA456" s="1582"/>
      <c r="BB456" s="1582"/>
      <c r="BC456" s="986" t="s">
        <v>877</v>
      </c>
      <c r="BD456" s="1023" t="s">
        <v>877</v>
      </c>
      <c r="BE456" s="496"/>
      <c r="BF456" s="496"/>
      <c r="BG456" s="849"/>
      <c r="BH456" s="984" t="s">
        <v>877</v>
      </c>
      <c r="BI456" s="985" t="s">
        <v>877</v>
      </c>
      <c r="BJ456" s="985" t="s">
        <v>877</v>
      </c>
      <c r="BK456" s="1581" t="s">
        <v>877</v>
      </c>
      <c r="BL456" s="1582"/>
      <c r="BM456" s="1582"/>
      <c r="BN456" s="1582"/>
      <c r="BO456" s="1582"/>
      <c r="BP456" s="1582"/>
      <c r="BQ456" s="986" t="s">
        <v>877</v>
      </c>
      <c r="BR456" s="1023" t="s">
        <v>877</v>
      </c>
      <c r="BS456" s="496"/>
      <c r="BT456" s="496"/>
      <c r="BU456" s="849"/>
      <c r="BV456" s="984" t="s">
        <v>877</v>
      </c>
      <c r="BW456" s="985" t="s">
        <v>877</v>
      </c>
      <c r="BX456" s="985" t="s">
        <v>877</v>
      </c>
      <c r="BY456" s="1581" t="s">
        <v>877</v>
      </c>
      <c r="BZ456" s="1582"/>
      <c r="CA456" s="1582"/>
      <c r="CB456" s="1582"/>
      <c r="CC456" s="1582"/>
      <c r="CD456" s="1582"/>
      <c r="CE456" s="986" t="s">
        <v>877</v>
      </c>
      <c r="CF456" s="1023" t="s">
        <v>877</v>
      </c>
      <c r="CG456" s="496"/>
      <c r="CH456" s="496"/>
      <c r="CI456" s="849"/>
      <c r="CJ456" s="984" t="s">
        <v>877</v>
      </c>
      <c r="CK456" s="985" t="s">
        <v>877</v>
      </c>
      <c r="CL456" s="985" t="s">
        <v>877</v>
      </c>
      <c r="CM456" s="1581" t="s">
        <v>877</v>
      </c>
      <c r="CN456" s="1582"/>
      <c r="CO456" s="1582"/>
      <c r="CP456" s="1582"/>
      <c r="CQ456" s="1582"/>
      <c r="CR456" s="1582"/>
      <c r="CS456" s="986" t="s">
        <v>877</v>
      </c>
      <c r="CT456" s="1023" t="s">
        <v>877</v>
      </c>
      <c r="CU456" s="933"/>
      <c r="CV456" s="496"/>
    </row>
    <row r="457" spans="1:100" ht="19.5" customHeight="1">
      <c r="A457" s="479"/>
      <c r="B457" s="1524"/>
      <c r="C457" s="479"/>
      <c r="D457" s="984" t="s">
        <v>877</v>
      </c>
      <c r="E457" s="985" t="s">
        <v>877</v>
      </c>
      <c r="F457" s="985" t="s">
        <v>877</v>
      </c>
      <c r="G457" s="1581" t="s">
        <v>877</v>
      </c>
      <c r="H457" s="1582"/>
      <c r="I457" s="1582"/>
      <c r="J457" s="1582"/>
      <c r="K457" s="1582"/>
      <c r="L457" s="1582"/>
      <c r="M457" s="986" t="s">
        <v>877</v>
      </c>
      <c r="N457" s="1023" t="s">
        <v>877</v>
      </c>
      <c r="O457" s="496" t="s">
        <v>877</v>
      </c>
      <c r="P457" s="577" t="s">
        <v>877</v>
      </c>
      <c r="Q457" s="692"/>
      <c r="R457" s="984" t="s">
        <v>877</v>
      </c>
      <c r="S457" s="985" t="s">
        <v>877</v>
      </c>
      <c r="T457" s="985" t="s">
        <v>877</v>
      </c>
      <c r="U457" s="1583" t="s">
        <v>877</v>
      </c>
      <c r="V457" s="1582"/>
      <c r="W457" s="1582"/>
      <c r="X457" s="1582"/>
      <c r="Y457" s="1582"/>
      <c r="Z457" s="1582"/>
      <c r="AA457" s="986" t="s">
        <v>877</v>
      </c>
      <c r="AB457" s="1023" t="s">
        <v>877</v>
      </c>
      <c r="AC457" s="496"/>
      <c r="AD457" s="496"/>
      <c r="AE457" s="692"/>
      <c r="AF457" s="984" t="s">
        <v>877</v>
      </c>
      <c r="AG457" s="985" t="s">
        <v>877</v>
      </c>
      <c r="AH457" s="985" t="s">
        <v>877</v>
      </c>
      <c r="AI457" s="1581" t="s">
        <v>877</v>
      </c>
      <c r="AJ457" s="1582"/>
      <c r="AK457" s="1582"/>
      <c r="AL457" s="1582"/>
      <c r="AM457" s="1582"/>
      <c r="AN457" s="1582"/>
      <c r="AO457" s="986" t="s">
        <v>877</v>
      </c>
      <c r="AP457" s="1023" t="s">
        <v>877</v>
      </c>
      <c r="AQ457" s="496"/>
      <c r="AR457" s="496"/>
      <c r="AS457" s="692"/>
      <c r="AT457" s="984" t="s">
        <v>877</v>
      </c>
      <c r="AU457" s="985" t="s">
        <v>877</v>
      </c>
      <c r="AV457" s="985" t="s">
        <v>877</v>
      </c>
      <c r="AW457" s="1581" t="s">
        <v>877</v>
      </c>
      <c r="AX457" s="1582"/>
      <c r="AY457" s="1582"/>
      <c r="AZ457" s="1582"/>
      <c r="BA457" s="1582"/>
      <c r="BB457" s="1582"/>
      <c r="BC457" s="986" t="s">
        <v>877</v>
      </c>
      <c r="BD457" s="1023" t="s">
        <v>877</v>
      </c>
      <c r="BE457" s="496"/>
      <c r="BF457" s="496"/>
      <c r="BG457" s="912"/>
      <c r="BH457" s="984" t="s">
        <v>877</v>
      </c>
      <c r="BI457" s="985" t="s">
        <v>877</v>
      </c>
      <c r="BJ457" s="985" t="s">
        <v>877</v>
      </c>
      <c r="BK457" s="1581" t="s">
        <v>877</v>
      </c>
      <c r="BL457" s="1582"/>
      <c r="BM457" s="1582"/>
      <c r="BN457" s="1582"/>
      <c r="BO457" s="1582"/>
      <c r="BP457" s="1582"/>
      <c r="BQ457" s="986" t="s">
        <v>877</v>
      </c>
      <c r="BR457" s="1023" t="s">
        <v>877</v>
      </c>
      <c r="BS457" s="496"/>
      <c r="BT457" s="496"/>
      <c r="BU457" s="912"/>
      <c r="BV457" s="984" t="s">
        <v>877</v>
      </c>
      <c r="BW457" s="985" t="s">
        <v>877</v>
      </c>
      <c r="BX457" s="985" t="s">
        <v>877</v>
      </c>
      <c r="BY457" s="1581" t="s">
        <v>877</v>
      </c>
      <c r="BZ457" s="1582"/>
      <c r="CA457" s="1582"/>
      <c r="CB457" s="1582"/>
      <c r="CC457" s="1582"/>
      <c r="CD457" s="1582"/>
      <c r="CE457" s="986" t="s">
        <v>877</v>
      </c>
      <c r="CF457" s="1023" t="s">
        <v>877</v>
      </c>
      <c r="CG457" s="496"/>
      <c r="CH457" s="496"/>
      <c r="CI457" s="912"/>
      <c r="CJ457" s="984" t="s">
        <v>877</v>
      </c>
      <c r="CK457" s="985" t="s">
        <v>877</v>
      </c>
      <c r="CL457" s="985" t="s">
        <v>877</v>
      </c>
      <c r="CM457" s="1581" t="s">
        <v>877</v>
      </c>
      <c r="CN457" s="1582"/>
      <c r="CO457" s="1582"/>
      <c r="CP457" s="1582"/>
      <c r="CQ457" s="1582"/>
      <c r="CR457" s="1582"/>
      <c r="CS457" s="986" t="s">
        <v>877</v>
      </c>
      <c r="CT457" s="1023" t="s">
        <v>877</v>
      </c>
      <c r="CU457" s="933"/>
      <c r="CV457" s="496"/>
    </row>
    <row r="458" spans="1:100" ht="19.5" customHeight="1">
      <c r="A458" s="479"/>
      <c r="B458" s="1524"/>
      <c r="C458" s="479"/>
      <c r="D458" s="984" t="s">
        <v>877</v>
      </c>
      <c r="E458" s="985" t="s">
        <v>877</v>
      </c>
      <c r="F458" s="985" t="s">
        <v>877</v>
      </c>
      <c r="G458" s="1581" t="s">
        <v>877</v>
      </c>
      <c r="H458" s="1582"/>
      <c r="I458" s="1582"/>
      <c r="J458" s="1582"/>
      <c r="K458" s="1582"/>
      <c r="L458" s="1582"/>
      <c r="M458" s="986" t="s">
        <v>877</v>
      </c>
      <c r="N458" s="1023" t="s">
        <v>877</v>
      </c>
      <c r="O458" s="496" t="s">
        <v>877</v>
      </c>
      <c r="P458" s="496" t="s">
        <v>877</v>
      </c>
      <c r="Q458" s="481"/>
      <c r="R458" s="984" t="s">
        <v>877</v>
      </c>
      <c r="S458" s="985" t="s">
        <v>877</v>
      </c>
      <c r="T458" s="985" t="s">
        <v>877</v>
      </c>
      <c r="U458" s="1583" t="s">
        <v>877</v>
      </c>
      <c r="V458" s="1582"/>
      <c r="W458" s="1582"/>
      <c r="X458" s="1582"/>
      <c r="Y458" s="1582"/>
      <c r="Z458" s="1582"/>
      <c r="AA458" s="986" t="s">
        <v>877</v>
      </c>
      <c r="AB458" s="1023" t="s">
        <v>877</v>
      </c>
      <c r="AC458" s="496"/>
      <c r="AD458" s="496"/>
      <c r="AE458" s="481"/>
      <c r="AF458" s="984" t="s">
        <v>877</v>
      </c>
      <c r="AG458" s="985" t="s">
        <v>877</v>
      </c>
      <c r="AH458" s="985" t="s">
        <v>877</v>
      </c>
      <c r="AI458" s="1581" t="s">
        <v>877</v>
      </c>
      <c r="AJ458" s="1582"/>
      <c r="AK458" s="1582"/>
      <c r="AL458" s="1582"/>
      <c r="AM458" s="1582"/>
      <c r="AN458" s="1582"/>
      <c r="AO458" s="986" t="s">
        <v>877</v>
      </c>
      <c r="AP458" s="1023" t="s">
        <v>877</v>
      </c>
      <c r="AQ458" s="496"/>
      <c r="AR458" s="496"/>
      <c r="AS458" s="481"/>
      <c r="AT458" s="984" t="s">
        <v>877</v>
      </c>
      <c r="AU458" s="985" t="s">
        <v>877</v>
      </c>
      <c r="AV458" s="985" t="s">
        <v>877</v>
      </c>
      <c r="AW458" s="1581" t="s">
        <v>877</v>
      </c>
      <c r="AX458" s="1582"/>
      <c r="AY458" s="1582"/>
      <c r="AZ458" s="1582"/>
      <c r="BA458" s="1582"/>
      <c r="BB458" s="1582"/>
      <c r="BC458" s="986" t="s">
        <v>877</v>
      </c>
      <c r="BD458" s="1023" t="s">
        <v>877</v>
      </c>
      <c r="BE458" s="496"/>
      <c r="BF458" s="496"/>
      <c r="BG458" s="843"/>
      <c r="BH458" s="984" t="s">
        <v>877</v>
      </c>
      <c r="BI458" s="985" t="s">
        <v>877</v>
      </c>
      <c r="BJ458" s="985" t="s">
        <v>877</v>
      </c>
      <c r="BK458" s="1581" t="s">
        <v>877</v>
      </c>
      <c r="BL458" s="1582"/>
      <c r="BM458" s="1582"/>
      <c r="BN458" s="1582"/>
      <c r="BO458" s="1582"/>
      <c r="BP458" s="1582"/>
      <c r="BQ458" s="986" t="s">
        <v>877</v>
      </c>
      <c r="BR458" s="1023" t="s">
        <v>877</v>
      </c>
      <c r="BS458" s="496"/>
      <c r="BT458" s="496"/>
      <c r="BU458" s="843"/>
      <c r="BV458" s="984" t="s">
        <v>877</v>
      </c>
      <c r="BW458" s="985" t="s">
        <v>877</v>
      </c>
      <c r="BX458" s="985" t="s">
        <v>877</v>
      </c>
      <c r="BY458" s="1581" t="s">
        <v>877</v>
      </c>
      <c r="BZ458" s="1582"/>
      <c r="CA458" s="1582"/>
      <c r="CB458" s="1582"/>
      <c r="CC458" s="1582"/>
      <c r="CD458" s="1582"/>
      <c r="CE458" s="986" t="s">
        <v>877</v>
      </c>
      <c r="CF458" s="1023" t="s">
        <v>877</v>
      </c>
      <c r="CG458" s="496"/>
      <c r="CH458" s="496"/>
      <c r="CI458" s="843"/>
      <c r="CJ458" s="984" t="s">
        <v>877</v>
      </c>
      <c r="CK458" s="985" t="s">
        <v>877</v>
      </c>
      <c r="CL458" s="985" t="s">
        <v>877</v>
      </c>
      <c r="CM458" s="1581" t="s">
        <v>877</v>
      </c>
      <c r="CN458" s="1582"/>
      <c r="CO458" s="1582"/>
      <c r="CP458" s="1582"/>
      <c r="CQ458" s="1582"/>
      <c r="CR458" s="1582"/>
      <c r="CS458" s="986" t="s">
        <v>877</v>
      </c>
      <c r="CT458" s="1023" t="s">
        <v>877</v>
      </c>
      <c r="CU458" s="933"/>
      <c r="CV458" s="496"/>
    </row>
    <row r="459" spans="1:100" ht="19.5" customHeight="1">
      <c r="A459" s="479"/>
      <c r="B459" s="1524"/>
      <c r="C459" s="479"/>
      <c r="D459" s="984" t="s">
        <v>877</v>
      </c>
      <c r="E459" s="985" t="s">
        <v>877</v>
      </c>
      <c r="F459" s="985" t="s">
        <v>877</v>
      </c>
      <c r="G459" s="1581" t="s">
        <v>877</v>
      </c>
      <c r="H459" s="1582"/>
      <c r="I459" s="1582"/>
      <c r="J459" s="1582"/>
      <c r="K459" s="1582"/>
      <c r="L459" s="1582"/>
      <c r="M459" s="986" t="s">
        <v>877</v>
      </c>
      <c r="N459" s="1023" t="s">
        <v>877</v>
      </c>
      <c r="O459" s="496" t="s">
        <v>877</v>
      </c>
      <c r="P459" s="496" t="s">
        <v>877</v>
      </c>
      <c r="Q459" s="481"/>
      <c r="R459" s="984" t="s">
        <v>877</v>
      </c>
      <c r="S459" s="985" t="s">
        <v>877</v>
      </c>
      <c r="T459" s="985" t="s">
        <v>877</v>
      </c>
      <c r="U459" s="1583" t="s">
        <v>877</v>
      </c>
      <c r="V459" s="1582"/>
      <c r="W459" s="1582"/>
      <c r="X459" s="1582"/>
      <c r="Y459" s="1582"/>
      <c r="Z459" s="1582"/>
      <c r="AA459" s="986" t="s">
        <v>877</v>
      </c>
      <c r="AB459" s="1023" t="s">
        <v>877</v>
      </c>
      <c r="AC459" s="496"/>
      <c r="AD459" s="496"/>
      <c r="AE459" s="481"/>
      <c r="AF459" s="984" t="s">
        <v>877</v>
      </c>
      <c r="AG459" s="985" t="s">
        <v>877</v>
      </c>
      <c r="AH459" s="985" t="s">
        <v>877</v>
      </c>
      <c r="AI459" s="1581" t="s">
        <v>877</v>
      </c>
      <c r="AJ459" s="1582"/>
      <c r="AK459" s="1582"/>
      <c r="AL459" s="1582"/>
      <c r="AM459" s="1582"/>
      <c r="AN459" s="1582"/>
      <c r="AO459" s="986" t="s">
        <v>877</v>
      </c>
      <c r="AP459" s="1023" t="s">
        <v>877</v>
      </c>
      <c r="AQ459" s="496"/>
      <c r="AR459" s="496"/>
      <c r="AS459" s="481"/>
      <c r="AT459" s="984" t="s">
        <v>877</v>
      </c>
      <c r="AU459" s="985" t="s">
        <v>877</v>
      </c>
      <c r="AV459" s="985" t="s">
        <v>877</v>
      </c>
      <c r="AW459" s="1581" t="s">
        <v>877</v>
      </c>
      <c r="AX459" s="1582"/>
      <c r="AY459" s="1582"/>
      <c r="AZ459" s="1582"/>
      <c r="BA459" s="1582"/>
      <c r="BB459" s="1582"/>
      <c r="BC459" s="986" t="s">
        <v>877</v>
      </c>
      <c r="BD459" s="1023" t="s">
        <v>877</v>
      </c>
      <c r="BE459" s="496"/>
      <c r="BF459" s="496"/>
      <c r="BG459" s="843"/>
      <c r="BH459" s="984" t="s">
        <v>877</v>
      </c>
      <c r="BI459" s="985" t="s">
        <v>877</v>
      </c>
      <c r="BJ459" s="985" t="s">
        <v>877</v>
      </c>
      <c r="BK459" s="1581" t="s">
        <v>877</v>
      </c>
      <c r="BL459" s="1582"/>
      <c r="BM459" s="1582"/>
      <c r="BN459" s="1582"/>
      <c r="BO459" s="1582"/>
      <c r="BP459" s="1582"/>
      <c r="BQ459" s="986" t="s">
        <v>877</v>
      </c>
      <c r="BR459" s="1023" t="s">
        <v>877</v>
      </c>
      <c r="BS459" s="496"/>
      <c r="BT459" s="496"/>
      <c r="BU459" s="843"/>
      <c r="BV459" s="984" t="s">
        <v>877</v>
      </c>
      <c r="BW459" s="985" t="s">
        <v>877</v>
      </c>
      <c r="BX459" s="985" t="s">
        <v>877</v>
      </c>
      <c r="BY459" s="1581" t="s">
        <v>877</v>
      </c>
      <c r="BZ459" s="1582"/>
      <c r="CA459" s="1582"/>
      <c r="CB459" s="1582"/>
      <c r="CC459" s="1582"/>
      <c r="CD459" s="1582"/>
      <c r="CE459" s="986" t="s">
        <v>877</v>
      </c>
      <c r="CF459" s="1023" t="s">
        <v>877</v>
      </c>
      <c r="CG459" s="496"/>
      <c r="CH459" s="496"/>
      <c r="CI459" s="843"/>
      <c r="CJ459" s="984" t="s">
        <v>877</v>
      </c>
      <c r="CK459" s="985" t="s">
        <v>877</v>
      </c>
      <c r="CL459" s="985" t="s">
        <v>877</v>
      </c>
      <c r="CM459" s="1581" t="s">
        <v>877</v>
      </c>
      <c r="CN459" s="1582"/>
      <c r="CO459" s="1582"/>
      <c r="CP459" s="1582"/>
      <c r="CQ459" s="1582"/>
      <c r="CR459" s="1582"/>
      <c r="CS459" s="986" t="s">
        <v>877</v>
      </c>
      <c r="CT459" s="1023" t="s">
        <v>877</v>
      </c>
      <c r="CU459" s="933"/>
      <c r="CV459" s="496"/>
    </row>
    <row r="460" spans="1:100" ht="19.5" customHeight="1">
      <c r="A460" s="479"/>
      <c r="B460" s="1524"/>
      <c r="C460" s="479"/>
      <c r="D460" s="984" t="s">
        <v>877</v>
      </c>
      <c r="E460" s="985" t="s">
        <v>877</v>
      </c>
      <c r="F460" s="985" t="s">
        <v>877</v>
      </c>
      <c r="G460" s="1581" t="s">
        <v>877</v>
      </c>
      <c r="H460" s="1582"/>
      <c r="I460" s="1582"/>
      <c r="J460" s="1582"/>
      <c r="K460" s="1582"/>
      <c r="L460" s="1582"/>
      <c r="M460" s="986" t="s">
        <v>877</v>
      </c>
      <c r="N460" s="1023" t="s">
        <v>877</v>
      </c>
      <c r="O460" s="496" t="s">
        <v>877</v>
      </c>
      <c r="P460" s="496" t="s">
        <v>877</v>
      </c>
      <c r="Q460" s="481"/>
      <c r="R460" s="984" t="s">
        <v>877</v>
      </c>
      <c r="S460" s="985" t="s">
        <v>877</v>
      </c>
      <c r="T460" s="985" t="s">
        <v>877</v>
      </c>
      <c r="U460" s="1583" t="s">
        <v>877</v>
      </c>
      <c r="V460" s="1582"/>
      <c r="W460" s="1582"/>
      <c r="X460" s="1582"/>
      <c r="Y460" s="1582"/>
      <c r="Z460" s="1582"/>
      <c r="AA460" s="986" t="s">
        <v>877</v>
      </c>
      <c r="AB460" s="1023" t="s">
        <v>877</v>
      </c>
      <c r="AC460" s="496"/>
      <c r="AD460" s="496"/>
      <c r="AE460" s="481"/>
      <c r="AF460" s="984" t="s">
        <v>877</v>
      </c>
      <c r="AG460" s="985" t="s">
        <v>877</v>
      </c>
      <c r="AH460" s="985" t="s">
        <v>877</v>
      </c>
      <c r="AI460" s="1581" t="s">
        <v>877</v>
      </c>
      <c r="AJ460" s="1582"/>
      <c r="AK460" s="1582"/>
      <c r="AL460" s="1582"/>
      <c r="AM460" s="1582"/>
      <c r="AN460" s="1582"/>
      <c r="AO460" s="986" t="s">
        <v>877</v>
      </c>
      <c r="AP460" s="1023" t="s">
        <v>877</v>
      </c>
      <c r="AQ460" s="496"/>
      <c r="AR460" s="496"/>
      <c r="AS460" s="481"/>
      <c r="AT460" s="984" t="s">
        <v>877</v>
      </c>
      <c r="AU460" s="985" t="s">
        <v>877</v>
      </c>
      <c r="AV460" s="985" t="s">
        <v>877</v>
      </c>
      <c r="AW460" s="1581" t="s">
        <v>877</v>
      </c>
      <c r="AX460" s="1582"/>
      <c r="AY460" s="1582"/>
      <c r="AZ460" s="1582"/>
      <c r="BA460" s="1582"/>
      <c r="BB460" s="1582"/>
      <c r="BC460" s="986" t="s">
        <v>877</v>
      </c>
      <c r="BD460" s="1023" t="s">
        <v>877</v>
      </c>
      <c r="BE460" s="496"/>
      <c r="BF460" s="496"/>
      <c r="BG460" s="843"/>
      <c r="BH460" s="984" t="s">
        <v>877</v>
      </c>
      <c r="BI460" s="985" t="s">
        <v>877</v>
      </c>
      <c r="BJ460" s="985" t="s">
        <v>877</v>
      </c>
      <c r="BK460" s="1581" t="s">
        <v>877</v>
      </c>
      <c r="BL460" s="1582"/>
      <c r="BM460" s="1582"/>
      <c r="BN460" s="1582"/>
      <c r="BO460" s="1582"/>
      <c r="BP460" s="1582"/>
      <c r="BQ460" s="986" t="s">
        <v>877</v>
      </c>
      <c r="BR460" s="1023" t="s">
        <v>877</v>
      </c>
      <c r="BS460" s="496"/>
      <c r="BT460" s="496"/>
      <c r="BU460" s="843"/>
      <c r="BV460" s="984" t="s">
        <v>877</v>
      </c>
      <c r="BW460" s="985" t="s">
        <v>877</v>
      </c>
      <c r="BX460" s="985" t="s">
        <v>877</v>
      </c>
      <c r="BY460" s="1581" t="s">
        <v>877</v>
      </c>
      <c r="BZ460" s="1582"/>
      <c r="CA460" s="1582"/>
      <c r="CB460" s="1582"/>
      <c r="CC460" s="1582"/>
      <c r="CD460" s="1582"/>
      <c r="CE460" s="986" t="s">
        <v>877</v>
      </c>
      <c r="CF460" s="1023" t="s">
        <v>877</v>
      </c>
      <c r="CG460" s="496"/>
      <c r="CH460" s="496"/>
      <c r="CI460" s="843"/>
      <c r="CJ460" s="984" t="s">
        <v>877</v>
      </c>
      <c r="CK460" s="985" t="s">
        <v>877</v>
      </c>
      <c r="CL460" s="985" t="s">
        <v>877</v>
      </c>
      <c r="CM460" s="1581" t="s">
        <v>877</v>
      </c>
      <c r="CN460" s="1582"/>
      <c r="CO460" s="1582"/>
      <c r="CP460" s="1582"/>
      <c r="CQ460" s="1582"/>
      <c r="CR460" s="1582"/>
      <c r="CS460" s="986" t="s">
        <v>877</v>
      </c>
      <c r="CT460" s="1023" t="s">
        <v>877</v>
      </c>
      <c r="CU460" s="933"/>
      <c r="CV460" s="496"/>
    </row>
    <row r="461" spans="1:100" ht="19.5" customHeight="1">
      <c r="A461" s="479"/>
      <c r="B461" s="1524"/>
      <c r="C461" s="479"/>
      <c r="D461" s="984" t="s">
        <v>877</v>
      </c>
      <c r="E461" s="985" t="s">
        <v>877</v>
      </c>
      <c r="F461" s="985" t="s">
        <v>877</v>
      </c>
      <c r="G461" s="1581" t="s">
        <v>877</v>
      </c>
      <c r="H461" s="1582"/>
      <c r="I461" s="1582"/>
      <c r="J461" s="1582"/>
      <c r="K461" s="1582"/>
      <c r="L461" s="1582"/>
      <c r="M461" s="986" t="s">
        <v>877</v>
      </c>
      <c r="N461" s="1023" t="s">
        <v>877</v>
      </c>
      <c r="O461" s="496" t="s">
        <v>877</v>
      </c>
      <c r="P461" s="496" t="s">
        <v>877</v>
      </c>
      <c r="Q461" s="481"/>
      <c r="R461" s="984" t="s">
        <v>877</v>
      </c>
      <c r="S461" s="985" t="s">
        <v>877</v>
      </c>
      <c r="T461" s="985" t="s">
        <v>877</v>
      </c>
      <c r="U461" s="1583" t="s">
        <v>877</v>
      </c>
      <c r="V461" s="1582"/>
      <c r="W461" s="1582"/>
      <c r="X461" s="1582"/>
      <c r="Y461" s="1582"/>
      <c r="Z461" s="1582"/>
      <c r="AA461" s="986" t="s">
        <v>877</v>
      </c>
      <c r="AB461" s="1023" t="s">
        <v>877</v>
      </c>
      <c r="AC461" s="496"/>
      <c r="AD461" s="496"/>
      <c r="AE461" s="481"/>
      <c r="AF461" s="984" t="s">
        <v>877</v>
      </c>
      <c r="AG461" s="985" t="s">
        <v>877</v>
      </c>
      <c r="AH461" s="985" t="s">
        <v>877</v>
      </c>
      <c r="AI461" s="1581" t="s">
        <v>877</v>
      </c>
      <c r="AJ461" s="1582"/>
      <c r="AK461" s="1582"/>
      <c r="AL461" s="1582"/>
      <c r="AM461" s="1582"/>
      <c r="AN461" s="1582"/>
      <c r="AO461" s="986" t="s">
        <v>877</v>
      </c>
      <c r="AP461" s="1023" t="s">
        <v>877</v>
      </c>
      <c r="AQ461" s="496"/>
      <c r="AR461" s="496"/>
      <c r="AS461" s="481"/>
      <c r="AT461" s="984" t="s">
        <v>877</v>
      </c>
      <c r="AU461" s="985" t="s">
        <v>877</v>
      </c>
      <c r="AV461" s="985" t="s">
        <v>877</v>
      </c>
      <c r="AW461" s="1581" t="s">
        <v>877</v>
      </c>
      <c r="AX461" s="1582"/>
      <c r="AY461" s="1582"/>
      <c r="AZ461" s="1582"/>
      <c r="BA461" s="1582"/>
      <c r="BB461" s="1582"/>
      <c r="BC461" s="986" t="s">
        <v>877</v>
      </c>
      <c r="BD461" s="1023" t="s">
        <v>877</v>
      </c>
      <c r="BE461" s="496"/>
      <c r="BF461" s="496"/>
      <c r="BG461" s="843"/>
      <c r="BH461" s="984" t="s">
        <v>877</v>
      </c>
      <c r="BI461" s="985" t="s">
        <v>877</v>
      </c>
      <c r="BJ461" s="985" t="s">
        <v>877</v>
      </c>
      <c r="BK461" s="1581" t="s">
        <v>877</v>
      </c>
      <c r="BL461" s="1582"/>
      <c r="BM461" s="1582"/>
      <c r="BN461" s="1582"/>
      <c r="BO461" s="1582"/>
      <c r="BP461" s="1582"/>
      <c r="BQ461" s="986" t="s">
        <v>877</v>
      </c>
      <c r="BR461" s="1023" t="s">
        <v>877</v>
      </c>
      <c r="BS461" s="496"/>
      <c r="BT461" s="496"/>
      <c r="BU461" s="843"/>
      <c r="BV461" s="984" t="s">
        <v>877</v>
      </c>
      <c r="BW461" s="985" t="s">
        <v>877</v>
      </c>
      <c r="BX461" s="985" t="s">
        <v>877</v>
      </c>
      <c r="BY461" s="1581" t="s">
        <v>877</v>
      </c>
      <c r="BZ461" s="1582"/>
      <c r="CA461" s="1582"/>
      <c r="CB461" s="1582"/>
      <c r="CC461" s="1582"/>
      <c r="CD461" s="1582"/>
      <c r="CE461" s="986" t="s">
        <v>877</v>
      </c>
      <c r="CF461" s="1023" t="s">
        <v>877</v>
      </c>
      <c r="CG461" s="496"/>
      <c r="CH461" s="496"/>
      <c r="CI461" s="843"/>
      <c r="CJ461" s="984" t="s">
        <v>877</v>
      </c>
      <c r="CK461" s="985" t="s">
        <v>877</v>
      </c>
      <c r="CL461" s="985" t="s">
        <v>877</v>
      </c>
      <c r="CM461" s="1581" t="s">
        <v>877</v>
      </c>
      <c r="CN461" s="1582"/>
      <c r="CO461" s="1582"/>
      <c r="CP461" s="1582"/>
      <c r="CQ461" s="1582"/>
      <c r="CR461" s="1582"/>
      <c r="CS461" s="986" t="s">
        <v>877</v>
      </c>
      <c r="CT461" s="1023" t="s">
        <v>877</v>
      </c>
      <c r="CU461" s="933"/>
      <c r="CV461" s="496"/>
    </row>
    <row r="462" spans="1:100" ht="19.5" customHeight="1">
      <c r="A462" s="479"/>
      <c r="B462" s="1524"/>
      <c r="C462" s="479"/>
      <c r="D462" s="984" t="s">
        <v>877</v>
      </c>
      <c r="E462" s="985" t="s">
        <v>877</v>
      </c>
      <c r="F462" s="985" t="s">
        <v>877</v>
      </c>
      <c r="G462" s="1581" t="s">
        <v>877</v>
      </c>
      <c r="H462" s="1582"/>
      <c r="I462" s="1582"/>
      <c r="J462" s="1582"/>
      <c r="K462" s="1582"/>
      <c r="L462" s="1582"/>
      <c r="M462" s="986" t="s">
        <v>877</v>
      </c>
      <c r="N462" s="1023" t="s">
        <v>877</v>
      </c>
      <c r="O462" s="496" t="s">
        <v>877</v>
      </c>
      <c r="P462" s="496" t="s">
        <v>877</v>
      </c>
      <c r="Q462" s="481"/>
      <c r="R462" s="984" t="s">
        <v>877</v>
      </c>
      <c r="S462" s="985" t="s">
        <v>877</v>
      </c>
      <c r="T462" s="985" t="s">
        <v>877</v>
      </c>
      <c r="U462" s="1583" t="s">
        <v>877</v>
      </c>
      <c r="V462" s="1582"/>
      <c r="W462" s="1582"/>
      <c r="X462" s="1582"/>
      <c r="Y462" s="1582"/>
      <c r="Z462" s="1582"/>
      <c r="AA462" s="986" t="s">
        <v>877</v>
      </c>
      <c r="AB462" s="1023" t="s">
        <v>877</v>
      </c>
      <c r="AC462" s="496"/>
      <c r="AD462" s="496"/>
      <c r="AE462" s="481"/>
      <c r="AF462" s="984" t="s">
        <v>877</v>
      </c>
      <c r="AG462" s="985" t="s">
        <v>877</v>
      </c>
      <c r="AH462" s="985" t="s">
        <v>877</v>
      </c>
      <c r="AI462" s="1581" t="s">
        <v>877</v>
      </c>
      <c r="AJ462" s="1582"/>
      <c r="AK462" s="1582"/>
      <c r="AL462" s="1582"/>
      <c r="AM462" s="1582"/>
      <c r="AN462" s="1582"/>
      <c r="AO462" s="986" t="s">
        <v>877</v>
      </c>
      <c r="AP462" s="1023" t="s">
        <v>877</v>
      </c>
      <c r="AQ462" s="496"/>
      <c r="AR462" s="496"/>
      <c r="AS462" s="481"/>
      <c r="AT462" s="984" t="s">
        <v>877</v>
      </c>
      <c r="AU462" s="985" t="s">
        <v>877</v>
      </c>
      <c r="AV462" s="985" t="s">
        <v>877</v>
      </c>
      <c r="AW462" s="1581" t="s">
        <v>877</v>
      </c>
      <c r="AX462" s="1582"/>
      <c r="AY462" s="1582"/>
      <c r="AZ462" s="1582"/>
      <c r="BA462" s="1582"/>
      <c r="BB462" s="1582"/>
      <c r="BC462" s="986" t="s">
        <v>877</v>
      </c>
      <c r="BD462" s="1023" t="s">
        <v>877</v>
      </c>
      <c r="BE462" s="496"/>
      <c r="BF462" s="496"/>
      <c r="BG462" s="843"/>
      <c r="BH462" s="984" t="s">
        <v>877</v>
      </c>
      <c r="BI462" s="985" t="s">
        <v>877</v>
      </c>
      <c r="BJ462" s="985" t="s">
        <v>877</v>
      </c>
      <c r="BK462" s="1581" t="s">
        <v>877</v>
      </c>
      <c r="BL462" s="1582"/>
      <c r="BM462" s="1582"/>
      <c r="BN462" s="1582"/>
      <c r="BO462" s="1582"/>
      <c r="BP462" s="1582"/>
      <c r="BQ462" s="986" t="s">
        <v>877</v>
      </c>
      <c r="BR462" s="1023" t="s">
        <v>877</v>
      </c>
      <c r="BS462" s="496"/>
      <c r="BT462" s="496"/>
      <c r="BU462" s="843"/>
      <c r="BV462" s="984" t="s">
        <v>877</v>
      </c>
      <c r="BW462" s="985" t="s">
        <v>877</v>
      </c>
      <c r="BX462" s="985" t="s">
        <v>877</v>
      </c>
      <c r="BY462" s="1581" t="s">
        <v>877</v>
      </c>
      <c r="BZ462" s="1582"/>
      <c r="CA462" s="1582"/>
      <c r="CB462" s="1582"/>
      <c r="CC462" s="1582"/>
      <c r="CD462" s="1582"/>
      <c r="CE462" s="986" t="s">
        <v>877</v>
      </c>
      <c r="CF462" s="1023" t="s">
        <v>877</v>
      </c>
      <c r="CG462" s="496"/>
      <c r="CH462" s="496"/>
      <c r="CI462" s="843"/>
      <c r="CJ462" s="984" t="s">
        <v>877</v>
      </c>
      <c r="CK462" s="985" t="s">
        <v>877</v>
      </c>
      <c r="CL462" s="985" t="s">
        <v>877</v>
      </c>
      <c r="CM462" s="1581" t="s">
        <v>877</v>
      </c>
      <c r="CN462" s="1582"/>
      <c r="CO462" s="1582"/>
      <c r="CP462" s="1582"/>
      <c r="CQ462" s="1582"/>
      <c r="CR462" s="1582"/>
      <c r="CS462" s="986" t="s">
        <v>877</v>
      </c>
      <c r="CT462" s="1023" t="s">
        <v>877</v>
      </c>
      <c r="CU462" s="933"/>
      <c r="CV462" s="496"/>
    </row>
    <row r="463" spans="1:100" ht="19.5" customHeight="1">
      <c r="A463" s="479"/>
      <c r="B463" s="1524"/>
      <c r="C463" s="479"/>
      <c r="D463" s="988" t="s">
        <v>877</v>
      </c>
      <c r="E463" s="989" t="s">
        <v>877</v>
      </c>
      <c r="F463" s="989" t="s">
        <v>877</v>
      </c>
      <c r="G463" s="1638" t="s">
        <v>877</v>
      </c>
      <c r="H463" s="1639"/>
      <c r="I463" s="1639"/>
      <c r="J463" s="1639"/>
      <c r="K463" s="1639"/>
      <c r="L463" s="1639"/>
      <c r="M463" s="990" t="s">
        <v>877</v>
      </c>
      <c r="N463" s="1024" t="s">
        <v>877</v>
      </c>
      <c r="O463" s="496" t="s">
        <v>877</v>
      </c>
      <c r="P463" s="496" t="s">
        <v>877</v>
      </c>
      <c r="Q463" s="481"/>
      <c r="R463" s="988" t="s">
        <v>877</v>
      </c>
      <c r="S463" s="989" t="s">
        <v>877</v>
      </c>
      <c r="T463" s="989" t="s">
        <v>877</v>
      </c>
      <c r="U463" s="1672" t="s">
        <v>877</v>
      </c>
      <c r="V463" s="1639"/>
      <c r="W463" s="1639"/>
      <c r="X463" s="1639"/>
      <c r="Y463" s="1639"/>
      <c r="Z463" s="1639"/>
      <c r="AA463" s="990" t="s">
        <v>877</v>
      </c>
      <c r="AB463" s="1024" t="s">
        <v>877</v>
      </c>
      <c r="AC463" s="496"/>
      <c r="AD463" s="496"/>
      <c r="AE463" s="481"/>
      <c r="AF463" s="988" t="s">
        <v>877</v>
      </c>
      <c r="AG463" s="989" t="s">
        <v>877</v>
      </c>
      <c r="AH463" s="989" t="s">
        <v>877</v>
      </c>
      <c r="AI463" s="1638" t="s">
        <v>877</v>
      </c>
      <c r="AJ463" s="1639"/>
      <c r="AK463" s="1639"/>
      <c r="AL463" s="1639"/>
      <c r="AM463" s="1639"/>
      <c r="AN463" s="1639"/>
      <c r="AO463" s="990" t="s">
        <v>877</v>
      </c>
      <c r="AP463" s="1024" t="s">
        <v>877</v>
      </c>
      <c r="AQ463" s="496"/>
      <c r="AR463" s="496"/>
      <c r="AS463" s="481"/>
      <c r="AT463" s="988" t="s">
        <v>877</v>
      </c>
      <c r="AU463" s="989" t="s">
        <v>877</v>
      </c>
      <c r="AV463" s="989" t="s">
        <v>877</v>
      </c>
      <c r="AW463" s="1638" t="s">
        <v>877</v>
      </c>
      <c r="AX463" s="1639"/>
      <c r="AY463" s="1639"/>
      <c r="AZ463" s="1639"/>
      <c r="BA463" s="1639"/>
      <c r="BB463" s="1639"/>
      <c r="BC463" s="990" t="s">
        <v>877</v>
      </c>
      <c r="BD463" s="1024" t="s">
        <v>877</v>
      </c>
      <c r="BE463" s="496"/>
      <c r="BF463" s="496"/>
      <c r="BG463" s="843"/>
      <c r="BH463" s="988" t="s">
        <v>877</v>
      </c>
      <c r="BI463" s="989" t="s">
        <v>877</v>
      </c>
      <c r="BJ463" s="989" t="s">
        <v>877</v>
      </c>
      <c r="BK463" s="1638" t="s">
        <v>877</v>
      </c>
      <c r="BL463" s="1639"/>
      <c r="BM463" s="1639"/>
      <c r="BN463" s="1639"/>
      <c r="BO463" s="1639"/>
      <c r="BP463" s="1639"/>
      <c r="BQ463" s="990" t="s">
        <v>877</v>
      </c>
      <c r="BR463" s="1024" t="s">
        <v>877</v>
      </c>
      <c r="BS463" s="496"/>
      <c r="BT463" s="496"/>
      <c r="BU463" s="843"/>
      <c r="BV463" s="988" t="s">
        <v>877</v>
      </c>
      <c r="BW463" s="989" t="s">
        <v>877</v>
      </c>
      <c r="BX463" s="989" t="s">
        <v>877</v>
      </c>
      <c r="BY463" s="1638" t="s">
        <v>877</v>
      </c>
      <c r="BZ463" s="1639"/>
      <c r="CA463" s="1639"/>
      <c r="CB463" s="1639"/>
      <c r="CC463" s="1639"/>
      <c r="CD463" s="1639"/>
      <c r="CE463" s="990" t="s">
        <v>877</v>
      </c>
      <c r="CF463" s="1024" t="s">
        <v>877</v>
      </c>
      <c r="CG463" s="496"/>
      <c r="CH463" s="496"/>
      <c r="CI463" s="843"/>
      <c r="CJ463" s="988" t="s">
        <v>877</v>
      </c>
      <c r="CK463" s="989" t="s">
        <v>877</v>
      </c>
      <c r="CL463" s="989" t="s">
        <v>877</v>
      </c>
      <c r="CM463" s="1638" t="s">
        <v>877</v>
      </c>
      <c r="CN463" s="1639"/>
      <c r="CO463" s="1639"/>
      <c r="CP463" s="1639"/>
      <c r="CQ463" s="1639"/>
      <c r="CR463" s="1639"/>
      <c r="CS463" s="990" t="s">
        <v>877</v>
      </c>
      <c r="CT463" s="1024" t="s">
        <v>877</v>
      </c>
      <c r="CU463" s="933"/>
      <c r="CV463" s="496"/>
    </row>
    <row r="464" spans="1:100" ht="19.5" customHeight="1">
      <c r="A464" s="479"/>
      <c r="B464" s="1524"/>
      <c r="C464" s="992" t="s">
        <v>877</v>
      </c>
      <c r="D464" s="993" t="s">
        <v>877</v>
      </c>
      <c r="E464" s="994" t="s">
        <v>877</v>
      </c>
      <c r="F464" s="994" t="s">
        <v>877</v>
      </c>
      <c r="G464" s="1636" t="s">
        <v>877</v>
      </c>
      <c r="H464" s="1637"/>
      <c r="I464" s="1637"/>
      <c r="J464" s="1637"/>
      <c r="K464" s="1637"/>
      <c r="L464" s="1637"/>
      <c r="M464" s="995" t="s">
        <v>877</v>
      </c>
      <c r="N464" s="996" t="s">
        <v>877</v>
      </c>
      <c r="O464" s="496" t="s">
        <v>877</v>
      </c>
      <c r="P464" s="496" t="s">
        <v>877</v>
      </c>
      <c r="Q464" s="992" t="s">
        <v>877</v>
      </c>
      <c r="R464" s="993" t="s">
        <v>877</v>
      </c>
      <c r="S464" s="994" t="s">
        <v>877</v>
      </c>
      <c r="T464" s="994" t="s">
        <v>877</v>
      </c>
      <c r="U464" s="1673" t="s">
        <v>877</v>
      </c>
      <c r="V464" s="1637"/>
      <c r="W464" s="1637"/>
      <c r="X464" s="1637"/>
      <c r="Y464" s="1637"/>
      <c r="Z464" s="1637"/>
      <c r="AA464" s="995" t="s">
        <v>877</v>
      </c>
      <c r="AB464" s="996" t="s">
        <v>877</v>
      </c>
      <c r="AC464" s="496"/>
      <c r="AD464" s="496"/>
      <c r="AE464" s="992" t="s">
        <v>877</v>
      </c>
      <c r="AF464" s="993" t="s">
        <v>877</v>
      </c>
      <c r="AG464" s="994" t="s">
        <v>877</v>
      </c>
      <c r="AH464" s="994" t="s">
        <v>877</v>
      </c>
      <c r="AI464" s="1636" t="s">
        <v>877</v>
      </c>
      <c r="AJ464" s="1637"/>
      <c r="AK464" s="1637"/>
      <c r="AL464" s="1637"/>
      <c r="AM464" s="1637"/>
      <c r="AN464" s="1637"/>
      <c r="AO464" s="995" t="s">
        <v>877</v>
      </c>
      <c r="AP464" s="996" t="s">
        <v>877</v>
      </c>
      <c r="AQ464" s="496"/>
      <c r="AR464" s="496"/>
      <c r="AS464" s="992" t="s">
        <v>877</v>
      </c>
      <c r="AT464" s="993" t="s">
        <v>877</v>
      </c>
      <c r="AU464" s="994" t="s">
        <v>877</v>
      </c>
      <c r="AV464" s="994" t="s">
        <v>877</v>
      </c>
      <c r="AW464" s="1636" t="s">
        <v>877</v>
      </c>
      <c r="AX464" s="1637"/>
      <c r="AY464" s="1637"/>
      <c r="AZ464" s="1637"/>
      <c r="BA464" s="1637"/>
      <c r="BB464" s="1637"/>
      <c r="BC464" s="995" t="s">
        <v>877</v>
      </c>
      <c r="BD464" s="996" t="s">
        <v>877</v>
      </c>
      <c r="BE464" s="496"/>
      <c r="BF464" s="496"/>
      <c r="BG464" s="992" t="s">
        <v>877</v>
      </c>
      <c r="BH464" s="993" t="s">
        <v>877</v>
      </c>
      <c r="BI464" s="994" t="s">
        <v>877</v>
      </c>
      <c r="BJ464" s="994" t="s">
        <v>877</v>
      </c>
      <c r="BK464" s="1636" t="s">
        <v>877</v>
      </c>
      <c r="BL464" s="1637"/>
      <c r="BM464" s="1637"/>
      <c r="BN464" s="1637"/>
      <c r="BO464" s="1637"/>
      <c r="BP464" s="1637"/>
      <c r="BQ464" s="995" t="s">
        <v>877</v>
      </c>
      <c r="BR464" s="996" t="s">
        <v>877</v>
      </c>
      <c r="BS464" s="496"/>
      <c r="BT464" s="496"/>
      <c r="BU464" s="992" t="s">
        <v>877</v>
      </c>
      <c r="BV464" s="993" t="s">
        <v>877</v>
      </c>
      <c r="BW464" s="994" t="s">
        <v>877</v>
      </c>
      <c r="BX464" s="994" t="s">
        <v>877</v>
      </c>
      <c r="BY464" s="1636" t="s">
        <v>877</v>
      </c>
      <c r="BZ464" s="1637"/>
      <c r="CA464" s="1637"/>
      <c r="CB464" s="1637"/>
      <c r="CC464" s="1637"/>
      <c r="CD464" s="1637"/>
      <c r="CE464" s="995" t="s">
        <v>877</v>
      </c>
      <c r="CF464" s="996" t="s">
        <v>877</v>
      </c>
      <c r="CG464" s="496"/>
      <c r="CH464" s="496"/>
      <c r="CI464" s="992" t="s">
        <v>877</v>
      </c>
      <c r="CJ464" s="993" t="s">
        <v>877</v>
      </c>
      <c r="CK464" s="994" t="s">
        <v>877</v>
      </c>
      <c r="CL464" s="994" t="s">
        <v>877</v>
      </c>
      <c r="CM464" s="1636" t="s">
        <v>877</v>
      </c>
      <c r="CN464" s="1637"/>
      <c r="CO464" s="1637"/>
      <c r="CP464" s="1637"/>
      <c r="CQ464" s="1637"/>
      <c r="CR464" s="1637"/>
      <c r="CS464" s="995" t="s">
        <v>877</v>
      </c>
      <c r="CT464" s="996" t="s">
        <v>877</v>
      </c>
      <c r="CU464" s="933"/>
      <c r="CV464" s="496"/>
    </row>
    <row r="465" spans="1:100" ht="19.5" customHeight="1">
      <c r="A465" s="479"/>
      <c r="B465" s="1524"/>
      <c r="C465" s="992" t="s">
        <v>877</v>
      </c>
      <c r="D465" s="984" t="s">
        <v>877</v>
      </c>
      <c r="E465" s="985" t="s">
        <v>877</v>
      </c>
      <c r="F465" s="985" t="s">
        <v>877</v>
      </c>
      <c r="G465" s="1581" t="s">
        <v>877</v>
      </c>
      <c r="H465" s="1582"/>
      <c r="I465" s="1582"/>
      <c r="J465" s="1582"/>
      <c r="K465" s="1582"/>
      <c r="L465" s="1582"/>
      <c r="M465" s="986" t="s">
        <v>877</v>
      </c>
      <c r="N465" s="987" t="s">
        <v>877</v>
      </c>
      <c r="O465" s="496" t="s">
        <v>877</v>
      </c>
      <c r="P465" s="496" t="s">
        <v>877</v>
      </c>
      <c r="Q465" s="992" t="s">
        <v>877</v>
      </c>
      <c r="R465" s="984" t="s">
        <v>877</v>
      </c>
      <c r="S465" s="985" t="s">
        <v>877</v>
      </c>
      <c r="T465" s="985" t="s">
        <v>877</v>
      </c>
      <c r="U465" s="1583" t="s">
        <v>877</v>
      </c>
      <c r="V465" s="1582"/>
      <c r="W465" s="1582"/>
      <c r="X465" s="1582"/>
      <c r="Y465" s="1582"/>
      <c r="Z465" s="1582"/>
      <c r="AA465" s="986" t="s">
        <v>877</v>
      </c>
      <c r="AB465" s="987" t="s">
        <v>877</v>
      </c>
      <c r="AC465" s="496"/>
      <c r="AD465" s="496"/>
      <c r="AE465" s="992" t="s">
        <v>877</v>
      </c>
      <c r="AF465" s="984" t="s">
        <v>877</v>
      </c>
      <c r="AG465" s="985" t="s">
        <v>877</v>
      </c>
      <c r="AH465" s="985" t="s">
        <v>877</v>
      </c>
      <c r="AI465" s="1581" t="s">
        <v>877</v>
      </c>
      <c r="AJ465" s="1582"/>
      <c r="AK465" s="1582"/>
      <c r="AL465" s="1582"/>
      <c r="AM465" s="1582"/>
      <c r="AN465" s="1582"/>
      <c r="AO465" s="986" t="s">
        <v>877</v>
      </c>
      <c r="AP465" s="987" t="s">
        <v>877</v>
      </c>
      <c r="AQ465" s="496"/>
      <c r="AR465" s="496"/>
      <c r="AS465" s="992" t="s">
        <v>877</v>
      </c>
      <c r="AT465" s="984" t="s">
        <v>877</v>
      </c>
      <c r="AU465" s="985" t="s">
        <v>877</v>
      </c>
      <c r="AV465" s="985" t="s">
        <v>877</v>
      </c>
      <c r="AW465" s="1581" t="s">
        <v>877</v>
      </c>
      <c r="AX465" s="1582"/>
      <c r="AY465" s="1582"/>
      <c r="AZ465" s="1582"/>
      <c r="BA465" s="1582"/>
      <c r="BB465" s="1582"/>
      <c r="BC465" s="986" t="s">
        <v>877</v>
      </c>
      <c r="BD465" s="987" t="s">
        <v>877</v>
      </c>
      <c r="BE465" s="496"/>
      <c r="BF465" s="496"/>
      <c r="BG465" s="992" t="s">
        <v>877</v>
      </c>
      <c r="BH465" s="984" t="s">
        <v>877</v>
      </c>
      <c r="BI465" s="985" t="s">
        <v>877</v>
      </c>
      <c r="BJ465" s="985" t="s">
        <v>877</v>
      </c>
      <c r="BK465" s="1581" t="s">
        <v>877</v>
      </c>
      <c r="BL465" s="1582"/>
      <c r="BM465" s="1582"/>
      <c r="BN465" s="1582"/>
      <c r="BO465" s="1582"/>
      <c r="BP465" s="1582"/>
      <c r="BQ465" s="986" t="s">
        <v>877</v>
      </c>
      <c r="BR465" s="987" t="s">
        <v>877</v>
      </c>
      <c r="BS465" s="496"/>
      <c r="BT465" s="496"/>
      <c r="BU465" s="992" t="s">
        <v>877</v>
      </c>
      <c r="BV465" s="984" t="s">
        <v>877</v>
      </c>
      <c r="BW465" s="985" t="s">
        <v>877</v>
      </c>
      <c r="BX465" s="985" t="s">
        <v>877</v>
      </c>
      <c r="BY465" s="1581" t="s">
        <v>877</v>
      </c>
      <c r="BZ465" s="1582"/>
      <c r="CA465" s="1582"/>
      <c r="CB465" s="1582"/>
      <c r="CC465" s="1582"/>
      <c r="CD465" s="1582"/>
      <c r="CE465" s="986" t="s">
        <v>877</v>
      </c>
      <c r="CF465" s="987" t="s">
        <v>877</v>
      </c>
      <c r="CG465" s="496"/>
      <c r="CH465" s="496"/>
      <c r="CI465" s="992" t="s">
        <v>877</v>
      </c>
      <c r="CJ465" s="984" t="s">
        <v>877</v>
      </c>
      <c r="CK465" s="985" t="s">
        <v>877</v>
      </c>
      <c r="CL465" s="985" t="s">
        <v>877</v>
      </c>
      <c r="CM465" s="1581" t="s">
        <v>877</v>
      </c>
      <c r="CN465" s="1582"/>
      <c r="CO465" s="1582"/>
      <c r="CP465" s="1582"/>
      <c r="CQ465" s="1582"/>
      <c r="CR465" s="1582"/>
      <c r="CS465" s="986" t="s">
        <v>877</v>
      </c>
      <c r="CT465" s="987" t="s">
        <v>877</v>
      </c>
      <c r="CU465" s="933"/>
      <c r="CV465" s="496"/>
    </row>
    <row r="466" spans="1:100" ht="19.5" customHeight="1">
      <c r="A466" s="479"/>
      <c r="B466" s="1524"/>
      <c r="C466" s="992" t="s">
        <v>877</v>
      </c>
      <c r="D466" s="984" t="s">
        <v>877</v>
      </c>
      <c r="E466" s="985" t="s">
        <v>877</v>
      </c>
      <c r="F466" s="985" t="s">
        <v>877</v>
      </c>
      <c r="G466" s="1581" t="s">
        <v>877</v>
      </c>
      <c r="H466" s="1582"/>
      <c r="I466" s="1582"/>
      <c r="J466" s="1582"/>
      <c r="K466" s="1582"/>
      <c r="L466" s="1582"/>
      <c r="M466" s="986" t="s">
        <v>877</v>
      </c>
      <c r="N466" s="987" t="s">
        <v>877</v>
      </c>
      <c r="O466" s="496" t="s">
        <v>877</v>
      </c>
      <c r="P466" s="496" t="s">
        <v>877</v>
      </c>
      <c r="Q466" s="992" t="s">
        <v>877</v>
      </c>
      <c r="R466" s="984" t="s">
        <v>877</v>
      </c>
      <c r="S466" s="985" t="s">
        <v>877</v>
      </c>
      <c r="T466" s="985" t="s">
        <v>877</v>
      </c>
      <c r="U466" s="1583" t="s">
        <v>877</v>
      </c>
      <c r="V466" s="1582"/>
      <c r="W466" s="1582"/>
      <c r="X466" s="1582"/>
      <c r="Y466" s="1582"/>
      <c r="Z466" s="1582"/>
      <c r="AA466" s="986" t="s">
        <v>877</v>
      </c>
      <c r="AB466" s="987" t="s">
        <v>877</v>
      </c>
      <c r="AC466" s="496"/>
      <c r="AD466" s="496"/>
      <c r="AE466" s="992" t="s">
        <v>877</v>
      </c>
      <c r="AF466" s="984" t="s">
        <v>877</v>
      </c>
      <c r="AG466" s="985" t="s">
        <v>877</v>
      </c>
      <c r="AH466" s="985" t="s">
        <v>877</v>
      </c>
      <c r="AI466" s="1581" t="s">
        <v>877</v>
      </c>
      <c r="AJ466" s="1582"/>
      <c r="AK466" s="1582"/>
      <c r="AL466" s="1582"/>
      <c r="AM466" s="1582"/>
      <c r="AN466" s="1582"/>
      <c r="AO466" s="986" t="s">
        <v>877</v>
      </c>
      <c r="AP466" s="987" t="s">
        <v>877</v>
      </c>
      <c r="AQ466" s="496"/>
      <c r="AR466" s="496"/>
      <c r="AS466" s="992" t="s">
        <v>877</v>
      </c>
      <c r="AT466" s="984" t="s">
        <v>877</v>
      </c>
      <c r="AU466" s="985" t="s">
        <v>877</v>
      </c>
      <c r="AV466" s="985" t="s">
        <v>877</v>
      </c>
      <c r="AW466" s="1581" t="s">
        <v>877</v>
      </c>
      <c r="AX466" s="1582"/>
      <c r="AY466" s="1582"/>
      <c r="AZ466" s="1582"/>
      <c r="BA466" s="1582"/>
      <c r="BB466" s="1582"/>
      <c r="BC466" s="986" t="s">
        <v>877</v>
      </c>
      <c r="BD466" s="987" t="s">
        <v>877</v>
      </c>
      <c r="BE466" s="496"/>
      <c r="BF466" s="496"/>
      <c r="BG466" s="992" t="s">
        <v>877</v>
      </c>
      <c r="BH466" s="984" t="s">
        <v>877</v>
      </c>
      <c r="BI466" s="985" t="s">
        <v>877</v>
      </c>
      <c r="BJ466" s="985" t="s">
        <v>877</v>
      </c>
      <c r="BK466" s="1581" t="s">
        <v>877</v>
      </c>
      <c r="BL466" s="1582"/>
      <c r="BM466" s="1582"/>
      <c r="BN466" s="1582"/>
      <c r="BO466" s="1582"/>
      <c r="BP466" s="1582"/>
      <c r="BQ466" s="986" t="s">
        <v>877</v>
      </c>
      <c r="BR466" s="987" t="s">
        <v>877</v>
      </c>
      <c r="BS466" s="496"/>
      <c r="BT466" s="496"/>
      <c r="BU466" s="992" t="s">
        <v>877</v>
      </c>
      <c r="BV466" s="984" t="s">
        <v>877</v>
      </c>
      <c r="BW466" s="985" t="s">
        <v>877</v>
      </c>
      <c r="BX466" s="985" t="s">
        <v>877</v>
      </c>
      <c r="BY466" s="1581" t="s">
        <v>877</v>
      </c>
      <c r="BZ466" s="1582"/>
      <c r="CA466" s="1582"/>
      <c r="CB466" s="1582"/>
      <c r="CC466" s="1582"/>
      <c r="CD466" s="1582"/>
      <c r="CE466" s="986" t="s">
        <v>877</v>
      </c>
      <c r="CF466" s="987" t="s">
        <v>877</v>
      </c>
      <c r="CG466" s="496"/>
      <c r="CH466" s="496"/>
      <c r="CI466" s="992" t="s">
        <v>877</v>
      </c>
      <c r="CJ466" s="984" t="s">
        <v>877</v>
      </c>
      <c r="CK466" s="985" t="s">
        <v>877</v>
      </c>
      <c r="CL466" s="985" t="s">
        <v>877</v>
      </c>
      <c r="CM466" s="1581" t="s">
        <v>877</v>
      </c>
      <c r="CN466" s="1582"/>
      <c r="CO466" s="1582"/>
      <c r="CP466" s="1582"/>
      <c r="CQ466" s="1582"/>
      <c r="CR466" s="1582"/>
      <c r="CS466" s="986" t="s">
        <v>877</v>
      </c>
      <c r="CT466" s="987" t="s">
        <v>877</v>
      </c>
      <c r="CU466" s="933"/>
      <c r="CV466" s="496"/>
    </row>
    <row r="467" spans="1:100" ht="19.5" customHeight="1">
      <c r="A467" s="479"/>
      <c r="B467" s="1524"/>
      <c r="C467" s="992" t="s">
        <v>877</v>
      </c>
      <c r="D467" s="984" t="s">
        <v>877</v>
      </c>
      <c r="E467" s="985" t="s">
        <v>877</v>
      </c>
      <c r="F467" s="985" t="s">
        <v>877</v>
      </c>
      <c r="G467" s="1581" t="s">
        <v>877</v>
      </c>
      <c r="H467" s="1582"/>
      <c r="I467" s="1582"/>
      <c r="J467" s="1582"/>
      <c r="K467" s="1582"/>
      <c r="L467" s="1582"/>
      <c r="M467" s="986" t="s">
        <v>877</v>
      </c>
      <c r="N467" s="987" t="s">
        <v>877</v>
      </c>
      <c r="O467" s="496" t="s">
        <v>877</v>
      </c>
      <c r="P467" s="496" t="s">
        <v>877</v>
      </c>
      <c r="Q467" s="992" t="s">
        <v>877</v>
      </c>
      <c r="R467" s="984" t="s">
        <v>877</v>
      </c>
      <c r="S467" s="985" t="s">
        <v>877</v>
      </c>
      <c r="T467" s="985" t="s">
        <v>877</v>
      </c>
      <c r="U467" s="1583" t="s">
        <v>877</v>
      </c>
      <c r="V467" s="1582"/>
      <c r="W467" s="1582"/>
      <c r="X467" s="1582"/>
      <c r="Y467" s="1582"/>
      <c r="Z467" s="1582"/>
      <c r="AA467" s="986" t="s">
        <v>877</v>
      </c>
      <c r="AB467" s="987" t="s">
        <v>877</v>
      </c>
      <c r="AC467" s="496"/>
      <c r="AD467" s="496"/>
      <c r="AE467" s="992" t="s">
        <v>877</v>
      </c>
      <c r="AF467" s="984" t="s">
        <v>877</v>
      </c>
      <c r="AG467" s="985" t="s">
        <v>877</v>
      </c>
      <c r="AH467" s="985" t="s">
        <v>877</v>
      </c>
      <c r="AI467" s="1581" t="s">
        <v>877</v>
      </c>
      <c r="AJ467" s="1582"/>
      <c r="AK467" s="1582"/>
      <c r="AL467" s="1582"/>
      <c r="AM467" s="1582"/>
      <c r="AN467" s="1582"/>
      <c r="AO467" s="986" t="s">
        <v>877</v>
      </c>
      <c r="AP467" s="987" t="s">
        <v>877</v>
      </c>
      <c r="AQ467" s="496"/>
      <c r="AR467" s="496"/>
      <c r="AS467" s="992" t="s">
        <v>877</v>
      </c>
      <c r="AT467" s="984" t="s">
        <v>877</v>
      </c>
      <c r="AU467" s="985" t="s">
        <v>877</v>
      </c>
      <c r="AV467" s="985" t="s">
        <v>877</v>
      </c>
      <c r="AW467" s="1581" t="s">
        <v>877</v>
      </c>
      <c r="AX467" s="1582"/>
      <c r="AY467" s="1582"/>
      <c r="AZ467" s="1582"/>
      <c r="BA467" s="1582"/>
      <c r="BB467" s="1582"/>
      <c r="BC467" s="986" t="s">
        <v>877</v>
      </c>
      <c r="BD467" s="987" t="s">
        <v>877</v>
      </c>
      <c r="BE467" s="496"/>
      <c r="BF467" s="496"/>
      <c r="BG467" s="992" t="s">
        <v>877</v>
      </c>
      <c r="BH467" s="984" t="s">
        <v>877</v>
      </c>
      <c r="BI467" s="985" t="s">
        <v>877</v>
      </c>
      <c r="BJ467" s="985" t="s">
        <v>877</v>
      </c>
      <c r="BK467" s="1581" t="s">
        <v>877</v>
      </c>
      <c r="BL467" s="1582"/>
      <c r="BM467" s="1582"/>
      <c r="BN467" s="1582"/>
      <c r="BO467" s="1582"/>
      <c r="BP467" s="1582"/>
      <c r="BQ467" s="986" t="s">
        <v>877</v>
      </c>
      <c r="BR467" s="987" t="s">
        <v>877</v>
      </c>
      <c r="BS467" s="496"/>
      <c r="BT467" s="496"/>
      <c r="BU467" s="992" t="s">
        <v>877</v>
      </c>
      <c r="BV467" s="984" t="s">
        <v>877</v>
      </c>
      <c r="BW467" s="985" t="s">
        <v>877</v>
      </c>
      <c r="BX467" s="985" t="s">
        <v>877</v>
      </c>
      <c r="BY467" s="1581" t="s">
        <v>877</v>
      </c>
      <c r="BZ467" s="1582"/>
      <c r="CA467" s="1582"/>
      <c r="CB467" s="1582"/>
      <c r="CC467" s="1582"/>
      <c r="CD467" s="1582"/>
      <c r="CE467" s="986" t="s">
        <v>877</v>
      </c>
      <c r="CF467" s="987" t="s">
        <v>877</v>
      </c>
      <c r="CG467" s="496"/>
      <c r="CH467" s="496"/>
      <c r="CI467" s="992" t="s">
        <v>877</v>
      </c>
      <c r="CJ467" s="984" t="s">
        <v>877</v>
      </c>
      <c r="CK467" s="985" t="s">
        <v>877</v>
      </c>
      <c r="CL467" s="985" t="s">
        <v>877</v>
      </c>
      <c r="CM467" s="1581" t="s">
        <v>877</v>
      </c>
      <c r="CN467" s="1582"/>
      <c r="CO467" s="1582"/>
      <c r="CP467" s="1582"/>
      <c r="CQ467" s="1582"/>
      <c r="CR467" s="1582"/>
      <c r="CS467" s="986" t="s">
        <v>877</v>
      </c>
      <c r="CT467" s="987" t="s">
        <v>877</v>
      </c>
      <c r="CU467" s="933"/>
      <c r="CV467" s="496"/>
    </row>
    <row r="468" spans="1:100" ht="19.5" customHeight="1">
      <c r="A468" s="479"/>
      <c r="B468" s="1524"/>
      <c r="C468" s="992" t="s">
        <v>877</v>
      </c>
      <c r="D468" s="997" t="s">
        <v>877</v>
      </c>
      <c r="E468" s="998" t="s">
        <v>877</v>
      </c>
      <c r="F468" s="998" t="s">
        <v>877</v>
      </c>
      <c r="G468" s="1584" t="s">
        <v>877</v>
      </c>
      <c r="H468" s="1585"/>
      <c r="I468" s="1585"/>
      <c r="J468" s="1585"/>
      <c r="K468" s="1585"/>
      <c r="L468" s="1585"/>
      <c r="M468" s="990" t="s">
        <v>877</v>
      </c>
      <c r="N468" s="991" t="s">
        <v>877</v>
      </c>
      <c r="O468" s="496" t="s">
        <v>877</v>
      </c>
      <c r="P468" s="496" t="s">
        <v>877</v>
      </c>
      <c r="Q468" s="992" t="s">
        <v>877</v>
      </c>
      <c r="R468" s="997" t="s">
        <v>877</v>
      </c>
      <c r="S468" s="998" t="s">
        <v>877</v>
      </c>
      <c r="T468" s="998" t="s">
        <v>877</v>
      </c>
      <c r="U468" s="1586" t="s">
        <v>877</v>
      </c>
      <c r="V468" s="1585"/>
      <c r="W468" s="1585"/>
      <c r="X468" s="1585"/>
      <c r="Y468" s="1585"/>
      <c r="Z468" s="1585"/>
      <c r="AA468" s="990" t="s">
        <v>877</v>
      </c>
      <c r="AB468" s="991" t="s">
        <v>877</v>
      </c>
      <c r="AC468" s="496"/>
      <c r="AD468" s="496"/>
      <c r="AE468" s="992" t="s">
        <v>877</v>
      </c>
      <c r="AF468" s="997" t="s">
        <v>877</v>
      </c>
      <c r="AG468" s="998" t="s">
        <v>877</v>
      </c>
      <c r="AH468" s="998" t="s">
        <v>877</v>
      </c>
      <c r="AI468" s="1584" t="s">
        <v>877</v>
      </c>
      <c r="AJ468" s="1585"/>
      <c r="AK468" s="1585"/>
      <c r="AL468" s="1585"/>
      <c r="AM468" s="1585"/>
      <c r="AN468" s="1585"/>
      <c r="AO468" s="990" t="s">
        <v>877</v>
      </c>
      <c r="AP468" s="991" t="s">
        <v>877</v>
      </c>
      <c r="AQ468" s="496"/>
      <c r="AR468" s="496"/>
      <c r="AS468" s="992" t="s">
        <v>877</v>
      </c>
      <c r="AT468" s="997" t="s">
        <v>877</v>
      </c>
      <c r="AU468" s="998" t="s">
        <v>877</v>
      </c>
      <c r="AV468" s="998" t="s">
        <v>877</v>
      </c>
      <c r="AW468" s="1584" t="s">
        <v>877</v>
      </c>
      <c r="AX468" s="1585"/>
      <c r="AY468" s="1585"/>
      <c r="AZ468" s="1585"/>
      <c r="BA468" s="1585"/>
      <c r="BB468" s="1585"/>
      <c r="BC468" s="990" t="s">
        <v>877</v>
      </c>
      <c r="BD468" s="991" t="s">
        <v>877</v>
      </c>
      <c r="BE468" s="496"/>
      <c r="BF468" s="496"/>
      <c r="BG468" s="992" t="s">
        <v>877</v>
      </c>
      <c r="BH468" s="997" t="s">
        <v>877</v>
      </c>
      <c r="BI468" s="998" t="s">
        <v>877</v>
      </c>
      <c r="BJ468" s="998" t="s">
        <v>877</v>
      </c>
      <c r="BK468" s="1584" t="s">
        <v>877</v>
      </c>
      <c r="BL468" s="1585"/>
      <c r="BM468" s="1585"/>
      <c r="BN468" s="1585"/>
      <c r="BO468" s="1585"/>
      <c r="BP468" s="1585"/>
      <c r="BQ468" s="990" t="s">
        <v>877</v>
      </c>
      <c r="BR468" s="991" t="s">
        <v>877</v>
      </c>
      <c r="BS468" s="496"/>
      <c r="BT468" s="496"/>
      <c r="BU468" s="992" t="s">
        <v>877</v>
      </c>
      <c r="BV468" s="997" t="s">
        <v>877</v>
      </c>
      <c r="BW468" s="998" t="s">
        <v>877</v>
      </c>
      <c r="BX468" s="998" t="s">
        <v>877</v>
      </c>
      <c r="BY468" s="1584" t="s">
        <v>877</v>
      </c>
      <c r="BZ468" s="1585"/>
      <c r="CA468" s="1585"/>
      <c r="CB468" s="1585"/>
      <c r="CC468" s="1585"/>
      <c r="CD468" s="1585"/>
      <c r="CE468" s="990" t="s">
        <v>877</v>
      </c>
      <c r="CF468" s="991" t="s">
        <v>877</v>
      </c>
      <c r="CG468" s="496"/>
      <c r="CH468" s="496"/>
      <c r="CI468" s="992" t="s">
        <v>877</v>
      </c>
      <c r="CJ468" s="997" t="s">
        <v>877</v>
      </c>
      <c r="CK468" s="998" t="s">
        <v>877</v>
      </c>
      <c r="CL468" s="998" t="s">
        <v>877</v>
      </c>
      <c r="CM468" s="1584" t="s">
        <v>877</v>
      </c>
      <c r="CN468" s="1585"/>
      <c r="CO468" s="1585"/>
      <c r="CP468" s="1585"/>
      <c r="CQ468" s="1585"/>
      <c r="CR468" s="1585"/>
      <c r="CS468" s="990" t="s">
        <v>877</v>
      </c>
      <c r="CT468" s="991" t="s">
        <v>877</v>
      </c>
      <c r="CU468" s="933"/>
      <c r="CV468" s="496"/>
    </row>
    <row r="469" spans="1:100" ht="19.5" customHeight="1">
      <c r="A469" s="479"/>
      <c r="B469" s="1524"/>
      <c r="C469" s="479"/>
      <c r="D469" s="505"/>
      <c r="E469" s="505"/>
      <c r="F469" s="505"/>
      <c r="G469" s="505"/>
      <c r="H469" s="505"/>
      <c r="I469" s="505"/>
      <c r="J469" s="505"/>
      <c r="K469" s="505"/>
      <c r="L469" s="505"/>
      <c r="M469" s="999">
        <v>0</v>
      </c>
      <c r="N469" s="1000">
        <v>0</v>
      </c>
      <c r="O469" s="640"/>
      <c r="P469" s="640"/>
      <c r="Q469" s="479"/>
      <c r="R469" s="505"/>
      <c r="S469" s="505"/>
      <c r="T469" s="505"/>
      <c r="U469" s="1026"/>
      <c r="V469" s="1027"/>
      <c r="W469" s="1027"/>
      <c r="X469" s="1027"/>
      <c r="Y469" s="1027"/>
      <c r="Z469" s="1027"/>
      <c r="AA469" s="999">
        <v>0</v>
      </c>
      <c r="AB469" s="1000">
        <v>0</v>
      </c>
      <c r="AC469" s="496"/>
      <c r="AD469" s="496"/>
      <c r="AE469" s="479"/>
      <c r="AF469" s="505"/>
      <c r="AG469" s="505"/>
      <c r="AH469" s="505"/>
      <c r="AI469" s="1027"/>
      <c r="AJ469" s="1027"/>
      <c r="AK469" s="1027"/>
      <c r="AL469" s="1027"/>
      <c r="AM469" s="1027"/>
      <c r="AN469" s="1027"/>
      <c r="AO469" s="999">
        <v>0</v>
      </c>
      <c r="AP469" s="1000">
        <v>0</v>
      </c>
      <c r="AQ469" s="496"/>
      <c r="AR469" s="496"/>
      <c r="AS469" s="479"/>
      <c r="AT469" s="505"/>
      <c r="AU469" s="505"/>
      <c r="AV469" s="505"/>
      <c r="AW469" s="1027"/>
      <c r="AX469" s="1027"/>
      <c r="AY469" s="1027"/>
      <c r="AZ469" s="1027"/>
      <c r="BA469" s="1027"/>
      <c r="BB469" s="1027"/>
      <c r="BC469" s="999">
        <v>0</v>
      </c>
      <c r="BD469" s="1000">
        <v>0</v>
      </c>
      <c r="BE469" s="496"/>
      <c r="BF469" s="496"/>
      <c r="BG469" s="479"/>
      <c r="BH469" s="505"/>
      <c r="BI469" s="505"/>
      <c r="BJ469" s="505"/>
      <c r="BK469" s="1027"/>
      <c r="BL469" s="1027"/>
      <c r="BM469" s="1027"/>
      <c r="BN469" s="1027"/>
      <c r="BO469" s="1027"/>
      <c r="BP469" s="1027"/>
      <c r="BQ469" s="999">
        <v>0</v>
      </c>
      <c r="BR469" s="1000">
        <v>0</v>
      </c>
      <c r="BS469" s="496"/>
      <c r="BT469" s="496"/>
      <c r="BU469" s="479"/>
      <c r="BV469" s="505"/>
      <c r="BW469" s="505"/>
      <c r="BX469" s="505"/>
      <c r="BY469" s="1027"/>
      <c r="BZ469" s="1027"/>
      <c r="CA469" s="1027"/>
      <c r="CB469" s="1027"/>
      <c r="CC469" s="1027"/>
      <c r="CD469" s="1027"/>
      <c r="CE469" s="999">
        <v>0</v>
      </c>
      <c r="CF469" s="1000">
        <v>0</v>
      </c>
      <c r="CG469" s="496"/>
      <c r="CH469" s="496"/>
      <c r="CI469" s="479"/>
      <c r="CJ469" s="505"/>
      <c r="CK469" s="505"/>
      <c r="CL469" s="505"/>
      <c r="CM469" s="1027"/>
      <c r="CN469" s="1027"/>
      <c r="CO469" s="1027"/>
      <c r="CP469" s="1027"/>
      <c r="CQ469" s="1027"/>
      <c r="CR469" s="1027"/>
      <c r="CS469" s="999">
        <v>0</v>
      </c>
      <c r="CT469" s="1000">
        <v>0</v>
      </c>
      <c r="CU469" s="933"/>
      <c r="CV469" s="496"/>
    </row>
    <row r="470" spans="1:100" ht="19.5" customHeight="1">
      <c r="A470" s="479"/>
      <c r="B470" s="1614"/>
      <c r="C470" s="1028"/>
      <c r="D470" s="1029"/>
      <c r="E470" s="1030"/>
      <c r="F470" s="1030"/>
      <c r="G470" s="1030"/>
      <c r="H470" s="1030"/>
      <c r="I470" s="1030"/>
      <c r="J470" s="1030"/>
      <c r="K470" s="1030"/>
      <c r="L470" s="1030"/>
      <c r="M470" s="1030"/>
      <c r="N470" s="1030"/>
      <c r="O470" s="1031"/>
      <c r="P470" s="1031"/>
      <c r="Q470" s="1032"/>
      <c r="R470" s="1033"/>
      <c r="S470" s="1033"/>
      <c r="T470" s="1033"/>
      <c r="U470" s="1034"/>
      <c r="V470" s="1033"/>
      <c r="W470" s="1033"/>
      <c r="X470" s="1033"/>
      <c r="Y470" s="1033"/>
      <c r="Z470" s="1033"/>
      <c r="AA470" s="1033"/>
      <c r="AB470" s="1033"/>
      <c r="AC470" s="1033"/>
      <c r="AD470" s="1033"/>
      <c r="AE470" s="1033"/>
      <c r="AF470" s="1033"/>
      <c r="AG470" s="1033"/>
      <c r="AH470" s="1033"/>
      <c r="AI470" s="1033"/>
      <c r="AJ470" s="1033"/>
      <c r="AK470" s="1033"/>
      <c r="AL470" s="1033"/>
      <c r="AM470" s="1033"/>
      <c r="AN470" s="1033"/>
      <c r="AO470" s="1033"/>
      <c r="AP470" s="1033"/>
      <c r="AQ470" s="1032"/>
      <c r="AR470" s="1032"/>
      <c r="AS470" s="1033"/>
      <c r="AT470" s="1033"/>
      <c r="AU470" s="1033"/>
      <c r="AV470" s="1033"/>
      <c r="AW470" s="1033"/>
      <c r="AX470" s="1033"/>
      <c r="AY470" s="1033"/>
      <c r="AZ470" s="1033"/>
      <c r="BA470" s="1033"/>
      <c r="BB470" s="1033"/>
      <c r="BC470" s="1033"/>
      <c r="BD470" s="1033"/>
      <c r="BE470" s="1033"/>
      <c r="BF470" s="1033"/>
      <c r="BG470" s="1033"/>
      <c r="BH470" s="1033"/>
      <c r="BI470" s="1033"/>
      <c r="BJ470" s="1033"/>
      <c r="BK470" s="1033"/>
      <c r="BL470" s="1033"/>
      <c r="BM470" s="1033"/>
      <c r="BN470" s="1033"/>
      <c r="BO470" s="1033"/>
      <c r="BP470" s="1033"/>
      <c r="BQ470" s="1033"/>
      <c r="BR470" s="1033"/>
      <c r="BS470" s="1033"/>
      <c r="BT470" s="1033"/>
      <c r="BU470" s="1033"/>
      <c r="BV470" s="1033"/>
      <c r="BW470" s="1033"/>
      <c r="BX470" s="1033"/>
      <c r="BY470" s="1033"/>
      <c r="BZ470" s="1033"/>
      <c r="CA470" s="1033"/>
      <c r="CB470" s="1033"/>
      <c r="CC470" s="1033"/>
      <c r="CD470" s="1033"/>
      <c r="CE470" s="1033"/>
      <c r="CF470" s="1033"/>
      <c r="CG470" s="1032"/>
      <c r="CH470" s="1032"/>
      <c r="CI470" s="1033"/>
      <c r="CJ470" s="1033"/>
      <c r="CK470" s="1033"/>
      <c r="CL470" s="1033"/>
      <c r="CM470" s="1033"/>
      <c r="CN470" s="1033"/>
      <c r="CO470" s="1033"/>
      <c r="CP470" s="1033"/>
      <c r="CQ470" s="1033"/>
      <c r="CR470" s="1033"/>
      <c r="CS470" s="1033"/>
      <c r="CT470" s="1033"/>
      <c r="CU470" s="1035"/>
      <c r="CV470" s="481"/>
    </row>
    <row r="471" spans="1:100" ht="19.5" customHeight="1">
      <c r="A471" s="479"/>
      <c r="B471" s="614"/>
      <c r="C471" s="479"/>
      <c r="D471" s="1036"/>
      <c r="E471" s="570"/>
      <c r="F471" s="570"/>
      <c r="G471" s="570"/>
      <c r="H471" s="570"/>
      <c r="I471" s="570"/>
      <c r="J471" s="570"/>
      <c r="K471" s="570"/>
      <c r="L471" s="570"/>
      <c r="M471" s="570"/>
      <c r="N471" s="570"/>
      <c r="O471" s="496"/>
      <c r="P471" s="496"/>
      <c r="Q471" s="481"/>
      <c r="R471" s="321"/>
      <c r="S471" s="321"/>
      <c r="T471" s="321"/>
      <c r="U471" s="482"/>
      <c r="V471" s="321"/>
      <c r="W471" s="321"/>
      <c r="X471" s="321"/>
      <c r="Y471" s="321"/>
      <c r="Z471" s="321"/>
      <c r="AA471" s="321"/>
      <c r="AB471" s="321"/>
      <c r="AC471" s="321"/>
      <c r="AD471" s="321"/>
      <c r="AE471" s="321"/>
      <c r="AF471" s="321"/>
      <c r="AG471" s="321"/>
      <c r="AH471" s="321"/>
      <c r="AI471" s="321"/>
      <c r="AJ471" s="321"/>
      <c r="AK471" s="321"/>
      <c r="AL471" s="321"/>
      <c r="AM471" s="321"/>
      <c r="AN471" s="321"/>
      <c r="AO471" s="321"/>
      <c r="AP471" s="321"/>
      <c r="AQ471" s="481"/>
      <c r="AR471" s="481"/>
      <c r="AS471" s="321"/>
      <c r="AT471" s="321"/>
      <c r="AU471" s="321"/>
      <c r="AV471" s="321"/>
      <c r="AW471" s="321"/>
      <c r="AX471" s="321"/>
      <c r="AY471" s="321"/>
      <c r="AZ471" s="321"/>
      <c r="BA471" s="321"/>
      <c r="BB471" s="321"/>
      <c r="BC471" s="321"/>
      <c r="BD471" s="321"/>
      <c r="BE471" s="321"/>
      <c r="BF471" s="321"/>
      <c r="BG471" s="321"/>
      <c r="BH471" s="321"/>
      <c r="BI471" s="321"/>
      <c r="BJ471" s="321"/>
      <c r="BK471" s="321"/>
      <c r="BL471" s="321"/>
      <c r="BM471" s="321"/>
      <c r="BN471" s="321"/>
      <c r="BO471" s="321"/>
      <c r="BP471" s="321"/>
      <c r="BQ471" s="321"/>
      <c r="BR471" s="321"/>
      <c r="BS471" s="321"/>
      <c r="BT471" s="321"/>
      <c r="BU471" s="321"/>
      <c r="BV471" s="321"/>
      <c r="BW471" s="321"/>
      <c r="BX471" s="321"/>
      <c r="BY471" s="321"/>
      <c r="BZ471" s="321"/>
      <c r="CA471" s="321"/>
      <c r="CB471" s="321"/>
      <c r="CC471" s="321"/>
      <c r="CD471" s="321"/>
      <c r="CE471" s="321"/>
      <c r="CF471" s="321"/>
      <c r="CG471" s="481"/>
      <c r="CH471" s="481"/>
      <c r="CI471" s="321"/>
      <c r="CJ471" s="321"/>
      <c r="CK471" s="321"/>
      <c r="CL471" s="321"/>
      <c r="CM471" s="321"/>
      <c r="CN471" s="321"/>
      <c r="CO471" s="321"/>
      <c r="CP471" s="321"/>
      <c r="CQ471" s="321"/>
      <c r="CR471" s="321"/>
      <c r="CS471" s="321"/>
      <c r="CT471" s="321"/>
      <c r="CU471" s="481"/>
      <c r="CV471" s="481"/>
    </row>
    <row r="472" spans="1:100" ht="19.5" customHeight="1">
      <c r="A472" s="479"/>
      <c r="B472" s="1677" t="s">
        <v>1845</v>
      </c>
      <c r="C472" s="1037"/>
      <c r="D472" s="1038"/>
      <c r="E472" s="1037"/>
      <c r="F472" s="1039"/>
      <c r="G472" s="1039"/>
      <c r="H472" s="1039"/>
      <c r="I472" s="1039"/>
      <c r="J472" s="1039"/>
      <c r="K472" s="1039"/>
      <c r="L472" s="1039"/>
      <c r="M472" s="1039"/>
      <c r="N472" s="1039"/>
      <c r="O472" s="1040"/>
      <c r="P472" s="1040"/>
      <c r="Q472" s="1041"/>
      <c r="R472" s="1042"/>
      <c r="S472" s="1039"/>
      <c r="T472" s="1039"/>
      <c r="U472" s="1043"/>
      <c r="V472" s="1039"/>
      <c r="W472" s="1039"/>
      <c r="X472" s="1039"/>
      <c r="Y472" s="1039"/>
      <c r="Z472" s="1039"/>
      <c r="AA472" s="1039"/>
      <c r="AB472" s="1039"/>
      <c r="AC472" s="1040"/>
      <c r="AD472" s="1040"/>
      <c r="AE472" s="1041"/>
      <c r="AF472" s="1042"/>
      <c r="AG472" s="1039"/>
      <c r="AH472" s="1039"/>
      <c r="AI472" s="1039"/>
      <c r="AJ472" s="1039"/>
      <c r="AK472" s="1039"/>
      <c r="AL472" s="1039"/>
      <c r="AM472" s="1039"/>
      <c r="AN472" s="1039"/>
      <c r="AO472" s="1039"/>
      <c r="AP472" s="1039"/>
      <c r="AQ472" s="1040"/>
      <c r="AR472" s="1040"/>
      <c r="AS472" s="1041"/>
      <c r="AT472" s="1042"/>
      <c r="AU472" s="1039"/>
      <c r="AV472" s="1039"/>
      <c r="AW472" s="1039"/>
      <c r="AX472" s="1039"/>
      <c r="AY472" s="1039"/>
      <c r="AZ472" s="1039"/>
      <c r="BA472" s="1039"/>
      <c r="BB472" s="1039"/>
      <c r="BC472" s="1039"/>
      <c r="BD472" s="1039"/>
      <c r="BE472" s="1040"/>
      <c r="BF472" s="1040"/>
      <c r="BG472" s="1041"/>
      <c r="BH472" s="1042"/>
      <c r="BI472" s="1039"/>
      <c r="BJ472" s="1039"/>
      <c r="BK472" s="1039"/>
      <c r="BL472" s="1039"/>
      <c r="BM472" s="1039"/>
      <c r="BN472" s="1039"/>
      <c r="BO472" s="1039"/>
      <c r="BP472" s="1039"/>
      <c r="BQ472" s="1039"/>
      <c r="BR472" s="1039"/>
      <c r="BS472" s="1040"/>
      <c r="BT472" s="1040"/>
      <c r="BU472" s="1041"/>
      <c r="BV472" s="1042"/>
      <c r="BW472" s="1039"/>
      <c r="BX472" s="1039"/>
      <c r="BY472" s="1039"/>
      <c r="BZ472" s="1039"/>
      <c r="CA472" s="1039"/>
      <c r="CB472" s="1039"/>
      <c r="CC472" s="1039"/>
      <c r="CD472" s="1039"/>
      <c r="CE472" s="1039"/>
      <c r="CF472" s="1039"/>
      <c r="CG472" s="1040"/>
      <c r="CH472" s="1040"/>
      <c r="CI472" s="1041"/>
      <c r="CJ472" s="1042"/>
      <c r="CK472" s="1039"/>
      <c r="CL472" s="1039"/>
      <c r="CM472" s="1039"/>
      <c r="CN472" s="1039"/>
      <c r="CO472" s="1039"/>
      <c r="CP472" s="1039"/>
      <c r="CQ472" s="1039"/>
      <c r="CR472" s="1039"/>
      <c r="CS472" s="1039"/>
      <c r="CT472" s="1039"/>
      <c r="CU472" s="1044"/>
      <c r="CV472" s="496"/>
    </row>
    <row r="473" spans="1:100" ht="19.5" customHeight="1">
      <c r="A473" s="479"/>
      <c r="B473" s="1524"/>
      <c r="C473" s="479"/>
      <c r="D473" s="569"/>
      <c r="E473" s="570"/>
      <c r="F473" s="570"/>
      <c r="G473" s="570"/>
      <c r="H473" s="570"/>
      <c r="I473" s="621"/>
      <c r="J473" s="622"/>
      <c r="K473" s="622"/>
      <c r="L473" s="622"/>
      <c r="M473" s="622"/>
      <c r="N473" s="622"/>
      <c r="O473" s="623"/>
      <c r="P473" s="624"/>
      <c r="Q473" s="497"/>
      <c r="R473" s="569"/>
      <c r="S473" s="570"/>
      <c r="T473" s="570"/>
      <c r="U473" s="597"/>
      <c r="V473" s="570"/>
      <c r="W473" s="621"/>
      <c r="X473" s="622"/>
      <c r="Y473" s="622"/>
      <c r="Z473" s="622"/>
      <c r="AA473" s="622"/>
      <c r="AB473" s="622"/>
      <c r="AC473" s="623"/>
      <c r="AD473" s="624"/>
      <c r="AE473" s="481"/>
      <c r="AF473" s="569"/>
      <c r="AG473" s="570"/>
      <c r="AH473" s="570"/>
      <c r="AI473" s="570"/>
      <c r="AJ473" s="570"/>
      <c r="AK473" s="621"/>
      <c r="AL473" s="622"/>
      <c r="AM473" s="622"/>
      <c r="AN473" s="622"/>
      <c r="AO473" s="622"/>
      <c r="AP473" s="622"/>
      <c r="AQ473" s="623"/>
      <c r="AR473" s="624"/>
      <c r="AS473" s="481"/>
      <c r="AT473" s="569"/>
      <c r="AU473" s="570"/>
      <c r="AV473" s="570"/>
      <c r="AW473" s="570"/>
      <c r="AX473" s="570"/>
      <c r="AY473" s="621"/>
      <c r="AZ473" s="622"/>
      <c r="BA473" s="622"/>
      <c r="BB473" s="622"/>
      <c r="BC473" s="622"/>
      <c r="BD473" s="622"/>
      <c r="BE473" s="623"/>
      <c r="BF473" s="624"/>
      <c r="BG473" s="481"/>
      <c r="BH473" s="569"/>
      <c r="BI473" s="570"/>
      <c r="BJ473" s="570"/>
      <c r="BK473" s="570"/>
      <c r="BL473" s="570"/>
      <c r="BM473" s="621"/>
      <c r="BN473" s="622"/>
      <c r="BO473" s="622"/>
      <c r="BP473" s="622"/>
      <c r="BQ473" s="622"/>
      <c r="BR473" s="622"/>
      <c r="BS473" s="623"/>
      <c r="BT473" s="624"/>
      <c r="BU473" s="481"/>
      <c r="BV473" s="569"/>
      <c r="BW473" s="570"/>
      <c r="BX473" s="570"/>
      <c r="BY473" s="570"/>
      <c r="BZ473" s="570"/>
      <c r="CA473" s="621"/>
      <c r="CB473" s="622"/>
      <c r="CC473" s="622"/>
      <c r="CD473" s="622"/>
      <c r="CE473" s="622"/>
      <c r="CF473" s="622"/>
      <c r="CG473" s="623"/>
      <c r="CH473" s="624"/>
      <c r="CI473" s="481"/>
      <c r="CJ473" s="569"/>
      <c r="CK473" s="570"/>
      <c r="CL473" s="570"/>
      <c r="CM473" s="570"/>
      <c r="CN473" s="570"/>
      <c r="CO473" s="570"/>
      <c r="CP473" s="570"/>
      <c r="CQ473" s="570"/>
      <c r="CR473" s="570"/>
      <c r="CS473" s="570"/>
      <c r="CT473" s="570"/>
      <c r="CU473" s="1045"/>
      <c r="CV473" s="496"/>
    </row>
    <row r="474" spans="1:100" ht="19.5" customHeight="1">
      <c r="A474" s="479"/>
      <c r="B474" s="1524"/>
      <c r="C474" s="479"/>
      <c r="D474" s="569"/>
      <c r="E474" s="570"/>
      <c r="F474" s="570"/>
      <c r="G474" s="570"/>
      <c r="H474" s="570"/>
      <c r="I474" s="632"/>
      <c r="J474" s="570"/>
      <c r="K474" s="570"/>
      <c r="L474" s="570"/>
      <c r="M474" s="570"/>
      <c r="N474" s="570"/>
      <c r="O474" s="633" t="s">
        <v>877</v>
      </c>
      <c r="P474" s="496" t="s">
        <v>877</v>
      </c>
      <c r="Q474" s="497"/>
      <c r="R474" s="569"/>
      <c r="S474" s="570"/>
      <c r="T474" s="570"/>
      <c r="U474" s="597"/>
      <c r="V474" s="570"/>
      <c r="W474" s="632"/>
      <c r="X474" s="570"/>
      <c r="Y474" s="570"/>
      <c r="Z474" s="570"/>
      <c r="AA474" s="570"/>
      <c r="AB474" s="570"/>
      <c r="AC474" s="496"/>
      <c r="AD474" s="577"/>
      <c r="AE474" s="497"/>
      <c r="AF474" s="569"/>
      <c r="AG474" s="570"/>
      <c r="AH474" s="570"/>
      <c r="AI474" s="570"/>
      <c r="AJ474" s="570"/>
      <c r="AK474" s="632"/>
      <c r="AL474" s="570"/>
      <c r="AM474" s="570"/>
      <c r="AN474" s="570"/>
      <c r="AO474" s="570"/>
      <c r="AP474" s="570"/>
      <c r="AQ474" s="496"/>
      <c r="AR474" s="577"/>
      <c r="AS474" s="497"/>
      <c r="AT474" s="569"/>
      <c r="AU474" s="570"/>
      <c r="AV474" s="570"/>
      <c r="AW474" s="570"/>
      <c r="AX474" s="570"/>
      <c r="AY474" s="632"/>
      <c r="AZ474" s="570"/>
      <c r="BA474" s="570"/>
      <c r="BB474" s="570"/>
      <c r="BC474" s="570"/>
      <c r="BD474" s="570"/>
      <c r="BE474" s="496"/>
      <c r="BF474" s="577"/>
      <c r="BG474" s="497"/>
      <c r="BH474" s="569"/>
      <c r="BI474" s="570"/>
      <c r="BJ474" s="570"/>
      <c r="BK474" s="570"/>
      <c r="BL474" s="570"/>
      <c r="BM474" s="632"/>
      <c r="BN474" s="570"/>
      <c r="BO474" s="570"/>
      <c r="BP474" s="570"/>
      <c r="BQ474" s="570"/>
      <c r="BR474" s="570"/>
      <c r="BS474" s="496"/>
      <c r="BT474" s="577"/>
      <c r="BU474" s="497"/>
      <c r="BV474" s="569"/>
      <c r="BW474" s="570"/>
      <c r="BX474" s="570"/>
      <c r="BY474" s="570"/>
      <c r="BZ474" s="570"/>
      <c r="CA474" s="632"/>
      <c r="CB474" s="570"/>
      <c r="CC474" s="570"/>
      <c r="CD474" s="570"/>
      <c r="CE474" s="570"/>
      <c r="CF474" s="570"/>
      <c r="CG474" s="496"/>
      <c r="CH474" s="577"/>
      <c r="CI474" s="497"/>
      <c r="CJ474" s="569"/>
      <c r="CK474" s="570"/>
      <c r="CL474" s="570"/>
      <c r="CM474" s="570"/>
      <c r="CN474" s="570"/>
      <c r="CO474" s="570"/>
      <c r="CP474" s="570"/>
      <c r="CQ474" s="570"/>
      <c r="CR474" s="570"/>
      <c r="CS474" s="570"/>
      <c r="CT474" s="570"/>
      <c r="CU474" s="1045"/>
      <c r="CV474" s="496"/>
    </row>
    <row r="475" spans="1:100" ht="19.5" customHeight="1">
      <c r="A475" s="479"/>
      <c r="B475" s="1524"/>
      <c r="C475" s="479"/>
      <c r="D475" s="538"/>
      <c r="E475" s="1046" t="s">
        <v>47</v>
      </c>
      <c r="F475" s="1047" t="s">
        <v>20</v>
      </c>
      <c r="G475" s="1626" t="s">
        <v>48</v>
      </c>
      <c r="H475" s="1624"/>
      <c r="I475" s="1624"/>
      <c r="J475" s="1624"/>
      <c r="K475" s="1624"/>
      <c r="L475" s="1624"/>
      <c r="M475" s="1624"/>
      <c r="N475" s="1625"/>
      <c r="O475" s="1048">
        <v>37</v>
      </c>
      <c r="P475" s="496">
        <v>11</v>
      </c>
      <c r="Q475" s="497"/>
      <c r="R475" s="505"/>
      <c r="S475" s="1046"/>
      <c r="T475" s="1047" t="s">
        <v>1830</v>
      </c>
      <c r="U475" s="1623" t="s">
        <v>1830</v>
      </c>
      <c r="V475" s="1624"/>
      <c r="W475" s="1624"/>
      <c r="X475" s="1624"/>
      <c r="Y475" s="1624"/>
      <c r="Z475" s="1624"/>
      <c r="AA475" s="1624"/>
      <c r="AB475" s="1625"/>
      <c r="AC475" s="496">
        <v>0</v>
      </c>
      <c r="AD475" s="496">
        <v>0</v>
      </c>
      <c r="AE475" s="497"/>
      <c r="AF475" s="505"/>
      <c r="AG475" s="1046" t="s">
        <v>49</v>
      </c>
      <c r="AH475" s="1047" t="s">
        <v>21</v>
      </c>
      <c r="AI475" s="1626" t="s">
        <v>50</v>
      </c>
      <c r="AJ475" s="1624"/>
      <c r="AK475" s="1624"/>
      <c r="AL475" s="1624"/>
      <c r="AM475" s="1624"/>
      <c r="AN475" s="1624"/>
      <c r="AO475" s="1624"/>
      <c r="AP475" s="1625"/>
      <c r="AQ475" s="496">
        <v>39</v>
      </c>
      <c r="AR475" s="496">
        <v>9</v>
      </c>
      <c r="AS475" s="497"/>
      <c r="AT475" s="505"/>
      <c r="AU475" s="1046"/>
      <c r="AV475" s="1047" t="s">
        <v>1830</v>
      </c>
      <c r="AW475" s="1626" t="s">
        <v>1830</v>
      </c>
      <c r="AX475" s="1624"/>
      <c r="AY475" s="1624"/>
      <c r="AZ475" s="1624"/>
      <c r="BA475" s="1624"/>
      <c r="BB475" s="1624"/>
      <c r="BC475" s="1624"/>
      <c r="BD475" s="1625"/>
      <c r="BE475" s="496">
        <v>0</v>
      </c>
      <c r="BF475" s="496">
        <v>0</v>
      </c>
      <c r="BG475" s="497"/>
      <c r="BH475" s="505"/>
      <c r="BI475" s="1046"/>
      <c r="BJ475" s="1047" t="s">
        <v>1830</v>
      </c>
      <c r="BK475" s="1626" t="s">
        <v>1830</v>
      </c>
      <c r="BL475" s="1624"/>
      <c r="BM475" s="1624"/>
      <c r="BN475" s="1624"/>
      <c r="BO475" s="1624"/>
      <c r="BP475" s="1624"/>
      <c r="BQ475" s="1624"/>
      <c r="BR475" s="1625"/>
      <c r="BS475" s="496">
        <v>0</v>
      </c>
      <c r="BT475" s="496">
        <v>0</v>
      </c>
      <c r="BU475" s="497"/>
      <c r="BV475" s="505"/>
      <c r="BW475" s="1046"/>
      <c r="BX475" s="1047" t="s">
        <v>1830</v>
      </c>
      <c r="BY475" s="1626" t="s">
        <v>1830</v>
      </c>
      <c r="BZ475" s="1624"/>
      <c r="CA475" s="1624"/>
      <c r="CB475" s="1624"/>
      <c r="CC475" s="1624"/>
      <c r="CD475" s="1624"/>
      <c r="CE475" s="1624"/>
      <c r="CF475" s="1625"/>
      <c r="CG475" s="496">
        <v>0</v>
      </c>
      <c r="CH475" s="496">
        <v>0</v>
      </c>
      <c r="CI475" s="497"/>
      <c r="CJ475" s="505"/>
      <c r="CK475" s="1046"/>
      <c r="CL475" s="1047" t="s">
        <v>1830</v>
      </c>
      <c r="CM475" s="1626" t="s">
        <v>1830</v>
      </c>
      <c r="CN475" s="1624"/>
      <c r="CO475" s="1624"/>
      <c r="CP475" s="1624"/>
      <c r="CQ475" s="1624"/>
      <c r="CR475" s="1624"/>
      <c r="CS475" s="1624"/>
      <c r="CT475" s="1625"/>
      <c r="CU475" s="1045">
        <v>0</v>
      </c>
      <c r="CV475" s="496">
        <v>0</v>
      </c>
    </row>
    <row r="476" spans="1:100" ht="19.5" customHeight="1">
      <c r="A476" s="479"/>
      <c r="B476" s="1524"/>
      <c r="C476" s="479"/>
      <c r="D476" s="505"/>
      <c r="E476" s="1049" t="s">
        <v>55</v>
      </c>
      <c r="F476" s="1050" t="s">
        <v>56</v>
      </c>
      <c r="G476" s="1629"/>
      <c r="H476" s="1603"/>
      <c r="I476" s="1603"/>
      <c r="J476" s="1603"/>
      <c r="K476" s="1603"/>
      <c r="L476" s="1603"/>
      <c r="M476" s="1603"/>
      <c r="N476" s="1617"/>
      <c r="O476" s="1048">
        <v>37</v>
      </c>
      <c r="P476" s="496">
        <v>11</v>
      </c>
      <c r="Q476" s="497"/>
      <c r="R476" s="505"/>
      <c r="S476" s="1051"/>
      <c r="T476" s="1050" t="s">
        <v>1830</v>
      </c>
      <c r="U476" s="1627"/>
      <c r="V476" s="1603"/>
      <c r="W476" s="1603"/>
      <c r="X476" s="1603"/>
      <c r="Y476" s="1603"/>
      <c r="Z476" s="1603"/>
      <c r="AA476" s="1603"/>
      <c r="AB476" s="1617"/>
      <c r="AC476" s="496">
        <v>0</v>
      </c>
      <c r="AD476" s="496">
        <v>0</v>
      </c>
      <c r="AE476" s="497"/>
      <c r="AF476" s="505"/>
      <c r="AG476" s="1049" t="s">
        <v>59</v>
      </c>
      <c r="AH476" s="1050" t="s">
        <v>60</v>
      </c>
      <c r="AI476" s="1629"/>
      <c r="AJ476" s="1603"/>
      <c r="AK476" s="1603"/>
      <c r="AL476" s="1603"/>
      <c r="AM476" s="1603"/>
      <c r="AN476" s="1603"/>
      <c r="AO476" s="1603"/>
      <c r="AP476" s="1617"/>
      <c r="AQ476" s="496">
        <v>39</v>
      </c>
      <c r="AR476" s="496">
        <v>9</v>
      </c>
      <c r="AS476" s="497"/>
      <c r="AT476" s="505"/>
      <c r="AU476" s="1051"/>
      <c r="AV476" s="1050" t="s">
        <v>1830</v>
      </c>
      <c r="AW476" s="1629"/>
      <c r="AX476" s="1603"/>
      <c r="AY476" s="1603"/>
      <c r="AZ476" s="1603"/>
      <c r="BA476" s="1603"/>
      <c r="BB476" s="1603"/>
      <c r="BC476" s="1603"/>
      <c r="BD476" s="1617"/>
      <c r="BE476" s="496">
        <v>0</v>
      </c>
      <c r="BF476" s="496">
        <v>0</v>
      </c>
      <c r="BG476" s="497"/>
      <c r="BH476" s="505"/>
      <c r="BI476" s="1051"/>
      <c r="BJ476" s="1050" t="s">
        <v>1830</v>
      </c>
      <c r="BK476" s="1629"/>
      <c r="BL476" s="1603"/>
      <c r="BM476" s="1603"/>
      <c r="BN476" s="1603"/>
      <c r="BO476" s="1603"/>
      <c r="BP476" s="1603"/>
      <c r="BQ476" s="1603"/>
      <c r="BR476" s="1617"/>
      <c r="BS476" s="496">
        <v>0</v>
      </c>
      <c r="BT476" s="496">
        <v>0</v>
      </c>
      <c r="BU476" s="497"/>
      <c r="BV476" s="505"/>
      <c r="BW476" s="1051"/>
      <c r="BX476" s="1050" t="s">
        <v>1830</v>
      </c>
      <c r="BY476" s="1629"/>
      <c r="BZ476" s="1603"/>
      <c r="CA476" s="1603"/>
      <c r="CB476" s="1603"/>
      <c r="CC476" s="1603"/>
      <c r="CD476" s="1603"/>
      <c r="CE476" s="1603"/>
      <c r="CF476" s="1617"/>
      <c r="CG476" s="496">
        <v>0</v>
      </c>
      <c r="CH476" s="496">
        <v>0</v>
      </c>
      <c r="CI476" s="497"/>
      <c r="CJ476" s="505"/>
      <c r="CK476" s="1051"/>
      <c r="CL476" s="1050" t="s">
        <v>1830</v>
      </c>
      <c r="CM476" s="1629"/>
      <c r="CN476" s="1603"/>
      <c r="CO476" s="1603"/>
      <c r="CP476" s="1603"/>
      <c r="CQ476" s="1603"/>
      <c r="CR476" s="1603"/>
      <c r="CS476" s="1603"/>
      <c r="CT476" s="1617"/>
      <c r="CU476" s="1045">
        <v>0</v>
      </c>
      <c r="CV476" s="496">
        <v>0</v>
      </c>
    </row>
    <row r="477" spans="1:100" ht="19.5" customHeight="1">
      <c r="A477" s="479"/>
      <c r="B477" s="1524"/>
      <c r="C477" s="479"/>
      <c r="D477" s="505"/>
      <c r="E477" s="1052" t="s">
        <v>26</v>
      </c>
      <c r="F477" s="1053" t="s">
        <v>27</v>
      </c>
      <c r="G477" s="1630" t="s">
        <v>28</v>
      </c>
      <c r="H477" s="1603"/>
      <c r="I477" s="1603"/>
      <c r="J477" s="1603"/>
      <c r="K477" s="1603"/>
      <c r="L477" s="1603"/>
      <c r="M477" s="1603"/>
      <c r="N477" s="1617"/>
      <c r="O477" s="1048">
        <v>37</v>
      </c>
      <c r="P477" s="496">
        <v>11</v>
      </c>
      <c r="Q477" s="497"/>
      <c r="R477" s="505"/>
      <c r="S477" s="1054"/>
      <c r="T477" s="1053" t="s">
        <v>1830</v>
      </c>
      <c r="U477" s="1628" t="s">
        <v>1830</v>
      </c>
      <c r="V477" s="1603"/>
      <c r="W477" s="1603"/>
      <c r="X477" s="1603"/>
      <c r="Y477" s="1603"/>
      <c r="Z477" s="1603"/>
      <c r="AA477" s="1603"/>
      <c r="AB477" s="1617"/>
      <c r="AC477" s="496">
        <v>0</v>
      </c>
      <c r="AD477" s="496">
        <v>0</v>
      </c>
      <c r="AE477" s="497"/>
      <c r="AF477" s="505"/>
      <c r="AG477" s="1052" t="s">
        <v>29</v>
      </c>
      <c r="AH477" s="1053" t="s">
        <v>30</v>
      </c>
      <c r="AI477" s="1630" t="s">
        <v>23629</v>
      </c>
      <c r="AJ477" s="1603"/>
      <c r="AK477" s="1603"/>
      <c r="AL477" s="1603"/>
      <c r="AM477" s="1603"/>
      <c r="AN477" s="1603"/>
      <c r="AO477" s="1603"/>
      <c r="AP477" s="1617"/>
      <c r="AQ477" s="496">
        <v>39</v>
      </c>
      <c r="AR477" s="496">
        <v>9</v>
      </c>
      <c r="AS477" s="497"/>
      <c r="AT477" s="505"/>
      <c r="AU477" s="1054"/>
      <c r="AV477" s="1053" t="s">
        <v>1830</v>
      </c>
      <c r="AW477" s="1630" t="s">
        <v>1830</v>
      </c>
      <c r="AX477" s="1603"/>
      <c r="AY477" s="1603"/>
      <c r="AZ477" s="1603"/>
      <c r="BA477" s="1603"/>
      <c r="BB477" s="1603"/>
      <c r="BC477" s="1603"/>
      <c r="BD477" s="1617"/>
      <c r="BE477" s="496">
        <v>0</v>
      </c>
      <c r="BF477" s="496">
        <v>0</v>
      </c>
      <c r="BG477" s="497"/>
      <c r="BH477" s="505"/>
      <c r="BI477" s="1054"/>
      <c r="BJ477" s="1053" t="s">
        <v>1830</v>
      </c>
      <c r="BK477" s="1630" t="s">
        <v>1830</v>
      </c>
      <c r="BL477" s="1603"/>
      <c r="BM477" s="1603"/>
      <c r="BN477" s="1603"/>
      <c r="BO477" s="1603"/>
      <c r="BP477" s="1603"/>
      <c r="BQ477" s="1603"/>
      <c r="BR477" s="1617"/>
      <c r="BS477" s="496">
        <v>0</v>
      </c>
      <c r="BT477" s="496">
        <v>0</v>
      </c>
      <c r="BU477" s="497"/>
      <c r="BV477" s="505"/>
      <c r="BW477" s="1054"/>
      <c r="BX477" s="1053" t="s">
        <v>1830</v>
      </c>
      <c r="BY477" s="1630" t="s">
        <v>1830</v>
      </c>
      <c r="BZ477" s="1603"/>
      <c r="CA477" s="1603"/>
      <c r="CB477" s="1603"/>
      <c r="CC477" s="1603"/>
      <c r="CD477" s="1603"/>
      <c r="CE477" s="1603"/>
      <c r="CF477" s="1617"/>
      <c r="CG477" s="496">
        <v>0</v>
      </c>
      <c r="CH477" s="496">
        <v>0</v>
      </c>
      <c r="CI477" s="497"/>
      <c r="CJ477" s="505"/>
      <c r="CK477" s="1054"/>
      <c r="CL477" s="1053" t="s">
        <v>1830</v>
      </c>
      <c r="CM477" s="1630" t="s">
        <v>1830</v>
      </c>
      <c r="CN477" s="1603"/>
      <c r="CO477" s="1603"/>
      <c r="CP477" s="1603"/>
      <c r="CQ477" s="1603"/>
      <c r="CR477" s="1603"/>
      <c r="CS477" s="1603"/>
      <c r="CT477" s="1617"/>
      <c r="CU477" s="1045">
        <v>0</v>
      </c>
      <c r="CV477" s="496">
        <v>0</v>
      </c>
    </row>
    <row r="478" spans="1:100" ht="19.5" customHeight="1">
      <c r="A478" s="479"/>
      <c r="B478" s="1524"/>
      <c r="C478" s="479"/>
      <c r="D478" s="505"/>
      <c r="E478" s="1055" t="s">
        <v>71</v>
      </c>
      <c r="F478" s="1056" t="s">
        <v>72</v>
      </c>
      <c r="G478" s="1618" t="s">
        <v>73</v>
      </c>
      <c r="H478" s="1603"/>
      <c r="I478" s="1603"/>
      <c r="J478" s="1603"/>
      <c r="K478" s="1603"/>
      <c r="L478" s="1603"/>
      <c r="M478" s="1603"/>
      <c r="N478" s="1617"/>
      <c r="O478" s="1048">
        <v>37</v>
      </c>
      <c r="P478" s="496">
        <v>11</v>
      </c>
      <c r="Q478" s="497"/>
      <c r="R478" s="505"/>
      <c r="S478" s="1057"/>
      <c r="T478" s="1056" t="s">
        <v>1830</v>
      </c>
      <c r="U478" s="1616" t="s">
        <v>1830</v>
      </c>
      <c r="V478" s="1603"/>
      <c r="W478" s="1603"/>
      <c r="X478" s="1603"/>
      <c r="Y478" s="1603"/>
      <c r="Z478" s="1603"/>
      <c r="AA478" s="1603"/>
      <c r="AB478" s="1617"/>
      <c r="AC478" s="496">
        <v>0</v>
      </c>
      <c r="AD478" s="496">
        <v>0</v>
      </c>
      <c r="AE478" s="497"/>
      <c r="AF478" s="505"/>
      <c r="AG478" s="1055" t="s">
        <v>74</v>
      </c>
      <c r="AH478" s="1056" t="s">
        <v>75</v>
      </c>
      <c r="AI478" s="1618" t="s">
        <v>76</v>
      </c>
      <c r="AJ478" s="1603"/>
      <c r="AK478" s="1603"/>
      <c r="AL478" s="1603"/>
      <c r="AM478" s="1603"/>
      <c r="AN478" s="1603"/>
      <c r="AO478" s="1603"/>
      <c r="AP478" s="1617"/>
      <c r="AQ478" s="496">
        <v>39</v>
      </c>
      <c r="AR478" s="496">
        <v>9</v>
      </c>
      <c r="AS478" s="497"/>
      <c r="AT478" s="505"/>
      <c r="AU478" s="1057"/>
      <c r="AV478" s="1056" t="s">
        <v>1830</v>
      </c>
      <c r="AW478" s="1618" t="s">
        <v>1830</v>
      </c>
      <c r="AX478" s="1603"/>
      <c r="AY478" s="1603"/>
      <c r="AZ478" s="1603"/>
      <c r="BA478" s="1603"/>
      <c r="BB478" s="1603"/>
      <c r="BC478" s="1603"/>
      <c r="BD478" s="1617"/>
      <c r="BE478" s="496">
        <v>0</v>
      </c>
      <c r="BF478" s="496">
        <v>0</v>
      </c>
      <c r="BG478" s="497"/>
      <c r="BH478" s="505"/>
      <c r="BI478" s="1057"/>
      <c r="BJ478" s="1056" t="s">
        <v>1830</v>
      </c>
      <c r="BK478" s="1618" t="s">
        <v>1830</v>
      </c>
      <c r="BL478" s="1603"/>
      <c r="BM478" s="1603"/>
      <c r="BN478" s="1603"/>
      <c r="BO478" s="1603"/>
      <c r="BP478" s="1603"/>
      <c r="BQ478" s="1603"/>
      <c r="BR478" s="1617"/>
      <c r="BS478" s="496">
        <v>0</v>
      </c>
      <c r="BT478" s="496">
        <v>0</v>
      </c>
      <c r="BU478" s="497"/>
      <c r="BV478" s="505"/>
      <c r="BW478" s="1057"/>
      <c r="BX478" s="1056" t="s">
        <v>1830</v>
      </c>
      <c r="BY478" s="1618" t="s">
        <v>1830</v>
      </c>
      <c r="BZ478" s="1603"/>
      <c r="CA478" s="1603"/>
      <c r="CB478" s="1603"/>
      <c r="CC478" s="1603"/>
      <c r="CD478" s="1603"/>
      <c r="CE478" s="1603"/>
      <c r="CF478" s="1617"/>
      <c r="CG478" s="496">
        <v>0</v>
      </c>
      <c r="CH478" s="496">
        <v>0</v>
      </c>
      <c r="CI478" s="497"/>
      <c r="CJ478" s="505"/>
      <c r="CK478" s="1057"/>
      <c r="CL478" s="1056" t="s">
        <v>1830</v>
      </c>
      <c r="CM478" s="1618" t="s">
        <v>1830</v>
      </c>
      <c r="CN478" s="1603"/>
      <c r="CO478" s="1603"/>
      <c r="CP478" s="1603"/>
      <c r="CQ478" s="1603"/>
      <c r="CR478" s="1603"/>
      <c r="CS478" s="1603"/>
      <c r="CT478" s="1617"/>
      <c r="CU478" s="1045">
        <v>0</v>
      </c>
      <c r="CV478" s="496">
        <v>0</v>
      </c>
    </row>
    <row r="479" spans="1:100" ht="19.5" customHeight="1">
      <c r="A479" s="479"/>
      <c r="B479" s="1524"/>
      <c r="C479" s="479"/>
      <c r="D479" s="505"/>
      <c r="E479" s="1058" t="s">
        <v>80</v>
      </c>
      <c r="F479" s="1059" t="s">
        <v>81</v>
      </c>
      <c r="G479" s="1620" t="s">
        <v>82</v>
      </c>
      <c r="H479" s="1603"/>
      <c r="I479" s="1603"/>
      <c r="J479" s="1603"/>
      <c r="K479" s="1603"/>
      <c r="L479" s="1603"/>
      <c r="M479" s="1603"/>
      <c r="N479" s="1617"/>
      <c r="O479" s="1048">
        <v>37</v>
      </c>
      <c r="P479" s="496">
        <v>11</v>
      </c>
      <c r="Q479" s="497"/>
      <c r="R479" s="505"/>
      <c r="S479" s="1058"/>
      <c r="T479" s="1059" t="s">
        <v>1830</v>
      </c>
      <c r="U479" s="1619" t="s">
        <v>1830</v>
      </c>
      <c r="V479" s="1603"/>
      <c r="W479" s="1603"/>
      <c r="X479" s="1603"/>
      <c r="Y479" s="1603"/>
      <c r="Z479" s="1603"/>
      <c r="AA479" s="1603"/>
      <c r="AB479" s="1617"/>
      <c r="AC479" s="496">
        <v>0</v>
      </c>
      <c r="AD479" s="496">
        <v>0</v>
      </c>
      <c r="AE479" s="497"/>
      <c r="AF479" s="505"/>
      <c r="AG479" s="1058" t="s">
        <v>86</v>
      </c>
      <c r="AH479" s="1059" t="s">
        <v>87</v>
      </c>
      <c r="AI479" s="1620" t="s">
        <v>88</v>
      </c>
      <c r="AJ479" s="1603"/>
      <c r="AK479" s="1603"/>
      <c r="AL479" s="1603"/>
      <c r="AM479" s="1603"/>
      <c r="AN479" s="1603"/>
      <c r="AO479" s="1603"/>
      <c r="AP479" s="1617"/>
      <c r="AQ479" s="496">
        <v>39</v>
      </c>
      <c r="AR479" s="496">
        <v>9</v>
      </c>
      <c r="AS479" s="497"/>
      <c r="AT479" s="505"/>
      <c r="AU479" s="1058"/>
      <c r="AV479" s="1059" t="s">
        <v>1830</v>
      </c>
      <c r="AW479" s="1620" t="s">
        <v>1830</v>
      </c>
      <c r="AX479" s="1603"/>
      <c r="AY479" s="1603"/>
      <c r="AZ479" s="1603"/>
      <c r="BA479" s="1603"/>
      <c r="BB479" s="1603"/>
      <c r="BC479" s="1603"/>
      <c r="BD479" s="1617"/>
      <c r="BE479" s="496">
        <v>0</v>
      </c>
      <c r="BF479" s="496">
        <v>0</v>
      </c>
      <c r="BG479" s="497"/>
      <c r="BH479" s="505"/>
      <c r="BI479" s="1058"/>
      <c r="BJ479" s="1059" t="s">
        <v>1830</v>
      </c>
      <c r="BK479" s="1620" t="s">
        <v>1830</v>
      </c>
      <c r="BL479" s="1603"/>
      <c r="BM479" s="1603"/>
      <c r="BN479" s="1603"/>
      <c r="BO479" s="1603"/>
      <c r="BP479" s="1603"/>
      <c r="BQ479" s="1603"/>
      <c r="BR479" s="1617"/>
      <c r="BS479" s="496">
        <v>0</v>
      </c>
      <c r="BT479" s="496">
        <v>0</v>
      </c>
      <c r="BU479" s="497"/>
      <c r="BV479" s="505"/>
      <c r="BW479" s="1058"/>
      <c r="BX479" s="1059" t="s">
        <v>1830</v>
      </c>
      <c r="BY479" s="1620" t="s">
        <v>1830</v>
      </c>
      <c r="BZ479" s="1603"/>
      <c r="CA479" s="1603"/>
      <c r="CB479" s="1603"/>
      <c r="CC479" s="1603"/>
      <c r="CD479" s="1603"/>
      <c r="CE479" s="1603"/>
      <c r="CF479" s="1617"/>
      <c r="CG479" s="496">
        <v>0</v>
      </c>
      <c r="CH479" s="496">
        <v>0</v>
      </c>
      <c r="CI479" s="497"/>
      <c r="CJ479" s="505"/>
      <c r="CK479" s="1058"/>
      <c r="CL479" s="1059" t="s">
        <v>1830</v>
      </c>
      <c r="CM479" s="1620" t="s">
        <v>1830</v>
      </c>
      <c r="CN479" s="1603"/>
      <c r="CO479" s="1603"/>
      <c r="CP479" s="1603"/>
      <c r="CQ479" s="1603"/>
      <c r="CR479" s="1603"/>
      <c r="CS479" s="1603"/>
      <c r="CT479" s="1617"/>
      <c r="CU479" s="1045">
        <v>0</v>
      </c>
      <c r="CV479" s="496">
        <v>0</v>
      </c>
    </row>
    <row r="480" spans="1:100" ht="19.5" customHeight="1">
      <c r="A480" s="479"/>
      <c r="B480" s="1524"/>
      <c r="C480" s="479"/>
      <c r="D480" s="505"/>
      <c r="E480" s="1060" t="s">
        <v>178</v>
      </c>
      <c r="F480" s="1061" t="s">
        <v>179</v>
      </c>
      <c r="G480" s="1062" t="s">
        <v>180</v>
      </c>
      <c r="H480" s="1062"/>
      <c r="I480" s="1062"/>
      <c r="J480" s="1062"/>
      <c r="K480" s="1062"/>
      <c r="L480" s="1062"/>
      <c r="M480" s="1062"/>
      <c r="N480" s="1063"/>
      <c r="O480" s="1048">
        <v>37</v>
      </c>
      <c r="P480" s="496">
        <v>11</v>
      </c>
      <c r="Q480" s="497"/>
      <c r="R480" s="505"/>
      <c r="S480" s="1060"/>
      <c r="T480" s="1061" t="s">
        <v>1830</v>
      </c>
      <c r="U480" s="1064" t="s">
        <v>1830</v>
      </c>
      <c r="V480" s="1062"/>
      <c r="W480" s="1062"/>
      <c r="X480" s="1062"/>
      <c r="Y480" s="1062"/>
      <c r="Z480" s="1062"/>
      <c r="AA480" s="1062"/>
      <c r="AB480" s="1065"/>
      <c r="AC480" s="496">
        <v>0</v>
      </c>
      <c r="AD480" s="496">
        <v>0</v>
      </c>
      <c r="AE480" s="497"/>
      <c r="AF480" s="505"/>
      <c r="AG480" s="1060" t="s">
        <v>184</v>
      </c>
      <c r="AH480" s="1061" t="s">
        <v>185</v>
      </c>
      <c r="AI480" s="1062" t="s">
        <v>186</v>
      </c>
      <c r="AJ480" s="1062"/>
      <c r="AK480" s="1062"/>
      <c r="AL480" s="1062"/>
      <c r="AM480" s="1062"/>
      <c r="AN480" s="1062"/>
      <c r="AO480" s="1062"/>
      <c r="AP480" s="1065"/>
      <c r="AQ480" s="496">
        <v>39</v>
      </c>
      <c r="AR480" s="496">
        <v>9</v>
      </c>
      <c r="AS480" s="497"/>
      <c r="AT480" s="505"/>
      <c r="AU480" s="1060"/>
      <c r="AV480" s="1061" t="s">
        <v>1830</v>
      </c>
      <c r="AW480" s="1062" t="s">
        <v>1830</v>
      </c>
      <c r="AX480" s="1062"/>
      <c r="AY480" s="1062"/>
      <c r="AZ480" s="1062"/>
      <c r="BA480" s="1062"/>
      <c r="BB480" s="1062"/>
      <c r="BC480" s="1062"/>
      <c r="BD480" s="1065"/>
      <c r="BE480" s="496">
        <v>0</v>
      </c>
      <c r="BF480" s="496">
        <v>0</v>
      </c>
      <c r="BG480" s="497"/>
      <c r="BH480" s="505"/>
      <c r="BI480" s="1060"/>
      <c r="BJ480" s="1061" t="s">
        <v>1830</v>
      </c>
      <c r="BK480" s="1062" t="s">
        <v>1830</v>
      </c>
      <c r="BL480" s="1062"/>
      <c r="BM480" s="1062"/>
      <c r="BN480" s="1062"/>
      <c r="BO480" s="1062"/>
      <c r="BP480" s="1062"/>
      <c r="BQ480" s="1062"/>
      <c r="BR480" s="1065"/>
      <c r="BS480" s="496">
        <v>0</v>
      </c>
      <c r="BT480" s="496">
        <v>0</v>
      </c>
      <c r="BU480" s="497"/>
      <c r="BV480" s="505"/>
      <c r="BW480" s="1060"/>
      <c r="BX480" s="1061" t="s">
        <v>1830</v>
      </c>
      <c r="BY480" s="1062" t="s">
        <v>1830</v>
      </c>
      <c r="BZ480" s="1062"/>
      <c r="CA480" s="1062"/>
      <c r="CB480" s="1062"/>
      <c r="CC480" s="1062"/>
      <c r="CD480" s="1062"/>
      <c r="CE480" s="1062"/>
      <c r="CF480" s="1065"/>
      <c r="CG480" s="496">
        <v>0</v>
      </c>
      <c r="CH480" s="496">
        <v>0</v>
      </c>
      <c r="CI480" s="497"/>
      <c r="CJ480" s="505"/>
      <c r="CK480" s="1060"/>
      <c r="CL480" s="1061" t="s">
        <v>1830</v>
      </c>
      <c r="CM480" s="1062" t="s">
        <v>1830</v>
      </c>
      <c r="CN480" s="1062"/>
      <c r="CO480" s="1062"/>
      <c r="CP480" s="1062"/>
      <c r="CQ480" s="1062"/>
      <c r="CR480" s="1062"/>
      <c r="CS480" s="1062"/>
      <c r="CT480" s="1065"/>
      <c r="CU480" s="1045">
        <v>0</v>
      </c>
      <c r="CV480" s="496">
        <v>0</v>
      </c>
    </row>
    <row r="481" spans="1:100" ht="19.5" customHeight="1">
      <c r="A481" s="479"/>
      <c r="B481" s="1524"/>
      <c r="C481" s="479"/>
      <c r="D481" s="1066"/>
      <c r="E481" s="1067">
        <v>12150000</v>
      </c>
      <c r="F481" s="1068" t="s">
        <v>176</v>
      </c>
      <c r="G481" s="1069"/>
      <c r="H481" s="1069"/>
      <c r="I481" s="1069"/>
      <c r="J481" s="1069"/>
      <c r="K481" s="1069"/>
      <c r="L481" s="1069"/>
      <c r="M481" s="1069"/>
      <c r="N481" s="1070"/>
      <c r="O481" s="1048">
        <v>37</v>
      </c>
      <c r="P481" s="496">
        <v>11</v>
      </c>
      <c r="Q481" s="497"/>
      <c r="R481" s="505"/>
      <c r="S481" s="1067"/>
      <c r="T481" s="1068" t="s">
        <v>1830</v>
      </c>
      <c r="U481" s="1071"/>
      <c r="V481" s="1069"/>
      <c r="W481" s="1069"/>
      <c r="X481" s="1069"/>
      <c r="Y481" s="1069"/>
      <c r="Z481" s="1069"/>
      <c r="AA481" s="1069"/>
      <c r="AB481" s="1072"/>
      <c r="AC481" s="496">
        <v>0</v>
      </c>
      <c r="AD481" s="496">
        <v>0</v>
      </c>
      <c r="AE481" s="497"/>
      <c r="AF481" s="505"/>
      <c r="AG481" s="1067">
        <v>210201023</v>
      </c>
      <c r="AH481" s="1068" t="s">
        <v>175</v>
      </c>
      <c r="AI481" s="1069"/>
      <c r="AJ481" s="1069"/>
      <c r="AK481" s="1069"/>
      <c r="AL481" s="1069"/>
      <c r="AM481" s="1069"/>
      <c r="AN481" s="1069"/>
      <c r="AO481" s="1069"/>
      <c r="AP481" s="1072"/>
      <c r="AQ481" s="496">
        <v>39</v>
      </c>
      <c r="AR481" s="496">
        <v>9</v>
      </c>
      <c r="AS481" s="497"/>
      <c r="AT481" s="505"/>
      <c r="AU481" s="1067"/>
      <c r="AV481" s="1068" t="s">
        <v>1830</v>
      </c>
      <c r="AW481" s="1069"/>
      <c r="AX481" s="1069"/>
      <c r="AY481" s="1069"/>
      <c r="AZ481" s="1069"/>
      <c r="BA481" s="1069"/>
      <c r="BB481" s="1069"/>
      <c r="BC481" s="1069"/>
      <c r="BD481" s="1072"/>
      <c r="BE481" s="496">
        <v>0</v>
      </c>
      <c r="BF481" s="496">
        <v>0</v>
      </c>
      <c r="BG481" s="497"/>
      <c r="BH481" s="505"/>
      <c r="BI481" s="1067"/>
      <c r="BJ481" s="1068" t="s">
        <v>1830</v>
      </c>
      <c r="BK481" s="1069"/>
      <c r="BL481" s="1069"/>
      <c r="BM481" s="1069"/>
      <c r="BN481" s="1069"/>
      <c r="BO481" s="1069"/>
      <c r="BP481" s="1069"/>
      <c r="BQ481" s="1069"/>
      <c r="BR481" s="1072"/>
      <c r="BS481" s="496">
        <v>0</v>
      </c>
      <c r="BT481" s="496">
        <v>0</v>
      </c>
      <c r="BU481" s="497"/>
      <c r="BV481" s="505"/>
      <c r="BW481" s="1067"/>
      <c r="BX481" s="1068" t="s">
        <v>1830</v>
      </c>
      <c r="BY481" s="1069"/>
      <c r="BZ481" s="1069"/>
      <c r="CA481" s="1069"/>
      <c r="CB481" s="1069"/>
      <c r="CC481" s="1069"/>
      <c r="CD481" s="1069"/>
      <c r="CE481" s="1069"/>
      <c r="CF481" s="1072"/>
      <c r="CG481" s="496">
        <v>0</v>
      </c>
      <c r="CH481" s="496">
        <v>0</v>
      </c>
      <c r="CI481" s="497"/>
      <c r="CJ481" s="505"/>
      <c r="CK481" s="1067"/>
      <c r="CL481" s="1068" t="s">
        <v>1830</v>
      </c>
      <c r="CM481" s="1069"/>
      <c r="CN481" s="1069"/>
      <c r="CO481" s="1069"/>
      <c r="CP481" s="1069"/>
      <c r="CQ481" s="1069"/>
      <c r="CR481" s="1069"/>
      <c r="CS481" s="1069"/>
      <c r="CT481" s="1072"/>
      <c r="CU481" s="1045">
        <v>0</v>
      </c>
      <c r="CV481" s="496">
        <v>0</v>
      </c>
    </row>
    <row r="482" spans="1:100" ht="19.5" customHeight="1">
      <c r="A482" s="479"/>
      <c r="B482" s="1524"/>
      <c r="C482" s="479"/>
      <c r="D482" s="1073" t="s">
        <v>1137</v>
      </c>
      <c r="E482" s="962" t="s">
        <v>23878</v>
      </c>
      <c r="F482" s="963" t="s">
        <v>1320</v>
      </c>
      <c r="G482" s="964"/>
      <c r="H482" s="964"/>
      <c r="I482" s="964"/>
      <c r="J482" s="964"/>
      <c r="K482" s="964"/>
      <c r="L482" s="964"/>
      <c r="M482" s="964">
        <v>17</v>
      </c>
      <c r="N482" s="1074">
        <v>6</v>
      </c>
      <c r="O482" s="1048">
        <v>0</v>
      </c>
      <c r="P482" s="496">
        <v>0</v>
      </c>
      <c r="Q482" s="497"/>
      <c r="R482" s="1073" t="s">
        <v>877</v>
      </c>
      <c r="S482" s="962" t="s">
        <v>1085</v>
      </c>
      <c r="T482" s="963" t="s">
        <v>1830</v>
      </c>
      <c r="U482" s="966"/>
      <c r="V482" s="964"/>
      <c r="W482" s="964"/>
      <c r="X482" s="964"/>
      <c r="Y482" s="964"/>
      <c r="Z482" s="964"/>
      <c r="AA482" s="964" t="s">
        <v>1830</v>
      </c>
      <c r="AB482" s="1074" t="s">
        <v>1830</v>
      </c>
      <c r="AC482" s="496">
        <v>0</v>
      </c>
      <c r="AD482" s="496">
        <v>0</v>
      </c>
      <c r="AE482" s="497"/>
      <c r="AF482" s="1073" t="s">
        <v>1137</v>
      </c>
      <c r="AG482" s="962" t="s">
        <v>23879</v>
      </c>
      <c r="AH482" s="963" t="s">
        <v>1316</v>
      </c>
      <c r="AI482" s="964"/>
      <c r="AJ482" s="964"/>
      <c r="AK482" s="964"/>
      <c r="AL482" s="964"/>
      <c r="AM482" s="964"/>
      <c r="AN482" s="964"/>
      <c r="AO482" s="964">
        <v>15</v>
      </c>
      <c r="AP482" s="1074">
        <v>3</v>
      </c>
      <c r="AQ482" s="496">
        <v>39</v>
      </c>
      <c r="AR482" s="496">
        <v>9</v>
      </c>
      <c r="AS482" s="497"/>
      <c r="AT482" s="1073" t="s">
        <v>877</v>
      </c>
      <c r="AU482" s="962" t="s">
        <v>1085</v>
      </c>
      <c r="AV482" s="963" t="s">
        <v>1830</v>
      </c>
      <c r="AW482" s="964"/>
      <c r="AX482" s="964"/>
      <c r="AY482" s="964"/>
      <c r="AZ482" s="964"/>
      <c r="BA482" s="964"/>
      <c r="BB482" s="964"/>
      <c r="BC482" s="964" t="s">
        <v>1830</v>
      </c>
      <c r="BD482" s="1074" t="s">
        <v>1830</v>
      </c>
      <c r="BE482" s="496">
        <v>0</v>
      </c>
      <c r="BF482" s="496">
        <v>0</v>
      </c>
      <c r="BG482" s="497"/>
      <c r="BH482" s="1073" t="s">
        <v>877</v>
      </c>
      <c r="BI482" s="962" t="s">
        <v>1085</v>
      </c>
      <c r="BJ482" s="963" t="s">
        <v>1830</v>
      </c>
      <c r="BK482" s="964"/>
      <c r="BL482" s="964"/>
      <c r="BM482" s="964"/>
      <c r="BN482" s="964"/>
      <c r="BO482" s="964"/>
      <c r="BP482" s="964"/>
      <c r="BQ482" s="964" t="s">
        <v>1830</v>
      </c>
      <c r="BR482" s="1074" t="s">
        <v>1830</v>
      </c>
      <c r="BS482" s="496">
        <v>0</v>
      </c>
      <c r="BT482" s="496">
        <v>0</v>
      </c>
      <c r="BU482" s="497"/>
      <c r="BV482" s="1073" t="s">
        <v>877</v>
      </c>
      <c r="BW482" s="962" t="s">
        <v>1085</v>
      </c>
      <c r="BX482" s="963" t="s">
        <v>1830</v>
      </c>
      <c r="BY482" s="964"/>
      <c r="BZ482" s="964"/>
      <c r="CA482" s="964"/>
      <c r="CB482" s="964"/>
      <c r="CC482" s="964"/>
      <c r="CD482" s="964"/>
      <c r="CE482" s="964" t="s">
        <v>1830</v>
      </c>
      <c r="CF482" s="1074" t="s">
        <v>1830</v>
      </c>
      <c r="CG482" s="496">
        <v>0</v>
      </c>
      <c r="CH482" s="496">
        <v>0</v>
      </c>
      <c r="CI482" s="497"/>
      <c r="CJ482" s="1073" t="s">
        <v>877</v>
      </c>
      <c r="CK482" s="962" t="s">
        <v>1085</v>
      </c>
      <c r="CL482" s="963" t="s">
        <v>1830</v>
      </c>
      <c r="CM482" s="964"/>
      <c r="CN482" s="964"/>
      <c r="CO482" s="964"/>
      <c r="CP482" s="964"/>
      <c r="CQ482" s="964"/>
      <c r="CR482" s="964"/>
      <c r="CS482" s="964" t="s">
        <v>1830</v>
      </c>
      <c r="CT482" s="1074" t="s">
        <v>1830</v>
      </c>
      <c r="CU482" s="1045">
        <v>0</v>
      </c>
      <c r="CV482" s="496">
        <v>0</v>
      </c>
    </row>
    <row r="483" spans="1:100" ht="19.5" customHeight="1">
      <c r="A483" s="479"/>
      <c r="B483" s="1524"/>
      <c r="C483" s="479"/>
      <c r="D483" s="1075" t="s">
        <v>1139</v>
      </c>
      <c r="E483" s="968" t="s">
        <v>23880</v>
      </c>
      <c r="F483" s="969" t="s">
        <v>1327</v>
      </c>
      <c r="G483" s="970"/>
      <c r="H483" s="970"/>
      <c r="I483" s="970"/>
      <c r="J483" s="970"/>
      <c r="K483" s="970"/>
      <c r="L483" s="970"/>
      <c r="M483" s="970">
        <v>20</v>
      </c>
      <c r="N483" s="1076">
        <v>5</v>
      </c>
      <c r="O483" s="1048">
        <v>0</v>
      </c>
      <c r="P483" s="496">
        <v>0</v>
      </c>
      <c r="Q483" s="497"/>
      <c r="R483" s="1075" t="s">
        <v>877</v>
      </c>
      <c r="S483" s="968" t="s">
        <v>1085</v>
      </c>
      <c r="T483" s="969" t="s">
        <v>1830</v>
      </c>
      <c r="U483" s="972"/>
      <c r="V483" s="970"/>
      <c r="W483" s="970"/>
      <c r="X483" s="970"/>
      <c r="Y483" s="970"/>
      <c r="Z483" s="970"/>
      <c r="AA483" s="970" t="s">
        <v>1830</v>
      </c>
      <c r="AB483" s="1076" t="s">
        <v>1830</v>
      </c>
      <c r="AC483" s="496"/>
      <c r="AD483" s="496"/>
      <c r="AE483" s="497"/>
      <c r="AF483" s="1075" t="s">
        <v>1139</v>
      </c>
      <c r="AG483" s="968" t="s">
        <v>23881</v>
      </c>
      <c r="AH483" s="969" t="s">
        <v>1317</v>
      </c>
      <c r="AI483" s="970"/>
      <c r="AJ483" s="970"/>
      <c r="AK483" s="970"/>
      <c r="AL483" s="970"/>
      <c r="AM483" s="970"/>
      <c r="AN483" s="970"/>
      <c r="AO483" s="970">
        <v>8</v>
      </c>
      <c r="AP483" s="1076">
        <v>2</v>
      </c>
      <c r="AQ483" s="496"/>
      <c r="AR483" s="496"/>
      <c r="AS483" s="497"/>
      <c r="AT483" s="1075" t="s">
        <v>877</v>
      </c>
      <c r="AU483" s="968" t="s">
        <v>1085</v>
      </c>
      <c r="AV483" s="969" t="s">
        <v>1830</v>
      </c>
      <c r="AW483" s="970"/>
      <c r="AX483" s="970"/>
      <c r="AY483" s="970"/>
      <c r="AZ483" s="970"/>
      <c r="BA483" s="970"/>
      <c r="BB483" s="970"/>
      <c r="BC483" s="970" t="s">
        <v>1830</v>
      </c>
      <c r="BD483" s="1076" t="s">
        <v>1830</v>
      </c>
      <c r="BE483" s="496"/>
      <c r="BF483" s="496"/>
      <c r="BG483" s="497"/>
      <c r="BH483" s="1075" t="s">
        <v>877</v>
      </c>
      <c r="BI483" s="968" t="s">
        <v>1085</v>
      </c>
      <c r="BJ483" s="969" t="s">
        <v>1830</v>
      </c>
      <c r="BK483" s="970"/>
      <c r="BL483" s="970"/>
      <c r="BM483" s="970"/>
      <c r="BN483" s="970"/>
      <c r="BO483" s="970"/>
      <c r="BP483" s="970"/>
      <c r="BQ483" s="970" t="s">
        <v>1830</v>
      </c>
      <c r="BR483" s="1076" t="s">
        <v>1830</v>
      </c>
      <c r="BS483" s="496"/>
      <c r="BT483" s="496"/>
      <c r="BU483" s="497"/>
      <c r="BV483" s="1075" t="s">
        <v>877</v>
      </c>
      <c r="BW483" s="968" t="s">
        <v>1085</v>
      </c>
      <c r="BX483" s="969" t="s">
        <v>1830</v>
      </c>
      <c r="BY483" s="970"/>
      <c r="BZ483" s="970"/>
      <c r="CA483" s="970"/>
      <c r="CB483" s="970"/>
      <c r="CC483" s="970"/>
      <c r="CD483" s="970"/>
      <c r="CE483" s="970" t="s">
        <v>1830</v>
      </c>
      <c r="CF483" s="1076" t="s">
        <v>1830</v>
      </c>
      <c r="CG483" s="496"/>
      <c r="CH483" s="496"/>
      <c r="CI483" s="497"/>
      <c r="CJ483" s="1075" t="s">
        <v>877</v>
      </c>
      <c r="CK483" s="968" t="s">
        <v>1085</v>
      </c>
      <c r="CL483" s="969" t="s">
        <v>1830</v>
      </c>
      <c r="CM483" s="970"/>
      <c r="CN483" s="970"/>
      <c r="CO483" s="970"/>
      <c r="CP483" s="970"/>
      <c r="CQ483" s="970"/>
      <c r="CR483" s="970"/>
      <c r="CS483" s="970" t="s">
        <v>1830</v>
      </c>
      <c r="CT483" s="1076" t="s">
        <v>1830</v>
      </c>
      <c r="CU483" s="1045"/>
      <c r="CV483" s="496"/>
    </row>
    <row r="484" spans="1:100" ht="19.5" customHeight="1">
      <c r="A484" s="479"/>
      <c r="B484" s="1524"/>
      <c r="C484" s="479"/>
      <c r="D484" s="1075" t="s">
        <v>877</v>
      </c>
      <c r="E484" s="968" t="s">
        <v>1085</v>
      </c>
      <c r="F484" s="969" t="s">
        <v>1830</v>
      </c>
      <c r="G484" s="970"/>
      <c r="H484" s="970"/>
      <c r="I484" s="970"/>
      <c r="J484" s="970"/>
      <c r="K484" s="970"/>
      <c r="L484" s="970"/>
      <c r="M484" s="970" t="s">
        <v>1830</v>
      </c>
      <c r="N484" s="1076" t="s">
        <v>1830</v>
      </c>
      <c r="O484" s="1048">
        <v>0</v>
      </c>
      <c r="P484" s="496">
        <v>0</v>
      </c>
      <c r="Q484" s="497"/>
      <c r="R484" s="1075" t="s">
        <v>877</v>
      </c>
      <c r="S484" s="968" t="s">
        <v>1085</v>
      </c>
      <c r="T484" s="969" t="s">
        <v>1830</v>
      </c>
      <c r="U484" s="972"/>
      <c r="V484" s="970"/>
      <c r="W484" s="970"/>
      <c r="X484" s="970"/>
      <c r="Y484" s="970"/>
      <c r="Z484" s="970"/>
      <c r="AA484" s="970" t="s">
        <v>1830</v>
      </c>
      <c r="AB484" s="1076" t="s">
        <v>1830</v>
      </c>
      <c r="AC484" s="496"/>
      <c r="AD484" s="496"/>
      <c r="AE484" s="497"/>
      <c r="AF484" s="1075" t="s">
        <v>1141</v>
      </c>
      <c r="AG484" s="968" t="s">
        <v>23882</v>
      </c>
      <c r="AH484" s="969" t="s">
        <v>1318</v>
      </c>
      <c r="AI484" s="970"/>
      <c r="AJ484" s="970"/>
      <c r="AK484" s="970"/>
      <c r="AL484" s="970"/>
      <c r="AM484" s="970"/>
      <c r="AN484" s="970"/>
      <c r="AO484" s="970">
        <v>8</v>
      </c>
      <c r="AP484" s="1076">
        <v>4</v>
      </c>
      <c r="AQ484" s="496"/>
      <c r="AR484" s="496"/>
      <c r="AS484" s="497"/>
      <c r="AT484" s="1075" t="s">
        <v>877</v>
      </c>
      <c r="AU484" s="968" t="s">
        <v>1085</v>
      </c>
      <c r="AV484" s="969" t="s">
        <v>1830</v>
      </c>
      <c r="AW484" s="970"/>
      <c r="AX484" s="970"/>
      <c r="AY484" s="970"/>
      <c r="AZ484" s="970"/>
      <c r="BA484" s="970"/>
      <c r="BB484" s="970"/>
      <c r="BC484" s="970" t="s">
        <v>1830</v>
      </c>
      <c r="BD484" s="1076" t="s">
        <v>1830</v>
      </c>
      <c r="BE484" s="496"/>
      <c r="BF484" s="496"/>
      <c r="BG484" s="497"/>
      <c r="BH484" s="1075" t="s">
        <v>877</v>
      </c>
      <c r="BI484" s="968" t="s">
        <v>1085</v>
      </c>
      <c r="BJ484" s="969" t="s">
        <v>1830</v>
      </c>
      <c r="BK484" s="970"/>
      <c r="BL484" s="970"/>
      <c r="BM484" s="970"/>
      <c r="BN484" s="970"/>
      <c r="BO484" s="970"/>
      <c r="BP484" s="970"/>
      <c r="BQ484" s="970" t="s">
        <v>1830</v>
      </c>
      <c r="BR484" s="1076" t="s">
        <v>1830</v>
      </c>
      <c r="BS484" s="496"/>
      <c r="BT484" s="496"/>
      <c r="BU484" s="497"/>
      <c r="BV484" s="1075" t="s">
        <v>877</v>
      </c>
      <c r="BW484" s="968" t="s">
        <v>1085</v>
      </c>
      <c r="BX484" s="969" t="s">
        <v>1830</v>
      </c>
      <c r="BY484" s="970"/>
      <c r="BZ484" s="970"/>
      <c r="CA484" s="970"/>
      <c r="CB484" s="970"/>
      <c r="CC484" s="970"/>
      <c r="CD484" s="970"/>
      <c r="CE484" s="970" t="s">
        <v>1830</v>
      </c>
      <c r="CF484" s="1076" t="s">
        <v>1830</v>
      </c>
      <c r="CG484" s="496"/>
      <c r="CH484" s="496"/>
      <c r="CI484" s="497"/>
      <c r="CJ484" s="1075" t="s">
        <v>877</v>
      </c>
      <c r="CK484" s="968" t="s">
        <v>1085</v>
      </c>
      <c r="CL484" s="969" t="s">
        <v>1830</v>
      </c>
      <c r="CM484" s="970"/>
      <c r="CN484" s="970"/>
      <c r="CO484" s="970"/>
      <c r="CP484" s="970"/>
      <c r="CQ484" s="970"/>
      <c r="CR484" s="970"/>
      <c r="CS484" s="970" t="s">
        <v>1830</v>
      </c>
      <c r="CT484" s="1076" t="s">
        <v>1830</v>
      </c>
      <c r="CU484" s="1045"/>
      <c r="CV484" s="496"/>
    </row>
    <row r="485" spans="1:100" ht="19.5" customHeight="1">
      <c r="A485" s="479"/>
      <c r="B485" s="1524"/>
      <c r="C485" s="479"/>
      <c r="D485" s="1075" t="s">
        <v>877</v>
      </c>
      <c r="E485" s="968" t="s">
        <v>1085</v>
      </c>
      <c r="F485" s="969" t="s">
        <v>1830</v>
      </c>
      <c r="G485" s="970"/>
      <c r="H485" s="970"/>
      <c r="I485" s="970"/>
      <c r="J485" s="970"/>
      <c r="K485" s="970"/>
      <c r="L485" s="970"/>
      <c r="M485" s="970" t="s">
        <v>1830</v>
      </c>
      <c r="N485" s="1076" t="s">
        <v>1830</v>
      </c>
      <c r="O485" s="1048">
        <v>0</v>
      </c>
      <c r="P485" s="496">
        <v>0</v>
      </c>
      <c r="Q485" s="497"/>
      <c r="R485" s="1075" t="s">
        <v>877</v>
      </c>
      <c r="S485" s="968" t="s">
        <v>1085</v>
      </c>
      <c r="T485" s="969" t="s">
        <v>1830</v>
      </c>
      <c r="U485" s="972"/>
      <c r="V485" s="970"/>
      <c r="W485" s="970"/>
      <c r="X485" s="970"/>
      <c r="Y485" s="970"/>
      <c r="Z485" s="970"/>
      <c r="AA485" s="970" t="s">
        <v>1830</v>
      </c>
      <c r="AB485" s="1076" t="s">
        <v>1830</v>
      </c>
      <c r="AC485" s="496"/>
      <c r="AD485" s="496"/>
      <c r="AE485" s="497"/>
      <c r="AF485" s="1075" t="s">
        <v>1146</v>
      </c>
      <c r="AG485" s="968" t="s">
        <v>23883</v>
      </c>
      <c r="AH485" s="969" t="s">
        <v>1319</v>
      </c>
      <c r="AI485" s="970"/>
      <c r="AJ485" s="970"/>
      <c r="AK485" s="970"/>
      <c r="AL485" s="970"/>
      <c r="AM485" s="970"/>
      <c r="AN485" s="970"/>
      <c r="AO485" s="970">
        <v>8</v>
      </c>
      <c r="AP485" s="1076">
        <v>0</v>
      </c>
      <c r="AQ485" s="496"/>
      <c r="AR485" s="496"/>
      <c r="AS485" s="497"/>
      <c r="AT485" s="1075" t="s">
        <v>877</v>
      </c>
      <c r="AU485" s="968" t="s">
        <v>1085</v>
      </c>
      <c r="AV485" s="969" t="s">
        <v>1830</v>
      </c>
      <c r="AW485" s="970"/>
      <c r="AX485" s="970"/>
      <c r="AY485" s="970"/>
      <c r="AZ485" s="970"/>
      <c r="BA485" s="970"/>
      <c r="BB485" s="970"/>
      <c r="BC485" s="970" t="s">
        <v>1830</v>
      </c>
      <c r="BD485" s="1076" t="s">
        <v>1830</v>
      </c>
      <c r="BE485" s="496"/>
      <c r="BF485" s="496"/>
      <c r="BG485" s="497"/>
      <c r="BH485" s="1075" t="s">
        <v>877</v>
      </c>
      <c r="BI485" s="968" t="s">
        <v>1085</v>
      </c>
      <c r="BJ485" s="969" t="s">
        <v>1830</v>
      </c>
      <c r="BK485" s="970"/>
      <c r="BL485" s="970"/>
      <c r="BM485" s="970"/>
      <c r="BN485" s="970"/>
      <c r="BO485" s="970"/>
      <c r="BP485" s="970"/>
      <c r="BQ485" s="970" t="s">
        <v>1830</v>
      </c>
      <c r="BR485" s="1076" t="s">
        <v>1830</v>
      </c>
      <c r="BS485" s="496"/>
      <c r="BT485" s="496"/>
      <c r="BU485" s="497"/>
      <c r="BV485" s="1075" t="s">
        <v>877</v>
      </c>
      <c r="BW485" s="968" t="s">
        <v>1085</v>
      </c>
      <c r="BX485" s="969" t="s">
        <v>1830</v>
      </c>
      <c r="BY485" s="970"/>
      <c r="BZ485" s="970"/>
      <c r="CA485" s="970"/>
      <c r="CB485" s="970"/>
      <c r="CC485" s="970"/>
      <c r="CD485" s="970"/>
      <c r="CE485" s="970" t="s">
        <v>1830</v>
      </c>
      <c r="CF485" s="1076" t="s">
        <v>1830</v>
      </c>
      <c r="CG485" s="496"/>
      <c r="CH485" s="496"/>
      <c r="CI485" s="497"/>
      <c r="CJ485" s="1075" t="s">
        <v>877</v>
      </c>
      <c r="CK485" s="968" t="s">
        <v>1085</v>
      </c>
      <c r="CL485" s="969" t="s">
        <v>1830</v>
      </c>
      <c r="CM485" s="970"/>
      <c r="CN485" s="970"/>
      <c r="CO485" s="970"/>
      <c r="CP485" s="970"/>
      <c r="CQ485" s="970"/>
      <c r="CR485" s="970"/>
      <c r="CS485" s="970" t="s">
        <v>1830</v>
      </c>
      <c r="CT485" s="1076" t="s">
        <v>1830</v>
      </c>
      <c r="CU485" s="1045"/>
      <c r="CV485" s="496"/>
    </row>
    <row r="486" spans="1:100" ht="19.5" customHeight="1">
      <c r="A486" s="479"/>
      <c r="B486" s="1524"/>
      <c r="C486" s="479"/>
      <c r="D486" s="1075" t="s">
        <v>877</v>
      </c>
      <c r="E486" s="968" t="s">
        <v>1085</v>
      </c>
      <c r="F486" s="969" t="s">
        <v>1830</v>
      </c>
      <c r="G486" s="970"/>
      <c r="H486" s="970"/>
      <c r="I486" s="970"/>
      <c r="J486" s="970"/>
      <c r="K486" s="970"/>
      <c r="L486" s="970"/>
      <c r="M486" s="970" t="s">
        <v>1830</v>
      </c>
      <c r="N486" s="1076" t="s">
        <v>1830</v>
      </c>
      <c r="O486" s="1048">
        <v>0</v>
      </c>
      <c r="P486" s="496">
        <v>0</v>
      </c>
      <c r="Q486" s="497"/>
      <c r="R486" s="1075" t="s">
        <v>877</v>
      </c>
      <c r="S486" s="968" t="s">
        <v>1085</v>
      </c>
      <c r="T486" s="969" t="s">
        <v>1830</v>
      </c>
      <c r="U486" s="972"/>
      <c r="V486" s="970"/>
      <c r="W486" s="970"/>
      <c r="X486" s="970"/>
      <c r="Y486" s="970"/>
      <c r="Z486" s="970"/>
      <c r="AA486" s="970" t="s">
        <v>1830</v>
      </c>
      <c r="AB486" s="1076" t="s">
        <v>1830</v>
      </c>
      <c r="AC486" s="496"/>
      <c r="AD486" s="496"/>
      <c r="AE486" s="497"/>
      <c r="AF486" s="1075" t="s">
        <v>877</v>
      </c>
      <c r="AG486" s="968" t="s">
        <v>1085</v>
      </c>
      <c r="AH486" s="969" t="s">
        <v>1830</v>
      </c>
      <c r="AI486" s="970"/>
      <c r="AJ486" s="970"/>
      <c r="AK486" s="970"/>
      <c r="AL486" s="970"/>
      <c r="AM486" s="970"/>
      <c r="AN486" s="970"/>
      <c r="AO486" s="970" t="s">
        <v>1830</v>
      </c>
      <c r="AP486" s="1076" t="s">
        <v>1830</v>
      </c>
      <c r="AQ486" s="496"/>
      <c r="AR486" s="496"/>
      <c r="AS486" s="497"/>
      <c r="AT486" s="1075" t="s">
        <v>877</v>
      </c>
      <c r="AU486" s="968" t="s">
        <v>1085</v>
      </c>
      <c r="AV486" s="969" t="s">
        <v>1830</v>
      </c>
      <c r="AW486" s="970"/>
      <c r="AX486" s="970"/>
      <c r="AY486" s="970"/>
      <c r="AZ486" s="970"/>
      <c r="BA486" s="970"/>
      <c r="BB486" s="970"/>
      <c r="BC486" s="970" t="s">
        <v>1830</v>
      </c>
      <c r="BD486" s="1076" t="s">
        <v>1830</v>
      </c>
      <c r="BE486" s="496"/>
      <c r="BF486" s="496"/>
      <c r="BG486" s="497"/>
      <c r="BH486" s="1075" t="s">
        <v>877</v>
      </c>
      <c r="BI486" s="968" t="s">
        <v>1085</v>
      </c>
      <c r="BJ486" s="969" t="s">
        <v>1830</v>
      </c>
      <c r="BK486" s="970"/>
      <c r="BL486" s="970"/>
      <c r="BM486" s="970"/>
      <c r="BN486" s="970"/>
      <c r="BO486" s="970"/>
      <c r="BP486" s="970"/>
      <c r="BQ486" s="970" t="s">
        <v>1830</v>
      </c>
      <c r="BR486" s="1076" t="s">
        <v>1830</v>
      </c>
      <c r="BS486" s="496"/>
      <c r="BT486" s="496"/>
      <c r="BU486" s="497"/>
      <c r="BV486" s="1075" t="s">
        <v>877</v>
      </c>
      <c r="BW486" s="968" t="s">
        <v>1085</v>
      </c>
      <c r="BX486" s="969" t="s">
        <v>1830</v>
      </c>
      <c r="BY486" s="970"/>
      <c r="BZ486" s="970"/>
      <c r="CA486" s="970"/>
      <c r="CB486" s="970"/>
      <c r="CC486" s="970"/>
      <c r="CD486" s="970"/>
      <c r="CE486" s="970" t="s">
        <v>1830</v>
      </c>
      <c r="CF486" s="1076" t="s">
        <v>1830</v>
      </c>
      <c r="CG486" s="496"/>
      <c r="CH486" s="496"/>
      <c r="CI486" s="497"/>
      <c r="CJ486" s="1075" t="s">
        <v>877</v>
      </c>
      <c r="CK486" s="968" t="s">
        <v>1085</v>
      </c>
      <c r="CL486" s="969" t="s">
        <v>1830</v>
      </c>
      <c r="CM486" s="970"/>
      <c r="CN486" s="970"/>
      <c r="CO486" s="970"/>
      <c r="CP486" s="970"/>
      <c r="CQ486" s="970"/>
      <c r="CR486" s="970"/>
      <c r="CS486" s="970" t="s">
        <v>1830</v>
      </c>
      <c r="CT486" s="1076" t="s">
        <v>1830</v>
      </c>
      <c r="CU486" s="1045"/>
      <c r="CV486" s="496"/>
    </row>
    <row r="487" spans="1:100" ht="19.5" customHeight="1">
      <c r="A487" s="479"/>
      <c r="B487" s="1524"/>
      <c r="C487" s="479"/>
      <c r="D487" s="1077" t="s">
        <v>877</v>
      </c>
      <c r="E487" s="968" t="s">
        <v>1085</v>
      </c>
      <c r="F487" s="969" t="s">
        <v>1830</v>
      </c>
      <c r="G487" s="970"/>
      <c r="H487" s="970"/>
      <c r="I487" s="970"/>
      <c r="J487" s="970"/>
      <c r="K487" s="970"/>
      <c r="L487" s="970"/>
      <c r="M487" s="970" t="s">
        <v>1830</v>
      </c>
      <c r="N487" s="1076" t="s">
        <v>1830</v>
      </c>
      <c r="O487" s="1048"/>
      <c r="P487" s="496"/>
      <c r="Q487" s="497"/>
      <c r="R487" s="1077" t="s">
        <v>877</v>
      </c>
      <c r="S487" s="968" t="s">
        <v>1085</v>
      </c>
      <c r="T487" s="969" t="s">
        <v>1830</v>
      </c>
      <c r="U487" s="972"/>
      <c r="V487" s="970"/>
      <c r="W487" s="970"/>
      <c r="X487" s="970"/>
      <c r="Y487" s="970"/>
      <c r="Z487" s="970"/>
      <c r="AA487" s="970" t="s">
        <v>1830</v>
      </c>
      <c r="AB487" s="1076" t="s">
        <v>1830</v>
      </c>
      <c r="AC487" s="496"/>
      <c r="AD487" s="496"/>
      <c r="AE487" s="497"/>
      <c r="AF487" s="1077" t="s">
        <v>877</v>
      </c>
      <c r="AG487" s="968" t="s">
        <v>1085</v>
      </c>
      <c r="AH487" s="969" t="s">
        <v>1830</v>
      </c>
      <c r="AI487" s="970"/>
      <c r="AJ487" s="970"/>
      <c r="AK487" s="970"/>
      <c r="AL487" s="970"/>
      <c r="AM487" s="970"/>
      <c r="AN487" s="970"/>
      <c r="AO487" s="970" t="s">
        <v>1830</v>
      </c>
      <c r="AP487" s="1076" t="s">
        <v>1830</v>
      </c>
      <c r="AQ487" s="496"/>
      <c r="AR487" s="496"/>
      <c r="AS487" s="497"/>
      <c r="AT487" s="1077" t="s">
        <v>877</v>
      </c>
      <c r="AU487" s="968" t="s">
        <v>1085</v>
      </c>
      <c r="AV487" s="969" t="s">
        <v>1830</v>
      </c>
      <c r="AW487" s="970"/>
      <c r="AX487" s="970"/>
      <c r="AY487" s="970"/>
      <c r="AZ487" s="970"/>
      <c r="BA487" s="970"/>
      <c r="BB487" s="970"/>
      <c r="BC487" s="970" t="s">
        <v>1830</v>
      </c>
      <c r="BD487" s="1076" t="s">
        <v>1830</v>
      </c>
      <c r="BE487" s="496"/>
      <c r="BF487" s="496"/>
      <c r="BG487" s="497"/>
      <c r="BH487" s="1077" t="s">
        <v>877</v>
      </c>
      <c r="BI487" s="968" t="s">
        <v>1085</v>
      </c>
      <c r="BJ487" s="969" t="s">
        <v>1830</v>
      </c>
      <c r="BK487" s="970"/>
      <c r="BL487" s="970"/>
      <c r="BM487" s="970"/>
      <c r="BN487" s="970"/>
      <c r="BO487" s="970"/>
      <c r="BP487" s="970"/>
      <c r="BQ487" s="970" t="s">
        <v>1830</v>
      </c>
      <c r="BR487" s="1076" t="s">
        <v>1830</v>
      </c>
      <c r="BS487" s="496"/>
      <c r="BT487" s="496"/>
      <c r="BU487" s="497"/>
      <c r="BV487" s="1077" t="s">
        <v>877</v>
      </c>
      <c r="BW487" s="968" t="s">
        <v>1085</v>
      </c>
      <c r="BX487" s="969" t="s">
        <v>1830</v>
      </c>
      <c r="BY487" s="970"/>
      <c r="BZ487" s="970"/>
      <c r="CA487" s="970"/>
      <c r="CB487" s="970"/>
      <c r="CC487" s="970"/>
      <c r="CD487" s="970"/>
      <c r="CE487" s="970" t="s">
        <v>1830</v>
      </c>
      <c r="CF487" s="1076" t="s">
        <v>1830</v>
      </c>
      <c r="CG487" s="496"/>
      <c r="CH487" s="496"/>
      <c r="CI487" s="497"/>
      <c r="CJ487" s="1077" t="s">
        <v>877</v>
      </c>
      <c r="CK487" s="968" t="s">
        <v>1085</v>
      </c>
      <c r="CL487" s="969" t="s">
        <v>1830</v>
      </c>
      <c r="CM487" s="970"/>
      <c r="CN487" s="970"/>
      <c r="CO487" s="970"/>
      <c r="CP487" s="970"/>
      <c r="CQ487" s="970"/>
      <c r="CR487" s="970"/>
      <c r="CS487" s="970" t="s">
        <v>1830</v>
      </c>
      <c r="CT487" s="1076" t="s">
        <v>1830</v>
      </c>
      <c r="CU487" s="1045"/>
      <c r="CV487" s="496"/>
    </row>
    <row r="488" spans="1:100" ht="19.5" customHeight="1">
      <c r="A488" s="479"/>
      <c r="B488" s="1524"/>
      <c r="C488" s="479"/>
      <c r="D488" s="1077" t="s">
        <v>877</v>
      </c>
      <c r="E488" s="968" t="s">
        <v>1085</v>
      </c>
      <c r="F488" s="969" t="s">
        <v>1830</v>
      </c>
      <c r="G488" s="970"/>
      <c r="H488" s="970"/>
      <c r="I488" s="970"/>
      <c r="J488" s="970"/>
      <c r="K488" s="970"/>
      <c r="L488" s="970"/>
      <c r="M488" s="970" t="s">
        <v>1830</v>
      </c>
      <c r="N488" s="1076" t="s">
        <v>1830</v>
      </c>
      <c r="O488" s="1048"/>
      <c r="P488" s="496"/>
      <c r="Q488" s="497"/>
      <c r="R488" s="1077" t="s">
        <v>877</v>
      </c>
      <c r="S488" s="968" t="s">
        <v>1085</v>
      </c>
      <c r="T488" s="969" t="s">
        <v>1830</v>
      </c>
      <c r="U488" s="972"/>
      <c r="V488" s="970"/>
      <c r="W488" s="970"/>
      <c r="X488" s="970"/>
      <c r="Y488" s="970"/>
      <c r="Z488" s="970"/>
      <c r="AA488" s="970" t="s">
        <v>1830</v>
      </c>
      <c r="AB488" s="1076" t="s">
        <v>1830</v>
      </c>
      <c r="AC488" s="496"/>
      <c r="AD488" s="496"/>
      <c r="AE488" s="497"/>
      <c r="AF488" s="1077" t="s">
        <v>877</v>
      </c>
      <c r="AG488" s="968" t="s">
        <v>1085</v>
      </c>
      <c r="AH488" s="969" t="s">
        <v>1830</v>
      </c>
      <c r="AI488" s="970"/>
      <c r="AJ488" s="970"/>
      <c r="AK488" s="970"/>
      <c r="AL488" s="970"/>
      <c r="AM488" s="970"/>
      <c r="AN488" s="970"/>
      <c r="AO488" s="970" t="s">
        <v>1830</v>
      </c>
      <c r="AP488" s="1076" t="s">
        <v>1830</v>
      </c>
      <c r="AQ488" s="496"/>
      <c r="AR488" s="496"/>
      <c r="AS488" s="497"/>
      <c r="AT488" s="1077" t="s">
        <v>877</v>
      </c>
      <c r="AU488" s="968" t="s">
        <v>1085</v>
      </c>
      <c r="AV488" s="969" t="s">
        <v>1830</v>
      </c>
      <c r="AW488" s="970"/>
      <c r="AX488" s="970"/>
      <c r="AY488" s="970"/>
      <c r="AZ488" s="970"/>
      <c r="BA488" s="970"/>
      <c r="BB488" s="970"/>
      <c r="BC488" s="970" t="s">
        <v>1830</v>
      </c>
      <c r="BD488" s="1076" t="s">
        <v>1830</v>
      </c>
      <c r="BE488" s="496"/>
      <c r="BF488" s="496"/>
      <c r="BG488" s="497"/>
      <c r="BH488" s="1077" t="s">
        <v>877</v>
      </c>
      <c r="BI488" s="968" t="s">
        <v>1085</v>
      </c>
      <c r="BJ488" s="969" t="s">
        <v>1830</v>
      </c>
      <c r="BK488" s="970"/>
      <c r="BL488" s="970"/>
      <c r="BM488" s="970"/>
      <c r="BN488" s="970"/>
      <c r="BO488" s="970"/>
      <c r="BP488" s="970"/>
      <c r="BQ488" s="970" t="s">
        <v>1830</v>
      </c>
      <c r="BR488" s="1076" t="s">
        <v>1830</v>
      </c>
      <c r="BS488" s="496"/>
      <c r="BT488" s="496"/>
      <c r="BU488" s="497"/>
      <c r="BV488" s="1077" t="s">
        <v>877</v>
      </c>
      <c r="BW488" s="968" t="s">
        <v>1085</v>
      </c>
      <c r="BX488" s="969" t="s">
        <v>1830</v>
      </c>
      <c r="BY488" s="970"/>
      <c r="BZ488" s="970"/>
      <c r="CA488" s="970"/>
      <c r="CB488" s="970"/>
      <c r="CC488" s="970"/>
      <c r="CD488" s="970"/>
      <c r="CE488" s="970" t="s">
        <v>1830</v>
      </c>
      <c r="CF488" s="1076" t="s">
        <v>1830</v>
      </c>
      <c r="CG488" s="496"/>
      <c r="CH488" s="496"/>
      <c r="CI488" s="497"/>
      <c r="CJ488" s="1077" t="s">
        <v>877</v>
      </c>
      <c r="CK488" s="968" t="s">
        <v>1085</v>
      </c>
      <c r="CL488" s="969" t="s">
        <v>1830</v>
      </c>
      <c r="CM488" s="970"/>
      <c r="CN488" s="970"/>
      <c r="CO488" s="970"/>
      <c r="CP488" s="970"/>
      <c r="CQ488" s="970"/>
      <c r="CR488" s="970"/>
      <c r="CS488" s="970" t="s">
        <v>1830</v>
      </c>
      <c r="CT488" s="1076" t="s">
        <v>1830</v>
      </c>
      <c r="CU488" s="1045"/>
      <c r="CV488" s="496"/>
    </row>
    <row r="489" spans="1:100" ht="19.5" customHeight="1">
      <c r="A489" s="479"/>
      <c r="B489" s="1524"/>
      <c r="C489" s="479"/>
      <c r="D489" s="1078" t="s">
        <v>877</v>
      </c>
      <c r="E489" s="968" t="s">
        <v>1085</v>
      </c>
      <c r="F489" s="969" t="s">
        <v>1830</v>
      </c>
      <c r="G489" s="970"/>
      <c r="H489" s="970"/>
      <c r="I489" s="970"/>
      <c r="J489" s="970"/>
      <c r="K489" s="970"/>
      <c r="L489" s="970"/>
      <c r="M489" s="970" t="s">
        <v>1830</v>
      </c>
      <c r="N489" s="1076" t="s">
        <v>1830</v>
      </c>
      <c r="O489" s="1048">
        <v>0</v>
      </c>
      <c r="P489" s="496">
        <v>0</v>
      </c>
      <c r="Q489" s="497"/>
      <c r="R489" s="1078" t="s">
        <v>877</v>
      </c>
      <c r="S489" s="968" t="s">
        <v>1085</v>
      </c>
      <c r="T489" s="969" t="s">
        <v>1830</v>
      </c>
      <c r="U489" s="972"/>
      <c r="V489" s="970"/>
      <c r="W489" s="970"/>
      <c r="X489" s="970"/>
      <c r="Y489" s="970"/>
      <c r="Z489" s="970"/>
      <c r="AA489" s="970" t="s">
        <v>1830</v>
      </c>
      <c r="AB489" s="1076" t="s">
        <v>1830</v>
      </c>
      <c r="AC489" s="496"/>
      <c r="AD489" s="496"/>
      <c r="AE489" s="497"/>
      <c r="AF489" s="1078" t="s">
        <v>877</v>
      </c>
      <c r="AG489" s="968" t="s">
        <v>1085</v>
      </c>
      <c r="AH489" s="969" t="s">
        <v>1830</v>
      </c>
      <c r="AI489" s="970"/>
      <c r="AJ489" s="970"/>
      <c r="AK489" s="970"/>
      <c r="AL489" s="970"/>
      <c r="AM489" s="970"/>
      <c r="AN489" s="970"/>
      <c r="AO489" s="970" t="s">
        <v>1830</v>
      </c>
      <c r="AP489" s="1076" t="s">
        <v>1830</v>
      </c>
      <c r="AQ489" s="496"/>
      <c r="AR489" s="496"/>
      <c r="AS489" s="497"/>
      <c r="AT489" s="1078" t="s">
        <v>877</v>
      </c>
      <c r="AU489" s="968" t="s">
        <v>1085</v>
      </c>
      <c r="AV489" s="969" t="s">
        <v>1830</v>
      </c>
      <c r="AW489" s="970"/>
      <c r="AX489" s="970"/>
      <c r="AY489" s="970"/>
      <c r="AZ489" s="970"/>
      <c r="BA489" s="970"/>
      <c r="BB489" s="970"/>
      <c r="BC489" s="970" t="s">
        <v>1830</v>
      </c>
      <c r="BD489" s="1076" t="s">
        <v>1830</v>
      </c>
      <c r="BE489" s="496"/>
      <c r="BF489" s="496"/>
      <c r="BG489" s="497"/>
      <c r="BH489" s="1078" t="s">
        <v>877</v>
      </c>
      <c r="BI489" s="968" t="s">
        <v>1085</v>
      </c>
      <c r="BJ489" s="969" t="s">
        <v>1830</v>
      </c>
      <c r="BK489" s="970"/>
      <c r="BL489" s="970"/>
      <c r="BM489" s="970"/>
      <c r="BN489" s="970"/>
      <c r="BO489" s="970"/>
      <c r="BP489" s="970"/>
      <c r="BQ489" s="970" t="s">
        <v>1830</v>
      </c>
      <c r="BR489" s="1076" t="s">
        <v>1830</v>
      </c>
      <c r="BS489" s="496"/>
      <c r="BT489" s="496"/>
      <c r="BU489" s="497"/>
      <c r="BV489" s="1078" t="s">
        <v>877</v>
      </c>
      <c r="BW489" s="968" t="s">
        <v>1085</v>
      </c>
      <c r="BX489" s="969" t="s">
        <v>1830</v>
      </c>
      <c r="BY489" s="970"/>
      <c r="BZ489" s="970"/>
      <c r="CA489" s="970"/>
      <c r="CB489" s="970"/>
      <c r="CC489" s="970"/>
      <c r="CD489" s="970"/>
      <c r="CE489" s="970" t="s">
        <v>1830</v>
      </c>
      <c r="CF489" s="1076" t="s">
        <v>1830</v>
      </c>
      <c r="CG489" s="496"/>
      <c r="CH489" s="496"/>
      <c r="CI489" s="497"/>
      <c r="CJ489" s="1078" t="s">
        <v>877</v>
      </c>
      <c r="CK489" s="968" t="s">
        <v>1085</v>
      </c>
      <c r="CL489" s="969" t="s">
        <v>1830</v>
      </c>
      <c r="CM489" s="970"/>
      <c r="CN489" s="970"/>
      <c r="CO489" s="970"/>
      <c r="CP489" s="970"/>
      <c r="CQ489" s="970"/>
      <c r="CR489" s="970"/>
      <c r="CS489" s="970" t="s">
        <v>1830</v>
      </c>
      <c r="CT489" s="1076" t="s">
        <v>1830</v>
      </c>
      <c r="CU489" s="1045"/>
      <c r="CV489" s="496"/>
    </row>
    <row r="490" spans="1:100" ht="19.5" customHeight="1">
      <c r="A490" s="479"/>
      <c r="B490" s="1524"/>
      <c r="C490" s="479"/>
      <c r="D490" s="1079"/>
      <c r="E490" s="1080" t="s">
        <v>43</v>
      </c>
      <c r="F490" s="1081" t="s">
        <v>44</v>
      </c>
      <c r="G490" s="1081"/>
      <c r="H490" s="1081"/>
      <c r="I490" s="1081"/>
      <c r="J490" s="1081"/>
      <c r="K490" s="1081"/>
      <c r="L490" s="1081"/>
      <c r="M490" s="1082">
        <v>37</v>
      </c>
      <c r="N490" s="1083">
        <v>11</v>
      </c>
      <c r="O490" s="1048">
        <v>37</v>
      </c>
      <c r="P490" s="577">
        <v>11</v>
      </c>
      <c r="Q490" s="497"/>
      <c r="R490" s="1079"/>
      <c r="S490" s="1080"/>
      <c r="T490" s="1081" t="s">
        <v>1830</v>
      </c>
      <c r="U490" s="1084"/>
      <c r="V490" s="1081"/>
      <c r="W490" s="1081"/>
      <c r="X490" s="1081"/>
      <c r="Y490" s="1081"/>
      <c r="Z490" s="1081"/>
      <c r="AA490" s="1082">
        <v>0</v>
      </c>
      <c r="AB490" s="1083">
        <v>0</v>
      </c>
      <c r="AC490" s="496">
        <v>0</v>
      </c>
      <c r="AD490" s="496">
        <v>0</v>
      </c>
      <c r="AE490" s="497"/>
      <c r="AF490" s="1079"/>
      <c r="AG490" s="1080" t="s">
        <v>39</v>
      </c>
      <c r="AH490" s="1081" t="s">
        <v>1830</v>
      </c>
      <c r="AI490" s="1081"/>
      <c r="AJ490" s="1081"/>
      <c r="AK490" s="1081"/>
      <c r="AL490" s="1081"/>
      <c r="AM490" s="1081"/>
      <c r="AN490" s="1081"/>
      <c r="AO490" s="1082">
        <v>39</v>
      </c>
      <c r="AP490" s="1083">
        <v>9</v>
      </c>
      <c r="AQ490" s="496">
        <v>39</v>
      </c>
      <c r="AR490" s="496">
        <v>9</v>
      </c>
      <c r="AS490" s="497"/>
      <c r="AT490" s="1079"/>
      <c r="AU490" s="1080" t="s">
        <v>39</v>
      </c>
      <c r="AV490" s="1081" t="s">
        <v>1830</v>
      </c>
      <c r="AW490" s="1081"/>
      <c r="AX490" s="1081"/>
      <c r="AY490" s="1081"/>
      <c r="AZ490" s="1081"/>
      <c r="BA490" s="1081"/>
      <c r="BB490" s="1081"/>
      <c r="BC490" s="1082">
        <v>0</v>
      </c>
      <c r="BD490" s="1083">
        <v>0</v>
      </c>
      <c r="BE490" s="496">
        <v>0</v>
      </c>
      <c r="BF490" s="496">
        <v>0</v>
      </c>
      <c r="BG490" s="497"/>
      <c r="BH490" s="1079"/>
      <c r="BI490" s="1080" t="s">
        <v>39</v>
      </c>
      <c r="BJ490" s="1081" t="s">
        <v>1830</v>
      </c>
      <c r="BK490" s="1081"/>
      <c r="BL490" s="1081"/>
      <c r="BM490" s="1081"/>
      <c r="BN490" s="1081"/>
      <c r="BO490" s="1081"/>
      <c r="BP490" s="1081"/>
      <c r="BQ490" s="1082">
        <v>0</v>
      </c>
      <c r="BR490" s="1083">
        <v>0</v>
      </c>
      <c r="BS490" s="496">
        <v>0</v>
      </c>
      <c r="BT490" s="496">
        <v>0</v>
      </c>
      <c r="BU490" s="497"/>
      <c r="BV490" s="1079"/>
      <c r="BW490" s="1080" t="s">
        <v>39</v>
      </c>
      <c r="BX490" s="1081" t="s">
        <v>1830</v>
      </c>
      <c r="BY490" s="1081"/>
      <c r="BZ490" s="1081"/>
      <c r="CA490" s="1081"/>
      <c r="CB490" s="1081"/>
      <c r="CC490" s="1081"/>
      <c r="CD490" s="1081"/>
      <c r="CE490" s="1082">
        <v>0</v>
      </c>
      <c r="CF490" s="1083">
        <v>0</v>
      </c>
      <c r="CG490" s="496">
        <v>0</v>
      </c>
      <c r="CH490" s="496">
        <v>0</v>
      </c>
      <c r="CI490" s="497"/>
      <c r="CJ490" s="1079"/>
      <c r="CK490" s="1080" t="s">
        <v>39</v>
      </c>
      <c r="CL490" s="1081" t="s">
        <v>1830</v>
      </c>
      <c r="CM490" s="1081"/>
      <c r="CN490" s="1081"/>
      <c r="CO490" s="1081"/>
      <c r="CP490" s="1081"/>
      <c r="CQ490" s="1081"/>
      <c r="CR490" s="1081"/>
      <c r="CS490" s="1082">
        <v>0</v>
      </c>
      <c r="CT490" s="1083">
        <v>0</v>
      </c>
      <c r="CU490" s="1045">
        <v>0</v>
      </c>
      <c r="CV490" s="496">
        <v>0</v>
      </c>
    </row>
    <row r="491" spans="1:100" ht="19.5" customHeight="1">
      <c r="A491" s="479"/>
      <c r="B491" s="1524"/>
      <c r="C491" s="479"/>
      <c r="D491" s="1085" t="s">
        <v>1832</v>
      </c>
      <c r="E491" s="1086" t="s">
        <v>1321</v>
      </c>
      <c r="F491" s="1086" t="s">
        <v>1830</v>
      </c>
      <c r="G491" s="1631" t="s">
        <v>1786</v>
      </c>
      <c r="H491" s="1601"/>
      <c r="I491" s="1601"/>
      <c r="J491" s="1601"/>
      <c r="K491" s="1601"/>
      <c r="L491" s="1601"/>
      <c r="M491" s="982">
        <v>2</v>
      </c>
      <c r="N491" s="981">
        <v>0</v>
      </c>
      <c r="O491" s="1048">
        <v>2</v>
      </c>
      <c r="P491" s="577">
        <v>0</v>
      </c>
      <c r="Q491" s="497"/>
      <c r="R491" s="1085" t="s">
        <v>877</v>
      </c>
      <c r="S491" s="1086" t="s">
        <v>877</v>
      </c>
      <c r="T491" s="1086" t="s">
        <v>877</v>
      </c>
      <c r="U491" s="1600" t="s">
        <v>877</v>
      </c>
      <c r="V491" s="1601"/>
      <c r="W491" s="1601"/>
      <c r="X491" s="1601"/>
      <c r="Y491" s="1601"/>
      <c r="Z491" s="1601"/>
      <c r="AA491" s="982" t="s">
        <v>877</v>
      </c>
      <c r="AB491" s="1087" t="s">
        <v>877</v>
      </c>
      <c r="AC491" s="496"/>
      <c r="AD491" s="496"/>
      <c r="AE491" s="497"/>
      <c r="AF491" s="1085" t="s">
        <v>1832</v>
      </c>
      <c r="AG491" s="1086" t="s">
        <v>23884</v>
      </c>
      <c r="AH491" s="1086" t="s">
        <v>1830</v>
      </c>
      <c r="AI491" s="1631" t="s">
        <v>1776</v>
      </c>
      <c r="AJ491" s="1601"/>
      <c r="AK491" s="1601"/>
      <c r="AL491" s="1601"/>
      <c r="AM491" s="1601"/>
      <c r="AN491" s="1601"/>
      <c r="AO491" s="982">
        <v>4</v>
      </c>
      <c r="AP491" s="1087">
        <v>0</v>
      </c>
      <c r="AQ491" s="496"/>
      <c r="AR491" s="496"/>
      <c r="AS491" s="497"/>
      <c r="AT491" s="1085" t="s">
        <v>877</v>
      </c>
      <c r="AU491" s="1086" t="s">
        <v>877</v>
      </c>
      <c r="AV491" s="1086" t="s">
        <v>877</v>
      </c>
      <c r="AW491" s="1631" t="s">
        <v>877</v>
      </c>
      <c r="AX491" s="1601"/>
      <c r="AY491" s="1601"/>
      <c r="AZ491" s="1601"/>
      <c r="BA491" s="1601"/>
      <c r="BB491" s="1601"/>
      <c r="BC491" s="982" t="s">
        <v>877</v>
      </c>
      <c r="BD491" s="1087" t="s">
        <v>877</v>
      </c>
      <c r="BE491" s="496"/>
      <c r="BF491" s="496"/>
      <c r="BG491" s="497"/>
      <c r="BH491" s="1085" t="s">
        <v>877</v>
      </c>
      <c r="BI491" s="1086" t="s">
        <v>877</v>
      </c>
      <c r="BJ491" s="1086" t="s">
        <v>877</v>
      </c>
      <c r="BK491" s="1631" t="s">
        <v>877</v>
      </c>
      <c r="BL491" s="1601"/>
      <c r="BM491" s="1601"/>
      <c r="BN491" s="1601"/>
      <c r="BO491" s="1601"/>
      <c r="BP491" s="1601"/>
      <c r="BQ491" s="982" t="s">
        <v>877</v>
      </c>
      <c r="BR491" s="1087" t="s">
        <v>877</v>
      </c>
      <c r="BS491" s="496"/>
      <c r="BT491" s="496"/>
      <c r="BU491" s="497"/>
      <c r="BV491" s="1085" t="s">
        <v>877</v>
      </c>
      <c r="BW491" s="1086" t="s">
        <v>877</v>
      </c>
      <c r="BX491" s="1086" t="s">
        <v>877</v>
      </c>
      <c r="BY491" s="1631" t="s">
        <v>877</v>
      </c>
      <c r="BZ491" s="1601"/>
      <c r="CA491" s="1601"/>
      <c r="CB491" s="1601"/>
      <c r="CC491" s="1601"/>
      <c r="CD491" s="1601"/>
      <c r="CE491" s="982" t="s">
        <v>877</v>
      </c>
      <c r="CF491" s="1087" t="s">
        <v>877</v>
      </c>
      <c r="CG491" s="496"/>
      <c r="CH491" s="496"/>
      <c r="CI491" s="497"/>
      <c r="CJ491" s="1085" t="s">
        <v>877</v>
      </c>
      <c r="CK491" s="1086" t="s">
        <v>877</v>
      </c>
      <c r="CL491" s="1086" t="s">
        <v>877</v>
      </c>
      <c r="CM491" s="1631" t="s">
        <v>877</v>
      </c>
      <c r="CN491" s="1601"/>
      <c r="CO491" s="1601"/>
      <c r="CP491" s="1601"/>
      <c r="CQ491" s="1601"/>
      <c r="CR491" s="1601"/>
      <c r="CS491" s="982" t="s">
        <v>877</v>
      </c>
      <c r="CT491" s="1087" t="s">
        <v>877</v>
      </c>
      <c r="CU491" s="1045"/>
      <c r="CV491" s="496"/>
    </row>
    <row r="492" spans="1:100" ht="19.5" customHeight="1">
      <c r="A492" s="479"/>
      <c r="B492" s="1524"/>
      <c r="C492" s="479"/>
      <c r="D492" s="1088" t="s">
        <v>1833</v>
      </c>
      <c r="E492" s="1089" t="s">
        <v>1324</v>
      </c>
      <c r="F492" s="1089" t="s">
        <v>1830</v>
      </c>
      <c r="G492" s="1615" t="s">
        <v>1788</v>
      </c>
      <c r="H492" s="1603"/>
      <c r="I492" s="1603"/>
      <c r="J492" s="1603"/>
      <c r="K492" s="1603"/>
      <c r="L492" s="1603"/>
      <c r="M492" s="986">
        <v>5</v>
      </c>
      <c r="N492" s="985">
        <v>0</v>
      </c>
      <c r="O492" s="1048">
        <v>5</v>
      </c>
      <c r="P492" s="577">
        <v>0</v>
      </c>
      <c r="Q492" s="497"/>
      <c r="R492" s="1088" t="s">
        <v>877</v>
      </c>
      <c r="S492" s="1089" t="s">
        <v>877</v>
      </c>
      <c r="T492" s="1089" t="s">
        <v>877</v>
      </c>
      <c r="U492" s="1602" t="s">
        <v>877</v>
      </c>
      <c r="V492" s="1603"/>
      <c r="W492" s="1603"/>
      <c r="X492" s="1603"/>
      <c r="Y492" s="1603"/>
      <c r="Z492" s="1603"/>
      <c r="AA492" s="986" t="s">
        <v>877</v>
      </c>
      <c r="AB492" s="1090" t="s">
        <v>877</v>
      </c>
      <c r="AC492" s="496"/>
      <c r="AD492" s="496"/>
      <c r="AE492" s="497"/>
      <c r="AF492" s="1088" t="s">
        <v>1833</v>
      </c>
      <c r="AG492" s="1089" t="s">
        <v>23885</v>
      </c>
      <c r="AH492" s="1089" t="s">
        <v>1830</v>
      </c>
      <c r="AI492" s="1615" t="s">
        <v>1778</v>
      </c>
      <c r="AJ492" s="1603"/>
      <c r="AK492" s="1603"/>
      <c r="AL492" s="1603"/>
      <c r="AM492" s="1603"/>
      <c r="AN492" s="1603"/>
      <c r="AO492" s="986">
        <v>2</v>
      </c>
      <c r="AP492" s="1090">
        <v>0</v>
      </c>
      <c r="AQ492" s="496"/>
      <c r="AR492" s="496"/>
      <c r="AS492" s="497"/>
      <c r="AT492" s="1088" t="s">
        <v>877</v>
      </c>
      <c r="AU492" s="1089" t="s">
        <v>877</v>
      </c>
      <c r="AV492" s="1089" t="s">
        <v>877</v>
      </c>
      <c r="AW492" s="1615" t="s">
        <v>877</v>
      </c>
      <c r="AX492" s="1603"/>
      <c r="AY492" s="1603"/>
      <c r="AZ492" s="1603"/>
      <c r="BA492" s="1603"/>
      <c r="BB492" s="1603"/>
      <c r="BC492" s="986" t="s">
        <v>877</v>
      </c>
      <c r="BD492" s="1090" t="s">
        <v>877</v>
      </c>
      <c r="BE492" s="496"/>
      <c r="BF492" s="496"/>
      <c r="BG492" s="497"/>
      <c r="BH492" s="1088" t="s">
        <v>877</v>
      </c>
      <c r="BI492" s="1089" t="s">
        <v>877</v>
      </c>
      <c r="BJ492" s="1089" t="s">
        <v>877</v>
      </c>
      <c r="BK492" s="1615" t="s">
        <v>877</v>
      </c>
      <c r="BL492" s="1603"/>
      <c r="BM492" s="1603"/>
      <c r="BN492" s="1603"/>
      <c r="BO492" s="1603"/>
      <c r="BP492" s="1603"/>
      <c r="BQ492" s="986" t="s">
        <v>877</v>
      </c>
      <c r="BR492" s="1090" t="s">
        <v>877</v>
      </c>
      <c r="BS492" s="496"/>
      <c r="BT492" s="496"/>
      <c r="BU492" s="497"/>
      <c r="BV492" s="1088" t="s">
        <v>877</v>
      </c>
      <c r="BW492" s="1089" t="s">
        <v>877</v>
      </c>
      <c r="BX492" s="1089" t="s">
        <v>877</v>
      </c>
      <c r="BY492" s="1615" t="s">
        <v>877</v>
      </c>
      <c r="BZ492" s="1603"/>
      <c r="CA492" s="1603"/>
      <c r="CB492" s="1603"/>
      <c r="CC492" s="1603"/>
      <c r="CD492" s="1603"/>
      <c r="CE492" s="986" t="s">
        <v>877</v>
      </c>
      <c r="CF492" s="1090" t="s">
        <v>877</v>
      </c>
      <c r="CG492" s="496"/>
      <c r="CH492" s="496"/>
      <c r="CI492" s="497"/>
      <c r="CJ492" s="1088" t="s">
        <v>877</v>
      </c>
      <c r="CK492" s="1089" t="s">
        <v>877</v>
      </c>
      <c r="CL492" s="1089" t="s">
        <v>877</v>
      </c>
      <c r="CM492" s="1615" t="s">
        <v>877</v>
      </c>
      <c r="CN492" s="1603"/>
      <c r="CO492" s="1603"/>
      <c r="CP492" s="1603"/>
      <c r="CQ492" s="1603"/>
      <c r="CR492" s="1603"/>
      <c r="CS492" s="986" t="s">
        <v>877</v>
      </c>
      <c r="CT492" s="1090" t="s">
        <v>877</v>
      </c>
      <c r="CU492" s="1045"/>
      <c r="CV492" s="496"/>
    </row>
    <row r="493" spans="1:100" ht="19.5" customHeight="1">
      <c r="A493" s="479"/>
      <c r="B493" s="1524"/>
      <c r="C493" s="479"/>
      <c r="D493" s="1088" t="s">
        <v>1834</v>
      </c>
      <c r="E493" s="1089" t="s">
        <v>1328</v>
      </c>
      <c r="F493" s="1089" t="s">
        <v>1830</v>
      </c>
      <c r="G493" s="1615" t="s">
        <v>1789</v>
      </c>
      <c r="H493" s="1603"/>
      <c r="I493" s="1603"/>
      <c r="J493" s="1603"/>
      <c r="K493" s="1603"/>
      <c r="L493" s="1603"/>
      <c r="M493" s="986">
        <v>20</v>
      </c>
      <c r="N493" s="985">
        <v>5</v>
      </c>
      <c r="O493" s="1048">
        <v>20</v>
      </c>
      <c r="P493" s="577">
        <v>5</v>
      </c>
      <c r="Q493" s="692"/>
      <c r="R493" s="1088" t="s">
        <v>877</v>
      </c>
      <c r="S493" s="1089" t="s">
        <v>877</v>
      </c>
      <c r="T493" s="1089" t="s">
        <v>877</v>
      </c>
      <c r="U493" s="1602" t="s">
        <v>877</v>
      </c>
      <c r="V493" s="1603"/>
      <c r="W493" s="1603"/>
      <c r="X493" s="1603"/>
      <c r="Y493" s="1603"/>
      <c r="Z493" s="1603"/>
      <c r="AA493" s="986" t="s">
        <v>877</v>
      </c>
      <c r="AB493" s="1090" t="s">
        <v>877</v>
      </c>
      <c r="AC493" s="496"/>
      <c r="AD493" s="496"/>
      <c r="AE493" s="692"/>
      <c r="AF493" s="1088" t="s">
        <v>1835</v>
      </c>
      <c r="AG493" s="1089" t="s">
        <v>23886</v>
      </c>
      <c r="AH493" s="1089" t="s">
        <v>1830</v>
      </c>
      <c r="AI493" s="1615" t="s">
        <v>1779</v>
      </c>
      <c r="AJ493" s="1603"/>
      <c r="AK493" s="1603"/>
      <c r="AL493" s="1603"/>
      <c r="AM493" s="1603"/>
      <c r="AN493" s="1603"/>
      <c r="AO493" s="986">
        <v>5</v>
      </c>
      <c r="AP493" s="1090">
        <v>1</v>
      </c>
      <c r="AQ493" s="496"/>
      <c r="AR493" s="496"/>
      <c r="AS493" s="692"/>
      <c r="AT493" s="1088" t="s">
        <v>877</v>
      </c>
      <c r="AU493" s="1089" t="s">
        <v>877</v>
      </c>
      <c r="AV493" s="1089" t="s">
        <v>877</v>
      </c>
      <c r="AW493" s="1615" t="s">
        <v>877</v>
      </c>
      <c r="AX493" s="1603"/>
      <c r="AY493" s="1603"/>
      <c r="AZ493" s="1603"/>
      <c r="BA493" s="1603"/>
      <c r="BB493" s="1603"/>
      <c r="BC493" s="986" t="s">
        <v>877</v>
      </c>
      <c r="BD493" s="1090" t="s">
        <v>877</v>
      </c>
      <c r="BE493" s="496"/>
      <c r="BF493" s="496"/>
      <c r="BG493" s="692"/>
      <c r="BH493" s="1088" t="s">
        <v>877</v>
      </c>
      <c r="BI493" s="1089" t="s">
        <v>877</v>
      </c>
      <c r="BJ493" s="1089" t="s">
        <v>877</v>
      </c>
      <c r="BK493" s="1615" t="s">
        <v>877</v>
      </c>
      <c r="BL493" s="1603"/>
      <c r="BM493" s="1603"/>
      <c r="BN493" s="1603"/>
      <c r="BO493" s="1603"/>
      <c r="BP493" s="1603"/>
      <c r="BQ493" s="986" t="s">
        <v>877</v>
      </c>
      <c r="BR493" s="1090" t="s">
        <v>877</v>
      </c>
      <c r="BS493" s="496"/>
      <c r="BT493" s="496"/>
      <c r="BU493" s="692"/>
      <c r="BV493" s="1088" t="s">
        <v>877</v>
      </c>
      <c r="BW493" s="1089" t="s">
        <v>877</v>
      </c>
      <c r="BX493" s="1089" t="s">
        <v>877</v>
      </c>
      <c r="BY493" s="1615" t="s">
        <v>877</v>
      </c>
      <c r="BZ493" s="1603"/>
      <c r="CA493" s="1603"/>
      <c r="CB493" s="1603"/>
      <c r="CC493" s="1603"/>
      <c r="CD493" s="1603"/>
      <c r="CE493" s="986" t="s">
        <v>877</v>
      </c>
      <c r="CF493" s="1090" t="s">
        <v>877</v>
      </c>
      <c r="CG493" s="496"/>
      <c r="CH493" s="496"/>
      <c r="CI493" s="692"/>
      <c r="CJ493" s="1088" t="s">
        <v>877</v>
      </c>
      <c r="CK493" s="1089" t="s">
        <v>877</v>
      </c>
      <c r="CL493" s="1089" t="s">
        <v>877</v>
      </c>
      <c r="CM493" s="1615" t="s">
        <v>877</v>
      </c>
      <c r="CN493" s="1603"/>
      <c r="CO493" s="1603"/>
      <c r="CP493" s="1603"/>
      <c r="CQ493" s="1603"/>
      <c r="CR493" s="1603"/>
      <c r="CS493" s="986" t="s">
        <v>877</v>
      </c>
      <c r="CT493" s="1090" t="s">
        <v>877</v>
      </c>
      <c r="CU493" s="1045"/>
      <c r="CV493" s="496"/>
    </row>
    <row r="494" spans="1:100" ht="19.5" customHeight="1">
      <c r="A494" s="479"/>
      <c r="B494" s="1524"/>
      <c r="C494" s="479"/>
      <c r="D494" s="1088" t="s">
        <v>877</v>
      </c>
      <c r="E494" s="1089" t="s">
        <v>877</v>
      </c>
      <c r="F494" s="1089" t="s">
        <v>877</v>
      </c>
      <c r="G494" s="1615" t="s">
        <v>877</v>
      </c>
      <c r="H494" s="1603"/>
      <c r="I494" s="1603"/>
      <c r="J494" s="1603"/>
      <c r="K494" s="1603"/>
      <c r="L494" s="1603"/>
      <c r="M494" s="986" t="s">
        <v>877</v>
      </c>
      <c r="N494" s="985" t="s">
        <v>877</v>
      </c>
      <c r="O494" s="1048" t="s">
        <v>877</v>
      </c>
      <c r="P494" s="496" t="s">
        <v>877</v>
      </c>
      <c r="Q494" s="841"/>
      <c r="R494" s="1088" t="s">
        <v>877</v>
      </c>
      <c r="S494" s="1089" t="s">
        <v>877</v>
      </c>
      <c r="T494" s="1089" t="s">
        <v>877</v>
      </c>
      <c r="U494" s="1602" t="s">
        <v>877</v>
      </c>
      <c r="V494" s="1603"/>
      <c r="W494" s="1603"/>
      <c r="X494" s="1603"/>
      <c r="Y494" s="1603"/>
      <c r="Z494" s="1603"/>
      <c r="AA494" s="986" t="s">
        <v>877</v>
      </c>
      <c r="AB494" s="1090" t="s">
        <v>877</v>
      </c>
      <c r="AC494" s="496"/>
      <c r="AD494" s="1091"/>
      <c r="AE494" s="841"/>
      <c r="AF494" s="1088" t="s">
        <v>1834</v>
      </c>
      <c r="AG494" s="1089" t="s">
        <v>23887</v>
      </c>
      <c r="AH494" s="1089" t="s">
        <v>1830</v>
      </c>
      <c r="AI494" s="1615" t="s">
        <v>1780</v>
      </c>
      <c r="AJ494" s="1603"/>
      <c r="AK494" s="1603"/>
      <c r="AL494" s="1603"/>
      <c r="AM494" s="1603"/>
      <c r="AN494" s="1603"/>
      <c r="AO494" s="986">
        <v>4</v>
      </c>
      <c r="AP494" s="1090">
        <v>2</v>
      </c>
      <c r="AQ494" s="496"/>
      <c r="AR494" s="1091"/>
      <c r="AS494" s="841"/>
      <c r="AT494" s="1088" t="s">
        <v>877</v>
      </c>
      <c r="AU494" s="1089" t="s">
        <v>877</v>
      </c>
      <c r="AV494" s="1089" t="s">
        <v>877</v>
      </c>
      <c r="AW494" s="1615" t="s">
        <v>877</v>
      </c>
      <c r="AX494" s="1603"/>
      <c r="AY494" s="1603"/>
      <c r="AZ494" s="1603"/>
      <c r="BA494" s="1603"/>
      <c r="BB494" s="1603"/>
      <c r="BC494" s="986" t="s">
        <v>877</v>
      </c>
      <c r="BD494" s="1090" t="s">
        <v>877</v>
      </c>
      <c r="BE494" s="496"/>
      <c r="BF494" s="1091"/>
      <c r="BG494" s="841"/>
      <c r="BH494" s="1088" t="s">
        <v>877</v>
      </c>
      <c r="BI494" s="1089" t="s">
        <v>877</v>
      </c>
      <c r="BJ494" s="1089" t="s">
        <v>877</v>
      </c>
      <c r="BK494" s="1615" t="s">
        <v>877</v>
      </c>
      <c r="BL494" s="1603"/>
      <c r="BM494" s="1603"/>
      <c r="BN494" s="1603"/>
      <c r="BO494" s="1603"/>
      <c r="BP494" s="1603"/>
      <c r="BQ494" s="986" t="s">
        <v>877</v>
      </c>
      <c r="BR494" s="1090" t="s">
        <v>877</v>
      </c>
      <c r="BS494" s="496"/>
      <c r="BT494" s="1091"/>
      <c r="BU494" s="841"/>
      <c r="BV494" s="1088" t="s">
        <v>877</v>
      </c>
      <c r="BW494" s="1089" t="s">
        <v>877</v>
      </c>
      <c r="BX494" s="1089" t="s">
        <v>877</v>
      </c>
      <c r="BY494" s="1615" t="s">
        <v>877</v>
      </c>
      <c r="BZ494" s="1603"/>
      <c r="CA494" s="1603"/>
      <c r="CB494" s="1603"/>
      <c r="CC494" s="1603"/>
      <c r="CD494" s="1603"/>
      <c r="CE494" s="986" t="s">
        <v>877</v>
      </c>
      <c r="CF494" s="1090" t="s">
        <v>877</v>
      </c>
      <c r="CG494" s="496"/>
      <c r="CH494" s="1091"/>
      <c r="CI494" s="841"/>
      <c r="CJ494" s="1088" t="s">
        <v>877</v>
      </c>
      <c r="CK494" s="1089" t="s">
        <v>877</v>
      </c>
      <c r="CL494" s="1089" t="s">
        <v>877</v>
      </c>
      <c r="CM494" s="1615" t="s">
        <v>877</v>
      </c>
      <c r="CN494" s="1603"/>
      <c r="CO494" s="1603"/>
      <c r="CP494" s="1603"/>
      <c r="CQ494" s="1603"/>
      <c r="CR494" s="1603"/>
      <c r="CS494" s="986" t="s">
        <v>877</v>
      </c>
      <c r="CT494" s="1090" t="s">
        <v>877</v>
      </c>
      <c r="CU494" s="1045"/>
      <c r="CV494" s="496"/>
    </row>
    <row r="495" spans="1:100" ht="19.5" customHeight="1">
      <c r="A495" s="479"/>
      <c r="B495" s="1524"/>
      <c r="C495" s="479"/>
      <c r="D495" s="1088" t="s">
        <v>877</v>
      </c>
      <c r="E495" s="1089" t="s">
        <v>877</v>
      </c>
      <c r="F495" s="1089" t="s">
        <v>877</v>
      </c>
      <c r="G495" s="1615" t="s">
        <v>877</v>
      </c>
      <c r="H495" s="1603"/>
      <c r="I495" s="1603"/>
      <c r="J495" s="1603"/>
      <c r="K495" s="1603"/>
      <c r="L495" s="1603"/>
      <c r="M495" s="986" t="s">
        <v>877</v>
      </c>
      <c r="N495" s="985" t="s">
        <v>877</v>
      </c>
      <c r="O495" s="1048" t="s">
        <v>877</v>
      </c>
      <c r="P495" s="496" t="s">
        <v>877</v>
      </c>
      <c r="Q495" s="481"/>
      <c r="R495" s="1088" t="s">
        <v>877</v>
      </c>
      <c r="S495" s="1089" t="s">
        <v>877</v>
      </c>
      <c r="T495" s="1089" t="s">
        <v>877</v>
      </c>
      <c r="U495" s="1602" t="s">
        <v>877</v>
      </c>
      <c r="V495" s="1603"/>
      <c r="W495" s="1603"/>
      <c r="X495" s="1603"/>
      <c r="Y495" s="1603"/>
      <c r="Z495" s="1603"/>
      <c r="AA495" s="986" t="s">
        <v>877</v>
      </c>
      <c r="AB495" s="1090" t="s">
        <v>877</v>
      </c>
      <c r="AC495" s="496"/>
      <c r="AD495" s="496"/>
      <c r="AE495" s="481"/>
      <c r="AF495" s="1088" t="s">
        <v>1838</v>
      </c>
      <c r="AG495" s="1089" t="s">
        <v>23888</v>
      </c>
      <c r="AH495" s="1089" t="s">
        <v>1830</v>
      </c>
      <c r="AI495" s="1615" t="s">
        <v>1781</v>
      </c>
      <c r="AJ495" s="1603"/>
      <c r="AK495" s="1603"/>
      <c r="AL495" s="1603"/>
      <c r="AM495" s="1603"/>
      <c r="AN495" s="1603"/>
      <c r="AO495" s="986">
        <v>4</v>
      </c>
      <c r="AP495" s="1090">
        <v>0</v>
      </c>
      <c r="AQ495" s="496"/>
      <c r="AR495" s="496"/>
      <c r="AS495" s="481"/>
      <c r="AT495" s="1088" t="s">
        <v>877</v>
      </c>
      <c r="AU495" s="1089" t="s">
        <v>877</v>
      </c>
      <c r="AV495" s="1089" t="s">
        <v>877</v>
      </c>
      <c r="AW495" s="1615" t="s">
        <v>877</v>
      </c>
      <c r="AX495" s="1603"/>
      <c r="AY495" s="1603"/>
      <c r="AZ495" s="1603"/>
      <c r="BA495" s="1603"/>
      <c r="BB495" s="1603"/>
      <c r="BC495" s="986" t="s">
        <v>877</v>
      </c>
      <c r="BD495" s="1090" t="s">
        <v>877</v>
      </c>
      <c r="BE495" s="496"/>
      <c r="BF495" s="496"/>
      <c r="BG495" s="481"/>
      <c r="BH495" s="1088" t="s">
        <v>877</v>
      </c>
      <c r="BI495" s="1089" t="s">
        <v>877</v>
      </c>
      <c r="BJ495" s="1089" t="s">
        <v>877</v>
      </c>
      <c r="BK495" s="1615" t="s">
        <v>877</v>
      </c>
      <c r="BL495" s="1603"/>
      <c r="BM495" s="1603"/>
      <c r="BN495" s="1603"/>
      <c r="BO495" s="1603"/>
      <c r="BP495" s="1603"/>
      <c r="BQ495" s="986" t="s">
        <v>877</v>
      </c>
      <c r="BR495" s="1090" t="s">
        <v>877</v>
      </c>
      <c r="BS495" s="496"/>
      <c r="BT495" s="496"/>
      <c r="BU495" s="481"/>
      <c r="BV495" s="1088" t="s">
        <v>877</v>
      </c>
      <c r="BW495" s="1089" t="s">
        <v>877</v>
      </c>
      <c r="BX495" s="1089" t="s">
        <v>877</v>
      </c>
      <c r="BY495" s="1615" t="s">
        <v>877</v>
      </c>
      <c r="BZ495" s="1603"/>
      <c r="CA495" s="1603"/>
      <c r="CB495" s="1603"/>
      <c r="CC495" s="1603"/>
      <c r="CD495" s="1603"/>
      <c r="CE495" s="986" t="s">
        <v>877</v>
      </c>
      <c r="CF495" s="1090" t="s">
        <v>877</v>
      </c>
      <c r="CG495" s="496"/>
      <c r="CH495" s="496"/>
      <c r="CI495" s="481"/>
      <c r="CJ495" s="1088" t="s">
        <v>877</v>
      </c>
      <c r="CK495" s="1089" t="s">
        <v>877</v>
      </c>
      <c r="CL495" s="1089" t="s">
        <v>877</v>
      </c>
      <c r="CM495" s="1615" t="s">
        <v>877</v>
      </c>
      <c r="CN495" s="1603"/>
      <c r="CO495" s="1603"/>
      <c r="CP495" s="1603"/>
      <c r="CQ495" s="1603"/>
      <c r="CR495" s="1603"/>
      <c r="CS495" s="986" t="s">
        <v>877</v>
      </c>
      <c r="CT495" s="1090" t="s">
        <v>877</v>
      </c>
      <c r="CU495" s="1045"/>
      <c r="CV495" s="496"/>
    </row>
    <row r="496" spans="1:100" ht="19.5" customHeight="1">
      <c r="A496" s="479"/>
      <c r="B496" s="1524"/>
      <c r="C496" s="479"/>
      <c r="D496" s="1088" t="s">
        <v>877</v>
      </c>
      <c r="E496" s="1089" t="s">
        <v>877</v>
      </c>
      <c r="F496" s="1089" t="s">
        <v>877</v>
      </c>
      <c r="G496" s="1615" t="s">
        <v>877</v>
      </c>
      <c r="H496" s="1603"/>
      <c r="I496" s="1603"/>
      <c r="J496" s="1603"/>
      <c r="K496" s="1603"/>
      <c r="L496" s="1603"/>
      <c r="M496" s="986" t="s">
        <v>877</v>
      </c>
      <c r="N496" s="985" t="s">
        <v>877</v>
      </c>
      <c r="O496" s="1048" t="s">
        <v>877</v>
      </c>
      <c r="P496" s="496"/>
      <c r="Q496" s="481"/>
      <c r="R496" s="1088" t="s">
        <v>877</v>
      </c>
      <c r="S496" s="1089" t="s">
        <v>877</v>
      </c>
      <c r="T496" s="1089" t="s">
        <v>877</v>
      </c>
      <c r="U496" s="1602" t="s">
        <v>877</v>
      </c>
      <c r="V496" s="1603"/>
      <c r="W496" s="1603"/>
      <c r="X496" s="1603"/>
      <c r="Y496" s="1603"/>
      <c r="Z496" s="1603"/>
      <c r="AA496" s="986" t="s">
        <v>877</v>
      </c>
      <c r="AB496" s="1090" t="s">
        <v>877</v>
      </c>
      <c r="AC496" s="496"/>
      <c r="AD496" s="496"/>
      <c r="AE496" s="481"/>
      <c r="AF496" s="1088" t="s">
        <v>1836</v>
      </c>
      <c r="AG496" s="1089" t="s">
        <v>23889</v>
      </c>
      <c r="AH496" s="1089" t="s">
        <v>1830</v>
      </c>
      <c r="AI496" s="1615" t="s">
        <v>1782</v>
      </c>
      <c r="AJ496" s="1603"/>
      <c r="AK496" s="1603"/>
      <c r="AL496" s="1603"/>
      <c r="AM496" s="1603"/>
      <c r="AN496" s="1603"/>
      <c r="AO496" s="986">
        <v>4</v>
      </c>
      <c r="AP496" s="1090">
        <v>2</v>
      </c>
      <c r="AQ496" s="496"/>
      <c r="AR496" s="496"/>
      <c r="AS496" s="481"/>
      <c r="AT496" s="1088" t="s">
        <v>877</v>
      </c>
      <c r="AU496" s="1089" t="s">
        <v>877</v>
      </c>
      <c r="AV496" s="1089" t="s">
        <v>877</v>
      </c>
      <c r="AW496" s="1615" t="s">
        <v>877</v>
      </c>
      <c r="AX496" s="1603"/>
      <c r="AY496" s="1603"/>
      <c r="AZ496" s="1603"/>
      <c r="BA496" s="1603"/>
      <c r="BB496" s="1603"/>
      <c r="BC496" s="986" t="s">
        <v>877</v>
      </c>
      <c r="BD496" s="1090" t="s">
        <v>877</v>
      </c>
      <c r="BE496" s="496"/>
      <c r="BF496" s="496"/>
      <c r="BG496" s="481"/>
      <c r="BH496" s="1088" t="s">
        <v>877</v>
      </c>
      <c r="BI496" s="1089" t="s">
        <v>877</v>
      </c>
      <c r="BJ496" s="1089" t="s">
        <v>877</v>
      </c>
      <c r="BK496" s="1615" t="s">
        <v>877</v>
      </c>
      <c r="BL496" s="1603"/>
      <c r="BM496" s="1603"/>
      <c r="BN496" s="1603"/>
      <c r="BO496" s="1603"/>
      <c r="BP496" s="1603"/>
      <c r="BQ496" s="986" t="s">
        <v>877</v>
      </c>
      <c r="BR496" s="1090" t="s">
        <v>877</v>
      </c>
      <c r="BS496" s="496"/>
      <c r="BT496" s="496"/>
      <c r="BU496" s="481"/>
      <c r="BV496" s="1088" t="s">
        <v>877</v>
      </c>
      <c r="BW496" s="1089" t="s">
        <v>877</v>
      </c>
      <c r="BX496" s="1089" t="s">
        <v>877</v>
      </c>
      <c r="BY496" s="1615" t="s">
        <v>877</v>
      </c>
      <c r="BZ496" s="1603"/>
      <c r="CA496" s="1603"/>
      <c r="CB496" s="1603"/>
      <c r="CC496" s="1603"/>
      <c r="CD496" s="1603"/>
      <c r="CE496" s="986" t="s">
        <v>877</v>
      </c>
      <c r="CF496" s="1090" t="s">
        <v>877</v>
      </c>
      <c r="CG496" s="496"/>
      <c r="CH496" s="496"/>
      <c r="CI496" s="481"/>
      <c r="CJ496" s="1088" t="s">
        <v>877</v>
      </c>
      <c r="CK496" s="1089" t="s">
        <v>877</v>
      </c>
      <c r="CL496" s="1089" t="s">
        <v>877</v>
      </c>
      <c r="CM496" s="1615" t="s">
        <v>877</v>
      </c>
      <c r="CN496" s="1603"/>
      <c r="CO496" s="1603"/>
      <c r="CP496" s="1603"/>
      <c r="CQ496" s="1603"/>
      <c r="CR496" s="1603"/>
      <c r="CS496" s="986" t="s">
        <v>877</v>
      </c>
      <c r="CT496" s="1090" t="s">
        <v>877</v>
      </c>
      <c r="CU496" s="1045"/>
      <c r="CV496" s="496"/>
    </row>
    <row r="497" spans="1:100" ht="19.5" customHeight="1">
      <c r="A497" s="479"/>
      <c r="B497" s="1524"/>
      <c r="C497" s="479"/>
      <c r="D497" s="1088" t="s">
        <v>877</v>
      </c>
      <c r="E497" s="1089" t="s">
        <v>877</v>
      </c>
      <c r="F497" s="1089" t="s">
        <v>877</v>
      </c>
      <c r="G497" s="1615" t="s">
        <v>877</v>
      </c>
      <c r="H497" s="1603"/>
      <c r="I497" s="1603"/>
      <c r="J497" s="1603"/>
      <c r="K497" s="1603"/>
      <c r="L497" s="1603"/>
      <c r="M497" s="986" t="s">
        <v>877</v>
      </c>
      <c r="N497" s="985" t="s">
        <v>877</v>
      </c>
      <c r="O497" s="1048" t="s">
        <v>877</v>
      </c>
      <c r="P497" s="496" t="s">
        <v>877</v>
      </c>
      <c r="Q497" s="481"/>
      <c r="R497" s="1088" t="s">
        <v>877</v>
      </c>
      <c r="S497" s="1089" t="s">
        <v>877</v>
      </c>
      <c r="T497" s="1089" t="s">
        <v>877</v>
      </c>
      <c r="U497" s="1602" t="s">
        <v>877</v>
      </c>
      <c r="V497" s="1603"/>
      <c r="W497" s="1603"/>
      <c r="X497" s="1603"/>
      <c r="Y497" s="1603"/>
      <c r="Z497" s="1603"/>
      <c r="AA497" s="986" t="s">
        <v>877</v>
      </c>
      <c r="AB497" s="1090" t="s">
        <v>877</v>
      </c>
      <c r="AC497" s="496"/>
      <c r="AD497" s="496"/>
      <c r="AE497" s="481"/>
      <c r="AF497" s="1088" t="s">
        <v>1841</v>
      </c>
      <c r="AG497" s="1089" t="s">
        <v>23890</v>
      </c>
      <c r="AH497" s="1089" t="s">
        <v>1830</v>
      </c>
      <c r="AI497" s="1615" t="s">
        <v>1783</v>
      </c>
      <c r="AJ497" s="1603"/>
      <c r="AK497" s="1603"/>
      <c r="AL497" s="1603"/>
      <c r="AM497" s="1603"/>
      <c r="AN497" s="1603"/>
      <c r="AO497" s="986">
        <v>4</v>
      </c>
      <c r="AP497" s="1090">
        <v>2</v>
      </c>
      <c r="AQ497" s="496"/>
      <c r="AR497" s="496"/>
      <c r="AS497" s="481"/>
      <c r="AT497" s="1088" t="s">
        <v>877</v>
      </c>
      <c r="AU497" s="1089" t="s">
        <v>877</v>
      </c>
      <c r="AV497" s="1089" t="s">
        <v>877</v>
      </c>
      <c r="AW497" s="1615" t="s">
        <v>877</v>
      </c>
      <c r="AX497" s="1603"/>
      <c r="AY497" s="1603"/>
      <c r="AZ497" s="1603"/>
      <c r="BA497" s="1603"/>
      <c r="BB497" s="1603"/>
      <c r="BC497" s="986" t="s">
        <v>877</v>
      </c>
      <c r="BD497" s="1090" t="s">
        <v>877</v>
      </c>
      <c r="BE497" s="496"/>
      <c r="BF497" s="496"/>
      <c r="BG497" s="481"/>
      <c r="BH497" s="1088" t="s">
        <v>877</v>
      </c>
      <c r="BI497" s="1089" t="s">
        <v>877</v>
      </c>
      <c r="BJ497" s="1089" t="s">
        <v>877</v>
      </c>
      <c r="BK497" s="1615" t="s">
        <v>877</v>
      </c>
      <c r="BL497" s="1603"/>
      <c r="BM497" s="1603"/>
      <c r="BN497" s="1603"/>
      <c r="BO497" s="1603"/>
      <c r="BP497" s="1603"/>
      <c r="BQ497" s="986" t="s">
        <v>877</v>
      </c>
      <c r="BR497" s="1090" t="s">
        <v>877</v>
      </c>
      <c r="BS497" s="496"/>
      <c r="BT497" s="496"/>
      <c r="BU497" s="481"/>
      <c r="BV497" s="1088" t="s">
        <v>877</v>
      </c>
      <c r="BW497" s="1089" t="s">
        <v>877</v>
      </c>
      <c r="BX497" s="1089" t="s">
        <v>877</v>
      </c>
      <c r="BY497" s="1615" t="s">
        <v>877</v>
      </c>
      <c r="BZ497" s="1603"/>
      <c r="CA497" s="1603"/>
      <c r="CB497" s="1603"/>
      <c r="CC497" s="1603"/>
      <c r="CD497" s="1603"/>
      <c r="CE497" s="986" t="s">
        <v>877</v>
      </c>
      <c r="CF497" s="1090" t="s">
        <v>877</v>
      </c>
      <c r="CG497" s="496"/>
      <c r="CH497" s="496"/>
      <c r="CI497" s="481"/>
      <c r="CJ497" s="1088" t="s">
        <v>877</v>
      </c>
      <c r="CK497" s="1089" t="s">
        <v>877</v>
      </c>
      <c r="CL497" s="1089" t="s">
        <v>877</v>
      </c>
      <c r="CM497" s="1615" t="s">
        <v>877</v>
      </c>
      <c r="CN497" s="1603"/>
      <c r="CO497" s="1603"/>
      <c r="CP497" s="1603"/>
      <c r="CQ497" s="1603"/>
      <c r="CR497" s="1603"/>
      <c r="CS497" s="986" t="s">
        <v>877</v>
      </c>
      <c r="CT497" s="1090" t="s">
        <v>877</v>
      </c>
      <c r="CU497" s="1045"/>
      <c r="CV497" s="496"/>
    </row>
    <row r="498" spans="1:100" ht="19.5" customHeight="1">
      <c r="A498" s="479"/>
      <c r="B498" s="1524"/>
      <c r="C498" s="479"/>
      <c r="D498" s="1088" t="s">
        <v>877</v>
      </c>
      <c r="E498" s="1089" t="s">
        <v>877</v>
      </c>
      <c r="F498" s="1089" t="s">
        <v>877</v>
      </c>
      <c r="G498" s="1615" t="s">
        <v>877</v>
      </c>
      <c r="H498" s="1603"/>
      <c r="I498" s="1603"/>
      <c r="J498" s="1603"/>
      <c r="K498" s="1603"/>
      <c r="L498" s="1603"/>
      <c r="M498" s="986" t="s">
        <v>877</v>
      </c>
      <c r="N498" s="985" t="s">
        <v>877</v>
      </c>
      <c r="O498" s="1048"/>
      <c r="P498" s="496"/>
      <c r="Q498" s="481"/>
      <c r="R498" s="1088" t="s">
        <v>877</v>
      </c>
      <c r="S498" s="1089" t="s">
        <v>877</v>
      </c>
      <c r="T498" s="1089" t="s">
        <v>877</v>
      </c>
      <c r="U498" s="1602" t="s">
        <v>877</v>
      </c>
      <c r="V498" s="1603"/>
      <c r="W498" s="1603"/>
      <c r="X498" s="1603"/>
      <c r="Y498" s="1603"/>
      <c r="Z498" s="1603"/>
      <c r="AA498" s="986" t="s">
        <v>877</v>
      </c>
      <c r="AB498" s="1090" t="s">
        <v>877</v>
      </c>
      <c r="AC498" s="496"/>
      <c r="AD498" s="496"/>
      <c r="AE498" s="481"/>
      <c r="AF498" s="1088" t="s">
        <v>1839</v>
      </c>
      <c r="AG498" s="1089" t="s">
        <v>23891</v>
      </c>
      <c r="AH498" s="1089" t="s">
        <v>1830</v>
      </c>
      <c r="AI498" s="1615" t="s">
        <v>1784</v>
      </c>
      <c r="AJ498" s="1603"/>
      <c r="AK498" s="1603"/>
      <c r="AL498" s="1603"/>
      <c r="AM498" s="1603"/>
      <c r="AN498" s="1603"/>
      <c r="AO498" s="986">
        <v>4</v>
      </c>
      <c r="AP498" s="1090">
        <v>0</v>
      </c>
      <c r="AQ498" s="496"/>
      <c r="AR498" s="496"/>
      <c r="AS498" s="481"/>
      <c r="AT498" s="1088" t="s">
        <v>877</v>
      </c>
      <c r="AU498" s="1089" t="s">
        <v>877</v>
      </c>
      <c r="AV498" s="1089" t="s">
        <v>877</v>
      </c>
      <c r="AW498" s="1615" t="s">
        <v>877</v>
      </c>
      <c r="AX498" s="1603"/>
      <c r="AY498" s="1603"/>
      <c r="AZ498" s="1603"/>
      <c r="BA498" s="1603"/>
      <c r="BB498" s="1603"/>
      <c r="BC498" s="986" t="s">
        <v>877</v>
      </c>
      <c r="BD498" s="1090" t="s">
        <v>877</v>
      </c>
      <c r="BE498" s="496"/>
      <c r="BF498" s="496"/>
      <c r="BG498" s="481"/>
      <c r="BH498" s="1088" t="s">
        <v>877</v>
      </c>
      <c r="BI498" s="1089" t="s">
        <v>877</v>
      </c>
      <c r="BJ498" s="1089" t="s">
        <v>877</v>
      </c>
      <c r="BK498" s="1615" t="s">
        <v>877</v>
      </c>
      <c r="BL498" s="1603"/>
      <c r="BM498" s="1603"/>
      <c r="BN498" s="1603"/>
      <c r="BO498" s="1603"/>
      <c r="BP498" s="1603"/>
      <c r="BQ498" s="986" t="s">
        <v>877</v>
      </c>
      <c r="BR498" s="1090" t="s">
        <v>877</v>
      </c>
      <c r="BS498" s="496"/>
      <c r="BT498" s="496"/>
      <c r="BU498" s="481"/>
      <c r="BV498" s="1088" t="s">
        <v>877</v>
      </c>
      <c r="BW498" s="1089" t="s">
        <v>877</v>
      </c>
      <c r="BX498" s="1089" t="s">
        <v>877</v>
      </c>
      <c r="BY498" s="1615" t="s">
        <v>877</v>
      </c>
      <c r="BZ498" s="1603"/>
      <c r="CA498" s="1603"/>
      <c r="CB498" s="1603"/>
      <c r="CC498" s="1603"/>
      <c r="CD498" s="1603"/>
      <c r="CE498" s="986" t="s">
        <v>877</v>
      </c>
      <c r="CF498" s="1090" t="s">
        <v>877</v>
      </c>
      <c r="CG498" s="496"/>
      <c r="CH498" s="496"/>
      <c r="CI498" s="481"/>
      <c r="CJ498" s="1088" t="s">
        <v>877</v>
      </c>
      <c r="CK498" s="1089" t="s">
        <v>877</v>
      </c>
      <c r="CL498" s="1089" t="s">
        <v>877</v>
      </c>
      <c r="CM498" s="1615" t="s">
        <v>877</v>
      </c>
      <c r="CN498" s="1603"/>
      <c r="CO498" s="1603"/>
      <c r="CP498" s="1603"/>
      <c r="CQ498" s="1603"/>
      <c r="CR498" s="1603"/>
      <c r="CS498" s="986" t="s">
        <v>877</v>
      </c>
      <c r="CT498" s="1090" t="s">
        <v>877</v>
      </c>
      <c r="CU498" s="1045"/>
      <c r="CV498" s="496"/>
    </row>
    <row r="499" spans="1:100" ht="19.5" customHeight="1">
      <c r="A499" s="479"/>
      <c r="B499" s="1524"/>
      <c r="C499" s="479"/>
      <c r="D499" s="1088" t="s">
        <v>877</v>
      </c>
      <c r="E499" s="1089" t="s">
        <v>877</v>
      </c>
      <c r="F499" s="1089" t="s">
        <v>877</v>
      </c>
      <c r="G499" s="1615" t="s">
        <v>877</v>
      </c>
      <c r="H499" s="1603"/>
      <c r="I499" s="1603"/>
      <c r="J499" s="1603"/>
      <c r="K499" s="1603"/>
      <c r="L499" s="1603"/>
      <c r="M499" s="986" t="s">
        <v>877</v>
      </c>
      <c r="N499" s="985" t="s">
        <v>877</v>
      </c>
      <c r="O499" s="1048" t="s">
        <v>877</v>
      </c>
      <c r="P499" s="496" t="s">
        <v>877</v>
      </c>
      <c r="Q499" s="481"/>
      <c r="R499" s="1088" t="s">
        <v>877</v>
      </c>
      <c r="S499" s="1089" t="s">
        <v>877</v>
      </c>
      <c r="T499" s="1089" t="s">
        <v>877</v>
      </c>
      <c r="U499" s="1602" t="s">
        <v>877</v>
      </c>
      <c r="V499" s="1603"/>
      <c r="W499" s="1603"/>
      <c r="X499" s="1603"/>
      <c r="Y499" s="1603"/>
      <c r="Z499" s="1603"/>
      <c r="AA499" s="986" t="s">
        <v>877</v>
      </c>
      <c r="AB499" s="1090" t="s">
        <v>877</v>
      </c>
      <c r="AC499" s="496"/>
      <c r="AD499" s="496"/>
      <c r="AE499" s="481"/>
      <c r="AF499" s="1088" t="s">
        <v>1842</v>
      </c>
      <c r="AG499" s="1089" t="s">
        <v>23892</v>
      </c>
      <c r="AH499" s="1089" t="s">
        <v>1830</v>
      </c>
      <c r="AI499" s="1615" t="s">
        <v>1785</v>
      </c>
      <c r="AJ499" s="1603"/>
      <c r="AK499" s="1603"/>
      <c r="AL499" s="1603"/>
      <c r="AM499" s="1603"/>
      <c r="AN499" s="1603"/>
      <c r="AO499" s="986">
        <v>4</v>
      </c>
      <c r="AP499" s="1090">
        <v>0</v>
      </c>
      <c r="AQ499" s="496"/>
      <c r="AR499" s="496"/>
      <c r="AS499" s="481"/>
      <c r="AT499" s="1088" t="s">
        <v>877</v>
      </c>
      <c r="AU499" s="1089" t="s">
        <v>877</v>
      </c>
      <c r="AV499" s="1089" t="s">
        <v>877</v>
      </c>
      <c r="AW499" s="1615" t="s">
        <v>877</v>
      </c>
      <c r="AX499" s="1603"/>
      <c r="AY499" s="1603"/>
      <c r="AZ499" s="1603"/>
      <c r="BA499" s="1603"/>
      <c r="BB499" s="1603"/>
      <c r="BC499" s="986" t="s">
        <v>877</v>
      </c>
      <c r="BD499" s="1090" t="s">
        <v>877</v>
      </c>
      <c r="BE499" s="496"/>
      <c r="BF499" s="496"/>
      <c r="BG499" s="481"/>
      <c r="BH499" s="1088" t="s">
        <v>877</v>
      </c>
      <c r="BI499" s="1089" t="s">
        <v>877</v>
      </c>
      <c r="BJ499" s="1089" t="s">
        <v>877</v>
      </c>
      <c r="BK499" s="1615" t="s">
        <v>877</v>
      </c>
      <c r="BL499" s="1603"/>
      <c r="BM499" s="1603"/>
      <c r="BN499" s="1603"/>
      <c r="BO499" s="1603"/>
      <c r="BP499" s="1603"/>
      <c r="BQ499" s="986" t="s">
        <v>877</v>
      </c>
      <c r="BR499" s="1090" t="s">
        <v>877</v>
      </c>
      <c r="BS499" s="496"/>
      <c r="BT499" s="496"/>
      <c r="BU499" s="481"/>
      <c r="BV499" s="1088" t="s">
        <v>877</v>
      </c>
      <c r="BW499" s="1089" t="s">
        <v>877</v>
      </c>
      <c r="BX499" s="1089" t="s">
        <v>877</v>
      </c>
      <c r="BY499" s="1615" t="s">
        <v>877</v>
      </c>
      <c r="BZ499" s="1603"/>
      <c r="CA499" s="1603"/>
      <c r="CB499" s="1603"/>
      <c r="CC499" s="1603"/>
      <c r="CD499" s="1603"/>
      <c r="CE499" s="986" t="s">
        <v>877</v>
      </c>
      <c r="CF499" s="1090" t="s">
        <v>877</v>
      </c>
      <c r="CG499" s="496"/>
      <c r="CH499" s="496"/>
      <c r="CI499" s="481"/>
      <c r="CJ499" s="1088" t="s">
        <v>877</v>
      </c>
      <c r="CK499" s="1089" t="s">
        <v>877</v>
      </c>
      <c r="CL499" s="1089" t="s">
        <v>877</v>
      </c>
      <c r="CM499" s="1615" t="s">
        <v>877</v>
      </c>
      <c r="CN499" s="1603"/>
      <c r="CO499" s="1603"/>
      <c r="CP499" s="1603"/>
      <c r="CQ499" s="1603"/>
      <c r="CR499" s="1603"/>
      <c r="CS499" s="986" t="s">
        <v>877</v>
      </c>
      <c r="CT499" s="1090" t="s">
        <v>877</v>
      </c>
      <c r="CU499" s="1045"/>
      <c r="CV499" s="496"/>
    </row>
    <row r="500" spans="1:100" ht="19.5" customHeight="1">
      <c r="A500" s="479"/>
      <c r="B500" s="1524"/>
      <c r="C500" s="479"/>
      <c r="D500" s="1092" t="s">
        <v>877</v>
      </c>
      <c r="E500" s="1093" t="s">
        <v>877</v>
      </c>
      <c r="F500" s="1093" t="s">
        <v>877</v>
      </c>
      <c r="G500" s="1632" t="s">
        <v>877</v>
      </c>
      <c r="H500" s="1633"/>
      <c r="I500" s="1633"/>
      <c r="J500" s="1633"/>
      <c r="K500" s="1633"/>
      <c r="L500" s="1633"/>
      <c r="M500" s="990" t="s">
        <v>877</v>
      </c>
      <c r="N500" s="989" t="s">
        <v>877</v>
      </c>
      <c r="O500" s="1048" t="s">
        <v>877</v>
      </c>
      <c r="P500" s="496" t="s">
        <v>877</v>
      </c>
      <c r="Q500" s="481"/>
      <c r="R500" s="1092" t="s">
        <v>877</v>
      </c>
      <c r="S500" s="1093" t="s">
        <v>877</v>
      </c>
      <c r="T500" s="1093" t="s">
        <v>877</v>
      </c>
      <c r="U500" s="1674" t="s">
        <v>877</v>
      </c>
      <c r="V500" s="1633"/>
      <c r="W500" s="1633"/>
      <c r="X500" s="1633"/>
      <c r="Y500" s="1633"/>
      <c r="Z500" s="1633"/>
      <c r="AA500" s="990" t="s">
        <v>877</v>
      </c>
      <c r="AB500" s="1094" t="s">
        <v>877</v>
      </c>
      <c r="AC500" s="496"/>
      <c r="AD500" s="496"/>
      <c r="AE500" s="481"/>
      <c r="AF500" s="1092" t="s">
        <v>877</v>
      </c>
      <c r="AG500" s="1093" t="s">
        <v>877</v>
      </c>
      <c r="AH500" s="1093" t="s">
        <v>877</v>
      </c>
      <c r="AI500" s="1632" t="s">
        <v>877</v>
      </c>
      <c r="AJ500" s="1633"/>
      <c r="AK500" s="1633"/>
      <c r="AL500" s="1633"/>
      <c r="AM500" s="1633"/>
      <c r="AN500" s="1633"/>
      <c r="AO500" s="990" t="s">
        <v>877</v>
      </c>
      <c r="AP500" s="1094" t="s">
        <v>877</v>
      </c>
      <c r="AQ500" s="496"/>
      <c r="AR500" s="496"/>
      <c r="AS500" s="481"/>
      <c r="AT500" s="1092" t="s">
        <v>877</v>
      </c>
      <c r="AU500" s="1093" t="s">
        <v>877</v>
      </c>
      <c r="AV500" s="1093" t="s">
        <v>877</v>
      </c>
      <c r="AW500" s="1632" t="s">
        <v>877</v>
      </c>
      <c r="AX500" s="1633"/>
      <c r="AY500" s="1633"/>
      <c r="AZ500" s="1633"/>
      <c r="BA500" s="1633"/>
      <c r="BB500" s="1633"/>
      <c r="BC500" s="990" t="s">
        <v>877</v>
      </c>
      <c r="BD500" s="1094" t="s">
        <v>877</v>
      </c>
      <c r="BE500" s="496"/>
      <c r="BF500" s="496"/>
      <c r="BG500" s="481"/>
      <c r="BH500" s="1092" t="s">
        <v>877</v>
      </c>
      <c r="BI500" s="1093" t="s">
        <v>877</v>
      </c>
      <c r="BJ500" s="1093" t="s">
        <v>877</v>
      </c>
      <c r="BK500" s="1632" t="s">
        <v>877</v>
      </c>
      <c r="BL500" s="1633"/>
      <c r="BM500" s="1633"/>
      <c r="BN500" s="1633"/>
      <c r="BO500" s="1633"/>
      <c r="BP500" s="1633"/>
      <c r="BQ500" s="990" t="s">
        <v>877</v>
      </c>
      <c r="BR500" s="1094" t="s">
        <v>877</v>
      </c>
      <c r="BS500" s="496"/>
      <c r="BT500" s="496"/>
      <c r="BU500" s="481"/>
      <c r="BV500" s="1092" t="s">
        <v>877</v>
      </c>
      <c r="BW500" s="1093" t="s">
        <v>877</v>
      </c>
      <c r="BX500" s="1093" t="s">
        <v>877</v>
      </c>
      <c r="BY500" s="1632" t="s">
        <v>877</v>
      </c>
      <c r="BZ500" s="1633"/>
      <c r="CA500" s="1633"/>
      <c r="CB500" s="1633"/>
      <c r="CC500" s="1633"/>
      <c r="CD500" s="1633"/>
      <c r="CE500" s="990" t="s">
        <v>877</v>
      </c>
      <c r="CF500" s="1094" t="s">
        <v>877</v>
      </c>
      <c r="CG500" s="496"/>
      <c r="CH500" s="496"/>
      <c r="CI500" s="481"/>
      <c r="CJ500" s="1092" t="s">
        <v>877</v>
      </c>
      <c r="CK500" s="1093" t="s">
        <v>877</v>
      </c>
      <c r="CL500" s="1093" t="s">
        <v>877</v>
      </c>
      <c r="CM500" s="1632" t="s">
        <v>877</v>
      </c>
      <c r="CN500" s="1633"/>
      <c r="CO500" s="1633"/>
      <c r="CP500" s="1633"/>
      <c r="CQ500" s="1633"/>
      <c r="CR500" s="1633"/>
      <c r="CS500" s="990" t="s">
        <v>877</v>
      </c>
      <c r="CT500" s="1094" t="s">
        <v>877</v>
      </c>
      <c r="CU500" s="1045"/>
      <c r="CV500" s="496"/>
    </row>
    <row r="501" spans="1:100" ht="19.5" customHeight="1">
      <c r="A501" s="479"/>
      <c r="B501" s="1524"/>
      <c r="C501" s="1095" t="s">
        <v>1137</v>
      </c>
      <c r="D501" s="1096" t="s">
        <v>1442</v>
      </c>
      <c r="E501" s="1097" t="s">
        <v>23893</v>
      </c>
      <c r="F501" s="1097" t="s">
        <v>1830</v>
      </c>
      <c r="G501" s="1634" t="s">
        <v>1787</v>
      </c>
      <c r="H501" s="1635"/>
      <c r="I501" s="1635"/>
      <c r="J501" s="1635"/>
      <c r="K501" s="1635"/>
      <c r="L501" s="1635"/>
      <c r="M501" s="1098">
        <v>10</v>
      </c>
      <c r="N501" s="1099">
        <v>6</v>
      </c>
      <c r="O501" s="1048">
        <v>10</v>
      </c>
      <c r="P501" s="496">
        <v>6</v>
      </c>
      <c r="Q501" s="992"/>
      <c r="R501" s="1096" t="s">
        <v>877</v>
      </c>
      <c r="S501" s="1097" t="s">
        <v>877</v>
      </c>
      <c r="T501" s="1097" t="s">
        <v>877</v>
      </c>
      <c r="U501" s="1675" t="s">
        <v>877</v>
      </c>
      <c r="V501" s="1635"/>
      <c r="W501" s="1635"/>
      <c r="X501" s="1635"/>
      <c r="Y501" s="1635"/>
      <c r="Z501" s="1635"/>
      <c r="AA501" s="1098" t="s">
        <v>877</v>
      </c>
      <c r="AB501" s="1099" t="s">
        <v>877</v>
      </c>
      <c r="AC501" s="496"/>
      <c r="AD501" s="496"/>
      <c r="AE501" s="992" t="s">
        <v>1137</v>
      </c>
      <c r="AF501" s="1096" t="s">
        <v>1442</v>
      </c>
      <c r="AG501" s="1097" t="s">
        <v>23894</v>
      </c>
      <c r="AH501" s="1097" t="s">
        <v>1830</v>
      </c>
      <c r="AI501" s="1634" t="s">
        <v>1777</v>
      </c>
      <c r="AJ501" s="1635"/>
      <c r="AK501" s="1635"/>
      <c r="AL501" s="1635"/>
      <c r="AM501" s="1635"/>
      <c r="AN501" s="1635"/>
      <c r="AO501" s="1098">
        <v>4</v>
      </c>
      <c r="AP501" s="1099">
        <v>2</v>
      </c>
      <c r="AQ501" s="496"/>
      <c r="AR501" s="496"/>
      <c r="AS501" s="992"/>
      <c r="AT501" s="1096" t="s">
        <v>877</v>
      </c>
      <c r="AU501" s="1097" t="s">
        <v>877</v>
      </c>
      <c r="AV501" s="1097" t="s">
        <v>877</v>
      </c>
      <c r="AW501" s="1634" t="s">
        <v>877</v>
      </c>
      <c r="AX501" s="1635"/>
      <c r="AY501" s="1635"/>
      <c r="AZ501" s="1635"/>
      <c r="BA501" s="1635"/>
      <c r="BB501" s="1635"/>
      <c r="BC501" s="1098" t="s">
        <v>877</v>
      </c>
      <c r="BD501" s="1099" t="s">
        <v>877</v>
      </c>
      <c r="BE501" s="496"/>
      <c r="BF501" s="496"/>
      <c r="BG501" s="992"/>
      <c r="BH501" s="1096" t="s">
        <v>877</v>
      </c>
      <c r="BI501" s="1097" t="s">
        <v>877</v>
      </c>
      <c r="BJ501" s="1097" t="s">
        <v>877</v>
      </c>
      <c r="BK501" s="1634" t="s">
        <v>877</v>
      </c>
      <c r="BL501" s="1635"/>
      <c r="BM501" s="1635"/>
      <c r="BN501" s="1635"/>
      <c r="BO501" s="1635"/>
      <c r="BP501" s="1635"/>
      <c r="BQ501" s="1098" t="s">
        <v>877</v>
      </c>
      <c r="BR501" s="1099" t="s">
        <v>877</v>
      </c>
      <c r="BS501" s="496"/>
      <c r="BT501" s="496"/>
      <c r="BU501" s="992"/>
      <c r="BV501" s="1096" t="s">
        <v>877</v>
      </c>
      <c r="BW501" s="1097" t="s">
        <v>877</v>
      </c>
      <c r="BX501" s="1097" t="s">
        <v>877</v>
      </c>
      <c r="BY501" s="1634" t="s">
        <v>877</v>
      </c>
      <c r="BZ501" s="1635"/>
      <c r="CA501" s="1635"/>
      <c r="CB501" s="1635"/>
      <c r="CC501" s="1635"/>
      <c r="CD501" s="1635"/>
      <c r="CE501" s="1098" t="s">
        <v>877</v>
      </c>
      <c r="CF501" s="1099" t="s">
        <v>877</v>
      </c>
      <c r="CG501" s="496"/>
      <c r="CH501" s="496"/>
      <c r="CI501" s="992"/>
      <c r="CJ501" s="1096" t="s">
        <v>877</v>
      </c>
      <c r="CK501" s="1097" t="s">
        <v>877</v>
      </c>
      <c r="CL501" s="1097" t="s">
        <v>877</v>
      </c>
      <c r="CM501" s="1634" t="s">
        <v>877</v>
      </c>
      <c r="CN501" s="1635"/>
      <c r="CO501" s="1635"/>
      <c r="CP501" s="1635"/>
      <c r="CQ501" s="1635"/>
      <c r="CR501" s="1635"/>
      <c r="CS501" s="1098" t="s">
        <v>877</v>
      </c>
      <c r="CT501" s="1099" t="s">
        <v>877</v>
      </c>
      <c r="CU501" s="1045"/>
      <c r="CV501" s="496"/>
    </row>
    <row r="502" spans="1:100" ht="19.5" customHeight="1">
      <c r="A502" s="479"/>
      <c r="B502" s="1524"/>
      <c r="C502" s="1095" t="s">
        <v>877</v>
      </c>
      <c r="D502" s="1100" t="s">
        <v>877</v>
      </c>
      <c r="E502" s="985" t="s">
        <v>877</v>
      </c>
      <c r="F502" s="985" t="s">
        <v>877</v>
      </c>
      <c r="G502" s="1581" t="s">
        <v>877</v>
      </c>
      <c r="H502" s="1582"/>
      <c r="I502" s="1582"/>
      <c r="J502" s="1582"/>
      <c r="K502" s="1582"/>
      <c r="L502" s="1582"/>
      <c r="M502" s="986" t="s">
        <v>877</v>
      </c>
      <c r="N502" s="1090" t="s">
        <v>877</v>
      </c>
      <c r="O502" s="1048" t="s">
        <v>877</v>
      </c>
      <c r="P502" s="496" t="s">
        <v>877</v>
      </c>
      <c r="Q502" s="992"/>
      <c r="R502" s="1100" t="s">
        <v>877</v>
      </c>
      <c r="S502" s="985" t="s">
        <v>877</v>
      </c>
      <c r="T502" s="985" t="s">
        <v>877</v>
      </c>
      <c r="U502" s="1583" t="s">
        <v>877</v>
      </c>
      <c r="V502" s="1582"/>
      <c r="W502" s="1582"/>
      <c r="X502" s="1582"/>
      <c r="Y502" s="1582"/>
      <c r="Z502" s="1582"/>
      <c r="AA502" s="986" t="s">
        <v>877</v>
      </c>
      <c r="AB502" s="1090" t="s">
        <v>877</v>
      </c>
      <c r="AC502" s="496"/>
      <c r="AD502" s="496"/>
      <c r="AE502" s="992"/>
      <c r="AF502" s="1100" t="s">
        <v>877</v>
      </c>
      <c r="AG502" s="985" t="s">
        <v>877</v>
      </c>
      <c r="AH502" s="985" t="s">
        <v>877</v>
      </c>
      <c r="AI502" s="1581" t="s">
        <v>877</v>
      </c>
      <c r="AJ502" s="1582"/>
      <c r="AK502" s="1582"/>
      <c r="AL502" s="1582"/>
      <c r="AM502" s="1582"/>
      <c r="AN502" s="1582"/>
      <c r="AO502" s="986" t="s">
        <v>877</v>
      </c>
      <c r="AP502" s="1090" t="s">
        <v>877</v>
      </c>
      <c r="AQ502" s="496"/>
      <c r="AR502" s="496"/>
      <c r="AS502" s="992"/>
      <c r="AT502" s="1100" t="s">
        <v>877</v>
      </c>
      <c r="AU502" s="985" t="s">
        <v>877</v>
      </c>
      <c r="AV502" s="985" t="s">
        <v>877</v>
      </c>
      <c r="AW502" s="1581" t="s">
        <v>877</v>
      </c>
      <c r="AX502" s="1582"/>
      <c r="AY502" s="1582"/>
      <c r="AZ502" s="1582"/>
      <c r="BA502" s="1582"/>
      <c r="BB502" s="1582"/>
      <c r="BC502" s="986" t="s">
        <v>877</v>
      </c>
      <c r="BD502" s="1090" t="s">
        <v>877</v>
      </c>
      <c r="BE502" s="496"/>
      <c r="BF502" s="496"/>
      <c r="BG502" s="992"/>
      <c r="BH502" s="1100" t="s">
        <v>877</v>
      </c>
      <c r="BI502" s="985" t="s">
        <v>877</v>
      </c>
      <c r="BJ502" s="985" t="s">
        <v>877</v>
      </c>
      <c r="BK502" s="1581" t="s">
        <v>877</v>
      </c>
      <c r="BL502" s="1582"/>
      <c r="BM502" s="1582"/>
      <c r="BN502" s="1582"/>
      <c r="BO502" s="1582"/>
      <c r="BP502" s="1582"/>
      <c r="BQ502" s="986" t="s">
        <v>877</v>
      </c>
      <c r="BR502" s="1090" t="s">
        <v>877</v>
      </c>
      <c r="BS502" s="496"/>
      <c r="BT502" s="496"/>
      <c r="BU502" s="992"/>
      <c r="BV502" s="1100" t="s">
        <v>877</v>
      </c>
      <c r="BW502" s="985" t="s">
        <v>877</v>
      </c>
      <c r="BX502" s="985" t="s">
        <v>877</v>
      </c>
      <c r="BY502" s="1581" t="s">
        <v>877</v>
      </c>
      <c r="BZ502" s="1582"/>
      <c r="CA502" s="1582"/>
      <c r="CB502" s="1582"/>
      <c r="CC502" s="1582"/>
      <c r="CD502" s="1582"/>
      <c r="CE502" s="986" t="s">
        <v>877</v>
      </c>
      <c r="CF502" s="1090" t="s">
        <v>877</v>
      </c>
      <c r="CG502" s="496"/>
      <c r="CH502" s="496"/>
      <c r="CI502" s="992"/>
      <c r="CJ502" s="1100" t="s">
        <v>877</v>
      </c>
      <c r="CK502" s="985" t="s">
        <v>877</v>
      </c>
      <c r="CL502" s="985" t="s">
        <v>877</v>
      </c>
      <c r="CM502" s="1581" t="s">
        <v>877</v>
      </c>
      <c r="CN502" s="1582"/>
      <c r="CO502" s="1582"/>
      <c r="CP502" s="1582"/>
      <c r="CQ502" s="1582"/>
      <c r="CR502" s="1582"/>
      <c r="CS502" s="986" t="s">
        <v>877</v>
      </c>
      <c r="CT502" s="1090" t="s">
        <v>877</v>
      </c>
      <c r="CU502" s="1045"/>
      <c r="CV502" s="496"/>
    </row>
    <row r="503" spans="1:100" ht="19.5" customHeight="1">
      <c r="A503" s="479"/>
      <c r="B503" s="1524"/>
      <c r="C503" s="1095" t="s">
        <v>877</v>
      </c>
      <c r="D503" s="1100" t="s">
        <v>877</v>
      </c>
      <c r="E503" s="985" t="s">
        <v>877</v>
      </c>
      <c r="F503" s="985" t="s">
        <v>877</v>
      </c>
      <c r="G503" s="1581" t="s">
        <v>877</v>
      </c>
      <c r="H503" s="1582"/>
      <c r="I503" s="1582"/>
      <c r="J503" s="1582"/>
      <c r="K503" s="1582"/>
      <c r="L503" s="1582"/>
      <c r="M503" s="986" t="s">
        <v>877</v>
      </c>
      <c r="N503" s="1090" t="s">
        <v>877</v>
      </c>
      <c r="O503" s="1048" t="s">
        <v>877</v>
      </c>
      <c r="P503" s="496" t="s">
        <v>877</v>
      </c>
      <c r="Q503" s="992"/>
      <c r="R503" s="1100" t="s">
        <v>877</v>
      </c>
      <c r="S503" s="985" t="s">
        <v>877</v>
      </c>
      <c r="T503" s="985" t="s">
        <v>877</v>
      </c>
      <c r="U503" s="1583" t="s">
        <v>877</v>
      </c>
      <c r="V503" s="1582"/>
      <c r="W503" s="1582"/>
      <c r="X503" s="1582"/>
      <c r="Y503" s="1582"/>
      <c r="Z503" s="1582"/>
      <c r="AA503" s="986" t="s">
        <v>877</v>
      </c>
      <c r="AB503" s="1090" t="s">
        <v>877</v>
      </c>
      <c r="AC503" s="496"/>
      <c r="AD503" s="496"/>
      <c r="AE503" s="992"/>
      <c r="AF503" s="1100" t="s">
        <v>877</v>
      </c>
      <c r="AG503" s="985" t="s">
        <v>877</v>
      </c>
      <c r="AH503" s="985" t="s">
        <v>877</v>
      </c>
      <c r="AI503" s="1581" t="s">
        <v>877</v>
      </c>
      <c r="AJ503" s="1582"/>
      <c r="AK503" s="1582"/>
      <c r="AL503" s="1582"/>
      <c r="AM503" s="1582"/>
      <c r="AN503" s="1582"/>
      <c r="AO503" s="986" t="s">
        <v>877</v>
      </c>
      <c r="AP503" s="1090" t="s">
        <v>877</v>
      </c>
      <c r="AQ503" s="496"/>
      <c r="AR503" s="496"/>
      <c r="AS503" s="992"/>
      <c r="AT503" s="1100" t="s">
        <v>877</v>
      </c>
      <c r="AU503" s="985" t="s">
        <v>877</v>
      </c>
      <c r="AV503" s="985" t="s">
        <v>877</v>
      </c>
      <c r="AW503" s="1581" t="s">
        <v>877</v>
      </c>
      <c r="AX503" s="1582"/>
      <c r="AY503" s="1582"/>
      <c r="AZ503" s="1582"/>
      <c r="BA503" s="1582"/>
      <c r="BB503" s="1582"/>
      <c r="BC503" s="986" t="s">
        <v>877</v>
      </c>
      <c r="BD503" s="1090" t="s">
        <v>877</v>
      </c>
      <c r="BE503" s="496"/>
      <c r="BF503" s="496"/>
      <c r="BG503" s="992"/>
      <c r="BH503" s="1100" t="s">
        <v>877</v>
      </c>
      <c r="BI503" s="985" t="s">
        <v>877</v>
      </c>
      <c r="BJ503" s="985" t="s">
        <v>877</v>
      </c>
      <c r="BK503" s="1581" t="s">
        <v>877</v>
      </c>
      <c r="BL503" s="1582"/>
      <c r="BM503" s="1582"/>
      <c r="BN503" s="1582"/>
      <c r="BO503" s="1582"/>
      <c r="BP503" s="1582"/>
      <c r="BQ503" s="986" t="s">
        <v>877</v>
      </c>
      <c r="BR503" s="1090" t="s">
        <v>877</v>
      </c>
      <c r="BS503" s="496"/>
      <c r="BT503" s="496"/>
      <c r="BU503" s="992"/>
      <c r="BV503" s="1100" t="s">
        <v>877</v>
      </c>
      <c r="BW503" s="985" t="s">
        <v>877</v>
      </c>
      <c r="BX503" s="985" t="s">
        <v>877</v>
      </c>
      <c r="BY503" s="1581" t="s">
        <v>877</v>
      </c>
      <c r="BZ503" s="1582"/>
      <c r="CA503" s="1582"/>
      <c r="CB503" s="1582"/>
      <c r="CC503" s="1582"/>
      <c r="CD503" s="1582"/>
      <c r="CE503" s="986" t="s">
        <v>877</v>
      </c>
      <c r="CF503" s="1090" t="s">
        <v>877</v>
      </c>
      <c r="CG503" s="496"/>
      <c r="CH503" s="496"/>
      <c r="CI503" s="992"/>
      <c r="CJ503" s="1100" t="s">
        <v>877</v>
      </c>
      <c r="CK503" s="985" t="s">
        <v>877</v>
      </c>
      <c r="CL503" s="985" t="s">
        <v>877</v>
      </c>
      <c r="CM503" s="1581" t="s">
        <v>877</v>
      </c>
      <c r="CN503" s="1582"/>
      <c r="CO503" s="1582"/>
      <c r="CP503" s="1582"/>
      <c r="CQ503" s="1582"/>
      <c r="CR503" s="1582"/>
      <c r="CS503" s="986" t="s">
        <v>877</v>
      </c>
      <c r="CT503" s="1090" t="s">
        <v>877</v>
      </c>
      <c r="CU503" s="1045"/>
      <c r="CV503" s="496"/>
    </row>
    <row r="504" spans="1:100" ht="19.5" customHeight="1">
      <c r="A504" s="479"/>
      <c r="B504" s="1524"/>
      <c r="C504" s="1095" t="s">
        <v>877</v>
      </c>
      <c r="D504" s="1100" t="s">
        <v>877</v>
      </c>
      <c r="E504" s="985" t="s">
        <v>877</v>
      </c>
      <c r="F504" s="985" t="s">
        <v>877</v>
      </c>
      <c r="G504" s="1581" t="s">
        <v>877</v>
      </c>
      <c r="H504" s="1582"/>
      <c r="I504" s="1582"/>
      <c r="J504" s="1582"/>
      <c r="K504" s="1582"/>
      <c r="L504" s="1582"/>
      <c r="M504" s="986" t="s">
        <v>877</v>
      </c>
      <c r="N504" s="1090" t="s">
        <v>877</v>
      </c>
      <c r="O504" s="1048" t="s">
        <v>877</v>
      </c>
      <c r="P504" s="496" t="s">
        <v>877</v>
      </c>
      <c r="Q504" s="992"/>
      <c r="R504" s="1100" t="s">
        <v>877</v>
      </c>
      <c r="S504" s="985" t="s">
        <v>877</v>
      </c>
      <c r="T504" s="985" t="s">
        <v>877</v>
      </c>
      <c r="U504" s="1583" t="s">
        <v>877</v>
      </c>
      <c r="V504" s="1582"/>
      <c r="W504" s="1582"/>
      <c r="X504" s="1582"/>
      <c r="Y504" s="1582"/>
      <c r="Z504" s="1582"/>
      <c r="AA504" s="986" t="s">
        <v>877</v>
      </c>
      <c r="AB504" s="1090" t="s">
        <v>877</v>
      </c>
      <c r="AC504" s="496"/>
      <c r="AD504" s="496"/>
      <c r="AE504" s="992"/>
      <c r="AF504" s="1100" t="s">
        <v>877</v>
      </c>
      <c r="AG504" s="985" t="s">
        <v>877</v>
      </c>
      <c r="AH504" s="985" t="s">
        <v>877</v>
      </c>
      <c r="AI504" s="1581" t="s">
        <v>877</v>
      </c>
      <c r="AJ504" s="1582"/>
      <c r="AK504" s="1582"/>
      <c r="AL504" s="1582"/>
      <c r="AM504" s="1582"/>
      <c r="AN504" s="1582"/>
      <c r="AO504" s="986" t="s">
        <v>877</v>
      </c>
      <c r="AP504" s="1090" t="s">
        <v>877</v>
      </c>
      <c r="AQ504" s="496"/>
      <c r="AR504" s="496"/>
      <c r="AS504" s="992"/>
      <c r="AT504" s="1100" t="s">
        <v>877</v>
      </c>
      <c r="AU504" s="985" t="s">
        <v>877</v>
      </c>
      <c r="AV504" s="985" t="s">
        <v>877</v>
      </c>
      <c r="AW504" s="1581" t="s">
        <v>877</v>
      </c>
      <c r="AX504" s="1582"/>
      <c r="AY504" s="1582"/>
      <c r="AZ504" s="1582"/>
      <c r="BA504" s="1582"/>
      <c r="BB504" s="1582"/>
      <c r="BC504" s="986" t="s">
        <v>877</v>
      </c>
      <c r="BD504" s="1090" t="s">
        <v>877</v>
      </c>
      <c r="BE504" s="496"/>
      <c r="BF504" s="496"/>
      <c r="BG504" s="992"/>
      <c r="BH504" s="1100" t="s">
        <v>877</v>
      </c>
      <c r="BI504" s="985" t="s">
        <v>877</v>
      </c>
      <c r="BJ504" s="985" t="s">
        <v>877</v>
      </c>
      <c r="BK504" s="1581" t="s">
        <v>877</v>
      </c>
      <c r="BL504" s="1582"/>
      <c r="BM504" s="1582"/>
      <c r="BN504" s="1582"/>
      <c r="BO504" s="1582"/>
      <c r="BP504" s="1582"/>
      <c r="BQ504" s="986" t="s">
        <v>877</v>
      </c>
      <c r="BR504" s="1090" t="s">
        <v>877</v>
      </c>
      <c r="BS504" s="496"/>
      <c r="BT504" s="496"/>
      <c r="BU504" s="992"/>
      <c r="BV504" s="1100" t="s">
        <v>877</v>
      </c>
      <c r="BW504" s="985" t="s">
        <v>877</v>
      </c>
      <c r="BX504" s="985" t="s">
        <v>877</v>
      </c>
      <c r="BY504" s="1581" t="s">
        <v>877</v>
      </c>
      <c r="BZ504" s="1582"/>
      <c r="CA504" s="1582"/>
      <c r="CB504" s="1582"/>
      <c r="CC504" s="1582"/>
      <c r="CD504" s="1582"/>
      <c r="CE504" s="986" t="s">
        <v>877</v>
      </c>
      <c r="CF504" s="1090" t="s">
        <v>877</v>
      </c>
      <c r="CG504" s="496"/>
      <c r="CH504" s="496"/>
      <c r="CI504" s="992"/>
      <c r="CJ504" s="1100" t="s">
        <v>877</v>
      </c>
      <c r="CK504" s="985" t="s">
        <v>877</v>
      </c>
      <c r="CL504" s="985" t="s">
        <v>877</v>
      </c>
      <c r="CM504" s="1581" t="s">
        <v>877</v>
      </c>
      <c r="CN504" s="1582"/>
      <c r="CO504" s="1582"/>
      <c r="CP504" s="1582"/>
      <c r="CQ504" s="1582"/>
      <c r="CR504" s="1582"/>
      <c r="CS504" s="986" t="s">
        <v>877</v>
      </c>
      <c r="CT504" s="1090" t="s">
        <v>877</v>
      </c>
      <c r="CU504" s="1045"/>
      <c r="CV504" s="496"/>
    </row>
    <row r="505" spans="1:100" ht="19.5" customHeight="1">
      <c r="A505" s="479"/>
      <c r="B505" s="1524"/>
      <c r="C505" s="1095" t="s">
        <v>877</v>
      </c>
      <c r="D505" s="1101" t="s">
        <v>877</v>
      </c>
      <c r="E505" s="1102" t="s">
        <v>877</v>
      </c>
      <c r="F505" s="1102" t="s">
        <v>877</v>
      </c>
      <c r="G505" s="1621" t="s">
        <v>877</v>
      </c>
      <c r="H505" s="1622"/>
      <c r="I505" s="1622"/>
      <c r="J505" s="1622"/>
      <c r="K505" s="1622"/>
      <c r="L505" s="1622"/>
      <c r="M505" s="990" t="s">
        <v>877</v>
      </c>
      <c r="N505" s="1094" t="s">
        <v>877</v>
      </c>
      <c r="O505" s="1103" t="s">
        <v>877</v>
      </c>
      <c r="P505" s="640" t="s">
        <v>877</v>
      </c>
      <c r="Q505" s="992"/>
      <c r="R505" s="1101" t="s">
        <v>877</v>
      </c>
      <c r="S505" s="1102" t="s">
        <v>877</v>
      </c>
      <c r="T505" s="1102" t="s">
        <v>877</v>
      </c>
      <c r="U505" s="1676" t="s">
        <v>877</v>
      </c>
      <c r="V505" s="1622"/>
      <c r="W505" s="1622"/>
      <c r="X505" s="1622"/>
      <c r="Y505" s="1622"/>
      <c r="Z505" s="1622"/>
      <c r="AA505" s="990" t="s">
        <v>877</v>
      </c>
      <c r="AB505" s="1094" t="s">
        <v>877</v>
      </c>
      <c r="AC505" s="496"/>
      <c r="AD505" s="496"/>
      <c r="AE505" s="992"/>
      <c r="AF505" s="1101" t="s">
        <v>877</v>
      </c>
      <c r="AG505" s="1102" t="s">
        <v>877</v>
      </c>
      <c r="AH505" s="1102" t="s">
        <v>877</v>
      </c>
      <c r="AI505" s="1621" t="s">
        <v>877</v>
      </c>
      <c r="AJ505" s="1622"/>
      <c r="AK505" s="1622"/>
      <c r="AL505" s="1622"/>
      <c r="AM505" s="1622"/>
      <c r="AN505" s="1622"/>
      <c r="AO505" s="990" t="s">
        <v>877</v>
      </c>
      <c r="AP505" s="1094" t="s">
        <v>877</v>
      </c>
      <c r="AQ505" s="496"/>
      <c r="AR505" s="496"/>
      <c r="AS505" s="992"/>
      <c r="AT505" s="1101" t="s">
        <v>877</v>
      </c>
      <c r="AU505" s="1102" t="s">
        <v>877</v>
      </c>
      <c r="AV505" s="1102" t="s">
        <v>877</v>
      </c>
      <c r="AW505" s="1621" t="s">
        <v>877</v>
      </c>
      <c r="AX505" s="1622"/>
      <c r="AY505" s="1622"/>
      <c r="AZ505" s="1622"/>
      <c r="BA505" s="1622"/>
      <c r="BB505" s="1622"/>
      <c r="BC505" s="990" t="s">
        <v>877</v>
      </c>
      <c r="BD505" s="1094" t="s">
        <v>877</v>
      </c>
      <c r="BE505" s="496"/>
      <c r="BF505" s="496"/>
      <c r="BG505" s="992"/>
      <c r="BH505" s="1101" t="s">
        <v>877</v>
      </c>
      <c r="BI505" s="1102" t="s">
        <v>877</v>
      </c>
      <c r="BJ505" s="1102" t="s">
        <v>877</v>
      </c>
      <c r="BK505" s="1621" t="s">
        <v>877</v>
      </c>
      <c r="BL505" s="1622"/>
      <c r="BM505" s="1622"/>
      <c r="BN505" s="1622"/>
      <c r="BO505" s="1622"/>
      <c r="BP505" s="1622"/>
      <c r="BQ505" s="990" t="s">
        <v>877</v>
      </c>
      <c r="BR505" s="1094" t="s">
        <v>877</v>
      </c>
      <c r="BS505" s="496"/>
      <c r="BT505" s="496"/>
      <c r="BU505" s="992"/>
      <c r="BV505" s="1101" t="s">
        <v>877</v>
      </c>
      <c r="BW505" s="1102" t="s">
        <v>877</v>
      </c>
      <c r="BX505" s="1102" t="s">
        <v>877</v>
      </c>
      <c r="BY505" s="1621" t="s">
        <v>877</v>
      </c>
      <c r="BZ505" s="1622"/>
      <c r="CA505" s="1622"/>
      <c r="CB505" s="1622"/>
      <c r="CC505" s="1622"/>
      <c r="CD505" s="1622"/>
      <c r="CE505" s="990" t="s">
        <v>877</v>
      </c>
      <c r="CF505" s="1094" t="s">
        <v>877</v>
      </c>
      <c r="CG505" s="496"/>
      <c r="CH505" s="496"/>
      <c r="CI505" s="992"/>
      <c r="CJ505" s="1101" t="s">
        <v>877</v>
      </c>
      <c r="CK505" s="1102" t="s">
        <v>877</v>
      </c>
      <c r="CL505" s="1102" t="s">
        <v>877</v>
      </c>
      <c r="CM505" s="1621" t="s">
        <v>877</v>
      </c>
      <c r="CN505" s="1622"/>
      <c r="CO505" s="1622"/>
      <c r="CP505" s="1622"/>
      <c r="CQ505" s="1622"/>
      <c r="CR505" s="1622"/>
      <c r="CS505" s="990" t="s">
        <v>877</v>
      </c>
      <c r="CT505" s="1094" t="s">
        <v>877</v>
      </c>
      <c r="CU505" s="1045"/>
      <c r="CV505" s="496"/>
    </row>
    <row r="506" spans="1:100" ht="19.5" customHeight="1">
      <c r="A506" s="479"/>
      <c r="B506" s="1524"/>
      <c r="C506" s="479"/>
      <c r="D506" s="1027"/>
      <c r="E506" s="1027"/>
      <c r="F506" s="1027"/>
      <c r="G506" s="1027"/>
      <c r="H506" s="1027"/>
      <c r="I506" s="1027"/>
      <c r="J506" s="1027"/>
      <c r="K506" s="1027"/>
      <c r="L506" s="561"/>
      <c r="M506" s="1104">
        <v>37</v>
      </c>
      <c r="N506" s="1105">
        <v>11</v>
      </c>
      <c r="O506" s="496"/>
      <c r="P506" s="496"/>
      <c r="Q506" s="481"/>
      <c r="R506" s="1027"/>
      <c r="S506" s="1027"/>
      <c r="T506" s="1027"/>
      <c r="U506" s="1026"/>
      <c r="V506" s="1027"/>
      <c r="W506" s="1027"/>
      <c r="X506" s="1027"/>
      <c r="Y506" s="1027"/>
      <c r="Z506" s="561"/>
      <c r="AA506" s="1104">
        <v>0</v>
      </c>
      <c r="AB506" s="1105">
        <v>0</v>
      </c>
      <c r="AC506" s="496"/>
      <c r="AD506" s="496"/>
      <c r="AE506" s="481"/>
      <c r="AF506" s="1027"/>
      <c r="AG506" s="1027"/>
      <c r="AH506" s="1027"/>
      <c r="AI506" s="1027"/>
      <c r="AJ506" s="1027"/>
      <c r="AK506" s="1027"/>
      <c r="AL506" s="1027"/>
      <c r="AM506" s="1027"/>
      <c r="AN506" s="561"/>
      <c r="AO506" s="1104">
        <v>39</v>
      </c>
      <c r="AP506" s="1105">
        <v>9</v>
      </c>
      <c r="AQ506" s="496"/>
      <c r="AR506" s="496"/>
      <c r="AS506" s="481"/>
      <c r="AT506" s="1027"/>
      <c r="AU506" s="1027"/>
      <c r="AV506" s="1027"/>
      <c r="AW506" s="1027"/>
      <c r="AX506" s="1027"/>
      <c r="AY506" s="1027"/>
      <c r="AZ506" s="1027"/>
      <c r="BA506" s="1027"/>
      <c r="BB506" s="561"/>
      <c r="BC506" s="1104">
        <v>0</v>
      </c>
      <c r="BD506" s="1105">
        <v>0</v>
      </c>
      <c r="BE506" s="496"/>
      <c r="BF506" s="496"/>
      <c r="BG506" s="481"/>
      <c r="BH506" s="1027"/>
      <c r="BI506" s="1027"/>
      <c r="BJ506" s="1027"/>
      <c r="BK506" s="1027"/>
      <c r="BL506" s="1027"/>
      <c r="BM506" s="1027"/>
      <c r="BN506" s="1027"/>
      <c r="BO506" s="1027"/>
      <c r="BP506" s="561"/>
      <c r="BQ506" s="1104">
        <v>0</v>
      </c>
      <c r="BR506" s="1105">
        <v>0</v>
      </c>
      <c r="BS506" s="496"/>
      <c r="BT506" s="496"/>
      <c r="BU506" s="481"/>
      <c r="BV506" s="1027"/>
      <c r="BW506" s="1027"/>
      <c r="BX506" s="1027"/>
      <c r="BY506" s="1027"/>
      <c r="BZ506" s="1027"/>
      <c r="CA506" s="1027"/>
      <c r="CB506" s="1027"/>
      <c r="CC506" s="1027"/>
      <c r="CD506" s="561"/>
      <c r="CE506" s="1104">
        <v>0</v>
      </c>
      <c r="CF506" s="1105">
        <v>0</v>
      </c>
      <c r="CG506" s="496"/>
      <c r="CH506" s="496"/>
      <c r="CI506" s="481"/>
      <c r="CJ506" s="1027"/>
      <c r="CK506" s="1027"/>
      <c r="CL506" s="1027"/>
      <c r="CM506" s="1027"/>
      <c r="CN506" s="1027"/>
      <c r="CO506" s="1027"/>
      <c r="CP506" s="1027"/>
      <c r="CQ506" s="1027"/>
      <c r="CR506" s="561"/>
      <c r="CS506" s="1104">
        <v>0</v>
      </c>
      <c r="CT506" s="1105">
        <v>0</v>
      </c>
      <c r="CU506" s="1045"/>
      <c r="CV506" s="496"/>
    </row>
    <row r="507" spans="1:100" ht="19.5" customHeight="1">
      <c r="A507" s="479"/>
      <c r="B507" s="1524"/>
      <c r="C507" s="479"/>
      <c r="D507" s="569"/>
      <c r="E507" s="570"/>
      <c r="F507" s="570"/>
      <c r="G507" s="570"/>
      <c r="H507" s="570"/>
      <c r="I507" s="570"/>
      <c r="J507" s="570"/>
      <c r="K507" s="570"/>
      <c r="L507" s="570"/>
      <c r="M507" s="570"/>
      <c r="N507" s="570"/>
      <c r="O507" s="496"/>
      <c r="P507" s="496"/>
      <c r="Q507" s="481"/>
      <c r="R507" s="569"/>
      <c r="S507" s="570"/>
      <c r="T507" s="570"/>
      <c r="U507" s="597"/>
      <c r="V507" s="570"/>
      <c r="W507" s="570"/>
      <c r="X507" s="570"/>
      <c r="Y507" s="570"/>
      <c r="Z507" s="570"/>
      <c r="AA507" s="570"/>
      <c r="AB507" s="570"/>
      <c r="AC507" s="496"/>
      <c r="AD507" s="496"/>
      <c r="AE507" s="481"/>
      <c r="AF507" s="569"/>
      <c r="AG507" s="570"/>
      <c r="AH507" s="570"/>
      <c r="AI507" s="570"/>
      <c r="AJ507" s="570"/>
      <c r="AK507" s="570"/>
      <c r="AL507" s="570"/>
      <c r="AM507" s="570"/>
      <c r="AN507" s="570"/>
      <c r="AO507" s="570"/>
      <c r="AP507" s="570"/>
      <c r="AQ507" s="496"/>
      <c r="AR507" s="496"/>
      <c r="AS507" s="481"/>
      <c r="AT507" s="569"/>
      <c r="AU507" s="570"/>
      <c r="AV507" s="570"/>
      <c r="AW507" s="570"/>
      <c r="AX507" s="570"/>
      <c r="AY507" s="570"/>
      <c r="AZ507" s="570"/>
      <c r="BA507" s="570"/>
      <c r="BB507" s="570"/>
      <c r="BC507" s="570"/>
      <c r="BD507" s="570"/>
      <c r="BE507" s="496"/>
      <c r="BF507" s="496"/>
      <c r="BG507" s="481"/>
      <c r="BH507" s="569"/>
      <c r="BI507" s="570"/>
      <c r="BJ507" s="570"/>
      <c r="BK507" s="570"/>
      <c r="BL507" s="570"/>
      <c r="BM507" s="570"/>
      <c r="BN507" s="570"/>
      <c r="BO507" s="570"/>
      <c r="BP507" s="570"/>
      <c r="BQ507" s="570"/>
      <c r="BR507" s="570"/>
      <c r="BS507" s="496"/>
      <c r="BT507" s="496"/>
      <c r="BU507" s="481"/>
      <c r="BV507" s="569"/>
      <c r="BW507" s="570"/>
      <c r="BX507" s="570"/>
      <c r="BY507" s="570"/>
      <c r="BZ507" s="570"/>
      <c r="CA507" s="570"/>
      <c r="CB507" s="570"/>
      <c r="CC507" s="570"/>
      <c r="CD507" s="570"/>
      <c r="CE507" s="570"/>
      <c r="CF507" s="570"/>
      <c r="CG507" s="496"/>
      <c r="CH507" s="496"/>
      <c r="CI507" s="481"/>
      <c r="CJ507" s="569"/>
      <c r="CK507" s="570"/>
      <c r="CL507" s="570"/>
      <c r="CM507" s="570"/>
      <c r="CN507" s="570"/>
      <c r="CO507" s="570"/>
      <c r="CP507" s="570"/>
      <c r="CQ507" s="570"/>
      <c r="CR507" s="570"/>
      <c r="CS507" s="570"/>
      <c r="CT507" s="570"/>
      <c r="CU507" s="1045"/>
      <c r="CV507" s="496"/>
    </row>
    <row r="508" spans="1:100" ht="19.5" customHeight="1">
      <c r="A508" s="479"/>
      <c r="B508" s="1524"/>
      <c r="C508" s="479"/>
      <c r="D508" s="569"/>
      <c r="E508" s="570"/>
      <c r="F508" s="570"/>
      <c r="G508" s="570"/>
      <c r="H508" s="570"/>
      <c r="I508" s="621"/>
      <c r="J508" s="622"/>
      <c r="K508" s="622"/>
      <c r="L508" s="622"/>
      <c r="M508" s="622"/>
      <c r="N508" s="622"/>
      <c r="O508" s="623"/>
      <c r="P508" s="624"/>
      <c r="Q508" s="481"/>
      <c r="R508" s="569"/>
      <c r="S508" s="570"/>
      <c r="T508" s="570"/>
      <c r="U508" s="597"/>
      <c r="V508" s="570"/>
      <c r="W508" s="621"/>
      <c r="X508" s="622"/>
      <c r="Y508" s="622"/>
      <c r="Z508" s="622"/>
      <c r="AA508" s="622"/>
      <c r="AB508" s="622"/>
      <c r="AC508" s="623"/>
      <c r="AD508" s="624"/>
      <c r="AE508" s="481"/>
      <c r="AF508" s="569"/>
      <c r="AG508" s="570"/>
      <c r="AH508" s="570"/>
      <c r="AI508" s="570"/>
      <c r="AJ508" s="570"/>
      <c r="AK508" s="621"/>
      <c r="AL508" s="622"/>
      <c r="AM508" s="622"/>
      <c r="AN508" s="622"/>
      <c r="AO508" s="622"/>
      <c r="AP508" s="622"/>
      <c r="AQ508" s="623"/>
      <c r="AR508" s="624"/>
      <c r="AS508" s="481"/>
      <c r="AT508" s="569"/>
      <c r="AU508" s="570"/>
      <c r="AV508" s="570"/>
      <c r="AW508" s="570"/>
      <c r="AX508" s="570"/>
      <c r="AY508" s="621"/>
      <c r="AZ508" s="622"/>
      <c r="BA508" s="622"/>
      <c r="BB508" s="622"/>
      <c r="BC508" s="622"/>
      <c r="BD508" s="622"/>
      <c r="BE508" s="623"/>
      <c r="BF508" s="624"/>
      <c r="BG508" s="481"/>
      <c r="BH508" s="569"/>
      <c r="BI508" s="570"/>
      <c r="BJ508" s="570"/>
      <c r="BK508" s="570"/>
      <c r="BL508" s="570"/>
      <c r="BM508" s="621"/>
      <c r="BN508" s="622"/>
      <c r="BO508" s="622"/>
      <c r="BP508" s="622"/>
      <c r="BQ508" s="622"/>
      <c r="BR508" s="622"/>
      <c r="BS508" s="623"/>
      <c r="BT508" s="624"/>
      <c r="BU508" s="481"/>
      <c r="BV508" s="569"/>
      <c r="BW508" s="570"/>
      <c r="BX508" s="570"/>
      <c r="BY508" s="570"/>
      <c r="BZ508" s="570"/>
      <c r="CA508" s="621"/>
      <c r="CB508" s="622"/>
      <c r="CC508" s="622"/>
      <c r="CD508" s="622"/>
      <c r="CE508" s="622"/>
      <c r="CF508" s="622"/>
      <c r="CG508" s="623"/>
      <c r="CH508" s="624"/>
      <c r="CI508" s="481"/>
      <c r="CJ508" s="569"/>
      <c r="CK508" s="570"/>
      <c r="CL508" s="570"/>
      <c r="CM508" s="570"/>
      <c r="CN508" s="570"/>
      <c r="CO508" s="570"/>
      <c r="CP508" s="570"/>
      <c r="CQ508" s="570"/>
      <c r="CR508" s="570"/>
      <c r="CS508" s="570"/>
      <c r="CT508" s="570"/>
      <c r="CU508" s="1045"/>
      <c r="CV508" s="496"/>
    </row>
    <row r="509" spans="1:100" ht="19.5" customHeight="1">
      <c r="A509" s="479"/>
      <c r="B509" s="1524"/>
      <c r="C509" s="479"/>
      <c r="D509" s="569"/>
      <c r="E509" s="570"/>
      <c r="F509" s="570"/>
      <c r="G509" s="570"/>
      <c r="H509" s="570"/>
      <c r="I509" s="632"/>
      <c r="J509" s="570"/>
      <c r="K509" s="570"/>
      <c r="L509" s="570"/>
      <c r="M509" s="570"/>
      <c r="N509" s="570"/>
      <c r="O509" s="496"/>
      <c r="P509" s="577"/>
      <c r="Q509" s="481"/>
      <c r="R509" s="569"/>
      <c r="S509" s="570"/>
      <c r="T509" s="570"/>
      <c r="U509" s="597"/>
      <c r="V509" s="570"/>
      <c r="W509" s="632"/>
      <c r="X509" s="570"/>
      <c r="Y509" s="570"/>
      <c r="Z509" s="570"/>
      <c r="AA509" s="570"/>
      <c r="AB509" s="570"/>
      <c r="AC509" s="496"/>
      <c r="AD509" s="577"/>
      <c r="AE509" s="481"/>
      <c r="AF509" s="569"/>
      <c r="AG509" s="570"/>
      <c r="AH509" s="570"/>
      <c r="AI509" s="570"/>
      <c r="AJ509" s="570"/>
      <c r="AK509" s="632"/>
      <c r="AL509" s="570"/>
      <c r="AM509" s="570"/>
      <c r="AN509" s="570"/>
      <c r="AO509" s="570"/>
      <c r="AP509" s="570"/>
      <c r="AQ509" s="496"/>
      <c r="AR509" s="577"/>
      <c r="AS509" s="497"/>
      <c r="AT509" s="569"/>
      <c r="AU509" s="570"/>
      <c r="AV509" s="570"/>
      <c r="AW509" s="570"/>
      <c r="AX509" s="570"/>
      <c r="AY509" s="632"/>
      <c r="AZ509" s="570"/>
      <c r="BA509" s="570"/>
      <c r="BB509" s="570"/>
      <c r="BC509" s="570"/>
      <c r="BD509" s="570"/>
      <c r="BE509" s="496"/>
      <c r="BF509" s="577"/>
      <c r="BG509" s="497"/>
      <c r="BH509" s="569"/>
      <c r="BI509" s="570"/>
      <c r="BJ509" s="570"/>
      <c r="BK509" s="570"/>
      <c r="BL509" s="570"/>
      <c r="BM509" s="632"/>
      <c r="BN509" s="570"/>
      <c r="BO509" s="570"/>
      <c r="BP509" s="570"/>
      <c r="BQ509" s="570"/>
      <c r="BR509" s="570"/>
      <c r="BS509" s="496"/>
      <c r="BT509" s="577"/>
      <c r="BU509" s="497"/>
      <c r="BV509" s="569"/>
      <c r="BW509" s="570"/>
      <c r="BX509" s="570"/>
      <c r="BY509" s="570"/>
      <c r="BZ509" s="570"/>
      <c r="CA509" s="632"/>
      <c r="CB509" s="570"/>
      <c r="CC509" s="570"/>
      <c r="CD509" s="570"/>
      <c r="CE509" s="570"/>
      <c r="CF509" s="570"/>
      <c r="CG509" s="496"/>
      <c r="CH509" s="577"/>
      <c r="CI509" s="497"/>
      <c r="CJ509" s="569"/>
      <c r="CK509" s="570"/>
      <c r="CL509" s="570"/>
      <c r="CM509" s="570"/>
      <c r="CN509" s="570"/>
      <c r="CO509" s="570"/>
      <c r="CP509" s="570"/>
      <c r="CQ509" s="570"/>
      <c r="CR509" s="570"/>
      <c r="CS509" s="570"/>
      <c r="CT509" s="570"/>
      <c r="CU509" s="1045"/>
      <c r="CV509" s="496"/>
    </row>
    <row r="510" spans="1:100" ht="19.5" customHeight="1">
      <c r="A510" s="479"/>
      <c r="B510" s="1524"/>
      <c r="C510" s="479"/>
      <c r="D510" s="505"/>
      <c r="E510" s="1106"/>
      <c r="F510" s="1047" t="s">
        <v>1830</v>
      </c>
      <c r="G510" s="1626" t="s">
        <v>1830</v>
      </c>
      <c r="H510" s="1624"/>
      <c r="I510" s="1624"/>
      <c r="J510" s="1624"/>
      <c r="K510" s="1624"/>
      <c r="L510" s="1624"/>
      <c r="M510" s="1624"/>
      <c r="N510" s="1625"/>
      <c r="O510" s="1048">
        <v>0</v>
      </c>
      <c r="P510" s="496">
        <v>0</v>
      </c>
      <c r="Q510" s="497"/>
      <c r="R510" s="505"/>
      <c r="S510" s="1046"/>
      <c r="T510" s="1047" t="s">
        <v>1830</v>
      </c>
      <c r="U510" s="1623" t="s">
        <v>1830</v>
      </c>
      <c r="V510" s="1624"/>
      <c r="W510" s="1624"/>
      <c r="X510" s="1624"/>
      <c r="Y510" s="1624"/>
      <c r="Z510" s="1624"/>
      <c r="AA510" s="1624"/>
      <c r="AB510" s="1625"/>
      <c r="AC510" s="496">
        <v>0</v>
      </c>
      <c r="AD510" s="496">
        <v>0</v>
      </c>
      <c r="AE510" s="497"/>
      <c r="AF510" s="505"/>
      <c r="AG510" s="1046"/>
      <c r="AH510" s="1047" t="s">
        <v>1830</v>
      </c>
      <c r="AI510" s="1626" t="s">
        <v>1830</v>
      </c>
      <c r="AJ510" s="1624"/>
      <c r="AK510" s="1624"/>
      <c r="AL510" s="1624"/>
      <c r="AM510" s="1624"/>
      <c r="AN510" s="1624"/>
      <c r="AO510" s="1624"/>
      <c r="AP510" s="1625"/>
      <c r="AQ510" s="496">
        <v>0</v>
      </c>
      <c r="AR510" s="496">
        <v>0</v>
      </c>
      <c r="AS510" s="497"/>
      <c r="AT510" s="505"/>
      <c r="AU510" s="1046"/>
      <c r="AV510" s="1047" t="s">
        <v>1830</v>
      </c>
      <c r="AW510" s="1626" t="s">
        <v>1830</v>
      </c>
      <c r="AX510" s="1624"/>
      <c r="AY510" s="1624"/>
      <c r="AZ510" s="1624"/>
      <c r="BA510" s="1624"/>
      <c r="BB510" s="1624"/>
      <c r="BC510" s="1624"/>
      <c r="BD510" s="1625"/>
      <c r="BE510" s="496">
        <v>0</v>
      </c>
      <c r="BF510" s="496">
        <v>0</v>
      </c>
      <c r="BG510" s="497"/>
      <c r="BH510" s="505"/>
      <c r="BI510" s="1046"/>
      <c r="BJ510" s="1047" t="s">
        <v>1830</v>
      </c>
      <c r="BK510" s="1626" t="s">
        <v>1830</v>
      </c>
      <c r="BL510" s="1624"/>
      <c r="BM510" s="1624"/>
      <c r="BN510" s="1624"/>
      <c r="BO510" s="1624"/>
      <c r="BP510" s="1624"/>
      <c r="BQ510" s="1624"/>
      <c r="BR510" s="1625"/>
      <c r="BS510" s="496">
        <v>0</v>
      </c>
      <c r="BT510" s="496">
        <v>0</v>
      </c>
      <c r="BU510" s="497"/>
      <c r="BV510" s="505"/>
      <c r="BW510" s="1046"/>
      <c r="BX510" s="1047" t="s">
        <v>1830</v>
      </c>
      <c r="BY510" s="1626" t="s">
        <v>1830</v>
      </c>
      <c r="BZ510" s="1624"/>
      <c r="CA510" s="1624"/>
      <c r="CB510" s="1624"/>
      <c r="CC510" s="1624"/>
      <c r="CD510" s="1624"/>
      <c r="CE510" s="1624"/>
      <c r="CF510" s="1625"/>
      <c r="CG510" s="496">
        <v>0</v>
      </c>
      <c r="CH510" s="496">
        <v>0</v>
      </c>
      <c r="CI510" s="497"/>
      <c r="CJ510" s="505"/>
      <c r="CK510" s="1046"/>
      <c r="CL510" s="1047" t="s">
        <v>1830</v>
      </c>
      <c r="CM510" s="1626" t="s">
        <v>1830</v>
      </c>
      <c r="CN510" s="1624"/>
      <c r="CO510" s="1624"/>
      <c r="CP510" s="1624"/>
      <c r="CQ510" s="1624"/>
      <c r="CR510" s="1624"/>
      <c r="CS510" s="1624"/>
      <c r="CT510" s="1625"/>
      <c r="CU510" s="1045">
        <v>0</v>
      </c>
      <c r="CV510" s="496">
        <v>0</v>
      </c>
    </row>
    <row r="511" spans="1:100" ht="19.5" customHeight="1">
      <c r="A511" s="479"/>
      <c r="B511" s="1524"/>
      <c r="C511" s="479"/>
      <c r="D511" s="505"/>
      <c r="E511" s="1051"/>
      <c r="F511" s="1050" t="s">
        <v>1830</v>
      </c>
      <c r="G511" s="1629"/>
      <c r="H511" s="1603"/>
      <c r="I511" s="1603"/>
      <c r="J511" s="1603"/>
      <c r="K511" s="1603"/>
      <c r="L511" s="1603"/>
      <c r="M511" s="1603"/>
      <c r="N511" s="1617"/>
      <c r="O511" s="1048">
        <v>0</v>
      </c>
      <c r="P511" s="496">
        <v>0</v>
      </c>
      <c r="Q511" s="497"/>
      <c r="R511" s="505"/>
      <c r="S511" s="1051"/>
      <c r="T511" s="1050" t="s">
        <v>1830</v>
      </c>
      <c r="U511" s="1627"/>
      <c r="V511" s="1603"/>
      <c r="W511" s="1603"/>
      <c r="X511" s="1603"/>
      <c r="Y511" s="1603"/>
      <c r="Z511" s="1603"/>
      <c r="AA511" s="1603"/>
      <c r="AB511" s="1617"/>
      <c r="AC511" s="496">
        <v>0</v>
      </c>
      <c r="AD511" s="496">
        <v>0</v>
      </c>
      <c r="AE511" s="497"/>
      <c r="AF511" s="505"/>
      <c r="AG511" s="1051"/>
      <c r="AH511" s="1050" t="s">
        <v>1830</v>
      </c>
      <c r="AI511" s="1629"/>
      <c r="AJ511" s="1603"/>
      <c r="AK511" s="1603"/>
      <c r="AL511" s="1603"/>
      <c r="AM511" s="1603"/>
      <c r="AN511" s="1603"/>
      <c r="AO511" s="1603"/>
      <c r="AP511" s="1617"/>
      <c r="AQ511" s="496">
        <v>0</v>
      </c>
      <c r="AR511" s="496">
        <v>0</v>
      </c>
      <c r="AS511" s="497"/>
      <c r="AT511" s="505"/>
      <c r="AU511" s="1051"/>
      <c r="AV511" s="1050" t="s">
        <v>1830</v>
      </c>
      <c r="AW511" s="1629"/>
      <c r="AX511" s="1603"/>
      <c r="AY511" s="1603"/>
      <c r="AZ511" s="1603"/>
      <c r="BA511" s="1603"/>
      <c r="BB511" s="1603"/>
      <c r="BC511" s="1603"/>
      <c r="BD511" s="1617"/>
      <c r="BE511" s="496">
        <v>0</v>
      </c>
      <c r="BF511" s="496">
        <v>0</v>
      </c>
      <c r="BG511" s="497"/>
      <c r="BH511" s="505"/>
      <c r="BI511" s="1051"/>
      <c r="BJ511" s="1050" t="s">
        <v>1830</v>
      </c>
      <c r="BK511" s="1629"/>
      <c r="BL511" s="1603"/>
      <c r="BM511" s="1603"/>
      <c r="BN511" s="1603"/>
      <c r="BO511" s="1603"/>
      <c r="BP511" s="1603"/>
      <c r="BQ511" s="1603"/>
      <c r="BR511" s="1617"/>
      <c r="BS511" s="496">
        <v>0</v>
      </c>
      <c r="BT511" s="496">
        <v>0</v>
      </c>
      <c r="BU511" s="497"/>
      <c r="BV511" s="505"/>
      <c r="BW511" s="1051"/>
      <c r="BX511" s="1050" t="s">
        <v>1830</v>
      </c>
      <c r="BY511" s="1629"/>
      <c r="BZ511" s="1603"/>
      <c r="CA511" s="1603"/>
      <c r="CB511" s="1603"/>
      <c r="CC511" s="1603"/>
      <c r="CD511" s="1603"/>
      <c r="CE511" s="1603"/>
      <c r="CF511" s="1617"/>
      <c r="CG511" s="496">
        <v>0</v>
      </c>
      <c r="CH511" s="496">
        <v>0</v>
      </c>
      <c r="CI511" s="497"/>
      <c r="CJ511" s="505"/>
      <c r="CK511" s="1051"/>
      <c r="CL511" s="1050" t="s">
        <v>1830</v>
      </c>
      <c r="CM511" s="1629"/>
      <c r="CN511" s="1603"/>
      <c r="CO511" s="1603"/>
      <c r="CP511" s="1603"/>
      <c r="CQ511" s="1603"/>
      <c r="CR511" s="1603"/>
      <c r="CS511" s="1603"/>
      <c r="CT511" s="1617"/>
      <c r="CU511" s="1045">
        <v>0</v>
      </c>
      <c r="CV511" s="496">
        <v>0</v>
      </c>
    </row>
    <row r="512" spans="1:100" ht="19.5" customHeight="1">
      <c r="A512" s="479"/>
      <c r="B512" s="1524"/>
      <c r="C512" s="479"/>
      <c r="D512" s="505"/>
      <c r="E512" s="1052"/>
      <c r="F512" s="1053" t="s">
        <v>1830</v>
      </c>
      <c r="G512" s="1630" t="s">
        <v>1830</v>
      </c>
      <c r="H512" s="1603"/>
      <c r="I512" s="1603"/>
      <c r="J512" s="1603"/>
      <c r="K512" s="1603"/>
      <c r="L512" s="1603"/>
      <c r="M512" s="1603"/>
      <c r="N512" s="1617"/>
      <c r="O512" s="1048">
        <v>0</v>
      </c>
      <c r="P512" s="496">
        <v>0</v>
      </c>
      <c r="Q512" s="497"/>
      <c r="R512" s="505"/>
      <c r="S512" s="1054"/>
      <c r="T512" s="1053" t="s">
        <v>1830</v>
      </c>
      <c r="U512" s="1628" t="s">
        <v>1830</v>
      </c>
      <c r="V512" s="1603"/>
      <c r="W512" s="1603"/>
      <c r="X512" s="1603"/>
      <c r="Y512" s="1603"/>
      <c r="Z512" s="1603"/>
      <c r="AA512" s="1603"/>
      <c r="AB512" s="1617"/>
      <c r="AC512" s="496">
        <v>0</v>
      </c>
      <c r="AD512" s="496">
        <v>0</v>
      </c>
      <c r="AE512" s="497"/>
      <c r="AF512" s="505"/>
      <c r="AG512" s="1054"/>
      <c r="AH512" s="1053" t="s">
        <v>1830</v>
      </c>
      <c r="AI512" s="1630" t="s">
        <v>1830</v>
      </c>
      <c r="AJ512" s="1603"/>
      <c r="AK512" s="1603"/>
      <c r="AL512" s="1603"/>
      <c r="AM512" s="1603"/>
      <c r="AN512" s="1603"/>
      <c r="AO512" s="1603"/>
      <c r="AP512" s="1617"/>
      <c r="AQ512" s="496">
        <v>0</v>
      </c>
      <c r="AR512" s="496">
        <v>0</v>
      </c>
      <c r="AS512" s="497"/>
      <c r="AT512" s="505"/>
      <c r="AU512" s="1054"/>
      <c r="AV512" s="1053" t="s">
        <v>1830</v>
      </c>
      <c r="AW512" s="1630" t="s">
        <v>1830</v>
      </c>
      <c r="AX512" s="1603"/>
      <c r="AY512" s="1603"/>
      <c r="AZ512" s="1603"/>
      <c r="BA512" s="1603"/>
      <c r="BB512" s="1603"/>
      <c r="BC512" s="1603"/>
      <c r="BD512" s="1617"/>
      <c r="BE512" s="496">
        <v>0</v>
      </c>
      <c r="BF512" s="496">
        <v>0</v>
      </c>
      <c r="BG512" s="497"/>
      <c r="BH512" s="505"/>
      <c r="BI512" s="1054"/>
      <c r="BJ512" s="1053" t="s">
        <v>1830</v>
      </c>
      <c r="BK512" s="1630" t="s">
        <v>1830</v>
      </c>
      <c r="BL512" s="1603"/>
      <c r="BM512" s="1603"/>
      <c r="BN512" s="1603"/>
      <c r="BO512" s="1603"/>
      <c r="BP512" s="1603"/>
      <c r="BQ512" s="1603"/>
      <c r="BR512" s="1617"/>
      <c r="BS512" s="496">
        <v>0</v>
      </c>
      <c r="BT512" s="496">
        <v>0</v>
      </c>
      <c r="BU512" s="497"/>
      <c r="BV512" s="505"/>
      <c r="BW512" s="1054"/>
      <c r="BX512" s="1053" t="s">
        <v>1830</v>
      </c>
      <c r="BY512" s="1630" t="s">
        <v>1830</v>
      </c>
      <c r="BZ512" s="1603"/>
      <c r="CA512" s="1603"/>
      <c r="CB512" s="1603"/>
      <c r="CC512" s="1603"/>
      <c r="CD512" s="1603"/>
      <c r="CE512" s="1603"/>
      <c r="CF512" s="1617"/>
      <c r="CG512" s="496">
        <v>0</v>
      </c>
      <c r="CH512" s="496">
        <v>0</v>
      </c>
      <c r="CI512" s="497"/>
      <c r="CJ512" s="505"/>
      <c r="CK512" s="1054"/>
      <c r="CL512" s="1053" t="s">
        <v>1830</v>
      </c>
      <c r="CM512" s="1630" t="s">
        <v>1830</v>
      </c>
      <c r="CN512" s="1603"/>
      <c r="CO512" s="1603"/>
      <c r="CP512" s="1603"/>
      <c r="CQ512" s="1603"/>
      <c r="CR512" s="1603"/>
      <c r="CS512" s="1603"/>
      <c r="CT512" s="1617"/>
      <c r="CU512" s="1045">
        <v>0</v>
      </c>
      <c r="CV512" s="496">
        <v>0</v>
      </c>
    </row>
    <row r="513" spans="1:100" ht="19.5" customHeight="1">
      <c r="A513" s="479"/>
      <c r="B513" s="1524"/>
      <c r="C513" s="479"/>
      <c r="D513" s="505"/>
      <c r="E513" s="1055"/>
      <c r="F513" s="1056" t="s">
        <v>1830</v>
      </c>
      <c r="G513" s="1618" t="s">
        <v>1830</v>
      </c>
      <c r="H513" s="1603"/>
      <c r="I513" s="1603"/>
      <c r="J513" s="1603"/>
      <c r="K513" s="1603"/>
      <c r="L513" s="1603"/>
      <c r="M513" s="1603"/>
      <c r="N513" s="1617"/>
      <c r="O513" s="1048">
        <v>0</v>
      </c>
      <c r="P513" s="496">
        <v>0</v>
      </c>
      <c r="Q513" s="497"/>
      <c r="R513" s="505"/>
      <c r="S513" s="1057"/>
      <c r="T513" s="1056" t="s">
        <v>1830</v>
      </c>
      <c r="U513" s="1616" t="s">
        <v>1830</v>
      </c>
      <c r="V513" s="1603"/>
      <c r="W513" s="1603"/>
      <c r="X513" s="1603"/>
      <c r="Y513" s="1603"/>
      <c r="Z513" s="1603"/>
      <c r="AA513" s="1603"/>
      <c r="AB513" s="1617"/>
      <c r="AC513" s="496">
        <v>0</v>
      </c>
      <c r="AD513" s="496">
        <v>0</v>
      </c>
      <c r="AE513" s="497"/>
      <c r="AF513" s="505"/>
      <c r="AG513" s="1057"/>
      <c r="AH513" s="1056" t="s">
        <v>1830</v>
      </c>
      <c r="AI513" s="1618" t="s">
        <v>1830</v>
      </c>
      <c r="AJ513" s="1603"/>
      <c r="AK513" s="1603"/>
      <c r="AL513" s="1603"/>
      <c r="AM513" s="1603"/>
      <c r="AN513" s="1603"/>
      <c r="AO513" s="1603"/>
      <c r="AP513" s="1617"/>
      <c r="AQ513" s="496">
        <v>0</v>
      </c>
      <c r="AR513" s="496">
        <v>0</v>
      </c>
      <c r="AS513" s="497"/>
      <c r="AT513" s="505"/>
      <c r="AU513" s="1057"/>
      <c r="AV513" s="1056" t="s">
        <v>1830</v>
      </c>
      <c r="AW513" s="1618" t="s">
        <v>1830</v>
      </c>
      <c r="AX513" s="1603"/>
      <c r="AY513" s="1603"/>
      <c r="AZ513" s="1603"/>
      <c r="BA513" s="1603"/>
      <c r="BB513" s="1603"/>
      <c r="BC513" s="1603"/>
      <c r="BD513" s="1617"/>
      <c r="BE513" s="496">
        <v>0</v>
      </c>
      <c r="BF513" s="496">
        <v>0</v>
      </c>
      <c r="BG513" s="497"/>
      <c r="BH513" s="505"/>
      <c r="BI513" s="1057"/>
      <c r="BJ513" s="1056" t="s">
        <v>1830</v>
      </c>
      <c r="BK513" s="1618" t="s">
        <v>1830</v>
      </c>
      <c r="BL513" s="1603"/>
      <c r="BM513" s="1603"/>
      <c r="BN513" s="1603"/>
      <c r="BO513" s="1603"/>
      <c r="BP513" s="1603"/>
      <c r="BQ513" s="1603"/>
      <c r="BR513" s="1617"/>
      <c r="BS513" s="496">
        <v>0</v>
      </c>
      <c r="BT513" s="496">
        <v>0</v>
      </c>
      <c r="BU513" s="497"/>
      <c r="BV513" s="505"/>
      <c r="BW513" s="1057"/>
      <c r="BX513" s="1056" t="s">
        <v>1830</v>
      </c>
      <c r="BY513" s="1618" t="s">
        <v>1830</v>
      </c>
      <c r="BZ513" s="1603"/>
      <c r="CA513" s="1603"/>
      <c r="CB513" s="1603"/>
      <c r="CC513" s="1603"/>
      <c r="CD513" s="1603"/>
      <c r="CE513" s="1603"/>
      <c r="CF513" s="1617"/>
      <c r="CG513" s="496">
        <v>0</v>
      </c>
      <c r="CH513" s="496">
        <v>0</v>
      </c>
      <c r="CI513" s="497"/>
      <c r="CJ513" s="505"/>
      <c r="CK513" s="1057"/>
      <c r="CL513" s="1056" t="s">
        <v>1830</v>
      </c>
      <c r="CM513" s="1618" t="s">
        <v>1830</v>
      </c>
      <c r="CN513" s="1603"/>
      <c r="CO513" s="1603"/>
      <c r="CP513" s="1603"/>
      <c r="CQ513" s="1603"/>
      <c r="CR513" s="1603"/>
      <c r="CS513" s="1603"/>
      <c r="CT513" s="1617"/>
      <c r="CU513" s="1045">
        <v>0</v>
      </c>
      <c r="CV513" s="496">
        <v>0</v>
      </c>
    </row>
    <row r="514" spans="1:100" ht="19.5" customHeight="1">
      <c r="A514" s="479"/>
      <c r="B514" s="1524"/>
      <c r="C514" s="479"/>
      <c r="D514" s="505"/>
      <c r="E514" s="1058"/>
      <c r="F514" s="1059" t="s">
        <v>1830</v>
      </c>
      <c r="G514" s="1620" t="s">
        <v>1830</v>
      </c>
      <c r="H514" s="1603"/>
      <c r="I514" s="1603"/>
      <c r="J514" s="1603"/>
      <c r="K514" s="1603"/>
      <c r="L514" s="1603"/>
      <c r="M514" s="1603"/>
      <c r="N514" s="1617"/>
      <c r="O514" s="1048">
        <v>0</v>
      </c>
      <c r="P514" s="496">
        <v>0</v>
      </c>
      <c r="Q514" s="497"/>
      <c r="R514" s="505"/>
      <c r="S514" s="1058"/>
      <c r="T514" s="1059" t="s">
        <v>1830</v>
      </c>
      <c r="U514" s="1619" t="s">
        <v>1830</v>
      </c>
      <c r="V514" s="1603"/>
      <c r="W514" s="1603"/>
      <c r="X514" s="1603"/>
      <c r="Y514" s="1603"/>
      <c r="Z514" s="1603"/>
      <c r="AA514" s="1603"/>
      <c r="AB514" s="1617"/>
      <c r="AC514" s="496">
        <v>0</v>
      </c>
      <c r="AD514" s="496">
        <v>0</v>
      </c>
      <c r="AE514" s="497"/>
      <c r="AF514" s="505"/>
      <c r="AG514" s="1058"/>
      <c r="AH514" s="1059" t="s">
        <v>1830</v>
      </c>
      <c r="AI514" s="1620" t="s">
        <v>1830</v>
      </c>
      <c r="AJ514" s="1603"/>
      <c r="AK514" s="1603"/>
      <c r="AL514" s="1603"/>
      <c r="AM514" s="1603"/>
      <c r="AN514" s="1603"/>
      <c r="AO514" s="1603"/>
      <c r="AP514" s="1617"/>
      <c r="AQ514" s="496">
        <v>0</v>
      </c>
      <c r="AR514" s="496">
        <v>0</v>
      </c>
      <c r="AS514" s="497"/>
      <c r="AT514" s="505"/>
      <c r="AU514" s="1058"/>
      <c r="AV514" s="1059" t="s">
        <v>1830</v>
      </c>
      <c r="AW514" s="1620" t="s">
        <v>1830</v>
      </c>
      <c r="AX514" s="1603"/>
      <c r="AY514" s="1603"/>
      <c r="AZ514" s="1603"/>
      <c r="BA514" s="1603"/>
      <c r="BB514" s="1603"/>
      <c r="BC514" s="1603"/>
      <c r="BD514" s="1617"/>
      <c r="BE514" s="496">
        <v>0</v>
      </c>
      <c r="BF514" s="496">
        <v>0</v>
      </c>
      <c r="BG514" s="497"/>
      <c r="BH514" s="505"/>
      <c r="BI514" s="1058"/>
      <c r="BJ514" s="1059" t="s">
        <v>1830</v>
      </c>
      <c r="BK514" s="1620" t="s">
        <v>1830</v>
      </c>
      <c r="BL514" s="1603"/>
      <c r="BM514" s="1603"/>
      <c r="BN514" s="1603"/>
      <c r="BO514" s="1603"/>
      <c r="BP514" s="1603"/>
      <c r="BQ514" s="1603"/>
      <c r="BR514" s="1617"/>
      <c r="BS514" s="496">
        <v>0</v>
      </c>
      <c r="BT514" s="496">
        <v>0</v>
      </c>
      <c r="BU514" s="497"/>
      <c r="BV514" s="505"/>
      <c r="BW514" s="1058"/>
      <c r="BX514" s="1059" t="s">
        <v>1830</v>
      </c>
      <c r="BY514" s="1620" t="s">
        <v>1830</v>
      </c>
      <c r="BZ514" s="1603"/>
      <c r="CA514" s="1603"/>
      <c r="CB514" s="1603"/>
      <c r="CC514" s="1603"/>
      <c r="CD514" s="1603"/>
      <c r="CE514" s="1603"/>
      <c r="CF514" s="1617"/>
      <c r="CG514" s="496">
        <v>0</v>
      </c>
      <c r="CH514" s="496">
        <v>0</v>
      </c>
      <c r="CI514" s="497"/>
      <c r="CJ514" s="505"/>
      <c r="CK514" s="1058"/>
      <c r="CL514" s="1059" t="s">
        <v>1830</v>
      </c>
      <c r="CM514" s="1620" t="s">
        <v>1830</v>
      </c>
      <c r="CN514" s="1603"/>
      <c r="CO514" s="1603"/>
      <c r="CP514" s="1603"/>
      <c r="CQ514" s="1603"/>
      <c r="CR514" s="1603"/>
      <c r="CS514" s="1603"/>
      <c r="CT514" s="1617"/>
      <c r="CU514" s="1045">
        <v>0</v>
      </c>
      <c r="CV514" s="496">
        <v>0</v>
      </c>
    </row>
    <row r="515" spans="1:100" ht="19.5" customHeight="1">
      <c r="A515" s="479"/>
      <c r="B515" s="1524"/>
      <c r="C515" s="479"/>
      <c r="D515" s="505"/>
      <c r="E515" s="1060"/>
      <c r="F515" s="1061" t="s">
        <v>1830</v>
      </c>
      <c r="G515" s="1062" t="s">
        <v>1830</v>
      </c>
      <c r="H515" s="1062"/>
      <c r="I515" s="1062"/>
      <c r="J515" s="1062"/>
      <c r="K515" s="1062"/>
      <c r="L515" s="1062"/>
      <c r="M515" s="1062"/>
      <c r="N515" s="1065"/>
      <c r="O515" s="1048">
        <v>0</v>
      </c>
      <c r="P515" s="496">
        <v>0</v>
      </c>
      <c r="Q515" s="497"/>
      <c r="R515" s="505"/>
      <c r="S515" s="1060"/>
      <c r="T515" s="1061" t="s">
        <v>1830</v>
      </c>
      <c r="U515" s="1064" t="s">
        <v>1830</v>
      </c>
      <c r="V515" s="1062"/>
      <c r="W515" s="1062"/>
      <c r="X515" s="1062"/>
      <c r="Y515" s="1062"/>
      <c r="Z515" s="1062"/>
      <c r="AA515" s="1062"/>
      <c r="AB515" s="1065"/>
      <c r="AC515" s="496">
        <v>0</v>
      </c>
      <c r="AD515" s="496">
        <v>0</v>
      </c>
      <c r="AE515" s="497"/>
      <c r="AF515" s="505"/>
      <c r="AG515" s="1060"/>
      <c r="AH515" s="1061" t="s">
        <v>1830</v>
      </c>
      <c r="AI515" s="1062" t="s">
        <v>1830</v>
      </c>
      <c r="AJ515" s="1062"/>
      <c r="AK515" s="1062"/>
      <c r="AL515" s="1062"/>
      <c r="AM515" s="1062"/>
      <c r="AN515" s="1062"/>
      <c r="AO515" s="1062"/>
      <c r="AP515" s="1065"/>
      <c r="AQ515" s="496">
        <v>0</v>
      </c>
      <c r="AR515" s="496">
        <v>0</v>
      </c>
      <c r="AS515" s="497"/>
      <c r="AT515" s="505"/>
      <c r="AU515" s="1060"/>
      <c r="AV515" s="1061" t="s">
        <v>1830</v>
      </c>
      <c r="AW515" s="1062" t="s">
        <v>1830</v>
      </c>
      <c r="AX515" s="1062"/>
      <c r="AY515" s="1062"/>
      <c r="AZ515" s="1062"/>
      <c r="BA515" s="1062"/>
      <c r="BB515" s="1062"/>
      <c r="BC515" s="1062"/>
      <c r="BD515" s="1065"/>
      <c r="BE515" s="496">
        <v>0</v>
      </c>
      <c r="BF515" s="496">
        <v>0</v>
      </c>
      <c r="BG515" s="497"/>
      <c r="BH515" s="505"/>
      <c r="BI515" s="1060"/>
      <c r="BJ515" s="1061" t="s">
        <v>1830</v>
      </c>
      <c r="BK515" s="1062" t="s">
        <v>1830</v>
      </c>
      <c r="BL515" s="1062"/>
      <c r="BM515" s="1062"/>
      <c r="BN515" s="1062"/>
      <c r="BO515" s="1062"/>
      <c r="BP515" s="1062"/>
      <c r="BQ515" s="1062"/>
      <c r="BR515" s="1065"/>
      <c r="BS515" s="496">
        <v>0</v>
      </c>
      <c r="BT515" s="496">
        <v>0</v>
      </c>
      <c r="BU515" s="497"/>
      <c r="BV515" s="505"/>
      <c r="BW515" s="1060"/>
      <c r="BX515" s="1061" t="s">
        <v>1830</v>
      </c>
      <c r="BY515" s="1062" t="s">
        <v>1830</v>
      </c>
      <c r="BZ515" s="1062"/>
      <c r="CA515" s="1062"/>
      <c r="CB515" s="1062"/>
      <c r="CC515" s="1062"/>
      <c r="CD515" s="1062"/>
      <c r="CE515" s="1062"/>
      <c r="CF515" s="1065"/>
      <c r="CG515" s="496">
        <v>0</v>
      </c>
      <c r="CH515" s="496">
        <v>0</v>
      </c>
      <c r="CI515" s="497"/>
      <c r="CJ515" s="505"/>
      <c r="CK515" s="1060"/>
      <c r="CL515" s="1061" t="s">
        <v>1830</v>
      </c>
      <c r="CM515" s="1062" t="s">
        <v>1830</v>
      </c>
      <c r="CN515" s="1062"/>
      <c r="CO515" s="1062"/>
      <c r="CP515" s="1062"/>
      <c r="CQ515" s="1062"/>
      <c r="CR515" s="1062"/>
      <c r="CS515" s="1062"/>
      <c r="CT515" s="1065"/>
      <c r="CU515" s="1045">
        <v>0</v>
      </c>
      <c r="CV515" s="496">
        <v>0</v>
      </c>
    </row>
    <row r="516" spans="1:100" ht="19.5" customHeight="1">
      <c r="A516" s="479"/>
      <c r="B516" s="1524"/>
      <c r="C516" s="479"/>
      <c r="D516" s="505"/>
      <c r="E516" s="1067"/>
      <c r="F516" s="1068" t="s">
        <v>1830</v>
      </c>
      <c r="G516" s="1069"/>
      <c r="H516" s="1069"/>
      <c r="I516" s="1069"/>
      <c r="J516" s="1069"/>
      <c r="K516" s="1069"/>
      <c r="L516" s="1069"/>
      <c r="M516" s="1069"/>
      <c r="N516" s="1072"/>
      <c r="O516" s="1048">
        <v>0</v>
      </c>
      <c r="P516" s="496">
        <v>0</v>
      </c>
      <c r="Q516" s="497"/>
      <c r="R516" s="505"/>
      <c r="S516" s="1067"/>
      <c r="T516" s="1068" t="s">
        <v>1830</v>
      </c>
      <c r="U516" s="1071"/>
      <c r="V516" s="1069"/>
      <c r="W516" s="1069"/>
      <c r="X516" s="1069"/>
      <c r="Y516" s="1069"/>
      <c r="Z516" s="1069"/>
      <c r="AA516" s="1069"/>
      <c r="AB516" s="1072"/>
      <c r="AC516" s="496">
        <v>0</v>
      </c>
      <c r="AD516" s="496">
        <v>0</v>
      </c>
      <c r="AE516" s="497"/>
      <c r="AF516" s="505"/>
      <c r="AG516" s="1067"/>
      <c r="AH516" s="1068" t="s">
        <v>1830</v>
      </c>
      <c r="AI516" s="1069"/>
      <c r="AJ516" s="1069"/>
      <c r="AK516" s="1069"/>
      <c r="AL516" s="1069"/>
      <c r="AM516" s="1069"/>
      <c r="AN516" s="1069"/>
      <c r="AO516" s="1069"/>
      <c r="AP516" s="1072"/>
      <c r="AQ516" s="496">
        <v>0</v>
      </c>
      <c r="AR516" s="496">
        <v>0</v>
      </c>
      <c r="AS516" s="497"/>
      <c r="AT516" s="505"/>
      <c r="AU516" s="1067"/>
      <c r="AV516" s="1068" t="s">
        <v>1830</v>
      </c>
      <c r="AW516" s="1069"/>
      <c r="AX516" s="1069"/>
      <c r="AY516" s="1069"/>
      <c r="AZ516" s="1069"/>
      <c r="BA516" s="1069"/>
      <c r="BB516" s="1069"/>
      <c r="BC516" s="1069"/>
      <c r="BD516" s="1072"/>
      <c r="BE516" s="496">
        <v>0</v>
      </c>
      <c r="BF516" s="496">
        <v>0</v>
      </c>
      <c r="BG516" s="497"/>
      <c r="BH516" s="505"/>
      <c r="BI516" s="1067"/>
      <c r="BJ516" s="1068" t="s">
        <v>1830</v>
      </c>
      <c r="BK516" s="1069"/>
      <c r="BL516" s="1069"/>
      <c r="BM516" s="1069"/>
      <c r="BN516" s="1069"/>
      <c r="BO516" s="1069"/>
      <c r="BP516" s="1069"/>
      <c r="BQ516" s="1069"/>
      <c r="BR516" s="1072"/>
      <c r="BS516" s="496">
        <v>0</v>
      </c>
      <c r="BT516" s="496">
        <v>0</v>
      </c>
      <c r="BU516" s="497"/>
      <c r="BV516" s="505"/>
      <c r="BW516" s="1067"/>
      <c r="BX516" s="1068" t="s">
        <v>1830</v>
      </c>
      <c r="BY516" s="1069"/>
      <c r="BZ516" s="1069"/>
      <c r="CA516" s="1069"/>
      <c r="CB516" s="1069"/>
      <c r="CC516" s="1069"/>
      <c r="CD516" s="1069"/>
      <c r="CE516" s="1069"/>
      <c r="CF516" s="1072"/>
      <c r="CG516" s="496">
        <v>0</v>
      </c>
      <c r="CH516" s="496">
        <v>0</v>
      </c>
      <c r="CI516" s="497"/>
      <c r="CJ516" s="505"/>
      <c r="CK516" s="1067"/>
      <c r="CL516" s="1068" t="s">
        <v>1830</v>
      </c>
      <c r="CM516" s="1069"/>
      <c r="CN516" s="1069"/>
      <c r="CO516" s="1069"/>
      <c r="CP516" s="1069"/>
      <c r="CQ516" s="1069"/>
      <c r="CR516" s="1069"/>
      <c r="CS516" s="1069"/>
      <c r="CT516" s="1072"/>
      <c r="CU516" s="1045">
        <v>0</v>
      </c>
      <c r="CV516" s="496">
        <v>0</v>
      </c>
    </row>
    <row r="517" spans="1:100" ht="19.5" customHeight="1">
      <c r="A517" s="479"/>
      <c r="B517" s="1524"/>
      <c r="C517" s="479"/>
      <c r="D517" s="1073" t="s">
        <v>877</v>
      </c>
      <c r="E517" s="962" t="s">
        <v>1085</v>
      </c>
      <c r="F517" s="963" t="s">
        <v>1830</v>
      </c>
      <c r="G517" s="964"/>
      <c r="H517" s="964"/>
      <c r="I517" s="964"/>
      <c r="J517" s="964"/>
      <c r="K517" s="964"/>
      <c r="L517" s="964"/>
      <c r="M517" s="964" t="s">
        <v>1830</v>
      </c>
      <c r="N517" s="1074" t="s">
        <v>1830</v>
      </c>
      <c r="O517" s="1048">
        <v>0</v>
      </c>
      <c r="P517" s="496">
        <v>0</v>
      </c>
      <c r="Q517" s="497"/>
      <c r="R517" s="1073" t="s">
        <v>877</v>
      </c>
      <c r="S517" s="962" t="s">
        <v>1085</v>
      </c>
      <c r="T517" s="963" t="s">
        <v>1830</v>
      </c>
      <c r="U517" s="966"/>
      <c r="V517" s="964"/>
      <c r="W517" s="964"/>
      <c r="X517" s="964"/>
      <c r="Y517" s="964"/>
      <c r="Z517" s="964"/>
      <c r="AA517" s="964" t="s">
        <v>1830</v>
      </c>
      <c r="AB517" s="1074" t="s">
        <v>1830</v>
      </c>
      <c r="AC517" s="496">
        <v>0</v>
      </c>
      <c r="AD517" s="496">
        <v>0</v>
      </c>
      <c r="AE517" s="497"/>
      <c r="AF517" s="1073" t="s">
        <v>877</v>
      </c>
      <c r="AG517" s="962" t="s">
        <v>1085</v>
      </c>
      <c r="AH517" s="963" t="s">
        <v>1830</v>
      </c>
      <c r="AI517" s="964"/>
      <c r="AJ517" s="964"/>
      <c r="AK517" s="964"/>
      <c r="AL517" s="964"/>
      <c r="AM517" s="964"/>
      <c r="AN517" s="964"/>
      <c r="AO517" s="964" t="s">
        <v>1830</v>
      </c>
      <c r="AP517" s="1074" t="s">
        <v>1830</v>
      </c>
      <c r="AQ517" s="496">
        <v>0</v>
      </c>
      <c r="AR517" s="496">
        <v>0</v>
      </c>
      <c r="AS517" s="497"/>
      <c r="AT517" s="1073" t="s">
        <v>877</v>
      </c>
      <c r="AU517" s="962" t="s">
        <v>1085</v>
      </c>
      <c r="AV517" s="963" t="s">
        <v>1830</v>
      </c>
      <c r="AW517" s="964"/>
      <c r="AX517" s="964"/>
      <c r="AY517" s="964"/>
      <c r="AZ517" s="964"/>
      <c r="BA517" s="964"/>
      <c r="BB517" s="964"/>
      <c r="BC517" s="964" t="s">
        <v>1830</v>
      </c>
      <c r="BD517" s="1074" t="s">
        <v>1830</v>
      </c>
      <c r="BE517" s="496">
        <v>0</v>
      </c>
      <c r="BF517" s="496">
        <v>0</v>
      </c>
      <c r="BG517" s="497"/>
      <c r="BH517" s="1073" t="s">
        <v>877</v>
      </c>
      <c r="BI517" s="962" t="s">
        <v>1085</v>
      </c>
      <c r="BJ517" s="963" t="s">
        <v>1830</v>
      </c>
      <c r="BK517" s="964"/>
      <c r="BL517" s="964"/>
      <c r="BM517" s="964"/>
      <c r="BN517" s="964"/>
      <c r="BO517" s="964"/>
      <c r="BP517" s="964"/>
      <c r="BQ517" s="964" t="s">
        <v>1830</v>
      </c>
      <c r="BR517" s="1074" t="s">
        <v>1830</v>
      </c>
      <c r="BS517" s="496">
        <v>0</v>
      </c>
      <c r="BT517" s="496">
        <v>0</v>
      </c>
      <c r="BU517" s="497"/>
      <c r="BV517" s="1073" t="s">
        <v>877</v>
      </c>
      <c r="BW517" s="962" t="s">
        <v>1085</v>
      </c>
      <c r="BX517" s="963" t="s">
        <v>1830</v>
      </c>
      <c r="BY517" s="964"/>
      <c r="BZ517" s="964"/>
      <c r="CA517" s="964"/>
      <c r="CB517" s="964"/>
      <c r="CC517" s="964"/>
      <c r="CD517" s="964"/>
      <c r="CE517" s="964" t="s">
        <v>1830</v>
      </c>
      <c r="CF517" s="1074" t="s">
        <v>1830</v>
      </c>
      <c r="CG517" s="496">
        <v>0</v>
      </c>
      <c r="CH517" s="496">
        <v>0</v>
      </c>
      <c r="CI517" s="497"/>
      <c r="CJ517" s="1073" t="s">
        <v>877</v>
      </c>
      <c r="CK517" s="962" t="s">
        <v>1085</v>
      </c>
      <c r="CL517" s="963" t="s">
        <v>1830</v>
      </c>
      <c r="CM517" s="964"/>
      <c r="CN517" s="964"/>
      <c r="CO517" s="964"/>
      <c r="CP517" s="964"/>
      <c r="CQ517" s="964"/>
      <c r="CR517" s="964"/>
      <c r="CS517" s="964" t="s">
        <v>1830</v>
      </c>
      <c r="CT517" s="1074" t="s">
        <v>1830</v>
      </c>
      <c r="CU517" s="1045">
        <v>0</v>
      </c>
      <c r="CV517" s="496">
        <v>0</v>
      </c>
    </row>
    <row r="518" spans="1:100" ht="19.5" customHeight="1">
      <c r="A518" s="479"/>
      <c r="B518" s="1524"/>
      <c r="C518" s="479"/>
      <c r="D518" s="1075" t="s">
        <v>877</v>
      </c>
      <c r="E518" s="968" t="s">
        <v>1085</v>
      </c>
      <c r="F518" s="969" t="s">
        <v>1830</v>
      </c>
      <c r="G518" s="970"/>
      <c r="H518" s="970"/>
      <c r="I518" s="970"/>
      <c r="J518" s="970"/>
      <c r="K518" s="970"/>
      <c r="L518" s="970"/>
      <c r="M518" s="970" t="s">
        <v>1830</v>
      </c>
      <c r="N518" s="1076" t="s">
        <v>1830</v>
      </c>
      <c r="O518" s="1048"/>
      <c r="P518" s="496"/>
      <c r="Q518" s="497"/>
      <c r="R518" s="1075" t="s">
        <v>877</v>
      </c>
      <c r="S518" s="968" t="s">
        <v>1085</v>
      </c>
      <c r="T518" s="969" t="s">
        <v>1830</v>
      </c>
      <c r="U518" s="972"/>
      <c r="V518" s="970"/>
      <c r="W518" s="970"/>
      <c r="X518" s="970"/>
      <c r="Y518" s="970"/>
      <c r="Z518" s="970"/>
      <c r="AA518" s="970" t="s">
        <v>1830</v>
      </c>
      <c r="AB518" s="1076" t="s">
        <v>1830</v>
      </c>
      <c r="AC518" s="496"/>
      <c r="AD518" s="496"/>
      <c r="AE518" s="497"/>
      <c r="AF518" s="1075" t="s">
        <v>877</v>
      </c>
      <c r="AG518" s="968" t="s">
        <v>1085</v>
      </c>
      <c r="AH518" s="969" t="s">
        <v>1830</v>
      </c>
      <c r="AI518" s="970"/>
      <c r="AJ518" s="970"/>
      <c r="AK518" s="970"/>
      <c r="AL518" s="970"/>
      <c r="AM518" s="970"/>
      <c r="AN518" s="970"/>
      <c r="AO518" s="970" t="s">
        <v>1830</v>
      </c>
      <c r="AP518" s="1076" t="s">
        <v>1830</v>
      </c>
      <c r="AQ518" s="496"/>
      <c r="AR518" s="496"/>
      <c r="AS518" s="497"/>
      <c r="AT518" s="1075" t="s">
        <v>877</v>
      </c>
      <c r="AU518" s="968" t="s">
        <v>1085</v>
      </c>
      <c r="AV518" s="969" t="s">
        <v>1830</v>
      </c>
      <c r="AW518" s="970"/>
      <c r="AX518" s="970"/>
      <c r="AY518" s="970"/>
      <c r="AZ518" s="970"/>
      <c r="BA518" s="970"/>
      <c r="BB518" s="970"/>
      <c r="BC518" s="970" t="s">
        <v>1830</v>
      </c>
      <c r="BD518" s="1076" t="s">
        <v>1830</v>
      </c>
      <c r="BE518" s="496"/>
      <c r="BF518" s="496"/>
      <c r="BG518" s="497"/>
      <c r="BH518" s="1075" t="s">
        <v>877</v>
      </c>
      <c r="BI518" s="968" t="s">
        <v>1085</v>
      </c>
      <c r="BJ518" s="969" t="s">
        <v>1830</v>
      </c>
      <c r="BK518" s="970"/>
      <c r="BL518" s="970"/>
      <c r="BM518" s="970"/>
      <c r="BN518" s="970"/>
      <c r="BO518" s="970"/>
      <c r="BP518" s="970"/>
      <c r="BQ518" s="970" t="s">
        <v>1830</v>
      </c>
      <c r="BR518" s="1076" t="s">
        <v>1830</v>
      </c>
      <c r="BS518" s="496"/>
      <c r="BT518" s="496"/>
      <c r="BU518" s="497"/>
      <c r="BV518" s="1075" t="s">
        <v>877</v>
      </c>
      <c r="BW518" s="968" t="s">
        <v>1085</v>
      </c>
      <c r="BX518" s="969" t="s">
        <v>1830</v>
      </c>
      <c r="BY518" s="970"/>
      <c r="BZ518" s="970"/>
      <c r="CA518" s="970"/>
      <c r="CB518" s="970"/>
      <c r="CC518" s="970"/>
      <c r="CD518" s="970"/>
      <c r="CE518" s="970" t="s">
        <v>1830</v>
      </c>
      <c r="CF518" s="1076" t="s">
        <v>1830</v>
      </c>
      <c r="CG518" s="496"/>
      <c r="CH518" s="496"/>
      <c r="CI518" s="497"/>
      <c r="CJ518" s="1075" t="s">
        <v>877</v>
      </c>
      <c r="CK518" s="968" t="s">
        <v>1085</v>
      </c>
      <c r="CL518" s="969" t="s">
        <v>1830</v>
      </c>
      <c r="CM518" s="970"/>
      <c r="CN518" s="970"/>
      <c r="CO518" s="970"/>
      <c r="CP518" s="970"/>
      <c r="CQ518" s="970"/>
      <c r="CR518" s="970"/>
      <c r="CS518" s="970" t="s">
        <v>1830</v>
      </c>
      <c r="CT518" s="1076" t="s">
        <v>1830</v>
      </c>
      <c r="CU518" s="1045"/>
      <c r="CV518" s="496"/>
    </row>
    <row r="519" spans="1:100" ht="19.5" customHeight="1">
      <c r="A519" s="479"/>
      <c r="B519" s="1524"/>
      <c r="C519" s="479"/>
      <c r="D519" s="1075" t="s">
        <v>877</v>
      </c>
      <c r="E519" s="968" t="s">
        <v>1085</v>
      </c>
      <c r="F519" s="969" t="s">
        <v>1830</v>
      </c>
      <c r="G519" s="970"/>
      <c r="H519" s="970"/>
      <c r="I519" s="970"/>
      <c r="J519" s="970"/>
      <c r="K519" s="970"/>
      <c r="L519" s="970"/>
      <c r="M519" s="970" t="s">
        <v>1830</v>
      </c>
      <c r="N519" s="1076" t="s">
        <v>1830</v>
      </c>
      <c r="O519" s="1048"/>
      <c r="P519" s="496"/>
      <c r="Q519" s="497"/>
      <c r="R519" s="1075" t="s">
        <v>877</v>
      </c>
      <c r="S519" s="968" t="s">
        <v>1085</v>
      </c>
      <c r="T519" s="969" t="s">
        <v>1830</v>
      </c>
      <c r="U519" s="972"/>
      <c r="V519" s="970"/>
      <c r="W519" s="970"/>
      <c r="X519" s="970"/>
      <c r="Y519" s="970"/>
      <c r="Z519" s="970"/>
      <c r="AA519" s="970" t="s">
        <v>1830</v>
      </c>
      <c r="AB519" s="1076" t="s">
        <v>1830</v>
      </c>
      <c r="AC519" s="496"/>
      <c r="AD519" s="496"/>
      <c r="AE519" s="497"/>
      <c r="AF519" s="1075" t="s">
        <v>877</v>
      </c>
      <c r="AG519" s="968" t="s">
        <v>1085</v>
      </c>
      <c r="AH519" s="969" t="s">
        <v>1830</v>
      </c>
      <c r="AI519" s="970"/>
      <c r="AJ519" s="970"/>
      <c r="AK519" s="970"/>
      <c r="AL519" s="970"/>
      <c r="AM519" s="970"/>
      <c r="AN519" s="970"/>
      <c r="AO519" s="970" t="s">
        <v>1830</v>
      </c>
      <c r="AP519" s="1076" t="s">
        <v>1830</v>
      </c>
      <c r="AQ519" s="496"/>
      <c r="AR519" s="496"/>
      <c r="AS519" s="497"/>
      <c r="AT519" s="1075" t="s">
        <v>877</v>
      </c>
      <c r="AU519" s="968" t="s">
        <v>1085</v>
      </c>
      <c r="AV519" s="969" t="s">
        <v>1830</v>
      </c>
      <c r="AW519" s="970"/>
      <c r="AX519" s="970"/>
      <c r="AY519" s="970"/>
      <c r="AZ519" s="970"/>
      <c r="BA519" s="970"/>
      <c r="BB519" s="970"/>
      <c r="BC519" s="970" t="s">
        <v>1830</v>
      </c>
      <c r="BD519" s="1076" t="s">
        <v>1830</v>
      </c>
      <c r="BE519" s="496"/>
      <c r="BF519" s="496"/>
      <c r="BG519" s="497"/>
      <c r="BH519" s="1075" t="s">
        <v>877</v>
      </c>
      <c r="BI519" s="968" t="s">
        <v>1085</v>
      </c>
      <c r="BJ519" s="969" t="s">
        <v>1830</v>
      </c>
      <c r="BK519" s="970"/>
      <c r="BL519" s="970"/>
      <c r="BM519" s="970"/>
      <c r="BN519" s="970"/>
      <c r="BO519" s="970"/>
      <c r="BP519" s="970"/>
      <c r="BQ519" s="970" t="s">
        <v>1830</v>
      </c>
      <c r="BR519" s="1076" t="s">
        <v>1830</v>
      </c>
      <c r="BS519" s="496"/>
      <c r="BT519" s="496"/>
      <c r="BU519" s="497"/>
      <c r="BV519" s="1075" t="s">
        <v>877</v>
      </c>
      <c r="BW519" s="968" t="s">
        <v>1085</v>
      </c>
      <c r="BX519" s="969" t="s">
        <v>1830</v>
      </c>
      <c r="BY519" s="970"/>
      <c r="BZ519" s="970"/>
      <c r="CA519" s="970"/>
      <c r="CB519" s="970"/>
      <c r="CC519" s="970"/>
      <c r="CD519" s="970"/>
      <c r="CE519" s="970" t="s">
        <v>1830</v>
      </c>
      <c r="CF519" s="1076" t="s">
        <v>1830</v>
      </c>
      <c r="CG519" s="496"/>
      <c r="CH519" s="496"/>
      <c r="CI519" s="497"/>
      <c r="CJ519" s="1075" t="s">
        <v>877</v>
      </c>
      <c r="CK519" s="968" t="s">
        <v>1085</v>
      </c>
      <c r="CL519" s="969" t="s">
        <v>1830</v>
      </c>
      <c r="CM519" s="970"/>
      <c r="CN519" s="970"/>
      <c r="CO519" s="970"/>
      <c r="CP519" s="970"/>
      <c r="CQ519" s="970"/>
      <c r="CR519" s="970"/>
      <c r="CS519" s="970" t="s">
        <v>1830</v>
      </c>
      <c r="CT519" s="1076" t="s">
        <v>1830</v>
      </c>
      <c r="CU519" s="1045"/>
      <c r="CV519" s="496"/>
    </row>
    <row r="520" spans="1:100" ht="19.5" customHeight="1">
      <c r="A520" s="479"/>
      <c r="B520" s="1524"/>
      <c r="C520" s="479"/>
      <c r="D520" s="1075" t="s">
        <v>877</v>
      </c>
      <c r="E520" s="968" t="s">
        <v>1085</v>
      </c>
      <c r="F520" s="969" t="s">
        <v>1830</v>
      </c>
      <c r="G520" s="970"/>
      <c r="H520" s="970"/>
      <c r="I520" s="970"/>
      <c r="J520" s="970"/>
      <c r="K520" s="970"/>
      <c r="L520" s="970"/>
      <c r="M520" s="970" t="s">
        <v>1830</v>
      </c>
      <c r="N520" s="1076" t="s">
        <v>1830</v>
      </c>
      <c r="O520" s="1048"/>
      <c r="P520" s="496"/>
      <c r="Q520" s="497"/>
      <c r="R520" s="1075" t="s">
        <v>877</v>
      </c>
      <c r="S520" s="968" t="s">
        <v>1085</v>
      </c>
      <c r="T520" s="969" t="s">
        <v>1830</v>
      </c>
      <c r="U520" s="972"/>
      <c r="V520" s="970"/>
      <c r="W520" s="970"/>
      <c r="X520" s="970"/>
      <c r="Y520" s="970"/>
      <c r="Z520" s="970"/>
      <c r="AA520" s="970" t="s">
        <v>1830</v>
      </c>
      <c r="AB520" s="1076" t="s">
        <v>1830</v>
      </c>
      <c r="AC520" s="496"/>
      <c r="AD520" s="496"/>
      <c r="AE520" s="497"/>
      <c r="AF520" s="1075" t="s">
        <v>877</v>
      </c>
      <c r="AG520" s="968" t="s">
        <v>1085</v>
      </c>
      <c r="AH520" s="969" t="s">
        <v>1830</v>
      </c>
      <c r="AI520" s="970"/>
      <c r="AJ520" s="970"/>
      <c r="AK520" s="970"/>
      <c r="AL520" s="970"/>
      <c r="AM520" s="970"/>
      <c r="AN520" s="970"/>
      <c r="AO520" s="970" t="s">
        <v>1830</v>
      </c>
      <c r="AP520" s="1076" t="s">
        <v>1830</v>
      </c>
      <c r="AQ520" s="496"/>
      <c r="AR520" s="496"/>
      <c r="AS520" s="497"/>
      <c r="AT520" s="1075" t="s">
        <v>877</v>
      </c>
      <c r="AU520" s="968" t="s">
        <v>1085</v>
      </c>
      <c r="AV520" s="969" t="s">
        <v>1830</v>
      </c>
      <c r="AW520" s="970"/>
      <c r="AX520" s="970"/>
      <c r="AY520" s="970"/>
      <c r="AZ520" s="970"/>
      <c r="BA520" s="970"/>
      <c r="BB520" s="970"/>
      <c r="BC520" s="970" t="s">
        <v>1830</v>
      </c>
      <c r="BD520" s="1076" t="s">
        <v>1830</v>
      </c>
      <c r="BE520" s="496"/>
      <c r="BF520" s="496"/>
      <c r="BG520" s="497"/>
      <c r="BH520" s="1075" t="s">
        <v>877</v>
      </c>
      <c r="BI520" s="968" t="s">
        <v>1085</v>
      </c>
      <c r="BJ520" s="969" t="s">
        <v>1830</v>
      </c>
      <c r="BK520" s="970"/>
      <c r="BL520" s="970"/>
      <c r="BM520" s="970"/>
      <c r="BN520" s="970"/>
      <c r="BO520" s="970"/>
      <c r="BP520" s="970"/>
      <c r="BQ520" s="970" t="s">
        <v>1830</v>
      </c>
      <c r="BR520" s="1076" t="s">
        <v>1830</v>
      </c>
      <c r="BS520" s="496"/>
      <c r="BT520" s="496"/>
      <c r="BU520" s="497"/>
      <c r="BV520" s="1075" t="s">
        <v>877</v>
      </c>
      <c r="BW520" s="968" t="s">
        <v>1085</v>
      </c>
      <c r="BX520" s="969" t="s">
        <v>1830</v>
      </c>
      <c r="BY520" s="970"/>
      <c r="BZ520" s="970"/>
      <c r="CA520" s="970"/>
      <c r="CB520" s="970"/>
      <c r="CC520" s="970"/>
      <c r="CD520" s="970"/>
      <c r="CE520" s="970" t="s">
        <v>1830</v>
      </c>
      <c r="CF520" s="1076" t="s">
        <v>1830</v>
      </c>
      <c r="CG520" s="496"/>
      <c r="CH520" s="496"/>
      <c r="CI520" s="497"/>
      <c r="CJ520" s="1075" t="s">
        <v>877</v>
      </c>
      <c r="CK520" s="968" t="s">
        <v>1085</v>
      </c>
      <c r="CL520" s="969" t="s">
        <v>1830</v>
      </c>
      <c r="CM520" s="970"/>
      <c r="CN520" s="970"/>
      <c r="CO520" s="970"/>
      <c r="CP520" s="970"/>
      <c r="CQ520" s="970"/>
      <c r="CR520" s="970"/>
      <c r="CS520" s="970" t="s">
        <v>1830</v>
      </c>
      <c r="CT520" s="1076" t="s">
        <v>1830</v>
      </c>
      <c r="CU520" s="1045"/>
      <c r="CV520" s="496"/>
    </row>
    <row r="521" spans="1:100" ht="19.5" customHeight="1">
      <c r="A521" s="479"/>
      <c r="B521" s="1524"/>
      <c r="C521" s="479"/>
      <c r="D521" s="1075" t="s">
        <v>877</v>
      </c>
      <c r="E521" s="968" t="s">
        <v>1085</v>
      </c>
      <c r="F521" s="969" t="s">
        <v>1830</v>
      </c>
      <c r="G521" s="970"/>
      <c r="H521" s="970"/>
      <c r="I521" s="970"/>
      <c r="J521" s="970"/>
      <c r="K521" s="970"/>
      <c r="L521" s="970"/>
      <c r="M521" s="970" t="s">
        <v>1830</v>
      </c>
      <c r="N521" s="1076" t="s">
        <v>1830</v>
      </c>
      <c r="O521" s="1048"/>
      <c r="P521" s="496"/>
      <c r="Q521" s="497"/>
      <c r="R521" s="1075" t="s">
        <v>877</v>
      </c>
      <c r="S521" s="968" t="s">
        <v>1085</v>
      </c>
      <c r="T521" s="969" t="s">
        <v>1830</v>
      </c>
      <c r="U521" s="972"/>
      <c r="V521" s="970"/>
      <c r="W521" s="970"/>
      <c r="X521" s="970"/>
      <c r="Y521" s="970"/>
      <c r="Z521" s="970"/>
      <c r="AA521" s="970" t="s">
        <v>1830</v>
      </c>
      <c r="AB521" s="1076" t="s">
        <v>1830</v>
      </c>
      <c r="AC521" s="496"/>
      <c r="AD521" s="496"/>
      <c r="AE521" s="497"/>
      <c r="AF521" s="1075" t="s">
        <v>877</v>
      </c>
      <c r="AG521" s="968" t="s">
        <v>1085</v>
      </c>
      <c r="AH521" s="969" t="s">
        <v>1830</v>
      </c>
      <c r="AI521" s="970"/>
      <c r="AJ521" s="970"/>
      <c r="AK521" s="970"/>
      <c r="AL521" s="970"/>
      <c r="AM521" s="970"/>
      <c r="AN521" s="970"/>
      <c r="AO521" s="970" t="s">
        <v>1830</v>
      </c>
      <c r="AP521" s="1076" t="s">
        <v>1830</v>
      </c>
      <c r="AQ521" s="496"/>
      <c r="AR521" s="496"/>
      <c r="AS521" s="497"/>
      <c r="AT521" s="1075" t="s">
        <v>877</v>
      </c>
      <c r="AU521" s="968" t="s">
        <v>1085</v>
      </c>
      <c r="AV521" s="969" t="s">
        <v>1830</v>
      </c>
      <c r="AW521" s="970"/>
      <c r="AX521" s="970"/>
      <c r="AY521" s="970"/>
      <c r="AZ521" s="970"/>
      <c r="BA521" s="970"/>
      <c r="BB521" s="970"/>
      <c r="BC521" s="970" t="s">
        <v>1830</v>
      </c>
      <c r="BD521" s="1076" t="s">
        <v>1830</v>
      </c>
      <c r="BE521" s="496"/>
      <c r="BF521" s="496"/>
      <c r="BG521" s="497"/>
      <c r="BH521" s="1075" t="s">
        <v>877</v>
      </c>
      <c r="BI521" s="968" t="s">
        <v>1085</v>
      </c>
      <c r="BJ521" s="969" t="s">
        <v>1830</v>
      </c>
      <c r="BK521" s="970"/>
      <c r="BL521" s="970"/>
      <c r="BM521" s="970"/>
      <c r="BN521" s="970"/>
      <c r="BO521" s="970"/>
      <c r="BP521" s="970"/>
      <c r="BQ521" s="970" t="s">
        <v>1830</v>
      </c>
      <c r="BR521" s="1076" t="s">
        <v>1830</v>
      </c>
      <c r="BS521" s="496"/>
      <c r="BT521" s="496"/>
      <c r="BU521" s="497"/>
      <c r="BV521" s="1075" t="s">
        <v>877</v>
      </c>
      <c r="BW521" s="968" t="s">
        <v>1085</v>
      </c>
      <c r="BX521" s="969" t="s">
        <v>1830</v>
      </c>
      <c r="BY521" s="970"/>
      <c r="BZ521" s="970"/>
      <c r="CA521" s="970"/>
      <c r="CB521" s="970"/>
      <c r="CC521" s="970"/>
      <c r="CD521" s="970"/>
      <c r="CE521" s="970" t="s">
        <v>1830</v>
      </c>
      <c r="CF521" s="1076" t="s">
        <v>1830</v>
      </c>
      <c r="CG521" s="496"/>
      <c r="CH521" s="496"/>
      <c r="CI521" s="497"/>
      <c r="CJ521" s="1075" t="s">
        <v>877</v>
      </c>
      <c r="CK521" s="968" t="s">
        <v>1085</v>
      </c>
      <c r="CL521" s="969" t="s">
        <v>1830</v>
      </c>
      <c r="CM521" s="970"/>
      <c r="CN521" s="970"/>
      <c r="CO521" s="970"/>
      <c r="CP521" s="970"/>
      <c r="CQ521" s="970"/>
      <c r="CR521" s="970"/>
      <c r="CS521" s="970" t="s">
        <v>1830</v>
      </c>
      <c r="CT521" s="1076" t="s">
        <v>1830</v>
      </c>
      <c r="CU521" s="1045"/>
      <c r="CV521" s="496"/>
    </row>
    <row r="522" spans="1:100" ht="19.5" customHeight="1">
      <c r="A522" s="479"/>
      <c r="B522" s="1524"/>
      <c r="C522" s="479"/>
      <c r="D522" s="1077" t="s">
        <v>877</v>
      </c>
      <c r="E522" s="968" t="s">
        <v>1085</v>
      </c>
      <c r="F522" s="969" t="s">
        <v>1830</v>
      </c>
      <c r="G522" s="970"/>
      <c r="H522" s="970"/>
      <c r="I522" s="970"/>
      <c r="J522" s="970"/>
      <c r="K522" s="970"/>
      <c r="L522" s="970"/>
      <c r="M522" s="970" t="s">
        <v>1830</v>
      </c>
      <c r="N522" s="1076" t="s">
        <v>1830</v>
      </c>
      <c r="O522" s="1048"/>
      <c r="P522" s="496"/>
      <c r="Q522" s="497"/>
      <c r="R522" s="1077" t="s">
        <v>877</v>
      </c>
      <c r="S522" s="968" t="s">
        <v>1085</v>
      </c>
      <c r="T522" s="969" t="s">
        <v>1830</v>
      </c>
      <c r="U522" s="972"/>
      <c r="V522" s="970"/>
      <c r="W522" s="970"/>
      <c r="X522" s="970"/>
      <c r="Y522" s="970"/>
      <c r="Z522" s="970"/>
      <c r="AA522" s="970" t="s">
        <v>1830</v>
      </c>
      <c r="AB522" s="1076" t="s">
        <v>1830</v>
      </c>
      <c r="AC522" s="496"/>
      <c r="AD522" s="496"/>
      <c r="AE522" s="497"/>
      <c r="AF522" s="1077" t="s">
        <v>877</v>
      </c>
      <c r="AG522" s="968" t="s">
        <v>1085</v>
      </c>
      <c r="AH522" s="969" t="s">
        <v>1830</v>
      </c>
      <c r="AI522" s="970"/>
      <c r="AJ522" s="970"/>
      <c r="AK522" s="970"/>
      <c r="AL522" s="970"/>
      <c r="AM522" s="970"/>
      <c r="AN522" s="970"/>
      <c r="AO522" s="970" t="s">
        <v>1830</v>
      </c>
      <c r="AP522" s="1076" t="s">
        <v>1830</v>
      </c>
      <c r="AQ522" s="496"/>
      <c r="AR522" s="496"/>
      <c r="AS522" s="497"/>
      <c r="AT522" s="1077" t="s">
        <v>877</v>
      </c>
      <c r="AU522" s="968" t="s">
        <v>1085</v>
      </c>
      <c r="AV522" s="969" t="s">
        <v>1830</v>
      </c>
      <c r="AW522" s="970"/>
      <c r="AX522" s="970"/>
      <c r="AY522" s="970"/>
      <c r="AZ522" s="970"/>
      <c r="BA522" s="970"/>
      <c r="BB522" s="970"/>
      <c r="BC522" s="970" t="s">
        <v>1830</v>
      </c>
      <c r="BD522" s="1076" t="s">
        <v>1830</v>
      </c>
      <c r="BE522" s="496"/>
      <c r="BF522" s="496"/>
      <c r="BG522" s="497"/>
      <c r="BH522" s="1077" t="s">
        <v>877</v>
      </c>
      <c r="BI522" s="968" t="s">
        <v>1085</v>
      </c>
      <c r="BJ522" s="969" t="s">
        <v>1830</v>
      </c>
      <c r="BK522" s="970"/>
      <c r="BL522" s="970"/>
      <c r="BM522" s="970"/>
      <c r="BN522" s="970"/>
      <c r="BO522" s="970"/>
      <c r="BP522" s="970"/>
      <c r="BQ522" s="970" t="s">
        <v>1830</v>
      </c>
      <c r="BR522" s="1076" t="s">
        <v>1830</v>
      </c>
      <c r="BS522" s="496"/>
      <c r="BT522" s="496"/>
      <c r="BU522" s="497"/>
      <c r="BV522" s="1077" t="s">
        <v>877</v>
      </c>
      <c r="BW522" s="968" t="s">
        <v>1085</v>
      </c>
      <c r="BX522" s="969" t="s">
        <v>1830</v>
      </c>
      <c r="BY522" s="970"/>
      <c r="BZ522" s="970"/>
      <c r="CA522" s="970"/>
      <c r="CB522" s="970"/>
      <c r="CC522" s="970"/>
      <c r="CD522" s="970"/>
      <c r="CE522" s="970" t="s">
        <v>1830</v>
      </c>
      <c r="CF522" s="1076" t="s">
        <v>1830</v>
      </c>
      <c r="CG522" s="496"/>
      <c r="CH522" s="496"/>
      <c r="CI522" s="497"/>
      <c r="CJ522" s="1077" t="s">
        <v>877</v>
      </c>
      <c r="CK522" s="968" t="s">
        <v>1085</v>
      </c>
      <c r="CL522" s="969" t="s">
        <v>1830</v>
      </c>
      <c r="CM522" s="970"/>
      <c r="CN522" s="970"/>
      <c r="CO522" s="970"/>
      <c r="CP522" s="970"/>
      <c r="CQ522" s="970"/>
      <c r="CR522" s="970"/>
      <c r="CS522" s="970" t="s">
        <v>1830</v>
      </c>
      <c r="CT522" s="1076" t="s">
        <v>1830</v>
      </c>
      <c r="CU522" s="1045"/>
      <c r="CV522" s="496"/>
    </row>
    <row r="523" spans="1:100" ht="19.5" customHeight="1">
      <c r="A523" s="479"/>
      <c r="B523" s="1524"/>
      <c r="C523" s="479"/>
      <c r="D523" s="1077" t="s">
        <v>877</v>
      </c>
      <c r="E523" s="968" t="s">
        <v>1085</v>
      </c>
      <c r="F523" s="969" t="s">
        <v>1830</v>
      </c>
      <c r="G523" s="970"/>
      <c r="H523" s="970"/>
      <c r="I523" s="970"/>
      <c r="J523" s="970"/>
      <c r="K523" s="970"/>
      <c r="L523" s="970"/>
      <c r="M523" s="970" t="s">
        <v>1830</v>
      </c>
      <c r="N523" s="1076" t="s">
        <v>1830</v>
      </c>
      <c r="O523" s="1048"/>
      <c r="P523" s="496"/>
      <c r="Q523" s="497"/>
      <c r="R523" s="1077" t="s">
        <v>877</v>
      </c>
      <c r="S523" s="968" t="s">
        <v>1085</v>
      </c>
      <c r="T523" s="969" t="s">
        <v>1830</v>
      </c>
      <c r="U523" s="972"/>
      <c r="V523" s="970"/>
      <c r="W523" s="970"/>
      <c r="X523" s="970"/>
      <c r="Y523" s="970"/>
      <c r="Z523" s="970"/>
      <c r="AA523" s="970" t="s">
        <v>1830</v>
      </c>
      <c r="AB523" s="1076" t="s">
        <v>1830</v>
      </c>
      <c r="AC523" s="496"/>
      <c r="AD523" s="496"/>
      <c r="AE523" s="497"/>
      <c r="AF523" s="1077" t="s">
        <v>877</v>
      </c>
      <c r="AG523" s="968" t="s">
        <v>1085</v>
      </c>
      <c r="AH523" s="969" t="s">
        <v>1830</v>
      </c>
      <c r="AI523" s="970"/>
      <c r="AJ523" s="970"/>
      <c r="AK523" s="970"/>
      <c r="AL523" s="970"/>
      <c r="AM523" s="970"/>
      <c r="AN523" s="970"/>
      <c r="AO523" s="970" t="s">
        <v>1830</v>
      </c>
      <c r="AP523" s="1076" t="s">
        <v>1830</v>
      </c>
      <c r="AQ523" s="496"/>
      <c r="AR523" s="496"/>
      <c r="AS523" s="497"/>
      <c r="AT523" s="1077" t="s">
        <v>877</v>
      </c>
      <c r="AU523" s="968" t="s">
        <v>1085</v>
      </c>
      <c r="AV523" s="969" t="s">
        <v>1830</v>
      </c>
      <c r="AW523" s="970"/>
      <c r="AX523" s="970"/>
      <c r="AY523" s="970"/>
      <c r="AZ523" s="970"/>
      <c r="BA523" s="970"/>
      <c r="BB523" s="970"/>
      <c r="BC523" s="970" t="s">
        <v>1830</v>
      </c>
      <c r="BD523" s="1076" t="s">
        <v>1830</v>
      </c>
      <c r="BE523" s="496"/>
      <c r="BF523" s="496"/>
      <c r="BG523" s="497"/>
      <c r="BH523" s="1077" t="s">
        <v>877</v>
      </c>
      <c r="BI523" s="968" t="s">
        <v>1085</v>
      </c>
      <c r="BJ523" s="969" t="s">
        <v>1830</v>
      </c>
      <c r="BK523" s="970"/>
      <c r="BL523" s="970"/>
      <c r="BM523" s="970"/>
      <c r="BN523" s="970"/>
      <c r="BO523" s="970"/>
      <c r="BP523" s="970"/>
      <c r="BQ523" s="970" t="s">
        <v>1830</v>
      </c>
      <c r="BR523" s="1076" t="s">
        <v>1830</v>
      </c>
      <c r="BS523" s="496"/>
      <c r="BT523" s="496"/>
      <c r="BU523" s="497"/>
      <c r="BV523" s="1077" t="s">
        <v>877</v>
      </c>
      <c r="BW523" s="968" t="s">
        <v>1085</v>
      </c>
      <c r="BX523" s="969" t="s">
        <v>1830</v>
      </c>
      <c r="BY523" s="970"/>
      <c r="BZ523" s="970"/>
      <c r="CA523" s="970"/>
      <c r="CB523" s="970"/>
      <c r="CC523" s="970"/>
      <c r="CD523" s="970"/>
      <c r="CE523" s="970" t="s">
        <v>1830</v>
      </c>
      <c r="CF523" s="1076" t="s">
        <v>1830</v>
      </c>
      <c r="CG523" s="496"/>
      <c r="CH523" s="496"/>
      <c r="CI523" s="497"/>
      <c r="CJ523" s="1077" t="s">
        <v>877</v>
      </c>
      <c r="CK523" s="968" t="s">
        <v>1085</v>
      </c>
      <c r="CL523" s="969" t="s">
        <v>1830</v>
      </c>
      <c r="CM523" s="970"/>
      <c r="CN523" s="970"/>
      <c r="CO523" s="970"/>
      <c r="CP523" s="970"/>
      <c r="CQ523" s="970"/>
      <c r="CR523" s="970"/>
      <c r="CS523" s="970" t="s">
        <v>1830</v>
      </c>
      <c r="CT523" s="1076" t="s">
        <v>1830</v>
      </c>
      <c r="CU523" s="1045"/>
      <c r="CV523" s="496"/>
    </row>
    <row r="524" spans="1:100" ht="19.5" customHeight="1">
      <c r="A524" s="479"/>
      <c r="B524" s="1524"/>
      <c r="C524" s="479"/>
      <c r="D524" s="1078" t="s">
        <v>877</v>
      </c>
      <c r="E524" s="968" t="s">
        <v>1085</v>
      </c>
      <c r="F524" s="969" t="s">
        <v>1830</v>
      </c>
      <c r="G524" s="970"/>
      <c r="H524" s="970"/>
      <c r="I524" s="970"/>
      <c r="J524" s="970"/>
      <c r="K524" s="970"/>
      <c r="L524" s="970"/>
      <c r="M524" s="970" t="s">
        <v>1830</v>
      </c>
      <c r="N524" s="1076" t="s">
        <v>1830</v>
      </c>
      <c r="O524" s="1048"/>
      <c r="P524" s="496"/>
      <c r="Q524" s="497"/>
      <c r="R524" s="1078" t="s">
        <v>877</v>
      </c>
      <c r="S524" s="968" t="s">
        <v>1085</v>
      </c>
      <c r="T524" s="969" t="s">
        <v>1830</v>
      </c>
      <c r="U524" s="972"/>
      <c r="V524" s="970"/>
      <c r="W524" s="970"/>
      <c r="X524" s="970"/>
      <c r="Y524" s="970"/>
      <c r="Z524" s="970"/>
      <c r="AA524" s="970" t="s">
        <v>1830</v>
      </c>
      <c r="AB524" s="1076" t="s">
        <v>1830</v>
      </c>
      <c r="AC524" s="496"/>
      <c r="AD524" s="496"/>
      <c r="AE524" s="497"/>
      <c r="AF524" s="1078" t="s">
        <v>877</v>
      </c>
      <c r="AG524" s="968" t="s">
        <v>1085</v>
      </c>
      <c r="AH524" s="969" t="s">
        <v>1830</v>
      </c>
      <c r="AI524" s="970"/>
      <c r="AJ524" s="970"/>
      <c r="AK524" s="970"/>
      <c r="AL524" s="970"/>
      <c r="AM524" s="970"/>
      <c r="AN524" s="970"/>
      <c r="AO524" s="970" t="s">
        <v>1830</v>
      </c>
      <c r="AP524" s="1076" t="s">
        <v>1830</v>
      </c>
      <c r="AQ524" s="496"/>
      <c r="AR524" s="496"/>
      <c r="AS524" s="497"/>
      <c r="AT524" s="1078" t="s">
        <v>877</v>
      </c>
      <c r="AU524" s="968" t="s">
        <v>1085</v>
      </c>
      <c r="AV524" s="969" t="s">
        <v>1830</v>
      </c>
      <c r="AW524" s="970"/>
      <c r="AX524" s="970"/>
      <c r="AY524" s="970"/>
      <c r="AZ524" s="970"/>
      <c r="BA524" s="970"/>
      <c r="BB524" s="970"/>
      <c r="BC524" s="970" t="s">
        <v>1830</v>
      </c>
      <c r="BD524" s="1076" t="s">
        <v>1830</v>
      </c>
      <c r="BE524" s="496"/>
      <c r="BF524" s="496"/>
      <c r="BG524" s="497"/>
      <c r="BH524" s="1078" t="s">
        <v>877</v>
      </c>
      <c r="BI524" s="968" t="s">
        <v>1085</v>
      </c>
      <c r="BJ524" s="969" t="s">
        <v>1830</v>
      </c>
      <c r="BK524" s="970"/>
      <c r="BL524" s="970"/>
      <c r="BM524" s="970"/>
      <c r="BN524" s="970"/>
      <c r="BO524" s="970"/>
      <c r="BP524" s="970"/>
      <c r="BQ524" s="970" t="s">
        <v>1830</v>
      </c>
      <c r="BR524" s="1076" t="s">
        <v>1830</v>
      </c>
      <c r="BS524" s="496"/>
      <c r="BT524" s="496"/>
      <c r="BU524" s="497"/>
      <c r="BV524" s="1078" t="s">
        <v>877</v>
      </c>
      <c r="BW524" s="968" t="s">
        <v>1085</v>
      </c>
      <c r="BX524" s="969" t="s">
        <v>1830</v>
      </c>
      <c r="BY524" s="970"/>
      <c r="BZ524" s="970"/>
      <c r="CA524" s="970"/>
      <c r="CB524" s="970"/>
      <c r="CC524" s="970"/>
      <c r="CD524" s="970"/>
      <c r="CE524" s="970" t="s">
        <v>1830</v>
      </c>
      <c r="CF524" s="1076" t="s">
        <v>1830</v>
      </c>
      <c r="CG524" s="496"/>
      <c r="CH524" s="496"/>
      <c r="CI524" s="497"/>
      <c r="CJ524" s="1078" t="s">
        <v>877</v>
      </c>
      <c r="CK524" s="968" t="s">
        <v>1085</v>
      </c>
      <c r="CL524" s="969" t="s">
        <v>1830</v>
      </c>
      <c r="CM524" s="970"/>
      <c r="CN524" s="970"/>
      <c r="CO524" s="970"/>
      <c r="CP524" s="970"/>
      <c r="CQ524" s="970"/>
      <c r="CR524" s="970"/>
      <c r="CS524" s="970" t="s">
        <v>1830</v>
      </c>
      <c r="CT524" s="1076" t="s">
        <v>1830</v>
      </c>
      <c r="CU524" s="1045"/>
      <c r="CV524" s="496"/>
    </row>
    <row r="525" spans="1:100" ht="19.5" customHeight="1">
      <c r="A525" s="479"/>
      <c r="B525" s="1524"/>
      <c r="C525" s="479"/>
      <c r="D525" s="1079"/>
      <c r="E525" s="1080" t="s">
        <v>877</v>
      </c>
      <c r="F525" s="1081" t="s">
        <v>1830</v>
      </c>
      <c r="G525" s="1081"/>
      <c r="H525" s="1081"/>
      <c r="I525" s="1081"/>
      <c r="J525" s="1081"/>
      <c r="K525" s="1081"/>
      <c r="L525" s="1081"/>
      <c r="M525" s="1082">
        <v>0</v>
      </c>
      <c r="N525" s="1083">
        <v>0</v>
      </c>
      <c r="O525" s="1048">
        <v>0</v>
      </c>
      <c r="P525" s="496">
        <v>0</v>
      </c>
      <c r="Q525" s="497"/>
      <c r="R525" s="1079"/>
      <c r="S525" s="1080" t="s">
        <v>877</v>
      </c>
      <c r="T525" s="1081" t="s">
        <v>1830</v>
      </c>
      <c r="U525" s="1084"/>
      <c r="V525" s="1081"/>
      <c r="W525" s="1081"/>
      <c r="X525" s="1081"/>
      <c r="Y525" s="1081"/>
      <c r="Z525" s="1081"/>
      <c r="AA525" s="1082">
        <v>0</v>
      </c>
      <c r="AB525" s="1083">
        <v>0</v>
      </c>
      <c r="AC525" s="496">
        <v>0</v>
      </c>
      <c r="AD525" s="496">
        <v>0</v>
      </c>
      <c r="AE525" s="497"/>
      <c r="AF525" s="1079"/>
      <c r="AG525" s="1080" t="s">
        <v>39</v>
      </c>
      <c r="AH525" s="1081" t="s">
        <v>1830</v>
      </c>
      <c r="AI525" s="1081"/>
      <c r="AJ525" s="1081"/>
      <c r="AK525" s="1081"/>
      <c r="AL525" s="1081"/>
      <c r="AM525" s="1081"/>
      <c r="AN525" s="1081"/>
      <c r="AO525" s="1082">
        <v>0</v>
      </c>
      <c r="AP525" s="1083">
        <v>0</v>
      </c>
      <c r="AQ525" s="496">
        <v>0</v>
      </c>
      <c r="AR525" s="496">
        <v>0</v>
      </c>
      <c r="AS525" s="497"/>
      <c r="AT525" s="1079"/>
      <c r="AU525" s="1080" t="s">
        <v>39</v>
      </c>
      <c r="AV525" s="1081" t="s">
        <v>1830</v>
      </c>
      <c r="AW525" s="1081"/>
      <c r="AX525" s="1081"/>
      <c r="AY525" s="1081"/>
      <c r="AZ525" s="1081"/>
      <c r="BA525" s="1081"/>
      <c r="BB525" s="1081"/>
      <c r="BC525" s="1082">
        <v>0</v>
      </c>
      <c r="BD525" s="1083">
        <v>0</v>
      </c>
      <c r="BE525" s="496">
        <v>0</v>
      </c>
      <c r="BF525" s="496">
        <v>0</v>
      </c>
      <c r="BG525" s="497"/>
      <c r="BH525" s="1079"/>
      <c r="BI525" s="1080" t="s">
        <v>39</v>
      </c>
      <c r="BJ525" s="1081" t="s">
        <v>1830</v>
      </c>
      <c r="BK525" s="1081"/>
      <c r="BL525" s="1081"/>
      <c r="BM525" s="1081"/>
      <c r="BN525" s="1081"/>
      <c r="BO525" s="1081"/>
      <c r="BP525" s="1081"/>
      <c r="BQ525" s="1082">
        <v>0</v>
      </c>
      <c r="BR525" s="1083">
        <v>0</v>
      </c>
      <c r="BS525" s="496">
        <v>0</v>
      </c>
      <c r="BT525" s="496">
        <v>0</v>
      </c>
      <c r="BU525" s="497"/>
      <c r="BV525" s="1079"/>
      <c r="BW525" s="1080" t="s">
        <v>39</v>
      </c>
      <c r="BX525" s="1081" t="s">
        <v>1830</v>
      </c>
      <c r="BY525" s="1081"/>
      <c r="BZ525" s="1081"/>
      <c r="CA525" s="1081"/>
      <c r="CB525" s="1081"/>
      <c r="CC525" s="1081"/>
      <c r="CD525" s="1081"/>
      <c r="CE525" s="1082">
        <v>0</v>
      </c>
      <c r="CF525" s="1083">
        <v>0</v>
      </c>
      <c r="CG525" s="496">
        <v>0</v>
      </c>
      <c r="CH525" s="496">
        <v>0</v>
      </c>
      <c r="CI525" s="497"/>
      <c r="CJ525" s="1079"/>
      <c r="CK525" s="1080" t="s">
        <v>39</v>
      </c>
      <c r="CL525" s="1081" t="s">
        <v>1830</v>
      </c>
      <c r="CM525" s="1081"/>
      <c r="CN525" s="1081"/>
      <c r="CO525" s="1081"/>
      <c r="CP525" s="1081"/>
      <c r="CQ525" s="1081"/>
      <c r="CR525" s="1081"/>
      <c r="CS525" s="1082">
        <v>0</v>
      </c>
      <c r="CT525" s="1083">
        <v>0</v>
      </c>
      <c r="CU525" s="1045">
        <v>0</v>
      </c>
      <c r="CV525" s="496">
        <v>0</v>
      </c>
    </row>
    <row r="526" spans="1:100" ht="19.5" customHeight="1">
      <c r="A526" s="479"/>
      <c r="B526" s="1524"/>
      <c r="C526" s="479"/>
      <c r="D526" s="1085" t="s">
        <v>877</v>
      </c>
      <c r="E526" s="1086" t="s">
        <v>877</v>
      </c>
      <c r="F526" s="1086" t="s">
        <v>877</v>
      </c>
      <c r="G526" s="1631" t="s">
        <v>877</v>
      </c>
      <c r="H526" s="1601"/>
      <c r="I526" s="1601"/>
      <c r="J526" s="1601"/>
      <c r="K526" s="1601"/>
      <c r="L526" s="1601"/>
      <c r="M526" s="982" t="s">
        <v>877</v>
      </c>
      <c r="N526" s="1087" t="s">
        <v>877</v>
      </c>
      <c r="O526" s="1048" t="s">
        <v>877</v>
      </c>
      <c r="P526" s="577" t="s">
        <v>877</v>
      </c>
      <c r="Q526" s="497"/>
      <c r="R526" s="1085" t="s">
        <v>877</v>
      </c>
      <c r="S526" s="1086" t="s">
        <v>877</v>
      </c>
      <c r="T526" s="1086" t="s">
        <v>877</v>
      </c>
      <c r="U526" s="1600" t="s">
        <v>877</v>
      </c>
      <c r="V526" s="1601"/>
      <c r="W526" s="1601"/>
      <c r="X526" s="1601"/>
      <c r="Y526" s="1601"/>
      <c r="Z526" s="1601"/>
      <c r="AA526" s="982" t="s">
        <v>877</v>
      </c>
      <c r="AB526" s="1087" t="s">
        <v>877</v>
      </c>
      <c r="AC526" s="496"/>
      <c r="AD526" s="496"/>
      <c r="AE526" s="497"/>
      <c r="AF526" s="1085" t="s">
        <v>877</v>
      </c>
      <c r="AG526" s="1086" t="s">
        <v>877</v>
      </c>
      <c r="AH526" s="1086" t="s">
        <v>877</v>
      </c>
      <c r="AI526" s="1631" t="s">
        <v>877</v>
      </c>
      <c r="AJ526" s="1601"/>
      <c r="AK526" s="1601"/>
      <c r="AL526" s="1601"/>
      <c r="AM526" s="1601"/>
      <c r="AN526" s="1601"/>
      <c r="AO526" s="982" t="s">
        <v>877</v>
      </c>
      <c r="AP526" s="1087" t="s">
        <v>877</v>
      </c>
      <c r="AQ526" s="496"/>
      <c r="AR526" s="496"/>
      <c r="AS526" s="497"/>
      <c r="AT526" s="1085" t="s">
        <v>877</v>
      </c>
      <c r="AU526" s="1086" t="s">
        <v>877</v>
      </c>
      <c r="AV526" s="1086" t="s">
        <v>877</v>
      </c>
      <c r="AW526" s="1631" t="s">
        <v>877</v>
      </c>
      <c r="AX526" s="1601"/>
      <c r="AY526" s="1601"/>
      <c r="AZ526" s="1601"/>
      <c r="BA526" s="1601"/>
      <c r="BB526" s="1601"/>
      <c r="BC526" s="982" t="s">
        <v>877</v>
      </c>
      <c r="BD526" s="1087" t="s">
        <v>877</v>
      </c>
      <c r="BE526" s="496"/>
      <c r="BF526" s="496"/>
      <c r="BG526" s="497"/>
      <c r="BH526" s="1085" t="s">
        <v>877</v>
      </c>
      <c r="BI526" s="1086" t="s">
        <v>877</v>
      </c>
      <c r="BJ526" s="1086" t="s">
        <v>877</v>
      </c>
      <c r="BK526" s="1631" t="s">
        <v>877</v>
      </c>
      <c r="BL526" s="1601"/>
      <c r="BM526" s="1601"/>
      <c r="BN526" s="1601"/>
      <c r="BO526" s="1601"/>
      <c r="BP526" s="1601"/>
      <c r="BQ526" s="982" t="s">
        <v>877</v>
      </c>
      <c r="BR526" s="1087" t="s">
        <v>877</v>
      </c>
      <c r="BS526" s="496"/>
      <c r="BT526" s="496"/>
      <c r="BU526" s="497"/>
      <c r="BV526" s="1085" t="s">
        <v>877</v>
      </c>
      <c r="BW526" s="1086" t="s">
        <v>877</v>
      </c>
      <c r="BX526" s="1086" t="s">
        <v>877</v>
      </c>
      <c r="BY526" s="1631" t="s">
        <v>877</v>
      </c>
      <c r="BZ526" s="1601"/>
      <c r="CA526" s="1601"/>
      <c r="CB526" s="1601"/>
      <c r="CC526" s="1601"/>
      <c r="CD526" s="1601"/>
      <c r="CE526" s="982" t="s">
        <v>877</v>
      </c>
      <c r="CF526" s="1087" t="s">
        <v>877</v>
      </c>
      <c r="CG526" s="496"/>
      <c r="CH526" s="496"/>
      <c r="CI526" s="497"/>
      <c r="CJ526" s="1085" t="s">
        <v>877</v>
      </c>
      <c r="CK526" s="1086" t="s">
        <v>877</v>
      </c>
      <c r="CL526" s="1086" t="s">
        <v>877</v>
      </c>
      <c r="CM526" s="1631" t="s">
        <v>877</v>
      </c>
      <c r="CN526" s="1601"/>
      <c r="CO526" s="1601"/>
      <c r="CP526" s="1601"/>
      <c r="CQ526" s="1601"/>
      <c r="CR526" s="1601"/>
      <c r="CS526" s="982" t="s">
        <v>877</v>
      </c>
      <c r="CT526" s="1087" t="s">
        <v>877</v>
      </c>
      <c r="CU526" s="1045"/>
      <c r="CV526" s="496"/>
    </row>
    <row r="527" spans="1:100" ht="19.5" customHeight="1">
      <c r="A527" s="479"/>
      <c r="B527" s="1524"/>
      <c r="C527" s="479"/>
      <c r="D527" s="1088" t="s">
        <v>877</v>
      </c>
      <c r="E527" s="1089" t="s">
        <v>877</v>
      </c>
      <c r="F527" s="1089" t="s">
        <v>877</v>
      </c>
      <c r="G527" s="1615" t="s">
        <v>877</v>
      </c>
      <c r="H527" s="1603"/>
      <c r="I527" s="1603"/>
      <c r="J527" s="1603"/>
      <c r="K527" s="1603"/>
      <c r="L527" s="1603"/>
      <c r="M527" s="986" t="s">
        <v>877</v>
      </c>
      <c r="N527" s="1090" t="s">
        <v>877</v>
      </c>
      <c r="O527" s="1048" t="s">
        <v>877</v>
      </c>
      <c r="P527" s="577" t="s">
        <v>877</v>
      </c>
      <c r="Q527" s="497"/>
      <c r="R527" s="1088" t="s">
        <v>877</v>
      </c>
      <c r="S527" s="1089" t="s">
        <v>877</v>
      </c>
      <c r="T527" s="1089" t="s">
        <v>877</v>
      </c>
      <c r="U527" s="1602" t="s">
        <v>877</v>
      </c>
      <c r="V527" s="1603"/>
      <c r="W527" s="1603"/>
      <c r="X527" s="1603"/>
      <c r="Y527" s="1603"/>
      <c r="Z527" s="1603"/>
      <c r="AA527" s="986" t="s">
        <v>877</v>
      </c>
      <c r="AB527" s="1090" t="s">
        <v>877</v>
      </c>
      <c r="AC527" s="496"/>
      <c r="AD527" s="496"/>
      <c r="AE527" s="497"/>
      <c r="AF527" s="1088" t="s">
        <v>877</v>
      </c>
      <c r="AG527" s="1089" t="s">
        <v>877</v>
      </c>
      <c r="AH527" s="1089" t="s">
        <v>877</v>
      </c>
      <c r="AI527" s="1615" t="s">
        <v>877</v>
      </c>
      <c r="AJ527" s="1603"/>
      <c r="AK527" s="1603"/>
      <c r="AL527" s="1603"/>
      <c r="AM527" s="1603"/>
      <c r="AN527" s="1603"/>
      <c r="AO527" s="986" t="s">
        <v>877</v>
      </c>
      <c r="AP527" s="1090" t="s">
        <v>877</v>
      </c>
      <c r="AQ527" s="496"/>
      <c r="AR527" s="496"/>
      <c r="AS527" s="497"/>
      <c r="AT527" s="1088" t="s">
        <v>877</v>
      </c>
      <c r="AU527" s="1089" t="s">
        <v>877</v>
      </c>
      <c r="AV527" s="1089" t="s">
        <v>877</v>
      </c>
      <c r="AW527" s="1615" t="s">
        <v>877</v>
      </c>
      <c r="AX527" s="1603"/>
      <c r="AY527" s="1603"/>
      <c r="AZ527" s="1603"/>
      <c r="BA527" s="1603"/>
      <c r="BB527" s="1603"/>
      <c r="BC527" s="986" t="s">
        <v>877</v>
      </c>
      <c r="BD527" s="1090" t="s">
        <v>877</v>
      </c>
      <c r="BE527" s="496"/>
      <c r="BF527" s="496"/>
      <c r="BG527" s="497"/>
      <c r="BH527" s="1088" t="s">
        <v>877</v>
      </c>
      <c r="BI527" s="1089" t="s">
        <v>877</v>
      </c>
      <c r="BJ527" s="1089" t="s">
        <v>877</v>
      </c>
      <c r="BK527" s="1615" t="s">
        <v>877</v>
      </c>
      <c r="BL527" s="1603"/>
      <c r="BM527" s="1603"/>
      <c r="BN527" s="1603"/>
      <c r="BO527" s="1603"/>
      <c r="BP527" s="1603"/>
      <c r="BQ527" s="986" t="s">
        <v>877</v>
      </c>
      <c r="BR527" s="1090" t="s">
        <v>877</v>
      </c>
      <c r="BS527" s="496"/>
      <c r="BT527" s="496"/>
      <c r="BU527" s="497"/>
      <c r="BV527" s="1088" t="s">
        <v>877</v>
      </c>
      <c r="BW527" s="1089" t="s">
        <v>877</v>
      </c>
      <c r="BX527" s="1089" t="s">
        <v>877</v>
      </c>
      <c r="BY527" s="1615" t="s">
        <v>877</v>
      </c>
      <c r="BZ527" s="1603"/>
      <c r="CA527" s="1603"/>
      <c r="CB527" s="1603"/>
      <c r="CC527" s="1603"/>
      <c r="CD527" s="1603"/>
      <c r="CE527" s="986" t="s">
        <v>877</v>
      </c>
      <c r="CF527" s="1090" t="s">
        <v>877</v>
      </c>
      <c r="CG527" s="496"/>
      <c r="CH527" s="496"/>
      <c r="CI527" s="497"/>
      <c r="CJ527" s="1088" t="s">
        <v>877</v>
      </c>
      <c r="CK527" s="1089" t="s">
        <v>877</v>
      </c>
      <c r="CL527" s="1089" t="s">
        <v>877</v>
      </c>
      <c r="CM527" s="1615" t="s">
        <v>877</v>
      </c>
      <c r="CN527" s="1603"/>
      <c r="CO527" s="1603"/>
      <c r="CP527" s="1603"/>
      <c r="CQ527" s="1603"/>
      <c r="CR527" s="1603"/>
      <c r="CS527" s="986" t="s">
        <v>877</v>
      </c>
      <c r="CT527" s="1090" t="s">
        <v>877</v>
      </c>
      <c r="CU527" s="1045"/>
      <c r="CV527" s="496"/>
    </row>
    <row r="528" spans="1:100" ht="19.5" customHeight="1">
      <c r="A528" s="479"/>
      <c r="B528" s="1524"/>
      <c r="C528" s="479"/>
      <c r="D528" s="1088" t="s">
        <v>877</v>
      </c>
      <c r="E528" s="1089" t="s">
        <v>877</v>
      </c>
      <c r="F528" s="1089" t="s">
        <v>877</v>
      </c>
      <c r="G528" s="1615" t="s">
        <v>877</v>
      </c>
      <c r="H528" s="1603"/>
      <c r="I528" s="1603"/>
      <c r="J528" s="1603"/>
      <c r="K528" s="1603"/>
      <c r="L528" s="1603"/>
      <c r="M528" s="986" t="s">
        <v>877</v>
      </c>
      <c r="N528" s="1090" t="s">
        <v>877</v>
      </c>
      <c r="O528" s="496" t="s">
        <v>877</v>
      </c>
      <c r="P528" s="577" t="s">
        <v>877</v>
      </c>
      <c r="Q528" s="497"/>
      <c r="R528" s="1088" t="s">
        <v>877</v>
      </c>
      <c r="S528" s="1089" t="s">
        <v>877</v>
      </c>
      <c r="T528" s="1089" t="s">
        <v>877</v>
      </c>
      <c r="U528" s="1602" t="s">
        <v>877</v>
      </c>
      <c r="V528" s="1603"/>
      <c r="W528" s="1603"/>
      <c r="X528" s="1603"/>
      <c r="Y528" s="1603"/>
      <c r="Z528" s="1603"/>
      <c r="AA528" s="986" t="s">
        <v>877</v>
      </c>
      <c r="AB528" s="1090" t="s">
        <v>877</v>
      </c>
      <c r="AC528" s="496"/>
      <c r="AD528" s="496"/>
      <c r="AE528" s="497"/>
      <c r="AF528" s="1088" t="s">
        <v>877</v>
      </c>
      <c r="AG528" s="1089" t="s">
        <v>877</v>
      </c>
      <c r="AH528" s="1089" t="s">
        <v>877</v>
      </c>
      <c r="AI528" s="1615" t="s">
        <v>877</v>
      </c>
      <c r="AJ528" s="1603"/>
      <c r="AK528" s="1603"/>
      <c r="AL528" s="1603"/>
      <c r="AM528" s="1603"/>
      <c r="AN528" s="1603"/>
      <c r="AO528" s="986" t="s">
        <v>877</v>
      </c>
      <c r="AP528" s="1090" t="s">
        <v>877</v>
      </c>
      <c r="AQ528" s="496"/>
      <c r="AR528" s="496"/>
      <c r="AS528" s="497"/>
      <c r="AT528" s="1088" t="s">
        <v>877</v>
      </c>
      <c r="AU528" s="1089" t="s">
        <v>877</v>
      </c>
      <c r="AV528" s="1089" t="s">
        <v>877</v>
      </c>
      <c r="AW528" s="1615" t="s">
        <v>877</v>
      </c>
      <c r="AX528" s="1603"/>
      <c r="AY528" s="1603"/>
      <c r="AZ528" s="1603"/>
      <c r="BA528" s="1603"/>
      <c r="BB528" s="1603"/>
      <c r="BC528" s="986" t="s">
        <v>877</v>
      </c>
      <c r="BD528" s="1090" t="s">
        <v>877</v>
      </c>
      <c r="BE528" s="496"/>
      <c r="BF528" s="496"/>
      <c r="BG528" s="497"/>
      <c r="BH528" s="1088" t="s">
        <v>877</v>
      </c>
      <c r="BI528" s="1089" t="s">
        <v>877</v>
      </c>
      <c r="BJ528" s="1089" t="s">
        <v>877</v>
      </c>
      <c r="BK528" s="1615" t="s">
        <v>877</v>
      </c>
      <c r="BL528" s="1603"/>
      <c r="BM528" s="1603"/>
      <c r="BN528" s="1603"/>
      <c r="BO528" s="1603"/>
      <c r="BP528" s="1603"/>
      <c r="BQ528" s="986" t="s">
        <v>877</v>
      </c>
      <c r="BR528" s="1090" t="s">
        <v>877</v>
      </c>
      <c r="BS528" s="496"/>
      <c r="BT528" s="496"/>
      <c r="BU528" s="497"/>
      <c r="BV528" s="1088" t="s">
        <v>877</v>
      </c>
      <c r="BW528" s="1089" t="s">
        <v>877</v>
      </c>
      <c r="BX528" s="1089" t="s">
        <v>877</v>
      </c>
      <c r="BY528" s="1615" t="s">
        <v>877</v>
      </c>
      <c r="BZ528" s="1603"/>
      <c r="CA528" s="1603"/>
      <c r="CB528" s="1603"/>
      <c r="CC528" s="1603"/>
      <c r="CD528" s="1603"/>
      <c r="CE528" s="986" t="s">
        <v>877</v>
      </c>
      <c r="CF528" s="1090" t="s">
        <v>877</v>
      </c>
      <c r="CG528" s="496"/>
      <c r="CH528" s="496"/>
      <c r="CI528" s="497"/>
      <c r="CJ528" s="1088" t="s">
        <v>877</v>
      </c>
      <c r="CK528" s="1089" t="s">
        <v>877</v>
      </c>
      <c r="CL528" s="1089" t="s">
        <v>877</v>
      </c>
      <c r="CM528" s="1615" t="s">
        <v>877</v>
      </c>
      <c r="CN528" s="1603"/>
      <c r="CO528" s="1603"/>
      <c r="CP528" s="1603"/>
      <c r="CQ528" s="1603"/>
      <c r="CR528" s="1603"/>
      <c r="CS528" s="986" t="s">
        <v>877</v>
      </c>
      <c r="CT528" s="1090" t="s">
        <v>877</v>
      </c>
      <c r="CU528" s="1045"/>
      <c r="CV528" s="496"/>
    </row>
    <row r="529" spans="1:100" ht="19.5" customHeight="1">
      <c r="A529" s="479"/>
      <c r="B529" s="1524"/>
      <c r="C529" s="479"/>
      <c r="D529" s="1088" t="s">
        <v>877</v>
      </c>
      <c r="E529" s="1089" t="s">
        <v>877</v>
      </c>
      <c r="F529" s="1089" t="s">
        <v>877</v>
      </c>
      <c r="G529" s="1615" t="s">
        <v>877</v>
      </c>
      <c r="H529" s="1603"/>
      <c r="I529" s="1603"/>
      <c r="J529" s="1603"/>
      <c r="K529" s="1603"/>
      <c r="L529" s="1603"/>
      <c r="M529" s="986" t="s">
        <v>877</v>
      </c>
      <c r="N529" s="1090" t="s">
        <v>877</v>
      </c>
      <c r="O529" s="496" t="s">
        <v>877</v>
      </c>
      <c r="P529" s="577" t="s">
        <v>877</v>
      </c>
      <c r="Q529" s="692"/>
      <c r="R529" s="1088" t="s">
        <v>877</v>
      </c>
      <c r="S529" s="1089" t="s">
        <v>877</v>
      </c>
      <c r="T529" s="1089" t="s">
        <v>877</v>
      </c>
      <c r="U529" s="1602" t="s">
        <v>877</v>
      </c>
      <c r="V529" s="1603"/>
      <c r="W529" s="1603"/>
      <c r="X529" s="1603"/>
      <c r="Y529" s="1603"/>
      <c r="Z529" s="1603"/>
      <c r="AA529" s="986" t="s">
        <v>877</v>
      </c>
      <c r="AB529" s="1090" t="s">
        <v>877</v>
      </c>
      <c r="AC529" s="496"/>
      <c r="AD529" s="496"/>
      <c r="AE529" s="692"/>
      <c r="AF529" s="1088" t="s">
        <v>877</v>
      </c>
      <c r="AG529" s="1089" t="s">
        <v>877</v>
      </c>
      <c r="AH529" s="1089" t="s">
        <v>877</v>
      </c>
      <c r="AI529" s="1615" t="s">
        <v>877</v>
      </c>
      <c r="AJ529" s="1603"/>
      <c r="AK529" s="1603"/>
      <c r="AL529" s="1603"/>
      <c r="AM529" s="1603"/>
      <c r="AN529" s="1603"/>
      <c r="AO529" s="986" t="s">
        <v>877</v>
      </c>
      <c r="AP529" s="1090" t="s">
        <v>877</v>
      </c>
      <c r="AQ529" s="496"/>
      <c r="AR529" s="496"/>
      <c r="AS529" s="692"/>
      <c r="AT529" s="1088" t="s">
        <v>877</v>
      </c>
      <c r="AU529" s="1089" t="s">
        <v>877</v>
      </c>
      <c r="AV529" s="1089" t="s">
        <v>877</v>
      </c>
      <c r="AW529" s="1615" t="s">
        <v>877</v>
      </c>
      <c r="AX529" s="1603"/>
      <c r="AY529" s="1603"/>
      <c r="AZ529" s="1603"/>
      <c r="BA529" s="1603"/>
      <c r="BB529" s="1603"/>
      <c r="BC529" s="986" t="s">
        <v>877</v>
      </c>
      <c r="BD529" s="1090" t="s">
        <v>877</v>
      </c>
      <c r="BE529" s="496"/>
      <c r="BF529" s="496"/>
      <c r="BG529" s="692"/>
      <c r="BH529" s="1088" t="s">
        <v>877</v>
      </c>
      <c r="BI529" s="1089" t="s">
        <v>877</v>
      </c>
      <c r="BJ529" s="1089" t="s">
        <v>877</v>
      </c>
      <c r="BK529" s="1615" t="s">
        <v>877</v>
      </c>
      <c r="BL529" s="1603"/>
      <c r="BM529" s="1603"/>
      <c r="BN529" s="1603"/>
      <c r="BO529" s="1603"/>
      <c r="BP529" s="1603"/>
      <c r="BQ529" s="986" t="s">
        <v>877</v>
      </c>
      <c r="BR529" s="1090" t="s">
        <v>877</v>
      </c>
      <c r="BS529" s="496"/>
      <c r="BT529" s="496"/>
      <c r="BU529" s="692"/>
      <c r="BV529" s="1088" t="s">
        <v>877</v>
      </c>
      <c r="BW529" s="1089" t="s">
        <v>877</v>
      </c>
      <c r="BX529" s="1089" t="s">
        <v>877</v>
      </c>
      <c r="BY529" s="1615" t="s">
        <v>877</v>
      </c>
      <c r="BZ529" s="1603"/>
      <c r="CA529" s="1603"/>
      <c r="CB529" s="1603"/>
      <c r="CC529" s="1603"/>
      <c r="CD529" s="1603"/>
      <c r="CE529" s="986" t="s">
        <v>877</v>
      </c>
      <c r="CF529" s="1090" t="s">
        <v>877</v>
      </c>
      <c r="CG529" s="496"/>
      <c r="CH529" s="496"/>
      <c r="CI529" s="692"/>
      <c r="CJ529" s="1088" t="s">
        <v>877</v>
      </c>
      <c r="CK529" s="1089" t="s">
        <v>877</v>
      </c>
      <c r="CL529" s="1089" t="s">
        <v>877</v>
      </c>
      <c r="CM529" s="1615" t="s">
        <v>877</v>
      </c>
      <c r="CN529" s="1603"/>
      <c r="CO529" s="1603"/>
      <c r="CP529" s="1603"/>
      <c r="CQ529" s="1603"/>
      <c r="CR529" s="1603"/>
      <c r="CS529" s="986" t="s">
        <v>877</v>
      </c>
      <c r="CT529" s="1090" t="s">
        <v>877</v>
      </c>
      <c r="CU529" s="1045"/>
      <c r="CV529" s="496"/>
    </row>
    <row r="530" spans="1:100" ht="19.5" customHeight="1">
      <c r="A530" s="479"/>
      <c r="B530" s="1524"/>
      <c r="C530" s="479"/>
      <c r="D530" s="1088" t="s">
        <v>877</v>
      </c>
      <c r="E530" s="1089" t="s">
        <v>877</v>
      </c>
      <c r="F530" s="1089" t="s">
        <v>877</v>
      </c>
      <c r="G530" s="1615" t="s">
        <v>877</v>
      </c>
      <c r="H530" s="1603"/>
      <c r="I530" s="1603"/>
      <c r="J530" s="1603"/>
      <c r="K530" s="1603"/>
      <c r="L530" s="1603"/>
      <c r="M530" s="986" t="s">
        <v>877</v>
      </c>
      <c r="N530" s="1090" t="s">
        <v>877</v>
      </c>
      <c r="O530" s="496" t="s">
        <v>877</v>
      </c>
      <c r="P530" s="496" t="s">
        <v>877</v>
      </c>
      <c r="Q530" s="481"/>
      <c r="R530" s="1088" t="s">
        <v>877</v>
      </c>
      <c r="S530" s="1089" t="s">
        <v>877</v>
      </c>
      <c r="T530" s="1089" t="s">
        <v>877</v>
      </c>
      <c r="U530" s="1602" t="s">
        <v>877</v>
      </c>
      <c r="V530" s="1603"/>
      <c r="W530" s="1603"/>
      <c r="X530" s="1603"/>
      <c r="Y530" s="1603"/>
      <c r="Z530" s="1603"/>
      <c r="AA530" s="986" t="s">
        <v>877</v>
      </c>
      <c r="AB530" s="1090" t="s">
        <v>877</v>
      </c>
      <c r="AC530" s="496"/>
      <c r="AD530" s="496"/>
      <c r="AE530" s="481"/>
      <c r="AF530" s="1088" t="s">
        <v>877</v>
      </c>
      <c r="AG530" s="1089" t="s">
        <v>877</v>
      </c>
      <c r="AH530" s="1089" t="s">
        <v>877</v>
      </c>
      <c r="AI530" s="1615" t="s">
        <v>877</v>
      </c>
      <c r="AJ530" s="1603"/>
      <c r="AK530" s="1603"/>
      <c r="AL530" s="1603"/>
      <c r="AM530" s="1603"/>
      <c r="AN530" s="1603"/>
      <c r="AO530" s="986" t="s">
        <v>877</v>
      </c>
      <c r="AP530" s="1090" t="s">
        <v>877</v>
      </c>
      <c r="AQ530" s="496"/>
      <c r="AR530" s="496"/>
      <c r="AS530" s="481"/>
      <c r="AT530" s="1088" t="s">
        <v>877</v>
      </c>
      <c r="AU530" s="1089" t="s">
        <v>877</v>
      </c>
      <c r="AV530" s="1089" t="s">
        <v>877</v>
      </c>
      <c r="AW530" s="1615" t="s">
        <v>877</v>
      </c>
      <c r="AX530" s="1603"/>
      <c r="AY530" s="1603"/>
      <c r="AZ530" s="1603"/>
      <c r="BA530" s="1603"/>
      <c r="BB530" s="1603"/>
      <c r="BC530" s="986" t="s">
        <v>877</v>
      </c>
      <c r="BD530" s="1090" t="s">
        <v>877</v>
      </c>
      <c r="BE530" s="496"/>
      <c r="BF530" s="496"/>
      <c r="BG530" s="481"/>
      <c r="BH530" s="1088" t="s">
        <v>877</v>
      </c>
      <c r="BI530" s="1089" t="s">
        <v>877</v>
      </c>
      <c r="BJ530" s="1089" t="s">
        <v>877</v>
      </c>
      <c r="BK530" s="1615" t="s">
        <v>877</v>
      </c>
      <c r="BL530" s="1603"/>
      <c r="BM530" s="1603"/>
      <c r="BN530" s="1603"/>
      <c r="BO530" s="1603"/>
      <c r="BP530" s="1603"/>
      <c r="BQ530" s="986" t="s">
        <v>877</v>
      </c>
      <c r="BR530" s="1090" t="s">
        <v>877</v>
      </c>
      <c r="BS530" s="496"/>
      <c r="BT530" s="496"/>
      <c r="BU530" s="481"/>
      <c r="BV530" s="1088" t="s">
        <v>877</v>
      </c>
      <c r="BW530" s="1089" t="s">
        <v>877</v>
      </c>
      <c r="BX530" s="1089" t="s">
        <v>877</v>
      </c>
      <c r="BY530" s="1615" t="s">
        <v>877</v>
      </c>
      <c r="BZ530" s="1603"/>
      <c r="CA530" s="1603"/>
      <c r="CB530" s="1603"/>
      <c r="CC530" s="1603"/>
      <c r="CD530" s="1603"/>
      <c r="CE530" s="986" t="s">
        <v>877</v>
      </c>
      <c r="CF530" s="1090" t="s">
        <v>877</v>
      </c>
      <c r="CG530" s="496"/>
      <c r="CH530" s="496"/>
      <c r="CI530" s="481"/>
      <c r="CJ530" s="1088" t="s">
        <v>877</v>
      </c>
      <c r="CK530" s="1089" t="s">
        <v>877</v>
      </c>
      <c r="CL530" s="1089" t="s">
        <v>877</v>
      </c>
      <c r="CM530" s="1615" t="s">
        <v>877</v>
      </c>
      <c r="CN530" s="1603"/>
      <c r="CO530" s="1603"/>
      <c r="CP530" s="1603"/>
      <c r="CQ530" s="1603"/>
      <c r="CR530" s="1603"/>
      <c r="CS530" s="986" t="s">
        <v>877</v>
      </c>
      <c r="CT530" s="1090" t="s">
        <v>877</v>
      </c>
      <c r="CU530" s="1045"/>
      <c r="CV530" s="496"/>
    </row>
    <row r="531" spans="1:100" ht="19.5" customHeight="1">
      <c r="A531" s="479"/>
      <c r="B531" s="1524"/>
      <c r="C531" s="479"/>
      <c r="D531" s="1088" t="s">
        <v>877</v>
      </c>
      <c r="E531" s="1089" t="s">
        <v>877</v>
      </c>
      <c r="F531" s="1089" t="s">
        <v>877</v>
      </c>
      <c r="G531" s="1615" t="s">
        <v>877</v>
      </c>
      <c r="H531" s="1603"/>
      <c r="I531" s="1603"/>
      <c r="J531" s="1603"/>
      <c r="K531" s="1603"/>
      <c r="L531" s="1603"/>
      <c r="M531" s="986" t="s">
        <v>877</v>
      </c>
      <c r="N531" s="1090" t="s">
        <v>877</v>
      </c>
      <c r="O531" s="496" t="s">
        <v>877</v>
      </c>
      <c r="P531" s="496" t="s">
        <v>877</v>
      </c>
      <c r="Q531" s="481"/>
      <c r="R531" s="1088" t="s">
        <v>877</v>
      </c>
      <c r="S531" s="1089" t="s">
        <v>877</v>
      </c>
      <c r="T531" s="1089" t="s">
        <v>877</v>
      </c>
      <c r="U531" s="1602" t="s">
        <v>877</v>
      </c>
      <c r="V531" s="1603"/>
      <c r="W531" s="1603"/>
      <c r="X531" s="1603"/>
      <c r="Y531" s="1603"/>
      <c r="Z531" s="1603"/>
      <c r="AA531" s="986" t="s">
        <v>877</v>
      </c>
      <c r="AB531" s="1090" t="s">
        <v>877</v>
      </c>
      <c r="AC531" s="496"/>
      <c r="AD531" s="496"/>
      <c r="AE531" s="481"/>
      <c r="AF531" s="1088" t="s">
        <v>877</v>
      </c>
      <c r="AG531" s="1089" t="s">
        <v>877</v>
      </c>
      <c r="AH531" s="1089" t="s">
        <v>877</v>
      </c>
      <c r="AI531" s="1615" t="s">
        <v>877</v>
      </c>
      <c r="AJ531" s="1603"/>
      <c r="AK531" s="1603"/>
      <c r="AL531" s="1603"/>
      <c r="AM531" s="1603"/>
      <c r="AN531" s="1603"/>
      <c r="AO531" s="986" t="s">
        <v>877</v>
      </c>
      <c r="AP531" s="1090" t="s">
        <v>877</v>
      </c>
      <c r="AQ531" s="496"/>
      <c r="AR531" s="496"/>
      <c r="AS531" s="481"/>
      <c r="AT531" s="1088" t="s">
        <v>877</v>
      </c>
      <c r="AU531" s="1089" t="s">
        <v>877</v>
      </c>
      <c r="AV531" s="1089" t="s">
        <v>877</v>
      </c>
      <c r="AW531" s="1615" t="s">
        <v>877</v>
      </c>
      <c r="AX531" s="1603"/>
      <c r="AY531" s="1603"/>
      <c r="AZ531" s="1603"/>
      <c r="BA531" s="1603"/>
      <c r="BB531" s="1603"/>
      <c r="BC531" s="986" t="s">
        <v>877</v>
      </c>
      <c r="BD531" s="1090" t="s">
        <v>877</v>
      </c>
      <c r="BE531" s="496"/>
      <c r="BF531" s="496"/>
      <c r="BG531" s="481"/>
      <c r="BH531" s="1088" t="s">
        <v>877</v>
      </c>
      <c r="BI531" s="1089" t="s">
        <v>877</v>
      </c>
      <c r="BJ531" s="1089" t="s">
        <v>877</v>
      </c>
      <c r="BK531" s="1615" t="s">
        <v>877</v>
      </c>
      <c r="BL531" s="1603"/>
      <c r="BM531" s="1603"/>
      <c r="BN531" s="1603"/>
      <c r="BO531" s="1603"/>
      <c r="BP531" s="1603"/>
      <c r="BQ531" s="986" t="s">
        <v>877</v>
      </c>
      <c r="BR531" s="1090" t="s">
        <v>877</v>
      </c>
      <c r="BS531" s="496"/>
      <c r="BT531" s="496"/>
      <c r="BU531" s="481"/>
      <c r="BV531" s="1088" t="s">
        <v>877</v>
      </c>
      <c r="BW531" s="1089" t="s">
        <v>877</v>
      </c>
      <c r="BX531" s="1089" t="s">
        <v>877</v>
      </c>
      <c r="BY531" s="1615" t="s">
        <v>877</v>
      </c>
      <c r="BZ531" s="1603"/>
      <c r="CA531" s="1603"/>
      <c r="CB531" s="1603"/>
      <c r="CC531" s="1603"/>
      <c r="CD531" s="1603"/>
      <c r="CE531" s="986" t="s">
        <v>877</v>
      </c>
      <c r="CF531" s="1090" t="s">
        <v>877</v>
      </c>
      <c r="CG531" s="496"/>
      <c r="CH531" s="496"/>
      <c r="CI531" s="481"/>
      <c r="CJ531" s="1088" t="s">
        <v>877</v>
      </c>
      <c r="CK531" s="1089" t="s">
        <v>877</v>
      </c>
      <c r="CL531" s="1089" t="s">
        <v>877</v>
      </c>
      <c r="CM531" s="1615" t="s">
        <v>877</v>
      </c>
      <c r="CN531" s="1603"/>
      <c r="CO531" s="1603"/>
      <c r="CP531" s="1603"/>
      <c r="CQ531" s="1603"/>
      <c r="CR531" s="1603"/>
      <c r="CS531" s="986" t="s">
        <v>877</v>
      </c>
      <c r="CT531" s="1090" t="s">
        <v>877</v>
      </c>
      <c r="CU531" s="1045"/>
      <c r="CV531" s="496"/>
    </row>
    <row r="532" spans="1:100" ht="19.5" customHeight="1">
      <c r="A532" s="479"/>
      <c r="B532" s="1524"/>
      <c r="C532" s="479"/>
      <c r="D532" s="1088" t="s">
        <v>877</v>
      </c>
      <c r="E532" s="1089" t="s">
        <v>877</v>
      </c>
      <c r="F532" s="1089" t="s">
        <v>877</v>
      </c>
      <c r="G532" s="1615" t="s">
        <v>877</v>
      </c>
      <c r="H532" s="1603"/>
      <c r="I532" s="1603"/>
      <c r="J532" s="1603"/>
      <c r="K532" s="1603"/>
      <c r="L532" s="1603"/>
      <c r="M532" s="986" t="s">
        <v>877</v>
      </c>
      <c r="N532" s="1090" t="s">
        <v>877</v>
      </c>
      <c r="O532" s="496" t="s">
        <v>877</v>
      </c>
      <c r="P532" s="496" t="s">
        <v>877</v>
      </c>
      <c r="Q532" s="481"/>
      <c r="R532" s="1088" t="s">
        <v>877</v>
      </c>
      <c r="S532" s="1089" t="s">
        <v>877</v>
      </c>
      <c r="T532" s="1089" t="s">
        <v>877</v>
      </c>
      <c r="U532" s="1602" t="s">
        <v>877</v>
      </c>
      <c r="V532" s="1603"/>
      <c r="W532" s="1603"/>
      <c r="X532" s="1603"/>
      <c r="Y532" s="1603"/>
      <c r="Z532" s="1603"/>
      <c r="AA532" s="986" t="s">
        <v>877</v>
      </c>
      <c r="AB532" s="1090" t="s">
        <v>877</v>
      </c>
      <c r="AC532" s="496"/>
      <c r="AD532" s="496"/>
      <c r="AE532" s="481"/>
      <c r="AF532" s="1088" t="s">
        <v>877</v>
      </c>
      <c r="AG532" s="1089" t="s">
        <v>877</v>
      </c>
      <c r="AH532" s="1089" t="s">
        <v>877</v>
      </c>
      <c r="AI532" s="1615" t="s">
        <v>877</v>
      </c>
      <c r="AJ532" s="1603"/>
      <c r="AK532" s="1603"/>
      <c r="AL532" s="1603"/>
      <c r="AM532" s="1603"/>
      <c r="AN532" s="1603"/>
      <c r="AO532" s="986" t="s">
        <v>877</v>
      </c>
      <c r="AP532" s="1090" t="s">
        <v>877</v>
      </c>
      <c r="AQ532" s="496"/>
      <c r="AR532" s="496"/>
      <c r="AS532" s="481"/>
      <c r="AT532" s="1088" t="s">
        <v>877</v>
      </c>
      <c r="AU532" s="1089" t="s">
        <v>877</v>
      </c>
      <c r="AV532" s="1089" t="s">
        <v>877</v>
      </c>
      <c r="AW532" s="1615" t="s">
        <v>877</v>
      </c>
      <c r="AX532" s="1603"/>
      <c r="AY532" s="1603"/>
      <c r="AZ532" s="1603"/>
      <c r="BA532" s="1603"/>
      <c r="BB532" s="1603"/>
      <c r="BC532" s="986" t="s">
        <v>877</v>
      </c>
      <c r="BD532" s="1090" t="s">
        <v>877</v>
      </c>
      <c r="BE532" s="496"/>
      <c r="BF532" s="496"/>
      <c r="BG532" s="481"/>
      <c r="BH532" s="1088" t="s">
        <v>877</v>
      </c>
      <c r="BI532" s="1089" t="s">
        <v>877</v>
      </c>
      <c r="BJ532" s="1089" t="s">
        <v>877</v>
      </c>
      <c r="BK532" s="1615" t="s">
        <v>877</v>
      </c>
      <c r="BL532" s="1603"/>
      <c r="BM532" s="1603"/>
      <c r="BN532" s="1603"/>
      <c r="BO532" s="1603"/>
      <c r="BP532" s="1603"/>
      <c r="BQ532" s="986" t="s">
        <v>877</v>
      </c>
      <c r="BR532" s="1090" t="s">
        <v>877</v>
      </c>
      <c r="BS532" s="496"/>
      <c r="BT532" s="496"/>
      <c r="BU532" s="481"/>
      <c r="BV532" s="1088" t="s">
        <v>877</v>
      </c>
      <c r="BW532" s="1089" t="s">
        <v>877</v>
      </c>
      <c r="BX532" s="1089" t="s">
        <v>877</v>
      </c>
      <c r="BY532" s="1615" t="s">
        <v>877</v>
      </c>
      <c r="BZ532" s="1603"/>
      <c r="CA532" s="1603"/>
      <c r="CB532" s="1603"/>
      <c r="CC532" s="1603"/>
      <c r="CD532" s="1603"/>
      <c r="CE532" s="986" t="s">
        <v>877</v>
      </c>
      <c r="CF532" s="1090" t="s">
        <v>877</v>
      </c>
      <c r="CG532" s="496"/>
      <c r="CH532" s="496"/>
      <c r="CI532" s="481"/>
      <c r="CJ532" s="1088" t="s">
        <v>877</v>
      </c>
      <c r="CK532" s="1089" t="s">
        <v>877</v>
      </c>
      <c r="CL532" s="1089" t="s">
        <v>877</v>
      </c>
      <c r="CM532" s="1615" t="s">
        <v>877</v>
      </c>
      <c r="CN532" s="1603"/>
      <c r="CO532" s="1603"/>
      <c r="CP532" s="1603"/>
      <c r="CQ532" s="1603"/>
      <c r="CR532" s="1603"/>
      <c r="CS532" s="986" t="s">
        <v>877</v>
      </c>
      <c r="CT532" s="1090" t="s">
        <v>877</v>
      </c>
      <c r="CU532" s="1045"/>
      <c r="CV532" s="496"/>
    </row>
    <row r="533" spans="1:100" ht="19.5" customHeight="1">
      <c r="A533" s="479"/>
      <c r="B533" s="1524"/>
      <c r="C533" s="479"/>
      <c r="D533" s="1088" t="s">
        <v>877</v>
      </c>
      <c r="E533" s="1089" t="s">
        <v>877</v>
      </c>
      <c r="F533" s="1089" t="s">
        <v>877</v>
      </c>
      <c r="G533" s="1615" t="s">
        <v>877</v>
      </c>
      <c r="H533" s="1603"/>
      <c r="I533" s="1603"/>
      <c r="J533" s="1603"/>
      <c r="K533" s="1603"/>
      <c r="L533" s="1603"/>
      <c r="M533" s="986" t="s">
        <v>877</v>
      </c>
      <c r="N533" s="1090" t="s">
        <v>877</v>
      </c>
      <c r="O533" s="496" t="s">
        <v>877</v>
      </c>
      <c r="P533" s="496" t="s">
        <v>877</v>
      </c>
      <c r="Q533" s="481"/>
      <c r="R533" s="1088" t="s">
        <v>877</v>
      </c>
      <c r="S533" s="1089" t="s">
        <v>877</v>
      </c>
      <c r="T533" s="1089" t="s">
        <v>877</v>
      </c>
      <c r="U533" s="1602" t="s">
        <v>877</v>
      </c>
      <c r="V533" s="1603"/>
      <c r="W533" s="1603"/>
      <c r="X533" s="1603"/>
      <c r="Y533" s="1603"/>
      <c r="Z533" s="1603"/>
      <c r="AA533" s="986" t="s">
        <v>877</v>
      </c>
      <c r="AB533" s="1090" t="s">
        <v>877</v>
      </c>
      <c r="AC533" s="496"/>
      <c r="AD533" s="496"/>
      <c r="AE533" s="481"/>
      <c r="AF533" s="1088" t="s">
        <v>877</v>
      </c>
      <c r="AG533" s="1089" t="s">
        <v>877</v>
      </c>
      <c r="AH533" s="1089" t="s">
        <v>877</v>
      </c>
      <c r="AI533" s="1615" t="s">
        <v>877</v>
      </c>
      <c r="AJ533" s="1603"/>
      <c r="AK533" s="1603"/>
      <c r="AL533" s="1603"/>
      <c r="AM533" s="1603"/>
      <c r="AN533" s="1603"/>
      <c r="AO533" s="986" t="s">
        <v>877</v>
      </c>
      <c r="AP533" s="1090" t="s">
        <v>877</v>
      </c>
      <c r="AQ533" s="496"/>
      <c r="AR533" s="496"/>
      <c r="AS533" s="481"/>
      <c r="AT533" s="1088" t="s">
        <v>877</v>
      </c>
      <c r="AU533" s="1089" t="s">
        <v>877</v>
      </c>
      <c r="AV533" s="1089" t="s">
        <v>877</v>
      </c>
      <c r="AW533" s="1615" t="s">
        <v>877</v>
      </c>
      <c r="AX533" s="1603"/>
      <c r="AY533" s="1603"/>
      <c r="AZ533" s="1603"/>
      <c r="BA533" s="1603"/>
      <c r="BB533" s="1603"/>
      <c r="BC533" s="986" t="s">
        <v>877</v>
      </c>
      <c r="BD533" s="1090" t="s">
        <v>877</v>
      </c>
      <c r="BE533" s="496"/>
      <c r="BF533" s="496"/>
      <c r="BG533" s="481"/>
      <c r="BH533" s="1088" t="s">
        <v>877</v>
      </c>
      <c r="BI533" s="1089" t="s">
        <v>877</v>
      </c>
      <c r="BJ533" s="1089" t="s">
        <v>877</v>
      </c>
      <c r="BK533" s="1615" t="s">
        <v>877</v>
      </c>
      <c r="BL533" s="1603"/>
      <c r="BM533" s="1603"/>
      <c r="BN533" s="1603"/>
      <c r="BO533" s="1603"/>
      <c r="BP533" s="1603"/>
      <c r="BQ533" s="986" t="s">
        <v>877</v>
      </c>
      <c r="BR533" s="1090" t="s">
        <v>877</v>
      </c>
      <c r="BS533" s="496"/>
      <c r="BT533" s="496"/>
      <c r="BU533" s="481"/>
      <c r="BV533" s="1088" t="s">
        <v>877</v>
      </c>
      <c r="BW533" s="1089" t="s">
        <v>877</v>
      </c>
      <c r="BX533" s="1089" t="s">
        <v>877</v>
      </c>
      <c r="BY533" s="1615" t="s">
        <v>877</v>
      </c>
      <c r="BZ533" s="1603"/>
      <c r="CA533" s="1603"/>
      <c r="CB533" s="1603"/>
      <c r="CC533" s="1603"/>
      <c r="CD533" s="1603"/>
      <c r="CE533" s="986" t="s">
        <v>877</v>
      </c>
      <c r="CF533" s="1090" t="s">
        <v>877</v>
      </c>
      <c r="CG533" s="496"/>
      <c r="CH533" s="496"/>
      <c r="CI533" s="481"/>
      <c r="CJ533" s="1088" t="s">
        <v>877</v>
      </c>
      <c r="CK533" s="1089" t="s">
        <v>877</v>
      </c>
      <c r="CL533" s="1089" t="s">
        <v>877</v>
      </c>
      <c r="CM533" s="1615" t="s">
        <v>877</v>
      </c>
      <c r="CN533" s="1603"/>
      <c r="CO533" s="1603"/>
      <c r="CP533" s="1603"/>
      <c r="CQ533" s="1603"/>
      <c r="CR533" s="1603"/>
      <c r="CS533" s="986" t="s">
        <v>877</v>
      </c>
      <c r="CT533" s="1090" t="s">
        <v>877</v>
      </c>
      <c r="CU533" s="1045"/>
      <c r="CV533" s="496"/>
    </row>
    <row r="534" spans="1:100" ht="19.5" customHeight="1">
      <c r="A534" s="479"/>
      <c r="B534" s="1524"/>
      <c r="C534" s="479"/>
      <c r="D534" s="1088" t="s">
        <v>877</v>
      </c>
      <c r="E534" s="1089" t="s">
        <v>877</v>
      </c>
      <c r="F534" s="1089" t="s">
        <v>877</v>
      </c>
      <c r="G534" s="1615" t="s">
        <v>877</v>
      </c>
      <c r="H534" s="1603"/>
      <c r="I534" s="1603"/>
      <c r="J534" s="1603"/>
      <c r="K534" s="1603"/>
      <c r="L534" s="1603"/>
      <c r="M534" s="986" t="s">
        <v>877</v>
      </c>
      <c r="N534" s="1090" t="s">
        <v>877</v>
      </c>
      <c r="O534" s="496" t="s">
        <v>877</v>
      </c>
      <c r="P534" s="496" t="s">
        <v>877</v>
      </c>
      <c r="Q534" s="481"/>
      <c r="R534" s="1088" t="s">
        <v>877</v>
      </c>
      <c r="S534" s="1089" t="s">
        <v>877</v>
      </c>
      <c r="T534" s="1089" t="s">
        <v>877</v>
      </c>
      <c r="U534" s="1602" t="s">
        <v>877</v>
      </c>
      <c r="V534" s="1603"/>
      <c r="W534" s="1603"/>
      <c r="X534" s="1603"/>
      <c r="Y534" s="1603"/>
      <c r="Z534" s="1603"/>
      <c r="AA534" s="986" t="s">
        <v>877</v>
      </c>
      <c r="AB534" s="1090" t="s">
        <v>877</v>
      </c>
      <c r="AC534" s="496"/>
      <c r="AD534" s="496"/>
      <c r="AE534" s="481"/>
      <c r="AF534" s="1088" t="s">
        <v>877</v>
      </c>
      <c r="AG534" s="1089" t="s">
        <v>877</v>
      </c>
      <c r="AH534" s="1089" t="s">
        <v>877</v>
      </c>
      <c r="AI534" s="1615" t="s">
        <v>877</v>
      </c>
      <c r="AJ534" s="1603"/>
      <c r="AK534" s="1603"/>
      <c r="AL534" s="1603"/>
      <c r="AM534" s="1603"/>
      <c r="AN534" s="1603"/>
      <c r="AO534" s="986" t="s">
        <v>877</v>
      </c>
      <c r="AP534" s="1090" t="s">
        <v>877</v>
      </c>
      <c r="AQ534" s="496"/>
      <c r="AR534" s="496"/>
      <c r="AS534" s="481"/>
      <c r="AT534" s="1088" t="s">
        <v>877</v>
      </c>
      <c r="AU534" s="1089" t="s">
        <v>877</v>
      </c>
      <c r="AV534" s="1089" t="s">
        <v>877</v>
      </c>
      <c r="AW534" s="1615" t="s">
        <v>877</v>
      </c>
      <c r="AX534" s="1603"/>
      <c r="AY534" s="1603"/>
      <c r="AZ534" s="1603"/>
      <c r="BA534" s="1603"/>
      <c r="BB534" s="1603"/>
      <c r="BC534" s="986" t="s">
        <v>877</v>
      </c>
      <c r="BD534" s="1090" t="s">
        <v>877</v>
      </c>
      <c r="BE534" s="496"/>
      <c r="BF534" s="496"/>
      <c r="BG534" s="481"/>
      <c r="BH534" s="1088" t="s">
        <v>877</v>
      </c>
      <c r="BI534" s="1089" t="s">
        <v>877</v>
      </c>
      <c r="BJ534" s="1089" t="s">
        <v>877</v>
      </c>
      <c r="BK534" s="1615" t="s">
        <v>877</v>
      </c>
      <c r="BL534" s="1603"/>
      <c r="BM534" s="1603"/>
      <c r="BN534" s="1603"/>
      <c r="BO534" s="1603"/>
      <c r="BP534" s="1603"/>
      <c r="BQ534" s="986" t="s">
        <v>877</v>
      </c>
      <c r="BR534" s="1090" t="s">
        <v>877</v>
      </c>
      <c r="BS534" s="496"/>
      <c r="BT534" s="496"/>
      <c r="BU534" s="481"/>
      <c r="BV534" s="1088" t="s">
        <v>877</v>
      </c>
      <c r="BW534" s="1089" t="s">
        <v>877</v>
      </c>
      <c r="BX534" s="1089" t="s">
        <v>877</v>
      </c>
      <c r="BY534" s="1615" t="s">
        <v>877</v>
      </c>
      <c r="BZ534" s="1603"/>
      <c r="CA534" s="1603"/>
      <c r="CB534" s="1603"/>
      <c r="CC534" s="1603"/>
      <c r="CD534" s="1603"/>
      <c r="CE534" s="986" t="s">
        <v>877</v>
      </c>
      <c r="CF534" s="1090" t="s">
        <v>877</v>
      </c>
      <c r="CG534" s="496"/>
      <c r="CH534" s="496"/>
      <c r="CI534" s="481"/>
      <c r="CJ534" s="1088" t="s">
        <v>877</v>
      </c>
      <c r="CK534" s="1089" t="s">
        <v>877</v>
      </c>
      <c r="CL534" s="1089" t="s">
        <v>877</v>
      </c>
      <c r="CM534" s="1615" t="s">
        <v>877</v>
      </c>
      <c r="CN534" s="1603"/>
      <c r="CO534" s="1603"/>
      <c r="CP534" s="1603"/>
      <c r="CQ534" s="1603"/>
      <c r="CR534" s="1603"/>
      <c r="CS534" s="986" t="s">
        <v>877</v>
      </c>
      <c r="CT534" s="1090" t="s">
        <v>877</v>
      </c>
      <c r="CU534" s="1045"/>
      <c r="CV534" s="496"/>
    </row>
    <row r="535" spans="1:100" ht="19.5" customHeight="1">
      <c r="A535" s="479"/>
      <c r="B535" s="1524"/>
      <c r="C535" s="479"/>
      <c r="D535" s="1092" t="s">
        <v>877</v>
      </c>
      <c r="E535" s="1093" t="s">
        <v>877</v>
      </c>
      <c r="F535" s="1093" t="s">
        <v>877</v>
      </c>
      <c r="G535" s="1632" t="s">
        <v>877</v>
      </c>
      <c r="H535" s="1633"/>
      <c r="I535" s="1633"/>
      <c r="J535" s="1633"/>
      <c r="K535" s="1633"/>
      <c r="L535" s="1633"/>
      <c r="M535" s="990" t="s">
        <v>877</v>
      </c>
      <c r="N535" s="1094" t="s">
        <v>877</v>
      </c>
      <c r="O535" s="496" t="s">
        <v>877</v>
      </c>
      <c r="P535" s="496" t="s">
        <v>877</v>
      </c>
      <c r="Q535" s="481"/>
      <c r="R535" s="1092" t="s">
        <v>877</v>
      </c>
      <c r="S535" s="1093" t="s">
        <v>877</v>
      </c>
      <c r="T535" s="1093" t="s">
        <v>877</v>
      </c>
      <c r="U535" s="1674" t="s">
        <v>877</v>
      </c>
      <c r="V535" s="1633"/>
      <c r="W535" s="1633"/>
      <c r="X535" s="1633"/>
      <c r="Y535" s="1633"/>
      <c r="Z535" s="1633"/>
      <c r="AA535" s="990" t="s">
        <v>877</v>
      </c>
      <c r="AB535" s="1094" t="s">
        <v>877</v>
      </c>
      <c r="AC535" s="496"/>
      <c r="AD535" s="496"/>
      <c r="AE535" s="481"/>
      <c r="AF535" s="1092" t="s">
        <v>877</v>
      </c>
      <c r="AG535" s="1093" t="s">
        <v>877</v>
      </c>
      <c r="AH535" s="1093" t="s">
        <v>877</v>
      </c>
      <c r="AI535" s="1632" t="s">
        <v>877</v>
      </c>
      <c r="AJ535" s="1633"/>
      <c r="AK535" s="1633"/>
      <c r="AL535" s="1633"/>
      <c r="AM535" s="1633"/>
      <c r="AN535" s="1633"/>
      <c r="AO535" s="990" t="s">
        <v>877</v>
      </c>
      <c r="AP535" s="1094" t="s">
        <v>877</v>
      </c>
      <c r="AQ535" s="496"/>
      <c r="AR535" s="496"/>
      <c r="AS535" s="481"/>
      <c r="AT535" s="1092" t="s">
        <v>877</v>
      </c>
      <c r="AU535" s="1093" t="s">
        <v>877</v>
      </c>
      <c r="AV535" s="1093" t="s">
        <v>877</v>
      </c>
      <c r="AW535" s="1632" t="s">
        <v>877</v>
      </c>
      <c r="AX535" s="1633"/>
      <c r="AY535" s="1633"/>
      <c r="AZ535" s="1633"/>
      <c r="BA535" s="1633"/>
      <c r="BB535" s="1633"/>
      <c r="BC535" s="990" t="s">
        <v>877</v>
      </c>
      <c r="BD535" s="1094" t="s">
        <v>877</v>
      </c>
      <c r="BE535" s="496"/>
      <c r="BF535" s="496"/>
      <c r="BG535" s="481"/>
      <c r="BH535" s="1092" t="s">
        <v>877</v>
      </c>
      <c r="BI535" s="1093" t="s">
        <v>877</v>
      </c>
      <c r="BJ535" s="1093" t="s">
        <v>877</v>
      </c>
      <c r="BK535" s="1632" t="s">
        <v>877</v>
      </c>
      <c r="BL535" s="1633"/>
      <c r="BM535" s="1633"/>
      <c r="BN535" s="1633"/>
      <c r="BO535" s="1633"/>
      <c r="BP535" s="1633"/>
      <c r="BQ535" s="990" t="s">
        <v>877</v>
      </c>
      <c r="BR535" s="1094" t="s">
        <v>877</v>
      </c>
      <c r="BS535" s="496"/>
      <c r="BT535" s="496"/>
      <c r="BU535" s="481"/>
      <c r="BV535" s="1092" t="s">
        <v>877</v>
      </c>
      <c r="BW535" s="1093" t="s">
        <v>877</v>
      </c>
      <c r="BX535" s="1093" t="s">
        <v>877</v>
      </c>
      <c r="BY535" s="1632" t="s">
        <v>877</v>
      </c>
      <c r="BZ535" s="1633"/>
      <c r="CA535" s="1633"/>
      <c r="CB535" s="1633"/>
      <c r="CC535" s="1633"/>
      <c r="CD535" s="1633"/>
      <c r="CE535" s="990" t="s">
        <v>877</v>
      </c>
      <c r="CF535" s="1094" t="s">
        <v>877</v>
      </c>
      <c r="CG535" s="496"/>
      <c r="CH535" s="496"/>
      <c r="CI535" s="481"/>
      <c r="CJ535" s="1092" t="s">
        <v>877</v>
      </c>
      <c r="CK535" s="1093" t="s">
        <v>877</v>
      </c>
      <c r="CL535" s="1093" t="s">
        <v>877</v>
      </c>
      <c r="CM535" s="1632" t="s">
        <v>877</v>
      </c>
      <c r="CN535" s="1633"/>
      <c r="CO535" s="1633"/>
      <c r="CP535" s="1633"/>
      <c r="CQ535" s="1633"/>
      <c r="CR535" s="1633"/>
      <c r="CS535" s="990" t="s">
        <v>877</v>
      </c>
      <c r="CT535" s="1094" t="s">
        <v>877</v>
      </c>
      <c r="CU535" s="1045"/>
      <c r="CV535" s="496"/>
    </row>
    <row r="536" spans="1:100" ht="19.5" customHeight="1">
      <c r="A536" s="479"/>
      <c r="B536" s="1524"/>
      <c r="C536" s="1095"/>
      <c r="D536" s="1096" t="s">
        <v>877</v>
      </c>
      <c r="E536" s="1097" t="s">
        <v>877</v>
      </c>
      <c r="F536" s="1097" t="s">
        <v>877</v>
      </c>
      <c r="G536" s="1634" t="s">
        <v>877</v>
      </c>
      <c r="H536" s="1635"/>
      <c r="I536" s="1635"/>
      <c r="J536" s="1635"/>
      <c r="K536" s="1635"/>
      <c r="L536" s="1635"/>
      <c r="M536" s="1098" t="s">
        <v>877</v>
      </c>
      <c r="N536" s="1099" t="s">
        <v>877</v>
      </c>
      <c r="O536" s="496" t="s">
        <v>877</v>
      </c>
      <c r="P536" s="496" t="s">
        <v>877</v>
      </c>
      <c r="Q536" s="992"/>
      <c r="R536" s="1096" t="s">
        <v>877</v>
      </c>
      <c r="S536" s="1097" t="s">
        <v>877</v>
      </c>
      <c r="T536" s="1097" t="s">
        <v>877</v>
      </c>
      <c r="U536" s="1675" t="s">
        <v>877</v>
      </c>
      <c r="V536" s="1635"/>
      <c r="W536" s="1635"/>
      <c r="X536" s="1635"/>
      <c r="Y536" s="1635"/>
      <c r="Z536" s="1635"/>
      <c r="AA536" s="1098" t="s">
        <v>877</v>
      </c>
      <c r="AB536" s="1099" t="s">
        <v>877</v>
      </c>
      <c r="AC536" s="496"/>
      <c r="AD536" s="496"/>
      <c r="AE536" s="992"/>
      <c r="AF536" s="1096" t="s">
        <v>877</v>
      </c>
      <c r="AG536" s="1097" t="s">
        <v>877</v>
      </c>
      <c r="AH536" s="1097" t="s">
        <v>877</v>
      </c>
      <c r="AI536" s="1634" t="s">
        <v>877</v>
      </c>
      <c r="AJ536" s="1635"/>
      <c r="AK536" s="1635"/>
      <c r="AL536" s="1635"/>
      <c r="AM536" s="1635"/>
      <c r="AN536" s="1635"/>
      <c r="AO536" s="1098" t="s">
        <v>877</v>
      </c>
      <c r="AP536" s="1099" t="s">
        <v>877</v>
      </c>
      <c r="AQ536" s="496"/>
      <c r="AR536" s="496"/>
      <c r="AS536" s="992"/>
      <c r="AT536" s="1096" t="s">
        <v>877</v>
      </c>
      <c r="AU536" s="1097" t="s">
        <v>877</v>
      </c>
      <c r="AV536" s="1097" t="s">
        <v>877</v>
      </c>
      <c r="AW536" s="1634" t="s">
        <v>877</v>
      </c>
      <c r="AX536" s="1635"/>
      <c r="AY536" s="1635"/>
      <c r="AZ536" s="1635"/>
      <c r="BA536" s="1635"/>
      <c r="BB536" s="1635"/>
      <c r="BC536" s="1098" t="s">
        <v>877</v>
      </c>
      <c r="BD536" s="1099" t="s">
        <v>877</v>
      </c>
      <c r="BE536" s="496"/>
      <c r="BF536" s="496"/>
      <c r="BG536" s="992"/>
      <c r="BH536" s="1096" t="s">
        <v>877</v>
      </c>
      <c r="BI536" s="1097" t="s">
        <v>877</v>
      </c>
      <c r="BJ536" s="1097" t="s">
        <v>877</v>
      </c>
      <c r="BK536" s="1634" t="s">
        <v>877</v>
      </c>
      <c r="BL536" s="1635"/>
      <c r="BM536" s="1635"/>
      <c r="BN536" s="1635"/>
      <c r="BO536" s="1635"/>
      <c r="BP536" s="1635"/>
      <c r="BQ536" s="1098" t="s">
        <v>877</v>
      </c>
      <c r="BR536" s="1099" t="s">
        <v>877</v>
      </c>
      <c r="BS536" s="496"/>
      <c r="BT536" s="496"/>
      <c r="BU536" s="992"/>
      <c r="BV536" s="1096" t="s">
        <v>877</v>
      </c>
      <c r="BW536" s="1097" t="s">
        <v>877</v>
      </c>
      <c r="BX536" s="1097" t="s">
        <v>877</v>
      </c>
      <c r="BY536" s="1634" t="s">
        <v>877</v>
      </c>
      <c r="BZ536" s="1635"/>
      <c r="CA536" s="1635"/>
      <c r="CB536" s="1635"/>
      <c r="CC536" s="1635"/>
      <c r="CD536" s="1635"/>
      <c r="CE536" s="1098" t="s">
        <v>877</v>
      </c>
      <c r="CF536" s="1099" t="s">
        <v>877</v>
      </c>
      <c r="CG536" s="496"/>
      <c r="CH536" s="496"/>
      <c r="CI536" s="992"/>
      <c r="CJ536" s="1096" t="s">
        <v>877</v>
      </c>
      <c r="CK536" s="1097" t="s">
        <v>877</v>
      </c>
      <c r="CL536" s="1097" t="s">
        <v>877</v>
      </c>
      <c r="CM536" s="1634" t="s">
        <v>877</v>
      </c>
      <c r="CN536" s="1635"/>
      <c r="CO536" s="1635"/>
      <c r="CP536" s="1635"/>
      <c r="CQ536" s="1635"/>
      <c r="CR536" s="1635"/>
      <c r="CS536" s="1098" t="s">
        <v>877</v>
      </c>
      <c r="CT536" s="1099" t="s">
        <v>877</v>
      </c>
      <c r="CU536" s="1045"/>
      <c r="CV536" s="496"/>
    </row>
    <row r="537" spans="1:100" ht="19.5" customHeight="1">
      <c r="A537" s="479"/>
      <c r="B537" s="1524"/>
      <c r="C537" s="1095"/>
      <c r="D537" s="1100" t="s">
        <v>877</v>
      </c>
      <c r="E537" s="985" t="s">
        <v>877</v>
      </c>
      <c r="F537" s="985" t="s">
        <v>877</v>
      </c>
      <c r="G537" s="1581" t="s">
        <v>877</v>
      </c>
      <c r="H537" s="1582"/>
      <c r="I537" s="1582"/>
      <c r="J537" s="1582"/>
      <c r="K537" s="1582"/>
      <c r="L537" s="1582"/>
      <c r="M537" s="986" t="s">
        <v>877</v>
      </c>
      <c r="N537" s="1090" t="s">
        <v>877</v>
      </c>
      <c r="O537" s="496" t="s">
        <v>877</v>
      </c>
      <c r="P537" s="496" t="s">
        <v>877</v>
      </c>
      <c r="Q537" s="992"/>
      <c r="R537" s="1100" t="s">
        <v>877</v>
      </c>
      <c r="S537" s="985" t="s">
        <v>877</v>
      </c>
      <c r="T537" s="985" t="s">
        <v>877</v>
      </c>
      <c r="U537" s="1583" t="s">
        <v>877</v>
      </c>
      <c r="V537" s="1582"/>
      <c r="W537" s="1582"/>
      <c r="X537" s="1582"/>
      <c r="Y537" s="1582"/>
      <c r="Z537" s="1582"/>
      <c r="AA537" s="986" t="s">
        <v>877</v>
      </c>
      <c r="AB537" s="1090" t="s">
        <v>877</v>
      </c>
      <c r="AC537" s="496"/>
      <c r="AD537" s="496"/>
      <c r="AE537" s="992"/>
      <c r="AF537" s="1100" t="s">
        <v>877</v>
      </c>
      <c r="AG537" s="985" t="s">
        <v>877</v>
      </c>
      <c r="AH537" s="985" t="s">
        <v>877</v>
      </c>
      <c r="AI537" s="1581" t="s">
        <v>877</v>
      </c>
      <c r="AJ537" s="1582"/>
      <c r="AK537" s="1582"/>
      <c r="AL537" s="1582"/>
      <c r="AM537" s="1582"/>
      <c r="AN537" s="1582"/>
      <c r="AO537" s="986" t="s">
        <v>877</v>
      </c>
      <c r="AP537" s="1090" t="s">
        <v>877</v>
      </c>
      <c r="AQ537" s="496"/>
      <c r="AR537" s="496"/>
      <c r="AS537" s="992"/>
      <c r="AT537" s="1100" t="s">
        <v>877</v>
      </c>
      <c r="AU537" s="985" t="s">
        <v>877</v>
      </c>
      <c r="AV537" s="985" t="s">
        <v>877</v>
      </c>
      <c r="AW537" s="1581" t="s">
        <v>877</v>
      </c>
      <c r="AX537" s="1582"/>
      <c r="AY537" s="1582"/>
      <c r="AZ537" s="1582"/>
      <c r="BA537" s="1582"/>
      <c r="BB537" s="1582"/>
      <c r="BC537" s="986" t="s">
        <v>877</v>
      </c>
      <c r="BD537" s="1090" t="s">
        <v>877</v>
      </c>
      <c r="BE537" s="496"/>
      <c r="BF537" s="496"/>
      <c r="BG537" s="992"/>
      <c r="BH537" s="1100" t="s">
        <v>877</v>
      </c>
      <c r="BI537" s="985" t="s">
        <v>877</v>
      </c>
      <c r="BJ537" s="985" t="s">
        <v>877</v>
      </c>
      <c r="BK537" s="1581" t="s">
        <v>877</v>
      </c>
      <c r="BL537" s="1582"/>
      <c r="BM537" s="1582"/>
      <c r="BN537" s="1582"/>
      <c r="BO537" s="1582"/>
      <c r="BP537" s="1582"/>
      <c r="BQ537" s="986" t="s">
        <v>877</v>
      </c>
      <c r="BR537" s="1090" t="s">
        <v>877</v>
      </c>
      <c r="BS537" s="496"/>
      <c r="BT537" s="496"/>
      <c r="BU537" s="992"/>
      <c r="BV537" s="1100" t="s">
        <v>877</v>
      </c>
      <c r="BW537" s="985" t="s">
        <v>877</v>
      </c>
      <c r="BX537" s="985" t="s">
        <v>877</v>
      </c>
      <c r="BY537" s="1581" t="s">
        <v>877</v>
      </c>
      <c r="BZ537" s="1582"/>
      <c r="CA537" s="1582"/>
      <c r="CB537" s="1582"/>
      <c r="CC537" s="1582"/>
      <c r="CD537" s="1582"/>
      <c r="CE537" s="986" t="s">
        <v>877</v>
      </c>
      <c r="CF537" s="1090" t="s">
        <v>877</v>
      </c>
      <c r="CG537" s="496"/>
      <c r="CH537" s="496"/>
      <c r="CI537" s="992"/>
      <c r="CJ537" s="1100" t="s">
        <v>877</v>
      </c>
      <c r="CK537" s="985" t="s">
        <v>877</v>
      </c>
      <c r="CL537" s="985" t="s">
        <v>877</v>
      </c>
      <c r="CM537" s="1581" t="s">
        <v>877</v>
      </c>
      <c r="CN537" s="1582"/>
      <c r="CO537" s="1582"/>
      <c r="CP537" s="1582"/>
      <c r="CQ537" s="1582"/>
      <c r="CR537" s="1582"/>
      <c r="CS537" s="986" t="s">
        <v>877</v>
      </c>
      <c r="CT537" s="1090" t="s">
        <v>877</v>
      </c>
      <c r="CU537" s="1045"/>
      <c r="CV537" s="496"/>
    </row>
    <row r="538" spans="1:100" ht="19.5" customHeight="1">
      <c r="A538" s="479"/>
      <c r="B538" s="1524"/>
      <c r="C538" s="1095"/>
      <c r="D538" s="1100" t="s">
        <v>877</v>
      </c>
      <c r="E538" s="985" t="s">
        <v>877</v>
      </c>
      <c r="F538" s="985" t="s">
        <v>877</v>
      </c>
      <c r="G538" s="1581" t="s">
        <v>877</v>
      </c>
      <c r="H538" s="1582"/>
      <c r="I538" s="1582"/>
      <c r="J538" s="1582"/>
      <c r="K538" s="1582"/>
      <c r="L538" s="1582"/>
      <c r="M538" s="986" t="s">
        <v>877</v>
      </c>
      <c r="N538" s="1090" t="s">
        <v>877</v>
      </c>
      <c r="O538" s="496" t="s">
        <v>877</v>
      </c>
      <c r="P538" s="496" t="s">
        <v>877</v>
      </c>
      <c r="Q538" s="992"/>
      <c r="R538" s="1100" t="s">
        <v>877</v>
      </c>
      <c r="S538" s="985" t="s">
        <v>877</v>
      </c>
      <c r="T538" s="985" t="s">
        <v>877</v>
      </c>
      <c r="U538" s="1583" t="s">
        <v>877</v>
      </c>
      <c r="V538" s="1582"/>
      <c r="W538" s="1582"/>
      <c r="X538" s="1582"/>
      <c r="Y538" s="1582"/>
      <c r="Z538" s="1582"/>
      <c r="AA538" s="986" t="s">
        <v>877</v>
      </c>
      <c r="AB538" s="1090" t="s">
        <v>877</v>
      </c>
      <c r="AC538" s="496"/>
      <c r="AD538" s="496"/>
      <c r="AE538" s="992"/>
      <c r="AF538" s="1100" t="s">
        <v>877</v>
      </c>
      <c r="AG538" s="985" t="s">
        <v>877</v>
      </c>
      <c r="AH538" s="985" t="s">
        <v>877</v>
      </c>
      <c r="AI538" s="1581" t="s">
        <v>877</v>
      </c>
      <c r="AJ538" s="1582"/>
      <c r="AK538" s="1582"/>
      <c r="AL538" s="1582"/>
      <c r="AM538" s="1582"/>
      <c r="AN538" s="1582"/>
      <c r="AO538" s="986" t="s">
        <v>877</v>
      </c>
      <c r="AP538" s="1090" t="s">
        <v>877</v>
      </c>
      <c r="AQ538" s="496"/>
      <c r="AR538" s="496"/>
      <c r="AS538" s="992"/>
      <c r="AT538" s="1100" t="s">
        <v>877</v>
      </c>
      <c r="AU538" s="985" t="s">
        <v>877</v>
      </c>
      <c r="AV538" s="985" t="s">
        <v>877</v>
      </c>
      <c r="AW538" s="1581" t="s">
        <v>877</v>
      </c>
      <c r="AX538" s="1582"/>
      <c r="AY538" s="1582"/>
      <c r="AZ538" s="1582"/>
      <c r="BA538" s="1582"/>
      <c r="BB538" s="1582"/>
      <c r="BC538" s="986" t="s">
        <v>877</v>
      </c>
      <c r="BD538" s="1090" t="s">
        <v>877</v>
      </c>
      <c r="BE538" s="496"/>
      <c r="BF538" s="496"/>
      <c r="BG538" s="992"/>
      <c r="BH538" s="1100" t="s">
        <v>877</v>
      </c>
      <c r="BI538" s="985" t="s">
        <v>877</v>
      </c>
      <c r="BJ538" s="985" t="s">
        <v>877</v>
      </c>
      <c r="BK538" s="1581" t="s">
        <v>877</v>
      </c>
      <c r="BL538" s="1582"/>
      <c r="BM538" s="1582"/>
      <c r="BN538" s="1582"/>
      <c r="BO538" s="1582"/>
      <c r="BP538" s="1582"/>
      <c r="BQ538" s="986" t="s">
        <v>877</v>
      </c>
      <c r="BR538" s="1090" t="s">
        <v>877</v>
      </c>
      <c r="BS538" s="496"/>
      <c r="BT538" s="496"/>
      <c r="BU538" s="992"/>
      <c r="BV538" s="1100" t="s">
        <v>877</v>
      </c>
      <c r="BW538" s="985" t="s">
        <v>877</v>
      </c>
      <c r="BX538" s="985" t="s">
        <v>877</v>
      </c>
      <c r="BY538" s="1581" t="s">
        <v>877</v>
      </c>
      <c r="BZ538" s="1582"/>
      <c r="CA538" s="1582"/>
      <c r="CB538" s="1582"/>
      <c r="CC538" s="1582"/>
      <c r="CD538" s="1582"/>
      <c r="CE538" s="986" t="s">
        <v>877</v>
      </c>
      <c r="CF538" s="1090" t="s">
        <v>877</v>
      </c>
      <c r="CG538" s="496"/>
      <c r="CH538" s="496"/>
      <c r="CI538" s="992"/>
      <c r="CJ538" s="1100" t="s">
        <v>877</v>
      </c>
      <c r="CK538" s="985" t="s">
        <v>877</v>
      </c>
      <c r="CL538" s="985" t="s">
        <v>877</v>
      </c>
      <c r="CM538" s="1581" t="s">
        <v>877</v>
      </c>
      <c r="CN538" s="1582"/>
      <c r="CO538" s="1582"/>
      <c r="CP538" s="1582"/>
      <c r="CQ538" s="1582"/>
      <c r="CR538" s="1582"/>
      <c r="CS538" s="986" t="s">
        <v>877</v>
      </c>
      <c r="CT538" s="1090" t="s">
        <v>877</v>
      </c>
      <c r="CU538" s="1045"/>
      <c r="CV538" s="496"/>
    </row>
    <row r="539" spans="1:100" ht="19.5" customHeight="1">
      <c r="A539" s="479"/>
      <c r="B539" s="1524"/>
      <c r="C539" s="1095"/>
      <c r="D539" s="1100" t="s">
        <v>877</v>
      </c>
      <c r="E539" s="985" t="s">
        <v>877</v>
      </c>
      <c r="F539" s="985" t="s">
        <v>877</v>
      </c>
      <c r="G539" s="1581" t="s">
        <v>877</v>
      </c>
      <c r="H539" s="1582"/>
      <c r="I539" s="1582"/>
      <c r="J539" s="1582"/>
      <c r="K539" s="1582"/>
      <c r="L539" s="1582"/>
      <c r="M539" s="986" t="s">
        <v>877</v>
      </c>
      <c r="N539" s="1090" t="s">
        <v>877</v>
      </c>
      <c r="O539" s="496" t="s">
        <v>877</v>
      </c>
      <c r="P539" s="496" t="s">
        <v>877</v>
      </c>
      <c r="Q539" s="992"/>
      <c r="R539" s="1100" t="s">
        <v>877</v>
      </c>
      <c r="S539" s="985" t="s">
        <v>877</v>
      </c>
      <c r="T539" s="985" t="s">
        <v>877</v>
      </c>
      <c r="U539" s="1583" t="s">
        <v>877</v>
      </c>
      <c r="V539" s="1582"/>
      <c r="W539" s="1582"/>
      <c r="X539" s="1582"/>
      <c r="Y539" s="1582"/>
      <c r="Z539" s="1582"/>
      <c r="AA539" s="986" t="s">
        <v>877</v>
      </c>
      <c r="AB539" s="1090" t="s">
        <v>877</v>
      </c>
      <c r="AC539" s="496"/>
      <c r="AD539" s="496"/>
      <c r="AE539" s="992"/>
      <c r="AF539" s="1100" t="s">
        <v>877</v>
      </c>
      <c r="AG539" s="985" t="s">
        <v>877</v>
      </c>
      <c r="AH539" s="985" t="s">
        <v>877</v>
      </c>
      <c r="AI539" s="1581" t="s">
        <v>877</v>
      </c>
      <c r="AJ539" s="1582"/>
      <c r="AK539" s="1582"/>
      <c r="AL539" s="1582"/>
      <c r="AM539" s="1582"/>
      <c r="AN539" s="1582"/>
      <c r="AO539" s="986" t="s">
        <v>877</v>
      </c>
      <c r="AP539" s="1090" t="s">
        <v>877</v>
      </c>
      <c r="AQ539" s="496"/>
      <c r="AR539" s="496"/>
      <c r="AS539" s="992"/>
      <c r="AT539" s="1100" t="s">
        <v>877</v>
      </c>
      <c r="AU539" s="985" t="s">
        <v>877</v>
      </c>
      <c r="AV539" s="985" t="s">
        <v>877</v>
      </c>
      <c r="AW539" s="1581" t="s">
        <v>877</v>
      </c>
      <c r="AX539" s="1582"/>
      <c r="AY539" s="1582"/>
      <c r="AZ539" s="1582"/>
      <c r="BA539" s="1582"/>
      <c r="BB539" s="1582"/>
      <c r="BC539" s="986" t="s">
        <v>877</v>
      </c>
      <c r="BD539" s="1090" t="s">
        <v>877</v>
      </c>
      <c r="BE539" s="496"/>
      <c r="BF539" s="496"/>
      <c r="BG539" s="992"/>
      <c r="BH539" s="1100" t="s">
        <v>877</v>
      </c>
      <c r="BI539" s="985" t="s">
        <v>877</v>
      </c>
      <c r="BJ539" s="985" t="s">
        <v>877</v>
      </c>
      <c r="BK539" s="1581" t="s">
        <v>877</v>
      </c>
      <c r="BL539" s="1582"/>
      <c r="BM539" s="1582"/>
      <c r="BN539" s="1582"/>
      <c r="BO539" s="1582"/>
      <c r="BP539" s="1582"/>
      <c r="BQ539" s="986" t="s">
        <v>877</v>
      </c>
      <c r="BR539" s="1090" t="s">
        <v>877</v>
      </c>
      <c r="BS539" s="496"/>
      <c r="BT539" s="496"/>
      <c r="BU539" s="992"/>
      <c r="BV539" s="1100" t="s">
        <v>877</v>
      </c>
      <c r="BW539" s="985" t="s">
        <v>877</v>
      </c>
      <c r="BX539" s="985" t="s">
        <v>877</v>
      </c>
      <c r="BY539" s="1581" t="s">
        <v>877</v>
      </c>
      <c r="BZ539" s="1582"/>
      <c r="CA539" s="1582"/>
      <c r="CB539" s="1582"/>
      <c r="CC539" s="1582"/>
      <c r="CD539" s="1582"/>
      <c r="CE539" s="986" t="s">
        <v>877</v>
      </c>
      <c r="CF539" s="1090" t="s">
        <v>877</v>
      </c>
      <c r="CG539" s="496"/>
      <c r="CH539" s="496"/>
      <c r="CI539" s="992"/>
      <c r="CJ539" s="1100" t="s">
        <v>877</v>
      </c>
      <c r="CK539" s="985" t="s">
        <v>877</v>
      </c>
      <c r="CL539" s="985" t="s">
        <v>877</v>
      </c>
      <c r="CM539" s="1581" t="s">
        <v>877</v>
      </c>
      <c r="CN539" s="1582"/>
      <c r="CO539" s="1582"/>
      <c r="CP539" s="1582"/>
      <c r="CQ539" s="1582"/>
      <c r="CR539" s="1582"/>
      <c r="CS539" s="986" t="s">
        <v>877</v>
      </c>
      <c r="CT539" s="1090" t="s">
        <v>877</v>
      </c>
      <c r="CU539" s="1045"/>
      <c r="CV539" s="496"/>
    </row>
    <row r="540" spans="1:100" ht="19.5" customHeight="1">
      <c r="A540" s="479"/>
      <c r="B540" s="1524"/>
      <c r="C540" s="1095"/>
      <c r="D540" s="1101" t="s">
        <v>877</v>
      </c>
      <c r="E540" s="1102" t="s">
        <v>877</v>
      </c>
      <c r="F540" s="1102" t="s">
        <v>877</v>
      </c>
      <c r="G540" s="1621" t="s">
        <v>877</v>
      </c>
      <c r="H540" s="1622"/>
      <c r="I540" s="1622"/>
      <c r="J540" s="1622"/>
      <c r="K540" s="1622"/>
      <c r="L540" s="1622"/>
      <c r="M540" s="990" t="s">
        <v>877</v>
      </c>
      <c r="N540" s="1094" t="s">
        <v>877</v>
      </c>
      <c r="O540" s="496" t="s">
        <v>877</v>
      </c>
      <c r="P540" s="496" t="s">
        <v>877</v>
      </c>
      <c r="Q540" s="992"/>
      <c r="R540" s="1101" t="s">
        <v>877</v>
      </c>
      <c r="S540" s="1102" t="s">
        <v>877</v>
      </c>
      <c r="T540" s="1102" t="s">
        <v>877</v>
      </c>
      <c r="U540" s="1676" t="s">
        <v>877</v>
      </c>
      <c r="V540" s="1622"/>
      <c r="W540" s="1622"/>
      <c r="X540" s="1622"/>
      <c r="Y540" s="1622"/>
      <c r="Z540" s="1622"/>
      <c r="AA540" s="990" t="s">
        <v>877</v>
      </c>
      <c r="AB540" s="1094" t="s">
        <v>877</v>
      </c>
      <c r="AC540" s="496"/>
      <c r="AD540" s="496"/>
      <c r="AE540" s="992"/>
      <c r="AF540" s="1101" t="s">
        <v>877</v>
      </c>
      <c r="AG540" s="1102" t="s">
        <v>877</v>
      </c>
      <c r="AH540" s="1102" t="s">
        <v>877</v>
      </c>
      <c r="AI540" s="1621" t="s">
        <v>877</v>
      </c>
      <c r="AJ540" s="1622"/>
      <c r="AK540" s="1622"/>
      <c r="AL540" s="1622"/>
      <c r="AM540" s="1622"/>
      <c r="AN540" s="1622"/>
      <c r="AO540" s="990" t="s">
        <v>877</v>
      </c>
      <c r="AP540" s="1094" t="s">
        <v>877</v>
      </c>
      <c r="AQ540" s="496"/>
      <c r="AR540" s="496"/>
      <c r="AS540" s="992"/>
      <c r="AT540" s="1101" t="s">
        <v>877</v>
      </c>
      <c r="AU540" s="1102" t="s">
        <v>877</v>
      </c>
      <c r="AV540" s="1102" t="s">
        <v>877</v>
      </c>
      <c r="AW540" s="1621" t="s">
        <v>877</v>
      </c>
      <c r="AX540" s="1622"/>
      <c r="AY540" s="1622"/>
      <c r="AZ540" s="1622"/>
      <c r="BA540" s="1622"/>
      <c r="BB540" s="1622"/>
      <c r="BC540" s="990" t="s">
        <v>877</v>
      </c>
      <c r="BD540" s="1094" t="s">
        <v>877</v>
      </c>
      <c r="BE540" s="496"/>
      <c r="BF540" s="496"/>
      <c r="BG540" s="992"/>
      <c r="BH540" s="1101" t="s">
        <v>877</v>
      </c>
      <c r="BI540" s="1102" t="s">
        <v>877</v>
      </c>
      <c r="BJ540" s="1102" t="s">
        <v>877</v>
      </c>
      <c r="BK540" s="1621" t="s">
        <v>877</v>
      </c>
      <c r="BL540" s="1622"/>
      <c r="BM540" s="1622"/>
      <c r="BN540" s="1622"/>
      <c r="BO540" s="1622"/>
      <c r="BP540" s="1622"/>
      <c r="BQ540" s="990" t="s">
        <v>877</v>
      </c>
      <c r="BR540" s="1094" t="s">
        <v>877</v>
      </c>
      <c r="BS540" s="496"/>
      <c r="BT540" s="496"/>
      <c r="BU540" s="992"/>
      <c r="BV540" s="1101" t="s">
        <v>877</v>
      </c>
      <c r="BW540" s="1102" t="s">
        <v>877</v>
      </c>
      <c r="BX540" s="1102" t="s">
        <v>877</v>
      </c>
      <c r="BY540" s="1621" t="s">
        <v>877</v>
      </c>
      <c r="BZ540" s="1622"/>
      <c r="CA540" s="1622"/>
      <c r="CB540" s="1622"/>
      <c r="CC540" s="1622"/>
      <c r="CD540" s="1622"/>
      <c r="CE540" s="990" t="s">
        <v>877</v>
      </c>
      <c r="CF540" s="1094" t="s">
        <v>877</v>
      </c>
      <c r="CG540" s="496"/>
      <c r="CH540" s="496"/>
      <c r="CI540" s="992"/>
      <c r="CJ540" s="1101" t="s">
        <v>877</v>
      </c>
      <c r="CK540" s="1102" t="s">
        <v>877</v>
      </c>
      <c r="CL540" s="1102" t="s">
        <v>877</v>
      </c>
      <c r="CM540" s="1621" t="s">
        <v>877</v>
      </c>
      <c r="CN540" s="1622"/>
      <c r="CO540" s="1622"/>
      <c r="CP540" s="1622"/>
      <c r="CQ540" s="1622"/>
      <c r="CR540" s="1622"/>
      <c r="CS540" s="990" t="s">
        <v>877</v>
      </c>
      <c r="CT540" s="1094" t="s">
        <v>877</v>
      </c>
      <c r="CU540" s="1045"/>
      <c r="CV540" s="496"/>
    </row>
    <row r="541" spans="1:100" ht="19.5" customHeight="1">
      <c r="A541" s="479"/>
      <c r="B541" s="1524"/>
      <c r="C541" s="479"/>
      <c r="D541" s="1027"/>
      <c r="E541" s="1027"/>
      <c r="F541" s="1027"/>
      <c r="G541" s="1027"/>
      <c r="H541" s="1027"/>
      <c r="I541" s="1027"/>
      <c r="J541" s="1027"/>
      <c r="K541" s="1027"/>
      <c r="L541" s="561"/>
      <c r="M541" s="1104">
        <v>0</v>
      </c>
      <c r="N541" s="1105">
        <v>0</v>
      </c>
      <c r="O541" s="640"/>
      <c r="P541" s="640"/>
      <c r="Q541" s="481"/>
      <c r="R541" s="1027"/>
      <c r="S541" s="1027"/>
      <c r="T541" s="1027"/>
      <c r="U541" s="1026"/>
      <c r="V541" s="1027"/>
      <c r="W541" s="1027"/>
      <c r="X541" s="1027"/>
      <c r="Y541" s="1027"/>
      <c r="Z541" s="561"/>
      <c r="AA541" s="1104">
        <v>0</v>
      </c>
      <c r="AB541" s="1105">
        <v>0</v>
      </c>
      <c r="AC541" s="496"/>
      <c r="AD541" s="496"/>
      <c r="AE541" s="481"/>
      <c r="AF541" s="1027"/>
      <c r="AG541" s="1027"/>
      <c r="AH541" s="1027"/>
      <c r="AI541" s="1027"/>
      <c r="AJ541" s="1027"/>
      <c r="AK541" s="1027"/>
      <c r="AL541" s="1027"/>
      <c r="AM541" s="1027"/>
      <c r="AN541" s="561"/>
      <c r="AO541" s="1104">
        <v>0</v>
      </c>
      <c r="AP541" s="1105">
        <v>0</v>
      </c>
      <c r="AQ541" s="496"/>
      <c r="AR541" s="496"/>
      <c r="AS541" s="481"/>
      <c r="AT541" s="1027"/>
      <c r="AU541" s="1027"/>
      <c r="AV541" s="1027"/>
      <c r="AW541" s="1027"/>
      <c r="AX541" s="1027"/>
      <c r="AY541" s="1027"/>
      <c r="AZ541" s="1027"/>
      <c r="BA541" s="1027"/>
      <c r="BB541" s="561"/>
      <c r="BC541" s="1104">
        <v>0</v>
      </c>
      <c r="BD541" s="1105">
        <v>0</v>
      </c>
      <c r="BE541" s="496"/>
      <c r="BF541" s="496"/>
      <c r="BG541" s="481"/>
      <c r="BH541" s="1027"/>
      <c r="BI541" s="1027"/>
      <c r="BJ541" s="1027"/>
      <c r="BK541" s="1027"/>
      <c r="BL541" s="1027"/>
      <c r="BM541" s="1027"/>
      <c r="BN541" s="1027"/>
      <c r="BO541" s="1027"/>
      <c r="BP541" s="561"/>
      <c r="BQ541" s="1104">
        <v>0</v>
      </c>
      <c r="BR541" s="1105">
        <v>0</v>
      </c>
      <c r="BS541" s="496"/>
      <c r="BT541" s="496"/>
      <c r="BU541" s="481"/>
      <c r="BV541" s="1027"/>
      <c r="BW541" s="1027"/>
      <c r="BX541" s="1027"/>
      <c r="BY541" s="1027"/>
      <c r="BZ541" s="1027"/>
      <c r="CA541" s="1027"/>
      <c r="CB541" s="1027"/>
      <c r="CC541" s="1027"/>
      <c r="CD541" s="561"/>
      <c r="CE541" s="1104">
        <v>0</v>
      </c>
      <c r="CF541" s="1105">
        <v>0</v>
      </c>
      <c r="CG541" s="496"/>
      <c r="CH541" s="496"/>
      <c r="CI541" s="481"/>
      <c r="CJ541" s="1027"/>
      <c r="CK541" s="1027"/>
      <c r="CL541" s="1027"/>
      <c r="CM541" s="1027"/>
      <c r="CN541" s="1027"/>
      <c r="CO541" s="1027"/>
      <c r="CP541" s="1027"/>
      <c r="CQ541" s="1027"/>
      <c r="CR541" s="561"/>
      <c r="CS541" s="1104">
        <v>0</v>
      </c>
      <c r="CT541" s="1105">
        <v>0</v>
      </c>
      <c r="CU541" s="1045"/>
      <c r="CV541" s="496"/>
    </row>
    <row r="542" spans="1:100" ht="19.5" customHeight="1">
      <c r="A542" s="479"/>
      <c r="B542" s="1678"/>
      <c r="C542" s="1107"/>
      <c r="D542" s="1108"/>
      <c r="E542" s="1107"/>
      <c r="F542" s="1107"/>
      <c r="G542" s="1107"/>
      <c r="H542" s="1107"/>
      <c r="I542" s="1107"/>
      <c r="J542" s="1107"/>
      <c r="K542" s="1107"/>
      <c r="L542" s="1107"/>
      <c r="M542" s="1107"/>
      <c r="N542" s="1107"/>
      <c r="O542" s="1109"/>
      <c r="P542" s="1109"/>
      <c r="Q542" s="1110"/>
      <c r="R542" s="1111"/>
      <c r="S542" s="1112"/>
      <c r="T542" s="1112"/>
      <c r="U542" s="1113"/>
      <c r="V542" s="1112"/>
      <c r="W542" s="1112"/>
      <c r="X542" s="1112"/>
      <c r="Y542" s="1112"/>
      <c r="Z542" s="1112"/>
      <c r="AA542" s="1112"/>
      <c r="AB542" s="1112"/>
      <c r="AC542" s="1112"/>
      <c r="AD542" s="1112"/>
      <c r="AE542" s="1112"/>
      <c r="AF542" s="1111"/>
      <c r="AG542" s="1111"/>
      <c r="AH542" s="1111"/>
      <c r="AI542" s="1111"/>
      <c r="AJ542" s="1111"/>
      <c r="AK542" s="1111"/>
      <c r="AL542" s="1111"/>
      <c r="AM542" s="1111"/>
      <c r="AN542" s="1111"/>
      <c r="AO542" s="1111"/>
      <c r="AP542" s="1111"/>
      <c r="AQ542" s="1114"/>
      <c r="AR542" s="1114"/>
      <c r="AS542" s="1111"/>
      <c r="AT542" s="1111"/>
      <c r="AU542" s="1111"/>
      <c r="AV542" s="1111"/>
      <c r="AW542" s="1111"/>
      <c r="AX542" s="1111"/>
      <c r="AY542" s="1111"/>
      <c r="AZ542" s="1111"/>
      <c r="BA542" s="1111"/>
      <c r="BB542" s="1111"/>
      <c r="BC542" s="1111"/>
      <c r="BD542" s="1111"/>
      <c r="BE542" s="1111"/>
      <c r="BF542" s="1111"/>
      <c r="BG542" s="1111"/>
      <c r="BH542" s="1111"/>
      <c r="BI542" s="1111"/>
      <c r="BJ542" s="1111"/>
      <c r="BK542" s="1111"/>
      <c r="BL542" s="1111"/>
      <c r="BM542" s="1111"/>
      <c r="BN542" s="1111"/>
      <c r="BO542" s="1111"/>
      <c r="BP542" s="1111"/>
      <c r="BQ542" s="1111"/>
      <c r="BR542" s="1111"/>
      <c r="BS542" s="1111"/>
      <c r="BT542" s="1111"/>
      <c r="BU542" s="1111"/>
      <c r="BV542" s="1111"/>
      <c r="BW542" s="1111"/>
      <c r="BX542" s="1111"/>
      <c r="BY542" s="1111"/>
      <c r="BZ542" s="1111"/>
      <c r="CA542" s="1111"/>
      <c r="CB542" s="1111"/>
      <c r="CC542" s="1111"/>
      <c r="CD542" s="1111"/>
      <c r="CE542" s="1111"/>
      <c r="CF542" s="1111"/>
      <c r="CG542" s="1114"/>
      <c r="CH542" s="1114"/>
      <c r="CI542" s="1111"/>
      <c r="CJ542" s="1111"/>
      <c r="CK542" s="1111"/>
      <c r="CL542" s="1111"/>
      <c r="CM542" s="1111"/>
      <c r="CN542" s="1111"/>
      <c r="CO542" s="1111"/>
      <c r="CP542" s="1111"/>
      <c r="CQ542" s="1111"/>
      <c r="CR542" s="1111"/>
      <c r="CS542" s="1111"/>
      <c r="CT542" s="1111"/>
      <c r="CU542" s="1115"/>
      <c r="CV542" s="481"/>
    </row>
    <row r="543" spans="1:100" ht="19.5" customHeight="1">
      <c r="A543" s="479"/>
      <c r="B543" s="614"/>
      <c r="C543" s="479"/>
      <c r="D543" s="1116"/>
      <c r="E543" s="570"/>
      <c r="F543" s="570"/>
      <c r="G543" s="570"/>
      <c r="H543" s="570"/>
      <c r="I543" s="570"/>
      <c r="J543" s="570"/>
      <c r="K543" s="570"/>
      <c r="L543" s="570"/>
      <c r="M543" s="570"/>
      <c r="N543" s="570"/>
      <c r="O543" s="496"/>
      <c r="P543" s="496"/>
      <c r="Q543" s="481"/>
      <c r="R543" s="1116"/>
      <c r="S543" s="570"/>
      <c r="T543" s="321"/>
      <c r="U543" s="482"/>
      <c r="V543" s="321"/>
      <c r="W543" s="321"/>
      <c r="X543" s="321"/>
      <c r="Y543" s="321"/>
      <c r="Z543" s="321"/>
      <c r="AA543" s="321"/>
      <c r="AB543" s="321"/>
      <c r="AC543" s="321"/>
      <c r="AD543" s="321"/>
      <c r="AE543" s="321"/>
      <c r="AF543" s="1116"/>
      <c r="AG543" s="570"/>
      <c r="AH543" s="321"/>
      <c r="AI543" s="321"/>
      <c r="AJ543" s="321"/>
      <c r="AK543" s="321"/>
      <c r="AL543" s="321"/>
      <c r="AM543" s="321"/>
      <c r="AN543" s="321"/>
      <c r="AO543" s="321"/>
      <c r="AP543" s="321"/>
      <c r="AQ543" s="481"/>
      <c r="AR543" s="481"/>
      <c r="AS543" s="321"/>
      <c r="AT543" s="1116"/>
      <c r="AU543" s="570"/>
      <c r="AV543" s="321"/>
      <c r="AW543" s="321"/>
      <c r="AX543" s="321"/>
      <c r="AY543" s="321"/>
      <c r="AZ543" s="321"/>
      <c r="BA543" s="321"/>
      <c r="BB543" s="321"/>
      <c r="BC543" s="321"/>
      <c r="BD543" s="321"/>
      <c r="BE543" s="321"/>
      <c r="BF543" s="321"/>
      <c r="BG543" s="321"/>
      <c r="BH543" s="1116"/>
      <c r="BI543" s="570"/>
      <c r="BJ543" s="321"/>
      <c r="BK543" s="321"/>
      <c r="BL543" s="321"/>
      <c r="BM543" s="321"/>
      <c r="BN543" s="321"/>
      <c r="BO543" s="321"/>
      <c r="BP543" s="321"/>
      <c r="BQ543" s="321"/>
      <c r="BR543" s="321"/>
      <c r="BS543" s="321"/>
      <c r="BT543" s="321"/>
      <c r="BU543" s="321"/>
      <c r="BV543" s="1116"/>
      <c r="BW543" s="570"/>
      <c r="BX543" s="321"/>
      <c r="BY543" s="321"/>
      <c r="BZ543" s="321"/>
      <c r="CA543" s="321"/>
      <c r="CB543" s="321"/>
      <c r="CC543" s="321"/>
      <c r="CD543" s="321"/>
      <c r="CE543" s="321"/>
      <c r="CF543" s="321"/>
      <c r="CG543" s="481"/>
      <c r="CH543" s="481"/>
      <c r="CI543" s="321"/>
      <c r="CJ543" s="1116"/>
      <c r="CK543" s="570"/>
      <c r="CL543" s="321"/>
      <c r="CM543" s="321"/>
      <c r="CN543" s="321"/>
      <c r="CO543" s="321"/>
      <c r="CP543" s="321"/>
      <c r="CQ543" s="321"/>
      <c r="CR543" s="321"/>
      <c r="CS543" s="321"/>
      <c r="CT543" s="321"/>
      <c r="CU543" s="481"/>
      <c r="CV543" s="481"/>
    </row>
    <row r="544" spans="1:100" ht="19.5" customHeight="1">
      <c r="A544" s="479"/>
      <c r="B544" s="614"/>
      <c r="C544" s="479"/>
      <c r="D544" s="1036"/>
      <c r="E544" s="570"/>
      <c r="F544" s="570"/>
      <c r="G544" s="570"/>
      <c r="H544" s="570"/>
      <c r="I544" s="570"/>
      <c r="J544" s="570"/>
      <c r="K544" s="570"/>
      <c r="L544" s="570"/>
      <c r="M544" s="570"/>
      <c r="N544" s="570"/>
      <c r="O544" s="496"/>
      <c r="P544" s="496"/>
      <c r="Q544" s="481"/>
      <c r="R544" s="569"/>
      <c r="S544" s="570"/>
      <c r="T544" s="321"/>
      <c r="U544" s="482"/>
      <c r="V544" s="321"/>
      <c r="W544" s="321"/>
      <c r="X544" s="321"/>
      <c r="Y544" s="321"/>
      <c r="Z544" s="321"/>
      <c r="AA544" s="321"/>
      <c r="AB544" s="321"/>
      <c r="AC544" s="321"/>
      <c r="AD544" s="321"/>
      <c r="AE544" s="321"/>
      <c r="AF544" s="569"/>
      <c r="AG544" s="570"/>
      <c r="AH544" s="321"/>
      <c r="AI544" s="321"/>
      <c r="AJ544" s="321"/>
      <c r="AK544" s="321"/>
      <c r="AL544" s="321"/>
      <c r="AM544" s="321"/>
      <c r="AN544" s="321"/>
      <c r="AO544" s="321"/>
      <c r="AP544" s="321"/>
      <c r="AQ544" s="481"/>
      <c r="AR544" s="481"/>
      <c r="AS544" s="321"/>
      <c r="AT544" s="569"/>
      <c r="AU544" s="570"/>
      <c r="AV544" s="321"/>
      <c r="AW544" s="321"/>
      <c r="AX544" s="321"/>
      <c r="AY544" s="321"/>
      <c r="AZ544" s="321"/>
      <c r="BA544" s="321"/>
      <c r="BB544" s="321"/>
      <c r="BC544" s="321"/>
      <c r="BD544" s="321"/>
      <c r="BE544" s="321"/>
      <c r="BF544" s="321"/>
      <c r="BG544" s="321"/>
      <c r="BH544" s="569"/>
      <c r="BI544" s="570"/>
      <c r="BJ544" s="321"/>
      <c r="BK544" s="321"/>
      <c r="BL544" s="321"/>
      <c r="BM544" s="321"/>
      <c r="BN544" s="321"/>
      <c r="BO544" s="321"/>
      <c r="BP544" s="321"/>
      <c r="BQ544" s="321"/>
      <c r="BR544" s="321"/>
      <c r="BS544" s="321"/>
      <c r="BT544" s="321"/>
      <c r="BU544" s="321"/>
      <c r="BV544" s="569"/>
      <c r="BW544" s="570"/>
      <c r="BX544" s="321"/>
      <c r="BY544" s="321"/>
      <c r="BZ544" s="321"/>
      <c r="CA544" s="321"/>
      <c r="CB544" s="321"/>
      <c r="CC544" s="321"/>
      <c r="CD544" s="321"/>
      <c r="CE544" s="321"/>
      <c r="CF544" s="321"/>
      <c r="CG544" s="481"/>
      <c r="CH544" s="481"/>
      <c r="CI544" s="321"/>
      <c r="CJ544" s="569"/>
      <c r="CK544" s="570"/>
      <c r="CL544" s="321"/>
      <c r="CM544" s="321"/>
      <c r="CN544" s="321"/>
      <c r="CO544" s="321"/>
      <c r="CP544" s="321"/>
      <c r="CQ544" s="321"/>
      <c r="CR544" s="321"/>
      <c r="CS544" s="321"/>
      <c r="CT544" s="321"/>
      <c r="CU544" s="481"/>
      <c r="CV544" s="481"/>
    </row>
    <row r="545" spans="1:100" ht="19.5" customHeight="1">
      <c r="A545" s="479"/>
      <c r="B545" s="614"/>
      <c r="C545" s="479"/>
      <c r="D545" s="1117" t="s">
        <v>47</v>
      </c>
      <c r="E545" s="1118">
        <v>7</v>
      </c>
      <c r="F545" s="570"/>
      <c r="G545" s="570"/>
      <c r="H545" s="570"/>
      <c r="I545" s="570"/>
      <c r="J545" s="570"/>
      <c r="K545" s="570"/>
      <c r="L545" s="570"/>
      <c r="M545" s="570"/>
      <c r="N545" s="570"/>
      <c r="O545" s="496"/>
      <c r="P545" s="496"/>
      <c r="Q545" s="481"/>
      <c r="R545" s="1117" t="s">
        <v>47</v>
      </c>
      <c r="S545" s="1118">
        <v>6</v>
      </c>
      <c r="T545" s="321"/>
      <c r="U545" s="482"/>
      <c r="V545" s="321"/>
      <c r="W545" s="321"/>
      <c r="X545" s="321"/>
      <c r="Y545" s="321"/>
      <c r="Z545" s="321"/>
      <c r="AA545" s="321"/>
      <c r="AB545" s="321"/>
      <c r="AC545" s="321"/>
      <c r="AD545" s="321"/>
      <c r="AE545" s="321"/>
      <c r="AF545" s="1117" t="s">
        <v>47</v>
      </c>
      <c r="AG545" s="1118">
        <v>0</v>
      </c>
      <c r="AH545" s="321"/>
      <c r="AI545" s="321"/>
      <c r="AJ545" s="321"/>
      <c r="AK545" s="321"/>
      <c r="AL545" s="321"/>
      <c r="AM545" s="321"/>
      <c r="AN545" s="321"/>
      <c r="AO545" s="321"/>
      <c r="AP545" s="321"/>
      <c r="AQ545" s="481"/>
      <c r="AR545" s="481"/>
      <c r="AS545" s="321"/>
      <c r="AT545" s="1117" t="s">
        <v>47</v>
      </c>
      <c r="AU545" s="1118">
        <v>0</v>
      </c>
      <c r="AV545" s="321"/>
      <c r="AW545" s="321"/>
      <c r="AX545" s="321"/>
      <c r="AY545" s="321"/>
      <c r="AZ545" s="321"/>
      <c r="BA545" s="321"/>
      <c r="BB545" s="321"/>
      <c r="BC545" s="321"/>
      <c r="BD545" s="321"/>
      <c r="BE545" s="321"/>
      <c r="BF545" s="321"/>
      <c r="BG545" s="321"/>
      <c r="BH545" s="1117" t="s">
        <v>47</v>
      </c>
      <c r="BI545" s="1118">
        <v>1</v>
      </c>
      <c r="BJ545" s="321"/>
      <c r="BK545" s="321"/>
      <c r="BL545" s="321"/>
      <c r="BM545" s="321"/>
      <c r="BN545" s="321"/>
      <c r="BO545" s="321"/>
      <c r="BP545" s="321"/>
      <c r="BQ545" s="321"/>
      <c r="BR545" s="321"/>
      <c r="BS545" s="321"/>
      <c r="BT545" s="321"/>
      <c r="BU545" s="321"/>
      <c r="BV545" s="1117" t="s">
        <v>47</v>
      </c>
      <c r="BW545" s="1118">
        <v>0</v>
      </c>
      <c r="BX545" s="321"/>
      <c r="BY545" s="321"/>
      <c r="BZ545" s="321"/>
      <c r="CA545" s="321"/>
      <c r="CB545" s="321"/>
      <c r="CC545" s="321"/>
      <c r="CD545" s="321"/>
      <c r="CE545" s="321"/>
      <c r="CF545" s="321"/>
      <c r="CG545" s="481"/>
      <c r="CH545" s="481"/>
      <c r="CI545" s="321"/>
      <c r="CJ545" s="1117" t="s">
        <v>47</v>
      </c>
      <c r="CK545" s="1118">
        <v>1</v>
      </c>
      <c r="CL545" s="321"/>
      <c r="CM545" s="321"/>
      <c r="CN545" s="321"/>
      <c r="CO545" s="321"/>
      <c r="CP545" s="321"/>
      <c r="CQ545" s="321"/>
      <c r="CR545" s="321"/>
      <c r="CS545" s="321"/>
      <c r="CT545" s="321"/>
      <c r="CU545" s="481"/>
      <c r="CV545" s="481"/>
    </row>
    <row r="546" spans="1:100" ht="19.5" customHeight="1">
      <c r="A546" s="479"/>
      <c r="B546" s="614"/>
      <c r="C546" s="479"/>
      <c r="D546" s="1119" t="s">
        <v>49</v>
      </c>
      <c r="E546" s="1120">
        <v>0</v>
      </c>
      <c r="F546" s="570"/>
      <c r="G546" s="570"/>
      <c r="H546" s="570"/>
      <c r="I546" s="570"/>
      <c r="J546" s="570"/>
      <c r="K546" s="570"/>
      <c r="L546" s="570"/>
      <c r="M546" s="570"/>
      <c r="N546" s="570"/>
      <c r="O546" s="496"/>
      <c r="P546" s="496"/>
      <c r="Q546" s="481"/>
      <c r="R546" s="1119" t="s">
        <v>49</v>
      </c>
      <c r="S546" s="1120">
        <v>0</v>
      </c>
      <c r="T546" s="321"/>
      <c r="U546" s="482"/>
      <c r="V546" s="321"/>
      <c r="W546" s="321"/>
      <c r="X546" s="321"/>
      <c r="Y546" s="321"/>
      <c r="Z546" s="321"/>
      <c r="AA546" s="321"/>
      <c r="AB546" s="321"/>
      <c r="AC546" s="321"/>
      <c r="AD546" s="321"/>
      <c r="AE546" s="321"/>
      <c r="AF546" s="1119" t="s">
        <v>49</v>
      </c>
      <c r="AG546" s="1120">
        <v>5</v>
      </c>
      <c r="AH546" s="321"/>
      <c r="AI546" s="321"/>
      <c r="AJ546" s="321"/>
      <c r="AK546" s="321"/>
      <c r="AL546" s="321"/>
      <c r="AM546" s="321"/>
      <c r="AN546" s="321"/>
      <c r="AO546" s="321"/>
      <c r="AP546" s="321"/>
      <c r="AQ546" s="481"/>
      <c r="AR546" s="481"/>
      <c r="AS546" s="321"/>
      <c r="AT546" s="1119" t="s">
        <v>49</v>
      </c>
      <c r="AU546" s="1120">
        <v>6</v>
      </c>
      <c r="AV546" s="321"/>
      <c r="AW546" s="321"/>
      <c r="AX546" s="321"/>
      <c r="AY546" s="321"/>
      <c r="AZ546" s="321"/>
      <c r="BA546" s="321"/>
      <c r="BB546" s="321"/>
      <c r="BC546" s="321"/>
      <c r="BD546" s="321"/>
      <c r="BE546" s="321"/>
      <c r="BF546" s="321"/>
      <c r="BG546" s="321"/>
      <c r="BH546" s="1119" t="s">
        <v>49</v>
      </c>
      <c r="BI546" s="1120">
        <v>5</v>
      </c>
      <c r="BJ546" s="321"/>
      <c r="BK546" s="321"/>
      <c r="BL546" s="321"/>
      <c r="BM546" s="321"/>
      <c r="BN546" s="321"/>
      <c r="BO546" s="321"/>
      <c r="BP546" s="321"/>
      <c r="BQ546" s="321"/>
      <c r="BR546" s="321"/>
      <c r="BS546" s="321"/>
      <c r="BT546" s="321"/>
      <c r="BU546" s="321"/>
      <c r="BV546" s="1119" t="s">
        <v>49</v>
      </c>
      <c r="BW546" s="1120">
        <v>7</v>
      </c>
      <c r="BX546" s="321"/>
      <c r="BY546" s="321"/>
      <c r="BZ546" s="321"/>
      <c r="CA546" s="321"/>
      <c r="CB546" s="321"/>
      <c r="CC546" s="321"/>
      <c r="CD546" s="321"/>
      <c r="CE546" s="321"/>
      <c r="CF546" s="321"/>
      <c r="CG546" s="481"/>
      <c r="CH546" s="481"/>
      <c r="CI546" s="321"/>
      <c r="CJ546" s="1119" t="s">
        <v>49</v>
      </c>
      <c r="CK546" s="1120">
        <v>1</v>
      </c>
      <c r="CL546" s="321"/>
      <c r="CM546" s="321"/>
      <c r="CN546" s="321"/>
      <c r="CO546" s="321"/>
      <c r="CP546" s="321"/>
      <c r="CQ546" s="321"/>
      <c r="CR546" s="321"/>
      <c r="CS546" s="321"/>
      <c r="CT546" s="321"/>
      <c r="CU546" s="481"/>
      <c r="CV546" s="481"/>
    </row>
    <row r="547" spans="1:100" ht="19.5" customHeight="1">
      <c r="A547" s="479"/>
      <c r="B547" s="614"/>
      <c r="C547" s="479"/>
      <c r="D547" s="1121" t="s">
        <v>51</v>
      </c>
      <c r="E547" s="1122">
        <v>0</v>
      </c>
      <c r="F547" s="570"/>
      <c r="G547" s="570"/>
      <c r="H547" s="570"/>
      <c r="I547" s="570"/>
      <c r="J547" s="570"/>
      <c r="K547" s="570"/>
      <c r="L547" s="570"/>
      <c r="M547" s="570"/>
      <c r="N547" s="570"/>
      <c r="O547" s="496"/>
      <c r="P547" s="496"/>
      <c r="Q547" s="481"/>
      <c r="R547" s="1121" t="s">
        <v>51</v>
      </c>
      <c r="S547" s="1122">
        <v>0</v>
      </c>
      <c r="T547" s="321"/>
      <c r="U547" s="482"/>
      <c r="V547" s="321"/>
      <c r="W547" s="321"/>
      <c r="X547" s="321"/>
      <c r="Y547" s="321"/>
      <c r="Z547" s="321"/>
      <c r="AA547" s="321"/>
      <c r="AB547" s="321"/>
      <c r="AC547" s="321"/>
      <c r="AD547" s="321"/>
      <c r="AE547" s="321"/>
      <c r="AF547" s="1121" t="s">
        <v>51</v>
      </c>
      <c r="AG547" s="1122">
        <v>0</v>
      </c>
      <c r="AH547" s="321"/>
      <c r="AI547" s="321"/>
      <c r="AJ547" s="321"/>
      <c r="AK547" s="321"/>
      <c r="AL547" s="321"/>
      <c r="AM547" s="321"/>
      <c r="AN547" s="321"/>
      <c r="AO547" s="321"/>
      <c r="AP547" s="321"/>
      <c r="AQ547" s="481"/>
      <c r="AR547" s="481"/>
      <c r="AS547" s="321"/>
      <c r="AT547" s="1121" t="s">
        <v>51</v>
      </c>
      <c r="AU547" s="1122">
        <v>0</v>
      </c>
      <c r="AV547" s="321"/>
      <c r="AW547" s="321"/>
      <c r="AX547" s="321"/>
      <c r="AY547" s="321"/>
      <c r="AZ547" s="321"/>
      <c r="BA547" s="321"/>
      <c r="BB547" s="321"/>
      <c r="BC547" s="321"/>
      <c r="BD547" s="321"/>
      <c r="BE547" s="321"/>
      <c r="BF547" s="321"/>
      <c r="BG547" s="321"/>
      <c r="BH547" s="1121" t="s">
        <v>51</v>
      </c>
      <c r="BI547" s="1122">
        <v>0</v>
      </c>
      <c r="BJ547" s="321"/>
      <c r="BK547" s="321"/>
      <c r="BL547" s="321"/>
      <c r="BM547" s="321"/>
      <c r="BN547" s="321"/>
      <c r="BO547" s="321"/>
      <c r="BP547" s="321"/>
      <c r="BQ547" s="321"/>
      <c r="BR547" s="321"/>
      <c r="BS547" s="321"/>
      <c r="BT547" s="321"/>
      <c r="BU547" s="321"/>
      <c r="BV547" s="1121" t="s">
        <v>51</v>
      </c>
      <c r="BW547" s="1122">
        <v>0</v>
      </c>
      <c r="BX547" s="321"/>
      <c r="BY547" s="321"/>
      <c r="BZ547" s="321"/>
      <c r="CA547" s="321"/>
      <c r="CB547" s="321"/>
      <c r="CC547" s="321"/>
      <c r="CD547" s="321"/>
      <c r="CE547" s="321"/>
      <c r="CF547" s="321"/>
      <c r="CG547" s="481"/>
      <c r="CH547" s="481"/>
      <c r="CI547" s="321"/>
      <c r="CJ547" s="1121" t="s">
        <v>51</v>
      </c>
      <c r="CK547" s="1122">
        <v>4</v>
      </c>
      <c r="CL547" s="321"/>
      <c r="CM547" s="321"/>
      <c r="CN547" s="321"/>
      <c r="CO547" s="321"/>
      <c r="CP547" s="321"/>
      <c r="CQ547" s="321"/>
      <c r="CR547" s="321"/>
      <c r="CS547" s="321"/>
      <c r="CT547" s="321"/>
      <c r="CU547" s="481"/>
      <c r="CV547" s="481"/>
    </row>
    <row r="548" spans="1:100" ht="19.5" customHeight="1">
      <c r="A548" s="479"/>
      <c r="B548" s="614"/>
      <c r="C548" s="479"/>
      <c r="D548" s="1123"/>
      <c r="E548" s="1124">
        <v>7</v>
      </c>
      <c r="F548" s="570"/>
      <c r="G548" s="570"/>
      <c r="H548" s="570"/>
      <c r="I548" s="570"/>
      <c r="J548" s="570"/>
      <c r="K548" s="570"/>
      <c r="L548" s="570"/>
      <c r="M548" s="570"/>
      <c r="N548" s="570"/>
      <c r="O548" s="496"/>
      <c r="P548" s="496"/>
      <c r="Q548" s="481"/>
      <c r="R548" s="1123"/>
      <c r="S548" s="1124">
        <v>6</v>
      </c>
      <c r="T548" s="321"/>
      <c r="U548" s="482"/>
      <c r="V548" s="321"/>
      <c r="W548" s="321"/>
      <c r="X548" s="321"/>
      <c r="Y548" s="321"/>
      <c r="Z548" s="321"/>
      <c r="AA548" s="321"/>
      <c r="AB548" s="321"/>
      <c r="AC548" s="321"/>
      <c r="AD548" s="321"/>
      <c r="AE548" s="321"/>
      <c r="AF548" s="1123"/>
      <c r="AG548" s="1124">
        <v>5</v>
      </c>
      <c r="AH548" s="321"/>
      <c r="AI548" s="321"/>
      <c r="AJ548" s="321"/>
      <c r="AK548" s="321"/>
      <c r="AL548" s="321"/>
      <c r="AM548" s="321"/>
      <c r="AN548" s="321"/>
      <c r="AO548" s="321"/>
      <c r="AP548" s="321"/>
      <c r="AQ548" s="481"/>
      <c r="AR548" s="481"/>
      <c r="AS548" s="321"/>
      <c r="AT548" s="1123"/>
      <c r="AU548" s="1124">
        <v>6</v>
      </c>
      <c r="AV548" s="321"/>
      <c r="AW548" s="321"/>
      <c r="AX548" s="321"/>
      <c r="AY548" s="321"/>
      <c r="AZ548" s="321"/>
      <c r="BA548" s="321"/>
      <c r="BB548" s="321"/>
      <c r="BC548" s="321"/>
      <c r="BD548" s="321"/>
      <c r="BE548" s="321"/>
      <c r="BF548" s="321"/>
      <c r="BG548" s="321"/>
      <c r="BH548" s="1123"/>
      <c r="BI548" s="1124">
        <v>6</v>
      </c>
      <c r="BJ548" s="321"/>
      <c r="BK548" s="321"/>
      <c r="BL548" s="321"/>
      <c r="BM548" s="321"/>
      <c r="BN548" s="321"/>
      <c r="BO548" s="321"/>
      <c r="BP548" s="321"/>
      <c r="BQ548" s="321"/>
      <c r="BR548" s="321"/>
      <c r="BS548" s="321"/>
      <c r="BT548" s="321"/>
      <c r="BU548" s="321"/>
      <c r="BV548" s="1123"/>
      <c r="BW548" s="1124">
        <v>7</v>
      </c>
      <c r="BX548" s="321"/>
      <c r="BY548" s="321"/>
      <c r="BZ548" s="321"/>
      <c r="CA548" s="321"/>
      <c r="CB548" s="321"/>
      <c r="CC548" s="321"/>
      <c r="CD548" s="321"/>
      <c r="CE548" s="321"/>
      <c r="CF548" s="321"/>
      <c r="CG548" s="481"/>
      <c r="CH548" s="481"/>
      <c r="CI548" s="321"/>
      <c r="CJ548" s="1123"/>
      <c r="CK548" s="1124">
        <v>6</v>
      </c>
      <c r="CL548" s="321"/>
      <c r="CM548" s="321"/>
      <c r="CN548" s="321"/>
      <c r="CO548" s="321"/>
      <c r="CP548" s="321"/>
      <c r="CQ548" s="321"/>
      <c r="CR548" s="321"/>
      <c r="CS548" s="321"/>
      <c r="CT548" s="321"/>
      <c r="CU548" s="481"/>
      <c r="CV548" s="481"/>
    </row>
    <row r="549" spans="1:100" ht="19.5" customHeight="1">
      <c r="A549" s="479"/>
      <c r="B549" s="614"/>
      <c r="C549" s="479"/>
      <c r="D549" s="1125"/>
      <c r="E549" s="570"/>
      <c r="F549" s="570"/>
      <c r="G549" s="570"/>
      <c r="H549" s="570"/>
      <c r="I549" s="570"/>
      <c r="J549" s="570"/>
      <c r="K549" s="570"/>
      <c r="L549" s="570"/>
      <c r="M549" s="570"/>
      <c r="N549" s="570"/>
      <c r="O549" s="496"/>
      <c r="P549" s="496"/>
      <c r="Q549" s="481"/>
      <c r="R549" s="1125"/>
      <c r="S549" s="570"/>
      <c r="T549" s="321"/>
      <c r="U549" s="482"/>
      <c r="V549" s="321"/>
      <c r="W549" s="321"/>
      <c r="X549" s="321"/>
      <c r="Y549" s="321"/>
      <c r="Z549" s="321"/>
      <c r="AA549" s="321"/>
      <c r="AB549" s="321"/>
      <c r="AC549" s="321"/>
      <c r="AD549" s="321"/>
      <c r="AE549" s="321"/>
      <c r="AF549" s="1125"/>
      <c r="AG549" s="570"/>
      <c r="AH549" s="321"/>
      <c r="AI549" s="321"/>
      <c r="AJ549" s="321"/>
      <c r="AK549" s="321"/>
      <c r="AL549" s="321"/>
      <c r="AM549" s="321"/>
      <c r="AN549" s="321"/>
      <c r="AO549" s="321"/>
      <c r="AP549" s="321"/>
      <c r="AQ549" s="481"/>
      <c r="AR549" s="481"/>
      <c r="AS549" s="321"/>
      <c r="AT549" s="1125"/>
      <c r="AU549" s="570"/>
      <c r="AV549" s="321"/>
      <c r="AW549" s="321"/>
      <c r="AX549" s="321"/>
      <c r="AY549" s="321"/>
      <c r="AZ549" s="321"/>
      <c r="BA549" s="321"/>
      <c r="BB549" s="321"/>
      <c r="BC549" s="321"/>
      <c r="BD549" s="321"/>
      <c r="BE549" s="321"/>
      <c r="BF549" s="321"/>
      <c r="BG549" s="321"/>
      <c r="BH549" s="1125"/>
      <c r="BI549" s="570"/>
      <c r="BJ549" s="321"/>
      <c r="BK549" s="321"/>
      <c r="BL549" s="321"/>
      <c r="BM549" s="321"/>
      <c r="BN549" s="321"/>
      <c r="BO549" s="321"/>
      <c r="BP549" s="321"/>
      <c r="BQ549" s="321"/>
      <c r="BR549" s="321"/>
      <c r="BS549" s="321"/>
      <c r="BT549" s="321"/>
      <c r="BU549" s="321"/>
      <c r="BV549" s="1125"/>
      <c r="BW549" s="570"/>
      <c r="BX549" s="321"/>
      <c r="BY549" s="321"/>
      <c r="BZ549" s="321"/>
      <c r="CA549" s="321"/>
      <c r="CB549" s="321"/>
      <c r="CC549" s="321"/>
      <c r="CD549" s="321"/>
      <c r="CE549" s="321"/>
      <c r="CF549" s="321"/>
      <c r="CG549" s="481"/>
      <c r="CH549" s="481"/>
      <c r="CI549" s="321"/>
      <c r="CJ549" s="1125"/>
      <c r="CK549" s="570"/>
      <c r="CL549" s="321"/>
      <c r="CM549" s="321"/>
      <c r="CN549" s="321"/>
      <c r="CO549" s="321"/>
      <c r="CP549" s="321"/>
      <c r="CQ549" s="321"/>
      <c r="CR549" s="321"/>
      <c r="CS549" s="321"/>
      <c r="CT549" s="321"/>
      <c r="CU549" s="481"/>
      <c r="CV549" s="481"/>
    </row>
    <row r="550" spans="1:100" ht="19.5" customHeight="1">
      <c r="A550" s="479"/>
      <c r="B550" s="614"/>
      <c r="C550" s="479"/>
      <c r="D550" s="1117" t="s">
        <v>55</v>
      </c>
      <c r="E550" s="1118">
        <v>7</v>
      </c>
      <c r="F550" s="570"/>
      <c r="G550" s="570"/>
      <c r="H550" s="570"/>
      <c r="I550" s="570"/>
      <c r="J550" s="570"/>
      <c r="K550" s="570"/>
      <c r="L550" s="570"/>
      <c r="M550" s="570"/>
      <c r="N550" s="570"/>
      <c r="O550" s="496"/>
      <c r="P550" s="496"/>
      <c r="Q550" s="481"/>
      <c r="R550" s="1117" t="s">
        <v>55</v>
      </c>
      <c r="S550" s="1118">
        <v>0</v>
      </c>
      <c r="T550" s="321"/>
      <c r="U550" s="482"/>
      <c r="V550" s="321"/>
      <c r="W550" s="321"/>
      <c r="X550" s="321"/>
      <c r="Y550" s="321"/>
      <c r="Z550" s="321"/>
      <c r="AA550" s="321"/>
      <c r="AB550" s="321"/>
      <c r="AC550" s="321"/>
      <c r="AD550" s="321"/>
      <c r="AE550" s="321"/>
      <c r="AF550" s="1117" t="s">
        <v>55</v>
      </c>
      <c r="AG550" s="1118">
        <v>0</v>
      </c>
      <c r="AH550" s="321"/>
      <c r="AI550" s="321"/>
      <c r="AJ550" s="321"/>
      <c r="AK550" s="321"/>
      <c r="AL550" s="321"/>
      <c r="AM550" s="321"/>
      <c r="AN550" s="321"/>
      <c r="AO550" s="321"/>
      <c r="AP550" s="321"/>
      <c r="AQ550" s="481"/>
      <c r="AR550" s="481"/>
      <c r="AS550" s="321"/>
      <c r="AT550" s="1117" t="s">
        <v>55</v>
      </c>
      <c r="AU550" s="1118">
        <v>0</v>
      </c>
      <c r="AV550" s="321"/>
      <c r="AW550" s="321"/>
      <c r="AX550" s="321"/>
      <c r="AY550" s="321"/>
      <c r="AZ550" s="321"/>
      <c r="BA550" s="321"/>
      <c r="BB550" s="321"/>
      <c r="BC550" s="321"/>
      <c r="BD550" s="321"/>
      <c r="BE550" s="321"/>
      <c r="BF550" s="321"/>
      <c r="BG550" s="321"/>
      <c r="BH550" s="1117" t="s">
        <v>55</v>
      </c>
      <c r="BI550" s="1118">
        <v>0</v>
      </c>
      <c r="BJ550" s="321"/>
      <c r="BK550" s="321"/>
      <c r="BL550" s="321"/>
      <c r="BM550" s="321"/>
      <c r="BN550" s="321"/>
      <c r="BO550" s="321"/>
      <c r="BP550" s="321"/>
      <c r="BQ550" s="321"/>
      <c r="BR550" s="321"/>
      <c r="BS550" s="321"/>
      <c r="BT550" s="321"/>
      <c r="BU550" s="321"/>
      <c r="BV550" s="1117" t="s">
        <v>55</v>
      </c>
      <c r="BW550" s="1118">
        <v>0</v>
      </c>
      <c r="BX550" s="321"/>
      <c r="BY550" s="321"/>
      <c r="BZ550" s="321"/>
      <c r="CA550" s="321"/>
      <c r="CB550" s="321"/>
      <c r="CC550" s="321"/>
      <c r="CD550" s="321"/>
      <c r="CE550" s="321"/>
      <c r="CF550" s="321"/>
      <c r="CG550" s="481"/>
      <c r="CH550" s="481"/>
      <c r="CI550" s="321"/>
      <c r="CJ550" s="1117" t="s">
        <v>55</v>
      </c>
      <c r="CK550" s="1118">
        <v>0</v>
      </c>
      <c r="CL550" s="321"/>
      <c r="CM550" s="321"/>
      <c r="CN550" s="321"/>
      <c r="CO550" s="321"/>
      <c r="CP550" s="321"/>
      <c r="CQ550" s="321"/>
      <c r="CR550" s="321"/>
      <c r="CS550" s="321"/>
      <c r="CT550" s="321"/>
      <c r="CU550" s="481"/>
      <c r="CV550" s="481"/>
    </row>
    <row r="551" spans="1:100" ht="19.5" customHeight="1">
      <c r="A551" s="479"/>
      <c r="B551" s="614"/>
      <c r="C551" s="479"/>
      <c r="D551" s="1119" t="s">
        <v>57</v>
      </c>
      <c r="E551" s="1120">
        <v>0</v>
      </c>
      <c r="F551" s="570"/>
      <c r="G551" s="570"/>
      <c r="H551" s="570"/>
      <c r="I551" s="570"/>
      <c r="J551" s="570"/>
      <c r="K551" s="570"/>
      <c r="L551" s="570"/>
      <c r="M551" s="570"/>
      <c r="N551" s="570"/>
      <c r="O551" s="496"/>
      <c r="P551" s="496"/>
      <c r="Q551" s="481"/>
      <c r="R551" s="1119" t="s">
        <v>57</v>
      </c>
      <c r="S551" s="1120">
        <v>6</v>
      </c>
      <c r="T551" s="321"/>
      <c r="U551" s="482"/>
      <c r="V551" s="321"/>
      <c r="W551" s="321"/>
      <c r="X551" s="321"/>
      <c r="Y551" s="321"/>
      <c r="Z551" s="321"/>
      <c r="AA551" s="321"/>
      <c r="AB551" s="321"/>
      <c r="AC551" s="321"/>
      <c r="AD551" s="321"/>
      <c r="AE551" s="321"/>
      <c r="AF551" s="1119" t="s">
        <v>57</v>
      </c>
      <c r="AG551" s="1120">
        <v>0</v>
      </c>
      <c r="AH551" s="321"/>
      <c r="AI551" s="321"/>
      <c r="AJ551" s="321"/>
      <c r="AK551" s="321"/>
      <c r="AL551" s="321"/>
      <c r="AM551" s="321"/>
      <c r="AN551" s="321"/>
      <c r="AO551" s="321"/>
      <c r="AP551" s="321"/>
      <c r="AQ551" s="481"/>
      <c r="AR551" s="481"/>
      <c r="AS551" s="321"/>
      <c r="AT551" s="1119" t="s">
        <v>57</v>
      </c>
      <c r="AU551" s="1120">
        <v>0</v>
      </c>
      <c r="AV551" s="321"/>
      <c r="AW551" s="321"/>
      <c r="AX551" s="321"/>
      <c r="AY551" s="321"/>
      <c r="AZ551" s="321"/>
      <c r="BA551" s="321"/>
      <c r="BB551" s="321"/>
      <c r="BC551" s="321"/>
      <c r="BD551" s="321"/>
      <c r="BE551" s="321"/>
      <c r="BF551" s="321"/>
      <c r="BG551" s="321"/>
      <c r="BH551" s="1119" t="s">
        <v>57</v>
      </c>
      <c r="BI551" s="1120">
        <v>0</v>
      </c>
      <c r="BJ551" s="321"/>
      <c r="BK551" s="321"/>
      <c r="BL551" s="321"/>
      <c r="BM551" s="321"/>
      <c r="BN551" s="321"/>
      <c r="BO551" s="321"/>
      <c r="BP551" s="321"/>
      <c r="BQ551" s="321"/>
      <c r="BR551" s="321"/>
      <c r="BS551" s="321"/>
      <c r="BT551" s="321"/>
      <c r="BU551" s="321"/>
      <c r="BV551" s="1119" t="s">
        <v>57</v>
      </c>
      <c r="BW551" s="1120">
        <v>0</v>
      </c>
      <c r="BX551" s="321"/>
      <c r="BY551" s="321"/>
      <c r="BZ551" s="321"/>
      <c r="CA551" s="321"/>
      <c r="CB551" s="321"/>
      <c r="CC551" s="321"/>
      <c r="CD551" s="321"/>
      <c r="CE551" s="321"/>
      <c r="CF551" s="321"/>
      <c r="CG551" s="481"/>
      <c r="CH551" s="481"/>
      <c r="CI551" s="321"/>
      <c r="CJ551" s="1119" t="s">
        <v>57</v>
      </c>
      <c r="CK551" s="1120">
        <v>0</v>
      </c>
      <c r="CL551" s="321"/>
      <c r="CM551" s="321"/>
      <c r="CN551" s="321"/>
      <c r="CO551" s="321"/>
      <c r="CP551" s="321"/>
      <c r="CQ551" s="321"/>
      <c r="CR551" s="321"/>
      <c r="CS551" s="321"/>
      <c r="CT551" s="321"/>
      <c r="CU551" s="481"/>
      <c r="CV551" s="481"/>
    </row>
    <row r="552" spans="1:100" ht="19.5" customHeight="1">
      <c r="A552" s="479"/>
      <c r="B552" s="614"/>
      <c r="C552" s="479"/>
      <c r="D552" s="1119" t="s">
        <v>59</v>
      </c>
      <c r="E552" s="1120">
        <v>0</v>
      </c>
      <c r="F552" s="570"/>
      <c r="G552" s="570"/>
      <c r="H552" s="570"/>
      <c r="I552" s="570"/>
      <c r="J552" s="570"/>
      <c r="K552" s="570"/>
      <c r="L552" s="570"/>
      <c r="M552" s="570"/>
      <c r="N552" s="570"/>
      <c r="O552" s="496"/>
      <c r="P552" s="496"/>
      <c r="Q552" s="481"/>
      <c r="R552" s="1119" t="s">
        <v>59</v>
      </c>
      <c r="S552" s="1120">
        <v>0</v>
      </c>
      <c r="T552" s="321"/>
      <c r="U552" s="482"/>
      <c r="V552" s="321"/>
      <c r="W552" s="321"/>
      <c r="X552" s="321"/>
      <c r="Y552" s="321"/>
      <c r="Z552" s="321"/>
      <c r="AA552" s="321"/>
      <c r="AB552" s="321"/>
      <c r="AC552" s="321"/>
      <c r="AD552" s="321"/>
      <c r="AE552" s="321"/>
      <c r="AF552" s="1119" t="s">
        <v>59</v>
      </c>
      <c r="AG552" s="1120">
        <v>5</v>
      </c>
      <c r="AH552" s="321"/>
      <c r="AI552" s="321"/>
      <c r="AJ552" s="321"/>
      <c r="AK552" s="321"/>
      <c r="AL552" s="321"/>
      <c r="AM552" s="321"/>
      <c r="AN552" s="321"/>
      <c r="AO552" s="321"/>
      <c r="AP552" s="321"/>
      <c r="AQ552" s="481"/>
      <c r="AR552" s="481"/>
      <c r="AS552" s="321"/>
      <c r="AT552" s="1119" t="s">
        <v>59</v>
      </c>
      <c r="AU552" s="1120">
        <v>1</v>
      </c>
      <c r="AV552" s="321"/>
      <c r="AW552" s="321"/>
      <c r="AX552" s="321"/>
      <c r="AY552" s="321"/>
      <c r="AZ552" s="321"/>
      <c r="BA552" s="321"/>
      <c r="BB552" s="321"/>
      <c r="BC552" s="321"/>
      <c r="BD552" s="321"/>
      <c r="BE552" s="321"/>
      <c r="BF552" s="321"/>
      <c r="BG552" s="321"/>
      <c r="BH552" s="1119" t="s">
        <v>59</v>
      </c>
      <c r="BI552" s="1120">
        <v>1</v>
      </c>
      <c r="BJ552" s="321"/>
      <c r="BK552" s="321"/>
      <c r="BL552" s="321"/>
      <c r="BM552" s="321"/>
      <c r="BN552" s="321"/>
      <c r="BO552" s="321"/>
      <c r="BP552" s="321"/>
      <c r="BQ552" s="321"/>
      <c r="BR552" s="321"/>
      <c r="BS552" s="321"/>
      <c r="BT552" s="321"/>
      <c r="BU552" s="321"/>
      <c r="BV552" s="1119" t="s">
        <v>59</v>
      </c>
      <c r="BW552" s="1120">
        <v>0</v>
      </c>
      <c r="BX552" s="321"/>
      <c r="BY552" s="321"/>
      <c r="BZ552" s="321"/>
      <c r="CA552" s="321"/>
      <c r="CB552" s="321"/>
      <c r="CC552" s="321"/>
      <c r="CD552" s="321"/>
      <c r="CE552" s="321"/>
      <c r="CF552" s="321"/>
      <c r="CG552" s="481"/>
      <c r="CH552" s="481"/>
      <c r="CI552" s="321"/>
      <c r="CJ552" s="1119" t="s">
        <v>59</v>
      </c>
      <c r="CK552" s="1120">
        <v>0</v>
      </c>
      <c r="CL552" s="321"/>
      <c r="CM552" s="321"/>
      <c r="CN552" s="321"/>
      <c r="CO552" s="321"/>
      <c r="CP552" s="321"/>
      <c r="CQ552" s="321"/>
      <c r="CR552" s="321"/>
      <c r="CS552" s="321"/>
      <c r="CT552" s="321"/>
      <c r="CU552" s="481"/>
      <c r="CV552" s="481"/>
    </row>
    <row r="553" spans="1:100" ht="19.5" customHeight="1">
      <c r="A553" s="479"/>
      <c r="B553" s="614"/>
      <c r="C553" s="479"/>
      <c r="D553" s="1119" t="s">
        <v>61</v>
      </c>
      <c r="E553" s="1120">
        <v>0</v>
      </c>
      <c r="F553" s="570"/>
      <c r="G553" s="570"/>
      <c r="H553" s="570"/>
      <c r="I553" s="570"/>
      <c r="J553" s="570"/>
      <c r="K553" s="570"/>
      <c r="L553" s="570"/>
      <c r="M553" s="570"/>
      <c r="N553" s="570"/>
      <c r="O553" s="496"/>
      <c r="P553" s="496"/>
      <c r="Q553" s="481"/>
      <c r="R553" s="1119" t="s">
        <v>61</v>
      </c>
      <c r="S553" s="1120">
        <v>0</v>
      </c>
      <c r="T553" s="321"/>
      <c r="U553" s="482"/>
      <c r="V553" s="321"/>
      <c r="W553" s="321"/>
      <c r="X553" s="321"/>
      <c r="Y553" s="321"/>
      <c r="Z553" s="321"/>
      <c r="AA553" s="321"/>
      <c r="AB553" s="321"/>
      <c r="AC553" s="321"/>
      <c r="AD553" s="321"/>
      <c r="AE553" s="321"/>
      <c r="AF553" s="1119" t="s">
        <v>61</v>
      </c>
      <c r="AG553" s="1120">
        <v>0</v>
      </c>
      <c r="AH553" s="321"/>
      <c r="AI553" s="321"/>
      <c r="AJ553" s="321"/>
      <c r="AK553" s="321"/>
      <c r="AL553" s="321"/>
      <c r="AM553" s="321"/>
      <c r="AN553" s="321"/>
      <c r="AO553" s="321"/>
      <c r="AP553" s="321"/>
      <c r="AQ553" s="481"/>
      <c r="AR553" s="481"/>
      <c r="AS553" s="321"/>
      <c r="AT553" s="1119" t="s">
        <v>61</v>
      </c>
      <c r="AU553" s="1120">
        <v>5</v>
      </c>
      <c r="AV553" s="321"/>
      <c r="AW553" s="321"/>
      <c r="AX553" s="321"/>
      <c r="AY553" s="321"/>
      <c r="AZ553" s="321"/>
      <c r="BA553" s="321"/>
      <c r="BB553" s="321"/>
      <c r="BC553" s="321"/>
      <c r="BD553" s="321"/>
      <c r="BE553" s="321"/>
      <c r="BF553" s="321"/>
      <c r="BG553" s="321"/>
      <c r="BH553" s="1119" t="s">
        <v>61</v>
      </c>
      <c r="BI553" s="1120">
        <v>1</v>
      </c>
      <c r="BJ553" s="321"/>
      <c r="BK553" s="321"/>
      <c r="BL553" s="321"/>
      <c r="BM553" s="321"/>
      <c r="BN553" s="321"/>
      <c r="BO553" s="321"/>
      <c r="BP553" s="321"/>
      <c r="BQ553" s="321"/>
      <c r="BR553" s="321"/>
      <c r="BS553" s="321"/>
      <c r="BT553" s="321"/>
      <c r="BU553" s="321"/>
      <c r="BV553" s="1119" t="s">
        <v>61</v>
      </c>
      <c r="BW553" s="1120">
        <v>0</v>
      </c>
      <c r="BX553" s="321"/>
      <c r="BY553" s="321"/>
      <c r="BZ553" s="321"/>
      <c r="CA553" s="321"/>
      <c r="CB553" s="321"/>
      <c r="CC553" s="321"/>
      <c r="CD553" s="321"/>
      <c r="CE553" s="321"/>
      <c r="CF553" s="321"/>
      <c r="CG553" s="481"/>
      <c r="CH553" s="481"/>
      <c r="CI553" s="321"/>
      <c r="CJ553" s="1119" t="s">
        <v>61</v>
      </c>
      <c r="CK553" s="1120">
        <v>0</v>
      </c>
      <c r="CL553" s="321"/>
      <c r="CM553" s="321"/>
      <c r="CN553" s="321"/>
      <c r="CO553" s="321"/>
      <c r="CP553" s="321"/>
      <c r="CQ553" s="321"/>
      <c r="CR553" s="321"/>
      <c r="CS553" s="321"/>
      <c r="CT553" s="321"/>
      <c r="CU553" s="481"/>
      <c r="CV553" s="481"/>
    </row>
    <row r="554" spans="1:100" ht="19.5" customHeight="1">
      <c r="A554" s="479"/>
      <c r="B554" s="614"/>
      <c r="C554" s="479"/>
      <c r="D554" s="1119" t="s">
        <v>63</v>
      </c>
      <c r="E554" s="1120">
        <v>0</v>
      </c>
      <c r="F554" s="570"/>
      <c r="G554" s="570"/>
      <c r="H554" s="570"/>
      <c r="I554" s="570"/>
      <c r="J554" s="570"/>
      <c r="K554" s="570"/>
      <c r="L554" s="570"/>
      <c r="M554" s="570"/>
      <c r="N554" s="570"/>
      <c r="O554" s="496"/>
      <c r="P554" s="496"/>
      <c r="Q554" s="481"/>
      <c r="R554" s="1119" t="s">
        <v>63</v>
      </c>
      <c r="S554" s="1120">
        <v>0</v>
      </c>
      <c r="T554" s="321"/>
      <c r="U554" s="482"/>
      <c r="V554" s="321"/>
      <c r="W554" s="321"/>
      <c r="X554" s="321"/>
      <c r="Y554" s="321"/>
      <c r="Z554" s="321"/>
      <c r="AA554" s="321"/>
      <c r="AB554" s="321"/>
      <c r="AC554" s="321"/>
      <c r="AD554" s="321"/>
      <c r="AE554" s="321"/>
      <c r="AF554" s="1119" t="s">
        <v>63</v>
      </c>
      <c r="AG554" s="1120">
        <v>0</v>
      </c>
      <c r="AH554" s="321"/>
      <c r="AI554" s="321"/>
      <c r="AJ554" s="321"/>
      <c r="AK554" s="321"/>
      <c r="AL554" s="321"/>
      <c r="AM554" s="321"/>
      <c r="AN554" s="321"/>
      <c r="AO554" s="321"/>
      <c r="AP554" s="321"/>
      <c r="AQ554" s="481"/>
      <c r="AR554" s="481"/>
      <c r="AS554" s="321"/>
      <c r="AT554" s="1119" t="s">
        <v>63</v>
      </c>
      <c r="AU554" s="1120">
        <v>0</v>
      </c>
      <c r="AV554" s="321"/>
      <c r="AW554" s="321"/>
      <c r="AX554" s="321"/>
      <c r="AY554" s="321"/>
      <c r="AZ554" s="321"/>
      <c r="BA554" s="321"/>
      <c r="BB554" s="321"/>
      <c r="BC554" s="321"/>
      <c r="BD554" s="321"/>
      <c r="BE554" s="321"/>
      <c r="BF554" s="321"/>
      <c r="BG554" s="321"/>
      <c r="BH554" s="1119" t="s">
        <v>63</v>
      </c>
      <c r="BI554" s="1120">
        <v>4</v>
      </c>
      <c r="BJ554" s="321"/>
      <c r="BK554" s="321"/>
      <c r="BL554" s="321"/>
      <c r="BM554" s="321"/>
      <c r="BN554" s="321"/>
      <c r="BO554" s="321"/>
      <c r="BP554" s="321"/>
      <c r="BQ554" s="321"/>
      <c r="BR554" s="321"/>
      <c r="BS554" s="321"/>
      <c r="BT554" s="321"/>
      <c r="BU554" s="321"/>
      <c r="BV554" s="1119" t="s">
        <v>63</v>
      </c>
      <c r="BW554" s="1120">
        <v>0</v>
      </c>
      <c r="BX554" s="321"/>
      <c r="BY554" s="321"/>
      <c r="BZ554" s="321"/>
      <c r="CA554" s="321"/>
      <c r="CB554" s="321"/>
      <c r="CC554" s="321"/>
      <c r="CD554" s="321"/>
      <c r="CE554" s="321"/>
      <c r="CF554" s="321"/>
      <c r="CG554" s="481"/>
      <c r="CH554" s="481"/>
      <c r="CI554" s="321"/>
      <c r="CJ554" s="1119" t="s">
        <v>63</v>
      </c>
      <c r="CK554" s="1120">
        <v>0</v>
      </c>
      <c r="CL554" s="321"/>
      <c r="CM554" s="321"/>
      <c r="CN554" s="321"/>
      <c r="CO554" s="321"/>
      <c r="CP554" s="321"/>
      <c r="CQ554" s="321"/>
      <c r="CR554" s="321"/>
      <c r="CS554" s="321"/>
      <c r="CT554" s="321"/>
      <c r="CU554" s="481"/>
      <c r="CV554" s="481"/>
    </row>
    <row r="555" spans="1:100" ht="19.5" customHeight="1">
      <c r="A555" s="479"/>
      <c r="B555" s="614"/>
      <c r="C555" s="479"/>
      <c r="D555" s="1119" t="s">
        <v>65</v>
      </c>
      <c r="E555" s="1120">
        <v>0</v>
      </c>
      <c r="F555" s="570"/>
      <c r="G555" s="570"/>
      <c r="H555" s="570"/>
      <c r="I555" s="570"/>
      <c r="J555" s="570"/>
      <c r="K555" s="570"/>
      <c r="L555" s="570"/>
      <c r="M555" s="570"/>
      <c r="N555" s="570"/>
      <c r="O555" s="496"/>
      <c r="P555" s="496"/>
      <c r="Q555" s="481"/>
      <c r="R555" s="1119" t="s">
        <v>65</v>
      </c>
      <c r="S555" s="1120">
        <v>0</v>
      </c>
      <c r="T555" s="321"/>
      <c r="U555" s="482"/>
      <c r="V555" s="321"/>
      <c r="W555" s="321"/>
      <c r="X555" s="321"/>
      <c r="Y555" s="321"/>
      <c r="Z555" s="321"/>
      <c r="AA555" s="321"/>
      <c r="AB555" s="321"/>
      <c r="AC555" s="321"/>
      <c r="AD555" s="321"/>
      <c r="AE555" s="321"/>
      <c r="AF555" s="1119" t="s">
        <v>65</v>
      </c>
      <c r="AG555" s="1120">
        <v>0</v>
      </c>
      <c r="AH555" s="321"/>
      <c r="AI555" s="321"/>
      <c r="AJ555" s="321"/>
      <c r="AK555" s="321"/>
      <c r="AL555" s="321"/>
      <c r="AM555" s="321"/>
      <c r="AN555" s="321"/>
      <c r="AO555" s="321"/>
      <c r="AP555" s="321"/>
      <c r="AQ555" s="481"/>
      <c r="AR555" s="481"/>
      <c r="AS555" s="321"/>
      <c r="AT555" s="1119" t="s">
        <v>65</v>
      </c>
      <c r="AU555" s="1120">
        <v>0</v>
      </c>
      <c r="AV555" s="321"/>
      <c r="AW555" s="321"/>
      <c r="AX555" s="321"/>
      <c r="AY555" s="321"/>
      <c r="AZ555" s="321"/>
      <c r="BA555" s="321"/>
      <c r="BB555" s="321"/>
      <c r="BC555" s="321"/>
      <c r="BD555" s="321"/>
      <c r="BE555" s="321"/>
      <c r="BF555" s="321"/>
      <c r="BG555" s="321"/>
      <c r="BH555" s="1119" t="s">
        <v>65</v>
      </c>
      <c r="BI555" s="1120">
        <v>0</v>
      </c>
      <c r="BJ555" s="321"/>
      <c r="BK555" s="321"/>
      <c r="BL555" s="321"/>
      <c r="BM555" s="321"/>
      <c r="BN555" s="321"/>
      <c r="BO555" s="321"/>
      <c r="BP555" s="321"/>
      <c r="BQ555" s="321"/>
      <c r="BR555" s="321"/>
      <c r="BS555" s="321"/>
      <c r="BT555" s="321"/>
      <c r="BU555" s="321"/>
      <c r="BV555" s="1119" t="s">
        <v>65</v>
      </c>
      <c r="BW555" s="1120">
        <v>7</v>
      </c>
      <c r="BX555" s="321"/>
      <c r="BY555" s="321"/>
      <c r="BZ555" s="321"/>
      <c r="CA555" s="321"/>
      <c r="CB555" s="321"/>
      <c r="CC555" s="321"/>
      <c r="CD555" s="321"/>
      <c r="CE555" s="321"/>
      <c r="CF555" s="321"/>
      <c r="CG555" s="481"/>
      <c r="CH555" s="481"/>
      <c r="CI555" s="321"/>
      <c r="CJ555" s="1119" t="s">
        <v>65</v>
      </c>
      <c r="CK555" s="1120">
        <v>0</v>
      </c>
      <c r="CL555" s="321"/>
      <c r="CM555" s="321"/>
      <c r="CN555" s="321"/>
      <c r="CO555" s="321"/>
      <c r="CP555" s="321"/>
      <c r="CQ555" s="321"/>
      <c r="CR555" s="321"/>
      <c r="CS555" s="321"/>
      <c r="CT555" s="321"/>
      <c r="CU555" s="481"/>
      <c r="CV555" s="481"/>
    </row>
    <row r="556" spans="1:100" ht="19.5" customHeight="1">
      <c r="A556" s="479"/>
      <c r="B556" s="614"/>
      <c r="C556" s="479"/>
      <c r="D556" s="1121" t="s">
        <v>67</v>
      </c>
      <c r="E556" s="1122">
        <v>0</v>
      </c>
      <c r="F556" s="570"/>
      <c r="G556" s="570"/>
      <c r="H556" s="570"/>
      <c r="I556" s="570"/>
      <c r="J556" s="570"/>
      <c r="K556" s="570"/>
      <c r="L556" s="570"/>
      <c r="M556" s="570"/>
      <c r="N556" s="570"/>
      <c r="O556" s="496"/>
      <c r="P556" s="496"/>
      <c r="Q556" s="481"/>
      <c r="R556" s="1121" t="s">
        <v>67</v>
      </c>
      <c r="S556" s="1122">
        <v>0</v>
      </c>
      <c r="T556" s="321"/>
      <c r="U556" s="482"/>
      <c r="V556" s="321"/>
      <c r="W556" s="321"/>
      <c r="X556" s="321"/>
      <c r="Y556" s="321"/>
      <c r="Z556" s="321"/>
      <c r="AA556" s="321"/>
      <c r="AB556" s="321"/>
      <c r="AC556" s="321"/>
      <c r="AD556" s="321"/>
      <c r="AE556" s="321"/>
      <c r="AF556" s="1121" t="s">
        <v>67</v>
      </c>
      <c r="AG556" s="1122">
        <v>0</v>
      </c>
      <c r="AH556" s="321"/>
      <c r="AI556" s="321"/>
      <c r="AJ556" s="321"/>
      <c r="AK556" s="321"/>
      <c r="AL556" s="321"/>
      <c r="AM556" s="321"/>
      <c r="AN556" s="321"/>
      <c r="AO556" s="321"/>
      <c r="AP556" s="321"/>
      <c r="AQ556" s="481"/>
      <c r="AR556" s="481"/>
      <c r="AS556" s="321"/>
      <c r="AT556" s="1121" t="s">
        <v>67</v>
      </c>
      <c r="AU556" s="1122">
        <v>0</v>
      </c>
      <c r="AV556" s="321"/>
      <c r="AW556" s="321"/>
      <c r="AX556" s="321"/>
      <c r="AY556" s="321"/>
      <c r="AZ556" s="321"/>
      <c r="BA556" s="321"/>
      <c r="BB556" s="321"/>
      <c r="BC556" s="321"/>
      <c r="BD556" s="321"/>
      <c r="BE556" s="321"/>
      <c r="BF556" s="321"/>
      <c r="BG556" s="321"/>
      <c r="BH556" s="1121" t="s">
        <v>67</v>
      </c>
      <c r="BI556" s="1122">
        <v>0</v>
      </c>
      <c r="BJ556" s="321"/>
      <c r="BK556" s="321"/>
      <c r="BL556" s="321"/>
      <c r="BM556" s="321"/>
      <c r="BN556" s="321"/>
      <c r="BO556" s="321"/>
      <c r="BP556" s="321"/>
      <c r="BQ556" s="321"/>
      <c r="BR556" s="321"/>
      <c r="BS556" s="321"/>
      <c r="BT556" s="321"/>
      <c r="BU556" s="321"/>
      <c r="BV556" s="1121" t="s">
        <v>67</v>
      </c>
      <c r="BW556" s="1122">
        <v>0</v>
      </c>
      <c r="BX556" s="321"/>
      <c r="BY556" s="321"/>
      <c r="BZ556" s="321"/>
      <c r="CA556" s="321"/>
      <c r="CB556" s="321"/>
      <c r="CC556" s="321"/>
      <c r="CD556" s="321"/>
      <c r="CE556" s="321"/>
      <c r="CF556" s="321"/>
      <c r="CG556" s="481"/>
      <c r="CH556" s="481"/>
      <c r="CI556" s="321"/>
      <c r="CJ556" s="1121" t="s">
        <v>67</v>
      </c>
      <c r="CK556" s="1122">
        <v>6</v>
      </c>
      <c r="CL556" s="321"/>
      <c r="CM556" s="321"/>
      <c r="CN556" s="321"/>
      <c r="CO556" s="321"/>
      <c r="CP556" s="321"/>
      <c r="CQ556" s="321"/>
      <c r="CR556" s="321"/>
      <c r="CS556" s="321"/>
      <c r="CT556" s="321"/>
      <c r="CU556" s="481"/>
      <c r="CV556" s="481"/>
    </row>
    <row r="557" spans="1:100" ht="19.5" customHeight="1">
      <c r="A557" s="479"/>
      <c r="B557" s="614"/>
      <c r="C557" s="479"/>
      <c r="D557" s="1116"/>
      <c r="E557" s="1124">
        <v>7</v>
      </c>
      <c r="F557" s="570"/>
      <c r="G557" s="570"/>
      <c r="H557" s="570"/>
      <c r="I557" s="570"/>
      <c r="J557" s="570"/>
      <c r="K557" s="570"/>
      <c r="L557" s="570"/>
      <c r="M557" s="570"/>
      <c r="N557" s="570"/>
      <c r="O557" s="496"/>
      <c r="P557" s="496"/>
      <c r="Q557" s="481"/>
      <c r="R557" s="1116"/>
      <c r="S557" s="1124">
        <v>6</v>
      </c>
      <c r="T557" s="321"/>
      <c r="U557" s="482"/>
      <c r="V557" s="321"/>
      <c r="W557" s="321"/>
      <c r="X557" s="321"/>
      <c r="Y557" s="321"/>
      <c r="Z557" s="321"/>
      <c r="AA557" s="321"/>
      <c r="AB557" s="321"/>
      <c r="AC557" s="321"/>
      <c r="AD557" s="321"/>
      <c r="AE557" s="321"/>
      <c r="AF557" s="1116"/>
      <c r="AG557" s="1124">
        <v>5</v>
      </c>
      <c r="AH557" s="321"/>
      <c r="AI557" s="321"/>
      <c r="AJ557" s="321"/>
      <c r="AK557" s="321"/>
      <c r="AL557" s="321"/>
      <c r="AM557" s="321"/>
      <c r="AN557" s="321"/>
      <c r="AO557" s="321"/>
      <c r="AP557" s="321"/>
      <c r="AQ557" s="481"/>
      <c r="AR557" s="481"/>
      <c r="AS557" s="321"/>
      <c r="AT557" s="1116"/>
      <c r="AU557" s="1124">
        <v>6</v>
      </c>
      <c r="AV557" s="321"/>
      <c r="AW557" s="321"/>
      <c r="AX557" s="321"/>
      <c r="AY557" s="321"/>
      <c r="AZ557" s="321"/>
      <c r="BA557" s="321"/>
      <c r="BB557" s="321"/>
      <c r="BC557" s="321"/>
      <c r="BD557" s="321"/>
      <c r="BE557" s="321"/>
      <c r="BF557" s="321"/>
      <c r="BG557" s="321"/>
      <c r="BH557" s="1116"/>
      <c r="BI557" s="1124">
        <v>6</v>
      </c>
      <c r="BJ557" s="321"/>
      <c r="BK557" s="321"/>
      <c r="BL557" s="321"/>
      <c r="BM557" s="321"/>
      <c r="BN557" s="321"/>
      <c r="BO557" s="321"/>
      <c r="BP557" s="321"/>
      <c r="BQ557" s="321"/>
      <c r="BR557" s="321"/>
      <c r="BS557" s="321"/>
      <c r="BT557" s="321"/>
      <c r="BU557" s="321"/>
      <c r="BV557" s="1116"/>
      <c r="BW557" s="1124">
        <v>7</v>
      </c>
      <c r="BX557" s="321"/>
      <c r="BY557" s="321"/>
      <c r="BZ557" s="321"/>
      <c r="CA557" s="321"/>
      <c r="CB557" s="321"/>
      <c r="CC557" s="321"/>
      <c r="CD557" s="321"/>
      <c r="CE557" s="321"/>
      <c r="CF557" s="321"/>
      <c r="CG557" s="481"/>
      <c r="CH557" s="481"/>
      <c r="CI557" s="321"/>
      <c r="CJ557" s="1116"/>
      <c r="CK557" s="1124">
        <v>6</v>
      </c>
      <c r="CL557" s="321"/>
      <c r="CM557" s="321"/>
      <c r="CN557" s="321"/>
      <c r="CO557" s="321"/>
      <c r="CP557" s="321"/>
      <c r="CQ557" s="321"/>
      <c r="CR557" s="321"/>
      <c r="CS557" s="321"/>
      <c r="CT557" s="321"/>
      <c r="CU557" s="481"/>
      <c r="CV557" s="481"/>
    </row>
    <row r="558" spans="1:100" ht="19.5" customHeight="1">
      <c r="A558" s="479"/>
      <c r="B558" s="614"/>
      <c r="C558" s="479"/>
      <c r="D558" s="1125"/>
      <c r="E558" s="570"/>
      <c r="F558" s="570"/>
      <c r="G558" s="570"/>
      <c r="H558" s="570"/>
      <c r="I558" s="570"/>
      <c r="J558" s="570"/>
      <c r="K558" s="570"/>
      <c r="L558" s="570"/>
      <c r="M558" s="570"/>
      <c r="N558" s="570"/>
      <c r="O558" s="496"/>
      <c r="P558" s="496"/>
      <c r="Q558" s="481"/>
      <c r="R558" s="1125"/>
      <c r="S558" s="570"/>
      <c r="T558" s="321"/>
      <c r="U558" s="482"/>
      <c r="V558" s="321"/>
      <c r="W558" s="321"/>
      <c r="X558" s="321"/>
      <c r="Y558" s="321"/>
      <c r="Z558" s="321"/>
      <c r="AA558" s="321"/>
      <c r="AB558" s="321"/>
      <c r="AC558" s="321"/>
      <c r="AD558" s="321"/>
      <c r="AE558" s="321"/>
      <c r="AF558" s="1125"/>
      <c r="AG558" s="570"/>
      <c r="AH558" s="321"/>
      <c r="AI558" s="321"/>
      <c r="AJ558" s="321"/>
      <c r="AK558" s="321"/>
      <c r="AL558" s="321"/>
      <c r="AM558" s="321"/>
      <c r="AN558" s="321"/>
      <c r="AO558" s="321"/>
      <c r="AP558" s="321"/>
      <c r="AQ558" s="481"/>
      <c r="AR558" s="481"/>
      <c r="AS558" s="321"/>
      <c r="AT558" s="1125"/>
      <c r="AU558" s="570"/>
      <c r="AV558" s="321"/>
      <c r="AW558" s="321"/>
      <c r="AX558" s="321"/>
      <c r="AY558" s="321"/>
      <c r="AZ558" s="321"/>
      <c r="BA558" s="321"/>
      <c r="BB558" s="321"/>
      <c r="BC558" s="321"/>
      <c r="BD558" s="321"/>
      <c r="BE558" s="321"/>
      <c r="BF558" s="321"/>
      <c r="BG558" s="321"/>
      <c r="BH558" s="1125"/>
      <c r="BI558" s="570"/>
      <c r="BJ558" s="321"/>
      <c r="BK558" s="321"/>
      <c r="BL558" s="321"/>
      <c r="BM558" s="321"/>
      <c r="BN558" s="321"/>
      <c r="BO558" s="321"/>
      <c r="BP558" s="321"/>
      <c r="BQ558" s="321"/>
      <c r="BR558" s="321"/>
      <c r="BS558" s="321"/>
      <c r="BT558" s="321"/>
      <c r="BU558" s="321"/>
      <c r="BV558" s="1125"/>
      <c r="BW558" s="570"/>
      <c r="BX558" s="321"/>
      <c r="BY558" s="321"/>
      <c r="BZ558" s="321"/>
      <c r="CA558" s="321"/>
      <c r="CB558" s="321"/>
      <c r="CC558" s="321"/>
      <c r="CD558" s="321"/>
      <c r="CE558" s="321"/>
      <c r="CF558" s="321"/>
      <c r="CG558" s="481"/>
      <c r="CH558" s="481"/>
      <c r="CI558" s="321"/>
      <c r="CJ558" s="1125"/>
      <c r="CK558" s="570"/>
      <c r="CL558" s="321"/>
      <c r="CM558" s="321"/>
      <c r="CN558" s="321"/>
      <c r="CO558" s="321"/>
      <c r="CP558" s="321"/>
      <c r="CQ558" s="321"/>
      <c r="CR558" s="321"/>
      <c r="CS558" s="321"/>
      <c r="CT558" s="321"/>
      <c r="CU558" s="481"/>
      <c r="CV558" s="481"/>
    </row>
    <row r="559" spans="1:100" ht="19.5" customHeight="1">
      <c r="A559" s="479"/>
      <c r="B559" s="614"/>
      <c r="C559" s="479"/>
      <c r="D559" s="1117" t="s">
        <v>26</v>
      </c>
      <c r="E559" s="1118">
        <v>7</v>
      </c>
      <c r="F559" s="570"/>
      <c r="G559" s="570"/>
      <c r="H559" s="570"/>
      <c r="I559" s="570"/>
      <c r="J559" s="570"/>
      <c r="K559" s="570"/>
      <c r="L559" s="570"/>
      <c r="M559" s="570"/>
      <c r="N559" s="570"/>
      <c r="O559" s="496"/>
      <c r="P559" s="496"/>
      <c r="Q559" s="481"/>
      <c r="R559" s="1117" t="s">
        <v>26</v>
      </c>
      <c r="S559" s="1118">
        <v>6</v>
      </c>
      <c r="T559" s="321"/>
      <c r="U559" s="482"/>
      <c r="V559" s="321"/>
      <c r="W559" s="321"/>
      <c r="X559" s="321"/>
      <c r="Y559" s="321"/>
      <c r="Z559" s="321"/>
      <c r="AA559" s="321"/>
      <c r="AB559" s="321"/>
      <c r="AC559" s="321"/>
      <c r="AD559" s="321"/>
      <c r="AE559" s="321"/>
      <c r="AF559" s="1117" t="s">
        <v>26</v>
      </c>
      <c r="AG559" s="1118">
        <v>1</v>
      </c>
      <c r="AH559" s="321"/>
      <c r="AI559" s="321"/>
      <c r="AJ559" s="321"/>
      <c r="AK559" s="321"/>
      <c r="AL559" s="321"/>
      <c r="AM559" s="321"/>
      <c r="AN559" s="321"/>
      <c r="AO559" s="321"/>
      <c r="AP559" s="321"/>
      <c r="AQ559" s="481"/>
      <c r="AR559" s="481"/>
      <c r="AS559" s="321"/>
      <c r="AT559" s="1117" t="s">
        <v>26</v>
      </c>
      <c r="AU559" s="1118">
        <v>2</v>
      </c>
      <c r="AV559" s="321"/>
      <c r="AW559" s="321"/>
      <c r="AX559" s="321"/>
      <c r="AY559" s="321"/>
      <c r="AZ559" s="321"/>
      <c r="BA559" s="321"/>
      <c r="BB559" s="321"/>
      <c r="BC559" s="321"/>
      <c r="BD559" s="321"/>
      <c r="BE559" s="321"/>
      <c r="BF559" s="321"/>
      <c r="BG559" s="321"/>
      <c r="BH559" s="1117" t="s">
        <v>26</v>
      </c>
      <c r="BI559" s="1118">
        <v>2</v>
      </c>
      <c r="BJ559" s="321"/>
      <c r="BK559" s="321"/>
      <c r="BL559" s="321"/>
      <c r="BM559" s="321"/>
      <c r="BN559" s="321"/>
      <c r="BO559" s="321"/>
      <c r="BP559" s="321"/>
      <c r="BQ559" s="321"/>
      <c r="BR559" s="321"/>
      <c r="BS559" s="321"/>
      <c r="BT559" s="321"/>
      <c r="BU559" s="321"/>
      <c r="BV559" s="1117" t="s">
        <v>26</v>
      </c>
      <c r="BW559" s="1118">
        <v>1</v>
      </c>
      <c r="BX559" s="321"/>
      <c r="BY559" s="321"/>
      <c r="BZ559" s="321"/>
      <c r="CA559" s="321"/>
      <c r="CB559" s="321"/>
      <c r="CC559" s="321"/>
      <c r="CD559" s="321"/>
      <c r="CE559" s="321"/>
      <c r="CF559" s="321"/>
      <c r="CG559" s="481"/>
      <c r="CH559" s="481"/>
      <c r="CI559" s="321"/>
      <c r="CJ559" s="1117" t="s">
        <v>26</v>
      </c>
      <c r="CK559" s="1118">
        <v>1</v>
      </c>
      <c r="CL559" s="321"/>
      <c r="CM559" s="321"/>
      <c r="CN559" s="321"/>
      <c r="CO559" s="321"/>
      <c r="CP559" s="321"/>
      <c r="CQ559" s="321"/>
      <c r="CR559" s="321"/>
      <c r="CS559" s="321"/>
      <c r="CT559" s="321"/>
      <c r="CU559" s="481"/>
      <c r="CV559" s="481"/>
    </row>
    <row r="560" spans="1:100" ht="19.5" customHeight="1">
      <c r="A560" s="479"/>
      <c r="B560" s="614"/>
      <c r="C560" s="479"/>
      <c r="D560" s="1119" t="s">
        <v>29</v>
      </c>
      <c r="E560" s="1120">
        <v>0</v>
      </c>
      <c r="F560" s="570"/>
      <c r="G560" s="570"/>
      <c r="H560" s="570"/>
      <c r="I560" s="570"/>
      <c r="J560" s="570"/>
      <c r="K560" s="570"/>
      <c r="L560" s="570"/>
      <c r="M560" s="570"/>
      <c r="N560" s="570"/>
      <c r="O560" s="496"/>
      <c r="P560" s="496"/>
      <c r="Q560" s="481"/>
      <c r="R560" s="1119" t="s">
        <v>29</v>
      </c>
      <c r="S560" s="1120">
        <v>0</v>
      </c>
      <c r="T560" s="321"/>
      <c r="U560" s="482"/>
      <c r="V560" s="321"/>
      <c r="W560" s="321"/>
      <c r="X560" s="321"/>
      <c r="Y560" s="321"/>
      <c r="Z560" s="321"/>
      <c r="AA560" s="321"/>
      <c r="AB560" s="321"/>
      <c r="AC560" s="321"/>
      <c r="AD560" s="321"/>
      <c r="AE560" s="321"/>
      <c r="AF560" s="1119" t="s">
        <v>29</v>
      </c>
      <c r="AG560" s="1120">
        <v>4</v>
      </c>
      <c r="AH560" s="321"/>
      <c r="AI560" s="321"/>
      <c r="AJ560" s="321"/>
      <c r="AK560" s="321"/>
      <c r="AL560" s="321"/>
      <c r="AM560" s="321"/>
      <c r="AN560" s="321"/>
      <c r="AO560" s="321"/>
      <c r="AP560" s="321"/>
      <c r="AQ560" s="481"/>
      <c r="AR560" s="481"/>
      <c r="AS560" s="321"/>
      <c r="AT560" s="1119" t="s">
        <v>29</v>
      </c>
      <c r="AU560" s="1120">
        <v>4</v>
      </c>
      <c r="AV560" s="321"/>
      <c r="AW560" s="321"/>
      <c r="AX560" s="321"/>
      <c r="AY560" s="321"/>
      <c r="AZ560" s="321"/>
      <c r="BA560" s="321"/>
      <c r="BB560" s="321"/>
      <c r="BC560" s="321"/>
      <c r="BD560" s="321"/>
      <c r="BE560" s="321"/>
      <c r="BF560" s="321"/>
      <c r="BG560" s="321"/>
      <c r="BH560" s="1119" t="s">
        <v>29</v>
      </c>
      <c r="BI560" s="1120">
        <v>4</v>
      </c>
      <c r="BJ560" s="321"/>
      <c r="BK560" s="321"/>
      <c r="BL560" s="321"/>
      <c r="BM560" s="321"/>
      <c r="BN560" s="321"/>
      <c r="BO560" s="321"/>
      <c r="BP560" s="321"/>
      <c r="BQ560" s="321"/>
      <c r="BR560" s="321"/>
      <c r="BS560" s="321"/>
      <c r="BT560" s="321"/>
      <c r="BU560" s="321"/>
      <c r="BV560" s="1119" t="s">
        <v>29</v>
      </c>
      <c r="BW560" s="1120">
        <v>5</v>
      </c>
      <c r="BX560" s="321"/>
      <c r="BY560" s="321"/>
      <c r="BZ560" s="321"/>
      <c r="CA560" s="321"/>
      <c r="CB560" s="321"/>
      <c r="CC560" s="321"/>
      <c r="CD560" s="321"/>
      <c r="CE560" s="321"/>
      <c r="CF560" s="321"/>
      <c r="CG560" s="481"/>
      <c r="CH560" s="481"/>
      <c r="CI560" s="321"/>
      <c r="CJ560" s="1119" t="s">
        <v>29</v>
      </c>
      <c r="CK560" s="1120">
        <v>2</v>
      </c>
      <c r="CL560" s="321"/>
      <c r="CM560" s="321"/>
      <c r="CN560" s="321"/>
      <c r="CO560" s="321"/>
      <c r="CP560" s="321"/>
      <c r="CQ560" s="321"/>
      <c r="CR560" s="321"/>
      <c r="CS560" s="321"/>
      <c r="CT560" s="321"/>
      <c r="CU560" s="481"/>
      <c r="CV560" s="481"/>
    </row>
    <row r="561" spans="1:100" ht="19.5" customHeight="1">
      <c r="A561" s="479"/>
      <c r="B561" s="614"/>
      <c r="C561" s="479"/>
      <c r="D561" s="1121" t="s">
        <v>32</v>
      </c>
      <c r="E561" s="1120">
        <v>0</v>
      </c>
      <c r="F561" s="570"/>
      <c r="G561" s="570"/>
      <c r="H561" s="570"/>
      <c r="I561" s="570"/>
      <c r="J561" s="570"/>
      <c r="K561" s="570"/>
      <c r="L561" s="570"/>
      <c r="M561" s="570"/>
      <c r="N561" s="570"/>
      <c r="O561" s="496"/>
      <c r="P561" s="496"/>
      <c r="Q561" s="481"/>
      <c r="R561" s="1121" t="s">
        <v>32</v>
      </c>
      <c r="S561" s="1120">
        <v>0</v>
      </c>
      <c r="T561" s="321"/>
      <c r="U561" s="482"/>
      <c r="V561" s="321"/>
      <c r="W561" s="321"/>
      <c r="X561" s="321"/>
      <c r="Y561" s="321"/>
      <c r="Z561" s="321"/>
      <c r="AA561" s="321"/>
      <c r="AB561" s="321"/>
      <c r="AC561" s="321"/>
      <c r="AD561" s="321"/>
      <c r="AE561" s="321"/>
      <c r="AF561" s="1121" t="s">
        <v>32</v>
      </c>
      <c r="AG561" s="1120">
        <v>0</v>
      </c>
      <c r="AH561" s="321"/>
      <c r="AI561" s="321"/>
      <c r="AJ561" s="321"/>
      <c r="AK561" s="321"/>
      <c r="AL561" s="321"/>
      <c r="AM561" s="321"/>
      <c r="AN561" s="321"/>
      <c r="AO561" s="321"/>
      <c r="AP561" s="321"/>
      <c r="AQ561" s="481"/>
      <c r="AR561" s="481"/>
      <c r="AS561" s="321"/>
      <c r="AT561" s="1121" t="s">
        <v>32</v>
      </c>
      <c r="AU561" s="1120">
        <v>0</v>
      </c>
      <c r="AV561" s="321"/>
      <c r="AW561" s="321"/>
      <c r="AX561" s="321"/>
      <c r="AY561" s="321"/>
      <c r="AZ561" s="321"/>
      <c r="BA561" s="321"/>
      <c r="BB561" s="321"/>
      <c r="BC561" s="321"/>
      <c r="BD561" s="321"/>
      <c r="BE561" s="321"/>
      <c r="BF561" s="321"/>
      <c r="BG561" s="321"/>
      <c r="BH561" s="1121" t="s">
        <v>32</v>
      </c>
      <c r="BI561" s="1120">
        <v>0</v>
      </c>
      <c r="BJ561" s="321"/>
      <c r="BK561" s="321"/>
      <c r="BL561" s="321"/>
      <c r="BM561" s="321"/>
      <c r="BN561" s="321"/>
      <c r="BO561" s="321"/>
      <c r="BP561" s="321"/>
      <c r="BQ561" s="321"/>
      <c r="BR561" s="321"/>
      <c r="BS561" s="321"/>
      <c r="BT561" s="321"/>
      <c r="BU561" s="321"/>
      <c r="BV561" s="1121" t="s">
        <v>32</v>
      </c>
      <c r="BW561" s="1120">
        <v>1</v>
      </c>
      <c r="BX561" s="321"/>
      <c r="BY561" s="321"/>
      <c r="BZ561" s="321"/>
      <c r="CA561" s="321"/>
      <c r="CB561" s="321"/>
      <c r="CC561" s="321"/>
      <c r="CD561" s="321"/>
      <c r="CE561" s="321"/>
      <c r="CF561" s="321"/>
      <c r="CG561" s="481"/>
      <c r="CH561" s="481"/>
      <c r="CI561" s="321"/>
      <c r="CJ561" s="1121" t="s">
        <v>32</v>
      </c>
      <c r="CK561" s="1120">
        <v>3</v>
      </c>
      <c r="CL561" s="321"/>
      <c r="CM561" s="321"/>
      <c r="CN561" s="321"/>
      <c r="CO561" s="321"/>
      <c r="CP561" s="321"/>
      <c r="CQ561" s="321"/>
      <c r="CR561" s="321"/>
      <c r="CS561" s="321"/>
      <c r="CT561" s="321"/>
      <c r="CU561" s="481"/>
      <c r="CV561" s="481"/>
    </row>
    <row r="562" spans="1:100" ht="19.5" customHeight="1">
      <c r="A562" s="479"/>
      <c r="B562" s="614"/>
      <c r="C562" s="479"/>
      <c r="D562" s="1116"/>
      <c r="E562" s="1124">
        <v>7</v>
      </c>
      <c r="F562" s="570"/>
      <c r="G562" s="570"/>
      <c r="H562" s="570"/>
      <c r="I562" s="570"/>
      <c r="J562" s="570"/>
      <c r="K562" s="570"/>
      <c r="L562" s="570"/>
      <c r="M562" s="570"/>
      <c r="N562" s="570"/>
      <c r="O562" s="496"/>
      <c r="P562" s="496"/>
      <c r="Q562" s="481"/>
      <c r="R562" s="1116"/>
      <c r="S562" s="1124">
        <v>6</v>
      </c>
      <c r="T562" s="321"/>
      <c r="U562" s="482"/>
      <c r="V562" s="321"/>
      <c r="W562" s="321"/>
      <c r="X562" s="321"/>
      <c r="Y562" s="321"/>
      <c r="Z562" s="321"/>
      <c r="AA562" s="321"/>
      <c r="AB562" s="321"/>
      <c r="AC562" s="321"/>
      <c r="AD562" s="321"/>
      <c r="AE562" s="321"/>
      <c r="AF562" s="1116"/>
      <c r="AG562" s="1124">
        <v>5</v>
      </c>
      <c r="AH562" s="321"/>
      <c r="AI562" s="321"/>
      <c r="AJ562" s="321"/>
      <c r="AK562" s="321"/>
      <c r="AL562" s="321"/>
      <c r="AM562" s="321"/>
      <c r="AN562" s="321"/>
      <c r="AO562" s="321"/>
      <c r="AP562" s="321"/>
      <c r="AQ562" s="481"/>
      <c r="AR562" s="481"/>
      <c r="AS562" s="321"/>
      <c r="AT562" s="1116"/>
      <c r="AU562" s="1124">
        <v>6</v>
      </c>
      <c r="AV562" s="321"/>
      <c r="AW562" s="321"/>
      <c r="AX562" s="321"/>
      <c r="AY562" s="321"/>
      <c r="AZ562" s="321"/>
      <c r="BA562" s="321"/>
      <c r="BB562" s="321"/>
      <c r="BC562" s="321"/>
      <c r="BD562" s="321"/>
      <c r="BE562" s="321"/>
      <c r="BF562" s="321"/>
      <c r="BG562" s="321"/>
      <c r="BH562" s="1116"/>
      <c r="BI562" s="1124">
        <v>6</v>
      </c>
      <c r="BJ562" s="321"/>
      <c r="BK562" s="321"/>
      <c r="BL562" s="321"/>
      <c r="BM562" s="321"/>
      <c r="BN562" s="321"/>
      <c r="BO562" s="321"/>
      <c r="BP562" s="321"/>
      <c r="BQ562" s="321"/>
      <c r="BR562" s="321"/>
      <c r="BS562" s="321"/>
      <c r="BT562" s="321"/>
      <c r="BU562" s="321"/>
      <c r="BV562" s="1116"/>
      <c r="BW562" s="1124">
        <v>7</v>
      </c>
      <c r="BX562" s="321"/>
      <c r="BY562" s="321"/>
      <c r="BZ562" s="321"/>
      <c r="CA562" s="321"/>
      <c r="CB562" s="321"/>
      <c r="CC562" s="321"/>
      <c r="CD562" s="321"/>
      <c r="CE562" s="321"/>
      <c r="CF562" s="321"/>
      <c r="CG562" s="481"/>
      <c r="CH562" s="481"/>
      <c r="CI562" s="321"/>
      <c r="CJ562" s="1116"/>
      <c r="CK562" s="1124">
        <v>6</v>
      </c>
      <c r="CL562" s="321"/>
      <c r="CM562" s="321"/>
      <c r="CN562" s="321"/>
      <c r="CO562" s="321"/>
      <c r="CP562" s="321"/>
      <c r="CQ562" s="321"/>
      <c r="CR562" s="321"/>
      <c r="CS562" s="321"/>
      <c r="CT562" s="321"/>
      <c r="CU562" s="481"/>
      <c r="CV562" s="481"/>
    </row>
    <row r="563" spans="1:100" ht="19.5" customHeight="1">
      <c r="A563" s="479"/>
      <c r="B563" s="614"/>
      <c r="C563" s="479"/>
      <c r="D563" s="569"/>
      <c r="E563" s="570"/>
      <c r="F563" s="570"/>
      <c r="G563" s="570"/>
      <c r="H563" s="570"/>
      <c r="I563" s="570"/>
      <c r="J563" s="570"/>
      <c r="K563" s="570"/>
      <c r="L563" s="570"/>
      <c r="M563" s="570"/>
      <c r="N563" s="570"/>
      <c r="O563" s="496"/>
      <c r="P563" s="496"/>
      <c r="Q563" s="481"/>
      <c r="R563" s="569"/>
      <c r="S563" s="570"/>
      <c r="T563" s="321"/>
      <c r="U563" s="482"/>
      <c r="V563" s="321"/>
      <c r="W563" s="321"/>
      <c r="X563" s="321"/>
      <c r="Y563" s="321"/>
      <c r="Z563" s="321"/>
      <c r="AA563" s="321"/>
      <c r="AB563" s="321"/>
      <c r="AC563" s="321"/>
      <c r="AD563" s="321"/>
      <c r="AE563" s="321"/>
      <c r="AF563" s="569"/>
      <c r="AG563" s="570"/>
      <c r="AH563" s="321"/>
      <c r="AI563" s="321"/>
      <c r="AJ563" s="321"/>
      <c r="AK563" s="321"/>
      <c r="AL563" s="321"/>
      <c r="AM563" s="321"/>
      <c r="AN563" s="321"/>
      <c r="AO563" s="321"/>
      <c r="AP563" s="321"/>
      <c r="AQ563" s="481"/>
      <c r="AR563" s="481"/>
      <c r="AS563" s="321"/>
      <c r="AT563" s="569"/>
      <c r="AU563" s="570"/>
      <c r="AV563" s="321"/>
      <c r="AW563" s="321"/>
      <c r="AX563" s="321"/>
      <c r="AY563" s="321"/>
      <c r="AZ563" s="321"/>
      <c r="BA563" s="321"/>
      <c r="BB563" s="321"/>
      <c r="BC563" s="321"/>
      <c r="BD563" s="321"/>
      <c r="BE563" s="321"/>
      <c r="BF563" s="321"/>
      <c r="BG563" s="321"/>
      <c r="BH563" s="569"/>
      <c r="BI563" s="570"/>
      <c r="BJ563" s="321"/>
      <c r="BK563" s="321"/>
      <c r="BL563" s="321"/>
      <c r="BM563" s="321"/>
      <c r="BN563" s="321"/>
      <c r="BO563" s="321"/>
      <c r="BP563" s="321"/>
      <c r="BQ563" s="321"/>
      <c r="BR563" s="321"/>
      <c r="BS563" s="321"/>
      <c r="BT563" s="321"/>
      <c r="BU563" s="321"/>
      <c r="BV563" s="569"/>
      <c r="BW563" s="570"/>
      <c r="BX563" s="321"/>
      <c r="BY563" s="321"/>
      <c r="BZ563" s="321"/>
      <c r="CA563" s="321"/>
      <c r="CB563" s="321"/>
      <c r="CC563" s="321"/>
      <c r="CD563" s="321"/>
      <c r="CE563" s="321"/>
      <c r="CF563" s="321"/>
      <c r="CG563" s="481"/>
      <c r="CH563" s="481"/>
      <c r="CI563" s="321"/>
      <c r="CJ563" s="569"/>
      <c r="CK563" s="570"/>
      <c r="CL563" s="321"/>
      <c r="CM563" s="321"/>
      <c r="CN563" s="321"/>
      <c r="CO563" s="321"/>
      <c r="CP563" s="321"/>
      <c r="CQ563" s="321"/>
      <c r="CR563" s="321"/>
      <c r="CS563" s="321"/>
      <c r="CT563" s="321"/>
      <c r="CU563" s="481"/>
      <c r="CV563" s="481"/>
    </row>
    <row r="564" spans="1:100" ht="19.5" customHeight="1">
      <c r="A564" s="479"/>
      <c r="B564" s="614"/>
      <c r="C564" s="479"/>
      <c r="D564" s="1117" t="s">
        <v>71</v>
      </c>
      <c r="E564" s="1118">
        <v>7</v>
      </c>
      <c r="F564" s="570"/>
      <c r="G564" s="570"/>
      <c r="H564" s="570"/>
      <c r="I564" s="570"/>
      <c r="J564" s="570"/>
      <c r="K564" s="570"/>
      <c r="L564" s="570"/>
      <c r="M564" s="570"/>
      <c r="N564" s="570"/>
      <c r="O564" s="496"/>
      <c r="P564" s="496"/>
      <c r="Q564" s="481"/>
      <c r="R564" s="1117" t="s">
        <v>71</v>
      </c>
      <c r="S564" s="1118">
        <v>6</v>
      </c>
      <c r="T564" s="321"/>
      <c r="U564" s="482"/>
      <c r="V564" s="321"/>
      <c r="W564" s="321"/>
      <c r="X564" s="321"/>
      <c r="Y564" s="321"/>
      <c r="Z564" s="321"/>
      <c r="AA564" s="321"/>
      <c r="AB564" s="321"/>
      <c r="AC564" s="321"/>
      <c r="AD564" s="321"/>
      <c r="AE564" s="321"/>
      <c r="AF564" s="1117" t="s">
        <v>71</v>
      </c>
      <c r="AG564" s="1118">
        <v>0</v>
      </c>
      <c r="AH564" s="321"/>
      <c r="AI564" s="321"/>
      <c r="AJ564" s="321"/>
      <c r="AK564" s="321"/>
      <c r="AL564" s="321"/>
      <c r="AM564" s="321"/>
      <c r="AN564" s="321"/>
      <c r="AO564" s="321"/>
      <c r="AP564" s="321"/>
      <c r="AQ564" s="481"/>
      <c r="AR564" s="481"/>
      <c r="AS564" s="321"/>
      <c r="AT564" s="1117" t="s">
        <v>71</v>
      </c>
      <c r="AU564" s="1118">
        <v>0</v>
      </c>
      <c r="AV564" s="321"/>
      <c r="AW564" s="321"/>
      <c r="AX564" s="321"/>
      <c r="AY564" s="321"/>
      <c r="AZ564" s="321"/>
      <c r="BA564" s="321"/>
      <c r="BB564" s="321"/>
      <c r="BC564" s="321"/>
      <c r="BD564" s="321"/>
      <c r="BE564" s="321"/>
      <c r="BF564" s="321"/>
      <c r="BG564" s="321"/>
      <c r="BH564" s="1117" t="s">
        <v>71</v>
      </c>
      <c r="BI564" s="1118">
        <v>0</v>
      </c>
      <c r="BJ564" s="321"/>
      <c r="BK564" s="321"/>
      <c r="BL564" s="321"/>
      <c r="BM564" s="321"/>
      <c r="BN564" s="321"/>
      <c r="BO564" s="321"/>
      <c r="BP564" s="321"/>
      <c r="BQ564" s="321"/>
      <c r="BR564" s="321"/>
      <c r="BS564" s="321"/>
      <c r="BT564" s="321"/>
      <c r="BU564" s="321"/>
      <c r="BV564" s="1117" t="s">
        <v>71</v>
      </c>
      <c r="BW564" s="1118">
        <v>0</v>
      </c>
      <c r="BX564" s="321"/>
      <c r="BY564" s="321"/>
      <c r="BZ564" s="321"/>
      <c r="CA564" s="321"/>
      <c r="CB564" s="321"/>
      <c r="CC564" s="321"/>
      <c r="CD564" s="321"/>
      <c r="CE564" s="321"/>
      <c r="CF564" s="321"/>
      <c r="CG564" s="481"/>
      <c r="CH564" s="481"/>
      <c r="CI564" s="321"/>
      <c r="CJ564" s="1117" t="s">
        <v>71</v>
      </c>
      <c r="CK564" s="1118">
        <v>0</v>
      </c>
      <c r="CL564" s="321"/>
      <c r="CM564" s="321"/>
      <c r="CN564" s="321"/>
      <c r="CO564" s="321"/>
      <c r="CP564" s="321"/>
      <c r="CQ564" s="321"/>
      <c r="CR564" s="321"/>
      <c r="CS564" s="321"/>
      <c r="CT564" s="321"/>
      <c r="CU564" s="481"/>
      <c r="CV564" s="481"/>
    </row>
    <row r="565" spans="1:100" ht="19.5" customHeight="1">
      <c r="A565" s="479"/>
      <c r="B565" s="614"/>
      <c r="C565" s="479"/>
      <c r="D565" s="1119" t="s">
        <v>74</v>
      </c>
      <c r="E565" s="1120">
        <v>0</v>
      </c>
      <c r="F565" s="570"/>
      <c r="G565" s="570"/>
      <c r="H565" s="570"/>
      <c r="I565" s="570"/>
      <c r="J565" s="570"/>
      <c r="K565" s="570"/>
      <c r="L565" s="570"/>
      <c r="M565" s="570"/>
      <c r="N565" s="570"/>
      <c r="O565" s="496"/>
      <c r="P565" s="496"/>
      <c r="Q565" s="481"/>
      <c r="R565" s="1119" t="s">
        <v>74</v>
      </c>
      <c r="S565" s="1120">
        <v>0</v>
      </c>
      <c r="T565" s="321"/>
      <c r="U565" s="482"/>
      <c r="V565" s="321"/>
      <c r="W565" s="321"/>
      <c r="X565" s="321"/>
      <c r="Y565" s="321"/>
      <c r="Z565" s="321"/>
      <c r="AA565" s="321"/>
      <c r="AB565" s="321"/>
      <c r="AC565" s="321"/>
      <c r="AD565" s="321"/>
      <c r="AE565" s="321"/>
      <c r="AF565" s="1119" t="s">
        <v>74</v>
      </c>
      <c r="AG565" s="1120">
        <v>5</v>
      </c>
      <c r="AH565" s="321"/>
      <c r="AI565" s="321"/>
      <c r="AJ565" s="321"/>
      <c r="AK565" s="321"/>
      <c r="AL565" s="321"/>
      <c r="AM565" s="321"/>
      <c r="AN565" s="321"/>
      <c r="AO565" s="321"/>
      <c r="AP565" s="321"/>
      <c r="AQ565" s="481"/>
      <c r="AR565" s="481"/>
      <c r="AS565" s="321"/>
      <c r="AT565" s="1119" t="s">
        <v>74</v>
      </c>
      <c r="AU565" s="1120">
        <v>6</v>
      </c>
      <c r="AV565" s="321"/>
      <c r="AW565" s="321"/>
      <c r="AX565" s="321"/>
      <c r="AY565" s="321"/>
      <c r="AZ565" s="321"/>
      <c r="BA565" s="321"/>
      <c r="BB565" s="321"/>
      <c r="BC565" s="321"/>
      <c r="BD565" s="321"/>
      <c r="BE565" s="321"/>
      <c r="BF565" s="321"/>
      <c r="BG565" s="321"/>
      <c r="BH565" s="1119" t="s">
        <v>74</v>
      </c>
      <c r="BI565" s="1120">
        <v>6</v>
      </c>
      <c r="BJ565" s="321"/>
      <c r="BK565" s="321"/>
      <c r="BL565" s="321"/>
      <c r="BM565" s="321"/>
      <c r="BN565" s="321"/>
      <c r="BO565" s="321"/>
      <c r="BP565" s="321"/>
      <c r="BQ565" s="321"/>
      <c r="BR565" s="321"/>
      <c r="BS565" s="321"/>
      <c r="BT565" s="321"/>
      <c r="BU565" s="321"/>
      <c r="BV565" s="1119" t="s">
        <v>74</v>
      </c>
      <c r="BW565" s="1120">
        <v>6</v>
      </c>
      <c r="BX565" s="321"/>
      <c r="BY565" s="321"/>
      <c r="BZ565" s="321"/>
      <c r="CA565" s="321"/>
      <c r="CB565" s="321"/>
      <c r="CC565" s="321"/>
      <c r="CD565" s="321"/>
      <c r="CE565" s="321"/>
      <c r="CF565" s="321"/>
      <c r="CG565" s="481"/>
      <c r="CH565" s="481"/>
      <c r="CI565" s="321"/>
      <c r="CJ565" s="1119" t="s">
        <v>74</v>
      </c>
      <c r="CK565" s="1120">
        <v>3</v>
      </c>
      <c r="CL565" s="321"/>
      <c r="CM565" s="321"/>
      <c r="CN565" s="321"/>
      <c r="CO565" s="321"/>
      <c r="CP565" s="321"/>
      <c r="CQ565" s="321"/>
      <c r="CR565" s="321"/>
      <c r="CS565" s="321"/>
      <c r="CT565" s="321"/>
      <c r="CU565" s="481"/>
      <c r="CV565" s="481"/>
    </row>
    <row r="566" spans="1:100" ht="19.5" customHeight="1">
      <c r="A566" s="479"/>
      <c r="B566" s="614"/>
      <c r="C566" s="479"/>
      <c r="D566" s="1121" t="s">
        <v>77</v>
      </c>
      <c r="E566" s="1120">
        <v>0</v>
      </c>
      <c r="F566" s="570"/>
      <c r="G566" s="570"/>
      <c r="H566" s="570"/>
      <c r="I566" s="570"/>
      <c r="J566" s="570"/>
      <c r="K566" s="570"/>
      <c r="L566" s="570"/>
      <c r="M566" s="570"/>
      <c r="N566" s="570"/>
      <c r="O566" s="496"/>
      <c r="P566" s="496"/>
      <c r="Q566" s="481"/>
      <c r="R566" s="1121" t="s">
        <v>77</v>
      </c>
      <c r="S566" s="1120">
        <v>0</v>
      </c>
      <c r="T566" s="321"/>
      <c r="U566" s="482"/>
      <c r="V566" s="321"/>
      <c r="W566" s="321"/>
      <c r="X566" s="321"/>
      <c r="Y566" s="321"/>
      <c r="Z566" s="321"/>
      <c r="AA566" s="321"/>
      <c r="AB566" s="321"/>
      <c r="AC566" s="321"/>
      <c r="AD566" s="321"/>
      <c r="AE566" s="321"/>
      <c r="AF566" s="1121" t="s">
        <v>77</v>
      </c>
      <c r="AG566" s="1120">
        <v>0</v>
      </c>
      <c r="AH566" s="321"/>
      <c r="AI566" s="321"/>
      <c r="AJ566" s="321"/>
      <c r="AK566" s="321"/>
      <c r="AL566" s="321"/>
      <c r="AM566" s="321"/>
      <c r="AN566" s="321"/>
      <c r="AO566" s="321"/>
      <c r="AP566" s="321"/>
      <c r="AQ566" s="481"/>
      <c r="AR566" s="481"/>
      <c r="AS566" s="321"/>
      <c r="AT566" s="1121" t="s">
        <v>77</v>
      </c>
      <c r="AU566" s="1120">
        <v>0</v>
      </c>
      <c r="AV566" s="321"/>
      <c r="AW566" s="321"/>
      <c r="AX566" s="321"/>
      <c r="AY566" s="321"/>
      <c r="AZ566" s="321"/>
      <c r="BA566" s="321"/>
      <c r="BB566" s="321"/>
      <c r="BC566" s="321"/>
      <c r="BD566" s="321"/>
      <c r="BE566" s="321"/>
      <c r="BF566" s="321"/>
      <c r="BG566" s="321"/>
      <c r="BH566" s="1121" t="s">
        <v>77</v>
      </c>
      <c r="BI566" s="1120">
        <v>0</v>
      </c>
      <c r="BJ566" s="321"/>
      <c r="BK566" s="321"/>
      <c r="BL566" s="321"/>
      <c r="BM566" s="321"/>
      <c r="BN566" s="321"/>
      <c r="BO566" s="321"/>
      <c r="BP566" s="321"/>
      <c r="BQ566" s="321"/>
      <c r="BR566" s="321"/>
      <c r="BS566" s="321"/>
      <c r="BT566" s="321"/>
      <c r="BU566" s="321"/>
      <c r="BV566" s="1121" t="s">
        <v>77</v>
      </c>
      <c r="BW566" s="1120">
        <v>1</v>
      </c>
      <c r="BX566" s="321"/>
      <c r="BY566" s="321"/>
      <c r="BZ566" s="321"/>
      <c r="CA566" s="321"/>
      <c r="CB566" s="321"/>
      <c r="CC566" s="321"/>
      <c r="CD566" s="321"/>
      <c r="CE566" s="321"/>
      <c r="CF566" s="321"/>
      <c r="CG566" s="481"/>
      <c r="CH566" s="481"/>
      <c r="CI566" s="321"/>
      <c r="CJ566" s="1121" t="s">
        <v>77</v>
      </c>
      <c r="CK566" s="1120">
        <v>3</v>
      </c>
      <c r="CL566" s="321"/>
      <c r="CM566" s="321"/>
      <c r="CN566" s="321"/>
      <c r="CO566" s="321"/>
      <c r="CP566" s="321"/>
      <c r="CQ566" s="321"/>
      <c r="CR566" s="321"/>
      <c r="CS566" s="321"/>
      <c r="CT566" s="321"/>
      <c r="CU566" s="481"/>
      <c r="CV566" s="481"/>
    </row>
    <row r="567" spans="1:100" ht="19.5" customHeight="1">
      <c r="A567" s="479"/>
      <c r="B567" s="614"/>
      <c r="C567" s="479"/>
      <c r="D567" s="1116"/>
      <c r="E567" s="1126">
        <v>7</v>
      </c>
      <c r="F567" s="570"/>
      <c r="G567" s="570"/>
      <c r="H567" s="570"/>
      <c r="I567" s="570"/>
      <c r="J567" s="570"/>
      <c r="K567" s="570"/>
      <c r="L567" s="570"/>
      <c r="M567" s="570"/>
      <c r="N567" s="570"/>
      <c r="O567" s="496"/>
      <c r="P567" s="496"/>
      <c r="Q567" s="481"/>
      <c r="R567" s="1116"/>
      <c r="S567" s="1126">
        <v>6</v>
      </c>
      <c r="T567" s="321"/>
      <c r="U567" s="482"/>
      <c r="V567" s="321"/>
      <c r="W567" s="321"/>
      <c r="X567" s="321"/>
      <c r="Y567" s="321"/>
      <c r="Z567" s="321"/>
      <c r="AA567" s="321"/>
      <c r="AB567" s="321"/>
      <c r="AC567" s="321"/>
      <c r="AD567" s="321"/>
      <c r="AE567" s="321"/>
      <c r="AF567" s="1116"/>
      <c r="AG567" s="1126">
        <v>5</v>
      </c>
      <c r="AH567" s="321"/>
      <c r="AI567" s="321"/>
      <c r="AJ567" s="321"/>
      <c r="AK567" s="321"/>
      <c r="AL567" s="321"/>
      <c r="AM567" s="321"/>
      <c r="AN567" s="321"/>
      <c r="AO567" s="321"/>
      <c r="AP567" s="321"/>
      <c r="AQ567" s="481"/>
      <c r="AR567" s="481"/>
      <c r="AS567" s="321"/>
      <c r="AT567" s="1116"/>
      <c r="AU567" s="1126">
        <v>6</v>
      </c>
      <c r="AV567" s="321"/>
      <c r="AW567" s="321"/>
      <c r="AX567" s="321"/>
      <c r="AY567" s="321"/>
      <c r="AZ567" s="321"/>
      <c r="BA567" s="321"/>
      <c r="BB567" s="321"/>
      <c r="BC567" s="321"/>
      <c r="BD567" s="321"/>
      <c r="BE567" s="321"/>
      <c r="BF567" s="321"/>
      <c r="BG567" s="321"/>
      <c r="BH567" s="1116"/>
      <c r="BI567" s="1126">
        <v>6</v>
      </c>
      <c r="BJ567" s="321"/>
      <c r="BK567" s="321"/>
      <c r="BL567" s="321"/>
      <c r="BM567" s="321"/>
      <c r="BN567" s="321"/>
      <c r="BO567" s="321"/>
      <c r="BP567" s="321"/>
      <c r="BQ567" s="321"/>
      <c r="BR567" s="321"/>
      <c r="BS567" s="321"/>
      <c r="BT567" s="321"/>
      <c r="BU567" s="321"/>
      <c r="BV567" s="1116"/>
      <c r="BW567" s="1126">
        <v>7</v>
      </c>
      <c r="BX567" s="321"/>
      <c r="BY567" s="321"/>
      <c r="BZ567" s="321"/>
      <c r="CA567" s="321"/>
      <c r="CB567" s="321"/>
      <c r="CC567" s="321"/>
      <c r="CD567" s="321"/>
      <c r="CE567" s="321"/>
      <c r="CF567" s="321"/>
      <c r="CG567" s="481"/>
      <c r="CH567" s="481"/>
      <c r="CI567" s="321"/>
      <c r="CJ567" s="1116"/>
      <c r="CK567" s="1126">
        <v>6</v>
      </c>
      <c r="CL567" s="321"/>
      <c r="CM567" s="321"/>
      <c r="CN567" s="321"/>
      <c r="CO567" s="321"/>
      <c r="CP567" s="321"/>
      <c r="CQ567" s="321"/>
      <c r="CR567" s="321"/>
      <c r="CS567" s="321"/>
      <c r="CT567" s="321"/>
      <c r="CU567" s="481"/>
      <c r="CV567" s="481"/>
    </row>
    <row r="568" spans="1:100" ht="19.5" customHeight="1">
      <c r="A568" s="479"/>
      <c r="B568" s="614"/>
      <c r="C568" s="479"/>
      <c r="D568" s="569"/>
      <c r="E568" s="570"/>
      <c r="F568" s="570"/>
      <c r="G568" s="570"/>
      <c r="H568" s="570"/>
      <c r="I568" s="570"/>
      <c r="J568" s="570"/>
      <c r="K568" s="570"/>
      <c r="L568" s="570"/>
      <c r="M568" s="570"/>
      <c r="N568" s="570"/>
      <c r="O568" s="496"/>
      <c r="P568" s="496"/>
      <c r="Q568" s="481"/>
      <c r="R568" s="569"/>
      <c r="S568" s="570"/>
      <c r="T568" s="321"/>
      <c r="U568" s="482"/>
      <c r="V568" s="321"/>
      <c r="W568" s="321"/>
      <c r="X568" s="321"/>
      <c r="Y568" s="321"/>
      <c r="Z568" s="321"/>
      <c r="AA568" s="321"/>
      <c r="AB568" s="321"/>
      <c r="AC568" s="321"/>
      <c r="AD568" s="321"/>
      <c r="AE568" s="321"/>
      <c r="AF568" s="569"/>
      <c r="AG568" s="570"/>
      <c r="AH568" s="321"/>
      <c r="AI568" s="321"/>
      <c r="AJ568" s="321"/>
      <c r="AK568" s="321"/>
      <c r="AL568" s="321"/>
      <c r="AM568" s="321"/>
      <c r="AN568" s="321"/>
      <c r="AO568" s="321"/>
      <c r="AP568" s="321"/>
      <c r="AQ568" s="481"/>
      <c r="AR568" s="481"/>
      <c r="AS568" s="321"/>
      <c r="AT568" s="569"/>
      <c r="AU568" s="570"/>
      <c r="AV568" s="321"/>
      <c r="AW568" s="321"/>
      <c r="AX568" s="321"/>
      <c r="AY568" s="321"/>
      <c r="AZ568" s="321"/>
      <c r="BA568" s="321"/>
      <c r="BB568" s="321"/>
      <c r="BC568" s="321"/>
      <c r="BD568" s="321"/>
      <c r="BE568" s="321"/>
      <c r="BF568" s="321"/>
      <c r="BG568" s="321"/>
      <c r="BH568" s="569"/>
      <c r="BI568" s="570"/>
      <c r="BJ568" s="321"/>
      <c r="BK568" s="321"/>
      <c r="BL568" s="321"/>
      <c r="BM568" s="321"/>
      <c r="BN568" s="321"/>
      <c r="BO568" s="321"/>
      <c r="BP568" s="321"/>
      <c r="BQ568" s="321"/>
      <c r="BR568" s="321"/>
      <c r="BS568" s="321"/>
      <c r="BT568" s="321"/>
      <c r="BU568" s="321"/>
      <c r="BV568" s="569"/>
      <c r="BW568" s="570"/>
      <c r="BX568" s="321"/>
      <c r="BY568" s="321"/>
      <c r="BZ568" s="321"/>
      <c r="CA568" s="321"/>
      <c r="CB568" s="321"/>
      <c r="CC568" s="321"/>
      <c r="CD568" s="321"/>
      <c r="CE568" s="321"/>
      <c r="CF568" s="321"/>
      <c r="CG568" s="481"/>
      <c r="CH568" s="481"/>
      <c r="CI568" s="321"/>
      <c r="CJ568" s="569"/>
      <c r="CK568" s="570"/>
      <c r="CL568" s="321"/>
      <c r="CM568" s="321"/>
      <c r="CN568" s="321"/>
      <c r="CO568" s="321"/>
      <c r="CP568" s="321"/>
      <c r="CQ568" s="321"/>
      <c r="CR568" s="321"/>
      <c r="CS568" s="321"/>
      <c r="CT568" s="321"/>
      <c r="CU568" s="481"/>
      <c r="CV568" s="481"/>
    </row>
    <row r="569" spans="1:100" ht="19.5" customHeight="1">
      <c r="A569" s="479"/>
      <c r="B569" s="614"/>
      <c r="C569" s="479"/>
      <c r="D569" s="1117" t="s">
        <v>80</v>
      </c>
      <c r="E569" s="1118">
        <v>7</v>
      </c>
      <c r="F569" s="570"/>
      <c r="G569" s="570"/>
      <c r="H569" s="570"/>
      <c r="I569" s="570"/>
      <c r="J569" s="570"/>
      <c r="K569" s="570"/>
      <c r="L569" s="570"/>
      <c r="M569" s="570"/>
      <c r="N569" s="570"/>
      <c r="O569" s="496"/>
      <c r="P569" s="496"/>
      <c r="Q569" s="481"/>
      <c r="R569" s="1117" t="s">
        <v>80</v>
      </c>
      <c r="S569" s="1118">
        <v>0</v>
      </c>
      <c r="T569" s="321"/>
      <c r="U569" s="482"/>
      <c r="V569" s="321"/>
      <c r="W569" s="321"/>
      <c r="X569" s="321"/>
      <c r="Y569" s="321"/>
      <c r="Z569" s="321"/>
      <c r="AA569" s="321"/>
      <c r="AB569" s="321"/>
      <c r="AC569" s="321"/>
      <c r="AD569" s="321"/>
      <c r="AE569" s="321"/>
      <c r="AF569" s="1117" t="s">
        <v>80</v>
      </c>
      <c r="AG569" s="1118">
        <v>1</v>
      </c>
      <c r="AH569" s="321"/>
      <c r="AI569" s="321"/>
      <c r="AJ569" s="321"/>
      <c r="AK569" s="321"/>
      <c r="AL569" s="321"/>
      <c r="AM569" s="321"/>
      <c r="AN569" s="321"/>
      <c r="AO569" s="321"/>
      <c r="AP569" s="321"/>
      <c r="AQ569" s="481"/>
      <c r="AR569" s="481"/>
      <c r="AS569" s="321"/>
      <c r="AT569" s="1117" t="s">
        <v>80</v>
      </c>
      <c r="AU569" s="1118">
        <v>0</v>
      </c>
      <c r="AV569" s="321"/>
      <c r="AW569" s="321"/>
      <c r="AX569" s="321"/>
      <c r="AY569" s="321"/>
      <c r="AZ569" s="321"/>
      <c r="BA569" s="321"/>
      <c r="BB569" s="321"/>
      <c r="BC569" s="321"/>
      <c r="BD569" s="321"/>
      <c r="BE569" s="321"/>
      <c r="BF569" s="321"/>
      <c r="BG569" s="321"/>
      <c r="BH569" s="1117" t="s">
        <v>80</v>
      </c>
      <c r="BI569" s="1118">
        <v>0</v>
      </c>
      <c r="BJ569" s="321"/>
      <c r="BK569" s="321"/>
      <c r="BL569" s="321"/>
      <c r="BM569" s="321"/>
      <c r="BN569" s="321"/>
      <c r="BO569" s="321"/>
      <c r="BP569" s="321"/>
      <c r="BQ569" s="321"/>
      <c r="BR569" s="321"/>
      <c r="BS569" s="321"/>
      <c r="BT569" s="321"/>
      <c r="BU569" s="321"/>
      <c r="BV569" s="1117" t="s">
        <v>80</v>
      </c>
      <c r="BW569" s="1118">
        <v>0</v>
      </c>
      <c r="BX569" s="321"/>
      <c r="BY569" s="321"/>
      <c r="BZ569" s="321"/>
      <c r="CA569" s="321"/>
      <c r="CB569" s="321"/>
      <c r="CC569" s="321"/>
      <c r="CD569" s="321"/>
      <c r="CE569" s="321"/>
      <c r="CF569" s="321"/>
      <c r="CG569" s="481"/>
      <c r="CH569" s="481"/>
      <c r="CI569" s="321"/>
      <c r="CJ569" s="1117" t="s">
        <v>80</v>
      </c>
      <c r="CK569" s="1118">
        <v>0</v>
      </c>
      <c r="CL569" s="321"/>
      <c r="CM569" s="321"/>
      <c r="CN569" s="321"/>
      <c r="CO569" s="321"/>
      <c r="CP569" s="321"/>
      <c r="CQ569" s="321"/>
      <c r="CR569" s="321"/>
      <c r="CS569" s="321"/>
      <c r="CT569" s="321"/>
      <c r="CU569" s="481"/>
      <c r="CV569" s="481"/>
    </row>
    <row r="570" spans="1:100" ht="19.5" customHeight="1">
      <c r="A570" s="479"/>
      <c r="B570" s="614"/>
      <c r="C570" s="479"/>
      <c r="D570" s="1119" t="s">
        <v>83</v>
      </c>
      <c r="E570" s="1120">
        <v>0</v>
      </c>
      <c r="F570" s="570"/>
      <c r="G570" s="570"/>
      <c r="H570" s="570"/>
      <c r="I570" s="570"/>
      <c r="J570" s="570"/>
      <c r="K570" s="570"/>
      <c r="L570" s="570"/>
      <c r="M570" s="570"/>
      <c r="N570" s="570"/>
      <c r="O570" s="496"/>
      <c r="P570" s="496"/>
      <c r="Q570" s="481"/>
      <c r="R570" s="1119" t="s">
        <v>83</v>
      </c>
      <c r="S570" s="1120">
        <v>6</v>
      </c>
      <c r="T570" s="321"/>
      <c r="U570" s="482"/>
      <c r="V570" s="321"/>
      <c r="W570" s="321"/>
      <c r="X570" s="321"/>
      <c r="Y570" s="321"/>
      <c r="Z570" s="321"/>
      <c r="AA570" s="321"/>
      <c r="AB570" s="321"/>
      <c r="AC570" s="321"/>
      <c r="AD570" s="321"/>
      <c r="AE570" s="321"/>
      <c r="AF570" s="1119" t="s">
        <v>83</v>
      </c>
      <c r="AG570" s="1120">
        <v>0</v>
      </c>
      <c r="AH570" s="321"/>
      <c r="AI570" s="321"/>
      <c r="AJ570" s="321"/>
      <c r="AK570" s="321"/>
      <c r="AL570" s="321"/>
      <c r="AM570" s="321"/>
      <c r="AN570" s="321"/>
      <c r="AO570" s="321"/>
      <c r="AP570" s="321"/>
      <c r="AQ570" s="481"/>
      <c r="AR570" s="481"/>
      <c r="AS570" s="321"/>
      <c r="AT570" s="1119" t="s">
        <v>83</v>
      </c>
      <c r="AU570" s="1120">
        <v>0</v>
      </c>
      <c r="AV570" s="321"/>
      <c r="AW570" s="321"/>
      <c r="AX570" s="321"/>
      <c r="AY570" s="321"/>
      <c r="AZ570" s="321"/>
      <c r="BA570" s="321"/>
      <c r="BB570" s="321"/>
      <c r="BC570" s="321"/>
      <c r="BD570" s="321"/>
      <c r="BE570" s="321"/>
      <c r="BF570" s="321"/>
      <c r="BG570" s="321"/>
      <c r="BH570" s="1119" t="s">
        <v>83</v>
      </c>
      <c r="BI570" s="1120">
        <v>0</v>
      </c>
      <c r="BJ570" s="321"/>
      <c r="BK570" s="321"/>
      <c r="BL570" s="321"/>
      <c r="BM570" s="321"/>
      <c r="BN570" s="321"/>
      <c r="BO570" s="321"/>
      <c r="BP570" s="321"/>
      <c r="BQ570" s="321"/>
      <c r="BR570" s="321"/>
      <c r="BS570" s="321"/>
      <c r="BT570" s="321"/>
      <c r="BU570" s="321"/>
      <c r="BV570" s="1119" t="s">
        <v>83</v>
      </c>
      <c r="BW570" s="1120">
        <v>0</v>
      </c>
      <c r="BX570" s="321"/>
      <c r="BY570" s="321"/>
      <c r="BZ570" s="321"/>
      <c r="CA570" s="321"/>
      <c r="CB570" s="321"/>
      <c r="CC570" s="321"/>
      <c r="CD570" s="321"/>
      <c r="CE570" s="321"/>
      <c r="CF570" s="321"/>
      <c r="CG570" s="481"/>
      <c r="CH570" s="481"/>
      <c r="CI570" s="321"/>
      <c r="CJ570" s="1119" t="s">
        <v>83</v>
      </c>
      <c r="CK570" s="1120">
        <v>0</v>
      </c>
      <c r="CL570" s="321"/>
      <c r="CM570" s="321"/>
      <c r="CN570" s="321"/>
      <c r="CO570" s="321"/>
      <c r="CP570" s="321"/>
      <c r="CQ570" s="321"/>
      <c r="CR570" s="321"/>
      <c r="CS570" s="321"/>
      <c r="CT570" s="321"/>
      <c r="CU570" s="481"/>
      <c r="CV570" s="481"/>
    </row>
    <row r="571" spans="1:100" ht="19.5" customHeight="1">
      <c r="A571" s="479"/>
      <c r="B571" s="614"/>
      <c r="C571" s="479"/>
      <c r="D571" s="1119" t="s">
        <v>86</v>
      </c>
      <c r="E571" s="1120">
        <v>0</v>
      </c>
      <c r="F571" s="570"/>
      <c r="G571" s="570"/>
      <c r="H571" s="570"/>
      <c r="I571" s="570"/>
      <c r="J571" s="570"/>
      <c r="K571" s="570"/>
      <c r="L571" s="570"/>
      <c r="M571" s="570"/>
      <c r="N571" s="570"/>
      <c r="O571" s="496"/>
      <c r="P571" s="496"/>
      <c r="Q571" s="481"/>
      <c r="R571" s="1119" t="s">
        <v>86</v>
      </c>
      <c r="S571" s="1120">
        <v>0</v>
      </c>
      <c r="T571" s="321"/>
      <c r="U571" s="482"/>
      <c r="V571" s="321"/>
      <c r="W571" s="321"/>
      <c r="X571" s="321"/>
      <c r="Y571" s="321"/>
      <c r="Z571" s="321"/>
      <c r="AA571" s="321"/>
      <c r="AB571" s="321"/>
      <c r="AC571" s="321"/>
      <c r="AD571" s="321"/>
      <c r="AE571" s="321"/>
      <c r="AF571" s="1119" t="s">
        <v>86</v>
      </c>
      <c r="AG571" s="1120">
        <v>4</v>
      </c>
      <c r="AH571" s="321"/>
      <c r="AI571" s="321"/>
      <c r="AJ571" s="321"/>
      <c r="AK571" s="321"/>
      <c r="AL571" s="321"/>
      <c r="AM571" s="321"/>
      <c r="AN571" s="321"/>
      <c r="AO571" s="321"/>
      <c r="AP571" s="321"/>
      <c r="AQ571" s="481"/>
      <c r="AR571" s="481"/>
      <c r="AS571" s="321"/>
      <c r="AT571" s="1119" t="s">
        <v>86</v>
      </c>
      <c r="AU571" s="1120">
        <v>2</v>
      </c>
      <c r="AV571" s="321"/>
      <c r="AW571" s="321"/>
      <c r="AX571" s="321"/>
      <c r="AY571" s="321"/>
      <c r="AZ571" s="321"/>
      <c r="BA571" s="321"/>
      <c r="BB571" s="321"/>
      <c r="BC571" s="321"/>
      <c r="BD571" s="321"/>
      <c r="BE571" s="321"/>
      <c r="BF571" s="321"/>
      <c r="BG571" s="321"/>
      <c r="BH571" s="1119" t="s">
        <v>86</v>
      </c>
      <c r="BI571" s="1120">
        <v>1</v>
      </c>
      <c r="BJ571" s="321"/>
      <c r="BK571" s="321"/>
      <c r="BL571" s="321"/>
      <c r="BM571" s="321"/>
      <c r="BN571" s="321"/>
      <c r="BO571" s="321"/>
      <c r="BP571" s="321"/>
      <c r="BQ571" s="321"/>
      <c r="BR571" s="321"/>
      <c r="BS571" s="321"/>
      <c r="BT571" s="321"/>
      <c r="BU571" s="321"/>
      <c r="BV571" s="1119" t="s">
        <v>86</v>
      </c>
      <c r="BW571" s="1120">
        <v>0</v>
      </c>
      <c r="BX571" s="321"/>
      <c r="BY571" s="321"/>
      <c r="BZ571" s="321"/>
      <c r="CA571" s="321"/>
      <c r="CB571" s="321"/>
      <c r="CC571" s="321"/>
      <c r="CD571" s="321"/>
      <c r="CE571" s="321"/>
      <c r="CF571" s="321"/>
      <c r="CG571" s="481"/>
      <c r="CH571" s="481"/>
      <c r="CI571" s="321"/>
      <c r="CJ571" s="1119" t="s">
        <v>86</v>
      </c>
      <c r="CK571" s="1120">
        <v>0</v>
      </c>
      <c r="CL571" s="321"/>
      <c r="CM571" s="321"/>
      <c r="CN571" s="321"/>
      <c r="CO571" s="321"/>
      <c r="CP571" s="321"/>
      <c r="CQ571" s="321"/>
      <c r="CR571" s="321"/>
      <c r="CS571" s="321"/>
      <c r="CT571" s="321"/>
      <c r="CU571" s="481"/>
      <c r="CV571" s="481"/>
    </row>
    <row r="572" spans="1:100" ht="19.5" customHeight="1">
      <c r="A572" s="479"/>
      <c r="B572" s="614"/>
      <c r="C572" s="479"/>
      <c r="D572" s="1119" t="s">
        <v>89</v>
      </c>
      <c r="E572" s="1120">
        <v>0</v>
      </c>
      <c r="F572" s="570"/>
      <c r="G572" s="570"/>
      <c r="H572" s="570"/>
      <c r="I572" s="570"/>
      <c r="J572" s="570"/>
      <c r="K572" s="570"/>
      <c r="L572" s="570"/>
      <c r="M572" s="570"/>
      <c r="N572" s="570"/>
      <c r="O572" s="496"/>
      <c r="P572" s="496"/>
      <c r="Q572" s="481"/>
      <c r="R572" s="1119" t="s">
        <v>89</v>
      </c>
      <c r="S572" s="1120">
        <v>0</v>
      </c>
      <c r="T572" s="321"/>
      <c r="U572" s="482"/>
      <c r="V572" s="321"/>
      <c r="W572" s="321"/>
      <c r="X572" s="321"/>
      <c r="Y572" s="321"/>
      <c r="Z572" s="321"/>
      <c r="AA572" s="321"/>
      <c r="AB572" s="321"/>
      <c r="AC572" s="321"/>
      <c r="AD572" s="321"/>
      <c r="AE572" s="321"/>
      <c r="AF572" s="1119" t="s">
        <v>89</v>
      </c>
      <c r="AG572" s="1120">
        <v>0</v>
      </c>
      <c r="AH572" s="321"/>
      <c r="AI572" s="321"/>
      <c r="AJ572" s="321"/>
      <c r="AK572" s="321"/>
      <c r="AL572" s="321"/>
      <c r="AM572" s="321"/>
      <c r="AN572" s="321"/>
      <c r="AO572" s="321"/>
      <c r="AP572" s="321"/>
      <c r="AQ572" s="481"/>
      <c r="AR572" s="481"/>
      <c r="AS572" s="321"/>
      <c r="AT572" s="1119" t="s">
        <v>89</v>
      </c>
      <c r="AU572" s="1120">
        <v>4</v>
      </c>
      <c r="AV572" s="321"/>
      <c r="AW572" s="321"/>
      <c r="AX572" s="321"/>
      <c r="AY572" s="321"/>
      <c r="AZ572" s="321"/>
      <c r="BA572" s="321"/>
      <c r="BB572" s="321"/>
      <c r="BC572" s="321"/>
      <c r="BD572" s="321"/>
      <c r="BE572" s="321"/>
      <c r="BF572" s="321"/>
      <c r="BG572" s="321"/>
      <c r="BH572" s="1119" t="s">
        <v>89</v>
      </c>
      <c r="BI572" s="1120">
        <v>1</v>
      </c>
      <c r="BJ572" s="321"/>
      <c r="BK572" s="321"/>
      <c r="BL572" s="321"/>
      <c r="BM572" s="321"/>
      <c r="BN572" s="321"/>
      <c r="BO572" s="321"/>
      <c r="BP572" s="321"/>
      <c r="BQ572" s="321"/>
      <c r="BR572" s="321"/>
      <c r="BS572" s="321"/>
      <c r="BT572" s="321"/>
      <c r="BU572" s="321"/>
      <c r="BV572" s="1119" t="s">
        <v>89</v>
      </c>
      <c r="BW572" s="1120">
        <v>0</v>
      </c>
      <c r="BX572" s="321"/>
      <c r="BY572" s="321"/>
      <c r="BZ572" s="321"/>
      <c r="CA572" s="321"/>
      <c r="CB572" s="321"/>
      <c r="CC572" s="321"/>
      <c r="CD572" s="321"/>
      <c r="CE572" s="321"/>
      <c r="CF572" s="321"/>
      <c r="CG572" s="481"/>
      <c r="CH572" s="481"/>
      <c r="CI572" s="321"/>
      <c r="CJ572" s="1119" t="s">
        <v>89</v>
      </c>
      <c r="CK572" s="1120">
        <v>0</v>
      </c>
      <c r="CL572" s="321"/>
      <c r="CM572" s="321"/>
      <c r="CN572" s="321"/>
      <c r="CO572" s="321"/>
      <c r="CP572" s="321"/>
      <c r="CQ572" s="321"/>
      <c r="CR572" s="321"/>
      <c r="CS572" s="321"/>
      <c r="CT572" s="321"/>
      <c r="CU572" s="481"/>
      <c r="CV572" s="481"/>
    </row>
    <row r="573" spans="1:100" ht="19.5" customHeight="1">
      <c r="A573" s="479"/>
      <c r="B573" s="614"/>
      <c r="C573" s="479"/>
      <c r="D573" s="1119" t="s">
        <v>92</v>
      </c>
      <c r="E573" s="1120">
        <v>0</v>
      </c>
      <c r="F573" s="570"/>
      <c r="G573" s="570"/>
      <c r="H573" s="570"/>
      <c r="I573" s="570"/>
      <c r="J573" s="570"/>
      <c r="K573" s="570"/>
      <c r="L573" s="570"/>
      <c r="M573" s="570"/>
      <c r="N573" s="570"/>
      <c r="O573" s="496"/>
      <c r="P573" s="496"/>
      <c r="Q573" s="481"/>
      <c r="R573" s="1119" t="s">
        <v>92</v>
      </c>
      <c r="S573" s="1120">
        <v>0</v>
      </c>
      <c r="T573" s="321"/>
      <c r="U573" s="482"/>
      <c r="V573" s="321"/>
      <c r="W573" s="321"/>
      <c r="X573" s="321"/>
      <c r="Y573" s="321"/>
      <c r="Z573" s="321"/>
      <c r="AA573" s="321"/>
      <c r="AB573" s="321"/>
      <c r="AC573" s="321"/>
      <c r="AD573" s="321"/>
      <c r="AE573" s="321"/>
      <c r="AF573" s="1119" t="s">
        <v>92</v>
      </c>
      <c r="AG573" s="1120">
        <v>0</v>
      </c>
      <c r="AH573" s="321"/>
      <c r="AI573" s="321"/>
      <c r="AJ573" s="321"/>
      <c r="AK573" s="321"/>
      <c r="AL573" s="321"/>
      <c r="AM573" s="321"/>
      <c r="AN573" s="321"/>
      <c r="AO573" s="321"/>
      <c r="AP573" s="321"/>
      <c r="AQ573" s="481"/>
      <c r="AR573" s="481"/>
      <c r="AS573" s="321"/>
      <c r="AT573" s="1119" t="s">
        <v>92</v>
      </c>
      <c r="AU573" s="1120">
        <v>0</v>
      </c>
      <c r="AV573" s="321"/>
      <c r="AW573" s="321"/>
      <c r="AX573" s="321"/>
      <c r="AY573" s="321"/>
      <c r="AZ573" s="321"/>
      <c r="BA573" s="321"/>
      <c r="BB573" s="321"/>
      <c r="BC573" s="321"/>
      <c r="BD573" s="321"/>
      <c r="BE573" s="321"/>
      <c r="BF573" s="321"/>
      <c r="BG573" s="321"/>
      <c r="BH573" s="1119" t="s">
        <v>92</v>
      </c>
      <c r="BI573" s="1120">
        <v>4</v>
      </c>
      <c r="BJ573" s="321"/>
      <c r="BK573" s="321"/>
      <c r="BL573" s="321"/>
      <c r="BM573" s="321"/>
      <c r="BN573" s="321"/>
      <c r="BO573" s="321"/>
      <c r="BP573" s="321"/>
      <c r="BQ573" s="321"/>
      <c r="BR573" s="321"/>
      <c r="BS573" s="321"/>
      <c r="BT573" s="321"/>
      <c r="BU573" s="321"/>
      <c r="BV573" s="1119" t="s">
        <v>92</v>
      </c>
      <c r="BW573" s="1120">
        <v>0</v>
      </c>
      <c r="BX573" s="321"/>
      <c r="BY573" s="321"/>
      <c r="BZ573" s="321"/>
      <c r="CA573" s="321"/>
      <c r="CB573" s="321"/>
      <c r="CC573" s="321"/>
      <c r="CD573" s="321"/>
      <c r="CE573" s="321"/>
      <c r="CF573" s="321"/>
      <c r="CG573" s="481"/>
      <c r="CH573" s="481"/>
      <c r="CI573" s="321"/>
      <c r="CJ573" s="1119" t="s">
        <v>92</v>
      </c>
      <c r="CK573" s="1120">
        <v>0</v>
      </c>
      <c r="CL573" s="321"/>
      <c r="CM573" s="321"/>
      <c r="CN573" s="321"/>
      <c r="CO573" s="321"/>
      <c r="CP573" s="321"/>
      <c r="CQ573" s="321"/>
      <c r="CR573" s="321"/>
      <c r="CS573" s="321"/>
      <c r="CT573" s="321"/>
      <c r="CU573" s="481"/>
      <c r="CV573" s="481"/>
    </row>
    <row r="574" spans="1:100" ht="19.5" customHeight="1">
      <c r="A574" s="479"/>
      <c r="B574" s="614"/>
      <c r="C574" s="479"/>
      <c r="D574" s="1119" t="s">
        <v>95</v>
      </c>
      <c r="E574" s="1120">
        <v>0</v>
      </c>
      <c r="F574" s="570"/>
      <c r="G574" s="570"/>
      <c r="H574" s="570"/>
      <c r="I574" s="570"/>
      <c r="J574" s="570"/>
      <c r="K574" s="570"/>
      <c r="L574" s="570"/>
      <c r="M574" s="570"/>
      <c r="N574" s="570"/>
      <c r="O574" s="496"/>
      <c r="P574" s="496"/>
      <c r="Q574" s="481"/>
      <c r="R574" s="1119" t="s">
        <v>95</v>
      </c>
      <c r="S574" s="1120">
        <v>0</v>
      </c>
      <c r="T574" s="321"/>
      <c r="U574" s="482"/>
      <c r="V574" s="321"/>
      <c r="W574" s="321"/>
      <c r="X574" s="321"/>
      <c r="Y574" s="321"/>
      <c r="Z574" s="321"/>
      <c r="AA574" s="321"/>
      <c r="AB574" s="321"/>
      <c r="AC574" s="321"/>
      <c r="AD574" s="321"/>
      <c r="AE574" s="321"/>
      <c r="AF574" s="1119" t="s">
        <v>95</v>
      </c>
      <c r="AG574" s="1120">
        <v>0</v>
      </c>
      <c r="AH574" s="321"/>
      <c r="AI574" s="321"/>
      <c r="AJ574" s="321"/>
      <c r="AK574" s="321"/>
      <c r="AL574" s="321"/>
      <c r="AM574" s="321"/>
      <c r="AN574" s="321"/>
      <c r="AO574" s="321"/>
      <c r="AP574" s="321"/>
      <c r="AQ574" s="481"/>
      <c r="AR574" s="481"/>
      <c r="AS574" s="321"/>
      <c r="AT574" s="1119" t="s">
        <v>95</v>
      </c>
      <c r="AU574" s="1120">
        <v>0</v>
      </c>
      <c r="AV574" s="321"/>
      <c r="AW574" s="321"/>
      <c r="AX574" s="321"/>
      <c r="AY574" s="321"/>
      <c r="AZ574" s="321"/>
      <c r="BA574" s="321"/>
      <c r="BB574" s="321"/>
      <c r="BC574" s="321"/>
      <c r="BD574" s="321"/>
      <c r="BE574" s="321"/>
      <c r="BF574" s="321"/>
      <c r="BG574" s="321"/>
      <c r="BH574" s="1119" t="s">
        <v>95</v>
      </c>
      <c r="BI574" s="1120">
        <v>0</v>
      </c>
      <c r="BJ574" s="321"/>
      <c r="BK574" s="321"/>
      <c r="BL574" s="321"/>
      <c r="BM574" s="321"/>
      <c r="BN574" s="321"/>
      <c r="BO574" s="321"/>
      <c r="BP574" s="321"/>
      <c r="BQ574" s="321"/>
      <c r="BR574" s="321"/>
      <c r="BS574" s="321"/>
      <c r="BT574" s="321"/>
      <c r="BU574" s="321"/>
      <c r="BV574" s="1119" t="s">
        <v>95</v>
      </c>
      <c r="BW574" s="1120">
        <v>6</v>
      </c>
      <c r="BX574" s="321"/>
      <c r="BY574" s="321"/>
      <c r="BZ574" s="321"/>
      <c r="CA574" s="321"/>
      <c r="CB574" s="321"/>
      <c r="CC574" s="321"/>
      <c r="CD574" s="321"/>
      <c r="CE574" s="321"/>
      <c r="CF574" s="321"/>
      <c r="CG574" s="481"/>
      <c r="CH574" s="481"/>
      <c r="CI574" s="321"/>
      <c r="CJ574" s="1119" t="s">
        <v>95</v>
      </c>
      <c r="CK574" s="1120">
        <v>1</v>
      </c>
      <c r="CL574" s="321"/>
      <c r="CM574" s="321"/>
      <c r="CN574" s="321"/>
      <c r="CO574" s="321"/>
      <c r="CP574" s="321"/>
      <c r="CQ574" s="321"/>
      <c r="CR574" s="321"/>
      <c r="CS574" s="321"/>
      <c r="CT574" s="321"/>
      <c r="CU574" s="481"/>
      <c r="CV574" s="481"/>
    </row>
    <row r="575" spans="1:100" ht="19.5" customHeight="1">
      <c r="A575" s="479"/>
      <c r="B575" s="614"/>
      <c r="C575" s="479"/>
      <c r="D575" s="1121" t="s">
        <v>98</v>
      </c>
      <c r="E575" s="1122">
        <v>0</v>
      </c>
      <c r="F575" s="570"/>
      <c r="G575" s="570"/>
      <c r="H575" s="570"/>
      <c r="I575" s="570"/>
      <c r="J575" s="570"/>
      <c r="K575" s="570"/>
      <c r="L575" s="570"/>
      <c r="M575" s="570"/>
      <c r="N575" s="570"/>
      <c r="O575" s="496"/>
      <c r="P575" s="496"/>
      <c r="Q575" s="481"/>
      <c r="R575" s="1121" t="s">
        <v>98</v>
      </c>
      <c r="S575" s="1122">
        <v>0</v>
      </c>
      <c r="T575" s="321"/>
      <c r="U575" s="482"/>
      <c r="V575" s="321"/>
      <c r="W575" s="321"/>
      <c r="X575" s="321"/>
      <c r="Y575" s="321"/>
      <c r="Z575" s="321"/>
      <c r="AA575" s="321"/>
      <c r="AB575" s="321"/>
      <c r="AC575" s="321"/>
      <c r="AD575" s="321"/>
      <c r="AE575" s="321"/>
      <c r="AF575" s="1121" t="s">
        <v>98</v>
      </c>
      <c r="AG575" s="1122">
        <v>0</v>
      </c>
      <c r="AH575" s="321"/>
      <c r="AI575" s="321"/>
      <c r="AJ575" s="321"/>
      <c r="AK575" s="321"/>
      <c r="AL575" s="321"/>
      <c r="AM575" s="321"/>
      <c r="AN575" s="321"/>
      <c r="AO575" s="321"/>
      <c r="AP575" s="321"/>
      <c r="AQ575" s="481"/>
      <c r="AR575" s="481"/>
      <c r="AS575" s="321"/>
      <c r="AT575" s="1121" t="s">
        <v>98</v>
      </c>
      <c r="AU575" s="1122">
        <v>0</v>
      </c>
      <c r="AV575" s="321"/>
      <c r="AW575" s="321"/>
      <c r="AX575" s="321"/>
      <c r="AY575" s="321"/>
      <c r="AZ575" s="321"/>
      <c r="BA575" s="321"/>
      <c r="BB575" s="321"/>
      <c r="BC575" s="321"/>
      <c r="BD575" s="321"/>
      <c r="BE575" s="321"/>
      <c r="BF575" s="321"/>
      <c r="BG575" s="321"/>
      <c r="BH575" s="1121" t="s">
        <v>98</v>
      </c>
      <c r="BI575" s="1122">
        <v>0</v>
      </c>
      <c r="BJ575" s="321"/>
      <c r="BK575" s="321"/>
      <c r="BL575" s="321"/>
      <c r="BM575" s="321"/>
      <c r="BN575" s="321"/>
      <c r="BO575" s="321"/>
      <c r="BP575" s="321"/>
      <c r="BQ575" s="321"/>
      <c r="BR575" s="321"/>
      <c r="BS575" s="321"/>
      <c r="BT575" s="321"/>
      <c r="BU575" s="321"/>
      <c r="BV575" s="1121" t="s">
        <v>98</v>
      </c>
      <c r="BW575" s="1122">
        <v>0</v>
      </c>
      <c r="BX575" s="321"/>
      <c r="BY575" s="321"/>
      <c r="BZ575" s="321"/>
      <c r="CA575" s="321"/>
      <c r="CB575" s="321"/>
      <c r="CC575" s="321"/>
      <c r="CD575" s="321"/>
      <c r="CE575" s="321"/>
      <c r="CF575" s="321"/>
      <c r="CG575" s="481"/>
      <c r="CH575" s="481"/>
      <c r="CI575" s="321"/>
      <c r="CJ575" s="1121" t="s">
        <v>98</v>
      </c>
      <c r="CK575" s="1122">
        <v>5</v>
      </c>
      <c r="CL575" s="321"/>
      <c r="CM575" s="321"/>
      <c r="CN575" s="321"/>
      <c r="CO575" s="321"/>
      <c r="CP575" s="321"/>
      <c r="CQ575" s="321"/>
      <c r="CR575" s="321"/>
      <c r="CS575" s="321"/>
      <c r="CT575" s="321"/>
      <c r="CU575" s="481"/>
      <c r="CV575" s="481"/>
    </row>
    <row r="576" spans="1:100" ht="19.5" customHeight="1">
      <c r="A576" s="479"/>
      <c r="B576" s="614"/>
      <c r="C576" s="479"/>
      <c r="D576" s="1116"/>
      <c r="E576" s="1124">
        <v>7</v>
      </c>
      <c r="F576" s="570"/>
      <c r="G576" s="570"/>
      <c r="H576" s="570"/>
      <c r="I576" s="570"/>
      <c r="J576" s="570"/>
      <c r="K576" s="570"/>
      <c r="L576" s="570"/>
      <c r="M576" s="570"/>
      <c r="N576" s="570"/>
      <c r="O576" s="496"/>
      <c r="P576" s="496"/>
      <c r="Q576" s="481"/>
      <c r="R576" s="1116"/>
      <c r="S576" s="1124">
        <v>6</v>
      </c>
      <c r="T576" s="321"/>
      <c r="U576" s="482"/>
      <c r="V576" s="321"/>
      <c r="W576" s="321"/>
      <c r="X576" s="321"/>
      <c r="Y576" s="321"/>
      <c r="Z576" s="321"/>
      <c r="AA576" s="321"/>
      <c r="AB576" s="321"/>
      <c r="AC576" s="321"/>
      <c r="AD576" s="321"/>
      <c r="AE576" s="321"/>
      <c r="AF576" s="1116"/>
      <c r="AG576" s="1124">
        <v>5</v>
      </c>
      <c r="AH576" s="321"/>
      <c r="AI576" s="321"/>
      <c r="AJ576" s="321"/>
      <c r="AK576" s="321"/>
      <c r="AL576" s="321"/>
      <c r="AM576" s="321"/>
      <c r="AN576" s="321"/>
      <c r="AO576" s="321"/>
      <c r="AP576" s="321"/>
      <c r="AQ576" s="481"/>
      <c r="AR576" s="481"/>
      <c r="AS576" s="321"/>
      <c r="AT576" s="1116"/>
      <c r="AU576" s="1124">
        <v>6</v>
      </c>
      <c r="AV576" s="321"/>
      <c r="AW576" s="321"/>
      <c r="AX576" s="321"/>
      <c r="AY576" s="321"/>
      <c r="AZ576" s="321"/>
      <c r="BA576" s="321"/>
      <c r="BB576" s="321"/>
      <c r="BC576" s="321"/>
      <c r="BD576" s="321"/>
      <c r="BE576" s="321"/>
      <c r="BF576" s="321"/>
      <c r="BG576" s="321"/>
      <c r="BH576" s="1116"/>
      <c r="BI576" s="1124">
        <v>6</v>
      </c>
      <c r="BJ576" s="321"/>
      <c r="BK576" s="321"/>
      <c r="BL576" s="321"/>
      <c r="BM576" s="321"/>
      <c r="BN576" s="321"/>
      <c r="BO576" s="321"/>
      <c r="BP576" s="321"/>
      <c r="BQ576" s="321"/>
      <c r="BR576" s="321"/>
      <c r="BS576" s="321"/>
      <c r="BT576" s="321"/>
      <c r="BU576" s="321"/>
      <c r="BV576" s="1116"/>
      <c r="BW576" s="1124">
        <v>6</v>
      </c>
      <c r="BX576" s="321"/>
      <c r="BY576" s="321"/>
      <c r="BZ576" s="321"/>
      <c r="CA576" s="321"/>
      <c r="CB576" s="321"/>
      <c r="CC576" s="321"/>
      <c r="CD576" s="321"/>
      <c r="CE576" s="321"/>
      <c r="CF576" s="321"/>
      <c r="CG576" s="481"/>
      <c r="CH576" s="481"/>
      <c r="CI576" s="321"/>
      <c r="CJ576" s="1116"/>
      <c r="CK576" s="1124">
        <v>6</v>
      </c>
      <c r="CL576" s="321"/>
      <c r="CM576" s="321"/>
      <c r="CN576" s="321"/>
      <c r="CO576" s="321"/>
      <c r="CP576" s="321"/>
      <c r="CQ576" s="321"/>
      <c r="CR576" s="321"/>
      <c r="CS576" s="321"/>
      <c r="CT576" s="321"/>
      <c r="CU576" s="481"/>
      <c r="CV576" s="481"/>
    </row>
    <row r="577" spans="1:100" ht="19.5" customHeight="1">
      <c r="A577" s="479"/>
      <c r="B577" s="614"/>
      <c r="C577" s="479"/>
      <c r="D577" s="569"/>
      <c r="E577" s="570"/>
      <c r="F577" s="570"/>
      <c r="G577" s="570"/>
      <c r="H577" s="570"/>
      <c r="I577" s="570"/>
      <c r="J577" s="570"/>
      <c r="K577" s="570"/>
      <c r="L577" s="570"/>
      <c r="M577" s="570"/>
      <c r="N577" s="570"/>
      <c r="O577" s="496"/>
      <c r="P577" s="496"/>
      <c r="Q577" s="481"/>
      <c r="R577" s="569"/>
      <c r="S577" s="570"/>
      <c r="T577" s="321"/>
      <c r="U577" s="482"/>
      <c r="V577" s="321"/>
      <c r="W577" s="321"/>
      <c r="X577" s="321"/>
      <c r="Y577" s="321"/>
      <c r="Z577" s="321"/>
      <c r="AA577" s="321"/>
      <c r="AB577" s="321"/>
      <c r="AC577" s="321"/>
      <c r="AD577" s="321"/>
      <c r="AE577" s="321"/>
      <c r="AF577" s="569"/>
      <c r="AG577" s="570"/>
      <c r="AH577" s="321"/>
      <c r="AI577" s="321"/>
      <c r="AJ577" s="321"/>
      <c r="AK577" s="321"/>
      <c r="AL577" s="321"/>
      <c r="AM577" s="321"/>
      <c r="AN577" s="321"/>
      <c r="AO577" s="321"/>
      <c r="AP577" s="321"/>
      <c r="AQ577" s="481"/>
      <c r="AR577" s="481"/>
      <c r="AS577" s="321"/>
      <c r="AT577" s="569"/>
      <c r="AU577" s="570"/>
      <c r="AV577" s="321"/>
      <c r="AW577" s="321"/>
      <c r="AX577" s="321"/>
      <c r="AY577" s="321"/>
      <c r="AZ577" s="321"/>
      <c r="BA577" s="321"/>
      <c r="BB577" s="321"/>
      <c r="BC577" s="321"/>
      <c r="BD577" s="321"/>
      <c r="BE577" s="321"/>
      <c r="BF577" s="321"/>
      <c r="BG577" s="321"/>
      <c r="BH577" s="569"/>
      <c r="BI577" s="570"/>
      <c r="BJ577" s="321"/>
      <c r="BK577" s="321"/>
      <c r="BL577" s="321"/>
      <c r="BM577" s="321"/>
      <c r="BN577" s="321"/>
      <c r="BO577" s="321"/>
      <c r="BP577" s="321"/>
      <c r="BQ577" s="321"/>
      <c r="BR577" s="321"/>
      <c r="BS577" s="321"/>
      <c r="BT577" s="321"/>
      <c r="BU577" s="321"/>
      <c r="BV577" s="569"/>
      <c r="BW577" s="570"/>
      <c r="BX577" s="321"/>
      <c r="BY577" s="321"/>
      <c r="BZ577" s="321"/>
      <c r="CA577" s="321"/>
      <c r="CB577" s="321"/>
      <c r="CC577" s="321"/>
      <c r="CD577" s="321"/>
      <c r="CE577" s="321"/>
      <c r="CF577" s="321"/>
      <c r="CG577" s="481"/>
      <c r="CH577" s="481"/>
      <c r="CI577" s="321"/>
      <c r="CJ577" s="569"/>
      <c r="CK577" s="570"/>
      <c r="CL577" s="321"/>
      <c r="CM577" s="321"/>
      <c r="CN577" s="321"/>
      <c r="CO577" s="321"/>
      <c r="CP577" s="321"/>
      <c r="CQ577" s="321"/>
      <c r="CR577" s="321"/>
      <c r="CS577" s="321"/>
      <c r="CT577" s="321"/>
      <c r="CU577" s="481"/>
      <c r="CV577" s="481"/>
    </row>
    <row r="578" spans="1:100" ht="19.5" customHeight="1">
      <c r="A578" s="479"/>
      <c r="B578" s="614"/>
      <c r="C578" s="479"/>
      <c r="D578" s="1117" t="s">
        <v>178</v>
      </c>
      <c r="E578" s="1118">
        <v>7</v>
      </c>
      <c r="F578" s="570"/>
      <c r="G578" s="570"/>
      <c r="H578" s="570"/>
      <c r="I578" s="570"/>
      <c r="J578" s="570"/>
      <c r="K578" s="570"/>
      <c r="L578" s="570"/>
      <c r="M578" s="570"/>
      <c r="N578" s="570"/>
      <c r="O578" s="496"/>
      <c r="P578" s="496"/>
      <c r="Q578" s="481"/>
      <c r="R578" s="1117" t="s">
        <v>178</v>
      </c>
      <c r="S578" s="1118">
        <v>6</v>
      </c>
      <c r="T578" s="321"/>
      <c r="U578" s="482"/>
      <c r="V578" s="321"/>
      <c r="W578" s="321"/>
      <c r="X578" s="321"/>
      <c r="Y578" s="321"/>
      <c r="Z578" s="321"/>
      <c r="AA578" s="321"/>
      <c r="AB578" s="321"/>
      <c r="AC578" s="321"/>
      <c r="AD578" s="321"/>
      <c r="AE578" s="321"/>
      <c r="AF578" s="1117" t="s">
        <v>178</v>
      </c>
      <c r="AG578" s="1118">
        <v>1</v>
      </c>
      <c r="AH578" s="321"/>
      <c r="AI578" s="321"/>
      <c r="AJ578" s="321"/>
      <c r="AK578" s="321"/>
      <c r="AL578" s="321"/>
      <c r="AM578" s="321"/>
      <c r="AN578" s="321"/>
      <c r="AO578" s="321"/>
      <c r="AP578" s="321"/>
      <c r="AQ578" s="481"/>
      <c r="AR578" s="481"/>
      <c r="AS578" s="321"/>
      <c r="AT578" s="1117" t="s">
        <v>178</v>
      </c>
      <c r="AU578" s="1118">
        <v>3</v>
      </c>
      <c r="AV578" s="321"/>
      <c r="AW578" s="321"/>
      <c r="AX578" s="321"/>
      <c r="AY578" s="321"/>
      <c r="AZ578" s="321"/>
      <c r="BA578" s="321"/>
      <c r="BB578" s="321"/>
      <c r="BC578" s="321"/>
      <c r="BD578" s="321"/>
      <c r="BE578" s="321"/>
      <c r="BF578" s="321"/>
      <c r="BG578" s="321"/>
      <c r="BH578" s="1117" t="s">
        <v>178</v>
      </c>
      <c r="BI578" s="1118">
        <v>2</v>
      </c>
      <c r="BJ578" s="321"/>
      <c r="BK578" s="321"/>
      <c r="BL578" s="321"/>
      <c r="BM578" s="321"/>
      <c r="BN578" s="321"/>
      <c r="BO578" s="321"/>
      <c r="BP578" s="321"/>
      <c r="BQ578" s="321"/>
      <c r="BR578" s="321"/>
      <c r="BS578" s="321"/>
      <c r="BT578" s="321"/>
      <c r="BU578" s="321"/>
      <c r="BV578" s="1117" t="s">
        <v>178</v>
      </c>
      <c r="BW578" s="1118">
        <v>3</v>
      </c>
      <c r="BX578" s="321"/>
      <c r="BY578" s="321"/>
      <c r="BZ578" s="321"/>
      <c r="CA578" s="321"/>
      <c r="CB578" s="321"/>
      <c r="CC578" s="321"/>
      <c r="CD578" s="321"/>
      <c r="CE578" s="321"/>
      <c r="CF578" s="321"/>
      <c r="CG578" s="481"/>
      <c r="CH578" s="481"/>
      <c r="CI578" s="321"/>
      <c r="CJ578" s="1117" t="s">
        <v>178</v>
      </c>
      <c r="CK578" s="1118">
        <v>1</v>
      </c>
      <c r="CL578" s="321"/>
      <c r="CM578" s="321"/>
      <c r="CN578" s="321"/>
      <c r="CO578" s="321"/>
      <c r="CP578" s="321"/>
      <c r="CQ578" s="321"/>
      <c r="CR578" s="321"/>
      <c r="CS578" s="321"/>
      <c r="CT578" s="321"/>
      <c r="CU578" s="481"/>
      <c r="CV578" s="481"/>
    </row>
    <row r="579" spans="1:100" ht="19.5" customHeight="1">
      <c r="A579" s="479"/>
      <c r="B579" s="614"/>
      <c r="C579" s="479"/>
      <c r="D579" s="1119" t="s">
        <v>181</v>
      </c>
      <c r="E579" s="1120">
        <v>0</v>
      </c>
      <c r="F579" s="570"/>
      <c r="G579" s="570"/>
      <c r="H579" s="570"/>
      <c r="I579" s="570"/>
      <c r="J579" s="570"/>
      <c r="K579" s="570"/>
      <c r="L579" s="570"/>
      <c r="M579" s="570"/>
      <c r="N579" s="570"/>
      <c r="O579" s="496"/>
      <c r="P579" s="496"/>
      <c r="Q579" s="481"/>
      <c r="R579" s="1119" t="s">
        <v>181</v>
      </c>
      <c r="S579" s="1120">
        <v>0</v>
      </c>
      <c r="T579" s="321"/>
      <c r="U579" s="482"/>
      <c r="V579" s="321"/>
      <c r="W579" s="321"/>
      <c r="X579" s="321"/>
      <c r="Y579" s="321"/>
      <c r="Z579" s="321"/>
      <c r="AA579" s="321"/>
      <c r="AB579" s="321"/>
      <c r="AC579" s="321"/>
      <c r="AD579" s="321"/>
      <c r="AE579" s="321"/>
      <c r="AF579" s="1119" t="s">
        <v>181</v>
      </c>
      <c r="AG579" s="1120">
        <v>2</v>
      </c>
      <c r="AH579" s="321"/>
      <c r="AI579" s="321"/>
      <c r="AJ579" s="321"/>
      <c r="AK579" s="321"/>
      <c r="AL579" s="321"/>
      <c r="AM579" s="321"/>
      <c r="AN579" s="321"/>
      <c r="AO579" s="321"/>
      <c r="AP579" s="321"/>
      <c r="AQ579" s="481"/>
      <c r="AR579" s="481"/>
      <c r="AS579" s="321"/>
      <c r="AT579" s="1119" t="s">
        <v>181</v>
      </c>
      <c r="AU579" s="1120">
        <v>2</v>
      </c>
      <c r="AV579" s="321"/>
      <c r="AW579" s="321"/>
      <c r="AX579" s="321"/>
      <c r="AY579" s="321"/>
      <c r="AZ579" s="321"/>
      <c r="BA579" s="321"/>
      <c r="BB579" s="321"/>
      <c r="BC579" s="321"/>
      <c r="BD579" s="321"/>
      <c r="BE579" s="321"/>
      <c r="BF579" s="321"/>
      <c r="BG579" s="321"/>
      <c r="BH579" s="1119" t="s">
        <v>181</v>
      </c>
      <c r="BI579" s="1120">
        <v>4</v>
      </c>
      <c r="BJ579" s="321"/>
      <c r="BK579" s="321"/>
      <c r="BL579" s="321"/>
      <c r="BM579" s="321"/>
      <c r="BN579" s="321"/>
      <c r="BO579" s="321"/>
      <c r="BP579" s="321"/>
      <c r="BQ579" s="321"/>
      <c r="BR579" s="321"/>
      <c r="BS579" s="321"/>
      <c r="BT579" s="321"/>
      <c r="BU579" s="321"/>
      <c r="BV579" s="1119" t="s">
        <v>181</v>
      </c>
      <c r="BW579" s="1120">
        <v>1</v>
      </c>
      <c r="BX579" s="321"/>
      <c r="BY579" s="321"/>
      <c r="BZ579" s="321"/>
      <c r="CA579" s="321"/>
      <c r="CB579" s="321"/>
      <c r="CC579" s="321"/>
      <c r="CD579" s="321"/>
      <c r="CE579" s="321"/>
      <c r="CF579" s="321"/>
      <c r="CG579" s="481"/>
      <c r="CH579" s="481"/>
      <c r="CI579" s="321"/>
      <c r="CJ579" s="1119" t="s">
        <v>181</v>
      </c>
      <c r="CK579" s="1120">
        <v>0</v>
      </c>
      <c r="CL579" s="321"/>
      <c r="CM579" s="321"/>
      <c r="CN579" s="321"/>
      <c r="CO579" s="321"/>
      <c r="CP579" s="321"/>
      <c r="CQ579" s="321"/>
      <c r="CR579" s="321"/>
      <c r="CS579" s="321"/>
      <c r="CT579" s="321"/>
      <c r="CU579" s="481"/>
      <c r="CV579" s="481"/>
    </row>
    <row r="580" spans="1:100" ht="19.5" customHeight="1">
      <c r="A580" s="479"/>
      <c r="B580" s="614"/>
      <c r="C580" s="479"/>
      <c r="D580" s="1119" t="s">
        <v>184</v>
      </c>
      <c r="E580" s="1120">
        <v>0</v>
      </c>
      <c r="F580" s="570"/>
      <c r="G580" s="570"/>
      <c r="H580" s="570"/>
      <c r="I580" s="570"/>
      <c r="J580" s="570"/>
      <c r="K580" s="570"/>
      <c r="L580" s="570"/>
      <c r="M580" s="570"/>
      <c r="N580" s="570"/>
      <c r="O580" s="496"/>
      <c r="P580" s="496"/>
      <c r="Q580" s="481"/>
      <c r="R580" s="1119" t="s">
        <v>184</v>
      </c>
      <c r="S580" s="1120">
        <v>0</v>
      </c>
      <c r="T580" s="321"/>
      <c r="U580" s="482"/>
      <c r="V580" s="321"/>
      <c r="W580" s="321"/>
      <c r="X580" s="321"/>
      <c r="Y580" s="321"/>
      <c r="Z580" s="321"/>
      <c r="AA580" s="321"/>
      <c r="AB580" s="321"/>
      <c r="AC580" s="321"/>
      <c r="AD580" s="321"/>
      <c r="AE580" s="321"/>
      <c r="AF580" s="1119" t="s">
        <v>184</v>
      </c>
      <c r="AG580" s="1120">
        <v>2</v>
      </c>
      <c r="AH580" s="321"/>
      <c r="AI580" s="321"/>
      <c r="AJ580" s="321"/>
      <c r="AK580" s="321"/>
      <c r="AL580" s="321"/>
      <c r="AM580" s="321"/>
      <c r="AN580" s="321"/>
      <c r="AO580" s="321"/>
      <c r="AP580" s="321"/>
      <c r="AQ580" s="481"/>
      <c r="AR580" s="481"/>
      <c r="AS580" s="321"/>
      <c r="AT580" s="1119" t="s">
        <v>184</v>
      </c>
      <c r="AU580" s="1120">
        <v>1</v>
      </c>
      <c r="AV580" s="321"/>
      <c r="AW580" s="321"/>
      <c r="AX580" s="321"/>
      <c r="AY580" s="321"/>
      <c r="AZ580" s="321"/>
      <c r="BA580" s="321"/>
      <c r="BB580" s="321"/>
      <c r="BC580" s="321"/>
      <c r="BD580" s="321"/>
      <c r="BE580" s="321"/>
      <c r="BF580" s="321"/>
      <c r="BG580" s="321"/>
      <c r="BH580" s="1119" t="s">
        <v>184</v>
      </c>
      <c r="BI580" s="1120">
        <v>0</v>
      </c>
      <c r="BJ580" s="321"/>
      <c r="BK580" s="321"/>
      <c r="BL580" s="321"/>
      <c r="BM580" s="321"/>
      <c r="BN580" s="321"/>
      <c r="BO580" s="321"/>
      <c r="BP580" s="321"/>
      <c r="BQ580" s="321"/>
      <c r="BR580" s="321"/>
      <c r="BS580" s="321"/>
      <c r="BT580" s="321"/>
      <c r="BU580" s="321"/>
      <c r="BV580" s="1119" t="s">
        <v>184</v>
      </c>
      <c r="BW580" s="1120">
        <v>3</v>
      </c>
      <c r="BX580" s="321"/>
      <c r="BY580" s="321"/>
      <c r="BZ580" s="321"/>
      <c r="CA580" s="321"/>
      <c r="CB580" s="321"/>
      <c r="CC580" s="321"/>
      <c r="CD580" s="321"/>
      <c r="CE580" s="321"/>
      <c r="CF580" s="321"/>
      <c r="CG580" s="481"/>
      <c r="CH580" s="481"/>
      <c r="CI580" s="321"/>
      <c r="CJ580" s="1119" t="s">
        <v>184</v>
      </c>
      <c r="CK580" s="1120">
        <v>0</v>
      </c>
      <c r="CL580" s="321"/>
      <c r="CM580" s="321"/>
      <c r="CN580" s="321"/>
      <c r="CO580" s="321"/>
      <c r="CP580" s="321"/>
      <c r="CQ580" s="321"/>
      <c r="CR580" s="321"/>
      <c r="CS580" s="321"/>
      <c r="CT580" s="321"/>
      <c r="CU580" s="481"/>
      <c r="CV580" s="481"/>
    </row>
    <row r="581" spans="1:100" ht="19.5" customHeight="1">
      <c r="A581" s="479"/>
      <c r="B581" s="614"/>
      <c r="C581" s="479"/>
      <c r="D581" s="1121" t="s">
        <v>187</v>
      </c>
      <c r="E581" s="1122">
        <v>0</v>
      </c>
      <c r="F581" s="570"/>
      <c r="G581" s="570"/>
      <c r="H581" s="570"/>
      <c r="I581" s="570"/>
      <c r="J581" s="570"/>
      <c r="K581" s="570"/>
      <c r="L581" s="570"/>
      <c r="M581" s="570"/>
      <c r="N581" s="570"/>
      <c r="O581" s="496"/>
      <c r="P581" s="496"/>
      <c r="Q581" s="481"/>
      <c r="R581" s="1121" t="s">
        <v>187</v>
      </c>
      <c r="S581" s="1122">
        <v>0</v>
      </c>
      <c r="T581" s="321"/>
      <c r="U581" s="482"/>
      <c r="V581" s="321"/>
      <c r="W581" s="321"/>
      <c r="X581" s="321"/>
      <c r="Y581" s="321"/>
      <c r="Z581" s="321"/>
      <c r="AA581" s="321"/>
      <c r="AB581" s="321"/>
      <c r="AC581" s="321"/>
      <c r="AD581" s="321"/>
      <c r="AE581" s="321"/>
      <c r="AF581" s="1121" t="s">
        <v>187</v>
      </c>
      <c r="AG581" s="1122">
        <v>0</v>
      </c>
      <c r="AH581" s="321"/>
      <c r="AI581" s="321"/>
      <c r="AJ581" s="321"/>
      <c r="AK581" s="321"/>
      <c r="AL581" s="321"/>
      <c r="AM581" s="321"/>
      <c r="AN581" s="321"/>
      <c r="AO581" s="321"/>
      <c r="AP581" s="321"/>
      <c r="AQ581" s="481"/>
      <c r="AR581" s="481"/>
      <c r="AS581" s="321"/>
      <c r="AT581" s="1121" t="s">
        <v>187</v>
      </c>
      <c r="AU581" s="1122">
        <v>0</v>
      </c>
      <c r="AV581" s="321"/>
      <c r="AW581" s="321"/>
      <c r="AX581" s="321"/>
      <c r="AY581" s="321"/>
      <c r="AZ581" s="321"/>
      <c r="BA581" s="321"/>
      <c r="BB581" s="321"/>
      <c r="BC581" s="321"/>
      <c r="BD581" s="321"/>
      <c r="BE581" s="321"/>
      <c r="BF581" s="321"/>
      <c r="BG581" s="321"/>
      <c r="BH581" s="1121" t="s">
        <v>187</v>
      </c>
      <c r="BI581" s="1122">
        <v>0</v>
      </c>
      <c r="BJ581" s="321"/>
      <c r="BK581" s="321"/>
      <c r="BL581" s="321"/>
      <c r="BM581" s="321"/>
      <c r="BN581" s="321"/>
      <c r="BO581" s="321"/>
      <c r="BP581" s="321"/>
      <c r="BQ581" s="321"/>
      <c r="BR581" s="321"/>
      <c r="BS581" s="321"/>
      <c r="BT581" s="321"/>
      <c r="BU581" s="321"/>
      <c r="BV581" s="1121" t="s">
        <v>187</v>
      </c>
      <c r="BW581" s="1122">
        <v>0</v>
      </c>
      <c r="BX581" s="321"/>
      <c r="BY581" s="321"/>
      <c r="BZ581" s="321"/>
      <c r="CA581" s="321"/>
      <c r="CB581" s="321"/>
      <c r="CC581" s="321"/>
      <c r="CD581" s="321"/>
      <c r="CE581" s="321"/>
      <c r="CF581" s="321"/>
      <c r="CG581" s="481"/>
      <c r="CH581" s="481"/>
      <c r="CI581" s="321"/>
      <c r="CJ581" s="1121" t="s">
        <v>187</v>
      </c>
      <c r="CK581" s="1122">
        <v>5</v>
      </c>
      <c r="CL581" s="321"/>
      <c r="CM581" s="321"/>
      <c r="CN581" s="321"/>
      <c r="CO581" s="321"/>
      <c r="CP581" s="321"/>
      <c r="CQ581" s="321"/>
      <c r="CR581" s="321"/>
      <c r="CS581" s="321"/>
      <c r="CT581" s="321"/>
      <c r="CU581" s="481"/>
      <c r="CV581" s="481"/>
    </row>
    <row r="582" spans="1:100" ht="19.5" customHeight="1">
      <c r="A582" s="479"/>
      <c r="B582" s="614"/>
      <c r="C582" s="479"/>
      <c r="D582" s="1116"/>
      <c r="E582" s="1124">
        <v>7</v>
      </c>
      <c r="F582" s="570"/>
      <c r="G582" s="570"/>
      <c r="H582" s="570"/>
      <c r="I582" s="570"/>
      <c r="J582" s="570"/>
      <c r="K582" s="570"/>
      <c r="L582" s="570"/>
      <c r="M582" s="570"/>
      <c r="N582" s="570"/>
      <c r="O582" s="496"/>
      <c r="P582" s="496"/>
      <c r="Q582" s="481"/>
      <c r="R582" s="1116"/>
      <c r="S582" s="1124">
        <v>6</v>
      </c>
      <c r="T582" s="321"/>
      <c r="U582" s="482"/>
      <c r="V582" s="321"/>
      <c r="W582" s="321"/>
      <c r="X582" s="321"/>
      <c r="Y582" s="321"/>
      <c r="Z582" s="321"/>
      <c r="AA582" s="321"/>
      <c r="AB582" s="321"/>
      <c r="AC582" s="321"/>
      <c r="AD582" s="321"/>
      <c r="AE582" s="321"/>
      <c r="AF582" s="1116"/>
      <c r="AG582" s="1124">
        <v>5</v>
      </c>
      <c r="AH582" s="321"/>
      <c r="AI582" s="321"/>
      <c r="AJ582" s="321"/>
      <c r="AK582" s="321"/>
      <c r="AL582" s="321"/>
      <c r="AM582" s="321"/>
      <c r="AN582" s="321"/>
      <c r="AO582" s="321"/>
      <c r="AP582" s="321"/>
      <c r="AQ582" s="481"/>
      <c r="AR582" s="481"/>
      <c r="AS582" s="321"/>
      <c r="AT582" s="1116"/>
      <c r="AU582" s="1124">
        <v>6</v>
      </c>
      <c r="AV582" s="321"/>
      <c r="AW582" s="321"/>
      <c r="AX582" s="321"/>
      <c r="AY582" s="321"/>
      <c r="AZ582" s="321"/>
      <c r="BA582" s="321"/>
      <c r="BB582" s="321"/>
      <c r="BC582" s="321"/>
      <c r="BD582" s="321"/>
      <c r="BE582" s="321"/>
      <c r="BF582" s="321"/>
      <c r="BG582" s="321"/>
      <c r="BH582" s="1116"/>
      <c r="BI582" s="1124">
        <v>6</v>
      </c>
      <c r="BJ582" s="321"/>
      <c r="BK582" s="321"/>
      <c r="BL582" s="321"/>
      <c r="BM582" s="321"/>
      <c r="BN582" s="321"/>
      <c r="BO582" s="321"/>
      <c r="BP582" s="321"/>
      <c r="BQ582" s="321"/>
      <c r="BR582" s="321"/>
      <c r="BS582" s="321"/>
      <c r="BT582" s="321"/>
      <c r="BU582" s="321"/>
      <c r="BV582" s="1116"/>
      <c r="BW582" s="1124">
        <v>7</v>
      </c>
      <c r="BX582" s="321"/>
      <c r="BY582" s="321"/>
      <c r="BZ582" s="321"/>
      <c r="CA582" s="321"/>
      <c r="CB582" s="321"/>
      <c r="CC582" s="321"/>
      <c r="CD582" s="321"/>
      <c r="CE582" s="321"/>
      <c r="CF582" s="321"/>
      <c r="CG582" s="481"/>
      <c r="CH582" s="481"/>
      <c r="CI582" s="321"/>
      <c r="CJ582" s="1116"/>
      <c r="CK582" s="1124">
        <v>6</v>
      </c>
      <c r="CL582" s="321"/>
      <c r="CM582" s="321"/>
      <c r="CN582" s="321"/>
      <c r="CO582" s="321"/>
      <c r="CP582" s="321"/>
      <c r="CQ582" s="321"/>
      <c r="CR582" s="321"/>
      <c r="CS582" s="321"/>
      <c r="CT582" s="321"/>
      <c r="CU582" s="481"/>
      <c r="CV582" s="481"/>
    </row>
    <row r="583" spans="1:100" ht="19.5" customHeight="1">
      <c r="A583" s="479"/>
      <c r="B583" s="614"/>
      <c r="C583" s="479"/>
      <c r="D583" s="569"/>
      <c r="E583" s="570"/>
      <c r="F583" s="570"/>
      <c r="G583" s="570"/>
      <c r="H583" s="570"/>
      <c r="I583" s="570"/>
      <c r="J583" s="570"/>
      <c r="K583" s="570"/>
      <c r="L583" s="570"/>
      <c r="M583" s="570"/>
      <c r="N583" s="570"/>
      <c r="O583" s="496"/>
      <c r="P583" s="496"/>
      <c r="Q583" s="481"/>
      <c r="R583" s="569"/>
      <c r="S583" s="570"/>
      <c r="T583" s="321"/>
      <c r="U583" s="482"/>
      <c r="V583" s="321"/>
      <c r="W583" s="321"/>
      <c r="X583" s="321"/>
      <c r="Y583" s="321"/>
      <c r="Z583" s="321"/>
      <c r="AA583" s="321"/>
      <c r="AB583" s="321"/>
      <c r="AC583" s="321"/>
      <c r="AD583" s="321"/>
      <c r="AE583" s="321"/>
      <c r="AF583" s="569"/>
      <c r="AG583" s="570"/>
      <c r="AH583" s="321"/>
      <c r="AI583" s="321"/>
      <c r="AJ583" s="321"/>
      <c r="AK583" s="321"/>
      <c r="AL583" s="321"/>
      <c r="AM583" s="321"/>
      <c r="AN583" s="321"/>
      <c r="AO583" s="321"/>
      <c r="AP583" s="321"/>
      <c r="AQ583" s="481"/>
      <c r="AR583" s="481"/>
      <c r="AS583" s="321"/>
      <c r="AT583" s="569"/>
      <c r="AU583" s="570"/>
      <c r="AV583" s="321"/>
      <c r="AW583" s="321"/>
      <c r="AX583" s="321"/>
      <c r="AY583" s="321"/>
      <c r="AZ583" s="321"/>
      <c r="BA583" s="321"/>
      <c r="BB583" s="321"/>
      <c r="BC583" s="321"/>
      <c r="BD583" s="321"/>
      <c r="BE583" s="321"/>
      <c r="BF583" s="321"/>
      <c r="BG583" s="321"/>
      <c r="BH583" s="569"/>
      <c r="BI583" s="570"/>
      <c r="BJ583" s="321"/>
      <c r="BK583" s="321"/>
      <c r="BL583" s="321"/>
      <c r="BM583" s="321"/>
      <c r="BN583" s="321"/>
      <c r="BO583" s="321"/>
      <c r="BP583" s="321"/>
      <c r="BQ583" s="321"/>
      <c r="BR583" s="321"/>
      <c r="BS583" s="321"/>
      <c r="BT583" s="321"/>
      <c r="BU583" s="321"/>
      <c r="BV583" s="569"/>
      <c r="BW583" s="570"/>
      <c r="BX583" s="321"/>
      <c r="BY583" s="321"/>
      <c r="BZ583" s="321"/>
      <c r="CA583" s="321"/>
      <c r="CB583" s="321"/>
      <c r="CC583" s="321"/>
      <c r="CD583" s="321"/>
      <c r="CE583" s="321"/>
      <c r="CF583" s="321"/>
      <c r="CG583" s="481"/>
      <c r="CH583" s="481"/>
      <c r="CI583" s="321"/>
      <c r="CJ583" s="569"/>
      <c r="CK583" s="570"/>
      <c r="CL583" s="321"/>
      <c r="CM583" s="321"/>
      <c r="CN583" s="321"/>
      <c r="CO583" s="321"/>
      <c r="CP583" s="321"/>
      <c r="CQ583" s="321"/>
      <c r="CR583" s="321"/>
      <c r="CS583" s="321"/>
      <c r="CT583" s="321"/>
      <c r="CU583" s="481"/>
      <c r="CV583" s="481"/>
    </row>
    <row r="584" spans="1:100" ht="19.5" customHeight="1">
      <c r="A584" s="479"/>
      <c r="B584" s="614"/>
      <c r="C584" s="479"/>
      <c r="D584" s="1117" t="s">
        <v>37</v>
      </c>
      <c r="E584" s="1118">
        <v>2</v>
      </c>
      <c r="F584" s="570">
        <v>75</v>
      </c>
      <c r="G584" s="570">
        <v>21</v>
      </c>
      <c r="H584" s="570"/>
      <c r="I584" s="570"/>
      <c r="J584" s="570"/>
      <c r="K584" s="570"/>
      <c r="L584" s="570"/>
      <c r="M584" s="570"/>
      <c r="N584" s="570"/>
      <c r="O584" s="496"/>
      <c r="P584" s="496"/>
      <c r="Q584" s="481"/>
      <c r="R584" s="1117" t="s">
        <v>37</v>
      </c>
      <c r="S584" s="1118">
        <v>2</v>
      </c>
      <c r="T584" s="321"/>
      <c r="U584" s="482"/>
      <c r="V584" s="321"/>
      <c r="W584" s="321"/>
      <c r="X584" s="321"/>
      <c r="Y584" s="321"/>
      <c r="Z584" s="321"/>
      <c r="AA584" s="321"/>
      <c r="AB584" s="321"/>
      <c r="AC584" s="321"/>
      <c r="AD584" s="321"/>
      <c r="AE584" s="321"/>
      <c r="AF584" s="1117" t="s">
        <v>37</v>
      </c>
      <c r="AG584" s="1118">
        <v>4</v>
      </c>
      <c r="AH584" s="321"/>
      <c r="AI584" s="321"/>
      <c r="AJ584" s="321"/>
      <c r="AK584" s="321"/>
      <c r="AL584" s="321"/>
      <c r="AM584" s="321"/>
      <c r="AN584" s="321"/>
      <c r="AO584" s="321"/>
      <c r="AP584" s="321"/>
      <c r="AQ584" s="481"/>
      <c r="AR584" s="481"/>
      <c r="AS584" s="321"/>
      <c r="AT584" s="1117" t="s">
        <v>37</v>
      </c>
      <c r="AU584" s="1118">
        <v>5</v>
      </c>
      <c r="AV584" s="321"/>
      <c r="AW584" s="321"/>
      <c r="AX584" s="321"/>
      <c r="AY584" s="321"/>
      <c r="AZ584" s="321"/>
      <c r="BA584" s="321"/>
      <c r="BB584" s="321"/>
      <c r="BC584" s="321"/>
      <c r="BD584" s="321"/>
      <c r="BE584" s="321"/>
      <c r="BF584" s="321"/>
      <c r="BG584" s="321"/>
      <c r="BH584" s="1117" t="s">
        <v>37</v>
      </c>
      <c r="BI584" s="1118">
        <v>5</v>
      </c>
      <c r="BJ584" s="321"/>
      <c r="BK584" s="321"/>
      <c r="BL584" s="321"/>
      <c r="BM584" s="321"/>
      <c r="BN584" s="321"/>
      <c r="BO584" s="321"/>
      <c r="BP584" s="321"/>
      <c r="BQ584" s="321"/>
      <c r="BR584" s="321"/>
      <c r="BS584" s="321"/>
      <c r="BT584" s="321"/>
      <c r="BU584" s="321"/>
      <c r="BV584" s="1117" t="s">
        <v>37</v>
      </c>
      <c r="BW584" s="1118">
        <v>6</v>
      </c>
      <c r="BX584" s="321"/>
      <c r="BY584" s="321"/>
      <c r="BZ584" s="321"/>
      <c r="CA584" s="321"/>
      <c r="CB584" s="321"/>
      <c r="CC584" s="321"/>
      <c r="CD584" s="321"/>
      <c r="CE584" s="321"/>
      <c r="CF584" s="321"/>
      <c r="CG584" s="481"/>
      <c r="CH584" s="481"/>
      <c r="CI584" s="321"/>
      <c r="CJ584" s="1117" t="s">
        <v>37</v>
      </c>
      <c r="CK584" s="1118">
        <v>4</v>
      </c>
      <c r="CL584" s="321"/>
      <c r="CM584" s="321"/>
      <c r="CN584" s="321"/>
      <c r="CO584" s="321"/>
      <c r="CP584" s="321"/>
      <c r="CQ584" s="321"/>
      <c r="CR584" s="321"/>
      <c r="CS584" s="321"/>
      <c r="CT584" s="321"/>
      <c r="CU584" s="481"/>
      <c r="CV584" s="481"/>
    </row>
    <row r="585" spans="1:100" ht="19.5" customHeight="1">
      <c r="A585" s="479"/>
      <c r="B585" s="614"/>
      <c r="C585" s="479"/>
      <c r="D585" s="1119" t="s">
        <v>39</v>
      </c>
      <c r="E585" s="1120">
        <v>4</v>
      </c>
      <c r="F585" s="570">
        <v>138</v>
      </c>
      <c r="G585" s="570">
        <v>28</v>
      </c>
      <c r="H585" s="570"/>
      <c r="I585" s="570"/>
      <c r="J585" s="570"/>
      <c r="K585" s="570"/>
      <c r="L585" s="570"/>
      <c r="M585" s="570"/>
      <c r="N585" s="570"/>
      <c r="O585" s="496"/>
      <c r="P585" s="496"/>
      <c r="Q585" s="481"/>
      <c r="R585" s="1119" t="s">
        <v>39</v>
      </c>
      <c r="S585" s="1120">
        <v>4</v>
      </c>
      <c r="T585" s="321"/>
      <c r="U585" s="482"/>
      <c r="V585" s="321"/>
      <c r="W585" s="321"/>
      <c r="X585" s="321"/>
      <c r="Y585" s="321"/>
      <c r="Z585" s="321"/>
      <c r="AA585" s="321"/>
      <c r="AB585" s="321"/>
      <c r="AC585" s="321"/>
      <c r="AD585" s="321"/>
      <c r="AE585" s="321"/>
      <c r="AF585" s="1119" t="s">
        <v>39</v>
      </c>
      <c r="AG585" s="1120">
        <v>7</v>
      </c>
      <c r="AH585" s="321"/>
      <c r="AI585" s="321"/>
      <c r="AJ585" s="321"/>
      <c r="AK585" s="321"/>
      <c r="AL585" s="321"/>
      <c r="AM585" s="321"/>
      <c r="AN585" s="321"/>
      <c r="AO585" s="321"/>
      <c r="AP585" s="321"/>
      <c r="AQ585" s="481"/>
      <c r="AR585" s="481"/>
      <c r="AS585" s="321"/>
      <c r="AT585" s="1119" t="s">
        <v>39</v>
      </c>
      <c r="AU585" s="1120">
        <v>7</v>
      </c>
      <c r="AV585" s="321"/>
      <c r="AW585" s="321"/>
      <c r="AX585" s="321"/>
      <c r="AY585" s="321"/>
      <c r="AZ585" s="321"/>
      <c r="BA585" s="321"/>
      <c r="BB585" s="321"/>
      <c r="BC585" s="321"/>
      <c r="BD585" s="321"/>
      <c r="BE585" s="321"/>
      <c r="BF585" s="321"/>
      <c r="BG585" s="321"/>
      <c r="BH585" s="1119" t="s">
        <v>39</v>
      </c>
      <c r="BI585" s="1120">
        <v>7</v>
      </c>
      <c r="BJ585" s="321"/>
      <c r="BK585" s="321"/>
      <c r="BL585" s="321"/>
      <c r="BM585" s="321"/>
      <c r="BN585" s="321"/>
      <c r="BO585" s="321"/>
      <c r="BP585" s="321"/>
      <c r="BQ585" s="321"/>
      <c r="BR585" s="321"/>
      <c r="BS585" s="321"/>
      <c r="BT585" s="321"/>
      <c r="BU585" s="321"/>
      <c r="BV585" s="1119" t="s">
        <v>39</v>
      </c>
      <c r="BW585" s="1120">
        <v>7</v>
      </c>
      <c r="BX585" s="321"/>
      <c r="BY585" s="321"/>
      <c r="BZ585" s="321"/>
      <c r="CA585" s="321"/>
      <c r="CB585" s="321"/>
      <c r="CC585" s="321"/>
      <c r="CD585" s="321"/>
      <c r="CE585" s="321"/>
      <c r="CF585" s="321"/>
      <c r="CG585" s="481"/>
      <c r="CH585" s="481"/>
      <c r="CI585" s="321"/>
      <c r="CJ585" s="1119" t="s">
        <v>39</v>
      </c>
      <c r="CK585" s="1120">
        <v>7</v>
      </c>
      <c r="CL585" s="321"/>
      <c r="CM585" s="321"/>
      <c r="CN585" s="321"/>
      <c r="CO585" s="321"/>
      <c r="CP585" s="321"/>
      <c r="CQ585" s="321"/>
      <c r="CR585" s="321"/>
      <c r="CS585" s="321"/>
      <c r="CT585" s="321"/>
      <c r="CU585" s="481"/>
      <c r="CV585" s="481"/>
    </row>
    <row r="586" spans="1:100" ht="19.5" customHeight="1">
      <c r="A586" s="479"/>
      <c r="B586" s="614"/>
      <c r="C586" s="479"/>
      <c r="D586" s="1119" t="s">
        <v>41</v>
      </c>
      <c r="E586" s="1120">
        <v>0</v>
      </c>
      <c r="F586" s="570">
        <v>0</v>
      </c>
      <c r="G586" s="570">
        <v>0</v>
      </c>
      <c r="H586" s="570"/>
      <c r="I586" s="570"/>
      <c r="J586" s="570"/>
      <c r="K586" s="570"/>
      <c r="L586" s="570"/>
      <c r="M586" s="570"/>
      <c r="N586" s="570"/>
      <c r="O586" s="496"/>
      <c r="P586" s="496"/>
      <c r="Q586" s="481"/>
      <c r="R586" s="1119" t="s">
        <v>41</v>
      </c>
      <c r="S586" s="1120">
        <v>0</v>
      </c>
      <c r="T586" s="321"/>
      <c r="U586" s="482"/>
      <c r="V586" s="321"/>
      <c r="W586" s="321"/>
      <c r="X586" s="321"/>
      <c r="Y586" s="321"/>
      <c r="Z586" s="321"/>
      <c r="AA586" s="321"/>
      <c r="AB586" s="321"/>
      <c r="AC586" s="321"/>
      <c r="AD586" s="321"/>
      <c r="AE586" s="321"/>
      <c r="AF586" s="1119" t="s">
        <v>41</v>
      </c>
      <c r="AG586" s="1120">
        <v>0</v>
      </c>
      <c r="AH586" s="321"/>
      <c r="AI586" s="321"/>
      <c r="AJ586" s="321"/>
      <c r="AK586" s="321"/>
      <c r="AL586" s="321"/>
      <c r="AM586" s="321"/>
      <c r="AN586" s="321"/>
      <c r="AO586" s="321"/>
      <c r="AP586" s="321"/>
      <c r="AQ586" s="481"/>
      <c r="AR586" s="481"/>
      <c r="AS586" s="321"/>
      <c r="AT586" s="1119" t="s">
        <v>41</v>
      </c>
      <c r="AU586" s="1120">
        <v>0</v>
      </c>
      <c r="AV586" s="321"/>
      <c r="AW586" s="321"/>
      <c r="AX586" s="321"/>
      <c r="AY586" s="321"/>
      <c r="AZ586" s="321"/>
      <c r="BA586" s="321"/>
      <c r="BB586" s="321"/>
      <c r="BC586" s="321"/>
      <c r="BD586" s="321"/>
      <c r="BE586" s="321"/>
      <c r="BF586" s="321"/>
      <c r="BG586" s="321"/>
      <c r="BH586" s="1119" t="s">
        <v>41</v>
      </c>
      <c r="BI586" s="1120">
        <v>0</v>
      </c>
      <c r="BJ586" s="321"/>
      <c r="BK586" s="321"/>
      <c r="BL586" s="321"/>
      <c r="BM586" s="321"/>
      <c r="BN586" s="321"/>
      <c r="BO586" s="321"/>
      <c r="BP586" s="321"/>
      <c r="BQ586" s="321"/>
      <c r="BR586" s="321"/>
      <c r="BS586" s="321"/>
      <c r="BT586" s="321"/>
      <c r="BU586" s="321"/>
      <c r="BV586" s="1119" t="s">
        <v>41</v>
      </c>
      <c r="BW586" s="1120">
        <v>0</v>
      </c>
      <c r="BX586" s="321"/>
      <c r="BY586" s="321"/>
      <c r="BZ586" s="321"/>
      <c r="CA586" s="321"/>
      <c r="CB586" s="321"/>
      <c r="CC586" s="321"/>
      <c r="CD586" s="321"/>
      <c r="CE586" s="321"/>
      <c r="CF586" s="321"/>
      <c r="CG586" s="481"/>
      <c r="CH586" s="481"/>
      <c r="CI586" s="321"/>
      <c r="CJ586" s="1119" t="s">
        <v>41</v>
      </c>
      <c r="CK586" s="1120">
        <v>0</v>
      </c>
      <c r="CL586" s="321"/>
      <c r="CM586" s="321"/>
      <c r="CN586" s="321"/>
      <c r="CO586" s="321"/>
      <c r="CP586" s="321"/>
      <c r="CQ586" s="321"/>
      <c r="CR586" s="321"/>
      <c r="CS586" s="321"/>
      <c r="CT586" s="321"/>
      <c r="CU586" s="481"/>
      <c r="CV586" s="481"/>
    </row>
    <row r="587" spans="1:100" ht="19.5" customHeight="1">
      <c r="A587" s="479"/>
      <c r="B587" s="614"/>
      <c r="C587" s="479"/>
      <c r="D587" s="1121" t="s">
        <v>43</v>
      </c>
      <c r="E587" s="1122">
        <v>1</v>
      </c>
      <c r="F587" s="570">
        <v>37</v>
      </c>
      <c r="G587" s="570">
        <v>11</v>
      </c>
      <c r="H587" s="570"/>
      <c r="I587" s="570"/>
      <c r="J587" s="570"/>
      <c r="K587" s="570"/>
      <c r="L587" s="570"/>
      <c r="M587" s="570"/>
      <c r="N587" s="570"/>
      <c r="O587" s="496"/>
      <c r="P587" s="496"/>
      <c r="Q587" s="481"/>
      <c r="R587" s="1121" t="s">
        <v>1799</v>
      </c>
      <c r="S587" s="1122">
        <v>0</v>
      </c>
      <c r="T587" s="321"/>
      <c r="U587" s="482"/>
      <c r="V587" s="321"/>
      <c r="W587" s="321"/>
      <c r="X587" s="321"/>
      <c r="Y587" s="321"/>
      <c r="Z587" s="321"/>
      <c r="AA587" s="321"/>
      <c r="AB587" s="321"/>
      <c r="AC587" s="321"/>
      <c r="AD587" s="321"/>
      <c r="AE587" s="321"/>
      <c r="AF587" s="1121" t="s">
        <v>1799</v>
      </c>
      <c r="AG587" s="1122">
        <v>0</v>
      </c>
      <c r="AH587" s="321"/>
      <c r="AI587" s="321"/>
      <c r="AJ587" s="321"/>
      <c r="AK587" s="321"/>
      <c r="AL587" s="321"/>
      <c r="AM587" s="321"/>
      <c r="AN587" s="321"/>
      <c r="AO587" s="321"/>
      <c r="AP587" s="321"/>
      <c r="AQ587" s="481"/>
      <c r="AR587" s="481"/>
      <c r="AS587" s="321"/>
      <c r="AT587" s="1121" t="s">
        <v>1799</v>
      </c>
      <c r="AU587" s="1122">
        <v>0</v>
      </c>
      <c r="AV587" s="321"/>
      <c r="AW587" s="321"/>
      <c r="AX587" s="321"/>
      <c r="AY587" s="321"/>
      <c r="AZ587" s="321"/>
      <c r="BA587" s="321"/>
      <c r="BB587" s="321"/>
      <c r="BC587" s="321"/>
      <c r="BD587" s="321"/>
      <c r="BE587" s="321"/>
      <c r="BF587" s="321"/>
      <c r="BG587" s="321"/>
      <c r="BH587" s="1121" t="s">
        <v>1799</v>
      </c>
      <c r="BI587" s="1122">
        <v>0</v>
      </c>
      <c r="BJ587" s="321"/>
      <c r="BK587" s="321"/>
      <c r="BL587" s="321"/>
      <c r="BM587" s="321"/>
      <c r="BN587" s="321"/>
      <c r="BO587" s="321"/>
      <c r="BP587" s="321"/>
      <c r="BQ587" s="321"/>
      <c r="BR587" s="321"/>
      <c r="BS587" s="321"/>
      <c r="BT587" s="321"/>
      <c r="BU587" s="321"/>
      <c r="BV587" s="1121" t="s">
        <v>1799</v>
      </c>
      <c r="BW587" s="1122">
        <v>0</v>
      </c>
      <c r="BX587" s="321"/>
      <c r="BY587" s="321"/>
      <c r="BZ587" s="321"/>
      <c r="CA587" s="321"/>
      <c r="CB587" s="321"/>
      <c r="CC587" s="321"/>
      <c r="CD587" s="321"/>
      <c r="CE587" s="321"/>
      <c r="CF587" s="321"/>
      <c r="CG587" s="481"/>
      <c r="CH587" s="481"/>
      <c r="CI587" s="321"/>
      <c r="CJ587" s="1121" t="s">
        <v>1799</v>
      </c>
      <c r="CK587" s="1122">
        <v>0</v>
      </c>
      <c r="CL587" s="321"/>
      <c r="CM587" s="321"/>
      <c r="CN587" s="321"/>
      <c r="CO587" s="321"/>
      <c r="CP587" s="321"/>
      <c r="CQ587" s="321"/>
      <c r="CR587" s="321"/>
      <c r="CS587" s="321"/>
      <c r="CT587" s="321"/>
      <c r="CU587" s="481"/>
      <c r="CV587" s="481"/>
    </row>
    <row r="588" spans="1:100" ht="19.5" customHeight="1">
      <c r="A588" s="479"/>
      <c r="B588" s="614"/>
      <c r="C588" s="479"/>
      <c r="D588" s="1116"/>
      <c r="E588" s="1124">
        <v>7</v>
      </c>
      <c r="F588" s="570">
        <v>250</v>
      </c>
      <c r="G588" s="570">
        <v>60</v>
      </c>
      <c r="H588" s="570"/>
      <c r="I588" s="570"/>
      <c r="J588" s="570"/>
      <c r="K588" s="570"/>
      <c r="L588" s="570"/>
      <c r="M588" s="570"/>
      <c r="N588" s="570"/>
      <c r="O588" s="496"/>
      <c r="P588" s="496"/>
      <c r="Q588" s="481"/>
      <c r="R588" s="1116"/>
      <c r="S588" s="1124">
        <v>6</v>
      </c>
      <c r="T588" s="321"/>
      <c r="U588" s="482"/>
      <c r="V588" s="321"/>
      <c r="W588" s="321"/>
      <c r="X588" s="321"/>
      <c r="Y588" s="321"/>
      <c r="Z588" s="321"/>
      <c r="AA588" s="321"/>
      <c r="AB588" s="321"/>
      <c r="AC588" s="321"/>
      <c r="AD588" s="321"/>
      <c r="AE588" s="321"/>
      <c r="AF588" s="1116"/>
      <c r="AG588" s="1124">
        <v>11</v>
      </c>
      <c r="AH588" s="321"/>
      <c r="AI588" s="321"/>
      <c r="AJ588" s="321"/>
      <c r="AK588" s="321"/>
      <c r="AL588" s="321"/>
      <c r="AM588" s="321"/>
      <c r="AN588" s="321"/>
      <c r="AO588" s="321"/>
      <c r="AP588" s="321"/>
      <c r="AQ588" s="481"/>
      <c r="AR588" s="481"/>
      <c r="AS588" s="321"/>
      <c r="AT588" s="1116"/>
      <c r="AU588" s="1124">
        <v>12</v>
      </c>
      <c r="AV588" s="321"/>
      <c r="AW588" s="321"/>
      <c r="AX588" s="321"/>
      <c r="AY588" s="321"/>
      <c r="AZ588" s="321"/>
      <c r="BA588" s="321"/>
      <c r="BB588" s="321"/>
      <c r="BC588" s="321"/>
      <c r="BD588" s="321"/>
      <c r="BE588" s="321"/>
      <c r="BF588" s="321"/>
      <c r="BG588" s="321"/>
      <c r="BH588" s="1116"/>
      <c r="BI588" s="1124">
        <v>12</v>
      </c>
      <c r="BJ588" s="321"/>
      <c r="BK588" s="321"/>
      <c r="BL588" s="321"/>
      <c r="BM588" s="321"/>
      <c r="BN588" s="321"/>
      <c r="BO588" s="321"/>
      <c r="BP588" s="321"/>
      <c r="BQ588" s="321"/>
      <c r="BR588" s="321"/>
      <c r="BS588" s="321"/>
      <c r="BT588" s="321"/>
      <c r="BU588" s="321"/>
      <c r="BV588" s="1116"/>
      <c r="BW588" s="1124">
        <v>13</v>
      </c>
      <c r="BX588" s="321"/>
      <c r="BY588" s="321"/>
      <c r="BZ588" s="321"/>
      <c r="CA588" s="321"/>
      <c r="CB588" s="321"/>
      <c r="CC588" s="321"/>
      <c r="CD588" s="321"/>
      <c r="CE588" s="321"/>
      <c r="CF588" s="321"/>
      <c r="CG588" s="481"/>
      <c r="CH588" s="481"/>
      <c r="CI588" s="321"/>
      <c r="CJ588" s="1116"/>
      <c r="CK588" s="1124">
        <v>11</v>
      </c>
      <c r="CL588" s="321"/>
      <c r="CM588" s="321"/>
      <c r="CN588" s="321"/>
      <c r="CO588" s="321"/>
      <c r="CP588" s="321"/>
      <c r="CQ588" s="321"/>
      <c r="CR588" s="321"/>
      <c r="CS588" s="321"/>
      <c r="CT588" s="321"/>
      <c r="CU588" s="481"/>
      <c r="CV588" s="481"/>
    </row>
    <row r="589" spans="1:100" ht="19.5" customHeight="1">
      <c r="A589" s="479"/>
      <c r="B589" s="614"/>
      <c r="C589" s="479"/>
      <c r="D589" s="569"/>
      <c r="E589" s="570"/>
      <c r="F589" s="570"/>
      <c r="G589" s="570"/>
      <c r="H589" s="570"/>
      <c r="I589" s="570"/>
      <c r="J589" s="570"/>
      <c r="K589" s="570"/>
      <c r="L589" s="570"/>
      <c r="M589" s="570"/>
      <c r="N589" s="570"/>
      <c r="O589" s="496"/>
      <c r="P589" s="496"/>
      <c r="Q589" s="481"/>
      <c r="R589" s="321"/>
      <c r="S589" s="321"/>
      <c r="T589" s="321"/>
      <c r="U589" s="482"/>
      <c r="V589" s="321"/>
      <c r="W589" s="321"/>
      <c r="X589" s="321"/>
      <c r="Y589" s="321"/>
      <c r="Z589" s="321"/>
      <c r="AA589" s="321"/>
      <c r="AB589" s="321"/>
      <c r="AC589" s="321"/>
      <c r="AD589" s="321"/>
      <c r="AE589" s="321"/>
      <c r="AF589" s="321"/>
      <c r="AG589" s="321"/>
      <c r="AH589" s="321"/>
      <c r="AI589" s="321"/>
      <c r="AJ589" s="321"/>
      <c r="AK589" s="321"/>
      <c r="AL589" s="321"/>
      <c r="AM589" s="321"/>
      <c r="AN589" s="321"/>
      <c r="AO589" s="321"/>
      <c r="AP589" s="321"/>
      <c r="AQ589" s="481"/>
      <c r="AR589" s="481"/>
      <c r="AS589" s="321"/>
      <c r="AT589" s="321"/>
      <c r="AU589" s="321"/>
      <c r="AV589" s="321"/>
      <c r="AW589" s="321"/>
      <c r="AX589" s="321"/>
      <c r="AY589" s="321"/>
      <c r="AZ589" s="321"/>
      <c r="BA589" s="321"/>
      <c r="BB589" s="321"/>
      <c r="BC589" s="321"/>
      <c r="BD589" s="321"/>
      <c r="BE589" s="321"/>
      <c r="BF589" s="321"/>
      <c r="BG589" s="321"/>
      <c r="BH589" s="321"/>
      <c r="BI589" s="321"/>
      <c r="BJ589" s="321"/>
      <c r="BK589" s="321"/>
      <c r="BL589" s="321"/>
      <c r="BM589" s="321"/>
      <c r="BN589" s="321"/>
      <c r="BO589" s="321"/>
      <c r="BP589" s="321"/>
      <c r="BQ589" s="321"/>
      <c r="BR589" s="321"/>
      <c r="BS589" s="321"/>
      <c r="BT589" s="321"/>
      <c r="BU589" s="321"/>
      <c r="BV589" s="321"/>
      <c r="BW589" s="321"/>
      <c r="BX589" s="321"/>
      <c r="BY589" s="321"/>
      <c r="BZ589" s="321"/>
      <c r="CA589" s="321"/>
      <c r="CB589" s="321"/>
      <c r="CC589" s="321"/>
      <c r="CD589" s="321"/>
      <c r="CE589" s="321"/>
      <c r="CF589" s="321"/>
      <c r="CG589" s="481"/>
      <c r="CH589" s="481"/>
      <c r="CI589" s="321"/>
      <c r="CJ589" s="321"/>
      <c r="CK589" s="321"/>
      <c r="CL589" s="321"/>
      <c r="CM589" s="321"/>
      <c r="CN589" s="321"/>
      <c r="CO589" s="321"/>
      <c r="CP589" s="321"/>
      <c r="CQ589" s="321"/>
      <c r="CR589" s="321"/>
      <c r="CS589" s="321"/>
      <c r="CT589" s="321"/>
      <c r="CU589" s="481"/>
      <c r="CV589" s="481"/>
    </row>
    <row r="590" spans="1:100" ht="19.5" customHeight="1">
      <c r="A590" s="479"/>
      <c r="B590" s="614"/>
      <c r="C590" s="479"/>
      <c r="D590" s="569"/>
      <c r="E590" s="570"/>
      <c r="F590" s="570"/>
      <c r="G590" s="570"/>
      <c r="H590" s="570"/>
      <c r="I590" s="570"/>
      <c r="J590" s="570"/>
      <c r="K590" s="570"/>
      <c r="L590" s="570"/>
      <c r="M590" s="570"/>
      <c r="N590" s="570"/>
      <c r="O590" s="496"/>
      <c r="P590" s="496"/>
      <c r="Q590" s="481"/>
      <c r="R590" s="321"/>
      <c r="S590" s="321"/>
      <c r="T590" s="321"/>
      <c r="U590" s="482"/>
      <c r="V590" s="321"/>
      <c r="W590" s="321"/>
      <c r="X590" s="321"/>
      <c r="Y590" s="321"/>
      <c r="Z590" s="321"/>
      <c r="AA590" s="321"/>
      <c r="AB590" s="321"/>
      <c r="AC590" s="321"/>
      <c r="AD590" s="321"/>
      <c r="AE590" s="321"/>
      <c r="AF590" s="321"/>
      <c r="AG590" s="321"/>
      <c r="AH590" s="321"/>
      <c r="AI590" s="321"/>
      <c r="AJ590" s="321"/>
      <c r="AK590" s="321"/>
      <c r="AL590" s="321"/>
      <c r="AM590" s="321"/>
      <c r="AN590" s="321"/>
      <c r="AO590" s="321"/>
      <c r="AP590" s="321"/>
      <c r="AQ590" s="481"/>
      <c r="AR590" s="481"/>
      <c r="AS590" s="321"/>
      <c r="AT590" s="321"/>
      <c r="AU590" s="321"/>
      <c r="AV590" s="321"/>
      <c r="AW590" s="321"/>
      <c r="AX590" s="321"/>
      <c r="AY590" s="321"/>
      <c r="AZ590" s="321"/>
      <c r="BA590" s="321"/>
      <c r="BB590" s="321"/>
      <c r="BC590" s="321"/>
      <c r="BD590" s="321"/>
      <c r="BE590" s="321"/>
      <c r="BF590" s="321"/>
      <c r="BG590" s="321"/>
      <c r="BH590" s="321"/>
      <c r="BI590" s="321"/>
      <c r="BJ590" s="321"/>
      <c r="BK590" s="321"/>
      <c r="BL590" s="321"/>
      <c r="BM590" s="321"/>
      <c r="BN590" s="321"/>
      <c r="BO590" s="321"/>
      <c r="BP590" s="321"/>
      <c r="BQ590" s="321"/>
      <c r="BR590" s="321"/>
      <c r="BS590" s="321"/>
      <c r="BT590" s="321"/>
      <c r="BU590" s="321"/>
      <c r="BV590" s="321"/>
      <c r="BW590" s="321"/>
      <c r="BX590" s="321"/>
      <c r="BY590" s="321"/>
      <c r="BZ590" s="321"/>
      <c r="CA590" s="321"/>
      <c r="CB590" s="321"/>
      <c r="CC590" s="321"/>
      <c r="CD590" s="321"/>
      <c r="CE590" s="321"/>
      <c r="CF590" s="321"/>
      <c r="CG590" s="481"/>
      <c r="CH590" s="481"/>
      <c r="CI590" s="321"/>
      <c r="CJ590" s="321"/>
      <c r="CK590" s="321"/>
      <c r="CL590" s="321"/>
      <c r="CM590" s="321"/>
      <c r="CN590" s="321"/>
      <c r="CO590" s="321"/>
      <c r="CP590" s="321"/>
      <c r="CQ590" s="321"/>
      <c r="CR590" s="321"/>
      <c r="CS590" s="321"/>
      <c r="CT590" s="321"/>
      <c r="CU590" s="481"/>
      <c r="CV590" s="481"/>
    </row>
    <row r="591" spans="1:100" ht="19.5" customHeight="1">
      <c r="A591" s="479"/>
      <c r="B591" s="614"/>
      <c r="C591" s="479"/>
      <c r="D591" s="569"/>
      <c r="E591" s="570"/>
      <c r="F591" s="570"/>
      <c r="G591" s="570"/>
      <c r="H591" s="570"/>
      <c r="I591" s="570"/>
      <c r="J591" s="570"/>
      <c r="K591" s="570"/>
      <c r="L591" s="570"/>
      <c r="M591" s="570"/>
      <c r="N591" s="570"/>
      <c r="O591" s="496"/>
      <c r="P591" s="496"/>
      <c r="Q591" s="481"/>
      <c r="R591" s="321"/>
      <c r="S591" s="321"/>
      <c r="T591" s="321"/>
      <c r="U591" s="482"/>
      <c r="V591" s="321"/>
      <c r="W591" s="321"/>
      <c r="X591" s="321"/>
      <c r="Y591" s="321"/>
      <c r="Z591" s="321"/>
      <c r="AA591" s="321"/>
      <c r="AB591" s="321"/>
      <c r="AC591" s="321"/>
      <c r="AD591" s="321"/>
      <c r="AE591" s="321"/>
      <c r="AF591" s="321"/>
      <c r="AG591" s="321"/>
      <c r="AH591" s="321"/>
      <c r="AI591" s="321"/>
      <c r="AJ591" s="321"/>
      <c r="AK591" s="321"/>
      <c r="AL591" s="321"/>
      <c r="AM591" s="321"/>
      <c r="AN591" s="321"/>
      <c r="AO591" s="321"/>
      <c r="AP591" s="321"/>
      <c r="AQ591" s="481"/>
      <c r="AR591" s="481"/>
      <c r="AS591" s="321"/>
      <c r="AT591" s="321"/>
      <c r="AU591" s="321"/>
      <c r="AV591" s="321"/>
      <c r="AW591" s="321"/>
      <c r="AX591" s="321"/>
      <c r="AY591" s="321"/>
      <c r="AZ591" s="321"/>
      <c r="BA591" s="321"/>
      <c r="BB591" s="321"/>
      <c r="BC591" s="321"/>
      <c r="BD591" s="321"/>
      <c r="BE591" s="321"/>
      <c r="BF591" s="321"/>
      <c r="BG591" s="321"/>
      <c r="BH591" s="321"/>
      <c r="BI591" s="321"/>
      <c r="BJ591" s="321"/>
      <c r="BK591" s="321"/>
      <c r="BL591" s="321"/>
      <c r="BM591" s="321"/>
      <c r="BN591" s="321"/>
      <c r="BO591" s="321"/>
      <c r="BP591" s="321"/>
      <c r="BQ591" s="321"/>
      <c r="BR591" s="321"/>
      <c r="BS591" s="321"/>
      <c r="BT591" s="321"/>
      <c r="BU591" s="321"/>
      <c r="BV591" s="321"/>
      <c r="BW591" s="321"/>
      <c r="BX591" s="321"/>
      <c r="BY591" s="321"/>
      <c r="BZ591" s="321"/>
      <c r="CA591" s="321"/>
      <c r="CB591" s="321"/>
      <c r="CC591" s="321"/>
      <c r="CD591" s="321"/>
      <c r="CE591" s="321"/>
      <c r="CF591" s="321"/>
      <c r="CG591" s="481"/>
      <c r="CH591" s="481"/>
      <c r="CI591" s="321"/>
      <c r="CJ591" s="321"/>
      <c r="CK591" s="321"/>
      <c r="CL591" s="321"/>
      <c r="CM591" s="321"/>
      <c r="CN591" s="321"/>
      <c r="CO591" s="321"/>
      <c r="CP591" s="321"/>
      <c r="CQ591" s="321"/>
      <c r="CR591" s="321"/>
      <c r="CS591" s="321"/>
      <c r="CT591" s="321"/>
      <c r="CU591" s="481"/>
      <c r="CV591" s="481"/>
    </row>
    <row r="592" spans="1:100" ht="19.5" customHeight="1">
      <c r="A592" s="479"/>
      <c r="B592" s="614"/>
      <c r="C592" s="479"/>
      <c r="D592" s="569"/>
      <c r="E592" s="570"/>
      <c r="F592" s="570"/>
      <c r="G592" s="570"/>
      <c r="H592" s="570"/>
      <c r="I592" s="570"/>
      <c r="J592" s="570"/>
      <c r="K592" s="570"/>
      <c r="L592" s="570"/>
      <c r="M592" s="570"/>
      <c r="N592" s="570"/>
      <c r="O592" s="496"/>
      <c r="P592" s="496"/>
      <c r="Q592" s="481"/>
      <c r="R592" s="321"/>
      <c r="S592" s="321"/>
      <c r="T592" s="321"/>
      <c r="U592" s="482"/>
      <c r="V592" s="321"/>
      <c r="W592" s="321"/>
      <c r="X592" s="321"/>
      <c r="Y592" s="321"/>
      <c r="Z592" s="321"/>
      <c r="AA592" s="321"/>
      <c r="AB592" s="321"/>
      <c r="AC592" s="321"/>
      <c r="AD592" s="321"/>
      <c r="AE592" s="321"/>
      <c r="AF592" s="321"/>
      <c r="AG592" s="321"/>
      <c r="AH592" s="321"/>
      <c r="AI592" s="321"/>
      <c r="AJ592" s="321"/>
      <c r="AK592" s="321"/>
      <c r="AL592" s="321"/>
      <c r="AM592" s="321"/>
      <c r="AN592" s="321"/>
      <c r="AO592" s="321"/>
      <c r="AP592" s="321"/>
      <c r="AQ592" s="481"/>
      <c r="AR592" s="481"/>
      <c r="AS592" s="321"/>
      <c r="AT592" s="321"/>
      <c r="AU592" s="321"/>
      <c r="AV592" s="321"/>
      <c r="AW592" s="321"/>
      <c r="AX592" s="321"/>
      <c r="AY592" s="321"/>
      <c r="AZ592" s="321"/>
      <c r="BA592" s="321"/>
      <c r="BB592" s="321"/>
      <c r="BC592" s="321"/>
      <c r="BD592" s="321"/>
      <c r="BE592" s="321"/>
      <c r="BF592" s="321"/>
      <c r="BG592" s="321"/>
      <c r="BH592" s="321"/>
      <c r="BI592" s="321"/>
      <c r="BJ592" s="321"/>
      <c r="BK592" s="321"/>
      <c r="BL592" s="321"/>
      <c r="BM592" s="321"/>
      <c r="BN592" s="321"/>
      <c r="BO592" s="321"/>
      <c r="BP592" s="321"/>
      <c r="BQ592" s="321"/>
      <c r="BR592" s="321"/>
      <c r="BS592" s="321"/>
      <c r="BT592" s="321"/>
      <c r="BU592" s="321"/>
      <c r="BV592" s="321"/>
      <c r="BW592" s="321"/>
      <c r="BX592" s="321"/>
      <c r="BY592" s="321"/>
      <c r="BZ592" s="321"/>
      <c r="CA592" s="321"/>
      <c r="CB592" s="321"/>
      <c r="CC592" s="321"/>
      <c r="CD592" s="321"/>
      <c r="CE592" s="321"/>
      <c r="CF592" s="321"/>
      <c r="CG592" s="481"/>
      <c r="CH592" s="481"/>
      <c r="CI592" s="321"/>
      <c r="CJ592" s="321"/>
      <c r="CK592" s="321"/>
      <c r="CL592" s="321"/>
      <c r="CM592" s="321"/>
      <c r="CN592" s="321"/>
      <c r="CO592" s="321"/>
      <c r="CP592" s="321"/>
      <c r="CQ592" s="321"/>
      <c r="CR592" s="321"/>
      <c r="CS592" s="321"/>
      <c r="CT592" s="321"/>
      <c r="CU592" s="481"/>
      <c r="CV592" s="481"/>
    </row>
    <row r="593" spans="1:100" ht="19.5" customHeight="1">
      <c r="A593" s="479"/>
      <c r="B593" s="614"/>
      <c r="C593" s="479"/>
      <c r="D593" s="569"/>
      <c r="E593" s="570"/>
      <c r="F593" s="570"/>
      <c r="G593" s="570"/>
      <c r="H593" s="570"/>
      <c r="I593" s="570"/>
      <c r="J593" s="570"/>
      <c r="K593" s="570"/>
      <c r="L593" s="570"/>
      <c r="M593" s="570"/>
      <c r="N593" s="570"/>
      <c r="O593" s="496"/>
      <c r="P593" s="496"/>
      <c r="Q593" s="481"/>
      <c r="R593" s="321"/>
      <c r="S593" s="321"/>
      <c r="T593" s="321"/>
      <c r="U593" s="482"/>
      <c r="V593" s="321"/>
      <c r="W593" s="321"/>
      <c r="X593" s="321"/>
      <c r="Y593" s="321"/>
      <c r="Z593" s="321"/>
      <c r="AA593" s="321"/>
      <c r="AB593" s="321"/>
      <c r="AC593" s="321"/>
      <c r="AD593" s="321"/>
      <c r="AE593" s="321"/>
      <c r="AF593" s="321"/>
      <c r="AG593" s="321"/>
      <c r="AH593" s="321"/>
      <c r="AI593" s="321"/>
      <c r="AJ593" s="321"/>
      <c r="AK593" s="321"/>
      <c r="AL593" s="321"/>
      <c r="AM593" s="321"/>
      <c r="AN593" s="321"/>
      <c r="AO593" s="321"/>
      <c r="AP593" s="321"/>
      <c r="AQ593" s="481"/>
      <c r="AR593" s="481"/>
      <c r="AS593" s="321"/>
      <c r="AT593" s="321"/>
      <c r="AU593" s="321"/>
      <c r="AV593" s="321"/>
      <c r="AW593" s="321"/>
      <c r="AX593" s="321"/>
      <c r="AY593" s="321"/>
      <c r="AZ593" s="321"/>
      <c r="BA593" s="321"/>
      <c r="BB593" s="321"/>
      <c r="BC593" s="321"/>
      <c r="BD593" s="321"/>
      <c r="BE593" s="321"/>
      <c r="BF593" s="321"/>
      <c r="BG593" s="321"/>
      <c r="BH593" s="321"/>
      <c r="BI593" s="321"/>
      <c r="BJ593" s="321"/>
      <c r="BK593" s="321"/>
      <c r="BL593" s="321"/>
      <c r="BM593" s="321"/>
      <c r="BN593" s="321"/>
      <c r="BO593" s="321"/>
      <c r="BP593" s="321"/>
      <c r="BQ593" s="321"/>
      <c r="BR593" s="321"/>
      <c r="BS593" s="321"/>
      <c r="BT593" s="321"/>
      <c r="BU593" s="321"/>
      <c r="BV593" s="321"/>
      <c r="BW593" s="321"/>
      <c r="BX593" s="321"/>
      <c r="BY593" s="321"/>
      <c r="BZ593" s="321"/>
      <c r="CA593" s="321"/>
      <c r="CB593" s="321"/>
      <c r="CC593" s="321"/>
      <c r="CD593" s="321"/>
      <c r="CE593" s="321"/>
      <c r="CF593" s="321"/>
      <c r="CG593" s="481"/>
      <c r="CH593" s="481"/>
      <c r="CI593" s="321"/>
      <c r="CJ593" s="321"/>
      <c r="CK593" s="321"/>
      <c r="CL593" s="321"/>
      <c r="CM593" s="321"/>
      <c r="CN593" s="321"/>
      <c r="CO593" s="321"/>
      <c r="CP593" s="321"/>
      <c r="CQ593" s="321"/>
      <c r="CR593" s="321"/>
      <c r="CS593" s="321"/>
      <c r="CT593" s="321"/>
      <c r="CU593" s="481"/>
      <c r="CV593" s="481"/>
    </row>
    <row r="594" spans="1:100" ht="19.5" customHeight="1">
      <c r="A594" s="479"/>
      <c r="B594" s="614"/>
      <c r="C594" s="479"/>
      <c r="D594" s="569"/>
      <c r="E594" s="570"/>
      <c r="F594" s="570"/>
      <c r="G594" s="570"/>
      <c r="H594" s="570"/>
      <c r="I594" s="570"/>
      <c r="J594" s="570"/>
      <c r="K594" s="570"/>
      <c r="L594" s="570"/>
      <c r="M594" s="570"/>
      <c r="N594" s="570"/>
      <c r="O594" s="496"/>
      <c r="P594" s="496"/>
      <c r="Q594" s="481"/>
      <c r="R594" s="321"/>
      <c r="S594" s="321"/>
      <c r="T594" s="321"/>
      <c r="U594" s="482"/>
      <c r="V594" s="321"/>
      <c r="W594" s="321"/>
      <c r="X594" s="321"/>
      <c r="Y594" s="321"/>
      <c r="Z594" s="321"/>
      <c r="AA594" s="321"/>
      <c r="AB594" s="321"/>
      <c r="AC594" s="321"/>
      <c r="AD594" s="321"/>
      <c r="AE594" s="321"/>
      <c r="AF594" s="321"/>
      <c r="AG594" s="321"/>
      <c r="AH594" s="321"/>
      <c r="AI594" s="321"/>
      <c r="AJ594" s="321"/>
      <c r="AK594" s="321"/>
      <c r="AL594" s="321"/>
      <c r="AM594" s="321"/>
      <c r="AN594" s="321"/>
      <c r="AO594" s="321"/>
      <c r="AP594" s="321"/>
      <c r="AQ594" s="481"/>
      <c r="AR594" s="481"/>
      <c r="AS594" s="321"/>
      <c r="AT594" s="321"/>
      <c r="AU594" s="321"/>
      <c r="AV594" s="321"/>
      <c r="AW594" s="321"/>
      <c r="AX594" s="321"/>
      <c r="AY594" s="321"/>
      <c r="AZ594" s="321"/>
      <c r="BA594" s="321"/>
      <c r="BB594" s="321"/>
      <c r="BC594" s="321"/>
      <c r="BD594" s="321"/>
      <c r="BE594" s="321"/>
      <c r="BF594" s="321"/>
      <c r="BG594" s="321"/>
      <c r="BH594" s="321"/>
      <c r="BI594" s="321"/>
      <c r="BJ594" s="321"/>
      <c r="BK594" s="321"/>
      <c r="BL594" s="321"/>
      <c r="BM594" s="321"/>
      <c r="BN594" s="321"/>
      <c r="BO594" s="321"/>
      <c r="BP594" s="321"/>
      <c r="BQ594" s="321"/>
      <c r="BR594" s="321"/>
      <c r="BS594" s="321"/>
      <c r="BT594" s="321"/>
      <c r="BU594" s="321"/>
      <c r="BV594" s="321"/>
      <c r="BW594" s="321"/>
      <c r="BX594" s="321"/>
      <c r="BY594" s="321"/>
      <c r="BZ594" s="321"/>
      <c r="CA594" s="321"/>
      <c r="CB594" s="321"/>
      <c r="CC594" s="321"/>
      <c r="CD594" s="321"/>
      <c r="CE594" s="321"/>
      <c r="CF594" s="321"/>
      <c r="CG594" s="481"/>
      <c r="CH594" s="481"/>
      <c r="CI594" s="321"/>
      <c r="CJ594" s="321"/>
      <c r="CK594" s="321"/>
      <c r="CL594" s="321"/>
      <c r="CM594" s="321"/>
      <c r="CN594" s="321"/>
      <c r="CO594" s="321"/>
      <c r="CP594" s="321"/>
      <c r="CQ594" s="321"/>
      <c r="CR594" s="321"/>
      <c r="CS594" s="321"/>
      <c r="CT594" s="321"/>
      <c r="CU594" s="481"/>
      <c r="CV594" s="481"/>
    </row>
    <row r="595" spans="1:100" ht="19.5" customHeight="1">
      <c r="A595" s="479"/>
      <c r="B595" s="614"/>
      <c r="C595" s="479"/>
      <c r="D595" s="569"/>
      <c r="E595" s="570"/>
      <c r="F595" s="570"/>
      <c r="G595" s="570"/>
      <c r="H595" s="570"/>
      <c r="I595" s="570"/>
      <c r="J595" s="570"/>
      <c r="K595" s="570"/>
      <c r="L595" s="570"/>
      <c r="M595" s="570"/>
      <c r="N595" s="570"/>
      <c r="O595" s="496"/>
      <c r="P595" s="496"/>
      <c r="Q595" s="481"/>
      <c r="R595" s="321"/>
      <c r="S595" s="321"/>
      <c r="T595" s="321"/>
      <c r="U595" s="482"/>
      <c r="V595" s="321"/>
      <c r="W595" s="321"/>
      <c r="X595" s="321"/>
      <c r="Y595" s="321"/>
      <c r="Z595" s="321"/>
      <c r="AA595" s="321"/>
      <c r="AB595" s="321"/>
      <c r="AC595" s="321"/>
      <c r="AD595" s="321"/>
      <c r="AE595" s="321"/>
      <c r="AF595" s="321"/>
      <c r="AG595" s="321"/>
      <c r="AH595" s="321"/>
      <c r="AI595" s="321"/>
      <c r="AJ595" s="321"/>
      <c r="AK595" s="321"/>
      <c r="AL595" s="321"/>
      <c r="AM595" s="321"/>
      <c r="AN595" s="321"/>
      <c r="AO595" s="321"/>
      <c r="AP595" s="321"/>
      <c r="AQ595" s="481"/>
      <c r="AR595" s="481"/>
      <c r="AS595" s="321"/>
      <c r="AT595" s="321"/>
      <c r="AU595" s="321"/>
      <c r="AV595" s="321"/>
      <c r="AW595" s="321"/>
      <c r="AX595" s="321"/>
      <c r="AY595" s="321"/>
      <c r="AZ595" s="321"/>
      <c r="BA595" s="321"/>
      <c r="BB595" s="321"/>
      <c r="BC595" s="321"/>
      <c r="BD595" s="321"/>
      <c r="BE595" s="321"/>
      <c r="BF595" s="321"/>
      <c r="BG595" s="321"/>
      <c r="BH595" s="321"/>
      <c r="BI595" s="321"/>
      <c r="BJ595" s="321"/>
      <c r="BK595" s="321"/>
      <c r="BL595" s="321"/>
      <c r="BM595" s="321"/>
      <c r="BN595" s="321"/>
      <c r="BO595" s="321"/>
      <c r="BP595" s="321"/>
      <c r="BQ595" s="321"/>
      <c r="BR595" s="321"/>
      <c r="BS595" s="321"/>
      <c r="BT595" s="321"/>
      <c r="BU595" s="321"/>
      <c r="BV595" s="321"/>
      <c r="BW595" s="321"/>
      <c r="BX595" s="321"/>
      <c r="BY595" s="321"/>
      <c r="BZ595" s="321"/>
      <c r="CA595" s="321"/>
      <c r="CB595" s="321"/>
      <c r="CC595" s="321"/>
      <c r="CD595" s="321"/>
      <c r="CE595" s="321"/>
      <c r="CF595" s="321"/>
      <c r="CG595" s="481"/>
      <c r="CH595" s="481"/>
      <c r="CI595" s="321"/>
      <c r="CJ595" s="321"/>
      <c r="CK595" s="321"/>
      <c r="CL595" s="321"/>
      <c r="CM595" s="321"/>
      <c r="CN595" s="321"/>
      <c r="CO595" s="321"/>
      <c r="CP595" s="321"/>
      <c r="CQ595" s="321"/>
      <c r="CR595" s="321"/>
      <c r="CS595" s="321"/>
      <c r="CT595" s="321"/>
      <c r="CU595" s="481"/>
      <c r="CV595" s="481"/>
    </row>
    <row r="596" spans="1:100" ht="19.5" customHeight="1">
      <c r="A596" s="479"/>
      <c r="B596" s="614"/>
      <c r="C596" s="479"/>
      <c r="D596" s="569"/>
      <c r="E596" s="570"/>
      <c r="F596" s="570"/>
      <c r="G596" s="570"/>
      <c r="H596" s="570"/>
      <c r="I596" s="570"/>
      <c r="J596" s="570"/>
      <c r="K596" s="570"/>
      <c r="L596" s="570"/>
      <c r="M596" s="570"/>
      <c r="N596" s="570"/>
      <c r="O596" s="496"/>
      <c r="P596" s="496"/>
      <c r="Q596" s="481"/>
      <c r="R596" s="321"/>
      <c r="S596" s="321"/>
      <c r="T596" s="321"/>
      <c r="U596" s="482"/>
      <c r="V596" s="321"/>
      <c r="W596" s="321"/>
      <c r="X596" s="321"/>
      <c r="Y596" s="321"/>
      <c r="Z596" s="321"/>
      <c r="AA596" s="321"/>
      <c r="AB596" s="321"/>
      <c r="AC596" s="321"/>
      <c r="AD596" s="321"/>
      <c r="AE596" s="321"/>
      <c r="AF596" s="321"/>
      <c r="AG596" s="321"/>
      <c r="AH596" s="321"/>
      <c r="AI596" s="321"/>
      <c r="AJ596" s="321"/>
      <c r="AK596" s="321"/>
      <c r="AL596" s="321"/>
      <c r="AM596" s="321"/>
      <c r="AN596" s="321"/>
      <c r="AO596" s="321"/>
      <c r="AP596" s="321"/>
      <c r="AQ596" s="481"/>
      <c r="AR596" s="481"/>
      <c r="AS596" s="321"/>
      <c r="AT596" s="321"/>
      <c r="AU596" s="321"/>
      <c r="AV596" s="321"/>
      <c r="AW596" s="321"/>
      <c r="AX596" s="321"/>
      <c r="AY596" s="321"/>
      <c r="AZ596" s="321"/>
      <c r="BA596" s="321"/>
      <c r="BB596" s="321"/>
      <c r="BC596" s="321"/>
      <c r="BD596" s="321"/>
      <c r="BE596" s="321"/>
      <c r="BF596" s="321"/>
      <c r="BG596" s="321"/>
      <c r="BH596" s="321"/>
      <c r="BI596" s="321"/>
      <c r="BJ596" s="321"/>
      <c r="BK596" s="321"/>
      <c r="BL596" s="321"/>
      <c r="BM596" s="321"/>
      <c r="BN596" s="321"/>
      <c r="BO596" s="321"/>
      <c r="BP596" s="321"/>
      <c r="BQ596" s="321"/>
      <c r="BR596" s="321"/>
      <c r="BS596" s="321"/>
      <c r="BT596" s="321"/>
      <c r="BU596" s="321"/>
      <c r="BV596" s="321"/>
      <c r="BW596" s="321"/>
      <c r="BX596" s="321"/>
      <c r="BY596" s="321"/>
      <c r="BZ596" s="321"/>
      <c r="CA596" s="321"/>
      <c r="CB596" s="321"/>
      <c r="CC596" s="321"/>
      <c r="CD596" s="321"/>
      <c r="CE596" s="321"/>
      <c r="CF596" s="321"/>
      <c r="CG596" s="481"/>
      <c r="CH596" s="481"/>
      <c r="CI596" s="321"/>
      <c r="CJ596" s="321"/>
      <c r="CK596" s="321"/>
      <c r="CL596" s="321"/>
      <c r="CM596" s="321"/>
      <c r="CN596" s="321"/>
      <c r="CO596" s="321"/>
      <c r="CP596" s="321"/>
      <c r="CQ596" s="321"/>
      <c r="CR596" s="321"/>
      <c r="CS596" s="321"/>
      <c r="CT596" s="321"/>
      <c r="CU596" s="481"/>
      <c r="CV596" s="481"/>
    </row>
    <row r="597" spans="1:100" ht="19.5" customHeight="1">
      <c r="A597" s="479"/>
      <c r="B597" s="614"/>
      <c r="C597" s="479"/>
      <c r="D597" s="569"/>
      <c r="E597" s="570"/>
      <c r="F597" s="570"/>
      <c r="G597" s="570"/>
      <c r="H597" s="570"/>
      <c r="I597" s="570"/>
      <c r="J597" s="570"/>
      <c r="K597" s="570"/>
      <c r="L597" s="570"/>
      <c r="M597" s="570"/>
      <c r="N597" s="570"/>
      <c r="O597" s="496"/>
      <c r="P597" s="496"/>
      <c r="Q597" s="481"/>
      <c r="R597" s="321"/>
      <c r="S597" s="321"/>
      <c r="T597" s="321"/>
      <c r="U597" s="482"/>
      <c r="V597" s="321"/>
      <c r="W597" s="321"/>
      <c r="X597" s="321"/>
      <c r="Y597" s="321"/>
      <c r="Z597" s="321"/>
      <c r="AA597" s="321"/>
      <c r="AB597" s="321"/>
      <c r="AC597" s="321"/>
      <c r="AD597" s="321"/>
      <c r="AE597" s="321"/>
      <c r="AF597" s="321"/>
      <c r="AG597" s="321"/>
      <c r="AH597" s="321"/>
      <c r="AI597" s="321"/>
      <c r="AJ597" s="321"/>
      <c r="AK597" s="321"/>
      <c r="AL597" s="321"/>
      <c r="AM597" s="321"/>
      <c r="AN597" s="321"/>
      <c r="AO597" s="321"/>
      <c r="AP597" s="321"/>
      <c r="AQ597" s="481"/>
      <c r="AR597" s="481"/>
      <c r="AS597" s="321"/>
      <c r="AT597" s="321"/>
      <c r="AU597" s="321"/>
      <c r="AV597" s="321"/>
      <c r="AW597" s="321"/>
      <c r="AX597" s="321"/>
      <c r="AY597" s="321"/>
      <c r="AZ597" s="321"/>
      <c r="BA597" s="321"/>
      <c r="BB597" s="321"/>
      <c r="BC597" s="321"/>
      <c r="BD597" s="321"/>
      <c r="BE597" s="321"/>
      <c r="BF597" s="321"/>
      <c r="BG597" s="321"/>
      <c r="BH597" s="321"/>
      <c r="BI597" s="321"/>
      <c r="BJ597" s="321"/>
      <c r="BK597" s="321"/>
      <c r="BL597" s="321"/>
      <c r="BM597" s="321"/>
      <c r="BN597" s="321"/>
      <c r="BO597" s="321"/>
      <c r="BP597" s="321"/>
      <c r="BQ597" s="321"/>
      <c r="BR597" s="321"/>
      <c r="BS597" s="321"/>
      <c r="BT597" s="321"/>
      <c r="BU597" s="321"/>
      <c r="BV597" s="321"/>
      <c r="BW597" s="321"/>
      <c r="BX597" s="321"/>
      <c r="BY597" s="321"/>
      <c r="BZ597" s="321"/>
      <c r="CA597" s="321"/>
      <c r="CB597" s="321"/>
      <c r="CC597" s="321"/>
      <c r="CD597" s="321"/>
      <c r="CE597" s="321"/>
      <c r="CF597" s="321"/>
      <c r="CG597" s="481"/>
      <c r="CH597" s="481"/>
      <c r="CI597" s="321"/>
      <c r="CJ597" s="321"/>
      <c r="CK597" s="321"/>
      <c r="CL597" s="321"/>
      <c r="CM597" s="321"/>
      <c r="CN597" s="321"/>
      <c r="CO597" s="321"/>
      <c r="CP597" s="321"/>
      <c r="CQ597" s="321"/>
      <c r="CR597" s="321"/>
      <c r="CS597" s="321"/>
      <c r="CT597" s="321"/>
      <c r="CU597" s="481"/>
      <c r="CV597" s="481"/>
    </row>
    <row r="598" spans="1:100" ht="19.5" customHeight="1">
      <c r="A598" s="479"/>
      <c r="B598" s="614"/>
      <c r="C598" s="479"/>
      <c r="D598" s="569"/>
      <c r="E598" s="570"/>
      <c r="F598" s="570"/>
      <c r="G598" s="570"/>
      <c r="H598" s="570"/>
      <c r="I598" s="570"/>
      <c r="J598" s="570"/>
      <c r="K598" s="570"/>
      <c r="L598" s="570"/>
      <c r="M598" s="570"/>
      <c r="N598" s="570"/>
      <c r="O598" s="496"/>
      <c r="P598" s="496"/>
      <c r="Q598" s="481"/>
      <c r="R598" s="321"/>
      <c r="S598" s="321"/>
      <c r="T598" s="321"/>
      <c r="U598" s="482"/>
      <c r="V598" s="321"/>
      <c r="W598" s="321"/>
      <c r="X598" s="321"/>
      <c r="Y598" s="321"/>
      <c r="Z598" s="321"/>
      <c r="AA598" s="321"/>
      <c r="AB598" s="321"/>
      <c r="AC598" s="321"/>
      <c r="AD598" s="321"/>
      <c r="AE598" s="321"/>
      <c r="AF598" s="321"/>
      <c r="AG598" s="321"/>
      <c r="AH598" s="321"/>
      <c r="AI598" s="321"/>
      <c r="AJ598" s="321"/>
      <c r="AK598" s="321"/>
      <c r="AL598" s="321"/>
      <c r="AM598" s="321"/>
      <c r="AN598" s="321"/>
      <c r="AO598" s="321"/>
      <c r="AP598" s="321"/>
      <c r="AQ598" s="481"/>
      <c r="AR598" s="481"/>
      <c r="AS598" s="321"/>
      <c r="AT598" s="321"/>
      <c r="AU598" s="321"/>
      <c r="AV598" s="321"/>
      <c r="AW598" s="321"/>
      <c r="AX598" s="321"/>
      <c r="AY598" s="321"/>
      <c r="AZ598" s="321"/>
      <c r="BA598" s="321"/>
      <c r="BB598" s="321"/>
      <c r="BC598" s="321"/>
      <c r="BD598" s="321"/>
      <c r="BE598" s="321"/>
      <c r="BF598" s="321"/>
      <c r="BG598" s="321"/>
      <c r="BH598" s="321"/>
      <c r="BI598" s="321"/>
      <c r="BJ598" s="321"/>
      <c r="BK598" s="321"/>
      <c r="BL598" s="321"/>
      <c r="BM598" s="321"/>
      <c r="BN598" s="321"/>
      <c r="BO598" s="321"/>
      <c r="BP598" s="321"/>
      <c r="BQ598" s="321"/>
      <c r="BR598" s="321"/>
      <c r="BS598" s="321"/>
      <c r="BT598" s="321"/>
      <c r="BU598" s="321"/>
      <c r="BV598" s="321"/>
      <c r="BW598" s="321"/>
      <c r="BX598" s="321"/>
      <c r="BY598" s="321"/>
      <c r="BZ598" s="321"/>
      <c r="CA598" s="321"/>
      <c r="CB598" s="321"/>
      <c r="CC598" s="321"/>
      <c r="CD598" s="321"/>
      <c r="CE598" s="321"/>
      <c r="CF598" s="321"/>
      <c r="CG598" s="481"/>
      <c r="CH598" s="481"/>
      <c r="CI598" s="321"/>
      <c r="CJ598" s="321"/>
      <c r="CK598" s="321"/>
      <c r="CL598" s="321"/>
      <c r="CM598" s="321"/>
      <c r="CN598" s="321"/>
      <c r="CO598" s="321"/>
      <c r="CP598" s="321"/>
      <c r="CQ598" s="321"/>
      <c r="CR598" s="321"/>
      <c r="CS598" s="321"/>
      <c r="CT598" s="321"/>
      <c r="CU598" s="481"/>
      <c r="CV598" s="481"/>
    </row>
    <row r="599" spans="1:100" ht="19.5" customHeight="1">
      <c r="A599" s="479"/>
      <c r="B599" s="614"/>
      <c r="C599" s="479"/>
      <c r="D599" s="569"/>
      <c r="E599" s="570"/>
      <c r="F599" s="570"/>
      <c r="G599" s="570"/>
      <c r="H599" s="570"/>
      <c r="I599" s="570"/>
      <c r="J599" s="570"/>
      <c r="K599" s="570"/>
      <c r="L599" s="570"/>
      <c r="M599" s="570"/>
      <c r="N599" s="570"/>
      <c r="O599" s="496"/>
      <c r="P599" s="496"/>
      <c r="Q599" s="481"/>
      <c r="R599" s="321"/>
      <c r="S599" s="321"/>
      <c r="T599" s="321"/>
      <c r="U599" s="482"/>
      <c r="V599" s="321"/>
      <c r="W599" s="321"/>
      <c r="X599" s="321"/>
      <c r="Y599" s="321"/>
      <c r="Z599" s="321"/>
      <c r="AA599" s="321"/>
      <c r="AB599" s="321"/>
      <c r="AC599" s="321"/>
      <c r="AD599" s="321"/>
      <c r="AE599" s="321"/>
      <c r="AF599" s="321"/>
      <c r="AG599" s="321"/>
      <c r="AH599" s="321"/>
      <c r="AI599" s="321"/>
      <c r="AJ599" s="321"/>
      <c r="AK599" s="321"/>
      <c r="AL599" s="321"/>
      <c r="AM599" s="321"/>
      <c r="AN599" s="321"/>
      <c r="AO599" s="321"/>
      <c r="AP599" s="321"/>
      <c r="AQ599" s="481"/>
      <c r="AR599" s="481"/>
      <c r="AS599" s="321"/>
      <c r="AT599" s="321"/>
      <c r="AU599" s="321"/>
      <c r="AV599" s="321"/>
      <c r="AW599" s="321"/>
      <c r="AX599" s="321"/>
      <c r="AY599" s="321"/>
      <c r="AZ599" s="321"/>
      <c r="BA599" s="321"/>
      <c r="BB599" s="321"/>
      <c r="BC599" s="321"/>
      <c r="BD599" s="321"/>
      <c r="BE599" s="321"/>
      <c r="BF599" s="321"/>
      <c r="BG599" s="321"/>
      <c r="BH599" s="321"/>
      <c r="BI599" s="321"/>
      <c r="BJ599" s="321"/>
      <c r="BK599" s="321"/>
      <c r="BL599" s="321"/>
      <c r="BM599" s="321"/>
      <c r="BN599" s="321"/>
      <c r="BO599" s="321"/>
      <c r="BP599" s="321"/>
      <c r="BQ599" s="321"/>
      <c r="BR599" s="321"/>
      <c r="BS599" s="321"/>
      <c r="BT599" s="321"/>
      <c r="BU599" s="321"/>
      <c r="BV599" s="321"/>
      <c r="BW599" s="321"/>
      <c r="BX599" s="321"/>
      <c r="BY599" s="321"/>
      <c r="BZ599" s="321"/>
      <c r="CA599" s="321"/>
      <c r="CB599" s="321"/>
      <c r="CC599" s="321"/>
      <c r="CD599" s="321"/>
      <c r="CE599" s="321"/>
      <c r="CF599" s="321"/>
      <c r="CG599" s="481"/>
      <c r="CH599" s="481"/>
      <c r="CI599" s="321"/>
      <c r="CJ599" s="321"/>
      <c r="CK599" s="321"/>
      <c r="CL599" s="321"/>
      <c r="CM599" s="321"/>
      <c r="CN599" s="321"/>
      <c r="CO599" s="321"/>
      <c r="CP599" s="321"/>
      <c r="CQ599" s="321"/>
      <c r="CR599" s="321"/>
      <c r="CS599" s="321"/>
      <c r="CT599" s="321"/>
      <c r="CU599" s="481"/>
      <c r="CV599" s="481"/>
    </row>
    <row r="600" spans="1:100" ht="19.5" customHeight="1">
      <c r="A600" s="479"/>
      <c r="B600" s="614"/>
      <c r="C600" s="479"/>
      <c r="D600" s="569"/>
      <c r="E600" s="570"/>
      <c r="F600" s="570"/>
      <c r="G600" s="570"/>
      <c r="H600" s="570"/>
      <c r="I600" s="570"/>
      <c r="J600" s="570"/>
      <c r="K600" s="570"/>
      <c r="L600" s="570"/>
      <c r="M600" s="570"/>
      <c r="N600" s="570"/>
      <c r="O600" s="496"/>
      <c r="P600" s="496"/>
      <c r="Q600" s="481"/>
      <c r="R600" s="321"/>
      <c r="S600" s="321"/>
      <c r="T600" s="321"/>
      <c r="U600" s="482"/>
      <c r="V600" s="321"/>
      <c r="W600" s="321"/>
      <c r="X600" s="321"/>
      <c r="Y600" s="321"/>
      <c r="Z600" s="321"/>
      <c r="AA600" s="321"/>
      <c r="AB600" s="321"/>
      <c r="AC600" s="321"/>
      <c r="AD600" s="321"/>
      <c r="AE600" s="321"/>
      <c r="AF600" s="321"/>
      <c r="AG600" s="321"/>
      <c r="AH600" s="321"/>
      <c r="AI600" s="321"/>
      <c r="AJ600" s="321"/>
      <c r="AK600" s="321"/>
      <c r="AL600" s="321"/>
      <c r="AM600" s="321"/>
      <c r="AN600" s="321"/>
      <c r="AO600" s="321"/>
      <c r="AP600" s="321"/>
      <c r="AQ600" s="481"/>
      <c r="AR600" s="481"/>
      <c r="AS600" s="321"/>
      <c r="AT600" s="321"/>
      <c r="AU600" s="321"/>
      <c r="AV600" s="321"/>
      <c r="AW600" s="321"/>
      <c r="AX600" s="321"/>
      <c r="AY600" s="321"/>
      <c r="AZ600" s="321"/>
      <c r="BA600" s="321"/>
      <c r="BB600" s="321"/>
      <c r="BC600" s="321"/>
      <c r="BD600" s="321"/>
      <c r="BE600" s="321"/>
      <c r="BF600" s="321"/>
      <c r="BG600" s="321"/>
      <c r="BH600" s="321"/>
      <c r="BI600" s="321"/>
      <c r="BJ600" s="321"/>
      <c r="BK600" s="321"/>
      <c r="BL600" s="321"/>
      <c r="BM600" s="321"/>
      <c r="BN600" s="321"/>
      <c r="BO600" s="321"/>
      <c r="BP600" s="321"/>
      <c r="BQ600" s="321"/>
      <c r="BR600" s="321"/>
      <c r="BS600" s="321"/>
      <c r="BT600" s="321"/>
      <c r="BU600" s="321"/>
      <c r="BV600" s="321"/>
      <c r="BW600" s="321"/>
      <c r="BX600" s="321"/>
      <c r="BY600" s="321"/>
      <c r="BZ600" s="321"/>
      <c r="CA600" s="321"/>
      <c r="CB600" s="321"/>
      <c r="CC600" s="321"/>
      <c r="CD600" s="321"/>
      <c r="CE600" s="321"/>
      <c r="CF600" s="321"/>
      <c r="CG600" s="481"/>
      <c r="CH600" s="481"/>
      <c r="CI600" s="321"/>
      <c r="CJ600" s="321"/>
      <c r="CK600" s="321"/>
      <c r="CL600" s="321"/>
      <c r="CM600" s="321"/>
      <c r="CN600" s="321"/>
      <c r="CO600" s="321"/>
      <c r="CP600" s="321"/>
      <c r="CQ600" s="321"/>
      <c r="CR600" s="321"/>
      <c r="CS600" s="321"/>
      <c r="CT600" s="321"/>
      <c r="CU600" s="481"/>
      <c r="CV600" s="481"/>
    </row>
    <row r="601" spans="1:100" ht="19.5" customHeight="1">
      <c r="A601" s="479"/>
      <c r="B601" s="614"/>
      <c r="C601" s="479"/>
      <c r="D601" s="569"/>
      <c r="E601" s="570"/>
      <c r="F601" s="570"/>
      <c r="G601" s="570"/>
      <c r="H601" s="570"/>
      <c r="I601" s="570"/>
      <c r="J601" s="570"/>
      <c r="K601" s="570"/>
      <c r="L601" s="570"/>
      <c r="M601" s="570"/>
      <c r="N601" s="570"/>
      <c r="O601" s="496"/>
      <c r="P601" s="496"/>
      <c r="Q601" s="481"/>
      <c r="R601" s="321"/>
      <c r="S601" s="321"/>
      <c r="T601" s="321"/>
      <c r="U601" s="482"/>
      <c r="V601" s="321"/>
      <c r="W601" s="321"/>
      <c r="X601" s="321"/>
      <c r="Y601" s="321"/>
      <c r="Z601" s="321"/>
      <c r="AA601" s="321"/>
      <c r="AB601" s="321"/>
      <c r="AC601" s="321"/>
      <c r="AD601" s="321"/>
      <c r="AE601" s="321"/>
      <c r="AF601" s="321"/>
      <c r="AG601" s="321"/>
      <c r="AH601" s="321"/>
      <c r="AI601" s="321"/>
      <c r="AJ601" s="321"/>
      <c r="AK601" s="321"/>
      <c r="AL601" s="321"/>
      <c r="AM601" s="321"/>
      <c r="AN601" s="321"/>
      <c r="AO601" s="321"/>
      <c r="AP601" s="321"/>
      <c r="AQ601" s="481"/>
      <c r="AR601" s="481"/>
      <c r="AS601" s="321"/>
      <c r="AT601" s="321"/>
      <c r="AU601" s="321"/>
      <c r="AV601" s="321"/>
      <c r="AW601" s="321"/>
      <c r="AX601" s="321"/>
      <c r="AY601" s="321"/>
      <c r="AZ601" s="321"/>
      <c r="BA601" s="321"/>
      <c r="BB601" s="321"/>
      <c r="BC601" s="321"/>
      <c r="BD601" s="321"/>
      <c r="BE601" s="321"/>
      <c r="BF601" s="321"/>
      <c r="BG601" s="321"/>
      <c r="BH601" s="321"/>
      <c r="BI601" s="321"/>
      <c r="BJ601" s="321"/>
      <c r="BK601" s="321"/>
      <c r="BL601" s="321"/>
      <c r="BM601" s="321"/>
      <c r="BN601" s="321"/>
      <c r="BO601" s="321"/>
      <c r="BP601" s="321"/>
      <c r="BQ601" s="321"/>
      <c r="BR601" s="321"/>
      <c r="BS601" s="321"/>
      <c r="BT601" s="321"/>
      <c r="BU601" s="321"/>
      <c r="BV601" s="321"/>
      <c r="BW601" s="321"/>
      <c r="BX601" s="321"/>
      <c r="BY601" s="321"/>
      <c r="BZ601" s="321"/>
      <c r="CA601" s="321"/>
      <c r="CB601" s="321"/>
      <c r="CC601" s="321"/>
      <c r="CD601" s="321"/>
      <c r="CE601" s="321"/>
      <c r="CF601" s="321"/>
      <c r="CG601" s="481"/>
      <c r="CH601" s="481"/>
      <c r="CI601" s="321"/>
      <c r="CJ601" s="321"/>
      <c r="CK601" s="321"/>
      <c r="CL601" s="321"/>
      <c r="CM601" s="321"/>
      <c r="CN601" s="321"/>
      <c r="CO601" s="321"/>
      <c r="CP601" s="321"/>
      <c r="CQ601" s="321"/>
      <c r="CR601" s="321"/>
      <c r="CS601" s="321"/>
      <c r="CT601" s="321"/>
      <c r="CU601" s="481"/>
      <c r="CV601" s="481"/>
    </row>
    <row r="602" spans="1:100" ht="19.5" customHeight="1">
      <c r="A602" s="479"/>
      <c r="B602" s="614"/>
      <c r="C602" s="479"/>
      <c r="D602" s="569"/>
      <c r="E602" s="570"/>
      <c r="F602" s="570"/>
      <c r="G602" s="570"/>
      <c r="H602" s="570"/>
      <c r="I602" s="570"/>
      <c r="J602" s="570"/>
      <c r="K602" s="570"/>
      <c r="L602" s="570"/>
      <c r="M602" s="570"/>
      <c r="N602" s="570"/>
      <c r="O602" s="496"/>
      <c r="P602" s="496"/>
      <c r="Q602" s="481"/>
      <c r="R602" s="321"/>
      <c r="S602" s="321"/>
      <c r="T602" s="321"/>
      <c r="U602" s="482"/>
      <c r="V602" s="321"/>
      <c r="W602" s="321"/>
      <c r="X602" s="321"/>
      <c r="Y602" s="321"/>
      <c r="Z602" s="321"/>
      <c r="AA602" s="321"/>
      <c r="AB602" s="321"/>
      <c r="AC602" s="321"/>
      <c r="AD602" s="321"/>
      <c r="AE602" s="321"/>
      <c r="AF602" s="321"/>
      <c r="AG602" s="321"/>
      <c r="AH602" s="321"/>
      <c r="AI602" s="321"/>
      <c r="AJ602" s="321"/>
      <c r="AK602" s="321"/>
      <c r="AL602" s="321"/>
      <c r="AM602" s="321"/>
      <c r="AN602" s="321"/>
      <c r="AO602" s="321"/>
      <c r="AP602" s="321"/>
      <c r="AQ602" s="481"/>
      <c r="AR602" s="481"/>
      <c r="AS602" s="321"/>
      <c r="AT602" s="321"/>
      <c r="AU602" s="321"/>
      <c r="AV602" s="321"/>
      <c r="AW602" s="321"/>
      <c r="AX602" s="321"/>
      <c r="AY602" s="321"/>
      <c r="AZ602" s="321"/>
      <c r="BA602" s="321"/>
      <c r="BB602" s="321"/>
      <c r="BC602" s="321"/>
      <c r="BD602" s="321"/>
      <c r="BE602" s="321"/>
      <c r="BF602" s="321"/>
      <c r="BG602" s="321"/>
      <c r="BH602" s="321"/>
      <c r="BI602" s="321"/>
      <c r="BJ602" s="321"/>
      <c r="BK602" s="321"/>
      <c r="BL602" s="321"/>
      <c r="BM602" s="321"/>
      <c r="BN602" s="321"/>
      <c r="BO602" s="321"/>
      <c r="BP602" s="321"/>
      <c r="BQ602" s="321"/>
      <c r="BR602" s="321"/>
      <c r="BS602" s="321"/>
      <c r="BT602" s="321"/>
      <c r="BU602" s="321"/>
      <c r="BV602" s="321"/>
      <c r="BW602" s="321"/>
      <c r="BX602" s="321"/>
      <c r="BY602" s="321"/>
      <c r="BZ602" s="321"/>
      <c r="CA602" s="321"/>
      <c r="CB602" s="321"/>
      <c r="CC602" s="321"/>
      <c r="CD602" s="321"/>
      <c r="CE602" s="321"/>
      <c r="CF602" s="321"/>
      <c r="CG602" s="481"/>
      <c r="CH602" s="481"/>
      <c r="CI602" s="321"/>
      <c r="CJ602" s="321"/>
      <c r="CK602" s="321"/>
      <c r="CL602" s="321"/>
      <c r="CM602" s="321"/>
      <c r="CN602" s="321"/>
      <c r="CO602" s="321"/>
      <c r="CP602" s="321"/>
      <c r="CQ602" s="321"/>
      <c r="CR602" s="321"/>
      <c r="CS602" s="321"/>
      <c r="CT602" s="321"/>
      <c r="CU602" s="481"/>
      <c r="CV602" s="481"/>
    </row>
    <row r="603" spans="1:100" ht="19.5" customHeight="1">
      <c r="A603" s="479"/>
      <c r="B603" s="614"/>
      <c r="C603" s="479"/>
      <c r="D603" s="569"/>
      <c r="E603" s="570"/>
      <c r="F603" s="570"/>
      <c r="G603" s="570"/>
      <c r="H603" s="570"/>
      <c r="I603" s="570"/>
      <c r="J603" s="570"/>
      <c r="K603" s="570"/>
      <c r="L603" s="570"/>
      <c r="M603" s="570"/>
      <c r="N603" s="570"/>
      <c r="O603" s="496"/>
      <c r="P603" s="496"/>
      <c r="Q603" s="481"/>
      <c r="R603" s="321"/>
      <c r="S603" s="321"/>
      <c r="T603" s="321"/>
      <c r="U603" s="482"/>
      <c r="V603" s="321"/>
      <c r="W603" s="321"/>
      <c r="X603" s="321"/>
      <c r="Y603" s="321"/>
      <c r="Z603" s="321"/>
      <c r="AA603" s="321"/>
      <c r="AB603" s="321"/>
      <c r="AC603" s="321"/>
      <c r="AD603" s="321"/>
      <c r="AE603" s="321"/>
      <c r="AF603" s="321"/>
      <c r="AG603" s="321"/>
      <c r="AH603" s="321"/>
      <c r="AI603" s="321"/>
      <c r="AJ603" s="321"/>
      <c r="AK603" s="321"/>
      <c r="AL603" s="321"/>
      <c r="AM603" s="321"/>
      <c r="AN603" s="321"/>
      <c r="AO603" s="321"/>
      <c r="AP603" s="321"/>
      <c r="AQ603" s="481"/>
      <c r="AR603" s="481"/>
      <c r="AS603" s="321"/>
      <c r="AT603" s="321"/>
      <c r="AU603" s="321"/>
      <c r="AV603" s="321"/>
      <c r="AW603" s="321"/>
      <c r="AX603" s="321"/>
      <c r="AY603" s="321"/>
      <c r="AZ603" s="321"/>
      <c r="BA603" s="321"/>
      <c r="BB603" s="321"/>
      <c r="BC603" s="321"/>
      <c r="BD603" s="321"/>
      <c r="BE603" s="321"/>
      <c r="BF603" s="321"/>
      <c r="BG603" s="321"/>
      <c r="BH603" s="321"/>
      <c r="BI603" s="321"/>
      <c r="BJ603" s="321"/>
      <c r="BK603" s="321"/>
      <c r="BL603" s="321"/>
      <c r="BM603" s="321"/>
      <c r="BN603" s="321"/>
      <c r="BO603" s="321"/>
      <c r="BP603" s="321"/>
      <c r="BQ603" s="321"/>
      <c r="BR603" s="321"/>
      <c r="BS603" s="321"/>
      <c r="BT603" s="321"/>
      <c r="BU603" s="321"/>
      <c r="BV603" s="321"/>
      <c r="BW603" s="321"/>
      <c r="BX603" s="321"/>
      <c r="BY603" s="321"/>
      <c r="BZ603" s="321"/>
      <c r="CA603" s="321"/>
      <c r="CB603" s="321"/>
      <c r="CC603" s="321"/>
      <c r="CD603" s="321"/>
      <c r="CE603" s="321"/>
      <c r="CF603" s="321"/>
      <c r="CG603" s="481"/>
      <c r="CH603" s="481"/>
      <c r="CI603" s="321"/>
      <c r="CJ603" s="321"/>
      <c r="CK603" s="321"/>
      <c r="CL603" s="321"/>
      <c r="CM603" s="321"/>
      <c r="CN603" s="321"/>
      <c r="CO603" s="321"/>
      <c r="CP603" s="321"/>
      <c r="CQ603" s="321"/>
      <c r="CR603" s="321"/>
      <c r="CS603" s="321"/>
      <c r="CT603" s="321"/>
      <c r="CU603" s="481"/>
      <c r="CV603" s="481"/>
    </row>
    <row r="604" spans="1:100" ht="19.5" customHeight="1">
      <c r="A604" s="479"/>
      <c r="B604" s="614"/>
      <c r="C604" s="479"/>
      <c r="D604" s="569"/>
      <c r="E604" s="570"/>
      <c r="F604" s="570"/>
      <c r="G604" s="570"/>
      <c r="H604" s="570"/>
      <c r="I604" s="570"/>
      <c r="J604" s="570"/>
      <c r="K604" s="570"/>
      <c r="L604" s="570"/>
      <c r="M604" s="570"/>
      <c r="N604" s="570"/>
      <c r="O604" s="496"/>
      <c r="P604" s="496"/>
      <c r="Q604" s="481"/>
      <c r="R604" s="321"/>
      <c r="S604" s="321"/>
      <c r="T604" s="321"/>
      <c r="U604" s="482"/>
      <c r="V604" s="321"/>
      <c r="W604" s="321"/>
      <c r="X604" s="321"/>
      <c r="Y604" s="321"/>
      <c r="Z604" s="321"/>
      <c r="AA604" s="321"/>
      <c r="AB604" s="321"/>
      <c r="AC604" s="321"/>
      <c r="AD604" s="321"/>
      <c r="AE604" s="321"/>
      <c r="AF604" s="321"/>
      <c r="AG604" s="321"/>
      <c r="AH604" s="321"/>
      <c r="AI604" s="321"/>
      <c r="AJ604" s="321"/>
      <c r="AK604" s="321"/>
      <c r="AL604" s="321"/>
      <c r="AM604" s="321"/>
      <c r="AN604" s="321"/>
      <c r="AO604" s="321"/>
      <c r="AP604" s="321"/>
      <c r="AQ604" s="481"/>
      <c r="AR604" s="481"/>
      <c r="AS604" s="321"/>
      <c r="AT604" s="321"/>
      <c r="AU604" s="321"/>
      <c r="AV604" s="321"/>
      <c r="AW604" s="321"/>
      <c r="AX604" s="321"/>
      <c r="AY604" s="321"/>
      <c r="AZ604" s="321"/>
      <c r="BA604" s="321"/>
      <c r="BB604" s="321"/>
      <c r="BC604" s="321"/>
      <c r="BD604" s="321"/>
      <c r="BE604" s="321"/>
      <c r="BF604" s="321"/>
      <c r="BG604" s="321"/>
      <c r="BH604" s="321"/>
      <c r="BI604" s="321"/>
      <c r="BJ604" s="321"/>
      <c r="BK604" s="321"/>
      <c r="BL604" s="321"/>
      <c r="BM604" s="321"/>
      <c r="BN604" s="321"/>
      <c r="BO604" s="321"/>
      <c r="BP604" s="321"/>
      <c r="BQ604" s="321"/>
      <c r="BR604" s="321"/>
      <c r="BS604" s="321"/>
      <c r="BT604" s="321"/>
      <c r="BU604" s="321"/>
      <c r="BV604" s="321"/>
      <c r="BW604" s="321"/>
      <c r="BX604" s="321"/>
      <c r="BY604" s="321"/>
      <c r="BZ604" s="321"/>
      <c r="CA604" s="321"/>
      <c r="CB604" s="321"/>
      <c r="CC604" s="321"/>
      <c r="CD604" s="321"/>
      <c r="CE604" s="321"/>
      <c r="CF604" s="321"/>
      <c r="CG604" s="481"/>
      <c r="CH604" s="481"/>
      <c r="CI604" s="321"/>
      <c r="CJ604" s="321"/>
      <c r="CK604" s="321"/>
      <c r="CL604" s="321"/>
      <c r="CM604" s="321"/>
      <c r="CN604" s="321"/>
      <c r="CO604" s="321"/>
      <c r="CP604" s="321"/>
      <c r="CQ604" s="321"/>
      <c r="CR604" s="321"/>
      <c r="CS604" s="321"/>
      <c r="CT604" s="321"/>
      <c r="CU604" s="481"/>
      <c r="CV604" s="481"/>
    </row>
    <row r="605" spans="1:100" ht="19.5" customHeight="1">
      <c r="A605" s="479"/>
      <c r="B605" s="614"/>
      <c r="C605" s="479"/>
      <c r="D605" s="569"/>
      <c r="E605" s="570"/>
      <c r="F605" s="570"/>
      <c r="G605" s="570"/>
      <c r="H605" s="570"/>
      <c r="I605" s="570"/>
      <c r="J605" s="570"/>
      <c r="K605" s="570"/>
      <c r="L605" s="570"/>
      <c r="M605" s="570"/>
      <c r="N605" s="570"/>
      <c r="O605" s="496"/>
      <c r="P605" s="496"/>
      <c r="Q605" s="481"/>
      <c r="R605" s="321"/>
      <c r="S605" s="321"/>
      <c r="T605" s="321"/>
      <c r="U605" s="482"/>
      <c r="V605" s="321"/>
      <c r="W605" s="321"/>
      <c r="X605" s="321"/>
      <c r="Y605" s="321"/>
      <c r="Z605" s="321"/>
      <c r="AA605" s="321"/>
      <c r="AB605" s="321"/>
      <c r="AC605" s="321"/>
      <c r="AD605" s="321"/>
      <c r="AE605" s="321"/>
      <c r="AF605" s="321"/>
      <c r="AG605" s="321"/>
      <c r="AH605" s="321"/>
      <c r="AI605" s="321"/>
      <c r="AJ605" s="321"/>
      <c r="AK605" s="321"/>
      <c r="AL605" s="321"/>
      <c r="AM605" s="321"/>
      <c r="AN605" s="321"/>
      <c r="AO605" s="321"/>
      <c r="AP605" s="321"/>
      <c r="AQ605" s="481"/>
      <c r="AR605" s="481"/>
      <c r="AS605" s="321"/>
      <c r="AT605" s="321"/>
      <c r="AU605" s="321"/>
      <c r="AV605" s="321"/>
      <c r="AW605" s="321"/>
      <c r="AX605" s="321"/>
      <c r="AY605" s="321"/>
      <c r="AZ605" s="321"/>
      <c r="BA605" s="321"/>
      <c r="BB605" s="321"/>
      <c r="BC605" s="321"/>
      <c r="BD605" s="321"/>
      <c r="BE605" s="321"/>
      <c r="BF605" s="321"/>
      <c r="BG605" s="321"/>
      <c r="BH605" s="321"/>
      <c r="BI605" s="321"/>
      <c r="BJ605" s="321"/>
      <c r="BK605" s="321"/>
      <c r="BL605" s="321"/>
      <c r="BM605" s="321"/>
      <c r="BN605" s="321"/>
      <c r="BO605" s="321"/>
      <c r="BP605" s="321"/>
      <c r="BQ605" s="321"/>
      <c r="BR605" s="321"/>
      <c r="BS605" s="321"/>
      <c r="BT605" s="321"/>
      <c r="BU605" s="321"/>
      <c r="BV605" s="321"/>
      <c r="BW605" s="321"/>
      <c r="BX605" s="321"/>
      <c r="BY605" s="321"/>
      <c r="BZ605" s="321"/>
      <c r="CA605" s="321"/>
      <c r="CB605" s="321"/>
      <c r="CC605" s="321"/>
      <c r="CD605" s="321"/>
      <c r="CE605" s="321"/>
      <c r="CF605" s="321"/>
      <c r="CG605" s="481"/>
      <c r="CH605" s="481"/>
      <c r="CI605" s="321"/>
      <c r="CJ605" s="321"/>
      <c r="CK605" s="321"/>
      <c r="CL605" s="321"/>
      <c r="CM605" s="321"/>
      <c r="CN605" s="321"/>
      <c r="CO605" s="321"/>
      <c r="CP605" s="321"/>
      <c r="CQ605" s="321"/>
      <c r="CR605" s="321"/>
      <c r="CS605" s="321"/>
      <c r="CT605" s="321"/>
      <c r="CU605" s="481"/>
      <c r="CV605" s="481"/>
    </row>
    <row r="606" spans="1:100" ht="19.5" customHeight="1">
      <c r="A606" s="479"/>
      <c r="B606" s="614"/>
      <c r="C606" s="479"/>
      <c r="D606" s="569"/>
      <c r="E606" s="570"/>
      <c r="F606" s="570"/>
      <c r="G606" s="570"/>
      <c r="H606" s="570"/>
      <c r="I606" s="570"/>
      <c r="J606" s="570"/>
      <c r="K606" s="570"/>
      <c r="L606" s="570"/>
      <c r="M606" s="570"/>
      <c r="N606" s="570"/>
      <c r="O606" s="496"/>
      <c r="P606" s="496"/>
      <c r="Q606" s="481"/>
      <c r="R606" s="321"/>
      <c r="S606" s="321"/>
      <c r="T606" s="321"/>
      <c r="U606" s="482"/>
      <c r="V606" s="321"/>
      <c r="W606" s="321"/>
      <c r="X606" s="321"/>
      <c r="Y606" s="321"/>
      <c r="Z606" s="321"/>
      <c r="AA606" s="321"/>
      <c r="AB606" s="321"/>
      <c r="AC606" s="321"/>
      <c r="AD606" s="321"/>
      <c r="AE606" s="321"/>
      <c r="AF606" s="321"/>
      <c r="AG606" s="321"/>
      <c r="AH606" s="321"/>
      <c r="AI606" s="321"/>
      <c r="AJ606" s="321"/>
      <c r="AK606" s="321"/>
      <c r="AL606" s="321"/>
      <c r="AM606" s="321"/>
      <c r="AN606" s="321"/>
      <c r="AO606" s="321"/>
      <c r="AP606" s="321"/>
      <c r="AQ606" s="481"/>
      <c r="AR606" s="481"/>
      <c r="AS606" s="321"/>
      <c r="AT606" s="321"/>
      <c r="AU606" s="321"/>
      <c r="AV606" s="321"/>
      <c r="AW606" s="321"/>
      <c r="AX606" s="321"/>
      <c r="AY606" s="321"/>
      <c r="AZ606" s="321"/>
      <c r="BA606" s="321"/>
      <c r="BB606" s="321"/>
      <c r="BC606" s="321"/>
      <c r="BD606" s="321"/>
      <c r="BE606" s="321"/>
      <c r="BF606" s="321"/>
      <c r="BG606" s="321"/>
      <c r="BH606" s="321"/>
      <c r="BI606" s="321"/>
      <c r="BJ606" s="321"/>
      <c r="BK606" s="321"/>
      <c r="BL606" s="321"/>
      <c r="BM606" s="321"/>
      <c r="BN606" s="321"/>
      <c r="BO606" s="321"/>
      <c r="BP606" s="321"/>
      <c r="BQ606" s="321"/>
      <c r="BR606" s="321"/>
      <c r="BS606" s="321"/>
      <c r="BT606" s="321"/>
      <c r="BU606" s="321"/>
      <c r="BV606" s="321"/>
      <c r="BW606" s="321"/>
      <c r="BX606" s="321"/>
      <c r="BY606" s="321"/>
      <c r="BZ606" s="321"/>
      <c r="CA606" s="321"/>
      <c r="CB606" s="321"/>
      <c r="CC606" s="321"/>
      <c r="CD606" s="321"/>
      <c r="CE606" s="321"/>
      <c r="CF606" s="321"/>
      <c r="CG606" s="481"/>
      <c r="CH606" s="481"/>
      <c r="CI606" s="321"/>
      <c r="CJ606" s="321"/>
      <c r="CK606" s="321"/>
      <c r="CL606" s="321"/>
      <c r="CM606" s="321"/>
      <c r="CN606" s="321"/>
      <c r="CO606" s="321"/>
      <c r="CP606" s="321"/>
      <c r="CQ606" s="321"/>
      <c r="CR606" s="321"/>
      <c r="CS606" s="321"/>
      <c r="CT606" s="321"/>
      <c r="CU606" s="481"/>
      <c r="CV606" s="481"/>
    </row>
    <row r="607" spans="1:100" ht="19.5" customHeight="1">
      <c r="A607" s="479"/>
      <c r="B607" s="614"/>
      <c r="C607" s="479"/>
      <c r="D607" s="569"/>
      <c r="E607" s="570"/>
      <c r="F607" s="570"/>
      <c r="G607" s="570"/>
      <c r="H607" s="570"/>
      <c r="I607" s="570"/>
      <c r="J607" s="570"/>
      <c r="K607" s="570"/>
      <c r="L607" s="570"/>
      <c r="M607" s="570"/>
      <c r="N607" s="570"/>
      <c r="O607" s="496"/>
      <c r="P607" s="496"/>
      <c r="Q607" s="481"/>
      <c r="R607" s="321"/>
      <c r="S607" s="321"/>
      <c r="T607" s="321"/>
      <c r="U607" s="482"/>
      <c r="V607" s="321"/>
      <c r="W607" s="321"/>
      <c r="X607" s="321"/>
      <c r="Y607" s="321"/>
      <c r="Z607" s="321"/>
      <c r="AA607" s="321"/>
      <c r="AB607" s="321"/>
      <c r="AC607" s="321"/>
      <c r="AD607" s="321"/>
      <c r="AE607" s="321"/>
      <c r="AF607" s="321"/>
      <c r="AG607" s="321"/>
      <c r="AH607" s="321"/>
      <c r="AI607" s="321"/>
      <c r="AJ607" s="321"/>
      <c r="AK607" s="321"/>
      <c r="AL607" s="321"/>
      <c r="AM607" s="321"/>
      <c r="AN607" s="321"/>
      <c r="AO607" s="321"/>
      <c r="AP607" s="321"/>
      <c r="AQ607" s="481"/>
      <c r="AR607" s="481"/>
      <c r="AS607" s="321"/>
      <c r="AT607" s="321"/>
      <c r="AU607" s="321"/>
      <c r="AV607" s="321"/>
      <c r="AW607" s="321"/>
      <c r="AX607" s="321"/>
      <c r="AY607" s="321"/>
      <c r="AZ607" s="321"/>
      <c r="BA607" s="321"/>
      <c r="BB607" s="321"/>
      <c r="BC607" s="321"/>
      <c r="BD607" s="321"/>
      <c r="BE607" s="321"/>
      <c r="BF607" s="321"/>
      <c r="BG607" s="321"/>
      <c r="BH607" s="321"/>
      <c r="BI607" s="321"/>
      <c r="BJ607" s="321"/>
      <c r="BK607" s="321"/>
      <c r="BL607" s="321"/>
      <c r="BM607" s="321"/>
      <c r="BN607" s="321"/>
      <c r="BO607" s="321"/>
      <c r="BP607" s="321"/>
      <c r="BQ607" s="321"/>
      <c r="BR607" s="321"/>
      <c r="BS607" s="321"/>
      <c r="BT607" s="321"/>
      <c r="BU607" s="321"/>
      <c r="BV607" s="321"/>
      <c r="BW607" s="321"/>
      <c r="BX607" s="321"/>
      <c r="BY607" s="321"/>
      <c r="BZ607" s="321"/>
      <c r="CA607" s="321"/>
      <c r="CB607" s="321"/>
      <c r="CC607" s="321"/>
      <c r="CD607" s="321"/>
      <c r="CE607" s="321"/>
      <c r="CF607" s="321"/>
      <c r="CG607" s="481"/>
      <c r="CH607" s="481"/>
      <c r="CI607" s="321"/>
      <c r="CJ607" s="321"/>
      <c r="CK607" s="321"/>
      <c r="CL607" s="321"/>
      <c r="CM607" s="321"/>
      <c r="CN607" s="321"/>
      <c r="CO607" s="321"/>
      <c r="CP607" s="321"/>
      <c r="CQ607" s="321"/>
      <c r="CR607" s="321"/>
      <c r="CS607" s="321"/>
      <c r="CT607" s="321"/>
      <c r="CU607" s="481"/>
      <c r="CV607" s="481"/>
    </row>
    <row r="608" spans="1:100" ht="19.5" customHeight="1">
      <c r="A608" s="479"/>
      <c r="B608" s="614"/>
      <c r="C608" s="479"/>
      <c r="D608" s="569"/>
      <c r="E608" s="570"/>
      <c r="F608" s="570"/>
      <c r="G608" s="570"/>
      <c r="H608" s="570"/>
      <c r="I608" s="570"/>
      <c r="J608" s="570"/>
      <c r="K608" s="570"/>
      <c r="L608" s="570"/>
      <c r="M608" s="570"/>
      <c r="N608" s="570"/>
      <c r="O608" s="496"/>
      <c r="P608" s="496"/>
      <c r="Q608" s="481"/>
      <c r="R608" s="321"/>
      <c r="S608" s="321"/>
      <c r="T608" s="321"/>
      <c r="U608" s="482"/>
      <c r="V608" s="321"/>
      <c r="W608" s="321"/>
      <c r="X608" s="321"/>
      <c r="Y608" s="321"/>
      <c r="Z608" s="321"/>
      <c r="AA608" s="321"/>
      <c r="AB608" s="321"/>
      <c r="AC608" s="321"/>
      <c r="AD608" s="321"/>
      <c r="AE608" s="321"/>
      <c r="AF608" s="321"/>
      <c r="AG608" s="321"/>
      <c r="AH608" s="321"/>
      <c r="AI608" s="321"/>
      <c r="AJ608" s="321"/>
      <c r="AK608" s="321"/>
      <c r="AL608" s="321"/>
      <c r="AM608" s="321"/>
      <c r="AN608" s="321"/>
      <c r="AO608" s="321"/>
      <c r="AP608" s="321"/>
      <c r="AQ608" s="481"/>
      <c r="AR608" s="481"/>
      <c r="AS608" s="321"/>
      <c r="AT608" s="321"/>
      <c r="AU608" s="321"/>
      <c r="AV608" s="321"/>
      <c r="AW608" s="321"/>
      <c r="AX608" s="321"/>
      <c r="AY608" s="321"/>
      <c r="AZ608" s="321"/>
      <c r="BA608" s="321"/>
      <c r="BB608" s="321"/>
      <c r="BC608" s="321"/>
      <c r="BD608" s="321"/>
      <c r="BE608" s="321"/>
      <c r="BF608" s="321"/>
      <c r="BG608" s="321"/>
      <c r="BH608" s="321"/>
      <c r="BI608" s="321"/>
      <c r="BJ608" s="321"/>
      <c r="BK608" s="321"/>
      <c r="BL608" s="321"/>
      <c r="BM608" s="321"/>
      <c r="BN608" s="321"/>
      <c r="BO608" s="321"/>
      <c r="BP608" s="321"/>
      <c r="BQ608" s="321"/>
      <c r="BR608" s="321"/>
      <c r="BS608" s="321"/>
      <c r="BT608" s="321"/>
      <c r="BU608" s="321"/>
      <c r="BV608" s="321"/>
      <c r="BW608" s="321"/>
      <c r="BX608" s="321"/>
      <c r="BY608" s="321"/>
      <c r="BZ608" s="321"/>
      <c r="CA608" s="321"/>
      <c r="CB608" s="321"/>
      <c r="CC608" s="321"/>
      <c r="CD608" s="321"/>
      <c r="CE608" s="321"/>
      <c r="CF608" s="321"/>
      <c r="CG608" s="481"/>
      <c r="CH608" s="481"/>
      <c r="CI608" s="321"/>
      <c r="CJ608" s="321"/>
      <c r="CK608" s="321"/>
      <c r="CL608" s="321"/>
      <c r="CM608" s="321"/>
      <c r="CN608" s="321"/>
      <c r="CO608" s="321"/>
      <c r="CP608" s="321"/>
      <c r="CQ608" s="321"/>
      <c r="CR608" s="321"/>
      <c r="CS608" s="321"/>
      <c r="CT608" s="321"/>
      <c r="CU608" s="481"/>
      <c r="CV608" s="481"/>
    </row>
    <row r="609" spans="1:100" ht="19.5" customHeight="1">
      <c r="A609" s="479"/>
      <c r="B609" s="614"/>
      <c r="C609" s="479"/>
      <c r="D609" s="569"/>
      <c r="E609" s="570"/>
      <c r="F609" s="570"/>
      <c r="G609" s="570"/>
      <c r="H609" s="570"/>
      <c r="I609" s="570"/>
      <c r="J609" s="570"/>
      <c r="K609" s="570"/>
      <c r="L609" s="570"/>
      <c r="M609" s="570"/>
      <c r="N609" s="570"/>
      <c r="O609" s="496"/>
      <c r="P609" s="496"/>
      <c r="Q609" s="481"/>
      <c r="R609" s="321"/>
      <c r="S609" s="321"/>
      <c r="T609" s="321"/>
      <c r="U609" s="482"/>
      <c r="V609" s="321"/>
      <c r="W609" s="321"/>
      <c r="X609" s="321"/>
      <c r="Y609" s="321"/>
      <c r="Z609" s="321"/>
      <c r="AA609" s="321"/>
      <c r="AB609" s="321"/>
      <c r="AC609" s="321"/>
      <c r="AD609" s="321"/>
      <c r="AE609" s="321"/>
      <c r="AF609" s="321"/>
      <c r="AG609" s="321"/>
      <c r="AH609" s="321"/>
      <c r="AI609" s="321"/>
      <c r="AJ609" s="321"/>
      <c r="AK609" s="321"/>
      <c r="AL609" s="321"/>
      <c r="AM609" s="321"/>
      <c r="AN609" s="321"/>
      <c r="AO609" s="321"/>
      <c r="AP609" s="321"/>
      <c r="AQ609" s="481"/>
      <c r="AR609" s="481"/>
      <c r="AS609" s="321"/>
      <c r="AT609" s="321"/>
      <c r="AU609" s="321"/>
      <c r="AV609" s="321"/>
      <c r="AW609" s="321"/>
      <c r="AX609" s="321"/>
      <c r="AY609" s="321"/>
      <c r="AZ609" s="321"/>
      <c r="BA609" s="321"/>
      <c r="BB609" s="321"/>
      <c r="BC609" s="321"/>
      <c r="BD609" s="321"/>
      <c r="BE609" s="321"/>
      <c r="BF609" s="321"/>
      <c r="BG609" s="321"/>
      <c r="BH609" s="321"/>
      <c r="BI609" s="321"/>
      <c r="BJ609" s="321"/>
      <c r="BK609" s="321"/>
      <c r="BL609" s="321"/>
      <c r="BM609" s="321"/>
      <c r="BN609" s="321"/>
      <c r="BO609" s="321"/>
      <c r="BP609" s="321"/>
      <c r="BQ609" s="321"/>
      <c r="BR609" s="321"/>
      <c r="BS609" s="321"/>
      <c r="BT609" s="321"/>
      <c r="BU609" s="321"/>
      <c r="BV609" s="321"/>
      <c r="BW609" s="321"/>
      <c r="BX609" s="321"/>
      <c r="BY609" s="321"/>
      <c r="BZ609" s="321"/>
      <c r="CA609" s="321"/>
      <c r="CB609" s="321"/>
      <c r="CC609" s="321"/>
      <c r="CD609" s="321"/>
      <c r="CE609" s="321"/>
      <c r="CF609" s="321"/>
      <c r="CG609" s="481"/>
      <c r="CH609" s="481"/>
      <c r="CI609" s="321"/>
      <c r="CJ609" s="321"/>
      <c r="CK609" s="321"/>
      <c r="CL609" s="321"/>
      <c r="CM609" s="321"/>
      <c r="CN609" s="321"/>
      <c r="CO609" s="321"/>
      <c r="CP609" s="321"/>
      <c r="CQ609" s="321"/>
      <c r="CR609" s="321"/>
      <c r="CS609" s="321"/>
      <c r="CT609" s="321"/>
      <c r="CU609" s="481"/>
      <c r="CV609" s="481"/>
    </row>
    <row r="610" spans="1:100" ht="19.5" customHeight="1">
      <c r="A610" s="479"/>
      <c r="B610" s="614"/>
      <c r="C610" s="479"/>
      <c r="D610" s="569"/>
      <c r="E610" s="570"/>
      <c r="F610" s="570"/>
      <c r="G610" s="570"/>
      <c r="H610" s="570"/>
      <c r="I610" s="570"/>
      <c r="J610" s="570"/>
      <c r="K610" s="570"/>
      <c r="L610" s="570"/>
      <c r="M610" s="570"/>
      <c r="N610" s="570"/>
      <c r="O610" s="496"/>
      <c r="P610" s="496"/>
      <c r="Q610" s="481"/>
      <c r="R610" s="321"/>
      <c r="S610" s="321"/>
      <c r="T610" s="321"/>
      <c r="U610" s="482"/>
      <c r="V610" s="321"/>
      <c r="W610" s="321"/>
      <c r="X610" s="321"/>
      <c r="Y610" s="321"/>
      <c r="Z610" s="321"/>
      <c r="AA610" s="321"/>
      <c r="AB610" s="321"/>
      <c r="AC610" s="321"/>
      <c r="AD610" s="321"/>
      <c r="AE610" s="321"/>
      <c r="AF610" s="321"/>
      <c r="AG610" s="321"/>
      <c r="AH610" s="321"/>
      <c r="AI610" s="321"/>
      <c r="AJ610" s="321"/>
      <c r="AK610" s="321"/>
      <c r="AL610" s="321"/>
      <c r="AM610" s="321"/>
      <c r="AN610" s="321"/>
      <c r="AO610" s="321"/>
      <c r="AP610" s="321"/>
      <c r="AQ610" s="481"/>
      <c r="AR610" s="481"/>
      <c r="AS610" s="321"/>
      <c r="AT610" s="321"/>
      <c r="AU610" s="321"/>
      <c r="AV610" s="321"/>
      <c r="AW610" s="321"/>
      <c r="AX610" s="321"/>
      <c r="AY610" s="321"/>
      <c r="AZ610" s="321"/>
      <c r="BA610" s="321"/>
      <c r="BB610" s="321"/>
      <c r="BC610" s="321"/>
      <c r="BD610" s="321"/>
      <c r="BE610" s="321"/>
      <c r="BF610" s="321"/>
      <c r="BG610" s="321"/>
      <c r="BH610" s="321"/>
      <c r="BI610" s="321"/>
      <c r="BJ610" s="321"/>
      <c r="BK610" s="321"/>
      <c r="BL610" s="321"/>
      <c r="BM610" s="321"/>
      <c r="BN610" s="321"/>
      <c r="BO610" s="321"/>
      <c r="BP610" s="321"/>
      <c r="BQ610" s="321"/>
      <c r="BR610" s="321"/>
      <c r="BS610" s="321"/>
      <c r="BT610" s="321"/>
      <c r="BU610" s="321"/>
      <c r="BV610" s="321"/>
      <c r="BW610" s="321"/>
      <c r="BX610" s="321"/>
      <c r="BY610" s="321"/>
      <c r="BZ610" s="321"/>
      <c r="CA610" s="321"/>
      <c r="CB610" s="321"/>
      <c r="CC610" s="321"/>
      <c r="CD610" s="321"/>
      <c r="CE610" s="321"/>
      <c r="CF610" s="321"/>
      <c r="CG610" s="481"/>
      <c r="CH610" s="481"/>
      <c r="CI610" s="321"/>
      <c r="CJ610" s="321"/>
      <c r="CK610" s="321"/>
      <c r="CL610" s="321"/>
      <c r="CM610" s="321"/>
      <c r="CN610" s="321"/>
      <c r="CO610" s="321"/>
      <c r="CP610" s="321"/>
      <c r="CQ610" s="321"/>
      <c r="CR610" s="321"/>
      <c r="CS610" s="321"/>
      <c r="CT610" s="321"/>
      <c r="CU610" s="481"/>
      <c r="CV610" s="481"/>
    </row>
    <row r="611" spans="1:100" ht="19.5" customHeight="1">
      <c r="A611" s="479"/>
      <c r="B611" s="614"/>
      <c r="C611" s="479"/>
      <c r="D611" s="569"/>
      <c r="E611" s="570"/>
      <c r="F611" s="570"/>
      <c r="G611" s="570"/>
      <c r="H611" s="570"/>
      <c r="I611" s="570"/>
      <c r="J611" s="570"/>
      <c r="K611" s="570"/>
      <c r="L611" s="570"/>
      <c r="M611" s="570"/>
      <c r="N611" s="570"/>
      <c r="O611" s="496"/>
      <c r="P611" s="496"/>
      <c r="Q611" s="481"/>
      <c r="R611" s="321"/>
      <c r="S611" s="321"/>
      <c r="T611" s="321"/>
      <c r="U611" s="482"/>
      <c r="V611" s="321"/>
      <c r="W611" s="321"/>
      <c r="X611" s="321"/>
      <c r="Y611" s="321"/>
      <c r="Z611" s="321"/>
      <c r="AA611" s="321"/>
      <c r="AB611" s="321"/>
      <c r="AC611" s="321"/>
      <c r="AD611" s="321"/>
      <c r="AE611" s="321"/>
      <c r="AF611" s="321"/>
      <c r="AG611" s="321"/>
      <c r="AH611" s="321"/>
      <c r="AI611" s="321"/>
      <c r="AJ611" s="321"/>
      <c r="AK611" s="321"/>
      <c r="AL611" s="321"/>
      <c r="AM611" s="321"/>
      <c r="AN611" s="321"/>
      <c r="AO611" s="321"/>
      <c r="AP611" s="321"/>
      <c r="AQ611" s="481"/>
      <c r="AR611" s="481"/>
      <c r="AS611" s="321"/>
      <c r="AT611" s="321"/>
      <c r="AU611" s="321"/>
      <c r="AV611" s="321"/>
      <c r="AW611" s="321"/>
      <c r="AX611" s="321"/>
      <c r="AY611" s="321"/>
      <c r="AZ611" s="321"/>
      <c r="BA611" s="321"/>
      <c r="BB611" s="321"/>
      <c r="BC611" s="321"/>
      <c r="BD611" s="321"/>
      <c r="BE611" s="321"/>
      <c r="BF611" s="321"/>
      <c r="BG611" s="321"/>
      <c r="BH611" s="321"/>
      <c r="BI611" s="321"/>
      <c r="BJ611" s="321"/>
      <c r="BK611" s="321"/>
      <c r="BL611" s="321"/>
      <c r="BM611" s="321"/>
      <c r="BN611" s="321"/>
      <c r="BO611" s="321"/>
      <c r="BP611" s="321"/>
      <c r="BQ611" s="321"/>
      <c r="BR611" s="321"/>
      <c r="BS611" s="321"/>
      <c r="BT611" s="321"/>
      <c r="BU611" s="321"/>
      <c r="BV611" s="321"/>
      <c r="BW611" s="321"/>
      <c r="BX611" s="321"/>
      <c r="BY611" s="321"/>
      <c r="BZ611" s="321"/>
      <c r="CA611" s="321"/>
      <c r="CB611" s="321"/>
      <c r="CC611" s="321"/>
      <c r="CD611" s="321"/>
      <c r="CE611" s="321"/>
      <c r="CF611" s="321"/>
      <c r="CG611" s="481"/>
      <c r="CH611" s="481"/>
      <c r="CI611" s="321"/>
      <c r="CJ611" s="321"/>
      <c r="CK611" s="321"/>
      <c r="CL611" s="321"/>
      <c r="CM611" s="321"/>
      <c r="CN611" s="321"/>
      <c r="CO611" s="321"/>
      <c r="CP611" s="321"/>
      <c r="CQ611" s="321"/>
      <c r="CR611" s="321"/>
      <c r="CS611" s="321"/>
      <c r="CT611" s="321"/>
      <c r="CU611" s="481"/>
      <c r="CV611" s="481"/>
    </row>
    <row r="612" spans="1:100" ht="19.5" customHeight="1">
      <c r="A612" s="479"/>
      <c r="B612" s="614"/>
      <c r="C612" s="479"/>
      <c r="D612" s="569"/>
      <c r="E612" s="570"/>
      <c r="F612" s="570"/>
      <c r="G612" s="570"/>
      <c r="H612" s="570"/>
      <c r="I612" s="570"/>
      <c r="J612" s="570"/>
      <c r="K612" s="570"/>
      <c r="L612" s="570"/>
      <c r="M612" s="570"/>
      <c r="N612" s="570"/>
      <c r="O612" s="496"/>
      <c r="P612" s="496"/>
      <c r="Q612" s="481"/>
      <c r="R612" s="321"/>
      <c r="S612" s="321"/>
      <c r="T612" s="321"/>
      <c r="U612" s="482"/>
      <c r="V612" s="321"/>
      <c r="W612" s="321"/>
      <c r="X612" s="321"/>
      <c r="Y612" s="321"/>
      <c r="Z612" s="321"/>
      <c r="AA612" s="321"/>
      <c r="AB612" s="321"/>
      <c r="AC612" s="321"/>
      <c r="AD612" s="321"/>
      <c r="AE612" s="321"/>
      <c r="AF612" s="321"/>
      <c r="AG612" s="321"/>
      <c r="AH612" s="321"/>
      <c r="AI612" s="321"/>
      <c r="AJ612" s="321"/>
      <c r="AK612" s="321"/>
      <c r="AL612" s="321"/>
      <c r="AM612" s="321"/>
      <c r="AN612" s="321"/>
      <c r="AO612" s="321"/>
      <c r="AP612" s="321"/>
      <c r="AQ612" s="481"/>
      <c r="AR612" s="481"/>
      <c r="AS612" s="321"/>
      <c r="AT612" s="321"/>
      <c r="AU612" s="321"/>
      <c r="AV612" s="321"/>
      <c r="AW612" s="321"/>
      <c r="AX612" s="321"/>
      <c r="AY612" s="321"/>
      <c r="AZ612" s="321"/>
      <c r="BA612" s="321"/>
      <c r="BB612" s="321"/>
      <c r="BC612" s="321"/>
      <c r="BD612" s="321"/>
      <c r="BE612" s="321"/>
      <c r="BF612" s="321"/>
      <c r="BG612" s="321"/>
      <c r="BH612" s="321"/>
      <c r="BI612" s="321"/>
      <c r="BJ612" s="321"/>
      <c r="BK612" s="321"/>
      <c r="BL612" s="321"/>
      <c r="BM612" s="321"/>
      <c r="BN612" s="321"/>
      <c r="BO612" s="321"/>
      <c r="BP612" s="321"/>
      <c r="BQ612" s="321"/>
      <c r="BR612" s="321"/>
      <c r="BS612" s="321"/>
      <c r="BT612" s="321"/>
      <c r="BU612" s="321"/>
      <c r="BV612" s="321"/>
      <c r="BW612" s="321"/>
      <c r="BX612" s="321"/>
      <c r="BY612" s="321"/>
      <c r="BZ612" s="321"/>
      <c r="CA612" s="321"/>
      <c r="CB612" s="321"/>
      <c r="CC612" s="321"/>
      <c r="CD612" s="321"/>
      <c r="CE612" s="321"/>
      <c r="CF612" s="321"/>
      <c r="CG612" s="481"/>
      <c r="CH612" s="481"/>
      <c r="CI612" s="321"/>
      <c r="CJ612" s="321"/>
      <c r="CK612" s="321"/>
      <c r="CL612" s="321"/>
      <c r="CM612" s="321"/>
      <c r="CN612" s="321"/>
      <c r="CO612" s="321"/>
      <c r="CP612" s="321"/>
      <c r="CQ612" s="321"/>
      <c r="CR612" s="321"/>
      <c r="CS612" s="321"/>
      <c r="CT612" s="321"/>
      <c r="CU612" s="481"/>
      <c r="CV612" s="481"/>
    </row>
    <row r="613" spans="1:100" ht="19.5" customHeight="1">
      <c r="A613" s="479"/>
      <c r="B613" s="614"/>
      <c r="C613" s="479"/>
      <c r="D613" s="569"/>
      <c r="E613" s="570"/>
      <c r="F613" s="570"/>
      <c r="G613" s="570"/>
      <c r="H613" s="570"/>
      <c r="I613" s="570"/>
      <c r="J613" s="570"/>
      <c r="K613" s="570"/>
      <c r="L613" s="570"/>
      <c r="M613" s="570"/>
      <c r="N613" s="570"/>
      <c r="O613" s="496"/>
      <c r="P613" s="496"/>
      <c r="Q613" s="481"/>
      <c r="R613" s="321"/>
      <c r="S613" s="321"/>
      <c r="T613" s="321"/>
      <c r="U613" s="482"/>
      <c r="V613" s="321"/>
      <c r="W613" s="321"/>
      <c r="X613" s="321"/>
      <c r="Y613" s="321"/>
      <c r="Z613" s="321"/>
      <c r="AA613" s="321"/>
      <c r="AB613" s="321"/>
      <c r="AC613" s="321"/>
      <c r="AD613" s="321"/>
      <c r="AE613" s="321"/>
      <c r="AF613" s="321"/>
      <c r="AG613" s="321"/>
      <c r="AH613" s="321"/>
      <c r="AI613" s="321"/>
      <c r="AJ613" s="321"/>
      <c r="AK613" s="321"/>
      <c r="AL613" s="321"/>
      <c r="AM613" s="321"/>
      <c r="AN613" s="321"/>
      <c r="AO613" s="321"/>
      <c r="AP613" s="321"/>
      <c r="AQ613" s="481"/>
      <c r="AR613" s="481"/>
      <c r="AS613" s="321"/>
      <c r="AT613" s="321"/>
      <c r="AU613" s="321"/>
      <c r="AV613" s="321"/>
      <c r="AW613" s="321"/>
      <c r="AX613" s="321"/>
      <c r="AY613" s="321"/>
      <c r="AZ613" s="321"/>
      <c r="BA613" s="321"/>
      <c r="BB613" s="321"/>
      <c r="BC613" s="321"/>
      <c r="BD613" s="321"/>
      <c r="BE613" s="321"/>
      <c r="BF613" s="321"/>
      <c r="BG613" s="321"/>
      <c r="BH613" s="321"/>
      <c r="BI613" s="321"/>
      <c r="BJ613" s="321"/>
      <c r="BK613" s="321"/>
      <c r="BL613" s="321"/>
      <c r="BM613" s="321"/>
      <c r="BN613" s="321"/>
      <c r="BO613" s="321"/>
      <c r="BP613" s="321"/>
      <c r="BQ613" s="321"/>
      <c r="BR613" s="321"/>
      <c r="BS613" s="321"/>
      <c r="BT613" s="321"/>
      <c r="BU613" s="321"/>
      <c r="BV613" s="321"/>
      <c r="BW613" s="321"/>
      <c r="BX613" s="321"/>
      <c r="BY613" s="321"/>
      <c r="BZ613" s="321"/>
      <c r="CA613" s="321"/>
      <c r="CB613" s="321"/>
      <c r="CC613" s="321"/>
      <c r="CD613" s="321"/>
      <c r="CE613" s="321"/>
      <c r="CF613" s="321"/>
      <c r="CG613" s="481"/>
      <c r="CH613" s="481"/>
      <c r="CI613" s="321"/>
      <c r="CJ613" s="321"/>
      <c r="CK613" s="321"/>
      <c r="CL613" s="321"/>
      <c r="CM613" s="321"/>
      <c r="CN613" s="321"/>
      <c r="CO613" s="321"/>
      <c r="CP613" s="321"/>
      <c r="CQ613" s="321"/>
      <c r="CR613" s="321"/>
      <c r="CS613" s="321"/>
      <c r="CT613" s="321"/>
      <c r="CU613" s="481"/>
      <c r="CV613" s="481"/>
    </row>
    <row r="614" spans="1:100" ht="19.5" customHeight="1">
      <c r="A614" s="479"/>
      <c r="B614" s="614"/>
      <c r="C614" s="479"/>
      <c r="D614" s="569"/>
      <c r="E614" s="570"/>
      <c r="F614" s="570"/>
      <c r="G614" s="570"/>
      <c r="H614" s="570"/>
      <c r="I614" s="570"/>
      <c r="J614" s="570"/>
      <c r="K614" s="570"/>
      <c r="L614" s="570"/>
      <c r="M614" s="570"/>
      <c r="N614" s="570"/>
      <c r="O614" s="496"/>
      <c r="P614" s="496"/>
      <c r="Q614" s="481"/>
      <c r="R614" s="321"/>
      <c r="S614" s="321"/>
      <c r="T614" s="321"/>
      <c r="U614" s="482"/>
      <c r="V614" s="321"/>
      <c r="W614" s="321"/>
      <c r="X614" s="321"/>
      <c r="Y614" s="321"/>
      <c r="Z614" s="321"/>
      <c r="AA614" s="321"/>
      <c r="AB614" s="321"/>
      <c r="AC614" s="321"/>
      <c r="AD614" s="321"/>
      <c r="AE614" s="321"/>
      <c r="AF614" s="321"/>
      <c r="AG614" s="321"/>
      <c r="AH614" s="321"/>
      <c r="AI614" s="321"/>
      <c r="AJ614" s="321"/>
      <c r="AK614" s="321"/>
      <c r="AL614" s="321"/>
      <c r="AM614" s="321"/>
      <c r="AN614" s="321"/>
      <c r="AO614" s="321"/>
      <c r="AP614" s="321"/>
      <c r="AQ614" s="481"/>
      <c r="AR614" s="481"/>
      <c r="AS614" s="321"/>
      <c r="AT614" s="321"/>
      <c r="AU614" s="321"/>
      <c r="AV614" s="321"/>
      <c r="AW614" s="321"/>
      <c r="AX614" s="321"/>
      <c r="AY614" s="321"/>
      <c r="AZ614" s="321"/>
      <c r="BA614" s="321"/>
      <c r="BB614" s="321"/>
      <c r="BC614" s="321"/>
      <c r="BD614" s="321"/>
      <c r="BE614" s="321"/>
      <c r="BF614" s="321"/>
      <c r="BG614" s="321"/>
      <c r="BH614" s="321"/>
      <c r="BI614" s="321"/>
      <c r="BJ614" s="321"/>
      <c r="BK614" s="321"/>
      <c r="BL614" s="321"/>
      <c r="BM614" s="321"/>
      <c r="BN614" s="321"/>
      <c r="BO614" s="321"/>
      <c r="BP614" s="321"/>
      <c r="BQ614" s="321"/>
      <c r="BR614" s="321"/>
      <c r="BS614" s="321"/>
      <c r="BT614" s="321"/>
      <c r="BU614" s="321"/>
      <c r="BV614" s="321"/>
      <c r="BW614" s="321"/>
      <c r="BX614" s="321"/>
      <c r="BY614" s="321"/>
      <c r="BZ614" s="321"/>
      <c r="CA614" s="321"/>
      <c r="CB614" s="321"/>
      <c r="CC614" s="321"/>
      <c r="CD614" s="321"/>
      <c r="CE614" s="321"/>
      <c r="CF614" s="321"/>
      <c r="CG614" s="481"/>
      <c r="CH614" s="481"/>
      <c r="CI614" s="321"/>
      <c r="CJ614" s="321"/>
      <c r="CK614" s="321"/>
      <c r="CL614" s="321"/>
      <c r="CM614" s="321"/>
      <c r="CN614" s="321"/>
      <c r="CO614" s="321"/>
      <c r="CP614" s="321"/>
      <c r="CQ614" s="321"/>
      <c r="CR614" s="321"/>
      <c r="CS614" s="321"/>
      <c r="CT614" s="321"/>
      <c r="CU614" s="481"/>
      <c r="CV614" s="481"/>
    </row>
    <row r="615" spans="1:100" ht="19.5" customHeight="1">
      <c r="A615" s="479"/>
      <c r="B615" s="614"/>
      <c r="C615" s="479"/>
      <c r="D615" s="569"/>
      <c r="E615" s="570"/>
      <c r="F615" s="570"/>
      <c r="G615" s="570"/>
      <c r="H615" s="570"/>
      <c r="I615" s="570"/>
      <c r="J615" s="570"/>
      <c r="K615" s="570"/>
      <c r="L615" s="570"/>
      <c r="M615" s="570"/>
      <c r="N615" s="570"/>
      <c r="O615" s="496"/>
      <c r="P615" s="496"/>
      <c r="Q615" s="481"/>
      <c r="R615" s="321"/>
      <c r="S615" s="321"/>
      <c r="T615" s="321"/>
      <c r="U615" s="482"/>
      <c r="V615" s="321"/>
      <c r="W615" s="321"/>
      <c r="X615" s="321"/>
      <c r="Y615" s="321"/>
      <c r="Z615" s="321"/>
      <c r="AA615" s="321"/>
      <c r="AB615" s="321"/>
      <c r="AC615" s="321"/>
      <c r="AD615" s="321"/>
      <c r="AE615" s="321"/>
      <c r="AF615" s="321"/>
      <c r="AG615" s="321"/>
      <c r="AH615" s="321"/>
      <c r="AI615" s="321"/>
      <c r="AJ615" s="321"/>
      <c r="AK615" s="321"/>
      <c r="AL615" s="321"/>
      <c r="AM615" s="321"/>
      <c r="AN615" s="321"/>
      <c r="AO615" s="321"/>
      <c r="AP615" s="321"/>
      <c r="AQ615" s="481"/>
      <c r="AR615" s="481"/>
      <c r="AS615" s="321"/>
      <c r="AT615" s="321"/>
      <c r="AU615" s="321"/>
      <c r="AV615" s="321"/>
      <c r="AW615" s="321"/>
      <c r="AX615" s="321"/>
      <c r="AY615" s="321"/>
      <c r="AZ615" s="321"/>
      <c r="BA615" s="321"/>
      <c r="BB615" s="321"/>
      <c r="BC615" s="321"/>
      <c r="BD615" s="321"/>
      <c r="BE615" s="321"/>
      <c r="BF615" s="321"/>
      <c r="BG615" s="321"/>
      <c r="BH615" s="321"/>
      <c r="BI615" s="321"/>
      <c r="BJ615" s="321"/>
      <c r="BK615" s="321"/>
      <c r="BL615" s="321"/>
      <c r="BM615" s="321"/>
      <c r="BN615" s="321"/>
      <c r="BO615" s="321"/>
      <c r="BP615" s="321"/>
      <c r="BQ615" s="321"/>
      <c r="BR615" s="321"/>
      <c r="BS615" s="321"/>
      <c r="BT615" s="321"/>
      <c r="BU615" s="321"/>
      <c r="BV615" s="321"/>
      <c r="BW615" s="321"/>
      <c r="BX615" s="321"/>
      <c r="BY615" s="321"/>
      <c r="BZ615" s="321"/>
      <c r="CA615" s="321"/>
      <c r="CB615" s="321"/>
      <c r="CC615" s="321"/>
      <c r="CD615" s="321"/>
      <c r="CE615" s="321"/>
      <c r="CF615" s="321"/>
      <c r="CG615" s="481"/>
      <c r="CH615" s="481"/>
      <c r="CI615" s="321"/>
      <c r="CJ615" s="321"/>
      <c r="CK615" s="321"/>
      <c r="CL615" s="321"/>
      <c r="CM615" s="321"/>
      <c r="CN615" s="321"/>
      <c r="CO615" s="321"/>
      <c r="CP615" s="321"/>
      <c r="CQ615" s="321"/>
      <c r="CR615" s="321"/>
      <c r="CS615" s="321"/>
      <c r="CT615" s="321"/>
      <c r="CU615" s="481"/>
      <c r="CV615" s="481"/>
    </row>
    <row r="616" spans="1:100" ht="19.5" customHeight="1">
      <c r="A616" s="479"/>
      <c r="B616" s="614"/>
      <c r="C616" s="479"/>
      <c r="D616" s="569"/>
      <c r="E616" s="570"/>
      <c r="F616" s="570"/>
      <c r="G616" s="570"/>
      <c r="H616" s="570"/>
      <c r="I616" s="570"/>
      <c r="J616" s="570"/>
      <c r="K616" s="570"/>
      <c r="L616" s="570"/>
      <c r="M616" s="570"/>
      <c r="N616" s="570"/>
      <c r="O616" s="496"/>
      <c r="P616" s="496"/>
      <c r="Q616" s="481"/>
      <c r="R616" s="321"/>
      <c r="S616" s="321"/>
      <c r="T616" s="321"/>
      <c r="U616" s="482"/>
      <c r="V616" s="321"/>
      <c r="W616" s="321"/>
      <c r="X616" s="321"/>
      <c r="Y616" s="321"/>
      <c r="Z616" s="321"/>
      <c r="AA616" s="321"/>
      <c r="AB616" s="321"/>
      <c r="AC616" s="321"/>
      <c r="AD616" s="321"/>
      <c r="AE616" s="321"/>
      <c r="AF616" s="321"/>
      <c r="AG616" s="321"/>
      <c r="AH616" s="321"/>
      <c r="AI616" s="321"/>
      <c r="AJ616" s="321"/>
      <c r="AK616" s="321"/>
      <c r="AL616" s="321"/>
      <c r="AM616" s="321"/>
      <c r="AN616" s="321"/>
      <c r="AO616" s="321"/>
      <c r="AP616" s="321"/>
      <c r="AQ616" s="481"/>
      <c r="AR616" s="481"/>
      <c r="AS616" s="321"/>
      <c r="AT616" s="321"/>
      <c r="AU616" s="321"/>
      <c r="AV616" s="321"/>
      <c r="AW616" s="321"/>
      <c r="AX616" s="321"/>
      <c r="AY616" s="321"/>
      <c r="AZ616" s="321"/>
      <c r="BA616" s="321"/>
      <c r="BB616" s="321"/>
      <c r="BC616" s="321"/>
      <c r="BD616" s="321"/>
      <c r="BE616" s="321"/>
      <c r="BF616" s="321"/>
      <c r="BG616" s="321"/>
      <c r="BH616" s="321"/>
      <c r="BI616" s="321"/>
      <c r="BJ616" s="321"/>
      <c r="BK616" s="321"/>
      <c r="BL616" s="321"/>
      <c r="BM616" s="321"/>
      <c r="BN616" s="321"/>
      <c r="BO616" s="321"/>
      <c r="BP616" s="321"/>
      <c r="BQ616" s="321"/>
      <c r="BR616" s="321"/>
      <c r="BS616" s="321"/>
      <c r="BT616" s="321"/>
      <c r="BU616" s="321"/>
      <c r="BV616" s="321"/>
      <c r="BW616" s="321"/>
      <c r="BX616" s="321"/>
      <c r="BY616" s="321"/>
      <c r="BZ616" s="321"/>
      <c r="CA616" s="321"/>
      <c r="CB616" s="321"/>
      <c r="CC616" s="321"/>
      <c r="CD616" s="321"/>
      <c r="CE616" s="321"/>
      <c r="CF616" s="321"/>
      <c r="CG616" s="481"/>
      <c r="CH616" s="481"/>
      <c r="CI616" s="321"/>
      <c r="CJ616" s="321"/>
      <c r="CK616" s="321"/>
      <c r="CL616" s="321"/>
      <c r="CM616" s="321"/>
      <c r="CN616" s="321"/>
      <c r="CO616" s="321"/>
      <c r="CP616" s="321"/>
      <c r="CQ616" s="321"/>
      <c r="CR616" s="321"/>
      <c r="CS616" s="321"/>
      <c r="CT616" s="321"/>
      <c r="CU616" s="481"/>
      <c r="CV616" s="481"/>
    </row>
    <row r="617" spans="1:100" ht="19.5" customHeight="1">
      <c r="A617" s="479"/>
      <c r="B617" s="614"/>
      <c r="C617" s="479"/>
      <c r="D617" s="569"/>
      <c r="E617" s="570"/>
      <c r="F617" s="570"/>
      <c r="G617" s="570"/>
      <c r="H617" s="570"/>
      <c r="I617" s="570"/>
      <c r="J617" s="570"/>
      <c r="K617" s="570"/>
      <c r="L617" s="570"/>
      <c r="M617" s="570"/>
      <c r="N617" s="570"/>
      <c r="O617" s="496"/>
      <c r="P617" s="496"/>
      <c r="Q617" s="481"/>
      <c r="R617" s="321"/>
      <c r="S617" s="321"/>
      <c r="T617" s="321"/>
      <c r="U617" s="482"/>
      <c r="V617" s="321"/>
      <c r="W617" s="321"/>
      <c r="X617" s="321"/>
      <c r="Y617" s="321"/>
      <c r="Z617" s="321"/>
      <c r="AA617" s="321"/>
      <c r="AB617" s="321"/>
      <c r="AC617" s="321"/>
      <c r="AD617" s="321"/>
      <c r="AE617" s="321"/>
      <c r="AF617" s="321"/>
      <c r="AG617" s="321"/>
      <c r="AH617" s="321"/>
      <c r="AI617" s="321"/>
      <c r="AJ617" s="321"/>
      <c r="AK617" s="321"/>
      <c r="AL617" s="321"/>
      <c r="AM617" s="321"/>
      <c r="AN617" s="321"/>
      <c r="AO617" s="321"/>
      <c r="AP617" s="321"/>
      <c r="AQ617" s="481"/>
      <c r="AR617" s="481"/>
      <c r="AS617" s="321"/>
      <c r="AT617" s="321"/>
      <c r="AU617" s="321"/>
      <c r="AV617" s="321"/>
      <c r="AW617" s="321"/>
      <c r="AX617" s="321"/>
      <c r="AY617" s="321"/>
      <c r="AZ617" s="321"/>
      <c r="BA617" s="321"/>
      <c r="BB617" s="321"/>
      <c r="BC617" s="321"/>
      <c r="BD617" s="321"/>
      <c r="BE617" s="321"/>
      <c r="BF617" s="321"/>
      <c r="BG617" s="321"/>
      <c r="BH617" s="321"/>
      <c r="BI617" s="321"/>
      <c r="BJ617" s="321"/>
      <c r="BK617" s="321"/>
      <c r="BL617" s="321"/>
      <c r="BM617" s="321"/>
      <c r="BN617" s="321"/>
      <c r="BO617" s="321"/>
      <c r="BP617" s="321"/>
      <c r="BQ617" s="321"/>
      <c r="BR617" s="321"/>
      <c r="BS617" s="321"/>
      <c r="BT617" s="321"/>
      <c r="BU617" s="321"/>
      <c r="BV617" s="321"/>
      <c r="BW617" s="321"/>
      <c r="BX617" s="321"/>
      <c r="BY617" s="321"/>
      <c r="BZ617" s="321"/>
      <c r="CA617" s="321"/>
      <c r="CB617" s="321"/>
      <c r="CC617" s="321"/>
      <c r="CD617" s="321"/>
      <c r="CE617" s="321"/>
      <c r="CF617" s="321"/>
      <c r="CG617" s="481"/>
      <c r="CH617" s="481"/>
      <c r="CI617" s="321"/>
      <c r="CJ617" s="321"/>
      <c r="CK617" s="321"/>
      <c r="CL617" s="321"/>
      <c r="CM617" s="321"/>
      <c r="CN617" s="321"/>
      <c r="CO617" s="321"/>
      <c r="CP617" s="321"/>
      <c r="CQ617" s="321"/>
      <c r="CR617" s="321"/>
      <c r="CS617" s="321"/>
      <c r="CT617" s="321"/>
      <c r="CU617" s="481"/>
      <c r="CV617" s="481"/>
    </row>
    <row r="618" spans="1:100" ht="19.5" customHeight="1">
      <c r="A618" s="479"/>
      <c r="B618" s="614"/>
      <c r="C618" s="479"/>
      <c r="D618" s="569"/>
      <c r="E618" s="570"/>
      <c r="F618" s="570"/>
      <c r="G618" s="570"/>
      <c r="H618" s="570"/>
      <c r="I618" s="570"/>
      <c r="J618" s="570"/>
      <c r="K618" s="570"/>
      <c r="L618" s="570"/>
      <c r="M618" s="570"/>
      <c r="N618" s="570"/>
      <c r="O618" s="496"/>
      <c r="P618" s="496"/>
      <c r="Q618" s="481"/>
      <c r="R618" s="321"/>
      <c r="S618" s="321"/>
      <c r="T618" s="321"/>
      <c r="U618" s="482"/>
      <c r="V618" s="321"/>
      <c r="W618" s="321"/>
      <c r="X618" s="321"/>
      <c r="Y618" s="321"/>
      <c r="Z618" s="321"/>
      <c r="AA618" s="321"/>
      <c r="AB618" s="321"/>
      <c r="AC618" s="321"/>
      <c r="AD618" s="321"/>
      <c r="AE618" s="321"/>
      <c r="AF618" s="321"/>
      <c r="AG618" s="321"/>
      <c r="AH618" s="321"/>
      <c r="AI618" s="321"/>
      <c r="AJ618" s="321"/>
      <c r="AK618" s="321"/>
      <c r="AL618" s="321"/>
      <c r="AM618" s="321"/>
      <c r="AN618" s="321"/>
      <c r="AO618" s="321"/>
      <c r="AP618" s="321"/>
      <c r="AQ618" s="481"/>
      <c r="AR618" s="481"/>
      <c r="AS618" s="321"/>
      <c r="AT618" s="321"/>
      <c r="AU618" s="321"/>
      <c r="AV618" s="321"/>
      <c r="AW618" s="321"/>
      <c r="AX618" s="321"/>
      <c r="AY618" s="321"/>
      <c r="AZ618" s="321"/>
      <c r="BA618" s="321"/>
      <c r="BB618" s="321"/>
      <c r="BC618" s="321"/>
      <c r="BD618" s="321"/>
      <c r="BE618" s="321"/>
      <c r="BF618" s="321"/>
      <c r="BG618" s="321"/>
      <c r="BH618" s="321"/>
      <c r="BI618" s="321"/>
      <c r="BJ618" s="321"/>
      <c r="BK618" s="321"/>
      <c r="BL618" s="321"/>
      <c r="BM618" s="321"/>
      <c r="BN618" s="321"/>
      <c r="BO618" s="321"/>
      <c r="BP618" s="321"/>
      <c r="BQ618" s="321"/>
      <c r="BR618" s="321"/>
      <c r="BS618" s="321"/>
      <c r="BT618" s="321"/>
      <c r="BU618" s="321"/>
      <c r="BV618" s="321"/>
      <c r="BW618" s="321"/>
      <c r="BX618" s="321"/>
      <c r="BY618" s="321"/>
      <c r="BZ618" s="321"/>
      <c r="CA618" s="321"/>
      <c r="CB618" s="321"/>
      <c r="CC618" s="321"/>
      <c r="CD618" s="321"/>
      <c r="CE618" s="321"/>
      <c r="CF618" s="321"/>
      <c r="CG618" s="481"/>
      <c r="CH618" s="481"/>
      <c r="CI618" s="321"/>
      <c r="CJ618" s="321"/>
      <c r="CK618" s="321"/>
      <c r="CL618" s="321"/>
      <c r="CM618" s="321"/>
      <c r="CN618" s="321"/>
      <c r="CO618" s="321"/>
      <c r="CP618" s="321"/>
      <c r="CQ618" s="321"/>
      <c r="CR618" s="321"/>
      <c r="CS618" s="321"/>
      <c r="CT618" s="321"/>
      <c r="CU618" s="481"/>
      <c r="CV618" s="481"/>
    </row>
    <row r="619" spans="1:100" ht="19.5" customHeight="1">
      <c r="A619" s="479"/>
      <c r="B619" s="614"/>
      <c r="C619" s="479"/>
      <c r="D619" s="569"/>
      <c r="E619" s="570"/>
      <c r="F619" s="570"/>
      <c r="G619" s="570"/>
      <c r="H619" s="570"/>
      <c r="I619" s="570"/>
      <c r="J619" s="570"/>
      <c r="K619" s="570"/>
      <c r="L619" s="570"/>
      <c r="M619" s="570"/>
      <c r="N619" s="570"/>
      <c r="O619" s="496"/>
      <c r="P619" s="496"/>
      <c r="Q619" s="481"/>
      <c r="R619" s="321"/>
      <c r="S619" s="321"/>
      <c r="T619" s="321"/>
      <c r="U619" s="482"/>
      <c r="V619" s="321"/>
      <c r="W619" s="321"/>
      <c r="X619" s="321"/>
      <c r="Y619" s="321"/>
      <c r="Z619" s="321"/>
      <c r="AA619" s="321"/>
      <c r="AB619" s="321"/>
      <c r="AC619" s="321"/>
      <c r="AD619" s="321"/>
      <c r="AE619" s="321"/>
      <c r="AF619" s="321"/>
      <c r="AG619" s="321"/>
      <c r="AH619" s="321"/>
      <c r="AI619" s="321"/>
      <c r="AJ619" s="321"/>
      <c r="AK619" s="321"/>
      <c r="AL619" s="321"/>
      <c r="AM619" s="321"/>
      <c r="AN619" s="321"/>
      <c r="AO619" s="321"/>
      <c r="AP619" s="321"/>
      <c r="AQ619" s="481"/>
      <c r="AR619" s="481"/>
      <c r="AS619" s="321"/>
      <c r="AT619" s="321"/>
      <c r="AU619" s="321"/>
      <c r="AV619" s="321"/>
      <c r="AW619" s="321"/>
      <c r="AX619" s="321"/>
      <c r="AY619" s="321"/>
      <c r="AZ619" s="321"/>
      <c r="BA619" s="321"/>
      <c r="BB619" s="321"/>
      <c r="BC619" s="321"/>
      <c r="BD619" s="321"/>
      <c r="BE619" s="321"/>
      <c r="BF619" s="321"/>
      <c r="BG619" s="321"/>
      <c r="BH619" s="321"/>
      <c r="BI619" s="321"/>
      <c r="BJ619" s="321"/>
      <c r="BK619" s="321"/>
      <c r="BL619" s="321"/>
      <c r="BM619" s="321"/>
      <c r="BN619" s="321"/>
      <c r="BO619" s="321"/>
      <c r="BP619" s="321"/>
      <c r="BQ619" s="321"/>
      <c r="BR619" s="321"/>
      <c r="BS619" s="321"/>
      <c r="BT619" s="321"/>
      <c r="BU619" s="321"/>
      <c r="BV619" s="321"/>
      <c r="BW619" s="321"/>
      <c r="BX619" s="321"/>
      <c r="BY619" s="321"/>
      <c r="BZ619" s="321"/>
      <c r="CA619" s="321"/>
      <c r="CB619" s="321"/>
      <c r="CC619" s="321"/>
      <c r="CD619" s="321"/>
      <c r="CE619" s="321"/>
      <c r="CF619" s="321"/>
      <c r="CG619" s="481"/>
      <c r="CH619" s="481"/>
      <c r="CI619" s="321"/>
      <c r="CJ619" s="321"/>
      <c r="CK619" s="321"/>
      <c r="CL619" s="321"/>
      <c r="CM619" s="321"/>
      <c r="CN619" s="321"/>
      <c r="CO619" s="321"/>
      <c r="CP619" s="321"/>
      <c r="CQ619" s="321"/>
      <c r="CR619" s="321"/>
      <c r="CS619" s="321"/>
      <c r="CT619" s="321"/>
      <c r="CU619" s="481"/>
      <c r="CV619" s="481"/>
    </row>
    <row r="620" spans="1:100" ht="19.5" customHeight="1">
      <c r="A620" s="479"/>
      <c r="B620" s="614"/>
      <c r="C620" s="479"/>
      <c r="D620" s="569"/>
      <c r="E620" s="570"/>
      <c r="F620" s="570"/>
      <c r="G620" s="570"/>
      <c r="H620" s="570"/>
      <c r="I620" s="570"/>
      <c r="J620" s="570"/>
      <c r="K620" s="570"/>
      <c r="L620" s="570"/>
      <c r="M620" s="570"/>
      <c r="N620" s="570"/>
      <c r="O620" s="496"/>
      <c r="P620" s="496"/>
      <c r="Q620" s="481"/>
      <c r="R620" s="321"/>
      <c r="S620" s="321"/>
      <c r="T620" s="321"/>
      <c r="U620" s="482"/>
      <c r="V620" s="321"/>
      <c r="W620" s="321"/>
      <c r="X620" s="321"/>
      <c r="Y620" s="321"/>
      <c r="Z620" s="321"/>
      <c r="AA620" s="321"/>
      <c r="AB620" s="321"/>
      <c r="AC620" s="321"/>
      <c r="AD620" s="321"/>
      <c r="AE620" s="321"/>
      <c r="AF620" s="321"/>
      <c r="AG620" s="321"/>
      <c r="AH620" s="321"/>
      <c r="AI620" s="321"/>
      <c r="AJ620" s="321"/>
      <c r="AK620" s="321"/>
      <c r="AL620" s="321"/>
      <c r="AM620" s="321"/>
      <c r="AN620" s="321"/>
      <c r="AO620" s="321"/>
      <c r="AP620" s="321"/>
      <c r="AQ620" s="481"/>
      <c r="AR620" s="481"/>
      <c r="AS620" s="321"/>
      <c r="AT620" s="321"/>
      <c r="AU620" s="321"/>
      <c r="AV620" s="321"/>
      <c r="AW620" s="321"/>
      <c r="AX620" s="321"/>
      <c r="AY620" s="321"/>
      <c r="AZ620" s="321"/>
      <c r="BA620" s="321"/>
      <c r="BB620" s="321"/>
      <c r="BC620" s="321"/>
      <c r="BD620" s="321"/>
      <c r="BE620" s="321"/>
      <c r="BF620" s="321"/>
      <c r="BG620" s="321"/>
      <c r="BH620" s="321"/>
      <c r="BI620" s="321"/>
      <c r="BJ620" s="321"/>
      <c r="BK620" s="321"/>
      <c r="BL620" s="321"/>
      <c r="BM620" s="321"/>
      <c r="BN620" s="321"/>
      <c r="BO620" s="321"/>
      <c r="BP620" s="321"/>
      <c r="BQ620" s="321"/>
      <c r="BR620" s="321"/>
      <c r="BS620" s="321"/>
      <c r="BT620" s="321"/>
      <c r="BU620" s="321"/>
      <c r="BV620" s="321"/>
      <c r="BW620" s="321"/>
      <c r="BX620" s="321"/>
      <c r="BY620" s="321"/>
      <c r="BZ620" s="321"/>
      <c r="CA620" s="321"/>
      <c r="CB620" s="321"/>
      <c r="CC620" s="321"/>
      <c r="CD620" s="321"/>
      <c r="CE620" s="321"/>
      <c r="CF620" s="321"/>
      <c r="CG620" s="481"/>
      <c r="CH620" s="481"/>
      <c r="CI620" s="321"/>
      <c r="CJ620" s="321"/>
      <c r="CK620" s="321"/>
      <c r="CL620" s="321"/>
      <c r="CM620" s="321"/>
      <c r="CN620" s="321"/>
      <c r="CO620" s="321"/>
      <c r="CP620" s="321"/>
      <c r="CQ620" s="321"/>
      <c r="CR620" s="321"/>
      <c r="CS620" s="321"/>
      <c r="CT620" s="321"/>
      <c r="CU620" s="481"/>
      <c r="CV620" s="481"/>
    </row>
    <row r="621" spans="1:100" ht="19.5" customHeight="1">
      <c r="A621" s="479"/>
      <c r="B621" s="614"/>
      <c r="C621" s="479"/>
      <c r="D621" s="569"/>
      <c r="E621" s="570"/>
      <c r="F621" s="570"/>
      <c r="G621" s="570"/>
      <c r="H621" s="570"/>
      <c r="I621" s="570"/>
      <c r="J621" s="570"/>
      <c r="K621" s="570"/>
      <c r="L621" s="570"/>
      <c r="M621" s="570"/>
      <c r="N621" s="570"/>
      <c r="O621" s="496"/>
      <c r="P621" s="496"/>
      <c r="Q621" s="481"/>
      <c r="R621" s="321"/>
      <c r="S621" s="321"/>
      <c r="T621" s="321"/>
      <c r="U621" s="482"/>
      <c r="V621" s="321"/>
      <c r="W621" s="321"/>
      <c r="X621" s="321"/>
      <c r="Y621" s="321"/>
      <c r="Z621" s="321"/>
      <c r="AA621" s="321"/>
      <c r="AB621" s="321"/>
      <c r="AC621" s="321"/>
      <c r="AD621" s="321"/>
      <c r="AE621" s="321"/>
      <c r="AF621" s="321"/>
      <c r="AG621" s="321"/>
      <c r="AH621" s="321"/>
      <c r="AI621" s="321"/>
      <c r="AJ621" s="321"/>
      <c r="AK621" s="321"/>
      <c r="AL621" s="321"/>
      <c r="AM621" s="321"/>
      <c r="AN621" s="321"/>
      <c r="AO621" s="321"/>
      <c r="AP621" s="321"/>
      <c r="AQ621" s="481"/>
      <c r="AR621" s="481"/>
      <c r="AS621" s="321"/>
      <c r="AT621" s="321"/>
      <c r="AU621" s="321"/>
      <c r="AV621" s="321"/>
      <c r="AW621" s="321"/>
      <c r="AX621" s="321"/>
      <c r="AY621" s="321"/>
      <c r="AZ621" s="321"/>
      <c r="BA621" s="321"/>
      <c r="BB621" s="321"/>
      <c r="BC621" s="321"/>
      <c r="BD621" s="321"/>
      <c r="BE621" s="321"/>
      <c r="BF621" s="321"/>
      <c r="BG621" s="321"/>
      <c r="BH621" s="321"/>
      <c r="BI621" s="321"/>
      <c r="BJ621" s="321"/>
      <c r="BK621" s="321"/>
      <c r="BL621" s="321"/>
      <c r="BM621" s="321"/>
      <c r="BN621" s="321"/>
      <c r="BO621" s="321"/>
      <c r="BP621" s="321"/>
      <c r="BQ621" s="321"/>
      <c r="BR621" s="321"/>
      <c r="BS621" s="321"/>
      <c r="BT621" s="321"/>
      <c r="BU621" s="321"/>
      <c r="BV621" s="321"/>
      <c r="BW621" s="321"/>
      <c r="BX621" s="321"/>
      <c r="BY621" s="321"/>
      <c r="BZ621" s="321"/>
      <c r="CA621" s="321"/>
      <c r="CB621" s="321"/>
      <c r="CC621" s="321"/>
      <c r="CD621" s="321"/>
      <c r="CE621" s="321"/>
      <c r="CF621" s="321"/>
      <c r="CG621" s="481"/>
      <c r="CH621" s="481"/>
      <c r="CI621" s="321"/>
      <c r="CJ621" s="321"/>
      <c r="CK621" s="321"/>
      <c r="CL621" s="321"/>
      <c r="CM621" s="321"/>
      <c r="CN621" s="321"/>
      <c r="CO621" s="321"/>
      <c r="CP621" s="321"/>
      <c r="CQ621" s="321"/>
      <c r="CR621" s="321"/>
      <c r="CS621" s="321"/>
      <c r="CT621" s="321"/>
      <c r="CU621" s="481"/>
      <c r="CV621" s="481"/>
    </row>
    <row r="622" spans="1:100" ht="19.5" customHeight="1">
      <c r="A622" s="479"/>
      <c r="B622" s="614"/>
      <c r="C622" s="479"/>
      <c r="D622" s="569"/>
      <c r="E622" s="570"/>
      <c r="F622" s="570"/>
      <c r="G622" s="570"/>
      <c r="H622" s="570"/>
      <c r="I622" s="570"/>
      <c r="J622" s="570"/>
      <c r="K622" s="570"/>
      <c r="L622" s="570"/>
      <c r="M622" s="570"/>
      <c r="N622" s="570"/>
      <c r="O622" s="496"/>
      <c r="P622" s="496"/>
      <c r="Q622" s="481"/>
      <c r="R622" s="321"/>
      <c r="S622" s="321"/>
      <c r="T622" s="321"/>
      <c r="U622" s="482"/>
      <c r="V622" s="321"/>
      <c r="W622" s="321"/>
      <c r="X622" s="321"/>
      <c r="Y622" s="321"/>
      <c r="Z622" s="321"/>
      <c r="AA622" s="321"/>
      <c r="AB622" s="321"/>
      <c r="AC622" s="321"/>
      <c r="AD622" s="321"/>
      <c r="AE622" s="321"/>
      <c r="AF622" s="321"/>
      <c r="AG622" s="321"/>
      <c r="AH622" s="321"/>
      <c r="AI622" s="321"/>
      <c r="AJ622" s="321"/>
      <c r="AK622" s="321"/>
      <c r="AL622" s="321"/>
      <c r="AM622" s="321"/>
      <c r="AN622" s="321"/>
      <c r="AO622" s="321"/>
      <c r="AP622" s="321"/>
      <c r="AQ622" s="481"/>
      <c r="AR622" s="481"/>
      <c r="AS622" s="321"/>
      <c r="AT622" s="321"/>
      <c r="AU622" s="321"/>
      <c r="AV622" s="321"/>
      <c r="AW622" s="321"/>
      <c r="AX622" s="321"/>
      <c r="AY622" s="321"/>
      <c r="AZ622" s="321"/>
      <c r="BA622" s="321"/>
      <c r="BB622" s="321"/>
      <c r="BC622" s="321"/>
      <c r="BD622" s="321"/>
      <c r="BE622" s="321"/>
      <c r="BF622" s="321"/>
      <c r="BG622" s="321"/>
      <c r="BH622" s="321"/>
      <c r="BI622" s="321"/>
      <c r="BJ622" s="321"/>
      <c r="BK622" s="321"/>
      <c r="BL622" s="321"/>
      <c r="BM622" s="321"/>
      <c r="BN622" s="321"/>
      <c r="BO622" s="321"/>
      <c r="BP622" s="321"/>
      <c r="BQ622" s="321"/>
      <c r="BR622" s="321"/>
      <c r="BS622" s="321"/>
      <c r="BT622" s="321"/>
      <c r="BU622" s="321"/>
      <c r="BV622" s="321"/>
      <c r="BW622" s="321"/>
      <c r="BX622" s="321"/>
      <c r="BY622" s="321"/>
      <c r="BZ622" s="321"/>
      <c r="CA622" s="321"/>
      <c r="CB622" s="321"/>
      <c r="CC622" s="321"/>
      <c r="CD622" s="321"/>
      <c r="CE622" s="321"/>
      <c r="CF622" s="321"/>
      <c r="CG622" s="481"/>
      <c r="CH622" s="481"/>
      <c r="CI622" s="321"/>
      <c r="CJ622" s="321"/>
      <c r="CK622" s="321"/>
      <c r="CL622" s="321"/>
      <c r="CM622" s="321"/>
      <c r="CN622" s="321"/>
      <c r="CO622" s="321"/>
      <c r="CP622" s="321"/>
      <c r="CQ622" s="321"/>
      <c r="CR622" s="321"/>
      <c r="CS622" s="321"/>
      <c r="CT622" s="321"/>
      <c r="CU622" s="481"/>
      <c r="CV622" s="481"/>
    </row>
    <row r="623" spans="1:100" ht="19.5" customHeight="1">
      <c r="A623" s="479"/>
      <c r="B623" s="614"/>
      <c r="C623" s="479"/>
      <c r="D623" s="569"/>
      <c r="E623" s="570"/>
      <c r="F623" s="570"/>
      <c r="G623" s="570"/>
      <c r="H623" s="570"/>
      <c r="I623" s="570"/>
      <c r="J623" s="570"/>
      <c r="K623" s="570"/>
      <c r="L623" s="570"/>
      <c r="M623" s="570"/>
      <c r="N623" s="570"/>
      <c r="O623" s="496"/>
      <c r="P623" s="496"/>
      <c r="Q623" s="481"/>
      <c r="R623" s="321"/>
      <c r="S623" s="321"/>
      <c r="T623" s="321"/>
      <c r="U623" s="482"/>
      <c r="V623" s="321"/>
      <c r="W623" s="321"/>
      <c r="X623" s="321"/>
      <c r="Y623" s="321"/>
      <c r="Z623" s="321"/>
      <c r="AA623" s="321"/>
      <c r="AB623" s="321"/>
      <c r="AC623" s="321"/>
      <c r="AD623" s="321"/>
      <c r="AE623" s="321"/>
      <c r="AF623" s="321"/>
      <c r="AG623" s="321"/>
      <c r="AH623" s="321"/>
      <c r="AI623" s="321"/>
      <c r="AJ623" s="321"/>
      <c r="AK623" s="321"/>
      <c r="AL623" s="321"/>
      <c r="AM623" s="321"/>
      <c r="AN623" s="321"/>
      <c r="AO623" s="321"/>
      <c r="AP623" s="321"/>
      <c r="AQ623" s="481"/>
      <c r="AR623" s="481"/>
      <c r="AS623" s="321"/>
      <c r="AT623" s="321"/>
      <c r="AU623" s="321"/>
      <c r="AV623" s="321"/>
      <c r="AW623" s="321"/>
      <c r="AX623" s="321"/>
      <c r="AY623" s="321"/>
      <c r="AZ623" s="321"/>
      <c r="BA623" s="321"/>
      <c r="BB623" s="321"/>
      <c r="BC623" s="321"/>
      <c r="BD623" s="321"/>
      <c r="BE623" s="321"/>
      <c r="BF623" s="321"/>
      <c r="BG623" s="321"/>
      <c r="BH623" s="321"/>
      <c r="BI623" s="321"/>
      <c r="BJ623" s="321"/>
      <c r="BK623" s="321"/>
      <c r="BL623" s="321"/>
      <c r="BM623" s="321"/>
      <c r="BN623" s="321"/>
      <c r="BO623" s="321"/>
      <c r="BP623" s="321"/>
      <c r="BQ623" s="321"/>
      <c r="BR623" s="321"/>
      <c r="BS623" s="321"/>
      <c r="BT623" s="321"/>
      <c r="BU623" s="321"/>
      <c r="BV623" s="321"/>
      <c r="BW623" s="321"/>
      <c r="BX623" s="321"/>
      <c r="BY623" s="321"/>
      <c r="BZ623" s="321"/>
      <c r="CA623" s="321"/>
      <c r="CB623" s="321"/>
      <c r="CC623" s="321"/>
      <c r="CD623" s="321"/>
      <c r="CE623" s="321"/>
      <c r="CF623" s="321"/>
      <c r="CG623" s="481"/>
      <c r="CH623" s="481"/>
      <c r="CI623" s="321"/>
      <c r="CJ623" s="321"/>
      <c r="CK623" s="321"/>
      <c r="CL623" s="321"/>
      <c r="CM623" s="321"/>
      <c r="CN623" s="321"/>
      <c r="CO623" s="321"/>
      <c r="CP623" s="321"/>
      <c r="CQ623" s="321"/>
      <c r="CR623" s="321"/>
      <c r="CS623" s="321"/>
      <c r="CT623" s="321"/>
      <c r="CU623" s="481"/>
      <c r="CV623" s="481"/>
    </row>
    <row r="624" spans="1:100" ht="19.5" customHeight="1">
      <c r="A624" s="479"/>
      <c r="B624" s="614"/>
      <c r="C624" s="479"/>
      <c r="D624" s="569"/>
      <c r="E624" s="570"/>
      <c r="F624" s="570"/>
      <c r="G624" s="570"/>
      <c r="H624" s="570"/>
      <c r="I624" s="570"/>
      <c r="J624" s="570"/>
      <c r="K624" s="570"/>
      <c r="L624" s="570"/>
      <c r="M624" s="570"/>
      <c r="N624" s="570"/>
      <c r="O624" s="496"/>
      <c r="P624" s="496"/>
      <c r="Q624" s="481"/>
      <c r="R624" s="321"/>
      <c r="S624" s="321"/>
      <c r="T624" s="321"/>
      <c r="U624" s="482"/>
      <c r="V624" s="321"/>
      <c r="W624" s="321"/>
      <c r="X624" s="321"/>
      <c r="Y624" s="321"/>
      <c r="Z624" s="321"/>
      <c r="AA624" s="321"/>
      <c r="AB624" s="321"/>
      <c r="AC624" s="321"/>
      <c r="AD624" s="321"/>
      <c r="AE624" s="321"/>
      <c r="AF624" s="321"/>
      <c r="AG624" s="321"/>
      <c r="AH624" s="321"/>
      <c r="AI624" s="321"/>
      <c r="AJ624" s="321"/>
      <c r="AK624" s="321"/>
      <c r="AL624" s="321"/>
      <c r="AM624" s="321"/>
      <c r="AN624" s="321"/>
      <c r="AO624" s="321"/>
      <c r="AP624" s="321"/>
      <c r="AQ624" s="481"/>
      <c r="AR624" s="481"/>
      <c r="AS624" s="321"/>
      <c r="AT624" s="321"/>
      <c r="AU624" s="321"/>
      <c r="AV624" s="321"/>
      <c r="AW624" s="321"/>
      <c r="AX624" s="321"/>
      <c r="AY624" s="321"/>
      <c r="AZ624" s="321"/>
      <c r="BA624" s="321"/>
      <c r="BB624" s="321"/>
      <c r="BC624" s="321"/>
      <c r="BD624" s="321"/>
      <c r="BE624" s="321"/>
      <c r="BF624" s="321"/>
      <c r="BG624" s="321"/>
      <c r="BH624" s="321"/>
      <c r="BI624" s="321"/>
      <c r="BJ624" s="321"/>
      <c r="BK624" s="321"/>
      <c r="BL624" s="321"/>
      <c r="BM624" s="321"/>
      <c r="BN624" s="321"/>
      <c r="BO624" s="321"/>
      <c r="BP624" s="321"/>
      <c r="BQ624" s="321"/>
      <c r="BR624" s="321"/>
      <c r="BS624" s="321"/>
      <c r="BT624" s="321"/>
      <c r="BU624" s="321"/>
      <c r="BV624" s="321"/>
      <c r="BW624" s="321"/>
      <c r="BX624" s="321"/>
      <c r="BY624" s="321"/>
      <c r="BZ624" s="321"/>
      <c r="CA624" s="321"/>
      <c r="CB624" s="321"/>
      <c r="CC624" s="321"/>
      <c r="CD624" s="321"/>
      <c r="CE624" s="321"/>
      <c r="CF624" s="321"/>
      <c r="CG624" s="481"/>
      <c r="CH624" s="481"/>
      <c r="CI624" s="321"/>
      <c r="CJ624" s="321"/>
      <c r="CK624" s="321"/>
      <c r="CL624" s="321"/>
      <c r="CM624" s="321"/>
      <c r="CN624" s="321"/>
      <c r="CO624" s="321"/>
      <c r="CP624" s="321"/>
      <c r="CQ624" s="321"/>
      <c r="CR624" s="321"/>
      <c r="CS624" s="321"/>
      <c r="CT624" s="321"/>
      <c r="CU624" s="481"/>
      <c r="CV624" s="481"/>
    </row>
    <row r="625" spans="1:100" ht="19.5" customHeight="1">
      <c r="A625" s="479"/>
      <c r="B625" s="614"/>
      <c r="C625" s="479"/>
      <c r="D625" s="569"/>
      <c r="E625" s="570"/>
      <c r="F625" s="570"/>
      <c r="G625" s="570"/>
      <c r="H625" s="570"/>
      <c r="I625" s="570"/>
      <c r="J625" s="570"/>
      <c r="K625" s="570"/>
      <c r="L625" s="570"/>
      <c r="M625" s="570"/>
      <c r="N625" s="570"/>
      <c r="O625" s="496"/>
      <c r="P625" s="496"/>
      <c r="Q625" s="481"/>
      <c r="R625" s="321"/>
      <c r="S625" s="321"/>
      <c r="T625" s="321"/>
      <c r="U625" s="482"/>
      <c r="V625" s="321"/>
      <c r="W625" s="321"/>
      <c r="X625" s="321"/>
      <c r="Y625" s="321"/>
      <c r="Z625" s="321"/>
      <c r="AA625" s="321"/>
      <c r="AB625" s="321"/>
      <c r="AC625" s="321"/>
      <c r="AD625" s="321"/>
      <c r="AE625" s="321"/>
      <c r="AF625" s="321"/>
      <c r="AG625" s="321"/>
      <c r="AH625" s="321"/>
      <c r="AI625" s="321"/>
      <c r="AJ625" s="321"/>
      <c r="AK625" s="321"/>
      <c r="AL625" s="321"/>
      <c r="AM625" s="321"/>
      <c r="AN625" s="321"/>
      <c r="AO625" s="321"/>
      <c r="AP625" s="321"/>
      <c r="AQ625" s="481"/>
      <c r="AR625" s="481"/>
      <c r="AS625" s="321"/>
      <c r="AT625" s="321"/>
      <c r="AU625" s="321"/>
      <c r="AV625" s="321"/>
      <c r="AW625" s="321"/>
      <c r="AX625" s="321"/>
      <c r="AY625" s="321"/>
      <c r="AZ625" s="321"/>
      <c r="BA625" s="321"/>
      <c r="BB625" s="321"/>
      <c r="BC625" s="321"/>
      <c r="BD625" s="321"/>
      <c r="BE625" s="321"/>
      <c r="BF625" s="321"/>
      <c r="BG625" s="321"/>
      <c r="BH625" s="321"/>
      <c r="BI625" s="321"/>
      <c r="BJ625" s="321"/>
      <c r="BK625" s="321"/>
      <c r="BL625" s="321"/>
      <c r="BM625" s="321"/>
      <c r="BN625" s="321"/>
      <c r="BO625" s="321"/>
      <c r="BP625" s="321"/>
      <c r="BQ625" s="321"/>
      <c r="BR625" s="321"/>
      <c r="BS625" s="321"/>
      <c r="BT625" s="321"/>
      <c r="BU625" s="321"/>
      <c r="BV625" s="321"/>
      <c r="BW625" s="321"/>
      <c r="BX625" s="321"/>
      <c r="BY625" s="321"/>
      <c r="BZ625" s="321"/>
      <c r="CA625" s="321"/>
      <c r="CB625" s="321"/>
      <c r="CC625" s="321"/>
      <c r="CD625" s="321"/>
      <c r="CE625" s="321"/>
      <c r="CF625" s="321"/>
      <c r="CG625" s="481"/>
      <c r="CH625" s="481"/>
      <c r="CI625" s="321"/>
      <c r="CJ625" s="321"/>
      <c r="CK625" s="321"/>
      <c r="CL625" s="321"/>
      <c r="CM625" s="321"/>
      <c r="CN625" s="321"/>
      <c r="CO625" s="321"/>
      <c r="CP625" s="321"/>
      <c r="CQ625" s="321"/>
      <c r="CR625" s="321"/>
      <c r="CS625" s="321"/>
      <c r="CT625" s="321"/>
      <c r="CU625" s="481"/>
      <c r="CV625" s="481"/>
    </row>
    <row r="626" spans="1:100" ht="19.5" customHeight="1">
      <c r="A626" s="479"/>
      <c r="B626" s="614"/>
      <c r="C626" s="479"/>
      <c r="D626" s="569"/>
      <c r="E626" s="570"/>
      <c r="F626" s="570"/>
      <c r="G626" s="570"/>
      <c r="H626" s="570"/>
      <c r="I626" s="570"/>
      <c r="J626" s="570"/>
      <c r="K626" s="570"/>
      <c r="L626" s="570"/>
      <c r="M626" s="570"/>
      <c r="N626" s="570"/>
      <c r="O626" s="496"/>
      <c r="P626" s="496"/>
      <c r="Q626" s="481"/>
      <c r="R626" s="321"/>
      <c r="S626" s="321"/>
      <c r="T626" s="321"/>
      <c r="U626" s="482"/>
      <c r="V626" s="321"/>
      <c r="W626" s="321"/>
      <c r="X626" s="321"/>
      <c r="Y626" s="321"/>
      <c r="Z626" s="321"/>
      <c r="AA626" s="321"/>
      <c r="AB626" s="321"/>
      <c r="AC626" s="321"/>
      <c r="AD626" s="321"/>
      <c r="AE626" s="321"/>
      <c r="AF626" s="321"/>
      <c r="AG626" s="321"/>
      <c r="AH626" s="321"/>
      <c r="AI626" s="321"/>
      <c r="AJ626" s="321"/>
      <c r="AK626" s="321"/>
      <c r="AL626" s="321"/>
      <c r="AM626" s="321"/>
      <c r="AN626" s="321"/>
      <c r="AO626" s="321"/>
      <c r="AP626" s="321"/>
      <c r="AQ626" s="481"/>
      <c r="AR626" s="481"/>
      <c r="AS626" s="321"/>
      <c r="AT626" s="321"/>
      <c r="AU626" s="321"/>
      <c r="AV626" s="321"/>
      <c r="AW626" s="321"/>
      <c r="AX626" s="321"/>
      <c r="AY626" s="321"/>
      <c r="AZ626" s="321"/>
      <c r="BA626" s="321"/>
      <c r="BB626" s="321"/>
      <c r="BC626" s="321"/>
      <c r="BD626" s="321"/>
      <c r="BE626" s="321"/>
      <c r="BF626" s="321"/>
      <c r="BG626" s="321"/>
      <c r="BH626" s="321"/>
      <c r="BI626" s="321"/>
      <c r="BJ626" s="321"/>
      <c r="BK626" s="321"/>
      <c r="BL626" s="321"/>
      <c r="BM626" s="321"/>
      <c r="BN626" s="321"/>
      <c r="BO626" s="321"/>
      <c r="BP626" s="321"/>
      <c r="BQ626" s="321"/>
      <c r="BR626" s="321"/>
      <c r="BS626" s="321"/>
      <c r="BT626" s="321"/>
      <c r="BU626" s="321"/>
      <c r="BV626" s="321"/>
      <c r="BW626" s="321"/>
      <c r="BX626" s="321"/>
      <c r="BY626" s="321"/>
      <c r="BZ626" s="321"/>
      <c r="CA626" s="321"/>
      <c r="CB626" s="321"/>
      <c r="CC626" s="321"/>
      <c r="CD626" s="321"/>
      <c r="CE626" s="321"/>
      <c r="CF626" s="321"/>
      <c r="CG626" s="481"/>
      <c r="CH626" s="481"/>
      <c r="CI626" s="321"/>
      <c r="CJ626" s="321"/>
      <c r="CK626" s="321"/>
      <c r="CL626" s="321"/>
      <c r="CM626" s="321"/>
      <c r="CN626" s="321"/>
      <c r="CO626" s="321"/>
      <c r="CP626" s="321"/>
      <c r="CQ626" s="321"/>
      <c r="CR626" s="321"/>
      <c r="CS626" s="321"/>
      <c r="CT626" s="321"/>
      <c r="CU626" s="481"/>
      <c r="CV626" s="481"/>
    </row>
    <row r="627" spans="1:100" ht="19.5" customHeight="1">
      <c r="A627" s="479"/>
      <c r="B627" s="614"/>
      <c r="C627" s="479"/>
      <c r="D627" s="569"/>
      <c r="E627" s="570"/>
      <c r="F627" s="570"/>
      <c r="G627" s="570"/>
      <c r="H627" s="570"/>
      <c r="I627" s="570"/>
      <c r="J627" s="570"/>
      <c r="K627" s="570"/>
      <c r="L627" s="570"/>
      <c r="M627" s="570"/>
      <c r="N627" s="570"/>
      <c r="O627" s="496"/>
      <c r="P627" s="496"/>
      <c r="Q627" s="481"/>
      <c r="R627" s="321"/>
      <c r="S627" s="321"/>
      <c r="T627" s="321"/>
      <c r="U627" s="482"/>
      <c r="V627" s="321"/>
      <c r="W627" s="321"/>
      <c r="X627" s="321"/>
      <c r="Y627" s="321"/>
      <c r="Z627" s="321"/>
      <c r="AA627" s="321"/>
      <c r="AB627" s="321"/>
      <c r="AC627" s="321"/>
      <c r="AD627" s="321"/>
      <c r="AE627" s="321"/>
      <c r="AF627" s="321"/>
      <c r="AG627" s="321"/>
      <c r="AH627" s="321"/>
      <c r="AI627" s="321"/>
      <c r="AJ627" s="321"/>
      <c r="AK627" s="321"/>
      <c r="AL627" s="321"/>
      <c r="AM627" s="321"/>
      <c r="AN627" s="321"/>
      <c r="AO627" s="321"/>
      <c r="AP627" s="321"/>
      <c r="AQ627" s="481"/>
      <c r="AR627" s="481"/>
      <c r="AS627" s="321"/>
      <c r="AT627" s="321"/>
      <c r="AU627" s="321"/>
      <c r="AV627" s="321"/>
      <c r="AW627" s="321"/>
      <c r="AX627" s="321"/>
      <c r="AY627" s="321"/>
      <c r="AZ627" s="321"/>
      <c r="BA627" s="321"/>
      <c r="BB627" s="321"/>
      <c r="BC627" s="321"/>
      <c r="BD627" s="321"/>
      <c r="BE627" s="321"/>
      <c r="BF627" s="321"/>
      <c r="BG627" s="321"/>
      <c r="BH627" s="321"/>
      <c r="BI627" s="321"/>
      <c r="BJ627" s="321"/>
      <c r="BK627" s="321"/>
      <c r="BL627" s="321"/>
      <c r="BM627" s="321"/>
      <c r="BN627" s="321"/>
      <c r="BO627" s="321"/>
      <c r="BP627" s="321"/>
      <c r="BQ627" s="321"/>
      <c r="BR627" s="321"/>
      <c r="BS627" s="321"/>
      <c r="BT627" s="321"/>
      <c r="BU627" s="321"/>
      <c r="BV627" s="321"/>
      <c r="BW627" s="321"/>
      <c r="BX627" s="321"/>
      <c r="BY627" s="321"/>
      <c r="BZ627" s="321"/>
      <c r="CA627" s="321"/>
      <c r="CB627" s="321"/>
      <c r="CC627" s="321"/>
      <c r="CD627" s="321"/>
      <c r="CE627" s="321"/>
      <c r="CF627" s="321"/>
      <c r="CG627" s="481"/>
      <c r="CH627" s="481"/>
      <c r="CI627" s="321"/>
      <c r="CJ627" s="321"/>
      <c r="CK627" s="321"/>
      <c r="CL627" s="321"/>
      <c r="CM627" s="321"/>
      <c r="CN627" s="321"/>
      <c r="CO627" s="321"/>
      <c r="CP627" s="321"/>
      <c r="CQ627" s="321"/>
      <c r="CR627" s="321"/>
      <c r="CS627" s="321"/>
      <c r="CT627" s="321"/>
      <c r="CU627" s="481"/>
      <c r="CV627" s="481"/>
    </row>
    <row r="628" spans="1:100" ht="19.5" customHeight="1">
      <c r="A628" s="479"/>
      <c r="B628" s="614"/>
      <c r="C628" s="479"/>
      <c r="D628" s="569"/>
      <c r="E628" s="570"/>
      <c r="F628" s="570"/>
      <c r="G628" s="570"/>
      <c r="H628" s="570"/>
      <c r="I628" s="570"/>
      <c r="J628" s="570"/>
      <c r="K628" s="570"/>
      <c r="L628" s="570"/>
      <c r="M628" s="570"/>
      <c r="N628" s="570"/>
      <c r="O628" s="496"/>
      <c r="P628" s="496"/>
      <c r="Q628" s="481"/>
      <c r="R628" s="321"/>
      <c r="S628" s="321"/>
      <c r="T628" s="321"/>
      <c r="U628" s="482"/>
      <c r="V628" s="321"/>
      <c r="W628" s="321"/>
      <c r="X628" s="321"/>
      <c r="Y628" s="321"/>
      <c r="Z628" s="321"/>
      <c r="AA628" s="321"/>
      <c r="AB628" s="321"/>
      <c r="AC628" s="321"/>
      <c r="AD628" s="321"/>
      <c r="AE628" s="321"/>
      <c r="AF628" s="321"/>
      <c r="AG628" s="321"/>
      <c r="AH628" s="321"/>
      <c r="AI628" s="321"/>
      <c r="AJ628" s="321"/>
      <c r="AK628" s="321"/>
      <c r="AL628" s="321"/>
      <c r="AM628" s="321"/>
      <c r="AN628" s="321"/>
      <c r="AO628" s="321"/>
      <c r="AP628" s="321"/>
      <c r="AQ628" s="481"/>
      <c r="AR628" s="481"/>
      <c r="AS628" s="321"/>
      <c r="AT628" s="321"/>
      <c r="AU628" s="321"/>
      <c r="AV628" s="321"/>
      <c r="AW628" s="321"/>
      <c r="AX628" s="321"/>
      <c r="AY628" s="321"/>
      <c r="AZ628" s="321"/>
      <c r="BA628" s="321"/>
      <c r="BB628" s="321"/>
      <c r="BC628" s="321"/>
      <c r="BD628" s="321"/>
      <c r="BE628" s="321"/>
      <c r="BF628" s="321"/>
      <c r="BG628" s="321"/>
      <c r="BH628" s="321"/>
      <c r="BI628" s="321"/>
      <c r="BJ628" s="321"/>
      <c r="BK628" s="321"/>
      <c r="BL628" s="321"/>
      <c r="BM628" s="321"/>
      <c r="BN628" s="321"/>
      <c r="BO628" s="321"/>
      <c r="BP628" s="321"/>
      <c r="BQ628" s="321"/>
      <c r="BR628" s="321"/>
      <c r="BS628" s="321"/>
      <c r="BT628" s="321"/>
      <c r="BU628" s="321"/>
      <c r="BV628" s="321"/>
      <c r="BW628" s="321"/>
      <c r="BX628" s="321"/>
      <c r="BY628" s="321"/>
      <c r="BZ628" s="321"/>
      <c r="CA628" s="321"/>
      <c r="CB628" s="321"/>
      <c r="CC628" s="321"/>
      <c r="CD628" s="321"/>
      <c r="CE628" s="321"/>
      <c r="CF628" s="321"/>
      <c r="CG628" s="481"/>
      <c r="CH628" s="481"/>
      <c r="CI628" s="321"/>
      <c r="CJ628" s="321"/>
      <c r="CK628" s="321"/>
      <c r="CL628" s="321"/>
      <c r="CM628" s="321"/>
      <c r="CN628" s="321"/>
      <c r="CO628" s="321"/>
      <c r="CP628" s="321"/>
      <c r="CQ628" s="321"/>
      <c r="CR628" s="321"/>
      <c r="CS628" s="321"/>
      <c r="CT628" s="321"/>
      <c r="CU628" s="481"/>
      <c r="CV628" s="481"/>
    </row>
    <row r="629" spans="1:100" ht="19.5" customHeight="1">
      <c r="A629" s="479"/>
      <c r="B629" s="614"/>
      <c r="C629" s="479"/>
      <c r="D629" s="569"/>
      <c r="E629" s="570"/>
      <c r="F629" s="570"/>
      <c r="G629" s="570"/>
      <c r="H629" s="570"/>
      <c r="I629" s="570"/>
      <c r="J629" s="570"/>
      <c r="K629" s="570"/>
      <c r="L629" s="570"/>
      <c r="M629" s="570"/>
      <c r="N629" s="570"/>
      <c r="O629" s="496"/>
      <c r="P629" s="496"/>
      <c r="Q629" s="481"/>
      <c r="R629" s="321"/>
      <c r="S629" s="321"/>
      <c r="T629" s="321"/>
      <c r="U629" s="482"/>
      <c r="V629" s="321"/>
      <c r="W629" s="321"/>
      <c r="X629" s="321"/>
      <c r="Y629" s="321"/>
      <c r="Z629" s="321"/>
      <c r="AA629" s="321"/>
      <c r="AB629" s="321"/>
      <c r="AC629" s="321"/>
      <c r="AD629" s="321"/>
      <c r="AE629" s="321"/>
      <c r="AF629" s="321"/>
      <c r="AG629" s="321"/>
      <c r="AH629" s="321"/>
      <c r="AI629" s="321"/>
      <c r="AJ629" s="321"/>
      <c r="AK629" s="321"/>
      <c r="AL629" s="321"/>
      <c r="AM629" s="321"/>
      <c r="AN629" s="321"/>
      <c r="AO629" s="321"/>
      <c r="AP629" s="321"/>
      <c r="AQ629" s="481"/>
      <c r="AR629" s="481"/>
      <c r="AS629" s="321"/>
      <c r="AT629" s="321"/>
      <c r="AU629" s="321"/>
      <c r="AV629" s="321"/>
      <c r="AW629" s="321"/>
      <c r="AX629" s="321"/>
      <c r="AY629" s="321"/>
      <c r="AZ629" s="321"/>
      <c r="BA629" s="321"/>
      <c r="BB629" s="321"/>
      <c r="BC629" s="321"/>
      <c r="BD629" s="321"/>
      <c r="BE629" s="321"/>
      <c r="BF629" s="321"/>
      <c r="BG629" s="321"/>
      <c r="BH629" s="321"/>
      <c r="BI629" s="321"/>
      <c r="BJ629" s="321"/>
      <c r="BK629" s="321"/>
      <c r="BL629" s="321"/>
      <c r="BM629" s="321"/>
      <c r="BN629" s="321"/>
      <c r="BO629" s="321"/>
      <c r="BP629" s="321"/>
      <c r="BQ629" s="321"/>
      <c r="BR629" s="321"/>
      <c r="BS629" s="321"/>
      <c r="BT629" s="321"/>
      <c r="BU629" s="321"/>
      <c r="BV629" s="321"/>
      <c r="BW629" s="321"/>
      <c r="BX629" s="321"/>
      <c r="BY629" s="321"/>
      <c r="BZ629" s="321"/>
      <c r="CA629" s="321"/>
      <c r="CB629" s="321"/>
      <c r="CC629" s="321"/>
      <c r="CD629" s="321"/>
      <c r="CE629" s="321"/>
      <c r="CF629" s="321"/>
      <c r="CG629" s="481"/>
      <c r="CH629" s="481"/>
      <c r="CI629" s="321"/>
      <c r="CJ629" s="321"/>
      <c r="CK629" s="321"/>
      <c r="CL629" s="321"/>
      <c r="CM629" s="321"/>
      <c r="CN629" s="321"/>
      <c r="CO629" s="321"/>
      <c r="CP629" s="321"/>
      <c r="CQ629" s="321"/>
      <c r="CR629" s="321"/>
      <c r="CS629" s="321"/>
      <c r="CT629" s="321"/>
      <c r="CU629" s="481"/>
      <c r="CV629" s="481"/>
    </row>
    <row r="630" spans="1:100" ht="19.5" customHeight="1">
      <c r="A630" s="479"/>
      <c r="B630" s="614"/>
      <c r="C630" s="479"/>
      <c r="D630" s="569"/>
      <c r="E630" s="570"/>
      <c r="F630" s="570"/>
      <c r="G630" s="570"/>
      <c r="H630" s="570"/>
      <c r="I630" s="570"/>
      <c r="J630" s="570"/>
      <c r="K630" s="570"/>
      <c r="L630" s="570"/>
      <c r="M630" s="570"/>
      <c r="N630" s="570"/>
      <c r="O630" s="496"/>
      <c r="P630" s="496"/>
      <c r="Q630" s="481"/>
      <c r="R630" s="321"/>
      <c r="S630" s="321"/>
      <c r="T630" s="321"/>
      <c r="U630" s="482"/>
      <c r="V630" s="321"/>
      <c r="W630" s="321"/>
      <c r="X630" s="321"/>
      <c r="Y630" s="321"/>
      <c r="Z630" s="321"/>
      <c r="AA630" s="321"/>
      <c r="AB630" s="321"/>
      <c r="AC630" s="321"/>
      <c r="AD630" s="321"/>
      <c r="AE630" s="321"/>
      <c r="AF630" s="321"/>
      <c r="AG630" s="321"/>
      <c r="AH630" s="321"/>
      <c r="AI630" s="321"/>
      <c r="AJ630" s="321"/>
      <c r="AK630" s="321"/>
      <c r="AL630" s="321"/>
      <c r="AM630" s="321"/>
      <c r="AN630" s="321"/>
      <c r="AO630" s="321"/>
      <c r="AP630" s="321"/>
      <c r="AQ630" s="481"/>
      <c r="AR630" s="481"/>
      <c r="AS630" s="321"/>
      <c r="AT630" s="321"/>
      <c r="AU630" s="321"/>
      <c r="AV630" s="321"/>
      <c r="AW630" s="321"/>
      <c r="AX630" s="321"/>
      <c r="AY630" s="321"/>
      <c r="AZ630" s="321"/>
      <c r="BA630" s="321"/>
      <c r="BB630" s="321"/>
      <c r="BC630" s="321"/>
      <c r="BD630" s="321"/>
      <c r="BE630" s="321"/>
      <c r="BF630" s="321"/>
      <c r="BG630" s="321"/>
      <c r="BH630" s="321"/>
      <c r="BI630" s="321"/>
      <c r="BJ630" s="321"/>
      <c r="BK630" s="321"/>
      <c r="BL630" s="321"/>
      <c r="BM630" s="321"/>
      <c r="BN630" s="321"/>
      <c r="BO630" s="321"/>
      <c r="BP630" s="321"/>
      <c r="BQ630" s="321"/>
      <c r="BR630" s="321"/>
      <c r="BS630" s="321"/>
      <c r="BT630" s="321"/>
      <c r="BU630" s="321"/>
      <c r="BV630" s="321"/>
      <c r="BW630" s="321"/>
      <c r="BX630" s="321"/>
      <c r="BY630" s="321"/>
      <c r="BZ630" s="321"/>
      <c r="CA630" s="321"/>
      <c r="CB630" s="321"/>
      <c r="CC630" s="321"/>
      <c r="CD630" s="321"/>
      <c r="CE630" s="321"/>
      <c r="CF630" s="321"/>
      <c r="CG630" s="481"/>
      <c r="CH630" s="481"/>
      <c r="CI630" s="321"/>
      <c r="CJ630" s="321"/>
      <c r="CK630" s="321"/>
      <c r="CL630" s="321"/>
      <c r="CM630" s="321"/>
      <c r="CN630" s="321"/>
      <c r="CO630" s="321"/>
      <c r="CP630" s="321"/>
      <c r="CQ630" s="321"/>
      <c r="CR630" s="321"/>
      <c r="CS630" s="321"/>
      <c r="CT630" s="321"/>
      <c r="CU630" s="481"/>
      <c r="CV630" s="481"/>
    </row>
    <row r="631" spans="1:100" ht="19.5" customHeight="1">
      <c r="A631" s="479"/>
      <c r="B631" s="614"/>
      <c r="C631" s="479"/>
      <c r="D631" s="569"/>
      <c r="E631" s="570"/>
      <c r="F631" s="570"/>
      <c r="G631" s="570"/>
      <c r="H631" s="570"/>
      <c r="I631" s="570"/>
      <c r="J631" s="570"/>
      <c r="K631" s="570"/>
      <c r="L631" s="570"/>
      <c r="M631" s="570"/>
      <c r="N631" s="570"/>
      <c r="O631" s="496"/>
      <c r="P631" s="496"/>
      <c r="Q631" s="481"/>
      <c r="R631" s="321"/>
      <c r="S631" s="321"/>
      <c r="T631" s="321"/>
      <c r="U631" s="482"/>
      <c r="V631" s="321"/>
      <c r="W631" s="321"/>
      <c r="X631" s="321"/>
      <c r="Y631" s="321"/>
      <c r="Z631" s="321"/>
      <c r="AA631" s="321"/>
      <c r="AB631" s="321"/>
      <c r="AC631" s="321"/>
      <c r="AD631" s="321"/>
      <c r="AE631" s="321"/>
      <c r="AF631" s="321"/>
      <c r="AG631" s="321"/>
      <c r="AH631" s="321"/>
      <c r="AI631" s="321"/>
      <c r="AJ631" s="321"/>
      <c r="AK631" s="321"/>
      <c r="AL631" s="321"/>
      <c r="AM631" s="321"/>
      <c r="AN631" s="321"/>
      <c r="AO631" s="321"/>
      <c r="AP631" s="321"/>
      <c r="AQ631" s="481"/>
      <c r="AR631" s="481"/>
      <c r="AS631" s="321"/>
      <c r="AT631" s="321"/>
      <c r="AU631" s="321"/>
      <c r="AV631" s="321"/>
      <c r="AW631" s="321"/>
      <c r="AX631" s="321"/>
      <c r="AY631" s="321"/>
      <c r="AZ631" s="321"/>
      <c r="BA631" s="321"/>
      <c r="BB631" s="321"/>
      <c r="BC631" s="321"/>
      <c r="BD631" s="321"/>
      <c r="BE631" s="321"/>
      <c r="BF631" s="321"/>
      <c r="BG631" s="321"/>
      <c r="BH631" s="321"/>
      <c r="BI631" s="321"/>
      <c r="BJ631" s="321"/>
      <c r="BK631" s="321"/>
      <c r="BL631" s="321"/>
      <c r="BM631" s="321"/>
      <c r="BN631" s="321"/>
      <c r="BO631" s="321"/>
      <c r="BP631" s="321"/>
      <c r="BQ631" s="321"/>
      <c r="BR631" s="321"/>
      <c r="BS631" s="321"/>
      <c r="BT631" s="321"/>
      <c r="BU631" s="321"/>
      <c r="BV631" s="321"/>
      <c r="BW631" s="321"/>
      <c r="BX631" s="321"/>
      <c r="BY631" s="321"/>
      <c r="BZ631" s="321"/>
      <c r="CA631" s="321"/>
      <c r="CB631" s="321"/>
      <c r="CC631" s="321"/>
      <c r="CD631" s="321"/>
      <c r="CE631" s="321"/>
      <c r="CF631" s="321"/>
      <c r="CG631" s="481"/>
      <c r="CH631" s="481"/>
      <c r="CI631" s="321"/>
      <c r="CJ631" s="321"/>
      <c r="CK631" s="321"/>
      <c r="CL631" s="321"/>
      <c r="CM631" s="321"/>
      <c r="CN631" s="321"/>
      <c r="CO631" s="321"/>
      <c r="CP631" s="321"/>
      <c r="CQ631" s="321"/>
      <c r="CR631" s="321"/>
      <c r="CS631" s="321"/>
      <c r="CT631" s="321"/>
      <c r="CU631" s="481"/>
      <c r="CV631" s="481"/>
    </row>
    <row r="632" spans="1:100" ht="19.5" customHeight="1">
      <c r="A632" s="479"/>
      <c r="B632" s="614"/>
      <c r="C632" s="479"/>
      <c r="D632" s="569"/>
      <c r="E632" s="570"/>
      <c r="F632" s="570"/>
      <c r="G632" s="570"/>
      <c r="H632" s="570"/>
      <c r="I632" s="570"/>
      <c r="J632" s="570"/>
      <c r="K632" s="570"/>
      <c r="L632" s="570"/>
      <c r="M632" s="570"/>
      <c r="N632" s="570"/>
      <c r="O632" s="496"/>
      <c r="P632" s="496"/>
      <c r="Q632" s="481"/>
      <c r="R632" s="321"/>
      <c r="S632" s="321"/>
      <c r="T632" s="321"/>
      <c r="U632" s="482"/>
      <c r="V632" s="321"/>
      <c r="W632" s="321"/>
      <c r="X632" s="321"/>
      <c r="Y632" s="321"/>
      <c r="Z632" s="321"/>
      <c r="AA632" s="321"/>
      <c r="AB632" s="321"/>
      <c r="AC632" s="321"/>
      <c r="AD632" s="321"/>
      <c r="AE632" s="321"/>
      <c r="AF632" s="321"/>
      <c r="AG632" s="321"/>
      <c r="AH632" s="321"/>
      <c r="AI632" s="321"/>
      <c r="AJ632" s="321"/>
      <c r="AK632" s="321"/>
      <c r="AL632" s="321"/>
      <c r="AM632" s="321"/>
      <c r="AN632" s="321"/>
      <c r="AO632" s="321"/>
      <c r="AP632" s="321"/>
      <c r="AQ632" s="481"/>
      <c r="AR632" s="481"/>
      <c r="AS632" s="321"/>
      <c r="AT632" s="321"/>
      <c r="AU632" s="321"/>
      <c r="AV632" s="321"/>
      <c r="AW632" s="321"/>
      <c r="AX632" s="321"/>
      <c r="AY632" s="321"/>
      <c r="AZ632" s="321"/>
      <c r="BA632" s="321"/>
      <c r="BB632" s="321"/>
      <c r="BC632" s="321"/>
      <c r="BD632" s="321"/>
      <c r="BE632" s="321"/>
      <c r="BF632" s="321"/>
      <c r="BG632" s="321"/>
      <c r="BH632" s="321"/>
      <c r="BI632" s="321"/>
      <c r="BJ632" s="321"/>
      <c r="BK632" s="321"/>
      <c r="BL632" s="321"/>
      <c r="BM632" s="321"/>
      <c r="BN632" s="321"/>
      <c r="BO632" s="321"/>
      <c r="BP632" s="321"/>
      <c r="BQ632" s="321"/>
      <c r="BR632" s="321"/>
      <c r="BS632" s="321"/>
      <c r="BT632" s="321"/>
      <c r="BU632" s="321"/>
      <c r="BV632" s="321"/>
      <c r="BW632" s="321"/>
      <c r="BX632" s="321"/>
      <c r="BY632" s="321"/>
      <c r="BZ632" s="321"/>
      <c r="CA632" s="321"/>
      <c r="CB632" s="321"/>
      <c r="CC632" s="321"/>
      <c r="CD632" s="321"/>
      <c r="CE632" s="321"/>
      <c r="CF632" s="321"/>
      <c r="CG632" s="481"/>
      <c r="CH632" s="481"/>
      <c r="CI632" s="321"/>
      <c r="CJ632" s="321"/>
      <c r="CK632" s="321"/>
      <c r="CL632" s="321"/>
      <c r="CM632" s="321"/>
      <c r="CN632" s="321"/>
      <c r="CO632" s="321"/>
      <c r="CP632" s="321"/>
      <c r="CQ632" s="321"/>
      <c r="CR632" s="321"/>
      <c r="CS632" s="321"/>
      <c r="CT632" s="321"/>
      <c r="CU632" s="481"/>
      <c r="CV632" s="481"/>
    </row>
    <row r="633" spans="1:100" ht="19.5" customHeight="1">
      <c r="A633" s="479"/>
      <c r="B633" s="614"/>
      <c r="C633" s="479"/>
      <c r="D633" s="569"/>
      <c r="E633" s="570"/>
      <c r="F633" s="570"/>
      <c r="G633" s="570"/>
      <c r="H633" s="570"/>
      <c r="I633" s="570"/>
      <c r="J633" s="570"/>
      <c r="K633" s="570"/>
      <c r="L633" s="570"/>
      <c r="M633" s="570"/>
      <c r="N633" s="570"/>
      <c r="O633" s="496"/>
      <c r="P633" s="496"/>
      <c r="Q633" s="481"/>
      <c r="R633" s="321"/>
      <c r="S633" s="321"/>
      <c r="T633" s="321"/>
      <c r="U633" s="482"/>
      <c r="V633" s="321"/>
      <c r="W633" s="321"/>
      <c r="X633" s="321"/>
      <c r="Y633" s="321"/>
      <c r="Z633" s="321"/>
      <c r="AA633" s="321"/>
      <c r="AB633" s="321"/>
      <c r="AC633" s="321"/>
      <c r="AD633" s="321"/>
      <c r="AE633" s="321"/>
      <c r="AF633" s="321"/>
      <c r="AG633" s="321"/>
      <c r="AH633" s="321"/>
      <c r="AI633" s="321"/>
      <c r="AJ633" s="321"/>
      <c r="AK633" s="321"/>
      <c r="AL633" s="321"/>
      <c r="AM633" s="321"/>
      <c r="AN633" s="321"/>
      <c r="AO633" s="321"/>
      <c r="AP633" s="321"/>
      <c r="AQ633" s="481"/>
      <c r="AR633" s="481"/>
      <c r="AS633" s="321"/>
      <c r="AT633" s="321"/>
      <c r="AU633" s="321"/>
      <c r="AV633" s="321"/>
      <c r="AW633" s="321"/>
      <c r="AX633" s="321"/>
      <c r="AY633" s="321"/>
      <c r="AZ633" s="321"/>
      <c r="BA633" s="321"/>
      <c r="BB633" s="321"/>
      <c r="BC633" s="321"/>
      <c r="BD633" s="321"/>
      <c r="BE633" s="321"/>
      <c r="BF633" s="321"/>
      <c r="BG633" s="321"/>
      <c r="BH633" s="321"/>
      <c r="BI633" s="321"/>
      <c r="BJ633" s="321"/>
      <c r="BK633" s="321"/>
      <c r="BL633" s="321"/>
      <c r="BM633" s="321"/>
      <c r="BN633" s="321"/>
      <c r="BO633" s="321"/>
      <c r="BP633" s="321"/>
      <c r="BQ633" s="321"/>
      <c r="BR633" s="321"/>
      <c r="BS633" s="321"/>
      <c r="BT633" s="321"/>
      <c r="BU633" s="321"/>
      <c r="BV633" s="321"/>
      <c r="BW633" s="321"/>
      <c r="BX633" s="321"/>
      <c r="BY633" s="321"/>
      <c r="BZ633" s="321"/>
      <c r="CA633" s="321"/>
      <c r="CB633" s="321"/>
      <c r="CC633" s="321"/>
      <c r="CD633" s="321"/>
      <c r="CE633" s="321"/>
      <c r="CF633" s="321"/>
      <c r="CG633" s="481"/>
      <c r="CH633" s="481"/>
      <c r="CI633" s="321"/>
      <c r="CJ633" s="321"/>
      <c r="CK633" s="321"/>
      <c r="CL633" s="321"/>
      <c r="CM633" s="321"/>
      <c r="CN633" s="321"/>
      <c r="CO633" s="321"/>
      <c r="CP633" s="321"/>
      <c r="CQ633" s="321"/>
      <c r="CR633" s="321"/>
      <c r="CS633" s="321"/>
      <c r="CT633" s="321"/>
      <c r="CU633" s="481"/>
      <c r="CV633" s="481"/>
    </row>
    <row r="634" spans="1:100" ht="19.5" customHeight="1">
      <c r="A634" s="479"/>
      <c r="B634" s="614"/>
      <c r="C634" s="479"/>
      <c r="D634" s="569"/>
      <c r="E634" s="570"/>
      <c r="F634" s="570"/>
      <c r="G634" s="570"/>
      <c r="H634" s="570"/>
      <c r="I634" s="570"/>
      <c r="J634" s="570"/>
      <c r="K634" s="570"/>
      <c r="L634" s="570"/>
      <c r="M634" s="570"/>
      <c r="N634" s="570"/>
      <c r="O634" s="496"/>
      <c r="P634" s="496"/>
      <c r="Q634" s="481"/>
      <c r="R634" s="321"/>
      <c r="S634" s="321"/>
      <c r="T634" s="321"/>
      <c r="U634" s="482"/>
      <c r="V634" s="321"/>
      <c r="W634" s="321"/>
      <c r="X634" s="321"/>
      <c r="Y634" s="321"/>
      <c r="Z634" s="321"/>
      <c r="AA634" s="321"/>
      <c r="AB634" s="321"/>
      <c r="AC634" s="321"/>
      <c r="AD634" s="321"/>
      <c r="AE634" s="321"/>
      <c r="AF634" s="321"/>
      <c r="AG634" s="321"/>
      <c r="AH634" s="321"/>
      <c r="AI634" s="321"/>
      <c r="AJ634" s="321"/>
      <c r="AK634" s="321"/>
      <c r="AL634" s="321"/>
      <c r="AM634" s="321"/>
      <c r="AN634" s="321"/>
      <c r="AO634" s="321"/>
      <c r="AP634" s="321"/>
      <c r="AQ634" s="481"/>
      <c r="AR634" s="481"/>
      <c r="AS634" s="321"/>
      <c r="AT634" s="321"/>
      <c r="AU634" s="321"/>
      <c r="AV634" s="321"/>
      <c r="AW634" s="321"/>
      <c r="AX634" s="321"/>
      <c r="AY634" s="321"/>
      <c r="AZ634" s="321"/>
      <c r="BA634" s="321"/>
      <c r="BB634" s="321"/>
      <c r="BC634" s="321"/>
      <c r="BD634" s="321"/>
      <c r="BE634" s="321"/>
      <c r="BF634" s="321"/>
      <c r="BG634" s="321"/>
      <c r="BH634" s="321"/>
      <c r="BI634" s="321"/>
      <c r="BJ634" s="321"/>
      <c r="BK634" s="321"/>
      <c r="BL634" s="321"/>
      <c r="BM634" s="321"/>
      <c r="BN634" s="321"/>
      <c r="BO634" s="321"/>
      <c r="BP634" s="321"/>
      <c r="BQ634" s="321"/>
      <c r="BR634" s="321"/>
      <c r="BS634" s="321"/>
      <c r="BT634" s="321"/>
      <c r="BU634" s="321"/>
      <c r="BV634" s="321"/>
      <c r="BW634" s="321"/>
      <c r="BX634" s="321"/>
      <c r="BY634" s="321"/>
      <c r="BZ634" s="321"/>
      <c r="CA634" s="321"/>
      <c r="CB634" s="321"/>
      <c r="CC634" s="321"/>
      <c r="CD634" s="321"/>
      <c r="CE634" s="321"/>
      <c r="CF634" s="321"/>
      <c r="CG634" s="481"/>
      <c r="CH634" s="481"/>
      <c r="CI634" s="321"/>
      <c r="CJ634" s="321"/>
      <c r="CK634" s="321"/>
      <c r="CL634" s="321"/>
      <c r="CM634" s="321"/>
      <c r="CN634" s="321"/>
      <c r="CO634" s="321"/>
      <c r="CP634" s="321"/>
      <c r="CQ634" s="321"/>
      <c r="CR634" s="321"/>
      <c r="CS634" s="321"/>
      <c r="CT634" s="321"/>
      <c r="CU634" s="481"/>
      <c r="CV634" s="481"/>
    </row>
    <row r="635" spans="1:100" ht="19.5" customHeight="1">
      <c r="A635" s="479"/>
      <c r="B635" s="614"/>
      <c r="C635" s="479"/>
      <c r="D635" s="569"/>
      <c r="E635" s="570"/>
      <c r="F635" s="570"/>
      <c r="G635" s="570"/>
      <c r="H635" s="570"/>
      <c r="I635" s="570"/>
      <c r="J635" s="570"/>
      <c r="K635" s="570"/>
      <c r="L635" s="570"/>
      <c r="M635" s="570"/>
      <c r="N635" s="570"/>
      <c r="O635" s="496"/>
      <c r="P635" s="496"/>
      <c r="Q635" s="481"/>
      <c r="R635" s="321"/>
      <c r="S635" s="321"/>
      <c r="T635" s="321"/>
      <c r="U635" s="482"/>
      <c r="V635" s="321"/>
      <c r="W635" s="321"/>
      <c r="X635" s="321"/>
      <c r="Y635" s="321"/>
      <c r="Z635" s="321"/>
      <c r="AA635" s="321"/>
      <c r="AB635" s="321"/>
      <c r="AC635" s="321"/>
      <c r="AD635" s="321"/>
      <c r="AE635" s="321"/>
      <c r="AF635" s="321"/>
      <c r="AG635" s="321"/>
      <c r="AH635" s="321"/>
      <c r="AI635" s="321"/>
      <c r="AJ635" s="321"/>
      <c r="AK635" s="321"/>
      <c r="AL635" s="321"/>
      <c r="AM635" s="321"/>
      <c r="AN635" s="321"/>
      <c r="AO635" s="321"/>
      <c r="AP635" s="321"/>
      <c r="AQ635" s="481"/>
      <c r="AR635" s="481"/>
      <c r="AS635" s="321"/>
      <c r="AT635" s="321"/>
      <c r="AU635" s="321"/>
      <c r="AV635" s="321"/>
      <c r="AW635" s="321"/>
      <c r="AX635" s="321"/>
      <c r="AY635" s="321"/>
      <c r="AZ635" s="321"/>
      <c r="BA635" s="321"/>
      <c r="BB635" s="321"/>
      <c r="BC635" s="321"/>
      <c r="BD635" s="321"/>
      <c r="BE635" s="321"/>
      <c r="BF635" s="321"/>
      <c r="BG635" s="321"/>
      <c r="BH635" s="321"/>
      <c r="BI635" s="321"/>
      <c r="BJ635" s="321"/>
      <c r="BK635" s="321"/>
      <c r="BL635" s="321"/>
      <c r="BM635" s="321"/>
      <c r="BN635" s="321"/>
      <c r="BO635" s="321"/>
      <c r="BP635" s="321"/>
      <c r="BQ635" s="321"/>
      <c r="BR635" s="321"/>
      <c r="BS635" s="321"/>
      <c r="BT635" s="321"/>
      <c r="BU635" s="321"/>
      <c r="BV635" s="321"/>
      <c r="BW635" s="321"/>
      <c r="BX635" s="321"/>
      <c r="BY635" s="321"/>
      <c r="BZ635" s="321"/>
      <c r="CA635" s="321"/>
      <c r="CB635" s="321"/>
      <c r="CC635" s="321"/>
      <c r="CD635" s="321"/>
      <c r="CE635" s="321"/>
      <c r="CF635" s="321"/>
      <c r="CG635" s="481"/>
      <c r="CH635" s="481"/>
      <c r="CI635" s="321"/>
      <c r="CJ635" s="321"/>
      <c r="CK635" s="321"/>
      <c r="CL635" s="321"/>
      <c r="CM635" s="321"/>
      <c r="CN635" s="321"/>
      <c r="CO635" s="321"/>
      <c r="CP635" s="321"/>
      <c r="CQ635" s="321"/>
      <c r="CR635" s="321"/>
      <c r="CS635" s="321"/>
      <c r="CT635" s="321"/>
      <c r="CU635" s="481"/>
      <c r="CV635" s="481"/>
    </row>
    <row r="636" spans="1:100" ht="19.5" customHeight="1">
      <c r="A636" s="479"/>
      <c r="B636" s="614"/>
      <c r="C636" s="479"/>
      <c r="D636" s="569"/>
      <c r="E636" s="570"/>
      <c r="F636" s="570"/>
      <c r="G636" s="570"/>
      <c r="H636" s="570"/>
      <c r="I636" s="570"/>
      <c r="J636" s="570"/>
      <c r="K636" s="570"/>
      <c r="L636" s="570"/>
      <c r="M636" s="570"/>
      <c r="N636" s="570"/>
      <c r="O636" s="496"/>
      <c r="P636" s="496"/>
      <c r="Q636" s="481"/>
      <c r="R636" s="321"/>
      <c r="S636" s="321"/>
      <c r="T636" s="321"/>
      <c r="U636" s="482"/>
      <c r="V636" s="321"/>
      <c r="W636" s="321"/>
      <c r="X636" s="321"/>
      <c r="Y636" s="321"/>
      <c r="Z636" s="321"/>
      <c r="AA636" s="321"/>
      <c r="AB636" s="321"/>
      <c r="AC636" s="321"/>
      <c r="AD636" s="321"/>
      <c r="AE636" s="321"/>
      <c r="AF636" s="321"/>
      <c r="AG636" s="321"/>
      <c r="AH636" s="321"/>
      <c r="AI636" s="321"/>
      <c r="AJ636" s="321"/>
      <c r="AK636" s="321"/>
      <c r="AL636" s="321"/>
      <c r="AM636" s="321"/>
      <c r="AN636" s="321"/>
      <c r="AO636" s="321"/>
      <c r="AP636" s="321"/>
      <c r="AQ636" s="481"/>
      <c r="AR636" s="481"/>
      <c r="AS636" s="321"/>
      <c r="AT636" s="321"/>
      <c r="AU636" s="321"/>
      <c r="AV636" s="321"/>
      <c r="AW636" s="321"/>
      <c r="AX636" s="321"/>
      <c r="AY636" s="321"/>
      <c r="AZ636" s="321"/>
      <c r="BA636" s="321"/>
      <c r="BB636" s="321"/>
      <c r="BC636" s="321"/>
      <c r="BD636" s="321"/>
      <c r="BE636" s="321"/>
      <c r="BF636" s="321"/>
      <c r="BG636" s="321"/>
      <c r="BH636" s="321"/>
      <c r="BI636" s="321"/>
      <c r="BJ636" s="321"/>
      <c r="BK636" s="321"/>
      <c r="BL636" s="321"/>
      <c r="BM636" s="321"/>
      <c r="BN636" s="321"/>
      <c r="BO636" s="321"/>
      <c r="BP636" s="321"/>
      <c r="BQ636" s="321"/>
      <c r="BR636" s="321"/>
      <c r="BS636" s="321"/>
      <c r="BT636" s="321"/>
      <c r="BU636" s="321"/>
      <c r="BV636" s="321"/>
      <c r="BW636" s="321"/>
      <c r="BX636" s="321"/>
      <c r="BY636" s="321"/>
      <c r="BZ636" s="321"/>
      <c r="CA636" s="321"/>
      <c r="CB636" s="321"/>
      <c r="CC636" s="321"/>
      <c r="CD636" s="321"/>
      <c r="CE636" s="321"/>
      <c r="CF636" s="321"/>
      <c r="CG636" s="481"/>
      <c r="CH636" s="481"/>
      <c r="CI636" s="321"/>
      <c r="CJ636" s="321"/>
      <c r="CK636" s="321"/>
      <c r="CL636" s="321"/>
      <c r="CM636" s="321"/>
      <c r="CN636" s="321"/>
      <c r="CO636" s="321"/>
      <c r="CP636" s="321"/>
      <c r="CQ636" s="321"/>
      <c r="CR636" s="321"/>
      <c r="CS636" s="321"/>
      <c r="CT636" s="321"/>
      <c r="CU636" s="481"/>
      <c r="CV636" s="481"/>
    </row>
    <row r="637" spans="1:100" ht="19.5" customHeight="1">
      <c r="A637" s="479"/>
      <c r="B637" s="614"/>
      <c r="C637" s="479"/>
      <c r="D637" s="569"/>
      <c r="E637" s="570"/>
      <c r="F637" s="570"/>
      <c r="G637" s="570"/>
      <c r="H637" s="570"/>
      <c r="I637" s="570"/>
      <c r="J637" s="570"/>
      <c r="K637" s="570"/>
      <c r="L637" s="570"/>
      <c r="M637" s="570"/>
      <c r="N637" s="570"/>
      <c r="O637" s="496"/>
      <c r="P637" s="496"/>
      <c r="Q637" s="481"/>
      <c r="R637" s="321"/>
      <c r="S637" s="321"/>
      <c r="T637" s="321"/>
      <c r="U637" s="482"/>
      <c r="V637" s="321"/>
      <c r="W637" s="321"/>
      <c r="X637" s="321"/>
      <c r="Y637" s="321"/>
      <c r="Z637" s="321"/>
      <c r="AA637" s="321"/>
      <c r="AB637" s="321"/>
      <c r="AC637" s="321"/>
      <c r="AD637" s="321"/>
      <c r="AE637" s="321"/>
      <c r="AF637" s="321"/>
      <c r="AG637" s="321"/>
      <c r="AH637" s="321"/>
      <c r="AI637" s="321"/>
      <c r="AJ637" s="321"/>
      <c r="AK637" s="321"/>
      <c r="AL637" s="321"/>
      <c r="AM637" s="321"/>
      <c r="AN637" s="321"/>
      <c r="AO637" s="321"/>
      <c r="AP637" s="321"/>
      <c r="AQ637" s="481"/>
      <c r="AR637" s="481"/>
      <c r="AS637" s="321"/>
      <c r="AT637" s="321"/>
      <c r="AU637" s="321"/>
      <c r="AV637" s="321"/>
      <c r="AW637" s="321"/>
      <c r="AX637" s="321"/>
      <c r="AY637" s="321"/>
      <c r="AZ637" s="321"/>
      <c r="BA637" s="321"/>
      <c r="BB637" s="321"/>
      <c r="BC637" s="321"/>
      <c r="BD637" s="321"/>
      <c r="BE637" s="321"/>
      <c r="BF637" s="321"/>
      <c r="BG637" s="321"/>
      <c r="BH637" s="321"/>
      <c r="BI637" s="321"/>
      <c r="BJ637" s="321"/>
      <c r="BK637" s="321"/>
      <c r="BL637" s="321"/>
      <c r="BM637" s="321"/>
      <c r="BN637" s="321"/>
      <c r="BO637" s="321"/>
      <c r="BP637" s="321"/>
      <c r="BQ637" s="321"/>
      <c r="BR637" s="321"/>
      <c r="BS637" s="321"/>
      <c r="BT637" s="321"/>
      <c r="BU637" s="321"/>
      <c r="BV637" s="321"/>
      <c r="BW637" s="321"/>
      <c r="BX637" s="321"/>
      <c r="BY637" s="321"/>
      <c r="BZ637" s="321"/>
      <c r="CA637" s="321"/>
      <c r="CB637" s="321"/>
      <c r="CC637" s="321"/>
      <c r="CD637" s="321"/>
      <c r="CE637" s="321"/>
      <c r="CF637" s="321"/>
      <c r="CG637" s="481"/>
      <c r="CH637" s="481"/>
      <c r="CI637" s="321"/>
      <c r="CJ637" s="321"/>
      <c r="CK637" s="321"/>
      <c r="CL637" s="321"/>
      <c r="CM637" s="321"/>
      <c r="CN637" s="321"/>
      <c r="CO637" s="321"/>
      <c r="CP637" s="321"/>
      <c r="CQ637" s="321"/>
      <c r="CR637" s="321"/>
      <c r="CS637" s="321"/>
      <c r="CT637" s="321"/>
      <c r="CU637" s="481"/>
      <c r="CV637" s="481"/>
    </row>
    <row r="638" spans="1:100" ht="19.5" customHeight="1">
      <c r="A638" s="479"/>
      <c r="B638" s="614"/>
      <c r="C638" s="479"/>
      <c r="D638" s="569"/>
      <c r="E638" s="570"/>
      <c r="F638" s="570"/>
      <c r="G638" s="570"/>
      <c r="H638" s="570"/>
      <c r="I638" s="570"/>
      <c r="J638" s="570"/>
      <c r="K638" s="570"/>
      <c r="L638" s="570"/>
      <c r="M638" s="570"/>
      <c r="N638" s="570"/>
      <c r="O638" s="496"/>
      <c r="P638" s="496"/>
      <c r="Q638" s="481"/>
      <c r="R638" s="321"/>
      <c r="S638" s="321"/>
      <c r="T638" s="321"/>
      <c r="U638" s="482"/>
      <c r="V638" s="321"/>
      <c r="W638" s="321"/>
      <c r="X638" s="321"/>
      <c r="Y638" s="321"/>
      <c r="Z638" s="321"/>
      <c r="AA638" s="321"/>
      <c r="AB638" s="321"/>
      <c r="AC638" s="321"/>
      <c r="AD638" s="321"/>
      <c r="AE638" s="321"/>
      <c r="AF638" s="321"/>
      <c r="AG638" s="321"/>
      <c r="AH638" s="321"/>
      <c r="AI638" s="321"/>
      <c r="AJ638" s="321"/>
      <c r="AK638" s="321"/>
      <c r="AL638" s="321"/>
      <c r="AM638" s="321"/>
      <c r="AN638" s="321"/>
      <c r="AO638" s="321"/>
      <c r="AP638" s="321"/>
      <c r="AQ638" s="481"/>
      <c r="AR638" s="481"/>
      <c r="AS638" s="321"/>
      <c r="AT638" s="321"/>
      <c r="AU638" s="321"/>
      <c r="AV638" s="321"/>
      <c r="AW638" s="321"/>
      <c r="AX638" s="321"/>
      <c r="AY638" s="321"/>
      <c r="AZ638" s="321"/>
      <c r="BA638" s="321"/>
      <c r="BB638" s="321"/>
      <c r="BC638" s="321"/>
      <c r="BD638" s="321"/>
      <c r="BE638" s="321"/>
      <c r="BF638" s="321"/>
      <c r="BG638" s="321"/>
      <c r="BH638" s="321"/>
      <c r="BI638" s="321"/>
      <c r="BJ638" s="321"/>
      <c r="BK638" s="321"/>
      <c r="BL638" s="321"/>
      <c r="BM638" s="321"/>
      <c r="BN638" s="321"/>
      <c r="BO638" s="321"/>
      <c r="BP638" s="321"/>
      <c r="BQ638" s="321"/>
      <c r="BR638" s="321"/>
      <c r="BS638" s="321"/>
      <c r="BT638" s="321"/>
      <c r="BU638" s="321"/>
      <c r="BV638" s="321"/>
      <c r="BW638" s="321"/>
      <c r="BX638" s="321"/>
      <c r="BY638" s="321"/>
      <c r="BZ638" s="321"/>
      <c r="CA638" s="321"/>
      <c r="CB638" s="321"/>
      <c r="CC638" s="321"/>
      <c r="CD638" s="321"/>
      <c r="CE638" s="321"/>
      <c r="CF638" s="321"/>
      <c r="CG638" s="481"/>
      <c r="CH638" s="481"/>
      <c r="CI638" s="321"/>
      <c r="CJ638" s="321"/>
      <c r="CK638" s="321"/>
      <c r="CL638" s="321"/>
      <c r="CM638" s="321"/>
      <c r="CN638" s="321"/>
      <c r="CO638" s="321"/>
      <c r="CP638" s="321"/>
      <c r="CQ638" s="321"/>
      <c r="CR638" s="321"/>
      <c r="CS638" s="321"/>
      <c r="CT638" s="321"/>
      <c r="CU638" s="481"/>
      <c r="CV638" s="481"/>
    </row>
    <row r="639" spans="1:100" ht="19.5" customHeight="1">
      <c r="A639" s="479"/>
      <c r="B639" s="614"/>
      <c r="C639" s="479"/>
      <c r="D639" s="569"/>
      <c r="E639" s="570"/>
      <c r="F639" s="570"/>
      <c r="G639" s="570"/>
      <c r="H639" s="570"/>
      <c r="I639" s="570"/>
      <c r="J639" s="570"/>
      <c r="K639" s="570"/>
      <c r="L639" s="570"/>
      <c r="M639" s="570"/>
      <c r="N639" s="570"/>
      <c r="O639" s="496"/>
      <c r="P639" s="496"/>
      <c r="Q639" s="481"/>
      <c r="R639" s="321"/>
      <c r="S639" s="321"/>
      <c r="T639" s="321"/>
      <c r="U639" s="482"/>
      <c r="V639" s="321"/>
      <c r="W639" s="321"/>
      <c r="X639" s="321"/>
      <c r="Y639" s="321"/>
      <c r="Z639" s="321"/>
      <c r="AA639" s="321"/>
      <c r="AB639" s="321"/>
      <c r="AC639" s="321"/>
      <c r="AD639" s="321"/>
      <c r="AE639" s="321"/>
      <c r="AF639" s="321"/>
      <c r="AG639" s="321"/>
      <c r="AH639" s="321"/>
      <c r="AI639" s="321"/>
      <c r="AJ639" s="321"/>
      <c r="AK639" s="321"/>
      <c r="AL639" s="321"/>
      <c r="AM639" s="321"/>
      <c r="AN639" s="321"/>
      <c r="AO639" s="321"/>
      <c r="AP639" s="321"/>
      <c r="AQ639" s="481"/>
      <c r="AR639" s="481"/>
      <c r="AS639" s="321"/>
      <c r="AT639" s="321"/>
      <c r="AU639" s="321"/>
      <c r="AV639" s="321"/>
      <c r="AW639" s="321"/>
      <c r="AX639" s="321"/>
      <c r="AY639" s="321"/>
      <c r="AZ639" s="321"/>
      <c r="BA639" s="321"/>
      <c r="BB639" s="321"/>
      <c r="BC639" s="321"/>
      <c r="BD639" s="321"/>
      <c r="BE639" s="321"/>
      <c r="BF639" s="321"/>
      <c r="BG639" s="321"/>
      <c r="BH639" s="321"/>
      <c r="BI639" s="321"/>
      <c r="BJ639" s="321"/>
      <c r="BK639" s="321"/>
      <c r="BL639" s="321"/>
      <c r="BM639" s="321"/>
      <c r="BN639" s="321"/>
      <c r="BO639" s="321"/>
      <c r="BP639" s="321"/>
      <c r="BQ639" s="321"/>
      <c r="BR639" s="321"/>
      <c r="BS639" s="321"/>
      <c r="BT639" s="321"/>
      <c r="BU639" s="321"/>
      <c r="BV639" s="321"/>
      <c r="BW639" s="321"/>
      <c r="BX639" s="321"/>
      <c r="BY639" s="321"/>
      <c r="BZ639" s="321"/>
      <c r="CA639" s="321"/>
      <c r="CB639" s="321"/>
      <c r="CC639" s="321"/>
      <c r="CD639" s="321"/>
      <c r="CE639" s="321"/>
      <c r="CF639" s="321"/>
      <c r="CG639" s="481"/>
      <c r="CH639" s="481"/>
      <c r="CI639" s="321"/>
      <c r="CJ639" s="321"/>
      <c r="CK639" s="321"/>
      <c r="CL639" s="321"/>
      <c r="CM639" s="321"/>
      <c r="CN639" s="321"/>
      <c r="CO639" s="321"/>
      <c r="CP639" s="321"/>
      <c r="CQ639" s="321"/>
      <c r="CR639" s="321"/>
      <c r="CS639" s="321"/>
      <c r="CT639" s="321"/>
      <c r="CU639" s="481"/>
      <c r="CV639" s="481"/>
    </row>
    <row r="640" spans="1:100" ht="19.5" customHeight="1">
      <c r="A640" s="479"/>
      <c r="B640" s="614"/>
      <c r="C640" s="479"/>
      <c r="D640" s="569"/>
      <c r="E640" s="570"/>
      <c r="F640" s="570"/>
      <c r="G640" s="570"/>
      <c r="H640" s="570"/>
      <c r="I640" s="570"/>
      <c r="J640" s="570"/>
      <c r="K640" s="570"/>
      <c r="L640" s="570"/>
      <c r="M640" s="570"/>
      <c r="N640" s="570"/>
      <c r="O640" s="496"/>
      <c r="P640" s="496"/>
      <c r="Q640" s="481"/>
      <c r="R640" s="321"/>
      <c r="S640" s="321"/>
      <c r="T640" s="321"/>
      <c r="U640" s="482"/>
      <c r="V640" s="321"/>
      <c r="W640" s="321"/>
      <c r="X640" s="321"/>
      <c r="Y640" s="321"/>
      <c r="Z640" s="321"/>
      <c r="AA640" s="321"/>
      <c r="AB640" s="321"/>
      <c r="AC640" s="321"/>
      <c r="AD640" s="321"/>
      <c r="AE640" s="321"/>
      <c r="AF640" s="321"/>
      <c r="AG640" s="321"/>
      <c r="AH640" s="321"/>
      <c r="AI640" s="321"/>
      <c r="AJ640" s="321"/>
      <c r="AK640" s="321"/>
      <c r="AL640" s="321"/>
      <c r="AM640" s="321"/>
      <c r="AN640" s="321"/>
      <c r="AO640" s="321"/>
      <c r="AP640" s="321"/>
      <c r="AQ640" s="481"/>
      <c r="AR640" s="481"/>
      <c r="AS640" s="321"/>
      <c r="AT640" s="321"/>
      <c r="AU640" s="321"/>
      <c r="AV640" s="321"/>
      <c r="AW640" s="321"/>
      <c r="AX640" s="321"/>
      <c r="AY640" s="321"/>
      <c r="AZ640" s="321"/>
      <c r="BA640" s="321"/>
      <c r="BB640" s="321"/>
      <c r="BC640" s="321"/>
      <c r="BD640" s="321"/>
      <c r="BE640" s="321"/>
      <c r="BF640" s="321"/>
      <c r="BG640" s="321"/>
      <c r="BH640" s="321"/>
      <c r="BI640" s="321"/>
      <c r="BJ640" s="321"/>
      <c r="BK640" s="321"/>
      <c r="BL640" s="321"/>
      <c r="BM640" s="321"/>
      <c r="BN640" s="321"/>
      <c r="BO640" s="321"/>
      <c r="BP640" s="321"/>
      <c r="BQ640" s="321"/>
      <c r="BR640" s="321"/>
      <c r="BS640" s="321"/>
      <c r="BT640" s="321"/>
      <c r="BU640" s="321"/>
      <c r="BV640" s="321"/>
      <c r="BW640" s="321"/>
      <c r="BX640" s="321"/>
      <c r="BY640" s="321"/>
      <c r="BZ640" s="321"/>
      <c r="CA640" s="321"/>
      <c r="CB640" s="321"/>
      <c r="CC640" s="321"/>
      <c r="CD640" s="321"/>
      <c r="CE640" s="321"/>
      <c r="CF640" s="321"/>
      <c r="CG640" s="481"/>
      <c r="CH640" s="481"/>
      <c r="CI640" s="321"/>
      <c r="CJ640" s="321"/>
      <c r="CK640" s="321"/>
      <c r="CL640" s="321"/>
      <c r="CM640" s="321"/>
      <c r="CN640" s="321"/>
      <c r="CO640" s="321"/>
      <c r="CP640" s="321"/>
      <c r="CQ640" s="321"/>
      <c r="CR640" s="321"/>
      <c r="CS640" s="321"/>
      <c r="CT640" s="321"/>
      <c r="CU640" s="481"/>
      <c r="CV640" s="481"/>
    </row>
    <row r="641" spans="1:100" ht="19.5" customHeight="1">
      <c r="A641" s="479"/>
      <c r="B641" s="614"/>
      <c r="C641" s="479"/>
      <c r="D641" s="569"/>
      <c r="E641" s="570"/>
      <c r="F641" s="570"/>
      <c r="G641" s="570"/>
      <c r="H641" s="570"/>
      <c r="I641" s="570"/>
      <c r="J641" s="570"/>
      <c r="K641" s="570"/>
      <c r="L641" s="570"/>
      <c r="M641" s="570"/>
      <c r="N641" s="570"/>
      <c r="O641" s="496"/>
      <c r="P641" s="496"/>
      <c r="Q641" s="481"/>
      <c r="R641" s="321"/>
      <c r="S641" s="321"/>
      <c r="T641" s="321"/>
      <c r="U641" s="482"/>
      <c r="V641" s="321"/>
      <c r="W641" s="321"/>
      <c r="X641" s="321"/>
      <c r="Y641" s="321"/>
      <c r="Z641" s="321"/>
      <c r="AA641" s="321"/>
      <c r="AB641" s="321"/>
      <c r="AC641" s="321"/>
      <c r="AD641" s="321"/>
      <c r="AE641" s="321"/>
      <c r="AF641" s="321"/>
      <c r="AG641" s="321"/>
      <c r="AH641" s="321"/>
      <c r="AI641" s="321"/>
      <c r="AJ641" s="321"/>
      <c r="AK641" s="321"/>
      <c r="AL641" s="321"/>
      <c r="AM641" s="321"/>
      <c r="AN641" s="321"/>
      <c r="AO641" s="321"/>
      <c r="AP641" s="321"/>
      <c r="AQ641" s="481"/>
      <c r="AR641" s="481"/>
      <c r="AS641" s="321"/>
      <c r="AT641" s="321"/>
      <c r="AU641" s="321"/>
      <c r="AV641" s="321"/>
      <c r="AW641" s="321"/>
      <c r="AX641" s="321"/>
      <c r="AY641" s="321"/>
      <c r="AZ641" s="321"/>
      <c r="BA641" s="321"/>
      <c r="BB641" s="321"/>
      <c r="BC641" s="321"/>
      <c r="BD641" s="321"/>
      <c r="BE641" s="321"/>
      <c r="BF641" s="321"/>
      <c r="BG641" s="321"/>
      <c r="BH641" s="321"/>
      <c r="BI641" s="321"/>
      <c r="BJ641" s="321"/>
      <c r="BK641" s="321"/>
      <c r="BL641" s="321"/>
      <c r="BM641" s="321"/>
      <c r="BN641" s="321"/>
      <c r="BO641" s="321"/>
      <c r="BP641" s="321"/>
      <c r="BQ641" s="321"/>
      <c r="BR641" s="321"/>
      <c r="BS641" s="321"/>
      <c r="BT641" s="321"/>
      <c r="BU641" s="321"/>
      <c r="BV641" s="321"/>
      <c r="BW641" s="321"/>
      <c r="BX641" s="321"/>
      <c r="BY641" s="321"/>
      <c r="BZ641" s="321"/>
      <c r="CA641" s="321"/>
      <c r="CB641" s="321"/>
      <c r="CC641" s="321"/>
      <c r="CD641" s="321"/>
      <c r="CE641" s="321"/>
      <c r="CF641" s="321"/>
      <c r="CG641" s="481"/>
      <c r="CH641" s="481"/>
      <c r="CI641" s="321"/>
      <c r="CJ641" s="321"/>
      <c r="CK641" s="321"/>
      <c r="CL641" s="321"/>
      <c r="CM641" s="321"/>
      <c r="CN641" s="321"/>
      <c r="CO641" s="321"/>
      <c r="CP641" s="321"/>
      <c r="CQ641" s="321"/>
      <c r="CR641" s="321"/>
      <c r="CS641" s="321"/>
      <c r="CT641" s="321"/>
      <c r="CU641" s="481"/>
      <c r="CV641" s="481"/>
    </row>
    <row r="642" spans="1:100" ht="19.5" customHeight="1">
      <c r="A642" s="479"/>
      <c r="B642" s="614"/>
      <c r="C642" s="479"/>
      <c r="D642" s="569"/>
      <c r="E642" s="570"/>
      <c r="F642" s="570"/>
      <c r="G642" s="570"/>
      <c r="H642" s="570"/>
      <c r="I642" s="570"/>
      <c r="J642" s="570"/>
      <c r="K642" s="570"/>
      <c r="L642" s="570"/>
      <c r="M642" s="570"/>
      <c r="N642" s="570"/>
      <c r="O642" s="496"/>
      <c r="P642" s="496"/>
      <c r="Q642" s="481"/>
      <c r="R642" s="321"/>
      <c r="S642" s="321"/>
      <c r="T642" s="321"/>
      <c r="U642" s="482"/>
      <c r="V642" s="321"/>
      <c r="W642" s="321"/>
      <c r="X642" s="321"/>
      <c r="Y642" s="321"/>
      <c r="Z642" s="321"/>
      <c r="AA642" s="321"/>
      <c r="AB642" s="321"/>
      <c r="AC642" s="321"/>
      <c r="AD642" s="321"/>
      <c r="AE642" s="321"/>
      <c r="AF642" s="321"/>
      <c r="AG642" s="321"/>
      <c r="AH642" s="321"/>
      <c r="AI642" s="321"/>
      <c r="AJ642" s="321"/>
      <c r="AK642" s="321"/>
      <c r="AL642" s="321"/>
      <c r="AM642" s="321"/>
      <c r="AN642" s="321"/>
      <c r="AO642" s="321"/>
      <c r="AP642" s="321"/>
      <c r="AQ642" s="481"/>
      <c r="AR642" s="481"/>
      <c r="AS642" s="321"/>
      <c r="AT642" s="321"/>
      <c r="AU642" s="321"/>
      <c r="AV642" s="321"/>
      <c r="AW642" s="321"/>
      <c r="AX642" s="321"/>
      <c r="AY642" s="321"/>
      <c r="AZ642" s="321"/>
      <c r="BA642" s="321"/>
      <c r="BB642" s="321"/>
      <c r="BC642" s="321"/>
      <c r="BD642" s="321"/>
      <c r="BE642" s="321"/>
      <c r="BF642" s="321"/>
      <c r="BG642" s="321"/>
      <c r="BH642" s="321"/>
      <c r="BI642" s="321"/>
      <c r="BJ642" s="321"/>
      <c r="BK642" s="321"/>
      <c r="BL642" s="321"/>
      <c r="BM642" s="321"/>
      <c r="BN642" s="321"/>
      <c r="BO642" s="321"/>
      <c r="BP642" s="321"/>
      <c r="BQ642" s="321"/>
      <c r="BR642" s="321"/>
      <c r="BS642" s="321"/>
      <c r="BT642" s="321"/>
      <c r="BU642" s="321"/>
      <c r="BV642" s="321"/>
      <c r="BW642" s="321"/>
      <c r="BX642" s="321"/>
      <c r="BY642" s="321"/>
      <c r="BZ642" s="321"/>
      <c r="CA642" s="321"/>
      <c r="CB642" s="321"/>
      <c r="CC642" s="321"/>
      <c r="CD642" s="321"/>
      <c r="CE642" s="321"/>
      <c r="CF642" s="321"/>
      <c r="CG642" s="481"/>
      <c r="CH642" s="481"/>
      <c r="CI642" s="321"/>
      <c r="CJ642" s="321"/>
      <c r="CK642" s="321"/>
      <c r="CL642" s="321"/>
      <c r="CM642" s="321"/>
      <c r="CN642" s="321"/>
      <c r="CO642" s="321"/>
      <c r="CP642" s="321"/>
      <c r="CQ642" s="321"/>
      <c r="CR642" s="321"/>
      <c r="CS642" s="321"/>
      <c r="CT642" s="321"/>
      <c r="CU642" s="481"/>
      <c r="CV642" s="481"/>
    </row>
    <row r="643" spans="1:100" ht="19.5" customHeight="1">
      <c r="A643" s="479"/>
      <c r="B643" s="614"/>
      <c r="C643" s="479"/>
      <c r="D643" s="569"/>
      <c r="E643" s="570"/>
      <c r="F643" s="570"/>
      <c r="G643" s="570"/>
      <c r="H643" s="570"/>
      <c r="I643" s="570"/>
      <c r="J643" s="570"/>
      <c r="K643" s="570"/>
      <c r="L643" s="570"/>
      <c r="M643" s="570"/>
      <c r="N643" s="570"/>
      <c r="O643" s="496"/>
      <c r="P643" s="496"/>
      <c r="Q643" s="481"/>
      <c r="R643" s="321"/>
      <c r="S643" s="321"/>
      <c r="T643" s="321"/>
      <c r="U643" s="482"/>
      <c r="V643" s="321"/>
      <c r="W643" s="321"/>
      <c r="X643" s="321"/>
      <c r="Y643" s="321"/>
      <c r="Z643" s="321"/>
      <c r="AA643" s="321"/>
      <c r="AB643" s="321"/>
      <c r="AC643" s="321"/>
      <c r="AD643" s="321"/>
      <c r="AE643" s="321"/>
      <c r="AF643" s="321"/>
      <c r="AG643" s="321"/>
      <c r="AH643" s="321"/>
      <c r="AI643" s="321"/>
      <c r="AJ643" s="321"/>
      <c r="AK643" s="321"/>
      <c r="AL643" s="321"/>
      <c r="AM643" s="321"/>
      <c r="AN643" s="321"/>
      <c r="AO643" s="321"/>
      <c r="AP643" s="321"/>
      <c r="AQ643" s="481"/>
      <c r="AR643" s="481"/>
      <c r="AS643" s="321"/>
      <c r="AT643" s="321"/>
      <c r="AU643" s="321"/>
      <c r="AV643" s="321"/>
      <c r="AW643" s="321"/>
      <c r="AX643" s="321"/>
      <c r="AY643" s="321"/>
      <c r="AZ643" s="321"/>
      <c r="BA643" s="321"/>
      <c r="BB643" s="321"/>
      <c r="BC643" s="321"/>
      <c r="BD643" s="321"/>
      <c r="BE643" s="321"/>
      <c r="BF643" s="321"/>
      <c r="BG643" s="321"/>
      <c r="BH643" s="321"/>
      <c r="BI643" s="321"/>
      <c r="BJ643" s="321"/>
      <c r="BK643" s="321"/>
      <c r="BL643" s="321"/>
      <c r="BM643" s="321"/>
      <c r="BN643" s="321"/>
      <c r="BO643" s="321"/>
      <c r="BP643" s="321"/>
      <c r="BQ643" s="321"/>
      <c r="BR643" s="321"/>
      <c r="BS643" s="321"/>
      <c r="BT643" s="321"/>
      <c r="BU643" s="321"/>
      <c r="BV643" s="321"/>
      <c r="BW643" s="321"/>
      <c r="BX643" s="321"/>
      <c r="BY643" s="321"/>
      <c r="BZ643" s="321"/>
      <c r="CA643" s="321"/>
      <c r="CB643" s="321"/>
      <c r="CC643" s="321"/>
      <c r="CD643" s="321"/>
      <c r="CE643" s="321"/>
      <c r="CF643" s="321"/>
      <c r="CG643" s="481"/>
      <c r="CH643" s="481"/>
      <c r="CI643" s="321"/>
      <c r="CJ643" s="321"/>
      <c r="CK643" s="321"/>
      <c r="CL643" s="321"/>
      <c r="CM643" s="321"/>
      <c r="CN643" s="321"/>
      <c r="CO643" s="321"/>
      <c r="CP643" s="321"/>
      <c r="CQ643" s="321"/>
      <c r="CR643" s="321"/>
      <c r="CS643" s="321"/>
      <c r="CT643" s="321"/>
      <c r="CU643" s="481"/>
      <c r="CV643" s="481"/>
    </row>
    <row r="644" spans="1:100" ht="19.5" customHeight="1">
      <c r="A644" s="479"/>
      <c r="B644" s="614"/>
      <c r="C644" s="479"/>
      <c r="D644" s="569"/>
      <c r="E644" s="570"/>
      <c r="F644" s="570"/>
      <c r="G644" s="570"/>
      <c r="H644" s="570"/>
      <c r="I644" s="570"/>
      <c r="J644" s="570"/>
      <c r="K644" s="570"/>
      <c r="L644" s="570"/>
      <c r="M644" s="570"/>
      <c r="N644" s="570"/>
      <c r="O644" s="496"/>
      <c r="P644" s="496"/>
      <c r="Q644" s="481"/>
      <c r="R644" s="321"/>
      <c r="S644" s="321"/>
      <c r="T644" s="321"/>
      <c r="U644" s="482"/>
      <c r="V644" s="321"/>
      <c r="W644" s="321"/>
      <c r="X644" s="321"/>
      <c r="Y644" s="321"/>
      <c r="Z644" s="321"/>
      <c r="AA644" s="321"/>
      <c r="AB644" s="321"/>
      <c r="AC644" s="321"/>
      <c r="AD644" s="321"/>
      <c r="AE644" s="321"/>
      <c r="AF644" s="321"/>
      <c r="AG644" s="321"/>
      <c r="AH644" s="321"/>
      <c r="AI644" s="321"/>
      <c r="AJ644" s="321"/>
      <c r="AK644" s="321"/>
      <c r="AL644" s="321"/>
      <c r="AM644" s="321"/>
      <c r="AN644" s="321"/>
      <c r="AO644" s="321"/>
      <c r="AP644" s="321"/>
      <c r="AQ644" s="481"/>
      <c r="AR644" s="481"/>
      <c r="AS644" s="321"/>
      <c r="AT644" s="321"/>
      <c r="AU644" s="321"/>
      <c r="AV644" s="321"/>
      <c r="AW644" s="321"/>
      <c r="AX644" s="321"/>
      <c r="AY644" s="321"/>
      <c r="AZ644" s="321"/>
      <c r="BA644" s="321"/>
      <c r="BB644" s="321"/>
      <c r="BC644" s="321"/>
      <c r="BD644" s="321"/>
      <c r="BE644" s="321"/>
      <c r="BF644" s="321"/>
      <c r="BG644" s="321"/>
      <c r="BH644" s="321"/>
      <c r="BI644" s="321"/>
      <c r="BJ644" s="321"/>
      <c r="BK644" s="321"/>
      <c r="BL644" s="321"/>
      <c r="BM644" s="321"/>
      <c r="BN644" s="321"/>
      <c r="BO644" s="321"/>
      <c r="BP644" s="321"/>
      <c r="BQ644" s="321"/>
      <c r="BR644" s="321"/>
      <c r="BS644" s="321"/>
      <c r="BT644" s="321"/>
      <c r="BU644" s="321"/>
      <c r="BV644" s="321"/>
      <c r="BW644" s="321"/>
      <c r="BX644" s="321"/>
      <c r="BY644" s="321"/>
      <c r="BZ644" s="321"/>
      <c r="CA644" s="321"/>
      <c r="CB644" s="321"/>
      <c r="CC644" s="321"/>
      <c r="CD644" s="321"/>
      <c r="CE644" s="321"/>
      <c r="CF644" s="321"/>
      <c r="CG644" s="481"/>
      <c r="CH644" s="481"/>
      <c r="CI644" s="321"/>
      <c r="CJ644" s="321"/>
      <c r="CK644" s="321"/>
      <c r="CL644" s="321"/>
      <c r="CM644" s="321"/>
      <c r="CN644" s="321"/>
      <c r="CO644" s="321"/>
      <c r="CP644" s="321"/>
      <c r="CQ644" s="321"/>
      <c r="CR644" s="321"/>
      <c r="CS644" s="321"/>
      <c r="CT644" s="321"/>
      <c r="CU644" s="481"/>
      <c r="CV644" s="481"/>
    </row>
    <row r="645" spans="1:100" ht="19.5" customHeight="1">
      <c r="A645" s="479"/>
      <c r="B645" s="614"/>
      <c r="C645" s="479"/>
      <c r="D645" s="569"/>
      <c r="E645" s="570"/>
      <c r="F645" s="570"/>
      <c r="G645" s="570"/>
      <c r="H645" s="570"/>
      <c r="I645" s="570"/>
      <c r="J645" s="570"/>
      <c r="K645" s="570"/>
      <c r="L645" s="570"/>
      <c r="M645" s="570"/>
      <c r="N645" s="570"/>
      <c r="O645" s="496"/>
      <c r="P645" s="496"/>
      <c r="Q645" s="481"/>
      <c r="R645" s="321"/>
      <c r="S645" s="321"/>
      <c r="T645" s="321"/>
      <c r="U645" s="482"/>
      <c r="V645" s="321"/>
      <c r="W645" s="321"/>
      <c r="X645" s="321"/>
      <c r="Y645" s="321"/>
      <c r="Z645" s="321"/>
      <c r="AA645" s="321"/>
      <c r="AB645" s="321"/>
      <c r="AC645" s="321"/>
      <c r="AD645" s="321"/>
      <c r="AE645" s="321"/>
      <c r="AF645" s="321"/>
      <c r="AG645" s="321"/>
      <c r="AH645" s="321"/>
      <c r="AI645" s="321"/>
      <c r="AJ645" s="321"/>
      <c r="AK645" s="321"/>
      <c r="AL645" s="321"/>
      <c r="AM645" s="321"/>
      <c r="AN645" s="321"/>
      <c r="AO645" s="321"/>
      <c r="AP645" s="321"/>
      <c r="AQ645" s="481"/>
      <c r="AR645" s="481"/>
      <c r="AS645" s="321"/>
      <c r="AT645" s="321"/>
      <c r="AU645" s="321"/>
      <c r="AV645" s="321"/>
      <c r="AW645" s="321"/>
      <c r="AX645" s="321"/>
      <c r="AY645" s="321"/>
      <c r="AZ645" s="321"/>
      <c r="BA645" s="321"/>
      <c r="BB645" s="321"/>
      <c r="BC645" s="321"/>
      <c r="BD645" s="321"/>
      <c r="BE645" s="321"/>
      <c r="BF645" s="321"/>
      <c r="BG645" s="321"/>
      <c r="BH645" s="321"/>
      <c r="BI645" s="321"/>
      <c r="BJ645" s="321"/>
      <c r="BK645" s="321"/>
      <c r="BL645" s="321"/>
      <c r="BM645" s="321"/>
      <c r="BN645" s="321"/>
      <c r="BO645" s="321"/>
      <c r="BP645" s="321"/>
      <c r="BQ645" s="321"/>
      <c r="BR645" s="321"/>
      <c r="BS645" s="321"/>
      <c r="BT645" s="321"/>
      <c r="BU645" s="321"/>
      <c r="BV645" s="321"/>
      <c r="BW645" s="321"/>
      <c r="BX645" s="321"/>
      <c r="BY645" s="321"/>
      <c r="BZ645" s="321"/>
      <c r="CA645" s="321"/>
      <c r="CB645" s="321"/>
      <c r="CC645" s="321"/>
      <c r="CD645" s="321"/>
      <c r="CE645" s="321"/>
      <c r="CF645" s="321"/>
      <c r="CG645" s="481"/>
      <c r="CH645" s="481"/>
      <c r="CI645" s="321"/>
      <c r="CJ645" s="321"/>
      <c r="CK645" s="321"/>
      <c r="CL645" s="321"/>
      <c r="CM645" s="321"/>
      <c r="CN645" s="321"/>
      <c r="CO645" s="321"/>
      <c r="CP645" s="321"/>
      <c r="CQ645" s="321"/>
      <c r="CR645" s="321"/>
      <c r="CS645" s="321"/>
      <c r="CT645" s="321"/>
      <c r="CU645" s="481"/>
      <c r="CV645" s="481"/>
    </row>
    <row r="646" spans="1:100" ht="19.5" customHeight="1">
      <c r="A646" s="479"/>
      <c r="B646" s="614"/>
      <c r="C646" s="479"/>
      <c r="D646" s="569"/>
      <c r="E646" s="570"/>
      <c r="F646" s="570"/>
      <c r="G646" s="570"/>
      <c r="H646" s="570"/>
      <c r="I646" s="570"/>
      <c r="J646" s="570"/>
      <c r="K646" s="570"/>
      <c r="L646" s="570"/>
      <c r="M646" s="570"/>
      <c r="N646" s="570"/>
      <c r="O646" s="496"/>
      <c r="P646" s="496"/>
      <c r="Q646" s="481"/>
      <c r="R646" s="321"/>
      <c r="S646" s="321"/>
      <c r="T646" s="321"/>
      <c r="U646" s="482"/>
      <c r="V646" s="321"/>
      <c r="W646" s="321"/>
      <c r="X646" s="321"/>
      <c r="Y646" s="321"/>
      <c r="Z646" s="321"/>
      <c r="AA646" s="321"/>
      <c r="AB646" s="321"/>
      <c r="AC646" s="321"/>
      <c r="AD646" s="321"/>
      <c r="AE646" s="321"/>
      <c r="AF646" s="321"/>
      <c r="AG646" s="321"/>
      <c r="AH646" s="321"/>
      <c r="AI646" s="321"/>
      <c r="AJ646" s="321"/>
      <c r="AK646" s="321"/>
      <c r="AL646" s="321"/>
      <c r="AM646" s="321"/>
      <c r="AN646" s="321"/>
      <c r="AO646" s="321"/>
      <c r="AP646" s="321"/>
      <c r="AQ646" s="481"/>
      <c r="AR646" s="481"/>
      <c r="AS646" s="321"/>
      <c r="AT646" s="321"/>
      <c r="AU646" s="321"/>
      <c r="AV646" s="321"/>
      <c r="AW646" s="321"/>
      <c r="AX646" s="321"/>
      <c r="AY646" s="321"/>
      <c r="AZ646" s="321"/>
      <c r="BA646" s="321"/>
      <c r="BB646" s="321"/>
      <c r="BC646" s="321"/>
      <c r="BD646" s="321"/>
      <c r="BE646" s="321"/>
      <c r="BF646" s="321"/>
      <c r="BG646" s="321"/>
      <c r="BH646" s="321"/>
      <c r="BI646" s="321"/>
      <c r="BJ646" s="321"/>
      <c r="BK646" s="321"/>
      <c r="BL646" s="321"/>
      <c r="BM646" s="321"/>
      <c r="BN646" s="321"/>
      <c r="BO646" s="321"/>
      <c r="BP646" s="321"/>
      <c r="BQ646" s="321"/>
      <c r="BR646" s="321"/>
      <c r="BS646" s="321"/>
      <c r="BT646" s="321"/>
      <c r="BU646" s="321"/>
      <c r="BV646" s="321"/>
      <c r="BW646" s="321"/>
      <c r="BX646" s="321"/>
      <c r="BY646" s="321"/>
      <c r="BZ646" s="321"/>
      <c r="CA646" s="321"/>
      <c r="CB646" s="321"/>
      <c r="CC646" s="321"/>
      <c r="CD646" s="321"/>
      <c r="CE646" s="321"/>
      <c r="CF646" s="321"/>
      <c r="CG646" s="481"/>
      <c r="CH646" s="481"/>
      <c r="CI646" s="321"/>
      <c r="CJ646" s="321"/>
      <c r="CK646" s="321"/>
      <c r="CL646" s="321"/>
      <c r="CM646" s="321"/>
      <c r="CN646" s="321"/>
      <c r="CO646" s="321"/>
      <c r="CP646" s="321"/>
      <c r="CQ646" s="321"/>
      <c r="CR646" s="321"/>
      <c r="CS646" s="321"/>
      <c r="CT646" s="321"/>
      <c r="CU646" s="481"/>
      <c r="CV646" s="481"/>
    </row>
    <row r="647" spans="1:100" ht="19.5" customHeight="1">
      <c r="A647" s="479"/>
      <c r="B647" s="614"/>
      <c r="C647" s="479"/>
      <c r="D647" s="569"/>
      <c r="E647" s="570"/>
      <c r="F647" s="570"/>
      <c r="G647" s="570"/>
      <c r="H647" s="570"/>
      <c r="I647" s="570"/>
      <c r="J647" s="570"/>
      <c r="K647" s="570"/>
      <c r="L647" s="570"/>
      <c r="M647" s="570"/>
      <c r="N647" s="570"/>
      <c r="O647" s="496"/>
      <c r="P647" s="496"/>
      <c r="Q647" s="481"/>
      <c r="R647" s="321"/>
      <c r="S647" s="321"/>
      <c r="T647" s="321"/>
      <c r="U647" s="482"/>
      <c r="V647" s="321"/>
      <c r="W647" s="321"/>
      <c r="X647" s="321"/>
      <c r="Y647" s="321"/>
      <c r="Z647" s="321"/>
      <c r="AA647" s="321"/>
      <c r="AB647" s="321"/>
      <c r="AC647" s="321"/>
      <c r="AD647" s="321"/>
      <c r="AE647" s="321"/>
      <c r="AF647" s="321"/>
      <c r="AG647" s="321"/>
      <c r="AH647" s="321"/>
      <c r="AI647" s="321"/>
      <c r="AJ647" s="321"/>
      <c r="AK647" s="321"/>
      <c r="AL647" s="321"/>
      <c r="AM647" s="321"/>
      <c r="AN647" s="321"/>
      <c r="AO647" s="321"/>
      <c r="AP647" s="321"/>
      <c r="AQ647" s="481"/>
      <c r="AR647" s="481"/>
      <c r="AS647" s="321"/>
      <c r="AT647" s="321"/>
      <c r="AU647" s="321"/>
      <c r="AV647" s="321"/>
      <c r="AW647" s="321"/>
      <c r="AX647" s="321"/>
      <c r="AY647" s="321"/>
      <c r="AZ647" s="321"/>
      <c r="BA647" s="321"/>
      <c r="BB647" s="321"/>
      <c r="BC647" s="321"/>
      <c r="BD647" s="321"/>
      <c r="BE647" s="321"/>
      <c r="BF647" s="321"/>
      <c r="BG647" s="321"/>
      <c r="BH647" s="321"/>
      <c r="BI647" s="321"/>
      <c r="BJ647" s="321"/>
      <c r="BK647" s="321"/>
      <c r="BL647" s="321"/>
      <c r="BM647" s="321"/>
      <c r="BN647" s="321"/>
      <c r="BO647" s="321"/>
      <c r="BP647" s="321"/>
      <c r="BQ647" s="321"/>
      <c r="BR647" s="321"/>
      <c r="BS647" s="321"/>
      <c r="BT647" s="321"/>
      <c r="BU647" s="321"/>
      <c r="BV647" s="321"/>
      <c r="BW647" s="321"/>
      <c r="BX647" s="321"/>
      <c r="BY647" s="321"/>
      <c r="BZ647" s="321"/>
      <c r="CA647" s="321"/>
      <c r="CB647" s="321"/>
      <c r="CC647" s="321"/>
      <c r="CD647" s="321"/>
      <c r="CE647" s="321"/>
      <c r="CF647" s="321"/>
      <c r="CG647" s="481"/>
      <c r="CH647" s="481"/>
      <c r="CI647" s="321"/>
      <c r="CJ647" s="321"/>
      <c r="CK647" s="321"/>
      <c r="CL647" s="321"/>
      <c r="CM647" s="321"/>
      <c r="CN647" s="321"/>
      <c r="CO647" s="321"/>
      <c r="CP647" s="321"/>
      <c r="CQ647" s="321"/>
      <c r="CR647" s="321"/>
      <c r="CS647" s="321"/>
      <c r="CT647" s="321"/>
      <c r="CU647" s="481"/>
      <c r="CV647" s="481"/>
    </row>
    <row r="648" spans="1:100" ht="19.5" customHeight="1">
      <c r="A648" s="479"/>
      <c r="B648" s="614"/>
      <c r="C648" s="479"/>
      <c r="D648" s="569"/>
      <c r="E648" s="570"/>
      <c r="F648" s="570"/>
      <c r="G648" s="570"/>
      <c r="H648" s="570"/>
      <c r="I648" s="570"/>
      <c r="J648" s="570"/>
      <c r="K648" s="570"/>
      <c r="L648" s="570"/>
      <c r="M648" s="570"/>
      <c r="N648" s="570"/>
      <c r="O648" s="496"/>
      <c r="P648" s="496"/>
      <c r="Q648" s="481"/>
      <c r="R648" s="321"/>
      <c r="S648" s="321"/>
      <c r="T648" s="321"/>
      <c r="U648" s="482"/>
      <c r="V648" s="321"/>
      <c r="W648" s="321"/>
      <c r="X648" s="321"/>
      <c r="Y648" s="321"/>
      <c r="Z648" s="321"/>
      <c r="AA648" s="321"/>
      <c r="AB648" s="321"/>
      <c r="AC648" s="321"/>
      <c r="AD648" s="321"/>
      <c r="AE648" s="321"/>
      <c r="AF648" s="321"/>
      <c r="AG648" s="321"/>
      <c r="AH648" s="321"/>
      <c r="AI648" s="321"/>
      <c r="AJ648" s="321"/>
      <c r="AK648" s="321"/>
      <c r="AL648" s="321"/>
      <c r="AM648" s="321"/>
      <c r="AN648" s="321"/>
      <c r="AO648" s="321"/>
      <c r="AP648" s="321"/>
      <c r="AQ648" s="481"/>
      <c r="AR648" s="481"/>
      <c r="AS648" s="321"/>
      <c r="AT648" s="321"/>
      <c r="AU648" s="321"/>
      <c r="AV648" s="321"/>
      <c r="AW648" s="321"/>
      <c r="AX648" s="321"/>
      <c r="AY648" s="321"/>
      <c r="AZ648" s="321"/>
      <c r="BA648" s="321"/>
      <c r="BB648" s="321"/>
      <c r="BC648" s="321"/>
      <c r="BD648" s="321"/>
      <c r="BE648" s="321"/>
      <c r="BF648" s="321"/>
      <c r="BG648" s="321"/>
      <c r="BH648" s="321"/>
      <c r="BI648" s="321"/>
      <c r="BJ648" s="321"/>
      <c r="BK648" s="321"/>
      <c r="BL648" s="321"/>
      <c r="BM648" s="321"/>
      <c r="BN648" s="321"/>
      <c r="BO648" s="321"/>
      <c r="BP648" s="321"/>
      <c r="BQ648" s="321"/>
      <c r="BR648" s="321"/>
      <c r="BS648" s="321"/>
      <c r="BT648" s="321"/>
      <c r="BU648" s="321"/>
      <c r="BV648" s="321"/>
      <c r="BW648" s="321"/>
      <c r="BX648" s="321"/>
      <c r="BY648" s="321"/>
      <c r="BZ648" s="321"/>
      <c r="CA648" s="321"/>
      <c r="CB648" s="321"/>
      <c r="CC648" s="321"/>
      <c r="CD648" s="321"/>
      <c r="CE648" s="321"/>
      <c r="CF648" s="321"/>
      <c r="CG648" s="481"/>
      <c r="CH648" s="481"/>
      <c r="CI648" s="321"/>
      <c r="CJ648" s="321"/>
      <c r="CK648" s="321"/>
      <c r="CL648" s="321"/>
      <c r="CM648" s="321"/>
      <c r="CN648" s="321"/>
      <c r="CO648" s="321"/>
      <c r="CP648" s="321"/>
      <c r="CQ648" s="321"/>
      <c r="CR648" s="321"/>
      <c r="CS648" s="321"/>
      <c r="CT648" s="321"/>
      <c r="CU648" s="481"/>
      <c r="CV648" s="481"/>
    </row>
    <row r="649" spans="1:100" ht="19.5" customHeight="1">
      <c r="A649" s="479"/>
      <c r="B649" s="614"/>
      <c r="C649" s="479"/>
      <c r="D649" s="569"/>
      <c r="E649" s="570"/>
      <c r="F649" s="570"/>
      <c r="G649" s="570"/>
      <c r="H649" s="570"/>
      <c r="I649" s="570"/>
      <c r="J649" s="570"/>
      <c r="K649" s="570"/>
      <c r="L649" s="570"/>
      <c r="M649" s="570"/>
      <c r="N649" s="570"/>
      <c r="O649" s="496"/>
      <c r="P649" s="496"/>
      <c r="Q649" s="481"/>
      <c r="R649" s="321"/>
      <c r="S649" s="321"/>
      <c r="T649" s="321"/>
      <c r="U649" s="482"/>
      <c r="V649" s="321"/>
      <c r="W649" s="321"/>
      <c r="X649" s="321"/>
      <c r="Y649" s="321"/>
      <c r="Z649" s="321"/>
      <c r="AA649" s="321"/>
      <c r="AB649" s="321"/>
      <c r="AC649" s="321"/>
      <c r="AD649" s="321"/>
      <c r="AE649" s="321"/>
      <c r="AF649" s="321"/>
      <c r="AG649" s="321"/>
      <c r="AH649" s="321"/>
      <c r="AI649" s="321"/>
      <c r="AJ649" s="321"/>
      <c r="AK649" s="321"/>
      <c r="AL649" s="321"/>
      <c r="AM649" s="321"/>
      <c r="AN649" s="321"/>
      <c r="AO649" s="321"/>
      <c r="AP649" s="321"/>
      <c r="AQ649" s="481"/>
      <c r="AR649" s="481"/>
      <c r="AS649" s="321"/>
      <c r="AT649" s="321"/>
      <c r="AU649" s="321"/>
      <c r="AV649" s="321"/>
      <c r="AW649" s="321"/>
      <c r="AX649" s="321"/>
      <c r="AY649" s="321"/>
      <c r="AZ649" s="321"/>
      <c r="BA649" s="321"/>
      <c r="BB649" s="321"/>
      <c r="BC649" s="321"/>
      <c r="BD649" s="321"/>
      <c r="BE649" s="321"/>
      <c r="BF649" s="321"/>
      <c r="BG649" s="321"/>
      <c r="BH649" s="321"/>
      <c r="BI649" s="321"/>
      <c r="BJ649" s="321"/>
      <c r="BK649" s="321"/>
      <c r="BL649" s="321"/>
      <c r="BM649" s="321"/>
      <c r="BN649" s="321"/>
      <c r="BO649" s="321"/>
      <c r="BP649" s="321"/>
      <c r="BQ649" s="321"/>
      <c r="BR649" s="321"/>
      <c r="BS649" s="321"/>
      <c r="BT649" s="321"/>
      <c r="BU649" s="321"/>
      <c r="BV649" s="321"/>
      <c r="BW649" s="321"/>
      <c r="BX649" s="321"/>
      <c r="BY649" s="321"/>
      <c r="BZ649" s="321"/>
      <c r="CA649" s="321"/>
      <c r="CB649" s="321"/>
      <c r="CC649" s="321"/>
      <c r="CD649" s="321"/>
      <c r="CE649" s="321"/>
      <c r="CF649" s="321"/>
      <c r="CG649" s="481"/>
      <c r="CH649" s="481"/>
      <c r="CI649" s="321"/>
      <c r="CJ649" s="321"/>
      <c r="CK649" s="321"/>
      <c r="CL649" s="321"/>
      <c r="CM649" s="321"/>
      <c r="CN649" s="321"/>
      <c r="CO649" s="321"/>
      <c r="CP649" s="321"/>
      <c r="CQ649" s="321"/>
      <c r="CR649" s="321"/>
      <c r="CS649" s="321"/>
      <c r="CT649" s="321"/>
      <c r="CU649" s="481"/>
      <c r="CV649" s="481"/>
    </row>
    <row r="650" spans="1:100" ht="19.5" customHeight="1">
      <c r="A650" s="479"/>
      <c r="B650" s="614"/>
      <c r="C650" s="479"/>
      <c r="D650" s="569"/>
      <c r="E650" s="570"/>
      <c r="F650" s="570"/>
      <c r="G650" s="570"/>
      <c r="H650" s="570"/>
      <c r="I650" s="570"/>
      <c r="J650" s="570"/>
      <c r="K650" s="570"/>
      <c r="L650" s="570"/>
      <c r="M650" s="570"/>
      <c r="N650" s="570"/>
      <c r="O650" s="496"/>
      <c r="P650" s="496"/>
      <c r="Q650" s="481"/>
      <c r="R650" s="321"/>
      <c r="S650" s="321"/>
      <c r="T650" s="321"/>
      <c r="U650" s="482"/>
      <c r="V650" s="321"/>
      <c r="W650" s="321"/>
      <c r="X650" s="321"/>
      <c r="Y650" s="321"/>
      <c r="Z650" s="321"/>
      <c r="AA650" s="321"/>
      <c r="AB650" s="321"/>
      <c r="AC650" s="321"/>
      <c r="AD650" s="321"/>
      <c r="AE650" s="321"/>
      <c r="AF650" s="321"/>
      <c r="AG650" s="321"/>
      <c r="AH650" s="321"/>
      <c r="AI650" s="321"/>
      <c r="AJ650" s="321"/>
      <c r="AK650" s="321"/>
      <c r="AL650" s="321"/>
      <c r="AM650" s="321"/>
      <c r="AN650" s="321"/>
      <c r="AO650" s="321"/>
      <c r="AP650" s="321"/>
      <c r="AQ650" s="481"/>
      <c r="AR650" s="481"/>
      <c r="AS650" s="321"/>
      <c r="AT650" s="321"/>
      <c r="AU650" s="321"/>
      <c r="AV650" s="321"/>
      <c r="AW650" s="321"/>
      <c r="AX650" s="321"/>
      <c r="AY650" s="321"/>
      <c r="AZ650" s="321"/>
      <c r="BA650" s="321"/>
      <c r="BB650" s="321"/>
      <c r="BC650" s="321"/>
      <c r="BD650" s="321"/>
      <c r="BE650" s="321"/>
      <c r="BF650" s="321"/>
      <c r="BG650" s="321"/>
      <c r="BH650" s="321"/>
      <c r="BI650" s="321"/>
      <c r="BJ650" s="321"/>
      <c r="BK650" s="321"/>
      <c r="BL650" s="321"/>
      <c r="BM650" s="321"/>
      <c r="BN650" s="321"/>
      <c r="BO650" s="321"/>
      <c r="BP650" s="321"/>
      <c r="BQ650" s="321"/>
      <c r="BR650" s="321"/>
      <c r="BS650" s="321"/>
      <c r="BT650" s="321"/>
      <c r="BU650" s="321"/>
      <c r="BV650" s="321"/>
      <c r="BW650" s="321"/>
      <c r="BX650" s="321"/>
      <c r="BY650" s="321"/>
      <c r="BZ650" s="321"/>
      <c r="CA650" s="321"/>
      <c r="CB650" s="321"/>
      <c r="CC650" s="321"/>
      <c r="CD650" s="321"/>
      <c r="CE650" s="321"/>
      <c r="CF650" s="321"/>
      <c r="CG650" s="481"/>
      <c r="CH650" s="481"/>
      <c r="CI650" s="321"/>
      <c r="CJ650" s="321"/>
      <c r="CK650" s="321"/>
      <c r="CL650" s="321"/>
      <c r="CM650" s="321"/>
      <c r="CN650" s="321"/>
      <c r="CO650" s="321"/>
      <c r="CP650" s="321"/>
      <c r="CQ650" s="321"/>
      <c r="CR650" s="321"/>
      <c r="CS650" s="321"/>
      <c r="CT650" s="321"/>
      <c r="CU650" s="481"/>
      <c r="CV650" s="481"/>
    </row>
    <row r="651" spans="1:100" ht="19.5" customHeight="1">
      <c r="A651" s="479"/>
      <c r="B651" s="614"/>
      <c r="C651" s="479"/>
      <c r="D651" s="569"/>
      <c r="E651" s="570"/>
      <c r="F651" s="570"/>
      <c r="G651" s="570"/>
      <c r="H651" s="570"/>
      <c r="I651" s="570"/>
      <c r="J651" s="570"/>
      <c r="K651" s="570"/>
      <c r="L651" s="570"/>
      <c r="M651" s="570"/>
      <c r="N651" s="570"/>
      <c r="O651" s="496"/>
      <c r="P651" s="496"/>
      <c r="Q651" s="481"/>
      <c r="R651" s="321"/>
      <c r="S651" s="321"/>
      <c r="T651" s="321"/>
      <c r="U651" s="482"/>
      <c r="V651" s="321"/>
      <c r="W651" s="321"/>
      <c r="X651" s="321"/>
      <c r="Y651" s="321"/>
      <c r="Z651" s="321"/>
      <c r="AA651" s="321"/>
      <c r="AB651" s="321"/>
      <c r="AC651" s="321"/>
      <c r="AD651" s="321"/>
      <c r="AE651" s="321"/>
      <c r="AF651" s="321"/>
      <c r="AG651" s="321"/>
      <c r="AH651" s="321"/>
      <c r="AI651" s="321"/>
      <c r="AJ651" s="321"/>
      <c r="AK651" s="321"/>
      <c r="AL651" s="321"/>
      <c r="AM651" s="321"/>
      <c r="AN651" s="321"/>
      <c r="AO651" s="321"/>
      <c r="AP651" s="321"/>
      <c r="AQ651" s="481"/>
      <c r="AR651" s="481"/>
      <c r="AS651" s="321"/>
      <c r="AT651" s="321"/>
      <c r="AU651" s="321"/>
      <c r="AV651" s="321"/>
      <c r="AW651" s="321"/>
      <c r="AX651" s="321"/>
      <c r="AY651" s="321"/>
      <c r="AZ651" s="321"/>
      <c r="BA651" s="321"/>
      <c r="BB651" s="321"/>
      <c r="BC651" s="321"/>
      <c r="BD651" s="321"/>
      <c r="BE651" s="321"/>
      <c r="BF651" s="321"/>
      <c r="BG651" s="321"/>
      <c r="BH651" s="321"/>
      <c r="BI651" s="321"/>
      <c r="BJ651" s="321"/>
      <c r="BK651" s="321"/>
      <c r="BL651" s="321"/>
      <c r="BM651" s="321"/>
      <c r="BN651" s="321"/>
      <c r="BO651" s="321"/>
      <c r="BP651" s="321"/>
      <c r="BQ651" s="321"/>
      <c r="BR651" s="321"/>
      <c r="BS651" s="321"/>
      <c r="BT651" s="321"/>
      <c r="BU651" s="321"/>
      <c r="BV651" s="321"/>
      <c r="BW651" s="321"/>
      <c r="BX651" s="321"/>
      <c r="BY651" s="321"/>
      <c r="BZ651" s="321"/>
      <c r="CA651" s="321"/>
      <c r="CB651" s="321"/>
      <c r="CC651" s="321"/>
      <c r="CD651" s="321"/>
      <c r="CE651" s="321"/>
      <c r="CF651" s="321"/>
      <c r="CG651" s="481"/>
      <c r="CH651" s="481"/>
      <c r="CI651" s="321"/>
      <c r="CJ651" s="321"/>
      <c r="CK651" s="321"/>
      <c r="CL651" s="321"/>
      <c r="CM651" s="321"/>
      <c r="CN651" s="321"/>
      <c r="CO651" s="321"/>
      <c r="CP651" s="321"/>
      <c r="CQ651" s="321"/>
      <c r="CR651" s="321"/>
      <c r="CS651" s="321"/>
      <c r="CT651" s="321"/>
      <c r="CU651" s="481"/>
      <c r="CV651" s="481"/>
    </row>
    <row r="652" spans="1:100" ht="19.5" customHeight="1">
      <c r="A652" s="479"/>
      <c r="B652" s="614"/>
      <c r="C652" s="479"/>
      <c r="D652" s="569"/>
      <c r="E652" s="570"/>
      <c r="F652" s="570"/>
      <c r="G652" s="570"/>
      <c r="H652" s="570"/>
      <c r="I652" s="570"/>
      <c r="J652" s="570"/>
      <c r="K652" s="570"/>
      <c r="L652" s="570"/>
      <c r="M652" s="570"/>
      <c r="N652" s="570"/>
      <c r="O652" s="496"/>
      <c r="P652" s="496"/>
      <c r="Q652" s="481"/>
      <c r="R652" s="321"/>
      <c r="S652" s="321"/>
      <c r="T652" s="321"/>
      <c r="U652" s="482"/>
      <c r="V652" s="321"/>
      <c r="W652" s="321"/>
      <c r="X652" s="321"/>
      <c r="Y652" s="321"/>
      <c r="Z652" s="321"/>
      <c r="AA652" s="321"/>
      <c r="AB652" s="321"/>
      <c r="AC652" s="321"/>
      <c r="AD652" s="321"/>
      <c r="AE652" s="321"/>
      <c r="AF652" s="321"/>
      <c r="AG652" s="321"/>
      <c r="AH652" s="321"/>
      <c r="AI652" s="321"/>
      <c r="AJ652" s="321"/>
      <c r="AK652" s="321"/>
      <c r="AL652" s="321"/>
      <c r="AM652" s="321"/>
      <c r="AN652" s="321"/>
      <c r="AO652" s="321"/>
      <c r="AP652" s="321"/>
      <c r="AQ652" s="481"/>
      <c r="AR652" s="481"/>
      <c r="AS652" s="321"/>
      <c r="AT652" s="321"/>
      <c r="AU652" s="321"/>
      <c r="AV652" s="321"/>
      <c r="AW652" s="321"/>
      <c r="AX652" s="321"/>
      <c r="AY652" s="321"/>
      <c r="AZ652" s="321"/>
      <c r="BA652" s="321"/>
      <c r="BB652" s="321"/>
      <c r="BC652" s="321"/>
      <c r="BD652" s="321"/>
      <c r="BE652" s="321"/>
      <c r="BF652" s="321"/>
      <c r="BG652" s="321"/>
      <c r="BH652" s="321"/>
      <c r="BI652" s="321"/>
      <c r="BJ652" s="321"/>
      <c r="BK652" s="321"/>
      <c r="BL652" s="321"/>
      <c r="BM652" s="321"/>
      <c r="BN652" s="321"/>
      <c r="BO652" s="321"/>
      <c r="BP652" s="321"/>
      <c r="BQ652" s="321"/>
      <c r="BR652" s="321"/>
      <c r="BS652" s="321"/>
      <c r="BT652" s="321"/>
      <c r="BU652" s="321"/>
      <c r="BV652" s="321"/>
      <c r="BW652" s="321"/>
      <c r="BX652" s="321"/>
      <c r="BY652" s="321"/>
      <c r="BZ652" s="321"/>
      <c r="CA652" s="321"/>
      <c r="CB652" s="321"/>
      <c r="CC652" s="321"/>
      <c r="CD652" s="321"/>
      <c r="CE652" s="321"/>
      <c r="CF652" s="321"/>
      <c r="CG652" s="481"/>
      <c r="CH652" s="481"/>
      <c r="CI652" s="321"/>
      <c r="CJ652" s="321"/>
      <c r="CK652" s="321"/>
      <c r="CL652" s="321"/>
      <c r="CM652" s="321"/>
      <c r="CN652" s="321"/>
      <c r="CO652" s="321"/>
      <c r="CP652" s="321"/>
      <c r="CQ652" s="321"/>
      <c r="CR652" s="321"/>
      <c r="CS652" s="321"/>
      <c r="CT652" s="321"/>
      <c r="CU652" s="481"/>
      <c r="CV652" s="481"/>
    </row>
    <row r="653" spans="1:100" ht="19.5" customHeight="1">
      <c r="A653" s="479"/>
      <c r="B653" s="614"/>
      <c r="C653" s="479"/>
      <c r="D653" s="569"/>
      <c r="E653" s="570"/>
      <c r="F653" s="570"/>
      <c r="G653" s="570"/>
      <c r="H653" s="570"/>
      <c r="I653" s="570"/>
      <c r="J653" s="570"/>
      <c r="K653" s="570"/>
      <c r="L653" s="570"/>
      <c r="M653" s="570"/>
      <c r="N653" s="570"/>
      <c r="O653" s="496"/>
      <c r="P653" s="496"/>
      <c r="Q653" s="481"/>
      <c r="R653" s="321"/>
      <c r="S653" s="321"/>
      <c r="T653" s="321"/>
      <c r="U653" s="482"/>
      <c r="V653" s="321"/>
      <c r="W653" s="321"/>
      <c r="X653" s="321"/>
      <c r="Y653" s="321"/>
      <c r="Z653" s="321"/>
      <c r="AA653" s="321"/>
      <c r="AB653" s="321"/>
      <c r="AC653" s="321"/>
      <c r="AD653" s="321"/>
      <c r="AE653" s="321"/>
      <c r="AF653" s="321"/>
      <c r="AG653" s="321"/>
      <c r="AH653" s="321"/>
      <c r="AI653" s="321"/>
      <c r="AJ653" s="321"/>
      <c r="AK653" s="321"/>
      <c r="AL653" s="321"/>
      <c r="AM653" s="321"/>
      <c r="AN653" s="321"/>
      <c r="AO653" s="321"/>
      <c r="AP653" s="321"/>
      <c r="AQ653" s="481"/>
      <c r="AR653" s="481"/>
      <c r="AS653" s="321"/>
      <c r="AT653" s="321"/>
      <c r="AU653" s="321"/>
      <c r="AV653" s="321"/>
      <c r="AW653" s="321"/>
      <c r="AX653" s="321"/>
      <c r="AY653" s="321"/>
      <c r="AZ653" s="321"/>
      <c r="BA653" s="321"/>
      <c r="BB653" s="321"/>
      <c r="BC653" s="321"/>
      <c r="BD653" s="321"/>
      <c r="BE653" s="321"/>
      <c r="BF653" s="321"/>
      <c r="BG653" s="321"/>
      <c r="BH653" s="321"/>
      <c r="BI653" s="321"/>
      <c r="BJ653" s="321"/>
      <c r="BK653" s="321"/>
      <c r="BL653" s="321"/>
      <c r="BM653" s="321"/>
      <c r="BN653" s="321"/>
      <c r="BO653" s="321"/>
      <c r="BP653" s="321"/>
      <c r="BQ653" s="321"/>
      <c r="BR653" s="321"/>
      <c r="BS653" s="321"/>
      <c r="BT653" s="321"/>
      <c r="BU653" s="321"/>
      <c r="BV653" s="321"/>
      <c r="BW653" s="321"/>
      <c r="BX653" s="321"/>
      <c r="BY653" s="321"/>
      <c r="BZ653" s="321"/>
      <c r="CA653" s="321"/>
      <c r="CB653" s="321"/>
      <c r="CC653" s="321"/>
      <c r="CD653" s="321"/>
      <c r="CE653" s="321"/>
      <c r="CF653" s="321"/>
      <c r="CG653" s="481"/>
      <c r="CH653" s="481"/>
      <c r="CI653" s="321"/>
      <c r="CJ653" s="321"/>
      <c r="CK653" s="321"/>
      <c r="CL653" s="321"/>
      <c r="CM653" s="321"/>
      <c r="CN653" s="321"/>
      <c r="CO653" s="321"/>
      <c r="CP653" s="321"/>
      <c r="CQ653" s="321"/>
      <c r="CR653" s="321"/>
      <c r="CS653" s="321"/>
      <c r="CT653" s="321"/>
      <c r="CU653" s="481"/>
      <c r="CV653" s="481"/>
    </row>
    <row r="654" spans="1:100" ht="19.5" customHeight="1">
      <c r="A654" s="479"/>
      <c r="B654" s="614"/>
      <c r="C654" s="479"/>
      <c r="D654" s="569"/>
      <c r="E654" s="570"/>
      <c r="F654" s="570"/>
      <c r="G654" s="570"/>
      <c r="H654" s="570"/>
      <c r="I654" s="570"/>
      <c r="J654" s="570"/>
      <c r="K654" s="570"/>
      <c r="L654" s="570"/>
      <c r="M654" s="570"/>
      <c r="N654" s="570"/>
      <c r="O654" s="496"/>
      <c r="P654" s="496"/>
      <c r="Q654" s="481"/>
      <c r="R654" s="321"/>
      <c r="S654" s="321"/>
      <c r="T654" s="321"/>
      <c r="U654" s="482"/>
      <c r="V654" s="321"/>
      <c r="W654" s="321"/>
      <c r="X654" s="321"/>
      <c r="Y654" s="321"/>
      <c r="Z654" s="321"/>
      <c r="AA654" s="321"/>
      <c r="AB654" s="321"/>
      <c r="AC654" s="321"/>
      <c r="AD654" s="321"/>
      <c r="AE654" s="321"/>
      <c r="AF654" s="321"/>
      <c r="AG654" s="321"/>
      <c r="AH654" s="321"/>
      <c r="AI654" s="321"/>
      <c r="AJ654" s="321"/>
      <c r="AK654" s="321"/>
      <c r="AL654" s="321"/>
      <c r="AM654" s="321"/>
      <c r="AN654" s="321"/>
      <c r="AO654" s="321"/>
      <c r="AP654" s="321"/>
      <c r="AQ654" s="481"/>
      <c r="AR654" s="481"/>
      <c r="AS654" s="321"/>
      <c r="AT654" s="321"/>
      <c r="AU654" s="321"/>
      <c r="AV654" s="321"/>
      <c r="AW654" s="321"/>
      <c r="AX654" s="321"/>
      <c r="AY654" s="321"/>
      <c r="AZ654" s="321"/>
      <c r="BA654" s="321"/>
      <c r="BB654" s="321"/>
      <c r="BC654" s="321"/>
      <c r="BD654" s="321"/>
      <c r="BE654" s="321"/>
      <c r="BF654" s="321"/>
      <c r="BG654" s="321"/>
      <c r="BH654" s="321"/>
      <c r="BI654" s="321"/>
      <c r="BJ654" s="321"/>
      <c r="BK654" s="321"/>
      <c r="BL654" s="321"/>
      <c r="BM654" s="321"/>
      <c r="BN654" s="321"/>
      <c r="BO654" s="321"/>
      <c r="BP654" s="321"/>
      <c r="BQ654" s="321"/>
      <c r="BR654" s="321"/>
      <c r="BS654" s="321"/>
      <c r="BT654" s="321"/>
      <c r="BU654" s="321"/>
      <c r="BV654" s="321"/>
      <c r="BW654" s="321"/>
      <c r="BX654" s="321"/>
      <c r="BY654" s="321"/>
      <c r="BZ654" s="321"/>
      <c r="CA654" s="321"/>
      <c r="CB654" s="321"/>
      <c r="CC654" s="321"/>
      <c r="CD654" s="321"/>
      <c r="CE654" s="321"/>
      <c r="CF654" s="321"/>
      <c r="CG654" s="481"/>
      <c r="CH654" s="481"/>
      <c r="CI654" s="321"/>
      <c r="CJ654" s="321"/>
      <c r="CK654" s="321"/>
      <c r="CL654" s="321"/>
      <c r="CM654" s="321"/>
      <c r="CN654" s="321"/>
      <c r="CO654" s="321"/>
      <c r="CP654" s="321"/>
      <c r="CQ654" s="321"/>
      <c r="CR654" s="321"/>
      <c r="CS654" s="321"/>
      <c r="CT654" s="321"/>
      <c r="CU654" s="481"/>
      <c r="CV654" s="481"/>
    </row>
    <row r="655" spans="1:100" ht="19.5" customHeight="1">
      <c r="A655" s="479"/>
      <c r="B655" s="614"/>
      <c r="C655" s="479"/>
      <c r="D655" s="569"/>
      <c r="E655" s="570"/>
      <c r="F655" s="570"/>
      <c r="G655" s="570"/>
      <c r="H655" s="570"/>
      <c r="I655" s="570"/>
      <c r="J655" s="570"/>
      <c r="K655" s="570"/>
      <c r="L655" s="570"/>
      <c r="M655" s="570"/>
      <c r="N655" s="570"/>
      <c r="O655" s="496"/>
      <c r="P655" s="496"/>
      <c r="Q655" s="481"/>
      <c r="R655" s="321"/>
      <c r="S655" s="321"/>
      <c r="T655" s="321"/>
      <c r="U655" s="482"/>
      <c r="V655" s="321"/>
      <c r="W655" s="321"/>
      <c r="X655" s="321"/>
      <c r="Y655" s="321"/>
      <c r="Z655" s="321"/>
      <c r="AA655" s="321"/>
      <c r="AB655" s="321"/>
      <c r="AC655" s="321"/>
      <c r="AD655" s="321"/>
      <c r="AE655" s="321"/>
      <c r="AF655" s="321"/>
      <c r="AG655" s="321"/>
      <c r="AH655" s="321"/>
      <c r="AI655" s="321"/>
      <c r="AJ655" s="321"/>
      <c r="AK655" s="321"/>
      <c r="AL655" s="321"/>
      <c r="AM655" s="321"/>
      <c r="AN655" s="321"/>
      <c r="AO655" s="321"/>
      <c r="AP655" s="321"/>
      <c r="AQ655" s="481"/>
      <c r="AR655" s="481"/>
      <c r="AS655" s="321"/>
      <c r="AT655" s="321"/>
      <c r="AU655" s="321"/>
      <c r="AV655" s="321"/>
      <c r="AW655" s="321"/>
      <c r="AX655" s="321"/>
      <c r="AY655" s="321"/>
      <c r="AZ655" s="321"/>
      <c r="BA655" s="321"/>
      <c r="BB655" s="321"/>
      <c r="BC655" s="321"/>
      <c r="BD655" s="321"/>
      <c r="BE655" s="321"/>
      <c r="BF655" s="321"/>
      <c r="BG655" s="321"/>
      <c r="BH655" s="321"/>
      <c r="BI655" s="321"/>
      <c r="BJ655" s="321"/>
      <c r="BK655" s="321"/>
      <c r="BL655" s="321"/>
      <c r="BM655" s="321"/>
      <c r="BN655" s="321"/>
      <c r="BO655" s="321"/>
      <c r="BP655" s="321"/>
      <c r="BQ655" s="321"/>
      <c r="BR655" s="321"/>
      <c r="BS655" s="321"/>
      <c r="BT655" s="321"/>
      <c r="BU655" s="321"/>
      <c r="BV655" s="321"/>
      <c r="BW655" s="321"/>
      <c r="BX655" s="321"/>
      <c r="BY655" s="321"/>
      <c r="BZ655" s="321"/>
      <c r="CA655" s="321"/>
      <c r="CB655" s="321"/>
      <c r="CC655" s="321"/>
      <c r="CD655" s="321"/>
      <c r="CE655" s="321"/>
      <c r="CF655" s="321"/>
      <c r="CG655" s="481"/>
      <c r="CH655" s="481"/>
      <c r="CI655" s="321"/>
      <c r="CJ655" s="321"/>
      <c r="CK655" s="321"/>
      <c r="CL655" s="321"/>
      <c r="CM655" s="321"/>
      <c r="CN655" s="321"/>
      <c r="CO655" s="321"/>
      <c r="CP655" s="321"/>
      <c r="CQ655" s="321"/>
      <c r="CR655" s="321"/>
      <c r="CS655" s="321"/>
      <c r="CT655" s="321"/>
      <c r="CU655" s="481"/>
      <c r="CV655" s="481"/>
    </row>
    <row r="656" spans="1:100" ht="19.5" customHeight="1">
      <c r="A656" s="479"/>
      <c r="B656" s="614"/>
      <c r="C656" s="479"/>
      <c r="D656" s="569"/>
      <c r="E656" s="570"/>
      <c r="F656" s="570"/>
      <c r="G656" s="570"/>
      <c r="H656" s="570"/>
      <c r="I656" s="570"/>
      <c r="J656" s="570"/>
      <c r="K656" s="570"/>
      <c r="L656" s="570"/>
      <c r="M656" s="570"/>
      <c r="N656" s="570"/>
      <c r="O656" s="496"/>
      <c r="P656" s="496"/>
      <c r="Q656" s="481"/>
      <c r="R656" s="321"/>
      <c r="S656" s="321"/>
      <c r="T656" s="321"/>
      <c r="U656" s="482"/>
      <c r="V656" s="321"/>
      <c r="W656" s="321"/>
      <c r="X656" s="321"/>
      <c r="Y656" s="321"/>
      <c r="Z656" s="321"/>
      <c r="AA656" s="321"/>
      <c r="AB656" s="321"/>
      <c r="AC656" s="321"/>
      <c r="AD656" s="321"/>
      <c r="AE656" s="321"/>
      <c r="AF656" s="321"/>
      <c r="AG656" s="321"/>
      <c r="AH656" s="321"/>
      <c r="AI656" s="321"/>
      <c r="AJ656" s="321"/>
      <c r="AK656" s="321"/>
      <c r="AL656" s="321"/>
      <c r="AM656" s="321"/>
      <c r="AN656" s="321"/>
      <c r="AO656" s="321"/>
      <c r="AP656" s="321"/>
      <c r="AQ656" s="481"/>
      <c r="AR656" s="481"/>
      <c r="AS656" s="321"/>
      <c r="AT656" s="321"/>
      <c r="AU656" s="321"/>
      <c r="AV656" s="321"/>
      <c r="AW656" s="321"/>
      <c r="AX656" s="321"/>
      <c r="AY656" s="321"/>
      <c r="AZ656" s="321"/>
      <c r="BA656" s="321"/>
      <c r="BB656" s="321"/>
      <c r="BC656" s="321"/>
      <c r="BD656" s="321"/>
      <c r="BE656" s="321"/>
      <c r="BF656" s="321"/>
      <c r="BG656" s="321"/>
      <c r="BH656" s="321"/>
      <c r="BI656" s="321"/>
      <c r="BJ656" s="321"/>
      <c r="BK656" s="321"/>
      <c r="BL656" s="321"/>
      <c r="BM656" s="321"/>
      <c r="BN656" s="321"/>
      <c r="BO656" s="321"/>
      <c r="BP656" s="321"/>
      <c r="BQ656" s="321"/>
      <c r="BR656" s="321"/>
      <c r="BS656" s="321"/>
      <c r="BT656" s="321"/>
      <c r="BU656" s="321"/>
      <c r="BV656" s="321"/>
      <c r="BW656" s="321"/>
      <c r="BX656" s="321"/>
      <c r="BY656" s="321"/>
      <c r="BZ656" s="321"/>
      <c r="CA656" s="321"/>
      <c r="CB656" s="321"/>
      <c r="CC656" s="321"/>
      <c r="CD656" s="321"/>
      <c r="CE656" s="321"/>
      <c r="CF656" s="321"/>
      <c r="CG656" s="481"/>
      <c r="CH656" s="481"/>
      <c r="CI656" s="321"/>
      <c r="CJ656" s="321"/>
      <c r="CK656" s="321"/>
      <c r="CL656" s="321"/>
      <c r="CM656" s="321"/>
      <c r="CN656" s="321"/>
      <c r="CO656" s="321"/>
      <c r="CP656" s="321"/>
      <c r="CQ656" s="321"/>
      <c r="CR656" s="321"/>
      <c r="CS656" s="321"/>
      <c r="CT656" s="321"/>
      <c r="CU656" s="481"/>
      <c r="CV656" s="481"/>
    </row>
    <row r="657" spans="1:100" ht="19.5" customHeight="1">
      <c r="A657" s="479"/>
      <c r="B657" s="614"/>
      <c r="C657" s="479"/>
      <c r="D657" s="569"/>
      <c r="E657" s="570"/>
      <c r="F657" s="570"/>
      <c r="G657" s="570"/>
      <c r="H657" s="570"/>
      <c r="I657" s="570"/>
      <c r="J657" s="570"/>
      <c r="K657" s="570"/>
      <c r="L657" s="570"/>
      <c r="M657" s="570"/>
      <c r="N657" s="570"/>
      <c r="O657" s="496"/>
      <c r="P657" s="496"/>
      <c r="Q657" s="481"/>
      <c r="R657" s="321"/>
      <c r="S657" s="321"/>
      <c r="T657" s="321"/>
      <c r="U657" s="482"/>
      <c r="V657" s="321"/>
      <c r="W657" s="321"/>
      <c r="X657" s="321"/>
      <c r="Y657" s="321"/>
      <c r="Z657" s="321"/>
      <c r="AA657" s="321"/>
      <c r="AB657" s="321"/>
      <c r="AC657" s="321"/>
      <c r="AD657" s="321"/>
      <c r="AE657" s="321"/>
      <c r="AF657" s="321"/>
      <c r="AG657" s="321"/>
      <c r="AH657" s="321"/>
      <c r="AI657" s="321"/>
      <c r="AJ657" s="321"/>
      <c r="AK657" s="321"/>
      <c r="AL657" s="321"/>
      <c r="AM657" s="321"/>
      <c r="AN657" s="321"/>
      <c r="AO657" s="321"/>
      <c r="AP657" s="321"/>
      <c r="AQ657" s="481"/>
      <c r="AR657" s="481"/>
      <c r="AS657" s="321"/>
      <c r="AT657" s="321"/>
      <c r="AU657" s="321"/>
      <c r="AV657" s="321"/>
      <c r="AW657" s="321"/>
      <c r="AX657" s="321"/>
      <c r="AY657" s="321"/>
      <c r="AZ657" s="321"/>
      <c r="BA657" s="321"/>
      <c r="BB657" s="321"/>
      <c r="BC657" s="321"/>
      <c r="BD657" s="321"/>
      <c r="BE657" s="321"/>
      <c r="BF657" s="321"/>
      <c r="BG657" s="321"/>
      <c r="BH657" s="321"/>
      <c r="BI657" s="321"/>
      <c r="BJ657" s="321"/>
      <c r="BK657" s="321"/>
      <c r="BL657" s="321"/>
      <c r="BM657" s="321"/>
      <c r="BN657" s="321"/>
      <c r="BO657" s="321"/>
      <c r="BP657" s="321"/>
      <c r="BQ657" s="321"/>
      <c r="BR657" s="321"/>
      <c r="BS657" s="321"/>
      <c r="BT657" s="321"/>
      <c r="BU657" s="321"/>
      <c r="BV657" s="321"/>
      <c r="BW657" s="321"/>
      <c r="BX657" s="321"/>
      <c r="BY657" s="321"/>
      <c r="BZ657" s="321"/>
      <c r="CA657" s="321"/>
      <c r="CB657" s="321"/>
      <c r="CC657" s="321"/>
      <c r="CD657" s="321"/>
      <c r="CE657" s="321"/>
      <c r="CF657" s="321"/>
      <c r="CG657" s="481"/>
      <c r="CH657" s="481"/>
      <c r="CI657" s="321"/>
      <c r="CJ657" s="321"/>
      <c r="CK657" s="321"/>
      <c r="CL657" s="321"/>
      <c r="CM657" s="321"/>
      <c r="CN657" s="321"/>
      <c r="CO657" s="321"/>
      <c r="CP657" s="321"/>
      <c r="CQ657" s="321"/>
      <c r="CR657" s="321"/>
      <c r="CS657" s="321"/>
      <c r="CT657" s="321"/>
      <c r="CU657" s="481"/>
      <c r="CV657" s="481"/>
    </row>
    <row r="658" spans="1:100" ht="19.5" customHeight="1">
      <c r="A658" s="479"/>
      <c r="B658" s="614"/>
      <c r="C658" s="479"/>
      <c r="D658" s="569"/>
      <c r="E658" s="570"/>
      <c r="F658" s="570"/>
      <c r="G658" s="570"/>
      <c r="H658" s="570"/>
      <c r="I658" s="570"/>
      <c r="J658" s="570"/>
      <c r="K658" s="570"/>
      <c r="L658" s="570"/>
      <c r="M658" s="570"/>
      <c r="N658" s="570"/>
      <c r="O658" s="496"/>
      <c r="P658" s="496"/>
      <c r="Q658" s="481"/>
      <c r="R658" s="321"/>
      <c r="S658" s="321"/>
      <c r="T658" s="321"/>
      <c r="U658" s="482"/>
      <c r="V658" s="321"/>
      <c r="W658" s="321"/>
      <c r="X658" s="321"/>
      <c r="Y658" s="321"/>
      <c r="Z658" s="321"/>
      <c r="AA658" s="321"/>
      <c r="AB658" s="321"/>
      <c r="AC658" s="321"/>
      <c r="AD658" s="321"/>
      <c r="AE658" s="321"/>
      <c r="AF658" s="321"/>
      <c r="AG658" s="321"/>
      <c r="AH658" s="321"/>
      <c r="AI658" s="321"/>
      <c r="AJ658" s="321"/>
      <c r="AK658" s="321"/>
      <c r="AL658" s="321"/>
      <c r="AM658" s="321"/>
      <c r="AN658" s="321"/>
      <c r="AO658" s="321"/>
      <c r="AP658" s="321"/>
      <c r="AQ658" s="481"/>
      <c r="AR658" s="481"/>
      <c r="AS658" s="321"/>
      <c r="AT658" s="321"/>
      <c r="AU658" s="321"/>
      <c r="AV658" s="321"/>
      <c r="AW658" s="321"/>
      <c r="AX658" s="321"/>
      <c r="AY658" s="321"/>
      <c r="AZ658" s="321"/>
      <c r="BA658" s="321"/>
      <c r="BB658" s="321"/>
      <c r="BC658" s="321"/>
      <c r="BD658" s="321"/>
      <c r="BE658" s="321"/>
      <c r="BF658" s="321"/>
      <c r="BG658" s="321"/>
      <c r="BH658" s="321"/>
      <c r="BI658" s="321"/>
      <c r="BJ658" s="321"/>
      <c r="BK658" s="321"/>
      <c r="BL658" s="321"/>
      <c r="BM658" s="321"/>
      <c r="BN658" s="321"/>
      <c r="BO658" s="321"/>
      <c r="BP658" s="321"/>
      <c r="BQ658" s="321"/>
      <c r="BR658" s="321"/>
      <c r="BS658" s="321"/>
      <c r="BT658" s="321"/>
      <c r="BU658" s="321"/>
      <c r="BV658" s="321"/>
      <c r="BW658" s="321"/>
      <c r="BX658" s="321"/>
      <c r="BY658" s="321"/>
      <c r="BZ658" s="321"/>
      <c r="CA658" s="321"/>
      <c r="CB658" s="321"/>
      <c r="CC658" s="321"/>
      <c r="CD658" s="321"/>
      <c r="CE658" s="321"/>
      <c r="CF658" s="321"/>
      <c r="CG658" s="481"/>
      <c r="CH658" s="481"/>
      <c r="CI658" s="321"/>
      <c r="CJ658" s="321"/>
      <c r="CK658" s="321"/>
      <c r="CL658" s="321"/>
      <c r="CM658" s="321"/>
      <c r="CN658" s="321"/>
      <c r="CO658" s="321"/>
      <c r="CP658" s="321"/>
      <c r="CQ658" s="321"/>
      <c r="CR658" s="321"/>
      <c r="CS658" s="321"/>
      <c r="CT658" s="321"/>
      <c r="CU658" s="481"/>
      <c r="CV658" s="481"/>
    </row>
    <row r="659" spans="1:100" ht="19.5" customHeight="1">
      <c r="A659" s="479"/>
      <c r="B659" s="614"/>
      <c r="C659" s="479"/>
      <c r="D659" s="569"/>
      <c r="E659" s="570"/>
      <c r="F659" s="570"/>
      <c r="G659" s="570"/>
      <c r="H659" s="570"/>
      <c r="I659" s="570"/>
      <c r="J659" s="570"/>
      <c r="K659" s="570"/>
      <c r="L659" s="570"/>
      <c r="M659" s="570"/>
      <c r="N659" s="570"/>
      <c r="O659" s="496"/>
      <c r="P659" s="496"/>
      <c r="Q659" s="481"/>
      <c r="R659" s="321"/>
      <c r="S659" s="321"/>
      <c r="T659" s="321"/>
      <c r="U659" s="482"/>
      <c r="V659" s="321"/>
      <c r="W659" s="321"/>
      <c r="X659" s="321"/>
      <c r="Y659" s="321"/>
      <c r="Z659" s="321"/>
      <c r="AA659" s="321"/>
      <c r="AB659" s="321"/>
      <c r="AC659" s="321"/>
      <c r="AD659" s="321"/>
      <c r="AE659" s="321"/>
      <c r="AF659" s="321"/>
      <c r="AG659" s="321"/>
      <c r="AH659" s="321"/>
      <c r="AI659" s="321"/>
      <c r="AJ659" s="321"/>
      <c r="AK659" s="321"/>
      <c r="AL659" s="321"/>
      <c r="AM659" s="321"/>
      <c r="AN659" s="321"/>
      <c r="AO659" s="321"/>
      <c r="AP659" s="321"/>
      <c r="AQ659" s="481"/>
      <c r="AR659" s="481"/>
      <c r="AS659" s="321"/>
      <c r="AT659" s="321"/>
      <c r="AU659" s="321"/>
      <c r="AV659" s="321"/>
      <c r="AW659" s="321"/>
      <c r="AX659" s="321"/>
      <c r="AY659" s="321"/>
      <c r="AZ659" s="321"/>
      <c r="BA659" s="321"/>
      <c r="BB659" s="321"/>
      <c r="BC659" s="321"/>
      <c r="BD659" s="321"/>
      <c r="BE659" s="321"/>
      <c r="BF659" s="321"/>
      <c r="BG659" s="321"/>
      <c r="BH659" s="321"/>
      <c r="BI659" s="321"/>
      <c r="BJ659" s="321"/>
      <c r="BK659" s="321"/>
      <c r="BL659" s="321"/>
      <c r="BM659" s="321"/>
      <c r="BN659" s="321"/>
      <c r="BO659" s="321"/>
      <c r="BP659" s="321"/>
      <c r="BQ659" s="321"/>
      <c r="BR659" s="321"/>
      <c r="BS659" s="321"/>
      <c r="BT659" s="321"/>
      <c r="BU659" s="321"/>
      <c r="BV659" s="321"/>
      <c r="BW659" s="321"/>
      <c r="BX659" s="321"/>
      <c r="BY659" s="321"/>
      <c r="BZ659" s="321"/>
      <c r="CA659" s="321"/>
      <c r="CB659" s="321"/>
      <c r="CC659" s="321"/>
      <c r="CD659" s="321"/>
      <c r="CE659" s="321"/>
      <c r="CF659" s="321"/>
      <c r="CG659" s="481"/>
      <c r="CH659" s="481"/>
      <c r="CI659" s="321"/>
      <c r="CJ659" s="321"/>
      <c r="CK659" s="321"/>
      <c r="CL659" s="321"/>
      <c r="CM659" s="321"/>
      <c r="CN659" s="321"/>
      <c r="CO659" s="321"/>
      <c r="CP659" s="321"/>
      <c r="CQ659" s="321"/>
      <c r="CR659" s="321"/>
      <c r="CS659" s="321"/>
      <c r="CT659" s="321"/>
      <c r="CU659" s="481"/>
      <c r="CV659" s="481"/>
    </row>
    <row r="660" spans="1:100" ht="19.5" customHeight="1">
      <c r="A660" s="479"/>
      <c r="B660" s="614"/>
      <c r="C660" s="479"/>
      <c r="D660" s="569"/>
      <c r="E660" s="570"/>
      <c r="F660" s="570"/>
      <c r="G660" s="570"/>
      <c r="H660" s="570"/>
      <c r="I660" s="570"/>
      <c r="J660" s="570"/>
      <c r="K660" s="570"/>
      <c r="L660" s="570"/>
      <c r="M660" s="570"/>
      <c r="N660" s="570"/>
      <c r="O660" s="496"/>
      <c r="P660" s="496"/>
      <c r="Q660" s="481"/>
      <c r="R660" s="321"/>
      <c r="S660" s="321"/>
      <c r="T660" s="321"/>
      <c r="U660" s="482"/>
      <c r="V660" s="321"/>
      <c r="W660" s="321"/>
      <c r="X660" s="321"/>
      <c r="Y660" s="321"/>
      <c r="Z660" s="321"/>
      <c r="AA660" s="321"/>
      <c r="AB660" s="321"/>
      <c r="AC660" s="321"/>
      <c r="AD660" s="321"/>
      <c r="AE660" s="321"/>
      <c r="AF660" s="321"/>
      <c r="AG660" s="321"/>
      <c r="AH660" s="321"/>
      <c r="AI660" s="321"/>
      <c r="AJ660" s="321"/>
      <c r="AK660" s="321"/>
      <c r="AL660" s="321"/>
      <c r="AM660" s="321"/>
      <c r="AN660" s="321"/>
      <c r="AO660" s="321"/>
      <c r="AP660" s="321"/>
      <c r="AQ660" s="481"/>
      <c r="AR660" s="481"/>
      <c r="AS660" s="321"/>
      <c r="AT660" s="321"/>
      <c r="AU660" s="321"/>
      <c r="AV660" s="321"/>
      <c r="AW660" s="321"/>
      <c r="AX660" s="321"/>
      <c r="AY660" s="321"/>
      <c r="AZ660" s="321"/>
      <c r="BA660" s="321"/>
      <c r="BB660" s="321"/>
      <c r="BC660" s="321"/>
      <c r="BD660" s="321"/>
      <c r="BE660" s="321"/>
      <c r="BF660" s="321"/>
      <c r="BG660" s="321"/>
      <c r="BH660" s="321"/>
      <c r="BI660" s="321"/>
      <c r="BJ660" s="321"/>
      <c r="BK660" s="321"/>
      <c r="BL660" s="321"/>
      <c r="BM660" s="321"/>
      <c r="BN660" s="321"/>
      <c r="BO660" s="321"/>
      <c r="BP660" s="321"/>
      <c r="BQ660" s="321"/>
      <c r="BR660" s="321"/>
      <c r="BS660" s="321"/>
      <c r="BT660" s="321"/>
      <c r="BU660" s="321"/>
      <c r="BV660" s="321"/>
      <c r="BW660" s="321"/>
      <c r="BX660" s="321"/>
      <c r="BY660" s="321"/>
      <c r="BZ660" s="321"/>
      <c r="CA660" s="321"/>
      <c r="CB660" s="321"/>
      <c r="CC660" s="321"/>
      <c r="CD660" s="321"/>
      <c r="CE660" s="321"/>
      <c r="CF660" s="321"/>
      <c r="CG660" s="481"/>
      <c r="CH660" s="481"/>
      <c r="CI660" s="321"/>
      <c r="CJ660" s="321"/>
      <c r="CK660" s="321"/>
      <c r="CL660" s="321"/>
      <c r="CM660" s="321"/>
      <c r="CN660" s="321"/>
      <c r="CO660" s="321"/>
      <c r="CP660" s="321"/>
      <c r="CQ660" s="321"/>
      <c r="CR660" s="321"/>
      <c r="CS660" s="321"/>
      <c r="CT660" s="321"/>
      <c r="CU660" s="481"/>
      <c r="CV660" s="481"/>
    </row>
    <row r="661" spans="1:100" ht="19.5" customHeight="1">
      <c r="A661" s="479"/>
      <c r="B661" s="614"/>
      <c r="C661" s="479"/>
      <c r="D661" s="569"/>
      <c r="E661" s="570"/>
      <c r="F661" s="570"/>
      <c r="G661" s="570"/>
      <c r="H661" s="570"/>
      <c r="I661" s="570"/>
      <c r="J661" s="570"/>
      <c r="K661" s="570"/>
      <c r="L661" s="570"/>
      <c r="M661" s="570"/>
      <c r="N661" s="570"/>
      <c r="O661" s="496"/>
      <c r="P661" s="496"/>
      <c r="Q661" s="481"/>
      <c r="R661" s="321"/>
      <c r="S661" s="321"/>
      <c r="T661" s="321"/>
      <c r="U661" s="482"/>
      <c r="V661" s="321"/>
      <c r="W661" s="321"/>
      <c r="X661" s="321"/>
      <c r="Y661" s="321"/>
      <c r="Z661" s="321"/>
      <c r="AA661" s="321"/>
      <c r="AB661" s="321"/>
      <c r="AC661" s="321"/>
      <c r="AD661" s="321"/>
      <c r="AE661" s="321"/>
      <c r="AF661" s="321"/>
      <c r="AG661" s="321"/>
      <c r="AH661" s="321"/>
      <c r="AI661" s="321"/>
      <c r="AJ661" s="321"/>
      <c r="AK661" s="321"/>
      <c r="AL661" s="321"/>
      <c r="AM661" s="321"/>
      <c r="AN661" s="321"/>
      <c r="AO661" s="321"/>
      <c r="AP661" s="321"/>
      <c r="AQ661" s="481"/>
      <c r="AR661" s="481"/>
      <c r="AS661" s="321"/>
      <c r="AT661" s="321"/>
      <c r="AU661" s="321"/>
      <c r="AV661" s="321"/>
      <c r="AW661" s="321"/>
      <c r="AX661" s="321"/>
      <c r="AY661" s="321"/>
      <c r="AZ661" s="321"/>
      <c r="BA661" s="321"/>
      <c r="BB661" s="321"/>
      <c r="BC661" s="321"/>
      <c r="BD661" s="321"/>
      <c r="BE661" s="321"/>
      <c r="BF661" s="321"/>
      <c r="BG661" s="321"/>
      <c r="BH661" s="321"/>
      <c r="BI661" s="321"/>
      <c r="BJ661" s="321"/>
      <c r="BK661" s="321"/>
      <c r="BL661" s="321"/>
      <c r="BM661" s="321"/>
      <c r="BN661" s="321"/>
      <c r="BO661" s="321"/>
      <c r="BP661" s="321"/>
      <c r="BQ661" s="321"/>
      <c r="BR661" s="321"/>
      <c r="BS661" s="321"/>
      <c r="BT661" s="321"/>
      <c r="BU661" s="321"/>
      <c r="BV661" s="321"/>
      <c r="BW661" s="321"/>
      <c r="BX661" s="321"/>
      <c r="BY661" s="321"/>
      <c r="BZ661" s="321"/>
      <c r="CA661" s="321"/>
      <c r="CB661" s="321"/>
      <c r="CC661" s="321"/>
      <c r="CD661" s="321"/>
      <c r="CE661" s="321"/>
      <c r="CF661" s="321"/>
      <c r="CG661" s="481"/>
      <c r="CH661" s="481"/>
      <c r="CI661" s="321"/>
      <c r="CJ661" s="321"/>
      <c r="CK661" s="321"/>
      <c r="CL661" s="321"/>
      <c r="CM661" s="321"/>
      <c r="CN661" s="321"/>
      <c r="CO661" s="321"/>
      <c r="CP661" s="321"/>
      <c r="CQ661" s="321"/>
      <c r="CR661" s="321"/>
      <c r="CS661" s="321"/>
      <c r="CT661" s="321"/>
      <c r="CU661" s="481"/>
      <c r="CV661" s="481"/>
    </row>
    <row r="662" spans="1:100" ht="19.5" customHeight="1">
      <c r="A662" s="479"/>
      <c r="B662" s="614"/>
      <c r="C662" s="479"/>
      <c r="D662" s="569"/>
      <c r="E662" s="570"/>
      <c r="F662" s="570"/>
      <c r="G662" s="570"/>
      <c r="H662" s="570"/>
      <c r="I662" s="570"/>
      <c r="J662" s="570"/>
      <c r="K662" s="570"/>
      <c r="L662" s="570"/>
      <c r="M662" s="570"/>
      <c r="N662" s="570"/>
      <c r="O662" s="496"/>
      <c r="P662" s="496"/>
      <c r="Q662" s="481"/>
      <c r="R662" s="321"/>
      <c r="S662" s="321"/>
      <c r="T662" s="321"/>
      <c r="U662" s="482"/>
      <c r="V662" s="321"/>
      <c r="W662" s="321"/>
      <c r="X662" s="321"/>
      <c r="Y662" s="321"/>
      <c r="Z662" s="321"/>
      <c r="AA662" s="321"/>
      <c r="AB662" s="321"/>
      <c r="AC662" s="321"/>
      <c r="AD662" s="321"/>
      <c r="AE662" s="321"/>
      <c r="AF662" s="321"/>
      <c r="AG662" s="321"/>
      <c r="AH662" s="321"/>
      <c r="AI662" s="321"/>
      <c r="AJ662" s="321"/>
      <c r="AK662" s="321"/>
      <c r="AL662" s="321"/>
      <c r="AM662" s="321"/>
      <c r="AN662" s="321"/>
      <c r="AO662" s="321"/>
      <c r="AP662" s="321"/>
      <c r="AQ662" s="481"/>
      <c r="AR662" s="481"/>
      <c r="AS662" s="321"/>
      <c r="AT662" s="321"/>
      <c r="AU662" s="321"/>
      <c r="AV662" s="321"/>
      <c r="AW662" s="321"/>
      <c r="AX662" s="321"/>
      <c r="AY662" s="321"/>
      <c r="AZ662" s="321"/>
      <c r="BA662" s="321"/>
      <c r="BB662" s="321"/>
      <c r="BC662" s="321"/>
      <c r="BD662" s="321"/>
      <c r="BE662" s="321"/>
      <c r="BF662" s="321"/>
      <c r="BG662" s="321"/>
      <c r="BH662" s="321"/>
      <c r="BI662" s="321"/>
      <c r="BJ662" s="321"/>
      <c r="BK662" s="321"/>
      <c r="BL662" s="321"/>
      <c r="BM662" s="321"/>
      <c r="BN662" s="321"/>
      <c r="BO662" s="321"/>
      <c r="BP662" s="321"/>
      <c r="BQ662" s="321"/>
      <c r="BR662" s="321"/>
      <c r="BS662" s="321"/>
      <c r="BT662" s="321"/>
      <c r="BU662" s="321"/>
      <c r="BV662" s="321"/>
      <c r="BW662" s="321"/>
      <c r="BX662" s="321"/>
      <c r="BY662" s="321"/>
      <c r="BZ662" s="321"/>
      <c r="CA662" s="321"/>
      <c r="CB662" s="321"/>
      <c r="CC662" s="321"/>
      <c r="CD662" s="321"/>
      <c r="CE662" s="321"/>
      <c r="CF662" s="321"/>
      <c r="CG662" s="481"/>
      <c r="CH662" s="481"/>
      <c r="CI662" s="321"/>
      <c r="CJ662" s="321"/>
      <c r="CK662" s="321"/>
      <c r="CL662" s="321"/>
      <c r="CM662" s="321"/>
      <c r="CN662" s="321"/>
      <c r="CO662" s="321"/>
      <c r="CP662" s="321"/>
      <c r="CQ662" s="321"/>
      <c r="CR662" s="321"/>
      <c r="CS662" s="321"/>
      <c r="CT662" s="321"/>
      <c r="CU662" s="481"/>
      <c r="CV662" s="481"/>
    </row>
    <row r="663" spans="1:100" ht="19.5" customHeight="1">
      <c r="A663" s="479"/>
      <c r="B663" s="614"/>
      <c r="C663" s="479"/>
      <c r="D663" s="569"/>
      <c r="E663" s="570"/>
      <c r="F663" s="570"/>
      <c r="G663" s="570"/>
      <c r="H663" s="570"/>
      <c r="I663" s="570"/>
      <c r="J663" s="570"/>
      <c r="K663" s="570"/>
      <c r="L663" s="570"/>
      <c r="M663" s="570"/>
      <c r="N663" s="570"/>
      <c r="O663" s="496"/>
      <c r="P663" s="496"/>
      <c r="Q663" s="481"/>
      <c r="R663" s="321"/>
      <c r="S663" s="321"/>
      <c r="T663" s="321"/>
      <c r="U663" s="482"/>
      <c r="V663" s="321"/>
      <c r="W663" s="321"/>
      <c r="X663" s="321"/>
      <c r="Y663" s="321"/>
      <c r="Z663" s="321"/>
      <c r="AA663" s="321"/>
      <c r="AB663" s="321"/>
      <c r="AC663" s="321"/>
      <c r="AD663" s="321"/>
      <c r="AE663" s="321"/>
      <c r="AF663" s="321"/>
      <c r="AG663" s="321"/>
      <c r="AH663" s="321"/>
      <c r="AI663" s="321"/>
      <c r="AJ663" s="321"/>
      <c r="AK663" s="321"/>
      <c r="AL663" s="321"/>
      <c r="AM663" s="321"/>
      <c r="AN663" s="321"/>
      <c r="AO663" s="321"/>
      <c r="AP663" s="321"/>
      <c r="AQ663" s="481"/>
      <c r="AR663" s="481"/>
      <c r="AS663" s="321"/>
      <c r="AT663" s="321"/>
      <c r="AU663" s="321"/>
      <c r="AV663" s="321"/>
      <c r="AW663" s="321"/>
      <c r="AX663" s="321"/>
      <c r="AY663" s="321"/>
      <c r="AZ663" s="321"/>
      <c r="BA663" s="321"/>
      <c r="BB663" s="321"/>
      <c r="BC663" s="321"/>
      <c r="BD663" s="321"/>
      <c r="BE663" s="321"/>
      <c r="BF663" s="321"/>
      <c r="BG663" s="321"/>
      <c r="BH663" s="321"/>
      <c r="BI663" s="321"/>
      <c r="BJ663" s="321"/>
      <c r="BK663" s="321"/>
      <c r="BL663" s="321"/>
      <c r="BM663" s="321"/>
      <c r="BN663" s="321"/>
      <c r="BO663" s="321"/>
      <c r="BP663" s="321"/>
      <c r="BQ663" s="321"/>
      <c r="BR663" s="321"/>
      <c r="BS663" s="321"/>
      <c r="BT663" s="321"/>
      <c r="BU663" s="321"/>
      <c r="BV663" s="321"/>
      <c r="BW663" s="321"/>
      <c r="BX663" s="321"/>
      <c r="BY663" s="321"/>
      <c r="BZ663" s="321"/>
      <c r="CA663" s="321"/>
      <c r="CB663" s="321"/>
      <c r="CC663" s="321"/>
      <c r="CD663" s="321"/>
      <c r="CE663" s="321"/>
      <c r="CF663" s="321"/>
      <c r="CG663" s="481"/>
      <c r="CH663" s="481"/>
      <c r="CI663" s="321"/>
      <c r="CJ663" s="321"/>
      <c r="CK663" s="321"/>
      <c r="CL663" s="321"/>
      <c r="CM663" s="321"/>
      <c r="CN663" s="321"/>
      <c r="CO663" s="321"/>
      <c r="CP663" s="321"/>
      <c r="CQ663" s="321"/>
      <c r="CR663" s="321"/>
      <c r="CS663" s="321"/>
      <c r="CT663" s="321"/>
      <c r="CU663" s="481"/>
      <c r="CV663" s="481"/>
    </row>
    <row r="664" spans="1:100" ht="19.5" customHeight="1">
      <c r="A664" s="479"/>
      <c r="B664" s="614"/>
      <c r="C664" s="479"/>
      <c r="D664" s="569"/>
      <c r="E664" s="570"/>
      <c r="F664" s="570"/>
      <c r="G664" s="570"/>
      <c r="H664" s="570"/>
      <c r="I664" s="570"/>
      <c r="J664" s="570"/>
      <c r="K664" s="570"/>
      <c r="L664" s="570"/>
      <c r="M664" s="570"/>
      <c r="N664" s="570"/>
      <c r="O664" s="496"/>
      <c r="P664" s="496"/>
      <c r="Q664" s="481"/>
      <c r="R664" s="321"/>
      <c r="S664" s="321"/>
      <c r="T664" s="321"/>
      <c r="U664" s="482"/>
      <c r="V664" s="321"/>
      <c r="W664" s="321"/>
      <c r="X664" s="321"/>
      <c r="Y664" s="321"/>
      <c r="Z664" s="321"/>
      <c r="AA664" s="321"/>
      <c r="AB664" s="321"/>
      <c r="AC664" s="321"/>
      <c r="AD664" s="321"/>
      <c r="AE664" s="321"/>
      <c r="AF664" s="321"/>
      <c r="AG664" s="321"/>
      <c r="AH664" s="321"/>
      <c r="AI664" s="321"/>
      <c r="AJ664" s="321"/>
      <c r="AK664" s="321"/>
      <c r="AL664" s="321"/>
      <c r="AM664" s="321"/>
      <c r="AN664" s="321"/>
      <c r="AO664" s="321"/>
      <c r="AP664" s="321"/>
      <c r="AQ664" s="481"/>
      <c r="AR664" s="481"/>
      <c r="AS664" s="321"/>
      <c r="AT664" s="321"/>
      <c r="AU664" s="321"/>
      <c r="AV664" s="321"/>
      <c r="AW664" s="321"/>
      <c r="AX664" s="321"/>
      <c r="AY664" s="321"/>
      <c r="AZ664" s="321"/>
      <c r="BA664" s="321"/>
      <c r="BB664" s="321"/>
      <c r="BC664" s="321"/>
      <c r="BD664" s="321"/>
      <c r="BE664" s="321"/>
      <c r="BF664" s="321"/>
      <c r="BG664" s="321"/>
      <c r="BH664" s="321"/>
      <c r="BI664" s="321"/>
      <c r="BJ664" s="321"/>
      <c r="BK664" s="321"/>
      <c r="BL664" s="321"/>
      <c r="BM664" s="321"/>
      <c r="BN664" s="321"/>
      <c r="BO664" s="321"/>
      <c r="BP664" s="321"/>
      <c r="BQ664" s="321"/>
      <c r="BR664" s="321"/>
      <c r="BS664" s="321"/>
      <c r="BT664" s="321"/>
      <c r="BU664" s="321"/>
      <c r="BV664" s="321"/>
      <c r="BW664" s="321"/>
      <c r="BX664" s="321"/>
      <c r="BY664" s="321"/>
      <c r="BZ664" s="321"/>
      <c r="CA664" s="321"/>
      <c r="CB664" s="321"/>
      <c r="CC664" s="321"/>
      <c r="CD664" s="321"/>
      <c r="CE664" s="321"/>
      <c r="CF664" s="321"/>
      <c r="CG664" s="481"/>
      <c r="CH664" s="481"/>
      <c r="CI664" s="321"/>
      <c r="CJ664" s="321"/>
      <c r="CK664" s="321"/>
      <c r="CL664" s="321"/>
      <c r="CM664" s="321"/>
      <c r="CN664" s="321"/>
      <c r="CO664" s="321"/>
      <c r="CP664" s="321"/>
      <c r="CQ664" s="321"/>
      <c r="CR664" s="321"/>
      <c r="CS664" s="321"/>
      <c r="CT664" s="321"/>
      <c r="CU664" s="481"/>
      <c r="CV664" s="481"/>
    </row>
    <row r="665" spans="1:100" ht="19.5" customHeight="1">
      <c r="A665" s="479"/>
      <c r="B665" s="614"/>
      <c r="C665" s="479"/>
      <c r="D665" s="569"/>
      <c r="E665" s="570"/>
      <c r="F665" s="570"/>
      <c r="G665" s="570"/>
      <c r="H665" s="570"/>
      <c r="I665" s="570"/>
      <c r="J665" s="570"/>
      <c r="K665" s="570"/>
      <c r="L665" s="570"/>
      <c r="M665" s="570"/>
      <c r="N665" s="570"/>
      <c r="O665" s="496"/>
      <c r="P665" s="496"/>
      <c r="Q665" s="481"/>
      <c r="R665" s="321"/>
      <c r="S665" s="321"/>
      <c r="T665" s="321"/>
      <c r="U665" s="482"/>
      <c r="V665" s="321"/>
      <c r="W665" s="321"/>
      <c r="X665" s="321"/>
      <c r="Y665" s="321"/>
      <c r="Z665" s="321"/>
      <c r="AA665" s="321"/>
      <c r="AB665" s="321"/>
      <c r="AC665" s="321"/>
      <c r="AD665" s="321"/>
      <c r="AE665" s="321"/>
      <c r="AF665" s="321"/>
      <c r="AG665" s="321"/>
      <c r="AH665" s="321"/>
      <c r="AI665" s="321"/>
      <c r="AJ665" s="321"/>
      <c r="AK665" s="321"/>
      <c r="AL665" s="321"/>
      <c r="AM665" s="321"/>
      <c r="AN665" s="321"/>
      <c r="AO665" s="321"/>
      <c r="AP665" s="321"/>
      <c r="AQ665" s="481"/>
      <c r="AR665" s="481"/>
      <c r="AS665" s="321"/>
      <c r="AT665" s="321"/>
      <c r="AU665" s="321"/>
      <c r="AV665" s="321"/>
      <c r="AW665" s="321"/>
      <c r="AX665" s="321"/>
      <c r="AY665" s="321"/>
      <c r="AZ665" s="321"/>
      <c r="BA665" s="321"/>
      <c r="BB665" s="321"/>
      <c r="BC665" s="321"/>
      <c r="BD665" s="321"/>
      <c r="BE665" s="321"/>
      <c r="BF665" s="321"/>
      <c r="BG665" s="321"/>
      <c r="BH665" s="321"/>
      <c r="BI665" s="321"/>
      <c r="BJ665" s="321"/>
      <c r="BK665" s="321"/>
      <c r="BL665" s="321"/>
      <c r="BM665" s="321"/>
      <c r="BN665" s="321"/>
      <c r="BO665" s="321"/>
      <c r="BP665" s="321"/>
      <c r="BQ665" s="321"/>
      <c r="BR665" s="321"/>
      <c r="BS665" s="321"/>
      <c r="BT665" s="321"/>
      <c r="BU665" s="321"/>
      <c r="BV665" s="321"/>
      <c r="BW665" s="321"/>
      <c r="BX665" s="321"/>
      <c r="BY665" s="321"/>
      <c r="BZ665" s="321"/>
      <c r="CA665" s="321"/>
      <c r="CB665" s="321"/>
      <c r="CC665" s="321"/>
      <c r="CD665" s="321"/>
      <c r="CE665" s="321"/>
      <c r="CF665" s="321"/>
      <c r="CG665" s="481"/>
      <c r="CH665" s="481"/>
      <c r="CI665" s="321"/>
      <c r="CJ665" s="321"/>
      <c r="CK665" s="321"/>
      <c r="CL665" s="321"/>
      <c r="CM665" s="321"/>
      <c r="CN665" s="321"/>
      <c r="CO665" s="321"/>
      <c r="CP665" s="321"/>
      <c r="CQ665" s="321"/>
      <c r="CR665" s="321"/>
      <c r="CS665" s="321"/>
      <c r="CT665" s="321"/>
      <c r="CU665" s="481"/>
      <c r="CV665" s="481"/>
    </row>
    <row r="666" spans="1:100" ht="19.5" customHeight="1">
      <c r="A666" s="479"/>
      <c r="B666" s="614"/>
      <c r="C666" s="479"/>
      <c r="D666" s="569"/>
      <c r="E666" s="570"/>
      <c r="F666" s="570"/>
      <c r="G666" s="570"/>
      <c r="H666" s="570"/>
      <c r="I666" s="570"/>
      <c r="J666" s="570"/>
      <c r="K666" s="570"/>
      <c r="L666" s="570"/>
      <c r="M666" s="570"/>
      <c r="N666" s="570"/>
      <c r="O666" s="496"/>
      <c r="P666" s="496"/>
      <c r="Q666" s="481"/>
      <c r="R666" s="321"/>
      <c r="S666" s="321"/>
      <c r="T666" s="321"/>
      <c r="U666" s="482"/>
      <c r="V666" s="321"/>
      <c r="W666" s="321"/>
      <c r="X666" s="321"/>
      <c r="Y666" s="321"/>
      <c r="Z666" s="321"/>
      <c r="AA666" s="321"/>
      <c r="AB666" s="321"/>
      <c r="AC666" s="321"/>
      <c r="AD666" s="321"/>
      <c r="AE666" s="321"/>
      <c r="AF666" s="321"/>
      <c r="AG666" s="321"/>
      <c r="AH666" s="321"/>
      <c r="AI666" s="321"/>
      <c r="AJ666" s="321"/>
      <c r="AK666" s="321"/>
      <c r="AL666" s="321"/>
      <c r="AM666" s="321"/>
      <c r="AN666" s="321"/>
      <c r="AO666" s="321"/>
      <c r="AP666" s="321"/>
      <c r="AQ666" s="481"/>
      <c r="AR666" s="481"/>
      <c r="AS666" s="321"/>
      <c r="AT666" s="321"/>
      <c r="AU666" s="321"/>
      <c r="AV666" s="321"/>
      <c r="AW666" s="321"/>
      <c r="AX666" s="321"/>
      <c r="AY666" s="321"/>
      <c r="AZ666" s="321"/>
      <c r="BA666" s="321"/>
      <c r="BB666" s="321"/>
      <c r="BC666" s="321"/>
      <c r="BD666" s="321"/>
      <c r="BE666" s="321"/>
      <c r="BF666" s="321"/>
      <c r="BG666" s="321"/>
      <c r="BH666" s="321"/>
      <c r="BI666" s="321"/>
      <c r="BJ666" s="321"/>
      <c r="BK666" s="321"/>
      <c r="BL666" s="321"/>
      <c r="BM666" s="321"/>
      <c r="BN666" s="321"/>
      <c r="BO666" s="321"/>
      <c r="BP666" s="321"/>
      <c r="BQ666" s="321"/>
      <c r="BR666" s="321"/>
      <c r="BS666" s="321"/>
      <c r="BT666" s="321"/>
      <c r="BU666" s="321"/>
      <c r="BV666" s="321"/>
      <c r="BW666" s="321"/>
      <c r="BX666" s="321"/>
      <c r="BY666" s="321"/>
      <c r="BZ666" s="321"/>
      <c r="CA666" s="321"/>
      <c r="CB666" s="321"/>
      <c r="CC666" s="321"/>
      <c r="CD666" s="321"/>
      <c r="CE666" s="321"/>
      <c r="CF666" s="321"/>
      <c r="CG666" s="481"/>
      <c r="CH666" s="481"/>
      <c r="CI666" s="321"/>
      <c r="CJ666" s="321"/>
      <c r="CK666" s="321"/>
      <c r="CL666" s="321"/>
      <c r="CM666" s="321"/>
      <c r="CN666" s="321"/>
      <c r="CO666" s="321"/>
      <c r="CP666" s="321"/>
      <c r="CQ666" s="321"/>
      <c r="CR666" s="321"/>
      <c r="CS666" s="321"/>
      <c r="CT666" s="321"/>
      <c r="CU666" s="481"/>
      <c r="CV666" s="481"/>
    </row>
    <row r="667" spans="1:100" ht="19.5" customHeight="1">
      <c r="A667" s="479"/>
      <c r="B667" s="614"/>
      <c r="C667" s="479"/>
      <c r="D667" s="569"/>
      <c r="E667" s="570"/>
      <c r="F667" s="570"/>
      <c r="G667" s="570"/>
      <c r="H667" s="570"/>
      <c r="I667" s="570"/>
      <c r="J667" s="570"/>
      <c r="K667" s="570"/>
      <c r="L667" s="570"/>
      <c r="M667" s="570"/>
      <c r="N667" s="570"/>
      <c r="O667" s="496"/>
      <c r="P667" s="496"/>
      <c r="Q667" s="481"/>
      <c r="R667" s="321"/>
      <c r="S667" s="321"/>
      <c r="T667" s="321"/>
      <c r="U667" s="482"/>
      <c r="V667" s="321"/>
      <c r="W667" s="321"/>
      <c r="X667" s="321"/>
      <c r="Y667" s="321"/>
      <c r="Z667" s="321"/>
      <c r="AA667" s="321"/>
      <c r="AB667" s="321"/>
      <c r="AC667" s="321"/>
      <c r="AD667" s="321"/>
      <c r="AE667" s="321"/>
      <c r="AF667" s="321"/>
      <c r="AG667" s="321"/>
      <c r="AH667" s="321"/>
      <c r="AI667" s="321"/>
      <c r="AJ667" s="321"/>
      <c r="AK667" s="321"/>
      <c r="AL667" s="321"/>
      <c r="AM667" s="321"/>
      <c r="AN667" s="321"/>
      <c r="AO667" s="321"/>
      <c r="AP667" s="321"/>
      <c r="AQ667" s="481"/>
      <c r="AR667" s="481"/>
      <c r="AS667" s="321"/>
      <c r="AT667" s="321"/>
      <c r="AU667" s="321"/>
      <c r="AV667" s="321"/>
      <c r="AW667" s="321"/>
      <c r="AX667" s="321"/>
      <c r="AY667" s="321"/>
      <c r="AZ667" s="321"/>
      <c r="BA667" s="321"/>
      <c r="BB667" s="321"/>
      <c r="BC667" s="321"/>
      <c r="BD667" s="321"/>
      <c r="BE667" s="321"/>
      <c r="BF667" s="321"/>
      <c r="BG667" s="321"/>
      <c r="BH667" s="321"/>
      <c r="BI667" s="321"/>
      <c r="BJ667" s="321"/>
      <c r="BK667" s="321"/>
      <c r="BL667" s="321"/>
      <c r="BM667" s="321"/>
      <c r="BN667" s="321"/>
      <c r="BO667" s="321"/>
      <c r="BP667" s="321"/>
      <c r="BQ667" s="321"/>
      <c r="BR667" s="321"/>
      <c r="BS667" s="321"/>
      <c r="BT667" s="321"/>
      <c r="BU667" s="321"/>
      <c r="BV667" s="321"/>
      <c r="BW667" s="321"/>
      <c r="BX667" s="321"/>
      <c r="BY667" s="321"/>
      <c r="BZ667" s="321"/>
      <c r="CA667" s="321"/>
      <c r="CB667" s="321"/>
      <c r="CC667" s="321"/>
      <c r="CD667" s="321"/>
      <c r="CE667" s="321"/>
      <c r="CF667" s="321"/>
      <c r="CG667" s="481"/>
      <c r="CH667" s="481"/>
      <c r="CI667" s="321"/>
      <c r="CJ667" s="321"/>
      <c r="CK667" s="321"/>
      <c r="CL667" s="321"/>
      <c r="CM667" s="321"/>
      <c r="CN667" s="321"/>
      <c r="CO667" s="321"/>
      <c r="CP667" s="321"/>
      <c r="CQ667" s="321"/>
      <c r="CR667" s="321"/>
      <c r="CS667" s="321"/>
      <c r="CT667" s="321"/>
      <c r="CU667" s="481"/>
      <c r="CV667" s="481"/>
    </row>
    <row r="668" spans="1:100" ht="19.5" customHeight="1">
      <c r="A668" s="479"/>
      <c r="B668" s="614"/>
      <c r="C668" s="479"/>
      <c r="D668" s="569"/>
      <c r="E668" s="570"/>
      <c r="F668" s="570"/>
      <c r="G668" s="570"/>
      <c r="H668" s="570"/>
      <c r="I668" s="570"/>
      <c r="J668" s="570"/>
      <c r="K668" s="570"/>
      <c r="L668" s="570"/>
      <c r="M668" s="570"/>
      <c r="N668" s="570"/>
      <c r="O668" s="496"/>
      <c r="P668" s="496"/>
      <c r="Q668" s="481"/>
      <c r="R668" s="321"/>
      <c r="S668" s="321"/>
      <c r="T668" s="321"/>
      <c r="U668" s="482"/>
      <c r="V668" s="321"/>
      <c r="W668" s="321"/>
      <c r="X668" s="321"/>
      <c r="Y668" s="321"/>
      <c r="Z668" s="321"/>
      <c r="AA668" s="321"/>
      <c r="AB668" s="321"/>
      <c r="AC668" s="321"/>
      <c r="AD668" s="321"/>
      <c r="AE668" s="321"/>
      <c r="AF668" s="321"/>
      <c r="AG668" s="321"/>
      <c r="AH668" s="321"/>
      <c r="AI668" s="321"/>
      <c r="AJ668" s="321"/>
      <c r="AK668" s="321"/>
      <c r="AL668" s="321"/>
      <c r="AM668" s="321"/>
      <c r="AN668" s="321"/>
      <c r="AO668" s="321"/>
      <c r="AP668" s="321"/>
      <c r="AQ668" s="481"/>
      <c r="AR668" s="481"/>
      <c r="AS668" s="321"/>
      <c r="AT668" s="321"/>
      <c r="AU668" s="321"/>
      <c r="AV668" s="321"/>
      <c r="AW668" s="321"/>
      <c r="AX668" s="321"/>
      <c r="AY668" s="321"/>
      <c r="AZ668" s="321"/>
      <c r="BA668" s="321"/>
      <c r="BB668" s="321"/>
      <c r="BC668" s="321"/>
      <c r="BD668" s="321"/>
      <c r="BE668" s="321"/>
      <c r="BF668" s="321"/>
      <c r="BG668" s="321"/>
      <c r="BH668" s="321"/>
      <c r="BI668" s="321"/>
      <c r="BJ668" s="321"/>
      <c r="BK668" s="321"/>
      <c r="BL668" s="321"/>
      <c r="BM668" s="321"/>
      <c r="BN668" s="321"/>
      <c r="BO668" s="321"/>
      <c r="BP668" s="321"/>
      <c r="BQ668" s="321"/>
      <c r="BR668" s="321"/>
      <c r="BS668" s="321"/>
      <c r="BT668" s="321"/>
      <c r="BU668" s="321"/>
      <c r="BV668" s="321"/>
      <c r="BW668" s="321"/>
      <c r="BX668" s="321"/>
      <c r="BY668" s="321"/>
      <c r="BZ668" s="321"/>
      <c r="CA668" s="321"/>
      <c r="CB668" s="321"/>
      <c r="CC668" s="321"/>
      <c r="CD668" s="321"/>
      <c r="CE668" s="321"/>
      <c r="CF668" s="321"/>
      <c r="CG668" s="481"/>
      <c r="CH668" s="481"/>
      <c r="CI668" s="321"/>
      <c r="CJ668" s="321"/>
      <c r="CK668" s="321"/>
      <c r="CL668" s="321"/>
      <c r="CM668" s="321"/>
      <c r="CN668" s="321"/>
      <c r="CO668" s="321"/>
      <c r="CP668" s="321"/>
      <c r="CQ668" s="321"/>
      <c r="CR668" s="321"/>
      <c r="CS668" s="321"/>
      <c r="CT668" s="321"/>
      <c r="CU668" s="481"/>
      <c r="CV668" s="481"/>
    </row>
    <row r="669" spans="1:100" ht="19.5" customHeight="1">
      <c r="A669" s="479"/>
      <c r="B669" s="614"/>
      <c r="C669" s="479"/>
      <c r="D669" s="569"/>
      <c r="E669" s="570"/>
      <c r="F669" s="570"/>
      <c r="G669" s="570"/>
      <c r="H669" s="570"/>
      <c r="I669" s="570"/>
      <c r="J669" s="570"/>
      <c r="K669" s="570"/>
      <c r="L669" s="570"/>
      <c r="M669" s="570"/>
      <c r="N669" s="570"/>
      <c r="O669" s="496"/>
      <c r="P669" s="496"/>
      <c r="Q669" s="481"/>
      <c r="R669" s="321"/>
      <c r="S669" s="321"/>
      <c r="T669" s="321"/>
      <c r="U669" s="482"/>
      <c r="V669" s="321"/>
      <c r="W669" s="321"/>
      <c r="X669" s="321"/>
      <c r="Y669" s="321"/>
      <c r="Z669" s="321"/>
      <c r="AA669" s="321"/>
      <c r="AB669" s="321"/>
      <c r="AC669" s="321"/>
      <c r="AD669" s="321"/>
      <c r="AE669" s="321"/>
      <c r="AF669" s="321"/>
      <c r="AG669" s="321"/>
      <c r="AH669" s="321"/>
      <c r="AI669" s="321"/>
      <c r="AJ669" s="321"/>
      <c r="AK669" s="321"/>
      <c r="AL669" s="321"/>
      <c r="AM669" s="321"/>
      <c r="AN669" s="321"/>
      <c r="AO669" s="321"/>
      <c r="AP669" s="321"/>
      <c r="AQ669" s="481"/>
      <c r="AR669" s="481"/>
      <c r="AS669" s="321"/>
      <c r="AT669" s="321"/>
      <c r="AU669" s="321"/>
      <c r="AV669" s="321"/>
      <c r="AW669" s="321"/>
      <c r="AX669" s="321"/>
      <c r="AY669" s="321"/>
      <c r="AZ669" s="321"/>
      <c r="BA669" s="321"/>
      <c r="BB669" s="321"/>
      <c r="BC669" s="321"/>
      <c r="BD669" s="321"/>
      <c r="BE669" s="321"/>
      <c r="BF669" s="321"/>
      <c r="BG669" s="321"/>
      <c r="BH669" s="321"/>
      <c r="BI669" s="321"/>
      <c r="BJ669" s="321"/>
      <c r="BK669" s="321"/>
      <c r="BL669" s="321"/>
      <c r="BM669" s="321"/>
      <c r="BN669" s="321"/>
      <c r="BO669" s="321"/>
      <c r="BP669" s="321"/>
      <c r="BQ669" s="321"/>
      <c r="BR669" s="321"/>
      <c r="BS669" s="321"/>
      <c r="BT669" s="321"/>
      <c r="BU669" s="321"/>
      <c r="BV669" s="321"/>
      <c r="BW669" s="321"/>
      <c r="BX669" s="321"/>
      <c r="BY669" s="321"/>
      <c r="BZ669" s="321"/>
      <c r="CA669" s="321"/>
      <c r="CB669" s="321"/>
      <c r="CC669" s="321"/>
      <c r="CD669" s="321"/>
      <c r="CE669" s="321"/>
      <c r="CF669" s="321"/>
      <c r="CG669" s="481"/>
      <c r="CH669" s="481"/>
      <c r="CI669" s="321"/>
      <c r="CJ669" s="321"/>
      <c r="CK669" s="321"/>
      <c r="CL669" s="321"/>
      <c r="CM669" s="321"/>
      <c r="CN669" s="321"/>
      <c r="CO669" s="321"/>
      <c r="CP669" s="321"/>
      <c r="CQ669" s="321"/>
      <c r="CR669" s="321"/>
      <c r="CS669" s="321"/>
      <c r="CT669" s="321"/>
      <c r="CU669" s="481"/>
      <c r="CV669" s="481"/>
    </row>
    <row r="670" spans="1:100" ht="19.5" customHeight="1">
      <c r="A670" s="479"/>
      <c r="B670" s="614"/>
      <c r="C670" s="479"/>
      <c r="D670" s="569"/>
      <c r="E670" s="570"/>
      <c r="F670" s="570"/>
      <c r="G670" s="570"/>
      <c r="H670" s="570"/>
      <c r="I670" s="570"/>
      <c r="J670" s="570"/>
      <c r="K670" s="570"/>
      <c r="L670" s="570"/>
      <c r="M670" s="570"/>
      <c r="N670" s="570"/>
      <c r="O670" s="496"/>
      <c r="P670" s="496"/>
      <c r="Q670" s="481"/>
      <c r="R670" s="321"/>
      <c r="S670" s="321"/>
      <c r="T670" s="321"/>
      <c r="U670" s="482"/>
      <c r="V670" s="321"/>
      <c r="W670" s="321"/>
      <c r="X670" s="321"/>
      <c r="Y670" s="321"/>
      <c r="Z670" s="321"/>
      <c r="AA670" s="321"/>
      <c r="AB670" s="321"/>
      <c r="AC670" s="321"/>
      <c r="AD670" s="321"/>
      <c r="AE670" s="321"/>
      <c r="AF670" s="321"/>
      <c r="AG670" s="321"/>
      <c r="AH670" s="321"/>
      <c r="AI670" s="321"/>
      <c r="AJ670" s="321"/>
      <c r="AK670" s="321"/>
      <c r="AL670" s="321"/>
      <c r="AM670" s="321"/>
      <c r="AN670" s="321"/>
      <c r="AO670" s="321"/>
      <c r="AP670" s="321"/>
      <c r="AQ670" s="481"/>
      <c r="AR670" s="481"/>
      <c r="AS670" s="321"/>
      <c r="AT670" s="321"/>
      <c r="AU670" s="321"/>
      <c r="AV670" s="321"/>
      <c r="AW670" s="321"/>
      <c r="AX670" s="321"/>
      <c r="AY670" s="321"/>
      <c r="AZ670" s="321"/>
      <c r="BA670" s="321"/>
      <c r="BB670" s="321"/>
      <c r="BC670" s="321"/>
      <c r="BD670" s="321"/>
      <c r="BE670" s="321"/>
      <c r="BF670" s="321"/>
      <c r="BG670" s="321"/>
      <c r="BH670" s="321"/>
      <c r="BI670" s="321"/>
      <c r="BJ670" s="321"/>
      <c r="BK670" s="321"/>
      <c r="BL670" s="321"/>
      <c r="BM670" s="321"/>
      <c r="BN670" s="321"/>
      <c r="BO670" s="321"/>
      <c r="BP670" s="321"/>
      <c r="BQ670" s="321"/>
      <c r="BR670" s="321"/>
      <c r="BS670" s="321"/>
      <c r="BT670" s="321"/>
      <c r="BU670" s="321"/>
      <c r="BV670" s="321"/>
      <c r="BW670" s="321"/>
      <c r="BX670" s="321"/>
      <c r="BY670" s="321"/>
      <c r="BZ670" s="321"/>
      <c r="CA670" s="321"/>
      <c r="CB670" s="321"/>
      <c r="CC670" s="321"/>
      <c r="CD670" s="321"/>
      <c r="CE670" s="321"/>
      <c r="CF670" s="321"/>
      <c r="CG670" s="481"/>
      <c r="CH670" s="481"/>
      <c r="CI670" s="321"/>
      <c r="CJ670" s="321"/>
      <c r="CK670" s="321"/>
      <c r="CL670" s="321"/>
      <c r="CM670" s="321"/>
      <c r="CN670" s="321"/>
      <c r="CO670" s="321"/>
      <c r="CP670" s="321"/>
      <c r="CQ670" s="321"/>
      <c r="CR670" s="321"/>
      <c r="CS670" s="321"/>
      <c r="CT670" s="321"/>
      <c r="CU670" s="481"/>
      <c r="CV670" s="481"/>
    </row>
    <row r="671" spans="1:100" ht="19.5" customHeight="1">
      <c r="A671" s="479"/>
      <c r="B671" s="614"/>
      <c r="C671" s="479"/>
      <c r="D671" s="569"/>
      <c r="E671" s="570"/>
      <c r="F671" s="570"/>
      <c r="G671" s="570"/>
      <c r="H671" s="570"/>
      <c r="I671" s="570"/>
      <c r="J671" s="570"/>
      <c r="K671" s="570"/>
      <c r="L671" s="570"/>
      <c r="M671" s="570"/>
      <c r="N671" s="570"/>
      <c r="O671" s="496"/>
      <c r="P671" s="496"/>
      <c r="Q671" s="481"/>
      <c r="R671" s="321"/>
      <c r="S671" s="321"/>
      <c r="T671" s="321"/>
      <c r="U671" s="482"/>
      <c r="V671" s="321"/>
      <c r="W671" s="321"/>
      <c r="X671" s="321"/>
      <c r="Y671" s="321"/>
      <c r="Z671" s="321"/>
      <c r="AA671" s="321"/>
      <c r="AB671" s="321"/>
      <c r="AC671" s="321"/>
      <c r="AD671" s="321"/>
      <c r="AE671" s="321"/>
      <c r="AF671" s="321"/>
      <c r="AG671" s="321"/>
      <c r="AH671" s="321"/>
      <c r="AI671" s="321"/>
      <c r="AJ671" s="321"/>
      <c r="AK671" s="321"/>
      <c r="AL671" s="321"/>
      <c r="AM671" s="321"/>
      <c r="AN671" s="321"/>
      <c r="AO671" s="321"/>
      <c r="AP671" s="321"/>
      <c r="AQ671" s="481"/>
      <c r="AR671" s="481"/>
      <c r="AS671" s="321"/>
      <c r="AT671" s="321"/>
      <c r="AU671" s="321"/>
      <c r="AV671" s="321"/>
      <c r="AW671" s="321"/>
      <c r="AX671" s="321"/>
      <c r="AY671" s="321"/>
      <c r="AZ671" s="321"/>
      <c r="BA671" s="321"/>
      <c r="BB671" s="321"/>
      <c r="BC671" s="321"/>
      <c r="BD671" s="321"/>
      <c r="BE671" s="321"/>
      <c r="BF671" s="321"/>
      <c r="BG671" s="321"/>
      <c r="BH671" s="321"/>
      <c r="BI671" s="321"/>
      <c r="BJ671" s="321"/>
      <c r="BK671" s="321"/>
      <c r="BL671" s="321"/>
      <c r="BM671" s="321"/>
      <c r="BN671" s="321"/>
      <c r="BO671" s="321"/>
      <c r="BP671" s="321"/>
      <c r="BQ671" s="321"/>
      <c r="BR671" s="321"/>
      <c r="BS671" s="321"/>
      <c r="BT671" s="321"/>
      <c r="BU671" s="321"/>
      <c r="BV671" s="321"/>
      <c r="BW671" s="321"/>
      <c r="BX671" s="321"/>
      <c r="BY671" s="321"/>
      <c r="BZ671" s="321"/>
      <c r="CA671" s="321"/>
      <c r="CB671" s="321"/>
      <c r="CC671" s="321"/>
      <c r="CD671" s="321"/>
      <c r="CE671" s="321"/>
      <c r="CF671" s="321"/>
      <c r="CG671" s="481"/>
      <c r="CH671" s="481"/>
      <c r="CI671" s="321"/>
      <c r="CJ671" s="321"/>
      <c r="CK671" s="321"/>
      <c r="CL671" s="321"/>
      <c r="CM671" s="321"/>
      <c r="CN671" s="321"/>
      <c r="CO671" s="321"/>
      <c r="CP671" s="321"/>
      <c r="CQ671" s="321"/>
      <c r="CR671" s="321"/>
      <c r="CS671" s="321"/>
      <c r="CT671" s="321"/>
      <c r="CU671" s="481"/>
      <c r="CV671" s="481"/>
    </row>
    <row r="672" spans="1:100" ht="19.5" customHeight="1">
      <c r="A672" s="479"/>
      <c r="B672" s="614"/>
      <c r="C672" s="479"/>
      <c r="D672" s="569"/>
      <c r="E672" s="570"/>
      <c r="F672" s="570"/>
      <c r="G672" s="570"/>
      <c r="H672" s="570"/>
      <c r="I672" s="570"/>
      <c r="J672" s="570"/>
      <c r="K672" s="570"/>
      <c r="L672" s="570"/>
      <c r="M672" s="570"/>
      <c r="N672" s="570"/>
      <c r="O672" s="496"/>
      <c r="P672" s="496"/>
      <c r="Q672" s="481"/>
      <c r="R672" s="321"/>
      <c r="S672" s="321"/>
      <c r="T672" s="321"/>
      <c r="U672" s="482"/>
      <c r="V672" s="321"/>
      <c r="W672" s="321"/>
      <c r="X672" s="321"/>
      <c r="Y672" s="321"/>
      <c r="Z672" s="321"/>
      <c r="AA672" s="321"/>
      <c r="AB672" s="321"/>
      <c r="AC672" s="321"/>
      <c r="AD672" s="321"/>
      <c r="AE672" s="321"/>
      <c r="AF672" s="321"/>
      <c r="AG672" s="321"/>
      <c r="AH672" s="321"/>
      <c r="AI672" s="321"/>
      <c r="AJ672" s="321"/>
      <c r="AK672" s="321"/>
      <c r="AL672" s="321"/>
      <c r="AM672" s="321"/>
      <c r="AN672" s="321"/>
      <c r="AO672" s="321"/>
      <c r="AP672" s="321"/>
      <c r="AQ672" s="481"/>
      <c r="AR672" s="481"/>
      <c r="AS672" s="321"/>
      <c r="AT672" s="321"/>
      <c r="AU672" s="321"/>
      <c r="AV672" s="321"/>
      <c r="AW672" s="321"/>
      <c r="AX672" s="321"/>
      <c r="AY672" s="321"/>
      <c r="AZ672" s="321"/>
      <c r="BA672" s="321"/>
      <c r="BB672" s="321"/>
      <c r="BC672" s="321"/>
      <c r="BD672" s="321"/>
      <c r="BE672" s="321"/>
      <c r="BF672" s="321"/>
      <c r="BG672" s="321"/>
      <c r="BH672" s="321"/>
      <c r="BI672" s="321"/>
      <c r="BJ672" s="321"/>
      <c r="BK672" s="321"/>
      <c r="BL672" s="321"/>
      <c r="BM672" s="321"/>
      <c r="BN672" s="321"/>
      <c r="BO672" s="321"/>
      <c r="BP672" s="321"/>
      <c r="BQ672" s="321"/>
      <c r="BR672" s="321"/>
      <c r="BS672" s="321"/>
      <c r="BT672" s="321"/>
      <c r="BU672" s="321"/>
      <c r="BV672" s="321"/>
      <c r="BW672" s="321"/>
      <c r="BX672" s="321"/>
      <c r="BY672" s="321"/>
      <c r="BZ672" s="321"/>
      <c r="CA672" s="321"/>
      <c r="CB672" s="321"/>
      <c r="CC672" s="321"/>
      <c r="CD672" s="321"/>
      <c r="CE672" s="321"/>
      <c r="CF672" s="321"/>
      <c r="CG672" s="481"/>
      <c r="CH672" s="481"/>
      <c r="CI672" s="321"/>
      <c r="CJ672" s="321"/>
      <c r="CK672" s="321"/>
      <c r="CL672" s="321"/>
      <c r="CM672" s="321"/>
      <c r="CN672" s="321"/>
      <c r="CO672" s="321"/>
      <c r="CP672" s="321"/>
      <c r="CQ672" s="321"/>
      <c r="CR672" s="321"/>
      <c r="CS672" s="321"/>
      <c r="CT672" s="321"/>
      <c r="CU672" s="481"/>
      <c r="CV672" s="481"/>
    </row>
    <row r="673" spans="1:100" ht="19.5" customHeight="1">
      <c r="A673" s="479"/>
      <c r="B673" s="614"/>
      <c r="C673" s="479"/>
      <c r="D673" s="569"/>
      <c r="E673" s="570"/>
      <c r="F673" s="570"/>
      <c r="G673" s="570"/>
      <c r="H673" s="570"/>
      <c r="I673" s="570"/>
      <c r="J673" s="570"/>
      <c r="K673" s="570"/>
      <c r="L673" s="570"/>
      <c r="M673" s="570"/>
      <c r="N673" s="570"/>
      <c r="O673" s="496"/>
      <c r="P673" s="496"/>
      <c r="Q673" s="481"/>
      <c r="R673" s="321"/>
      <c r="S673" s="321"/>
      <c r="T673" s="321"/>
      <c r="U673" s="482"/>
      <c r="V673" s="321"/>
      <c r="W673" s="321"/>
      <c r="X673" s="321"/>
      <c r="Y673" s="321"/>
      <c r="Z673" s="321"/>
      <c r="AA673" s="321"/>
      <c r="AB673" s="321"/>
      <c r="AC673" s="321"/>
      <c r="AD673" s="321"/>
      <c r="AE673" s="321"/>
      <c r="AF673" s="321"/>
      <c r="AG673" s="321"/>
      <c r="AH673" s="321"/>
      <c r="AI673" s="321"/>
      <c r="AJ673" s="321"/>
      <c r="AK673" s="321"/>
      <c r="AL673" s="321"/>
      <c r="AM673" s="321"/>
      <c r="AN673" s="321"/>
      <c r="AO673" s="321"/>
      <c r="AP673" s="321"/>
      <c r="AQ673" s="481"/>
      <c r="AR673" s="481"/>
      <c r="AS673" s="321"/>
      <c r="AT673" s="321"/>
      <c r="AU673" s="321"/>
      <c r="AV673" s="321"/>
      <c r="AW673" s="321"/>
      <c r="AX673" s="321"/>
      <c r="AY673" s="321"/>
      <c r="AZ673" s="321"/>
      <c r="BA673" s="321"/>
      <c r="BB673" s="321"/>
      <c r="BC673" s="321"/>
      <c r="BD673" s="321"/>
      <c r="BE673" s="321"/>
      <c r="BF673" s="321"/>
      <c r="BG673" s="321"/>
      <c r="BH673" s="321"/>
      <c r="BI673" s="321"/>
      <c r="BJ673" s="321"/>
      <c r="BK673" s="321"/>
      <c r="BL673" s="321"/>
      <c r="BM673" s="321"/>
      <c r="BN673" s="321"/>
      <c r="BO673" s="321"/>
      <c r="BP673" s="321"/>
      <c r="BQ673" s="321"/>
      <c r="BR673" s="321"/>
      <c r="BS673" s="321"/>
      <c r="BT673" s="321"/>
      <c r="BU673" s="321"/>
      <c r="BV673" s="321"/>
      <c r="BW673" s="321"/>
      <c r="BX673" s="321"/>
      <c r="BY673" s="321"/>
      <c r="BZ673" s="321"/>
      <c r="CA673" s="321"/>
      <c r="CB673" s="321"/>
      <c r="CC673" s="321"/>
      <c r="CD673" s="321"/>
      <c r="CE673" s="321"/>
      <c r="CF673" s="321"/>
      <c r="CG673" s="481"/>
      <c r="CH673" s="481"/>
      <c r="CI673" s="321"/>
      <c r="CJ673" s="321"/>
      <c r="CK673" s="321"/>
      <c r="CL673" s="321"/>
      <c r="CM673" s="321"/>
      <c r="CN673" s="321"/>
      <c r="CO673" s="321"/>
      <c r="CP673" s="321"/>
      <c r="CQ673" s="321"/>
      <c r="CR673" s="321"/>
      <c r="CS673" s="321"/>
      <c r="CT673" s="321"/>
      <c r="CU673" s="481"/>
      <c r="CV673" s="481"/>
    </row>
    <row r="674" spans="1:100" ht="19.5" customHeight="1">
      <c r="A674" s="479"/>
      <c r="B674" s="614"/>
      <c r="C674" s="479"/>
      <c r="D674" s="569"/>
      <c r="E674" s="570"/>
      <c r="F674" s="570"/>
      <c r="G674" s="570"/>
      <c r="H674" s="570"/>
      <c r="I674" s="570"/>
      <c r="J674" s="570"/>
      <c r="K674" s="570"/>
      <c r="L674" s="570"/>
      <c r="M674" s="570"/>
      <c r="N674" s="570"/>
      <c r="O674" s="496"/>
      <c r="P674" s="496"/>
      <c r="Q674" s="481"/>
      <c r="R674" s="321"/>
      <c r="S674" s="321"/>
      <c r="T674" s="321"/>
      <c r="U674" s="482"/>
      <c r="V674" s="321"/>
      <c r="W674" s="321"/>
      <c r="X674" s="321"/>
      <c r="Y674" s="321"/>
      <c r="Z674" s="321"/>
      <c r="AA674" s="321"/>
      <c r="AB674" s="321"/>
      <c r="AC674" s="321"/>
      <c r="AD674" s="321"/>
      <c r="AE674" s="321"/>
      <c r="AF674" s="321"/>
      <c r="AG674" s="321"/>
      <c r="AH674" s="321"/>
      <c r="AI674" s="321"/>
      <c r="AJ674" s="321"/>
      <c r="AK674" s="321"/>
      <c r="AL674" s="321"/>
      <c r="AM674" s="321"/>
      <c r="AN674" s="321"/>
      <c r="AO674" s="321"/>
      <c r="AP674" s="321"/>
      <c r="AQ674" s="481"/>
      <c r="AR674" s="481"/>
      <c r="AS674" s="321"/>
      <c r="AT674" s="321"/>
      <c r="AU674" s="321"/>
      <c r="AV674" s="321"/>
      <c r="AW674" s="321"/>
      <c r="AX674" s="321"/>
      <c r="AY674" s="321"/>
      <c r="AZ674" s="321"/>
      <c r="BA674" s="321"/>
      <c r="BB674" s="321"/>
      <c r="BC674" s="321"/>
      <c r="BD674" s="321"/>
      <c r="BE674" s="321"/>
      <c r="BF674" s="321"/>
      <c r="BG674" s="321"/>
      <c r="BH674" s="321"/>
      <c r="BI674" s="321"/>
      <c r="BJ674" s="321"/>
      <c r="BK674" s="321"/>
      <c r="BL674" s="321"/>
      <c r="BM674" s="321"/>
      <c r="BN674" s="321"/>
      <c r="BO674" s="321"/>
      <c r="BP674" s="321"/>
      <c r="BQ674" s="321"/>
      <c r="BR674" s="321"/>
      <c r="BS674" s="321"/>
      <c r="BT674" s="321"/>
      <c r="BU674" s="321"/>
      <c r="BV674" s="321"/>
      <c r="BW674" s="321"/>
      <c r="BX674" s="321"/>
      <c r="BY674" s="321"/>
      <c r="BZ674" s="321"/>
      <c r="CA674" s="321"/>
      <c r="CB674" s="321"/>
      <c r="CC674" s="321"/>
      <c r="CD674" s="321"/>
      <c r="CE674" s="321"/>
      <c r="CF674" s="321"/>
      <c r="CG674" s="481"/>
      <c r="CH674" s="481"/>
      <c r="CI674" s="321"/>
      <c r="CJ674" s="321"/>
      <c r="CK674" s="321"/>
      <c r="CL674" s="321"/>
      <c r="CM674" s="321"/>
      <c r="CN674" s="321"/>
      <c r="CO674" s="321"/>
      <c r="CP674" s="321"/>
      <c r="CQ674" s="321"/>
      <c r="CR674" s="321"/>
      <c r="CS674" s="321"/>
      <c r="CT674" s="321"/>
      <c r="CU674" s="481"/>
      <c r="CV674" s="481"/>
    </row>
    <row r="675" spans="1:100" ht="19.5" customHeight="1">
      <c r="A675" s="479"/>
      <c r="B675" s="614"/>
      <c r="C675" s="479"/>
      <c r="D675" s="569"/>
      <c r="E675" s="570"/>
      <c r="F675" s="570"/>
      <c r="G675" s="570"/>
      <c r="H675" s="570"/>
      <c r="I675" s="570"/>
      <c r="J675" s="570"/>
      <c r="K675" s="570"/>
      <c r="L675" s="570"/>
      <c r="M675" s="570"/>
      <c r="N675" s="570"/>
      <c r="O675" s="496"/>
      <c r="P675" s="496"/>
      <c r="Q675" s="481"/>
      <c r="R675" s="321"/>
      <c r="S675" s="321"/>
      <c r="T675" s="321"/>
      <c r="U675" s="482"/>
      <c r="V675" s="321"/>
      <c r="W675" s="321"/>
      <c r="X675" s="321"/>
      <c r="Y675" s="321"/>
      <c r="Z675" s="321"/>
      <c r="AA675" s="321"/>
      <c r="AB675" s="321"/>
      <c r="AC675" s="321"/>
      <c r="AD675" s="321"/>
      <c r="AE675" s="321"/>
      <c r="AF675" s="321"/>
      <c r="AG675" s="321"/>
      <c r="AH675" s="321"/>
      <c r="AI675" s="321"/>
      <c r="AJ675" s="321"/>
      <c r="AK675" s="321"/>
      <c r="AL675" s="321"/>
      <c r="AM675" s="321"/>
      <c r="AN675" s="321"/>
      <c r="AO675" s="321"/>
      <c r="AP675" s="321"/>
      <c r="AQ675" s="481"/>
      <c r="AR675" s="481"/>
      <c r="AS675" s="321"/>
      <c r="AT675" s="321"/>
      <c r="AU675" s="321"/>
      <c r="AV675" s="321"/>
      <c r="AW675" s="321"/>
      <c r="AX675" s="321"/>
      <c r="AY675" s="321"/>
      <c r="AZ675" s="321"/>
      <c r="BA675" s="321"/>
      <c r="BB675" s="321"/>
      <c r="BC675" s="321"/>
      <c r="BD675" s="321"/>
      <c r="BE675" s="321"/>
      <c r="BF675" s="321"/>
      <c r="BG675" s="321"/>
      <c r="BH675" s="321"/>
      <c r="BI675" s="321"/>
      <c r="BJ675" s="321"/>
      <c r="BK675" s="321"/>
      <c r="BL675" s="321"/>
      <c r="BM675" s="321"/>
      <c r="BN675" s="321"/>
      <c r="BO675" s="321"/>
      <c r="BP675" s="321"/>
      <c r="BQ675" s="321"/>
      <c r="BR675" s="321"/>
      <c r="BS675" s="321"/>
      <c r="BT675" s="321"/>
      <c r="BU675" s="321"/>
      <c r="BV675" s="321"/>
      <c r="BW675" s="321"/>
      <c r="BX675" s="321"/>
      <c r="BY675" s="321"/>
      <c r="BZ675" s="321"/>
      <c r="CA675" s="321"/>
      <c r="CB675" s="321"/>
      <c r="CC675" s="321"/>
      <c r="CD675" s="321"/>
      <c r="CE675" s="321"/>
      <c r="CF675" s="321"/>
      <c r="CG675" s="481"/>
      <c r="CH675" s="481"/>
      <c r="CI675" s="321"/>
      <c r="CJ675" s="321"/>
      <c r="CK675" s="321"/>
      <c r="CL675" s="321"/>
      <c r="CM675" s="321"/>
      <c r="CN675" s="321"/>
      <c r="CO675" s="321"/>
      <c r="CP675" s="321"/>
      <c r="CQ675" s="321"/>
      <c r="CR675" s="321"/>
      <c r="CS675" s="321"/>
      <c r="CT675" s="321"/>
      <c r="CU675" s="481"/>
      <c r="CV675" s="481"/>
    </row>
    <row r="676" spans="1:100" ht="19.5" customHeight="1">
      <c r="A676" s="479"/>
      <c r="B676" s="614"/>
      <c r="C676" s="479"/>
      <c r="D676" s="569"/>
      <c r="E676" s="570"/>
      <c r="F676" s="570"/>
      <c r="G676" s="570"/>
      <c r="H676" s="570"/>
      <c r="I676" s="570"/>
      <c r="J676" s="570"/>
      <c r="K676" s="570"/>
      <c r="L676" s="570"/>
      <c r="M676" s="570"/>
      <c r="N676" s="570"/>
      <c r="O676" s="496"/>
      <c r="P676" s="496"/>
      <c r="Q676" s="481"/>
      <c r="R676" s="321"/>
      <c r="S676" s="321"/>
      <c r="T676" s="321"/>
      <c r="U676" s="482"/>
      <c r="V676" s="321"/>
      <c r="W676" s="321"/>
      <c r="X676" s="321"/>
      <c r="Y676" s="321"/>
      <c r="Z676" s="321"/>
      <c r="AA676" s="321"/>
      <c r="AB676" s="321"/>
      <c r="AC676" s="321"/>
      <c r="AD676" s="321"/>
      <c r="AE676" s="321"/>
      <c r="AF676" s="321"/>
      <c r="AG676" s="321"/>
      <c r="AH676" s="321"/>
      <c r="AI676" s="321"/>
      <c r="AJ676" s="321"/>
      <c r="AK676" s="321"/>
      <c r="AL676" s="321"/>
      <c r="AM676" s="321"/>
      <c r="AN676" s="321"/>
      <c r="AO676" s="321"/>
      <c r="AP676" s="321"/>
      <c r="AQ676" s="481"/>
      <c r="AR676" s="481"/>
      <c r="AS676" s="321"/>
      <c r="AT676" s="321"/>
      <c r="AU676" s="321"/>
      <c r="AV676" s="321"/>
      <c r="AW676" s="321"/>
      <c r="AX676" s="321"/>
      <c r="AY676" s="321"/>
      <c r="AZ676" s="321"/>
      <c r="BA676" s="321"/>
      <c r="BB676" s="321"/>
      <c r="BC676" s="321"/>
      <c r="BD676" s="321"/>
      <c r="BE676" s="321"/>
      <c r="BF676" s="321"/>
      <c r="BG676" s="321"/>
      <c r="BH676" s="321"/>
      <c r="BI676" s="321"/>
      <c r="BJ676" s="321"/>
      <c r="BK676" s="321"/>
      <c r="BL676" s="321"/>
      <c r="BM676" s="321"/>
      <c r="BN676" s="321"/>
      <c r="BO676" s="321"/>
      <c r="BP676" s="321"/>
      <c r="BQ676" s="321"/>
      <c r="BR676" s="321"/>
      <c r="BS676" s="321"/>
      <c r="BT676" s="321"/>
      <c r="BU676" s="321"/>
      <c r="BV676" s="321"/>
      <c r="BW676" s="321"/>
      <c r="BX676" s="321"/>
      <c r="BY676" s="321"/>
      <c r="BZ676" s="321"/>
      <c r="CA676" s="321"/>
      <c r="CB676" s="321"/>
      <c r="CC676" s="321"/>
      <c r="CD676" s="321"/>
      <c r="CE676" s="321"/>
      <c r="CF676" s="321"/>
      <c r="CG676" s="481"/>
      <c r="CH676" s="481"/>
      <c r="CI676" s="321"/>
      <c r="CJ676" s="321"/>
      <c r="CK676" s="321"/>
      <c r="CL676" s="321"/>
      <c r="CM676" s="321"/>
      <c r="CN676" s="321"/>
      <c r="CO676" s="321"/>
      <c r="CP676" s="321"/>
      <c r="CQ676" s="321"/>
      <c r="CR676" s="321"/>
      <c r="CS676" s="321"/>
      <c r="CT676" s="321"/>
      <c r="CU676" s="481"/>
      <c r="CV676" s="481"/>
    </row>
    <row r="677" spans="1:100" ht="19.5" customHeight="1">
      <c r="A677" s="479"/>
      <c r="B677" s="614"/>
      <c r="C677" s="479"/>
      <c r="D677" s="569"/>
      <c r="E677" s="570"/>
      <c r="F677" s="570"/>
      <c r="G677" s="570"/>
      <c r="H677" s="570"/>
      <c r="I677" s="570"/>
      <c r="J677" s="570"/>
      <c r="K677" s="570"/>
      <c r="L677" s="570"/>
      <c r="M677" s="570"/>
      <c r="N677" s="570"/>
      <c r="O677" s="496"/>
      <c r="P677" s="496"/>
      <c r="Q677" s="481"/>
      <c r="R677" s="321"/>
      <c r="S677" s="321"/>
      <c r="T677" s="321"/>
      <c r="U677" s="482"/>
      <c r="V677" s="321"/>
      <c r="W677" s="321"/>
      <c r="X677" s="321"/>
      <c r="Y677" s="321"/>
      <c r="Z677" s="321"/>
      <c r="AA677" s="321"/>
      <c r="AB677" s="321"/>
      <c r="AC677" s="321"/>
      <c r="AD677" s="321"/>
      <c r="AE677" s="321"/>
      <c r="AF677" s="321"/>
      <c r="AG677" s="321"/>
      <c r="AH677" s="321"/>
      <c r="AI677" s="321"/>
      <c r="AJ677" s="321"/>
      <c r="AK677" s="321"/>
      <c r="AL677" s="321"/>
      <c r="AM677" s="321"/>
      <c r="AN677" s="321"/>
      <c r="AO677" s="321"/>
      <c r="AP677" s="321"/>
      <c r="AQ677" s="481"/>
      <c r="AR677" s="481"/>
      <c r="AS677" s="321"/>
      <c r="AT677" s="321"/>
      <c r="AU677" s="321"/>
      <c r="AV677" s="321"/>
      <c r="AW677" s="321"/>
      <c r="AX677" s="321"/>
      <c r="AY677" s="321"/>
      <c r="AZ677" s="321"/>
      <c r="BA677" s="321"/>
      <c r="BB677" s="321"/>
      <c r="BC677" s="321"/>
      <c r="BD677" s="321"/>
      <c r="BE677" s="321"/>
      <c r="BF677" s="321"/>
      <c r="BG677" s="321"/>
      <c r="BH677" s="321"/>
      <c r="BI677" s="321"/>
      <c r="BJ677" s="321"/>
      <c r="BK677" s="321"/>
      <c r="BL677" s="321"/>
      <c r="BM677" s="321"/>
      <c r="BN677" s="321"/>
      <c r="BO677" s="321"/>
      <c r="BP677" s="321"/>
      <c r="BQ677" s="321"/>
      <c r="BR677" s="321"/>
      <c r="BS677" s="321"/>
      <c r="BT677" s="321"/>
      <c r="BU677" s="321"/>
      <c r="BV677" s="321"/>
      <c r="BW677" s="321"/>
      <c r="BX677" s="321"/>
      <c r="BY677" s="321"/>
      <c r="BZ677" s="321"/>
      <c r="CA677" s="321"/>
      <c r="CB677" s="321"/>
      <c r="CC677" s="321"/>
      <c r="CD677" s="321"/>
      <c r="CE677" s="321"/>
      <c r="CF677" s="321"/>
      <c r="CG677" s="481"/>
      <c r="CH677" s="481"/>
      <c r="CI677" s="321"/>
      <c r="CJ677" s="321"/>
      <c r="CK677" s="321"/>
      <c r="CL677" s="321"/>
      <c r="CM677" s="321"/>
      <c r="CN677" s="321"/>
      <c r="CO677" s="321"/>
      <c r="CP677" s="321"/>
      <c r="CQ677" s="321"/>
      <c r="CR677" s="321"/>
      <c r="CS677" s="321"/>
      <c r="CT677" s="321"/>
      <c r="CU677" s="481"/>
      <c r="CV677" s="481"/>
    </row>
    <row r="678" spans="1:100" ht="19.5" customHeight="1">
      <c r="A678" s="479"/>
      <c r="B678" s="614"/>
      <c r="C678" s="479"/>
      <c r="D678" s="569"/>
      <c r="E678" s="570"/>
      <c r="F678" s="570"/>
      <c r="G678" s="570"/>
      <c r="H678" s="570"/>
      <c r="I678" s="570"/>
      <c r="J678" s="570"/>
      <c r="K678" s="570"/>
      <c r="L678" s="570"/>
      <c r="M678" s="570"/>
      <c r="N678" s="570"/>
      <c r="O678" s="496"/>
      <c r="P678" s="496"/>
      <c r="Q678" s="481"/>
      <c r="R678" s="321"/>
      <c r="S678" s="321"/>
      <c r="T678" s="321"/>
      <c r="U678" s="482"/>
      <c r="V678" s="321"/>
      <c r="W678" s="321"/>
      <c r="X678" s="321"/>
      <c r="Y678" s="321"/>
      <c r="Z678" s="321"/>
      <c r="AA678" s="321"/>
      <c r="AB678" s="321"/>
      <c r="AC678" s="321"/>
      <c r="AD678" s="321"/>
      <c r="AE678" s="321"/>
      <c r="AF678" s="321"/>
      <c r="AG678" s="321"/>
      <c r="AH678" s="321"/>
      <c r="AI678" s="321"/>
      <c r="AJ678" s="321"/>
      <c r="AK678" s="321"/>
      <c r="AL678" s="321"/>
      <c r="AM678" s="321"/>
      <c r="AN678" s="321"/>
      <c r="AO678" s="321"/>
      <c r="AP678" s="321"/>
      <c r="AQ678" s="481"/>
      <c r="AR678" s="481"/>
      <c r="AS678" s="321"/>
      <c r="AT678" s="321"/>
      <c r="AU678" s="321"/>
      <c r="AV678" s="321"/>
      <c r="AW678" s="321"/>
      <c r="AX678" s="321"/>
      <c r="AY678" s="321"/>
      <c r="AZ678" s="321"/>
      <c r="BA678" s="321"/>
      <c r="BB678" s="321"/>
      <c r="BC678" s="321"/>
      <c r="BD678" s="321"/>
      <c r="BE678" s="321"/>
      <c r="BF678" s="321"/>
      <c r="BG678" s="321"/>
      <c r="BH678" s="321"/>
      <c r="BI678" s="321"/>
      <c r="BJ678" s="321"/>
      <c r="BK678" s="321"/>
      <c r="BL678" s="321"/>
      <c r="BM678" s="321"/>
      <c r="BN678" s="321"/>
      <c r="BO678" s="321"/>
      <c r="BP678" s="321"/>
      <c r="BQ678" s="321"/>
      <c r="BR678" s="321"/>
      <c r="BS678" s="321"/>
      <c r="BT678" s="321"/>
      <c r="BU678" s="321"/>
      <c r="BV678" s="321"/>
      <c r="BW678" s="321"/>
      <c r="BX678" s="321"/>
      <c r="BY678" s="321"/>
      <c r="BZ678" s="321"/>
      <c r="CA678" s="321"/>
      <c r="CB678" s="321"/>
      <c r="CC678" s="321"/>
      <c r="CD678" s="321"/>
      <c r="CE678" s="321"/>
      <c r="CF678" s="321"/>
      <c r="CG678" s="481"/>
      <c r="CH678" s="481"/>
      <c r="CI678" s="321"/>
      <c r="CJ678" s="321"/>
      <c r="CK678" s="321"/>
      <c r="CL678" s="321"/>
      <c r="CM678" s="321"/>
      <c r="CN678" s="321"/>
      <c r="CO678" s="321"/>
      <c r="CP678" s="321"/>
      <c r="CQ678" s="321"/>
      <c r="CR678" s="321"/>
      <c r="CS678" s="321"/>
      <c r="CT678" s="321"/>
      <c r="CU678" s="481"/>
      <c r="CV678" s="481"/>
    </row>
    <row r="679" spans="1:100" ht="19.5" customHeight="1">
      <c r="A679" s="479"/>
      <c r="B679" s="614"/>
      <c r="C679" s="479"/>
      <c r="D679" s="569"/>
      <c r="E679" s="570"/>
      <c r="F679" s="570"/>
      <c r="G679" s="570"/>
      <c r="H679" s="570"/>
      <c r="I679" s="570"/>
      <c r="J679" s="570"/>
      <c r="K679" s="570"/>
      <c r="L679" s="570"/>
      <c r="M679" s="570"/>
      <c r="N679" s="570"/>
      <c r="O679" s="496"/>
      <c r="P679" s="496"/>
      <c r="Q679" s="481"/>
      <c r="R679" s="321"/>
      <c r="S679" s="321"/>
      <c r="T679" s="321"/>
      <c r="U679" s="482"/>
      <c r="V679" s="321"/>
      <c r="W679" s="321"/>
      <c r="X679" s="321"/>
      <c r="Y679" s="321"/>
      <c r="Z679" s="321"/>
      <c r="AA679" s="321"/>
      <c r="AB679" s="321"/>
      <c r="AC679" s="321"/>
      <c r="AD679" s="321"/>
      <c r="AE679" s="321"/>
      <c r="AF679" s="321"/>
      <c r="AG679" s="321"/>
      <c r="AH679" s="321"/>
      <c r="AI679" s="321"/>
      <c r="AJ679" s="321"/>
      <c r="AK679" s="321"/>
      <c r="AL679" s="321"/>
      <c r="AM679" s="321"/>
      <c r="AN679" s="321"/>
      <c r="AO679" s="321"/>
      <c r="AP679" s="321"/>
      <c r="AQ679" s="481"/>
      <c r="AR679" s="481"/>
      <c r="AS679" s="321"/>
      <c r="AT679" s="321"/>
      <c r="AU679" s="321"/>
      <c r="AV679" s="321"/>
      <c r="AW679" s="321"/>
      <c r="AX679" s="321"/>
      <c r="AY679" s="321"/>
      <c r="AZ679" s="321"/>
      <c r="BA679" s="321"/>
      <c r="BB679" s="321"/>
      <c r="BC679" s="321"/>
      <c r="BD679" s="321"/>
      <c r="BE679" s="321"/>
      <c r="BF679" s="321"/>
      <c r="BG679" s="321"/>
      <c r="BH679" s="321"/>
      <c r="BI679" s="321"/>
      <c r="BJ679" s="321"/>
      <c r="BK679" s="321"/>
      <c r="BL679" s="321"/>
      <c r="BM679" s="321"/>
      <c r="BN679" s="321"/>
      <c r="BO679" s="321"/>
      <c r="BP679" s="321"/>
      <c r="BQ679" s="321"/>
      <c r="BR679" s="321"/>
      <c r="BS679" s="321"/>
      <c r="BT679" s="321"/>
      <c r="BU679" s="321"/>
      <c r="BV679" s="321"/>
      <c r="BW679" s="321"/>
      <c r="BX679" s="321"/>
      <c r="BY679" s="321"/>
      <c r="BZ679" s="321"/>
      <c r="CA679" s="321"/>
      <c r="CB679" s="321"/>
      <c r="CC679" s="321"/>
      <c r="CD679" s="321"/>
      <c r="CE679" s="321"/>
      <c r="CF679" s="321"/>
      <c r="CG679" s="481"/>
      <c r="CH679" s="481"/>
      <c r="CI679" s="321"/>
      <c r="CJ679" s="321"/>
      <c r="CK679" s="321"/>
      <c r="CL679" s="321"/>
      <c r="CM679" s="321"/>
      <c r="CN679" s="321"/>
      <c r="CO679" s="321"/>
      <c r="CP679" s="321"/>
      <c r="CQ679" s="321"/>
      <c r="CR679" s="321"/>
      <c r="CS679" s="321"/>
      <c r="CT679" s="321"/>
      <c r="CU679" s="481"/>
      <c r="CV679" s="481"/>
    </row>
    <row r="680" spans="1:100" ht="19.5" customHeight="1">
      <c r="A680" s="479"/>
      <c r="B680" s="614"/>
      <c r="C680" s="479"/>
      <c r="D680" s="569"/>
      <c r="E680" s="570"/>
      <c r="F680" s="570"/>
      <c r="G680" s="570"/>
      <c r="H680" s="570"/>
      <c r="I680" s="570"/>
      <c r="J680" s="570"/>
      <c r="K680" s="570"/>
      <c r="L680" s="570"/>
      <c r="M680" s="570"/>
      <c r="N680" s="570"/>
      <c r="O680" s="496"/>
      <c r="P680" s="496"/>
      <c r="Q680" s="481"/>
      <c r="R680" s="321"/>
      <c r="S680" s="321"/>
      <c r="T680" s="321"/>
      <c r="U680" s="482"/>
      <c r="V680" s="321"/>
      <c r="W680" s="321"/>
      <c r="X680" s="321"/>
      <c r="Y680" s="321"/>
      <c r="Z680" s="321"/>
      <c r="AA680" s="321"/>
      <c r="AB680" s="321"/>
      <c r="AC680" s="321"/>
      <c r="AD680" s="321"/>
      <c r="AE680" s="321"/>
      <c r="AF680" s="321"/>
      <c r="AG680" s="321"/>
      <c r="AH680" s="321"/>
      <c r="AI680" s="321"/>
      <c r="AJ680" s="321"/>
      <c r="AK680" s="321"/>
      <c r="AL680" s="321"/>
      <c r="AM680" s="321"/>
      <c r="AN680" s="321"/>
      <c r="AO680" s="321"/>
      <c r="AP680" s="321"/>
      <c r="AQ680" s="481"/>
      <c r="AR680" s="481"/>
      <c r="AS680" s="321"/>
      <c r="AT680" s="321"/>
      <c r="AU680" s="321"/>
      <c r="AV680" s="321"/>
      <c r="AW680" s="321"/>
      <c r="AX680" s="321"/>
      <c r="AY680" s="321"/>
      <c r="AZ680" s="321"/>
      <c r="BA680" s="321"/>
      <c r="BB680" s="321"/>
      <c r="BC680" s="321"/>
      <c r="BD680" s="321"/>
      <c r="BE680" s="321"/>
      <c r="BF680" s="321"/>
      <c r="BG680" s="321"/>
      <c r="BH680" s="321"/>
      <c r="BI680" s="321"/>
      <c r="BJ680" s="321"/>
      <c r="BK680" s="321"/>
      <c r="BL680" s="321"/>
      <c r="BM680" s="321"/>
      <c r="BN680" s="321"/>
      <c r="BO680" s="321"/>
      <c r="BP680" s="321"/>
      <c r="BQ680" s="321"/>
      <c r="BR680" s="321"/>
      <c r="BS680" s="321"/>
      <c r="BT680" s="321"/>
      <c r="BU680" s="321"/>
      <c r="BV680" s="321"/>
      <c r="BW680" s="321"/>
      <c r="BX680" s="321"/>
      <c r="BY680" s="321"/>
      <c r="BZ680" s="321"/>
      <c r="CA680" s="321"/>
      <c r="CB680" s="321"/>
      <c r="CC680" s="321"/>
      <c r="CD680" s="321"/>
      <c r="CE680" s="321"/>
      <c r="CF680" s="321"/>
      <c r="CG680" s="481"/>
      <c r="CH680" s="481"/>
      <c r="CI680" s="321"/>
      <c r="CJ680" s="321"/>
      <c r="CK680" s="321"/>
      <c r="CL680" s="321"/>
      <c r="CM680" s="321"/>
      <c r="CN680" s="321"/>
      <c r="CO680" s="321"/>
      <c r="CP680" s="321"/>
      <c r="CQ680" s="321"/>
      <c r="CR680" s="321"/>
      <c r="CS680" s="321"/>
      <c r="CT680" s="321"/>
      <c r="CU680" s="481"/>
      <c r="CV680" s="481"/>
    </row>
    <row r="681" spans="1:100" ht="19.5" customHeight="1">
      <c r="A681" s="479"/>
      <c r="B681" s="614"/>
      <c r="C681" s="479"/>
      <c r="D681" s="569"/>
      <c r="E681" s="570"/>
      <c r="F681" s="570"/>
      <c r="G681" s="570"/>
      <c r="H681" s="570"/>
      <c r="I681" s="570"/>
      <c r="J681" s="570"/>
      <c r="K681" s="570"/>
      <c r="L681" s="570"/>
      <c r="M681" s="570"/>
      <c r="N681" s="570"/>
      <c r="O681" s="496"/>
      <c r="P681" s="496"/>
      <c r="Q681" s="481"/>
      <c r="R681" s="321"/>
      <c r="S681" s="321"/>
      <c r="T681" s="321"/>
      <c r="U681" s="482"/>
      <c r="V681" s="321"/>
      <c r="W681" s="321"/>
      <c r="X681" s="321"/>
      <c r="Y681" s="321"/>
      <c r="Z681" s="321"/>
      <c r="AA681" s="321"/>
      <c r="AB681" s="321"/>
      <c r="AC681" s="321"/>
      <c r="AD681" s="321"/>
      <c r="AE681" s="321"/>
      <c r="AF681" s="321"/>
      <c r="AG681" s="321"/>
      <c r="AH681" s="321"/>
      <c r="AI681" s="321"/>
      <c r="AJ681" s="321"/>
      <c r="AK681" s="321"/>
      <c r="AL681" s="321"/>
      <c r="AM681" s="321"/>
      <c r="AN681" s="321"/>
      <c r="AO681" s="321"/>
      <c r="AP681" s="321"/>
      <c r="AQ681" s="481"/>
      <c r="AR681" s="481"/>
      <c r="AS681" s="321"/>
      <c r="AT681" s="321"/>
      <c r="AU681" s="321"/>
      <c r="AV681" s="321"/>
      <c r="AW681" s="321"/>
      <c r="AX681" s="321"/>
      <c r="AY681" s="321"/>
      <c r="AZ681" s="321"/>
      <c r="BA681" s="321"/>
      <c r="BB681" s="321"/>
      <c r="BC681" s="321"/>
      <c r="BD681" s="321"/>
      <c r="BE681" s="321"/>
      <c r="BF681" s="321"/>
      <c r="BG681" s="321"/>
      <c r="BH681" s="321"/>
      <c r="BI681" s="321"/>
      <c r="BJ681" s="321"/>
      <c r="BK681" s="321"/>
      <c r="BL681" s="321"/>
      <c r="BM681" s="321"/>
      <c r="BN681" s="321"/>
      <c r="BO681" s="321"/>
      <c r="BP681" s="321"/>
      <c r="BQ681" s="321"/>
      <c r="BR681" s="321"/>
      <c r="BS681" s="321"/>
      <c r="BT681" s="321"/>
      <c r="BU681" s="321"/>
      <c r="BV681" s="321"/>
      <c r="BW681" s="321"/>
      <c r="BX681" s="321"/>
      <c r="BY681" s="321"/>
      <c r="BZ681" s="321"/>
      <c r="CA681" s="321"/>
      <c r="CB681" s="321"/>
      <c r="CC681" s="321"/>
      <c r="CD681" s="321"/>
      <c r="CE681" s="321"/>
      <c r="CF681" s="321"/>
      <c r="CG681" s="481"/>
      <c r="CH681" s="481"/>
      <c r="CI681" s="321"/>
      <c r="CJ681" s="321"/>
      <c r="CK681" s="321"/>
      <c r="CL681" s="321"/>
      <c r="CM681" s="321"/>
      <c r="CN681" s="321"/>
      <c r="CO681" s="321"/>
      <c r="CP681" s="321"/>
      <c r="CQ681" s="321"/>
      <c r="CR681" s="321"/>
      <c r="CS681" s="321"/>
      <c r="CT681" s="321"/>
      <c r="CU681" s="481"/>
      <c r="CV681" s="481"/>
    </row>
    <row r="682" spans="1:100" ht="19.5" customHeight="1">
      <c r="A682" s="479"/>
      <c r="B682" s="614"/>
      <c r="C682" s="479"/>
      <c r="D682" s="569"/>
      <c r="E682" s="570"/>
      <c r="F682" s="570"/>
      <c r="G682" s="570"/>
      <c r="H682" s="570"/>
      <c r="I682" s="570"/>
      <c r="J682" s="570"/>
      <c r="K682" s="570"/>
      <c r="L682" s="570"/>
      <c r="M682" s="570"/>
      <c r="N682" s="570"/>
      <c r="O682" s="496"/>
      <c r="P682" s="496"/>
      <c r="Q682" s="481"/>
      <c r="R682" s="321"/>
      <c r="S682" s="321"/>
      <c r="T682" s="321"/>
      <c r="U682" s="482"/>
      <c r="V682" s="321"/>
      <c r="W682" s="321"/>
      <c r="X682" s="321"/>
      <c r="Y682" s="321"/>
      <c r="Z682" s="321"/>
      <c r="AA682" s="321"/>
      <c r="AB682" s="321"/>
      <c r="AC682" s="321"/>
      <c r="AD682" s="321"/>
      <c r="AE682" s="321"/>
      <c r="AF682" s="321"/>
      <c r="AG682" s="321"/>
      <c r="AH682" s="321"/>
      <c r="AI682" s="321"/>
      <c r="AJ682" s="321"/>
      <c r="AK682" s="321"/>
      <c r="AL682" s="321"/>
      <c r="AM682" s="321"/>
      <c r="AN682" s="321"/>
      <c r="AO682" s="321"/>
      <c r="AP682" s="321"/>
      <c r="AQ682" s="481"/>
      <c r="AR682" s="481"/>
      <c r="AS682" s="321"/>
      <c r="AT682" s="321"/>
      <c r="AU682" s="321"/>
      <c r="AV682" s="321"/>
      <c r="AW682" s="321"/>
      <c r="AX682" s="321"/>
      <c r="AY682" s="321"/>
      <c r="AZ682" s="321"/>
      <c r="BA682" s="321"/>
      <c r="BB682" s="321"/>
      <c r="BC682" s="321"/>
      <c r="BD682" s="321"/>
      <c r="BE682" s="321"/>
      <c r="BF682" s="321"/>
      <c r="BG682" s="321"/>
      <c r="BH682" s="321"/>
      <c r="BI682" s="321"/>
      <c r="BJ682" s="321"/>
      <c r="BK682" s="321"/>
      <c r="BL682" s="321"/>
      <c r="BM682" s="321"/>
      <c r="BN682" s="321"/>
      <c r="BO682" s="321"/>
      <c r="BP682" s="321"/>
      <c r="BQ682" s="321"/>
      <c r="BR682" s="321"/>
      <c r="BS682" s="321"/>
      <c r="BT682" s="321"/>
      <c r="BU682" s="321"/>
      <c r="BV682" s="321"/>
      <c r="BW682" s="321"/>
      <c r="BX682" s="321"/>
      <c r="BY682" s="321"/>
      <c r="BZ682" s="321"/>
      <c r="CA682" s="321"/>
      <c r="CB682" s="321"/>
      <c r="CC682" s="321"/>
      <c r="CD682" s="321"/>
      <c r="CE682" s="321"/>
      <c r="CF682" s="321"/>
      <c r="CG682" s="481"/>
      <c r="CH682" s="481"/>
      <c r="CI682" s="321"/>
      <c r="CJ682" s="321"/>
      <c r="CK682" s="321"/>
      <c r="CL682" s="321"/>
      <c r="CM682" s="321"/>
      <c r="CN682" s="321"/>
      <c r="CO682" s="321"/>
      <c r="CP682" s="321"/>
      <c r="CQ682" s="321"/>
      <c r="CR682" s="321"/>
      <c r="CS682" s="321"/>
      <c r="CT682" s="321"/>
      <c r="CU682" s="481"/>
      <c r="CV682" s="481"/>
    </row>
    <row r="683" spans="1:100" ht="19.5" customHeight="1">
      <c r="A683" s="479"/>
      <c r="B683" s="614"/>
      <c r="C683" s="479"/>
      <c r="D683" s="569"/>
      <c r="E683" s="570"/>
      <c r="F683" s="570"/>
      <c r="G683" s="570"/>
      <c r="H683" s="570"/>
      <c r="I683" s="570"/>
      <c r="J683" s="570"/>
      <c r="K683" s="570"/>
      <c r="L683" s="570"/>
      <c r="M683" s="570"/>
      <c r="N683" s="570"/>
      <c r="O683" s="496"/>
      <c r="P683" s="496"/>
      <c r="Q683" s="481"/>
      <c r="R683" s="321"/>
      <c r="S683" s="321"/>
      <c r="T683" s="321"/>
      <c r="U683" s="482"/>
      <c r="V683" s="321"/>
      <c r="W683" s="321"/>
      <c r="X683" s="321"/>
      <c r="Y683" s="321"/>
      <c r="Z683" s="321"/>
      <c r="AA683" s="321"/>
      <c r="AB683" s="321"/>
      <c r="AC683" s="321"/>
      <c r="AD683" s="321"/>
      <c r="AE683" s="321"/>
      <c r="AF683" s="321"/>
      <c r="AG683" s="321"/>
      <c r="AH683" s="321"/>
      <c r="AI683" s="321"/>
      <c r="AJ683" s="321"/>
      <c r="AK683" s="321"/>
      <c r="AL683" s="321"/>
      <c r="AM683" s="321"/>
      <c r="AN683" s="321"/>
      <c r="AO683" s="321"/>
      <c r="AP683" s="321"/>
      <c r="AQ683" s="481"/>
      <c r="AR683" s="481"/>
      <c r="AS683" s="321"/>
      <c r="AT683" s="321"/>
      <c r="AU683" s="321"/>
      <c r="AV683" s="321"/>
      <c r="AW683" s="321"/>
      <c r="AX683" s="321"/>
      <c r="AY683" s="321"/>
      <c r="AZ683" s="321"/>
      <c r="BA683" s="321"/>
      <c r="BB683" s="321"/>
      <c r="BC683" s="321"/>
      <c r="BD683" s="321"/>
      <c r="BE683" s="321"/>
      <c r="BF683" s="321"/>
      <c r="BG683" s="321"/>
      <c r="BH683" s="321"/>
      <c r="BI683" s="321"/>
      <c r="BJ683" s="321"/>
      <c r="BK683" s="321"/>
      <c r="BL683" s="321"/>
      <c r="BM683" s="321"/>
      <c r="BN683" s="321"/>
      <c r="BO683" s="321"/>
      <c r="BP683" s="321"/>
      <c r="BQ683" s="321"/>
      <c r="BR683" s="321"/>
      <c r="BS683" s="321"/>
      <c r="BT683" s="321"/>
      <c r="BU683" s="321"/>
      <c r="BV683" s="321"/>
      <c r="BW683" s="321"/>
      <c r="BX683" s="321"/>
      <c r="BY683" s="321"/>
      <c r="BZ683" s="321"/>
      <c r="CA683" s="321"/>
      <c r="CB683" s="321"/>
      <c r="CC683" s="321"/>
      <c r="CD683" s="321"/>
      <c r="CE683" s="321"/>
      <c r="CF683" s="321"/>
      <c r="CG683" s="481"/>
      <c r="CH683" s="481"/>
      <c r="CI683" s="321"/>
      <c r="CJ683" s="321"/>
      <c r="CK683" s="321"/>
      <c r="CL683" s="321"/>
      <c r="CM683" s="321"/>
      <c r="CN683" s="321"/>
      <c r="CO683" s="321"/>
      <c r="CP683" s="321"/>
      <c r="CQ683" s="321"/>
      <c r="CR683" s="321"/>
      <c r="CS683" s="321"/>
      <c r="CT683" s="321"/>
      <c r="CU683" s="481"/>
      <c r="CV683" s="481"/>
    </row>
    <row r="684" spans="1:100" ht="19.5" customHeight="1">
      <c r="A684" s="479"/>
      <c r="B684" s="614"/>
      <c r="C684" s="479"/>
      <c r="D684" s="569"/>
      <c r="E684" s="570"/>
      <c r="F684" s="570"/>
      <c r="G684" s="570"/>
      <c r="H684" s="570"/>
      <c r="I684" s="570"/>
      <c r="J684" s="570"/>
      <c r="K684" s="570"/>
      <c r="L684" s="570"/>
      <c r="M684" s="570"/>
      <c r="N684" s="570"/>
      <c r="O684" s="496"/>
      <c r="P684" s="496"/>
      <c r="Q684" s="481"/>
      <c r="R684" s="321"/>
      <c r="S684" s="321"/>
      <c r="T684" s="321"/>
      <c r="U684" s="482"/>
      <c r="V684" s="321"/>
      <c r="W684" s="321"/>
      <c r="X684" s="321"/>
      <c r="Y684" s="321"/>
      <c r="Z684" s="321"/>
      <c r="AA684" s="321"/>
      <c r="AB684" s="321"/>
      <c r="AC684" s="321"/>
      <c r="AD684" s="321"/>
      <c r="AE684" s="321"/>
      <c r="AF684" s="321"/>
      <c r="AG684" s="321"/>
      <c r="AH684" s="321"/>
      <c r="AI684" s="321"/>
      <c r="AJ684" s="321"/>
      <c r="AK684" s="321"/>
      <c r="AL684" s="321"/>
      <c r="AM684" s="321"/>
      <c r="AN684" s="321"/>
      <c r="AO684" s="321"/>
      <c r="AP684" s="321"/>
      <c r="AQ684" s="481"/>
      <c r="AR684" s="481"/>
      <c r="AS684" s="321"/>
      <c r="AT684" s="321"/>
      <c r="AU684" s="321"/>
      <c r="AV684" s="321"/>
      <c r="AW684" s="321"/>
      <c r="AX684" s="321"/>
      <c r="AY684" s="321"/>
      <c r="AZ684" s="321"/>
      <c r="BA684" s="321"/>
      <c r="BB684" s="321"/>
      <c r="BC684" s="321"/>
      <c r="BD684" s="321"/>
      <c r="BE684" s="321"/>
      <c r="BF684" s="321"/>
      <c r="BG684" s="321"/>
      <c r="BH684" s="321"/>
      <c r="BI684" s="321"/>
      <c r="BJ684" s="321"/>
      <c r="BK684" s="321"/>
      <c r="BL684" s="321"/>
      <c r="BM684" s="321"/>
      <c r="BN684" s="321"/>
      <c r="BO684" s="321"/>
      <c r="BP684" s="321"/>
      <c r="BQ684" s="321"/>
      <c r="BR684" s="321"/>
      <c r="BS684" s="321"/>
      <c r="BT684" s="321"/>
      <c r="BU684" s="321"/>
      <c r="BV684" s="321"/>
      <c r="BW684" s="321"/>
      <c r="BX684" s="321"/>
      <c r="BY684" s="321"/>
      <c r="BZ684" s="321"/>
      <c r="CA684" s="321"/>
      <c r="CB684" s="321"/>
      <c r="CC684" s="321"/>
      <c r="CD684" s="321"/>
      <c r="CE684" s="321"/>
      <c r="CF684" s="321"/>
      <c r="CG684" s="481"/>
      <c r="CH684" s="481"/>
      <c r="CI684" s="321"/>
      <c r="CJ684" s="321"/>
      <c r="CK684" s="321"/>
      <c r="CL684" s="321"/>
      <c r="CM684" s="321"/>
      <c r="CN684" s="321"/>
      <c r="CO684" s="321"/>
      <c r="CP684" s="321"/>
      <c r="CQ684" s="321"/>
      <c r="CR684" s="321"/>
      <c r="CS684" s="321"/>
      <c r="CT684" s="321"/>
      <c r="CU684" s="481"/>
      <c r="CV684" s="481"/>
    </row>
    <row r="685" spans="1:100" ht="19.5" customHeight="1">
      <c r="A685" s="479"/>
      <c r="B685" s="614"/>
      <c r="C685" s="479"/>
      <c r="D685" s="569"/>
      <c r="E685" s="570"/>
      <c r="F685" s="570"/>
      <c r="G685" s="570"/>
      <c r="H685" s="570"/>
      <c r="I685" s="570"/>
      <c r="J685" s="570"/>
      <c r="K685" s="570"/>
      <c r="L685" s="570"/>
      <c r="M685" s="570"/>
      <c r="N685" s="570"/>
      <c r="O685" s="496"/>
      <c r="P685" s="496"/>
      <c r="Q685" s="481"/>
      <c r="R685" s="321"/>
      <c r="S685" s="321"/>
      <c r="T685" s="321"/>
      <c r="U685" s="482"/>
      <c r="V685" s="321"/>
      <c r="W685" s="321"/>
      <c r="X685" s="321"/>
      <c r="Y685" s="321"/>
      <c r="Z685" s="321"/>
      <c r="AA685" s="321"/>
      <c r="AB685" s="321"/>
      <c r="AC685" s="321"/>
      <c r="AD685" s="321"/>
      <c r="AE685" s="321"/>
      <c r="AF685" s="321"/>
      <c r="AG685" s="321"/>
      <c r="AH685" s="321"/>
      <c r="AI685" s="321"/>
      <c r="AJ685" s="321"/>
      <c r="AK685" s="321"/>
      <c r="AL685" s="321"/>
      <c r="AM685" s="321"/>
      <c r="AN685" s="321"/>
      <c r="AO685" s="321"/>
      <c r="AP685" s="321"/>
      <c r="AQ685" s="481"/>
      <c r="AR685" s="481"/>
      <c r="AS685" s="321"/>
      <c r="AT685" s="321"/>
      <c r="AU685" s="321"/>
      <c r="AV685" s="321"/>
      <c r="AW685" s="321"/>
      <c r="AX685" s="321"/>
      <c r="AY685" s="321"/>
      <c r="AZ685" s="321"/>
      <c r="BA685" s="321"/>
      <c r="BB685" s="321"/>
      <c r="BC685" s="321"/>
      <c r="BD685" s="321"/>
      <c r="BE685" s="321"/>
      <c r="BF685" s="321"/>
      <c r="BG685" s="321"/>
      <c r="BH685" s="321"/>
      <c r="BI685" s="321"/>
      <c r="BJ685" s="321"/>
      <c r="BK685" s="321"/>
      <c r="BL685" s="321"/>
      <c r="BM685" s="321"/>
      <c r="BN685" s="321"/>
      <c r="BO685" s="321"/>
      <c r="BP685" s="321"/>
      <c r="BQ685" s="321"/>
      <c r="BR685" s="321"/>
      <c r="BS685" s="321"/>
      <c r="BT685" s="321"/>
      <c r="BU685" s="321"/>
      <c r="BV685" s="321"/>
      <c r="BW685" s="321"/>
      <c r="BX685" s="321"/>
      <c r="BY685" s="321"/>
      <c r="BZ685" s="321"/>
      <c r="CA685" s="321"/>
      <c r="CB685" s="321"/>
      <c r="CC685" s="321"/>
      <c r="CD685" s="321"/>
      <c r="CE685" s="321"/>
      <c r="CF685" s="321"/>
      <c r="CG685" s="481"/>
      <c r="CH685" s="481"/>
      <c r="CI685" s="321"/>
      <c r="CJ685" s="321"/>
      <c r="CK685" s="321"/>
      <c r="CL685" s="321"/>
      <c r="CM685" s="321"/>
      <c r="CN685" s="321"/>
      <c r="CO685" s="321"/>
      <c r="CP685" s="321"/>
      <c r="CQ685" s="321"/>
      <c r="CR685" s="321"/>
      <c r="CS685" s="321"/>
      <c r="CT685" s="321"/>
      <c r="CU685" s="481"/>
      <c r="CV685" s="481"/>
    </row>
    <row r="686" spans="1:100" ht="19.5" customHeight="1">
      <c r="A686" s="479"/>
      <c r="B686" s="614"/>
      <c r="C686" s="479"/>
      <c r="D686" s="569"/>
      <c r="E686" s="570"/>
      <c r="F686" s="570"/>
      <c r="G686" s="570"/>
      <c r="H686" s="570"/>
      <c r="I686" s="570"/>
      <c r="J686" s="570"/>
      <c r="K686" s="570"/>
      <c r="L686" s="570"/>
      <c r="M686" s="570"/>
      <c r="N686" s="570"/>
      <c r="O686" s="496"/>
      <c r="P686" s="496"/>
      <c r="Q686" s="481"/>
      <c r="R686" s="321"/>
      <c r="S686" s="321"/>
      <c r="T686" s="321"/>
      <c r="U686" s="482"/>
      <c r="V686" s="321"/>
      <c r="W686" s="321"/>
      <c r="X686" s="321"/>
      <c r="Y686" s="321"/>
      <c r="Z686" s="321"/>
      <c r="AA686" s="321"/>
      <c r="AB686" s="321"/>
      <c r="AC686" s="321"/>
      <c r="AD686" s="321"/>
      <c r="AE686" s="321"/>
      <c r="AF686" s="321"/>
      <c r="AG686" s="321"/>
      <c r="AH686" s="321"/>
      <c r="AI686" s="321"/>
      <c r="AJ686" s="321"/>
      <c r="AK686" s="321"/>
      <c r="AL686" s="321"/>
      <c r="AM686" s="321"/>
      <c r="AN686" s="321"/>
      <c r="AO686" s="321"/>
      <c r="AP686" s="321"/>
      <c r="AQ686" s="481"/>
      <c r="AR686" s="481"/>
      <c r="AS686" s="321"/>
      <c r="AT686" s="321"/>
      <c r="AU686" s="321"/>
      <c r="AV686" s="321"/>
      <c r="AW686" s="321"/>
      <c r="AX686" s="321"/>
      <c r="AY686" s="321"/>
      <c r="AZ686" s="321"/>
      <c r="BA686" s="321"/>
      <c r="BB686" s="321"/>
      <c r="BC686" s="321"/>
      <c r="BD686" s="321"/>
      <c r="BE686" s="321"/>
      <c r="BF686" s="321"/>
      <c r="BG686" s="321"/>
      <c r="BH686" s="321"/>
      <c r="BI686" s="321"/>
      <c r="BJ686" s="321"/>
      <c r="BK686" s="321"/>
      <c r="BL686" s="321"/>
      <c r="BM686" s="321"/>
      <c r="BN686" s="321"/>
      <c r="BO686" s="321"/>
      <c r="BP686" s="321"/>
      <c r="BQ686" s="321"/>
      <c r="BR686" s="321"/>
      <c r="BS686" s="321"/>
      <c r="BT686" s="321"/>
      <c r="BU686" s="321"/>
      <c r="BV686" s="321"/>
      <c r="BW686" s="321"/>
      <c r="BX686" s="321"/>
      <c r="BY686" s="321"/>
      <c r="BZ686" s="321"/>
      <c r="CA686" s="321"/>
      <c r="CB686" s="321"/>
      <c r="CC686" s="321"/>
      <c r="CD686" s="321"/>
      <c r="CE686" s="321"/>
      <c r="CF686" s="321"/>
      <c r="CG686" s="481"/>
      <c r="CH686" s="481"/>
      <c r="CI686" s="321"/>
      <c r="CJ686" s="321"/>
      <c r="CK686" s="321"/>
      <c r="CL686" s="321"/>
      <c r="CM686" s="321"/>
      <c r="CN686" s="321"/>
      <c r="CO686" s="321"/>
      <c r="CP686" s="321"/>
      <c r="CQ686" s="321"/>
      <c r="CR686" s="321"/>
      <c r="CS686" s="321"/>
      <c r="CT686" s="321"/>
      <c r="CU686" s="481"/>
      <c r="CV686" s="481"/>
    </row>
    <row r="687" spans="1:100" ht="19.5" customHeight="1">
      <c r="A687" s="479"/>
      <c r="B687" s="614"/>
      <c r="C687" s="479"/>
      <c r="D687" s="569"/>
      <c r="E687" s="570"/>
      <c r="F687" s="570"/>
      <c r="G687" s="570"/>
      <c r="H687" s="570"/>
      <c r="I687" s="570"/>
      <c r="J687" s="570"/>
      <c r="K687" s="570"/>
      <c r="L687" s="570"/>
      <c r="M687" s="570"/>
      <c r="N687" s="570"/>
      <c r="O687" s="496"/>
      <c r="P687" s="496"/>
      <c r="Q687" s="481"/>
      <c r="R687" s="321"/>
      <c r="S687" s="321"/>
      <c r="T687" s="321"/>
      <c r="U687" s="482"/>
      <c r="V687" s="321"/>
      <c r="W687" s="321"/>
      <c r="X687" s="321"/>
      <c r="Y687" s="321"/>
      <c r="Z687" s="321"/>
      <c r="AA687" s="321"/>
      <c r="AB687" s="321"/>
      <c r="AC687" s="321"/>
      <c r="AD687" s="321"/>
      <c r="AE687" s="321"/>
      <c r="AF687" s="321"/>
      <c r="AG687" s="321"/>
      <c r="AH687" s="321"/>
      <c r="AI687" s="321"/>
      <c r="AJ687" s="321"/>
      <c r="AK687" s="321"/>
      <c r="AL687" s="321"/>
      <c r="AM687" s="321"/>
      <c r="AN687" s="321"/>
      <c r="AO687" s="321"/>
      <c r="AP687" s="321"/>
      <c r="AQ687" s="481"/>
      <c r="AR687" s="481"/>
      <c r="AS687" s="321"/>
      <c r="AT687" s="321"/>
      <c r="AU687" s="321"/>
      <c r="AV687" s="321"/>
      <c r="AW687" s="321"/>
      <c r="AX687" s="321"/>
      <c r="AY687" s="321"/>
      <c r="AZ687" s="321"/>
      <c r="BA687" s="321"/>
      <c r="BB687" s="321"/>
      <c r="BC687" s="321"/>
      <c r="BD687" s="321"/>
      <c r="BE687" s="321"/>
      <c r="BF687" s="321"/>
      <c r="BG687" s="321"/>
      <c r="BH687" s="321"/>
      <c r="BI687" s="321"/>
      <c r="BJ687" s="321"/>
      <c r="BK687" s="321"/>
      <c r="BL687" s="321"/>
      <c r="BM687" s="321"/>
      <c r="BN687" s="321"/>
      <c r="BO687" s="321"/>
      <c r="BP687" s="321"/>
      <c r="BQ687" s="321"/>
      <c r="BR687" s="321"/>
      <c r="BS687" s="321"/>
      <c r="BT687" s="321"/>
      <c r="BU687" s="321"/>
      <c r="BV687" s="321"/>
      <c r="BW687" s="321"/>
      <c r="BX687" s="321"/>
      <c r="BY687" s="321"/>
      <c r="BZ687" s="321"/>
      <c r="CA687" s="321"/>
      <c r="CB687" s="321"/>
      <c r="CC687" s="321"/>
      <c r="CD687" s="321"/>
      <c r="CE687" s="321"/>
      <c r="CF687" s="321"/>
      <c r="CG687" s="481"/>
      <c r="CH687" s="481"/>
      <c r="CI687" s="321"/>
      <c r="CJ687" s="321"/>
      <c r="CK687" s="321"/>
      <c r="CL687" s="321"/>
      <c r="CM687" s="321"/>
      <c r="CN687" s="321"/>
      <c r="CO687" s="321"/>
      <c r="CP687" s="321"/>
      <c r="CQ687" s="321"/>
      <c r="CR687" s="321"/>
      <c r="CS687" s="321"/>
      <c r="CT687" s="321"/>
      <c r="CU687" s="481"/>
      <c r="CV687" s="481"/>
    </row>
    <row r="688" spans="1:100" ht="19.5" customHeight="1">
      <c r="A688" s="479"/>
      <c r="B688" s="614"/>
      <c r="C688" s="479"/>
      <c r="D688" s="569"/>
      <c r="E688" s="570"/>
      <c r="F688" s="570"/>
      <c r="G688" s="570"/>
      <c r="H688" s="570"/>
      <c r="I688" s="570"/>
      <c r="J688" s="570"/>
      <c r="K688" s="570"/>
      <c r="L688" s="570"/>
      <c r="M688" s="570"/>
      <c r="N688" s="570"/>
      <c r="O688" s="496"/>
      <c r="P688" s="496"/>
      <c r="Q688" s="481"/>
      <c r="R688" s="321"/>
      <c r="S688" s="321"/>
      <c r="T688" s="321"/>
      <c r="U688" s="482"/>
      <c r="V688" s="321"/>
      <c r="W688" s="321"/>
      <c r="X688" s="321"/>
      <c r="Y688" s="321"/>
      <c r="Z688" s="321"/>
      <c r="AA688" s="321"/>
      <c r="AB688" s="321"/>
      <c r="AC688" s="321"/>
      <c r="AD688" s="321"/>
      <c r="AE688" s="321"/>
      <c r="AF688" s="321"/>
      <c r="AG688" s="321"/>
      <c r="AH688" s="321"/>
      <c r="AI688" s="321"/>
      <c r="AJ688" s="321"/>
      <c r="AK688" s="321"/>
      <c r="AL688" s="321"/>
      <c r="AM688" s="321"/>
      <c r="AN688" s="321"/>
      <c r="AO688" s="321"/>
      <c r="AP688" s="321"/>
      <c r="AQ688" s="481"/>
      <c r="AR688" s="481"/>
      <c r="AS688" s="321"/>
      <c r="AT688" s="321"/>
      <c r="AU688" s="321"/>
      <c r="AV688" s="321"/>
      <c r="AW688" s="321"/>
      <c r="AX688" s="321"/>
      <c r="AY688" s="321"/>
      <c r="AZ688" s="321"/>
      <c r="BA688" s="321"/>
      <c r="BB688" s="321"/>
      <c r="BC688" s="321"/>
      <c r="BD688" s="321"/>
      <c r="BE688" s="321"/>
      <c r="BF688" s="321"/>
      <c r="BG688" s="321"/>
      <c r="BH688" s="321"/>
      <c r="BI688" s="321"/>
      <c r="BJ688" s="321"/>
      <c r="BK688" s="321"/>
      <c r="BL688" s="321"/>
      <c r="BM688" s="321"/>
      <c r="BN688" s="321"/>
      <c r="BO688" s="321"/>
      <c r="BP688" s="321"/>
      <c r="BQ688" s="321"/>
      <c r="BR688" s="321"/>
      <c r="BS688" s="321"/>
      <c r="BT688" s="321"/>
      <c r="BU688" s="321"/>
      <c r="BV688" s="321"/>
      <c r="BW688" s="321"/>
      <c r="BX688" s="321"/>
      <c r="BY688" s="321"/>
      <c r="BZ688" s="321"/>
      <c r="CA688" s="321"/>
      <c r="CB688" s="321"/>
      <c r="CC688" s="321"/>
      <c r="CD688" s="321"/>
      <c r="CE688" s="321"/>
      <c r="CF688" s="321"/>
      <c r="CG688" s="481"/>
      <c r="CH688" s="481"/>
      <c r="CI688" s="321"/>
      <c r="CJ688" s="321"/>
      <c r="CK688" s="321"/>
      <c r="CL688" s="321"/>
      <c r="CM688" s="321"/>
      <c r="CN688" s="321"/>
      <c r="CO688" s="321"/>
      <c r="CP688" s="321"/>
      <c r="CQ688" s="321"/>
      <c r="CR688" s="321"/>
      <c r="CS688" s="321"/>
      <c r="CT688" s="321"/>
      <c r="CU688" s="481"/>
      <c r="CV688" s="481"/>
    </row>
    <row r="689" spans="1:100" ht="19.5" customHeight="1">
      <c r="A689" s="479"/>
      <c r="B689" s="614"/>
      <c r="C689" s="479"/>
      <c r="D689" s="569"/>
      <c r="E689" s="570"/>
      <c r="F689" s="570"/>
      <c r="G689" s="570"/>
      <c r="H689" s="570"/>
      <c r="I689" s="570"/>
      <c r="J689" s="570"/>
      <c r="K689" s="570"/>
      <c r="L689" s="570"/>
      <c r="M689" s="570"/>
      <c r="N689" s="570"/>
      <c r="O689" s="496"/>
      <c r="P689" s="496"/>
      <c r="Q689" s="481"/>
      <c r="R689" s="321"/>
      <c r="S689" s="321"/>
      <c r="T689" s="321"/>
      <c r="U689" s="482"/>
      <c r="V689" s="321"/>
      <c r="W689" s="321"/>
      <c r="X689" s="321"/>
      <c r="Y689" s="321"/>
      <c r="Z689" s="321"/>
      <c r="AA689" s="321"/>
      <c r="AB689" s="321"/>
      <c r="AC689" s="321"/>
      <c r="AD689" s="321"/>
      <c r="AE689" s="321"/>
      <c r="AF689" s="321"/>
      <c r="AG689" s="321"/>
      <c r="AH689" s="321"/>
      <c r="AI689" s="321"/>
      <c r="AJ689" s="321"/>
      <c r="AK689" s="321"/>
      <c r="AL689" s="321"/>
      <c r="AM689" s="321"/>
      <c r="AN689" s="321"/>
      <c r="AO689" s="321"/>
      <c r="AP689" s="321"/>
      <c r="AQ689" s="481"/>
      <c r="AR689" s="481"/>
      <c r="AS689" s="321"/>
      <c r="AT689" s="321"/>
      <c r="AU689" s="321"/>
      <c r="AV689" s="321"/>
      <c r="AW689" s="321"/>
      <c r="AX689" s="321"/>
      <c r="AY689" s="321"/>
      <c r="AZ689" s="321"/>
      <c r="BA689" s="321"/>
      <c r="BB689" s="321"/>
      <c r="BC689" s="321"/>
      <c r="BD689" s="321"/>
      <c r="BE689" s="321"/>
      <c r="BF689" s="321"/>
      <c r="BG689" s="321"/>
      <c r="BH689" s="321"/>
      <c r="BI689" s="321"/>
      <c r="BJ689" s="321"/>
      <c r="BK689" s="321"/>
      <c r="BL689" s="321"/>
      <c r="BM689" s="321"/>
      <c r="BN689" s="321"/>
      <c r="BO689" s="321"/>
      <c r="BP689" s="321"/>
      <c r="BQ689" s="321"/>
      <c r="BR689" s="321"/>
      <c r="BS689" s="321"/>
      <c r="BT689" s="321"/>
      <c r="BU689" s="321"/>
      <c r="BV689" s="321"/>
      <c r="BW689" s="321"/>
      <c r="BX689" s="321"/>
      <c r="BY689" s="321"/>
      <c r="BZ689" s="321"/>
      <c r="CA689" s="321"/>
      <c r="CB689" s="321"/>
      <c r="CC689" s="321"/>
      <c r="CD689" s="321"/>
      <c r="CE689" s="321"/>
      <c r="CF689" s="321"/>
      <c r="CG689" s="481"/>
      <c r="CH689" s="481"/>
      <c r="CI689" s="321"/>
      <c r="CJ689" s="321"/>
      <c r="CK689" s="321"/>
      <c r="CL689" s="321"/>
      <c r="CM689" s="321"/>
      <c r="CN689" s="321"/>
      <c r="CO689" s="321"/>
      <c r="CP689" s="321"/>
      <c r="CQ689" s="321"/>
      <c r="CR689" s="321"/>
      <c r="CS689" s="321"/>
      <c r="CT689" s="321"/>
      <c r="CU689" s="481"/>
      <c r="CV689" s="481"/>
    </row>
    <row r="690" spans="1:100" ht="19.5" customHeight="1">
      <c r="A690" s="479"/>
      <c r="B690" s="614"/>
      <c r="C690" s="479"/>
      <c r="D690" s="569"/>
      <c r="E690" s="570"/>
      <c r="F690" s="570"/>
      <c r="G690" s="570"/>
      <c r="H690" s="570"/>
      <c r="I690" s="570"/>
      <c r="J690" s="570"/>
      <c r="K690" s="570"/>
      <c r="L690" s="570"/>
      <c r="M690" s="570"/>
      <c r="N690" s="570"/>
      <c r="O690" s="496"/>
      <c r="P690" s="496"/>
      <c r="Q690" s="481"/>
      <c r="R690" s="321"/>
      <c r="S690" s="321"/>
      <c r="T690" s="321"/>
      <c r="U690" s="482"/>
      <c r="V690" s="321"/>
      <c r="W690" s="321"/>
      <c r="X690" s="321"/>
      <c r="Y690" s="321"/>
      <c r="Z690" s="321"/>
      <c r="AA690" s="321"/>
      <c r="AB690" s="321"/>
      <c r="AC690" s="321"/>
      <c r="AD690" s="321"/>
      <c r="AE690" s="321"/>
      <c r="AF690" s="321"/>
      <c r="AG690" s="321"/>
      <c r="AH690" s="321"/>
      <c r="AI690" s="321"/>
      <c r="AJ690" s="321"/>
      <c r="AK690" s="321"/>
      <c r="AL690" s="321"/>
      <c r="AM690" s="321"/>
      <c r="AN690" s="321"/>
      <c r="AO690" s="321"/>
      <c r="AP690" s="321"/>
      <c r="AQ690" s="481"/>
      <c r="AR690" s="481"/>
      <c r="AS690" s="321"/>
      <c r="AT690" s="321"/>
      <c r="AU690" s="321"/>
      <c r="AV690" s="321"/>
      <c r="AW690" s="321"/>
      <c r="AX690" s="321"/>
      <c r="AY690" s="321"/>
      <c r="AZ690" s="321"/>
      <c r="BA690" s="321"/>
      <c r="BB690" s="321"/>
      <c r="BC690" s="321"/>
      <c r="BD690" s="321"/>
      <c r="BE690" s="321"/>
      <c r="BF690" s="321"/>
      <c r="BG690" s="321"/>
      <c r="BH690" s="321"/>
      <c r="BI690" s="321"/>
      <c r="BJ690" s="321"/>
      <c r="BK690" s="321"/>
      <c r="BL690" s="321"/>
      <c r="BM690" s="321"/>
      <c r="BN690" s="321"/>
      <c r="BO690" s="321"/>
      <c r="BP690" s="321"/>
      <c r="BQ690" s="321"/>
      <c r="BR690" s="321"/>
      <c r="BS690" s="321"/>
      <c r="BT690" s="321"/>
      <c r="BU690" s="321"/>
      <c r="BV690" s="321"/>
      <c r="BW690" s="321"/>
      <c r="BX690" s="321"/>
      <c r="BY690" s="321"/>
      <c r="BZ690" s="321"/>
      <c r="CA690" s="321"/>
      <c r="CB690" s="321"/>
      <c r="CC690" s="321"/>
      <c r="CD690" s="321"/>
      <c r="CE690" s="321"/>
      <c r="CF690" s="321"/>
      <c r="CG690" s="481"/>
      <c r="CH690" s="481"/>
      <c r="CI690" s="321"/>
      <c r="CJ690" s="321"/>
      <c r="CK690" s="321"/>
      <c r="CL690" s="321"/>
      <c r="CM690" s="321"/>
      <c r="CN690" s="321"/>
      <c r="CO690" s="321"/>
      <c r="CP690" s="321"/>
      <c r="CQ690" s="321"/>
      <c r="CR690" s="321"/>
      <c r="CS690" s="321"/>
      <c r="CT690" s="321"/>
      <c r="CU690" s="481"/>
      <c r="CV690" s="481"/>
    </row>
    <row r="691" spans="1:100" ht="19.5" customHeight="1">
      <c r="A691" s="479"/>
      <c r="B691" s="614"/>
      <c r="C691" s="479"/>
      <c r="D691" s="569"/>
      <c r="E691" s="570"/>
      <c r="F691" s="570"/>
      <c r="G691" s="570"/>
      <c r="H691" s="570"/>
      <c r="I691" s="570"/>
      <c r="J691" s="570"/>
      <c r="K691" s="570"/>
      <c r="L691" s="570"/>
      <c r="M691" s="570"/>
      <c r="N691" s="570"/>
      <c r="O691" s="496"/>
      <c r="P691" s="496"/>
      <c r="Q691" s="481"/>
      <c r="R691" s="321"/>
      <c r="S691" s="321"/>
      <c r="T691" s="321"/>
      <c r="U691" s="482"/>
      <c r="V691" s="321"/>
      <c r="W691" s="321"/>
      <c r="X691" s="321"/>
      <c r="Y691" s="321"/>
      <c r="Z691" s="321"/>
      <c r="AA691" s="321"/>
      <c r="AB691" s="321"/>
      <c r="AC691" s="321"/>
      <c r="AD691" s="321"/>
      <c r="AE691" s="321"/>
      <c r="AF691" s="321"/>
      <c r="AG691" s="321"/>
      <c r="AH691" s="321"/>
      <c r="AI691" s="321"/>
      <c r="AJ691" s="321"/>
      <c r="AK691" s="321"/>
      <c r="AL691" s="321"/>
      <c r="AM691" s="321"/>
      <c r="AN691" s="321"/>
      <c r="AO691" s="321"/>
      <c r="AP691" s="321"/>
      <c r="AQ691" s="481"/>
      <c r="AR691" s="481"/>
      <c r="AS691" s="321"/>
      <c r="AT691" s="321"/>
      <c r="AU691" s="321"/>
      <c r="AV691" s="321"/>
      <c r="AW691" s="321"/>
      <c r="AX691" s="321"/>
      <c r="AY691" s="321"/>
      <c r="AZ691" s="321"/>
      <c r="BA691" s="321"/>
      <c r="BB691" s="321"/>
      <c r="BC691" s="321"/>
      <c r="BD691" s="321"/>
      <c r="BE691" s="321"/>
      <c r="BF691" s="321"/>
      <c r="BG691" s="321"/>
      <c r="BH691" s="321"/>
      <c r="BI691" s="321"/>
      <c r="BJ691" s="321"/>
      <c r="BK691" s="321"/>
      <c r="BL691" s="321"/>
      <c r="BM691" s="321"/>
      <c r="BN691" s="321"/>
      <c r="BO691" s="321"/>
      <c r="BP691" s="321"/>
      <c r="BQ691" s="321"/>
      <c r="BR691" s="321"/>
      <c r="BS691" s="321"/>
      <c r="BT691" s="321"/>
      <c r="BU691" s="321"/>
      <c r="BV691" s="321"/>
      <c r="BW691" s="321"/>
      <c r="BX691" s="321"/>
      <c r="BY691" s="321"/>
      <c r="BZ691" s="321"/>
      <c r="CA691" s="321"/>
      <c r="CB691" s="321"/>
      <c r="CC691" s="321"/>
      <c r="CD691" s="321"/>
      <c r="CE691" s="321"/>
      <c r="CF691" s="321"/>
      <c r="CG691" s="481"/>
      <c r="CH691" s="481"/>
      <c r="CI691" s="321"/>
      <c r="CJ691" s="321"/>
      <c r="CK691" s="321"/>
      <c r="CL691" s="321"/>
      <c r="CM691" s="321"/>
      <c r="CN691" s="321"/>
      <c r="CO691" s="321"/>
      <c r="CP691" s="321"/>
      <c r="CQ691" s="321"/>
      <c r="CR691" s="321"/>
      <c r="CS691" s="321"/>
      <c r="CT691" s="321"/>
      <c r="CU691" s="481"/>
      <c r="CV691" s="481"/>
    </row>
    <row r="692" spans="1:100" ht="19.5" customHeight="1">
      <c r="A692" s="479"/>
      <c r="B692" s="614"/>
      <c r="C692" s="479"/>
      <c r="D692" s="569"/>
      <c r="E692" s="570"/>
      <c r="F692" s="570"/>
      <c r="G692" s="570"/>
      <c r="H692" s="570"/>
      <c r="I692" s="570"/>
      <c r="J692" s="570"/>
      <c r="K692" s="570"/>
      <c r="L692" s="570"/>
      <c r="M692" s="570"/>
      <c r="N692" s="570"/>
      <c r="O692" s="496"/>
      <c r="P692" s="496"/>
      <c r="Q692" s="481"/>
      <c r="R692" s="321"/>
      <c r="S692" s="321"/>
      <c r="T692" s="321"/>
      <c r="U692" s="482"/>
      <c r="V692" s="321"/>
      <c r="W692" s="321"/>
      <c r="X692" s="321"/>
      <c r="Y692" s="321"/>
      <c r="Z692" s="321"/>
      <c r="AA692" s="321"/>
      <c r="AB692" s="321"/>
      <c r="AC692" s="321"/>
      <c r="AD692" s="321"/>
      <c r="AE692" s="321"/>
      <c r="AF692" s="321"/>
      <c r="AG692" s="321"/>
      <c r="AH692" s="321"/>
      <c r="AI692" s="321"/>
      <c r="AJ692" s="321"/>
      <c r="AK692" s="321"/>
      <c r="AL692" s="321"/>
      <c r="AM692" s="321"/>
      <c r="AN692" s="321"/>
      <c r="AO692" s="321"/>
      <c r="AP692" s="321"/>
      <c r="AQ692" s="481"/>
      <c r="AR692" s="481"/>
      <c r="AS692" s="321"/>
      <c r="AT692" s="321"/>
      <c r="AU692" s="321"/>
      <c r="AV692" s="321"/>
      <c r="AW692" s="321"/>
      <c r="AX692" s="321"/>
      <c r="AY692" s="321"/>
      <c r="AZ692" s="321"/>
      <c r="BA692" s="321"/>
      <c r="BB692" s="321"/>
      <c r="BC692" s="321"/>
      <c r="BD692" s="321"/>
      <c r="BE692" s="321"/>
      <c r="BF692" s="321"/>
      <c r="BG692" s="321"/>
      <c r="BH692" s="321"/>
      <c r="BI692" s="321"/>
      <c r="BJ692" s="321"/>
      <c r="BK692" s="321"/>
      <c r="BL692" s="321"/>
      <c r="BM692" s="321"/>
      <c r="BN692" s="321"/>
      <c r="BO692" s="321"/>
      <c r="BP692" s="321"/>
      <c r="BQ692" s="321"/>
      <c r="BR692" s="321"/>
      <c r="BS692" s="321"/>
      <c r="BT692" s="321"/>
      <c r="BU692" s="321"/>
      <c r="BV692" s="321"/>
      <c r="BW692" s="321"/>
      <c r="BX692" s="321"/>
      <c r="BY692" s="321"/>
      <c r="BZ692" s="321"/>
      <c r="CA692" s="321"/>
      <c r="CB692" s="321"/>
      <c r="CC692" s="321"/>
      <c r="CD692" s="321"/>
      <c r="CE692" s="321"/>
      <c r="CF692" s="321"/>
      <c r="CG692" s="481"/>
      <c r="CH692" s="481"/>
      <c r="CI692" s="321"/>
      <c r="CJ692" s="321"/>
      <c r="CK692" s="321"/>
      <c r="CL692" s="321"/>
      <c r="CM692" s="321"/>
      <c r="CN692" s="321"/>
      <c r="CO692" s="321"/>
      <c r="CP692" s="321"/>
      <c r="CQ692" s="321"/>
      <c r="CR692" s="321"/>
      <c r="CS692" s="321"/>
      <c r="CT692" s="321"/>
      <c r="CU692" s="481"/>
      <c r="CV692" s="481"/>
    </row>
    <row r="693" spans="1:100" ht="19.5" customHeight="1">
      <c r="A693" s="479"/>
      <c r="B693" s="614"/>
      <c r="C693" s="479"/>
      <c r="D693" s="569"/>
      <c r="E693" s="570"/>
      <c r="F693" s="570"/>
      <c r="G693" s="570"/>
      <c r="H693" s="570"/>
      <c r="I693" s="570"/>
      <c r="J693" s="570"/>
      <c r="K693" s="570"/>
      <c r="L693" s="570"/>
      <c r="M693" s="570"/>
      <c r="N693" s="570"/>
      <c r="O693" s="496"/>
      <c r="P693" s="496"/>
      <c r="Q693" s="481"/>
      <c r="R693" s="321"/>
      <c r="S693" s="321"/>
      <c r="T693" s="321"/>
      <c r="U693" s="482"/>
      <c r="V693" s="321"/>
      <c r="W693" s="321"/>
      <c r="X693" s="321"/>
      <c r="Y693" s="321"/>
      <c r="Z693" s="321"/>
      <c r="AA693" s="321"/>
      <c r="AB693" s="321"/>
      <c r="AC693" s="321"/>
      <c r="AD693" s="321"/>
      <c r="AE693" s="321"/>
      <c r="AF693" s="321"/>
      <c r="AG693" s="321"/>
      <c r="AH693" s="321"/>
      <c r="AI693" s="321"/>
      <c r="AJ693" s="321"/>
      <c r="AK693" s="321"/>
      <c r="AL693" s="321"/>
      <c r="AM693" s="321"/>
      <c r="AN693" s="321"/>
      <c r="AO693" s="321"/>
      <c r="AP693" s="321"/>
      <c r="AQ693" s="481"/>
      <c r="AR693" s="481"/>
      <c r="AS693" s="321"/>
      <c r="AT693" s="321"/>
      <c r="AU693" s="321"/>
      <c r="AV693" s="321"/>
      <c r="AW693" s="321"/>
      <c r="AX693" s="321"/>
      <c r="AY693" s="321"/>
      <c r="AZ693" s="321"/>
      <c r="BA693" s="321"/>
      <c r="BB693" s="321"/>
      <c r="BC693" s="321"/>
      <c r="BD693" s="321"/>
      <c r="BE693" s="321"/>
      <c r="BF693" s="321"/>
      <c r="BG693" s="321"/>
      <c r="BH693" s="321"/>
      <c r="BI693" s="321"/>
      <c r="BJ693" s="321"/>
      <c r="BK693" s="321"/>
      <c r="BL693" s="321"/>
      <c r="BM693" s="321"/>
      <c r="BN693" s="321"/>
      <c r="BO693" s="321"/>
      <c r="BP693" s="321"/>
      <c r="BQ693" s="321"/>
      <c r="BR693" s="321"/>
      <c r="BS693" s="321"/>
      <c r="BT693" s="321"/>
      <c r="BU693" s="321"/>
      <c r="BV693" s="321"/>
      <c r="BW693" s="321"/>
      <c r="BX693" s="321"/>
      <c r="BY693" s="321"/>
      <c r="BZ693" s="321"/>
      <c r="CA693" s="321"/>
      <c r="CB693" s="321"/>
      <c r="CC693" s="321"/>
      <c r="CD693" s="321"/>
      <c r="CE693" s="321"/>
      <c r="CF693" s="321"/>
      <c r="CG693" s="481"/>
      <c r="CH693" s="481"/>
      <c r="CI693" s="321"/>
      <c r="CJ693" s="321"/>
      <c r="CK693" s="321"/>
      <c r="CL693" s="321"/>
      <c r="CM693" s="321"/>
      <c r="CN693" s="321"/>
      <c r="CO693" s="321"/>
      <c r="CP693" s="321"/>
      <c r="CQ693" s="321"/>
      <c r="CR693" s="321"/>
      <c r="CS693" s="321"/>
      <c r="CT693" s="321"/>
      <c r="CU693" s="481"/>
      <c r="CV693" s="481"/>
    </row>
    <row r="694" spans="1:100" ht="19.5" customHeight="1">
      <c r="A694" s="479"/>
      <c r="B694" s="614"/>
      <c r="C694" s="479"/>
      <c r="D694" s="569"/>
      <c r="E694" s="570"/>
      <c r="F694" s="570"/>
      <c r="G694" s="570"/>
      <c r="H694" s="570"/>
      <c r="I694" s="570"/>
      <c r="J694" s="570"/>
      <c r="K694" s="570"/>
      <c r="L694" s="570"/>
      <c r="M694" s="570"/>
      <c r="N694" s="570"/>
      <c r="O694" s="496"/>
      <c r="P694" s="496"/>
      <c r="Q694" s="481"/>
      <c r="R694" s="321"/>
      <c r="S694" s="321"/>
      <c r="T694" s="321"/>
      <c r="U694" s="482"/>
      <c r="V694" s="321"/>
      <c r="W694" s="321"/>
      <c r="X694" s="321"/>
      <c r="Y694" s="321"/>
      <c r="Z694" s="321"/>
      <c r="AA694" s="321"/>
      <c r="AB694" s="321"/>
      <c r="AC694" s="321"/>
      <c r="AD694" s="321"/>
      <c r="AE694" s="321"/>
      <c r="AF694" s="321"/>
      <c r="AG694" s="321"/>
      <c r="AH694" s="321"/>
      <c r="AI694" s="321"/>
      <c r="AJ694" s="321"/>
      <c r="AK694" s="321"/>
      <c r="AL694" s="321"/>
      <c r="AM694" s="321"/>
      <c r="AN694" s="321"/>
      <c r="AO694" s="321"/>
      <c r="AP694" s="321"/>
      <c r="AQ694" s="481"/>
      <c r="AR694" s="481"/>
      <c r="AS694" s="321"/>
      <c r="AT694" s="321"/>
      <c r="AU694" s="321"/>
      <c r="AV694" s="321"/>
      <c r="AW694" s="321"/>
      <c r="AX694" s="321"/>
      <c r="AY694" s="321"/>
      <c r="AZ694" s="321"/>
      <c r="BA694" s="321"/>
      <c r="BB694" s="321"/>
      <c r="BC694" s="321"/>
      <c r="BD694" s="321"/>
      <c r="BE694" s="321"/>
      <c r="BF694" s="321"/>
      <c r="BG694" s="321"/>
      <c r="BH694" s="321"/>
      <c r="BI694" s="321"/>
      <c r="BJ694" s="321"/>
      <c r="BK694" s="321"/>
      <c r="BL694" s="321"/>
      <c r="BM694" s="321"/>
      <c r="BN694" s="321"/>
      <c r="BO694" s="321"/>
      <c r="BP694" s="321"/>
      <c r="BQ694" s="321"/>
      <c r="BR694" s="321"/>
      <c r="BS694" s="321"/>
      <c r="BT694" s="321"/>
      <c r="BU694" s="321"/>
      <c r="BV694" s="321"/>
      <c r="BW694" s="321"/>
      <c r="BX694" s="321"/>
      <c r="BY694" s="321"/>
      <c r="BZ694" s="321"/>
      <c r="CA694" s="321"/>
      <c r="CB694" s="321"/>
      <c r="CC694" s="321"/>
      <c r="CD694" s="321"/>
      <c r="CE694" s="321"/>
      <c r="CF694" s="321"/>
      <c r="CG694" s="481"/>
      <c r="CH694" s="481"/>
      <c r="CI694" s="321"/>
      <c r="CJ694" s="321"/>
      <c r="CK694" s="321"/>
      <c r="CL694" s="321"/>
      <c r="CM694" s="321"/>
      <c r="CN694" s="321"/>
      <c r="CO694" s="321"/>
      <c r="CP694" s="321"/>
      <c r="CQ694" s="321"/>
      <c r="CR694" s="321"/>
      <c r="CS694" s="321"/>
      <c r="CT694" s="321"/>
      <c r="CU694" s="481"/>
      <c r="CV694" s="481"/>
    </row>
    <row r="695" spans="1:100" ht="19.5" customHeight="1">
      <c r="A695" s="479"/>
      <c r="B695" s="614"/>
      <c r="C695" s="479"/>
      <c r="D695" s="569"/>
      <c r="E695" s="570"/>
      <c r="F695" s="570"/>
      <c r="G695" s="570"/>
      <c r="H695" s="570"/>
      <c r="I695" s="570"/>
      <c r="J695" s="570"/>
      <c r="K695" s="570"/>
      <c r="L695" s="570"/>
      <c r="M695" s="570"/>
      <c r="N695" s="570"/>
      <c r="O695" s="496"/>
      <c r="P695" s="496"/>
      <c r="Q695" s="481"/>
      <c r="R695" s="321"/>
      <c r="S695" s="321"/>
      <c r="T695" s="321"/>
      <c r="U695" s="482"/>
      <c r="V695" s="321"/>
      <c r="W695" s="321"/>
      <c r="X695" s="321"/>
      <c r="Y695" s="321"/>
      <c r="Z695" s="321"/>
      <c r="AA695" s="321"/>
      <c r="AB695" s="321"/>
      <c r="AC695" s="321"/>
      <c r="AD695" s="321"/>
      <c r="AE695" s="321"/>
      <c r="AF695" s="321"/>
      <c r="AG695" s="321"/>
      <c r="AH695" s="321"/>
      <c r="AI695" s="321"/>
      <c r="AJ695" s="321"/>
      <c r="AK695" s="321"/>
      <c r="AL695" s="321"/>
      <c r="AM695" s="321"/>
      <c r="AN695" s="321"/>
      <c r="AO695" s="321"/>
      <c r="AP695" s="321"/>
      <c r="AQ695" s="481"/>
      <c r="AR695" s="481"/>
      <c r="AS695" s="321"/>
      <c r="AT695" s="321"/>
      <c r="AU695" s="321"/>
      <c r="AV695" s="321"/>
      <c r="AW695" s="321"/>
      <c r="AX695" s="321"/>
      <c r="AY695" s="321"/>
      <c r="AZ695" s="321"/>
      <c r="BA695" s="321"/>
      <c r="BB695" s="321"/>
      <c r="BC695" s="321"/>
      <c r="BD695" s="321"/>
      <c r="BE695" s="321"/>
      <c r="BF695" s="321"/>
      <c r="BG695" s="321"/>
      <c r="BH695" s="321"/>
      <c r="BI695" s="321"/>
      <c r="BJ695" s="321"/>
      <c r="BK695" s="321"/>
      <c r="BL695" s="321"/>
      <c r="BM695" s="321"/>
      <c r="BN695" s="321"/>
      <c r="BO695" s="321"/>
      <c r="BP695" s="321"/>
      <c r="BQ695" s="321"/>
      <c r="BR695" s="321"/>
      <c r="BS695" s="321"/>
      <c r="BT695" s="321"/>
      <c r="BU695" s="321"/>
      <c r="BV695" s="321"/>
      <c r="BW695" s="321"/>
      <c r="BX695" s="321"/>
      <c r="BY695" s="321"/>
      <c r="BZ695" s="321"/>
      <c r="CA695" s="321"/>
      <c r="CB695" s="321"/>
      <c r="CC695" s="321"/>
      <c r="CD695" s="321"/>
      <c r="CE695" s="321"/>
      <c r="CF695" s="321"/>
      <c r="CG695" s="481"/>
      <c r="CH695" s="481"/>
      <c r="CI695" s="321"/>
      <c r="CJ695" s="321"/>
      <c r="CK695" s="321"/>
      <c r="CL695" s="321"/>
      <c r="CM695" s="321"/>
      <c r="CN695" s="321"/>
      <c r="CO695" s="321"/>
      <c r="CP695" s="321"/>
      <c r="CQ695" s="321"/>
      <c r="CR695" s="321"/>
      <c r="CS695" s="321"/>
      <c r="CT695" s="321"/>
      <c r="CU695" s="481"/>
      <c r="CV695" s="481"/>
    </row>
    <row r="696" spans="1:100" ht="19.5" customHeight="1">
      <c r="A696" s="479"/>
      <c r="B696" s="614"/>
      <c r="C696" s="479"/>
      <c r="D696" s="569"/>
      <c r="E696" s="570"/>
      <c r="F696" s="570"/>
      <c r="G696" s="570"/>
      <c r="H696" s="570"/>
      <c r="I696" s="570"/>
      <c r="J696" s="570"/>
      <c r="K696" s="570"/>
      <c r="L696" s="570"/>
      <c r="M696" s="570"/>
      <c r="N696" s="570"/>
      <c r="O696" s="496"/>
      <c r="P696" s="496"/>
      <c r="Q696" s="481"/>
      <c r="R696" s="321"/>
      <c r="S696" s="321"/>
      <c r="T696" s="321"/>
      <c r="U696" s="482"/>
      <c r="V696" s="321"/>
      <c r="W696" s="321"/>
      <c r="X696" s="321"/>
      <c r="Y696" s="321"/>
      <c r="Z696" s="321"/>
      <c r="AA696" s="321"/>
      <c r="AB696" s="321"/>
      <c r="AC696" s="321"/>
      <c r="AD696" s="321"/>
      <c r="AE696" s="321"/>
      <c r="AF696" s="321"/>
      <c r="AG696" s="321"/>
      <c r="AH696" s="321"/>
      <c r="AI696" s="321"/>
      <c r="AJ696" s="321"/>
      <c r="AK696" s="321"/>
      <c r="AL696" s="321"/>
      <c r="AM696" s="321"/>
      <c r="AN696" s="321"/>
      <c r="AO696" s="321"/>
      <c r="AP696" s="321"/>
      <c r="AQ696" s="481"/>
      <c r="AR696" s="481"/>
      <c r="AS696" s="321"/>
      <c r="AT696" s="321"/>
      <c r="AU696" s="321"/>
      <c r="AV696" s="321"/>
      <c r="AW696" s="321"/>
      <c r="AX696" s="321"/>
      <c r="AY696" s="321"/>
      <c r="AZ696" s="321"/>
      <c r="BA696" s="321"/>
      <c r="BB696" s="321"/>
      <c r="BC696" s="321"/>
      <c r="BD696" s="321"/>
      <c r="BE696" s="321"/>
      <c r="BF696" s="321"/>
      <c r="BG696" s="321"/>
      <c r="BH696" s="321"/>
      <c r="BI696" s="321"/>
      <c r="BJ696" s="321"/>
      <c r="BK696" s="321"/>
      <c r="BL696" s="321"/>
      <c r="BM696" s="321"/>
      <c r="BN696" s="321"/>
      <c r="BO696" s="321"/>
      <c r="BP696" s="321"/>
      <c r="BQ696" s="321"/>
      <c r="BR696" s="321"/>
      <c r="BS696" s="321"/>
      <c r="BT696" s="321"/>
      <c r="BU696" s="321"/>
      <c r="BV696" s="321"/>
      <c r="BW696" s="321"/>
      <c r="BX696" s="321"/>
      <c r="BY696" s="321"/>
      <c r="BZ696" s="321"/>
      <c r="CA696" s="321"/>
      <c r="CB696" s="321"/>
      <c r="CC696" s="321"/>
      <c r="CD696" s="321"/>
      <c r="CE696" s="321"/>
      <c r="CF696" s="321"/>
      <c r="CG696" s="481"/>
      <c r="CH696" s="481"/>
      <c r="CI696" s="321"/>
      <c r="CJ696" s="321"/>
      <c r="CK696" s="321"/>
      <c r="CL696" s="321"/>
      <c r="CM696" s="321"/>
      <c r="CN696" s="321"/>
      <c r="CO696" s="321"/>
      <c r="CP696" s="321"/>
      <c r="CQ696" s="321"/>
      <c r="CR696" s="321"/>
      <c r="CS696" s="321"/>
      <c r="CT696" s="321"/>
      <c r="CU696" s="481"/>
      <c r="CV696" s="481"/>
    </row>
    <row r="697" spans="1:100" ht="19.5" customHeight="1">
      <c r="A697" s="479"/>
      <c r="B697" s="614"/>
      <c r="C697" s="479"/>
      <c r="D697" s="569"/>
      <c r="E697" s="570"/>
      <c r="F697" s="570"/>
      <c r="G697" s="570"/>
      <c r="H697" s="570"/>
      <c r="I697" s="570"/>
      <c r="J697" s="570"/>
      <c r="K697" s="570"/>
      <c r="L697" s="570"/>
      <c r="M697" s="570"/>
      <c r="N697" s="570"/>
      <c r="O697" s="496"/>
      <c r="P697" s="496"/>
      <c r="Q697" s="481"/>
      <c r="R697" s="321"/>
      <c r="S697" s="321"/>
      <c r="T697" s="321"/>
      <c r="U697" s="482"/>
      <c r="V697" s="321"/>
      <c r="W697" s="321"/>
      <c r="X697" s="321"/>
      <c r="Y697" s="321"/>
      <c r="Z697" s="321"/>
      <c r="AA697" s="321"/>
      <c r="AB697" s="321"/>
      <c r="AC697" s="321"/>
      <c r="AD697" s="321"/>
      <c r="AE697" s="321"/>
      <c r="AF697" s="321"/>
      <c r="AG697" s="321"/>
      <c r="AH697" s="321"/>
      <c r="AI697" s="321"/>
      <c r="AJ697" s="321"/>
      <c r="AK697" s="321"/>
      <c r="AL697" s="321"/>
      <c r="AM697" s="321"/>
      <c r="AN697" s="321"/>
      <c r="AO697" s="321"/>
      <c r="AP697" s="321"/>
      <c r="AQ697" s="481"/>
      <c r="AR697" s="481"/>
      <c r="AS697" s="321"/>
      <c r="AT697" s="321"/>
      <c r="AU697" s="321"/>
      <c r="AV697" s="321"/>
      <c r="AW697" s="321"/>
      <c r="AX697" s="321"/>
      <c r="AY697" s="321"/>
      <c r="AZ697" s="321"/>
      <c r="BA697" s="321"/>
      <c r="BB697" s="321"/>
      <c r="BC697" s="321"/>
      <c r="BD697" s="321"/>
      <c r="BE697" s="321"/>
      <c r="BF697" s="321"/>
      <c r="BG697" s="321"/>
      <c r="BH697" s="321"/>
      <c r="BI697" s="321"/>
      <c r="BJ697" s="321"/>
      <c r="BK697" s="321"/>
      <c r="BL697" s="321"/>
      <c r="BM697" s="321"/>
      <c r="BN697" s="321"/>
      <c r="BO697" s="321"/>
      <c r="BP697" s="321"/>
      <c r="BQ697" s="321"/>
      <c r="BR697" s="321"/>
      <c r="BS697" s="321"/>
      <c r="BT697" s="321"/>
      <c r="BU697" s="321"/>
      <c r="BV697" s="321"/>
      <c r="BW697" s="321"/>
      <c r="BX697" s="321"/>
      <c r="BY697" s="321"/>
      <c r="BZ697" s="321"/>
      <c r="CA697" s="321"/>
      <c r="CB697" s="321"/>
      <c r="CC697" s="321"/>
      <c r="CD697" s="321"/>
      <c r="CE697" s="321"/>
      <c r="CF697" s="321"/>
      <c r="CG697" s="481"/>
      <c r="CH697" s="481"/>
      <c r="CI697" s="321"/>
      <c r="CJ697" s="321"/>
      <c r="CK697" s="321"/>
      <c r="CL697" s="321"/>
      <c r="CM697" s="321"/>
      <c r="CN697" s="321"/>
      <c r="CO697" s="321"/>
      <c r="CP697" s="321"/>
      <c r="CQ697" s="321"/>
      <c r="CR697" s="321"/>
      <c r="CS697" s="321"/>
      <c r="CT697" s="321"/>
      <c r="CU697" s="481"/>
      <c r="CV697" s="481"/>
    </row>
    <row r="698" spans="1:100" ht="19.5" customHeight="1">
      <c r="A698" s="479"/>
      <c r="B698" s="614"/>
      <c r="C698" s="479"/>
      <c r="D698" s="569"/>
      <c r="E698" s="570"/>
      <c r="F698" s="570"/>
      <c r="G698" s="570"/>
      <c r="H698" s="570"/>
      <c r="I698" s="570"/>
      <c r="J698" s="570"/>
      <c r="K698" s="570"/>
      <c r="L698" s="570"/>
      <c r="M698" s="570"/>
      <c r="N698" s="570"/>
      <c r="O698" s="496"/>
      <c r="P698" s="496"/>
      <c r="Q698" s="481"/>
      <c r="R698" s="321"/>
      <c r="S698" s="321"/>
      <c r="T698" s="321"/>
      <c r="U698" s="482"/>
      <c r="V698" s="321"/>
      <c r="W698" s="321"/>
      <c r="X698" s="321"/>
      <c r="Y698" s="321"/>
      <c r="Z698" s="321"/>
      <c r="AA698" s="321"/>
      <c r="AB698" s="321"/>
      <c r="AC698" s="321"/>
      <c r="AD698" s="321"/>
      <c r="AE698" s="321"/>
      <c r="AF698" s="321"/>
      <c r="AG698" s="321"/>
      <c r="AH698" s="321"/>
      <c r="AI698" s="321"/>
      <c r="AJ698" s="321"/>
      <c r="AK698" s="321"/>
      <c r="AL698" s="321"/>
      <c r="AM698" s="321"/>
      <c r="AN698" s="321"/>
      <c r="AO698" s="321"/>
      <c r="AP698" s="321"/>
      <c r="AQ698" s="481"/>
      <c r="AR698" s="481"/>
      <c r="AS698" s="321"/>
      <c r="AT698" s="321"/>
      <c r="AU698" s="321"/>
      <c r="AV698" s="321"/>
      <c r="AW698" s="321"/>
      <c r="AX698" s="321"/>
      <c r="AY698" s="321"/>
      <c r="AZ698" s="321"/>
      <c r="BA698" s="321"/>
      <c r="BB698" s="321"/>
      <c r="BC698" s="321"/>
      <c r="BD698" s="321"/>
      <c r="BE698" s="321"/>
      <c r="BF698" s="321"/>
      <c r="BG698" s="321"/>
      <c r="BH698" s="321"/>
      <c r="BI698" s="321"/>
      <c r="BJ698" s="321"/>
      <c r="BK698" s="321"/>
      <c r="BL698" s="321"/>
      <c r="BM698" s="321"/>
      <c r="BN698" s="321"/>
      <c r="BO698" s="321"/>
      <c r="BP698" s="321"/>
      <c r="BQ698" s="321"/>
      <c r="BR698" s="321"/>
      <c r="BS698" s="321"/>
      <c r="BT698" s="321"/>
      <c r="BU698" s="321"/>
      <c r="BV698" s="321"/>
      <c r="BW698" s="321"/>
      <c r="BX698" s="321"/>
      <c r="BY698" s="321"/>
      <c r="BZ698" s="321"/>
      <c r="CA698" s="321"/>
      <c r="CB698" s="321"/>
      <c r="CC698" s="321"/>
      <c r="CD698" s="321"/>
      <c r="CE698" s="321"/>
      <c r="CF698" s="321"/>
      <c r="CG698" s="481"/>
      <c r="CH698" s="481"/>
      <c r="CI698" s="321"/>
      <c r="CJ698" s="321"/>
      <c r="CK698" s="321"/>
      <c r="CL698" s="321"/>
      <c r="CM698" s="321"/>
      <c r="CN698" s="321"/>
      <c r="CO698" s="321"/>
      <c r="CP698" s="321"/>
      <c r="CQ698" s="321"/>
      <c r="CR698" s="321"/>
      <c r="CS698" s="321"/>
      <c r="CT698" s="321"/>
      <c r="CU698" s="481"/>
      <c r="CV698" s="481"/>
    </row>
    <row r="699" spans="1:100" ht="19.5" customHeight="1">
      <c r="A699" s="479"/>
      <c r="B699" s="614"/>
      <c r="C699" s="479"/>
      <c r="D699" s="569"/>
      <c r="E699" s="570"/>
      <c r="F699" s="570"/>
      <c r="G699" s="570"/>
      <c r="H699" s="570"/>
      <c r="I699" s="570"/>
      <c r="J699" s="570"/>
      <c r="K699" s="570"/>
      <c r="L699" s="570"/>
      <c r="M699" s="570"/>
      <c r="N699" s="570"/>
      <c r="O699" s="496"/>
      <c r="P699" s="496"/>
      <c r="Q699" s="481"/>
      <c r="R699" s="321"/>
      <c r="S699" s="321"/>
      <c r="T699" s="321"/>
      <c r="U699" s="482"/>
      <c r="V699" s="321"/>
      <c r="W699" s="321"/>
      <c r="X699" s="321"/>
      <c r="Y699" s="321"/>
      <c r="Z699" s="321"/>
      <c r="AA699" s="321"/>
      <c r="AB699" s="321"/>
      <c r="AC699" s="321"/>
      <c r="AD699" s="321"/>
      <c r="AE699" s="321"/>
      <c r="AF699" s="321"/>
      <c r="AG699" s="321"/>
      <c r="AH699" s="321"/>
      <c r="AI699" s="321"/>
      <c r="AJ699" s="321"/>
      <c r="AK699" s="321"/>
      <c r="AL699" s="321"/>
      <c r="AM699" s="321"/>
      <c r="AN699" s="321"/>
      <c r="AO699" s="321"/>
      <c r="AP699" s="321"/>
      <c r="AQ699" s="481"/>
      <c r="AR699" s="481"/>
      <c r="AS699" s="321"/>
      <c r="AT699" s="321"/>
      <c r="AU699" s="321"/>
      <c r="AV699" s="321"/>
      <c r="AW699" s="321"/>
      <c r="AX699" s="321"/>
      <c r="AY699" s="321"/>
      <c r="AZ699" s="321"/>
      <c r="BA699" s="321"/>
      <c r="BB699" s="321"/>
      <c r="BC699" s="321"/>
      <c r="BD699" s="321"/>
      <c r="BE699" s="321"/>
      <c r="BF699" s="321"/>
      <c r="BG699" s="321"/>
      <c r="BH699" s="321"/>
      <c r="BI699" s="321"/>
      <c r="BJ699" s="321"/>
      <c r="BK699" s="321"/>
      <c r="BL699" s="321"/>
      <c r="BM699" s="321"/>
      <c r="BN699" s="321"/>
      <c r="BO699" s="321"/>
      <c r="BP699" s="321"/>
      <c r="BQ699" s="321"/>
      <c r="BR699" s="321"/>
      <c r="BS699" s="321"/>
      <c r="BT699" s="321"/>
      <c r="BU699" s="321"/>
      <c r="BV699" s="321"/>
      <c r="BW699" s="321"/>
      <c r="BX699" s="321"/>
      <c r="BY699" s="321"/>
      <c r="BZ699" s="321"/>
      <c r="CA699" s="321"/>
      <c r="CB699" s="321"/>
      <c r="CC699" s="321"/>
      <c r="CD699" s="321"/>
      <c r="CE699" s="321"/>
      <c r="CF699" s="321"/>
      <c r="CG699" s="481"/>
      <c r="CH699" s="481"/>
      <c r="CI699" s="321"/>
      <c r="CJ699" s="321"/>
      <c r="CK699" s="321"/>
      <c r="CL699" s="321"/>
      <c r="CM699" s="321"/>
      <c r="CN699" s="321"/>
      <c r="CO699" s="321"/>
      <c r="CP699" s="321"/>
      <c r="CQ699" s="321"/>
      <c r="CR699" s="321"/>
      <c r="CS699" s="321"/>
      <c r="CT699" s="321"/>
      <c r="CU699" s="481"/>
      <c r="CV699" s="481"/>
    </row>
    <row r="700" spans="1:100" ht="19.5" customHeight="1">
      <c r="A700" s="479"/>
      <c r="B700" s="614"/>
      <c r="C700" s="479"/>
      <c r="D700" s="569"/>
      <c r="E700" s="570"/>
      <c r="F700" s="570"/>
      <c r="G700" s="570"/>
      <c r="H700" s="570"/>
      <c r="I700" s="570"/>
      <c r="J700" s="570"/>
      <c r="K700" s="570"/>
      <c r="L700" s="570"/>
      <c r="M700" s="570"/>
      <c r="N700" s="570"/>
      <c r="O700" s="496"/>
      <c r="P700" s="496"/>
      <c r="Q700" s="481"/>
      <c r="R700" s="321"/>
      <c r="S700" s="321"/>
      <c r="T700" s="321"/>
      <c r="U700" s="482"/>
      <c r="V700" s="321"/>
      <c r="W700" s="321"/>
      <c r="X700" s="321"/>
      <c r="Y700" s="321"/>
      <c r="Z700" s="321"/>
      <c r="AA700" s="321"/>
      <c r="AB700" s="321"/>
      <c r="AC700" s="321"/>
      <c r="AD700" s="321"/>
      <c r="AE700" s="321"/>
      <c r="AF700" s="321"/>
      <c r="AG700" s="321"/>
      <c r="AH700" s="321"/>
      <c r="AI700" s="321"/>
      <c r="AJ700" s="321"/>
      <c r="AK700" s="321"/>
      <c r="AL700" s="321"/>
      <c r="AM700" s="321"/>
      <c r="AN700" s="321"/>
      <c r="AO700" s="321"/>
      <c r="AP700" s="321"/>
      <c r="AQ700" s="481"/>
      <c r="AR700" s="481"/>
      <c r="AS700" s="321"/>
      <c r="AT700" s="321"/>
      <c r="AU700" s="321"/>
      <c r="AV700" s="321"/>
      <c r="AW700" s="321"/>
      <c r="AX700" s="321"/>
      <c r="AY700" s="321"/>
      <c r="AZ700" s="321"/>
      <c r="BA700" s="321"/>
      <c r="BB700" s="321"/>
      <c r="BC700" s="321"/>
      <c r="BD700" s="321"/>
      <c r="BE700" s="321"/>
      <c r="BF700" s="321"/>
      <c r="BG700" s="321"/>
      <c r="BH700" s="321"/>
      <c r="BI700" s="321"/>
      <c r="BJ700" s="321"/>
      <c r="BK700" s="321"/>
      <c r="BL700" s="321"/>
      <c r="BM700" s="321"/>
      <c r="BN700" s="321"/>
      <c r="BO700" s="321"/>
      <c r="BP700" s="321"/>
      <c r="BQ700" s="321"/>
      <c r="BR700" s="321"/>
      <c r="BS700" s="321"/>
      <c r="BT700" s="321"/>
      <c r="BU700" s="321"/>
      <c r="BV700" s="321"/>
      <c r="BW700" s="321"/>
      <c r="BX700" s="321"/>
      <c r="BY700" s="321"/>
      <c r="BZ700" s="321"/>
      <c r="CA700" s="321"/>
      <c r="CB700" s="321"/>
      <c r="CC700" s="321"/>
      <c r="CD700" s="321"/>
      <c r="CE700" s="321"/>
      <c r="CF700" s="321"/>
      <c r="CG700" s="481"/>
      <c r="CH700" s="481"/>
      <c r="CI700" s="321"/>
      <c r="CJ700" s="321"/>
      <c r="CK700" s="321"/>
      <c r="CL700" s="321"/>
      <c r="CM700" s="321"/>
      <c r="CN700" s="321"/>
      <c r="CO700" s="321"/>
      <c r="CP700" s="321"/>
      <c r="CQ700" s="321"/>
      <c r="CR700" s="321"/>
      <c r="CS700" s="321"/>
      <c r="CT700" s="321"/>
      <c r="CU700" s="481"/>
      <c r="CV700" s="481"/>
    </row>
    <row r="701" spans="1:100" ht="19.5" customHeight="1">
      <c r="A701" s="479"/>
      <c r="B701" s="614"/>
      <c r="C701" s="479"/>
      <c r="D701" s="569"/>
      <c r="E701" s="570"/>
      <c r="F701" s="570"/>
      <c r="G701" s="570"/>
      <c r="H701" s="570"/>
      <c r="I701" s="570"/>
      <c r="J701" s="570"/>
      <c r="K701" s="570"/>
      <c r="L701" s="570"/>
      <c r="M701" s="570"/>
      <c r="N701" s="570"/>
      <c r="O701" s="496"/>
      <c r="P701" s="496"/>
      <c r="Q701" s="481"/>
      <c r="R701" s="321"/>
      <c r="S701" s="321"/>
      <c r="T701" s="321"/>
      <c r="U701" s="482"/>
      <c r="V701" s="321"/>
      <c r="W701" s="321"/>
      <c r="X701" s="321"/>
      <c r="Y701" s="321"/>
      <c r="Z701" s="321"/>
      <c r="AA701" s="321"/>
      <c r="AB701" s="321"/>
      <c r="AC701" s="321"/>
      <c r="AD701" s="321"/>
      <c r="AE701" s="321"/>
      <c r="AF701" s="321"/>
      <c r="AG701" s="321"/>
      <c r="AH701" s="321"/>
      <c r="AI701" s="321"/>
      <c r="AJ701" s="321"/>
      <c r="AK701" s="321"/>
      <c r="AL701" s="321"/>
      <c r="AM701" s="321"/>
      <c r="AN701" s="321"/>
      <c r="AO701" s="321"/>
      <c r="AP701" s="321"/>
      <c r="AQ701" s="481"/>
      <c r="AR701" s="481"/>
      <c r="AS701" s="321"/>
      <c r="AT701" s="321"/>
      <c r="AU701" s="321"/>
      <c r="AV701" s="321"/>
      <c r="AW701" s="321"/>
      <c r="AX701" s="321"/>
      <c r="AY701" s="321"/>
      <c r="AZ701" s="321"/>
      <c r="BA701" s="321"/>
      <c r="BB701" s="321"/>
      <c r="BC701" s="321"/>
      <c r="BD701" s="321"/>
      <c r="BE701" s="321"/>
      <c r="BF701" s="321"/>
      <c r="BG701" s="321"/>
      <c r="BH701" s="321"/>
      <c r="BI701" s="321"/>
      <c r="BJ701" s="321"/>
      <c r="BK701" s="321"/>
      <c r="BL701" s="321"/>
      <c r="BM701" s="321"/>
      <c r="BN701" s="321"/>
      <c r="BO701" s="321"/>
      <c r="BP701" s="321"/>
      <c r="BQ701" s="321"/>
      <c r="BR701" s="321"/>
      <c r="BS701" s="321"/>
      <c r="BT701" s="321"/>
      <c r="BU701" s="321"/>
      <c r="BV701" s="321"/>
      <c r="BW701" s="321"/>
      <c r="BX701" s="321"/>
      <c r="BY701" s="321"/>
      <c r="BZ701" s="321"/>
      <c r="CA701" s="321"/>
      <c r="CB701" s="321"/>
      <c r="CC701" s="321"/>
      <c r="CD701" s="321"/>
      <c r="CE701" s="321"/>
      <c r="CF701" s="321"/>
      <c r="CG701" s="481"/>
      <c r="CH701" s="481"/>
      <c r="CI701" s="321"/>
      <c r="CJ701" s="321"/>
      <c r="CK701" s="321"/>
      <c r="CL701" s="321"/>
      <c r="CM701" s="321"/>
      <c r="CN701" s="321"/>
      <c r="CO701" s="321"/>
      <c r="CP701" s="321"/>
      <c r="CQ701" s="321"/>
      <c r="CR701" s="321"/>
      <c r="CS701" s="321"/>
      <c r="CT701" s="321"/>
      <c r="CU701" s="481"/>
      <c r="CV701" s="481"/>
    </row>
    <row r="702" spans="1:100" ht="19.5" customHeight="1">
      <c r="A702" s="479"/>
      <c r="B702" s="614"/>
      <c r="C702" s="479"/>
      <c r="D702" s="569"/>
      <c r="E702" s="570"/>
      <c r="F702" s="570"/>
      <c r="G702" s="570"/>
      <c r="H702" s="570"/>
      <c r="I702" s="570"/>
      <c r="J702" s="570"/>
      <c r="K702" s="570"/>
      <c r="L702" s="570"/>
      <c r="M702" s="570"/>
      <c r="N702" s="570"/>
      <c r="O702" s="496"/>
      <c r="P702" s="496"/>
      <c r="Q702" s="481"/>
      <c r="R702" s="321"/>
      <c r="S702" s="321"/>
      <c r="T702" s="321"/>
      <c r="U702" s="482"/>
      <c r="V702" s="321"/>
      <c r="W702" s="321"/>
      <c r="X702" s="321"/>
      <c r="Y702" s="321"/>
      <c r="Z702" s="321"/>
      <c r="AA702" s="321"/>
      <c r="AB702" s="321"/>
      <c r="AC702" s="321"/>
      <c r="AD702" s="321"/>
      <c r="AE702" s="321"/>
      <c r="AF702" s="321"/>
      <c r="AG702" s="321"/>
      <c r="AH702" s="321"/>
      <c r="AI702" s="321"/>
      <c r="AJ702" s="321"/>
      <c r="AK702" s="321"/>
      <c r="AL702" s="321"/>
      <c r="AM702" s="321"/>
      <c r="AN702" s="321"/>
      <c r="AO702" s="321"/>
      <c r="AP702" s="321"/>
      <c r="AQ702" s="481"/>
      <c r="AR702" s="481"/>
      <c r="AS702" s="321"/>
      <c r="AT702" s="321"/>
      <c r="AU702" s="321"/>
      <c r="AV702" s="321"/>
      <c r="AW702" s="321"/>
      <c r="AX702" s="321"/>
      <c r="AY702" s="321"/>
      <c r="AZ702" s="321"/>
      <c r="BA702" s="321"/>
      <c r="BB702" s="321"/>
      <c r="BC702" s="321"/>
      <c r="BD702" s="321"/>
      <c r="BE702" s="321"/>
      <c r="BF702" s="321"/>
      <c r="BG702" s="321"/>
      <c r="BH702" s="321"/>
      <c r="BI702" s="321"/>
      <c r="BJ702" s="321"/>
      <c r="BK702" s="321"/>
      <c r="BL702" s="321"/>
      <c r="BM702" s="321"/>
      <c r="BN702" s="321"/>
      <c r="BO702" s="321"/>
      <c r="BP702" s="321"/>
      <c r="BQ702" s="321"/>
      <c r="BR702" s="321"/>
      <c r="BS702" s="321"/>
      <c r="BT702" s="321"/>
      <c r="BU702" s="321"/>
      <c r="BV702" s="321"/>
      <c r="BW702" s="321"/>
      <c r="BX702" s="321"/>
      <c r="BY702" s="321"/>
      <c r="BZ702" s="321"/>
      <c r="CA702" s="321"/>
      <c r="CB702" s="321"/>
      <c r="CC702" s="321"/>
      <c r="CD702" s="321"/>
      <c r="CE702" s="321"/>
      <c r="CF702" s="321"/>
      <c r="CG702" s="481"/>
      <c r="CH702" s="481"/>
      <c r="CI702" s="321"/>
      <c r="CJ702" s="321"/>
      <c r="CK702" s="321"/>
      <c r="CL702" s="321"/>
      <c r="CM702" s="321"/>
      <c r="CN702" s="321"/>
      <c r="CO702" s="321"/>
      <c r="CP702" s="321"/>
      <c r="CQ702" s="321"/>
      <c r="CR702" s="321"/>
      <c r="CS702" s="321"/>
      <c r="CT702" s="321"/>
      <c r="CU702" s="481"/>
      <c r="CV702" s="481"/>
    </row>
    <row r="703" spans="1:100" ht="19.5" customHeight="1">
      <c r="A703" s="479"/>
      <c r="B703" s="614"/>
      <c r="C703" s="479"/>
      <c r="D703" s="569"/>
      <c r="E703" s="570"/>
      <c r="F703" s="570"/>
      <c r="G703" s="570"/>
      <c r="H703" s="570"/>
      <c r="I703" s="570"/>
      <c r="J703" s="570"/>
      <c r="K703" s="570"/>
      <c r="L703" s="570"/>
      <c r="M703" s="570"/>
      <c r="N703" s="570"/>
      <c r="O703" s="496"/>
      <c r="P703" s="496"/>
      <c r="Q703" s="481"/>
      <c r="R703" s="321"/>
      <c r="S703" s="321"/>
      <c r="T703" s="321"/>
      <c r="U703" s="482"/>
      <c r="V703" s="321"/>
      <c r="W703" s="321"/>
      <c r="X703" s="321"/>
      <c r="Y703" s="321"/>
      <c r="Z703" s="321"/>
      <c r="AA703" s="321"/>
      <c r="AB703" s="321"/>
      <c r="AC703" s="321"/>
      <c r="AD703" s="321"/>
      <c r="AE703" s="321"/>
      <c r="AF703" s="321"/>
      <c r="AG703" s="321"/>
      <c r="AH703" s="321"/>
      <c r="AI703" s="321"/>
      <c r="AJ703" s="321"/>
      <c r="AK703" s="321"/>
      <c r="AL703" s="321"/>
      <c r="AM703" s="321"/>
      <c r="AN703" s="321"/>
      <c r="AO703" s="321"/>
      <c r="AP703" s="321"/>
      <c r="AQ703" s="481"/>
      <c r="AR703" s="481"/>
      <c r="AS703" s="321"/>
      <c r="AT703" s="321"/>
      <c r="AU703" s="321"/>
      <c r="AV703" s="321"/>
      <c r="AW703" s="321"/>
      <c r="AX703" s="321"/>
      <c r="AY703" s="321"/>
      <c r="AZ703" s="321"/>
      <c r="BA703" s="321"/>
      <c r="BB703" s="321"/>
      <c r="BC703" s="321"/>
      <c r="BD703" s="321"/>
      <c r="BE703" s="321"/>
      <c r="BF703" s="321"/>
      <c r="BG703" s="321"/>
      <c r="BH703" s="321"/>
      <c r="BI703" s="321"/>
      <c r="BJ703" s="321"/>
      <c r="BK703" s="321"/>
      <c r="BL703" s="321"/>
      <c r="BM703" s="321"/>
      <c r="BN703" s="321"/>
      <c r="BO703" s="321"/>
      <c r="BP703" s="321"/>
      <c r="BQ703" s="321"/>
      <c r="BR703" s="321"/>
      <c r="BS703" s="321"/>
      <c r="BT703" s="321"/>
      <c r="BU703" s="321"/>
      <c r="BV703" s="321"/>
      <c r="BW703" s="321"/>
      <c r="BX703" s="321"/>
      <c r="BY703" s="321"/>
      <c r="BZ703" s="321"/>
      <c r="CA703" s="321"/>
      <c r="CB703" s="321"/>
      <c r="CC703" s="321"/>
      <c r="CD703" s="321"/>
      <c r="CE703" s="321"/>
      <c r="CF703" s="321"/>
      <c r="CG703" s="481"/>
      <c r="CH703" s="481"/>
      <c r="CI703" s="321"/>
      <c r="CJ703" s="321"/>
      <c r="CK703" s="321"/>
      <c r="CL703" s="321"/>
      <c r="CM703" s="321"/>
      <c r="CN703" s="321"/>
      <c r="CO703" s="321"/>
      <c r="CP703" s="321"/>
      <c r="CQ703" s="321"/>
      <c r="CR703" s="321"/>
      <c r="CS703" s="321"/>
      <c r="CT703" s="321"/>
      <c r="CU703" s="481"/>
      <c r="CV703" s="481"/>
    </row>
    <row r="704" spans="1:100" ht="19.5" customHeight="1">
      <c r="A704" s="479"/>
      <c r="B704" s="614"/>
      <c r="C704" s="479"/>
      <c r="D704" s="569"/>
      <c r="E704" s="570"/>
      <c r="F704" s="570"/>
      <c r="G704" s="570"/>
      <c r="H704" s="570"/>
      <c r="I704" s="570"/>
      <c r="J704" s="570"/>
      <c r="K704" s="570"/>
      <c r="L704" s="570"/>
      <c r="M704" s="570"/>
      <c r="N704" s="570"/>
      <c r="O704" s="496"/>
      <c r="P704" s="496"/>
      <c r="Q704" s="481"/>
      <c r="R704" s="321"/>
      <c r="S704" s="321"/>
      <c r="T704" s="321"/>
      <c r="U704" s="482"/>
      <c r="V704" s="321"/>
      <c r="W704" s="321"/>
      <c r="X704" s="321"/>
      <c r="Y704" s="321"/>
      <c r="Z704" s="321"/>
      <c r="AA704" s="321"/>
      <c r="AB704" s="321"/>
      <c r="AC704" s="321"/>
      <c r="AD704" s="321"/>
      <c r="AE704" s="321"/>
      <c r="AF704" s="321"/>
      <c r="AG704" s="321"/>
      <c r="AH704" s="321"/>
      <c r="AI704" s="321"/>
      <c r="AJ704" s="321"/>
      <c r="AK704" s="321"/>
      <c r="AL704" s="321"/>
      <c r="AM704" s="321"/>
      <c r="AN704" s="321"/>
      <c r="AO704" s="321"/>
      <c r="AP704" s="321"/>
      <c r="AQ704" s="481"/>
      <c r="AR704" s="481"/>
      <c r="AS704" s="321"/>
      <c r="AT704" s="321"/>
      <c r="AU704" s="321"/>
      <c r="AV704" s="321"/>
      <c r="AW704" s="321"/>
      <c r="AX704" s="321"/>
      <c r="AY704" s="321"/>
      <c r="AZ704" s="321"/>
      <c r="BA704" s="321"/>
      <c r="BB704" s="321"/>
      <c r="BC704" s="321"/>
      <c r="BD704" s="321"/>
      <c r="BE704" s="321"/>
      <c r="BF704" s="321"/>
      <c r="BG704" s="321"/>
      <c r="BH704" s="321"/>
      <c r="BI704" s="321"/>
      <c r="BJ704" s="321"/>
      <c r="BK704" s="321"/>
      <c r="BL704" s="321"/>
      <c r="BM704" s="321"/>
      <c r="BN704" s="321"/>
      <c r="BO704" s="321"/>
      <c r="BP704" s="321"/>
      <c r="BQ704" s="321"/>
      <c r="BR704" s="321"/>
      <c r="BS704" s="321"/>
      <c r="BT704" s="321"/>
      <c r="BU704" s="321"/>
      <c r="BV704" s="321"/>
      <c r="BW704" s="321"/>
      <c r="BX704" s="321"/>
      <c r="BY704" s="321"/>
      <c r="BZ704" s="321"/>
      <c r="CA704" s="321"/>
      <c r="CB704" s="321"/>
      <c r="CC704" s="321"/>
      <c r="CD704" s="321"/>
      <c r="CE704" s="321"/>
      <c r="CF704" s="321"/>
      <c r="CG704" s="481"/>
      <c r="CH704" s="481"/>
      <c r="CI704" s="321"/>
      <c r="CJ704" s="321"/>
      <c r="CK704" s="321"/>
      <c r="CL704" s="321"/>
      <c r="CM704" s="321"/>
      <c r="CN704" s="321"/>
      <c r="CO704" s="321"/>
      <c r="CP704" s="321"/>
      <c r="CQ704" s="321"/>
      <c r="CR704" s="321"/>
      <c r="CS704" s="321"/>
      <c r="CT704" s="321"/>
      <c r="CU704" s="481"/>
      <c r="CV704" s="481"/>
    </row>
    <row r="705" spans="1:100" ht="19.5" customHeight="1">
      <c r="A705" s="479"/>
      <c r="B705" s="614"/>
      <c r="C705" s="479"/>
      <c r="D705" s="569"/>
      <c r="E705" s="570"/>
      <c r="F705" s="570"/>
      <c r="G705" s="570"/>
      <c r="H705" s="570"/>
      <c r="I705" s="570"/>
      <c r="J705" s="570"/>
      <c r="K705" s="570"/>
      <c r="L705" s="570"/>
      <c r="M705" s="570"/>
      <c r="N705" s="570"/>
      <c r="O705" s="496"/>
      <c r="P705" s="496"/>
      <c r="Q705" s="481"/>
      <c r="R705" s="321"/>
      <c r="S705" s="321"/>
      <c r="T705" s="321"/>
      <c r="U705" s="482"/>
      <c r="V705" s="321"/>
      <c r="W705" s="321"/>
      <c r="X705" s="321"/>
      <c r="Y705" s="321"/>
      <c r="Z705" s="321"/>
      <c r="AA705" s="321"/>
      <c r="AB705" s="321"/>
      <c r="AC705" s="321"/>
      <c r="AD705" s="321"/>
      <c r="AE705" s="321"/>
      <c r="AF705" s="321"/>
      <c r="AG705" s="321"/>
      <c r="AH705" s="321"/>
      <c r="AI705" s="321"/>
      <c r="AJ705" s="321"/>
      <c r="AK705" s="321"/>
      <c r="AL705" s="321"/>
      <c r="AM705" s="321"/>
      <c r="AN705" s="321"/>
      <c r="AO705" s="321"/>
      <c r="AP705" s="321"/>
      <c r="AQ705" s="481"/>
      <c r="AR705" s="481"/>
      <c r="AS705" s="321"/>
      <c r="AT705" s="321"/>
      <c r="AU705" s="321"/>
      <c r="AV705" s="321"/>
      <c r="AW705" s="321"/>
      <c r="AX705" s="321"/>
      <c r="AY705" s="321"/>
      <c r="AZ705" s="321"/>
      <c r="BA705" s="321"/>
      <c r="BB705" s="321"/>
      <c r="BC705" s="321"/>
      <c r="BD705" s="321"/>
      <c r="BE705" s="321"/>
      <c r="BF705" s="321"/>
      <c r="BG705" s="321"/>
      <c r="BH705" s="321"/>
      <c r="BI705" s="321"/>
      <c r="BJ705" s="321"/>
      <c r="BK705" s="321"/>
      <c r="BL705" s="321"/>
      <c r="BM705" s="321"/>
      <c r="BN705" s="321"/>
      <c r="BO705" s="321"/>
      <c r="BP705" s="321"/>
      <c r="BQ705" s="321"/>
      <c r="BR705" s="321"/>
      <c r="BS705" s="321"/>
      <c r="BT705" s="321"/>
      <c r="BU705" s="321"/>
      <c r="BV705" s="321"/>
      <c r="BW705" s="321"/>
      <c r="BX705" s="321"/>
      <c r="BY705" s="321"/>
      <c r="BZ705" s="321"/>
      <c r="CA705" s="321"/>
      <c r="CB705" s="321"/>
      <c r="CC705" s="321"/>
      <c r="CD705" s="321"/>
      <c r="CE705" s="321"/>
      <c r="CF705" s="321"/>
      <c r="CG705" s="481"/>
      <c r="CH705" s="481"/>
      <c r="CI705" s="321"/>
      <c r="CJ705" s="321"/>
      <c r="CK705" s="321"/>
      <c r="CL705" s="321"/>
      <c r="CM705" s="321"/>
      <c r="CN705" s="321"/>
      <c r="CO705" s="321"/>
      <c r="CP705" s="321"/>
      <c r="CQ705" s="321"/>
      <c r="CR705" s="321"/>
      <c r="CS705" s="321"/>
      <c r="CT705" s="321"/>
      <c r="CU705" s="481"/>
      <c r="CV705" s="481"/>
    </row>
    <row r="706" spans="1:100" ht="19.5" customHeight="1">
      <c r="A706" s="479"/>
      <c r="B706" s="614"/>
      <c r="C706" s="479"/>
      <c r="D706" s="569"/>
      <c r="E706" s="570"/>
      <c r="F706" s="570"/>
      <c r="G706" s="570"/>
      <c r="H706" s="570"/>
      <c r="I706" s="570"/>
      <c r="J706" s="570"/>
      <c r="K706" s="570"/>
      <c r="L706" s="570"/>
      <c r="M706" s="570"/>
      <c r="N706" s="570"/>
      <c r="O706" s="496"/>
      <c r="P706" s="496"/>
      <c r="Q706" s="481"/>
      <c r="R706" s="321"/>
      <c r="S706" s="321"/>
      <c r="T706" s="321"/>
      <c r="U706" s="482"/>
      <c r="V706" s="321"/>
      <c r="W706" s="321"/>
      <c r="X706" s="321"/>
      <c r="Y706" s="321"/>
      <c r="Z706" s="321"/>
      <c r="AA706" s="321"/>
      <c r="AB706" s="321"/>
      <c r="AC706" s="321"/>
      <c r="AD706" s="321"/>
      <c r="AE706" s="321"/>
      <c r="AF706" s="321"/>
      <c r="AG706" s="321"/>
      <c r="AH706" s="321"/>
      <c r="AI706" s="321"/>
      <c r="AJ706" s="321"/>
      <c r="AK706" s="321"/>
      <c r="AL706" s="321"/>
      <c r="AM706" s="321"/>
      <c r="AN706" s="321"/>
      <c r="AO706" s="321"/>
      <c r="AP706" s="321"/>
      <c r="AQ706" s="481"/>
      <c r="AR706" s="481"/>
      <c r="AS706" s="321"/>
      <c r="AT706" s="321"/>
      <c r="AU706" s="321"/>
      <c r="AV706" s="321"/>
      <c r="AW706" s="321"/>
      <c r="AX706" s="321"/>
      <c r="AY706" s="321"/>
      <c r="AZ706" s="321"/>
      <c r="BA706" s="321"/>
      <c r="BB706" s="321"/>
      <c r="BC706" s="321"/>
      <c r="BD706" s="321"/>
      <c r="BE706" s="321"/>
      <c r="BF706" s="321"/>
      <c r="BG706" s="321"/>
      <c r="BH706" s="321"/>
      <c r="BI706" s="321"/>
      <c r="BJ706" s="321"/>
      <c r="BK706" s="321"/>
      <c r="BL706" s="321"/>
      <c r="BM706" s="321"/>
      <c r="BN706" s="321"/>
      <c r="BO706" s="321"/>
      <c r="BP706" s="321"/>
      <c r="BQ706" s="321"/>
      <c r="BR706" s="321"/>
      <c r="BS706" s="321"/>
      <c r="BT706" s="321"/>
      <c r="BU706" s="321"/>
      <c r="BV706" s="321"/>
      <c r="BW706" s="321"/>
      <c r="BX706" s="321"/>
      <c r="BY706" s="321"/>
      <c r="BZ706" s="321"/>
      <c r="CA706" s="321"/>
      <c r="CB706" s="321"/>
      <c r="CC706" s="321"/>
      <c r="CD706" s="321"/>
      <c r="CE706" s="321"/>
      <c r="CF706" s="321"/>
      <c r="CG706" s="481"/>
      <c r="CH706" s="481"/>
      <c r="CI706" s="321"/>
      <c r="CJ706" s="321"/>
      <c r="CK706" s="321"/>
      <c r="CL706" s="321"/>
      <c r="CM706" s="321"/>
      <c r="CN706" s="321"/>
      <c r="CO706" s="321"/>
      <c r="CP706" s="321"/>
      <c r="CQ706" s="321"/>
      <c r="CR706" s="321"/>
      <c r="CS706" s="321"/>
      <c r="CT706" s="321"/>
      <c r="CU706" s="481"/>
      <c r="CV706" s="481"/>
    </row>
    <row r="707" spans="1:100" ht="19.5" customHeight="1">
      <c r="A707" s="479"/>
      <c r="B707" s="614"/>
      <c r="C707" s="479"/>
      <c r="D707" s="569"/>
      <c r="E707" s="570"/>
      <c r="F707" s="570"/>
      <c r="G707" s="570"/>
      <c r="H707" s="570"/>
      <c r="I707" s="570"/>
      <c r="J707" s="570"/>
      <c r="K707" s="570"/>
      <c r="L707" s="570"/>
      <c r="M707" s="570"/>
      <c r="N707" s="570"/>
      <c r="O707" s="496"/>
      <c r="P707" s="496"/>
      <c r="Q707" s="481"/>
      <c r="R707" s="321"/>
      <c r="S707" s="321"/>
      <c r="T707" s="321"/>
      <c r="U707" s="482"/>
      <c r="V707" s="321"/>
      <c r="W707" s="321"/>
      <c r="X707" s="321"/>
      <c r="Y707" s="321"/>
      <c r="Z707" s="321"/>
      <c r="AA707" s="321"/>
      <c r="AB707" s="321"/>
      <c r="AC707" s="321"/>
      <c r="AD707" s="321"/>
      <c r="AE707" s="321"/>
      <c r="AF707" s="321"/>
      <c r="AG707" s="321"/>
      <c r="AH707" s="321"/>
      <c r="AI707" s="321"/>
      <c r="AJ707" s="321"/>
      <c r="AK707" s="321"/>
      <c r="AL707" s="321"/>
      <c r="AM707" s="321"/>
      <c r="AN707" s="321"/>
      <c r="AO707" s="321"/>
      <c r="AP707" s="321"/>
      <c r="AQ707" s="481"/>
      <c r="AR707" s="481"/>
      <c r="AS707" s="321"/>
      <c r="AT707" s="321"/>
      <c r="AU707" s="321"/>
      <c r="AV707" s="321"/>
      <c r="AW707" s="321"/>
      <c r="AX707" s="321"/>
      <c r="AY707" s="321"/>
      <c r="AZ707" s="321"/>
      <c r="BA707" s="321"/>
      <c r="BB707" s="321"/>
      <c r="BC707" s="321"/>
      <c r="BD707" s="321"/>
      <c r="BE707" s="321"/>
      <c r="BF707" s="321"/>
      <c r="BG707" s="321"/>
      <c r="BH707" s="321"/>
      <c r="BI707" s="321"/>
      <c r="BJ707" s="321"/>
      <c r="BK707" s="321"/>
      <c r="BL707" s="321"/>
      <c r="BM707" s="321"/>
      <c r="BN707" s="321"/>
      <c r="BO707" s="321"/>
      <c r="BP707" s="321"/>
      <c r="BQ707" s="321"/>
      <c r="BR707" s="321"/>
      <c r="BS707" s="321"/>
      <c r="BT707" s="321"/>
      <c r="BU707" s="321"/>
      <c r="BV707" s="321"/>
      <c r="BW707" s="321"/>
      <c r="BX707" s="321"/>
      <c r="BY707" s="321"/>
      <c r="BZ707" s="321"/>
      <c r="CA707" s="321"/>
      <c r="CB707" s="321"/>
      <c r="CC707" s="321"/>
      <c r="CD707" s="321"/>
      <c r="CE707" s="321"/>
      <c r="CF707" s="321"/>
      <c r="CG707" s="481"/>
      <c r="CH707" s="481"/>
      <c r="CI707" s="321"/>
      <c r="CJ707" s="321"/>
      <c r="CK707" s="321"/>
      <c r="CL707" s="321"/>
      <c r="CM707" s="321"/>
      <c r="CN707" s="321"/>
      <c r="CO707" s="321"/>
      <c r="CP707" s="321"/>
      <c r="CQ707" s="321"/>
      <c r="CR707" s="321"/>
      <c r="CS707" s="321"/>
      <c r="CT707" s="321"/>
      <c r="CU707" s="481"/>
      <c r="CV707" s="481"/>
    </row>
    <row r="708" spans="1:100" ht="19.5" customHeight="1">
      <c r="A708" s="479"/>
      <c r="B708" s="614"/>
      <c r="C708" s="479"/>
      <c r="D708" s="569"/>
      <c r="E708" s="570"/>
      <c r="F708" s="570"/>
      <c r="G708" s="570"/>
      <c r="H708" s="570"/>
      <c r="I708" s="570"/>
      <c r="J708" s="570"/>
      <c r="K708" s="570"/>
      <c r="L708" s="570"/>
      <c r="M708" s="570"/>
      <c r="N708" s="570"/>
      <c r="O708" s="496"/>
      <c r="P708" s="496"/>
      <c r="Q708" s="481"/>
      <c r="R708" s="321"/>
      <c r="S708" s="321"/>
      <c r="T708" s="321"/>
      <c r="U708" s="482"/>
      <c r="V708" s="321"/>
      <c r="W708" s="321"/>
      <c r="X708" s="321"/>
      <c r="Y708" s="321"/>
      <c r="Z708" s="321"/>
      <c r="AA708" s="321"/>
      <c r="AB708" s="321"/>
      <c r="AC708" s="321"/>
      <c r="AD708" s="321"/>
      <c r="AE708" s="321"/>
      <c r="AF708" s="321"/>
      <c r="AG708" s="321"/>
      <c r="AH708" s="321"/>
      <c r="AI708" s="321"/>
      <c r="AJ708" s="321"/>
      <c r="AK708" s="321"/>
      <c r="AL708" s="321"/>
      <c r="AM708" s="321"/>
      <c r="AN708" s="321"/>
      <c r="AO708" s="321"/>
      <c r="AP708" s="321"/>
      <c r="AQ708" s="481"/>
      <c r="AR708" s="481"/>
      <c r="AS708" s="321"/>
      <c r="AT708" s="321"/>
      <c r="AU708" s="321"/>
      <c r="AV708" s="321"/>
      <c r="AW708" s="321"/>
      <c r="AX708" s="321"/>
      <c r="AY708" s="321"/>
      <c r="AZ708" s="321"/>
      <c r="BA708" s="321"/>
      <c r="BB708" s="321"/>
      <c r="BC708" s="321"/>
      <c r="BD708" s="321"/>
      <c r="BE708" s="321"/>
      <c r="BF708" s="321"/>
      <c r="BG708" s="321"/>
      <c r="BH708" s="321"/>
      <c r="BI708" s="321"/>
      <c r="BJ708" s="321"/>
      <c r="BK708" s="321"/>
      <c r="BL708" s="321"/>
      <c r="BM708" s="321"/>
      <c r="BN708" s="321"/>
      <c r="BO708" s="321"/>
      <c r="BP708" s="321"/>
      <c r="BQ708" s="321"/>
      <c r="BR708" s="321"/>
      <c r="BS708" s="321"/>
      <c r="BT708" s="321"/>
      <c r="BU708" s="321"/>
      <c r="BV708" s="321"/>
      <c r="BW708" s="321"/>
      <c r="BX708" s="321"/>
      <c r="BY708" s="321"/>
      <c r="BZ708" s="321"/>
      <c r="CA708" s="321"/>
      <c r="CB708" s="321"/>
      <c r="CC708" s="321"/>
      <c r="CD708" s="321"/>
      <c r="CE708" s="321"/>
      <c r="CF708" s="321"/>
      <c r="CG708" s="481"/>
      <c r="CH708" s="481"/>
      <c r="CI708" s="321"/>
      <c r="CJ708" s="321"/>
      <c r="CK708" s="321"/>
      <c r="CL708" s="321"/>
      <c r="CM708" s="321"/>
      <c r="CN708" s="321"/>
      <c r="CO708" s="321"/>
      <c r="CP708" s="321"/>
      <c r="CQ708" s="321"/>
      <c r="CR708" s="321"/>
      <c r="CS708" s="321"/>
      <c r="CT708" s="321"/>
      <c r="CU708" s="481"/>
      <c r="CV708" s="481"/>
    </row>
    <row r="709" spans="1:100" ht="19.5" customHeight="1">
      <c r="A709" s="479"/>
      <c r="B709" s="614"/>
      <c r="C709" s="479"/>
      <c r="D709" s="569"/>
      <c r="E709" s="570"/>
      <c r="F709" s="570"/>
      <c r="G709" s="570"/>
      <c r="H709" s="570"/>
      <c r="I709" s="570"/>
      <c r="J709" s="570"/>
      <c r="K709" s="570"/>
      <c r="L709" s="570"/>
      <c r="M709" s="570"/>
      <c r="N709" s="570"/>
      <c r="O709" s="496"/>
      <c r="P709" s="496"/>
      <c r="Q709" s="481"/>
      <c r="R709" s="321"/>
      <c r="S709" s="321"/>
      <c r="T709" s="321"/>
      <c r="U709" s="482"/>
      <c r="V709" s="321"/>
      <c r="W709" s="321"/>
      <c r="X709" s="321"/>
      <c r="Y709" s="321"/>
      <c r="Z709" s="321"/>
      <c r="AA709" s="321"/>
      <c r="AB709" s="321"/>
      <c r="AC709" s="321"/>
      <c r="AD709" s="321"/>
      <c r="AE709" s="321"/>
      <c r="AF709" s="321"/>
      <c r="AG709" s="321"/>
      <c r="AH709" s="321"/>
      <c r="AI709" s="321"/>
      <c r="AJ709" s="321"/>
      <c r="AK709" s="321"/>
      <c r="AL709" s="321"/>
      <c r="AM709" s="321"/>
      <c r="AN709" s="321"/>
      <c r="AO709" s="321"/>
      <c r="AP709" s="321"/>
      <c r="AQ709" s="481"/>
      <c r="AR709" s="481"/>
      <c r="AS709" s="321"/>
      <c r="AT709" s="321"/>
      <c r="AU709" s="321"/>
      <c r="AV709" s="321"/>
      <c r="AW709" s="321"/>
      <c r="AX709" s="321"/>
      <c r="AY709" s="321"/>
      <c r="AZ709" s="321"/>
      <c r="BA709" s="321"/>
      <c r="BB709" s="321"/>
      <c r="BC709" s="321"/>
      <c r="BD709" s="321"/>
      <c r="BE709" s="321"/>
      <c r="BF709" s="321"/>
      <c r="BG709" s="321"/>
      <c r="BH709" s="321"/>
      <c r="BI709" s="321"/>
      <c r="BJ709" s="321"/>
      <c r="BK709" s="321"/>
      <c r="BL709" s="321"/>
      <c r="BM709" s="321"/>
      <c r="BN709" s="321"/>
      <c r="BO709" s="321"/>
      <c r="BP709" s="321"/>
      <c r="BQ709" s="321"/>
      <c r="BR709" s="321"/>
      <c r="BS709" s="321"/>
      <c r="BT709" s="321"/>
      <c r="BU709" s="321"/>
      <c r="BV709" s="321"/>
      <c r="BW709" s="321"/>
      <c r="BX709" s="321"/>
      <c r="BY709" s="321"/>
      <c r="BZ709" s="321"/>
      <c r="CA709" s="321"/>
      <c r="CB709" s="321"/>
      <c r="CC709" s="321"/>
      <c r="CD709" s="321"/>
      <c r="CE709" s="321"/>
      <c r="CF709" s="321"/>
      <c r="CG709" s="481"/>
      <c r="CH709" s="481"/>
      <c r="CI709" s="321"/>
      <c r="CJ709" s="321"/>
      <c r="CK709" s="321"/>
      <c r="CL709" s="321"/>
      <c r="CM709" s="321"/>
      <c r="CN709" s="321"/>
      <c r="CO709" s="321"/>
      <c r="CP709" s="321"/>
      <c r="CQ709" s="321"/>
      <c r="CR709" s="321"/>
      <c r="CS709" s="321"/>
      <c r="CT709" s="321"/>
      <c r="CU709" s="481"/>
      <c r="CV709" s="481"/>
    </row>
    <row r="710" spans="1:100" ht="19.5" customHeight="1">
      <c r="A710" s="479"/>
      <c r="B710" s="614"/>
      <c r="C710" s="479"/>
      <c r="D710" s="569"/>
      <c r="E710" s="570"/>
      <c r="F710" s="570"/>
      <c r="G710" s="570"/>
      <c r="H710" s="570"/>
      <c r="I710" s="570"/>
      <c r="J710" s="570"/>
      <c r="K710" s="570"/>
      <c r="L710" s="570"/>
      <c r="M710" s="570"/>
      <c r="N710" s="570"/>
      <c r="O710" s="496"/>
      <c r="P710" s="496"/>
      <c r="Q710" s="481"/>
      <c r="R710" s="321"/>
      <c r="S710" s="321"/>
      <c r="T710" s="321"/>
      <c r="U710" s="482"/>
      <c r="V710" s="321"/>
      <c r="W710" s="321"/>
      <c r="X710" s="321"/>
      <c r="Y710" s="321"/>
      <c r="Z710" s="321"/>
      <c r="AA710" s="321"/>
      <c r="AB710" s="321"/>
      <c r="AC710" s="321"/>
      <c r="AD710" s="321"/>
      <c r="AE710" s="321"/>
      <c r="AF710" s="321"/>
      <c r="AG710" s="321"/>
      <c r="AH710" s="321"/>
      <c r="AI710" s="321"/>
      <c r="AJ710" s="321"/>
      <c r="AK710" s="321"/>
      <c r="AL710" s="321"/>
      <c r="AM710" s="321"/>
      <c r="AN710" s="321"/>
      <c r="AO710" s="321"/>
      <c r="AP710" s="321"/>
      <c r="AQ710" s="481"/>
      <c r="AR710" s="481"/>
      <c r="AS710" s="321"/>
      <c r="AT710" s="321"/>
      <c r="AU710" s="321"/>
      <c r="AV710" s="321"/>
      <c r="AW710" s="321"/>
      <c r="AX710" s="321"/>
      <c r="AY710" s="321"/>
      <c r="AZ710" s="321"/>
      <c r="BA710" s="321"/>
      <c r="BB710" s="321"/>
      <c r="BC710" s="321"/>
      <c r="BD710" s="321"/>
      <c r="BE710" s="321"/>
      <c r="BF710" s="321"/>
      <c r="BG710" s="321"/>
      <c r="BH710" s="321"/>
      <c r="BI710" s="321"/>
      <c r="BJ710" s="321"/>
      <c r="BK710" s="321"/>
      <c r="BL710" s="321"/>
      <c r="BM710" s="321"/>
      <c r="BN710" s="321"/>
      <c r="BO710" s="321"/>
      <c r="BP710" s="321"/>
      <c r="BQ710" s="321"/>
      <c r="BR710" s="321"/>
      <c r="BS710" s="321"/>
      <c r="BT710" s="321"/>
      <c r="BU710" s="321"/>
      <c r="BV710" s="321"/>
      <c r="BW710" s="321"/>
      <c r="BX710" s="321"/>
      <c r="BY710" s="321"/>
      <c r="BZ710" s="321"/>
      <c r="CA710" s="321"/>
      <c r="CB710" s="321"/>
      <c r="CC710" s="321"/>
      <c r="CD710" s="321"/>
      <c r="CE710" s="321"/>
      <c r="CF710" s="321"/>
      <c r="CG710" s="481"/>
      <c r="CH710" s="481"/>
      <c r="CI710" s="321"/>
      <c r="CJ710" s="321"/>
      <c r="CK710" s="321"/>
      <c r="CL710" s="321"/>
      <c r="CM710" s="321"/>
      <c r="CN710" s="321"/>
      <c r="CO710" s="321"/>
      <c r="CP710" s="321"/>
      <c r="CQ710" s="321"/>
      <c r="CR710" s="321"/>
      <c r="CS710" s="321"/>
      <c r="CT710" s="321"/>
      <c r="CU710" s="481"/>
      <c r="CV710" s="481"/>
    </row>
    <row r="711" spans="1:100" ht="19.5" customHeight="1">
      <c r="A711" s="479"/>
      <c r="B711" s="614"/>
      <c r="C711" s="479"/>
      <c r="D711" s="569"/>
      <c r="E711" s="570"/>
      <c r="F711" s="570"/>
      <c r="G711" s="570"/>
      <c r="H711" s="570"/>
      <c r="I711" s="570"/>
      <c r="J711" s="570"/>
      <c r="K711" s="570"/>
      <c r="L711" s="570"/>
      <c r="M711" s="570"/>
      <c r="N711" s="570"/>
      <c r="O711" s="496"/>
      <c r="P711" s="496"/>
      <c r="Q711" s="481"/>
      <c r="R711" s="321"/>
      <c r="S711" s="321"/>
      <c r="T711" s="321"/>
      <c r="U711" s="482"/>
      <c r="V711" s="321"/>
      <c r="W711" s="321"/>
      <c r="X711" s="321"/>
      <c r="Y711" s="321"/>
      <c r="Z711" s="321"/>
      <c r="AA711" s="321"/>
      <c r="AB711" s="321"/>
      <c r="AC711" s="321"/>
      <c r="AD711" s="321"/>
      <c r="AE711" s="321"/>
      <c r="AF711" s="321"/>
      <c r="AG711" s="321"/>
      <c r="AH711" s="321"/>
      <c r="AI711" s="321"/>
      <c r="AJ711" s="321"/>
      <c r="AK711" s="321"/>
      <c r="AL711" s="321"/>
      <c r="AM711" s="321"/>
      <c r="AN711" s="321"/>
      <c r="AO711" s="321"/>
      <c r="AP711" s="321"/>
      <c r="AQ711" s="481"/>
      <c r="AR711" s="481"/>
      <c r="AS711" s="321"/>
      <c r="AT711" s="321"/>
      <c r="AU711" s="321"/>
      <c r="AV711" s="321"/>
      <c r="AW711" s="321"/>
      <c r="AX711" s="321"/>
      <c r="AY711" s="321"/>
      <c r="AZ711" s="321"/>
      <c r="BA711" s="321"/>
      <c r="BB711" s="321"/>
      <c r="BC711" s="321"/>
      <c r="BD711" s="321"/>
      <c r="BE711" s="321"/>
      <c r="BF711" s="321"/>
      <c r="BG711" s="321"/>
      <c r="BH711" s="321"/>
      <c r="BI711" s="321"/>
      <c r="BJ711" s="321"/>
      <c r="BK711" s="321"/>
      <c r="BL711" s="321"/>
      <c r="BM711" s="321"/>
      <c r="BN711" s="321"/>
      <c r="BO711" s="321"/>
      <c r="BP711" s="321"/>
      <c r="BQ711" s="321"/>
      <c r="BR711" s="321"/>
      <c r="BS711" s="321"/>
      <c r="BT711" s="321"/>
      <c r="BU711" s="321"/>
      <c r="BV711" s="321"/>
      <c r="BW711" s="321"/>
      <c r="BX711" s="321"/>
      <c r="BY711" s="321"/>
      <c r="BZ711" s="321"/>
      <c r="CA711" s="321"/>
      <c r="CB711" s="321"/>
      <c r="CC711" s="321"/>
      <c r="CD711" s="321"/>
      <c r="CE711" s="321"/>
      <c r="CF711" s="321"/>
      <c r="CG711" s="481"/>
      <c r="CH711" s="481"/>
      <c r="CI711" s="321"/>
      <c r="CJ711" s="321"/>
      <c r="CK711" s="321"/>
      <c r="CL711" s="321"/>
      <c r="CM711" s="321"/>
      <c r="CN711" s="321"/>
      <c r="CO711" s="321"/>
      <c r="CP711" s="321"/>
      <c r="CQ711" s="321"/>
      <c r="CR711" s="321"/>
      <c r="CS711" s="321"/>
      <c r="CT711" s="321"/>
      <c r="CU711" s="481"/>
      <c r="CV711" s="481"/>
    </row>
    <row r="712" spans="1:100" ht="19.5" customHeight="1">
      <c r="A712" s="479"/>
      <c r="B712" s="614"/>
      <c r="C712" s="479"/>
      <c r="D712" s="569"/>
      <c r="E712" s="570"/>
      <c r="F712" s="570"/>
      <c r="G712" s="570"/>
      <c r="H712" s="570"/>
      <c r="I712" s="570"/>
      <c r="J712" s="570"/>
      <c r="K712" s="570"/>
      <c r="L712" s="570"/>
      <c r="M712" s="570"/>
      <c r="N712" s="570"/>
      <c r="O712" s="496"/>
      <c r="P712" s="496"/>
      <c r="Q712" s="481"/>
      <c r="R712" s="321"/>
      <c r="S712" s="321"/>
      <c r="T712" s="321"/>
      <c r="U712" s="482"/>
      <c r="V712" s="321"/>
      <c r="W712" s="321"/>
      <c r="X712" s="321"/>
      <c r="Y712" s="321"/>
      <c r="Z712" s="321"/>
      <c r="AA712" s="321"/>
      <c r="AB712" s="321"/>
      <c r="AC712" s="321"/>
      <c r="AD712" s="321"/>
      <c r="AE712" s="321"/>
      <c r="AF712" s="321"/>
      <c r="AG712" s="321"/>
      <c r="AH712" s="321"/>
      <c r="AI712" s="321"/>
      <c r="AJ712" s="321"/>
      <c r="AK712" s="321"/>
      <c r="AL712" s="321"/>
      <c r="AM712" s="321"/>
      <c r="AN712" s="321"/>
      <c r="AO712" s="321"/>
      <c r="AP712" s="321"/>
      <c r="AQ712" s="481"/>
      <c r="AR712" s="481"/>
      <c r="AS712" s="321"/>
      <c r="AT712" s="321"/>
      <c r="AU712" s="321"/>
      <c r="AV712" s="321"/>
      <c r="AW712" s="321"/>
      <c r="AX712" s="321"/>
      <c r="AY712" s="321"/>
      <c r="AZ712" s="321"/>
      <c r="BA712" s="321"/>
      <c r="BB712" s="321"/>
      <c r="BC712" s="321"/>
      <c r="BD712" s="321"/>
      <c r="BE712" s="321"/>
      <c r="BF712" s="321"/>
      <c r="BG712" s="321"/>
      <c r="BH712" s="321"/>
      <c r="BI712" s="321"/>
      <c r="BJ712" s="321"/>
      <c r="BK712" s="321"/>
      <c r="BL712" s="321"/>
      <c r="BM712" s="321"/>
      <c r="BN712" s="321"/>
      <c r="BO712" s="321"/>
      <c r="BP712" s="321"/>
      <c r="BQ712" s="321"/>
      <c r="BR712" s="321"/>
      <c r="BS712" s="321"/>
      <c r="BT712" s="321"/>
      <c r="BU712" s="321"/>
      <c r="BV712" s="321"/>
      <c r="BW712" s="321"/>
      <c r="BX712" s="321"/>
      <c r="BY712" s="321"/>
      <c r="BZ712" s="321"/>
      <c r="CA712" s="321"/>
      <c r="CB712" s="321"/>
      <c r="CC712" s="321"/>
      <c r="CD712" s="321"/>
      <c r="CE712" s="321"/>
      <c r="CF712" s="321"/>
      <c r="CG712" s="481"/>
      <c r="CH712" s="481"/>
      <c r="CI712" s="321"/>
      <c r="CJ712" s="321"/>
      <c r="CK712" s="321"/>
      <c r="CL712" s="321"/>
      <c r="CM712" s="321"/>
      <c r="CN712" s="321"/>
      <c r="CO712" s="321"/>
      <c r="CP712" s="321"/>
      <c r="CQ712" s="321"/>
      <c r="CR712" s="321"/>
      <c r="CS712" s="321"/>
      <c r="CT712" s="321"/>
      <c r="CU712" s="481"/>
      <c r="CV712" s="481"/>
    </row>
    <row r="713" spans="1:100" ht="19.5" customHeight="1">
      <c r="A713" s="479"/>
      <c r="B713" s="614"/>
      <c r="C713" s="479"/>
      <c r="D713" s="569"/>
      <c r="E713" s="570"/>
      <c r="F713" s="570"/>
      <c r="G713" s="570"/>
      <c r="H713" s="570"/>
      <c r="I713" s="570"/>
      <c r="J713" s="570"/>
      <c r="K713" s="570"/>
      <c r="L713" s="570"/>
      <c r="M713" s="570"/>
      <c r="N713" s="570"/>
      <c r="O713" s="496"/>
      <c r="P713" s="496"/>
      <c r="Q713" s="481"/>
      <c r="R713" s="321"/>
      <c r="S713" s="321"/>
      <c r="T713" s="321"/>
      <c r="U713" s="482"/>
      <c r="V713" s="321"/>
      <c r="W713" s="321"/>
      <c r="X713" s="321"/>
      <c r="Y713" s="321"/>
      <c r="Z713" s="321"/>
      <c r="AA713" s="321"/>
      <c r="AB713" s="321"/>
      <c r="AC713" s="321"/>
      <c r="AD713" s="321"/>
      <c r="AE713" s="321"/>
      <c r="AF713" s="321"/>
      <c r="AG713" s="321"/>
      <c r="AH713" s="321"/>
      <c r="AI713" s="321"/>
      <c r="AJ713" s="321"/>
      <c r="AK713" s="321"/>
      <c r="AL713" s="321"/>
      <c r="AM713" s="321"/>
      <c r="AN713" s="321"/>
      <c r="AO713" s="321"/>
      <c r="AP713" s="321"/>
      <c r="AQ713" s="481"/>
      <c r="AR713" s="481"/>
      <c r="AS713" s="321"/>
      <c r="AT713" s="321"/>
      <c r="AU713" s="321"/>
      <c r="AV713" s="321"/>
      <c r="AW713" s="321"/>
      <c r="AX713" s="321"/>
      <c r="AY713" s="321"/>
      <c r="AZ713" s="321"/>
      <c r="BA713" s="321"/>
      <c r="BB713" s="321"/>
      <c r="BC713" s="321"/>
      <c r="BD713" s="321"/>
      <c r="BE713" s="321"/>
      <c r="BF713" s="321"/>
      <c r="BG713" s="321"/>
      <c r="BH713" s="321"/>
      <c r="BI713" s="321"/>
      <c r="BJ713" s="321"/>
      <c r="BK713" s="321"/>
      <c r="BL713" s="321"/>
      <c r="BM713" s="321"/>
      <c r="BN713" s="321"/>
      <c r="BO713" s="321"/>
      <c r="BP713" s="321"/>
      <c r="BQ713" s="321"/>
      <c r="BR713" s="321"/>
      <c r="BS713" s="321"/>
      <c r="BT713" s="321"/>
      <c r="BU713" s="321"/>
      <c r="BV713" s="321"/>
      <c r="BW713" s="321"/>
      <c r="BX713" s="321"/>
      <c r="BY713" s="321"/>
      <c r="BZ713" s="321"/>
      <c r="CA713" s="321"/>
      <c r="CB713" s="321"/>
      <c r="CC713" s="321"/>
      <c r="CD713" s="321"/>
      <c r="CE713" s="321"/>
      <c r="CF713" s="321"/>
      <c r="CG713" s="481"/>
      <c r="CH713" s="481"/>
      <c r="CI713" s="321"/>
      <c r="CJ713" s="321"/>
      <c r="CK713" s="321"/>
      <c r="CL713" s="321"/>
      <c r="CM713" s="321"/>
      <c r="CN713" s="321"/>
      <c r="CO713" s="321"/>
      <c r="CP713" s="321"/>
      <c r="CQ713" s="321"/>
      <c r="CR713" s="321"/>
      <c r="CS713" s="321"/>
      <c r="CT713" s="321"/>
      <c r="CU713" s="481"/>
      <c r="CV713" s="481"/>
    </row>
    <row r="714" spans="1:100" ht="19.5" customHeight="1">
      <c r="A714" s="479"/>
      <c r="B714" s="614"/>
      <c r="C714" s="479"/>
      <c r="D714" s="569"/>
      <c r="E714" s="570"/>
      <c r="F714" s="570"/>
      <c r="G714" s="570"/>
      <c r="H714" s="570"/>
      <c r="I714" s="570"/>
      <c r="J714" s="570"/>
      <c r="K714" s="570"/>
      <c r="L714" s="570"/>
      <c r="M714" s="570"/>
      <c r="N714" s="570"/>
      <c r="O714" s="496"/>
      <c r="P714" s="496"/>
      <c r="Q714" s="481"/>
      <c r="R714" s="321"/>
      <c r="S714" s="321"/>
      <c r="T714" s="321"/>
      <c r="U714" s="482"/>
      <c r="V714" s="321"/>
      <c r="W714" s="321"/>
      <c r="X714" s="321"/>
      <c r="Y714" s="321"/>
      <c r="Z714" s="321"/>
      <c r="AA714" s="321"/>
      <c r="AB714" s="321"/>
      <c r="AC714" s="321"/>
      <c r="AD714" s="321"/>
      <c r="AE714" s="321"/>
      <c r="AF714" s="321"/>
      <c r="AG714" s="321"/>
      <c r="AH714" s="321"/>
      <c r="AI714" s="321"/>
      <c r="AJ714" s="321"/>
      <c r="AK714" s="321"/>
      <c r="AL714" s="321"/>
      <c r="AM714" s="321"/>
      <c r="AN714" s="321"/>
      <c r="AO714" s="321"/>
      <c r="AP714" s="321"/>
      <c r="AQ714" s="481"/>
      <c r="AR714" s="481"/>
      <c r="AS714" s="321"/>
      <c r="AT714" s="321"/>
      <c r="AU714" s="321"/>
      <c r="AV714" s="321"/>
      <c r="AW714" s="321"/>
      <c r="AX714" s="321"/>
      <c r="AY714" s="321"/>
      <c r="AZ714" s="321"/>
      <c r="BA714" s="321"/>
      <c r="BB714" s="321"/>
      <c r="BC714" s="321"/>
      <c r="BD714" s="321"/>
      <c r="BE714" s="321"/>
      <c r="BF714" s="321"/>
      <c r="BG714" s="321"/>
      <c r="BH714" s="321"/>
      <c r="BI714" s="321"/>
      <c r="BJ714" s="321"/>
      <c r="BK714" s="321"/>
      <c r="BL714" s="321"/>
      <c r="BM714" s="321"/>
      <c r="BN714" s="321"/>
      <c r="BO714" s="321"/>
      <c r="BP714" s="321"/>
      <c r="BQ714" s="321"/>
      <c r="BR714" s="321"/>
      <c r="BS714" s="321"/>
      <c r="BT714" s="321"/>
      <c r="BU714" s="321"/>
      <c r="BV714" s="321"/>
      <c r="BW714" s="321"/>
      <c r="BX714" s="321"/>
      <c r="BY714" s="321"/>
      <c r="BZ714" s="321"/>
      <c r="CA714" s="321"/>
      <c r="CB714" s="321"/>
      <c r="CC714" s="321"/>
      <c r="CD714" s="321"/>
      <c r="CE714" s="321"/>
      <c r="CF714" s="321"/>
      <c r="CG714" s="481"/>
      <c r="CH714" s="481"/>
      <c r="CI714" s="321"/>
      <c r="CJ714" s="321"/>
      <c r="CK714" s="321"/>
      <c r="CL714" s="321"/>
      <c r="CM714" s="321"/>
      <c r="CN714" s="321"/>
      <c r="CO714" s="321"/>
      <c r="CP714" s="321"/>
      <c r="CQ714" s="321"/>
      <c r="CR714" s="321"/>
      <c r="CS714" s="321"/>
      <c r="CT714" s="321"/>
      <c r="CU714" s="481"/>
      <c r="CV714" s="481"/>
    </row>
    <row r="715" spans="1:100" ht="19.5" customHeight="1">
      <c r="A715" s="479"/>
      <c r="B715" s="614"/>
      <c r="C715" s="479"/>
      <c r="D715" s="569"/>
      <c r="E715" s="570"/>
      <c r="F715" s="570"/>
      <c r="G715" s="570"/>
      <c r="H715" s="570"/>
      <c r="I715" s="570"/>
      <c r="J715" s="570"/>
      <c r="K715" s="570"/>
      <c r="L715" s="570"/>
      <c r="M715" s="570"/>
      <c r="N715" s="570"/>
      <c r="O715" s="496"/>
      <c r="P715" s="496"/>
      <c r="Q715" s="481"/>
      <c r="R715" s="321"/>
      <c r="S715" s="321"/>
      <c r="T715" s="321"/>
      <c r="U715" s="482"/>
      <c r="V715" s="321"/>
      <c r="W715" s="321"/>
      <c r="X715" s="321"/>
      <c r="Y715" s="321"/>
      <c r="Z715" s="321"/>
      <c r="AA715" s="321"/>
      <c r="AB715" s="321"/>
      <c r="AC715" s="321"/>
      <c r="AD715" s="321"/>
      <c r="AE715" s="321"/>
      <c r="AF715" s="321"/>
      <c r="AG715" s="321"/>
      <c r="AH715" s="321"/>
      <c r="AI715" s="321"/>
      <c r="AJ715" s="321"/>
      <c r="AK715" s="321"/>
      <c r="AL715" s="321"/>
      <c r="AM715" s="321"/>
      <c r="AN715" s="321"/>
      <c r="AO715" s="321"/>
      <c r="AP715" s="321"/>
      <c r="AQ715" s="481"/>
      <c r="AR715" s="481"/>
      <c r="AS715" s="321"/>
      <c r="AT715" s="321"/>
      <c r="AU715" s="321"/>
      <c r="AV715" s="321"/>
      <c r="AW715" s="321"/>
      <c r="AX715" s="321"/>
      <c r="AY715" s="321"/>
      <c r="AZ715" s="321"/>
      <c r="BA715" s="321"/>
      <c r="BB715" s="321"/>
      <c r="BC715" s="321"/>
      <c r="BD715" s="321"/>
      <c r="BE715" s="321"/>
      <c r="BF715" s="321"/>
      <c r="BG715" s="321"/>
      <c r="BH715" s="321"/>
      <c r="BI715" s="321"/>
      <c r="BJ715" s="321"/>
      <c r="BK715" s="321"/>
      <c r="BL715" s="321"/>
      <c r="BM715" s="321"/>
      <c r="BN715" s="321"/>
      <c r="BO715" s="321"/>
      <c r="BP715" s="321"/>
      <c r="BQ715" s="321"/>
      <c r="BR715" s="321"/>
      <c r="BS715" s="321"/>
      <c r="BT715" s="321"/>
      <c r="BU715" s="321"/>
      <c r="BV715" s="321"/>
      <c r="BW715" s="321"/>
      <c r="BX715" s="321"/>
      <c r="BY715" s="321"/>
      <c r="BZ715" s="321"/>
      <c r="CA715" s="321"/>
      <c r="CB715" s="321"/>
      <c r="CC715" s="321"/>
      <c r="CD715" s="321"/>
      <c r="CE715" s="321"/>
      <c r="CF715" s="321"/>
      <c r="CG715" s="481"/>
      <c r="CH715" s="481"/>
      <c r="CI715" s="321"/>
      <c r="CJ715" s="321"/>
      <c r="CK715" s="321"/>
      <c r="CL715" s="321"/>
      <c r="CM715" s="321"/>
      <c r="CN715" s="321"/>
      <c r="CO715" s="321"/>
      <c r="CP715" s="321"/>
      <c r="CQ715" s="321"/>
      <c r="CR715" s="321"/>
      <c r="CS715" s="321"/>
      <c r="CT715" s="321"/>
      <c r="CU715" s="481"/>
      <c r="CV715" s="481"/>
    </row>
    <row r="716" spans="1:100" ht="19.5" customHeight="1">
      <c r="A716" s="479"/>
      <c r="B716" s="614"/>
      <c r="C716" s="479"/>
      <c r="D716" s="569"/>
      <c r="E716" s="570"/>
      <c r="F716" s="570"/>
      <c r="G716" s="570"/>
      <c r="H716" s="570"/>
      <c r="I716" s="570"/>
      <c r="J716" s="570"/>
      <c r="K716" s="570"/>
      <c r="L716" s="570"/>
      <c r="M716" s="570"/>
      <c r="N716" s="570"/>
      <c r="O716" s="496"/>
      <c r="P716" s="496"/>
      <c r="Q716" s="481"/>
      <c r="R716" s="321"/>
      <c r="S716" s="321"/>
      <c r="T716" s="321"/>
      <c r="U716" s="482"/>
      <c r="V716" s="321"/>
      <c r="W716" s="321"/>
      <c r="X716" s="321"/>
      <c r="Y716" s="321"/>
      <c r="Z716" s="321"/>
      <c r="AA716" s="321"/>
      <c r="AB716" s="321"/>
      <c r="AC716" s="321"/>
      <c r="AD716" s="321"/>
      <c r="AE716" s="321"/>
      <c r="AF716" s="321"/>
      <c r="AG716" s="321"/>
      <c r="AH716" s="321"/>
      <c r="AI716" s="321"/>
      <c r="AJ716" s="321"/>
      <c r="AK716" s="321"/>
      <c r="AL716" s="321"/>
      <c r="AM716" s="321"/>
      <c r="AN716" s="321"/>
      <c r="AO716" s="321"/>
      <c r="AP716" s="321"/>
      <c r="AQ716" s="481"/>
      <c r="AR716" s="481"/>
      <c r="AS716" s="321"/>
      <c r="AT716" s="321"/>
      <c r="AU716" s="321"/>
      <c r="AV716" s="321"/>
      <c r="AW716" s="321"/>
      <c r="AX716" s="321"/>
      <c r="AY716" s="321"/>
      <c r="AZ716" s="321"/>
      <c r="BA716" s="321"/>
      <c r="BB716" s="321"/>
      <c r="BC716" s="321"/>
      <c r="BD716" s="321"/>
      <c r="BE716" s="321"/>
      <c r="BF716" s="321"/>
      <c r="BG716" s="321"/>
      <c r="BH716" s="321"/>
      <c r="BI716" s="321"/>
      <c r="BJ716" s="321"/>
      <c r="BK716" s="321"/>
      <c r="BL716" s="321"/>
      <c r="BM716" s="321"/>
      <c r="BN716" s="321"/>
      <c r="BO716" s="321"/>
      <c r="BP716" s="321"/>
      <c r="BQ716" s="321"/>
      <c r="BR716" s="321"/>
      <c r="BS716" s="321"/>
      <c r="BT716" s="321"/>
      <c r="BU716" s="321"/>
      <c r="BV716" s="321"/>
      <c r="BW716" s="321"/>
      <c r="BX716" s="321"/>
      <c r="BY716" s="321"/>
      <c r="BZ716" s="321"/>
      <c r="CA716" s="321"/>
      <c r="CB716" s="321"/>
      <c r="CC716" s="321"/>
      <c r="CD716" s="321"/>
      <c r="CE716" s="321"/>
      <c r="CF716" s="321"/>
      <c r="CG716" s="481"/>
      <c r="CH716" s="481"/>
      <c r="CI716" s="321"/>
      <c r="CJ716" s="321"/>
      <c r="CK716" s="321"/>
      <c r="CL716" s="321"/>
      <c r="CM716" s="321"/>
      <c r="CN716" s="321"/>
      <c r="CO716" s="321"/>
      <c r="CP716" s="321"/>
      <c r="CQ716" s="321"/>
      <c r="CR716" s="321"/>
      <c r="CS716" s="321"/>
      <c r="CT716" s="321"/>
      <c r="CU716" s="481"/>
      <c r="CV716" s="481"/>
    </row>
    <row r="717" spans="1:100" ht="19.5" customHeight="1">
      <c r="A717" s="479"/>
      <c r="B717" s="614"/>
      <c r="C717" s="479"/>
      <c r="D717" s="569"/>
      <c r="E717" s="570"/>
      <c r="F717" s="570"/>
      <c r="G717" s="570"/>
      <c r="H717" s="570"/>
      <c r="I717" s="570"/>
      <c r="J717" s="570"/>
      <c r="K717" s="570"/>
      <c r="L717" s="570"/>
      <c r="M717" s="570"/>
      <c r="N717" s="570"/>
      <c r="O717" s="496"/>
      <c r="P717" s="496"/>
      <c r="Q717" s="481"/>
      <c r="R717" s="321"/>
      <c r="S717" s="321"/>
      <c r="T717" s="321"/>
      <c r="U717" s="482"/>
      <c r="V717" s="321"/>
      <c r="W717" s="321"/>
      <c r="X717" s="321"/>
      <c r="Y717" s="321"/>
      <c r="Z717" s="321"/>
      <c r="AA717" s="321"/>
      <c r="AB717" s="321"/>
      <c r="AC717" s="321"/>
      <c r="AD717" s="321"/>
      <c r="AE717" s="321"/>
      <c r="AF717" s="321"/>
      <c r="AG717" s="321"/>
      <c r="AH717" s="321"/>
      <c r="AI717" s="321"/>
      <c r="AJ717" s="321"/>
      <c r="AK717" s="321"/>
      <c r="AL717" s="321"/>
      <c r="AM717" s="321"/>
      <c r="AN717" s="321"/>
      <c r="AO717" s="321"/>
      <c r="AP717" s="321"/>
      <c r="AQ717" s="481"/>
      <c r="AR717" s="481"/>
      <c r="AS717" s="321"/>
      <c r="AT717" s="321"/>
      <c r="AU717" s="321"/>
      <c r="AV717" s="321"/>
      <c r="AW717" s="321"/>
      <c r="AX717" s="321"/>
      <c r="AY717" s="321"/>
      <c r="AZ717" s="321"/>
      <c r="BA717" s="321"/>
      <c r="BB717" s="321"/>
      <c r="BC717" s="321"/>
      <c r="BD717" s="321"/>
      <c r="BE717" s="321"/>
      <c r="BF717" s="321"/>
      <c r="BG717" s="321"/>
      <c r="BH717" s="321"/>
      <c r="BI717" s="321"/>
      <c r="BJ717" s="321"/>
      <c r="BK717" s="321"/>
      <c r="BL717" s="321"/>
      <c r="BM717" s="321"/>
      <c r="BN717" s="321"/>
      <c r="BO717" s="321"/>
      <c r="BP717" s="321"/>
      <c r="BQ717" s="321"/>
      <c r="BR717" s="321"/>
      <c r="BS717" s="321"/>
      <c r="BT717" s="321"/>
      <c r="BU717" s="321"/>
      <c r="BV717" s="321"/>
      <c r="BW717" s="321"/>
      <c r="BX717" s="321"/>
      <c r="BY717" s="321"/>
      <c r="BZ717" s="321"/>
      <c r="CA717" s="321"/>
      <c r="CB717" s="321"/>
      <c r="CC717" s="321"/>
      <c r="CD717" s="321"/>
      <c r="CE717" s="321"/>
      <c r="CF717" s="321"/>
      <c r="CG717" s="481"/>
      <c r="CH717" s="481"/>
      <c r="CI717" s="321"/>
      <c r="CJ717" s="321"/>
      <c r="CK717" s="321"/>
      <c r="CL717" s="321"/>
      <c r="CM717" s="321"/>
      <c r="CN717" s="321"/>
      <c r="CO717" s="321"/>
      <c r="CP717" s="321"/>
      <c r="CQ717" s="321"/>
      <c r="CR717" s="321"/>
      <c r="CS717" s="321"/>
      <c r="CT717" s="321"/>
      <c r="CU717" s="481"/>
      <c r="CV717" s="481"/>
    </row>
    <row r="718" spans="1:100" ht="19.5" customHeight="1">
      <c r="A718" s="479"/>
      <c r="B718" s="614"/>
      <c r="C718" s="479"/>
      <c r="D718" s="569"/>
      <c r="E718" s="570"/>
      <c r="F718" s="570"/>
      <c r="G718" s="570"/>
      <c r="H718" s="570"/>
      <c r="I718" s="570"/>
      <c r="J718" s="570"/>
      <c r="K718" s="570"/>
      <c r="L718" s="570"/>
      <c r="M718" s="570"/>
      <c r="N718" s="570"/>
      <c r="O718" s="496"/>
      <c r="P718" s="496"/>
      <c r="Q718" s="481"/>
      <c r="R718" s="321"/>
      <c r="S718" s="321"/>
      <c r="T718" s="321"/>
      <c r="U718" s="482"/>
      <c r="V718" s="321"/>
      <c r="W718" s="321"/>
      <c r="X718" s="321"/>
      <c r="Y718" s="321"/>
      <c r="Z718" s="321"/>
      <c r="AA718" s="321"/>
      <c r="AB718" s="321"/>
      <c r="AC718" s="321"/>
      <c r="AD718" s="321"/>
      <c r="AE718" s="321"/>
      <c r="AF718" s="321"/>
      <c r="AG718" s="321"/>
      <c r="AH718" s="321"/>
      <c r="AI718" s="321"/>
      <c r="AJ718" s="321"/>
      <c r="AK718" s="321"/>
      <c r="AL718" s="321"/>
      <c r="AM718" s="321"/>
      <c r="AN718" s="321"/>
      <c r="AO718" s="321"/>
      <c r="AP718" s="321"/>
      <c r="AQ718" s="481"/>
      <c r="AR718" s="481"/>
      <c r="AS718" s="321"/>
      <c r="AT718" s="321"/>
      <c r="AU718" s="321"/>
      <c r="AV718" s="321"/>
      <c r="AW718" s="321"/>
      <c r="AX718" s="321"/>
      <c r="AY718" s="321"/>
      <c r="AZ718" s="321"/>
      <c r="BA718" s="321"/>
      <c r="BB718" s="321"/>
      <c r="BC718" s="321"/>
      <c r="BD718" s="321"/>
      <c r="BE718" s="321"/>
      <c r="BF718" s="321"/>
      <c r="BG718" s="321"/>
      <c r="BH718" s="321"/>
      <c r="BI718" s="321"/>
      <c r="BJ718" s="321"/>
      <c r="BK718" s="321"/>
      <c r="BL718" s="321"/>
      <c r="BM718" s="321"/>
      <c r="BN718" s="321"/>
      <c r="BO718" s="321"/>
      <c r="BP718" s="321"/>
      <c r="BQ718" s="321"/>
      <c r="BR718" s="321"/>
      <c r="BS718" s="321"/>
      <c r="BT718" s="321"/>
      <c r="BU718" s="321"/>
      <c r="BV718" s="321"/>
      <c r="BW718" s="321"/>
      <c r="BX718" s="321"/>
      <c r="BY718" s="321"/>
      <c r="BZ718" s="321"/>
      <c r="CA718" s="321"/>
      <c r="CB718" s="321"/>
      <c r="CC718" s="321"/>
      <c r="CD718" s="321"/>
      <c r="CE718" s="321"/>
      <c r="CF718" s="321"/>
      <c r="CG718" s="481"/>
      <c r="CH718" s="481"/>
      <c r="CI718" s="321"/>
      <c r="CJ718" s="321"/>
      <c r="CK718" s="321"/>
      <c r="CL718" s="321"/>
      <c r="CM718" s="321"/>
      <c r="CN718" s="321"/>
      <c r="CO718" s="321"/>
      <c r="CP718" s="321"/>
      <c r="CQ718" s="321"/>
      <c r="CR718" s="321"/>
      <c r="CS718" s="321"/>
      <c r="CT718" s="321"/>
      <c r="CU718" s="481"/>
      <c r="CV718" s="481"/>
    </row>
    <row r="719" spans="1:100" ht="19.5" customHeight="1">
      <c r="A719" s="479"/>
      <c r="B719" s="614"/>
      <c r="C719" s="479"/>
      <c r="D719" s="569"/>
      <c r="E719" s="570"/>
      <c r="F719" s="570"/>
      <c r="G719" s="570"/>
      <c r="H719" s="570"/>
      <c r="I719" s="570"/>
      <c r="J719" s="570"/>
      <c r="K719" s="570"/>
      <c r="L719" s="570"/>
      <c r="M719" s="570"/>
      <c r="N719" s="570"/>
      <c r="O719" s="496"/>
      <c r="P719" s="496"/>
      <c r="Q719" s="481"/>
      <c r="R719" s="321"/>
      <c r="S719" s="321"/>
      <c r="T719" s="321"/>
      <c r="U719" s="482"/>
      <c r="V719" s="321"/>
      <c r="W719" s="321"/>
      <c r="X719" s="321"/>
      <c r="Y719" s="321"/>
      <c r="Z719" s="321"/>
      <c r="AA719" s="321"/>
      <c r="AB719" s="321"/>
      <c r="AC719" s="321"/>
      <c r="AD719" s="321"/>
      <c r="AE719" s="321"/>
      <c r="AF719" s="321"/>
      <c r="AG719" s="321"/>
      <c r="AH719" s="321"/>
      <c r="AI719" s="321"/>
      <c r="AJ719" s="321"/>
      <c r="AK719" s="321"/>
      <c r="AL719" s="321"/>
      <c r="AM719" s="321"/>
      <c r="AN719" s="321"/>
      <c r="AO719" s="321"/>
      <c r="AP719" s="321"/>
      <c r="AQ719" s="481"/>
      <c r="AR719" s="481"/>
      <c r="AS719" s="321"/>
      <c r="AT719" s="321"/>
      <c r="AU719" s="321"/>
      <c r="AV719" s="321"/>
      <c r="AW719" s="321"/>
      <c r="AX719" s="321"/>
      <c r="AY719" s="321"/>
      <c r="AZ719" s="321"/>
      <c r="BA719" s="321"/>
      <c r="BB719" s="321"/>
      <c r="BC719" s="321"/>
      <c r="BD719" s="321"/>
      <c r="BE719" s="321"/>
      <c r="BF719" s="321"/>
      <c r="BG719" s="321"/>
      <c r="BH719" s="321"/>
      <c r="BI719" s="321"/>
      <c r="BJ719" s="321"/>
      <c r="BK719" s="321"/>
      <c r="BL719" s="321"/>
      <c r="BM719" s="321"/>
      <c r="BN719" s="321"/>
      <c r="BO719" s="321"/>
      <c r="BP719" s="321"/>
      <c r="BQ719" s="321"/>
      <c r="BR719" s="321"/>
      <c r="BS719" s="321"/>
      <c r="BT719" s="321"/>
      <c r="BU719" s="321"/>
      <c r="BV719" s="321"/>
      <c r="BW719" s="321"/>
      <c r="BX719" s="321"/>
      <c r="BY719" s="321"/>
      <c r="BZ719" s="321"/>
      <c r="CA719" s="321"/>
      <c r="CB719" s="321"/>
      <c r="CC719" s="321"/>
      <c r="CD719" s="321"/>
      <c r="CE719" s="321"/>
      <c r="CF719" s="321"/>
      <c r="CG719" s="481"/>
      <c r="CH719" s="481"/>
      <c r="CI719" s="321"/>
      <c r="CJ719" s="321"/>
      <c r="CK719" s="321"/>
      <c r="CL719" s="321"/>
      <c r="CM719" s="321"/>
      <c r="CN719" s="321"/>
      <c r="CO719" s="321"/>
      <c r="CP719" s="321"/>
      <c r="CQ719" s="321"/>
      <c r="CR719" s="321"/>
      <c r="CS719" s="321"/>
      <c r="CT719" s="321"/>
      <c r="CU719" s="481"/>
      <c r="CV719" s="481"/>
    </row>
    <row r="720" spans="1:100" ht="19.5" customHeight="1">
      <c r="A720" s="479"/>
      <c r="B720" s="614"/>
      <c r="C720" s="479"/>
      <c r="D720" s="569"/>
      <c r="E720" s="570"/>
      <c r="F720" s="570"/>
      <c r="G720" s="570"/>
      <c r="H720" s="570"/>
      <c r="I720" s="570"/>
      <c r="J720" s="570"/>
      <c r="K720" s="570"/>
      <c r="L720" s="570"/>
      <c r="M720" s="570"/>
      <c r="N720" s="570"/>
      <c r="O720" s="496"/>
      <c r="P720" s="496"/>
      <c r="Q720" s="481"/>
      <c r="R720" s="321"/>
      <c r="S720" s="321"/>
      <c r="T720" s="321"/>
      <c r="U720" s="482"/>
      <c r="V720" s="321"/>
      <c r="W720" s="321"/>
      <c r="X720" s="321"/>
      <c r="Y720" s="321"/>
      <c r="Z720" s="321"/>
      <c r="AA720" s="321"/>
      <c r="AB720" s="321"/>
      <c r="AC720" s="321"/>
      <c r="AD720" s="321"/>
      <c r="AE720" s="321"/>
      <c r="AF720" s="321"/>
      <c r="AG720" s="321"/>
      <c r="AH720" s="321"/>
      <c r="AI720" s="321"/>
      <c r="AJ720" s="321"/>
      <c r="AK720" s="321"/>
      <c r="AL720" s="321"/>
      <c r="AM720" s="321"/>
      <c r="AN720" s="321"/>
      <c r="AO720" s="321"/>
      <c r="AP720" s="321"/>
      <c r="AQ720" s="481"/>
      <c r="AR720" s="481"/>
      <c r="AS720" s="321"/>
      <c r="AT720" s="321"/>
      <c r="AU720" s="321"/>
      <c r="AV720" s="321"/>
      <c r="AW720" s="321"/>
      <c r="AX720" s="321"/>
      <c r="AY720" s="321"/>
      <c r="AZ720" s="321"/>
      <c r="BA720" s="321"/>
      <c r="BB720" s="321"/>
      <c r="BC720" s="321"/>
      <c r="BD720" s="321"/>
      <c r="BE720" s="321"/>
      <c r="BF720" s="321"/>
      <c r="BG720" s="321"/>
      <c r="BH720" s="321"/>
      <c r="BI720" s="321"/>
      <c r="BJ720" s="321"/>
      <c r="BK720" s="321"/>
      <c r="BL720" s="321"/>
      <c r="BM720" s="321"/>
      <c r="BN720" s="321"/>
      <c r="BO720" s="321"/>
      <c r="BP720" s="321"/>
      <c r="BQ720" s="321"/>
      <c r="BR720" s="321"/>
      <c r="BS720" s="321"/>
      <c r="BT720" s="321"/>
      <c r="BU720" s="321"/>
      <c r="BV720" s="321"/>
      <c r="BW720" s="321"/>
      <c r="BX720" s="321"/>
      <c r="BY720" s="321"/>
      <c r="BZ720" s="321"/>
      <c r="CA720" s="321"/>
      <c r="CB720" s="321"/>
      <c r="CC720" s="321"/>
      <c r="CD720" s="321"/>
      <c r="CE720" s="321"/>
      <c r="CF720" s="321"/>
      <c r="CG720" s="481"/>
      <c r="CH720" s="481"/>
      <c r="CI720" s="321"/>
      <c r="CJ720" s="321"/>
      <c r="CK720" s="321"/>
      <c r="CL720" s="321"/>
      <c r="CM720" s="321"/>
      <c r="CN720" s="321"/>
      <c r="CO720" s="321"/>
      <c r="CP720" s="321"/>
      <c r="CQ720" s="321"/>
      <c r="CR720" s="321"/>
      <c r="CS720" s="321"/>
      <c r="CT720" s="321"/>
      <c r="CU720" s="481"/>
      <c r="CV720" s="481"/>
    </row>
    <row r="721" spans="1:100" ht="19.5" customHeight="1">
      <c r="A721" s="479"/>
      <c r="B721" s="614"/>
      <c r="C721" s="479"/>
      <c r="D721" s="569"/>
      <c r="E721" s="570"/>
      <c r="F721" s="570"/>
      <c r="G721" s="570"/>
      <c r="H721" s="570"/>
      <c r="I721" s="570"/>
      <c r="J721" s="570"/>
      <c r="K721" s="570"/>
      <c r="L721" s="570"/>
      <c r="M721" s="570"/>
      <c r="N721" s="570"/>
      <c r="O721" s="496"/>
      <c r="P721" s="496"/>
      <c r="Q721" s="481"/>
      <c r="R721" s="321"/>
      <c r="S721" s="321"/>
      <c r="T721" s="321"/>
      <c r="U721" s="482"/>
      <c r="V721" s="321"/>
      <c r="W721" s="321"/>
      <c r="X721" s="321"/>
      <c r="Y721" s="321"/>
      <c r="Z721" s="321"/>
      <c r="AA721" s="321"/>
      <c r="AB721" s="321"/>
      <c r="AC721" s="321"/>
      <c r="AD721" s="321"/>
      <c r="AE721" s="321"/>
      <c r="AF721" s="321"/>
      <c r="AG721" s="321"/>
      <c r="AH721" s="321"/>
      <c r="AI721" s="321"/>
      <c r="AJ721" s="321"/>
      <c r="AK721" s="321"/>
      <c r="AL721" s="321"/>
      <c r="AM721" s="321"/>
      <c r="AN721" s="321"/>
      <c r="AO721" s="321"/>
      <c r="AP721" s="321"/>
      <c r="AQ721" s="481"/>
      <c r="AR721" s="481"/>
      <c r="AS721" s="321"/>
      <c r="AT721" s="321"/>
      <c r="AU721" s="321"/>
      <c r="AV721" s="321"/>
      <c r="AW721" s="321"/>
      <c r="AX721" s="321"/>
      <c r="AY721" s="321"/>
      <c r="AZ721" s="321"/>
      <c r="BA721" s="321"/>
      <c r="BB721" s="321"/>
      <c r="BC721" s="321"/>
      <c r="BD721" s="321"/>
      <c r="BE721" s="321"/>
      <c r="BF721" s="321"/>
      <c r="BG721" s="321"/>
      <c r="BH721" s="321"/>
      <c r="BI721" s="321"/>
      <c r="BJ721" s="321"/>
      <c r="BK721" s="321"/>
      <c r="BL721" s="321"/>
      <c r="BM721" s="321"/>
      <c r="BN721" s="321"/>
      <c r="BO721" s="321"/>
      <c r="BP721" s="321"/>
      <c r="BQ721" s="321"/>
      <c r="BR721" s="321"/>
      <c r="BS721" s="321"/>
      <c r="BT721" s="321"/>
      <c r="BU721" s="321"/>
      <c r="BV721" s="321"/>
      <c r="BW721" s="321"/>
      <c r="BX721" s="321"/>
      <c r="BY721" s="321"/>
      <c r="BZ721" s="321"/>
      <c r="CA721" s="321"/>
      <c r="CB721" s="321"/>
      <c r="CC721" s="321"/>
      <c r="CD721" s="321"/>
      <c r="CE721" s="321"/>
      <c r="CF721" s="321"/>
      <c r="CG721" s="481"/>
      <c r="CH721" s="481"/>
      <c r="CI721" s="321"/>
      <c r="CJ721" s="321"/>
      <c r="CK721" s="321"/>
      <c r="CL721" s="321"/>
      <c r="CM721" s="321"/>
      <c r="CN721" s="321"/>
      <c r="CO721" s="321"/>
      <c r="CP721" s="321"/>
      <c r="CQ721" s="321"/>
      <c r="CR721" s="321"/>
      <c r="CS721" s="321"/>
      <c r="CT721" s="321"/>
      <c r="CU721" s="481"/>
      <c r="CV721" s="481"/>
    </row>
    <row r="722" spans="1:100" ht="19.5" customHeight="1">
      <c r="A722" s="479"/>
      <c r="B722" s="614"/>
      <c r="C722" s="479"/>
      <c r="D722" s="569"/>
      <c r="E722" s="570"/>
      <c r="F722" s="570"/>
      <c r="G722" s="570"/>
      <c r="H722" s="570"/>
      <c r="I722" s="570"/>
      <c r="J722" s="570"/>
      <c r="K722" s="570"/>
      <c r="L722" s="570"/>
      <c r="M722" s="570"/>
      <c r="N722" s="570"/>
      <c r="O722" s="496"/>
      <c r="P722" s="496"/>
      <c r="Q722" s="481"/>
      <c r="R722" s="321"/>
      <c r="S722" s="321"/>
      <c r="T722" s="321"/>
      <c r="U722" s="482"/>
      <c r="V722" s="321"/>
      <c r="W722" s="321"/>
      <c r="X722" s="321"/>
      <c r="Y722" s="321"/>
      <c r="Z722" s="321"/>
      <c r="AA722" s="321"/>
      <c r="AB722" s="321"/>
      <c r="AC722" s="321"/>
      <c r="AD722" s="321"/>
      <c r="AE722" s="321"/>
      <c r="AF722" s="321"/>
      <c r="AG722" s="321"/>
      <c r="AH722" s="321"/>
      <c r="AI722" s="321"/>
      <c r="AJ722" s="321"/>
      <c r="AK722" s="321"/>
      <c r="AL722" s="321"/>
      <c r="AM722" s="321"/>
      <c r="AN722" s="321"/>
      <c r="AO722" s="321"/>
      <c r="AP722" s="321"/>
      <c r="AQ722" s="481"/>
      <c r="AR722" s="481"/>
      <c r="AS722" s="321"/>
      <c r="AT722" s="321"/>
      <c r="AU722" s="321"/>
      <c r="AV722" s="321"/>
      <c r="AW722" s="321"/>
      <c r="AX722" s="321"/>
      <c r="AY722" s="321"/>
      <c r="AZ722" s="321"/>
      <c r="BA722" s="321"/>
      <c r="BB722" s="321"/>
      <c r="BC722" s="321"/>
      <c r="BD722" s="321"/>
      <c r="BE722" s="321"/>
      <c r="BF722" s="321"/>
      <c r="BG722" s="321"/>
      <c r="BH722" s="321"/>
      <c r="BI722" s="321"/>
      <c r="BJ722" s="321"/>
      <c r="BK722" s="321"/>
      <c r="BL722" s="321"/>
      <c r="BM722" s="321"/>
      <c r="BN722" s="321"/>
      <c r="BO722" s="321"/>
      <c r="BP722" s="321"/>
      <c r="BQ722" s="321"/>
      <c r="BR722" s="321"/>
      <c r="BS722" s="321"/>
      <c r="BT722" s="321"/>
      <c r="BU722" s="321"/>
      <c r="BV722" s="321"/>
      <c r="BW722" s="321"/>
      <c r="BX722" s="321"/>
      <c r="BY722" s="321"/>
      <c r="BZ722" s="321"/>
      <c r="CA722" s="321"/>
      <c r="CB722" s="321"/>
      <c r="CC722" s="321"/>
      <c r="CD722" s="321"/>
      <c r="CE722" s="321"/>
      <c r="CF722" s="321"/>
      <c r="CG722" s="481"/>
      <c r="CH722" s="481"/>
      <c r="CI722" s="321"/>
      <c r="CJ722" s="321"/>
      <c r="CK722" s="321"/>
      <c r="CL722" s="321"/>
      <c r="CM722" s="321"/>
      <c r="CN722" s="321"/>
      <c r="CO722" s="321"/>
      <c r="CP722" s="321"/>
      <c r="CQ722" s="321"/>
      <c r="CR722" s="321"/>
      <c r="CS722" s="321"/>
      <c r="CT722" s="321"/>
      <c r="CU722" s="481"/>
      <c r="CV722" s="481"/>
    </row>
    <row r="723" spans="1:100" ht="19.5" customHeight="1">
      <c r="A723" s="479"/>
      <c r="B723" s="614"/>
      <c r="C723" s="479"/>
      <c r="D723" s="569"/>
      <c r="E723" s="570"/>
      <c r="F723" s="570"/>
      <c r="G723" s="570"/>
      <c r="H723" s="570"/>
      <c r="I723" s="570"/>
      <c r="J723" s="570"/>
      <c r="K723" s="570"/>
      <c r="L723" s="570"/>
      <c r="M723" s="570"/>
      <c r="N723" s="570"/>
      <c r="O723" s="496"/>
      <c r="P723" s="496"/>
      <c r="Q723" s="481"/>
      <c r="R723" s="321"/>
      <c r="S723" s="321"/>
      <c r="T723" s="321"/>
      <c r="U723" s="482"/>
      <c r="V723" s="321"/>
      <c r="W723" s="321"/>
      <c r="X723" s="321"/>
      <c r="Y723" s="321"/>
      <c r="Z723" s="321"/>
      <c r="AA723" s="321"/>
      <c r="AB723" s="321"/>
      <c r="AC723" s="321"/>
      <c r="AD723" s="321"/>
      <c r="AE723" s="321"/>
      <c r="AF723" s="321"/>
      <c r="AG723" s="321"/>
      <c r="AH723" s="321"/>
      <c r="AI723" s="321"/>
      <c r="AJ723" s="321"/>
      <c r="AK723" s="321"/>
      <c r="AL723" s="321"/>
      <c r="AM723" s="321"/>
      <c r="AN723" s="321"/>
      <c r="AO723" s="321"/>
      <c r="AP723" s="321"/>
      <c r="AQ723" s="481"/>
      <c r="AR723" s="481"/>
      <c r="AS723" s="321"/>
      <c r="AT723" s="321"/>
      <c r="AU723" s="321"/>
      <c r="AV723" s="321"/>
      <c r="AW723" s="321"/>
      <c r="AX723" s="321"/>
      <c r="AY723" s="321"/>
      <c r="AZ723" s="321"/>
      <c r="BA723" s="321"/>
      <c r="BB723" s="321"/>
      <c r="BC723" s="321"/>
      <c r="BD723" s="321"/>
      <c r="BE723" s="321"/>
      <c r="BF723" s="321"/>
      <c r="BG723" s="321"/>
      <c r="BH723" s="321"/>
      <c r="BI723" s="321"/>
      <c r="BJ723" s="321"/>
      <c r="BK723" s="321"/>
      <c r="BL723" s="321"/>
      <c r="BM723" s="321"/>
      <c r="BN723" s="321"/>
      <c r="BO723" s="321"/>
      <c r="BP723" s="321"/>
      <c r="BQ723" s="321"/>
      <c r="BR723" s="321"/>
      <c r="BS723" s="321"/>
      <c r="BT723" s="321"/>
      <c r="BU723" s="321"/>
      <c r="BV723" s="321"/>
      <c r="BW723" s="321"/>
      <c r="BX723" s="321"/>
      <c r="BY723" s="321"/>
      <c r="BZ723" s="321"/>
      <c r="CA723" s="321"/>
      <c r="CB723" s="321"/>
      <c r="CC723" s="321"/>
      <c r="CD723" s="321"/>
      <c r="CE723" s="321"/>
      <c r="CF723" s="321"/>
      <c r="CG723" s="481"/>
      <c r="CH723" s="481"/>
      <c r="CI723" s="321"/>
      <c r="CJ723" s="321"/>
      <c r="CK723" s="321"/>
      <c r="CL723" s="321"/>
      <c r="CM723" s="321"/>
      <c r="CN723" s="321"/>
      <c r="CO723" s="321"/>
      <c r="CP723" s="321"/>
      <c r="CQ723" s="321"/>
      <c r="CR723" s="321"/>
      <c r="CS723" s="321"/>
      <c r="CT723" s="321"/>
      <c r="CU723" s="481"/>
      <c r="CV723" s="481"/>
    </row>
    <row r="724" spans="1:100" ht="19.5" customHeight="1">
      <c r="A724" s="479"/>
      <c r="B724" s="614"/>
      <c r="C724" s="479"/>
      <c r="D724" s="569"/>
      <c r="E724" s="570"/>
      <c r="F724" s="570"/>
      <c r="G724" s="570"/>
      <c r="H724" s="570"/>
      <c r="I724" s="570"/>
      <c r="J724" s="570"/>
      <c r="K724" s="570"/>
      <c r="L724" s="570"/>
      <c r="M724" s="570"/>
      <c r="N724" s="570"/>
      <c r="O724" s="496"/>
      <c r="P724" s="496"/>
      <c r="Q724" s="481"/>
      <c r="R724" s="321"/>
      <c r="S724" s="321"/>
      <c r="T724" s="321"/>
      <c r="U724" s="482"/>
      <c r="V724" s="321"/>
      <c r="W724" s="321"/>
      <c r="X724" s="321"/>
      <c r="Y724" s="321"/>
      <c r="Z724" s="321"/>
      <c r="AA724" s="321"/>
      <c r="AB724" s="321"/>
      <c r="AC724" s="321"/>
      <c r="AD724" s="321"/>
      <c r="AE724" s="321"/>
      <c r="AF724" s="321"/>
      <c r="AG724" s="321"/>
      <c r="AH724" s="321"/>
      <c r="AI724" s="321"/>
      <c r="AJ724" s="321"/>
      <c r="AK724" s="321"/>
      <c r="AL724" s="321"/>
      <c r="AM724" s="321"/>
      <c r="AN724" s="321"/>
      <c r="AO724" s="321"/>
      <c r="AP724" s="321"/>
      <c r="AQ724" s="481"/>
      <c r="AR724" s="481"/>
      <c r="AS724" s="321"/>
      <c r="AT724" s="321"/>
      <c r="AU724" s="321"/>
      <c r="AV724" s="321"/>
      <c r="AW724" s="321"/>
      <c r="AX724" s="321"/>
      <c r="AY724" s="321"/>
      <c r="AZ724" s="321"/>
      <c r="BA724" s="321"/>
      <c r="BB724" s="321"/>
      <c r="BC724" s="321"/>
      <c r="BD724" s="321"/>
      <c r="BE724" s="321"/>
      <c r="BF724" s="321"/>
      <c r="BG724" s="321"/>
      <c r="BH724" s="321"/>
      <c r="BI724" s="321"/>
      <c r="BJ724" s="321"/>
      <c r="BK724" s="321"/>
      <c r="BL724" s="321"/>
      <c r="BM724" s="321"/>
      <c r="BN724" s="321"/>
      <c r="BO724" s="321"/>
      <c r="BP724" s="321"/>
      <c r="BQ724" s="321"/>
      <c r="BR724" s="321"/>
      <c r="BS724" s="321"/>
      <c r="BT724" s="321"/>
      <c r="BU724" s="321"/>
      <c r="BV724" s="321"/>
      <c r="BW724" s="321"/>
      <c r="BX724" s="321"/>
      <c r="BY724" s="321"/>
      <c r="BZ724" s="321"/>
      <c r="CA724" s="321"/>
      <c r="CB724" s="321"/>
      <c r="CC724" s="321"/>
      <c r="CD724" s="321"/>
      <c r="CE724" s="321"/>
      <c r="CF724" s="321"/>
      <c r="CG724" s="481"/>
      <c r="CH724" s="481"/>
      <c r="CI724" s="321"/>
      <c r="CJ724" s="321"/>
      <c r="CK724" s="321"/>
      <c r="CL724" s="321"/>
      <c r="CM724" s="321"/>
      <c r="CN724" s="321"/>
      <c r="CO724" s="321"/>
      <c r="CP724" s="321"/>
      <c r="CQ724" s="321"/>
      <c r="CR724" s="321"/>
      <c r="CS724" s="321"/>
      <c r="CT724" s="321"/>
      <c r="CU724" s="481"/>
      <c r="CV724" s="481"/>
    </row>
    <row r="725" spans="1:100" ht="19.5" customHeight="1">
      <c r="A725" s="479"/>
      <c r="B725" s="614"/>
      <c r="C725" s="479"/>
      <c r="D725" s="569"/>
      <c r="E725" s="570"/>
      <c r="F725" s="570"/>
      <c r="G725" s="570"/>
      <c r="H725" s="570"/>
      <c r="I725" s="570"/>
      <c r="J725" s="570"/>
      <c r="K725" s="570"/>
      <c r="L725" s="570"/>
      <c r="M725" s="570"/>
      <c r="N725" s="570"/>
      <c r="O725" s="496"/>
      <c r="P725" s="496"/>
      <c r="Q725" s="481"/>
      <c r="R725" s="321"/>
      <c r="S725" s="321"/>
      <c r="T725" s="321"/>
      <c r="U725" s="482"/>
      <c r="V725" s="321"/>
      <c r="W725" s="321"/>
      <c r="X725" s="321"/>
      <c r="Y725" s="321"/>
      <c r="Z725" s="321"/>
      <c r="AA725" s="321"/>
      <c r="AB725" s="321"/>
      <c r="AC725" s="321"/>
      <c r="AD725" s="321"/>
      <c r="AE725" s="321"/>
      <c r="AF725" s="321"/>
      <c r="AG725" s="321"/>
      <c r="AH725" s="321"/>
      <c r="AI725" s="321"/>
      <c r="AJ725" s="321"/>
      <c r="AK725" s="321"/>
      <c r="AL725" s="321"/>
      <c r="AM725" s="321"/>
      <c r="AN725" s="321"/>
      <c r="AO725" s="321"/>
      <c r="AP725" s="321"/>
      <c r="AQ725" s="481"/>
      <c r="AR725" s="481"/>
      <c r="AS725" s="321"/>
      <c r="AT725" s="321"/>
      <c r="AU725" s="321"/>
      <c r="AV725" s="321"/>
      <c r="AW725" s="321"/>
      <c r="AX725" s="321"/>
      <c r="AY725" s="321"/>
      <c r="AZ725" s="321"/>
      <c r="BA725" s="321"/>
      <c r="BB725" s="321"/>
      <c r="BC725" s="321"/>
      <c r="BD725" s="321"/>
      <c r="BE725" s="321"/>
      <c r="BF725" s="321"/>
      <c r="BG725" s="321"/>
      <c r="BH725" s="321"/>
      <c r="BI725" s="321"/>
      <c r="BJ725" s="321"/>
      <c r="BK725" s="321"/>
      <c r="BL725" s="321"/>
      <c r="BM725" s="321"/>
      <c r="BN725" s="321"/>
      <c r="BO725" s="321"/>
      <c r="BP725" s="321"/>
      <c r="BQ725" s="321"/>
      <c r="BR725" s="321"/>
      <c r="BS725" s="321"/>
      <c r="BT725" s="321"/>
      <c r="BU725" s="321"/>
      <c r="BV725" s="321"/>
      <c r="BW725" s="321"/>
      <c r="BX725" s="321"/>
      <c r="BY725" s="321"/>
      <c r="BZ725" s="321"/>
      <c r="CA725" s="321"/>
      <c r="CB725" s="321"/>
      <c r="CC725" s="321"/>
      <c r="CD725" s="321"/>
      <c r="CE725" s="321"/>
      <c r="CF725" s="321"/>
      <c r="CG725" s="481"/>
      <c r="CH725" s="481"/>
      <c r="CI725" s="321"/>
      <c r="CJ725" s="321"/>
      <c r="CK725" s="321"/>
      <c r="CL725" s="321"/>
      <c r="CM725" s="321"/>
      <c r="CN725" s="321"/>
      <c r="CO725" s="321"/>
      <c r="CP725" s="321"/>
      <c r="CQ725" s="321"/>
      <c r="CR725" s="321"/>
      <c r="CS725" s="321"/>
      <c r="CT725" s="321"/>
      <c r="CU725" s="481"/>
      <c r="CV725" s="481"/>
    </row>
    <row r="726" spans="1:100" ht="19.5" customHeight="1">
      <c r="A726" s="479"/>
      <c r="B726" s="614"/>
      <c r="C726" s="479"/>
      <c r="D726" s="569"/>
      <c r="E726" s="570"/>
      <c r="F726" s="570"/>
      <c r="G726" s="570"/>
      <c r="H726" s="570"/>
      <c r="I726" s="570"/>
      <c r="J726" s="570"/>
      <c r="K726" s="570"/>
      <c r="L726" s="570"/>
      <c r="M726" s="570"/>
      <c r="N726" s="570"/>
      <c r="O726" s="496"/>
      <c r="P726" s="496"/>
      <c r="Q726" s="481"/>
      <c r="R726" s="321"/>
      <c r="S726" s="321"/>
      <c r="T726" s="321"/>
      <c r="U726" s="482"/>
      <c r="V726" s="321"/>
      <c r="W726" s="321"/>
      <c r="X726" s="321"/>
      <c r="Y726" s="321"/>
      <c r="Z726" s="321"/>
      <c r="AA726" s="321"/>
      <c r="AB726" s="321"/>
      <c r="AC726" s="321"/>
      <c r="AD726" s="321"/>
      <c r="AE726" s="321"/>
      <c r="AF726" s="321"/>
      <c r="AG726" s="321"/>
      <c r="AH726" s="321"/>
      <c r="AI726" s="321"/>
      <c r="AJ726" s="321"/>
      <c r="AK726" s="321"/>
      <c r="AL726" s="321"/>
      <c r="AM726" s="321"/>
      <c r="AN726" s="321"/>
      <c r="AO726" s="321"/>
      <c r="AP726" s="321"/>
      <c r="AQ726" s="481"/>
      <c r="AR726" s="481"/>
      <c r="AS726" s="321"/>
      <c r="AT726" s="321"/>
      <c r="AU726" s="321"/>
      <c r="AV726" s="321"/>
      <c r="AW726" s="321"/>
      <c r="AX726" s="321"/>
      <c r="AY726" s="321"/>
      <c r="AZ726" s="321"/>
      <c r="BA726" s="321"/>
      <c r="BB726" s="321"/>
      <c r="BC726" s="321"/>
      <c r="BD726" s="321"/>
      <c r="BE726" s="321"/>
      <c r="BF726" s="321"/>
      <c r="BG726" s="321"/>
      <c r="BH726" s="321"/>
      <c r="BI726" s="321"/>
      <c r="BJ726" s="321"/>
      <c r="BK726" s="321"/>
      <c r="BL726" s="321"/>
      <c r="BM726" s="321"/>
      <c r="BN726" s="321"/>
      <c r="BO726" s="321"/>
      <c r="BP726" s="321"/>
      <c r="BQ726" s="321"/>
      <c r="BR726" s="321"/>
      <c r="BS726" s="321"/>
      <c r="BT726" s="321"/>
      <c r="BU726" s="321"/>
      <c r="BV726" s="321"/>
      <c r="BW726" s="321"/>
      <c r="BX726" s="321"/>
      <c r="BY726" s="321"/>
      <c r="BZ726" s="321"/>
      <c r="CA726" s="321"/>
      <c r="CB726" s="321"/>
      <c r="CC726" s="321"/>
      <c r="CD726" s="321"/>
      <c r="CE726" s="321"/>
      <c r="CF726" s="321"/>
      <c r="CG726" s="481"/>
      <c r="CH726" s="481"/>
      <c r="CI726" s="321"/>
      <c r="CJ726" s="321"/>
      <c r="CK726" s="321"/>
      <c r="CL726" s="321"/>
      <c r="CM726" s="321"/>
      <c r="CN726" s="321"/>
      <c r="CO726" s="321"/>
      <c r="CP726" s="321"/>
      <c r="CQ726" s="321"/>
      <c r="CR726" s="321"/>
      <c r="CS726" s="321"/>
      <c r="CT726" s="321"/>
      <c r="CU726" s="481"/>
      <c r="CV726" s="481"/>
    </row>
    <row r="727" spans="1:100" ht="19.5" customHeight="1">
      <c r="A727" s="479"/>
      <c r="B727" s="614"/>
      <c r="C727" s="479"/>
      <c r="D727" s="569"/>
      <c r="E727" s="570"/>
      <c r="F727" s="570"/>
      <c r="G727" s="570"/>
      <c r="H727" s="570"/>
      <c r="I727" s="570"/>
      <c r="J727" s="570"/>
      <c r="K727" s="570"/>
      <c r="L727" s="570"/>
      <c r="M727" s="570"/>
      <c r="N727" s="570"/>
      <c r="O727" s="496"/>
      <c r="P727" s="496"/>
      <c r="Q727" s="481"/>
      <c r="R727" s="321"/>
      <c r="S727" s="321"/>
      <c r="T727" s="321"/>
      <c r="U727" s="482"/>
      <c r="V727" s="321"/>
      <c r="W727" s="321"/>
      <c r="X727" s="321"/>
      <c r="Y727" s="321"/>
      <c r="Z727" s="321"/>
      <c r="AA727" s="321"/>
      <c r="AB727" s="321"/>
      <c r="AC727" s="321"/>
      <c r="AD727" s="321"/>
      <c r="AE727" s="321"/>
      <c r="AF727" s="321"/>
      <c r="AG727" s="321"/>
      <c r="AH727" s="321"/>
      <c r="AI727" s="321"/>
      <c r="AJ727" s="321"/>
      <c r="AK727" s="321"/>
      <c r="AL727" s="321"/>
      <c r="AM727" s="321"/>
      <c r="AN727" s="321"/>
      <c r="AO727" s="321"/>
      <c r="AP727" s="321"/>
      <c r="AQ727" s="481"/>
      <c r="AR727" s="481"/>
      <c r="AS727" s="321"/>
      <c r="AT727" s="321"/>
      <c r="AU727" s="321"/>
      <c r="AV727" s="321"/>
      <c r="AW727" s="321"/>
      <c r="AX727" s="321"/>
      <c r="AY727" s="321"/>
      <c r="AZ727" s="321"/>
      <c r="BA727" s="321"/>
      <c r="BB727" s="321"/>
      <c r="BC727" s="321"/>
      <c r="BD727" s="321"/>
      <c r="BE727" s="321"/>
      <c r="BF727" s="321"/>
      <c r="BG727" s="321"/>
      <c r="BH727" s="321"/>
      <c r="BI727" s="321"/>
      <c r="BJ727" s="321"/>
      <c r="BK727" s="321"/>
      <c r="BL727" s="321"/>
      <c r="BM727" s="321"/>
      <c r="BN727" s="321"/>
      <c r="BO727" s="321"/>
      <c r="BP727" s="321"/>
      <c r="BQ727" s="321"/>
      <c r="BR727" s="321"/>
      <c r="BS727" s="321"/>
      <c r="BT727" s="321"/>
      <c r="BU727" s="321"/>
      <c r="BV727" s="321"/>
      <c r="BW727" s="321"/>
      <c r="BX727" s="321"/>
      <c r="BY727" s="321"/>
      <c r="BZ727" s="321"/>
      <c r="CA727" s="321"/>
      <c r="CB727" s="321"/>
      <c r="CC727" s="321"/>
      <c r="CD727" s="321"/>
      <c r="CE727" s="321"/>
      <c r="CF727" s="321"/>
      <c r="CG727" s="481"/>
      <c r="CH727" s="481"/>
      <c r="CI727" s="321"/>
      <c r="CJ727" s="321"/>
      <c r="CK727" s="321"/>
      <c r="CL727" s="321"/>
      <c r="CM727" s="321"/>
      <c r="CN727" s="321"/>
      <c r="CO727" s="321"/>
      <c r="CP727" s="321"/>
      <c r="CQ727" s="321"/>
      <c r="CR727" s="321"/>
      <c r="CS727" s="321"/>
      <c r="CT727" s="321"/>
      <c r="CU727" s="481"/>
      <c r="CV727" s="481"/>
    </row>
    <row r="728" spans="1:100" ht="19.5" customHeight="1">
      <c r="A728" s="479"/>
      <c r="B728" s="614"/>
      <c r="C728" s="479"/>
      <c r="D728" s="569"/>
      <c r="E728" s="570"/>
      <c r="F728" s="570"/>
      <c r="G728" s="570"/>
      <c r="H728" s="570"/>
      <c r="I728" s="570"/>
      <c r="J728" s="570"/>
      <c r="K728" s="570"/>
      <c r="L728" s="570"/>
      <c r="M728" s="570"/>
      <c r="N728" s="570"/>
      <c r="O728" s="496"/>
      <c r="P728" s="496"/>
      <c r="Q728" s="481"/>
      <c r="R728" s="321"/>
      <c r="S728" s="321"/>
      <c r="T728" s="321"/>
      <c r="U728" s="482"/>
      <c r="V728" s="321"/>
      <c r="W728" s="321"/>
      <c r="X728" s="321"/>
      <c r="Y728" s="321"/>
      <c r="Z728" s="321"/>
      <c r="AA728" s="321"/>
      <c r="AB728" s="321"/>
      <c r="AC728" s="321"/>
      <c r="AD728" s="321"/>
      <c r="AE728" s="321"/>
      <c r="AF728" s="321"/>
      <c r="AG728" s="321"/>
      <c r="AH728" s="321"/>
      <c r="AI728" s="321"/>
      <c r="AJ728" s="321"/>
      <c r="AK728" s="321"/>
      <c r="AL728" s="321"/>
      <c r="AM728" s="321"/>
      <c r="AN728" s="321"/>
      <c r="AO728" s="321"/>
      <c r="AP728" s="321"/>
      <c r="AQ728" s="481"/>
      <c r="AR728" s="481"/>
      <c r="AS728" s="321"/>
      <c r="AT728" s="321"/>
      <c r="AU728" s="321"/>
      <c r="AV728" s="321"/>
      <c r="AW728" s="321"/>
      <c r="AX728" s="321"/>
      <c r="AY728" s="321"/>
      <c r="AZ728" s="321"/>
      <c r="BA728" s="321"/>
      <c r="BB728" s="321"/>
      <c r="BC728" s="321"/>
      <c r="BD728" s="321"/>
      <c r="BE728" s="321"/>
      <c r="BF728" s="321"/>
      <c r="BG728" s="321"/>
      <c r="BH728" s="321"/>
      <c r="BI728" s="321"/>
      <c r="BJ728" s="321"/>
      <c r="BK728" s="321"/>
      <c r="BL728" s="321"/>
      <c r="BM728" s="321"/>
      <c r="BN728" s="321"/>
      <c r="BO728" s="321"/>
      <c r="BP728" s="321"/>
      <c r="BQ728" s="321"/>
      <c r="BR728" s="321"/>
      <c r="BS728" s="321"/>
      <c r="BT728" s="321"/>
      <c r="BU728" s="321"/>
      <c r="BV728" s="321"/>
      <c r="BW728" s="321"/>
      <c r="BX728" s="321"/>
      <c r="BY728" s="321"/>
      <c r="BZ728" s="321"/>
      <c r="CA728" s="321"/>
      <c r="CB728" s="321"/>
      <c r="CC728" s="321"/>
      <c r="CD728" s="321"/>
      <c r="CE728" s="321"/>
      <c r="CF728" s="321"/>
      <c r="CG728" s="481"/>
      <c r="CH728" s="481"/>
      <c r="CI728" s="321"/>
      <c r="CJ728" s="321"/>
      <c r="CK728" s="321"/>
      <c r="CL728" s="321"/>
      <c r="CM728" s="321"/>
      <c r="CN728" s="321"/>
      <c r="CO728" s="321"/>
      <c r="CP728" s="321"/>
      <c r="CQ728" s="321"/>
      <c r="CR728" s="321"/>
      <c r="CS728" s="321"/>
      <c r="CT728" s="321"/>
      <c r="CU728" s="481"/>
      <c r="CV728" s="481"/>
    </row>
    <row r="729" spans="1:100" ht="19.5" customHeight="1">
      <c r="A729" s="479"/>
      <c r="B729" s="614"/>
      <c r="C729" s="479"/>
      <c r="D729" s="569"/>
      <c r="E729" s="570"/>
      <c r="F729" s="570"/>
      <c r="G729" s="570"/>
      <c r="H729" s="570"/>
      <c r="I729" s="570"/>
      <c r="J729" s="570"/>
      <c r="K729" s="570"/>
      <c r="L729" s="570"/>
      <c r="M729" s="570"/>
      <c r="N729" s="570"/>
      <c r="O729" s="496"/>
      <c r="P729" s="496"/>
      <c r="Q729" s="481"/>
      <c r="R729" s="321"/>
      <c r="S729" s="321"/>
      <c r="T729" s="321"/>
      <c r="U729" s="482"/>
      <c r="V729" s="321"/>
      <c r="W729" s="321"/>
      <c r="X729" s="321"/>
      <c r="Y729" s="321"/>
      <c r="Z729" s="321"/>
      <c r="AA729" s="321"/>
      <c r="AB729" s="321"/>
      <c r="AC729" s="321"/>
      <c r="AD729" s="321"/>
      <c r="AE729" s="321"/>
      <c r="AF729" s="321"/>
      <c r="AG729" s="321"/>
      <c r="AH729" s="321"/>
      <c r="AI729" s="321"/>
      <c r="AJ729" s="321"/>
      <c r="AK729" s="321"/>
      <c r="AL729" s="321"/>
      <c r="AM729" s="321"/>
      <c r="AN729" s="321"/>
      <c r="AO729" s="321"/>
      <c r="AP729" s="321"/>
      <c r="AQ729" s="481"/>
      <c r="AR729" s="481"/>
      <c r="AS729" s="321"/>
      <c r="AT729" s="321"/>
      <c r="AU729" s="321"/>
      <c r="AV729" s="321"/>
      <c r="AW729" s="321"/>
      <c r="AX729" s="321"/>
      <c r="AY729" s="321"/>
      <c r="AZ729" s="321"/>
      <c r="BA729" s="321"/>
      <c r="BB729" s="321"/>
      <c r="BC729" s="321"/>
      <c r="BD729" s="321"/>
      <c r="BE729" s="321"/>
      <c r="BF729" s="321"/>
      <c r="BG729" s="321"/>
      <c r="BH729" s="321"/>
      <c r="BI729" s="321"/>
      <c r="BJ729" s="321"/>
      <c r="BK729" s="321"/>
      <c r="BL729" s="321"/>
      <c r="BM729" s="321"/>
      <c r="BN729" s="321"/>
      <c r="BO729" s="321"/>
      <c r="BP729" s="321"/>
      <c r="BQ729" s="321"/>
      <c r="BR729" s="321"/>
      <c r="BS729" s="321"/>
      <c r="BT729" s="321"/>
      <c r="BU729" s="321"/>
      <c r="BV729" s="321"/>
      <c r="BW729" s="321"/>
      <c r="BX729" s="321"/>
      <c r="BY729" s="321"/>
      <c r="BZ729" s="321"/>
      <c r="CA729" s="321"/>
      <c r="CB729" s="321"/>
      <c r="CC729" s="321"/>
      <c r="CD729" s="321"/>
      <c r="CE729" s="321"/>
      <c r="CF729" s="321"/>
      <c r="CG729" s="481"/>
      <c r="CH729" s="481"/>
      <c r="CI729" s="321"/>
      <c r="CJ729" s="321"/>
      <c r="CK729" s="321"/>
      <c r="CL729" s="321"/>
      <c r="CM729" s="321"/>
      <c r="CN729" s="321"/>
      <c r="CO729" s="321"/>
      <c r="CP729" s="321"/>
      <c r="CQ729" s="321"/>
      <c r="CR729" s="321"/>
      <c r="CS729" s="321"/>
      <c r="CT729" s="321"/>
      <c r="CU729" s="481"/>
      <c r="CV729" s="481"/>
    </row>
    <row r="730" spans="1:100" ht="19.5" customHeight="1">
      <c r="A730" s="479"/>
      <c r="B730" s="614"/>
      <c r="C730" s="479"/>
      <c r="D730" s="569"/>
      <c r="E730" s="570"/>
      <c r="F730" s="570"/>
      <c r="G730" s="570"/>
      <c r="H730" s="570"/>
      <c r="I730" s="570"/>
      <c r="J730" s="570"/>
      <c r="K730" s="570"/>
      <c r="L730" s="570"/>
      <c r="M730" s="570"/>
      <c r="N730" s="570"/>
      <c r="O730" s="496"/>
      <c r="P730" s="496"/>
      <c r="Q730" s="481"/>
      <c r="R730" s="321"/>
      <c r="S730" s="321"/>
      <c r="T730" s="321"/>
      <c r="U730" s="482"/>
      <c r="V730" s="321"/>
      <c r="W730" s="321"/>
      <c r="X730" s="321"/>
      <c r="Y730" s="321"/>
      <c r="Z730" s="321"/>
      <c r="AA730" s="321"/>
      <c r="AB730" s="321"/>
      <c r="AC730" s="321"/>
      <c r="AD730" s="321"/>
      <c r="AE730" s="321"/>
      <c r="AF730" s="321"/>
      <c r="AG730" s="321"/>
      <c r="AH730" s="321"/>
      <c r="AI730" s="321"/>
      <c r="AJ730" s="321"/>
      <c r="AK730" s="321"/>
      <c r="AL730" s="321"/>
      <c r="AM730" s="321"/>
      <c r="AN730" s="321"/>
      <c r="AO730" s="321"/>
      <c r="AP730" s="321"/>
      <c r="AQ730" s="481"/>
      <c r="AR730" s="481"/>
      <c r="AS730" s="321"/>
      <c r="AT730" s="321"/>
      <c r="AU730" s="321"/>
      <c r="AV730" s="321"/>
      <c r="AW730" s="321"/>
      <c r="AX730" s="321"/>
      <c r="AY730" s="321"/>
      <c r="AZ730" s="321"/>
      <c r="BA730" s="321"/>
      <c r="BB730" s="321"/>
      <c r="BC730" s="321"/>
      <c r="BD730" s="321"/>
      <c r="BE730" s="321"/>
      <c r="BF730" s="321"/>
      <c r="BG730" s="321"/>
      <c r="BH730" s="321"/>
      <c r="BI730" s="321"/>
      <c r="BJ730" s="321"/>
      <c r="BK730" s="321"/>
      <c r="BL730" s="321"/>
      <c r="BM730" s="321"/>
      <c r="BN730" s="321"/>
      <c r="BO730" s="321"/>
      <c r="BP730" s="321"/>
      <c r="BQ730" s="321"/>
      <c r="BR730" s="321"/>
      <c r="BS730" s="321"/>
      <c r="BT730" s="321"/>
      <c r="BU730" s="321"/>
      <c r="BV730" s="321"/>
      <c r="BW730" s="321"/>
      <c r="BX730" s="321"/>
      <c r="BY730" s="321"/>
      <c r="BZ730" s="321"/>
      <c r="CA730" s="321"/>
      <c r="CB730" s="321"/>
      <c r="CC730" s="321"/>
      <c r="CD730" s="321"/>
      <c r="CE730" s="321"/>
      <c r="CF730" s="321"/>
      <c r="CG730" s="481"/>
      <c r="CH730" s="481"/>
      <c r="CI730" s="321"/>
      <c r="CJ730" s="321"/>
      <c r="CK730" s="321"/>
      <c r="CL730" s="321"/>
      <c r="CM730" s="321"/>
      <c r="CN730" s="321"/>
      <c r="CO730" s="321"/>
      <c r="CP730" s="321"/>
      <c r="CQ730" s="321"/>
      <c r="CR730" s="321"/>
      <c r="CS730" s="321"/>
      <c r="CT730" s="321"/>
      <c r="CU730" s="481"/>
      <c r="CV730" s="481"/>
    </row>
    <row r="731" spans="1:100" ht="19.5" customHeight="1">
      <c r="A731" s="479"/>
      <c r="B731" s="614"/>
      <c r="C731" s="479"/>
      <c r="D731" s="569"/>
      <c r="E731" s="570"/>
      <c r="F731" s="570"/>
      <c r="G731" s="570"/>
      <c r="H731" s="570"/>
      <c r="I731" s="570"/>
      <c r="J731" s="570"/>
      <c r="K731" s="570"/>
      <c r="L731" s="570"/>
      <c r="M731" s="570"/>
      <c r="N731" s="570"/>
      <c r="O731" s="496"/>
      <c r="P731" s="496"/>
      <c r="Q731" s="481"/>
      <c r="R731" s="321"/>
      <c r="S731" s="321"/>
      <c r="T731" s="321"/>
      <c r="U731" s="482"/>
      <c r="V731" s="321"/>
      <c r="W731" s="321"/>
      <c r="X731" s="321"/>
      <c r="Y731" s="321"/>
      <c r="Z731" s="321"/>
      <c r="AA731" s="321"/>
      <c r="AB731" s="321"/>
      <c r="AC731" s="321"/>
      <c r="AD731" s="321"/>
      <c r="AE731" s="321"/>
      <c r="AF731" s="321"/>
      <c r="AG731" s="321"/>
      <c r="AH731" s="321"/>
      <c r="AI731" s="321"/>
      <c r="AJ731" s="321"/>
      <c r="AK731" s="321"/>
      <c r="AL731" s="321"/>
      <c r="AM731" s="321"/>
      <c r="AN731" s="321"/>
      <c r="AO731" s="321"/>
      <c r="AP731" s="321"/>
      <c r="AQ731" s="481"/>
      <c r="AR731" s="481"/>
      <c r="AS731" s="321"/>
      <c r="AT731" s="321"/>
      <c r="AU731" s="321"/>
      <c r="AV731" s="321"/>
      <c r="AW731" s="321"/>
      <c r="AX731" s="321"/>
      <c r="AY731" s="321"/>
      <c r="AZ731" s="321"/>
      <c r="BA731" s="321"/>
      <c r="BB731" s="321"/>
      <c r="BC731" s="321"/>
      <c r="BD731" s="321"/>
      <c r="BE731" s="321"/>
      <c r="BF731" s="321"/>
      <c r="BG731" s="321"/>
      <c r="BH731" s="321"/>
      <c r="BI731" s="321"/>
      <c r="BJ731" s="321"/>
      <c r="BK731" s="321"/>
      <c r="BL731" s="321"/>
      <c r="BM731" s="321"/>
      <c r="BN731" s="321"/>
      <c r="BO731" s="321"/>
      <c r="BP731" s="321"/>
      <c r="BQ731" s="321"/>
      <c r="BR731" s="321"/>
      <c r="BS731" s="321"/>
      <c r="BT731" s="321"/>
      <c r="BU731" s="321"/>
      <c r="BV731" s="321"/>
      <c r="BW731" s="321"/>
      <c r="BX731" s="321"/>
      <c r="BY731" s="321"/>
      <c r="BZ731" s="321"/>
      <c r="CA731" s="321"/>
      <c r="CB731" s="321"/>
      <c r="CC731" s="321"/>
      <c r="CD731" s="321"/>
      <c r="CE731" s="321"/>
      <c r="CF731" s="321"/>
      <c r="CG731" s="481"/>
      <c r="CH731" s="481"/>
      <c r="CI731" s="321"/>
      <c r="CJ731" s="321"/>
      <c r="CK731" s="321"/>
      <c r="CL731" s="321"/>
      <c r="CM731" s="321"/>
      <c r="CN731" s="321"/>
      <c r="CO731" s="321"/>
      <c r="CP731" s="321"/>
      <c r="CQ731" s="321"/>
      <c r="CR731" s="321"/>
      <c r="CS731" s="321"/>
      <c r="CT731" s="321"/>
      <c r="CU731" s="481"/>
      <c r="CV731" s="481"/>
    </row>
    <row r="732" spans="1:100" ht="19.5" customHeight="1">
      <c r="A732" s="479"/>
      <c r="B732" s="614"/>
      <c r="C732" s="479"/>
      <c r="D732" s="569"/>
      <c r="E732" s="570"/>
      <c r="F732" s="570"/>
      <c r="G732" s="570"/>
      <c r="H732" s="570"/>
      <c r="I732" s="570"/>
      <c r="J732" s="570"/>
      <c r="K732" s="570"/>
      <c r="L732" s="570"/>
      <c r="M732" s="570"/>
      <c r="N732" s="570"/>
      <c r="O732" s="496"/>
      <c r="P732" s="496"/>
      <c r="Q732" s="481"/>
      <c r="R732" s="321"/>
      <c r="S732" s="321"/>
      <c r="T732" s="321"/>
      <c r="U732" s="482"/>
      <c r="V732" s="321"/>
      <c r="W732" s="321"/>
      <c r="X732" s="321"/>
      <c r="Y732" s="321"/>
      <c r="Z732" s="321"/>
      <c r="AA732" s="321"/>
      <c r="AB732" s="321"/>
      <c r="AC732" s="321"/>
      <c r="AD732" s="321"/>
      <c r="AE732" s="321"/>
      <c r="AF732" s="321"/>
      <c r="AG732" s="321"/>
      <c r="AH732" s="321"/>
      <c r="AI732" s="321"/>
      <c r="AJ732" s="321"/>
      <c r="AK732" s="321"/>
      <c r="AL732" s="321"/>
      <c r="AM732" s="321"/>
      <c r="AN732" s="321"/>
      <c r="AO732" s="321"/>
      <c r="AP732" s="321"/>
      <c r="AQ732" s="481"/>
      <c r="AR732" s="481"/>
      <c r="AS732" s="321"/>
      <c r="AT732" s="321"/>
      <c r="AU732" s="321"/>
      <c r="AV732" s="321"/>
      <c r="AW732" s="321"/>
      <c r="AX732" s="321"/>
      <c r="AY732" s="321"/>
      <c r="AZ732" s="321"/>
      <c r="BA732" s="321"/>
      <c r="BB732" s="321"/>
      <c r="BC732" s="321"/>
      <c r="BD732" s="321"/>
      <c r="BE732" s="321"/>
      <c r="BF732" s="321"/>
      <c r="BG732" s="321"/>
      <c r="BH732" s="321"/>
      <c r="BI732" s="321"/>
      <c r="BJ732" s="321"/>
      <c r="BK732" s="321"/>
      <c r="BL732" s="321"/>
      <c r="BM732" s="321"/>
      <c r="BN732" s="321"/>
      <c r="BO732" s="321"/>
      <c r="BP732" s="321"/>
      <c r="BQ732" s="321"/>
      <c r="BR732" s="321"/>
      <c r="BS732" s="321"/>
      <c r="BT732" s="321"/>
      <c r="BU732" s="321"/>
      <c r="BV732" s="321"/>
      <c r="BW732" s="321"/>
      <c r="BX732" s="321"/>
      <c r="BY732" s="321"/>
      <c r="BZ732" s="321"/>
      <c r="CA732" s="321"/>
      <c r="CB732" s="321"/>
      <c r="CC732" s="321"/>
      <c r="CD732" s="321"/>
      <c r="CE732" s="321"/>
      <c r="CF732" s="321"/>
      <c r="CG732" s="481"/>
      <c r="CH732" s="481"/>
      <c r="CI732" s="321"/>
      <c r="CJ732" s="321"/>
      <c r="CK732" s="321"/>
      <c r="CL732" s="321"/>
      <c r="CM732" s="321"/>
      <c r="CN732" s="321"/>
      <c r="CO732" s="321"/>
      <c r="CP732" s="321"/>
      <c r="CQ732" s="321"/>
      <c r="CR732" s="321"/>
      <c r="CS732" s="321"/>
      <c r="CT732" s="321"/>
      <c r="CU732" s="481"/>
      <c r="CV732" s="481"/>
    </row>
    <row r="733" spans="1:100" ht="19.5" customHeight="1">
      <c r="A733" s="479"/>
      <c r="B733" s="614"/>
      <c r="C733" s="479"/>
      <c r="D733" s="569"/>
      <c r="E733" s="570"/>
      <c r="F733" s="570"/>
      <c r="G733" s="570"/>
      <c r="H733" s="570"/>
      <c r="I733" s="570"/>
      <c r="J733" s="570"/>
      <c r="K733" s="570"/>
      <c r="L733" s="570"/>
      <c r="M733" s="570"/>
      <c r="N733" s="570"/>
      <c r="O733" s="496"/>
      <c r="P733" s="496"/>
      <c r="Q733" s="481"/>
      <c r="R733" s="321"/>
      <c r="S733" s="321"/>
      <c r="T733" s="321"/>
      <c r="U733" s="482"/>
      <c r="V733" s="321"/>
      <c r="W733" s="321"/>
      <c r="X733" s="321"/>
      <c r="Y733" s="321"/>
      <c r="Z733" s="321"/>
      <c r="AA733" s="321"/>
      <c r="AB733" s="321"/>
      <c r="AC733" s="321"/>
      <c r="AD733" s="321"/>
      <c r="AE733" s="321"/>
      <c r="AF733" s="321"/>
      <c r="AG733" s="321"/>
      <c r="AH733" s="321"/>
      <c r="AI733" s="321"/>
      <c r="AJ733" s="321"/>
      <c r="AK733" s="321"/>
      <c r="AL733" s="321"/>
      <c r="AM733" s="321"/>
      <c r="AN733" s="321"/>
      <c r="AO733" s="321"/>
      <c r="AP733" s="321"/>
      <c r="AQ733" s="481"/>
      <c r="AR733" s="481"/>
      <c r="AS733" s="321"/>
      <c r="AT733" s="321"/>
      <c r="AU733" s="321"/>
      <c r="AV733" s="321"/>
      <c r="AW733" s="321"/>
      <c r="AX733" s="321"/>
      <c r="AY733" s="321"/>
      <c r="AZ733" s="321"/>
      <c r="BA733" s="321"/>
      <c r="BB733" s="321"/>
      <c r="BC733" s="321"/>
      <c r="BD733" s="321"/>
      <c r="BE733" s="321"/>
      <c r="BF733" s="321"/>
      <c r="BG733" s="321"/>
      <c r="BH733" s="321"/>
      <c r="BI733" s="321"/>
      <c r="BJ733" s="321"/>
      <c r="BK733" s="321"/>
      <c r="BL733" s="321"/>
      <c r="BM733" s="321"/>
      <c r="BN733" s="321"/>
      <c r="BO733" s="321"/>
      <c r="BP733" s="321"/>
      <c r="BQ733" s="321"/>
      <c r="BR733" s="321"/>
      <c r="BS733" s="321"/>
      <c r="BT733" s="321"/>
      <c r="BU733" s="321"/>
      <c r="BV733" s="321"/>
      <c r="BW733" s="321"/>
      <c r="BX733" s="321"/>
      <c r="BY733" s="321"/>
      <c r="BZ733" s="321"/>
      <c r="CA733" s="321"/>
      <c r="CB733" s="321"/>
      <c r="CC733" s="321"/>
      <c r="CD733" s="321"/>
      <c r="CE733" s="321"/>
      <c r="CF733" s="321"/>
      <c r="CG733" s="481"/>
      <c r="CH733" s="481"/>
      <c r="CI733" s="321"/>
      <c r="CJ733" s="321"/>
      <c r="CK733" s="321"/>
      <c r="CL733" s="321"/>
      <c r="CM733" s="321"/>
      <c r="CN733" s="321"/>
      <c r="CO733" s="321"/>
      <c r="CP733" s="321"/>
      <c r="CQ733" s="321"/>
      <c r="CR733" s="321"/>
      <c r="CS733" s="321"/>
      <c r="CT733" s="321"/>
      <c r="CU733" s="481"/>
      <c r="CV733" s="481"/>
    </row>
  </sheetData>
  <mergeCells count="1655">
    <mergeCell ref="CM358:CR358"/>
    <mergeCell ref="CM359:CR359"/>
    <mergeCell ref="CM351:CR351"/>
    <mergeCell ref="CM352:CR352"/>
    <mergeCell ref="CM353:CR353"/>
    <mergeCell ref="CM354:CR354"/>
    <mergeCell ref="CM355:CR355"/>
    <mergeCell ref="CM356:CR356"/>
    <mergeCell ref="CM357:CR357"/>
    <mergeCell ref="BY266:CD266"/>
    <mergeCell ref="BY267:CD267"/>
    <mergeCell ref="BY268:CD268"/>
    <mergeCell ref="BY258:CD258"/>
    <mergeCell ref="BY259:CD259"/>
    <mergeCell ref="BY260:CD260"/>
    <mergeCell ref="BY261:CD261"/>
    <mergeCell ref="BY262:CD262"/>
    <mergeCell ref="BY263:CD263"/>
    <mergeCell ref="BY264:CD264"/>
    <mergeCell ref="CM277:CT277"/>
    <mergeCell ref="CK281:CT281"/>
    <mergeCell ref="CM282:CR282"/>
    <mergeCell ref="CM283:CR283"/>
    <mergeCell ref="CM284:CR284"/>
    <mergeCell ref="CM285:CR285"/>
    <mergeCell ref="CM286:CR286"/>
    <mergeCell ref="CM266:CR266"/>
    <mergeCell ref="CM267:CR267"/>
    <mergeCell ref="CM268:CR268"/>
    <mergeCell ref="CM273:CT273"/>
    <mergeCell ref="CM274:CT274"/>
    <mergeCell ref="CM275:CT275"/>
    <mergeCell ref="CM276:CT276"/>
    <mergeCell ref="BY232:CD232"/>
    <mergeCell ref="CM232:CR232"/>
    <mergeCell ref="BY233:CD233"/>
    <mergeCell ref="CM233:CR233"/>
    <mergeCell ref="BY234:CD234"/>
    <mergeCell ref="CM234:CR234"/>
    <mergeCell ref="CM235:CR235"/>
    <mergeCell ref="CM236:CR236"/>
    <mergeCell ref="BY235:CD235"/>
    <mergeCell ref="BY236:CD236"/>
    <mergeCell ref="BY245:CF245"/>
    <mergeCell ref="CM245:CT245"/>
    <mergeCell ref="BY246:CF246"/>
    <mergeCell ref="CM246:CT246"/>
    <mergeCell ref="CM247:CT247"/>
    <mergeCell ref="BY247:CF247"/>
    <mergeCell ref="BY248:CF248"/>
    <mergeCell ref="BY249:CF249"/>
    <mergeCell ref="BY254:CD254"/>
    <mergeCell ref="BY255:CD255"/>
    <mergeCell ref="BY256:CD256"/>
    <mergeCell ref="BY257:CD257"/>
    <mergeCell ref="CM248:CT248"/>
    <mergeCell ref="CM249:CT249"/>
    <mergeCell ref="CM254:CR254"/>
    <mergeCell ref="BY238:CD238"/>
    <mergeCell ref="CM238:CR238"/>
    <mergeCell ref="BK227:BP227"/>
    <mergeCell ref="BK228:BP228"/>
    <mergeCell ref="BK231:BP231"/>
    <mergeCell ref="BK232:BP232"/>
    <mergeCell ref="BK233:BP233"/>
    <mergeCell ref="BK234:BP234"/>
    <mergeCell ref="BK235:BP235"/>
    <mergeCell ref="BK238:BP238"/>
    <mergeCell ref="CM259:CR259"/>
    <mergeCell ref="CM260:CR260"/>
    <mergeCell ref="CM261:CR261"/>
    <mergeCell ref="CM262:CR262"/>
    <mergeCell ref="CM263:CR263"/>
    <mergeCell ref="CM264:CR264"/>
    <mergeCell ref="CM265:CR265"/>
    <mergeCell ref="CM255:CR255"/>
    <mergeCell ref="CM256:CR256"/>
    <mergeCell ref="CM257:CR257"/>
    <mergeCell ref="CM258:CR258"/>
    <mergeCell ref="BY265:CD265"/>
    <mergeCell ref="BY226:CD226"/>
    <mergeCell ref="AW227:BB227"/>
    <mergeCell ref="BY227:CD227"/>
    <mergeCell ref="AW228:BB228"/>
    <mergeCell ref="CM230:CR230"/>
    <mergeCell ref="CM231:CR231"/>
    <mergeCell ref="AW229:BB229"/>
    <mergeCell ref="BK229:BP229"/>
    <mergeCell ref="BY229:CD229"/>
    <mergeCell ref="CM229:CR229"/>
    <mergeCell ref="BK230:BP230"/>
    <mergeCell ref="BY230:CD230"/>
    <mergeCell ref="BY231:CD231"/>
    <mergeCell ref="BK236:BP236"/>
    <mergeCell ref="BK237:BP237"/>
    <mergeCell ref="BY237:CD237"/>
    <mergeCell ref="CM237:CR237"/>
    <mergeCell ref="AW195:BB195"/>
    <mergeCell ref="BK195:BP195"/>
    <mergeCell ref="AW196:BB196"/>
    <mergeCell ref="BK196:BP196"/>
    <mergeCell ref="AW197:BB197"/>
    <mergeCell ref="AW198:BB198"/>
    <mergeCell ref="BK202:BP202"/>
    <mergeCell ref="BK204:BP204"/>
    <mergeCell ref="BK215:BR215"/>
    <mergeCell ref="BY215:CF215"/>
    <mergeCell ref="CM215:CT215"/>
    <mergeCell ref="AW216:BD216"/>
    <mergeCell ref="BK216:BR216"/>
    <mergeCell ref="BY216:CF216"/>
    <mergeCell ref="CM216:CT216"/>
    <mergeCell ref="AW218:BD218"/>
    <mergeCell ref="AW219:BD219"/>
    <mergeCell ref="BK219:BR219"/>
    <mergeCell ref="BY219:CF219"/>
    <mergeCell ref="CM219:CT219"/>
    <mergeCell ref="AW217:BD217"/>
    <mergeCell ref="BK217:BR217"/>
    <mergeCell ref="BY217:CF217"/>
    <mergeCell ref="CM217:CT217"/>
    <mergeCell ref="BK218:BR218"/>
    <mergeCell ref="BY218:CF218"/>
    <mergeCell ref="CM218:CT218"/>
    <mergeCell ref="CM195:CR195"/>
    <mergeCell ref="BY196:CD196"/>
    <mergeCell ref="CM196:CR196"/>
    <mergeCell ref="CM197:CR197"/>
    <mergeCell ref="AW202:BB202"/>
    <mergeCell ref="AW203:BB203"/>
    <mergeCell ref="BK203:BP203"/>
    <mergeCell ref="BY204:CD204"/>
    <mergeCell ref="BY205:CD205"/>
    <mergeCell ref="BY206:CD206"/>
    <mergeCell ref="BY207:CD207"/>
    <mergeCell ref="CM207:CR207"/>
    <mergeCell ref="BY197:CD197"/>
    <mergeCell ref="BY198:CD198"/>
    <mergeCell ref="BY199:CD199"/>
    <mergeCell ref="BY200:CD200"/>
    <mergeCell ref="BY201:CD201"/>
    <mergeCell ref="BY202:CD202"/>
    <mergeCell ref="BY203:CD203"/>
    <mergeCell ref="AW199:BB199"/>
    <mergeCell ref="BK199:BP199"/>
    <mergeCell ref="AW200:BB200"/>
    <mergeCell ref="BK200:BP200"/>
    <mergeCell ref="AW201:BB201"/>
    <mergeCell ref="BK201:BP201"/>
    <mergeCell ref="AW204:BB204"/>
    <mergeCell ref="AW205:BB205"/>
    <mergeCell ref="BK205:BP205"/>
    <mergeCell ref="AW206:BB206"/>
    <mergeCell ref="BK206:BP206"/>
    <mergeCell ref="AW207:BB207"/>
    <mergeCell ref="BK207:BP207"/>
    <mergeCell ref="BY491:CD491"/>
    <mergeCell ref="BY492:CD492"/>
    <mergeCell ref="BY493:CD493"/>
    <mergeCell ref="BY494:CD494"/>
    <mergeCell ref="BY495:CD495"/>
    <mergeCell ref="BY496:CD496"/>
    <mergeCell ref="BY497:CD497"/>
    <mergeCell ref="BY498:CD498"/>
    <mergeCell ref="BY499:CD499"/>
    <mergeCell ref="BY500:CD500"/>
    <mergeCell ref="BY501:CD501"/>
    <mergeCell ref="BY502:CD502"/>
    <mergeCell ref="BY503:CD503"/>
    <mergeCell ref="BY504:CD504"/>
    <mergeCell ref="BY505:CD505"/>
    <mergeCell ref="AW184:BD184"/>
    <mergeCell ref="AW185:BD185"/>
    <mergeCell ref="BK185:BR185"/>
    <mergeCell ref="BY185:CF185"/>
    <mergeCell ref="AW186:BD186"/>
    <mergeCell ref="BY186:CF186"/>
    <mergeCell ref="BY187:CF187"/>
    <mergeCell ref="BK186:BR186"/>
    <mergeCell ref="BK187:BR187"/>
    <mergeCell ref="AW193:BB193"/>
    <mergeCell ref="BK193:BP193"/>
    <mergeCell ref="BK194:BP194"/>
    <mergeCell ref="BK197:BP197"/>
    <mergeCell ref="BK198:BP198"/>
    <mergeCell ref="BY193:CD193"/>
    <mergeCell ref="BY194:CD194"/>
    <mergeCell ref="BY195:CD195"/>
    <mergeCell ref="BY457:CD457"/>
    <mergeCell ref="BY458:CD458"/>
    <mergeCell ref="BY459:CD459"/>
    <mergeCell ref="BY460:CD460"/>
    <mergeCell ref="BY461:CD461"/>
    <mergeCell ref="BY462:CD462"/>
    <mergeCell ref="BY463:CD463"/>
    <mergeCell ref="BY464:CD464"/>
    <mergeCell ref="BY465:CD465"/>
    <mergeCell ref="BY466:CD466"/>
    <mergeCell ref="BY467:CD467"/>
    <mergeCell ref="BY468:CD468"/>
    <mergeCell ref="BY475:CF475"/>
    <mergeCell ref="BY476:CF476"/>
    <mergeCell ref="BY477:CF477"/>
    <mergeCell ref="BY478:CF478"/>
    <mergeCell ref="BY479:CF479"/>
    <mergeCell ref="BY424:CD424"/>
    <mergeCell ref="BY425:CD425"/>
    <mergeCell ref="BY426:CD426"/>
    <mergeCell ref="BY427:CD427"/>
    <mergeCell ref="BY428:CD428"/>
    <mergeCell ref="BY429:CD429"/>
    <mergeCell ref="BY430:CD430"/>
    <mergeCell ref="BY431:CD431"/>
    <mergeCell ref="BY432:CD432"/>
    <mergeCell ref="BY433:CD433"/>
    <mergeCell ref="BY439:CF439"/>
    <mergeCell ref="BY440:CF440"/>
    <mergeCell ref="BY441:CF441"/>
    <mergeCell ref="BY442:CF442"/>
    <mergeCell ref="BY454:CD454"/>
    <mergeCell ref="BY455:CD455"/>
    <mergeCell ref="BY456:CD456"/>
    <mergeCell ref="BY510:CF510"/>
    <mergeCell ref="BY511:CF511"/>
    <mergeCell ref="BY512:CF512"/>
    <mergeCell ref="BY513:CF513"/>
    <mergeCell ref="BY514:CF514"/>
    <mergeCell ref="BY526:CD526"/>
    <mergeCell ref="BY527:CD527"/>
    <mergeCell ref="BY535:CD535"/>
    <mergeCell ref="BY536:CD536"/>
    <mergeCell ref="BY537:CD537"/>
    <mergeCell ref="BY538:CD538"/>
    <mergeCell ref="BY539:CD539"/>
    <mergeCell ref="BY540:CD540"/>
    <mergeCell ref="BY528:CD528"/>
    <mergeCell ref="BY529:CD529"/>
    <mergeCell ref="BY530:CD530"/>
    <mergeCell ref="BY531:CD531"/>
    <mergeCell ref="BY532:CD532"/>
    <mergeCell ref="BY533:CD533"/>
    <mergeCell ref="BY534:CD534"/>
    <mergeCell ref="CM393:CR393"/>
    <mergeCell ref="CM394:CR394"/>
    <mergeCell ref="CM395:CR395"/>
    <mergeCell ref="CM396:CR396"/>
    <mergeCell ref="CM397:CR397"/>
    <mergeCell ref="CM398:CR398"/>
    <mergeCell ref="CM404:CT404"/>
    <mergeCell ref="CM405:CT405"/>
    <mergeCell ref="CM406:CT406"/>
    <mergeCell ref="CM407:CT407"/>
    <mergeCell ref="CM419:CR419"/>
    <mergeCell ref="CM420:CR420"/>
    <mergeCell ref="CM421:CR421"/>
    <mergeCell ref="CM422:CR422"/>
    <mergeCell ref="CM423:CR423"/>
    <mergeCell ref="CM424:CR424"/>
    <mergeCell ref="CM425:CR425"/>
    <mergeCell ref="CM360:CR360"/>
    <mergeCell ref="CM361:CR361"/>
    <mergeCell ref="CM362:CR362"/>
    <mergeCell ref="CM363:CR363"/>
    <mergeCell ref="CM369:CT369"/>
    <mergeCell ref="CM370:CT370"/>
    <mergeCell ref="CM371:CT371"/>
    <mergeCell ref="CM372:CT372"/>
    <mergeCell ref="CM384:CR384"/>
    <mergeCell ref="CM385:CR385"/>
    <mergeCell ref="CM386:CR386"/>
    <mergeCell ref="CM387:CR387"/>
    <mergeCell ref="CM388:CR388"/>
    <mergeCell ref="CM389:CR389"/>
    <mergeCell ref="CM390:CR390"/>
    <mergeCell ref="CM391:CR391"/>
    <mergeCell ref="CM392:CR392"/>
    <mergeCell ref="CM502:CR502"/>
    <mergeCell ref="CM503:CR503"/>
    <mergeCell ref="CM504:CR504"/>
    <mergeCell ref="CM505:CR505"/>
    <mergeCell ref="CM510:CT510"/>
    <mergeCell ref="CM511:CT511"/>
    <mergeCell ref="CM512:CT512"/>
    <mergeCell ref="CM513:CT513"/>
    <mergeCell ref="CM514:CT514"/>
    <mergeCell ref="CM526:CR526"/>
    <mergeCell ref="CM527:CR527"/>
    <mergeCell ref="CM528:CR528"/>
    <mergeCell ref="CM529:CR529"/>
    <mergeCell ref="CM530:CR530"/>
    <mergeCell ref="CM538:CR538"/>
    <mergeCell ref="CM539:CR539"/>
    <mergeCell ref="CM540:CR540"/>
    <mergeCell ref="CM531:CR531"/>
    <mergeCell ref="CM532:CR532"/>
    <mergeCell ref="CM533:CR533"/>
    <mergeCell ref="CM534:CR534"/>
    <mergeCell ref="CM535:CR535"/>
    <mergeCell ref="CM536:CR536"/>
    <mergeCell ref="CM537:CR537"/>
    <mergeCell ref="CM468:CR468"/>
    <mergeCell ref="CM475:CT475"/>
    <mergeCell ref="CM476:CT476"/>
    <mergeCell ref="CM477:CT477"/>
    <mergeCell ref="CM478:CT478"/>
    <mergeCell ref="CM479:CT479"/>
    <mergeCell ref="CM491:CR491"/>
    <mergeCell ref="CM492:CR492"/>
    <mergeCell ref="CM493:CR493"/>
    <mergeCell ref="CM494:CR494"/>
    <mergeCell ref="CM495:CR495"/>
    <mergeCell ref="CM496:CR496"/>
    <mergeCell ref="CM497:CR497"/>
    <mergeCell ref="CM498:CR498"/>
    <mergeCell ref="CM499:CR499"/>
    <mergeCell ref="CM500:CR500"/>
    <mergeCell ref="CM501:CR501"/>
    <mergeCell ref="BY407:CF407"/>
    <mergeCell ref="BY419:CD419"/>
    <mergeCell ref="BY420:CD420"/>
    <mergeCell ref="BY421:CD421"/>
    <mergeCell ref="BY422:CD422"/>
    <mergeCell ref="BY423:CD423"/>
    <mergeCell ref="CM457:CR457"/>
    <mergeCell ref="CM458:CR458"/>
    <mergeCell ref="CM459:CR459"/>
    <mergeCell ref="CM460:CR460"/>
    <mergeCell ref="CM461:CR461"/>
    <mergeCell ref="CM462:CR462"/>
    <mergeCell ref="CM463:CR463"/>
    <mergeCell ref="CM464:CR464"/>
    <mergeCell ref="CM465:CR465"/>
    <mergeCell ref="CM466:CR466"/>
    <mergeCell ref="CM467:CR467"/>
    <mergeCell ref="CM426:CR426"/>
    <mergeCell ref="CM427:CR427"/>
    <mergeCell ref="CM428:CR428"/>
    <mergeCell ref="CM429:CR429"/>
    <mergeCell ref="CM430:CR430"/>
    <mergeCell ref="CM431:CR431"/>
    <mergeCell ref="CM432:CR432"/>
    <mergeCell ref="CM433:CR433"/>
    <mergeCell ref="CM439:CT439"/>
    <mergeCell ref="CM440:CT440"/>
    <mergeCell ref="CM441:CT441"/>
    <mergeCell ref="CM442:CT442"/>
    <mergeCell ref="CM454:CR454"/>
    <mergeCell ref="CM455:CR455"/>
    <mergeCell ref="CM456:CR456"/>
    <mergeCell ref="BY385:CD385"/>
    <mergeCell ref="BY386:CD386"/>
    <mergeCell ref="BY387:CD387"/>
    <mergeCell ref="BY388:CD388"/>
    <mergeCell ref="BY389:CD389"/>
    <mergeCell ref="BY390:CD390"/>
    <mergeCell ref="BY391:CD391"/>
    <mergeCell ref="BY392:CD392"/>
    <mergeCell ref="BY393:CD393"/>
    <mergeCell ref="BY394:CD394"/>
    <mergeCell ref="BY395:CD395"/>
    <mergeCell ref="BY396:CD396"/>
    <mergeCell ref="BY397:CD397"/>
    <mergeCell ref="BY398:CD398"/>
    <mergeCell ref="BY404:CF404"/>
    <mergeCell ref="BY405:CF405"/>
    <mergeCell ref="BY406:CF406"/>
    <mergeCell ref="BY352:CD352"/>
    <mergeCell ref="BY353:CD353"/>
    <mergeCell ref="BY354:CD354"/>
    <mergeCell ref="BY355:CD355"/>
    <mergeCell ref="BY356:CD356"/>
    <mergeCell ref="BY357:CD357"/>
    <mergeCell ref="BY358:CD358"/>
    <mergeCell ref="BY359:CD359"/>
    <mergeCell ref="BY360:CD360"/>
    <mergeCell ref="BY361:CD361"/>
    <mergeCell ref="BY362:CD362"/>
    <mergeCell ref="BY363:CD363"/>
    <mergeCell ref="BY369:CF369"/>
    <mergeCell ref="BY370:CF370"/>
    <mergeCell ref="BY371:CF371"/>
    <mergeCell ref="BY372:CF372"/>
    <mergeCell ref="BY384:CD384"/>
    <mergeCell ref="CM325:CR325"/>
    <mergeCell ref="CM326:CR326"/>
    <mergeCell ref="CM334:CT334"/>
    <mergeCell ref="CM335:CT335"/>
    <mergeCell ref="CM336:CT336"/>
    <mergeCell ref="CM337:CT337"/>
    <mergeCell ref="CM349:CR349"/>
    <mergeCell ref="CM350:CR350"/>
    <mergeCell ref="BY325:CD325"/>
    <mergeCell ref="BY326:CD326"/>
    <mergeCell ref="BY334:CF334"/>
    <mergeCell ref="BY335:CF335"/>
    <mergeCell ref="BY336:CF336"/>
    <mergeCell ref="BY337:CF337"/>
    <mergeCell ref="BY349:CD349"/>
    <mergeCell ref="BY350:CD350"/>
    <mergeCell ref="BY351:CD351"/>
    <mergeCell ref="CM315:CR315"/>
    <mergeCell ref="BY316:CD316"/>
    <mergeCell ref="CM316:CR316"/>
    <mergeCell ref="BY317:CD317"/>
    <mergeCell ref="CM317:CR317"/>
    <mergeCell ref="CM318:CR318"/>
    <mergeCell ref="BY318:CD318"/>
    <mergeCell ref="BY319:CD319"/>
    <mergeCell ref="BY320:CD320"/>
    <mergeCell ref="BY321:CD321"/>
    <mergeCell ref="BY322:CD322"/>
    <mergeCell ref="BY323:CD323"/>
    <mergeCell ref="BY324:CD324"/>
    <mergeCell ref="CM319:CR319"/>
    <mergeCell ref="CM320:CR320"/>
    <mergeCell ref="CM321:CR321"/>
    <mergeCell ref="CM322:CR322"/>
    <mergeCell ref="CM323:CR323"/>
    <mergeCell ref="CM324:CR324"/>
    <mergeCell ref="AW477:BD477"/>
    <mergeCell ref="AW478:BD478"/>
    <mergeCell ref="AW479:BD479"/>
    <mergeCell ref="AW491:BB491"/>
    <mergeCell ref="AW492:BB492"/>
    <mergeCell ref="AW493:BB493"/>
    <mergeCell ref="AW494:BB494"/>
    <mergeCell ref="AW495:BB495"/>
    <mergeCell ref="AW496:BB496"/>
    <mergeCell ref="AW497:BB497"/>
    <mergeCell ref="AW498:BB498"/>
    <mergeCell ref="AW499:BB499"/>
    <mergeCell ref="AW500:BB500"/>
    <mergeCell ref="AW501:BB501"/>
    <mergeCell ref="AW502:BB502"/>
    <mergeCell ref="CM287:CR287"/>
    <mergeCell ref="CM288:CR288"/>
    <mergeCell ref="CM289:CR289"/>
    <mergeCell ref="CM290:CR290"/>
    <mergeCell ref="CM291:CR291"/>
    <mergeCell ref="CM292:CR292"/>
    <mergeCell ref="CM293:CR293"/>
    <mergeCell ref="CM313:CR313"/>
    <mergeCell ref="CM314:CR314"/>
    <mergeCell ref="CM294:CR294"/>
    <mergeCell ref="CM295:CR295"/>
    <mergeCell ref="CM296:CR296"/>
    <mergeCell ref="BY312:CD312"/>
    <mergeCell ref="CM312:CR312"/>
    <mergeCell ref="BY313:CD313"/>
    <mergeCell ref="BY314:CD314"/>
    <mergeCell ref="BY315:CD315"/>
    <mergeCell ref="AW454:BB454"/>
    <mergeCell ref="AW455:BB455"/>
    <mergeCell ref="AW456:BB456"/>
    <mergeCell ref="AW457:BB457"/>
    <mergeCell ref="AW458:BB458"/>
    <mergeCell ref="AW459:BB459"/>
    <mergeCell ref="AW460:BB460"/>
    <mergeCell ref="AW461:BB461"/>
    <mergeCell ref="AW462:BB462"/>
    <mergeCell ref="AW463:BB463"/>
    <mergeCell ref="AW464:BB464"/>
    <mergeCell ref="AW465:BB465"/>
    <mergeCell ref="AW466:BB466"/>
    <mergeCell ref="AW467:BB467"/>
    <mergeCell ref="AW468:BB468"/>
    <mergeCell ref="AW475:BD475"/>
    <mergeCell ref="AW476:BD476"/>
    <mergeCell ref="AW421:BB421"/>
    <mergeCell ref="AW422:BB422"/>
    <mergeCell ref="AW423:BB423"/>
    <mergeCell ref="AW424:BB424"/>
    <mergeCell ref="AW425:BB425"/>
    <mergeCell ref="AW426:BB426"/>
    <mergeCell ref="AW427:BB427"/>
    <mergeCell ref="AW428:BB428"/>
    <mergeCell ref="AW429:BB429"/>
    <mergeCell ref="AW430:BB430"/>
    <mergeCell ref="AW431:BB431"/>
    <mergeCell ref="AW432:BB432"/>
    <mergeCell ref="AW433:BB433"/>
    <mergeCell ref="AW439:BD439"/>
    <mergeCell ref="AW440:BD440"/>
    <mergeCell ref="AW441:BD441"/>
    <mergeCell ref="AW442:BD442"/>
    <mergeCell ref="BK496:BP496"/>
    <mergeCell ref="AW503:BB503"/>
    <mergeCell ref="AW504:BB504"/>
    <mergeCell ref="AW505:BB505"/>
    <mergeCell ref="AW510:BD510"/>
    <mergeCell ref="AW511:BD511"/>
    <mergeCell ref="AW512:BD512"/>
    <mergeCell ref="AW513:BD513"/>
    <mergeCell ref="AW514:BD514"/>
    <mergeCell ref="AW526:BB526"/>
    <mergeCell ref="AW527:BB527"/>
    <mergeCell ref="AW528:BB528"/>
    <mergeCell ref="AW529:BB529"/>
    <mergeCell ref="AW530:BB530"/>
    <mergeCell ref="AW531:BB531"/>
    <mergeCell ref="AW539:BB539"/>
    <mergeCell ref="AW540:BB540"/>
    <mergeCell ref="AW532:BB532"/>
    <mergeCell ref="AW533:BB533"/>
    <mergeCell ref="AW534:BB534"/>
    <mergeCell ref="AW535:BB535"/>
    <mergeCell ref="AW536:BB536"/>
    <mergeCell ref="AW537:BB537"/>
    <mergeCell ref="AW538:BB538"/>
    <mergeCell ref="BK462:BP462"/>
    <mergeCell ref="BK463:BP463"/>
    <mergeCell ref="BK464:BP464"/>
    <mergeCell ref="BK465:BP465"/>
    <mergeCell ref="BK466:BP466"/>
    <mergeCell ref="BK467:BP467"/>
    <mergeCell ref="BK468:BP468"/>
    <mergeCell ref="BK475:BR475"/>
    <mergeCell ref="BK476:BR476"/>
    <mergeCell ref="BK477:BR477"/>
    <mergeCell ref="BK478:BR478"/>
    <mergeCell ref="BK479:BR479"/>
    <mergeCell ref="BK491:BP491"/>
    <mergeCell ref="BK492:BP492"/>
    <mergeCell ref="BK493:BP493"/>
    <mergeCell ref="BK494:BP494"/>
    <mergeCell ref="BK495:BP495"/>
    <mergeCell ref="BK514:BR514"/>
    <mergeCell ref="BK533:BP533"/>
    <mergeCell ref="BK534:BP534"/>
    <mergeCell ref="BK535:BP535"/>
    <mergeCell ref="BK536:BP536"/>
    <mergeCell ref="BK537:BP537"/>
    <mergeCell ref="BK538:BP538"/>
    <mergeCell ref="BK539:BP539"/>
    <mergeCell ref="BK540:BP540"/>
    <mergeCell ref="BK526:BP526"/>
    <mergeCell ref="BK527:BP527"/>
    <mergeCell ref="BK528:BP528"/>
    <mergeCell ref="BK529:BP529"/>
    <mergeCell ref="BK530:BP530"/>
    <mergeCell ref="BK531:BP531"/>
    <mergeCell ref="BK532:BP532"/>
    <mergeCell ref="BK404:BR404"/>
    <mergeCell ref="BK405:BR405"/>
    <mergeCell ref="BK406:BR406"/>
    <mergeCell ref="BK407:BR407"/>
    <mergeCell ref="BK419:BP419"/>
    <mergeCell ref="BK420:BP420"/>
    <mergeCell ref="BK421:BP421"/>
    <mergeCell ref="BK422:BP422"/>
    <mergeCell ref="BK423:BP423"/>
    <mergeCell ref="BK424:BP424"/>
    <mergeCell ref="BK425:BP425"/>
    <mergeCell ref="BK426:BP426"/>
    <mergeCell ref="BK427:BP427"/>
    <mergeCell ref="BK428:BP428"/>
    <mergeCell ref="BK429:BP429"/>
    <mergeCell ref="BK430:BP430"/>
    <mergeCell ref="AW406:BD406"/>
    <mergeCell ref="AW407:BD407"/>
    <mergeCell ref="AW419:BB419"/>
    <mergeCell ref="AW420:BB420"/>
    <mergeCell ref="BK497:BP497"/>
    <mergeCell ref="BK498:BP498"/>
    <mergeCell ref="BK499:BP499"/>
    <mergeCell ref="BK500:BP500"/>
    <mergeCell ref="BK501:BP501"/>
    <mergeCell ref="BK502:BP502"/>
    <mergeCell ref="BK503:BP503"/>
    <mergeCell ref="BK504:BP504"/>
    <mergeCell ref="BK505:BP505"/>
    <mergeCell ref="BK510:BR510"/>
    <mergeCell ref="BK511:BR511"/>
    <mergeCell ref="BK512:BR512"/>
    <mergeCell ref="BK513:BR513"/>
    <mergeCell ref="BK431:BP431"/>
    <mergeCell ref="BK432:BP432"/>
    <mergeCell ref="BK433:BP433"/>
    <mergeCell ref="BK439:BR439"/>
    <mergeCell ref="BK440:BR440"/>
    <mergeCell ref="BK441:BR441"/>
    <mergeCell ref="BK442:BR442"/>
    <mergeCell ref="BK454:BP454"/>
    <mergeCell ref="BK455:BP455"/>
    <mergeCell ref="BK456:BP456"/>
    <mergeCell ref="BK457:BP457"/>
    <mergeCell ref="BK458:BP458"/>
    <mergeCell ref="BK459:BP459"/>
    <mergeCell ref="BK460:BP460"/>
    <mergeCell ref="BK461:BP461"/>
    <mergeCell ref="AW354:BB354"/>
    <mergeCell ref="AW355:BB355"/>
    <mergeCell ref="AW356:BB356"/>
    <mergeCell ref="AW357:BB357"/>
    <mergeCell ref="AW358:BB358"/>
    <mergeCell ref="AW359:BB359"/>
    <mergeCell ref="AW360:BB360"/>
    <mergeCell ref="AW361:BB361"/>
    <mergeCell ref="AW362:BB362"/>
    <mergeCell ref="AW363:BB363"/>
    <mergeCell ref="AW369:BD369"/>
    <mergeCell ref="AW370:BD370"/>
    <mergeCell ref="AW371:BD371"/>
    <mergeCell ref="AW372:BD372"/>
    <mergeCell ref="AW398:BB398"/>
    <mergeCell ref="AW404:BD404"/>
    <mergeCell ref="AW405:BD405"/>
    <mergeCell ref="BK395:BP395"/>
    <mergeCell ref="BK396:BP396"/>
    <mergeCell ref="BK397:BP397"/>
    <mergeCell ref="BK398:BP398"/>
    <mergeCell ref="AW265:BB265"/>
    <mergeCell ref="AW266:BB266"/>
    <mergeCell ref="AW267:BB267"/>
    <mergeCell ref="AW268:BB268"/>
    <mergeCell ref="AW312:BB312"/>
    <mergeCell ref="AW313:BB313"/>
    <mergeCell ref="AW314:BB314"/>
    <mergeCell ref="AW315:BB315"/>
    <mergeCell ref="AW316:BB316"/>
    <mergeCell ref="AW317:BB317"/>
    <mergeCell ref="AW318:BB318"/>
    <mergeCell ref="AW319:BB319"/>
    <mergeCell ref="AW320:BB320"/>
    <mergeCell ref="AW321:BB321"/>
    <mergeCell ref="AW322:BB322"/>
    <mergeCell ref="AW323:BB323"/>
    <mergeCell ref="AW324:BB324"/>
    <mergeCell ref="AW325:BB325"/>
    <mergeCell ref="AW326:BB326"/>
    <mergeCell ref="AW334:BD334"/>
    <mergeCell ref="AW335:BD335"/>
    <mergeCell ref="AW336:BD336"/>
    <mergeCell ref="AW337:BD337"/>
    <mergeCell ref="AW349:BB349"/>
    <mergeCell ref="AW350:BB350"/>
    <mergeCell ref="AW351:BB351"/>
    <mergeCell ref="AW352:BB352"/>
    <mergeCell ref="AW353:BB353"/>
    <mergeCell ref="AW396:BB396"/>
    <mergeCell ref="AW397:BB397"/>
    <mergeCell ref="BK316:BP316"/>
    <mergeCell ref="BK317:BP317"/>
    <mergeCell ref="BK318:BP318"/>
    <mergeCell ref="BK319:BP319"/>
    <mergeCell ref="BK320:BP320"/>
    <mergeCell ref="BK321:BP321"/>
    <mergeCell ref="BK322:BP322"/>
    <mergeCell ref="BK323:BP323"/>
    <mergeCell ref="BK324:BP324"/>
    <mergeCell ref="BK325:BP325"/>
    <mergeCell ref="BK326:BP326"/>
    <mergeCell ref="BK334:BR334"/>
    <mergeCell ref="BK335:BR335"/>
    <mergeCell ref="BK336:BR336"/>
    <mergeCell ref="BK337:BR337"/>
    <mergeCell ref="BK349:BP349"/>
    <mergeCell ref="BK350:BP350"/>
    <mergeCell ref="BK351:BP351"/>
    <mergeCell ref="BK352:BP352"/>
    <mergeCell ref="BK353:BP353"/>
    <mergeCell ref="BK354:BP354"/>
    <mergeCell ref="BK355:BP355"/>
    <mergeCell ref="BK356:BP356"/>
    <mergeCell ref="BK357:BP357"/>
    <mergeCell ref="BK358:BP358"/>
    <mergeCell ref="BK359:BP359"/>
    <mergeCell ref="BK360:BP360"/>
    <mergeCell ref="BK361:BP361"/>
    <mergeCell ref="BK362:BP362"/>
    <mergeCell ref="BK363:BP363"/>
    <mergeCell ref="BK268:BP268"/>
    <mergeCell ref="BK312:BP312"/>
    <mergeCell ref="BK313:BP313"/>
    <mergeCell ref="BK314:BP314"/>
    <mergeCell ref="BK315:BP315"/>
    <mergeCell ref="AW384:BB384"/>
    <mergeCell ref="AW385:BB385"/>
    <mergeCell ref="AW386:BB386"/>
    <mergeCell ref="AW387:BB387"/>
    <mergeCell ref="AW388:BB388"/>
    <mergeCell ref="AW389:BB389"/>
    <mergeCell ref="AW390:BB390"/>
    <mergeCell ref="AW391:BB391"/>
    <mergeCell ref="AW392:BB392"/>
    <mergeCell ref="AW393:BB393"/>
    <mergeCell ref="AW394:BB394"/>
    <mergeCell ref="AW395:BB395"/>
    <mergeCell ref="BK369:BR369"/>
    <mergeCell ref="BK370:BR370"/>
    <mergeCell ref="BK371:BR371"/>
    <mergeCell ref="BK372:BR372"/>
    <mergeCell ref="BK384:BP384"/>
    <mergeCell ref="BK385:BP385"/>
    <mergeCell ref="BK386:BP386"/>
    <mergeCell ref="BK387:BP387"/>
    <mergeCell ref="BK388:BP388"/>
    <mergeCell ref="BK389:BP389"/>
    <mergeCell ref="BK390:BP390"/>
    <mergeCell ref="BK391:BP391"/>
    <mergeCell ref="BK392:BP392"/>
    <mergeCell ref="BK393:BP393"/>
    <mergeCell ref="BK394:BP394"/>
    <mergeCell ref="BK258:BP258"/>
    <mergeCell ref="AW258:BB258"/>
    <mergeCell ref="AW259:BB259"/>
    <mergeCell ref="AW260:BB260"/>
    <mergeCell ref="AW261:BB261"/>
    <mergeCell ref="AW262:BB262"/>
    <mergeCell ref="AW263:BB263"/>
    <mergeCell ref="AW264:BB264"/>
    <mergeCell ref="BK259:BP259"/>
    <mergeCell ref="BK260:BP260"/>
    <mergeCell ref="BK261:BP261"/>
    <mergeCell ref="BK262:BP262"/>
    <mergeCell ref="BK263:BP263"/>
    <mergeCell ref="BK264:BP264"/>
    <mergeCell ref="BK265:BP265"/>
    <mergeCell ref="BK266:BP266"/>
    <mergeCell ref="BK267:BP267"/>
    <mergeCell ref="AW238:BB238"/>
    <mergeCell ref="AW245:BD245"/>
    <mergeCell ref="BK245:BR245"/>
    <mergeCell ref="AW246:BD246"/>
    <mergeCell ref="BK246:BR246"/>
    <mergeCell ref="BK247:BR247"/>
    <mergeCell ref="AW247:BD247"/>
    <mergeCell ref="AW248:BD248"/>
    <mergeCell ref="AW249:BD249"/>
    <mergeCell ref="AW254:BB254"/>
    <mergeCell ref="AW255:BB255"/>
    <mergeCell ref="AW256:BB256"/>
    <mergeCell ref="AW257:BB257"/>
    <mergeCell ref="BK248:BR248"/>
    <mergeCell ref="BK249:BR249"/>
    <mergeCell ref="BK254:BP254"/>
    <mergeCell ref="BK255:BP255"/>
    <mergeCell ref="BK256:BP256"/>
    <mergeCell ref="BK257:BP257"/>
    <mergeCell ref="CM205:CR205"/>
    <mergeCell ref="CM206:CR206"/>
    <mergeCell ref="CM198:CR198"/>
    <mergeCell ref="CM199:CR199"/>
    <mergeCell ref="CM200:CR200"/>
    <mergeCell ref="CM201:CR201"/>
    <mergeCell ref="CM202:CR202"/>
    <mergeCell ref="CM203:CR203"/>
    <mergeCell ref="CM204:CR204"/>
    <mergeCell ref="AW230:BB230"/>
    <mergeCell ref="AW231:BB231"/>
    <mergeCell ref="AW232:BB232"/>
    <mergeCell ref="AW233:BB233"/>
    <mergeCell ref="AW234:BB234"/>
    <mergeCell ref="AW235:BB235"/>
    <mergeCell ref="AW236:BB236"/>
    <mergeCell ref="AW237:BB237"/>
    <mergeCell ref="AW215:BD215"/>
    <mergeCell ref="CM226:CR226"/>
    <mergeCell ref="CM227:CR227"/>
    <mergeCell ref="AW224:BB224"/>
    <mergeCell ref="BK224:BP224"/>
    <mergeCell ref="BY224:CD224"/>
    <mergeCell ref="CM224:CR224"/>
    <mergeCell ref="BK225:BP225"/>
    <mergeCell ref="BY225:CD225"/>
    <mergeCell ref="CM225:CR225"/>
    <mergeCell ref="BY228:CD228"/>
    <mergeCell ref="CM228:CR228"/>
    <mergeCell ref="AW225:BB225"/>
    <mergeCell ref="AW226:BB226"/>
    <mergeCell ref="BK226:BP226"/>
    <mergeCell ref="CM187:CT187"/>
    <mergeCell ref="CM188:CT188"/>
    <mergeCell ref="AW187:BD187"/>
    <mergeCell ref="AW188:BD188"/>
    <mergeCell ref="BK188:BR188"/>
    <mergeCell ref="BY188:CF188"/>
    <mergeCell ref="G186:N186"/>
    <mergeCell ref="G187:N187"/>
    <mergeCell ref="AI186:AP186"/>
    <mergeCell ref="AI187:AP187"/>
    <mergeCell ref="U187:AB187"/>
    <mergeCell ref="U188:AB188"/>
    <mergeCell ref="G188:N188"/>
    <mergeCell ref="G193:L193"/>
    <mergeCell ref="U193:Z193"/>
    <mergeCell ref="AI193:AN193"/>
    <mergeCell ref="G194:L194"/>
    <mergeCell ref="U194:Z194"/>
    <mergeCell ref="CM193:CR193"/>
    <mergeCell ref="CM194:CR194"/>
    <mergeCell ref="AW194:BB194"/>
    <mergeCell ref="CM174:CR174"/>
    <mergeCell ref="CM175:CR175"/>
    <mergeCell ref="CM176:CR176"/>
    <mergeCell ref="CM177:CR177"/>
    <mergeCell ref="BK184:BR184"/>
    <mergeCell ref="BY184:CF184"/>
    <mergeCell ref="CM184:CT184"/>
    <mergeCell ref="A1:CU1"/>
    <mergeCell ref="A2:CU2"/>
    <mergeCell ref="A3:CU3"/>
    <mergeCell ref="A4:CU4"/>
    <mergeCell ref="A5:CU5"/>
    <mergeCell ref="B7:B179"/>
    <mergeCell ref="AI14:AP14"/>
    <mergeCell ref="U185:AB185"/>
    <mergeCell ref="U186:AB186"/>
    <mergeCell ref="CM185:CT185"/>
    <mergeCell ref="CM186:CT186"/>
    <mergeCell ref="CK162:CT162"/>
    <mergeCell ref="CM163:CR163"/>
    <mergeCell ref="CM164:CR164"/>
    <mergeCell ref="CM165:CR165"/>
    <mergeCell ref="CM166:CR166"/>
    <mergeCell ref="CM167:CR167"/>
    <mergeCell ref="CM168:CR168"/>
    <mergeCell ref="CM169:CR169"/>
    <mergeCell ref="CM170:CR170"/>
    <mergeCell ref="CM171:CR171"/>
    <mergeCell ref="CM172:CR172"/>
    <mergeCell ref="CM173:CR173"/>
    <mergeCell ref="CM129:CT129"/>
    <mergeCell ref="AI130:AP130"/>
    <mergeCell ref="AW130:BD130"/>
    <mergeCell ref="BK130:BR130"/>
    <mergeCell ref="BY130:CF130"/>
    <mergeCell ref="CM130:CT130"/>
    <mergeCell ref="AI148:AN148"/>
    <mergeCell ref="AW148:BB148"/>
    <mergeCell ref="BK148:BP148"/>
    <mergeCell ref="BY148:CD148"/>
    <mergeCell ref="CM148:CR148"/>
    <mergeCell ref="AI149:AN149"/>
    <mergeCell ref="AW149:BB149"/>
    <mergeCell ref="BK149:BP149"/>
    <mergeCell ref="BY149:CD149"/>
    <mergeCell ref="CM149:CR149"/>
    <mergeCell ref="CM154:CT154"/>
    <mergeCell ref="CM155:CT155"/>
    <mergeCell ref="CM156:CT156"/>
    <mergeCell ref="CM157:CT157"/>
    <mergeCell ref="CM158:CT158"/>
    <mergeCell ref="CL160:CT160"/>
    <mergeCell ref="CL161:CT161"/>
    <mergeCell ref="AI144:AN144"/>
    <mergeCell ref="AW144:BB144"/>
    <mergeCell ref="BK144:BP144"/>
    <mergeCell ref="BY144:CD144"/>
    <mergeCell ref="CM144:CR144"/>
    <mergeCell ref="AI145:AN145"/>
    <mergeCell ref="AW145:BB145"/>
    <mergeCell ref="BK145:BP145"/>
    <mergeCell ref="BY145:CD145"/>
    <mergeCell ref="CM145:CR145"/>
    <mergeCell ref="AI146:AN146"/>
    <mergeCell ref="AW146:BB146"/>
    <mergeCell ref="BK146:BP146"/>
    <mergeCell ref="BY146:CD146"/>
    <mergeCell ref="CM146:CR146"/>
    <mergeCell ref="AI147:AN147"/>
    <mergeCell ref="AW147:BB147"/>
    <mergeCell ref="BK147:BP147"/>
    <mergeCell ref="BY147:CD147"/>
    <mergeCell ref="CM147:CR147"/>
    <mergeCell ref="AI140:AN140"/>
    <mergeCell ref="AW140:BB140"/>
    <mergeCell ref="BK140:BP140"/>
    <mergeCell ref="BY140:CD140"/>
    <mergeCell ref="CM140:CR140"/>
    <mergeCell ref="AI141:AN141"/>
    <mergeCell ref="AW141:BB141"/>
    <mergeCell ref="BK141:BP141"/>
    <mergeCell ref="BY141:CD141"/>
    <mergeCell ref="CM141:CR141"/>
    <mergeCell ref="AI142:AN142"/>
    <mergeCell ref="AW142:BB142"/>
    <mergeCell ref="BK142:BP142"/>
    <mergeCell ref="BY142:CD142"/>
    <mergeCell ref="CM142:CR142"/>
    <mergeCell ref="AI143:AN143"/>
    <mergeCell ref="AW143:BB143"/>
    <mergeCell ref="BK143:BP143"/>
    <mergeCell ref="BY143:CD143"/>
    <mergeCell ref="CM143:CR143"/>
    <mergeCell ref="AI136:AN136"/>
    <mergeCell ref="AW136:BB136"/>
    <mergeCell ref="BK136:BP136"/>
    <mergeCell ref="BY136:CD136"/>
    <mergeCell ref="CM136:CR136"/>
    <mergeCell ref="AI137:AN137"/>
    <mergeCell ref="AW137:BB137"/>
    <mergeCell ref="BK137:BP137"/>
    <mergeCell ref="BY137:CD137"/>
    <mergeCell ref="CM137:CR137"/>
    <mergeCell ref="AI138:AN138"/>
    <mergeCell ref="AW138:BB138"/>
    <mergeCell ref="BK138:BP138"/>
    <mergeCell ref="BY138:CD138"/>
    <mergeCell ref="CM138:CR138"/>
    <mergeCell ref="AI139:AN139"/>
    <mergeCell ref="AW139:BB139"/>
    <mergeCell ref="BK139:BP139"/>
    <mergeCell ref="BY139:CD139"/>
    <mergeCell ref="CM139:CR139"/>
    <mergeCell ref="AI127:AP127"/>
    <mergeCell ref="AW127:BD127"/>
    <mergeCell ref="BK127:BR127"/>
    <mergeCell ref="BY127:CF127"/>
    <mergeCell ref="CM127:CT127"/>
    <mergeCell ref="AI128:AP128"/>
    <mergeCell ref="AW128:BD128"/>
    <mergeCell ref="BK128:BR128"/>
    <mergeCell ref="BY128:CF128"/>
    <mergeCell ref="CM128:CT128"/>
    <mergeCell ref="AI129:AP129"/>
    <mergeCell ref="AW129:BD129"/>
    <mergeCell ref="BK129:BR129"/>
    <mergeCell ref="BY129:CF129"/>
    <mergeCell ref="AI135:AN135"/>
    <mergeCell ref="AW135:BB135"/>
    <mergeCell ref="BK135:BP135"/>
    <mergeCell ref="BY135:CD135"/>
    <mergeCell ref="CM135:CR135"/>
    <mergeCell ref="U118:Z118"/>
    <mergeCell ref="AI118:AN118"/>
    <mergeCell ref="AW118:BB118"/>
    <mergeCell ref="BK118:BP118"/>
    <mergeCell ref="BY118:CD118"/>
    <mergeCell ref="CM118:CR118"/>
    <mergeCell ref="U119:Z119"/>
    <mergeCell ref="AI119:AN119"/>
    <mergeCell ref="AW119:BB119"/>
    <mergeCell ref="BK119:BP119"/>
    <mergeCell ref="BY119:CD119"/>
    <mergeCell ref="CM119:CR119"/>
    <mergeCell ref="U120:Z120"/>
    <mergeCell ref="AI120:AN120"/>
    <mergeCell ref="AW120:BB120"/>
    <mergeCell ref="BK120:BP120"/>
    <mergeCell ref="AI32:AN32"/>
    <mergeCell ref="U33:Z33"/>
    <mergeCell ref="AI33:AN33"/>
    <mergeCell ref="BY120:CD120"/>
    <mergeCell ref="CM120:CR120"/>
    <mergeCell ref="U115:Z115"/>
    <mergeCell ref="AI115:AN115"/>
    <mergeCell ref="AW115:BB115"/>
    <mergeCell ref="BK115:BP115"/>
    <mergeCell ref="BY115:CD115"/>
    <mergeCell ref="CM115:CR115"/>
    <mergeCell ref="U116:Z116"/>
    <mergeCell ref="AI116:AN116"/>
    <mergeCell ref="AW116:BB116"/>
    <mergeCell ref="BK116:BP116"/>
    <mergeCell ref="BY116:CD116"/>
    <mergeCell ref="CM116:CR116"/>
    <mergeCell ref="U117:Z117"/>
    <mergeCell ref="AI117:AN117"/>
    <mergeCell ref="AW117:BB117"/>
    <mergeCell ref="BK117:BP117"/>
    <mergeCell ref="BY117:CD117"/>
    <mergeCell ref="CM117:CR117"/>
    <mergeCell ref="U112:Z112"/>
    <mergeCell ref="AI112:AN112"/>
    <mergeCell ref="AW112:BB112"/>
    <mergeCell ref="BK112:BP112"/>
    <mergeCell ref="BY112:CD112"/>
    <mergeCell ref="CM112:CR112"/>
    <mergeCell ref="U113:Z113"/>
    <mergeCell ref="AI113:AN113"/>
    <mergeCell ref="AW113:BB113"/>
    <mergeCell ref="BK113:BP113"/>
    <mergeCell ref="BY113:CD113"/>
    <mergeCell ref="CM113:CR113"/>
    <mergeCell ref="U114:Z114"/>
    <mergeCell ref="AI114:AN114"/>
    <mergeCell ref="AW114:BB114"/>
    <mergeCell ref="BK114:BP114"/>
    <mergeCell ref="BY114:CD114"/>
    <mergeCell ref="CM114:CR114"/>
    <mergeCell ref="U109:Z109"/>
    <mergeCell ref="AI109:AN109"/>
    <mergeCell ref="AW109:BB109"/>
    <mergeCell ref="BK109:BP109"/>
    <mergeCell ref="BY109:CD109"/>
    <mergeCell ref="CM109:CR109"/>
    <mergeCell ref="U110:Z110"/>
    <mergeCell ref="AI110:AN110"/>
    <mergeCell ref="AW110:BB110"/>
    <mergeCell ref="BK110:BP110"/>
    <mergeCell ref="BY110:CD110"/>
    <mergeCell ref="CM110:CR110"/>
    <mergeCell ref="U111:Z111"/>
    <mergeCell ref="AI111:AN111"/>
    <mergeCell ref="AW111:BB111"/>
    <mergeCell ref="BK111:BP111"/>
    <mergeCell ref="BY111:CD111"/>
    <mergeCell ref="CM111:CR111"/>
    <mergeCell ref="U106:Z106"/>
    <mergeCell ref="AI106:AN106"/>
    <mergeCell ref="AW106:BB106"/>
    <mergeCell ref="BK106:BP106"/>
    <mergeCell ref="BY106:CD106"/>
    <mergeCell ref="CM106:CR106"/>
    <mergeCell ref="U107:Z107"/>
    <mergeCell ref="AI107:AN107"/>
    <mergeCell ref="AW107:BB107"/>
    <mergeCell ref="BK107:BP107"/>
    <mergeCell ref="BY107:CD107"/>
    <mergeCell ref="CM107:CR107"/>
    <mergeCell ref="U108:Z108"/>
    <mergeCell ref="AI108:AN108"/>
    <mergeCell ref="AW108:BB108"/>
    <mergeCell ref="BK108:BP108"/>
    <mergeCell ref="BY108:CD108"/>
    <mergeCell ref="CM108:CR108"/>
    <mergeCell ref="CM98:CT98"/>
    <mergeCell ref="U99:AB99"/>
    <mergeCell ref="AI99:AP99"/>
    <mergeCell ref="AW99:BD99"/>
    <mergeCell ref="BK99:BR99"/>
    <mergeCell ref="BY99:CF99"/>
    <mergeCell ref="CM99:CT99"/>
    <mergeCell ref="U100:AB100"/>
    <mergeCell ref="AI100:AP100"/>
    <mergeCell ref="AW100:BD100"/>
    <mergeCell ref="BK100:BR100"/>
    <mergeCell ref="BY100:CF100"/>
    <mergeCell ref="CM100:CT100"/>
    <mergeCell ref="U101:AB101"/>
    <mergeCell ref="AI101:AP101"/>
    <mergeCell ref="AW101:BD101"/>
    <mergeCell ref="BK101:BR101"/>
    <mergeCell ref="BY101:CF101"/>
    <mergeCell ref="CM101:CT101"/>
    <mergeCell ref="G60:L60"/>
    <mergeCell ref="U60:Z60"/>
    <mergeCell ref="AI60:AN60"/>
    <mergeCell ref="AW60:BB60"/>
    <mergeCell ref="BK60:BP60"/>
    <mergeCell ref="BY60:CD60"/>
    <mergeCell ref="G61:L61"/>
    <mergeCell ref="U61:Z61"/>
    <mergeCell ref="AI61:AN61"/>
    <mergeCell ref="AW61:BB61"/>
    <mergeCell ref="BK61:BP61"/>
    <mergeCell ref="BY61:CD61"/>
    <mergeCell ref="U98:AB98"/>
    <mergeCell ref="AI98:AP98"/>
    <mergeCell ref="AW98:BD98"/>
    <mergeCell ref="BK98:BR98"/>
    <mergeCell ref="BY98:CF98"/>
    <mergeCell ref="G57:L57"/>
    <mergeCell ref="U57:Z57"/>
    <mergeCell ref="AI57:AN57"/>
    <mergeCell ref="AW57:BB57"/>
    <mergeCell ref="BK57:BP57"/>
    <mergeCell ref="BY57:CD57"/>
    <mergeCell ref="G58:L58"/>
    <mergeCell ref="U58:Z58"/>
    <mergeCell ref="AI58:AN58"/>
    <mergeCell ref="AW58:BB58"/>
    <mergeCell ref="BK58:BP58"/>
    <mergeCell ref="BY58:CD58"/>
    <mergeCell ref="G59:L59"/>
    <mergeCell ref="U59:Z59"/>
    <mergeCell ref="AI59:AN59"/>
    <mergeCell ref="AW59:BB59"/>
    <mergeCell ref="BK59:BP59"/>
    <mergeCell ref="BY59:CD59"/>
    <mergeCell ref="G54:L54"/>
    <mergeCell ref="U54:Z54"/>
    <mergeCell ref="AI54:AN54"/>
    <mergeCell ref="AW54:BB54"/>
    <mergeCell ref="BK54:BP54"/>
    <mergeCell ref="BY54:CD54"/>
    <mergeCell ref="G55:L55"/>
    <mergeCell ref="U55:Z55"/>
    <mergeCell ref="AI55:AN55"/>
    <mergeCell ref="AW55:BB55"/>
    <mergeCell ref="BK55:BP55"/>
    <mergeCell ref="BY55:CD55"/>
    <mergeCell ref="G56:L56"/>
    <mergeCell ref="U56:Z56"/>
    <mergeCell ref="AI56:AN56"/>
    <mergeCell ref="AW56:BB56"/>
    <mergeCell ref="BK56:BP56"/>
    <mergeCell ref="BY56:CD56"/>
    <mergeCell ref="G51:L51"/>
    <mergeCell ref="U51:Z51"/>
    <mergeCell ref="AI51:AN51"/>
    <mergeCell ref="AW51:BB51"/>
    <mergeCell ref="BK51:BP51"/>
    <mergeCell ref="BY51:CD51"/>
    <mergeCell ref="G52:L52"/>
    <mergeCell ref="U52:Z52"/>
    <mergeCell ref="AI52:AN52"/>
    <mergeCell ref="AW52:BB52"/>
    <mergeCell ref="BK52:BP52"/>
    <mergeCell ref="BY52:CD52"/>
    <mergeCell ref="G53:L53"/>
    <mergeCell ref="U53:Z53"/>
    <mergeCell ref="AI53:AN53"/>
    <mergeCell ref="AW53:BB53"/>
    <mergeCell ref="BK53:BP53"/>
    <mergeCell ref="BY53:CD53"/>
    <mergeCell ref="G48:L48"/>
    <mergeCell ref="U48:Z48"/>
    <mergeCell ref="AI48:AN48"/>
    <mergeCell ref="AW48:BB48"/>
    <mergeCell ref="BK48:BP48"/>
    <mergeCell ref="BY48:CD48"/>
    <mergeCell ref="G49:L49"/>
    <mergeCell ref="U49:Z49"/>
    <mergeCell ref="AI49:AN49"/>
    <mergeCell ref="AW49:BB49"/>
    <mergeCell ref="BK49:BP49"/>
    <mergeCell ref="BY49:CD49"/>
    <mergeCell ref="G50:L50"/>
    <mergeCell ref="U50:Z50"/>
    <mergeCell ref="AI50:AN50"/>
    <mergeCell ref="AW50:BB50"/>
    <mergeCell ref="BK50:BP50"/>
    <mergeCell ref="BY50:CD50"/>
    <mergeCell ref="G41:N41"/>
    <mergeCell ref="U41:AB41"/>
    <mergeCell ref="AI41:AP41"/>
    <mergeCell ref="AW41:BD41"/>
    <mergeCell ref="BK41:BR41"/>
    <mergeCell ref="BY41:CF41"/>
    <mergeCell ref="G42:N42"/>
    <mergeCell ref="U42:AB42"/>
    <mergeCell ref="AI42:AP42"/>
    <mergeCell ref="AW42:BD42"/>
    <mergeCell ref="BK42:BR42"/>
    <mergeCell ref="BY42:CF42"/>
    <mergeCell ref="G47:L47"/>
    <mergeCell ref="U47:Z47"/>
    <mergeCell ref="AI47:AN47"/>
    <mergeCell ref="AW47:BB47"/>
    <mergeCell ref="BK47:BP47"/>
    <mergeCell ref="BY47:CD47"/>
    <mergeCell ref="G31:L31"/>
    <mergeCell ref="U31:Z31"/>
    <mergeCell ref="AI31:AN31"/>
    <mergeCell ref="G32:L32"/>
    <mergeCell ref="U32:Z32"/>
    <mergeCell ref="G39:N39"/>
    <mergeCell ref="U39:AB39"/>
    <mergeCell ref="AI39:AP39"/>
    <mergeCell ref="AW39:BD39"/>
    <mergeCell ref="BK39:BR39"/>
    <mergeCell ref="BY39:CF39"/>
    <mergeCell ref="G40:N40"/>
    <mergeCell ref="U40:AB40"/>
    <mergeCell ref="AI40:AP40"/>
    <mergeCell ref="AW40:BD40"/>
    <mergeCell ref="BK40:BR40"/>
    <mergeCell ref="BY40:CF40"/>
    <mergeCell ref="G33:L33"/>
    <mergeCell ref="G25:L25"/>
    <mergeCell ref="U25:Z25"/>
    <mergeCell ref="AI25:AN25"/>
    <mergeCell ref="G26:L26"/>
    <mergeCell ref="U26:Z26"/>
    <mergeCell ref="AI26:AN26"/>
    <mergeCell ref="G27:L27"/>
    <mergeCell ref="U27:Z27"/>
    <mergeCell ref="AI27:AN27"/>
    <mergeCell ref="G28:L28"/>
    <mergeCell ref="U28:Z28"/>
    <mergeCell ref="AI28:AN28"/>
    <mergeCell ref="G29:L29"/>
    <mergeCell ref="U29:Z29"/>
    <mergeCell ref="AI29:AN29"/>
    <mergeCell ref="G30:L30"/>
    <mergeCell ref="U30:Z30"/>
    <mergeCell ref="AI30:AN30"/>
    <mergeCell ref="G538:L538"/>
    <mergeCell ref="G539:L539"/>
    <mergeCell ref="G540:L540"/>
    <mergeCell ref="U11:AB11"/>
    <mergeCell ref="AI11:AP11"/>
    <mergeCell ref="G12:N12"/>
    <mergeCell ref="U12:AB12"/>
    <mergeCell ref="G11:N11"/>
    <mergeCell ref="G13:N13"/>
    <mergeCell ref="AI12:AP12"/>
    <mergeCell ref="AI13:AP13"/>
    <mergeCell ref="U13:AB13"/>
    <mergeCell ref="U14:AB14"/>
    <mergeCell ref="U19:Z19"/>
    <mergeCell ref="AI19:AN19"/>
    <mergeCell ref="G20:L20"/>
    <mergeCell ref="U20:Z20"/>
    <mergeCell ref="G14:N14"/>
    <mergeCell ref="G19:L19"/>
    <mergeCell ref="AI20:AN20"/>
    <mergeCell ref="G21:L21"/>
    <mergeCell ref="U21:Z21"/>
    <mergeCell ref="AI21:AN21"/>
    <mergeCell ref="G22:L22"/>
    <mergeCell ref="U22:Z22"/>
    <mergeCell ref="AI22:AN22"/>
    <mergeCell ref="G23:L23"/>
    <mergeCell ref="U23:Z23"/>
    <mergeCell ref="AI23:AN23"/>
    <mergeCell ref="G24:L24"/>
    <mergeCell ref="U24:Z24"/>
    <mergeCell ref="AI24:AN24"/>
    <mergeCell ref="U536:Z536"/>
    <mergeCell ref="U537:Z537"/>
    <mergeCell ref="U538:Z538"/>
    <mergeCell ref="U539:Z539"/>
    <mergeCell ref="U540:Z540"/>
    <mergeCell ref="U529:Z529"/>
    <mergeCell ref="U530:Z530"/>
    <mergeCell ref="U531:Z531"/>
    <mergeCell ref="U532:Z532"/>
    <mergeCell ref="U533:Z533"/>
    <mergeCell ref="U534:Z534"/>
    <mergeCell ref="U535:Z535"/>
    <mergeCell ref="G514:N514"/>
    <mergeCell ref="G526:L526"/>
    <mergeCell ref="B472:B542"/>
    <mergeCell ref="G475:N475"/>
    <mergeCell ref="G476:N476"/>
    <mergeCell ref="G477:N477"/>
    <mergeCell ref="G478:N478"/>
    <mergeCell ref="G479:N479"/>
    <mergeCell ref="G491:L491"/>
    <mergeCell ref="G527:L527"/>
    <mergeCell ref="G528:L528"/>
    <mergeCell ref="G529:L529"/>
    <mergeCell ref="G530:L530"/>
    <mergeCell ref="G531:L531"/>
    <mergeCell ref="G532:L532"/>
    <mergeCell ref="G533:L533"/>
    <mergeCell ref="G534:L534"/>
    <mergeCell ref="G535:L535"/>
    <mergeCell ref="G536:L536"/>
    <mergeCell ref="G537:L537"/>
    <mergeCell ref="G433:L433"/>
    <mergeCell ref="U433:Z433"/>
    <mergeCell ref="G496:L496"/>
    <mergeCell ref="G497:L497"/>
    <mergeCell ref="G498:L498"/>
    <mergeCell ref="G499:L499"/>
    <mergeCell ref="G500:L500"/>
    <mergeCell ref="G501:L501"/>
    <mergeCell ref="G502:L502"/>
    <mergeCell ref="G503:L503"/>
    <mergeCell ref="G504:L504"/>
    <mergeCell ref="G505:L505"/>
    <mergeCell ref="G510:N510"/>
    <mergeCell ref="G511:N511"/>
    <mergeCell ref="G512:N512"/>
    <mergeCell ref="G513:N513"/>
    <mergeCell ref="U502:Z502"/>
    <mergeCell ref="U503:Z503"/>
    <mergeCell ref="U504:Z504"/>
    <mergeCell ref="U505:Z505"/>
    <mergeCell ref="U498:Z498"/>
    <mergeCell ref="U499:Z499"/>
    <mergeCell ref="U500:Z500"/>
    <mergeCell ref="U501:Z501"/>
    <mergeCell ref="G363:L363"/>
    <mergeCell ref="U363:Z363"/>
    <mergeCell ref="G369:N369"/>
    <mergeCell ref="G370:N370"/>
    <mergeCell ref="G371:N371"/>
    <mergeCell ref="G372:N372"/>
    <mergeCell ref="G384:L384"/>
    <mergeCell ref="U384:Z384"/>
    <mergeCell ref="G385:L385"/>
    <mergeCell ref="U385:Z385"/>
    <mergeCell ref="G386:L386"/>
    <mergeCell ref="U386:Z386"/>
    <mergeCell ref="G387:L387"/>
    <mergeCell ref="U387:Z387"/>
    <mergeCell ref="G388:L388"/>
    <mergeCell ref="U388:Z388"/>
    <mergeCell ref="G389:L389"/>
    <mergeCell ref="U389:Z389"/>
    <mergeCell ref="G390:L390"/>
    <mergeCell ref="U390:Z390"/>
    <mergeCell ref="G391:L391"/>
    <mergeCell ref="U391:Z391"/>
    <mergeCell ref="G392:L392"/>
    <mergeCell ref="U392:Z392"/>
    <mergeCell ref="G393:L393"/>
    <mergeCell ref="U393:Z393"/>
    <mergeCell ref="G394:L394"/>
    <mergeCell ref="U394:Z394"/>
    <mergeCell ref="G458:L458"/>
    <mergeCell ref="U458:Z458"/>
    <mergeCell ref="G459:L459"/>
    <mergeCell ref="U459:Z459"/>
    <mergeCell ref="G460:L460"/>
    <mergeCell ref="U460:Z460"/>
    <mergeCell ref="G461:L461"/>
    <mergeCell ref="U461:Z461"/>
    <mergeCell ref="G462:L462"/>
    <mergeCell ref="U462:Z462"/>
    <mergeCell ref="G463:L463"/>
    <mergeCell ref="U463:Z463"/>
    <mergeCell ref="G464:L464"/>
    <mergeCell ref="U464:Z464"/>
    <mergeCell ref="G465:L465"/>
    <mergeCell ref="U465:Z465"/>
    <mergeCell ref="U497:Z497"/>
    <mergeCell ref="AI425:AN425"/>
    <mergeCell ref="AI426:AN426"/>
    <mergeCell ref="AI427:AN427"/>
    <mergeCell ref="AI428:AN428"/>
    <mergeCell ref="G438:N438"/>
    <mergeCell ref="G439:N439"/>
    <mergeCell ref="G440:N440"/>
    <mergeCell ref="G441:N441"/>
    <mergeCell ref="G442:N442"/>
    <mergeCell ref="G454:L454"/>
    <mergeCell ref="U454:Z454"/>
    <mergeCell ref="G455:L455"/>
    <mergeCell ref="U455:Z455"/>
    <mergeCell ref="G456:L456"/>
    <mergeCell ref="U456:Z456"/>
    <mergeCell ref="G457:L457"/>
    <mergeCell ref="U457:Z457"/>
    <mergeCell ref="G425:L425"/>
    <mergeCell ref="U425:Z425"/>
    <mergeCell ref="G426:L426"/>
    <mergeCell ref="U426:Z426"/>
    <mergeCell ref="G427:L427"/>
    <mergeCell ref="U427:Z427"/>
    <mergeCell ref="G428:L428"/>
    <mergeCell ref="U428:Z428"/>
    <mergeCell ref="G429:L429"/>
    <mergeCell ref="U429:Z429"/>
    <mergeCell ref="G430:L430"/>
    <mergeCell ref="U430:Z430"/>
    <mergeCell ref="G431:L431"/>
    <mergeCell ref="U431:Z431"/>
    <mergeCell ref="G432:L432"/>
    <mergeCell ref="AI392:AN392"/>
    <mergeCell ref="AI393:AN393"/>
    <mergeCell ref="AI394:AN394"/>
    <mergeCell ref="AI395:AN395"/>
    <mergeCell ref="AI396:AN396"/>
    <mergeCell ref="AI397:AN397"/>
    <mergeCell ref="AI398:AN398"/>
    <mergeCell ref="AI404:AP404"/>
    <mergeCell ref="AI405:AP405"/>
    <mergeCell ref="AI406:AP406"/>
    <mergeCell ref="AI407:AP407"/>
    <mergeCell ref="AI419:AN419"/>
    <mergeCell ref="AI420:AN420"/>
    <mergeCell ref="AI421:AN421"/>
    <mergeCell ref="AI422:AN422"/>
    <mergeCell ref="AI423:AN423"/>
    <mergeCell ref="AI424:AN424"/>
    <mergeCell ref="AI359:AN359"/>
    <mergeCell ref="AI360:AN360"/>
    <mergeCell ref="AI361:AN361"/>
    <mergeCell ref="AI362:AN362"/>
    <mergeCell ref="AI363:AN363"/>
    <mergeCell ref="AI369:AP369"/>
    <mergeCell ref="AI370:AP370"/>
    <mergeCell ref="AI371:AP371"/>
    <mergeCell ref="AI372:AP372"/>
    <mergeCell ref="AI384:AN384"/>
    <mergeCell ref="AI385:AN385"/>
    <mergeCell ref="AI386:AN386"/>
    <mergeCell ref="AI387:AN387"/>
    <mergeCell ref="AI388:AN388"/>
    <mergeCell ref="AI389:AN389"/>
    <mergeCell ref="AI390:AN390"/>
    <mergeCell ref="AI391:AN391"/>
    <mergeCell ref="G359:L359"/>
    <mergeCell ref="U359:Z359"/>
    <mergeCell ref="G360:L360"/>
    <mergeCell ref="U360:Z360"/>
    <mergeCell ref="G361:L361"/>
    <mergeCell ref="U361:Z361"/>
    <mergeCell ref="U405:AB405"/>
    <mergeCell ref="U406:AB406"/>
    <mergeCell ref="U407:AB407"/>
    <mergeCell ref="U439:AB439"/>
    <mergeCell ref="U440:AB440"/>
    <mergeCell ref="U441:AB441"/>
    <mergeCell ref="U442:AB442"/>
    <mergeCell ref="G362:L362"/>
    <mergeCell ref="U362:Z362"/>
    <mergeCell ref="U369:AB369"/>
    <mergeCell ref="U370:AB370"/>
    <mergeCell ref="U371:AB371"/>
    <mergeCell ref="U372:AB372"/>
    <mergeCell ref="U404:AB404"/>
    <mergeCell ref="U419:Z419"/>
    <mergeCell ref="G420:L420"/>
    <mergeCell ref="U420:Z420"/>
    <mergeCell ref="G421:L421"/>
    <mergeCell ref="U421:Z421"/>
    <mergeCell ref="G422:L422"/>
    <mergeCell ref="U422:Z422"/>
    <mergeCell ref="G423:L423"/>
    <mergeCell ref="U423:Z423"/>
    <mergeCell ref="G424:L424"/>
    <mergeCell ref="U424:Z424"/>
    <mergeCell ref="U432:Z432"/>
    <mergeCell ref="G319:L319"/>
    <mergeCell ref="U319:Z319"/>
    <mergeCell ref="G320:L320"/>
    <mergeCell ref="U320:Z320"/>
    <mergeCell ref="U313:Z313"/>
    <mergeCell ref="U314:Z314"/>
    <mergeCell ref="U334:AB334"/>
    <mergeCell ref="AI334:AP334"/>
    <mergeCell ref="U335:AB335"/>
    <mergeCell ref="AI335:AP335"/>
    <mergeCell ref="AI336:AP336"/>
    <mergeCell ref="G356:L356"/>
    <mergeCell ref="U356:Z356"/>
    <mergeCell ref="G357:L357"/>
    <mergeCell ref="U357:Z357"/>
    <mergeCell ref="G358:L358"/>
    <mergeCell ref="U358:Z358"/>
    <mergeCell ref="AI337:AP337"/>
    <mergeCell ref="AI349:AN349"/>
    <mergeCell ref="AI350:AN350"/>
    <mergeCell ref="AI351:AN351"/>
    <mergeCell ref="AI352:AN352"/>
    <mergeCell ref="AI353:AN353"/>
    <mergeCell ref="AI354:AN354"/>
    <mergeCell ref="AI355:AN355"/>
    <mergeCell ref="AI356:AN356"/>
    <mergeCell ref="AI357:AN357"/>
    <mergeCell ref="AI358:AN358"/>
    <mergeCell ref="AI319:AN319"/>
    <mergeCell ref="AI320:AN320"/>
    <mergeCell ref="AI321:AN321"/>
    <mergeCell ref="AI322:AN322"/>
    <mergeCell ref="AI323:AN323"/>
    <mergeCell ref="AI324:AN324"/>
    <mergeCell ref="AI325:AN325"/>
    <mergeCell ref="AI326:AN326"/>
    <mergeCell ref="AI312:AN312"/>
    <mergeCell ref="AI313:AN313"/>
    <mergeCell ref="AI314:AN314"/>
    <mergeCell ref="AI315:AN315"/>
    <mergeCell ref="AI316:AN316"/>
    <mergeCell ref="AI317:AN317"/>
    <mergeCell ref="AI318:AN318"/>
    <mergeCell ref="G321:L321"/>
    <mergeCell ref="U321:Z321"/>
    <mergeCell ref="G322:L322"/>
    <mergeCell ref="U322:Z322"/>
    <mergeCell ref="G323:L323"/>
    <mergeCell ref="U323:Z323"/>
    <mergeCell ref="G324:L324"/>
    <mergeCell ref="U324:Z324"/>
    <mergeCell ref="G325:L325"/>
    <mergeCell ref="U325:Z325"/>
    <mergeCell ref="G326:L326"/>
    <mergeCell ref="U326:Z326"/>
    <mergeCell ref="G315:L315"/>
    <mergeCell ref="U315:Z315"/>
    <mergeCell ref="G316:L316"/>
    <mergeCell ref="U316:Z316"/>
    <mergeCell ref="G317:L317"/>
    <mergeCell ref="AI203:AN203"/>
    <mergeCell ref="G204:L204"/>
    <mergeCell ref="U204:Z204"/>
    <mergeCell ref="AI204:AN204"/>
    <mergeCell ref="G205:L205"/>
    <mergeCell ref="U205:Z205"/>
    <mergeCell ref="AI205:AN205"/>
    <mergeCell ref="AI206:AN206"/>
    <mergeCell ref="G207:L207"/>
    <mergeCell ref="U207:Z207"/>
    <mergeCell ref="AI207:AN207"/>
    <mergeCell ref="B181:B210"/>
    <mergeCell ref="G184:N184"/>
    <mergeCell ref="U184:AB184"/>
    <mergeCell ref="AI184:AP184"/>
    <mergeCell ref="G185:N185"/>
    <mergeCell ref="AI185:AP185"/>
    <mergeCell ref="AI188:AP188"/>
    <mergeCell ref="G196:L196"/>
    <mergeCell ref="U196:Z196"/>
    <mergeCell ref="AI496:AN496"/>
    <mergeCell ref="AI497:AN497"/>
    <mergeCell ref="AI498:AN498"/>
    <mergeCell ref="AI499:AN499"/>
    <mergeCell ref="AI500:AN500"/>
    <mergeCell ref="AI501:AN501"/>
    <mergeCell ref="AI502:AN502"/>
    <mergeCell ref="AI194:AN194"/>
    <mergeCell ref="G195:L195"/>
    <mergeCell ref="U195:Z195"/>
    <mergeCell ref="AI195:AN195"/>
    <mergeCell ref="AI196:AN196"/>
    <mergeCell ref="G197:L197"/>
    <mergeCell ref="U197:Z197"/>
    <mergeCell ref="AI197:AN197"/>
    <mergeCell ref="G198:L198"/>
    <mergeCell ref="U198:Z198"/>
    <mergeCell ref="AI198:AN198"/>
    <mergeCell ref="G199:L199"/>
    <mergeCell ref="U199:Z199"/>
    <mergeCell ref="AI199:AN199"/>
    <mergeCell ref="G200:L200"/>
    <mergeCell ref="U200:Z200"/>
    <mergeCell ref="AI200:AN200"/>
    <mergeCell ref="G201:L201"/>
    <mergeCell ref="U201:Z201"/>
    <mergeCell ref="AI201:AN201"/>
    <mergeCell ref="G202:L202"/>
    <mergeCell ref="U202:Z202"/>
    <mergeCell ref="AI202:AN202"/>
    <mergeCell ref="G203:L203"/>
    <mergeCell ref="U203:Z203"/>
    <mergeCell ref="AI478:AP478"/>
    <mergeCell ref="U479:AB479"/>
    <mergeCell ref="AI479:AP479"/>
    <mergeCell ref="AI466:AN466"/>
    <mergeCell ref="AI467:AN467"/>
    <mergeCell ref="AI468:AN468"/>
    <mergeCell ref="U475:AB475"/>
    <mergeCell ref="AI475:AP475"/>
    <mergeCell ref="U476:AB476"/>
    <mergeCell ref="U477:AB477"/>
    <mergeCell ref="AI476:AP476"/>
    <mergeCell ref="AI477:AP477"/>
    <mergeCell ref="AI491:AN491"/>
    <mergeCell ref="AI492:AN492"/>
    <mergeCell ref="AI493:AN493"/>
    <mergeCell ref="AI494:AN494"/>
    <mergeCell ref="AI495:AN495"/>
    <mergeCell ref="AI530:AN530"/>
    <mergeCell ref="AI538:AN538"/>
    <mergeCell ref="AI539:AN539"/>
    <mergeCell ref="AI540:AN540"/>
    <mergeCell ref="AI531:AN531"/>
    <mergeCell ref="AI532:AN532"/>
    <mergeCell ref="AI533:AN533"/>
    <mergeCell ref="AI534:AN534"/>
    <mergeCell ref="AI535:AN535"/>
    <mergeCell ref="AI536:AN536"/>
    <mergeCell ref="AI537:AN537"/>
    <mergeCell ref="AI429:AN429"/>
    <mergeCell ref="AI430:AN430"/>
    <mergeCell ref="AI431:AN431"/>
    <mergeCell ref="AI432:AN432"/>
    <mergeCell ref="AI433:AN433"/>
    <mergeCell ref="AI439:AP439"/>
    <mergeCell ref="AI440:AP440"/>
    <mergeCell ref="AI441:AP441"/>
    <mergeCell ref="AI442:AP442"/>
    <mergeCell ref="AI454:AN454"/>
    <mergeCell ref="AI455:AN455"/>
    <mergeCell ref="AI456:AN456"/>
    <mergeCell ref="AI457:AN457"/>
    <mergeCell ref="AI458:AN458"/>
    <mergeCell ref="AI459:AN459"/>
    <mergeCell ref="AI460:AN460"/>
    <mergeCell ref="AI461:AN461"/>
    <mergeCell ref="AI462:AN462"/>
    <mergeCell ref="AI463:AN463"/>
    <mergeCell ref="AI464:AN464"/>
    <mergeCell ref="AI465:AN465"/>
    <mergeCell ref="U513:AB513"/>
    <mergeCell ref="AI513:AP513"/>
    <mergeCell ref="U514:AB514"/>
    <mergeCell ref="AI514:AP514"/>
    <mergeCell ref="AI503:AN503"/>
    <mergeCell ref="AI504:AN504"/>
    <mergeCell ref="AI505:AN505"/>
    <mergeCell ref="U510:AB510"/>
    <mergeCell ref="AI510:AP510"/>
    <mergeCell ref="U511:AB511"/>
    <mergeCell ref="U512:AB512"/>
    <mergeCell ref="AI511:AP511"/>
    <mergeCell ref="AI512:AP512"/>
    <mergeCell ref="AI526:AN526"/>
    <mergeCell ref="AI527:AN527"/>
    <mergeCell ref="AI528:AN528"/>
    <mergeCell ref="AI529:AN529"/>
    <mergeCell ref="U526:Z526"/>
    <mergeCell ref="U527:Z527"/>
    <mergeCell ref="U528:Z528"/>
    <mergeCell ref="G467:L467"/>
    <mergeCell ref="U467:Z467"/>
    <mergeCell ref="G468:L468"/>
    <mergeCell ref="U468:Z468"/>
    <mergeCell ref="U491:Z491"/>
    <mergeCell ref="U492:Z492"/>
    <mergeCell ref="U493:Z493"/>
    <mergeCell ref="U494:Z494"/>
    <mergeCell ref="U495:Z495"/>
    <mergeCell ref="U496:Z496"/>
    <mergeCell ref="G206:L206"/>
    <mergeCell ref="U206:Z206"/>
    <mergeCell ref="B212:B240"/>
    <mergeCell ref="B242:B298"/>
    <mergeCell ref="B300:B328"/>
    <mergeCell ref="U312:Z312"/>
    <mergeCell ref="B330:B470"/>
    <mergeCell ref="G492:L492"/>
    <mergeCell ref="G493:L493"/>
    <mergeCell ref="G494:L494"/>
    <mergeCell ref="G495:L495"/>
    <mergeCell ref="U478:AB478"/>
    <mergeCell ref="G312:L312"/>
    <mergeCell ref="G313:L313"/>
    <mergeCell ref="G335:N335"/>
    <mergeCell ref="G336:N336"/>
    <mergeCell ref="U336:AB336"/>
    <mergeCell ref="U337:AB337"/>
    <mergeCell ref="G337:N337"/>
    <mergeCell ref="G349:L349"/>
    <mergeCell ref="U349:Z349"/>
    <mergeCell ref="G350:L350"/>
    <mergeCell ref="G395:L395"/>
    <mergeCell ref="U395:Z395"/>
    <mergeCell ref="G396:L396"/>
    <mergeCell ref="U396:Z396"/>
    <mergeCell ref="G397:L397"/>
    <mergeCell ref="U397:Z397"/>
    <mergeCell ref="G398:L398"/>
    <mergeCell ref="U398:Z398"/>
    <mergeCell ref="G403:N403"/>
    <mergeCell ref="G404:N404"/>
    <mergeCell ref="G405:N405"/>
    <mergeCell ref="G406:N406"/>
    <mergeCell ref="G407:N407"/>
    <mergeCell ref="G419:L419"/>
    <mergeCell ref="G314:L314"/>
    <mergeCell ref="G334:N334"/>
    <mergeCell ref="G466:L466"/>
    <mergeCell ref="U466:Z466"/>
    <mergeCell ref="U350:Z350"/>
    <mergeCell ref="G351:L351"/>
    <mergeCell ref="U351:Z351"/>
    <mergeCell ref="G352:L352"/>
    <mergeCell ref="U352:Z352"/>
    <mergeCell ref="G353:L353"/>
    <mergeCell ref="U353:Z353"/>
    <mergeCell ref="G354:L354"/>
    <mergeCell ref="U354:Z354"/>
    <mergeCell ref="G355:L355"/>
    <mergeCell ref="U355:Z355"/>
    <mergeCell ref="U317:Z317"/>
    <mergeCell ref="G318:L318"/>
    <mergeCell ref="U318:Z318"/>
  </mergeCells>
  <conditionalFormatting sqref="D19:N33">
    <cfRule type="cellIs" dxfId="518" priority="1" operator="equal">
      <formula>"-"</formula>
    </cfRule>
  </conditionalFormatting>
  <conditionalFormatting sqref="D349:D363 D384:D398 D419:D433 D454:D468 D501:D505 D536:D540 R359:R363 R384:R398 R419:R433 R454:R468 R501:R505 R536:R540 AF359:AF363 AF384:AF398 AF419:AF433 AF454:AF468 AF501:AF505 AF536:AF540 AT359:AT363 AT384:AT398 AT419:AT433 AT454:AT468 AT501:AT505 AT536:AT540 BH359:BH363 BH384:BH398 BH419:BH433 BH454:BH468 BH501:BH505 BH536:BH540 BV359:BV363 BV384:BV398 BV419:BV433 BV454:BV468 BV501:BV505 BV536:BV540 CJ359:CJ363 CJ384:CJ398 CJ419:CJ433 CJ454:CJ468 CJ501:CJ505 CJ536:CJ540">
    <cfRule type="cellIs" dxfId="517" priority="2" operator="equal">
      <formula>"-"</formula>
    </cfRule>
  </conditionalFormatting>
  <conditionalFormatting sqref="N34">
    <cfRule type="expression" dxfId="516" priority="3">
      <formula>N34&gt;80</formula>
    </cfRule>
  </conditionalFormatting>
  <conditionalFormatting sqref="N34">
    <cfRule type="expression" dxfId="515" priority="4">
      <formula>IF(AND(N34&gt;=60,N34&lt;80),TRUE,FALSE)</formula>
    </cfRule>
  </conditionalFormatting>
  <conditionalFormatting sqref="N34">
    <cfRule type="expression" dxfId="514" priority="5">
      <formula>N34&lt;60</formula>
    </cfRule>
  </conditionalFormatting>
  <conditionalFormatting sqref="M34">
    <cfRule type="expression" dxfId="513" priority="6">
      <formula>M34&gt;80</formula>
    </cfRule>
  </conditionalFormatting>
  <conditionalFormatting sqref="M34">
    <cfRule type="expression" dxfId="512" priority="7">
      <formula>IF(AND(M34&gt;=60,M34&lt;80),TRUE,FALSE)</formula>
    </cfRule>
  </conditionalFormatting>
  <conditionalFormatting sqref="M34">
    <cfRule type="expression" dxfId="511" priority="8">
      <formula>M34&lt;60</formula>
    </cfRule>
  </conditionalFormatting>
  <conditionalFormatting sqref="R19:AB33 AF19:AQ33">
    <cfRule type="cellIs" dxfId="510" priority="9" operator="equal">
      <formula>"-"</formula>
    </cfRule>
  </conditionalFormatting>
  <conditionalFormatting sqref="D47:N61">
    <cfRule type="cellIs" dxfId="509" priority="10" operator="equal">
      <formula>"-"</formula>
    </cfRule>
  </conditionalFormatting>
  <conditionalFormatting sqref="R47:AB61">
    <cfRule type="cellIs" dxfId="508" priority="11" operator="equal">
      <formula>"-"</formula>
    </cfRule>
  </conditionalFormatting>
  <conditionalFormatting sqref="AF47:AP61">
    <cfRule type="cellIs" dxfId="507" priority="12" operator="equal">
      <formula>"-"</formula>
    </cfRule>
  </conditionalFormatting>
  <conditionalFormatting sqref="AT47:BD61">
    <cfRule type="cellIs" dxfId="506" priority="13" operator="equal">
      <formula>"-"</formula>
    </cfRule>
  </conditionalFormatting>
  <conditionalFormatting sqref="BH47:BR61">
    <cfRule type="cellIs" dxfId="505" priority="14" operator="equal">
      <formula>"-"</formula>
    </cfRule>
  </conditionalFormatting>
  <conditionalFormatting sqref="BV47:CF61">
    <cfRule type="cellIs" dxfId="504" priority="15" operator="equal">
      <formula>"-"</formula>
    </cfRule>
  </conditionalFormatting>
  <conditionalFormatting sqref="N62">
    <cfRule type="expression" dxfId="503" priority="16">
      <formula>N62&gt;80</formula>
    </cfRule>
  </conditionalFormatting>
  <conditionalFormatting sqref="N62">
    <cfRule type="expression" dxfId="502" priority="17">
      <formula>IF(AND(N62&gt;=60,N62&lt;80),TRUE,FALSE)</formula>
    </cfRule>
  </conditionalFormatting>
  <conditionalFormatting sqref="N62">
    <cfRule type="expression" dxfId="501" priority="18">
      <formula>N62&lt;60</formula>
    </cfRule>
  </conditionalFormatting>
  <conditionalFormatting sqref="M62">
    <cfRule type="expression" dxfId="500" priority="19">
      <formula>M62&gt;80</formula>
    </cfRule>
  </conditionalFormatting>
  <conditionalFormatting sqref="M62">
    <cfRule type="expression" dxfId="499" priority="20">
      <formula>IF(AND(M62&gt;=60,M62&lt;80),TRUE,FALSE)</formula>
    </cfRule>
  </conditionalFormatting>
  <conditionalFormatting sqref="M62">
    <cfRule type="expression" dxfId="498" priority="21">
      <formula>M62&lt;60</formula>
    </cfRule>
  </conditionalFormatting>
  <conditionalFormatting sqref="AB62">
    <cfRule type="expression" dxfId="497" priority="22">
      <formula>AB62&gt;80</formula>
    </cfRule>
  </conditionalFormatting>
  <conditionalFormatting sqref="AB62">
    <cfRule type="expression" dxfId="496" priority="23">
      <formula>IF(AND(AB62&gt;=60,AB62&lt;80),TRUE,FALSE)</formula>
    </cfRule>
  </conditionalFormatting>
  <conditionalFormatting sqref="AB62">
    <cfRule type="expression" dxfId="495" priority="24">
      <formula>AB62&lt;60</formula>
    </cfRule>
  </conditionalFormatting>
  <conditionalFormatting sqref="AA62">
    <cfRule type="expression" dxfId="494" priority="25">
      <formula>AA62&gt;80</formula>
    </cfRule>
  </conditionalFormatting>
  <conditionalFormatting sqref="AA62">
    <cfRule type="expression" dxfId="493" priority="26">
      <formula>IF(AND(AA62&gt;=60,AA62&lt;80),TRUE,FALSE)</formula>
    </cfRule>
  </conditionalFormatting>
  <conditionalFormatting sqref="AA62">
    <cfRule type="expression" dxfId="492" priority="27">
      <formula>AA62&lt;60</formula>
    </cfRule>
  </conditionalFormatting>
  <conditionalFormatting sqref="AP62">
    <cfRule type="expression" dxfId="491" priority="28">
      <formula>AP62&gt;80</formula>
    </cfRule>
  </conditionalFormatting>
  <conditionalFormatting sqref="AP62">
    <cfRule type="expression" dxfId="490" priority="29">
      <formula>IF(AND(AP62&gt;=60,AP62&lt;80),TRUE,FALSE)</formula>
    </cfRule>
  </conditionalFormatting>
  <conditionalFormatting sqref="AP62">
    <cfRule type="expression" dxfId="489" priority="30">
      <formula>AP62&lt;60</formula>
    </cfRule>
  </conditionalFormatting>
  <conditionalFormatting sqref="AO62">
    <cfRule type="expression" dxfId="488" priority="31">
      <formula>AO62&gt;80</formula>
    </cfRule>
  </conditionalFormatting>
  <conditionalFormatting sqref="AO62">
    <cfRule type="expression" dxfId="487" priority="32">
      <formula>IF(AND(AO62&gt;=60,AO62&lt;80),TRUE,FALSE)</formula>
    </cfRule>
  </conditionalFormatting>
  <conditionalFormatting sqref="AO62">
    <cfRule type="expression" dxfId="486" priority="33">
      <formula>AO62&lt;60</formula>
    </cfRule>
  </conditionalFormatting>
  <conditionalFormatting sqref="BD62">
    <cfRule type="expression" dxfId="485" priority="34">
      <formula>BD62&gt;80</formula>
    </cfRule>
  </conditionalFormatting>
  <conditionalFormatting sqref="BD62">
    <cfRule type="expression" dxfId="484" priority="35">
      <formula>IF(AND(BD62&gt;=60,BD62&lt;80),TRUE,FALSE)</formula>
    </cfRule>
  </conditionalFormatting>
  <conditionalFormatting sqref="BD62">
    <cfRule type="expression" dxfId="483" priority="36">
      <formula>BD62&lt;60</formula>
    </cfRule>
  </conditionalFormatting>
  <conditionalFormatting sqref="BC62">
    <cfRule type="expression" dxfId="482" priority="37">
      <formula>BC62&gt;80</formula>
    </cfRule>
  </conditionalFormatting>
  <conditionalFormatting sqref="BC62">
    <cfRule type="expression" dxfId="481" priority="38">
      <formula>IF(AND(BC62&gt;=60,BC62&lt;80),TRUE,FALSE)</formula>
    </cfRule>
  </conditionalFormatting>
  <conditionalFormatting sqref="BC62">
    <cfRule type="expression" dxfId="480" priority="39">
      <formula>BC62&lt;60</formula>
    </cfRule>
  </conditionalFormatting>
  <conditionalFormatting sqref="BR62">
    <cfRule type="expression" dxfId="479" priority="40">
      <formula>BR62&gt;80</formula>
    </cfRule>
  </conditionalFormatting>
  <conditionalFormatting sqref="BR62">
    <cfRule type="expression" dxfId="478" priority="41">
      <formula>IF(AND(BR62&gt;=60,BR62&lt;80),TRUE,FALSE)</formula>
    </cfRule>
  </conditionalFormatting>
  <conditionalFormatting sqref="BR62">
    <cfRule type="expression" dxfId="477" priority="42">
      <formula>BR62&lt;60</formula>
    </cfRule>
  </conditionalFormatting>
  <conditionalFormatting sqref="BQ62">
    <cfRule type="expression" dxfId="476" priority="43">
      <formula>BQ62&gt;80</formula>
    </cfRule>
  </conditionalFormatting>
  <conditionalFormatting sqref="BQ62">
    <cfRule type="expression" dxfId="475" priority="44">
      <formula>IF(AND(BQ62&gt;=60,BQ62&lt;80),TRUE,FALSE)</formula>
    </cfRule>
  </conditionalFormatting>
  <conditionalFormatting sqref="BQ62">
    <cfRule type="expression" dxfId="474" priority="45">
      <formula>BQ62&lt;60</formula>
    </cfRule>
  </conditionalFormatting>
  <conditionalFormatting sqref="CF62">
    <cfRule type="expression" dxfId="473" priority="46">
      <formula>CF62&gt;80</formula>
    </cfRule>
  </conditionalFormatting>
  <conditionalFormatting sqref="CF62">
    <cfRule type="expression" dxfId="472" priority="47">
      <formula>IF(AND(CF62&gt;=60,CF62&lt;80),TRUE,FALSE)</formula>
    </cfRule>
  </conditionalFormatting>
  <conditionalFormatting sqref="CF62">
    <cfRule type="expression" dxfId="471" priority="48">
      <formula>CF62&lt;60</formula>
    </cfRule>
  </conditionalFormatting>
  <conditionalFormatting sqref="CE62">
    <cfRule type="expression" dxfId="470" priority="49">
      <formula>CE62&gt;80</formula>
    </cfRule>
  </conditionalFormatting>
  <conditionalFormatting sqref="CE62">
    <cfRule type="expression" dxfId="469" priority="50">
      <formula>IF(AND(CE62&gt;=60,CE62&lt;80),TRUE,FALSE)</formula>
    </cfRule>
  </conditionalFormatting>
  <conditionalFormatting sqref="CE62">
    <cfRule type="expression" dxfId="468" priority="51">
      <formula>CE62&lt;60</formula>
    </cfRule>
  </conditionalFormatting>
  <conditionalFormatting sqref="AB34 AP34">
    <cfRule type="expression" dxfId="467" priority="52">
      <formula>AB34&gt;80</formula>
    </cfRule>
  </conditionalFormatting>
  <conditionalFormatting sqref="AB34 AP34">
    <cfRule type="expression" dxfId="466" priority="53">
      <formula>IF(AND(AB34&gt;=60,AB34&lt;80),TRUE,FALSE)</formula>
    </cfRule>
  </conditionalFormatting>
  <conditionalFormatting sqref="AB34 AP34">
    <cfRule type="expression" dxfId="465" priority="54">
      <formula>AB34&lt;60</formula>
    </cfRule>
  </conditionalFormatting>
  <conditionalFormatting sqref="AA34 AO34">
    <cfRule type="expression" dxfId="464" priority="55">
      <formula>AA34&gt;80</formula>
    </cfRule>
  </conditionalFormatting>
  <conditionalFormatting sqref="AA34 AO34">
    <cfRule type="expression" dxfId="463" priority="56">
      <formula>IF(AND(AA34&gt;=60,AA34&lt;80),TRUE,FALSE)</formula>
    </cfRule>
  </conditionalFormatting>
  <conditionalFormatting sqref="AA34 AO34">
    <cfRule type="expression" dxfId="462" priority="57">
      <formula>AA34&lt;60</formula>
    </cfRule>
  </conditionalFormatting>
  <conditionalFormatting sqref="R106:AB120">
    <cfRule type="cellIs" dxfId="461" priority="58" operator="equal">
      <formula>"-"</formula>
    </cfRule>
  </conditionalFormatting>
  <conditionalFormatting sqref="AB121">
    <cfRule type="expression" dxfId="460" priority="59">
      <formula>AB121&gt;80</formula>
    </cfRule>
  </conditionalFormatting>
  <conditionalFormatting sqref="AB121">
    <cfRule type="expression" dxfId="459" priority="60">
      <formula>IF(AND(AB121&gt;=60,AB121&lt;80),TRUE,FALSE)</formula>
    </cfRule>
  </conditionalFormatting>
  <conditionalFormatting sqref="AB121">
    <cfRule type="expression" dxfId="458" priority="61">
      <formula>AB121&lt;60</formula>
    </cfRule>
  </conditionalFormatting>
  <conditionalFormatting sqref="AA121">
    <cfRule type="expression" dxfId="457" priority="62">
      <formula>AA121&gt;80</formula>
    </cfRule>
  </conditionalFormatting>
  <conditionalFormatting sqref="AA121">
    <cfRule type="expression" dxfId="456" priority="63">
      <formula>IF(AND(AA121&gt;=60,AA121&lt;80),TRUE,FALSE)</formula>
    </cfRule>
  </conditionalFormatting>
  <conditionalFormatting sqref="AA121">
    <cfRule type="expression" dxfId="455" priority="64">
      <formula>AA121&lt;60</formula>
    </cfRule>
  </conditionalFormatting>
  <conditionalFormatting sqref="AF106:AP120">
    <cfRule type="cellIs" dxfId="454" priority="65" operator="equal">
      <formula>"-"</formula>
    </cfRule>
  </conditionalFormatting>
  <conditionalFormatting sqref="AP121">
    <cfRule type="expression" dxfId="453" priority="66">
      <formula>AP121&gt;80</formula>
    </cfRule>
  </conditionalFormatting>
  <conditionalFormatting sqref="AP121">
    <cfRule type="expression" dxfId="452" priority="67">
      <formula>IF(AND(AP121&gt;=60,AP121&lt;80),TRUE,FALSE)</formula>
    </cfRule>
  </conditionalFormatting>
  <conditionalFormatting sqref="AP121">
    <cfRule type="expression" dxfId="451" priority="68">
      <formula>AP121&lt;60</formula>
    </cfRule>
  </conditionalFormatting>
  <conditionalFormatting sqref="AO121">
    <cfRule type="expression" dxfId="450" priority="69">
      <formula>AO121&gt;80</formula>
    </cfRule>
  </conditionalFormatting>
  <conditionalFormatting sqref="AO121">
    <cfRule type="expression" dxfId="449" priority="70">
      <formula>IF(AND(AO121&gt;=60,AO121&lt;80),TRUE,FALSE)</formula>
    </cfRule>
  </conditionalFormatting>
  <conditionalFormatting sqref="AO121">
    <cfRule type="expression" dxfId="448" priority="71">
      <formula>AO121&lt;60</formula>
    </cfRule>
  </conditionalFormatting>
  <conditionalFormatting sqref="AT106:BD120">
    <cfRule type="cellIs" dxfId="447" priority="72" operator="equal">
      <formula>"-"</formula>
    </cfRule>
  </conditionalFormatting>
  <conditionalFormatting sqref="BD121">
    <cfRule type="expression" dxfId="446" priority="73">
      <formula>BD121&gt;80</formula>
    </cfRule>
  </conditionalFormatting>
  <conditionalFormatting sqref="BD121">
    <cfRule type="expression" dxfId="445" priority="74">
      <formula>IF(AND(BD121&gt;=60,BD121&lt;80),TRUE,FALSE)</formula>
    </cfRule>
  </conditionalFormatting>
  <conditionalFormatting sqref="BD121">
    <cfRule type="expression" dxfId="444" priority="75">
      <formula>BD121&lt;60</formula>
    </cfRule>
  </conditionalFormatting>
  <conditionalFormatting sqref="BC121">
    <cfRule type="expression" dxfId="443" priority="76">
      <formula>BC121&gt;80</formula>
    </cfRule>
  </conditionalFormatting>
  <conditionalFormatting sqref="BC121">
    <cfRule type="expression" dxfId="442" priority="77">
      <formula>IF(AND(BC121&gt;=60,BC121&lt;80),TRUE,FALSE)</formula>
    </cfRule>
  </conditionalFormatting>
  <conditionalFormatting sqref="BC121">
    <cfRule type="expression" dxfId="441" priority="78">
      <formula>BC121&lt;60</formula>
    </cfRule>
  </conditionalFormatting>
  <conditionalFormatting sqref="BH106:BR120">
    <cfRule type="cellIs" dxfId="440" priority="79" operator="equal">
      <formula>"-"</formula>
    </cfRule>
  </conditionalFormatting>
  <conditionalFormatting sqref="BR121">
    <cfRule type="expression" dxfId="439" priority="80">
      <formula>BR121&gt;80</formula>
    </cfRule>
  </conditionalFormatting>
  <conditionalFormatting sqref="BR121">
    <cfRule type="expression" dxfId="438" priority="81">
      <formula>IF(AND(BR121&gt;=60,BR121&lt;80),TRUE,FALSE)</formula>
    </cfRule>
  </conditionalFormatting>
  <conditionalFormatting sqref="BR121">
    <cfRule type="expression" dxfId="437" priority="82">
      <formula>BR121&lt;60</formula>
    </cfRule>
  </conditionalFormatting>
  <conditionalFormatting sqref="BQ121">
    <cfRule type="expression" dxfId="436" priority="83">
      <formula>BQ121&gt;80</formula>
    </cfRule>
  </conditionalFormatting>
  <conditionalFormatting sqref="BQ121">
    <cfRule type="expression" dxfId="435" priority="84">
      <formula>IF(AND(BQ121&gt;=60,BQ121&lt;80),TRUE,FALSE)</formula>
    </cfRule>
  </conditionalFormatting>
  <conditionalFormatting sqref="BQ121">
    <cfRule type="expression" dxfId="434" priority="85">
      <formula>BQ121&lt;60</formula>
    </cfRule>
  </conditionalFormatting>
  <conditionalFormatting sqref="BV106:CF120">
    <cfRule type="cellIs" dxfId="433" priority="86" operator="equal">
      <formula>"-"</formula>
    </cfRule>
  </conditionalFormatting>
  <conditionalFormatting sqref="CF121">
    <cfRule type="expression" dxfId="432" priority="87">
      <formula>CF121&gt;80</formula>
    </cfRule>
  </conditionalFormatting>
  <conditionalFormatting sqref="CF121">
    <cfRule type="expression" dxfId="431" priority="88">
      <formula>IF(AND(CF121&gt;=60,CF121&lt;80),TRUE,FALSE)</formula>
    </cfRule>
  </conditionalFormatting>
  <conditionalFormatting sqref="CF121">
    <cfRule type="expression" dxfId="430" priority="89">
      <formula>CF121&lt;60</formula>
    </cfRule>
  </conditionalFormatting>
  <conditionalFormatting sqref="CE121">
    <cfRule type="expression" dxfId="429" priority="90">
      <formula>CE121&gt;80</formula>
    </cfRule>
  </conditionalFormatting>
  <conditionalFormatting sqref="CE121">
    <cfRule type="expression" dxfId="428" priority="91">
      <formula>IF(AND(CE121&gt;=60,CE121&lt;80),TRUE,FALSE)</formula>
    </cfRule>
  </conditionalFormatting>
  <conditionalFormatting sqref="CE121">
    <cfRule type="expression" dxfId="427" priority="92">
      <formula>CE121&lt;60</formula>
    </cfRule>
  </conditionalFormatting>
  <conditionalFormatting sqref="CJ106:CT120">
    <cfRule type="cellIs" dxfId="426" priority="93" operator="equal">
      <formula>"-"</formula>
    </cfRule>
  </conditionalFormatting>
  <conditionalFormatting sqref="CT121">
    <cfRule type="expression" dxfId="425" priority="94">
      <formula>CT121&gt;80</formula>
    </cfRule>
  </conditionalFormatting>
  <conditionalFormatting sqref="CT121">
    <cfRule type="expression" dxfId="424" priority="95">
      <formula>IF(AND(CT121&gt;=60,CT121&lt;80),TRUE,FALSE)</formula>
    </cfRule>
  </conditionalFormatting>
  <conditionalFormatting sqref="CT121">
    <cfRule type="expression" dxfId="423" priority="96">
      <formula>CT121&lt;60</formula>
    </cfRule>
  </conditionalFormatting>
  <conditionalFormatting sqref="CS121">
    <cfRule type="expression" dxfId="422" priority="97">
      <formula>CS121&gt;80</formula>
    </cfRule>
  </conditionalFormatting>
  <conditionalFormatting sqref="CS121">
    <cfRule type="expression" dxfId="421" priority="98">
      <formula>IF(AND(CS121&gt;=60,CS121&lt;80),TRUE,FALSE)</formula>
    </cfRule>
  </conditionalFormatting>
  <conditionalFormatting sqref="CS121">
    <cfRule type="expression" dxfId="420" priority="99">
      <formula>CS121&lt;60</formula>
    </cfRule>
  </conditionalFormatting>
  <conditionalFormatting sqref="AF135:AP149">
    <cfRule type="cellIs" dxfId="419" priority="100" operator="equal">
      <formula>"-"</formula>
    </cfRule>
  </conditionalFormatting>
  <conditionalFormatting sqref="AP150">
    <cfRule type="expression" dxfId="418" priority="101">
      <formula>AP150&gt;80</formula>
    </cfRule>
  </conditionalFormatting>
  <conditionalFormatting sqref="AP150">
    <cfRule type="expression" dxfId="417" priority="102">
      <formula>IF(AND(AP150&gt;=60,AP150&lt;80),TRUE,FALSE)</formula>
    </cfRule>
  </conditionalFormatting>
  <conditionalFormatting sqref="AP150">
    <cfRule type="expression" dxfId="416" priority="103">
      <formula>AP150&lt;60</formula>
    </cfRule>
  </conditionalFormatting>
  <conditionalFormatting sqref="AO150">
    <cfRule type="expression" dxfId="415" priority="104">
      <formula>AO150&gt;80</formula>
    </cfRule>
  </conditionalFormatting>
  <conditionalFormatting sqref="AO150">
    <cfRule type="expression" dxfId="414" priority="105">
      <formula>IF(AND(AO150&gt;=60,AO150&lt;80),TRUE,FALSE)</formula>
    </cfRule>
  </conditionalFormatting>
  <conditionalFormatting sqref="AO150">
    <cfRule type="expression" dxfId="413" priority="106">
      <formula>AO150&lt;60</formula>
    </cfRule>
  </conditionalFormatting>
  <conditionalFormatting sqref="AT135:BD149">
    <cfRule type="cellIs" dxfId="412" priority="107" operator="equal">
      <formula>"-"</formula>
    </cfRule>
  </conditionalFormatting>
  <conditionalFormatting sqref="BD150">
    <cfRule type="expression" dxfId="411" priority="108">
      <formula>BD150&gt;80</formula>
    </cfRule>
  </conditionalFormatting>
  <conditionalFormatting sqref="BD150">
    <cfRule type="expression" dxfId="410" priority="109">
      <formula>IF(AND(BD150&gt;=60,BD150&lt;80),TRUE,FALSE)</formula>
    </cfRule>
  </conditionalFormatting>
  <conditionalFormatting sqref="BD150">
    <cfRule type="expression" dxfId="409" priority="110">
      <formula>BD150&lt;60</formula>
    </cfRule>
  </conditionalFormatting>
  <conditionalFormatting sqref="BC150">
    <cfRule type="expression" dxfId="408" priority="111">
      <formula>BC150&gt;80</formula>
    </cfRule>
  </conditionalFormatting>
  <conditionalFormatting sqref="BC150">
    <cfRule type="expression" dxfId="407" priority="112">
      <formula>IF(AND(BC150&gt;=60,BC150&lt;80),TRUE,FALSE)</formula>
    </cfRule>
  </conditionalFormatting>
  <conditionalFormatting sqref="BC150">
    <cfRule type="expression" dxfId="406" priority="113">
      <formula>BC150&lt;60</formula>
    </cfRule>
  </conditionalFormatting>
  <conditionalFormatting sqref="BH135:BR149">
    <cfRule type="cellIs" dxfId="405" priority="114" operator="equal">
      <formula>"-"</formula>
    </cfRule>
  </conditionalFormatting>
  <conditionalFormatting sqref="BR150">
    <cfRule type="expression" dxfId="404" priority="115">
      <formula>BR150&gt;80</formula>
    </cfRule>
  </conditionalFormatting>
  <conditionalFormatting sqref="BR150">
    <cfRule type="expression" dxfId="403" priority="116">
      <formula>IF(AND(BR150&gt;=60,BR150&lt;80),TRUE,FALSE)</formula>
    </cfRule>
  </conditionalFormatting>
  <conditionalFormatting sqref="BR150">
    <cfRule type="expression" dxfId="402" priority="117">
      <formula>BR150&lt;60</formula>
    </cfRule>
  </conditionalFormatting>
  <conditionalFormatting sqref="BQ150">
    <cfRule type="expression" dxfId="401" priority="118">
      <formula>BQ150&gt;80</formula>
    </cfRule>
  </conditionalFormatting>
  <conditionalFormatting sqref="BQ150">
    <cfRule type="expression" dxfId="400" priority="119">
      <formula>IF(AND(BQ150&gt;=60,BQ150&lt;80),TRUE,FALSE)</formula>
    </cfRule>
  </conditionalFormatting>
  <conditionalFormatting sqref="BQ150">
    <cfRule type="expression" dxfId="399" priority="120">
      <formula>BQ150&lt;60</formula>
    </cfRule>
  </conditionalFormatting>
  <conditionalFormatting sqref="BV135:CF149">
    <cfRule type="cellIs" dxfId="398" priority="121" operator="equal">
      <formula>"-"</formula>
    </cfRule>
  </conditionalFormatting>
  <conditionalFormatting sqref="CF150">
    <cfRule type="expression" dxfId="397" priority="122">
      <formula>CF150&gt;80</formula>
    </cfRule>
  </conditionalFormatting>
  <conditionalFormatting sqref="CF150">
    <cfRule type="expression" dxfId="396" priority="123">
      <formula>IF(AND(CF150&gt;=60,CF150&lt;80),TRUE,FALSE)</formula>
    </cfRule>
  </conditionalFormatting>
  <conditionalFormatting sqref="CF150">
    <cfRule type="expression" dxfId="395" priority="124">
      <formula>CF150&lt;60</formula>
    </cfRule>
  </conditionalFormatting>
  <conditionalFormatting sqref="CE150">
    <cfRule type="expression" dxfId="394" priority="125">
      <formula>CE150&gt;80</formula>
    </cfRule>
  </conditionalFormatting>
  <conditionalFormatting sqref="CE150">
    <cfRule type="expression" dxfId="393" priority="126">
      <formula>IF(AND(CE150&gt;=60,CE150&lt;80),TRUE,FALSE)</formula>
    </cfRule>
  </conditionalFormatting>
  <conditionalFormatting sqref="CE150">
    <cfRule type="expression" dxfId="392" priority="127">
      <formula>CE150&lt;60</formula>
    </cfRule>
  </conditionalFormatting>
  <conditionalFormatting sqref="CJ135:CT149">
    <cfRule type="cellIs" dxfId="391" priority="128" operator="equal">
      <formula>"-"</formula>
    </cfRule>
  </conditionalFormatting>
  <conditionalFormatting sqref="CT150">
    <cfRule type="expression" dxfId="390" priority="129">
      <formula>CT150&gt;80</formula>
    </cfRule>
  </conditionalFormatting>
  <conditionalFormatting sqref="CT150">
    <cfRule type="expression" dxfId="389" priority="130">
      <formula>IF(AND(CT150&gt;=60,CT150&lt;80),TRUE,FALSE)</formula>
    </cfRule>
  </conditionalFormatting>
  <conditionalFormatting sqref="CT150">
    <cfRule type="expression" dxfId="388" priority="131">
      <formula>CT150&lt;60</formula>
    </cfRule>
  </conditionalFormatting>
  <conditionalFormatting sqref="CS150">
    <cfRule type="expression" dxfId="387" priority="132">
      <formula>CS150&gt;80</formula>
    </cfRule>
  </conditionalFormatting>
  <conditionalFormatting sqref="CS150">
    <cfRule type="expression" dxfId="386" priority="133">
      <formula>IF(AND(CS150&gt;=60,CS150&lt;80),TRUE,FALSE)</formula>
    </cfRule>
  </conditionalFormatting>
  <conditionalFormatting sqref="CS150">
    <cfRule type="expression" dxfId="385" priority="134">
      <formula>CS150&lt;60</formula>
    </cfRule>
  </conditionalFormatting>
  <conditionalFormatting sqref="CJ163:CT177">
    <cfRule type="cellIs" dxfId="384" priority="135" operator="equal">
      <formula>"-"</formula>
    </cfRule>
  </conditionalFormatting>
  <conditionalFormatting sqref="CT178">
    <cfRule type="expression" dxfId="383" priority="136">
      <formula>CT178&gt;80</formula>
    </cfRule>
  </conditionalFormatting>
  <conditionalFormatting sqref="CT178">
    <cfRule type="expression" dxfId="382" priority="137">
      <formula>IF(AND(CT178&gt;=60,CT178&lt;80),TRUE,FALSE)</formula>
    </cfRule>
  </conditionalFormatting>
  <conditionalFormatting sqref="CT178">
    <cfRule type="expression" dxfId="381" priority="138">
      <formula>CT178&lt;60</formula>
    </cfRule>
  </conditionalFormatting>
  <conditionalFormatting sqref="CS178">
    <cfRule type="expression" dxfId="380" priority="139">
      <formula>CS178&gt;80</formula>
    </cfRule>
  </conditionalFormatting>
  <conditionalFormatting sqref="CS178">
    <cfRule type="expression" dxfId="379" priority="140">
      <formula>IF(AND(CS178&gt;=60,CS178&lt;80),TRUE,FALSE)</formula>
    </cfRule>
  </conditionalFormatting>
  <conditionalFormatting sqref="CS178">
    <cfRule type="expression" dxfId="378" priority="141">
      <formula>CS178&lt;60</formula>
    </cfRule>
  </conditionalFormatting>
  <conditionalFormatting sqref="D193:N207">
    <cfRule type="cellIs" dxfId="377" priority="142" operator="equal">
      <formula>"-"</formula>
    </cfRule>
  </conditionalFormatting>
  <conditionalFormatting sqref="N208">
    <cfRule type="expression" dxfId="376" priority="143">
      <formula>N208&gt;80</formula>
    </cfRule>
  </conditionalFormatting>
  <conditionalFormatting sqref="N208">
    <cfRule type="expression" dxfId="375" priority="144">
      <formula>IF(AND(N208&gt;=60,N208&lt;80),TRUE,FALSE)</formula>
    </cfRule>
  </conditionalFormatting>
  <conditionalFormatting sqref="N208">
    <cfRule type="expression" dxfId="374" priority="145">
      <formula>N208&lt;60</formula>
    </cfRule>
  </conditionalFormatting>
  <conditionalFormatting sqref="M208">
    <cfRule type="expression" dxfId="373" priority="146">
      <formula>M208&gt;80</formula>
    </cfRule>
  </conditionalFormatting>
  <conditionalFormatting sqref="M208">
    <cfRule type="expression" dxfId="372" priority="147">
      <formula>IF(AND(M208&gt;=60,M208&lt;80),TRUE,FALSE)</formula>
    </cfRule>
  </conditionalFormatting>
  <conditionalFormatting sqref="M208">
    <cfRule type="expression" dxfId="371" priority="148">
      <formula>M208&lt;60</formula>
    </cfRule>
  </conditionalFormatting>
  <conditionalFormatting sqref="R193:AB207">
    <cfRule type="cellIs" dxfId="370" priority="149" operator="equal">
      <formula>"-"</formula>
    </cfRule>
  </conditionalFormatting>
  <conditionalFormatting sqref="AB208">
    <cfRule type="expression" dxfId="369" priority="150">
      <formula>AB208&gt;80</formula>
    </cfRule>
  </conditionalFormatting>
  <conditionalFormatting sqref="AB208">
    <cfRule type="expression" dxfId="368" priority="151">
      <formula>IF(AND(AB208&gt;=60,AB208&lt;80),TRUE,FALSE)</formula>
    </cfRule>
  </conditionalFormatting>
  <conditionalFormatting sqref="AB208">
    <cfRule type="expression" dxfId="367" priority="152">
      <formula>AB208&lt;60</formula>
    </cfRule>
  </conditionalFormatting>
  <conditionalFormatting sqref="AA208">
    <cfRule type="expression" dxfId="366" priority="153">
      <formula>AA208&gt;80</formula>
    </cfRule>
  </conditionalFormatting>
  <conditionalFormatting sqref="AA208">
    <cfRule type="expression" dxfId="365" priority="154">
      <formula>IF(AND(AA208&gt;=60,AA208&lt;80),TRUE,FALSE)</formula>
    </cfRule>
  </conditionalFormatting>
  <conditionalFormatting sqref="AA208">
    <cfRule type="expression" dxfId="364" priority="155">
      <formula>AA208&lt;60</formula>
    </cfRule>
  </conditionalFormatting>
  <conditionalFormatting sqref="AF193:AP207 AT193:BD207 BH193:BR207 BV193:CF207 CJ193:CT207">
    <cfRule type="cellIs" dxfId="363" priority="156" operator="equal">
      <formula>"-"</formula>
    </cfRule>
  </conditionalFormatting>
  <conditionalFormatting sqref="AP208 BD208 BR208 CF208 CT208">
    <cfRule type="expression" dxfId="362" priority="157">
      <formula>AP208&gt;80</formula>
    </cfRule>
  </conditionalFormatting>
  <conditionalFormatting sqref="AP208 BD208 BR208 CF208 CT208">
    <cfRule type="expression" dxfId="361" priority="158">
      <formula>IF(AND(AP208&gt;=60,AP208&lt;80),TRUE,FALSE)</formula>
    </cfRule>
  </conditionalFormatting>
  <conditionalFormatting sqref="AP208 BD208 BR208 CF208 CT208">
    <cfRule type="expression" dxfId="360" priority="159">
      <formula>AP208&lt;60</formula>
    </cfRule>
  </conditionalFormatting>
  <conditionalFormatting sqref="AO208 BC208 BQ208 CE208 CS208">
    <cfRule type="expression" dxfId="359" priority="160">
      <formula>AO208&gt;80</formula>
    </cfRule>
  </conditionalFormatting>
  <conditionalFormatting sqref="AO208 BC208 BQ208 CE208 CS208">
    <cfRule type="expression" dxfId="358" priority="161">
      <formula>IF(AND(AO208&gt;=60,AO208&lt;80),TRUE,FALSE)</formula>
    </cfRule>
  </conditionalFormatting>
  <conditionalFormatting sqref="AO208 BC208 BQ208 CE208 CS208">
    <cfRule type="expression" dxfId="357" priority="162">
      <formula>AO208&lt;60</formula>
    </cfRule>
  </conditionalFormatting>
  <conditionalFormatting sqref="AT224:BD238">
    <cfRule type="cellIs" dxfId="356" priority="163" operator="equal">
      <formula>"-"</formula>
    </cfRule>
  </conditionalFormatting>
  <conditionalFormatting sqref="BD239">
    <cfRule type="expression" dxfId="355" priority="164">
      <formula>BD239&gt;80</formula>
    </cfRule>
  </conditionalFormatting>
  <conditionalFormatting sqref="BD239">
    <cfRule type="expression" dxfId="354" priority="165">
      <formula>IF(AND(BD239&gt;=60,BD239&lt;80),TRUE,FALSE)</formula>
    </cfRule>
  </conditionalFormatting>
  <conditionalFormatting sqref="BD239">
    <cfRule type="expression" dxfId="353" priority="166">
      <formula>BD239&lt;60</formula>
    </cfRule>
  </conditionalFormatting>
  <conditionalFormatting sqref="BC239">
    <cfRule type="expression" dxfId="352" priority="167">
      <formula>BC239&gt;80</formula>
    </cfRule>
  </conditionalFormatting>
  <conditionalFormatting sqref="BC239">
    <cfRule type="expression" dxfId="351" priority="168">
      <formula>IF(AND(BC239&gt;=60,BC239&lt;80),TRUE,FALSE)</formula>
    </cfRule>
  </conditionalFormatting>
  <conditionalFormatting sqref="BC239">
    <cfRule type="expression" dxfId="350" priority="169">
      <formula>BC239&lt;60</formula>
    </cfRule>
  </conditionalFormatting>
  <conditionalFormatting sqref="BH224:BR238">
    <cfRule type="cellIs" dxfId="349" priority="170" operator="equal">
      <formula>"-"</formula>
    </cfRule>
  </conditionalFormatting>
  <conditionalFormatting sqref="BR239">
    <cfRule type="expression" dxfId="348" priority="171">
      <formula>BR239&gt;80</formula>
    </cfRule>
  </conditionalFormatting>
  <conditionalFormatting sqref="BR239">
    <cfRule type="expression" dxfId="347" priority="172">
      <formula>IF(AND(BR239&gt;=60,BR239&lt;80),TRUE,FALSE)</formula>
    </cfRule>
  </conditionalFormatting>
  <conditionalFormatting sqref="BR239">
    <cfRule type="expression" dxfId="346" priority="173">
      <formula>BR239&lt;60</formula>
    </cfRule>
  </conditionalFormatting>
  <conditionalFormatting sqref="BQ239">
    <cfRule type="expression" dxfId="345" priority="174">
      <formula>BQ239&gt;80</formula>
    </cfRule>
  </conditionalFormatting>
  <conditionalFormatting sqref="BQ239">
    <cfRule type="expression" dxfId="344" priority="175">
      <formula>IF(AND(BQ239&gt;=60,BQ239&lt;80),TRUE,FALSE)</formula>
    </cfRule>
  </conditionalFormatting>
  <conditionalFormatting sqref="BQ239">
    <cfRule type="expression" dxfId="343" priority="176">
      <formula>BQ239&lt;60</formula>
    </cfRule>
  </conditionalFormatting>
  <conditionalFormatting sqref="BV224:CF238">
    <cfRule type="cellIs" dxfId="342" priority="177" operator="equal">
      <formula>"-"</formula>
    </cfRule>
  </conditionalFormatting>
  <conditionalFormatting sqref="CF239">
    <cfRule type="expression" dxfId="341" priority="178">
      <formula>CF239&gt;80</formula>
    </cfRule>
  </conditionalFormatting>
  <conditionalFormatting sqref="CF239">
    <cfRule type="expression" dxfId="340" priority="179">
      <formula>IF(AND(CF239&gt;=60,CF239&lt;80),TRUE,FALSE)</formula>
    </cfRule>
  </conditionalFormatting>
  <conditionalFormatting sqref="CF239">
    <cfRule type="expression" dxfId="339" priority="180">
      <formula>CF239&lt;60</formula>
    </cfRule>
  </conditionalFormatting>
  <conditionalFormatting sqref="CE239">
    <cfRule type="expression" dxfId="338" priority="181">
      <formula>CE239&gt;80</formula>
    </cfRule>
  </conditionalFormatting>
  <conditionalFormatting sqref="CE239">
    <cfRule type="expression" dxfId="337" priority="182">
      <formula>IF(AND(CE239&gt;=60,CE239&lt;80),TRUE,FALSE)</formula>
    </cfRule>
  </conditionalFormatting>
  <conditionalFormatting sqref="CE239">
    <cfRule type="expression" dxfId="336" priority="183">
      <formula>CE239&lt;60</formula>
    </cfRule>
  </conditionalFormatting>
  <conditionalFormatting sqref="CJ224:CT238">
    <cfRule type="cellIs" dxfId="335" priority="184" operator="equal">
      <formula>"-"</formula>
    </cfRule>
  </conditionalFormatting>
  <conditionalFormatting sqref="CT239">
    <cfRule type="expression" dxfId="334" priority="185">
      <formula>CT239&gt;80</formula>
    </cfRule>
  </conditionalFormatting>
  <conditionalFormatting sqref="CT239">
    <cfRule type="expression" dxfId="333" priority="186">
      <formula>IF(AND(CT239&gt;=60,CT239&lt;80),TRUE,FALSE)</formula>
    </cfRule>
  </conditionalFormatting>
  <conditionalFormatting sqref="CT239">
    <cfRule type="expression" dxfId="332" priority="187">
      <formula>CT239&lt;60</formula>
    </cfRule>
  </conditionalFormatting>
  <conditionalFormatting sqref="CS239">
    <cfRule type="expression" dxfId="331" priority="188">
      <formula>CS239&gt;80</formula>
    </cfRule>
  </conditionalFormatting>
  <conditionalFormatting sqref="CS239">
    <cfRule type="expression" dxfId="330" priority="189">
      <formula>IF(AND(CS239&gt;=60,CS239&lt;80),TRUE,FALSE)</formula>
    </cfRule>
  </conditionalFormatting>
  <conditionalFormatting sqref="CS239">
    <cfRule type="expression" dxfId="329" priority="190">
      <formula>CS239&lt;60</formula>
    </cfRule>
  </conditionalFormatting>
  <conditionalFormatting sqref="AT254:BD268 AT312:BD327">
    <cfRule type="cellIs" dxfId="328" priority="191" operator="equal">
      <formula>"-"</formula>
    </cfRule>
  </conditionalFormatting>
  <conditionalFormatting sqref="BD269">
    <cfRule type="expression" dxfId="327" priority="192">
      <formula>BD269&gt;80</formula>
    </cfRule>
  </conditionalFormatting>
  <conditionalFormatting sqref="BD269">
    <cfRule type="expression" dxfId="326" priority="193">
      <formula>IF(AND(BD269&gt;=60,BD269&lt;80),TRUE,FALSE)</formula>
    </cfRule>
  </conditionalFormatting>
  <conditionalFormatting sqref="BD269">
    <cfRule type="expression" dxfId="325" priority="194">
      <formula>BD269&lt;60</formula>
    </cfRule>
  </conditionalFormatting>
  <conditionalFormatting sqref="BC269">
    <cfRule type="expression" dxfId="324" priority="195">
      <formula>BC269&gt;80</formula>
    </cfRule>
  </conditionalFormatting>
  <conditionalFormatting sqref="BC269">
    <cfRule type="expression" dxfId="323" priority="196">
      <formula>IF(AND(BC269&gt;=60,BC269&lt;80),TRUE,FALSE)</formula>
    </cfRule>
  </conditionalFormatting>
  <conditionalFormatting sqref="BC269">
    <cfRule type="expression" dxfId="322" priority="197">
      <formula>BC269&lt;60</formula>
    </cfRule>
  </conditionalFormatting>
  <conditionalFormatting sqref="BH254:BR268 BH312:BR327">
    <cfRule type="cellIs" dxfId="321" priority="198" operator="equal">
      <formula>"-"</formula>
    </cfRule>
  </conditionalFormatting>
  <conditionalFormatting sqref="BR269">
    <cfRule type="expression" dxfId="320" priority="199">
      <formula>BR269&gt;80</formula>
    </cfRule>
  </conditionalFormatting>
  <conditionalFormatting sqref="BR269">
    <cfRule type="expression" dxfId="319" priority="200">
      <formula>IF(AND(BR269&gt;=60,BR269&lt;80),TRUE,FALSE)</formula>
    </cfRule>
  </conditionalFormatting>
  <conditionalFormatting sqref="BR269">
    <cfRule type="expression" dxfId="318" priority="201">
      <formula>BR269&lt;60</formula>
    </cfRule>
  </conditionalFormatting>
  <conditionalFormatting sqref="BQ269">
    <cfRule type="expression" dxfId="317" priority="202">
      <formula>BQ269&gt;80</formula>
    </cfRule>
  </conditionalFormatting>
  <conditionalFormatting sqref="BQ269">
    <cfRule type="expression" dxfId="316" priority="203">
      <formula>IF(AND(BQ269&gt;=60,BQ269&lt;80),TRUE,FALSE)</formula>
    </cfRule>
  </conditionalFormatting>
  <conditionalFormatting sqref="BQ269">
    <cfRule type="expression" dxfId="315" priority="204">
      <formula>BQ269&lt;60</formula>
    </cfRule>
  </conditionalFormatting>
  <conditionalFormatting sqref="BV254:CF268 BV312:CF327">
    <cfRule type="cellIs" dxfId="314" priority="205" operator="equal">
      <formula>"-"</formula>
    </cfRule>
  </conditionalFormatting>
  <conditionalFormatting sqref="CF269">
    <cfRule type="expression" dxfId="313" priority="206">
      <formula>CF269&gt;80</formula>
    </cfRule>
  </conditionalFormatting>
  <conditionalFormatting sqref="CF269">
    <cfRule type="expression" dxfId="312" priority="207">
      <formula>IF(AND(CF269&gt;=60,CF269&lt;80),TRUE,FALSE)</formula>
    </cfRule>
  </conditionalFormatting>
  <conditionalFormatting sqref="CF269">
    <cfRule type="expression" dxfId="311" priority="208">
      <formula>CF269&lt;60</formula>
    </cfRule>
  </conditionalFormatting>
  <conditionalFormatting sqref="CE269">
    <cfRule type="expression" dxfId="310" priority="209">
      <formula>CE269&gt;80</formula>
    </cfRule>
  </conditionalFormatting>
  <conditionalFormatting sqref="CE269">
    <cfRule type="expression" dxfId="309" priority="210">
      <formula>IF(AND(CE269&gt;=60,CE269&lt;80),TRUE,FALSE)</formula>
    </cfRule>
  </conditionalFormatting>
  <conditionalFormatting sqref="CE269">
    <cfRule type="expression" dxfId="308" priority="211">
      <formula>CE269&lt;60</formula>
    </cfRule>
  </conditionalFormatting>
  <conditionalFormatting sqref="CJ254:CT268 CJ312:CT327">
    <cfRule type="cellIs" dxfId="307" priority="212" operator="equal">
      <formula>"-"</formula>
    </cfRule>
  </conditionalFormatting>
  <conditionalFormatting sqref="CT269">
    <cfRule type="expression" dxfId="306" priority="213">
      <formula>CT269&gt;80</formula>
    </cfRule>
  </conditionalFormatting>
  <conditionalFormatting sqref="CT269">
    <cfRule type="expression" dxfId="305" priority="214">
      <formula>IF(AND(CT269&gt;=60,CT269&lt;80),TRUE,FALSE)</formula>
    </cfRule>
  </conditionalFormatting>
  <conditionalFormatting sqref="CT269">
    <cfRule type="expression" dxfId="304" priority="215">
      <formula>CT269&lt;60</formula>
    </cfRule>
  </conditionalFormatting>
  <conditionalFormatting sqref="CS269">
    <cfRule type="expression" dxfId="303" priority="216">
      <formula>CS269&gt;80</formula>
    </cfRule>
  </conditionalFormatting>
  <conditionalFormatting sqref="CS269">
    <cfRule type="expression" dxfId="302" priority="217">
      <formula>IF(AND(CS269&gt;=60,CS269&lt;80),TRUE,FALSE)</formula>
    </cfRule>
  </conditionalFormatting>
  <conditionalFormatting sqref="CS269">
    <cfRule type="expression" dxfId="301" priority="218">
      <formula>CS269&lt;60</formula>
    </cfRule>
  </conditionalFormatting>
  <conditionalFormatting sqref="CJ282:CT296">
    <cfRule type="cellIs" dxfId="300" priority="219" operator="equal">
      <formula>"-"</formula>
    </cfRule>
  </conditionalFormatting>
  <conditionalFormatting sqref="CT297">
    <cfRule type="expression" dxfId="299" priority="220">
      <formula>CT297&gt;80</formula>
    </cfRule>
  </conditionalFormatting>
  <conditionalFormatting sqref="CT297">
    <cfRule type="expression" dxfId="298" priority="221">
      <formula>IF(AND(CT297&gt;=60,CT297&lt;80),TRUE,FALSE)</formula>
    </cfRule>
  </conditionalFormatting>
  <conditionalFormatting sqref="CT297">
    <cfRule type="expression" dxfId="297" priority="222">
      <formula>CT297&lt;60</formula>
    </cfRule>
  </conditionalFormatting>
  <conditionalFormatting sqref="CS297">
    <cfRule type="expression" dxfId="296" priority="223">
      <formula>CS297&gt;80</formula>
    </cfRule>
  </conditionalFormatting>
  <conditionalFormatting sqref="CS297">
    <cfRule type="expression" dxfId="295" priority="224">
      <formula>IF(AND(CS297&gt;=60,CS297&lt;80),TRUE,FALSE)</formula>
    </cfRule>
  </conditionalFormatting>
  <conditionalFormatting sqref="CS297">
    <cfRule type="expression" dxfId="294" priority="225">
      <formula>CS297&lt;60</formula>
    </cfRule>
  </conditionalFormatting>
  <conditionalFormatting sqref="E312:N326 E349:N363 E384:N398 E419:N433 E454:N468 E501:N505 E536:N540 S312:AB326 S359:AB363 S384:AB398 S419:AB433 S454:AB468 S501:AB505 S536:AB540 AG312:AP326 AG359:AP363 AG384:AP398 AG419:AP433 AG454:AP468 AG501:AP505 AG536:AP540 AU312:BD326 AU359:BD363 AU384:BD398 AU419:BD433 AU454:BD468 AU501:BD505 AU536:BD540 BI312:BR326 BI359:BR363 BI384:BR398 BI419:BR433 BI454:BR468 BI501:BR505 BI536:BR540 BW312:CF326 BW359:CF363 BW384:CF398 BW419:CF433 BW454:CF468 BW501:CF505 BW536:CF540 CK312:CT326 CK359:CT363 CK384:CT398 CK419:CT433 CK454:CT468 CK501:CT505 CK536:CT540">
    <cfRule type="cellIs" dxfId="293" priority="226" operator="equal">
      <formula>"-"</formula>
    </cfRule>
  </conditionalFormatting>
  <conditionalFormatting sqref="N364 N399 N434 N469 N506 N541 AB364 AB399 AB434 AB469 AB506 AB541 AP364 AP399 AP434 AP469 AP506 AP541 BD364 BD399 BD434 BD469 BD506 BD541 BR364 BR399 BR434 BR469 BR506 BR541 CF364 CF399 CF434 CF469 CF506 CF541 CT364 CT399 CT434 CT469 CT506 CT541">
    <cfRule type="expression" dxfId="292" priority="227">
      <formula>N364&gt;80</formula>
    </cfRule>
  </conditionalFormatting>
  <conditionalFormatting sqref="N364 N399 N434 N469 N506 N541 AB364 AB399 AB434 AB469 AB506 AB541 AP364 AP399 AP434 AP469 AP506 AP541 BD364 BD399 BD434 BD469 BD506 BD541 BR364 BR399 BR434 BR469 BR506 BR541 CF364 CF399 CF434 CF469 CF506 CF541 CT364 CT399 CT434 CT469 CT506 CT541">
    <cfRule type="expression" dxfId="291" priority="228">
      <formula>IF(AND(N364&gt;=60,N364&lt;80),TRUE,FALSE)</formula>
    </cfRule>
  </conditionalFormatting>
  <conditionalFormatting sqref="N364 N399 N434 N469 N506 N541 AB364 AB399 AB434 AB469 AB506 AB541 AP364 AP399 AP434 AP469 AP506 AP541 BD364 BD399 BD434 BD469 BD506 BD541 BR364 BR399 BR434 BR469 BR506 BR541 CF364 CF399 CF434 CF469 CF506 CF541 CT364 CT399 CT434 CT469 CT506 CT541">
    <cfRule type="expression" dxfId="290" priority="229">
      <formula>N364&lt;60</formula>
    </cfRule>
  </conditionalFormatting>
  <conditionalFormatting sqref="M364 M399 M434 M469 M506 M541 AA364 AA399 AA434 AA469 AA506 AA541 AO364 AO399 AO434 AO469 AO506 AO541 BC364 BC399 BC434 BC469 BC506 BC541 BQ364 BQ399 BQ434 BQ469 BQ506 BQ541 CE364 CE399 CE434 CE469 CE506 CE541 CS364 CS399 CS434 CS469 CS506 CS541">
    <cfRule type="expression" dxfId="289" priority="230">
      <formula>M364&gt;80</formula>
    </cfRule>
  </conditionalFormatting>
  <conditionalFormatting sqref="M364 M399 M434 M469 M506 M541 AA364 AA399 AA434 AA469 AA506 AA541 AO364 AO399 AO434 AO469 AO506 AO541 BC364 BC399 BC434 BC469 BC506 BC541 BQ364 BQ399 BQ434 BQ469 BQ506 BQ541 CE364 CE399 CE434 CE469 CE506 CE541 CS364 CS399 CS434 CS469 CS506 CS541">
    <cfRule type="expression" dxfId="288" priority="231">
      <formula>IF(AND(M364&gt;=60,M364&lt;80),TRUE,FALSE)</formula>
    </cfRule>
  </conditionalFormatting>
  <conditionalFormatting sqref="M364 M399 M434 M469 M506 M541 AA364 AA399 AA434 AA469 AA506 AA541 AO364 AO399 AO434 AO469 AO506 AO541 BC364 BC399 BC434 BC469 BC506 BC541 BQ364 BQ399 BQ434 BQ469 BQ506 BQ541 CE364 CE399 CE434 CE469 CE506 CE541 CS364 CS399 CS434 CS469 CS506 CS541">
    <cfRule type="expression" dxfId="287" priority="232">
      <formula>M364&lt;60</formula>
    </cfRule>
  </conditionalFormatting>
  <conditionalFormatting sqref="R349:R358">
    <cfRule type="cellIs" dxfId="286" priority="233" operator="equal">
      <formula>"-"</formula>
    </cfRule>
  </conditionalFormatting>
  <conditionalFormatting sqref="S349:AB358">
    <cfRule type="cellIs" dxfId="285" priority="234" operator="equal">
      <formula>"-"</formula>
    </cfRule>
  </conditionalFormatting>
  <conditionalFormatting sqref="AB364 AP364 BD364 BR364 CF364 CT364">
    <cfRule type="expression" dxfId="284" priority="235">
      <formula>AB364&gt;80</formula>
    </cfRule>
  </conditionalFormatting>
  <conditionalFormatting sqref="AB364 AP364 BD364 BR364 CF364 CT364">
    <cfRule type="expression" dxfId="283" priority="236">
      <formula>IF(AND(AB364&gt;=60,AB364&lt;80),TRUE,FALSE)</formula>
    </cfRule>
  </conditionalFormatting>
  <conditionalFormatting sqref="AB364 AP364 BD364 BR364 CF364 CT364">
    <cfRule type="expression" dxfId="282" priority="237">
      <formula>AB364&lt;60</formula>
    </cfRule>
  </conditionalFormatting>
  <conditionalFormatting sqref="AA364 AO364 BC364 BQ364 CE364 CS364">
    <cfRule type="expression" dxfId="281" priority="238">
      <formula>AA364&gt;80</formula>
    </cfRule>
  </conditionalFormatting>
  <conditionalFormatting sqref="AA364 AO364 BC364 BQ364 CE364 CS364">
    <cfRule type="expression" dxfId="280" priority="239">
      <formula>IF(AND(AA364&gt;=60,AA364&lt;80),TRUE,FALSE)</formula>
    </cfRule>
  </conditionalFormatting>
  <conditionalFormatting sqref="AA364 AO364 BC364 BQ364 CE364 CS364">
    <cfRule type="expression" dxfId="279" priority="240">
      <formula>AA364&lt;60</formula>
    </cfRule>
  </conditionalFormatting>
  <conditionalFormatting sqref="AF349:AF358">
    <cfRule type="cellIs" dxfId="278" priority="241" operator="equal">
      <formula>"-"</formula>
    </cfRule>
  </conditionalFormatting>
  <conditionalFormatting sqref="AG349:AP358">
    <cfRule type="cellIs" dxfId="277" priority="242" operator="equal">
      <formula>"-"</formula>
    </cfRule>
  </conditionalFormatting>
  <conditionalFormatting sqref="AP364">
    <cfRule type="expression" dxfId="276" priority="243">
      <formula>AP364&gt;80</formula>
    </cfRule>
  </conditionalFormatting>
  <conditionalFormatting sqref="AP364">
    <cfRule type="expression" dxfId="275" priority="244">
      <formula>IF(AND(AP364&gt;=60,AP364&lt;80),TRUE,FALSE)</formula>
    </cfRule>
  </conditionalFormatting>
  <conditionalFormatting sqref="AP364">
    <cfRule type="expression" dxfId="274" priority="245">
      <formula>AP364&lt;60</formula>
    </cfRule>
  </conditionalFormatting>
  <conditionalFormatting sqref="AO364">
    <cfRule type="expression" dxfId="273" priority="246">
      <formula>AO364&gt;80</formula>
    </cfRule>
  </conditionalFormatting>
  <conditionalFormatting sqref="AO364">
    <cfRule type="expression" dxfId="272" priority="247">
      <formula>IF(AND(AO364&gt;=60,AO364&lt;80),TRUE,FALSE)</formula>
    </cfRule>
  </conditionalFormatting>
  <conditionalFormatting sqref="AO364">
    <cfRule type="expression" dxfId="271" priority="248">
      <formula>AO364&lt;60</formula>
    </cfRule>
  </conditionalFormatting>
  <conditionalFormatting sqref="AF384:AF393 AT349:AT358 AT384:AT393 BH349:BH358 BH384:BH393 BH419:BH428 BV349:BV358 BV384:BV393 BV419:BV428 CJ349:CJ358 CJ384:CJ393 CJ419:CJ428">
    <cfRule type="cellIs" dxfId="270" priority="249" operator="equal">
      <formula>"-"</formula>
    </cfRule>
  </conditionalFormatting>
  <conditionalFormatting sqref="AG384:AP393 AU349:BD358 AU384:BD393 BI349:BR358 BI384:BR393 BI419:BR428 BW349:CF358 BW384:CF393 BW419:CF428 CK349:CT358 CK384:CT393 CK419:CT428">
    <cfRule type="cellIs" dxfId="269" priority="250" operator="equal">
      <formula>"-"</formula>
    </cfRule>
  </conditionalFormatting>
  <conditionalFormatting sqref="BD364">
    <cfRule type="expression" dxfId="268" priority="251">
      <formula>BD364&gt;80</formula>
    </cfRule>
  </conditionalFormatting>
  <conditionalFormatting sqref="BD364">
    <cfRule type="expression" dxfId="267" priority="252">
      <formula>IF(AND(BD364&gt;=60,BD364&lt;80),TRUE,FALSE)</formula>
    </cfRule>
  </conditionalFormatting>
  <conditionalFormatting sqref="BD364">
    <cfRule type="expression" dxfId="266" priority="253">
      <formula>BD364&lt;60</formula>
    </cfRule>
  </conditionalFormatting>
  <conditionalFormatting sqref="BC364">
    <cfRule type="expression" dxfId="265" priority="254">
      <formula>BC364&gt;80</formula>
    </cfRule>
  </conditionalFormatting>
  <conditionalFormatting sqref="BC364">
    <cfRule type="expression" dxfId="264" priority="255">
      <formula>IF(AND(BC364&gt;=60,BC364&lt;80),TRUE,FALSE)</formula>
    </cfRule>
  </conditionalFormatting>
  <conditionalFormatting sqref="BC364">
    <cfRule type="expression" dxfId="263" priority="256">
      <formula>BC364&lt;60</formula>
    </cfRule>
  </conditionalFormatting>
  <conditionalFormatting sqref="D384:D393 D419:D428 D454:D463 R384:R393 R419:R428 R454:R463 AF384:AF393 AF419:AF428 AF454:AF463 AT384:AT393 AT419:AT428 AT454:AT463 BH384:BH393 BH419:BH428 BH454:BH463 BV384:BV393 BV419:BV428 BV454:BV463 CJ384:CJ393 CJ419:CJ428 CJ454:CJ463">
    <cfRule type="cellIs" dxfId="262" priority="257" operator="equal">
      <formula>"-"</formula>
    </cfRule>
  </conditionalFormatting>
  <conditionalFormatting sqref="E384:N393 E419:N428 E454:N463 S384:AB393 S419:AB428 S454:AB463 AG384:AP393 AG419:AP428 AG454:AP463 AU384:BD393 AU419:BD428 AU454:BD463 BI384:BR393 BI419:BR428 BI454:BR463 BW384:CF393 BW419:CF428 BW454:CF463 CK384:CT393 CK419:CT428 CK454:CT463">
    <cfRule type="cellIs" dxfId="261" priority="258" operator="equal">
      <formula>"-"</formula>
    </cfRule>
  </conditionalFormatting>
  <conditionalFormatting sqref="N399 N434 N469 N506 N541 AB399 AB434 AB469 AB506 AB541 AP399 AP434 AP469 AP506 AP541 BD399 BD434 BD469 BD506 BD541 BR399 BR434 BR469 BR506 BR541 CF399 CF434 CF469 CF506 CF541 CT399 CT434 CT469 CT506 CT541">
    <cfRule type="expression" dxfId="260" priority="259">
      <formula>N399&gt;80</formula>
    </cfRule>
  </conditionalFormatting>
  <conditionalFormatting sqref="N399 N434 N469 N506 N541 AB399 AB434 AB469 AB506 AB541 AP399 AP434 AP469 AP506 AP541 BD399 BD434 BD469 BD506 BD541 BR399 BR434 BR469 BR506 BR541 CF399 CF434 CF469 CF506 CF541 CT399 CT434 CT469 CT506 CT541">
    <cfRule type="expression" dxfId="259" priority="260">
      <formula>IF(AND(N399&gt;=60,N399&lt;80),TRUE,FALSE)</formula>
    </cfRule>
  </conditionalFormatting>
  <conditionalFormatting sqref="N399 N434 N469 N506 N541 AB399 AB434 AB469 AB506 AB541 AP399 AP434 AP469 AP506 AP541 BD399 BD434 BD469 BD506 BD541 BR399 BR434 BR469 BR506 BR541 CF399 CF434 CF469 CF506 CF541 CT399 CT434 CT469 CT506 CT541">
    <cfRule type="expression" dxfId="258" priority="261">
      <formula>N399&lt;60</formula>
    </cfRule>
  </conditionalFormatting>
  <conditionalFormatting sqref="M399 M434 M469 M506 M541 AA399 AA434 AA469 AA506 AA541 AO399 AO434 AO469 AO506 AO541 BC399 BC434 BC469 BC506 BC541 BQ399 BQ434 BQ469 BQ506 BQ541 CE399 CE434 CE469 CE506 CE541 CS399 CS434 CS469 CS506 CS541">
    <cfRule type="expression" dxfId="257" priority="262">
      <formula>M399&gt;80</formula>
    </cfRule>
  </conditionalFormatting>
  <conditionalFormatting sqref="M399 M434 M469 M506 M541 AA399 AA434 AA469 AA506 AA541 AO399 AO434 AO469 AO506 AO541 BC399 BC434 BC469 BC506 BC541 BQ399 BQ434 BQ469 BQ506 BQ541 CE399 CE434 CE469 CE506 CE541 CS399 CS434 CS469 CS506 CS541">
    <cfRule type="expression" dxfId="256" priority="263">
      <formula>IF(AND(M399&gt;=60,M399&lt;80),TRUE,FALSE)</formula>
    </cfRule>
  </conditionalFormatting>
  <conditionalFormatting sqref="M399 M434 M469 M506 M541 AA399 AA434 AA469 AA506 AA541 AO399 AO434 AO469 AO506 AO541 BC399 BC434 BC469 BC506 BC541 BQ399 BQ434 BQ469 BQ506 BQ541 CE399 CE434 CE469 CE506 CE541 CS399 CS434 CS469 CS506 CS541">
    <cfRule type="expression" dxfId="255" priority="264">
      <formula>M399&lt;60</formula>
    </cfRule>
  </conditionalFormatting>
  <conditionalFormatting sqref="R384:R393 AF384:AF393 AT384:AT393 BH384:BH393 BV384:BV393 CJ384:CJ393">
    <cfRule type="cellIs" dxfId="254" priority="265" operator="equal">
      <formula>"-"</formula>
    </cfRule>
  </conditionalFormatting>
  <conditionalFormatting sqref="S384:AB393 AG384:AP393 AU384:BD393 BI384:BR393 BW384:CF393 CK384:CT393">
    <cfRule type="cellIs" dxfId="253" priority="266" operator="equal">
      <formula>"-"</formula>
    </cfRule>
  </conditionalFormatting>
  <conditionalFormatting sqref="AB399 AP399 BD399 BR399 CF399 CT399">
    <cfRule type="expression" dxfId="252" priority="267">
      <formula>AB399&gt;80</formula>
    </cfRule>
  </conditionalFormatting>
  <conditionalFormatting sqref="AB399 AP399 BD399 BR399 CF399 CT399">
    <cfRule type="expression" dxfId="251" priority="268">
      <formula>IF(AND(AB399&gt;=60,AB399&lt;80),TRUE,FALSE)</formula>
    </cfRule>
  </conditionalFormatting>
  <conditionalFormatting sqref="AB399 AP399 BD399 BR399 CF399 CT399">
    <cfRule type="expression" dxfId="250" priority="269">
      <formula>AB399&lt;60</formula>
    </cfRule>
  </conditionalFormatting>
  <conditionalFormatting sqref="AA399 AO399 BC399 BQ399 CE399 CS399">
    <cfRule type="expression" dxfId="249" priority="270">
      <formula>AA399&gt;80</formula>
    </cfRule>
  </conditionalFormatting>
  <conditionalFormatting sqref="AA399 AO399 BC399 BQ399 CE399 CS399">
    <cfRule type="expression" dxfId="248" priority="271">
      <formula>IF(AND(AA399&gt;=60,AA399&lt;80),TRUE,FALSE)</formula>
    </cfRule>
  </conditionalFormatting>
  <conditionalFormatting sqref="AA399 AO399 BC399 BQ399 CE399 CS399">
    <cfRule type="expression" dxfId="247" priority="272">
      <formula>AA399&lt;60</formula>
    </cfRule>
  </conditionalFormatting>
  <conditionalFormatting sqref="AF384:AF393 AT384:AT393 BH384:BH393 BV384:BV393 CJ384:CJ393">
    <cfRule type="cellIs" dxfId="246" priority="273" operator="equal">
      <formula>"-"</formula>
    </cfRule>
  </conditionalFormatting>
  <conditionalFormatting sqref="AG384:AP393 AU384:BD393 BI384:BR393 BW384:CF393 CK384:CT393">
    <cfRule type="cellIs" dxfId="245" priority="274" operator="equal">
      <formula>"-"</formula>
    </cfRule>
  </conditionalFormatting>
  <conditionalFormatting sqref="N434 N469 N506 N541 AB434 AB469 AB506 AB541 AP399 AP434 AP469 AP506 AP541 BD399 BD434 BD469 BD506 BD541 BR399 BR434 BR469 BR506 BR541 CF399 CF434 CF469 CF506 CF541 CT399 CT434 CT469 CT506 CT541">
    <cfRule type="expression" dxfId="244" priority="275">
      <formula>AP399&gt;80</formula>
    </cfRule>
  </conditionalFormatting>
  <conditionalFormatting sqref="N434 N469 N506 N541 AB434 AB469 AB506 AB541 AP399 AP434 AP469 AP506 AP541 BD399 BD434 BD469 BD506 BD541 BR399 BR434 BR469 BR506 BR541 CF399 CF434 CF469 CF506 CF541 CT399 CT434 CT469 CT506 CT541">
    <cfRule type="expression" dxfId="243" priority="276">
      <formula>IF(AND(AP399&gt;=60,AP399&lt;80),TRUE,FALSE)</formula>
    </cfRule>
  </conditionalFormatting>
  <conditionalFormatting sqref="N434 N469 N506 N541 AB434 AB469 AB506 AB541 AP399 AP434 AP469 AP506 AP541 BD399 BD434 BD469 BD506 BD541 BR399 BR434 BR469 BR506 BR541 CF399 CF434 CF469 CF506 CF541 CT399 CT434 CT469 CT506 CT541">
    <cfRule type="expression" dxfId="242" priority="277">
      <formula>AP399&lt;60</formula>
    </cfRule>
  </conditionalFormatting>
  <conditionalFormatting sqref="M434 M469 M506 M541 AA434 AA469 AA506 AA541 AO399 AO434 AO469 AO506 AO541 BC399 BC434 BC469 BC506 BC541 BQ399 BQ434 BQ469 BQ506 BQ541 CE399 CE434 CE469 CE506 CE541 CS399 CS434 CS469 CS506 CS541">
    <cfRule type="expression" dxfId="241" priority="278">
      <formula>AO399&gt;80</formula>
    </cfRule>
  </conditionalFormatting>
  <conditionalFormatting sqref="M434 M469 M506 M541 AA434 AA469 AA506 AA541 AO399 AO434 AO469 AO506 AO541 BC399 BC434 BC469 BC506 BC541 BQ399 BQ434 BQ469 BQ506 BQ541 CE399 CE434 CE469 CE506 CE541 CS399 CS434 CS469 CS506 CS541">
    <cfRule type="expression" dxfId="240" priority="279">
      <formula>IF(AND(AO399&gt;=60,AO399&lt;80),TRUE,FALSE)</formula>
    </cfRule>
  </conditionalFormatting>
  <conditionalFormatting sqref="M434 M469 M506 M541 AA434 AA469 AA506 AA541 AO399 AO434 AO469 AO506 AO541 BC399 BC434 BC469 BC506 BC541 BQ399 BQ434 BQ469 BQ506 BQ541 CE399 CE434 CE469 CE506 CE541 CS399 CS434 CS469 CS506 CS541">
    <cfRule type="expression" dxfId="239" priority="280">
      <formula>AO399&lt;60</formula>
    </cfRule>
  </conditionalFormatting>
  <conditionalFormatting sqref="AT384:AT393">
    <cfRule type="cellIs" dxfId="238" priority="281" operator="equal">
      <formula>"-"</formula>
    </cfRule>
  </conditionalFormatting>
  <conditionalFormatting sqref="AU384:BD393">
    <cfRule type="cellIs" dxfId="237" priority="282" operator="equal">
      <formula>"-"</formula>
    </cfRule>
  </conditionalFormatting>
  <conditionalFormatting sqref="BD399">
    <cfRule type="expression" dxfId="236" priority="283">
      <formula>BD399&gt;80</formula>
    </cfRule>
  </conditionalFormatting>
  <conditionalFormatting sqref="BD399">
    <cfRule type="expression" dxfId="235" priority="284">
      <formula>IF(AND(BD399&gt;=60,BD399&lt;80),TRUE,FALSE)</formula>
    </cfRule>
  </conditionalFormatting>
  <conditionalFormatting sqref="BD399">
    <cfRule type="expression" dxfId="234" priority="285">
      <formula>BD399&lt;60</formula>
    </cfRule>
  </conditionalFormatting>
  <conditionalFormatting sqref="BC399">
    <cfRule type="expression" dxfId="233" priority="286">
      <formula>BC399&gt;80</formula>
    </cfRule>
  </conditionalFormatting>
  <conditionalFormatting sqref="BC399">
    <cfRule type="expression" dxfId="232" priority="287">
      <formula>IF(AND(BC399&gt;=60,BC399&lt;80),TRUE,FALSE)</formula>
    </cfRule>
  </conditionalFormatting>
  <conditionalFormatting sqref="BC399">
    <cfRule type="expression" dxfId="231" priority="288">
      <formula>BC399&lt;60</formula>
    </cfRule>
  </conditionalFormatting>
  <conditionalFormatting sqref="D349:D352 D384:D387 D419:D428 D454:D463 R384:R387 R419:R428 R454:R463 AF384:AF387 AF419:AF428 AF454:AF463 AT384:AT387 AT419:AT428 AT454:AT463 BH384:BH387 BH419:BH428 BH454:BH463 BV384:BV387 BV419:BV428 BV454:BV463 CJ384:CJ387 CJ419:CJ428 CJ454:CJ463">
    <cfRule type="cellIs" dxfId="230" priority="289" operator="equal">
      <formula>"-"</formula>
    </cfRule>
  </conditionalFormatting>
  <conditionalFormatting sqref="E419:N428 E454:N463 S419:AB428 S454:AB463 AG419:AP428 AG454:AP463 AU419:BD428 AU454:BD463 BI419:BR428 BI454:BR463 BW419:CF428 BW454:CF463 CK419:CT428 CK454:CT463">
    <cfRule type="cellIs" dxfId="229" priority="290" operator="equal">
      <formula>"-"</formula>
    </cfRule>
  </conditionalFormatting>
  <conditionalFormatting sqref="N434 N469 N506 N541 AB434 AB469 AB506 AB541 AP434 AP469 AP506 AP541 BD434 BD469 BD506 BD541 BR434 BR469 BR506 BR541 CF434 CF469 CF506 CF541 CT434 CT469 CT506 CT541">
    <cfRule type="expression" dxfId="228" priority="291">
      <formula>N434&gt;80</formula>
    </cfRule>
  </conditionalFormatting>
  <conditionalFormatting sqref="N434 N469 N506 N541 AB434 AB469 AB506 AB541 AP434 AP469 AP506 AP541 BD434 BD469 BD506 BD541 BR434 BR469 BR506 BR541 CF434 CF469 CF506 CF541 CT434 CT469 CT506 CT541">
    <cfRule type="expression" dxfId="227" priority="292">
      <formula>IF(AND(N434&gt;=60,N434&lt;80),TRUE,FALSE)</formula>
    </cfRule>
  </conditionalFormatting>
  <conditionalFormatting sqref="N434 N469 N506 N541 AB434 AB469 AB506 AB541 AP434 AP469 AP506 AP541 BD434 BD469 BD506 BD541 BR434 BR469 BR506 BR541 CF434 CF469 CF506 CF541 CT434 CT469 CT506 CT541">
    <cfRule type="expression" dxfId="226" priority="293">
      <formula>N434&lt;60</formula>
    </cfRule>
  </conditionalFormatting>
  <conditionalFormatting sqref="M434 M469 M506 M541 AA434 AA469 AA506 AA541 AO434 AO469 AO506 AO541 BC434 BC469 BC506 BC541 BQ434 BQ469 BQ506 BQ541 CE434 CE469 CE506 CE541 CS434 CS469 CS506 CS541">
    <cfRule type="expression" dxfId="225" priority="294">
      <formula>M434&gt;80</formula>
    </cfRule>
  </conditionalFormatting>
  <conditionalFormatting sqref="M434 M469 M506 M541 AA434 AA469 AA506 AA541 AO434 AO469 AO506 AO541 BC434 BC469 BC506 BC541 BQ434 BQ469 BQ506 BQ541 CE434 CE469 CE506 CE541 CS434 CS469 CS506 CS541">
    <cfRule type="expression" dxfId="224" priority="295">
      <formula>IF(AND(M434&gt;=60,M434&lt;80),TRUE,FALSE)</formula>
    </cfRule>
  </conditionalFormatting>
  <conditionalFormatting sqref="M434 M469 M506 M541 AA434 AA469 AA506 AA541 AO434 AO469 AO506 AO541 BC434 BC469 BC506 BC541 BQ434 BQ469 BQ506 BQ541 CE434 CE469 CE506 CE541 CS434 CS469 CS506 CS541">
    <cfRule type="expression" dxfId="223" priority="296">
      <formula>M434&lt;60</formula>
    </cfRule>
  </conditionalFormatting>
  <conditionalFormatting sqref="D454:D463 R419:R428 R454:R463 AF419:AF428 AF454:AF463 AT419:AT428 AT454:AT463 BH419:BH428 BH454:BH463 BV419:BV428 BV454:BV463 CJ419:CJ428 CJ454:CJ463">
    <cfRule type="cellIs" dxfId="222" priority="297" operator="equal">
      <formula>"-"</formula>
    </cfRule>
  </conditionalFormatting>
  <conditionalFormatting sqref="E454:N463 S419:AB428 S454:AB463 AG419:AP428 AG454:AP463 AU419:BD428 AU454:BD463 BI419:BR428 BI454:BR463 BW419:CF428 BW454:CF463 CK419:CT428 CK454:CT463">
    <cfRule type="cellIs" dxfId="221" priority="298" operator="equal">
      <formula>"-"</formula>
    </cfRule>
  </conditionalFormatting>
  <conditionalFormatting sqref="N469 N506 N541 AB434 AB469 AB506 AB541 AP434 AP469 AP506 AP541 BD434 BD469 BD506 BD541 BR434 BR469 BR506 BR541 CF434 CF469 CF506 CF541 CT434 CT469 CT506 CT541">
    <cfRule type="expression" dxfId="220" priority="299">
      <formula>AB434&gt;80</formula>
    </cfRule>
  </conditionalFormatting>
  <conditionalFormatting sqref="N469 N506 N541 AB434 AB469 AB506 AB541 AP434 AP469 AP506 AP541 BD434 BD469 BD506 BD541 BR434 BR469 BR506 BR541 CF434 CF469 CF506 CF541 CT434 CT469 CT506 CT541">
    <cfRule type="expression" dxfId="219" priority="300">
      <formula>IF(AND(AB434&gt;=60,AB434&lt;80),TRUE,FALSE)</formula>
    </cfRule>
  </conditionalFormatting>
  <conditionalFormatting sqref="N469 N506 N541 AB434 AB469 AB506 AB541 AP434 AP469 AP506 AP541 BD434 BD469 BD506 BD541 BR434 BR469 BR506 BR541 CF434 CF469 CF506 CF541 CT434 CT469 CT506 CT541">
    <cfRule type="expression" dxfId="218" priority="301">
      <formula>AB434&lt;60</formula>
    </cfRule>
  </conditionalFormatting>
  <conditionalFormatting sqref="M469 M506 M541 AA434 AA469 AA506 AA541 AO434 AO469 AO506 AO541 BC434 BC469 BC506 BC541 BQ434 BQ469 BQ506 BQ541 CE434 CE469 CE506 CE541 CS434 CS469 CS506 CS541">
    <cfRule type="expression" dxfId="217" priority="302">
      <formula>AA434&gt;80</formula>
    </cfRule>
  </conditionalFormatting>
  <conditionalFormatting sqref="M469 M506 M541 AA434 AA469 AA506 AA541 AO434 AO469 AO506 AO541 BC434 BC469 BC506 BC541 BQ434 BQ469 BQ506 BQ541 CE434 CE469 CE506 CE541 CS434 CS469 CS506 CS541">
    <cfRule type="expression" dxfId="216" priority="303">
      <formula>IF(AND(AA434&gt;=60,AA434&lt;80),TRUE,FALSE)</formula>
    </cfRule>
  </conditionalFormatting>
  <conditionalFormatting sqref="M469 M506 M541 AA434 AA469 AA506 AA541 AO434 AO469 AO506 AO541 BC434 BC469 BC506 BC541 BQ434 BQ469 BQ506 BQ541 CE434 CE469 CE506 CE541 CS434 CS469 CS506 CS541">
    <cfRule type="expression" dxfId="215" priority="304">
      <formula>AA434&lt;60</formula>
    </cfRule>
  </conditionalFormatting>
  <conditionalFormatting sqref="AF419:AF428">
    <cfRule type="cellIs" dxfId="214" priority="305" operator="equal">
      <formula>"-"</formula>
    </cfRule>
  </conditionalFormatting>
  <conditionalFormatting sqref="AG419:AP428">
    <cfRule type="cellIs" dxfId="213" priority="306" operator="equal">
      <formula>"-"</formula>
    </cfRule>
  </conditionalFormatting>
  <conditionalFormatting sqref="AP434">
    <cfRule type="expression" dxfId="212" priority="307">
      <formula>AP434&gt;80</formula>
    </cfRule>
  </conditionalFormatting>
  <conditionalFormatting sqref="AP434">
    <cfRule type="expression" dxfId="211" priority="308">
      <formula>IF(AND(AP434&gt;=60,AP434&lt;80),TRUE,FALSE)</formula>
    </cfRule>
  </conditionalFormatting>
  <conditionalFormatting sqref="AP434">
    <cfRule type="expression" dxfId="210" priority="309">
      <formula>AP434&lt;60</formula>
    </cfRule>
  </conditionalFormatting>
  <conditionalFormatting sqref="AO434">
    <cfRule type="expression" dxfId="209" priority="310">
      <formula>AO434&gt;80</formula>
    </cfRule>
  </conditionalFormatting>
  <conditionalFormatting sqref="AO434">
    <cfRule type="expression" dxfId="208" priority="311">
      <formula>IF(AND(AO434&gt;=60,AO434&lt;80),TRUE,FALSE)</formula>
    </cfRule>
  </conditionalFormatting>
  <conditionalFormatting sqref="AO434">
    <cfRule type="expression" dxfId="207" priority="312">
      <formula>AO434&lt;60</formula>
    </cfRule>
  </conditionalFormatting>
  <conditionalFormatting sqref="AT419:AT428">
    <cfRule type="cellIs" dxfId="206" priority="313" operator="equal">
      <formula>"-"</formula>
    </cfRule>
  </conditionalFormatting>
  <conditionalFormatting sqref="AU419:BD428">
    <cfRule type="cellIs" dxfId="205" priority="314" operator="equal">
      <formula>"-"</formula>
    </cfRule>
  </conditionalFormatting>
  <conditionalFormatting sqref="BD434">
    <cfRule type="expression" dxfId="204" priority="315">
      <formula>BD434&gt;80</formula>
    </cfRule>
  </conditionalFormatting>
  <conditionalFormatting sqref="BD434">
    <cfRule type="expression" dxfId="203" priority="316">
      <formula>IF(AND(BD434&gt;=60,BD434&lt;80),TRUE,FALSE)</formula>
    </cfRule>
  </conditionalFormatting>
  <conditionalFormatting sqref="BD434">
    <cfRule type="expression" dxfId="202" priority="317">
      <formula>BD434&lt;60</formula>
    </cfRule>
  </conditionalFormatting>
  <conditionalFormatting sqref="BC434">
    <cfRule type="expression" dxfId="201" priority="318">
      <formula>BC434&gt;80</formula>
    </cfRule>
  </conditionalFormatting>
  <conditionalFormatting sqref="BC434">
    <cfRule type="expression" dxfId="200" priority="319">
      <formula>IF(AND(BC434&gt;=60,BC434&lt;80),TRUE,FALSE)</formula>
    </cfRule>
  </conditionalFormatting>
  <conditionalFormatting sqref="BC434">
    <cfRule type="expression" dxfId="199" priority="320">
      <formula>BC434&lt;60</formula>
    </cfRule>
  </conditionalFormatting>
  <conditionalFormatting sqref="D454:D463 R454:R463 AF454:AF463 AT454:AT463 BH454:BH463 BV454:BV463 CJ454:CJ463">
    <cfRule type="cellIs" dxfId="198" priority="321" operator="equal">
      <formula>"-"</formula>
    </cfRule>
  </conditionalFormatting>
  <conditionalFormatting sqref="E454:N463 S454:AB463 AG454:AP463 AU454:BD463 BI454:BR463 BW454:CF463 CK454:CT463">
    <cfRule type="cellIs" dxfId="197" priority="322" operator="equal">
      <formula>"-"</formula>
    </cfRule>
  </conditionalFormatting>
  <conditionalFormatting sqref="N469 N506 N541 AB469 AB506 AB541 AP469 AP506 AP541 BD469 BD506 BD541 BR469 BR506 BR541 CF469 CF506 CF541 CT469 CT506 CT541">
    <cfRule type="expression" dxfId="196" priority="323">
      <formula>N469&gt;80</formula>
    </cfRule>
  </conditionalFormatting>
  <conditionalFormatting sqref="N469 N506 N541 AB469 AB506 AB541 AP469 AP506 AP541 BD469 BD506 BD541 BR469 BR506 BR541 CF469 CF506 CF541 CT469 CT506 CT541">
    <cfRule type="expression" dxfId="195" priority="324">
      <formula>IF(AND(N469&gt;=60,N469&lt;80),TRUE,FALSE)</formula>
    </cfRule>
  </conditionalFormatting>
  <conditionalFormatting sqref="N469 N506 N541 AB469 AB506 AB541 AP469 AP506 AP541 BD469 BD506 BD541 BR469 BR506 BR541 CF469 CF506 CF541 CT469 CT506 CT541">
    <cfRule type="expression" dxfId="194" priority="325">
      <formula>N469&lt;60</formula>
    </cfRule>
  </conditionalFormatting>
  <conditionalFormatting sqref="M469 M506 M541 AA469 AA506 AA541 AO469 AO506 AO541 BC469 BC506 BC541 BQ469 BQ506 BQ541 CE469 CE506 CE541 CS469 CS506 CS541">
    <cfRule type="expression" dxfId="193" priority="326">
      <formula>M469&gt;80</formula>
    </cfRule>
  </conditionalFormatting>
  <conditionalFormatting sqref="M469 M506 M541 AA469 AA506 AA541 AO469 AO506 AO541 BC469 BC506 BC541 BQ469 BQ506 BQ541 CE469 CE506 CE541 CS469 CS506 CS541">
    <cfRule type="expression" dxfId="192" priority="327">
      <formula>IF(AND(M469&gt;=60,M469&lt;80),TRUE,FALSE)</formula>
    </cfRule>
  </conditionalFormatting>
  <conditionalFormatting sqref="M469 M506 M541 AA469 AA506 AA541 AO469 AO506 AO541 BC469 BC506 BC541 BQ469 BQ506 BQ541 CE469 CE506 CE541 CS469 CS506 CS541">
    <cfRule type="expression" dxfId="191" priority="328">
      <formula>M469&lt;60</formula>
    </cfRule>
  </conditionalFormatting>
  <conditionalFormatting sqref="R454:R463 AF454:AF463 AT454:AT463 BH454:BH463 BV454:BV463 CJ454:CJ463">
    <cfRule type="cellIs" dxfId="190" priority="329" operator="equal">
      <formula>"-"</formula>
    </cfRule>
  </conditionalFormatting>
  <conditionalFormatting sqref="S454:AB463 AG454:AP463 AU454:BD463 BI454:BR463 BW454:CF463 CK454:CT463">
    <cfRule type="cellIs" dxfId="189" priority="330" operator="equal">
      <formula>"-"</formula>
    </cfRule>
  </conditionalFormatting>
  <conditionalFormatting sqref="N506 N541 AB469 AB506 AB541 AP469 AP506 AP541 BD469 BD506 BD541 BR469 BR506 BR541 CF469 CF506 CF541 CT469 CT506 CT541">
    <cfRule type="expression" dxfId="188" priority="331">
      <formula>AB469&gt;80</formula>
    </cfRule>
  </conditionalFormatting>
  <conditionalFormatting sqref="N506 N541 AB469 AB506 AB541 AP469 AP506 AP541 BD469 BD506 BD541 BR469 BR506 BR541 CF469 CF506 CF541 CT469 CT506 CT541">
    <cfRule type="expression" dxfId="187" priority="332">
      <formula>IF(AND(AB469&gt;=60,AB469&lt;80),TRUE,FALSE)</formula>
    </cfRule>
  </conditionalFormatting>
  <conditionalFormatting sqref="N506 N541 AB469 AB506 AB541 AP469 AP506 AP541 BD469 BD506 BD541 BR469 BR506 BR541 CF469 CF506 CF541 CT469 CT506 CT541">
    <cfRule type="expression" dxfId="186" priority="333">
      <formula>AB469&lt;60</formula>
    </cfRule>
  </conditionalFormatting>
  <conditionalFormatting sqref="M506 M541 AA469 AA506 AA541 AO469 AO506 AO541 BC469 BC506 BC541 BQ469 BQ506 BQ541 CE469 CE506 CE541 CS469 CS506 CS541">
    <cfRule type="expression" dxfId="185" priority="334">
      <formula>AA469&gt;80</formula>
    </cfRule>
  </conditionalFormatting>
  <conditionalFormatting sqref="M506 M541 AA469 AA506 AA541 AO469 AO506 AO541 BC469 BC506 BC541 BQ469 BQ506 BQ541 CE469 CE506 CE541 CS469 CS506 CS541">
    <cfRule type="expression" dxfId="184" priority="335">
      <formula>IF(AND(AA469&gt;=60,AA469&lt;80),TRUE,FALSE)</formula>
    </cfRule>
  </conditionalFormatting>
  <conditionalFormatting sqref="M506 M541 AA469 AA506 AA541 AO469 AO506 AO541 BC469 BC506 BC541 BQ469 BQ506 BQ541 CE469 CE506 CE541 CS469 CS506 CS541">
    <cfRule type="expression" dxfId="183" priority="336">
      <formula>AA469&lt;60</formula>
    </cfRule>
  </conditionalFormatting>
  <conditionalFormatting sqref="AF454:AF463">
    <cfRule type="cellIs" dxfId="182" priority="337" operator="equal">
      <formula>"-"</formula>
    </cfRule>
  </conditionalFormatting>
  <conditionalFormatting sqref="AG454:AP463">
    <cfRule type="cellIs" dxfId="181" priority="338" operator="equal">
      <formula>"-"</formula>
    </cfRule>
  </conditionalFormatting>
  <conditionalFormatting sqref="N506 N541 AB506 AB541 AP469 AP506 AP541 BD469 BD506 BD541 BR469 BR506 BR541 CF469 CF506 CF541 CT469 CT506 CT541">
    <cfRule type="expression" dxfId="180" priority="339">
      <formula>AP469&gt;80</formula>
    </cfRule>
  </conditionalFormatting>
  <conditionalFormatting sqref="N506 N541 AB506 AB541 AP469 AP506 AP541 BD469 BD506 BD541 BR469 BR506 BR541 CF469 CF506 CF541 CT469 CT506 CT541">
    <cfRule type="expression" dxfId="179" priority="340">
      <formula>IF(AND(AP469&gt;=60,AP469&lt;80),TRUE,FALSE)</formula>
    </cfRule>
  </conditionalFormatting>
  <conditionalFormatting sqref="N506 N541 AB506 AB541 AP469 AP506 AP541 BD469 BD506 BD541 BR469 BR506 BR541 CF469 CF506 CF541 CT469 CT506 CT541">
    <cfRule type="expression" dxfId="178" priority="341">
      <formula>AP469&lt;60</formula>
    </cfRule>
  </conditionalFormatting>
  <conditionalFormatting sqref="M506 M541 AA506 AA541 AO469 AO506 AO541 BC469 BC506 BC541 BQ469 BQ506 BQ541 CE469 CE506 CE541 CS469 CS506 CS541">
    <cfRule type="expression" dxfId="177" priority="342">
      <formula>AO469&gt;80</formula>
    </cfRule>
  </conditionalFormatting>
  <conditionalFormatting sqref="M506 M541 AA506 AA541 AO469 AO506 AO541 BC469 BC506 BC541 BQ469 BQ506 BQ541 CE469 CE506 CE541 CS469 CS506 CS541">
    <cfRule type="expression" dxfId="176" priority="343">
      <formula>IF(AND(AO469&gt;=60,AO469&lt;80),TRUE,FALSE)</formula>
    </cfRule>
  </conditionalFormatting>
  <conditionalFormatting sqref="M506 M541 AA506 AA541 AO469 AO506 AO541 BC469 BC506 BC541 BQ469 BQ506 BQ541 CE469 CE506 CE541 CS469 CS506 CS541">
    <cfRule type="expression" dxfId="175" priority="344">
      <formula>AO469&lt;60</formula>
    </cfRule>
  </conditionalFormatting>
  <conditionalFormatting sqref="AT454:AT463 BH454:BH463 BV454:BV463 CJ454:CJ463">
    <cfRule type="cellIs" dxfId="174" priority="345" operator="equal">
      <formula>"-"</formula>
    </cfRule>
  </conditionalFormatting>
  <conditionalFormatting sqref="AU454:BD463 BI454:BR463 BW454:CF463 CK454:CT463">
    <cfRule type="cellIs" dxfId="173" priority="346" operator="equal">
      <formula>"-"</formula>
    </cfRule>
  </conditionalFormatting>
  <conditionalFormatting sqref="BD469">
    <cfRule type="expression" dxfId="172" priority="347">
      <formula>BD469&gt;80</formula>
    </cfRule>
  </conditionalFormatting>
  <conditionalFormatting sqref="BD469">
    <cfRule type="expression" dxfId="171" priority="348">
      <formula>IF(AND(BD469&gt;=60,BD469&lt;80),TRUE,FALSE)</formula>
    </cfRule>
  </conditionalFormatting>
  <conditionalFormatting sqref="BD469">
    <cfRule type="expression" dxfId="170" priority="349">
      <formula>BD469&lt;60</formula>
    </cfRule>
  </conditionalFormatting>
  <conditionalFormatting sqref="BC469">
    <cfRule type="expression" dxfId="169" priority="350">
      <formula>BC469&gt;80</formula>
    </cfRule>
  </conditionalFormatting>
  <conditionalFormatting sqref="BC469">
    <cfRule type="expression" dxfId="168" priority="351">
      <formula>IF(AND(BC469&gt;=60,BC469&lt;80),TRUE,FALSE)</formula>
    </cfRule>
  </conditionalFormatting>
  <conditionalFormatting sqref="BC469">
    <cfRule type="expression" dxfId="167" priority="352">
      <formula>BC469&lt;60</formula>
    </cfRule>
  </conditionalFormatting>
  <conditionalFormatting sqref="D491:D505 D526:D540 R491:R505 R526:R540 AF491:AF505 AF526:AF540 AT491:AT505 AT526:AT540 BH491:BH505 BH526:BH540 BV491:BV505 BV526:BV540 CJ491:CJ505 CJ526:CJ540">
    <cfRule type="cellIs" dxfId="166" priority="353" operator="equal">
      <formula>"-"</formula>
    </cfRule>
  </conditionalFormatting>
  <conditionalFormatting sqref="E491:N505 E526:N540 S491:AB505 S526:AB540 AG491:AP505 AG526:AP540 AU491:BD505 AU526:BD540 BI491:BR505 BI526:BR540 BW491:CF505 BW526:CF540 CK491:CT505 CK526:CT540">
    <cfRule type="cellIs" dxfId="165" priority="354" operator="equal">
      <formula>"-"</formula>
    </cfRule>
  </conditionalFormatting>
  <conditionalFormatting sqref="N506 N541 AB506 AB541 AP506 AP541 BD506 BD541 BR506 BR541 CF506 CF541 CT506 CT541">
    <cfRule type="expression" dxfId="164" priority="355">
      <formula>N506&gt;80</formula>
    </cfRule>
  </conditionalFormatting>
  <conditionalFormatting sqref="N506 N541 AB506 AB541 AP506 AP541 BD506 BD541 BR506 BR541 CF506 CF541 CT506 CT541">
    <cfRule type="expression" dxfId="163" priority="356">
      <formula>IF(AND(N506&gt;=60,N506&lt;80),TRUE,FALSE)</formula>
    </cfRule>
  </conditionalFormatting>
  <conditionalFormatting sqref="N506 N541 AB506 AB541 AP506 AP541 BD506 BD541 BR506 BR541 CF506 CF541 CT506 CT541">
    <cfRule type="expression" dxfId="162" priority="357">
      <formula>N506&lt;60</formula>
    </cfRule>
  </conditionalFormatting>
  <conditionalFormatting sqref="M506 M541 AA506 AA541 AO506 AO541 BC506 BC541 BQ506 BQ541 CE506 CE541 CS506 CS541">
    <cfRule type="expression" dxfId="161" priority="358">
      <formula>M506&gt;80</formula>
    </cfRule>
  </conditionalFormatting>
  <conditionalFormatting sqref="M506 M541 AA506 AA541 AO506 AO541 BC506 BC541 BQ506 BQ541 CE506 CE541 CS506 CS541">
    <cfRule type="expression" dxfId="160" priority="359">
      <formula>IF(AND(M506&gt;=60,M506&lt;80),TRUE,FALSE)</formula>
    </cfRule>
  </conditionalFormatting>
  <conditionalFormatting sqref="M506 M541 AA506 AA541 AO506 AO541 BC506 BC541 BQ506 BQ541 CE506 CE541 CS506 CS541">
    <cfRule type="expression" dxfId="159" priority="360">
      <formula>M506&lt;60</formula>
    </cfRule>
  </conditionalFormatting>
  <conditionalFormatting sqref="N541 AB506 AB541 AP506 AP541 BD506 BD541 BR506 BR541 CF506 CF541 CT506 CT541">
    <cfRule type="expression" dxfId="158" priority="361">
      <formula>AB506&gt;80</formula>
    </cfRule>
  </conditionalFormatting>
  <conditionalFormatting sqref="N541 AB506 AB541 AP506 AP541 BD506 BD541 BR506 BR541 CF506 CF541 CT506 CT541">
    <cfRule type="expression" dxfId="157" priority="362">
      <formula>IF(AND(AB506&gt;=60,AB506&lt;80),TRUE,FALSE)</formula>
    </cfRule>
  </conditionalFormatting>
  <conditionalFormatting sqref="N541 AB506 AB541 AP506 AP541 BD506 BD541 BR506 BR541 CF506 CF541 CT506 CT541">
    <cfRule type="expression" dxfId="156" priority="363">
      <formula>AB506&lt;60</formula>
    </cfRule>
  </conditionalFormatting>
  <conditionalFormatting sqref="M541 AA506 AA541 AO506 AO541 BC506 BC541 BQ506 BQ541 CE506 CE541 CS506 CS541">
    <cfRule type="expression" dxfId="155" priority="364">
      <formula>AA506&gt;80</formula>
    </cfRule>
  </conditionalFormatting>
  <conditionalFormatting sqref="M541 AA506 AA541 AO506 AO541 BC506 BC541 BQ506 BQ541 CE506 CE541 CS506 CS541">
    <cfRule type="expression" dxfId="154" priority="365">
      <formula>IF(AND(AA506&gt;=60,AA506&lt;80),TRUE,FALSE)</formula>
    </cfRule>
  </conditionalFormatting>
  <conditionalFormatting sqref="M541 AA506 AA541 AO506 AO541 BC506 BC541 BQ506 BQ541 CE506 CE541 CS506 CS541">
    <cfRule type="expression" dxfId="153" priority="366">
      <formula>AA506&lt;60</formula>
    </cfRule>
  </conditionalFormatting>
  <conditionalFormatting sqref="R359:R363 AF359:AF363 AT359:AT363 BH359:BH363 BV359:BV363 CJ359:CJ363">
    <cfRule type="cellIs" dxfId="152" priority="367" operator="equal">
      <formula>"-"</formula>
    </cfRule>
  </conditionalFormatting>
  <conditionalFormatting sqref="S359:AB363 AG359:AP363 AU359:BD363 BI359:BR363 BW359:CF363 CK359:CT363">
    <cfRule type="cellIs" dxfId="151" priority="368" operator="equal">
      <formula>"-"</formula>
    </cfRule>
  </conditionalFormatting>
  <conditionalFormatting sqref="AF359:AF363">
    <cfRule type="cellIs" dxfId="150" priority="369" operator="equal">
      <formula>"-"</formula>
    </cfRule>
  </conditionalFormatting>
  <conditionalFormatting sqref="AG359:AP363">
    <cfRule type="cellIs" dxfId="149" priority="370" operator="equal">
      <formula>"-"</formula>
    </cfRule>
  </conditionalFormatting>
  <conditionalFormatting sqref="D429:D433 D464:D468 D501:D505 D536:D540 R429:R433 R464:R468 R501:R505 R536:R540 AF394:AF398 AF429:AF433 AF464:AF468 AF501:AF505 AF536:AF540 AT359:AT363 AT394:AT398 AT429:AT433 AT464:AT468 AT501:AT505 AT536:AT540 BH359:BH363 BH394:BH398 BH429:BH433 BH464:BH468 BH501:BH505 BH536:BH540 BV359:BV363 BV394:BV398 BV429:BV433 BV464:BV468 BV501:BV505 BV536:BV540 CJ359:CJ363 CJ394:CJ398 CJ429:CJ433 CJ464:CJ468 CJ501:CJ505 CJ536:CJ540">
    <cfRule type="cellIs" dxfId="148" priority="371" operator="equal">
      <formula>"-"</formula>
    </cfRule>
  </conditionalFormatting>
  <conditionalFormatting sqref="E429:N433 E464:N468 E501:N505 E536:N540 S429:AB433 S464:AB468 S501:AB505 S536:AB540 AG394:AP398 AG429:AP433 AG464:AP468 AG501:AP505 AG536:AP540 AU359:BD363 AU394:BD398 AU429:BD433 AU464:BD468 AU501:BD505 AU536:BD540 BI359:BR363 BI394:BR398 BI429:BR433 BI464:BR468 BI501:BR505 BI536:BR540 BW359:CF363 BW394:CF398 BW429:CF433 BW464:CF468 BW501:CF505 BW536:CF540 CK359:CT363 CK394:CT398 CK429:CT433 CK464:CT468 CK501:CT505 CK536:CT540">
    <cfRule type="cellIs" dxfId="147" priority="372" operator="equal">
      <formula>"-"</formula>
    </cfRule>
  </conditionalFormatting>
  <conditionalFormatting sqref="BH359:BH363">
    <cfRule type="cellIs" dxfId="146" priority="373" operator="equal">
      <formula>"-"</formula>
    </cfRule>
  </conditionalFormatting>
  <conditionalFormatting sqref="BI359:BR363">
    <cfRule type="cellIs" dxfId="145" priority="374" operator="equal">
      <formula>"-"</formula>
    </cfRule>
  </conditionalFormatting>
  <conditionalFormatting sqref="BV359:BV363 CJ359:CJ363">
    <cfRule type="cellIs" dxfId="144" priority="375" operator="equal">
      <formula>"-"</formula>
    </cfRule>
  </conditionalFormatting>
  <conditionalFormatting sqref="BW359:CF363 CK359:CT363">
    <cfRule type="cellIs" dxfId="143" priority="376" operator="equal">
      <formula>"-"</formula>
    </cfRule>
  </conditionalFormatting>
  <conditionalFormatting sqref="CJ359:CJ363">
    <cfRule type="cellIs" dxfId="142" priority="377" operator="equal">
      <formula>"-"</formula>
    </cfRule>
  </conditionalFormatting>
  <conditionalFormatting sqref="CK359:CT363">
    <cfRule type="cellIs" dxfId="141" priority="378" operator="equal">
      <formula>"-"</formula>
    </cfRule>
  </conditionalFormatting>
  <conditionalFormatting sqref="D394:D398 D429:D433 D464:D468 D501:D505 D536:D540 R394:R398 R429:R433 R464:R468 R501:R505 R536:R540 AF394:AF398 AF429:AF433 AF464:AF468 AF501:AF505 AF536:AF540 AT394:AT398 AT429:AT433 AT464:AT468 AT501:AT505 AT536:AT540 BH394:BH398 BH429:BH433 BH464:BH468 BH501:BH505 BH536:BH540 BV394:BV398 BV429:BV433 BV464:BV468 BV501:BV505 BV536:BV540 CJ394:CJ398 CJ429:CJ433 CJ464:CJ468 CJ501:CJ505 CJ536:CJ540">
    <cfRule type="cellIs" dxfId="140" priority="379" operator="equal">
      <formula>"-"</formula>
    </cfRule>
  </conditionalFormatting>
  <conditionalFormatting sqref="E394:N398 E429:N433 E464:N468 E501:N505 E536:N540 S394:AB398 S429:AB433 S464:AB468 S501:AB505 S536:AB540 AG394:AP398 AG429:AP433 AG464:AP468 AG501:AP505 AG536:AP540 AU394:BD398 AU429:BD433 AU464:BD468 AU501:BD505 AU536:BD540 BI394:BR398 BI429:BR433 BI464:BR468 BI501:BR505 BI536:BR540 BW394:CF398 BW429:CF433 BW464:CF468 BW501:CF505 BW536:CF540 CK394:CT398 CK429:CT433 CK464:CT468 CK501:CT505 CK536:CT540">
    <cfRule type="cellIs" dxfId="139" priority="380" operator="equal">
      <formula>"-"</formula>
    </cfRule>
  </conditionalFormatting>
  <conditionalFormatting sqref="R394:R398 AF394:AF398 AT394:AT398 BH394:BH398 BV394:BV398 CJ394:CJ398">
    <cfRule type="cellIs" dxfId="138" priority="381" operator="equal">
      <formula>"-"</formula>
    </cfRule>
  </conditionalFormatting>
  <conditionalFormatting sqref="S394:AB398 AG394:AP398 AU394:BD398 BI394:BR398 BW394:CF398 CK394:CT398">
    <cfRule type="cellIs" dxfId="137" priority="382" operator="equal">
      <formula>"-"</formula>
    </cfRule>
  </conditionalFormatting>
  <conditionalFormatting sqref="D429:D433 D464:D468 D501:D505 D536:D540 R429:R433 R464:R468 R501:R505 R536:R540 AF394:AF398 AF429:AF433 AF464:AF468 AF501:AF505 AF536:AF540 AT394:AT398 AT429:AT433 AT464:AT468 AT501:AT505 AT536:AT540 BH394:BH398 BH429:BH433 BH464:BH468 BH501:BH505 BH536:BH540 BV394:BV398 BV429:BV433 BV464:BV468 BV501:BV505 BV536:BV540 CJ394:CJ398 CJ429:CJ433 CJ464:CJ468 CJ501:CJ505 CJ536:CJ540">
    <cfRule type="cellIs" dxfId="136" priority="383" operator="equal">
      <formula>"-"</formula>
    </cfRule>
  </conditionalFormatting>
  <conditionalFormatting sqref="E429:N433 E464:N468 E501:N505 E536:N540 S429:AB433 S464:AB468 S501:AB505 S536:AB540 AG394:AP398 AG429:AP433 AG464:AP468 AG501:AP505 AG536:AP540 AU394:BD398 AU429:BD433 AU464:BD468 AU501:BD505 AU536:BD540 BI394:BR398 BI429:BR433 BI464:BR468 BI501:BR505 BI536:BR540 BW394:CF398 BW429:CF433 BW464:CF468 BW501:CF505 BW536:CF540 CK394:CT398 CK429:CT433 CK464:CT468 CK501:CT505 CK536:CT540">
    <cfRule type="cellIs" dxfId="135" priority="384" operator="equal">
      <formula>"-"</formula>
    </cfRule>
  </conditionalFormatting>
  <conditionalFormatting sqref="AT394:AT398">
    <cfRule type="cellIs" dxfId="134" priority="385" operator="equal">
      <formula>"-"</formula>
    </cfRule>
  </conditionalFormatting>
  <conditionalFormatting sqref="AU394:BD398">
    <cfRule type="cellIs" dxfId="133" priority="386" operator="equal">
      <formula>"-"</formula>
    </cfRule>
  </conditionalFormatting>
  <conditionalFormatting sqref="BH394:BH398">
    <cfRule type="cellIs" dxfId="132" priority="387" operator="equal">
      <formula>"-"</formula>
    </cfRule>
  </conditionalFormatting>
  <conditionalFormatting sqref="BI394:BR398">
    <cfRule type="cellIs" dxfId="131" priority="388" operator="equal">
      <formula>"-"</formula>
    </cfRule>
  </conditionalFormatting>
  <conditionalFormatting sqref="BH429:BH433 BV394:BV398 BV429:BV433 CJ394:CJ398 CJ429:CJ433">
    <cfRule type="cellIs" dxfId="130" priority="389" operator="equal">
      <formula>"-"</formula>
    </cfRule>
  </conditionalFormatting>
  <conditionalFormatting sqref="BI429:BR433 BW394:CF398 BW429:CF433 CK394:CT398 CK429:CT433">
    <cfRule type="cellIs" dxfId="129" priority="390" operator="equal">
      <formula>"-"</formula>
    </cfRule>
  </conditionalFormatting>
  <conditionalFormatting sqref="CJ394:CJ398">
    <cfRule type="cellIs" dxfId="128" priority="391" operator="equal">
      <formula>"-"</formula>
    </cfRule>
  </conditionalFormatting>
  <conditionalFormatting sqref="CK394:CT398">
    <cfRule type="cellIs" dxfId="127" priority="392" operator="equal">
      <formula>"-"</formula>
    </cfRule>
  </conditionalFormatting>
  <conditionalFormatting sqref="D429:D433 D464:D468 D501:D505 D536:D540 R429:R433 R464:R468 R501:R505 R536:R540 AF429:AF433 AF464:AF468 AF501:AF505 AF536:AF540 AT429:AT433 AT464:AT468 AT501:AT505 AT536:AT540 BH429:BH433 BH464:BH468 BH501:BH505 BH536:BH540 BV429:BV433 BV464:BV468 BV501:BV505 BV536:BV540 CJ429:CJ433 CJ464:CJ468 CJ501:CJ505 CJ536:CJ540">
    <cfRule type="cellIs" dxfId="126" priority="393" operator="equal">
      <formula>"-"</formula>
    </cfRule>
  </conditionalFormatting>
  <conditionalFormatting sqref="E429:N433 E464:N468 E501:N505 E536:N540 S429:AB433 S464:AB468 S501:AB505 S536:AB540 AG429:AP433 AG464:AP468 AG501:AP505 AG536:AP540 AU429:BD433 AU464:BD468 AU501:BD505 AU536:BD540 BI429:BR433 BI464:BR468 BI501:BR505 BI536:BR540 BW429:CF433 BW464:CF468 BW501:CF505 BW536:CF540 CK429:CT433 CK464:CT468 CK501:CT505 CK536:CT540">
    <cfRule type="cellIs" dxfId="125" priority="394" operator="equal">
      <formula>"-"</formula>
    </cfRule>
  </conditionalFormatting>
  <conditionalFormatting sqref="D464:D468 D501:D505 D536:D540 R429:R433 R464:R468 R501:R505 R536:R540 AF429:AF433 AF464:AF468 AF501:AF505 AF536:AF540 AT429:AT433 AT464:AT468 AT501:AT505 AT536:AT540 BH429:BH433 BH464:BH468 BH501:BH505 BH536:BH540 BV429:BV433 BV464:BV468 BV501:BV505 BV536:BV540 CJ429:CJ433 CJ464:CJ468 CJ501:CJ505 CJ536:CJ540">
    <cfRule type="cellIs" dxfId="124" priority="395" operator="equal">
      <formula>"-"</formula>
    </cfRule>
  </conditionalFormatting>
  <conditionalFormatting sqref="E464:N468 E501:N505 E536:N540 S429:AB433 S464:AB468 S501:AB505 S536:AB540 AG429:AP433 AG464:AP468 AG501:AP505 AG536:AP540 AU429:BD433 AU464:BD468 AU501:BD505 AU536:BD540 BI429:BR433 BI464:BR468 BI501:BR505 BI536:BR540 BW429:CF433 BW464:CF468 BW501:CF505 BW536:CF540 CK429:CT433 CK464:CT468 CK501:CT505 CK536:CT540">
    <cfRule type="cellIs" dxfId="123" priority="396" operator="equal">
      <formula>"-"</formula>
    </cfRule>
  </conditionalFormatting>
  <conditionalFormatting sqref="AF429:AF433">
    <cfRule type="cellIs" dxfId="122" priority="397" operator="equal">
      <formula>"-"</formula>
    </cfRule>
  </conditionalFormatting>
  <conditionalFormatting sqref="AG429:AP433">
    <cfRule type="cellIs" dxfId="121" priority="398" operator="equal">
      <formula>"-"</formula>
    </cfRule>
  </conditionalFormatting>
  <conditionalFormatting sqref="AT429:AT433">
    <cfRule type="cellIs" dxfId="120" priority="399" operator="equal">
      <formula>"-"</formula>
    </cfRule>
  </conditionalFormatting>
  <conditionalFormatting sqref="AU429:BD433">
    <cfRule type="cellIs" dxfId="119" priority="400" operator="equal">
      <formula>"-"</formula>
    </cfRule>
  </conditionalFormatting>
  <conditionalFormatting sqref="BH429:BH433 BV429:BV433 CJ429:CJ433">
    <cfRule type="cellIs" dxfId="118" priority="401" operator="equal">
      <formula>"-"</formula>
    </cfRule>
  </conditionalFormatting>
  <conditionalFormatting sqref="BI429:BR433 BW429:CF433 CK429:CT433">
    <cfRule type="cellIs" dxfId="117" priority="402" operator="equal">
      <formula>"-"</formula>
    </cfRule>
  </conditionalFormatting>
  <conditionalFormatting sqref="BV429:BV433">
    <cfRule type="cellIs" dxfId="116" priority="403" operator="equal">
      <formula>"-"</formula>
    </cfRule>
  </conditionalFormatting>
  <conditionalFormatting sqref="BW429:CF433">
    <cfRule type="cellIs" dxfId="115" priority="404" operator="equal">
      <formula>"-"</formula>
    </cfRule>
  </conditionalFormatting>
  <conditionalFormatting sqref="CJ429:CJ433">
    <cfRule type="cellIs" dxfId="114" priority="405" operator="equal">
      <formula>"-"</formula>
    </cfRule>
  </conditionalFormatting>
  <conditionalFormatting sqref="CK429:CT433">
    <cfRule type="cellIs" dxfId="113" priority="406" operator="equal">
      <formula>"-"</formula>
    </cfRule>
  </conditionalFormatting>
  <conditionalFormatting sqref="D464:D468 D501:D505 D536:D540 R464:R468 R501:R505 R536:R540 AF464:AF468 AF501:AF505 AF536:AF540 AT464:AT468 AT501:AT505 AT536:AT540 BH464:BH468 BH501:BH505 BH536:BH540 BV464:BV468 BV501:BV505 BV536:BV540 CJ464:CJ468 CJ501:CJ505 CJ536:CJ540">
    <cfRule type="cellIs" dxfId="112" priority="407" operator="equal">
      <formula>"-"</formula>
    </cfRule>
  </conditionalFormatting>
  <conditionalFormatting sqref="E464:N468 E501:N505 E536:N540 S464:AB468 S501:AB505 S536:AB540 AG464:AP468 AG501:AP505 AG536:AP540 AU464:BD468 AU501:BD505 AU536:BD540 BI464:BR468 BI501:BR505 BI536:BR540 BW464:CF468 BW501:CF505 BW536:CF540 CK464:CT468 CK501:CT505 CK536:CT540">
    <cfRule type="cellIs" dxfId="111" priority="408" operator="equal">
      <formula>"-"</formula>
    </cfRule>
  </conditionalFormatting>
  <conditionalFormatting sqref="D501:D505 D536:D540 R464:R468 R501:R505 R536:R540 AF464:AF468 AF501:AF505 AF536:AF540 AT464:AT468 AT501:AT505 AT536:AT540 BH464:BH468 BH501:BH505 BH536:BH540 BV464:BV468 BV501:BV505 BV536:BV540 CJ464:CJ468 CJ501:CJ505 CJ536:CJ540">
    <cfRule type="cellIs" dxfId="110" priority="409" operator="equal">
      <formula>"-"</formula>
    </cfRule>
  </conditionalFormatting>
  <conditionalFormatting sqref="E501:N505 E536:N540 S464:AB468 S501:AB505 S536:AB540 AG464:AP468 AG501:AP505 AG536:AP540 AU464:BD468 AU501:BD505 AU536:BD540 BI464:BR468 BI501:BR505 BI536:BR540 BW464:CF468 BW501:CF505 BW536:CF540 CK464:CT468 CK501:CT505 CK536:CT540">
    <cfRule type="cellIs" dxfId="109" priority="410" operator="equal">
      <formula>"-"</formula>
    </cfRule>
  </conditionalFormatting>
  <conditionalFormatting sqref="D501:D505 D536:D540 R501:R505 R536:R540 AF464:AF468 AF501:AF505 AF536:AF540 AT464:AT468 AT501:AT505 AT536:AT540 BH464:BH468 BH501:BH505 BH536:BH540 BV464:BV468 BV501:BV505 BV536:BV540 CJ464:CJ468 CJ501:CJ505 CJ536:CJ540">
    <cfRule type="cellIs" dxfId="108" priority="411" operator="equal">
      <formula>"-"</formula>
    </cfRule>
  </conditionalFormatting>
  <conditionalFormatting sqref="E501:N505 E536:N540 S501:AB505 S536:AB540 AG464:AP468 AG501:AP505 AG536:AP540 AU464:BD468 AU501:BD505 AU536:BD540 BI464:BR468 BI501:BR505 BI536:BR540 BW464:CF468 BW501:CF505 BW536:CF540 CK464:CT468 CK501:CT505 CK536:CT540">
    <cfRule type="cellIs" dxfId="107" priority="412" operator="equal">
      <formula>"-"</formula>
    </cfRule>
  </conditionalFormatting>
  <conditionalFormatting sqref="AT464:AT468 BH464:BH468 BV464:BV468 CJ464:CJ468">
    <cfRule type="cellIs" dxfId="106" priority="413" operator="equal">
      <formula>"-"</formula>
    </cfRule>
  </conditionalFormatting>
  <conditionalFormatting sqref="AU464:BD468 BI464:BR468 BW464:CF468 CK464:CT468">
    <cfRule type="cellIs" dxfId="105" priority="414" operator="equal">
      <formula>"-"</formula>
    </cfRule>
  </conditionalFormatting>
  <conditionalFormatting sqref="BH464:BH468 BV464:BV468 CJ464:CJ468">
    <cfRule type="cellIs" dxfId="104" priority="415" operator="equal">
      <formula>"-"</formula>
    </cfRule>
  </conditionalFormatting>
  <conditionalFormatting sqref="BI464:BR468 BW464:CF468 CK464:CT468">
    <cfRule type="cellIs" dxfId="103" priority="416" operator="equal">
      <formula>"-"</formula>
    </cfRule>
  </conditionalFormatting>
  <conditionalFormatting sqref="BV464:BV468">
    <cfRule type="cellIs" dxfId="102" priority="417" operator="equal">
      <formula>"-"</formula>
    </cfRule>
  </conditionalFormatting>
  <conditionalFormatting sqref="BW464:CF468">
    <cfRule type="cellIs" dxfId="101" priority="418" operator="equal">
      <formula>"-"</formula>
    </cfRule>
  </conditionalFormatting>
  <conditionalFormatting sqref="CJ464:CJ468">
    <cfRule type="cellIs" dxfId="100" priority="419" operator="equal">
      <formula>"-"</formula>
    </cfRule>
  </conditionalFormatting>
  <conditionalFormatting sqref="CK464:CT468">
    <cfRule type="cellIs" dxfId="99" priority="420" operator="equal">
      <formula>"-"</formula>
    </cfRule>
  </conditionalFormatting>
  <conditionalFormatting sqref="D526:D540 R491:R505 R526:R540 AF491:AF505 AF526:AF540 AT491:AT505 AT526:AT540 BH491:BH505 BH526:BH540 BV491:BV505 BV526:BV540 CJ491:CJ505 CJ526:CJ540">
    <cfRule type="cellIs" dxfId="98" priority="421" operator="equal">
      <formula>"-"</formula>
    </cfRule>
  </conditionalFormatting>
  <conditionalFormatting sqref="E526:N540 S491:AB505 S526:AB540 AG491:AP505 AG526:AP540 AU491:BD505 AU526:BD540 BI491:BR505 BI526:BR540 BW491:CF505 BW526:CF540 CK491:CT505 CK526:CT540">
    <cfRule type="cellIs" dxfId="97" priority="422" operator="equal">
      <formula>"-"</formula>
    </cfRule>
  </conditionalFormatting>
  <conditionalFormatting sqref="AP506">
    <cfRule type="expression" dxfId="96" priority="423">
      <formula>AP506&gt;80</formula>
    </cfRule>
  </conditionalFormatting>
  <conditionalFormatting sqref="AP506">
    <cfRule type="expression" dxfId="95" priority="424">
      <formula>IF(AND(AP506&gt;=60,AP506&lt;80),TRUE,FALSE)</formula>
    </cfRule>
  </conditionalFormatting>
  <conditionalFormatting sqref="AP506">
    <cfRule type="expression" dxfId="94" priority="425">
      <formula>AP506&lt;60</formula>
    </cfRule>
  </conditionalFormatting>
  <conditionalFormatting sqref="AO506">
    <cfRule type="expression" dxfId="93" priority="426">
      <formula>AO506&gt;80</formula>
    </cfRule>
  </conditionalFormatting>
  <conditionalFormatting sqref="AO506">
    <cfRule type="expression" dxfId="92" priority="427">
      <formula>IF(AND(AO506&gt;=60,AO506&lt;80),TRUE,FALSE)</formula>
    </cfRule>
  </conditionalFormatting>
  <conditionalFormatting sqref="AO506">
    <cfRule type="expression" dxfId="91" priority="428">
      <formula>AO506&lt;60</formula>
    </cfRule>
  </conditionalFormatting>
  <conditionalFormatting sqref="AF491:AF505">
    <cfRule type="cellIs" dxfId="90" priority="429" operator="equal">
      <formula>"-"</formula>
    </cfRule>
  </conditionalFormatting>
  <conditionalFormatting sqref="AG491:AP505">
    <cfRule type="cellIs" dxfId="89" priority="430" operator="equal">
      <formula>"-"</formula>
    </cfRule>
  </conditionalFormatting>
  <conditionalFormatting sqref="BD506">
    <cfRule type="expression" dxfId="88" priority="431">
      <formula>BD506&gt;80</formula>
    </cfRule>
  </conditionalFormatting>
  <conditionalFormatting sqref="BD506">
    <cfRule type="expression" dxfId="87" priority="432">
      <formula>IF(AND(BD506&gt;=60,BD506&lt;80),TRUE,FALSE)</formula>
    </cfRule>
  </conditionalFormatting>
  <conditionalFormatting sqref="BD506">
    <cfRule type="expression" dxfId="86" priority="433">
      <formula>BD506&lt;60</formula>
    </cfRule>
  </conditionalFormatting>
  <conditionalFormatting sqref="BC506">
    <cfRule type="expression" dxfId="85" priority="434">
      <formula>BC506&gt;80</formula>
    </cfRule>
  </conditionalFormatting>
  <conditionalFormatting sqref="BC506">
    <cfRule type="expression" dxfId="84" priority="435">
      <formula>IF(AND(BC506&gt;=60,BC506&lt;80),TRUE,FALSE)</formula>
    </cfRule>
  </conditionalFormatting>
  <conditionalFormatting sqref="BC506">
    <cfRule type="expression" dxfId="83" priority="436">
      <formula>BC506&lt;60</formula>
    </cfRule>
  </conditionalFormatting>
  <conditionalFormatting sqref="AT491:AT505">
    <cfRule type="cellIs" dxfId="82" priority="437" operator="equal">
      <formula>"-"</formula>
    </cfRule>
  </conditionalFormatting>
  <conditionalFormatting sqref="AU491:BD505">
    <cfRule type="cellIs" dxfId="81" priority="438" operator="equal">
      <formula>"-"</formula>
    </cfRule>
  </conditionalFormatting>
  <conditionalFormatting sqref="BR506">
    <cfRule type="expression" dxfId="80" priority="439">
      <formula>BR506&gt;80</formula>
    </cfRule>
  </conditionalFormatting>
  <conditionalFormatting sqref="BR506">
    <cfRule type="expression" dxfId="79" priority="440">
      <formula>IF(AND(BR506&gt;=60,BR506&lt;80),TRUE,FALSE)</formula>
    </cfRule>
  </conditionalFormatting>
  <conditionalFormatting sqref="BR506">
    <cfRule type="expression" dxfId="78" priority="441">
      <formula>BR506&lt;60</formula>
    </cfRule>
  </conditionalFormatting>
  <conditionalFormatting sqref="BQ506">
    <cfRule type="expression" dxfId="77" priority="442">
      <formula>BQ506&gt;80</formula>
    </cfRule>
  </conditionalFormatting>
  <conditionalFormatting sqref="BQ506">
    <cfRule type="expression" dxfId="76" priority="443">
      <formula>IF(AND(BQ506&gt;=60,BQ506&lt;80),TRUE,FALSE)</formula>
    </cfRule>
  </conditionalFormatting>
  <conditionalFormatting sqref="BQ506">
    <cfRule type="expression" dxfId="75" priority="444">
      <formula>BQ506&lt;60</formula>
    </cfRule>
  </conditionalFormatting>
  <conditionalFormatting sqref="BH491:BH505">
    <cfRule type="cellIs" dxfId="74" priority="445" operator="equal">
      <formula>"-"</formula>
    </cfRule>
  </conditionalFormatting>
  <conditionalFormatting sqref="BI491:BR505">
    <cfRule type="cellIs" dxfId="73" priority="446" operator="equal">
      <formula>"-"</formula>
    </cfRule>
  </conditionalFormatting>
  <conditionalFormatting sqref="CF506">
    <cfRule type="expression" dxfId="72" priority="447">
      <formula>CF506&gt;80</formula>
    </cfRule>
  </conditionalFormatting>
  <conditionalFormatting sqref="CF506">
    <cfRule type="expression" dxfId="71" priority="448">
      <formula>IF(AND(CF506&gt;=60,CF506&lt;80),TRUE,FALSE)</formula>
    </cfRule>
  </conditionalFormatting>
  <conditionalFormatting sqref="CF506">
    <cfRule type="expression" dxfId="70" priority="449">
      <formula>CF506&lt;60</formula>
    </cfRule>
  </conditionalFormatting>
  <conditionalFormatting sqref="CE506">
    <cfRule type="expression" dxfId="69" priority="450">
      <formula>CE506&gt;80</formula>
    </cfRule>
  </conditionalFormatting>
  <conditionalFormatting sqref="CE506">
    <cfRule type="expression" dxfId="68" priority="451">
      <formula>IF(AND(CE506&gt;=60,CE506&lt;80),TRUE,FALSE)</formula>
    </cfRule>
  </conditionalFormatting>
  <conditionalFormatting sqref="CE506">
    <cfRule type="expression" dxfId="67" priority="452">
      <formula>CE506&lt;60</formula>
    </cfRule>
  </conditionalFormatting>
  <conditionalFormatting sqref="BV491:BV505">
    <cfRule type="cellIs" dxfId="66" priority="453" operator="equal">
      <formula>"-"</formula>
    </cfRule>
  </conditionalFormatting>
  <conditionalFormatting sqref="BW491:CF505">
    <cfRule type="cellIs" dxfId="65" priority="454" operator="equal">
      <formula>"-"</formula>
    </cfRule>
  </conditionalFormatting>
  <conditionalFormatting sqref="CT506">
    <cfRule type="expression" dxfId="64" priority="455">
      <formula>CT506&gt;80</formula>
    </cfRule>
  </conditionalFormatting>
  <conditionalFormatting sqref="CT506">
    <cfRule type="expression" dxfId="63" priority="456">
      <formula>IF(AND(CT506&gt;=60,CT506&lt;80),TRUE,FALSE)</formula>
    </cfRule>
  </conditionalFormatting>
  <conditionalFormatting sqref="CT506">
    <cfRule type="expression" dxfId="62" priority="457">
      <formula>CT506&lt;60</formula>
    </cfRule>
  </conditionalFormatting>
  <conditionalFormatting sqref="CS506">
    <cfRule type="expression" dxfId="61" priority="458">
      <formula>CS506&gt;80</formula>
    </cfRule>
  </conditionalFormatting>
  <conditionalFormatting sqref="CS506">
    <cfRule type="expression" dxfId="60" priority="459">
      <formula>IF(AND(CS506&gt;=60,CS506&lt;80),TRUE,FALSE)</formula>
    </cfRule>
  </conditionalFormatting>
  <conditionalFormatting sqref="CS506">
    <cfRule type="expression" dxfId="59" priority="460">
      <formula>CS506&lt;60</formula>
    </cfRule>
  </conditionalFormatting>
  <conditionalFormatting sqref="CJ491:CJ505">
    <cfRule type="cellIs" dxfId="58" priority="461" operator="equal">
      <formula>"-"</formula>
    </cfRule>
  </conditionalFormatting>
  <conditionalFormatting sqref="CK491:CT505">
    <cfRule type="cellIs" dxfId="57" priority="462" operator="equal">
      <formula>"-"</formula>
    </cfRule>
  </conditionalFormatting>
  <conditionalFormatting sqref="D526:D540 R526:R540 AF526:AF540 AT526:AT540 BH526:BH540 BV526:BV540 CJ526:CJ540">
    <cfRule type="cellIs" dxfId="56" priority="463" operator="equal">
      <formula>"-"</formula>
    </cfRule>
  </conditionalFormatting>
  <conditionalFormatting sqref="E526:N540 S526:AB540 AG526:AP540 AU526:BD540 BI526:BR540 BW526:CF540 CK526:CT540">
    <cfRule type="cellIs" dxfId="55" priority="464" operator="equal">
      <formula>"-"</formula>
    </cfRule>
  </conditionalFormatting>
  <conditionalFormatting sqref="N541 AB541 AP541 BD541 BR541 CF541 CT541">
    <cfRule type="expression" dxfId="54" priority="465">
      <formula>N541&gt;80</formula>
    </cfRule>
  </conditionalFormatting>
  <conditionalFormatting sqref="N541 AB541 AP541 BD541 BR541 CF541 CT541">
    <cfRule type="expression" dxfId="53" priority="466">
      <formula>IF(AND(N541&gt;=60,N541&lt;80),TRUE,FALSE)</formula>
    </cfRule>
  </conditionalFormatting>
  <conditionalFormatting sqref="N541 AB541 AP541 BD541 BR541 CF541 CT541">
    <cfRule type="expression" dxfId="52" priority="467">
      <formula>N541&lt;60</formula>
    </cfRule>
  </conditionalFormatting>
  <conditionalFormatting sqref="M541 AA541 AO541 BC541 BQ541 CE541 CS541">
    <cfRule type="expression" dxfId="51" priority="468">
      <formula>M541&gt;80</formula>
    </cfRule>
  </conditionalFormatting>
  <conditionalFormatting sqref="M541 AA541 AO541 BC541 BQ541 CE541 CS541">
    <cfRule type="expression" dxfId="50" priority="469">
      <formula>IF(AND(M541&gt;=60,M541&lt;80),TRUE,FALSE)</formula>
    </cfRule>
  </conditionalFormatting>
  <conditionalFormatting sqref="M541 AA541 AO541 BC541 BQ541 CE541 CS541">
    <cfRule type="expression" dxfId="49" priority="470">
      <formula>M541&lt;60</formula>
    </cfRule>
  </conditionalFormatting>
  <conditionalFormatting sqref="AB541">
    <cfRule type="expression" dxfId="48" priority="471">
      <formula>AB541&gt;80</formula>
    </cfRule>
  </conditionalFormatting>
  <conditionalFormatting sqref="AB541">
    <cfRule type="expression" dxfId="47" priority="472">
      <formula>IF(AND(AB541&gt;=60,AB541&lt;80),TRUE,FALSE)</formula>
    </cfRule>
  </conditionalFormatting>
  <conditionalFormatting sqref="AB541">
    <cfRule type="expression" dxfId="46" priority="473">
      <formula>AB541&lt;60</formula>
    </cfRule>
  </conditionalFormatting>
  <conditionalFormatting sqref="AA541">
    <cfRule type="expression" dxfId="45" priority="474">
      <formula>AA541&gt;80</formula>
    </cfRule>
  </conditionalFormatting>
  <conditionalFormatting sqref="AA541">
    <cfRule type="expression" dxfId="44" priority="475">
      <formula>IF(AND(AA541&gt;=60,AA541&lt;80),TRUE,FALSE)</formula>
    </cfRule>
  </conditionalFormatting>
  <conditionalFormatting sqref="AA541">
    <cfRule type="expression" dxfId="43" priority="476">
      <formula>AA541&lt;60</formula>
    </cfRule>
  </conditionalFormatting>
  <conditionalFormatting sqref="R526:R540">
    <cfRule type="cellIs" dxfId="42" priority="477" operator="equal">
      <formula>"-"</formula>
    </cfRule>
  </conditionalFormatting>
  <conditionalFormatting sqref="S526:AB540">
    <cfRule type="cellIs" dxfId="41" priority="478" operator="equal">
      <formula>"-"</formula>
    </cfRule>
  </conditionalFormatting>
  <conditionalFormatting sqref="AP541">
    <cfRule type="expression" dxfId="40" priority="479">
      <formula>AP541&gt;80</formula>
    </cfRule>
  </conditionalFormatting>
  <conditionalFormatting sqref="AP541">
    <cfRule type="expression" dxfId="39" priority="480">
      <formula>IF(AND(AP541&gt;=60,AP541&lt;80),TRUE,FALSE)</formula>
    </cfRule>
  </conditionalFormatting>
  <conditionalFormatting sqref="AP541">
    <cfRule type="expression" dxfId="38" priority="481">
      <formula>AP541&lt;60</formula>
    </cfRule>
  </conditionalFormatting>
  <conditionalFormatting sqref="AO541">
    <cfRule type="expression" dxfId="37" priority="482">
      <formula>AO541&gt;80</formula>
    </cfRule>
  </conditionalFormatting>
  <conditionalFormatting sqref="AO541">
    <cfRule type="expression" dxfId="36" priority="483">
      <formula>IF(AND(AO541&gt;=60,AO541&lt;80),TRUE,FALSE)</formula>
    </cfRule>
  </conditionalFormatting>
  <conditionalFormatting sqref="AO541">
    <cfRule type="expression" dxfId="35" priority="484">
      <formula>AO541&lt;60</formula>
    </cfRule>
  </conditionalFormatting>
  <conditionalFormatting sqref="AF526:AF540">
    <cfRule type="cellIs" dxfId="34" priority="485" operator="equal">
      <formula>"-"</formula>
    </cfRule>
  </conditionalFormatting>
  <conditionalFormatting sqref="AG526:AP540">
    <cfRule type="cellIs" dxfId="33" priority="486" operator="equal">
      <formula>"-"</formula>
    </cfRule>
  </conditionalFormatting>
  <conditionalFormatting sqref="BD541">
    <cfRule type="expression" dxfId="32" priority="487">
      <formula>BD541&gt;80</formula>
    </cfRule>
  </conditionalFormatting>
  <conditionalFormatting sqref="BD541">
    <cfRule type="expression" dxfId="31" priority="488">
      <formula>IF(AND(BD541&gt;=60,BD541&lt;80),TRUE,FALSE)</formula>
    </cfRule>
  </conditionalFormatting>
  <conditionalFormatting sqref="BD541">
    <cfRule type="expression" dxfId="30" priority="489">
      <formula>BD541&lt;60</formula>
    </cfRule>
  </conditionalFormatting>
  <conditionalFormatting sqref="BC541">
    <cfRule type="expression" dxfId="29" priority="490">
      <formula>BC541&gt;80</formula>
    </cfRule>
  </conditionalFormatting>
  <conditionalFormatting sqref="BC541">
    <cfRule type="expression" dxfId="28" priority="491">
      <formula>IF(AND(BC541&gt;=60,BC541&lt;80),TRUE,FALSE)</formula>
    </cfRule>
  </conditionalFormatting>
  <conditionalFormatting sqref="BC541">
    <cfRule type="expression" dxfId="27" priority="492">
      <formula>BC541&lt;60</formula>
    </cfRule>
  </conditionalFormatting>
  <conditionalFormatting sqref="AT526:AT540">
    <cfRule type="cellIs" dxfId="26" priority="493" operator="equal">
      <formula>"-"</formula>
    </cfRule>
  </conditionalFormatting>
  <conditionalFormatting sqref="AU526:BD540">
    <cfRule type="cellIs" dxfId="25" priority="494" operator="equal">
      <formula>"-"</formula>
    </cfRule>
  </conditionalFormatting>
  <conditionalFormatting sqref="BR541">
    <cfRule type="expression" dxfId="24" priority="495">
      <formula>BR541&gt;80</formula>
    </cfRule>
  </conditionalFormatting>
  <conditionalFormatting sqref="BR541">
    <cfRule type="expression" dxfId="23" priority="496">
      <formula>IF(AND(BR541&gt;=60,BR541&lt;80),TRUE,FALSE)</formula>
    </cfRule>
  </conditionalFormatting>
  <conditionalFormatting sqref="BR541">
    <cfRule type="expression" dxfId="22" priority="497">
      <formula>BR541&lt;60</formula>
    </cfRule>
  </conditionalFormatting>
  <conditionalFormatting sqref="BQ541">
    <cfRule type="expression" dxfId="21" priority="498">
      <formula>BQ541&gt;80</formula>
    </cfRule>
  </conditionalFormatting>
  <conditionalFormatting sqref="BQ541">
    <cfRule type="expression" dxfId="20" priority="499">
      <formula>IF(AND(BQ541&gt;=60,BQ541&lt;80),TRUE,FALSE)</formula>
    </cfRule>
  </conditionalFormatting>
  <conditionalFormatting sqref="BQ541">
    <cfRule type="expression" dxfId="19" priority="500">
      <formula>BQ541&lt;60</formula>
    </cfRule>
  </conditionalFormatting>
  <conditionalFormatting sqref="BH526:BH540">
    <cfRule type="cellIs" dxfId="18" priority="501" operator="equal">
      <formula>"-"</formula>
    </cfRule>
  </conditionalFormatting>
  <conditionalFormatting sqref="BI526:BR540">
    <cfRule type="cellIs" dxfId="17" priority="502" operator="equal">
      <formula>"-"</formula>
    </cfRule>
  </conditionalFormatting>
  <conditionalFormatting sqref="CF541">
    <cfRule type="expression" dxfId="16" priority="503">
      <formula>CF541&gt;80</formula>
    </cfRule>
  </conditionalFormatting>
  <conditionalFormatting sqref="CF541">
    <cfRule type="expression" dxfId="15" priority="504">
      <formula>IF(AND(CF541&gt;=60,CF541&lt;80),TRUE,FALSE)</formula>
    </cfRule>
  </conditionalFormatting>
  <conditionalFormatting sqref="CF541">
    <cfRule type="expression" dxfId="14" priority="505">
      <formula>CF541&lt;60</formula>
    </cfRule>
  </conditionalFormatting>
  <conditionalFormatting sqref="CE541">
    <cfRule type="expression" dxfId="13" priority="506">
      <formula>CE541&gt;80</formula>
    </cfRule>
  </conditionalFormatting>
  <conditionalFormatting sqref="CE541">
    <cfRule type="expression" dxfId="12" priority="507">
      <formula>IF(AND(CE541&gt;=60,CE541&lt;80),TRUE,FALSE)</formula>
    </cfRule>
  </conditionalFormatting>
  <conditionalFormatting sqref="CE541">
    <cfRule type="expression" dxfId="11" priority="508">
      <formula>CE541&lt;60</formula>
    </cfRule>
  </conditionalFormatting>
  <conditionalFormatting sqref="BV526:BV540">
    <cfRule type="cellIs" dxfId="10" priority="509" operator="equal">
      <formula>"-"</formula>
    </cfRule>
  </conditionalFormatting>
  <conditionalFormatting sqref="BW526:CF540">
    <cfRule type="cellIs" dxfId="9" priority="510" operator="equal">
      <formula>"-"</formula>
    </cfRule>
  </conditionalFormatting>
  <conditionalFormatting sqref="CT541">
    <cfRule type="expression" dxfId="8" priority="511">
      <formula>CT541&gt;80</formula>
    </cfRule>
  </conditionalFormatting>
  <conditionalFormatting sqref="CT541">
    <cfRule type="expression" dxfId="7" priority="512">
      <formula>IF(AND(CT541&gt;=60,CT541&lt;80),TRUE,FALSE)</formula>
    </cfRule>
  </conditionalFormatting>
  <conditionalFormatting sqref="CT541">
    <cfRule type="expression" dxfId="6" priority="513">
      <formula>CT541&lt;60</formula>
    </cfRule>
  </conditionalFormatting>
  <conditionalFormatting sqref="CS541">
    <cfRule type="expression" dxfId="5" priority="514">
      <formula>CS541&gt;80</formula>
    </cfRule>
  </conditionalFormatting>
  <conditionalFormatting sqref="CS541">
    <cfRule type="expression" dxfId="4" priority="515">
      <formula>IF(AND(CS541&gt;=60,CS541&lt;80),TRUE,FALSE)</formula>
    </cfRule>
  </conditionalFormatting>
  <conditionalFormatting sqref="CS541">
    <cfRule type="expression" dxfId="3" priority="516">
      <formula>CS541&lt;60</formula>
    </cfRule>
  </conditionalFormatting>
  <conditionalFormatting sqref="CJ526:CJ540">
    <cfRule type="cellIs" dxfId="2" priority="517" operator="equal">
      <formula>"-"</formula>
    </cfRule>
  </conditionalFormatting>
  <conditionalFormatting sqref="CK526:CT540">
    <cfRule type="cellIs" dxfId="1" priority="518" operator="equal">
      <formula>"-"</formula>
    </cfRule>
  </conditionalFormatting>
  <conditionalFormatting sqref="M410:N417 M445:N452 M482:N489 M517:N524 AA410:AB417 AA445:AB452 AA482:AB489 AA517:AB524 AO410:AP417 AO445:AP452 AO482:AP489 AO517:AP524 BC410:BD417 BC445:BD452 BC482:BD489 BC517:BD524 BQ410:BR417 BQ445:BR452 BQ482:BR489 BQ517:BR524 CE410:CF417 CE445:CF452 CE482:CF489 CE517:CF524 CS410:CT417 CS445:CT452 CS482:CT489 CS517:CT524">
    <cfRule type="containsText" dxfId="0" priority="519" operator="containsText" text="-">
      <formula>NOT(ISERROR(SEARCH(("-"),(M410))))</formula>
    </cfRule>
  </conditionalFormatting>
  <dataValidations count="15">
    <dataValidation type="list" allowBlank="1" showErrorMessage="1" sqref="E16 S16 AG16 E44 S44 AG44 AU44 BI44 BW44 S103 AG103 AU103 BI103 BW103 CK103 AG132 AU132 BI132 BW132 CK132 CK160 E190 S190 AG190 AU190 BI190 BW190 CK190 AU221 BI221 BW221 CK221 AU251 BI251 BW251 CK251 CK279 E309 S309 AG309 AU309 BI309 BW309 CK309 E339 S339 AG339 AU339 BI339 BW339 CK339 E374 S374 AG374 AU374 BI374 BW374 CK374 E409 S409 AG409 AU409 BI409 BW409 CK409 E444 S444 AG444 AU444 BI444 BW444 CK444 E481 S481 AG481 AU481 BI481 BW481 CK481 E516 S516 AG516 AU516 BI516 BW516 CK516" xr:uid="{00000000-0002-0000-1100-000000000000}">
      <formula1>COMPETENCIA</formula1>
    </dataValidation>
    <dataValidation type="list" allowBlank="1" showErrorMessage="1" sqref="E15 S15 AG15 E43 S43 AG43 AU43 BI43 BW43 S102 AG102 AU102 BI102 BW102 CK102 AG131 AU131 BI131 BW131 CK131 CK159 E189 S189 AG189 AU189 BI189 BW189 CK189 AU220 BI220 BW220 CK220 AU250 BI250 BW250 CK250 CK278 E308 S308 AG308 AU308 BI308 BW308 CK308 E338 S338 AG338 AU338 BI338 BW338 CK338 E373 S373 AG373 AU373 BI373 BW373 CK373 E408 S408 AG408 AU408 BI408 BW408 CK408 E443 S443 AG443 AU443 BI443 BW443 CK443 E480 S480 AG480 AU480 BI480 BW480 CK480 E515 S515 AG515 AU515 BI515 BW515 CK515" xr:uid="{00000000-0002-0000-1100-000001000000}">
      <formula1>PRODUCTO</formula1>
    </dataValidation>
    <dataValidation type="list" allowBlank="1" showErrorMessage="1" sqref="C359:C363 Q359:Q363 AE359:AE363 AS359:AS363 BG359:BG363 BU359:BU363 CI359:CI363 C394:C398 Q394:Q398 AE394:AE398 AS394:AS398 BG394:BG398 BU394:BU398 CI394:CI398 C429:C433 Q429:Q433 AE429:AE433 AS429:AS433 BG429:BG433 BU429:BU433 CI429:CI433 C464:C468 Q464:Q468 AE464:AE468 AS464:AS468 BG464:BG468 BU464:BU468 CI464:CI468 C501:C505 Q501:Q505 AE501:AE505 AS501:AS505 BG501:BG505 BU501:BU505 CI501:CI505 C536:C540 Q536:Q540 AE536:AE540 AS536:AS540 BG536:BG540 BU536:BU540 CI536:CI540" xr:uid="{00000000-0002-0000-1100-000002000000}">
      <formula1>"-,RA1,RA2,RA3,RA4,RA5"</formula1>
    </dataValidation>
    <dataValidation type="list" allowBlank="1" showErrorMessage="1" sqref="CK154 AT271 CK273" xr:uid="{00000000-0002-0000-1100-000003000000}">
      <formula1>FASE</formula1>
    </dataValidation>
    <dataValidation type="list" allowBlank="1" showErrorMessage="1" sqref="D17 R17 AF17 D45 R45 AF45 AT45 BH45 BV45 R104 AF104 AT104 BH104 BV104 CJ104 AF133 AT133 BH133 BV133 CJ133 CJ161 D191 R191 AF191 AT191 BH191 BV191 CJ191 AT222 BH222 BV222 CJ222 AT252 BH252 BV252 CJ252 CJ280 D310 R310 AF310 AT310 BH310 BV310 CJ310" xr:uid="{00000000-0002-0000-1100-000004000000}">
      <formula1>"RA1,RA2,RA3,RA4,RA5,RA6"</formula1>
    </dataValidation>
    <dataValidation type="list" allowBlank="1" showErrorMessage="1" sqref="D29:D33 R29:R33 AF29:AF33 D57:D61 R57:R61 AF57:AF61 AT57:AT61 BH57:BH61 BV57:BV61 R116:R120 AF116:AF120 AT116:AT120 BH116:BH120 BV116:BV120 CJ116:CJ120 AF145:AF149 AT145:AT149 BH145:BH149 BV145:BV149 CJ145:CJ149 D203:D206 R203:R207 AF203:AF207 AT203:AT207 BH203:BH207 BV203:BV207 CJ203:CJ207 AT234:AT238 BH234:BH238 BV234:BV238 CJ234:CJ238 AT264:AT268 BH264:BH268 BV264:BV268 CJ264:CJ268 CJ292:CJ296 D322:D325 R322:R325 AF322:AF325 AT322:AT325 BH322:BH325 BV322:BV325 CJ322:CJ325 D359:D363 R359:R363 AF359:AF363 AT359:AT363 BH359:BH363 BV359:BV363 CJ359:CJ363 D394:D398 R394:R398 AF394:AF398 AT394:AT398 BH394:BH398 BV394:BV398 CJ394:CJ398 D429:D433 R429:R433 AF429:AF433 AT429:AT433 BH429:BH433 BV429:BV433 CJ429:CJ433 D464:D468 R464:R468 AF464:AF468 AT464:AT468 BH464:BH468 BV464:BV468 CJ464:CJ468 D501:D505 R501:R505 AF501:AF505 AT501:AT505 BH501:BH505 BV501:BV505 CJ501:CJ505 D536:D540 R536:R540 AF536:AF540 AT536:AT540 BH536:BH540 BV536:BV540 CJ536:CJ540" xr:uid="{00000000-0002-0000-1100-000005000000}">
      <formula1>"-,E1,E2,E3,E4,E5"</formula1>
    </dataValidation>
    <dataValidation type="list" allowBlank="1" showErrorMessage="1" sqref="D340:D347 R340:R347 AF340:AF347 AT340:AT347 BH340:BH347 BV340:BV347 CJ340:CJ347 D375:D382 R375:R382 AF375:AF382 AT375:AT382 BH375:BH382 BV375:BV382 CJ375:CJ382 D410:D417 R410:R417 AF410:AF417 AT410:AT417 BH410:BH417 BV410:BV417 CJ410:CJ417 D445:D452 R445:R452 AF445:AF452 AT445:AT452 BH445:BH452 BV445:BV452 CJ445:CJ452 D482:D489 R482:R489 AF482:AF489 AT482:AT489 BH482:BH489 BV482:BV489 CJ482:CJ489 D517:D524 R517:R524 AF517:AF524 AT517:AT524 BH517:BH524 BV517:BV524 CJ517:CJ524" xr:uid="{00000000-0002-0000-1100-000006000000}">
      <formula1>"-,RA1,RA2,RA3,RA4,RA5,RA6,RA7,RA8"</formula1>
    </dataValidation>
    <dataValidation type="list" allowBlank="1" showErrorMessage="1" sqref="E12 S12 AG12 E40 S40 AG40 AU40 BI40 BW40 S99 AG99 AU99 BI99 BW99 CK99 AG128 AU128 BI128 BW128 CK128 CK156 E186 S186 AG186 AU186 BI186 BW186 CK186 AU217 BI217 BW217 CK217 AU247 BI247 BW247 CK247 CK275 E305 S305 AG305 AU305 BI305 BW305 CK305 E335 S335 AG335 AU335 BI335 BW335 CK335 E370 S370 AG370 AU370 BI370 BW370 CK370 E405 S405 AG405 AU405 BI405 BW405 CK405 E440 S440 AG440 AU440 BI440 BW440 CK440 E477 S477 AG477 AU477 BI477 BW477 CK477 E512 S512 AG512 AU512 BI512 BW512 CK512" xr:uid="{00000000-0002-0000-1100-000007000000}">
      <formula1>OBJETIVO_PROYECTO</formula1>
    </dataValidation>
    <dataValidation type="list" allowBlank="1" showErrorMessage="1" sqref="E10 S10 AG10 E38 S38 AG38 AU38 BI38 BW38 S97 AG97 AU97 BI97 BW97 CK97 AG126 AU126 BI126 BW126 CK126 E184 S184 AG184 AU184 BI184 BW184 CK184 AU215 BI215 BW215 CK215 AU245 BI245 BW245 CK245 E303 S303 AG303 AU303 BI303 BW303 CK303 E333 S333 AG333 AU333 BI333 BW333 CK333 E368 S368 AG368 AU368 BI368 BW368 CK368 E403 S403 AG403 AU403 BI403 BW403 CK403 E438 S438 AG438 AU438 BI438 BW438 CK438 E475 S475 AG475 AU475 BI475 BW475 CK475 E510 S510 AG510 AU510 BI510 BW510 CK510" xr:uid="{00000000-0002-0000-1100-000008000000}">
      <formula1>"-,F1,F2,F3"</formula1>
    </dataValidation>
    <dataValidation type="list" allowBlank="1" showErrorMessage="1" sqref="E13 S13 AG13 E41 S41 AG41 AU41 BI41 BW41 S100 AG100 AU100 BI100 BW100 CK100 AG129 AU129 BI129 BW129 CK129 CK157 E187 S187 AG187 AU187 BI187 BW187 CK187 AU218 BI218 BW218 CK218 AU248 BI248 BW248 CK248 CK276 E306 S306 AG306 AU306 BI306 BW306 CK306 E336 S336 AG336 AU336 BI336 BW336 CK336 E371 S371 AG371 AU371 BI371 BW371 CK371 E406 S406 AG406 AU406 BI406 BW406 CK406 E441 S441 AG441 AU441 BI441 BW441 CK441 E478 S478 AG478 AU478 BI478 BW478 CK478 E513 S513 AG513 AU513 BI513 BW513 CK513" xr:uid="{00000000-0002-0000-1100-000009000000}">
      <formula1>ACTIVIDAD_PROYECTO</formula1>
    </dataValidation>
    <dataValidation type="list" allowBlank="1" showErrorMessage="1" sqref="E11 S11 AG11 E39 S39 AG39 AU39 BI39 BW39 S98 AG98 AU98 BI98 BW98 CK98 AG127 AU127 BI127 BW127 CK127 CK155 E185 S185 AG185 AU185 BI185 BW185 CK185 AU216 BI216 BW216 CK216 AU246 BI246 BW246 CK246 CK274 E304 S304 AG304 AU304 BI304 BW304 CK304 E334 S334 AG334 AU334 BI334 BW334 CK334 E369 S369 AG369 AU369 BI369 BW369 CK369 E404 S404 AG404 AU404 BI404 BW404 CK404 E439 S439 AG439 AU439 BI439 BW439 CK439 E476 S476 AG476 AU476 BI476 BW476 CK476 E511 S511 AG511 AU511 BI511 BW511 CK511" xr:uid="{00000000-0002-0000-1100-00000A000000}">
      <formula1>TRIMESTRE</formula1>
    </dataValidation>
    <dataValidation type="list" allowBlank="1" showErrorMessage="1" sqref="E14 S14 AG14 E42 S42 AG42 AU42 BI42 BW42 S101 AG101 AU101 BI101 BW101 CK101 AG130 AU130 BI130 BW130 CK130 CK158 E188 S188 AG188 AU188 BI188 BW188 CK188 AU219 BI219 BW219 CK219 AU249 BI249 BW249 CK249 CK277 E307 S307 AG307 AU307 BI307 BW307 CK307 E337 S337 AG337 AU337 BI337 BW337 CK337 E372 S372 AG372 AU372 BI372 BW372 CK372 E407 S407 AG407 AU407 BI407 BW407 CK407 E442 S442 AG442 AU442 BI442 BW442 CK442 E479 S479 AG479 AU479 BI479 BW479 CK479 E514 S514 AG514 AU514 BI514 BW514 CK514" xr:uid="{00000000-0002-0000-1100-00000B000000}">
      <formula1>ACTIVIDAD_APRENDIZAJE</formula1>
    </dataValidation>
    <dataValidation type="list" allowBlank="1" showErrorMessage="1" sqref="E18 S18 AG18 E46 S46 AG46 AU46 BI46 BW46 S105 AG105 AU105 BI105 BW105 CK105 AG134 AU134 BI134 BW134 CK134 E192 S192 AG192 AU192 BI192 BW192 CK192 AU223 BI223 BW223 CK223 AU253 BI253 BW253 CK253 E311 S311 AG311 AU311 BI311 BW311 CK311 E348 S348 AG348 AU348 BI348 BW348 CK348 E383 S383 AG383 AU383 BI383 BW383 CK383 E418 S418 AG418 AU418 BI418 BW418 CK418 E453 S453 AG453 AU453 BI453 BW453 CK453 E490 S490 AG490 AU490 BI490 BW490 CK490 E525 S525 AG525 AU525 BI525 BW525 CK525" xr:uid="{00000000-0002-0000-1100-00000C000000}">
      <formula1>"-,ESP,CLV,TRANSV,COMPL"</formula1>
    </dataValidation>
    <dataValidation type="list" allowBlank="1" showErrorMessage="1" sqref="D19:D28 R19:R28 AF19:AF28 D47:D56 R47:R56 AF47:AF56 AT47:AT56 BH47:BH56 BV47:BV56 R106:R115 AF106:AF115 AT106:AT115 BH106:BH115 BV106:BV115 CJ106:CJ115 AF135:AF144 AT135:AT144 BH135:BH144 BV135:BV144 CJ135:CJ144 CJ163:CJ177 D193:D202 R193:R202 AF193:AF202 AT193:AT202 BH193:BH202 BV193:BV202 CJ193:CJ202 D207 AT224:AT233 BH224:BH233 BV224:BV233 CJ224:CJ233 AT254:AT263 BH254:BH263 BV254:BV263 CJ254:CJ263 CJ282:CJ291 D312:D321 R312:R321 AF312:AF321 AT312:AT321 BH312:BH321 BV312:BV321 CJ312:CJ321 D326 R326 AF326 AT326 BH326 BV326 CJ326" xr:uid="{00000000-0002-0000-1100-00000D000000}">
      <formula1>"-,C01,C02,C03,C04,C05,C06,C07,C08,C09,C10,C11,C12,C13,C14,C15"</formula1>
    </dataValidation>
    <dataValidation type="list" allowBlank="1" showErrorMessage="1" sqref="D349:D358 R349:R358 AF349:AF358 AT349:AT358 BH349:BH358 BV349:BV358 CJ349:CJ358 D384:D393 R384:R393 AF384:AF393 AT384:AT393 BH384:BH393 BV384:BV393 CJ384:CJ393 D419:D428 R419:R428 AF419:AF428 AT419:AT428 BH419:BH428 BV419:BV428 CJ419:CJ428 D454:D463 R454:R463 AF454:AF463 AT454:AT463 BH454:BH463 BV454:BV463 CJ454:CJ463 D491:D500 R491:R500 AF491:AF500 AT491:AT500 BH491:BH500 BV491:BV500 CJ491:CJ500 D526:D535 R526:R535 AF526:AF535 AT526:AT535 BH526:BH535 BV526:BV535 CJ526:CJ535" xr:uid="{00000000-0002-0000-1100-00000E000000}">
      <formula1>"-,RA1-C01,RA1-C02,RA1-C03,RA1-C04,RA1-C05,-,RA2-C01,RA2-C02,RA2-C03,RA2-C04,RA2-C05,-,RA3-C01,RA3-C02,RA3-C03,RA3-C04,RA3-C05,-,RA4-C01,RA4-C02,RA4-C03,RA4-C04,RA4-C05,-,RA5-C01,RA5-C02,RA5-C03,RA5-C04,RA5-C05"</formula1>
    </dataValidation>
  </dataValidations>
  <pageMargins left="0.7" right="0.7" top="0.75" bottom="0.75" header="0" footer="0"/>
  <pageSetup orientation="landscape"/>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7030A0"/>
  </sheetPr>
  <dimension ref="A1:CS575"/>
  <sheetViews>
    <sheetView showGridLines="0" workbookViewId="0">
      <pane xSplit="13" ySplit="10" topLeftCell="N11" activePane="bottomRight" state="frozen"/>
      <selection pane="topRight" activeCell="N1" sqref="N1"/>
      <selection pane="bottomLeft" activeCell="A11" sqref="A11"/>
      <selection pane="bottomRight" activeCell="N11" sqref="N11"/>
    </sheetView>
  </sheetViews>
  <sheetFormatPr baseColWidth="10" defaultColWidth="14.3984375" defaultRowHeight="15" customHeight="1"/>
  <cols>
    <col min="1" max="1" width="3.796875" customWidth="1"/>
    <col min="2" max="2" width="5.796875" customWidth="1"/>
    <col min="3" max="3" width="14.3984375" customWidth="1"/>
    <col min="4" max="5" width="5.796875" customWidth="1"/>
    <col min="6" max="6" width="14.3984375" customWidth="1"/>
    <col min="7" max="7" width="5.796875" customWidth="1"/>
    <col min="8" max="8" width="15.3984375" customWidth="1"/>
    <col min="9" max="9" width="5.796875" customWidth="1"/>
    <col min="10" max="10" width="9.3984375" customWidth="1"/>
    <col min="11" max="12" width="5.796875" customWidth="1"/>
    <col min="13" max="13" width="13.59765625" customWidth="1"/>
    <col min="14" max="15" width="6.796875" customWidth="1"/>
    <col min="16" max="16" width="51" customWidth="1"/>
    <col min="17" max="17" width="54.3984375" customWidth="1"/>
    <col min="18" max="19" width="6.796875" customWidth="1"/>
    <col min="20" max="21" width="51" customWidth="1"/>
    <col min="22" max="23" width="6.796875" customWidth="1"/>
    <col min="24" max="24" width="38.19921875" customWidth="1"/>
    <col min="25" max="25" width="54.3984375" customWidth="1"/>
    <col min="26" max="27" width="6.796875" customWidth="1"/>
    <col min="28" max="29" width="51" customWidth="1"/>
    <col min="30" max="31" width="6.796875" customWidth="1"/>
    <col min="32" max="32" width="51" customWidth="1"/>
    <col min="33" max="33" width="54.3984375" customWidth="1"/>
    <col min="34" max="35" width="6.796875" customWidth="1"/>
    <col min="36" max="37" width="51" customWidth="1"/>
    <col min="38" max="39" width="6.796875" customWidth="1"/>
    <col min="40" max="40" width="51" customWidth="1"/>
    <col min="41" max="41" width="54.3984375" customWidth="1"/>
    <col min="42" max="43" width="6.796875" customWidth="1"/>
    <col min="44" max="45" width="51" customWidth="1"/>
    <col min="46" max="47" width="6.796875" customWidth="1"/>
    <col min="48" max="48" width="51" customWidth="1"/>
    <col min="49" max="49" width="54.3984375" customWidth="1"/>
    <col min="50" max="51" width="6.796875" customWidth="1"/>
    <col min="52" max="53" width="51" customWidth="1"/>
    <col min="54" max="55" width="6" customWidth="1"/>
    <col min="56" max="57" width="51" customWidth="1"/>
    <col min="58" max="59" width="6" customWidth="1"/>
    <col min="60" max="61" width="51" customWidth="1"/>
    <col min="62" max="63" width="6" customWidth="1"/>
    <col min="64" max="65" width="51" customWidth="1"/>
    <col min="66" max="67" width="6" customWidth="1"/>
    <col min="68" max="69" width="51" customWidth="1"/>
    <col min="70" max="71" width="6" customWidth="1"/>
    <col min="72" max="73" width="51" customWidth="1"/>
    <col min="74" max="75" width="6" customWidth="1"/>
    <col min="76" max="97" width="51" customWidth="1"/>
  </cols>
  <sheetData>
    <row r="1" spans="1:97" ht="15" customHeight="1">
      <c r="A1" s="1779" t="s">
        <v>1820</v>
      </c>
      <c r="B1" s="1716"/>
      <c r="C1" s="1716"/>
      <c r="D1" s="1716"/>
      <c r="E1" s="1716"/>
      <c r="F1" s="1716"/>
      <c r="G1" s="1716"/>
      <c r="H1" s="1716"/>
      <c r="I1" s="1716"/>
      <c r="J1" s="1716"/>
      <c r="K1" s="1716"/>
      <c r="L1" s="1716"/>
      <c r="M1" s="1716"/>
      <c r="N1" s="1716"/>
      <c r="O1" s="1716"/>
      <c r="P1" s="1716"/>
      <c r="Q1" s="1716"/>
      <c r="R1" s="1716"/>
      <c r="S1" s="1716"/>
      <c r="T1" s="1716"/>
      <c r="U1" s="1716"/>
      <c r="V1" s="1716"/>
      <c r="W1" s="1716"/>
      <c r="X1" s="1716"/>
      <c r="Y1" s="1716"/>
      <c r="Z1" s="1716"/>
      <c r="AA1" s="1716"/>
      <c r="AB1" s="1716"/>
      <c r="AC1" s="1716"/>
      <c r="AD1" s="1716"/>
      <c r="AE1" s="1716"/>
      <c r="AF1" s="1716"/>
      <c r="AG1" s="1716"/>
      <c r="AH1" s="1716"/>
      <c r="AI1" s="1716"/>
      <c r="AJ1" s="1716"/>
      <c r="AK1" s="1716"/>
      <c r="AL1" s="1716"/>
      <c r="AM1" s="1716"/>
      <c r="AN1" s="1716"/>
      <c r="AO1" s="1716"/>
      <c r="AP1" s="1716"/>
      <c r="AQ1" s="1716"/>
      <c r="AR1" s="1716"/>
      <c r="AS1" s="1716"/>
      <c r="AT1" s="1716"/>
      <c r="AU1" s="1716"/>
      <c r="AV1" s="1716"/>
      <c r="AW1" s="1716"/>
      <c r="AX1" s="1716"/>
      <c r="AY1" s="1716"/>
      <c r="AZ1" s="1716"/>
      <c r="BA1" s="1716"/>
      <c r="BB1" s="1716"/>
      <c r="BC1" s="1716"/>
      <c r="BD1" s="1716"/>
      <c r="BE1" s="1716"/>
      <c r="BF1" s="1716"/>
      <c r="BG1" s="1716"/>
      <c r="BH1" s="1716"/>
      <c r="BI1" s="1716"/>
      <c r="BJ1" s="1716"/>
      <c r="BK1" s="1716"/>
      <c r="BL1" s="1716"/>
      <c r="BM1" s="1716"/>
      <c r="BN1" s="1716"/>
      <c r="BO1" s="1716"/>
      <c r="BP1" s="1716"/>
      <c r="BQ1" s="1716"/>
      <c r="BR1" s="1716"/>
      <c r="BS1" s="1716"/>
      <c r="BT1" s="1716"/>
      <c r="BU1" s="1716"/>
      <c r="BV1" s="1716"/>
      <c r="BW1" s="1716"/>
      <c r="BX1" s="1716"/>
      <c r="BY1" s="1716"/>
      <c r="BZ1" s="1716"/>
      <c r="CA1" s="1716"/>
      <c r="CB1" s="1716"/>
      <c r="CC1" s="1716"/>
      <c r="CD1" s="1716"/>
      <c r="CE1" s="1716"/>
      <c r="CF1" s="1716"/>
      <c r="CG1" s="1716"/>
      <c r="CH1" s="1716"/>
      <c r="CI1" s="1716"/>
      <c r="CJ1" s="1716"/>
      <c r="CK1" s="1716"/>
      <c r="CL1" s="1716"/>
      <c r="CM1" s="1716"/>
      <c r="CN1" s="1716"/>
      <c r="CO1" s="1716"/>
      <c r="CP1" s="1716"/>
      <c r="CQ1" s="1716"/>
      <c r="CR1" s="1716"/>
      <c r="CS1" s="1716"/>
    </row>
    <row r="2" spans="1:97" ht="15" customHeight="1">
      <c r="A2" s="1780" t="s">
        <v>660</v>
      </c>
      <c r="B2" s="1526"/>
      <c r="C2" s="1526"/>
      <c r="D2" s="1526"/>
      <c r="E2" s="1526"/>
      <c r="F2" s="1526"/>
      <c r="G2" s="1526"/>
      <c r="H2" s="1526"/>
      <c r="I2" s="1526"/>
      <c r="J2" s="1526"/>
      <c r="K2" s="1526"/>
      <c r="L2" s="1526"/>
      <c r="M2" s="1526"/>
      <c r="N2" s="1526"/>
      <c r="O2" s="1526"/>
      <c r="P2" s="1526"/>
      <c r="Q2" s="1526"/>
      <c r="R2" s="1526"/>
      <c r="S2" s="1526"/>
      <c r="T2" s="1526"/>
      <c r="U2" s="1526"/>
      <c r="V2" s="1526"/>
      <c r="W2" s="1526"/>
      <c r="X2" s="1526"/>
      <c r="Y2" s="1526"/>
      <c r="Z2" s="1526"/>
      <c r="AA2" s="1526"/>
      <c r="AB2" s="1526"/>
      <c r="AC2" s="1526"/>
      <c r="AD2" s="1526"/>
      <c r="AE2" s="1526"/>
      <c r="AF2" s="1526"/>
      <c r="AG2" s="1526"/>
      <c r="AH2" s="1526"/>
      <c r="AI2" s="1526"/>
      <c r="AJ2" s="1526"/>
      <c r="AK2" s="1526"/>
      <c r="AL2" s="1526"/>
      <c r="AM2" s="1526"/>
      <c r="AN2" s="1526"/>
      <c r="AO2" s="1526"/>
      <c r="AP2" s="1526"/>
      <c r="AQ2" s="1526"/>
      <c r="AR2" s="1526"/>
      <c r="AS2" s="1526"/>
      <c r="AT2" s="1526"/>
      <c r="AU2" s="1526"/>
      <c r="AV2" s="1526"/>
      <c r="AW2" s="1526"/>
      <c r="AX2" s="1526"/>
      <c r="AY2" s="1526"/>
      <c r="AZ2" s="1526"/>
      <c r="BA2" s="1526"/>
      <c r="BB2" s="1526"/>
      <c r="BC2" s="1526"/>
      <c r="BD2" s="1526"/>
      <c r="BE2" s="1526"/>
      <c r="BF2" s="1526"/>
      <c r="BG2" s="1526"/>
      <c r="BH2" s="1526"/>
      <c r="BI2" s="1526"/>
      <c r="BJ2" s="1526"/>
      <c r="BK2" s="1526"/>
      <c r="BL2" s="1526"/>
      <c r="BM2" s="1526"/>
      <c r="BN2" s="1526"/>
      <c r="BO2" s="1526"/>
      <c r="BP2" s="1526"/>
      <c r="BQ2" s="1526"/>
      <c r="BR2" s="1526"/>
      <c r="BS2" s="1526"/>
      <c r="BT2" s="1526"/>
      <c r="BU2" s="1526"/>
      <c r="BV2" s="1526"/>
      <c r="BW2" s="1526"/>
      <c r="BX2" s="1526"/>
      <c r="BY2" s="1526"/>
      <c r="BZ2" s="1526"/>
      <c r="CA2" s="1526"/>
      <c r="CB2" s="1526"/>
      <c r="CC2" s="1526"/>
      <c r="CD2" s="1526"/>
      <c r="CE2" s="1526"/>
      <c r="CF2" s="1526"/>
      <c r="CG2" s="1526"/>
      <c r="CH2" s="1526"/>
      <c r="CI2" s="1526"/>
      <c r="CJ2" s="1526"/>
      <c r="CK2" s="1526"/>
      <c r="CL2" s="1526"/>
      <c r="CM2" s="1526"/>
      <c r="CN2" s="1526"/>
      <c r="CO2" s="1526"/>
      <c r="CP2" s="1526"/>
      <c r="CQ2" s="1526"/>
      <c r="CR2" s="1526"/>
      <c r="CS2" s="1526"/>
    </row>
    <row r="3" spans="1:97" ht="15" customHeight="1">
      <c r="A3" s="1781" t="s">
        <v>1821</v>
      </c>
      <c r="B3" s="1526"/>
      <c r="C3" s="1526"/>
      <c r="D3" s="1526"/>
      <c r="E3" s="1526"/>
      <c r="F3" s="1526"/>
      <c r="G3" s="1526"/>
      <c r="H3" s="1526"/>
      <c r="I3" s="1526"/>
      <c r="J3" s="1526"/>
      <c r="K3" s="1526"/>
      <c r="L3" s="1526"/>
      <c r="M3" s="1526"/>
      <c r="N3" s="1526"/>
      <c r="O3" s="1526"/>
      <c r="P3" s="1526"/>
      <c r="Q3" s="1526"/>
      <c r="R3" s="1526"/>
      <c r="S3" s="1526"/>
      <c r="T3" s="1526"/>
      <c r="U3" s="1526"/>
      <c r="V3" s="1526"/>
      <c r="W3" s="1526"/>
      <c r="X3" s="1526"/>
      <c r="Y3" s="1526"/>
      <c r="Z3" s="1526"/>
      <c r="AA3" s="1526"/>
      <c r="AB3" s="1526"/>
      <c r="AC3" s="1526"/>
      <c r="AD3" s="1526"/>
      <c r="AE3" s="1526"/>
      <c r="AF3" s="1526"/>
      <c r="AG3" s="1526"/>
      <c r="AH3" s="1526"/>
      <c r="AI3" s="1526"/>
      <c r="AJ3" s="1526"/>
      <c r="AK3" s="1526"/>
      <c r="AL3" s="1526"/>
      <c r="AM3" s="1526"/>
      <c r="AN3" s="1526"/>
      <c r="AO3" s="1526"/>
      <c r="AP3" s="1526"/>
      <c r="AQ3" s="1526"/>
      <c r="AR3" s="1526"/>
      <c r="AS3" s="1526"/>
      <c r="AT3" s="1526"/>
      <c r="AU3" s="1526"/>
      <c r="AV3" s="1526"/>
      <c r="AW3" s="1526"/>
      <c r="AX3" s="1526"/>
      <c r="AY3" s="1526"/>
      <c r="AZ3" s="1526"/>
      <c r="BA3" s="1526"/>
      <c r="BB3" s="1526"/>
      <c r="BC3" s="1526"/>
      <c r="BD3" s="1526"/>
      <c r="BE3" s="1526"/>
      <c r="BF3" s="1526"/>
      <c r="BG3" s="1526"/>
      <c r="BH3" s="1526"/>
      <c r="BI3" s="1526"/>
      <c r="BJ3" s="1526"/>
      <c r="BK3" s="1526"/>
      <c r="BL3" s="1526"/>
      <c r="BM3" s="1526"/>
      <c r="BN3" s="1526"/>
      <c r="BO3" s="1526"/>
      <c r="BP3" s="1526"/>
      <c r="BQ3" s="1526"/>
      <c r="BR3" s="1526"/>
      <c r="BS3" s="1526"/>
      <c r="BT3" s="1526"/>
      <c r="BU3" s="1526"/>
      <c r="BV3" s="1526"/>
      <c r="BW3" s="1526"/>
      <c r="BX3" s="1526"/>
      <c r="BY3" s="1526"/>
      <c r="BZ3" s="1526"/>
      <c r="CA3" s="1526"/>
      <c r="CB3" s="1526"/>
      <c r="CC3" s="1526"/>
      <c r="CD3" s="1526"/>
      <c r="CE3" s="1526"/>
      <c r="CF3" s="1526"/>
      <c r="CG3" s="1526"/>
      <c r="CH3" s="1526"/>
      <c r="CI3" s="1526"/>
      <c r="CJ3" s="1526"/>
      <c r="CK3" s="1526"/>
      <c r="CL3" s="1526"/>
      <c r="CM3" s="1526"/>
      <c r="CN3" s="1526"/>
      <c r="CO3" s="1526"/>
      <c r="CP3" s="1526"/>
      <c r="CQ3" s="1526"/>
      <c r="CR3" s="1526"/>
      <c r="CS3" s="1526"/>
    </row>
    <row r="4" spans="1:97" ht="15" customHeight="1">
      <c r="A4" s="1780" t="s">
        <v>1846</v>
      </c>
      <c r="B4" s="1526"/>
      <c r="C4" s="1526"/>
      <c r="D4" s="1526"/>
      <c r="E4" s="1526"/>
      <c r="F4" s="1526"/>
      <c r="G4" s="1526"/>
      <c r="H4" s="1526"/>
      <c r="I4" s="1526"/>
      <c r="J4" s="1526"/>
      <c r="K4" s="1526"/>
      <c r="L4" s="1526"/>
      <c r="M4" s="1526"/>
      <c r="N4" s="1526"/>
      <c r="O4" s="1526"/>
      <c r="P4" s="1526"/>
      <c r="Q4" s="1526"/>
      <c r="R4" s="1526"/>
      <c r="S4" s="1526"/>
      <c r="T4" s="1526"/>
      <c r="U4" s="1526"/>
      <c r="V4" s="1526"/>
      <c r="W4" s="1526"/>
      <c r="X4" s="1526"/>
      <c r="Y4" s="1526"/>
      <c r="Z4" s="1526"/>
      <c r="AA4" s="1526"/>
      <c r="AB4" s="1526"/>
      <c r="AC4" s="1526"/>
      <c r="AD4" s="1526"/>
      <c r="AE4" s="1526"/>
      <c r="AF4" s="1526"/>
      <c r="AG4" s="1526"/>
      <c r="AH4" s="1526"/>
      <c r="AI4" s="1526"/>
      <c r="AJ4" s="1526"/>
      <c r="AK4" s="1526"/>
      <c r="AL4" s="1526"/>
      <c r="AM4" s="1526"/>
      <c r="AN4" s="1526"/>
      <c r="AO4" s="1526"/>
      <c r="AP4" s="1526"/>
      <c r="AQ4" s="1526"/>
      <c r="AR4" s="1526"/>
      <c r="AS4" s="1526"/>
      <c r="AT4" s="1526"/>
      <c r="AU4" s="1526"/>
      <c r="AV4" s="1526"/>
      <c r="AW4" s="1526"/>
      <c r="AX4" s="1526"/>
      <c r="AY4" s="1526"/>
      <c r="AZ4" s="1526"/>
      <c r="BA4" s="1526"/>
      <c r="BB4" s="1526"/>
      <c r="BC4" s="1526"/>
      <c r="BD4" s="1526"/>
      <c r="BE4" s="1526"/>
      <c r="BF4" s="1526"/>
      <c r="BG4" s="1526"/>
      <c r="BH4" s="1526"/>
      <c r="BI4" s="1526"/>
      <c r="BJ4" s="1526"/>
      <c r="BK4" s="1526"/>
      <c r="BL4" s="1526"/>
      <c r="BM4" s="1526"/>
      <c r="BN4" s="1526"/>
      <c r="BO4" s="1526"/>
      <c r="BP4" s="1526"/>
      <c r="BQ4" s="1526"/>
      <c r="BR4" s="1526"/>
      <c r="BS4" s="1526"/>
      <c r="BT4" s="1526"/>
      <c r="BU4" s="1526"/>
      <c r="BV4" s="1526"/>
      <c r="BW4" s="1526"/>
      <c r="BX4" s="1526"/>
      <c r="BY4" s="1526"/>
      <c r="BZ4" s="1526"/>
      <c r="CA4" s="1526"/>
      <c r="CB4" s="1526"/>
      <c r="CC4" s="1526"/>
      <c r="CD4" s="1526"/>
      <c r="CE4" s="1526"/>
      <c r="CF4" s="1526"/>
      <c r="CG4" s="1526"/>
      <c r="CH4" s="1526"/>
      <c r="CI4" s="1526"/>
      <c r="CJ4" s="1526"/>
      <c r="CK4" s="1526"/>
      <c r="CL4" s="1526"/>
      <c r="CM4" s="1526"/>
      <c r="CN4" s="1526"/>
      <c r="CO4" s="1526"/>
      <c r="CP4" s="1526"/>
      <c r="CQ4" s="1526"/>
      <c r="CR4" s="1526"/>
      <c r="CS4" s="1526"/>
    </row>
    <row r="5" spans="1:97" ht="15" customHeight="1">
      <c r="A5" s="1782" t="s">
        <v>1847</v>
      </c>
      <c r="B5" s="1722"/>
      <c r="C5" s="1722"/>
      <c r="D5" s="1722"/>
      <c r="E5" s="1722"/>
      <c r="F5" s="1722"/>
      <c r="G5" s="1722"/>
      <c r="H5" s="1722"/>
      <c r="I5" s="1722"/>
      <c r="J5" s="1722"/>
      <c r="K5" s="1722"/>
      <c r="L5" s="1722"/>
      <c r="M5" s="1722"/>
      <c r="N5" s="1722"/>
      <c r="O5" s="1722"/>
      <c r="P5" s="1722"/>
      <c r="Q5" s="1722"/>
      <c r="R5" s="1722"/>
      <c r="S5" s="1722"/>
      <c r="T5" s="1722"/>
      <c r="U5" s="1722"/>
      <c r="V5" s="1722"/>
      <c r="W5" s="1722"/>
      <c r="X5" s="1722"/>
      <c r="Y5" s="1722"/>
      <c r="Z5" s="1722"/>
      <c r="AA5" s="1722"/>
      <c r="AB5" s="1722"/>
      <c r="AC5" s="1722"/>
      <c r="AD5" s="1722"/>
      <c r="AE5" s="1722"/>
      <c r="AF5" s="1722"/>
      <c r="AG5" s="1722"/>
      <c r="AH5" s="1722"/>
      <c r="AI5" s="1722"/>
      <c r="AJ5" s="1722"/>
      <c r="AK5" s="1722"/>
      <c r="AL5" s="1722"/>
      <c r="AM5" s="1722"/>
      <c r="AN5" s="1722"/>
      <c r="AO5" s="1722"/>
      <c r="AP5" s="1722"/>
      <c r="AQ5" s="1722"/>
      <c r="AR5" s="1722"/>
      <c r="AS5" s="1722"/>
      <c r="AT5" s="1722"/>
      <c r="AU5" s="1722"/>
      <c r="AV5" s="1722"/>
      <c r="AW5" s="1722"/>
      <c r="AX5" s="1722"/>
      <c r="AY5" s="1722"/>
      <c r="AZ5" s="1722"/>
      <c r="BA5" s="1722"/>
      <c r="BB5" s="1722"/>
      <c r="BC5" s="1722"/>
      <c r="BD5" s="1722"/>
      <c r="BE5" s="1722"/>
      <c r="BF5" s="1722"/>
      <c r="BG5" s="1722"/>
      <c r="BH5" s="1722"/>
      <c r="BI5" s="1722"/>
      <c r="BJ5" s="1722"/>
      <c r="BK5" s="1722"/>
      <c r="BL5" s="1722"/>
      <c r="BM5" s="1722"/>
      <c r="BN5" s="1722"/>
      <c r="BO5" s="1722"/>
      <c r="BP5" s="1722"/>
      <c r="BQ5" s="1722"/>
      <c r="BR5" s="1722"/>
      <c r="BS5" s="1722"/>
      <c r="BT5" s="1722"/>
      <c r="BU5" s="1722"/>
      <c r="BV5" s="1722"/>
      <c r="BW5" s="1722"/>
      <c r="BX5" s="1722"/>
      <c r="BY5" s="1722"/>
      <c r="BZ5" s="1722"/>
      <c r="CA5" s="1722"/>
      <c r="CB5" s="1722"/>
      <c r="CC5" s="1722"/>
      <c r="CD5" s="1722"/>
      <c r="CE5" s="1722"/>
      <c r="CF5" s="1722"/>
      <c r="CG5" s="1722"/>
      <c r="CH5" s="1722"/>
      <c r="CI5" s="1722"/>
      <c r="CJ5" s="1722"/>
      <c r="CK5" s="1722"/>
      <c r="CL5" s="1722"/>
      <c r="CM5" s="1722"/>
      <c r="CN5" s="1722"/>
      <c r="CO5" s="1722"/>
      <c r="CP5" s="1722"/>
      <c r="CQ5" s="1722"/>
      <c r="CR5" s="1722"/>
      <c r="CS5" s="1722"/>
    </row>
    <row r="6" spans="1:97" ht="10.5" customHeight="1">
      <c r="A6" s="570"/>
      <c r="B6" s="1127"/>
      <c r="C6" s="1128"/>
      <c r="D6" s="1127"/>
      <c r="E6" s="1127"/>
      <c r="F6" s="570"/>
      <c r="G6" s="1127"/>
      <c r="H6" s="570"/>
      <c r="I6" s="1127"/>
      <c r="J6" s="570"/>
      <c r="K6" s="1127"/>
      <c r="L6" s="1127"/>
      <c r="M6" s="570"/>
      <c r="N6" s="1129"/>
      <c r="O6" s="1129"/>
      <c r="P6" s="1129"/>
      <c r="Q6" s="1130"/>
      <c r="R6" s="570"/>
      <c r="S6" s="570"/>
      <c r="T6" s="1129"/>
      <c r="U6" s="1130"/>
      <c r="V6" s="1129"/>
      <c r="W6" s="1129"/>
      <c r="X6" s="1129"/>
      <c r="Y6" s="1130"/>
      <c r="Z6" s="570"/>
      <c r="AA6" s="570"/>
      <c r="AB6" s="1129"/>
      <c r="AC6" s="1130"/>
      <c r="AD6" s="1129"/>
      <c r="AE6" s="1129"/>
      <c r="AF6" s="1129"/>
      <c r="AG6" s="1130"/>
      <c r="AH6" s="570"/>
      <c r="AI6" s="570"/>
      <c r="AJ6" s="1129"/>
      <c r="AK6" s="1130"/>
      <c r="AL6" s="1129"/>
      <c r="AM6" s="1129"/>
      <c r="AN6" s="1129"/>
      <c r="AO6" s="1130"/>
      <c r="AP6" s="570"/>
      <c r="AQ6" s="570"/>
      <c r="AR6" s="1129"/>
      <c r="AS6" s="1130"/>
      <c r="AT6" s="1129"/>
      <c r="AU6" s="1129"/>
      <c r="AV6" s="1129"/>
      <c r="AW6" s="1130"/>
      <c r="AX6" s="570"/>
      <c r="AY6" s="570"/>
      <c r="AZ6" s="1129"/>
      <c r="BA6" s="1130"/>
      <c r="BB6" s="1129"/>
      <c r="BC6" s="1129"/>
      <c r="BD6" s="1129"/>
      <c r="BE6" s="1129"/>
      <c r="BF6" s="1129"/>
      <c r="BG6" s="1129"/>
      <c r="BH6" s="1129"/>
      <c r="BI6" s="1129"/>
      <c r="BJ6" s="1129"/>
      <c r="BK6" s="1129"/>
      <c r="BL6" s="1129"/>
      <c r="BM6" s="1129"/>
      <c r="BN6" s="1129"/>
      <c r="BO6" s="1129"/>
      <c r="BP6" s="1129"/>
      <c r="BQ6" s="1129"/>
      <c r="BR6" s="1129"/>
      <c r="BS6" s="1129"/>
      <c r="BT6" s="1129"/>
      <c r="BU6" s="1129"/>
      <c r="BV6" s="1129"/>
      <c r="BW6" s="1129"/>
      <c r="BX6" s="1129"/>
      <c r="BY6" s="1129"/>
      <c r="BZ6" s="1129"/>
      <c r="CA6" s="1129"/>
      <c r="CB6" s="1129"/>
      <c r="CC6" s="1129"/>
      <c r="CD6" s="1129"/>
      <c r="CE6" s="1129"/>
      <c r="CF6" s="1129"/>
      <c r="CG6" s="1129"/>
      <c r="CH6" s="1129"/>
      <c r="CI6" s="1129"/>
      <c r="CJ6" s="1129"/>
      <c r="CK6" s="1129"/>
      <c r="CL6" s="1129"/>
      <c r="CM6" s="1129"/>
      <c r="CN6" s="1129"/>
      <c r="CO6" s="1129"/>
      <c r="CP6" s="1129"/>
    </row>
    <row r="7" spans="1:97" ht="10.5" customHeight="1">
      <c r="A7" s="570"/>
      <c r="B7" s="1127"/>
      <c r="C7" s="1128"/>
      <c r="D7" s="1127"/>
      <c r="E7" s="1127"/>
      <c r="F7" s="570"/>
      <c r="G7" s="1127"/>
      <c r="H7" s="570"/>
      <c r="I7" s="1127"/>
      <c r="J7" s="570"/>
      <c r="K7" s="1127"/>
      <c r="L7" s="1127"/>
      <c r="M7" s="570"/>
      <c r="N7" s="1129"/>
      <c r="O7" s="1129"/>
      <c r="P7" s="1129"/>
      <c r="Q7" s="1130"/>
      <c r="R7" s="570"/>
      <c r="S7" s="570"/>
      <c r="T7" s="1129"/>
      <c r="U7" s="1130"/>
      <c r="V7" s="1129"/>
      <c r="W7" s="1129"/>
      <c r="X7" s="1129"/>
      <c r="Y7" s="1130"/>
      <c r="Z7" s="570"/>
      <c r="AA7" s="570"/>
      <c r="AB7" s="1129"/>
      <c r="AC7" s="1130"/>
      <c r="AD7" s="1129"/>
      <c r="AE7" s="1129"/>
      <c r="AF7" s="1129"/>
      <c r="AG7" s="1130"/>
      <c r="AH7" s="570"/>
      <c r="AI7" s="570"/>
      <c r="AJ7" s="1129"/>
      <c r="AK7" s="1130"/>
      <c r="AL7" s="1129"/>
      <c r="AM7" s="1129"/>
      <c r="AN7" s="1129"/>
      <c r="AO7" s="1130"/>
      <c r="AP7" s="570"/>
      <c r="AQ7" s="570"/>
      <c r="AR7" s="1129"/>
      <c r="AS7" s="1130"/>
      <c r="AT7" s="1129"/>
      <c r="AU7" s="1129"/>
      <c r="AV7" s="1129"/>
      <c r="AW7" s="1130"/>
      <c r="AX7" s="570"/>
      <c r="AY7" s="570"/>
      <c r="AZ7" s="1129"/>
      <c r="BA7" s="1130"/>
      <c r="BB7" s="1129"/>
      <c r="BC7" s="1129"/>
      <c r="BD7" s="1129"/>
      <c r="BE7" s="1129"/>
      <c r="BF7" s="1129"/>
      <c r="BG7" s="1129"/>
      <c r="BH7" s="1129"/>
      <c r="BI7" s="1129"/>
      <c r="BJ7" s="1129"/>
      <c r="BK7" s="1129"/>
      <c r="BL7" s="1129"/>
      <c r="BM7" s="1129"/>
      <c r="BN7" s="1129"/>
      <c r="BO7" s="1129"/>
      <c r="BP7" s="1129"/>
      <c r="BQ7" s="1129"/>
      <c r="BR7" s="1129"/>
      <c r="BS7" s="1129"/>
      <c r="BT7" s="1129"/>
      <c r="BU7" s="1129"/>
      <c r="BV7" s="1129"/>
      <c r="BW7" s="1129"/>
      <c r="BX7" s="1129"/>
      <c r="BY7" s="1129"/>
      <c r="BZ7" s="1129"/>
      <c r="CA7" s="1129"/>
      <c r="CB7" s="1129"/>
      <c r="CC7" s="1129"/>
      <c r="CD7" s="1129"/>
      <c r="CE7" s="1129"/>
      <c r="CF7" s="1129"/>
      <c r="CG7" s="1129"/>
      <c r="CH7" s="1129"/>
      <c r="CI7" s="1129"/>
      <c r="CJ7" s="1129"/>
      <c r="CK7" s="1129"/>
      <c r="CL7" s="1129"/>
      <c r="CM7" s="1129"/>
      <c r="CN7" s="1129"/>
      <c r="CO7" s="1129"/>
      <c r="CP7" s="1129"/>
    </row>
    <row r="8" spans="1:97" ht="10.5" customHeight="1">
      <c r="A8" s="570"/>
      <c r="B8" s="1127"/>
      <c r="C8" s="1128"/>
      <c r="D8" s="1127"/>
      <c r="E8" s="1127"/>
      <c r="F8" s="570"/>
      <c r="G8" s="1127"/>
      <c r="H8" s="570"/>
      <c r="I8" s="1127"/>
      <c r="J8" s="570"/>
      <c r="K8" s="1127"/>
      <c r="L8" s="1127"/>
      <c r="M8" s="570"/>
      <c r="N8" s="1129"/>
      <c r="O8" s="1129"/>
      <c r="P8" s="1129"/>
      <c r="Q8" s="1130"/>
      <c r="R8" s="570"/>
      <c r="S8" s="570"/>
      <c r="T8" s="1129"/>
      <c r="U8" s="1130"/>
      <c r="V8" s="1129"/>
      <c r="W8" s="1129"/>
      <c r="X8" s="1129"/>
      <c r="Y8" s="1130"/>
      <c r="Z8" s="570"/>
      <c r="AA8" s="570"/>
      <c r="AB8" s="1129"/>
      <c r="AC8" s="1130"/>
      <c r="AD8" s="1129"/>
      <c r="AE8" s="1129"/>
      <c r="AF8" s="1129"/>
      <c r="AG8" s="1130"/>
      <c r="AH8" s="570"/>
      <c r="AI8" s="570"/>
      <c r="AJ8" s="1129"/>
      <c r="AK8" s="1130"/>
      <c r="AL8" s="1129"/>
      <c r="AM8" s="1129"/>
      <c r="AN8" s="1129"/>
      <c r="AO8" s="1130"/>
      <c r="AP8" s="570"/>
      <c r="AQ8" s="570"/>
      <c r="AR8" s="1129"/>
      <c r="AS8" s="1130"/>
      <c r="AT8" s="1129"/>
      <c r="AU8" s="1129"/>
      <c r="AV8" s="1129"/>
      <c r="AW8" s="1130"/>
      <c r="AX8" s="570"/>
      <c r="AY8" s="570"/>
      <c r="AZ8" s="1129"/>
      <c r="BA8" s="1130"/>
      <c r="BB8" s="1129"/>
      <c r="BC8" s="1129"/>
      <c r="BD8" s="1129"/>
      <c r="BE8" s="1129"/>
      <c r="BF8" s="1129"/>
      <c r="BG8" s="1129"/>
      <c r="BH8" s="1129"/>
      <c r="BI8" s="1129"/>
      <c r="BJ8" s="1129"/>
      <c r="BK8" s="1129"/>
      <c r="BL8" s="1129"/>
      <c r="BM8" s="1129"/>
      <c r="BN8" s="1129"/>
      <c r="BO8" s="1129"/>
      <c r="BP8" s="1129"/>
      <c r="BQ8" s="1129"/>
      <c r="BR8" s="1129"/>
      <c r="BS8" s="1129"/>
      <c r="BT8" s="1129"/>
      <c r="BU8" s="1129"/>
      <c r="BV8" s="1129"/>
      <c r="BW8" s="1129"/>
      <c r="BX8" s="1129"/>
      <c r="BY8" s="1129"/>
      <c r="BZ8" s="1129"/>
      <c r="CA8" s="1129"/>
      <c r="CB8" s="1129"/>
      <c r="CC8" s="1129"/>
      <c r="CD8" s="1129"/>
      <c r="CE8" s="1129"/>
      <c r="CF8" s="1129"/>
      <c r="CG8" s="1129"/>
      <c r="CH8" s="1129"/>
      <c r="CI8" s="1129"/>
      <c r="CJ8" s="1129"/>
      <c r="CK8" s="1129"/>
      <c r="CL8" s="1129"/>
      <c r="CM8" s="1129"/>
      <c r="CN8" s="1129"/>
      <c r="CO8" s="1129"/>
      <c r="CP8" s="1129"/>
    </row>
    <row r="9" spans="1:97" ht="10.5" customHeight="1">
      <c r="A9" s="570"/>
      <c r="B9" s="1783" t="s">
        <v>1848</v>
      </c>
      <c r="C9" s="1131"/>
      <c r="D9" s="1127"/>
      <c r="E9" s="1127"/>
      <c r="F9" s="570"/>
      <c r="G9" s="1127"/>
      <c r="H9" s="570"/>
      <c r="I9" s="1127"/>
      <c r="J9" s="570"/>
      <c r="K9" s="1127"/>
      <c r="L9" s="1127"/>
      <c r="M9" s="570"/>
      <c r="N9" s="1770">
        <v>280201239</v>
      </c>
      <c r="O9" s="1771"/>
      <c r="P9" s="1771"/>
      <c r="Q9" s="1771"/>
      <c r="R9" s="1771"/>
      <c r="S9" s="1771"/>
      <c r="T9" s="1771"/>
      <c r="U9" s="1794"/>
      <c r="V9" s="1770">
        <v>280201214</v>
      </c>
      <c r="W9" s="1771"/>
      <c r="X9" s="1771"/>
      <c r="Y9" s="1771"/>
      <c r="Z9" s="1771"/>
      <c r="AA9" s="1771"/>
      <c r="AB9" s="1771"/>
      <c r="AC9" s="1772"/>
      <c r="AD9" s="1770">
        <v>280201221</v>
      </c>
      <c r="AE9" s="1771"/>
      <c r="AF9" s="1771"/>
      <c r="AG9" s="1771"/>
      <c r="AH9" s="1771"/>
      <c r="AI9" s="1771"/>
      <c r="AJ9" s="1771"/>
      <c r="AK9" s="1772"/>
      <c r="AL9" s="1770">
        <v>280201226</v>
      </c>
      <c r="AM9" s="1771"/>
      <c r="AN9" s="1771"/>
      <c r="AO9" s="1771"/>
      <c r="AP9" s="1771"/>
      <c r="AQ9" s="1771"/>
      <c r="AR9" s="1771"/>
      <c r="AS9" s="1772"/>
      <c r="AT9" s="1770">
        <v>220201079</v>
      </c>
      <c r="AU9" s="1771"/>
      <c r="AV9" s="1771"/>
      <c r="AW9" s="1771"/>
      <c r="AX9" s="1771"/>
      <c r="AY9" s="1771"/>
      <c r="AZ9" s="1771"/>
      <c r="BA9" s="1772"/>
      <c r="BB9" s="1770">
        <v>230101239</v>
      </c>
      <c r="BC9" s="1771"/>
      <c r="BD9" s="1771"/>
      <c r="BE9" s="1771"/>
      <c r="BF9" s="1771"/>
      <c r="BG9" s="1771"/>
      <c r="BH9" s="1771"/>
      <c r="BI9" s="1772"/>
      <c r="BJ9" s="1770">
        <v>280201225</v>
      </c>
      <c r="BK9" s="1771"/>
      <c r="BL9" s="1771"/>
      <c r="BM9" s="1771"/>
      <c r="BN9" s="1771"/>
      <c r="BO9" s="1771"/>
      <c r="BP9" s="1771"/>
      <c r="BQ9" s="1772"/>
      <c r="BR9" s="1770">
        <v>240202501</v>
      </c>
      <c r="BS9" s="1771"/>
      <c r="BT9" s="1771"/>
      <c r="BU9" s="1771"/>
      <c r="BV9" s="1771"/>
      <c r="BW9" s="1771"/>
      <c r="BX9" s="1771"/>
      <c r="BY9" s="1772"/>
      <c r="BZ9" s="1129"/>
      <c r="CA9" s="1129"/>
      <c r="CB9" s="1129"/>
      <c r="CC9" s="1129"/>
      <c r="CD9" s="1129"/>
      <c r="CE9" s="1129"/>
      <c r="CF9" s="1129"/>
      <c r="CG9" s="1129"/>
      <c r="CH9" s="1129"/>
      <c r="CI9" s="1129"/>
      <c r="CJ9" s="1129"/>
      <c r="CK9" s="1129"/>
      <c r="CL9" s="1129"/>
      <c r="CM9" s="1129"/>
      <c r="CN9" s="1129"/>
      <c r="CO9" s="1129"/>
      <c r="CP9" s="1129"/>
    </row>
    <row r="10" spans="1:97" ht="78" customHeight="1">
      <c r="A10" s="1132"/>
      <c r="B10" s="1784"/>
      <c r="C10" s="1133" t="s">
        <v>1127</v>
      </c>
      <c r="D10" s="1134" t="s">
        <v>1849</v>
      </c>
      <c r="E10" s="1134" t="s">
        <v>1850</v>
      </c>
      <c r="F10" s="1135" t="s">
        <v>1851</v>
      </c>
      <c r="G10" s="1134" t="s">
        <v>1852</v>
      </c>
      <c r="H10" s="1135" t="s">
        <v>1853</v>
      </c>
      <c r="I10" s="1134" t="s">
        <v>1854</v>
      </c>
      <c r="J10" s="1135" t="s">
        <v>1855</v>
      </c>
      <c r="K10" s="1134" t="s">
        <v>1856</v>
      </c>
      <c r="L10" s="1134" t="s">
        <v>1850</v>
      </c>
      <c r="M10" s="1136" t="s">
        <v>1857</v>
      </c>
      <c r="N10" s="1773" t="str">
        <f>VLOOKUP(N9,COMPETENCIA!$A$2:$B$44,2,0)</f>
        <v>Supervisión del funcionamiento de sistemas de agua</v>
      </c>
      <c r="O10" s="1774"/>
      <c r="P10" s="1774"/>
      <c r="Q10" s="1774"/>
      <c r="R10" s="1774"/>
      <c r="S10" s="1774"/>
      <c r="T10" s="1774"/>
      <c r="U10" s="1795"/>
      <c r="V10" s="1773" t="str">
        <f>VLOOKUP(V9,COMPETENCIA!$A$2:$B$44,2,0)</f>
        <v>Supervisión de la recolección de muestras de aguas</v>
      </c>
      <c r="W10" s="1774"/>
      <c r="X10" s="1774"/>
      <c r="Y10" s="1774"/>
      <c r="Z10" s="1774"/>
      <c r="AA10" s="1774"/>
      <c r="AB10" s="1774"/>
      <c r="AC10" s="1775"/>
      <c r="AD10" s="1773" t="str">
        <f>VLOOKUP(AD9,COMPETENCIA!$A$2:$B$44,2,0)</f>
        <v>Potabilización de agua</v>
      </c>
      <c r="AE10" s="1774"/>
      <c r="AF10" s="1774"/>
      <c r="AG10" s="1774"/>
      <c r="AH10" s="1774"/>
      <c r="AI10" s="1774"/>
      <c r="AJ10" s="1774"/>
      <c r="AK10" s="1775"/>
      <c r="AL10" s="1773" t="str">
        <f>VLOOKUP(AL9,COMPETENCIA!$A$2:$B$44,2,0)</f>
        <v>Tratamiento de aguas residuales</v>
      </c>
      <c r="AM10" s="1774"/>
      <c r="AN10" s="1774"/>
      <c r="AO10" s="1774"/>
      <c r="AP10" s="1774"/>
      <c r="AQ10" s="1774"/>
      <c r="AR10" s="1774"/>
      <c r="AS10" s="1775"/>
      <c r="AT10" s="1776" t="str">
        <f>VLOOKUP(AT9,COMPETENCIA!$A$2:$B$44,2,0)</f>
        <v>Generación de procesos de educación, participación y gestión ambiental</v>
      </c>
      <c r="AU10" s="1774"/>
      <c r="AV10" s="1774"/>
      <c r="AW10" s="1774"/>
      <c r="AX10" s="1774"/>
      <c r="AY10" s="1774"/>
      <c r="AZ10" s="1774"/>
      <c r="BA10" s="1775"/>
      <c r="BB10" s="1777" t="str">
        <f>VLOOKUP(BB9,COMPETENCIA!$A$2:$B$44,2,0)</f>
        <v>Promoción y vigilancia en salud pública</v>
      </c>
      <c r="BC10" s="1774"/>
      <c r="BD10" s="1774"/>
      <c r="BE10" s="1774"/>
      <c r="BF10" s="1774"/>
      <c r="BG10" s="1774"/>
      <c r="BH10" s="1774"/>
      <c r="BI10" s="1775"/>
      <c r="BJ10" s="1778" t="str">
        <f>VLOOKUP(BJ9,COMPETENCIA!$A$2:$B$44,2,0)</f>
        <v>Supervisión de actividades del servicio de aseo</v>
      </c>
      <c r="BK10" s="1774"/>
      <c r="BL10" s="1774"/>
      <c r="BM10" s="1774"/>
      <c r="BN10" s="1774"/>
      <c r="BO10" s="1774"/>
      <c r="BP10" s="1774"/>
      <c r="BQ10" s="1775"/>
      <c r="BR10" s="1785" t="str">
        <f>VLOOKUP(BR9,COMPETENCIA!$A$2:$B$44,2,0)</f>
        <v>Interactuar en lengua inglesa de forma oral y escrita dentro de contexto sociales y laborales según los criterios establecidos por el marco común europeo de referencia para las lenguas [Inglés]</v>
      </c>
      <c r="BS10" s="1774"/>
      <c r="BT10" s="1774"/>
      <c r="BU10" s="1774"/>
      <c r="BV10" s="1774"/>
      <c r="BW10" s="1774"/>
      <c r="BX10" s="1774"/>
      <c r="BY10" s="1775"/>
      <c r="BZ10" s="1129"/>
      <c r="CA10" s="1129"/>
      <c r="CB10" s="1129"/>
      <c r="CC10" s="1129"/>
      <c r="CD10" s="1129"/>
      <c r="CE10" s="1129"/>
      <c r="CF10" s="1129"/>
      <c r="CG10" s="1129"/>
      <c r="CH10" s="1129"/>
      <c r="CI10" s="1129"/>
      <c r="CJ10" s="1129"/>
      <c r="CK10" s="1129"/>
      <c r="CL10" s="1129"/>
      <c r="CM10" s="1129"/>
      <c r="CN10" s="1129"/>
      <c r="CO10" s="1129"/>
      <c r="CP10" s="1129"/>
    </row>
    <row r="11" spans="1:97" ht="9.75" customHeight="1">
      <c r="A11" s="1132"/>
      <c r="B11" s="1137"/>
      <c r="C11" s="1138"/>
      <c r="D11" s="1139"/>
      <c r="E11" s="1139"/>
      <c r="F11" s="1140"/>
      <c r="G11" s="1139"/>
      <c r="H11" s="1140"/>
      <c r="I11" s="1139"/>
      <c r="J11" s="1140"/>
      <c r="K11" s="1139"/>
      <c r="L11" s="1139"/>
      <c r="M11" s="1141"/>
      <c r="N11" s="1786" t="s">
        <v>1858</v>
      </c>
      <c r="O11" s="1774"/>
      <c r="P11" s="1774"/>
      <c r="Q11" s="1796"/>
      <c r="R11" s="1790" t="s">
        <v>1859</v>
      </c>
      <c r="S11" s="1774"/>
      <c r="T11" s="1774"/>
      <c r="U11" s="1775"/>
      <c r="V11" s="1786" t="s">
        <v>1858</v>
      </c>
      <c r="W11" s="1774"/>
      <c r="X11" s="1774"/>
      <c r="Y11" s="1796"/>
      <c r="Z11" s="1790" t="s">
        <v>1859</v>
      </c>
      <c r="AA11" s="1774"/>
      <c r="AB11" s="1774"/>
      <c r="AC11" s="1775"/>
      <c r="AD11" s="1786" t="s">
        <v>1858</v>
      </c>
      <c r="AE11" s="1774"/>
      <c r="AF11" s="1774"/>
      <c r="AG11" s="1796"/>
      <c r="AH11" s="1790" t="s">
        <v>1859</v>
      </c>
      <c r="AI11" s="1774"/>
      <c r="AJ11" s="1774"/>
      <c r="AK11" s="1775"/>
      <c r="AL11" s="1786" t="s">
        <v>1858</v>
      </c>
      <c r="AM11" s="1774"/>
      <c r="AN11" s="1774"/>
      <c r="AO11" s="1774"/>
      <c r="AP11" s="1790" t="s">
        <v>1859</v>
      </c>
      <c r="AQ11" s="1774"/>
      <c r="AR11" s="1774"/>
      <c r="AS11" s="1775"/>
      <c r="AT11" s="1786" t="s">
        <v>1858</v>
      </c>
      <c r="AU11" s="1774"/>
      <c r="AV11" s="1774"/>
      <c r="AW11" s="1774"/>
      <c r="AX11" s="1791" t="s">
        <v>1859</v>
      </c>
      <c r="AY11" s="1774"/>
      <c r="AZ11" s="1774"/>
      <c r="BA11" s="1775"/>
      <c r="BB11" s="1786" t="s">
        <v>1858</v>
      </c>
      <c r="BC11" s="1774"/>
      <c r="BD11" s="1774"/>
      <c r="BE11" s="1792"/>
      <c r="BF11" s="1793" t="s">
        <v>1859</v>
      </c>
      <c r="BG11" s="1774"/>
      <c r="BH11" s="1774"/>
      <c r="BI11" s="1775"/>
      <c r="BJ11" s="1786" t="s">
        <v>1858</v>
      </c>
      <c r="BK11" s="1774"/>
      <c r="BL11" s="1774"/>
      <c r="BM11" s="1774"/>
      <c r="BN11" s="1787" t="s">
        <v>1859</v>
      </c>
      <c r="BO11" s="1774"/>
      <c r="BP11" s="1774"/>
      <c r="BQ11" s="1775"/>
      <c r="BR11" s="1786" t="s">
        <v>1858</v>
      </c>
      <c r="BS11" s="1774"/>
      <c r="BT11" s="1774"/>
      <c r="BU11" s="1788"/>
      <c r="BV11" s="1789" t="s">
        <v>1859</v>
      </c>
      <c r="BW11" s="1774"/>
      <c r="BX11" s="1774"/>
      <c r="BY11" s="1775"/>
      <c r="BZ11" s="1129"/>
      <c r="CA11" s="1129"/>
      <c r="CB11" s="1129"/>
      <c r="CC11" s="1129"/>
      <c r="CD11" s="1129"/>
      <c r="CE11" s="1129"/>
      <c r="CF11" s="1129"/>
      <c r="CG11" s="1129"/>
      <c r="CH11" s="1129"/>
      <c r="CI11" s="1129"/>
      <c r="CJ11" s="1129"/>
      <c r="CK11" s="1129"/>
      <c r="CL11" s="1129"/>
      <c r="CM11" s="1129"/>
      <c r="CN11" s="1129"/>
      <c r="CO11" s="1129"/>
      <c r="CP11" s="1129"/>
    </row>
    <row r="12" spans="1:97" ht="30" customHeight="1">
      <c r="A12" s="1803">
        <v>1</v>
      </c>
      <c r="B12" s="1805">
        <v>220201501</v>
      </c>
      <c r="C12" s="1806" t="str">
        <f>IF(B12="","",VLOOKUP(B12,COMPETENCIA!$A$2:$B$44,2,0))</f>
        <v>Biología</v>
      </c>
      <c r="D12" s="1805" t="s">
        <v>1137</v>
      </c>
      <c r="E12" s="1800" t="str">
        <f>IF(B12="","",CONCATENATE(B12,"-",D12))</f>
        <v>220201501-RA1</v>
      </c>
      <c r="F12" s="1797" t="s">
        <v>1203</v>
      </c>
      <c r="G12" s="1799" t="s">
        <v>80</v>
      </c>
      <c r="H12" s="1797" t="str">
        <f>IF(G12="","",VLOOKUP(G12,ACTIVIDAD_APRENDIZAJE!$A$2:$N$11,4,0))</f>
        <v>Identificar las condiciones del estado y funcionamiento de la prestación del servicio de agua potable y saneamiento básico.</v>
      </c>
      <c r="I12" s="1799" t="s">
        <v>178</v>
      </c>
      <c r="J12" s="1797" t="str">
        <f>IF(I12="","",VLOOKUP(I12,PRODUCTOS!$A$2:$H$5,4,0))</f>
        <v>Informe del estado y funcionamiento de las redes de agua</v>
      </c>
      <c r="K12" s="1799" t="s">
        <v>1442</v>
      </c>
      <c r="L12" s="1800" t="str">
        <f>IF(I12="","",CONCATENATE(B12,"-",D12,"-",I12,"-",K12))</f>
        <v>220201501-RA1-PTA1-E1</v>
      </c>
      <c r="M12" s="1801" t="s">
        <v>1624</v>
      </c>
      <c r="N12" s="1142"/>
      <c r="O12" s="1143"/>
      <c r="P12" s="1144" t="str">
        <f>IF(N12="","",CONCATENATE(N$9,"-",N12,"-",O12))</f>
        <v/>
      </c>
      <c r="Q12" s="1145" t="s">
        <v>1830</v>
      </c>
      <c r="R12" s="1146" t="s">
        <v>178</v>
      </c>
      <c r="S12" s="1143" t="s">
        <v>1442</v>
      </c>
      <c r="T12" s="1144" t="str">
        <f>IF(R12="","",CONCATENATE(N$9,"-",N12,"-",R12,"-",S12))</f>
        <v>280201239--PTA1-E1</v>
      </c>
      <c r="U12" s="1147" t="s">
        <v>1830</v>
      </c>
      <c r="V12" s="1142" t="s">
        <v>1139</v>
      </c>
      <c r="W12" s="1143" t="s">
        <v>1457</v>
      </c>
      <c r="X12" s="1144" t="str">
        <f>IF(V12="","",CONCATENATE(V$9,"-",V12,"-",W12))</f>
        <v>280201214-RA2-C05</v>
      </c>
      <c r="Y12" s="1145" t="s">
        <v>1535</v>
      </c>
      <c r="Z12" s="1146"/>
      <c r="AA12" s="1143"/>
      <c r="AB12" s="1144" t="str">
        <f>IF(Z12="","",CONCATENATE(V$9,"-",V12,"-",Z12,"-",AA12))</f>
        <v/>
      </c>
      <c r="AC12" s="1147" t="s">
        <v>1830</v>
      </c>
      <c r="AD12" s="1142"/>
      <c r="AE12" s="1143"/>
      <c r="AF12" s="1144" t="str">
        <f>IF(AD12="","",CONCATENATE(AD$9,"-",AD12,"-",AE12))</f>
        <v/>
      </c>
      <c r="AG12" s="1145" t="s">
        <v>1830</v>
      </c>
      <c r="AH12" s="1146"/>
      <c r="AI12" s="1143"/>
      <c r="AJ12" s="1144" t="str">
        <f>IF(AH12="","",CONCATENATE(AD$9,"-",AD12,"-",AH12,"-",AI12))</f>
        <v/>
      </c>
      <c r="AK12" s="1147" t="s">
        <v>1830</v>
      </c>
      <c r="AL12" s="1142"/>
      <c r="AM12" s="1143"/>
      <c r="AN12" s="1144" t="str">
        <f>IF(AL12="","",CONCATENATE(AL$9,"-",AL12,"-",AM12))</f>
        <v/>
      </c>
      <c r="AO12" s="1148" t="s">
        <v>1830</v>
      </c>
      <c r="AP12" s="1146"/>
      <c r="AQ12" s="1143"/>
      <c r="AR12" s="1144" t="str">
        <f>IF(AP12="","",CONCATENATE(AL$9,"-",AL12,"-",AP12,"-",AQ12))</f>
        <v/>
      </c>
      <c r="AS12" s="1147" t="s">
        <v>1830</v>
      </c>
      <c r="AT12" s="1149"/>
      <c r="AU12" s="1150"/>
      <c r="AV12" s="1151" t="str">
        <f>IF(AT12="","",CONCATENATE(AT$9,"-",AT12,"-",AU12))</f>
        <v/>
      </c>
      <c r="AW12" s="1152" t="s">
        <v>1830</v>
      </c>
      <c r="AX12" s="1153"/>
      <c r="AY12" s="1150"/>
      <c r="AZ12" s="1151" t="str">
        <f>IF(AX12="","",CONCATENATE(AT$9,"-",AT12,"-",AX12,"-",AY12))</f>
        <v/>
      </c>
      <c r="BA12" s="1154" t="s">
        <v>1830</v>
      </c>
      <c r="BB12" s="1155"/>
      <c r="BC12" s="1156"/>
      <c r="BD12" s="1157" t="str">
        <f>IF(BB12="","",CONCATENATE(BB$9,"-",BB12,"-",BC12))</f>
        <v/>
      </c>
      <c r="BE12" s="1158" t="s">
        <v>1830</v>
      </c>
      <c r="BF12" s="1159"/>
      <c r="BG12" s="1156"/>
      <c r="BH12" s="1157" t="str">
        <f>IF(BF12="","",CONCATENATE(BB$9,"-",BB12,"-",BF12,"-",BG12))</f>
        <v/>
      </c>
      <c r="BI12" s="1160" t="s">
        <v>1830</v>
      </c>
      <c r="BJ12" s="1161"/>
      <c r="BK12" s="1162"/>
      <c r="BL12" s="1163" t="str">
        <f>IF(BJ12="","",CONCATENATE(BJ$9,"-",BJ12,"-",BK12))</f>
        <v/>
      </c>
      <c r="BM12" s="1164" t="s">
        <v>1830</v>
      </c>
      <c r="BN12" s="1165"/>
      <c r="BO12" s="1162"/>
      <c r="BP12" s="1163" t="str">
        <f>IF(BN12="","",CONCATENATE(BJ$9,"-",BJ12,"-",BN12,"-",BO12))</f>
        <v/>
      </c>
      <c r="BQ12" s="1166" t="s">
        <v>1830</v>
      </c>
      <c r="BR12" s="1167"/>
      <c r="BS12" s="1168"/>
      <c r="BT12" s="1169" t="str">
        <f>IF(BR12="","",CONCATENATE(BR$9,"-",BR12,"-",BS12))</f>
        <v/>
      </c>
      <c r="BU12" s="1170" t="s">
        <v>1830</v>
      </c>
      <c r="BV12" s="1171"/>
      <c r="BW12" s="1168"/>
      <c r="BX12" s="1169" t="str">
        <f>IF(BV12="","",CONCATENATE(BR$9,"-",BR12,"-",BV12,"-",BW12))</f>
        <v/>
      </c>
      <c r="BY12" s="1172" t="s">
        <v>1830</v>
      </c>
      <c r="BZ12" s="570"/>
      <c r="CA12" s="570"/>
      <c r="CB12" s="570"/>
      <c r="CC12" s="570"/>
      <c r="CD12" s="570"/>
      <c r="CE12" s="570"/>
      <c r="CF12" s="570"/>
      <c r="CG12" s="570"/>
      <c r="CH12" s="570"/>
      <c r="CI12" s="570"/>
      <c r="CJ12" s="570"/>
      <c r="CK12" s="570"/>
      <c r="CL12" s="570"/>
      <c r="CM12" s="570"/>
      <c r="CN12" s="570"/>
      <c r="CO12" s="570"/>
      <c r="CP12" s="570"/>
      <c r="CQ12" s="570"/>
      <c r="CR12" s="570"/>
      <c r="CS12" s="570"/>
    </row>
    <row r="13" spans="1:97" ht="79.5" customHeight="1">
      <c r="A13" s="1804"/>
      <c r="B13" s="1798"/>
      <c r="C13" s="1798"/>
      <c r="D13" s="1798"/>
      <c r="E13" s="1798"/>
      <c r="F13" s="1798"/>
      <c r="G13" s="1798"/>
      <c r="H13" s="1798"/>
      <c r="I13" s="1798"/>
      <c r="J13" s="1798"/>
      <c r="K13" s="1798"/>
      <c r="L13" s="1798"/>
      <c r="M13" s="1802"/>
      <c r="N13" s="1173" t="s">
        <v>1830</v>
      </c>
      <c r="O13" s="1174" t="s">
        <v>1830</v>
      </c>
      <c r="P13" s="1175"/>
      <c r="Q13" s="1176"/>
      <c r="R13" s="1177" t="s">
        <v>1830</v>
      </c>
      <c r="S13" s="1174" t="s">
        <v>1830</v>
      </c>
      <c r="T13" s="1175"/>
      <c r="U13" s="1178"/>
      <c r="V13" s="1173">
        <v>8</v>
      </c>
      <c r="W13" s="1174">
        <v>5</v>
      </c>
      <c r="X13" s="1175"/>
      <c r="Y13" s="1176" t="s">
        <v>1860</v>
      </c>
      <c r="Z13" s="1177" t="s">
        <v>1830</v>
      </c>
      <c r="AA13" s="1174" t="s">
        <v>1830</v>
      </c>
      <c r="AB13" s="1175"/>
      <c r="AC13" s="1178"/>
      <c r="AD13" s="1173" t="s">
        <v>1830</v>
      </c>
      <c r="AE13" s="1174" t="s">
        <v>1830</v>
      </c>
      <c r="AF13" s="1175"/>
      <c r="AG13" s="1176"/>
      <c r="AH13" s="1177" t="s">
        <v>1830</v>
      </c>
      <c r="AI13" s="1174" t="s">
        <v>1830</v>
      </c>
      <c r="AJ13" s="1175"/>
      <c r="AK13" s="1178"/>
      <c r="AL13" s="1173" t="s">
        <v>1830</v>
      </c>
      <c r="AM13" s="1174" t="s">
        <v>1830</v>
      </c>
      <c r="AN13" s="1175"/>
      <c r="AO13" s="1179"/>
      <c r="AP13" s="1177" t="s">
        <v>1830</v>
      </c>
      <c r="AQ13" s="1174" t="s">
        <v>1830</v>
      </c>
      <c r="AR13" s="1175"/>
      <c r="AS13" s="1178"/>
      <c r="AT13" s="1180" t="s">
        <v>1830</v>
      </c>
      <c r="AU13" s="1181" t="s">
        <v>1830</v>
      </c>
      <c r="AV13" s="1182"/>
      <c r="AW13" s="1183"/>
      <c r="AX13" s="1184" t="s">
        <v>1830</v>
      </c>
      <c r="AY13" s="1181" t="s">
        <v>1830</v>
      </c>
      <c r="AZ13" s="1182"/>
      <c r="BA13" s="1185"/>
      <c r="BB13" s="1186" t="s">
        <v>1830</v>
      </c>
      <c r="BC13" s="1187" t="s">
        <v>1830</v>
      </c>
      <c r="BD13" s="1188"/>
      <c r="BE13" s="1189"/>
      <c r="BF13" s="1190" t="s">
        <v>1830</v>
      </c>
      <c r="BG13" s="1187" t="s">
        <v>1830</v>
      </c>
      <c r="BH13" s="1188"/>
      <c r="BI13" s="1191"/>
      <c r="BJ13" s="1192" t="s">
        <v>1830</v>
      </c>
      <c r="BK13" s="1193" t="s">
        <v>1830</v>
      </c>
      <c r="BL13" s="1194"/>
      <c r="BM13" s="1195"/>
      <c r="BN13" s="1196" t="s">
        <v>1830</v>
      </c>
      <c r="BO13" s="1193" t="s">
        <v>1830</v>
      </c>
      <c r="BP13" s="1194"/>
      <c r="BQ13" s="1197"/>
      <c r="BR13" s="1198" t="s">
        <v>1830</v>
      </c>
      <c r="BS13" s="1199" t="s">
        <v>1830</v>
      </c>
      <c r="BT13" s="1200"/>
      <c r="BU13" s="1201"/>
      <c r="BV13" s="1202" t="s">
        <v>1830</v>
      </c>
      <c r="BW13" s="1199" t="s">
        <v>1830</v>
      </c>
      <c r="BX13" s="1200"/>
      <c r="BY13" s="1203"/>
      <c r="BZ13" s="1129"/>
      <c r="CA13" s="1129"/>
      <c r="CB13" s="1129"/>
      <c r="CC13" s="1129"/>
      <c r="CD13" s="1129"/>
      <c r="CE13" s="1129"/>
      <c r="CF13" s="1129"/>
      <c r="CG13" s="1129"/>
      <c r="CH13" s="1129"/>
      <c r="CI13" s="1129"/>
      <c r="CJ13" s="1129"/>
      <c r="CK13" s="1129"/>
      <c r="CL13" s="1129"/>
      <c r="CM13" s="1129"/>
      <c r="CN13" s="1129"/>
      <c r="CO13" s="1129"/>
      <c r="CP13" s="1129"/>
      <c r="CQ13" s="1129"/>
      <c r="CR13" s="1129"/>
      <c r="CS13" s="1129"/>
    </row>
    <row r="14" spans="1:97" ht="30" customHeight="1">
      <c r="A14" s="1803">
        <v>2</v>
      </c>
      <c r="B14" s="1805">
        <v>220201501</v>
      </c>
      <c r="C14" s="1806" t="str">
        <f>IF(B14="","",VLOOKUP(B14,COMPETENCIA!$A$2:$B$44,2,0))</f>
        <v>Biología</v>
      </c>
      <c r="D14" s="1805" t="s">
        <v>1139</v>
      </c>
      <c r="E14" s="1800" t="str">
        <f>IF(B14="","",CONCATENATE(B14,"-",D14))</f>
        <v>220201501-RA2</v>
      </c>
      <c r="F14" s="1797" t="s">
        <v>1210</v>
      </c>
      <c r="G14" s="1799" t="s">
        <v>80</v>
      </c>
      <c r="H14" s="1797" t="str">
        <f>IF(G14="","",VLOOKUP(G14,ACTIVIDAD_APRENDIZAJE!$A$2:$N$11,4,0))</f>
        <v>Identificar las condiciones del estado y funcionamiento de la prestación del servicio de agua potable y saneamiento básico.</v>
      </c>
      <c r="I14" s="1799" t="s">
        <v>178</v>
      </c>
      <c r="J14" s="1797" t="str">
        <f>IF(I14="","",VLOOKUP(I14,PRODUCTOS!$A$2:$H$5,4,0))</f>
        <v>Informe del estado y funcionamiento de las redes de agua</v>
      </c>
      <c r="K14" s="1799" t="s">
        <v>1442</v>
      </c>
      <c r="L14" s="1800" t="str">
        <f>IF(I14="","",CONCATENATE(B14,"-",D14,"-",I14,"-",K14))</f>
        <v>220201501-RA2-PTA1-E1</v>
      </c>
      <c r="M14" s="1801" t="s">
        <v>1631</v>
      </c>
      <c r="N14" s="1142"/>
      <c r="O14" s="1143"/>
      <c r="P14" s="1144" t="str">
        <f>IF(N14="","",CONCATENATE(N$9,"-",N14,"-",O14))</f>
        <v/>
      </c>
      <c r="Q14" s="1145" t="s">
        <v>1830</v>
      </c>
      <c r="R14" s="1146"/>
      <c r="S14" s="1143"/>
      <c r="T14" s="1144" t="str">
        <f>IF(R14="","",CONCATENATE(N$9,"-",N14,"-",R14,"-",S14))</f>
        <v/>
      </c>
      <c r="U14" s="1147" t="s">
        <v>1830</v>
      </c>
      <c r="V14" s="1142" t="s">
        <v>1139</v>
      </c>
      <c r="W14" s="1143" t="s">
        <v>1469</v>
      </c>
      <c r="X14" s="1144" t="str">
        <f>IF(V14="","",CONCATENATE(V$9,"-",V14,"-",W14))</f>
        <v>280201214-RA2-C07</v>
      </c>
      <c r="Y14" s="1145" t="s">
        <v>1537</v>
      </c>
      <c r="Z14" s="1146"/>
      <c r="AA14" s="1143"/>
      <c r="AB14" s="1144" t="str">
        <f>IF(Z14="","",CONCATENATE(V$9,"-",V14,"-",Z14,"-",AA14))</f>
        <v/>
      </c>
      <c r="AC14" s="1147" t="s">
        <v>1830</v>
      </c>
      <c r="AD14" s="1142"/>
      <c r="AE14" s="1143"/>
      <c r="AF14" s="1144" t="str">
        <f>IF(AD14="","",CONCATENATE(AD$9,"-",AD14,"-",AE14))</f>
        <v/>
      </c>
      <c r="AG14" s="1145" t="s">
        <v>1830</v>
      </c>
      <c r="AH14" s="1146"/>
      <c r="AI14" s="1143"/>
      <c r="AJ14" s="1144" t="str">
        <f>IF(AH14="","",CONCATENATE(AD$9,"-",AD14,"-",AH14,"-",AI14))</f>
        <v/>
      </c>
      <c r="AK14" s="1147" t="s">
        <v>1830</v>
      </c>
      <c r="AL14" s="1142" t="s">
        <v>1139</v>
      </c>
      <c r="AM14" s="1143" t="s">
        <v>1467</v>
      </c>
      <c r="AN14" s="1144" t="str">
        <f>IF(AL14="","",CONCATENATE(AL$9,"-",AL14,"-",AM14))</f>
        <v>280201226-RA2-C06</v>
      </c>
      <c r="AO14" s="1148" t="s">
        <v>1502</v>
      </c>
      <c r="AP14" s="1146"/>
      <c r="AQ14" s="1143"/>
      <c r="AR14" s="1144" t="str">
        <f>IF(AP14="","",CONCATENATE(AL$9,"-",AL14,"-",AP14,"-",AQ14))</f>
        <v/>
      </c>
      <c r="AS14" s="1147" t="s">
        <v>1830</v>
      </c>
      <c r="AT14" s="1149"/>
      <c r="AU14" s="1150"/>
      <c r="AV14" s="1151" t="str">
        <f>IF(AT14="","",CONCATENATE(AT$9,"-",AT14,"-",AU14))</f>
        <v/>
      </c>
      <c r="AW14" s="1152" t="s">
        <v>1830</v>
      </c>
      <c r="AX14" s="1153"/>
      <c r="AY14" s="1150"/>
      <c r="AZ14" s="1151" t="str">
        <f>IF(AX14="","",CONCATENATE(AT$9,"-",AT14,"-",AX14,"-",AY14))</f>
        <v/>
      </c>
      <c r="BA14" s="1154" t="s">
        <v>1830</v>
      </c>
      <c r="BB14" s="1155"/>
      <c r="BC14" s="1156"/>
      <c r="BD14" s="1157" t="str">
        <f>IF(BB14="","",CONCATENATE(BB$9,"-",BB14,"-",BC14))</f>
        <v/>
      </c>
      <c r="BE14" s="1158" t="s">
        <v>1830</v>
      </c>
      <c r="BF14" s="1159"/>
      <c r="BG14" s="1156"/>
      <c r="BH14" s="1157" t="str">
        <f>IF(BF14="","",CONCATENATE(BB$9,"-",BB14,"-",BF14,"-",BG14))</f>
        <v/>
      </c>
      <c r="BI14" s="1160" t="s">
        <v>1830</v>
      </c>
      <c r="BJ14" s="1161"/>
      <c r="BK14" s="1162"/>
      <c r="BL14" s="1163" t="str">
        <f>IF(BJ14="","",CONCATENATE(BJ$9,"-",BJ14,"-",BK14))</f>
        <v/>
      </c>
      <c r="BM14" s="1164" t="s">
        <v>1830</v>
      </c>
      <c r="BN14" s="1165"/>
      <c r="BO14" s="1162"/>
      <c r="BP14" s="1163" t="str">
        <f>IF(BN14="","",CONCATENATE(BJ$9,"-",BJ14,"-",BN14,"-",BO14))</f>
        <v/>
      </c>
      <c r="BQ14" s="1166" t="s">
        <v>1830</v>
      </c>
      <c r="BR14" s="1167"/>
      <c r="BS14" s="1168"/>
      <c r="BT14" s="1169" t="str">
        <f>IF(BR14="","",CONCATENATE(BR$9,"-",BR14,"-",BS14))</f>
        <v/>
      </c>
      <c r="BU14" s="1170" t="s">
        <v>1830</v>
      </c>
      <c r="BV14" s="1171"/>
      <c r="BW14" s="1168"/>
      <c r="BX14" s="1169" t="str">
        <f>IF(BV14="","",CONCATENATE(BR$9,"-",BR14,"-",BV14,"-",BW14))</f>
        <v/>
      </c>
      <c r="BY14" s="1172" t="s">
        <v>1830</v>
      </c>
      <c r="BZ14" s="1129"/>
      <c r="CA14" s="1129"/>
      <c r="CB14" s="1129"/>
      <c r="CC14" s="1129"/>
      <c r="CD14" s="1129"/>
      <c r="CE14" s="1129"/>
      <c r="CF14" s="1129"/>
      <c r="CG14" s="1129"/>
      <c r="CH14" s="1129"/>
      <c r="CI14" s="1129"/>
      <c r="CJ14" s="1129"/>
      <c r="CK14" s="1129"/>
      <c r="CL14" s="1129"/>
      <c r="CM14" s="1129"/>
      <c r="CN14" s="1129"/>
      <c r="CO14" s="1129"/>
      <c r="CP14" s="1129"/>
      <c r="CQ14" s="1129"/>
      <c r="CR14" s="1129"/>
      <c r="CS14" s="1129"/>
    </row>
    <row r="15" spans="1:97" ht="79.5" customHeight="1">
      <c r="A15" s="1804"/>
      <c r="B15" s="1798"/>
      <c r="C15" s="1798"/>
      <c r="D15" s="1798"/>
      <c r="E15" s="1798"/>
      <c r="F15" s="1798"/>
      <c r="G15" s="1798"/>
      <c r="H15" s="1798"/>
      <c r="I15" s="1798"/>
      <c r="J15" s="1798"/>
      <c r="K15" s="1798"/>
      <c r="L15" s="1798"/>
      <c r="M15" s="1802"/>
      <c r="N15" s="1173" t="s">
        <v>1830</v>
      </c>
      <c r="O15" s="1174" t="s">
        <v>1830</v>
      </c>
      <c r="P15" s="1175"/>
      <c r="Q15" s="1176"/>
      <c r="R15" s="1177" t="s">
        <v>1830</v>
      </c>
      <c r="S15" s="1174" t="s">
        <v>1830</v>
      </c>
      <c r="T15" s="1175"/>
      <c r="U15" s="1178"/>
      <c r="V15" s="1173">
        <v>20</v>
      </c>
      <c r="W15" s="1174">
        <v>12</v>
      </c>
      <c r="X15" s="1175"/>
      <c r="Y15" s="1176" t="s">
        <v>1861</v>
      </c>
      <c r="Z15" s="1177" t="s">
        <v>1830</v>
      </c>
      <c r="AA15" s="1174" t="s">
        <v>1830</v>
      </c>
      <c r="AB15" s="1175"/>
      <c r="AC15" s="1178"/>
      <c r="AD15" s="1173" t="s">
        <v>1830</v>
      </c>
      <c r="AE15" s="1174" t="s">
        <v>1830</v>
      </c>
      <c r="AF15" s="1175"/>
      <c r="AG15" s="1176"/>
      <c r="AH15" s="1177" t="s">
        <v>1830</v>
      </c>
      <c r="AI15" s="1174" t="s">
        <v>1830</v>
      </c>
      <c r="AJ15" s="1175"/>
      <c r="AK15" s="1178"/>
      <c r="AL15" s="1173">
        <v>8</v>
      </c>
      <c r="AM15" s="1174">
        <v>4</v>
      </c>
      <c r="AN15" s="1175"/>
      <c r="AO15" s="1179" t="s">
        <v>1862</v>
      </c>
      <c r="AP15" s="1177" t="s">
        <v>1830</v>
      </c>
      <c r="AQ15" s="1174" t="s">
        <v>1830</v>
      </c>
      <c r="AR15" s="1175"/>
      <c r="AS15" s="1178"/>
      <c r="AT15" s="1180" t="s">
        <v>1830</v>
      </c>
      <c r="AU15" s="1181" t="s">
        <v>1830</v>
      </c>
      <c r="AV15" s="1182"/>
      <c r="AW15" s="1183"/>
      <c r="AX15" s="1184" t="s">
        <v>1830</v>
      </c>
      <c r="AY15" s="1181" t="s">
        <v>1830</v>
      </c>
      <c r="AZ15" s="1182"/>
      <c r="BA15" s="1185"/>
      <c r="BB15" s="1186" t="s">
        <v>1830</v>
      </c>
      <c r="BC15" s="1187" t="s">
        <v>1830</v>
      </c>
      <c r="BD15" s="1188"/>
      <c r="BE15" s="1189"/>
      <c r="BF15" s="1190" t="s">
        <v>1830</v>
      </c>
      <c r="BG15" s="1187" t="s">
        <v>1830</v>
      </c>
      <c r="BH15" s="1188"/>
      <c r="BI15" s="1191"/>
      <c r="BJ15" s="1192" t="s">
        <v>1830</v>
      </c>
      <c r="BK15" s="1193" t="s">
        <v>1830</v>
      </c>
      <c r="BL15" s="1194"/>
      <c r="BM15" s="1195"/>
      <c r="BN15" s="1196" t="s">
        <v>1830</v>
      </c>
      <c r="BO15" s="1193" t="s">
        <v>1830</v>
      </c>
      <c r="BP15" s="1194"/>
      <c r="BQ15" s="1197"/>
      <c r="BR15" s="1198" t="s">
        <v>1830</v>
      </c>
      <c r="BS15" s="1199" t="s">
        <v>1830</v>
      </c>
      <c r="BT15" s="1200"/>
      <c r="BU15" s="1201"/>
      <c r="BV15" s="1202" t="s">
        <v>1830</v>
      </c>
      <c r="BW15" s="1199" t="s">
        <v>1830</v>
      </c>
      <c r="BX15" s="1200"/>
      <c r="BY15" s="1203"/>
      <c r="BZ15" s="1129"/>
      <c r="CA15" s="1129"/>
      <c r="CB15" s="1129"/>
      <c r="CC15" s="1129"/>
      <c r="CD15" s="1129"/>
      <c r="CE15" s="1129"/>
      <c r="CF15" s="1129"/>
      <c r="CG15" s="1129"/>
      <c r="CH15" s="1129"/>
      <c r="CI15" s="1129"/>
      <c r="CJ15" s="1129"/>
      <c r="CK15" s="1129"/>
      <c r="CL15" s="1129"/>
      <c r="CM15" s="1129"/>
      <c r="CN15" s="1129"/>
      <c r="CO15" s="1129"/>
      <c r="CP15" s="1129"/>
      <c r="CQ15" s="1129"/>
      <c r="CR15" s="1129"/>
      <c r="CS15" s="1129"/>
    </row>
    <row r="16" spans="1:97" ht="30" customHeight="1">
      <c r="A16" s="1803">
        <v>3</v>
      </c>
      <c r="B16" s="1805">
        <v>220201501</v>
      </c>
      <c r="C16" s="1806" t="str">
        <f>IF(B16="","",VLOOKUP(B16,COMPETENCIA!$A$2:$B$44,2,0))</f>
        <v>Biología</v>
      </c>
      <c r="D16" s="1805" t="s">
        <v>1141</v>
      </c>
      <c r="E16" s="1800" t="str">
        <f>IF(B16="","",CONCATENATE(B16,"-",D16))</f>
        <v>220201501-RA3</v>
      </c>
      <c r="F16" s="1797" t="s">
        <v>1215</v>
      </c>
      <c r="G16" s="1799" t="s">
        <v>80</v>
      </c>
      <c r="H16" s="1797" t="str">
        <f>IF(G16="","",VLOOKUP(G16,ACTIVIDAD_APRENDIZAJE!$A$2:$N$11,4,0))</f>
        <v>Identificar las condiciones del estado y funcionamiento de la prestación del servicio de agua potable y saneamiento básico.</v>
      </c>
      <c r="I16" s="1799" t="s">
        <v>178</v>
      </c>
      <c r="J16" s="1797" t="str">
        <f>IF(I16="","",VLOOKUP(I16,PRODUCTOS!$A$2:$H$5,4,0))</f>
        <v>Informe del estado y funcionamiento de las redes de agua</v>
      </c>
      <c r="K16" s="1799" t="s">
        <v>1442</v>
      </c>
      <c r="L16" s="1800" t="str">
        <f>IF(I16="","",CONCATENATE(B16,"-",D16,"-",I16,"-",K16))</f>
        <v>220201501-RA3-PTA1-E1</v>
      </c>
      <c r="M16" s="1801" t="s">
        <v>1634</v>
      </c>
      <c r="N16" s="1142"/>
      <c r="O16" s="1143"/>
      <c r="P16" s="1144" t="str">
        <f>IF(N16="","",CONCATENATE(N$9,"-",N16,"-",O16))</f>
        <v/>
      </c>
      <c r="Q16" s="1145" t="s">
        <v>1830</v>
      </c>
      <c r="R16" s="1146"/>
      <c r="S16" s="1143"/>
      <c r="T16" s="1144" t="str">
        <f>IF(R16="","",CONCATENATE(N$9,"-",N16,"-",R16,"-",S16))</f>
        <v/>
      </c>
      <c r="U16" s="1147" t="s">
        <v>1830</v>
      </c>
      <c r="V16" s="1142"/>
      <c r="W16" s="1143"/>
      <c r="X16" s="1144" t="str">
        <f>IF(V16="","",CONCATENATE(V$9,"-",V16,"-",W16))</f>
        <v/>
      </c>
      <c r="Y16" s="1145" t="s">
        <v>1830</v>
      </c>
      <c r="Z16" s="1146"/>
      <c r="AA16" s="1143"/>
      <c r="AB16" s="1144" t="str">
        <f>IF(Z16="","",CONCATENATE(V$9,"-",V16,"-",Z16,"-",AA16))</f>
        <v/>
      </c>
      <c r="AC16" s="1147" t="s">
        <v>1830</v>
      </c>
      <c r="AD16" s="1142"/>
      <c r="AE16" s="1143"/>
      <c r="AF16" s="1144" t="str">
        <f>IF(AD16="","",CONCATENATE(AD$9,"-",AD16,"-",AE16))</f>
        <v/>
      </c>
      <c r="AG16" s="1145" t="s">
        <v>1830</v>
      </c>
      <c r="AH16" s="1146"/>
      <c r="AI16" s="1143"/>
      <c r="AJ16" s="1144" t="str">
        <f>IF(AH16="","",CONCATENATE(AD$9,"-",AD16,"-",AH16,"-",AI16))</f>
        <v/>
      </c>
      <c r="AK16" s="1147" t="s">
        <v>1830</v>
      </c>
      <c r="AL16" s="1142"/>
      <c r="AM16" s="1143"/>
      <c r="AN16" s="1144" t="str">
        <f>IF(AL16="","",CONCATENATE(AL$9,"-",AL16,"-",AM16))</f>
        <v/>
      </c>
      <c r="AO16" s="1148" t="s">
        <v>1830</v>
      </c>
      <c r="AP16" s="1146"/>
      <c r="AQ16" s="1143"/>
      <c r="AR16" s="1144" t="str">
        <f>IF(AP16="","",CONCATENATE(AL$9,"-",AL16,"-",AP16,"-",AQ16))</f>
        <v/>
      </c>
      <c r="AS16" s="1147" t="s">
        <v>1830</v>
      </c>
      <c r="AT16" s="1149"/>
      <c r="AU16" s="1150"/>
      <c r="AV16" s="1151" t="str">
        <f>IF(AT16="","",CONCATENATE(AT$9,"-",AT16,"-",AU16))</f>
        <v/>
      </c>
      <c r="AW16" s="1152" t="s">
        <v>1830</v>
      </c>
      <c r="AX16" s="1153"/>
      <c r="AY16" s="1150"/>
      <c r="AZ16" s="1151" t="str">
        <f>IF(AX16="","",CONCATENATE(AT$9,"-",AT16,"-",AX16,"-",AY16))</f>
        <v/>
      </c>
      <c r="BA16" s="1154" t="s">
        <v>1830</v>
      </c>
      <c r="BB16" s="1155"/>
      <c r="BC16" s="1156"/>
      <c r="BD16" s="1157" t="str">
        <f>IF(BB16="","",CONCATENATE(BB$9,"-",BB16,"-",BC16))</f>
        <v/>
      </c>
      <c r="BE16" s="1158" t="s">
        <v>1830</v>
      </c>
      <c r="BF16" s="1159"/>
      <c r="BG16" s="1156"/>
      <c r="BH16" s="1157" t="str">
        <f>IF(BF16="","",CONCATENATE(BB$9,"-",BB16,"-",BF16,"-",BG16))</f>
        <v/>
      </c>
      <c r="BI16" s="1160" t="s">
        <v>1830</v>
      </c>
      <c r="BJ16" s="1161"/>
      <c r="BK16" s="1162"/>
      <c r="BL16" s="1163" t="str">
        <f>IF(BJ16="","",CONCATENATE(BJ$9,"-",BJ16,"-",BK16))</f>
        <v/>
      </c>
      <c r="BM16" s="1164" t="s">
        <v>1830</v>
      </c>
      <c r="BN16" s="1165"/>
      <c r="BO16" s="1162"/>
      <c r="BP16" s="1163" t="str">
        <f>IF(BN16="","",CONCATENATE(BJ$9,"-",BJ16,"-",BN16,"-",BO16))</f>
        <v/>
      </c>
      <c r="BQ16" s="1166" t="s">
        <v>1830</v>
      </c>
      <c r="BR16" s="1167"/>
      <c r="BS16" s="1168"/>
      <c r="BT16" s="1169" t="str">
        <f>IF(BR16="","",CONCATENATE(BR$9,"-",BR16,"-",BS16))</f>
        <v/>
      </c>
      <c r="BU16" s="1170" t="s">
        <v>1830</v>
      </c>
      <c r="BV16" s="1171"/>
      <c r="BW16" s="1168"/>
      <c r="BX16" s="1169" t="str">
        <f>IF(BV16="","",CONCATENATE(BR$9,"-",BR16,"-",BV16,"-",BW16))</f>
        <v/>
      </c>
      <c r="BY16" s="1172" t="s">
        <v>1830</v>
      </c>
      <c r="BZ16" s="1129"/>
      <c r="CA16" s="1129"/>
      <c r="CB16" s="1129"/>
      <c r="CC16" s="1129"/>
      <c r="CD16" s="1129"/>
      <c r="CE16" s="1129"/>
      <c r="CF16" s="1129"/>
      <c r="CG16" s="1129"/>
      <c r="CH16" s="1129"/>
      <c r="CI16" s="1129"/>
      <c r="CJ16" s="1129"/>
      <c r="CK16" s="1129"/>
      <c r="CL16" s="1129"/>
      <c r="CM16" s="1129"/>
      <c r="CN16" s="1129"/>
      <c r="CO16" s="1129"/>
      <c r="CP16" s="1129"/>
      <c r="CQ16" s="1129"/>
      <c r="CR16" s="1129"/>
      <c r="CS16" s="1129"/>
    </row>
    <row r="17" spans="1:97" ht="79.5" customHeight="1">
      <c r="A17" s="1804"/>
      <c r="B17" s="1798"/>
      <c r="C17" s="1798"/>
      <c r="D17" s="1798"/>
      <c r="E17" s="1798"/>
      <c r="F17" s="1798"/>
      <c r="G17" s="1798"/>
      <c r="H17" s="1798"/>
      <c r="I17" s="1798"/>
      <c r="J17" s="1798"/>
      <c r="K17" s="1798"/>
      <c r="L17" s="1798"/>
      <c r="M17" s="1802"/>
      <c r="N17" s="1173" t="s">
        <v>1830</v>
      </c>
      <c r="O17" s="1174" t="s">
        <v>1830</v>
      </c>
      <c r="P17" s="1175"/>
      <c r="Q17" s="1176"/>
      <c r="R17" s="1177" t="s">
        <v>1830</v>
      </c>
      <c r="S17" s="1174" t="s">
        <v>1830</v>
      </c>
      <c r="T17" s="1175"/>
      <c r="U17" s="1178"/>
      <c r="V17" s="1173" t="s">
        <v>1830</v>
      </c>
      <c r="W17" s="1174" t="s">
        <v>1830</v>
      </c>
      <c r="X17" s="1175"/>
      <c r="Y17" s="1176"/>
      <c r="Z17" s="1177" t="s">
        <v>1830</v>
      </c>
      <c r="AA17" s="1174" t="s">
        <v>1830</v>
      </c>
      <c r="AB17" s="1175"/>
      <c r="AC17" s="1178"/>
      <c r="AD17" s="1173" t="s">
        <v>1830</v>
      </c>
      <c r="AE17" s="1174" t="s">
        <v>1830</v>
      </c>
      <c r="AF17" s="1175"/>
      <c r="AG17" s="1176"/>
      <c r="AH17" s="1177" t="s">
        <v>1830</v>
      </c>
      <c r="AI17" s="1174" t="s">
        <v>1830</v>
      </c>
      <c r="AJ17" s="1175"/>
      <c r="AK17" s="1178"/>
      <c r="AL17" s="1173" t="s">
        <v>1830</v>
      </c>
      <c r="AM17" s="1174" t="s">
        <v>1830</v>
      </c>
      <c r="AN17" s="1175"/>
      <c r="AO17" s="1179"/>
      <c r="AP17" s="1177" t="s">
        <v>1830</v>
      </c>
      <c r="AQ17" s="1174" t="s">
        <v>1830</v>
      </c>
      <c r="AR17" s="1175"/>
      <c r="AS17" s="1178"/>
      <c r="AT17" s="1180" t="s">
        <v>1830</v>
      </c>
      <c r="AU17" s="1181" t="s">
        <v>1830</v>
      </c>
      <c r="AV17" s="1182"/>
      <c r="AW17" s="1183"/>
      <c r="AX17" s="1184" t="s">
        <v>1830</v>
      </c>
      <c r="AY17" s="1181" t="s">
        <v>1830</v>
      </c>
      <c r="AZ17" s="1182"/>
      <c r="BA17" s="1185"/>
      <c r="BB17" s="1186" t="s">
        <v>1830</v>
      </c>
      <c r="BC17" s="1187" t="s">
        <v>1830</v>
      </c>
      <c r="BD17" s="1188"/>
      <c r="BE17" s="1189"/>
      <c r="BF17" s="1190" t="s">
        <v>1830</v>
      </c>
      <c r="BG17" s="1187" t="s">
        <v>1830</v>
      </c>
      <c r="BH17" s="1188"/>
      <c r="BI17" s="1191"/>
      <c r="BJ17" s="1192" t="s">
        <v>1830</v>
      </c>
      <c r="BK17" s="1193" t="s">
        <v>1830</v>
      </c>
      <c r="BL17" s="1194"/>
      <c r="BM17" s="1195"/>
      <c r="BN17" s="1196" t="s">
        <v>1830</v>
      </c>
      <c r="BO17" s="1193" t="s">
        <v>1830</v>
      </c>
      <c r="BP17" s="1194"/>
      <c r="BQ17" s="1197"/>
      <c r="BR17" s="1198" t="s">
        <v>1830</v>
      </c>
      <c r="BS17" s="1199" t="s">
        <v>1830</v>
      </c>
      <c r="BT17" s="1200"/>
      <c r="BU17" s="1201"/>
      <c r="BV17" s="1202" t="s">
        <v>1830</v>
      </c>
      <c r="BW17" s="1199" t="s">
        <v>1830</v>
      </c>
      <c r="BX17" s="1200"/>
      <c r="BY17" s="1203"/>
      <c r="BZ17" s="1129"/>
      <c r="CA17" s="1129"/>
      <c r="CB17" s="1129"/>
      <c r="CC17" s="1129"/>
      <c r="CD17" s="1129"/>
      <c r="CE17" s="1129"/>
      <c r="CF17" s="1129"/>
      <c r="CG17" s="1129"/>
      <c r="CH17" s="1129"/>
      <c r="CI17" s="1129"/>
      <c r="CJ17" s="1129"/>
      <c r="CK17" s="1129"/>
      <c r="CL17" s="1129"/>
      <c r="CM17" s="1129"/>
      <c r="CN17" s="1129"/>
      <c r="CO17" s="1129"/>
      <c r="CP17" s="1129"/>
      <c r="CQ17" s="1129"/>
      <c r="CR17" s="1129"/>
      <c r="CS17" s="1129"/>
    </row>
    <row r="18" spans="1:97" ht="30" customHeight="1">
      <c r="A18" s="1803">
        <v>4</v>
      </c>
      <c r="B18" s="1805">
        <v>220201501</v>
      </c>
      <c r="C18" s="1806" t="str">
        <f>IF(B18="","",VLOOKUP(B18,COMPETENCIA!$A$2:$B$44,2,0))</f>
        <v>Biología</v>
      </c>
      <c r="D18" s="1805" t="s">
        <v>1146</v>
      </c>
      <c r="E18" s="1800" t="str">
        <f>IF(B18="","",CONCATENATE(B18,"-",D18))</f>
        <v>220201501-RA4</v>
      </c>
      <c r="F18" s="1797" t="s">
        <v>1222</v>
      </c>
      <c r="G18" s="1799" t="s">
        <v>80</v>
      </c>
      <c r="H18" s="1797" t="str">
        <f>IF(G18="","",VLOOKUP(G18,ACTIVIDAD_APRENDIZAJE!$A$2:$N$11,4,0))</f>
        <v>Identificar las condiciones del estado y funcionamiento de la prestación del servicio de agua potable y saneamiento básico.</v>
      </c>
      <c r="I18" s="1799" t="s">
        <v>178</v>
      </c>
      <c r="J18" s="1797" t="str">
        <f>IF(I18="","",VLOOKUP(I18,PRODUCTOS!$A$2:$H$5,4,0))</f>
        <v>Informe del estado y funcionamiento de las redes de agua</v>
      </c>
      <c r="K18" s="1799" t="s">
        <v>1442</v>
      </c>
      <c r="L18" s="1800" t="str">
        <f>IF(I18="","",CONCATENATE(B18,"-",D18,"-",I18,"-",K18))</f>
        <v>220201501-RA4-PTA1-E1</v>
      </c>
      <c r="M18" s="1801" t="s">
        <v>1637</v>
      </c>
      <c r="N18" s="1142"/>
      <c r="O18" s="1143"/>
      <c r="P18" s="1144" t="str">
        <f>IF(N18="","",CONCATENATE(N$9,"-",N18,"-",O18))</f>
        <v/>
      </c>
      <c r="Q18" s="1145" t="s">
        <v>1830</v>
      </c>
      <c r="R18" s="1146"/>
      <c r="S18" s="1143"/>
      <c r="T18" s="1144" t="str">
        <f>IF(R18="","",CONCATENATE(N$9,"-",N18,"-",R18,"-",S18))</f>
        <v/>
      </c>
      <c r="U18" s="1147" t="s">
        <v>1830</v>
      </c>
      <c r="V18" s="1142"/>
      <c r="W18" s="1143"/>
      <c r="X18" s="1144" t="str">
        <f>IF(V18="","",CONCATENATE(V$9,"-",V18,"-",W18))</f>
        <v/>
      </c>
      <c r="Y18" s="1145" t="s">
        <v>1830</v>
      </c>
      <c r="Z18" s="1146"/>
      <c r="AA18" s="1143"/>
      <c r="AB18" s="1144" t="str">
        <f>IF(Z18="","",CONCATENATE(V$9,"-",V18,"-",Z18,"-",AA18))</f>
        <v/>
      </c>
      <c r="AC18" s="1147" t="s">
        <v>1830</v>
      </c>
      <c r="AD18" s="1204" t="s">
        <v>1139</v>
      </c>
      <c r="AE18" s="1205" t="s">
        <v>1457</v>
      </c>
      <c r="AF18" s="1144" t="str">
        <f>IF(AD18="","",CONCATENATE(AD$9,"-",AD18,"-",AE18))</f>
        <v>280201221-RA2-C05</v>
      </c>
      <c r="AG18" s="1145" t="s">
        <v>1466</v>
      </c>
      <c r="AH18" s="1146"/>
      <c r="AI18" s="1143"/>
      <c r="AJ18" s="1144" t="str">
        <f>IF(AH18="","",CONCATENATE(AD$9,"-",AD18,"-",AH18,"-",AI18))</f>
        <v/>
      </c>
      <c r="AK18" s="1147" t="s">
        <v>1830</v>
      </c>
      <c r="AL18" s="1142" t="s">
        <v>1139</v>
      </c>
      <c r="AM18" s="1143" t="s">
        <v>1467</v>
      </c>
      <c r="AN18" s="1144" t="str">
        <f>IF(AL18="","",CONCATENATE(AL$9,"-",AL18,"-",AM18))</f>
        <v>280201226-RA2-C06</v>
      </c>
      <c r="AO18" s="1148" t="s">
        <v>1502</v>
      </c>
      <c r="AP18" s="1146"/>
      <c r="AQ18" s="1143"/>
      <c r="AR18" s="1144" t="str">
        <f>IF(AP18="","",CONCATENATE(AL$9,"-",AL18,"-",AP18,"-",AQ18))</f>
        <v/>
      </c>
      <c r="AS18" s="1147" t="s">
        <v>1830</v>
      </c>
      <c r="AT18" s="1149"/>
      <c r="AU18" s="1150"/>
      <c r="AV18" s="1151" t="str">
        <f>IF(AT18="","",CONCATENATE(AT$9,"-",AT18,"-",AU18))</f>
        <v/>
      </c>
      <c r="AW18" s="1152" t="s">
        <v>1830</v>
      </c>
      <c r="AX18" s="1153"/>
      <c r="AY18" s="1150"/>
      <c r="AZ18" s="1151" t="str">
        <f>IF(AX18="","",CONCATENATE(AT$9,"-",AT18,"-",AX18,"-",AY18))</f>
        <v/>
      </c>
      <c r="BA18" s="1154" t="s">
        <v>1830</v>
      </c>
      <c r="BB18" s="1155"/>
      <c r="BC18" s="1156"/>
      <c r="BD18" s="1157" t="str">
        <f>IF(BB18="","",CONCATENATE(BB$9,"-",BB18,"-",BC18))</f>
        <v/>
      </c>
      <c r="BE18" s="1158" t="s">
        <v>1830</v>
      </c>
      <c r="BF18" s="1159"/>
      <c r="BG18" s="1156"/>
      <c r="BH18" s="1157" t="str">
        <f>IF(BF18="","",CONCATENATE(BB$9,"-",BB18,"-",BF18,"-",BG18))</f>
        <v/>
      </c>
      <c r="BI18" s="1160" t="s">
        <v>1830</v>
      </c>
      <c r="BJ18" s="1161"/>
      <c r="BK18" s="1162"/>
      <c r="BL18" s="1163" t="str">
        <f>IF(BJ18="","",CONCATENATE(BJ$9,"-",BJ18,"-",BK18))</f>
        <v/>
      </c>
      <c r="BM18" s="1164" t="s">
        <v>1830</v>
      </c>
      <c r="BN18" s="1165"/>
      <c r="BO18" s="1162"/>
      <c r="BP18" s="1163" t="str">
        <f>IF(BN18="","",CONCATENATE(BJ$9,"-",BJ18,"-",BN18,"-",BO18))</f>
        <v/>
      </c>
      <c r="BQ18" s="1166" t="s">
        <v>1830</v>
      </c>
      <c r="BR18" s="1167"/>
      <c r="BS18" s="1168"/>
      <c r="BT18" s="1169" t="str">
        <f>IF(BR18="","",CONCATENATE(BR$9,"-",BR18,"-",BS18))</f>
        <v/>
      </c>
      <c r="BU18" s="1170" t="s">
        <v>1830</v>
      </c>
      <c r="BV18" s="1171"/>
      <c r="BW18" s="1168"/>
      <c r="BX18" s="1169" t="str">
        <f>IF(BV18="","",CONCATENATE(BR$9,"-",BR18,"-",BV18,"-",BW18))</f>
        <v/>
      </c>
      <c r="BY18" s="1172" t="s">
        <v>1830</v>
      </c>
      <c r="BZ18" s="1129"/>
      <c r="CA18" s="1129"/>
      <c r="CB18" s="1129"/>
      <c r="CC18" s="1129"/>
      <c r="CD18" s="1129"/>
      <c r="CE18" s="1129"/>
      <c r="CF18" s="1129"/>
      <c r="CG18" s="1129"/>
      <c r="CH18" s="1129"/>
      <c r="CI18" s="1129"/>
      <c r="CJ18" s="1129"/>
      <c r="CK18" s="1129"/>
      <c r="CL18" s="1129"/>
      <c r="CM18" s="1129"/>
      <c r="CN18" s="1129"/>
      <c r="CO18" s="1129"/>
      <c r="CP18" s="1129"/>
      <c r="CQ18" s="1129"/>
      <c r="CR18" s="1129"/>
      <c r="CS18" s="1129"/>
    </row>
    <row r="19" spans="1:97" ht="79.5" customHeight="1">
      <c r="A19" s="1804"/>
      <c r="B19" s="1798"/>
      <c r="C19" s="1798"/>
      <c r="D19" s="1798"/>
      <c r="E19" s="1798"/>
      <c r="F19" s="1798"/>
      <c r="G19" s="1798"/>
      <c r="H19" s="1798"/>
      <c r="I19" s="1798"/>
      <c r="J19" s="1798"/>
      <c r="K19" s="1798"/>
      <c r="L19" s="1798"/>
      <c r="M19" s="1802"/>
      <c r="N19" s="1173" t="s">
        <v>1830</v>
      </c>
      <c r="O19" s="1174" t="s">
        <v>1830</v>
      </c>
      <c r="P19" s="1175"/>
      <c r="Q19" s="1176"/>
      <c r="R19" s="1177" t="s">
        <v>1830</v>
      </c>
      <c r="S19" s="1174" t="s">
        <v>1830</v>
      </c>
      <c r="T19" s="1175"/>
      <c r="U19" s="1178"/>
      <c r="V19" s="1173" t="s">
        <v>1830</v>
      </c>
      <c r="W19" s="1174" t="s">
        <v>1830</v>
      </c>
      <c r="X19" s="1175"/>
      <c r="Y19" s="1176"/>
      <c r="Z19" s="1177" t="s">
        <v>1830</v>
      </c>
      <c r="AA19" s="1174" t="s">
        <v>1830</v>
      </c>
      <c r="AB19" s="1175"/>
      <c r="AC19" s="1178"/>
      <c r="AD19" s="1173">
        <v>4</v>
      </c>
      <c r="AE19" s="1174">
        <v>2</v>
      </c>
      <c r="AF19" s="1175"/>
      <c r="AG19" s="1206" t="s">
        <v>1863</v>
      </c>
      <c r="AH19" s="1177" t="s">
        <v>1830</v>
      </c>
      <c r="AI19" s="1174" t="s">
        <v>1830</v>
      </c>
      <c r="AJ19" s="1175"/>
      <c r="AK19" s="1178"/>
      <c r="AL19" s="1173">
        <v>8</v>
      </c>
      <c r="AM19" s="1174">
        <v>4</v>
      </c>
      <c r="AN19" s="1175"/>
      <c r="AO19" s="1179" t="s">
        <v>1864</v>
      </c>
      <c r="AP19" s="1177" t="s">
        <v>1830</v>
      </c>
      <c r="AQ19" s="1174" t="s">
        <v>1830</v>
      </c>
      <c r="AR19" s="1175"/>
      <c r="AS19" s="1178"/>
      <c r="AT19" s="1180" t="s">
        <v>1830</v>
      </c>
      <c r="AU19" s="1181" t="s">
        <v>1830</v>
      </c>
      <c r="AV19" s="1182"/>
      <c r="AW19" s="1183"/>
      <c r="AX19" s="1184" t="s">
        <v>1830</v>
      </c>
      <c r="AY19" s="1181" t="s">
        <v>1830</v>
      </c>
      <c r="AZ19" s="1182"/>
      <c r="BA19" s="1185"/>
      <c r="BB19" s="1186" t="s">
        <v>1830</v>
      </c>
      <c r="BC19" s="1187" t="s">
        <v>1830</v>
      </c>
      <c r="BD19" s="1188"/>
      <c r="BE19" s="1189"/>
      <c r="BF19" s="1190" t="s">
        <v>1830</v>
      </c>
      <c r="BG19" s="1187" t="s">
        <v>1830</v>
      </c>
      <c r="BH19" s="1188"/>
      <c r="BI19" s="1191"/>
      <c r="BJ19" s="1192" t="s">
        <v>1830</v>
      </c>
      <c r="BK19" s="1193" t="s">
        <v>1830</v>
      </c>
      <c r="BL19" s="1194"/>
      <c r="BM19" s="1195"/>
      <c r="BN19" s="1196" t="s">
        <v>1830</v>
      </c>
      <c r="BO19" s="1193" t="s">
        <v>1830</v>
      </c>
      <c r="BP19" s="1194"/>
      <c r="BQ19" s="1197"/>
      <c r="BR19" s="1198" t="s">
        <v>1830</v>
      </c>
      <c r="BS19" s="1199" t="s">
        <v>1830</v>
      </c>
      <c r="BT19" s="1200"/>
      <c r="BU19" s="1201"/>
      <c r="BV19" s="1202" t="s">
        <v>1830</v>
      </c>
      <c r="BW19" s="1199" t="s">
        <v>1830</v>
      </c>
      <c r="BX19" s="1200"/>
      <c r="BY19" s="1203"/>
      <c r="BZ19" s="1129"/>
      <c r="CA19" s="1129"/>
      <c r="CB19" s="1129"/>
      <c r="CC19" s="1129"/>
      <c r="CD19" s="1129"/>
      <c r="CE19" s="1129"/>
      <c r="CF19" s="1129"/>
      <c r="CG19" s="1129"/>
      <c r="CH19" s="1129"/>
      <c r="CI19" s="1129"/>
      <c r="CJ19" s="1129"/>
      <c r="CK19" s="1129"/>
      <c r="CL19" s="1129"/>
      <c r="CM19" s="1129"/>
      <c r="CN19" s="1129"/>
      <c r="CO19" s="1129"/>
      <c r="CP19" s="1129"/>
      <c r="CQ19" s="1129"/>
      <c r="CR19" s="1129"/>
      <c r="CS19" s="1129"/>
    </row>
    <row r="20" spans="1:97" ht="30" customHeight="1">
      <c r="A20" s="1803">
        <v>5</v>
      </c>
      <c r="B20" s="1805"/>
      <c r="C20" s="1806" t="str">
        <f>IF(B20="","",VLOOKUP(B20,COMPETENCIA!$A$2:$B$44,2,0))</f>
        <v/>
      </c>
      <c r="D20" s="1805"/>
      <c r="E20" s="1800" t="str">
        <f>IF(B20="","",CONCATENATE(B20,"-",D20))</f>
        <v/>
      </c>
      <c r="F20" s="1797" t="s">
        <v>1830</v>
      </c>
      <c r="G20" s="1799"/>
      <c r="H20" s="1797" t="str">
        <f>IF(G20="","",VLOOKUP(G20,ACTIVIDAD_APRENDIZAJE!$A$2:$N$11,4,0))</f>
        <v/>
      </c>
      <c r="I20" s="1799"/>
      <c r="J20" s="1797" t="str">
        <f>IF(I20="","",VLOOKUP(I20,PRODUCTOS!$A$2:$H$5,4,0))</f>
        <v/>
      </c>
      <c r="K20" s="1799"/>
      <c r="L20" s="1800" t="str">
        <f>IF(I20="","",CONCATENATE(B20,"-",D20,"-",I20,"-",K20))</f>
        <v/>
      </c>
      <c r="M20" s="1801" t="s">
        <v>1830</v>
      </c>
      <c r="N20" s="1142"/>
      <c r="O20" s="1143"/>
      <c r="P20" s="1144" t="str">
        <f>IF(N20="","",CONCATENATE(N$9,"-",N20,"-",O20))</f>
        <v/>
      </c>
      <c r="Q20" s="1145" t="s">
        <v>1830</v>
      </c>
      <c r="R20" s="1146"/>
      <c r="S20" s="1143"/>
      <c r="T20" s="1144" t="str">
        <f>IF(R20="","",CONCATENATE(N$9,"-",N20,"-",R20,"-",S20))</f>
        <v/>
      </c>
      <c r="U20" s="1147" t="s">
        <v>1830</v>
      </c>
      <c r="V20" s="1142"/>
      <c r="W20" s="1143"/>
      <c r="X20" s="1144" t="str">
        <f>IF(V20="","",CONCATENATE(V$9,"-",V20,"-",W20))</f>
        <v/>
      </c>
      <c r="Y20" s="1145" t="s">
        <v>1830</v>
      </c>
      <c r="Z20" s="1146"/>
      <c r="AA20" s="1143"/>
      <c r="AB20" s="1144" t="str">
        <f>IF(Z20="","",CONCATENATE(V$9,"-",V20,"-",Z20,"-",AA20))</f>
        <v/>
      </c>
      <c r="AC20" s="1147" t="s">
        <v>1830</v>
      </c>
      <c r="AD20" s="1142"/>
      <c r="AE20" s="1143"/>
      <c r="AF20" s="1144" t="str">
        <f>IF(AD20="","",CONCATENATE(AD$9,"-",AD20,"-",AE20))</f>
        <v/>
      </c>
      <c r="AG20" s="1145" t="s">
        <v>1830</v>
      </c>
      <c r="AH20" s="1146"/>
      <c r="AI20" s="1143"/>
      <c r="AJ20" s="1144" t="str">
        <f>IF(AH20="","",CONCATENATE(AD$9,"-",AD20,"-",AH20,"-",AI20))</f>
        <v/>
      </c>
      <c r="AK20" s="1147" t="s">
        <v>1830</v>
      </c>
      <c r="AL20" s="1142"/>
      <c r="AM20" s="1143"/>
      <c r="AN20" s="1144" t="str">
        <f>IF(AL20="","",CONCATENATE(AL$9,"-",AL20,"-",AM20))</f>
        <v/>
      </c>
      <c r="AO20" s="1148" t="s">
        <v>1830</v>
      </c>
      <c r="AP20" s="1146"/>
      <c r="AQ20" s="1143"/>
      <c r="AR20" s="1144" t="str">
        <f>IF(AP20="","",CONCATENATE(AL$9,"-",AL20,"-",AP20,"-",AQ20))</f>
        <v/>
      </c>
      <c r="AS20" s="1147" t="s">
        <v>1830</v>
      </c>
      <c r="AT20" s="1149"/>
      <c r="AU20" s="1150"/>
      <c r="AV20" s="1151" t="str">
        <f>IF(AT20="","",CONCATENATE(AT$9,"-",AT20,"-",AU20))</f>
        <v/>
      </c>
      <c r="AW20" s="1152" t="s">
        <v>1830</v>
      </c>
      <c r="AX20" s="1153"/>
      <c r="AY20" s="1150"/>
      <c r="AZ20" s="1151" t="str">
        <f>IF(AX20="","",CONCATENATE(AT$9,"-",AT20,"-",AX20,"-",AY20))</f>
        <v/>
      </c>
      <c r="BA20" s="1154" t="s">
        <v>1830</v>
      </c>
      <c r="BB20" s="1155"/>
      <c r="BC20" s="1156"/>
      <c r="BD20" s="1157" t="str">
        <f>IF(BB20="","",CONCATENATE(BB$9,"-",BB20,"-",BC20))</f>
        <v/>
      </c>
      <c r="BE20" s="1158" t="s">
        <v>1830</v>
      </c>
      <c r="BF20" s="1159"/>
      <c r="BG20" s="1156"/>
      <c r="BH20" s="1157" t="str">
        <f>IF(BF20="","",CONCATENATE(BB$9,"-",BB20,"-",BF20,"-",BG20))</f>
        <v/>
      </c>
      <c r="BI20" s="1160" t="s">
        <v>1830</v>
      </c>
      <c r="BJ20" s="1161"/>
      <c r="BK20" s="1162"/>
      <c r="BL20" s="1163" t="str">
        <f>IF(BJ20="","",CONCATENATE(BJ$9,"-",BJ20,"-",BK20))</f>
        <v/>
      </c>
      <c r="BM20" s="1164" t="s">
        <v>1830</v>
      </c>
      <c r="BN20" s="1165"/>
      <c r="BO20" s="1162"/>
      <c r="BP20" s="1163" t="str">
        <f>IF(BN20="","",CONCATENATE(BJ$9,"-",BJ20,"-",BN20,"-",BO20))</f>
        <v/>
      </c>
      <c r="BQ20" s="1166" t="s">
        <v>1830</v>
      </c>
      <c r="BR20" s="1167"/>
      <c r="BS20" s="1168"/>
      <c r="BT20" s="1169" t="str">
        <f>IF(BR20="","",CONCATENATE(BR$9,"-",BR20,"-",BS20))</f>
        <v/>
      </c>
      <c r="BU20" s="1170" t="s">
        <v>1830</v>
      </c>
      <c r="BV20" s="1171"/>
      <c r="BW20" s="1168"/>
      <c r="BX20" s="1169" t="str">
        <f>IF(BV20="","",CONCATENATE(BR$9,"-",BR20,"-",BV20,"-",BW20))</f>
        <v/>
      </c>
      <c r="BY20" s="1172" t="s">
        <v>1830</v>
      </c>
      <c r="BZ20" s="1129"/>
      <c r="CA20" s="1129"/>
      <c r="CB20" s="1129"/>
      <c r="CC20" s="1129"/>
      <c r="CD20" s="1129"/>
      <c r="CE20" s="1129"/>
      <c r="CF20" s="1129"/>
      <c r="CG20" s="1129"/>
      <c r="CH20" s="1129"/>
      <c r="CI20" s="1129"/>
      <c r="CJ20" s="1129"/>
      <c r="CK20" s="1129"/>
      <c r="CL20" s="1129"/>
      <c r="CM20" s="1129"/>
      <c r="CN20" s="1129"/>
      <c r="CO20" s="1129"/>
      <c r="CP20" s="1129"/>
      <c r="CQ20" s="1129"/>
      <c r="CR20" s="1129"/>
      <c r="CS20" s="1129"/>
    </row>
    <row r="21" spans="1:97" ht="79.5" customHeight="1">
      <c r="A21" s="1804"/>
      <c r="B21" s="1798"/>
      <c r="C21" s="1798"/>
      <c r="D21" s="1798"/>
      <c r="E21" s="1798"/>
      <c r="F21" s="1798"/>
      <c r="G21" s="1798"/>
      <c r="H21" s="1798"/>
      <c r="I21" s="1798"/>
      <c r="J21" s="1798"/>
      <c r="K21" s="1798"/>
      <c r="L21" s="1798"/>
      <c r="M21" s="1802"/>
      <c r="N21" s="1173" t="s">
        <v>1830</v>
      </c>
      <c r="O21" s="1174" t="s">
        <v>1830</v>
      </c>
      <c r="P21" s="1175"/>
      <c r="Q21" s="1176"/>
      <c r="R21" s="1177" t="s">
        <v>1830</v>
      </c>
      <c r="S21" s="1174" t="s">
        <v>1830</v>
      </c>
      <c r="T21" s="1175"/>
      <c r="U21" s="1178"/>
      <c r="V21" s="1173" t="s">
        <v>1830</v>
      </c>
      <c r="W21" s="1174" t="s">
        <v>1830</v>
      </c>
      <c r="X21" s="1175"/>
      <c r="Y21" s="1176"/>
      <c r="Z21" s="1177" t="s">
        <v>1830</v>
      </c>
      <c r="AA21" s="1174" t="s">
        <v>1830</v>
      </c>
      <c r="AB21" s="1175"/>
      <c r="AC21" s="1178"/>
      <c r="AD21" s="1173" t="s">
        <v>1830</v>
      </c>
      <c r="AE21" s="1174" t="s">
        <v>1830</v>
      </c>
      <c r="AF21" s="1175"/>
      <c r="AG21" s="1176"/>
      <c r="AH21" s="1177" t="s">
        <v>1830</v>
      </c>
      <c r="AI21" s="1174" t="s">
        <v>1830</v>
      </c>
      <c r="AJ21" s="1175"/>
      <c r="AK21" s="1178"/>
      <c r="AL21" s="1173" t="s">
        <v>1830</v>
      </c>
      <c r="AM21" s="1174" t="s">
        <v>1830</v>
      </c>
      <c r="AN21" s="1175"/>
      <c r="AO21" s="1179"/>
      <c r="AP21" s="1177" t="s">
        <v>1830</v>
      </c>
      <c r="AQ21" s="1174" t="s">
        <v>1830</v>
      </c>
      <c r="AR21" s="1175"/>
      <c r="AS21" s="1178"/>
      <c r="AT21" s="1180" t="s">
        <v>1830</v>
      </c>
      <c r="AU21" s="1181" t="s">
        <v>1830</v>
      </c>
      <c r="AV21" s="1182"/>
      <c r="AW21" s="1183"/>
      <c r="AX21" s="1184" t="s">
        <v>1830</v>
      </c>
      <c r="AY21" s="1181" t="s">
        <v>1830</v>
      </c>
      <c r="AZ21" s="1182"/>
      <c r="BA21" s="1185"/>
      <c r="BB21" s="1186" t="s">
        <v>1830</v>
      </c>
      <c r="BC21" s="1187" t="s">
        <v>1830</v>
      </c>
      <c r="BD21" s="1188"/>
      <c r="BE21" s="1189"/>
      <c r="BF21" s="1190" t="s">
        <v>1830</v>
      </c>
      <c r="BG21" s="1187" t="s">
        <v>1830</v>
      </c>
      <c r="BH21" s="1188"/>
      <c r="BI21" s="1191"/>
      <c r="BJ21" s="1192" t="s">
        <v>1830</v>
      </c>
      <c r="BK21" s="1193" t="s">
        <v>1830</v>
      </c>
      <c r="BL21" s="1194"/>
      <c r="BM21" s="1195"/>
      <c r="BN21" s="1196" t="s">
        <v>1830</v>
      </c>
      <c r="BO21" s="1193" t="s">
        <v>1830</v>
      </c>
      <c r="BP21" s="1194"/>
      <c r="BQ21" s="1197"/>
      <c r="BR21" s="1198" t="s">
        <v>1830</v>
      </c>
      <c r="BS21" s="1199" t="s">
        <v>1830</v>
      </c>
      <c r="BT21" s="1200"/>
      <c r="BU21" s="1201"/>
      <c r="BV21" s="1202" t="s">
        <v>1830</v>
      </c>
      <c r="BW21" s="1199" t="s">
        <v>1830</v>
      </c>
      <c r="BX21" s="1200"/>
      <c r="BY21" s="1203"/>
      <c r="BZ21" s="1129"/>
      <c r="CA21" s="1129"/>
      <c r="CB21" s="1129"/>
      <c r="CC21" s="1129"/>
      <c r="CD21" s="1129"/>
      <c r="CE21" s="1129"/>
      <c r="CF21" s="1129"/>
      <c r="CG21" s="1129"/>
      <c r="CH21" s="1129"/>
      <c r="CI21" s="1129"/>
      <c r="CJ21" s="1129"/>
      <c r="CK21" s="1129"/>
      <c r="CL21" s="1129"/>
      <c r="CM21" s="1129"/>
      <c r="CN21" s="1129"/>
      <c r="CO21" s="1129"/>
      <c r="CP21" s="1129"/>
      <c r="CQ21" s="1129"/>
      <c r="CR21" s="1129"/>
      <c r="CS21" s="1129"/>
    </row>
    <row r="22" spans="1:97" ht="30" customHeight="1">
      <c r="A22" s="1803">
        <v>6</v>
      </c>
      <c r="B22" s="1805"/>
      <c r="C22" s="1806" t="str">
        <f>IF(B22="","",VLOOKUP(B22,COMPETENCIA!$A$2:$B$44,2,0))</f>
        <v/>
      </c>
      <c r="D22" s="1805"/>
      <c r="E22" s="1800" t="str">
        <f>IF(B22="","",CONCATENATE(B22,"-",D22))</f>
        <v/>
      </c>
      <c r="F22" s="1797" t="s">
        <v>1830</v>
      </c>
      <c r="G22" s="1799"/>
      <c r="H22" s="1797" t="str">
        <f>IF(G22="","",VLOOKUP(G22,ACTIVIDAD_APRENDIZAJE!$A$2:$N$11,4,0))</f>
        <v/>
      </c>
      <c r="I22" s="1799"/>
      <c r="J22" s="1797" t="str">
        <f>IF(I22="","",VLOOKUP(I22,PRODUCTOS!$A$2:$H$5,4,0))</f>
        <v/>
      </c>
      <c r="K22" s="1799"/>
      <c r="L22" s="1800" t="str">
        <f>IF(I22="","",CONCATENATE(B22,"-",D22,"-",I22,"-",K22))</f>
        <v/>
      </c>
      <c r="M22" s="1801" t="s">
        <v>1830</v>
      </c>
      <c r="N22" s="1142"/>
      <c r="O22" s="1143"/>
      <c r="P22" s="1144" t="str">
        <f>IF(N22="","",CONCATENATE(N$9,"-",N22,"-",O22))</f>
        <v/>
      </c>
      <c r="Q22" s="1145" t="s">
        <v>1830</v>
      </c>
      <c r="R22" s="1146"/>
      <c r="S22" s="1143"/>
      <c r="T22" s="1144" t="str">
        <f>IF(R22="","",CONCATENATE(N$9,"-",N22,"-",R22,"-",S22))</f>
        <v/>
      </c>
      <c r="U22" s="1147" t="s">
        <v>1830</v>
      </c>
      <c r="V22" s="1142"/>
      <c r="W22" s="1143"/>
      <c r="X22" s="1144" t="str">
        <f>IF(V22="","",CONCATENATE(V$9,"-",V22,"-",W22))</f>
        <v/>
      </c>
      <c r="Y22" s="1145" t="s">
        <v>1830</v>
      </c>
      <c r="Z22" s="1146"/>
      <c r="AA22" s="1143"/>
      <c r="AB22" s="1144" t="str">
        <f>IF(Z22="","",CONCATENATE(V$9,"-",V22,"-",Z22,"-",AA22))</f>
        <v/>
      </c>
      <c r="AC22" s="1147" t="s">
        <v>1830</v>
      </c>
      <c r="AD22" s="1142"/>
      <c r="AE22" s="1143"/>
      <c r="AF22" s="1144" t="str">
        <f>IF(AD22="","",CONCATENATE(AD$9,"-",AD22,"-",AE22))</f>
        <v/>
      </c>
      <c r="AG22" s="1145" t="s">
        <v>1830</v>
      </c>
      <c r="AH22" s="1146"/>
      <c r="AI22" s="1143"/>
      <c r="AJ22" s="1144" t="str">
        <f>IF(AH22="","",CONCATENATE(AD$9,"-",AD22,"-",AH22,"-",AI22))</f>
        <v/>
      </c>
      <c r="AK22" s="1147" t="s">
        <v>1830</v>
      </c>
      <c r="AL22" s="1142"/>
      <c r="AM22" s="1143"/>
      <c r="AN22" s="1144" t="str">
        <f>IF(AL22="","",CONCATENATE(AL$9,"-",AL22,"-",AM22))</f>
        <v/>
      </c>
      <c r="AO22" s="1148" t="s">
        <v>1830</v>
      </c>
      <c r="AP22" s="1146"/>
      <c r="AQ22" s="1143"/>
      <c r="AR22" s="1144" t="str">
        <f>IF(AP22="","",CONCATENATE(AL$9,"-",AL22,"-",AP22,"-",AQ22))</f>
        <v/>
      </c>
      <c r="AS22" s="1147" t="s">
        <v>1830</v>
      </c>
      <c r="AT22" s="1149"/>
      <c r="AU22" s="1150"/>
      <c r="AV22" s="1151" t="str">
        <f>IF(AT22="","",CONCATENATE(AT$9,"-",AT22,"-",AU22))</f>
        <v/>
      </c>
      <c r="AW22" s="1152" t="s">
        <v>1830</v>
      </c>
      <c r="AX22" s="1153"/>
      <c r="AY22" s="1150"/>
      <c r="AZ22" s="1151" t="str">
        <f>IF(AX22="","",CONCATENATE(AT$9,"-",AT22,"-",AX22,"-",AY22))</f>
        <v/>
      </c>
      <c r="BA22" s="1154" t="s">
        <v>1830</v>
      </c>
      <c r="BB22" s="1155"/>
      <c r="BC22" s="1156"/>
      <c r="BD22" s="1157" t="str">
        <f>IF(BB22="","",CONCATENATE(BB$9,"-",BB22,"-",BC22))</f>
        <v/>
      </c>
      <c r="BE22" s="1158" t="s">
        <v>1830</v>
      </c>
      <c r="BF22" s="1159"/>
      <c r="BG22" s="1156"/>
      <c r="BH22" s="1157" t="str">
        <f>IF(BF22="","",CONCATENATE(BB$9,"-",BB22,"-",BF22,"-",BG22))</f>
        <v/>
      </c>
      <c r="BI22" s="1160" t="s">
        <v>1830</v>
      </c>
      <c r="BJ22" s="1161"/>
      <c r="BK22" s="1162"/>
      <c r="BL22" s="1163" t="str">
        <f>IF(BJ22="","",CONCATENATE(BJ$9,"-",BJ22,"-",BK22))</f>
        <v/>
      </c>
      <c r="BM22" s="1164" t="s">
        <v>1830</v>
      </c>
      <c r="BN22" s="1165"/>
      <c r="BO22" s="1162"/>
      <c r="BP22" s="1163" t="str">
        <f>IF(BN22="","",CONCATENATE(BJ$9,"-",BJ22,"-",BN22,"-",BO22))</f>
        <v/>
      </c>
      <c r="BQ22" s="1166" t="s">
        <v>1830</v>
      </c>
      <c r="BR22" s="1167"/>
      <c r="BS22" s="1168"/>
      <c r="BT22" s="1169" t="str">
        <f>IF(BR22="","",CONCATENATE(BR$9,"-",BR22,"-",BS22))</f>
        <v/>
      </c>
      <c r="BU22" s="1170" t="s">
        <v>1830</v>
      </c>
      <c r="BV22" s="1171"/>
      <c r="BW22" s="1168"/>
      <c r="BX22" s="1169" t="str">
        <f>IF(BV22="","",CONCATENATE(BR$9,"-",BR22,"-",BV22,"-",BW22))</f>
        <v/>
      </c>
      <c r="BY22" s="1172" t="s">
        <v>1830</v>
      </c>
      <c r="BZ22" s="1129"/>
      <c r="CA22" s="1129"/>
      <c r="CB22" s="1129"/>
      <c r="CC22" s="1129"/>
      <c r="CD22" s="1129"/>
      <c r="CE22" s="1129"/>
      <c r="CF22" s="1129"/>
      <c r="CG22" s="1129"/>
      <c r="CH22" s="1129"/>
      <c r="CI22" s="1129"/>
      <c r="CJ22" s="1129"/>
      <c r="CK22" s="1129"/>
      <c r="CL22" s="1129"/>
      <c r="CM22" s="1129"/>
      <c r="CN22" s="1129"/>
      <c r="CO22" s="1129"/>
      <c r="CP22" s="1129"/>
      <c r="CQ22" s="1129"/>
      <c r="CR22" s="1129"/>
      <c r="CS22" s="1129"/>
    </row>
    <row r="23" spans="1:97" ht="79.5" customHeight="1">
      <c r="A23" s="1804"/>
      <c r="B23" s="1798"/>
      <c r="C23" s="1798"/>
      <c r="D23" s="1798"/>
      <c r="E23" s="1798"/>
      <c r="F23" s="1798"/>
      <c r="G23" s="1798"/>
      <c r="H23" s="1798"/>
      <c r="I23" s="1798"/>
      <c r="J23" s="1798"/>
      <c r="K23" s="1798"/>
      <c r="L23" s="1798"/>
      <c r="M23" s="1802"/>
      <c r="N23" s="1173" t="s">
        <v>1830</v>
      </c>
      <c r="O23" s="1174" t="s">
        <v>1830</v>
      </c>
      <c r="P23" s="1175"/>
      <c r="Q23" s="1176"/>
      <c r="R23" s="1177" t="s">
        <v>1830</v>
      </c>
      <c r="S23" s="1174" t="s">
        <v>1830</v>
      </c>
      <c r="T23" s="1175"/>
      <c r="U23" s="1178"/>
      <c r="V23" s="1173" t="s">
        <v>1830</v>
      </c>
      <c r="W23" s="1174" t="s">
        <v>1830</v>
      </c>
      <c r="X23" s="1175"/>
      <c r="Y23" s="1176"/>
      <c r="Z23" s="1177" t="s">
        <v>1830</v>
      </c>
      <c r="AA23" s="1174" t="s">
        <v>1830</v>
      </c>
      <c r="AB23" s="1175"/>
      <c r="AC23" s="1178"/>
      <c r="AD23" s="1173" t="s">
        <v>1830</v>
      </c>
      <c r="AE23" s="1174" t="s">
        <v>1830</v>
      </c>
      <c r="AF23" s="1175"/>
      <c r="AG23" s="1176"/>
      <c r="AH23" s="1177" t="s">
        <v>1830</v>
      </c>
      <c r="AI23" s="1174" t="s">
        <v>1830</v>
      </c>
      <c r="AJ23" s="1175"/>
      <c r="AK23" s="1178"/>
      <c r="AL23" s="1173" t="s">
        <v>1830</v>
      </c>
      <c r="AM23" s="1174" t="s">
        <v>1830</v>
      </c>
      <c r="AN23" s="1175"/>
      <c r="AO23" s="1179"/>
      <c r="AP23" s="1177" t="s">
        <v>1830</v>
      </c>
      <c r="AQ23" s="1174" t="s">
        <v>1830</v>
      </c>
      <c r="AR23" s="1175"/>
      <c r="AS23" s="1178"/>
      <c r="AT23" s="1180" t="s">
        <v>1830</v>
      </c>
      <c r="AU23" s="1181" t="s">
        <v>1830</v>
      </c>
      <c r="AV23" s="1182"/>
      <c r="AW23" s="1183"/>
      <c r="AX23" s="1184" t="s">
        <v>1830</v>
      </c>
      <c r="AY23" s="1181" t="s">
        <v>1830</v>
      </c>
      <c r="AZ23" s="1182"/>
      <c r="BA23" s="1185"/>
      <c r="BB23" s="1186" t="s">
        <v>1830</v>
      </c>
      <c r="BC23" s="1187" t="s">
        <v>1830</v>
      </c>
      <c r="BD23" s="1188"/>
      <c r="BE23" s="1189"/>
      <c r="BF23" s="1190" t="s">
        <v>1830</v>
      </c>
      <c r="BG23" s="1187" t="s">
        <v>1830</v>
      </c>
      <c r="BH23" s="1188"/>
      <c r="BI23" s="1191"/>
      <c r="BJ23" s="1192" t="s">
        <v>1830</v>
      </c>
      <c r="BK23" s="1193" t="s">
        <v>1830</v>
      </c>
      <c r="BL23" s="1194"/>
      <c r="BM23" s="1195"/>
      <c r="BN23" s="1196" t="s">
        <v>1830</v>
      </c>
      <c r="BO23" s="1193" t="s">
        <v>1830</v>
      </c>
      <c r="BP23" s="1194"/>
      <c r="BQ23" s="1197"/>
      <c r="BR23" s="1198" t="s">
        <v>1830</v>
      </c>
      <c r="BS23" s="1199" t="s">
        <v>1830</v>
      </c>
      <c r="BT23" s="1200"/>
      <c r="BU23" s="1201"/>
      <c r="BV23" s="1202" t="s">
        <v>1830</v>
      </c>
      <c r="BW23" s="1199" t="s">
        <v>1830</v>
      </c>
      <c r="BX23" s="1200"/>
      <c r="BY23" s="1203"/>
      <c r="BZ23" s="1129"/>
      <c r="CA23" s="1129"/>
      <c r="CB23" s="1129"/>
      <c r="CC23" s="1129"/>
      <c r="CD23" s="1129"/>
      <c r="CE23" s="1129"/>
      <c r="CF23" s="1129"/>
      <c r="CG23" s="1129"/>
      <c r="CH23" s="1129"/>
      <c r="CI23" s="1129"/>
      <c r="CJ23" s="1129"/>
      <c r="CK23" s="1129"/>
      <c r="CL23" s="1129"/>
      <c r="CM23" s="1129"/>
      <c r="CN23" s="1129"/>
      <c r="CO23" s="1129"/>
      <c r="CP23" s="1129"/>
      <c r="CQ23" s="1129"/>
      <c r="CR23" s="1129"/>
      <c r="CS23" s="1129"/>
    </row>
    <row r="24" spans="1:97" ht="30" customHeight="1">
      <c r="A24" s="1803">
        <v>7</v>
      </c>
      <c r="B24" s="1805"/>
      <c r="C24" s="1806" t="str">
        <f>IF(B24="","",VLOOKUP(B24,COMPETENCIA!$A$2:$B$44,2,0))</f>
        <v/>
      </c>
      <c r="D24" s="1805"/>
      <c r="E24" s="1800" t="str">
        <f>IF(B24="","",CONCATENATE(B24,"-",D24))</f>
        <v/>
      </c>
      <c r="F24" s="1797" t="s">
        <v>1830</v>
      </c>
      <c r="G24" s="1799"/>
      <c r="H24" s="1797" t="str">
        <f>IF(G24="","",VLOOKUP(G24,ACTIVIDAD_APRENDIZAJE!$A$2:$N$11,4,0))</f>
        <v/>
      </c>
      <c r="I24" s="1799"/>
      <c r="J24" s="1797" t="str">
        <f>IF(I24="","",VLOOKUP(I24,PRODUCTOS!$A$2:$H$5,4,0))</f>
        <v/>
      </c>
      <c r="K24" s="1799"/>
      <c r="L24" s="1800" t="str">
        <f>IF(I24="","",CONCATENATE(B24,"-",D24,"-",I24,"-",K24))</f>
        <v/>
      </c>
      <c r="M24" s="1801" t="s">
        <v>1830</v>
      </c>
      <c r="N24" s="1142"/>
      <c r="O24" s="1143"/>
      <c r="P24" s="1144" t="str">
        <f>IF(N24="","",CONCATENATE(N$9,"-",N24,"-",O24))</f>
        <v/>
      </c>
      <c r="Q24" s="1145" t="s">
        <v>1830</v>
      </c>
      <c r="R24" s="1146"/>
      <c r="S24" s="1143"/>
      <c r="T24" s="1144" t="str">
        <f>IF(R24="","",CONCATENATE(N$9,"-",N24,"-",R24,"-",S24))</f>
        <v/>
      </c>
      <c r="U24" s="1147" t="s">
        <v>1830</v>
      </c>
      <c r="V24" s="1142"/>
      <c r="W24" s="1143"/>
      <c r="X24" s="1144" t="str">
        <f>IF(V24="","",CONCATENATE(V$9,"-",V24,"-",W24))</f>
        <v/>
      </c>
      <c r="Y24" s="1145" t="s">
        <v>1830</v>
      </c>
      <c r="Z24" s="1146"/>
      <c r="AA24" s="1143"/>
      <c r="AB24" s="1144" t="str">
        <f>IF(Z24="","",CONCATENATE(V$9,"-",V24,"-",Z24,"-",AA24))</f>
        <v/>
      </c>
      <c r="AC24" s="1147" t="s">
        <v>1830</v>
      </c>
      <c r="AD24" s="1142"/>
      <c r="AE24" s="1143"/>
      <c r="AF24" s="1144" t="str">
        <f>IF(AD24="","",CONCATENATE(AD$9,"-",AD24,"-",AE24))</f>
        <v/>
      </c>
      <c r="AG24" s="1145" t="s">
        <v>1830</v>
      </c>
      <c r="AH24" s="1146"/>
      <c r="AI24" s="1143"/>
      <c r="AJ24" s="1144" t="str">
        <f>IF(AH24="","",CONCATENATE(AD$9,"-",AD24,"-",AH24,"-",AI24))</f>
        <v/>
      </c>
      <c r="AK24" s="1147" t="s">
        <v>1830</v>
      </c>
      <c r="AL24" s="1142"/>
      <c r="AM24" s="1143"/>
      <c r="AN24" s="1144" t="str">
        <f>IF(AL24="","",CONCATENATE(AL$9,"-",AL24,"-",AM24))</f>
        <v/>
      </c>
      <c r="AO24" s="1148" t="s">
        <v>1830</v>
      </c>
      <c r="AP24" s="1146"/>
      <c r="AQ24" s="1143"/>
      <c r="AR24" s="1144" t="str">
        <f>IF(AP24="","",CONCATENATE(AL$9,"-",AL24,"-",AP24,"-",AQ24))</f>
        <v/>
      </c>
      <c r="AS24" s="1147" t="s">
        <v>1830</v>
      </c>
      <c r="AT24" s="1149"/>
      <c r="AU24" s="1150"/>
      <c r="AV24" s="1151" t="str">
        <f>IF(AT24="","",CONCATENATE(AT$9,"-",AT24,"-",AU24))</f>
        <v/>
      </c>
      <c r="AW24" s="1152" t="s">
        <v>1830</v>
      </c>
      <c r="AX24" s="1153"/>
      <c r="AY24" s="1150"/>
      <c r="AZ24" s="1151" t="str">
        <f>IF(AX24="","",CONCATENATE(AT$9,"-",AT24,"-",AX24,"-",AY24))</f>
        <v/>
      </c>
      <c r="BA24" s="1154" t="s">
        <v>1830</v>
      </c>
      <c r="BB24" s="1155"/>
      <c r="BC24" s="1156"/>
      <c r="BD24" s="1157" t="str">
        <f>IF(BB24="","",CONCATENATE(BB$9,"-",BB24,"-",BC24))</f>
        <v/>
      </c>
      <c r="BE24" s="1158" t="s">
        <v>1830</v>
      </c>
      <c r="BF24" s="1159"/>
      <c r="BG24" s="1156"/>
      <c r="BH24" s="1157" t="str">
        <f>IF(BF24="","",CONCATENATE(BB$9,"-",BB24,"-",BF24,"-",BG24))</f>
        <v/>
      </c>
      <c r="BI24" s="1160" t="s">
        <v>1830</v>
      </c>
      <c r="BJ24" s="1161"/>
      <c r="BK24" s="1162"/>
      <c r="BL24" s="1163" t="str">
        <f>IF(BJ24="","",CONCATENATE(BJ$9,"-",BJ24,"-",BK24))</f>
        <v/>
      </c>
      <c r="BM24" s="1164" t="s">
        <v>1830</v>
      </c>
      <c r="BN24" s="1165"/>
      <c r="BO24" s="1162"/>
      <c r="BP24" s="1163" t="str">
        <f>IF(BN24="","",CONCATENATE(BJ$9,"-",BJ24,"-",BN24,"-",BO24))</f>
        <v/>
      </c>
      <c r="BQ24" s="1166" t="s">
        <v>1830</v>
      </c>
      <c r="BR24" s="1167"/>
      <c r="BS24" s="1168"/>
      <c r="BT24" s="1169" t="str">
        <f>IF(BR24="","",CONCATENATE(BR$9,"-",BR24,"-",BS24))</f>
        <v/>
      </c>
      <c r="BU24" s="1170" t="s">
        <v>1830</v>
      </c>
      <c r="BV24" s="1171"/>
      <c r="BW24" s="1168"/>
      <c r="BX24" s="1169" t="str">
        <f>IF(BV24="","",CONCATENATE(BR$9,"-",BR24,"-",BV24,"-",BW24))</f>
        <v/>
      </c>
      <c r="BY24" s="1172" t="s">
        <v>1830</v>
      </c>
      <c r="BZ24" s="1129"/>
      <c r="CA24" s="1129"/>
      <c r="CB24" s="1129"/>
      <c r="CC24" s="1129"/>
      <c r="CD24" s="1129"/>
      <c r="CE24" s="1129"/>
      <c r="CF24" s="1129"/>
      <c r="CG24" s="1129"/>
      <c r="CH24" s="1129"/>
      <c r="CI24" s="1129"/>
      <c r="CJ24" s="1129"/>
      <c r="CK24" s="1129"/>
      <c r="CL24" s="1129"/>
      <c r="CM24" s="1129"/>
      <c r="CN24" s="1129"/>
      <c r="CO24" s="1129"/>
      <c r="CP24" s="1129"/>
      <c r="CQ24" s="1129"/>
      <c r="CR24" s="1129"/>
      <c r="CS24" s="1129"/>
    </row>
    <row r="25" spans="1:97" ht="79.5" customHeight="1">
      <c r="A25" s="1804"/>
      <c r="B25" s="1798"/>
      <c r="C25" s="1798"/>
      <c r="D25" s="1798"/>
      <c r="E25" s="1798"/>
      <c r="F25" s="1798"/>
      <c r="G25" s="1798"/>
      <c r="H25" s="1798"/>
      <c r="I25" s="1798"/>
      <c r="J25" s="1798"/>
      <c r="K25" s="1798"/>
      <c r="L25" s="1798"/>
      <c r="M25" s="1802"/>
      <c r="N25" s="1173" t="s">
        <v>1830</v>
      </c>
      <c r="O25" s="1174" t="s">
        <v>1830</v>
      </c>
      <c r="P25" s="1175"/>
      <c r="Q25" s="1176"/>
      <c r="R25" s="1177" t="s">
        <v>1830</v>
      </c>
      <c r="S25" s="1174" t="s">
        <v>1830</v>
      </c>
      <c r="T25" s="1175"/>
      <c r="U25" s="1178"/>
      <c r="V25" s="1173" t="s">
        <v>1830</v>
      </c>
      <c r="W25" s="1174" t="s">
        <v>1830</v>
      </c>
      <c r="X25" s="1175"/>
      <c r="Y25" s="1176"/>
      <c r="Z25" s="1177" t="s">
        <v>1830</v>
      </c>
      <c r="AA25" s="1174" t="s">
        <v>1830</v>
      </c>
      <c r="AB25" s="1175"/>
      <c r="AC25" s="1178"/>
      <c r="AD25" s="1173" t="s">
        <v>1830</v>
      </c>
      <c r="AE25" s="1174" t="s">
        <v>1830</v>
      </c>
      <c r="AF25" s="1175"/>
      <c r="AG25" s="1176"/>
      <c r="AH25" s="1177" t="s">
        <v>1830</v>
      </c>
      <c r="AI25" s="1174" t="s">
        <v>1830</v>
      </c>
      <c r="AJ25" s="1175"/>
      <c r="AK25" s="1178"/>
      <c r="AL25" s="1173" t="s">
        <v>1830</v>
      </c>
      <c r="AM25" s="1174" t="s">
        <v>1830</v>
      </c>
      <c r="AN25" s="1175"/>
      <c r="AO25" s="1179"/>
      <c r="AP25" s="1177" t="s">
        <v>1830</v>
      </c>
      <c r="AQ25" s="1174" t="s">
        <v>1830</v>
      </c>
      <c r="AR25" s="1175"/>
      <c r="AS25" s="1178"/>
      <c r="AT25" s="1180" t="s">
        <v>1830</v>
      </c>
      <c r="AU25" s="1181" t="s">
        <v>1830</v>
      </c>
      <c r="AV25" s="1182"/>
      <c r="AW25" s="1183"/>
      <c r="AX25" s="1184" t="s">
        <v>1830</v>
      </c>
      <c r="AY25" s="1181" t="s">
        <v>1830</v>
      </c>
      <c r="AZ25" s="1182"/>
      <c r="BA25" s="1185"/>
      <c r="BB25" s="1186" t="s">
        <v>1830</v>
      </c>
      <c r="BC25" s="1187" t="s">
        <v>1830</v>
      </c>
      <c r="BD25" s="1188"/>
      <c r="BE25" s="1189"/>
      <c r="BF25" s="1190" t="s">
        <v>1830</v>
      </c>
      <c r="BG25" s="1187" t="s">
        <v>1830</v>
      </c>
      <c r="BH25" s="1188"/>
      <c r="BI25" s="1191"/>
      <c r="BJ25" s="1192" t="s">
        <v>1830</v>
      </c>
      <c r="BK25" s="1193" t="s">
        <v>1830</v>
      </c>
      <c r="BL25" s="1194"/>
      <c r="BM25" s="1195"/>
      <c r="BN25" s="1196" t="s">
        <v>1830</v>
      </c>
      <c r="BO25" s="1193" t="s">
        <v>1830</v>
      </c>
      <c r="BP25" s="1194"/>
      <c r="BQ25" s="1197"/>
      <c r="BR25" s="1198" t="s">
        <v>1830</v>
      </c>
      <c r="BS25" s="1199" t="s">
        <v>1830</v>
      </c>
      <c r="BT25" s="1200"/>
      <c r="BU25" s="1201"/>
      <c r="BV25" s="1202" t="s">
        <v>1830</v>
      </c>
      <c r="BW25" s="1199" t="s">
        <v>1830</v>
      </c>
      <c r="BX25" s="1200"/>
      <c r="BY25" s="1203"/>
      <c r="BZ25" s="1129"/>
      <c r="CA25" s="1129"/>
      <c r="CB25" s="1129"/>
      <c r="CC25" s="1129"/>
      <c r="CD25" s="1129"/>
      <c r="CE25" s="1129"/>
      <c r="CF25" s="1129"/>
      <c r="CG25" s="1129"/>
      <c r="CH25" s="1129"/>
      <c r="CI25" s="1129"/>
      <c r="CJ25" s="1129"/>
      <c r="CK25" s="1129"/>
      <c r="CL25" s="1129"/>
      <c r="CM25" s="1129"/>
      <c r="CN25" s="1129"/>
      <c r="CO25" s="1129"/>
      <c r="CP25" s="1129"/>
      <c r="CQ25" s="1129"/>
      <c r="CR25" s="1129"/>
      <c r="CS25" s="1129"/>
    </row>
    <row r="26" spans="1:97" ht="30" customHeight="1">
      <c r="A26" s="1803">
        <v>8</v>
      </c>
      <c r="B26" s="1805"/>
      <c r="C26" s="1806" t="str">
        <f>IF(B26="","",VLOOKUP(B26,COMPETENCIA!$A$2:$B$44,2,0))</f>
        <v/>
      </c>
      <c r="D26" s="1805"/>
      <c r="E26" s="1800" t="str">
        <f>IF(B26="","",CONCATENATE(B26,"-",D26))</f>
        <v/>
      </c>
      <c r="F26" s="1797" t="s">
        <v>1830</v>
      </c>
      <c r="G26" s="1799"/>
      <c r="H26" s="1797" t="str">
        <f>IF(G26="","",VLOOKUP(G26,ACTIVIDAD_APRENDIZAJE!$A$2:$N$11,4,0))</f>
        <v/>
      </c>
      <c r="I26" s="1799"/>
      <c r="J26" s="1797" t="str">
        <f>IF(I26="","",VLOOKUP(I26,PRODUCTOS!$A$2:$H$5,4,0))</f>
        <v/>
      </c>
      <c r="K26" s="1799"/>
      <c r="L26" s="1800" t="str">
        <f>IF(I26="","",CONCATENATE(B26,"-",D26,"-",I26,"-",K26))</f>
        <v/>
      </c>
      <c r="M26" s="1801" t="s">
        <v>1830</v>
      </c>
      <c r="N26" s="1142"/>
      <c r="O26" s="1143"/>
      <c r="P26" s="1144" t="str">
        <f>IF(N26="","",CONCATENATE(N$9,"-",N26,"-",O26))</f>
        <v/>
      </c>
      <c r="Q26" s="1145" t="s">
        <v>1830</v>
      </c>
      <c r="R26" s="1146"/>
      <c r="S26" s="1143"/>
      <c r="T26" s="1144" t="str">
        <f>IF(R26="","",CONCATENATE(N$9,"-",N26,"-",R26,"-",S26))</f>
        <v/>
      </c>
      <c r="U26" s="1147" t="s">
        <v>1830</v>
      </c>
      <c r="V26" s="1142"/>
      <c r="W26" s="1143"/>
      <c r="X26" s="1144" t="str">
        <f>IF(V26="","",CONCATENATE(V$9,"-",V26,"-",W26))</f>
        <v/>
      </c>
      <c r="Y26" s="1145" t="s">
        <v>1830</v>
      </c>
      <c r="Z26" s="1146"/>
      <c r="AA26" s="1143"/>
      <c r="AB26" s="1144" t="str">
        <f>IF(Z26="","",CONCATENATE(V$9,"-",V26,"-",Z26,"-",AA26))</f>
        <v/>
      </c>
      <c r="AC26" s="1147" t="s">
        <v>1830</v>
      </c>
      <c r="AD26" s="1142"/>
      <c r="AE26" s="1143"/>
      <c r="AF26" s="1144" t="str">
        <f>IF(AD26="","",CONCATENATE(AD$9,"-",AD26,"-",AE26))</f>
        <v/>
      </c>
      <c r="AG26" s="1145" t="s">
        <v>1830</v>
      </c>
      <c r="AH26" s="1146"/>
      <c r="AI26" s="1143"/>
      <c r="AJ26" s="1144" t="str">
        <f>IF(AH26="","",CONCATENATE(AD$9,"-",AD26,"-",AH26,"-",AI26))</f>
        <v/>
      </c>
      <c r="AK26" s="1147" t="s">
        <v>1830</v>
      </c>
      <c r="AL26" s="1142"/>
      <c r="AM26" s="1143"/>
      <c r="AN26" s="1144" t="str">
        <f>IF(AL26="","",CONCATENATE(AL$9,"-",AL26,"-",AM26))</f>
        <v/>
      </c>
      <c r="AO26" s="1148" t="s">
        <v>1830</v>
      </c>
      <c r="AP26" s="1146"/>
      <c r="AQ26" s="1143"/>
      <c r="AR26" s="1144" t="str">
        <f>IF(AP26="","",CONCATENATE(AL$9,"-",AL26,"-",AP26,"-",AQ26))</f>
        <v/>
      </c>
      <c r="AS26" s="1147" t="s">
        <v>1830</v>
      </c>
      <c r="AT26" s="1149"/>
      <c r="AU26" s="1150"/>
      <c r="AV26" s="1151" t="str">
        <f>IF(AT26="","",CONCATENATE(AT$9,"-",AT26,"-",AU26))</f>
        <v/>
      </c>
      <c r="AW26" s="1152" t="s">
        <v>1830</v>
      </c>
      <c r="AX26" s="1153"/>
      <c r="AY26" s="1150"/>
      <c r="AZ26" s="1151" t="str">
        <f>IF(AX26="","",CONCATENATE(AT$9,"-",AT26,"-",AX26,"-",AY26))</f>
        <v/>
      </c>
      <c r="BA26" s="1154" t="s">
        <v>1830</v>
      </c>
      <c r="BB26" s="1155"/>
      <c r="BC26" s="1156"/>
      <c r="BD26" s="1157" t="str">
        <f>IF(BB26="","",CONCATENATE(BB$9,"-",BB26,"-",BC26))</f>
        <v/>
      </c>
      <c r="BE26" s="1158" t="s">
        <v>1830</v>
      </c>
      <c r="BF26" s="1159"/>
      <c r="BG26" s="1156"/>
      <c r="BH26" s="1157" t="str">
        <f>IF(BF26="","",CONCATENATE(BB$9,"-",BB26,"-",BF26,"-",BG26))</f>
        <v/>
      </c>
      <c r="BI26" s="1160" t="s">
        <v>1830</v>
      </c>
      <c r="BJ26" s="1161"/>
      <c r="BK26" s="1162"/>
      <c r="BL26" s="1163" t="str">
        <f>IF(BJ26="","",CONCATENATE(BJ$9,"-",BJ26,"-",BK26))</f>
        <v/>
      </c>
      <c r="BM26" s="1164" t="s">
        <v>1830</v>
      </c>
      <c r="BN26" s="1165"/>
      <c r="BO26" s="1162"/>
      <c r="BP26" s="1163" t="str">
        <f>IF(BN26="","",CONCATENATE(BJ$9,"-",BJ26,"-",BN26,"-",BO26))</f>
        <v/>
      </c>
      <c r="BQ26" s="1166" t="s">
        <v>1830</v>
      </c>
      <c r="BR26" s="1167"/>
      <c r="BS26" s="1168"/>
      <c r="BT26" s="1169" t="str">
        <f>IF(BR26="","",CONCATENATE(BR$9,"-",BR26,"-",BS26))</f>
        <v/>
      </c>
      <c r="BU26" s="1170" t="s">
        <v>1830</v>
      </c>
      <c r="BV26" s="1171"/>
      <c r="BW26" s="1168"/>
      <c r="BX26" s="1169" t="str">
        <f>IF(BV26="","",CONCATENATE(BR$9,"-",BR26,"-",BV26,"-",BW26))</f>
        <v/>
      </c>
      <c r="BY26" s="1172" t="s">
        <v>1830</v>
      </c>
      <c r="BZ26" s="1129"/>
      <c r="CA26" s="1129"/>
      <c r="CB26" s="1129"/>
      <c r="CC26" s="1129"/>
      <c r="CD26" s="1129"/>
      <c r="CE26" s="1129"/>
      <c r="CF26" s="1129"/>
      <c r="CG26" s="1129"/>
      <c r="CH26" s="1129"/>
      <c r="CI26" s="1129"/>
      <c r="CJ26" s="1129"/>
      <c r="CK26" s="1129"/>
      <c r="CL26" s="1129"/>
      <c r="CM26" s="1129"/>
      <c r="CN26" s="1129"/>
      <c r="CO26" s="1129"/>
      <c r="CP26" s="1129"/>
      <c r="CQ26" s="1129"/>
      <c r="CR26" s="1129"/>
      <c r="CS26" s="1129"/>
    </row>
    <row r="27" spans="1:97" ht="79.5" customHeight="1">
      <c r="A27" s="1804"/>
      <c r="B27" s="1798"/>
      <c r="C27" s="1798"/>
      <c r="D27" s="1798"/>
      <c r="E27" s="1798"/>
      <c r="F27" s="1798"/>
      <c r="G27" s="1798"/>
      <c r="H27" s="1798"/>
      <c r="I27" s="1798"/>
      <c r="J27" s="1798"/>
      <c r="K27" s="1798"/>
      <c r="L27" s="1798"/>
      <c r="M27" s="1802"/>
      <c r="N27" s="1173" t="s">
        <v>1830</v>
      </c>
      <c r="O27" s="1174" t="s">
        <v>1830</v>
      </c>
      <c r="P27" s="1175"/>
      <c r="Q27" s="1176"/>
      <c r="R27" s="1177" t="s">
        <v>1830</v>
      </c>
      <c r="S27" s="1174" t="s">
        <v>1830</v>
      </c>
      <c r="T27" s="1175"/>
      <c r="U27" s="1178"/>
      <c r="V27" s="1173" t="s">
        <v>1830</v>
      </c>
      <c r="W27" s="1174" t="s">
        <v>1830</v>
      </c>
      <c r="X27" s="1175"/>
      <c r="Y27" s="1176"/>
      <c r="Z27" s="1177" t="s">
        <v>1830</v>
      </c>
      <c r="AA27" s="1174" t="s">
        <v>1830</v>
      </c>
      <c r="AB27" s="1175"/>
      <c r="AC27" s="1178"/>
      <c r="AD27" s="1173" t="s">
        <v>1830</v>
      </c>
      <c r="AE27" s="1174" t="s">
        <v>1830</v>
      </c>
      <c r="AF27" s="1175"/>
      <c r="AG27" s="1176"/>
      <c r="AH27" s="1177" t="s">
        <v>1830</v>
      </c>
      <c r="AI27" s="1174" t="s">
        <v>1830</v>
      </c>
      <c r="AJ27" s="1175"/>
      <c r="AK27" s="1178"/>
      <c r="AL27" s="1173" t="s">
        <v>1830</v>
      </c>
      <c r="AM27" s="1174" t="s">
        <v>1830</v>
      </c>
      <c r="AN27" s="1175"/>
      <c r="AO27" s="1179"/>
      <c r="AP27" s="1177" t="s">
        <v>1830</v>
      </c>
      <c r="AQ27" s="1174" t="s">
        <v>1830</v>
      </c>
      <c r="AR27" s="1175"/>
      <c r="AS27" s="1178"/>
      <c r="AT27" s="1180" t="s">
        <v>1830</v>
      </c>
      <c r="AU27" s="1181" t="s">
        <v>1830</v>
      </c>
      <c r="AV27" s="1182"/>
      <c r="AW27" s="1183"/>
      <c r="AX27" s="1184" t="s">
        <v>1830</v>
      </c>
      <c r="AY27" s="1181" t="s">
        <v>1830</v>
      </c>
      <c r="AZ27" s="1182"/>
      <c r="BA27" s="1185"/>
      <c r="BB27" s="1186" t="s">
        <v>1830</v>
      </c>
      <c r="BC27" s="1187" t="s">
        <v>1830</v>
      </c>
      <c r="BD27" s="1188"/>
      <c r="BE27" s="1189"/>
      <c r="BF27" s="1190" t="s">
        <v>1830</v>
      </c>
      <c r="BG27" s="1187" t="s">
        <v>1830</v>
      </c>
      <c r="BH27" s="1188"/>
      <c r="BI27" s="1191"/>
      <c r="BJ27" s="1192" t="s">
        <v>1830</v>
      </c>
      <c r="BK27" s="1193" t="s">
        <v>1830</v>
      </c>
      <c r="BL27" s="1194"/>
      <c r="BM27" s="1195"/>
      <c r="BN27" s="1196" t="s">
        <v>1830</v>
      </c>
      <c r="BO27" s="1193" t="s">
        <v>1830</v>
      </c>
      <c r="BP27" s="1194"/>
      <c r="BQ27" s="1197"/>
      <c r="BR27" s="1198" t="s">
        <v>1830</v>
      </c>
      <c r="BS27" s="1199" t="s">
        <v>1830</v>
      </c>
      <c r="BT27" s="1200"/>
      <c r="BU27" s="1201"/>
      <c r="BV27" s="1202" t="s">
        <v>1830</v>
      </c>
      <c r="BW27" s="1199" t="s">
        <v>1830</v>
      </c>
      <c r="BX27" s="1200"/>
      <c r="BY27" s="1203"/>
      <c r="BZ27" s="1129"/>
      <c r="CA27" s="1129"/>
      <c r="CB27" s="1129"/>
      <c r="CC27" s="1129"/>
      <c r="CD27" s="1129"/>
      <c r="CE27" s="1129"/>
      <c r="CF27" s="1129"/>
      <c r="CG27" s="1129"/>
      <c r="CH27" s="1129"/>
      <c r="CI27" s="1129"/>
      <c r="CJ27" s="1129"/>
      <c r="CK27" s="1129"/>
      <c r="CL27" s="1129"/>
      <c r="CM27" s="1129"/>
      <c r="CN27" s="1129"/>
      <c r="CO27" s="1129"/>
      <c r="CP27" s="1129"/>
      <c r="CQ27" s="1129"/>
      <c r="CR27" s="1129"/>
      <c r="CS27" s="1129"/>
    </row>
    <row r="28" spans="1:97" ht="30" customHeight="1">
      <c r="A28" s="1803">
        <v>9</v>
      </c>
      <c r="B28" s="1805"/>
      <c r="C28" s="1806" t="str">
        <f>IF(B28="","",VLOOKUP(B28,COMPETENCIA!$A$2:$B$44,2,0))</f>
        <v/>
      </c>
      <c r="D28" s="1805"/>
      <c r="E28" s="1800" t="str">
        <f>IF(B28="","",CONCATENATE(B28,"-",D28))</f>
        <v/>
      </c>
      <c r="F28" s="1797" t="s">
        <v>1830</v>
      </c>
      <c r="G28" s="1799"/>
      <c r="H28" s="1797" t="str">
        <f>IF(G28="","",VLOOKUP(G28,ACTIVIDAD_APRENDIZAJE!$A$2:$N$11,4,0))</f>
        <v/>
      </c>
      <c r="I28" s="1799"/>
      <c r="J28" s="1797" t="str">
        <f>IF(I28="","",VLOOKUP(I28,PRODUCTOS!$A$2:$H$5,4,0))</f>
        <v/>
      </c>
      <c r="K28" s="1799"/>
      <c r="L28" s="1800" t="str">
        <f>IF(I28="","",CONCATENATE(B28,"-",D28,"-",I28,"-",K28))</f>
        <v/>
      </c>
      <c r="M28" s="1801" t="s">
        <v>1830</v>
      </c>
      <c r="N28" s="1142"/>
      <c r="O28" s="1143"/>
      <c r="P28" s="1144" t="str">
        <f>IF(N28="","",CONCATENATE(N$9,"-",N28,"-",O28))</f>
        <v/>
      </c>
      <c r="Q28" s="1145" t="s">
        <v>1830</v>
      </c>
      <c r="R28" s="1146"/>
      <c r="S28" s="1143"/>
      <c r="T28" s="1144" t="str">
        <f>IF(R28="","",CONCATENATE(N$9,"-",N28,"-",R28,"-",S28))</f>
        <v/>
      </c>
      <c r="U28" s="1147" t="s">
        <v>1830</v>
      </c>
      <c r="V28" s="1142"/>
      <c r="W28" s="1143"/>
      <c r="X28" s="1144" t="str">
        <f>IF(V28="","",CONCATENATE(V$9,"-",V28,"-",W28))</f>
        <v/>
      </c>
      <c r="Y28" s="1145" t="s">
        <v>1830</v>
      </c>
      <c r="Z28" s="1146"/>
      <c r="AA28" s="1143"/>
      <c r="AB28" s="1144" t="str">
        <f>IF(Z28="","",CONCATENATE(V$9,"-",V28,"-",Z28,"-",AA28))</f>
        <v/>
      </c>
      <c r="AC28" s="1147" t="s">
        <v>1830</v>
      </c>
      <c r="AD28" s="1142"/>
      <c r="AE28" s="1143"/>
      <c r="AF28" s="1144" t="str">
        <f>IF(AD28="","",CONCATENATE(AD$9,"-",AD28,"-",AE28))</f>
        <v/>
      </c>
      <c r="AG28" s="1145" t="s">
        <v>1830</v>
      </c>
      <c r="AH28" s="1146"/>
      <c r="AI28" s="1143"/>
      <c r="AJ28" s="1144" t="str">
        <f>IF(AH28="","",CONCATENATE(AD$9,"-",AD28,"-",AH28,"-",AI28))</f>
        <v/>
      </c>
      <c r="AK28" s="1147" t="s">
        <v>1830</v>
      </c>
      <c r="AL28" s="1142"/>
      <c r="AM28" s="1143"/>
      <c r="AN28" s="1144" t="str">
        <f>IF(AL28="","",CONCATENATE(AL$9,"-",AL28,"-",AM28))</f>
        <v/>
      </c>
      <c r="AO28" s="1148" t="s">
        <v>1830</v>
      </c>
      <c r="AP28" s="1146"/>
      <c r="AQ28" s="1143"/>
      <c r="AR28" s="1144" t="str">
        <f>IF(AP28="","",CONCATENATE(AL$9,"-",AL28,"-",AP28,"-",AQ28))</f>
        <v/>
      </c>
      <c r="AS28" s="1147" t="s">
        <v>1830</v>
      </c>
      <c r="AT28" s="1149"/>
      <c r="AU28" s="1150"/>
      <c r="AV28" s="1151" t="str">
        <f>IF(AT28="","",CONCATENATE(AT$9,"-",AT28,"-",AU28))</f>
        <v/>
      </c>
      <c r="AW28" s="1152" t="s">
        <v>1830</v>
      </c>
      <c r="AX28" s="1153"/>
      <c r="AY28" s="1150"/>
      <c r="AZ28" s="1151" t="str">
        <f>IF(AX28="","",CONCATENATE(AT$9,"-",AT28,"-",AX28,"-",AY28))</f>
        <v/>
      </c>
      <c r="BA28" s="1154" t="s">
        <v>1830</v>
      </c>
      <c r="BB28" s="1155"/>
      <c r="BC28" s="1156"/>
      <c r="BD28" s="1157" t="str">
        <f>IF(BB28="","",CONCATENATE(BB$9,"-",BB28,"-",BC28))</f>
        <v/>
      </c>
      <c r="BE28" s="1158" t="s">
        <v>1830</v>
      </c>
      <c r="BF28" s="1159"/>
      <c r="BG28" s="1156"/>
      <c r="BH28" s="1157" t="str">
        <f>IF(BF28="","",CONCATENATE(BB$9,"-",BB28,"-",BF28,"-",BG28))</f>
        <v/>
      </c>
      <c r="BI28" s="1160" t="s">
        <v>1830</v>
      </c>
      <c r="BJ28" s="1161"/>
      <c r="BK28" s="1162"/>
      <c r="BL28" s="1163" t="str">
        <f>IF(BJ28="","",CONCATENATE(BJ$9,"-",BJ28,"-",BK28))</f>
        <v/>
      </c>
      <c r="BM28" s="1164" t="s">
        <v>1830</v>
      </c>
      <c r="BN28" s="1165"/>
      <c r="BO28" s="1162"/>
      <c r="BP28" s="1163" t="str">
        <f>IF(BN28="","",CONCATENATE(BJ$9,"-",BJ28,"-",BN28,"-",BO28))</f>
        <v/>
      </c>
      <c r="BQ28" s="1166" t="s">
        <v>1830</v>
      </c>
      <c r="BR28" s="1167"/>
      <c r="BS28" s="1168"/>
      <c r="BT28" s="1169" t="str">
        <f>IF(BR28="","",CONCATENATE(BR$9,"-",BR28,"-",BS28))</f>
        <v/>
      </c>
      <c r="BU28" s="1170" t="s">
        <v>1830</v>
      </c>
      <c r="BV28" s="1171"/>
      <c r="BW28" s="1168"/>
      <c r="BX28" s="1169" t="str">
        <f>IF(BV28="","",CONCATENATE(BR$9,"-",BR28,"-",BV28,"-",BW28))</f>
        <v/>
      </c>
      <c r="BY28" s="1172" t="s">
        <v>1830</v>
      </c>
      <c r="BZ28" s="1129"/>
      <c r="CA28" s="1129"/>
      <c r="CB28" s="1129"/>
      <c r="CC28" s="1129"/>
      <c r="CD28" s="1129"/>
      <c r="CE28" s="1129"/>
      <c r="CF28" s="1129"/>
      <c r="CG28" s="1129"/>
      <c r="CH28" s="1129"/>
      <c r="CI28" s="1129"/>
      <c r="CJ28" s="1129"/>
      <c r="CK28" s="1129"/>
      <c r="CL28" s="1129"/>
      <c r="CM28" s="1129"/>
      <c r="CN28" s="1129"/>
      <c r="CO28" s="1129"/>
      <c r="CP28" s="1129"/>
      <c r="CQ28" s="1129"/>
      <c r="CR28" s="1129"/>
      <c r="CS28" s="1129"/>
    </row>
    <row r="29" spans="1:97" ht="79.5" customHeight="1">
      <c r="A29" s="1804"/>
      <c r="B29" s="1798"/>
      <c r="C29" s="1798"/>
      <c r="D29" s="1798"/>
      <c r="E29" s="1798"/>
      <c r="F29" s="1798"/>
      <c r="G29" s="1798"/>
      <c r="H29" s="1798"/>
      <c r="I29" s="1798"/>
      <c r="J29" s="1798"/>
      <c r="K29" s="1798"/>
      <c r="L29" s="1798"/>
      <c r="M29" s="1802"/>
      <c r="N29" s="1173" t="s">
        <v>1830</v>
      </c>
      <c r="O29" s="1174" t="s">
        <v>1830</v>
      </c>
      <c r="P29" s="1175"/>
      <c r="Q29" s="1176"/>
      <c r="R29" s="1177" t="s">
        <v>1830</v>
      </c>
      <c r="S29" s="1174" t="s">
        <v>1830</v>
      </c>
      <c r="T29" s="1175"/>
      <c r="U29" s="1178"/>
      <c r="V29" s="1173" t="s">
        <v>1830</v>
      </c>
      <c r="W29" s="1174" t="s">
        <v>1830</v>
      </c>
      <c r="X29" s="1175"/>
      <c r="Y29" s="1176"/>
      <c r="Z29" s="1177" t="s">
        <v>1830</v>
      </c>
      <c r="AA29" s="1174" t="s">
        <v>1830</v>
      </c>
      <c r="AB29" s="1175"/>
      <c r="AC29" s="1178"/>
      <c r="AD29" s="1173" t="s">
        <v>1830</v>
      </c>
      <c r="AE29" s="1174" t="s">
        <v>1830</v>
      </c>
      <c r="AF29" s="1175"/>
      <c r="AG29" s="1176"/>
      <c r="AH29" s="1177" t="s">
        <v>1830</v>
      </c>
      <c r="AI29" s="1174" t="s">
        <v>1830</v>
      </c>
      <c r="AJ29" s="1175"/>
      <c r="AK29" s="1178"/>
      <c r="AL29" s="1173" t="s">
        <v>1830</v>
      </c>
      <c r="AM29" s="1174" t="s">
        <v>1830</v>
      </c>
      <c r="AN29" s="1175"/>
      <c r="AO29" s="1179"/>
      <c r="AP29" s="1177" t="s">
        <v>1830</v>
      </c>
      <c r="AQ29" s="1174" t="s">
        <v>1830</v>
      </c>
      <c r="AR29" s="1175"/>
      <c r="AS29" s="1178"/>
      <c r="AT29" s="1180" t="s">
        <v>1830</v>
      </c>
      <c r="AU29" s="1181" t="s">
        <v>1830</v>
      </c>
      <c r="AV29" s="1182"/>
      <c r="AW29" s="1183"/>
      <c r="AX29" s="1184" t="s">
        <v>1830</v>
      </c>
      <c r="AY29" s="1181" t="s">
        <v>1830</v>
      </c>
      <c r="AZ29" s="1182"/>
      <c r="BA29" s="1185"/>
      <c r="BB29" s="1186" t="s">
        <v>1830</v>
      </c>
      <c r="BC29" s="1187" t="s">
        <v>1830</v>
      </c>
      <c r="BD29" s="1188"/>
      <c r="BE29" s="1189"/>
      <c r="BF29" s="1190" t="s">
        <v>1830</v>
      </c>
      <c r="BG29" s="1187" t="s">
        <v>1830</v>
      </c>
      <c r="BH29" s="1188"/>
      <c r="BI29" s="1191"/>
      <c r="BJ29" s="1192" t="s">
        <v>1830</v>
      </c>
      <c r="BK29" s="1193" t="s">
        <v>1830</v>
      </c>
      <c r="BL29" s="1194"/>
      <c r="BM29" s="1195"/>
      <c r="BN29" s="1196" t="s">
        <v>1830</v>
      </c>
      <c r="BO29" s="1193" t="s">
        <v>1830</v>
      </c>
      <c r="BP29" s="1194"/>
      <c r="BQ29" s="1197"/>
      <c r="BR29" s="1198" t="s">
        <v>1830</v>
      </c>
      <c r="BS29" s="1199" t="s">
        <v>1830</v>
      </c>
      <c r="BT29" s="1200"/>
      <c r="BU29" s="1201"/>
      <c r="BV29" s="1202" t="s">
        <v>1830</v>
      </c>
      <c r="BW29" s="1199" t="s">
        <v>1830</v>
      </c>
      <c r="BX29" s="1200"/>
      <c r="BY29" s="1203"/>
      <c r="BZ29" s="1129"/>
      <c r="CA29" s="1129"/>
      <c r="CB29" s="1129"/>
      <c r="CC29" s="1129"/>
      <c r="CD29" s="1129"/>
      <c r="CE29" s="1129"/>
      <c r="CF29" s="1129"/>
      <c r="CG29" s="1129"/>
      <c r="CH29" s="1129"/>
      <c r="CI29" s="1129"/>
      <c r="CJ29" s="1129"/>
      <c r="CK29" s="1129"/>
      <c r="CL29" s="1129"/>
      <c r="CM29" s="1129"/>
      <c r="CN29" s="1129"/>
      <c r="CO29" s="1129"/>
      <c r="CP29" s="1129"/>
      <c r="CQ29" s="1129"/>
      <c r="CR29" s="1129"/>
      <c r="CS29" s="1129"/>
    </row>
    <row r="30" spans="1:97" ht="30" customHeight="1">
      <c r="A30" s="1810">
        <v>10</v>
      </c>
      <c r="B30" s="1805"/>
      <c r="C30" s="1806" t="str">
        <f>IF(B30="","",VLOOKUP(B30,COMPETENCIA!$A$2:$B$44,2,0))</f>
        <v/>
      </c>
      <c r="D30" s="1805"/>
      <c r="E30" s="1800" t="str">
        <f>IF(B30="","",CONCATENATE(B30,"-",D30))</f>
        <v/>
      </c>
      <c r="F30" s="1797" t="s">
        <v>1830</v>
      </c>
      <c r="G30" s="1799"/>
      <c r="H30" s="1797" t="str">
        <f>IF(G30="","",VLOOKUP(G30,ACTIVIDAD_APRENDIZAJE!$A$2:$N$11,4,0))</f>
        <v/>
      </c>
      <c r="I30" s="1799"/>
      <c r="J30" s="1797" t="str">
        <f>IF(I30="","",VLOOKUP(I30,PRODUCTOS!$A$2:$H$5,4,0))</f>
        <v/>
      </c>
      <c r="K30" s="1799"/>
      <c r="L30" s="1800" t="str">
        <f>IF(I30="","",CONCATENATE(B30,"-",D30,"-",I30,"-",K30))</f>
        <v/>
      </c>
      <c r="M30" s="1801" t="s">
        <v>1830</v>
      </c>
      <c r="N30" s="1142"/>
      <c r="O30" s="1143"/>
      <c r="P30" s="1144" t="str">
        <f>IF(N30="","",CONCATENATE(N$9,"-",N30,"-",O30))</f>
        <v/>
      </c>
      <c r="Q30" s="1145" t="s">
        <v>1830</v>
      </c>
      <c r="R30" s="1146"/>
      <c r="S30" s="1143"/>
      <c r="T30" s="1144" t="str">
        <f>IF(R30="","",CONCATENATE(N$9,"-",N30,"-",R30,"-",S30))</f>
        <v/>
      </c>
      <c r="U30" s="1147" t="s">
        <v>1830</v>
      </c>
      <c r="V30" s="1142"/>
      <c r="W30" s="1143"/>
      <c r="X30" s="1144" t="str">
        <f>IF(V30="","",CONCATENATE(V$9,"-",V30,"-",W30))</f>
        <v/>
      </c>
      <c r="Y30" s="1145" t="s">
        <v>1830</v>
      </c>
      <c r="Z30" s="1146"/>
      <c r="AA30" s="1143"/>
      <c r="AB30" s="1144" t="str">
        <f>IF(Z30="","",CONCATENATE(V$9,"-",V30,"-",Z30,"-",AA30))</f>
        <v/>
      </c>
      <c r="AC30" s="1147" t="s">
        <v>1830</v>
      </c>
      <c r="AD30" s="1142"/>
      <c r="AE30" s="1143"/>
      <c r="AF30" s="1144" t="str">
        <f>IF(AD30="","",CONCATENATE(AD$9,"-",AD30,"-",AE30))</f>
        <v/>
      </c>
      <c r="AG30" s="1145" t="s">
        <v>1830</v>
      </c>
      <c r="AH30" s="1146"/>
      <c r="AI30" s="1143"/>
      <c r="AJ30" s="1144" t="str">
        <f>IF(AH30="","",CONCATENATE(AD$9,"-",AD30,"-",AH30,"-",AI30))</f>
        <v/>
      </c>
      <c r="AK30" s="1147" t="s">
        <v>1830</v>
      </c>
      <c r="AL30" s="1142"/>
      <c r="AM30" s="1143"/>
      <c r="AN30" s="1144" t="str">
        <f>IF(AL30="","",CONCATENATE(AL$9,"-",AL30,"-",AM30))</f>
        <v/>
      </c>
      <c r="AO30" s="1148" t="s">
        <v>1830</v>
      </c>
      <c r="AP30" s="1146"/>
      <c r="AQ30" s="1143"/>
      <c r="AR30" s="1144" t="str">
        <f>IF(AP30="","",CONCATENATE(AL$9,"-",AL30,"-",AP30,"-",AQ30))</f>
        <v/>
      </c>
      <c r="AS30" s="1147" t="s">
        <v>1830</v>
      </c>
      <c r="AT30" s="1149"/>
      <c r="AU30" s="1150"/>
      <c r="AV30" s="1151" t="str">
        <f>IF(AT30="","",CONCATENATE(AT$9,"-",AT30,"-",AU30))</f>
        <v/>
      </c>
      <c r="AW30" s="1152" t="s">
        <v>1830</v>
      </c>
      <c r="AX30" s="1153"/>
      <c r="AY30" s="1150"/>
      <c r="AZ30" s="1151" t="str">
        <f>IF(AX30="","",CONCATENATE(AT$9,"-",AT30,"-",AX30,"-",AY30))</f>
        <v/>
      </c>
      <c r="BA30" s="1154" t="s">
        <v>1830</v>
      </c>
      <c r="BB30" s="1155"/>
      <c r="BC30" s="1156"/>
      <c r="BD30" s="1157" t="str">
        <f>IF(BB30="","",CONCATENATE(BB$9,"-",BB30,"-",BC30))</f>
        <v/>
      </c>
      <c r="BE30" s="1158" t="s">
        <v>1830</v>
      </c>
      <c r="BF30" s="1159"/>
      <c r="BG30" s="1156"/>
      <c r="BH30" s="1157" t="str">
        <f>IF(BF30="","",CONCATENATE(BB$9,"-",BB30,"-",BF30,"-",BG30))</f>
        <v/>
      </c>
      <c r="BI30" s="1160" t="s">
        <v>1830</v>
      </c>
      <c r="BJ30" s="1161"/>
      <c r="BK30" s="1162"/>
      <c r="BL30" s="1163" t="str">
        <f>IF(BJ30="","",CONCATENATE(BJ$9,"-",BJ30,"-",BK30))</f>
        <v/>
      </c>
      <c r="BM30" s="1164" t="s">
        <v>1830</v>
      </c>
      <c r="BN30" s="1165"/>
      <c r="BO30" s="1162"/>
      <c r="BP30" s="1163" t="str">
        <f>IF(BN30="","",CONCATENATE(BJ$9,"-",BJ30,"-",BN30,"-",BO30))</f>
        <v/>
      </c>
      <c r="BQ30" s="1166" t="s">
        <v>1830</v>
      </c>
      <c r="BR30" s="1167"/>
      <c r="BS30" s="1168"/>
      <c r="BT30" s="1169" t="str">
        <f>IF(BR30="","",CONCATENATE(BR$9,"-",BR30,"-",BS30))</f>
        <v/>
      </c>
      <c r="BU30" s="1170" t="s">
        <v>1830</v>
      </c>
      <c r="BV30" s="1171"/>
      <c r="BW30" s="1168"/>
      <c r="BX30" s="1169" t="str">
        <f>IF(BV30="","",CONCATENATE(BR$9,"-",BR30,"-",BV30,"-",BW30))</f>
        <v/>
      </c>
      <c r="BY30" s="1172" t="s">
        <v>1830</v>
      </c>
      <c r="BZ30" s="1129"/>
      <c r="CA30" s="1129"/>
      <c r="CB30" s="1129"/>
      <c r="CC30" s="1129"/>
      <c r="CD30" s="1129"/>
      <c r="CE30" s="1129"/>
      <c r="CF30" s="1129"/>
      <c r="CG30" s="1129"/>
      <c r="CH30" s="1129"/>
      <c r="CI30" s="1129"/>
      <c r="CJ30" s="1129"/>
      <c r="CK30" s="1129"/>
      <c r="CL30" s="1129"/>
      <c r="CM30" s="1129"/>
      <c r="CN30" s="1129"/>
      <c r="CO30" s="1129"/>
      <c r="CP30" s="1129"/>
      <c r="CQ30" s="1129"/>
      <c r="CR30" s="1129"/>
      <c r="CS30" s="1129"/>
    </row>
    <row r="31" spans="1:97" ht="79.5" customHeight="1">
      <c r="A31" s="1811"/>
      <c r="B31" s="1808"/>
      <c r="C31" s="1808"/>
      <c r="D31" s="1808"/>
      <c r="E31" s="1808"/>
      <c r="F31" s="1808"/>
      <c r="G31" s="1807"/>
      <c r="H31" s="1807"/>
      <c r="I31" s="1808"/>
      <c r="J31" s="1808"/>
      <c r="K31" s="1808"/>
      <c r="L31" s="1808"/>
      <c r="M31" s="1809"/>
      <c r="N31" s="1207" t="s">
        <v>1830</v>
      </c>
      <c r="O31" s="1208" t="s">
        <v>1830</v>
      </c>
      <c r="P31" s="1209"/>
      <c r="Q31" s="1210"/>
      <c r="R31" s="1211" t="s">
        <v>1830</v>
      </c>
      <c r="S31" s="1208" t="s">
        <v>1830</v>
      </c>
      <c r="T31" s="1209"/>
      <c r="U31" s="1212"/>
      <c r="V31" s="1207" t="s">
        <v>1830</v>
      </c>
      <c r="W31" s="1208" t="s">
        <v>1830</v>
      </c>
      <c r="X31" s="1209"/>
      <c r="Y31" s="1210"/>
      <c r="Z31" s="1211" t="s">
        <v>1830</v>
      </c>
      <c r="AA31" s="1208" t="s">
        <v>1830</v>
      </c>
      <c r="AB31" s="1209"/>
      <c r="AC31" s="1212"/>
      <c r="AD31" s="1207" t="s">
        <v>1830</v>
      </c>
      <c r="AE31" s="1208" t="s">
        <v>1830</v>
      </c>
      <c r="AF31" s="1209"/>
      <c r="AG31" s="1210"/>
      <c r="AH31" s="1211" t="s">
        <v>1830</v>
      </c>
      <c r="AI31" s="1208" t="s">
        <v>1830</v>
      </c>
      <c r="AJ31" s="1209"/>
      <c r="AK31" s="1212"/>
      <c r="AL31" s="1207" t="s">
        <v>1830</v>
      </c>
      <c r="AM31" s="1208" t="s">
        <v>1830</v>
      </c>
      <c r="AN31" s="1209"/>
      <c r="AO31" s="1213"/>
      <c r="AP31" s="1211" t="s">
        <v>1830</v>
      </c>
      <c r="AQ31" s="1208" t="s">
        <v>1830</v>
      </c>
      <c r="AR31" s="1209"/>
      <c r="AS31" s="1212"/>
      <c r="AT31" s="1214" t="s">
        <v>1830</v>
      </c>
      <c r="AU31" s="1215" t="s">
        <v>1830</v>
      </c>
      <c r="AV31" s="1216"/>
      <c r="AW31" s="1217"/>
      <c r="AX31" s="1218" t="s">
        <v>1830</v>
      </c>
      <c r="AY31" s="1215" t="s">
        <v>1830</v>
      </c>
      <c r="AZ31" s="1216"/>
      <c r="BA31" s="1219"/>
      <c r="BB31" s="1220" t="s">
        <v>1830</v>
      </c>
      <c r="BC31" s="1221" t="s">
        <v>1830</v>
      </c>
      <c r="BD31" s="1222"/>
      <c r="BE31" s="1223"/>
      <c r="BF31" s="1224" t="s">
        <v>1830</v>
      </c>
      <c r="BG31" s="1221" t="s">
        <v>1830</v>
      </c>
      <c r="BH31" s="1222"/>
      <c r="BI31" s="1225"/>
      <c r="BJ31" s="1226" t="s">
        <v>1830</v>
      </c>
      <c r="BK31" s="1227" t="s">
        <v>1830</v>
      </c>
      <c r="BL31" s="1228"/>
      <c r="BM31" s="1229"/>
      <c r="BN31" s="1230" t="s">
        <v>1830</v>
      </c>
      <c r="BO31" s="1227" t="s">
        <v>1830</v>
      </c>
      <c r="BP31" s="1228"/>
      <c r="BQ31" s="1231"/>
      <c r="BR31" s="1232" t="s">
        <v>1830</v>
      </c>
      <c r="BS31" s="1233" t="s">
        <v>1830</v>
      </c>
      <c r="BT31" s="1234"/>
      <c r="BU31" s="1235"/>
      <c r="BV31" s="1236" t="s">
        <v>1830</v>
      </c>
      <c r="BW31" s="1233" t="s">
        <v>1830</v>
      </c>
      <c r="BX31" s="1234"/>
      <c r="BY31" s="1237"/>
      <c r="BZ31" s="1129"/>
      <c r="CA31" s="1129"/>
      <c r="CB31" s="1129"/>
      <c r="CC31" s="1129"/>
      <c r="CD31" s="1129"/>
      <c r="CE31" s="1129"/>
      <c r="CF31" s="1129"/>
      <c r="CG31" s="1129"/>
      <c r="CH31" s="1129"/>
      <c r="CI31" s="1129"/>
      <c r="CJ31" s="1129"/>
      <c r="CK31" s="1129"/>
      <c r="CL31" s="1129"/>
      <c r="CM31" s="1129"/>
      <c r="CN31" s="1129"/>
      <c r="CO31" s="1129"/>
      <c r="CP31" s="1129"/>
      <c r="CQ31" s="1129"/>
      <c r="CR31" s="1129"/>
      <c r="CS31" s="1129"/>
    </row>
    <row r="32" spans="1:97" ht="30" customHeight="1">
      <c r="A32" s="1803">
        <v>1</v>
      </c>
      <c r="B32" s="1805">
        <v>220601501</v>
      </c>
      <c r="C32" s="1806" t="str">
        <f>IF(B32="","",VLOOKUP(B32,COMPETENCIA!$A$2:$B$44,2,0))</f>
        <v>Medio ambiente, salud y seguridad en el trabajo</v>
      </c>
      <c r="D32" s="1805" t="s">
        <v>1137</v>
      </c>
      <c r="E32" s="1800" t="str">
        <f>IF(B32="","",CONCATENATE(B32,"-",D32))</f>
        <v>220601501-RA1</v>
      </c>
      <c r="F32" s="1797" t="s">
        <v>1264</v>
      </c>
      <c r="G32" s="1799" t="s">
        <v>80</v>
      </c>
      <c r="H32" s="1812" t="str">
        <f>IF(G32="","",VLOOKUP(G32,ACTIVIDAD_APRENDIZAJE!$A$2:$N$11,4,0))</f>
        <v>Identificar las condiciones del estado y funcionamiento de la prestación del servicio de agua potable y saneamiento básico.</v>
      </c>
      <c r="I32" s="1799" t="s">
        <v>184</v>
      </c>
      <c r="J32" s="1797" t="str">
        <f>IF(I32="","",VLOOKUP(I32,PRODUCTOS!$A$2:$H$5,4,0))</f>
        <v>informe de monitoreo, medición y seguimiento de factores medioambiental.</v>
      </c>
      <c r="K32" s="1799" t="s">
        <v>1442</v>
      </c>
      <c r="L32" s="1800" t="str">
        <f>IF(I32="","",CONCATENATE(B32,"-",D32,"-",I32,"-",K32))</f>
        <v>220601501-RA1-PTA3-E1</v>
      </c>
      <c r="M32" s="1801" t="s">
        <v>23599</v>
      </c>
      <c r="N32" s="1142"/>
      <c r="O32" s="1143"/>
      <c r="P32" s="1144" t="str">
        <f>IF(N32="","",CONCATENATE(N$9,"-",N32,"-",O32))</f>
        <v/>
      </c>
      <c r="Q32" s="1145" t="s">
        <v>1830</v>
      </c>
      <c r="R32" s="1146"/>
      <c r="S32" s="1143"/>
      <c r="T32" s="1144" t="str">
        <f>IF(R32="","",CONCATENATE(N$9,"-",N32,"-",R32,"-",S32))</f>
        <v/>
      </c>
      <c r="U32" s="1147" t="s">
        <v>1830</v>
      </c>
      <c r="V32" s="1142"/>
      <c r="W32" s="1143"/>
      <c r="X32" s="1144" t="str">
        <f>IF(V32="","",CONCATENATE(V$9,"-",V32,"-",W32))</f>
        <v/>
      </c>
      <c r="Y32" s="1145" t="s">
        <v>1830</v>
      </c>
      <c r="Z32" s="1146"/>
      <c r="AA32" s="1143"/>
      <c r="AB32" s="1144" t="str">
        <f>IF(Z32="","",CONCATENATE(V$9,"-",V32,"-",Z32,"-",AA32))</f>
        <v/>
      </c>
      <c r="AC32" s="1147" t="s">
        <v>1830</v>
      </c>
      <c r="AD32" s="1142"/>
      <c r="AE32" s="1143"/>
      <c r="AF32" s="1144" t="str">
        <f>IF(AD32="","",CONCATENATE(AD$9,"-",AD32,"-",AE32))</f>
        <v/>
      </c>
      <c r="AG32" s="1145" t="s">
        <v>1830</v>
      </c>
      <c r="AH32" s="1146"/>
      <c r="AI32" s="1143"/>
      <c r="AJ32" s="1144" t="str">
        <f>IF(AH32="","",CONCATENATE(AD$9,"-",AD32,"-",AH32,"-",AI32))</f>
        <v/>
      </c>
      <c r="AK32" s="1147" t="s">
        <v>1830</v>
      </c>
      <c r="AL32" s="1142"/>
      <c r="AM32" s="1143"/>
      <c r="AN32" s="1144" t="str">
        <f>IF(AL32="","",CONCATENATE(AL$9,"-",AL32,"-",AM32))</f>
        <v/>
      </c>
      <c r="AO32" s="1148" t="s">
        <v>1830</v>
      </c>
      <c r="AP32" s="1146"/>
      <c r="AQ32" s="1143"/>
      <c r="AR32" s="1144" t="str">
        <f>IF(AP32="","",CONCATENATE(AL$9,"-",AL32,"-",AP32,"-",AQ32))</f>
        <v/>
      </c>
      <c r="AS32" s="1147" t="s">
        <v>1830</v>
      </c>
      <c r="AT32" s="1149"/>
      <c r="AU32" s="1150"/>
      <c r="AV32" s="1151" t="str">
        <f>IF(AT32="","",CONCATENATE(AT$9,"-",AT32,"-",AU32))</f>
        <v/>
      </c>
      <c r="AW32" s="1152" t="s">
        <v>1830</v>
      </c>
      <c r="AX32" s="1153"/>
      <c r="AY32" s="1150"/>
      <c r="AZ32" s="1151" t="str">
        <f>IF(AX32="","",CONCATENATE(AT$9,"-",AT32,"-",AX32,"-",AY32))</f>
        <v/>
      </c>
      <c r="BA32" s="1154" t="s">
        <v>1830</v>
      </c>
      <c r="BB32" s="1155"/>
      <c r="BC32" s="1156"/>
      <c r="BD32" s="1157" t="str">
        <f>IF(BB32="","",CONCATENATE(BB$9,"-",BB32,"-",BC32))</f>
        <v/>
      </c>
      <c r="BE32" s="1158" t="s">
        <v>1830</v>
      </c>
      <c r="BF32" s="1159"/>
      <c r="BG32" s="1156"/>
      <c r="BH32" s="1157" t="str">
        <f>IF(BF32="","",CONCATENATE(BB$9,"-",BB32,"-",BF32,"-",BG32))</f>
        <v/>
      </c>
      <c r="BI32" s="1160" t="s">
        <v>1830</v>
      </c>
      <c r="BJ32" s="1161"/>
      <c r="BK32" s="1162"/>
      <c r="BL32" s="1163" t="str">
        <f>IF(BJ32="","",CONCATENATE(BJ$9,"-",BJ32,"-",BK32))</f>
        <v/>
      </c>
      <c r="BM32" s="1164" t="s">
        <v>1830</v>
      </c>
      <c r="BN32" s="1165"/>
      <c r="BO32" s="1162"/>
      <c r="BP32" s="1163" t="str">
        <f>IF(BN32="","",CONCATENATE(BJ$9,"-",BJ32,"-",BN32,"-",BO32))</f>
        <v/>
      </c>
      <c r="BQ32" s="1166" t="s">
        <v>1830</v>
      </c>
      <c r="BR32" s="1167"/>
      <c r="BS32" s="1168"/>
      <c r="BT32" s="1169" t="str">
        <f>IF(BR32="","",CONCATENATE(BR$9,"-",BR32,"-",BS32))</f>
        <v/>
      </c>
      <c r="BU32" s="1170" t="s">
        <v>1830</v>
      </c>
      <c r="BV32" s="1171"/>
      <c r="BW32" s="1168"/>
      <c r="BX32" s="1169" t="str">
        <f>IF(BV32="","",CONCATENATE(BR$9,"-",BR32,"-",BV32,"-",BW32))</f>
        <v/>
      </c>
      <c r="BY32" s="1172" t="s">
        <v>1830</v>
      </c>
      <c r="BZ32" s="570"/>
      <c r="CA32" s="570"/>
      <c r="CB32" s="570"/>
      <c r="CC32" s="570"/>
      <c r="CD32" s="570"/>
      <c r="CE32" s="570"/>
      <c r="CF32" s="570"/>
      <c r="CG32" s="570"/>
      <c r="CH32" s="570"/>
      <c r="CI32" s="570"/>
      <c r="CJ32" s="570"/>
      <c r="CK32" s="570"/>
      <c r="CL32" s="570"/>
      <c r="CM32" s="570"/>
      <c r="CN32" s="570"/>
      <c r="CO32" s="570"/>
      <c r="CP32" s="570"/>
      <c r="CQ32" s="570"/>
      <c r="CR32" s="570"/>
      <c r="CS32" s="570"/>
    </row>
    <row r="33" spans="1:97" ht="79.5" customHeight="1">
      <c r="A33" s="1804"/>
      <c r="B33" s="1798"/>
      <c r="C33" s="1798"/>
      <c r="D33" s="1798"/>
      <c r="E33" s="1798"/>
      <c r="F33" s="1798"/>
      <c r="G33" s="1798"/>
      <c r="H33" s="1798"/>
      <c r="I33" s="1798"/>
      <c r="J33" s="1798"/>
      <c r="K33" s="1798"/>
      <c r="L33" s="1798"/>
      <c r="M33" s="1802"/>
      <c r="N33" s="1173" t="s">
        <v>1830</v>
      </c>
      <c r="O33" s="1174" t="s">
        <v>1830</v>
      </c>
      <c r="P33" s="1175"/>
      <c r="Q33" s="1176"/>
      <c r="R33" s="1177" t="s">
        <v>1830</v>
      </c>
      <c r="S33" s="1174" t="s">
        <v>1830</v>
      </c>
      <c r="T33" s="1175"/>
      <c r="U33" s="1178"/>
      <c r="V33" s="1173" t="s">
        <v>1830</v>
      </c>
      <c r="W33" s="1174" t="s">
        <v>1830</v>
      </c>
      <c r="X33" s="1175"/>
      <c r="Y33" s="1176"/>
      <c r="Z33" s="1177" t="s">
        <v>1830</v>
      </c>
      <c r="AA33" s="1174" t="s">
        <v>1830</v>
      </c>
      <c r="AB33" s="1175"/>
      <c r="AC33" s="1178"/>
      <c r="AD33" s="1173" t="s">
        <v>1830</v>
      </c>
      <c r="AE33" s="1174" t="s">
        <v>1830</v>
      </c>
      <c r="AF33" s="1175"/>
      <c r="AG33" s="1176"/>
      <c r="AH33" s="1177" t="s">
        <v>1830</v>
      </c>
      <c r="AI33" s="1174" t="s">
        <v>1830</v>
      </c>
      <c r="AJ33" s="1175"/>
      <c r="AK33" s="1178"/>
      <c r="AL33" s="1173" t="s">
        <v>1830</v>
      </c>
      <c r="AM33" s="1174" t="s">
        <v>1830</v>
      </c>
      <c r="AN33" s="1175"/>
      <c r="AO33" s="1179"/>
      <c r="AP33" s="1177" t="s">
        <v>1830</v>
      </c>
      <c r="AQ33" s="1174" t="s">
        <v>1830</v>
      </c>
      <c r="AR33" s="1175"/>
      <c r="AS33" s="1178"/>
      <c r="AT33" s="1180" t="s">
        <v>1830</v>
      </c>
      <c r="AU33" s="1181" t="s">
        <v>1830</v>
      </c>
      <c r="AV33" s="1182"/>
      <c r="AW33" s="1183"/>
      <c r="AX33" s="1184" t="s">
        <v>1830</v>
      </c>
      <c r="AY33" s="1181" t="s">
        <v>1830</v>
      </c>
      <c r="AZ33" s="1182"/>
      <c r="BA33" s="1185"/>
      <c r="BB33" s="1186" t="s">
        <v>1830</v>
      </c>
      <c r="BC33" s="1187" t="s">
        <v>1830</v>
      </c>
      <c r="BD33" s="1188"/>
      <c r="BE33" s="1189"/>
      <c r="BF33" s="1190" t="s">
        <v>1830</v>
      </c>
      <c r="BG33" s="1187" t="s">
        <v>1830</v>
      </c>
      <c r="BH33" s="1188"/>
      <c r="BI33" s="1191"/>
      <c r="BJ33" s="1192" t="s">
        <v>1830</v>
      </c>
      <c r="BK33" s="1193" t="s">
        <v>1830</v>
      </c>
      <c r="BL33" s="1194"/>
      <c r="BM33" s="1195"/>
      <c r="BN33" s="1196" t="s">
        <v>1830</v>
      </c>
      <c r="BO33" s="1193" t="s">
        <v>1830</v>
      </c>
      <c r="BP33" s="1194"/>
      <c r="BQ33" s="1197"/>
      <c r="BR33" s="1198" t="s">
        <v>1830</v>
      </c>
      <c r="BS33" s="1199" t="s">
        <v>1830</v>
      </c>
      <c r="BT33" s="1200"/>
      <c r="BU33" s="1201"/>
      <c r="BV33" s="1202" t="s">
        <v>1830</v>
      </c>
      <c r="BW33" s="1199" t="s">
        <v>1830</v>
      </c>
      <c r="BX33" s="1200"/>
      <c r="BY33" s="1203"/>
      <c r="BZ33" s="1129"/>
      <c r="CA33" s="1129"/>
      <c r="CB33" s="1129"/>
      <c r="CC33" s="1129"/>
      <c r="CD33" s="1129"/>
      <c r="CE33" s="1129"/>
      <c r="CF33" s="1129"/>
      <c r="CG33" s="1129"/>
      <c r="CH33" s="1129"/>
      <c r="CI33" s="1129"/>
      <c r="CJ33" s="1129"/>
      <c r="CK33" s="1129"/>
      <c r="CL33" s="1129"/>
      <c r="CM33" s="1129"/>
      <c r="CN33" s="1129"/>
      <c r="CO33" s="1129"/>
      <c r="CP33" s="1129"/>
      <c r="CQ33" s="1129"/>
      <c r="CR33" s="1129"/>
      <c r="CS33" s="1129"/>
    </row>
    <row r="34" spans="1:97" ht="30" customHeight="1">
      <c r="A34" s="1803">
        <v>2</v>
      </c>
      <c r="B34" s="1805">
        <v>220601501</v>
      </c>
      <c r="C34" s="1806" t="str">
        <f>IF(B34="","",VLOOKUP(B34,COMPETENCIA!$A$2:$B$44,2,0))</f>
        <v>Medio ambiente, salud y seguridad en el trabajo</v>
      </c>
      <c r="D34" s="1805" t="s">
        <v>1139</v>
      </c>
      <c r="E34" s="1800" t="str">
        <f>IF(B34="","",CONCATENATE(B34,"-",D34))</f>
        <v>220601501-RA2</v>
      </c>
      <c r="F34" s="1797" t="s">
        <v>1265</v>
      </c>
      <c r="G34" s="1799" t="s">
        <v>80</v>
      </c>
      <c r="H34" s="1797" t="str">
        <f>IF(G34="","",VLOOKUP(G34,ACTIVIDAD_APRENDIZAJE!$A$2:$N$11,4,0))</f>
        <v>Identificar las condiciones del estado y funcionamiento de la prestación del servicio de agua potable y saneamiento básico.</v>
      </c>
      <c r="I34" s="1799" t="s">
        <v>184</v>
      </c>
      <c r="J34" s="1797" t="str">
        <f>IF(I34="","",VLOOKUP(I34,PRODUCTOS!$A$2:$H$5,4,0))</f>
        <v>informe de monitoreo, medición y seguimiento de factores medioambiental.</v>
      </c>
      <c r="K34" s="1799" t="s">
        <v>1442</v>
      </c>
      <c r="L34" s="1800" t="str">
        <f>IF(I34="","",CONCATENATE(B34,"-",D34,"-",I34,"-",K34))</f>
        <v>220601501-RA2-PTA3-E1</v>
      </c>
      <c r="M34" s="1801" t="s">
        <v>1694</v>
      </c>
      <c r="N34" s="1142"/>
      <c r="O34" s="1143"/>
      <c r="P34" s="1144" t="str">
        <f>IF(N34="","",CONCATENATE(N$9,"-",N34,"-",O34))</f>
        <v/>
      </c>
      <c r="Q34" s="1145" t="s">
        <v>1830</v>
      </c>
      <c r="R34" s="1146"/>
      <c r="S34" s="1143"/>
      <c r="T34" s="1144" t="str">
        <f>IF(R34="","",CONCATENATE(N$9,"-",N34,"-",R34,"-",S34))</f>
        <v/>
      </c>
      <c r="U34" s="1147" t="s">
        <v>1830</v>
      </c>
      <c r="V34" s="1142"/>
      <c r="W34" s="1143"/>
      <c r="X34" s="1144" t="str">
        <f>IF(V34="","",CONCATENATE(V$9,"-",V34,"-",W34))</f>
        <v/>
      </c>
      <c r="Y34" s="1145" t="s">
        <v>1830</v>
      </c>
      <c r="Z34" s="1146"/>
      <c r="AA34" s="1143"/>
      <c r="AB34" s="1144" t="str">
        <f>IF(Z34="","",CONCATENATE(V$9,"-",V34,"-",Z34,"-",AA34))</f>
        <v/>
      </c>
      <c r="AC34" s="1147" t="s">
        <v>1830</v>
      </c>
      <c r="AD34" s="1142"/>
      <c r="AE34" s="1143"/>
      <c r="AF34" s="1144" t="str">
        <f>IF(AD34="","",CONCATENATE(AD$9,"-",AD34,"-",AE34))</f>
        <v/>
      </c>
      <c r="AG34" s="1145" t="s">
        <v>1830</v>
      </c>
      <c r="AH34" s="1146"/>
      <c r="AI34" s="1143"/>
      <c r="AJ34" s="1144" t="str">
        <f>IF(AH34="","",CONCATENATE(AD$9,"-",AD34,"-",AH34,"-",AI34))</f>
        <v/>
      </c>
      <c r="AK34" s="1147" t="s">
        <v>1830</v>
      </c>
      <c r="AL34" s="1142"/>
      <c r="AM34" s="1143"/>
      <c r="AN34" s="1144" t="str">
        <f>IF(AL34="","",CONCATENATE(AL$9,"-",AL34,"-",AM34))</f>
        <v/>
      </c>
      <c r="AO34" s="1148" t="s">
        <v>1830</v>
      </c>
      <c r="AP34" s="1146"/>
      <c r="AQ34" s="1143"/>
      <c r="AR34" s="1144" t="str">
        <f>IF(AP34="","",CONCATENATE(AL$9,"-",AL34,"-",AP34,"-",AQ34))</f>
        <v/>
      </c>
      <c r="AS34" s="1147" t="s">
        <v>1830</v>
      </c>
      <c r="AT34" s="1149"/>
      <c r="AU34" s="1150"/>
      <c r="AV34" s="1151" t="str">
        <f>IF(AT34="","",CONCATENATE(AT$9,"-",AT34,"-",AU34))</f>
        <v/>
      </c>
      <c r="AW34" s="1152" t="s">
        <v>1830</v>
      </c>
      <c r="AX34" s="1153"/>
      <c r="AY34" s="1150"/>
      <c r="AZ34" s="1151" t="str">
        <f>IF(AX34="","",CONCATENATE(AT$9,"-",AT34,"-",AX34,"-",AY34))</f>
        <v/>
      </c>
      <c r="BA34" s="1154" t="s">
        <v>1830</v>
      </c>
      <c r="BB34" s="1155"/>
      <c r="BC34" s="1156"/>
      <c r="BD34" s="1157" t="str">
        <f>IF(BB34="","",CONCATENATE(BB$9,"-",BB34,"-",BC34))</f>
        <v/>
      </c>
      <c r="BE34" s="1158" t="s">
        <v>1830</v>
      </c>
      <c r="BF34" s="1159"/>
      <c r="BG34" s="1156"/>
      <c r="BH34" s="1157" t="str">
        <f>IF(BF34="","",CONCATENATE(BB$9,"-",BB34,"-",BF34,"-",BG34))</f>
        <v/>
      </c>
      <c r="BI34" s="1160" t="s">
        <v>1830</v>
      </c>
      <c r="BJ34" s="1161"/>
      <c r="BK34" s="1162"/>
      <c r="BL34" s="1163" t="str">
        <f>IF(BJ34="","",CONCATENATE(BJ$9,"-",BJ34,"-",BK34))</f>
        <v/>
      </c>
      <c r="BM34" s="1164" t="s">
        <v>1830</v>
      </c>
      <c r="BN34" s="1165"/>
      <c r="BO34" s="1162"/>
      <c r="BP34" s="1163" t="str">
        <f>IF(BN34="","",CONCATENATE(BJ$9,"-",BJ34,"-",BN34,"-",BO34))</f>
        <v/>
      </c>
      <c r="BQ34" s="1166" t="s">
        <v>1830</v>
      </c>
      <c r="BR34" s="1167"/>
      <c r="BS34" s="1168"/>
      <c r="BT34" s="1169" t="str">
        <f>IF(BR34="","",CONCATENATE(BR$9,"-",BR34,"-",BS34))</f>
        <v/>
      </c>
      <c r="BU34" s="1170" t="s">
        <v>1830</v>
      </c>
      <c r="BV34" s="1171"/>
      <c r="BW34" s="1168"/>
      <c r="BX34" s="1169" t="str">
        <f>IF(BV34="","",CONCATENATE(BR$9,"-",BR34,"-",BV34,"-",BW34))</f>
        <v/>
      </c>
      <c r="BY34" s="1172" t="s">
        <v>1830</v>
      </c>
      <c r="BZ34" s="1129"/>
      <c r="CA34" s="1129"/>
      <c r="CB34" s="1129"/>
      <c r="CC34" s="1129"/>
      <c r="CD34" s="1129"/>
      <c r="CE34" s="1129"/>
      <c r="CF34" s="1129"/>
      <c r="CG34" s="1129"/>
      <c r="CH34" s="1129"/>
      <c r="CI34" s="1129"/>
      <c r="CJ34" s="1129"/>
      <c r="CK34" s="1129"/>
      <c r="CL34" s="1129"/>
      <c r="CM34" s="1129"/>
      <c r="CN34" s="1129"/>
      <c r="CO34" s="1129"/>
      <c r="CP34" s="1129"/>
      <c r="CQ34" s="1129"/>
      <c r="CR34" s="1129"/>
      <c r="CS34" s="1129"/>
    </row>
    <row r="35" spans="1:97" ht="79.5" customHeight="1">
      <c r="A35" s="1804"/>
      <c r="B35" s="1798"/>
      <c r="C35" s="1798"/>
      <c r="D35" s="1798"/>
      <c r="E35" s="1798"/>
      <c r="F35" s="1798"/>
      <c r="G35" s="1798"/>
      <c r="H35" s="1798"/>
      <c r="I35" s="1798"/>
      <c r="J35" s="1798"/>
      <c r="K35" s="1798"/>
      <c r="L35" s="1798"/>
      <c r="M35" s="1802"/>
      <c r="N35" s="1173" t="s">
        <v>1830</v>
      </c>
      <c r="O35" s="1174" t="s">
        <v>1830</v>
      </c>
      <c r="P35" s="1175"/>
      <c r="Q35" s="1176"/>
      <c r="R35" s="1177" t="s">
        <v>1830</v>
      </c>
      <c r="S35" s="1174" t="s">
        <v>1830</v>
      </c>
      <c r="T35" s="1175"/>
      <c r="U35" s="1178"/>
      <c r="V35" s="1173" t="s">
        <v>1830</v>
      </c>
      <c r="W35" s="1174" t="s">
        <v>1830</v>
      </c>
      <c r="X35" s="1175"/>
      <c r="Y35" s="1176"/>
      <c r="Z35" s="1177" t="s">
        <v>1830</v>
      </c>
      <c r="AA35" s="1174" t="s">
        <v>1830</v>
      </c>
      <c r="AB35" s="1175"/>
      <c r="AC35" s="1178"/>
      <c r="AD35" s="1173" t="s">
        <v>1830</v>
      </c>
      <c r="AE35" s="1174" t="s">
        <v>1830</v>
      </c>
      <c r="AF35" s="1175"/>
      <c r="AG35" s="1176"/>
      <c r="AH35" s="1177" t="s">
        <v>1830</v>
      </c>
      <c r="AI35" s="1174" t="s">
        <v>1830</v>
      </c>
      <c r="AJ35" s="1175"/>
      <c r="AK35" s="1178"/>
      <c r="AL35" s="1173" t="s">
        <v>1830</v>
      </c>
      <c r="AM35" s="1174" t="s">
        <v>1830</v>
      </c>
      <c r="AN35" s="1175"/>
      <c r="AO35" s="1179"/>
      <c r="AP35" s="1177" t="s">
        <v>1830</v>
      </c>
      <c r="AQ35" s="1174" t="s">
        <v>1830</v>
      </c>
      <c r="AR35" s="1175"/>
      <c r="AS35" s="1178"/>
      <c r="AT35" s="1180" t="s">
        <v>1830</v>
      </c>
      <c r="AU35" s="1181" t="s">
        <v>1830</v>
      </c>
      <c r="AV35" s="1182"/>
      <c r="AW35" s="1183"/>
      <c r="AX35" s="1184" t="s">
        <v>1830</v>
      </c>
      <c r="AY35" s="1181" t="s">
        <v>1830</v>
      </c>
      <c r="AZ35" s="1182"/>
      <c r="BA35" s="1185"/>
      <c r="BB35" s="1186" t="s">
        <v>1830</v>
      </c>
      <c r="BC35" s="1187" t="s">
        <v>1830</v>
      </c>
      <c r="BD35" s="1188"/>
      <c r="BE35" s="1189"/>
      <c r="BF35" s="1190" t="s">
        <v>1830</v>
      </c>
      <c r="BG35" s="1187" t="s">
        <v>1830</v>
      </c>
      <c r="BH35" s="1188"/>
      <c r="BI35" s="1191"/>
      <c r="BJ35" s="1192" t="s">
        <v>1830</v>
      </c>
      <c r="BK35" s="1193" t="s">
        <v>1830</v>
      </c>
      <c r="BL35" s="1194"/>
      <c r="BM35" s="1195"/>
      <c r="BN35" s="1196" t="s">
        <v>1830</v>
      </c>
      <c r="BO35" s="1193" t="s">
        <v>1830</v>
      </c>
      <c r="BP35" s="1194"/>
      <c r="BQ35" s="1197"/>
      <c r="BR35" s="1198" t="s">
        <v>1830</v>
      </c>
      <c r="BS35" s="1199" t="s">
        <v>1830</v>
      </c>
      <c r="BT35" s="1200"/>
      <c r="BU35" s="1201"/>
      <c r="BV35" s="1202" t="s">
        <v>1830</v>
      </c>
      <c r="BW35" s="1199" t="s">
        <v>1830</v>
      </c>
      <c r="BX35" s="1200"/>
      <c r="BY35" s="1203"/>
      <c r="BZ35" s="1129"/>
      <c r="CA35" s="1129"/>
      <c r="CB35" s="1129"/>
      <c r="CC35" s="1129"/>
      <c r="CD35" s="1129"/>
      <c r="CE35" s="1129"/>
      <c r="CF35" s="1129"/>
      <c r="CG35" s="1129"/>
      <c r="CH35" s="1129"/>
      <c r="CI35" s="1129"/>
      <c r="CJ35" s="1129"/>
      <c r="CK35" s="1129"/>
      <c r="CL35" s="1129"/>
      <c r="CM35" s="1129"/>
      <c r="CN35" s="1129"/>
      <c r="CO35" s="1129"/>
      <c r="CP35" s="1129"/>
      <c r="CQ35" s="1129"/>
      <c r="CR35" s="1129"/>
      <c r="CS35" s="1129"/>
    </row>
    <row r="36" spans="1:97" ht="30" customHeight="1">
      <c r="A36" s="1803">
        <v>3</v>
      </c>
      <c r="B36" s="1805">
        <v>220601501</v>
      </c>
      <c r="C36" s="1806" t="str">
        <f>IF(B36="","",VLOOKUP(B36,COMPETENCIA!$A$2:$B$44,2,0))</f>
        <v>Medio ambiente, salud y seguridad en el trabajo</v>
      </c>
      <c r="D36" s="1805" t="s">
        <v>1139</v>
      </c>
      <c r="E36" s="1800" t="str">
        <f>IF(B36="","",CONCATENATE(B36,"-",D36))</f>
        <v>220601501-RA2</v>
      </c>
      <c r="F36" s="1797" t="s">
        <v>1265</v>
      </c>
      <c r="G36" s="1799" t="s">
        <v>80</v>
      </c>
      <c r="H36" s="1797" t="str">
        <f>IF(G36="","",VLOOKUP(G36,ACTIVIDAD_APRENDIZAJE!$A$2:$N$11,4,0))</f>
        <v>Identificar las condiciones del estado y funcionamiento de la prestación del servicio de agua potable y saneamiento básico.</v>
      </c>
      <c r="I36" s="1799" t="s">
        <v>184</v>
      </c>
      <c r="J36" s="1797" t="str">
        <f>IF(I36="","",VLOOKUP(I36,PRODUCTOS!$A$2:$H$5,4,0))</f>
        <v>informe de monitoreo, medición y seguimiento de factores medioambiental.</v>
      </c>
      <c r="K36" s="1799" t="s">
        <v>1442</v>
      </c>
      <c r="L36" s="1800" t="str">
        <f>IF(I36="","",CONCATENATE(B36,"-",D36,"-",I36,"-",K36))</f>
        <v>220601501-RA2-PTA3-E1</v>
      </c>
      <c r="M36" s="1801" t="s">
        <v>1694</v>
      </c>
      <c r="N36" s="1142"/>
      <c r="O36" s="1143"/>
      <c r="P36" s="1144" t="str">
        <f>IF(N36="","",CONCATENATE(N$9,"-",N36,"-",O36))</f>
        <v/>
      </c>
      <c r="Q36" s="1145" t="s">
        <v>1830</v>
      </c>
      <c r="R36" s="1146"/>
      <c r="S36" s="1143"/>
      <c r="T36" s="1144" t="str">
        <f>IF(R36="","",CONCATENATE(N$9,"-",N36,"-",R36,"-",S36))</f>
        <v/>
      </c>
      <c r="U36" s="1147" t="s">
        <v>1830</v>
      </c>
      <c r="V36" s="1142"/>
      <c r="W36" s="1143"/>
      <c r="X36" s="1144" t="str">
        <f>IF(V36="","",CONCATENATE(V$9,"-",V36,"-",W36))</f>
        <v/>
      </c>
      <c r="Y36" s="1145" t="s">
        <v>1830</v>
      </c>
      <c r="Z36" s="1146"/>
      <c r="AA36" s="1143"/>
      <c r="AB36" s="1144" t="str">
        <f>IF(Z36="","",CONCATENATE(V$9,"-",V36,"-",Z36,"-",AA36))</f>
        <v/>
      </c>
      <c r="AC36" s="1147" t="s">
        <v>1830</v>
      </c>
      <c r="AD36" s="1142"/>
      <c r="AE36" s="1143"/>
      <c r="AF36" s="1144" t="str">
        <f>IF(AD36="","",CONCATENATE(AD$9,"-",AD36,"-",AE36))</f>
        <v/>
      </c>
      <c r="AG36" s="1145" t="s">
        <v>1830</v>
      </c>
      <c r="AH36" s="1146"/>
      <c r="AI36" s="1143"/>
      <c r="AJ36" s="1144" t="str">
        <f>IF(AH36="","",CONCATENATE(AD$9,"-",AD36,"-",AH36,"-",AI36))</f>
        <v/>
      </c>
      <c r="AK36" s="1147" t="s">
        <v>1830</v>
      </c>
      <c r="AL36" s="1142"/>
      <c r="AM36" s="1143"/>
      <c r="AN36" s="1144" t="str">
        <f>IF(AL36="","",CONCATENATE(AL$9,"-",AL36,"-",AM36))</f>
        <v/>
      </c>
      <c r="AO36" s="1148" t="s">
        <v>1830</v>
      </c>
      <c r="AP36" s="1146"/>
      <c r="AQ36" s="1143"/>
      <c r="AR36" s="1144" t="str">
        <f>IF(AP36="","",CONCATENATE(AL$9,"-",AL36,"-",AP36,"-",AQ36))</f>
        <v/>
      </c>
      <c r="AS36" s="1147" t="s">
        <v>1830</v>
      </c>
      <c r="AT36" s="1149"/>
      <c r="AU36" s="1150"/>
      <c r="AV36" s="1151" t="str">
        <f>IF(AT36="","",CONCATENATE(AT$9,"-",AT36,"-",AU36))</f>
        <v/>
      </c>
      <c r="AW36" s="1152" t="s">
        <v>1830</v>
      </c>
      <c r="AX36" s="1153"/>
      <c r="AY36" s="1150"/>
      <c r="AZ36" s="1151" t="str">
        <f>IF(AX36="","",CONCATENATE(AT$9,"-",AT36,"-",AX36,"-",AY36))</f>
        <v/>
      </c>
      <c r="BA36" s="1154" t="s">
        <v>1830</v>
      </c>
      <c r="BB36" s="1155"/>
      <c r="BC36" s="1156"/>
      <c r="BD36" s="1157" t="str">
        <f>IF(BB36="","",CONCATENATE(BB$9,"-",BB36,"-",BC36))</f>
        <v/>
      </c>
      <c r="BE36" s="1158" t="s">
        <v>1830</v>
      </c>
      <c r="BF36" s="1159"/>
      <c r="BG36" s="1156"/>
      <c r="BH36" s="1157" t="str">
        <f>IF(BF36="","",CONCATENATE(BB$9,"-",BB36,"-",BF36,"-",BG36))</f>
        <v/>
      </c>
      <c r="BI36" s="1160" t="s">
        <v>1830</v>
      </c>
      <c r="BJ36" s="1161"/>
      <c r="BK36" s="1162"/>
      <c r="BL36" s="1163" t="str">
        <f>IF(BJ36="","",CONCATENATE(BJ$9,"-",BJ36,"-",BK36))</f>
        <v/>
      </c>
      <c r="BM36" s="1164" t="s">
        <v>1830</v>
      </c>
      <c r="BN36" s="1165"/>
      <c r="BO36" s="1162"/>
      <c r="BP36" s="1163" t="str">
        <f>IF(BN36="","",CONCATENATE(BJ$9,"-",BJ36,"-",BN36,"-",BO36))</f>
        <v/>
      </c>
      <c r="BQ36" s="1166" t="s">
        <v>1830</v>
      </c>
      <c r="BR36" s="1167"/>
      <c r="BS36" s="1168"/>
      <c r="BT36" s="1169" t="str">
        <f>IF(BR36="","",CONCATENATE(BR$9,"-",BR36,"-",BS36))</f>
        <v/>
      </c>
      <c r="BU36" s="1170" t="s">
        <v>1830</v>
      </c>
      <c r="BV36" s="1171"/>
      <c r="BW36" s="1168"/>
      <c r="BX36" s="1169" t="str">
        <f>IF(BV36="","",CONCATENATE(BR$9,"-",BR36,"-",BV36,"-",BW36))</f>
        <v/>
      </c>
      <c r="BY36" s="1172" t="s">
        <v>1830</v>
      </c>
      <c r="BZ36" s="1129"/>
      <c r="CA36" s="1129"/>
      <c r="CB36" s="1129"/>
      <c r="CC36" s="1129"/>
      <c r="CD36" s="1129"/>
      <c r="CE36" s="1129"/>
      <c r="CF36" s="1129"/>
      <c r="CG36" s="1129"/>
      <c r="CH36" s="1129"/>
      <c r="CI36" s="1129"/>
      <c r="CJ36" s="1129"/>
      <c r="CK36" s="1129"/>
      <c r="CL36" s="1129"/>
      <c r="CM36" s="1129"/>
      <c r="CN36" s="1129"/>
      <c r="CO36" s="1129"/>
      <c r="CP36" s="1129"/>
      <c r="CQ36" s="1129"/>
      <c r="CR36" s="1129"/>
      <c r="CS36" s="1129"/>
    </row>
    <row r="37" spans="1:97" ht="79.5" customHeight="1">
      <c r="A37" s="1804"/>
      <c r="B37" s="1798"/>
      <c r="C37" s="1798"/>
      <c r="D37" s="1798"/>
      <c r="E37" s="1798"/>
      <c r="F37" s="1798"/>
      <c r="G37" s="1798"/>
      <c r="H37" s="1798"/>
      <c r="I37" s="1798"/>
      <c r="J37" s="1798"/>
      <c r="K37" s="1798"/>
      <c r="L37" s="1798"/>
      <c r="M37" s="1802"/>
      <c r="N37" s="1173" t="s">
        <v>1830</v>
      </c>
      <c r="O37" s="1174" t="s">
        <v>1830</v>
      </c>
      <c r="P37" s="1175"/>
      <c r="Q37" s="1176"/>
      <c r="R37" s="1177" t="s">
        <v>1830</v>
      </c>
      <c r="S37" s="1174" t="s">
        <v>1830</v>
      </c>
      <c r="T37" s="1175"/>
      <c r="U37" s="1178"/>
      <c r="V37" s="1173" t="s">
        <v>1830</v>
      </c>
      <c r="W37" s="1174" t="s">
        <v>1830</v>
      </c>
      <c r="X37" s="1175"/>
      <c r="Y37" s="1176"/>
      <c r="Z37" s="1177" t="s">
        <v>1830</v>
      </c>
      <c r="AA37" s="1174" t="s">
        <v>1830</v>
      </c>
      <c r="AB37" s="1175"/>
      <c r="AC37" s="1178"/>
      <c r="AD37" s="1173" t="s">
        <v>1830</v>
      </c>
      <c r="AE37" s="1174" t="s">
        <v>1830</v>
      </c>
      <c r="AF37" s="1175"/>
      <c r="AG37" s="1176"/>
      <c r="AH37" s="1177" t="s">
        <v>1830</v>
      </c>
      <c r="AI37" s="1174" t="s">
        <v>1830</v>
      </c>
      <c r="AJ37" s="1175"/>
      <c r="AK37" s="1178"/>
      <c r="AL37" s="1173" t="s">
        <v>1830</v>
      </c>
      <c r="AM37" s="1174" t="s">
        <v>1830</v>
      </c>
      <c r="AN37" s="1175"/>
      <c r="AO37" s="1179"/>
      <c r="AP37" s="1177" t="s">
        <v>1830</v>
      </c>
      <c r="AQ37" s="1174" t="s">
        <v>1830</v>
      </c>
      <c r="AR37" s="1175"/>
      <c r="AS37" s="1178"/>
      <c r="AT37" s="1180" t="s">
        <v>1830</v>
      </c>
      <c r="AU37" s="1181" t="s">
        <v>1830</v>
      </c>
      <c r="AV37" s="1182"/>
      <c r="AW37" s="1183"/>
      <c r="AX37" s="1184" t="s">
        <v>1830</v>
      </c>
      <c r="AY37" s="1181" t="s">
        <v>1830</v>
      </c>
      <c r="AZ37" s="1182"/>
      <c r="BA37" s="1185"/>
      <c r="BB37" s="1186" t="s">
        <v>1830</v>
      </c>
      <c r="BC37" s="1187" t="s">
        <v>1830</v>
      </c>
      <c r="BD37" s="1188"/>
      <c r="BE37" s="1189"/>
      <c r="BF37" s="1190" t="s">
        <v>1830</v>
      </c>
      <c r="BG37" s="1187" t="s">
        <v>1830</v>
      </c>
      <c r="BH37" s="1188"/>
      <c r="BI37" s="1191"/>
      <c r="BJ37" s="1192" t="s">
        <v>1830</v>
      </c>
      <c r="BK37" s="1193" t="s">
        <v>1830</v>
      </c>
      <c r="BL37" s="1194"/>
      <c r="BM37" s="1195"/>
      <c r="BN37" s="1196" t="s">
        <v>1830</v>
      </c>
      <c r="BO37" s="1193" t="s">
        <v>1830</v>
      </c>
      <c r="BP37" s="1194"/>
      <c r="BQ37" s="1197"/>
      <c r="BR37" s="1198" t="s">
        <v>1830</v>
      </c>
      <c r="BS37" s="1199" t="s">
        <v>1830</v>
      </c>
      <c r="BT37" s="1200"/>
      <c r="BU37" s="1201"/>
      <c r="BV37" s="1202" t="s">
        <v>1830</v>
      </c>
      <c r="BW37" s="1199" t="s">
        <v>1830</v>
      </c>
      <c r="BX37" s="1200"/>
      <c r="BY37" s="1203"/>
      <c r="BZ37" s="1129"/>
      <c r="CA37" s="1129"/>
      <c r="CB37" s="1129"/>
      <c r="CC37" s="1129"/>
      <c r="CD37" s="1129"/>
      <c r="CE37" s="1129"/>
      <c r="CF37" s="1129"/>
      <c r="CG37" s="1129"/>
      <c r="CH37" s="1129"/>
      <c r="CI37" s="1129"/>
      <c r="CJ37" s="1129"/>
      <c r="CK37" s="1129"/>
      <c r="CL37" s="1129"/>
      <c r="CM37" s="1129"/>
      <c r="CN37" s="1129"/>
      <c r="CO37" s="1129"/>
      <c r="CP37" s="1129"/>
      <c r="CQ37" s="1129"/>
      <c r="CR37" s="1129"/>
      <c r="CS37" s="1129"/>
    </row>
    <row r="38" spans="1:97" ht="30" customHeight="1">
      <c r="A38" s="1803">
        <v>4</v>
      </c>
      <c r="B38" s="1805">
        <v>220601501</v>
      </c>
      <c r="C38" s="1806" t="str">
        <f>IF(B38="","",VLOOKUP(B38,COMPETENCIA!$A$2:$B$44,2,0))</f>
        <v>Medio ambiente, salud y seguridad en el trabajo</v>
      </c>
      <c r="D38" s="1805" t="s">
        <v>1141</v>
      </c>
      <c r="E38" s="1800" t="str">
        <f>IF(B38="","",CONCATENATE(B38,"-",D38))</f>
        <v>220601501-RA3</v>
      </c>
      <c r="F38" s="1797" t="s">
        <v>1266</v>
      </c>
      <c r="G38" s="1799" t="s">
        <v>80</v>
      </c>
      <c r="H38" s="1797" t="str">
        <f>IF(G38="","",VLOOKUP(G38,ACTIVIDAD_APRENDIZAJE!$A$2:$N$11,4,0))</f>
        <v>Identificar las condiciones del estado y funcionamiento de la prestación del servicio de agua potable y saneamiento básico.</v>
      </c>
      <c r="I38" s="1799" t="s">
        <v>184</v>
      </c>
      <c r="J38" s="1797" t="str">
        <f>IF(I38="","",VLOOKUP(I38,PRODUCTOS!$A$2:$H$5,4,0))</f>
        <v>informe de monitoreo, medición y seguimiento de factores medioambiental.</v>
      </c>
      <c r="K38" s="1799" t="s">
        <v>1442</v>
      </c>
      <c r="L38" s="1800" t="str">
        <f>IF(I38="","",CONCATENATE(B38,"-",D38,"-",I38,"-",K38))</f>
        <v>220601501-RA3-PTA3-E1</v>
      </c>
      <c r="M38" s="1801" t="s">
        <v>1699</v>
      </c>
      <c r="N38" s="1142"/>
      <c r="O38" s="1143"/>
      <c r="P38" s="1144" t="str">
        <f>IF(N38="","",CONCATENATE(N$9,"-",N38,"-",O38))</f>
        <v/>
      </c>
      <c r="Q38" s="1145" t="s">
        <v>1830</v>
      </c>
      <c r="R38" s="1146"/>
      <c r="S38" s="1143"/>
      <c r="T38" s="1144" t="str">
        <f>IF(R38="","",CONCATENATE(N$9,"-",N38,"-",R38,"-",S38))</f>
        <v/>
      </c>
      <c r="U38" s="1147" t="s">
        <v>1830</v>
      </c>
      <c r="V38" s="1142"/>
      <c r="W38" s="1143"/>
      <c r="X38" s="1144" t="str">
        <f>IF(V38="","",CONCATENATE(V$9,"-",V38,"-",W38))</f>
        <v/>
      </c>
      <c r="Y38" s="1145" t="s">
        <v>1830</v>
      </c>
      <c r="Z38" s="1146"/>
      <c r="AA38" s="1143"/>
      <c r="AB38" s="1144" t="str">
        <f>IF(Z38="","",CONCATENATE(V$9,"-",V38,"-",Z38,"-",AA38))</f>
        <v/>
      </c>
      <c r="AC38" s="1147" t="s">
        <v>1830</v>
      </c>
      <c r="AD38" s="1142"/>
      <c r="AE38" s="1143"/>
      <c r="AF38" s="1144" t="str">
        <f>IF(AD38="","",CONCATENATE(AD$9,"-",AD38,"-",AE38))</f>
        <v/>
      </c>
      <c r="AG38" s="1145" t="s">
        <v>1830</v>
      </c>
      <c r="AH38" s="1146"/>
      <c r="AI38" s="1143"/>
      <c r="AJ38" s="1144" t="str">
        <f>IF(AH38="","",CONCATENATE(AD$9,"-",AD38,"-",AH38,"-",AI38))</f>
        <v/>
      </c>
      <c r="AK38" s="1147" t="s">
        <v>1830</v>
      </c>
      <c r="AL38" s="1142"/>
      <c r="AM38" s="1143"/>
      <c r="AN38" s="1144" t="str">
        <f>IF(AL38="","",CONCATENATE(AL$9,"-",AL38,"-",AM38))</f>
        <v/>
      </c>
      <c r="AO38" s="1148" t="s">
        <v>1830</v>
      </c>
      <c r="AP38" s="1146"/>
      <c r="AQ38" s="1143"/>
      <c r="AR38" s="1144" t="str">
        <f>IF(AP38="","",CONCATENATE(AL$9,"-",AL38,"-",AP38,"-",AQ38))</f>
        <v/>
      </c>
      <c r="AS38" s="1147" t="s">
        <v>1830</v>
      </c>
      <c r="AT38" s="1149"/>
      <c r="AU38" s="1150"/>
      <c r="AV38" s="1151" t="str">
        <f>IF(AT38="","",CONCATENATE(AT$9,"-",AT38,"-",AU38))</f>
        <v/>
      </c>
      <c r="AW38" s="1152" t="s">
        <v>1830</v>
      </c>
      <c r="AX38" s="1153"/>
      <c r="AY38" s="1150"/>
      <c r="AZ38" s="1151" t="str">
        <f>IF(AX38="","",CONCATENATE(AT$9,"-",AT38,"-",AX38,"-",AY38))</f>
        <v/>
      </c>
      <c r="BA38" s="1154" t="s">
        <v>1830</v>
      </c>
      <c r="BB38" s="1155"/>
      <c r="BC38" s="1156"/>
      <c r="BD38" s="1157" t="str">
        <f>IF(BB38="","",CONCATENATE(BB$9,"-",BB38,"-",BC38))</f>
        <v/>
      </c>
      <c r="BE38" s="1158" t="s">
        <v>1830</v>
      </c>
      <c r="BF38" s="1159"/>
      <c r="BG38" s="1156"/>
      <c r="BH38" s="1157" t="str">
        <f>IF(BF38="","",CONCATENATE(BB$9,"-",BB38,"-",BF38,"-",BG38))</f>
        <v/>
      </c>
      <c r="BI38" s="1160" t="s">
        <v>1830</v>
      </c>
      <c r="BJ38" s="1161"/>
      <c r="BK38" s="1162"/>
      <c r="BL38" s="1163" t="str">
        <f>IF(BJ38="","",CONCATENATE(BJ$9,"-",BJ38,"-",BK38))</f>
        <v/>
      </c>
      <c r="BM38" s="1164" t="s">
        <v>1830</v>
      </c>
      <c r="BN38" s="1165"/>
      <c r="BO38" s="1162"/>
      <c r="BP38" s="1163" t="str">
        <f>IF(BN38="","",CONCATENATE(BJ$9,"-",BJ38,"-",BN38,"-",BO38))</f>
        <v/>
      </c>
      <c r="BQ38" s="1166" t="s">
        <v>1830</v>
      </c>
      <c r="BR38" s="1167"/>
      <c r="BS38" s="1168"/>
      <c r="BT38" s="1169" t="str">
        <f>IF(BR38="","",CONCATENATE(BR$9,"-",BR38,"-",BS38))</f>
        <v/>
      </c>
      <c r="BU38" s="1170" t="s">
        <v>1830</v>
      </c>
      <c r="BV38" s="1171"/>
      <c r="BW38" s="1168"/>
      <c r="BX38" s="1169" t="str">
        <f>IF(BV38="","",CONCATENATE(BR$9,"-",BR38,"-",BV38,"-",BW38))</f>
        <v/>
      </c>
      <c r="BY38" s="1172" t="s">
        <v>1830</v>
      </c>
      <c r="BZ38" s="1129"/>
      <c r="CA38" s="1129"/>
      <c r="CB38" s="1129"/>
      <c r="CC38" s="1129"/>
      <c r="CD38" s="1129"/>
      <c r="CE38" s="1129"/>
      <c r="CF38" s="1129"/>
      <c r="CG38" s="1129"/>
      <c r="CH38" s="1129"/>
      <c r="CI38" s="1129"/>
      <c r="CJ38" s="1129"/>
      <c r="CK38" s="1129"/>
      <c r="CL38" s="1129"/>
      <c r="CM38" s="1129"/>
      <c r="CN38" s="1129"/>
      <c r="CO38" s="1129"/>
      <c r="CP38" s="1129"/>
      <c r="CQ38" s="1129"/>
      <c r="CR38" s="1129"/>
      <c r="CS38" s="1129"/>
    </row>
    <row r="39" spans="1:97" ht="79.5" customHeight="1">
      <c r="A39" s="1804"/>
      <c r="B39" s="1798"/>
      <c r="C39" s="1798"/>
      <c r="D39" s="1798"/>
      <c r="E39" s="1798"/>
      <c r="F39" s="1798"/>
      <c r="G39" s="1798"/>
      <c r="H39" s="1798"/>
      <c r="I39" s="1798"/>
      <c r="J39" s="1798"/>
      <c r="K39" s="1798"/>
      <c r="L39" s="1798"/>
      <c r="M39" s="1802"/>
      <c r="N39" s="1173" t="s">
        <v>1830</v>
      </c>
      <c r="O39" s="1174" t="s">
        <v>1830</v>
      </c>
      <c r="P39" s="1175"/>
      <c r="Q39" s="1176"/>
      <c r="R39" s="1177" t="s">
        <v>1830</v>
      </c>
      <c r="S39" s="1174" t="s">
        <v>1830</v>
      </c>
      <c r="T39" s="1175"/>
      <c r="U39" s="1178"/>
      <c r="V39" s="1173" t="s">
        <v>1830</v>
      </c>
      <c r="W39" s="1174" t="s">
        <v>1830</v>
      </c>
      <c r="X39" s="1175"/>
      <c r="Y39" s="1176"/>
      <c r="Z39" s="1177" t="s">
        <v>1830</v>
      </c>
      <c r="AA39" s="1174" t="s">
        <v>1830</v>
      </c>
      <c r="AB39" s="1175"/>
      <c r="AC39" s="1178"/>
      <c r="AD39" s="1173" t="s">
        <v>1830</v>
      </c>
      <c r="AE39" s="1174" t="s">
        <v>1830</v>
      </c>
      <c r="AF39" s="1175"/>
      <c r="AG39" s="1176"/>
      <c r="AH39" s="1177" t="s">
        <v>1830</v>
      </c>
      <c r="AI39" s="1174" t="s">
        <v>1830</v>
      </c>
      <c r="AJ39" s="1175"/>
      <c r="AK39" s="1178"/>
      <c r="AL39" s="1173" t="s">
        <v>1830</v>
      </c>
      <c r="AM39" s="1174" t="s">
        <v>1830</v>
      </c>
      <c r="AN39" s="1175"/>
      <c r="AO39" s="1179"/>
      <c r="AP39" s="1177" t="s">
        <v>1830</v>
      </c>
      <c r="AQ39" s="1174" t="s">
        <v>1830</v>
      </c>
      <c r="AR39" s="1175"/>
      <c r="AS39" s="1178"/>
      <c r="AT39" s="1180" t="s">
        <v>1830</v>
      </c>
      <c r="AU39" s="1181" t="s">
        <v>1830</v>
      </c>
      <c r="AV39" s="1182"/>
      <c r="AW39" s="1183"/>
      <c r="AX39" s="1184" t="s">
        <v>1830</v>
      </c>
      <c r="AY39" s="1181" t="s">
        <v>1830</v>
      </c>
      <c r="AZ39" s="1182"/>
      <c r="BA39" s="1185"/>
      <c r="BB39" s="1186" t="s">
        <v>1830</v>
      </c>
      <c r="BC39" s="1187" t="s">
        <v>1830</v>
      </c>
      <c r="BD39" s="1188"/>
      <c r="BE39" s="1189"/>
      <c r="BF39" s="1190" t="s">
        <v>1830</v>
      </c>
      <c r="BG39" s="1187" t="s">
        <v>1830</v>
      </c>
      <c r="BH39" s="1188"/>
      <c r="BI39" s="1191"/>
      <c r="BJ39" s="1192" t="s">
        <v>1830</v>
      </c>
      <c r="BK39" s="1193" t="s">
        <v>1830</v>
      </c>
      <c r="BL39" s="1194"/>
      <c r="BM39" s="1195"/>
      <c r="BN39" s="1196" t="s">
        <v>1830</v>
      </c>
      <c r="BO39" s="1193" t="s">
        <v>1830</v>
      </c>
      <c r="BP39" s="1194"/>
      <c r="BQ39" s="1197"/>
      <c r="BR39" s="1198" t="s">
        <v>1830</v>
      </c>
      <c r="BS39" s="1199" t="s">
        <v>1830</v>
      </c>
      <c r="BT39" s="1200"/>
      <c r="BU39" s="1201"/>
      <c r="BV39" s="1202" t="s">
        <v>1830</v>
      </c>
      <c r="BW39" s="1199" t="s">
        <v>1830</v>
      </c>
      <c r="BX39" s="1200"/>
      <c r="BY39" s="1203"/>
      <c r="BZ39" s="1129"/>
      <c r="CA39" s="1129"/>
      <c r="CB39" s="1129"/>
      <c r="CC39" s="1129"/>
      <c r="CD39" s="1129"/>
      <c r="CE39" s="1129"/>
      <c r="CF39" s="1129"/>
      <c r="CG39" s="1129"/>
      <c r="CH39" s="1129"/>
      <c r="CI39" s="1129"/>
      <c r="CJ39" s="1129"/>
      <c r="CK39" s="1129"/>
      <c r="CL39" s="1129"/>
      <c r="CM39" s="1129"/>
      <c r="CN39" s="1129"/>
      <c r="CO39" s="1129"/>
      <c r="CP39" s="1129"/>
      <c r="CQ39" s="1129"/>
      <c r="CR39" s="1129"/>
      <c r="CS39" s="1129"/>
    </row>
    <row r="40" spans="1:97" ht="30" customHeight="1">
      <c r="A40" s="1803">
        <v>5</v>
      </c>
      <c r="B40" s="1805">
        <v>220601501</v>
      </c>
      <c r="C40" s="1806" t="str">
        <f>IF(B40="","",VLOOKUP(B40,COMPETENCIA!$A$2:$B$44,2,0))</f>
        <v>Medio ambiente, salud y seguridad en el trabajo</v>
      </c>
      <c r="D40" s="1805" t="s">
        <v>1146</v>
      </c>
      <c r="E40" s="1800" t="str">
        <f>IF(B40="","",CONCATENATE(B40,"-",D40))</f>
        <v>220601501-RA4</v>
      </c>
      <c r="F40" s="1797" t="s">
        <v>1267</v>
      </c>
      <c r="G40" s="1799"/>
      <c r="H40" s="1797" t="str">
        <f>IF(G40="","",VLOOKUP(G40,ACTIVIDAD_APRENDIZAJE!$A$2:$N$11,4,0))</f>
        <v/>
      </c>
      <c r="I40" s="1799" t="s">
        <v>184</v>
      </c>
      <c r="J40" s="1797" t="str">
        <f>IF(I40="","",VLOOKUP(I40,PRODUCTOS!$A$2:$H$5,4,0))</f>
        <v>informe de monitoreo, medición y seguimiento de factores medioambiental.</v>
      </c>
      <c r="K40" s="1799" t="s">
        <v>1442</v>
      </c>
      <c r="L40" s="1800" t="str">
        <f>IF(I40="","",CONCATENATE(B40,"-",D40,"-",I40,"-",K40))</f>
        <v>220601501-RA4-PTA3-E1</v>
      </c>
      <c r="M40" s="1801" t="s">
        <v>1702</v>
      </c>
      <c r="N40" s="1142"/>
      <c r="O40" s="1143"/>
      <c r="P40" s="1144" t="str">
        <f>IF(N40="","",CONCATENATE(N$9,"-",N40,"-",O40))</f>
        <v/>
      </c>
      <c r="Q40" s="1145" t="s">
        <v>1830</v>
      </c>
      <c r="R40" s="1146"/>
      <c r="S40" s="1143"/>
      <c r="T40" s="1144" t="str">
        <f>IF(R40="","",CONCATENATE(N$9,"-",N40,"-",R40,"-",S40))</f>
        <v/>
      </c>
      <c r="U40" s="1147" t="s">
        <v>1830</v>
      </c>
      <c r="V40" s="1142"/>
      <c r="W40" s="1143"/>
      <c r="X40" s="1144" t="str">
        <f>IF(V40="","",CONCATENATE(V$9,"-",V40,"-",W40))</f>
        <v/>
      </c>
      <c r="Y40" s="1145" t="s">
        <v>1830</v>
      </c>
      <c r="Z40" s="1146"/>
      <c r="AA40" s="1143"/>
      <c r="AB40" s="1144" t="str">
        <f>IF(Z40="","",CONCATENATE(V$9,"-",V40,"-",Z40,"-",AA40))</f>
        <v/>
      </c>
      <c r="AC40" s="1147" t="s">
        <v>1830</v>
      </c>
      <c r="AD40" s="1142"/>
      <c r="AE40" s="1143"/>
      <c r="AF40" s="1144" t="str">
        <f>IF(AD40="","",CONCATENATE(AD$9,"-",AD40,"-",AE40))</f>
        <v/>
      </c>
      <c r="AG40" s="1145" t="s">
        <v>1830</v>
      </c>
      <c r="AH40" s="1146"/>
      <c r="AI40" s="1143"/>
      <c r="AJ40" s="1144" t="str">
        <f>IF(AH40="","",CONCATENATE(AD$9,"-",AD40,"-",AH40,"-",AI40))</f>
        <v/>
      </c>
      <c r="AK40" s="1147" t="s">
        <v>1830</v>
      </c>
      <c r="AL40" s="1142"/>
      <c r="AM40" s="1143"/>
      <c r="AN40" s="1144" t="str">
        <f>IF(AL40="","",CONCATENATE(AL$9,"-",AL40,"-",AM40))</f>
        <v/>
      </c>
      <c r="AO40" s="1148" t="s">
        <v>1830</v>
      </c>
      <c r="AP40" s="1146"/>
      <c r="AQ40" s="1143"/>
      <c r="AR40" s="1144" t="str">
        <f>IF(AP40="","",CONCATENATE(AL$9,"-",AL40,"-",AP40,"-",AQ40))</f>
        <v/>
      </c>
      <c r="AS40" s="1147" t="s">
        <v>1830</v>
      </c>
      <c r="AT40" s="1149"/>
      <c r="AU40" s="1150"/>
      <c r="AV40" s="1151" t="str">
        <f>IF(AT40="","",CONCATENATE(AT$9,"-",AT40,"-",AU40))</f>
        <v/>
      </c>
      <c r="AW40" s="1152" t="s">
        <v>1830</v>
      </c>
      <c r="AX40" s="1153"/>
      <c r="AY40" s="1150"/>
      <c r="AZ40" s="1151" t="str">
        <f>IF(AX40="","",CONCATENATE(AT$9,"-",AT40,"-",AX40,"-",AY40))</f>
        <v/>
      </c>
      <c r="BA40" s="1154" t="s">
        <v>1830</v>
      </c>
      <c r="BB40" s="1155"/>
      <c r="BC40" s="1156"/>
      <c r="BD40" s="1157" t="str">
        <f>IF(BB40="","",CONCATENATE(BB$9,"-",BB40,"-",BC40))</f>
        <v/>
      </c>
      <c r="BE40" s="1158" t="s">
        <v>1830</v>
      </c>
      <c r="BF40" s="1159"/>
      <c r="BG40" s="1156"/>
      <c r="BH40" s="1157" t="str">
        <f>IF(BF40="","",CONCATENATE(BB$9,"-",BB40,"-",BF40,"-",BG40))</f>
        <v/>
      </c>
      <c r="BI40" s="1160" t="s">
        <v>1830</v>
      </c>
      <c r="BJ40" s="1161"/>
      <c r="BK40" s="1162"/>
      <c r="BL40" s="1163" t="str">
        <f>IF(BJ40="","",CONCATENATE(BJ$9,"-",BJ40,"-",BK40))</f>
        <v/>
      </c>
      <c r="BM40" s="1164" t="s">
        <v>1830</v>
      </c>
      <c r="BN40" s="1165"/>
      <c r="BO40" s="1162"/>
      <c r="BP40" s="1163" t="str">
        <f>IF(BN40="","",CONCATENATE(BJ$9,"-",BJ40,"-",BN40,"-",BO40))</f>
        <v/>
      </c>
      <c r="BQ40" s="1166" t="s">
        <v>1830</v>
      </c>
      <c r="BR40" s="1167"/>
      <c r="BS40" s="1168"/>
      <c r="BT40" s="1169" t="str">
        <f>IF(BR40="","",CONCATENATE(BR$9,"-",BR40,"-",BS40))</f>
        <v/>
      </c>
      <c r="BU40" s="1170" t="s">
        <v>1830</v>
      </c>
      <c r="BV40" s="1171"/>
      <c r="BW40" s="1168"/>
      <c r="BX40" s="1169" t="str">
        <f>IF(BV40="","",CONCATENATE(BR$9,"-",BR40,"-",BV40,"-",BW40))</f>
        <v/>
      </c>
      <c r="BY40" s="1172" t="s">
        <v>1830</v>
      </c>
      <c r="BZ40" s="1129"/>
      <c r="CA40" s="1129"/>
      <c r="CB40" s="1129"/>
      <c r="CC40" s="1129"/>
      <c r="CD40" s="1129"/>
      <c r="CE40" s="1129"/>
      <c r="CF40" s="1129"/>
      <c r="CG40" s="1129"/>
      <c r="CH40" s="1129"/>
      <c r="CI40" s="1129"/>
      <c r="CJ40" s="1129"/>
      <c r="CK40" s="1129"/>
      <c r="CL40" s="1129"/>
      <c r="CM40" s="1129"/>
      <c r="CN40" s="1129"/>
      <c r="CO40" s="1129"/>
      <c r="CP40" s="1129"/>
      <c r="CQ40" s="1129"/>
      <c r="CR40" s="1129"/>
      <c r="CS40" s="1129"/>
    </row>
    <row r="41" spans="1:97" ht="79.5" customHeight="1">
      <c r="A41" s="1804"/>
      <c r="B41" s="1798"/>
      <c r="C41" s="1798"/>
      <c r="D41" s="1798"/>
      <c r="E41" s="1798"/>
      <c r="F41" s="1798"/>
      <c r="G41" s="1798"/>
      <c r="H41" s="1798"/>
      <c r="I41" s="1798"/>
      <c r="J41" s="1798"/>
      <c r="K41" s="1798"/>
      <c r="L41" s="1798"/>
      <c r="M41" s="1802"/>
      <c r="N41" s="1173" t="s">
        <v>1830</v>
      </c>
      <c r="O41" s="1174" t="s">
        <v>1830</v>
      </c>
      <c r="P41" s="1175"/>
      <c r="Q41" s="1176"/>
      <c r="R41" s="1177" t="s">
        <v>1830</v>
      </c>
      <c r="S41" s="1174" t="s">
        <v>1830</v>
      </c>
      <c r="T41" s="1175"/>
      <c r="U41" s="1178"/>
      <c r="V41" s="1173" t="s">
        <v>1830</v>
      </c>
      <c r="W41" s="1174" t="s">
        <v>1830</v>
      </c>
      <c r="X41" s="1175"/>
      <c r="Y41" s="1176"/>
      <c r="Z41" s="1177" t="s">
        <v>1830</v>
      </c>
      <c r="AA41" s="1174" t="s">
        <v>1830</v>
      </c>
      <c r="AB41" s="1175"/>
      <c r="AC41" s="1178"/>
      <c r="AD41" s="1173" t="s">
        <v>1830</v>
      </c>
      <c r="AE41" s="1174" t="s">
        <v>1830</v>
      </c>
      <c r="AF41" s="1175"/>
      <c r="AG41" s="1176"/>
      <c r="AH41" s="1177" t="s">
        <v>1830</v>
      </c>
      <c r="AI41" s="1174" t="s">
        <v>1830</v>
      </c>
      <c r="AJ41" s="1175"/>
      <c r="AK41" s="1178"/>
      <c r="AL41" s="1173" t="s">
        <v>1830</v>
      </c>
      <c r="AM41" s="1174" t="s">
        <v>1830</v>
      </c>
      <c r="AN41" s="1175"/>
      <c r="AO41" s="1179"/>
      <c r="AP41" s="1177" t="s">
        <v>1830</v>
      </c>
      <c r="AQ41" s="1174" t="s">
        <v>1830</v>
      </c>
      <c r="AR41" s="1175"/>
      <c r="AS41" s="1178"/>
      <c r="AT41" s="1180" t="s">
        <v>1830</v>
      </c>
      <c r="AU41" s="1181" t="s">
        <v>1830</v>
      </c>
      <c r="AV41" s="1182"/>
      <c r="AW41" s="1183"/>
      <c r="AX41" s="1184" t="s">
        <v>1830</v>
      </c>
      <c r="AY41" s="1181" t="s">
        <v>1830</v>
      </c>
      <c r="AZ41" s="1182"/>
      <c r="BA41" s="1185"/>
      <c r="BB41" s="1186" t="s">
        <v>1830</v>
      </c>
      <c r="BC41" s="1187" t="s">
        <v>1830</v>
      </c>
      <c r="BD41" s="1188"/>
      <c r="BE41" s="1189"/>
      <c r="BF41" s="1190" t="s">
        <v>1830</v>
      </c>
      <c r="BG41" s="1187" t="s">
        <v>1830</v>
      </c>
      <c r="BH41" s="1188"/>
      <c r="BI41" s="1191"/>
      <c r="BJ41" s="1192" t="s">
        <v>1830</v>
      </c>
      <c r="BK41" s="1193" t="s">
        <v>1830</v>
      </c>
      <c r="BL41" s="1194"/>
      <c r="BM41" s="1195"/>
      <c r="BN41" s="1196" t="s">
        <v>1830</v>
      </c>
      <c r="BO41" s="1193" t="s">
        <v>1830</v>
      </c>
      <c r="BP41" s="1194"/>
      <c r="BQ41" s="1197"/>
      <c r="BR41" s="1198" t="s">
        <v>1830</v>
      </c>
      <c r="BS41" s="1199" t="s">
        <v>1830</v>
      </c>
      <c r="BT41" s="1200"/>
      <c r="BU41" s="1201"/>
      <c r="BV41" s="1202" t="s">
        <v>1830</v>
      </c>
      <c r="BW41" s="1199" t="s">
        <v>1830</v>
      </c>
      <c r="BX41" s="1200"/>
      <c r="BY41" s="1203"/>
      <c r="BZ41" s="1129"/>
      <c r="CA41" s="1129"/>
      <c r="CB41" s="1129"/>
      <c r="CC41" s="1129"/>
      <c r="CD41" s="1129"/>
      <c r="CE41" s="1129"/>
      <c r="CF41" s="1129"/>
      <c r="CG41" s="1129"/>
      <c r="CH41" s="1129"/>
      <c r="CI41" s="1129"/>
      <c r="CJ41" s="1129"/>
      <c r="CK41" s="1129"/>
      <c r="CL41" s="1129"/>
      <c r="CM41" s="1129"/>
      <c r="CN41" s="1129"/>
      <c r="CO41" s="1129"/>
      <c r="CP41" s="1129"/>
      <c r="CQ41" s="1129"/>
      <c r="CR41" s="1129"/>
      <c r="CS41" s="1129"/>
    </row>
    <row r="42" spans="1:97" ht="30" customHeight="1">
      <c r="A42" s="1803">
        <v>6</v>
      </c>
      <c r="B42" s="1805"/>
      <c r="C42" s="1806" t="str">
        <f>IF(B42="","",VLOOKUP(B42,COMPETENCIA!$A$2:$B$44,2,0))</f>
        <v/>
      </c>
      <c r="D42" s="1805"/>
      <c r="E42" s="1800" t="str">
        <f>IF(B42="","",CONCATENATE(B42,"-",D42))</f>
        <v/>
      </c>
      <c r="F42" s="1797" t="s">
        <v>1830</v>
      </c>
      <c r="G42" s="1799"/>
      <c r="H42" s="1797" t="str">
        <f>IF(G42="","",VLOOKUP(G42,ACTIVIDAD_APRENDIZAJE!$A$2:$N$11,4,0))</f>
        <v/>
      </c>
      <c r="I42" s="1799"/>
      <c r="J42" s="1797" t="str">
        <f>IF(I42="","",VLOOKUP(I42,PRODUCTOS!$A$2:$H$5,4,0))</f>
        <v/>
      </c>
      <c r="K42" s="1799"/>
      <c r="L42" s="1800" t="str">
        <f>IF(I42="","",CONCATENATE(B42,"-",D42,"-",I42,"-",K42))</f>
        <v/>
      </c>
      <c r="M42" s="1801" t="s">
        <v>1830</v>
      </c>
      <c r="N42" s="1142"/>
      <c r="O42" s="1143"/>
      <c r="P42" s="1144" t="str">
        <f>IF(N42="","",CONCATENATE(N$9,"-",N42,"-",O42))</f>
        <v/>
      </c>
      <c r="Q42" s="1145" t="s">
        <v>1830</v>
      </c>
      <c r="R42" s="1146"/>
      <c r="S42" s="1143"/>
      <c r="T42" s="1144" t="str">
        <f>IF(R42="","",CONCATENATE(N$9,"-",N42,"-",R42,"-",S42))</f>
        <v/>
      </c>
      <c r="U42" s="1147" t="s">
        <v>1830</v>
      </c>
      <c r="V42" s="1142"/>
      <c r="W42" s="1143"/>
      <c r="X42" s="1144" t="str">
        <f>IF(V42="","",CONCATENATE(V$9,"-",V42,"-",W42))</f>
        <v/>
      </c>
      <c r="Y42" s="1145" t="s">
        <v>1830</v>
      </c>
      <c r="Z42" s="1146"/>
      <c r="AA42" s="1143"/>
      <c r="AB42" s="1144" t="str">
        <f>IF(Z42="","",CONCATENATE(V$9,"-",V42,"-",Z42,"-",AA42))</f>
        <v/>
      </c>
      <c r="AC42" s="1147" t="s">
        <v>1830</v>
      </c>
      <c r="AD42" s="1142"/>
      <c r="AE42" s="1143"/>
      <c r="AF42" s="1144" t="str">
        <f>IF(AD42="","",CONCATENATE(AD$9,"-",AD42,"-",AE42))</f>
        <v/>
      </c>
      <c r="AG42" s="1145" t="s">
        <v>1830</v>
      </c>
      <c r="AH42" s="1146"/>
      <c r="AI42" s="1143"/>
      <c r="AJ42" s="1144" t="str">
        <f>IF(AH42="","",CONCATENATE(AD$9,"-",AD42,"-",AH42,"-",AI42))</f>
        <v/>
      </c>
      <c r="AK42" s="1147" t="s">
        <v>1830</v>
      </c>
      <c r="AL42" s="1142"/>
      <c r="AM42" s="1143"/>
      <c r="AN42" s="1144" t="str">
        <f>IF(AL42="","",CONCATENATE(AL$9,"-",AL42,"-",AM42))</f>
        <v/>
      </c>
      <c r="AO42" s="1148" t="s">
        <v>1830</v>
      </c>
      <c r="AP42" s="1146"/>
      <c r="AQ42" s="1143"/>
      <c r="AR42" s="1144" t="str">
        <f>IF(AP42="","",CONCATENATE(AL$9,"-",AL42,"-",AP42,"-",AQ42))</f>
        <v/>
      </c>
      <c r="AS42" s="1147" t="s">
        <v>1830</v>
      </c>
      <c r="AT42" s="1149"/>
      <c r="AU42" s="1150"/>
      <c r="AV42" s="1151" t="str">
        <f>IF(AT42="","",CONCATENATE(AT$9,"-",AT42,"-",AU42))</f>
        <v/>
      </c>
      <c r="AW42" s="1152" t="s">
        <v>1830</v>
      </c>
      <c r="AX42" s="1153"/>
      <c r="AY42" s="1150"/>
      <c r="AZ42" s="1151" t="str">
        <f>IF(AX42="","",CONCATENATE(AT$9,"-",AT42,"-",AX42,"-",AY42))</f>
        <v/>
      </c>
      <c r="BA42" s="1154" t="s">
        <v>1830</v>
      </c>
      <c r="BB42" s="1155"/>
      <c r="BC42" s="1156"/>
      <c r="BD42" s="1157" t="str">
        <f>IF(BB42="","",CONCATENATE(BB$9,"-",BB42,"-",BC42))</f>
        <v/>
      </c>
      <c r="BE42" s="1158" t="s">
        <v>1830</v>
      </c>
      <c r="BF42" s="1159"/>
      <c r="BG42" s="1156"/>
      <c r="BH42" s="1157" t="str">
        <f>IF(BF42="","",CONCATENATE(BB$9,"-",BB42,"-",BF42,"-",BG42))</f>
        <v/>
      </c>
      <c r="BI42" s="1160" t="s">
        <v>1830</v>
      </c>
      <c r="BJ42" s="1161"/>
      <c r="BK42" s="1162"/>
      <c r="BL42" s="1163" t="str">
        <f>IF(BJ42="","",CONCATENATE(BJ$9,"-",BJ42,"-",BK42))</f>
        <v/>
      </c>
      <c r="BM42" s="1164" t="s">
        <v>1830</v>
      </c>
      <c r="BN42" s="1165"/>
      <c r="BO42" s="1162"/>
      <c r="BP42" s="1163" t="str">
        <f>IF(BN42="","",CONCATENATE(BJ$9,"-",BJ42,"-",BN42,"-",BO42))</f>
        <v/>
      </c>
      <c r="BQ42" s="1166" t="s">
        <v>1830</v>
      </c>
      <c r="BR42" s="1167"/>
      <c r="BS42" s="1168"/>
      <c r="BT42" s="1169" t="str">
        <f>IF(BR42="","",CONCATENATE(BR$9,"-",BR42,"-",BS42))</f>
        <v/>
      </c>
      <c r="BU42" s="1170" t="s">
        <v>1830</v>
      </c>
      <c r="BV42" s="1171"/>
      <c r="BW42" s="1168"/>
      <c r="BX42" s="1169" t="str">
        <f>IF(BV42="","",CONCATENATE(BR$9,"-",BR42,"-",BV42,"-",BW42))</f>
        <v/>
      </c>
      <c r="BY42" s="1172" t="s">
        <v>1830</v>
      </c>
      <c r="BZ42" s="1129"/>
      <c r="CA42" s="1129"/>
      <c r="CB42" s="1129"/>
      <c r="CC42" s="1129"/>
      <c r="CD42" s="1129"/>
      <c r="CE42" s="1129"/>
      <c r="CF42" s="1129"/>
      <c r="CG42" s="1129"/>
      <c r="CH42" s="1129"/>
      <c r="CI42" s="1129"/>
      <c r="CJ42" s="1129"/>
      <c r="CK42" s="1129"/>
      <c r="CL42" s="1129"/>
      <c r="CM42" s="1129"/>
      <c r="CN42" s="1129"/>
      <c r="CO42" s="1129"/>
      <c r="CP42" s="1129"/>
      <c r="CQ42" s="1129"/>
      <c r="CR42" s="1129"/>
      <c r="CS42" s="1129"/>
    </row>
    <row r="43" spans="1:97" ht="79.5" customHeight="1">
      <c r="A43" s="1804"/>
      <c r="B43" s="1798"/>
      <c r="C43" s="1798"/>
      <c r="D43" s="1798"/>
      <c r="E43" s="1798"/>
      <c r="F43" s="1798"/>
      <c r="G43" s="1798"/>
      <c r="H43" s="1798"/>
      <c r="I43" s="1798"/>
      <c r="J43" s="1798"/>
      <c r="K43" s="1798"/>
      <c r="L43" s="1798"/>
      <c r="M43" s="1802"/>
      <c r="N43" s="1173" t="s">
        <v>1830</v>
      </c>
      <c r="O43" s="1174" t="s">
        <v>1830</v>
      </c>
      <c r="P43" s="1175"/>
      <c r="Q43" s="1176"/>
      <c r="R43" s="1177" t="s">
        <v>1830</v>
      </c>
      <c r="S43" s="1174" t="s">
        <v>1830</v>
      </c>
      <c r="T43" s="1175"/>
      <c r="U43" s="1178"/>
      <c r="V43" s="1173" t="s">
        <v>1830</v>
      </c>
      <c r="W43" s="1174" t="s">
        <v>1830</v>
      </c>
      <c r="X43" s="1175"/>
      <c r="Y43" s="1176"/>
      <c r="Z43" s="1177" t="s">
        <v>1830</v>
      </c>
      <c r="AA43" s="1174" t="s">
        <v>1830</v>
      </c>
      <c r="AB43" s="1175"/>
      <c r="AC43" s="1178"/>
      <c r="AD43" s="1173" t="s">
        <v>1830</v>
      </c>
      <c r="AE43" s="1174" t="s">
        <v>1830</v>
      </c>
      <c r="AF43" s="1175"/>
      <c r="AG43" s="1176"/>
      <c r="AH43" s="1177" t="s">
        <v>1830</v>
      </c>
      <c r="AI43" s="1174" t="s">
        <v>1830</v>
      </c>
      <c r="AJ43" s="1175"/>
      <c r="AK43" s="1178"/>
      <c r="AL43" s="1173" t="s">
        <v>1830</v>
      </c>
      <c r="AM43" s="1174" t="s">
        <v>1830</v>
      </c>
      <c r="AN43" s="1175"/>
      <c r="AO43" s="1179"/>
      <c r="AP43" s="1177" t="s">
        <v>1830</v>
      </c>
      <c r="AQ43" s="1174" t="s">
        <v>1830</v>
      </c>
      <c r="AR43" s="1175"/>
      <c r="AS43" s="1178"/>
      <c r="AT43" s="1180" t="s">
        <v>1830</v>
      </c>
      <c r="AU43" s="1181" t="s">
        <v>1830</v>
      </c>
      <c r="AV43" s="1182"/>
      <c r="AW43" s="1183"/>
      <c r="AX43" s="1184" t="s">
        <v>1830</v>
      </c>
      <c r="AY43" s="1181" t="s">
        <v>1830</v>
      </c>
      <c r="AZ43" s="1182"/>
      <c r="BA43" s="1185"/>
      <c r="BB43" s="1186" t="s">
        <v>1830</v>
      </c>
      <c r="BC43" s="1187" t="s">
        <v>1830</v>
      </c>
      <c r="BD43" s="1188"/>
      <c r="BE43" s="1189"/>
      <c r="BF43" s="1190" t="s">
        <v>1830</v>
      </c>
      <c r="BG43" s="1187" t="s">
        <v>1830</v>
      </c>
      <c r="BH43" s="1188"/>
      <c r="BI43" s="1191"/>
      <c r="BJ43" s="1192" t="s">
        <v>1830</v>
      </c>
      <c r="BK43" s="1193" t="s">
        <v>1830</v>
      </c>
      <c r="BL43" s="1194"/>
      <c r="BM43" s="1195"/>
      <c r="BN43" s="1196" t="s">
        <v>1830</v>
      </c>
      <c r="BO43" s="1193" t="s">
        <v>1830</v>
      </c>
      <c r="BP43" s="1194"/>
      <c r="BQ43" s="1197"/>
      <c r="BR43" s="1198" t="s">
        <v>1830</v>
      </c>
      <c r="BS43" s="1199" t="s">
        <v>1830</v>
      </c>
      <c r="BT43" s="1200"/>
      <c r="BU43" s="1201"/>
      <c r="BV43" s="1202" t="s">
        <v>1830</v>
      </c>
      <c r="BW43" s="1199" t="s">
        <v>1830</v>
      </c>
      <c r="BX43" s="1200"/>
      <c r="BY43" s="1203"/>
      <c r="BZ43" s="1129"/>
      <c r="CA43" s="1129"/>
      <c r="CB43" s="1129"/>
      <c r="CC43" s="1129"/>
      <c r="CD43" s="1129"/>
      <c r="CE43" s="1129"/>
      <c r="CF43" s="1129"/>
      <c r="CG43" s="1129"/>
      <c r="CH43" s="1129"/>
      <c r="CI43" s="1129"/>
      <c r="CJ43" s="1129"/>
      <c r="CK43" s="1129"/>
      <c r="CL43" s="1129"/>
      <c r="CM43" s="1129"/>
      <c r="CN43" s="1129"/>
      <c r="CO43" s="1129"/>
      <c r="CP43" s="1129"/>
      <c r="CQ43" s="1129"/>
      <c r="CR43" s="1129"/>
      <c r="CS43" s="1129"/>
    </row>
    <row r="44" spans="1:97" ht="30" customHeight="1">
      <c r="A44" s="1803">
        <v>7</v>
      </c>
      <c r="B44" s="1805"/>
      <c r="C44" s="1806" t="str">
        <f>IF(B44="","",VLOOKUP(B44,COMPETENCIA!$A$2:$B$44,2,0))</f>
        <v/>
      </c>
      <c r="D44" s="1805"/>
      <c r="E44" s="1800" t="str">
        <f>IF(B44="","",CONCATENATE(B44,"-",D44))</f>
        <v/>
      </c>
      <c r="F44" s="1797" t="s">
        <v>1830</v>
      </c>
      <c r="G44" s="1799"/>
      <c r="H44" s="1797" t="str">
        <f>IF(G44="","",VLOOKUP(G44,ACTIVIDAD_APRENDIZAJE!$A$2:$N$11,4,0))</f>
        <v/>
      </c>
      <c r="I44" s="1799"/>
      <c r="J44" s="1797" t="str">
        <f>IF(I44="","",VLOOKUP(I44,PRODUCTOS!$A$2:$H$5,4,0))</f>
        <v/>
      </c>
      <c r="K44" s="1799"/>
      <c r="L44" s="1800" t="str">
        <f>IF(I44="","",CONCATENATE(B44,"-",D44,"-",I44,"-",K44))</f>
        <v/>
      </c>
      <c r="M44" s="1801" t="s">
        <v>1830</v>
      </c>
      <c r="N44" s="1142"/>
      <c r="O44" s="1143"/>
      <c r="P44" s="1144" t="str">
        <f>IF(N44="","",CONCATENATE(N$9,"-",N44,"-",O44))</f>
        <v/>
      </c>
      <c r="Q44" s="1145" t="s">
        <v>1830</v>
      </c>
      <c r="R44" s="1146"/>
      <c r="S44" s="1143"/>
      <c r="T44" s="1144" t="str">
        <f>IF(R44="","",CONCATENATE(N$9,"-",N44,"-",R44,"-",S44))</f>
        <v/>
      </c>
      <c r="U44" s="1147" t="s">
        <v>1830</v>
      </c>
      <c r="V44" s="1142"/>
      <c r="W44" s="1143"/>
      <c r="X44" s="1144" t="str">
        <f>IF(V44="","",CONCATENATE(V$9,"-",V44,"-",W44))</f>
        <v/>
      </c>
      <c r="Y44" s="1145" t="s">
        <v>1830</v>
      </c>
      <c r="Z44" s="1146"/>
      <c r="AA44" s="1143"/>
      <c r="AB44" s="1144" t="str">
        <f>IF(Z44="","",CONCATENATE(V$9,"-",V44,"-",Z44,"-",AA44))</f>
        <v/>
      </c>
      <c r="AC44" s="1147" t="s">
        <v>1830</v>
      </c>
      <c r="AD44" s="1142"/>
      <c r="AE44" s="1143"/>
      <c r="AF44" s="1144" t="str">
        <f>IF(AD44="","",CONCATENATE(AD$9,"-",AD44,"-",AE44))</f>
        <v/>
      </c>
      <c r="AG44" s="1145" t="s">
        <v>1830</v>
      </c>
      <c r="AH44" s="1146"/>
      <c r="AI44" s="1143"/>
      <c r="AJ44" s="1144" t="str">
        <f>IF(AH44="","",CONCATENATE(AD$9,"-",AD44,"-",AH44,"-",AI44))</f>
        <v/>
      </c>
      <c r="AK44" s="1147" t="s">
        <v>1830</v>
      </c>
      <c r="AL44" s="1142"/>
      <c r="AM44" s="1143"/>
      <c r="AN44" s="1144" t="str">
        <f>IF(AL44="","",CONCATENATE(AL$9,"-",AL44,"-",AM44))</f>
        <v/>
      </c>
      <c r="AO44" s="1148" t="s">
        <v>1830</v>
      </c>
      <c r="AP44" s="1146"/>
      <c r="AQ44" s="1143"/>
      <c r="AR44" s="1144" t="str">
        <f>IF(AP44="","",CONCATENATE(AL$9,"-",AL44,"-",AP44,"-",AQ44))</f>
        <v/>
      </c>
      <c r="AS44" s="1147" t="s">
        <v>1830</v>
      </c>
      <c r="AT44" s="1149"/>
      <c r="AU44" s="1150"/>
      <c r="AV44" s="1151" t="str">
        <f>IF(AT44="","",CONCATENATE(AT$9,"-",AT44,"-",AU44))</f>
        <v/>
      </c>
      <c r="AW44" s="1152" t="s">
        <v>1830</v>
      </c>
      <c r="AX44" s="1153"/>
      <c r="AY44" s="1150"/>
      <c r="AZ44" s="1151" t="str">
        <f>IF(AX44="","",CONCATENATE(AT$9,"-",AT44,"-",AX44,"-",AY44))</f>
        <v/>
      </c>
      <c r="BA44" s="1154" t="s">
        <v>1830</v>
      </c>
      <c r="BB44" s="1155"/>
      <c r="BC44" s="1156"/>
      <c r="BD44" s="1157" t="str">
        <f>IF(BB44="","",CONCATENATE(BB$9,"-",BB44,"-",BC44))</f>
        <v/>
      </c>
      <c r="BE44" s="1158" t="s">
        <v>1830</v>
      </c>
      <c r="BF44" s="1159"/>
      <c r="BG44" s="1156"/>
      <c r="BH44" s="1157" t="str">
        <f>IF(BF44="","",CONCATENATE(BB$9,"-",BB44,"-",BF44,"-",BG44))</f>
        <v/>
      </c>
      <c r="BI44" s="1160" t="s">
        <v>1830</v>
      </c>
      <c r="BJ44" s="1161"/>
      <c r="BK44" s="1162"/>
      <c r="BL44" s="1163" t="str">
        <f>IF(BJ44="","",CONCATENATE(BJ$9,"-",BJ44,"-",BK44))</f>
        <v/>
      </c>
      <c r="BM44" s="1164" t="s">
        <v>1830</v>
      </c>
      <c r="BN44" s="1165"/>
      <c r="BO44" s="1162"/>
      <c r="BP44" s="1163" t="str">
        <f>IF(BN44="","",CONCATENATE(BJ$9,"-",BJ44,"-",BN44,"-",BO44))</f>
        <v/>
      </c>
      <c r="BQ44" s="1166" t="s">
        <v>1830</v>
      </c>
      <c r="BR44" s="1167"/>
      <c r="BS44" s="1168"/>
      <c r="BT44" s="1169" t="str">
        <f>IF(BR44="","",CONCATENATE(BR$9,"-",BR44,"-",BS44))</f>
        <v/>
      </c>
      <c r="BU44" s="1170" t="s">
        <v>1830</v>
      </c>
      <c r="BV44" s="1171"/>
      <c r="BW44" s="1168"/>
      <c r="BX44" s="1169" t="str">
        <f>IF(BV44="","",CONCATENATE(BR$9,"-",BR44,"-",BV44,"-",BW44))</f>
        <v/>
      </c>
      <c r="BY44" s="1172" t="s">
        <v>1830</v>
      </c>
      <c r="BZ44" s="1129"/>
      <c r="CA44" s="1129"/>
      <c r="CB44" s="1129"/>
      <c r="CC44" s="1129"/>
      <c r="CD44" s="1129"/>
      <c r="CE44" s="1129"/>
      <c r="CF44" s="1129"/>
      <c r="CG44" s="1129"/>
      <c r="CH44" s="1129"/>
      <c r="CI44" s="1129"/>
      <c r="CJ44" s="1129"/>
      <c r="CK44" s="1129"/>
      <c r="CL44" s="1129"/>
      <c r="CM44" s="1129"/>
      <c r="CN44" s="1129"/>
      <c r="CO44" s="1129"/>
      <c r="CP44" s="1129"/>
      <c r="CQ44" s="1129"/>
      <c r="CR44" s="1129"/>
      <c r="CS44" s="1129"/>
    </row>
    <row r="45" spans="1:97" ht="79.5" customHeight="1">
      <c r="A45" s="1804"/>
      <c r="B45" s="1798"/>
      <c r="C45" s="1798"/>
      <c r="D45" s="1798"/>
      <c r="E45" s="1798"/>
      <c r="F45" s="1798"/>
      <c r="G45" s="1798"/>
      <c r="H45" s="1798"/>
      <c r="I45" s="1798"/>
      <c r="J45" s="1798"/>
      <c r="K45" s="1798"/>
      <c r="L45" s="1798"/>
      <c r="M45" s="1802"/>
      <c r="N45" s="1173" t="s">
        <v>1830</v>
      </c>
      <c r="O45" s="1174" t="s">
        <v>1830</v>
      </c>
      <c r="P45" s="1175"/>
      <c r="Q45" s="1176"/>
      <c r="R45" s="1177" t="s">
        <v>1830</v>
      </c>
      <c r="S45" s="1174" t="s">
        <v>1830</v>
      </c>
      <c r="T45" s="1175"/>
      <c r="U45" s="1178"/>
      <c r="V45" s="1173" t="s">
        <v>1830</v>
      </c>
      <c r="W45" s="1174" t="s">
        <v>1830</v>
      </c>
      <c r="X45" s="1175"/>
      <c r="Y45" s="1176"/>
      <c r="Z45" s="1177" t="s">
        <v>1830</v>
      </c>
      <c r="AA45" s="1174" t="s">
        <v>1830</v>
      </c>
      <c r="AB45" s="1175"/>
      <c r="AC45" s="1178"/>
      <c r="AD45" s="1173" t="s">
        <v>1830</v>
      </c>
      <c r="AE45" s="1174" t="s">
        <v>1830</v>
      </c>
      <c r="AF45" s="1175"/>
      <c r="AG45" s="1176"/>
      <c r="AH45" s="1177" t="s">
        <v>1830</v>
      </c>
      <c r="AI45" s="1174" t="s">
        <v>1830</v>
      </c>
      <c r="AJ45" s="1175"/>
      <c r="AK45" s="1178"/>
      <c r="AL45" s="1173" t="s">
        <v>1830</v>
      </c>
      <c r="AM45" s="1174" t="s">
        <v>1830</v>
      </c>
      <c r="AN45" s="1175"/>
      <c r="AO45" s="1179"/>
      <c r="AP45" s="1177" t="s">
        <v>1830</v>
      </c>
      <c r="AQ45" s="1174" t="s">
        <v>1830</v>
      </c>
      <c r="AR45" s="1175"/>
      <c r="AS45" s="1178"/>
      <c r="AT45" s="1180" t="s">
        <v>1830</v>
      </c>
      <c r="AU45" s="1181" t="s">
        <v>1830</v>
      </c>
      <c r="AV45" s="1182"/>
      <c r="AW45" s="1183"/>
      <c r="AX45" s="1184" t="s">
        <v>1830</v>
      </c>
      <c r="AY45" s="1181" t="s">
        <v>1830</v>
      </c>
      <c r="AZ45" s="1182"/>
      <c r="BA45" s="1185"/>
      <c r="BB45" s="1186" t="s">
        <v>1830</v>
      </c>
      <c r="BC45" s="1187" t="s">
        <v>1830</v>
      </c>
      <c r="BD45" s="1188"/>
      <c r="BE45" s="1189"/>
      <c r="BF45" s="1190" t="s">
        <v>1830</v>
      </c>
      <c r="BG45" s="1187" t="s">
        <v>1830</v>
      </c>
      <c r="BH45" s="1188"/>
      <c r="BI45" s="1191"/>
      <c r="BJ45" s="1192" t="s">
        <v>1830</v>
      </c>
      <c r="BK45" s="1193" t="s">
        <v>1830</v>
      </c>
      <c r="BL45" s="1194"/>
      <c r="BM45" s="1195"/>
      <c r="BN45" s="1196" t="s">
        <v>1830</v>
      </c>
      <c r="BO45" s="1193" t="s">
        <v>1830</v>
      </c>
      <c r="BP45" s="1194"/>
      <c r="BQ45" s="1197"/>
      <c r="BR45" s="1198" t="s">
        <v>1830</v>
      </c>
      <c r="BS45" s="1199" t="s">
        <v>1830</v>
      </c>
      <c r="BT45" s="1200"/>
      <c r="BU45" s="1201"/>
      <c r="BV45" s="1202" t="s">
        <v>1830</v>
      </c>
      <c r="BW45" s="1199" t="s">
        <v>1830</v>
      </c>
      <c r="BX45" s="1200"/>
      <c r="BY45" s="1203"/>
      <c r="BZ45" s="1129"/>
      <c r="CA45" s="1129"/>
      <c r="CB45" s="1129"/>
      <c r="CC45" s="1129"/>
      <c r="CD45" s="1129"/>
      <c r="CE45" s="1129"/>
      <c r="CF45" s="1129"/>
      <c r="CG45" s="1129"/>
      <c r="CH45" s="1129"/>
      <c r="CI45" s="1129"/>
      <c r="CJ45" s="1129"/>
      <c r="CK45" s="1129"/>
      <c r="CL45" s="1129"/>
      <c r="CM45" s="1129"/>
      <c r="CN45" s="1129"/>
      <c r="CO45" s="1129"/>
      <c r="CP45" s="1129"/>
      <c r="CQ45" s="1129"/>
      <c r="CR45" s="1129"/>
      <c r="CS45" s="1129"/>
    </row>
    <row r="46" spans="1:97" ht="30" customHeight="1">
      <c r="A46" s="1803">
        <v>8</v>
      </c>
      <c r="B46" s="1805"/>
      <c r="C46" s="1806" t="str">
        <f>IF(B46="","",VLOOKUP(B46,COMPETENCIA!$A$2:$B$44,2,0))</f>
        <v/>
      </c>
      <c r="D46" s="1805"/>
      <c r="E46" s="1800" t="str">
        <f>IF(B46="","",CONCATENATE(B46,"-",D46))</f>
        <v/>
      </c>
      <c r="F46" s="1797" t="s">
        <v>1830</v>
      </c>
      <c r="G46" s="1799"/>
      <c r="H46" s="1797" t="str">
        <f>IF(G46="","",VLOOKUP(G46,ACTIVIDAD_APRENDIZAJE!$A$2:$N$11,4,0))</f>
        <v/>
      </c>
      <c r="I46" s="1799"/>
      <c r="J46" s="1797" t="str">
        <f>IF(I46="","",VLOOKUP(I46,PRODUCTOS!$A$2:$H$5,4,0))</f>
        <v/>
      </c>
      <c r="K46" s="1799"/>
      <c r="L46" s="1800" t="str">
        <f>IF(I46="","",CONCATENATE(B46,"-",D46,"-",I46,"-",K46))</f>
        <v/>
      </c>
      <c r="M46" s="1801" t="s">
        <v>1830</v>
      </c>
      <c r="N46" s="1142"/>
      <c r="O46" s="1143"/>
      <c r="P46" s="1144" t="str">
        <f>IF(N46="","",CONCATENATE(N$9,"-",N46,"-",O46))</f>
        <v/>
      </c>
      <c r="Q46" s="1145" t="s">
        <v>1830</v>
      </c>
      <c r="R46" s="1146"/>
      <c r="S46" s="1143"/>
      <c r="T46" s="1144" t="str">
        <f>IF(R46="","",CONCATENATE(N$9,"-",N46,"-",R46,"-",S46))</f>
        <v/>
      </c>
      <c r="U46" s="1147" t="s">
        <v>1830</v>
      </c>
      <c r="V46" s="1142"/>
      <c r="W46" s="1143"/>
      <c r="X46" s="1144" t="str">
        <f>IF(V46="","",CONCATENATE(V$9,"-",V46,"-",W46))</f>
        <v/>
      </c>
      <c r="Y46" s="1145" t="s">
        <v>1830</v>
      </c>
      <c r="Z46" s="1146"/>
      <c r="AA46" s="1143"/>
      <c r="AB46" s="1144" t="str">
        <f>IF(Z46="","",CONCATENATE(V$9,"-",V46,"-",Z46,"-",AA46))</f>
        <v/>
      </c>
      <c r="AC46" s="1147" t="s">
        <v>1830</v>
      </c>
      <c r="AD46" s="1142"/>
      <c r="AE46" s="1143"/>
      <c r="AF46" s="1144" t="str">
        <f>IF(AD46="","",CONCATENATE(AD$9,"-",AD46,"-",AE46))</f>
        <v/>
      </c>
      <c r="AG46" s="1145" t="s">
        <v>1830</v>
      </c>
      <c r="AH46" s="1146"/>
      <c r="AI46" s="1143"/>
      <c r="AJ46" s="1144" t="str">
        <f>IF(AH46="","",CONCATENATE(AD$9,"-",AD46,"-",AH46,"-",AI46))</f>
        <v/>
      </c>
      <c r="AK46" s="1147" t="s">
        <v>1830</v>
      </c>
      <c r="AL46" s="1142"/>
      <c r="AM46" s="1143"/>
      <c r="AN46" s="1144" t="str">
        <f>IF(AL46="","",CONCATENATE(AL$9,"-",AL46,"-",AM46))</f>
        <v/>
      </c>
      <c r="AO46" s="1148" t="s">
        <v>1830</v>
      </c>
      <c r="AP46" s="1146"/>
      <c r="AQ46" s="1143"/>
      <c r="AR46" s="1144" t="str">
        <f>IF(AP46="","",CONCATENATE(AL$9,"-",AL46,"-",AP46,"-",AQ46))</f>
        <v/>
      </c>
      <c r="AS46" s="1147" t="s">
        <v>1830</v>
      </c>
      <c r="AT46" s="1149"/>
      <c r="AU46" s="1150"/>
      <c r="AV46" s="1151" t="str">
        <f>IF(AT46="","",CONCATENATE(AT$9,"-",AT46,"-",AU46))</f>
        <v/>
      </c>
      <c r="AW46" s="1152" t="s">
        <v>1830</v>
      </c>
      <c r="AX46" s="1153"/>
      <c r="AY46" s="1150"/>
      <c r="AZ46" s="1151" t="str">
        <f>IF(AX46="","",CONCATENATE(AT$9,"-",AT46,"-",AX46,"-",AY46))</f>
        <v/>
      </c>
      <c r="BA46" s="1154" t="s">
        <v>1830</v>
      </c>
      <c r="BB46" s="1155"/>
      <c r="BC46" s="1156"/>
      <c r="BD46" s="1157" t="str">
        <f>IF(BB46="","",CONCATENATE(BB$9,"-",BB46,"-",BC46))</f>
        <v/>
      </c>
      <c r="BE46" s="1158" t="s">
        <v>1830</v>
      </c>
      <c r="BF46" s="1159"/>
      <c r="BG46" s="1156"/>
      <c r="BH46" s="1157" t="str">
        <f>IF(BF46="","",CONCATENATE(BB$9,"-",BB46,"-",BF46,"-",BG46))</f>
        <v/>
      </c>
      <c r="BI46" s="1160" t="s">
        <v>1830</v>
      </c>
      <c r="BJ46" s="1161"/>
      <c r="BK46" s="1162"/>
      <c r="BL46" s="1163" t="str">
        <f>IF(BJ46="","",CONCATENATE(BJ$9,"-",BJ46,"-",BK46))</f>
        <v/>
      </c>
      <c r="BM46" s="1164" t="s">
        <v>1830</v>
      </c>
      <c r="BN46" s="1165"/>
      <c r="BO46" s="1162"/>
      <c r="BP46" s="1163" t="str">
        <f>IF(BN46="","",CONCATENATE(BJ$9,"-",BJ46,"-",BN46,"-",BO46))</f>
        <v/>
      </c>
      <c r="BQ46" s="1166" t="s">
        <v>1830</v>
      </c>
      <c r="BR46" s="1167"/>
      <c r="BS46" s="1168"/>
      <c r="BT46" s="1169" t="str">
        <f>IF(BR46="","",CONCATENATE(BR$9,"-",BR46,"-",BS46))</f>
        <v/>
      </c>
      <c r="BU46" s="1170" t="s">
        <v>1830</v>
      </c>
      <c r="BV46" s="1171"/>
      <c r="BW46" s="1168"/>
      <c r="BX46" s="1169" t="str">
        <f>IF(BV46="","",CONCATENATE(BR$9,"-",BR46,"-",BV46,"-",BW46))</f>
        <v/>
      </c>
      <c r="BY46" s="1172" t="s">
        <v>1830</v>
      </c>
      <c r="BZ46" s="1129"/>
      <c r="CA46" s="1129"/>
      <c r="CB46" s="1129"/>
      <c r="CC46" s="1129"/>
      <c r="CD46" s="1129"/>
      <c r="CE46" s="1129"/>
      <c r="CF46" s="1129"/>
      <c r="CG46" s="1129"/>
      <c r="CH46" s="1129"/>
      <c r="CI46" s="1129"/>
      <c r="CJ46" s="1129"/>
      <c r="CK46" s="1129"/>
      <c r="CL46" s="1129"/>
      <c r="CM46" s="1129"/>
      <c r="CN46" s="1129"/>
      <c r="CO46" s="1129"/>
      <c r="CP46" s="1129"/>
      <c r="CQ46" s="1129"/>
      <c r="CR46" s="1129"/>
      <c r="CS46" s="1129"/>
    </row>
    <row r="47" spans="1:97" ht="79.5" customHeight="1">
      <c r="A47" s="1804"/>
      <c r="B47" s="1798"/>
      <c r="C47" s="1798"/>
      <c r="D47" s="1798"/>
      <c r="E47" s="1798"/>
      <c r="F47" s="1798"/>
      <c r="G47" s="1798"/>
      <c r="H47" s="1798"/>
      <c r="I47" s="1798"/>
      <c r="J47" s="1798"/>
      <c r="K47" s="1798"/>
      <c r="L47" s="1798"/>
      <c r="M47" s="1802"/>
      <c r="N47" s="1173" t="s">
        <v>1830</v>
      </c>
      <c r="O47" s="1174" t="s">
        <v>1830</v>
      </c>
      <c r="P47" s="1175"/>
      <c r="Q47" s="1176"/>
      <c r="R47" s="1177" t="s">
        <v>1830</v>
      </c>
      <c r="S47" s="1174" t="s">
        <v>1830</v>
      </c>
      <c r="T47" s="1175"/>
      <c r="U47" s="1178"/>
      <c r="V47" s="1173" t="s">
        <v>1830</v>
      </c>
      <c r="W47" s="1174" t="s">
        <v>1830</v>
      </c>
      <c r="X47" s="1175"/>
      <c r="Y47" s="1176"/>
      <c r="Z47" s="1177" t="s">
        <v>1830</v>
      </c>
      <c r="AA47" s="1174" t="s">
        <v>1830</v>
      </c>
      <c r="AB47" s="1175"/>
      <c r="AC47" s="1178"/>
      <c r="AD47" s="1173" t="s">
        <v>1830</v>
      </c>
      <c r="AE47" s="1174" t="s">
        <v>1830</v>
      </c>
      <c r="AF47" s="1175"/>
      <c r="AG47" s="1176"/>
      <c r="AH47" s="1177" t="s">
        <v>1830</v>
      </c>
      <c r="AI47" s="1174" t="s">
        <v>1830</v>
      </c>
      <c r="AJ47" s="1175"/>
      <c r="AK47" s="1178"/>
      <c r="AL47" s="1173" t="s">
        <v>1830</v>
      </c>
      <c r="AM47" s="1174" t="s">
        <v>1830</v>
      </c>
      <c r="AN47" s="1175"/>
      <c r="AO47" s="1179"/>
      <c r="AP47" s="1177" t="s">
        <v>1830</v>
      </c>
      <c r="AQ47" s="1174" t="s">
        <v>1830</v>
      </c>
      <c r="AR47" s="1175"/>
      <c r="AS47" s="1178"/>
      <c r="AT47" s="1180" t="s">
        <v>1830</v>
      </c>
      <c r="AU47" s="1181" t="s">
        <v>1830</v>
      </c>
      <c r="AV47" s="1182"/>
      <c r="AW47" s="1183"/>
      <c r="AX47" s="1184" t="s">
        <v>1830</v>
      </c>
      <c r="AY47" s="1181" t="s">
        <v>1830</v>
      </c>
      <c r="AZ47" s="1182"/>
      <c r="BA47" s="1185"/>
      <c r="BB47" s="1186" t="s">
        <v>1830</v>
      </c>
      <c r="BC47" s="1187" t="s">
        <v>1830</v>
      </c>
      <c r="BD47" s="1188"/>
      <c r="BE47" s="1189"/>
      <c r="BF47" s="1190" t="s">
        <v>1830</v>
      </c>
      <c r="BG47" s="1187" t="s">
        <v>1830</v>
      </c>
      <c r="BH47" s="1188"/>
      <c r="BI47" s="1191"/>
      <c r="BJ47" s="1192" t="s">
        <v>1830</v>
      </c>
      <c r="BK47" s="1193" t="s">
        <v>1830</v>
      </c>
      <c r="BL47" s="1194"/>
      <c r="BM47" s="1195"/>
      <c r="BN47" s="1196" t="s">
        <v>1830</v>
      </c>
      <c r="BO47" s="1193" t="s">
        <v>1830</v>
      </c>
      <c r="BP47" s="1194"/>
      <c r="BQ47" s="1197"/>
      <c r="BR47" s="1198" t="s">
        <v>1830</v>
      </c>
      <c r="BS47" s="1199" t="s">
        <v>1830</v>
      </c>
      <c r="BT47" s="1200"/>
      <c r="BU47" s="1201"/>
      <c r="BV47" s="1202" t="s">
        <v>1830</v>
      </c>
      <c r="BW47" s="1199" t="s">
        <v>1830</v>
      </c>
      <c r="BX47" s="1200"/>
      <c r="BY47" s="1203"/>
      <c r="BZ47" s="1129"/>
      <c r="CA47" s="1129"/>
      <c r="CB47" s="1129"/>
      <c r="CC47" s="1129"/>
      <c r="CD47" s="1129"/>
      <c r="CE47" s="1129"/>
      <c r="CF47" s="1129"/>
      <c r="CG47" s="1129"/>
      <c r="CH47" s="1129"/>
      <c r="CI47" s="1129"/>
      <c r="CJ47" s="1129"/>
      <c r="CK47" s="1129"/>
      <c r="CL47" s="1129"/>
      <c r="CM47" s="1129"/>
      <c r="CN47" s="1129"/>
      <c r="CO47" s="1129"/>
      <c r="CP47" s="1129"/>
      <c r="CQ47" s="1129"/>
      <c r="CR47" s="1129"/>
      <c r="CS47" s="1129"/>
    </row>
    <row r="48" spans="1:97" ht="30" customHeight="1">
      <c r="A48" s="1803">
        <v>9</v>
      </c>
      <c r="B48" s="1805"/>
      <c r="C48" s="1806" t="str">
        <f>IF(B48="","",VLOOKUP(B48,COMPETENCIA!$A$2:$B$44,2,0))</f>
        <v/>
      </c>
      <c r="D48" s="1805"/>
      <c r="E48" s="1800" t="str">
        <f>IF(B48="","",CONCATENATE(B48,"-",D48))</f>
        <v/>
      </c>
      <c r="F48" s="1797" t="s">
        <v>1830</v>
      </c>
      <c r="G48" s="1799"/>
      <c r="H48" s="1797" t="str">
        <f>IF(G48="","",VLOOKUP(G48,ACTIVIDAD_APRENDIZAJE!$A$2:$N$11,4,0))</f>
        <v/>
      </c>
      <c r="I48" s="1799"/>
      <c r="J48" s="1797" t="str">
        <f>IF(I48="","",VLOOKUP(I48,PRODUCTOS!$A$2:$H$5,4,0))</f>
        <v/>
      </c>
      <c r="K48" s="1799"/>
      <c r="L48" s="1800" t="str">
        <f>IF(I48="","",CONCATENATE(B48,"-",D48,"-",I48,"-",K48))</f>
        <v/>
      </c>
      <c r="M48" s="1801" t="s">
        <v>1830</v>
      </c>
      <c r="N48" s="1142"/>
      <c r="O48" s="1143"/>
      <c r="P48" s="1144" t="str">
        <f>IF(N48="","",CONCATENATE(N$9,"-",N48,"-",O48))</f>
        <v/>
      </c>
      <c r="Q48" s="1145" t="s">
        <v>1830</v>
      </c>
      <c r="R48" s="1146"/>
      <c r="S48" s="1143"/>
      <c r="T48" s="1144" t="str">
        <f>IF(R48="","",CONCATENATE(N$9,"-",N48,"-",R48,"-",S48))</f>
        <v/>
      </c>
      <c r="U48" s="1147" t="s">
        <v>1830</v>
      </c>
      <c r="V48" s="1142"/>
      <c r="W48" s="1143"/>
      <c r="X48" s="1144" t="str">
        <f>IF(V48="","",CONCATENATE(V$9,"-",V48,"-",W48))</f>
        <v/>
      </c>
      <c r="Y48" s="1145" t="s">
        <v>1830</v>
      </c>
      <c r="Z48" s="1146"/>
      <c r="AA48" s="1143"/>
      <c r="AB48" s="1144" t="str">
        <f>IF(Z48="","",CONCATENATE(V$9,"-",V48,"-",Z48,"-",AA48))</f>
        <v/>
      </c>
      <c r="AC48" s="1147" t="s">
        <v>1830</v>
      </c>
      <c r="AD48" s="1142"/>
      <c r="AE48" s="1143"/>
      <c r="AF48" s="1144" t="str">
        <f>IF(AD48="","",CONCATENATE(AD$9,"-",AD48,"-",AE48))</f>
        <v/>
      </c>
      <c r="AG48" s="1145" t="s">
        <v>1830</v>
      </c>
      <c r="AH48" s="1146"/>
      <c r="AI48" s="1143"/>
      <c r="AJ48" s="1144" t="str">
        <f>IF(AH48="","",CONCATENATE(AD$9,"-",AD48,"-",AH48,"-",AI48))</f>
        <v/>
      </c>
      <c r="AK48" s="1147" t="s">
        <v>1830</v>
      </c>
      <c r="AL48" s="1142"/>
      <c r="AM48" s="1143"/>
      <c r="AN48" s="1144" t="str">
        <f>IF(AL48="","",CONCATENATE(AL$9,"-",AL48,"-",AM48))</f>
        <v/>
      </c>
      <c r="AO48" s="1148" t="s">
        <v>1830</v>
      </c>
      <c r="AP48" s="1146"/>
      <c r="AQ48" s="1143"/>
      <c r="AR48" s="1144" t="str">
        <f>IF(AP48="","",CONCATENATE(AL$9,"-",AL48,"-",AP48,"-",AQ48))</f>
        <v/>
      </c>
      <c r="AS48" s="1147" t="s">
        <v>1830</v>
      </c>
      <c r="AT48" s="1149"/>
      <c r="AU48" s="1150"/>
      <c r="AV48" s="1151" t="str">
        <f>IF(AT48="","",CONCATENATE(AT$9,"-",AT48,"-",AU48))</f>
        <v/>
      </c>
      <c r="AW48" s="1152" t="s">
        <v>1830</v>
      </c>
      <c r="AX48" s="1153"/>
      <c r="AY48" s="1150"/>
      <c r="AZ48" s="1151" t="str">
        <f>IF(AX48="","",CONCATENATE(AT$9,"-",AT48,"-",AX48,"-",AY48))</f>
        <v/>
      </c>
      <c r="BA48" s="1154" t="s">
        <v>1830</v>
      </c>
      <c r="BB48" s="1155"/>
      <c r="BC48" s="1156"/>
      <c r="BD48" s="1157" t="str">
        <f>IF(BB48="","",CONCATENATE(BB$9,"-",BB48,"-",BC48))</f>
        <v/>
      </c>
      <c r="BE48" s="1158" t="s">
        <v>1830</v>
      </c>
      <c r="BF48" s="1159"/>
      <c r="BG48" s="1156"/>
      <c r="BH48" s="1157" t="str">
        <f>IF(BF48="","",CONCATENATE(BB$9,"-",BB48,"-",BF48,"-",BG48))</f>
        <v/>
      </c>
      <c r="BI48" s="1160" t="s">
        <v>1830</v>
      </c>
      <c r="BJ48" s="1161"/>
      <c r="BK48" s="1162"/>
      <c r="BL48" s="1163" t="str">
        <f>IF(BJ48="","",CONCATENATE(BJ$9,"-",BJ48,"-",BK48))</f>
        <v/>
      </c>
      <c r="BM48" s="1164" t="s">
        <v>1830</v>
      </c>
      <c r="BN48" s="1165"/>
      <c r="BO48" s="1162"/>
      <c r="BP48" s="1163" t="str">
        <f>IF(BN48="","",CONCATENATE(BJ$9,"-",BJ48,"-",BN48,"-",BO48))</f>
        <v/>
      </c>
      <c r="BQ48" s="1166" t="s">
        <v>1830</v>
      </c>
      <c r="BR48" s="1167"/>
      <c r="BS48" s="1168"/>
      <c r="BT48" s="1169" t="str">
        <f>IF(BR48="","",CONCATENATE(BR$9,"-",BR48,"-",BS48))</f>
        <v/>
      </c>
      <c r="BU48" s="1170" t="s">
        <v>1830</v>
      </c>
      <c r="BV48" s="1171"/>
      <c r="BW48" s="1168"/>
      <c r="BX48" s="1169" t="str">
        <f>IF(BV48="","",CONCATENATE(BR$9,"-",BR48,"-",BV48,"-",BW48))</f>
        <v/>
      </c>
      <c r="BY48" s="1172" t="s">
        <v>1830</v>
      </c>
      <c r="BZ48" s="1129"/>
      <c r="CA48" s="1129"/>
      <c r="CB48" s="1129"/>
      <c r="CC48" s="1129"/>
      <c r="CD48" s="1129"/>
      <c r="CE48" s="1129"/>
      <c r="CF48" s="1129"/>
      <c r="CG48" s="1129"/>
      <c r="CH48" s="1129"/>
      <c r="CI48" s="1129"/>
      <c r="CJ48" s="1129"/>
      <c r="CK48" s="1129"/>
      <c r="CL48" s="1129"/>
      <c r="CM48" s="1129"/>
      <c r="CN48" s="1129"/>
      <c r="CO48" s="1129"/>
      <c r="CP48" s="1129"/>
      <c r="CQ48" s="1129"/>
      <c r="CR48" s="1129"/>
      <c r="CS48" s="1129"/>
    </row>
    <row r="49" spans="1:97" ht="79.5" customHeight="1">
      <c r="A49" s="1804"/>
      <c r="B49" s="1798"/>
      <c r="C49" s="1798"/>
      <c r="D49" s="1798"/>
      <c r="E49" s="1798"/>
      <c r="F49" s="1798"/>
      <c r="G49" s="1798"/>
      <c r="H49" s="1798"/>
      <c r="I49" s="1798"/>
      <c r="J49" s="1798"/>
      <c r="K49" s="1798"/>
      <c r="L49" s="1798"/>
      <c r="M49" s="1802"/>
      <c r="N49" s="1173" t="s">
        <v>1830</v>
      </c>
      <c r="O49" s="1174" t="s">
        <v>1830</v>
      </c>
      <c r="P49" s="1175"/>
      <c r="Q49" s="1176"/>
      <c r="R49" s="1177" t="s">
        <v>1830</v>
      </c>
      <c r="S49" s="1174" t="s">
        <v>1830</v>
      </c>
      <c r="T49" s="1175"/>
      <c r="U49" s="1178"/>
      <c r="V49" s="1173" t="s">
        <v>1830</v>
      </c>
      <c r="W49" s="1174" t="s">
        <v>1830</v>
      </c>
      <c r="X49" s="1175"/>
      <c r="Y49" s="1176"/>
      <c r="Z49" s="1177" t="s">
        <v>1830</v>
      </c>
      <c r="AA49" s="1174" t="s">
        <v>1830</v>
      </c>
      <c r="AB49" s="1175"/>
      <c r="AC49" s="1178"/>
      <c r="AD49" s="1173" t="s">
        <v>1830</v>
      </c>
      <c r="AE49" s="1174" t="s">
        <v>1830</v>
      </c>
      <c r="AF49" s="1175"/>
      <c r="AG49" s="1176"/>
      <c r="AH49" s="1177" t="s">
        <v>1830</v>
      </c>
      <c r="AI49" s="1174" t="s">
        <v>1830</v>
      </c>
      <c r="AJ49" s="1175"/>
      <c r="AK49" s="1178"/>
      <c r="AL49" s="1173" t="s">
        <v>1830</v>
      </c>
      <c r="AM49" s="1174" t="s">
        <v>1830</v>
      </c>
      <c r="AN49" s="1175"/>
      <c r="AO49" s="1179"/>
      <c r="AP49" s="1177" t="s">
        <v>1830</v>
      </c>
      <c r="AQ49" s="1174" t="s">
        <v>1830</v>
      </c>
      <c r="AR49" s="1175"/>
      <c r="AS49" s="1178"/>
      <c r="AT49" s="1180" t="s">
        <v>1830</v>
      </c>
      <c r="AU49" s="1181" t="s">
        <v>1830</v>
      </c>
      <c r="AV49" s="1182"/>
      <c r="AW49" s="1183"/>
      <c r="AX49" s="1184" t="s">
        <v>1830</v>
      </c>
      <c r="AY49" s="1181" t="s">
        <v>1830</v>
      </c>
      <c r="AZ49" s="1182"/>
      <c r="BA49" s="1185"/>
      <c r="BB49" s="1186" t="s">
        <v>1830</v>
      </c>
      <c r="BC49" s="1187" t="s">
        <v>1830</v>
      </c>
      <c r="BD49" s="1188"/>
      <c r="BE49" s="1189"/>
      <c r="BF49" s="1190" t="s">
        <v>1830</v>
      </c>
      <c r="BG49" s="1187" t="s">
        <v>1830</v>
      </c>
      <c r="BH49" s="1188"/>
      <c r="BI49" s="1191"/>
      <c r="BJ49" s="1192" t="s">
        <v>1830</v>
      </c>
      <c r="BK49" s="1193" t="s">
        <v>1830</v>
      </c>
      <c r="BL49" s="1194"/>
      <c r="BM49" s="1195"/>
      <c r="BN49" s="1196" t="s">
        <v>1830</v>
      </c>
      <c r="BO49" s="1193" t="s">
        <v>1830</v>
      </c>
      <c r="BP49" s="1194"/>
      <c r="BQ49" s="1197"/>
      <c r="BR49" s="1198" t="s">
        <v>1830</v>
      </c>
      <c r="BS49" s="1199" t="s">
        <v>1830</v>
      </c>
      <c r="BT49" s="1200"/>
      <c r="BU49" s="1201"/>
      <c r="BV49" s="1202" t="s">
        <v>1830</v>
      </c>
      <c r="BW49" s="1199" t="s">
        <v>1830</v>
      </c>
      <c r="BX49" s="1200"/>
      <c r="BY49" s="1203"/>
      <c r="BZ49" s="1129"/>
      <c r="CA49" s="1129"/>
      <c r="CB49" s="1129"/>
      <c r="CC49" s="1129"/>
      <c r="CD49" s="1129"/>
      <c r="CE49" s="1129"/>
      <c r="CF49" s="1129"/>
      <c r="CG49" s="1129"/>
      <c r="CH49" s="1129"/>
      <c r="CI49" s="1129"/>
      <c r="CJ49" s="1129"/>
      <c r="CK49" s="1129"/>
      <c r="CL49" s="1129"/>
      <c r="CM49" s="1129"/>
      <c r="CN49" s="1129"/>
      <c r="CO49" s="1129"/>
      <c r="CP49" s="1129"/>
      <c r="CQ49" s="1129"/>
      <c r="CR49" s="1129"/>
      <c r="CS49" s="1129"/>
    </row>
    <row r="50" spans="1:97" ht="30" customHeight="1">
      <c r="A50" s="1810">
        <v>10</v>
      </c>
      <c r="B50" s="1805"/>
      <c r="C50" s="1806" t="str">
        <f>IF(B50="","",VLOOKUP(B50,COMPETENCIA!$A$2:$B$44,2,0))</f>
        <v/>
      </c>
      <c r="D50" s="1805"/>
      <c r="E50" s="1800" t="str">
        <f>IF(B50="","",CONCATENATE(B50,"-",D50))</f>
        <v/>
      </c>
      <c r="F50" s="1797" t="s">
        <v>1830</v>
      </c>
      <c r="G50" s="1799"/>
      <c r="H50" s="1797" t="str">
        <f>IF(G50="","",VLOOKUP(G50,ACTIVIDAD_APRENDIZAJE!$A$2:$N$11,4,0))</f>
        <v/>
      </c>
      <c r="I50" s="1799"/>
      <c r="J50" s="1797" t="str">
        <f>IF(I50="","",VLOOKUP(I50,PRODUCTOS!$A$2:$H$5,4,0))</f>
        <v/>
      </c>
      <c r="K50" s="1799"/>
      <c r="L50" s="1800" t="str">
        <f>IF(I50="","",CONCATENATE(B50,"-",D50,"-",I50,"-",K50))</f>
        <v/>
      </c>
      <c r="M50" s="1801" t="s">
        <v>1830</v>
      </c>
      <c r="N50" s="1142"/>
      <c r="O50" s="1143"/>
      <c r="P50" s="1144" t="str">
        <f>IF(N50="","",CONCATENATE(N$9,"-",N50,"-",O50))</f>
        <v/>
      </c>
      <c r="Q50" s="1145" t="s">
        <v>1830</v>
      </c>
      <c r="R50" s="1146"/>
      <c r="S50" s="1143"/>
      <c r="T50" s="1144" t="str">
        <f>IF(R50="","",CONCATENATE(N$9,"-",N50,"-",R50,"-",S50))</f>
        <v/>
      </c>
      <c r="U50" s="1147" t="s">
        <v>1830</v>
      </c>
      <c r="V50" s="1142"/>
      <c r="W50" s="1143"/>
      <c r="X50" s="1144" t="str">
        <f>IF(V50="","",CONCATENATE(V$9,"-",V50,"-",W50))</f>
        <v/>
      </c>
      <c r="Y50" s="1145" t="s">
        <v>1830</v>
      </c>
      <c r="Z50" s="1146"/>
      <c r="AA50" s="1143"/>
      <c r="AB50" s="1144" t="str">
        <f>IF(Z50="","",CONCATENATE(V$9,"-",V50,"-",Z50,"-",AA50))</f>
        <v/>
      </c>
      <c r="AC50" s="1147" t="s">
        <v>1830</v>
      </c>
      <c r="AD50" s="1142"/>
      <c r="AE50" s="1143"/>
      <c r="AF50" s="1144" t="str">
        <f>IF(AD50="","",CONCATENATE(AD$9,"-",AD50,"-",AE50))</f>
        <v/>
      </c>
      <c r="AG50" s="1145" t="s">
        <v>1830</v>
      </c>
      <c r="AH50" s="1146"/>
      <c r="AI50" s="1143"/>
      <c r="AJ50" s="1144" t="str">
        <f>IF(AH50="","",CONCATENATE(AD$9,"-",AD50,"-",AH50,"-",AI50))</f>
        <v/>
      </c>
      <c r="AK50" s="1147" t="s">
        <v>1830</v>
      </c>
      <c r="AL50" s="1142"/>
      <c r="AM50" s="1143"/>
      <c r="AN50" s="1144" t="str">
        <f>IF(AL50="","",CONCATENATE(AL$9,"-",AL50,"-",AM50))</f>
        <v/>
      </c>
      <c r="AO50" s="1148" t="s">
        <v>1830</v>
      </c>
      <c r="AP50" s="1146"/>
      <c r="AQ50" s="1143"/>
      <c r="AR50" s="1144" t="str">
        <f>IF(AP50="","",CONCATENATE(AL$9,"-",AL50,"-",AP50,"-",AQ50))</f>
        <v/>
      </c>
      <c r="AS50" s="1147" t="s">
        <v>1830</v>
      </c>
      <c r="AT50" s="1149"/>
      <c r="AU50" s="1150"/>
      <c r="AV50" s="1151" t="str">
        <f>IF(AT50="","",CONCATENATE(AT$9,"-",AT50,"-",AU50))</f>
        <v/>
      </c>
      <c r="AW50" s="1152" t="s">
        <v>1830</v>
      </c>
      <c r="AX50" s="1153"/>
      <c r="AY50" s="1150"/>
      <c r="AZ50" s="1151" t="str">
        <f>IF(AX50="","",CONCATENATE(AT$9,"-",AT50,"-",AX50,"-",AY50))</f>
        <v/>
      </c>
      <c r="BA50" s="1154" t="s">
        <v>1830</v>
      </c>
      <c r="BB50" s="1155"/>
      <c r="BC50" s="1156"/>
      <c r="BD50" s="1157" t="str">
        <f>IF(BB50="","",CONCATENATE(BB$9,"-",BB50,"-",BC50))</f>
        <v/>
      </c>
      <c r="BE50" s="1158" t="s">
        <v>1830</v>
      </c>
      <c r="BF50" s="1159"/>
      <c r="BG50" s="1156"/>
      <c r="BH50" s="1157" t="str">
        <f>IF(BF50="","",CONCATENATE(BB$9,"-",BB50,"-",BF50,"-",BG50))</f>
        <v/>
      </c>
      <c r="BI50" s="1160" t="s">
        <v>1830</v>
      </c>
      <c r="BJ50" s="1161"/>
      <c r="BK50" s="1162"/>
      <c r="BL50" s="1163" t="str">
        <f>IF(BJ50="","",CONCATENATE(BJ$9,"-",BJ50,"-",BK50))</f>
        <v/>
      </c>
      <c r="BM50" s="1164" t="s">
        <v>1830</v>
      </c>
      <c r="BN50" s="1165"/>
      <c r="BO50" s="1162"/>
      <c r="BP50" s="1163" t="str">
        <f>IF(BN50="","",CONCATENATE(BJ$9,"-",BJ50,"-",BN50,"-",BO50))</f>
        <v/>
      </c>
      <c r="BQ50" s="1166" t="s">
        <v>1830</v>
      </c>
      <c r="BR50" s="1167"/>
      <c r="BS50" s="1168"/>
      <c r="BT50" s="1169" t="str">
        <f>IF(BR50="","",CONCATENATE(BR$9,"-",BR50,"-",BS50))</f>
        <v/>
      </c>
      <c r="BU50" s="1170" t="s">
        <v>1830</v>
      </c>
      <c r="BV50" s="1171"/>
      <c r="BW50" s="1168"/>
      <c r="BX50" s="1169" t="str">
        <f>IF(BV50="","",CONCATENATE(BR$9,"-",BR50,"-",BV50,"-",BW50))</f>
        <v/>
      </c>
      <c r="BY50" s="1172" t="s">
        <v>1830</v>
      </c>
      <c r="BZ50" s="1129"/>
      <c r="CA50" s="1129"/>
      <c r="CB50" s="1129"/>
      <c r="CC50" s="1129"/>
      <c r="CD50" s="1129"/>
      <c r="CE50" s="1129"/>
      <c r="CF50" s="1129"/>
      <c r="CG50" s="1129"/>
      <c r="CH50" s="1129"/>
      <c r="CI50" s="1129"/>
      <c r="CJ50" s="1129"/>
      <c r="CK50" s="1129"/>
      <c r="CL50" s="1129"/>
      <c r="CM50" s="1129"/>
      <c r="CN50" s="1129"/>
      <c r="CO50" s="1129"/>
      <c r="CP50" s="1129"/>
      <c r="CQ50" s="1129"/>
      <c r="CR50" s="1129"/>
      <c r="CS50" s="1129"/>
    </row>
    <row r="51" spans="1:97" ht="79.5" customHeight="1">
      <c r="A51" s="1811"/>
      <c r="B51" s="1808"/>
      <c r="C51" s="1808"/>
      <c r="D51" s="1808"/>
      <c r="E51" s="1808"/>
      <c r="F51" s="1808"/>
      <c r="G51" s="1807"/>
      <c r="H51" s="1807"/>
      <c r="I51" s="1808"/>
      <c r="J51" s="1808"/>
      <c r="K51" s="1808"/>
      <c r="L51" s="1808"/>
      <c r="M51" s="1809"/>
      <c r="N51" s="1207" t="s">
        <v>1830</v>
      </c>
      <c r="O51" s="1208" t="s">
        <v>1830</v>
      </c>
      <c r="P51" s="1209"/>
      <c r="Q51" s="1210"/>
      <c r="R51" s="1211" t="s">
        <v>1830</v>
      </c>
      <c r="S51" s="1208" t="s">
        <v>1830</v>
      </c>
      <c r="T51" s="1209"/>
      <c r="U51" s="1212"/>
      <c r="V51" s="1207" t="s">
        <v>1830</v>
      </c>
      <c r="W51" s="1208" t="s">
        <v>1830</v>
      </c>
      <c r="X51" s="1209"/>
      <c r="Y51" s="1210"/>
      <c r="Z51" s="1211" t="s">
        <v>1830</v>
      </c>
      <c r="AA51" s="1208" t="s">
        <v>1830</v>
      </c>
      <c r="AB51" s="1209"/>
      <c r="AC51" s="1212"/>
      <c r="AD51" s="1207" t="s">
        <v>1830</v>
      </c>
      <c r="AE51" s="1208" t="s">
        <v>1830</v>
      </c>
      <c r="AF51" s="1209"/>
      <c r="AG51" s="1210"/>
      <c r="AH51" s="1211" t="s">
        <v>1830</v>
      </c>
      <c r="AI51" s="1208" t="s">
        <v>1830</v>
      </c>
      <c r="AJ51" s="1209"/>
      <c r="AK51" s="1212"/>
      <c r="AL51" s="1207" t="s">
        <v>1830</v>
      </c>
      <c r="AM51" s="1208" t="s">
        <v>1830</v>
      </c>
      <c r="AN51" s="1209"/>
      <c r="AO51" s="1213"/>
      <c r="AP51" s="1211" t="s">
        <v>1830</v>
      </c>
      <c r="AQ51" s="1208" t="s">
        <v>1830</v>
      </c>
      <c r="AR51" s="1209"/>
      <c r="AS51" s="1212"/>
      <c r="AT51" s="1214" t="s">
        <v>1830</v>
      </c>
      <c r="AU51" s="1215" t="s">
        <v>1830</v>
      </c>
      <c r="AV51" s="1216"/>
      <c r="AW51" s="1217"/>
      <c r="AX51" s="1218" t="s">
        <v>1830</v>
      </c>
      <c r="AY51" s="1215" t="s">
        <v>1830</v>
      </c>
      <c r="AZ51" s="1216"/>
      <c r="BA51" s="1219"/>
      <c r="BB51" s="1220" t="s">
        <v>1830</v>
      </c>
      <c r="BC51" s="1221" t="s">
        <v>1830</v>
      </c>
      <c r="BD51" s="1222"/>
      <c r="BE51" s="1223"/>
      <c r="BF51" s="1224" t="s">
        <v>1830</v>
      </c>
      <c r="BG51" s="1221" t="s">
        <v>1830</v>
      </c>
      <c r="BH51" s="1222"/>
      <c r="BI51" s="1225"/>
      <c r="BJ51" s="1226" t="s">
        <v>1830</v>
      </c>
      <c r="BK51" s="1227" t="s">
        <v>1830</v>
      </c>
      <c r="BL51" s="1228"/>
      <c r="BM51" s="1229"/>
      <c r="BN51" s="1230" t="s">
        <v>1830</v>
      </c>
      <c r="BO51" s="1227" t="s">
        <v>1830</v>
      </c>
      <c r="BP51" s="1228"/>
      <c r="BQ51" s="1231"/>
      <c r="BR51" s="1232" t="s">
        <v>1830</v>
      </c>
      <c r="BS51" s="1233" t="s">
        <v>1830</v>
      </c>
      <c r="BT51" s="1234"/>
      <c r="BU51" s="1235"/>
      <c r="BV51" s="1236" t="s">
        <v>1830</v>
      </c>
      <c r="BW51" s="1233" t="s">
        <v>1830</v>
      </c>
      <c r="BX51" s="1234"/>
      <c r="BY51" s="1237"/>
      <c r="BZ51" s="1129"/>
      <c r="CA51" s="1129"/>
      <c r="CB51" s="1129"/>
      <c r="CC51" s="1129"/>
      <c r="CD51" s="1129"/>
      <c r="CE51" s="1129"/>
      <c r="CF51" s="1129"/>
      <c r="CG51" s="1129"/>
      <c r="CH51" s="1129"/>
      <c r="CI51" s="1129"/>
      <c r="CJ51" s="1129"/>
      <c r="CK51" s="1129"/>
      <c r="CL51" s="1129"/>
      <c r="CM51" s="1129"/>
      <c r="CN51" s="1129"/>
      <c r="CO51" s="1129"/>
      <c r="CP51" s="1129"/>
      <c r="CQ51" s="1129"/>
      <c r="CR51" s="1129"/>
      <c r="CS51" s="1129"/>
    </row>
    <row r="52" spans="1:97" ht="30" customHeight="1">
      <c r="A52" s="1803">
        <v>1</v>
      </c>
      <c r="B52" s="1805">
        <v>240201524</v>
      </c>
      <c r="C52" s="1806" t="str">
        <f>IF(B52="","",VLOOKUP(B52,COMPETENCIA!$A$2:$B$44,2,0))</f>
        <v>Comunicación oral y escrita</v>
      </c>
      <c r="D52" s="1805" t="s">
        <v>1137</v>
      </c>
      <c r="E52" s="1800" t="str">
        <f>IF(B52="","",CONCATENATE(B52,"-",D52))</f>
        <v>240201524-RA1</v>
      </c>
      <c r="F52" s="1797" t="s">
        <v>1236</v>
      </c>
      <c r="G52" s="1799" t="s">
        <v>80</v>
      </c>
      <c r="H52" s="1812" t="str">
        <f>IF(G52="","",VLOOKUP(G52,ACTIVIDAD_APRENDIZAJE!$A$2:$N$11,4,0))</f>
        <v>Identificar las condiciones del estado y funcionamiento de la prestación del servicio de agua potable y saneamiento básico.</v>
      </c>
      <c r="I52" s="1799" t="s">
        <v>178</v>
      </c>
      <c r="J52" s="1797" t="str">
        <f>IF(I52="","",VLOOKUP(I52,PRODUCTOS!$A$2:$H$5,4,0))</f>
        <v>Informe del estado y funcionamiento de las redes de agua</v>
      </c>
      <c r="K52" s="1799" t="s">
        <v>1442</v>
      </c>
      <c r="L52" s="1800" t="str">
        <f>IF(I52="","",CONCATENATE(B52,"-",D52,"-",I52,"-",K52))</f>
        <v>240201524-RA1-PTA1-E1</v>
      </c>
      <c r="M52" s="1801" t="s">
        <v>1669</v>
      </c>
      <c r="N52" s="1142"/>
      <c r="O52" s="1143"/>
      <c r="P52" s="1144" t="str">
        <f>IF(N52="","",CONCATENATE(N$9,"-",N52,"-",O52))</f>
        <v/>
      </c>
      <c r="Q52" s="1145" t="s">
        <v>1830</v>
      </c>
      <c r="R52" s="1146"/>
      <c r="S52" s="1143"/>
      <c r="T52" s="1144" t="str">
        <f>IF(R52="","",CONCATENATE(N$9,"-",N52,"-",R52,"-",S52))</f>
        <v/>
      </c>
      <c r="U52" s="1147" t="s">
        <v>1830</v>
      </c>
      <c r="V52" s="1142" t="s">
        <v>1137</v>
      </c>
      <c r="W52" s="1143" t="s">
        <v>1440</v>
      </c>
      <c r="X52" s="1144" t="str">
        <f>IF(V52="","",CONCATENATE(V$9,"-",V52,"-",W52))</f>
        <v>280201214-RA1-C01</v>
      </c>
      <c r="Y52" s="1145" t="s">
        <v>1519</v>
      </c>
      <c r="Z52" s="1146" t="s">
        <v>178</v>
      </c>
      <c r="AA52" s="1143" t="s">
        <v>1442</v>
      </c>
      <c r="AB52" s="1144" t="str">
        <f>IF(Z52="","",CONCATENATE(V$9,"-",V52,"-",Z52,"-",AA52))</f>
        <v>280201214-RA1-PTA1-E1</v>
      </c>
      <c r="AC52" s="1147" t="s">
        <v>1520</v>
      </c>
      <c r="AD52" s="1142" t="s">
        <v>1137</v>
      </c>
      <c r="AE52" s="1143" t="s">
        <v>1457</v>
      </c>
      <c r="AF52" s="1144" t="str">
        <f>IF(AD52="","",CONCATENATE(AD$9,"-",AD52,"-",AE52))</f>
        <v>280201221-RA1-C05</v>
      </c>
      <c r="AG52" s="1145" t="s">
        <v>1458</v>
      </c>
      <c r="AH52" s="1146"/>
      <c r="AI52" s="1143"/>
      <c r="AJ52" s="1144" t="str">
        <f>IF(AH52="","",CONCATENATE(AD$9,"-",AD52,"-",AH52,"-",AI52))</f>
        <v/>
      </c>
      <c r="AK52" s="1147" t="s">
        <v>1830</v>
      </c>
      <c r="AL52" s="1142"/>
      <c r="AM52" s="1143"/>
      <c r="AN52" s="1144" t="str">
        <f>IF(AL52="","",CONCATENATE(AL$9,"-",AL52,"-",AM52))</f>
        <v/>
      </c>
      <c r="AO52" s="1148" t="s">
        <v>1830</v>
      </c>
      <c r="AP52" s="1146"/>
      <c r="AQ52" s="1143"/>
      <c r="AR52" s="1144" t="str">
        <f>IF(AP52="","",CONCATENATE(AL$9,"-",AL52,"-",AP52,"-",AQ52))</f>
        <v/>
      </c>
      <c r="AS52" s="1147" t="s">
        <v>1830</v>
      </c>
      <c r="AT52" s="1149"/>
      <c r="AU52" s="1150"/>
      <c r="AV52" s="1151" t="str">
        <f>IF(AT52="","",CONCATENATE(AT$9,"-",AT52,"-",AU52))</f>
        <v/>
      </c>
      <c r="AW52" s="1152" t="s">
        <v>1830</v>
      </c>
      <c r="AX52" s="1153"/>
      <c r="AY52" s="1150"/>
      <c r="AZ52" s="1151" t="str">
        <f>IF(AX52="","",CONCATENATE(AT$9,"-",AT52,"-",AX52,"-",AY52))</f>
        <v/>
      </c>
      <c r="BA52" s="1154" t="s">
        <v>1830</v>
      </c>
      <c r="BB52" s="1155"/>
      <c r="BC52" s="1156"/>
      <c r="BD52" s="1157" t="str">
        <f>IF(BB52="","",CONCATENATE(BB$9,"-",BB52,"-",BC52))</f>
        <v/>
      </c>
      <c r="BE52" s="1158" t="s">
        <v>1830</v>
      </c>
      <c r="BF52" s="1159"/>
      <c r="BG52" s="1156"/>
      <c r="BH52" s="1157" t="str">
        <f>IF(BF52="","",CONCATENATE(BB$9,"-",BB52,"-",BF52,"-",BG52))</f>
        <v/>
      </c>
      <c r="BI52" s="1160" t="s">
        <v>1830</v>
      </c>
      <c r="BJ52" s="1161"/>
      <c r="BK52" s="1162"/>
      <c r="BL52" s="1163" t="str">
        <f>IF(BJ52="","",CONCATENATE(BJ$9,"-",BJ52,"-",BK52))</f>
        <v/>
      </c>
      <c r="BM52" s="1164" t="s">
        <v>1830</v>
      </c>
      <c r="BN52" s="1165"/>
      <c r="BO52" s="1162"/>
      <c r="BP52" s="1163" t="str">
        <f>IF(BN52="","",CONCATENATE(BJ$9,"-",BJ52,"-",BN52,"-",BO52))</f>
        <v/>
      </c>
      <c r="BQ52" s="1166" t="s">
        <v>1830</v>
      </c>
      <c r="BR52" s="1167"/>
      <c r="BS52" s="1168"/>
      <c r="BT52" s="1169" t="str">
        <f>IF(BR52="","",CONCATENATE(BR$9,"-",BR52,"-",BS52))</f>
        <v/>
      </c>
      <c r="BU52" s="1170" t="s">
        <v>1830</v>
      </c>
      <c r="BV52" s="1171"/>
      <c r="BW52" s="1168"/>
      <c r="BX52" s="1169" t="str">
        <f>IF(BV52="","",CONCATENATE(BR$9,"-",BR52,"-",BV52,"-",BW52))</f>
        <v/>
      </c>
      <c r="BY52" s="1172" t="s">
        <v>1830</v>
      </c>
      <c r="BZ52" s="570"/>
      <c r="CA52" s="570"/>
      <c r="CB52" s="570"/>
      <c r="CC52" s="570"/>
      <c r="CD52" s="570"/>
      <c r="CE52" s="570"/>
      <c r="CF52" s="570"/>
      <c r="CG52" s="570"/>
      <c r="CH52" s="570"/>
      <c r="CI52" s="570"/>
      <c r="CJ52" s="570"/>
      <c r="CK52" s="570"/>
      <c r="CL52" s="570"/>
      <c r="CM52" s="570"/>
      <c r="CN52" s="570"/>
      <c r="CO52" s="570"/>
      <c r="CP52" s="570"/>
      <c r="CQ52" s="570"/>
      <c r="CR52" s="570"/>
      <c r="CS52" s="570"/>
    </row>
    <row r="53" spans="1:97" ht="79.5" customHeight="1">
      <c r="A53" s="1804"/>
      <c r="B53" s="1798"/>
      <c r="C53" s="1798"/>
      <c r="D53" s="1798"/>
      <c r="E53" s="1798"/>
      <c r="F53" s="1798"/>
      <c r="G53" s="1798"/>
      <c r="H53" s="1798"/>
      <c r="I53" s="1798"/>
      <c r="J53" s="1798"/>
      <c r="K53" s="1798"/>
      <c r="L53" s="1798"/>
      <c r="M53" s="1802"/>
      <c r="N53" s="1173" t="s">
        <v>1830</v>
      </c>
      <c r="O53" s="1174" t="s">
        <v>1830</v>
      </c>
      <c r="P53" s="1175"/>
      <c r="Q53" s="1176"/>
      <c r="R53" s="1177" t="s">
        <v>1830</v>
      </c>
      <c r="S53" s="1174" t="s">
        <v>1830</v>
      </c>
      <c r="T53" s="1175"/>
      <c r="U53" s="1178"/>
      <c r="V53" s="1173">
        <v>2</v>
      </c>
      <c r="W53" s="1174">
        <v>0</v>
      </c>
      <c r="X53" s="1175"/>
      <c r="Y53" s="1238" t="s">
        <v>1865</v>
      </c>
      <c r="Z53" s="1177">
        <v>16</v>
      </c>
      <c r="AA53" s="1174">
        <v>7</v>
      </c>
      <c r="AB53" s="1175"/>
      <c r="AC53" s="1238" t="s">
        <v>1866</v>
      </c>
      <c r="AD53" s="1173">
        <v>4</v>
      </c>
      <c r="AE53" s="1174">
        <v>2</v>
      </c>
      <c r="AF53" s="1175"/>
      <c r="AG53" s="1238" t="s">
        <v>1867</v>
      </c>
      <c r="AH53" s="1177" t="s">
        <v>1830</v>
      </c>
      <c r="AI53" s="1174" t="s">
        <v>1830</v>
      </c>
      <c r="AJ53" s="1175"/>
      <c r="AK53" s="1178"/>
      <c r="AL53" s="1173" t="s">
        <v>1830</v>
      </c>
      <c r="AM53" s="1174" t="s">
        <v>1830</v>
      </c>
      <c r="AN53" s="1175"/>
      <c r="AO53" s="1179"/>
      <c r="AP53" s="1177" t="s">
        <v>1830</v>
      </c>
      <c r="AQ53" s="1174" t="s">
        <v>1830</v>
      </c>
      <c r="AR53" s="1175"/>
      <c r="AS53" s="1178"/>
      <c r="AT53" s="1180" t="s">
        <v>1830</v>
      </c>
      <c r="AU53" s="1181" t="s">
        <v>1830</v>
      </c>
      <c r="AV53" s="1182"/>
      <c r="AW53" s="1183"/>
      <c r="AX53" s="1184" t="s">
        <v>1830</v>
      </c>
      <c r="AY53" s="1181" t="s">
        <v>1830</v>
      </c>
      <c r="AZ53" s="1182"/>
      <c r="BA53" s="1185"/>
      <c r="BB53" s="1186" t="s">
        <v>1830</v>
      </c>
      <c r="BC53" s="1187" t="s">
        <v>1830</v>
      </c>
      <c r="BD53" s="1188"/>
      <c r="BE53" s="1189"/>
      <c r="BF53" s="1190" t="s">
        <v>1830</v>
      </c>
      <c r="BG53" s="1187" t="s">
        <v>1830</v>
      </c>
      <c r="BH53" s="1188"/>
      <c r="BI53" s="1191"/>
      <c r="BJ53" s="1192" t="s">
        <v>1830</v>
      </c>
      <c r="BK53" s="1193" t="s">
        <v>1830</v>
      </c>
      <c r="BL53" s="1194"/>
      <c r="BM53" s="1195"/>
      <c r="BN53" s="1196" t="s">
        <v>1830</v>
      </c>
      <c r="BO53" s="1193" t="s">
        <v>1830</v>
      </c>
      <c r="BP53" s="1194"/>
      <c r="BQ53" s="1197"/>
      <c r="BR53" s="1198" t="s">
        <v>1830</v>
      </c>
      <c r="BS53" s="1199" t="s">
        <v>1830</v>
      </c>
      <c r="BT53" s="1200"/>
      <c r="BU53" s="1201"/>
      <c r="BV53" s="1202" t="s">
        <v>1830</v>
      </c>
      <c r="BW53" s="1199" t="s">
        <v>1830</v>
      </c>
      <c r="BX53" s="1200"/>
      <c r="BY53" s="1203"/>
      <c r="BZ53" s="1129"/>
      <c r="CA53" s="1129"/>
      <c r="CB53" s="1129"/>
      <c r="CC53" s="1129"/>
      <c r="CD53" s="1129"/>
      <c r="CE53" s="1129"/>
      <c r="CF53" s="1129"/>
      <c r="CG53" s="1129"/>
      <c r="CH53" s="1129"/>
      <c r="CI53" s="1129"/>
      <c r="CJ53" s="1129"/>
      <c r="CK53" s="1129"/>
      <c r="CL53" s="1129"/>
      <c r="CM53" s="1129"/>
      <c r="CN53" s="1129"/>
      <c r="CO53" s="1129"/>
      <c r="CP53" s="1129"/>
      <c r="CQ53" s="1129"/>
      <c r="CR53" s="1129"/>
      <c r="CS53" s="1129"/>
    </row>
    <row r="54" spans="1:97" ht="30" customHeight="1">
      <c r="A54" s="1803">
        <v>2</v>
      </c>
      <c r="B54" s="1805">
        <v>240201524</v>
      </c>
      <c r="C54" s="1806" t="str">
        <f>IF(B54="","",VLOOKUP(B54,COMPETENCIA!$A$2:$B$44,2,0))</f>
        <v>Comunicación oral y escrita</v>
      </c>
      <c r="D54" s="1805" t="s">
        <v>1139</v>
      </c>
      <c r="E54" s="1800" t="str">
        <f>IF(B54="","",CONCATENATE(B54,"-",D54))</f>
        <v>240201524-RA2</v>
      </c>
      <c r="F54" s="1797" t="s">
        <v>1261</v>
      </c>
      <c r="G54" s="1799" t="s">
        <v>80</v>
      </c>
      <c r="H54" s="1797" t="str">
        <f>IF(G54="","",VLOOKUP(G54,ACTIVIDAD_APRENDIZAJE!$A$2:$N$11,4,0))</f>
        <v>Identificar las condiciones del estado y funcionamiento de la prestación del servicio de agua potable y saneamiento básico.</v>
      </c>
      <c r="I54" s="1799" t="s">
        <v>178</v>
      </c>
      <c r="J54" s="1797" t="str">
        <f>IF(I54="","",VLOOKUP(I54,PRODUCTOS!$A$2:$H$5,4,0))</f>
        <v>Informe del estado y funcionamiento de las redes de agua</v>
      </c>
      <c r="K54" s="1799" t="s">
        <v>1442</v>
      </c>
      <c r="L54" s="1800" t="str">
        <f>IF(I54="","",CONCATENATE(B54,"-",D54,"-",I54,"-",K54))</f>
        <v>240201524-RA2-PTA1-E1</v>
      </c>
      <c r="M54" s="1801" t="s">
        <v>1681</v>
      </c>
      <c r="N54" s="1142"/>
      <c r="O54" s="1143"/>
      <c r="P54" s="1144" t="str">
        <f>IF(N54="","",CONCATENATE(N$9,"-",N54,"-",O54))</f>
        <v/>
      </c>
      <c r="Q54" s="1145" t="s">
        <v>1830</v>
      </c>
      <c r="R54" s="1146"/>
      <c r="S54" s="1143"/>
      <c r="T54" s="1144" t="str">
        <f>IF(R54="","",CONCATENATE(N$9,"-",N54,"-",R54,"-",S54))</f>
        <v/>
      </c>
      <c r="U54" s="1147" t="s">
        <v>1830</v>
      </c>
      <c r="V54" s="1142"/>
      <c r="W54" s="1143"/>
      <c r="X54" s="1144" t="str">
        <f>IF(V54="","",CONCATENATE(V$9,"-",V54,"-",W54))</f>
        <v/>
      </c>
      <c r="Y54" s="1145" t="s">
        <v>1830</v>
      </c>
      <c r="Z54" s="1146"/>
      <c r="AA54" s="1143"/>
      <c r="AB54" s="1144" t="str">
        <f>IF(Z54="","",CONCATENATE(V$9,"-",V54,"-",Z54,"-",AA54))</f>
        <v/>
      </c>
      <c r="AC54" s="1147" t="s">
        <v>1830</v>
      </c>
      <c r="AD54" s="1142"/>
      <c r="AE54" s="1143"/>
      <c r="AF54" s="1144" t="str">
        <f>IF(AD54="","",CONCATENATE(AD$9,"-",AD54,"-",AE54))</f>
        <v/>
      </c>
      <c r="AG54" s="1145" t="s">
        <v>1830</v>
      </c>
      <c r="AH54" s="1146"/>
      <c r="AI54" s="1143"/>
      <c r="AJ54" s="1144" t="str">
        <f>IF(AH54="","",CONCATENATE(AD$9,"-",AD54,"-",AH54,"-",AI54))</f>
        <v/>
      </c>
      <c r="AK54" s="1147" t="s">
        <v>1830</v>
      </c>
      <c r="AL54" s="1142"/>
      <c r="AM54" s="1143"/>
      <c r="AN54" s="1144" t="str">
        <f>IF(AL54="","",CONCATENATE(AL$9,"-",AL54,"-",AM54))</f>
        <v/>
      </c>
      <c r="AO54" s="1148" t="s">
        <v>1830</v>
      </c>
      <c r="AP54" s="1146"/>
      <c r="AQ54" s="1143"/>
      <c r="AR54" s="1144" t="str">
        <f>IF(AP54="","",CONCATENATE(AL$9,"-",AL54,"-",AP54,"-",AQ54))</f>
        <v/>
      </c>
      <c r="AS54" s="1147" t="s">
        <v>1830</v>
      </c>
      <c r="AT54" s="1149"/>
      <c r="AU54" s="1150"/>
      <c r="AV54" s="1151" t="str">
        <f>IF(AT54="","",CONCATENATE(AT$9,"-",AT54,"-",AU54))</f>
        <v/>
      </c>
      <c r="AW54" s="1152" t="s">
        <v>1830</v>
      </c>
      <c r="AX54" s="1153"/>
      <c r="AY54" s="1150"/>
      <c r="AZ54" s="1151" t="str">
        <f>IF(AX54="","",CONCATENATE(AT$9,"-",AT54,"-",AX54,"-",AY54))</f>
        <v/>
      </c>
      <c r="BA54" s="1154" t="s">
        <v>1830</v>
      </c>
      <c r="BB54" s="1155"/>
      <c r="BC54" s="1156"/>
      <c r="BD54" s="1157" t="str">
        <f>IF(BB54="","",CONCATENATE(BB$9,"-",BB54,"-",BC54))</f>
        <v/>
      </c>
      <c r="BE54" s="1158" t="s">
        <v>1830</v>
      </c>
      <c r="BF54" s="1159"/>
      <c r="BG54" s="1156"/>
      <c r="BH54" s="1157" t="str">
        <f>IF(BF54="","",CONCATENATE(BB$9,"-",BB54,"-",BF54,"-",BG54))</f>
        <v/>
      </c>
      <c r="BI54" s="1160" t="s">
        <v>1830</v>
      </c>
      <c r="BJ54" s="1161"/>
      <c r="BK54" s="1162"/>
      <c r="BL54" s="1163" t="str">
        <f>IF(BJ54="","",CONCATENATE(BJ$9,"-",BJ54,"-",BK54))</f>
        <v/>
      </c>
      <c r="BM54" s="1164" t="s">
        <v>1830</v>
      </c>
      <c r="BN54" s="1165"/>
      <c r="BO54" s="1162"/>
      <c r="BP54" s="1163" t="str">
        <f>IF(BN54="","",CONCATENATE(BJ$9,"-",BJ54,"-",BN54,"-",BO54))</f>
        <v/>
      </c>
      <c r="BQ54" s="1166" t="s">
        <v>1830</v>
      </c>
      <c r="BR54" s="1167"/>
      <c r="BS54" s="1168"/>
      <c r="BT54" s="1169" t="str">
        <f>IF(BR54="","",CONCATENATE(BR$9,"-",BR54,"-",BS54))</f>
        <v/>
      </c>
      <c r="BU54" s="1170" t="s">
        <v>1830</v>
      </c>
      <c r="BV54" s="1171"/>
      <c r="BW54" s="1168"/>
      <c r="BX54" s="1169" t="str">
        <f>IF(BV54="","",CONCATENATE(BR$9,"-",BR54,"-",BV54,"-",BW54))</f>
        <v/>
      </c>
      <c r="BY54" s="1172" t="s">
        <v>1830</v>
      </c>
      <c r="BZ54" s="1129"/>
      <c r="CA54" s="1129"/>
      <c r="CB54" s="1129"/>
      <c r="CC54" s="1129"/>
      <c r="CD54" s="1129"/>
      <c r="CE54" s="1129"/>
      <c r="CF54" s="1129"/>
      <c r="CG54" s="1129"/>
      <c r="CH54" s="1129"/>
      <c r="CI54" s="1129"/>
      <c r="CJ54" s="1129"/>
      <c r="CK54" s="1129"/>
      <c r="CL54" s="1129"/>
      <c r="CM54" s="1129"/>
      <c r="CN54" s="1129"/>
      <c r="CO54" s="1129"/>
      <c r="CP54" s="1129"/>
      <c r="CQ54" s="1129"/>
      <c r="CR54" s="1129"/>
      <c r="CS54" s="1129"/>
    </row>
    <row r="55" spans="1:97" ht="79.5" customHeight="1">
      <c r="A55" s="1804"/>
      <c r="B55" s="1798"/>
      <c r="C55" s="1798"/>
      <c r="D55" s="1798"/>
      <c r="E55" s="1798"/>
      <c r="F55" s="1798"/>
      <c r="G55" s="1798"/>
      <c r="H55" s="1798"/>
      <c r="I55" s="1798"/>
      <c r="J55" s="1798"/>
      <c r="K55" s="1798"/>
      <c r="L55" s="1798"/>
      <c r="M55" s="1802"/>
      <c r="N55" s="1173" t="s">
        <v>1830</v>
      </c>
      <c r="O55" s="1174" t="s">
        <v>1830</v>
      </c>
      <c r="P55" s="1175"/>
      <c r="Q55" s="1176"/>
      <c r="R55" s="1177" t="s">
        <v>1830</v>
      </c>
      <c r="S55" s="1174" t="s">
        <v>1830</v>
      </c>
      <c r="T55" s="1175"/>
      <c r="U55" s="1178"/>
      <c r="V55" s="1173" t="s">
        <v>1830</v>
      </c>
      <c r="W55" s="1174" t="s">
        <v>1830</v>
      </c>
      <c r="X55" s="1175"/>
      <c r="Y55" s="1176"/>
      <c r="Z55" s="1177" t="s">
        <v>1830</v>
      </c>
      <c r="AA55" s="1174" t="s">
        <v>1830</v>
      </c>
      <c r="AB55" s="1175"/>
      <c r="AC55" s="1178"/>
      <c r="AD55" s="1173" t="s">
        <v>1830</v>
      </c>
      <c r="AE55" s="1174" t="s">
        <v>1830</v>
      </c>
      <c r="AF55" s="1175"/>
      <c r="AG55" s="1176"/>
      <c r="AH55" s="1177" t="s">
        <v>1830</v>
      </c>
      <c r="AI55" s="1174" t="s">
        <v>1830</v>
      </c>
      <c r="AJ55" s="1175"/>
      <c r="AK55" s="1178"/>
      <c r="AL55" s="1173" t="s">
        <v>1830</v>
      </c>
      <c r="AM55" s="1174" t="s">
        <v>1830</v>
      </c>
      <c r="AN55" s="1175"/>
      <c r="AO55" s="1179"/>
      <c r="AP55" s="1177" t="s">
        <v>1830</v>
      </c>
      <c r="AQ55" s="1174" t="s">
        <v>1830</v>
      </c>
      <c r="AR55" s="1175"/>
      <c r="AS55" s="1178"/>
      <c r="AT55" s="1180" t="s">
        <v>1830</v>
      </c>
      <c r="AU55" s="1181" t="s">
        <v>1830</v>
      </c>
      <c r="AV55" s="1182"/>
      <c r="AW55" s="1183"/>
      <c r="AX55" s="1184" t="s">
        <v>1830</v>
      </c>
      <c r="AY55" s="1181" t="s">
        <v>1830</v>
      </c>
      <c r="AZ55" s="1182"/>
      <c r="BA55" s="1185"/>
      <c r="BB55" s="1186" t="s">
        <v>1830</v>
      </c>
      <c r="BC55" s="1187" t="s">
        <v>1830</v>
      </c>
      <c r="BD55" s="1188"/>
      <c r="BE55" s="1189"/>
      <c r="BF55" s="1190" t="s">
        <v>1830</v>
      </c>
      <c r="BG55" s="1187" t="s">
        <v>1830</v>
      </c>
      <c r="BH55" s="1188"/>
      <c r="BI55" s="1191"/>
      <c r="BJ55" s="1192" t="s">
        <v>1830</v>
      </c>
      <c r="BK55" s="1193" t="s">
        <v>1830</v>
      </c>
      <c r="BL55" s="1194"/>
      <c r="BM55" s="1195"/>
      <c r="BN55" s="1196" t="s">
        <v>1830</v>
      </c>
      <c r="BO55" s="1193" t="s">
        <v>1830</v>
      </c>
      <c r="BP55" s="1194"/>
      <c r="BQ55" s="1197"/>
      <c r="BR55" s="1198" t="s">
        <v>1830</v>
      </c>
      <c r="BS55" s="1199" t="s">
        <v>1830</v>
      </c>
      <c r="BT55" s="1200"/>
      <c r="BU55" s="1201"/>
      <c r="BV55" s="1202" t="s">
        <v>1830</v>
      </c>
      <c r="BW55" s="1199" t="s">
        <v>1830</v>
      </c>
      <c r="BX55" s="1200"/>
      <c r="BY55" s="1203"/>
      <c r="BZ55" s="1129"/>
      <c r="CA55" s="1129"/>
      <c r="CB55" s="1129"/>
      <c r="CC55" s="1129"/>
      <c r="CD55" s="1129"/>
      <c r="CE55" s="1129"/>
      <c r="CF55" s="1129"/>
      <c r="CG55" s="1129"/>
      <c r="CH55" s="1129"/>
      <c r="CI55" s="1129"/>
      <c r="CJ55" s="1129"/>
      <c r="CK55" s="1129"/>
      <c r="CL55" s="1129"/>
      <c r="CM55" s="1129"/>
      <c r="CN55" s="1129"/>
      <c r="CO55" s="1129"/>
      <c r="CP55" s="1129"/>
      <c r="CQ55" s="1129"/>
      <c r="CR55" s="1129"/>
      <c r="CS55" s="1129"/>
    </row>
    <row r="56" spans="1:97" ht="30" customHeight="1">
      <c r="A56" s="1803">
        <v>3</v>
      </c>
      <c r="B56" s="1805">
        <v>240201524</v>
      </c>
      <c r="C56" s="1806" t="str">
        <f>IF(B56="","",VLOOKUP(B56,COMPETENCIA!$A$2:$B$44,2,0))</f>
        <v>Comunicación oral y escrita</v>
      </c>
      <c r="D56" s="1805" t="s">
        <v>1139</v>
      </c>
      <c r="E56" s="1800" t="str">
        <f>IF(B56="","",CONCATENATE(B56,"-",D56))</f>
        <v>240201524-RA2</v>
      </c>
      <c r="F56" s="1797" t="s">
        <v>1261</v>
      </c>
      <c r="G56" s="1799" t="s">
        <v>80</v>
      </c>
      <c r="H56" s="1797" t="str">
        <f>IF(G56="","",VLOOKUP(G56,ACTIVIDAD_APRENDIZAJE!$A$2:$N$11,4,0))</f>
        <v>Identificar las condiciones del estado y funcionamiento de la prestación del servicio de agua potable y saneamiento básico.</v>
      </c>
      <c r="I56" s="1799" t="s">
        <v>178</v>
      </c>
      <c r="J56" s="1797" t="str">
        <f>IF(I56="","",VLOOKUP(I56,PRODUCTOS!$A$2:$H$5,4,0))</f>
        <v>Informe del estado y funcionamiento de las redes de agua</v>
      </c>
      <c r="K56" s="1799" t="s">
        <v>1442</v>
      </c>
      <c r="L56" s="1800" t="str">
        <f>IF(I56="","",CONCATENATE(B56,"-",D56,"-",I56,"-",K56))</f>
        <v>240201524-RA2-PTA1-E1</v>
      </c>
      <c r="M56" s="1801" t="s">
        <v>1681</v>
      </c>
      <c r="N56" s="1142"/>
      <c r="O56" s="1143"/>
      <c r="P56" s="1144" t="str">
        <f>IF(N56="","",CONCATENATE(N$9,"-",N56,"-",O56))</f>
        <v/>
      </c>
      <c r="Q56" s="1145" t="s">
        <v>1830</v>
      </c>
      <c r="R56" s="1146"/>
      <c r="S56" s="1143"/>
      <c r="T56" s="1144" t="str">
        <f>IF(R56="","",CONCATENATE(N$9,"-",N56,"-",R56,"-",S56))</f>
        <v/>
      </c>
      <c r="U56" s="1147" t="s">
        <v>1830</v>
      </c>
      <c r="V56" s="1142"/>
      <c r="W56" s="1143"/>
      <c r="X56" s="1144" t="str">
        <f>IF(V56="","",CONCATENATE(V$9,"-",V56,"-",W56))</f>
        <v/>
      </c>
      <c r="Y56" s="1145" t="s">
        <v>1830</v>
      </c>
      <c r="Z56" s="1146"/>
      <c r="AA56" s="1143"/>
      <c r="AB56" s="1144" t="str">
        <f>IF(Z56="","",CONCATENATE(V$9,"-",V56,"-",Z56,"-",AA56))</f>
        <v/>
      </c>
      <c r="AC56" s="1147" t="s">
        <v>1830</v>
      </c>
      <c r="AD56" s="1142"/>
      <c r="AE56" s="1143"/>
      <c r="AF56" s="1144" t="str">
        <f>IF(AD56="","",CONCATENATE(AD$9,"-",AD56,"-",AE56))</f>
        <v/>
      </c>
      <c r="AG56" s="1145" t="s">
        <v>1830</v>
      </c>
      <c r="AH56" s="1146"/>
      <c r="AI56" s="1143"/>
      <c r="AJ56" s="1144" t="str">
        <f>IF(AH56="","",CONCATENATE(AD$9,"-",AD56,"-",AH56,"-",AI56))</f>
        <v/>
      </c>
      <c r="AK56" s="1147" t="s">
        <v>1830</v>
      </c>
      <c r="AL56" s="1142"/>
      <c r="AM56" s="1143"/>
      <c r="AN56" s="1144" t="str">
        <f>IF(AL56="","",CONCATENATE(AL$9,"-",AL56,"-",AM56))</f>
        <v/>
      </c>
      <c r="AO56" s="1148" t="s">
        <v>1830</v>
      </c>
      <c r="AP56" s="1146"/>
      <c r="AQ56" s="1143"/>
      <c r="AR56" s="1144" t="str">
        <f>IF(AP56="","",CONCATENATE(AL$9,"-",AL56,"-",AP56,"-",AQ56))</f>
        <v/>
      </c>
      <c r="AS56" s="1147" t="s">
        <v>1830</v>
      </c>
      <c r="AT56" s="1149"/>
      <c r="AU56" s="1150"/>
      <c r="AV56" s="1151" t="str">
        <f>IF(AT56="","",CONCATENATE(AT$9,"-",AT56,"-",AU56))</f>
        <v/>
      </c>
      <c r="AW56" s="1152" t="s">
        <v>1830</v>
      </c>
      <c r="AX56" s="1153"/>
      <c r="AY56" s="1150"/>
      <c r="AZ56" s="1151" t="str">
        <f>IF(AX56="","",CONCATENATE(AT$9,"-",AT56,"-",AX56,"-",AY56))</f>
        <v/>
      </c>
      <c r="BA56" s="1154" t="s">
        <v>1830</v>
      </c>
      <c r="BB56" s="1155"/>
      <c r="BC56" s="1156"/>
      <c r="BD56" s="1157" t="str">
        <f>IF(BB56="","",CONCATENATE(BB$9,"-",BB56,"-",BC56))</f>
        <v/>
      </c>
      <c r="BE56" s="1158" t="s">
        <v>1830</v>
      </c>
      <c r="BF56" s="1159"/>
      <c r="BG56" s="1156"/>
      <c r="BH56" s="1157" t="str">
        <f>IF(BF56="","",CONCATENATE(BB$9,"-",BB56,"-",BF56,"-",BG56))</f>
        <v/>
      </c>
      <c r="BI56" s="1160" t="s">
        <v>1830</v>
      </c>
      <c r="BJ56" s="1161"/>
      <c r="BK56" s="1162"/>
      <c r="BL56" s="1163" t="str">
        <f>IF(BJ56="","",CONCATENATE(BJ$9,"-",BJ56,"-",BK56))</f>
        <v/>
      </c>
      <c r="BM56" s="1164" t="s">
        <v>1830</v>
      </c>
      <c r="BN56" s="1165"/>
      <c r="BO56" s="1162"/>
      <c r="BP56" s="1163" t="str">
        <f>IF(BN56="","",CONCATENATE(BJ$9,"-",BJ56,"-",BN56,"-",BO56))</f>
        <v/>
      </c>
      <c r="BQ56" s="1166" t="s">
        <v>1830</v>
      </c>
      <c r="BR56" s="1167"/>
      <c r="BS56" s="1168"/>
      <c r="BT56" s="1169" t="str">
        <f>IF(BR56="","",CONCATENATE(BR$9,"-",BR56,"-",BS56))</f>
        <v/>
      </c>
      <c r="BU56" s="1170" t="s">
        <v>1830</v>
      </c>
      <c r="BV56" s="1171"/>
      <c r="BW56" s="1168"/>
      <c r="BX56" s="1169" t="str">
        <f>IF(BV56="","",CONCATENATE(BR$9,"-",BR56,"-",BV56,"-",BW56))</f>
        <v/>
      </c>
      <c r="BY56" s="1172" t="s">
        <v>1830</v>
      </c>
      <c r="BZ56" s="1129"/>
      <c r="CA56" s="1129"/>
      <c r="CB56" s="1129"/>
      <c r="CC56" s="1129"/>
      <c r="CD56" s="1129"/>
      <c r="CE56" s="1129"/>
      <c r="CF56" s="1129"/>
      <c r="CG56" s="1129"/>
      <c r="CH56" s="1129"/>
      <c r="CI56" s="1129"/>
      <c r="CJ56" s="1129"/>
      <c r="CK56" s="1129"/>
      <c r="CL56" s="1129"/>
      <c r="CM56" s="1129"/>
      <c r="CN56" s="1129"/>
      <c r="CO56" s="1129"/>
      <c r="CP56" s="1129"/>
      <c r="CQ56" s="1129"/>
      <c r="CR56" s="1129"/>
      <c r="CS56" s="1129"/>
    </row>
    <row r="57" spans="1:97" ht="79.5" customHeight="1">
      <c r="A57" s="1804"/>
      <c r="B57" s="1798"/>
      <c r="C57" s="1798"/>
      <c r="D57" s="1798"/>
      <c r="E57" s="1798"/>
      <c r="F57" s="1798"/>
      <c r="G57" s="1798"/>
      <c r="H57" s="1798"/>
      <c r="I57" s="1798"/>
      <c r="J57" s="1798"/>
      <c r="K57" s="1798"/>
      <c r="L57" s="1798"/>
      <c r="M57" s="1802"/>
      <c r="N57" s="1173" t="s">
        <v>1830</v>
      </c>
      <c r="O57" s="1174" t="s">
        <v>1830</v>
      </c>
      <c r="P57" s="1175"/>
      <c r="Q57" s="1176"/>
      <c r="R57" s="1177" t="s">
        <v>1830</v>
      </c>
      <c r="S57" s="1174" t="s">
        <v>1830</v>
      </c>
      <c r="T57" s="1175"/>
      <c r="U57" s="1178"/>
      <c r="V57" s="1173" t="s">
        <v>1830</v>
      </c>
      <c r="W57" s="1174" t="s">
        <v>1830</v>
      </c>
      <c r="X57" s="1175"/>
      <c r="Y57" s="1176"/>
      <c r="Z57" s="1177" t="s">
        <v>1830</v>
      </c>
      <c r="AA57" s="1174" t="s">
        <v>1830</v>
      </c>
      <c r="AB57" s="1175"/>
      <c r="AC57" s="1178"/>
      <c r="AD57" s="1173" t="s">
        <v>1830</v>
      </c>
      <c r="AE57" s="1174" t="s">
        <v>1830</v>
      </c>
      <c r="AF57" s="1175"/>
      <c r="AG57" s="1176"/>
      <c r="AH57" s="1177" t="s">
        <v>1830</v>
      </c>
      <c r="AI57" s="1174" t="s">
        <v>1830</v>
      </c>
      <c r="AJ57" s="1175"/>
      <c r="AK57" s="1178"/>
      <c r="AL57" s="1173" t="s">
        <v>1830</v>
      </c>
      <c r="AM57" s="1174" t="s">
        <v>1830</v>
      </c>
      <c r="AN57" s="1175"/>
      <c r="AO57" s="1179"/>
      <c r="AP57" s="1177" t="s">
        <v>1830</v>
      </c>
      <c r="AQ57" s="1174" t="s">
        <v>1830</v>
      </c>
      <c r="AR57" s="1175"/>
      <c r="AS57" s="1178"/>
      <c r="AT57" s="1180" t="s">
        <v>1830</v>
      </c>
      <c r="AU57" s="1181" t="s">
        <v>1830</v>
      </c>
      <c r="AV57" s="1182"/>
      <c r="AW57" s="1183"/>
      <c r="AX57" s="1184" t="s">
        <v>1830</v>
      </c>
      <c r="AY57" s="1181" t="s">
        <v>1830</v>
      </c>
      <c r="AZ57" s="1182"/>
      <c r="BA57" s="1185"/>
      <c r="BB57" s="1186" t="s">
        <v>1830</v>
      </c>
      <c r="BC57" s="1187" t="s">
        <v>1830</v>
      </c>
      <c r="BD57" s="1188"/>
      <c r="BE57" s="1189"/>
      <c r="BF57" s="1190" t="s">
        <v>1830</v>
      </c>
      <c r="BG57" s="1187" t="s">
        <v>1830</v>
      </c>
      <c r="BH57" s="1188"/>
      <c r="BI57" s="1191"/>
      <c r="BJ57" s="1192" t="s">
        <v>1830</v>
      </c>
      <c r="BK57" s="1193" t="s">
        <v>1830</v>
      </c>
      <c r="BL57" s="1194"/>
      <c r="BM57" s="1195"/>
      <c r="BN57" s="1196" t="s">
        <v>1830</v>
      </c>
      <c r="BO57" s="1193" t="s">
        <v>1830</v>
      </c>
      <c r="BP57" s="1194"/>
      <c r="BQ57" s="1197"/>
      <c r="BR57" s="1198" t="s">
        <v>1830</v>
      </c>
      <c r="BS57" s="1199" t="s">
        <v>1830</v>
      </c>
      <c r="BT57" s="1200"/>
      <c r="BU57" s="1201"/>
      <c r="BV57" s="1202" t="s">
        <v>1830</v>
      </c>
      <c r="BW57" s="1199" t="s">
        <v>1830</v>
      </c>
      <c r="BX57" s="1200"/>
      <c r="BY57" s="1203"/>
      <c r="BZ57" s="1129"/>
      <c r="CA57" s="1129"/>
      <c r="CB57" s="1129"/>
      <c r="CC57" s="1129"/>
      <c r="CD57" s="1129"/>
      <c r="CE57" s="1129"/>
      <c r="CF57" s="1129"/>
      <c r="CG57" s="1129"/>
      <c r="CH57" s="1129"/>
      <c r="CI57" s="1129"/>
      <c r="CJ57" s="1129"/>
      <c r="CK57" s="1129"/>
      <c r="CL57" s="1129"/>
      <c r="CM57" s="1129"/>
      <c r="CN57" s="1129"/>
      <c r="CO57" s="1129"/>
      <c r="CP57" s="1129"/>
      <c r="CQ57" s="1129"/>
      <c r="CR57" s="1129"/>
      <c r="CS57" s="1129"/>
    </row>
    <row r="58" spans="1:97" ht="30" customHeight="1">
      <c r="A58" s="1803">
        <v>4</v>
      </c>
      <c r="B58" s="1805">
        <v>240201524</v>
      </c>
      <c r="C58" s="1806" t="str">
        <f>IF(B58="","",VLOOKUP(B58,COMPETENCIA!$A$2:$B$44,2,0))</f>
        <v>Comunicación oral y escrita</v>
      </c>
      <c r="D58" s="1805" t="s">
        <v>1146</v>
      </c>
      <c r="E58" s="1800" t="str">
        <f>IF(B58="","",CONCATENATE(B58,"-",D58))</f>
        <v>240201524-RA4</v>
      </c>
      <c r="F58" s="1797" t="s">
        <v>1263</v>
      </c>
      <c r="G58" s="1799" t="s">
        <v>80</v>
      </c>
      <c r="H58" s="1797" t="str">
        <f>IF(G58="","",VLOOKUP(G58,ACTIVIDAD_APRENDIZAJE!$A$2:$N$11,4,0))</f>
        <v>Identificar las condiciones del estado y funcionamiento de la prestación del servicio de agua potable y saneamiento básico.</v>
      </c>
      <c r="I58" s="1799" t="s">
        <v>178</v>
      </c>
      <c r="J58" s="1797" t="str">
        <f>IF(I58="","",VLOOKUP(I58,PRODUCTOS!$A$2:$H$5,4,0))</f>
        <v>Informe del estado y funcionamiento de las redes de agua</v>
      </c>
      <c r="K58" s="1799" t="s">
        <v>1442</v>
      </c>
      <c r="L58" s="1800" t="str">
        <f>IF(I58="","",CONCATENATE(B58,"-",D58,"-",I58,"-",K58))</f>
        <v>240201524-RA4-PTA1-E1</v>
      </c>
      <c r="M58" s="1801" t="s">
        <v>1688</v>
      </c>
      <c r="N58" s="1142"/>
      <c r="O58" s="1143"/>
      <c r="P58" s="1144" t="str">
        <f>IF(N58="","",CONCATENATE(N$9,"-",N58,"-",O58))</f>
        <v/>
      </c>
      <c r="Q58" s="1145" t="s">
        <v>1830</v>
      </c>
      <c r="R58" s="1146"/>
      <c r="S58" s="1143"/>
      <c r="T58" s="1144" t="str">
        <f>IF(R58="","",CONCATENATE(N$9,"-",N58,"-",R58,"-",S58))</f>
        <v/>
      </c>
      <c r="U58" s="1147" t="s">
        <v>1830</v>
      </c>
      <c r="V58" s="1142"/>
      <c r="W58" s="1143"/>
      <c r="X58" s="1144" t="str">
        <f>IF(V58="","",CONCATENATE(V$9,"-",V58,"-",W58))</f>
        <v/>
      </c>
      <c r="Y58" s="1145" t="s">
        <v>1830</v>
      </c>
      <c r="Z58" s="1146"/>
      <c r="AA58" s="1143"/>
      <c r="AB58" s="1144" t="str">
        <f>IF(Z58="","",CONCATENATE(V$9,"-",V58,"-",Z58,"-",AA58))</f>
        <v/>
      </c>
      <c r="AC58" s="1147" t="s">
        <v>1830</v>
      </c>
      <c r="AD58" s="1142"/>
      <c r="AE58" s="1143"/>
      <c r="AF58" s="1144" t="str">
        <f>IF(AD58="","",CONCATENATE(AD$9,"-",AD58,"-",AE58))</f>
        <v/>
      </c>
      <c r="AG58" s="1145" t="s">
        <v>1830</v>
      </c>
      <c r="AH58" s="1146"/>
      <c r="AI58" s="1143"/>
      <c r="AJ58" s="1144" t="str">
        <f>IF(AH58="","",CONCATENATE(AD$9,"-",AD58,"-",AH58,"-",AI58))</f>
        <v/>
      </c>
      <c r="AK58" s="1147" t="s">
        <v>1830</v>
      </c>
      <c r="AL58" s="1142"/>
      <c r="AM58" s="1143"/>
      <c r="AN58" s="1144" t="str">
        <f>IF(AL58="","",CONCATENATE(AL$9,"-",AL58,"-",AM58))</f>
        <v/>
      </c>
      <c r="AO58" s="1148" t="s">
        <v>1830</v>
      </c>
      <c r="AP58" s="1146"/>
      <c r="AQ58" s="1143"/>
      <c r="AR58" s="1144" t="str">
        <f>IF(AP58="","",CONCATENATE(AL$9,"-",AL58,"-",AP58,"-",AQ58))</f>
        <v/>
      </c>
      <c r="AS58" s="1147" t="s">
        <v>1830</v>
      </c>
      <c r="AT58" s="1149"/>
      <c r="AU58" s="1150"/>
      <c r="AV58" s="1151" t="str">
        <f>IF(AT58="","",CONCATENATE(AT$9,"-",AT58,"-",AU58))</f>
        <v/>
      </c>
      <c r="AW58" s="1152" t="s">
        <v>1830</v>
      </c>
      <c r="AX58" s="1153"/>
      <c r="AY58" s="1150"/>
      <c r="AZ58" s="1151" t="str">
        <f>IF(AX58="","",CONCATENATE(AT$9,"-",AT58,"-",AX58,"-",AY58))</f>
        <v/>
      </c>
      <c r="BA58" s="1154" t="s">
        <v>1830</v>
      </c>
      <c r="BB58" s="1155"/>
      <c r="BC58" s="1156"/>
      <c r="BD58" s="1157" t="str">
        <f>IF(BB58="","",CONCATENATE(BB$9,"-",BB58,"-",BC58))</f>
        <v/>
      </c>
      <c r="BE58" s="1158" t="s">
        <v>1830</v>
      </c>
      <c r="BF58" s="1159"/>
      <c r="BG58" s="1156"/>
      <c r="BH58" s="1157" t="str">
        <f>IF(BF58="","",CONCATENATE(BB$9,"-",BB58,"-",BF58,"-",BG58))</f>
        <v/>
      </c>
      <c r="BI58" s="1160" t="s">
        <v>1830</v>
      </c>
      <c r="BJ58" s="1161"/>
      <c r="BK58" s="1162"/>
      <c r="BL58" s="1163" t="str">
        <f>IF(BJ58="","",CONCATENATE(BJ$9,"-",BJ58,"-",BK58))</f>
        <v/>
      </c>
      <c r="BM58" s="1164" t="s">
        <v>1830</v>
      </c>
      <c r="BN58" s="1165"/>
      <c r="BO58" s="1162"/>
      <c r="BP58" s="1163" t="str">
        <f>IF(BN58="","",CONCATENATE(BJ$9,"-",BJ58,"-",BN58,"-",BO58))</f>
        <v/>
      </c>
      <c r="BQ58" s="1166" t="s">
        <v>1830</v>
      </c>
      <c r="BR58" s="1167"/>
      <c r="BS58" s="1168"/>
      <c r="BT58" s="1169" t="str">
        <f>IF(BR58="","",CONCATENATE(BR$9,"-",BR58,"-",BS58))</f>
        <v/>
      </c>
      <c r="BU58" s="1170" t="s">
        <v>1830</v>
      </c>
      <c r="BV58" s="1171"/>
      <c r="BW58" s="1168"/>
      <c r="BX58" s="1169" t="str">
        <f>IF(BV58="","",CONCATENATE(BR$9,"-",BR58,"-",BV58,"-",BW58))</f>
        <v/>
      </c>
      <c r="BY58" s="1172" t="s">
        <v>1830</v>
      </c>
      <c r="BZ58" s="1129"/>
      <c r="CA58" s="1129"/>
      <c r="CB58" s="1129"/>
      <c r="CC58" s="1129"/>
      <c r="CD58" s="1129"/>
      <c r="CE58" s="1129"/>
      <c r="CF58" s="1129"/>
      <c r="CG58" s="1129"/>
      <c r="CH58" s="1129"/>
      <c r="CI58" s="1129"/>
      <c r="CJ58" s="1129"/>
      <c r="CK58" s="1129"/>
      <c r="CL58" s="1129"/>
      <c r="CM58" s="1129"/>
      <c r="CN58" s="1129"/>
      <c r="CO58" s="1129"/>
      <c r="CP58" s="1129"/>
      <c r="CQ58" s="1129"/>
      <c r="CR58" s="1129"/>
      <c r="CS58" s="1129"/>
    </row>
    <row r="59" spans="1:97" ht="79.5" customHeight="1">
      <c r="A59" s="1804"/>
      <c r="B59" s="1798"/>
      <c r="C59" s="1798"/>
      <c r="D59" s="1798"/>
      <c r="E59" s="1798"/>
      <c r="F59" s="1798"/>
      <c r="G59" s="1798"/>
      <c r="H59" s="1798"/>
      <c r="I59" s="1798"/>
      <c r="J59" s="1798"/>
      <c r="K59" s="1798"/>
      <c r="L59" s="1798"/>
      <c r="M59" s="1802"/>
      <c r="N59" s="1173" t="s">
        <v>1830</v>
      </c>
      <c r="O59" s="1174" t="s">
        <v>1830</v>
      </c>
      <c r="P59" s="1175"/>
      <c r="Q59" s="1176"/>
      <c r="R59" s="1177" t="s">
        <v>1830</v>
      </c>
      <c r="S59" s="1174" t="s">
        <v>1830</v>
      </c>
      <c r="T59" s="1175"/>
      <c r="U59" s="1178"/>
      <c r="V59" s="1173" t="s">
        <v>1830</v>
      </c>
      <c r="W59" s="1174" t="s">
        <v>1830</v>
      </c>
      <c r="X59" s="1175"/>
      <c r="Y59" s="1176"/>
      <c r="Z59" s="1177" t="s">
        <v>1830</v>
      </c>
      <c r="AA59" s="1174" t="s">
        <v>1830</v>
      </c>
      <c r="AB59" s="1175"/>
      <c r="AC59" s="1178"/>
      <c r="AD59" s="1173" t="s">
        <v>1830</v>
      </c>
      <c r="AE59" s="1174" t="s">
        <v>1830</v>
      </c>
      <c r="AF59" s="1175"/>
      <c r="AG59" s="1176"/>
      <c r="AH59" s="1177" t="s">
        <v>1830</v>
      </c>
      <c r="AI59" s="1174" t="s">
        <v>1830</v>
      </c>
      <c r="AJ59" s="1175"/>
      <c r="AK59" s="1178"/>
      <c r="AL59" s="1173" t="s">
        <v>1830</v>
      </c>
      <c r="AM59" s="1174" t="s">
        <v>1830</v>
      </c>
      <c r="AN59" s="1175"/>
      <c r="AO59" s="1179"/>
      <c r="AP59" s="1177" t="s">
        <v>1830</v>
      </c>
      <c r="AQ59" s="1174" t="s">
        <v>1830</v>
      </c>
      <c r="AR59" s="1175"/>
      <c r="AS59" s="1178"/>
      <c r="AT59" s="1180" t="s">
        <v>1830</v>
      </c>
      <c r="AU59" s="1181" t="s">
        <v>1830</v>
      </c>
      <c r="AV59" s="1182"/>
      <c r="AW59" s="1183"/>
      <c r="AX59" s="1184" t="s">
        <v>1830</v>
      </c>
      <c r="AY59" s="1181" t="s">
        <v>1830</v>
      </c>
      <c r="AZ59" s="1182"/>
      <c r="BA59" s="1185"/>
      <c r="BB59" s="1186" t="s">
        <v>1830</v>
      </c>
      <c r="BC59" s="1187" t="s">
        <v>1830</v>
      </c>
      <c r="BD59" s="1188"/>
      <c r="BE59" s="1189"/>
      <c r="BF59" s="1190" t="s">
        <v>1830</v>
      </c>
      <c r="BG59" s="1187" t="s">
        <v>1830</v>
      </c>
      <c r="BH59" s="1188"/>
      <c r="BI59" s="1191"/>
      <c r="BJ59" s="1192" t="s">
        <v>1830</v>
      </c>
      <c r="BK59" s="1193" t="s">
        <v>1830</v>
      </c>
      <c r="BL59" s="1194"/>
      <c r="BM59" s="1195"/>
      <c r="BN59" s="1196" t="s">
        <v>1830</v>
      </c>
      <c r="BO59" s="1193" t="s">
        <v>1830</v>
      </c>
      <c r="BP59" s="1194"/>
      <c r="BQ59" s="1197"/>
      <c r="BR59" s="1198" t="s">
        <v>1830</v>
      </c>
      <c r="BS59" s="1199" t="s">
        <v>1830</v>
      </c>
      <c r="BT59" s="1200"/>
      <c r="BU59" s="1201"/>
      <c r="BV59" s="1202" t="s">
        <v>1830</v>
      </c>
      <c r="BW59" s="1199" t="s">
        <v>1830</v>
      </c>
      <c r="BX59" s="1200"/>
      <c r="BY59" s="1203"/>
      <c r="BZ59" s="1129"/>
      <c r="CA59" s="1129"/>
      <c r="CB59" s="1129"/>
      <c r="CC59" s="1129"/>
      <c r="CD59" s="1129"/>
      <c r="CE59" s="1129"/>
      <c r="CF59" s="1129"/>
      <c r="CG59" s="1129"/>
      <c r="CH59" s="1129"/>
      <c r="CI59" s="1129"/>
      <c r="CJ59" s="1129"/>
      <c r="CK59" s="1129"/>
      <c r="CL59" s="1129"/>
      <c r="CM59" s="1129"/>
      <c r="CN59" s="1129"/>
      <c r="CO59" s="1129"/>
      <c r="CP59" s="1129"/>
      <c r="CQ59" s="1129"/>
      <c r="CR59" s="1129"/>
      <c r="CS59" s="1129"/>
    </row>
    <row r="60" spans="1:97" ht="30" customHeight="1">
      <c r="A60" s="1803">
        <v>5</v>
      </c>
      <c r="B60" s="1805"/>
      <c r="C60" s="1806" t="str">
        <f>IF(B60="","",VLOOKUP(B60,COMPETENCIA!$A$2:$B$44,2,0))</f>
        <v/>
      </c>
      <c r="D60" s="1805"/>
      <c r="E60" s="1800" t="str">
        <f>IF(B60="","",CONCATENATE(B60,"-",D60))</f>
        <v/>
      </c>
      <c r="F60" s="1797" t="s">
        <v>1830</v>
      </c>
      <c r="G60" s="1799"/>
      <c r="H60" s="1797" t="str">
        <f>IF(G60="","",VLOOKUP(G60,ACTIVIDAD_APRENDIZAJE!$A$2:$N$11,4,0))</f>
        <v/>
      </c>
      <c r="I60" s="1799"/>
      <c r="J60" s="1797" t="str">
        <f>IF(I60="","",VLOOKUP(I60,PRODUCTOS!$A$2:$H$5,4,0))</f>
        <v/>
      </c>
      <c r="K60" s="1799"/>
      <c r="L60" s="1800" t="str">
        <f>IF(I60="","",CONCATENATE(B60,"-",D60,"-",I60,"-",K60))</f>
        <v/>
      </c>
      <c r="M60" s="1801" t="s">
        <v>1830</v>
      </c>
      <c r="N60" s="1142"/>
      <c r="O60" s="1143"/>
      <c r="P60" s="1144" t="str">
        <f>IF(N60="","",CONCATENATE(N$9,"-",N60,"-",O60))</f>
        <v/>
      </c>
      <c r="Q60" s="1145" t="s">
        <v>1830</v>
      </c>
      <c r="R60" s="1146"/>
      <c r="S60" s="1143"/>
      <c r="T60" s="1144" t="str">
        <f>IF(R60="","",CONCATENATE(N$9,"-",N60,"-",R60,"-",S60))</f>
        <v/>
      </c>
      <c r="U60" s="1147" t="s">
        <v>1830</v>
      </c>
      <c r="V60" s="1142"/>
      <c r="W60" s="1143"/>
      <c r="X60" s="1144" t="str">
        <f>IF(V60="","",CONCATENATE(V$9,"-",V60,"-",W60))</f>
        <v/>
      </c>
      <c r="Y60" s="1145" t="s">
        <v>1830</v>
      </c>
      <c r="Z60" s="1146"/>
      <c r="AA60" s="1143"/>
      <c r="AB60" s="1144" t="str">
        <f>IF(Z60="","",CONCATENATE(V$9,"-",V60,"-",Z60,"-",AA60))</f>
        <v/>
      </c>
      <c r="AC60" s="1147" t="s">
        <v>1830</v>
      </c>
      <c r="AD60" s="1142"/>
      <c r="AE60" s="1143"/>
      <c r="AF60" s="1144" t="str">
        <f>IF(AD60="","",CONCATENATE(AD$9,"-",AD60,"-",AE60))</f>
        <v/>
      </c>
      <c r="AG60" s="1145" t="s">
        <v>1830</v>
      </c>
      <c r="AH60" s="1146"/>
      <c r="AI60" s="1143"/>
      <c r="AJ60" s="1144" t="str">
        <f>IF(AH60="","",CONCATENATE(AD$9,"-",AD60,"-",AH60,"-",AI60))</f>
        <v/>
      </c>
      <c r="AK60" s="1147" t="s">
        <v>1830</v>
      </c>
      <c r="AL60" s="1142"/>
      <c r="AM60" s="1143"/>
      <c r="AN60" s="1144" t="str">
        <f>IF(AL60="","",CONCATENATE(AL$9,"-",AL60,"-",AM60))</f>
        <v/>
      </c>
      <c r="AO60" s="1148" t="s">
        <v>1830</v>
      </c>
      <c r="AP60" s="1146"/>
      <c r="AQ60" s="1143"/>
      <c r="AR60" s="1144" t="str">
        <f>IF(AP60="","",CONCATENATE(AL$9,"-",AL60,"-",AP60,"-",AQ60))</f>
        <v/>
      </c>
      <c r="AS60" s="1147" t="s">
        <v>1830</v>
      </c>
      <c r="AT60" s="1149"/>
      <c r="AU60" s="1150"/>
      <c r="AV60" s="1151" t="str">
        <f>IF(AT60="","",CONCATENATE(AT$9,"-",AT60,"-",AU60))</f>
        <v/>
      </c>
      <c r="AW60" s="1152" t="s">
        <v>1830</v>
      </c>
      <c r="AX60" s="1153"/>
      <c r="AY60" s="1150"/>
      <c r="AZ60" s="1151" t="str">
        <f>IF(AX60="","",CONCATENATE(AT$9,"-",AT60,"-",AX60,"-",AY60))</f>
        <v/>
      </c>
      <c r="BA60" s="1154" t="s">
        <v>1830</v>
      </c>
      <c r="BB60" s="1155"/>
      <c r="BC60" s="1156"/>
      <c r="BD60" s="1157" t="str">
        <f>IF(BB60="","",CONCATENATE(BB$9,"-",BB60,"-",BC60))</f>
        <v/>
      </c>
      <c r="BE60" s="1158" t="s">
        <v>1830</v>
      </c>
      <c r="BF60" s="1159"/>
      <c r="BG60" s="1156"/>
      <c r="BH60" s="1157" t="str">
        <f>IF(BF60="","",CONCATENATE(BB$9,"-",BB60,"-",BF60,"-",BG60))</f>
        <v/>
      </c>
      <c r="BI60" s="1160" t="s">
        <v>1830</v>
      </c>
      <c r="BJ60" s="1161"/>
      <c r="BK60" s="1162"/>
      <c r="BL60" s="1163" t="str">
        <f>IF(BJ60="","",CONCATENATE(BJ$9,"-",BJ60,"-",BK60))</f>
        <v/>
      </c>
      <c r="BM60" s="1164" t="s">
        <v>1830</v>
      </c>
      <c r="BN60" s="1165"/>
      <c r="BO60" s="1162"/>
      <c r="BP60" s="1163" t="str">
        <f>IF(BN60="","",CONCATENATE(BJ$9,"-",BJ60,"-",BN60,"-",BO60))</f>
        <v/>
      </c>
      <c r="BQ60" s="1166" t="s">
        <v>1830</v>
      </c>
      <c r="BR60" s="1167"/>
      <c r="BS60" s="1168"/>
      <c r="BT60" s="1169" t="str">
        <f>IF(BR60="","",CONCATENATE(BR$9,"-",BR60,"-",BS60))</f>
        <v/>
      </c>
      <c r="BU60" s="1170" t="s">
        <v>1830</v>
      </c>
      <c r="BV60" s="1171"/>
      <c r="BW60" s="1168"/>
      <c r="BX60" s="1169" t="str">
        <f>IF(BV60="","",CONCATENATE(BR$9,"-",BR60,"-",BV60,"-",BW60))</f>
        <v/>
      </c>
      <c r="BY60" s="1172" t="s">
        <v>1830</v>
      </c>
      <c r="BZ60" s="1129"/>
      <c r="CA60" s="1129"/>
      <c r="CB60" s="1129"/>
      <c r="CC60" s="1129"/>
      <c r="CD60" s="1129"/>
      <c r="CE60" s="1129"/>
      <c r="CF60" s="1129"/>
      <c r="CG60" s="1129"/>
      <c r="CH60" s="1129"/>
      <c r="CI60" s="1129"/>
      <c r="CJ60" s="1129"/>
      <c r="CK60" s="1129"/>
      <c r="CL60" s="1129"/>
      <c r="CM60" s="1129"/>
      <c r="CN60" s="1129"/>
      <c r="CO60" s="1129"/>
      <c r="CP60" s="1129"/>
      <c r="CQ60" s="1129"/>
      <c r="CR60" s="1129"/>
      <c r="CS60" s="1129"/>
    </row>
    <row r="61" spans="1:97" ht="79.5" customHeight="1">
      <c r="A61" s="1804"/>
      <c r="B61" s="1798"/>
      <c r="C61" s="1798"/>
      <c r="D61" s="1798"/>
      <c r="E61" s="1798"/>
      <c r="F61" s="1798"/>
      <c r="G61" s="1798"/>
      <c r="H61" s="1798"/>
      <c r="I61" s="1798"/>
      <c r="J61" s="1798"/>
      <c r="K61" s="1798"/>
      <c r="L61" s="1798"/>
      <c r="M61" s="1802"/>
      <c r="N61" s="1173" t="s">
        <v>1830</v>
      </c>
      <c r="O61" s="1174" t="s">
        <v>1830</v>
      </c>
      <c r="P61" s="1175"/>
      <c r="Q61" s="1176"/>
      <c r="R61" s="1177" t="s">
        <v>1830</v>
      </c>
      <c r="S61" s="1174" t="s">
        <v>1830</v>
      </c>
      <c r="T61" s="1175"/>
      <c r="U61" s="1178"/>
      <c r="V61" s="1173" t="s">
        <v>1830</v>
      </c>
      <c r="W61" s="1174" t="s">
        <v>1830</v>
      </c>
      <c r="X61" s="1175"/>
      <c r="Y61" s="1176"/>
      <c r="Z61" s="1177" t="s">
        <v>1830</v>
      </c>
      <c r="AA61" s="1174" t="s">
        <v>1830</v>
      </c>
      <c r="AB61" s="1175"/>
      <c r="AC61" s="1178"/>
      <c r="AD61" s="1173" t="s">
        <v>1830</v>
      </c>
      <c r="AE61" s="1174" t="s">
        <v>1830</v>
      </c>
      <c r="AF61" s="1175"/>
      <c r="AG61" s="1176"/>
      <c r="AH61" s="1177" t="s">
        <v>1830</v>
      </c>
      <c r="AI61" s="1174" t="s">
        <v>1830</v>
      </c>
      <c r="AJ61" s="1175"/>
      <c r="AK61" s="1178"/>
      <c r="AL61" s="1173" t="s">
        <v>1830</v>
      </c>
      <c r="AM61" s="1174" t="s">
        <v>1830</v>
      </c>
      <c r="AN61" s="1175"/>
      <c r="AO61" s="1179"/>
      <c r="AP61" s="1177" t="s">
        <v>1830</v>
      </c>
      <c r="AQ61" s="1174" t="s">
        <v>1830</v>
      </c>
      <c r="AR61" s="1175"/>
      <c r="AS61" s="1178"/>
      <c r="AT61" s="1180" t="s">
        <v>1830</v>
      </c>
      <c r="AU61" s="1181" t="s">
        <v>1830</v>
      </c>
      <c r="AV61" s="1182"/>
      <c r="AW61" s="1183"/>
      <c r="AX61" s="1184" t="s">
        <v>1830</v>
      </c>
      <c r="AY61" s="1181" t="s">
        <v>1830</v>
      </c>
      <c r="AZ61" s="1182"/>
      <c r="BA61" s="1185"/>
      <c r="BB61" s="1186" t="s">
        <v>1830</v>
      </c>
      <c r="BC61" s="1187" t="s">
        <v>1830</v>
      </c>
      <c r="BD61" s="1188"/>
      <c r="BE61" s="1189"/>
      <c r="BF61" s="1190" t="s">
        <v>1830</v>
      </c>
      <c r="BG61" s="1187" t="s">
        <v>1830</v>
      </c>
      <c r="BH61" s="1188"/>
      <c r="BI61" s="1191"/>
      <c r="BJ61" s="1192" t="s">
        <v>1830</v>
      </c>
      <c r="BK61" s="1193" t="s">
        <v>1830</v>
      </c>
      <c r="BL61" s="1194"/>
      <c r="BM61" s="1195"/>
      <c r="BN61" s="1196" t="s">
        <v>1830</v>
      </c>
      <c r="BO61" s="1193" t="s">
        <v>1830</v>
      </c>
      <c r="BP61" s="1194"/>
      <c r="BQ61" s="1197"/>
      <c r="BR61" s="1198" t="s">
        <v>1830</v>
      </c>
      <c r="BS61" s="1199" t="s">
        <v>1830</v>
      </c>
      <c r="BT61" s="1200"/>
      <c r="BU61" s="1201"/>
      <c r="BV61" s="1202" t="s">
        <v>1830</v>
      </c>
      <c r="BW61" s="1199" t="s">
        <v>1830</v>
      </c>
      <c r="BX61" s="1200"/>
      <c r="BY61" s="1203"/>
      <c r="BZ61" s="1129"/>
      <c r="CA61" s="1129"/>
      <c r="CB61" s="1129"/>
      <c r="CC61" s="1129"/>
      <c r="CD61" s="1129"/>
      <c r="CE61" s="1129"/>
      <c r="CF61" s="1129"/>
      <c r="CG61" s="1129"/>
      <c r="CH61" s="1129"/>
      <c r="CI61" s="1129"/>
      <c r="CJ61" s="1129"/>
      <c r="CK61" s="1129"/>
      <c r="CL61" s="1129"/>
      <c r="CM61" s="1129"/>
      <c r="CN61" s="1129"/>
      <c r="CO61" s="1129"/>
      <c r="CP61" s="1129"/>
      <c r="CQ61" s="1129"/>
      <c r="CR61" s="1129"/>
      <c r="CS61" s="1129"/>
    </row>
    <row r="62" spans="1:97" ht="30" customHeight="1">
      <c r="A62" s="1803">
        <v>6</v>
      </c>
      <c r="B62" s="1805"/>
      <c r="C62" s="1806" t="str">
        <f>IF(B62="","",VLOOKUP(B62,COMPETENCIA!$A$2:$B$44,2,0))</f>
        <v/>
      </c>
      <c r="D62" s="1805"/>
      <c r="E62" s="1800" t="str">
        <f>IF(B62="","",CONCATENATE(B62,"-",D62))</f>
        <v/>
      </c>
      <c r="F62" s="1797" t="s">
        <v>1830</v>
      </c>
      <c r="G62" s="1799"/>
      <c r="H62" s="1797" t="str">
        <f>IF(G62="","",VLOOKUP(G62,ACTIVIDAD_APRENDIZAJE!$A$2:$N$11,4,0))</f>
        <v/>
      </c>
      <c r="I62" s="1799"/>
      <c r="J62" s="1797" t="str">
        <f>IF(I62="","",VLOOKUP(I62,PRODUCTOS!$A$2:$H$5,4,0))</f>
        <v/>
      </c>
      <c r="K62" s="1799"/>
      <c r="L62" s="1800" t="str">
        <f>IF(I62="","",CONCATENATE(B62,"-",D62,"-",I62,"-",K62))</f>
        <v/>
      </c>
      <c r="M62" s="1801" t="s">
        <v>1830</v>
      </c>
      <c r="N62" s="1142"/>
      <c r="O62" s="1143"/>
      <c r="P62" s="1144" t="str">
        <f>IF(N62="","",CONCATENATE(N$9,"-",N62,"-",O62))</f>
        <v/>
      </c>
      <c r="Q62" s="1145" t="s">
        <v>1830</v>
      </c>
      <c r="R62" s="1146"/>
      <c r="S62" s="1143"/>
      <c r="T62" s="1144" t="str">
        <f>IF(R62="","",CONCATENATE(N$9,"-",N62,"-",R62,"-",S62))</f>
        <v/>
      </c>
      <c r="U62" s="1147" t="s">
        <v>1830</v>
      </c>
      <c r="V62" s="1142"/>
      <c r="W62" s="1143"/>
      <c r="X62" s="1144" t="str">
        <f>IF(V62="","",CONCATENATE(V$9,"-",V62,"-",W62))</f>
        <v/>
      </c>
      <c r="Y62" s="1145" t="s">
        <v>1830</v>
      </c>
      <c r="Z62" s="1146"/>
      <c r="AA62" s="1143"/>
      <c r="AB62" s="1144" t="str">
        <f>IF(Z62="","",CONCATENATE(V$9,"-",V62,"-",Z62,"-",AA62))</f>
        <v/>
      </c>
      <c r="AC62" s="1147" t="s">
        <v>1830</v>
      </c>
      <c r="AD62" s="1142"/>
      <c r="AE62" s="1143"/>
      <c r="AF62" s="1144" t="str">
        <f>IF(AD62="","",CONCATENATE(AD$9,"-",AD62,"-",AE62))</f>
        <v/>
      </c>
      <c r="AG62" s="1145" t="s">
        <v>1830</v>
      </c>
      <c r="AH62" s="1146"/>
      <c r="AI62" s="1143"/>
      <c r="AJ62" s="1144" t="str">
        <f>IF(AH62="","",CONCATENATE(AD$9,"-",AD62,"-",AH62,"-",AI62))</f>
        <v/>
      </c>
      <c r="AK62" s="1147" t="s">
        <v>1830</v>
      </c>
      <c r="AL62" s="1142"/>
      <c r="AM62" s="1143"/>
      <c r="AN62" s="1144" t="str">
        <f>IF(AL62="","",CONCATENATE(AL$9,"-",AL62,"-",AM62))</f>
        <v/>
      </c>
      <c r="AO62" s="1148" t="s">
        <v>1830</v>
      </c>
      <c r="AP62" s="1146"/>
      <c r="AQ62" s="1143"/>
      <c r="AR62" s="1144" t="str">
        <f>IF(AP62="","",CONCATENATE(AL$9,"-",AL62,"-",AP62,"-",AQ62))</f>
        <v/>
      </c>
      <c r="AS62" s="1147" t="s">
        <v>1830</v>
      </c>
      <c r="AT62" s="1149"/>
      <c r="AU62" s="1150"/>
      <c r="AV62" s="1151" t="str">
        <f>IF(AT62="","",CONCATENATE(AT$9,"-",AT62,"-",AU62))</f>
        <v/>
      </c>
      <c r="AW62" s="1152" t="s">
        <v>1830</v>
      </c>
      <c r="AX62" s="1153"/>
      <c r="AY62" s="1150"/>
      <c r="AZ62" s="1151" t="str">
        <f>IF(AX62="","",CONCATENATE(AT$9,"-",AT62,"-",AX62,"-",AY62))</f>
        <v/>
      </c>
      <c r="BA62" s="1154" t="s">
        <v>1830</v>
      </c>
      <c r="BB62" s="1155"/>
      <c r="BC62" s="1156"/>
      <c r="BD62" s="1157" t="str">
        <f>IF(BB62="","",CONCATENATE(BB$9,"-",BB62,"-",BC62))</f>
        <v/>
      </c>
      <c r="BE62" s="1158" t="s">
        <v>1830</v>
      </c>
      <c r="BF62" s="1159"/>
      <c r="BG62" s="1156"/>
      <c r="BH62" s="1157" t="str">
        <f>IF(BF62="","",CONCATENATE(BB$9,"-",BB62,"-",BF62,"-",BG62))</f>
        <v/>
      </c>
      <c r="BI62" s="1160" t="s">
        <v>1830</v>
      </c>
      <c r="BJ62" s="1161"/>
      <c r="BK62" s="1162"/>
      <c r="BL62" s="1163" t="str">
        <f>IF(BJ62="","",CONCATENATE(BJ$9,"-",BJ62,"-",BK62))</f>
        <v/>
      </c>
      <c r="BM62" s="1164" t="s">
        <v>1830</v>
      </c>
      <c r="BN62" s="1165"/>
      <c r="BO62" s="1162"/>
      <c r="BP62" s="1163" t="str">
        <f>IF(BN62="","",CONCATENATE(BJ$9,"-",BJ62,"-",BN62,"-",BO62))</f>
        <v/>
      </c>
      <c r="BQ62" s="1166" t="s">
        <v>1830</v>
      </c>
      <c r="BR62" s="1167"/>
      <c r="BS62" s="1168"/>
      <c r="BT62" s="1169" t="str">
        <f>IF(BR62="","",CONCATENATE(BR$9,"-",BR62,"-",BS62))</f>
        <v/>
      </c>
      <c r="BU62" s="1170" t="s">
        <v>1830</v>
      </c>
      <c r="BV62" s="1171"/>
      <c r="BW62" s="1168"/>
      <c r="BX62" s="1169" t="str">
        <f>IF(BV62="","",CONCATENATE(BR$9,"-",BR62,"-",BV62,"-",BW62))</f>
        <v/>
      </c>
      <c r="BY62" s="1172" t="s">
        <v>1830</v>
      </c>
      <c r="BZ62" s="1129"/>
      <c r="CA62" s="1129"/>
      <c r="CB62" s="1129"/>
      <c r="CC62" s="1129"/>
      <c r="CD62" s="1129"/>
      <c r="CE62" s="1129"/>
      <c r="CF62" s="1129"/>
      <c r="CG62" s="1129"/>
      <c r="CH62" s="1129"/>
      <c r="CI62" s="1129"/>
      <c r="CJ62" s="1129"/>
      <c r="CK62" s="1129"/>
      <c r="CL62" s="1129"/>
      <c r="CM62" s="1129"/>
      <c r="CN62" s="1129"/>
      <c r="CO62" s="1129"/>
      <c r="CP62" s="1129"/>
      <c r="CQ62" s="1129"/>
      <c r="CR62" s="1129"/>
      <c r="CS62" s="1129"/>
    </row>
    <row r="63" spans="1:97" ht="79.5" customHeight="1">
      <c r="A63" s="1804"/>
      <c r="B63" s="1798"/>
      <c r="C63" s="1798"/>
      <c r="D63" s="1798"/>
      <c r="E63" s="1798"/>
      <c r="F63" s="1798"/>
      <c r="G63" s="1798"/>
      <c r="H63" s="1798"/>
      <c r="I63" s="1798"/>
      <c r="J63" s="1798"/>
      <c r="K63" s="1798"/>
      <c r="L63" s="1798"/>
      <c r="M63" s="1802"/>
      <c r="N63" s="1173" t="s">
        <v>1830</v>
      </c>
      <c r="O63" s="1174" t="s">
        <v>1830</v>
      </c>
      <c r="P63" s="1175"/>
      <c r="Q63" s="1176"/>
      <c r="R63" s="1177" t="s">
        <v>1830</v>
      </c>
      <c r="S63" s="1174" t="s">
        <v>1830</v>
      </c>
      <c r="T63" s="1175"/>
      <c r="U63" s="1178"/>
      <c r="V63" s="1173" t="s">
        <v>1830</v>
      </c>
      <c r="W63" s="1174" t="s">
        <v>1830</v>
      </c>
      <c r="X63" s="1175"/>
      <c r="Y63" s="1176"/>
      <c r="Z63" s="1177" t="s">
        <v>1830</v>
      </c>
      <c r="AA63" s="1174" t="s">
        <v>1830</v>
      </c>
      <c r="AB63" s="1175"/>
      <c r="AC63" s="1178"/>
      <c r="AD63" s="1173" t="s">
        <v>1830</v>
      </c>
      <c r="AE63" s="1174" t="s">
        <v>1830</v>
      </c>
      <c r="AF63" s="1175"/>
      <c r="AG63" s="1176"/>
      <c r="AH63" s="1177" t="s">
        <v>1830</v>
      </c>
      <c r="AI63" s="1174" t="s">
        <v>1830</v>
      </c>
      <c r="AJ63" s="1175"/>
      <c r="AK63" s="1178"/>
      <c r="AL63" s="1173" t="s">
        <v>1830</v>
      </c>
      <c r="AM63" s="1174" t="s">
        <v>1830</v>
      </c>
      <c r="AN63" s="1175"/>
      <c r="AO63" s="1179"/>
      <c r="AP63" s="1177" t="s">
        <v>1830</v>
      </c>
      <c r="AQ63" s="1174" t="s">
        <v>1830</v>
      </c>
      <c r="AR63" s="1175"/>
      <c r="AS63" s="1178"/>
      <c r="AT63" s="1180" t="s">
        <v>1830</v>
      </c>
      <c r="AU63" s="1181" t="s">
        <v>1830</v>
      </c>
      <c r="AV63" s="1182"/>
      <c r="AW63" s="1183"/>
      <c r="AX63" s="1184" t="s">
        <v>1830</v>
      </c>
      <c r="AY63" s="1181" t="s">
        <v>1830</v>
      </c>
      <c r="AZ63" s="1182"/>
      <c r="BA63" s="1185"/>
      <c r="BB63" s="1186" t="s">
        <v>1830</v>
      </c>
      <c r="BC63" s="1187" t="s">
        <v>1830</v>
      </c>
      <c r="BD63" s="1188"/>
      <c r="BE63" s="1189"/>
      <c r="BF63" s="1190" t="s">
        <v>1830</v>
      </c>
      <c r="BG63" s="1187" t="s">
        <v>1830</v>
      </c>
      <c r="BH63" s="1188"/>
      <c r="BI63" s="1191"/>
      <c r="BJ63" s="1192" t="s">
        <v>1830</v>
      </c>
      <c r="BK63" s="1193" t="s">
        <v>1830</v>
      </c>
      <c r="BL63" s="1194"/>
      <c r="BM63" s="1195"/>
      <c r="BN63" s="1196" t="s">
        <v>1830</v>
      </c>
      <c r="BO63" s="1193" t="s">
        <v>1830</v>
      </c>
      <c r="BP63" s="1194"/>
      <c r="BQ63" s="1197"/>
      <c r="BR63" s="1198" t="s">
        <v>1830</v>
      </c>
      <c r="BS63" s="1199" t="s">
        <v>1830</v>
      </c>
      <c r="BT63" s="1200"/>
      <c r="BU63" s="1201"/>
      <c r="BV63" s="1202" t="s">
        <v>1830</v>
      </c>
      <c r="BW63" s="1199" t="s">
        <v>1830</v>
      </c>
      <c r="BX63" s="1200"/>
      <c r="BY63" s="1203"/>
      <c r="BZ63" s="1129"/>
      <c r="CA63" s="1129"/>
      <c r="CB63" s="1129"/>
      <c r="CC63" s="1129"/>
      <c r="CD63" s="1129"/>
      <c r="CE63" s="1129"/>
      <c r="CF63" s="1129"/>
      <c r="CG63" s="1129"/>
      <c r="CH63" s="1129"/>
      <c r="CI63" s="1129"/>
      <c r="CJ63" s="1129"/>
      <c r="CK63" s="1129"/>
      <c r="CL63" s="1129"/>
      <c r="CM63" s="1129"/>
      <c r="CN63" s="1129"/>
      <c r="CO63" s="1129"/>
      <c r="CP63" s="1129"/>
      <c r="CQ63" s="1129"/>
      <c r="CR63" s="1129"/>
      <c r="CS63" s="1129"/>
    </row>
    <row r="64" spans="1:97" ht="30" customHeight="1">
      <c r="A64" s="1803">
        <v>7</v>
      </c>
      <c r="B64" s="1805"/>
      <c r="C64" s="1806" t="str">
        <f>IF(B64="","",VLOOKUP(B64,COMPETENCIA!$A$2:$B$44,2,0))</f>
        <v/>
      </c>
      <c r="D64" s="1805"/>
      <c r="E64" s="1800" t="str">
        <f>IF(B64="","",CONCATENATE(B64,"-",D64))</f>
        <v/>
      </c>
      <c r="F64" s="1797" t="s">
        <v>1830</v>
      </c>
      <c r="G64" s="1799"/>
      <c r="H64" s="1797" t="str">
        <f>IF(G64="","",VLOOKUP(G64,ACTIVIDAD_APRENDIZAJE!$A$2:$N$11,4,0))</f>
        <v/>
      </c>
      <c r="I64" s="1799"/>
      <c r="J64" s="1797" t="str">
        <f>IF(I64="","",VLOOKUP(I64,PRODUCTOS!$A$2:$H$5,4,0))</f>
        <v/>
      </c>
      <c r="K64" s="1799"/>
      <c r="L64" s="1800" t="str">
        <f>IF(I64="","",CONCATENATE(B64,"-",D64,"-",I64,"-",K64))</f>
        <v/>
      </c>
      <c r="M64" s="1801" t="s">
        <v>1830</v>
      </c>
      <c r="N64" s="1142"/>
      <c r="O64" s="1143"/>
      <c r="P64" s="1144" t="str">
        <f>IF(N64="","",CONCATENATE(N$9,"-",N64,"-",O64))</f>
        <v/>
      </c>
      <c r="Q64" s="1145" t="s">
        <v>1830</v>
      </c>
      <c r="R64" s="1146"/>
      <c r="S64" s="1143"/>
      <c r="T64" s="1144" t="str">
        <f>IF(R64="","",CONCATENATE(N$9,"-",N64,"-",R64,"-",S64))</f>
        <v/>
      </c>
      <c r="U64" s="1147" t="s">
        <v>1830</v>
      </c>
      <c r="V64" s="1142"/>
      <c r="W64" s="1143"/>
      <c r="X64" s="1144" t="str">
        <f>IF(V64="","",CONCATENATE(V$9,"-",V64,"-",W64))</f>
        <v/>
      </c>
      <c r="Y64" s="1145" t="s">
        <v>1830</v>
      </c>
      <c r="Z64" s="1146"/>
      <c r="AA64" s="1143"/>
      <c r="AB64" s="1144" t="str">
        <f>IF(Z64="","",CONCATENATE(V$9,"-",V64,"-",Z64,"-",AA64))</f>
        <v/>
      </c>
      <c r="AC64" s="1147" t="s">
        <v>1830</v>
      </c>
      <c r="AD64" s="1142"/>
      <c r="AE64" s="1143"/>
      <c r="AF64" s="1144" t="str">
        <f>IF(AD64="","",CONCATENATE(AD$9,"-",AD64,"-",AE64))</f>
        <v/>
      </c>
      <c r="AG64" s="1145" t="s">
        <v>1830</v>
      </c>
      <c r="AH64" s="1146"/>
      <c r="AI64" s="1143"/>
      <c r="AJ64" s="1144" t="str">
        <f>IF(AH64="","",CONCATENATE(AD$9,"-",AD64,"-",AH64,"-",AI64))</f>
        <v/>
      </c>
      <c r="AK64" s="1147" t="s">
        <v>1830</v>
      </c>
      <c r="AL64" s="1142"/>
      <c r="AM64" s="1143"/>
      <c r="AN64" s="1144" t="str">
        <f>IF(AL64="","",CONCATENATE(AL$9,"-",AL64,"-",AM64))</f>
        <v/>
      </c>
      <c r="AO64" s="1148" t="s">
        <v>1830</v>
      </c>
      <c r="AP64" s="1146"/>
      <c r="AQ64" s="1143"/>
      <c r="AR64" s="1144" t="str">
        <f>IF(AP64="","",CONCATENATE(AL$9,"-",AL64,"-",AP64,"-",AQ64))</f>
        <v/>
      </c>
      <c r="AS64" s="1147" t="s">
        <v>1830</v>
      </c>
      <c r="AT64" s="1149"/>
      <c r="AU64" s="1150"/>
      <c r="AV64" s="1151" t="str">
        <f>IF(AT64="","",CONCATENATE(AT$9,"-",AT64,"-",AU64))</f>
        <v/>
      </c>
      <c r="AW64" s="1152" t="s">
        <v>1830</v>
      </c>
      <c r="AX64" s="1153"/>
      <c r="AY64" s="1150"/>
      <c r="AZ64" s="1151" t="str">
        <f>IF(AX64="","",CONCATENATE(AT$9,"-",AT64,"-",AX64,"-",AY64))</f>
        <v/>
      </c>
      <c r="BA64" s="1154" t="s">
        <v>1830</v>
      </c>
      <c r="BB64" s="1155"/>
      <c r="BC64" s="1156"/>
      <c r="BD64" s="1157" t="str">
        <f>IF(BB64="","",CONCATENATE(BB$9,"-",BB64,"-",BC64))</f>
        <v/>
      </c>
      <c r="BE64" s="1158" t="s">
        <v>1830</v>
      </c>
      <c r="BF64" s="1159"/>
      <c r="BG64" s="1156"/>
      <c r="BH64" s="1157" t="str">
        <f>IF(BF64="","",CONCATENATE(BB$9,"-",BB64,"-",BF64,"-",BG64))</f>
        <v/>
      </c>
      <c r="BI64" s="1160" t="s">
        <v>1830</v>
      </c>
      <c r="BJ64" s="1161"/>
      <c r="BK64" s="1162"/>
      <c r="BL64" s="1163" t="str">
        <f>IF(BJ64="","",CONCATENATE(BJ$9,"-",BJ64,"-",BK64))</f>
        <v/>
      </c>
      <c r="BM64" s="1164" t="s">
        <v>1830</v>
      </c>
      <c r="BN64" s="1165"/>
      <c r="BO64" s="1162"/>
      <c r="BP64" s="1163" t="str">
        <f>IF(BN64="","",CONCATENATE(BJ$9,"-",BJ64,"-",BN64,"-",BO64))</f>
        <v/>
      </c>
      <c r="BQ64" s="1166" t="s">
        <v>1830</v>
      </c>
      <c r="BR64" s="1167"/>
      <c r="BS64" s="1168"/>
      <c r="BT64" s="1169" t="str">
        <f>IF(BR64="","",CONCATENATE(BR$9,"-",BR64,"-",BS64))</f>
        <v/>
      </c>
      <c r="BU64" s="1170" t="s">
        <v>1830</v>
      </c>
      <c r="BV64" s="1171"/>
      <c r="BW64" s="1168"/>
      <c r="BX64" s="1169" t="str">
        <f>IF(BV64="","",CONCATENATE(BR$9,"-",BR64,"-",BV64,"-",BW64))</f>
        <v/>
      </c>
      <c r="BY64" s="1172" t="s">
        <v>1830</v>
      </c>
      <c r="BZ64" s="1129"/>
      <c r="CA64" s="1129"/>
      <c r="CB64" s="1129"/>
      <c r="CC64" s="1129"/>
      <c r="CD64" s="1129"/>
      <c r="CE64" s="1129"/>
      <c r="CF64" s="1129"/>
      <c r="CG64" s="1129"/>
      <c r="CH64" s="1129"/>
      <c r="CI64" s="1129"/>
      <c r="CJ64" s="1129"/>
      <c r="CK64" s="1129"/>
      <c r="CL64" s="1129"/>
      <c r="CM64" s="1129"/>
      <c r="CN64" s="1129"/>
      <c r="CO64" s="1129"/>
      <c r="CP64" s="1129"/>
      <c r="CQ64" s="1129"/>
      <c r="CR64" s="1129"/>
      <c r="CS64" s="1129"/>
    </row>
    <row r="65" spans="1:97" ht="79.5" customHeight="1">
      <c r="A65" s="1804"/>
      <c r="B65" s="1798"/>
      <c r="C65" s="1798"/>
      <c r="D65" s="1798"/>
      <c r="E65" s="1798"/>
      <c r="F65" s="1798"/>
      <c r="G65" s="1798"/>
      <c r="H65" s="1798"/>
      <c r="I65" s="1798"/>
      <c r="J65" s="1798"/>
      <c r="K65" s="1798"/>
      <c r="L65" s="1798"/>
      <c r="M65" s="1802"/>
      <c r="N65" s="1173" t="s">
        <v>1830</v>
      </c>
      <c r="O65" s="1174" t="s">
        <v>1830</v>
      </c>
      <c r="P65" s="1175"/>
      <c r="Q65" s="1176"/>
      <c r="R65" s="1177" t="s">
        <v>1830</v>
      </c>
      <c r="S65" s="1174" t="s">
        <v>1830</v>
      </c>
      <c r="T65" s="1175"/>
      <c r="U65" s="1178"/>
      <c r="V65" s="1173" t="s">
        <v>1830</v>
      </c>
      <c r="W65" s="1174" t="s">
        <v>1830</v>
      </c>
      <c r="X65" s="1175"/>
      <c r="Y65" s="1176"/>
      <c r="Z65" s="1177" t="s">
        <v>1830</v>
      </c>
      <c r="AA65" s="1174" t="s">
        <v>1830</v>
      </c>
      <c r="AB65" s="1175"/>
      <c r="AC65" s="1178"/>
      <c r="AD65" s="1173" t="s">
        <v>1830</v>
      </c>
      <c r="AE65" s="1174" t="s">
        <v>1830</v>
      </c>
      <c r="AF65" s="1175"/>
      <c r="AG65" s="1176"/>
      <c r="AH65" s="1177" t="s">
        <v>1830</v>
      </c>
      <c r="AI65" s="1174" t="s">
        <v>1830</v>
      </c>
      <c r="AJ65" s="1175"/>
      <c r="AK65" s="1178"/>
      <c r="AL65" s="1173" t="s">
        <v>1830</v>
      </c>
      <c r="AM65" s="1174" t="s">
        <v>1830</v>
      </c>
      <c r="AN65" s="1175"/>
      <c r="AO65" s="1179"/>
      <c r="AP65" s="1177" t="s">
        <v>1830</v>
      </c>
      <c r="AQ65" s="1174" t="s">
        <v>1830</v>
      </c>
      <c r="AR65" s="1175"/>
      <c r="AS65" s="1178"/>
      <c r="AT65" s="1180" t="s">
        <v>1830</v>
      </c>
      <c r="AU65" s="1181" t="s">
        <v>1830</v>
      </c>
      <c r="AV65" s="1182"/>
      <c r="AW65" s="1183"/>
      <c r="AX65" s="1184" t="s">
        <v>1830</v>
      </c>
      <c r="AY65" s="1181" t="s">
        <v>1830</v>
      </c>
      <c r="AZ65" s="1182"/>
      <c r="BA65" s="1185"/>
      <c r="BB65" s="1186" t="s">
        <v>1830</v>
      </c>
      <c r="BC65" s="1187" t="s">
        <v>1830</v>
      </c>
      <c r="BD65" s="1188"/>
      <c r="BE65" s="1189"/>
      <c r="BF65" s="1190" t="s">
        <v>1830</v>
      </c>
      <c r="BG65" s="1187" t="s">
        <v>1830</v>
      </c>
      <c r="BH65" s="1188"/>
      <c r="BI65" s="1191"/>
      <c r="BJ65" s="1192" t="s">
        <v>1830</v>
      </c>
      <c r="BK65" s="1193" t="s">
        <v>1830</v>
      </c>
      <c r="BL65" s="1194"/>
      <c r="BM65" s="1195"/>
      <c r="BN65" s="1196" t="s">
        <v>1830</v>
      </c>
      <c r="BO65" s="1193" t="s">
        <v>1830</v>
      </c>
      <c r="BP65" s="1194"/>
      <c r="BQ65" s="1197"/>
      <c r="BR65" s="1198" t="s">
        <v>1830</v>
      </c>
      <c r="BS65" s="1199" t="s">
        <v>1830</v>
      </c>
      <c r="BT65" s="1200"/>
      <c r="BU65" s="1201"/>
      <c r="BV65" s="1202" t="s">
        <v>1830</v>
      </c>
      <c r="BW65" s="1199" t="s">
        <v>1830</v>
      </c>
      <c r="BX65" s="1200"/>
      <c r="BY65" s="1203"/>
      <c r="BZ65" s="1129"/>
      <c r="CA65" s="1129"/>
      <c r="CB65" s="1129"/>
      <c r="CC65" s="1129"/>
      <c r="CD65" s="1129"/>
      <c r="CE65" s="1129"/>
      <c r="CF65" s="1129"/>
      <c r="CG65" s="1129"/>
      <c r="CH65" s="1129"/>
      <c r="CI65" s="1129"/>
      <c r="CJ65" s="1129"/>
      <c r="CK65" s="1129"/>
      <c r="CL65" s="1129"/>
      <c r="CM65" s="1129"/>
      <c r="CN65" s="1129"/>
      <c r="CO65" s="1129"/>
      <c r="CP65" s="1129"/>
      <c r="CQ65" s="1129"/>
      <c r="CR65" s="1129"/>
      <c r="CS65" s="1129"/>
    </row>
    <row r="66" spans="1:97" ht="30" customHeight="1">
      <c r="A66" s="1803">
        <v>8</v>
      </c>
      <c r="B66" s="1805"/>
      <c r="C66" s="1806" t="str">
        <f>IF(B66="","",VLOOKUP(B66,COMPETENCIA!$A$2:$B$44,2,0))</f>
        <v/>
      </c>
      <c r="D66" s="1805"/>
      <c r="E66" s="1800" t="str">
        <f>IF(B66="","",CONCATENATE(B66,"-",D66))</f>
        <v/>
      </c>
      <c r="F66" s="1797" t="s">
        <v>1830</v>
      </c>
      <c r="G66" s="1799"/>
      <c r="H66" s="1797" t="str">
        <f>IF(G66="","",VLOOKUP(G66,ACTIVIDAD_APRENDIZAJE!$A$2:$N$11,4,0))</f>
        <v/>
      </c>
      <c r="I66" s="1799"/>
      <c r="J66" s="1797" t="str">
        <f>IF(I66="","",VLOOKUP(I66,PRODUCTOS!$A$2:$H$5,4,0))</f>
        <v/>
      </c>
      <c r="K66" s="1799"/>
      <c r="L66" s="1800" t="str">
        <f>IF(I66="","",CONCATENATE(B66,"-",D66,"-",I66,"-",K66))</f>
        <v/>
      </c>
      <c r="M66" s="1801" t="s">
        <v>1830</v>
      </c>
      <c r="N66" s="1142"/>
      <c r="O66" s="1143"/>
      <c r="P66" s="1144" t="str">
        <f>IF(N66="","",CONCATENATE(N$9,"-",N66,"-",O66))</f>
        <v/>
      </c>
      <c r="Q66" s="1145" t="s">
        <v>1830</v>
      </c>
      <c r="R66" s="1146"/>
      <c r="S66" s="1143"/>
      <c r="T66" s="1144" t="str">
        <f>IF(R66="","",CONCATENATE(N$9,"-",N66,"-",R66,"-",S66))</f>
        <v/>
      </c>
      <c r="U66" s="1147" t="s">
        <v>1830</v>
      </c>
      <c r="V66" s="1142"/>
      <c r="W66" s="1143"/>
      <c r="X66" s="1144" t="str">
        <f>IF(V66="","",CONCATENATE(V$9,"-",V66,"-",W66))</f>
        <v/>
      </c>
      <c r="Y66" s="1145" t="s">
        <v>1830</v>
      </c>
      <c r="Z66" s="1146"/>
      <c r="AA66" s="1143"/>
      <c r="AB66" s="1144" t="str">
        <f>IF(Z66="","",CONCATENATE(V$9,"-",V66,"-",Z66,"-",AA66))</f>
        <v/>
      </c>
      <c r="AC66" s="1147" t="s">
        <v>1830</v>
      </c>
      <c r="AD66" s="1142"/>
      <c r="AE66" s="1143"/>
      <c r="AF66" s="1144" t="str">
        <f>IF(AD66="","",CONCATENATE(AD$9,"-",AD66,"-",AE66))</f>
        <v/>
      </c>
      <c r="AG66" s="1145" t="s">
        <v>1830</v>
      </c>
      <c r="AH66" s="1146"/>
      <c r="AI66" s="1143"/>
      <c r="AJ66" s="1144" t="str">
        <f>IF(AH66="","",CONCATENATE(AD$9,"-",AD66,"-",AH66,"-",AI66))</f>
        <v/>
      </c>
      <c r="AK66" s="1147" t="s">
        <v>1830</v>
      </c>
      <c r="AL66" s="1142"/>
      <c r="AM66" s="1143"/>
      <c r="AN66" s="1144" t="str">
        <f>IF(AL66="","",CONCATENATE(AL$9,"-",AL66,"-",AM66))</f>
        <v/>
      </c>
      <c r="AO66" s="1148" t="s">
        <v>1830</v>
      </c>
      <c r="AP66" s="1146"/>
      <c r="AQ66" s="1143"/>
      <c r="AR66" s="1144" t="str">
        <f>IF(AP66="","",CONCATENATE(AL$9,"-",AL66,"-",AP66,"-",AQ66))</f>
        <v/>
      </c>
      <c r="AS66" s="1147" t="s">
        <v>1830</v>
      </c>
      <c r="AT66" s="1149"/>
      <c r="AU66" s="1150"/>
      <c r="AV66" s="1151" t="str">
        <f>IF(AT66="","",CONCATENATE(AT$9,"-",AT66,"-",AU66))</f>
        <v/>
      </c>
      <c r="AW66" s="1152" t="s">
        <v>1830</v>
      </c>
      <c r="AX66" s="1153"/>
      <c r="AY66" s="1150"/>
      <c r="AZ66" s="1151" t="str">
        <f>IF(AX66="","",CONCATENATE(AT$9,"-",AT66,"-",AX66,"-",AY66))</f>
        <v/>
      </c>
      <c r="BA66" s="1154" t="s">
        <v>1830</v>
      </c>
      <c r="BB66" s="1155"/>
      <c r="BC66" s="1156"/>
      <c r="BD66" s="1157" t="str">
        <f>IF(BB66="","",CONCATENATE(BB$9,"-",BB66,"-",BC66))</f>
        <v/>
      </c>
      <c r="BE66" s="1158" t="s">
        <v>1830</v>
      </c>
      <c r="BF66" s="1159"/>
      <c r="BG66" s="1156"/>
      <c r="BH66" s="1157" t="str">
        <f>IF(BF66="","",CONCATENATE(BB$9,"-",BB66,"-",BF66,"-",BG66))</f>
        <v/>
      </c>
      <c r="BI66" s="1160" t="s">
        <v>1830</v>
      </c>
      <c r="BJ66" s="1161"/>
      <c r="BK66" s="1162"/>
      <c r="BL66" s="1163" t="str">
        <f>IF(BJ66="","",CONCATENATE(BJ$9,"-",BJ66,"-",BK66))</f>
        <v/>
      </c>
      <c r="BM66" s="1164" t="s">
        <v>1830</v>
      </c>
      <c r="BN66" s="1165"/>
      <c r="BO66" s="1162"/>
      <c r="BP66" s="1163" t="str">
        <f>IF(BN66="","",CONCATENATE(BJ$9,"-",BJ66,"-",BN66,"-",BO66))</f>
        <v/>
      </c>
      <c r="BQ66" s="1166" t="s">
        <v>1830</v>
      </c>
      <c r="BR66" s="1167"/>
      <c r="BS66" s="1168"/>
      <c r="BT66" s="1169" t="str">
        <f>IF(BR66="","",CONCATENATE(BR$9,"-",BR66,"-",BS66))</f>
        <v/>
      </c>
      <c r="BU66" s="1170" t="s">
        <v>1830</v>
      </c>
      <c r="BV66" s="1171"/>
      <c r="BW66" s="1168"/>
      <c r="BX66" s="1169" t="str">
        <f>IF(BV66="","",CONCATENATE(BR$9,"-",BR66,"-",BV66,"-",BW66))</f>
        <v/>
      </c>
      <c r="BY66" s="1172" t="s">
        <v>1830</v>
      </c>
      <c r="BZ66" s="1129"/>
      <c r="CA66" s="1129"/>
      <c r="CB66" s="1129"/>
      <c r="CC66" s="1129"/>
      <c r="CD66" s="1129"/>
      <c r="CE66" s="1129"/>
      <c r="CF66" s="1129"/>
      <c r="CG66" s="1129"/>
      <c r="CH66" s="1129"/>
      <c r="CI66" s="1129"/>
      <c r="CJ66" s="1129"/>
      <c r="CK66" s="1129"/>
      <c r="CL66" s="1129"/>
      <c r="CM66" s="1129"/>
      <c r="CN66" s="1129"/>
      <c r="CO66" s="1129"/>
      <c r="CP66" s="1129"/>
      <c r="CQ66" s="1129"/>
      <c r="CR66" s="1129"/>
      <c r="CS66" s="1129"/>
    </row>
    <row r="67" spans="1:97" ht="79.5" customHeight="1">
      <c r="A67" s="1804"/>
      <c r="B67" s="1798"/>
      <c r="C67" s="1798"/>
      <c r="D67" s="1798"/>
      <c r="E67" s="1798"/>
      <c r="F67" s="1798"/>
      <c r="G67" s="1798"/>
      <c r="H67" s="1798"/>
      <c r="I67" s="1798"/>
      <c r="J67" s="1798"/>
      <c r="K67" s="1798"/>
      <c r="L67" s="1798"/>
      <c r="M67" s="1802"/>
      <c r="N67" s="1173" t="s">
        <v>1830</v>
      </c>
      <c r="O67" s="1174" t="s">
        <v>1830</v>
      </c>
      <c r="P67" s="1175"/>
      <c r="Q67" s="1176"/>
      <c r="R67" s="1177" t="s">
        <v>1830</v>
      </c>
      <c r="S67" s="1174" t="s">
        <v>1830</v>
      </c>
      <c r="T67" s="1175"/>
      <c r="U67" s="1178"/>
      <c r="V67" s="1173" t="s">
        <v>1830</v>
      </c>
      <c r="W67" s="1174" t="s">
        <v>1830</v>
      </c>
      <c r="X67" s="1175"/>
      <c r="Y67" s="1176"/>
      <c r="Z67" s="1177" t="s">
        <v>1830</v>
      </c>
      <c r="AA67" s="1174" t="s">
        <v>1830</v>
      </c>
      <c r="AB67" s="1175"/>
      <c r="AC67" s="1178"/>
      <c r="AD67" s="1173" t="s">
        <v>1830</v>
      </c>
      <c r="AE67" s="1174" t="s">
        <v>1830</v>
      </c>
      <c r="AF67" s="1175"/>
      <c r="AG67" s="1176"/>
      <c r="AH67" s="1177" t="s">
        <v>1830</v>
      </c>
      <c r="AI67" s="1174" t="s">
        <v>1830</v>
      </c>
      <c r="AJ67" s="1175"/>
      <c r="AK67" s="1178"/>
      <c r="AL67" s="1173" t="s">
        <v>1830</v>
      </c>
      <c r="AM67" s="1174" t="s">
        <v>1830</v>
      </c>
      <c r="AN67" s="1175"/>
      <c r="AO67" s="1179"/>
      <c r="AP67" s="1177" t="s">
        <v>1830</v>
      </c>
      <c r="AQ67" s="1174" t="s">
        <v>1830</v>
      </c>
      <c r="AR67" s="1175"/>
      <c r="AS67" s="1178"/>
      <c r="AT67" s="1180" t="s">
        <v>1830</v>
      </c>
      <c r="AU67" s="1181" t="s">
        <v>1830</v>
      </c>
      <c r="AV67" s="1182"/>
      <c r="AW67" s="1183"/>
      <c r="AX67" s="1184" t="s">
        <v>1830</v>
      </c>
      <c r="AY67" s="1181" t="s">
        <v>1830</v>
      </c>
      <c r="AZ67" s="1182"/>
      <c r="BA67" s="1185"/>
      <c r="BB67" s="1186" t="s">
        <v>1830</v>
      </c>
      <c r="BC67" s="1187" t="s">
        <v>1830</v>
      </c>
      <c r="BD67" s="1188"/>
      <c r="BE67" s="1189"/>
      <c r="BF67" s="1190" t="s">
        <v>1830</v>
      </c>
      <c r="BG67" s="1187" t="s">
        <v>1830</v>
      </c>
      <c r="BH67" s="1188"/>
      <c r="BI67" s="1191"/>
      <c r="BJ67" s="1192" t="s">
        <v>1830</v>
      </c>
      <c r="BK67" s="1193" t="s">
        <v>1830</v>
      </c>
      <c r="BL67" s="1194"/>
      <c r="BM67" s="1195"/>
      <c r="BN67" s="1196" t="s">
        <v>1830</v>
      </c>
      <c r="BO67" s="1193" t="s">
        <v>1830</v>
      </c>
      <c r="BP67" s="1194"/>
      <c r="BQ67" s="1197"/>
      <c r="BR67" s="1198" t="s">
        <v>1830</v>
      </c>
      <c r="BS67" s="1199" t="s">
        <v>1830</v>
      </c>
      <c r="BT67" s="1200"/>
      <c r="BU67" s="1201"/>
      <c r="BV67" s="1202" t="s">
        <v>1830</v>
      </c>
      <c r="BW67" s="1199" t="s">
        <v>1830</v>
      </c>
      <c r="BX67" s="1200"/>
      <c r="BY67" s="1203"/>
      <c r="BZ67" s="1129"/>
      <c r="CA67" s="1129"/>
      <c r="CB67" s="1129"/>
      <c r="CC67" s="1129"/>
      <c r="CD67" s="1129"/>
      <c r="CE67" s="1129"/>
      <c r="CF67" s="1129"/>
      <c r="CG67" s="1129"/>
      <c r="CH67" s="1129"/>
      <c r="CI67" s="1129"/>
      <c r="CJ67" s="1129"/>
      <c r="CK67" s="1129"/>
      <c r="CL67" s="1129"/>
      <c r="CM67" s="1129"/>
      <c r="CN67" s="1129"/>
      <c r="CO67" s="1129"/>
      <c r="CP67" s="1129"/>
      <c r="CQ67" s="1129"/>
      <c r="CR67" s="1129"/>
      <c r="CS67" s="1129"/>
    </row>
    <row r="68" spans="1:97" ht="30" customHeight="1">
      <c r="A68" s="1803">
        <v>9</v>
      </c>
      <c r="B68" s="1805"/>
      <c r="C68" s="1806" t="str">
        <f>IF(B68="","",VLOOKUP(B68,COMPETENCIA!$A$2:$B$44,2,0))</f>
        <v/>
      </c>
      <c r="D68" s="1805"/>
      <c r="E68" s="1800" t="str">
        <f>IF(B68="","",CONCATENATE(B68,"-",D68))</f>
        <v/>
      </c>
      <c r="F68" s="1797" t="s">
        <v>1830</v>
      </c>
      <c r="G68" s="1799"/>
      <c r="H68" s="1797" t="str">
        <f>IF(G68="","",VLOOKUP(G68,ACTIVIDAD_APRENDIZAJE!$A$2:$N$11,4,0))</f>
        <v/>
      </c>
      <c r="I68" s="1799"/>
      <c r="J68" s="1797" t="str">
        <f>IF(I68="","",VLOOKUP(I68,PRODUCTOS!$A$2:$H$5,4,0))</f>
        <v/>
      </c>
      <c r="K68" s="1799"/>
      <c r="L68" s="1800" t="str">
        <f>IF(I68="","",CONCATENATE(B68,"-",D68,"-",I68,"-",K68))</f>
        <v/>
      </c>
      <c r="M68" s="1801" t="s">
        <v>1830</v>
      </c>
      <c r="N68" s="1142"/>
      <c r="O68" s="1143"/>
      <c r="P68" s="1144" t="str">
        <f>IF(N68="","",CONCATENATE(N$9,"-",N68,"-",O68))</f>
        <v/>
      </c>
      <c r="Q68" s="1145" t="s">
        <v>1830</v>
      </c>
      <c r="R68" s="1146"/>
      <c r="S68" s="1143"/>
      <c r="T68" s="1144" t="str">
        <f>IF(R68="","",CONCATENATE(N$9,"-",N68,"-",R68,"-",S68))</f>
        <v/>
      </c>
      <c r="U68" s="1147" t="s">
        <v>1830</v>
      </c>
      <c r="V68" s="1142"/>
      <c r="W68" s="1143"/>
      <c r="X68" s="1144" t="str">
        <f>IF(V68="","",CONCATENATE(V$9,"-",V68,"-",W68))</f>
        <v/>
      </c>
      <c r="Y68" s="1145" t="s">
        <v>1830</v>
      </c>
      <c r="Z68" s="1146"/>
      <c r="AA68" s="1143"/>
      <c r="AB68" s="1144" t="str">
        <f>IF(Z68="","",CONCATENATE(V$9,"-",V68,"-",Z68,"-",AA68))</f>
        <v/>
      </c>
      <c r="AC68" s="1147" t="s">
        <v>1830</v>
      </c>
      <c r="AD68" s="1142"/>
      <c r="AE68" s="1143"/>
      <c r="AF68" s="1144" t="str">
        <f>IF(AD68="","",CONCATENATE(AD$9,"-",AD68,"-",AE68))</f>
        <v/>
      </c>
      <c r="AG68" s="1145" t="s">
        <v>1830</v>
      </c>
      <c r="AH68" s="1146"/>
      <c r="AI68" s="1143"/>
      <c r="AJ68" s="1144" t="str">
        <f>IF(AH68="","",CONCATENATE(AD$9,"-",AD68,"-",AH68,"-",AI68))</f>
        <v/>
      </c>
      <c r="AK68" s="1147" t="s">
        <v>1830</v>
      </c>
      <c r="AL68" s="1142"/>
      <c r="AM68" s="1143"/>
      <c r="AN68" s="1144" t="str">
        <f>IF(AL68="","",CONCATENATE(AL$9,"-",AL68,"-",AM68))</f>
        <v/>
      </c>
      <c r="AO68" s="1148" t="s">
        <v>1830</v>
      </c>
      <c r="AP68" s="1146"/>
      <c r="AQ68" s="1143"/>
      <c r="AR68" s="1144" t="str">
        <f>IF(AP68="","",CONCATENATE(AL$9,"-",AL68,"-",AP68,"-",AQ68))</f>
        <v/>
      </c>
      <c r="AS68" s="1147" t="s">
        <v>1830</v>
      </c>
      <c r="AT68" s="1149"/>
      <c r="AU68" s="1150"/>
      <c r="AV68" s="1151" t="str">
        <f>IF(AT68="","",CONCATENATE(AT$9,"-",AT68,"-",AU68))</f>
        <v/>
      </c>
      <c r="AW68" s="1152" t="s">
        <v>1830</v>
      </c>
      <c r="AX68" s="1153"/>
      <c r="AY68" s="1150"/>
      <c r="AZ68" s="1151" t="str">
        <f>IF(AX68="","",CONCATENATE(AT$9,"-",AT68,"-",AX68,"-",AY68))</f>
        <v/>
      </c>
      <c r="BA68" s="1154" t="s">
        <v>1830</v>
      </c>
      <c r="BB68" s="1155"/>
      <c r="BC68" s="1156"/>
      <c r="BD68" s="1157" t="str">
        <f>IF(BB68="","",CONCATENATE(BB$9,"-",BB68,"-",BC68))</f>
        <v/>
      </c>
      <c r="BE68" s="1158" t="s">
        <v>1830</v>
      </c>
      <c r="BF68" s="1159"/>
      <c r="BG68" s="1156"/>
      <c r="BH68" s="1157" t="str">
        <f>IF(BF68="","",CONCATENATE(BB$9,"-",BB68,"-",BF68,"-",BG68))</f>
        <v/>
      </c>
      <c r="BI68" s="1160" t="s">
        <v>1830</v>
      </c>
      <c r="BJ68" s="1161"/>
      <c r="BK68" s="1162"/>
      <c r="BL68" s="1163" t="str">
        <f>IF(BJ68="","",CONCATENATE(BJ$9,"-",BJ68,"-",BK68))</f>
        <v/>
      </c>
      <c r="BM68" s="1164" t="s">
        <v>1830</v>
      </c>
      <c r="BN68" s="1165"/>
      <c r="BO68" s="1162"/>
      <c r="BP68" s="1163" t="str">
        <f>IF(BN68="","",CONCATENATE(BJ$9,"-",BJ68,"-",BN68,"-",BO68))</f>
        <v/>
      </c>
      <c r="BQ68" s="1166" t="s">
        <v>1830</v>
      </c>
      <c r="BR68" s="1167"/>
      <c r="BS68" s="1168"/>
      <c r="BT68" s="1169" t="str">
        <f>IF(BR68="","",CONCATENATE(BR$9,"-",BR68,"-",BS68))</f>
        <v/>
      </c>
      <c r="BU68" s="1170" t="s">
        <v>1830</v>
      </c>
      <c r="BV68" s="1171"/>
      <c r="BW68" s="1168"/>
      <c r="BX68" s="1169" t="str">
        <f>IF(BV68="","",CONCATENATE(BR$9,"-",BR68,"-",BV68,"-",BW68))</f>
        <v/>
      </c>
      <c r="BY68" s="1172" t="s">
        <v>1830</v>
      </c>
      <c r="BZ68" s="1129"/>
      <c r="CA68" s="1129"/>
      <c r="CB68" s="1129"/>
      <c r="CC68" s="1129"/>
      <c r="CD68" s="1129"/>
      <c r="CE68" s="1129"/>
      <c r="CF68" s="1129"/>
      <c r="CG68" s="1129"/>
      <c r="CH68" s="1129"/>
      <c r="CI68" s="1129"/>
      <c r="CJ68" s="1129"/>
      <c r="CK68" s="1129"/>
      <c r="CL68" s="1129"/>
      <c r="CM68" s="1129"/>
      <c r="CN68" s="1129"/>
      <c r="CO68" s="1129"/>
      <c r="CP68" s="1129"/>
      <c r="CQ68" s="1129"/>
      <c r="CR68" s="1129"/>
      <c r="CS68" s="1129"/>
    </row>
    <row r="69" spans="1:97" ht="79.5" customHeight="1">
      <c r="A69" s="1804"/>
      <c r="B69" s="1798"/>
      <c r="C69" s="1798"/>
      <c r="D69" s="1798"/>
      <c r="E69" s="1798"/>
      <c r="F69" s="1798"/>
      <c r="G69" s="1798"/>
      <c r="H69" s="1798"/>
      <c r="I69" s="1798"/>
      <c r="J69" s="1798"/>
      <c r="K69" s="1798"/>
      <c r="L69" s="1798"/>
      <c r="M69" s="1802"/>
      <c r="N69" s="1173" t="s">
        <v>1830</v>
      </c>
      <c r="O69" s="1174" t="s">
        <v>1830</v>
      </c>
      <c r="P69" s="1175"/>
      <c r="Q69" s="1176"/>
      <c r="R69" s="1177" t="s">
        <v>1830</v>
      </c>
      <c r="S69" s="1174" t="s">
        <v>1830</v>
      </c>
      <c r="T69" s="1175"/>
      <c r="U69" s="1178"/>
      <c r="V69" s="1173" t="s">
        <v>1830</v>
      </c>
      <c r="W69" s="1174" t="s">
        <v>1830</v>
      </c>
      <c r="X69" s="1175"/>
      <c r="Y69" s="1176"/>
      <c r="Z69" s="1177" t="s">
        <v>1830</v>
      </c>
      <c r="AA69" s="1174" t="s">
        <v>1830</v>
      </c>
      <c r="AB69" s="1175"/>
      <c r="AC69" s="1178"/>
      <c r="AD69" s="1173" t="s">
        <v>1830</v>
      </c>
      <c r="AE69" s="1174" t="s">
        <v>1830</v>
      </c>
      <c r="AF69" s="1175"/>
      <c r="AG69" s="1176"/>
      <c r="AH69" s="1177" t="s">
        <v>1830</v>
      </c>
      <c r="AI69" s="1174" t="s">
        <v>1830</v>
      </c>
      <c r="AJ69" s="1175"/>
      <c r="AK69" s="1178"/>
      <c r="AL69" s="1173" t="s">
        <v>1830</v>
      </c>
      <c r="AM69" s="1174" t="s">
        <v>1830</v>
      </c>
      <c r="AN69" s="1175"/>
      <c r="AO69" s="1179"/>
      <c r="AP69" s="1177" t="s">
        <v>1830</v>
      </c>
      <c r="AQ69" s="1174" t="s">
        <v>1830</v>
      </c>
      <c r="AR69" s="1175"/>
      <c r="AS69" s="1178"/>
      <c r="AT69" s="1180" t="s">
        <v>1830</v>
      </c>
      <c r="AU69" s="1181" t="s">
        <v>1830</v>
      </c>
      <c r="AV69" s="1182"/>
      <c r="AW69" s="1183"/>
      <c r="AX69" s="1184" t="s">
        <v>1830</v>
      </c>
      <c r="AY69" s="1181" t="s">
        <v>1830</v>
      </c>
      <c r="AZ69" s="1182"/>
      <c r="BA69" s="1185"/>
      <c r="BB69" s="1186" t="s">
        <v>1830</v>
      </c>
      <c r="BC69" s="1187" t="s">
        <v>1830</v>
      </c>
      <c r="BD69" s="1188"/>
      <c r="BE69" s="1189"/>
      <c r="BF69" s="1190" t="s">
        <v>1830</v>
      </c>
      <c r="BG69" s="1187" t="s">
        <v>1830</v>
      </c>
      <c r="BH69" s="1188"/>
      <c r="BI69" s="1191"/>
      <c r="BJ69" s="1192" t="s">
        <v>1830</v>
      </c>
      <c r="BK69" s="1193" t="s">
        <v>1830</v>
      </c>
      <c r="BL69" s="1194"/>
      <c r="BM69" s="1195"/>
      <c r="BN69" s="1196" t="s">
        <v>1830</v>
      </c>
      <c r="BO69" s="1193" t="s">
        <v>1830</v>
      </c>
      <c r="BP69" s="1194"/>
      <c r="BQ69" s="1197"/>
      <c r="BR69" s="1198" t="s">
        <v>1830</v>
      </c>
      <c r="BS69" s="1199" t="s">
        <v>1830</v>
      </c>
      <c r="BT69" s="1200"/>
      <c r="BU69" s="1201"/>
      <c r="BV69" s="1202" t="s">
        <v>1830</v>
      </c>
      <c r="BW69" s="1199" t="s">
        <v>1830</v>
      </c>
      <c r="BX69" s="1200"/>
      <c r="BY69" s="1203"/>
      <c r="BZ69" s="1129"/>
      <c r="CA69" s="1129"/>
      <c r="CB69" s="1129"/>
      <c r="CC69" s="1129"/>
      <c r="CD69" s="1129"/>
      <c r="CE69" s="1129"/>
      <c r="CF69" s="1129"/>
      <c r="CG69" s="1129"/>
      <c r="CH69" s="1129"/>
      <c r="CI69" s="1129"/>
      <c r="CJ69" s="1129"/>
      <c r="CK69" s="1129"/>
      <c r="CL69" s="1129"/>
      <c r="CM69" s="1129"/>
      <c r="CN69" s="1129"/>
      <c r="CO69" s="1129"/>
      <c r="CP69" s="1129"/>
      <c r="CQ69" s="1129"/>
      <c r="CR69" s="1129"/>
      <c r="CS69" s="1129"/>
    </row>
    <row r="70" spans="1:97" ht="30" customHeight="1">
      <c r="A70" s="1810">
        <v>10</v>
      </c>
      <c r="B70" s="1805"/>
      <c r="C70" s="1806" t="str">
        <f>IF(B70="","",VLOOKUP(B70,COMPETENCIA!$A$2:$B$44,2,0))</f>
        <v/>
      </c>
      <c r="D70" s="1805"/>
      <c r="E70" s="1800" t="str">
        <f>IF(B70="","",CONCATENATE(B70,"-",D70))</f>
        <v/>
      </c>
      <c r="F70" s="1797" t="s">
        <v>1830</v>
      </c>
      <c r="G70" s="1799"/>
      <c r="H70" s="1797" t="str">
        <f>IF(G70="","",VLOOKUP(G70,ACTIVIDAD_APRENDIZAJE!$A$2:$N$11,4,0))</f>
        <v/>
      </c>
      <c r="I70" s="1799"/>
      <c r="J70" s="1797" t="str">
        <f>IF(I70="","",VLOOKUP(I70,PRODUCTOS!$A$2:$H$5,4,0))</f>
        <v/>
      </c>
      <c r="K70" s="1799"/>
      <c r="L70" s="1800" t="str">
        <f>IF(I70="","",CONCATENATE(B70,"-",D70,"-",I70,"-",K70))</f>
        <v/>
      </c>
      <c r="M70" s="1801" t="s">
        <v>1830</v>
      </c>
      <c r="N70" s="1142"/>
      <c r="O70" s="1143"/>
      <c r="P70" s="1144" t="str">
        <f>IF(N70="","",CONCATENATE(N$9,"-",N70,"-",O70))</f>
        <v/>
      </c>
      <c r="Q70" s="1145" t="s">
        <v>1830</v>
      </c>
      <c r="R70" s="1146"/>
      <c r="S70" s="1143"/>
      <c r="T70" s="1144" t="str">
        <f>IF(R70="","",CONCATENATE(N$9,"-",N70,"-",R70,"-",S70))</f>
        <v/>
      </c>
      <c r="U70" s="1147" t="s">
        <v>1830</v>
      </c>
      <c r="V70" s="1142"/>
      <c r="W70" s="1143"/>
      <c r="X70" s="1144" t="str">
        <f>IF(V70="","",CONCATENATE(V$9,"-",V70,"-",W70))</f>
        <v/>
      </c>
      <c r="Y70" s="1145" t="s">
        <v>1830</v>
      </c>
      <c r="Z70" s="1146"/>
      <c r="AA70" s="1143"/>
      <c r="AB70" s="1144" t="str">
        <f>IF(Z70="","",CONCATENATE(V$9,"-",V70,"-",Z70,"-",AA70))</f>
        <v/>
      </c>
      <c r="AC70" s="1147" t="s">
        <v>1830</v>
      </c>
      <c r="AD70" s="1142"/>
      <c r="AE70" s="1143"/>
      <c r="AF70" s="1144" t="str">
        <f>IF(AD70="","",CONCATENATE(AD$9,"-",AD70,"-",AE70))</f>
        <v/>
      </c>
      <c r="AG70" s="1145" t="s">
        <v>1830</v>
      </c>
      <c r="AH70" s="1146"/>
      <c r="AI70" s="1143"/>
      <c r="AJ70" s="1144" t="str">
        <f>IF(AH70="","",CONCATENATE(AD$9,"-",AD70,"-",AH70,"-",AI70))</f>
        <v/>
      </c>
      <c r="AK70" s="1147" t="s">
        <v>1830</v>
      </c>
      <c r="AL70" s="1142"/>
      <c r="AM70" s="1143"/>
      <c r="AN70" s="1144" t="str">
        <f>IF(AL70="","",CONCATENATE(AL$9,"-",AL70,"-",AM70))</f>
        <v/>
      </c>
      <c r="AO70" s="1148" t="s">
        <v>1830</v>
      </c>
      <c r="AP70" s="1146"/>
      <c r="AQ70" s="1143"/>
      <c r="AR70" s="1144" t="str">
        <f>IF(AP70="","",CONCATENATE(AL$9,"-",AL70,"-",AP70,"-",AQ70))</f>
        <v/>
      </c>
      <c r="AS70" s="1147" t="s">
        <v>1830</v>
      </c>
      <c r="AT70" s="1149"/>
      <c r="AU70" s="1150"/>
      <c r="AV70" s="1151" t="str">
        <f>IF(AT70="","",CONCATENATE(AT$9,"-",AT70,"-",AU70))</f>
        <v/>
      </c>
      <c r="AW70" s="1152" t="s">
        <v>1830</v>
      </c>
      <c r="AX70" s="1153"/>
      <c r="AY70" s="1150"/>
      <c r="AZ70" s="1151" t="str">
        <f>IF(AX70="","",CONCATENATE(AT$9,"-",AT70,"-",AX70,"-",AY70))</f>
        <v/>
      </c>
      <c r="BA70" s="1154" t="s">
        <v>1830</v>
      </c>
      <c r="BB70" s="1155"/>
      <c r="BC70" s="1156"/>
      <c r="BD70" s="1157" t="str">
        <f>IF(BB70="","",CONCATENATE(BB$9,"-",BB70,"-",BC70))</f>
        <v/>
      </c>
      <c r="BE70" s="1158" t="s">
        <v>1830</v>
      </c>
      <c r="BF70" s="1159"/>
      <c r="BG70" s="1156"/>
      <c r="BH70" s="1157" t="str">
        <f>IF(BF70="","",CONCATENATE(BB$9,"-",BB70,"-",BF70,"-",BG70))</f>
        <v/>
      </c>
      <c r="BI70" s="1160" t="s">
        <v>1830</v>
      </c>
      <c r="BJ70" s="1161"/>
      <c r="BK70" s="1162"/>
      <c r="BL70" s="1163" t="str">
        <f>IF(BJ70="","",CONCATENATE(BJ$9,"-",BJ70,"-",BK70))</f>
        <v/>
      </c>
      <c r="BM70" s="1164" t="s">
        <v>1830</v>
      </c>
      <c r="BN70" s="1165"/>
      <c r="BO70" s="1162"/>
      <c r="BP70" s="1163" t="str">
        <f>IF(BN70="","",CONCATENATE(BJ$9,"-",BJ70,"-",BN70,"-",BO70))</f>
        <v/>
      </c>
      <c r="BQ70" s="1166" t="s">
        <v>1830</v>
      </c>
      <c r="BR70" s="1167"/>
      <c r="BS70" s="1168"/>
      <c r="BT70" s="1169" t="str">
        <f>IF(BR70="","",CONCATENATE(BR$9,"-",BR70,"-",BS70))</f>
        <v/>
      </c>
      <c r="BU70" s="1170" t="s">
        <v>1830</v>
      </c>
      <c r="BV70" s="1171"/>
      <c r="BW70" s="1168"/>
      <c r="BX70" s="1169" t="str">
        <f>IF(BV70="","",CONCATENATE(BR$9,"-",BR70,"-",BV70,"-",BW70))</f>
        <v/>
      </c>
      <c r="BY70" s="1172" t="s">
        <v>1830</v>
      </c>
      <c r="BZ70" s="1129"/>
      <c r="CA70" s="1129"/>
      <c r="CB70" s="1129"/>
      <c r="CC70" s="1129"/>
      <c r="CD70" s="1129"/>
      <c r="CE70" s="1129"/>
      <c r="CF70" s="1129"/>
      <c r="CG70" s="1129"/>
      <c r="CH70" s="1129"/>
      <c r="CI70" s="1129"/>
      <c r="CJ70" s="1129"/>
      <c r="CK70" s="1129"/>
      <c r="CL70" s="1129"/>
      <c r="CM70" s="1129"/>
      <c r="CN70" s="1129"/>
      <c r="CO70" s="1129"/>
      <c r="CP70" s="1129"/>
      <c r="CQ70" s="1129"/>
      <c r="CR70" s="1129"/>
      <c r="CS70" s="1129"/>
    </row>
    <row r="71" spans="1:97" ht="79.5" customHeight="1">
      <c r="A71" s="1811"/>
      <c r="B71" s="1808"/>
      <c r="C71" s="1808"/>
      <c r="D71" s="1808"/>
      <c r="E71" s="1808"/>
      <c r="F71" s="1808"/>
      <c r="G71" s="1807"/>
      <c r="H71" s="1807"/>
      <c r="I71" s="1808"/>
      <c r="J71" s="1808"/>
      <c r="K71" s="1808"/>
      <c r="L71" s="1808"/>
      <c r="M71" s="1809"/>
      <c r="N71" s="1207" t="s">
        <v>1830</v>
      </c>
      <c r="O71" s="1208" t="s">
        <v>1830</v>
      </c>
      <c r="P71" s="1209"/>
      <c r="Q71" s="1210"/>
      <c r="R71" s="1211" t="s">
        <v>1830</v>
      </c>
      <c r="S71" s="1208" t="s">
        <v>1830</v>
      </c>
      <c r="T71" s="1209"/>
      <c r="U71" s="1212"/>
      <c r="V71" s="1207" t="s">
        <v>1830</v>
      </c>
      <c r="W71" s="1208" t="s">
        <v>1830</v>
      </c>
      <c r="X71" s="1209"/>
      <c r="Y71" s="1210"/>
      <c r="Z71" s="1211" t="s">
        <v>1830</v>
      </c>
      <c r="AA71" s="1208" t="s">
        <v>1830</v>
      </c>
      <c r="AB71" s="1209"/>
      <c r="AC71" s="1212"/>
      <c r="AD71" s="1207" t="s">
        <v>1830</v>
      </c>
      <c r="AE71" s="1208" t="s">
        <v>1830</v>
      </c>
      <c r="AF71" s="1209"/>
      <c r="AG71" s="1210"/>
      <c r="AH71" s="1211" t="s">
        <v>1830</v>
      </c>
      <c r="AI71" s="1208" t="s">
        <v>1830</v>
      </c>
      <c r="AJ71" s="1209"/>
      <c r="AK71" s="1212"/>
      <c r="AL71" s="1207" t="s">
        <v>1830</v>
      </c>
      <c r="AM71" s="1208" t="s">
        <v>1830</v>
      </c>
      <c r="AN71" s="1209"/>
      <c r="AO71" s="1213"/>
      <c r="AP71" s="1211" t="s">
        <v>1830</v>
      </c>
      <c r="AQ71" s="1208" t="s">
        <v>1830</v>
      </c>
      <c r="AR71" s="1209"/>
      <c r="AS71" s="1212"/>
      <c r="AT71" s="1214" t="s">
        <v>1830</v>
      </c>
      <c r="AU71" s="1215" t="s">
        <v>1830</v>
      </c>
      <c r="AV71" s="1216"/>
      <c r="AW71" s="1217"/>
      <c r="AX71" s="1218" t="s">
        <v>1830</v>
      </c>
      <c r="AY71" s="1215" t="s">
        <v>1830</v>
      </c>
      <c r="AZ71" s="1216"/>
      <c r="BA71" s="1219"/>
      <c r="BB71" s="1220" t="s">
        <v>1830</v>
      </c>
      <c r="BC71" s="1221" t="s">
        <v>1830</v>
      </c>
      <c r="BD71" s="1222"/>
      <c r="BE71" s="1223"/>
      <c r="BF71" s="1224" t="s">
        <v>1830</v>
      </c>
      <c r="BG71" s="1221" t="s">
        <v>1830</v>
      </c>
      <c r="BH71" s="1222"/>
      <c r="BI71" s="1225"/>
      <c r="BJ71" s="1226" t="s">
        <v>1830</v>
      </c>
      <c r="BK71" s="1227" t="s">
        <v>1830</v>
      </c>
      <c r="BL71" s="1228"/>
      <c r="BM71" s="1229"/>
      <c r="BN71" s="1230" t="s">
        <v>1830</v>
      </c>
      <c r="BO71" s="1227" t="s">
        <v>1830</v>
      </c>
      <c r="BP71" s="1228"/>
      <c r="BQ71" s="1231"/>
      <c r="BR71" s="1232" t="s">
        <v>1830</v>
      </c>
      <c r="BS71" s="1233" t="s">
        <v>1830</v>
      </c>
      <c r="BT71" s="1234"/>
      <c r="BU71" s="1235"/>
      <c r="BV71" s="1236" t="s">
        <v>1830</v>
      </c>
      <c r="BW71" s="1233" t="s">
        <v>1830</v>
      </c>
      <c r="BX71" s="1234"/>
      <c r="BY71" s="1237"/>
      <c r="BZ71" s="1129"/>
      <c r="CA71" s="1129"/>
      <c r="CB71" s="1129"/>
      <c r="CC71" s="1129"/>
      <c r="CD71" s="1129"/>
      <c r="CE71" s="1129"/>
      <c r="CF71" s="1129"/>
      <c r="CG71" s="1129"/>
      <c r="CH71" s="1129"/>
      <c r="CI71" s="1129"/>
      <c r="CJ71" s="1129"/>
      <c r="CK71" s="1129"/>
      <c r="CL71" s="1129"/>
      <c r="CM71" s="1129"/>
      <c r="CN71" s="1129"/>
      <c r="CO71" s="1129"/>
      <c r="CP71" s="1129"/>
      <c r="CQ71" s="1129"/>
      <c r="CR71" s="1129"/>
      <c r="CS71" s="1129"/>
    </row>
    <row r="72" spans="1:97" ht="30" customHeight="1">
      <c r="A72" s="1803">
        <v>1</v>
      </c>
      <c r="B72" s="1805">
        <v>210201501</v>
      </c>
      <c r="C72" s="1806" t="str">
        <f>IF(B72="","",VLOOKUP(B72,COMPETENCIA!$A$2:$B$44,2,0))</f>
        <v xml:space="preserve">Ejercer derechos fundamentales del trabajo </v>
      </c>
      <c r="D72" s="1805" t="s">
        <v>1137</v>
      </c>
      <c r="E72" s="1800" t="str">
        <f>IF(B72="","",CONCATENATE(B72,"-",D72))</f>
        <v>210201501-RA1</v>
      </c>
      <c r="F72" s="1797" t="s">
        <v>1830</v>
      </c>
      <c r="G72" s="1799" t="s">
        <v>80</v>
      </c>
      <c r="H72" s="1812" t="str">
        <f>IF(G72="","",VLOOKUP(G72,ACTIVIDAD_APRENDIZAJE!$A$2:$N$11,4,0))</f>
        <v>Identificar las condiciones del estado y funcionamiento de la prestación del servicio de agua potable y saneamiento básico.</v>
      </c>
      <c r="I72" s="1799"/>
      <c r="J72" s="1797" t="str">
        <f>IF(I72="","",VLOOKUP(I72,PRODUCTOS!$A$2:$H$5,4,0))</f>
        <v/>
      </c>
      <c r="K72" s="1799"/>
      <c r="L72" s="1800" t="str">
        <f>IF(I72="","",CONCATENATE(B72,"-",D72,"-",I72,"-",K72))</f>
        <v/>
      </c>
      <c r="M72" s="1801" t="s">
        <v>1830</v>
      </c>
      <c r="N72" s="1142"/>
      <c r="O72" s="1143"/>
      <c r="P72" s="1144" t="str">
        <f>IF(N72="","",CONCATENATE(N$9,"-",N72,"-",O72))</f>
        <v/>
      </c>
      <c r="Q72" s="1145" t="s">
        <v>1830</v>
      </c>
      <c r="R72" s="1146"/>
      <c r="S72" s="1143"/>
      <c r="T72" s="1144" t="str">
        <f>IF(R72="","",CONCATENATE(N$9,"-",N72,"-",R72,"-",S72))</f>
        <v/>
      </c>
      <c r="U72" s="1147" t="s">
        <v>1830</v>
      </c>
      <c r="V72" s="1142"/>
      <c r="W72" s="1143"/>
      <c r="X72" s="1144" t="str">
        <f>IF(V72="","",CONCATENATE(V$9,"-",V72,"-",W72))</f>
        <v/>
      </c>
      <c r="Y72" s="1145" t="s">
        <v>1830</v>
      </c>
      <c r="Z72" s="1146"/>
      <c r="AA72" s="1143"/>
      <c r="AB72" s="1144" t="str">
        <f>IF(Z72="","",CONCATENATE(V$9,"-",V72,"-",Z72,"-",AA72))</f>
        <v/>
      </c>
      <c r="AC72" s="1147" t="s">
        <v>1830</v>
      </c>
      <c r="AD72" s="1142"/>
      <c r="AE72" s="1143"/>
      <c r="AF72" s="1144" t="str">
        <f>IF(AD72="","",CONCATENATE(AD$9,"-",AD72,"-",AE72))</f>
        <v/>
      </c>
      <c r="AG72" s="1145" t="s">
        <v>1830</v>
      </c>
      <c r="AH72" s="1146"/>
      <c r="AI72" s="1143"/>
      <c r="AJ72" s="1144" t="str">
        <f>IF(AH72="","",CONCATENATE(AD$9,"-",AD72,"-",AH72,"-",AI72))</f>
        <v/>
      </c>
      <c r="AK72" s="1147" t="s">
        <v>1830</v>
      </c>
      <c r="AL72" s="1142"/>
      <c r="AM72" s="1143"/>
      <c r="AN72" s="1144" t="str">
        <f>IF(AL72="","",CONCATENATE(AL$9,"-",AL72,"-",AM72))</f>
        <v/>
      </c>
      <c r="AO72" s="1148" t="s">
        <v>1830</v>
      </c>
      <c r="AP72" s="1146"/>
      <c r="AQ72" s="1143"/>
      <c r="AR72" s="1144" t="str">
        <f>IF(AP72="","",CONCATENATE(AL$9,"-",AL72,"-",AP72,"-",AQ72))</f>
        <v/>
      </c>
      <c r="AS72" s="1147" t="s">
        <v>1830</v>
      </c>
      <c r="AT72" s="1149"/>
      <c r="AU72" s="1150"/>
      <c r="AV72" s="1151" t="str">
        <f>IF(AT72="","",CONCATENATE(AT$9,"-",AT72,"-",AU72))</f>
        <v/>
      </c>
      <c r="AW72" s="1152" t="s">
        <v>1830</v>
      </c>
      <c r="AX72" s="1153"/>
      <c r="AY72" s="1150"/>
      <c r="AZ72" s="1151" t="str">
        <f>IF(AX72="","",CONCATENATE(AT$9,"-",AT72,"-",AX72,"-",AY72))</f>
        <v/>
      </c>
      <c r="BA72" s="1154" t="s">
        <v>1830</v>
      </c>
      <c r="BB72" s="1155"/>
      <c r="BC72" s="1156"/>
      <c r="BD72" s="1157" t="str">
        <f>IF(BB72="","",CONCATENATE(BB$9,"-",BB72,"-",BC72))</f>
        <v/>
      </c>
      <c r="BE72" s="1158" t="s">
        <v>1830</v>
      </c>
      <c r="BF72" s="1159"/>
      <c r="BG72" s="1156"/>
      <c r="BH72" s="1157" t="str">
        <f>IF(BF72="","",CONCATENATE(BB$9,"-",BB72,"-",BF72,"-",BG72))</f>
        <v/>
      </c>
      <c r="BI72" s="1160" t="s">
        <v>1830</v>
      </c>
      <c r="BJ72" s="1161"/>
      <c r="BK72" s="1162"/>
      <c r="BL72" s="1163" t="str">
        <f>IF(BJ72="","",CONCATENATE(BJ$9,"-",BJ72,"-",BK72))</f>
        <v/>
      </c>
      <c r="BM72" s="1164" t="s">
        <v>1830</v>
      </c>
      <c r="BN72" s="1165"/>
      <c r="BO72" s="1162"/>
      <c r="BP72" s="1163" t="str">
        <f>IF(BN72="","",CONCATENATE(BJ$9,"-",BJ72,"-",BN72,"-",BO72))</f>
        <v/>
      </c>
      <c r="BQ72" s="1166" t="s">
        <v>1830</v>
      </c>
      <c r="BR72" s="1167"/>
      <c r="BS72" s="1168"/>
      <c r="BT72" s="1169" t="str">
        <f>IF(BR72="","",CONCATENATE(BR$9,"-",BR72,"-",BS72))</f>
        <v/>
      </c>
      <c r="BU72" s="1170" t="s">
        <v>1830</v>
      </c>
      <c r="BV72" s="1171"/>
      <c r="BW72" s="1168"/>
      <c r="BX72" s="1169" t="str">
        <f>IF(BV72="","",CONCATENATE(BR$9,"-",BR72,"-",BV72,"-",BW72))</f>
        <v/>
      </c>
      <c r="BY72" s="1172" t="s">
        <v>1830</v>
      </c>
      <c r="BZ72" s="570"/>
      <c r="CA72" s="570"/>
      <c r="CB72" s="570"/>
      <c r="CC72" s="570"/>
      <c r="CD72" s="570"/>
      <c r="CE72" s="570"/>
      <c r="CF72" s="570"/>
      <c r="CG72" s="570"/>
      <c r="CH72" s="570"/>
      <c r="CI72" s="570"/>
      <c r="CJ72" s="570"/>
      <c r="CK72" s="570"/>
      <c r="CL72" s="570"/>
      <c r="CM72" s="570"/>
      <c r="CN72" s="570"/>
      <c r="CO72" s="570"/>
      <c r="CP72" s="570"/>
      <c r="CQ72" s="570"/>
      <c r="CR72" s="570"/>
      <c r="CS72" s="570"/>
    </row>
    <row r="73" spans="1:97" ht="79.5" customHeight="1">
      <c r="A73" s="1804"/>
      <c r="B73" s="1798"/>
      <c r="C73" s="1798"/>
      <c r="D73" s="1798"/>
      <c r="E73" s="1798"/>
      <c r="F73" s="1798"/>
      <c r="G73" s="1798"/>
      <c r="H73" s="1798"/>
      <c r="I73" s="1798"/>
      <c r="J73" s="1798"/>
      <c r="K73" s="1798"/>
      <c r="L73" s="1798"/>
      <c r="M73" s="1802"/>
      <c r="N73" s="1173" t="s">
        <v>1830</v>
      </c>
      <c r="O73" s="1174" t="s">
        <v>1830</v>
      </c>
      <c r="P73" s="1175"/>
      <c r="Q73" s="1176"/>
      <c r="R73" s="1177" t="s">
        <v>1830</v>
      </c>
      <c r="S73" s="1174" t="s">
        <v>1830</v>
      </c>
      <c r="T73" s="1175"/>
      <c r="U73" s="1178"/>
      <c r="V73" s="1173" t="s">
        <v>1830</v>
      </c>
      <c r="W73" s="1174" t="s">
        <v>1830</v>
      </c>
      <c r="X73" s="1175"/>
      <c r="Y73" s="1176"/>
      <c r="Z73" s="1177" t="s">
        <v>1830</v>
      </c>
      <c r="AA73" s="1174" t="s">
        <v>1830</v>
      </c>
      <c r="AB73" s="1175"/>
      <c r="AC73" s="1178"/>
      <c r="AD73" s="1173" t="s">
        <v>1830</v>
      </c>
      <c r="AE73" s="1174" t="s">
        <v>1830</v>
      </c>
      <c r="AF73" s="1175"/>
      <c r="AG73" s="1176"/>
      <c r="AH73" s="1177" t="s">
        <v>1830</v>
      </c>
      <c r="AI73" s="1174" t="s">
        <v>1830</v>
      </c>
      <c r="AJ73" s="1175"/>
      <c r="AK73" s="1178"/>
      <c r="AL73" s="1173" t="s">
        <v>1830</v>
      </c>
      <c r="AM73" s="1174" t="s">
        <v>1830</v>
      </c>
      <c r="AN73" s="1175"/>
      <c r="AO73" s="1179"/>
      <c r="AP73" s="1177" t="s">
        <v>1830</v>
      </c>
      <c r="AQ73" s="1174" t="s">
        <v>1830</v>
      </c>
      <c r="AR73" s="1175"/>
      <c r="AS73" s="1178"/>
      <c r="AT73" s="1180" t="s">
        <v>1830</v>
      </c>
      <c r="AU73" s="1181" t="s">
        <v>1830</v>
      </c>
      <c r="AV73" s="1182"/>
      <c r="AW73" s="1183"/>
      <c r="AX73" s="1184" t="s">
        <v>1830</v>
      </c>
      <c r="AY73" s="1181" t="s">
        <v>1830</v>
      </c>
      <c r="AZ73" s="1182"/>
      <c r="BA73" s="1185"/>
      <c r="BB73" s="1186" t="s">
        <v>1830</v>
      </c>
      <c r="BC73" s="1187" t="s">
        <v>1830</v>
      </c>
      <c r="BD73" s="1188"/>
      <c r="BE73" s="1189"/>
      <c r="BF73" s="1190" t="s">
        <v>1830</v>
      </c>
      <c r="BG73" s="1187" t="s">
        <v>1830</v>
      </c>
      <c r="BH73" s="1188"/>
      <c r="BI73" s="1191"/>
      <c r="BJ73" s="1192" t="s">
        <v>1830</v>
      </c>
      <c r="BK73" s="1193" t="s">
        <v>1830</v>
      </c>
      <c r="BL73" s="1194"/>
      <c r="BM73" s="1195"/>
      <c r="BN73" s="1196" t="s">
        <v>1830</v>
      </c>
      <c r="BO73" s="1193" t="s">
        <v>1830</v>
      </c>
      <c r="BP73" s="1194"/>
      <c r="BQ73" s="1197"/>
      <c r="BR73" s="1198" t="s">
        <v>1830</v>
      </c>
      <c r="BS73" s="1199" t="s">
        <v>1830</v>
      </c>
      <c r="BT73" s="1200"/>
      <c r="BU73" s="1201"/>
      <c r="BV73" s="1202" t="s">
        <v>1830</v>
      </c>
      <c r="BW73" s="1199" t="s">
        <v>1830</v>
      </c>
      <c r="BX73" s="1200"/>
      <c r="BY73" s="1203"/>
      <c r="BZ73" s="1129"/>
      <c r="CA73" s="1129"/>
      <c r="CB73" s="1129"/>
      <c r="CC73" s="1129"/>
      <c r="CD73" s="1129"/>
      <c r="CE73" s="1129"/>
      <c r="CF73" s="1129"/>
      <c r="CG73" s="1129"/>
      <c r="CH73" s="1129"/>
      <c r="CI73" s="1129"/>
      <c r="CJ73" s="1129"/>
      <c r="CK73" s="1129"/>
      <c r="CL73" s="1129"/>
      <c r="CM73" s="1129"/>
      <c r="CN73" s="1129"/>
      <c r="CO73" s="1129"/>
      <c r="CP73" s="1129"/>
      <c r="CQ73" s="1129"/>
      <c r="CR73" s="1129"/>
      <c r="CS73" s="1129"/>
    </row>
    <row r="74" spans="1:97" ht="30" customHeight="1">
      <c r="A74" s="1803">
        <v>2</v>
      </c>
      <c r="B74" s="1805">
        <v>210201501</v>
      </c>
      <c r="C74" s="1806" t="str">
        <f>IF(B74="","",VLOOKUP(B74,COMPETENCIA!$A$2:$B$44,2,0))</f>
        <v xml:space="preserve">Ejercer derechos fundamentales del trabajo </v>
      </c>
      <c r="D74" s="1805" t="s">
        <v>1139</v>
      </c>
      <c r="E74" s="1800" t="str">
        <f>IF(B74="","",CONCATENATE(B74,"-",D74))</f>
        <v>210201501-RA2</v>
      </c>
      <c r="F74" s="1797" t="s">
        <v>1830</v>
      </c>
      <c r="G74" s="1799" t="s">
        <v>80</v>
      </c>
      <c r="H74" s="1797" t="str">
        <f>IF(G74="","",VLOOKUP(G74,ACTIVIDAD_APRENDIZAJE!$A$2:$N$11,4,0))</f>
        <v>Identificar las condiciones del estado y funcionamiento de la prestación del servicio de agua potable y saneamiento básico.</v>
      </c>
      <c r="I74" s="1799"/>
      <c r="J74" s="1797" t="str">
        <f>IF(I74="","",VLOOKUP(I74,PRODUCTOS!$A$2:$H$5,4,0))</f>
        <v/>
      </c>
      <c r="K74" s="1799"/>
      <c r="L74" s="1800" t="str">
        <f>IF(I74="","",CONCATENATE(B74,"-",D74,"-",I74,"-",K74))</f>
        <v/>
      </c>
      <c r="M74" s="1801" t="s">
        <v>1830</v>
      </c>
      <c r="N74" s="1142"/>
      <c r="O74" s="1143"/>
      <c r="P74" s="1144" t="str">
        <f>IF(N74="","",CONCATENATE(N$9,"-",N74,"-",O74))</f>
        <v/>
      </c>
      <c r="Q74" s="1145" t="s">
        <v>1830</v>
      </c>
      <c r="R74" s="1146"/>
      <c r="S74" s="1143"/>
      <c r="T74" s="1144" t="str">
        <f>IF(R74="","",CONCATENATE(N$9,"-",N74,"-",R74,"-",S74))</f>
        <v/>
      </c>
      <c r="U74" s="1147" t="s">
        <v>1830</v>
      </c>
      <c r="V74" s="1142"/>
      <c r="W74" s="1143"/>
      <c r="X74" s="1144" t="str">
        <f>IF(V74="","",CONCATENATE(V$9,"-",V74,"-",W74))</f>
        <v/>
      </c>
      <c r="Y74" s="1145" t="s">
        <v>1830</v>
      </c>
      <c r="Z74" s="1146"/>
      <c r="AA74" s="1143"/>
      <c r="AB74" s="1144" t="str">
        <f>IF(Z74="","",CONCATENATE(V$9,"-",V74,"-",Z74,"-",AA74))</f>
        <v/>
      </c>
      <c r="AC74" s="1147" t="s">
        <v>1830</v>
      </c>
      <c r="AD74" s="1142"/>
      <c r="AE74" s="1143"/>
      <c r="AF74" s="1144" t="str">
        <f>IF(AD74="","",CONCATENATE(AD$9,"-",AD74,"-",AE74))</f>
        <v/>
      </c>
      <c r="AG74" s="1145" t="s">
        <v>1830</v>
      </c>
      <c r="AH74" s="1146"/>
      <c r="AI74" s="1143"/>
      <c r="AJ74" s="1144" t="str">
        <f>IF(AH74="","",CONCATENATE(AD$9,"-",AD74,"-",AH74,"-",AI74))</f>
        <v/>
      </c>
      <c r="AK74" s="1147" t="s">
        <v>1830</v>
      </c>
      <c r="AL74" s="1142"/>
      <c r="AM74" s="1143"/>
      <c r="AN74" s="1144" t="str">
        <f>IF(AL74="","",CONCATENATE(AL$9,"-",AL74,"-",AM74))</f>
        <v/>
      </c>
      <c r="AO74" s="1148" t="s">
        <v>1830</v>
      </c>
      <c r="AP74" s="1146"/>
      <c r="AQ74" s="1143"/>
      <c r="AR74" s="1144" t="str">
        <f>IF(AP74="","",CONCATENATE(AL$9,"-",AL74,"-",AP74,"-",AQ74))</f>
        <v/>
      </c>
      <c r="AS74" s="1147" t="s">
        <v>1830</v>
      </c>
      <c r="AT74" s="1149"/>
      <c r="AU74" s="1150"/>
      <c r="AV74" s="1151" t="str">
        <f>IF(AT74="","",CONCATENATE(AT$9,"-",AT74,"-",AU74))</f>
        <v/>
      </c>
      <c r="AW74" s="1152" t="s">
        <v>1830</v>
      </c>
      <c r="AX74" s="1153"/>
      <c r="AY74" s="1150"/>
      <c r="AZ74" s="1151" t="str">
        <f>IF(AX74="","",CONCATENATE(AT$9,"-",AT74,"-",AX74,"-",AY74))</f>
        <v/>
      </c>
      <c r="BA74" s="1154" t="s">
        <v>1830</v>
      </c>
      <c r="BB74" s="1155"/>
      <c r="BC74" s="1156"/>
      <c r="BD74" s="1157" t="str">
        <f>IF(BB74="","",CONCATENATE(BB$9,"-",BB74,"-",BC74))</f>
        <v/>
      </c>
      <c r="BE74" s="1158" t="s">
        <v>1830</v>
      </c>
      <c r="BF74" s="1159"/>
      <c r="BG74" s="1156"/>
      <c r="BH74" s="1157" t="str">
        <f>IF(BF74="","",CONCATENATE(BB$9,"-",BB74,"-",BF74,"-",BG74))</f>
        <v/>
      </c>
      <c r="BI74" s="1160" t="s">
        <v>1830</v>
      </c>
      <c r="BJ74" s="1161"/>
      <c r="BK74" s="1162"/>
      <c r="BL74" s="1163" t="str">
        <f>IF(BJ74="","",CONCATENATE(BJ$9,"-",BJ74,"-",BK74))</f>
        <v/>
      </c>
      <c r="BM74" s="1164" t="s">
        <v>1830</v>
      </c>
      <c r="BN74" s="1165"/>
      <c r="BO74" s="1162"/>
      <c r="BP74" s="1163" t="str">
        <f>IF(BN74="","",CONCATENATE(BJ$9,"-",BJ74,"-",BN74,"-",BO74))</f>
        <v/>
      </c>
      <c r="BQ74" s="1166" t="s">
        <v>1830</v>
      </c>
      <c r="BR74" s="1167"/>
      <c r="BS74" s="1168"/>
      <c r="BT74" s="1169" t="str">
        <f>IF(BR74="","",CONCATENATE(BR$9,"-",BR74,"-",BS74))</f>
        <v/>
      </c>
      <c r="BU74" s="1170" t="s">
        <v>1830</v>
      </c>
      <c r="BV74" s="1171"/>
      <c r="BW74" s="1168"/>
      <c r="BX74" s="1169" t="str">
        <f>IF(BV74="","",CONCATENATE(BR$9,"-",BR74,"-",BV74,"-",BW74))</f>
        <v/>
      </c>
      <c r="BY74" s="1172" t="s">
        <v>1830</v>
      </c>
      <c r="BZ74" s="1129"/>
      <c r="CA74" s="1129"/>
      <c r="CB74" s="1129"/>
      <c r="CC74" s="1129"/>
      <c r="CD74" s="1129"/>
      <c r="CE74" s="1129"/>
      <c r="CF74" s="1129"/>
      <c r="CG74" s="1129"/>
      <c r="CH74" s="1129"/>
      <c r="CI74" s="1129"/>
      <c r="CJ74" s="1129"/>
      <c r="CK74" s="1129"/>
      <c r="CL74" s="1129"/>
      <c r="CM74" s="1129"/>
      <c r="CN74" s="1129"/>
      <c r="CO74" s="1129"/>
      <c r="CP74" s="1129"/>
      <c r="CQ74" s="1129"/>
      <c r="CR74" s="1129"/>
      <c r="CS74" s="1129"/>
    </row>
    <row r="75" spans="1:97" ht="79.5" customHeight="1">
      <c r="A75" s="1804"/>
      <c r="B75" s="1798"/>
      <c r="C75" s="1798"/>
      <c r="D75" s="1798"/>
      <c r="E75" s="1798"/>
      <c r="F75" s="1798"/>
      <c r="G75" s="1798"/>
      <c r="H75" s="1798"/>
      <c r="I75" s="1798"/>
      <c r="J75" s="1798"/>
      <c r="K75" s="1798"/>
      <c r="L75" s="1798"/>
      <c r="M75" s="1802"/>
      <c r="N75" s="1173" t="s">
        <v>1830</v>
      </c>
      <c r="O75" s="1174" t="s">
        <v>1830</v>
      </c>
      <c r="P75" s="1175"/>
      <c r="Q75" s="1176"/>
      <c r="R75" s="1177" t="s">
        <v>1830</v>
      </c>
      <c r="S75" s="1174" t="s">
        <v>1830</v>
      </c>
      <c r="T75" s="1175"/>
      <c r="U75" s="1178"/>
      <c r="V75" s="1173" t="s">
        <v>1830</v>
      </c>
      <c r="W75" s="1174" t="s">
        <v>1830</v>
      </c>
      <c r="X75" s="1175"/>
      <c r="Y75" s="1176"/>
      <c r="Z75" s="1177" t="s">
        <v>1830</v>
      </c>
      <c r="AA75" s="1174" t="s">
        <v>1830</v>
      </c>
      <c r="AB75" s="1175"/>
      <c r="AC75" s="1178"/>
      <c r="AD75" s="1173" t="s">
        <v>1830</v>
      </c>
      <c r="AE75" s="1174" t="s">
        <v>1830</v>
      </c>
      <c r="AF75" s="1175"/>
      <c r="AG75" s="1176"/>
      <c r="AH75" s="1177" t="s">
        <v>1830</v>
      </c>
      <c r="AI75" s="1174" t="s">
        <v>1830</v>
      </c>
      <c r="AJ75" s="1175"/>
      <c r="AK75" s="1178"/>
      <c r="AL75" s="1173" t="s">
        <v>1830</v>
      </c>
      <c r="AM75" s="1174" t="s">
        <v>1830</v>
      </c>
      <c r="AN75" s="1175"/>
      <c r="AO75" s="1179"/>
      <c r="AP75" s="1177" t="s">
        <v>1830</v>
      </c>
      <c r="AQ75" s="1174" t="s">
        <v>1830</v>
      </c>
      <c r="AR75" s="1175"/>
      <c r="AS75" s="1178"/>
      <c r="AT75" s="1180" t="s">
        <v>1830</v>
      </c>
      <c r="AU75" s="1181" t="s">
        <v>1830</v>
      </c>
      <c r="AV75" s="1182"/>
      <c r="AW75" s="1183"/>
      <c r="AX75" s="1184" t="s">
        <v>1830</v>
      </c>
      <c r="AY75" s="1181" t="s">
        <v>1830</v>
      </c>
      <c r="AZ75" s="1182"/>
      <c r="BA75" s="1185"/>
      <c r="BB75" s="1186" t="s">
        <v>1830</v>
      </c>
      <c r="BC75" s="1187" t="s">
        <v>1830</v>
      </c>
      <c r="BD75" s="1188"/>
      <c r="BE75" s="1189"/>
      <c r="BF75" s="1190" t="s">
        <v>1830</v>
      </c>
      <c r="BG75" s="1187" t="s">
        <v>1830</v>
      </c>
      <c r="BH75" s="1188"/>
      <c r="BI75" s="1191"/>
      <c r="BJ75" s="1192" t="s">
        <v>1830</v>
      </c>
      <c r="BK75" s="1193" t="s">
        <v>1830</v>
      </c>
      <c r="BL75" s="1194"/>
      <c r="BM75" s="1195"/>
      <c r="BN75" s="1196" t="s">
        <v>1830</v>
      </c>
      <c r="BO75" s="1193" t="s">
        <v>1830</v>
      </c>
      <c r="BP75" s="1194"/>
      <c r="BQ75" s="1197"/>
      <c r="BR75" s="1198" t="s">
        <v>1830</v>
      </c>
      <c r="BS75" s="1199" t="s">
        <v>1830</v>
      </c>
      <c r="BT75" s="1200"/>
      <c r="BU75" s="1201"/>
      <c r="BV75" s="1202" t="s">
        <v>1830</v>
      </c>
      <c r="BW75" s="1199" t="s">
        <v>1830</v>
      </c>
      <c r="BX75" s="1200"/>
      <c r="BY75" s="1203"/>
      <c r="BZ75" s="1129"/>
      <c r="CA75" s="1129"/>
      <c r="CB75" s="1129"/>
      <c r="CC75" s="1129"/>
      <c r="CD75" s="1129"/>
      <c r="CE75" s="1129"/>
      <c r="CF75" s="1129"/>
      <c r="CG75" s="1129"/>
      <c r="CH75" s="1129"/>
      <c r="CI75" s="1129"/>
      <c r="CJ75" s="1129"/>
      <c r="CK75" s="1129"/>
      <c r="CL75" s="1129"/>
      <c r="CM75" s="1129"/>
      <c r="CN75" s="1129"/>
      <c r="CO75" s="1129"/>
      <c r="CP75" s="1129"/>
      <c r="CQ75" s="1129"/>
      <c r="CR75" s="1129"/>
      <c r="CS75" s="1129"/>
    </row>
    <row r="76" spans="1:97" ht="30" customHeight="1">
      <c r="A76" s="1803">
        <v>3</v>
      </c>
      <c r="B76" s="1805">
        <v>210201501</v>
      </c>
      <c r="C76" s="1806" t="str">
        <f>IF(B76="","",VLOOKUP(B76,COMPETENCIA!$A$2:$B$44,2,0))</f>
        <v xml:space="preserve">Ejercer derechos fundamentales del trabajo </v>
      </c>
      <c r="D76" s="1805" t="s">
        <v>1139</v>
      </c>
      <c r="E76" s="1800" t="str">
        <f>IF(B76="","",CONCATENATE(B76,"-",D76))</f>
        <v>210201501-RA2</v>
      </c>
      <c r="F76" s="1797" t="s">
        <v>1830</v>
      </c>
      <c r="G76" s="1799" t="s">
        <v>80</v>
      </c>
      <c r="H76" s="1797" t="str">
        <f>IF(G76="","",VLOOKUP(G76,ACTIVIDAD_APRENDIZAJE!$A$2:$N$11,4,0))</f>
        <v>Identificar las condiciones del estado y funcionamiento de la prestación del servicio de agua potable y saneamiento básico.</v>
      </c>
      <c r="I76" s="1799"/>
      <c r="J76" s="1797" t="str">
        <f>IF(I76="","",VLOOKUP(I76,PRODUCTOS!$A$2:$H$5,4,0))</f>
        <v/>
      </c>
      <c r="K76" s="1799"/>
      <c r="L76" s="1800" t="str">
        <f>IF(I76="","",CONCATENATE(B76,"-",D76,"-",I76,"-",K76))</f>
        <v/>
      </c>
      <c r="M76" s="1801" t="s">
        <v>1830</v>
      </c>
      <c r="N76" s="1142"/>
      <c r="O76" s="1143"/>
      <c r="P76" s="1144" t="str">
        <f>IF(N76="","",CONCATENATE(N$9,"-",N76,"-",O76))</f>
        <v/>
      </c>
      <c r="Q76" s="1145" t="s">
        <v>1830</v>
      </c>
      <c r="R76" s="1146"/>
      <c r="S76" s="1143"/>
      <c r="T76" s="1144" t="str">
        <f>IF(R76="","",CONCATENATE(N$9,"-",N76,"-",R76,"-",S76))</f>
        <v/>
      </c>
      <c r="U76" s="1147" t="s">
        <v>1830</v>
      </c>
      <c r="V76" s="1142"/>
      <c r="W76" s="1143"/>
      <c r="X76" s="1144" t="str">
        <f>IF(V76="","",CONCATENATE(V$9,"-",V76,"-",W76))</f>
        <v/>
      </c>
      <c r="Y76" s="1145" t="s">
        <v>1830</v>
      </c>
      <c r="Z76" s="1146"/>
      <c r="AA76" s="1143"/>
      <c r="AB76" s="1144" t="str">
        <f>IF(Z76="","",CONCATENATE(V$9,"-",V76,"-",Z76,"-",AA76))</f>
        <v/>
      </c>
      <c r="AC76" s="1147" t="s">
        <v>1830</v>
      </c>
      <c r="AD76" s="1142"/>
      <c r="AE76" s="1143"/>
      <c r="AF76" s="1144" t="str">
        <f>IF(AD76="","",CONCATENATE(AD$9,"-",AD76,"-",AE76))</f>
        <v/>
      </c>
      <c r="AG76" s="1145" t="s">
        <v>1830</v>
      </c>
      <c r="AH76" s="1146"/>
      <c r="AI76" s="1143"/>
      <c r="AJ76" s="1144" t="str">
        <f>IF(AH76="","",CONCATENATE(AD$9,"-",AD76,"-",AH76,"-",AI76))</f>
        <v/>
      </c>
      <c r="AK76" s="1147" t="s">
        <v>1830</v>
      </c>
      <c r="AL76" s="1142"/>
      <c r="AM76" s="1143"/>
      <c r="AN76" s="1144" t="str">
        <f>IF(AL76="","",CONCATENATE(AL$9,"-",AL76,"-",AM76))</f>
        <v/>
      </c>
      <c r="AO76" s="1148" t="s">
        <v>1830</v>
      </c>
      <c r="AP76" s="1146"/>
      <c r="AQ76" s="1143"/>
      <c r="AR76" s="1144" t="str">
        <f>IF(AP76="","",CONCATENATE(AL$9,"-",AL76,"-",AP76,"-",AQ76))</f>
        <v/>
      </c>
      <c r="AS76" s="1147" t="s">
        <v>1830</v>
      </c>
      <c r="AT76" s="1149"/>
      <c r="AU76" s="1150"/>
      <c r="AV76" s="1151" t="str">
        <f>IF(AT76="","",CONCATENATE(AT$9,"-",AT76,"-",AU76))</f>
        <v/>
      </c>
      <c r="AW76" s="1152" t="s">
        <v>1830</v>
      </c>
      <c r="AX76" s="1153"/>
      <c r="AY76" s="1150"/>
      <c r="AZ76" s="1151" t="str">
        <f>IF(AX76="","",CONCATENATE(AT$9,"-",AT76,"-",AX76,"-",AY76))</f>
        <v/>
      </c>
      <c r="BA76" s="1154" t="s">
        <v>1830</v>
      </c>
      <c r="BB76" s="1155"/>
      <c r="BC76" s="1156"/>
      <c r="BD76" s="1157" t="str">
        <f>IF(BB76="","",CONCATENATE(BB$9,"-",BB76,"-",BC76))</f>
        <v/>
      </c>
      <c r="BE76" s="1158" t="s">
        <v>1830</v>
      </c>
      <c r="BF76" s="1159"/>
      <c r="BG76" s="1156"/>
      <c r="BH76" s="1157" t="str">
        <f>IF(BF76="","",CONCATENATE(BB$9,"-",BB76,"-",BF76,"-",BG76))</f>
        <v/>
      </c>
      <c r="BI76" s="1160" t="s">
        <v>1830</v>
      </c>
      <c r="BJ76" s="1161"/>
      <c r="BK76" s="1162"/>
      <c r="BL76" s="1163" t="str">
        <f>IF(BJ76="","",CONCATENATE(BJ$9,"-",BJ76,"-",BK76))</f>
        <v/>
      </c>
      <c r="BM76" s="1164" t="s">
        <v>1830</v>
      </c>
      <c r="BN76" s="1165"/>
      <c r="BO76" s="1162"/>
      <c r="BP76" s="1163" t="str">
        <f>IF(BN76="","",CONCATENATE(BJ$9,"-",BJ76,"-",BN76,"-",BO76))</f>
        <v/>
      </c>
      <c r="BQ76" s="1166" t="s">
        <v>1830</v>
      </c>
      <c r="BR76" s="1167"/>
      <c r="BS76" s="1168"/>
      <c r="BT76" s="1169" t="str">
        <f>IF(BR76="","",CONCATENATE(BR$9,"-",BR76,"-",BS76))</f>
        <v/>
      </c>
      <c r="BU76" s="1170" t="s">
        <v>1830</v>
      </c>
      <c r="BV76" s="1171"/>
      <c r="BW76" s="1168"/>
      <c r="BX76" s="1169" t="str">
        <f>IF(BV76="","",CONCATENATE(BR$9,"-",BR76,"-",BV76,"-",BW76))</f>
        <v/>
      </c>
      <c r="BY76" s="1172" t="s">
        <v>1830</v>
      </c>
      <c r="BZ76" s="1129"/>
      <c r="CA76" s="1129"/>
      <c r="CB76" s="1129"/>
      <c r="CC76" s="1129"/>
      <c r="CD76" s="1129"/>
      <c r="CE76" s="1129"/>
      <c r="CF76" s="1129"/>
      <c r="CG76" s="1129"/>
      <c r="CH76" s="1129"/>
      <c r="CI76" s="1129"/>
      <c r="CJ76" s="1129"/>
      <c r="CK76" s="1129"/>
      <c r="CL76" s="1129"/>
      <c r="CM76" s="1129"/>
      <c r="CN76" s="1129"/>
      <c r="CO76" s="1129"/>
      <c r="CP76" s="1129"/>
      <c r="CQ76" s="1129"/>
      <c r="CR76" s="1129"/>
      <c r="CS76" s="1129"/>
    </row>
    <row r="77" spans="1:97" ht="79.5" customHeight="1">
      <c r="A77" s="1804"/>
      <c r="B77" s="1798"/>
      <c r="C77" s="1798"/>
      <c r="D77" s="1798"/>
      <c r="E77" s="1798"/>
      <c r="F77" s="1798"/>
      <c r="G77" s="1798"/>
      <c r="H77" s="1798"/>
      <c r="I77" s="1798"/>
      <c r="J77" s="1798"/>
      <c r="K77" s="1798"/>
      <c r="L77" s="1798"/>
      <c r="M77" s="1802"/>
      <c r="N77" s="1173" t="s">
        <v>1830</v>
      </c>
      <c r="O77" s="1174" t="s">
        <v>1830</v>
      </c>
      <c r="P77" s="1175"/>
      <c r="Q77" s="1176"/>
      <c r="R77" s="1177" t="s">
        <v>1830</v>
      </c>
      <c r="S77" s="1174" t="s">
        <v>1830</v>
      </c>
      <c r="T77" s="1175"/>
      <c r="U77" s="1178"/>
      <c r="V77" s="1173" t="s">
        <v>1830</v>
      </c>
      <c r="W77" s="1174" t="s">
        <v>1830</v>
      </c>
      <c r="X77" s="1175"/>
      <c r="Y77" s="1176"/>
      <c r="Z77" s="1177" t="s">
        <v>1830</v>
      </c>
      <c r="AA77" s="1174" t="s">
        <v>1830</v>
      </c>
      <c r="AB77" s="1175"/>
      <c r="AC77" s="1178"/>
      <c r="AD77" s="1173" t="s">
        <v>1830</v>
      </c>
      <c r="AE77" s="1174" t="s">
        <v>1830</v>
      </c>
      <c r="AF77" s="1175"/>
      <c r="AG77" s="1176"/>
      <c r="AH77" s="1177" t="s">
        <v>1830</v>
      </c>
      <c r="AI77" s="1174" t="s">
        <v>1830</v>
      </c>
      <c r="AJ77" s="1175"/>
      <c r="AK77" s="1178"/>
      <c r="AL77" s="1173" t="s">
        <v>1830</v>
      </c>
      <c r="AM77" s="1174" t="s">
        <v>1830</v>
      </c>
      <c r="AN77" s="1175"/>
      <c r="AO77" s="1179"/>
      <c r="AP77" s="1177" t="s">
        <v>1830</v>
      </c>
      <c r="AQ77" s="1174" t="s">
        <v>1830</v>
      </c>
      <c r="AR77" s="1175"/>
      <c r="AS77" s="1178"/>
      <c r="AT77" s="1180" t="s">
        <v>1830</v>
      </c>
      <c r="AU77" s="1181" t="s">
        <v>1830</v>
      </c>
      <c r="AV77" s="1182"/>
      <c r="AW77" s="1183"/>
      <c r="AX77" s="1184" t="s">
        <v>1830</v>
      </c>
      <c r="AY77" s="1181" t="s">
        <v>1830</v>
      </c>
      <c r="AZ77" s="1182"/>
      <c r="BA77" s="1185"/>
      <c r="BB77" s="1186" t="s">
        <v>1830</v>
      </c>
      <c r="BC77" s="1187" t="s">
        <v>1830</v>
      </c>
      <c r="BD77" s="1188"/>
      <c r="BE77" s="1189"/>
      <c r="BF77" s="1190" t="s">
        <v>1830</v>
      </c>
      <c r="BG77" s="1187" t="s">
        <v>1830</v>
      </c>
      <c r="BH77" s="1188"/>
      <c r="BI77" s="1191"/>
      <c r="BJ77" s="1192" t="s">
        <v>1830</v>
      </c>
      <c r="BK77" s="1193" t="s">
        <v>1830</v>
      </c>
      <c r="BL77" s="1194"/>
      <c r="BM77" s="1195"/>
      <c r="BN77" s="1196" t="s">
        <v>1830</v>
      </c>
      <c r="BO77" s="1193" t="s">
        <v>1830</v>
      </c>
      <c r="BP77" s="1194"/>
      <c r="BQ77" s="1197"/>
      <c r="BR77" s="1198" t="s">
        <v>1830</v>
      </c>
      <c r="BS77" s="1199" t="s">
        <v>1830</v>
      </c>
      <c r="BT77" s="1200"/>
      <c r="BU77" s="1201"/>
      <c r="BV77" s="1202" t="s">
        <v>1830</v>
      </c>
      <c r="BW77" s="1199" t="s">
        <v>1830</v>
      </c>
      <c r="BX77" s="1200"/>
      <c r="BY77" s="1203"/>
      <c r="BZ77" s="1129"/>
      <c r="CA77" s="1129"/>
      <c r="CB77" s="1129"/>
      <c r="CC77" s="1129"/>
      <c r="CD77" s="1129"/>
      <c r="CE77" s="1129"/>
      <c r="CF77" s="1129"/>
      <c r="CG77" s="1129"/>
      <c r="CH77" s="1129"/>
      <c r="CI77" s="1129"/>
      <c r="CJ77" s="1129"/>
      <c r="CK77" s="1129"/>
      <c r="CL77" s="1129"/>
      <c r="CM77" s="1129"/>
      <c r="CN77" s="1129"/>
      <c r="CO77" s="1129"/>
      <c r="CP77" s="1129"/>
      <c r="CQ77" s="1129"/>
      <c r="CR77" s="1129"/>
      <c r="CS77" s="1129"/>
    </row>
    <row r="78" spans="1:97" ht="30" customHeight="1">
      <c r="A78" s="1803">
        <v>4</v>
      </c>
      <c r="B78" s="1805">
        <v>210201501</v>
      </c>
      <c r="C78" s="1806" t="str">
        <f>IF(B78="","",VLOOKUP(B78,COMPETENCIA!$A$2:$B$44,2,0))</f>
        <v xml:space="preserve">Ejercer derechos fundamentales del trabajo </v>
      </c>
      <c r="D78" s="1805" t="s">
        <v>1146</v>
      </c>
      <c r="E78" s="1800" t="str">
        <f>IF(B78="","",CONCATENATE(B78,"-",D78))</f>
        <v>210201501-RA4</v>
      </c>
      <c r="F78" s="1797" t="s">
        <v>1830</v>
      </c>
      <c r="G78" s="1799" t="s">
        <v>80</v>
      </c>
      <c r="H78" s="1797" t="str">
        <f>IF(G78="","",VLOOKUP(G78,ACTIVIDAD_APRENDIZAJE!$A$2:$N$11,4,0))</f>
        <v>Identificar las condiciones del estado y funcionamiento de la prestación del servicio de agua potable y saneamiento básico.</v>
      </c>
      <c r="I78" s="1799"/>
      <c r="J78" s="1797" t="str">
        <f>IF(I78="","",VLOOKUP(I78,PRODUCTOS!$A$2:$H$5,4,0))</f>
        <v/>
      </c>
      <c r="K78" s="1799"/>
      <c r="L78" s="1800" t="str">
        <f>IF(I78="","",CONCATENATE(B78,"-",D78,"-",I78,"-",K78))</f>
        <v/>
      </c>
      <c r="M78" s="1801" t="s">
        <v>1830</v>
      </c>
      <c r="N78" s="1142"/>
      <c r="O78" s="1143"/>
      <c r="P78" s="1144" t="str">
        <f>IF(N78="","",CONCATENATE(N$9,"-",N78,"-",O78))</f>
        <v/>
      </c>
      <c r="Q78" s="1145" t="s">
        <v>1830</v>
      </c>
      <c r="R78" s="1146"/>
      <c r="S78" s="1143"/>
      <c r="T78" s="1144" t="str">
        <f>IF(R78="","",CONCATENATE(N$9,"-",N78,"-",R78,"-",S78))</f>
        <v/>
      </c>
      <c r="U78" s="1147" t="s">
        <v>1830</v>
      </c>
      <c r="V78" s="1142"/>
      <c r="W78" s="1143"/>
      <c r="X78" s="1144" t="str">
        <f>IF(V78="","",CONCATENATE(V$9,"-",V78,"-",W78))</f>
        <v/>
      </c>
      <c r="Y78" s="1145" t="s">
        <v>1830</v>
      </c>
      <c r="Z78" s="1146"/>
      <c r="AA78" s="1143"/>
      <c r="AB78" s="1144" t="str">
        <f>IF(Z78="","",CONCATENATE(V$9,"-",V78,"-",Z78,"-",AA78))</f>
        <v/>
      </c>
      <c r="AC78" s="1147" t="s">
        <v>1830</v>
      </c>
      <c r="AD78" s="1142"/>
      <c r="AE78" s="1143"/>
      <c r="AF78" s="1144" t="str">
        <f>IF(AD78="","",CONCATENATE(AD$9,"-",AD78,"-",AE78))</f>
        <v/>
      </c>
      <c r="AG78" s="1145" t="s">
        <v>1830</v>
      </c>
      <c r="AH78" s="1146"/>
      <c r="AI78" s="1143"/>
      <c r="AJ78" s="1144" t="str">
        <f>IF(AH78="","",CONCATENATE(AD$9,"-",AD78,"-",AH78,"-",AI78))</f>
        <v/>
      </c>
      <c r="AK78" s="1147" t="s">
        <v>1830</v>
      </c>
      <c r="AL78" s="1142"/>
      <c r="AM78" s="1143"/>
      <c r="AN78" s="1144" t="str">
        <f>IF(AL78="","",CONCATENATE(AL$9,"-",AL78,"-",AM78))</f>
        <v/>
      </c>
      <c r="AO78" s="1148" t="s">
        <v>1830</v>
      </c>
      <c r="AP78" s="1146"/>
      <c r="AQ78" s="1143"/>
      <c r="AR78" s="1144" t="str">
        <f>IF(AP78="","",CONCATENATE(AL$9,"-",AL78,"-",AP78,"-",AQ78))</f>
        <v/>
      </c>
      <c r="AS78" s="1147" t="s">
        <v>1830</v>
      </c>
      <c r="AT78" s="1149"/>
      <c r="AU78" s="1150"/>
      <c r="AV78" s="1151" t="str">
        <f>IF(AT78="","",CONCATENATE(AT$9,"-",AT78,"-",AU78))</f>
        <v/>
      </c>
      <c r="AW78" s="1152" t="s">
        <v>1830</v>
      </c>
      <c r="AX78" s="1153"/>
      <c r="AY78" s="1150"/>
      <c r="AZ78" s="1151" t="str">
        <f>IF(AX78="","",CONCATENATE(AT$9,"-",AT78,"-",AX78,"-",AY78))</f>
        <v/>
      </c>
      <c r="BA78" s="1154" t="s">
        <v>1830</v>
      </c>
      <c r="BB78" s="1155"/>
      <c r="BC78" s="1156"/>
      <c r="BD78" s="1157" t="str">
        <f>IF(BB78="","",CONCATENATE(BB$9,"-",BB78,"-",BC78))</f>
        <v/>
      </c>
      <c r="BE78" s="1158" t="s">
        <v>1830</v>
      </c>
      <c r="BF78" s="1159"/>
      <c r="BG78" s="1156"/>
      <c r="BH78" s="1157" t="str">
        <f>IF(BF78="","",CONCATENATE(BB$9,"-",BB78,"-",BF78,"-",BG78))</f>
        <v/>
      </c>
      <c r="BI78" s="1160" t="s">
        <v>1830</v>
      </c>
      <c r="BJ78" s="1161"/>
      <c r="BK78" s="1162"/>
      <c r="BL78" s="1163" t="str">
        <f>IF(BJ78="","",CONCATENATE(BJ$9,"-",BJ78,"-",BK78))</f>
        <v/>
      </c>
      <c r="BM78" s="1164" t="s">
        <v>1830</v>
      </c>
      <c r="BN78" s="1165"/>
      <c r="BO78" s="1162"/>
      <c r="BP78" s="1163" t="str">
        <f>IF(BN78="","",CONCATENATE(BJ$9,"-",BJ78,"-",BN78,"-",BO78))</f>
        <v/>
      </c>
      <c r="BQ78" s="1166" t="s">
        <v>1830</v>
      </c>
      <c r="BR78" s="1167"/>
      <c r="BS78" s="1168"/>
      <c r="BT78" s="1169" t="str">
        <f>IF(BR78="","",CONCATENATE(BR$9,"-",BR78,"-",BS78))</f>
        <v/>
      </c>
      <c r="BU78" s="1170" t="s">
        <v>1830</v>
      </c>
      <c r="BV78" s="1171"/>
      <c r="BW78" s="1168"/>
      <c r="BX78" s="1169" t="str">
        <f>IF(BV78="","",CONCATENATE(BR$9,"-",BR78,"-",BV78,"-",BW78))</f>
        <v/>
      </c>
      <c r="BY78" s="1172" t="s">
        <v>1830</v>
      </c>
      <c r="BZ78" s="1129"/>
      <c r="CA78" s="1129"/>
      <c r="CB78" s="1129"/>
      <c r="CC78" s="1129"/>
      <c r="CD78" s="1129"/>
      <c r="CE78" s="1129"/>
      <c r="CF78" s="1129"/>
      <c r="CG78" s="1129"/>
      <c r="CH78" s="1129"/>
      <c r="CI78" s="1129"/>
      <c r="CJ78" s="1129"/>
      <c r="CK78" s="1129"/>
      <c r="CL78" s="1129"/>
      <c r="CM78" s="1129"/>
      <c r="CN78" s="1129"/>
      <c r="CO78" s="1129"/>
      <c r="CP78" s="1129"/>
      <c r="CQ78" s="1129"/>
      <c r="CR78" s="1129"/>
      <c r="CS78" s="1129"/>
    </row>
    <row r="79" spans="1:97" ht="79.5" customHeight="1">
      <c r="A79" s="1804"/>
      <c r="B79" s="1798"/>
      <c r="C79" s="1798"/>
      <c r="D79" s="1798"/>
      <c r="E79" s="1798"/>
      <c r="F79" s="1798"/>
      <c r="G79" s="1798"/>
      <c r="H79" s="1798"/>
      <c r="I79" s="1798"/>
      <c r="J79" s="1798"/>
      <c r="K79" s="1798"/>
      <c r="L79" s="1798"/>
      <c r="M79" s="1802"/>
      <c r="N79" s="1173" t="s">
        <v>1830</v>
      </c>
      <c r="O79" s="1174" t="s">
        <v>1830</v>
      </c>
      <c r="P79" s="1175"/>
      <c r="Q79" s="1176"/>
      <c r="R79" s="1177" t="s">
        <v>1830</v>
      </c>
      <c r="S79" s="1174" t="s">
        <v>1830</v>
      </c>
      <c r="T79" s="1175"/>
      <c r="U79" s="1178"/>
      <c r="V79" s="1173" t="s">
        <v>1830</v>
      </c>
      <c r="W79" s="1174" t="s">
        <v>1830</v>
      </c>
      <c r="X79" s="1175"/>
      <c r="Y79" s="1176"/>
      <c r="Z79" s="1177" t="s">
        <v>1830</v>
      </c>
      <c r="AA79" s="1174" t="s">
        <v>1830</v>
      </c>
      <c r="AB79" s="1175"/>
      <c r="AC79" s="1178"/>
      <c r="AD79" s="1173" t="s">
        <v>1830</v>
      </c>
      <c r="AE79" s="1174" t="s">
        <v>1830</v>
      </c>
      <c r="AF79" s="1175"/>
      <c r="AG79" s="1176"/>
      <c r="AH79" s="1177" t="s">
        <v>1830</v>
      </c>
      <c r="AI79" s="1174" t="s">
        <v>1830</v>
      </c>
      <c r="AJ79" s="1175"/>
      <c r="AK79" s="1178"/>
      <c r="AL79" s="1173" t="s">
        <v>1830</v>
      </c>
      <c r="AM79" s="1174" t="s">
        <v>1830</v>
      </c>
      <c r="AN79" s="1175"/>
      <c r="AO79" s="1179"/>
      <c r="AP79" s="1177" t="s">
        <v>1830</v>
      </c>
      <c r="AQ79" s="1174" t="s">
        <v>1830</v>
      </c>
      <c r="AR79" s="1175"/>
      <c r="AS79" s="1178"/>
      <c r="AT79" s="1180" t="s">
        <v>1830</v>
      </c>
      <c r="AU79" s="1181" t="s">
        <v>1830</v>
      </c>
      <c r="AV79" s="1182"/>
      <c r="AW79" s="1183"/>
      <c r="AX79" s="1184" t="s">
        <v>1830</v>
      </c>
      <c r="AY79" s="1181" t="s">
        <v>1830</v>
      </c>
      <c r="AZ79" s="1182"/>
      <c r="BA79" s="1185"/>
      <c r="BB79" s="1186" t="s">
        <v>1830</v>
      </c>
      <c r="BC79" s="1187" t="s">
        <v>1830</v>
      </c>
      <c r="BD79" s="1188"/>
      <c r="BE79" s="1189"/>
      <c r="BF79" s="1190" t="s">
        <v>1830</v>
      </c>
      <c r="BG79" s="1187" t="s">
        <v>1830</v>
      </c>
      <c r="BH79" s="1188"/>
      <c r="BI79" s="1191"/>
      <c r="BJ79" s="1192" t="s">
        <v>1830</v>
      </c>
      <c r="BK79" s="1193" t="s">
        <v>1830</v>
      </c>
      <c r="BL79" s="1194"/>
      <c r="BM79" s="1195"/>
      <c r="BN79" s="1196" t="s">
        <v>1830</v>
      </c>
      <c r="BO79" s="1193" t="s">
        <v>1830</v>
      </c>
      <c r="BP79" s="1194"/>
      <c r="BQ79" s="1197"/>
      <c r="BR79" s="1198" t="s">
        <v>1830</v>
      </c>
      <c r="BS79" s="1199" t="s">
        <v>1830</v>
      </c>
      <c r="BT79" s="1200"/>
      <c r="BU79" s="1201"/>
      <c r="BV79" s="1202" t="s">
        <v>1830</v>
      </c>
      <c r="BW79" s="1199" t="s">
        <v>1830</v>
      </c>
      <c r="BX79" s="1200"/>
      <c r="BY79" s="1203"/>
      <c r="BZ79" s="1129"/>
      <c r="CA79" s="1129"/>
      <c r="CB79" s="1129"/>
      <c r="CC79" s="1129"/>
      <c r="CD79" s="1129"/>
      <c r="CE79" s="1129"/>
      <c r="CF79" s="1129"/>
      <c r="CG79" s="1129"/>
      <c r="CH79" s="1129"/>
      <c r="CI79" s="1129"/>
      <c r="CJ79" s="1129"/>
      <c r="CK79" s="1129"/>
      <c r="CL79" s="1129"/>
      <c r="CM79" s="1129"/>
      <c r="CN79" s="1129"/>
      <c r="CO79" s="1129"/>
      <c r="CP79" s="1129"/>
      <c r="CQ79" s="1129"/>
      <c r="CR79" s="1129"/>
      <c r="CS79" s="1129"/>
    </row>
    <row r="80" spans="1:97" ht="30" customHeight="1">
      <c r="A80" s="1803">
        <v>5</v>
      </c>
      <c r="B80" s="1805"/>
      <c r="C80" s="1806" t="str">
        <f>IF(B80="","",VLOOKUP(B80,COMPETENCIA!$A$2:$B$44,2,0))</f>
        <v/>
      </c>
      <c r="D80" s="1805"/>
      <c r="E80" s="1800" t="str">
        <f>IF(B80="","",CONCATENATE(B80,"-",D80))</f>
        <v/>
      </c>
      <c r="F80" s="1797" t="s">
        <v>1830</v>
      </c>
      <c r="G80" s="1799"/>
      <c r="H80" s="1797" t="str">
        <f>IF(G80="","",VLOOKUP(G80,ACTIVIDAD_APRENDIZAJE!$A$2:$N$11,4,0))</f>
        <v/>
      </c>
      <c r="I80" s="1799"/>
      <c r="J80" s="1797" t="str">
        <f>IF(I80="","",VLOOKUP(I80,PRODUCTOS!$A$2:$H$5,4,0))</f>
        <v/>
      </c>
      <c r="K80" s="1799"/>
      <c r="L80" s="1800" t="str">
        <f>IF(I80="","",CONCATENATE(B80,"-",D80,"-",I80,"-",K80))</f>
        <v/>
      </c>
      <c r="M80" s="1801" t="s">
        <v>1830</v>
      </c>
      <c r="N80" s="1142"/>
      <c r="O80" s="1143"/>
      <c r="P80" s="1144" t="str">
        <f>IF(N80="","",CONCATENATE(N$9,"-",N80,"-",O80))</f>
        <v/>
      </c>
      <c r="Q80" s="1145" t="s">
        <v>1830</v>
      </c>
      <c r="R80" s="1146"/>
      <c r="S80" s="1143"/>
      <c r="T80" s="1144" t="str">
        <f>IF(R80="","",CONCATENATE(N$9,"-",N80,"-",R80,"-",S80))</f>
        <v/>
      </c>
      <c r="U80" s="1147" t="s">
        <v>1830</v>
      </c>
      <c r="V80" s="1142"/>
      <c r="W80" s="1143"/>
      <c r="X80" s="1144" t="str">
        <f>IF(V80="","",CONCATENATE(V$9,"-",V80,"-",W80))</f>
        <v/>
      </c>
      <c r="Y80" s="1145" t="s">
        <v>1830</v>
      </c>
      <c r="Z80" s="1146"/>
      <c r="AA80" s="1143"/>
      <c r="AB80" s="1144" t="str">
        <f>IF(Z80="","",CONCATENATE(V$9,"-",V80,"-",Z80,"-",AA80))</f>
        <v/>
      </c>
      <c r="AC80" s="1147" t="s">
        <v>1830</v>
      </c>
      <c r="AD80" s="1142"/>
      <c r="AE80" s="1143"/>
      <c r="AF80" s="1144" t="str">
        <f>IF(AD80="","",CONCATENATE(AD$9,"-",AD80,"-",AE80))</f>
        <v/>
      </c>
      <c r="AG80" s="1145" t="s">
        <v>1830</v>
      </c>
      <c r="AH80" s="1146"/>
      <c r="AI80" s="1143"/>
      <c r="AJ80" s="1144" t="str">
        <f>IF(AH80="","",CONCATENATE(AD$9,"-",AD80,"-",AH80,"-",AI80))</f>
        <v/>
      </c>
      <c r="AK80" s="1147" t="s">
        <v>1830</v>
      </c>
      <c r="AL80" s="1142"/>
      <c r="AM80" s="1143"/>
      <c r="AN80" s="1144" t="str">
        <f>IF(AL80="","",CONCATENATE(AL$9,"-",AL80,"-",AM80))</f>
        <v/>
      </c>
      <c r="AO80" s="1148" t="s">
        <v>1830</v>
      </c>
      <c r="AP80" s="1146"/>
      <c r="AQ80" s="1143"/>
      <c r="AR80" s="1144" t="str">
        <f>IF(AP80="","",CONCATENATE(AL$9,"-",AL80,"-",AP80,"-",AQ80))</f>
        <v/>
      </c>
      <c r="AS80" s="1147" t="s">
        <v>1830</v>
      </c>
      <c r="AT80" s="1149"/>
      <c r="AU80" s="1150"/>
      <c r="AV80" s="1151" t="str">
        <f>IF(AT80="","",CONCATENATE(AT$9,"-",AT80,"-",AU80))</f>
        <v/>
      </c>
      <c r="AW80" s="1152" t="s">
        <v>1830</v>
      </c>
      <c r="AX80" s="1153"/>
      <c r="AY80" s="1150"/>
      <c r="AZ80" s="1151" t="str">
        <f>IF(AX80="","",CONCATENATE(AT$9,"-",AT80,"-",AX80,"-",AY80))</f>
        <v/>
      </c>
      <c r="BA80" s="1154" t="s">
        <v>1830</v>
      </c>
      <c r="BB80" s="1155"/>
      <c r="BC80" s="1156"/>
      <c r="BD80" s="1157" t="str">
        <f>IF(BB80="","",CONCATENATE(BB$9,"-",BB80,"-",BC80))</f>
        <v/>
      </c>
      <c r="BE80" s="1158" t="s">
        <v>1830</v>
      </c>
      <c r="BF80" s="1159"/>
      <c r="BG80" s="1156"/>
      <c r="BH80" s="1157" t="str">
        <f>IF(BF80="","",CONCATENATE(BB$9,"-",BB80,"-",BF80,"-",BG80))</f>
        <v/>
      </c>
      <c r="BI80" s="1160" t="s">
        <v>1830</v>
      </c>
      <c r="BJ80" s="1161"/>
      <c r="BK80" s="1162"/>
      <c r="BL80" s="1163" t="str">
        <f>IF(BJ80="","",CONCATENATE(BJ$9,"-",BJ80,"-",BK80))</f>
        <v/>
      </c>
      <c r="BM80" s="1164" t="s">
        <v>1830</v>
      </c>
      <c r="BN80" s="1165"/>
      <c r="BO80" s="1162"/>
      <c r="BP80" s="1163" t="str">
        <f>IF(BN80="","",CONCATENATE(BJ$9,"-",BJ80,"-",BN80,"-",BO80))</f>
        <v/>
      </c>
      <c r="BQ80" s="1166" t="s">
        <v>1830</v>
      </c>
      <c r="BR80" s="1167"/>
      <c r="BS80" s="1168"/>
      <c r="BT80" s="1169" t="str">
        <f>IF(BR80="","",CONCATENATE(BR$9,"-",BR80,"-",BS80))</f>
        <v/>
      </c>
      <c r="BU80" s="1170" t="s">
        <v>1830</v>
      </c>
      <c r="BV80" s="1171"/>
      <c r="BW80" s="1168"/>
      <c r="BX80" s="1169" t="str">
        <f>IF(BV80="","",CONCATENATE(BR$9,"-",BR80,"-",BV80,"-",BW80))</f>
        <v/>
      </c>
      <c r="BY80" s="1172" t="s">
        <v>1830</v>
      </c>
      <c r="BZ80" s="1129"/>
      <c r="CA80" s="1129"/>
      <c r="CB80" s="1129"/>
      <c r="CC80" s="1129"/>
      <c r="CD80" s="1129"/>
      <c r="CE80" s="1129"/>
      <c r="CF80" s="1129"/>
      <c r="CG80" s="1129"/>
      <c r="CH80" s="1129"/>
      <c r="CI80" s="1129"/>
      <c r="CJ80" s="1129"/>
      <c r="CK80" s="1129"/>
      <c r="CL80" s="1129"/>
      <c r="CM80" s="1129"/>
      <c r="CN80" s="1129"/>
      <c r="CO80" s="1129"/>
      <c r="CP80" s="1129"/>
      <c r="CQ80" s="1129"/>
      <c r="CR80" s="1129"/>
      <c r="CS80" s="1129"/>
    </row>
    <row r="81" spans="1:97" ht="79.5" customHeight="1">
      <c r="A81" s="1804"/>
      <c r="B81" s="1798"/>
      <c r="C81" s="1798"/>
      <c r="D81" s="1798"/>
      <c r="E81" s="1798"/>
      <c r="F81" s="1798"/>
      <c r="G81" s="1798"/>
      <c r="H81" s="1798"/>
      <c r="I81" s="1798"/>
      <c r="J81" s="1798"/>
      <c r="K81" s="1798"/>
      <c r="L81" s="1798"/>
      <c r="M81" s="1802"/>
      <c r="N81" s="1173" t="s">
        <v>1830</v>
      </c>
      <c r="O81" s="1174" t="s">
        <v>1830</v>
      </c>
      <c r="P81" s="1175"/>
      <c r="Q81" s="1176"/>
      <c r="R81" s="1177" t="s">
        <v>1830</v>
      </c>
      <c r="S81" s="1174" t="s">
        <v>1830</v>
      </c>
      <c r="T81" s="1175"/>
      <c r="U81" s="1178"/>
      <c r="V81" s="1173" t="s">
        <v>1830</v>
      </c>
      <c r="W81" s="1174" t="s">
        <v>1830</v>
      </c>
      <c r="X81" s="1175"/>
      <c r="Y81" s="1176"/>
      <c r="Z81" s="1177" t="s">
        <v>1830</v>
      </c>
      <c r="AA81" s="1174" t="s">
        <v>1830</v>
      </c>
      <c r="AB81" s="1175"/>
      <c r="AC81" s="1178"/>
      <c r="AD81" s="1173" t="s">
        <v>1830</v>
      </c>
      <c r="AE81" s="1174" t="s">
        <v>1830</v>
      </c>
      <c r="AF81" s="1175"/>
      <c r="AG81" s="1176"/>
      <c r="AH81" s="1177" t="s">
        <v>1830</v>
      </c>
      <c r="AI81" s="1174" t="s">
        <v>1830</v>
      </c>
      <c r="AJ81" s="1175"/>
      <c r="AK81" s="1178"/>
      <c r="AL81" s="1173" t="s">
        <v>1830</v>
      </c>
      <c r="AM81" s="1174" t="s">
        <v>1830</v>
      </c>
      <c r="AN81" s="1175"/>
      <c r="AO81" s="1179"/>
      <c r="AP81" s="1177" t="s">
        <v>1830</v>
      </c>
      <c r="AQ81" s="1174" t="s">
        <v>1830</v>
      </c>
      <c r="AR81" s="1175"/>
      <c r="AS81" s="1178"/>
      <c r="AT81" s="1180" t="s">
        <v>1830</v>
      </c>
      <c r="AU81" s="1181" t="s">
        <v>1830</v>
      </c>
      <c r="AV81" s="1182"/>
      <c r="AW81" s="1183"/>
      <c r="AX81" s="1184" t="s">
        <v>1830</v>
      </c>
      <c r="AY81" s="1181" t="s">
        <v>1830</v>
      </c>
      <c r="AZ81" s="1182"/>
      <c r="BA81" s="1185"/>
      <c r="BB81" s="1186" t="s">
        <v>1830</v>
      </c>
      <c r="BC81" s="1187" t="s">
        <v>1830</v>
      </c>
      <c r="BD81" s="1188"/>
      <c r="BE81" s="1189"/>
      <c r="BF81" s="1190" t="s">
        <v>1830</v>
      </c>
      <c r="BG81" s="1187" t="s">
        <v>1830</v>
      </c>
      <c r="BH81" s="1188"/>
      <c r="BI81" s="1191"/>
      <c r="BJ81" s="1192" t="s">
        <v>1830</v>
      </c>
      <c r="BK81" s="1193" t="s">
        <v>1830</v>
      </c>
      <c r="BL81" s="1194"/>
      <c r="BM81" s="1195"/>
      <c r="BN81" s="1196" t="s">
        <v>1830</v>
      </c>
      <c r="BO81" s="1193" t="s">
        <v>1830</v>
      </c>
      <c r="BP81" s="1194"/>
      <c r="BQ81" s="1197"/>
      <c r="BR81" s="1198" t="s">
        <v>1830</v>
      </c>
      <c r="BS81" s="1199" t="s">
        <v>1830</v>
      </c>
      <c r="BT81" s="1200"/>
      <c r="BU81" s="1201"/>
      <c r="BV81" s="1202" t="s">
        <v>1830</v>
      </c>
      <c r="BW81" s="1199" t="s">
        <v>1830</v>
      </c>
      <c r="BX81" s="1200"/>
      <c r="BY81" s="1203"/>
      <c r="BZ81" s="1129"/>
      <c r="CA81" s="1129"/>
      <c r="CB81" s="1129"/>
      <c r="CC81" s="1129"/>
      <c r="CD81" s="1129"/>
      <c r="CE81" s="1129"/>
      <c r="CF81" s="1129"/>
      <c r="CG81" s="1129"/>
      <c r="CH81" s="1129"/>
      <c r="CI81" s="1129"/>
      <c r="CJ81" s="1129"/>
      <c r="CK81" s="1129"/>
      <c r="CL81" s="1129"/>
      <c r="CM81" s="1129"/>
      <c r="CN81" s="1129"/>
      <c r="CO81" s="1129"/>
      <c r="CP81" s="1129"/>
      <c r="CQ81" s="1129"/>
      <c r="CR81" s="1129"/>
      <c r="CS81" s="1129"/>
    </row>
    <row r="82" spans="1:97" ht="30" customHeight="1">
      <c r="A82" s="1803">
        <v>6</v>
      </c>
      <c r="B82" s="1805"/>
      <c r="C82" s="1806" t="str">
        <f>IF(B82="","",VLOOKUP(B82,COMPETENCIA!$A$2:$B$44,2,0))</f>
        <v/>
      </c>
      <c r="D82" s="1805"/>
      <c r="E82" s="1800" t="str">
        <f>IF(B82="","",CONCATENATE(B82,"-",D82))</f>
        <v/>
      </c>
      <c r="F82" s="1797" t="s">
        <v>1830</v>
      </c>
      <c r="G82" s="1799"/>
      <c r="H82" s="1797" t="str">
        <f>IF(G82="","",VLOOKUP(G82,ACTIVIDAD_APRENDIZAJE!$A$2:$N$11,4,0))</f>
        <v/>
      </c>
      <c r="I82" s="1799"/>
      <c r="J82" s="1797" t="str">
        <f>IF(I82="","",VLOOKUP(I82,PRODUCTOS!$A$2:$H$5,4,0))</f>
        <v/>
      </c>
      <c r="K82" s="1799"/>
      <c r="L82" s="1800" t="str">
        <f>IF(I82="","",CONCATENATE(B82,"-",D82,"-",I82,"-",K82))</f>
        <v/>
      </c>
      <c r="M82" s="1801" t="s">
        <v>1830</v>
      </c>
      <c r="N82" s="1142"/>
      <c r="O82" s="1143"/>
      <c r="P82" s="1144" t="str">
        <f>IF(N82="","",CONCATENATE(N$9,"-",N82,"-",O82))</f>
        <v/>
      </c>
      <c r="Q82" s="1145" t="s">
        <v>1830</v>
      </c>
      <c r="R82" s="1146"/>
      <c r="S82" s="1143"/>
      <c r="T82" s="1144" t="str">
        <f>IF(R82="","",CONCATENATE(N$9,"-",N82,"-",R82,"-",S82))</f>
        <v/>
      </c>
      <c r="U82" s="1147" t="s">
        <v>1830</v>
      </c>
      <c r="V82" s="1142"/>
      <c r="W82" s="1143"/>
      <c r="X82" s="1144" t="str">
        <f>IF(V82="","",CONCATENATE(V$9,"-",V82,"-",W82))</f>
        <v/>
      </c>
      <c r="Y82" s="1145" t="s">
        <v>1830</v>
      </c>
      <c r="Z82" s="1146"/>
      <c r="AA82" s="1143"/>
      <c r="AB82" s="1144" t="str">
        <f>IF(Z82="","",CONCATENATE(V$9,"-",V82,"-",Z82,"-",AA82))</f>
        <v/>
      </c>
      <c r="AC82" s="1147" t="s">
        <v>1830</v>
      </c>
      <c r="AD82" s="1142"/>
      <c r="AE82" s="1143"/>
      <c r="AF82" s="1144" t="str">
        <f>IF(AD82="","",CONCATENATE(AD$9,"-",AD82,"-",AE82))</f>
        <v/>
      </c>
      <c r="AG82" s="1145" t="s">
        <v>1830</v>
      </c>
      <c r="AH82" s="1146"/>
      <c r="AI82" s="1143"/>
      <c r="AJ82" s="1144" t="str">
        <f>IF(AH82="","",CONCATENATE(AD$9,"-",AD82,"-",AH82,"-",AI82))</f>
        <v/>
      </c>
      <c r="AK82" s="1147" t="s">
        <v>1830</v>
      </c>
      <c r="AL82" s="1142"/>
      <c r="AM82" s="1143"/>
      <c r="AN82" s="1144" t="str">
        <f>IF(AL82="","",CONCATENATE(AL$9,"-",AL82,"-",AM82))</f>
        <v/>
      </c>
      <c r="AO82" s="1148" t="s">
        <v>1830</v>
      </c>
      <c r="AP82" s="1146"/>
      <c r="AQ82" s="1143"/>
      <c r="AR82" s="1144" t="str">
        <f>IF(AP82="","",CONCATENATE(AL$9,"-",AL82,"-",AP82,"-",AQ82))</f>
        <v/>
      </c>
      <c r="AS82" s="1147" t="s">
        <v>1830</v>
      </c>
      <c r="AT82" s="1149"/>
      <c r="AU82" s="1150"/>
      <c r="AV82" s="1151" t="str">
        <f>IF(AT82="","",CONCATENATE(AT$9,"-",AT82,"-",AU82))</f>
        <v/>
      </c>
      <c r="AW82" s="1152" t="s">
        <v>1830</v>
      </c>
      <c r="AX82" s="1153"/>
      <c r="AY82" s="1150"/>
      <c r="AZ82" s="1151" t="str">
        <f>IF(AX82="","",CONCATENATE(AT$9,"-",AT82,"-",AX82,"-",AY82))</f>
        <v/>
      </c>
      <c r="BA82" s="1154" t="s">
        <v>1830</v>
      </c>
      <c r="BB82" s="1155"/>
      <c r="BC82" s="1156"/>
      <c r="BD82" s="1157" t="str">
        <f>IF(BB82="","",CONCATENATE(BB$9,"-",BB82,"-",BC82))</f>
        <v/>
      </c>
      <c r="BE82" s="1158" t="s">
        <v>1830</v>
      </c>
      <c r="BF82" s="1159"/>
      <c r="BG82" s="1156"/>
      <c r="BH82" s="1157" t="str">
        <f>IF(BF82="","",CONCATENATE(BB$9,"-",BB82,"-",BF82,"-",BG82))</f>
        <v/>
      </c>
      <c r="BI82" s="1160" t="s">
        <v>1830</v>
      </c>
      <c r="BJ82" s="1161"/>
      <c r="BK82" s="1162"/>
      <c r="BL82" s="1163" t="str">
        <f>IF(BJ82="","",CONCATENATE(BJ$9,"-",BJ82,"-",BK82))</f>
        <v/>
      </c>
      <c r="BM82" s="1164" t="s">
        <v>1830</v>
      </c>
      <c r="BN82" s="1165"/>
      <c r="BO82" s="1162"/>
      <c r="BP82" s="1163" t="str">
        <f>IF(BN82="","",CONCATENATE(BJ$9,"-",BJ82,"-",BN82,"-",BO82))</f>
        <v/>
      </c>
      <c r="BQ82" s="1166" t="s">
        <v>1830</v>
      </c>
      <c r="BR82" s="1167"/>
      <c r="BS82" s="1168"/>
      <c r="BT82" s="1169" t="str">
        <f>IF(BR82="","",CONCATENATE(BR$9,"-",BR82,"-",BS82))</f>
        <v/>
      </c>
      <c r="BU82" s="1170" t="s">
        <v>1830</v>
      </c>
      <c r="BV82" s="1171"/>
      <c r="BW82" s="1168"/>
      <c r="BX82" s="1169" t="str">
        <f>IF(BV82="","",CONCATENATE(BR$9,"-",BR82,"-",BV82,"-",BW82))</f>
        <v/>
      </c>
      <c r="BY82" s="1172" t="s">
        <v>1830</v>
      </c>
      <c r="BZ82" s="1129"/>
      <c r="CA82" s="1129"/>
      <c r="CB82" s="1129"/>
      <c r="CC82" s="1129"/>
      <c r="CD82" s="1129"/>
      <c r="CE82" s="1129"/>
      <c r="CF82" s="1129"/>
      <c r="CG82" s="1129"/>
      <c r="CH82" s="1129"/>
      <c r="CI82" s="1129"/>
      <c r="CJ82" s="1129"/>
      <c r="CK82" s="1129"/>
      <c r="CL82" s="1129"/>
      <c r="CM82" s="1129"/>
      <c r="CN82" s="1129"/>
      <c r="CO82" s="1129"/>
      <c r="CP82" s="1129"/>
      <c r="CQ82" s="1129"/>
      <c r="CR82" s="1129"/>
      <c r="CS82" s="1129"/>
    </row>
    <row r="83" spans="1:97" ht="79.5" customHeight="1">
      <c r="A83" s="1804"/>
      <c r="B83" s="1798"/>
      <c r="C83" s="1798"/>
      <c r="D83" s="1798"/>
      <c r="E83" s="1798"/>
      <c r="F83" s="1798"/>
      <c r="G83" s="1798"/>
      <c r="H83" s="1798"/>
      <c r="I83" s="1798"/>
      <c r="J83" s="1798"/>
      <c r="K83" s="1798"/>
      <c r="L83" s="1798"/>
      <c r="M83" s="1802"/>
      <c r="N83" s="1173" t="s">
        <v>1830</v>
      </c>
      <c r="O83" s="1174" t="s">
        <v>1830</v>
      </c>
      <c r="P83" s="1175"/>
      <c r="Q83" s="1176"/>
      <c r="R83" s="1177" t="s">
        <v>1830</v>
      </c>
      <c r="S83" s="1174" t="s">
        <v>1830</v>
      </c>
      <c r="T83" s="1175"/>
      <c r="U83" s="1178"/>
      <c r="V83" s="1173" t="s">
        <v>1830</v>
      </c>
      <c r="W83" s="1174" t="s">
        <v>1830</v>
      </c>
      <c r="X83" s="1175"/>
      <c r="Y83" s="1176"/>
      <c r="Z83" s="1177" t="s">
        <v>1830</v>
      </c>
      <c r="AA83" s="1174" t="s">
        <v>1830</v>
      </c>
      <c r="AB83" s="1175"/>
      <c r="AC83" s="1178"/>
      <c r="AD83" s="1173" t="s">
        <v>1830</v>
      </c>
      <c r="AE83" s="1174" t="s">
        <v>1830</v>
      </c>
      <c r="AF83" s="1175"/>
      <c r="AG83" s="1176"/>
      <c r="AH83" s="1177" t="s">
        <v>1830</v>
      </c>
      <c r="AI83" s="1174" t="s">
        <v>1830</v>
      </c>
      <c r="AJ83" s="1175"/>
      <c r="AK83" s="1178"/>
      <c r="AL83" s="1173" t="s">
        <v>1830</v>
      </c>
      <c r="AM83" s="1174" t="s">
        <v>1830</v>
      </c>
      <c r="AN83" s="1175"/>
      <c r="AO83" s="1179"/>
      <c r="AP83" s="1177" t="s">
        <v>1830</v>
      </c>
      <c r="AQ83" s="1174" t="s">
        <v>1830</v>
      </c>
      <c r="AR83" s="1175"/>
      <c r="AS83" s="1178"/>
      <c r="AT83" s="1180" t="s">
        <v>1830</v>
      </c>
      <c r="AU83" s="1181" t="s">
        <v>1830</v>
      </c>
      <c r="AV83" s="1182"/>
      <c r="AW83" s="1183"/>
      <c r="AX83" s="1184" t="s">
        <v>1830</v>
      </c>
      <c r="AY83" s="1181" t="s">
        <v>1830</v>
      </c>
      <c r="AZ83" s="1182"/>
      <c r="BA83" s="1185"/>
      <c r="BB83" s="1186" t="s">
        <v>1830</v>
      </c>
      <c r="BC83" s="1187" t="s">
        <v>1830</v>
      </c>
      <c r="BD83" s="1188"/>
      <c r="BE83" s="1189"/>
      <c r="BF83" s="1190" t="s">
        <v>1830</v>
      </c>
      <c r="BG83" s="1187" t="s">
        <v>1830</v>
      </c>
      <c r="BH83" s="1188"/>
      <c r="BI83" s="1191"/>
      <c r="BJ83" s="1192" t="s">
        <v>1830</v>
      </c>
      <c r="BK83" s="1193" t="s">
        <v>1830</v>
      </c>
      <c r="BL83" s="1194"/>
      <c r="BM83" s="1195"/>
      <c r="BN83" s="1196" t="s">
        <v>1830</v>
      </c>
      <c r="BO83" s="1193" t="s">
        <v>1830</v>
      </c>
      <c r="BP83" s="1194"/>
      <c r="BQ83" s="1197"/>
      <c r="BR83" s="1198" t="s">
        <v>1830</v>
      </c>
      <c r="BS83" s="1199" t="s">
        <v>1830</v>
      </c>
      <c r="BT83" s="1200"/>
      <c r="BU83" s="1201"/>
      <c r="BV83" s="1202" t="s">
        <v>1830</v>
      </c>
      <c r="BW83" s="1199" t="s">
        <v>1830</v>
      </c>
      <c r="BX83" s="1200"/>
      <c r="BY83" s="1203"/>
      <c r="BZ83" s="1129"/>
      <c r="CA83" s="1129"/>
      <c r="CB83" s="1129"/>
      <c r="CC83" s="1129"/>
      <c r="CD83" s="1129"/>
      <c r="CE83" s="1129"/>
      <c r="CF83" s="1129"/>
      <c r="CG83" s="1129"/>
      <c r="CH83" s="1129"/>
      <c r="CI83" s="1129"/>
      <c r="CJ83" s="1129"/>
      <c r="CK83" s="1129"/>
      <c r="CL83" s="1129"/>
      <c r="CM83" s="1129"/>
      <c r="CN83" s="1129"/>
      <c r="CO83" s="1129"/>
      <c r="CP83" s="1129"/>
      <c r="CQ83" s="1129"/>
      <c r="CR83" s="1129"/>
      <c r="CS83" s="1129"/>
    </row>
    <row r="84" spans="1:97" ht="30" customHeight="1">
      <c r="A84" s="1803">
        <v>7</v>
      </c>
      <c r="B84" s="1805"/>
      <c r="C84" s="1806" t="str">
        <f>IF(B84="","",VLOOKUP(B84,COMPETENCIA!$A$2:$B$44,2,0))</f>
        <v/>
      </c>
      <c r="D84" s="1805"/>
      <c r="E84" s="1800" t="str">
        <f>IF(B84="","",CONCATENATE(B84,"-",D84))</f>
        <v/>
      </c>
      <c r="F84" s="1797" t="s">
        <v>1830</v>
      </c>
      <c r="G84" s="1799"/>
      <c r="H84" s="1797" t="str">
        <f>IF(G84="","",VLOOKUP(G84,ACTIVIDAD_APRENDIZAJE!$A$2:$N$11,4,0))</f>
        <v/>
      </c>
      <c r="I84" s="1799"/>
      <c r="J84" s="1797" t="str">
        <f>IF(I84="","",VLOOKUP(I84,PRODUCTOS!$A$2:$H$5,4,0))</f>
        <v/>
      </c>
      <c r="K84" s="1799"/>
      <c r="L84" s="1800" t="str">
        <f>IF(I84="","",CONCATENATE(B84,"-",D84,"-",I84,"-",K84))</f>
        <v/>
      </c>
      <c r="M84" s="1801" t="s">
        <v>1830</v>
      </c>
      <c r="N84" s="1142"/>
      <c r="O84" s="1143"/>
      <c r="P84" s="1144" t="str">
        <f>IF(N84="","",CONCATENATE(N$9,"-",N84,"-",O84))</f>
        <v/>
      </c>
      <c r="Q84" s="1145" t="s">
        <v>1830</v>
      </c>
      <c r="R84" s="1146"/>
      <c r="S84" s="1143"/>
      <c r="T84" s="1144" t="str">
        <f>IF(R84="","",CONCATENATE(N$9,"-",N84,"-",R84,"-",S84))</f>
        <v/>
      </c>
      <c r="U84" s="1147" t="s">
        <v>1830</v>
      </c>
      <c r="V84" s="1142"/>
      <c r="W84" s="1143"/>
      <c r="X84" s="1144" t="str">
        <f>IF(V84="","",CONCATENATE(V$9,"-",V84,"-",W84))</f>
        <v/>
      </c>
      <c r="Y84" s="1145" t="s">
        <v>1830</v>
      </c>
      <c r="Z84" s="1146"/>
      <c r="AA84" s="1143"/>
      <c r="AB84" s="1144" t="str">
        <f>IF(Z84="","",CONCATENATE(V$9,"-",V84,"-",Z84,"-",AA84))</f>
        <v/>
      </c>
      <c r="AC84" s="1147" t="s">
        <v>1830</v>
      </c>
      <c r="AD84" s="1142"/>
      <c r="AE84" s="1143"/>
      <c r="AF84" s="1144" t="str">
        <f>IF(AD84="","",CONCATENATE(AD$9,"-",AD84,"-",AE84))</f>
        <v/>
      </c>
      <c r="AG84" s="1145" t="s">
        <v>1830</v>
      </c>
      <c r="AH84" s="1146"/>
      <c r="AI84" s="1143"/>
      <c r="AJ84" s="1144" t="str">
        <f>IF(AH84="","",CONCATENATE(AD$9,"-",AD84,"-",AH84,"-",AI84))</f>
        <v/>
      </c>
      <c r="AK84" s="1147" t="s">
        <v>1830</v>
      </c>
      <c r="AL84" s="1142"/>
      <c r="AM84" s="1143"/>
      <c r="AN84" s="1144" t="str">
        <f>IF(AL84="","",CONCATENATE(AL$9,"-",AL84,"-",AM84))</f>
        <v/>
      </c>
      <c r="AO84" s="1148" t="s">
        <v>1830</v>
      </c>
      <c r="AP84" s="1146"/>
      <c r="AQ84" s="1143"/>
      <c r="AR84" s="1144" t="str">
        <f>IF(AP84="","",CONCATENATE(AL$9,"-",AL84,"-",AP84,"-",AQ84))</f>
        <v/>
      </c>
      <c r="AS84" s="1147" t="s">
        <v>1830</v>
      </c>
      <c r="AT84" s="1149"/>
      <c r="AU84" s="1150"/>
      <c r="AV84" s="1151" t="str">
        <f>IF(AT84="","",CONCATENATE(AT$9,"-",AT84,"-",AU84))</f>
        <v/>
      </c>
      <c r="AW84" s="1152" t="s">
        <v>1830</v>
      </c>
      <c r="AX84" s="1153"/>
      <c r="AY84" s="1150"/>
      <c r="AZ84" s="1151" t="str">
        <f>IF(AX84="","",CONCATENATE(AT$9,"-",AT84,"-",AX84,"-",AY84))</f>
        <v/>
      </c>
      <c r="BA84" s="1154" t="s">
        <v>1830</v>
      </c>
      <c r="BB84" s="1155"/>
      <c r="BC84" s="1156"/>
      <c r="BD84" s="1157" t="str">
        <f>IF(BB84="","",CONCATENATE(BB$9,"-",BB84,"-",BC84))</f>
        <v/>
      </c>
      <c r="BE84" s="1158" t="s">
        <v>1830</v>
      </c>
      <c r="BF84" s="1159"/>
      <c r="BG84" s="1156"/>
      <c r="BH84" s="1157" t="str">
        <f>IF(BF84="","",CONCATENATE(BB$9,"-",BB84,"-",BF84,"-",BG84))</f>
        <v/>
      </c>
      <c r="BI84" s="1160" t="s">
        <v>1830</v>
      </c>
      <c r="BJ84" s="1161"/>
      <c r="BK84" s="1162"/>
      <c r="BL84" s="1163" t="str">
        <f>IF(BJ84="","",CONCATENATE(BJ$9,"-",BJ84,"-",BK84))</f>
        <v/>
      </c>
      <c r="BM84" s="1164" t="s">
        <v>1830</v>
      </c>
      <c r="BN84" s="1165"/>
      <c r="BO84" s="1162"/>
      <c r="BP84" s="1163" t="str">
        <f>IF(BN84="","",CONCATENATE(BJ$9,"-",BJ84,"-",BN84,"-",BO84))</f>
        <v/>
      </c>
      <c r="BQ84" s="1166" t="s">
        <v>1830</v>
      </c>
      <c r="BR84" s="1167"/>
      <c r="BS84" s="1168"/>
      <c r="BT84" s="1169" t="str">
        <f>IF(BR84="","",CONCATENATE(BR$9,"-",BR84,"-",BS84))</f>
        <v/>
      </c>
      <c r="BU84" s="1170" t="s">
        <v>1830</v>
      </c>
      <c r="BV84" s="1171"/>
      <c r="BW84" s="1168"/>
      <c r="BX84" s="1169" t="str">
        <f>IF(BV84="","",CONCATENATE(BR$9,"-",BR84,"-",BV84,"-",BW84))</f>
        <v/>
      </c>
      <c r="BY84" s="1172" t="s">
        <v>1830</v>
      </c>
      <c r="BZ84" s="1129"/>
      <c r="CA84" s="1129"/>
      <c r="CB84" s="1129"/>
      <c r="CC84" s="1129"/>
      <c r="CD84" s="1129"/>
      <c r="CE84" s="1129"/>
      <c r="CF84" s="1129"/>
      <c r="CG84" s="1129"/>
      <c r="CH84" s="1129"/>
      <c r="CI84" s="1129"/>
      <c r="CJ84" s="1129"/>
      <c r="CK84" s="1129"/>
      <c r="CL84" s="1129"/>
      <c r="CM84" s="1129"/>
      <c r="CN84" s="1129"/>
      <c r="CO84" s="1129"/>
      <c r="CP84" s="1129"/>
      <c r="CQ84" s="1129"/>
      <c r="CR84" s="1129"/>
      <c r="CS84" s="1129"/>
    </row>
    <row r="85" spans="1:97" ht="79.5" customHeight="1">
      <c r="A85" s="1804"/>
      <c r="B85" s="1798"/>
      <c r="C85" s="1798"/>
      <c r="D85" s="1798"/>
      <c r="E85" s="1798"/>
      <c r="F85" s="1798"/>
      <c r="G85" s="1798"/>
      <c r="H85" s="1798"/>
      <c r="I85" s="1798"/>
      <c r="J85" s="1798"/>
      <c r="K85" s="1798"/>
      <c r="L85" s="1798"/>
      <c r="M85" s="1802"/>
      <c r="N85" s="1173" t="s">
        <v>1830</v>
      </c>
      <c r="O85" s="1174" t="s">
        <v>1830</v>
      </c>
      <c r="P85" s="1175"/>
      <c r="Q85" s="1176"/>
      <c r="R85" s="1177" t="s">
        <v>1830</v>
      </c>
      <c r="S85" s="1174" t="s">
        <v>1830</v>
      </c>
      <c r="T85" s="1175"/>
      <c r="U85" s="1178"/>
      <c r="V85" s="1173" t="s">
        <v>1830</v>
      </c>
      <c r="W85" s="1174" t="s">
        <v>1830</v>
      </c>
      <c r="X85" s="1175"/>
      <c r="Y85" s="1176"/>
      <c r="Z85" s="1177" t="s">
        <v>1830</v>
      </c>
      <c r="AA85" s="1174" t="s">
        <v>1830</v>
      </c>
      <c r="AB85" s="1175"/>
      <c r="AC85" s="1178"/>
      <c r="AD85" s="1173" t="s">
        <v>1830</v>
      </c>
      <c r="AE85" s="1174" t="s">
        <v>1830</v>
      </c>
      <c r="AF85" s="1175"/>
      <c r="AG85" s="1176"/>
      <c r="AH85" s="1177" t="s">
        <v>1830</v>
      </c>
      <c r="AI85" s="1174" t="s">
        <v>1830</v>
      </c>
      <c r="AJ85" s="1175"/>
      <c r="AK85" s="1178"/>
      <c r="AL85" s="1173" t="s">
        <v>1830</v>
      </c>
      <c r="AM85" s="1174" t="s">
        <v>1830</v>
      </c>
      <c r="AN85" s="1175"/>
      <c r="AO85" s="1179"/>
      <c r="AP85" s="1177" t="s">
        <v>1830</v>
      </c>
      <c r="AQ85" s="1174" t="s">
        <v>1830</v>
      </c>
      <c r="AR85" s="1175"/>
      <c r="AS85" s="1178"/>
      <c r="AT85" s="1180" t="s">
        <v>1830</v>
      </c>
      <c r="AU85" s="1181" t="s">
        <v>1830</v>
      </c>
      <c r="AV85" s="1182"/>
      <c r="AW85" s="1183"/>
      <c r="AX85" s="1184" t="s">
        <v>1830</v>
      </c>
      <c r="AY85" s="1181" t="s">
        <v>1830</v>
      </c>
      <c r="AZ85" s="1182"/>
      <c r="BA85" s="1185"/>
      <c r="BB85" s="1186" t="s">
        <v>1830</v>
      </c>
      <c r="BC85" s="1187" t="s">
        <v>1830</v>
      </c>
      <c r="BD85" s="1188"/>
      <c r="BE85" s="1189"/>
      <c r="BF85" s="1190" t="s">
        <v>1830</v>
      </c>
      <c r="BG85" s="1187" t="s">
        <v>1830</v>
      </c>
      <c r="BH85" s="1188"/>
      <c r="BI85" s="1191"/>
      <c r="BJ85" s="1192" t="s">
        <v>1830</v>
      </c>
      <c r="BK85" s="1193" t="s">
        <v>1830</v>
      </c>
      <c r="BL85" s="1194"/>
      <c r="BM85" s="1195"/>
      <c r="BN85" s="1196" t="s">
        <v>1830</v>
      </c>
      <c r="BO85" s="1193" t="s">
        <v>1830</v>
      </c>
      <c r="BP85" s="1194"/>
      <c r="BQ85" s="1197"/>
      <c r="BR85" s="1198" t="s">
        <v>1830</v>
      </c>
      <c r="BS85" s="1199" t="s">
        <v>1830</v>
      </c>
      <c r="BT85" s="1200"/>
      <c r="BU85" s="1201"/>
      <c r="BV85" s="1202" t="s">
        <v>1830</v>
      </c>
      <c r="BW85" s="1199" t="s">
        <v>1830</v>
      </c>
      <c r="BX85" s="1200"/>
      <c r="BY85" s="1203"/>
      <c r="BZ85" s="1129"/>
      <c r="CA85" s="1129"/>
      <c r="CB85" s="1129"/>
      <c r="CC85" s="1129"/>
      <c r="CD85" s="1129"/>
      <c r="CE85" s="1129"/>
      <c r="CF85" s="1129"/>
      <c r="CG85" s="1129"/>
      <c r="CH85" s="1129"/>
      <c r="CI85" s="1129"/>
      <c r="CJ85" s="1129"/>
      <c r="CK85" s="1129"/>
      <c r="CL85" s="1129"/>
      <c r="CM85" s="1129"/>
      <c r="CN85" s="1129"/>
      <c r="CO85" s="1129"/>
      <c r="CP85" s="1129"/>
      <c r="CQ85" s="1129"/>
      <c r="CR85" s="1129"/>
      <c r="CS85" s="1129"/>
    </row>
    <row r="86" spans="1:97" ht="30" customHeight="1">
      <c r="A86" s="1803">
        <v>8</v>
      </c>
      <c r="B86" s="1805"/>
      <c r="C86" s="1806" t="str">
        <f>IF(B86="","",VLOOKUP(B86,COMPETENCIA!$A$2:$B$44,2,0))</f>
        <v/>
      </c>
      <c r="D86" s="1805"/>
      <c r="E86" s="1800" t="str">
        <f>IF(B86="","",CONCATENATE(B86,"-",D86))</f>
        <v/>
      </c>
      <c r="F86" s="1797" t="s">
        <v>1830</v>
      </c>
      <c r="G86" s="1799"/>
      <c r="H86" s="1797" t="str">
        <f>IF(G86="","",VLOOKUP(G86,ACTIVIDAD_APRENDIZAJE!$A$2:$N$11,4,0))</f>
        <v/>
      </c>
      <c r="I86" s="1799"/>
      <c r="J86" s="1797" t="str">
        <f>IF(I86="","",VLOOKUP(I86,PRODUCTOS!$A$2:$H$5,4,0))</f>
        <v/>
      </c>
      <c r="K86" s="1799"/>
      <c r="L86" s="1800" t="str">
        <f>IF(I86="","",CONCATENATE(B86,"-",D86,"-",I86,"-",K86))</f>
        <v/>
      </c>
      <c r="M86" s="1801" t="s">
        <v>1830</v>
      </c>
      <c r="N86" s="1142"/>
      <c r="O86" s="1143"/>
      <c r="P86" s="1144" t="str">
        <f>IF(N86="","",CONCATENATE(N$9,"-",N86,"-",O86))</f>
        <v/>
      </c>
      <c r="Q86" s="1145" t="s">
        <v>1830</v>
      </c>
      <c r="R86" s="1146"/>
      <c r="S86" s="1143"/>
      <c r="T86" s="1144" t="str">
        <f>IF(R86="","",CONCATENATE(N$9,"-",N86,"-",R86,"-",S86))</f>
        <v/>
      </c>
      <c r="U86" s="1147" t="s">
        <v>1830</v>
      </c>
      <c r="V86" s="1142"/>
      <c r="W86" s="1143"/>
      <c r="X86" s="1144" t="str">
        <f>IF(V86="","",CONCATENATE(V$9,"-",V86,"-",W86))</f>
        <v/>
      </c>
      <c r="Y86" s="1145" t="s">
        <v>1830</v>
      </c>
      <c r="Z86" s="1146"/>
      <c r="AA86" s="1143"/>
      <c r="AB86" s="1144" t="str">
        <f>IF(Z86="","",CONCATENATE(V$9,"-",V86,"-",Z86,"-",AA86))</f>
        <v/>
      </c>
      <c r="AC86" s="1147" t="s">
        <v>1830</v>
      </c>
      <c r="AD86" s="1142"/>
      <c r="AE86" s="1143"/>
      <c r="AF86" s="1144" t="str">
        <f>IF(AD86="","",CONCATENATE(AD$9,"-",AD86,"-",AE86))</f>
        <v/>
      </c>
      <c r="AG86" s="1145" t="s">
        <v>1830</v>
      </c>
      <c r="AH86" s="1146"/>
      <c r="AI86" s="1143"/>
      <c r="AJ86" s="1144" t="str">
        <f>IF(AH86="","",CONCATENATE(AD$9,"-",AD86,"-",AH86,"-",AI86))</f>
        <v/>
      </c>
      <c r="AK86" s="1147" t="s">
        <v>1830</v>
      </c>
      <c r="AL86" s="1142"/>
      <c r="AM86" s="1143"/>
      <c r="AN86" s="1144" t="str">
        <f>IF(AL86="","",CONCATENATE(AL$9,"-",AL86,"-",AM86))</f>
        <v/>
      </c>
      <c r="AO86" s="1148" t="s">
        <v>1830</v>
      </c>
      <c r="AP86" s="1146"/>
      <c r="AQ86" s="1143"/>
      <c r="AR86" s="1144" t="str">
        <f>IF(AP86="","",CONCATENATE(AL$9,"-",AL86,"-",AP86,"-",AQ86))</f>
        <v/>
      </c>
      <c r="AS86" s="1147" t="s">
        <v>1830</v>
      </c>
      <c r="AT86" s="1149"/>
      <c r="AU86" s="1150"/>
      <c r="AV86" s="1151" t="str">
        <f>IF(AT86="","",CONCATENATE(AT$9,"-",AT86,"-",AU86))</f>
        <v/>
      </c>
      <c r="AW86" s="1152" t="s">
        <v>1830</v>
      </c>
      <c r="AX86" s="1153"/>
      <c r="AY86" s="1150"/>
      <c r="AZ86" s="1151" t="str">
        <f>IF(AX86="","",CONCATENATE(AT$9,"-",AT86,"-",AX86,"-",AY86))</f>
        <v/>
      </c>
      <c r="BA86" s="1154" t="s">
        <v>1830</v>
      </c>
      <c r="BB86" s="1155"/>
      <c r="BC86" s="1156"/>
      <c r="BD86" s="1157" t="str">
        <f>IF(BB86="","",CONCATENATE(BB$9,"-",BB86,"-",BC86))</f>
        <v/>
      </c>
      <c r="BE86" s="1158" t="s">
        <v>1830</v>
      </c>
      <c r="BF86" s="1159"/>
      <c r="BG86" s="1156"/>
      <c r="BH86" s="1157" t="str">
        <f>IF(BF86="","",CONCATENATE(BB$9,"-",BB86,"-",BF86,"-",BG86))</f>
        <v/>
      </c>
      <c r="BI86" s="1160" t="s">
        <v>1830</v>
      </c>
      <c r="BJ86" s="1161"/>
      <c r="BK86" s="1162"/>
      <c r="BL86" s="1163" t="str">
        <f>IF(BJ86="","",CONCATENATE(BJ$9,"-",BJ86,"-",BK86))</f>
        <v/>
      </c>
      <c r="BM86" s="1164" t="s">
        <v>1830</v>
      </c>
      <c r="BN86" s="1165"/>
      <c r="BO86" s="1162"/>
      <c r="BP86" s="1163" t="str">
        <f>IF(BN86="","",CONCATENATE(BJ$9,"-",BJ86,"-",BN86,"-",BO86))</f>
        <v/>
      </c>
      <c r="BQ86" s="1166" t="s">
        <v>1830</v>
      </c>
      <c r="BR86" s="1167"/>
      <c r="BS86" s="1168"/>
      <c r="BT86" s="1169" t="str">
        <f>IF(BR86="","",CONCATENATE(BR$9,"-",BR86,"-",BS86))</f>
        <v/>
      </c>
      <c r="BU86" s="1170" t="s">
        <v>1830</v>
      </c>
      <c r="BV86" s="1171"/>
      <c r="BW86" s="1168"/>
      <c r="BX86" s="1169" t="str">
        <f>IF(BV86="","",CONCATENATE(BR$9,"-",BR86,"-",BV86,"-",BW86))</f>
        <v/>
      </c>
      <c r="BY86" s="1172" t="s">
        <v>1830</v>
      </c>
      <c r="BZ86" s="1129"/>
      <c r="CA86" s="1129"/>
      <c r="CB86" s="1129"/>
      <c r="CC86" s="1129"/>
      <c r="CD86" s="1129"/>
      <c r="CE86" s="1129"/>
      <c r="CF86" s="1129"/>
      <c r="CG86" s="1129"/>
      <c r="CH86" s="1129"/>
      <c r="CI86" s="1129"/>
      <c r="CJ86" s="1129"/>
      <c r="CK86" s="1129"/>
      <c r="CL86" s="1129"/>
      <c r="CM86" s="1129"/>
      <c r="CN86" s="1129"/>
      <c r="CO86" s="1129"/>
      <c r="CP86" s="1129"/>
      <c r="CQ86" s="1129"/>
      <c r="CR86" s="1129"/>
      <c r="CS86" s="1129"/>
    </row>
    <row r="87" spans="1:97" ht="79.5" customHeight="1">
      <c r="A87" s="1804"/>
      <c r="B87" s="1798"/>
      <c r="C87" s="1798"/>
      <c r="D87" s="1798"/>
      <c r="E87" s="1798"/>
      <c r="F87" s="1798"/>
      <c r="G87" s="1798"/>
      <c r="H87" s="1798"/>
      <c r="I87" s="1798"/>
      <c r="J87" s="1798"/>
      <c r="K87" s="1798"/>
      <c r="L87" s="1798"/>
      <c r="M87" s="1802"/>
      <c r="N87" s="1173" t="s">
        <v>1830</v>
      </c>
      <c r="O87" s="1174" t="s">
        <v>1830</v>
      </c>
      <c r="P87" s="1175"/>
      <c r="Q87" s="1176"/>
      <c r="R87" s="1177" t="s">
        <v>1830</v>
      </c>
      <c r="S87" s="1174" t="s">
        <v>1830</v>
      </c>
      <c r="T87" s="1175"/>
      <c r="U87" s="1178"/>
      <c r="V87" s="1173" t="s">
        <v>1830</v>
      </c>
      <c r="W87" s="1174" t="s">
        <v>1830</v>
      </c>
      <c r="X87" s="1175"/>
      <c r="Y87" s="1176"/>
      <c r="Z87" s="1177" t="s">
        <v>1830</v>
      </c>
      <c r="AA87" s="1174" t="s">
        <v>1830</v>
      </c>
      <c r="AB87" s="1175"/>
      <c r="AC87" s="1178"/>
      <c r="AD87" s="1173" t="s">
        <v>1830</v>
      </c>
      <c r="AE87" s="1174" t="s">
        <v>1830</v>
      </c>
      <c r="AF87" s="1175"/>
      <c r="AG87" s="1176"/>
      <c r="AH87" s="1177" t="s">
        <v>1830</v>
      </c>
      <c r="AI87" s="1174" t="s">
        <v>1830</v>
      </c>
      <c r="AJ87" s="1175"/>
      <c r="AK87" s="1178"/>
      <c r="AL87" s="1173" t="s">
        <v>1830</v>
      </c>
      <c r="AM87" s="1174" t="s">
        <v>1830</v>
      </c>
      <c r="AN87" s="1175"/>
      <c r="AO87" s="1179"/>
      <c r="AP87" s="1177" t="s">
        <v>1830</v>
      </c>
      <c r="AQ87" s="1174" t="s">
        <v>1830</v>
      </c>
      <c r="AR87" s="1175"/>
      <c r="AS87" s="1178"/>
      <c r="AT87" s="1180" t="s">
        <v>1830</v>
      </c>
      <c r="AU87" s="1181" t="s">
        <v>1830</v>
      </c>
      <c r="AV87" s="1182"/>
      <c r="AW87" s="1183"/>
      <c r="AX87" s="1184" t="s">
        <v>1830</v>
      </c>
      <c r="AY87" s="1181" t="s">
        <v>1830</v>
      </c>
      <c r="AZ87" s="1182"/>
      <c r="BA87" s="1185"/>
      <c r="BB87" s="1186" t="s">
        <v>1830</v>
      </c>
      <c r="BC87" s="1187" t="s">
        <v>1830</v>
      </c>
      <c r="BD87" s="1188"/>
      <c r="BE87" s="1189"/>
      <c r="BF87" s="1190" t="s">
        <v>1830</v>
      </c>
      <c r="BG87" s="1187" t="s">
        <v>1830</v>
      </c>
      <c r="BH87" s="1188"/>
      <c r="BI87" s="1191"/>
      <c r="BJ87" s="1192" t="s">
        <v>1830</v>
      </c>
      <c r="BK87" s="1193" t="s">
        <v>1830</v>
      </c>
      <c r="BL87" s="1194"/>
      <c r="BM87" s="1195"/>
      <c r="BN87" s="1196" t="s">
        <v>1830</v>
      </c>
      <c r="BO87" s="1193" t="s">
        <v>1830</v>
      </c>
      <c r="BP87" s="1194"/>
      <c r="BQ87" s="1197"/>
      <c r="BR87" s="1198" t="s">
        <v>1830</v>
      </c>
      <c r="BS87" s="1199" t="s">
        <v>1830</v>
      </c>
      <c r="BT87" s="1200"/>
      <c r="BU87" s="1201"/>
      <c r="BV87" s="1202" t="s">
        <v>1830</v>
      </c>
      <c r="BW87" s="1199" t="s">
        <v>1830</v>
      </c>
      <c r="BX87" s="1200"/>
      <c r="BY87" s="1203"/>
      <c r="BZ87" s="1129"/>
      <c r="CA87" s="1129"/>
      <c r="CB87" s="1129"/>
      <c r="CC87" s="1129"/>
      <c r="CD87" s="1129"/>
      <c r="CE87" s="1129"/>
      <c r="CF87" s="1129"/>
      <c r="CG87" s="1129"/>
      <c r="CH87" s="1129"/>
      <c r="CI87" s="1129"/>
      <c r="CJ87" s="1129"/>
      <c r="CK87" s="1129"/>
      <c r="CL87" s="1129"/>
      <c r="CM87" s="1129"/>
      <c r="CN87" s="1129"/>
      <c r="CO87" s="1129"/>
      <c r="CP87" s="1129"/>
      <c r="CQ87" s="1129"/>
      <c r="CR87" s="1129"/>
      <c r="CS87" s="1129"/>
    </row>
    <row r="88" spans="1:97" ht="30" customHeight="1">
      <c r="A88" s="1803">
        <v>9</v>
      </c>
      <c r="B88" s="1805"/>
      <c r="C88" s="1806" t="str">
        <f>IF(B88="","",VLOOKUP(B88,COMPETENCIA!$A$2:$B$44,2,0))</f>
        <v/>
      </c>
      <c r="D88" s="1805"/>
      <c r="E88" s="1800" t="str">
        <f>IF(B88="","",CONCATENATE(B88,"-",D88))</f>
        <v/>
      </c>
      <c r="F88" s="1797" t="s">
        <v>1830</v>
      </c>
      <c r="G88" s="1799"/>
      <c r="H88" s="1797" t="str">
        <f>IF(G88="","",VLOOKUP(G88,ACTIVIDAD_APRENDIZAJE!$A$2:$N$11,4,0))</f>
        <v/>
      </c>
      <c r="I88" s="1799"/>
      <c r="J88" s="1797" t="str">
        <f>IF(I88="","",VLOOKUP(I88,PRODUCTOS!$A$2:$H$5,4,0))</f>
        <v/>
      </c>
      <c r="K88" s="1799"/>
      <c r="L88" s="1800" t="str">
        <f>IF(I88="","",CONCATENATE(B88,"-",D88,"-",I88,"-",K88))</f>
        <v/>
      </c>
      <c r="M88" s="1801" t="s">
        <v>1830</v>
      </c>
      <c r="N88" s="1142"/>
      <c r="O88" s="1143"/>
      <c r="P88" s="1144" t="str">
        <f>IF(N88="","",CONCATENATE(N$9,"-",N88,"-",O88))</f>
        <v/>
      </c>
      <c r="Q88" s="1145" t="s">
        <v>1830</v>
      </c>
      <c r="R88" s="1146"/>
      <c r="S88" s="1143"/>
      <c r="T88" s="1144" t="str">
        <f>IF(R88="","",CONCATENATE(N$9,"-",N88,"-",R88,"-",S88))</f>
        <v/>
      </c>
      <c r="U88" s="1147" t="s">
        <v>1830</v>
      </c>
      <c r="V88" s="1142"/>
      <c r="W88" s="1143"/>
      <c r="X88" s="1144" t="str">
        <f>IF(V88="","",CONCATENATE(V$9,"-",V88,"-",W88))</f>
        <v/>
      </c>
      <c r="Y88" s="1145" t="s">
        <v>1830</v>
      </c>
      <c r="Z88" s="1146"/>
      <c r="AA88" s="1143"/>
      <c r="AB88" s="1144" t="str">
        <f>IF(Z88="","",CONCATENATE(V$9,"-",V88,"-",Z88,"-",AA88))</f>
        <v/>
      </c>
      <c r="AC88" s="1147" t="s">
        <v>1830</v>
      </c>
      <c r="AD88" s="1142"/>
      <c r="AE88" s="1143"/>
      <c r="AF88" s="1144" t="str">
        <f>IF(AD88="","",CONCATENATE(AD$9,"-",AD88,"-",AE88))</f>
        <v/>
      </c>
      <c r="AG88" s="1145" t="s">
        <v>1830</v>
      </c>
      <c r="AH88" s="1146"/>
      <c r="AI88" s="1143"/>
      <c r="AJ88" s="1144" t="str">
        <f>IF(AH88="","",CONCATENATE(AD$9,"-",AD88,"-",AH88,"-",AI88))</f>
        <v/>
      </c>
      <c r="AK88" s="1147" t="s">
        <v>1830</v>
      </c>
      <c r="AL88" s="1142"/>
      <c r="AM88" s="1143"/>
      <c r="AN88" s="1144" t="str">
        <f>IF(AL88="","",CONCATENATE(AL$9,"-",AL88,"-",AM88))</f>
        <v/>
      </c>
      <c r="AO88" s="1148" t="s">
        <v>1830</v>
      </c>
      <c r="AP88" s="1146"/>
      <c r="AQ88" s="1143"/>
      <c r="AR88" s="1144" t="str">
        <f>IF(AP88="","",CONCATENATE(AL$9,"-",AL88,"-",AP88,"-",AQ88))</f>
        <v/>
      </c>
      <c r="AS88" s="1147" t="s">
        <v>1830</v>
      </c>
      <c r="AT88" s="1149"/>
      <c r="AU88" s="1150"/>
      <c r="AV88" s="1151" t="str">
        <f>IF(AT88="","",CONCATENATE(AT$9,"-",AT88,"-",AU88))</f>
        <v/>
      </c>
      <c r="AW88" s="1152" t="s">
        <v>1830</v>
      </c>
      <c r="AX88" s="1153"/>
      <c r="AY88" s="1150"/>
      <c r="AZ88" s="1151" t="str">
        <f>IF(AX88="","",CONCATENATE(AT$9,"-",AT88,"-",AX88,"-",AY88))</f>
        <v/>
      </c>
      <c r="BA88" s="1154" t="s">
        <v>1830</v>
      </c>
      <c r="BB88" s="1155"/>
      <c r="BC88" s="1156"/>
      <c r="BD88" s="1157" t="str">
        <f>IF(BB88="","",CONCATENATE(BB$9,"-",BB88,"-",BC88))</f>
        <v/>
      </c>
      <c r="BE88" s="1158" t="s">
        <v>1830</v>
      </c>
      <c r="BF88" s="1159"/>
      <c r="BG88" s="1156"/>
      <c r="BH88" s="1157" t="str">
        <f>IF(BF88="","",CONCATENATE(BB$9,"-",BB88,"-",BF88,"-",BG88))</f>
        <v/>
      </c>
      <c r="BI88" s="1160" t="s">
        <v>1830</v>
      </c>
      <c r="BJ88" s="1161"/>
      <c r="BK88" s="1162"/>
      <c r="BL88" s="1163" t="str">
        <f>IF(BJ88="","",CONCATENATE(BJ$9,"-",BJ88,"-",BK88))</f>
        <v/>
      </c>
      <c r="BM88" s="1164" t="s">
        <v>1830</v>
      </c>
      <c r="BN88" s="1165"/>
      <c r="BO88" s="1162"/>
      <c r="BP88" s="1163" t="str">
        <f>IF(BN88="","",CONCATENATE(BJ$9,"-",BJ88,"-",BN88,"-",BO88))</f>
        <v/>
      </c>
      <c r="BQ88" s="1166" t="s">
        <v>1830</v>
      </c>
      <c r="BR88" s="1167"/>
      <c r="BS88" s="1168"/>
      <c r="BT88" s="1169" t="str">
        <f>IF(BR88="","",CONCATENATE(BR$9,"-",BR88,"-",BS88))</f>
        <v/>
      </c>
      <c r="BU88" s="1170" t="s">
        <v>1830</v>
      </c>
      <c r="BV88" s="1171"/>
      <c r="BW88" s="1168"/>
      <c r="BX88" s="1169" t="str">
        <f>IF(BV88="","",CONCATENATE(BR$9,"-",BR88,"-",BV88,"-",BW88))</f>
        <v/>
      </c>
      <c r="BY88" s="1172" t="s">
        <v>1830</v>
      </c>
      <c r="BZ88" s="1129"/>
      <c r="CA88" s="1129"/>
      <c r="CB88" s="1129"/>
      <c r="CC88" s="1129"/>
      <c r="CD88" s="1129"/>
      <c r="CE88" s="1129"/>
      <c r="CF88" s="1129"/>
      <c r="CG88" s="1129"/>
      <c r="CH88" s="1129"/>
      <c r="CI88" s="1129"/>
      <c r="CJ88" s="1129"/>
      <c r="CK88" s="1129"/>
      <c r="CL88" s="1129"/>
      <c r="CM88" s="1129"/>
      <c r="CN88" s="1129"/>
      <c r="CO88" s="1129"/>
      <c r="CP88" s="1129"/>
      <c r="CQ88" s="1129"/>
      <c r="CR88" s="1129"/>
      <c r="CS88" s="1129"/>
    </row>
    <row r="89" spans="1:97" ht="79.5" customHeight="1">
      <c r="A89" s="1804"/>
      <c r="B89" s="1798"/>
      <c r="C89" s="1798"/>
      <c r="D89" s="1798"/>
      <c r="E89" s="1798"/>
      <c r="F89" s="1798"/>
      <c r="G89" s="1798"/>
      <c r="H89" s="1798"/>
      <c r="I89" s="1798"/>
      <c r="J89" s="1798"/>
      <c r="K89" s="1798"/>
      <c r="L89" s="1798"/>
      <c r="M89" s="1802"/>
      <c r="N89" s="1173" t="s">
        <v>1830</v>
      </c>
      <c r="O89" s="1174" t="s">
        <v>1830</v>
      </c>
      <c r="P89" s="1175"/>
      <c r="Q89" s="1176"/>
      <c r="R89" s="1177" t="s">
        <v>1830</v>
      </c>
      <c r="S89" s="1174" t="s">
        <v>1830</v>
      </c>
      <c r="T89" s="1175"/>
      <c r="U89" s="1178"/>
      <c r="V89" s="1173" t="s">
        <v>1830</v>
      </c>
      <c r="W89" s="1174" t="s">
        <v>1830</v>
      </c>
      <c r="X89" s="1175"/>
      <c r="Y89" s="1176"/>
      <c r="Z89" s="1177" t="s">
        <v>1830</v>
      </c>
      <c r="AA89" s="1174" t="s">
        <v>1830</v>
      </c>
      <c r="AB89" s="1175"/>
      <c r="AC89" s="1178"/>
      <c r="AD89" s="1173" t="s">
        <v>1830</v>
      </c>
      <c r="AE89" s="1174" t="s">
        <v>1830</v>
      </c>
      <c r="AF89" s="1175"/>
      <c r="AG89" s="1176"/>
      <c r="AH89" s="1177" t="s">
        <v>1830</v>
      </c>
      <c r="AI89" s="1174" t="s">
        <v>1830</v>
      </c>
      <c r="AJ89" s="1175"/>
      <c r="AK89" s="1178"/>
      <c r="AL89" s="1173" t="s">
        <v>1830</v>
      </c>
      <c r="AM89" s="1174" t="s">
        <v>1830</v>
      </c>
      <c r="AN89" s="1175"/>
      <c r="AO89" s="1179"/>
      <c r="AP89" s="1177" t="s">
        <v>1830</v>
      </c>
      <c r="AQ89" s="1174" t="s">
        <v>1830</v>
      </c>
      <c r="AR89" s="1175"/>
      <c r="AS89" s="1178"/>
      <c r="AT89" s="1180" t="s">
        <v>1830</v>
      </c>
      <c r="AU89" s="1181" t="s">
        <v>1830</v>
      </c>
      <c r="AV89" s="1182"/>
      <c r="AW89" s="1183"/>
      <c r="AX89" s="1184" t="s">
        <v>1830</v>
      </c>
      <c r="AY89" s="1181" t="s">
        <v>1830</v>
      </c>
      <c r="AZ89" s="1182"/>
      <c r="BA89" s="1185"/>
      <c r="BB89" s="1186" t="s">
        <v>1830</v>
      </c>
      <c r="BC89" s="1187" t="s">
        <v>1830</v>
      </c>
      <c r="BD89" s="1188"/>
      <c r="BE89" s="1189"/>
      <c r="BF89" s="1190" t="s">
        <v>1830</v>
      </c>
      <c r="BG89" s="1187" t="s">
        <v>1830</v>
      </c>
      <c r="BH89" s="1188"/>
      <c r="BI89" s="1191"/>
      <c r="BJ89" s="1192" t="s">
        <v>1830</v>
      </c>
      <c r="BK89" s="1193" t="s">
        <v>1830</v>
      </c>
      <c r="BL89" s="1194"/>
      <c r="BM89" s="1195"/>
      <c r="BN89" s="1196" t="s">
        <v>1830</v>
      </c>
      <c r="BO89" s="1193" t="s">
        <v>1830</v>
      </c>
      <c r="BP89" s="1194"/>
      <c r="BQ89" s="1197"/>
      <c r="BR89" s="1198" t="s">
        <v>1830</v>
      </c>
      <c r="BS89" s="1199" t="s">
        <v>1830</v>
      </c>
      <c r="BT89" s="1200"/>
      <c r="BU89" s="1201"/>
      <c r="BV89" s="1202" t="s">
        <v>1830</v>
      </c>
      <c r="BW89" s="1199" t="s">
        <v>1830</v>
      </c>
      <c r="BX89" s="1200"/>
      <c r="BY89" s="1203"/>
      <c r="BZ89" s="1129"/>
      <c r="CA89" s="1129"/>
      <c r="CB89" s="1129"/>
      <c r="CC89" s="1129"/>
      <c r="CD89" s="1129"/>
      <c r="CE89" s="1129"/>
      <c r="CF89" s="1129"/>
      <c r="CG89" s="1129"/>
      <c r="CH89" s="1129"/>
      <c r="CI89" s="1129"/>
      <c r="CJ89" s="1129"/>
      <c r="CK89" s="1129"/>
      <c r="CL89" s="1129"/>
      <c r="CM89" s="1129"/>
      <c r="CN89" s="1129"/>
      <c r="CO89" s="1129"/>
      <c r="CP89" s="1129"/>
      <c r="CQ89" s="1129"/>
      <c r="CR89" s="1129"/>
      <c r="CS89" s="1129"/>
    </row>
    <row r="90" spans="1:97" ht="30" customHeight="1">
      <c r="A90" s="1810">
        <v>10</v>
      </c>
      <c r="B90" s="1805"/>
      <c r="C90" s="1806" t="str">
        <f>IF(B90="","",VLOOKUP(B90,COMPETENCIA!$A$2:$B$44,2,0))</f>
        <v/>
      </c>
      <c r="D90" s="1805"/>
      <c r="E90" s="1800" t="str">
        <f>IF(B90="","",CONCATENATE(B90,"-",D90))</f>
        <v/>
      </c>
      <c r="F90" s="1797" t="s">
        <v>1830</v>
      </c>
      <c r="G90" s="1799"/>
      <c r="H90" s="1797" t="str">
        <f>IF(G90="","",VLOOKUP(G90,ACTIVIDAD_APRENDIZAJE!$A$2:$N$11,4,0))</f>
        <v/>
      </c>
      <c r="I90" s="1799"/>
      <c r="J90" s="1797" t="str">
        <f>IF(I90="","",VLOOKUP(I90,PRODUCTOS!$A$2:$H$5,4,0))</f>
        <v/>
      </c>
      <c r="K90" s="1799"/>
      <c r="L90" s="1800" t="str">
        <f>IF(I90="","",CONCATENATE(B90,"-",D90,"-",I90,"-",K90))</f>
        <v/>
      </c>
      <c r="M90" s="1801" t="s">
        <v>1830</v>
      </c>
      <c r="N90" s="1142"/>
      <c r="O90" s="1143"/>
      <c r="P90" s="1144" t="str">
        <f>IF(N90="","",CONCATENATE(N$9,"-",N90,"-",O90))</f>
        <v/>
      </c>
      <c r="Q90" s="1145" t="s">
        <v>1830</v>
      </c>
      <c r="R90" s="1146"/>
      <c r="S90" s="1143"/>
      <c r="T90" s="1144" t="str">
        <f>IF(R90="","",CONCATENATE(N$9,"-",N90,"-",R90,"-",S90))</f>
        <v/>
      </c>
      <c r="U90" s="1147" t="s">
        <v>1830</v>
      </c>
      <c r="V90" s="1142"/>
      <c r="W90" s="1143"/>
      <c r="X90" s="1144" t="str">
        <f>IF(V90="","",CONCATENATE(V$9,"-",V90,"-",W90))</f>
        <v/>
      </c>
      <c r="Y90" s="1145" t="s">
        <v>1830</v>
      </c>
      <c r="Z90" s="1146"/>
      <c r="AA90" s="1143"/>
      <c r="AB90" s="1144" t="str">
        <f>IF(Z90="","",CONCATENATE(V$9,"-",V90,"-",Z90,"-",AA90))</f>
        <v/>
      </c>
      <c r="AC90" s="1147" t="s">
        <v>1830</v>
      </c>
      <c r="AD90" s="1142"/>
      <c r="AE90" s="1143"/>
      <c r="AF90" s="1144" t="str">
        <f>IF(AD90="","",CONCATENATE(AD$9,"-",AD90,"-",AE90))</f>
        <v/>
      </c>
      <c r="AG90" s="1145" t="s">
        <v>1830</v>
      </c>
      <c r="AH90" s="1146"/>
      <c r="AI90" s="1143"/>
      <c r="AJ90" s="1144" t="str">
        <f>IF(AH90="","",CONCATENATE(AD$9,"-",AD90,"-",AH90,"-",AI90))</f>
        <v/>
      </c>
      <c r="AK90" s="1147" t="s">
        <v>1830</v>
      </c>
      <c r="AL90" s="1142"/>
      <c r="AM90" s="1143"/>
      <c r="AN90" s="1144" t="str">
        <f>IF(AL90="","",CONCATENATE(AL$9,"-",AL90,"-",AM90))</f>
        <v/>
      </c>
      <c r="AO90" s="1148" t="s">
        <v>1830</v>
      </c>
      <c r="AP90" s="1146"/>
      <c r="AQ90" s="1143"/>
      <c r="AR90" s="1144" t="str">
        <f>IF(AP90="","",CONCATENATE(AL$9,"-",AL90,"-",AP90,"-",AQ90))</f>
        <v/>
      </c>
      <c r="AS90" s="1147" t="s">
        <v>1830</v>
      </c>
      <c r="AT90" s="1149"/>
      <c r="AU90" s="1150"/>
      <c r="AV90" s="1151" t="str">
        <f>IF(AT90="","",CONCATENATE(AT$9,"-",AT90,"-",AU90))</f>
        <v/>
      </c>
      <c r="AW90" s="1152" t="s">
        <v>1830</v>
      </c>
      <c r="AX90" s="1153"/>
      <c r="AY90" s="1150"/>
      <c r="AZ90" s="1151" t="str">
        <f>IF(AX90="","",CONCATENATE(AT$9,"-",AT90,"-",AX90,"-",AY90))</f>
        <v/>
      </c>
      <c r="BA90" s="1154" t="s">
        <v>1830</v>
      </c>
      <c r="BB90" s="1155"/>
      <c r="BC90" s="1156"/>
      <c r="BD90" s="1157" t="str">
        <f>IF(BB90="","",CONCATENATE(BB$9,"-",BB90,"-",BC90))</f>
        <v/>
      </c>
      <c r="BE90" s="1158" t="s">
        <v>1830</v>
      </c>
      <c r="BF90" s="1159"/>
      <c r="BG90" s="1156"/>
      <c r="BH90" s="1157" t="str">
        <f>IF(BF90="","",CONCATENATE(BB$9,"-",BB90,"-",BF90,"-",BG90))</f>
        <v/>
      </c>
      <c r="BI90" s="1160" t="s">
        <v>1830</v>
      </c>
      <c r="BJ90" s="1161"/>
      <c r="BK90" s="1162"/>
      <c r="BL90" s="1163" t="str">
        <f>IF(BJ90="","",CONCATENATE(BJ$9,"-",BJ90,"-",BK90))</f>
        <v/>
      </c>
      <c r="BM90" s="1164" t="s">
        <v>1830</v>
      </c>
      <c r="BN90" s="1165"/>
      <c r="BO90" s="1162"/>
      <c r="BP90" s="1163" t="str">
        <f>IF(BN90="","",CONCATENATE(BJ$9,"-",BJ90,"-",BN90,"-",BO90))</f>
        <v/>
      </c>
      <c r="BQ90" s="1166" t="s">
        <v>1830</v>
      </c>
      <c r="BR90" s="1167"/>
      <c r="BS90" s="1168"/>
      <c r="BT90" s="1169" t="str">
        <f>IF(BR90="","",CONCATENATE(BR$9,"-",BR90,"-",BS90))</f>
        <v/>
      </c>
      <c r="BU90" s="1170" t="s">
        <v>1830</v>
      </c>
      <c r="BV90" s="1171"/>
      <c r="BW90" s="1168"/>
      <c r="BX90" s="1169" t="str">
        <f>IF(BV90="","",CONCATENATE(BR$9,"-",BR90,"-",BV90,"-",BW90))</f>
        <v/>
      </c>
      <c r="BY90" s="1172" t="s">
        <v>1830</v>
      </c>
      <c r="BZ90" s="1129"/>
      <c r="CA90" s="1129"/>
      <c r="CB90" s="1129"/>
      <c r="CC90" s="1129"/>
      <c r="CD90" s="1129"/>
      <c r="CE90" s="1129"/>
      <c r="CF90" s="1129"/>
      <c r="CG90" s="1129"/>
      <c r="CH90" s="1129"/>
      <c r="CI90" s="1129"/>
      <c r="CJ90" s="1129"/>
      <c r="CK90" s="1129"/>
      <c r="CL90" s="1129"/>
      <c r="CM90" s="1129"/>
      <c r="CN90" s="1129"/>
      <c r="CO90" s="1129"/>
      <c r="CP90" s="1129"/>
      <c r="CQ90" s="1129"/>
      <c r="CR90" s="1129"/>
      <c r="CS90" s="1129"/>
    </row>
    <row r="91" spans="1:97" ht="79.5" customHeight="1">
      <c r="A91" s="1811"/>
      <c r="B91" s="1808"/>
      <c r="C91" s="1808"/>
      <c r="D91" s="1808"/>
      <c r="E91" s="1808"/>
      <c r="F91" s="1808"/>
      <c r="G91" s="1807"/>
      <c r="H91" s="1807"/>
      <c r="I91" s="1808"/>
      <c r="J91" s="1808"/>
      <c r="K91" s="1808"/>
      <c r="L91" s="1808"/>
      <c r="M91" s="1809"/>
      <c r="N91" s="1207" t="s">
        <v>1830</v>
      </c>
      <c r="O91" s="1208" t="s">
        <v>1830</v>
      </c>
      <c r="P91" s="1209"/>
      <c r="Q91" s="1210"/>
      <c r="R91" s="1211" t="s">
        <v>1830</v>
      </c>
      <c r="S91" s="1208" t="s">
        <v>1830</v>
      </c>
      <c r="T91" s="1209"/>
      <c r="U91" s="1212"/>
      <c r="V91" s="1207" t="s">
        <v>1830</v>
      </c>
      <c r="W91" s="1208" t="s">
        <v>1830</v>
      </c>
      <c r="X91" s="1209"/>
      <c r="Y91" s="1210"/>
      <c r="Z91" s="1211" t="s">
        <v>1830</v>
      </c>
      <c r="AA91" s="1208" t="s">
        <v>1830</v>
      </c>
      <c r="AB91" s="1209"/>
      <c r="AC91" s="1212"/>
      <c r="AD91" s="1207" t="s">
        <v>1830</v>
      </c>
      <c r="AE91" s="1208" t="s">
        <v>1830</v>
      </c>
      <c r="AF91" s="1209"/>
      <c r="AG91" s="1210"/>
      <c r="AH91" s="1211" t="s">
        <v>1830</v>
      </c>
      <c r="AI91" s="1208" t="s">
        <v>1830</v>
      </c>
      <c r="AJ91" s="1209"/>
      <c r="AK91" s="1212"/>
      <c r="AL91" s="1207" t="s">
        <v>1830</v>
      </c>
      <c r="AM91" s="1208" t="s">
        <v>1830</v>
      </c>
      <c r="AN91" s="1209"/>
      <c r="AO91" s="1213"/>
      <c r="AP91" s="1211" t="s">
        <v>1830</v>
      </c>
      <c r="AQ91" s="1208" t="s">
        <v>1830</v>
      </c>
      <c r="AR91" s="1209"/>
      <c r="AS91" s="1212"/>
      <c r="AT91" s="1214" t="s">
        <v>1830</v>
      </c>
      <c r="AU91" s="1215" t="s">
        <v>1830</v>
      </c>
      <c r="AV91" s="1216"/>
      <c r="AW91" s="1217"/>
      <c r="AX91" s="1218" t="s">
        <v>1830</v>
      </c>
      <c r="AY91" s="1215" t="s">
        <v>1830</v>
      </c>
      <c r="AZ91" s="1216"/>
      <c r="BA91" s="1219"/>
      <c r="BB91" s="1220" t="s">
        <v>1830</v>
      </c>
      <c r="BC91" s="1221" t="s">
        <v>1830</v>
      </c>
      <c r="BD91" s="1222"/>
      <c r="BE91" s="1223"/>
      <c r="BF91" s="1224" t="s">
        <v>1830</v>
      </c>
      <c r="BG91" s="1221" t="s">
        <v>1830</v>
      </c>
      <c r="BH91" s="1222"/>
      <c r="BI91" s="1225"/>
      <c r="BJ91" s="1226" t="s">
        <v>1830</v>
      </c>
      <c r="BK91" s="1227" t="s">
        <v>1830</v>
      </c>
      <c r="BL91" s="1228"/>
      <c r="BM91" s="1229"/>
      <c r="BN91" s="1230" t="s">
        <v>1830</v>
      </c>
      <c r="BO91" s="1227" t="s">
        <v>1830</v>
      </c>
      <c r="BP91" s="1228"/>
      <c r="BQ91" s="1231"/>
      <c r="BR91" s="1232" t="s">
        <v>1830</v>
      </c>
      <c r="BS91" s="1233" t="s">
        <v>1830</v>
      </c>
      <c r="BT91" s="1234"/>
      <c r="BU91" s="1235"/>
      <c r="BV91" s="1236" t="s">
        <v>1830</v>
      </c>
      <c r="BW91" s="1233" t="s">
        <v>1830</v>
      </c>
      <c r="BX91" s="1234"/>
      <c r="BY91" s="1237"/>
      <c r="BZ91" s="1129"/>
      <c r="CA91" s="1129"/>
      <c r="CB91" s="1129"/>
      <c r="CC91" s="1129"/>
      <c r="CD91" s="1129"/>
      <c r="CE91" s="1129"/>
      <c r="CF91" s="1129"/>
      <c r="CG91" s="1129"/>
      <c r="CH91" s="1129"/>
      <c r="CI91" s="1129"/>
      <c r="CJ91" s="1129"/>
      <c r="CK91" s="1129"/>
      <c r="CL91" s="1129"/>
      <c r="CM91" s="1129"/>
      <c r="CN91" s="1129"/>
      <c r="CO91" s="1129"/>
      <c r="CP91" s="1129"/>
      <c r="CQ91" s="1129"/>
      <c r="CR91" s="1129"/>
      <c r="CS91" s="1129"/>
    </row>
    <row r="92" spans="1:97" ht="30" customHeight="1">
      <c r="A92" s="1803">
        <v>1</v>
      </c>
      <c r="B92" s="1805">
        <v>230101507</v>
      </c>
      <c r="C92" s="1806" t="str">
        <f>IF(B92="","",VLOOKUP(B92,COMPETENCIA!$A$2:$B$44,2,0))</f>
        <v>Actividad fisica y habitos saludables</v>
      </c>
      <c r="D92" s="1805" t="s">
        <v>1137</v>
      </c>
      <c r="E92" s="1800" t="str">
        <f>IF(B92="","",CONCATENATE(B92,"-",D92))</f>
        <v>230101507-RA1</v>
      </c>
      <c r="F92" s="1797" t="s">
        <v>1830</v>
      </c>
      <c r="G92" s="1799" t="s">
        <v>80</v>
      </c>
      <c r="H92" s="1812" t="str">
        <f>IF(G92="","",VLOOKUP(G92,ACTIVIDAD_APRENDIZAJE!$A$2:$N$11,4,0))</f>
        <v>Identificar las condiciones del estado y funcionamiento de la prestación del servicio de agua potable y saneamiento básico.</v>
      </c>
      <c r="I92" s="1799"/>
      <c r="J92" s="1797" t="str">
        <f>IF(I92="","",VLOOKUP(I92,PRODUCTOS!$A$2:$H$5,4,0))</f>
        <v/>
      </c>
      <c r="K92" s="1799"/>
      <c r="L92" s="1800" t="str">
        <f>IF(I92="","",CONCATENATE(B92,"-",D92,"-",I92,"-",K92))</f>
        <v/>
      </c>
      <c r="M92" s="1801" t="s">
        <v>1830</v>
      </c>
      <c r="N92" s="1142"/>
      <c r="O92" s="1143"/>
      <c r="P92" s="1144" t="str">
        <f>IF(N92="","",CONCATENATE(N$9,"-",N92,"-",O92))</f>
        <v/>
      </c>
      <c r="Q92" s="1145" t="s">
        <v>1830</v>
      </c>
      <c r="R92" s="1146"/>
      <c r="S92" s="1143"/>
      <c r="T92" s="1144" t="str">
        <f>IF(R92="","",CONCATENATE(N$9,"-",N92,"-",R92,"-",S92))</f>
        <v/>
      </c>
      <c r="U92" s="1147" t="s">
        <v>1830</v>
      </c>
      <c r="V92" s="1142"/>
      <c r="W92" s="1143"/>
      <c r="X92" s="1144" t="str">
        <f>IF(V92="","",CONCATENATE(V$9,"-",V92,"-",W92))</f>
        <v/>
      </c>
      <c r="Y92" s="1145" t="s">
        <v>1830</v>
      </c>
      <c r="Z92" s="1146"/>
      <c r="AA92" s="1143"/>
      <c r="AB92" s="1144" t="str">
        <f>IF(Z92="","",CONCATENATE(V$9,"-",V92,"-",Z92,"-",AA92))</f>
        <v/>
      </c>
      <c r="AC92" s="1147" t="s">
        <v>1830</v>
      </c>
      <c r="AD92" s="1142"/>
      <c r="AE92" s="1143"/>
      <c r="AF92" s="1144" t="str">
        <f>IF(AD92="","",CONCATENATE(AD$9,"-",AD92,"-",AE92))</f>
        <v/>
      </c>
      <c r="AG92" s="1145" t="s">
        <v>1830</v>
      </c>
      <c r="AH92" s="1146"/>
      <c r="AI92" s="1143"/>
      <c r="AJ92" s="1144" t="str">
        <f>IF(AH92="","",CONCATENATE(AD$9,"-",AD92,"-",AH92,"-",AI92))</f>
        <v/>
      </c>
      <c r="AK92" s="1147" t="s">
        <v>1830</v>
      </c>
      <c r="AL92" s="1142"/>
      <c r="AM92" s="1143"/>
      <c r="AN92" s="1144" t="str">
        <f>IF(AL92="","",CONCATENATE(AL$9,"-",AL92,"-",AM92))</f>
        <v/>
      </c>
      <c r="AO92" s="1148" t="s">
        <v>1830</v>
      </c>
      <c r="AP92" s="1146"/>
      <c r="AQ92" s="1143"/>
      <c r="AR92" s="1144" t="str">
        <f>IF(AP92="","",CONCATENATE(AL$9,"-",AL92,"-",AP92,"-",AQ92))</f>
        <v/>
      </c>
      <c r="AS92" s="1147" t="s">
        <v>1830</v>
      </c>
      <c r="AT92" s="1149"/>
      <c r="AU92" s="1150"/>
      <c r="AV92" s="1151" t="str">
        <f>IF(AT92="","",CONCATENATE(AT$9,"-",AT92,"-",AU92))</f>
        <v/>
      </c>
      <c r="AW92" s="1152" t="s">
        <v>1830</v>
      </c>
      <c r="AX92" s="1153"/>
      <c r="AY92" s="1150"/>
      <c r="AZ92" s="1151" t="str">
        <f>IF(AX92="","",CONCATENATE(AT$9,"-",AT92,"-",AX92,"-",AY92))</f>
        <v/>
      </c>
      <c r="BA92" s="1154" t="s">
        <v>1830</v>
      </c>
      <c r="BB92" s="1155"/>
      <c r="BC92" s="1156"/>
      <c r="BD92" s="1157" t="str">
        <f>IF(BB92="","",CONCATENATE(BB$9,"-",BB92,"-",BC92))</f>
        <v/>
      </c>
      <c r="BE92" s="1158" t="s">
        <v>1830</v>
      </c>
      <c r="BF92" s="1159"/>
      <c r="BG92" s="1156"/>
      <c r="BH92" s="1157" t="str">
        <f>IF(BF92="","",CONCATENATE(BB$9,"-",BB92,"-",BF92,"-",BG92))</f>
        <v/>
      </c>
      <c r="BI92" s="1160" t="s">
        <v>1830</v>
      </c>
      <c r="BJ92" s="1161"/>
      <c r="BK92" s="1162"/>
      <c r="BL92" s="1163" t="str">
        <f>IF(BJ92="","",CONCATENATE(BJ$9,"-",BJ92,"-",BK92))</f>
        <v/>
      </c>
      <c r="BM92" s="1164" t="s">
        <v>1830</v>
      </c>
      <c r="BN92" s="1165"/>
      <c r="BO92" s="1162"/>
      <c r="BP92" s="1163" t="str">
        <f>IF(BN92="","",CONCATENATE(BJ$9,"-",BJ92,"-",BN92,"-",BO92))</f>
        <v/>
      </c>
      <c r="BQ92" s="1166" t="s">
        <v>1830</v>
      </c>
      <c r="BR92" s="1167"/>
      <c r="BS92" s="1168"/>
      <c r="BT92" s="1169" t="str">
        <f>IF(BR92="","",CONCATENATE(BR$9,"-",BR92,"-",BS92))</f>
        <v/>
      </c>
      <c r="BU92" s="1170" t="s">
        <v>1830</v>
      </c>
      <c r="BV92" s="1171"/>
      <c r="BW92" s="1168"/>
      <c r="BX92" s="1169" t="str">
        <f>IF(BV92="","",CONCATENATE(BR$9,"-",BR92,"-",BV92,"-",BW92))</f>
        <v/>
      </c>
      <c r="BY92" s="1172" t="s">
        <v>1830</v>
      </c>
      <c r="BZ92" s="570"/>
      <c r="CA92" s="570"/>
      <c r="CB92" s="570"/>
      <c r="CC92" s="570"/>
      <c r="CD92" s="570"/>
      <c r="CE92" s="570"/>
      <c r="CF92" s="570"/>
      <c r="CG92" s="570"/>
      <c r="CH92" s="570"/>
      <c r="CI92" s="570"/>
      <c r="CJ92" s="570"/>
      <c r="CK92" s="570"/>
      <c r="CL92" s="570"/>
      <c r="CM92" s="570"/>
      <c r="CN92" s="570"/>
      <c r="CO92" s="570"/>
      <c r="CP92" s="570"/>
      <c r="CQ92" s="570"/>
      <c r="CR92" s="570"/>
      <c r="CS92" s="570"/>
    </row>
    <row r="93" spans="1:97" ht="79.5" customHeight="1">
      <c r="A93" s="1804"/>
      <c r="B93" s="1798"/>
      <c r="C93" s="1798"/>
      <c r="D93" s="1798"/>
      <c r="E93" s="1798"/>
      <c r="F93" s="1798"/>
      <c r="G93" s="1798"/>
      <c r="H93" s="1798"/>
      <c r="I93" s="1798"/>
      <c r="J93" s="1798"/>
      <c r="K93" s="1798"/>
      <c r="L93" s="1798"/>
      <c r="M93" s="1802"/>
      <c r="N93" s="1173" t="s">
        <v>1830</v>
      </c>
      <c r="O93" s="1174" t="s">
        <v>1830</v>
      </c>
      <c r="P93" s="1175"/>
      <c r="Q93" s="1176"/>
      <c r="R93" s="1177" t="s">
        <v>1830</v>
      </c>
      <c r="S93" s="1174" t="s">
        <v>1830</v>
      </c>
      <c r="T93" s="1175"/>
      <c r="U93" s="1178"/>
      <c r="V93" s="1173" t="s">
        <v>1830</v>
      </c>
      <c r="W93" s="1174" t="s">
        <v>1830</v>
      </c>
      <c r="X93" s="1175"/>
      <c r="Y93" s="1176"/>
      <c r="Z93" s="1177" t="s">
        <v>1830</v>
      </c>
      <c r="AA93" s="1174" t="s">
        <v>1830</v>
      </c>
      <c r="AB93" s="1175"/>
      <c r="AC93" s="1178"/>
      <c r="AD93" s="1173" t="s">
        <v>1830</v>
      </c>
      <c r="AE93" s="1174" t="s">
        <v>1830</v>
      </c>
      <c r="AF93" s="1175"/>
      <c r="AG93" s="1176"/>
      <c r="AH93" s="1177" t="s">
        <v>1830</v>
      </c>
      <c r="AI93" s="1174" t="s">
        <v>1830</v>
      </c>
      <c r="AJ93" s="1175"/>
      <c r="AK93" s="1178"/>
      <c r="AL93" s="1173" t="s">
        <v>1830</v>
      </c>
      <c r="AM93" s="1174" t="s">
        <v>1830</v>
      </c>
      <c r="AN93" s="1175"/>
      <c r="AO93" s="1179"/>
      <c r="AP93" s="1177" t="s">
        <v>1830</v>
      </c>
      <c r="AQ93" s="1174" t="s">
        <v>1830</v>
      </c>
      <c r="AR93" s="1175"/>
      <c r="AS93" s="1178"/>
      <c r="AT93" s="1180" t="s">
        <v>1830</v>
      </c>
      <c r="AU93" s="1181" t="s">
        <v>1830</v>
      </c>
      <c r="AV93" s="1182"/>
      <c r="AW93" s="1183"/>
      <c r="AX93" s="1184" t="s">
        <v>1830</v>
      </c>
      <c r="AY93" s="1181" t="s">
        <v>1830</v>
      </c>
      <c r="AZ93" s="1182"/>
      <c r="BA93" s="1185"/>
      <c r="BB93" s="1186" t="s">
        <v>1830</v>
      </c>
      <c r="BC93" s="1187" t="s">
        <v>1830</v>
      </c>
      <c r="BD93" s="1188"/>
      <c r="BE93" s="1189"/>
      <c r="BF93" s="1190" t="s">
        <v>1830</v>
      </c>
      <c r="BG93" s="1187" t="s">
        <v>1830</v>
      </c>
      <c r="BH93" s="1188"/>
      <c r="BI93" s="1191"/>
      <c r="BJ93" s="1192" t="s">
        <v>1830</v>
      </c>
      <c r="BK93" s="1193" t="s">
        <v>1830</v>
      </c>
      <c r="BL93" s="1194"/>
      <c r="BM93" s="1195"/>
      <c r="BN93" s="1196" t="s">
        <v>1830</v>
      </c>
      <c r="BO93" s="1193" t="s">
        <v>1830</v>
      </c>
      <c r="BP93" s="1194"/>
      <c r="BQ93" s="1197"/>
      <c r="BR93" s="1198" t="s">
        <v>1830</v>
      </c>
      <c r="BS93" s="1199" t="s">
        <v>1830</v>
      </c>
      <c r="BT93" s="1200"/>
      <c r="BU93" s="1201"/>
      <c r="BV93" s="1202" t="s">
        <v>1830</v>
      </c>
      <c r="BW93" s="1199" t="s">
        <v>1830</v>
      </c>
      <c r="BX93" s="1200"/>
      <c r="BY93" s="1203"/>
      <c r="BZ93" s="1129"/>
      <c r="CA93" s="1129"/>
      <c r="CB93" s="1129"/>
      <c r="CC93" s="1129"/>
      <c r="CD93" s="1129"/>
      <c r="CE93" s="1129"/>
      <c r="CF93" s="1129"/>
      <c r="CG93" s="1129"/>
      <c r="CH93" s="1129"/>
      <c r="CI93" s="1129"/>
      <c r="CJ93" s="1129"/>
      <c r="CK93" s="1129"/>
      <c r="CL93" s="1129"/>
      <c r="CM93" s="1129"/>
      <c r="CN93" s="1129"/>
      <c r="CO93" s="1129"/>
      <c r="CP93" s="1129"/>
      <c r="CQ93" s="1129"/>
      <c r="CR93" s="1129"/>
      <c r="CS93" s="1129"/>
    </row>
    <row r="94" spans="1:97" ht="30" customHeight="1">
      <c r="A94" s="1803">
        <v>2</v>
      </c>
      <c r="B94" s="1805">
        <v>230101507</v>
      </c>
      <c r="C94" s="1806" t="str">
        <f>IF(B94="","",VLOOKUP(B94,COMPETENCIA!$A$2:$B$44,2,0))</f>
        <v>Actividad fisica y habitos saludables</v>
      </c>
      <c r="D94" s="1805" t="s">
        <v>1139</v>
      </c>
      <c r="E94" s="1800" t="str">
        <f>IF(B94="","",CONCATENATE(B94,"-",D94))</f>
        <v>230101507-RA2</v>
      </c>
      <c r="F94" s="1797" t="s">
        <v>1830</v>
      </c>
      <c r="G94" s="1799" t="s">
        <v>80</v>
      </c>
      <c r="H94" s="1797" t="str">
        <f>IF(G94="","",VLOOKUP(G94,ACTIVIDAD_APRENDIZAJE!$A$2:$N$11,4,0))</f>
        <v>Identificar las condiciones del estado y funcionamiento de la prestación del servicio de agua potable y saneamiento básico.</v>
      </c>
      <c r="I94" s="1799"/>
      <c r="J94" s="1797" t="str">
        <f>IF(I94="","",VLOOKUP(I94,PRODUCTOS!$A$2:$H$5,4,0))</f>
        <v/>
      </c>
      <c r="K94" s="1799"/>
      <c r="L94" s="1800" t="str">
        <f>IF(I94="","",CONCATENATE(B94,"-",D94,"-",I94,"-",K94))</f>
        <v/>
      </c>
      <c r="M94" s="1801" t="s">
        <v>1830</v>
      </c>
      <c r="N94" s="1142"/>
      <c r="O94" s="1143"/>
      <c r="P94" s="1144" t="str">
        <f>IF(N94="","",CONCATENATE(N$9,"-",N94,"-",O94))</f>
        <v/>
      </c>
      <c r="Q94" s="1145" t="s">
        <v>1830</v>
      </c>
      <c r="R94" s="1146"/>
      <c r="S94" s="1143"/>
      <c r="T94" s="1144" t="str">
        <f>IF(R94="","",CONCATENATE(N$9,"-",N94,"-",R94,"-",S94))</f>
        <v/>
      </c>
      <c r="U94" s="1147" t="s">
        <v>1830</v>
      </c>
      <c r="V94" s="1142"/>
      <c r="W94" s="1143"/>
      <c r="X94" s="1144" t="str">
        <f>IF(V94="","",CONCATENATE(V$9,"-",V94,"-",W94))</f>
        <v/>
      </c>
      <c r="Y94" s="1145" t="s">
        <v>1830</v>
      </c>
      <c r="Z94" s="1146"/>
      <c r="AA94" s="1143"/>
      <c r="AB94" s="1144" t="str">
        <f>IF(Z94="","",CONCATENATE(V$9,"-",V94,"-",Z94,"-",AA94))</f>
        <v/>
      </c>
      <c r="AC94" s="1147" t="s">
        <v>1830</v>
      </c>
      <c r="AD94" s="1142"/>
      <c r="AE94" s="1143"/>
      <c r="AF94" s="1144" t="str">
        <f>IF(AD94="","",CONCATENATE(AD$9,"-",AD94,"-",AE94))</f>
        <v/>
      </c>
      <c r="AG94" s="1145" t="s">
        <v>1830</v>
      </c>
      <c r="AH94" s="1146"/>
      <c r="AI94" s="1143"/>
      <c r="AJ94" s="1144" t="str">
        <f>IF(AH94="","",CONCATENATE(AD$9,"-",AD94,"-",AH94,"-",AI94))</f>
        <v/>
      </c>
      <c r="AK94" s="1147" t="s">
        <v>1830</v>
      </c>
      <c r="AL94" s="1142"/>
      <c r="AM94" s="1143"/>
      <c r="AN94" s="1144" t="str">
        <f>IF(AL94="","",CONCATENATE(AL$9,"-",AL94,"-",AM94))</f>
        <v/>
      </c>
      <c r="AO94" s="1148" t="s">
        <v>1830</v>
      </c>
      <c r="AP94" s="1146"/>
      <c r="AQ94" s="1143"/>
      <c r="AR94" s="1144" t="str">
        <f>IF(AP94="","",CONCATENATE(AL$9,"-",AL94,"-",AP94,"-",AQ94))</f>
        <v/>
      </c>
      <c r="AS94" s="1147" t="s">
        <v>1830</v>
      </c>
      <c r="AT94" s="1149"/>
      <c r="AU94" s="1150"/>
      <c r="AV94" s="1151" t="str">
        <f>IF(AT94="","",CONCATENATE(AT$9,"-",AT94,"-",AU94))</f>
        <v/>
      </c>
      <c r="AW94" s="1152" t="s">
        <v>1830</v>
      </c>
      <c r="AX94" s="1153"/>
      <c r="AY94" s="1150"/>
      <c r="AZ94" s="1151" t="str">
        <f>IF(AX94="","",CONCATENATE(AT$9,"-",AT94,"-",AX94,"-",AY94))</f>
        <v/>
      </c>
      <c r="BA94" s="1154" t="s">
        <v>1830</v>
      </c>
      <c r="BB94" s="1155"/>
      <c r="BC94" s="1156"/>
      <c r="BD94" s="1157" t="str">
        <f>IF(BB94="","",CONCATENATE(BB$9,"-",BB94,"-",BC94))</f>
        <v/>
      </c>
      <c r="BE94" s="1158" t="s">
        <v>1830</v>
      </c>
      <c r="BF94" s="1159"/>
      <c r="BG94" s="1156"/>
      <c r="BH94" s="1157" t="str">
        <f>IF(BF94="","",CONCATENATE(BB$9,"-",BB94,"-",BF94,"-",BG94))</f>
        <v/>
      </c>
      <c r="BI94" s="1160" t="s">
        <v>1830</v>
      </c>
      <c r="BJ94" s="1161"/>
      <c r="BK94" s="1162"/>
      <c r="BL94" s="1163" t="str">
        <f>IF(BJ94="","",CONCATENATE(BJ$9,"-",BJ94,"-",BK94))</f>
        <v/>
      </c>
      <c r="BM94" s="1164" t="s">
        <v>1830</v>
      </c>
      <c r="BN94" s="1165"/>
      <c r="BO94" s="1162"/>
      <c r="BP94" s="1163" t="str">
        <f>IF(BN94="","",CONCATENATE(BJ$9,"-",BJ94,"-",BN94,"-",BO94))</f>
        <v/>
      </c>
      <c r="BQ94" s="1166" t="s">
        <v>1830</v>
      </c>
      <c r="BR94" s="1167"/>
      <c r="BS94" s="1168"/>
      <c r="BT94" s="1169" t="str">
        <f>IF(BR94="","",CONCATENATE(BR$9,"-",BR94,"-",BS94))</f>
        <v/>
      </c>
      <c r="BU94" s="1170" t="s">
        <v>1830</v>
      </c>
      <c r="BV94" s="1171"/>
      <c r="BW94" s="1168"/>
      <c r="BX94" s="1169" t="str">
        <f>IF(BV94="","",CONCATENATE(BR$9,"-",BR94,"-",BV94,"-",BW94))</f>
        <v/>
      </c>
      <c r="BY94" s="1172" t="s">
        <v>1830</v>
      </c>
      <c r="BZ94" s="1129"/>
      <c r="CA94" s="1129"/>
      <c r="CB94" s="1129"/>
      <c r="CC94" s="1129"/>
      <c r="CD94" s="1129"/>
      <c r="CE94" s="1129"/>
      <c r="CF94" s="1129"/>
      <c r="CG94" s="1129"/>
      <c r="CH94" s="1129"/>
      <c r="CI94" s="1129"/>
      <c r="CJ94" s="1129"/>
      <c r="CK94" s="1129"/>
      <c r="CL94" s="1129"/>
      <c r="CM94" s="1129"/>
      <c r="CN94" s="1129"/>
      <c r="CO94" s="1129"/>
      <c r="CP94" s="1129"/>
      <c r="CQ94" s="1129"/>
      <c r="CR94" s="1129"/>
      <c r="CS94" s="1129"/>
    </row>
    <row r="95" spans="1:97" ht="79.5" customHeight="1">
      <c r="A95" s="1804"/>
      <c r="B95" s="1798"/>
      <c r="C95" s="1798"/>
      <c r="D95" s="1798"/>
      <c r="E95" s="1798"/>
      <c r="F95" s="1798"/>
      <c r="G95" s="1798"/>
      <c r="H95" s="1798"/>
      <c r="I95" s="1798"/>
      <c r="J95" s="1798"/>
      <c r="K95" s="1798"/>
      <c r="L95" s="1798"/>
      <c r="M95" s="1802"/>
      <c r="N95" s="1173" t="s">
        <v>1830</v>
      </c>
      <c r="O95" s="1174" t="s">
        <v>1830</v>
      </c>
      <c r="P95" s="1175"/>
      <c r="Q95" s="1176"/>
      <c r="R95" s="1177" t="s">
        <v>1830</v>
      </c>
      <c r="S95" s="1174" t="s">
        <v>1830</v>
      </c>
      <c r="T95" s="1175"/>
      <c r="U95" s="1178"/>
      <c r="V95" s="1173" t="s">
        <v>1830</v>
      </c>
      <c r="W95" s="1174" t="s">
        <v>1830</v>
      </c>
      <c r="X95" s="1175"/>
      <c r="Y95" s="1176"/>
      <c r="Z95" s="1177" t="s">
        <v>1830</v>
      </c>
      <c r="AA95" s="1174" t="s">
        <v>1830</v>
      </c>
      <c r="AB95" s="1175"/>
      <c r="AC95" s="1178"/>
      <c r="AD95" s="1173" t="s">
        <v>1830</v>
      </c>
      <c r="AE95" s="1174" t="s">
        <v>1830</v>
      </c>
      <c r="AF95" s="1175"/>
      <c r="AG95" s="1176"/>
      <c r="AH95" s="1177" t="s">
        <v>1830</v>
      </c>
      <c r="AI95" s="1174" t="s">
        <v>1830</v>
      </c>
      <c r="AJ95" s="1175"/>
      <c r="AK95" s="1178"/>
      <c r="AL95" s="1173" t="s">
        <v>1830</v>
      </c>
      <c r="AM95" s="1174" t="s">
        <v>1830</v>
      </c>
      <c r="AN95" s="1175"/>
      <c r="AO95" s="1179"/>
      <c r="AP95" s="1177" t="s">
        <v>1830</v>
      </c>
      <c r="AQ95" s="1174" t="s">
        <v>1830</v>
      </c>
      <c r="AR95" s="1175"/>
      <c r="AS95" s="1178"/>
      <c r="AT95" s="1180" t="s">
        <v>1830</v>
      </c>
      <c r="AU95" s="1181" t="s">
        <v>1830</v>
      </c>
      <c r="AV95" s="1182"/>
      <c r="AW95" s="1183"/>
      <c r="AX95" s="1184" t="s">
        <v>1830</v>
      </c>
      <c r="AY95" s="1181" t="s">
        <v>1830</v>
      </c>
      <c r="AZ95" s="1182"/>
      <c r="BA95" s="1185"/>
      <c r="BB95" s="1186" t="s">
        <v>1830</v>
      </c>
      <c r="BC95" s="1187" t="s">
        <v>1830</v>
      </c>
      <c r="BD95" s="1188"/>
      <c r="BE95" s="1189"/>
      <c r="BF95" s="1190" t="s">
        <v>1830</v>
      </c>
      <c r="BG95" s="1187" t="s">
        <v>1830</v>
      </c>
      <c r="BH95" s="1188"/>
      <c r="BI95" s="1191"/>
      <c r="BJ95" s="1192" t="s">
        <v>1830</v>
      </c>
      <c r="BK95" s="1193" t="s">
        <v>1830</v>
      </c>
      <c r="BL95" s="1194"/>
      <c r="BM95" s="1195"/>
      <c r="BN95" s="1196" t="s">
        <v>1830</v>
      </c>
      <c r="BO95" s="1193" t="s">
        <v>1830</v>
      </c>
      <c r="BP95" s="1194"/>
      <c r="BQ95" s="1197"/>
      <c r="BR95" s="1198" t="s">
        <v>1830</v>
      </c>
      <c r="BS95" s="1199" t="s">
        <v>1830</v>
      </c>
      <c r="BT95" s="1200"/>
      <c r="BU95" s="1201"/>
      <c r="BV95" s="1202" t="s">
        <v>1830</v>
      </c>
      <c r="BW95" s="1199" t="s">
        <v>1830</v>
      </c>
      <c r="BX95" s="1200"/>
      <c r="BY95" s="1203"/>
      <c r="BZ95" s="1129"/>
      <c r="CA95" s="1129"/>
      <c r="CB95" s="1129"/>
      <c r="CC95" s="1129"/>
      <c r="CD95" s="1129"/>
      <c r="CE95" s="1129"/>
      <c r="CF95" s="1129"/>
      <c r="CG95" s="1129"/>
      <c r="CH95" s="1129"/>
      <c r="CI95" s="1129"/>
      <c r="CJ95" s="1129"/>
      <c r="CK95" s="1129"/>
      <c r="CL95" s="1129"/>
      <c r="CM95" s="1129"/>
      <c r="CN95" s="1129"/>
      <c r="CO95" s="1129"/>
      <c r="CP95" s="1129"/>
      <c r="CQ95" s="1129"/>
      <c r="CR95" s="1129"/>
      <c r="CS95" s="1129"/>
    </row>
    <row r="96" spans="1:97" ht="30" customHeight="1">
      <c r="A96" s="1803">
        <v>3</v>
      </c>
      <c r="B96" s="1805">
        <v>230101507</v>
      </c>
      <c r="C96" s="1806" t="str">
        <f>IF(B96="","",VLOOKUP(B96,COMPETENCIA!$A$2:$B$44,2,0))</f>
        <v>Actividad fisica y habitos saludables</v>
      </c>
      <c r="D96" s="1805" t="s">
        <v>1139</v>
      </c>
      <c r="E96" s="1800" t="str">
        <f>IF(B96="","",CONCATENATE(B96,"-",D96))</f>
        <v>230101507-RA2</v>
      </c>
      <c r="F96" s="1797" t="s">
        <v>1830</v>
      </c>
      <c r="G96" s="1799" t="s">
        <v>80</v>
      </c>
      <c r="H96" s="1797" t="str">
        <f>IF(G96="","",VLOOKUP(G96,ACTIVIDAD_APRENDIZAJE!$A$2:$N$11,4,0))</f>
        <v>Identificar las condiciones del estado y funcionamiento de la prestación del servicio de agua potable y saneamiento básico.</v>
      </c>
      <c r="I96" s="1799"/>
      <c r="J96" s="1797" t="str">
        <f>IF(I96="","",VLOOKUP(I96,PRODUCTOS!$A$2:$H$5,4,0))</f>
        <v/>
      </c>
      <c r="K96" s="1799"/>
      <c r="L96" s="1800" t="str">
        <f>IF(I96="","",CONCATENATE(B96,"-",D96,"-",I96,"-",K96))</f>
        <v/>
      </c>
      <c r="M96" s="1801" t="s">
        <v>1830</v>
      </c>
      <c r="N96" s="1142"/>
      <c r="O96" s="1143"/>
      <c r="P96" s="1144" t="str">
        <f>IF(N96="","",CONCATENATE(N$9,"-",N96,"-",O96))</f>
        <v/>
      </c>
      <c r="Q96" s="1145" t="s">
        <v>1830</v>
      </c>
      <c r="R96" s="1146"/>
      <c r="S96" s="1143"/>
      <c r="T96" s="1144" t="str">
        <f>IF(R96="","",CONCATENATE(N$9,"-",N96,"-",R96,"-",S96))</f>
        <v/>
      </c>
      <c r="U96" s="1147" t="s">
        <v>1830</v>
      </c>
      <c r="V96" s="1142"/>
      <c r="W96" s="1143"/>
      <c r="X96" s="1144" t="str">
        <f>IF(V96="","",CONCATENATE(V$9,"-",V96,"-",W96))</f>
        <v/>
      </c>
      <c r="Y96" s="1145" t="s">
        <v>1830</v>
      </c>
      <c r="Z96" s="1146"/>
      <c r="AA96" s="1143"/>
      <c r="AB96" s="1144" t="str">
        <f>IF(Z96="","",CONCATENATE(V$9,"-",V96,"-",Z96,"-",AA96))</f>
        <v/>
      </c>
      <c r="AC96" s="1147" t="s">
        <v>1830</v>
      </c>
      <c r="AD96" s="1142"/>
      <c r="AE96" s="1143"/>
      <c r="AF96" s="1144" t="str">
        <f>IF(AD96="","",CONCATENATE(AD$9,"-",AD96,"-",AE96))</f>
        <v/>
      </c>
      <c r="AG96" s="1145" t="s">
        <v>1830</v>
      </c>
      <c r="AH96" s="1146"/>
      <c r="AI96" s="1143"/>
      <c r="AJ96" s="1144" t="str">
        <f>IF(AH96="","",CONCATENATE(AD$9,"-",AD96,"-",AH96,"-",AI96))</f>
        <v/>
      </c>
      <c r="AK96" s="1147" t="s">
        <v>1830</v>
      </c>
      <c r="AL96" s="1142"/>
      <c r="AM96" s="1143"/>
      <c r="AN96" s="1144" t="str">
        <f>IF(AL96="","",CONCATENATE(AL$9,"-",AL96,"-",AM96))</f>
        <v/>
      </c>
      <c r="AO96" s="1148" t="s">
        <v>1830</v>
      </c>
      <c r="AP96" s="1146"/>
      <c r="AQ96" s="1143"/>
      <c r="AR96" s="1144" t="str">
        <f>IF(AP96="","",CONCATENATE(AL$9,"-",AL96,"-",AP96,"-",AQ96))</f>
        <v/>
      </c>
      <c r="AS96" s="1147" t="s">
        <v>1830</v>
      </c>
      <c r="AT96" s="1149"/>
      <c r="AU96" s="1150"/>
      <c r="AV96" s="1151" t="str">
        <f>IF(AT96="","",CONCATENATE(AT$9,"-",AT96,"-",AU96))</f>
        <v/>
      </c>
      <c r="AW96" s="1152" t="s">
        <v>1830</v>
      </c>
      <c r="AX96" s="1153"/>
      <c r="AY96" s="1150"/>
      <c r="AZ96" s="1151" t="str">
        <f>IF(AX96="","",CONCATENATE(AT$9,"-",AT96,"-",AX96,"-",AY96))</f>
        <v/>
      </c>
      <c r="BA96" s="1154" t="s">
        <v>1830</v>
      </c>
      <c r="BB96" s="1155"/>
      <c r="BC96" s="1156"/>
      <c r="BD96" s="1157" t="str">
        <f>IF(BB96="","",CONCATENATE(BB$9,"-",BB96,"-",BC96))</f>
        <v/>
      </c>
      <c r="BE96" s="1158" t="s">
        <v>1830</v>
      </c>
      <c r="BF96" s="1159"/>
      <c r="BG96" s="1156"/>
      <c r="BH96" s="1157" t="str">
        <f>IF(BF96="","",CONCATENATE(BB$9,"-",BB96,"-",BF96,"-",BG96))</f>
        <v/>
      </c>
      <c r="BI96" s="1160" t="s">
        <v>1830</v>
      </c>
      <c r="BJ96" s="1161"/>
      <c r="BK96" s="1162"/>
      <c r="BL96" s="1163" t="str">
        <f>IF(BJ96="","",CONCATENATE(BJ$9,"-",BJ96,"-",BK96))</f>
        <v/>
      </c>
      <c r="BM96" s="1164" t="s">
        <v>1830</v>
      </c>
      <c r="BN96" s="1165"/>
      <c r="BO96" s="1162"/>
      <c r="BP96" s="1163" t="str">
        <f>IF(BN96="","",CONCATENATE(BJ$9,"-",BJ96,"-",BN96,"-",BO96))</f>
        <v/>
      </c>
      <c r="BQ96" s="1166" t="s">
        <v>1830</v>
      </c>
      <c r="BR96" s="1167"/>
      <c r="BS96" s="1168"/>
      <c r="BT96" s="1169" t="str">
        <f>IF(BR96="","",CONCATENATE(BR$9,"-",BR96,"-",BS96))</f>
        <v/>
      </c>
      <c r="BU96" s="1170" t="s">
        <v>1830</v>
      </c>
      <c r="BV96" s="1171"/>
      <c r="BW96" s="1168"/>
      <c r="BX96" s="1169" t="str">
        <f>IF(BV96="","",CONCATENATE(BR$9,"-",BR96,"-",BV96,"-",BW96))</f>
        <v/>
      </c>
      <c r="BY96" s="1172" t="s">
        <v>1830</v>
      </c>
      <c r="BZ96" s="1129"/>
      <c r="CA96" s="1129"/>
      <c r="CB96" s="1129"/>
      <c r="CC96" s="1129"/>
      <c r="CD96" s="1129"/>
      <c r="CE96" s="1129"/>
      <c r="CF96" s="1129"/>
      <c r="CG96" s="1129"/>
      <c r="CH96" s="1129"/>
      <c r="CI96" s="1129"/>
      <c r="CJ96" s="1129"/>
      <c r="CK96" s="1129"/>
      <c r="CL96" s="1129"/>
      <c r="CM96" s="1129"/>
      <c r="CN96" s="1129"/>
      <c r="CO96" s="1129"/>
      <c r="CP96" s="1129"/>
      <c r="CQ96" s="1129"/>
      <c r="CR96" s="1129"/>
      <c r="CS96" s="1129"/>
    </row>
    <row r="97" spans="1:97" ht="79.5" customHeight="1">
      <c r="A97" s="1804"/>
      <c r="B97" s="1798"/>
      <c r="C97" s="1798"/>
      <c r="D97" s="1798"/>
      <c r="E97" s="1798"/>
      <c r="F97" s="1798"/>
      <c r="G97" s="1798"/>
      <c r="H97" s="1798"/>
      <c r="I97" s="1798"/>
      <c r="J97" s="1798"/>
      <c r="K97" s="1798"/>
      <c r="L97" s="1798"/>
      <c r="M97" s="1802"/>
      <c r="N97" s="1173" t="s">
        <v>1830</v>
      </c>
      <c r="O97" s="1174" t="s">
        <v>1830</v>
      </c>
      <c r="P97" s="1175"/>
      <c r="Q97" s="1176"/>
      <c r="R97" s="1177" t="s">
        <v>1830</v>
      </c>
      <c r="S97" s="1174" t="s">
        <v>1830</v>
      </c>
      <c r="T97" s="1175"/>
      <c r="U97" s="1178"/>
      <c r="V97" s="1173" t="s">
        <v>1830</v>
      </c>
      <c r="W97" s="1174" t="s">
        <v>1830</v>
      </c>
      <c r="X97" s="1175"/>
      <c r="Y97" s="1176"/>
      <c r="Z97" s="1177" t="s">
        <v>1830</v>
      </c>
      <c r="AA97" s="1174" t="s">
        <v>1830</v>
      </c>
      <c r="AB97" s="1175"/>
      <c r="AC97" s="1178"/>
      <c r="AD97" s="1173" t="s">
        <v>1830</v>
      </c>
      <c r="AE97" s="1174" t="s">
        <v>1830</v>
      </c>
      <c r="AF97" s="1175"/>
      <c r="AG97" s="1176"/>
      <c r="AH97" s="1177" t="s">
        <v>1830</v>
      </c>
      <c r="AI97" s="1174" t="s">
        <v>1830</v>
      </c>
      <c r="AJ97" s="1175"/>
      <c r="AK97" s="1178"/>
      <c r="AL97" s="1173" t="s">
        <v>1830</v>
      </c>
      <c r="AM97" s="1174" t="s">
        <v>1830</v>
      </c>
      <c r="AN97" s="1175"/>
      <c r="AO97" s="1179"/>
      <c r="AP97" s="1177" t="s">
        <v>1830</v>
      </c>
      <c r="AQ97" s="1174" t="s">
        <v>1830</v>
      </c>
      <c r="AR97" s="1175"/>
      <c r="AS97" s="1178"/>
      <c r="AT97" s="1180" t="s">
        <v>1830</v>
      </c>
      <c r="AU97" s="1181" t="s">
        <v>1830</v>
      </c>
      <c r="AV97" s="1182"/>
      <c r="AW97" s="1183"/>
      <c r="AX97" s="1184" t="s">
        <v>1830</v>
      </c>
      <c r="AY97" s="1181" t="s">
        <v>1830</v>
      </c>
      <c r="AZ97" s="1182"/>
      <c r="BA97" s="1185"/>
      <c r="BB97" s="1186" t="s">
        <v>1830</v>
      </c>
      <c r="BC97" s="1187" t="s">
        <v>1830</v>
      </c>
      <c r="BD97" s="1188"/>
      <c r="BE97" s="1189"/>
      <c r="BF97" s="1190" t="s">
        <v>1830</v>
      </c>
      <c r="BG97" s="1187" t="s">
        <v>1830</v>
      </c>
      <c r="BH97" s="1188"/>
      <c r="BI97" s="1191"/>
      <c r="BJ97" s="1192" t="s">
        <v>1830</v>
      </c>
      <c r="BK97" s="1193" t="s">
        <v>1830</v>
      </c>
      <c r="BL97" s="1194"/>
      <c r="BM97" s="1195"/>
      <c r="BN97" s="1196" t="s">
        <v>1830</v>
      </c>
      <c r="BO97" s="1193" t="s">
        <v>1830</v>
      </c>
      <c r="BP97" s="1194"/>
      <c r="BQ97" s="1197"/>
      <c r="BR97" s="1198" t="s">
        <v>1830</v>
      </c>
      <c r="BS97" s="1199" t="s">
        <v>1830</v>
      </c>
      <c r="BT97" s="1200"/>
      <c r="BU97" s="1201"/>
      <c r="BV97" s="1202" t="s">
        <v>1830</v>
      </c>
      <c r="BW97" s="1199" t="s">
        <v>1830</v>
      </c>
      <c r="BX97" s="1200"/>
      <c r="BY97" s="1203"/>
      <c r="BZ97" s="1129"/>
      <c r="CA97" s="1129"/>
      <c r="CB97" s="1129"/>
      <c r="CC97" s="1129"/>
      <c r="CD97" s="1129"/>
      <c r="CE97" s="1129"/>
      <c r="CF97" s="1129"/>
      <c r="CG97" s="1129"/>
      <c r="CH97" s="1129"/>
      <c r="CI97" s="1129"/>
      <c r="CJ97" s="1129"/>
      <c r="CK97" s="1129"/>
      <c r="CL97" s="1129"/>
      <c r="CM97" s="1129"/>
      <c r="CN97" s="1129"/>
      <c r="CO97" s="1129"/>
      <c r="CP97" s="1129"/>
      <c r="CQ97" s="1129"/>
      <c r="CR97" s="1129"/>
      <c r="CS97" s="1129"/>
    </row>
    <row r="98" spans="1:97" ht="30" customHeight="1">
      <c r="A98" s="1803">
        <v>4</v>
      </c>
      <c r="B98" s="1805">
        <v>230101507</v>
      </c>
      <c r="C98" s="1806" t="str">
        <f>IF(B98="","",VLOOKUP(B98,COMPETENCIA!$A$2:$B$44,2,0))</f>
        <v>Actividad fisica y habitos saludables</v>
      </c>
      <c r="D98" s="1805" t="s">
        <v>1146</v>
      </c>
      <c r="E98" s="1800" t="str">
        <f>IF(B98="","",CONCATENATE(B98,"-",D98))</f>
        <v>230101507-RA4</v>
      </c>
      <c r="F98" s="1797" t="s">
        <v>1830</v>
      </c>
      <c r="G98" s="1799" t="s">
        <v>80</v>
      </c>
      <c r="H98" s="1797" t="str">
        <f>IF(G98="","",VLOOKUP(G98,ACTIVIDAD_APRENDIZAJE!$A$2:$N$11,4,0))</f>
        <v>Identificar las condiciones del estado y funcionamiento de la prestación del servicio de agua potable y saneamiento básico.</v>
      </c>
      <c r="I98" s="1799"/>
      <c r="J98" s="1797" t="str">
        <f>IF(I98="","",VLOOKUP(I98,PRODUCTOS!$A$2:$H$5,4,0))</f>
        <v/>
      </c>
      <c r="K98" s="1799"/>
      <c r="L98" s="1800" t="str">
        <f>IF(I98="","",CONCATENATE(B98,"-",D98,"-",I98,"-",K98))</f>
        <v/>
      </c>
      <c r="M98" s="1801" t="s">
        <v>1830</v>
      </c>
      <c r="N98" s="1142"/>
      <c r="O98" s="1143"/>
      <c r="P98" s="1144" t="str">
        <f>IF(N98="","",CONCATENATE(N$9,"-",N98,"-",O98))</f>
        <v/>
      </c>
      <c r="Q98" s="1145" t="s">
        <v>1830</v>
      </c>
      <c r="R98" s="1146"/>
      <c r="S98" s="1143"/>
      <c r="T98" s="1144" t="str">
        <f>IF(R98="","",CONCATENATE(N$9,"-",N98,"-",R98,"-",S98))</f>
        <v/>
      </c>
      <c r="U98" s="1147" t="s">
        <v>1830</v>
      </c>
      <c r="V98" s="1142"/>
      <c r="W98" s="1143"/>
      <c r="X98" s="1144" t="str">
        <f>IF(V98="","",CONCATENATE(V$9,"-",V98,"-",W98))</f>
        <v/>
      </c>
      <c r="Y98" s="1145" t="s">
        <v>1830</v>
      </c>
      <c r="Z98" s="1146"/>
      <c r="AA98" s="1143"/>
      <c r="AB98" s="1144" t="str">
        <f>IF(Z98="","",CONCATENATE(V$9,"-",V98,"-",Z98,"-",AA98))</f>
        <v/>
      </c>
      <c r="AC98" s="1147" t="s">
        <v>1830</v>
      </c>
      <c r="AD98" s="1142"/>
      <c r="AE98" s="1143"/>
      <c r="AF98" s="1144" t="str">
        <f>IF(AD98="","",CONCATENATE(AD$9,"-",AD98,"-",AE98))</f>
        <v/>
      </c>
      <c r="AG98" s="1145" t="s">
        <v>1830</v>
      </c>
      <c r="AH98" s="1146"/>
      <c r="AI98" s="1143"/>
      <c r="AJ98" s="1144" t="str">
        <f>IF(AH98="","",CONCATENATE(AD$9,"-",AD98,"-",AH98,"-",AI98))</f>
        <v/>
      </c>
      <c r="AK98" s="1147" t="s">
        <v>1830</v>
      </c>
      <c r="AL98" s="1142"/>
      <c r="AM98" s="1143"/>
      <c r="AN98" s="1144" t="str">
        <f>IF(AL98="","",CONCATENATE(AL$9,"-",AL98,"-",AM98))</f>
        <v/>
      </c>
      <c r="AO98" s="1148" t="s">
        <v>1830</v>
      </c>
      <c r="AP98" s="1146"/>
      <c r="AQ98" s="1143"/>
      <c r="AR98" s="1144" t="str">
        <f>IF(AP98="","",CONCATENATE(AL$9,"-",AL98,"-",AP98,"-",AQ98))</f>
        <v/>
      </c>
      <c r="AS98" s="1147" t="s">
        <v>1830</v>
      </c>
      <c r="AT98" s="1149"/>
      <c r="AU98" s="1150"/>
      <c r="AV98" s="1151" t="str">
        <f>IF(AT98="","",CONCATENATE(AT$9,"-",AT98,"-",AU98))</f>
        <v/>
      </c>
      <c r="AW98" s="1152" t="s">
        <v>1830</v>
      </c>
      <c r="AX98" s="1153"/>
      <c r="AY98" s="1150"/>
      <c r="AZ98" s="1151" t="str">
        <f>IF(AX98="","",CONCATENATE(AT$9,"-",AT98,"-",AX98,"-",AY98))</f>
        <v/>
      </c>
      <c r="BA98" s="1154" t="s">
        <v>1830</v>
      </c>
      <c r="BB98" s="1155"/>
      <c r="BC98" s="1156"/>
      <c r="BD98" s="1157" t="str">
        <f>IF(BB98="","",CONCATENATE(BB$9,"-",BB98,"-",BC98))</f>
        <v/>
      </c>
      <c r="BE98" s="1158" t="s">
        <v>1830</v>
      </c>
      <c r="BF98" s="1159"/>
      <c r="BG98" s="1156"/>
      <c r="BH98" s="1157" t="str">
        <f>IF(BF98="","",CONCATENATE(BB$9,"-",BB98,"-",BF98,"-",BG98))</f>
        <v/>
      </c>
      <c r="BI98" s="1160" t="s">
        <v>1830</v>
      </c>
      <c r="BJ98" s="1161"/>
      <c r="BK98" s="1162"/>
      <c r="BL98" s="1163" t="str">
        <f>IF(BJ98="","",CONCATENATE(BJ$9,"-",BJ98,"-",BK98))</f>
        <v/>
      </c>
      <c r="BM98" s="1164" t="s">
        <v>1830</v>
      </c>
      <c r="BN98" s="1165"/>
      <c r="BO98" s="1162"/>
      <c r="BP98" s="1163" t="str">
        <f>IF(BN98="","",CONCATENATE(BJ$9,"-",BJ98,"-",BN98,"-",BO98))</f>
        <v/>
      </c>
      <c r="BQ98" s="1166" t="s">
        <v>1830</v>
      </c>
      <c r="BR98" s="1167"/>
      <c r="BS98" s="1168"/>
      <c r="BT98" s="1169" t="str">
        <f>IF(BR98="","",CONCATENATE(BR$9,"-",BR98,"-",BS98))</f>
        <v/>
      </c>
      <c r="BU98" s="1170" t="s">
        <v>1830</v>
      </c>
      <c r="BV98" s="1171"/>
      <c r="BW98" s="1168"/>
      <c r="BX98" s="1169" t="str">
        <f>IF(BV98="","",CONCATENATE(BR$9,"-",BR98,"-",BV98,"-",BW98))</f>
        <v/>
      </c>
      <c r="BY98" s="1172" t="s">
        <v>1830</v>
      </c>
      <c r="BZ98" s="1129"/>
      <c r="CA98" s="1129"/>
      <c r="CB98" s="1129"/>
      <c r="CC98" s="1129"/>
      <c r="CD98" s="1129"/>
      <c r="CE98" s="1129"/>
      <c r="CF98" s="1129"/>
      <c r="CG98" s="1129"/>
      <c r="CH98" s="1129"/>
      <c r="CI98" s="1129"/>
      <c r="CJ98" s="1129"/>
      <c r="CK98" s="1129"/>
      <c r="CL98" s="1129"/>
      <c r="CM98" s="1129"/>
      <c r="CN98" s="1129"/>
      <c r="CO98" s="1129"/>
      <c r="CP98" s="1129"/>
      <c r="CQ98" s="1129"/>
      <c r="CR98" s="1129"/>
      <c r="CS98" s="1129"/>
    </row>
    <row r="99" spans="1:97" ht="79.5" customHeight="1">
      <c r="A99" s="1804"/>
      <c r="B99" s="1798"/>
      <c r="C99" s="1798"/>
      <c r="D99" s="1798"/>
      <c r="E99" s="1798"/>
      <c r="F99" s="1798"/>
      <c r="G99" s="1798"/>
      <c r="H99" s="1798"/>
      <c r="I99" s="1798"/>
      <c r="J99" s="1798"/>
      <c r="K99" s="1798"/>
      <c r="L99" s="1798"/>
      <c r="M99" s="1802"/>
      <c r="N99" s="1173" t="s">
        <v>1830</v>
      </c>
      <c r="O99" s="1174" t="s">
        <v>1830</v>
      </c>
      <c r="P99" s="1175"/>
      <c r="Q99" s="1176"/>
      <c r="R99" s="1177" t="s">
        <v>1830</v>
      </c>
      <c r="S99" s="1174" t="s">
        <v>1830</v>
      </c>
      <c r="T99" s="1175"/>
      <c r="U99" s="1178"/>
      <c r="V99" s="1173" t="s">
        <v>1830</v>
      </c>
      <c r="W99" s="1174" t="s">
        <v>1830</v>
      </c>
      <c r="X99" s="1175"/>
      <c r="Y99" s="1176"/>
      <c r="Z99" s="1177" t="s">
        <v>1830</v>
      </c>
      <c r="AA99" s="1174" t="s">
        <v>1830</v>
      </c>
      <c r="AB99" s="1175"/>
      <c r="AC99" s="1178"/>
      <c r="AD99" s="1173" t="s">
        <v>1830</v>
      </c>
      <c r="AE99" s="1174" t="s">
        <v>1830</v>
      </c>
      <c r="AF99" s="1175"/>
      <c r="AG99" s="1176"/>
      <c r="AH99" s="1177" t="s">
        <v>1830</v>
      </c>
      <c r="AI99" s="1174" t="s">
        <v>1830</v>
      </c>
      <c r="AJ99" s="1175"/>
      <c r="AK99" s="1178"/>
      <c r="AL99" s="1173" t="s">
        <v>1830</v>
      </c>
      <c r="AM99" s="1174" t="s">
        <v>1830</v>
      </c>
      <c r="AN99" s="1175"/>
      <c r="AO99" s="1179"/>
      <c r="AP99" s="1177" t="s">
        <v>1830</v>
      </c>
      <c r="AQ99" s="1174" t="s">
        <v>1830</v>
      </c>
      <c r="AR99" s="1175"/>
      <c r="AS99" s="1178"/>
      <c r="AT99" s="1180" t="s">
        <v>1830</v>
      </c>
      <c r="AU99" s="1181" t="s">
        <v>1830</v>
      </c>
      <c r="AV99" s="1182"/>
      <c r="AW99" s="1183"/>
      <c r="AX99" s="1184" t="s">
        <v>1830</v>
      </c>
      <c r="AY99" s="1181" t="s">
        <v>1830</v>
      </c>
      <c r="AZ99" s="1182"/>
      <c r="BA99" s="1185"/>
      <c r="BB99" s="1186" t="s">
        <v>1830</v>
      </c>
      <c r="BC99" s="1187" t="s">
        <v>1830</v>
      </c>
      <c r="BD99" s="1188"/>
      <c r="BE99" s="1189"/>
      <c r="BF99" s="1190" t="s">
        <v>1830</v>
      </c>
      <c r="BG99" s="1187" t="s">
        <v>1830</v>
      </c>
      <c r="BH99" s="1188"/>
      <c r="BI99" s="1191"/>
      <c r="BJ99" s="1192" t="s">
        <v>1830</v>
      </c>
      <c r="BK99" s="1193" t="s">
        <v>1830</v>
      </c>
      <c r="BL99" s="1194"/>
      <c r="BM99" s="1195"/>
      <c r="BN99" s="1196" t="s">
        <v>1830</v>
      </c>
      <c r="BO99" s="1193" t="s">
        <v>1830</v>
      </c>
      <c r="BP99" s="1194"/>
      <c r="BQ99" s="1197"/>
      <c r="BR99" s="1198" t="s">
        <v>1830</v>
      </c>
      <c r="BS99" s="1199" t="s">
        <v>1830</v>
      </c>
      <c r="BT99" s="1200"/>
      <c r="BU99" s="1201"/>
      <c r="BV99" s="1202" t="s">
        <v>1830</v>
      </c>
      <c r="BW99" s="1199" t="s">
        <v>1830</v>
      </c>
      <c r="BX99" s="1200"/>
      <c r="BY99" s="1203"/>
      <c r="BZ99" s="1129"/>
      <c r="CA99" s="1129"/>
      <c r="CB99" s="1129"/>
      <c r="CC99" s="1129"/>
      <c r="CD99" s="1129"/>
      <c r="CE99" s="1129"/>
      <c r="CF99" s="1129"/>
      <c r="CG99" s="1129"/>
      <c r="CH99" s="1129"/>
      <c r="CI99" s="1129"/>
      <c r="CJ99" s="1129"/>
      <c r="CK99" s="1129"/>
      <c r="CL99" s="1129"/>
      <c r="CM99" s="1129"/>
      <c r="CN99" s="1129"/>
      <c r="CO99" s="1129"/>
      <c r="CP99" s="1129"/>
      <c r="CQ99" s="1129"/>
      <c r="CR99" s="1129"/>
      <c r="CS99" s="1129"/>
    </row>
    <row r="100" spans="1:97" ht="30" customHeight="1">
      <c r="A100" s="1803">
        <v>5</v>
      </c>
      <c r="B100" s="1805"/>
      <c r="C100" s="1806" t="str">
        <f>IF(B100="","",VLOOKUP(B100,COMPETENCIA!$A$2:$B$44,2,0))</f>
        <v/>
      </c>
      <c r="D100" s="1805"/>
      <c r="E100" s="1800" t="str">
        <f>IF(B100="","",CONCATENATE(B100,"-",D100))</f>
        <v/>
      </c>
      <c r="F100" s="1797" t="s">
        <v>1830</v>
      </c>
      <c r="G100" s="1799"/>
      <c r="H100" s="1797" t="str">
        <f>IF(G100="","",VLOOKUP(G100,ACTIVIDAD_APRENDIZAJE!$A$2:$N$11,4,0))</f>
        <v/>
      </c>
      <c r="I100" s="1799"/>
      <c r="J100" s="1797" t="str">
        <f>IF(I100="","",VLOOKUP(I100,PRODUCTOS!$A$2:$H$5,4,0))</f>
        <v/>
      </c>
      <c r="K100" s="1799"/>
      <c r="L100" s="1800" t="str">
        <f>IF(I100="","",CONCATENATE(B100,"-",D100,"-",I100,"-",K100))</f>
        <v/>
      </c>
      <c r="M100" s="1801" t="s">
        <v>1830</v>
      </c>
      <c r="N100" s="1142"/>
      <c r="O100" s="1143"/>
      <c r="P100" s="1144" t="str">
        <f>IF(N100="","",CONCATENATE(N$9,"-",N100,"-",O100))</f>
        <v/>
      </c>
      <c r="Q100" s="1145" t="s">
        <v>1830</v>
      </c>
      <c r="R100" s="1146"/>
      <c r="S100" s="1143"/>
      <c r="T100" s="1144" t="str">
        <f>IF(R100="","",CONCATENATE(N$9,"-",N100,"-",R100,"-",S100))</f>
        <v/>
      </c>
      <c r="U100" s="1147" t="s">
        <v>1830</v>
      </c>
      <c r="V100" s="1142"/>
      <c r="W100" s="1143"/>
      <c r="X100" s="1144" t="str">
        <f>IF(V100="","",CONCATENATE(V$9,"-",V100,"-",W100))</f>
        <v/>
      </c>
      <c r="Y100" s="1145" t="s">
        <v>1830</v>
      </c>
      <c r="Z100" s="1146"/>
      <c r="AA100" s="1143"/>
      <c r="AB100" s="1144" t="str">
        <f>IF(Z100="","",CONCATENATE(V$9,"-",V100,"-",Z100,"-",AA100))</f>
        <v/>
      </c>
      <c r="AC100" s="1147" t="s">
        <v>1830</v>
      </c>
      <c r="AD100" s="1142"/>
      <c r="AE100" s="1143"/>
      <c r="AF100" s="1144" t="str">
        <f>IF(AD100="","",CONCATENATE(AD$9,"-",AD100,"-",AE100))</f>
        <v/>
      </c>
      <c r="AG100" s="1145" t="s">
        <v>1830</v>
      </c>
      <c r="AH100" s="1146"/>
      <c r="AI100" s="1143"/>
      <c r="AJ100" s="1144" t="str">
        <f>IF(AH100="","",CONCATENATE(AD$9,"-",AD100,"-",AH100,"-",AI100))</f>
        <v/>
      </c>
      <c r="AK100" s="1147" t="s">
        <v>1830</v>
      </c>
      <c r="AL100" s="1142"/>
      <c r="AM100" s="1143"/>
      <c r="AN100" s="1144" t="str">
        <f>IF(AL100="","",CONCATENATE(AL$9,"-",AL100,"-",AM100))</f>
        <v/>
      </c>
      <c r="AO100" s="1148" t="s">
        <v>1830</v>
      </c>
      <c r="AP100" s="1146"/>
      <c r="AQ100" s="1143"/>
      <c r="AR100" s="1144" t="str">
        <f>IF(AP100="","",CONCATENATE(AL$9,"-",AL100,"-",AP100,"-",AQ100))</f>
        <v/>
      </c>
      <c r="AS100" s="1147" t="s">
        <v>1830</v>
      </c>
      <c r="AT100" s="1149"/>
      <c r="AU100" s="1150"/>
      <c r="AV100" s="1151" t="str">
        <f>IF(AT100="","",CONCATENATE(AT$9,"-",AT100,"-",AU100))</f>
        <v/>
      </c>
      <c r="AW100" s="1152" t="s">
        <v>1830</v>
      </c>
      <c r="AX100" s="1153"/>
      <c r="AY100" s="1150"/>
      <c r="AZ100" s="1151" t="str">
        <f>IF(AX100="","",CONCATENATE(AT$9,"-",AT100,"-",AX100,"-",AY100))</f>
        <v/>
      </c>
      <c r="BA100" s="1154" t="s">
        <v>1830</v>
      </c>
      <c r="BB100" s="1155"/>
      <c r="BC100" s="1156"/>
      <c r="BD100" s="1157" t="str">
        <f>IF(BB100="","",CONCATENATE(BB$9,"-",BB100,"-",BC100))</f>
        <v/>
      </c>
      <c r="BE100" s="1158" t="s">
        <v>1830</v>
      </c>
      <c r="BF100" s="1159"/>
      <c r="BG100" s="1156"/>
      <c r="BH100" s="1157" t="str">
        <f>IF(BF100="","",CONCATENATE(BB$9,"-",BB100,"-",BF100,"-",BG100))</f>
        <v/>
      </c>
      <c r="BI100" s="1160" t="s">
        <v>1830</v>
      </c>
      <c r="BJ100" s="1161"/>
      <c r="BK100" s="1162"/>
      <c r="BL100" s="1163" t="str">
        <f>IF(BJ100="","",CONCATENATE(BJ$9,"-",BJ100,"-",BK100))</f>
        <v/>
      </c>
      <c r="BM100" s="1164" t="s">
        <v>1830</v>
      </c>
      <c r="BN100" s="1165"/>
      <c r="BO100" s="1162"/>
      <c r="BP100" s="1163" t="str">
        <f>IF(BN100="","",CONCATENATE(BJ$9,"-",BJ100,"-",BN100,"-",BO100))</f>
        <v/>
      </c>
      <c r="BQ100" s="1166" t="s">
        <v>1830</v>
      </c>
      <c r="BR100" s="1167"/>
      <c r="BS100" s="1168"/>
      <c r="BT100" s="1169" t="str">
        <f>IF(BR100="","",CONCATENATE(BR$9,"-",BR100,"-",BS100))</f>
        <v/>
      </c>
      <c r="BU100" s="1170" t="s">
        <v>1830</v>
      </c>
      <c r="BV100" s="1171"/>
      <c r="BW100" s="1168"/>
      <c r="BX100" s="1169" t="str">
        <f>IF(BV100="","",CONCATENATE(BR$9,"-",BR100,"-",BV100,"-",BW100))</f>
        <v/>
      </c>
      <c r="BY100" s="1172" t="s">
        <v>1830</v>
      </c>
      <c r="BZ100" s="1129"/>
      <c r="CA100" s="1129"/>
      <c r="CB100" s="1129"/>
      <c r="CC100" s="1129"/>
      <c r="CD100" s="1129"/>
      <c r="CE100" s="1129"/>
      <c r="CF100" s="1129"/>
      <c r="CG100" s="1129"/>
      <c r="CH100" s="1129"/>
      <c r="CI100" s="1129"/>
      <c r="CJ100" s="1129"/>
      <c r="CK100" s="1129"/>
      <c r="CL100" s="1129"/>
      <c r="CM100" s="1129"/>
      <c r="CN100" s="1129"/>
      <c r="CO100" s="1129"/>
      <c r="CP100" s="1129"/>
      <c r="CQ100" s="1129"/>
      <c r="CR100" s="1129"/>
      <c r="CS100" s="1129"/>
    </row>
    <row r="101" spans="1:97" ht="79.5" customHeight="1">
      <c r="A101" s="1804"/>
      <c r="B101" s="1798"/>
      <c r="C101" s="1798"/>
      <c r="D101" s="1798"/>
      <c r="E101" s="1798"/>
      <c r="F101" s="1798"/>
      <c r="G101" s="1798"/>
      <c r="H101" s="1798"/>
      <c r="I101" s="1798"/>
      <c r="J101" s="1798"/>
      <c r="K101" s="1798"/>
      <c r="L101" s="1798"/>
      <c r="M101" s="1802"/>
      <c r="N101" s="1173" t="s">
        <v>1830</v>
      </c>
      <c r="O101" s="1174" t="s">
        <v>1830</v>
      </c>
      <c r="P101" s="1175"/>
      <c r="Q101" s="1176"/>
      <c r="R101" s="1177" t="s">
        <v>1830</v>
      </c>
      <c r="S101" s="1174" t="s">
        <v>1830</v>
      </c>
      <c r="T101" s="1175"/>
      <c r="U101" s="1178"/>
      <c r="V101" s="1173" t="s">
        <v>1830</v>
      </c>
      <c r="W101" s="1174" t="s">
        <v>1830</v>
      </c>
      <c r="X101" s="1175"/>
      <c r="Y101" s="1176"/>
      <c r="Z101" s="1177" t="s">
        <v>1830</v>
      </c>
      <c r="AA101" s="1174" t="s">
        <v>1830</v>
      </c>
      <c r="AB101" s="1175"/>
      <c r="AC101" s="1178"/>
      <c r="AD101" s="1173" t="s">
        <v>1830</v>
      </c>
      <c r="AE101" s="1174" t="s">
        <v>1830</v>
      </c>
      <c r="AF101" s="1175"/>
      <c r="AG101" s="1176"/>
      <c r="AH101" s="1177" t="s">
        <v>1830</v>
      </c>
      <c r="AI101" s="1174" t="s">
        <v>1830</v>
      </c>
      <c r="AJ101" s="1175"/>
      <c r="AK101" s="1178"/>
      <c r="AL101" s="1173" t="s">
        <v>1830</v>
      </c>
      <c r="AM101" s="1174" t="s">
        <v>1830</v>
      </c>
      <c r="AN101" s="1175"/>
      <c r="AO101" s="1179"/>
      <c r="AP101" s="1177" t="s">
        <v>1830</v>
      </c>
      <c r="AQ101" s="1174" t="s">
        <v>1830</v>
      </c>
      <c r="AR101" s="1175"/>
      <c r="AS101" s="1178"/>
      <c r="AT101" s="1180" t="s">
        <v>1830</v>
      </c>
      <c r="AU101" s="1181" t="s">
        <v>1830</v>
      </c>
      <c r="AV101" s="1182"/>
      <c r="AW101" s="1183"/>
      <c r="AX101" s="1184" t="s">
        <v>1830</v>
      </c>
      <c r="AY101" s="1181" t="s">
        <v>1830</v>
      </c>
      <c r="AZ101" s="1182"/>
      <c r="BA101" s="1185"/>
      <c r="BB101" s="1186" t="s">
        <v>1830</v>
      </c>
      <c r="BC101" s="1187" t="s">
        <v>1830</v>
      </c>
      <c r="BD101" s="1188"/>
      <c r="BE101" s="1189"/>
      <c r="BF101" s="1190" t="s">
        <v>1830</v>
      </c>
      <c r="BG101" s="1187" t="s">
        <v>1830</v>
      </c>
      <c r="BH101" s="1188"/>
      <c r="BI101" s="1191"/>
      <c r="BJ101" s="1192" t="s">
        <v>1830</v>
      </c>
      <c r="BK101" s="1193" t="s">
        <v>1830</v>
      </c>
      <c r="BL101" s="1194"/>
      <c r="BM101" s="1195"/>
      <c r="BN101" s="1196" t="s">
        <v>1830</v>
      </c>
      <c r="BO101" s="1193" t="s">
        <v>1830</v>
      </c>
      <c r="BP101" s="1194"/>
      <c r="BQ101" s="1197"/>
      <c r="BR101" s="1198" t="s">
        <v>1830</v>
      </c>
      <c r="BS101" s="1199" t="s">
        <v>1830</v>
      </c>
      <c r="BT101" s="1200"/>
      <c r="BU101" s="1201"/>
      <c r="BV101" s="1202" t="s">
        <v>1830</v>
      </c>
      <c r="BW101" s="1199" t="s">
        <v>1830</v>
      </c>
      <c r="BX101" s="1200"/>
      <c r="BY101" s="1203"/>
      <c r="BZ101" s="1129"/>
      <c r="CA101" s="1129"/>
      <c r="CB101" s="1129"/>
      <c r="CC101" s="1129"/>
      <c r="CD101" s="1129"/>
      <c r="CE101" s="1129"/>
      <c r="CF101" s="1129"/>
      <c r="CG101" s="1129"/>
      <c r="CH101" s="1129"/>
      <c r="CI101" s="1129"/>
      <c r="CJ101" s="1129"/>
      <c r="CK101" s="1129"/>
      <c r="CL101" s="1129"/>
      <c r="CM101" s="1129"/>
      <c r="CN101" s="1129"/>
      <c r="CO101" s="1129"/>
      <c r="CP101" s="1129"/>
      <c r="CQ101" s="1129"/>
      <c r="CR101" s="1129"/>
      <c r="CS101" s="1129"/>
    </row>
    <row r="102" spans="1:97" ht="30" customHeight="1">
      <c r="A102" s="1803">
        <v>6</v>
      </c>
      <c r="B102" s="1805"/>
      <c r="C102" s="1806" t="str">
        <f>IF(B102="","",VLOOKUP(B102,COMPETENCIA!$A$2:$B$44,2,0))</f>
        <v/>
      </c>
      <c r="D102" s="1805"/>
      <c r="E102" s="1800" t="str">
        <f>IF(B102="","",CONCATENATE(B102,"-",D102))</f>
        <v/>
      </c>
      <c r="F102" s="1797" t="s">
        <v>1830</v>
      </c>
      <c r="G102" s="1799"/>
      <c r="H102" s="1797" t="str">
        <f>IF(G102="","",VLOOKUP(G102,ACTIVIDAD_APRENDIZAJE!$A$2:$N$11,4,0))</f>
        <v/>
      </c>
      <c r="I102" s="1799"/>
      <c r="J102" s="1797" t="str">
        <f>IF(I102="","",VLOOKUP(I102,PRODUCTOS!$A$2:$H$5,4,0))</f>
        <v/>
      </c>
      <c r="K102" s="1799"/>
      <c r="L102" s="1800" t="str">
        <f>IF(I102="","",CONCATENATE(B102,"-",D102,"-",I102,"-",K102))</f>
        <v/>
      </c>
      <c r="M102" s="1801" t="s">
        <v>1830</v>
      </c>
      <c r="N102" s="1142"/>
      <c r="O102" s="1143"/>
      <c r="P102" s="1144" t="str">
        <f>IF(N102="","",CONCATENATE(N$9,"-",N102,"-",O102))</f>
        <v/>
      </c>
      <c r="Q102" s="1145" t="s">
        <v>1830</v>
      </c>
      <c r="R102" s="1146"/>
      <c r="S102" s="1143"/>
      <c r="T102" s="1144" t="str">
        <f>IF(R102="","",CONCATENATE(N$9,"-",N102,"-",R102,"-",S102))</f>
        <v/>
      </c>
      <c r="U102" s="1147" t="s">
        <v>1830</v>
      </c>
      <c r="V102" s="1142"/>
      <c r="W102" s="1143"/>
      <c r="X102" s="1144" t="str">
        <f>IF(V102="","",CONCATENATE(V$9,"-",V102,"-",W102))</f>
        <v/>
      </c>
      <c r="Y102" s="1145" t="s">
        <v>1830</v>
      </c>
      <c r="Z102" s="1146"/>
      <c r="AA102" s="1143"/>
      <c r="AB102" s="1144" t="str">
        <f>IF(Z102="","",CONCATENATE(V$9,"-",V102,"-",Z102,"-",AA102))</f>
        <v/>
      </c>
      <c r="AC102" s="1147" t="s">
        <v>1830</v>
      </c>
      <c r="AD102" s="1142"/>
      <c r="AE102" s="1143"/>
      <c r="AF102" s="1144" t="str">
        <f>IF(AD102="","",CONCATENATE(AD$9,"-",AD102,"-",AE102))</f>
        <v/>
      </c>
      <c r="AG102" s="1145" t="s">
        <v>1830</v>
      </c>
      <c r="AH102" s="1146"/>
      <c r="AI102" s="1143"/>
      <c r="AJ102" s="1144" t="str">
        <f>IF(AH102="","",CONCATENATE(AD$9,"-",AD102,"-",AH102,"-",AI102))</f>
        <v/>
      </c>
      <c r="AK102" s="1147" t="s">
        <v>1830</v>
      </c>
      <c r="AL102" s="1142"/>
      <c r="AM102" s="1143"/>
      <c r="AN102" s="1144" t="str">
        <f>IF(AL102="","",CONCATENATE(AL$9,"-",AL102,"-",AM102))</f>
        <v/>
      </c>
      <c r="AO102" s="1148" t="s">
        <v>1830</v>
      </c>
      <c r="AP102" s="1146"/>
      <c r="AQ102" s="1143"/>
      <c r="AR102" s="1144" t="str">
        <f>IF(AP102="","",CONCATENATE(AL$9,"-",AL102,"-",AP102,"-",AQ102))</f>
        <v/>
      </c>
      <c r="AS102" s="1147" t="s">
        <v>1830</v>
      </c>
      <c r="AT102" s="1149"/>
      <c r="AU102" s="1150"/>
      <c r="AV102" s="1151" t="str">
        <f>IF(AT102="","",CONCATENATE(AT$9,"-",AT102,"-",AU102))</f>
        <v/>
      </c>
      <c r="AW102" s="1152" t="s">
        <v>1830</v>
      </c>
      <c r="AX102" s="1153"/>
      <c r="AY102" s="1150"/>
      <c r="AZ102" s="1151" t="str">
        <f>IF(AX102="","",CONCATENATE(AT$9,"-",AT102,"-",AX102,"-",AY102))</f>
        <v/>
      </c>
      <c r="BA102" s="1154" t="s">
        <v>1830</v>
      </c>
      <c r="BB102" s="1155"/>
      <c r="BC102" s="1156"/>
      <c r="BD102" s="1157" t="str">
        <f>IF(BB102="","",CONCATENATE(BB$9,"-",BB102,"-",BC102))</f>
        <v/>
      </c>
      <c r="BE102" s="1158" t="s">
        <v>1830</v>
      </c>
      <c r="BF102" s="1159"/>
      <c r="BG102" s="1156"/>
      <c r="BH102" s="1157" t="str">
        <f>IF(BF102="","",CONCATENATE(BB$9,"-",BB102,"-",BF102,"-",BG102))</f>
        <v/>
      </c>
      <c r="BI102" s="1160" t="s">
        <v>1830</v>
      </c>
      <c r="BJ102" s="1161"/>
      <c r="BK102" s="1162"/>
      <c r="BL102" s="1163" t="str">
        <f>IF(BJ102="","",CONCATENATE(BJ$9,"-",BJ102,"-",BK102))</f>
        <v/>
      </c>
      <c r="BM102" s="1164" t="s">
        <v>1830</v>
      </c>
      <c r="BN102" s="1165"/>
      <c r="BO102" s="1162"/>
      <c r="BP102" s="1163" t="str">
        <f>IF(BN102="","",CONCATENATE(BJ$9,"-",BJ102,"-",BN102,"-",BO102))</f>
        <v/>
      </c>
      <c r="BQ102" s="1166" t="s">
        <v>1830</v>
      </c>
      <c r="BR102" s="1167"/>
      <c r="BS102" s="1168"/>
      <c r="BT102" s="1169" t="str">
        <f>IF(BR102="","",CONCATENATE(BR$9,"-",BR102,"-",BS102))</f>
        <v/>
      </c>
      <c r="BU102" s="1170" t="s">
        <v>1830</v>
      </c>
      <c r="BV102" s="1171"/>
      <c r="BW102" s="1168"/>
      <c r="BX102" s="1169" t="str">
        <f>IF(BV102="","",CONCATENATE(BR$9,"-",BR102,"-",BV102,"-",BW102))</f>
        <v/>
      </c>
      <c r="BY102" s="1172" t="s">
        <v>1830</v>
      </c>
      <c r="BZ102" s="1129"/>
      <c r="CA102" s="1129"/>
      <c r="CB102" s="1129"/>
      <c r="CC102" s="1129"/>
      <c r="CD102" s="1129"/>
      <c r="CE102" s="1129"/>
      <c r="CF102" s="1129"/>
      <c r="CG102" s="1129"/>
      <c r="CH102" s="1129"/>
      <c r="CI102" s="1129"/>
      <c r="CJ102" s="1129"/>
      <c r="CK102" s="1129"/>
      <c r="CL102" s="1129"/>
      <c r="CM102" s="1129"/>
      <c r="CN102" s="1129"/>
      <c r="CO102" s="1129"/>
      <c r="CP102" s="1129"/>
      <c r="CQ102" s="1129"/>
      <c r="CR102" s="1129"/>
      <c r="CS102" s="1129"/>
    </row>
    <row r="103" spans="1:97" ht="79.5" customHeight="1">
      <c r="A103" s="1804"/>
      <c r="B103" s="1798"/>
      <c r="C103" s="1798"/>
      <c r="D103" s="1798"/>
      <c r="E103" s="1798"/>
      <c r="F103" s="1798"/>
      <c r="G103" s="1798"/>
      <c r="H103" s="1798"/>
      <c r="I103" s="1798"/>
      <c r="J103" s="1798"/>
      <c r="K103" s="1798"/>
      <c r="L103" s="1798"/>
      <c r="M103" s="1802"/>
      <c r="N103" s="1173" t="s">
        <v>1830</v>
      </c>
      <c r="O103" s="1174" t="s">
        <v>1830</v>
      </c>
      <c r="P103" s="1175"/>
      <c r="Q103" s="1176"/>
      <c r="R103" s="1177" t="s">
        <v>1830</v>
      </c>
      <c r="S103" s="1174" t="s">
        <v>1830</v>
      </c>
      <c r="T103" s="1175"/>
      <c r="U103" s="1178"/>
      <c r="V103" s="1173" t="s">
        <v>1830</v>
      </c>
      <c r="W103" s="1174" t="s">
        <v>1830</v>
      </c>
      <c r="X103" s="1175"/>
      <c r="Y103" s="1176"/>
      <c r="Z103" s="1177" t="s">
        <v>1830</v>
      </c>
      <c r="AA103" s="1174" t="s">
        <v>1830</v>
      </c>
      <c r="AB103" s="1175"/>
      <c r="AC103" s="1178"/>
      <c r="AD103" s="1173" t="s">
        <v>1830</v>
      </c>
      <c r="AE103" s="1174" t="s">
        <v>1830</v>
      </c>
      <c r="AF103" s="1175"/>
      <c r="AG103" s="1176"/>
      <c r="AH103" s="1177" t="s">
        <v>1830</v>
      </c>
      <c r="AI103" s="1174" t="s">
        <v>1830</v>
      </c>
      <c r="AJ103" s="1175"/>
      <c r="AK103" s="1178"/>
      <c r="AL103" s="1173" t="s">
        <v>1830</v>
      </c>
      <c r="AM103" s="1174" t="s">
        <v>1830</v>
      </c>
      <c r="AN103" s="1175"/>
      <c r="AO103" s="1179"/>
      <c r="AP103" s="1177" t="s">
        <v>1830</v>
      </c>
      <c r="AQ103" s="1174" t="s">
        <v>1830</v>
      </c>
      <c r="AR103" s="1175"/>
      <c r="AS103" s="1178"/>
      <c r="AT103" s="1180" t="s">
        <v>1830</v>
      </c>
      <c r="AU103" s="1181" t="s">
        <v>1830</v>
      </c>
      <c r="AV103" s="1182"/>
      <c r="AW103" s="1183"/>
      <c r="AX103" s="1184" t="s">
        <v>1830</v>
      </c>
      <c r="AY103" s="1181" t="s">
        <v>1830</v>
      </c>
      <c r="AZ103" s="1182"/>
      <c r="BA103" s="1185"/>
      <c r="BB103" s="1186" t="s">
        <v>1830</v>
      </c>
      <c r="BC103" s="1187" t="s">
        <v>1830</v>
      </c>
      <c r="BD103" s="1188"/>
      <c r="BE103" s="1189"/>
      <c r="BF103" s="1190" t="s">
        <v>1830</v>
      </c>
      <c r="BG103" s="1187" t="s">
        <v>1830</v>
      </c>
      <c r="BH103" s="1188"/>
      <c r="BI103" s="1191"/>
      <c r="BJ103" s="1192" t="s">
        <v>1830</v>
      </c>
      <c r="BK103" s="1193" t="s">
        <v>1830</v>
      </c>
      <c r="BL103" s="1194"/>
      <c r="BM103" s="1195"/>
      <c r="BN103" s="1196" t="s">
        <v>1830</v>
      </c>
      <c r="BO103" s="1193" t="s">
        <v>1830</v>
      </c>
      <c r="BP103" s="1194"/>
      <c r="BQ103" s="1197"/>
      <c r="BR103" s="1198" t="s">
        <v>1830</v>
      </c>
      <c r="BS103" s="1199" t="s">
        <v>1830</v>
      </c>
      <c r="BT103" s="1200"/>
      <c r="BU103" s="1201"/>
      <c r="BV103" s="1202" t="s">
        <v>1830</v>
      </c>
      <c r="BW103" s="1199" t="s">
        <v>1830</v>
      </c>
      <c r="BX103" s="1200"/>
      <c r="BY103" s="1203"/>
      <c r="BZ103" s="1129"/>
      <c r="CA103" s="1129"/>
      <c r="CB103" s="1129"/>
      <c r="CC103" s="1129"/>
      <c r="CD103" s="1129"/>
      <c r="CE103" s="1129"/>
      <c r="CF103" s="1129"/>
      <c r="CG103" s="1129"/>
      <c r="CH103" s="1129"/>
      <c r="CI103" s="1129"/>
      <c r="CJ103" s="1129"/>
      <c r="CK103" s="1129"/>
      <c r="CL103" s="1129"/>
      <c r="CM103" s="1129"/>
      <c r="CN103" s="1129"/>
      <c r="CO103" s="1129"/>
      <c r="CP103" s="1129"/>
      <c r="CQ103" s="1129"/>
      <c r="CR103" s="1129"/>
      <c r="CS103" s="1129"/>
    </row>
    <row r="104" spans="1:97" ht="30" customHeight="1">
      <c r="A104" s="1803">
        <v>7</v>
      </c>
      <c r="B104" s="1805"/>
      <c r="C104" s="1806" t="str">
        <f>IF(B104="","",VLOOKUP(B104,COMPETENCIA!$A$2:$B$44,2,0))</f>
        <v/>
      </c>
      <c r="D104" s="1805"/>
      <c r="E104" s="1800" t="str">
        <f>IF(B104="","",CONCATENATE(B104,"-",D104))</f>
        <v/>
      </c>
      <c r="F104" s="1797" t="s">
        <v>1830</v>
      </c>
      <c r="G104" s="1799"/>
      <c r="H104" s="1797" t="str">
        <f>IF(G104="","",VLOOKUP(G104,ACTIVIDAD_APRENDIZAJE!$A$2:$N$11,4,0))</f>
        <v/>
      </c>
      <c r="I104" s="1799"/>
      <c r="J104" s="1797" t="str">
        <f>IF(I104="","",VLOOKUP(I104,PRODUCTOS!$A$2:$H$5,4,0))</f>
        <v/>
      </c>
      <c r="K104" s="1799"/>
      <c r="L104" s="1800" t="str">
        <f>IF(I104="","",CONCATENATE(B104,"-",D104,"-",I104,"-",K104))</f>
        <v/>
      </c>
      <c r="M104" s="1801" t="s">
        <v>1830</v>
      </c>
      <c r="N104" s="1142"/>
      <c r="O104" s="1143"/>
      <c r="P104" s="1144" t="str">
        <f>IF(N104="","",CONCATENATE(N$9,"-",N104,"-",O104))</f>
        <v/>
      </c>
      <c r="Q104" s="1145" t="s">
        <v>1830</v>
      </c>
      <c r="R104" s="1146"/>
      <c r="S104" s="1143"/>
      <c r="T104" s="1144" t="str">
        <f>IF(R104="","",CONCATENATE(N$9,"-",N104,"-",R104,"-",S104))</f>
        <v/>
      </c>
      <c r="U104" s="1147" t="s">
        <v>1830</v>
      </c>
      <c r="V104" s="1142"/>
      <c r="W104" s="1143"/>
      <c r="X104" s="1144" t="str">
        <f>IF(V104="","",CONCATENATE(V$9,"-",V104,"-",W104))</f>
        <v/>
      </c>
      <c r="Y104" s="1145" t="s">
        <v>1830</v>
      </c>
      <c r="Z104" s="1146"/>
      <c r="AA104" s="1143"/>
      <c r="AB104" s="1144" t="str">
        <f>IF(Z104="","",CONCATENATE(V$9,"-",V104,"-",Z104,"-",AA104))</f>
        <v/>
      </c>
      <c r="AC104" s="1147" t="s">
        <v>1830</v>
      </c>
      <c r="AD104" s="1142"/>
      <c r="AE104" s="1143"/>
      <c r="AF104" s="1144" t="str">
        <f>IF(AD104="","",CONCATENATE(AD$9,"-",AD104,"-",AE104))</f>
        <v/>
      </c>
      <c r="AG104" s="1145" t="s">
        <v>1830</v>
      </c>
      <c r="AH104" s="1146"/>
      <c r="AI104" s="1143"/>
      <c r="AJ104" s="1144" t="str">
        <f>IF(AH104="","",CONCATENATE(AD$9,"-",AD104,"-",AH104,"-",AI104))</f>
        <v/>
      </c>
      <c r="AK104" s="1147" t="s">
        <v>1830</v>
      </c>
      <c r="AL104" s="1142"/>
      <c r="AM104" s="1143"/>
      <c r="AN104" s="1144" t="str">
        <f>IF(AL104="","",CONCATENATE(AL$9,"-",AL104,"-",AM104))</f>
        <v/>
      </c>
      <c r="AO104" s="1148" t="s">
        <v>1830</v>
      </c>
      <c r="AP104" s="1146"/>
      <c r="AQ104" s="1143"/>
      <c r="AR104" s="1144" t="str">
        <f>IF(AP104="","",CONCATENATE(AL$9,"-",AL104,"-",AP104,"-",AQ104))</f>
        <v/>
      </c>
      <c r="AS104" s="1147" t="s">
        <v>1830</v>
      </c>
      <c r="AT104" s="1149"/>
      <c r="AU104" s="1150"/>
      <c r="AV104" s="1151" t="str">
        <f>IF(AT104="","",CONCATENATE(AT$9,"-",AT104,"-",AU104))</f>
        <v/>
      </c>
      <c r="AW104" s="1152" t="s">
        <v>1830</v>
      </c>
      <c r="AX104" s="1153"/>
      <c r="AY104" s="1150"/>
      <c r="AZ104" s="1151" t="str">
        <f>IF(AX104="","",CONCATENATE(AT$9,"-",AT104,"-",AX104,"-",AY104))</f>
        <v/>
      </c>
      <c r="BA104" s="1154" t="s">
        <v>1830</v>
      </c>
      <c r="BB104" s="1155"/>
      <c r="BC104" s="1156"/>
      <c r="BD104" s="1157" t="str">
        <f>IF(BB104="","",CONCATENATE(BB$9,"-",BB104,"-",BC104))</f>
        <v/>
      </c>
      <c r="BE104" s="1158" t="s">
        <v>1830</v>
      </c>
      <c r="BF104" s="1159"/>
      <c r="BG104" s="1156"/>
      <c r="BH104" s="1157" t="str">
        <f>IF(BF104="","",CONCATENATE(BB$9,"-",BB104,"-",BF104,"-",BG104))</f>
        <v/>
      </c>
      <c r="BI104" s="1160" t="s">
        <v>1830</v>
      </c>
      <c r="BJ104" s="1161"/>
      <c r="BK104" s="1162"/>
      <c r="BL104" s="1163" t="str">
        <f>IF(BJ104="","",CONCATENATE(BJ$9,"-",BJ104,"-",BK104))</f>
        <v/>
      </c>
      <c r="BM104" s="1164" t="s">
        <v>1830</v>
      </c>
      <c r="BN104" s="1165"/>
      <c r="BO104" s="1162"/>
      <c r="BP104" s="1163" t="str">
        <f>IF(BN104="","",CONCATENATE(BJ$9,"-",BJ104,"-",BN104,"-",BO104))</f>
        <v/>
      </c>
      <c r="BQ104" s="1166" t="s">
        <v>1830</v>
      </c>
      <c r="BR104" s="1167"/>
      <c r="BS104" s="1168"/>
      <c r="BT104" s="1169" t="str">
        <f>IF(BR104="","",CONCATENATE(BR$9,"-",BR104,"-",BS104))</f>
        <v/>
      </c>
      <c r="BU104" s="1170" t="s">
        <v>1830</v>
      </c>
      <c r="BV104" s="1171"/>
      <c r="BW104" s="1168"/>
      <c r="BX104" s="1169" t="str">
        <f>IF(BV104="","",CONCATENATE(BR$9,"-",BR104,"-",BV104,"-",BW104))</f>
        <v/>
      </c>
      <c r="BY104" s="1172" t="s">
        <v>1830</v>
      </c>
      <c r="BZ104" s="1129"/>
      <c r="CA104" s="1129"/>
      <c r="CB104" s="1129"/>
      <c r="CC104" s="1129"/>
      <c r="CD104" s="1129"/>
      <c r="CE104" s="1129"/>
      <c r="CF104" s="1129"/>
      <c r="CG104" s="1129"/>
      <c r="CH104" s="1129"/>
      <c r="CI104" s="1129"/>
      <c r="CJ104" s="1129"/>
      <c r="CK104" s="1129"/>
      <c r="CL104" s="1129"/>
      <c r="CM104" s="1129"/>
      <c r="CN104" s="1129"/>
      <c r="CO104" s="1129"/>
      <c r="CP104" s="1129"/>
      <c r="CQ104" s="1129"/>
      <c r="CR104" s="1129"/>
      <c r="CS104" s="1129"/>
    </row>
    <row r="105" spans="1:97" ht="79.5" customHeight="1">
      <c r="A105" s="1804"/>
      <c r="B105" s="1798"/>
      <c r="C105" s="1798"/>
      <c r="D105" s="1798"/>
      <c r="E105" s="1798"/>
      <c r="F105" s="1798"/>
      <c r="G105" s="1798"/>
      <c r="H105" s="1798"/>
      <c r="I105" s="1798"/>
      <c r="J105" s="1798"/>
      <c r="K105" s="1798"/>
      <c r="L105" s="1798"/>
      <c r="M105" s="1802"/>
      <c r="N105" s="1173" t="s">
        <v>1830</v>
      </c>
      <c r="O105" s="1174" t="s">
        <v>1830</v>
      </c>
      <c r="P105" s="1175"/>
      <c r="Q105" s="1176"/>
      <c r="R105" s="1177" t="s">
        <v>1830</v>
      </c>
      <c r="S105" s="1174" t="s">
        <v>1830</v>
      </c>
      <c r="T105" s="1175"/>
      <c r="U105" s="1178"/>
      <c r="V105" s="1173" t="s">
        <v>1830</v>
      </c>
      <c r="W105" s="1174" t="s">
        <v>1830</v>
      </c>
      <c r="X105" s="1175"/>
      <c r="Y105" s="1176"/>
      <c r="Z105" s="1177" t="s">
        <v>1830</v>
      </c>
      <c r="AA105" s="1174" t="s">
        <v>1830</v>
      </c>
      <c r="AB105" s="1175"/>
      <c r="AC105" s="1178"/>
      <c r="AD105" s="1173" t="s">
        <v>1830</v>
      </c>
      <c r="AE105" s="1174" t="s">
        <v>1830</v>
      </c>
      <c r="AF105" s="1175"/>
      <c r="AG105" s="1176"/>
      <c r="AH105" s="1177" t="s">
        <v>1830</v>
      </c>
      <c r="AI105" s="1174" t="s">
        <v>1830</v>
      </c>
      <c r="AJ105" s="1175"/>
      <c r="AK105" s="1178"/>
      <c r="AL105" s="1173" t="s">
        <v>1830</v>
      </c>
      <c r="AM105" s="1174" t="s">
        <v>1830</v>
      </c>
      <c r="AN105" s="1175"/>
      <c r="AO105" s="1179"/>
      <c r="AP105" s="1177" t="s">
        <v>1830</v>
      </c>
      <c r="AQ105" s="1174" t="s">
        <v>1830</v>
      </c>
      <c r="AR105" s="1175"/>
      <c r="AS105" s="1178"/>
      <c r="AT105" s="1180" t="s">
        <v>1830</v>
      </c>
      <c r="AU105" s="1181" t="s">
        <v>1830</v>
      </c>
      <c r="AV105" s="1182"/>
      <c r="AW105" s="1183"/>
      <c r="AX105" s="1184" t="s">
        <v>1830</v>
      </c>
      <c r="AY105" s="1181" t="s">
        <v>1830</v>
      </c>
      <c r="AZ105" s="1182"/>
      <c r="BA105" s="1185"/>
      <c r="BB105" s="1186" t="s">
        <v>1830</v>
      </c>
      <c r="BC105" s="1187" t="s">
        <v>1830</v>
      </c>
      <c r="BD105" s="1188"/>
      <c r="BE105" s="1189"/>
      <c r="BF105" s="1190" t="s">
        <v>1830</v>
      </c>
      <c r="BG105" s="1187" t="s">
        <v>1830</v>
      </c>
      <c r="BH105" s="1188"/>
      <c r="BI105" s="1191"/>
      <c r="BJ105" s="1192" t="s">
        <v>1830</v>
      </c>
      <c r="BK105" s="1193" t="s">
        <v>1830</v>
      </c>
      <c r="BL105" s="1194"/>
      <c r="BM105" s="1195"/>
      <c r="BN105" s="1196" t="s">
        <v>1830</v>
      </c>
      <c r="BO105" s="1193" t="s">
        <v>1830</v>
      </c>
      <c r="BP105" s="1194"/>
      <c r="BQ105" s="1197"/>
      <c r="BR105" s="1198" t="s">
        <v>1830</v>
      </c>
      <c r="BS105" s="1199" t="s">
        <v>1830</v>
      </c>
      <c r="BT105" s="1200"/>
      <c r="BU105" s="1201"/>
      <c r="BV105" s="1202" t="s">
        <v>1830</v>
      </c>
      <c r="BW105" s="1199" t="s">
        <v>1830</v>
      </c>
      <c r="BX105" s="1200"/>
      <c r="BY105" s="1203"/>
      <c r="BZ105" s="1129"/>
      <c r="CA105" s="1129"/>
      <c r="CB105" s="1129"/>
      <c r="CC105" s="1129"/>
      <c r="CD105" s="1129"/>
      <c r="CE105" s="1129"/>
      <c r="CF105" s="1129"/>
      <c r="CG105" s="1129"/>
      <c r="CH105" s="1129"/>
      <c r="CI105" s="1129"/>
      <c r="CJ105" s="1129"/>
      <c r="CK105" s="1129"/>
      <c r="CL105" s="1129"/>
      <c r="CM105" s="1129"/>
      <c r="CN105" s="1129"/>
      <c r="CO105" s="1129"/>
      <c r="CP105" s="1129"/>
      <c r="CQ105" s="1129"/>
      <c r="CR105" s="1129"/>
      <c r="CS105" s="1129"/>
    </row>
    <row r="106" spans="1:97" ht="30" customHeight="1">
      <c r="A106" s="1803">
        <v>8</v>
      </c>
      <c r="B106" s="1805"/>
      <c r="C106" s="1806" t="str">
        <f>IF(B106="","",VLOOKUP(B106,COMPETENCIA!$A$2:$B$44,2,0))</f>
        <v/>
      </c>
      <c r="D106" s="1805"/>
      <c r="E106" s="1800" t="str">
        <f>IF(B106="","",CONCATENATE(B106,"-",D106))</f>
        <v/>
      </c>
      <c r="F106" s="1797" t="s">
        <v>1830</v>
      </c>
      <c r="G106" s="1799"/>
      <c r="H106" s="1797" t="str">
        <f>IF(G106="","",VLOOKUP(G106,ACTIVIDAD_APRENDIZAJE!$A$2:$N$11,4,0))</f>
        <v/>
      </c>
      <c r="I106" s="1799"/>
      <c r="J106" s="1797" t="str">
        <f>IF(I106="","",VLOOKUP(I106,PRODUCTOS!$A$2:$H$5,4,0))</f>
        <v/>
      </c>
      <c r="K106" s="1799"/>
      <c r="L106" s="1800" t="str">
        <f>IF(I106="","",CONCATENATE(B106,"-",D106,"-",I106,"-",K106))</f>
        <v/>
      </c>
      <c r="M106" s="1801" t="s">
        <v>1830</v>
      </c>
      <c r="N106" s="1142"/>
      <c r="O106" s="1143"/>
      <c r="P106" s="1144" t="str">
        <f>IF(N106="","",CONCATENATE(N$9,"-",N106,"-",O106))</f>
        <v/>
      </c>
      <c r="Q106" s="1145" t="s">
        <v>1830</v>
      </c>
      <c r="R106" s="1146"/>
      <c r="S106" s="1143"/>
      <c r="T106" s="1144" t="str">
        <f>IF(R106="","",CONCATENATE(N$9,"-",N106,"-",R106,"-",S106))</f>
        <v/>
      </c>
      <c r="U106" s="1147" t="s">
        <v>1830</v>
      </c>
      <c r="V106" s="1142"/>
      <c r="W106" s="1143"/>
      <c r="X106" s="1144" t="str">
        <f>IF(V106="","",CONCATENATE(V$9,"-",V106,"-",W106))</f>
        <v/>
      </c>
      <c r="Y106" s="1145" t="s">
        <v>1830</v>
      </c>
      <c r="Z106" s="1146"/>
      <c r="AA106" s="1143"/>
      <c r="AB106" s="1144" t="str">
        <f>IF(Z106="","",CONCATENATE(V$9,"-",V106,"-",Z106,"-",AA106))</f>
        <v/>
      </c>
      <c r="AC106" s="1147" t="s">
        <v>1830</v>
      </c>
      <c r="AD106" s="1142"/>
      <c r="AE106" s="1143"/>
      <c r="AF106" s="1144" t="str">
        <f>IF(AD106="","",CONCATENATE(AD$9,"-",AD106,"-",AE106))</f>
        <v/>
      </c>
      <c r="AG106" s="1145" t="s">
        <v>1830</v>
      </c>
      <c r="AH106" s="1146"/>
      <c r="AI106" s="1143"/>
      <c r="AJ106" s="1144" t="str">
        <f>IF(AH106="","",CONCATENATE(AD$9,"-",AD106,"-",AH106,"-",AI106))</f>
        <v/>
      </c>
      <c r="AK106" s="1147" t="s">
        <v>1830</v>
      </c>
      <c r="AL106" s="1142"/>
      <c r="AM106" s="1143"/>
      <c r="AN106" s="1144" t="str">
        <f>IF(AL106="","",CONCATENATE(AL$9,"-",AL106,"-",AM106))</f>
        <v/>
      </c>
      <c r="AO106" s="1148" t="s">
        <v>1830</v>
      </c>
      <c r="AP106" s="1146"/>
      <c r="AQ106" s="1143"/>
      <c r="AR106" s="1144" t="str">
        <f>IF(AP106="","",CONCATENATE(AL$9,"-",AL106,"-",AP106,"-",AQ106))</f>
        <v/>
      </c>
      <c r="AS106" s="1147" t="s">
        <v>1830</v>
      </c>
      <c r="AT106" s="1149"/>
      <c r="AU106" s="1150"/>
      <c r="AV106" s="1151" t="str">
        <f>IF(AT106="","",CONCATENATE(AT$9,"-",AT106,"-",AU106))</f>
        <v/>
      </c>
      <c r="AW106" s="1152" t="s">
        <v>1830</v>
      </c>
      <c r="AX106" s="1153"/>
      <c r="AY106" s="1150"/>
      <c r="AZ106" s="1151" t="str">
        <f>IF(AX106="","",CONCATENATE(AT$9,"-",AT106,"-",AX106,"-",AY106))</f>
        <v/>
      </c>
      <c r="BA106" s="1154" t="s">
        <v>1830</v>
      </c>
      <c r="BB106" s="1155"/>
      <c r="BC106" s="1156"/>
      <c r="BD106" s="1157" t="str">
        <f>IF(BB106="","",CONCATENATE(BB$9,"-",BB106,"-",BC106))</f>
        <v/>
      </c>
      <c r="BE106" s="1158" t="s">
        <v>1830</v>
      </c>
      <c r="BF106" s="1159"/>
      <c r="BG106" s="1156"/>
      <c r="BH106" s="1157" t="str">
        <f>IF(BF106="","",CONCATENATE(BB$9,"-",BB106,"-",BF106,"-",BG106))</f>
        <v/>
      </c>
      <c r="BI106" s="1160" t="s">
        <v>1830</v>
      </c>
      <c r="BJ106" s="1161"/>
      <c r="BK106" s="1162"/>
      <c r="BL106" s="1163" t="str">
        <f>IF(BJ106="","",CONCATENATE(BJ$9,"-",BJ106,"-",BK106))</f>
        <v/>
      </c>
      <c r="BM106" s="1164" t="s">
        <v>1830</v>
      </c>
      <c r="BN106" s="1165"/>
      <c r="BO106" s="1162"/>
      <c r="BP106" s="1163" t="str">
        <f>IF(BN106="","",CONCATENATE(BJ$9,"-",BJ106,"-",BN106,"-",BO106))</f>
        <v/>
      </c>
      <c r="BQ106" s="1166" t="s">
        <v>1830</v>
      </c>
      <c r="BR106" s="1167"/>
      <c r="BS106" s="1168"/>
      <c r="BT106" s="1169" t="str">
        <f>IF(BR106="","",CONCATENATE(BR$9,"-",BR106,"-",BS106))</f>
        <v/>
      </c>
      <c r="BU106" s="1170" t="s">
        <v>1830</v>
      </c>
      <c r="BV106" s="1171"/>
      <c r="BW106" s="1168"/>
      <c r="BX106" s="1169" t="str">
        <f>IF(BV106="","",CONCATENATE(BR$9,"-",BR106,"-",BV106,"-",BW106))</f>
        <v/>
      </c>
      <c r="BY106" s="1172" t="s">
        <v>1830</v>
      </c>
      <c r="BZ106" s="1129"/>
      <c r="CA106" s="1129"/>
      <c r="CB106" s="1129"/>
      <c r="CC106" s="1129"/>
      <c r="CD106" s="1129"/>
      <c r="CE106" s="1129"/>
      <c r="CF106" s="1129"/>
      <c r="CG106" s="1129"/>
      <c r="CH106" s="1129"/>
      <c r="CI106" s="1129"/>
      <c r="CJ106" s="1129"/>
      <c r="CK106" s="1129"/>
      <c r="CL106" s="1129"/>
      <c r="CM106" s="1129"/>
      <c r="CN106" s="1129"/>
      <c r="CO106" s="1129"/>
      <c r="CP106" s="1129"/>
      <c r="CQ106" s="1129"/>
      <c r="CR106" s="1129"/>
      <c r="CS106" s="1129"/>
    </row>
    <row r="107" spans="1:97" ht="79.5" customHeight="1">
      <c r="A107" s="1804"/>
      <c r="B107" s="1798"/>
      <c r="C107" s="1798"/>
      <c r="D107" s="1798"/>
      <c r="E107" s="1798"/>
      <c r="F107" s="1798"/>
      <c r="G107" s="1798"/>
      <c r="H107" s="1798"/>
      <c r="I107" s="1798"/>
      <c r="J107" s="1798"/>
      <c r="K107" s="1798"/>
      <c r="L107" s="1798"/>
      <c r="M107" s="1802"/>
      <c r="N107" s="1173" t="s">
        <v>1830</v>
      </c>
      <c r="O107" s="1174" t="s">
        <v>1830</v>
      </c>
      <c r="P107" s="1175"/>
      <c r="Q107" s="1176"/>
      <c r="R107" s="1177" t="s">
        <v>1830</v>
      </c>
      <c r="S107" s="1174" t="s">
        <v>1830</v>
      </c>
      <c r="T107" s="1175"/>
      <c r="U107" s="1178"/>
      <c r="V107" s="1173" t="s">
        <v>1830</v>
      </c>
      <c r="W107" s="1174" t="s">
        <v>1830</v>
      </c>
      <c r="X107" s="1175"/>
      <c r="Y107" s="1176"/>
      <c r="Z107" s="1177" t="s">
        <v>1830</v>
      </c>
      <c r="AA107" s="1174" t="s">
        <v>1830</v>
      </c>
      <c r="AB107" s="1175"/>
      <c r="AC107" s="1178"/>
      <c r="AD107" s="1173" t="s">
        <v>1830</v>
      </c>
      <c r="AE107" s="1174" t="s">
        <v>1830</v>
      </c>
      <c r="AF107" s="1175"/>
      <c r="AG107" s="1176"/>
      <c r="AH107" s="1177" t="s">
        <v>1830</v>
      </c>
      <c r="AI107" s="1174" t="s">
        <v>1830</v>
      </c>
      <c r="AJ107" s="1175"/>
      <c r="AK107" s="1178"/>
      <c r="AL107" s="1173" t="s">
        <v>1830</v>
      </c>
      <c r="AM107" s="1174" t="s">
        <v>1830</v>
      </c>
      <c r="AN107" s="1175"/>
      <c r="AO107" s="1179"/>
      <c r="AP107" s="1177" t="s">
        <v>1830</v>
      </c>
      <c r="AQ107" s="1174" t="s">
        <v>1830</v>
      </c>
      <c r="AR107" s="1175"/>
      <c r="AS107" s="1178"/>
      <c r="AT107" s="1180" t="s">
        <v>1830</v>
      </c>
      <c r="AU107" s="1181" t="s">
        <v>1830</v>
      </c>
      <c r="AV107" s="1182"/>
      <c r="AW107" s="1183"/>
      <c r="AX107" s="1184" t="s">
        <v>1830</v>
      </c>
      <c r="AY107" s="1181" t="s">
        <v>1830</v>
      </c>
      <c r="AZ107" s="1182"/>
      <c r="BA107" s="1185"/>
      <c r="BB107" s="1186" t="s">
        <v>1830</v>
      </c>
      <c r="BC107" s="1187" t="s">
        <v>1830</v>
      </c>
      <c r="BD107" s="1188"/>
      <c r="BE107" s="1189"/>
      <c r="BF107" s="1190" t="s">
        <v>1830</v>
      </c>
      <c r="BG107" s="1187" t="s">
        <v>1830</v>
      </c>
      <c r="BH107" s="1188"/>
      <c r="BI107" s="1191"/>
      <c r="BJ107" s="1192" t="s">
        <v>1830</v>
      </c>
      <c r="BK107" s="1193" t="s">
        <v>1830</v>
      </c>
      <c r="BL107" s="1194"/>
      <c r="BM107" s="1195"/>
      <c r="BN107" s="1196" t="s">
        <v>1830</v>
      </c>
      <c r="BO107" s="1193" t="s">
        <v>1830</v>
      </c>
      <c r="BP107" s="1194"/>
      <c r="BQ107" s="1197"/>
      <c r="BR107" s="1198" t="s">
        <v>1830</v>
      </c>
      <c r="BS107" s="1199" t="s">
        <v>1830</v>
      </c>
      <c r="BT107" s="1200"/>
      <c r="BU107" s="1201"/>
      <c r="BV107" s="1202" t="s">
        <v>1830</v>
      </c>
      <c r="BW107" s="1199" t="s">
        <v>1830</v>
      </c>
      <c r="BX107" s="1200"/>
      <c r="BY107" s="1203"/>
      <c r="BZ107" s="1129"/>
      <c r="CA107" s="1129"/>
      <c r="CB107" s="1129"/>
      <c r="CC107" s="1129"/>
      <c r="CD107" s="1129"/>
      <c r="CE107" s="1129"/>
      <c r="CF107" s="1129"/>
      <c r="CG107" s="1129"/>
      <c r="CH107" s="1129"/>
      <c r="CI107" s="1129"/>
      <c r="CJ107" s="1129"/>
      <c r="CK107" s="1129"/>
      <c r="CL107" s="1129"/>
      <c r="CM107" s="1129"/>
      <c r="CN107" s="1129"/>
      <c r="CO107" s="1129"/>
      <c r="CP107" s="1129"/>
      <c r="CQ107" s="1129"/>
      <c r="CR107" s="1129"/>
      <c r="CS107" s="1129"/>
    </row>
    <row r="108" spans="1:97" ht="30" customHeight="1">
      <c r="A108" s="1803">
        <v>9</v>
      </c>
      <c r="B108" s="1805"/>
      <c r="C108" s="1806" t="str">
        <f>IF(B108="","",VLOOKUP(B108,COMPETENCIA!$A$2:$B$44,2,0))</f>
        <v/>
      </c>
      <c r="D108" s="1805"/>
      <c r="E108" s="1800" t="str">
        <f>IF(B108="","",CONCATENATE(B108,"-",D108))</f>
        <v/>
      </c>
      <c r="F108" s="1797" t="s">
        <v>1830</v>
      </c>
      <c r="G108" s="1799"/>
      <c r="H108" s="1797" t="str">
        <f>IF(G108="","",VLOOKUP(G108,ACTIVIDAD_APRENDIZAJE!$A$2:$N$11,4,0))</f>
        <v/>
      </c>
      <c r="I108" s="1799"/>
      <c r="J108" s="1797" t="str">
        <f>IF(I108="","",VLOOKUP(I108,PRODUCTOS!$A$2:$H$5,4,0))</f>
        <v/>
      </c>
      <c r="K108" s="1799"/>
      <c r="L108" s="1800" t="str">
        <f>IF(I108="","",CONCATENATE(B108,"-",D108,"-",I108,"-",K108))</f>
        <v/>
      </c>
      <c r="M108" s="1801" t="s">
        <v>1830</v>
      </c>
      <c r="N108" s="1142"/>
      <c r="O108" s="1143"/>
      <c r="P108" s="1144" t="str">
        <f>IF(N108="","",CONCATENATE(N$9,"-",N108,"-",O108))</f>
        <v/>
      </c>
      <c r="Q108" s="1145" t="s">
        <v>1830</v>
      </c>
      <c r="R108" s="1146"/>
      <c r="S108" s="1143"/>
      <c r="T108" s="1144" t="str">
        <f>IF(R108="","",CONCATENATE(N$9,"-",N108,"-",R108,"-",S108))</f>
        <v/>
      </c>
      <c r="U108" s="1147" t="s">
        <v>1830</v>
      </c>
      <c r="V108" s="1142"/>
      <c r="W108" s="1143"/>
      <c r="X108" s="1144" t="str">
        <f>IF(V108="","",CONCATENATE(V$9,"-",V108,"-",W108))</f>
        <v/>
      </c>
      <c r="Y108" s="1145" t="s">
        <v>1830</v>
      </c>
      <c r="Z108" s="1146"/>
      <c r="AA108" s="1143"/>
      <c r="AB108" s="1144" t="str">
        <f>IF(Z108="","",CONCATENATE(V$9,"-",V108,"-",Z108,"-",AA108))</f>
        <v/>
      </c>
      <c r="AC108" s="1147" t="s">
        <v>1830</v>
      </c>
      <c r="AD108" s="1142"/>
      <c r="AE108" s="1143"/>
      <c r="AF108" s="1144" t="str">
        <f>IF(AD108="","",CONCATENATE(AD$9,"-",AD108,"-",AE108))</f>
        <v/>
      </c>
      <c r="AG108" s="1145" t="s">
        <v>1830</v>
      </c>
      <c r="AH108" s="1146"/>
      <c r="AI108" s="1143"/>
      <c r="AJ108" s="1144" t="str">
        <f>IF(AH108="","",CONCATENATE(AD$9,"-",AD108,"-",AH108,"-",AI108))</f>
        <v/>
      </c>
      <c r="AK108" s="1147" t="s">
        <v>1830</v>
      </c>
      <c r="AL108" s="1142"/>
      <c r="AM108" s="1143"/>
      <c r="AN108" s="1144" t="str">
        <f>IF(AL108="","",CONCATENATE(AL$9,"-",AL108,"-",AM108))</f>
        <v/>
      </c>
      <c r="AO108" s="1148" t="s">
        <v>1830</v>
      </c>
      <c r="AP108" s="1146"/>
      <c r="AQ108" s="1143"/>
      <c r="AR108" s="1144" t="str">
        <f>IF(AP108="","",CONCATENATE(AL$9,"-",AL108,"-",AP108,"-",AQ108))</f>
        <v/>
      </c>
      <c r="AS108" s="1147" t="s">
        <v>1830</v>
      </c>
      <c r="AT108" s="1149"/>
      <c r="AU108" s="1150"/>
      <c r="AV108" s="1151" t="str">
        <f>IF(AT108="","",CONCATENATE(AT$9,"-",AT108,"-",AU108))</f>
        <v/>
      </c>
      <c r="AW108" s="1152" t="s">
        <v>1830</v>
      </c>
      <c r="AX108" s="1153"/>
      <c r="AY108" s="1150"/>
      <c r="AZ108" s="1151" t="str">
        <f>IF(AX108="","",CONCATENATE(AT$9,"-",AT108,"-",AX108,"-",AY108))</f>
        <v/>
      </c>
      <c r="BA108" s="1154" t="s">
        <v>1830</v>
      </c>
      <c r="BB108" s="1155"/>
      <c r="BC108" s="1156"/>
      <c r="BD108" s="1157" t="str">
        <f>IF(BB108="","",CONCATENATE(BB$9,"-",BB108,"-",BC108))</f>
        <v/>
      </c>
      <c r="BE108" s="1158" t="s">
        <v>1830</v>
      </c>
      <c r="BF108" s="1159"/>
      <c r="BG108" s="1156"/>
      <c r="BH108" s="1157" t="str">
        <f>IF(BF108="","",CONCATENATE(BB$9,"-",BB108,"-",BF108,"-",BG108))</f>
        <v/>
      </c>
      <c r="BI108" s="1160" t="s">
        <v>1830</v>
      </c>
      <c r="BJ108" s="1161"/>
      <c r="BK108" s="1162"/>
      <c r="BL108" s="1163" t="str">
        <f>IF(BJ108="","",CONCATENATE(BJ$9,"-",BJ108,"-",BK108))</f>
        <v/>
      </c>
      <c r="BM108" s="1164" t="s">
        <v>1830</v>
      </c>
      <c r="BN108" s="1165"/>
      <c r="BO108" s="1162"/>
      <c r="BP108" s="1163" t="str">
        <f>IF(BN108="","",CONCATENATE(BJ$9,"-",BJ108,"-",BN108,"-",BO108))</f>
        <v/>
      </c>
      <c r="BQ108" s="1166" t="s">
        <v>1830</v>
      </c>
      <c r="BR108" s="1167"/>
      <c r="BS108" s="1168"/>
      <c r="BT108" s="1169" t="str">
        <f>IF(BR108="","",CONCATENATE(BR$9,"-",BR108,"-",BS108))</f>
        <v/>
      </c>
      <c r="BU108" s="1170" t="s">
        <v>1830</v>
      </c>
      <c r="BV108" s="1171"/>
      <c r="BW108" s="1168"/>
      <c r="BX108" s="1169" t="str">
        <f>IF(BV108="","",CONCATENATE(BR$9,"-",BR108,"-",BV108,"-",BW108))</f>
        <v/>
      </c>
      <c r="BY108" s="1172" t="s">
        <v>1830</v>
      </c>
      <c r="BZ108" s="1129"/>
      <c r="CA108" s="1129"/>
      <c r="CB108" s="1129"/>
      <c r="CC108" s="1129"/>
      <c r="CD108" s="1129"/>
      <c r="CE108" s="1129"/>
      <c r="CF108" s="1129"/>
      <c r="CG108" s="1129"/>
      <c r="CH108" s="1129"/>
      <c r="CI108" s="1129"/>
      <c r="CJ108" s="1129"/>
      <c r="CK108" s="1129"/>
      <c r="CL108" s="1129"/>
      <c r="CM108" s="1129"/>
      <c r="CN108" s="1129"/>
      <c r="CO108" s="1129"/>
      <c r="CP108" s="1129"/>
      <c r="CQ108" s="1129"/>
      <c r="CR108" s="1129"/>
      <c r="CS108" s="1129"/>
    </row>
    <row r="109" spans="1:97" ht="79.5" customHeight="1">
      <c r="A109" s="1804"/>
      <c r="B109" s="1798"/>
      <c r="C109" s="1798"/>
      <c r="D109" s="1798"/>
      <c r="E109" s="1798"/>
      <c r="F109" s="1798"/>
      <c r="G109" s="1798"/>
      <c r="H109" s="1798"/>
      <c r="I109" s="1798"/>
      <c r="J109" s="1798"/>
      <c r="K109" s="1798"/>
      <c r="L109" s="1798"/>
      <c r="M109" s="1802"/>
      <c r="N109" s="1173" t="s">
        <v>1830</v>
      </c>
      <c r="O109" s="1174" t="s">
        <v>1830</v>
      </c>
      <c r="P109" s="1175"/>
      <c r="Q109" s="1176"/>
      <c r="R109" s="1177" t="s">
        <v>1830</v>
      </c>
      <c r="S109" s="1174" t="s">
        <v>1830</v>
      </c>
      <c r="T109" s="1175"/>
      <c r="U109" s="1178"/>
      <c r="V109" s="1173" t="s">
        <v>1830</v>
      </c>
      <c r="W109" s="1174" t="s">
        <v>1830</v>
      </c>
      <c r="X109" s="1175"/>
      <c r="Y109" s="1176"/>
      <c r="Z109" s="1177" t="s">
        <v>1830</v>
      </c>
      <c r="AA109" s="1174" t="s">
        <v>1830</v>
      </c>
      <c r="AB109" s="1175"/>
      <c r="AC109" s="1178"/>
      <c r="AD109" s="1173" t="s">
        <v>1830</v>
      </c>
      <c r="AE109" s="1174" t="s">
        <v>1830</v>
      </c>
      <c r="AF109" s="1175"/>
      <c r="AG109" s="1176"/>
      <c r="AH109" s="1177" t="s">
        <v>1830</v>
      </c>
      <c r="AI109" s="1174" t="s">
        <v>1830</v>
      </c>
      <c r="AJ109" s="1175"/>
      <c r="AK109" s="1178"/>
      <c r="AL109" s="1173" t="s">
        <v>1830</v>
      </c>
      <c r="AM109" s="1174" t="s">
        <v>1830</v>
      </c>
      <c r="AN109" s="1175"/>
      <c r="AO109" s="1179"/>
      <c r="AP109" s="1177" t="s">
        <v>1830</v>
      </c>
      <c r="AQ109" s="1174" t="s">
        <v>1830</v>
      </c>
      <c r="AR109" s="1175"/>
      <c r="AS109" s="1178"/>
      <c r="AT109" s="1180" t="s">
        <v>1830</v>
      </c>
      <c r="AU109" s="1181" t="s">
        <v>1830</v>
      </c>
      <c r="AV109" s="1182"/>
      <c r="AW109" s="1183"/>
      <c r="AX109" s="1184" t="s">
        <v>1830</v>
      </c>
      <c r="AY109" s="1181" t="s">
        <v>1830</v>
      </c>
      <c r="AZ109" s="1182"/>
      <c r="BA109" s="1185"/>
      <c r="BB109" s="1186" t="s">
        <v>1830</v>
      </c>
      <c r="BC109" s="1187" t="s">
        <v>1830</v>
      </c>
      <c r="BD109" s="1188"/>
      <c r="BE109" s="1189"/>
      <c r="BF109" s="1190" t="s">
        <v>1830</v>
      </c>
      <c r="BG109" s="1187" t="s">
        <v>1830</v>
      </c>
      <c r="BH109" s="1188"/>
      <c r="BI109" s="1191"/>
      <c r="BJ109" s="1192" t="s">
        <v>1830</v>
      </c>
      <c r="BK109" s="1193" t="s">
        <v>1830</v>
      </c>
      <c r="BL109" s="1194"/>
      <c r="BM109" s="1195"/>
      <c r="BN109" s="1196" t="s">
        <v>1830</v>
      </c>
      <c r="BO109" s="1193" t="s">
        <v>1830</v>
      </c>
      <c r="BP109" s="1194"/>
      <c r="BQ109" s="1197"/>
      <c r="BR109" s="1198" t="s">
        <v>1830</v>
      </c>
      <c r="BS109" s="1199" t="s">
        <v>1830</v>
      </c>
      <c r="BT109" s="1200"/>
      <c r="BU109" s="1201"/>
      <c r="BV109" s="1202" t="s">
        <v>1830</v>
      </c>
      <c r="BW109" s="1199" t="s">
        <v>1830</v>
      </c>
      <c r="BX109" s="1200"/>
      <c r="BY109" s="1203"/>
      <c r="BZ109" s="1129"/>
      <c r="CA109" s="1129"/>
      <c r="CB109" s="1129"/>
      <c r="CC109" s="1129"/>
      <c r="CD109" s="1129"/>
      <c r="CE109" s="1129"/>
      <c r="CF109" s="1129"/>
      <c r="CG109" s="1129"/>
      <c r="CH109" s="1129"/>
      <c r="CI109" s="1129"/>
      <c r="CJ109" s="1129"/>
      <c r="CK109" s="1129"/>
      <c r="CL109" s="1129"/>
      <c r="CM109" s="1129"/>
      <c r="CN109" s="1129"/>
      <c r="CO109" s="1129"/>
      <c r="CP109" s="1129"/>
      <c r="CQ109" s="1129"/>
      <c r="CR109" s="1129"/>
      <c r="CS109" s="1129"/>
    </row>
    <row r="110" spans="1:97" ht="30" customHeight="1">
      <c r="A110" s="1810">
        <v>10</v>
      </c>
      <c r="B110" s="1805"/>
      <c r="C110" s="1806" t="str">
        <f>IF(B110="","",VLOOKUP(B110,COMPETENCIA!$A$2:$B$44,2,0))</f>
        <v/>
      </c>
      <c r="D110" s="1805"/>
      <c r="E110" s="1800" t="str">
        <f>IF(B110="","",CONCATENATE(B110,"-",D110))</f>
        <v/>
      </c>
      <c r="F110" s="1797" t="s">
        <v>1830</v>
      </c>
      <c r="G110" s="1799"/>
      <c r="H110" s="1797" t="str">
        <f>IF(G110="","",VLOOKUP(G110,ACTIVIDAD_APRENDIZAJE!$A$2:$N$11,4,0))</f>
        <v/>
      </c>
      <c r="I110" s="1799"/>
      <c r="J110" s="1797" t="str">
        <f>IF(I110="","",VLOOKUP(I110,PRODUCTOS!$A$2:$H$5,4,0))</f>
        <v/>
      </c>
      <c r="K110" s="1799"/>
      <c r="L110" s="1800" t="str">
        <f>IF(I110="","",CONCATENATE(B110,"-",D110,"-",I110,"-",K110))</f>
        <v/>
      </c>
      <c r="M110" s="1801" t="s">
        <v>1830</v>
      </c>
      <c r="N110" s="1142"/>
      <c r="O110" s="1143"/>
      <c r="P110" s="1144" t="str">
        <f>IF(N110="","",CONCATENATE(N$9,"-",N110,"-",O110))</f>
        <v/>
      </c>
      <c r="Q110" s="1145" t="s">
        <v>1830</v>
      </c>
      <c r="R110" s="1146"/>
      <c r="S110" s="1143"/>
      <c r="T110" s="1144" t="str">
        <f>IF(R110="","",CONCATENATE(N$9,"-",N110,"-",R110,"-",S110))</f>
        <v/>
      </c>
      <c r="U110" s="1147" t="s">
        <v>1830</v>
      </c>
      <c r="V110" s="1142"/>
      <c r="W110" s="1143"/>
      <c r="X110" s="1144" t="str">
        <f>IF(V110="","",CONCATENATE(V$9,"-",V110,"-",W110))</f>
        <v/>
      </c>
      <c r="Y110" s="1145" t="s">
        <v>1830</v>
      </c>
      <c r="Z110" s="1146"/>
      <c r="AA110" s="1143"/>
      <c r="AB110" s="1144" t="str">
        <f>IF(Z110="","",CONCATENATE(V$9,"-",V110,"-",Z110,"-",AA110))</f>
        <v/>
      </c>
      <c r="AC110" s="1147" t="s">
        <v>1830</v>
      </c>
      <c r="AD110" s="1142"/>
      <c r="AE110" s="1143"/>
      <c r="AF110" s="1144" t="str">
        <f>IF(AD110="","",CONCATENATE(AD$9,"-",AD110,"-",AE110))</f>
        <v/>
      </c>
      <c r="AG110" s="1145" t="s">
        <v>1830</v>
      </c>
      <c r="AH110" s="1146"/>
      <c r="AI110" s="1143"/>
      <c r="AJ110" s="1144" t="str">
        <f>IF(AH110="","",CONCATENATE(AD$9,"-",AD110,"-",AH110,"-",AI110))</f>
        <v/>
      </c>
      <c r="AK110" s="1147" t="s">
        <v>1830</v>
      </c>
      <c r="AL110" s="1142"/>
      <c r="AM110" s="1143"/>
      <c r="AN110" s="1144" t="str">
        <f>IF(AL110="","",CONCATENATE(AL$9,"-",AL110,"-",AM110))</f>
        <v/>
      </c>
      <c r="AO110" s="1148" t="s">
        <v>1830</v>
      </c>
      <c r="AP110" s="1146"/>
      <c r="AQ110" s="1143"/>
      <c r="AR110" s="1144" t="str">
        <f>IF(AP110="","",CONCATENATE(AL$9,"-",AL110,"-",AP110,"-",AQ110))</f>
        <v/>
      </c>
      <c r="AS110" s="1147" t="s">
        <v>1830</v>
      </c>
      <c r="AT110" s="1149"/>
      <c r="AU110" s="1150"/>
      <c r="AV110" s="1151" t="str">
        <f>IF(AT110="","",CONCATENATE(AT$9,"-",AT110,"-",AU110))</f>
        <v/>
      </c>
      <c r="AW110" s="1152" t="s">
        <v>1830</v>
      </c>
      <c r="AX110" s="1153"/>
      <c r="AY110" s="1150"/>
      <c r="AZ110" s="1151" t="str">
        <f>IF(AX110="","",CONCATENATE(AT$9,"-",AT110,"-",AX110,"-",AY110))</f>
        <v/>
      </c>
      <c r="BA110" s="1154" t="s">
        <v>1830</v>
      </c>
      <c r="BB110" s="1155"/>
      <c r="BC110" s="1156"/>
      <c r="BD110" s="1157" t="str">
        <f>IF(BB110="","",CONCATENATE(BB$9,"-",BB110,"-",BC110))</f>
        <v/>
      </c>
      <c r="BE110" s="1158" t="s">
        <v>1830</v>
      </c>
      <c r="BF110" s="1159"/>
      <c r="BG110" s="1156"/>
      <c r="BH110" s="1157" t="str">
        <f>IF(BF110="","",CONCATENATE(BB$9,"-",BB110,"-",BF110,"-",BG110))</f>
        <v/>
      </c>
      <c r="BI110" s="1160" t="s">
        <v>1830</v>
      </c>
      <c r="BJ110" s="1161"/>
      <c r="BK110" s="1162"/>
      <c r="BL110" s="1163" t="str">
        <f>IF(BJ110="","",CONCATENATE(BJ$9,"-",BJ110,"-",BK110))</f>
        <v/>
      </c>
      <c r="BM110" s="1164" t="s">
        <v>1830</v>
      </c>
      <c r="BN110" s="1165"/>
      <c r="BO110" s="1162"/>
      <c r="BP110" s="1163" t="str">
        <f>IF(BN110="","",CONCATENATE(BJ$9,"-",BJ110,"-",BN110,"-",BO110))</f>
        <v/>
      </c>
      <c r="BQ110" s="1166" t="s">
        <v>1830</v>
      </c>
      <c r="BR110" s="1167"/>
      <c r="BS110" s="1168"/>
      <c r="BT110" s="1169" t="str">
        <f>IF(BR110="","",CONCATENATE(BR$9,"-",BR110,"-",BS110))</f>
        <v/>
      </c>
      <c r="BU110" s="1170" t="s">
        <v>1830</v>
      </c>
      <c r="BV110" s="1171"/>
      <c r="BW110" s="1168"/>
      <c r="BX110" s="1169" t="str">
        <f>IF(BV110="","",CONCATENATE(BR$9,"-",BR110,"-",BV110,"-",BW110))</f>
        <v/>
      </c>
      <c r="BY110" s="1172" t="s">
        <v>1830</v>
      </c>
      <c r="BZ110" s="1129"/>
      <c r="CA110" s="1129"/>
      <c r="CB110" s="1129"/>
      <c r="CC110" s="1129"/>
      <c r="CD110" s="1129"/>
      <c r="CE110" s="1129"/>
      <c r="CF110" s="1129"/>
      <c r="CG110" s="1129"/>
      <c r="CH110" s="1129"/>
      <c r="CI110" s="1129"/>
      <c r="CJ110" s="1129"/>
      <c r="CK110" s="1129"/>
      <c r="CL110" s="1129"/>
      <c r="CM110" s="1129"/>
      <c r="CN110" s="1129"/>
      <c r="CO110" s="1129"/>
      <c r="CP110" s="1129"/>
      <c r="CQ110" s="1129"/>
      <c r="CR110" s="1129"/>
      <c r="CS110" s="1129"/>
    </row>
    <row r="111" spans="1:97" ht="79.5" customHeight="1">
      <c r="A111" s="1811"/>
      <c r="B111" s="1808"/>
      <c r="C111" s="1808"/>
      <c r="D111" s="1808"/>
      <c r="E111" s="1808"/>
      <c r="F111" s="1808"/>
      <c r="G111" s="1807"/>
      <c r="H111" s="1807"/>
      <c r="I111" s="1808"/>
      <c r="J111" s="1808"/>
      <c r="K111" s="1808"/>
      <c r="L111" s="1808"/>
      <c r="M111" s="1809"/>
      <c r="N111" s="1207" t="s">
        <v>1830</v>
      </c>
      <c r="O111" s="1208" t="s">
        <v>1830</v>
      </c>
      <c r="P111" s="1209"/>
      <c r="Q111" s="1210"/>
      <c r="R111" s="1211" t="s">
        <v>1830</v>
      </c>
      <c r="S111" s="1208" t="s">
        <v>1830</v>
      </c>
      <c r="T111" s="1209"/>
      <c r="U111" s="1212"/>
      <c r="V111" s="1207" t="s">
        <v>1830</v>
      </c>
      <c r="W111" s="1208" t="s">
        <v>1830</v>
      </c>
      <c r="X111" s="1209"/>
      <c r="Y111" s="1210"/>
      <c r="Z111" s="1211" t="s">
        <v>1830</v>
      </c>
      <c r="AA111" s="1208" t="s">
        <v>1830</v>
      </c>
      <c r="AB111" s="1209"/>
      <c r="AC111" s="1212"/>
      <c r="AD111" s="1207" t="s">
        <v>1830</v>
      </c>
      <c r="AE111" s="1208" t="s">
        <v>1830</v>
      </c>
      <c r="AF111" s="1209"/>
      <c r="AG111" s="1210"/>
      <c r="AH111" s="1211" t="s">
        <v>1830</v>
      </c>
      <c r="AI111" s="1208" t="s">
        <v>1830</v>
      </c>
      <c r="AJ111" s="1209"/>
      <c r="AK111" s="1212"/>
      <c r="AL111" s="1207" t="s">
        <v>1830</v>
      </c>
      <c r="AM111" s="1208" t="s">
        <v>1830</v>
      </c>
      <c r="AN111" s="1209"/>
      <c r="AO111" s="1213"/>
      <c r="AP111" s="1211" t="s">
        <v>1830</v>
      </c>
      <c r="AQ111" s="1208" t="s">
        <v>1830</v>
      </c>
      <c r="AR111" s="1209"/>
      <c r="AS111" s="1212"/>
      <c r="AT111" s="1214" t="s">
        <v>1830</v>
      </c>
      <c r="AU111" s="1215" t="s">
        <v>1830</v>
      </c>
      <c r="AV111" s="1216"/>
      <c r="AW111" s="1217"/>
      <c r="AX111" s="1218" t="s">
        <v>1830</v>
      </c>
      <c r="AY111" s="1215" t="s">
        <v>1830</v>
      </c>
      <c r="AZ111" s="1216"/>
      <c r="BA111" s="1219"/>
      <c r="BB111" s="1220" t="s">
        <v>1830</v>
      </c>
      <c r="BC111" s="1221" t="s">
        <v>1830</v>
      </c>
      <c r="BD111" s="1222"/>
      <c r="BE111" s="1223"/>
      <c r="BF111" s="1224" t="s">
        <v>1830</v>
      </c>
      <c r="BG111" s="1221" t="s">
        <v>1830</v>
      </c>
      <c r="BH111" s="1222"/>
      <c r="BI111" s="1225"/>
      <c r="BJ111" s="1226" t="s">
        <v>1830</v>
      </c>
      <c r="BK111" s="1227" t="s">
        <v>1830</v>
      </c>
      <c r="BL111" s="1228"/>
      <c r="BM111" s="1229"/>
      <c r="BN111" s="1230" t="s">
        <v>1830</v>
      </c>
      <c r="BO111" s="1227" t="s">
        <v>1830</v>
      </c>
      <c r="BP111" s="1228"/>
      <c r="BQ111" s="1231"/>
      <c r="BR111" s="1232" t="s">
        <v>1830</v>
      </c>
      <c r="BS111" s="1233" t="s">
        <v>1830</v>
      </c>
      <c r="BT111" s="1234"/>
      <c r="BU111" s="1235"/>
      <c r="BV111" s="1236" t="s">
        <v>1830</v>
      </c>
      <c r="BW111" s="1233" t="s">
        <v>1830</v>
      </c>
      <c r="BX111" s="1234"/>
      <c r="BY111" s="1237"/>
      <c r="BZ111" s="1129"/>
      <c r="CA111" s="1129"/>
      <c r="CB111" s="1129"/>
      <c r="CC111" s="1129"/>
      <c r="CD111" s="1129"/>
      <c r="CE111" s="1129"/>
      <c r="CF111" s="1129"/>
      <c r="CG111" s="1129"/>
      <c r="CH111" s="1129"/>
      <c r="CI111" s="1129"/>
      <c r="CJ111" s="1129"/>
      <c r="CK111" s="1129"/>
      <c r="CL111" s="1129"/>
      <c r="CM111" s="1129"/>
      <c r="CN111" s="1129"/>
      <c r="CO111" s="1129"/>
      <c r="CP111" s="1129"/>
      <c r="CQ111" s="1129"/>
      <c r="CR111" s="1129"/>
      <c r="CS111" s="1129"/>
    </row>
    <row r="112" spans="1:97" ht="30" customHeight="1">
      <c r="A112" s="1803">
        <v>1</v>
      </c>
      <c r="B112" s="1805">
        <v>240201529</v>
      </c>
      <c r="C112" s="1806" t="str">
        <f>IF(B112="","",VLOOKUP(B112,COMPETENCIA!$A$2:$B$44,2,0))</f>
        <v>Emprendimiento</v>
      </c>
      <c r="D112" s="1805" t="s">
        <v>1137</v>
      </c>
      <c r="E112" s="1800" t="str">
        <f>IF(B112="","",CONCATENATE(B112,"-",D112))</f>
        <v>240201529-RA1</v>
      </c>
      <c r="F112" s="1797" t="s">
        <v>1228</v>
      </c>
      <c r="G112" s="1799" t="s">
        <v>95</v>
      </c>
      <c r="H112" s="1812" t="str">
        <f>IF(G112="","",VLOOKUP(G112,ACTIVIDAD_APRENDIZAJE!$A$2:$N$11,4,0))</f>
        <v>Implementar  protocolos para la ejecución y funcionamiento en la prestación del servicio de agua potable y saneamiento básico</v>
      </c>
      <c r="I112" s="1799" t="s">
        <v>184</v>
      </c>
      <c r="J112" s="1797" t="str">
        <f>IF(I112="","",VLOOKUP(I112,PRODUCTOS!$A$2:$H$5,4,0))</f>
        <v>informe de monitoreo, medición y seguimiento de factores medioambiental.</v>
      </c>
      <c r="K112" s="1799" t="s">
        <v>1442</v>
      </c>
      <c r="L112" s="1800" t="str">
        <f>IF(I112="","",CONCATENATE(B112,"-",D112,"-",I112,"-",K112))</f>
        <v>240201529-RA1-PTA3-E1</v>
      </c>
      <c r="M112" s="1801" t="s">
        <v>1640</v>
      </c>
      <c r="N112" s="1142"/>
      <c r="O112" s="1143"/>
      <c r="P112" s="1144" t="str">
        <f>IF(N112="","",CONCATENATE(N$9,"-",N112,"-",O112))</f>
        <v/>
      </c>
      <c r="Q112" s="1145" t="s">
        <v>1830</v>
      </c>
      <c r="R112" s="1146"/>
      <c r="S112" s="1143"/>
      <c r="T112" s="1144" t="str">
        <f>IF(R112="","",CONCATENATE(N$9,"-",N112,"-",R112,"-",S112))</f>
        <v/>
      </c>
      <c r="U112" s="1147" t="s">
        <v>1830</v>
      </c>
      <c r="V112" s="1142"/>
      <c r="W112" s="1143"/>
      <c r="X112" s="1144" t="str">
        <f>IF(V112="","",CONCATENATE(V$9,"-",V112,"-",W112))</f>
        <v/>
      </c>
      <c r="Y112" s="1145" t="s">
        <v>1830</v>
      </c>
      <c r="Z112" s="1146"/>
      <c r="AA112" s="1143"/>
      <c r="AB112" s="1144" t="str">
        <f>IF(Z112="","",CONCATENATE(V$9,"-",V112,"-",Z112,"-",AA112))</f>
        <v/>
      </c>
      <c r="AC112" s="1147" t="s">
        <v>1830</v>
      </c>
      <c r="AD112" s="1142"/>
      <c r="AE112" s="1143"/>
      <c r="AF112" s="1144" t="str">
        <f>IF(AD112="","",CONCATENATE(AD$9,"-",AD112,"-",AE112))</f>
        <v/>
      </c>
      <c r="AG112" s="1145" t="s">
        <v>1830</v>
      </c>
      <c r="AH112" s="1146"/>
      <c r="AI112" s="1143"/>
      <c r="AJ112" s="1144" t="str">
        <f>IF(AH112="","",CONCATENATE(AD$9,"-",AD112,"-",AH112,"-",AI112))</f>
        <v/>
      </c>
      <c r="AK112" s="1147" t="s">
        <v>1830</v>
      </c>
      <c r="AL112" s="1142"/>
      <c r="AM112" s="1143"/>
      <c r="AN112" s="1144" t="str">
        <f>IF(AL112="","",CONCATENATE(AL$9,"-",AL112,"-",AM112))</f>
        <v/>
      </c>
      <c r="AO112" s="1148" t="s">
        <v>1830</v>
      </c>
      <c r="AP112" s="1146"/>
      <c r="AQ112" s="1143"/>
      <c r="AR112" s="1144" t="str">
        <f>IF(AP112="","",CONCATENATE(AL$9,"-",AL112,"-",AP112,"-",AQ112))</f>
        <v/>
      </c>
      <c r="AS112" s="1147" t="s">
        <v>1830</v>
      </c>
      <c r="AT112" s="1149"/>
      <c r="AU112" s="1150"/>
      <c r="AV112" s="1151" t="str">
        <f>IF(AT112="","",CONCATENATE(AT$9,"-",AT112,"-",AU112))</f>
        <v/>
      </c>
      <c r="AW112" s="1152" t="s">
        <v>1830</v>
      </c>
      <c r="AX112" s="1153"/>
      <c r="AY112" s="1150"/>
      <c r="AZ112" s="1151" t="str">
        <f>IF(AX112="","",CONCATENATE(AT$9,"-",AT112,"-",AX112,"-",AY112))</f>
        <v/>
      </c>
      <c r="BA112" s="1154" t="s">
        <v>1830</v>
      </c>
      <c r="BB112" s="1155"/>
      <c r="BC112" s="1156"/>
      <c r="BD112" s="1157" t="str">
        <f>IF(BB112="","",CONCATENATE(BB$9,"-",BB112,"-",BC112))</f>
        <v/>
      </c>
      <c r="BE112" s="1158" t="s">
        <v>1830</v>
      </c>
      <c r="BF112" s="1159"/>
      <c r="BG112" s="1156"/>
      <c r="BH112" s="1157" t="str">
        <f>IF(BF112="","",CONCATENATE(BB$9,"-",BB112,"-",BF112,"-",BG112))</f>
        <v/>
      </c>
      <c r="BI112" s="1160" t="s">
        <v>1830</v>
      </c>
      <c r="BJ112" s="1161"/>
      <c r="BK112" s="1162"/>
      <c r="BL112" s="1163" t="str">
        <f>IF(BJ112="","",CONCATENATE(BJ$9,"-",BJ112,"-",BK112))</f>
        <v/>
      </c>
      <c r="BM112" s="1164" t="s">
        <v>1830</v>
      </c>
      <c r="BN112" s="1165"/>
      <c r="BO112" s="1162"/>
      <c r="BP112" s="1163" t="str">
        <f>IF(BN112="","",CONCATENATE(BJ$9,"-",BJ112,"-",BN112,"-",BO112))</f>
        <v/>
      </c>
      <c r="BQ112" s="1166" t="s">
        <v>1830</v>
      </c>
      <c r="BR112" s="1167"/>
      <c r="BS112" s="1168"/>
      <c r="BT112" s="1169" t="str">
        <f>IF(BR112="","",CONCATENATE(BR$9,"-",BR112,"-",BS112))</f>
        <v/>
      </c>
      <c r="BU112" s="1170" t="s">
        <v>1830</v>
      </c>
      <c r="BV112" s="1171"/>
      <c r="BW112" s="1168"/>
      <c r="BX112" s="1169" t="str">
        <f>IF(BV112="","",CONCATENATE(BR$9,"-",BR112,"-",BV112,"-",BW112))</f>
        <v/>
      </c>
      <c r="BY112" s="1172" t="s">
        <v>1830</v>
      </c>
      <c r="BZ112" s="570"/>
      <c r="CA112" s="570"/>
      <c r="CB112" s="570"/>
      <c r="CC112" s="570"/>
      <c r="CD112" s="570"/>
      <c r="CE112" s="570"/>
      <c r="CF112" s="570"/>
      <c r="CG112" s="570"/>
      <c r="CH112" s="570"/>
      <c r="CI112" s="570"/>
      <c r="CJ112" s="570"/>
      <c r="CK112" s="570"/>
      <c r="CL112" s="570"/>
      <c r="CM112" s="570"/>
      <c r="CN112" s="570"/>
      <c r="CO112" s="570"/>
      <c r="CP112" s="570"/>
      <c r="CQ112" s="570"/>
      <c r="CR112" s="570"/>
      <c r="CS112" s="570"/>
    </row>
    <row r="113" spans="1:97" ht="79.5" customHeight="1">
      <c r="A113" s="1804"/>
      <c r="B113" s="1798"/>
      <c r="C113" s="1798"/>
      <c r="D113" s="1798"/>
      <c r="E113" s="1798"/>
      <c r="F113" s="1798"/>
      <c r="G113" s="1798"/>
      <c r="H113" s="1798"/>
      <c r="I113" s="1798"/>
      <c r="J113" s="1798"/>
      <c r="K113" s="1798"/>
      <c r="L113" s="1798"/>
      <c r="M113" s="1802"/>
      <c r="N113" s="1173" t="s">
        <v>1830</v>
      </c>
      <c r="O113" s="1174" t="s">
        <v>1830</v>
      </c>
      <c r="P113" s="1175"/>
      <c r="Q113" s="1176"/>
      <c r="R113" s="1177" t="s">
        <v>1830</v>
      </c>
      <c r="S113" s="1174" t="s">
        <v>1830</v>
      </c>
      <c r="T113" s="1175"/>
      <c r="U113" s="1178"/>
      <c r="V113" s="1173" t="s">
        <v>1830</v>
      </c>
      <c r="W113" s="1174" t="s">
        <v>1830</v>
      </c>
      <c r="X113" s="1175"/>
      <c r="Y113" s="1176"/>
      <c r="Z113" s="1177" t="s">
        <v>1830</v>
      </c>
      <c r="AA113" s="1174" t="s">
        <v>1830</v>
      </c>
      <c r="AB113" s="1175"/>
      <c r="AC113" s="1178"/>
      <c r="AD113" s="1173" t="s">
        <v>1830</v>
      </c>
      <c r="AE113" s="1174" t="s">
        <v>1830</v>
      </c>
      <c r="AF113" s="1175"/>
      <c r="AG113" s="1176"/>
      <c r="AH113" s="1177" t="s">
        <v>1830</v>
      </c>
      <c r="AI113" s="1174" t="s">
        <v>1830</v>
      </c>
      <c r="AJ113" s="1175"/>
      <c r="AK113" s="1178"/>
      <c r="AL113" s="1173" t="s">
        <v>1830</v>
      </c>
      <c r="AM113" s="1174" t="s">
        <v>1830</v>
      </c>
      <c r="AN113" s="1175"/>
      <c r="AO113" s="1179"/>
      <c r="AP113" s="1177" t="s">
        <v>1830</v>
      </c>
      <c r="AQ113" s="1174" t="s">
        <v>1830</v>
      </c>
      <c r="AR113" s="1175"/>
      <c r="AS113" s="1178"/>
      <c r="AT113" s="1180" t="s">
        <v>1830</v>
      </c>
      <c r="AU113" s="1181" t="s">
        <v>1830</v>
      </c>
      <c r="AV113" s="1182"/>
      <c r="AW113" s="1183"/>
      <c r="AX113" s="1184" t="s">
        <v>1830</v>
      </c>
      <c r="AY113" s="1181" t="s">
        <v>1830</v>
      </c>
      <c r="AZ113" s="1182"/>
      <c r="BA113" s="1185"/>
      <c r="BB113" s="1186" t="s">
        <v>1830</v>
      </c>
      <c r="BC113" s="1187" t="s">
        <v>1830</v>
      </c>
      <c r="BD113" s="1188"/>
      <c r="BE113" s="1189"/>
      <c r="BF113" s="1190" t="s">
        <v>1830</v>
      </c>
      <c r="BG113" s="1187" t="s">
        <v>1830</v>
      </c>
      <c r="BH113" s="1188"/>
      <c r="BI113" s="1191"/>
      <c r="BJ113" s="1192" t="s">
        <v>1830</v>
      </c>
      <c r="BK113" s="1193" t="s">
        <v>1830</v>
      </c>
      <c r="BL113" s="1194"/>
      <c r="BM113" s="1195"/>
      <c r="BN113" s="1196" t="s">
        <v>1830</v>
      </c>
      <c r="BO113" s="1193" t="s">
        <v>1830</v>
      </c>
      <c r="BP113" s="1194"/>
      <c r="BQ113" s="1197"/>
      <c r="BR113" s="1198" t="s">
        <v>1830</v>
      </c>
      <c r="BS113" s="1199" t="s">
        <v>1830</v>
      </c>
      <c r="BT113" s="1200"/>
      <c r="BU113" s="1201"/>
      <c r="BV113" s="1202" t="s">
        <v>1830</v>
      </c>
      <c r="BW113" s="1199" t="s">
        <v>1830</v>
      </c>
      <c r="BX113" s="1200"/>
      <c r="BY113" s="1203"/>
      <c r="BZ113" s="1129"/>
      <c r="CA113" s="1129"/>
      <c r="CB113" s="1129"/>
      <c r="CC113" s="1129"/>
      <c r="CD113" s="1129"/>
      <c r="CE113" s="1129"/>
      <c r="CF113" s="1129"/>
      <c r="CG113" s="1129"/>
      <c r="CH113" s="1129"/>
      <c r="CI113" s="1129"/>
      <c r="CJ113" s="1129"/>
      <c r="CK113" s="1129"/>
      <c r="CL113" s="1129"/>
      <c r="CM113" s="1129"/>
      <c r="CN113" s="1129"/>
      <c r="CO113" s="1129"/>
      <c r="CP113" s="1129"/>
      <c r="CQ113" s="1129"/>
      <c r="CR113" s="1129"/>
      <c r="CS113" s="1129"/>
    </row>
    <row r="114" spans="1:97" ht="30" customHeight="1">
      <c r="A114" s="1803">
        <v>2</v>
      </c>
      <c r="B114" s="1805">
        <v>240201529</v>
      </c>
      <c r="C114" s="1806" t="str">
        <f>IF(B114="","",VLOOKUP(B114,COMPETENCIA!$A$2:$B$44,2,0))</f>
        <v>Emprendimiento</v>
      </c>
      <c r="D114" s="1805" t="s">
        <v>1139</v>
      </c>
      <c r="E114" s="1800" t="str">
        <f>IF(B114="","",CONCATENATE(B114,"-",D114))</f>
        <v>240201529-RA2</v>
      </c>
      <c r="F114" s="1797" t="s">
        <v>1229</v>
      </c>
      <c r="G114" s="1799" t="s">
        <v>95</v>
      </c>
      <c r="H114" s="1797" t="str">
        <f>IF(G114="","",VLOOKUP(G114,ACTIVIDAD_APRENDIZAJE!$A$2:$N$11,4,0))</f>
        <v>Implementar  protocolos para la ejecución y funcionamiento en la prestación del servicio de agua potable y saneamiento básico</v>
      </c>
      <c r="I114" s="1799" t="s">
        <v>184</v>
      </c>
      <c r="J114" s="1797" t="str">
        <f>IF(I114="","",VLOOKUP(I114,PRODUCTOS!$A$2:$H$5,4,0))</f>
        <v>informe de monitoreo, medición y seguimiento de factores medioambiental.</v>
      </c>
      <c r="K114" s="1799" t="s">
        <v>1442</v>
      </c>
      <c r="L114" s="1800" t="str">
        <f>IF(I114="","",CONCATENATE(B114,"-",D114,"-",I114,"-",K114))</f>
        <v>240201529-RA2-PTA3-E1</v>
      </c>
      <c r="M114" s="1801" t="s">
        <v>23543</v>
      </c>
      <c r="N114" s="1142"/>
      <c r="O114" s="1143"/>
      <c r="P114" s="1144" t="str">
        <f>IF(N114="","",CONCATENATE(N$9,"-",N114,"-",O114))</f>
        <v/>
      </c>
      <c r="Q114" s="1145" t="s">
        <v>1830</v>
      </c>
      <c r="R114" s="1146"/>
      <c r="S114" s="1143"/>
      <c r="T114" s="1144" t="str">
        <f>IF(R114="","",CONCATENATE(N$9,"-",N114,"-",R114,"-",S114))</f>
        <v/>
      </c>
      <c r="U114" s="1147" t="s">
        <v>1830</v>
      </c>
      <c r="V114" s="1142"/>
      <c r="W114" s="1143"/>
      <c r="X114" s="1144" t="str">
        <f>IF(V114="","",CONCATENATE(V$9,"-",V114,"-",W114))</f>
        <v/>
      </c>
      <c r="Y114" s="1145" t="s">
        <v>1830</v>
      </c>
      <c r="Z114" s="1146"/>
      <c r="AA114" s="1143"/>
      <c r="AB114" s="1144" t="str">
        <f>IF(Z114="","",CONCATENATE(V$9,"-",V114,"-",Z114,"-",AA114))</f>
        <v/>
      </c>
      <c r="AC114" s="1147" t="s">
        <v>1830</v>
      </c>
      <c r="AD114" s="1142"/>
      <c r="AE114" s="1143"/>
      <c r="AF114" s="1144" t="str">
        <f>IF(AD114="","",CONCATENATE(AD$9,"-",AD114,"-",AE114))</f>
        <v/>
      </c>
      <c r="AG114" s="1145" t="s">
        <v>1830</v>
      </c>
      <c r="AH114" s="1146"/>
      <c r="AI114" s="1143"/>
      <c r="AJ114" s="1144" t="str">
        <f>IF(AH114="","",CONCATENATE(AD$9,"-",AD114,"-",AH114,"-",AI114))</f>
        <v/>
      </c>
      <c r="AK114" s="1147" t="s">
        <v>1830</v>
      </c>
      <c r="AL114" s="1142"/>
      <c r="AM114" s="1143"/>
      <c r="AN114" s="1144" t="str">
        <f>IF(AL114="","",CONCATENATE(AL$9,"-",AL114,"-",AM114))</f>
        <v/>
      </c>
      <c r="AO114" s="1148" t="s">
        <v>1830</v>
      </c>
      <c r="AP114" s="1146"/>
      <c r="AQ114" s="1143"/>
      <c r="AR114" s="1144" t="str">
        <f>IF(AP114="","",CONCATENATE(AL$9,"-",AL114,"-",AP114,"-",AQ114))</f>
        <v/>
      </c>
      <c r="AS114" s="1147" t="s">
        <v>1830</v>
      </c>
      <c r="AT114" s="1149"/>
      <c r="AU114" s="1150"/>
      <c r="AV114" s="1151" t="str">
        <f>IF(AT114="","",CONCATENATE(AT$9,"-",AT114,"-",AU114))</f>
        <v/>
      </c>
      <c r="AW114" s="1152" t="s">
        <v>1830</v>
      </c>
      <c r="AX114" s="1153"/>
      <c r="AY114" s="1150"/>
      <c r="AZ114" s="1151" t="str">
        <f>IF(AX114="","",CONCATENATE(AT$9,"-",AT114,"-",AX114,"-",AY114))</f>
        <v/>
      </c>
      <c r="BA114" s="1154" t="s">
        <v>1830</v>
      </c>
      <c r="BB114" s="1155"/>
      <c r="BC114" s="1156"/>
      <c r="BD114" s="1157" t="str">
        <f>IF(BB114="","",CONCATENATE(BB$9,"-",BB114,"-",BC114))</f>
        <v/>
      </c>
      <c r="BE114" s="1158" t="s">
        <v>1830</v>
      </c>
      <c r="BF114" s="1159"/>
      <c r="BG114" s="1156"/>
      <c r="BH114" s="1157" t="str">
        <f>IF(BF114="","",CONCATENATE(BB$9,"-",BB114,"-",BF114,"-",BG114))</f>
        <v/>
      </c>
      <c r="BI114" s="1160" t="s">
        <v>1830</v>
      </c>
      <c r="BJ114" s="1161"/>
      <c r="BK114" s="1162"/>
      <c r="BL114" s="1163" t="str">
        <f>IF(BJ114="","",CONCATENATE(BJ$9,"-",BJ114,"-",BK114))</f>
        <v/>
      </c>
      <c r="BM114" s="1164" t="s">
        <v>1830</v>
      </c>
      <c r="BN114" s="1165"/>
      <c r="BO114" s="1162"/>
      <c r="BP114" s="1163" t="str">
        <f>IF(BN114="","",CONCATENATE(BJ$9,"-",BJ114,"-",BN114,"-",BO114))</f>
        <v/>
      </c>
      <c r="BQ114" s="1166" t="s">
        <v>1830</v>
      </c>
      <c r="BR114" s="1167"/>
      <c r="BS114" s="1168"/>
      <c r="BT114" s="1169" t="str">
        <f>IF(BR114="","",CONCATENATE(BR$9,"-",BR114,"-",BS114))</f>
        <v/>
      </c>
      <c r="BU114" s="1170" t="s">
        <v>1830</v>
      </c>
      <c r="BV114" s="1171"/>
      <c r="BW114" s="1168"/>
      <c r="BX114" s="1169" t="str">
        <f>IF(BV114="","",CONCATENATE(BR$9,"-",BR114,"-",BV114,"-",BW114))</f>
        <v/>
      </c>
      <c r="BY114" s="1172" t="s">
        <v>1830</v>
      </c>
      <c r="BZ114" s="1129"/>
      <c r="CA114" s="1129"/>
      <c r="CB114" s="1129"/>
      <c r="CC114" s="1129"/>
      <c r="CD114" s="1129"/>
      <c r="CE114" s="1129"/>
      <c r="CF114" s="1129"/>
      <c r="CG114" s="1129"/>
      <c r="CH114" s="1129"/>
      <c r="CI114" s="1129"/>
      <c r="CJ114" s="1129"/>
      <c r="CK114" s="1129"/>
      <c r="CL114" s="1129"/>
      <c r="CM114" s="1129"/>
      <c r="CN114" s="1129"/>
      <c r="CO114" s="1129"/>
      <c r="CP114" s="1129"/>
      <c r="CQ114" s="1129"/>
      <c r="CR114" s="1129"/>
      <c r="CS114" s="1129"/>
    </row>
    <row r="115" spans="1:97" ht="79.5" customHeight="1">
      <c r="A115" s="1804"/>
      <c r="B115" s="1798"/>
      <c r="C115" s="1798"/>
      <c r="D115" s="1798"/>
      <c r="E115" s="1798"/>
      <c r="F115" s="1798"/>
      <c r="G115" s="1798"/>
      <c r="H115" s="1798"/>
      <c r="I115" s="1798"/>
      <c r="J115" s="1798"/>
      <c r="K115" s="1798"/>
      <c r="L115" s="1798"/>
      <c r="M115" s="1802"/>
      <c r="N115" s="1173" t="s">
        <v>1830</v>
      </c>
      <c r="O115" s="1174" t="s">
        <v>1830</v>
      </c>
      <c r="P115" s="1175"/>
      <c r="Q115" s="1176"/>
      <c r="R115" s="1177" t="s">
        <v>1830</v>
      </c>
      <c r="S115" s="1174" t="s">
        <v>1830</v>
      </c>
      <c r="T115" s="1175"/>
      <c r="U115" s="1178"/>
      <c r="V115" s="1173" t="s">
        <v>1830</v>
      </c>
      <c r="W115" s="1174" t="s">
        <v>1830</v>
      </c>
      <c r="X115" s="1175"/>
      <c r="Y115" s="1176"/>
      <c r="Z115" s="1177" t="s">
        <v>1830</v>
      </c>
      <c r="AA115" s="1174" t="s">
        <v>1830</v>
      </c>
      <c r="AB115" s="1175"/>
      <c r="AC115" s="1178"/>
      <c r="AD115" s="1173" t="s">
        <v>1830</v>
      </c>
      <c r="AE115" s="1174" t="s">
        <v>1830</v>
      </c>
      <c r="AF115" s="1175"/>
      <c r="AG115" s="1176"/>
      <c r="AH115" s="1177" t="s">
        <v>1830</v>
      </c>
      <c r="AI115" s="1174" t="s">
        <v>1830</v>
      </c>
      <c r="AJ115" s="1175"/>
      <c r="AK115" s="1178"/>
      <c r="AL115" s="1173" t="s">
        <v>1830</v>
      </c>
      <c r="AM115" s="1174" t="s">
        <v>1830</v>
      </c>
      <c r="AN115" s="1175"/>
      <c r="AO115" s="1179"/>
      <c r="AP115" s="1177" t="s">
        <v>1830</v>
      </c>
      <c r="AQ115" s="1174" t="s">
        <v>1830</v>
      </c>
      <c r="AR115" s="1175"/>
      <c r="AS115" s="1178"/>
      <c r="AT115" s="1180" t="s">
        <v>1830</v>
      </c>
      <c r="AU115" s="1181" t="s">
        <v>1830</v>
      </c>
      <c r="AV115" s="1182"/>
      <c r="AW115" s="1183"/>
      <c r="AX115" s="1184" t="s">
        <v>1830</v>
      </c>
      <c r="AY115" s="1181" t="s">
        <v>1830</v>
      </c>
      <c r="AZ115" s="1182"/>
      <c r="BA115" s="1185"/>
      <c r="BB115" s="1186" t="s">
        <v>1830</v>
      </c>
      <c r="BC115" s="1187" t="s">
        <v>1830</v>
      </c>
      <c r="BD115" s="1188"/>
      <c r="BE115" s="1189"/>
      <c r="BF115" s="1190" t="s">
        <v>1830</v>
      </c>
      <c r="BG115" s="1187" t="s">
        <v>1830</v>
      </c>
      <c r="BH115" s="1188"/>
      <c r="BI115" s="1191"/>
      <c r="BJ115" s="1192" t="s">
        <v>1830</v>
      </c>
      <c r="BK115" s="1193" t="s">
        <v>1830</v>
      </c>
      <c r="BL115" s="1194"/>
      <c r="BM115" s="1195"/>
      <c r="BN115" s="1196" t="s">
        <v>1830</v>
      </c>
      <c r="BO115" s="1193" t="s">
        <v>1830</v>
      </c>
      <c r="BP115" s="1194"/>
      <c r="BQ115" s="1197"/>
      <c r="BR115" s="1198" t="s">
        <v>1830</v>
      </c>
      <c r="BS115" s="1199" t="s">
        <v>1830</v>
      </c>
      <c r="BT115" s="1200"/>
      <c r="BU115" s="1201"/>
      <c r="BV115" s="1202" t="s">
        <v>1830</v>
      </c>
      <c r="BW115" s="1199" t="s">
        <v>1830</v>
      </c>
      <c r="BX115" s="1200"/>
      <c r="BY115" s="1203"/>
      <c r="BZ115" s="1129"/>
      <c r="CA115" s="1129"/>
      <c r="CB115" s="1129"/>
      <c r="CC115" s="1129"/>
      <c r="CD115" s="1129"/>
      <c r="CE115" s="1129"/>
      <c r="CF115" s="1129"/>
      <c r="CG115" s="1129"/>
      <c r="CH115" s="1129"/>
      <c r="CI115" s="1129"/>
      <c r="CJ115" s="1129"/>
      <c r="CK115" s="1129"/>
      <c r="CL115" s="1129"/>
      <c r="CM115" s="1129"/>
      <c r="CN115" s="1129"/>
      <c r="CO115" s="1129"/>
      <c r="CP115" s="1129"/>
      <c r="CQ115" s="1129"/>
      <c r="CR115" s="1129"/>
      <c r="CS115" s="1129"/>
    </row>
    <row r="116" spans="1:97" ht="30" customHeight="1">
      <c r="A116" s="1803">
        <v>3</v>
      </c>
      <c r="B116" s="1805">
        <v>240201529</v>
      </c>
      <c r="C116" s="1806" t="str">
        <f>IF(B116="","",VLOOKUP(B116,COMPETENCIA!$A$2:$B$44,2,0))</f>
        <v>Emprendimiento</v>
      </c>
      <c r="D116" s="1805" t="s">
        <v>1139</v>
      </c>
      <c r="E116" s="1800" t="str">
        <f>IF(B116="","",CONCATENATE(B116,"-",D116))</f>
        <v>240201529-RA2</v>
      </c>
      <c r="F116" s="1797" t="s">
        <v>1229</v>
      </c>
      <c r="G116" s="1799" t="s">
        <v>80</v>
      </c>
      <c r="H116" s="1797" t="str">
        <f>IF(G116="","",VLOOKUP(G116,ACTIVIDAD_APRENDIZAJE!$A$2:$N$11,4,0))</f>
        <v>Identificar las condiciones del estado y funcionamiento de la prestación del servicio de agua potable y saneamiento básico.</v>
      </c>
      <c r="I116" s="1799" t="s">
        <v>184</v>
      </c>
      <c r="J116" s="1797" t="str">
        <f>IF(I116="","",VLOOKUP(I116,PRODUCTOS!$A$2:$H$5,4,0))</f>
        <v>informe de monitoreo, medición y seguimiento de factores medioambiental.</v>
      </c>
      <c r="K116" s="1799" t="s">
        <v>1462</v>
      </c>
      <c r="L116" s="1800" t="str">
        <f>IF(I116="","",CONCATENATE(B116,"-",D116,"-",I116,"-",K116))</f>
        <v>240201529-RA2-PTA3-E2</v>
      </c>
      <c r="M116" s="1801" t="s">
        <v>23600</v>
      </c>
      <c r="N116" s="1142"/>
      <c r="O116" s="1143"/>
      <c r="P116" s="1144" t="str">
        <f>IF(N116="","",CONCATENATE(N$9,"-",N116,"-",O116))</f>
        <v/>
      </c>
      <c r="Q116" s="1145" t="s">
        <v>1830</v>
      </c>
      <c r="R116" s="1146"/>
      <c r="S116" s="1143"/>
      <c r="T116" s="1144" t="str">
        <f>IF(R116="","",CONCATENATE(N$9,"-",N116,"-",R116,"-",S116))</f>
        <v/>
      </c>
      <c r="U116" s="1147" t="s">
        <v>1830</v>
      </c>
      <c r="V116" s="1142"/>
      <c r="W116" s="1143"/>
      <c r="X116" s="1144" t="str">
        <f>IF(V116="","",CONCATENATE(V$9,"-",V116,"-",W116))</f>
        <v/>
      </c>
      <c r="Y116" s="1145" t="s">
        <v>1830</v>
      </c>
      <c r="Z116" s="1146"/>
      <c r="AA116" s="1143"/>
      <c r="AB116" s="1144" t="str">
        <f>IF(Z116="","",CONCATENATE(V$9,"-",V116,"-",Z116,"-",AA116))</f>
        <v/>
      </c>
      <c r="AC116" s="1147" t="s">
        <v>1830</v>
      </c>
      <c r="AD116" s="1142"/>
      <c r="AE116" s="1143"/>
      <c r="AF116" s="1144" t="str">
        <f>IF(AD116="","",CONCATENATE(AD$9,"-",AD116,"-",AE116))</f>
        <v/>
      </c>
      <c r="AG116" s="1145" t="s">
        <v>1830</v>
      </c>
      <c r="AH116" s="1146"/>
      <c r="AI116" s="1143"/>
      <c r="AJ116" s="1144" t="str">
        <f>IF(AH116="","",CONCATENATE(AD$9,"-",AD116,"-",AH116,"-",AI116))</f>
        <v/>
      </c>
      <c r="AK116" s="1147" t="s">
        <v>1830</v>
      </c>
      <c r="AL116" s="1142"/>
      <c r="AM116" s="1143"/>
      <c r="AN116" s="1144" t="str">
        <f>IF(AL116="","",CONCATENATE(AL$9,"-",AL116,"-",AM116))</f>
        <v/>
      </c>
      <c r="AO116" s="1148" t="s">
        <v>1830</v>
      </c>
      <c r="AP116" s="1146"/>
      <c r="AQ116" s="1143"/>
      <c r="AR116" s="1144" t="str">
        <f>IF(AP116="","",CONCATENATE(AL$9,"-",AL116,"-",AP116,"-",AQ116))</f>
        <v/>
      </c>
      <c r="AS116" s="1147" t="s">
        <v>1830</v>
      </c>
      <c r="AT116" s="1149"/>
      <c r="AU116" s="1150"/>
      <c r="AV116" s="1151" t="str">
        <f>IF(AT116="","",CONCATENATE(AT$9,"-",AT116,"-",AU116))</f>
        <v/>
      </c>
      <c r="AW116" s="1152" t="s">
        <v>1830</v>
      </c>
      <c r="AX116" s="1153"/>
      <c r="AY116" s="1150"/>
      <c r="AZ116" s="1151" t="str">
        <f>IF(AX116="","",CONCATENATE(AT$9,"-",AT116,"-",AX116,"-",AY116))</f>
        <v/>
      </c>
      <c r="BA116" s="1154" t="s">
        <v>1830</v>
      </c>
      <c r="BB116" s="1155"/>
      <c r="BC116" s="1156"/>
      <c r="BD116" s="1157" t="str">
        <f>IF(BB116="","",CONCATENATE(BB$9,"-",BB116,"-",BC116))</f>
        <v/>
      </c>
      <c r="BE116" s="1158" t="s">
        <v>1830</v>
      </c>
      <c r="BF116" s="1159"/>
      <c r="BG116" s="1156"/>
      <c r="BH116" s="1157" t="str">
        <f>IF(BF116="","",CONCATENATE(BB$9,"-",BB116,"-",BF116,"-",BG116))</f>
        <v/>
      </c>
      <c r="BI116" s="1160" t="s">
        <v>1830</v>
      </c>
      <c r="BJ116" s="1161"/>
      <c r="BK116" s="1162"/>
      <c r="BL116" s="1163" t="str">
        <f>IF(BJ116="","",CONCATENATE(BJ$9,"-",BJ116,"-",BK116))</f>
        <v/>
      </c>
      <c r="BM116" s="1164" t="s">
        <v>1830</v>
      </c>
      <c r="BN116" s="1165"/>
      <c r="BO116" s="1162"/>
      <c r="BP116" s="1163" t="str">
        <f>IF(BN116="","",CONCATENATE(BJ$9,"-",BJ116,"-",BN116,"-",BO116))</f>
        <v/>
      </c>
      <c r="BQ116" s="1166" t="s">
        <v>1830</v>
      </c>
      <c r="BR116" s="1167"/>
      <c r="BS116" s="1168"/>
      <c r="BT116" s="1169" t="str">
        <f>IF(BR116="","",CONCATENATE(BR$9,"-",BR116,"-",BS116))</f>
        <v/>
      </c>
      <c r="BU116" s="1170" t="s">
        <v>1830</v>
      </c>
      <c r="BV116" s="1171"/>
      <c r="BW116" s="1168"/>
      <c r="BX116" s="1169" t="str">
        <f>IF(BV116="","",CONCATENATE(BR$9,"-",BR116,"-",BV116,"-",BW116))</f>
        <v/>
      </c>
      <c r="BY116" s="1172" t="s">
        <v>1830</v>
      </c>
      <c r="BZ116" s="1129"/>
      <c r="CA116" s="1129"/>
      <c r="CB116" s="1129"/>
      <c r="CC116" s="1129"/>
      <c r="CD116" s="1129"/>
      <c r="CE116" s="1129"/>
      <c r="CF116" s="1129"/>
      <c r="CG116" s="1129"/>
      <c r="CH116" s="1129"/>
      <c r="CI116" s="1129"/>
      <c r="CJ116" s="1129"/>
      <c r="CK116" s="1129"/>
      <c r="CL116" s="1129"/>
      <c r="CM116" s="1129"/>
      <c r="CN116" s="1129"/>
      <c r="CO116" s="1129"/>
      <c r="CP116" s="1129"/>
      <c r="CQ116" s="1129"/>
      <c r="CR116" s="1129"/>
      <c r="CS116" s="1129"/>
    </row>
    <row r="117" spans="1:97" ht="79.5" customHeight="1">
      <c r="A117" s="1804"/>
      <c r="B117" s="1798"/>
      <c r="C117" s="1798"/>
      <c r="D117" s="1798"/>
      <c r="E117" s="1798"/>
      <c r="F117" s="1798"/>
      <c r="G117" s="1798"/>
      <c r="H117" s="1798"/>
      <c r="I117" s="1798"/>
      <c r="J117" s="1798"/>
      <c r="K117" s="1798"/>
      <c r="L117" s="1798"/>
      <c r="M117" s="1802"/>
      <c r="N117" s="1173" t="s">
        <v>1830</v>
      </c>
      <c r="O117" s="1174" t="s">
        <v>1830</v>
      </c>
      <c r="P117" s="1175"/>
      <c r="Q117" s="1176"/>
      <c r="R117" s="1177" t="s">
        <v>1830</v>
      </c>
      <c r="S117" s="1174" t="s">
        <v>1830</v>
      </c>
      <c r="T117" s="1175"/>
      <c r="U117" s="1178"/>
      <c r="V117" s="1173" t="s">
        <v>1830</v>
      </c>
      <c r="W117" s="1174" t="s">
        <v>1830</v>
      </c>
      <c r="X117" s="1175"/>
      <c r="Y117" s="1176"/>
      <c r="Z117" s="1177" t="s">
        <v>1830</v>
      </c>
      <c r="AA117" s="1174" t="s">
        <v>1830</v>
      </c>
      <c r="AB117" s="1175"/>
      <c r="AC117" s="1178"/>
      <c r="AD117" s="1173" t="s">
        <v>1830</v>
      </c>
      <c r="AE117" s="1174" t="s">
        <v>1830</v>
      </c>
      <c r="AF117" s="1175"/>
      <c r="AG117" s="1176"/>
      <c r="AH117" s="1177" t="s">
        <v>1830</v>
      </c>
      <c r="AI117" s="1174" t="s">
        <v>1830</v>
      </c>
      <c r="AJ117" s="1175"/>
      <c r="AK117" s="1178"/>
      <c r="AL117" s="1173" t="s">
        <v>1830</v>
      </c>
      <c r="AM117" s="1174" t="s">
        <v>1830</v>
      </c>
      <c r="AN117" s="1175"/>
      <c r="AO117" s="1179"/>
      <c r="AP117" s="1177" t="s">
        <v>1830</v>
      </c>
      <c r="AQ117" s="1174" t="s">
        <v>1830</v>
      </c>
      <c r="AR117" s="1175"/>
      <c r="AS117" s="1178"/>
      <c r="AT117" s="1180" t="s">
        <v>1830</v>
      </c>
      <c r="AU117" s="1181" t="s">
        <v>1830</v>
      </c>
      <c r="AV117" s="1182"/>
      <c r="AW117" s="1183"/>
      <c r="AX117" s="1184" t="s">
        <v>1830</v>
      </c>
      <c r="AY117" s="1181" t="s">
        <v>1830</v>
      </c>
      <c r="AZ117" s="1182"/>
      <c r="BA117" s="1185"/>
      <c r="BB117" s="1186" t="s">
        <v>1830</v>
      </c>
      <c r="BC117" s="1187" t="s">
        <v>1830</v>
      </c>
      <c r="BD117" s="1188"/>
      <c r="BE117" s="1189"/>
      <c r="BF117" s="1190" t="s">
        <v>1830</v>
      </c>
      <c r="BG117" s="1187" t="s">
        <v>1830</v>
      </c>
      <c r="BH117" s="1188"/>
      <c r="BI117" s="1191"/>
      <c r="BJ117" s="1192" t="s">
        <v>1830</v>
      </c>
      <c r="BK117" s="1193" t="s">
        <v>1830</v>
      </c>
      <c r="BL117" s="1194"/>
      <c r="BM117" s="1195"/>
      <c r="BN117" s="1196" t="s">
        <v>1830</v>
      </c>
      <c r="BO117" s="1193" t="s">
        <v>1830</v>
      </c>
      <c r="BP117" s="1194"/>
      <c r="BQ117" s="1197"/>
      <c r="BR117" s="1198" t="s">
        <v>1830</v>
      </c>
      <c r="BS117" s="1199" t="s">
        <v>1830</v>
      </c>
      <c r="BT117" s="1200"/>
      <c r="BU117" s="1201"/>
      <c r="BV117" s="1202" t="s">
        <v>1830</v>
      </c>
      <c r="BW117" s="1199" t="s">
        <v>1830</v>
      </c>
      <c r="BX117" s="1200"/>
      <c r="BY117" s="1203"/>
      <c r="BZ117" s="1129"/>
      <c r="CA117" s="1129"/>
      <c r="CB117" s="1129"/>
      <c r="CC117" s="1129"/>
      <c r="CD117" s="1129"/>
      <c r="CE117" s="1129"/>
      <c r="CF117" s="1129"/>
      <c r="CG117" s="1129"/>
      <c r="CH117" s="1129"/>
      <c r="CI117" s="1129"/>
      <c r="CJ117" s="1129"/>
      <c r="CK117" s="1129"/>
      <c r="CL117" s="1129"/>
      <c r="CM117" s="1129"/>
      <c r="CN117" s="1129"/>
      <c r="CO117" s="1129"/>
      <c r="CP117" s="1129"/>
      <c r="CQ117" s="1129"/>
      <c r="CR117" s="1129"/>
      <c r="CS117" s="1129"/>
    </row>
    <row r="118" spans="1:97" ht="30" customHeight="1">
      <c r="A118" s="1803">
        <v>4</v>
      </c>
      <c r="B118" s="1805">
        <v>240201529</v>
      </c>
      <c r="C118" s="1806" t="str">
        <f>IF(B118="","",VLOOKUP(B118,COMPETENCIA!$A$2:$B$44,2,0))</f>
        <v>Emprendimiento</v>
      </c>
      <c r="D118" s="1805" t="s">
        <v>1141</v>
      </c>
      <c r="E118" s="1800" t="str">
        <f>IF(B118="","",CONCATENATE(B118,"-",D118))</f>
        <v>240201529-RA3</v>
      </c>
      <c r="F118" s="1797" t="s">
        <v>1231</v>
      </c>
      <c r="G118" s="1799" t="s">
        <v>95</v>
      </c>
      <c r="H118" s="1797" t="str">
        <f>IF(G118="","",VLOOKUP(G118,ACTIVIDAD_APRENDIZAJE!$A$2:$N$11,4,0))</f>
        <v>Implementar  protocolos para la ejecución y funcionamiento en la prestación del servicio de agua potable y saneamiento básico</v>
      </c>
      <c r="I118" s="1799" t="s">
        <v>184</v>
      </c>
      <c r="J118" s="1797" t="str">
        <f>IF(I118="","",VLOOKUP(I118,PRODUCTOS!$A$2:$H$5,4,0))</f>
        <v>informe de monitoreo, medición y seguimiento de factores medioambiental.</v>
      </c>
      <c r="K118" s="1799" t="s">
        <v>1442</v>
      </c>
      <c r="L118" s="1800" t="str">
        <f>IF(I118="","",CONCATENATE(B118,"-",D118,"-",I118,"-",K118))</f>
        <v>240201529-RA3-PTA3-E1</v>
      </c>
      <c r="M118" s="1801" t="s">
        <v>1650</v>
      </c>
      <c r="N118" s="1142"/>
      <c r="O118" s="1143"/>
      <c r="P118" s="1144" t="str">
        <f>IF(N118="","",CONCATENATE(N$9,"-",N118,"-",O118))</f>
        <v/>
      </c>
      <c r="Q118" s="1145" t="s">
        <v>1830</v>
      </c>
      <c r="R118" s="1146"/>
      <c r="S118" s="1143"/>
      <c r="T118" s="1144" t="str">
        <f>IF(R118="","",CONCATENATE(N$9,"-",N118,"-",R118,"-",S118))</f>
        <v/>
      </c>
      <c r="U118" s="1147" t="s">
        <v>1830</v>
      </c>
      <c r="V118" s="1142"/>
      <c r="W118" s="1143"/>
      <c r="X118" s="1144" t="str">
        <f>IF(V118="","",CONCATENATE(V$9,"-",V118,"-",W118))</f>
        <v/>
      </c>
      <c r="Y118" s="1145" t="s">
        <v>1830</v>
      </c>
      <c r="Z118" s="1146"/>
      <c r="AA118" s="1143"/>
      <c r="AB118" s="1144" t="str">
        <f>IF(Z118="","",CONCATENATE(V$9,"-",V118,"-",Z118,"-",AA118))</f>
        <v/>
      </c>
      <c r="AC118" s="1147" t="s">
        <v>1830</v>
      </c>
      <c r="AD118" s="1142"/>
      <c r="AE118" s="1143"/>
      <c r="AF118" s="1144" t="str">
        <f>IF(AD118="","",CONCATENATE(AD$9,"-",AD118,"-",AE118))</f>
        <v/>
      </c>
      <c r="AG118" s="1145" t="s">
        <v>1830</v>
      </c>
      <c r="AH118" s="1146"/>
      <c r="AI118" s="1143"/>
      <c r="AJ118" s="1144" t="str">
        <f>IF(AH118="","",CONCATENATE(AD$9,"-",AD118,"-",AH118,"-",AI118))</f>
        <v/>
      </c>
      <c r="AK118" s="1147" t="s">
        <v>1830</v>
      </c>
      <c r="AL118" s="1142"/>
      <c r="AM118" s="1143"/>
      <c r="AN118" s="1144" t="str">
        <f>IF(AL118="","",CONCATENATE(AL$9,"-",AL118,"-",AM118))</f>
        <v/>
      </c>
      <c r="AO118" s="1148" t="s">
        <v>1830</v>
      </c>
      <c r="AP118" s="1146"/>
      <c r="AQ118" s="1143"/>
      <c r="AR118" s="1144" t="str">
        <f>IF(AP118="","",CONCATENATE(AL$9,"-",AL118,"-",AP118,"-",AQ118))</f>
        <v/>
      </c>
      <c r="AS118" s="1147" t="s">
        <v>1830</v>
      </c>
      <c r="AT118" s="1149"/>
      <c r="AU118" s="1150"/>
      <c r="AV118" s="1151" t="str">
        <f>IF(AT118="","",CONCATENATE(AT$9,"-",AT118,"-",AU118))</f>
        <v/>
      </c>
      <c r="AW118" s="1152" t="s">
        <v>1830</v>
      </c>
      <c r="AX118" s="1153"/>
      <c r="AY118" s="1150"/>
      <c r="AZ118" s="1151" t="str">
        <f>IF(AX118="","",CONCATENATE(AT$9,"-",AT118,"-",AX118,"-",AY118))</f>
        <v/>
      </c>
      <c r="BA118" s="1154" t="s">
        <v>1830</v>
      </c>
      <c r="BB118" s="1155"/>
      <c r="BC118" s="1156"/>
      <c r="BD118" s="1157" t="str">
        <f>IF(BB118="","",CONCATENATE(BB$9,"-",BB118,"-",BC118))</f>
        <v/>
      </c>
      <c r="BE118" s="1158" t="s">
        <v>1830</v>
      </c>
      <c r="BF118" s="1159"/>
      <c r="BG118" s="1156"/>
      <c r="BH118" s="1157" t="str">
        <f>IF(BF118="","",CONCATENATE(BB$9,"-",BB118,"-",BF118,"-",BG118))</f>
        <v/>
      </c>
      <c r="BI118" s="1160" t="s">
        <v>1830</v>
      </c>
      <c r="BJ118" s="1161"/>
      <c r="BK118" s="1162"/>
      <c r="BL118" s="1163" t="str">
        <f>IF(BJ118="","",CONCATENATE(BJ$9,"-",BJ118,"-",BK118))</f>
        <v/>
      </c>
      <c r="BM118" s="1164" t="s">
        <v>1830</v>
      </c>
      <c r="BN118" s="1165"/>
      <c r="BO118" s="1162"/>
      <c r="BP118" s="1163" t="str">
        <f>IF(BN118="","",CONCATENATE(BJ$9,"-",BJ118,"-",BN118,"-",BO118))</f>
        <v/>
      </c>
      <c r="BQ118" s="1166" t="s">
        <v>1830</v>
      </c>
      <c r="BR118" s="1167"/>
      <c r="BS118" s="1168"/>
      <c r="BT118" s="1169" t="str">
        <f>IF(BR118="","",CONCATENATE(BR$9,"-",BR118,"-",BS118))</f>
        <v/>
      </c>
      <c r="BU118" s="1170" t="s">
        <v>1830</v>
      </c>
      <c r="BV118" s="1171"/>
      <c r="BW118" s="1168"/>
      <c r="BX118" s="1169" t="str">
        <f>IF(BV118="","",CONCATENATE(BR$9,"-",BR118,"-",BV118,"-",BW118))</f>
        <v/>
      </c>
      <c r="BY118" s="1172" t="s">
        <v>1830</v>
      </c>
      <c r="BZ118" s="1129"/>
      <c r="CA118" s="1129"/>
      <c r="CB118" s="1129"/>
      <c r="CC118" s="1129"/>
      <c r="CD118" s="1129"/>
      <c r="CE118" s="1129"/>
      <c r="CF118" s="1129"/>
      <c r="CG118" s="1129"/>
      <c r="CH118" s="1129"/>
      <c r="CI118" s="1129"/>
      <c r="CJ118" s="1129"/>
      <c r="CK118" s="1129"/>
      <c r="CL118" s="1129"/>
      <c r="CM118" s="1129"/>
      <c r="CN118" s="1129"/>
      <c r="CO118" s="1129"/>
      <c r="CP118" s="1129"/>
      <c r="CQ118" s="1129"/>
      <c r="CR118" s="1129"/>
      <c r="CS118" s="1129"/>
    </row>
    <row r="119" spans="1:97" ht="79.5" customHeight="1">
      <c r="A119" s="1804"/>
      <c r="B119" s="1798"/>
      <c r="C119" s="1798"/>
      <c r="D119" s="1798"/>
      <c r="E119" s="1798"/>
      <c r="F119" s="1798"/>
      <c r="G119" s="1798"/>
      <c r="H119" s="1798"/>
      <c r="I119" s="1798"/>
      <c r="J119" s="1798"/>
      <c r="K119" s="1798"/>
      <c r="L119" s="1798"/>
      <c r="M119" s="1802"/>
      <c r="N119" s="1173" t="s">
        <v>1830</v>
      </c>
      <c r="O119" s="1174" t="s">
        <v>1830</v>
      </c>
      <c r="P119" s="1175"/>
      <c r="Q119" s="1176"/>
      <c r="R119" s="1177" t="s">
        <v>1830</v>
      </c>
      <c r="S119" s="1174" t="s">
        <v>1830</v>
      </c>
      <c r="T119" s="1175"/>
      <c r="U119" s="1178"/>
      <c r="V119" s="1173" t="s">
        <v>1830</v>
      </c>
      <c r="W119" s="1174" t="s">
        <v>1830</v>
      </c>
      <c r="X119" s="1175"/>
      <c r="Y119" s="1176"/>
      <c r="Z119" s="1177" t="s">
        <v>1830</v>
      </c>
      <c r="AA119" s="1174" t="s">
        <v>1830</v>
      </c>
      <c r="AB119" s="1175"/>
      <c r="AC119" s="1178"/>
      <c r="AD119" s="1173" t="s">
        <v>1830</v>
      </c>
      <c r="AE119" s="1174" t="s">
        <v>1830</v>
      </c>
      <c r="AF119" s="1175"/>
      <c r="AG119" s="1176"/>
      <c r="AH119" s="1177" t="s">
        <v>1830</v>
      </c>
      <c r="AI119" s="1174" t="s">
        <v>1830</v>
      </c>
      <c r="AJ119" s="1175"/>
      <c r="AK119" s="1178"/>
      <c r="AL119" s="1173" t="s">
        <v>1830</v>
      </c>
      <c r="AM119" s="1174" t="s">
        <v>1830</v>
      </c>
      <c r="AN119" s="1175"/>
      <c r="AO119" s="1179"/>
      <c r="AP119" s="1177" t="s">
        <v>1830</v>
      </c>
      <c r="AQ119" s="1174" t="s">
        <v>1830</v>
      </c>
      <c r="AR119" s="1175"/>
      <c r="AS119" s="1178"/>
      <c r="AT119" s="1180" t="s">
        <v>1830</v>
      </c>
      <c r="AU119" s="1181" t="s">
        <v>1830</v>
      </c>
      <c r="AV119" s="1182"/>
      <c r="AW119" s="1183"/>
      <c r="AX119" s="1184" t="s">
        <v>1830</v>
      </c>
      <c r="AY119" s="1181" t="s">
        <v>1830</v>
      </c>
      <c r="AZ119" s="1182"/>
      <c r="BA119" s="1185"/>
      <c r="BB119" s="1186" t="s">
        <v>1830</v>
      </c>
      <c r="BC119" s="1187" t="s">
        <v>1830</v>
      </c>
      <c r="BD119" s="1188"/>
      <c r="BE119" s="1189"/>
      <c r="BF119" s="1190" t="s">
        <v>1830</v>
      </c>
      <c r="BG119" s="1187" t="s">
        <v>1830</v>
      </c>
      <c r="BH119" s="1188"/>
      <c r="BI119" s="1191"/>
      <c r="BJ119" s="1192" t="s">
        <v>1830</v>
      </c>
      <c r="BK119" s="1193" t="s">
        <v>1830</v>
      </c>
      <c r="BL119" s="1194"/>
      <c r="BM119" s="1195"/>
      <c r="BN119" s="1196" t="s">
        <v>1830</v>
      </c>
      <c r="BO119" s="1193" t="s">
        <v>1830</v>
      </c>
      <c r="BP119" s="1194"/>
      <c r="BQ119" s="1197"/>
      <c r="BR119" s="1198" t="s">
        <v>1830</v>
      </c>
      <c r="BS119" s="1199" t="s">
        <v>1830</v>
      </c>
      <c r="BT119" s="1200"/>
      <c r="BU119" s="1201"/>
      <c r="BV119" s="1202" t="s">
        <v>1830</v>
      </c>
      <c r="BW119" s="1199" t="s">
        <v>1830</v>
      </c>
      <c r="BX119" s="1200"/>
      <c r="BY119" s="1203"/>
      <c r="BZ119" s="1129"/>
      <c r="CA119" s="1129"/>
      <c r="CB119" s="1129"/>
      <c r="CC119" s="1129"/>
      <c r="CD119" s="1129"/>
      <c r="CE119" s="1129"/>
      <c r="CF119" s="1129"/>
      <c r="CG119" s="1129"/>
      <c r="CH119" s="1129"/>
      <c r="CI119" s="1129"/>
      <c r="CJ119" s="1129"/>
      <c r="CK119" s="1129"/>
      <c r="CL119" s="1129"/>
      <c r="CM119" s="1129"/>
      <c r="CN119" s="1129"/>
      <c r="CO119" s="1129"/>
      <c r="CP119" s="1129"/>
      <c r="CQ119" s="1129"/>
      <c r="CR119" s="1129"/>
      <c r="CS119" s="1129"/>
    </row>
    <row r="120" spans="1:97" ht="30" customHeight="1">
      <c r="A120" s="1803">
        <v>5</v>
      </c>
      <c r="B120" s="1805">
        <v>240201529</v>
      </c>
      <c r="C120" s="1806" t="str">
        <f>IF(B120="","",VLOOKUP(B120,COMPETENCIA!$A$2:$B$44,2,0))</f>
        <v>Emprendimiento</v>
      </c>
      <c r="D120" s="1805" t="s">
        <v>1146</v>
      </c>
      <c r="E120" s="1800" t="str">
        <f>IF(B120="","",CONCATENATE(B120,"-",D120))</f>
        <v>240201529-RA4</v>
      </c>
      <c r="F120" s="1797" t="s">
        <v>1222</v>
      </c>
      <c r="G120" s="1799" t="s">
        <v>95</v>
      </c>
      <c r="H120" s="1797" t="str">
        <f>IF(G120="","",VLOOKUP(G120,ACTIVIDAD_APRENDIZAJE!$A$2:$N$11,4,0))</f>
        <v>Implementar  protocolos para la ejecución y funcionamiento en la prestación del servicio de agua potable y saneamiento básico</v>
      </c>
      <c r="I120" s="1799" t="s">
        <v>184</v>
      </c>
      <c r="J120" s="1797" t="str">
        <f>IF(I120="","",VLOOKUP(I120,PRODUCTOS!$A$2:$H$5,4,0))</f>
        <v>informe de monitoreo, medición y seguimiento de factores medioambiental.</v>
      </c>
      <c r="K120" s="1799" t="s">
        <v>1442</v>
      </c>
      <c r="L120" s="1800" t="str">
        <f>IF(I120="","",CONCATENATE(B120,"-",D120,"-",I120,"-",K120))</f>
        <v>240201529-RA4-PTA3-E1</v>
      </c>
      <c r="M120" s="1801" t="s">
        <v>1653</v>
      </c>
      <c r="N120" s="1142"/>
      <c r="O120" s="1143"/>
      <c r="P120" s="1144" t="str">
        <f>IF(N120="","",CONCATENATE(N$9,"-",N120,"-",O120))</f>
        <v/>
      </c>
      <c r="Q120" s="1145" t="s">
        <v>1830</v>
      </c>
      <c r="R120" s="1146"/>
      <c r="S120" s="1143"/>
      <c r="T120" s="1144" t="str">
        <f>IF(R120="","",CONCATENATE(N$9,"-",N120,"-",R120,"-",S120))</f>
        <v/>
      </c>
      <c r="U120" s="1147" t="s">
        <v>1830</v>
      </c>
      <c r="V120" s="1142"/>
      <c r="W120" s="1143"/>
      <c r="X120" s="1144" t="str">
        <f>IF(V120="","",CONCATENATE(V$9,"-",V120,"-",W120))</f>
        <v/>
      </c>
      <c r="Y120" s="1145" t="s">
        <v>1830</v>
      </c>
      <c r="Z120" s="1146"/>
      <c r="AA120" s="1143"/>
      <c r="AB120" s="1144" t="str">
        <f>IF(Z120="","",CONCATENATE(V$9,"-",V120,"-",Z120,"-",AA120))</f>
        <v/>
      </c>
      <c r="AC120" s="1147" t="s">
        <v>1830</v>
      </c>
      <c r="AD120" s="1142"/>
      <c r="AE120" s="1143"/>
      <c r="AF120" s="1144" t="str">
        <f>IF(AD120="","",CONCATENATE(AD$9,"-",AD120,"-",AE120))</f>
        <v/>
      </c>
      <c r="AG120" s="1145" t="s">
        <v>1830</v>
      </c>
      <c r="AH120" s="1146"/>
      <c r="AI120" s="1143"/>
      <c r="AJ120" s="1144" t="str">
        <f>IF(AH120="","",CONCATENATE(AD$9,"-",AD120,"-",AH120,"-",AI120))</f>
        <v/>
      </c>
      <c r="AK120" s="1147" t="s">
        <v>1830</v>
      </c>
      <c r="AL120" s="1142"/>
      <c r="AM120" s="1143"/>
      <c r="AN120" s="1144" t="str">
        <f>IF(AL120="","",CONCATENATE(AL$9,"-",AL120,"-",AM120))</f>
        <v/>
      </c>
      <c r="AO120" s="1148" t="s">
        <v>1830</v>
      </c>
      <c r="AP120" s="1146"/>
      <c r="AQ120" s="1143"/>
      <c r="AR120" s="1144" t="str">
        <f>IF(AP120="","",CONCATENATE(AL$9,"-",AL120,"-",AP120,"-",AQ120))</f>
        <v/>
      </c>
      <c r="AS120" s="1147" t="s">
        <v>1830</v>
      </c>
      <c r="AT120" s="1149"/>
      <c r="AU120" s="1150"/>
      <c r="AV120" s="1151" t="str">
        <f>IF(AT120="","",CONCATENATE(AT$9,"-",AT120,"-",AU120))</f>
        <v/>
      </c>
      <c r="AW120" s="1152" t="s">
        <v>1830</v>
      </c>
      <c r="AX120" s="1153"/>
      <c r="AY120" s="1150"/>
      <c r="AZ120" s="1151" t="str">
        <f>IF(AX120="","",CONCATENATE(AT$9,"-",AT120,"-",AX120,"-",AY120))</f>
        <v/>
      </c>
      <c r="BA120" s="1154" t="s">
        <v>1830</v>
      </c>
      <c r="BB120" s="1155"/>
      <c r="BC120" s="1156"/>
      <c r="BD120" s="1157" t="str">
        <f>IF(BB120="","",CONCATENATE(BB$9,"-",BB120,"-",BC120))</f>
        <v/>
      </c>
      <c r="BE120" s="1158" t="s">
        <v>1830</v>
      </c>
      <c r="BF120" s="1159"/>
      <c r="BG120" s="1156"/>
      <c r="BH120" s="1157" t="str">
        <f>IF(BF120="","",CONCATENATE(BB$9,"-",BB120,"-",BF120,"-",BG120))</f>
        <v/>
      </c>
      <c r="BI120" s="1160" t="s">
        <v>1830</v>
      </c>
      <c r="BJ120" s="1161"/>
      <c r="BK120" s="1162"/>
      <c r="BL120" s="1163" t="str">
        <f>IF(BJ120="","",CONCATENATE(BJ$9,"-",BJ120,"-",BK120))</f>
        <v/>
      </c>
      <c r="BM120" s="1164" t="s">
        <v>1830</v>
      </c>
      <c r="BN120" s="1165"/>
      <c r="BO120" s="1162"/>
      <c r="BP120" s="1163" t="str">
        <f>IF(BN120="","",CONCATENATE(BJ$9,"-",BJ120,"-",BN120,"-",BO120))</f>
        <v/>
      </c>
      <c r="BQ120" s="1166" t="s">
        <v>1830</v>
      </c>
      <c r="BR120" s="1167"/>
      <c r="BS120" s="1168"/>
      <c r="BT120" s="1169" t="str">
        <f>IF(BR120="","",CONCATENATE(BR$9,"-",BR120,"-",BS120))</f>
        <v/>
      </c>
      <c r="BU120" s="1170" t="s">
        <v>1830</v>
      </c>
      <c r="BV120" s="1171"/>
      <c r="BW120" s="1168"/>
      <c r="BX120" s="1169" t="str">
        <f>IF(BV120="","",CONCATENATE(BR$9,"-",BR120,"-",BV120,"-",BW120))</f>
        <v/>
      </c>
      <c r="BY120" s="1172" t="s">
        <v>1830</v>
      </c>
      <c r="BZ120" s="1129"/>
      <c r="CA120" s="1129"/>
      <c r="CB120" s="1129"/>
      <c r="CC120" s="1129"/>
      <c r="CD120" s="1129"/>
      <c r="CE120" s="1129"/>
      <c r="CF120" s="1129"/>
      <c r="CG120" s="1129"/>
      <c r="CH120" s="1129"/>
      <c r="CI120" s="1129"/>
      <c r="CJ120" s="1129"/>
      <c r="CK120" s="1129"/>
      <c r="CL120" s="1129"/>
      <c r="CM120" s="1129"/>
      <c r="CN120" s="1129"/>
      <c r="CO120" s="1129"/>
      <c r="CP120" s="1129"/>
      <c r="CQ120" s="1129"/>
      <c r="CR120" s="1129"/>
      <c r="CS120" s="1129"/>
    </row>
    <row r="121" spans="1:97" ht="79.5" customHeight="1">
      <c r="A121" s="1804"/>
      <c r="B121" s="1798"/>
      <c r="C121" s="1798"/>
      <c r="D121" s="1798"/>
      <c r="E121" s="1798"/>
      <c r="F121" s="1798"/>
      <c r="G121" s="1798"/>
      <c r="H121" s="1798"/>
      <c r="I121" s="1798"/>
      <c r="J121" s="1798"/>
      <c r="K121" s="1798"/>
      <c r="L121" s="1798"/>
      <c r="M121" s="1802"/>
      <c r="N121" s="1173" t="s">
        <v>1830</v>
      </c>
      <c r="O121" s="1174" t="s">
        <v>1830</v>
      </c>
      <c r="P121" s="1175"/>
      <c r="Q121" s="1176"/>
      <c r="R121" s="1177" t="s">
        <v>1830</v>
      </c>
      <c r="S121" s="1174" t="s">
        <v>1830</v>
      </c>
      <c r="T121" s="1175"/>
      <c r="U121" s="1178"/>
      <c r="V121" s="1173" t="s">
        <v>1830</v>
      </c>
      <c r="W121" s="1174" t="s">
        <v>1830</v>
      </c>
      <c r="X121" s="1175"/>
      <c r="Y121" s="1176"/>
      <c r="Z121" s="1177" t="s">
        <v>1830</v>
      </c>
      <c r="AA121" s="1174" t="s">
        <v>1830</v>
      </c>
      <c r="AB121" s="1175"/>
      <c r="AC121" s="1178"/>
      <c r="AD121" s="1173" t="s">
        <v>1830</v>
      </c>
      <c r="AE121" s="1174" t="s">
        <v>1830</v>
      </c>
      <c r="AF121" s="1175"/>
      <c r="AG121" s="1176"/>
      <c r="AH121" s="1177" t="s">
        <v>1830</v>
      </c>
      <c r="AI121" s="1174" t="s">
        <v>1830</v>
      </c>
      <c r="AJ121" s="1175"/>
      <c r="AK121" s="1178"/>
      <c r="AL121" s="1173" t="s">
        <v>1830</v>
      </c>
      <c r="AM121" s="1174" t="s">
        <v>1830</v>
      </c>
      <c r="AN121" s="1175"/>
      <c r="AO121" s="1179"/>
      <c r="AP121" s="1177" t="s">
        <v>1830</v>
      </c>
      <c r="AQ121" s="1174" t="s">
        <v>1830</v>
      </c>
      <c r="AR121" s="1175"/>
      <c r="AS121" s="1178"/>
      <c r="AT121" s="1180" t="s">
        <v>1830</v>
      </c>
      <c r="AU121" s="1181" t="s">
        <v>1830</v>
      </c>
      <c r="AV121" s="1182"/>
      <c r="AW121" s="1183"/>
      <c r="AX121" s="1184" t="s">
        <v>1830</v>
      </c>
      <c r="AY121" s="1181" t="s">
        <v>1830</v>
      </c>
      <c r="AZ121" s="1182"/>
      <c r="BA121" s="1185"/>
      <c r="BB121" s="1186" t="s">
        <v>1830</v>
      </c>
      <c r="BC121" s="1187" t="s">
        <v>1830</v>
      </c>
      <c r="BD121" s="1188"/>
      <c r="BE121" s="1189"/>
      <c r="BF121" s="1190" t="s">
        <v>1830</v>
      </c>
      <c r="BG121" s="1187" t="s">
        <v>1830</v>
      </c>
      <c r="BH121" s="1188"/>
      <c r="BI121" s="1191"/>
      <c r="BJ121" s="1192" t="s">
        <v>1830</v>
      </c>
      <c r="BK121" s="1193" t="s">
        <v>1830</v>
      </c>
      <c r="BL121" s="1194"/>
      <c r="BM121" s="1195"/>
      <c r="BN121" s="1196" t="s">
        <v>1830</v>
      </c>
      <c r="BO121" s="1193" t="s">
        <v>1830</v>
      </c>
      <c r="BP121" s="1194"/>
      <c r="BQ121" s="1197"/>
      <c r="BR121" s="1198" t="s">
        <v>1830</v>
      </c>
      <c r="BS121" s="1199" t="s">
        <v>1830</v>
      </c>
      <c r="BT121" s="1200"/>
      <c r="BU121" s="1201"/>
      <c r="BV121" s="1202" t="s">
        <v>1830</v>
      </c>
      <c r="BW121" s="1199" t="s">
        <v>1830</v>
      </c>
      <c r="BX121" s="1200"/>
      <c r="BY121" s="1203"/>
      <c r="BZ121" s="1129"/>
      <c r="CA121" s="1129"/>
      <c r="CB121" s="1129"/>
      <c r="CC121" s="1129"/>
      <c r="CD121" s="1129"/>
      <c r="CE121" s="1129"/>
      <c r="CF121" s="1129"/>
      <c r="CG121" s="1129"/>
      <c r="CH121" s="1129"/>
      <c r="CI121" s="1129"/>
      <c r="CJ121" s="1129"/>
      <c r="CK121" s="1129"/>
      <c r="CL121" s="1129"/>
      <c r="CM121" s="1129"/>
      <c r="CN121" s="1129"/>
      <c r="CO121" s="1129"/>
      <c r="CP121" s="1129"/>
      <c r="CQ121" s="1129"/>
      <c r="CR121" s="1129"/>
      <c r="CS121" s="1129"/>
    </row>
    <row r="122" spans="1:97" ht="30" customHeight="1">
      <c r="A122" s="1803">
        <v>6</v>
      </c>
      <c r="B122" s="1805"/>
      <c r="C122" s="1806" t="str">
        <f>IF(B122="","",VLOOKUP(B122,COMPETENCIA!$A$2:$B$44,2,0))</f>
        <v/>
      </c>
      <c r="D122" s="1805"/>
      <c r="E122" s="1800" t="str">
        <f>IF(B122="","",CONCATENATE(B122,"-",D122))</f>
        <v/>
      </c>
      <c r="F122" s="1797" t="s">
        <v>1830</v>
      </c>
      <c r="G122" s="1799"/>
      <c r="H122" s="1797" t="str">
        <f>IF(G122="","",VLOOKUP(G122,ACTIVIDAD_APRENDIZAJE!$A$2:$N$11,4,0))</f>
        <v/>
      </c>
      <c r="I122" s="1799"/>
      <c r="J122" s="1797" t="str">
        <f>IF(I122="","",VLOOKUP(I122,PRODUCTOS!$A$2:$H$5,4,0))</f>
        <v/>
      </c>
      <c r="K122" s="1799"/>
      <c r="L122" s="1800" t="str">
        <f>IF(I122="","",CONCATENATE(B122,"-",D122,"-",I122,"-",K122))</f>
        <v/>
      </c>
      <c r="M122" s="1801" t="s">
        <v>1830</v>
      </c>
      <c r="N122" s="1142"/>
      <c r="O122" s="1143"/>
      <c r="P122" s="1144" t="str">
        <f>IF(N122="","",CONCATENATE(N$9,"-",N122,"-",O122))</f>
        <v/>
      </c>
      <c r="Q122" s="1145" t="s">
        <v>1830</v>
      </c>
      <c r="R122" s="1146"/>
      <c r="S122" s="1143"/>
      <c r="T122" s="1144" t="str">
        <f>IF(R122="","",CONCATENATE(N$9,"-",N122,"-",R122,"-",S122))</f>
        <v/>
      </c>
      <c r="U122" s="1147" t="s">
        <v>1830</v>
      </c>
      <c r="V122" s="1142"/>
      <c r="W122" s="1143"/>
      <c r="X122" s="1144" t="str">
        <f>IF(V122="","",CONCATENATE(V$9,"-",V122,"-",W122))</f>
        <v/>
      </c>
      <c r="Y122" s="1145" t="s">
        <v>1830</v>
      </c>
      <c r="Z122" s="1146"/>
      <c r="AA122" s="1143"/>
      <c r="AB122" s="1144" t="str">
        <f>IF(Z122="","",CONCATENATE(V$9,"-",V122,"-",Z122,"-",AA122))</f>
        <v/>
      </c>
      <c r="AC122" s="1147" t="s">
        <v>1830</v>
      </c>
      <c r="AD122" s="1142"/>
      <c r="AE122" s="1143"/>
      <c r="AF122" s="1144" t="str">
        <f>IF(AD122="","",CONCATENATE(AD$9,"-",AD122,"-",AE122))</f>
        <v/>
      </c>
      <c r="AG122" s="1145" t="s">
        <v>1830</v>
      </c>
      <c r="AH122" s="1146"/>
      <c r="AI122" s="1143"/>
      <c r="AJ122" s="1144" t="str">
        <f>IF(AH122="","",CONCATENATE(AD$9,"-",AD122,"-",AH122,"-",AI122))</f>
        <v/>
      </c>
      <c r="AK122" s="1147" t="s">
        <v>1830</v>
      </c>
      <c r="AL122" s="1142"/>
      <c r="AM122" s="1143"/>
      <c r="AN122" s="1144" t="str">
        <f>IF(AL122="","",CONCATENATE(AL$9,"-",AL122,"-",AM122))</f>
        <v/>
      </c>
      <c r="AO122" s="1148" t="s">
        <v>1830</v>
      </c>
      <c r="AP122" s="1146"/>
      <c r="AQ122" s="1143"/>
      <c r="AR122" s="1144" t="str">
        <f>IF(AP122="","",CONCATENATE(AL$9,"-",AL122,"-",AP122,"-",AQ122))</f>
        <v/>
      </c>
      <c r="AS122" s="1147" t="s">
        <v>1830</v>
      </c>
      <c r="AT122" s="1149"/>
      <c r="AU122" s="1150"/>
      <c r="AV122" s="1151" t="str">
        <f>IF(AT122="","",CONCATENATE(AT$9,"-",AT122,"-",AU122))</f>
        <v/>
      </c>
      <c r="AW122" s="1152" t="s">
        <v>1830</v>
      </c>
      <c r="AX122" s="1153"/>
      <c r="AY122" s="1150"/>
      <c r="AZ122" s="1151" t="str">
        <f>IF(AX122="","",CONCATENATE(AT$9,"-",AT122,"-",AX122,"-",AY122))</f>
        <v/>
      </c>
      <c r="BA122" s="1154" t="s">
        <v>1830</v>
      </c>
      <c r="BB122" s="1155"/>
      <c r="BC122" s="1156"/>
      <c r="BD122" s="1157" t="str">
        <f>IF(BB122="","",CONCATENATE(BB$9,"-",BB122,"-",BC122))</f>
        <v/>
      </c>
      <c r="BE122" s="1158" t="s">
        <v>1830</v>
      </c>
      <c r="BF122" s="1159"/>
      <c r="BG122" s="1156"/>
      <c r="BH122" s="1157" t="str">
        <f>IF(BF122="","",CONCATENATE(BB$9,"-",BB122,"-",BF122,"-",BG122))</f>
        <v/>
      </c>
      <c r="BI122" s="1160" t="s">
        <v>1830</v>
      </c>
      <c r="BJ122" s="1161"/>
      <c r="BK122" s="1162"/>
      <c r="BL122" s="1163" t="str">
        <f>IF(BJ122="","",CONCATENATE(BJ$9,"-",BJ122,"-",BK122))</f>
        <v/>
      </c>
      <c r="BM122" s="1164" t="s">
        <v>1830</v>
      </c>
      <c r="BN122" s="1165"/>
      <c r="BO122" s="1162"/>
      <c r="BP122" s="1163" t="str">
        <f>IF(BN122="","",CONCATENATE(BJ$9,"-",BJ122,"-",BN122,"-",BO122))</f>
        <v/>
      </c>
      <c r="BQ122" s="1166" t="s">
        <v>1830</v>
      </c>
      <c r="BR122" s="1167"/>
      <c r="BS122" s="1168"/>
      <c r="BT122" s="1169" t="str">
        <f>IF(BR122="","",CONCATENATE(BR$9,"-",BR122,"-",BS122))</f>
        <v/>
      </c>
      <c r="BU122" s="1170" t="s">
        <v>1830</v>
      </c>
      <c r="BV122" s="1171"/>
      <c r="BW122" s="1168"/>
      <c r="BX122" s="1169" t="str">
        <f>IF(BV122="","",CONCATENATE(BR$9,"-",BR122,"-",BV122,"-",BW122))</f>
        <v/>
      </c>
      <c r="BY122" s="1172" t="s">
        <v>1830</v>
      </c>
      <c r="BZ122" s="1129"/>
      <c r="CA122" s="1129"/>
      <c r="CB122" s="1129"/>
      <c r="CC122" s="1129"/>
      <c r="CD122" s="1129"/>
      <c r="CE122" s="1129"/>
      <c r="CF122" s="1129"/>
      <c r="CG122" s="1129"/>
      <c r="CH122" s="1129"/>
      <c r="CI122" s="1129"/>
      <c r="CJ122" s="1129"/>
      <c r="CK122" s="1129"/>
      <c r="CL122" s="1129"/>
      <c r="CM122" s="1129"/>
      <c r="CN122" s="1129"/>
      <c r="CO122" s="1129"/>
      <c r="CP122" s="1129"/>
      <c r="CQ122" s="1129"/>
      <c r="CR122" s="1129"/>
      <c r="CS122" s="1129"/>
    </row>
    <row r="123" spans="1:97" ht="79.5" customHeight="1">
      <c r="A123" s="1804"/>
      <c r="B123" s="1798"/>
      <c r="C123" s="1798"/>
      <c r="D123" s="1798"/>
      <c r="E123" s="1798"/>
      <c r="F123" s="1798"/>
      <c r="G123" s="1798"/>
      <c r="H123" s="1798"/>
      <c r="I123" s="1798"/>
      <c r="J123" s="1798"/>
      <c r="K123" s="1798"/>
      <c r="L123" s="1798"/>
      <c r="M123" s="1802"/>
      <c r="N123" s="1173" t="s">
        <v>1830</v>
      </c>
      <c r="O123" s="1174" t="s">
        <v>1830</v>
      </c>
      <c r="P123" s="1175"/>
      <c r="Q123" s="1176"/>
      <c r="R123" s="1177" t="s">
        <v>1830</v>
      </c>
      <c r="S123" s="1174" t="s">
        <v>1830</v>
      </c>
      <c r="T123" s="1175"/>
      <c r="U123" s="1178"/>
      <c r="V123" s="1173" t="s">
        <v>1830</v>
      </c>
      <c r="W123" s="1174" t="s">
        <v>1830</v>
      </c>
      <c r="X123" s="1175"/>
      <c r="Y123" s="1176"/>
      <c r="Z123" s="1177" t="s">
        <v>1830</v>
      </c>
      <c r="AA123" s="1174" t="s">
        <v>1830</v>
      </c>
      <c r="AB123" s="1175"/>
      <c r="AC123" s="1178"/>
      <c r="AD123" s="1173" t="s">
        <v>1830</v>
      </c>
      <c r="AE123" s="1174" t="s">
        <v>1830</v>
      </c>
      <c r="AF123" s="1175"/>
      <c r="AG123" s="1176"/>
      <c r="AH123" s="1177" t="s">
        <v>1830</v>
      </c>
      <c r="AI123" s="1174" t="s">
        <v>1830</v>
      </c>
      <c r="AJ123" s="1175"/>
      <c r="AK123" s="1178"/>
      <c r="AL123" s="1173" t="s">
        <v>1830</v>
      </c>
      <c r="AM123" s="1174" t="s">
        <v>1830</v>
      </c>
      <c r="AN123" s="1175"/>
      <c r="AO123" s="1179"/>
      <c r="AP123" s="1177" t="s">
        <v>1830</v>
      </c>
      <c r="AQ123" s="1174" t="s">
        <v>1830</v>
      </c>
      <c r="AR123" s="1175"/>
      <c r="AS123" s="1178"/>
      <c r="AT123" s="1180" t="s">
        <v>1830</v>
      </c>
      <c r="AU123" s="1181" t="s">
        <v>1830</v>
      </c>
      <c r="AV123" s="1182"/>
      <c r="AW123" s="1183"/>
      <c r="AX123" s="1184" t="s">
        <v>1830</v>
      </c>
      <c r="AY123" s="1181" t="s">
        <v>1830</v>
      </c>
      <c r="AZ123" s="1182"/>
      <c r="BA123" s="1185"/>
      <c r="BB123" s="1186" t="s">
        <v>1830</v>
      </c>
      <c r="BC123" s="1187" t="s">
        <v>1830</v>
      </c>
      <c r="BD123" s="1188"/>
      <c r="BE123" s="1189"/>
      <c r="BF123" s="1190" t="s">
        <v>1830</v>
      </c>
      <c r="BG123" s="1187" t="s">
        <v>1830</v>
      </c>
      <c r="BH123" s="1188"/>
      <c r="BI123" s="1191"/>
      <c r="BJ123" s="1192" t="s">
        <v>1830</v>
      </c>
      <c r="BK123" s="1193" t="s">
        <v>1830</v>
      </c>
      <c r="BL123" s="1194"/>
      <c r="BM123" s="1195"/>
      <c r="BN123" s="1196" t="s">
        <v>1830</v>
      </c>
      <c r="BO123" s="1193" t="s">
        <v>1830</v>
      </c>
      <c r="BP123" s="1194"/>
      <c r="BQ123" s="1197"/>
      <c r="BR123" s="1198" t="s">
        <v>1830</v>
      </c>
      <c r="BS123" s="1199" t="s">
        <v>1830</v>
      </c>
      <c r="BT123" s="1200"/>
      <c r="BU123" s="1201"/>
      <c r="BV123" s="1202" t="s">
        <v>1830</v>
      </c>
      <c r="BW123" s="1199" t="s">
        <v>1830</v>
      </c>
      <c r="BX123" s="1200"/>
      <c r="BY123" s="1203"/>
      <c r="BZ123" s="1129"/>
      <c r="CA123" s="1129"/>
      <c r="CB123" s="1129"/>
      <c r="CC123" s="1129"/>
      <c r="CD123" s="1129"/>
      <c r="CE123" s="1129"/>
      <c r="CF123" s="1129"/>
      <c r="CG123" s="1129"/>
      <c r="CH123" s="1129"/>
      <c r="CI123" s="1129"/>
      <c r="CJ123" s="1129"/>
      <c r="CK123" s="1129"/>
      <c r="CL123" s="1129"/>
      <c r="CM123" s="1129"/>
      <c r="CN123" s="1129"/>
      <c r="CO123" s="1129"/>
      <c r="CP123" s="1129"/>
      <c r="CQ123" s="1129"/>
      <c r="CR123" s="1129"/>
      <c r="CS123" s="1129"/>
    </row>
    <row r="124" spans="1:97" ht="30" customHeight="1">
      <c r="A124" s="1803">
        <v>7</v>
      </c>
      <c r="B124" s="1805"/>
      <c r="C124" s="1806" t="str">
        <f>IF(B124="","",VLOOKUP(B124,COMPETENCIA!$A$2:$B$44,2,0))</f>
        <v/>
      </c>
      <c r="D124" s="1805"/>
      <c r="E124" s="1800" t="str">
        <f>IF(B124="","",CONCATENATE(B124,"-",D124))</f>
        <v/>
      </c>
      <c r="F124" s="1797" t="s">
        <v>1830</v>
      </c>
      <c r="G124" s="1799"/>
      <c r="H124" s="1797" t="str">
        <f>IF(G124="","",VLOOKUP(G124,ACTIVIDAD_APRENDIZAJE!$A$2:$N$11,4,0))</f>
        <v/>
      </c>
      <c r="I124" s="1799"/>
      <c r="J124" s="1797" t="str">
        <f>IF(I124="","",VLOOKUP(I124,PRODUCTOS!$A$2:$H$5,4,0))</f>
        <v/>
      </c>
      <c r="K124" s="1799"/>
      <c r="L124" s="1800" t="str">
        <f>IF(I124="","",CONCATENATE(B124,"-",D124,"-",I124,"-",K124))</f>
        <v/>
      </c>
      <c r="M124" s="1801" t="s">
        <v>1830</v>
      </c>
      <c r="N124" s="1142"/>
      <c r="O124" s="1143"/>
      <c r="P124" s="1144" t="str">
        <f>IF(N124="","",CONCATENATE(N$9,"-",N124,"-",O124))</f>
        <v/>
      </c>
      <c r="Q124" s="1145" t="s">
        <v>1830</v>
      </c>
      <c r="R124" s="1146"/>
      <c r="S124" s="1143"/>
      <c r="T124" s="1144" t="str">
        <f>IF(R124="","",CONCATENATE(N$9,"-",N124,"-",R124,"-",S124))</f>
        <v/>
      </c>
      <c r="U124" s="1147" t="s">
        <v>1830</v>
      </c>
      <c r="V124" s="1142"/>
      <c r="W124" s="1143"/>
      <c r="X124" s="1144" t="str">
        <f>IF(V124="","",CONCATENATE(V$9,"-",V124,"-",W124))</f>
        <v/>
      </c>
      <c r="Y124" s="1145" t="s">
        <v>1830</v>
      </c>
      <c r="Z124" s="1146"/>
      <c r="AA124" s="1143"/>
      <c r="AB124" s="1144" t="str">
        <f>IF(Z124="","",CONCATENATE(V$9,"-",V124,"-",Z124,"-",AA124))</f>
        <v/>
      </c>
      <c r="AC124" s="1147" t="s">
        <v>1830</v>
      </c>
      <c r="AD124" s="1142"/>
      <c r="AE124" s="1143"/>
      <c r="AF124" s="1144" t="str">
        <f>IF(AD124="","",CONCATENATE(AD$9,"-",AD124,"-",AE124))</f>
        <v/>
      </c>
      <c r="AG124" s="1145" t="s">
        <v>1830</v>
      </c>
      <c r="AH124" s="1146"/>
      <c r="AI124" s="1143"/>
      <c r="AJ124" s="1144" t="str">
        <f>IF(AH124="","",CONCATENATE(AD$9,"-",AD124,"-",AH124,"-",AI124))</f>
        <v/>
      </c>
      <c r="AK124" s="1147" t="s">
        <v>1830</v>
      </c>
      <c r="AL124" s="1142"/>
      <c r="AM124" s="1143"/>
      <c r="AN124" s="1144" t="str">
        <f>IF(AL124="","",CONCATENATE(AL$9,"-",AL124,"-",AM124))</f>
        <v/>
      </c>
      <c r="AO124" s="1148" t="s">
        <v>1830</v>
      </c>
      <c r="AP124" s="1146"/>
      <c r="AQ124" s="1143"/>
      <c r="AR124" s="1144" t="str">
        <f>IF(AP124="","",CONCATENATE(AL$9,"-",AL124,"-",AP124,"-",AQ124))</f>
        <v/>
      </c>
      <c r="AS124" s="1147" t="s">
        <v>1830</v>
      </c>
      <c r="AT124" s="1149"/>
      <c r="AU124" s="1150"/>
      <c r="AV124" s="1151" t="str">
        <f>IF(AT124="","",CONCATENATE(AT$9,"-",AT124,"-",AU124))</f>
        <v/>
      </c>
      <c r="AW124" s="1152" t="s">
        <v>1830</v>
      </c>
      <c r="AX124" s="1153"/>
      <c r="AY124" s="1150"/>
      <c r="AZ124" s="1151" t="str">
        <f>IF(AX124="","",CONCATENATE(AT$9,"-",AT124,"-",AX124,"-",AY124))</f>
        <v/>
      </c>
      <c r="BA124" s="1154" t="s">
        <v>1830</v>
      </c>
      <c r="BB124" s="1155"/>
      <c r="BC124" s="1156"/>
      <c r="BD124" s="1157" t="str">
        <f>IF(BB124="","",CONCATENATE(BB$9,"-",BB124,"-",BC124))</f>
        <v/>
      </c>
      <c r="BE124" s="1158" t="s">
        <v>1830</v>
      </c>
      <c r="BF124" s="1159"/>
      <c r="BG124" s="1156"/>
      <c r="BH124" s="1157" t="str">
        <f>IF(BF124="","",CONCATENATE(BB$9,"-",BB124,"-",BF124,"-",BG124))</f>
        <v/>
      </c>
      <c r="BI124" s="1160" t="s">
        <v>1830</v>
      </c>
      <c r="BJ124" s="1161"/>
      <c r="BK124" s="1162"/>
      <c r="BL124" s="1163" t="str">
        <f>IF(BJ124="","",CONCATENATE(BJ$9,"-",BJ124,"-",BK124))</f>
        <v/>
      </c>
      <c r="BM124" s="1164" t="s">
        <v>1830</v>
      </c>
      <c r="BN124" s="1165"/>
      <c r="BO124" s="1162"/>
      <c r="BP124" s="1163" t="str">
        <f>IF(BN124="","",CONCATENATE(BJ$9,"-",BJ124,"-",BN124,"-",BO124))</f>
        <v/>
      </c>
      <c r="BQ124" s="1166" t="s">
        <v>1830</v>
      </c>
      <c r="BR124" s="1167"/>
      <c r="BS124" s="1168"/>
      <c r="BT124" s="1169" t="str">
        <f>IF(BR124="","",CONCATENATE(BR$9,"-",BR124,"-",BS124))</f>
        <v/>
      </c>
      <c r="BU124" s="1170" t="s">
        <v>1830</v>
      </c>
      <c r="BV124" s="1171"/>
      <c r="BW124" s="1168"/>
      <c r="BX124" s="1169" t="str">
        <f>IF(BV124="","",CONCATENATE(BR$9,"-",BR124,"-",BV124,"-",BW124))</f>
        <v/>
      </c>
      <c r="BY124" s="1172" t="s">
        <v>1830</v>
      </c>
      <c r="BZ124" s="1129"/>
      <c r="CA124" s="1129"/>
      <c r="CB124" s="1129"/>
      <c r="CC124" s="1129"/>
      <c r="CD124" s="1129"/>
      <c r="CE124" s="1129"/>
      <c r="CF124" s="1129"/>
      <c r="CG124" s="1129"/>
      <c r="CH124" s="1129"/>
      <c r="CI124" s="1129"/>
      <c r="CJ124" s="1129"/>
      <c r="CK124" s="1129"/>
      <c r="CL124" s="1129"/>
      <c r="CM124" s="1129"/>
      <c r="CN124" s="1129"/>
      <c r="CO124" s="1129"/>
      <c r="CP124" s="1129"/>
      <c r="CQ124" s="1129"/>
      <c r="CR124" s="1129"/>
      <c r="CS124" s="1129"/>
    </row>
    <row r="125" spans="1:97" ht="79.5" customHeight="1">
      <c r="A125" s="1804"/>
      <c r="B125" s="1798"/>
      <c r="C125" s="1798"/>
      <c r="D125" s="1798"/>
      <c r="E125" s="1798"/>
      <c r="F125" s="1798"/>
      <c r="G125" s="1798"/>
      <c r="H125" s="1798"/>
      <c r="I125" s="1798"/>
      <c r="J125" s="1798"/>
      <c r="K125" s="1798"/>
      <c r="L125" s="1798"/>
      <c r="M125" s="1802"/>
      <c r="N125" s="1173" t="s">
        <v>1830</v>
      </c>
      <c r="O125" s="1174" t="s">
        <v>1830</v>
      </c>
      <c r="P125" s="1175"/>
      <c r="Q125" s="1176"/>
      <c r="R125" s="1177" t="s">
        <v>1830</v>
      </c>
      <c r="S125" s="1174" t="s">
        <v>1830</v>
      </c>
      <c r="T125" s="1175"/>
      <c r="U125" s="1178"/>
      <c r="V125" s="1173" t="s">
        <v>1830</v>
      </c>
      <c r="W125" s="1174" t="s">
        <v>1830</v>
      </c>
      <c r="X125" s="1175"/>
      <c r="Y125" s="1176"/>
      <c r="Z125" s="1177" t="s">
        <v>1830</v>
      </c>
      <c r="AA125" s="1174" t="s">
        <v>1830</v>
      </c>
      <c r="AB125" s="1175"/>
      <c r="AC125" s="1178"/>
      <c r="AD125" s="1173" t="s">
        <v>1830</v>
      </c>
      <c r="AE125" s="1174" t="s">
        <v>1830</v>
      </c>
      <c r="AF125" s="1175"/>
      <c r="AG125" s="1176"/>
      <c r="AH125" s="1177" t="s">
        <v>1830</v>
      </c>
      <c r="AI125" s="1174" t="s">
        <v>1830</v>
      </c>
      <c r="AJ125" s="1175"/>
      <c r="AK125" s="1178"/>
      <c r="AL125" s="1173" t="s">
        <v>1830</v>
      </c>
      <c r="AM125" s="1174" t="s">
        <v>1830</v>
      </c>
      <c r="AN125" s="1175"/>
      <c r="AO125" s="1179"/>
      <c r="AP125" s="1177" t="s">
        <v>1830</v>
      </c>
      <c r="AQ125" s="1174" t="s">
        <v>1830</v>
      </c>
      <c r="AR125" s="1175"/>
      <c r="AS125" s="1178"/>
      <c r="AT125" s="1180" t="s">
        <v>1830</v>
      </c>
      <c r="AU125" s="1181" t="s">
        <v>1830</v>
      </c>
      <c r="AV125" s="1182"/>
      <c r="AW125" s="1183"/>
      <c r="AX125" s="1184" t="s">
        <v>1830</v>
      </c>
      <c r="AY125" s="1181" t="s">
        <v>1830</v>
      </c>
      <c r="AZ125" s="1182"/>
      <c r="BA125" s="1185"/>
      <c r="BB125" s="1186" t="s">
        <v>1830</v>
      </c>
      <c r="BC125" s="1187" t="s">
        <v>1830</v>
      </c>
      <c r="BD125" s="1188"/>
      <c r="BE125" s="1189"/>
      <c r="BF125" s="1190" t="s">
        <v>1830</v>
      </c>
      <c r="BG125" s="1187" t="s">
        <v>1830</v>
      </c>
      <c r="BH125" s="1188"/>
      <c r="BI125" s="1191"/>
      <c r="BJ125" s="1192" t="s">
        <v>1830</v>
      </c>
      <c r="BK125" s="1193" t="s">
        <v>1830</v>
      </c>
      <c r="BL125" s="1194"/>
      <c r="BM125" s="1195"/>
      <c r="BN125" s="1196" t="s">
        <v>1830</v>
      </c>
      <c r="BO125" s="1193" t="s">
        <v>1830</v>
      </c>
      <c r="BP125" s="1194"/>
      <c r="BQ125" s="1197"/>
      <c r="BR125" s="1198" t="s">
        <v>1830</v>
      </c>
      <c r="BS125" s="1199" t="s">
        <v>1830</v>
      </c>
      <c r="BT125" s="1200"/>
      <c r="BU125" s="1201"/>
      <c r="BV125" s="1202" t="s">
        <v>1830</v>
      </c>
      <c r="BW125" s="1199" t="s">
        <v>1830</v>
      </c>
      <c r="BX125" s="1200"/>
      <c r="BY125" s="1203"/>
      <c r="BZ125" s="1129"/>
      <c r="CA125" s="1129"/>
      <c r="CB125" s="1129"/>
      <c r="CC125" s="1129"/>
      <c r="CD125" s="1129"/>
      <c r="CE125" s="1129"/>
      <c r="CF125" s="1129"/>
      <c r="CG125" s="1129"/>
      <c r="CH125" s="1129"/>
      <c r="CI125" s="1129"/>
      <c r="CJ125" s="1129"/>
      <c r="CK125" s="1129"/>
      <c r="CL125" s="1129"/>
      <c r="CM125" s="1129"/>
      <c r="CN125" s="1129"/>
      <c r="CO125" s="1129"/>
      <c r="CP125" s="1129"/>
      <c r="CQ125" s="1129"/>
      <c r="CR125" s="1129"/>
      <c r="CS125" s="1129"/>
    </row>
    <row r="126" spans="1:97" ht="30" customHeight="1">
      <c r="A126" s="1803">
        <v>8</v>
      </c>
      <c r="B126" s="1805"/>
      <c r="C126" s="1806" t="str">
        <f>IF(B126="","",VLOOKUP(B126,COMPETENCIA!$A$2:$B$44,2,0))</f>
        <v/>
      </c>
      <c r="D126" s="1805"/>
      <c r="E126" s="1800" t="str">
        <f>IF(B126="","",CONCATENATE(B126,"-",D126))</f>
        <v/>
      </c>
      <c r="F126" s="1797" t="s">
        <v>1830</v>
      </c>
      <c r="G126" s="1799"/>
      <c r="H126" s="1797" t="str">
        <f>IF(G126="","",VLOOKUP(G126,ACTIVIDAD_APRENDIZAJE!$A$2:$N$11,4,0))</f>
        <v/>
      </c>
      <c r="I126" s="1799"/>
      <c r="J126" s="1797" t="str">
        <f>IF(I126="","",VLOOKUP(I126,PRODUCTOS!$A$2:$H$5,4,0))</f>
        <v/>
      </c>
      <c r="K126" s="1799"/>
      <c r="L126" s="1800" t="str">
        <f>IF(I126="","",CONCATENATE(B126,"-",D126,"-",I126,"-",K126))</f>
        <v/>
      </c>
      <c r="M126" s="1801" t="s">
        <v>1830</v>
      </c>
      <c r="N126" s="1142"/>
      <c r="O126" s="1143"/>
      <c r="P126" s="1144" t="str">
        <f>IF(N126="","",CONCATENATE(N$9,"-",N126,"-",O126))</f>
        <v/>
      </c>
      <c r="Q126" s="1145" t="s">
        <v>1830</v>
      </c>
      <c r="R126" s="1146"/>
      <c r="S126" s="1143"/>
      <c r="T126" s="1144" t="str">
        <f>IF(R126="","",CONCATENATE(N$9,"-",N126,"-",R126,"-",S126))</f>
        <v/>
      </c>
      <c r="U126" s="1147" t="s">
        <v>1830</v>
      </c>
      <c r="V126" s="1142"/>
      <c r="W126" s="1143"/>
      <c r="X126" s="1144" t="str">
        <f>IF(V126="","",CONCATENATE(V$9,"-",V126,"-",W126))</f>
        <v/>
      </c>
      <c r="Y126" s="1145" t="s">
        <v>1830</v>
      </c>
      <c r="Z126" s="1146"/>
      <c r="AA126" s="1143"/>
      <c r="AB126" s="1144" t="str">
        <f>IF(Z126="","",CONCATENATE(V$9,"-",V126,"-",Z126,"-",AA126))</f>
        <v/>
      </c>
      <c r="AC126" s="1147" t="s">
        <v>1830</v>
      </c>
      <c r="AD126" s="1142"/>
      <c r="AE126" s="1143"/>
      <c r="AF126" s="1144" t="str">
        <f>IF(AD126="","",CONCATENATE(AD$9,"-",AD126,"-",AE126))</f>
        <v/>
      </c>
      <c r="AG126" s="1145" t="s">
        <v>1830</v>
      </c>
      <c r="AH126" s="1146"/>
      <c r="AI126" s="1143"/>
      <c r="AJ126" s="1144" t="str">
        <f>IF(AH126="","",CONCATENATE(AD$9,"-",AD126,"-",AH126,"-",AI126))</f>
        <v/>
      </c>
      <c r="AK126" s="1147" t="s">
        <v>1830</v>
      </c>
      <c r="AL126" s="1142"/>
      <c r="AM126" s="1143"/>
      <c r="AN126" s="1144" t="str">
        <f>IF(AL126="","",CONCATENATE(AL$9,"-",AL126,"-",AM126))</f>
        <v/>
      </c>
      <c r="AO126" s="1148" t="s">
        <v>1830</v>
      </c>
      <c r="AP126" s="1146"/>
      <c r="AQ126" s="1143"/>
      <c r="AR126" s="1144" t="str">
        <f>IF(AP126="","",CONCATENATE(AL$9,"-",AL126,"-",AP126,"-",AQ126))</f>
        <v/>
      </c>
      <c r="AS126" s="1147" t="s">
        <v>1830</v>
      </c>
      <c r="AT126" s="1149"/>
      <c r="AU126" s="1150"/>
      <c r="AV126" s="1151" t="str">
        <f>IF(AT126="","",CONCATENATE(AT$9,"-",AT126,"-",AU126))</f>
        <v/>
      </c>
      <c r="AW126" s="1152" t="s">
        <v>1830</v>
      </c>
      <c r="AX126" s="1153"/>
      <c r="AY126" s="1150"/>
      <c r="AZ126" s="1151" t="str">
        <f>IF(AX126="","",CONCATENATE(AT$9,"-",AT126,"-",AX126,"-",AY126))</f>
        <v/>
      </c>
      <c r="BA126" s="1154" t="s">
        <v>1830</v>
      </c>
      <c r="BB126" s="1155"/>
      <c r="BC126" s="1156"/>
      <c r="BD126" s="1157" t="str">
        <f>IF(BB126="","",CONCATENATE(BB$9,"-",BB126,"-",BC126))</f>
        <v/>
      </c>
      <c r="BE126" s="1158" t="s">
        <v>1830</v>
      </c>
      <c r="BF126" s="1159"/>
      <c r="BG126" s="1156"/>
      <c r="BH126" s="1157" t="str">
        <f>IF(BF126="","",CONCATENATE(BB$9,"-",BB126,"-",BF126,"-",BG126))</f>
        <v/>
      </c>
      <c r="BI126" s="1160" t="s">
        <v>1830</v>
      </c>
      <c r="BJ126" s="1161"/>
      <c r="BK126" s="1162"/>
      <c r="BL126" s="1163" t="str">
        <f>IF(BJ126="","",CONCATENATE(BJ$9,"-",BJ126,"-",BK126))</f>
        <v/>
      </c>
      <c r="BM126" s="1164" t="s">
        <v>1830</v>
      </c>
      <c r="BN126" s="1165"/>
      <c r="BO126" s="1162"/>
      <c r="BP126" s="1163" t="str">
        <f>IF(BN126="","",CONCATENATE(BJ$9,"-",BJ126,"-",BN126,"-",BO126))</f>
        <v/>
      </c>
      <c r="BQ126" s="1166" t="s">
        <v>1830</v>
      </c>
      <c r="BR126" s="1167"/>
      <c r="BS126" s="1168"/>
      <c r="BT126" s="1169" t="str">
        <f>IF(BR126="","",CONCATENATE(BR$9,"-",BR126,"-",BS126))</f>
        <v/>
      </c>
      <c r="BU126" s="1170" t="s">
        <v>1830</v>
      </c>
      <c r="BV126" s="1171"/>
      <c r="BW126" s="1168"/>
      <c r="BX126" s="1169" t="str">
        <f>IF(BV126="","",CONCATENATE(BR$9,"-",BR126,"-",BV126,"-",BW126))</f>
        <v/>
      </c>
      <c r="BY126" s="1172" t="s">
        <v>1830</v>
      </c>
      <c r="BZ126" s="1129"/>
      <c r="CA126" s="1129"/>
      <c r="CB126" s="1129"/>
      <c r="CC126" s="1129"/>
      <c r="CD126" s="1129"/>
      <c r="CE126" s="1129"/>
      <c r="CF126" s="1129"/>
      <c r="CG126" s="1129"/>
      <c r="CH126" s="1129"/>
      <c r="CI126" s="1129"/>
      <c r="CJ126" s="1129"/>
      <c r="CK126" s="1129"/>
      <c r="CL126" s="1129"/>
      <c r="CM126" s="1129"/>
      <c r="CN126" s="1129"/>
      <c r="CO126" s="1129"/>
      <c r="CP126" s="1129"/>
      <c r="CQ126" s="1129"/>
      <c r="CR126" s="1129"/>
      <c r="CS126" s="1129"/>
    </row>
    <row r="127" spans="1:97" ht="79.5" customHeight="1">
      <c r="A127" s="1804"/>
      <c r="B127" s="1798"/>
      <c r="C127" s="1798"/>
      <c r="D127" s="1798"/>
      <c r="E127" s="1798"/>
      <c r="F127" s="1798"/>
      <c r="G127" s="1798"/>
      <c r="H127" s="1798"/>
      <c r="I127" s="1798"/>
      <c r="J127" s="1798"/>
      <c r="K127" s="1798"/>
      <c r="L127" s="1798"/>
      <c r="M127" s="1802"/>
      <c r="N127" s="1173" t="s">
        <v>1830</v>
      </c>
      <c r="O127" s="1174" t="s">
        <v>1830</v>
      </c>
      <c r="P127" s="1175"/>
      <c r="Q127" s="1176"/>
      <c r="R127" s="1177" t="s">
        <v>1830</v>
      </c>
      <c r="S127" s="1174" t="s">
        <v>1830</v>
      </c>
      <c r="T127" s="1175"/>
      <c r="U127" s="1178"/>
      <c r="V127" s="1173" t="s">
        <v>1830</v>
      </c>
      <c r="W127" s="1174" t="s">
        <v>1830</v>
      </c>
      <c r="X127" s="1175"/>
      <c r="Y127" s="1176"/>
      <c r="Z127" s="1177" t="s">
        <v>1830</v>
      </c>
      <c r="AA127" s="1174" t="s">
        <v>1830</v>
      </c>
      <c r="AB127" s="1175"/>
      <c r="AC127" s="1178"/>
      <c r="AD127" s="1173" t="s">
        <v>1830</v>
      </c>
      <c r="AE127" s="1174" t="s">
        <v>1830</v>
      </c>
      <c r="AF127" s="1175"/>
      <c r="AG127" s="1176"/>
      <c r="AH127" s="1177" t="s">
        <v>1830</v>
      </c>
      <c r="AI127" s="1174" t="s">
        <v>1830</v>
      </c>
      <c r="AJ127" s="1175"/>
      <c r="AK127" s="1178"/>
      <c r="AL127" s="1173" t="s">
        <v>1830</v>
      </c>
      <c r="AM127" s="1174" t="s">
        <v>1830</v>
      </c>
      <c r="AN127" s="1175"/>
      <c r="AO127" s="1179"/>
      <c r="AP127" s="1177" t="s">
        <v>1830</v>
      </c>
      <c r="AQ127" s="1174" t="s">
        <v>1830</v>
      </c>
      <c r="AR127" s="1175"/>
      <c r="AS127" s="1178"/>
      <c r="AT127" s="1180" t="s">
        <v>1830</v>
      </c>
      <c r="AU127" s="1181" t="s">
        <v>1830</v>
      </c>
      <c r="AV127" s="1182"/>
      <c r="AW127" s="1183"/>
      <c r="AX127" s="1184" t="s">
        <v>1830</v>
      </c>
      <c r="AY127" s="1181" t="s">
        <v>1830</v>
      </c>
      <c r="AZ127" s="1182"/>
      <c r="BA127" s="1185"/>
      <c r="BB127" s="1186" t="s">
        <v>1830</v>
      </c>
      <c r="BC127" s="1187" t="s">
        <v>1830</v>
      </c>
      <c r="BD127" s="1188"/>
      <c r="BE127" s="1189"/>
      <c r="BF127" s="1190" t="s">
        <v>1830</v>
      </c>
      <c r="BG127" s="1187" t="s">
        <v>1830</v>
      </c>
      <c r="BH127" s="1188"/>
      <c r="BI127" s="1191"/>
      <c r="BJ127" s="1192" t="s">
        <v>1830</v>
      </c>
      <c r="BK127" s="1193" t="s">
        <v>1830</v>
      </c>
      <c r="BL127" s="1194"/>
      <c r="BM127" s="1195"/>
      <c r="BN127" s="1196" t="s">
        <v>1830</v>
      </c>
      <c r="BO127" s="1193" t="s">
        <v>1830</v>
      </c>
      <c r="BP127" s="1194"/>
      <c r="BQ127" s="1197"/>
      <c r="BR127" s="1198" t="s">
        <v>1830</v>
      </c>
      <c r="BS127" s="1199" t="s">
        <v>1830</v>
      </c>
      <c r="BT127" s="1200"/>
      <c r="BU127" s="1201"/>
      <c r="BV127" s="1202" t="s">
        <v>1830</v>
      </c>
      <c r="BW127" s="1199" t="s">
        <v>1830</v>
      </c>
      <c r="BX127" s="1200"/>
      <c r="BY127" s="1203"/>
      <c r="BZ127" s="1129"/>
      <c r="CA127" s="1129"/>
      <c r="CB127" s="1129"/>
      <c r="CC127" s="1129"/>
      <c r="CD127" s="1129"/>
      <c r="CE127" s="1129"/>
      <c r="CF127" s="1129"/>
      <c r="CG127" s="1129"/>
      <c r="CH127" s="1129"/>
      <c r="CI127" s="1129"/>
      <c r="CJ127" s="1129"/>
      <c r="CK127" s="1129"/>
      <c r="CL127" s="1129"/>
      <c r="CM127" s="1129"/>
      <c r="CN127" s="1129"/>
      <c r="CO127" s="1129"/>
      <c r="CP127" s="1129"/>
      <c r="CQ127" s="1129"/>
      <c r="CR127" s="1129"/>
      <c r="CS127" s="1129"/>
    </row>
    <row r="128" spans="1:97" ht="30" customHeight="1">
      <c r="A128" s="1803">
        <v>9</v>
      </c>
      <c r="B128" s="1805"/>
      <c r="C128" s="1806" t="str">
        <f>IF(B128="","",VLOOKUP(B128,COMPETENCIA!$A$2:$B$44,2,0))</f>
        <v/>
      </c>
      <c r="D128" s="1805"/>
      <c r="E128" s="1800" t="str">
        <f>IF(B128="","",CONCATENATE(B128,"-",D128))</f>
        <v/>
      </c>
      <c r="F128" s="1797" t="s">
        <v>1830</v>
      </c>
      <c r="G128" s="1799"/>
      <c r="H128" s="1797" t="str">
        <f>IF(G128="","",VLOOKUP(G128,ACTIVIDAD_APRENDIZAJE!$A$2:$N$11,4,0))</f>
        <v/>
      </c>
      <c r="I128" s="1799"/>
      <c r="J128" s="1797" t="str">
        <f>IF(I128="","",VLOOKUP(I128,PRODUCTOS!$A$2:$H$5,4,0))</f>
        <v/>
      </c>
      <c r="K128" s="1799"/>
      <c r="L128" s="1800" t="str">
        <f>IF(I128="","",CONCATENATE(B128,"-",D128,"-",I128,"-",K128))</f>
        <v/>
      </c>
      <c r="M128" s="1801" t="s">
        <v>1830</v>
      </c>
      <c r="N128" s="1142"/>
      <c r="O128" s="1143"/>
      <c r="P128" s="1144" t="str">
        <f>IF(N128="","",CONCATENATE(N$9,"-",N128,"-",O128))</f>
        <v/>
      </c>
      <c r="Q128" s="1145" t="s">
        <v>1830</v>
      </c>
      <c r="R128" s="1146"/>
      <c r="S128" s="1143"/>
      <c r="T128" s="1144" t="str">
        <f>IF(R128="","",CONCATENATE(N$9,"-",N128,"-",R128,"-",S128))</f>
        <v/>
      </c>
      <c r="U128" s="1147" t="s">
        <v>1830</v>
      </c>
      <c r="V128" s="1142"/>
      <c r="W128" s="1143"/>
      <c r="X128" s="1144" t="str">
        <f>IF(V128="","",CONCATENATE(V$9,"-",V128,"-",W128))</f>
        <v/>
      </c>
      <c r="Y128" s="1145" t="s">
        <v>1830</v>
      </c>
      <c r="Z128" s="1146"/>
      <c r="AA128" s="1143"/>
      <c r="AB128" s="1144" t="str">
        <f>IF(Z128="","",CONCATENATE(V$9,"-",V128,"-",Z128,"-",AA128))</f>
        <v/>
      </c>
      <c r="AC128" s="1147" t="s">
        <v>1830</v>
      </c>
      <c r="AD128" s="1142"/>
      <c r="AE128" s="1143"/>
      <c r="AF128" s="1144" t="str">
        <f>IF(AD128="","",CONCATENATE(AD$9,"-",AD128,"-",AE128))</f>
        <v/>
      </c>
      <c r="AG128" s="1145" t="s">
        <v>1830</v>
      </c>
      <c r="AH128" s="1146"/>
      <c r="AI128" s="1143"/>
      <c r="AJ128" s="1144" t="str">
        <f>IF(AH128="","",CONCATENATE(AD$9,"-",AD128,"-",AH128,"-",AI128))</f>
        <v/>
      </c>
      <c r="AK128" s="1147" t="s">
        <v>1830</v>
      </c>
      <c r="AL128" s="1142"/>
      <c r="AM128" s="1143"/>
      <c r="AN128" s="1144" t="str">
        <f>IF(AL128="","",CONCATENATE(AL$9,"-",AL128,"-",AM128))</f>
        <v/>
      </c>
      <c r="AO128" s="1148" t="s">
        <v>1830</v>
      </c>
      <c r="AP128" s="1146"/>
      <c r="AQ128" s="1143"/>
      <c r="AR128" s="1144" t="str">
        <f>IF(AP128="","",CONCATENATE(AL$9,"-",AL128,"-",AP128,"-",AQ128))</f>
        <v/>
      </c>
      <c r="AS128" s="1147" t="s">
        <v>1830</v>
      </c>
      <c r="AT128" s="1149"/>
      <c r="AU128" s="1150"/>
      <c r="AV128" s="1151" t="str">
        <f>IF(AT128="","",CONCATENATE(AT$9,"-",AT128,"-",AU128))</f>
        <v/>
      </c>
      <c r="AW128" s="1152" t="s">
        <v>1830</v>
      </c>
      <c r="AX128" s="1153"/>
      <c r="AY128" s="1150"/>
      <c r="AZ128" s="1151" t="str">
        <f>IF(AX128="","",CONCATENATE(AT$9,"-",AT128,"-",AX128,"-",AY128))</f>
        <v/>
      </c>
      <c r="BA128" s="1154" t="s">
        <v>1830</v>
      </c>
      <c r="BB128" s="1155"/>
      <c r="BC128" s="1156"/>
      <c r="BD128" s="1157" t="str">
        <f>IF(BB128="","",CONCATENATE(BB$9,"-",BB128,"-",BC128))</f>
        <v/>
      </c>
      <c r="BE128" s="1158" t="s">
        <v>1830</v>
      </c>
      <c r="BF128" s="1159"/>
      <c r="BG128" s="1156"/>
      <c r="BH128" s="1157" t="str">
        <f>IF(BF128="","",CONCATENATE(BB$9,"-",BB128,"-",BF128,"-",BG128))</f>
        <v/>
      </c>
      <c r="BI128" s="1160" t="s">
        <v>1830</v>
      </c>
      <c r="BJ128" s="1161"/>
      <c r="BK128" s="1162"/>
      <c r="BL128" s="1163" t="str">
        <f>IF(BJ128="","",CONCATENATE(BJ$9,"-",BJ128,"-",BK128))</f>
        <v/>
      </c>
      <c r="BM128" s="1164" t="s">
        <v>1830</v>
      </c>
      <c r="BN128" s="1165"/>
      <c r="BO128" s="1162"/>
      <c r="BP128" s="1163" t="str">
        <f>IF(BN128="","",CONCATENATE(BJ$9,"-",BJ128,"-",BN128,"-",BO128))</f>
        <v/>
      </c>
      <c r="BQ128" s="1166" t="s">
        <v>1830</v>
      </c>
      <c r="BR128" s="1167"/>
      <c r="BS128" s="1168"/>
      <c r="BT128" s="1169" t="str">
        <f>IF(BR128="","",CONCATENATE(BR$9,"-",BR128,"-",BS128))</f>
        <v/>
      </c>
      <c r="BU128" s="1170" t="s">
        <v>1830</v>
      </c>
      <c r="BV128" s="1171"/>
      <c r="BW128" s="1168"/>
      <c r="BX128" s="1169" t="str">
        <f>IF(BV128="","",CONCATENATE(BR$9,"-",BR128,"-",BV128,"-",BW128))</f>
        <v/>
      </c>
      <c r="BY128" s="1172" t="s">
        <v>1830</v>
      </c>
      <c r="BZ128" s="1129"/>
      <c r="CA128" s="1129"/>
      <c r="CB128" s="1129"/>
      <c r="CC128" s="1129"/>
      <c r="CD128" s="1129"/>
      <c r="CE128" s="1129"/>
      <c r="CF128" s="1129"/>
      <c r="CG128" s="1129"/>
      <c r="CH128" s="1129"/>
      <c r="CI128" s="1129"/>
      <c r="CJ128" s="1129"/>
      <c r="CK128" s="1129"/>
      <c r="CL128" s="1129"/>
      <c r="CM128" s="1129"/>
      <c r="CN128" s="1129"/>
      <c r="CO128" s="1129"/>
      <c r="CP128" s="1129"/>
      <c r="CQ128" s="1129"/>
      <c r="CR128" s="1129"/>
      <c r="CS128" s="1129"/>
    </row>
    <row r="129" spans="1:97" ht="79.5" customHeight="1">
      <c r="A129" s="1804"/>
      <c r="B129" s="1798"/>
      <c r="C129" s="1798"/>
      <c r="D129" s="1798"/>
      <c r="E129" s="1798"/>
      <c r="F129" s="1798"/>
      <c r="G129" s="1798"/>
      <c r="H129" s="1798"/>
      <c r="I129" s="1798"/>
      <c r="J129" s="1798"/>
      <c r="K129" s="1798"/>
      <c r="L129" s="1798"/>
      <c r="M129" s="1802"/>
      <c r="N129" s="1173" t="s">
        <v>1830</v>
      </c>
      <c r="O129" s="1174" t="s">
        <v>1830</v>
      </c>
      <c r="P129" s="1175"/>
      <c r="Q129" s="1176"/>
      <c r="R129" s="1177" t="s">
        <v>1830</v>
      </c>
      <c r="S129" s="1174" t="s">
        <v>1830</v>
      </c>
      <c r="T129" s="1175"/>
      <c r="U129" s="1178"/>
      <c r="V129" s="1173" t="s">
        <v>1830</v>
      </c>
      <c r="W129" s="1174" t="s">
        <v>1830</v>
      </c>
      <c r="X129" s="1175"/>
      <c r="Y129" s="1176"/>
      <c r="Z129" s="1177" t="s">
        <v>1830</v>
      </c>
      <c r="AA129" s="1174" t="s">
        <v>1830</v>
      </c>
      <c r="AB129" s="1175"/>
      <c r="AC129" s="1178"/>
      <c r="AD129" s="1173" t="s">
        <v>1830</v>
      </c>
      <c r="AE129" s="1174" t="s">
        <v>1830</v>
      </c>
      <c r="AF129" s="1175"/>
      <c r="AG129" s="1176"/>
      <c r="AH129" s="1177" t="s">
        <v>1830</v>
      </c>
      <c r="AI129" s="1174" t="s">
        <v>1830</v>
      </c>
      <c r="AJ129" s="1175"/>
      <c r="AK129" s="1178"/>
      <c r="AL129" s="1173" t="s">
        <v>1830</v>
      </c>
      <c r="AM129" s="1174" t="s">
        <v>1830</v>
      </c>
      <c r="AN129" s="1175"/>
      <c r="AO129" s="1179"/>
      <c r="AP129" s="1177" t="s">
        <v>1830</v>
      </c>
      <c r="AQ129" s="1174" t="s">
        <v>1830</v>
      </c>
      <c r="AR129" s="1175"/>
      <c r="AS129" s="1178"/>
      <c r="AT129" s="1180" t="s">
        <v>1830</v>
      </c>
      <c r="AU129" s="1181" t="s">
        <v>1830</v>
      </c>
      <c r="AV129" s="1182"/>
      <c r="AW129" s="1183"/>
      <c r="AX129" s="1184" t="s">
        <v>1830</v>
      </c>
      <c r="AY129" s="1181" t="s">
        <v>1830</v>
      </c>
      <c r="AZ129" s="1182"/>
      <c r="BA129" s="1185"/>
      <c r="BB129" s="1186" t="s">
        <v>1830</v>
      </c>
      <c r="BC129" s="1187" t="s">
        <v>1830</v>
      </c>
      <c r="BD129" s="1188"/>
      <c r="BE129" s="1189"/>
      <c r="BF129" s="1190" t="s">
        <v>1830</v>
      </c>
      <c r="BG129" s="1187" t="s">
        <v>1830</v>
      </c>
      <c r="BH129" s="1188"/>
      <c r="BI129" s="1191"/>
      <c r="BJ129" s="1192" t="s">
        <v>1830</v>
      </c>
      <c r="BK129" s="1193" t="s">
        <v>1830</v>
      </c>
      <c r="BL129" s="1194"/>
      <c r="BM129" s="1195"/>
      <c r="BN129" s="1196" t="s">
        <v>1830</v>
      </c>
      <c r="BO129" s="1193" t="s">
        <v>1830</v>
      </c>
      <c r="BP129" s="1194"/>
      <c r="BQ129" s="1197"/>
      <c r="BR129" s="1198" t="s">
        <v>1830</v>
      </c>
      <c r="BS129" s="1199" t="s">
        <v>1830</v>
      </c>
      <c r="BT129" s="1200"/>
      <c r="BU129" s="1201"/>
      <c r="BV129" s="1202" t="s">
        <v>1830</v>
      </c>
      <c r="BW129" s="1199" t="s">
        <v>1830</v>
      </c>
      <c r="BX129" s="1200"/>
      <c r="BY129" s="1203"/>
      <c r="BZ129" s="1129"/>
      <c r="CA129" s="1129"/>
      <c r="CB129" s="1129"/>
      <c r="CC129" s="1129"/>
      <c r="CD129" s="1129"/>
      <c r="CE129" s="1129"/>
      <c r="CF129" s="1129"/>
      <c r="CG129" s="1129"/>
      <c r="CH129" s="1129"/>
      <c r="CI129" s="1129"/>
      <c r="CJ129" s="1129"/>
      <c r="CK129" s="1129"/>
      <c r="CL129" s="1129"/>
      <c r="CM129" s="1129"/>
      <c r="CN129" s="1129"/>
      <c r="CO129" s="1129"/>
      <c r="CP129" s="1129"/>
      <c r="CQ129" s="1129"/>
      <c r="CR129" s="1129"/>
      <c r="CS129" s="1129"/>
    </row>
    <row r="130" spans="1:97" ht="30" customHeight="1">
      <c r="A130" s="1810">
        <v>10</v>
      </c>
      <c r="B130" s="1805"/>
      <c r="C130" s="1806" t="str">
        <f>IF(B130="","",VLOOKUP(B130,COMPETENCIA!$A$2:$B$44,2,0))</f>
        <v/>
      </c>
      <c r="D130" s="1805"/>
      <c r="E130" s="1800" t="str">
        <f>IF(B130="","",CONCATENATE(B130,"-",D130))</f>
        <v/>
      </c>
      <c r="F130" s="1797" t="s">
        <v>1830</v>
      </c>
      <c r="G130" s="1799"/>
      <c r="H130" s="1797" t="str">
        <f>IF(G130="","",VLOOKUP(G130,ACTIVIDAD_APRENDIZAJE!$A$2:$N$11,4,0))</f>
        <v/>
      </c>
      <c r="I130" s="1799"/>
      <c r="J130" s="1797" t="str">
        <f>IF(I130="","",VLOOKUP(I130,PRODUCTOS!$A$2:$H$5,4,0))</f>
        <v/>
      </c>
      <c r="K130" s="1799"/>
      <c r="L130" s="1800" t="str">
        <f>IF(I130="","",CONCATENATE(B130,"-",D130,"-",I130,"-",K130))</f>
        <v/>
      </c>
      <c r="M130" s="1801" t="s">
        <v>1830</v>
      </c>
      <c r="N130" s="1142"/>
      <c r="O130" s="1143"/>
      <c r="P130" s="1144" t="str">
        <f>IF(N130="","",CONCATENATE(N$9,"-",N130,"-",O130))</f>
        <v/>
      </c>
      <c r="Q130" s="1145" t="s">
        <v>1830</v>
      </c>
      <c r="R130" s="1146"/>
      <c r="S130" s="1143"/>
      <c r="T130" s="1144" t="str">
        <f>IF(R130="","",CONCATENATE(N$9,"-",N130,"-",R130,"-",S130))</f>
        <v/>
      </c>
      <c r="U130" s="1147" t="s">
        <v>1830</v>
      </c>
      <c r="V130" s="1142"/>
      <c r="W130" s="1143"/>
      <c r="X130" s="1144" t="str">
        <f>IF(V130="","",CONCATENATE(V$9,"-",V130,"-",W130))</f>
        <v/>
      </c>
      <c r="Y130" s="1145" t="s">
        <v>1830</v>
      </c>
      <c r="Z130" s="1146"/>
      <c r="AA130" s="1143"/>
      <c r="AB130" s="1144" t="str">
        <f>IF(Z130="","",CONCATENATE(V$9,"-",V130,"-",Z130,"-",AA130))</f>
        <v/>
      </c>
      <c r="AC130" s="1147" t="s">
        <v>1830</v>
      </c>
      <c r="AD130" s="1142"/>
      <c r="AE130" s="1143"/>
      <c r="AF130" s="1144" t="str">
        <f>IF(AD130="","",CONCATENATE(AD$9,"-",AD130,"-",AE130))</f>
        <v/>
      </c>
      <c r="AG130" s="1145" t="s">
        <v>1830</v>
      </c>
      <c r="AH130" s="1146"/>
      <c r="AI130" s="1143"/>
      <c r="AJ130" s="1144" t="str">
        <f>IF(AH130="","",CONCATENATE(AD$9,"-",AD130,"-",AH130,"-",AI130))</f>
        <v/>
      </c>
      <c r="AK130" s="1147" t="s">
        <v>1830</v>
      </c>
      <c r="AL130" s="1142"/>
      <c r="AM130" s="1143"/>
      <c r="AN130" s="1144" t="str">
        <f>IF(AL130="","",CONCATENATE(AL$9,"-",AL130,"-",AM130))</f>
        <v/>
      </c>
      <c r="AO130" s="1148" t="s">
        <v>1830</v>
      </c>
      <c r="AP130" s="1146"/>
      <c r="AQ130" s="1143"/>
      <c r="AR130" s="1144" t="str">
        <f>IF(AP130="","",CONCATENATE(AL$9,"-",AL130,"-",AP130,"-",AQ130))</f>
        <v/>
      </c>
      <c r="AS130" s="1147" t="s">
        <v>1830</v>
      </c>
      <c r="AT130" s="1149"/>
      <c r="AU130" s="1150"/>
      <c r="AV130" s="1151" t="str">
        <f>IF(AT130="","",CONCATENATE(AT$9,"-",AT130,"-",AU130))</f>
        <v/>
      </c>
      <c r="AW130" s="1152" t="s">
        <v>1830</v>
      </c>
      <c r="AX130" s="1153"/>
      <c r="AY130" s="1150"/>
      <c r="AZ130" s="1151" t="str">
        <f>IF(AX130="","",CONCATENATE(AT$9,"-",AT130,"-",AX130,"-",AY130))</f>
        <v/>
      </c>
      <c r="BA130" s="1154" t="s">
        <v>1830</v>
      </c>
      <c r="BB130" s="1155"/>
      <c r="BC130" s="1156"/>
      <c r="BD130" s="1157" t="str">
        <f>IF(BB130="","",CONCATENATE(BB$9,"-",BB130,"-",BC130))</f>
        <v/>
      </c>
      <c r="BE130" s="1158" t="s">
        <v>1830</v>
      </c>
      <c r="BF130" s="1159"/>
      <c r="BG130" s="1156"/>
      <c r="BH130" s="1157" t="str">
        <f>IF(BF130="","",CONCATENATE(BB$9,"-",BB130,"-",BF130,"-",BG130))</f>
        <v/>
      </c>
      <c r="BI130" s="1160" t="s">
        <v>1830</v>
      </c>
      <c r="BJ130" s="1161"/>
      <c r="BK130" s="1162"/>
      <c r="BL130" s="1163" t="str">
        <f>IF(BJ130="","",CONCATENATE(BJ$9,"-",BJ130,"-",BK130))</f>
        <v/>
      </c>
      <c r="BM130" s="1164" t="s">
        <v>1830</v>
      </c>
      <c r="BN130" s="1165"/>
      <c r="BO130" s="1162"/>
      <c r="BP130" s="1163" t="str">
        <f>IF(BN130="","",CONCATENATE(BJ$9,"-",BJ130,"-",BN130,"-",BO130))</f>
        <v/>
      </c>
      <c r="BQ130" s="1166" t="s">
        <v>1830</v>
      </c>
      <c r="BR130" s="1167"/>
      <c r="BS130" s="1168"/>
      <c r="BT130" s="1169" t="str">
        <f>IF(BR130="","",CONCATENATE(BR$9,"-",BR130,"-",BS130))</f>
        <v/>
      </c>
      <c r="BU130" s="1170" t="s">
        <v>1830</v>
      </c>
      <c r="BV130" s="1171"/>
      <c r="BW130" s="1168"/>
      <c r="BX130" s="1169" t="str">
        <f>IF(BV130="","",CONCATENATE(BR$9,"-",BR130,"-",BV130,"-",BW130))</f>
        <v/>
      </c>
      <c r="BY130" s="1172" t="s">
        <v>1830</v>
      </c>
      <c r="BZ130" s="1129"/>
      <c r="CA130" s="1129"/>
      <c r="CB130" s="1129"/>
      <c r="CC130" s="1129"/>
      <c r="CD130" s="1129"/>
      <c r="CE130" s="1129"/>
      <c r="CF130" s="1129"/>
      <c r="CG130" s="1129"/>
      <c r="CH130" s="1129"/>
      <c r="CI130" s="1129"/>
      <c r="CJ130" s="1129"/>
      <c r="CK130" s="1129"/>
      <c r="CL130" s="1129"/>
      <c r="CM130" s="1129"/>
      <c r="CN130" s="1129"/>
      <c r="CO130" s="1129"/>
      <c r="CP130" s="1129"/>
      <c r="CQ130" s="1129"/>
      <c r="CR130" s="1129"/>
      <c r="CS130" s="1129"/>
    </row>
    <row r="131" spans="1:97" ht="79.5" customHeight="1">
      <c r="A131" s="1811"/>
      <c r="B131" s="1808"/>
      <c r="C131" s="1808"/>
      <c r="D131" s="1808"/>
      <c r="E131" s="1808"/>
      <c r="F131" s="1808"/>
      <c r="G131" s="1807"/>
      <c r="H131" s="1807"/>
      <c r="I131" s="1808"/>
      <c r="J131" s="1808"/>
      <c r="K131" s="1808"/>
      <c r="L131" s="1808"/>
      <c r="M131" s="1809"/>
      <c r="N131" s="1207" t="s">
        <v>1830</v>
      </c>
      <c r="O131" s="1208" t="s">
        <v>1830</v>
      </c>
      <c r="P131" s="1209"/>
      <c r="Q131" s="1210"/>
      <c r="R131" s="1211" t="s">
        <v>1830</v>
      </c>
      <c r="S131" s="1208" t="s">
        <v>1830</v>
      </c>
      <c r="T131" s="1209"/>
      <c r="U131" s="1212"/>
      <c r="V131" s="1207" t="s">
        <v>1830</v>
      </c>
      <c r="W131" s="1208" t="s">
        <v>1830</v>
      </c>
      <c r="X131" s="1209"/>
      <c r="Y131" s="1210"/>
      <c r="Z131" s="1211" t="s">
        <v>1830</v>
      </c>
      <c r="AA131" s="1208" t="s">
        <v>1830</v>
      </c>
      <c r="AB131" s="1209"/>
      <c r="AC131" s="1212"/>
      <c r="AD131" s="1207" t="s">
        <v>1830</v>
      </c>
      <c r="AE131" s="1208" t="s">
        <v>1830</v>
      </c>
      <c r="AF131" s="1209"/>
      <c r="AG131" s="1210"/>
      <c r="AH131" s="1211" t="s">
        <v>1830</v>
      </c>
      <c r="AI131" s="1208" t="s">
        <v>1830</v>
      </c>
      <c r="AJ131" s="1209"/>
      <c r="AK131" s="1212"/>
      <c r="AL131" s="1207" t="s">
        <v>1830</v>
      </c>
      <c r="AM131" s="1208" t="s">
        <v>1830</v>
      </c>
      <c r="AN131" s="1209"/>
      <c r="AO131" s="1213"/>
      <c r="AP131" s="1211" t="s">
        <v>1830</v>
      </c>
      <c r="AQ131" s="1208" t="s">
        <v>1830</v>
      </c>
      <c r="AR131" s="1209"/>
      <c r="AS131" s="1212"/>
      <c r="AT131" s="1214" t="s">
        <v>1830</v>
      </c>
      <c r="AU131" s="1215" t="s">
        <v>1830</v>
      </c>
      <c r="AV131" s="1216"/>
      <c r="AW131" s="1217"/>
      <c r="AX131" s="1218" t="s">
        <v>1830</v>
      </c>
      <c r="AY131" s="1215" t="s">
        <v>1830</v>
      </c>
      <c r="AZ131" s="1216"/>
      <c r="BA131" s="1219"/>
      <c r="BB131" s="1220" t="s">
        <v>1830</v>
      </c>
      <c r="BC131" s="1221" t="s">
        <v>1830</v>
      </c>
      <c r="BD131" s="1222"/>
      <c r="BE131" s="1223"/>
      <c r="BF131" s="1224" t="s">
        <v>1830</v>
      </c>
      <c r="BG131" s="1221" t="s">
        <v>1830</v>
      </c>
      <c r="BH131" s="1222"/>
      <c r="BI131" s="1225"/>
      <c r="BJ131" s="1226" t="s">
        <v>1830</v>
      </c>
      <c r="BK131" s="1227" t="s">
        <v>1830</v>
      </c>
      <c r="BL131" s="1228"/>
      <c r="BM131" s="1229"/>
      <c r="BN131" s="1230" t="s">
        <v>1830</v>
      </c>
      <c r="BO131" s="1227" t="s">
        <v>1830</v>
      </c>
      <c r="BP131" s="1228"/>
      <c r="BQ131" s="1231"/>
      <c r="BR131" s="1232" t="s">
        <v>1830</v>
      </c>
      <c r="BS131" s="1233" t="s">
        <v>1830</v>
      </c>
      <c r="BT131" s="1234"/>
      <c r="BU131" s="1235"/>
      <c r="BV131" s="1236" t="s">
        <v>1830</v>
      </c>
      <c r="BW131" s="1233" t="s">
        <v>1830</v>
      </c>
      <c r="BX131" s="1234"/>
      <c r="BY131" s="1237"/>
      <c r="BZ131" s="1129"/>
      <c r="CA131" s="1129"/>
      <c r="CB131" s="1129"/>
      <c r="CC131" s="1129"/>
      <c r="CD131" s="1129"/>
      <c r="CE131" s="1129"/>
      <c r="CF131" s="1129"/>
      <c r="CG131" s="1129"/>
      <c r="CH131" s="1129"/>
      <c r="CI131" s="1129"/>
      <c r="CJ131" s="1129"/>
      <c r="CK131" s="1129"/>
      <c r="CL131" s="1129"/>
      <c r="CM131" s="1129"/>
      <c r="CN131" s="1129"/>
      <c r="CO131" s="1129"/>
      <c r="CP131" s="1129"/>
      <c r="CQ131" s="1129"/>
      <c r="CR131" s="1129"/>
      <c r="CS131" s="1129"/>
    </row>
    <row r="132" spans="1:97" ht="30" customHeight="1">
      <c r="A132" s="1803">
        <v>1</v>
      </c>
      <c r="B132" s="1805">
        <v>240201064</v>
      </c>
      <c r="C132" s="1806" t="str">
        <f>IF(B132="","",VLOOKUP(B132,COMPETENCIA!$A$2:$B$44,2,0))</f>
        <v>Investigación</v>
      </c>
      <c r="D132" s="1805" t="s">
        <v>1137</v>
      </c>
      <c r="E132" s="1800" t="str">
        <f>IF(B132="","",CONCATENATE(B132,"-",D132))</f>
        <v>240201064-RA1</v>
      </c>
      <c r="F132" s="1797" t="s">
        <v>1307</v>
      </c>
      <c r="G132" s="1799" t="s">
        <v>95</v>
      </c>
      <c r="H132" s="1812" t="str">
        <f>IF(G132="","",VLOOKUP(G132,ACTIVIDAD_APRENDIZAJE!$A$2:$N$11,4,0))</f>
        <v>Implementar  protocolos para la ejecución y funcionamiento en la prestación del servicio de agua potable y saneamiento básico</v>
      </c>
      <c r="I132" s="1799" t="s">
        <v>178</v>
      </c>
      <c r="J132" s="1797" t="str">
        <f>IF(I132="","",VLOOKUP(I132,PRODUCTOS!$A$2:$H$5,4,0))</f>
        <v>Informe del estado y funcionamiento de las redes de agua</v>
      </c>
      <c r="K132" s="1799" t="s">
        <v>1442</v>
      </c>
      <c r="L132" s="1800" t="str">
        <f>IF(I132="","",CONCATENATE(B132,"-",D132,"-",I132,"-",K132))</f>
        <v>240201064-RA1-PTA1-E1</v>
      </c>
      <c r="M132" s="1801" t="s">
        <v>1761</v>
      </c>
      <c r="N132" s="1142"/>
      <c r="O132" s="1143"/>
      <c r="P132" s="1144" t="str">
        <f>IF(N132="","",CONCATENATE(N$9,"-",N132,"-",O132))</f>
        <v/>
      </c>
      <c r="Q132" s="1145" t="s">
        <v>1830</v>
      </c>
      <c r="R132" s="1146"/>
      <c r="S132" s="1143"/>
      <c r="T132" s="1144" t="str">
        <f>IF(R132="","",CONCATENATE(N$9,"-",N132,"-",R132,"-",S132))</f>
        <v/>
      </c>
      <c r="U132" s="1147" t="s">
        <v>1830</v>
      </c>
      <c r="V132" s="1142"/>
      <c r="W132" s="1143"/>
      <c r="X132" s="1144" t="str">
        <f>IF(V132="","",CONCATENATE(V$9,"-",V132,"-",W132))</f>
        <v/>
      </c>
      <c r="Y132" s="1145" t="s">
        <v>1830</v>
      </c>
      <c r="Z132" s="1146"/>
      <c r="AA132" s="1143"/>
      <c r="AB132" s="1144" t="str">
        <f>IF(Z132="","",CONCATENATE(V$9,"-",V132,"-",Z132,"-",AA132))</f>
        <v/>
      </c>
      <c r="AC132" s="1147" t="s">
        <v>1830</v>
      </c>
      <c r="AD132" s="1142"/>
      <c r="AE132" s="1143"/>
      <c r="AF132" s="1144" t="str">
        <f>IF(AD132="","",CONCATENATE(AD$9,"-",AD132,"-",AE132))</f>
        <v/>
      </c>
      <c r="AG132" s="1145" t="s">
        <v>1830</v>
      </c>
      <c r="AH132" s="1146"/>
      <c r="AI132" s="1143"/>
      <c r="AJ132" s="1144" t="str">
        <f>IF(AH132="","",CONCATENATE(AD$9,"-",AD132,"-",AH132,"-",AI132))</f>
        <v/>
      </c>
      <c r="AK132" s="1147" t="s">
        <v>1830</v>
      </c>
      <c r="AL132" s="1142"/>
      <c r="AM132" s="1143"/>
      <c r="AN132" s="1144" t="str">
        <f>IF(AL132="","",CONCATENATE(AL$9,"-",AL132,"-",AM132))</f>
        <v/>
      </c>
      <c r="AO132" s="1148" t="s">
        <v>1830</v>
      </c>
      <c r="AP132" s="1146"/>
      <c r="AQ132" s="1143"/>
      <c r="AR132" s="1144" t="str">
        <f>IF(AP132="","",CONCATENATE(AL$9,"-",AL132,"-",AP132,"-",AQ132))</f>
        <v/>
      </c>
      <c r="AS132" s="1147" t="s">
        <v>1830</v>
      </c>
      <c r="AT132" s="1149"/>
      <c r="AU132" s="1150"/>
      <c r="AV132" s="1151" t="str">
        <f>IF(AT132="","",CONCATENATE(AT$9,"-",AT132,"-",AU132))</f>
        <v/>
      </c>
      <c r="AW132" s="1152" t="s">
        <v>1830</v>
      </c>
      <c r="AX132" s="1153"/>
      <c r="AY132" s="1150"/>
      <c r="AZ132" s="1151" t="str">
        <f>IF(AX132="","",CONCATENATE(AT$9,"-",AT132,"-",AX132,"-",AY132))</f>
        <v/>
      </c>
      <c r="BA132" s="1154" t="s">
        <v>1830</v>
      </c>
      <c r="BB132" s="1155"/>
      <c r="BC132" s="1156"/>
      <c r="BD132" s="1157" t="str">
        <f>IF(BB132="","",CONCATENATE(BB$9,"-",BB132,"-",BC132))</f>
        <v/>
      </c>
      <c r="BE132" s="1158" t="s">
        <v>1830</v>
      </c>
      <c r="BF132" s="1159"/>
      <c r="BG132" s="1156"/>
      <c r="BH132" s="1157" t="str">
        <f>IF(BF132="","",CONCATENATE(BB$9,"-",BB132,"-",BF132,"-",BG132))</f>
        <v/>
      </c>
      <c r="BI132" s="1160" t="s">
        <v>1830</v>
      </c>
      <c r="BJ132" s="1161"/>
      <c r="BK132" s="1162"/>
      <c r="BL132" s="1163" t="str">
        <f>IF(BJ132="","",CONCATENATE(BJ$9,"-",BJ132,"-",BK132))</f>
        <v/>
      </c>
      <c r="BM132" s="1164" t="s">
        <v>1830</v>
      </c>
      <c r="BN132" s="1165"/>
      <c r="BO132" s="1162"/>
      <c r="BP132" s="1163" t="str">
        <f>IF(BN132="","",CONCATENATE(BJ$9,"-",BJ132,"-",BN132,"-",BO132))</f>
        <v/>
      </c>
      <c r="BQ132" s="1166" t="s">
        <v>1830</v>
      </c>
      <c r="BR132" s="1167"/>
      <c r="BS132" s="1168"/>
      <c r="BT132" s="1169" t="str">
        <f>IF(BR132="","",CONCATENATE(BR$9,"-",BR132,"-",BS132))</f>
        <v/>
      </c>
      <c r="BU132" s="1170" t="s">
        <v>1830</v>
      </c>
      <c r="BV132" s="1171"/>
      <c r="BW132" s="1168"/>
      <c r="BX132" s="1169" t="str">
        <f>IF(BV132="","",CONCATENATE(BR$9,"-",BR132,"-",BV132,"-",BW132))</f>
        <v/>
      </c>
      <c r="BY132" s="1172" t="s">
        <v>1830</v>
      </c>
      <c r="BZ132" s="570"/>
      <c r="CA132" s="570"/>
      <c r="CB132" s="570"/>
      <c r="CC132" s="570"/>
      <c r="CD132" s="570"/>
      <c r="CE132" s="570"/>
      <c r="CF132" s="570"/>
      <c r="CG132" s="570"/>
      <c r="CH132" s="570"/>
      <c r="CI132" s="570"/>
      <c r="CJ132" s="570"/>
      <c r="CK132" s="570"/>
      <c r="CL132" s="570"/>
      <c r="CM132" s="570"/>
      <c r="CN132" s="570"/>
      <c r="CO132" s="570"/>
      <c r="CP132" s="570"/>
      <c r="CQ132" s="570"/>
      <c r="CR132" s="570"/>
      <c r="CS132" s="570"/>
    </row>
    <row r="133" spans="1:97" ht="79.5" customHeight="1">
      <c r="A133" s="1804"/>
      <c r="B133" s="1798"/>
      <c r="C133" s="1798"/>
      <c r="D133" s="1798"/>
      <c r="E133" s="1798"/>
      <c r="F133" s="1798"/>
      <c r="G133" s="1798"/>
      <c r="H133" s="1798"/>
      <c r="I133" s="1798"/>
      <c r="J133" s="1798"/>
      <c r="K133" s="1798"/>
      <c r="L133" s="1798"/>
      <c r="M133" s="1802"/>
      <c r="N133" s="1173" t="s">
        <v>1830</v>
      </c>
      <c r="O133" s="1174" t="s">
        <v>1830</v>
      </c>
      <c r="P133" s="1175"/>
      <c r="Q133" s="1176"/>
      <c r="R133" s="1177" t="s">
        <v>1830</v>
      </c>
      <c r="S133" s="1174" t="s">
        <v>1830</v>
      </c>
      <c r="T133" s="1175"/>
      <c r="U133" s="1178"/>
      <c r="V133" s="1173" t="s">
        <v>1830</v>
      </c>
      <c r="W133" s="1174" t="s">
        <v>1830</v>
      </c>
      <c r="X133" s="1175"/>
      <c r="Y133" s="1176"/>
      <c r="Z133" s="1177" t="s">
        <v>1830</v>
      </c>
      <c r="AA133" s="1174" t="s">
        <v>1830</v>
      </c>
      <c r="AB133" s="1175"/>
      <c r="AC133" s="1178"/>
      <c r="AD133" s="1173" t="s">
        <v>1830</v>
      </c>
      <c r="AE133" s="1174" t="s">
        <v>1830</v>
      </c>
      <c r="AF133" s="1175"/>
      <c r="AG133" s="1176"/>
      <c r="AH133" s="1177" t="s">
        <v>1830</v>
      </c>
      <c r="AI133" s="1174" t="s">
        <v>1830</v>
      </c>
      <c r="AJ133" s="1175"/>
      <c r="AK133" s="1178"/>
      <c r="AL133" s="1173" t="s">
        <v>1830</v>
      </c>
      <c r="AM133" s="1174" t="s">
        <v>1830</v>
      </c>
      <c r="AN133" s="1175"/>
      <c r="AO133" s="1179"/>
      <c r="AP133" s="1177" t="s">
        <v>1830</v>
      </c>
      <c r="AQ133" s="1174" t="s">
        <v>1830</v>
      </c>
      <c r="AR133" s="1175"/>
      <c r="AS133" s="1178"/>
      <c r="AT133" s="1180" t="s">
        <v>1830</v>
      </c>
      <c r="AU133" s="1181" t="s">
        <v>1830</v>
      </c>
      <c r="AV133" s="1182"/>
      <c r="AW133" s="1183"/>
      <c r="AX133" s="1184" t="s">
        <v>1830</v>
      </c>
      <c r="AY133" s="1181" t="s">
        <v>1830</v>
      </c>
      <c r="AZ133" s="1182"/>
      <c r="BA133" s="1185"/>
      <c r="BB133" s="1186" t="s">
        <v>1830</v>
      </c>
      <c r="BC133" s="1187" t="s">
        <v>1830</v>
      </c>
      <c r="BD133" s="1188"/>
      <c r="BE133" s="1189"/>
      <c r="BF133" s="1190" t="s">
        <v>1830</v>
      </c>
      <c r="BG133" s="1187" t="s">
        <v>1830</v>
      </c>
      <c r="BH133" s="1188"/>
      <c r="BI133" s="1191"/>
      <c r="BJ133" s="1192" t="s">
        <v>1830</v>
      </c>
      <c r="BK133" s="1193" t="s">
        <v>1830</v>
      </c>
      <c r="BL133" s="1194"/>
      <c r="BM133" s="1195"/>
      <c r="BN133" s="1196" t="s">
        <v>1830</v>
      </c>
      <c r="BO133" s="1193" t="s">
        <v>1830</v>
      </c>
      <c r="BP133" s="1194"/>
      <c r="BQ133" s="1197"/>
      <c r="BR133" s="1198" t="s">
        <v>1830</v>
      </c>
      <c r="BS133" s="1199" t="s">
        <v>1830</v>
      </c>
      <c r="BT133" s="1200"/>
      <c r="BU133" s="1201"/>
      <c r="BV133" s="1202" t="s">
        <v>1830</v>
      </c>
      <c r="BW133" s="1199" t="s">
        <v>1830</v>
      </c>
      <c r="BX133" s="1200"/>
      <c r="BY133" s="1203"/>
      <c r="BZ133" s="1129"/>
      <c r="CA133" s="1129"/>
      <c r="CB133" s="1129"/>
      <c r="CC133" s="1129"/>
      <c r="CD133" s="1129"/>
      <c r="CE133" s="1129"/>
      <c r="CF133" s="1129"/>
      <c r="CG133" s="1129"/>
      <c r="CH133" s="1129"/>
      <c r="CI133" s="1129"/>
      <c r="CJ133" s="1129"/>
      <c r="CK133" s="1129"/>
      <c r="CL133" s="1129"/>
      <c r="CM133" s="1129"/>
      <c r="CN133" s="1129"/>
      <c r="CO133" s="1129"/>
      <c r="CP133" s="1129"/>
      <c r="CQ133" s="1129"/>
      <c r="CR133" s="1129"/>
      <c r="CS133" s="1129"/>
    </row>
    <row r="134" spans="1:97" ht="30" customHeight="1">
      <c r="A134" s="1803">
        <v>2</v>
      </c>
      <c r="B134" s="1805"/>
      <c r="C134" s="1806" t="str">
        <f>IF(B134="","",VLOOKUP(B134,COMPETENCIA!$A$2:$B$44,2,0))</f>
        <v/>
      </c>
      <c r="D134" s="1805"/>
      <c r="E134" s="1800" t="str">
        <f>IF(B134="","",CONCATENATE(B134,"-",D134))</f>
        <v/>
      </c>
      <c r="F134" s="1797" t="s">
        <v>1830</v>
      </c>
      <c r="G134" s="1799"/>
      <c r="H134" s="1797" t="str">
        <f>IF(G134="","",VLOOKUP(G134,ACTIVIDAD_APRENDIZAJE!$A$2:$N$11,4,0))</f>
        <v/>
      </c>
      <c r="I134" s="1799"/>
      <c r="J134" s="1797" t="str">
        <f>IF(I134="","",VLOOKUP(I134,PRODUCTOS!$A$2:$H$5,4,0))</f>
        <v/>
      </c>
      <c r="K134" s="1799"/>
      <c r="L134" s="1800" t="str">
        <f>IF(I134="","",CONCATENATE(B134,"-",D134,"-",I134,"-",K134))</f>
        <v/>
      </c>
      <c r="M134" s="1801" t="s">
        <v>1830</v>
      </c>
      <c r="N134" s="1142"/>
      <c r="O134" s="1143"/>
      <c r="P134" s="1144" t="str">
        <f>IF(N134="","",CONCATENATE(N$9,"-",N134,"-",O134))</f>
        <v/>
      </c>
      <c r="Q134" s="1145" t="s">
        <v>1830</v>
      </c>
      <c r="R134" s="1146"/>
      <c r="S134" s="1143"/>
      <c r="T134" s="1144" t="str">
        <f>IF(R134="","",CONCATENATE(N$9,"-",N134,"-",R134,"-",S134))</f>
        <v/>
      </c>
      <c r="U134" s="1147" t="s">
        <v>1830</v>
      </c>
      <c r="V134" s="1142"/>
      <c r="W134" s="1143"/>
      <c r="X134" s="1144" t="str">
        <f>IF(V134="","",CONCATENATE(V$9,"-",V134,"-",W134))</f>
        <v/>
      </c>
      <c r="Y134" s="1145" t="s">
        <v>1830</v>
      </c>
      <c r="Z134" s="1146"/>
      <c r="AA134" s="1143"/>
      <c r="AB134" s="1144" t="str">
        <f>IF(Z134="","",CONCATENATE(V$9,"-",V134,"-",Z134,"-",AA134))</f>
        <v/>
      </c>
      <c r="AC134" s="1147" t="s">
        <v>1830</v>
      </c>
      <c r="AD134" s="1142"/>
      <c r="AE134" s="1143"/>
      <c r="AF134" s="1144" t="str">
        <f>IF(AD134="","",CONCATENATE(AD$9,"-",AD134,"-",AE134))</f>
        <v/>
      </c>
      <c r="AG134" s="1145" t="s">
        <v>1830</v>
      </c>
      <c r="AH134" s="1146"/>
      <c r="AI134" s="1143"/>
      <c r="AJ134" s="1144" t="str">
        <f>IF(AH134="","",CONCATENATE(AD$9,"-",AD134,"-",AH134,"-",AI134))</f>
        <v/>
      </c>
      <c r="AK134" s="1147" t="s">
        <v>1830</v>
      </c>
      <c r="AL134" s="1142"/>
      <c r="AM134" s="1143"/>
      <c r="AN134" s="1144" t="str">
        <f>IF(AL134="","",CONCATENATE(AL$9,"-",AL134,"-",AM134))</f>
        <v/>
      </c>
      <c r="AO134" s="1148" t="s">
        <v>1830</v>
      </c>
      <c r="AP134" s="1146"/>
      <c r="AQ134" s="1143"/>
      <c r="AR134" s="1144" t="str">
        <f>IF(AP134="","",CONCATENATE(AL$9,"-",AL134,"-",AP134,"-",AQ134))</f>
        <v/>
      </c>
      <c r="AS134" s="1147" t="s">
        <v>1830</v>
      </c>
      <c r="AT134" s="1149"/>
      <c r="AU134" s="1150"/>
      <c r="AV134" s="1151" t="str">
        <f>IF(AT134="","",CONCATENATE(AT$9,"-",AT134,"-",AU134))</f>
        <v/>
      </c>
      <c r="AW134" s="1152" t="s">
        <v>1830</v>
      </c>
      <c r="AX134" s="1153"/>
      <c r="AY134" s="1150"/>
      <c r="AZ134" s="1151" t="str">
        <f>IF(AX134="","",CONCATENATE(AT$9,"-",AT134,"-",AX134,"-",AY134))</f>
        <v/>
      </c>
      <c r="BA134" s="1154" t="s">
        <v>1830</v>
      </c>
      <c r="BB134" s="1155"/>
      <c r="BC134" s="1156"/>
      <c r="BD134" s="1157" t="str">
        <f>IF(BB134="","",CONCATENATE(BB$9,"-",BB134,"-",BC134))</f>
        <v/>
      </c>
      <c r="BE134" s="1158" t="s">
        <v>1830</v>
      </c>
      <c r="BF134" s="1159"/>
      <c r="BG134" s="1156"/>
      <c r="BH134" s="1157" t="str">
        <f>IF(BF134="","",CONCATENATE(BB$9,"-",BB134,"-",BF134,"-",BG134))</f>
        <v/>
      </c>
      <c r="BI134" s="1160" t="s">
        <v>1830</v>
      </c>
      <c r="BJ134" s="1161"/>
      <c r="BK134" s="1162"/>
      <c r="BL134" s="1163" t="str">
        <f>IF(BJ134="","",CONCATENATE(BJ$9,"-",BJ134,"-",BK134))</f>
        <v/>
      </c>
      <c r="BM134" s="1164" t="s">
        <v>1830</v>
      </c>
      <c r="BN134" s="1165"/>
      <c r="BO134" s="1162"/>
      <c r="BP134" s="1163" t="str">
        <f>IF(BN134="","",CONCATENATE(BJ$9,"-",BJ134,"-",BN134,"-",BO134))</f>
        <v/>
      </c>
      <c r="BQ134" s="1166" t="s">
        <v>1830</v>
      </c>
      <c r="BR134" s="1167"/>
      <c r="BS134" s="1168"/>
      <c r="BT134" s="1169" t="str">
        <f>IF(BR134="","",CONCATENATE(BR$9,"-",BR134,"-",BS134))</f>
        <v/>
      </c>
      <c r="BU134" s="1170" t="s">
        <v>1830</v>
      </c>
      <c r="BV134" s="1171"/>
      <c r="BW134" s="1168"/>
      <c r="BX134" s="1169" t="str">
        <f>IF(BV134="","",CONCATENATE(BR$9,"-",BR134,"-",BV134,"-",BW134))</f>
        <v/>
      </c>
      <c r="BY134" s="1172" t="s">
        <v>1830</v>
      </c>
      <c r="BZ134" s="1129"/>
      <c r="CA134" s="1129"/>
      <c r="CB134" s="1129"/>
      <c r="CC134" s="1129"/>
      <c r="CD134" s="1129"/>
      <c r="CE134" s="1129"/>
      <c r="CF134" s="1129"/>
      <c r="CG134" s="1129"/>
      <c r="CH134" s="1129"/>
      <c r="CI134" s="1129"/>
      <c r="CJ134" s="1129"/>
      <c r="CK134" s="1129"/>
      <c r="CL134" s="1129"/>
      <c r="CM134" s="1129"/>
      <c r="CN134" s="1129"/>
      <c r="CO134" s="1129"/>
      <c r="CP134" s="1129"/>
      <c r="CQ134" s="1129"/>
      <c r="CR134" s="1129"/>
      <c r="CS134" s="1129"/>
    </row>
    <row r="135" spans="1:97" ht="79.5" customHeight="1">
      <c r="A135" s="1804"/>
      <c r="B135" s="1798"/>
      <c r="C135" s="1798"/>
      <c r="D135" s="1798"/>
      <c r="E135" s="1798"/>
      <c r="F135" s="1798"/>
      <c r="G135" s="1798"/>
      <c r="H135" s="1798"/>
      <c r="I135" s="1798"/>
      <c r="J135" s="1798"/>
      <c r="K135" s="1798"/>
      <c r="L135" s="1798"/>
      <c r="M135" s="1802"/>
      <c r="N135" s="1173" t="s">
        <v>1830</v>
      </c>
      <c r="O135" s="1174" t="s">
        <v>1830</v>
      </c>
      <c r="P135" s="1175"/>
      <c r="Q135" s="1176"/>
      <c r="R135" s="1177" t="s">
        <v>1830</v>
      </c>
      <c r="S135" s="1174" t="s">
        <v>1830</v>
      </c>
      <c r="T135" s="1175"/>
      <c r="U135" s="1178"/>
      <c r="V135" s="1173" t="s">
        <v>1830</v>
      </c>
      <c r="W135" s="1174" t="s">
        <v>1830</v>
      </c>
      <c r="X135" s="1175"/>
      <c r="Y135" s="1176"/>
      <c r="Z135" s="1177" t="s">
        <v>1830</v>
      </c>
      <c r="AA135" s="1174" t="s">
        <v>1830</v>
      </c>
      <c r="AB135" s="1175"/>
      <c r="AC135" s="1178"/>
      <c r="AD135" s="1173" t="s">
        <v>1830</v>
      </c>
      <c r="AE135" s="1174" t="s">
        <v>1830</v>
      </c>
      <c r="AF135" s="1175"/>
      <c r="AG135" s="1176"/>
      <c r="AH135" s="1177" t="s">
        <v>1830</v>
      </c>
      <c r="AI135" s="1174" t="s">
        <v>1830</v>
      </c>
      <c r="AJ135" s="1175"/>
      <c r="AK135" s="1178"/>
      <c r="AL135" s="1173" t="s">
        <v>1830</v>
      </c>
      <c r="AM135" s="1174" t="s">
        <v>1830</v>
      </c>
      <c r="AN135" s="1175"/>
      <c r="AO135" s="1179"/>
      <c r="AP135" s="1177" t="s">
        <v>1830</v>
      </c>
      <c r="AQ135" s="1174" t="s">
        <v>1830</v>
      </c>
      <c r="AR135" s="1175"/>
      <c r="AS135" s="1178"/>
      <c r="AT135" s="1180" t="s">
        <v>1830</v>
      </c>
      <c r="AU135" s="1181" t="s">
        <v>1830</v>
      </c>
      <c r="AV135" s="1182"/>
      <c r="AW135" s="1183"/>
      <c r="AX135" s="1184" t="s">
        <v>1830</v>
      </c>
      <c r="AY135" s="1181" t="s">
        <v>1830</v>
      </c>
      <c r="AZ135" s="1182"/>
      <c r="BA135" s="1185"/>
      <c r="BB135" s="1186" t="s">
        <v>1830</v>
      </c>
      <c r="BC135" s="1187" t="s">
        <v>1830</v>
      </c>
      <c r="BD135" s="1188"/>
      <c r="BE135" s="1189"/>
      <c r="BF135" s="1190" t="s">
        <v>1830</v>
      </c>
      <c r="BG135" s="1187" t="s">
        <v>1830</v>
      </c>
      <c r="BH135" s="1188"/>
      <c r="BI135" s="1191"/>
      <c r="BJ135" s="1192" t="s">
        <v>1830</v>
      </c>
      <c r="BK135" s="1193" t="s">
        <v>1830</v>
      </c>
      <c r="BL135" s="1194"/>
      <c r="BM135" s="1195"/>
      <c r="BN135" s="1196" t="s">
        <v>1830</v>
      </c>
      <c r="BO135" s="1193" t="s">
        <v>1830</v>
      </c>
      <c r="BP135" s="1194"/>
      <c r="BQ135" s="1197"/>
      <c r="BR135" s="1198" t="s">
        <v>1830</v>
      </c>
      <c r="BS135" s="1199" t="s">
        <v>1830</v>
      </c>
      <c r="BT135" s="1200"/>
      <c r="BU135" s="1201"/>
      <c r="BV135" s="1202" t="s">
        <v>1830</v>
      </c>
      <c r="BW135" s="1199" t="s">
        <v>1830</v>
      </c>
      <c r="BX135" s="1200"/>
      <c r="BY135" s="1203"/>
      <c r="BZ135" s="1129"/>
      <c r="CA135" s="1129"/>
      <c r="CB135" s="1129"/>
      <c r="CC135" s="1129"/>
      <c r="CD135" s="1129"/>
      <c r="CE135" s="1129"/>
      <c r="CF135" s="1129"/>
      <c r="CG135" s="1129"/>
      <c r="CH135" s="1129"/>
      <c r="CI135" s="1129"/>
      <c r="CJ135" s="1129"/>
      <c r="CK135" s="1129"/>
      <c r="CL135" s="1129"/>
      <c r="CM135" s="1129"/>
      <c r="CN135" s="1129"/>
      <c r="CO135" s="1129"/>
      <c r="CP135" s="1129"/>
      <c r="CQ135" s="1129"/>
      <c r="CR135" s="1129"/>
      <c r="CS135" s="1129"/>
    </row>
    <row r="136" spans="1:97" ht="30" customHeight="1">
      <c r="A136" s="1803">
        <v>3</v>
      </c>
      <c r="B136" s="1805"/>
      <c r="C136" s="1806" t="str">
        <f>IF(B136="","",VLOOKUP(B136,COMPETENCIA!$A$2:$B$44,2,0))</f>
        <v/>
      </c>
      <c r="D136" s="1805"/>
      <c r="E136" s="1800" t="str">
        <f>IF(B136="","",CONCATENATE(B136,"-",D136))</f>
        <v/>
      </c>
      <c r="F136" s="1797" t="s">
        <v>1830</v>
      </c>
      <c r="G136" s="1799"/>
      <c r="H136" s="1797" t="str">
        <f>IF(G136="","",VLOOKUP(G136,ACTIVIDAD_APRENDIZAJE!$A$2:$N$11,4,0))</f>
        <v/>
      </c>
      <c r="I136" s="1799"/>
      <c r="J136" s="1797" t="str">
        <f>IF(I136="","",VLOOKUP(I136,PRODUCTOS!$A$2:$H$5,4,0))</f>
        <v/>
      </c>
      <c r="K136" s="1799"/>
      <c r="L136" s="1800" t="str">
        <f>IF(I136="","",CONCATENATE(B136,"-",D136,"-",I136,"-",K136))</f>
        <v/>
      </c>
      <c r="M136" s="1801" t="s">
        <v>1830</v>
      </c>
      <c r="N136" s="1142"/>
      <c r="O136" s="1143"/>
      <c r="P136" s="1144" t="str">
        <f>IF(N136="","",CONCATENATE(N$9,"-",N136,"-",O136))</f>
        <v/>
      </c>
      <c r="Q136" s="1145" t="s">
        <v>1830</v>
      </c>
      <c r="R136" s="1146"/>
      <c r="S136" s="1143"/>
      <c r="T136" s="1144" t="str">
        <f>IF(R136="","",CONCATENATE(N$9,"-",N136,"-",R136,"-",S136))</f>
        <v/>
      </c>
      <c r="U136" s="1147" t="s">
        <v>1830</v>
      </c>
      <c r="V136" s="1142"/>
      <c r="W136" s="1143"/>
      <c r="X136" s="1144" t="str">
        <f>IF(V136="","",CONCATENATE(V$9,"-",V136,"-",W136))</f>
        <v/>
      </c>
      <c r="Y136" s="1145" t="s">
        <v>1830</v>
      </c>
      <c r="Z136" s="1146"/>
      <c r="AA136" s="1143"/>
      <c r="AB136" s="1144" t="str">
        <f>IF(Z136="","",CONCATENATE(V$9,"-",V136,"-",Z136,"-",AA136))</f>
        <v/>
      </c>
      <c r="AC136" s="1147" t="s">
        <v>1830</v>
      </c>
      <c r="AD136" s="1142"/>
      <c r="AE136" s="1143"/>
      <c r="AF136" s="1144" t="str">
        <f>IF(AD136="","",CONCATENATE(AD$9,"-",AD136,"-",AE136))</f>
        <v/>
      </c>
      <c r="AG136" s="1145" t="s">
        <v>1830</v>
      </c>
      <c r="AH136" s="1146"/>
      <c r="AI136" s="1143"/>
      <c r="AJ136" s="1144" t="str">
        <f>IF(AH136="","",CONCATENATE(AD$9,"-",AD136,"-",AH136,"-",AI136))</f>
        <v/>
      </c>
      <c r="AK136" s="1147" t="s">
        <v>1830</v>
      </c>
      <c r="AL136" s="1142"/>
      <c r="AM136" s="1143"/>
      <c r="AN136" s="1144" t="str">
        <f>IF(AL136="","",CONCATENATE(AL$9,"-",AL136,"-",AM136))</f>
        <v/>
      </c>
      <c r="AO136" s="1148" t="s">
        <v>1830</v>
      </c>
      <c r="AP136" s="1146"/>
      <c r="AQ136" s="1143"/>
      <c r="AR136" s="1144" t="str">
        <f>IF(AP136="","",CONCATENATE(AL$9,"-",AL136,"-",AP136,"-",AQ136))</f>
        <v/>
      </c>
      <c r="AS136" s="1147" t="s">
        <v>1830</v>
      </c>
      <c r="AT136" s="1149"/>
      <c r="AU136" s="1150"/>
      <c r="AV136" s="1151" t="str">
        <f>IF(AT136="","",CONCATENATE(AT$9,"-",AT136,"-",AU136))</f>
        <v/>
      </c>
      <c r="AW136" s="1152" t="s">
        <v>1830</v>
      </c>
      <c r="AX136" s="1153"/>
      <c r="AY136" s="1150"/>
      <c r="AZ136" s="1151" t="str">
        <f>IF(AX136="","",CONCATENATE(AT$9,"-",AT136,"-",AX136,"-",AY136))</f>
        <v/>
      </c>
      <c r="BA136" s="1154" t="s">
        <v>1830</v>
      </c>
      <c r="BB136" s="1155"/>
      <c r="BC136" s="1156"/>
      <c r="BD136" s="1157" t="str">
        <f>IF(BB136="","",CONCATENATE(BB$9,"-",BB136,"-",BC136))</f>
        <v/>
      </c>
      <c r="BE136" s="1158" t="s">
        <v>1830</v>
      </c>
      <c r="BF136" s="1159"/>
      <c r="BG136" s="1156"/>
      <c r="BH136" s="1157" t="str">
        <f>IF(BF136="","",CONCATENATE(BB$9,"-",BB136,"-",BF136,"-",BG136))</f>
        <v/>
      </c>
      <c r="BI136" s="1160" t="s">
        <v>1830</v>
      </c>
      <c r="BJ136" s="1161"/>
      <c r="BK136" s="1162"/>
      <c r="BL136" s="1163" t="str">
        <f>IF(BJ136="","",CONCATENATE(BJ$9,"-",BJ136,"-",BK136))</f>
        <v/>
      </c>
      <c r="BM136" s="1164" t="s">
        <v>1830</v>
      </c>
      <c r="BN136" s="1165"/>
      <c r="BO136" s="1162"/>
      <c r="BP136" s="1163" t="str">
        <f>IF(BN136="","",CONCATENATE(BJ$9,"-",BJ136,"-",BN136,"-",BO136))</f>
        <v/>
      </c>
      <c r="BQ136" s="1166" t="s">
        <v>1830</v>
      </c>
      <c r="BR136" s="1167"/>
      <c r="BS136" s="1168"/>
      <c r="BT136" s="1169" t="str">
        <f>IF(BR136="","",CONCATENATE(BR$9,"-",BR136,"-",BS136))</f>
        <v/>
      </c>
      <c r="BU136" s="1170" t="s">
        <v>1830</v>
      </c>
      <c r="BV136" s="1171"/>
      <c r="BW136" s="1168"/>
      <c r="BX136" s="1169" t="str">
        <f>IF(BV136="","",CONCATENATE(BR$9,"-",BR136,"-",BV136,"-",BW136))</f>
        <v/>
      </c>
      <c r="BY136" s="1172" t="s">
        <v>1830</v>
      </c>
      <c r="BZ136" s="1129"/>
      <c r="CA136" s="1129"/>
      <c r="CB136" s="1129"/>
      <c r="CC136" s="1129"/>
      <c r="CD136" s="1129"/>
      <c r="CE136" s="1129"/>
      <c r="CF136" s="1129"/>
      <c r="CG136" s="1129"/>
      <c r="CH136" s="1129"/>
      <c r="CI136" s="1129"/>
      <c r="CJ136" s="1129"/>
      <c r="CK136" s="1129"/>
      <c r="CL136" s="1129"/>
      <c r="CM136" s="1129"/>
      <c r="CN136" s="1129"/>
      <c r="CO136" s="1129"/>
      <c r="CP136" s="1129"/>
      <c r="CQ136" s="1129"/>
      <c r="CR136" s="1129"/>
      <c r="CS136" s="1129"/>
    </row>
    <row r="137" spans="1:97" ht="79.5" customHeight="1">
      <c r="A137" s="1804"/>
      <c r="B137" s="1798"/>
      <c r="C137" s="1798"/>
      <c r="D137" s="1798"/>
      <c r="E137" s="1798"/>
      <c r="F137" s="1798"/>
      <c r="G137" s="1798"/>
      <c r="H137" s="1798"/>
      <c r="I137" s="1798"/>
      <c r="J137" s="1798"/>
      <c r="K137" s="1798"/>
      <c r="L137" s="1798"/>
      <c r="M137" s="1802"/>
      <c r="N137" s="1173" t="s">
        <v>1830</v>
      </c>
      <c r="O137" s="1174" t="s">
        <v>1830</v>
      </c>
      <c r="P137" s="1175"/>
      <c r="Q137" s="1176"/>
      <c r="R137" s="1177" t="s">
        <v>1830</v>
      </c>
      <c r="S137" s="1174" t="s">
        <v>1830</v>
      </c>
      <c r="T137" s="1175"/>
      <c r="U137" s="1178"/>
      <c r="V137" s="1173" t="s">
        <v>1830</v>
      </c>
      <c r="W137" s="1174" t="s">
        <v>1830</v>
      </c>
      <c r="X137" s="1175"/>
      <c r="Y137" s="1176"/>
      <c r="Z137" s="1177" t="s">
        <v>1830</v>
      </c>
      <c r="AA137" s="1174" t="s">
        <v>1830</v>
      </c>
      <c r="AB137" s="1175"/>
      <c r="AC137" s="1178"/>
      <c r="AD137" s="1173" t="s">
        <v>1830</v>
      </c>
      <c r="AE137" s="1174" t="s">
        <v>1830</v>
      </c>
      <c r="AF137" s="1175"/>
      <c r="AG137" s="1176"/>
      <c r="AH137" s="1177" t="s">
        <v>1830</v>
      </c>
      <c r="AI137" s="1174" t="s">
        <v>1830</v>
      </c>
      <c r="AJ137" s="1175"/>
      <c r="AK137" s="1178"/>
      <c r="AL137" s="1173" t="s">
        <v>1830</v>
      </c>
      <c r="AM137" s="1174" t="s">
        <v>1830</v>
      </c>
      <c r="AN137" s="1175"/>
      <c r="AO137" s="1179"/>
      <c r="AP137" s="1177" t="s">
        <v>1830</v>
      </c>
      <c r="AQ137" s="1174" t="s">
        <v>1830</v>
      </c>
      <c r="AR137" s="1175"/>
      <c r="AS137" s="1178"/>
      <c r="AT137" s="1180" t="s">
        <v>1830</v>
      </c>
      <c r="AU137" s="1181" t="s">
        <v>1830</v>
      </c>
      <c r="AV137" s="1182"/>
      <c r="AW137" s="1183"/>
      <c r="AX137" s="1184" t="s">
        <v>1830</v>
      </c>
      <c r="AY137" s="1181" t="s">
        <v>1830</v>
      </c>
      <c r="AZ137" s="1182"/>
      <c r="BA137" s="1185"/>
      <c r="BB137" s="1186" t="s">
        <v>1830</v>
      </c>
      <c r="BC137" s="1187" t="s">
        <v>1830</v>
      </c>
      <c r="BD137" s="1188"/>
      <c r="BE137" s="1189"/>
      <c r="BF137" s="1190" t="s">
        <v>1830</v>
      </c>
      <c r="BG137" s="1187" t="s">
        <v>1830</v>
      </c>
      <c r="BH137" s="1188"/>
      <c r="BI137" s="1191"/>
      <c r="BJ137" s="1192" t="s">
        <v>1830</v>
      </c>
      <c r="BK137" s="1193" t="s">
        <v>1830</v>
      </c>
      <c r="BL137" s="1194"/>
      <c r="BM137" s="1195"/>
      <c r="BN137" s="1196" t="s">
        <v>1830</v>
      </c>
      <c r="BO137" s="1193" t="s">
        <v>1830</v>
      </c>
      <c r="BP137" s="1194"/>
      <c r="BQ137" s="1197"/>
      <c r="BR137" s="1198" t="s">
        <v>1830</v>
      </c>
      <c r="BS137" s="1199" t="s">
        <v>1830</v>
      </c>
      <c r="BT137" s="1200"/>
      <c r="BU137" s="1201"/>
      <c r="BV137" s="1202" t="s">
        <v>1830</v>
      </c>
      <c r="BW137" s="1199" t="s">
        <v>1830</v>
      </c>
      <c r="BX137" s="1200"/>
      <c r="BY137" s="1203"/>
      <c r="BZ137" s="1129"/>
      <c r="CA137" s="1129"/>
      <c r="CB137" s="1129"/>
      <c r="CC137" s="1129"/>
      <c r="CD137" s="1129"/>
      <c r="CE137" s="1129"/>
      <c r="CF137" s="1129"/>
      <c r="CG137" s="1129"/>
      <c r="CH137" s="1129"/>
      <c r="CI137" s="1129"/>
      <c r="CJ137" s="1129"/>
      <c r="CK137" s="1129"/>
      <c r="CL137" s="1129"/>
      <c r="CM137" s="1129"/>
      <c r="CN137" s="1129"/>
      <c r="CO137" s="1129"/>
      <c r="CP137" s="1129"/>
      <c r="CQ137" s="1129"/>
      <c r="CR137" s="1129"/>
      <c r="CS137" s="1129"/>
    </row>
    <row r="138" spans="1:97" ht="30" customHeight="1">
      <c r="A138" s="1803">
        <v>4</v>
      </c>
      <c r="B138" s="1805"/>
      <c r="C138" s="1806" t="str">
        <f>IF(B138="","",VLOOKUP(B138,COMPETENCIA!$A$2:$B$44,2,0))</f>
        <v/>
      </c>
      <c r="D138" s="1805"/>
      <c r="E138" s="1800" t="str">
        <f>IF(B138="","",CONCATENATE(B138,"-",D138))</f>
        <v/>
      </c>
      <c r="F138" s="1797" t="s">
        <v>1830</v>
      </c>
      <c r="G138" s="1799"/>
      <c r="H138" s="1797" t="str">
        <f>IF(G138="","",VLOOKUP(G138,ACTIVIDAD_APRENDIZAJE!$A$2:$N$11,4,0))</f>
        <v/>
      </c>
      <c r="I138" s="1799"/>
      <c r="J138" s="1797" t="str">
        <f>IF(I138="","",VLOOKUP(I138,PRODUCTOS!$A$2:$H$5,4,0))</f>
        <v/>
      </c>
      <c r="K138" s="1799"/>
      <c r="L138" s="1800" t="str">
        <f>IF(I138="","",CONCATENATE(B138,"-",D138,"-",I138,"-",K138))</f>
        <v/>
      </c>
      <c r="M138" s="1801" t="s">
        <v>1830</v>
      </c>
      <c r="N138" s="1142"/>
      <c r="O138" s="1143"/>
      <c r="P138" s="1144" t="str">
        <f>IF(N138="","",CONCATENATE(N$9,"-",N138,"-",O138))</f>
        <v/>
      </c>
      <c r="Q138" s="1145" t="s">
        <v>1830</v>
      </c>
      <c r="R138" s="1146"/>
      <c r="S138" s="1143"/>
      <c r="T138" s="1144" t="str">
        <f>IF(R138="","",CONCATENATE(N$9,"-",N138,"-",R138,"-",S138))</f>
        <v/>
      </c>
      <c r="U138" s="1147" t="s">
        <v>1830</v>
      </c>
      <c r="V138" s="1142"/>
      <c r="W138" s="1143"/>
      <c r="X138" s="1144" t="str">
        <f>IF(V138="","",CONCATENATE(V$9,"-",V138,"-",W138))</f>
        <v/>
      </c>
      <c r="Y138" s="1145" t="s">
        <v>1830</v>
      </c>
      <c r="Z138" s="1146"/>
      <c r="AA138" s="1143"/>
      <c r="AB138" s="1144" t="str">
        <f>IF(Z138="","",CONCATENATE(V$9,"-",V138,"-",Z138,"-",AA138))</f>
        <v/>
      </c>
      <c r="AC138" s="1147" t="s">
        <v>1830</v>
      </c>
      <c r="AD138" s="1142"/>
      <c r="AE138" s="1143"/>
      <c r="AF138" s="1144" t="str">
        <f>IF(AD138="","",CONCATENATE(AD$9,"-",AD138,"-",AE138))</f>
        <v/>
      </c>
      <c r="AG138" s="1145" t="s">
        <v>1830</v>
      </c>
      <c r="AH138" s="1146"/>
      <c r="AI138" s="1143"/>
      <c r="AJ138" s="1144" t="str">
        <f>IF(AH138="","",CONCATENATE(AD$9,"-",AD138,"-",AH138,"-",AI138))</f>
        <v/>
      </c>
      <c r="AK138" s="1147" t="s">
        <v>1830</v>
      </c>
      <c r="AL138" s="1142"/>
      <c r="AM138" s="1143"/>
      <c r="AN138" s="1144" t="str">
        <f>IF(AL138="","",CONCATENATE(AL$9,"-",AL138,"-",AM138))</f>
        <v/>
      </c>
      <c r="AO138" s="1148" t="s">
        <v>1830</v>
      </c>
      <c r="AP138" s="1146"/>
      <c r="AQ138" s="1143"/>
      <c r="AR138" s="1144" t="str">
        <f>IF(AP138="","",CONCATENATE(AL$9,"-",AL138,"-",AP138,"-",AQ138))</f>
        <v/>
      </c>
      <c r="AS138" s="1147" t="s">
        <v>1830</v>
      </c>
      <c r="AT138" s="1149"/>
      <c r="AU138" s="1150"/>
      <c r="AV138" s="1151" t="str">
        <f>IF(AT138="","",CONCATENATE(AT$9,"-",AT138,"-",AU138))</f>
        <v/>
      </c>
      <c r="AW138" s="1152" t="s">
        <v>1830</v>
      </c>
      <c r="AX138" s="1153"/>
      <c r="AY138" s="1150"/>
      <c r="AZ138" s="1151" t="str">
        <f>IF(AX138="","",CONCATENATE(AT$9,"-",AT138,"-",AX138,"-",AY138))</f>
        <v/>
      </c>
      <c r="BA138" s="1154" t="s">
        <v>1830</v>
      </c>
      <c r="BB138" s="1155"/>
      <c r="BC138" s="1156"/>
      <c r="BD138" s="1157" t="str">
        <f>IF(BB138="","",CONCATENATE(BB$9,"-",BB138,"-",BC138))</f>
        <v/>
      </c>
      <c r="BE138" s="1158" t="s">
        <v>1830</v>
      </c>
      <c r="BF138" s="1159"/>
      <c r="BG138" s="1156"/>
      <c r="BH138" s="1157" t="str">
        <f>IF(BF138="","",CONCATENATE(BB$9,"-",BB138,"-",BF138,"-",BG138))</f>
        <v/>
      </c>
      <c r="BI138" s="1160" t="s">
        <v>1830</v>
      </c>
      <c r="BJ138" s="1161"/>
      <c r="BK138" s="1162"/>
      <c r="BL138" s="1163" t="str">
        <f>IF(BJ138="","",CONCATENATE(BJ$9,"-",BJ138,"-",BK138))</f>
        <v/>
      </c>
      <c r="BM138" s="1164" t="s">
        <v>1830</v>
      </c>
      <c r="BN138" s="1165"/>
      <c r="BO138" s="1162"/>
      <c r="BP138" s="1163" t="str">
        <f>IF(BN138="","",CONCATENATE(BJ$9,"-",BJ138,"-",BN138,"-",BO138))</f>
        <v/>
      </c>
      <c r="BQ138" s="1166" t="s">
        <v>1830</v>
      </c>
      <c r="BR138" s="1167"/>
      <c r="BS138" s="1168"/>
      <c r="BT138" s="1169" t="str">
        <f>IF(BR138="","",CONCATENATE(BR$9,"-",BR138,"-",BS138))</f>
        <v/>
      </c>
      <c r="BU138" s="1170" t="s">
        <v>1830</v>
      </c>
      <c r="BV138" s="1171"/>
      <c r="BW138" s="1168"/>
      <c r="BX138" s="1169" t="str">
        <f>IF(BV138="","",CONCATENATE(BR$9,"-",BR138,"-",BV138,"-",BW138))</f>
        <v/>
      </c>
      <c r="BY138" s="1172" t="s">
        <v>1830</v>
      </c>
      <c r="BZ138" s="1129"/>
      <c r="CA138" s="1129"/>
      <c r="CB138" s="1129"/>
      <c r="CC138" s="1129"/>
      <c r="CD138" s="1129"/>
      <c r="CE138" s="1129"/>
      <c r="CF138" s="1129"/>
      <c r="CG138" s="1129"/>
      <c r="CH138" s="1129"/>
      <c r="CI138" s="1129"/>
      <c r="CJ138" s="1129"/>
      <c r="CK138" s="1129"/>
      <c r="CL138" s="1129"/>
      <c r="CM138" s="1129"/>
      <c r="CN138" s="1129"/>
      <c r="CO138" s="1129"/>
      <c r="CP138" s="1129"/>
      <c r="CQ138" s="1129"/>
      <c r="CR138" s="1129"/>
      <c r="CS138" s="1129"/>
    </row>
    <row r="139" spans="1:97" ht="79.5" customHeight="1">
      <c r="A139" s="1804"/>
      <c r="B139" s="1798"/>
      <c r="C139" s="1798"/>
      <c r="D139" s="1798"/>
      <c r="E139" s="1798"/>
      <c r="F139" s="1798"/>
      <c r="G139" s="1798"/>
      <c r="H139" s="1798"/>
      <c r="I139" s="1798"/>
      <c r="J139" s="1798"/>
      <c r="K139" s="1798"/>
      <c r="L139" s="1798"/>
      <c r="M139" s="1802"/>
      <c r="N139" s="1173" t="s">
        <v>1830</v>
      </c>
      <c r="O139" s="1174" t="s">
        <v>1830</v>
      </c>
      <c r="P139" s="1175"/>
      <c r="Q139" s="1176"/>
      <c r="R139" s="1177" t="s">
        <v>1830</v>
      </c>
      <c r="S139" s="1174" t="s">
        <v>1830</v>
      </c>
      <c r="T139" s="1175"/>
      <c r="U139" s="1178"/>
      <c r="V139" s="1173" t="s">
        <v>1830</v>
      </c>
      <c r="W139" s="1174" t="s">
        <v>1830</v>
      </c>
      <c r="X139" s="1175"/>
      <c r="Y139" s="1176"/>
      <c r="Z139" s="1177" t="s">
        <v>1830</v>
      </c>
      <c r="AA139" s="1174" t="s">
        <v>1830</v>
      </c>
      <c r="AB139" s="1175"/>
      <c r="AC139" s="1178"/>
      <c r="AD139" s="1173" t="s">
        <v>1830</v>
      </c>
      <c r="AE139" s="1174" t="s">
        <v>1830</v>
      </c>
      <c r="AF139" s="1175"/>
      <c r="AG139" s="1176"/>
      <c r="AH139" s="1177" t="s">
        <v>1830</v>
      </c>
      <c r="AI139" s="1174" t="s">
        <v>1830</v>
      </c>
      <c r="AJ139" s="1175"/>
      <c r="AK139" s="1178"/>
      <c r="AL139" s="1173" t="s">
        <v>1830</v>
      </c>
      <c r="AM139" s="1174" t="s">
        <v>1830</v>
      </c>
      <c r="AN139" s="1175"/>
      <c r="AO139" s="1179"/>
      <c r="AP139" s="1177" t="s">
        <v>1830</v>
      </c>
      <c r="AQ139" s="1174" t="s">
        <v>1830</v>
      </c>
      <c r="AR139" s="1175"/>
      <c r="AS139" s="1178"/>
      <c r="AT139" s="1180" t="s">
        <v>1830</v>
      </c>
      <c r="AU139" s="1181" t="s">
        <v>1830</v>
      </c>
      <c r="AV139" s="1182"/>
      <c r="AW139" s="1183"/>
      <c r="AX139" s="1184" t="s">
        <v>1830</v>
      </c>
      <c r="AY139" s="1181" t="s">
        <v>1830</v>
      </c>
      <c r="AZ139" s="1182"/>
      <c r="BA139" s="1185"/>
      <c r="BB139" s="1186" t="s">
        <v>1830</v>
      </c>
      <c r="BC139" s="1187" t="s">
        <v>1830</v>
      </c>
      <c r="BD139" s="1188"/>
      <c r="BE139" s="1189"/>
      <c r="BF139" s="1190" t="s">
        <v>1830</v>
      </c>
      <c r="BG139" s="1187" t="s">
        <v>1830</v>
      </c>
      <c r="BH139" s="1188"/>
      <c r="BI139" s="1191"/>
      <c r="BJ139" s="1192" t="s">
        <v>1830</v>
      </c>
      <c r="BK139" s="1193" t="s">
        <v>1830</v>
      </c>
      <c r="BL139" s="1194"/>
      <c r="BM139" s="1195"/>
      <c r="BN139" s="1196" t="s">
        <v>1830</v>
      </c>
      <c r="BO139" s="1193" t="s">
        <v>1830</v>
      </c>
      <c r="BP139" s="1194"/>
      <c r="BQ139" s="1197"/>
      <c r="BR139" s="1198" t="s">
        <v>1830</v>
      </c>
      <c r="BS139" s="1199" t="s">
        <v>1830</v>
      </c>
      <c r="BT139" s="1200"/>
      <c r="BU139" s="1201"/>
      <c r="BV139" s="1202" t="s">
        <v>1830</v>
      </c>
      <c r="BW139" s="1199" t="s">
        <v>1830</v>
      </c>
      <c r="BX139" s="1200"/>
      <c r="BY139" s="1203"/>
      <c r="BZ139" s="1129"/>
      <c r="CA139" s="1129"/>
      <c r="CB139" s="1129"/>
      <c r="CC139" s="1129"/>
      <c r="CD139" s="1129"/>
      <c r="CE139" s="1129"/>
      <c r="CF139" s="1129"/>
      <c r="CG139" s="1129"/>
      <c r="CH139" s="1129"/>
      <c r="CI139" s="1129"/>
      <c r="CJ139" s="1129"/>
      <c r="CK139" s="1129"/>
      <c r="CL139" s="1129"/>
      <c r="CM139" s="1129"/>
      <c r="CN139" s="1129"/>
      <c r="CO139" s="1129"/>
      <c r="CP139" s="1129"/>
      <c r="CQ139" s="1129"/>
      <c r="CR139" s="1129"/>
      <c r="CS139" s="1129"/>
    </row>
    <row r="140" spans="1:97" ht="30" customHeight="1">
      <c r="A140" s="1803">
        <v>5</v>
      </c>
      <c r="B140" s="1805"/>
      <c r="C140" s="1806" t="str">
        <f>IF(B140="","",VLOOKUP(B140,COMPETENCIA!$A$2:$B$44,2,0))</f>
        <v/>
      </c>
      <c r="D140" s="1805"/>
      <c r="E140" s="1800" t="str">
        <f>IF(B140="","",CONCATENATE(B140,"-",D140))</f>
        <v/>
      </c>
      <c r="F140" s="1797" t="s">
        <v>1830</v>
      </c>
      <c r="G140" s="1799"/>
      <c r="H140" s="1797" t="str">
        <f>IF(G140="","",VLOOKUP(G140,ACTIVIDAD_APRENDIZAJE!$A$2:$N$11,4,0))</f>
        <v/>
      </c>
      <c r="I140" s="1799"/>
      <c r="J140" s="1797" t="str">
        <f>IF(I140="","",VLOOKUP(I140,PRODUCTOS!$A$2:$H$5,4,0))</f>
        <v/>
      </c>
      <c r="K140" s="1799"/>
      <c r="L140" s="1800" t="str">
        <f>IF(I140="","",CONCATENATE(B140,"-",D140,"-",I140,"-",K140))</f>
        <v/>
      </c>
      <c r="M140" s="1801" t="s">
        <v>1830</v>
      </c>
      <c r="N140" s="1142"/>
      <c r="O140" s="1143"/>
      <c r="P140" s="1144" t="str">
        <f>IF(N140="","",CONCATENATE(N$9,"-",N140,"-",O140))</f>
        <v/>
      </c>
      <c r="Q140" s="1145" t="s">
        <v>1830</v>
      </c>
      <c r="R140" s="1146"/>
      <c r="S140" s="1143"/>
      <c r="T140" s="1144" t="str">
        <f>IF(R140="","",CONCATENATE(N$9,"-",N140,"-",R140,"-",S140))</f>
        <v/>
      </c>
      <c r="U140" s="1147" t="s">
        <v>1830</v>
      </c>
      <c r="V140" s="1142"/>
      <c r="W140" s="1143"/>
      <c r="X140" s="1144" t="str">
        <f>IF(V140="","",CONCATENATE(V$9,"-",V140,"-",W140))</f>
        <v/>
      </c>
      <c r="Y140" s="1145" t="s">
        <v>1830</v>
      </c>
      <c r="Z140" s="1146"/>
      <c r="AA140" s="1143"/>
      <c r="AB140" s="1144" t="str">
        <f>IF(Z140="","",CONCATENATE(V$9,"-",V140,"-",Z140,"-",AA140))</f>
        <v/>
      </c>
      <c r="AC140" s="1147" t="s">
        <v>1830</v>
      </c>
      <c r="AD140" s="1142"/>
      <c r="AE140" s="1143"/>
      <c r="AF140" s="1144" t="str">
        <f>IF(AD140="","",CONCATENATE(AD$9,"-",AD140,"-",AE140))</f>
        <v/>
      </c>
      <c r="AG140" s="1145" t="s">
        <v>1830</v>
      </c>
      <c r="AH140" s="1146"/>
      <c r="AI140" s="1143"/>
      <c r="AJ140" s="1144" t="str">
        <f>IF(AH140="","",CONCATENATE(AD$9,"-",AD140,"-",AH140,"-",AI140))</f>
        <v/>
      </c>
      <c r="AK140" s="1147" t="s">
        <v>1830</v>
      </c>
      <c r="AL140" s="1142"/>
      <c r="AM140" s="1143"/>
      <c r="AN140" s="1144" t="str">
        <f>IF(AL140="","",CONCATENATE(AL$9,"-",AL140,"-",AM140))</f>
        <v/>
      </c>
      <c r="AO140" s="1148" t="s">
        <v>1830</v>
      </c>
      <c r="AP140" s="1146"/>
      <c r="AQ140" s="1143"/>
      <c r="AR140" s="1144" t="str">
        <f>IF(AP140="","",CONCATENATE(AL$9,"-",AL140,"-",AP140,"-",AQ140))</f>
        <v/>
      </c>
      <c r="AS140" s="1147" t="s">
        <v>1830</v>
      </c>
      <c r="AT140" s="1149"/>
      <c r="AU140" s="1150"/>
      <c r="AV140" s="1151" t="str">
        <f>IF(AT140="","",CONCATENATE(AT$9,"-",AT140,"-",AU140))</f>
        <v/>
      </c>
      <c r="AW140" s="1152" t="s">
        <v>1830</v>
      </c>
      <c r="AX140" s="1153"/>
      <c r="AY140" s="1150"/>
      <c r="AZ140" s="1151" t="str">
        <f>IF(AX140="","",CONCATENATE(AT$9,"-",AT140,"-",AX140,"-",AY140))</f>
        <v/>
      </c>
      <c r="BA140" s="1154" t="s">
        <v>1830</v>
      </c>
      <c r="BB140" s="1155"/>
      <c r="BC140" s="1156"/>
      <c r="BD140" s="1157" t="str">
        <f>IF(BB140="","",CONCATENATE(BB$9,"-",BB140,"-",BC140))</f>
        <v/>
      </c>
      <c r="BE140" s="1158" t="s">
        <v>1830</v>
      </c>
      <c r="BF140" s="1159"/>
      <c r="BG140" s="1156"/>
      <c r="BH140" s="1157" t="str">
        <f>IF(BF140="","",CONCATENATE(BB$9,"-",BB140,"-",BF140,"-",BG140))</f>
        <v/>
      </c>
      <c r="BI140" s="1160" t="s">
        <v>1830</v>
      </c>
      <c r="BJ140" s="1161"/>
      <c r="BK140" s="1162"/>
      <c r="BL140" s="1163" t="str">
        <f>IF(BJ140="","",CONCATENATE(BJ$9,"-",BJ140,"-",BK140))</f>
        <v/>
      </c>
      <c r="BM140" s="1164" t="s">
        <v>1830</v>
      </c>
      <c r="BN140" s="1165"/>
      <c r="BO140" s="1162"/>
      <c r="BP140" s="1163" t="str">
        <f>IF(BN140="","",CONCATENATE(BJ$9,"-",BJ140,"-",BN140,"-",BO140))</f>
        <v/>
      </c>
      <c r="BQ140" s="1166" t="s">
        <v>1830</v>
      </c>
      <c r="BR140" s="1167"/>
      <c r="BS140" s="1168"/>
      <c r="BT140" s="1169" t="str">
        <f>IF(BR140="","",CONCATENATE(BR$9,"-",BR140,"-",BS140))</f>
        <v/>
      </c>
      <c r="BU140" s="1170" t="s">
        <v>1830</v>
      </c>
      <c r="BV140" s="1171"/>
      <c r="BW140" s="1168"/>
      <c r="BX140" s="1169" t="str">
        <f>IF(BV140="","",CONCATENATE(BR$9,"-",BR140,"-",BV140,"-",BW140))</f>
        <v/>
      </c>
      <c r="BY140" s="1172" t="s">
        <v>1830</v>
      </c>
      <c r="BZ140" s="1129"/>
      <c r="CA140" s="1129"/>
      <c r="CB140" s="1129"/>
      <c r="CC140" s="1129"/>
      <c r="CD140" s="1129"/>
      <c r="CE140" s="1129"/>
      <c r="CF140" s="1129"/>
      <c r="CG140" s="1129"/>
      <c r="CH140" s="1129"/>
      <c r="CI140" s="1129"/>
      <c r="CJ140" s="1129"/>
      <c r="CK140" s="1129"/>
      <c r="CL140" s="1129"/>
      <c r="CM140" s="1129"/>
      <c r="CN140" s="1129"/>
      <c r="CO140" s="1129"/>
      <c r="CP140" s="1129"/>
      <c r="CQ140" s="1129"/>
      <c r="CR140" s="1129"/>
      <c r="CS140" s="1129"/>
    </row>
    <row r="141" spans="1:97" ht="79.5" customHeight="1">
      <c r="A141" s="1804"/>
      <c r="B141" s="1798"/>
      <c r="C141" s="1798"/>
      <c r="D141" s="1798"/>
      <c r="E141" s="1798"/>
      <c r="F141" s="1798"/>
      <c r="G141" s="1798"/>
      <c r="H141" s="1798"/>
      <c r="I141" s="1798"/>
      <c r="J141" s="1798"/>
      <c r="K141" s="1798"/>
      <c r="L141" s="1798"/>
      <c r="M141" s="1802"/>
      <c r="N141" s="1173" t="s">
        <v>1830</v>
      </c>
      <c r="O141" s="1174" t="s">
        <v>1830</v>
      </c>
      <c r="P141" s="1175"/>
      <c r="Q141" s="1176"/>
      <c r="R141" s="1177" t="s">
        <v>1830</v>
      </c>
      <c r="S141" s="1174" t="s">
        <v>1830</v>
      </c>
      <c r="T141" s="1175"/>
      <c r="U141" s="1178"/>
      <c r="V141" s="1173" t="s">
        <v>1830</v>
      </c>
      <c r="W141" s="1174" t="s">
        <v>1830</v>
      </c>
      <c r="X141" s="1175"/>
      <c r="Y141" s="1176"/>
      <c r="Z141" s="1177" t="s">
        <v>1830</v>
      </c>
      <c r="AA141" s="1174" t="s">
        <v>1830</v>
      </c>
      <c r="AB141" s="1175"/>
      <c r="AC141" s="1178"/>
      <c r="AD141" s="1173" t="s">
        <v>1830</v>
      </c>
      <c r="AE141" s="1174" t="s">
        <v>1830</v>
      </c>
      <c r="AF141" s="1175"/>
      <c r="AG141" s="1176"/>
      <c r="AH141" s="1177" t="s">
        <v>1830</v>
      </c>
      <c r="AI141" s="1174" t="s">
        <v>1830</v>
      </c>
      <c r="AJ141" s="1175"/>
      <c r="AK141" s="1178"/>
      <c r="AL141" s="1173" t="s">
        <v>1830</v>
      </c>
      <c r="AM141" s="1174" t="s">
        <v>1830</v>
      </c>
      <c r="AN141" s="1175"/>
      <c r="AO141" s="1179"/>
      <c r="AP141" s="1177" t="s">
        <v>1830</v>
      </c>
      <c r="AQ141" s="1174" t="s">
        <v>1830</v>
      </c>
      <c r="AR141" s="1175"/>
      <c r="AS141" s="1178"/>
      <c r="AT141" s="1180" t="s">
        <v>1830</v>
      </c>
      <c r="AU141" s="1181" t="s">
        <v>1830</v>
      </c>
      <c r="AV141" s="1182"/>
      <c r="AW141" s="1183"/>
      <c r="AX141" s="1184" t="s">
        <v>1830</v>
      </c>
      <c r="AY141" s="1181" t="s">
        <v>1830</v>
      </c>
      <c r="AZ141" s="1182"/>
      <c r="BA141" s="1185"/>
      <c r="BB141" s="1186" t="s">
        <v>1830</v>
      </c>
      <c r="BC141" s="1187" t="s">
        <v>1830</v>
      </c>
      <c r="BD141" s="1188"/>
      <c r="BE141" s="1189"/>
      <c r="BF141" s="1190" t="s">
        <v>1830</v>
      </c>
      <c r="BG141" s="1187" t="s">
        <v>1830</v>
      </c>
      <c r="BH141" s="1188"/>
      <c r="BI141" s="1191"/>
      <c r="BJ141" s="1192" t="s">
        <v>1830</v>
      </c>
      <c r="BK141" s="1193" t="s">
        <v>1830</v>
      </c>
      <c r="BL141" s="1194"/>
      <c r="BM141" s="1195"/>
      <c r="BN141" s="1196" t="s">
        <v>1830</v>
      </c>
      <c r="BO141" s="1193" t="s">
        <v>1830</v>
      </c>
      <c r="BP141" s="1194"/>
      <c r="BQ141" s="1197"/>
      <c r="BR141" s="1198" t="s">
        <v>1830</v>
      </c>
      <c r="BS141" s="1199" t="s">
        <v>1830</v>
      </c>
      <c r="BT141" s="1200"/>
      <c r="BU141" s="1201"/>
      <c r="BV141" s="1202" t="s">
        <v>1830</v>
      </c>
      <c r="BW141" s="1199" t="s">
        <v>1830</v>
      </c>
      <c r="BX141" s="1200"/>
      <c r="BY141" s="1203"/>
      <c r="BZ141" s="1129"/>
      <c r="CA141" s="1129"/>
      <c r="CB141" s="1129"/>
      <c r="CC141" s="1129"/>
      <c r="CD141" s="1129"/>
      <c r="CE141" s="1129"/>
      <c r="CF141" s="1129"/>
      <c r="CG141" s="1129"/>
      <c r="CH141" s="1129"/>
      <c r="CI141" s="1129"/>
      <c r="CJ141" s="1129"/>
      <c r="CK141" s="1129"/>
      <c r="CL141" s="1129"/>
      <c r="CM141" s="1129"/>
      <c r="CN141" s="1129"/>
      <c r="CO141" s="1129"/>
      <c r="CP141" s="1129"/>
      <c r="CQ141" s="1129"/>
      <c r="CR141" s="1129"/>
      <c r="CS141" s="1129"/>
    </row>
    <row r="142" spans="1:97" ht="30" customHeight="1">
      <c r="A142" s="1803">
        <v>6</v>
      </c>
      <c r="B142" s="1805"/>
      <c r="C142" s="1806" t="str">
        <f>IF(B142="","",VLOOKUP(B142,COMPETENCIA!$A$2:$B$44,2,0))</f>
        <v/>
      </c>
      <c r="D142" s="1805"/>
      <c r="E142" s="1800" t="str">
        <f>IF(B142="","",CONCATENATE(B142,"-",D142))</f>
        <v/>
      </c>
      <c r="F142" s="1797" t="s">
        <v>1830</v>
      </c>
      <c r="G142" s="1799"/>
      <c r="H142" s="1797" t="str">
        <f>IF(G142="","",VLOOKUP(G142,ACTIVIDAD_APRENDIZAJE!$A$2:$N$11,4,0))</f>
        <v/>
      </c>
      <c r="I142" s="1799"/>
      <c r="J142" s="1797" t="str">
        <f>IF(I142="","",VLOOKUP(I142,PRODUCTOS!$A$2:$H$5,4,0))</f>
        <v/>
      </c>
      <c r="K142" s="1799"/>
      <c r="L142" s="1800" t="str">
        <f>IF(I142="","",CONCATENATE(B142,"-",D142,"-",I142,"-",K142))</f>
        <v/>
      </c>
      <c r="M142" s="1801" t="s">
        <v>1830</v>
      </c>
      <c r="N142" s="1142"/>
      <c r="O142" s="1143"/>
      <c r="P142" s="1144" t="str">
        <f>IF(N142="","",CONCATENATE(N$9,"-",N142,"-",O142))</f>
        <v/>
      </c>
      <c r="Q142" s="1145" t="s">
        <v>1830</v>
      </c>
      <c r="R142" s="1146"/>
      <c r="S142" s="1143"/>
      <c r="T142" s="1144" t="str">
        <f>IF(R142="","",CONCATENATE(N$9,"-",N142,"-",R142,"-",S142))</f>
        <v/>
      </c>
      <c r="U142" s="1147" t="s">
        <v>1830</v>
      </c>
      <c r="V142" s="1142"/>
      <c r="W142" s="1143"/>
      <c r="X142" s="1144" t="str">
        <f>IF(V142="","",CONCATENATE(V$9,"-",V142,"-",W142))</f>
        <v/>
      </c>
      <c r="Y142" s="1145" t="s">
        <v>1830</v>
      </c>
      <c r="Z142" s="1146"/>
      <c r="AA142" s="1143"/>
      <c r="AB142" s="1144" t="str">
        <f>IF(Z142="","",CONCATENATE(V$9,"-",V142,"-",Z142,"-",AA142))</f>
        <v/>
      </c>
      <c r="AC142" s="1147" t="s">
        <v>1830</v>
      </c>
      <c r="AD142" s="1142"/>
      <c r="AE142" s="1143"/>
      <c r="AF142" s="1144" t="str">
        <f>IF(AD142="","",CONCATENATE(AD$9,"-",AD142,"-",AE142))</f>
        <v/>
      </c>
      <c r="AG142" s="1145" t="s">
        <v>1830</v>
      </c>
      <c r="AH142" s="1146"/>
      <c r="AI142" s="1143"/>
      <c r="AJ142" s="1144" t="str">
        <f>IF(AH142="","",CONCATENATE(AD$9,"-",AD142,"-",AH142,"-",AI142))</f>
        <v/>
      </c>
      <c r="AK142" s="1147" t="s">
        <v>1830</v>
      </c>
      <c r="AL142" s="1142"/>
      <c r="AM142" s="1143"/>
      <c r="AN142" s="1144" t="str">
        <f>IF(AL142="","",CONCATENATE(AL$9,"-",AL142,"-",AM142))</f>
        <v/>
      </c>
      <c r="AO142" s="1148" t="s">
        <v>1830</v>
      </c>
      <c r="AP142" s="1146"/>
      <c r="AQ142" s="1143"/>
      <c r="AR142" s="1144" t="str">
        <f>IF(AP142="","",CONCATENATE(AL$9,"-",AL142,"-",AP142,"-",AQ142))</f>
        <v/>
      </c>
      <c r="AS142" s="1147" t="s">
        <v>1830</v>
      </c>
      <c r="AT142" s="1149"/>
      <c r="AU142" s="1150"/>
      <c r="AV142" s="1151" t="str">
        <f>IF(AT142="","",CONCATENATE(AT$9,"-",AT142,"-",AU142))</f>
        <v/>
      </c>
      <c r="AW142" s="1152" t="s">
        <v>1830</v>
      </c>
      <c r="AX142" s="1153"/>
      <c r="AY142" s="1150"/>
      <c r="AZ142" s="1151" t="str">
        <f>IF(AX142="","",CONCATENATE(AT$9,"-",AT142,"-",AX142,"-",AY142))</f>
        <v/>
      </c>
      <c r="BA142" s="1154" t="s">
        <v>1830</v>
      </c>
      <c r="BB142" s="1155"/>
      <c r="BC142" s="1156"/>
      <c r="BD142" s="1157" t="str">
        <f>IF(BB142="","",CONCATENATE(BB$9,"-",BB142,"-",BC142))</f>
        <v/>
      </c>
      <c r="BE142" s="1158" t="s">
        <v>1830</v>
      </c>
      <c r="BF142" s="1159"/>
      <c r="BG142" s="1156"/>
      <c r="BH142" s="1157" t="str">
        <f>IF(BF142="","",CONCATENATE(BB$9,"-",BB142,"-",BF142,"-",BG142))</f>
        <v/>
      </c>
      <c r="BI142" s="1160" t="s">
        <v>1830</v>
      </c>
      <c r="BJ142" s="1161"/>
      <c r="BK142" s="1162"/>
      <c r="BL142" s="1163" t="str">
        <f>IF(BJ142="","",CONCATENATE(BJ$9,"-",BJ142,"-",BK142))</f>
        <v/>
      </c>
      <c r="BM142" s="1164" t="s">
        <v>1830</v>
      </c>
      <c r="BN142" s="1165"/>
      <c r="BO142" s="1162"/>
      <c r="BP142" s="1163" t="str">
        <f>IF(BN142="","",CONCATENATE(BJ$9,"-",BJ142,"-",BN142,"-",BO142))</f>
        <v/>
      </c>
      <c r="BQ142" s="1166" t="s">
        <v>1830</v>
      </c>
      <c r="BR142" s="1167"/>
      <c r="BS142" s="1168"/>
      <c r="BT142" s="1169" t="str">
        <f>IF(BR142="","",CONCATENATE(BR$9,"-",BR142,"-",BS142))</f>
        <v/>
      </c>
      <c r="BU142" s="1170" t="s">
        <v>1830</v>
      </c>
      <c r="BV142" s="1171"/>
      <c r="BW142" s="1168"/>
      <c r="BX142" s="1169" t="str">
        <f>IF(BV142="","",CONCATENATE(BR$9,"-",BR142,"-",BV142,"-",BW142))</f>
        <v/>
      </c>
      <c r="BY142" s="1172" t="s">
        <v>1830</v>
      </c>
      <c r="BZ142" s="1129"/>
      <c r="CA142" s="1129"/>
      <c r="CB142" s="1129"/>
      <c r="CC142" s="1129"/>
      <c r="CD142" s="1129"/>
      <c r="CE142" s="1129"/>
      <c r="CF142" s="1129"/>
      <c r="CG142" s="1129"/>
      <c r="CH142" s="1129"/>
      <c r="CI142" s="1129"/>
      <c r="CJ142" s="1129"/>
      <c r="CK142" s="1129"/>
      <c r="CL142" s="1129"/>
      <c r="CM142" s="1129"/>
      <c r="CN142" s="1129"/>
      <c r="CO142" s="1129"/>
      <c r="CP142" s="1129"/>
      <c r="CQ142" s="1129"/>
      <c r="CR142" s="1129"/>
      <c r="CS142" s="1129"/>
    </row>
    <row r="143" spans="1:97" ht="79.5" customHeight="1">
      <c r="A143" s="1804"/>
      <c r="B143" s="1798"/>
      <c r="C143" s="1798"/>
      <c r="D143" s="1798"/>
      <c r="E143" s="1798"/>
      <c r="F143" s="1798"/>
      <c r="G143" s="1798"/>
      <c r="H143" s="1798"/>
      <c r="I143" s="1798"/>
      <c r="J143" s="1798"/>
      <c r="K143" s="1798"/>
      <c r="L143" s="1798"/>
      <c r="M143" s="1802"/>
      <c r="N143" s="1173" t="s">
        <v>1830</v>
      </c>
      <c r="O143" s="1174" t="s">
        <v>1830</v>
      </c>
      <c r="P143" s="1175"/>
      <c r="Q143" s="1176"/>
      <c r="R143" s="1177" t="s">
        <v>1830</v>
      </c>
      <c r="S143" s="1174" t="s">
        <v>1830</v>
      </c>
      <c r="T143" s="1175"/>
      <c r="U143" s="1178"/>
      <c r="V143" s="1173" t="s">
        <v>1830</v>
      </c>
      <c r="W143" s="1174" t="s">
        <v>1830</v>
      </c>
      <c r="X143" s="1175"/>
      <c r="Y143" s="1176"/>
      <c r="Z143" s="1177" t="s">
        <v>1830</v>
      </c>
      <c r="AA143" s="1174" t="s">
        <v>1830</v>
      </c>
      <c r="AB143" s="1175"/>
      <c r="AC143" s="1178"/>
      <c r="AD143" s="1173" t="s">
        <v>1830</v>
      </c>
      <c r="AE143" s="1174" t="s">
        <v>1830</v>
      </c>
      <c r="AF143" s="1175"/>
      <c r="AG143" s="1176"/>
      <c r="AH143" s="1177" t="s">
        <v>1830</v>
      </c>
      <c r="AI143" s="1174" t="s">
        <v>1830</v>
      </c>
      <c r="AJ143" s="1175"/>
      <c r="AK143" s="1178"/>
      <c r="AL143" s="1173" t="s">
        <v>1830</v>
      </c>
      <c r="AM143" s="1174" t="s">
        <v>1830</v>
      </c>
      <c r="AN143" s="1175"/>
      <c r="AO143" s="1179"/>
      <c r="AP143" s="1177" t="s">
        <v>1830</v>
      </c>
      <c r="AQ143" s="1174" t="s">
        <v>1830</v>
      </c>
      <c r="AR143" s="1175"/>
      <c r="AS143" s="1178"/>
      <c r="AT143" s="1180" t="s">
        <v>1830</v>
      </c>
      <c r="AU143" s="1181" t="s">
        <v>1830</v>
      </c>
      <c r="AV143" s="1182"/>
      <c r="AW143" s="1183"/>
      <c r="AX143" s="1184" t="s">
        <v>1830</v>
      </c>
      <c r="AY143" s="1181" t="s">
        <v>1830</v>
      </c>
      <c r="AZ143" s="1182"/>
      <c r="BA143" s="1185"/>
      <c r="BB143" s="1186" t="s">
        <v>1830</v>
      </c>
      <c r="BC143" s="1187" t="s">
        <v>1830</v>
      </c>
      <c r="BD143" s="1188"/>
      <c r="BE143" s="1189"/>
      <c r="BF143" s="1190" t="s">
        <v>1830</v>
      </c>
      <c r="BG143" s="1187" t="s">
        <v>1830</v>
      </c>
      <c r="BH143" s="1188"/>
      <c r="BI143" s="1191"/>
      <c r="BJ143" s="1192" t="s">
        <v>1830</v>
      </c>
      <c r="BK143" s="1193" t="s">
        <v>1830</v>
      </c>
      <c r="BL143" s="1194"/>
      <c r="BM143" s="1195"/>
      <c r="BN143" s="1196" t="s">
        <v>1830</v>
      </c>
      <c r="BO143" s="1193" t="s">
        <v>1830</v>
      </c>
      <c r="BP143" s="1194"/>
      <c r="BQ143" s="1197"/>
      <c r="BR143" s="1198" t="s">
        <v>1830</v>
      </c>
      <c r="BS143" s="1199" t="s">
        <v>1830</v>
      </c>
      <c r="BT143" s="1200"/>
      <c r="BU143" s="1201"/>
      <c r="BV143" s="1202" t="s">
        <v>1830</v>
      </c>
      <c r="BW143" s="1199" t="s">
        <v>1830</v>
      </c>
      <c r="BX143" s="1200"/>
      <c r="BY143" s="1203"/>
      <c r="BZ143" s="1129"/>
      <c r="CA143" s="1129"/>
      <c r="CB143" s="1129"/>
      <c r="CC143" s="1129"/>
      <c r="CD143" s="1129"/>
      <c r="CE143" s="1129"/>
      <c r="CF143" s="1129"/>
      <c r="CG143" s="1129"/>
      <c r="CH143" s="1129"/>
      <c r="CI143" s="1129"/>
      <c r="CJ143" s="1129"/>
      <c r="CK143" s="1129"/>
      <c r="CL143" s="1129"/>
      <c r="CM143" s="1129"/>
      <c r="CN143" s="1129"/>
      <c r="CO143" s="1129"/>
      <c r="CP143" s="1129"/>
      <c r="CQ143" s="1129"/>
      <c r="CR143" s="1129"/>
      <c r="CS143" s="1129"/>
    </row>
    <row r="144" spans="1:97" ht="30" customHeight="1">
      <c r="A144" s="1803">
        <v>7</v>
      </c>
      <c r="B144" s="1805"/>
      <c r="C144" s="1806" t="str">
        <f>IF(B144="","",VLOOKUP(B144,COMPETENCIA!$A$2:$B$44,2,0))</f>
        <v/>
      </c>
      <c r="D144" s="1805"/>
      <c r="E144" s="1800" t="str">
        <f>IF(B144="","",CONCATENATE(B144,"-",D144))</f>
        <v/>
      </c>
      <c r="F144" s="1797" t="s">
        <v>1830</v>
      </c>
      <c r="G144" s="1799"/>
      <c r="H144" s="1797" t="str">
        <f>IF(G144="","",VLOOKUP(G144,ACTIVIDAD_APRENDIZAJE!$A$2:$N$11,4,0))</f>
        <v/>
      </c>
      <c r="I144" s="1799"/>
      <c r="J144" s="1797" t="str">
        <f>IF(I144="","",VLOOKUP(I144,PRODUCTOS!$A$2:$H$5,4,0))</f>
        <v/>
      </c>
      <c r="K144" s="1799"/>
      <c r="L144" s="1800" t="str">
        <f>IF(I144="","",CONCATENATE(B144,"-",D144,"-",I144,"-",K144))</f>
        <v/>
      </c>
      <c r="M144" s="1801" t="s">
        <v>1830</v>
      </c>
      <c r="N144" s="1142"/>
      <c r="O144" s="1143"/>
      <c r="P144" s="1144" t="str">
        <f>IF(N144="","",CONCATENATE(N$9,"-",N144,"-",O144))</f>
        <v/>
      </c>
      <c r="Q144" s="1145" t="s">
        <v>1830</v>
      </c>
      <c r="R144" s="1146"/>
      <c r="S144" s="1143"/>
      <c r="T144" s="1144" t="str">
        <f>IF(R144="","",CONCATENATE(N$9,"-",N144,"-",R144,"-",S144))</f>
        <v/>
      </c>
      <c r="U144" s="1147" t="s">
        <v>1830</v>
      </c>
      <c r="V144" s="1142"/>
      <c r="W144" s="1143"/>
      <c r="X144" s="1144" t="str">
        <f>IF(V144="","",CONCATENATE(V$9,"-",V144,"-",W144))</f>
        <v/>
      </c>
      <c r="Y144" s="1145" t="s">
        <v>1830</v>
      </c>
      <c r="Z144" s="1146"/>
      <c r="AA144" s="1143"/>
      <c r="AB144" s="1144" t="str">
        <f>IF(Z144="","",CONCATENATE(V$9,"-",V144,"-",Z144,"-",AA144))</f>
        <v/>
      </c>
      <c r="AC144" s="1147" t="s">
        <v>1830</v>
      </c>
      <c r="AD144" s="1142"/>
      <c r="AE144" s="1143"/>
      <c r="AF144" s="1144" t="str">
        <f>IF(AD144="","",CONCATENATE(AD$9,"-",AD144,"-",AE144))</f>
        <v/>
      </c>
      <c r="AG144" s="1145" t="s">
        <v>1830</v>
      </c>
      <c r="AH144" s="1146"/>
      <c r="AI144" s="1143"/>
      <c r="AJ144" s="1144" t="str">
        <f>IF(AH144="","",CONCATENATE(AD$9,"-",AD144,"-",AH144,"-",AI144))</f>
        <v/>
      </c>
      <c r="AK144" s="1147" t="s">
        <v>1830</v>
      </c>
      <c r="AL144" s="1142"/>
      <c r="AM144" s="1143"/>
      <c r="AN144" s="1144" t="str">
        <f>IF(AL144="","",CONCATENATE(AL$9,"-",AL144,"-",AM144))</f>
        <v/>
      </c>
      <c r="AO144" s="1148" t="s">
        <v>1830</v>
      </c>
      <c r="AP144" s="1146"/>
      <c r="AQ144" s="1143"/>
      <c r="AR144" s="1144" t="str">
        <f>IF(AP144="","",CONCATENATE(AL$9,"-",AL144,"-",AP144,"-",AQ144))</f>
        <v/>
      </c>
      <c r="AS144" s="1147" t="s">
        <v>1830</v>
      </c>
      <c r="AT144" s="1149"/>
      <c r="AU144" s="1150"/>
      <c r="AV144" s="1151" t="str">
        <f>IF(AT144="","",CONCATENATE(AT$9,"-",AT144,"-",AU144))</f>
        <v/>
      </c>
      <c r="AW144" s="1152" t="s">
        <v>1830</v>
      </c>
      <c r="AX144" s="1153"/>
      <c r="AY144" s="1150"/>
      <c r="AZ144" s="1151" t="str">
        <f>IF(AX144="","",CONCATENATE(AT$9,"-",AT144,"-",AX144,"-",AY144))</f>
        <v/>
      </c>
      <c r="BA144" s="1154" t="s">
        <v>1830</v>
      </c>
      <c r="BB144" s="1155"/>
      <c r="BC144" s="1156"/>
      <c r="BD144" s="1157" t="str">
        <f>IF(BB144="","",CONCATENATE(BB$9,"-",BB144,"-",BC144))</f>
        <v/>
      </c>
      <c r="BE144" s="1158" t="s">
        <v>1830</v>
      </c>
      <c r="BF144" s="1159"/>
      <c r="BG144" s="1156"/>
      <c r="BH144" s="1157" t="str">
        <f>IF(BF144="","",CONCATENATE(BB$9,"-",BB144,"-",BF144,"-",BG144))</f>
        <v/>
      </c>
      <c r="BI144" s="1160" t="s">
        <v>1830</v>
      </c>
      <c r="BJ144" s="1161"/>
      <c r="BK144" s="1162"/>
      <c r="BL144" s="1163" t="str">
        <f>IF(BJ144="","",CONCATENATE(BJ$9,"-",BJ144,"-",BK144))</f>
        <v/>
      </c>
      <c r="BM144" s="1164" t="s">
        <v>1830</v>
      </c>
      <c r="BN144" s="1165"/>
      <c r="BO144" s="1162"/>
      <c r="BP144" s="1163" t="str">
        <f>IF(BN144="","",CONCATENATE(BJ$9,"-",BJ144,"-",BN144,"-",BO144))</f>
        <v/>
      </c>
      <c r="BQ144" s="1166" t="s">
        <v>1830</v>
      </c>
      <c r="BR144" s="1167"/>
      <c r="BS144" s="1168"/>
      <c r="BT144" s="1169" t="str">
        <f>IF(BR144="","",CONCATENATE(BR$9,"-",BR144,"-",BS144))</f>
        <v/>
      </c>
      <c r="BU144" s="1170" t="s">
        <v>1830</v>
      </c>
      <c r="BV144" s="1171"/>
      <c r="BW144" s="1168"/>
      <c r="BX144" s="1169" t="str">
        <f>IF(BV144="","",CONCATENATE(BR$9,"-",BR144,"-",BV144,"-",BW144))</f>
        <v/>
      </c>
      <c r="BY144" s="1172" t="s">
        <v>1830</v>
      </c>
      <c r="BZ144" s="1129"/>
      <c r="CA144" s="1129"/>
      <c r="CB144" s="1129"/>
      <c r="CC144" s="1129"/>
      <c r="CD144" s="1129"/>
      <c r="CE144" s="1129"/>
      <c r="CF144" s="1129"/>
      <c r="CG144" s="1129"/>
      <c r="CH144" s="1129"/>
      <c r="CI144" s="1129"/>
      <c r="CJ144" s="1129"/>
      <c r="CK144" s="1129"/>
      <c r="CL144" s="1129"/>
      <c r="CM144" s="1129"/>
      <c r="CN144" s="1129"/>
      <c r="CO144" s="1129"/>
      <c r="CP144" s="1129"/>
      <c r="CQ144" s="1129"/>
      <c r="CR144" s="1129"/>
      <c r="CS144" s="1129"/>
    </row>
    <row r="145" spans="1:97" ht="79.5" customHeight="1">
      <c r="A145" s="1804"/>
      <c r="B145" s="1798"/>
      <c r="C145" s="1798"/>
      <c r="D145" s="1798"/>
      <c r="E145" s="1798"/>
      <c r="F145" s="1798"/>
      <c r="G145" s="1798"/>
      <c r="H145" s="1798"/>
      <c r="I145" s="1798"/>
      <c r="J145" s="1798"/>
      <c r="K145" s="1798"/>
      <c r="L145" s="1798"/>
      <c r="M145" s="1802"/>
      <c r="N145" s="1173" t="s">
        <v>1830</v>
      </c>
      <c r="O145" s="1174" t="s">
        <v>1830</v>
      </c>
      <c r="P145" s="1175"/>
      <c r="Q145" s="1176"/>
      <c r="R145" s="1177" t="s">
        <v>1830</v>
      </c>
      <c r="S145" s="1174" t="s">
        <v>1830</v>
      </c>
      <c r="T145" s="1175"/>
      <c r="U145" s="1178"/>
      <c r="V145" s="1173" t="s">
        <v>1830</v>
      </c>
      <c r="W145" s="1174" t="s">
        <v>1830</v>
      </c>
      <c r="X145" s="1175"/>
      <c r="Y145" s="1176"/>
      <c r="Z145" s="1177" t="s">
        <v>1830</v>
      </c>
      <c r="AA145" s="1174" t="s">
        <v>1830</v>
      </c>
      <c r="AB145" s="1175"/>
      <c r="AC145" s="1178"/>
      <c r="AD145" s="1173" t="s">
        <v>1830</v>
      </c>
      <c r="AE145" s="1174" t="s">
        <v>1830</v>
      </c>
      <c r="AF145" s="1175"/>
      <c r="AG145" s="1176"/>
      <c r="AH145" s="1177" t="s">
        <v>1830</v>
      </c>
      <c r="AI145" s="1174" t="s">
        <v>1830</v>
      </c>
      <c r="AJ145" s="1175"/>
      <c r="AK145" s="1178"/>
      <c r="AL145" s="1173" t="s">
        <v>1830</v>
      </c>
      <c r="AM145" s="1174" t="s">
        <v>1830</v>
      </c>
      <c r="AN145" s="1175"/>
      <c r="AO145" s="1179"/>
      <c r="AP145" s="1177" t="s">
        <v>1830</v>
      </c>
      <c r="AQ145" s="1174" t="s">
        <v>1830</v>
      </c>
      <c r="AR145" s="1175"/>
      <c r="AS145" s="1178"/>
      <c r="AT145" s="1180" t="s">
        <v>1830</v>
      </c>
      <c r="AU145" s="1181" t="s">
        <v>1830</v>
      </c>
      <c r="AV145" s="1182"/>
      <c r="AW145" s="1183"/>
      <c r="AX145" s="1184" t="s">
        <v>1830</v>
      </c>
      <c r="AY145" s="1181" t="s">
        <v>1830</v>
      </c>
      <c r="AZ145" s="1182"/>
      <c r="BA145" s="1185"/>
      <c r="BB145" s="1186" t="s">
        <v>1830</v>
      </c>
      <c r="BC145" s="1187" t="s">
        <v>1830</v>
      </c>
      <c r="BD145" s="1188"/>
      <c r="BE145" s="1189"/>
      <c r="BF145" s="1190" t="s">
        <v>1830</v>
      </c>
      <c r="BG145" s="1187" t="s">
        <v>1830</v>
      </c>
      <c r="BH145" s="1188"/>
      <c r="BI145" s="1191"/>
      <c r="BJ145" s="1192" t="s">
        <v>1830</v>
      </c>
      <c r="BK145" s="1193" t="s">
        <v>1830</v>
      </c>
      <c r="BL145" s="1194"/>
      <c r="BM145" s="1195"/>
      <c r="BN145" s="1196" t="s">
        <v>1830</v>
      </c>
      <c r="BO145" s="1193" t="s">
        <v>1830</v>
      </c>
      <c r="BP145" s="1194"/>
      <c r="BQ145" s="1197"/>
      <c r="BR145" s="1198" t="s">
        <v>1830</v>
      </c>
      <c r="BS145" s="1199" t="s">
        <v>1830</v>
      </c>
      <c r="BT145" s="1200"/>
      <c r="BU145" s="1201"/>
      <c r="BV145" s="1202" t="s">
        <v>1830</v>
      </c>
      <c r="BW145" s="1199" t="s">
        <v>1830</v>
      </c>
      <c r="BX145" s="1200"/>
      <c r="BY145" s="1203"/>
      <c r="BZ145" s="1129"/>
      <c r="CA145" s="1129"/>
      <c r="CB145" s="1129"/>
      <c r="CC145" s="1129"/>
      <c r="CD145" s="1129"/>
      <c r="CE145" s="1129"/>
      <c r="CF145" s="1129"/>
      <c r="CG145" s="1129"/>
      <c r="CH145" s="1129"/>
      <c r="CI145" s="1129"/>
      <c r="CJ145" s="1129"/>
      <c r="CK145" s="1129"/>
      <c r="CL145" s="1129"/>
      <c r="CM145" s="1129"/>
      <c r="CN145" s="1129"/>
      <c r="CO145" s="1129"/>
      <c r="CP145" s="1129"/>
      <c r="CQ145" s="1129"/>
      <c r="CR145" s="1129"/>
      <c r="CS145" s="1129"/>
    </row>
    <row r="146" spans="1:97" ht="30" customHeight="1">
      <c r="A146" s="1803">
        <v>8</v>
      </c>
      <c r="B146" s="1805"/>
      <c r="C146" s="1806" t="str">
        <f>IF(B146="","",VLOOKUP(B146,COMPETENCIA!$A$2:$B$44,2,0))</f>
        <v/>
      </c>
      <c r="D146" s="1805"/>
      <c r="E146" s="1800" t="str">
        <f>IF(B146="","",CONCATENATE(B146,"-",D146))</f>
        <v/>
      </c>
      <c r="F146" s="1797" t="s">
        <v>1830</v>
      </c>
      <c r="G146" s="1799"/>
      <c r="H146" s="1797" t="str">
        <f>IF(G146="","",VLOOKUP(G146,ACTIVIDAD_APRENDIZAJE!$A$2:$N$11,4,0))</f>
        <v/>
      </c>
      <c r="I146" s="1799"/>
      <c r="J146" s="1797" t="str">
        <f>IF(I146="","",VLOOKUP(I146,PRODUCTOS!$A$2:$H$5,4,0))</f>
        <v/>
      </c>
      <c r="K146" s="1799"/>
      <c r="L146" s="1800" t="str">
        <f>IF(I146="","",CONCATENATE(B146,"-",D146,"-",I146,"-",K146))</f>
        <v/>
      </c>
      <c r="M146" s="1801" t="s">
        <v>1830</v>
      </c>
      <c r="N146" s="1142"/>
      <c r="O146" s="1143"/>
      <c r="P146" s="1144" t="str">
        <f>IF(N146="","",CONCATENATE(N$9,"-",N146,"-",O146))</f>
        <v/>
      </c>
      <c r="Q146" s="1145" t="s">
        <v>1830</v>
      </c>
      <c r="R146" s="1146"/>
      <c r="S146" s="1143"/>
      <c r="T146" s="1144" t="str">
        <f>IF(R146="","",CONCATENATE(N$9,"-",N146,"-",R146,"-",S146))</f>
        <v/>
      </c>
      <c r="U146" s="1147" t="s">
        <v>1830</v>
      </c>
      <c r="V146" s="1142"/>
      <c r="W146" s="1143"/>
      <c r="X146" s="1144" t="str">
        <f>IF(V146="","",CONCATENATE(V$9,"-",V146,"-",W146))</f>
        <v/>
      </c>
      <c r="Y146" s="1145" t="s">
        <v>1830</v>
      </c>
      <c r="Z146" s="1146"/>
      <c r="AA146" s="1143"/>
      <c r="AB146" s="1144" t="str">
        <f>IF(Z146="","",CONCATENATE(V$9,"-",V146,"-",Z146,"-",AA146))</f>
        <v/>
      </c>
      <c r="AC146" s="1147" t="s">
        <v>1830</v>
      </c>
      <c r="AD146" s="1142"/>
      <c r="AE146" s="1143"/>
      <c r="AF146" s="1144" t="str">
        <f>IF(AD146="","",CONCATENATE(AD$9,"-",AD146,"-",AE146))</f>
        <v/>
      </c>
      <c r="AG146" s="1145" t="s">
        <v>1830</v>
      </c>
      <c r="AH146" s="1146"/>
      <c r="AI146" s="1143"/>
      <c r="AJ146" s="1144" t="str">
        <f>IF(AH146="","",CONCATENATE(AD$9,"-",AD146,"-",AH146,"-",AI146))</f>
        <v/>
      </c>
      <c r="AK146" s="1147" t="s">
        <v>1830</v>
      </c>
      <c r="AL146" s="1142"/>
      <c r="AM146" s="1143"/>
      <c r="AN146" s="1144" t="str">
        <f>IF(AL146="","",CONCATENATE(AL$9,"-",AL146,"-",AM146))</f>
        <v/>
      </c>
      <c r="AO146" s="1148" t="s">
        <v>1830</v>
      </c>
      <c r="AP146" s="1146"/>
      <c r="AQ146" s="1143"/>
      <c r="AR146" s="1144" t="str">
        <f>IF(AP146="","",CONCATENATE(AL$9,"-",AL146,"-",AP146,"-",AQ146))</f>
        <v/>
      </c>
      <c r="AS146" s="1147" t="s">
        <v>1830</v>
      </c>
      <c r="AT146" s="1149"/>
      <c r="AU146" s="1150"/>
      <c r="AV146" s="1151" t="str">
        <f>IF(AT146="","",CONCATENATE(AT$9,"-",AT146,"-",AU146))</f>
        <v/>
      </c>
      <c r="AW146" s="1152" t="s">
        <v>1830</v>
      </c>
      <c r="AX146" s="1153"/>
      <c r="AY146" s="1150"/>
      <c r="AZ146" s="1151" t="str">
        <f>IF(AX146="","",CONCATENATE(AT$9,"-",AT146,"-",AX146,"-",AY146))</f>
        <v/>
      </c>
      <c r="BA146" s="1154" t="s">
        <v>1830</v>
      </c>
      <c r="BB146" s="1155"/>
      <c r="BC146" s="1156"/>
      <c r="BD146" s="1157" t="str">
        <f>IF(BB146="","",CONCATENATE(BB$9,"-",BB146,"-",BC146))</f>
        <v/>
      </c>
      <c r="BE146" s="1158" t="s">
        <v>1830</v>
      </c>
      <c r="BF146" s="1159"/>
      <c r="BG146" s="1156"/>
      <c r="BH146" s="1157" t="str">
        <f>IF(BF146="","",CONCATENATE(BB$9,"-",BB146,"-",BF146,"-",BG146))</f>
        <v/>
      </c>
      <c r="BI146" s="1160" t="s">
        <v>1830</v>
      </c>
      <c r="BJ146" s="1161"/>
      <c r="BK146" s="1162"/>
      <c r="BL146" s="1163" t="str">
        <f>IF(BJ146="","",CONCATENATE(BJ$9,"-",BJ146,"-",BK146))</f>
        <v/>
      </c>
      <c r="BM146" s="1164" t="s">
        <v>1830</v>
      </c>
      <c r="BN146" s="1165"/>
      <c r="BO146" s="1162"/>
      <c r="BP146" s="1163" t="str">
        <f>IF(BN146="","",CONCATENATE(BJ$9,"-",BJ146,"-",BN146,"-",BO146))</f>
        <v/>
      </c>
      <c r="BQ146" s="1166" t="s">
        <v>1830</v>
      </c>
      <c r="BR146" s="1167"/>
      <c r="BS146" s="1168"/>
      <c r="BT146" s="1169" t="str">
        <f>IF(BR146="","",CONCATENATE(BR$9,"-",BR146,"-",BS146))</f>
        <v/>
      </c>
      <c r="BU146" s="1170" t="s">
        <v>1830</v>
      </c>
      <c r="BV146" s="1171"/>
      <c r="BW146" s="1168"/>
      <c r="BX146" s="1169" t="str">
        <f>IF(BV146="","",CONCATENATE(BR$9,"-",BR146,"-",BV146,"-",BW146))</f>
        <v/>
      </c>
      <c r="BY146" s="1172" t="s">
        <v>1830</v>
      </c>
      <c r="BZ146" s="1129"/>
      <c r="CA146" s="1129"/>
      <c r="CB146" s="1129"/>
      <c r="CC146" s="1129"/>
      <c r="CD146" s="1129"/>
      <c r="CE146" s="1129"/>
      <c r="CF146" s="1129"/>
      <c r="CG146" s="1129"/>
      <c r="CH146" s="1129"/>
      <c r="CI146" s="1129"/>
      <c r="CJ146" s="1129"/>
      <c r="CK146" s="1129"/>
      <c r="CL146" s="1129"/>
      <c r="CM146" s="1129"/>
      <c r="CN146" s="1129"/>
      <c r="CO146" s="1129"/>
      <c r="CP146" s="1129"/>
      <c r="CQ146" s="1129"/>
      <c r="CR146" s="1129"/>
      <c r="CS146" s="1129"/>
    </row>
    <row r="147" spans="1:97" ht="79.5" customHeight="1">
      <c r="A147" s="1804"/>
      <c r="B147" s="1798"/>
      <c r="C147" s="1798"/>
      <c r="D147" s="1798"/>
      <c r="E147" s="1798"/>
      <c r="F147" s="1798"/>
      <c r="G147" s="1798"/>
      <c r="H147" s="1798"/>
      <c r="I147" s="1798"/>
      <c r="J147" s="1798"/>
      <c r="K147" s="1798"/>
      <c r="L147" s="1798"/>
      <c r="M147" s="1802"/>
      <c r="N147" s="1173" t="s">
        <v>1830</v>
      </c>
      <c r="O147" s="1174" t="s">
        <v>1830</v>
      </c>
      <c r="P147" s="1175"/>
      <c r="Q147" s="1176"/>
      <c r="R147" s="1177" t="s">
        <v>1830</v>
      </c>
      <c r="S147" s="1174" t="s">
        <v>1830</v>
      </c>
      <c r="T147" s="1175"/>
      <c r="U147" s="1178"/>
      <c r="V147" s="1173" t="s">
        <v>1830</v>
      </c>
      <c r="W147" s="1174" t="s">
        <v>1830</v>
      </c>
      <c r="X147" s="1175"/>
      <c r="Y147" s="1176"/>
      <c r="Z147" s="1177" t="s">
        <v>1830</v>
      </c>
      <c r="AA147" s="1174" t="s">
        <v>1830</v>
      </c>
      <c r="AB147" s="1175"/>
      <c r="AC147" s="1178"/>
      <c r="AD147" s="1173" t="s">
        <v>1830</v>
      </c>
      <c r="AE147" s="1174" t="s">
        <v>1830</v>
      </c>
      <c r="AF147" s="1175"/>
      <c r="AG147" s="1176"/>
      <c r="AH147" s="1177" t="s">
        <v>1830</v>
      </c>
      <c r="AI147" s="1174" t="s">
        <v>1830</v>
      </c>
      <c r="AJ147" s="1175"/>
      <c r="AK147" s="1178"/>
      <c r="AL147" s="1173" t="s">
        <v>1830</v>
      </c>
      <c r="AM147" s="1174" t="s">
        <v>1830</v>
      </c>
      <c r="AN147" s="1175"/>
      <c r="AO147" s="1179"/>
      <c r="AP147" s="1177" t="s">
        <v>1830</v>
      </c>
      <c r="AQ147" s="1174" t="s">
        <v>1830</v>
      </c>
      <c r="AR147" s="1175"/>
      <c r="AS147" s="1178"/>
      <c r="AT147" s="1180" t="s">
        <v>1830</v>
      </c>
      <c r="AU147" s="1181" t="s">
        <v>1830</v>
      </c>
      <c r="AV147" s="1182"/>
      <c r="AW147" s="1183"/>
      <c r="AX147" s="1184" t="s">
        <v>1830</v>
      </c>
      <c r="AY147" s="1181" t="s">
        <v>1830</v>
      </c>
      <c r="AZ147" s="1182"/>
      <c r="BA147" s="1185"/>
      <c r="BB147" s="1186" t="s">
        <v>1830</v>
      </c>
      <c r="BC147" s="1187" t="s">
        <v>1830</v>
      </c>
      <c r="BD147" s="1188"/>
      <c r="BE147" s="1189"/>
      <c r="BF147" s="1190" t="s">
        <v>1830</v>
      </c>
      <c r="BG147" s="1187" t="s">
        <v>1830</v>
      </c>
      <c r="BH147" s="1188"/>
      <c r="BI147" s="1191"/>
      <c r="BJ147" s="1192" t="s">
        <v>1830</v>
      </c>
      <c r="BK147" s="1193" t="s">
        <v>1830</v>
      </c>
      <c r="BL147" s="1194"/>
      <c r="BM147" s="1195"/>
      <c r="BN147" s="1196" t="s">
        <v>1830</v>
      </c>
      <c r="BO147" s="1193" t="s">
        <v>1830</v>
      </c>
      <c r="BP147" s="1194"/>
      <c r="BQ147" s="1197"/>
      <c r="BR147" s="1198" t="s">
        <v>1830</v>
      </c>
      <c r="BS147" s="1199" t="s">
        <v>1830</v>
      </c>
      <c r="BT147" s="1200"/>
      <c r="BU147" s="1201"/>
      <c r="BV147" s="1202" t="s">
        <v>1830</v>
      </c>
      <c r="BW147" s="1199" t="s">
        <v>1830</v>
      </c>
      <c r="BX147" s="1200"/>
      <c r="BY147" s="1203"/>
      <c r="BZ147" s="1129"/>
      <c r="CA147" s="1129"/>
      <c r="CB147" s="1129"/>
      <c r="CC147" s="1129"/>
      <c r="CD147" s="1129"/>
      <c r="CE147" s="1129"/>
      <c r="CF147" s="1129"/>
      <c r="CG147" s="1129"/>
      <c r="CH147" s="1129"/>
      <c r="CI147" s="1129"/>
      <c r="CJ147" s="1129"/>
      <c r="CK147" s="1129"/>
      <c r="CL147" s="1129"/>
      <c r="CM147" s="1129"/>
      <c r="CN147" s="1129"/>
      <c r="CO147" s="1129"/>
      <c r="CP147" s="1129"/>
      <c r="CQ147" s="1129"/>
      <c r="CR147" s="1129"/>
      <c r="CS147" s="1129"/>
    </row>
    <row r="148" spans="1:97" ht="30" customHeight="1">
      <c r="A148" s="1803">
        <v>9</v>
      </c>
      <c r="B148" s="1805"/>
      <c r="C148" s="1806" t="str">
        <f>IF(B148="","",VLOOKUP(B148,COMPETENCIA!$A$2:$B$44,2,0))</f>
        <v/>
      </c>
      <c r="D148" s="1805"/>
      <c r="E148" s="1800" t="str">
        <f>IF(B148="","",CONCATENATE(B148,"-",D148))</f>
        <v/>
      </c>
      <c r="F148" s="1797" t="s">
        <v>1830</v>
      </c>
      <c r="G148" s="1799"/>
      <c r="H148" s="1797" t="str">
        <f>IF(G148="","",VLOOKUP(G148,ACTIVIDAD_APRENDIZAJE!$A$2:$N$11,4,0))</f>
        <v/>
      </c>
      <c r="I148" s="1799"/>
      <c r="J148" s="1797" t="str">
        <f>IF(I148="","",VLOOKUP(I148,PRODUCTOS!$A$2:$H$5,4,0))</f>
        <v/>
      </c>
      <c r="K148" s="1799"/>
      <c r="L148" s="1800" t="str">
        <f>IF(I148="","",CONCATENATE(B148,"-",D148,"-",I148,"-",K148))</f>
        <v/>
      </c>
      <c r="M148" s="1801" t="s">
        <v>1830</v>
      </c>
      <c r="N148" s="1142"/>
      <c r="O148" s="1143"/>
      <c r="P148" s="1144" t="str">
        <f>IF(N148="","",CONCATENATE(N$9,"-",N148,"-",O148))</f>
        <v/>
      </c>
      <c r="Q148" s="1145" t="s">
        <v>1830</v>
      </c>
      <c r="R148" s="1146"/>
      <c r="S148" s="1143"/>
      <c r="T148" s="1144" t="str">
        <f>IF(R148="","",CONCATENATE(N$9,"-",N148,"-",R148,"-",S148))</f>
        <v/>
      </c>
      <c r="U148" s="1147" t="s">
        <v>1830</v>
      </c>
      <c r="V148" s="1142"/>
      <c r="W148" s="1143"/>
      <c r="X148" s="1144" t="str">
        <f>IF(V148="","",CONCATENATE(V$9,"-",V148,"-",W148))</f>
        <v/>
      </c>
      <c r="Y148" s="1145" t="s">
        <v>1830</v>
      </c>
      <c r="Z148" s="1146"/>
      <c r="AA148" s="1143"/>
      <c r="AB148" s="1144" t="str">
        <f>IF(Z148="","",CONCATENATE(V$9,"-",V148,"-",Z148,"-",AA148))</f>
        <v/>
      </c>
      <c r="AC148" s="1147" t="s">
        <v>1830</v>
      </c>
      <c r="AD148" s="1142"/>
      <c r="AE148" s="1143"/>
      <c r="AF148" s="1144" t="str">
        <f>IF(AD148="","",CONCATENATE(AD$9,"-",AD148,"-",AE148))</f>
        <v/>
      </c>
      <c r="AG148" s="1145" t="s">
        <v>1830</v>
      </c>
      <c r="AH148" s="1146"/>
      <c r="AI148" s="1143"/>
      <c r="AJ148" s="1144" t="str">
        <f>IF(AH148="","",CONCATENATE(AD$9,"-",AD148,"-",AH148,"-",AI148))</f>
        <v/>
      </c>
      <c r="AK148" s="1147" t="s">
        <v>1830</v>
      </c>
      <c r="AL148" s="1142"/>
      <c r="AM148" s="1143"/>
      <c r="AN148" s="1144" t="str">
        <f>IF(AL148="","",CONCATENATE(AL$9,"-",AL148,"-",AM148))</f>
        <v/>
      </c>
      <c r="AO148" s="1148" t="s">
        <v>1830</v>
      </c>
      <c r="AP148" s="1146"/>
      <c r="AQ148" s="1143"/>
      <c r="AR148" s="1144" t="str">
        <f>IF(AP148="","",CONCATENATE(AL$9,"-",AL148,"-",AP148,"-",AQ148))</f>
        <v/>
      </c>
      <c r="AS148" s="1147" t="s">
        <v>1830</v>
      </c>
      <c r="AT148" s="1149"/>
      <c r="AU148" s="1150"/>
      <c r="AV148" s="1151" t="str">
        <f>IF(AT148="","",CONCATENATE(AT$9,"-",AT148,"-",AU148))</f>
        <v/>
      </c>
      <c r="AW148" s="1152" t="s">
        <v>1830</v>
      </c>
      <c r="AX148" s="1153"/>
      <c r="AY148" s="1150"/>
      <c r="AZ148" s="1151" t="str">
        <f>IF(AX148="","",CONCATENATE(AT$9,"-",AT148,"-",AX148,"-",AY148))</f>
        <v/>
      </c>
      <c r="BA148" s="1154" t="s">
        <v>1830</v>
      </c>
      <c r="BB148" s="1155"/>
      <c r="BC148" s="1156"/>
      <c r="BD148" s="1157" t="str">
        <f>IF(BB148="","",CONCATENATE(BB$9,"-",BB148,"-",BC148))</f>
        <v/>
      </c>
      <c r="BE148" s="1158" t="s">
        <v>1830</v>
      </c>
      <c r="BF148" s="1159"/>
      <c r="BG148" s="1156"/>
      <c r="BH148" s="1157" t="str">
        <f>IF(BF148="","",CONCATENATE(BB$9,"-",BB148,"-",BF148,"-",BG148))</f>
        <v/>
      </c>
      <c r="BI148" s="1160" t="s">
        <v>1830</v>
      </c>
      <c r="BJ148" s="1161"/>
      <c r="BK148" s="1162"/>
      <c r="BL148" s="1163" t="str">
        <f>IF(BJ148="","",CONCATENATE(BJ$9,"-",BJ148,"-",BK148))</f>
        <v/>
      </c>
      <c r="BM148" s="1164" t="s">
        <v>1830</v>
      </c>
      <c r="BN148" s="1165"/>
      <c r="BO148" s="1162"/>
      <c r="BP148" s="1163" t="str">
        <f>IF(BN148="","",CONCATENATE(BJ$9,"-",BJ148,"-",BN148,"-",BO148))</f>
        <v/>
      </c>
      <c r="BQ148" s="1166" t="s">
        <v>1830</v>
      </c>
      <c r="BR148" s="1167"/>
      <c r="BS148" s="1168"/>
      <c r="BT148" s="1169" t="str">
        <f>IF(BR148="","",CONCATENATE(BR$9,"-",BR148,"-",BS148))</f>
        <v/>
      </c>
      <c r="BU148" s="1170" t="s">
        <v>1830</v>
      </c>
      <c r="BV148" s="1171"/>
      <c r="BW148" s="1168"/>
      <c r="BX148" s="1169" t="str">
        <f>IF(BV148="","",CONCATENATE(BR$9,"-",BR148,"-",BV148,"-",BW148))</f>
        <v/>
      </c>
      <c r="BY148" s="1172" t="s">
        <v>1830</v>
      </c>
      <c r="BZ148" s="1129"/>
      <c r="CA148" s="1129"/>
      <c r="CB148" s="1129"/>
      <c r="CC148" s="1129"/>
      <c r="CD148" s="1129"/>
      <c r="CE148" s="1129"/>
      <c r="CF148" s="1129"/>
      <c r="CG148" s="1129"/>
      <c r="CH148" s="1129"/>
      <c r="CI148" s="1129"/>
      <c r="CJ148" s="1129"/>
      <c r="CK148" s="1129"/>
      <c r="CL148" s="1129"/>
      <c r="CM148" s="1129"/>
      <c r="CN148" s="1129"/>
      <c r="CO148" s="1129"/>
      <c r="CP148" s="1129"/>
      <c r="CQ148" s="1129"/>
      <c r="CR148" s="1129"/>
      <c r="CS148" s="1129"/>
    </row>
    <row r="149" spans="1:97" ht="79.5" customHeight="1">
      <c r="A149" s="1804"/>
      <c r="B149" s="1798"/>
      <c r="C149" s="1798"/>
      <c r="D149" s="1798"/>
      <c r="E149" s="1798"/>
      <c r="F149" s="1798"/>
      <c r="G149" s="1798"/>
      <c r="H149" s="1798"/>
      <c r="I149" s="1798"/>
      <c r="J149" s="1798"/>
      <c r="K149" s="1798"/>
      <c r="L149" s="1798"/>
      <c r="M149" s="1802"/>
      <c r="N149" s="1173" t="s">
        <v>1830</v>
      </c>
      <c r="O149" s="1174" t="s">
        <v>1830</v>
      </c>
      <c r="P149" s="1175"/>
      <c r="Q149" s="1176"/>
      <c r="R149" s="1177" t="s">
        <v>1830</v>
      </c>
      <c r="S149" s="1174" t="s">
        <v>1830</v>
      </c>
      <c r="T149" s="1175"/>
      <c r="U149" s="1178"/>
      <c r="V149" s="1173" t="s">
        <v>1830</v>
      </c>
      <c r="W149" s="1174" t="s">
        <v>1830</v>
      </c>
      <c r="X149" s="1175"/>
      <c r="Y149" s="1176"/>
      <c r="Z149" s="1177" t="s">
        <v>1830</v>
      </c>
      <c r="AA149" s="1174" t="s">
        <v>1830</v>
      </c>
      <c r="AB149" s="1175"/>
      <c r="AC149" s="1178"/>
      <c r="AD149" s="1173" t="s">
        <v>1830</v>
      </c>
      <c r="AE149" s="1174" t="s">
        <v>1830</v>
      </c>
      <c r="AF149" s="1175"/>
      <c r="AG149" s="1176"/>
      <c r="AH149" s="1177" t="s">
        <v>1830</v>
      </c>
      <c r="AI149" s="1174" t="s">
        <v>1830</v>
      </c>
      <c r="AJ149" s="1175"/>
      <c r="AK149" s="1178"/>
      <c r="AL149" s="1173" t="s">
        <v>1830</v>
      </c>
      <c r="AM149" s="1174" t="s">
        <v>1830</v>
      </c>
      <c r="AN149" s="1175"/>
      <c r="AO149" s="1179"/>
      <c r="AP149" s="1177" t="s">
        <v>1830</v>
      </c>
      <c r="AQ149" s="1174" t="s">
        <v>1830</v>
      </c>
      <c r="AR149" s="1175"/>
      <c r="AS149" s="1178"/>
      <c r="AT149" s="1180" t="s">
        <v>1830</v>
      </c>
      <c r="AU149" s="1181" t="s">
        <v>1830</v>
      </c>
      <c r="AV149" s="1182"/>
      <c r="AW149" s="1183"/>
      <c r="AX149" s="1184" t="s">
        <v>1830</v>
      </c>
      <c r="AY149" s="1181" t="s">
        <v>1830</v>
      </c>
      <c r="AZ149" s="1182"/>
      <c r="BA149" s="1185"/>
      <c r="BB149" s="1186" t="s">
        <v>1830</v>
      </c>
      <c r="BC149" s="1187" t="s">
        <v>1830</v>
      </c>
      <c r="BD149" s="1188"/>
      <c r="BE149" s="1189"/>
      <c r="BF149" s="1190" t="s">
        <v>1830</v>
      </c>
      <c r="BG149" s="1187" t="s">
        <v>1830</v>
      </c>
      <c r="BH149" s="1188"/>
      <c r="BI149" s="1191"/>
      <c r="BJ149" s="1192" t="s">
        <v>1830</v>
      </c>
      <c r="BK149" s="1193" t="s">
        <v>1830</v>
      </c>
      <c r="BL149" s="1194"/>
      <c r="BM149" s="1195"/>
      <c r="BN149" s="1196" t="s">
        <v>1830</v>
      </c>
      <c r="BO149" s="1193" t="s">
        <v>1830</v>
      </c>
      <c r="BP149" s="1194"/>
      <c r="BQ149" s="1197"/>
      <c r="BR149" s="1198" t="s">
        <v>1830</v>
      </c>
      <c r="BS149" s="1199" t="s">
        <v>1830</v>
      </c>
      <c r="BT149" s="1200"/>
      <c r="BU149" s="1201"/>
      <c r="BV149" s="1202" t="s">
        <v>1830</v>
      </c>
      <c r="BW149" s="1199" t="s">
        <v>1830</v>
      </c>
      <c r="BX149" s="1200"/>
      <c r="BY149" s="1203"/>
      <c r="BZ149" s="1129"/>
      <c r="CA149" s="1129"/>
      <c r="CB149" s="1129"/>
      <c r="CC149" s="1129"/>
      <c r="CD149" s="1129"/>
      <c r="CE149" s="1129"/>
      <c r="CF149" s="1129"/>
      <c r="CG149" s="1129"/>
      <c r="CH149" s="1129"/>
      <c r="CI149" s="1129"/>
      <c r="CJ149" s="1129"/>
      <c r="CK149" s="1129"/>
      <c r="CL149" s="1129"/>
      <c r="CM149" s="1129"/>
      <c r="CN149" s="1129"/>
      <c r="CO149" s="1129"/>
      <c r="CP149" s="1129"/>
      <c r="CQ149" s="1129"/>
      <c r="CR149" s="1129"/>
      <c r="CS149" s="1129"/>
    </row>
    <row r="150" spans="1:97" ht="30" customHeight="1">
      <c r="A150" s="1810">
        <v>10</v>
      </c>
      <c r="B150" s="1805"/>
      <c r="C150" s="1806" t="str">
        <f>IF(B150="","",VLOOKUP(B150,COMPETENCIA!$A$2:$B$44,2,0))</f>
        <v/>
      </c>
      <c r="D150" s="1805"/>
      <c r="E150" s="1800" t="str">
        <f>IF(B150="","",CONCATENATE(B150,"-",D150))</f>
        <v/>
      </c>
      <c r="F150" s="1797" t="s">
        <v>1830</v>
      </c>
      <c r="G150" s="1799"/>
      <c r="H150" s="1797" t="str">
        <f>IF(G150="","",VLOOKUP(G150,ACTIVIDAD_APRENDIZAJE!$A$2:$N$11,4,0))</f>
        <v/>
      </c>
      <c r="I150" s="1799"/>
      <c r="J150" s="1797" t="str">
        <f>IF(I150="","",VLOOKUP(I150,PRODUCTOS!$A$2:$H$5,4,0))</f>
        <v/>
      </c>
      <c r="K150" s="1799"/>
      <c r="L150" s="1800" t="str">
        <f>IF(I150="","",CONCATENATE(B150,"-",D150,"-",I150,"-",K150))</f>
        <v/>
      </c>
      <c r="M150" s="1801" t="s">
        <v>1830</v>
      </c>
      <c r="N150" s="1142"/>
      <c r="O150" s="1143"/>
      <c r="P150" s="1144" t="str">
        <f>IF(N150="","",CONCATENATE(N$9,"-",N150,"-",O150))</f>
        <v/>
      </c>
      <c r="Q150" s="1145" t="s">
        <v>1830</v>
      </c>
      <c r="R150" s="1146"/>
      <c r="S150" s="1143"/>
      <c r="T150" s="1144" t="str">
        <f>IF(R150="","",CONCATENATE(N$9,"-",N150,"-",R150,"-",S150))</f>
        <v/>
      </c>
      <c r="U150" s="1147" t="s">
        <v>1830</v>
      </c>
      <c r="V150" s="1142"/>
      <c r="W150" s="1143"/>
      <c r="X150" s="1144" t="str">
        <f>IF(V150="","",CONCATENATE(V$9,"-",V150,"-",W150))</f>
        <v/>
      </c>
      <c r="Y150" s="1145" t="s">
        <v>1830</v>
      </c>
      <c r="Z150" s="1146"/>
      <c r="AA150" s="1143"/>
      <c r="AB150" s="1144" t="str">
        <f>IF(Z150="","",CONCATENATE(V$9,"-",V150,"-",Z150,"-",AA150))</f>
        <v/>
      </c>
      <c r="AC150" s="1147" t="s">
        <v>1830</v>
      </c>
      <c r="AD150" s="1142"/>
      <c r="AE150" s="1143"/>
      <c r="AF150" s="1144" t="str">
        <f>IF(AD150="","",CONCATENATE(AD$9,"-",AD150,"-",AE150))</f>
        <v/>
      </c>
      <c r="AG150" s="1145" t="s">
        <v>1830</v>
      </c>
      <c r="AH150" s="1146"/>
      <c r="AI150" s="1143"/>
      <c r="AJ150" s="1144" t="str">
        <f>IF(AH150="","",CONCATENATE(AD$9,"-",AD150,"-",AH150,"-",AI150))</f>
        <v/>
      </c>
      <c r="AK150" s="1147" t="s">
        <v>1830</v>
      </c>
      <c r="AL150" s="1142"/>
      <c r="AM150" s="1143"/>
      <c r="AN150" s="1144" t="str">
        <f>IF(AL150="","",CONCATENATE(AL$9,"-",AL150,"-",AM150))</f>
        <v/>
      </c>
      <c r="AO150" s="1148" t="s">
        <v>1830</v>
      </c>
      <c r="AP150" s="1146"/>
      <c r="AQ150" s="1143"/>
      <c r="AR150" s="1144" t="str">
        <f>IF(AP150="","",CONCATENATE(AL$9,"-",AL150,"-",AP150,"-",AQ150))</f>
        <v/>
      </c>
      <c r="AS150" s="1147" t="s">
        <v>1830</v>
      </c>
      <c r="AT150" s="1149"/>
      <c r="AU150" s="1150"/>
      <c r="AV150" s="1151" t="str">
        <f>IF(AT150="","",CONCATENATE(AT$9,"-",AT150,"-",AU150))</f>
        <v/>
      </c>
      <c r="AW150" s="1152" t="s">
        <v>1830</v>
      </c>
      <c r="AX150" s="1153"/>
      <c r="AY150" s="1150"/>
      <c r="AZ150" s="1151" t="str">
        <f>IF(AX150="","",CONCATENATE(AT$9,"-",AT150,"-",AX150,"-",AY150))</f>
        <v/>
      </c>
      <c r="BA150" s="1154" t="s">
        <v>1830</v>
      </c>
      <c r="BB150" s="1155"/>
      <c r="BC150" s="1156"/>
      <c r="BD150" s="1157" t="str">
        <f>IF(BB150="","",CONCATENATE(BB$9,"-",BB150,"-",BC150))</f>
        <v/>
      </c>
      <c r="BE150" s="1158" t="s">
        <v>1830</v>
      </c>
      <c r="BF150" s="1159"/>
      <c r="BG150" s="1156"/>
      <c r="BH150" s="1157" t="str">
        <f>IF(BF150="","",CONCATENATE(BB$9,"-",BB150,"-",BF150,"-",BG150))</f>
        <v/>
      </c>
      <c r="BI150" s="1160" t="s">
        <v>1830</v>
      </c>
      <c r="BJ150" s="1161"/>
      <c r="BK150" s="1162"/>
      <c r="BL150" s="1163" t="str">
        <f>IF(BJ150="","",CONCATENATE(BJ$9,"-",BJ150,"-",BK150))</f>
        <v/>
      </c>
      <c r="BM150" s="1164" t="s">
        <v>1830</v>
      </c>
      <c r="BN150" s="1165"/>
      <c r="BO150" s="1162"/>
      <c r="BP150" s="1163" t="str">
        <f>IF(BN150="","",CONCATENATE(BJ$9,"-",BJ150,"-",BN150,"-",BO150))</f>
        <v/>
      </c>
      <c r="BQ150" s="1166" t="s">
        <v>1830</v>
      </c>
      <c r="BR150" s="1167"/>
      <c r="BS150" s="1168"/>
      <c r="BT150" s="1169" t="str">
        <f>IF(BR150="","",CONCATENATE(BR$9,"-",BR150,"-",BS150))</f>
        <v/>
      </c>
      <c r="BU150" s="1170" t="s">
        <v>1830</v>
      </c>
      <c r="BV150" s="1171"/>
      <c r="BW150" s="1168"/>
      <c r="BX150" s="1169" t="str">
        <f>IF(BV150="","",CONCATENATE(BR$9,"-",BR150,"-",BV150,"-",BW150))</f>
        <v/>
      </c>
      <c r="BY150" s="1172" t="s">
        <v>1830</v>
      </c>
      <c r="BZ150" s="1129"/>
      <c r="CA150" s="1129"/>
      <c r="CB150" s="1129"/>
      <c r="CC150" s="1129"/>
      <c r="CD150" s="1129"/>
      <c r="CE150" s="1129"/>
      <c r="CF150" s="1129"/>
      <c r="CG150" s="1129"/>
      <c r="CH150" s="1129"/>
      <c r="CI150" s="1129"/>
      <c r="CJ150" s="1129"/>
      <c r="CK150" s="1129"/>
      <c r="CL150" s="1129"/>
      <c r="CM150" s="1129"/>
      <c r="CN150" s="1129"/>
      <c r="CO150" s="1129"/>
      <c r="CP150" s="1129"/>
      <c r="CQ150" s="1129"/>
      <c r="CR150" s="1129"/>
      <c r="CS150" s="1129"/>
    </row>
    <row r="151" spans="1:97" ht="79.5" customHeight="1">
      <c r="A151" s="1811"/>
      <c r="B151" s="1808"/>
      <c r="C151" s="1808"/>
      <c r="D151" s="1808"/>
      <c r="E151" s="1808"/>
      <c r="F151" s="1808"/>
      <c r="G151" s="1807"/>
      <c r="H151" s="1807"/>
      <c r="I151" s="1808"/>
      <c r="J151" s="1808"/>
      <c r="K151" s="1808"/>
      <c r="L151" s="1808"/>
      <c r="M151" s="1809"/>
      <c r="N151" s="1207" t="s">
        <v>1830</v>
      </c>
      <c r="O151" s="1208" t="s">
        <v>1830</v>
      </c>
      <c r="P151" s="1209"/>
      <c r="Q151" s="1210"/>
      <c r="R151" s="1211" t="s">
        <v>1830</v>
      </c>
      <c r="S151" s="1208" t="s">
        <v>1830</v>
      </c>
      <c r="T151" s="1209"/>
      <c r="U151" s="1212"/>
      <c r="V151" s="1207" t="s">
        <v>1830</v>
      </c>
      <c r="W151" s="1208" t="s">
        <v>1830</v>
      </c>
      <c r="X151" s="1209"/>
      <c r="Y151" s="1210"/>
      <c r="Z151" s="1211" t="s">
        <v>1830</v>
      </c>
      <c r="AA151" s="1208" t="s">
        <v>1830</v>
      </c>
      <c r="AB151" s="1209"/>
      <c r="AC151" s="1212"/>
      <c r="AD151" s="1207" t="s">
        <v>1830</v>
      </c>
      <c r="AE151" s="1208" t="s">
        <v>1830</v>
      </c>
      <c r="AF151" s="1209"/>
      <c r="AG151" s="1210"/>
      <c r="AH151" s="1211" t="s">
        <v>1830</v>
      </c>
      <c r="AI151" s="1208" t="s">
        <v>1830</v>
      </c>
      <c r="AJ151" s="1209"/>
      <c r="AK151" s="1212"/>
      <c r="AL151" s="1207" t="s">
        <v>1830</v>
      </c>
      <c r="AM151" s="1208" t="s">
        <v>1830</v>
      </c>
      <c r="AN151" s="1209"/>
      <c r="AO151" s="1213"/>
      <c r="AP151" s="1211" t="s">
        <v>1830</v>
      </c>
      <c r="AQ151" s="1208" t="s">
        <v>1830</v>
      </c>
      <c r="AR151" s="1209"/>
      <c r="AS151" s="1212"/>
      <c r="AT151" s="1214" t="s">
        <v>1830</v>
      </c>
      <c r="AU151" s="1215" t="s">
        <v>1830</v>
      </c>
      <c r="AV151" s="1216"/>
      <c r="AW151" s="1217"/>
      <c r="AX151" s="1218" t="s">
        <v>1830</v>
      </c>
      <c r="AY151" s="1215" t="s">
        <v>1830</v>
      </c>
      <c r="AZ151" s="1216"/>
      <c r="BA151" s="1219"/>
      <c r="BB151" s="1220" t="s">
        <v>1830</v>
      </c>
      <c r="BC151" s="1221" t="s">
        <v>1830</v>
      </c>
      <c r="BD151" s="1222"/>
      <c r="BE151" s="1223"/>
      <c r="BF151" s="1224" t="s">
        <v>1830</v>
      </c>
      <c r="BG151" s="1221" t="s">
        <v>1830</v>
      </c>
      <c r="BH151" s="1222"/>
      <c r="BI151" s="1225"/>
      <c r="BJ151" s="1226" t="s">
        <v>1830</v>
      </c>
      <c r="BK151" s="1227" t="s">
        <v>1830</v>
      </c>
      <c r="BL151" s="1228"/>
      <c r="BM151" s="1229"/>
      <c r="BN151" s="1230" t="s">
        <v>1830</v>
      </c>
      <c r="BO151" s="1227" t="s">
        <v>1830</v>
      </c>
      <c r="BP151" s="1228"/>
      <c r="BQ151" s="1231"/>
      <c r="BR151" s="1232" t="s">
        <v>1830</v>
      </c>
      <c r="BS151" s="1233" t="s">
        <v>1830</v>
      </c>
      <c r="BT151" s="1234"/>
      <c r="BU151" s="1235"/>
      <c r="BV151" s="1236" t="s">
        <v>1830</v>
      </c>
      <c r="BW151" s="1233" t="s">
        <v>1830</v>
      </c>
      <c r="BX151" s="1234"/>
      <c r="BY151" s="1237"/>
      <c r="BZ151" s="1129"/>
      <c r="CA151" s="1129"/>
      <c r="CB151" s="1129"/>
      <c r="CC151" s="1129"/>
      <c r="CD151" s="1129"/>
      <c r="CE151" s="1129"/>
      <c r="CF151" s="1129"/>
      <c r="CG151" s="1129"/>
      <c r="CH151" s="1129"/>
      <c r="CI151" s="1129"/>
      <c r="CJ151" s="1129"/>
      <c r="CK151" s="1129"/>
      <c r="CL151" s="1129"/>
      <c r="CM151" s="1129"/>
      <c r="CN151" s="1129"/>
      <c r="CO151" s="1129"/>
      <c r="CP151" s="1129"/>
      <c r="CQ151" s="1129"/>
      <c r="CR151" s="1129"/>
      <c r="CS151" s="1129"/>
    </row>
    <row r="152" spans="1:97" ht="30" customHeight="1">
      <c r="A152" s="1803">
        <v>1</v>
      </c>
      <c r="B152" s="1805">
        <v>240201528</v>
      </c>
      <c r="C152" s="1806" t="str">
        <f>IF(B152="","",VLOOKUP(B152,COMPETENCIA!$A$2:$B$44,2,0))</f>
        <v>Matemáticas</v>
      </c>
      <c r="D152" s="1805" t="s">
        <v>1137</v>
      </c>
      <c r="E152" s="1800" t="str">
        <f>IF(B152="","",CONCATENATE(B152,"-",D152))</f>
        <v>240201528-RA1</v>
      </c>
      <c r="F152" s="1797" t="s">
        <v>1312</v>
      </c>
      <c r="G152" s="1799" t="s">
        <v>95</v>
      </c>
      <c r="H152" s="1812" t="str">
        <f>IF(G152="","",VLOOKUP(G152,ACTIVIDAD_APRENDIZAJE!$A$2:$N$11,4,0))</f>
        <v>Implementar  protocolos para la ejecución y funcionamiento en la prestación del servicio de agua potable y saneamiento básico</v>
      </c>
      <c r="I152" s="1799" t="s">
        <v>178</v>
      </c>
      <c r="J152" s="1797" t="str">
        <f>IF(I152="","",VLOOKUP(I152,PRODUCTOS!$A$2:$H$5,4,0))</f>
        <v>Informe del estado y funcionamiento de las redes de agua</v>
      </c>
      <c r="K152" s="1799" t="s">
        <v>1442</v>
      </c>
      <c r="L152" s="1800" t="str">
        <f>IF(I152="","",CONCATENATE(B152,"-",D152,"-",I152,"-",K152))</f>
        <v>240201528-RA1-PTA1-E1</v>
      </c>
      <c r="M152" s="1801" t="s">
        <v>1771</v>
      </c>
      <c r="N152" s="1142"/>
      <c r="O152" s="1143"/>
      <c r="P152" s="1144" t="str">
        <f>IF(N152="","",CONCATENATE(N$9,"-",N152,"-",O152))</f>
        <v/>
      </c>
      <c r="Q152" s="1145" t="s">
        <v>1830</v>
      </c>
      <c r="R152" s="1146"/>
      <c r="S152" s="1143"/>
      <c r="T152" s="1144" t="str">
        <f>IF(R152="","",CONCATENATE(N$9,"-",N152,"-",R152,"-",S152))</f>
        <v/>
      </c>
      <c r="U152" s="1147" t="s">
        <v>1830</v>
      </c>
      <c r="V152" s="1142"/>
      <c r="W152" s="1143"/>
      <c r="X152" s="1144" t="str">
        <f>IF(V152="","",CONCATENATE(V$9,"-",V152,"-",W152))</f>
        <v/>
      </c>
      <c r="Y152" s="1145" t="s">
        <v>1830</v>
      </c>
      <c r="Z152" s="1146"/>
      <c r="AA152" s="1143"/>
      <c r="AB152" s="1144" t="str">
        <f>IF(Z152="","",CONCATENATE(V$9,"-",V152,"-",Z152,"-",AA152))</f>
        <v/>
      </c>
      <c r="AC152" s="1147" t="s">
        <v>1830</v>
      </c>
      <c r="AD152" s="1142"/>
      <c r="AE152" s="1143"/>
      <c r="AF152" s="1144" t="str">
        <f>IF(AD152="","",CONCATENATE(AD$9,"-",AD152,"-",AE152))</f>
        <v/>
      </c>
      <c r="AG152" s="1145" t="s">
        <v>1830</v>
      </c>
      <c r="AH152" s="1146"/>
      <c r="AI152" s="1143"/>
      <c r="AJ152" s="1144" t="str">
        <f>IF(AH152="","",CONCATENATE(AD$9,"-",AD152,"-",AH152,"-",AI152))</f>
        <v/>
      </c>
      <c r="AK152" s="1147" t="s">
        <v>1830</v>
      </c>
      <c r="AL152" s="1142"/>
      <c r="AM152" s="1143"/>
      <c r="AN152" s="1144" t="str">
        <f>IF(AL152="","",CONCATENATE(AL$9,"-",AL152,"-",AM152))</f>
        <v/>
      </c>
      <c r="AO152" s="1148" t="s">
        <v>1830</v>
      </c>
      <c r="AP152" s="1146"/>
      <c r="AQ152" s="1143"/>
      <c r="AR152" s="1144" t="str">
        <f>IF(AP152="","",CONCATENATE(AL$9,"-",AL152,"-",AP152,"-",AQ152))</f>
        <v/>
      </c>
      <c r="AS152" s="1147" t="s">
        <v>1830</v>
      </c>
      <c r="AT152" s="1149"/>
      <c r="AU152" s="1150"/>
      <c r="AV152" s="1151" t="str">
        <f>IF(AT152="","",CONCATENATE(AT$9,"-",AT152,"-",AU152))</f>
        <v/>
      </c>
      <c r="AW152" s="1152" t="s">
        <v>1830</v>
      </c>
      <c r="AX152" s="1153"/>
      <c r="AY152" s="1150"/>
      <c r="AZ152" s="1151" t="str">
        <f>IF(AX152="","",CONCATENATE(AT$9,"-",AT152,"-",AX152,"-",AY152))</f>
        <v/>
      </c>
      <c r="BA152" s="1154" t="s">
        <v>1830</v>
      </c>
      <c r="BB152" s="1155"/>
      <c r="BC152" s="1156"/>
      <c r="BD152" s="1157" t="str">
        <f>IF(BB152="","",CONCATENATE(BB$9,"-",BB152,"-",BC152))</f>
        <v/>
      </c>
      <c r="BE152" s="1158" t="s">
        <v>1830</v>
      </c>
      <c r="BF152" s="1159"/>
      <c r="BG152" s="1156"/>
      <c r="BH152" s="1157" t="str">
        <f>IF(BF152="","",CONCATENATE(BB$9,"-",BB152,"-",BF152,"-",BG152))</f>
        <v/>
      </c>
      <c r="BI152" s="1160" t="s">
        <v>1830</v>
      </c>
      <c r="BJ152" s="1161"/>
      <c r="BK152" s="1162"/>
      <c r="BL152" s="1163" t="str">
        <f>IF(BJ152="","",CONCATENATE(BJ$9,"-",BJ152,"-",BK152))</f>
        <v/>
      </c>
      <c r="BM152" s="1164" t="s">
        <v>1830</v>
      </c>
      <c r="BN152" s="1165"/>
      <c r="BO152" s="1162"/>
      <c r="BP152" s="1163" t="str">
        <f>IF(BN152="","",CONCATENATE(BJ$9,"-",BJ152,"-",BN152,"-",BO152))</f>
        <v/>
      </c>
      <c r="BQ152" s="1166" t="s">
        <v>1830</v>
      </c>
      <c r="BR152" s="1167"/>
      <c r="BS152" s="1168"/>
      <c r="BT152" s="1169" t="str">
        <f>IF(BR152="","",CONCATENATE(BR$9,"-",BR152,"-",BS152))</f>
        <v/>
      </c>
      <c r="BU152" s="1170" t="s">
        <v>1830</v>
      </c>
      <c r="BV152" s="1171"/>
      <c r="BW152" s="1168"/>
      <c r="BX152" s="1169" t="str">
        <f>IF(BV152="","",CONCATENATE(BR$9,"-",BR152,"-",BV152,"-",BW152))</f>
        <v/>
      </c>
      <c r="BY152" s="1172" t="s">
        <v>1830</v>
      </c>
      <c r="BZ152" s="570"/>
      <c r="CA152" s="570"/>
      <c r="CB152" s="570"/>
      <c r="CC152" s="570"/>
      <c r="CD152" s="570"/>
      <c r="CE152" s="570"/>
      <c r="CF152" s="570"/>
      <c r="CG152" s="570"/>
      <c r="CH152" s="570"/>
      <c r="CI152" s="570"/>
      <c r="CJ152" s="570"/>
      <c r="CK152" s="570"/>
      <c r="CL152" s="570"/>
      <c r="CM152" s="570"/>
      <c r="CN152" s="570"/>
      <c r="CO152" s="570"/>
      <c r="CP152" s="570"/>
      <c r="CQ152" s="570"/>
      <c r="CR152" s="570"/>
      <c r="CS152" s="570"/>
    </row>
    <row r="153" spans="1:97" ht="79.5" customHeight="1">
      <c r="A153" s="1804"/>
      <c r="B153" s="1798"/>
      <c r="C153" s="1798"/>
      <c r="D153" s="1798"/>
      <c r="E153" s="1798"/>
      <c r="F153" s="1798"/>
      <c r="G153" s="1798"/>
      <c r="H153" s="1798"/>
      <c r="I153" s="1798"/>
      <c r="J153" s="1798"/>
      <c r="K153" s="1798"/>
      <c r="L153" s="1798"/>
      <c r="M153" s="1802"/>
      <c r="N153" s="1173" t="s">
        <v>1830</v>
      </c>
      <c r="O153" s="1174" t="s">
        <v>1830</v>
      </c>
      <c r="P153" s="1175"/>
      <c r="Q153" s="1176"/>
      <c r="R153" s="1177" t="s">
        <v>1830</v>
      </c>
      <c r="S153" s="1174" t="s">
        <v>1830</v>
      </c>
      <c r="T153" s="1175"/>
      <c r="U153" s="1178"/>
      <c r="V153" s="1173" t="s">
        <v>1830</v>
      </c>
      <c r="W153" s="1174" t="s">
        <v>1830</v>
      </c>
      <c r="X153" s="1175"/>
      <c r="Y153" s="1176"/>
      <c r="Z153" s="1177" t="s">
        <v>1830</v>
      </c>
      <c r="AA153" s="1174" t="s">
        <v>1830</v>
      </c>
      <c r="AB153" s="1175"/>
      <c r="AC153" s="1178"/>
      <c r="AD153" s="1173" t="s">
        <v>1830</v>
      </c>
      <c r="AE153" s="1174" t="s">
        <v>1830</v>
      </c>
      <c r="AF153" s="1175"/>
      <c r="AG153" s="1176"/>
      <c r="AH153" s="1177" t="s">
        <v>1830</v>
      </c>
      <c r="AI153" s="1174" t="s">
        <v>1830</v>
      </c>
      <c r="AJ153" s="1175"/>
      <c r="AK153" s="1178"/>
      <c r="AL153" s="1173" t="s">
        <v>1830</v>
      </c>
      <c r="AM153" s="1174" t="s">
        <v>1830</v>
      </c>
      <c r="AN153" s="1175"/>
      <c r="AO153" s="1179"/>
      <c r="AP153" s="1177" t="s">
        <v>1830</v>
      </c>
      <c r="AQ153" s="1174" t="s">
        <v>1830</v>
      </c>
      <c r="AR153" s="1175"/>
      <c r="AS153" s="1178"/>
      <c r="AT153" s="1180" t="s">
        <v>1830</v>
      </c>
      <c r="AU153" s="1181" t="s">
        <v>1830</v>
      </c>
      <c r="AV153" s="1182"/>
      <c r="AW153" s="1183"/>
      <c r="AX153" s="1184" t="s">
        <v>1830</v>
      </c>
      <c r="AY153" s="1181" t="s">
        <v>1830</v>
      </c>
      <c r="AZ153" s="1182"/>
      <c r="BA153" s="1185"/>
      <c r="BB153" s="1186" t="s">
        <v>1830</v>
      </c>
      <c r="BC153" s="1187" t="s">
        <v>1830</v>
      </c>
      <c r="BD153" s="1188"/>
      <c r="BE153" s="1189"/>
      <c r="BF153" s="1190" t="s">
        <v>1830</v>
      </c>
      <c r="BG153" s="1187" t="s">
        <v>1830</v>
      </c>
      <c r="BH153" s="1188"/>
      <c r="BI153" s="1191"/>
      <c r="BJ153" s="1192" t="s">
        <v>1830</v>
      </c>
      <c r="BK153" s="1193" t="s">
        <v>1830</v>
      </c>
      <c r="BL153" s="1194"/>
      <c r="BM153" s="1195"/>
      <c r="BN153" s="1196" t="s">
        <v>1830</v>
      </c>
      <c r="BO153" s="1193" t="s">
        <v>1830</v>
      </c>
      <c r="BP153" s="1194"/>
      <c r="BQ153" s="1197"/>
      <c r="BR153" s="1198" t="s">
        <v>1830</v>
      </c>
      <c r="BS153" s="1199" t="s">
        <v>1830</v>
      </c>
      <c r="BT153" s="1200"/>
      <c r="BU153" s="1201"/>
      <c r="BV153" s="1202" t="s">
        <v>1830</v>
      </c>
      <c r="BW153" s="1199" t="s">
        <v>1830</v>
      </c>
      <c r="BX153" s="1200"/>
      <c r="BY153" s="1203"/>
      <c r="BZ153" s="1129"/>
      <c r="CA153" s="1129"/>
      <c r="CB153" s="1129"/>
      <c r="CC153" s="1129"/>
      <c r="CD153" s="1129"/>
      <c r="CE153" s="1129"/>
      <c r="CF153" s="1129"/>
      <c r="CG153" s="1129"/>
      <c r="CH153" s="1129"/>
      <c r="CI153" s="1129"/>
      <c r="CJ153" s="1129"/>
      <c r="CK153" s="1129"/>
      <c r="CL153" s="1129"/>
      <c r="CM153" s="1129"/>
      <c r="CN153" s="1129"/>
      <c r="CO153" s="1129"/>
      <c r="CP153" s="1129"/>
      <c r="CQ153" s="1129"/>
      <c r="CR153" s="1129"/>
      <c r="CS153" s="1129"/>
    </row>
    <row r="154" spans="1:97" ht="30" customHeight="1">
      <c r="A154" s="1803">
        <v>2</v>
      </c>
      <c r="B154" s="1805"/>
      <c r="C154" s="1806" t="str">
        <f>IF(B154="","",VLOOKUP(B154,COMPETENCIA!$A$2:$B$44,2,0))</f>
        <v/>
      </c>
      <c r="D154" s="1805"/>
      <c r="E154" s="1800" t="str">
        <f>IF(B154="","",CONCATENATE(B154,"-",D154))</f>
        <v/>
      </c>
      <c r="F154" s="1797" t="s">
        <v>1830</v>
      </c>
      <c r="G154" s="1799"/>
      <c r="H154" s="1797" t="str">
        <f>IF(G154="","",VLOOKUP(G154,ACTIVIDAD_APRENDIZAJE!$A$2:$N$11,4,0))</f>
        <v/>
      </c>
      <c r="I154" s="1799"/>
      <c r="J154" s="1797" t="str">
        <f>IF(I154="","",VLOOKUP(I154,PRODUCTOS!$A$2:$H$5,4,0))</f>
        <v/>
      </c>
      <c r="K154" s="1799"/>
      <c r="L154" s="1800" t="str">
        <f>IF(I154="","",CONCATENATE(B154,"-",D154,"-",I154,"-",K154))</f>
        <v/>
      </c>
      <c r="M154" s="1801" t="s">
        <v>1830</v>
      </c>
      <c r="N154" s="1142"/>
      <c r="O154" s="1143"/>
      <c r="P154" s="1144" t="str">
        <f>IF(N154="","",CONCATENATE(N$9,"-",N154,"-",O154))</f>
        <v/>
      </c>
      <c r="Q154" s="1145" t="s">
        <v>1830</v>
      </c>
      <c r="R154" s="1146"/>
      <c r="S154" s="1143"/>
      <c r="T154" s="1144" t="str">
        <f>IF(R154="","",CONCATENATE(N$9,"-",N154,"-",R154,"-",S154))</f>
        <v/>
      </c>
      <c r="U154" s="1147" t="s">
        <v>1830</v>
      </c>
      <c r="V154" s="1142"/>
      <c r="W154" s="1143"/>
      <c r="X154" s="1144" t="str">
        <f>IF(V154="","",CONCATENATE(V$9,"-",V154,"-",W154))</f>
        <v/>
      </c>
      <c r="Y154" s="1145" t="s">
        <v>1830</v>
      </c>
      <c r="Z154" s="1146"/>
      <c r="AA154" s="1143"/>
      <c r="AB154" s="1144" t="str">
        <f>IF(Z154="","",CONCATENATE(V$9,"-",V154,"-",Z154,"-",AA154))</f>
        <v/>
      </c>
      <c r="AC154" s="1147" t="s">
        <v>1830</v>
      </c>
      <c r="AD154" s="1142"/>
      <c r="AE154" s="1143"/>
      <c r="AF154" s="1144" t="str">
        <f>IF(AD154="","",CONCATENATE(AD$9,"-",AD154,"-",AE154))</f>
        <v/>
      </c>
      <c r="AG154" s="1145" t="s">
        <v>1830</v>
      </c>
      <c r="AH154" s="1146"/>
      <c r="AI154" s="1143"/>
      <c r="AJ154" s="1144" t="str">
        <f>IF(AH154="","",CONCATENATE(AD$9,"-",AD154,"-",AH154,"-",AI154))</f>
        <v/>
      </c>
      <c r="AK154" s="1147" t="s">
        <v>1830</v>
      </c>
      <c r="AL154" s="1142"/>
      <c r="AM154" s="1143"/>
      <c r="AN154" s="1144" t="str">
        <f>IF(AL154="","",CONCATENATE(AL$9,"-",AL154,"-",AM154))</f>
        <v/>
      </c>
      <c r="AO154" s="1148" t="s">
        <v>1830</v>
      </c>
      <c r="AP154" s="1146"/>
      <c r="AQ154" s="1143"/>
      <c r="AR154" s="1144" t="str">
        <f>IF(AP154="","",CONCATENATE(AL$9,"-",AL154,"-",AP154,"-",AQ154))</f>
        <v/>
      </c>
      <c r="AS154" s="1147" t="s">
        <v>1830</v>
      </c>
      <c r="AT154" s="1149"/>
      <c r="AU154" s="1150"/>
      <c r="AV154" s="1151" t="str">
        <f>IF(AT154="","",CONCATENATE(AT$9,"-",AT154,"-",AU154))</f>
        <v/>
      </c>
      <c r="AW154" s="1152" t="s">
        <v>1830</v>
      </c>
      <c r="AX154" s="1153"/>
      <c r="AY154" s="1150"/>
      <c r="AZ154" s="1151" t="str">
        <f>IF(AX154="","",CONCATENATE(AT$9,"-",AT154,"-",AX154,"-",AY154))</f>
        <v/>
      </c>
      <c r="BA154" s="1154" t="s">
        <v>1830</v>
      </c>
      <c r="BB154" s="1155"/>
      <c r="BC154" s="1156"/>
      <c r="BD154" s="1157" t="str">
        <f>IF(BB154="","",CONCATENATE(BB$9,"-",BB154,"-",BC154))</f>
        <v/>
      </c>
      <c r="BE154" s="1158" t="s">
        <v>1830</v>
      </c>
      <c r="BF154" s="1159"/>
      <c r="BG154" s="1156"/>
      <c r="BH154" s="1157" t="str">
        <f>IF(BF154="","",CONCATENATE(BB$9,"-",BB154,"-",BF154,"-",BG154))</f>
        <v/>
      </c>
      <c r="BI154" s="1160" t="s">
        <v>1830</v>
      </c>
      <c r="BJ154" s="1161"/>
      <c r="BK154" s="1162"/>
      <c r="BL154" s="1163" t="str">
        <f>IF(BJ154="","",CONCATENATE(BJ$9,"-",BJ154,"-",BK154))</f>
        <v/>
      </c>
      <c r="BM154" s="1164" t="s">
        <v>1830</v>
      </c>
      <c r="BN154" s="1165"/>
      <c r="BO154" s="1162"/>
      <c r="BP154" s="1163" t="str">
        <f>IF(BN154="","",CONCATENATE(BJ$9,"-",BJ154,"-",BN154,"-",BO154))</f>
        <v/>
      </c>
      <c r="BQ154" s="1166" t="s">
        <v>1830</v>
      </c>
      <c r="BR154" s="1167"/>
      <c r="BS154" s="1168"/>
      <c r="BT154" s="1169" t="str">
        <f>IF(BR154="","",CONCATENATE(BR$9,"-",BR154,"-",BS154))</f>
        <v/>
      </c>
      <c r="BU154" s="1170" t="s">
        <v>1830</v>
      </c>
      <c r="BV154" s="1171"/>
      <c r="BW154" s="1168"/>
      <c r="BX154" s="1169" t="str">
        <f>IF(BV154="","",CONCATENATE(BR$9,"-",BR154,"-",BV154,"-",BW154))</f>
        <v/>
      </c>
      <c r="BY154" s="1172" t="s">
        <v>1830</v>
      </c>
      <c r="BZ154" s="1129"/>
      <c r="CA154" s="1129"/>
      <c r="CB154" s="1129"/>
      <c r="CC154" s="1129"/>
      <c r="CD154" s="1129"/>
      <c r="CE154" s="1129"/>
      <c r="CF154" s="1129"/>
      <c r="CG154" s="1129"/>
      <c r="CH154" s="1129"/>
      <c r="CI154" s="1129"/>
      <c r="CJ154" s="1129"/>
      <c r="CK154" s="1129"/>
      <c r="CL154" s="1129"/>
      <c r="CM154" s="1129"/>
      <c r="CN154" s="1129"/>
      <c r="CO154" s="1129"/>
      <c r="CP154" s="1129"/>
      <c r="CQ154" s="1129"/>
      <c r="CR154" s="1129"/>
      <c r="CS154" s="1129"/>
    </row>
    <row r="155" spans="1:97" ht="79.5" customHeight="1">
      <c r="A155" s="1804"/>
      <c r="B155" s="1798"/>
      <c r="C155" s="1798"/>
      <c r="D155" s="1798"/>
      <c r="E155" s="1798"/>
      <c r="F155" s="1798"/>
      <c r="G155" s="1798"/>
      <c r="H155" s="1798"/>
      <c r="I155" s="1798"/>
      <c r="J155" s="1798"/>
      <c r="K155" s="1798"/>
      <c r="L155" s="1798"/>
      <c r="M155" s="1802"/>
      <c r="N155" s="1173" t="s">
        <v>1830</v>
      </c>
      <c r="O155" s="1174" t="s">
        <v>1830</v>
      </c>
      <c r="P155" s="1175"/>
      <c r="Q155" s="1176"/>
      <c r="R155" s="1177" t="s">
        <v>1830</v>
      </c>
      <c r="S155" s="1174" t="s">
        <v>1830</v>
      </c>
      <c r="T155" s="1175"/>
      <c r="U155" s="1178"/>
      <c r="V155" s="1173" t="s">
        <v>1830</v>
      </c>
      <c r="W155" s="1174" t="s">
        <v>1830</v>
      </c>
      <c r="X155" s="1175"/>
      <c r="Y155" s="1176"/>
      <c r="Z155" s="1177" t="s">
        <v>1830</v>
      </c>
      <c r="AA155" s="1174" t="s">
        <v>1830</v>
      </c>
      <c r="AB155" s="1175"/>
      <c r="AC155" s="1178"/>
      <c r="AD155" s="1173" t="s">
        <v>1830</v>
      </c>
      <c r="AE155" s="1174" t="s">
        <v>1830</v>
      </c>
      <c r="AF155" s="1175"/>
      <c r="AG155" s="1176"/>
      <c r="AH155" s="1177" t="s">
        <v>1830</v>
      </c>
      <c r="AI155" s="1174" t="s">
        <v>1830</v>
      </c>
      <c r="AJ155" s="1175"/>
      <c r="AK155" s="1178"/>
      <c r="AL155" s="1173" t="s">
        <v>1830</v>
      </c>
      <c r="AM155" s="1174" t="s">
        <v>1830</v>
      </c>
      <c r="AN155" s="1175"/>
      <c r="AO155" s="1179"/>
      <c r="AP155" s="1177" t="s">
        <v>1830</v>
      </c>
      <c r="AQ155" s="1174" t="s">
        <v>1830</v>
      </c>
      <c r="AR155" s="1175"/>
      <c r="AS155" s="1178"/>
      <c r="AT155" s="1180" t="s">
        <v>1830</v>
      </c>
      <c r="AU155" s="1181" t="s">
        <v>1830</v>
      </c>
      <c r="AV155" s="1182"/>
      <c r="AW155" s="1183"/>
      <c r="AX155" s="1184" t="s">
        <v>1830</v>
      </c>
      <c r="AY155" s="1181" t="s">
        <v>1830</v>
      </c>
      <c r="AZ155" s="1182"/>
      <c r="BA155" s="1185"/>
      <c r="BB155" s="1186" t="s">
        <v>1830</v>
      </c>
      <c r="BC155" s="1187" t="s">
        <v>1830</v>
      </c>
      <c r="BD155" s="1188"/>
      <c r="BE155" s="1189"/>
      <c r="BF155" s="1190" t="s">
        <v>1830</v>
      </c>
      <c r="BG155" s="1187" t="s">
        <v>1830</v>
      </c>
      <c r="BH155" s="1188"/>
      <c r="BI155" s="1191"/>
      <c r="BJ155" s="1192" t="s">
        <v>1830</v>
      </c>
      <c r="BK155" s="1193" t="s">
        <v>1830</v>
      </c>
      <c r="BL155" s="1194"/>
      <c r="BM155" s="1195"/>
      <c r="BN155" s="1196" t="s">
        <v>1830</v>
      </c>
      <c r="BO155" s="1193" t="s">
        <v>1830</v>
      </c>
      <c r="BP155" s="1194"/>
      <c r="BQ155" s="1197"/>
      <c r="BR155" s="1198" t="s">
        <v>1830</v>
      </c>
      <c r="BS155" s="1199" t="s">
        <v>1830</v>
      </c>
      <c r="BT155" s="1200"/>
      <c r="BU155" s="1201"/>
      <c r="BV155" s="1202" t="s">
        <v>1830</v>
      </c>
      <c r="BW155" s="1199" t="s">
        <v>1830</v>
      </c>
      <c r="BX155" s="1200"/>
      <c r="BY155" s="1203"/>
      <c r="BZ155" s="1129"/>
      <c r="CA155" s="1129"/>
      <c r="CB155" s="1129"/>
      <c r="CC155" s="1129"/>
      <c r="CD155" s="1129"/>
      <c r="CE155" s="1129"/>
      <c r="CF155" s="1129"/>
      <c r="CG155" s="1129"/>
      <c r="CH155" s="1129"/>
      <c r="CI155" s="1129"/>
      <c r="CJ155" s="1129"/>
      <c r="CK155" s="1129"/>
      <c r="CL155" s="1129"/>
      <c r="CM155" s="1129"/>
      <c r="CN155" s="1129"/>
      <c r="CO155" s="1129"/>
      <c r="CP155" s="1129"/>
      <c r="CQ155" s="1129"/>
      <c r="CR155" s="1129"/>
      <c r="CS155" s="1129"/>
    </row>
    <row r="156" spans="1:97" ht="30" customHeight="1">
      <c r="A156" s="1803">
        <v>3</v>
      </c>
      <c r="B156" s="1805"/>
      <c r="C156" s="1806" t="str">
        <f>IF(B156="","",VLOOKUP(B156,COMPETENCIA!$A$2:$B$44,2,0))</f>
        <v/>
      </c>
      <c r="D156" s="1805"/>
      <c r="E156" s="1800" t="str">
        <f>IF(B156="","",CONCATENATE(B156,"-",D156))</f>
        <v/>
      </c>
      <c r="F156" s="1797" t="s">
        <v>1830</v>
      </c>
      <c r="G156" s="1799"/>
      <c r="H156" s="1797" t="str">
        <f>IF(G156="","",VLOOKUP(G156,ACTIVIDAD_APRENDIZAJE!$A$2:$N$11,4,0))</f>
        <v/>
      </c>
      <c r="I156" s="1799"/>
      <c r="J156" s="1797" t="str">
        <f>IF(I156="","",VLOOKUP(I156,PRODUCTOS!$A$2:$H$5,4,0))</f>
        <v/>
      </c>
      <c r="K156" s="1799"/>
      <c r="L156" s="1800" t="str">
        <f>IF(I156="","",CONCATENATE(B156,"-",D156,"-",I156,"-",K156))</f>
        <v/>
      </c>
      <c r="M156" s="1801" t="s">
        <v>1830</v>
      </c>
      <c r="N156" s="1142"/>
      <c r="O156" s="1143"/>
      <c r="P156" s="1144" t="str">
        <f>IF(N156="","",CONCATENATE(N$9,"-",N156,"-",O156))</f>
        <v/>
      </c>
      <c r="Q156" s="1145" t="s">
        <v>1830</v>
      </c>
      <c r="R156" s="1146"/>
      <c r="S156" s="1143"/>
      <c r="T156" s="1144" t="str">
        <f>IF(R156="","",CONCATENATE(N$9,"-",N156,"-",R156,"-",S156))</f>
        <v/>
      </c>
      <c r="U156" s="1147" t="s">
        <v>1830</v>
      </c>
      <c r="V156" s="1142"/>
      <c r="W156" s="1143"/>
      <c r="X156" s="1144" t="str">
        <f>IF(V156="","",CONCATENATE(V$9,"-",V156,"-",W156))</f>
        <v/>
      </c>
      <c r="Y156" s="1145" t="s">
        <v>1830</v>
      </c>
      <c r="Z156" s="1146"/>
      <c r="AA156" s="1143"/>
      <c r="AB156" s="1144" t="str">
        <f>IF(Z156="","",CONCATENATE(V$9,"-",V156,"-",Z156,"-",AA156))</f>
        <v/>
      </c>
      <c r="AC156" s="1147" t="s">
        <v>1830</v>
      </c>
      <c r="AD156" s="1142"/>
      <c r="AE156" s="1143"/>
      <c r="AF156" s="1144" t="str">
        <f>IF(AD156="","",CONCATENATE(AD$9,"-",AD156,"-",AE156))</f>
        <v/>
      </c>
      <c r="AG156" s="1145" t="s">
        <v>1830</v>
      </c>
      <c r="AH156" s="1146"/>
      <c r="AI156" s="1143"/>
      <c r="AJ156" s="1144" t="str">
        <f>IF(AH156="","",CONCATENATE(AD$9,"-",AD156,"-",AH156,"-",AI156))</f>
        <v/>
      </c>
      <c r="AK156" s="1147" t="s">
        <v>1830</v>
      </c>
      <c r="AL156" s="1142"/>
      <c r="AM156" s="1143"/>
      <c r="AN156" s="1144" t="str">
        <f>IF(AL156="","",CONCATENATE(AL$9,"-",AL156,"-",AM156))</f>
        <v/>
      </c>
      <c r="AO156" s="1148" t="s">
        <v>1830</v>
      </c>
      <c r="AP156" s="1146"/>
      <c r="AQ156" s="1143"/>
      <c r="AR156" s="1144" t="str">
        <f>IF(AP156="","",CONCATENATE(AL$9,"-",AL156,"-",AP156,"-",AQ156))</f>
        <v/>
      </c>
      <c r="AS156" s="1147" t="s">
        <v>1830</v>
      </c>
      <c r="AT156" s="1149"/>
      <c r="AU156" s="1150"/>
      <c r="AV156" s="1151" t="str">
        <f>IF(AT156="","",CONCATENATE(AT$9,"-",AT156,"-",AU156))</f>
        <v/>
      </c>
      <c r="AW156" s="1152" t="s">
        <v>1830</v>
      </c>
      <c r="AX156" s="1153"/>
      <c r="AY156" s="1150"/>
      <c r="AZ156" s="1151" t="str">
        <f>IF(AX156="","",CONCATENATE(AT$9,"-",AT156,"-",AX156,"-",AY156))</f>
        <v/>
      </c>
      <c r="BA156" s="1154" t="s">
        <v>1830</v>
      </c>
      <c r="BB156" s="1155"/>
      <c r="BC156" s="1156"/>
      <c r="BD156" s="1157" t="str">
        <f>IF(BB156="","",CONCATENATE(BB$9,"-",BB156,"-",BC156))</f>
        <v/>
      </c>
      <c r="BE156" s="1158" t="s">
        <v>1830</v>
      </c>
      <c r="BF156" s="1159"/>
      <c r="BG156" s="1156"/>
      <c r="BH156" s="1157" t="str">
        <f>IF(BF156="","",CONCATENATE(BB$9,"-",BB156,"-",BF156,"-",BG156))</f>
        <v/>
      </c>
      <c r="BI156" s="1160" t="s">
        <v>1830</v>
      </c>
      <c r="BJ156" s="1161"/>
      <c r="BK156" s="1162"/>
      <c r="BL156" s="1163" t="str">
        <f>IF(BJ156="","",CONCATENATE(BJ$9,"-",BJ156,"-",BK156))</f>
        <v/>
      </c>
      <c r="BM156" s="1164" t="s">
        <v>1830</v>
      </c>
      <c r="BN156" s="1165"/>
      <c r="BO156" s="1162"/>
      <c r="BP156" s="1163" t="str">
        <f>IF(BN156="","",CONCATENATE(BJ$9,"-",BJ156,"-",BN156,"-",BO156))</f>
        <v/>
      </c>
      <c r="BQ156" s="1166" t="s">
        <v>1830</v>
      </c>
      <c r="BR156" s="1167"/>
      <c r="BS156" s="1168"/>
      <c r="BT156" s="1169" t="str">
        <f>IF(BR156="","",CONCATENATE(BR$9,"-",BR156,"-",BS156))</f>
        <v/>
      </c>
      <c r="BU156" s="1170" t="s">
        <v>1830</v>
      </c>
      <c r="BV156" s="1171"/>
      <c r="BW156" s="1168"/>
      <c r="BX156" s="1169" t="str">
        <f>IF(BV156="","",CONCATENATE(BR$9,"-",BR156,"-",BV156,"-",BW156))</f>
        <v/>
      </c>
      <c r="BY156" s="1172" t="s">
        <v>1830</v>
      </c>
      <c r="BZ156" s="1129"/>
      <c r="CA156" s="1129"/>
      <c r="CB156" s="1129"/>
      <c r="CC156" s="1129"/>
      <c r="CD156" s="1129"/>
      <c r="CE156" s="1129"/>
      <c r="CF156" s="1129"/>
      <c r="CG156" s="1129"/>
      <c r="CH156" s="1129"/>
      <c r="CI156" s="1129"/>
      <c r="CJ156" s="1129"/>
      <c r="CK156" s="1129"/>
      <c r="CL156" s="1129"/>
      <c r="CM156" s="1129"/>
      <c r="CN156" s="1129"/>
      <c r="CO156" s="1129"/>
      <c r="CP156" s="1129"/>
      <c r="CQ156" s="1129"/>
      <c r="CR156" s="1129"/>
      <c r="CS156" s="1129"/>
    </row>
    <row r="157" spans="1:97" ht="79.5" customHeight="1">
      <c r="A157" s="1804"/>
      <c r="B157" s="1798"/>
      <c r="C157" s="1798"/>
      <c r="D157" s="1798"/>
      <c r="E157" s="1798"/>
      <c r="F157" s="1798"/>
      <c r="G157" s="1798"/>
      <c r="H157" s="1798"/>
      <c r="I157" s="1798"/>
      <c r="J157" s="1798"/>
      <c r="K157" s="1798"/>
      <c r="L157" s="1798"/>
      <c r="M157" s="1802"/>
      <c r="N157" s="1173" t="s">
        <v>1830</v>
      </c>
      <c r="O157" s="1174" t="s">
        <v>1830</v>
      </c>
      <c r="P157" s="1175"/>
      <c r="Q157" s="1176"/>
      <c r="R157" s="1177" t="s">
        <v>1830</v>
      </c>
      <c r="S157" s="1174" t="s">
        <v>1830</v>
      </c>
      <c r="T157" s="1175"/>
      <c r="U157" s="1178"/>
      <c r="V157" s="1173" t="s">
        <v>1830</v>
      </c>
      <c r="W157" s="1174" t="s">
        <v>1830</v>
      </c>
      <c r="X157" s="1175"/>
      <c r="Y157" s="1176"/>
      <c r="Z157" s="1177" t="s">
        <v>1830</v>
      </c>
      <c r="AA157" s="1174" t="s">
        <v>1830</v>
      </c>
      <c r="AB157" s="1175"/>
      <c r="AC157" s="1178"/>
      <c r="AD157" s="1173" t="s">
        <v>1830</v>
      </c>
      <c r="AE157" s="1174" t="s">
        <v>1830</v>
      </c>
      <c r="AF157" s="1175"/>
      <c r="AG157" s="1176"/>
      <c r="AH157" s="1177" t="s">
        <v>1830</v>
      </c>
      <c r="AI157" s="1174" t="s">
        <v>1830</v>
      </c>
      <c r="AJ157" s="1175"/>
      <c r="AK157" s="1178"/>
      <c r="AL157" s="1173" t="s">
        <v>1830</v>
      </c>
      <c r="AM157" s="1174" t="s">
        <v>1830</v>
      </c>
      <c r="AN157" s="1175"/>
      <c r="AO157" s="1179"/>
      <c r="AP157" s="1177" t="s">
        <v>1830</v>
      </c>
      <c r="AQ157" s="1174" t="s">
        <v>1830</v>
      </c>
      <c r="AR157" s="1175"/>
      <c r="AS157" s="1178"/>
      <c r="AT157" s="1180" t="s">
        <v>1830</v>
      </c>
      <c r="AU157" s="1181" t="s">
        <v>1830</v>
      </c>
      <c r="AV157" s="1182"/>
      <c r="AW157" s="1183"/>
      <c r="AX157" s="1184" t="s">
        <v>1830</v>
      </c>
      <c r="AY157" s="1181" t="s">
        <v>1830</v>
      </c>
      <c r="AZ157" s="1182"/>
      <c r="BA157" s="1185"/>
      <c r="BB157" s="1186" t="s">
        <v>1830</v>
      </c>
      <c r="BC157" s="1187" t="s">
        <v>1830</v>
      </c>
      <c r="BD157" s="1188"/>
      <c r="BE157" s="1189"/>
      <c r="BF157" s="1190" t="s">
        <v>1830</v>
      </c>
      <c r="BG157" s="1187" t="s">
        <v>1830</v>
      </c>
      <c r="BH157" s="1188"/>
      <c r="BI157" s="1191"/>
      <c r="BJ157" s="1192" t="s">
        <v>1830</v>
      </c>
      <c r="BK157" s="1193" t="s">
        <v>1830</v>
      </c>
      <c r="BL157" s="1194"/>
      <c r="BM157" s="1195"/>
      <c r="BN157" s="1196" t="s">
        <v>1830</v>
      </c>
      <c r="BO157" s="1193" t="s">
        <v>1830</v>
      </c>
      <c r="BP157" s="1194"/>
      <c r="BQ157" s="1197"/>
      <c r="BR157" s="1198" t="s">
        <v>1830</v>
      </c>
      <c r="BS157" s="1199" t="s">
        <v>1830</v>
      </c>
      <c r="BT157" s="1200"/>
      <c r="BU157" s="1201"/>
      <c r="BV157" s="1202" t="s">
        <v>1830</v>
      </c>
      <c r="BW157" s="1199" t="s">
        <v>1830</v>
      </c>
      <c r="BX157" s="1200"/>
      <c r="BY157" s="1203"/>
      <c r="BZ157" s="1129"/>
      <c r="CA157" s="1129"/>
      <c r="CB157" s="1129"/>
      <c r="CC157" s="1129"/>
      <c r="CD157" s="1129"/>
      <c r="CE157" s="1129"/>
      <c r="CF157" s="1129"/>
      <c r="CG157" s="1129"/>
      <c r="CH157" s="1129"/>
      <c r="CI157" s="1129"/>
      <c r="CJ157" s="1129"/>
      <c r="CK157" s="1129"/>
      <c r="CL157" s="1129"/>
      <c r="CM157" s="1129"/>
      <c r="CN157" s="1129"/>
      <c r="CO157" s="1129"/>
      <c r="CP157" s="1129"/>
      <c r="CQ157" s="1129"/>
      <c r="CR157" s="1129"/>
      <c r="CS157" s="1129"/>
    </row>
    <row r="158" spans="1:97" ht="30" customHeight="1">
      <c r="A158" s="1803">
        <v>4</v>
      </c>
      <c r="B158" s="1805"/>
      <c r="C158" s="1806" t="str">
        <f>IF(B158="","",VLOOKUP(B158,COMPETENCIA!$A$2:$B$44,2,0))</f>
        <v/>
      </c>
      <c r="D158" s="1805"/>
      <c r="E158" s="1800" t="str">
        <f>IF(B158="","",CONCATENATE(B158,"-",D158))</f>
        <v/>
      </c>
      <c r="F158" s="1797" t="s">
        <v>1830</v>
      </c>
      <c r="G158" s="1799"/>
      <c r="H158" s="1797" t="str">
        <f>IF(G158="","",VLOOKUP(G158,ACTIVIDAD_APRENDIZAJE!$A$2:$N$11,4,0))</f>
        <v/>
      </c>
      <c r="I158" s="1799"/>
      <c r="J158" s="1797" t="str">
        <f>IF(I158="","",VLOOKUP(I158,PRODUCTOS!$A$2:$H$5,4,0))</f>
        <v/>
      </c>
      <c r="K158" s="1799"/>
      <c r="L158" s="1800" t="str">
        <f>IF(I158="","",CONCATENATE(B158,"-",D158,"-",I158,"-",K158))</f>
        <v/>
      </c>
      <c r="M158" s="1801" t="s">
        <v>1830</v>
      </c>
      <c r="N158" s="1142"/>
      <c r="O158" s="1143"/>
      <c r="P158" s="1144" t="str">
        <f>IF(N158="","",CONCATENATE(N$9,"-",N158,"-",O158))</f>
        <v/>
      </c>
      <c r="Q158" s="1145" t="s">
        <v>1830</v>
      </c>
      <c r="R158" s="1146"/>
      <c r="S158" s="1143"/>
      <c r="T158" s="1144" t="str">
        <f>IF(R158="","",CONCATENATE(N$9,"-",N158,"-",R158,"-",S158))</f>
        <v/>
      </c>
      <c r="U158" s="1147" t="s">
        <v>1830</v>
      </c>
      <c r="V158" s="1142"/>
      <c r="W158" s="1143"/>
      <c r="X158" s="1144" t="str">
        <f>IF(V158="","",CONCATENATE(V$9,"-",V158,"-",W158))</f>
        <v/>
      </c>
      <c r="Y158" s="1145" t="s">
        <v>1830</v>
      </c>
      <c r="Z158" s="1146"/>
      <c r="AA158" s="1143"/>
      <c r="AB158" s="1144" t="str">
        <f>IF(Z158="","",CONCATENATE(V$9,"-",V158,"-",Z158,"-",AA158))</f>
        <v/>
      </c>
      <c r="AC158" s="1147" t="s">
        <v>1830</v>
      </c>
      <c r="AD158" s="1142"/>
      <c r="AE158" s="1143"/>
      <c r="AF158" s="1144" t="str">
        <f>IF(AD158="","",CONCATENATE(AD$9,"-",AD158,"-",AE158))</f>
        <v/>
      </c>
      <c r="AG158" s="1145" t="s">
        <v>1830</v>
      </c>
      <c r="AH158" s="1146"/>
      <c r="AI158" s="1143"/>
      <c r="AJ158" s="1144" t="str">
        <f>IF(AH158="","",CONCATENATE(AD$9,"-",AD158,"-",AH158,"-",AI158))</f>
        <v/>
      </c>
      <c r="AK158" s="1147" t="s">
        <v>1830</v>
      </c>
      <c r="AL158" s="1142"/>
      <c r="AM158" s="1143"/>
      <c r="AN158" s="1144" t="str">
        <f>IF(AL158="","",CONCATENATE(AL$9,"-",AL158,"-",AM158))</f>
        <v/>
      </c>
      <c r="AO158" s="1148" t="s">
        <v>1830</v>
      </c>
      <c r="AP158" s="1146"/>
      <c r="AQ158" s="1143"/>
      <c r="AR158" s="1144" t="str">
        <f>IF(AP158="","",CONCATENATE(AL$9,"-",AL158,"-",AP158,"-",AQ158))</f>
        <v/>
      </c>
      <c r="AS158" s="1147" t="s">
        <v>1830</v>
      </c>
      <c r="AT158" s="1149"/>
      <c r="AU158" s="1150"/>
      <c r="AV158" s="1151" t="str">
        <f>IF(AT158="","",CONCATENATE(AT$9,"-",AT158,"-",AU158))</f>
        <v/>
      </c>
      <c r="AW158" s="1152" t="s">
        <v>1830</v>
      </c>
      <c r="AX158" s="1153"/>
      <c r="AY158" s="1150"/>
      <c r="AZ158" s="1151" t="str">
        <f>IF(AX158="","",CONCATENATE(AT$9,"-",AT158,"-",AX158,"-",AY158))</f>
        <v/>
      </c>
      <c r="BA158" s="1154" t="s">
        <v>1830</v>
      </c>
      <c r="BB158" s="1155"/>
      <c r="BC158" s="1156"/>
      <c r="BD158" s="1157" t="str">
        <f>IF(BB158="","",CONCATENATE(BB$9,"-",BB158,"-",BC158))</f>
        <v/>
      </c>
      <c r="BE158" s="1158" t="s">
        <v>1830</v>
      </c>
      <c r="BF158" s="1159"/>
      <c r="BG158" s="1156"/>
      <c r="BH158" s="1157" t="str">
        <f>IF(BF158="","",CONCATENATE(BB$9,"-",BB158,"-",BF158,"-",BG158))</f>
        <v/>
      </c>
      <c r="BI158" s="1160" t="s">
        <v>1830</v>
      </c>
      <c r="BJ158" s="1161"/>
      <c r="BK158" s="1162"/>
      <c r="BL158" s="1163" t="str">
        <f>IF(BJ158="","",CONCATENATE(BJ$9,"-",BJ158,"-",BK158))</f>
        <v/>
      </c>
      <c r="BM158" s="1164" t="s">
        <v>1830</v>
      </c>
      <c r="BN158" s="1165"/>
      <c r="BO158" s="1162"/>
      <c r="BP158" s="1163" t="str">
        <f>IF(BN158="","",CONCATENATE(BJ$9,"-",BJ158,"-",BN158,"-",BO158))</f>
        <v/>
      </c>
      <c r="BQ158" s="1166" t="s">
        <v>1830</v>
      </c>
      <c r="BR158" s="1167"/>
      <c r="BS158" s="1168"/>
      <c r="BT158" s="1169" t="str">
        <f>IF(BR158="","",CONCATENATE(BR$9,"-",BR158,"-",BS158))</f>
        <v/>
      </c>
      <c r="BU158" s="1170" t="s">
        <v>1830</v>
      </c>
      <c r="BV158" s="1171"/>
      <c r="BW158" s="1168"/>
      <c r="BX158" s="1169" t="str">
        <f>IF(BV158="","",CONCATENATE(BR$9,"-",BR158,"-",BV158,"-",BW158))</f>
        <v/>
      </c>
      <c r="BY158" s="1172" t="s">
        <v>1830</v>
      </c>
      <c r="BZ158" s="1129"/>
      <c r="CA158" s="1129"/>
      <c r="CB158" s="1129"/>
      <c r="CC158" s="1129"/>
      <c r="CD158" s="1129"/>
      <c r="CE158" s="1129"/>
      <c r="CF158" s="1129"/>
      <c r="CG158" s="1129"/>
      <c r="CH158" s="1129"/>
      <c r="CI158" s="1129"/>
      <c r="CJ158" s="1129"/>
      <c r="CK158" s="1129"/>
      <c r="CL158" s="1129"/>
      <c r="CM158" s="1129"/>
      <c r="CN158" s="1129"/>
      <c r="CO158" s="1129"/>
      <c r="CP158" s="1129"/>
      <c r="CQ158" s="1129"/>
      <c r="CR158" s="1129"/>
      <c r="CS158" s="1129"/>
    </row>
    <row r="159" spans="1:97" ht="79.5" customHeight="1">
      <c r="A159" s="1804"/>
      <c r="B159" s="1798"/>
      <c r="C159" s="1798"/>
      <c r="D159" s="1798"/>
      <c r="E159" s="1798"/>
      <c r="F159" s="1798"/>
      <c r="G159" s="1798"/>
      <c r="H159" s="1798"/>
      <c r="I159" s="1798"/>
      <c r="J159" s="1798"/>
      <c r="K159" s="1798"/>
      <c r="L159" s="1798"/>
      <c r="M159" s="1802"/>
      <c r="N159" s="1173" t="s">
        <v>1830</v>
      </c>
      <c r="O159" s="1174" t="s">
        <v>1830</v>
      </c>
      <c r="P159" s="1175"/>
      <c r="Q159" s="1176"/>
      <c r="R159" s="1177" t="s">
        <v>1830</v>
      </c>
      <c r="S159" s="1174" t="s">
        <v>1830</v>
      </c>
      <c r="T159" s="1175"/>
      <c r="U159" s="1178"/>
      <c r="V159" s="1173" t="s">
        <v>1830</v>
      </c>
      <c r="W159" s="1174" t="s">
        <v>1830</v>
      </c>
      <c r="X159" s="1175"/>
      <c r="Y159" s="1176"/>
      <c r="Z159" s="1177" t="s">
        <v>1830</v>
      </c>
      <c r="AA159" s="1174" t="s">
        <v>1830</v>
      </c>
      <c r="AB159" s="1175"/>
      <c r="AC159" s="1178"/>
      <c r="AD159" s="1173" t="s">
        <v>1830</v>
      </c>
      <c r="AE159" s="1174" t="s">
        <v>1830</v>
      </c>
      <c r="AF159" s="1175"/>
      <c r="AG159" s="1176"/>
      <c r="AH159" s="1177" t="s">
        <v>1830</v>
      </c>
      <c r="AI159" s="1174" t="s">
        <v>1830</v>
      </c>
      <c r="AJ159" s="1175"/>
      <c r="AK159" s="1178"/>
      <c r="AL159" s="1173" t="s">
        <v>1830</v>
      </c>
      <c r="AM159" s="1174" t="s">
        <v>1830</v>
      </c>
      <c r="AN159" s="1175"/>
      <c r="AO159" s="1179"/>
      <c r="AP159" s="1177" t="s">
        <v>1830</v>
      </c>
      <c r="AQ159" s="1174" t="s">
        <v>1830</v>
      </c>
      <c r="AR159" s="1175"/>
      <c r="AS159" s="1178"/>
      <c r="AT159" s="1180" t="s">
        <v>1830</v>
      </c>
      <c r="AU159" s="1181" t="s">
        <v>1830</v>
      </c>
      <c r="AV159" s="1182"/>
      <c r="AW159" s="1183"/>
      <c r="AX159" s="1184" t="s">
        <v>1830</v>
      </c>
      <c r="AY159" s="1181" t="s">
        <v>1830</v>
      </c>
      <c r="AZ159" s="1182"/>
      <c r="BA159" s="1185"/>
      <c r="BB159" s="1186" t="s">
        <v>1830</v>
      </c>
      <c r="BC159" s="1187" t="s">
        <v>1830</v>
      </c>
      <c r="BD159" s="1188"/>
      <c r="BE159" s="1189"/>
      <c r="BF159" s="1190" t="s">
        <v>1830</v>
      </c>
      <c r="BG159" s="1187" t="s">
        <v>1830</v>
      </c>
      <c r="BH159" s="1188"/>
      <c r="BI159" s="1191"/>
      <c r="BJ159" s="1192" t="s">
        <v>1830</v>
      </c>
      <c r="BK159" s="1193" t="s">
        <v>1830</v>
      </c>
      <c r="BL159" s="1194"/>
      <c r="BM159" s="1195"/>
      <c r="BN159" s="1196" t="s">
        <v>1830</v>
      </c>
      <c r="BO159" s="1193" t="s">
        <v>1830</v>
      </c>
      <c r="BP159" s="1194"/>
      <c r="BQ159" s="1197"/>
      <c r="BR159" s="1198" t="s">
        <v>1830</v>
      </c>
      <c r="BS159" s="1199" t="s">
        <v>1830</v>
      </c>
      <c r="BT159" s="1200"/>
      <c r="BU159" s="1201"/>
      <c r="BV159" s="1202" t="s">
        <v>1830</v>
      </c>
      <c r="BW159" s="1199" t="s">
        <v>1830</v>
      </c>
      <c r="BX159" s="1200"/>
      <c r="BY159" s="1203"/>
      <c r="BZ159" s="1129"/>
      <c r="CA159" s="1129"/>
      <c r="CB159" s="1129"/>
      <c r="CC159" s="1129"/>
      <c r="CD159" s="1129"/>
      <c r="CE159" s="1129"/>
      <c r="CF159" s="1129"/>
      <c r="CG159" s="1129"/>
      <c r="CH159" s="1129"/>
      <c r="CI159" s="1129"/>
      <c r="CJ159" s="1129"/>
      <c r="CK159" s="1129"/>
      <c r="CL159" s="1129"/>
      <c r="CM159" s="1129"/>
      <c r="CN159" s="1129"/>
      <c r="CO159" s="1129"/>
      <c r="CP159" s="1129"/>
      <c r="CQ159" s="1129"/>
      <c r="CR159" s="1129"/>
      <c r="CS159" s="1129"/>
    </row>
    <row r="160" spans="1:97" ht="30" customHeight="1">
      <c r="A160" s="1803">
        <v>5</v>
      </c>
      <c r="B160" s="1805"/>
      <c r="C160" s="1806" t="str">
        <f>IF(B160="","",VLOOKUP(B160,COMPETENCIA!$A$2:$B$44,2,0))</f>
        <v/>
      </c>
      <c r="D160" s="1805"/>
      <c r="E160" s="1800" t="str">
        <f>IF(B160="","",CONCATENATE(B160,"-",D160))</f>
        <v/>
      </c>
      <c r="F160" s="1797" t="s">
        <v>1830</v>
      </c>
      <c r="G160" s="1799"/>
      <c r="H160" s="1797" t="str">
        <f>IF(G160="","",VLOOKUP(G160,ACTIVIDAD_APRENDIZAJE!$A$2:$N$11,4,0))</f>
        <v/>
      </c>
      <c r="I160" s="1799"/>
      <c r="J160" s="1797" t="str">
        <f>IF(I160="","",VLOOKUP(I160,PRODUCTOS!$A$2:$H$5,4,0))</f>
        <v/>
      </c>
      <c r="K160" s="1799"/>
      <c r="L160" s="1800" t="str">
        <f>IF(I160="","",CONCATENATE(B160,"-",D160,"-",I160,"-",K160))</f>
        <v/>
      </c>
      <c r="M160" s="1801" t="s">
        <v>1830</v>
      </c>
      <c r="N160" s="1142"/>
      <c r="O160" s="1143"/>
      <c r="P160" s="1144" t="str">
        <f>IF(N160="","",CONCATENATE(N$9,"-",N160,"-",O160))</f>
        <v/>
      </c>
      <c r="Q160" s="1145" t="s">
        <v>1830</v>
      </c>
      <c r="R160" s="1146"/>
      <c r="S160" s="1143"/>
      <c r="T160" s="1144" t="str">
        <f>IF(R160="","",CONCATENATE(N$9,"-",N160,"-",R160,"-",S160))</f>
        <v/>
      </c>
      <c r="U160" s="1147" t="s">
        <v>1830</v>
      </c>
      <c r="V160" s="1142"/>
      <c r="W160" s="1143"/>
      <c r="X160" s="1144" t="str">
        <f>IF(V160="","",CONCATENATE(V$9,"-",V160,"-",W160))</f>
        <v/>
      </c>
      <c r="Y160" s="1145" t="s">
        <v>1830</v>
      </c>
      <c r="Z160" s="1146"/>
      <c r="AA160" s="1143"/>
      <c r="AB160" s="1144" t="str">
        <f>IF(Z160="","",CONCATENATE(V$9,"-",V160,"-",Z160,"-",AA160))</f>
        <v/>
      </c>
      <c r="AC160" s="1147" t="s">
        <v>1830</v>
      </c>
      <c r="AD160" s="1142"/>
      <c r="AE160" s="1143"/>
      <c r="AF160" s="1144" t="str">
        <f>IF(AD160="","",CONCATENATE(AD$9,"-",AD160,"-",AE160))</f>
        <v/>
      </c>
      <c r="AG160" s="1145" t="s">
        <v>1830</v>
      </c>
      <c r="AH160" s="1146"/>
      <c r="AI160" s="1143"/>
      <c r="AJ160" s="1144" t="str">
        <f>IF(AH160="","",CONCATENATE(AD$9,"-",AD160,"-",AH160,"-",AI160))</f>
        <v/>
      </c>
      <c r="AK160" s="1147" t="s">
        <v>1830</v>
      </c>
      <c r="AL160" s="1142"/>
      <c r="AM160" s="1143"/>
      <c r="AN160" s="1144" t="str">
        <f>IF(AL160="","",CONCATENATE(AL$9,"-",AL160,"-",AM160))</f>
        <v/>
      </c>
      <c r="AO160" s="1148" t="s">
        <v>1830</v>
      </c>
      <c r="AP160" s="1146"/>
      <c r="AQ160" s="1143"/>
      <c r="AR160" s="1144" t="str">
        <f>IF(AP160="","",CONCATENATE(AL$9,"-",AL160,"-",AP160,"-",AQ160))</f>
        <v/>
      </c>
      <c r="AS160" s="1147" t="s">
        <v>1830</v>
      </c>
      <c r="AT160" s="1149"/>
      <c r="AU160" s="1150"/>
      <c r="AV160" s="1151" t="str">
        <f>IF(AT160="","",CONCATENATE(AT$9,"-",AT160,"-",AU160))</f>
        <v/>
      </c>
      <c r="AW160" s="1152" t="s">
        <v>1830</v>
      </c>
      <c r="AX160" s="1153"/>
      <c r="AY160" s="1150"/>
      <c r="AZ160" s="1151" t="str">
        <f>IF(AX160="","",CONCATENATE(AT$9,"-",AT160,"-",AX160,"-",AY160))</f>
        <v/>
      </c>
      <c r="BA160" s="1154" t="s">
        <v>1830</v>
      </c>
      <c r="BB160" s="1155"/>
      <c r="BC160" s="1156"/>
      <c r="BD160" s="1157" t="str">
        <f>IF(BB160="","",CONCATENATE(BB$9,"-",BB160,"-",BC160))</f>
        <v/>
      </c>
      <c r="BE160" s="1158" t="s">
        <v>1830</v>
      </c>
      <c r="BF160" s="1159"/>
      <c r="BG160" s="1156"/>
      <c r="BH160" s="1157" t="str">
        <f>IF(BF160="","",CONCATENATE(BB$9,"-",BB160,"-",BF160,"-",BG160))</f>
        <v/>
      </c>
      <c r="BI160" s="1160" t="s">
        <v>1830</v>
      </c>
      <c r="BJ160" s="1161"/>
      <c r="BK160" s="1162"/>
      <c r="BL160" s="1163" t="str">
        <f>IF(BJ160="","",CONCATENATE(BJ$9,"-",BJ160,"-",BK160))</f>
        <v/>
      </c>
      <c r="BM160" s="1164" t="s">
        <v>1830</v>
      </c>
      <c r="BN160" s="1165"/>
      <c r="BO160" s="1162"/>
      <c r="BP160" s="1163" t="str">
        <f>IF(BN160="","",CONCATENATE(BJ$9,"-",BJ160,"-",BN160,"-",BO160))</f>
        <v/>
      </c>
      <c r="BQ160" s="1166" t="s">
        <v>1830</v>
      </c>
      <c r="BR160" s="1167"/>
      <c r="BS160" s="1168"/>
      <c r="BT160" s="1169" t="str">
        <f>IF(BR160="","",CONCATENATE(BR$9,"-",BR160,"-",BS160))</f>
        <v/>
      </c>
      <c r="BU160" s="1170" t="s">
        <v>1830</v>
      </c>
      <c r="BV160" s="1171"/>
      <c r="BW160" s="1168"/>
      <c r="BX160" s="1169" t="str">
        <f>IF(BV160="","",CONCATENATE(BR$9,"-",BR160,"-",BV160,"-",BW160))</f>
        <v/>
      </c>
      <c r="BY160" s="1172" t="s">
        <v>1830</v>
      </c>
      <c r="BZ160" s="1129"/>
      <c r="CA160" s="1129"/>
      <c r="CB160" s="1129"/>
      <c r="CC160" s="1129"/>
      <c r="CD160" s="1129"/>
      <c r="CE160" s="1129"/>
      <c r="CF160" s="1129"/>
      <c r="CG160" s="1129"/>
      <c r="CH160" s="1129"/>
      <c r="CI160" s="1129"/>
      <c r="CJ160" s="1129"/>
      <c r="CK160" s="1129"/>
      <c r="CL160" s="1129"/>
      <c r="CM160" s="1129"/>
      <c r="CN160" s="1129"/>
      <c r="CO160" s="1129"/>
      <c r="CP160" s="1129"/>
      <c r="CQ160" s="1129"/>
      <c r="CR160" s="1129"/>
      <c r="CS160" s="1129"/>
    </row>
    <row r="161" spans="1:97" ht="79.5" customHeight="1">
      <c r="A161" s="1804"/>
      <c r="B161" s="1798"/>
      <c r="C161" s="1798"/>
      <c r="D161" s="1798"/>
      <c r="E161" s="1798"/>
      <c r="F161" s="1798"/>
      <c r="G161" s="1798"/>
      <c r="H161" s="1798"/>
      <c r="I161" s="1798"/>
      <c r="J161" s="1798"/>
      <c r="K161" s="1798"/>
      <c r="L161" s="1798"/>
      <c r="M161" s="1802"/>
      <c r="N161" s="1173" t="s">
        <v>1830</v>
      </c>
      <c r="O161" s="1174" t="s">
        <v>1830</v>
      </c>
      <c r="P161" s="1175"/>
      <c r="Q161" s="1176"/>
      <c r="R161" s="1177" t="s">
        <v>1830</v>
      </c>
      <c r="S161" s="1174" t="s">
        <v>1830</v>
      </c>
      <c r="T161" s="1175"/>
      <c r="U161" s="1178"/>
      <c r="V161" s="1173" t="s">
        <v>1830</v>
      </c>
      <c r="W161" s="1174" t="s">
        <v>1830</v>
      </c>
      <c r="X161" s="1175"/>
      <c r="Y161" s="1176"/>
      <c r="Z161" s="1177" t="s">
        <v>1830</v>
      </c>
      <c r="AA161" s="1174" t="s">
        <v>1830</v>
      </c>
      <c r="AB161" s="1175"/>
      <c r="AC161" s="1178"/>
      <c r="AD161" s="1173" t="s">
        <v>1830</v>
      </c>
      <c r="AE161" s="1174" t="s">
        <v>1830</v>
      </c>
      <c r="AF161" s="1175"/>
      <c r="AG161" s="1176"/>
      <c r="AH161" s="1177" t="s">
        <v>1830</v>
      </c>
      <c r="AI161" s="1174" t="s">
        <v>1830</v>
      </c>
      <c r="AJ161" s="1175"/>
      <c r="AK161" s="1178"/>
      <c r="AL161" s="1173" t="s">
        <v>1830</v>
      </c>
      <c r="AM161" s="1174" t="s">
        <v>1830</v>
      </c>
      <c r="AN161" s="1175"/>
      <c r="AO161" s="1179"/>
      <c r="AP161" s="1177" t="s">
        <v>1830</v>
      </c>
      <c r="AQ161" s="1174" t="s">
        <v>1830</v>
      </c>
      <c r="AR161" s="1175"/>
      <c r="AS161" s="1178"/>
      <c r="AT161" s="1180" t="s">
        <v>1830</v>
      </c>
      <c r="AU161" s="1181" t="s">
        <v>1830</v>
      </c>
      <c r="AV161" s="1182"/>
      <c r="AW161" s="1183"/>
      <c r="AX161" s="1184" t="s">
        <v>1830</v>
      </c>
      <c r="AY161" s="1181" t="s">
        <v>1830</v>
      </c>
      <c r="AZ161" s="1182"/>
      <c r="BA161" s="1185"/>
      <c r="BB161" s="1186" t="s">
        <v>1830</v>
      </c>
      <c r="BC161" s="1187" t="s">
        <v>1830</v>
      </c>
      <c r="BD161" s="1188"/>
      <c r="BE161" s="1189"/>
      <c r="BF161" s="1190" t="s">
        <v>1830</v>
      </c>
      <c r="BG161" s="1187" t="s">
        <v>1830</v>
      </c>
      <c r="BH161" s="1188"/>
      <c r="BI161" s="1191"/>
      <c r="BJ161" s="1192" t="s">
        <v>1830</v>
      </c>
      <c r="BK161" s="1193" t="s">
        <v>1830</v>
      </c>
      <c r="BL161" s="1194"/>
      <c r="BM161" s="1195"/>
      <c r="BN161" s="1196" t="s">
        <v>1830</v>
      </c>
      <c r="BO161" s="1193" t="s">
        <v>1830</v>
      </c>
      <c r="BP161" s="1194"/>
      <c r="BQ161" s="1197"/>
      <c r="BR161" s="1198" t="s">
        <v>1830</v>
      </c>
      <c r="BS161" s="1199" t="s">
        <v>1830</v>
      </c>
      <c r="BT161" s="1200"/>
      <c r="BU161" s="1201"/>
      <c r="BV161" s="1202" t="s">
        <v>1830</v>
      </c>
      <c r="BW161" s="1199" t="s">
        <v>1830</v>
      </c>
      <c r="BX161" s="1200"/>
      <c r="BY161" s="1203"/>
      <c r="BZ161" s="1129"/>
      <c r="CA161" s="1129"/>
      <c r="CB161" s="1129"/>
      <c r="CC161" s="1129"/>
      <c r="CD161" s="1129"/>
      <c r="CE161" s="1129"/>
      <c r="CF161" s="1129"/>
      <c r="CG161" s="1129"/>
      <c r="CH161" s="1129"/>
      <c r="CI161" s="1129"/>
      <c r="CJ161" s="1129"/>
      <c r="CK161" s="1129"/>
      <c r="CL161" s="1129"/>
      <c r="CM161" s="1129"/>
      <c r="CN161" s="1129"/>
      <c r="CO161" s="1129"/>
      <c r="CP161" s="1129"/>
      <c r="CQ161" s="1129"/>
      <c r="CR161" s="1129"/>
      <c r="CS161" s="1129"/>
    </row>
    <row r="162" spans="1:97" ht="30" customHeight="1">
      <c r="A162" s="1803">
        <v>6</v>
      </c>
      <c r="B162" s="1805"/>
      <c r="C162" s="1806" t="str">
        <f>IF(B162="","",VLOOKUP(B162,COMPETENCIA!$A$2:$B$44,2,0))</f>
        <v/>
      </c>
      <c r="D162" s="1805"/>
      <c r="E162" s="1800" t="str">
        <f>IF(B162="","",CONCATENATE(B162,"-",D162))</f>
        <v/>
      </c>
      <c r="F162" s="1797" t="s">
        <v>1830</v>
      </c>
      <c r="G162" s="1799"/>
      <c r="H162" s="1797" t="str">
        <f>IF(G162="","",VLOOKUP(G162,ACTIVIDAD_APRENDIZAJE!$A$2:$N$11,4,0))</f>
        <v/>
      </c>
      <c r="I162" s="1799"/>
      <c r="J162" s="1797" t="str">
        <f>IF(I162="","",VLOOKUP(I162,PRODUCTOS!$A$2:$H$5,4,0))</f>
        <v/>
      </c>
      <c r="K162" s="1799"/>
      <c r="L162" s="1800" t="str">
        <f>IF(I162="","",CONCATENATE(B162,"-",D162,"-",I162,"-",K162))</f>
        <v/>
      </c>
      <c r="M162" s="1801" t="s">
        <v>1830</v>
      </c>
      <c r="N162" s="1142"/>
      <c r="O162" s="1143"/>
      <c r="P162" s="1144" t="str">
        <f>IF(N162="","",CONCATENATE(N$9,"-",N162,"-",O162))</f>
        <v/>
      </c>
      <c r="Q162" s="1145" t="s">
        <v>1830</v>
      </c>
      <c r="R162" s="1146"/>
      <c r="S162" s="1143"/>
      <c r="T162" s="1144" t="str">
        <f>IF(R162="","",CONCATENATE(N$9,"-",N162,"-",R162,"-",S162))</f>
        <v/>
      </c>
      <c r="U162" s="1147" t="s">
        <v>1830</v>
      </c>
      <c r="V162" s="1142"/>
      <c r="W162" s="1143"/>
      <c r="X162" s="1144" t="str">
        <f>IF(V162="","",CONCATENATE(V$9,"-",V162,"-",W162))</f>
        <v/>
      </c>
      <c r="Y162" s="1145" t="s">
        <v>1830</v>
      </c>
      <c r="Z162" s="1146"/>
      <c r="AA162" s="1143"/>
      <c r="AB162" s="1144" t="str">
        <f>IF(Z162="","",CONCATENATE(V$9,"-",V162,"-",Z162,"-",AA162))</f>
        <v/>
      </c>
      <c r="AC162" s="1147" t="s">
        <v>1830</v>
      </c>
      <c r="AD162" s="1142"/>
      <c r="AE162" s="1143"/>
      <c r="AF162" s="1144" t="str">
        <f>IF(AD162="","",CONCATENATE(AD$9,"-",AD162,"-",AE162))</f>
        <v/>
      </c>
      <c r="AG162" s="1145" t="s">
        <v>1830</v>
      </c>
      <c r="AH162" s="1146"/>
      <c r="AI162" s="1143"/>
      <c r="AJ162" s="1144" t="str">
        <f>IF(AH162="","",CONCATENATE(AD$9,"-",AD162,"-",AH162,"-",AI162))</f>
        <v/>
      </c>
      <c r="AK162" s="1147" t="s">
        <v>1830</v>
      </c>
      <c r="AL162" s="1142"/>
      <c r="AM162" s="1143"/>
      <c r="AN162" s="1144" t="str">
        <f>IF(AL162="","",CONCATENATE(AL$9,"-",AL162,"-",AM162))</f>
        <v/>
      </c>
      <c r="AO162" s="1148" t="s">
        <v>1830</v>
      </c>
      <c r="AP162" s="1146"/>
      <c r="AQ162" s="1143"/>
      <c r="AR162" s="1144" t="str">
        <f>IF(AP162="","",CONCATENATE(AL$9,"-",AL162,"-",AP162,"-",AQ162))</f>
        <v/>
      </c>
      <c r="AS162" s="1147" t="s">
        <v>1830</v>
      </c>
      <c r="AT162" s="1149"/>
      <c r="AU162" s="1150"/>
      <c r="AV162" s="1151" t="str">
        <f>IF(AT162="","",CONCATENATE(AT$9,"-",AT162,"-",AU162))</f>
        <v/>
      </c>
      <c r="AW162" s="1152" t="s">
        <v>1830</v>
      </c>
      <c r="AX162" s="1153"/>
      <c r="AY162" s="1150"/>
      <c r="AZ162" s="1151" t="str">
        <f>IF(AX162="","",CONCATENATE(AT$9,"-",AT162,"-",AX162,"-",AY162))</f>
        <v/>
      </c>
      <c r="BA162" s="1154" t="s">
        <v>1830</v>
      </c>
      <c r="BB162" s="1155"/>
      <c r="BC162" s="1156"/>
      <c r="BD162" s="1157" t="str">
        <f>IF(BB162="","",CONCATENATE(BB$9,"-",BB162,"-",BC162))</f>
        <v/>
      </c>
      <c r="BE162" s="1158" t="s">
        <v>1830</v>
      </c>
      <c r="BF162" s="1159"/>
      <c r="BG162" s="1156"/>
      <c r="BH162" s="1157" t="str">
        <f>IF(BF162="","",CONCATENATE(BB$9,"-",BB162,"-",BF162,"-",BG162))</f>
        <v/>
      </c>
      <c r="BI162" s="1160" t="s">
        <v>1830</v>
      </c>
      <c r="BJ162" s="1161"/>
      <c r="BK162" s="1162"/>
      <c r="BL162" s="1163" t="str">
        <f>IF(BJ162="","",CONCATENATE(BJ$9,"-",BJ162,"-",BK162))</f>
        <v/>
      </c>
      <c r="BM162" s="1164" t="s">
        <v>1830</v>
      </c>
      <c r="BN162" s="1165"/>
      <c r="BO162" s="1162"/>
      <c r="BP162" s="1163" t="str">
        <f>IF(BN162="","",CONCATENATE(BJ$9,"-",BJ162,"-",BN162,"-",BO162))</f>
        <v/>
      </c>
      <c r="BQ162" s="1166" t="s">
        <v>1830</v>
      </c>
      <c r="BR162" s="1167"/>
      <c r="BS162" s="1168"/>
      <c r="BT162" s="1169" t="str">
        <f>IF(BR162="","",CONCATENATE(BR$9,"-",BR162,"-",BS162))</f>
        <v/>
      </c>
      <c r="BU162" s="1170" t="s">
        <v>1830</v>
      </c>
      <c r="BV162" s="1171"/>
      <c r="BW162" s="1168"/>
      <c r="BX162" s="1169" t="str">
        <f>IF(BV162="","",CONCATENATE(BR$9,"-",BR162,"-",BV162,"-",BW162))</f>
        <v/>
      </c>
      <c r="BY162" s="1172" t="s">
        <v>1830</v>
      </c>
      <c r="BZ162" s="1129"/>
      <c r="CA162" s="1129"/>
      <c r="CB162" s="1129"/>
      <c r="CC162" s="1129"/>
      <c r="CD162" s="1129"/>
      <c r="CE162" s="1129"/>
      <c r="CF162" s="1129"/>
      <c r="CG162" s="1129"/>
      <c r="CH162" s="1129"/>
      <c r="CI162" s="1129"/>
      <c r="CJ162" s="1129"/>
      <c r="CK162" s="1129"/>
      <c r="CL162" s="1129"/>
      <c r="CM162" s="1129"/>
      <c r="CN162" s="1129"/>
      <c r="CO162" s="1129"/>
      <c r="CP162" s="1129"/>
      <c r="CQ162" s="1129"/>
      <c r="CR162" s="1129"/>
      <c r="CS162" s="1129"/>
    </row>
    <row r="163" spans="1:97" ht="79.5" customHeight="1">
      <c r="A163" s="1804"/>
      <c r="B163" s="1798"/>
      <c r="C163" s="1798"/>
      <c r="D163" s="1798"/>
      <c r="E163" s="1798"/>
      <c r="F163" s="1798"/>
      <c r="G163" s="1798"/>
      <c r="H163" s="1798"/>
      <c r="I163" s="1798"/>
      <c r="J163" s="1798"/>
      <c r="K163" s="1798"/>
      <c r="L163" s="1798"/>
      <c r="M163" s="1802"/>
      <c r="N163" s="1173" t="s">
        <v>1830</v>
      </c>
      <c r="O163" s="1174" t="s">
        <v>1830</v>
      </c>
      <c r="P163" s="1175"/>
      <c r="Q163" s="1176"/>
      <c r="R163" s="1177" t="s">
        <v>1830</v>
      </c>
      <c r="S163" s="1174" t="s">
        <v>1830</v>
      </c>
      <c r="T163" s="1175"/>
      <c r="U163" s="1178"/>
      <c r="V163" s="1173" t="s">
        <v>1830</v>
      </c>
      <c r="W163" s="1174" t="s">
        <v>1830</v>
      </c>
      <c r="X163" s="1175"/>
      <c r="Y163" s="1176"/>
      <c r="Z163" s="1177" t="s">
        <v>1830</v>
      </c>
      <c r="AA163" s="1174" t="s">
        <v>1830</v>
      </c>
      <c r="AB163" s="1175"/>
      <c r="AC163" s="1178"/>
      <c r="AD163" s="1173" t="s">
        <v>1830</v>
      </c>
      <c r="AE163" s="1174" t="s">
        <v>1830</v>
      </c>
      <c r="AF163" s="1175"/>
      <c r="AG163" s="1176"/>
      <c r="AH163" s="1177" t="s">
        <v>1830</v>
      </c>
      <c r="AI163" s="1174" t="s">
        <v>1830</v>
      </c>
      <c r="AJ163" s="1175"/>
      <c r="AK163" s="1178"/>
      <c r="AL163" s="1173" t="s">
        <v>1830</v>
      </c>
      <c r="AM163" s="1174" t="s">
        <v>1830</v>
      </c>
      <c r="AN163" s="1175"/>
      <c r="AO163" s="1179"/>
      <c r="AP163" s="1177" t="s">
        <v>1830</v>
      </c>
      <c r="AQ163" s="1174" t="s">
        <v>1830</v>
      </c>
      <c r="AR163" s="1175"/>
      <c r="AS163" s="1178"/>
      <c r="AT163" s="1180" t="s">
        <v>1830</v>
      </c>
      <c r="AU163" s="1181" t="s">
        <v>1830</v>
      </c>
      <c r="AV163" s="1182"/>
      <c r="AW163" s="1183"/>
      <c r="AX163" s="1184" t="s">
        <v>1830</v>
      </c>
      <c r="AY163" s="1181" t="s">
        <v>1830</v>
      </c>
      <c r="AZ163" s="1182"/>
      <c r="BA163" s="1185"/>
      <c r="BB163" s="1186" t="s">
        <v>1830</v>
      </c>
      <c r="BC163" s="1187" t="s">
        <v>1830</v>
      </c>
      <c r="BD163" s="1188"/>
      <c r="BE163" s="1189"/>
      <c r="BF163" s="1190" t="s">
        <v>1830</v>
      </c>
      <c r="BG163" s="1187" t="s">
        <v>1830</v>
      </c>
      <c r="BH163" s="1188"/>
      <c r="BI163" s="1191"/>
      <c r="BJ163" s="1192" t="s">
        <v>1830</v>
      </c>
      <c r="BK163" s="1193" t="s">
        <v>1830</v>
      </c>
      <c r="BL163" s="1194"/>
      <c r="BM163" s="1195"/>
      <c r="BN163" s="1196" t="s">
        <v>1830</v>
      </c>
      <c r="BO163" s="1193" t="s">
        <v>1830</v>
      </c>
      <c r="BP163" s="1194"/>
      <c r="BQ163" s="1197"/>
      <c r="BR163" s="1198" t="s">
        <v>1830</v>
      </c>
      <c r="BS163" s="1199" t="s">
        <v>1830</v>
      </c>
      <c r="BT163" s="1200"/>
      <c r="BU163" s="1201"/>
      <c r="BV163" s="1202" t="s">
        <v>1830</v>
      </c>
      <c r="BW163" s="1199" t="s">
        <v>1830</v>
      </c>
      <c r="BX163" s="1200"/>
      <c r="BY163" s="1203"/>
      <c r="BZ163" s="1129"/>
      <c r="CA163" s="1129"/>
      <c r="CB163" s="1129"/>
      <c r="CC163" s="1129"/>
      <c r="CD163" s="1129"/>
      <c r="CE163" s="1129"/>
      <c r="CF163" s="1129"/>
      <c r="CG163" s="1129"/>
      <c r="CH163" s="1129"/>
      <c r="CI163" s="1129"/>
      <c r="CJ163" s="1129"/>
      <c r="CK163" s="1129"/>
      <c r="CL163" s="1129"/>
      <c r="CM163" s="1129"/>
      <c r="CN163" s="1129"/>
      <c r="CO163" s="1129"/>
      <c r="CP163" s="1129"/>
      <c r="CQ163" s="1129"/>
      <c r="CR163" s="1129"/>
      <c r="CS163" s="1129"/>
    </row>
    <row r="164" spans="1:97" ht="30" customHeight="1">
      <c r="A164" s="1803">
        <v>7</v>
      </c>
      <c r="B164" s="1805"/>
      <c r="C164" s="1806" t="str">
        <f>IF(B164="","",VLOOKUP(B164,COMPETENCIA!$A$2:$B$44,2,0))</f>
        <v/>
      </c>
      <c r="D164" s="1805"/>
      <c r="E164" s="1800" t="str">
        <f>IF(B164="","",CONCATENATE(B164,"-",D164))</f>
        <v/>
      </c>
      <c r="F164" s="1797" t="s">
        <v>1830</v>
      </c>
      <c r="G164" s="1799"/>
      <c r="H164" s="1797" t="str">
        <f>IF(G164="","",VLOOKUP(G164,ACTIVIDAD_APRENDIZAJE!$A$2:$N$11,4,0))</f>
        <v/>
      </c>
      <c r="I164" s="1799"/>
      <c r="J164" s="1797" t="str">
        <f>IF(I164="","",VLOOKUP(I164,PRODUCTOS!$A$2:$H$5,4,0))</f>
        <v/>
      </c>
      <c r="K164" s="1799"/>
      <c r="L164" s="1800" t="str">
        <f>IF(I164="","",CONCATENATE(B164,"-",D164,"-",I164,"-",K164))</f>
        <v/>
      </c>
      <c r="M164" s="1801" t="s">
        <v>1830</v>
      </c>
      <c r="N164" s="1142"/>
      <c r="O164" s="1143"/>
      <c r="P164" s="1144" t="str">
        <f>IF(N164="","",CONCATENATE(N$9,"-",N164,"-",O164))</f>
        <v/>
      </c>
      <c r="Q164" s="1145" t="s">
        <v>1830</v>
      </c>
      <c r="R164" s="1146"/>
      <c r="S164" s="1143"/>
      <c r="T164" s="1144" t="str">
        <f>IF(R164="","",CONCATENATE(N$9,"-",N164,"-",R164,"-",S164))</f>
        <v/>
      </c>
      <c r="U164" s="1147" t="s">
        <v>1830</v>
      </c>
      <c r="V164" s="1142"/>
      <c r="W164" s="1143"/>
      <c r="X164" s="1144" t="str">
        <f>IF(V164="","",CONCATENATE(V$9,"-",V164,"-",W164))</f>
        <v/>
      </c>
      <c r="Y164" s="1145" t="s">
        <v>1830</v>
      </c>
      <c r="Z164" s="1146"/>
      <c r="AA164" s="1143"/>
      <c r="AB164" s="1144" t="str">
        <f>IF(Z164="","",CONCATENATE(V$9,"-",V164,"-",Z164,"-",AA164))</f>
        <v/>
      </c>
      <c r="AC164" s="1147" t="s">
        <v>1830</v>
      </c>
      <c r="AD164" s="1142"/>
      <c r="AE164" s="1143"/>
      <c r="AF164" s="1144" t="str">
        <f>IF(AD164="","",CONCATENATE(AD$9,"-",AD164,"-",AE164))</f>
        <v/>
      </c>
      <c r="AG164" s="1145" t="s">
        <v>1830</v>
      </c>
      <c r="AH164" s="1146"/>
      <c r="AI164" s="1143"/>
      <c r="AJ164" s="1144" t="str">
        <f>IF(AH164="","",CONCATENATE(AD$9,"-",AD164,"-",AH164,"-",AI164))</f>
        <v/>
      </c>
      <c r="AK164" s="1147" t="s">
        <v>1830</v>
      </c>
      <c r="AL164" s="1142"/>
      <c r="AM164" s="1143"/>
      <c r="AN164" s="1144" t="str">
        <f>IF(AL164="","",CONCATENATE(AL$9,"-",AL164,"-",AM164))</f>
        <v/>
      </c>
      <c r="AO164" s="1148" t="s">
        <v>1830</v>
      </c>
      <c r="AP164" s="1146"/>
      <c r="AQ164" s="1143"/>
      <c r="AR164" s="1144" t="str">
        <f>IF(AP164="","",CONCATENATE(AL$9,"-",AL164,"-",AP164,"-",AQ164))</f>
        <v/>
      </c>
      <c r="AS164" s="1147" t="s">
        <v>1830</v>
      </c>
      <c r="AT164" s="1149"/>
      <c r="AU164" s="1150"/>
      <c r="AV164" s="1151" t="str">
        <f>IF(AT164="","",CONCATENATE(AT$9,"-",AT164,"-",AU164))</f>
        <v/>
      </c>
      <c r="AW164" s="1152" t="s">
        <v>1830</v>
      </c>
      <c r="AX164" s="1153"/>
      <c r="AY164" s="1150"/>
      <c r="AZ164" s="1151" t="str">
        <f>IF(AX164="","",CONCATENATE(AT$9,"-",AT164,"-",AX164,"-",AY164))</f>
        <v/>
      </c>
      <c r="BA164" s="1154" t="s">
        <v>1830</v>
      </c>
      <c r="BB164" s="1155"/>
      <c r="BC164" s="1156"/>
      <c r="BD164" s="1157" t="str">
        <f>IF(BB164="","",CONCATENATE(BB$9,"-",BB164,"-",BC164))</f>
        <v/>
      </c>
      <c r="BE164" s="1158" t="s">
        <v>1830</v>
      </c>
      <c r="BF164" s="1159"/>
      <c r="BG164" s="1156"/>
      <c r="BH164" s="1157" t="str">
        <f>IF(BF164="","",CONCATENATE(BB$9,"-",BB164,"-",BF164,"-",BG164))</f>
        <v/>
      </c>
      <c r="BI164" s="1160" t="s">
        <v>1830</v>
      </c>
      <c r="BJ164" s="1161"/>
      <c r="BK164" s="1162"/>
      <c r="BL164" s="1163" t="str">
        <f>IF(BJ164="","",CONCATENATE(BJ$9,"-",BJ164,"-",BK164))</f>
        <v/>
      </c>
      <c r="BM164" s="1164" t="s">
        <v>1830</v>
      </c>
      <c r="BN164" s="1165"/>
      <c r="BO164" s="1162"/>
      <c r="BP164" s="1163" t="str">
        <f>IF(BN164="","",CONCATENATE(BJ$9,"-",BJ164,"-",BN164,"-",BO164))</f>
        <v/>
      </c>
      <c r="BQ164" s="1166" t="s">
        <v>1830</v>
      </c>
      <c r="BR164" s="1167"/>
      <c r="BS164" s="1168"/>
      <c r="BT164" s="1169" t="str">
        <f>IF(BR164="","",CONCATENATE(BR$9,"-",BR164,"-",BS164))</f>
        <v/>
      </c>
      <c r="BU164" s="1170" t="s">
        <v>1830</v>
      </c>
      <c r="BV164" s="1171"/>
      <c r="BW164" s="1168"/>
      <c r="BX164" s="1169" t="str">
        <f>IF(BV164="","",CONCATENATE(BR$9,"-",BR164,"-",BV164,"-",BW164))</f>
        <v/>
      </c>
      <c r="BY164" s="1172" t="s">
        <v>1830</v>
      </c>
      <c r="BZ164" s="1129"/>
      <c r="CA164" s="1129"/>
      <c r="CB164" s="1129"/>
      <c r="CC164" s="1129"/>
      <c r="CD164" s="1129"/>
      <c r="CE164" s="1129"/>
      <c r="CF164" s="1129"/>
      <c r="CG164" s="1129"/>
      <c r="CH164" s="1129"/>
      <c r="CI164" s="1129"/>
      <c r="CJ164" s="1129"/>
      <c r="CK164" s="1129"/>
      <c r="CL164" s="1129"/>
      <c r="CM164" s="1129"/>
      <c r="CN164" s="1129"/>
      <c r="CO164" s="1129"/>
      <c r="CP164" s="1129"/>
      <c r="CQ164" s="1129"/>
      <c r="CR164" s="1129"/>
      <c r="CS164" s="1129"/>
    </row>
    <row r="165" spans="1:97" ht="79.5" customHeight="1">
      <c r="A165" s="1804"/>
      <c r="B165" s="1798"/>
      <c r="C165" s="1798"/>
      <c r="D165" s="1798"/>
      <c r="E165" s="1798"/>
      <c r="F165" s="1798"/>
      <c r="G165" s="1798"/>
      <c r="H165" s="1798"/>
      <c r="I165" s="1798"/>
      <c r="J165" s="1798"/>
      <c r="K165" s="1798"/>
      <c r="L165" s="1798"/>
      <c r="M165" s="1802"/>
      <c r="N165" s="1173" t="s">
        <v>1830</v>
      </c>
      <c r="O165" s="1174" t="s">
        <v>1830</v>
      </c>
      <c r="P165" s="1175"/>
      <c r="Q165" s="1176"/>
      <c r="R165" s="1177" t="s">
        <v>1830</v>
      </c>
      <c r="S165" s="1174" t="s">
        <v>1830</v>
      </c>
      <c r="T165" s="1175"/>
      <c r="U165" s="1178"/>
      <c r="V165" s="1173" t="s">
        <v>1830</v>
      </c>
      <c r="W165" s="1174" t="s">
        <v>1830</v>
      </c>
      <c r="X165" s="1175"/>
      <c r="Y165" s="1176"/>
      <c r="Z165" s="1177" t="s">
        <v>1830</v>
      </c>
      <c r="AA165" s="1174" t="s">
        <v>1830</v>
      </c>
      <c r="AB165" s="1175"/>
      <c r="AC165" s="1178"/>
      <c r="AD165" s="1173" t="s">
        <v>1830</v>
      </c>
      <c r="AE165" s="1174" t="s">
        <v>1830</v>
      </c>
      <c r="AF165" s="1175"/>
      <c r="AG165" s="1176"/>
      <c r="AH165" s="1177" t="s">
        <v>1830</v>
      </c>
      <c r="AI165" s="1174" t="s">
        <v>1830</v>
      </c>
      <c r="AJ165" s="1175"/>
      <c r="AK165" s="1178"/>
      <c r="AL165" s="1173" t="s">
        <v>1830</v>
      </c>
      <c r="AM165" s="1174" t="s">
        <v>1830</v>
      </c>
      <c r="AN165" s="1175"/>
      <c r="AO165" s="1179"/>
      <c r="AP165" s="1177" t="s">
        <v>1830</v>
      </c>
      <c r="AQ165" s="1174" t="s">
        <v>1830</v>
      </c>
      <c r="AR165" s="1175"/>
      <c r="AS165" s="1178"/>
      <c r="AT165" s="1180" t="s">
        <v>1830</v>
      </c>
      <c r="AU165" s="1181" t="s">
        <v>1830</v>
      </c>
      <c r="AV165" s="1182"/>
      <c r="AW165" s="1183"/>
      <c r="AX165" s="1184" t="s">
        <v>1830</v>
      </c>
      <c r="AY165" s="1181" t="s">
        <v>1830</v>
      </c>
      <c r="AZ165" s="1182"/>
      <c r="BA165" s="1185"/>
      <c r="BB165" s="1186" t="s">
        <v>1830</v>
      </c>
      <c r="BC165" s="1187" t="s">
        <v>1830</v>
      </c>
      <c r="BD165" s="1188"/>
      <c r="BE165" s="1189"/>
      <c r="BF165" s="1190" t="s">
        <v>1830</v>
      </c>
      <c r="BG165" s="1187" t="s">
        <v>1830</v>
      </c>
      <c r="BH165" s="1188"/>
      <c r="BI165" s="1191"/>
      <c r="BJ165" s="1192" t="s">
        <v>1830</v>
      </c>
      <c r="BK165" s="1193" t="s">
        <v>1830</v>
      </c>
      <c r="BL165" s="1194"/>
      <c r="BM165" s="1195"/>
      <c r="BN165" s="1196" t="s">
        <v>1830</v>
      </c>
      <c r="BO165" s="1193" t="s">
        <v>1830</v>
      </c>
      <c r="BP165" s="1194"/>
      <c r="BQ165" s="1197"/>
      <c r="BR165" s="1198" t="s">
        <v>1830</v>
      </c>
      <c r="BS165" s="1199" t="s">
        <v>1830</v>
      </c>
      <c r="BT165" s="1200"/>
      <c r="BU165" s="1201"/>
      <c r="BV165" s="1202" t="s">
        <v>1830</v>
      </c>
      <c r="BW165" s="1199" t="s">
        <v>1830</v>
      </c>
      <c r="BX165" s="1200"/>
      <c r="BY165" s="1203"/>
      <c r="BZ165" s="1129"/>
      <c r="CA165" s="1129"/>
      <c r="CB165" s="1129"/>
      <c r="CC165" s="1129"/>
      <c r="CD165" s="1129"/>
      <c r="CE165" s="1129"/>
      <c r="CF165" s="1129"/>
      <c r="CG165" s="1129"/>
      <c r="CH165" s="1129"/>
      <c r="CI165" s="1129"/>
      <c r="CJ165" s="1129"/>
      <c r="CK165" s="1129"/>
      <c r="CL165" s="1129"/>
      <c r="CM165" s="1129"/>
      <c r="CN165" s="1129"/>
      <c r="CO165" s="1129"/>
      <c r="CP165" s="1129"/>
      <c r="CQ165" s="1129"/>
      <c r="CR165" s="1129"/>
      <c r="CS165" s="1129"/>
    </row>
    <row r="166" spans="1:97" ht="30" customHeight="1">
      <c r="A166" s="1803">
        <v>8</v>
      </c>
      <c r="B166" s="1805"/>
      <c r="C166" s="1806" t="str">
        <f>IF(B166="","",VLOOKUP(B166,COMPETENCIA!$A$2:$B$44,2,0))</f>
        <v/>
      </c>
      <c r="D166" s="1805"/>
      <c r="E166" s="1800" t="str">
        <f>IF(B166="","",CONCATENATE(B166,"-",D166))</f>
        <v/>
      </c>
      <c r="F166" s="1797" t="s">
        <v>1830</v>
      </c>
      <c r="G166" s="1799"/>
      <c r="H166" s="1797" t="str">
        <f>IF(G166="","",VLOOKUP(G166,ACTIVIDAD_APRENDIZAJE!$A$2:$N$11,4,0))</f>
        <v/>
      </c>
      <c r="I166" s="1799"/>
      <c r="J166" s="1797" t="str">
        <f>IF(I166="","",VLOOKUP(I166,PRODUCTOS!$A$2:$H$5,4,0))</f>
        <v/>
      </c>
      <c r="K166" s="1799"/>
      <c r="L166" s="1800" t="str">
        <f>IF(I166="","",CONCATENATE(B166,"-",D166,"-",I166,"-",K166))</f>
        <v/>
      </c>
      <c r="M166" s="1801" t="s">
        <v>1830</v>
      </c>
      <c r="N166" s="1142"/>
      <c r="O166" s="1143"/>
      <c r="P166" s="1144" t="str">
        <f>IF(N166="","",CONCATENATE(N$9,"-",N166,"-",O166))</f>
        <v/>
      </c>
      <c r="Q166" s="1145" t="s">
        <v>1830</v>
      </c>
      <c r="R166" s="1146"/>
      <c r="S166" s="1143"/>
      <c r="T166" s="1144" t="str">
        <f>IF(R166="","",CONCATENATE(N$9,"-",N166,"-",R166,"-",S166))</f>
        <v/>
      </c>
      <c r="U166" s="1147" t="s">
        <v>1830</v>
      </c>
      <c r="V166" s="1142"/>
      <c r="W166" s="1143"/>
      <c r="X166" s="1144" t="str">
        <f>IF(V166="","",CONCATENATE(V$9,"-",V166,"-",W166))</f>
        <v/>
      </c>
      <c r="Y166" s="1145" t="s">
        <v>1830</v>
      </c>
      <c r="Z166" s="1146"/>
      <c r="AA166" s="1143"/>
      <c r="AB166" s="1144" t="str">
        <f>IF(Z166="","",CONCATENATE(V$9,"-",V166,"-",Z166,"-",AA166))</f>
        <v/>
      </c>
      <c r="AC166" s="1147" t="s">
        <v>1830</v>
      </c>
      <c r="AD166" s="1142"/>
      <c r="AE166" s="1143"/>
      <c r="AF166" s="1144" t="str">
        <f>IF(AD166="","",CONCATENATE(AD$9,"-",AD166,"-",AE166))</f>
        <v/>
      </c>
      <c r="AG166" s="1145" t="s">
        <v>1830</v>
      </c>
      <c r="AH166" s="1146"/>
      <c r="AI166" s="1143"/>
      <c r="AJ166" s="1144" t="str">
        <f>IF(AH166="","",CONCATENATE(AD$9,"-",AD166,"-",AH166,"-",AI166))</f>
        <v/>
      </c>
      <c r="AK166" s="1147" t="s">
        <v>1830</v>
      </c>
      <c r="AL166" s="1142"/>
      <c r="AM166" s="1143"/>
      <c r="AN166" s="1144" t="str">
        <f>IF(AL166="","",CONCATENATE(AL$9,"-",AL166,"-",AM166))</f>
        <v/>
      </c>
      <c r="AO166" s="1148" t="s">
        <v>1830</v>
      </c>
      <c r="AP166" s="1146"/>
      <c r="AQ166" s="1143"/>
      <c r="AR166" s="1144" t="str">
        <f>IF(AP166="","",CONCATENATE(AL$9,"-",AL166,"-",AP166,"-",AQ166))</f>
        <v/>
      </c>
      <c r="AS166" s="1147" t="s">
        <v>1830</v>
      </c>
      <c r="AT166" s="1149"/>
      <c r="AU166" s="1150"/>
      <c r="AV166" s="1151" t="str">
        <f>IF(AT166="","",CONCATENATE(AT$9,"-",AT166,"-",AU166))</f>
        <v/>
      </c>
      <c r="AW166" s="1152" t="s">
        <v>1830</v>
      </c>
      <c r="AX166" s="1153"/>
      <c r="AY166" s="1150"/>
      <c r="AZ166" s="1151" t="str">
        <f>IF(AX166="","",CONCATENATE(AT$9,"-",AT166,"-",AX166,"-",AY166))</f>
        <v/>
      </c>
      <c r="BA166" s="1154" t="s">
        <v>1830</v>
      </c>
      <c r="BB166" s="1155"/>
      <c r="BC166" s="1156"/>
      <c r="BD166" s="1157" t="str">
        <f>IF(BB166="","",CONCATENATE(BB$9,"-",BB166,"-",BC166))</f>
        <v/>
      </c>
      <c r="BE166" s="1158" t="s">
        <v>1830</v>
      </c>
      <c r="BF166" s="1159"/>
      <c r="BG166" s="1156"/>
      <c r="BH166" s="1157" t="str">
        <f>IF(BF166="","",CONCATENATE(BB$9,"-",BB166,"-",BF166,"-",BG166))</f>
        <v/>
      </c>
      <c r="BI166" s="1160" t="s">
        <v>1830</v>
      </c>
      <c r="BJ166" s="1161"/>
      <c r="BK166" s="1162"/>
      <c r="BL166" s="1163" t="str">
        <f>IF(BJ166="","",CONCATENATE(BJ$9,"-",BJ166,"-",BK166))</f>
        <v/>
      </c>
      <c r="BM166" s="1164" t="s">
        <v>1830</v>
      </c>
      <c r="BN166" s="1165"/>
      <c r="BO166" s="1162"/>
      <c r="BP166" s="1163" t="str">
        <f>IF(BN166="","",CONCATENATE(BJ$9,"-",BJ166,"-",BN166,"-",BO166))</f>
        <v/>
      </c>
      <c r="BQ166" s="1166" t="s">
        <v>1830</v>
      </c>
      <c r="BR166" s="1167"/>
      <c r="BS166" s="1168"/>
      <c r="BT166" s="1169" t="str">
        <f>IF(BR166="","",CONCATENATE(BR$9,"-",BR166,"-",BS166))</f>
        <v/>
      </c>
      <c r="BU166" s="1170" t="s">
        <v>1830</v>
      </c>
      <c r="BV166" s="1171"/>
      <c r="BW166" s="1168"/>
      <c r="BX166" s="1169" t="str">
        <f>IF(BV166="","",CONCATENATE(BR$9,"-",BR166,"-",BV166,"-",BW166))</f>
        <v/>
      </c>
      <c r="BY166" s="1172" t="s">
        <v>1830</v>
      </c>
      <c r="BZ166" s="1129"/>
      <c r="CA166" s="1129"/>
      <c r="CB166" s="1129"/>
      <c r="CC166" s="1129"/>
      <c r="CD166" s="1129"/>
      <c r="CE166" s="1129"/>
      <c r="CF166" s="1129"/>
      <c r="CG166" s="1129"/>
      <c r="CH166" s="1129"/>
      <c r="CI166" s="1129"/>
      <c r="CJ166" s="1129"/>
      <c r="CK166" s="1129"/>
      <c r="CL166" s="1129"/>
      <c r="CM166" s="1129"/>
      <c r="CN166" s="1129"/>
      <c r="CO166" s="1129"/>
      <c r="CP166" s="1129"/>
      <c r="CQ166" s="1129"/>
      <c r="CR166" s="1129"/>
      <c r="CS166" s="1129"/>
    </row>
    <row r="167" spans="1:97" ht="79.5" customHeight="1">
      <c r="A167" s="1804"/>
      <c r="B167" s="1798"/>
      <c r="C167" s="1798"/>
      <c r="D167" s="1798"/>
      <c r="E167" s="1798"/>
      <c r="F167" s="1798"/>
      <c r="G167" s="1798"/>
      <c r="H167" s="1798"/>
      <c r="I167" s="1798"/>
      <c r="J167" s="1798"/>
      <c r="K167" s="1798"/>
      <c r="L167" s="1798"/>
      <c r="M167" s="1802"/>
      <c r="N167" s="1173" t="s">
        <v>1830</v>
      </c>
      <c r="O167" s="1174" t="s">
        <v>1830</v>
      </c>
      <c r="P167" s="1175"/>
      <c r="Q167" s="1176"/>
      <c r="R167" s="1177" t="s">
        <v>1830</v>
      </c>
      <c r="S167" s="1174" t="s">
        <v>1830</v>
      </c>
      <c r="T167" s="1175"/>
      <c r="U167" s="1178"/>
      <c r="V167" s="1173" t="s">
        <v>1830</v>
      </c>
      <c r="W167" s="1174" t="s">
        <v>1830</v>
      </c>
      <c r="X167" s="1175"/>
      <c r="Y167" s="1176"/>
      <c r="Z167" s="1177" t="s">
        <v>1830</v>
      </c>
      <c r="AA167" s="1174" t="s">
        <v>1830</v>
      </c>
      <c r="AB167" s="1175"/>
      <c r="AC167" s="1178"/>
      <c r="AD167" s="1173" t="s">
        <v>1830</v>
      </c>
      <c r="AE167" s="1174" t="s">
        <v>1830</v>
      </c>
      <c r="AF167" s="1175"/>
      <c r="AG167" s="1176"/>
      <c r="AH167" s="1177" t="s">
        <v>1830</v>
      </c>
      <c r="AI167" s="1174" t="s">
        <v>1830</v>
      </c>
      <c r="AJ167" s="1175"/>
      <c r="AK167" s="1178"/>
      <c r="AL167" s="1173" t="s">
        <v>1830</v>
      </c>
      <c r="AM167" s="1174" t="s">
        <v>1830</v>
      </c>
      <c r="AN167" s="1175"/>
      <c r="AO167" s="1179"/>
      <c r="AP167" s="1177" t="s">
        <v>1830</v>
      </c>
      <c r="AQ167" s="1174" t="s">
        <v>1830</v>
      </c>
      <c r="AR167" s="1175"/>
      <c r="AS167" s="1178"/>
      <c r="AT167" s="1180" t="s">
        <v>1830</v>
      </c>
      <c r="AU167" s="1181" t="s">
        <v>1830</v>
      </c>
      <c r="AV167" s="1182"/>
      <c r="AW167" s="1183"/>
      <c r="AX167" s="1184" t="s">
        <v>1830</v>
      </c>
      <c r="AY167" s="1181" t="s">
        <v>1830</v>
      </c>
      <c r="AZ167" s="1182"/>
      <c r="BA167" s="1185"/>
      <c r="BB167" s="1186" t="s">
        <v>1830</v>
      </c>
      <c r="BC167" s="1187" t="s">
        <v>1830</v>
      </c>
      <c r="BD167" s="1188"/>
      <c r="BE167" s="1189"/>
      <c r="BF167" s="1190" t="s">
        <v>1830</v>
      </c>
      <c r="BG167" s="1187" t="s">
        <v>1830</v>
      </c>
      <c r="BH167" s="1188"/>
      <c r="BI167" s="1191"/>
      <c r="BJ167" s="1192" t="s">
        <v>1830</v>
      </c>
      <c r="BK167" s="1193" t="s">
        <v>1830</v>
      </c>
      <c r="BL167" s="1194"/>
      <c r="BM167" s="1195"/>
      <c r="BN167" s="1196" t="s">
        <v>1830</v>
      </c>
      <c r="BO167" s="1193" t="s">
        <v>1830</v>
      </c>
      <c r="BP167" s="1194"/>
      <c r="BQ167" s="1197"/>
      <c r="BR167" s="1198" t="s">
        <v>1830</v>
      </c>
      <c r="BS167" s="1199" t="s">
        <v>1830</v>
      </c>
      <c r="BT167" s="1200"/>
      <c r="BU167" s="1201"/>
      <c r="BV167" s="1202" t="s">
        <v>1830</v>
      </c>
      <c r="BW167" s="1199" t="s">
        <v>1830</v>
      </c>
      <c r="BX167" s="1200"/>
      <c r="BY167" s="1203"/>
      <c r="BZ167" s="1129"/>
      <c r="CA167" s="1129"/>
      <c r="CB167" s="1129"/>
      <c r="CC167" s="1129"/>
      <c r="CD167" s="1129"/>
      <c r="CE167" s="1129"/>
      <c r="CF167" s="1129"/>
      <c r="CG167" s="1129"/>
      <c r="CH167" s="1129"/>
      <c r="CI167" s="1129"/>
      <c r="CJ167" s="1129"/>
      <c r="CK167" s="1129"/>
      <c r="CL167" s="1129"/>
      <c r="CM167" s="1129"/>
      <c r="CN167" s="1129"/>
      <c r="CO167" s="1129"/>
      <c r="CP167" s="1129"/>
      <c r="CQ167" s="1129"/>
      <c r="CR167" s="1129"/>
      <c r="CS167" s="1129"/>
    </row>
    <row r="168" spans="1:97" ht="30" customHeight="1">
      <c r="A168" s="1803">
        <v>9</v>
      </c>
      <c r="B168" s="1805"/>
      <c r="C168" s="1806" t="str">
        <f>IF(B168="","",VLOOKUP(B168,COMPETENCIA!$A$2:$B$44,2,0))</f>
        <v/>
      </c>
      <c r="D168" s="1805"/>
      <c r="E168" s="1800" t="str">
        <f>IF(B168="","",CONCATENATE(B168,"-",D168))</f>
        <v/>
      </c>
      <c r="F168" s="1797" t="s">
        <v>1830</v>
      </c>
      <c r="G168" s="1799"/>
      <c r="H168" s="1797" t="str">
        <f>IF(G168="","",VLOOKUP(G168,ACTIVIDAD_APRENDIZAJE!$A$2:$N$11,4,0))</f>
        <v/>
      </c>
      <c r="I168" s="1799"/>
      <c r="J168" s="1797" t="str">
        <f>IF(I168="","",VLOOKUP(I168,PRODUCTOS!$A$2:$H$5,4,0))</f>
        <v/>
      </c>
      <c r="K168" s="1799"/>
      <c r="L168" s="1800" t="str">
        <f>IF(I168="","",CONCATENATE(B168,"-",D168,"-",I168,"-",K168))</f>
        <v/>
      </c>
      <c r="M168" s="1801" t="s">
        <v>1830</v>
      </c>
      <c r="N168" s="1142"/>
      <c r="O168" s="1143"/>
      <c r="P168" s="1144" t="str">
        <f>IF(N168="","",CONCATENATE(N$9,"-",N168,"-",O168))</f>
        <v/>
      </c>
      <c r="Q168" s="1145" t="s">
        <v>1830</v>
      </c>
      <c r="R168" s="1146"/>
      <c r="S168" s="1143"/>
      <c r="T168" s="1144" t="str">
        <f>IF(R168="","",CONCATENATE(N$9,"-",N168,"-",R168,"-",S168))</f>
        <v/>
      </c>
      <c r="U168" s="1147" t="s">
        <v>1830</v>
      </c>
      <c r="V168" s="1142"/>
      <c r="W168" s="1143"/>
      <c r="X168" s="1144" t="str">
        <f>IF(V168="","",CONCATENATE(V$9,"-",V168,"-",W168))</f>
        <v/>
      </c>
      <c r="Y168" s="1145" t="s">
        <v>1830</v>
      </c>
      <c r="Z168" s="1146"/>
      <c r="AA168" s="1143"/>
      <c r="AB168" s="1144" t="str">
        <f>IF(Z168="","",CONCATENATE(V$9,"-",V168,"-",Z168,"-",AA168))</f>
        <v/>
      </c>
      <c r="AC168" s="1147" t="s">
        <v>1830</v>
      </c>
      <c r="AD168" s="1142"/>
      <c r="AE168" s="1143"/>
      <c r="AF168" s="1144" t="str">
        <f>IF(AD168="","",CONCATENATE(AD$9,"-",AD168,"-",AE168))</f>
        <v/>
      </c>
      <c r="AG168" s="1145" t="s">
        <v>1830</v>
      </c>
      <c r="AH168" s="1146"/>
      <c r="AI168" s="1143"/>
      <c r="AJ168" s="1144" t="str">
        <f>IF(AH168="","",CONCATENATE(AD$9,"-",AD168,"-",AH168,"-",AI168))</f>
        <v/>
      </c>
      <c r="AK168" s="1147" t="s">
        <v>1830</v>
      </c>
      <c r="AL168" s="1142"/>
      <c r="AM168" s="1143"/>
      <c r="AN168" s="1144" t="str">
        <f>IF(AL168="","",CONCATENATE(AL$9,"-",AL168,"-",AM168))</f>
        <v/>
      </c>
      <c r="AO168" s="1148" t="s">
        <v>1830</v>
      </c>
      <c r="AP168" s="1146"/>
      <c r="AQ168" s="1143"/>
      <c r="AR168" s="1144" t="str">
        <f>IF(AP168="","",CONCATENATE(AL$9,"-",AL168,"-",AP168,"-",AQ168))</f>
        <v/>
      </c>
      <c r="AS168" s="1147" t="s">
        <v>1830</v>
      </c>
      <c r="AT168" s="1149"/>
      <c r="AU168" s="1150"/>
      <c r="AV168" s="1151" t="str">
        <f>IF(AT168="","",CONCATENATE(AT$9,"-",AT168,"-",AU168))</f>
        <v/>
      </c>
      <c r="AW168" s="1152" t="s">
        <v>1830</v>
      </c>
      <c r="AX168" s="1153"/>
      <c r="AY168" s="1150"/>
      <c r="AZ168" s="1151" t="str">
        <f>IF(AX168="","",CONCATENATE(AT$9,"-",AT168,"-",AX168,"-",AY168))</f>
        <v/>
      </c>
      <c r="BA168" s="1154" t="s">
        <v>1830</v>
      </c>
      <c r="BB168" s="1155"/>
      <c r="BC168" s="1156"/>
      <c r="BD168" s="1157" t="str">
        <f>IF(BB168="","",CONCATENATE(BB$9,"-",BB168,"-",BC168))</f>
        <v/>
      </c>
      <c r="BE168" s="1158" t="s">
        <v>1830</v>
      </c>
      <c r="BF168" s="1159"/>
      <c r="BG168" s="1156"/>
      <c r="BH168" s="1157" t="str">
        <f>IF(BF168="","",CONCATENATE(BB$9,"-",BB168,"-",BF168,"-",BG168))</f>
        <v/>
      </c>
      <c r="BI168" s="1160" t="s">
        <v>1830</v>
      </c>
      <c r="BJ168" s="1161"/>
      <c r="BK168" s="1162"/>
      <c r="BL168" s="1163" t="str">
        <f>IF(BJ168="","",CONCATENATE(BJ$9,"-",BJ168,"-",BK168))</f>
        <v/>
      </c>
      <c r="BM168" s="1164" t="s">
        <v>1830</v>
      </c>
      <c r="BN168" s="1165"/>
      <c r="BO168" s="1162"/>
      <c r="BP168" s="1163" t="str">
        <f>IF(BN168="","",CONCATENATE(BJ$9,"-",BJ168,"-",BN168,"-",BO168))</f>
        <v/>
      </c>
      <c r="BQ168" s="1166" t="s">
        <v>1830</v>
      </c>
      <c r="BR168" s="1167"/>
      <c r="BS168" s="1168"/>
      <c r="BT168" s="1169" t="str">
        <f>IF(BR168="","",CONCATENATE(BR$9,"-",BR168,"-",BS168))</f>
        <v/>
      </c>
      <c r="BU168" s="1170" t="s">
        <v>1830</v>
      </c>
      <c r="BV168" s="1171"/>
      <c r="BW168" s="1168"/>
      <c r="BX168" s="1169" t="str">
        <f>IF(BV168="","",CONCATENATE(BR$9,"-",BR168,"-",BV168,"-",BW168))</f>
        <v/>
      </c>
      <c r="BY168" s="1172" t="s">
        <v>1830</v>
      </c>
      <c r="BZ168" s="1129"/>
      <c r="CA168" s="1129"/>
      <c r="CB168" s="1129"/>
      <c r="CC168" s="1129"/>
      <c r="CD168" s="1129"/>
      <c r="CE168" s="1129"/>
      <c r="CF168" s="1129"/>
      <c r="CG168" s="1129"/>
      <c r="CH168" s="1129"/>
      <c r="CI168" s="1129"/>
      <c r="CJ168" s="1129"/>
      <c r="CK168" s="1129"/>
      <c r="CL168" s="1129"/>
      <c r="CM168" s="1129"/>
      <c r="CN168" s="1129"/>
      <c r="CO168" s="1129"/>
      <c r="CP168" s="1129"/>
      <c r="CQ168" s="1129"/>
      <c r="CR168" s="1129"/>
      <c r="CS168" s="1129"/>
    </row>
    <row r="169" spans="1:97" ht="79.5" customHeight="1">
      <c r="A169" s="1804"/>
      <c r="B169" s="1798"/>
      <c r="C169" s="1798"/>
      <c r="D169" s="1798"/>
      <c r="E169" s="1798"/>
      <c r="F169" s="1798"/>
      <c r="G169" s="1798"/>
      <c r="H169" s="1798"/>
      <c r="I169" s="1798"/>
      <c r="J169" s="1798"/>
      <c r="K169" s="1798"/>
      <c r="L169" s="1798"/>
      <c r="M169" s="1802"/>
      <c r="N169" s="1173" t="s">
        <v>1830</v>
      </c>
      <c r="O169" s="1174" t="s">
        <v>1830</v>
      </c>
      <c r="P169" s="1175"/>
      <c r="Q169" s="1176"/>
      <c r="R169" s="1177" t="s">
        <v>1830</v>
      </c>
      <c r="S169" s="1174" t="s">
        <v>1830</v>
      </c>
      <c r="T169" s="1175"/>
      <c r="U169" s="1178"/>
      <c r="V169" s="1173" t="s">
        <v>1830</v>
      </c>
      <c r="W169" s="1174" t="s">
        <v>1830</v>
      </c>
      <c r="X169" s="1175"/>
      <c r="Y169" s="1176"/>
      <c r="Z169" s="1177" t="s">
        <v>1830</v>
      </c>
      <c r="AA169" s="1174" t="s">
        <v>1830</v>
      </c>
      <c r="AB169" s="1175"/>
      <c r="AC169" s="1178"/>
      <c r="AD169" s="1173" t="s">
        <v>1830</v>
      </c>
      <c r="AE169" s="1174" t="s">
        <v>1830</v>
      </c>
      <c r="AF169" s="1175"/>
      <c r="AG169" s="1176"/>
      <c r="AH169" s="1177" t="s">
        <v>1830</v>
      </c>
      <c r="AI169" s="1174" t="s">
        <v>1830</v>
      </c>
      <c r="AJ169" s="1175"/>
      <c r="AK169" s="1178"/>
      <c r="AL169" s="1173" t="s">
        <v>1830</v>
      </c>
      <c r="AM169" s="1174" t="s">
        <v>1830</v>
      </c>
      <c r="AN169" s="1175"/>
      <c r="AO169" s="1179"/>
      <c r="AP169" s="1177" t="s">
        <v>1830</v>
      </c>
      <c r="AQ169" s="1174" t="s">
        <v>1830</v>
      </c>
      <c r="AR169" s="1175"/>
      <c r="AS169" s="1178"/>
      <c r="AT169" s="1180" t="s">
        <v>1830</v>
      </c>
      <c r="AU169" s="1181" t="s">
        <v>1830</v>
      </c>
      <c r="AV169" s="1182"/>
      <c r="AW169" s="1183"/>
      <c r="AX169" s="1184" t="s">
        <v>1830</v>
      </c>
      <c r="AY169" s="1181" t="s">
        <v>1830</v>
      </c>
      <c r="AZ169" s="1182"/>
      <c r="BA169" s="1185"/>
      <c r="BB169" s="1186" t="s">
        <v>1830</v>
      </c>
      <c r="BC169" s="1187" t="s">
        <v>1830</v>
      </c>
      <c r="BD169" s="1188"/>
      <c r="BE169" s="1189"/>
      <c r="BF169" s="1190" t="s">
        <v>1830</v>
      </c>
      <c r="BG169" s="1187" t="s">
        <v>1830</v>
      </c>
      <c r="BH169" s="1188"/>
      <c r="BI169" s="1191"/>
      <c r="BJ169" s="1192" t="s">
        <v>1830</v>
      </c>
      <c r="BK169" s="1193" t="s">
        <v>1830</v>
      </c>
      <c r="BL169" s="1194"/>
      <c r="BM169" s="1195"/>
      <c r="BN169" s="1196" t="s">
        <v>1830</v>
      </c>
      <c r="BO169" s="1193" t="s">
        <v>1830</v>
      </c>
      <c r="BP169" s="1194"/>
      <c r="BQ169" s="1197"/>
      <c r="BR169" s="1198" t="s">
        <v>1830</v>
      </c>
      <c r="BS169" s="1199" t="s">
        <v>1830</v>
      </c>
      <c r="BT169" s="1200"/>
      <c r="BU169" s="1201"/>
      <c r="BV169" s="1202" t="s">
        <v>1830</v>
      </c>
      <c r="BW169" s="1199" t="s">
        <v>1830</v>
      </c>
      <c r="BX169" s="1200"/>
      <c r="BY169" s="1203"/>
      <c r="BZ169" s="1129"/>
      <c r="CA169" s="1129"/>
      <c r="CB169" s="1129"/>
      <c r="CC169" s="1129"/>
      <c r="CD169" s="1129"/>
      <c r="CE169" s="1129"/>
      <c r="CF169" s="1129"/>
      <c r="CG169" s="1129"/>
      <c r="CH169" s="1129"/>
      <c r="CI169" s="1129"/>
      <c r="CJ169" s="1129"/>
      <c r="CK169" s="1129"/>
      <c r="CL169" s="1129"/>
      <c r="CM169" s="1129"/>
      <c r="CN169" s="1129"/>
      <c r="CO169" s="1129"/>
      <c r="CP169" s="1129"/>
      <c r="CQ169" s="1129"/>
      <c r="CR169" s="1129"/>
      <c r="CS169" s="1129"/>
    </row>
    <row r="170" spans="1:97" ht="30" customHeight="1">
      <c r="A170" s="1810">
        <v>10</v>
      </c>
      <c r="B170" s="1805"/>
      <c r="C170" s="1806" t="str">
        <f>IF(B170="","",VLOOKUP(B170,COMPETENCIA!$A$2:$B$44,2,0))</f>
        <v/>
      </c>
      <c r="D170" s="1805"/>
      <c r="E170" s="1800" t="str">
        <f>IF(B170="","",CONCATENATE(B170,"-",D170))</f>
        <v/>
      </c>
      <c r="F170" s="1797" t="s">
        <v>1830</v>
      </c>
      <c r="G170" s="1799"/>
      <c r="H170" s="1797" t="str">
        <f>IF(G170="","",VLOOKUP(G170,ACTIVIDAD_APRENDIZAJE!$A$2:$N$11,4,0))</f>
        <v/>
      </c>
      <c r="I170" s="1799"/>
      <c r="J170" s="1797" t="str">
        <f>IF(I170="","",VLOOKUP(I170,PRODUCTOS!$A$2:$H$5,4,0))</f>
        <v/>
      </c>
      <c r="K170" s="1799"/>
      <c r="L170" s="1800" t="str">
        <f>IF(I170="","",CONCATENATE(B170,"-",D170,"-",I170,"-",K170))</f>
        <v/>
      </c>
      <c r="M170" s="1801" t="s">
        <v>1830</v>
      </c>
      <c r="N170" s="1142"/>
      <c r="O170" s="1143"/>
      <c r="P170" s="1144" t="str">
        <f>IF(N170="","",CONCATENATE(N$9,"-",N170,"-",O170))</f>
        <v/>
      </c>
      <c r="Q170" s="1145" t="s">
        <v>1830</v>
      </c>
      <c r="R170" s="1146"/>
      <c r="S170" s="1143"/>
      <c r="T170" s="1144" t="str">
        <f>IF(R170="","",CONCATENATE(N$9,"-",N170,"-",R170,"-",S170))</f>
        <v/>
      </c>
      <c r="U170" s="1147" t="s">
        <v>1830</v>
      </c>
      <c r="V170" s="1142"/>
      <c r="W170" s="1143"/>
      <c r="X170" s="1144" t="str">
        <f>IF(V170="","",CONCATENATE(V$9,"-",V170,"-",W170))</f>
        <v/>
      </c>
      <c r="Y170" s="1145" t="s">
        <v>1830</v>
      </c>
      <c r="Z170" s="1146"/>
      <c r="AA170" s="1143"/>
      <c r="AB170" s="1144" t="str">
        <f>IF(Z170="","",CONCATENATE(V$9,"-",V170,"-",Z170,"-",AA170))</f>
        <v/>
      </c>
      <c r="AC170" s="1147" t="s">
        <v>1830</v>
      </c>
      <c r="AD170" s="1142"/>
      <c r="AE170" s="1143"/>
      <c r="AF170" s="1144" t="str">
        <f>IF(AD170="","",CONCATENATE(AD$9,"-",AD170,"-",AE170))</f>
        <v/>
      </c>
      <c r="AG170" s="1145" t="s">
        <v>1830</v>
      </c>
      <c r="AH170" s="1146"/>
      <c r="AI170" s="1143"/>
      <c r="AJ170" s="1144" t="str">
        <f>IF(AH170="","",CONCATENATE(AD$9,"-",AD170,"-",AH170,"-",AI170))</f>
        <v/>
      </c>
      <c r="AK170" s="1147" t="s">
        <v>1830</v>
      </c>
      <c r="AL170" s="1142"/>
      <c r="AM170" s="1143"/>
      <c r="AN170" s="1144" t="str">
        <f>IF(AL170="","",CONCATENATE(AL$9,"-",AL170,"-",AM170))</f>
        <v/>
      </c>
      <c r="AO170" s="1148" t="s">
        <v>1830</v>
      </c>
      <c r="AP170" s="1146"/>
      <c r="AQ170" s="1143"/>
      <c r="AR170" s="1144" t="str">
        <f>IF(AP170="","",CONCATENATE(AL$9,"-",AL170,"-",AP170,"-",AQ170))</f>
        <v/>
      </c>
      <c r="AS170" s="1147" t="s">
        <v>1830</v>
      </c>
      <c r="AT170" s="1149"/>
      <c r="AU170" s="1150"/>
      <c r="AV170" s="1151" t="str">
        <f>IF(AT170="","",CONCATENATE(AT$9,"-",AT170,"-",AU170))</f>
        <v/>
      </c>
      <c r="AW170" s="1152" t="s">
        <v>1830</v>
      </c>
      <c r="AX170" s="1153"/>
      <c r="AY170" s="1150"/>
      <c r="AZ170" s="1151" t="str">
        <f>IF(AX170="","",CONCATENATE(AT$9,"-",AT170,"-",AX170,"-",AY170))</f>
        <v/>
      </c>
      <c r="BA170" s="1154" t="s">
        <v>1830</v>
      </c>
      <c r="BB170" s="1155"/>
      <c r="BC170" s="1156"/>
      <c r="BD170" s="1157" t="str">
        <f>IF(BB170="","",CONCATENATE(BB$9,"-",BB170,"-",BC170))</f>
        <v/>
      </c>
      <c r="BE170" s="1158" t="s">
        <v>1830</v>
      </c>
      <c r="BF170" s="1159"/>
      <c r="BG170" s="1156"/>
      <c r="BH170" s="1157" t="str">
        <f>IF(BF170="","",CONCATENATE(BB$9,"-",BB170,"-",BF170,"-",BG170))</f>
        <v/>
      </c>
      <c r="BI170" s="1160" t="s">
        <v>1830</v>
      </c>
      <c r="BJ170" s="1161"/>
      <c r="BK170" s="1162"/>
      <c r="BL170" s="1163" t="str">
        <f>IF(BJ170="","",CONCATENATE(BJ$9,"-",BJ170,"-",BK170))</f>
        <v/>
      </c>
      <c r="BM170" s="1164" t="s">
        <v>1830</v>
      </c>
      <c r="BN170" s="1165"/>
      <c r="BO170" s="1162"/>
      <c r="BP170" s="1163" t="str">
        <f>IF(BN170="","",CONCATENATE(BJ$9,"-",BJ170,"-",BN170,"-",BO170))</f>
        <v/>
      </c>
      <c r="BQ170" s="1166" t="s">
        <v>1830</v>
      </c>
      <c r="BR170" s="1167"/>
      <c r="BS170" s="1168"/>
      <c r="BT170" s="1169" t="str">
        <f>IF(BR170="","",CONCATENATE(BR$9,"-",BR170,"-",BS170))</f>
        <v/>
      </c>
      <c r="BU170" s="1170" t="s">
        <v>1830</v>
      </c>
      <c r="BV170" s="1171"/>
      <c r="BW170" s="1168"/>
      <c r="BX170" s="1169" t="str">
        <f>IF(BV170="","",CONCATENATE(BR$9,"-",BR170,"-",BV170,"-",BW170))</f>
        <v/>
      </c>
      <c r="BY170" s="1172" t="s">
        <v>1830</v>
      </c>
      <c r="BZ170" s="1129"/>
      <c r="CA170" s="1129"/>
      <c r="CB170" s="1129"/>
      <c r="CC170" s="1129"/>
      <c r="CD170" s="1129"/>
      <c r="CE170" s="1129"/>
      <c r="CF170" s="1129"/>
      <c r="CG170" s="1129"/>
      <c r="CH170" s="1129"/>
      <c r="CI170" s="1129"/>
      <c r="CJ170" s="1129"/>
      <c r="CK170" s="1129"/>
      <c r="CL170" s="1129"/>
      <c r="CM170" s="1129"/>
      <c r="CN170" s="1129"/>
      <c r="CO170" s="1129"/>
      <c r="CP170" s="1129"/>
      <c r="CQ170" s="1129"/>
      <c r="CR170" s="1129"/>
      <c r="CS170" s="1129"/>
    </row>
    <row r="171" spans="1:97" ht="79.5" customHeight="1">
      <c r="A171" s="1811"/>
      <c r="B171" s="1808"/>
      <c r="C171" s="1808"/>
      <c r="D171" s="1808"/>
      <c r="E171" s="1808"/>
      <c r="F171" s="1808"/>
      <c r="G171" s="1807"/>
      <c r="H171" s="1807"/>
      <c r="I171" s="1808"/>
      <c r="J171" s="1808"/>
      <c r="K171" s="1808"/>
      <c r="L171" s="1808"/>
      <c r="M171" s="1809"/>
      <c r="N171" s="1207" t="s">
        <v>1830</v>
      </c>
      <c r="O171" s="1208" t="s">
        <v>1830</v>
      </c>
      <c r="P171" s="1209"/>
      <c r="Q171" s="1210"/>
      <c r="R171" s="1211" t="s">
        <v>1830</v>
      </c>
      <c r="S171" s="1208" t="s">
        <v>1830</v>
      </c>
      <c r="T171" s="1209"/>
      <c r="U171" s="1212"/>
      <c r="V171" s="1207" t="s">
        <v>1830</v>
      </c>
      <c r="W171" s="1208" t="s">
        <v>1830</v>
      </c>
      <c r="X171" s="1209"/>
      <c r="Y171" s="1210"/>
      <c r="Z171" s="1211" t="s">
        <v>1830</v>
      </c>
      <c r="AA171" s="1208" t="s">
        <v>1830</v>
      </c>
      <c r="AB171" s="1209"/>
      <c r="AC171" s="1212"/>
      <c r="AD171" s="1207" t="s">
        <v>1830</v>
      </c>
      <c r="AE171" s="1208" t="s">
        <v>1830</v>
      </c>
      <c r="AF171" s="1209"/>
      <c r="AG171" s="1210"/>
      <c r="AH171" s="1211" t="s">
        <v>1830</v>
      </c>
      <c r="AI171" s="1208" t="s">
        <v>1830</v>
      </c>
      <c r="AJ171" s="1209"/>
      <c r="AK171" s="1212"/>
      <c r="AL171" s="1207" t="s">
        <v>1830</v>
      </c>
      <c r="AM171" s="1208" t="s">
        <v>1830</v>
      </c>
      <c r="AN171" s="1209"/>
      <c r="AO171" s="1213"/>
      <c r="AP171" s="1211" t="s">
        <v>1830</v>
      </c>
      <c r="AQ171" s="1208" t="s">
        <v>1830</v>
      </c>
      <c r="AR171" s="1209"/>
      <c r="AS171" s="1212"/>
      <c r="AT171" s="1214" t="s">
        <v>1830</v>
      </c>
      <c r="AU171" s="1215" t="s">
        <v>1830</v>
      </c>
      <c r="AV171" s="1216"/>
      <c r="AW171" s="1217"/>
      <c r="AX171" s="1218" t="s">
        <v>1830</v>
      </c>
      <c r="AY171" s="1215" t="s">
        <v>1830</v>
      </c>
      <c r="AZ171" s="1216"/>
      <c r="BA171" s="1219"/>
      <c r="BB171" s="1220" t="s">
        <v>1830</v>
      </c>
      <c r="BC171" s="1221" t="s">
        <v>1830</v>
      </c>
      <c r="BD171" s="1222"/>
      <c r="BE171" s="1223"/>
      <c r="BF171" s="1224" t="s">
        <v>1830</v>
      </c>
      <c r="BG171" s="1221" t="s">
        <v>1830</v>
      </c>
      <c r="BH171" s="1222"/>
      <c r="BI171" s="1225"/>
      <c r="BJ171" s="1226" t="s">
        <v>1830</v>
      </c>
      <c r="BK171" s="1227" t="s">
        <v>1830</v>
      </c>
      <c r="BL171" s="1228"/>
      <c r="BM171" s="1229"/>
      <c r="BN171" s="1230" t="s">
        <v>1830</v>
      </c>
      <c r="BO171" s="1227" t="s">
        <v>1830</v>
      </c>
      <c r="BP171" s="1228"/>
      <c r="BQ171" s="1231"/>
      <c r="BR171" s="1232" t="s">
        <v>1830</v>
      </c>
      <c r="BS171" s="1233" t="s">
        <v>1830</v>
      </c>
      <c r="BT171" s="1234"/>
      <c r="BU171" s="1235"/>
      <c r="BV171" s="1236" t="s">
        <v>1830</v>
      </c>
      <c r="BW171" s="1233" t="s">
        <v>1830</v>
      </c>
      <c r="BX171" s="1234"/>
      <c r="BY171" s="1237"/>
      <c r="BZ171" s="1129"/>
      <c r="CA171" s="1129"/>
      <c r="CB171" s="1129"/>
      <c r="CC171" s="1129"/>
      <c r="CD171" s="1129"/>
      <c r="CE171" s="1129"/>
      <c r="CF171" s="1129"/>
      <c r="CG171" s="1129"/>
      <c r="CH171" s="1129"/>
      <c r="CI171" s="1129"/>
      <c r="CJ171" s="1129"/>
      <c r="CK171" s="1129"/>
      <c r="CL171" s="1129"/>
      <c r="CM171" s="1129"/>
      <c r="CN171" s="1129"/>
      <c r="CO171" s="1129"/>
      <c r="CP171" s="1129"/>
      <c r="CQ171" s="1129"/>
      <c r="CR171" s="1129"/>
      <c r="CS171" s="1129"/>
    </row>
    <row r="172" spans="1:97" ht="30" customHeight="1">
      <c r="A172" s="1803">
        <v>1</v>
      </c>
      <c r="B172" s="1805">
        <v>220501046</v>
      </c>
      <c r="C172" s="1806" t="str">
        <f>IF(B172="","",VLOOKUP(B172,COMPETENCIA!$A$2:$B$44,2,0))</f>
        <v>TIC</v>
      </c>
      <c r="D172" s="1805" t="s">
        <v>1137</v>
      </c>
      <c r="E172" s="1800" t="str">
        <f>IF(B172="","",CONCATENATE(B172,"-",D172))</f>
        <v>220501046-RA1</v>
      </c>
      <c r="F172" s="1797" t="s">
        <v>23601</v>
      </c>
      <c r="G172" s="1799" t="s">
        <v>80</v>
      </c>
      <c r="H172" s="1812" t="str">
        <f>IF(G172="","",VLOOKUP(G172,ACTIVIDAD_APRENDIZAJE!$A$2:$N$11,4,0))</f>
        <v>Identificar las condiciones del estado y funcionamiento de la prestación del servicio de agua potable y saneamiento básico.</v>
      </c>
      <c r="I172" s="1799" t="s">
        <v>178</v>
      </c>
      <c r="J172" s="1797" t="str">
        <f>IF(I172="","",VLOOKUP(I172,PRODUCTOS!$A$2:$H$5,4,0))</f>
        <v>Informe del estado y funcionamiento de las redes de agua</v>
      </c>
      <c r="K172" s="1799" t="s">
        <v>1442</v>
      </c>
      <c r="L172" s="1800" t="str">
        <f>IF(I172="","",CONCATENATE(B172,"-",D172,"-",I172,"-",K172))</f>
        <v>220501046-RA1-PTA1-E1</v>
      </c>
      <c r="M172" s="1801" t="s">
        <v>1655</v>
      </c>
      <c r="N172" s="1142"/>
      <c r="O172" s="1143"/>
      <c r="P172" s="1144" t="str">
        <f>IF(N172="","",CONCATENATE(N$9,"-",N172,"-",O172))</f>
        <v/>
      </c>
      <c r="Q172" s="1145" t="s">
        <v>1830</v>
      </c>
      <c r="R172" s="1146"/>
      <c r="S172" s="1143"/>
      <c r="T172" s="1144" t="str">
        <f>IF(R172="","",CONCATENATE(N$9,"-",N172,"-",R172,"-",S172))</f>
        <v/>
      </c>
      <c r="U172" s="1147" t="s">
        <v>1830</v>
      </c>
      <c r="V172" s="1142"/>
      <c r="W172" s="1143"/>
      <c r="X172" s="1144" t="str">
        <f>IF(V172="","",CONCATENATE(V$9,"-",V172,"-",W172))</f>
        <v/>
      </c>
      <c r="Y172" s="1145" t="s">
        <v>1830</v>
      </c>
      <c r="Z172" s="1146"/>
      <c r="AA172" s="1143"/>
      <c r="AB172" s="1144" t="str">
        <f>IF(Z172="","",CONCATENATE(V$9,"-",V172,"-",Z172,"-",AA172))</f>
        <v/>
      </c>
      <c r="AC172" s="1147" t="s">
        <v>1830</v>
      </c>
      <c r="AD172" s="1142"/>
      <c r="AE172" s="1143"/>
      <c r="AF172" s="1144" t="str">
        <f>IF(AD172="","",CONCATENATE(AD$9,"-",AD172,"-",AE172))</f>
        <v/>
      </c>
      <c r="AG172" s="1145" t="s">
        <v>1830</v>
      </c>
      <c r="AH172" s="1146"/>
      <c r="AI172" s="1143"/>
      <c r="AJ172" s="1144" t="str">
        <f>IF(AH172="","",CONCATENATE(AD$9,"-",AD172,"-",AH172,"-",AI172))</f>
        <v/>
      </c>
      <c r="AK172" s="1147" t="s">
        <v>1830</v>
      </c>
      <c r="AL172" s="1142"/>
      <c r="AM172" s="1143"/>
      <c r="AN172" s="1144" t="str">
        <f>IF(AL172="","",CONCATENATE(AL$9,"-",AL172,"-",AM172))</f>
        <v/>
      </c>
      <c r="AO172" s="1148" t="s">
        <v>1830</v>
      </c>
      <c r="AP172" s="1146"/>
      <c r="AQ172" s="1143"/>
      <c r="AR172" s="1144" t="str">
        <f>IF(AP172="","",CONCATENATE(AL$9,"-",AL172,"-",AP172,"-",AQ172))</f>
        <v/>
      </c>
      <c r="AS172" s="1147" t="s">
        <v>1830</v>
      </c>
      <c r="AT172" s="1149"/>
      <c r="AU172" s="1150"/>
      <c r="AV172" s="1151" t="str">
        <f>IF(AT172="","",CONCATENATE(AT$9,"-",AT172,"-",AU172))</f>
        <v/>
      </c>
      <c r="AW172" s="1152" t="s">
        <v>1830</v>
      </c>
      <c r="AX172" s="1153"/>
      <c r="AY172" s="1150"/>
      <c r="AZ172" s="1151" t="str">
        <f>IF(AX172="","",CONCATENATE(AT$9,"-",AT172,"-",AX172,"-",AY172))</f>
        <v/>
      </c>
      <c r="BA172" s="1154" t="s">
        <v>1830</v>
      </c>
      <c r="BB172" s="1155"/>
      <c r="BC172" s="1156"/>
      <c r="BD172" s="1157" t="str">
        <f>IF(BB172="","",CONCATENATE(BB$9,"-",BB172,"-",BC172))</f>
        <v/>
      </c>
      <c r="BE172" s="1158" t="s">
        <v>1830</v>
      </c>
      <c r="BF172" s="1159"/>
      <c r="BG172" s="1156"/>
      <c r="BH172" s="1157" t="str">
        <f>IF(BF172="","",CONCATENATE(BB$9,"-",BB172,"-",BF172,"-",BG172))</f>
        <v/>
      </c>
      <c r="BI172" s="1160" t="s">
        <v>1830</v>
      </c>
      <c r="BJ172" s="1161"/>
      <c r="BK172" s="1162"/>
      <c r="BL172" s="1163" t="str">
        <f>IF(BJ172="","",CONCATENATE(BJ$9,"-",BJ172,"-",BK172))</f>
        <v/>
      </c>
      <c r="BM172" s="1164" t="s">
        <v>1830</v>
      </c>
      <c r="BN172" s="1165"/>
      <c r="BO172" s="1162"/>
      <c r="BP172" s="1163" t="str">
        <f>IF(BN172="","",CONCATENATE(BJ$9,"-",BJ172,"-",BN172,"-",BO172))</f>
        <v/>
      </c>
      <c r="BQ172" s="1166" t="s">
        <v>1830</v>
      </c>
      <c r="BR172" s="1167"/>
      <c r="BS172" s="1168"/>
      <c r="BT172" s="1169" t="str">
        <f>IF(BR172="","",CONCATENATE(BR$9,"-",BR172,"-",BS172))</f>
        <v/>
      </c>
      <c r="BU172" s="1170" t="s">
        <v>1830</v>
      </c>
      <c r="BV172" s="1171"/>
      <c r="BW172" s="1168"/>
      <c r="BX172" s="1169" t="str">
        <f>IF(BV172="","",CONCATENATE(BR$9,"-",BR172,"-",BV172,"-",BW172))</f>
        <v/>
      </c>
      <c r="BY172" s="1172" t="s">
        <v>1830</v>
      </c>
      <c r="BZ172" s="570"/>
      <c r="CA172" s="570"/>
      <c r="CB172" s="570"/>
      <c r="CC172" s="570"/>
      <c r="CD172" s="570"/>
      <c r="CE172" s="570"/>
      <c r="CF172" s="570"/>
      <c r="CG172" s="570"/>
      <c r="CH172" s="570"/>
      <c r="CI172" s="570"/>
      <c r="CJ172" s="570"/>
      <c r="CK172" s="570"/>
      <c r="CL172" s="570"/>
      <c r="CM172" s="570"/>
      <c r="CN172" s="570"/>
      <c r="CO172" s="570"/>
      <c r="CP172" s="570"/>
      <c r="CQ172" s="570"/>
      <c r="CR172" s="570"/>
      <c r="CS172" s="570"/>
    </row>
    <row r="173" spans="1:97" ht="79.5" customHeight="1">
      <c r="A173" s="1804"/>
      <c r="B173" s="1798"/>
      <c r="C173" s="1798"/>
      <c r="D173" s="1798"/>
      <c r="E173" s="1798"/>
      <c r="F173" s="1798"/>
      <c r="G173" s="1798"/>
      <c r="H173" s="1798"/>
      <c r="I173" s="1798"/>
      <c r="J173" s="1798"/>
      <c r="K173" s="1798"/>
      <c r="L173" s="1798"/>
      <c r="M173" s="1802"/>
      <c r="N173" s="1173" t="s">
        <v>1830</v>
      </c>
      <c r="O173" s="1174" t="s">
        <v>1830</v>
      </c>
      <c r="P173" s="1175"/>
      <c r="Q173" s="1176"/>
      <c r="R173" s="1177" t="s">
        <v>1830</v>
      </c>
      <c r="S173" s="1174" t="s">
        <v>1830</v>
      </c>
      <c r="T173" s="1175"/>
      <c r="U173" s="1178"/>
      <c r="V173" s="1173" t="s">
        <v>1830</v>
      </c>
      <c r="W173" s="1174" t="s">
        <v>1830</v>
      </c>
      <c r="X173" s="1175"/>
      <c r="Y173" s="1176"/>
      <c r="Z173" s="1177" t="s">
        <v>1830</v>
      </c>
      <c r="AA173" s="1174" t="s">
        <v>1830</v>
      </c>
      <c r="AB173" s="1175"/>
      <c r="AC173" s="1178"/>
      <c r="AD173" s="1173" t="s">
        <v>1830</v>
      </c>
      <c r="AE173" s="1174" t="s">
        <v>1830</v>
      </c>
      <c r="AF173" s="1175"/>
      <c r="AG173" s="1176"/>
      <c r="AH173" s="1177" t="s">
        <v>1830</v>
      </c>
      <c r="AI173" s="1174" t="s">
        <v>1830</v>
      </c>
      <c r="AJ173" s="1175"/>
      <c r="AK173" s="1178"/>
      <c r="AL173" s="1173" t="s">
        <v>1830</v>
      </c>
      <c r="AM173" s="1174" t="s">
        <v>1830</v>
      </c>
      <c r="AN173" s="1175"/>
      <c r="AO173" s="1179"/>
      <c r="AP173" s="1177" t="s">
        <v>1830</v>
      </c>
      <c r="AQ173" s="1174" t="s">
        <v>1830</v>
      </c>
      <c r="AR173" s="1175"/>
      <c r="AS173" s="1178"/>
      <c r="AT173" s="1180" t="s">
        <v>1830</v>
      </c>
      <c r="AU173" s="1181" t="s">
        <v>1830</v>
      </c>
      <c r="AV173" s="1182"/>
      <c r="AW173" s="1183"/>
      <c r="AX173" s="1184" t="s">
        <v>1830</v>
      </c>
      <c r="AY173" s="1181" t="s">
        <v>1830</v>
      </c>
      <c r="AZ173" s="1182"/>
      <c r="BA173" s="1185"/>
      <c r="BB173" s="1186" t="s">
        <v>1830</v>
      </c>
      <c r="BC173" s="1187" t="s">
        <v>1830</v>
      </c>
      <c r="BD173" s="1188"/>
      <c r="BE173" s="1189"/>
      <c r="BF173" s="1190" t="s">
        <v>1830</v>
      </c>
      <c r="BG173" s="1187" t="s">
        <v>1830</v>
      </c>
      <c r="BH173" s="1188"/>
      <c r="BI173" s="1191"/>
      <c r="BJ173" s="1192" t="s">
        <v>1830</v>
      </c>
      <c r="BK173" s="1193" t="s">
        <v>1830</v>
      </c>
      <c r="BL173" s="1194"/>
      <c r="BM173" s="1195"/>
      <c r="BN173" s="1196" t="s">
        <v>1830</v>
      </c>
      <c r="BO173" s="1193" t="s">
        <v>1830</v>
      </c>
      <c r="BP173" s="1194"/>
      <c r="BQ173" s="1197"/>
      <c r="BR173" s="1198" t="s">
        <v>1830</v>
      </c>
      <c r="BS173" s="1199" t="s">
        <v>1830</v>
      </c>
      <c r="BT173" s="1200"/>
      <c r="BU173" s="1201"/>
      <c r="BV173" s="1202" t="s">
        <v>1830</v>
      </c>
      <c r="BW173" s="1199" t="s">
        <v>1830</v>
      </c>
      <c r="BX173" s="1200"/>
      <c r="BY173" s="1203"/>
      <c r="BZ173" s="1129"/>
      <c r="CA173" s="1129"/>
      <c r="CB173" s="1129"/>
      <c r="CC173" s="1129"/>
      <c r="CD173" s="1129"/>
      <c r="CE173" s="1129"/>
      <c r="CF173" s="1129"/>
      <c r="CG173" s="1129"/>
      <c r="CH173" s="1129"/>
      <c r="CI173" s="1129"/>
      <c r="CJ173" s="1129"/>
      <c r="CK173" s="1129"/>
      <c r="CL173" s="1129"/>
      <c r="CM173" s="1129"/>
      <c r="CN173" s="1129"/>
      <c r="CO173" s="1129"/>
      <c r="CP173" s="1129"/>
      <c r="CQ173" s="1129"/>
      <c r="CR173" s="1129"/>
      <c r="CS173" s="1129"/>
    </row>
    <row r="174" spans="1:97" ht="30" customHeight="1">
      <c r="A174" s="1803">
        <v>2</v>
      </c>
      <c r="B174" s="1805">
        <v>220501046</v>
      </c>
      <c r="C174" s="1806" t="str">
        <f>IF(B174="","",VLOOKUP(B174,COMPETENCIA!$A$2:$B$44,2,0))</f>
        <v>TIC</v>
      </c>
      <c r="D174" s="1805" t="s">
        <v>1139</v>
      </c>
      <c r="E174" s="1800" t="str">
        <f>IF(B174="","",CONCATENATE(B174,"-",D174))</f>
        <v>220501046-RA2</v>
      </c>
      <c r="F174" s="1797" t="s">
        <v>23602</v>
      </c>
      <c r="G174" s="1799" t="s">
        <v>80</v>
      </c>
      <c r="H174" s="1797" t="str">
        <f>IF(G174="","",VLOOKUP(G174,ACTIVIDAD_APRENDIZAJE!$A$2:$N$11,4,0))</f>
        <v>Identificar las condiciones del estado y funcionamiento de la prestación del servicio de agua potable y saneamiento básico.</v>
      </c>
      <c r="I174" s="1799" t="s">
        <v>178</v>
      </c>
      <c r="J174" s="1797" t="str">
        <f>IF(I174="","",VLOOKUP(I174,PRODUCTOS!$A$2:$H$5,4,0))</f>
        <v>Informe del estado y funcionamiento de las redes de agua</v>
      </c>
      <c r="K174" s="1799" t="s">
        <v>1442</v>
      </c>
      <c r="L174" s="1800" t="str">
        <f>IF(I174="","",CONCATENATE(B174,"-",D174,"-",I174,"-",K174))</f>
        <v>220501046-RA2-PTA1-E1</v>
      </c>
      <c r="M174" s="1801" t="s">
        <v>1659</v>
      </c>
      <c r="N174" s="1142"/>
      <c r="O174" s="1143"/>
      <c r="P174" s="1144" t="str">
        <f>IF(N174="","",CONCATENATE(N$9,"-",N174,"-",O174))</f>
        <v/>
      </c>
      <c r="Q174" s="1145" t="s">
        <v>1830</v>
      </c>
      <c r="R174" s="1146"/>
      <c r="S174" s="1143"/>
      <c r="T174" s="1144" t="str">
        <f>IF(R174="","",CONCATENATE(N$9,"-",N174,"-",R174,"-",S174))</f>
        <v/>
      </c>
      <c r="U174" s="1147" t="s">
        <v>1830</v>
      </c>
      <c r="V174" s="1142"/>
      <c r="W174" s="1143"/>
      <c r="X174" s="1144" t="str">
        <f>IF(V174="","",CONCATENATE(V$9,"-",V174,"-",W174))</f>
        <v/>
      </c>
      <c r="Y174" s="1145" t="s">
        <v>1830</v>
      </c>
      <c r="Z174" s="1146"/>
      <c r="AA174" s="1143"/>
      <c r="AB174" s="1144" t="str">
        <f>IF(Z174="","",CONCATENATE(V$9,"-",V174,"-",Z174,"-",AA174))</f>
        <v/>
      </c>
      <c r="AC174" s="1147" t="s">
        <v>1830</v>
      </c>
      <c r="AD174" s="1142"/>
      <c r="AE174" s="1143"/>
      <c r="AF174" s="1144" t="str">
        <f>IF(AD174="","",CONCATENATE(AD$9,"-",AD174,"-",AE174))</f>
        <v/>
      </c>
      <c r="AG174" s="1145" t="s">
        <v>1830</v>
      </c>
      <c r="AH174" s="1146"/>
      <c r="AI174" s="1143"/>
      <c r="AJ174" s="1144" t="str">
        <f>IF(AH174="","",CONCATENATE(AD$9,"-",AD174,"-",AH174,"-",AI174))</f>
        <v/>
      </c>
      <c r="AK174" s="1147" t="s">
        <v>1830</v>
      </c>
      <c r="AL174" s="1142"/>
      <c r="AM174" s="1143"/>
      <c r="AN174" s="1144" t="str">
        <f>IF(AL174="","",CONCATENATE(AL$9,"-",AL174,"-",AM174))</f>
        <v/>
      </c>
      <c r="AO174" s="1148" t="s">
        <v>1830</v>
      </c>
      <c r="AP174" s="1146"/>
      <c r="AQ174" s="1143"/>
      <c r="AR174" s="1144" t="str">
        <f>IF(AP174="","",CONCATENATE(AL$9,"-",AL174,"-",AP174,"-",AQ174))</f>
        <v/>
      </c>
      <c r="AS174" s="1147" t="s">
        <v>1830</v>
      </c>
      <c r="AT174" s="1149"/>
      <c r="AU174" s="1150"/>
      <c r="AV174" s="1151" t="str">
        <f>IF(AT174="","",CONCATENATE(AT$9,"-",AT174,"-",AU174))</f>
        <v/>
      </c>
      <c r="AW174" s="1152" t="s">
        <v>1830</v>
      </c>
      <c r="AX174" s="1153"/>
      <c r="AY174" s="1150"/>
      <c r="AZ174" s="1151" t="str">
        <f>IF(AX174="","",CONCATENATE(AT$9,"-",AT174,"-",AX174,"-",AY174))</f>
        <v/>
      </c>
      <c r="BA174" s="1154" t="s">
        <v>1830</v>
      </c>
      <c r="BB174" s="1155"/>
      <c r="BC174" s="1156"/>
      <c r="BD174" s="1157" t="str">
        <f>IF(BB174="","",CONCATENATE(BB$9,"-",BB174,"-",BC174))</f>
        <v/>
      </c>
      <c r="BE174" s="1158" t="s">
        <v>1830</v>
      </c>
      <c r="BF174" s="1159"/>
      <c r="BG174" s="1156"/>
      <c r="BH174" s="1157" t="str">
        <f>IF(BF174="","",CONCATENATE(BB$9,"-",BB174,"-",BF174,"-",BG174))</f>
        <v/>
      </c>
      <c r="BI174" s="1160" t="s">
        <v>1830</v>
      </c>
      <c r="BJ174" s="1161"/>
      <c r="BK174" s="1162"/>
      <c r="BL174" s="1163" t="str">
        <f>IF(BJ174="","",CONCATENATE(BJ$9,"-",BJ174,"-",BK174))</f>
        <v/>
      </c>
      <c r="BM174" s="1164" t="s">
        <v>1830</v>
      </c>
      <c r="BN174" s="1165"/>
      <c r="BO174" s="1162"/>
      <c r="BP174" s="1163" t="str">
        <f>IF(BN174="","",CONCATENATE(BJ$9,"-",BJ174,"-",BN174,"-",BO174))</f>
        <v/>
      </c>
      <c r="BQ174" s="1166" t="s">
        <v>1830</v>
      </c>
      <c r="BR174" s="1167"/>
      <c r="BS174" s="1168"/>
      <c r="BT174" s="1169" t="str">
        <f>IF(BR174="","",CONCATENATE(BR$9,"-",BR174,"-",BS174))</f>
        <v/>
      </c>
      <c r="BU174" s="1170" t="s">
        <v>1830</v>
      </c>
      <c r="BV174" s="1171"/>
      <c r="BW174" s="1168"/>
      <c r="BX174" s="1169" t="str">
        <f>IF(BV174="","",CONCATENATE(BR$9,"-",BR174,"-",BV174,"-",BW174))</f>
        <v/>
      </c>
      <c r="BY174" s="1172" t="s">
        <v>1830</v>
      </c>
      <c r="BZ174" s="1129"/>
      <c r="CA174" s="1129"/>
      <c r="CB174" s="1129"/>
      <c r="CC174" s="1129"/>
      <c r="CD174" s="1129"/>
      <c r="CE174" s="1129"/>
      <c r="CF174" s="1129"/>
      <c r="CG174" s="1129"/>
      <c r="CH174" s="1129"/>
      <c r="CI174" s="1129"/>
      <c r="CJ174" s="1129"/>
      <c r="CK174" s="1129"/>
      <c r="CL174" s="1129"/>
      <c r="CM174" s="1129"/>
      <c r="CN174" s="1129"/>
      <c r="CO174" s="1129"/>
      <c r="CP174" s="1129"/>
      <c r="CQ174" s="1129"/>
      <c r="CR174" s="1129"/>
      <c r="CS174" s="1129"/>
    </row>
    <row r="175" spans="1:97" ht="79.5" customHeight="1">
      <c r="A175" s="1804"/>
      <c r="B175" s="1798"/>
      <c r="C175" s="1798"/>
      <c r="D175" s="1798"/>
      <c r="E175" s="1798"/>
      <c r="F175" s="1798"/>
      <c r="G175" s="1798"/>
      <c r="H175" s="1798"/>
      <c r="I175" s="1798"/>
      <c r="J175" s="1798"/>
      <c r="K175" s="1798"/>
      <c r="L175" s="1798"/>
      <c r="M175" s="1802"/>
      <c r="N175" s="1173" t="s">
        <v>1830</v>
      </c>
      <c r="O175" s="1174" t="s">
        <v>1830</v>
      </c>
      <c r="P175" s="1175"/>
      <c r="Q175" s="1176"/>
      <c r="R175" s="1177" t="s">
        <v>1830</v>
      </c>
      <c r="S175" s="1174" t="s">
        <v>1830</v>
      </c>
      <c r="T175" s="1175"/>
      <c r="U175" s="1178"/>
      <c r="V175" s="1173" t="s">
        <v>1830</v>
      </c>
      <c r="W175" s="1174" t="s">
        <v>1830</v>
      </c>
      <c r="X175" s="1175"/>
      <c r="Y175" s="1176"/>
      <c r="Z175" s="1177" t="s">
        <v>1830</v>
      </c>
      <c r="AA175" s="1174" t="s">
        <v>1830</v>
      </c>
      <c r="AB175" s="1175"/>
      <c r="AC175" s="1178"/>
      <c r="AD175" s="1173" t="s">
        <v>1830</v>
      </c>
      <c r="AE175" s="1174" t="s">
        <v>1830</v>
      </c>
      <c r="AF175" s="1175"/>
      <c r="AG175" s="1176"/>
      <c r="AH175" s="1177" t="s">
        <v>1830</v>
      </c>
      <c r="AI175" s="1174" t="s">
        <v>1830</v>
      </c>
      <c r="AJ175" s="1175"/>
      <c r="AK175" s="1178"/>
      <c r="AL175" s="1173" t="s">
        <v>1830</v>
      </c>
      <c r="AM175" s="1174" t="s">
        <v>1830</v>
      </c>
      <c r="AN175" s="1175"/>
      <c r="AO175" s="1179"/>
      <c r="AP175" s="1177" t="s">
        <v>1830</v>
      </c>
      <c r="AQ175" s="1174" t="s">
        <v>1830</v>
      </c>
      <c r="AR175" s="1175"/>
      <c r="AS175" s="1178"/>
      <c r="AT175" s="1180" t="s">
        <v>1830</v>
      </c>
      <c r="AU175" s="1181" t="s">
        <v>1830</v>
      </c>
      <c r="AV175" s="1182"/>
      <c r="AW175" s="1183"/>
      <c r="AX175" s="1184" t="s">
        <v>1830</v>
      </c>
      <c r="AY175" s="1181" t="s">
        <v>1830</v>
      </c>
      <c r="AZ175" s="1182"/>
      <c r="BA175" s="1185"/>
      <c r="BB175" s="1186" t="s">
        <v>1830</v>
      </c>
      <c r="BC175" s="1187" t="s">
        <v>1830</v>
      </c>
      <c r="BD175" s="1188"/>
      <c r="BE175" s="1189"/>
      <c r="BF175" s="1190" t="s">
        <v>1830</v>
      </c>
      <c r="BG175" s="1187" t="s">
        <v>1830</v>
      </c>
      <c r="BH175" s="1188"/>
      <c r="BI175" s="1191"/>
      <c r="BJ175" s="1192" t="s">
        <v>1830</v>
      </c>
      <c r="BK175" s="1193" t="s">
        <v>1830</v>
      </c>
      <c r="BL175" s="1194"/>
      <c r="BM175" s="1195"/>
      <c r="BN175" s="1196" t="s">
        <v>1830</v>
      </c>
      <c r="BO175" s="1193" t="s">
        <v>1830</v>
      </c>
      <c r="BP175" s="1194"/>
      <c r="BQ175" s="1197"/>
      <c r="BR175" s="1198" t="s">
        <v>1830</v>
      </c>
      <c r="BS175" s="1199" t="s">
        <v>1830</v>
      </c>
      <c r="BT175" s="1200"/>
      <c r="BU175" s="1201"/>
      <c r="BV175" s="1202" t="s">
        <v>1830</v>
      </c>
      <c r="BW175" s="1199" t="s">
        <v>1830</v>
      </c>
      <c r="BX175" s="1200"/>
      <c r="BY175" s="1203"/>
      <c r="BZ175" s="1129"/>
      <c r="CA175" s="1129"/>
      <c r="CB175" s="1129"/>
      <c r="CC175" s="1129"/>
      <c r="CD175" s="1129"/>
      <c r="CE175" s="1129"/>
      <c r="CF175" s="1129"/>
      <c r="CG175" s="1129"/>
      <c r="CH175" s="1129"/>
      <c r="CI175" s="1129"/>
      <c r="CJ175" s="1129"/>
      <c r="CK175" s="1129"/>
      <c r="CL175" s="1129"/>
      <c r="CM175" s="1129"/>
      <c r="CN175" s="1129"/>
      <c r="CO175" s="1129"/>
      <c r="CP175" s="1129"/>
      <c r="CQ175" s="1129"/>
      <c r="CR175" s="1129"/>
      <c r="CS175" s="1129"/>
    </row>
    <row r="176" spans="1:97" ht="30" customHeight="1">
      <c r="A176" s="1803">
        <v>3</v>
      </c>
      <c r="B176" s="1805">
        <v>220501046</v>
      </c>
      <c r="C176" s="1806" t="str">
        <f>IF(B176="","",VLOOKUP(B176,COMPETENCIA!$A$2:$B$44,2,0))</f>
        <v>TIC</v>
      </c>
      <c r="D176" s="1805" t="s">
        <v>1141</v>
      </c>
      <c r="E176" s="1800" t="str">
        <f>IF(B176="","",CONCATENATE(B176,"-",D176))</f>
        <v>220501046-RA3</v>
      </c>
      <c r="F176" s="1797" t="s">
        <v>23603</v>
      </c>
      <c r="G176" s="1799" t="s">
        <v>80</v>
      </c>
      <c r="H176" s="1797" t="str">
        <f>IF(G176="","",VLOOKUP(G176,ACTIVIDAD_APRENDIZAJE!$A$2:$N$11,4,0))</f>
        <v>Identificar las condiciones del estado y funcionamiento de la prestación del servicio de agua potable y saneamiento básico.</v>
      </c>
      <c r="I176" s="1799" t="s">
        <v>178</v>
      </c>
      <c r="J176" s="1797" t="str">
        <f>IF(I176="","",VLOOKUP(I176,PRODUCTOS!$A$2:$H$5,4,0))</f>
        <v>Informe del estado y funcionamiento de las redes de agua</v>
      </c>
      <c r="K176" s="1799" t="s">
        <v>1442</v>
      </c>
      <c r="L176" s="1800" t="str">
        <f>IF(I176="","",CONCATENATE(B176,"-",D176,"-",I176,"-",K176))</f>
        <v>220501046-RA3-PTA1-E1</v>
      </c>
      <c r="M176" s="1801" t="s">
        <v>1663</v>
      </c>
      <c r="N176" s="1142"/>
      <c r="O176" s="1143"/>
      <c r="P176" s="1144" t="str">
        <f>IF(N176="","",CONCATENATE(N$9,"-",N176,"-",O176))</f>
        <v/>
      </c>
      <c r="Q176" s="1145" t="s">
        <v>1830</v>
      </c>
      <c r="R176" s="1146"/>
      <c r="S176" s="1143"/>
      <c r="T176" s="1144" t="str">
        <f>IF(R176="","",CONCATENATE(N$9,"-",N176,"-",R176,"-",S176))</f>
        <v/>
      </c>
      <c r="U176" s="1147" t="s">
        <v>1830</v>
      </c>
      <c r="V176" s="1142"/>
      <c r="W176" s="1143"/>
      <c r="X176" s="1144" t="str">
        <f>IF(V176="","",CONCATENATE(V$9,"-",V176,"-",W176))</f>
        <v/>
      </c>
      <c r="Y176" s="1145" t="s">
        <v>1830</v>
      </c>
      <c r="Z176" s="1146"/>
      <c r="AA176" s="1143"/>
      <c r="AB176" s="1144" t="str">
        <f>IF(Z176="","",CONCATENATE(V$9,"-",V176,"-",Z176,"-",AA176))</f>
        <v/>
      </c>
      <c r="AC176" s="1147" t="s">
        <v>1830</v>
      </c>
      <c r="AD176" s="1142"/>
      <c r="AE176" s="1143"/>
      <c r="AF176" s="1144" t="str">
        <f>IF(AD176="","",CONCATENATE(AD$9,"-",AD176,"-",AE176))</f>
        <v/>
      </c>
      <c r="AG176" s="1145" t="s">
        <v>1830</v>
      </c>
      <c r="AH176" s="1146"/>
      <c r="AI176" s="1143"/>
      <c r="AJ176" s="1144" t="str">
        <f>IF(AH176="","",CONCATENATE(AD$9,"-",AD176,"-",AH176,"-",AI176))</f>
        <v/>
      </c>
      <c r="AK176" s="1147" t="s">
        <v>1830</v>
      </c>
      <c r="AL176" s="1142"/>
      <c r="AM176" s="1143"/>
      <c r="AN176" s="1144" t="str">
        <f>IF(AL176="","",CONCATENATE(AL$9,"-",AL176,"-",AM176))</f>
        <v/>
      </c>
      <c r="AO176" s="1148" t="s">
        <v>1830</v>
      </c>
      <c r="AP176" s="1146"/>
      <c r="AQ176" s="1143"/>
      <c r="AR176" s="1144" t="str">
        <f>IF(AP176="","",CONCATENATE(AL$9,"-",AL176,"-",AP176,"-",AQ176))</f>
        <v/>
      </c>
      <c r="AS176" s="1147" t="s">
        <v>1830</v>
      </c>
      <c r="AT176" s="1149"/>
      <c r="AU176" s="1150"/>
      <c r="AV176" s="1151" t="str">
        <f>IF(AT176="","",CONCATENATE(AT$9,"-",AT176,"-",AU176))</f>
        <v/>
      </c>
      <c r="AW176" s="1152" t="s">
        <v>1830</v>
      </c>
      <c r="AX176" s="1153"/>
      <c r="AY176" s="1150"/>
      <c r="AZ176" s="1151" t="str">
        <f>IF(AX176="","",CONCATENATE(AT$9,"-",AT176,"-",AX176,"-",AY176))</f>
        <v/>
      </c>
      <c r="BA176" s="1154" t="s">
        <v>1830</v>
      </c>
      <c r="BB176" s="1155"/>
      <c r="BC176" s="1156"/>
      <c r="BD176" s="1157" t="str">
        <f>IF(BB176="","",CONCATENATE(BB$9,"-",BB176,"-",BC176))</f>
        <v/>
      </c>
      <c r="BE176" s="1158" t="s">
        <v>1830</v>
      </c>
      <c r="BF176" s="1159"/>
      <c r="BG176" s="1156"/>
      <c r="BH176" s="1157" t="str">
        <f>IF(BF176="","",CONCATENATE(BB$9,"-",BB176,"-",BF176,"-",BG176))</f>
        <v/>
      </c>
      <c r="BI176" s="1160" t="s">
        <v>1830</v>
      </c>
      <c r="BJ176" s="1161"/>
      <c r="BK176" s="1162"/>
      <c r="BL176" s="1163" t="str">
        <f>IF(BJ176="","",CONCATENATE(BJ$9,"-",BJ176,"-",BK176))</f>
        <v/>
      </c>
      <c r="BM176" s="1164" t="s">
        <v>1830</v>
      </c>
      <c r="BN176" s="1165"/>
      <c r="BO176" s="1162"/>
      <c r="BP176" s="1163" t="str">
        <f>IF(BN176="","",CONCATENATE(BJ$9,"-",BJ176,"-",BN176,"-",BO176))</f>
        <v/>
      </c>
      <c r="BQ176" s="1166" t="s">
        <v>1830</v>
      </c>
      <c r="BR176" s="1167"/>
      <c r="BS176" s="1168"/>
      <c r="BT176" s="1169" t="str">
        <f>IF(BR176="","",CONCATENATE(BR$9,"-",BR176,"-",BS176))</f>
        <v/>
      </c>
      <c r="BU176" s="1170" t="s">
        <v>1830</v>
      </c>
      <c r="BV176" s="1171"/>
      <c r="BW176" s="1168"/>
      <c r="BX176" s="1169" t="str">
        <f>IF(BV176="","",CONCATENATE(BR$9,"-",BR176,"-",BV176,"-",BW176))</f>
        <v/>
      </c>
      <c r="BY176" s="1172" t="s">
        <v>1830</v>
      </c>
      <c r="BZ176" s="1129"/>
      <c r="CA176" s="1129"/>
      <c r="CB176" s="1129"/>
      <c r="CC176" s="1129"/>
      <c r="CD176" s="1129"/>
      <c r="CE176" s="1129"/>
      <c r="CF176" s="1129"/>
      <c r="CG176" s="1129"/>
      <c r="CH176" s="1129"/>
      <c r="CI176" s="1129"/>
      <c r="CJ176" s="1129"/>
      <c r="CK176" s="1129"/>
      <c r="CL176" s="1129"/>
      <c r="CM176" s="1129"/>
      <c r="CN176" s="1129"/>
      <c r="CO176" s="1129"/>
      <c r="CP176" s="1129"/>
      <c r="CQ176" s="1129"/>
      <c r="CR176" s="1129"/>
      <c r="CS176" s="1129"/>
    </row>
    <row r="177" spans="1:97" ht="79.5" customHeight="1">
      <c r="A177" s="1804"/>
      <c r="B177" s="1798"/>
      <c r="C177" s="1798"/>
      <c r="D177" s="1798"/>
      <c r="E177" s="1798"/>
      <c r="F177" s="1798"/>
      <c r="G177" s="1798"/>
      <c r="H177" s="1798"/>
      <c r="I177" s="1798"/>
      <c r="J177" s="1798"/>
      <c r="K177" s="1798"/>
      <c r="L177" s="1798"/>
      <c r="M177" s="1802"/>
      <c r="N177" s="1173" t="s">
        <v>1830</v>
      </c>
      <c r="O177" s="1174" t="s">
        <v>1830</v>
      </c>
      <c r="P177" s="1175"/>
      <c r="Q177" s="1176"/>
      <c r="R177" s="1177" t="s">
        <v>1830</v>
      </c>
      <c r="S177" s="1174" t="s">
        <v>1830</v>
      </c>
      <c r="T177" s="1175"/>
      <c r="U177" s="1178"/>
      <c r="V177" s="1173" t="s">
        <v>1830</v>
      </c>
      <c r="W177" s="1174" t="s">
        <v>1830</v>
      </c>
      <c r="X177" s="1175"/>
      <c r="Y177" s="1176"/>
      <c r="Z177" s="1177" t="s">
        <v>1830</v>
      </c>
      <c r="AA177" s="1174" t="s">
        <v>1830</v>
      </c>
      <c r="AB177" s="1175"/>
      <c r="AC177" s="1178"/>
      <c r="AD177" s="1173" t="s">
        <v>1830</v>
      </c>
      <c r="AE177" s="1174" t="s">
        <v>1830</v>
      </c>
      <c r="AF177" s="1175"/>
      <c r="AG177" s="1176"/>
      <c r="AH177" s="1177" t="s">
        <v>1830</v>
      </c>
      <c r="AI177" s="1174" t="s">
        <v>1830</v>
      </c>
      <c r="AJ177" s="1175"/>
      <c r="AK177" s="1178"/>
      <c r="AL177" s="1173" t="s">
        <v>1830</v>
      </c>
      <c r="AM177" s="1174" t="s">
        <v>1830</v>
      </c>
      <c r="AN177" s="1175"/>
      <c r="AO177" s="1179"/>
      <c r="AP177" s="1177" t="s">
        <v>1830</v>
      </c>
      <c r="AQ177" s="1174" t="s">
        <v>1830</v>
      </c>
      <c r="AR177" s="1175"/>
      <c r="AS177" s="1178"/>
      <c r="AT177" s="1180" t="s">
        <v>1830</v>
      </c>
      <c r="AU177" s="1181" t="s">
        <v>1830</v>
      </c>
      <c r="AV177" s="1182"/>
      <c r="AW177" s="1183"/>
      <c r="AX177" s="1184" t="s">
        <v>1830</v>
      </c>
      <c r="AY177" s="1181" t="s">
        <v>1830</v>
      </c>
      <c r="AZ177" s="1182"/>
      <c r="BA177" s="1185"/>
      <c r="BB177" s="1186" t="s">
        <v>1830</v>
      </c>
      <c r="BC177" s="1187" t="s">
        <v>1830</v>
      </c>
      <c r="BD177" s="1188"/>
      <c r="BE177" s="1189"/>
      <c r="BF177" s="1190" t="s">
        <v>1830</v>
      </c>
      <c r="BG177" s="1187" t="s">
        <v>1830</v>
      </c>
      <c r="BH177" s="1188"/>
      <c r="BI177" s="1191"/>
      <c r="BJ177" s="1192" t="s">
        <v>1830</v>
      </c>
      <c r="BK177" s="1193" t="s">
        <v>1830</v>
      </c>
      <c r="BL177" s="1194"/>
      <c r="BM177" s="1195"/>
      <c r="BN177" s="1196" t="s">
        <v>1830</v>
      </c>
      <c r="BO177" s="1193" t="s">
        <v>1830</v>
      </c>
      <c r="BP177" s="1194"/>
      <c r="BQ177" s="1197"/>
      <c r="BR177" s="1198" t="s">
        <v>1830</v>
      </c>
      <c r="BS177" s="1199" t="s">
        <v>1830</v>
      </c>
      <c r="BT177" s="1200"/>
      <c r="BU177" s="1201"/>
      <c r="BV177" s="1202" t="s">
        <v>1830</v>
      </c>
      <c r="BW177" s="1199" t="s">
        <v>1830</v>
      </c>
      <c r="BX177" s="1200"/>
      <c r="BY177" s="1203"/>
      <c r="BZ177" s="1129"/>
      <c r="CA177" s="1129"/>
      <c r="CB177" s="1129"/>
      <c r="CC177" s="1129"/>
      <c r="CD177" s="1129"/>
      <c r="CE177" s="1129"/>
      <c r="CF177" s="1129"/>
      <c r="CG177" s="1129"/>
      <c r="CH177" s="1129"/>
      <c r="CI177" s="1129"/>
      <c r="CJ177" s="1129"/>
      <c r="CK177" s="1129"/>
      <c r="CL177" s="1129"/>
      <c r="CM177" s="1129"/>
      <c r="CN177" s="1129"/>
      <c r="CO177" s="1129"/>
      <c r="CP177" s="1129"/>
      <c r="CQ177" s="1129"/>
      <c r="CR177" s="1129"/>
      <c r="CS177" s="1129"/>
    </row>
    <row r="178" spans="1:97" ht="30" customHeight="1">
      <c r="A178" s="1803">
        <v>4</v>
      </c>
      <c r="B178" s="1805">
        <v>220501046</v>
      </c>
      <c r="C178" s="1806" t="str">
        <f>IF(B178="","",VLOOKUP(B178,COMPETENCIA!$A$2:$B$44,2,0))</f>
        <v>TIC</v>
      </c>
      <c r="D178" s="1805" t="s">
        <v>1146</v>
      </c>
      <c r="E178" s="1800" t="str">
        <f>IF(B178="","",CONCATENATE(B178,"-",D178))</f>
        <v>220501046-RA4</v>
      </c>
      <c r="F178" s="1797" t="s">
        <v>23603</v>
      </c>
      <c r="G178" s="1799" t="s">
        <v>80</v>
      </c>
      <c r="H178" s="1797" t="str">
        <f>IF(G178="","",VLOOKUP(G178,ACTIVIDAD_APRENDIZAJE!$A$2:$N$11,4,0))</f>
        <v>Identificar las condiciones del estado y funcionamiento de la prestación del servicio de agua potable y saneamiento básico.</v>
      </c>
      <c r="I178" s="1799" t="s">
        <v>178</v>
      </c>
      <c r="J178" s="1797" t="str">
        <f>IF(I178="","",VLOOKUP(I178,PRODUCTOS!$A$2:$H$5,4,0))</f>
        <v>Informe del estado y funcionamiento de las redes de agua</v>
      </c>
      <c r="K178" s="1799" t="s">
        <v>1442</v>
      </c>
      <c r="L178" s="1800" t="str">
        <f>IF(I178="","",CONCATENATE(B178,"-",D178,"-",I178,"-",K178))</f>
        <v>220501046-RA4-PTA1-E1</v>
      </c>
      <c r="M178" s="1801" t="s">
        <v>1666</v>
      </c>
      <c r="N178" s="1142"/>
      <c r="O178" s="1143"/>
      <c r="P178" s="1144" t="str">
        <f>IF(N178="","",CONCATENATE(N$9,"-",N178,"-",O178))</f>
        <v/>
      </c>
      <c r="Q178" s="1145" t="s">
        <v>1830</v>
      </c>
      <c r="R178" s="1146"/>
      <c r="S178" s="1143"/>
      <c r="T178" s="1144" t="str">
        <f>IF(R178="","",CONCATENATE(N$9,"-",N178,"-",R178,"-",S178))</f>
        <v/>
      </c>
      <c r="U178" s="1147" t="s">
        <v>1830</v>
      </c>
      <c r="V178" s="1142"/>
      <c r="W178" s="1143"/>
      <c r="X178" s="1144" t="str">
        <f>IF(V178="","",CONCATENATE(V$9,"-",V178,"-",W178))</f>
        <v/>
      </c>
      <c r="Y178" s="1145" t="s">
        <v>1830</v>
      </c>
      <c r="Z178" s="1146"/>
      <c r="AA178" s="1143"/>
      <c r="AB178" s="1144" t="str">
        <f>IF(Z178="","",CONCATENATE(V$9,"-",V178,"-",Z178,"-",AA178))</f>
        <v/>
      </c>
      <c r="AC178" s="1147" t="s">
        <v>1830</v>
      </c>
      <c r="AD178" s="1142"/>
      <c r="AE178" s="1143"/>
      <c r="AF178" s="1144" t="str">
        <f>IF(AD178="","",CONCATENATE(AD$9,"-",AD178,"-",AE178))</f>
        <v/>
      </c>
      <c r="AG178" s="1145" t="s">
        <v>1830</v>
      </c>
      <c r="AH178" s="1146"/>
      <c r="AI178" s="1143"/>
      <c r="AJ178" s="1144" t="str">
        <f>IF(AH178="","",CONCATENATE(AD$9,"-",AD178,"-",AH178,"-",AI178))</f>
        <v/>
      </c>
      <c r="AK178" s="1147" t="s">
        <v>1830</v>
      </c>
      <c r="AL178" s="1142"/>
      <c r="AM178" s="1143"/>
      <c r="AN178" s="1144" t="str">
        <f>IF(AL178="","",CONCATENATE(AL$9,"-",AL178,"-",AM178))</f>
        <v/>
      </c>
      <c r="AO178" s="1148" t="s">
        <v>1830</v>
      </c>
      <c r="AP178" s="1146"/>
      <c r="AQ178" s="1143"/>
      <c r="AR178" s="1144" t="str">
        <f>IF(AP178="","",CONCATENATE(AL$9,"-",AL178,"-",AP178,"-",AQ178))</f>
        <v/>
      </c>
      <c r="AS178" s="1147" t="s">
        <v>1830</v>
      </c>
      <c r="AT178" s="1149"/>
      <c r="AU178" s="1150"/>
      <c r="AV178" s="1151" t="str">
        <f>IF(AT178="","",CONCATENATE(AT$9,"-",AT178,"-",AU178))</f>
        <v/>
      </c>
      <c r="AW178" s="1152" t="s">
        <v>1830</v>
      </c>
      <c r="AX178" s="1153"/>
      <c r="AY178" s="1150"/>
      <c r="AZ178" s="1151" t="str">
        <f>IF(AX178="","",CONCATENATE(AT$9,"-",AT178,"-",AX178,"-",AY178))</f>
        <v/>
      </c>
      <c r="BA178" s="1154" t="s">
        <v>1830</v>
      </c>
      <c r="BB178" s="1155"/>
      <c r="BC178" s="1156"/>
      <c r="BD178" s="1157" t="str">
        <f>IF(BB178="","",CONCATENATE(BB$9,"-",BB178,"-",BC178))</f>
        <v/>
      </c>
      <c r="BE178" s="1158" t="s">
        <v>1830</v>
      </c>
      <c r="BF178" s="1159"/>
      <c r="BG178" s="1156"/>
      <c r="BH178" s="1157" t="str">
        <f>IF(BF178="","",CONCATENATE(BB$9,"-",BB178,"-",BF178,"-",BG178))</f>
        <v/>
      </c>
      <c r="BI178" s="1160" t="s">
        <v>1830</v>
      </c>
      <c r="BJ178" s="1161"/>
      <c r="BK178" s="1162"/>
      <c r="BL178" s="1163" t="str">
        <f>IF(BJ178="","",CONCATENATE(BJ$9,"-",BJ178,"-",BK178))</f>
        <v/>
      </c>
      <c r="BM178" s="1164" t="s">
        <v>1830</v>
      </c>
      <c r="BN178" s="1165"/>
      <c r="BO178" s="1162"/>
      <c r="BP178" s="1163" t="str">
        <f>IF(BN178="","",CONCATENATE(BJ$9,"-",BJ178,"-",BN178,"-",BO178))</f>
        <v/>
      </c>
      <c r="BQ178" s="1166" t="s">
        <v>1830</v>
      </c>
      <c r="BR178" s="1167"/>
      <c r="BS178" s="1168"/>
      <c r="BT178" s="1169" t="str">
        <f>IF(BR178="","",CONCATENATE(BR$9,"-",BR178,"-",BS178))</f>
        <v/>
      </c>
      <c r="BU178" s="1170" t="s">
        <v>1830</v>
      </c>
      <c r="BV178" s="1171"/>
      <c r="BW178" s="1168"/>
      <c r="BX178" s="1169" t="str">
        <f>IF(BV178="","",CONCATENATE(BR$9,"-",BR178,"-",BV178,"-",BW178))</f>
        <v/>
      </c>
      <c r="BY178" s="1172" t="s">
        <v>1830</v>
      </c>
      <c r="BZ178" s="1129"/>
      <c r="CA178" s="1129"/>
      <c r="CB178" s="1129"/>
      <c r="CC178" s="1129"/>
      <c r="CD178" s="1129"/>
      <c r="CE178" s="1129"/>
      <c r="CF178" s="1129"/>
      <c r="CG178" s="1129"/>
      <c r="CH178" s="1129"/>
      <c r="CI178" s="1129"/>
      <c r="CJ178" s="1129"/>
      <c r="CK178" s="1129"/>
      <c r="CL178" s="1129"/>
      <c r="CM178" s="1129"/>
      <c r="CN178" s="1129"/>
      <c r="CO178" s="1129"/>
      <c r="CP178" s="1129"/>
      <c r="CQ178" s="1129"/>
      <c r="CR178" s="1129"/>
      <c r="CS178" s="1129"/>
    </row>
    <row r="179" spans="1:97" ht="79.5" customHeight="1">
      <c r="A179" s="1804"/>
      <c r="B179" s="1798"/>
      <c r="C179" s="1798"/>
      <c r="D179" s="1798"/>
      <c r="E179" s="1798"/>
      <c r="F179" s="1798"/>
      <c r="G179" s="1798"/>
      <c r="H179" s="1798"/>
      <c r="I179" s="1798"/>
      <c r="J179" s="1798"/>
      <c r="K179" s="1798"/>
      <c r="L179" s="1798"/>
      <c r="M179" s="1802"/>
      <c r="N179" s="1173" t="s">
        <v>1830</v>
      </c>
      <c r="O179" s="1174" t="s">
        <v>1830</v>
      </c>
      <c r="P179" s="1175"/>
      <c r="Q179" s="1176"/>
      <c r="R179" s="1177" t="s">
        <v>1830</v>
      </c>
      <c r="S179" s="1174" t="s">
        <v>1830</v>
      </c>
      <c r="T179" s="1175"/>
      <c r="U179" s="1178"/>
      <c r="V179" s="1173" t="s">
        <v>1830</v>
      </c>
      <c r="W179" s="1174" t="s">
        <v>1830</v>
      </c>
      <c r="X179" s="1175"/>
      <c r="Y179" s="1176"/>
      <c r="Z179" s="1177" t="s">
        <v>1830</v>
      </c>
      <c r="AA179" s="1174" t="s">
        <v>1830</v>
      </c>
      <c r="AB179" s="1175"/>
      <c r="AC179" s="1178"/>
      <c r="AD179" s="1173" t="s">
        <v>1830</v>
      </c>
      <c r="AE179" s="1174" t="s">
        <v>1830</v>
      </c>
      <c r="AF179" s="1175"/>
      <c r="AG179" s="1176"/>
      <c r="AH179" s="1177" t="s">
        <v>1830</v>
      </c>
      <c r="AI179" s="1174" t="s">
        <v>1830</v>
      </c>
      <c r="AJ179" s="1175"/>
      <c r="AK179" s="1178"/>
      <c r="AL179" s="1173" t="s">
        <v>1830</v>
      </c>
      <c r="AM179" s="1174" t="s">
        <v>1830</v>
      </c>
      <c r="AN179" s="1175"/>
      <c r="AO179" s="1179"/>
      <c r="AP179" s="1177" t="s">
        <v>1830</v>
      </c>
      <c r="AQ179" s="1174" t="s">
        <v>1830</v>
      </c>
      <c r="AR179" s="1175"/>
      <c r="AS179" s="1178"/>
      <c r="AT179" s="1180" t="s">
        <v>1830</v>
      </c>
      <c r="AU179" s="1181" t="s">
        <v>1830</v>
      </c>
      <c r="AV179" s="1182"/>
      <c r="AW179" s="1183"/>
      <c r="AX179" s="1184" t="s">
        <v>1830</v>
      </c>
      <c r="AY179" s="1181" t="s">
        <v>1830</v>
      </c>
      <c r="AZ179" s="1182"/>
      <c r="BA179" s="1185"/>
      <c r="BB179" s="1186" t="s">
        <v>1830</v>
      </c>
      <c r="BC179" s="1187" t="s">
        <v>1830</v>
      </c>
      <c r="BD179" s="1188"/>
      <c r="BE179" s="1189"/>
      <c r="BF179" s="1190" t="s">
        <v>1830</v>
      </c>
      <c r="BG179" s="1187" t="s">
        <v>1830</v>
      </c>
      <c r="BH179" s="1188"/>
      <c r="BI179" s="1191"/>
      <c r="BJ179" s="1192" t="s">
        <v>1830</v>
      </c>
      <c r="BK179" s="1193" t="s">
        <v>1830</v>
      </c>
      <c r="BL179" s="1194"/>
      <c r="BM179" s="1195"/>
      <c r="BN179" s="1196" t="s">
        <v>1830</v>
      </c>
      <c r="BO179" s="1193" t="s">
        <v>1830</v>
      </c>
      <c r="BP179" s="1194"/>
      <c r="BQ179" s="1197"/>
      <c r="BR179" s="1198" t="s">
        <v>1830</v>
      </c>
      <c r="BS179" s="1199" t="s">
        <v>1830</v>
      </c>
      <c r="BT179" s="1200"/>
      <c r="BU179" s="1201"/>
      <c r="BV179" s="1202" t="s">
        <v>1830</v>
      </c>
      <c r="BW179" s="1199" t="s">
        <v>1830</v>
      </c>
      <c r="BX179" s="1200"/>
      <c r="BY179" s="1203"/>
      <c r="BZ179" s="1129"/>
      <c r="CA179" s="1129"/>
      <c r="CB179" s="1129"/>
      <c r="CC179" s="1129"/>
      <c r="CD179" s="1129"/>
      <c r="CE179" s="1129"/>
      <c r="CF179" s="1129"/>
      <c r="CG179" s="1129"/>
      <c r="CH179" s="1129"/>
      <c r="CI179" s="1129"/>
      <c r="CJ179" s="1129"/>
      <c r="CK179" s="1129"/>
      <c r="CL179" s="1129"/>
      <c r="CM179" s="1129"/>
      <c r="CN179" s="1129"/>
      <c r="CO179" s="1129"/>
      <c r="CP179" s="1129"/>
      <c r="CQ179" s="1129"/>
      <c r="CR179" s="1129"/>
      <c r="CS179" s="1129"/>
    </row>
    <row r="180" spans="1:97" ht="30" customHeight="1">
      <c r="A180" s="1803">
        <v>5</v>
      </c>
      <c r="B180" s="1805"/>
      <c r="C180" s="1806" t="str">
        <f>IF(B180="","",VLOOKUP(B180,COMPETENCIA!$A$2:$B$44,2,0))</f>
        <v/>
      </c>
      <c r="D180" s="1805"/>
      <c r="E180" s="1800" t="str">
        <f>IF(B180="","",CONCATENATE(B180,"-",D180))</f>
        <v/>
      </c>
      <c r="F180" s="1797" t="s">
        <v>1830</v>
      </c>
      <c r="G180" s="1799"/>
      <c r="H180" s="1797" t="str">
        <f>IF(G180="","",VLOOKUP(G180,ACTIVIDAD_APRENDIZAJE!$A$2:$N$11,4,0))</f>
        <v/>
      </c>
      <c r="I180" s="1799"/>
      <c r="J180" s="1797" t="str">
        <f>IF(I180="","",VLOOKUP(I180,PRODUCTOS!$A$2:$H$5,4,0))</f>
        <v/>
      </c>
      <c r="K180" s="1799"/>
      <c r="L180" s="1800" t="str">
        <f>IF(I180="","",CONCATENATE(B180,"-",D180,"-",I180,"-",K180))</f>
        <v/>
      </c>
      <c r="M180" s="1801" t="s">
        <v>1830</v>
      </c>
      <c r="N180" s="1142"/>
      <c r="O180" s="1143"/>
      <c r="P180" s="1144" t="str">
        <f>IF(N180="","",CONCATENATE(N$9,"-",N180,"-",O180))</f>
        <v/>
      </c>
      <c r="Q180" s="1145" t="s">
        <v>1830</v>
      </c>
      <c r="R180" s="1146"/>
      <c r="S180" s="1143"/>
      <c r="T180" s="1144" t="str">
        <f>IF(R180="","",CONCATENATE(N$9,"-",N180,"-",R180,"-",S180))</f>
        <v/>
      </c>
      <c r="U180" s="1147" t="s">
        <v>1830</v>
      </c>
      <c r="V180" s="1142"/>
      <c r="W180" s="1143"/>
      <c r="X180" s="1144" t="str">
        <f>IF(V180="","",CONCATENATE(V$9,"-",V180,"-",W180))</f>
        <v/>
      </c>
      <c r="Y180" s="1145" t="s">
        <v>1830</v>
      </c>
      <c r="Z180" s="1146"/>
      <c r="AA180" s="1143"/>
      <c r="AB180" s="1144" t="str">
        <f>IF(Z180="","",CONCATENATE(V$9,"-",V180,"-",Z180,"-",AA180))</f>
        <v/>
      </c>
      <c r="AC180" s="1147" t="s">
        <v>1830</v>
      </c>
      <c r="AD180" s="1142"/>
      <c r="AE180" s="1143"/>
      <c r="AF180" s="1144" t="str">
        <f>IF(AD180="","",CONCATENATE(AD$9,"-",AD180,"-",AE180))</f>
        <v/>
      </c>
      <c r="AG180" s="1145" t="s">
        <v>1830</v>
      </c>
      <c r="AH180" s="1146"/>
      <c r="AI180" s="1143"/>
      <c r="AJ180" s="1144" t="str">
        <f>IF(AH180="","",CONCATENATE(AD$9,"-",AD180,"-",AH180,"-",AI180))</f>
        <v/>
      </c>
      <c r="AK180" s="1147" t="s">
        <v>1830</v>
      </c>
      <c r="AL180" s="1142"/>
      <c r="AM180" s="1143"/>
      <c r="AN180" s="1144" t="str">
        <f>IF(AL180="","",CONCATENATE(AL$9,"-",AL180,"-",AM180))</f>
        <v/>
      </c>
      <c r="AO180" s="1148" t="s">
        <v>1830</v>
      </c>
      <c r="AP180" s="1146"/>
      <c r="AQ180" s="1143"/>
      <c r="AR180" s="1144" t="str">
        <f>IF(AP180="","",CONCATENATE(AL$9,"-",AL180,"-",AP180,"-",AQ180))</f>
        <v/>
      </c>
      <c r="AS180" s="1147" t="s">
        <v>1830</v>
      </c>
      <c r="AT180" s="1149"/>
      <c r="AU180" s="1150"/>
      <c r="AV180" s="1151" t="str">
        <f>IF(AT180="","",CONCATENATE(AT$9,"-",AT180,"-",AU180))</f>
        <v/>
      </c>
      <c r="AW180" s="1152" t="s">
        <v>1830</v>
      </c>
      <c r="AX180" s="1153"/>
      <c r="AY180" s="1150"/>
      <c r="AZ180" s="1151" t="str">
        <f>IF(AX180="","",CONCATENATE(AT$9,"-",AT180,"-",AX180,"-",AY180))</f>
        <v/>
      </c>
      <c r="BA180" s="1154" t="s">
        <v>1830</v>
      </c>
      <c r="BB180" s="1155"/>
      <c r="BC180" s="1156"/>
      <c r="BD180" s="1157" t="str">
        <f>IF(BB180="","",CONCATENATE(BB$9,"-",BB180,"-",BC180))</f>
        <v/>
      </c>
      <c r="BE180" s="1158" t="s">
        <v>1830</v>
      </c>
      <c r="BF180" s="1159"/>
      <c r="BG180" s="1156"/>
      <c r="BH180" s="1157" t="str">
        <f>IF(BF180="","",CONCATENATE(BB$9,"-",BB180,"-",BF180,"-",BG180))</f>
        <v/>
      </c>
      <c r="BI180" s="1160" t="s">
        <v>1830</v>
      </c>
      <c r="BJ180" s="1161"/>
      <c r="BK180" s="1162"/>
      <c r="BL180" s="1163" t="str">
        <f>IF(BJ180="","",CONCATENATE(BJ$9,"-",BJ180,"-",BK180))</f>
        <v/>
      </c>
      <c r="BM180" s="1164" t="s">
        <v>1830</v>
      </c>
      <c r="BN180" s="1165"/>
      <c r="BO180" s="1162"/>
      <c r="BP180" s="1163" t="str">
        <f>IF(BN180="","",CONCATENATE(BJ$9,"-",BJ180,"-",BN180,"-",BO180))</f>
        <v/>
      </c>
      <c r="BQ180" s="1166" t="s">
        <v>1830</v>
      </c>
      <c r="BR180" s="1167"/>
      <c r="BS180" s="1168"/>
      <c r="BT180" s="1169" t="str">
        <f>IF(BR180="","",CONCATENATE(BR$9,"-",BR180,"-",BS180))</f>
        <v/>
      </c>
      <c r="BU180" s="1170" t="s">
        <v>1830</v>
      </c>
      <c r="BV180" s="1171"/>
      <c r="BW180" s="1168"/>
      <c r="BX180" s="1169" t="str">
        <f>IF(BV180="","",CONCATENATE(BR$9,"-",BR180,"-",BV180,"-",BW180))</f>
        <v/>
      </c>
      <c r="BY180" s="1172" t="s">
        <v>1830</v>
      </c>
      <c r="BZ180" s="1129"/>
      <c r="CA180" s="1129"/>
      <c r="CB180" s="1129"/>
      <c r="CC180" s="1129"/>
      <c r="CD180" s="1129"/>
      <c r="CE180" s="1129"/>
      <c r="CF180" s="1129"/>
      <c r="CG180" s="1129"/>
      <c r="CH180" s="1129"/>
      <c r="CI180" s="1129"/>
      <c r="CJ180" s="1129"/>
      <c r="CK180" s="1129"/>
      <c r="CL180" s="1129"/>
      <c r="CM180" s="1129"/>
      <c r="CN180" s="1129"/>
      <c r="CO180" s="1129"/>
      <c r="CP180" s="1129"/>
      <c r="CQ180" s="1129"/>
      <c r="CR180" s="1129"/>
      <c r="CS180" s="1129"/>
    </row>
    <row r="181" spans="1:97" ht="79.5" customHeight="1">
      <c r="A181" s="1804"/>
      <c r="B181" s="1798"/>
      <c r="C181" s="1798"/>
      <c r="D181" s="1798"/>
      <c r="E181" s="1798"/>
      <c r="F181" s="1798"/>
      <c r="G181" s="1798"/>
      <c r="H181" s="1798"/>
      <c r="I181" s="1798"/>
      <c r="J181" s="1798"/>
      <c r="K181" s="1798"/>
      <c r="L181" s="1798"/>
      <c r="M181" s="1802"/>
      <c r="N181" s="1173" t="s">
        <v>1830</v>
      </c>
      <c r="O181" s="1174" t="s">
        <v>1830</v>
      </c>
      <c r="P181" s="1175"/>
      <c r="Q181" s="1176"/>
      <c r="R181" s="1177" t="s">
        <v>1830</v>
      </c>
      <c r="S181" s="1174" t="s">
        <v>1830</v>
      </c>
      <c r="T181" s="1175"/>
      <c r="U181" s="1178"/>
      <c r="V181" s="1173" t="s">
        <v>1830</v>
      </c>
      <c r="W181" s="1174" t="s">
        <v>1830</v>
      </c>
      <c r="X181" s="1175"/>
      <c r="Y181" s="1176"/>
      <c r="Z181" s="1177" t="s">
        <v>1830</v>
      </c>
      <c r="AA181" s="1174" t="s">
        <v>1830</v>
      </c>
      <c r="AB181" s="1175"/>
      <c r="AC181" s="1178"/>
      <c r="AD181" s="1173" t="s">
        <v>1830</v>
      </c>
      <c r="AE181" s="1174" t="s">
        <v>1830</v>
      </c>
      <c r="AF181" s="1175"/>
      <c r="AG181" s="1176"/>
      <c r="AH181" s="1177" t="s">
        <v>1830</v>
      </c>
      <c r="AI181" s="1174" t="s">
        <v>1830</v>
      </c>
      <c r="AJ181" s="1175"/>
      <c r="AK181" s="1178"/>
      <c r="AL181" s="1173" t="s">
        <v>1830</v>
      </c>
      <c r="AM181" s="1174" t="s">
        <v>1830</v>
      </c>
      <c r="AN181" s="1175"/>
      <c r="AO181" s="1179"/>
      <c r="AP181" s="1177" t="s">
        <v>1830</v>
      </c>
      <c r="AQ181" s="1174" t="s">
        <v>1830</v>
      </c>
      <c r="AR181" s="1175"/>
      <c r="AS181" s="1178"/>
      <c r="AT181" s="1180" t="s">
        <v>1830</v>
      </c>
      <c r="AU181" s="1181" t="s">
        <v>1830</v>
      </c>
      <c r="AV181" s="1182"/>
      <c r="AW181" s="1183"/>
      <c r="AX181" s="1184" t="s">
        <v>1830</v>
      </c>
      <c r="AY181" s="1181" t="s">
        <v>1830</v>
      </c>
      <c r="AZ181" s="1182"/>
      <c r="BA181" s="1185"/>
      <c r="BB181" s="1186" t="s">
        <v>1830</v>
      </c>
      <c r="BC181" s="1187" t="s">
        <v>1830</v>
      </c>
      <c r="BD181" s="1188"/>
      <c r="BE181" s="1189"/>
      <c r="BF181" s="1190" t="s">
        <v>1830</v>
      </c>
      <c r="BG181" s="1187" t="s">
        <v>1830</v>
      </c>
      <c r="BH181" s="1188"/>
      <c r="BI181" s="1191"/>
      <c r="BJ181" s="1192" t="s">
        <v>1830</v>
      </c>
      <c r="BK181" s="1193" t="s">
        <v>1830</v>
      </c>
      <c r="BL181" s="1194"/>
      <c r="BM181" s="1195"/>
      <c r="BN181" s="1196" t="s">
        <v>1830</v>
      </c>
      <c r="BO181" s="1193" t="s">
        <v>1830</v>
      </c>
      <c r="BP181" s="1194"/>
      <c r="BQ181" s="1197"/>
      <c r="BR181" s="1198" t="s">
        <v>1830</v>
      </c>
      <c r="BS181" s="1199" t="s">
        <v>1830</v>
      </c>
      <c r="BT181" s="1200"/>
      <c r="BU181" s="1201"/>
      <c r="BV181" s="1202" t="s">
        <v>1830</v>
      </c>
      <c r="BW181" s="1199" t="s">
        <v>1830</v>
      </c>
      <c r="BX181" s="1200"/>
      <c r="BY181" s="1203"/>
      <c r="BZ181" s="1129"/>
      <c r="CA181" s="1129"/>
      <c r="CB181" s="1129"/>
      <c r="CC181" s="1129"/>
      <c r="CD181" s="1129"/>
      <c r="CE181" s="1129"/>
      <c r="CF181" s="1129"/>
      <c r="CG181" s="1129"/>
      <c r="CH181" s="1129"/>
      <c r="CI181" s="1129"/>
      <c r="CJ181" s="1129"/>
      <c r="CK181" s="1129"/>
      <c r="CL181" s="1129"/>
      <c r="CM181" s="1129"/>
      <c r="CN181" s="1129"/>
      <c r="CO181" s="1129"/>
      <c r="CP181" s="1129"/>
      <c r="CQ181" s="1129"/>
      <c r="CR181" s="1129"/>
      <c r="CS181" s="1129"/>
    </row>
    <row r="182" spans="1:97" ht="30" customHeight="1">
      <c r="A182" s="1803">
        <v>6</v>
      </c>
      <c r="B182" s="1805"/>
      <c r="C182" s="1806" t="str">
        <f>IF(B182="","",VLOOKUP(B182,COMPETENCIA!$A$2:$B$44,2,0))</f>
        <v/>
      </c>
      <c r="D182" s="1805"/>
      <c r="E182" s="1800" t="str">
        <f>IF(B182="","",CONCATENATE(B182,"-",D182))</f>
        <v/>
      </c>
      <c r="F182" s="1797" t="s">
        <v>1830</v>
      </c>
      <c r="G182" s="1799"/>
      <c r="H182" s="1797" t="str">
        <f>IF(G182="","",VLOOKUP(G182,ACTIVIDAD_APRENDIZAJE!$A$2:$N$11,4,0))</f>
        <v/>
      </c>
      <c r="I182" s="1799"/>
      <c r="J182" s="1797" t="str">
        <f>IF(I182="","",VLOOKUP(I182,PRODUCTOS!$A$2:$H$5,4,0))</f>
        <v/>
      </c>
      <c r="K182" s="1799"/>
      <c r="L182" s="1800" t="str">
        <f>IF(I182="","",CONCATENATE(B182,"-",D182,"-",I182,"-",K182))</f>
        <v/>
      </c>
      <c r="M182" s="1801" t="s">
        <v>1830</v>
      </c>
      <c r="N182" s="1142"/>
      <c r="O182" s="1143"/>
      <c r="P182" s="1144" t="str">
        <f>IF(N182="","",CONCATENATE(N$9,"-",N182,"-",O182))</f>
        <v/>
      </c>
      <c r="Q182" s="1145" t="s">
        <v>1830</v>
      </c>
      <c r="R182" s="1146"/>
      <c r="S182" s="1143"/>
      <c r="T182" s="1144" t="str">
        <f>IF(R182="","",CONCATENATE(N$9,"-",N182,"-",R182,"-",S182))</f>
        <v/>
      </c>
      <c r="U182" s="1147" t="s">
        <v>1830</v>
      </c>
      <c r="V182" s="1142"/>
      <c r="W182" s="1143"/>
      <c r="X182" s="1144" t="str">
        <f>IF(V182="","",CONCATENATE(V$9,"-",V182,"-",W182))</f>
        <v/>
      </c>
      <c r="Y182" s="1145" t="s">
        <v>1830</v>
      </c>
      <c r="Z182" s="1146"/>
      <c r="AA182" s="1143"/>
      <c r="AB182" s="1144" t="str">
        <f>IF(Z182="","",CONCATENATE(V$9,"-",V182,"-",Z182,"-",AA182))</f>
        <v/>
      </c>
      <c r="AC182" s="1147" t="s">
        <v>1830</v>
      </c>
      <c r="AD182" s="1142"/>
      <c r="AE182" s="1143"/>
      <c r="AF182" s="1144" t="str">
        <f>IF(AD182="","",CONCATENATE(AD$9,"-",AD182,"-",AE182))</f>
        <v/>
      </c>
      <c r="AG182" s="1145" t="s">
        <v>1830</v>
      </c>
      <c r="AH182" s="1146"/>
      <c r="AI182" s="1143"/>
      <c r="AJ182" s="1144" t="str">
        <f>IF(AH182="","",CONCATENATE(AD$9,"-",AD182,"-",AH182,"-",AI182))</f>
        <v/>
      </c>
      <c r="AK182" s="1147" t="s">
        <v>1830</v>
      </c>
      <c r="AL182" s="1142"/>
      <c r="AM182" s="1143"/>
      <c r="AN182" s="1144" t="str">
        <f>IF(AL182="","",CONCATENATE(AL$9,"-",AL182,"-",AM182))</f>
        <v/>
      </c>
      <c r="AO182" s="1148" t="s">
        <v>1830</v>
      </c>
      <c r="AP182" s="1146"/>
      <c r="AQ182" s="1143"/>
      <c r="AR182" s="1144" t="str">
        <f>IF(AP182="","",CONCATENATE(AL$9,"-",AL182,"-",AP182,"-",AQ182))</f>
        <v/>
      </c>
      <c r="AS182" s="1147" t="s">
        <v>1830</v>
      </c>
      <c r="AT182" s="1149"/>
      <c r="AU182" s="1150"/>
      <c r="AV182" s="1151" t="str">
        <f>IF(AT182="","",CONCATENATE(AT$9,"-",AT182,"-",AU182))</f>
        <v/>
      </c>
      <c r="AW182" s="1152" t="s">
        <v>1830</v>
      </c>
      <c r="AX182" s="1153"/>
      <c r="AY182" s="1150"/>
      <c r="AZ182" s="1151" t="str">
        <f>IF(AX182="","",CONCATENATE(AT$9,"-",AT182,"-",AX182,"-",AY182))</f>
        <v/>
      </c>
      <c r="BA182" s="1154" t="s">
        <v>1830</v>
      </c>
      <c r="BB182" s="1155"/>
      <c r="BC182" s="1156"/>
      <c r="BD182" s="1157" t="str">
        <f>IF(BB182="","",CONCATENATE(BB$9,"-",BB182,"-",BC182))</f>
        <v/>
      </c>
      <c r="BE182" s="1158" t="s">
        <v>1830</v>
      </c>
      <c r="BF182" s="1159"/>
      <c r="BG182" s="1156"/>
      <c r="BH182" s="1157" t="str">
        <f>IF(BF182="","",CONCATENATE(BB$9,"-",BB182,"-",BF182,"-",BG182))</f>
        <v/>
      </c>
      <c r="BI182" s="1160" t="s">
        <v>1830</v>
      </c>
      <c r="BJ182" s="1161"/>
      <c r="BK182" s="1162"/>
      <c r="BL182" s="1163" t="str">
        <f>IF(BJ182="","",CONCATENATE(BJ$9,"-",BJ182,"-",BK182))</f>
        <v/>
      </c>
      <c r="BM182" s="1164" t="s">
        <v>1830</v>
      </c>
      <c r="BN182" s="1165"/>
      <c r="BO182" s="1162"/>
      <c r="BP182" s="1163" t="str">
        <f>IF(BN182="","",CONCATENATE(BJ$9,"-",BJ182,"-",BN182,"-",BO182))</f>
        <v/>
      </c>
      <c r="BQ182" s="1166" t="s">
        <v>1830</v>
      </c>
      <c r="BR182" s="1167"/>
      <c r="BS182" s="1168"/>
      <c r="BT182" s="1169" t="str">
        <f>IF(BR182="","",CONCATENATE(BR$9,"-",BR182,"-",BS182))</f>
        <v/>
      </c>
      <c r="BU182" s="1170" t="s">
        <v>1830</v>
      </c>
      <c r="BV182" s="1171"/>
      <c r="BW182" s="1168"/>
      <c r="BX182" s="1169" t="str">
        <f>IF(BV182="","",CONCATENATE(BR$9,"-",BR182,"-",BV182,"-",BW182))</f>
        <v/>
      </c>
      <c r="BY182" s="1172" t="s">
        <v>1830</v>
      </c>
      <c r="BZ182" s="1129"/>
      <c r="CA182" s="1129"/>
      <c r="CB182" s="1129"/>
      <c r="CC182" s="1129"/>
      <c r="CD182" s="1129"/>
      <c r="CE182" s="1129"/>
      <c r="CF182" s="1129"/>
      <c r="CG182" s="1129"/>
      <c r="CH182" s="1129"/>
      <c r="CI182" s="1129"/>
      <c r="CJ182" s="1129"/>
      <c r="CK182" s="1129"/>
      <c r="CL182" s="1129"/>
      <c r="CM182" s="1129"/>
      <c r="CN182" s="1129"/>
      <c r="CO182" s="1129"/>
      <c r="CP182" s="1129"/>
      <c r="CQ182" s="1129"/>
      <c r="CR182" s="1129"/>
      <c r="CS182" s="1129"/>
    </row>
    <row r="183" spans="1:97" ht="79.5" customHeight="1">
      <c r="A183" s="1804"/>
      <c r="B183" s="1798"/>
      <c r="C183" s="1798"/>
      <c r="D183" s="1798"/>
      <c r="E183" s="1798"/>
      <c r="F183" s="1798"/>
      <c r="G183" s="1798"/>
      <c r="H183" s="1798"/>
      <c r="I183" s="1798"/>
      <c r="J183" s="1798"/>
      <c r="K183" s="1798"/>
      <c r="L183" s="1798"/>
      <c r="M183" s="1802"/>
      <c r="N183" s="1173" t="s">
        <v>1830</v>
      </c>
      <c r="O183" s="1174" t="s">
        <v>1830</v>
      </c>
      <c r="P183" s="1175"/>
      <c r="Q183" s="1176"/>
      <c r="R183" s="1177" t="s">
        <v>1830</v>
      </c>
      <c r="S183" s="1174" t="s">
        <v>1830</v>
      </c>
      <c r="T183" s="1175"/>
      <c r="U183" s="1178"/>
      <c r="V183" s="1173" t="s">
        <v>1830</v>
      </c>
      <c r="W183" s="1174" t="s">
        <v>1830</v>
      </c>
      <c r="X183" s="1175"/>
      <c r="Y183" s="1176"/>
      <c r="Z183" s="1177" t="s">
        <v>1830</v>
      </c>
      <c r="AA183" s="1174" t="s">
        <v>1830</v>
      </c>
      <c r="AB183" s="1175"/>
      <c r="AC183" s="1178"/>
      <c r="AD183" s="1173" t="s">
        <v>1830</v>
      </c>
      <c r="AE183" s="1174" t="s">
        <v>1830</v>
      </c>
      <c r="AF183" s="1175"/>
      <c r="AG183" s="1176"/>
      <c r="AH183" s="1177" t="s">
        <v>1830</v>
      </c>
      <c r="AI183" s="1174" t="s">
        <v>1830</v>
      </c>
      <c r="AJ183" s="1175"/>
      <c r="AK183" s="1178"/>
      <c r="AL183" s="1173" t="s">
        <v>1830</v>
      </c>
      <c r="AM183" s="1174" t="s">
        <v>1830</v>
      </c>
      <c r="AN183" s="1175"/>
      <c r="AO183" s="1179"/>
      <c r="AP183" s="1177" t="s">
        <v>1830</v>
      </c>
      <c r="AQ183" s="1174" t="s">
        <v>1830</v>
      </c>
      <c r="AR183" s="1175"/>
      <c r="AS183" s="1178"/>
      <c r="AT183" s="1180" t="s">
        <v>1830</v>
      </c>
      <c r="AU183" s="1181" t="s">
        <v>1830</v>
      </c>
      <c r="AV183" s="1182"/>
      <c r="AW183" s="1183"/>
      <c r="AX183" s="1184" t="s">
        <v>1830</v>
      </c>
      <c r="AY183" s="1181" t="s">
        <v>1830</v>
      </c>
      <c r="AZ183" s="1182"/>
      <c r="BA183" s="1185"/>
      <c r="BB183" s="1186" t="s">
        <v>1830</v>
      </c>
      <c r="BC183" s="1187" t="s">
        <v>1830</v>
      </c>
      <c r="BD183" s="1188"/>
      <c r="BE183" s="1189"/>
      <c r="BF183" s="1190" t="s">
        <v>1830</v>
      </c>
      <c r="BG183" s="1187" t="s">
        <v>1830</v>
      </c>
      <c r="BH183" s="1188"/>
      <c r="BI183" s="1191"/>
      <c r="BJ183" s="1192" t="s">
        <v>1830</v>
      </c>
      <c r="BK183" s="1193" t="s">
        <v>1830</v>
      </c>
      <c r="BL183" s="1194"/>
      <c r="BM183" s="1195"/>
      <c r="BN183" s="1196" t="s">
        <v>1830</v>
      </c>
      <c r="BO183" s="1193" t="s">
        <v>1830</v>
      </c>
      <c r="BP183" s="1194"/>
      <c r="BQ183" s="1197"/>
      <c r="BR183" s="1198" t="s">
        <v>1830</v>
      </c>
      <c r="BS183" s="1199" t="s">
        <v>1830</v>
      </c>
      <c r="BT183" s="1200"/>
      <c r="BU183" s="1201"/>
      <c r="BV183" s="1202" t="s">
        <v>1830</v>
      </c>
      <c r="BW183" s="1199" t="s">
        <v>1830</v>
      </c>
      <c r="BX183" s="1200"/>
      <c r="BY183" s="1203"/>
      <c r="BZ183" s="1129"/>
      <c r="CA183" s="1129"/>
      <c r="CB183" s="1129"/>
      <c r="CC183" s="1129"/>
      <c r="CD183" s="1129"/>
      <c r="CE183" s="1129"/>
      <c r="CF183" s="1129"/>
      <c r="CG183" s="1129"/>
      <c r="CH183" s="1129"/>
      <c r="CI183" s="1129"/>
      <c r="CJ183" s="1129"/>
      <c r="CK183" s="1129"/>
      <c r="CL183" s="1129"/>
      <c r="CM183" s="1129"/>
      <c r="CN183" s="1129"/>
      <c r="CO183" s="1129"/>
      <c r="CP183" s="1129"/>
      <c r="CQ183" s="1129"/>
      <c r="CR183" s="1129"/>
      <c r="CS183" s="1129"/>
    </row>
    <row r="184" spans="1:97" ht="30" customHeight="1">
      <c r="A184" s="1803">
        <v>7</v>
      </c>
      <c r="B184" s="1805"/>
      <c r="C184" s="1806" t="str">
        <f>IF(B184="","",VLOOKUP(B184,COMPETENCIA!$A$2:$B$44,2,0))</f>
        <v/>
      </c>
      <c r="D184" s="1805"/>
      <c r="E184" s="1800" t="str">
        <f>IF(B184="","",CONCATENATE(B184,"-",D184))</f>
        <v/>
      </c>
      <c r="F184" s="1797" t="s">
        <v>1830</v>
      </c>
      <c r="G184" s="1799"/>
      <c r="H184" s="1797" t="str">
        <f>IF(G184="","",VLOOKUP(G184,ACTIVIDAD_APRENDIZAJE!$A$2:$N$11,4,0))</f>
        <v/>
      </c>
      <c r="I184" s="1799"/>
      <c r="J184" s="1797" t="str">
        <f>IF(I184="","",VLOOKUP(I184,PRODUCTOS!$A$2:$H$5,4,0))</f>
        <v/>
      </c>
      <c r="K184" s="1799"/>
      <c r="L184" s="1800" t="str">
        <f>IF(I184="","",CONCATENATE(B184,"-",D184,"-",I184,"-",K184))</f>
        <v/>
      </c>
      <c r="M184" s="1801" t="s">
        <v>1830</v>
      </c>
      <c r="N184" s="1142"/>
      <c r="O184" s="1143"/>
      <c r="P184" s="1144" t="str">
        <f>IF(N184="","",CONCATENATE(N$9,"-",N184,"-",O184))</f>
        <v/>
      </c>
      <c r="Q184" s="1145" t="s">
        <v>1830</v>
      </c>
      <c r="R184" s="1146"/>
      <c r="S184" s="1143"/>
      <c r="T184" s="1144" t="str">
        <f>IF(R184="","",CONCATENATE(N$9,"-",N184,"-",R184,"-",S184))</f>
        <v/>
      </c>
      <c r="U184" s="1147" t="s">
        <v>1830</v>
      </c>
      <c r="V184" s="1142"/>
      <c r="W184" s="1143"/>
      <c r="X184" s="1144" t="str">
        <f>IF(V184="","",CONCATENATE(V$9,"-",V184,"-",W184))</f>
        <v/>
      </c>
      <c r="Y184" s="1145" t="s">
        <v>1830</v>
      </c>
      <c r="Z184" s="1146"/>
      <c r="AA184" s="1143"/>
      <c r="AB184" s="1144" t="str">
        <f>IF(Z184="","",CONCATENATE(V$9,"-",V184,"-",Z184,"-",AA184))</f>
        <v/>
      </c>
      <c r="AC184" s="1147" t="s">
        <v>1830</v>
      </c>
      <c r="AD184" s="1142"/>
      <c r="AE184" s="1143"/>
      <c r="AF184" s="1144" t="str">
        <f>IF(AD184="","",CONCATENATE(AD$9,"-",AD184,"-",AE184))</f>
        <v/>
      </c>
      <c r="AG184" s="1145" t="s">
        <v>1830</v>
      </c>
      <c r="AH184" s="1146"/>
      <c r="AI184" s="1143"/>
      <c r="AJ184" s="1144" t="str">
        <f>IF(AH184="","",CONCATENATE(AD$9,"-",AD184,"-",AH184,"-",AI184))</f>
        <v/>
      </c>
      <c r="AK184" s="1147" t="s">
        <v>1830</v>
      </c>
      <c r="AL184" s="1142"/>
      <c r="AM184" s="1143"/>
      <c r="AN184" s="1144" t="str">
        <f>IF(AL184="","",CONCATENATE(AL$9,"-",AL184,"-",AM184))</f>
        <v/>
      </c>
      <c r="AO184" s="1148" t="s">
        <v>1830</v>
      </c>
      <c r="AP184" s="1146"/>
      <c r="AQ184" s="1143"/>
      <c r="AR184" s="1144" t="str">
        <f>IF(AP184="","",CONCATENATE(AL$9,"-",AL184,"-",AP184,"-",AQ184))</f>
        <v/>
      </c>
      <c r="AS184" s="1147" t="s">
        <v>1830</v>
      </c>
      <c r="AT184" s="1149"/>
      <c r="AU184" s="1150"/>
      <c r="AV184" s="1151" t="str">
        <f>IF(AT184="","",CONCATENATE(AT$9,"-",AT184,"-",AU184))</f>
        <v/>
      </c>
      <c r="AW184" s="1152" t="s">
        <v>1830</v>
      </c>
      <c r="AX184" s="1153"/>
      <c r="AY184" s="1150"/>
      <c r="AZ184" s="1151" t="str">
        <f>IF(AX184="","",CONCATENATE(AT$9,"-",AT184,"-",AX184,"-",AY184))</f>
        <v/>
      </c>
      <c r="BA184" s="1154" t="s">
        <v>1830</v>
      </c>
      <c r="BB184" s="1155"/>
      <c r="BC184" s="1156"/>
      <c r="BD184" s="1157" t="str">
        <f>IF(BB184="","",CONCATENATE(BB$9,"-",BB184,"-",BC184))</f>
        <v/>
      </c>
      <c r="BE184" s="1158" t="s">
        <v>1830</v>
      </c>
      <c r="BF184" s="1159"/>
      <c r="BG184" s="1156"/>
      <c r="BH184" s="1157" t="str">
        <f>IF(BF184="","",CONCATENATE(BB$9,"-",BB184,"-",BF184,"-",BG184))</f>
        <v/>
      </c>
      <c r="BI184" s="1160" t="s">
        <v>1830</v>
      </c>
      <c r="BJ184" s="1161"/>
      <c r="BK184" s="1162"/>
      <c r="BL184" s="1163" t="str">
        <f>IF(BJ184="","",CONCATENATE(BJ$9,"-",BJ184,"-",BK184))</f>
        <v/>
      </c>
      <c r="BM184" s="1164" t="s">
        <v>1830</v>
      </c>
      <c r="BN184" s="1165"/>
      <c r="BO184" s="1162"/>
      <c r="BP184" s="1163" t="str">
        <f>IF(BN184="","",CONCATENATE(BJ$9,"-",BJ184,"-",BN184,"-",BO184))</f>
        <v/>
      </c>
      <c r="BQ184" s="1166" t="s">
        <v>1830</v>
      </c>
      <c r="BR184" s="1167"/>
      <c r="BS184" s="1168"/>
      <c r="BT184" s="1169" t="str">
        <f>IF(BR184="","",CONCATENATE(BR$9,"-",BR184,"-",BS184))</f>
        <v/>
      </c>
      <c r="BU184" s="1170" t="s">
        <v>1830</v>
      </c>
      <c r="BV184" s="1171"/>
      <c r="BW184" s="1168"/>
      <c r="BX184" s="1169" t="str">
        <f>IF(BV184="","",CONCATENATE(BR$9,"-",BR184,"-",BV184,"-",BW184))</f>
        <v/>
      </c>
      <c r="BY184" s="1172" t="s">
        <v>1830</v>
      </c>
      <c r="BZ184" s="1129"/>
      <c r="CA184" s="1129"/>
      <c r="CB184" s="1129"/>
      <c r="CC184" s="1129"/>
      <c r="CD184" s="1129"/>
      <c r="CE184" s="1129"/>
      <c r="CF184" s="1129"/>
      <c r="CG184" s="1129"/>
      <c r="CH184" s="1129"/>
      <c r="CI184" s="1129"/>
      <c r="CJ184" s="1129"/>
      <c r="CK184" s="1129"/>
      <c r="CL184" s="1129"/>
      <c r="CM184" s="1129"/>
      <c r="CN184" s="1129"/>
      <c r="CO184" s="1129"/>
      <c r="CP184" s="1129"/>
      <c r="CQ184" s="1129"/>
      <c r="CR184" s="1129"/>
      <c r="CS184" s="1129"/>
    </row>
    <row r="185" spans="1:97" ht="79.5" customHeight="1">
      <c r="A185" s="1804"/>
      <c r="B185" s="1798"/>
      <c r="C185" s="1798"/>
      <c r="D185" s="1798"/>
      <c r="E185" s="1798"/>
      <c r="F185" s="1798"/>
      <c r="G185" s="1798"/>
      <c r="H185" s="1798"/>
      <c r="I185" s="1798"/>
      <c r="J185" s="1798"/>
      <c r="K185" s="1798"/>
      <c r="L185" s="1798"/>
      <c r="M185" s="1802"/>
      <c r="N185" s="1173" t="s">
        <v>1830</v>
      </c>
      <c r="O185" s="1174" t="s">
        <v>1830</v>
      </c>
      <c r="P185" s="1175"/>
      <c r="Q185" s="1176"/>
      <c r="R185" s="1177" t="s">
        <v>1830</v>
      </c>
      <c r="S185" s="1174" t="s">
        <v>1830</v>
      </c>
      <c r="T185" s="1175"/>
      <c r="U185" s="1178"/>
      <c r="V185" s="1173" t="s">
        <v>1830</v>
      </c>
      <c r="W185" s="1174" t="s">
        <v>1830</v>
      </c>
      <c r="X185" s="1175"/>
      <c r="Y185" s="1176"/>
      <c r="Z185" s="1177" t="s">
        <v>1830</v>
      </c>
      <c r="AA185" s="1174" t="s">
        <v>1830</v>
      </c>
      <c r="AB185" s="1175"/>
      <c r="AC185" s="1178"/>
      <c r="AD185" s="1173" t="s">
        <v>1830</v>
      </c>
      <c r="AE185" s="1174" t="s">
        <v>1830</v>
      </c>
      <c r="AF185" s="1175"/>
      <c r="AG185" s="1176"/>
      <c r="AH185" s="1177" t="s">
        <v>1830</v>
      </c>
      <c r="AI185" s="1174" t="s">
        <v>1830</v>
      </c>
      <c r="AJ185" s="1175"/>
      <c r="AK185" s="1178"/>
      <c r="AL185" s="1173" t="s">
        <v>1830</v>
      </c>
      <c r="AM185" s="1174" t="s">
        <v>1830</v>
      </c>
      <c r="AN185" s="1175"/>
      <c r="AO185" s="1179"/>
      <c r="AP185" s="1177" t="s">
        <v>1830</v>
      </c>
      <c r="AQ185" s="1174" t="s">
        <v>1830</v>
      </c>
      <c r="AR185" s="1175"/>
      <c r="AS185" s="1178"/>
      <c r="AT185" s="1180" t="s">
        <v>1830</v>
      </c>
      <c r="AU185" s="1181" t="s">
        <v>1830</v>
      </c>
      <c r="AV185" s="1182"/>
      <c r="AW185" s="1183"/>
      <c r="AX185" s="1184" t="s">
        <v>1830</v>
      </c>
      <c r="AY185" s="1181" t="s">
        <v>1830</v>
      </c>
      <c r="AZ185" s="1182"/>
      <c r="BA185" s="1185"/>
      <c r="BB185" s="1186" t="s">
        <v>1830</v>
      </c>
      <c r="BC185" s="1187" t="s">
        <v>1830</v>
      </c>
      <c r="BD185" s="1188"/>
      <c r="BE185" s="1189"/>
      <c r="BF185" s="1190" t="s">
        <v>1830</v>
      </c>
      <c r="BG185" s="1187" t="s">
        <v>1830</v>
      </c>
      <c r="BH185" s="1188"/>
      <c r="BI185" s="1191"/>
      <c r="BJ185" s="1192" t="s">
        <v>1830</v>
      </c>
      <c r="BK185" s="1193" t="s">
        <v>1830</v>
      </c>
      <c r="BL185" s="1194"/>
      <c r="BM185" s="1195"/>
      <c r="BN185" s="1196" t="s">
        <v>1830</v>
      </c>
      <c r="BO185" s="1193" t="s">
        <v>1830</v>
      </c>
      <c r="BP185" s="1194"/>
      <c r="BQ185" s="1197"/>
      <c r="BR185" s="1198" t="s">
        <v>1830</v>
      </c>
      <c r="BS185" s="1199" t="s">
        <v>1830</v>
      </c>
      <c r="BT185" s="1200"/>
      <c r="BU185" s="1201"/>
      <c r="BV185" s="1202" t="s">
        <v>1830</v>
      </c>
      <c r="BW185" s="1199" t="s">
        <v>1830</v>
      </c>
      <c r="BX185" s="1200"/>
      <c r="BY185" s="1203"/>
      <c r="BZ185" s="1129"/>
      <c r="CA185" s="1129"/>
      <c r="CB185" s="1129"/>
      <c r="CC185" s="1129"/>
      <c r="CD185" s="1129"/>
      <c r="CE185" s="1129"/>
      <c r="CF185" s="1129"/>
      <c r="CG185" s="1129"/>
      <c r="CH185" s="1129"/>
      <c r="CI185" s="1129"/>
      <c r="CJ185" s="1129"/>
      <c r="CK185" s="1129"/>
      <c r="CL185" s="1129"/>
      <c r="CM185" s="1129"/>
      <c r="CN185" s="1129"/>
      <c r="CO185" s="1129"/>
      <c r="CP185" s="1129"/>
      <c r="CQ185" s="1129"/>
      <c r="CR185" s="1129"/>
      <c r="CS185" s="1129"/>
    </row>
    <row r="186" spans="1:97" ht="30" customHeight="1">
      <c r="A186" s="1803">
        <v>8</v>
      </c>
      <c r="B186" s="1805"/>
      <c r="C186" s="1806" t="str">
        <f>IF(B186="","",VLOOKUP(B186,COMPETENCIA!$A$2:$B$44,2,0))</f>
        <v/>
      </c>
      <c r="D186" s="1805"/>
      <c r="E186" s="1800" t="str">
        <f>IF(B186="","",CONCATENATE(B186,"-",D186))</f>
        <v/>
      </c>
      <c r="F186" s="1797" t="s">
        <v>1830</v>
      </c>
      <c r="G186" s="1799"/>
      <c r="H186" s="1797" t="str">
        <f>IF(G186="","",VLOOKUP(G186,ACTIVIDAD_APRENDIZAJE!$A$2:$N$11,4,0))</f>
        <v/>
      </c>
      <c r="I186" s="1799"/>
      <c r="J186" s="1797" t="str">
        <f>IF(I186="","",VLOOKUP(I186,PRODUCTOS!$A$2:$H$5,4,0))</f>
        <v/>
      </c>
      <c r="K186" s="1799"/>
      <c r="L186" s="1800" t="str">
        <f>IF(I186="","",CONCATENATE(B186,"-",D186,"-",I186,"-",K186))</f>
        <v/>
      </c>
      <c r="M186" s="1801" t="s">
        <v>1830</v>
      </c>
      <c r="N186" s="1142"/>
      <c r="O186" s="1143"/>
      <c r="P186" s="1144" t="str">
        <f>IF(N186="","",CONCATENATE(N$9,"-",N186,"-",O186))</f>
        <v/>
      </c>
      <c r="Q186" s="1145" t="s">
        <v>1830</v>
      </c>
      <c r="R186" s="1146"/>
      <c r="S186" s="1143"/>
      <c r="T186" s="1144" t="str">
        <f>IF(R186="","",CONCATENATE(N$9,"-",N186,"-",R186,"-",S186))</f>
        <v/>
      </c>
      <c r="U186" s="1147" t="s">
        <v>1830</v>
      </c>
      <c r="V186" s="1142"/>
      <c r="W186" s="1143"/>
      <c r="X186" s="1144" t="str">
        <f>IF(V186="","",CONCATENATE(V$9,"-",V186,"-",W186))</f>
        <v/>
      </c>
      <c r="Y186" s="1145" t="s">
        <v>1830</v>
      </c>
      <c r="Z186" s="1146"/>
      <c r="AA186" s="1143"/>
      <c r="AB186" s="1144" t="str">
        <f>IF(Z186="","",CONCATENATE(V$9,"-",V186,"-",Z186,"-",AA186))</f>
        <v/>
      </c>
      <c r="AC186" s="1147" t="s">
        <v>1830</v>
      </c>
      <c r="AD186" s="1142"/>
      <c r="AE186" s="1143"/>
      <c r="AF186" s="1144" t="str">
        <f>IF(AD186="","",CONCATENATE(AD$9,"-",AD186,"-",AE186))</f>
        <v/>
      </c>
      <c r="AG186" s="1145" t="s">
        <v>1830</v>
      </c>
      <c r="AH186" s="1146"/>
      <c r="AI186" s="1143"/>
      <c r="AJ186" s="1144" t="str">
        <f>IF(AH186="","",CONCATENATE(AD$9,"-",AD186,"-",AH186,"-",AI186))</f>
        <v/>
      </c>
      <c r="AK186" s="1147" t="s">
        <v>1830</v>
      </c>
      <c r="AL186" s="1142"/>
      <c r="AM186" s="1143"/>
      <c r="AN186" s="1144" t="str">
        <f>IF(AL186="","",CONCATENATE(AL$9,"-",AL186,"-",AM186))</f>
        <v/>
      </c>
      <c r="AO186" s="1148" t="s">
        <v>1830</v>
      </c>
      <c r="AP186" s="1146"/>
      <c r="AQ186" s="1143"/>
      <c r="AR186" s="1144" t="str">
        <f>IF(AP186="","",CONCATENATE(AL$9,"-",AL186,"-",AP186,"-",AQ186))</f>
        <v/>
      </c>
      <c r="AS186" s="1147" t="s">
        <v>1830</v>
      </c>
      <c r="AT186" s="1149"/>
      <c r="AU186" s="1150"/>
      <c r="AV186" s="1151" t="str">
        <f>IF(AT186="","",CONCATENATE(AT$9,"-",AT186,"-",AU186))</f>
        <v/>
      </c>
      <c r="AW186" s="1152" t="s">
        <v>1830</v>
      </c>
      <c r="AX186" s="1153"/>
      <c r="AY186" s="1150"/>
      <c r="AZ186" s="1151" t="str">
        <f>IF(AX186="","",CONCATENATE(AT$9,"-",AT186,"-",AX186,"-",AY186))</f>
        <v/>
      </c>
      <c r="BA186" s="1154" t="s">
        <v>1830</v>
      </c>
      <c r="BB186" s="1155"/>
      <c r="BC186" s="1156"/>
      <c r="BD186" s="1157" t="str">
        <f>IF(BB186="","",CONCATENATE(BB$9,"-",BB186,"-",BC186))</f>
        <v/>
      </c>
      <c r="BE186" s="1158" t="s">
        <v>1830</v>
      </c>
      <c r="BF186" s="1159"/>
      <c r="BG186" s="1156"/>
      <c r="BH186" s="1157" t="str">
        <f>IF(BF186="","",CONCATENATE(BB$9,"-",BB186,"-",BF186,"-",BG186))</f>
        <v/>
      </c>
      <c r="BI186" s="1160" t="s">
        <v>1830</v>
      </c>
      <c r="BJ186" s="1161"/>
      <c r="BK186" s="1162"/>
      <c r="BL186" s="1163" t="str">
        <f>IF(BJ186="","",CONCATENATE(BJ$9,"-",BJ186,"-",BK186))</f>
        <v/>
      </c>
      <c r="BM186" s="1164" t="s">
        <v>1830</v>
      </c>
      <c r="BN186" s="1165"/>
      <c r="BO186" s="1162"/>
      <c r="BP186" s="1163" t="str">
        <f>IF(BN186="","",CONCATENATE(BJ$9,"-",BJ186,"-",BN186,"-",BO186))</f>
        <v/>
      </c>
      <c r="BQ186" s="1166" t="s">
        <v>1830</v>
      </c>
      <c r="BR186" s="1167"/>
      <c r="BS186" s="1168"/>
      <c r="BT186" s="1169" t="str">
        <f>IF(BR186="","",CONCATENATE(BR$9,"-",BR186,"-",BS186))</f>
        <v/>
      </c>
      <c r="BU186" s="1170" t="s">
        <v>1830</v>
      </c>
      <c r="BV186" s="1171"/>
      <c r="BW186" s="1168"/>
      <c r="BX186" s="1169" t="str">
        <f>IF(BV186="","",CONCATENATE(BR$9,"-",BR186,"-",BV186,"-",BW186))</f>
        <v/>
      </c>
      <c r="BY186" s="1172" t="s">
        <v>1830</v>
      </c>
      <c r="BZ186" s="1129"/>
      <c r="CA186" s="1129"/>
      <c r="CB186" s="1129"/>
      <c r="CC186" s="1129"/>
      <c r="CD186" s="1129"/>
      <c r="CE186" s="1129"/>
      <c r="CF186" s="1129"/>
      <c r="CG186" s="1129"/>
      <c r="CH186" s="1129"/>
      <c r="CI186" s="1129"/>
      <c r="CJ186" s="1129"/>
      <c r="CK186" s="1129"/>
      <c r="CL186" s="1129"/>
      <c r="CM186" s="1129"/>
      <c r="CN186" s="1129"/>
      <c r="CO186" s="1129"/>
      <c r="CP186" s="1129"/>
      <c r="CQ186" s="1129"/>
      <c r="CR186" s="1129"/>
      <c r="CS186" s="1129"/>
    </row>
    <row r="187" spans="1:97" ht="79.5" customHeight="1">
      <c r="A187" s="1804"/>
      <c r="B187" s="1798"/>
      <c r="C187" s="1798"/>
      <c r="D187" s="1798"/>
      <c r="E187" s="1798"/>
      <c r="F187" s="1798"/>
      <c r="G187" s="1798"/>
      <c r="H187" s="1798"/>
      <c r="I187" s="1798"/>
      <c r="J187" s="1798"/>
      <c r="K187" s="1798"/>
      <c r="L187" s="1798"/>
      <c r="M187" s="1802"/>
      <c r="N187" s="1173" t="s">
        <v>1830</v>
      </c>
      <c r="O187" s="1174" t="s">
        <v>1830</v>
      </c>
      <c r="P187" s="1175"/>
      <c r="Q187" s="1176"/>
      <c r="R187" s="1177" t="s">
        <v>1830</v>
      </c>
      <c r="S187" s="1174" t="s">
        <v>1830</v>
      </c>
      <c r="T187" s="1175"/>
      <c r="U187" s="1178"/>
      <c r="V187" s="1173" t="s">
        <v>1830</v>
      </c>
      <c r="W187" s="1174" t="s">
        <v>1830</v>
      </c>
      <c r="X187" s="1175"/>
      <c r="Y187" s="1176"/>
      <c r="Z187" s="1177" t="s">
        <v>1830</v>
      </c>
      <c r="AA187" s="1174" t="s">
        <v>1830</v>
      </c>
      <c r="AB187" s="1175"/>
      <c r="AC187" s="1178"/>
      <c r="AD187" s="1173" t="s">
        <v>1830</v>
      </c>
      <c r="AE187" s="1174" t="s">
        <v>1830</v>
      </c>
      <c r="AF187" s="1175"/>
      <c r="AG187" s="1176"/>
      <c r="AH187" s="1177" t="s">
        <v>1830</v>
      </c>
      <c r="AI187" s="1174" t="s">
        <v>1830</v>
      </c>
      <c r="AJ187" s="1175"/>
      <c r="AK187" s="1178"/>
      <c r="AL187" s="1173" t="s">
        <v>1830</v>
      </c>
      <c r="AM187" s="1174" t="s">
        <v>1830</v>
      </c>
      <c r="AN187" s="1175"/>
      <c r="AO187" s="1179"/>
      <c r="AP187" s="1177" t="s">
        <v>1830</v>
      </c>
      <c r="AQ187" s="1174" t="s">
        <v>1830</v>
      </c>
      <c r="AR187" s="1175"/>
      <c r="AS187" s="1178"/>
      <c r="AT187" s="1180" t="s">
        <v>1830</v>
      </c>
      <c r="AU187" s="1181" t="s">
        <v>1830</v>
      </c>
      <c r="AV187" s="1182"/>
      <c r="AW187" s="1183"/>
      <c r="AX187" s="1184" t="s">
        <v>1830</v>
      </c>
      <c r="AY187" s="1181" t="s">
        <v>1830</v>
      </c>
      <c r="AZ187" s="1182"/>
      <c r="BA187" s="1185"/>
      <c r="BB187" s="1186" t="s">
        <v>1830</v>
      </c>
      <c r="BC187" s="1187" t="s">
        <v>1830</v>
      </c>
      <c r="BD187" s="1188"/>
      <c r="BE187" s="1189"/>
      <c r="BF187" s="1190" t="s">
        <v>1830</v>
      </c>
      <c r="BG187" s="1187" t="s">
        <v>1830</v>
      </c>
      <c r="BH187" s="1188"/>
      <c r="BI187" s="1191"/>
      <c r="BJ187" s="1192" t="s">
        <v>1830</v>
      </c>
      <c r="BK187" s="1193" t="s">
        <v>1830</v>
      </c>
      <c r="BL187" s="1194"/>
      <c r="BM187" s="1195"/>
      <c r="BN187" s="1196" t="s">
        <v>1830</v>
      </c>
      <c r="BO187" s="1193" t="s">
        <v>1830</v>
      </c>
      <c r="BP187" s="1194"/>
      <c r="BQ187" s="1197"/>
      <c r="BR187" s="1198" t="s">
        <v>1830</v>
      </c>
      <c r="BS187" s="1199" t="s">
        <v>1830</v>
      </c>
      <c r="BT187" s="1200"/>
      <c r="BU187" s="1201"/>
      <c r="BV187" s="1202" t="s">
        <v>1830</v>
      </c>
      <c r="BW187" s="1199" t="s">
        <v>1830</v>
      </c>
      <c r="BX187" s="1200"/>
      <c r="BY187" s="1203"/>
      <c r="BZ187" s="1129"/>
      <c r="CA187" s="1129"/>
      <c r="CB187" s="1129"/>
      <c r="CC187" s="1129"/>
      <c r="CD187" s="1129"/>
      <c r="CE187" s="1129"/>
      <c r="CF187" s="1129"/>
      <c r="CG187" s="1129"/>
      <c r="CH187" s="1129"/>
      <c r="CI187" s="1129"/>
      <c r="CJ187" s="1129"/>
      <c r="CK187" s="1129"/>
      <c r="CL187" s="1129"/>
      <c r="CM187" s="1129"/>
      <c r="CN187" s="1129"/>
      <c r="CO187" s="1129"/>
      <c r="CP187" s="1129"/>
      <c r="CQ187" s="1129"/>
      <c r="CR187" s="1129"/>
      <c r="CS187" s="1129"/>
    </row>
    <row r="188" spans="1:97" ht="30" customHeight="1">
      <c r="A188" s="1803">
        <v>9</v>
      </c>
      <c r="B188" s="1805"/>
      <c r="C188" s="1806" t="str">
        <f>IF(B188="","",VLOOKUP(B188,COMPETENCIA!$A$2:$B$44,2,0))</f>
        <v/>
      </c>
      <c r="D188" s="1805"/>
      <c r="E188" s="1800" t="str">
        <f>IF(B188="","",CONCATENATE(B188,"-",D188))</f>
        <v/>
      </c>
      <c r="F188" s="1797" t="s">
        <v>1830</v>
      </c>
      <c r="G188" s="1799"/>
      <c r="H188" s="1797" t="str">
        <f>IF(G188="","",VLOOKUP(G188,ACTIVIDAD_APRENDIZAJE!$A$2:$N$11,4,0))</f>
        <v/>
      </c>
      <c r="I188" s="1799"/>
      <c r="J188" s="1797" t="str">
        <f>IF(I188="","",VLOOKUP(I188,PRODUCTOS!$A$2:$H$5,4,0))</f>
        <v/>
      </c>
      <c r="K188" s="1799"/>
      <c r="L188" s="1800" t="str">
        <f>IF(I188="","",CONCATENATE(B188,"-",D188,"-",I188,"-",K188))</f>
        <v/>
      </c>
      <c r="M188" s="1801" t="s">
        <v>1830</v>
      </c>
      <c r="N188" s="1142"/>
      <c r="O188" s="1143"/>
      <c r="P188" s="1144" t="str">
        <f>IF(N188="","",CONCATENATE(N$9,"-",N188,"-",O188))</f>
        <v/>
      </c>
      <c r="Q188" s="1145" t="s">
        <v>1830</v>
      </c>
      <c r="R188" s="1146"/>
      <c r="S188" s="1143"/>
      <c r="T188" s="1144" t="str">
        <f>IF(R188="","",CONCATENATE(N$9,"-",N188,"-",R188,"-",S188))</f>
        <v/>
      </c>
      <c r="U188" s="1147" t="s">
        <v>1830</v>
      </c>
      <c r="V188" s="1142"/>
      <c r="W188" s="1143"/>
      <c r="X188" s="1144" t="str">
        <f>IF(V188="","",CONCATENATE(V$9,"-",V188,"-",W188))</f>
        <v/>
      </c>
      <c r="Y188" s="1145" t="s">
        <v>1830</v>
      </c>
      <c r="Z188" s="1146"/>
      <c r="AA188" s="1143"/>
      <c r="AB188" s="1144" t="str">
        <f>IF(Z188="","",CONCATENATE(V$9,"-",V188,"-",Z188,"-",AA188))</f>
        <v/>
      </c>
      <c r="AC188" s="1147" t="s">
        <v>1830</v>
      </c>
      <c r="AD188" s="1142"/>
      <c r="AE188" s="1143"/>
      <c r="AF188" s="1144" t="str">
        <f>IF(AD188="","",CONCATENATE(AD$9,"-",AD188,"-",AE188))</f>
        <v/>
      </c>
      <c r="AG188" s="1145" t="s">
        <v>1830</v>
      </c>
      <c r="AH188" s="1146"/>
      <c r="AI188" s="1143"/>
      <c r="AJ188" s="1144" t="str">
        <f>IF(AH188="","",CONCATENATE(AD$9,"-",AD188,"-",AH188,"-",AI188))</f>
        <v/>
      </c>
      <c r="AK188" s="1147" t="s">
        <v>1830</v>
      </c>
      <c r="AL188" s="1142"/>
      <c r="AM188" s="1143"/>
      <c r="AN188" s="1144" t="str">
        <f>IF(AL188="","",CONCATENATE(AL$9,"-",AL188,"-",AM188))</f>
        <v/>
      </c>
      <c r="AO188" s="1148" t="s">
        <v>1830</v>
      </c>
      <c r="AP188" s="1146"/>
      <c r="AQ188" s="1143"/>
      <c r="AR188" s="1144" t="str">
        <f>IF(AP188="","",CONCATENATE(AL$9,"-",AL188,"-",AP188,"-",AQ188))</f>
        <v/>
      </c>
      <c r="AS188" s="1147" t="s">
        <v>1830</v>
      </c>
      <c r="AT188" s="1149"/>
      <c r="AU188" s="1150"/>
      <c r="AV188" s="1151" t="str">
        <f>IF(AT188="","",CONCATENATE(AT$9,"-",AT188,"-",AU188))</f>
        <v/>
      </c>
      <c r="AW188" s="1152" t="s">
        <v>1830</v>
      </c>
      <c r="AX188" s="1153"/>
      <c r="AY188" s="1150"/>
      <c r="AZ188" s="1151" t="str">
        <f>IF(AX188="","",CONCATENATE(AT$9,"-",AT188,"-",AX188,"-",AY188))</f>
        <v/>
      </c>
      <c r="BA188" s="1154" t="s">
        <v>1830</v>
      </c>
      <c r="BB188" s="1155"/>
      <c r="BC188" s="1156"/>
      <c r="BD188" s="1157" t="str">
        <f>IF(BB188="","",CONCATENATE(BB$9,"-",BB188,"-",BC188))</f>
        <v/>
      </c>
      <c r="BE188" s="1158" t="s">
        <v>1830</v>
      </c>
      <c r="BF188" s="1159"/>
      <c r="BG188" s="1156"/>
      <c r="BH188" s="1157" t="str">
        <f>IF(BF188="","",CONCATENATE(BB$9,"-",BB188,"-",BF188,"-",BG188))</f>
        <v/>
      </c>
      <c r="BI188" s="1160" t="s">
        <v>1830</v>
      </c>
      <c r="BJ188" s="1161"/>
      <c r="BK188" s="1162"/>
      <c r="BL188" s="1163" t="str">
        <f>IF(BJ188="","",CONCATENATE(BJ$9,"-",BJ188,"-",BK188))</f>
        <v/>
      </c>
      <c r="BM188" s="1164" t="s">
        <v>1830</v>
      </c>
      <c r="BN188" s="1165"/>
      <c r="BO188" s="1162"/>
      <c r="BP188" s="1163" t="str">
        <f>IF(BN188="","",CONCATENATE(BJ$9,"-",BJ188,"-",BN188,"-",BO188))</f>
        <v/>
      </c>
      <c r="BQ188" s="1166" t="s">
        <v>1830</v>
      </c>
      <c r="BR188" s="1167"/>
      <c r="BS188" s="1168"/>
      <c r="BT188" s="1169" t="str">
        <f>IF(BR188="","",CONCATENATE(BR$9,"-",BR188,"-",BS188))</f>
        <v/>
      </c>
      <c r="BU188" s="1170" t="s">
        <v>1830</v>
      </c>
      <c r="BV188" s="1171"/>
      <c r="BW188" s="1168"/>
      <c r="BX188" s="1169" t="str">
        <f>IF(BV188="","",CONCATENATE(BR$9,"-",BR188,"-",BV188,"-",BW188))</f>
        <v/>
      </c>
      <c r="BY188" s="1172" t="s">
        <v>1830</v>
      </c>
      <c r="BZ188" s="1129"/>
      <c r="CA188" s="1129"/>
      <c r="CB188" s="1129"/>
      <c r="CC188" s="1129"/>
      <c r="CD188" s="1129"/>
      <c r="CE188" s="1129"/>
      <c r="CF188" s="1129"/>
      <c r="CG188" s="1129"/>
      <c r="CH188" s="1129"/>
      <c r="CI188" s="1129"/>
      <c r="CJ188" s="1129"/>
      <c r="CK188" s="1129"/>
      <c r="CL188" s="1129"/>
      <c r="CM188" s="1129"/>
      <c r="CN188" s="1129"/>
      <c r="CO188" s="1129"/>
      <c r="CP188" s="1129"/>
      <c r="CQ188" s="1129"/>
      <c r="CR188" s="1129"/>
      <c r="CS188" s="1129"/>
    </row>
    <row r="189" spans="1:97" ht="79.5" customHeight="1">
      <c r="A189" s="1804"/>
      <c r="B189" s="1798"/>
      <c r="C189" s="1798"/>
      <c r="D189" s="1798"/>
      <c r="E189" s="1798"/>
      <c r="F189" s="1798"/>
      <c r="G189" s="1798"/>
      <c r="H189" s="1798"/>
      <c r="I189" s="1798"/>
      <c r="J189" s="1798"/>
      <c r="K189" s="1798"/>
      <c r="L189" s="1798"/>
      <c r="M189" s="1802"/>
      <c r="N189" s="1173" t="s">
        <v>1830</v>
      </c>
      <c r="O189" s="1174" t="s">
        <v>1830</v>
      </c>
      <c r="P189" s="1175"/>
      <c r="Q189" s="1176"/>
      <c r="R189" s="1177" t="s">
        <v>1830</v>
      </c>
      <c r="S189" s="1174" t="s">
        <v>1830</v>
      </c>
      <c r="T189" s="1175"/>
      <c r="U189" s="1178"/>
      <c r="V189" s="1173" t="s">
        <v>1830</v>
      </c>
      <c r="W189" s="1174" t="s">
        <v>1830</v>
      </c>
      <c r="X189" s="1175"/>
      <c r="Y189" s="1176"/>
      <c r="Z189" s="1177" t="s">
        <v>1830</v>
      </c>
      <c r="AA189" s="1174" t="s">
        <v>1830</v>
      </c>
      <c r="AB189" s="1175"/>
      <c r="AC189" s="1178"/>
      <c r="AD189" s="1173" t="s">
        <v>1830</v>
      </c>
      <c r="AE189" s="1174" t="s">
        <v>1830</v>
      </c>
      <c r="AF189" s="1175"/>
      <c r="AG189" s="1176"/>
      <c r="AH189" s="1177" t="s">
        <v>1830</v>
      </c>
      <c r="AI189" s="1174" t="s">
        <v>1830</v>
      </c>
      <c r="AJ189" s="1175"/>
      <c r="AK189" s="1178"/>
      <c r="AL189" s="1173" t="s">
        <v>1830</v>
      </c>
      <c r="AM189" s="1174" t="s">
        <v>1830</v>
      </c>
      <c r="AN189" s="1175"/>
      <c r="AO189" s="1179"/>
      <c r="AP189" s="1177" t="s">
        <v>1830</v>
      </c>
      <c r="AQ189" s="1174" t="s">
        <v>1830</v>
      </c>
      <c r="AR189" s="1175"/>
      <c r="AS189" s="1178"/>
      <c r="AT189" s="1180" t="s">
        <v>1830</v>
      </c>
      <c r="AU189" s="1181" t="s">
        <v>1830</v>
      </c>
      <c r="AV189" s="1182"/>
      <c r="AW189" s="1183"/>
      <c r="AX189" s="1184" t="s">
        <v>1830</v>
      </c>
      <c r="AY189" s="1181" t="s">
        <v>1830</v>
      </c>
      <c r="AZ189" s="1182"/>
      <c r="BA189" s="1185"/>
      <c r="BB189" s="1186" t="s">
        <v>1830</v>
      </c>
      <c r="BC189" s="1187" t="s">
        <v>1830</v>
      </c>
      <c r="BD189" s="1188"/>
      <c r="BE189" s="1189"/>
      <c r="BF189" s="1190" t="s">
        <v>1830</v>
      </c>
      <c r="BG189" s="1187" t="s">
        <v>1830</v>
      </c>
      <c r="BH189" s="1188"/>
      <c r="BI189" s="1191"/>
      <c r="BJ189" s="1192" t="s">
        <v>1830</v>
      </c>
      <c r="BK189" s="1193" t="s">
        <v>1830</v>
      </c>
      <c r="BL189" s="1194"/>
      <c r="BM189" s="1195"/>
      <c r="BN189" s="1196" t="s">
        <v>1830</v>
      </c>
      <c r="BO189" s="1193" t="s">
        <v>1830</v>
      </c>
      <c r="BP189" s="1194"/>
      <c r="BQ189" s="1197"/>
      <c r="BR189" s="1198" t="s">
        <v>1830</v>
      </c>
      <c r="BS189" s="1199" t="s">
        <v>1830</v>
      </c>
      <c r="BT189" s="1200"/>
      <c r="BU189" s="1201"/>
      <c r="BV189" s="1202" t="s">
        <v>1830</v>
      </c>
      <c r="BW189" s="1199" t="s">
        <v>1830</v>
      </c>
      <c r="BX189" s="1200"/>
      <c r="BY189" s="1203"/>
      <c r="BZ189" s="1129"/>
      <c r="CA189" s="1129"/>
      <c r="CB189" s="1129"/>
      <c r="CC189" s="1129"/>
      <c r="CD189" s="1129"/>
      <c r="CE189" s="1129"/>
      <c r="CF189" s="1129"/>
      <c r="CG189" s="1129"/>
      <c r="CH189" s="1129"/>
      <c r="CI189" s="1129"/>
      <c r="CJ189" s="1129"/>
      <c r="CK189" s="1129"/>
      <c r="CL189" s="1129"/>
      <c r="CM189" s="1129"/>
      <c r="CN189" s="1129"/>
      <c r="CO189" s="1129"/>
      <c r="CP189" s="1129"/>
      <c r="CQ189" s="1129"/>
      <c r="CR189" s="1129"/>
      <c r="CS189" s="1129"/>
    </row>
    <row r="190" spans="1:97" ht="30" customHeight="1">
      <c r="A190" s="1810">
        <v>10</v>
      </c>
      <c r="B190" s="1805"/>
      <c r="C190" s="1806" t="str">
        <f>IF(B190="","",VLOOKUP(B190,COMPETENCIA!$A$2:$B$44,2,0))</f>
        <v/>
      </c>
      <c r="D190" s="1805"/>
      <c r="E190" s="1800" t="str">
        <f>IF(B190="","",CONCATENATE(B190,"-",D190))</f>
        <v/>
      </c>
      <c r="F190" s="1797" t="s">
        <v>1830</v>
      </c>
      <c r="G190" s="1799"/>
      <c r="H190" s="1797" t="str">
        <f>IF(G190="","",VLOOKUP(G190,ACTIVIDAD_APRENDIZAJE!$A$2:$N$11,4,0))</f>
        <v/>
      </c>
      <c r="I190" s="1799"/>
      <c r="J190" s="1797" t="str">
        <f>IF(I190="","",VLOOKUP(I190,PRODUCTOS!$A$2:$H$5,4,0))</f>
        <v/>
      </c>
      <c r="K190" s="1799"/>
      <c r="L190" s="1800" t="str">
        <f>IF(I190="","",CONCATENATE(B190,"-",D190,"-",I190,"-",K190))</f>
        <v/>
      </c>
      <c r="M190" s="1801" t="s">
        <v>1830</v>
      </c>
      <c r="N190" s="1142"/>
      <c r="O190" s="1143"/>
      <c r="P190" s="1144" t="str">
        <f>IF(N190="","",CONCATENATE(N$9,"-",N190,"-",O190))</f>
        <v/>
      </c>
      <c r="Q190" s="1145" t="s">
        <v>1830</v>
      </c>
      <c r="R190" s="1146"/>
      <c r="S190" s="1143"/>
      <c r="T190" s="1144" t="str">
        <f>IF(R190="","",CONCATENATE(N$9,"-",N190,"-",R190,"-",S190))</f>
        <v/>
      </c>
      <c r="U190" s="1147" t="s">
        <v>1830</v>
      </c>
      <c r="V190" s="1142"/>
      <c r="W190" s="1143"/>
      <c r="X190" s="1144" t="str">
        <f>IF(V190="","",CONCATENATE(V$9,"-",V190,"-",W190))</f>
        <v/>
      </c>
      <c r="Y190" s="1145" t="s">
        <v>1830</v>
      </c>
      <c r="Z190" s="1146"/>
      <c r="AA190" s="1143"/>
      <c r="AB190" s="1144" t="str">
        <f>IF(Z190="","",CONCATENATE(V$9,"-",V190,"-",Z190,"-",AA190))</f>
        <v/>
      </c>
      <c r="AC190" s="1147" t="s">
        <v>1830</v>
      </c>
      <c r="AD190" s="1142"/>
      <c r="AE190" s="1143"/>
      <c r="AF190" s="1144" t="str">
        <f>IF(AD190="","",CONCATENATE(AD$9,"-",AD190,"-",AE190))</f>
        <v/>
      </c>
      <c r="AG190" s="1145" t="s">
        <v>1830</v>
      </c>
      <c r="AH190" s="1146"/>
      <c r="AI190" s="1143"/>
      <c r="AJ190" s="1144" t="str">
        <f>IF(AH190="","",CONCATENATE(AD$9,"-",AD190,"-",AH190,"-",AI190))</f>
        <v/>
      </c>
      <c r="AK190" s="1147" t="s">
        <v>1830</v>
      </c>
      <c r="AL190" s="1142"/>
      <c r="AM190" s="1143"/>
      <c r="AN190" s="1144" t="str">
        <f>IF(AL190="","",CONCATENATE(AL$9,"-",AL190,"-",AM190))</f>
        <v/>
      </c>
      <c r="AO190" s="1148" t="s">
        <v>1830</v>
      </c>
      <c r="AP190" s="1146"/>
      <c r="AQ190" s="1143"/>
      <c r="AR190" s="1144" t="str">
        <f>IF(AP190="","",CONCATENATE(AL$9,"-",AL190,"-",AP190,"-",AQ190))</f>
        <v/>
      </c>
      <c r="AS190" s="1147" t="s">
        <v>1830</v>
      </c>
      <c r="AT190" s="1149"/>
      <c r="AU190" s="1150"/>
      <c r="AV190" s="1151" t="str">
        <f>IF(AT190="","",CONCATENATE(AT$9,"-",AT190,"-",AU190))</f>
        <v/>
      </c>
      <c r="AW190" s="1152" t="s">
        <v>1830</v>
      </c>
      <c r="AX190" s="1153"/>
      <c r="AY190" s="1150"/>
      <c r="AZ190" s="1151" t="str">
        <f>IF(AX190="","",CONCATENATE(AT$9,"-",AT190,"-",AX190,"-",AY190))</f>
        <v/>
      </c>
      <c r="BA190" s="1154" t="s">
        <v>1830</v>
      </c>
      <c r="BB190" s="1155"/>
      <c r="BC190" s="1156"/>
      <c r="BD190" s="1157" t="str">
        <f>IF(BB190="","",CONCATENATE(BB$9,"-",BB190,"-",BC190))</f>
        <v/>
      </c>
      <c r="BE190" s="1158" t="s">
        <v>1830</v>
      </c>
      <c r="BF190" s="1159"/>
      <c r="BG190" s="1156"/>
      <c r="BH190" s="1157" t="str">
        <f>IF(BF190="","",CONCATENATE(BB$9,"-",BB190,"-",BF190,"-",BG190))</f>
        <v/>
      </c>
      <c r="BI190" s="1160" t="s">
        <v>1830</v>
      </c>
      <c r="BJ190" s="1161"/>
      <c r="BK190" s="1162"/>
      <c r="BL190" s="1163" t="str">
        <f>IF(BJ190="","",CONCATENATE(BJ$9,"-",BJ190,"-",BK190))</f>
        <v/>
      </c>
      <c r="BM190" s="1164" t="s">
        <v>1830</v>
      </c>
      <c r="BN190" s="1165"/>
      <c r="BO190" s="1162"/>
      <c r="BP190" s="1163" t="str">
        <f>IF(BN190="","",CONCATENATE(BJ$9,"-",BJ190,"-",BN190,"-",BO190))</f>
        <v/>
      </c>
      <c r="BQ190" s="1166" t="s">
        <v>1830</v>
      </c>
      <c r="BR190" s="1167"/>
      <c r="BS190" s="1168"/>
      <c r="BT190" s="1169" t="str">
        <f>IF(BR190="","",CONCATENATE(BR$9,"-",BR190,"-",BS190))</f>
        <v/>
      </c>
      <c r="BU190" s="1170" t="s">
        <v>1830</v>
      </c>
      <c r="BV190" s="1171"/>
      <c r="BW190" s="1168"/>
      <c r="BX190" s="1169" t="str">
        <f>IF(BV190="","",CONCATENATE(BR$9,"-",BR190,"-",BV190,"-",BW190))</f>
        <v/>
      </c>
      <c r="BY190" s="1172" t="s">
        <v>1830</v>
      </c>
      <c r="BZ190" s="1129"/>
      <c r="CA190" s="1129"/>
      <c r="CB190" s="1129"/>
      <c r="CC190" s="1129"/>
      <c r="CD190" s="1129"/>
      <c r="CE190" s="1129"/>
      <c r="CF190" s="1129"/>
      <c r="CG190" s="1129"/>
      <c r="CH190" s="1129"/>
      <c r="CI190" s="1129"/>
      <c r="CJ190" s="1129"/>
      <c r="CK190" s="1129"/>
      <c r="CL190" s="1129"/>
      <c r="CM190" s="1129"/>
      <c r="CN190" s="1129"/>
      <c r="CO190" s="1129"/>
      <c r="CP190" s="1129"/>
      <c r="CQ190" s="1129"/>
      <c r="CR190" s="1129"/>
      <c r="CS190" s="1129"/>
    </row>
    <row r="191" spans="1:97" ht="79.5" customHeight="1">
      <c r="A191" s="1811"/>
      <c r="B191" s="1808"/>
      <c r="C191" s="1808"/>
      <c r="D191" s="1808"/>
      <c r="E191" s="1808"/>
      <c r="F191" s="1808"/>
      <c r="G191" s="1807"/>
      <c r="H191" s="1807"/>
      <c r="I191" s="1808"/>
      <c r="J191" s="1808"/>
      <c r="K191" s="1808"/>
      <c r="L191" s="1808"/>
      <c r="M191" s="1809"/>
      <c r="N191" s="1207" t="s">
        <v>1830</v>
      </c>
      <c r="O191" s="1208" t="s">
        <v>1830</v>
      </c>
      <c r="P191" s="1209"/>
      <c r="Q191" s="1210"/>
      <c r="R191" s="1211" t="s">
        <v>1830</v>
      </c>
      <c r="S191" s="1208" t="s">
        <v>1830</v>
      </c>
      <c r="T191" s="1209"/>
      <c r="U191" s="1212"/>
      <c r="V191" s="1207" t="s">
        <v>1830</v>
      </c>
      <c r="W191" s="1208" t="s">
        <v>1830</v>
      </c>
      <c r="X191" s="1209"/>
      <c r="Y191" s="1210"/>
      <c r="Z191" s="1211" t="s">
        <v>1830</v>
      </c>
      <c r="AA191" s="1208" t="s">
        <v>1830</v>
      </c>
      <c r="AB191" s="1209"/>
      <c r="AC191" s="1212"/>
      <c r="AD191" s="1207" t="s">
        <v>1830</v>
      </c>
      <c r="AE191" s="1208" t="s">
        <v>1830</v>
      </c>
      <c r="AF191" s="1209"/>
      <c r="AG191" s="1210"/>
      <c r="AH191" s="1211" t="s">
        <v>1830</v>
      </c>
      <c r="AI191" s="1208" t="s">
        <v>1830</v>
      </c>
      <c r="AJ191" s="1209"/>
      <c r="AK191" s="1212"/>
      <c r="AL191" s="1207" t="s">
        <v>1830</v>
      </c>
      <c r="AM191" s="1208" t="s">
        <v>1830</v>
      </c>
      <c r="AN191" s="1209"/>
      <c r="AO191" s="1213"/>
      <c r="AP191" s="1211" t="s">
        <v>1830</v>
      </c>
      <c r="AQ191" s="1208" t="s">
        <v>1830</v>
      </c>
      <c r="AR191" s="1209"/>
      <c r="AS191" s="1212"/>
      <c r="AT191" s="1214" t="s">
        <v>1830</v>
      </c>
      <c r="AU191" s="1215" t="s">
        <v>1830</v>
      </c>
      <c r="AV191" s="1216"/>
      <c r="AW191" s="1217"/>
      <c r="AX191" s="1218" t="s">
        <v>1830</v>
      </c>
      <c r="AY191" s="1215" t="s">
        <v>1830</v>
      </c>
      <c r="AZ191" s="1216"/>
      <c r="BA191" s="1219"/>
      <c r="BB191" s="1220" t="s">
        <v>1830</v>
      </c>
      <c r="BC191" s="1221" t="s">
        <v>1830</v>
      </c>
      <c r="BD191" s="1222"/>
      <c r="BE191" s="1223"/>
      <c r="BF191" s="1224" t="s">
        <v>1830</v>
      </c>
      <c r="BG191" s="1221" t="s">
        <v>1830</v>
      </c>
      <c r="BH191" s="1222"/>
      <c r="BI191" s="1225"/>
      <c r="BJ191" s="1226" t="s">
        <v>1830</v>
      </c>
      <c r="BK191" s="1227" t="s">
        <v>1830</v>
      </c>
      <c r="BL191" s="1228"/>
      <c r="BM191" s="1229"/>
      <c r="BN191" s="1230" t="s">
        <v>1830</v>
      </c>
      <c r="BO191" s="1227" t="s">
        <v>1830</v>
      </c>
      <c r="BP191" s="1228"/>
      <c r="BQ191" s="1231"/>
      <c r="BR191" s="1232" t="s">
        <v>1830</v>
      </c>
      <c r="BS191" s="1233" t="s">
        <v>1830</v>
      </c>
      <c r="BT191" s="1234"/>
      <c r="BU191" s="1235"/>
      <c r="BV191" s="1236" t="s">
        <v>1830</v>
      </c>
      <c r="BW191" s="1233" t="s">
        <v>1830</v>
      </c>
      <c r="BX191" s="1234"/>
      <c r="BY191" s="1237"/>
      <c r="BZ191" s="1129"/>
      <c r="CA191" s="1129"/>
      <c r="CB191" s="1129"/>
      <c r="CC191" s="1129"/>
      <c r="CD191" s="1129"/>
      <c r="CE191" s="1129"/>
      <c r="CF191" s="1129"/>
      <c r="CG191" s="1129"/>
      <c r="CH191" s="1129"/>
      <c r="CI191" s="1129"/>
      <c r="CJ191" s="1129"/>
      <c r="CK191" s="1129"/>
      <c r="CL191" s="1129"/>
      <c r="CM191" s="1129"/>
      <c r="CN191" s="1129"/>
      <c r="CO191" s="1129"/>
      <c r="CP191" s="1129"/>
      <c r="CQ191" s="1129"/>
      <c r="CR191" s="1129"/>
      <c r="CS191" s="1129"/>
    </row>
    <row r="192" spans="1:97" ht="30" customHeight="1">
      <c r="A192" s="1803">
        <v>1</v>
      </c>
      <c r="B192" s="1805">
        <v>240201526</v>
      </c>
      <c r="C192" s="1806" t="str">
        <f>IF(B192="","",VLOOKUP(B192,COMPETENCIA!$A$2:$B$44,2,0))</f>
        <v>Etica y cultura de paz</v>
      </c>
      <c r="D192" s="1805" t="s">
        <v>1137</v>
      </c>
      <c r="E192" s="1800" t="str">
        <f>IF(B192="","",CONCATENATE(B192,"-",D192))</f>
        <v>240201526-RA1</v>
      </c>
      <c r="F192" s="1797" t="s">
        <v>1268</v>
      </c>
      <c r="G192" s="1799" t="s">
        <v>104</v>
      </c>
      <c r="H192" s="1812" t="str">
        <f>IF(G192="","",VLOOKUP(G192,ACTIVIDAD_APRENDIZAJE!$A$2:$N$11,4,0))</f>
        <v>Verificar parámetros técnicos del funcionamiento de la prestación del servicio</v>
      </c>
      <c r="I192" s="1799" t="s">
        <v>187</v>
      </c>
      <c r="J192" s="1797" t="str">
        <f>IF(I192="","",VLOOKUP(I192,PRODUCTOS!$A$2:$H$5,4,0))</f>
        <v>Informe de resultados de la inspección y condiciones sanitarias</v>
      </c>
      <c r="K192" s="1799" t="s">
        <v>1442</v>
      </c>
      <c r="L192" s="1800" t="str">
        <f>IF(I192="","",CONCATENATE(B192,"-",D192,"-",I192,"-",K192))</f>
        <v>240201526-RA1-PTA4-E1</v>
      </c>
      <c r="M192" s="1801" t="s">
        <v>23604</v>
      </c>
      <c r="N192" s="1142"/>
      <c r="O192" s="1143"/>
      <c r="P192" s="1144" t="str">
        <f>IF(N192="","",CONCATENATE(N$9,"-",N192,"-",O192))</f>
        <v/>
      </c>
      <c r="Q192" s="1145" t="s">
        <v>1830</v>
      </c>
      <c r="R192" s="1146"/>
      <c r="S192" s="1143"/>
      <c r="T192" s="1144" t="str">
        <f>IF(R192="","",CONCATENATE(N$9,"-",N192,"-",R192,"-",S192))</f>
        <v/>
      </c>
      <c r="U192" s="1147" t="s">
        <v>1830</v>
      </c>
      <c r="V192" s="1142"/>
      <c r="W192" s="1143"/>
      <c r="X192" s="1144" t="str">
        <f>IF(V192="","",CONCATENATE(V$9,"-",V192,"-",W192))</f>
        <v/>
      </c>
      <c r="Y192" s="1145" t="s">
        <v>1830</v>
      </c>
      <c r="Z192" s="1146"/>
      <c r="AA192" s="1143"/>
      <c r="AB192" s="1144" t="str">
        <f>IF(Z192="","",CONCATENATE(V$9,"-",V192,"-",Z192,"-",AA192))</f>
        <v/>
      </c>
      <c r="AC192" s="1147" t="s">
        <v>1830</v>
      </c>
      <c r="AD192" s="1142"/>
      <c r="AE192" s="1143"/>
      <c r="AF192" s="1144" t="str">
        <f>IF(AD192="","",CONCATENATE(AD$9,"-",AD192,"-",AE192))</f>
        <v/>
      </c>
      <c r="AG192" s="1145" t="s">
        <v>1830</v>
      </c>
      <c r="AH192" s="1146"/>
      <c r="AI192" s="1143"/>
      <c r="AJ192" s="1144" t="str">
        <f>IF(AH192="","",CONCATENATE(AD$9,"-",AD192,"-",AH192,"-",AI192))</f>
        <v/>
      </c>
      <c r="AK192" s="1147" t="s">
        <v>1830</v>
      </c>
      <c r="AL192" s="1142"/>
      <c r="AM192" s="1143"/>
      <c r="AN192" s="1144" t="str">
        <f>IF(AL192="","",CONCATENATE(AL$9,"-",AL192,"-",AM192))</f>
        <v/>
      </c>
      <c r="AO192" s="1148" t="s">
        <v>1830</v>
      </c>
      <c r="AP192" s="1146"/>
      <c r="AQ192" s="1143"/>
      <c r="AR192" s="1144" t="str">
        <f>IF(AP192="","",CONCATENATE(AL$9,"-",AL192,"-",AP192,"-",AQ192))</f>
        <v/>
      </c>
      <c r="AS192" s="1147" t="s">
        <v>1830</v>
      </c>
      <c r="AT192" s="1149"/>
      <c r="AU192" s="1150"/>
      <c r="AV192" s="1151" t="str">
        <f>IF(AT192="","",CONCATENATE(AT$9,"-",AT192,"-",AU192))</f>
        <v/>
      </c>
      <c r="AW192" s="1152" t="s">
        <v>1830</v>
      </c>
      <c r="AX192" s="1153"/>
      <c r="AY192" s="1150"/>
      <c r="AZ192" s="1151" t="str">
        <f>IF(AX192="","",CONCATENATE(AT$9,"-",AT192,"-",AX192,"-",AY192))</f>
        <v/>
      </c>
      <c r="BA192" s="1154" t="s">
        <v>1830</v>
      </c>
      <c r="BB192" s="1155"/>
      <c r="BC192" s="1156"/>
      <c r="BD192" s="1157" t="str">
        <f>IF(BB192="","",CONCATENATE(BB$9,"-",BB192,"-",BC192))</f>
        <v/>
      </c>
      <c r="BE192" s="1158" t="s">
        <v>1830</v>
      </c>
      <c r="BF192" s="1159"/>
      <c r="BG192" s="1156"/>
      <c r="BH192" s="1157" t="str">
        <f>IF(BF192="","",CONCATENATE(BB$9,"-",BB192,"-",BF192,"-",BG192))</f>
        <v/>
      </c>
      <c r="BI192" s="1160" t="s">
        <v>1830</v>
      </c>
      <c r="BJ192" s="1161"/>
      <c r="BK192" s="1162"/>
      <c r="BL192" s="1163" t="str">
        <f>IF(BJ192="","",CONCATENATE(BJ$9,"-",BJ192,"-",BK192))</f>
        <v/>
      </c>
      <c r="BM192" s="1164" t="s">
        <v>1830</v>
      </c>
      <c r="BN192" s="1165"/>
      <c r="BO192" s="1162"/>
      <c r="BP192" s="1163" t="str">
        <f>IF(BN192="","",CONCATENATE(BJ$9,"-",BJ192,"-",BN192,"-",BO192))</f>
        <v/>
      </c>
      <c r="BQ192" s="1166" t="s">
        <v>1830</v>
      </c>
      <c r="BR192" s="1167"/>
      <c r="BS192" s="1168"/>
      <c r="BT192" s="1169" t="str">
        <f>IF(BR192="","",CONCATENATE(BR$9,"-",BR192,"-",BS192))</f>
        <v/>
      </c>
      <c r="BU192" s="1170" t="s">
        <v>1830</v>
      </c>
      <c r="BV192" s="1171"/>
      <c r="BW192" s="1168"/>
      <c r="BX192" s="1169" t="str">
        <f>IF(BV192="","",CONCATENATE(BR$9,"-",BR192,"-",BV192,"-",BW192))</f>
        <v/>
      </c>
      <c r="BY192" s="1172" t="s">
        <v>1830</v>
      </c>
      <c r="BZ192" s="570"/>
      <c r="CA192" s="570"/>
      <c r="CB192" s="570"/>
      <c r="CC192" s="570"/>
      <c r="CD192" s="570"/>
      <c r="CE192" s="570"/>
      <c r="CF192" s="570"/>
      <c r="CG192" s="570"/>
      <c r="CH192" s="570"/>
      <c r="CI192" s="570"/>
      <c r="CJ192" s="570"/>
      <c r="CK192" s="570"/>
      <c r="CL192" s="570"/>
      <c r="CM192" s="570"/>
      <c r="CN192" s="570"/>
      <c r="CO192" s="570"/>
      <c r="CP192" s="570"/>
      <c r="CQ192" s="570"/>
      <c r="CR192" s="570"/>
      <c r="CS192" s="570"/>
    </row>
    <row r="193" spans="1:97" ht="79.5" customHeight="1">
      <c r="A193" s="1804"/>
      <c r="B193" s="1798"/>
      <c r="C193" s="1798"/>
      <c r="D193" s="1798"/>
      <c r="E193" s="1798"/>
      <c r="F193" s="1798"/>
      <c r="G193" s="1798"/>
      <c r="H193" s="1798"/>
      <c r="I193" s="1798"/>
      <c r="J193" s="1798"/>
      <c r="K193" s="1798"/>
      <c r="L193" s="1798"/>
      <c r="M193" s="1802"/>
      <c r="N193" s="1173" t="s">
        <v>1830</v>
      </c>
      <c r="O193" s="1174" t="s">
        <v>1830</v>
      </c>
      <c r="P193" s="1175"/>
      <c r="Q193" s="1176"/>
      <c r="R193" s="1177" t="s">
        <v>1830</v>
      </c>
      <c r="S193" s="1174" t="s">
        <v>1830</v>
      </c>
      <c r="T193" s="1175"/>
      <c r="U193" s="1178"/>
      <c r="V193" s="1173" t="s">
        <v>1830</v>
      </c>
      <c r="W193" s="1174" t="s">
        <v>1830</v>
      </c>
      <c r="X193" s="1175"/>
      <c r="Y193" s="1176"/>
      <c r="Z193" s="1177" t="s">
        <v>1830</v>
      </c>
      <c r="AA193" s="1174" t="s">
        <v>1830</v>
      </c>
      <c r="AB193" s="1175"/>
      <c r="AC193" s="1178"/>
      <c r="AD193" s="1173" t="s">
        <v>1830</v>
      </c>
      <c r="AE193" s="1174" t="s">
        <v>1830</v>
      </c>
      <c r="AF193" s="1175"/>
      <c r="AG193" s="1176"/>
      <c r="AH193" s="1177" t="s">
        <v>1830</v>
      </c>
      <c r="AI193" s="1174" t="s">
        <v>1830</v>
      </c>
      <c r="AJ193" s="1175"/>
      <c r="AK193" s="1178"/>
      <c r="AL193" s="1173" t="s">
        <v>1830</v>
      </c>
      <c r="AM193" s="1174" t="s">
        <v>1830</v>
      </c>
      <c r="AN193" s="1175"/>
      <c r="AO193" s="1179"/>
      <c r="AP193" s="1177" t="s">
        <v>1830</v>
      </c>
      <c r="AQ193" s="1174" t="s">
        <v>1830</v>
      </c>
      <c r="AR193" s="1175"/>
      <c r="AS193" s="1178"/>
      <c r="AT193" s="1180" t="s">
        <v>1830</v>
      </c>
      <c r="AU193" s="1181" t="s">
        <v>1830</v>
      </c>
      <c r="AV193" s="1182"/>
      <c r="AW193" s="1183"/>
      <c r="AX193" s="1184" t="s">
        <v>1830</v>
      </c>
      <c r="AY193" s="1181" t="s">
        <v>1830</v>
      </c>
      <c r="AZ193" s="1182"/>
      <c r="BA193" s="1185"/>
      <c r="BB193" s="1186" t="s">
        <v>1830</v>
      </c>
      <c r="BC193" s="1187" t="s">
        <v>1830</v>
      </c>
      <c r="BD193" s="1188"/>
      <c r="BE193" s="1189"/>
      <c r="BF193" s="1190" t="s">
        <v>1830</v>
      </c>
      <c r="BG193" s="1187" t="s">
        <v>1830</v>
      </c>
      <c r="BH193" s="1188"/>
      <c r="BI193" s="1191"/>
      <c r="BJ193" s="1192" t="s">
        <v>1830</v>
      </c>
      <c r="BK193" s="1193" t="s">
        <v>1830</v>
      </c>
      <c r="BL193" s="1194"/>
      <c r="BM193" s="1195"/>
      <c r="BN193" s="1196" t="s">
        <v>1830</v>
      </c>
      <c r="BO193" s="1193" t="s">
        <v>1830</v>
      </c>
      <c r="BP193" s="1194"/>
      <c r="BQ193" s="1197"/>
      <c r="BR193" s="1198" t="s">
        <v>1830</v>
      </c>
      <c r="BS193" s="1199" t="s">
        <v>1830</v>
      </c>
      <c r="BT193" s="1200"/>
      <c r="BU193" s="1201"/>
      <c r="BV193" s="1202" t="s">
        <v>1830</v>
      </c>
      <c r="BW193" s="1199" t="s">
        <v>1830</v>
      </c>
      <c r="BX193" s="1200"/>
      <c r="BY193" s="1203"/>
      <c r="BZ193" s="1129"/>
      <c r="CA193" s="1129"/>
      <c r="CB193" s="1129"/>
      <c r="CC193" s="1129"/>
      <c r="CD193" s="1129"/>
      <c r="CE193" s="1129"/>
      <c r="CF193" s="1129"/>
      <c r="CG193" s="1129"/>
      <c r="CH193" s="1129"/>
      <c r="CI193" s="1129"/>
      <c r="CJ193" s="1129"/>
      <c r="CK193" s="1129"/>
      <c r="CL193" s="1129"/>
      <c r="CM193" s="1129"/>
      <c r="CN193" s="1129"/>
      <c r="CO193" s="1129"/>
      <c r="CP193" s="1129"/>
      <c r="CQ193" s="1129"/>
      <c r="CR193" s="1129"/>
      <c r="CS193" s="1129"/>
    </row>
    <row r="194" spans="1:97" ht="30" customHeight="1">
      <c r="A194" s="1803">
        <v>2</v>
      </c>
      <c r="B194" s="1805">
        <v>240201526</v>
      </c>
      <c r="C194" s="1806" t="str">
        <f>IF(B194="","",VLOOKUP(B194,COMPETENCIA!$A$2:$B$44,2,0))</f>
        <v>Etica y cultura de paz</v>
      </c>
      <c r="D194" s="1805" t="s">
        <v>1137</v>
      </c>
      <c r="E194" s="1800" t="str">
        <f>IF(B194="","",CONCATENATE(B194,"-",D194))</f>
        <v>240201526-RA1</v>
      </c>
      <c r="F194" s="1797" t="s">
        <v>1268</v>
      </c>
      <c r="G194" s="1799" t="s">
        <v>104</v>
      </c>
      <c r="H194" s="1797" t="str">
        <f>IF(G194="","",VLOOKUP(G194,ACTIVIDAD_APRENDIZAJE!$A$2:$N$11,4,0))</f>
        <v>Verificar parámetros técnicos del funcionamiento de la prestación del servicio</v>
      </c>
      <c r="I194" s="1799" t="s">
        <v>187</v>
      </c>
      <c r="J194" s="1797" t="str">
        <f>IF(I194="","",VLOOKUP(I194,PRODUCTOS!$A$2:$H$5,4,0))</f>
        <v>Informe de resultados de la inspección y condiciones sanitarias</v>
      </c>
      <c r="K194" s="1799" t="s">
        <v>1462</v>
      </c>
      <c r="L194" s="1800" t="str">
        <f>IF(I194="","",CONCATENATE(B194,"-",D194,"-",I194,"-",K194))</f>
        <v>240201526-RA1-PTA4-E2</v>
      </c>
      <c r="M194" s="1801" t="s">
        <v>1706</v>
      </c>
      <c r="N194" s="1142"/>
      <c r="O194" s="1143"/>
      <c r="P194" s="1144" t="str">
        <f>IF(N194="","",CONCATENATE(N$9,"-",N194,"-",O194))</f>
        <v/>
      </c>
      <c r="Q194" s="1145" t="s">
        <v>1830</v>
      </c>
      <c r="R194" s="1146"/>
      <c r="S194" s="1143"/>
      <c r="T194" s="1144" t="str">
        <f>IF(R194="","",CONCATENATE(N$9,"-",N194,"-",R194,"-",S194))</f>
        <v/>
      </c>
      <c r="U194" s="1147" t="s">
        <v>1830</v>
      </c>
      <c r="V194" s="1142"/>
      <c r="W194" s="1143"/>
      <c r="X194" s="1144" t="str">
        <f>IF(V194="","",CONCATENATE(V$9,"-",V194,"-",W194))</f>
        <v/>
      </c>
      <c r="Y194" s="1145" t="s">
        <v>1830</v>
      </c>
      <c r="Z194" s="1146"/>
      <c r="AA194" s="1143"/>
      <c r="AB194" s="1144" t="str">
        <f>IF(Z194="","",CONCATENATE(V$9,"-",V194,"-",Z194,"-",AA194))</f>
        <v/>
      </c>
      <c r="AC194" s="1147" t="s">
        <v>1830</v>
      </c>
      <c r="AD194" s="1142"/>
      <c r="AE194" s="1143"/>
      <c r="AF194" s="1144" t="str">
        <f>IF(AD194="","",CONCATENATE(AD$9,"-",AD194,"-",AE194))</f>
        <v/>
      </c>
      <c r="AG194" s="1145" t="s">
        <v>1830</v>
      </c>
      <c r="AH194" s="1146"/>
      <c r="AI194" s="1143"/>
      <c r="AJ194" s="1144" t="str">
        <f>IF(AH194="","",CONCATENATE(AD$9,"-",AD194,"-",AH194,"-",AI194))</f>
        <v/>
      </c>
      <c r="AK194" s="1147" t="s">
        <v>1830</v>
      </c>
      <c r="AL194" s="1142"/>
      <c r="AM194" s="1143"/>
      <c r="AN194" s="1144" t="str">
        <f>IF(AL194="","",CONCATENATE(AL$9,"-",AL194,"-",AM194))</f>
        <v/>
      </c>
      <c r="AO194" s="1148" t="s">
        <v>1830</v>
      </c>
      <c r="AP194" s="1146"/>
      <c r="AQ194" s="1143"/>
      <c r="AR194" s="1144" t="str">
        <f>IF(AP194="","",CONCATENATE(AL$9,"-",AL194,"-",AP194,"-",AQ194))</f>
        <v/>
      </c>
      <c r="AS194" s="1147" t="s">
        <v>1830</v>
      </c>
      <c r="AT194" s="1149"/>
      <c r="AU194" s="1150"/>
      <c r="AV194" s="1151" t="str">
        <f>IF(AT194="","",CONCATENATE(AT$9,"-",AT194,"-",AU194))</f>
        <v/>
      </c>
      <c r="AW194" s="1152" t="s">
        <v>1830</v>
      </c>
      <c r="AX194" s="1153"/>
      <c r="AY194" s="1150"/>
      <c r="AZ194" s="1151" t="str">
        <f>IF(AX194="","",CONCATENATE(AT$9,"-",AT194,"-",AX194,"-",AY194))</f>
        <v/>
      </c>
      <c r="BA194" s="1154" t="s">
        <v>1830</v>
      </c>
      <c r="BB194" s="1155"/>
      <c r="BC194" s="1156"/>
      <c r="BD194" s="1157" t="str">
        <f>IF(BB194="","",CONCATENATE(BB$9,"-",BB194,"-",BC194))</f>
        <v/>
      </c>
      <c r="BE194" s="1158" t="s">
        <v>1830</v>
      </c>
      <c r="BF194" s="1159"/>
      <c r="BG194" s="1156"/>
      <c r="BH194" s="1157" t="str">
        <f>IF(BF194="","",CONCATENATE(BB$9,"-",BB194,"-",BF194,"-",BG194))</f>
        <v/>
      </c>
      <c r="BI194" s="1160" t="s">
        <v>1830</v>
      </c>
      <c r="BJ194" s="1161"/>
      <c r="BK194" s="1162"/>
      <c r="BL194" s="1163" t="str">
        <f>IF(BJ194="","",CONCATENATE(BJ$9,"-",BJ194,"-",BK194))</f>
        <v/>
      </c>
      <c r="BM194" s="1164" t="s">
        <v>1830</v>
      </c>
      <c r="BN194" s="1165"/>
      <c r="BO194" s="1162"/>
      <c r="BP194" s="1163" t="str">
        <f>IF(BN194="","",CONCATENATE(BJ$9,"-",BJ194,"-",BN194,"-",BO194))</f>
        <v/>
      </c>
      <c r="BQ194" s="1166" t="s">
        <v>1830</v>
      </c>
      <c r="BR194" s="1167"/>
      <c r="BS194" s="1168"/>
      <c r="BT194" s="1169" t="str">
        <f>IF(BR194="","",CONCATENATE(BR$9,"-",BR194,"-",BS194))</f>
        <v/>
      </c>
      <c r="BU194" s="1170" t="s">
        <v>1830</v>
      </c>
      <c r="BV194" s="1171"/>
      <c r="BW194" s="1168"/>
      <c r="BX194" s="1169" t="str">
        <f>IF(BV194="","",CONCATENATE(BR$9,"-",BR194,"-",BV194,"-",BW194))</f>
        <v/>
      </c>
      <c r="BY194" s="1172" t="s">
        <v>1830</v>
      </c>
      <c r="BZ194" s="1129"/>
      <c r="CA194" s="1129"/>
      <c r="CB194" s="1129"/>
      <c r="CC194" s="1129"/>
      <c r="CD194" s="1129"/>
      <c r="CE194" s="1129"/>
      <c r="CF194" s="1129"/>
      <c r="CG194" s="1129"/>
      <c r="CH194" s="1129"/>
      <c r="CI194" s="1129"/>
      <c r="CJ194" s="1129"/>
      <c r="CK194" s="1129"/>
      <c r="CL194" s="1129"/>
      <c r="CM194" s="1129"/>
      <c r="CN194" s="1129"/>
      <c r="CO194" s="1129"/>
      <c r="CP194" s="1129"/>
      <c r="CQ194" s="1129"/>
      <c r="CR194" s="1129"/>
      <c r="CS194" s="1129"/>
    </row>
    <row r="195" spans="1:97" ht="79.5" customHeight="1">
      <c r="A195" s="1804"/>
      <c r="B195" s="1798"/>
      <c r="C195" s="1798"/>
      <c r="D195" s="1798"/>
      <c r="E195" s="1798"/>
      <c r="F195" s="1798"/>
      <c r="G195" s="1798"/>
      <c r="H195" s="1798"/>
      <c r="I195" s="1798"/>
      <c r="J195" s="1798"/>
      <c r="K195" s="1798"/>
      <c r="L195" s="1798"/>
      <c r="M195" s="1802"/>
      <c r="N195" s="1173" t="s">
        <v>1830</v>
      </c>
      <c r="O195" s="1174" t="s">
        <v>1830</v>
      </c>
      <c r="P195" s="1175"/>
      <c r="Q195" s="1176"/>
      <c r="R195" s="1177" t="s">
        <v>1830</v>
      </c>
      <c r="S195" s="1174" t="s">
        <v>1830</v>
      </c>
      <c r="T195" s="1175"/>
      <c r="U195" s="1178"/>
      <c r="V195" s="1173" t="s">
        <v>1830</v>
      </c>
      <c r="W195" s="1174" t="s">
        <v>1830</v>
      </c>
      <c r="X195" s="1175"/>
      <c r="Y195" s="1176"/>
      <c r="Z195" s="1177" t="s">
        <v>1830</v>
      </c>
      <c r="AA195" s="1174" t="s">
        <v>1830</v>
      </c>
      <c r="AB195" s="1175"/>
      <c r="AC195" s="1178"/>
      <c r="AD195" s="1173" t="s">
        <v>1830</v>
      </c>
      <c r="AE195" s="1174" t="s">
        <v>1830</v>
      </c>
      <c r="AF195" s="1175"/>
      <c r="AG195" s="1176"/>
      <c r="AH195" s="1177" t="s">
        <v>1830</v>
      </c>
      <c r="AI195" s="1174" t="s">
        <v>1830</v>
      </c>
      <c r="AJ195" s="1175"/>
      <c r="AK195" s="1178"/>
      <c r="AL195" s="1173" t="s">
        <v>1830</v>
      </c>
      <c r="AM195" s="1174" t="s">
        <v>1830</v>
      </c>
      <c r="AN195" s="1175"/>
      <c r="AO195" s="1179"/>
      <c r="AP195" s="1177" t="s">
        <v>1830</v>
      </c>
      <c r="AQ195" s="1174" t="s">
        <v>1830</v>
      </c>
      <c r="AR195" s="1175"/>
      <c r="AS195" s="1178"/>
      <c r="AT195" s="1180" t="s">
        <v>1830</v>
      </c>
      <c r="AU195" s="1181" t="s">
        <v>1830</v>
      </c>
      <c r="AV195" s="1182"/>
      <c r="AW195" s="1183"/>
      <c r="AX195" s="1184" t="s">
        <v>1830</v>
      </c>
      <c r="AY195" s="1181" t="s">
        <v>1830</v>
      </c>
      <c r="AZ195" s="1182"/>
      <c r="BA195" s="1185"/>
      <c r="BB195" s="1186" t="s">
        <v>1830</v>
      </c>
      <c r="BC195" s="1187" t="s">
        <v>1830</v>
      </c>
      <c r="BD195" s="1188"/>
      <c r="BE195" s="1189"/>
      <c r="BF195" s="1190" t="s">
        <v>1830</v>
      </c>
      <c r="BG195" s="1187" t="s">
        <v>1830</v>
      </c>
      <c r="BH195" s="1188"/>
      <c r="BI195" s="1191"/>
      <c r="BJ195" s="1192" t="s">
        <v>1830</v>
      </c>
      <c r="BK195" s="1193" t="s">
        <v>1830</v>
      </c>
      <c r="BL195" s="1194"/>
      <c r="BM195" s="1195"/>
      <c r="BN195" s="1196" t="s">
        <v>1830</v>
      </c>
      <c r="BO195" s="1193" t="s">
        <v>1830</v>
      </c>
      <c r="BP195" s="1194"/>
      <c r="BQ195" s="1197"/>
      <c r="BR195" s="1198" t="s">
        <v>1830</v>
      </c>
      <c r="BS195" s="1199" t="s">
        <v>1830</v>
      </c>
      <c r="BT195" s="1200"/>
      <c r="BU195" s="1201"/>
      <c r="BV195" s="1202" t="s">
        <v>1830</v>
      </c>
      <c r="BW195" s="1199" t="s">
        <v>1830</v>
      </c>
      <c r="BX195" s="1200"/>
      <c r="BY195" s="1203"/>
      <c r="BZ195" s="1129"/>
      <c r="CA195" s="1129"/>
      <c r="CB195" s="1129"/>
      <c r="CC195" s="1129"/>
      <c r="CD195" s="1129"/>
      <c r="CE195" s="1129"/>
      <c r="CF195" s="1129"/>
      <c r="CG195" s="1129"/>
      <c r="CH195" s="1129"/>
      <c r="CI195" s="1129"/>
      <c r="CJ195" s="1129"/>
      <c r="CK195" s="1129"/>
      <c r="CL195" s="1129"/>
      <c r="CM195" s="1129"/>
      <c r="CN195" s="1129"/>
      <c r="CO195" s="1129"/>
      <c r="CP195" s="1129"/>
      <c r="CQ195" s="1129"/>
      <c r="CR195" s="1129"/>
      <c r="CS195" s="1129"/>
    </row>
    <row r="196" spans="1:97" ht="30" customHeight="1">
      <c r="A196" s="1803">
        <v>3</v>
      </c>
      <c r="B196" s="1805">
        <v>240201526</v>
      </c>
      <c r="C196" s="1806" t="str">
        <f>IF(B196="","",VLOOKUP(B196,COMPETENCIA!$A$2:$B$44,2,0))</f>
        <v>Etica y cultura de paz</v>
      </c>
      <c r="D196" s="1805" t="s">
        <v>1139</v>
      </c>
      <c r="E196" s="1800" t="str">
        <f>IF(B196="","",CONCATENATE(B196,"-",D196))</f>
        <v>240201526-RA2</v>
      </c>
      <c r="F196" s="1797" t="s">
        <v>1270</v>
      </c>
      <c r="G196" s="1799" t="s">
        <v>104</v>
      </c>
      <c r="H196" s="1797" t="str">
        <f>IF(G196="","",VLOOKUP(G196,ACTIVIDAD_APRENDIZAJE!$A$2:$N$11,4,0))</f>
        <v>Verificar parámetros técnicos del funcionamiento de la prestación del servicio</v>
      </c>
      <c r="I196" s="1799" t="s">
        <v>187</v>
      </c>
      <c r="J196" s="1797" t="str">
        <f>IF(I196="","",VLOOKUP(I196,PRODUCTOS!$A$2:$H$5,4,0))</f>
        <v>Informe de resultados de la inspección y condiciones sanitarias</v>
      </c>
      <c r="K196" s="1799" t="s">
        <v>1442</v>
      </c>
      <c r="L196" s="1800" t="str">
        <f>IF(I196="","",CONCATENATE(B196,"-",D196,"-",I196,"-",K196))</f>
        <v>240201526-RA2-PTA4-E1</v>
      </c>
      <c r="M196" s="1801" t="s">
        <v>1708</v>
      </c>
      <c r="N196" s="1142"/>
      <c r="O196" s="1143"/>
      <c r="P196" s="1144" t="str">
        <f>IF(N196="","",CONCATENATE(N$9,"-",N196,"-",O196))</f>
        <v/>
      </c>
      <c r="Q196" s="1145" t="s">
        <v>1830</v>
      </c>
      <c r="R196" s="1146"/>
      <c r="S196" s="1143"/>
      <c r="T196" s="1144" t="str">
        <f>IF(R196="","",CONCATENATE(N$9,"-",N196,"-",R196,"-",S196))</f>
        <v/>
      </c>
      <c r="U196" s="1147" t="s">
        <v>1830</v>
      </c>
      <c r="V196" s="1142"/>
      <c r="W196" s="1143"/>
      <c r="X196" s="1144" t="str">
        <f>IF(V196="","",CONCATENATE(V$9,"-",V196,"-",W196))</f>
        <v/>
      </c>
      <c r="Y196" s="1145" t="s">
        <v>1830</v>
      </c>
      <c r="Z196" s="1146"/>
      <c r="AA196" s="1143"/>
      <c r="AB196" s="1144" t="str">
        <f>IF(Z196="","",CONCATENATE(V$9,"-",V196,"-",Z196,"-",AA196))</f>
        <v/>
      </c>
      <c r="AC196" s="1147" t="s">
        <v>1830</v>
      </c>
      <c r="AD196" s="1142"/>
      <c r="AE196" s="1143"/>
      <c r="AF196" s="1144" t="str">
        <f>IF(AD196="","",CONCATENATE(AD$9,"-",AD196,"-",AE196))</f>
        <v/>
      </c>
      <c r="AG196" s="1145" t="s">
        <v>1830</v>
      </c>
      <c r="AH196" s="1146"/>
      <c r="AI196" s="1143"/>
      <c r="AJ196" s="1144" t="str">
        <f>IF(AH196="","",CONCATENATE(AD$9,"-",AD196,"-",AH196,"-",AI196))</f>
        <v/>
      </c>
      <c r="AK196" s="1147" t="s">
        <v>1830</v>
      </c>
      <c r="AL196" s="1142"/>
      <c r="AM196" s="1143"/>
      <c r="AN196" s="1144" t="str">
        <f>IF(AL196="","",CONCATENATE(AL$9,"-",AL196,"-",AM196))</f>
        <v/>
      </c>
      <c r="AO196" s="1148" t="s">
        <v>1830</v>
      </c>
      <c r="AP196" s="1146"/>
      <c r="AQ196" s="1143"/>
      <c r="AR196" s="1144" t="str">
        <f>IF(AP196="","",CONCATENATE(AL$9,"-",AL196,"-",AP196,"-",AQ196))</f>
        <v/>
      </c>
      <c r="AS196" s="1147" t="s">
        <v>1830</v>
      </c>
      <c r="AT196" s="1149"/>
      <c r="AU196" s="1150"/>
      <c r="AV196" s="1151" t="str">
        <f>IF(AT196="","",CONCATENATE(AT$9,"-",AT196,"-",AU196))</f>
        <v/>
      </c>
      <c r="AW196" s="1152" t="s">
        <v>1830</v>
      </c>
      <c r="AX196" s="1153"/>
      <c r="AY196" s="1150"/>
      <c r="AZ196" s="1151" t="str">
        <f>IF(AX196="","",CONCATENATE(AT$9,"-",AT196,"-",AX196,"-",AY196))</f>
        <v/>
      </c>
      <c r="BA196" s="1154" t="s">
        <v>1830</v>
      </c>
      <c r="BB196" s="1155"/>
      <c r="BC196" s="1156"/>
      <c r="BD196" s="1157" t="str">
        <f>IF(BB196="","",CONCATENATE(BB$9,"-",BB196,"-",BC196))</f>
        <v/>
      </c>
      <c r="BE196" s="1158" t="s">
        <v>1830</v>
      </c>
      <c r="BF196" s="1159"/>
      <c r="BG196" s="1156"/>
      <c r="BH196" s="1157" t="str">
        <f>IF(BF196="","",CONCATENATE(BB$9,"-",BB196,"-",BF196,"-",BG196))</f>
        <v/>
      </c>
      <c r="BI196" s="1160" t="s">
        <v>1830</v>
      </c>
      <c r="BJ196" s="1161"/>
      <c r="BK196" s="1162"/>
      <c r="BL196" s="1163" t="str">
        <f>IF(BJ196="","",CONCATENATE(BJ$9,"-",BJ196,"-",BK196))</f>
        <v/>
      </c>
      <c r="BM196" s="1164" t="s">
        <v>1830</v>
      </c>
      <c r="BN196" s="1165"/>
      <c r="BO196" s="1162"/>
      <c r="BP196" s="1163" t="str">
        <f>IF(BN196="","",CONCATENATE(BJ$9,"-",BJ196,"-",BN196,"-",BO196))</f>
        <v/>
      </c>
      <c r="BQ196" s="1166" t="s">
        <v>1830</v>
      </c>
      <c r="BR196" s="1167"/>
      <c r="BS196" s="1168"/>
      <c r="BT196" s="1169" t="str">
        <f>IF(BR196="","",CONCATENATE(BR$9,"-",BR196,"-",BS196))</f>
        <v/>
      </c>
      <c r="BU196" s="1170" t="s">
        <v>1830</v>
      </c>
      <c r="BV196" s="1171"/>
      <c r="BW196" s="1168"/>
      <c r="BX196" s="1169" t="str">
        <f>IF(BV196="","",CONCATENATE(BR$9,"-",BR196,"-",BV196,"-",BW196))</f>
        <v/>
      </c>
      <c r="BY196" s="1172" t="s">
        <v>1830</v>
      </c>
      <c r="BZ196" s="1129"/>
      <c r="CA196" s="1129"/>
      <c r="CB196" s="1129"/>
      <c r="CC196" s="1129"/>
      <c r="CD196" s="1129"/>
      <c r="CE196" s="1129"/>
      <c r="CF196" s="1129"/>
      <c r="CG196" s="1129"/>
      <c r="CH196" s="1129"/>
      <c r="CI196" s="1129"/>
      <c r="CJ196" s="1129"/>
      <c r="CK196" s="1129"/>
      <c r="CL196" s="1129"/>
      <c r="CM196" s="1129"/>
      <c r="CN196" s="1129"/>
      <c r="CO196" s="1129"/>
      <c r="CP196" s="1129"/>
      <c r="CQ196" s="1129"/>
      <c r="CR196" s="1129"/>
      <c r="CS196" s="1129"/>
    </row>
    <row r="197" spans="1:97" ht="79.5" customHeight="1">
      <c r="A197" s="1804"/>
      <c r="B197" s="1798"/>
      <c r="C197" s="1798"/>
      <c r="D197" s="1798"/>
      <c r="E197" s="1798"/>
      <c r="F197" s="1798"/>
      <c r="G197" s="1798"/>
      <c r="H197" s="1798"/>
      <c r="I197" s="1798"/>
      <c r="J197" s="1798"/>
      <c r="K197" s="1798"/>
      <c r="L197" s="1798"/>
      <c r="M197" s="1802"/>
      <c r="N197" s="1173" t="s">
        <v>1830</v>
      </c>
      <c r="O197" s="1174" t="s">
        <v>1830</v>
      </c>
      <c r="P197" s="1175"/>
      <c r="Q197" s="1176"/>
      <c r="R197" s="1177" t="s">
        <v>1830</v>
      </c>
      <c r="S197" s="1174" t="s">
        <v>1830</v>
      </c>
      <c r="T197" s="1175"/>
      <c r="U197" s="1178"/>
      <c r="V197" s="1173" t="s">
        <v>1830</v>
      </c>
      <c r="W197" s="1174" t="s">
        <v>1830</v>
      </c>
      <c r="X197" s="1175"/>
      <c r="Y197" s="1176"/>
      <c r="Z197" s="1177" t="s">
        <v>1830</v>
      </c>
      <c r="AA197" s="1174" t="s">
        <v>1830</v>
      </c>
      <c r="AB197" s="1175"/>
      <c r="AC197" s="1178"/>
      <c r="AD197" s="1173" t="s">
        <v>1830</v>
      </c>
      <c r="AE197" s="1174" t="s">
        <v>1830</v>
      </c>
      <c r="AF197" s="1175"/>
      <c r="AG197" s="1176"/>
      <c r="AH197" s="1177" t="s">
        <v>1830</v>
      </c>
      <c r="AI197" s="1174" t="s">
        <v>1830</v>
      </c>
      <c r="AJ197" s="1175"/>
      <c r="AK197" s="1178"/>
      <c r="AL197" s="1173" t="s">
        <v>1830</v>
      </c>
      <c r="AM197" s="1174" t="s">
        <v>1830</v>
      </c>
      <c r="AN197" s="1175"/>
      <c r="AO197" s="1179"/>
      <c r="AP197" s="1177" t="s">
        <v>1830</v>
      </c>
      <c r="AQ197" s="1174" t="s">
        <v>1830</v>
      </c>
      <c r="AR197" s="1175"/>
      <c r="AS197" s="1178"/>
      <c r="AT197" s="1180" t="s">
        <v>1830</v>
      </c>
      <c r="AU197" s="1181" t="s">
        <v>1830</v>
      </c>
      <c r="AV197" s="1182"/>
      <c r="AW197" s="1183"/>
      <c r="AX197" s="1184" t="s">
        <v>1830</v>
      </c>
      <c r="AY197" s="1181" t="s">
        <v>1830</v>
      </c>
      <c r="AZ197" s="1182"/>
      <c r="BA197" s="1185"/>
      <c r="BB197" s="1186" t="s">
        <v>1830</v>
      </c>
      <c r="BC197" s="1187" t="s">
        <v>1830</v>
      </c>
      <c r="BD197" s="1188"/>
      <c r="BE197" s="1189"/>
      <c r="BF197" s="1190" t="s">
        <v>1830</v>
      </c>
      <c r="BG197" s="1187" t="s">
        <v>1830</v>
      </c>
      <c r="BH197" s="1188"/>
      <c r="BI197" s="1191"/>
      <c r="BJ197" s="1192" t="s">
        <v>1830</v>
      </c>
      <c r="BK197" s="1193" t="s">
        <v>1830</v>
      </c>
      <c r="BL197" s="1194"/>
      <c r="BM197" s="1195"/>
      <c r="BN197" s="1196" t="s">
        <v>1830</v>
      </c>
      <c r="BO197" s="1193" t="s">
        <v>1830</v>
      </c>
      <c r="BP197" s="1194"/>
      <c r="BQ197" s="1197"/>
      <c r="BR197" s="1198" t="s">
        <v>1830</v>
      </c>
      <c r="BS197" s="1199" t="s">
        <v>1830</v>
      </c>
      <c r="BT197" s="1200"/>
      <c r="BU197" s="1201"/>
      <c r="BV197" s="1202" t="s">
        <v>1830</v>
      </c>
      <c r="BW197" s="1199" t="s">
        <v>1830</v>
      </c>
      <c r="BX197" s="1200"/>
      <c r="BY197" s="1203"/>
      <c r="BZ197" s="1129"/>
      <c r="CA197" s="1129"/>
      <c r="CB197" s="1129"/>
      <c r="CC197" s="1129"/>
      <c r="CD197" s="1129"/>
      <c r="CE197" s="1129"/>
      <c r="CF197" s="1129"/>
      <c r="CG197" s="1129"/>
      <c r="CH197" s="1129"/>
      <c r="CI197" s="1129"/>
      <c r="CJ197" s="1129"/>
      <c r="CK197" s="1129"/>
      <c r="CL197" s="1129"/>
      <c r="CM197" s="1129"/>
      <c r="CN197" s="1129"/>
      <c r="CO197" s="1129"/>
      <c r="CP197" s="1129"/>
      <c r="CQ197" s="1129"/>
      <c r="CR197" s="1129"/>
      <c r="CS197" s="1129"/>
    </row>
    <row r="198" spans="1:97" ht="30" customHeight="1">
      <c r="A198" s="1803">
        <v>4</v>
      </c>
      <c r="B198" s="1805">
        <v>240201526</v>
      </c>
      <c r="C198" s="1806" t="str">
        <f>IF(B198="","",VLOOKUP(B198,COMPETENCIA!$A$2:$B$44,2,0))</f>
        <v>Etica y cultura de paz</v>
      </c>
      <c r="D198" s="1805" t="s">
        <v>1141</v>
      </c>
      <c r="E198" s="1800" t="str">
        <f>IF(B198="","",CONCATENATE(B198,"-",D198))</f>
        <v>240201526-RA3</v>
      </c>
      <c r="F198" s="1797" t="s">
        <v>1271</v>
      </c>
      <c r="G198" s="1799" t="s">
        <v>104</v>
      </c>
      <c r="H198" s="1797" t="str">
        <f>IF(G198="","",VLOOKUP(G198,ACTIVIDAD_APRENDIZAJE!$A$2:$N$11,4,0))</f>
        <v>Verificar parámetros técnicos del funcionamiento de la prestación del servicio</v>
      </c>
      <c r="I198" s="1799" t="s">
        <v>187</v>
      </c>
      <c r="J198" s="1797" t="str">
        <f>IF(I198="","",VLOOKUP(I198,PRODUCTOS!$A$2:$H$5,4,0))</f>
        <v>Informe de resultados de la inspección y condiciones sanitarias</v>
      </c>
      <c r="K198" s="1799" t="s">
        <v>1442</v>
      </c>
      <c r="L198" s="1800" t="str">
        <f>IF(I198="","",CONCATENATE(B198,"-",D198,"-",I198,"-",K198))</f>
        <v>240201526-RA3-PTA4-E1</v>
      </c>
      <c r="M198" s="1801" t="s">
        <v>1712</v>
      </c>
      <c r="N198" s="1142"/>
      <c r="O198" s="1143"/>
      <c r="P198" s="1144" t="str">
        <f>IF(N198="","",CONCATENATE(N$9,"-",N198,"-",O198))</f>
        <v/>
      </c>
      <c r="Q198" s="1145" t="s">
        <v>1830</v>
      </c>
      <c r="R198" s="1146"/>
      <c r="S198" s="1143"/>
      <c r="T198" s="1144" t="str">
        <f>IF(R198="","",CONCATENATE(N$9,"-",N198,"-",R198,"-",S198))</f>
        <v/>
      </c>
      <c r="U198" s="1147" t="s">
        <v>1830</v>
      </c>
      <c r="V198" s="1142" t="s">
        <v>1141</v>
      </c>
      <c r="W198" s="1143" t="s">
        <v>1440</v>
      </c>
      <c r="X198" s="1144" t="str">
        <f>IF(V198="","",CONCATENATE(V$9,"-",V198,"-",W198))</f>
        <v>280201214-RA3-C01</v>
      </c>
      <c r="Y198" s="1145" t="s">
        <v>1539</v>
      </c>
      <c r="Z198" s="1146"/>
      <c r="AA198" s="1143"/>
      <c r="AB198" s="1144" t="str">
        <f>IF(Z198="","",CONCATENATE(V$9,"-",V198,"-",Z198,"-",AA198))</f>
        <v/>
      </c>
      <c r="AC198" s="1147" t="s">
        <v>1830</v>
      </c>
      <c r="AD198" s="1142"/>
      <c r="AE198" s="1143"/>
      <c r="AF198" s="1144" t="str">
        <f>IF(AD198="","",CONCATENATE(AD$9,"-",AD198,"-",AE198))</f>
        <v/>
      </c>
      <c r="AG198" s="1145" t="s">
        <v>1830</v>
      </c>
      <c r="AH198" s="1146"/>
      <c r="AI198" s="1143"/>
      <c r="AJ198" s="1144" t="str">
        <f>IF(AH198="","",CONCATENATE(AD$9,"-",AD198,"-",AH198,"-",AI198))</f>
        <v/>
      </c>
      <c r="AK198" s="1147" t="s">
        <v>1830</v>
      </c>
      <c r="AL198" s="1142"/>
      <c r="AM198" s="1143"/>
      <c r="AN198" s="1144" t="str">
        <f>IF(AL198="","",CONCATENATE(AL$9,"-",AL198,"-",AM198))</f>
        <v/>
      </c>
      <c r="AO198" s="1148" t="s">
        <v>1830</v>
      </c>
      <c r="AP198" s="1146"/>
      <c r="AQ198" s="1143"/>
      <c r="AR198" s="1144" t="str">
        <f>IF(AP198="","",CONCATENATE(AL$9,"-",AL198,"-",AP198,"-",AQ198))</f>
        <v/>
      </c>
      <c r="AS198" s="1147" t="s">
        <v>1830</v>
      </c>
      <c r="AT198" s="1149"/>
      <c r="AU198" s="1150"/>
      <c r="AV198" s="1151" t="str">
        <f>IF(AT198="","",CONCATENATE(AT$9,"-",AT198,"-",AU198))</f>
        <v/>
      </c>
      <c r="AW198" s="1152" t="s">
        <v>1830</v>
      </c>
      <c r="AX198" s="1153"/>
      <c r="AY198" s="1150"/>
      <c r="AZ198" s="1151" t="str">
        <f>IF(AX198="","",CONCATENATE(AT$9,"-",AT198,"-",AX198,"-",AY198))</f>
        <v/>
      </c>
      <c r="BA198" s="1154" t="s">
        <v>1830</v>
      </c>
      <c r="BB198" s="1155"/>
      <c r="BC198" s="1156"/>
      <c r="BD198" s="1157" t="str">
        <f>IF(BB198="","",CONCATENATE(BB$9,"-",BB198,"-",BC198))</f>
        <v/>
      </c>
      <c r="BE198" s="1158" t="s">
        <v>1830</v>
      </c>
      <c r="BF198" s="1159"/>
      <c r="BG198" s="1156"/>
      <c r="BH198" s="1157" t="str">
        <f>IF(BF198="","",CONCATENATE(BB$9,"-",BB198,"-",BF198,"-",BG198))</f>
        <v/>
      </c>
      <c r="BI198" s="1160" t="s">
        <v>1830</v>
      </c>
      <c r="BJ198" s="1161"/>
      <c r="BK198" s="1162"/>
      <c r="BL198" s="1163" t="str">
        <f>IF(BJ198="","",CONCATENATE(BJ$9,"-",BJ198,"-",BK198))</f>
        <v/>
      </c>
      <c r="BM198" s="1164" t="s">
        <v>1830</v>
      </c>
      <c r="BN198" s="1165"/>
      <c r="BO198" s="1162"/>
      <c r="BP198" s="1163" t="str">
        <f>IF(BN198="","",CONCATENATE(BJ$9,"-",BJ198,"-",BN198,"-",BO198))</f>
        <v/>
      </c>
      <c r="BQ198" s="1166" t="s">
        <v>1830</v>
      </c>
      <c r="BR198" s="1167"/>
      <c r="BS198" s="1168"/>
      <c r="BT198" s="1169" t="str">
        <f>IF(BR198="","",CONCATENATE(BR$9,"-",BR198,"-",BS198))</f>
        <v/>
      </c>
      <c r="BU198" s="1170" t="s">
        <v>1830</v>
      </c>
      <c r="BV198" s="1171"/>
      <c r="BW198" s="1168"/>
      <c r="BX198" s="1169" t="str">
        <f>IF(BV198="","",CONCATENATE(BR$9,"-",BR198,"-",BV198,"-",BW198))</f>
        <v/>
      </c>
      <c r="BY198" s="1172" t="s">
        <v>1830</v>
      </c>
      <c r="BZ198" s="1129"/>
      <c r="CA198" s="1129"/>
      <c r="CB198" s="1129"/>
      <c r="CC198" s="1129"/>
      <c r="CD198" s="1129"/>
      <c r="CE198" s="1129"/>
      <c r="CF198" s="1129"/>
      <c r="CG198" s="1129"/>
      <c r="CH198" s="1129"/>
      <c r="CI198" s="1129"/>
      <c r="CJ198" s="1129"/>
      <c r="CK198" s="1129"/>
      <c r="CL198" s="1129"/>
      <c r="CM198" s="1129"/>
      <c r="CN198" s="1129"/>
      <c r="CO198" s="1129"/>
      <c r="CP198" s="1129"/>
      <c r="CQ198" s="1129"/>
      <c r="CR198" s="1129"/>
      <c r="CS198" s="1129"/>
    </row>
    <row r="199" spans="1:97" ht="79.5" customHeight="1">
      <c r="A199" s="1804"/>
      <c r="B199" s="1798"/>
      <c r="C199" s="1798"/>
      <c r="D199" s="1798"/>
      <c r="E199" s="1798"/>
      <c r="F199" s="1798"/>
      <c r="G199" s="1798"/>
      <c r="H199" s="1798"/>
      <c r="I199" s="1798"/>
      <c r="J199" s="1798"/>
      <c r="K199" s="1798"/>
      <c r="L199" s="1798"/>
      <c r="M199" s="1802"/>
      <c r="N199" s="1173" t="s">
        <v>1830</v>
      </c>
      <c r="O199" s="1174" t="s">
        <v>1830</v>
      </c>
      <c r="P199" s="1175"/>
      <c r="Q199" s="1176"/>
      <c r="R199" s="1177" t="s">
        <v>1830</v>
      </c>
      <c r="S199" s="1174" t="s">
        <v>1830</v>
      </c>
      <c r="T199" s="1175"/>
      <c r="U199" s="1178"/>
      <c r="V199" s="1173">
        <v>1</v>
      </c>
      <c r="W199" s="1174">
        <v>1</v>
      </c>
      <c r="X199" s="1175"/>
      <c r="Y199" s="1175"/>
      <c r="Z199" s="1177" t="s">
        <v>1830</v>
      </c>
      <c r="AA199" s="1174" t="s">
        <v>1830</v>
      </c>
      <c r="AB199" s="1175"/>
      <c r="AC199" s="1178"/>
      <c r="AD199" s="1173" t="s">
        <v>1830</v>
      </c>
      <c r="AE199" s="1174" t="s">
        <v>1830</v>
      </c>
      <c r="AF199" s="1175"/>
      <c r="AG199" s="1175"/>
      <c r="AH199" s="1177" t="s">
        <v>1830</v>
      </c>
      <c r="AI199" s="1174" t="s">
        <v>1830</v>
      </c>
      <c r="AJ199" s="1175"/>
      <c r="AK199" s="1178"/>
      <c r="AL199" s="1173" t="s">
        <v>1830</v>
      </c>
      <c r="AM199" s="1174" t="s">
        <v>1830</v>
      </c>
      <c r="AN199" s="1175"/>
      <c r="AO199" s="1179"/>
      <c r="AP199" s="1177" t="s">
        <v>1830</v>
      </c>
      <c r="AQ199" s="1174" t="s">
        <v>1830</v>
      </c>
      <c r="AR199" s="1175"/>
      <c r="AS199" s="1178"/>
      <c r="AT199" s="1180" t="s">
        <v>1830</v>
      </c>
      <c r="AU199" s="1181" t="s">
        <v>1830</v>
      </c>
      <c r="AV199" s="1182"/>
      <c r="AW199" s="1183"/>
      <c r="AX199" s="1184" t="s">
        <v>1830</v>
      </c>
      <c r="AY199" s="1181" t="s">
        <v>1830</v>
      </c>
      <c r="AZ199" s="1182"/>
      <c r="BA199" s="1185"/>
      <c r="BB199" s="1186" t="s">
        <v>1830</v>
      </c>
      <c r="BC199" s="1187" t="s">
        <v>1830</v>
      </c>
      <c r="BD199" s="1188"/>
      <c r="BE199" s="1189"/>
      <c r="BF199" s="1190" t="s">
        <v>1830</v>
      </c>
      <c r="BG199" s="1187" t="s">
        <v>1830</v>
      </c>
      <c r="BH199" s="1188"/>
      <c r="BI199" s="1191"/>
      <c r="BJ199" s="1192" t="s">
        <v>1830</v>
      </c>
      <c r="BK199" s="1193" t="s">
        <v>1830</v>
      </c>
      <c r="BL199" s="1194"/>
      <c r="BM199" s="1195"/>
      <c r="BN199" s="1196" t="s">
        <v>1830</v>
      </c>
      <c r="BO199" s="1193" t="s">
        <v>1830</v>
      </c>
      <c r="BP199" s="1194"/>
      <c r="BQ199" s="1197"/>
      <c r="BR199" s="1198" t="s">
        <v>1830</v>
      </c>
      <c r="BS199" s="1199" t="s">
        <v>1830</v>
      </c>
      <c r="BT199" s="1200"/>
      <c r="BU199" s="1201"/>
      <c r="BV199" s="1202" t="s">
        <v>1830</v>
      </c>
      <c r="BW199" s="1199" t="s">
        <v>1830</v>
      </c>
      <c r="BX199" s="1200"/>
      <c r="BY199" s="1203"/>
      <c r="BZ199" s="1129"/>
      <c r="CA199" s="1129"/>
      <c r="CB199" s="1129"/>
      <c r="CC199" s="1129"/>
      <c r="CD199" s="1129"/>
      <c r="CE199" s="1129"/>
      <c r="CF199" s="1129"/>
      <c r="CG199" s="1129"/>
      <c r="CH199" s="1129"/>
      <c r="CI199" s="1129"/>
      <c r="CJ199" s="1129"/>
      <c r="CK199" s="1129"/>
      <c r="CL199" s="1129"/>
      <c r="CM199" s="1129"/>
      <c r="CN199" s="1129"/>
      <c r="CO199" s="1129"/>
      <c r="CP199" s="1129"/>
      <c r="CQ199" s="1129"/>
      <c r="CR199" s="1129"/>
      <c r="CS199" s="1129"/>
    </row>
    <row r="200" spans="1:97" ht="30" customHeight="1">
      <c r="A200" s="1803">
        <v>5</v>
      </c>
      <c r="B200" s="1805">
        <v>240201526</v>
      </c>
      <c r="C200" s="1806" t="str">
        <f>IF(B200="","",VLOOKUP(B200,COMPETENCIA!$A$2:$B$44,2,0))</f>
        <v>Etica y cultura de paz</v>
      </c>
      <c r="D200" s="1805" t="s">
        <v>1146</v>
      </c>
      <c r="E200" s="1800" t="str">
        <f>IF(B200="","",CONCATENATE(B200,"-",D200))</f>
        <v>240201526-RA4</v>
      </c>
      <c r="F200" s="1797" t="s">
        <v>1272</v>
      </c>
      <c r="G200" s="1799" t="s">
        <v>104</v>
      </c>
      <c r="H200" s="1797" t="str">
        <f>IF(G200="","",VLOOKUP(G200,ACTIVIDAD_APRENDIZAJE!$A$2:$N$11,4,0))</f>
        <v>Verificar parámetros técnicos del funcionamiento de la prestación del servicio</v>
      </c>
      <c r="I200" s="1799" t="s">
        <v>187</v>
      </c>
      <c r="J200" s="1797" t="str">
        <f>IF(I200="","",VLOOKUP(I200,PRODUCTOS!$A$2:$H$5,4,0))</f>
        <v>Informe de resultados de la inspección y condiciones sanitarias</v>
      </c>
      <c r="K200" s="1799" t="s">
        <v>1442</v>
      </c>
      <c r="L200" s="1800" t="str">
        <f>IF(I200="","",CONCATENATE(B200,"-",D200,"-",I200,"-",K200))</f>
        <v>240201526-RA4-PTA4-E1</v>
      </c>
      <c r="M200" s="1801" t="s">
        <v>1715</v>
      </c>
      <c r="N200" s="1142"/>
      <c r="O200" s="1143"/>
      <c r="P200" s="1144" t="str">
        <f>IF(N200="","",CONCATENATE(N$9,"-",N200,"-",O200))</f>
        <v/>
      </c>
      <c r="Q200" s="1145" t="s">
        <v>1830</v>
      </c>
      <c r="R200" s="1146"/>
      <c r="S200" s="1143"/>
      <c r="T200" s="1144" t="str">
        <f>IF(R200="","",CONCATENATE(N$9,"-",N200,"-",R200,"-",S200))</f>
        <v/>
      </c>
      <c r="U200" s="1147" t="s">
        <v>1830</v>
      </c>
      <c r="V200" s="1142" t="s">
        <v>1141</v>
      </c>
      <c r="W200" s="1143" t="s">
        <v>1440</v>
      </c>
      <c r="X200" s="1144" t="str">
        <f>IF(V200="","",CONCATENATE(V$9,"-",V200,"-",W200))</f>
        <v>280201214-RA3-C01</v>
      </c>
      <c r="Y200" s="1145" t="s">
        <v>1539</v>
      </c>
      <c r="Z200" s="1146"/>
      <c r="AA200" s="1143"/>
      <c r="AB200" s="1144" t="str">
        <f>IF(Z200="","",CONCATENATE(V$9,"-",V200,"-",Z200,"-",AA200))</f>
        <v/>
      </c>
      <c r="AC200" s="1147" t="s">
        <v>1830</v>
      </c>
      <c r="AD200" s="1142" t="s">
        <v>1137</v>
      </c>
      <c r="AE200" s="1143" t="s">
        <v>1453</v>
      </c>
      <c r="AF200" s="1144" t="str">
        <f>IF(AD200="","",CONCATENATE(AD$9,"-",AD200,"-",AE200))</f>
        <v>280201221-RA1-C03</v>
      </c>
      <c r="AG200" s="1145" t="s">
        <v>1454</v>
      </c>
      <c r="AH200" s="1146"/>
      <c r="AI200" s="1143"/>
      <c r="AJ200" s="1144" t="str">
        <f>IF(AH200="","",CONCATENATE(AD$9,"-",AD200,"-",AH200,"-",AI200))</f>
        <v/>
      </c>
      <c r="AK200" s="1147" t="s">
        <v>1830</v>
      </c>
      <c r="AL200" s="1142" t="s">
        <v>1137</v>
      </c>
      <c r="AM200" s="1143" t="s">
        <v>1457</v>
      </c>
      <c r="AN200" s="1144" t="str">
        <f>IF(AL200="","",CONCATENATE(AL$9,"-",AL200,"-",AM200))</f>
        <v>280201226-RA1-C05</v>
      </c>
      <c r="AO200" s="1148" t="s">
        <v>1495</v>
      </c>
      <c r="AP200" s="1146"/>
      <c r="AQ200" s="1143"/>
      <c r="AR200" s="1144" t="str">
        <f>IF(AP200="","",CONCATENATE(AL$9,"-",AL200,"-",AP200,"-",AQ200))</f>
        <v/>
      </c>
      <c r="AS200" s="1147" t="s">
        <v>1830</v>
      </c>
      <c r="AT200" s="1149"/>
      <c r="AU200" s="1150"/>
      <c r="AV200" s="1151" t="str">
        <f>IF(AT200="","",CONCATENATE(AT$9,"-",AT200,"-",AU200))</f>
        <v/>
      </c>
      <c r="AW200" s="1152" t="s">
        <v>1830</v>
      </c>
      <c r="AX200" s="1153"/>
      <c r="AY200" s="1150"/>
      <c r="AZ200" s="1151" t="str">
        <f>IF(AX200="","",CONCATENATE(AT$9,"-",AT200,"-",AX200,"-",AY200))</f>
        <v/>
      </c>
      <c r="BA200" s="1154" t="s">
        <v>1830</v>
      </c>
      <c r="BB200" s="1155"/>
      <c r="BC200" s="1156"/>
      <c r="BD200" s="1157" t="str">
        <f>IF(BB200="","",CONCATENATE(BB$9,"-",BB200,"-",BC200))</f>
        <v/>
      </c>
      <c r="BE200" s="1158" t="s">
        <v>1830</v>
      </c>
      <c r="BF200" s="1159"/>
      <c r="BG200" s="1156"/>
      <c r="BH200" s="1157" t="str">
        <f>IF(BF200="","",CONCATENATE(BB$9,"-",BB200,"-",BF200,"-",BG200))</f>
        <v/>
      </c>
      <c r="BI200" s="1160" t="s">
        <v>1830</v>
      </c>
      <c r="BJ200" s="1161"/>
      <c r="BK200" s="1162"/>
      <c r="BL200" s="1163" t="str">
        <f>IF(BJ200="","",CONCATENATE(BJ$9,"-",BJ200,"-",BK200))</f>
        <v/>
      </c>
      <c r="BM200" s="1164" t="s">
        <v>1830</v>
      </c>
      <c r="BN200" s="1165"/>
      <c r="BO200" s="1162"/>
      <c r="BP200" s="1163" t="str">
        <f>IF(BN200="","",CONCATENATE(BJ$9,"-",BJ200,"-",BN200,"-",BO200))</f>
        <v/>
      </c>
      <c r="BQ200" s="1166" t="s">
        <v>1830</v>
      </c>
      <c r="BR200" s="1167"/>
      <c r="BS200" s="1168"/>
      <c r="BT200" s="1169" t="str">
        <f>IF(BR200="","",CONCATENATE(BR$9,"-",BR200,"-",BS200))</f>
        <v/>
      </c>
      <c r="BU200" s="1170" t="s">
        <v>1830</v>
      </c>
      <c r="BV200" s="1171"/>
      <c r="BW200" s="1168"/>
      <c r="BX200" s="1169" t="str">
        <f>IF(BV200="","",CONCATENATE(BR$9,"-",BR200,"-",BV200,"-",BW200))</f>
        <v/>
      </c>
      <c r="BY200" s="1172" t="s">
        <v>1830</v>
      </c>
      <c r="BZ200" s="1129"/>
      <c r="CA200" s="1129"/>
      <c r="CB200" s="1129"/>
      <c r="CC200" s="1129"/>
      <c r="CD200" s="1129"/>
      <c r="CE200" s="1129"/>
      <c r="CF200" s="1129"/>
      <c r="CG200" s="1129"/>
      <c r="CH200" s="1129"/>
      <c r="CI200" s="1129"/>
      <c r="CJ200" s="1129"/>
      <c r="CK200" s="1129"/>
      <c r="CL200" s="1129"/>
      <c r="CM200" s="1129"/>
      <c r="CN200" s="1129"/>
      <c r="CO200" s="1129"/>
      <c r="CP200" s="1129"/>
      <c r="CQ200" s="1129"/>
      <c r="CR200" s="1129"/>
      <c r="CS200" s="1129"/>
    </row>
    <row r="201" spans="1:97" ht="79.5" customHeight="1">
      <c r="A201" s="1804"/>
      <c r="B201" s="1798"/>
      <c r="C201" s="1798"/>
      <c r="D201" s="1798"/>
      <c r="E201" s="1798"/>
      <c r="F201" s="1798"/>
      <c r="G201" s="1798"/>
      <c r="H201" s="1798"/>
      <c r="I201" s="1798"/>
      <c r="J201" s="1798"/>
      <c r="K201" s="1798"/>
      <c r="L201" s="1798"/>
      <c r="M201" s="1802"/>
      <c r="N201" s="1173" t="s">
        <v>1830</v>
      </c>
      <c r="O201" s="1174" t="s">
        <v>1830</v>
      </c>
      <c r="P201" s="1175"/>
      <c r="Q201" s="1176"/>
      <c r="R201" s="1177" t="s">
        <v>1830</v>
      </c>
      <c r="S201" s="1174" t="s">
        <v>1830</v>
      </c>
      <c r="T201" s="1175"/>
      <c r="U201" s="1178"/>
      <c r="V201" s="1173">
        <v>1</v>
      </c>
      <c r="W201" s="1174">
        <v>1</v>
      </c>
      <c r="X201" s="1175"/>
      <c r="Y201" s="1206" t="s">
        <v>1868</v>
      </c>
      <c r="Z201" s="1177" t="s">
        <v>1830</v>
      </c>
      <c r="AA201" s="1174" t="s">
        <v>1830</v>
      </c>
      <c r="AB201" s="1175"/>
      <c r="AC201" s="1178"/>
      <c r="AD201" s="1173">
        <v>4</v>
      </c>
      <c r="AE201" s="1174">
        <v>4</v>
      </c>
      <c r="AF201" s="1175"/>
      <c r="AG201" s="1206" t="s">
        <v>1868</v>
      </c>
      <c r="AH201" s="1177" t="s">
        <v>1830</v>
      </c>
      <c r="AI201" s="1174" t="s">
        <v>1830</v>
      </c>
      <c r="AJ201" s="1175"/>
      <c r="AK201" s="1178"/>
      <c r="AL201" s="1173">
        <v>4</v>
      </c>
      <c r="AM201" s="1174">
        <v>2</v>
      </c>
      <c r="AN201" s="1175"/>
      <c r="AO201" s="1206" t="s">
        <v>1868</v>
      </c>
      <c r="AP201" s="1177" t="s">
        <v>1830</v>
      </c>
      <c r="AQ201" s="1174" t="s">
        <v>1830</v>
      </c>
      <c r="AR201" s="1175"/>
      <c r="AS201" s="1178"/>
      <c r="AT201" s="1180" t="s">
        <v>1830</v>
      </c>
      <c r="AU201" s="1181" t="s">
        <v>1830</v>
      </c>
      <c r="AV201" s="1182"/>
      <c r="AW201" s="1183"/>
      <c r="AX201" s="1184" t="s">
        <v>1830</v>
      </c>
      <c r="AY201" s="1181" t="s">
        <v>1830</v>
      </c>
      <c r="AZ201" s="1182"/>
      <c r="BA201" s="1185"/>
      <c r="BB201" s="1186" t="s">
        <v>1830</v>
      </c>
      <c r="BC201" s="1187" t="s">
        <v>1830</v>
      </c>
      <c r="BD201" s="1188"/>
      <c r="BE201" s="1189"/>
      <c r="BF201" s="1190" t="s">
        <v>1830</v>
      </c>
      <c r="BG201" s="1187" t="s">
        <v>1830</v>
      </c>
      <c r="BH201" s="1188"/>
      <c r="BI201" s="1191"/>
      <c r="BJ201" s="1192" t="s">
        <v>1830</v>
      </c>
      <c r="BK201" s="1193" t="s">
        <v>1830</v>
      </c>
      <c r="BL201" s="1194"/>
      <c r="BM201" s="1195"/>
      <c r="BN201" s="1196" t="s">
        <v>1830</v>
      </c>
      <c r="BO201" s="1193" t="s">
        <v>1830</v>
      </c>
      <c r="BP201" s="1194"/>
      <c r="BQ201" s="1197"/>
      <c r="BR201" s="1198" t="s">
        <v>1830</v>
      </c>
      <c r="BS201" s="1199" t="s">
        <v>1830</v>
      </c>
      <c r="BT201" s="1200"/>
      <c r="BU201" s="1201"/>
      <c r="BV201" s="1202" t="s">
        <v>1830</v>
      </c>
      <c r="BW201" s="1199" t="s">
        <v>1830</v>
      </c>
      <c r="BX201" s="1200"/>
      <c r="BY201" s="1203"/>
      <c r="BZ201" s="1129"/>
      <c r="CA201" s="1129"/>
      <c r="CB201" s="1129"/>
      <c r="CC201" s="1129"/>
      <c r="CD201" s="1129"/>
      <c r="CE201" s="1129"/>
      <c r="CF201" s="1129"/>
      <c r="CG201" s="1129"/>
      <c r="CH201" s="1129"/>
      <c r="CI201" s="1129"/>
      <c r="CJ201" s="1129"/>
      <c r="CK201" s="1129"/>
      <c r="CL201" s="1129"/>
      <c r="CM201" s="1129"/>
      <c r="CN201" s="1129"/>
      <c r="CO201" s="1129"/>
      <c r="CP201" s="1129"/>
      <c r="CQ201" s="1129"/>
      <c r="CR201" s="1129"/>
      <c r="CS201" s="1129"/>
    </row>
    <row r="202" spans="1:97" ht="30" customHeight="1">
      <c r="A202" s="1803">
        <v>6</v>
      </c>
      <c r="B202" s="1805"/>
      <c r="C202" s="1806" t="str">
        <f>IF(B202="","",VLOOKUP(B202,COMPETENCIA!$A$2:$B$44,2,0))</f>
        <v/>
      </c>
      <c r="D202" s="1805"/>
      <c r="E202" s="1800" t="str">
        <f>IF(B202="","",CONCATENATE(B202,"-",D202))</f>
        <v/>
      </c>
      <c r="F202" s="1797" t="s">
        <v>1830</v>
      </c>
      <c r="G202" s="1799"/>
      <c r="H202" s="1797" t="str">
        <f>IF(G202="","",VLOOKUP(G202,ACTIVIDAD_APRENDIZAJE!$A$2:$N$11,4,0))</f>
        <v/>
      </c>
      <c r="I202" s="1799"/>
      <c r="J202" s="1797" t="str">
        <f>IF(I202="","",VLOOKUP(I202,PRODUCTOS!$A$2:$H$5,4,0))</f>
        <v/>
      </c>
      <c r="K202" s="1799"/>
      <c r="L202" s="1800" t="str">
        <f>IF(I202="","",CONCATENATE(B202,"-",D202,"-",I202,"-",K202))</f>
        <v/>
      </c>
      <c r="M202" s="1801" t="s">
        <v>1830</v>
      </c>
      <c r="N202" s="1142"/>
      <c r="O202" s="1143"/>
      <c r="P202" s="1144" t="str">
        <f>IF(N202="","",CONCATENATE(N$9,"-",N202,"-",O202))</f>
        <v/>
      </c>
      <c r="Q202" s="1145" t="s">
        <v>1830</v>
      </c>
      <c r="R202" s="1146"/>
      <c r="S202" s="1143"/>
      <c r="T202" s="1144" t="str">
        <f>IF(R202="","",CONCATENATE(N$9,"-",N202,"-",R202,"-",S202))</f>
        <v/>
      </c>
      <c r="U202" s="1147" t="s">
        <v>1830</v>
      </c>
      <c r="V202" s="1142"/>
      <c r="W202" s="1143"/>
      <c r="X202" s="1144" t="str">
        <f>IF(V202="","",CONCATENATE(V$9,"-",V202,"-",W202))</f>
        <v/>
      </c>
      <c r="Y202" s="1145" t="s">
        <v>1830</v>
      </c>
      <c r="Z202" s="1146"/>
      <c r="AA202" s="1143"/>
      <c r="AB202" s="1144" t="str">
        <f>IF(Z202="","",CONCATENATE(V$9,"-",V202,"-",Z202,"-",AA202))</f>
        <v/>
      </c>
      <c r="AC202" s="1147" t="s">
        <v>1830</v>
      </c>
      <c r="AD202" s="1142"/>
      <c r="AE202" s="1143"/>
      <c r="AF202" s="1144" t="str">
        <f>IF(AD202="","",CONCATENATE(AD$9,"-",AD202,"-",AE202))</f>
        <v/>
      </c>
      <c r="AG202" s="1145" t="s">
        <v>1830</v>
      </c>
      <c r="AH202" s="1146"/>
      <c r="AI202" s="1143"/>
      <c r="AJ202" s="1144" t="str">
        <f>IF(AH202="","",CONCATENATE(AD$9,"-",AD202,"-",AH202,"-",AI202))</f>
        <v/>
      </c>
      <c r="AK202" s="1147" t="s">
        <v>1830</v>
      </c>
      <c r="AL202" s="1142"/>
      <c r="AM202" s="1143"/>
      <c r="AN202" s="1144" t="str">
        <f>IF(AL202="","",CONCATENATE(AL$9,"-",AL202,"-",AM202))</f>
        <v/>
      </c>
      <c r="AO202" s="1148" t="s">
        <v>1830</v>
      </c>
      <c r="AP202" s="1146"/>
      <c r="AQ202" s="1143"/>
      <c r="AR202" s="1144" t="str">
        <f>IF(AP202="","",CONCATENATE(AL$9,"-",AL202,"-",AP202,"-",AQ202))</f>
        <v/>
      </c>
      <c r="AS202" s="1147" t="s">
        <v>1830</v>
      </c>
      <c r="AT202" s="1149"/>
      <c r="AU202" s="1150"/>
      <c r="AV202" s="1151" t="str">
        <f>IF(AT202="","",CONCATENATE(AT$9,"-",AT202,"-",AU202))</f>
        <v/>
      </c>
      <c r="AW202" s="1152" t="s">
        <v>1830</v>
      </c>
      <c r="AX202" s="1153"/>
      <c r="AY202" s="1150"/>
      <c r="AZ202" s="1151" t="str">
        <f>IF(AX202="","",CONCATENATE(AT$9,"-",AT202,"-",AX202,"-",AY202))</f>
        <v/>
      </c>
      <c r="BA202" s="1154" t="s">
        <v>1830</v>
      </c>
      <c r="BB202" s="1155"/>
      <c r="BC202" s="1156"/>
      <c r="BD202" s="1157" t="str">
        <f>IF(BB202="","",CONCATENATE(BB$9,"-",BB202,"-",BC202))</f>
        <v/>
      </c>
      <c r="BE202" s="1158" t="s">
        <v>1830</v>
      </c>
      <c r="BF202" s="1159"/>
      <c r="BG202" s="1156"/>
      <c r="BH202" s="1157" t="str">
        <f>IF(BF202="","",CONCATENATE(BB$9,"-",BB202,"-",BF202,"-",BG202))</f>
        <v/>
      </c>
      <c r="BI202" s="1160" t="s">
        <v>1830</v>
      </c>
      <c r="BJ202" s="1161"/>
      <c r="BK202" s="1162"/>
      <c r="BL202" s="1163" t="str">
        <f>IF(BJ202="","",CONCATENATE(BJ$9,"-",BJ202,"-",BK202))</f>
        <v/>
      </c>
      <c r="BM202" s="1164" t="s">
        <v>1830</v>
      </c>
      <c r="BN202" s="1165"/>
      <c r="BO202" s="1162"/>
      <c r="BP202" s="1163" t="str">
        <f>IF(BN202="","",CONCATENATE(BJ$9,"-",BJ202,"-",BN202,"-",BO202))</f>
        <v/>
      </c>
      <c r="BQ202" s="1166" t="s">
        <v>1830</v>
      </c>
      <c r="BR202" s="1167"/>
      <c r="BS202" s="1168"/>
      <c r="BT202" s="1169" t="str">
        <f>IF(BR202="","",CONCATENATE(BR$9,"-",BR202,"-",BS202))</f>
        <v/>
      </c>
      <c r="BU202" s="1170" t="s">
        <v>1830</v>
      </c>
      <c r="BV202" s="1171"/>
      <c r="BW202" s="1168"/>
      <c r="BX202" s="1169" t="str">
        <f>IF(BV202="","",CONCATENATE(BR$9,"-",BR202,"-",BV202,"-",BW202))</f>
        <v/>
      </c>
      <c r="BY202" s="1172" t="s">
        <v>1830</v>
      </c>
      <c r="BZ202" s="1129"/>
      <c r="CA202" s="1129"/>
      <c r="CB202" s="1129"/>
      <c r="CC202" s="1129"/>
      <c r="CD202" s="1129"/>
      <c r="CE202" s="1129"/>
      <c r="CF202" s="1129"/>
      <c r="CG202" s="1129"/>
      <c r="CH202" s="1129"/>
      <c r="CI202" s="1129"/>
      <c r="CJ202" s="1129"/>
      <c r="CK202" s="1129"/>
      <c r="CL202" s="1129"/>
      <c r="CM202" s="1129"/>
      <c r="CN202" s="1129"/>
      <c r="CO202" s="1129"/>
      <c r="CP202" s="1129"/>
      <c r="CQ202" s="1129"/>
      <c r="CR202" s="1129"/>
      <c r="CS202" s="1129"/>
    </row>
    <row r="203" spans="1:97" ht="79.5" customHeight="1">
      <c r="A203" s="1804"/>
      <c r="B203" s="1798"/>
      <c r="C203" s="1798"/>
      <c r="D203" s="1798"/>
      <c r="E203" s="1798"/>
      <c r="F203" s="1798"/>
      <c r="G203" s="1798"/>
      <c r="H203" s="1798"/>
      <c r="I203" s="1798"/>
      <c r="J203" s="1798"/>
      <c r="K203" s="1798"/>
      <c r="L203" s="1798"/>
      <c r="M203" s="1802"/>
      <c r="N203" s="1173" t="s">
        <v>1830</v>
      </c>
      <c r="O203" s="1174" t="s">
        <v>1830</v>
      </c>
      <c r="P203" s="1175"/>
      <c r="Q203" s="1176"/>
      <c r="R203" s="1177" t="s">
        <v>1830</v>
      </c>
      <c r="S203" s="1174" t="s">
        <v>1830</v>
      </c>
      <c r="T203" s="1175"/>
      <c r="U203" s="1178"/>
      <c r="V203" s="1173" t="s">
        <v>1830</v>
      </c>
      <c r="W203" s="1174" t="s">
        <v>1830</v>
      </c>
      <c r="X203" s="1175"/>
      <c r="Y203" s="1176"/>
      <c r="Z203" s="1177" t="s">
        <v>1830</v>
      </c>
      <c r="AA203" s="1174" t="s">
        <v>1830</v>
      </c>
      <c r="AB203" s="1175"/>
      <c r="AC203" s="1178"/>
      <c r="AD203" s="1173" t="s">
        <v>1830</v>
      </c>
      <c r="AE203" s="1174" t="s">
        <v>1830</v>
      </c>
      <c r="AF203" s="1175"/>
      <c r="AG203" s="1176"/>
      <c r="AH203" s="1177" t="s">
        <v>1830</v>
      </c>
      <c r="AI203" s="1174" t="s">
        <v>1830</v>
      </c>
      <c r="AJ203" s="1175"/>
      <c r="AK203" s="1178"/>
      <c r="AL203" s="1173" t="s">
        <v>1830</v>
      </c>
      <c r="AM203" s="1174" t="s">
        <v>1830</v>
      </c>
      <c r="AN203" s="1175"/>
      <c r="AO203" s="1179"/>
      <c r="AP203" s="1177" t="s">
        <v>1830</v>
      </c>
      <c r="AQ203" s="1174" t="s">
        <v>1830</v>
      </c>
      <c r="AR203" s="1175"/>
      <c r="AS203" s="1178"/>
      <c r="AT203" s="1180" t="s">
        <v>1830</v>
      </c>
      <c r="AU203" s="1181" t="s">
        <v>1830</v>
      </c>
      <c r="AV203" s="1182"/>
      <c r="AW203" s="1183"/>
      <c r="AX203" s="1184" t="s">
        <v>1830</v>
      </c>
      <c r="AY203" s="1181" t="s">
        <v>1830</v>
      </c>
      <c r="AZ203" s="1182"/>
      <c r="BA203" s="1185"/>
      <c r="BB203" s="1186" t="s">
        <v>1830</v>
      </c>
      <c r="BC203" s="1187" t="s">
        <v>1830</v>
      </c>
      <c r="BD203" s="1188"/>
      <c r="BE203" s="1189"/>
      <c r="BF203" s="1190" t="s">
        <v>1830</v>
      </c>
      <c r="BG203" s="1187" t="s">
        <v>1830</v>
      </c>
      <c r="BH203" s="1188"/>
      <c r="BI203" s="1191"/>
      <c r="BJ203" s="1192" t="s">
        <v>1830</v>
      </c>
      <c r="BK203" s="1193" t="s">
        <v>1830</v>
      </c>
      <c r="BL203" s="1194"/>
      <c r="BM203" s="1195"/>
      <c r="BN203" s="1196" t="s">
        <v>1830</v>
      </c>
      <c r="BO203" s="1193" t="s">
        <v>1830</v>
      </c>
      <c r="BP203" s="1194"/>
      <c r="BQ203" s="1197"/>
      <c r="BR203" s="1198" t="s">
        <v>1830</v>
      </c>
      <c r="BS203" s="1199" t="s">
        <v>1830</v>
      </c>
      <c r="BT203" s="1200"/>
      <c r="BU203" s="1201"/>
      <c r="BV203" s="1202" t="s">
        <v>1830</v>
      </c>
      <c r="BW203" s="1199" t="s">
        <v>1830</v>
      </c>
      <c r="BX203" s="1200"/>
      <c r="BY203" s="1203"/>
      <c r="BZ203" s="1129"/>
      <c r="CA203" s="1129"/>
      <c r="CB203" s="1129"/>
      <c r="CC203" s="1129"/>
      <c r="CD203" s="1129"/>
      <c r="CE203" s="1129"/>
      <c r="CF203" s="1129"/>
      <c r="CG203" s="1129"/>
      <c r="CH203" s="1129"/>
      <c r="CI203" s="1129"/>
      <c r="CJ203" s="1129"/>
      <c r="CK203" s="1129"/>
      <c r="CL203" s="1129"/>
      <c r="CM203" s="1129"/>
      <c r="CN203" s="1129"/>
      <c r="CO203" s="1129"/>
      <c r="CP203" s="1129"/>
      <c r="CQ203" s="1129"/>
      <c r="CR203" s="1129"/>
      <c r="CS203" s="1129"/>
    </row>
    <row r="204" spans="1:97" ht="30" customHeight="1">
      <c r="A204" s="1803">
        <v>7</v>
      </c>
      <c r="B204" s="1805"/>
      <c r="C204" s="1806" t="str">
        <f>IF(B204="","",VLOOKUP(B204,COMPETENCIA!$A$2:$B$44,2,0))</f>
        <v/>
      </c>
      <c r="D204" s="1805"/>
      <c r="E204" s="1800" t="str">
        <f>IF(B204="","",CONCATENATE(B204,"-",D204))</f>
        <v/>
      </c>
      <c r="F204" s="1797" t="s">
        <v>1830</v>
      </c>
      <c r="G204" s="1799"/>
      <c r="H204" s="1797" t="str">
        <f>IF(G204="","",VLOOKUP(G204,ACTIVIDAD_APRENDIZAJE!$A$2:$N$11,4,0))</f>
        <v/>
      </c>
      <c r="I204" s="1799"/>
      <c r="J204" s="1797" t="str">
        <f>IF(I204="","",VLOOKUP(I204,PRODUCTOS!$A$2:$H$5,4,0))</f>
        <v/>
      </c>
      <c r="K204" s="1799"/>
      <c r="L204" s="1800" t="str">
        <f>IF(I204="","",CONCATENATE(B204,"-",D204,"-",I204,"-",K204))</f>
        <v/>
      </c>
      <c r="M204" s="1801" t="s">
        <v>1830</v>
      </c>
      <c r="N204" s="1142"/>
      <c r="O204" s="1143"/>
      <c r="P204" s="1144" t="str">
        <f>IF(N204="","",CONCATENATE(N$9,"-",N204,"-",O204))</f>
        <v/>
      </c>
      <c r="Q204" s="1145" t="s">
        <v>1830</v>
      </c>
      <c r="R204" s="1146"/>
      <c r="S204" s="1143"/>
      <c r="T204" s="1144" t="str">
        <f>IF(R204="","",CONCATENATE(N$9,"-",N204,"-",R204,"-",S204))</f>
        <v/>
      </c>
      <c r="U204" s="1147" t="s">
        <v>1830</v>
      </c>
      <c r="V204" s="1142"/>
      <c r="W204" s="1143"/>
      <c r="X204" s="1144" t="str">
        <f>IF(V204="","",CONCATENATE(V$9,"-",V204,"-",W204))</f>
        <v/>
      </c>
      <c r="Y204" s="1145" t="s">
        <v>1830</v>
      </c>
      <c r="Z204" s="1146"/>
      <c r="AA204" s="1143"/>
      <c r="AB204" s="1144" t="str">
        <f>IF(Z204="","",CONCATENATE(V$9,"-",V204,"-",Z204,"-",AA204))</f>
        <v/>
      </c>
      <c r="AC204" s="1147" t="s">
        <v>1830</v>
      </c>
      <c r="AD204" s="1142"/>
      <c r="AE204" s="1143"/>
      <c r="AF204" s="1144" t="str">
        <f>IF(AD204="","",CONCATENATE(AD$9,"-",AD204,"-",AE204))</f>
        <v/>
      </c>
      <c r="AG204" s="1145" t="s">
        <v>1830</v>
      </c>
      <c r="AH204" s="1146"/>
      <c r="AI204" s="1143"/>
      <c r="AJ204" s="1144" t="str">
        <f>IF(AH204="","",CONCATENATE(AD$9,"-",AD204,"-",AH204,"-",AI204))</f>
        <v/>
      </c>
      <c r="AK204" s="1147" t="s">
        <v>1830</v>
      </c>
      <c r="AL204" s="1142"/>
      <c r="AM204" s="1143"/>
      <c r="AN204" s="1144" t="str">
        <f>IF(AL204="","",CONCATENATE(AL$9,"-",AL204,"-",AM204))</f>
        <v/>
      </c>
      <c r="AO204" s="1148" t="s">
        <v>1830</v>
      </c>
      <c r="AP204" s="1146"/>
      <c r="AQ204" s="1143"/>
      <c r="AR204" s="1144" t="str">
        <f>IF(AP204="","",CONCATENATE(AL$9,"-",AL204,"-",AP204,"-",AQ204))</f>
        <v/>
      </c>
      <c r="AS204" s="1147" t="s">
        <v>1830</v>
      </c>
      <c r="AT204" s="1149"/>
      <c r="AU204" s="1150"/>
      <c r="AV204" s="1151" t="str">
        <f>IF(AT204="","",CONCATENATE(AT$9,"-",AT204,"-",AU204))</f>
        <v/>
      </c>
      <c r="AW204" s="1152" t="s">
        <v>1830</v>
      </c>
      <c r="AX204" s="1153"/>
      <c r="AY204" s="1150"/>
      <c r="AZ204" s="1151" t="str">
        <f>IF(AX204="","",CONCATENATE(AT$9,"-",AT204,"-",AX204,"-",AY204))</f>
        <v/>
      </c>
      <c r="BA204" s="1154" t="s">
        <v>1830</v>
      </c>
      <c r="BB204" s="1155"/>
      <c r="BC204" s="1156"/>
      <c r="BD204" s="1157" t="str">
        <f>IF(BB204="","",CONCATENATE(BB$9,"-",BB204,"-",BC204))</f>
        <v/>
      </c>
      <c r="BE204" s="1158" t="s">
        <v>1830</v>
      </c>
      <c r="BF204" s="1159"/>
      <c r="BG204" s="1156"/>
      <c r="BH204" s="1157" t="str">
        <f>IF(BF204="","",CONCATENATE(BB$9,"-",BB204,"-",BF204,"-",BG204))</f>
        <v/>
      </c>
      <c r="BI204" s="1160" t="s">
        <v>1830</v>
      </c>
      <c r="BJ204" s="1161"/>
      <c r="BK204" s="1162"/>
      <c r="BL204" s="1163" t="str">
        <f>IF(BJ204="","",CONCATENATE(BJ$9,"-",BJ204,"-",BK204))</f>
        <v/>
      </c>
      <c r="BM204" s="1164" t="s">
        <v>1830</v>
      </c>
      <c r="BN204" s="1165"/>
      <c r="BO204" s="1162"/>
      <c r="BP204" s="1163" t="str">
        <f>IF(BN204="","",CONCATENATE(BJ$9,"-",BJ204,"-",BN204,"-",BO204))</f>
        <v/>
      </c>
      <c r="BQ204" s="1166" t="s">
        <v>1830</v>
      </c>
      <c r="BR204" s="1167"/>
      <c r="BS204" s="1168"/>
      <c r="BT204" s="1169" t="str">
        <f>IF(BR204="","",CONCATENATE(BR$9,"-",BR204,"-",BS204))</f>
        <v/>
      </c>
      <c r="BU204" s="1170" t="s">
        <v>1830</v>
      </c>
      <c r="BV204" s="1171"/>
      <c r="BW204" s="1168"/>
      <c r="BX204" s="1169" t="str">
        <f>IF(BV204="","",CONCATENATE(BR$9,"-",BR204,"-",BV204,"-",BW204))</f>
        <v/>
      </c>
      <c r="BY204" s="1172" t="s">
        <v>1830</v>
      </c>
      <c r="BZ204" s="1129"/>
      <c r="CA204" s="1129"/>
      <c r="CB204" s="1129"/>
      <c r="CC204" s="1129"/>
      <c r="CD204" s="1129"/>
      <c r="CE204" s="1129"/>
      <c r="CF204" s="1129"/>
      <c r="CG204" s="1129"/>
      <c r="CH204" s="1129"/>
      <c r="CI204" s="1129"/>
      <c r="CJ204" s="1129"/>
      <c r="CK204" s="1129"/>
      <c r="CL204" s="1129"/>
      <c r="CM204" s="1129"/>
      <c r="CN204" s="1129"/>
      <c r="CO204" s="1129"/>
      <c r="CP204" s="1129"/>
      <c r="CQ204" s="1129"/>
      <c r="CR204" s="1129"/>
      <c r="CS204" s="1129"/>
    </row>
    <row r="205" spans="1:97" ht="79.5" customHeight="1">
      <c r="A205" s="1804"/>
      <c r="B205" s="1798"/>
      <c r="C205" s="1798"/>
      <c r="D205" s="1798"/>
      <c r="E205" s="1798"/>
      <c r="F205" s="1798"/>
      <c r="G205" s="1798"/>
      <c r="H205" s="1798"/>
      <c r="I205" s="1798"/>
      <c r="J205" s="1798"/>
      <c r="K205" s="1798"/>
      <c r="L205" s="1798"/>
      <c r="M205" s="1802"/>
      <c r="N205" s="1173" t="s">
        <v>1830</v>
      </c>
      <c r="O205" s="1174" t="s">
        <v>1830</v>
      </c>
      <c r="P205" s="1175"/>
      <c r="Q205" s="1176"/>
      <c r="R205" s="1177" t="s">
        <v>1830</v>
      </c>
      <c r="S205" s="1174" t="s">
        <v>1830</v>
      </c>
      <c r="T205" s="1175"/>
      <c r="U205" s="1178"/>
      <c r="V205" s="1173" t="s">
        <v>1830</v>
      </c>
      <c r="W205" s="1174" t="s">
        <v>1830</v>
      </c>
      <c r="X205" s="1175"/>
      <c r="Y205" s="1176"/>
      <c r="Z205" s="1177" t="s">
        <v>1830</v>
      </c>
      <c r="AA205" s="1174" t="s">
        <v>1830</v>
      </c>
      <c r="AB205" s="1175"/>
      <c r="AC205" s="1178"/>
      <c r="AD205" s="1173" t="s">
        <v>1830</v>
      </c>
      <c r="AE205" s="1174" t="s">
        <v>1830</v>
      </c>
      <c r="AF205" s="1175"/>
      <c r="AG205" s="1176"/>
      <c r="AH205" s="1177" t="s">
        <v>1830</v>
      </c>
      <c r="AI205" s="1174" t="s">
        <v>1830</v>
      </c>
      <c r="AJ205" s="1175"/>
      <c r="AK205" s="1178"/>
      <c r="AL205" s="1173" t="s">
        <v>1830</v>
      </c>
      <c r="AM205" s="1174" t="s">
        <v>1830</v>
      </c>
      <c r="AN205" s="1175"/>
      <c r="AO205" s="1179"/>
      <c r="AP205" s="1177" t="s">
        <v>1830</v>
      </c>
      <c r="AQ205" s="1174" t="s">
        <v>1830</v>
      </c>
      <c r="AR205" s="1175"/>
      <c r="AS205" s="1178"/>
      <c r="AT205" s="1180" t="s">
        <v>1830</v>
      </c>
      <c r="AU205" s="1181" t="s">
        <v>1830</v>
      </c>
      <c r="AV205" s="1182"/>
      <c r="AW205" s="1183"/>
      <c r="AX205" s="1184" t="s">
        <v>1830</v>
      </c>
      <c r="AY205" s="1181" t="s">
        <v>1830</v>
      </c>
      <c r="AZ205" s="1182"/>
      <c r="BA205" s="1185"/>
      <c r="BB205" s="1186" t="s">
        <v>1830</v>
      </c>
      <c r="BC205" s="1187" t="s">
        <v>1830</v>
      </c>
      <c r="BD205" s="1188"/>
      <c r="BE205" s="1189"/>
      <c r="BF205" s="1190" t="s">
        <v>1830</v>
      </c>
      <c r="BG205" s="1187" t="s">
        <v>1830</v>
      </c>
      <c r="BH205" s="1188"/>
      <c r="BI205" s="1191"/>
      <c r="BJ205" s="1192" t="s">
        <v>1830</v>
      </c>
      <c r="BK205" s="1193" t="s">
        <v>1830</v>
      </c>
      <c r="BL205" s="1194"/>
      <c r="BM205" s="1195"/>
      <c r="BN205" s="1196" t="s">
        <v>1830</v>
      </c>
      <c r="BO205" s="1193" t="s">
        <v>1830</v>
      </c>
      <c r="BP205" s="1194"/>
      <c r="BQ205" s="1197"/>
      <c r="BR205" s="1198" t="s">
        <v>1830</v>
      </c>
      <c r="BS205" s="1199" t="s">
        <v>1830</v>
      </c>
      <c r="BT205" s="1200"/>
      <c r="BU205" s="1201"/>
      <c r="BV205" s="1202" t="s">
        <v>1830</v>
      </c>
      <c r="BW205" s="1199" t="s">
        <v>1830</v>
      </c>
      <c r="BX205" s="1200"/>
      <c r="BY205" s="1203"/>
      <c r="BZ205" s="1129"/>
      <c r="CA205" s="1129"/>
      <c r="CB205" s="1129"/>
      <c r="CC205" s="1129"/>
      <c r="CD205" s="1129"/>
      <c r="CE205" s="1129"/>
      <c r="CF205" s="1129"/>
      <c r="CG205" s="1129"/>
      <c r="CH205" s="1129"/>
      <c r="CI205" s="1129"/>
      <c r="CJ205" s="1129"/>
      <c r="CK205" s="1129"/>
      <c r="CL205" s="1129"/>
      <c r="CM205" s="1129"/>
      <c r="CN205" s="1129"/>
      <c r="CO205" s="1129"/>
      <c r="CP205" s="1129"/>
      <c r="CQ205" s="1129"/>
      <c r="CR205" s="1129"/>
      <c r="CS205" s="1129"/>
    </row>
    <row r="206" spans="1:97" ht="30" customHeight="1">
      <c r="A206" s="1803">
        <v>8</v>
      </c>
      <c r="B206" s="1805"/>
      <c r="C206" s="1806" t="str">
        <f>IF(B206="","",VLOOKUP(B206,COMPETENCIA!$A$2:$B$44,2,0))</f>
        <v/>
      </c>
      <c r="D206" s="1805"/>
      <c r="E206" s="1800" t="str">
        <f>IF(B206="","",CONCATENATE(B206,"-",D206))</f>
        <v/>
      </c>
      <c r="F206" s="1797" t="s">
        <v>1830</v>
      </c>
      <c r="G206" s="1799"/>
      <c r="H206" s="1797" t="str">
        <f>IF(G206="","",VLOOKUP(G206,ACTIVIDAD_APRENDIZAJE!$A$2:$N$11,4,0))</f>
        <v/>
      </c>
      <c r="I206" s="1799"/>
      <c r="J206" s="1797" t="str">
        <f>IF(I206="","",VLOOKUP(I206,PRODUCTOS!$A$2:$H$5,4,0))</f>
        <v/>
      </c>
      <c r="K206" s="1799"/>
      <c r="L206" s="1800" t="str">
        <f>IF(I206="","",CONCATENATE(B206,"-",D206,"-",I206,"-",K206))</f>
        <v/>
      </c>
      <c r="M206" s="1801" t="s">
        <v>1830</v>
      </c>
      <c r="N206" s="1142"/>
      <c r="O206" s="1143"/>
      <c r="P206" s="1144" t="str">
        <f>IF(N206="","",CONCATENATE(N$9,"-",N206,"-",O206))</f>
        <v/>
      </c>
      <c r="Q206" s="1145" t="s">
        <v>1830</v>
      </c>
      <c r="R206" s="1146"/>
      <c r="S206" s="1143"/>
      <c r="T206" s="1144" t="str">
        <f>IF(R206="","",CONCATENATE(N$9,"-",N206,"-",R206,"-",S206))</f>
        <v/>
      </c>
      <c r="U206" s="1147" t="s">
        <v>1830</v>
      </c>
      <c r="V206" s="1142"/>
      <c r="W206" s="1143"/>
      <c r="X206" s="1144" t="str">
        <f>IF(V206="","",CONCATENATE(V$9,"-",V206,"-",W206))</f>
        <v/>
      </c>
      <c r="Y206" s="1145" t="s">
        <v>1830</v>
      </c>
      <c r="Z206" s="1146"/>
      <c r="AA206" s="1143"/>
      <c r="AB206" s="1144" t="str">
        <f>IF(Z206="","",CONCATENATE(V$9,"-",V206,"-",Z206,"-",AA206))</f>
        <v/>
      </c>
      <c r="AC206" s="1147" t="s">
        <v>1830</v>
      </c>
      <c r="AD206" s="1142"/>
      <c r="AE206" s="1143"/>
      <c r="AF206" s="1144" t="str">
        <f>IF(AD206="","",CONCATENATE(AD$9,"-",AD206,"-",AE206))</f>
        <v/>
      </c>
      <c r="AG206" s="1145" t="s">
        <v>1830</v>
      </c>
      <c r="AH206" s="1146"/>
      <c r="AI206" s="1143"/>
      <c r="AJ206" s="1144" t="str">
        <f>IF(AH206="","",CONCATENATE(AD$9,"-",AD206,"-",AH206,"-",AI206))</f>
        <v/>
      </c>
      <c r="AK206" s="1147" t="s">
        <v>1830</v>
      </c>
      <c r="AL206" s="1142"/>
      <c r="AM206" s="1143"/>
      <c r="AN206" s="1144" t="str">
        <f>IF(AL206="","",CONCATENATE(AL$9,"-",AL206,"-",AM206))</f>
        <v/>
      </c>
      <c r="AO206" s="1148" t="s">
        <v>1830</v>
      </c>
      <c r="AP206" s="1146"/>
      <c r="AQ206" s="1143"/>
      <c r="AR206" s="1144" t="str">
        <f>IF(AP206="","",CONCATENATE(AL$9,"-",AL206,"-",AP206,"-",AQ206))</f>
        <v/>
      </c>
      <c r="AS206" s="1147" t="s">
        <v>1830</v>
      </c>
      <c r="AT206" s="1149"/>
      <c r="AU206" s="1150"/>
      <c r="AV206" s="1151" t="str">
        <f>IF(AT206="","",CONCATENATE(AT$9,"-",AT206,"-",AU206))</f>
        <v/>
      </c>
      <c r="AW206" s="1152" t="s">
        <v>1830</v>
      </c>
      <c r="AX206" s="1153"/>
      <c r="AY206" s="1150"/>
      <c r="AZ206" s="1151" t="str">
        <f>IF(AX206="","",CONCATENATE(AT$9,"-",AT206,"-",AX206,"-",AY206))</f>
        <v/>
      </c>
      <c r="BA206" s="1154" t="s">
        <v>1830</v>
      </c>
      <c r="BB206" s="1155"/>
      <c r="BC206" s="1156"/>
      <c r="BD206" s="1157" t="str">
        <f>IF(BB206="","",CONCATENATE(BB$9,"-",BB206,"-",BC206))</f>
        <v/>
      </c>
      <c r="BE206" s="1158" t="s">
        <v>1830</v>
      </c>
      <c r="BF206" s="1159"/>
      <c r="BG206" s="1156"/>
      <c r="BH206" s="1157" t="str">
        <f>IF(BF206="","",CONCATENATE(BB$9,"-",BB206,"-",BF206,"-",BG206))</f>
        <v/>
      </c>
      <c r="BI206" s="1160" t="s">
        <v>1830</v>
      </c>
      <c r="BJ206" s="1161"/>
      <c r="BK206" s="1162"/>
      <c r="BL206" s="1163" t="str">
        <f>IF(BJ206="","",CONCATENATE(BJ$9,"-",BJ206,"-",BK206))</f>
        <v/>
      </c>
      <c r="BM206" s="1164" t="s">
        <v>1830</v>
      </c>
      <c r="BN206" s="1165"/>
      <c r="BO206" s="1162"/>
      <c r="BP206" s="1163" t="str">
        <f>IF(BN206="","",CONCATENATE(BJ$9,"-",BJ206,"-",BN206,"-",BO206))</f>
        <v/>
      </c>
      <c r="BQ206" s="1166" t="s">
        <v>1830</v>
      </c>
      <c r="BR206" s="1167"/>
      <c r="BS206" s="1168"/>
      <c r="BT206" s="1169" t="str">
        <f>IF(BR206="","",CONCATENATE(BR$9,"-",BR206,"-",BS206))</f>
        <v/>
      </c>
      <c r="BU206" s="1170" t="s">
        <v>1830</v>
      </c>
      <c r="BV206" s="1171"/>
      <c r="BW206" s="1168"/>
      <c r="BX206" s="1169" t="str">
        <f>IF(BV206="","",CONCATENATE(BR$9,"-",BR206,"-",BV206,"-",BW206))</f>
        <v/>
      </c>
      <c r="BY206" s="1172" t="s">
        <v>1830</v>
      </c>
      <c r="BZ206" s="1129"/>
      <c r="CA206" s="1129"/>
      <c r="CB206" s="1129"/>
      <c r="CC206" s="1129"/>
      <c r="CD206" s="1129"/>
      <c r="CE206" s="1129"/>
      <c r="CF206" s="1129"/>
      <c r="CG206" s="1129"/>
      <c r="CH206" s="1129"/>
      <c r="CI206" s="1129"/>
      <c r="CJ206" s="1129"/>
      <c r="CK206" s="1129"/>
      <c r="CL206" s="1129"/>
      <c r="CM206" s="1129"/>
      <c r="CN206" s="1129"/>
      <c r="CO206" s="1129"/>
      <c r="CP206" s="1129"/>
      <c r="CQ206" s="1129"/>
      <c r="CR206" s="1129"/>
      <c r="CS206" s="1129"/>
    </row>
    <row r="207" spans="1:97" ht="79.5" customHeight="1">
      <c r="A207" s="1804"/>
      <c r="B207" s="1798"/>
      <c r="C207" s="1798"/>
      <c r="D207" s="1798"/>
      <c r="E207" s="1798"/>
      <c r="F207" s="1798"/>
      <c r="G207" s="1798"/>
      <c r="H207" s="1798"/>
      <c r="I207" s="1798"/>
      <c r="J207" s="1798"/>
      <c r="K207" s="1798"/>
      <c r="L207" s="1798"/>
      <c r="M207" s="1802"/>
      <c r="N207" s="1173" t="s">
        <v>1830</v>
      </c>
      <c r="O207" s="1174" t="s">
        <v>1830</v>
      </c>
      <c r="P207" s="1175"/>
      <c r="Q207" s="1176"/>
      <c r="R207" s="1177" t="s">
        <v>1830</v>
      </c>
      <c r="S207" s="1174" t="s">
        <v>1830</v>
      </c>
      <c r="T207" s="1175"/>
      <c r="U207" s="1178"/>
      <c r="V207" s="1173" t="s">
        <v>1830</v>
      </c>
      <c r="W207" s="1174" t="s">
        <v>1830</v>
      </c>
      <c r="X207" s="1175"/>
      <c r="Y207" s="1176"/>
      <c r="Z207" s="1177" t="s">
        <v>1830</v>
      </c>
      <c r="AA207" s="1174" t="s">
        <v>1830</v>
      </c>
      <c r="AB207" s="1175"/>
      <c r="AC207" s="1178"/>
      <c r="AD207" s="1173" t="s">
        <v>1830</v>
      </c>
      <c r="AE207" s="1174" t="s">
        <v>1830</v>
      </c>
      <c r="AF207" s="1175"/>
      <c r="AG207" s="1176"/>
      <c r="AH207" s="1177" t="s">
        <v>1830</v>
      </c>
      <c r="AI207" s="1174" t="s">
        <v>1830</v>
      </c>
      <c r="AJ207" s="1175"/>
      <c r="AK207" s="1178"/>
      <c r="AL207" s="1173" t="s">
        <v>1830</v>
      </c>
      <c r="AM207" s="1174" t="s">
        <v>1830</v>
      </c>
      <c r="AN207" s="1175"/>
      <c r="AO207" s="1179"/>
      <c r="AP207" s="1177" t="s">
        <v>1830</v>
      </c>
      <c r="AQ207" s="1174" t="s">
        <v>1830</v>
      </c>
      <c r="AR207" s="1175"/>
      <c r="AS207" s="1178"/>
      <c r="AT207" s="1180" t="s">
        <v>1830</v>
      </c>
      <c r="AU207" s="1181" t="s">
        <v>1830</v>
      </c>
      <c r="AV207" s="1182"/>
      <c r="AW207" s="1183"/>
      <c r="AX207" s="1184" t="s">
        <v>1830</v>
      </c>
      <c r="AY207" s="1181" t="s">
        <v>1830</v>
      </c>
      <c r="AZ207" s="1182"/>
      <c r="BA207" s="1185"/>
      <c r="BB207" s="1186" t="s">
        <v>1830</v>
      </c>
      <c r="BC207" s="1187" t="s">
        <v>1830</v>
      </c>
      <c r="BD207" s="1188"/>
      <c r="BE207" s="1189"/>
      <c r="BF207" s="1190" t="s">
        <v>1830</v>
      </c>
      <c r="BG207" s="1187" t="s">
        <v>1830</v>
      </c>
      <c r="BH207" s="1188"/>
      <c r="BI207" s="1191"/>
      <c r="BJ207" s="1192" t="s">
        <v>1830</v>
      </c>
      <c r="BK207" s="1193" t="s">
        <v>1830</v>
      </c>
      <c r="BL207" s="1194"/>
      <c r="BM207" s="1195"/>
      <c r="BN207" s="1196" t="s">
        <v>1830</v>
      </c>
      <c r="BO207" s="1193" t="s">
        <v>1830</v>
      </c>
      <c r="BP207" s="1194"/>
      <c r="BQ207" s="1197"/>
      <c r="BR207" s="1198" t="s">
        <v>1830</v>
      </c>
      <c r="BS207" s="1199" t="s">
        <v>1830</v>
      </c>
      <c r="BT207" s="1200"/>
      <c r="BU207" s="1201"/>
      <c r="BV207" s="1202" t="s">
        <v>1830</v>
      </c>
      <c r="BW207" s="1199" t="s">
        <v>1830</v>
      </c>
      <c r="BX207" s="1200"/>
      <c r="BY207" s="1203"/>
      <c r="BZ207" s="1129"/>
      <c r="CA207" s="1129"/>
      <c r="CB207" s="1129"/>
      <c r="CC207" s="1129"/>
      <c r="CD207" s="1129"/>
      <c r="CE207" s="1129"/>
      <c r="CF207" s="1129"/>
      <c r="CG207" s="1129"/>
      <c r="CH207" s="1129"/>
      <c r="CI207" s="1129"/>
      <c r="CJ207" s="1129"/>
      <c r="CK207" s="1129"/>
      <c r="CL207" s="1129"/>
      <c r="CM207" s="1129"/>
      <c r="CN207" s="1129"/>
      <c r="CO207" s="1129"/>
      <c r="CP207" s="1129"/>
      <c r="CQ207" s="1129"/>
      <c r="CR207" s="1129"/>
      <c r="CS207" s="1129"/>
    </row>
    <row r="208" spans="1:97" ht="30" customHeight="1">
      <c r="A208" s="1803">
        <v>9</v>
      </c>
      <c r="B208" s="1805"/>
      <c r="C208" s="1806" t="str">
        <f>IF(B208="","",VLOOKUP(B208,COMPETENCIA!$A$2:$B$44,2,0))</f>
        <v/>
      </c>
      <c r="D208" s="1805"/>
      <c r="E208" s="1800" t="str">
        <f>IF(B208="","",CONCATENATE(B208,"-",D208))</f>
        <v/>
      </c>
      <c r="F208" s="1797" t="s">
        <v>1830</v>
      </c>
      <c r="G208" s="1799"/>
      <c r="H208" s="1797" t="str">
        <f>IF(G208="","",VLOOKUP(G208,ACTIVIDAD_APRENDIZAJE!$A$2:$N$11,4,0))</f>
        <v/>
      </c>
      <c r="I208" s="1799"/>
      <c r="J208" s="1797" t="str">
        <f>IF(I208="","",VLOOKUP(I208,PRODUCTOS!$A$2:$H$5,4,0))</f>
        <v/>
      </c>
      <c r="K208" s="1799"/>
      <c r="L208" s="1800" t="str">
        <f>IF(I208="","",CONCATENATE(B208,"-",D208,"-",I208,"-",K208))</f>
        <v/>
      </c>
      <c r="M208" s="1801" t="s">
        <v>1830</v>
      </c>
      <c r="N208" s="1142"/>
      <c r="O208" s="1143"/>
      <c r="P208" s="1144" t="str">
        <f>IF(N208="","",CONCATENATE(N$9,"-",N208,"-",O208))</f>
        <v/>
      </c>
      <c r="Q208" s="1145" t="s">
        <v>1830</v>
      </c>
      <c r="R208" s="1146"/>
      <c r="S208" s="1143"/>
      <c r="T208" s="1144" t="str">
        <f>IF(R208="","",CONCATENATE(N$9,"-",N208,"-",R208,"-",S208))</f>
        <v/>
      </c>
      <c r="U208" s="1147" t="s">
        <v>1830</v>
      </c>
      <c r="V208" s="1142"/>
      <c r="W208" s="1143"/>
      <c r="X208" s="1144" t="str">
        <f>IF(V208="","",CONCATENATE(V$9,"-",V208,"-",W208))</f>
        <v/>
      </c>
      <c r="Y208" s="1145" t="s">
        <v>1830</v>
      </c>
      <c r="Z208" s="1146"/>
      <c r="AA208" s="1143"/>
      <c r="AB208" s="1144" t="str">
        <f>IF(Z208="","",CONCATENATE(V$9,"-",V208,"-",Z208,"-",AA208))</f>
        <v/>
      </c>
      <c r="AC208" s="1147" t="s">
        <v>1830</v>
      </c>
      <c r="AD208" s="1142"/>
      <c r="AE208" s="1143"/>
      <c r="AF208" s="1144" t="str">
        <f>IF(AD208="","",CONCATENATE(AD$9,"-",AD208,"-",AE208))</f>
        <v/>
      </c>
      <c r="AG208" s="1145" t="s">
        <v>1830</v>
      </c>
      <c r="AH208" s="1146"/>
      <c r="AI208" s="1143"/>
      <c r="AJ208" s="1144" t="str">
        <f>IF(AH208="","",CONCATENATE(AD$9,"-",AD208,"-",AH208,"-",AI208))</f>
        <v/>
      </c>
      <c r="AK208" s="1147" t="s">
        <v>1830</v>
      </c>
      <c r="AL208" s="1142"/>
      <c r="AM208" s="1143"/>
      <c r="AN208" s="1144" t="str">
        <f>IF(AL208="","",CONCATENATE(AL$9,"-",AL208,"-",AM208))</f>
        <v/>
      </c>
      <c r="AO208" s="1148" t="s">
        <v>1830</v>
      </c>
      <c r="AP208" s="1146"/>
      <c r="AQ208" s="1143"/>
      <c r="AR208" s="1144" t="str">
        <f>IF(AP208="","",CONCATENATE(AL$9,"-",AL208,"-",AP208,"-",AQ208))</f>
        <v/>
      </c>
      <c r="AS208" s="1147" t="s">
        <v>1830</v>
      </c>
      <c r="AT208" s="1149"/>
      <c r="AU208" s="1150"/>
      <c r="AV208" s="1151" t="str">
        <f>IF(AT208="","",CONCATENATE(AT$9,"-",AT208,"-",AU208))</f>
        <v/>
      </c>
      <c r="AW208" s="1152" t="s">
        <v>1830</v>
      </c>
      <c r="AX208" s="1153"/>
      <c r="AY208" s="1150"/>
      <c r="AZ208" s="1151" t="str">
        <f>IF(AX208="","",CONCATENATE(AT$9,"-",AT208,"-",AX208,"-",AY208))</f>
        <v/>
      </c>
      <c r="BA208" s="1154" t="s">
        <v>1830</v>
      </c>
      <c r="BB208" s="1155"/>
      <c r="BC208" s="1156"/>
      <c r="BD208" s="1157" t="str">
        <f>IF(BB208="","",CONCATENATE(BB$9,"-",BB208,"-",BC208))</f>
        <v/>
      </c>
      <c r="BE208" s="1158" t="s">
        <v>1830</v>
      </c>
      <c r="BF208" s="1159"/>
      <c r="BG208" s="1156"/>
      <c r="BH208" s="1157" t="str">
        <f>IF(BF208="","",CONCATENATE(BB$9,"-",BB208,"-",BF208,"-",BG208))</f>
        <v/>
      </c>
      <c r="BI208" s="1160" t="s">
        <v>1830</v>
      </c>
      <c r="BJ208" s="1161"/>
      <c r="BK208" s="1162"/>
      <c r="BL208" s="1163" t="str">
        <f>IF(BJ208="","",CONCATENATE(BJ$9,"-",BJ208,"-",BK208))</f>
        <v/>
      </c>
      <c r="BM208" s="1164" t="s">
        <v>1830</v>
      </c>
      <c r="BN208" s="1165"/>
      <c r="BO208" s="1162"/>
      <c r="BP208" s="1163" t="str">
        <f>IF(BN208="","",CONCATENATE(BJ$9,"-",BJ208,"-",BN208,"-",BO208))</f>
        <v/>
      </c>
      <c r="BQ208" s="1166" t="s">
        <v>1830</v>
      </c>
      <c r="BR208" s="1167"/>
      <c r="BS208" s="1168"/>
      <c r="BT208" s="1169" t="str">
        <f>IF(BR208="","",CONCATENATE(BR$9,"-",BR208,"-",BS208))</f>
        <v/>
      </c>
      <c r="BU208" s="1170" t="s">
        <v>1830</v>
      </c>
      <c r="BV208" s="1171"/>
      <c r="BW208" s="1168"/>
      <c r="BX208" s="1169" t="str">
        <f>IF(BV208="","",CONCATENATE(BR$9,"-",BR208,"-",BV208,"-",BW208))</f>
        <v/>
      </c>
      <c r="BY208" s="1172" t="s">
        <v>1830</v>
      </c>
      <c r="BZ208" s="1129"/>
      <c r="CA208" s="1129"/>
      <c r="CB208" s="1129"/>
      <c r="CC208" s="1129"/>
      <c r="CD208" s="1129"/>
      <c r="CE208" s="1129"/>
      <c r="CF208" s="1129"/>
      <c r="CG208" s="1129"/>
      <c r="CH208" s="1129"/>
      <c r="CI208" s="1129"/>
      <c r="CJ208" s="1129"/>
      <c r="CK208" s="1129"/>
      <c r="CL208" s="1129"/>
      <c r="CM208" s="1129"/>
      <c r="CN208" s="1129"/>
      <c r="CO208" s="1129"/>
      <c r="CP208" s="1129"/>
      <c r="CQ208" s="1129"/>
      <c r="CR208" s="1129"/>
      <c r="CS208" s="1129"/>
    </row>
    <row r="209" spans="1:97" ht="79.5" customHeight="1">
      <c r="A209" s="1804"/>
      <c r="B209" s="1798"/>
      <c r="C209" s="1798"/>
      <c r="D209" s="1798"/>
      <c r="E209" s="1798"/>
      <c r="F209" s="1798"/>
      <c r="G209" s="1798"/>
      <c r="H209" s="1798"/>
      <c r="I209" s="1798"/>
      <c r="J209" s="1798"/>
      <c r="K209" s="1798"/>
      <c r="L209" s="1798"/>
      <c r="M209" s="1802"/>
      <c r="N209" s="1173" t="s">
        <v>1830</v>
      </c>
      <c r="O209" s="1174" t="s">
        <v>1830</v>
      </c>
      <c r="P209" s="1175"/>
      <c r="Q209" s="1176"/>
      <c r="R209" s="1177" t="s">
        <v>1830</v>
      </c>
      <c r="S209" s="1174" t="s">
        <v>1830</v>
      </c>
      <c r="T209" s="1175"/>
      <c r="U209" s="1178"/>
      <c r="V209" s="1173" t="s">
        <v>1830</v>
      </c>
      <c r="W209" s="1174" t="s">
        <v>1830</v>
      </c>
      <c r="X209" s="1175"/>
      <c r="Y209" s="1176"/>
      <c r="Z209" s="1177" t="s">
        <v>1830</v>
      </c>
      <c r="AA209" s="1174" t="s">
        <v>1830</v>
      </c>
      <c r="AB209" s="1175"/>
      <c r="AC209" s="1178"/>
      <c r="AD209" s="1173" t="s">
        <v>1830</v>
      </c>
      <c r="AE209" s="1174" t="s">
        <v>1830</v>
      </c>
      <c r="AF209" s="1175"/>
      <c r="AG209" s="1176"/>
      <c r="AH209" s="1177" t="s">
        <v>1830</v>
      </c>
      <c r="AI209" s="1174" t="s">
        <v>1830</v>
      </c>
      <c r="AJ209" s="1175"/>
      <c r="AK209" s="1178"/>
      <c r="AL209" s="1173" t="s">
        <v>1830</v>
      </c>
      <c r="AM209" s="1174" t="s">
        <v>1830</v>
      </c>
      <c r="AN209" s="1175"/>
      <c r="AO209" s="1179"/>
      <c r="AP209" s="1177" t="s">
        <v>1830</v>
      </c>
      <c r="AQ209" s="1174" t="s">
        <v>1830</v>
      </c>
      <c r="AR209" s="1175"/>
      <c r="AS209" s="1178"/>
      <c r="AT209" s="1180" t="s">
        <v>1830</v>
      </c>
      <c r="AU209" s="1181" t="s">
        <v>1830</v>
      </c>
      <c r="AV209" s="1182"/>
      <c r="AW209" s="1183"/>
      <c r="AX209" s="1184" t="s">
        <v>1830</v>
      </c>
      <c r="AY209" s="1181" t="s">
        <v>1830</v>
      </c>
      <c r="AZ209" s="1182"/>
      <c r="BA209" s="1185"/>
      <c r="BB209" s="1186" t="s">
        <v>1830</v>
      </c>
      <c r="BC209" s="1187" t="s">
        <v>1830</v>
      </c>
      <c r="BD209" s="1188"/>
      <c r="BE209" s="1189"/>
      <c r="BF209" s="1190" t="s">
        <v>1830</v>
      </c>
      <c r="BG209" s="1187" t="s">
        <v>1830</v>
      </c>
      <c r="BH209" s="1188"/>
      <c r="BI209" s="1191"/>
      <c r="BJ209" s="1192" t="s">
        <v>1830</v>
      </c>
      <c r="BK209" s="1193" t="s">
        <v>1830</v>
      </c>
      <c r="BL209" s="1194"/>
      <c r="BM209" s="1195"/>
      <c r="BN209" s="1196" t="s">
        <v>1830</v>
      </c>
      <c r="BO209" s="1193" t="s">
        <v>1830</v>
      </c>
      <c r="BP209" s="1194"/>
      <c r="BQ209" s="1197"/>
      <c r="BR209" s="1198" t="s">
        <v>1830</v>
      </c>
      <c r="BS209" s="1199" t="s">
        <v>1830</v>
      </c>
      <c r="BT209" s="1200"/>
      <c r="BU209" s="1201"/>
      <c r="BV209" s="1202" t="s">
        <v>1830</v>
      </c>
      <c r="BW209" s="1199" t="s">
        <v>1830</v>
      </c>
      <c r="BX209" s="1200"/>
      <c r="BY209" s="1203"/>
      <c r="BZ209" s="1129"/>
      <c r="CA209" s="1129"/>
      <c r="CB209" s="1129"/>
      <c r="CC209" s="1129"/>
      <c r="CD209" s="1129"/>
      <c r="CE209" s="1129"/>
      <c r="CF209" s="1129"/>
      <c r="CG209" s="1129"/>
      <c r="CH209" s="1129"/>
      <c r="CI209" s="1129"/>
      <c r="CJ209" s="1129"/>
      <c r="CK209" s="1129"/>
      <c r="CL209" s="1129"/>
      <c r="CM209" s="1129"/>
      <c r="CN209" s="1129"/>
      <c r="CO209" s="1129"/>
      <c r="CP209" s="1129"/>
      <c r="CQ209" s="1129"/>
      <c r="CR209" s="1129"/>
      <c r="CS209" s="1129"/>
    </row>
    <row r="210" spans="1:97" ht="30" customHeight="1">
      <c r="A210" s="1810">
        <v>10</v>
      </c>
      <c r="B210" s="1805"/>
      <c r="C210" s="1806" t="str">
        <f>IF(B210="","",VLOOKUP(B210,COMPETENCIA!$A$2:$B$44,2,0))</f>
        <v/>
      </c>
      <c r="D210" s="1805"/>
      <c r="E210" s="1800" t="str">
        <f>IF(B210="","",CONCATENATE(B210,"-",D210))</f>
        <v/>
      </c>
      <c r="F210" s="1797" t="s">
        <v>1830</v>
      </c>
      <c r="G210" s="1799"/>
      <c r="H210" s="1797" t="str">
        <f>IF(G210="","",VLOOKUP(G210,ACTIVIDAD_APRENDIZAJE!$A$2:$N$11,4,0))</f>
        <v/>
      </c>
      <c r="I210" s="1799"/>
      <c r="J210" s="1797" t="str">
        <f>IF(I210="","",VLOOKUP(I210,PRODUCTOS!$A$2:$H$5,4,0))</f>
        <v/>
      </c>
      <c r="K210" s="1799"/>
      <c r="L210" s="1800" t="str">
        <f>IF(I210="","",CONCATENATE(B210,"-",D210,"-",I210,"-",K210))</f>
        <v/>
      </c>
      <c r="M210" s="1801" t="s">
        <v>1830</v>
      </c>
      <c r="N210" s="1142"/>
      <c r="O210" s="1143"/>
      <c r="P210" s="1144" t="str">
        <f>IF(N210="","",CONCATENATE(N$9,"-",N210,"-",O210))</f>
        <v/>
      </c>
      <c r="Q210" s="1145" t="s">
        <v>1830</v>
      </c>
      <c r="R210" s="1146"/>
      <c r="S210" s="1143"/>
      <c r="T210" s="1144" t="str">
        <f>IF(R210="","",CONCATENATE(N$9,"-",N210,"-",R210,"-",S210))</f>
        <v/>
      </c>
      <c r="U210" s="1147" t="s">
        <v>1830</v>
      </c>
      <c r="V210" s="1142"/>
      <c r="W210" s="1143"/>
      <c r="X210" s="1144" t="str">
        <f>IF(V210="","",CONCATENATE(V$9,"-",V210,"-",W210))</f>
        <v/>
      </c>
      <c r="Y210" s="1145" t="s">
        <v>1830</v>
      </c>
      <c r="Z210" s="1146"/>
      <c r="AA210" s="1143"/>
      <c r="AB210" s="1144" t="str">
        <f>IF(Z210="","",CONCATENATE(V$9,"-",V210,"-",Z210,"-",AA210))</f>
        <v/>
      </c>
      <c r="AC210" s="1147" t="s">
        <v>1830</v>
      </c>
      <c r="AD210" s="1142"/>
      <c r="AE210" s="1143"/>
      <c r="AF210" s="1144" t="str">
        <f>IF(AD210="","",CONCATENATE(AD$9,"-",AD210,"-",AE210))</f>
        <v/>
      </c>
      <c r="AG210" s="1145" t="s">
        <v>1830</v>
      </c>
      <c r="AH210" s="1146"/>
      <c r="AI210" s="1143"/>
      <c r="AJ210" s="1144" t="str">
        <f>IF(AH210="","",CONCATENATE(AD$9,"-",AD210,"-",AH210,"-",AI210))</f>
        <v/>
      </c>
      <c r="AK210" s="1147" t="s">
        <v>1830</v>
      </c>
      <c r="AL210" s="1142"/>
      <c r="AM210" s="1143"/>
      <c r="AN210" s="1144" t="str">
        <f>IF(AL210="","",CONCATENATE(AL$9,"-",AL210,"-",AM210))</f>
        <v/>
      </c>
      <c r="AO210" s="1148" t="s">
        <v>1830</v>
      </c>
      <c r="AP210" s="1146"/>
      <c r="AQ210" s="1143"/>
      <c r="AR210" s="1144" t="str">
        <f>IF(AP210="","",CONCATENATE(AL$9,"-",AL210,"-",AP210,"-",AQ210))</f>
        <v/>
      </c>
      <c r="AS210" s="1147" t="s">
        <v>1830</v>
      </c>
      <c r="AT210" s="1149"/>
      <c r="AU210" s="1150"/>
      <c r="AV210" s="1151" t="str">
        <f>IF(AT210="","",CONCATENATE(AT$9,"-",AT210,"-",AU210))</f>
        <v/>
      </c>
      <c r="AW210" s="1152" t="s">
        <v>1830</v>
      </c>
      <c r="AX210" s="1153"/>
      <c r="AY210" s="1150"/>
      <c r="AZ210" s="1151" t="str">
        <f>IF(AX210="","",CONCATENATE(AT$9,"-",AT210,"-",AX210,"-",AY210))</f>
        <v/>
      </c>
      <c r="BA210" s="1154" t="s">
        <v>1830</v>
      </c>
      <c r="BB210" s="1155"/>
      <c r="BC210" s="1156"/>
      <c r="BD210" s="1157" t="str">
        <f>IF(BB210="","",CONCATENATE(BB$9,"-",BB210,"-",BC210))</f>
        <v/>
      </c>
      <c r="BE210" s="1158" t="s">
        <v>1830</v>
      </c>
      <c r="BF210" s="1159"/>
      <c r="BG210" s="1156"/>
      <c r="BH210" s="1157" t="str">
        <f>IF(BF210="","",CONCATENATE(BB$9,"-",BB210,"-",BF210,"-",BG210))</f>
        <v/>
      </c>
      <c r="BI210" s="1160" t="s">
        <v>1830</v>
      </c>
      <c r="BJ210" s="1161"/>
      <c r="BK210" s="1162"/>
      <c r="BL210" s="1163" t="str">
        <f>IF(BJ210="","",CONCATENATE(BJ$9,"-",BJ210,"-",BK210))</f>
        <v/>
      </c>
      <c r="BM210" s="1164" t="s">
        <v>1830</v>
      </c>
      <c r="BN210" s="1165"/>
      <c r="BO210" s="1162"/>
      <c r="BP210" s="1163" t="str">
        <f>IF(BN210="","",CONCATENATE(BJ$9,"-",BJ210,"-",BN210,"-",BO210))</f>
        <v/>
      </c>
      <c r="BQ210" s="1166" t="s">
        <v>1830</v>
      </c>
      <c r="BR210" s="1167"/>
      <c r="BS210" s="1168"/>
      <c r="BT210" s="1169" t="str">
        <f>IF(BR210="","",CONCATENATE(BR$9,"-",BR210,"-",BS210))</f>
        <v/>
      </c>
      <c r="BU210" s="1170" t="s">
        <v>1830</v>
      </c>
      <c r="BV210" s="1171"/>
      <c r="BW210" s="1168"/>
      <c r="BX210" s="1169" t="str">
        <f>IF(BV210="","",CONCATENATE(BR$9,"-",BR210,"-",BV210,"-",BW210))</f>
        <v/>
      </c>
      <c r="BY210" s="1172" t="s">
        <v>1830</v>
      </c>
      <c r="BZ210" s="1129"/>
      <c r="CA210" s="1129"/>
      <c r="CB210" s="1129"/>
      <c r="CC210" s="1129"/>
      <c r="CD210" s="1129"/>
      <c r="CE210" s="1129"/>
      <c r="CF210" s="1129"/>
      <c r="CG210" s="1129"/>
      <c r="CH210" s="1129"/>
      <c r="CI210" s="1129"/>
      <c r="CJ210" s="1129"/>
      <c r="CK210" s="1129"/>
      <c r="CL210" s="1129"/>
      <c r="CM210" s="1129"/>
      <c r="CN210" s="1129"/>
      <c r="CO210" s="1129"/>
      <c r="CP210" s="1129"/>
      <c r="CQ210" s="1129"/>
      <c r="CR210" s="1129"/>
      <c r="CS210" s="1129"/>
    </row>
    <row r="211" spans="1:97" ht="79.5" customHeight="1">
      <c r="A211" s="1811"/>
      <c r="B211" s="1808"/>
      <c r="C211" s="1808"/>
      <c r="D211" s="1808"/>
      <c r="E211" s="1808"/>
      <c r="F211" s="1808"/>
      <c r="G211" s="1807"/>
      <c r="H211" s="1807"/>
      <c r="I211" s="1808"/>
      <c r="J211" s="1808"/>
      <c r="K211" s="1808"/>
      <c r="L211" s="1808"/>
      <c r="M211" s="1809"/>
      <c r="N211" s="1207" t="s">
        <v>1830</v>
      </c>
      <c r="O211" s="1208" t="s">
        <v>1830</v>
      </c>
      <c r="P211" s="1209"/>
      <c r="Q211" s="1210"/>
      <c r="R211" s="1211" t="s">
        <v>1830</v>
      </c>
      <c r="S211" s="1208" t="s">
        <v>1830</v>
      </c>
      <c r="T211" s="1209"/>
      <c r="U211" s="1212"/>
      <c r="V211" s="1207" t="s">
        <v>1830</v>
      </c>
      <c r="W211" s="1208" t="s">
        <v>1830</v>
      </c>
      <c r="X211" s="1209"/>
      <c r="Y211" s="1210"/>
      <c r="Z211" s="1211" t="s">
        <v>1830</v>
      </c>
      <c r="AA211" s="1208" t="s">
        <v>1830</v>
      </c>
      <c r="AB211" s="1209"/>
      <c r="AC211" s="1212"/>
      <c r="AD211" s="1207" t="s">
        <v>1830</v>
      </c>
      <c r="AE211" s="1208" t="s">
        <v>1830</v>
      </c>
      <c r="AF211" s="1209"/>
      <c r="AG211" s="1210"/>
      <c r="AH211" s="1211" t="s">
        <v>1830</v>
      </c>
      <c r="AI211" s="1208" t="s">
        <v>1830</v>
      </c>
      <c r="AJ211" s="1209"/>
      <c r="AK211" s="1212"/>
      <c r="AL211" s="1207" t="s">
        <v>1830</v>
      </c>
      <c r="AM211" s="1208" t="s">
        <v>1830</v>
      </c>
      <c r="AN211" s="1209"/>
      <c r="AO211" s="1213"/>
      <c r="AP211" s="1211" t="s">
        <v>1830</v>
      </c>
      <c r="AQ211" s="1208" t="s">
        <v>1830</v>
      </c>
      <c r="AR211" s="1209"/>
      <c r="AS211" s="1212"/>
      <c r="AT211" s="1214" t="s">
        <v>1830</v>
      </c>
      <c r="AU211" s="1215" t="s">
        <v>1830</v>
      </c>
      <c r="AV211" s="1216"/>
      <c r="AW211" s="1217"/>
      <c r="AX211" s="1218" t="s">
        <v>1830</v>
      </c>
      <c r="AY211" s="1215" t="s">
        <v>1830</v>
      </c>
      <c r="AZ211" s="1216"/>
      <c r="BA211" s="1219"/>
      <c r="BB211" s="1220" t="s">
        <v>1830</v>
      </c>
      <c r="BC211" s="1221" t="s">
        <v>1830</v>
      </c>
      <c r="BD211" s="1222"/>
      <c r="BE211" s="1223"/>
      <c r="BF211" s="1224" t="s">
        <v>1830</v>
      </c>
      <c r="BG211" s="1221" t="s">
        <v>1830</v>
      </c>
      <c r="BH211" s="1222"/>
      <c r="BI211" s="1225"/>
      <c r="BJ211" s="1226" t="s">
        <v>1830</v>
      </c>
      <c r="BK211" s="1227" t="s">
        <v>1830</v>
      </c>
      <c r="BL211" s="1228"/>
      <c r="BM211" s="1229"/>
      <c r="BN211" s="1230" t="s">
        <v>1830</v>
      </c>
      <c r="BO211" s="1227" t="s">
        <v>1830</v>
      </c>
      <c r="BP211" s="1228"/>
      <c r="BQ211" s="1231"/>
      <c r="BR211" s="1232" t="s">
        <v>1830</v>
      </c>
      <c r="BS211" s="1233" t="s">
        <v>1830</v>
      </c>
      <c r="BT211" s="1234"/>
      <c r="BU211" s="1235"/>
      <c r="BV211" s="1236" t="s">
        <v>1830</v>
      </c>
      <c r="BW211" s="1233" t="s">
        <v>1830</v>
      </c>
      <c r="BX211" s="1234"/>
      <c r="BY211" s="1237"/>
      <c r="BZ211" s="1129"/>
      <c r="CA211" s="1129"/>
      <c r="CB211" s="1129"/>
      <c r="CC211" s="1129"/>
      <c r="CD211" s="1129"/>
      <c r="CE211" s="1129"/>
      <c r="CF211" s="1129"/>
      <c r="CG211" s="1129"/>
      <c r="CH211" s="1129"/>
      <c r="CI211" s="1129"/>
      <c r="CJ211" s="1129"/>
      <c r="CK211" s="1129"/>
      <c r="CL211" s="1129"/>
      <c r="CM211" s="1129"/>
      <c r="CN211" s="1129"/>
      <c r="CO211" s="1129"/>
      <c r="CP211" s="1129"/>
      <c r="CQ211" s="1129"/>
      <c r="CR211" s="1129"/>
      <c r="CS211" s="1129"/>
    </row>
    <row r="212" spans="1:97" ht="30" customHeight="1">
      <c r="A212" s="1803">
        <v>1</v>
      </c>
      <c r="B212" s="1805">
        <v>240202501</v>
      </c>
      <c r="C212" s="1806" t="str">
        <f>IF(B212="","",VLOOKUP(B212,COMPETENCIA!$A$2:$B$44,2,0))</f>
        <v>Interactuar en lengua inglesa de forma oral y escrita dentro de contexto sociales y laborales según los criterios establecidos por el marco común europeo de referencia para las lenguas [Inglés]</v>
      </c>
      <c r="D212" s="1805" t="s">
        <v>1137</v>
      </c>
      <c r="E212" s="1800" t="str">
        <f>IF(B212="","",CONCATENATE(B212,"-",D212))</f>
        <v>240202501-RA1</v>
      </c>
      <c r="F212" s="1797" t="s">
        <v>23605</v>
      </c>
      <c r="G212" s="1799" t="s">
        <v>80</v>
      </c>
      <c r="H212" s="1812" t="str">
        <f>IF(G212="","",VLOOKUP(G212,ACTIVIDAD_APRENDIZAJE!$A$2:$N$11,4,0))</f>
        <v>Identificar las condiciones del estado y funcionamiento de la prestación del servicio de agua potable y saneamiento básico.</v>
      </c>
      <c r="I212" s="1799" t="s">
        <v>178</v>
      </c>
      <c r="J212" s="1797" t="str">
        <f>IF(I212="","",VLOOKUP(I212,PRODUCTOS!$A$2:$H$5,4,0))</f>
        <v>Informe del estado y funcionamiento de las redes de agua</v>
      </c>
      <c r="K212" s="1799" t="s">
        <v>1442</v>
      </c>
      <c r="L212" s="1800" t="str">
        <f>IF(I212="","",CONCATENATE(B212,"-",D212,"-",I212,"-",K212))</f>
        <v>240202501-RA1-PTA1-E1</v>
      </c>
      <c r="M212" s="1801" t="s">
        <v>1719</v>
      </c>
      <c r="N212" s="1142"/>
      <c r="O212" s="1143"/>
      <c r="P212" s="1144" t="str">
        <f>IF(N212="","",CONCATENATE(N$9,"-",N212,"-",O212))</f>
        <v/>
      </c>
      <c r="Q212" s="1145" t="s">
        <v>1830</v>
      </c>
      <c r="R212" s="1146"/>
      <c r="S212" s="1143"/>
      <c r="T212" s="1144" t="str">
        <f>IF(R212="","",CONCATENATE(N$9,"-",N212,"-",R212,"-",S212))</f>
        <v/>
      </c>
      <c r="U212" s="1147" t="s">
        <v>1830</v>
      </c>
      <c r="V212" s="1142" t="s">
        <v>1137</v>
      </c>
      <c r="W212" s="1143" t="s">
        <v>1467</v>
      </c>
      <c r="X212" s="1144" t="str">
        <f>IF(V212="","",CONCATENATE(V$9,"-",V212,"-",W212))</f>
        <v>280201214-RA1-C06</v>
      </c>
      <c r="Y212" s="1145" t="s">
        <v>1526</v>
      </c>
      <c r="Z212" s="1146"/>
      <c r="AA212" s="1143"/>
      <c r="AB212" s="1144" t="str">
        <f>IF(Z212="","",CONCATENATE(V$9,"-",V212,"-",Z212,"-",AA212))</f>
        <v/>
      </c>
      <c r="AC212" s="1147" t="s">
        <v>1830</v>
      </c>
      <c r="AD212" s="1142"/>
      <c r="AE212" s="1143"/>
      <c r="AF212" s="1144" t="str">
        <f>IF(AD212="","",CONCATENATE(AD$9,"-",AD212,"-",AE212))</f>
        <v/>
      </c>
      <c r="AG212" s="1145" t="s">
        <v>1830</v>
      </c>
      <c r="AH212" s="1146"/>
      <c r="AI212" s="1143"/>
      <c r="AJ212" s="1144" t="str">
        <f>IF(AH212="","",CONCATENATE(AD$9,"-",AD212,"-",AH212,"-",AI212))</f>
        <v/>
      </c>
      <c r="AK212" s="1147" t="s">
        <v>1830</v>
      </c>
      <c r="AL212" s="1142"/>
      <c r="AM212" s="1143"/>
      <c r="AN212" s="1144" t="str">
        <f>IF(AL212="","",CONCATENATE(AL$9,"-",AL212,"-",AM212))</f>
        <v/>
      </c>
      <c r="AO212" s="1148" t="s">
        <v>1830</v>
      </c>
      <c r="AP212" s="1146"/>
      <c r="AQ212" s="1143"/>
      <c r="AR212" s="1144" t="str">
        <f>IF(AP212="","",CONCATENATE(AL$9,"-",AL212,"-",AP212,"-",AQ212))</f>
        <v/>
      </c>
      <c r="AS212" s="1147" t="s">
        <v>1830</v>
      </c>
      <c r="AT212" s="1149"/>
      <c r="AU212" s="1150"/>
      <c r="AV212" s="1151" t="str">
        <f>IF(AT212="","",CONCATENATE(AT$9,"-",AT212,"-",AU212))</f>
        <v/>
      </c>
      <c r="AW212" s="1152" t="s">
        <v>1830</v>
      </c>
      <c r="AX212" s="1153"/>
      <c r="AY212" s="1150"/>
      <c r="AZ212" s="1151" t="str">
        <f>IF(AX212="","",CONCATENATE(AT$9,"-",AT212,"-",AX212,"-",AY212))</f>
        <v/>
      </c>
      <c r="BA212" s="1154" t="s">
        <v>1830</v>
      </c>
      <c r="BB212" s="1155"/>
      <c r="BC212" s="1156"/>
      <c r="BD212" s="1157" t="str">
        <f>IF(BB212="","",CONCATENATE(BB$9,"-",BB212,"-",BC212))</f>
        <v/>
      </c>
      <c r="BE212" s="1158" t="s">
        <v>1830</v>
      </c>
      <c r="BF212" s="1159"/>
      <c r="BG212" s="1156"/>
      <c r="BH212" s="1157" t="str">
        <f>IF(BF212="","",CONCATENATE(BB$9,"-",BB212,"-",BF212,"-",BG212))</f>
        <v/>
      </c>
      <c r="BI212" s="1160" t="s">
        <v>1830</v>
      </c>
      <c r="BJ212" s="1161"/>
      <c r="BK212" s="1162"/>
      <c r="BL212" s="1163" t="str">
        <f>IF(BJ212="","",CONCATENATE(BJ$9,"-",BJ212,"-",BK212))</f>
        <v/>
      </c>
      <c r="BM212" s="1164" t="s">
        <v>1830</v>
      </c>
      <c r="BN212" s="1165"/>
      <c r="BO212" s="1162"/>
      <c r="BP212" s="1163" t="str">
        <f>IF(BN212="","",CONCATENATE(BJ$9,"-",BJ212,"-",BN212,"-",BO212))</f>
        <v/>
      </c>
      <c r="BQ212" s="1166" t="s">
        <v>1830</v>
      </c>
      <c r="BR212" s="1167"/>
      <c r="BS212" s="1168"/>
      <c r="BT212" s="1169" t="str">
        <f>IF(BR212="","",CONCATENATE(BR$9,"-",BR212,"-",BS212))</f>
        <v/>
      </c>
      <c r="BU212" s="1170" t="s">
        <v>1830</v>
      </c>
      <c r="BV212" s="1171"/>
      <c r="BW212" s="1168"/>
      <c r="BX212" s="1169" t="str">
        <f>IF(BV212="","",CONCATENATE(BR$9,"-",BR212,"-",BV212,"-",BW212))</f>
        <v/>
      </c>
      <c r="BY212" s="1172" t="s">
        <v>1830</v>
      </c>
      <c r="BZ212" s="570"/>
      <c r="CA212" s="570"/>
      <c r="CB212" s="570"/>
      <c r="CC212" s="570"/>
      <c r="CD212" s="570"/>
      <c r="CE212" s="570"/>
      <c r="CF212" s="570"/>
      <c r="CG212" s="570"/>
      <c r="CH212" s="570"/>
      <c r="CI212" s="570"/>
      <c r="CJ212" s="570"/>
      <c r="CK212" s="570"/>
      <c r="CL212" s="570"/>
      <c r="CM212" s="570"/>
      <c r="CN212" s="570"/>
      <c r="CO212" s="570"/>
      <c r="CP212" s="570"/>
      <c r="CQ212" s="570"/>
      <c r="CR212" s="570"/>
      <c r="CS212" s="570"/>
    </row>
    <row r="213" spans="1:97" ht="79.5" customHeight="1">
      <c r="A213" s="1804"/>
      <c r="B213" s="1798"/>
      <c r="C213" s="1798"/>
      <c r="D213" s="1798"/>
      <c r="E213" s="1798"/>
      <c r="F213" s="1798"/>
      <c r="G213" s="1798"/>
      <c r="H213" s="1798"/>
      <c r="I213" s="1798"/>
      <c r="J213" s="1798"/>
      <c r="K213" s="1798"/>
      <c r="L213" s="1798"/>
      <c r="M213" s="1802"/>
      <c r="N213" s="1173" t="s">
        <v>1830</v>
      </c>
      <c r="O213" s="1174" t="s">
        <v>1830</v>
      </c>
      <c r="P213" s="1175"/>
      <c r="Q213" s="1176"/>
      <c r="R213" s="1177" t="s">
        <v>1830</v>
      </c>
      <c r="S213" s="1174" t="s">
        <v>1830</v>
      </c>
      <c r="T213" s="1175"/>
      <c r="U213" s="1178"/>
      <c r="V213" s="1173">
        <v>2</v>
      </c>
      <c r="W213" s="1174">
        <v>1</v>
      </c>
      <c r="X213" s="1175"/>
      <c r="Y213" s="1239" t="s">
        <v>1869</v>
      </c>
      <c r="Z213" s="1177" t="s">
        <v>1830</v>
      </c>
      <c r="AA213" s="1174" t="s">
        <v>1830</v>
      </c>
      <c r="AB213" s="1175"/>
      <c r="AC213" s="1178"/>
      <c r="AD213" s="1173" t="s">
        <v>1830</v>
      </c>
      <c r="AE213" s="1174" t="s">
        <v>1830</v>
      </c>
      <c r="AF213" s="1175"/>
      <c r="AG213" s="1176"/>
      <c r="AH213" s="1177" t="s">
        <v>1830</v>
      </c>
      <c r="AI213" s="1174" t="s">
        <v>1830</v>
      </c>
      <c r="AJ213" s="1175"/>
      <c r="AK213" s="1178"/>
      <c r="AL213" s="1173" t="s">
        <v>1830</v>
      </c>
      <c r="AM213" s="1174" t="s">
        <v>1830</v>
      </c>
      <c r="AN213" s="1175"/>
      <c r="AO213" s="1179"/>
      <c r="AP213" s="1177" t="s">
        <v>1830</v>
      </c>
      <c r="AQ213" s="1174" t="s">
        <v>1830</v>
      </c>
      <c r="AR213" s="1175"/>
      <c r="AS213" s="1178"/>
      <c r="AT213" s="1180" t="s">
        <v>1830</v>
      </c>
      <c r="AU213" s="1181" t="s">
        <v>1830</v>
      </c>
      <c r="AV213" s="1182"/>
      <c r="AW213" s="1183"/>
      <c r="AX213" s="1184" t="s">
        <v>1830</v>
      </c>
      <c r="AY213" s="1181" t="s">
        <v>1830</v>
      </c>
      <c r="AZ213" s="1182"/>
      <c r="BA213" s="1185"/>
      <c r="BB213" s="1186" t="s">
        <v>1830</v>
      </c>
      <c r="BC213" s="1187" t="s">
        <v>1830</v>
      </c>
      <c r="BD213" s="1188"/>
      <c r="BE213" s="1189"/>
      <c r="BF213" s="1190" t="s">
        <v>1830</v>
      </c>
      <c r="BG213" s="1187" t="s">
        <v>1830</v>
      </c>
      <c r="BH213" s="1188"/>
      <c r="BI213" s="1191"/>
      <c r="BJ213" s="1192" t="s">
        <v>1830</v>
      </c>
      <c r="BK213" s="1193" t="s">
        <v>1830</v>
      </c>
      <c r="BL213" s="1194"/>
      <c r="BM213" s="1195"/>
      <c r="BN213" s="1196" t="s">
        <v>1830</v>
      </c>
      <c r="BO213" s="1193" t="s">
        <v>1830</v>
      </c>
      <c r="BP213" s="1194"/>
      <c r="BQ213" s="1197"/>
      <c r="BR213" s="1198" t="s">
        <v>1830</v>
      </c>
      <c r="BS213" s="1199" t="s">
        <v>1830</v>
      </c>
      <c r="BT213" s="1200"/>
      <c r="BU213" s="1201"/>
      <c r="BV213" s="1202" t="s">
        <v>1830</v>
      </c>
      <c r="BW213" s="1199" t="s">
        <v>1830</v>
      </c>
      <c r="BX213" s="1200"/>
      <c r="BY213" s="1203"/>
      <c r="BZ213" s="1129"/>
      <c r="CA213" s="1129"/>
      <c r="CB213" s="1129"/>
      <c r="CC213" s="1129"/>
      <c r="CD213" s="1129"/>
      <c r="CE213" s="1129"/>
      <c r="CF213" s="1129"/>
      <c r="CG213" s="1129"/>
      <c r="CH213" s="1129"/>
      <c r="CI213" s="1129"/>
      <c r="CJ213" s="1129"/>
      <c r="CK213" s="1129"/>
      <c r="CL213" s="1129"/>
      <c r="CM213" s="1129"/>
      <c r="CN213" s="1129"/>
      <c r="CO213" s="1129"/>
      <c r="CP213" s="1129"/>
      <c r="CQ213" s="1129"/>
      <c r="CR213" s="1129"/>
      <c r="CS213" s="1129"/>
    </row>
    <row r="214" spans="1:97" ht="30" customHeight="1">
      <c r="A214" s="1803">
        <v>2</v>
      </c>
      <c r="B214" s="1805">
        <v>240202501</v>
      </c>
      <c r="C214" s="1806" t="str">
        <f>IF(B214="","",VLOOKUP(B214,COMPETENCIA!$A$2:$B$44,2,0))</f>
        <v>Interactuar en lengua inglesa de forma oral y escrita dentro de contexto sociales y laborales según los criterios establecidos por el marco común europeo de referencia para las lenguas [Inglés]</v>
      </c>
      <c r="D214" s="1805" t="s">
        <v>1139</v>
      </c>
      <c r="E214" s="1800" t="str">
        <f>IF(B214="","",CONCATENATE(B214,"-",D214))</f>
        <v>240202501-RA2</v>
      </c>
      <c r="F214" s="1797" t="s">
        <v>23606</v>
      </c>
      <c r="G214" s="1799" t="s">
        <v>80</v>
      </c>
      <c r="H214" s="1797" t="str">
        <f>IF(G214="","",VLOOKUP(G214,ACTIVIDAD_APRENDIZAJE!$A$2:$N$11,4,0))</f>
        <v>Identificar las condiciones del estado y funcionamiento de la prestación del servicio de agua potable y saneamiento básico.</v>
      </c>
      <c r="I214" s="1799" t="s">
        <v>181</v>
      </c>
      <c r="J214" s="1797" t="str">
        <f>IF(I214="","",VLOOKUP(I214,PRODUCTOS!$A$2:$H$5,4,0))</f>
        <v xml:space="preserve">Informe de reconocimiento de tratamiento de agua potable y agua residual </v>
      </c>
      <c r="K214" s="1799" t="s">
        <v>1442</v>
      </c>
      <c r="L214" s="1800" t="str">
        <f>IF(I214="","",CONCATENATE(B214,"-",D214,"-",I214,"-",K214))</f>
        <v>240202501-RA2-PTA2-E1</v>
      </c>
      <c r="M214" s="1801" t="s">
        <v>1729</v>
      </c>
      <c r="N214" s="1142"/>
      <c r="O214" s="1143"/>
      <c r="P214" s="1144" t="str">
        <f>IF(N214="","",CONCATENATE(N$9,"-",N214,"-",O214))</f>
        <v/>
      </c>
      <c r="Q214" s="1145" t="s">
        <v>1830</v>
      </c>
      <c r="R214" s="1146"/>
      <c r="S214" s="1143"/>
      <c r="T214" s="1144" t="str">
        <f>IF(R214="","",CONCATENATE(N$9,"-",N214,"-",R214,"-",S214))</f>
        <v/>
      </c>
      <c r="U214" s="1147" t="s">
        <v>1830</v>
      </c>
      <c r="V214" s="1142"/>
      <c r="W214" s="1143"/>
      <c r="X214" s="1144" t="str">
        <f>IF(V214="","",CONCATENATE(V$9,"-",V214,"-",W214))</f>
        <v/>
      </c>
      <c r="Y214" s="1145" t="s">
        <v>1830</v>
      </c>
      <c r="Z214" s="1146"/>
      <c r="AA214" s="1143"/>
      <c r="AB214" s="1144" t="str">
        <f>IF(Z214="","",CONCATENATE(V$9,"-",V214,"-",Z214,"-",AA214))</f>
        <v/>
      </c>
      <c r="AC214" s="1147" t="s">
        <v>1830</v>
      </c>
      <c r="AD214" s="1142"/>
      <c r="AE214" s="1143"/>
      <c r="AF214" s="1144" t="str">
        <f>IF(AD214="","",CONCATENATE(AD$9,"-",AD214,"-",AE214))</f>
        <v/>
      </c>
      <c r="AG214" s="1145" t="s">
        <v>1830</v>
      </c>
      <c r="AH214" s="1146"/>
      <c r="AI214" s="1143"/>
      <c r="AJ214" s="1144" t="str">
        <f>IF(AH214="","",CONCATENATE(AD$9,"-",AD214,"-",AH214,"-",AI214))</f>
        <v/>
      </c>
      <c r="AK214" s="1147" t="s">
        <v>1830</v>
      </c>
      <c r="AL214" s="1142"/>
      <c r="AM214" s="1143"/>
      <c r="AN214" s="1144" t="str">
        <f>IF(AL214="","",CONCATENATE(AL$9,"-",AL214,"-",AM214))</f>
        <v/>
      </c>
      <c r="AO214" s="1148" t="s">
        <v>1830</v>
      </c>
      <c r="AP214" s="1146"/>
      <c r="AQ214" s="1143"/>
      <c r="AR214" s="1144" t="str">
        <f>IF(AP214="","",CONCATENATE(AL$9,"-",AL214,"-",AP214,"-",AQ214))</f>
        <v/>
      </c>
      <c r="AS214" s="1147" t="s">
        <v>1830</v>
      </c>
      <c r="AT214" s="1149"/>
      <c r="AU214" s="1150"/>
      <c r="AV214" s="1151" t="str">
        <f>IF(AT214="","",CONCATENATE(AT$9,"-",AT214,"-",AU214))</f>
        <v/>
      </c>
      <c r="AW214" s="1152" t="s">
        <v>1830</v>
      </c>
      <c r="AX214" s="1153"/>
      <c r="AY214" s="1150"/>
      <c r="AZ214" s="1151" t="str">
        <f>IF(AX214="","",CONCATENATE(AT$9,"-",AT214,"-",AX214,"-",AY214))</f>
        <v/>
      </c>
      <c r="BA214" s="1154" t="s">
        <v>1830</v>
      </c>
      <c r="BB214" s="1155"/>
      <c r="BC214" s="1156"/>
      <c r="BD214" s="1157" t="str">
        <f>IF(BB214="","",CONCATENATE(BB$9,"-",BB214,"-",BC214))</f>
        <v/>
      </c>
      <c r="BE214" s="1158" t="s">
        <v>1830</v>
      </c>
      <c r="BF214" s="1159"/>
      <c r="BG214" s="1156"/>
      <c r="BH214" s="1157" t="str">
        <f>IF(BF214="","",CONCATENATE(BB$9,"-",BB214,"-",BF214,"-",BG214))</f>
        <v/>
      </c>
      <c r="BI214" s="1160" t="s">
        <v>1830</v>
      </c>
      <c r="BJ214" s="1161"/>
      <c r="BK214" s="1162"/>
      <c r="BL214" s="1163" t="str">
        <f>IF(BJ214="","",CONCATENATE(BJ$9,"-",BJ214,"-",BK214))</f>
        <v/>
      </c>
      <c r="BM214" s="1164" t="s">
        <v>1830</v>
      </c>
      <c r="BN214" s="1165"/>
      <c r="BO214" s="1162"/>
      <c r="BP214" s="1163" t="str">
        <f>IF(BN214="","",CONCATENATE(BJ$9,"-",BJ214,"-",BN214,"-",BO214))</f>
        <v/>
      </c>
      <c r="BQ214" s="1166" t="s">
        <v>1830</v>
      </c>
      <c r="BR214" s="1167"/>
      <c r="BS214" s="1168"/>
      <c r="BT214" s="1169" t="str">
        <f>IF(BR214="","",CONCATENATE(BR$9,"-",BR214,"-",BS214))</f>
        <v/>
      </c>
      <c r="BU214" s="1170" t="s">
        <v>1830</v>
      </c>
      <c r="BV214" s="1171"/>
      <c r="BW214" s="1168"/>
      <c r="BX214" s="1169" t="str">
        <f>IF(BV214="","",CONCATENATE(BR$9,"-",BR214,"-",BV214,"-",BW214))</f>
        <v/>
      </c>
      <c r="BY214" s="1172" t="s">
        <v>1830</v>
      </c>
      <c r="BZ214" s="1129"/>
      <c r="CA214" s="1129"/>
      <c r="CB214" s="1129"/>
      <c r="CC214" s="1129"/>
      <c r="CD214" s="1129"/>
      <c r="CE214" s="1129"/>
      <c r="CF214" s="1129"/>
      <c r="CG214" s="1129"/>
      <c r="CH214" s="1129"/>
      <c r="CI214" s="1129"/>
      <c r="CJ214" s="1129"/>
      <c r="CK214" s="1129"/>
      <c r="CL214" s="1129"/>
      <c r="CM214" s="1129"/>
      <c r="CN214" s="1129"/>
      <c r="CO214" s="1129"/>
      <c r="CP214" s="1129"/>
      <c r="CQ214" s="1129"/>
      <c r="CR214" s="1129"/>
      <c r="CS214" s="1129"/>
    </row>
    <row r="215" spans="1:97" ht="79.5" customHeight="1">
      <c r="A215" s="1804"/>
      <c r="B215" s="1798"/>
      <c r="C215" s="1798"/>
      <c r="D215" s="1798"/>
      <c r="E215" s="1798"/>
      <c r="F215" s="1798"/>
      <c r="G215" s="1798"/>
      <c r="H215" s="1798"/>
      <c r="I215" s="1798"/>
      <c r="J215" s="1798"/>
      <c r="K215" s="1798"/>
      <c r="L215" s="1798"/>
      <c r="M215" s="1802"/>
      <c r="N215" s="1173" t="s">
        <v>1830</v>
      </c>
      <c r="O215" s="1174" t="s">
        <v>1830</v>
      </c>
      <c r="P215" s="1175"/>
      <c r="Q215" s="1176"/>
      <c r="R215" s="1177" t="s">
        <v>1830</v>
      </c>
      <c r="S215" s="1174" t="s">
        <v>1830</v>
      </c>
      <c r="T215" s="1175"/>
      <c r="U215" s="1178"/>
      <c r="V215" s="1173" t="s">
        <v>1830</v>
      </c>
      <c r="W215" s="1174" t="s">
        <v>1830</v>
      </c>
      <c r="X215" s="1175"/>
      <c r="Y215" s="1176"/>
      <c r="Z215" s="1177" t="s">
        <v>1830</v>
      </c>
      <c r="AA215" s="1174" t="s">
        <v>1830</v>
      </c>
      <c r="AB215" s="1175"/>
      <c r="AC215" s="1178"/>
      <c r="AD215" s="1173" t="s">
        <v>1830</v>
      </c>
      <c r="AE215" s="1174" t="s">
        <v>1830</v>
      </c>
      <c r="AF215" s="1175"/>
      <c r="AG215" s="1176"/>
      <c r="AH215" s="1177" t="s">
        <v>1830</v>
      </c>
      <c r="AI215" s="1174" t="s">
        <v>1830</v>
      </c>
      <c r="AJ215" s="1175"/>
      <c r="AK215" s="1178"/>
      <c r="AL215" s="1173" t="s">
        <v>1830</v>
      </c>
      <c r="AM215" s="1174" t="s">
        <v>1830</v>
      </c>
      <c r="AN215" s="1175"/>
      <c r="AO215" s="1179"/>
      <c r="AP215" s="1177" t="s">
        <v>1830</v>
      </c>
      <c r="AQ215" s="1174" t="s">
        <v>1830</v>
      </c>
      <c r="AR215" s="1175"/>
      <c r="AS215" s="1178"/>
      <c r="AT215" s="1180" t="s">
        <v>1830</v>
      </c>
      <c r="AU215" s="1181" t="s">
        <v>1830</v>
      </c>
      <c r="AV215" s="1182"/>
      <c r="AW215" s="1183"/>
      <c r="AX215" s="1184" t="s">
        <v>1830</v>
      </c>
      <c r="AY215" s="1181" t="s">
        <v>1830</v>
      </c>
      <c r="AZ215" s="1182"/>
      <c r="BA215" s="1185"/>
      <c r="BB215" s="1186" t="s">
        <v>1830</v>
      </c>
      <c r="BC215" s="1187" t="s">
        <v>1830</v>
      </c>
      <c r="BD215" s="1188"/>
      <c r="BE215" s="1189"/>
      <c r="BF215" s="1190" t="s">
        <v>1830</v>
      </c>
      <c r="BG215" s="1187" t="s">
        <v>1830</v>
      </c>
      <c r="BH215" s="1188"/>
      <c r="BI215" s="1191"/>
      <c r="BJ215" s="1192" t="s">
        <v>1830</v>
      </c>
      <c r="BK215" s="1193" t="s">
        <v>1830</v>
      </c>
      <c r="BL215" s="1194"/>
      <c r="BM215" s="1195"/>
      <c r="BN215" s="1196" t="s">
        <v>1830</v>
      </c>
      <c r="BO215" s="1193" t="s">
        <v>1830</v>
      </c>
      <c r="BP215" s="1194"/>
      <c r="BQ215" s="1197"/>
      <c r="BR215" s="1198" t="s">
        <v>1830</v>
      </c>
      <c r="BS215" s="1199" t="s">
        <v>1830</v>
      </c>
      <c r="BT215" s="1200"/>
      <c r="BU215" s="1201"/>
      <c r="BV215" s="1202" t="s">
        <v>1830</v>
      </c>
      <c r="BW215" s="1199" t="s">
        <v>1830</v>
      </c>
      <c r="BX215" s="1200"/>
      <c r="BY215" s="1203"/>
      <c r="BZ215" s="1129"/>
      <c r="CA215" s="1129"/>
      <c r="CB215" s="1129"/>
      <c r="CC215" s="1129"/>
      <c r="CD215" s="1129"/>
      <c r="CE215" s="1129"/>
      <c r="CF215" s="1129"/>
      <c r="CG215" s="1129"/>
      <c r="CH215" s="1129"/>
      <c r="CI215" s="1129"/>
      <c r="CJ215" s="1129"/>
      <c r="CK215" s="1129"/>
      <c r="CL215" s="1129"/>
      <c r="CM215" s="1129"/>
      <c r="CN215" s="1129"/>
      <c r="CO215" s="1129"/>
      <c r="CP215" s="1129"/>
      <c r="CQ215" s="1129"/>
      <c r="CR215" s="1129"/>
      <c r="CS215" s="1129"/>
    </row>
    <row r="216" spans="1:97" ht="30" customHeight="1">
      <c r="A216" s="1803">
        <v>3</v>
      </c>
      <c r="B216" s="1805">
        <v>240202501</v>
      </c>
      <c r="C216" s="1806" t="str">
        <f>IF(B216="","",VLOOKUP(B216,COMPETENCIA!$A$2:$B$44,2,0))</f>
        <v>Interactuar en lengua inglesa de forma oral y escrita dentro de contexto sociales y laborales según los criterios establecidos por el marco común europeo de referencia para las lenguas [Inglés]</v>
      </c>
      <c r="D216" s="1805" t="s">
        <v>1141</v>
      </c>
      <c r="E216" s="1800" t="str">
        <f>IF(B216="","",CONCATENATE(B216,"-",D216))</f>
        <v>240202501-RA3</v>
      </c>
      <c r="F216" s="1797" t="s">
        <v>23607</v>
      </c>
      <c r="G216" s="1799" t="s">
        <v>80</v>
      </c>
      <c r="H216" s="1797" t="str">
        <f>IF(G216="","",VLOOKUP(G216,ACTIVIDAD_APRENDIZAJE!$A$2:$N$11,4,0))</f>
        <v>Identificar las condiciones del estado y funcionamiento de la prestación del servicio de agua potable y saneamiento básico.</v>
      </c>
      <c r="I216" s="1799" t="s">
        <v>184</v>
      </c>
      <c r="J216" s="1797" t="str">
        <f>IF(I216="","",VLOOKUP(I216,PRODUCTOS!$A$2:$H$5,4,0))</f>
        <v>informe de monitoreo, medición y seguimiento de factores medioambiental.</v>
      </c>
      <c r="K216" s="1799" t="s">
        <v>1442</v>
      </c>
      <c r="L216" s="1800" t="str">
        <f>IF(I216="","",CONCATENATE(B216,"-",D216,"-",I216,"-",K216))</f>
        <v>240202501-RA3-PTA3-E1</v>
      </c>
      <c r="M216" s="1801" t="s">
        <v>1736</v>
      </c>
      <c r="N216" s="1142"/>
      <c r="O216" s="1143"/>
      <c r="P216" s="1144" t="str">
        <f>IF(N216="","",CONCATENATE(N$9,"-",N216,"-",O216))</f>
        <v/>
      </c>
      <c r="Q216" s="1145" t="s">
        <v>1830</v>
      </c>
      <c r="R216" s="1146"/>
      <c r="S216" s="1143"/>
      <c r="T216" s="1144" t="str">
        <f>IF(R216="","",CONCATENATE(N$9,"-",N216,"-",R216,"-",S216))</f>
        <v/>
      </c>
      <c r="U216" s="1147" t="s">
        <v>1830</v>
      </c>
      <c r="V216" s="1142" t="s">
        <v>1139</v>
      </c>
      <c r="W216" s="1143" t="s">
        <v>1469</v>
      </c>
      <c r="X216" s="1144" t="str">
        <f>IF(V216="","",CONCATENATE(V$9,"-",V216,"-",W216))</f>
        <v>280201214-RA2-C07</v>
      </c>
      <c r="Y216" s="1145" t="s">
        <v>1537</v>
      </c>
      <c r="Z216" s="1146"/>
      <c r="AA216" s="1143"/>
      <c r="AB216" s="1144" t="str">
        <f>IF(Z216="","",CONCATENATE(V$9,"-",V216,"-",Z216,"-",AA216))</f>
        <v/>
      </c>
      <c r="AC216" s="1147" t="s">
        <v>1830</v>
      </c>
      <c r="AD216" s="1142"/>
      <c r="AE216" s="1143"/>
      <c r="AF216" s="1144" t="str">
        <f>IF(AD216="","",CONCATENATE(AD$9,"-",AD216,"-",AE216))</f>
        <v/>
      </c>
      <c r="AG216" s="1145" t="s">
        <v>1830</v>
      </c>
      <c r="AH216" s="1146"/>
      <c r="AI216" s="1143"/>
      <c r="AJ216" s="1144" t="str">
        <f>IF(AH216="","",CONCATENATE(AD$9,"-",AD216,"-",AH216,"-",AI216))</f>
        <v/>
      </c>
      <c r="AK216" s="1147" t="s">
        <v>1830</v>
      </c>
      <c r="AL216" s="1142"/>
      <c r="AM216" s="1143"/>
      <c r="AN216" s="1144" t="str">
        <f>IF(AL216="","",CONCATENATE(AL$9,"-",AL216,"-",AM216))</f>
        <v/>
      </c>
      <c r="AO216" s="1148" t="s">
        <v>1830</v>
      </c>
      <c r="AP216" s="1146"/>
      <c r="AQ216" s="1143"/>
      <c r="AR216" s="1144" t="str">
        <f>IF(AP216="","",CONCATENATE(AL$9,"-",AL216,"-",AP216,"-",AQ216))</f>
        <v/>
      </c>
      <c r="AS216" s="1147" t="s">
        <v>1830</v>
      </c>
      <c r="AT216" s="1149"/>
      <c r="AU216" s="1150"/>
      <c r="AV216" s="1151" t="str">
        <f>IF(AT216="","",CONCATENATE(AT$9,"-",AT216,"-",AU216))</f>
        <v/>
      </c>
      <c r="AW216" s="1152" t="s">
        <v>1830</v>
      </c>
      <c r="AX216" s="1153"/>
      <c r="AY216" s="1150"/>
      <c r="AZ216" s="1151" t="str">
        <f>IF(AX216="","",CONCATENATE(AT$9,"-",AT216,"-",AX216,"-",AY216))</f>
        <v/>
      </c>
      <c r="BA216" s="1154" t="s">
        <v>1830</v>
      </c>
      <c r="BB216" s="1155"/>
      <c r="BC216" s="1156"/>
      <c r="BD216" s="1157" t="str">
        <f>IF(BB216="","",CONCATENATE(BB$9,"-",BB216,"-",BC216))</f>
        <v/>
      </c>
      <c r="BE216" s="1158" t="s">
        <v>1830</v>
      </c>
      <c r="BF216" s="1159"/>
      <c r="BG216" s="1156"/>
      <c r="BH216" s="1157" t="str">
        <f>IF(BF216="","",CONCATENATE(BB$9,"-",BB216,"-",BF216,"-",BG216))</f>
        <v/>
      </c>
      <c r="BI216" s="1160" t="s">
        <v>1830</v>
      </c>
      <c r="BJ216" s="1161"/>
      <c r="BK216" s="1162"/>
      <c r="BL216" s="1163" t="str">
        <f>IF(BJ216="","",CONCATENATE(BJ$9,"-",BJ216,"-",BK216))</f>
        <v/>
      </c>
      <c r="BM216" s="1164" t="s">
        <v>1830</v>
      </c>
      <c r="BN216" s="1165"/>
      <c r="BO216" s="1162"/>
      <c r="BP216" s="1163" t="str">
        <f>IF(BN216="","",CONCATENATE(BJ$9,"-",BJ216,"-",BN216,"-",BO216))</f>
        <v/>
      </c>
      <c r="BQ216" s="1166" t="s">
        <v>1830</v>
      </c>
      <c r="BR216" s="1167"/>
      <c r="BS216" s="1168"/>
      <c r="BT216" s="1169" t="str">
        <f>IF(BR216="","",CONCATENATE(BR$9,"-",BR216,"-",BS216))</f>
        <v/>
      </c>
      <c r="BU216" s="1170" t="s">
        <v>1830</v>
      </c>
      <c r="BV216" s="1171"/>
      <c r="BW216" s="1168"/>
      <c r="BX216" s="1169" t="str">
        <f>IF(BV216="","",CONCATENATE(BR$9,"-",BR216,"-",BV216,"-",BW216))</f>
        <v/>
      </c>
      <c r="BY216" s="1172" t="s">
        <v>1830</v>
      </c>
      <c r="BZ216" s="1129"/>
      <c r="CA216" s="1129"/>
      <c r="CB216" s="1129"/>
      <c r="CC216" s="1129"/>
      <c r="CD216" s="1129"/>
      <c r="CE216" s="1129"/>
      <c r="CF216" s="1129"/>
      <c r="CG216" s="1129"/>
      <c r="CH216" s="1129"/>
      <c r="CI216" s="1129"/>
      <c r="CJ216" s="1129"/>
      <c r="CK216" s="1129"/>
      <c r="CL216" s="1129"/>
      <c r="CM216" s="1129"/>
      <c r="CN216" s="1129"/>
      <c r="CO216" s="1129"/>
      <c r="CP216" s="1129"/>
      <c r="CQ216" s="1129"/>
      <c r="CR216" s="1129"/>
      <c r="CS216" s="1129"/>
    </row>
    <row r="217" spans="1:97" ht="79.5" customHeight="1">
      <c r="A217" s="1804"/>
      <c r="B217" s="1798"/>
      <c r="C217" s="1798"/>
      <c r="D217" s="1798"/>
      <c r="E217" s="1798"/>
      <c r="F217" s="1798"/>
      <c r="G217" s="1798"/>
      <c r="H217" s="1798"/>
      <c r="I217" s="1798"/>
      <c r="J217" s="1798"/>
      <c r="K217" s="1798"/>
      <c r="L217" s="1798"/>
      <c r="M217" s="1802"/>
      <c r="N217" s="1173" t="s">
        <v>1830</v>
      </c>
      <c r="O217" s="1174" t="s">
        <v>1830</v>
      </c>
      <c r="P217" s="1175"/>
      <c r="Q217" s="1176"/>
      <c r="R217" s="1177" t="s">
        <v>1830</v>
      </c>
      <c r="S217" s="1174" t="s">
        <v>1830</v>
      </c>
      <c r="T217" s="1175"/>
      <c r="U217" s="1178"/>
      <c r="V217" s="1173">
        <v>20</v>
      </c>
      <c r="W217" s="1174">
        <v>12</v>
      </c>
      <c r="X217" s="1175"/>
      <c r="Y217" s="1239" t="s">
        <v>1736</v>
      </c>
      <c r="Z217" s="1177" t="s">
        <v>1830</v>
      </c>
      <c r="AA217" s="1174" t="s">
        <v>1830</v>
      </c>
      <c r="AB217" s="1175"/>
      <c r="AC217" s="1178"/>
      <c r="AD217" s="1173" t="s">
        <v>1830</v>
      </c>
      <c r="AE217" s="1174" t="s">
        <v>1830</v>
      </c>
      <c r="AF217" s="1175"/>
      <c r="AG217" s="1176"/>
      <c r="AH217" s="1177" t="s">
        <v>1830</v>
      </c>
      <c r="AI217" s="1174" t="s">
        <v>1830</v>
      </c>
      <c r="AJ217" s="1175"/>
      <c r="AK217" s="1178"/>
      <c r="AL217" s="1173" t="s">
        <v>1830</v>
      </c>
      <c r="AM217" s="1174" t="s">
        <v>1830</v>
      </c>
      <c r="AN217" s="1175"/>
      <c r="AO217" s="1179"/>
      <c r="AP217" s="1177" t="s">
        <v>1830</v>
      </c>
      <c r="AQ217" s="1174" t="s">
        <v>1830</v>
      </c>
      <c r="AR217" s="1175"/>
      <c r="AS217" s="1178"/>
      <c r="AT217" s="1180" t="s">
        <v>1830</v>
      </c>
      <c r="AU217" s="1181" t="s">
        <v>1830</v>
      </c>
      <c r="AV217" s="1182"/>
      <c r="AW217" s="1183"/>
      <c r="AX217" s="1184" t="s">
        <v>1830</v>
      </c>
      <c r="AY217" s="1181" t="s">
        <v>1830</v>
      </c>
      <c r="AZ217" s="1182"/>
      <c r="BA217" s="1185"/>
      <c r="BB217" s="1186" t="s">
        <v>1830</v>
      </c>
      <c r="BC217" s="1187" t="s">
        <v>1830</v>
      </c>
      <c r="BD217" s="1188"/>
      <c r="BE217" s="1189"/>
      <c r="BF217" s="1190" t="s">
        <v>1830</v>
      </c>
      <c r="BG217" s="1187" t="s">
        <v>1830</v>
      </c>
      <c r="BH217" s="1188"/>
      <c r="BI217" s="1191"/>
      <c r="BJ217" s="1192" t="s">
        <v>1830</v>
      </c>
      <c r="BK217" s="1193" t="s">
        <v>1830</v>
      </c>
      <c r="BL217" s="1194"/>
      <c r="BM217" s="1195"/>
      <c r="BN217" s="1196" t="s">
        <v>1830</v>
      </c>
      <c r="BO217" s="1193" t="s">
        <v>1830</v>
      </c>
      <c r="BP217" s="1194"/>
      <c r="BQ217" s="1197"/>
      <c r="BR217" s="1198" t="s">
        <v>1830</v>
      </c>
      <c r="BS217" s="1199" t="s">
        <v>1830</v>
      </c>
      <c r="BT217" s="1200"/>
      <c r="BU217" s="1201"/>
      <c r="BV217" s="1202" t="s">
        <v>1830</v>
      </c>
      <c r="BW217" s="1199" t="s">
        <v>1830</v>
      </c>
      <c r="BX217" s="1200"/>
      <c r="BY217" s="1203"/>
      <c r="BZ217" s="1129"/>
      <c r="CA217" s="1129"/>
      <c r="CB217" s="1129"/>
      <c r="CC217" s="1129"/>
      <c r="CD217" s="1129"/>
      <c r="CE217" s="1129"/>
      <c r="CF217" s="1129"/>
      <c r="CG217" s="1129"/>
      <c r="CH217" s="1129"/>
      <c r="CI217" s="1129"/>
      <c r="CJ217" s="1129"/>
      <c r="CK217" s="1129"/>
      <c r="CL217" s="1129"/>
      <c r="CM217" s="1129"/>
      <c r="CN217" s="1129"/>
      <c r="CO217" s="1129"/>
      <c r="CP217" s="1129"/>
      <c r="CQ217" s="1129"/>
      <c r="CR217" s="1129"/>
      <c r="CS217" s="1129"/>
    </row>
    <row r="218" spans="1:97" ht="30" customHeight="1">
      <c r="A218" s="1803">
        <v>4</v>
      </c>
      <c r="B218" s="1805">
        <v>240202501</v>
      </c>
      <c r="C218" s="1806" t="str">
        <f>IF(B218="","",VLOOKUP(B218,COMPETENCIA!$A$2:$B$44,2,0))</f>
        <v>Interactuar en lengua inglesa de forma oral y escrita dentro de contexto sociales y laborales según los criterios establecidos por el marco común europeo de referencia para las lenguas [Inglés]</v>
      </c>
      <c r="D218" s="1805" t="s">
        <v>1141</v>
      </c>
      <c r="E218" s="1800" t="str">
        <f>IF(B218="","",CONCATENATE(B218,"-",D218))</f>
        <v>240202501-RA3</v>
      </c>
      <c r="F218" s="1797" t="s">
        <v>23607</v>
      </c>
      <c r="G218" s="1799" t="s">
        <v>80</v>
      </c>
      <c r="H218" s="1797" t="str">
        <f>IF(G218="","",VLOOKUP(G218,ACTIVIDAD_APRENDIZAJE!$A$2:$N$11,4,0))</f>
        <v>Identificar las condiciones del estado y funcionamiento de la prestación del servicio de agua potable y saneamiento básico.</v>
      </c>
      <c r="I218" s="1799" t="s">
        <v>184</v>
      </c>
      <c r="J218" s="1797" t="str">
        <f>IF(I218="","",VLOOKUP(I218,PRODUCTOS!$A$2:$H$5,4,0))</f>
        <v>informe de monitoreo, medición y seguimiento de factores medioambiental.</v>
      </c>
      <c r="K218" s="1799" t="s">
        <v>1462</v>
      </c>
      <c r="L218" s="1800" t="str">
        <f>IF(I218="","",CONCATENATE(B218,"-",D218,"-",I218,"-",K218))</f>
        <v>240202501-RA3-PTA3-E2</v>
      </c>
      <c r="M218" s="1801" t="s">
        <v>1738</v>
      </c>
      <c r="N218" s="1142"/>
      <c r="O218" s="1143"/>
      <c r="P218" s="1144" t="str">
        <f>IF(N218="","",CONCATENATE(N$9,"-",N218,"-",O218))</f>
        <v/>
      </c>
      <c r="Q218" s="1145" t="s">
        <v>1830</v>
      </c>
      <c r="R218" s="1146"/>
      <c r="S218" s="1143"/>
      <c r="T218" s="1144" t="str">
        <f>IF(R218="","",CONCATENATE(N$9,"-",N218,"-",R218,"-",S218))</f>
        <v/>
      </c>
      <c r="U218" s="1147" t="s">
        <v>1830</v>
      </c>
      <c r="V218" s="1142" t="s">
        <v>1139</v>
      </c>
      <c r="W218" s="1143" t="s">
        <v>1469</v>
      </c>
      <c r="X218" s="1144" t="str">
        <f>IF(V218="","",CONCATENATE(V$9,"-",V218,"-",W218))</f>
        <v>280201214-RA2-C07</v>
      </c>
      <c r="Y218" s="1145" t="s">
        <v>1537</v>
      </c>
      <c r="Z218" s="1146"/>
      <c r="AA218" s="1143"/>
      <c r="AB218" s="1144" t="str">
        <f>IF(Z218="","",CONCATENATE(V$9,"-",V218,"-",Z218,"-",AA218))</f>
        <v/>
      </c>
      <c r="AC218" s="1147" t="s">
        <v>1830</v>
      </c>
      <c r="AD218" s="1142"/>
      <c r="AE218" s="1143"/>
      <c r="AF218" s="1144" t="str">
        <f>IF(AD218="","",CONCATENATE(AD$9,"-",AD218,"-",AE218))</f>
        <v/>
      </c>
      <c r="AG218" s="1145" t="s">
        <v>1830</v>
      </c>
      <c r="AH218" s="1146"/>
      <c r="AI218" s="1143"/>
      <c r="AJ218" s="1144" t="str">
        <f>IF(AH218="","",CONCATENATE(AD$9,"-",AD218,"-",AH218,"-",AI218))</f>
        <v/>
      </c>
      <c r="AK218" s="1147" t="s">
        <v>1830</v>
      </c>
      <c r="AL218" s="1142"/>
      <c r="AM218" s="1143"/>
      <c r="AN218" s="1144" t="str">
        <f>IF(AL218="","",CONCATENATE(AL$9,"-",AL218,"-",AM218))</f>
        <v/>
      </c>
      <c r="AO218" s="1148" t="s">
        <v>1830</v>
      </c>
      <c r="AP218" s="1146"/>
      <c r="AQ218" s="1143"/>
      <c r="AR218" s="1144" t="str">
        <f>IF(AP218="","",CONCATENATE(AL$9,"-",AL218,"-",AP218,"-",AQ218))</f>
        <v/>
      </c>
      <c r="AS218" s="1147" t="s">
        <v>1830</v>
      </c>
      <c r="AT218" s="1149"/>
      <c r="AU218" s="1150"/>
      <c r="AV218" s="1151" t="str">
        <f>IF(AT218="","",CONCATENATE(AT$9,"-",AT218,"-",AU218))</f>
        <v/>
      </c>
      <c r="AW218" s="1152" t="s">
        <v>1830</v>
      </c>
      <c r="AX218" s="1153"/>
      <c r="AY218" s="1150"/>
      <c r="AZ218" s="1151" t="str">
        <f>IF(AX218="","",CONCATENATE(AT$9,"-",AT218,"-",AX218,"-",AY218))</f>
        <v/>
      </c>
      <c r="BA218" s="1154" t="s">
        <v>1830</v>
      </c>
      <c r="BB218" s="1155"/>
      <c r="BC218" s="1156"/>
      <c r="BD218" s="1157" t="str">
        <f>IF(BB218="","",CONCATENATE(BB$9,"-",BB218,"-",BC218))</f>
        <v/>
      </c>
      <c r="BE218" s="1158" t="s">
        <v>1830</v>
      </c>
      <c r="BF218" s="1159"/>
      <c r="BG218" s="1156"/>
      <c r="BH218" s="1157" t="str">
        <f>IF(BF218="","",CONCATENATE(BB$9,"-",BB218,"-",BF218,"-",BG218))</f>
        <v/>
      </c>
      <c r="BI218" s="1160" t="s">
        <v>1830</v>
      </c>
      <c r="BJ218" s="1161"/>
      <c r="BK218" s="1162"/>
      <c r="BL218" s="1163" t="str">
        <f>IF(BJ218="","",CONCATENATE(BJ$9,"-",BJ218,"-",BK218))</f>
        <v/>
      </c>
      <c r="BM218" s="1164" t="s">
        <v>1830</v>
      </c>
      <c r="BN218" s="1165"/>
      <c r="BO218" s="1162"/>
      <c r="BP218" s="1163" t="str">
        <f>IF(BN218="","",CONCATENATE(BJ$9,"-",BJ218,"-",BN218,"-",BO218))</f>
        <v/>
      </c>
      <c r="BQ218" s="1166" t="s">
        <v>1830</v>
      </c>
      <c r="BR218" s="1167"/>
      <c r="BS218" s="1168"/>
      <c r="BT218" s="1169" t="str">
        <f>IF(BR218="","",CONCATENATE(BR$9,"-",BR218,"-",BS218))</f>
        <v/>
      </c>
      <c r="BU218" s="1170" t="s">
        <v>1830</v>
      </c>
      <c r="BV218" s="1171"/>
      <c r="BW218" s="1168"/>
      <c r="BX218" s="1169" t="str">
        <f>IF(BV218="","",CONCATENATE(BR$9,"-",BR218,"-",BV218,"-",BW218))</f>
        <v/>
      </c>
      <c r="BY218" s="1172" t="s">
        <v>1830</v>
      </c>
      <c r="BZ218" s="1129"/>
      <c r="CA218" s="1129"/>
      <c r="CB218" s="1129"/>
      <c r="CC218" s="1129"/>
      <c r="CD218" s="1129"/>
      <c r="CE218" s="1129"/>
      <c r="CF218" s="1129"/>
      <c r="CG218" s="1129"/>
      <c r="CH218" s="1129"/>
      <c r="CI218" s="1129"/>
      <c r="CJ218" s="1129"/>
      <c r="CK218" s="1129"/>
      <c r="CL218" s="1129"/>
      <c r="CM218" s="1129"/>
      <c r="CN218" s="1129"/>
      <c r="CO218" s="1129"/>
      <c r="CP218" s="1129"/>
      <c r="CQ218" s="1129"/>
      <c r="CR218" s="1129"/>
      <c r="CS218" s="1129"/>
    </row>
    <row r="219" spans="1:97" ht="79.5" customHeight="1">
      <c r="A219" s="1804"/>
      <c r="B219" s="1798"/>
      <c r="C219" s="1798"/>
      <c r="D219" s="1798"/>
      <c r="E219" s="1798"/>
      <c r="F219" s="1798"/>
      <c r="G219" s="1798"/>
      <c r="H219" s="1798"/>
      <c r="I219" s="1798"/>
      <c r="J219" s="1798"/>
      <c r="K219" s="1798"/>
      <c r="L219" s="1798"/>
      <c r="M219" s="1802"/>
      <c r="N219" s="1173" t="s">
        <v>1830</v>
      </c>
      <c r="O219" s="1174" t="s">
        <v>1830</v>
      </c>
      <c r="P219" s="1175"/>
      <c r="Q219" s="1176"/>
      <c r="R219" s="1177" t="s">
        <v>1830</v>
      </c>
      <c r="S219" s="1174" t="s">
        <v>1830</v>
      </c>
      <c r="T219" s="1175"/>
      <c r="U219" s="1178"/>
      <c r="V219" s="1173">
        <v>20</v>
      </c>
      <c r="W219" s="1174">
        <v>12</v>
      </c>
      <c r="X219" s="1175"/>
      <c r="Y219" s="1239" t="s">
        <v>1738</v>
      </c>
      <c r="Z219" s="1177" t="s">
        <v>1830</v>
      </c>
      <c r="AA219" s="1174" t="s">
        <v>1830</v>
      </c>
      <c r="AB219" s="1175"/>
      <c r="AC219" s="1178"/>
      <c r="AD219" s="1173" t="s">
        <v>1830</v>
      </c>
      <c r="AE219" s="1174" t="s">
        <v>1830</v>
      </c>
      <c r="AF219" s="1175"/>
      <c r="AG219" s="1176"/>
      <c r="AH219" s="1177" t="s">
        <v>1830</v>
      </c>
      <c r="AI219" s="1174" t="s">
        <v>1830</v>
      </c>
      <c r="AJ219" s="1175"/>
      <c r="AK219" s="1178"/>
      <c r="AL219" s="1173" t="s">
        <v>1830</v>
      </c>
      <c r="AM219" s="1174" t="s">
        <v>1830</v>
      </c>
      <c r="AN219" s="1175"/>
      <c r="AO219" s="1179"/>
      <c r="AP219" s="1177" t="s">
        <v>1830</v>
      </c>
      <c r="AQ219" s="1174" t="s">
        <v>1830</v>
      </c>
      <c r="AR219" s="1175"/>
      <c r="AS219" s="1178"/>
      <c r="AT219" s="1180" t="s">
        <v>1830</v>
      </c>
      <c r="AU219" s="1181" t="s">
        <v>1830</v>
      </c>
      <c r="AV219" s="1182"/>
      <c r="AW219" s="1183"/>
      <c r="AX219" s="1184" t="s">
        <v>1830</v>
      </c>
      <c r="AY219" s="1181" t="s">
        <v>1830</v>
      </c>
      <c r="AZ219" s="1182"/>
      <c r="BA219" s="1185"/>
      <c r="BB219" s="1186" t="s">
        <v>1830</v>
      </c>
      <c r="BC219" s="1187" t="s">
        <v>1830</v>
      </c>
      <c r="BD219" s="1188"/>
      <c r="BE219" s="1189"/>
      <c r="BF219" s="1190" t="s">
        <v>1830</v>
      </c>
      <c r="BG219" s="1187" t="s">
        <v>1830</v>
      </c>
      <c r="BH219" s="1188"/>
      <c r="BI219" s="1191"/>
      <c r="BJ219" s="1192" t="s">
        <v>1830</v>
      </c>
      <c r="BK219" s="1193" t="s">
        <v>1830</v>
      </c>
      <c r="BL219" s="1194"/>
      <c r="BM219" s="1195"/>
      <c r="BN219" s="1196" t="s">
        <v>1830</v>
      </c>
      <c r="BO219" s="1193" t="s">
        <v>1830</v>
      </c>
      <c r="BP219" s="1194"/>
      <c r="BQ219" s="1197"/>
      <c r="BR219" s="1198" t="s">
        <v>1830</v>
      </c>
      <c r="BS219" s="1199" t="s">
        <v>1830</v>
      </c>
      <c r="BT219" s="1200"/>
      <c r="BU219" s="1201"/>
      <c r="BV219" s="1202" t="s">
        <v>1830</v>
      </c>
      <c r="BW219" s="1199" t="s">
        <v>1830</v>
      </c>
      <c r="BX219" s="1200"/>
      <c r="BY219" s="1203"/>
      <c r="BZ219" s="1129"/>
      <c r="CA219" s="1129"/>
      <c r="CB219" s="1129"/>
      <c r="CC219" s="1129"/>
      <c r="CD219" s="1129"/>
      <c r="CE219" s="1129"/>
      <c r="CF219" s="1129"/>
      <c r="CG219" s="1129"/>
      <c r="CH219" s="1129"/>
      <c r="CI219" s="1129"/>
      <c r="CJ219" s="1129"/>
      <c r="CK219" s="1129"/>
      <c r="CL219" s="1129"/>
      <c r="CM219" s="1129"/>
      <c r="CN219" s="1129"/>
      <c r="CO219" s="1129"/>
      <c r="CP219" s="1129"/>
      <c r="CQ219" s="1129"/>
      <c r="CR219" s="1129"/>
      <c r="CS219" s="1129"/>
    </row>
    <row r="220" spans="1:97" ht="30" customHeight="1">
      <c r="A220" s="1803">
        <v>5</v>
      </c>
      <c r="B220" s="1805">
        <v>240202501</v>
      </c>
      <c r="C220" s="1806" t="str">
        <f>IF(B220="","",VLOOKUP(B220,COMPETENCIA!$A$2:$B$44,2,0))</f>
        <v>Interactuar en lengua inglesa de forma oral y escrita dentro de contexto sociales y laborales según los criterios establecidos por el marco común europeo de referencia para las lenguas [Inglés]</v>
      </c>
      <c r="D220" s="1805" t="s">
        <v>1146</v>
      </c>
      <c r="E220" s="1800" t="str">
        <f>IF(B220="","",CONCATENATE(B220,"-",D220))</f>
        <v>240202501-RA4</v>
      </c>
      <c r="F220" s="1797" t="s">
        <v>23608</v>
      </c>
      <c r="G220" s="1799" t="s">
        <v>80</v>
      </c>
      <c r="H220" s="1797" t="str">
        <f>IF(G220="","",VLOOKUP(G220,ACTIVIDAD_APRENDIZAJE!$A$2:$N$11,4,0))</f>
        <v>Identificar las condiciones del estado y funcionamiento de la prestación del servicio de agua potable y saneamiento básico.</v>
      </c>
      <c r="I220" s="1799" t="s">
        <v>184</v>
      </c>
      <c r="J220" s="1797" t="str">
        <f>IF(I220="","",VLOOKUP(I220,PRODUCTOS!$A$2:$H$5,4,0))</f>
        <v>informe de monitoreo, medición y seguimiento de factores medioambiental.</v>
      </c>
      <c r="K220" s="1799" t="s">
        <v>1442</v>
      </c>
      <c r="L220" s="1800" t="str">
        <f>IF(I220="","",CONCATENATE(B220,"-",D220,"-",I220,"-",K220))</f>
        <v>240202501-RA4-PTA3-E1</v>
      </c>
      <c r="M220" s="1801" t="s">
        <v>1743</v>
      </c>
      <c r="N220" s="1142"/>
      <c r="O220" s="1143"/>
      <c r="P220" s="1144" t="str">
        <f>IF(N220="","",CONCATENATE(N$9,"-",N220,"-",O220))</f>
        <v/>
      </c>
      <c r="Q220" s="1145" t="s">
        <v>1830</v>
      </c>
      <c r="R220" s="1146"/>
      <c r="S220" s="1143"/>
      <c r="T220" s="1144" t="str">
        <f>IF(R220="","",CONCATENATE(N$9,"-",N220,"-",R220,"-",S220))</f>
        <v/>
      </c>
      <c r="U220" s="1147" t="s">
        <v>1830</v>
      </c>
      <c r="V220" s="1142"/>
      <c r="W220" s="1143"/>
      <c r="X220" s="1144" t="str">
        <f>IF(V220="","",CONCATENATE(V$9,"-",V220,"-",W220))</f>
        <v/>
      </c>
      <c r="Y220" s="1145" t="s">
        <v>1830</v>
      </c>
      <c r="Z220" s="1146"/>
      <c r="AA220" s="1143"/>
      <c r="AB220" s="1144" t="str">
        <f>IF(Z220="","",CONCATENATE(V$9,"-",V220,"-",Z220,"-",AA220))</f>
        <v/>
      </c>
      <c r="AC220" s="1147" t="s">
        <v>1830</v>
      </c>
      <c r="AD220" s="1142"/>
      <c r="AE220" s="1143"/>
      <c r="AF220" s="1144" t="str">
        <f>IF(AD220="","",CONCATENATE(AD$9,"-",AD220,"-",AE220))</f>
        <v/>
      </c>
      <c r="AG220" s="1145" t="s">
        <v>1830</v>
      </c>
      <c r="AH220" s="1146"/>
      <c r="AI220" s="1143"/>
      <c r="AJ220" s="1144" t="str">
        <f>IF(AH220="","",CONCATENATE(AD$9,"-",AD220,"-",AH220,"-",AI220))</f>
        <v/>
      </c>
      <c r="AK220" s="1147" t="s">
        <v>1830</v>
      </c>
      <c r="AL220" s="1142"/>
      <c r="AM220" s="1143"/>
      <c r="AN220" s="1144" t="str">
        <f>IF(AL220="","",CONCATENATE(AL$9,"-",AL220,"-",AM220))</f>
        <v/>
      </c>
      <c r="AO220" s="1148" t="s">
        <v>1830</v>
      </c>
      <c r="AP220" s="1146" t="s">
        <v>178</v>
      </c>
      <c r="AQ220" s="1143" t="s">
        <v>1442</v>
      </c>
      <c r="AR220" s="1144" t="str">
        <f>IF(AP220="","",CONCATENATE(AL$9,"-",AL220,"-",AP220,"-",AQ220))</f>
        <v>280201226--PTA1-E1</v>
      </c>
      <c r="AS220" s="1147" t="s">
        <v>1830</v>
      </c>
      <c r="AT220" s="1149"/>
      <c r="AU220" s="1150"/>
      <c r="AV220" s="1151" t="str">
        <f>IF(AT220="","",CONCATENATE(AT$9,"-",AT220,"-",AU220))</f>
        <v/>
      </c>
      <c r="AW220" s="1152" t="s">
        <v>1830</v>
      </c>
      <c r="AX220" s="1153"/>
      <c r="AY220" s="1150"/>
      <c r="AZ220" s="1151" t="str">
        <f>IF(AX220="","",CONCATENATE(AT$9,"-",AT220,"-",AX220,"-",AY220))</f>
        <v/>
      </c>
      <c r="BA220" s="1154" t="s">
        <v>1830</v>
      </c>
      <c r="BB220" s="1155"/>
      <c r="BC220" s="1156"/>
      <c r="BD220" s="1157" t="str">
        <f>IF(BB220="","",CONCATENATE(BB$9,"-",BB220,"-",BC220))</f>
        <v/>
      </c>
      <c r="BE220" s="1158" t="s">
        <v>1830</v>
      </c>
      <c r="BF220" s="1159"/>
      <c r="BG220" s="1156"/>
      <c r="BH220" s="1157" t="str">
        <f>IF(BF220="","",CONCATENATE(BB$9,"-",BB220,"-",BF220,"-",BG220))</f>
        <v/>
      </c>
      <c r="BI220" s="1160" t="s">
        <v>1830</v>
      </c>
      <c r="BJ220" s="1161"/>
      <c r="BK220" s="1162"/>
      <c r="BL220" s="1163" t="str">
        <f>IF(BJ220="","",CONCATENATE(BJ$9,"-",BJ220,"-",BK220))</f>
        <v/>
      </c>
      <c r="BM220" s="1164" t="s">
        <v>1830</v>
      </c>
      <c r="BN220" s="1165"/>
      <c r="BO220" s="1162"/>
      <c r="BP220" s="1163" t="str">
        <f>IF(BN220="","",CONCATENATE(BJ$9,"-",BJ220,"-",BN220,"-",BO220))</f>
        <v/>
      </c>
      <c r="BQ220" s="1166" t="s">
        <v>1830</v>
      </c>
      <c r="BR220" s="1167"/>
      <c r="BS220" s="1168"/>
      <c r="BT220" s="1169" t="str">
        <f>IF(BR220="","",CONCATENATE(BR$9,"-",BR220,"-",BS220))</f>
        <v/>
      </c>
      <c r="BU220" s="1170" t="s">
        <v>1830</v>
      </c>
      <c r="BV220" s="1171"/>
      <c r="BW220" s="1168"/>
      <c r="BX220" s="1169" t="str">
        <f>IF(BV220="","",CONCATENATE(BR$9,"-",BR220,"-",BV220,"-",BW220))</f>
        <v/>
      </c>
      <c r="BY220" s="1172" t="s">
        <v>1830</v>
      </c>
      <c r="BZ220" s="1129"/>
      <c r="CA220" s="1129"/>
      <c r="CB220" s="1129"/>
      <c r="CC220" s="1129"/>
      <c r="CD220" s="1129"/>
      <c r="CE220" s="1129"/>
      <c r="CF220" s="1129"/>
      <c r="CG220" s="1129"/>
      <c r="CH220" s="1129"/>
      <c r="CI220" s="1129"/>
      <c r="CJ220" s="1129"/>
      <c r="CK220" s="1129"/>
      <c r="CL220" s="1129"/>
      <c r="CM220" s="1129"/>
      <c r="CN220" s="1129"/>
      <c r="CO220" s="1129"/>
      <c r="CP220" s="1129"/>
      <c r="CQ220" s="1129"/>
      <c r="CR220" s="1129"/>
      <c r="CS220" s="1129"/>
    </row>
    <row r="221" spans="1:97" ht="79.5" customHeight="1">
      <c r="A221" s="1804"/>
      <c r="B221" s="1798"/>
      <c r="C221" s="1798"/>
      <c r="D221" s="1798"/>
      <c r="E221" s="1798"/>
      <c r="F221" s="1798"/>
      <c r="G221" s="1798"/>
      <c r="H221" s="1798"/>
      <c r="I221" s="1798"/>
      <c r="J221" s="1798"/>
      <c r="K221" s="1798"/>
      <c r="L221" s="1798"/>
      <c r="M221" s="1802"/>
      <c r="N221" s="1173" t="s">
        <v>1830</v>
      </c>
      <c r="O221" s="1174" t="s">
        <v>1830</v>
      </c>
      <c r="P221" s="1175"/>
      <c r="Q221" s="1176"/>
      <c r="R221" s="1177" t="s">
        <v>1830</v>
      </c>
      <c r="S221" s="1174" t="s">
        <v>1830</v>
      </c>
      <c r="T221" s="1175"/>
      <c r="U221" s="1178"/>
      <c r="V221" s="1173" t="s">
        <v>1830</v>
      </c>
      <c r="W221" s="1174" t="s">
        <v>1830</v>
      </c>
      <c r="X221" s="1175"/>
      <c r="Y221" s="1176"/>
      <c r="Z221" s="1177" t="s">
        <v>1830</v>
      </c>
      <c r="AA221" s="1174" t="s">
        <v>1830</v>
      </c>
      <c r="AB221" s="1175"/>
      <c r="AC221" s="1178"/>
      <c r="AD221" s="1173" t="s">
        <v>1830</v>
      </c>
      <c r="AE221" s="1174" t="s">
        <v>1830</v>
      </c>
      <c r="AF221" s="1175"/>
      <c r="AG221" s="1176"/>
      <c r="AH221" s="1177" t="s">
        <v>1830</v>
      </c>
      <c r="AI221" s="1174" t="s">
        <v>1830</v>
      </c>
      <c r="AJ221" s="1175"/>
      <c r="AK221" s="1178"/>
      <c r="AL221" s="1173" t="s">
        <v>1830</v>
      </c>
      <c r="AM221" s="1174" t="s">
        <v>1830</v>
      </c>
      <c r="AN221" s="1175"/>
      <c r="AO221" s="1179"/>
      <c r="AP221" s="1177" t="s">
        <v>1830</v>
      </c>
      <c r="AQ221" s="1174" t="s">
        <v>1830</v>
      </c>
      <c r="AR221" s="1175"/>
      <c r="AS221" s="1178" t="s">
        <v>1743</v>
      </c>
      <c r="AT221" s="1180" t="s">
        <v>1830</v>
      </c>
      <c r="AU221" s="1181" t="s">
        <v>1830</v>
      </c>
      <c r="AV221" s="1182"/>
      <c r="AW221" s="1183"/>
      <c r="AX221" s="1184" t="s">
        <v>1830</v>
      </c>
      <c r="AY221" s="1181" t="s">
        <v>1830</v>
      </c>
      <c r="AZ221" s="1182"/>
      <c r="BA221" s="1185"/>
      <c r="BB221" s="1186" t="s">
        <v>1830</v>
      </c>
      <c r="BC221" s="1187" t="s">
        <v>1830</v>
      </c>
      <c r="BD221" s="1188"/>
      <c r="BE221" s="1189"/>
      <c r="BF221" s="1190" t="s">
        <v>1830</v>
      </c>
      <c r="BG221" s="1187" t="s">
        <v>1830</v>
      </c>
      <c r="BH221" s="1188"/>
      <c r="BI221" s="1191"/>
      <c r="BJ221" s="1192" t="s">
        <v>1830</v>
      </c>
      <c r="BK221" s="1193" t="s">
        <v>1830</v>
      </c>
      <c r="BL221" s="1194"/>
      <c r="BM221" s="1195"/>
      <c r="BN221" s="1196" t="s">
        <v>1830</v>
      </c>
      <c r="BO221" s="1193" t="s">
        <v>1830</v>
      </c>
      <c r="BP221" s="1194"/>
      <c r="BQ221" s="1197"/>
      <c r="BR221" s="1198" t="s">
        <v>1830</v>
      </c>
      <c r="BS221" s="1199" t="s">
        <v>1830</v>
      </c>
      <c r="BT221" s="1200"/>
      <c r="BU221" s="1201"/>
      <c r="BV221" s="1202" t="s">
        <v>1830</v>
      </c>
      <c r="BW221" s="1199" t="s">
        <v>1830</v>
      </c>
      <c r="BX221" s="1200"/>
      <c r="BY221" s="1203"/>
      <c r="BZ221" s="1129"/>
      <c r="CA221" s="1129"/>
      <c r="CB221" s="1129"/>
      <c r="CC221" s="1129"/>
      <c r="CD221" s="1129"/>
      <c r="CE221" s="1129"/>
      <c r="CF221" s="1129"/>
      <c r="CG221" s="1129"/>
      <c r="CH221" s="1129"/>
      <c r="CI221" s="1129"/>
      <c r="CJ221" s="1129"/>
      <c r="CK221" s="1129"/>
      <c r="CL221" s="1129"/>
      <c r="CM221" s="1129"/>
      <c r="CN221" s="1129"/>
      <c r="CO221" s="1129"/>
      <c r="CP221" s="1129"/>
      <c r="CQ221" s="1129"/>
      <c r="CR221" s="1129"/>
      <c r="CS221" s="1129"/>
    </row>
    <row r="222" spans="1:97" ht="30" customHeight="1">
      <c r="A222" s="1803">
        <v>6</v>
      </c>
      <c r="B222" s="1805">
        <v>240202501</v>
      </c>
      <c r="C222" s="1806" t="str">
        <f>IF(B222="","",VLOOKUP(B222,COMPETENCIA!$A$2:$B$44,2,0))</f>
        <v>Interactuar en lengua inglesa de forma oral y escrita dentro de contexto sociales y laborales según los criterios establecidos por el marco común europeo de referencia para las lenguas [Inglés]</v>
      </c>
      <c r="D222" s="1805" t="s">
        <v>1828</v>
      </c>
      <c r="E222" s="1800" t="str">
        <f>IF(B222="","",CONCATENATE(B222,"-",D222))</f>
        <v>240202501-RA5</v>
      </c>
      <c r="F222" s="1797" t="s">
        <v>23609</v>
      </c>
      <c r="G222" s="1799" t="s">
        <v>92</v>
      </c>
      <c r="H222" s="1797" t="str">
        <f>IF(G222="","",VLOOKUP(G222,ACTIVIDAD_APRENDIZAJE!$A$2:$N$11,4,0))</f>
        <v>Realizar acciones para el manejo integral de los residuos sólidos</v>
      </c>
      <c r="I222" s="1799" t="s">
        <v>184</v>
      </c>
      <c r="J222" s="1797" t="str">
        <f>IF(I222="","",VLOOKUP(I222,PRODUCTOS!$A$2:$H$5,4,0))</f>
        <v>informe de monitoreo, medición y seguimiento de factores medioambiental.</v>
      </c>
      <c r="K222" s="1799" t="s">
        <v>1442</v>
      </c>
      <c r="L222" s="1800" t="str">
        <f>IF(I222="","",CONCATENATE(B222,"-",D222,"-",I222,"-",K222))</f>
        <v>240202501-RA5-PTA3-E1</v>
      </c>
      <c r="M222" s="1801" t="s">
        <v>1747</v>
      </c>
      <c r="N222" s="1142"/>
      <c r="O222" s="1143"/>
      <c r="P222" s="1144" t="str">
        <f>IF(N222="","",CONCATENATE(N$9,"-",N222,"-",O222))</f>
        <v/>
      </c>
      <c r="Q222" s="1145" t="s">
        <v>1830</v>
      </c>
      <c r="R222" s="1146"/>
      <c r="S222" s="1143"/>
      <c r="T222" s="1144" t="str">
        <f>IF(R222="","",CONCATENATE(N$9,"-",N222,"-",R222,"-",S222))</f>
        <v/>
      </c>
      <c r="U222" s="1147" t="s">
        <v>1830</v>
      </c>
      <c r="V222" s="1142"/>
      <c r="W222" s="1143"/>
      <c r="X222" s="1144" t="str">
        <f>IF(V222="","",CONCATENATE(V$9,"-",V222,"-",W222))</f>
        <v/>
      </c>
      <c r="Y222" s="1145" t="s">
        <v>1830</v>
      </c>
      <c r="Z222" s="1146"/>
      <c r="AA222" s="1143"/>
      <c r="AB222" s="1144" t="str">
        <f>IF(Z222="","",CONCATENATE(V$9,"-",V222,"-",Z222,"-",AA222))</f>
        <v/>
      </c>
      <c r="AC222" s="1147" t="s">
        <v>1830</v>
      </c>
      <c r="AD222" s="1142"/>
      <c r="AE222" s="1143"/>
      <c r="AF222" s="1144" t="str">
        <f>IF(AD222="","",CONCATENATE(AD$9,"-",AD222,"-",AE222))</f>
        <v/>
      </c>
      <c r="AG222" s="1145" t="s">
        <v>1830</v>
      </c>
      <c r="AH222" s="1146"/>
      <c r="AI222" s="1143"/>
      <c r="AJ222" s="1144" t="str">
        <f>IF(AH222="","",CONCATENATE(AD$9,"-",AD222,"-",AH222,"-",AI222))</f>
        <v/>
      </c>
      <c r="AK222" s="1147" t="s">
        <v>1830</v>
      </c>
      <c r="AL222" s="1142"/>
      <c r="AM222" s="1143"/>
      <c r="AN222" s="1144" t="str">
        <f>IF(AL222="","",CONCATENATE(AL$9,"-",AL222,"-",AM222))</f>
        <v/>
      </c>
      <c r="AO222" s="1148" t="s">
        <v>1830</v>
      </c>
      <c r="AP222" s="1146"/>
      <c r="AQ222" s="1143"/>
      <c r="AR222" s="1144" t="str">
        <f>IF(AP222="","",CONCATENATE(AL$9,"-",AL222,"-",AP222,"-",AQ222))</f>
        <v/>
      </c>
      <c r="AS222" s="1147" t="s">
        <v>1830</v>
      </c>
      <c r="AT222" s="1149"/>
      <c r="AU222" s="1150"/>
      <c r="AV222" s="1151" t="str">
        <f>IF(AT222="","",CONCATENATE(AT$9,"-",AT222,"-",AU222))</f>
        <v/>
      </c>
      <c r="AW222" s="1152" t="s">
        <v>1830</v>
      </c>
      <c r="AX222" s="1153"/>
      <c r="AY222" s="1150"/>
      <c r="AZ222" s="1151" t="str">
        <f>IF(AX222="","",CONCATENATE(AT$9,"-",AT222,"-",AX222,"-",AY222))</f>
        <v/>
      </c>
      <c r="BA222" s="1154" t="s">
        <v>1830</v>
      </c>
      <c r="BB222" s="1155"/>
      <c r="BC222" s="1156"/>
      <c r="BD222" s="1157" t="str">
        <f>IF(BB222="","",CONCATENATE(BB$9,"-",BB222,"-",BC222))</f>
        <v/>
      </c>
      <c r="BE222" s="1158" t="s">
        <v>1830</v>
      </c>
      <c r="BF222" s="1159"/>
      <c r="BG222" s="1156"/>
      <c r="BH222" s="1157" t="str">
        <f>IF(BF222="","",CONCATENATE(BB$9,"-",BB222,"-",BF222,"-",BG222))</f>
        <v/>
      </c>
      <c r="BI222" s="1160" t="s">
        <v>1830</v>
      </c>
      <c r="BJ222" s="1161"/>
      <c r="BK222" s="1162"/>
      <c r="BL222" s="1163" t="str">
        <f>IF(BJ222="","",CONCATENATE(BJ$9,"-",BJ222,"-",BK222))</f>
        <v/>
      </c>
      <c r="BM222" s="1164" t="s">
        <v>1830</v>
      </c>
      <c r="BN222" s="1165"/>
      <c r="BO222" s="1162"/>
      <c r="BP222" s="1163" t="str">
        <f>IF(BN222="","",CONCATENATE(BJ$9,"-",BJ222,"-",BN222,"-",BO222))</f>
        <v/>
      </c>
      <c r="BQ222" s="1166" t="s">
        <v>1830</v>
      </c>
      <c r="BR222" s="1167"/>
      <c r="BS222" s="1168"/>
      <c r="BT222" s="1169" t="str">
        <f>IF(BR222="","",CONCATENATE(BR$9,"-",BR222,"-",BS222))</f>
        <v/>
      </c>
      <c r="BU222" s="1170" t="s">
        <v>1830</v>
      </c>
      <c r="BV222" s="1171"/>
      <c r="BW222" s="1168"/>
      <c r="BX222" s="1169" t="str">
        <f>IF(BV222="","",CONCATENATE(BR$9,"-",BR222,"-",BV222,"-",BW222))</f>
        <v/>
      </c>
      <c r="BY222" s="1172" t="s">
        <v>1830</v>
      </c>
      <c r="BZ222" s="1129"/>
      <c r="CA222" s="1129"/>
      <c r="CB222" s="1129"/>
      <c r="CC222" s="1129"/>
      <c r="CD222" s="1129"/>
      <c r="CE222" s="1129"/>
      <c r="CF222" s="1129"/>
      <c r="CG222" s="1129"/>
      <c r="CH222" s="1129"/>
      <c r="CI222" s="1129"/>
      <c r="CJ222" s="1129"/>
      <c r="CK222" s="1129"/>
      <c r="CL222" s="1129"/>
      <c r="CM222" s="1129"/>
      <c r="CN222" s="1129"/>
      <c r="CO222" s="1129"/>
      <c r="CP222" s="1129"/>
      <c r="CQ222" s="1129"/>
      <c r="CR222" s="1129"/>
      <c r="CS222" s="1129"/>
    </row>
    <row r="223" spans="1:97" ht="79.5" customHeight="1">
      <c r="A223" s="1804"/>
      <c r="B223" s="1798"/>
      <c r="C223" s="1798"/>
      <c r="D223" s="1798"/>
      <c r="E223" s="1798"/>
      <c r="F223" s="1798"/>
      <c r="G223" s="1798"/>
      <c r="H223" s="1798"/>
      <c r="I223" s="1798"/>
      <c r="J223" s="1798"/>
      <c r="K223" s="1798"/>
      <c r="L223" s="1798"/>
      <c r="M223" s="1802"/>
      <c r="N223" s="1173" t="s">
        <v>1830</v>
      </c>
      <c r="O223" s="1174" t="s">
        <v>1830</v>
      </c>
      <c r="P223" s="1175"/>
      <c r="Q223" s="1176"/>
      <c r="R223" s="1177" t="s">
        <v>1830</v>
      </c>
      <c r="S223" s="1174" t="s">
        <v>1830</v>
      </c>
      <c r="T223" s="1175"/>
      <c r="U223" s="1178"/>
      <c r="V223" s="1173" t="s">
        <v>1830</v>
      </c>
      <c r="W223" s="1174" t="s">
        <v>1830</v>
      </c>
      <c r="X223" s="1175"/>
      <c r="Y223" s="1176"/>
      <c r="Z223" s="1177" t="s">
        <v>1830</v>
      </c>
      <c r="AA223" s="1174" t="s">
        <v>1830</v>
      </c>
      <c r="AB223" s="1175"/>
      <c r="AC223" s="1178"/>
      <c r="AD223" s="1173" t="s">
        <v>1830</v>
      </c>
      <c r="AE223" s="1174" t="s">
        <v>1830</v>
      </c>
      <c r="AF223" s="1175"/>
      <c r="AG223" s="1176"/>
      <c r="AH223" s="1177" t="s">
        <v>1830</v>
      </c>
      <c r="AI223" s="1174" t="s">
        <v>1830</v>
      </c>
      <c r="AJ223" s="1175"/>
      <c r="AK223" s="1178"/>
      <c r="AL223" s="1173" t="s">
        <v>1830</v>
      </c>
      <c r="AM223" s="1174" t="s">
        <v>1830</v>
      </c>
      <c r="AN223" s="1175"/>
      <c r="AO223" s="1179"/>
      <c r="AP223" s="1177" t="s">
        <v>1830</v>
      </c>
      <c r="AQ223" s="1174" t="s">
        <v>1830</v>
      </c>
      <c r="AR223" s="1175"/>
      <c r="AS223" s="1178"/>
      <c r="AT223" s="1180" t="s">
        <v>1830</v>
      </c>
      <c r="AU223" s="1181" t="s">
        <v>1830</v>
      </c>
      <c r="AV223" s="1182"/>
      <c r="AW223" s="1183"/>
      <c r="AX223" s="1184" t="s">
        <v>1830</v>
      </c>
      <c r="AY223" s="1181" t="s">
        <v>1830</v>
      </c>
      <c r="AZ223" s="1182"/>
      <c r="BA223" s="1185"/>
      <c r="BB223" s="1186" t="s">
        <v>1830</v>
      </c>
      <c r="BC223" s="1187" t="s">
        <v>1830</v>
      </c>
      <c r="BD223" s="1188"/>
      <c r="BE223" s="1189"/>
      <c r="BF223" s="1190" t="s">
        <v>1830</v>
      </c>
      <c r="BG223" s="1187" t="s">
        <v>1830</v>
      </c>
      <c r="BH223" s="1188"/>
      <c r="BI223" s="1191"/>
      <c r="BJ223" s="1192" t="s">
        <v>1830</v>
      </c>
      <c r="BK223" s="1193" t="s">
        <v>1830</v>
      </c>
      <c r="BL223" s="1194"/>
      <c r="BM223" s="1195"/>
      <c r="BN223" s="1196" t="s">
        <v>1830</v>
      </c>
      <c r="BO223" s="1193" t="s">
        <v>1830</v>
      </c>
      <c r="BP223" s="1194"/>
      <c r="BQ223" s="1197"/>
      <c r="BR223" s="1198" t="s">
        <v>1830</v>
      </c>
      <c r="BS223" s="1199" t="s">
        <v>1830</v>
      </c>
      <c r="BT223" s="1200"/>
      <c r="BU223" s="1201"/>
      <c r="BV223" s="1202" t="s">
        <v>1830</v>
      </c>
      <c r="BW223" s="1199" t="s">
        <v>1830</v>
      </c>
      <c r="BX223" s="1200"/>
      <c r="BY223" s="1203"/>
      <c r="BZ223" s="1129"/>
      <c r="CA223" s="1129"/>
      <c r="CB223" s="1129"/>
      <c r="CC223" s="1129"/>
      <c r="CD223" s="1129"/>
      <c r="CE223" s="1129"/>
      <c r="CF223" s="1129"/>
      <c r="CG223" s="1129"/>
      <c r="CH223" s="1129"/>
      <c r="CI223" s="1129"/>
      <c r="CJ223" s="1129"/>
      <c r="CK223" s="1129"/>
      <c r="CL223" s="1129"/>
      <c r="CM223" s="1129"/>
      <c r="CN223" s="1129"/>
      <c r="CO223" s="1129"/>
      <c r="CP223" s="1129"/>
      <c r="CQ223" s="1129"/>
      <c r="CR223" s="1129"/>
      <c r="CS223" s="1129"/>
    </row>
    <row r="224" spans="1:97" ht="30" customHeight="1">
      <c r="A224" s="1803">
        <v>7</v>
      </c>
      <c r="B224" s="1805">
        <v>240202501</v>
      </c>
      <c r="C224" s="1806" t="str">
        <f>IF(B224="","",VLOOKUP(B224,COMPETENCIA!$A$2:$B$44,2,0))</f>
        <v>Interactuar en lengua inglesa de forma oral y escrita dentro de contexto sociales y laborales según los criterios establecidos por el marco común europeo de referencia para las lenguas [Inglés]</v>
      </c>
      <c r="D224" s="1805" t="s">
        <v>1829</v>
      </c>
      <c r="E224" s="1800" t="str">
        <f>IF(B224="","",CONCATENATE(B224,"-",D224))</f>
        <v>240202501-RA6</v>
      </c>
      <c r="F224" s="1797" t="s">
        <v>23610</v>
      </c>
      <c r="G224" s="1799" t="s">
        <v>95</v>
      </c>
      <c r="H224" s="1797" t="str">
        <f>IF(G224="","",VLOOKUP(G224,ACTIVIDAD_APRENDIZAJE!$A$2:$N$11,4,0))</f>
        <v>Implementar  protocolos para la ejecución y funcionamiento en la prestación del servicio de agua potable y saneamiento básico</v>
      </c>
      <c r="I224" s="1799" t="s">
        <v>184</v>
      </c>
      <c r="J224" s="1797" t="str">
        <f>IF(I224="","",VLOOKUP(I224,PRODUCTOS!$A$2:$H$5,4,0))</f>
        <v>informe de monitoreo, medición y seguimiento de factores medioambiental.</v>
      </c>
      <c r="K224" s="1799" t="s">
        <v>1442</v>
      </c>
      <c r="L224" s="1800" t="str">
        <f>IF(I224="","",CONCATENATE(B224,"-",D224,"-",I224,"-",K224))</f>
        <v>240202501-RA6-PTA3-E1</v>
      </c>
      <c r="M224" s="1801" t="s">
        <v>1756</v>
      </c>
      <c r="N224" s="1142"/>
      <c r="O224" s="1143"/>
      <c r="P224" s="1144" t="str">
        <f>IF(N224="","",CONCATENATE(N$9,"-",N224,"-",O224))</f>
        <v/>
      </c>
      <c r="Q224" s="1145" t="s">
        <v>1830</v>
      </c>
      <c r="R224" s="1146"/>
      <c r="S224" s="1143"/>
      <c r="T224" s="1144" t="str">
        <f>IF(R224="","",CONCATENATE(N$9,"-",N224,"-",R224,"-",S224))</f>
        <v/>
      </c>
      <c r="U224" s="1147" t="s">
        <v>1830</v>
      </c>
      <c r="V224" s="1142"/>
      <c r="W224" s="1143"/>
      <c r="X224" s="1144" t="str">
        <f>IF(V224="","",CONCATENATE(V$9,"-",V224,"-",W224))</f>
        <v/>
      </c>
      <c r="Y224" s="1145" t="s">
        <v>1830</v>
      </c>
      <c r="Z224" s="1146"/>
      <c r="AA224" s="1143"/>
      <c r="AB224" s="1144" t="str">
        <f>IF(Z224="","",CONCATENATE(V$9,"-",V224,"-",Z224,"-",AA224))</f>
        <v/>
      </c>
      <c r="AC224" s="1147" t="s">
        <v>1830</v>
      </c>
      <c r="AD224" s="1142" t="s">
        <v>1139</v>
      </c>
      <c r="AE224" s="1143" t="s">
        <v>1469</v>
      </c>
      <c r="AF224" s="1144" t="str">
        <f>IF(AD224="","",CONCATENATE(AD$9,"-",AD224,"-",AE224))</f>
        <v>280201221-RA2-C07</v>
      </c>
      <c r="AG224" s="1145" t="s">
        <v>1470</v>
      </c>
      <c r="AH224" s="1146"/>
      <c r="AI224" s="1143"/>
      <c r="AJ224" s="1144" t="str">
        <f>IF(AH224="","",CONCATENATE(AD$9,"-",AD224,"-",AH224,"-",AI224))</f>
        <v/>
      </c>
      <c r="AK224" s="1147" t="s">
        <v>1830</v>
      </c>
      <c r="AL224" s="1142"/>
      <c r="AM224" s="1143"/>
      <c r="AN224" s="1144" t="str">
        <f>IF(AL224="","",CONCATENATE(AL$9,"-",AL224,"-",AM224))</f>
        <v/>
      </c>
      <c r="AO224" s="1148" t="s">
        <v>1830</v>
      </c>
      <c r="AP224" s="1146"/>
      <c r="AQ224" s="1143"/>
      <c r="AR224" s="1144" t="str">
        <f>IF(AP224="","",CONCATENATE(AL$9,"-",AL224,"-",AP224,"-",AQ224))</f>
        <v/>
      </c>
      <c r="AS224" s="1147" t="s">
        <v>1830</v>
      </c>
      <c r="AT224" s="1149"/>
      <c r="AU224" s="1150"/>
      <c r="AV224" s="1151" t="str">
        <f>IF(AT224="","",CONCATENATE(AT$9,"-",AT224,"-",AU224))</f>
        <v/>
      </c>
      <c r="AW224" s="1152" t="s">
        <v>1830</v>
      </c>
      <c r="AX224" s="1153"/>
      <c r="AY224" s="1150"/>
      <c r="AZ224" s="1151" t="str">
        <f>IF(AX224="","",CONCATENATE(AT$9,"-",AT224,"-",AX224,"-",AY224))</f>
        <v/>
      </c>
      <c r="BA224" s="1154" t="s">
        <v>1830</v>
      </c>
      <c r="BB224" s="1155"/>
      <c r="BC224" s="1156"/>
      <c r="BD224" s="1157" t="str">
        <f>IF(BB224="","",CONCATENATE(BB$9,"-",BB224,"-",BC224))</f>
        <v/>
      </c>
      <c r="BE224" s="1158" t="s">
        <v>1830</v>
      </c>
      <c r="BF224" s="1159"/>
      <c r="BG224" s="1156"/>
      <c r="BH224" s="1157" t="str">
        <f>IF(BF224="","",CONCATENATE(BB$9,"-",BB224,"-",BF224,"-",BG224))</f>
        <v/>
      </c>
      <c r="BI224" s="1160" t="s">
        <v>1830</v>
      </c>
      <c r="BJ224" s="1161"/>
      <c r="BK224" s="1162"/>
      <c r="BL224" s="1163" t="str">
        <f>IF(BJ224="","",CONCATENATE(BJ$9,"-",BJ224,"-",BK224))</f>
        <v/>
      </c>
      <c r="BM224" s="1164" t="s">
        <v>1830</v>
      </c>
      <c r="BN224" s="1165"/>
      <c r="BO224" s="1162"/>
      <c r="BP224" s="1163" t="str">
        <f>IF(BN224="","",CONCATENATE(BJ$9,"-",BJ224,"-",BN224,"-",BO224))</f>
        <v/>
      </c>
      <c r="BQ224" s="1166" t="s">
        <v>1830</v>
      </c>
      <c r="BR224" s="1167"/>
      <c r="BS224" s="1168"/>
      <c r="BT224" s="1169" t="str">
        <f>IF(BR224="","",CONCATENATE(BR$9,"-",BR224,"-",BS224))</f>
        <v/>
      </c>
      <c r="BU224" s="1170" t="s">
        <v>1830</v>
      </c>
      <c r="BV224" s="1171"/>
      <c r="BW224" s="1168"/>
      <c r="BX224" s="1169" t="str">
        <f>IF(BV224="","",CONCATENATE(BR$9,"-",BR224,"-",BV224,"-",BW224))</f>
        <v/>
      </c>
      <c r="BY224" s="1172" t="s">
        <v>1830</v>
      </c>
      <c r="BZ224" s="1129"/>
      <c r="CA224" s="1129"/>
      <c r="CB224" s="1129"/>
      <c r="CC224" s="1129"/>
      <c r="CD224" s="1129"/>
      <c r="CE224" s="1129"/>
      <c r="CF224" s="1129"/>
      <c r="CG224" s="1129"/>
      <c r="CH224" s="1129"/>
      <c r="CI224" s="1129"/>
      <c r="CJ224" s="1129"/>
      <c r="CK224" s="1129"/>
      <c r="CL224" s="1129"/>
      <c r="CM224" s="1129"/>
      <c r="CN224" s="1129"/>
      <c r="CO224" s="1129"/>
      <c r="CP224" s="1129"/>
      <c r="CQ224" s="1129"/>
      <c r="CR224" s="1129"/>
      <c r="CS224" s="1129"/>
    </row>
    <row r="225" spans="1:97" ht="79.5" customHeight="1">
      <c r="A225" s="1804"/>
      <c r="B225" s="1798"/>
      <c r="C225" s="1798"/>
      <c r="D225" s="1798"/>
      <c r="E225" s="1798"/>
      <c r="F225" s="1798"/>
      <c r="G225" s="1798"/>
      <c r="H225" s="1798"/>
      <c r="I225" s="1798"/>
      <c r="J225" s="1798"/>
      <c r="K225" s="1798"/>
      <c r="L225" s="1798"/>
      <c r="M225" s="1802"/>
      <c r="N225" s="1173" t="s">
        <v>1830</v>
      </c>
      <c r="O225" s="1174" t="s">
        <v>1830</v>
      </c>
      <c r="P225" s="1175"/>
      <c r="Q225" s="1176"/>
      <c r="R225" s="1177" t="s">
        <v>1830</v>
      </c>
      <c r="S225" s="1174" t="s">
        <v>1830</v>
      </c>
      <c r="T225" s="1175"/>
      <c r="U225" s="1178"/>
      <c r="V225" s="1173" t="s">
        <v>1830</v>
      </c>
      <c r="W225" s="1174" t="s">
        <v>1830</v>
      </c>
      <c r="X225" s="1175"/>
      <c r="Y225" s="1176"/>
      <c r="Z225" s="1177" t="s">
        <v>1830</v>
      </c>
      <c r="AA225" s="1174" t="s">
        <v>1830</v>
      </c>
      <c r="AB225" s="1175"/>
      <c r="AC225" s="1178"/>
      <c r="AD225" s="1173">
        <v>4</v>
      </c>
      <c r="AE225" s="1174">
        <v>2</v>
      </c>
      <c r="AF225" s="1175"/>
      <c r="AG225" s="1206" t="s">
        <v>1870</v>
      </c>
      <c r="AH225" s="1177" t="s">
        <v>1830</v>
      </c>
      <c r="AI225" s="1174" t="s">
        <v>1830</v>
      </c>
      <c r="AJ225" s="1175"/>
      <c r="AK225" s="1178"/>
      <c r="AL225" s="1173" t="s">
        <v>1830</v>
      </c>
      <c r="AM225" s="1174" t="s">
        <v>1830</v>
      </c>
      <c r="AN225" s="1175"/>
      <c r="AO225" s="1179"/>
      <c r="AP225" s="1177" t="s">
        <v>1830</v>
      </c>
      <c r="AQ225" s="1174" t="s">
        <v>1830</v>
      </c>
      <c r="AR225" s="1175"/>
      <c r="AS225" s="1178"/>
      <c r="AT225" s="1180" t="s">
        <v>1830</v>
      </c>
      <c r="AU225" s="1181" t="s">
        <v>1830</v>
      </c>
      <c r="AV225" s="1182"/>
      <c r="AW225" s="1183"/>
      <c r="AX225" s="1184" t="s">
        <v>1830</v>
      </c>
      <c r="AY225" s="1181" t="s">
        <v>1830</v>
      </c>
      <c r="AZ225" s="1182"/>
      <c r="BA225" s="1185"/>
      <c r="BB225" s="1186" t="s">
        <v>1830</v>
      </c>
      <c r="BC225" s="1187" t="s">
        <v>1830</v>
      </c>
      <c r="BD225" s="1188"/>
      <c r="BE225" s="1189"/>
      <c r="BF225" s="1190" t="s">
        <v>1830</v>
      </c>
      <c r="BG225" s="1187" t="s">
        <v>1830</v>
      </c>
      <c r="BH225" s="1188"/>
      <c r="BI225" s="1191"/>
      <c r="BJ225" s="1192" t="s">
        <v>1830</v>
      </c>
      <c r="BK225" s="1193" t="s">
        <v>1830</v>
      </c>
      <c r="BL225" s="1194"/>
      <c r="BM225" s="1195"/>
      <c r="BN225" s="1196" t="s">
        <v>1830</v>
      </c>
      <c r="BO225" s="1193" t="s">
        <v>1830</v>
      </c>
      <c r="BP225" s="1194"/>
      <c r="BQ225" s="1197"/>
      <c r="BR225" s="1198" t="s">
        <v>1830</v>
      </c>
      <c r="BS225" s="1199" t="s">
        <v>1830</v>
      </c>
      <c r="BT225" s="1200"/>
      <c r="BU225" s="1201"/>
      <c r="BV225" s="1202" t="s">
        <v>1830</v>
      </c>
      <c r="BW225" s="1199" t="s">
        <v>1830</v>
      </c>
      <c r="BX225" s="1200"/>
      <c r="BY225" s="1203"/>
      <c r="BZ225" s="1129"/>
      <c r="CA225" s="1129"/>
      <c r="CB225" s="1129"/>
      <c r="CC225" s="1129"/>
      <c r="CD225" s="1129"/>
      <c r="CE225" s="1129"/>
      <c r="CF225" s="1129"/>
      <c r="CG225" s="1129"/>
      <c r="CH225" s="1129"/>
      <c r="CI225" s="1129"/>
      <c r="CJ225" s="1129"/>
      <c r="CK225" s="1129"/>
      <c r="CL225" s="1129"/>
      <c r="CM225" s="1129"/>
      <c r="CN225" s="1129"/>
      <c r="CO225" s="1129"/>
      <c r="CP225" s="1129"/>
      <c r="CQ225" s="1129"/>
      <c r="CR225" s="1129"/>
      <c r="CS225" s="1129"/>
    </row>
    <row r="226" spans="1:97" ht="30" customHeight="1">
      <c r="A226" s="1803">
        <v>8</v>
      </c>
      <c r="B226" s="1805"/>
      <c r="C226" s="1806" t="str">
        <f>IF(B226="","",VLOOKUP(B226,COMPETENCIA!$A$2:$B$44,2,0))</f>
        <v/>
      </c>
      <c r="D226" s="1805"/>
      <c r="E226" s="1800" t="str">
        <f>IF(B226="","",CONCATENATE(B226,"-",D226))</f>
        <v/>
      </c>
      <c r="F226" s="1797" t="s">
        <v>1830</v>
      </c>
      <c r="G226" s="1799"/>
      <c r="H226" s="1797" t="str">
        <f>IF(G226="","",VLOOKUP(G226,ACTIVIDAD_APRENDIZAJE!$A$2:$N$11,4,0))</f>
        <v/>
      </c>
      <c r="I226" s="1799"/>
      <c r="J226" s="1797" t="str">
        <f>IF(I226="","",VLOOKUP(I226,PRODUCTOS!$A$2:$H$5,4,0))</f>
        <v/>
      </c>
      <c r="K226" s="1799"/>
      <c r="L226" s="1800" t="str">
        <f>IF(I226="","",CONCATENATE(B226,"-",D226,"-",I226,"-",K226))</f>
        <v/>
      </c>
      <c r="M226" s="1801" t="s">
        <v>1830</v>
      </c>
      <c r="N226" s="1142"/>
      <c r="O226" s="1143"/>
      <c r="P226" s="1144" t="str">
        <f>IF(N226="","",CONCATENATE(N$9,"-",N226,"-",O226))</f>
        <v/>
      </c>
      <c r="Q226" s="1145" t="s">
        <v>1830</v>
      </c>
      <c r="R226" s="1146"/>
      <c r="S226" s="1143"/>
      <c r="T226" s="1144" t="str">
        <f>IF(R226="","",CONCATENATE(N$9,"-",N226,"-",R226,"-",S226))</f>
        <v/>
      </c>
      <c r="U226" s="1147" t="s">
        <v>1830</v>
      </c>
      <c r="V226" s="1142"/>
      <c r="W226" s="1143"/>
      <c r="X226" s="1144" t="str">
        <f>IF(V226="","",CONCATENATE(V$9,"-",V226,"-",W226))</f>
        <v/>
      </c>
      <c r="Y226" s="1145" t="s">
        <v>1830</v>
      </c>
      <c r="Z226" s="1146"/>
      <c r="AA226" s="1143"/>
      <c r="AB226" s="1144" t="str">
        <f>IF(Z226="","",CONCATENATE(V$9,"-",V226,"-",Z226,"-",AA226))</f>
        <v/>
      </c>
      <c r="AC226" s="1147" t="s">
        <v>1830</v>
      </c>
      <c r="AD226" s="1142"/>
      <c r="AE226" s="1143"/>
      <c r="AF226" s="1144" t="str">
        <f>IF(AD226="","",CONCATENATE(AD$9,"-",AD226,"-",AE226))</f>
        <v/>
      </c>
      <c r="AG226" s="1145" t="s">
        <v>1830</v>
      </c>
      <c r="AH226" s="1146"/>
      <c r="AI226" s="1143"/>
      <c r="AJ226" s="1144" t="str">
        <f>IF(AH226="","",CONCATENATE(AD$9,"-",AD226,"-",AH226,"-",AI226))</f>
        <v/>
      </c>
      <c r="AK226" s="1147" t="s">
        <v>1830</v>
      </c>
      <c r="AL226" s="1142"/>
      <c r="AM226" s="1143"/>
      <c r="AN226" s="1144" t="str">
        <f>IF(AL226="","",CONCATENATE(AL$9,"-",AL226,"-",AM226))</f>
        <v/>
      </c>
      <c r="AO226" s="1148" t="s">
        <v>1830</v>
      </c>
      <c r="AP226" s="1146"/>
      <c r="AQ226" s="1143"/>
      <c r="AR226" s="1144" t="str">
        <f>IF(AP226="","",CONCATENATE(AL$9,"-",AL226,"-",AP226,"-",AQ226))</f>
        <v/>
      </c>
      <c r="AS226" s="1147" t="s">
        <v>1830</v>
      </c>
      <c r="AT226" s="1149"/>
      <c r="AU226" s="1150"/>
      <c r="AV226" s="1151" t="str">
        <f>IF(AT226="","",CONCATENATE(AT$9,"-",AT226,"-",AU226))</f>
        <v/>
      </c>
      <c r="AW226" s="1152" t="s">
        <v>1830</v>
      </c>
      <c r="AX226" s="1153"/>
      <c r="AY226" s="1150"/>
      <c r="AZ226" s="1151" t="str">
        <f>IF(AX226="","",CONCATENATE(AT$9,"-",AT226,"-",AX226,"-",AY226))</f>
        <v/>
      </c>
      <c r="BA226" s="1154" t="s">
        <v>1830</v>
      </c>
      <c r="BB226" s="1155"/>
      <c r="BC226" s="1156"/>
      <c r="BD226" s="1157" t="str">
        <f>IF(BB226="","",CONCATENATE(BB$9,"-",BB226,"-",BC226))</f>
        <v/>
      </c>
      <c r="BE226" s="1158" t="s">
        <v>1830</v>
      </c>
      <c r="BF226" s="1159"/>
      <c r="BG226" s="1156"/>
      <c r="BH226" s="1157" t="str">
        <f>IF(BF226="","",CONCATENATE(BB$9,"-",BB226,"-",BF226,"-",BG226))</f>
        <v/>
      </c>
      <c r="BI226" s="1160" t="s">
        <v>1830</v>
      </c>
      <c r="BJ226" s="1161"/>
      <c r="BK226" s="1162"/>
      <c r="BL226" s="1163" t="str">
        <f>IF(BJ226="","",CONCATENATE(BJ$9,"-",BJ226,"-",BK226))</f>
        <v/>
      </c>
      <c r="BM226" s="1164" t="s">
        <v>1830</v>
      </c>
      <c r="BN226" s="1165"/>
      <c r="BO226" s="1162"/>
      <c r="BP226" s="1163" t="str">
        <f>IF(BN226="","",CONCATENATE(BJ$9,"-",BJ226,"-",BN226,"-",BO226))</f>
        <v/>
      </c>
      <c r="BQ226" s="1166" t="s">
        <v>1830</v>
      </c>
      <c r="BR226" s="1167"/>
      <c r="BS226" s="1168"/>
      <c r="BT226" s="1169" t="str">
        <f>IF(BR226="","",CONCATENATE(BR$9,"-",BR226,"-",BS226))</f>
        <v/>
      </c>
      <c r="BU226" s="1170" t="s">
        <v>1830</v>
      </c>
      <c r="BV226" s="1171"/>
      <c r="BW226" s="1168"/>
      <c r="BX226" s="1169" t="str">
        <f>IF(BV226="","",CONCATENATE(BR$9,"-",BR226,"-",BV226,"-",BW226))</f>
        <v/>
      </c>
      <c r="BY226" s="1172" t="s">
        <v>1830</v>
      </c>
      <c r="BZ226" s="1129"/>
      <c r="CA226" s="1129"/>
      <c r="CB226" s="1129"/>
      <c r="CC226" s="1129"/>
      <c r="CD226" s="1129"/>
      <c r="CE226" s="1129"/>
      <c r="CF226" s="1129"/>
      <c r="CG226" s="1129"/>
      <c r="CH226" s="1129"/>
      <c r="CI226" s="1129"/>
      <c r="CJ226" s="1129"/>
      <c r="CK226" s="1129"/>
      <c r="CL226" s="1129"/>
      <c r="CM226" s="1129"/>
      <c r="CN226" s="1129"/>
      <c r="CO226" s="1129"/>
      <c r="CP226" s="1129"/>
      <c r="CQ226" s="1129"/>
      <c r="CR226" s="1129"/>
      <c r="CS226" s="1129"/>
    </row>
    <row r="227" spans="1:97" ht="79.5" customHeight="1">
      <c r="A227" s="1804"/>
      <c r="B227" s="1798"/>
      <c r="C227" s="1798"/>
      <c r="D227" s="1798"/>
      <c r="E227" s="1798"/>
      <c r="F227" s="1798"/>
      <c r="G227" s="1798"/>
      <c r="H227" s="1798"/>
      <c r="I227" s="1798"/>
      <c r="J227" s="1798"/>
      <c r="K227" s="1798"/>
      <c r="L227" s="1798"/>
      <c r="M227" s="1802"/>
      <c r="N227" s="1173" t="s">
        <v>1830</v>
      </c>
      <c r="O227" s="1174" t="s">
        <v>1830</v>
      </c>
      <c r="P227" s="1175"/>
      <c r="Q227" s="1176"/>
      <c r="R227" s="1177" t="s">
        <v>1830</v>
      </c>
      <c r="S227" s="1174" t="s">
        <v>1830</v>
      </c>
      <c r="T227" s="1175"/>
      <c r="U227" s="1178"/>
      <c r="V227" s="1173" t="s">
        <v>1830</v>
      </c>
      <c r="W227" s="1174" t="s">
        <v>1830</v>
      </c>
      <c r="X227" s="1175"/>
      <c r="Y227" s="1176"/>
      <c r="Z227" s="1177" t="s">
        <v>1830</v>
      </c>
      <c r="AA227" s="1174" t="s">
        <v>1830</v>
      </c>
      <c r="AB227" s="1175"/>
      <c r="AC227" s="1178"/>
      <c r="AD227" s="1173" t="s">
        <v>1830</v>
      </c>
      <c r="AE227" s="1174" t="s">
        <v>1830</v>
      </c>
      <c r="AF227" s="1175"/>
      <c r="AG227" s="1176"/>
      <c r="AH227" s="1177" t="s">
        <v>1830</v>
      </c>
      <c r="AI227" s="1174" t="s">
        <v>1830</v>
      </c>
      <c r="AJ227" s="1175"/>
      <c r="AK227" s="1178"/>
      <c r="AL227" s="1173" t="s">
        <v>1830</v>
      </c>
      <c r="AM227" s="1174" t="s">
        <v>1830</v>
      </c>
      <c r="AN227" s="1175"/>
      <c r="AO227" s="1179"/>
      <c r="AP227" s="1177" t="s">
        <v>1830</v>
      </c>
      <c r="AQ227" s="1174" t="s">
        <v>1830</v>
      </c>
      <c r="AR227" s="1175"/>
      <c r="AS227" s="1178"/>
      <c r="AT227" s="1180" t="s">
        <v>1830</v>
      </c>
      <c r="AU227" s="1181" t="s">
        <v>1830</v>
      </c>
      <c r="AV227" s="1182"/>
      <c r="AW227" s="1183"/>
      <c r="AX227" s="1184" t="s">
        <v>1830</v>
      </c>
      <c r="AY227" s="1181" t="s">
        <v>1830</v>
      </c>
      <c r="AZ227" s="1182"/>
      <c r="BA227" s="1185"/>
      <c r="BB227" s="1186" t="s">
        <v>1830</v>
      </c>
      <c r="BC227" s="1187" t="s">
        <v>1830</v>
      </c>
      <c r="BD227" s="1188"/>
      <c r="BE227" s="1189"/>
      <c r="BF227" s="1190" t="s">
        <v>1830</v>
      </c>
      <c r="BG227" s="1187" t="s">
        <v>1830</v>
      </c>
      <c r="BH227" s="1188"/>
      <c r="BI227" s="1191"/>
      <c r="BJ227" s="1192" t="s">
        <v>1830</v>
      </c>
      <c r="BK227" s="1193" t="s">
        <v>1830</v>
      </c>
      <c r="BL227" s="1194"/>
      <c r="BM227" s="1195"/>
      <c r="BN227" s="1196" t="s">
        <v>1830</v>
      </c>
      <c r="BO227" s="1193" t="s">
        <v>1830</v>
      </c>
      <c r="BP227" s="1194"/>
      <c r="BQ227" s="1197"/>
      <c r="BR227" s="1198" t="s">
        <v>1830</v>
      </c>
      <c r="BS227" s="1199" t="s">
        <v>1830</v>
      </c>
      <c r="BT227" s="1200"/>
      <c r="BU227" s="1201"/>
      <c r="BV227" s="1202" t="s">
        <v>1830</v>
      </c>
      <c r="BW227" s="1199" t="s">
        <v>1830</v>
      </c>
      <c r="BX227" s="1200"/>
      <c r="BY227" s="1203"/>
      <c r="BZ227" s="1129"/>
      <c r="CA227" s="1129"/>
      <c r="CB227" s="1129"/>
      <c r="CC227" s="1129"/>
      <c r="CD227" s="1129"/>
      <c r="CE227" s="1129"/>
      <c r="CF227" s="1129"/>
      <c r="CG227" s="1129"/>
      <c r="CH227" s="1129"/>
      <c r="CI227" s="1129"/>
      <c r="CJ227" s="1129"/>
      <c r="CK227" s="1129"/>
      <c r="CL227" s="1129"/>
      <c r="CM227" s="1129"/>
      <c r="CN227" s="1129"/>
      <c r="CO227" s="1129"/>
      <c r="CP227" s="1129"/>
      <c r="CQ227" s="1129"/>
      <c r="CR227" s="1129"/>
      <c r="CS227" s="1129"/>
    </row>
    <row r="228" spans="1:97" ht="30" customHeight="1">
      <c r="A228" s="1803">
        <v>9</v>
      </c>
      <c r="B228" s="1805"/>
      <c r="C228" s="1806" t="str">
        <f>IF(B228="","",VLOOKUP(B228,COMPETENCIA!$A$2:$B$44,2,0))</f>
        <v/>
      </c>
      <c r="D228" s="1805"/>
      <c r="E228" s="1800" t="str">
        <f>IF(B228="","",CONCATENATE(B228,"-",D228))</f>
        <v/>
      </c>
      <c r="F228" s="1797" t="s">
        <v>1830</v>
      </c>
      <c r="G228" s="1799"/>
      <c r="H228" s="1797" t="str">
        <f>IF(G228="","",VLOOKUP(G228,ACTIVIDAD_APRENDIZAJE!$A$2:$N$11,4,0))</f>
        <v/>
      </c>
      <c r="I228" s="1799"/>
      <c r="J228" s="1797" t="str">
        <f>IF(I228="","",VLOOKUP(I228,PRODUCTOS!$A$2:$H$5,4,0))</f>
        <v/>
      </c>
      <c r="K228" s="1799"/>
      <c r="L228" s="1800" t="str">
        <f>IF(I228="","",CONCATENATE(B228,"-",D228,"-",I228,"-",K228))</f>
        <v/>
      </c>
      <c r="M228" s="1801" t="s">
        <v>1830</v>
      </c>
      <c r="N228" s="1142"/>
      <c r="O228" s="1143"/>
      <c r="P228" s="1144" t="str">
        <f>IF(N228="","",CONCATENATE(N$9,"-",N228,"-",O228))</f>
        <v/>
      </c>
      <c r="Q228" s="1145" t="s">
        <v>1830</v>
      </c>
      <c r="R228" s="1146"/>
      <c r="S228" s="1143"/>
      <c r="T228" s="1144" t="str">
        <f>IF(R228="","",CONCATENATE(N$9,"-",N228,"-",R228,"-",S228))</f>
        <v/>
      </c>
      <c r="U228" s="1147" t="s">
        <v>1830</v>
      </c>
      <c r="V228" s="1142"/>
      <c r="W228" s="1143"/>
      <c r="X228" s="1144" t="str">
        <f>IF(V228="","",CONCATENATE(V$9,"-",V228,"-",W228))</f>
        <v/>
      </c>
      <c r="Y228" s="1145" t="s">
        <v>1830</v>
      </c>
      <c r="Z228" s="1146"/>
      <c r="AA228" s="1143"/>
      <c r="AB228" s="1144" t="str">
        <f>IF(Z228="","",CONCATENATE(V$9,"-",V228,"-",Z228,"-",AA228))</f>
        <v/>
      </c>
      <c r="AC228" s="1147" t="s">
        <v>1830</v>
      </c>
      <c r="AD228" s="1142"/>
      <c r="AE228" s="1143"/>
      <c r="AF228" s="1144" t="str">
        <f>IF(AD228="","",CONCATENATE(AD$9,"-",AD228,"-",AE228))</f>
        <v/>
      </c>
      <c r="AG228" s="1145" t="s">
        <v>1830</v>
      </c>
      <c r="AH228" s="1146"/>
      <c r="AI228" s="1143"/>
      <c r="AJ228" s="1144" t="str">
        <f>IF(AH228="","",CONCATENATE(AD$9,"-",AD228,"-",AH228,"-",AI228))</f>
        <v/>
      </c>
      <c r="AK228" s="1147" t="s">
        <v>1830</v>
      </c>
      <c r="AL228" s="1142"/>
      <c r="AM228" s="1143"/>
      <c r="AN228" s="1144" t="str">
        <f>IF(AL228="","",CONCATENATE(AL$9,"-",AL228,"-",AM228))</f>
        <v/>
      </c>
      <c r="AO228" s="1148" t="s">
        <v>1830</v>
      </c>
      <c r="AP228" s="1146"/>
      <c r="AQ228" s="1143"/>
      <c r="AR228" s="1144" t="str">
        <f>IF(AP228="","",CONCATENATE(AL$9,"-",AL228,"-",AP228,"-",AQ228))</f>
        <v/>
      </c>
      <c r="AS228" s="1147" t="s">
        <v>1830</v>
      </c>
      <c r="AT228" s="1149"/>
      <c r="AU228" s="1150"/>
      <c r="AV228" s="1151" t="str">
        <f>IF(AT228="","",CONCATENATE(AT$9,"-",AT228,"-",AU228))</f>
        <v/>
      </c>
      <c r="AW228" s="1152" t="s">
        <v>1830</v>
      </c>
      <c r="AX228" s="1153"/>
      <c r="AY228" s="1150"/>
      <c r="AZ228" s="1151" t="str">
        <f>IF(AX228="","",CONCATENATE(AT$9,"-",AT228,"-",AX228,"-",AY228))</f>
        <v/>
      </c>
      <c r="BA228" s="1154" t="s">
        <v>1830</v>
      </c>
      <c r="BB228" s="1155"/>
      <c r="BC228" s="1156"/>
      <c r="BD228" s="1157" t="str">
        <f>IF(BB228="","",CONCATENATE(BB$9,"-",BB228,"-",BC228))</f>
        <v/>
      </c>
      <c r="BE228" s="1158" t="s">
        <v>1830</v>
      </c>
      <c r="BF228" s="1159"/>
      <c r="BG228" s="1156"/>
      <c r="BH228" s="1157" t="str">
        <f>IF(BF228="","",CONCATENATE(BB$9,"-",BB228,"-",BF228,"-",BG228))</f>
        <v/>
      </c>
      <c r="BI228" s="1160" t="s">
        <v>1830</v>
      </c>
      <c r="BJ228" s="1161"/>
      <c r="BK228" s="1162"/>
      <c r="BL228" s="1163" t="str">
        <f>IF(BJ228="","",CONCATENATE(BJ$9,"-",BJ228,"-",BK228))</f>
        <v/>
      </c>
      <c r="BM228" s="1164" t="s">
        <v>1830</v>
      </c>
      <c r="BN228" s="1165"/>
      <c r="BO228" s="1162"/>
      <c r="BP228" s="1163" t="str">
        <f>IF(BN228="","",CONCATENATE(BJ$9,"-",BJ228,"-",BN228,"-",BO228))</f>
        <v/>
      </c>
      <c r="BQ228" s="1166" t="s">
        <v>1830</v>
      </c>
      <c r="BR228" s="1167"/>
      <c r="BS228" s="1168"/>
      <c r="BT228" s="1169" t="str">
        <f>IF(BR228="","",CONCATENATE(BR$9,"-",BR228,"-",BS228))</f>
        <v/>
      </c>
      <c r="BU228" s="1170" t="s">
        <v>1830</v>
      </c>
      <c r="BV228" s="1171"/>
      <c r="BW228" s="1168"/>
      <c r="BX228" s="1169" t="str">
        <f>IF(BV228="","",CONCATENATE(BR$9,"-",BR228,"-",BV228,"-",BW228))</f>
        <v/>
      </c>
      <c r="BY228" s="1172" t="s">
        <v>1830</v>
      </c>
      <c r="BZ228" s="1129"/>
      <c r="CA228" s="1129"/>
      <c r="CB228" s="1129"/>
      <c r="CC228" s="1129"/>
      <c r="CD228" s="1129"/>
      <c r="CE228" s="1129"/>
      <c r="CF228" s="1129"/>
      <c r="CG228" s="1129"/>
      <c r="CH228" s="1129"/>
      <c r="CI228" s="1129"/>
      <c r="CJ228" s="1129"/>
      <c r="CK228" s="1129"/>
      <c r="CL228" s="1129"/>
      <c r="CM228" s="1129"/>
      <c r="CN228" s="1129"/>
      <c r="CO228" s="1129"/>
      <c r="CP228" s="1129"/>
      <c r="CQ228" s="1129"/>
      <c r="CR228" s="1129"/>
      <c r="CS228" s="1129"/>
    </row>
    <row r="229" spans="1:97" ht="79.5" customHeight="1">
      <c r="A229" s="1804"/>
      <c r="B229" s="1798"/>
      <c r="C229" s="1798"/>
      <c r="D229" s="1798"/>
      <c r="E229" s="1798"/>
      <c r="F229" s="1798"/>
      <c r="G229" s="1798"/>
      <c r="H229" s="1798"/>
      <c r="I229" s="1798"/>
      <c r="J229" s="1798"/>
      <c r="K229" s="1798"/>
      <c r="L229" s="1798"/>
      <c r="M229" s="1802"/>
      <c r="N229" s="1173" t="s">
        <v>1830</v>
      </c>
      <c r="O229" s="1174" t="s">
        <v>1830</v>
      </c>
      <c r="P229" s="1175"/>
      <c r="Q229" s="1176"/>
      <c r="R229" s="1177" t="s">
        <v>1830</v>
      </c>
      <c r="S229" s="1174" t="s">
        <v>1830</v>
      </c>
      <c r="T229" s="1175"/>
      <c r="U229" s="1178"/>
      <c r="V229" s="1173" t="s">
        <v>1830</v>
      </c>
      <c r="W229" s="1174" t="s">
        <v>1830</v>
      </c>
      <c r="X229" s="1175"/>
      <c r="Y229" s="1176"/>
      <c r="Z229" s="1177" t="s">
        <v>1830</v>
      </c>
      <c r="AA229" s="1174" t="s">
        <v>1830</v>
      </c>
      <c r="AB229" s="1175"/>
      <c r="AC229" s="1178"/>
      <c r="AD229" s="1173" t="s">
        <v>1830</v>
      </c>
      <c r="AE229" s="1174" t="s">
        <v>1830</v>
      </c>
      <c r="AF229" s="1175"/>
      <c r="AG229" s="1176"/>
      <c r="AH229" s="1177" t="s">
        <v>1830</v>
      </c>
      <c r="AI229" s="1174" t="s">
        <v>1830</v>
      </c>
      <c r="AJ229" s="1175"/>
      <c r="AK229" s="1178"/>
      <c r="AL229" s="1173" t="s">
        <v>1830</v>
      </c>
      <c r="AM229" s="1174" t="s">
        <v>1830</v>
      </c>
      <c r="AN229" s="1175"/>
      <c r="AO229" s="1179"/>
      <c r="AP229" s="1177" t="s">
        <v>1830</v>
      </c>
      <c r="AQ229" s="1174" t="s">
        <v>1830</v>
      </c>
      <c r="AR229" s="1175"/>
      <c r="AS229" s="1178"/>
      <c r="AT229" s="1180" t="s">
        <v>1830</v>
      </c>
      <c r="AU229" s="1181" t="s">
        <v>1830</v>
      </c>
      <c r="AV229" s="1182"/>
      <c r="AW229" s="1183"/>
      <c r="AX229" s="1184" t="s">
        <v>1830</v>
      </c>
      <c r="AY229" s="1181" t="s">
        <v>1830</v>
      </c>
      <c r="AZ229" s="1182"/>
      <c r="BA229" s="1185"/>
      <c r="BB229" s="1186" t="s">
        <v>1830</v>
      </c>
      <c r="BC229" s="1187" t="s">
        <v>1830</v>
      </c>
      <c r="BD229" s="1188"/>
      <c r="BE229" s="1189"/>
      <c r="BF229" s="1190" t="s">
        <v>1830</v>
      </c>
      <c r="BG229" s="1187" t="s">
        <v>1830</v>
      </c>
      <c r="BH229" s="1188"/>
      <c r="BI229" s="1191"/>
      <c r="BJ229" s="1192" t="s">
        <v>1830</v>
      </c>
      <c r="BK229" s="1193" t="s">
        <v>1830</v>
      </c>
      <c r="BL229" s="1194"/>
      <c r="BM229" s="1195"/>
      <c r="BN229" s="1196" t="s">
        <v>1830</v>
      </c>
      <c r="BO229" s="1193" t="s">
        <v>1830</v>
      </c>
      <c r="BP229" s="1194"/>
      <c r="BQ229" s="1197"/>
      <c r="BR229" s="1198" t="s">
        <v>1830</v>
      </c>
      <c r="BS229" s="1199" t="s">
        <v>1830</v>
      </c>
      <c r="BT229" s="1200"/>
      <c r="BU229" s="1201"/>
      <c r="BV229" s="1202" t="s">
        <v>1830</v>
      </c>
      <c r="BW229" s="1199" t="s">
        <v>1830</v>
      </c>
      <c r="BX229" s="1200"/>
      <c r="BY229" s="1203"/>
      <c r="BZ229" s="1129"/>
      <c r="CA229" s="1129"/>
      <c r="CB229" s="1129"/>
      <c r="CC229" s="1129"/>
      <c r="CD229" s="1129"/>
      <c r="CE229" s="1129"/>
      <c r="CF229" s="1129"/>
      <c r="CG229" s="1129"/>
      <c r="CH229" s="1129"/>
      <c r="CI229" s="1129"/>
      <c r="CJ229" s="1129"/>
      <c r="CK229" s="1129"/>
      <c r="CL229" s="1129"/>
      <c r="CM229" s="1129"/>
      <c r="CN229" s="1129"/>
      <c r="CO229" s="1129"/>
      <c r="CP229" s="1129"/>
      <c r="CQ229" s="1129"/>
      <c r="CR229" s="1129"/>
      <c r="CS229" s="1129"/>
    </row>
    <row r="230" spans="1:97" ht="30" customHeight="1">
      <c r="A230" s="1810">
        <v>10</v>
      </c>
      <c r="B230" s="1805"/>
      <c r="C230" s="1806" t="str">
        <f>IF(B230="","",VLOOKUP(B230,COMPETENCIA!$A$2:$B$44,2,0))</f>
        <v/>
      </c>
      <c r="D230" s="1805"/>
      <c r="E230" s="1800" t="str">
        <f>IF(B230="","",CONCATENATE(B230,"-",D230))</f>
        <v/>
      </c>
      <c r="F230" s="1797" t="s">
        <v>1830</v>
      </c>
      <c r="G230" s="1799"/>
      <c r="H230" s="1797" t="str">
        <f>IF(G230="","",VLOOKUP(G230,ACTIVIDAD_APRENDIZAJE!$A$2:$N$11,4,0))</f>
        <v/>
      </c>
      <c r="I230" s="1799"/>
      <c r="J230" s="1797" t="str">
        <f>IF(I230="","",VLOOKUP(I230,PRODUCTOS!$A$2:$H$5,4,0))</f>
        <v/>
      </c>
      <c r="K230" s="1799"/>
      <c r="L230" s="1800" t="str">
        <f>IF(I230="","",CONCATENATE(B230,"-",D230,"-",I230,"-",K230))</f>
        <v/>
      </c>
      <c r="M230" s="1801" t="s">
        <v>1830</v>
      </c>
      <c r="N230" s="1142"/>
      <c r="O230" s="1143"/>
      <c r="P230" s="1144" t="str">
        <f>IF(N230="","",CONCATENATE(N$9,"-",N230,"-",O230))</f>
        <v/>
      </c>
      <c r="Q230" s="1145" t="s">
        <v>1830</v>
      </c>
      <c r="R230" s="1146"/>
      <c r="S230" s="1143"/>
      <c r="T230" s="1144" t="str">
        <f>IF(R230="","",CONCATENATE(N$9,"-",N230,"-",R230,"-",S230))</f>
        <v/>
      </c>
      <c r="U230" s="1147" t="s">
        <v>1830</v>
      </c>
      <c r="V230" s="1142"/>
      <c r="W230" s="1143"/>
      <c r="X230" s="1144" t="str">
        <f>IF(V230="","",CONCATENATE(V$9,"-",V230,"-",W230))</f>
        <v/>
      </c>
      <c r="Y230" s="1145" t="s">
        <v>1830</v>
      </c>
      <c r="Z230" s="1146"/>
      <c r="AA230" s="1143"/>
      <c r="AB230" s="1144" t="str">
        <f>IF(Z230="","",CONCATENATE(V$9,"-",V230,"-",Z230,"-",AA230))</f>
        <v/>
      </c>
      <c r="AC230" s="1147" t="s">
        <v>1830</v>
      </c>
      <c r="AD230" s="1142"/>
      <c r="AE230" s="1143"/>
      <c r="AF230" s="1144" t="str">
        <f>IF(AD230="","",CONCATENATE(AD$9,"-",AD230,"-",AE230))</f>
        <v/>
      </c>
      <c r="AG230" s="1145" t="s">
        <v>1830</v>
      </c>
      <c r="AH230" s="1146"/>
      <c r="AI230" s="1143"/>
      <c r="AJ230" s="1144" t="str">
        <f>IF(AH230="","",CONCATENATE(AD$9,"-",AD230,"-",AH230,"-",AI230))</f>
        <v/>
      </c>
      <c r="AK230" s="1147" t="s">
        <v>1830</v>
      </c>
      <c r="AL230" s="1142"/>
      <c r="AM230" s="1143"/>
      <c r="AN230" s="1144" t="str">
        <f>IF(AL230="","",CONCATENATE(AL$9,"-",AL230,"-",AM230))</f>
        <v/>
      </c>
      <c r="AO230" s="1148" t="s">
        <v>1830</v>
      </c>
      <c r="AP230" s="1146"/>
      <c r="AQ230" s="1143"/>
      <c r="AR230" s="1144" t="str">
        <f>IF(AP230="","",CONCATENATE(AL$9,"-",AL230,"-",AP230,"-",AQ230))</f>
        <v/>
      </c>
      <c r="AS230" s="1147" t="s">
        <v>1830</v>
      </c>
      <c r="AT230" s="1149"/>
      <c r="AU230" s="1150"/>
      <c r="AV230" s="1151" t="str">
        <f>IF(AT230="","",CONCATENATE(AT$9,"-",AT230,"-",AU230))</f>
        <v/>
      </c>
      <c r="AW230" s="1152" t="s">
        <v>1830</v>
      </c>
      <c r="AX230" s="1153"/>
      <c r="AY230" s="1150"/>
      <c r="AZ230" s="1151" t="str">
        <f>IF(AX230="","",CONCATENATE(AT$9,"-",AT230,"-",AX230,"-",AY230))</f>
        <v/>
      </c>
      <c r="BA230" s="1154" t="s">
        <v>1830</v>
      </c>
      <c r="BB230" s="1155"/>
      <c r="BC230" s="1156"/>
      <c r="BD230" s="1157" t="str">
        <f>IF(BB230="","",CONCATENATE(BB$9,"-",BB230,"-",BC230))</f>
        <v/>
      </c>
      <c r="BE230" s="1158" t="s">
        <v>1830</v>
      </c>
      <c r="BF230" s="1159"/>
      <c r="BG230" s="1156"/>
      <c r="BH230" s="1157" t="str">
        <f>IF(BF230="","",CONCATENATE(BB$9,"-",BB230,"-",BF230,"-",BG230))</f>
        <v/>
      </c>
      <c r="BI230" s="1160" t="s">
        <v>1830</v>
      </c>
      <c r="BJ230" s="1161"/>
      <c r="BK230" s="1162"/>
      <c r="BL230" s="1163" t="str">
        <f>IF(BJ230="","",CONCATENATE(BJ$9,"-",BJ230,"-",BK230))</f>
        <v/>
      </c>
      <c r="BM230" s="1164" t="s">
        <v>1830</v>
      </c>
      <c r="BN230" s="1165"/>
      <c r="BO230" s="1162"/>
      <c r="BP230" s="1163" t="str">
        <f>IF(BN230="","",CONCATENATE(BJ$9,"-",BJ230,"-",BN230,"-",BO230))</f>
        <v/>
      </c>
      <c r="BQ230" s="1166" t="s">
        <v>1830</v>
      </c>
      <c r="BR230" s="1167"/>
      <c r="BS230" s="1168"/>
      <c r="BT230" s="1169" t="str">
        <f>IF(BR230="","",CONCATENATE(BR$9,"-",BR230,"-",BS230))</f>
        <v/>
      </c>
      <c r="BU230" s="1170" t="s">
        <v>1830</v>
      </c>
      <c r="BV230" s="1171"/>
      <c r="BW230" s="1168"/>
      <c r="BX230" s="1169" t="str">
        <f>IF(BV230="","",CONCATENATE(BR$9,"-",BR230,"-",BV230,"-",BW230))</f>
        <v/>
      </c>
      <c r="BY230" s="1172" t="s">
        <v>1830</v>
      </c>
      <c r="BZ230" s="1129"/>
      <c r="CA230" s="1129"/>
      <c r="CB230" s="1129"/>
      <c r="CC230" s="1129"/>
      <c r="CD230" s="1129"/>
      <c r="CE230" s="1129"/>
      <c r="CF230" s="1129"/>
      <c r="CG230" s="1129"/>
      <c r="CH230" s="1129"/>
      <c r="CI230" s="1129"/>
      <c r="CJ230" s="1129"/>
      <c r="CK230" s="1129"/>
      <c r="CL230" s="1129"/>
      <c r="CM230" s="1129"/>
      <c r="CN230" s="1129"/>
      <c r="CO230" s="1129"/>
      <c r="CP230" s="1129"/>
      <c r="CQ230" s="1129"/>
      <c r="CR230" s="1129"/>
      <c r="CS230" s="1129"/>
    </row>
    <row r="231" spans="1:97" ht="79.5" customHeight="1">
      <c r="A231" s="1811"/>
      <c r="B231" s="1808"/>
      <c r="C231" s="1808"/>
      <c r="D231" s="1808"/>
      <c r="E231" s="1808"/>
      <c r="F231" s="1808"/>
      <c r="G231" s="1807"/>
      <c r="H231" s="1807"/>
      <c r="I231" s="1808"/>
      <c r="J231" s="1808"/>
      <c r="K231" s="1808"/>
      <c r="L231" s="1808"/>
      <c r="M231" s="1809"/>
      <c r="N231" s="1207" t="s">
        <v>1830</v>
      </c>
      <c r="O231" s="1208" t="s">
        <v>1830</v>
      </c>
      <c r="P231" s="1209"/>
      <c r="Q231" s="1210"/>
      <c r="R231" s="1211" t="s">
        <v>1830</v>
      </c>
      <c r="S231" s="1208" t="s">
        <v>1830</v>
      </c>
      <c r="T231" s="1209"/>
      <c r="U231" s="1212"/>
      <c r="V231" s="1207" t="s">
        <v>1830</v>
      </c>
      <c r="W231" s="1208" t="s">
        <v>1830</v>
      </c>
      <c r="X231" s="1209"/>
      <c r="Y231" s="1210"/>
      <c r="Z231" s="1211" t="s">
        <v>1830</v>
      </c>
      <c r="AA231" s="1208" t="s">
        <v>1830</v>
      </c>
      <c r="AB231" s="1209"/>
      <c r="AC231" s="1212"/>
      <c r="AD231" s="1207" t="s">
        <v>1830</v>
      </c>
      <c r="AE231" s="1208" t="s">
        <v>1830</v>
      </c>
      <c r="AF231" s="1209"/>
      <c r="AG231" s="1210"/>
      <c r="AH231" s="1211" t="s">
        <v>1830</v>
      </c>
      <c r="AI231" s="1208" t="s">
        <v>1830</v>
      </c>
      <c r="AJ231" s="1209"/>
      <c r="AK231" s="1212"/>
      <c r="AL231" s="1207" t="s">
        <v>1830</v>
      </c>
      <c r="AM231" s="1208" t="s">
        <v>1830</v>
      </c>
      <c r="AN231" s="1209"/>
      <c r="AO231" s="1213"/>
      <c r="AP231" s="1211" t="s">
        <v>1830</v>
      </c>
      <c r="AQ231" s="1208" t="s">
        <v>1830</v>
      </c>
      <c r="AR231" s="1209"/>
      <c r="AS231" s="1212"/>
      <c r="AT231" s="1214" t="s">
        <v>1830</v>
      </c>
      <c r="AU231" s="1215" t="s">
        <v>1830</v>
      </c>
      <c r="AV231" s="1216"/>
      <c r="AW231" s="1217"/>
      <c r="AX231" s="1218" t="s">
        <v>1830</v>
      </c>
      <c r="AY231" s="1215" t="s">
        <v>1830</v>
      </c>
      <c r="AZ231" s="1216"/>
      <c r="BA231" s="1219"/>
      <c r="BB231" s="1220" t="s">
        <v>1830</v>
      </c>
      <c r="BC231" s="1221" t="s">
        <v>1830</v>
      </c>
      <c r="BD231" s="1222"/>
      <c r="BE231" s="1223"/>
      <c r="BF231" s="1224" t="s">
        <v>1830</v>
      </c>
      <c r="BG231" s="1221" t="s">
        <v>1830</v>
      </c>
      <c r="BH231" s="1222"/>
      <c r="BI231" s="1225"/>
      <c r="BJ231" s="1226" t="s">
        <v>1830</v>
      </c>
      <c r="BK231" s="1227" t="s">
        <v>1830</v>
      </c>
      <c r="BL231" s="1228"/>
      <c r="BM231" s="1229"/>
      <c r="BN231" s="1230" t="s">
        <v>1830</v>
      </c>
      <c r="BO231" s="1227" t="s">
        <v>1830</v>
      </c>
      <c r="BP231" s="1228"/>
      <c r="BQ231" s="1231"/>
      <c r="BR231" s="1232" t="s">
        <v>1830</v>
      </c>
      <c r="BS231" s="1233" t="s">
        <v>1830</v>
      </c>
      <c r="BT231" s="1234"/>
      <c r="BU231" s="1235"/>
      <c r="BV231" s="1236" t="s">
        <v>1830</v>
      </c>
      <c r="BW231" s="1233" t="s">
        <v>1830</v>
      </c>
      <c r="BX231" s="1234"/>
      <c r="BY231" s="1237"/>
      <c r="BZ231" s="1129"/>
      <c r="CA231" s="1129"/>
      <c r="CB231" s="1129"/>
      <c r="CC231" s="1129"/>
      <c r="CD231" s="1129"/>
      <c r="CE231" s="1129"/>
      <c r="CF231" s="1129"/>
      <c r="CG231" s="1129"/>
      <c r="CH231" s="1129"/>
      <c r="CI231" s="1129"/>
      <c r="CJ231" s="1129"/>
      <c r="CK231" s="1129"/>
      <c r="CL231" s="1129"/>
      <c r="CM231" s="1129"/>
      <c r="CN231" s="1129"/>
      <c r="CO231" s="1129"/>
      <c r="CP231" s="1129"/>
      <c r="CQ231" s="1129"/>
      <c r="CR231" s="1129"/>
      <c r="CS231" s="1129"/>
    </row>
    <row r="232" spans="1:97" ht="30" customHeight="1">
      <c r="A232" s="1803">
        <v>1</v>
      </c>
      <c r="B232" s="1805">
        <v>280201239</v>
      </c>
      <c r="C232" s="1806" t="str">
        <f>IF(B232="","",VLOOKUP(B232,COMPETENCIA!$A$2:$B$44,2,0))</f>
        <v>Supervisión del funcionamiento de sistemas de agua</v>
      </c>
      <c r="D232" s="1805" t="s">
        <v>1137</v>
      </c>
      <c r="E232" s="1800" t="str">
        <f>IF(B232="","",CONCATENATE(B232,"-",D232))</f>
        <v>280201239-RA1</v>
      </c>
      <c r="F232" s="1797" t="s">
        <v>1180</v>
      </c>
      <c r="G232" s="1799" t="s">
        <v>80</v>
      </c>
      <c r="H232" s="1812" t="str">
        <f>IF(G232="","",VLOOKUP(G232,ACTIVIDAD_APRENDIZAJE!$A$2:$N$11,4,0))</f>
        <v>Identificar las condiciones del estado y funcionamiento de la prestación del servicio de agua potable y saneamiento básico.</v>
      </c>
      <c r="I232" s="1799" t="s">
        <v>178</v>
      </c>
      <c r="J232" s="1797" t="str">
        <f>IF(I232="","",VLOOKUP(I232,PRODUCTOS!$A$2:$H$5,4,0))</f>
        <v>Informe del estado y funcionamiento de las redes de agua</v>
      </c>
      <c r="K232" s="1799" t="s">
        <v>1442</v>
      </c>
      <c r="L232" s="1800" t="str">
        <f>IF(I232="","",CONCATENATE(B232,"-",D232,"-",I232,"-",K232))</f>
        <v>280201239-RA1-PTA1-E1</v>
      </c>
      <c r="M232" s="1801" t="s">
        <v>1548</v>
      </c>
      <c r="N232" s="1142"/>
      <c r="O232" s="1143"/>
      <c r="P232" s="1144" t="str">
        <f>IF(N232="","",CONCATENATE(N$9,"-",N232,"-",O232))</f>
        <v/>
      </c>
      <c r="Q232" s="1145" t="s">
        <v>1830</v>
      </c>
      <c r="R232" s="1146"/>
      <c r="S232" s="1143"/>
      <c r="T232" s="1144" t="str">
        <f>IF(R232="","",CONCATENATE(N$9,"-",N232,"-",R232,"-",S232))</f>
        <v/>
      </c>
      <c r="U232" s="1147" t="s">
        <v>1830</v>
      </c>
      <c r="V232" s="1142" t="s">
        <v>1139</v>
      </c>
      <c r="W232" s="1143" t="s">
        <v>1471</v>
      </c>
      <c r="X232" s="1144" t="str">
        <f>IF(V232="","",CONCATENATE(V$9,"-",V232,"-",W232))</f>
        <v>280201214-RA2-C08</v>
      </c>
      <c r="Y232" s="1145" t="s">
        <v>1538</v>
      </c>
      <c r="Z232" s="1146"/>
      <c r="AA232" s="1143"/>
      <c r="AB232" s="1144" t="str">
        <f>IF(Z232="","",CONCATENATE(V$9,"-",V232,"-",Z232,"-",AA232))</f>
        <v/>
      </c>
      <c r="AC232" s="1147" t="s">
        <v>1830</v>
      </c>
      <c r="AD232" s="1142" t="s">
        <v>1137</v>
      </c>
      <c r="AE232" s="1143" t="s">
        <v>1453</v>
      </c>
      <c r="AF232" s="1144" t="str">
        <f>IF(AD232="","",CONCATENATE(AD$9,"-",AD232,"-",AE232))</f>
        <v>280201221-RA1-C03</v>
      </c>
      <c r="AG232" s="1145" t="s">
        <v>1454</v>
      </c>
      <c r="AH232" s="1146"/>
      <c r="AI232" s="1143"/>
      <c r="AJ232" s="1144" t="str">
        <f>IF(AH232="","",CONCATENATE(AD$9,"-",AD232,"-",AH232,"-",AI232))</f>
        <v/>
      </c>
      <c r="AK232" s="1147" t="s">
        <v>1830</v>
      </c>
      <c r="AL232" s="1142" t="s">
        <v>1137</v>
      </c>
      <c r="AM232" s="1143" t="s">
        <v>1450</v>
      </c>
      <c r="AN232" s="1144" t="str">
        <f>IF(AL232="","",CONCATENATE(AL$9,"-",AL232,"-",AM232))</f>
        <v>280201226-RA1-C02</v>
      </c>
      <c r="AO232" s="1148" t="s">
        <v>1492</v>
      </c>
      <c r="AP232" s="1146"/>
      <c r="AQ232" s="1143"/>
      <c r="AR232" s="1144" t="str">
        <f>IF(AP232="","",CONCATENATE(AL$9,"-",AL232,"-",AP232,"-",AQ232))</f>
        <v/>
      </c>
      <c r="AS232" s="1147" t="s">
        <v>1830</v>
      </c>
      <c r="AT232" s="1149"/>
      <c r="AU232" s="1150"/>
      <c r="AV232" s="1151" t="str">
        <f>IF(AT232="","",CONCATENATE(AT$9,"-",AT232,"-",AU232))</f>
        <v/>
      </c>
      <c r="AW232" s="1152" t="s">
        <v>1830</v>
      </c>
      <c r="AX232" s="1153"/>
      <c r="AY232" s="1150"/>
      <c r="AZ232" s="1151" t="str">
        <f>IF(AX232="","",CONCATENATE(AT$9,"-",AT232,"-",AX232,"-",AY232))</f>
        <v/>
      </c>
      <c r="BA232" s="1154" t="s">
        <v>1830</v>
      </c>
      <c r="BB232" s="1155"/>
      <c r="BC232" s="1156"/>
      <c r="BD232" s="1157" t="str">
        <f>IF(BB232="","",CONCATENATE(BB$9,"-",BB232,"-",BC232))</f>
        <v/>
      </c>
      <c r="BE232" s="1158" t="s">
        <v>1830</v>
      </c>
      <c r="BF232" s="1159"/>
      <c r="BG232" s="1156"/>
      <c r="BH232" s="1157" t="str">
        <f>IF(BF232="","",CONCATENATE(BB$9,"-",BB232,"-",BF232,"-",BG232))</f>
        <v/>
      </c>
      <c r="BI232" s="1160" t="s">
        <v>1830</v>
      </c>
      <c r="BJ232" s="1161"/>
      <c r="BK232" s="1162"/>
      <c r="BL232" s="1163" t="str">
        <f>IF(BJ232="","",CONCATENATE(BJ$9,"-",BJ232,"-",BK232))</f>
        <v/>
      </c>
      <c r="BM232" s="1164" t="s">
        <v>1830</v>
      </c>
      <c r="BN232" s="1165"/>
      <c r="BO232" s="1162"/>
      <c r="BP232" s="1163" t="str">
        <f>IF(BN232="","",CONCATENATE(BJ$9,"-",BJ232,"-",BN232,"-",BO232))</f>
        <v/>
      </c>
      <c r="BQ232" s="1166" t="s">
        <v>1830</v>
      </c>
      <c r="BR232" s="1167" t="s">
        <v>1137</v>
      </c>
      <c r="BS232" s="1168" t="s">
        <v>1469</v>
      </c>
      <c r="BT232" s="1169" t="str">
        <f>IF(BR232="","",CONCATENATE(BR$9,"-",BR232,"-",BS232))</f>
        <v>240202501-RA1-C07</v>
      </c>
      <c r="BU232" s="1170" t="s">
        <v>1725</v>
      </c>
      <c r="BV232" s="1171"/>
      <c r="BW232" s="1168"/>
      <c r="BX232" s="1169" t="str">
        <f>IF(BV232="","",CONCATENATE(BR$9,"-",BR232,"-",BV232,"-",BW232))</f>
        <v/>
      </c>
      <c r="BY232" s="1172" t="s">
        <v>1830</v>
      </c>
      <c r="BZ232" s="570"/>
      <c r="CA232" s="570"/>
      <c r="CB232" s="570"/>
      <c r="CC232" s="570"/>
      <c r="CD232" s="570"/>
      <c r="CE232" s="570"/>
      <c r="CF232" s="570"/>
      <c r="CG232" s="570"/>
      <c r="CH232" s="570"/>
      <c r="CI232" s="570"/>
      <c r="CJ232" s="570"/>
      <c r="CK232" s="570"/>
      <c r="CL232" s="570"/>
      <c r="CM232" s="570"/>
      <c r="CN232" s="570"/>
      <c r="CO232" s="570"/>
      <c r="CP232" s="570"/>
      <c r="CQ232" s="570"/>
      <c r="CR232" s="570"/>
      <c r="CS232" s="570"/>
    </row>
    <row r="233" spans="1:97" ht="79.5" customHeight="1">
      <c r="A233" s="1804"/>
      <c r="B233" s="1798"/>
      <c r="C233" s="1798"/>
      <c r="D233" s="1798"/>
      <c r="E233" s="1798"/>
      <c r="F233" s="1798"/>
      <c r="G233" s="1798"/>
      <c r="H233" s="1798"/>
      <c r="I233" s="1798"/>
      <c r="J233" s="1798"/>
      <c r="K233" s="1798"/>
      <c r="L233" s="1798"/>
      <c r="M233" s="1802"/>
      <c r="N233" s="1173" t="s">
        <v>1830</v>
      </c>
      <c r="O233" s="1174" t="s">
        <v>1830</v>
      </c>
      <c r="P233" s="1175"/>
      <c r="Q233" s="1176"/>
      <c r="R233" s="1177" t="s">
        <v>1830</v>
      </c>
      <c r="S233" s="1174" t="s">
        <v>1830</v>
      </c>
      <c r="T233" s="1175"/>
      <c r="U233" s="1178"/>
      <c r="V233" s="1173">
        <v>4</v>
      </c>
      <c r="W233" s="1174">
        <v>2</v>
      </c>
      <c r="X233" s="1175"/>
      <c r="Y233" s="1176" t="s">
        <v>1871</v>
      </c>
      <c r="Z233" s="1177" t="s">
        <v>1830</v>
      </c>
      <c r="AA233" s="1174" t="s">
        <v>1830</v>
      </c>
      <c r="AB233" s="1175"/>
      <c r="AC233" s="1178"/>
      <c r="AD233" s="1173">
        <v>4</v>
      </c>
      <c r="AE233" s="1174">
        <v>4</v>
      </c>
      <c r="AF233" s="1175"/>
      <c r="AG233" s="1206" t="s">
        <v>1871</v>
      </c>
      <c r="AH233" s="1177" t="s">
        <v>1830</v>
      </c>
      <c r="AI233" s="1174" t="s">
        <v>1830</v>
      </c>
      <c r="AJ233" s="1175"/>
      <c r="AK233" s="1178"/>
      <c r="AL233" s="1173">
        <v>8</v>
      </c>
      <c r="AM233" s="1174">
        <v>4</v>
      </c>
      <c r="AN233" s="1175"/>
      <c r="AO233" s="1206" t="s">
        <v>1871</v>
      </c>
      <c r="AP233" s="1177" t="s">
        <v>1830</v>
      </c>
      <c r="AQ233" s="1174" t="s">
        <v>1830</v>
      </c>
      <c r="AR233" s="1175"/>
      <c r="AS233" s="1178"/>
      <c r="AT233" s="1180" t="s">
        <v>1830</v>
      </c>
      <c r="AU233" s="1181" t="s">
        <v>1830</v>
      </c>
      <c r="AV233" s="1182"/>
      <c r="AW233" s="1183"/>
      <c r="AX233" s="1184" t="s">
        <v>1830</v>
      </c>
      <c r="AY233" s="1181" t="s">
        <v>1830</v>
      </c>
      <c r="AZ233" s="1182"/>
      <c r="BA233" s="1185"/>
      <c r="BB233" s="1186" t="s">
        <v>1830</v>
      </c>
      <c r="BC233" s="1187" t="s">
        <v>1830</v>
      </c>
      <c r="BD233" s="1188"/>
      <c r="BE233" s="1189"/>
      <c r="BF233" s="1190" t="s">
        <v>1830</v>
      </c>
      <c r="BG233" s="1187" t="s">
        <v>1830</v>
      </c>
      <c r="BH233" s="1188"/>
      <c r="BI233" s="1191"/>
      <c r="BJ233" s="1192" t="s">
        <v>1830</v>
      </c>
      <c r="BK233" s="1193" t="s">
        <v>1830</v>
      </c>
      <c r="BL233" s="1194"/>
      <c r="BM233" s="1195"/>
      <c r="BN233" s="1196" t="s">
        <v>1830</v>
      </c>
      <c r="BO233" s="1193" t="s">
        <v>1830</v>
      </c>
      <c r="BP233" s="1194"/>
      <c r="BQ233" s="1197"/>
      <c r="BR233" s="1198">
        <v>5</v>
      </c>
      <c r="BS233" s="1199">
        <v>0</v>
      </c>
      <c r="BT233" s="1200"/>
      <c r="BU233" s="1240" t="s">
        <v>1872</v>
      </c>
      <c r="BV233" s="1202" t="s">
        <v>1830</v>
      </c>
      <c r="BW233" s="1199" t="s">
        <v>1830</v>
      </c>
      <c r="BX233" s="1200"/>
      <c r="BY233" s="1203"/>
      <c r="BZ233" s="1129"/>
      <c r="CA233" s="1129"/>
      <c r="CB233" s="1129"/>
      <c r="CC233" s="1129"/>
      <c r="CD233" s="1129"/>
      <c r="CE233" s="1129"/>
      <c r="CF233" s="1129"/>
      <c r="CG233" s="1129"/>
      <c r="CH233" s="1129"/>
      <c r="CI233" s="1129"/>
      <c r="CJ233" s="1129"/>
      <c r="CK233" s="1129"/>
      <c r="CL233" s="1129"/>
      <c r="CM233" s="1129"/>
      <c r="CN233" s="1129"/>
      <c r="CO233" s="1129"/>
      <c r="CP233" s="1129"/>
      <c r="CQ233" s="1129"/>
      <c r="CR233" s="1129"/>
      <c r="CS233" s="1129"/>
    </row>
    <row r="234" spans="1:97" ht="30" customHeight="1">
      <c r="A234" s="1803">
        <v>2</v>
      </c>
      <c r="B234" s="1805"/>
      <c r="C234" s="1806" t="str">
        <f>IF(B234="","",VLOOKUP(B234,COMPETENCIA!$A$2:$B$44,2,0))</f>
        <v/>
      </c>
      <c r="D234" s="1805"/>
      <c r="E234" s="1800" t="str">
        <f>IF(B234="","",CONCATENATE(B234,"-",D234))</f>
        <v/>
      </c>
      <c r="F234" s="1797" t="s">
        <v>1830</v>
      </c>
      <c r="G234" s="1799"/>
      <c r="H234" s="1797" t="str">
        <f>IF(G234="","",VLOOKUP(G234,ACTIVIDAD_APRENDIZAJE!$A$2:$N$11,4,0))</f>
        <v/>
      </c>
      <c r="I234" s="1799"/>
      <c r="J234" s="1797" t="str">
        <f>IF(I234="","",VLOOKUP(I234,PRODUCTOS!$A$2:$H$5,4,0))</f>
        <v/>
      </c>
      <c r="K234" s="1799"/>
      <c r="L234" s="1800" t="str">
        <f>IF(I234="","",CONCATENATE(B234,"-",D234,"-",I234,"-",K234))</f>
        <v/>
      </c>
      <c r="M234" s="1801" t="s">
        <v>1830</v>
      </c>
      <c r="N234" s="1142"/>
      <c r="O234" s="1143"/>
      <c r="P234" s="1144" t="str">
        <f>IF(N234="","",CONCATENATE(N$9,"-",N234,"-",O234))</f>
        <v/>
      </c>
      <c r="Q234" s="1145" t="s">
        <v>1830</v>
      </c>
      <c r="R234" s="1146"/>
      <c r="S234" s="1143"/>
      <c r="T234" s="1144" t="str">
        <f>IF(R234="","",CONCATENATE(N$9,"-",N234,"-",R234,"-",S234))</f>
        <v/>
      </c>
      <c r="U234" s="1147" t="s">
        <v>1830</v>
      </c>
      <c r="V234" s="1142"/>
      <c r="W234" s="1143"/>
      <c r="X234" s="1144" t="str">
        <f>IF(V234="","",CONCATENATE(V$9,"-",V234,"-",W234))</f>
        <v/>
      </c>
      <c r="Y234" s="1145" t="s">
        <v>1830</v>
      </c>
      <c r="Z234" s="1146"/>
      <c r="AA234" s="1143"/>
      <c r="AB234" s="1144" t="str">
        <f>IF(Z234="","",CONCATENATE(V$9,"-",V234,"-",Z234,"-",AA234))</f>
        <v/>
      </c>
      <c r="AC234" s="1147" t="s">
        <v>1830</v>
      </c>
      <c r="AD234" s="1142"/>
      <c r="AE234" s="1143"/>
      <c r="AF234" s="1144" t="str">
        <f>IF(AD234="","",CONCATENATE(AD$9,"-",AD234,"-",AE234))</f>
        <v/>
      </c>
      <c r="AG234" s="1145" t="s">
        <v>1830</v>
      </c>
      <c r="AH234" s="1146"/>
      <c r="AI234" s="1143"/>
      <c r="AJ234" s="1144" t="str">
        <f>IF(AH234="","",CONCATENATE(AD$9,"-",AD234,"-",AH234,"-",AI234))</f>
        <v/>
      </c>
      <c r="AK234" s="1147" t="s">
        <v>1830</v>
      </c>
      <c r="AL234" s="1142"/>
      <c r="AM234" s="1143"/>
      <c r="AN234" s="1144" t="str">
        <f>IF(AL234="","",CONCATENATE(AL$9,"-",AL234,"-",AM234))</f>
        <v/>
      </c>
      <c r="AO234" s="1148" t="s">
        <v>1830</v>
      </c>
      <c r="AP234" s="1146"/>
      <c r="AQ234" s="1143"/>
      <c r="AR234" s="1144" t="str">
        <f>IF(AP234="","",CONCATENATE(AL$9,"-",AL234,"-",AP234,"-",AQ234))</f>
        <v/>
      </c>
      <c r="AS234" s="1147" t="s">
        <v>1830</v>
      </c>
      <c r="AT234" s="1149"/>
      <c r="AU234" s="1150"/>
      <c r="AV234" s="1151" t="str">
        <f>IF(AT234="","",CONCATENATE(AT$9,"-",AT234,"-",AU234))</f>
        <v/>
      </c>
      <c r="AW234" s="1152" t="s">
        <v>1830</v>
      </c>
      <c r="AX234" s="1153"/>
      <c r="AY234" s="1150"/>
      <c r="AZ234" s="1151" t="str">
        <f>IF(AX234="","",CONCATENATE(AT$9,"-",AT234,"-",AX234,"-",AY234))</f>
        <v/>
      </c>
      <c r="BA234" s="1154" t="s">
        <v>1830</v>
      </c>
      <c r="BB234" s="1155"/>
      <c r="BC234" s="1156"/>
      <c r="BD234" s="1157" t="str">
        <f>IF(BB234="","",CONCATENATE(BB$9,"-",BB234,"-",BC234))</f>
        <v/>
      </c>
      <c r="BE234" s="1158" t="s">
        <v>1830</v>
      </c>
      <c r="BF234" s="1159"/>
      <c r="BG234" s="1156"/>
      <c r="BH234" s="1157" t="str">
        <f>IF(BF234="","",CONCATENATE(BB$9,"-",BB234,"-",BF234,"-",BG234))</f>
        <v/>
      </c>
      <c r="BI234" s="1160" t="s">
        <v>1830</v>
      </c>
      <c r="BJ234" s="1161"/>
      <c r="BK234" s="1162"/>
      <c r="BL234" s="1163" t="str">
        <f>IF(BJ234="","",CONCATENATE(BJ$9,"-",BJ234,"-",BK234))</f>
        <v/>
      </c>
      <c r="BM234" s="1164" t="s">
        <v>1830</v>
      </c>
      <c r="BN234" s="1165"/>
      <c r="BO234" s="1162"/>
      <c r="BP234" s="1163" t="str">
        <f>IF(BN234="","",CONCATENATE(BJ$9,"-",BJ234,"-",BN234,"-",BO234))</f>
        <v/>
      </c>
      <c r="BQ234" s="1166" t="s">
        <v>1830</v>
      </c>
      <c r="BR234" s="1167"/>
      <c r="BS234" s="1168"/>
      <c r="BT234" s="1169" t="str">
        <f>IF(BR234="","",CONCATENATE(BR$9,"-",BR234,"-",BS234))</f>
        <v/>
      </c>
      <c r="BU234" s="1170" t="s">
        <v>1830</v>
      </c>
      <c r="BV234" s="1171"/>
      <c r="BW234" s="1168"/>
      <c r="BX234" s="1169" t="str">
        <f>IF(BV234="","",CONCATENATE(BR$9,"-",BR234,"-",BV234,"-",BW234))</f>
        <v/>
      </c>
      <c r="BY234" s="1172" t="s">
        <v>1830</v>
      </c>
      <c r="BZ234" s="1129"/>
      <c r="CA234" s="1129"/>
      <c r="CB234" s="1129"/>
      <c r="CC234" s="1129"/>
      <c r="CD234" s="1129"/>
      <c r="CE234" s="1129"/>
      <c r="CF234" s="1129"/>
      <c r="CG234" s="1129"/>
      <c r="CH234" s="1129"/>
      <c r="CI234" s="1129"/>
      <c r="CJ234" s="1129"/>
      <c r="CK234" s="1129"/>
      <c r="CL234" s="1129"/>
      <c r="CM234" s="1129"/>
      <c r="CN234" s="1129"/>
      <c r="CO234" s="1129"/>
      <c r="CP234" s="1129"/>
      <c r="CQ234" s="1129"/>
      <c r="CR234" s="1129"/>
      <c r="CS234" s="1129"/>
    </row>
    <row r="235" spans="1:97" ht="79.5" customHeight="1">
      <c r="A235" s="1804"/>
      <c r="B235" s="1798"/>
      <c r="C235" s="1798"/>
      <c r="D235" s="1798"/>
      <c r="E235" s="1798"/>
      <c r="F235" s="1798"/>
      <c r="G235" s="1798"/>
      <c r="H235" s="1798"/>
      <c r="I235" s="1798"/>
      <c r="J235" s="1798"/>
      <c r="K235" s="1798"/>
      <c r="L235" s="1798"/>
      <c r="M235" s="1802"/>
      <c r="N235" s="1173" t="s">
        <v>1830</v>
      </c>
      <c r="O235" s="1174" t="s">
        <v>1830</v>
      </c>
      <c r="P235" s="1175"/>
      <c r="Q235" s="1176"/>
      <c r="R235" s="1177" t="s">
        <v>1830</v>
      </c>
      <c r="S235" s="1174" t="s">
        <v>1830</v>
      </c>
      <c r="T235" s="1175"/>
      <c r="U235" s="1178"/>
      <c r="V235" s="1173" t="s">
        <v>1830</v>
      </c>
      <c r="W235" s="1174" t="s">
        <v>1830</v>
      </c>
      <c r="X235" s="1175"/>
      <c r="Y235" s="1176"/>
      <c r="Z235" s="1177" t="s">
        <v>1830</v>
      </c>
      <c r="AA235" s="1174" t="s">
        <v>1830</v>
      </c>
      <c r="AB235" s="1175"/>
      <c r="AC235" s="1178"/>
      <c r="AD235" s="1173" t="s">
        <v>1830</v>
      </c>
      <c r="AE235" s="1174" t="s">
        <v>1830</v>
      </c>
      <c r="AF235" s="1175"/>
      <c r="AG235" s="1176"/>
      <c r="AH235" s="1177" t="s">
        <v>1830</v>
      </c>
      <c r="AI235" s="1174" t="s">
        <v>1830</v>
      </c>
      <c r="AJ235" s="1175"/>
      <c r="AK235" s="1178"/>
      <c r="AL235" s="1173" t="s">
        <v>1830</v>
      </c>
      <c r="AM235" s="1174" t="s">
        <v>1830</v>
      </c>
      <c r="AN235" s="1175"/>
      <c r="AO235" s="1179"/>
      <c r="AP235" s="1177" t="s">
        <v>1830</v>
      </c>
      <c r="AQ235" s="1174" t="s">
        <v>1830</v>
      </c>
      <c r="AR235" s="1175"/>
      <c r="AS235" s="1178"/>
      <c r="AT235" s="1180" t="s">
        <v>1830</v>
      </c>
      <c r="AU235" s="1181" t="s">
        <v>1830</v>
      </c>
      <c r="AV235" s="1182"/>
      <c r="AW235" s="1183"/>
      <c r="AX235" s="1184" t="s">
        <v>1830</v>
      </c>
      <c r="AY235" s="1181" t="s">
        <v>1830</v>
      </c>
      <c r="AZ235" s="1182"/>
      <c r="BA235" s="1185"/>
      <c r="BB235" s="1186" t="s">
        <v>1830</v>
      </c>
      <c r="BC235" s="1187" t="s">
        <v>1830</v>
      </c>
      <c r="BD235" s="1188"/>
      <c r="BE235" s="1189"/>
      <c r="BF235" s="1190" t="s">
        <v>1830</v>
      </c>
      <c r="BG235" s="1187" t="s">
        <v>1830</v>
      </c>
      <c r="BH235" s="1188"/>
      <c r="BI235" s="1191"/>
      <c r="BJ235" s="1192" t="s">
        <v>1830</v>
      </c>
      <c r="BK235" s="1193" t="s">
        <v>1830</v>
      </c>
      <c r="BL235" s="1194"/>
      <c r="BM235" s="1195"/>
      <c r="BN235" s="1196" t="s">
        <v>1830</v>
      </c>
      <c r="BO235" s="1193" t="s">
        <v>1830</v>
      </c>
      <c r="BP235" s="1194"/>
      <c r="BQ235" s="1197"/>
      <c r="BR235" s="1198" t="s">
        <v>1830</v>
      </c>
      <c r="BS235" s="1199" t="s">
        <v>1830</v>
      </c>
      <c r="BT235" s="1200"/>
      <c r="BU235" s="1201"/>
      <c r="BV235" s="1202" t="s">
        <v>1830</v>
      </c>
      <c r="BW235" s="1199" t="s">
        <v>1830</v>
      </c>
      <c r="BX235" s="1200"/>
      <c r="BY235" s="1203"/>
      <c r="BZ235" s="1129"/>
      <c r="CA235" s="1129"/>
      <c r="CB235" s="1129"/>
      <c r="CC235" s="1129"/>
      <c r="CD235" s="1129"/>
      <c r="CE235" s="1129"/>
      <c r="CF235" s="1129"/>
      <c r="CG235" s="1129"/>
      <c r="CH235" s="1129"/>
      <c r="CI235" s="1129"/>
      <c r="CJ235" s="1129"/>
      <c r="CK235" s="1129"/>
      <c r="CL235" s="1129"/>
      <c r="CM235" s="1129"/>
      <c r="CN235" s="1129"/>
      <c r="CO235" s="1129"/>
      <c r="CP235" s="1129"/>
      <c r="CQ235" s="1129"/>
      <c r="CR235" s="1129"/>
      <c r="CS235" s="1129"/>
    </row>
    <row r="236" spans="1:97" ht="30" customHeight="1">
      <c r="A236" s="1803">
        <v>3</v>
      </c>
      <c r="B236" s="1805"/>
      <c r="C236" s="1806" t="str">
        <f>IF(B236="","",VLOOKUP(B236,COMPETENCIA!$A$2:$B$44,2,0))</f>
        <v/>
      </c>
      <c r="D236" s="1805"/>
      <c r="E236" s="1800" t="str">
        <f>IF(B236="","",CONCATENATE(B236,"-",D236))</f>
        <v/>
      </c>
      <c r="F236" s="1797" t="s">
        <v>1830</v>
      </c>
      <c r="G236" s="1799"/>
      <c r="H236" s="1797" t="str">
        <f>IF(G236="","",VLOOKUP(G236,ACTIVIDAD_APRENDIZAJE!$A$2:$N$11,4,0))</f>
        <v/>
      </c>
      <c r="I236" s="1799"/>
      <c r="J236" s="1797" t="str">
        <f>IF(I236="","",VLOOKUP(I236,PRODUCTOS!$A$2:$H$5,4,0))</f>
        <v/>
      </c>
      <c r="K236" s="1799"/>
      <c r="L236" s="1800" t="str">
        <f>IF(I236="","",CONCATENATE(B236,"-",D236,"-",I236,"-",K236))</f>
        <v/>
      </c>
      <c r="M236" s="1801" t="s">
        <v>1830</v>
      </c>
      <c r="N236" s="1142"/>
      <c r="O236" s="1143"/>
      <c r="P236" s="1144" t="str">
        <f>IF(N236="","",CONCATENATE(N$9,"-",N236,"-",O236))</f>
        <v/>
      </c>
      <c r="Q236" s="1145" t="s">
        <v>1830</v>
      </c>
      <c r="R236" s="1146"/>
      <c r="S236" s="1143"/>
      <c r="T236" s="1144" t="str">
        <f>IF(R236="","",CONCATENATE(N$9,"-",N236,"-",R236,"-",S236))</f>
        <v/>
      </c>
      <c r="U236" s="1147" t="s">
        <v>1830</v>
      </c>
      <c r="V236" s="1142"/>
      <c r="W236" s="1143"/>
      <c r="X236" s="1144" t="str">
        <f>IF(V236="","",CONCATENATE(V$9,"-",V236,"-",W236))</f>
        <v/>
      </c>
      <c r="Y236" s="1145" t="s">
        <v>1830</v>
      </c>
      <c r="Z236" s="1146"/>
      <c r="AA236" s="1143"/>
      <c r="AB236" s="1144" t="str">
        <f>IF(Z236="","",CONCATENATE(V$9,"-",V236,"-",Z236,"-",AA236))</f>
        <v/>
      </c>
      <c r="AC236" s="1147" t="s">
        <v>1830</v>
      </c>
      <c r="AD236" s="1142"/>
      <c r="AE236" s="1143"/>
      <c r="AF236" s="1144" t="str">
        <f>IF(AD236="","",CONCATENATE(AD$9,"-",AD236,"-",AE236))</f>
        <v/>
      </c>
      <c r="AG236" s="1145" t="s">
        <v>1830</v>
      </c>
      <c r="AH236" s="1146"/>
      <c r="AI236" s="1143"/>
      <c r="AJ236" s="1144" t="str">
        <f>IF(AH236="","",CONCATENATE(AD$9,"-",AD236,"-",AH236,"-",AI236))</f>
        <v/>
      </c>
      <c r="AK236" s="1147" t="s">
        <v>1830</v>
      </c>
      <c r="AL236" s="1142"/>
      <c r="AM236" s="1143"/>
      <c r="AN236" s="1144" t="str">
        <f>IF(AL236="","",CONCATENATE(AL$9,"-",AL236,"-",AM236))</f>
        <v/>
      </c>
      <c r="AO236" s="1148" t="s">
        <v>1830</v>
      </c>
      <c r="AP236" s="1146"/>
      <c r="AQ236" s="1143"/>
      <c r="AR236" s="1144" t="str">
        <f>IF(AP236="","",CONCATENATE(AL$9,"-",AL236,"-",AP236,"-",AQ236))</f>
        <v/>
      </c>
      <c r="AS236" s="1147" t="s">
        <v>1830</v>
      </c>
      <c r="AT236" s="1149"/>
      <c r="AU236" s="1150"/>
      <c r="AV236" s="1151" t="str">
        <f>IF(AT236="","",CONCATENATE(AT$9,"-",AT236,"-",AU236))</f>
        <v/>
      </c>
      <c r="AW236" s="1152" t="s">
        <v>1830</v>
      </c>
      <c r="AX236" s="1153"/>
      <c r="AY236" s="1150"/>
      <c r="AZ236" s="1151" t="str">
        <f>IF(AX236="","",CONCATENATE(AT$9,"-",AT236,"-",AX236,"-",AY236))</f>
        <v/>
      </c>
      <c r="BA236" s="1154" t="s">
        <v>1830</v>
      </c>
      <c r="BB236" s="1155"/>
      <c r="BC236" s="1156"/>
      <c r="BD236" s="1157" t="str">
        <f>IF(BB236="","",CONCATENATE(BB$9,"-",BB236,"-",BC236))</f>
        <v/>
      </c>
      <c r="BE236" s="1158" t="s">
        <v>1830</v>
      </c>
      <c r="BF236" s="1159"/>
      <c r="BG236" s="1156"/>
      <c r="BH236" s="1157" t="str">
        <f>IF(BF236="","",CONCATENATE(BB$9,"-",BB236,"-",BF236,"-",BG236))</f>
        <v/>
      </c>
      <c r="BI236" s="1160" t="s">
        <v>1830</v>
      </c>
      <c r="BJ236" s="1161"/>
      <c r="BK236" s="1162"/>
      <c r="BL236" s="1163" t="str">
        <f>IF(BJ236="","",CONCATENATE(BJ$9,"-",BJ236,"-",BK236))</f>
        <v/>
      </c>
      <c r="BM236" s="1164" t="s">
        <v>1830</v>
      </c>
      <c r="BN236" s="1165"/>
      <c r="BO236" s="1162"/>
      <c r="BP236" s="1163" t="str">
        <f>IF(BN236="","",CONCATENATE(BJ$9,"-",BJ236,"-",BN236,"-",BO236))</f>
        <v/>
      </c>
      <c r="BQ236" s="1166" t="s">
        <v>1830</v>
      </c>
      <c r="BR236" s="1167"/>
      <c r="BS236" s="1168"/>
      <c r="BT236" s="1169" t="str">
        <f>IF(BR236="","",CONCATENATE(BR$9,"-",BR236,"-",BS236))</f>
        <v/>
      </c>
      <c r="BU236" s="1170" t="s">
        <v>1830</v>
      </c>
      <c r="BV236" s="1171"/>
      <c r="BW236" s="1168"/>
      <c r="BX236" s="1169" t="str">
        <f>IF(BV236="","",CONCATENATE(BR$9,"-",BR236,"-",BV236,"-",BW236))</f>
        <v/>
      </c>
      <c r="BY236" s="1172" t="s">
        <v>1830</v>
      </c>
      <c r="BZ236" s="1129"/>
      <c r="CA236" s="1129"/>
      <c r="CB236" s="1129"/>
      <c r="CC236" s="1129"/>
      <c r="CD236" s="1129"/>
      <c r="CE236" s="1129"/>
      <c r="CF236" s="1129"/>
      <c r="CG236" s="1129"/>
      <c r="CH236" s="1129"/>
      <c r="CI236" s="1129"/>
      <c r="CJ236" s="1129"/>
      <c r="CK236" s="1129"/>
      <c r="CL236" s="1129"/>
      <c r="CM236" s="1129"/>
      <c r="CN236" s="1129"/>
      <c r="CO236" s="1129"/>
      <c r="CP236" s="1129"/>
      <c r="CQ236" s="1129"/>
      <c r="CR236" s="1129"/>
      <c r="CS236" s="1129"/>
    </row>
    <row r="237" spans="1:97" ht="79.5" customHeight="1">
      <c r="A237" s="1804"/>
      <c r="B237" s="1798"/>
      <c r="C237" s="1798"/>
      <c r="D237" s="1798"/>
      <c r="E237" s="1798"/>
      <c r="F237" s="1798"/>
      <c r="G237" s="1798"/>
      <c r="H237" s="1798"/>
      <c r="I237" s="1798"/>
      <c r="J237" s="1798"/>
      <c r="K237" s="1798"/>
      <c r="L237" s="1798"/>
      <c r="M237" s="1802"/>
      <c r="N237" s="1173" t="s">
        <v>1830</v>
      </c>
      <c r="O237" s="1174" t="s">
        <v>1830</v>
      </c>
      <c r="P237" s="1175"/>
      <c r="Q237" s="1176"/>
      <c r="R237" s="1177" t="s">
        <v>1830</v>
      </c>
      <c r="S237" s="1174" t="s">
        <v>1830</v>
      </c>
      <c r="T237" s="1175"/>
      <c r="U237" s="1178"/>
      <c r="V237" s="1173" t="s">
        <v>1830</v>
      </c>
      <c r="W237" s="1174" t="s">
        <v>1830</v>
      </c>
      <c r="X237" s="1175"/>
      <c r="Y237" s="1176"/>
      <c r="Z237" s="1177" t="s">
        <v>1830</v>
      </c>
      <c r="AA237" s="1174" t="s">
        <v>1830</v>
      </c>
      <c r="AB237" s="1175"/>
      <c r="AC237" s="1178"/>
      <c r="AD237" s="1173" t="s">
        <v>1830</v>
      </c>
      <c r="AE237" s="1174" t="s">
        <v>1830</v>
      </c>
      <c r="AF237" s="1175"/>
      <c r="AG237" s="1176"/>
      <c r="AH237" s="1177" t="s">
        <v>1830</v>
      </c>
      <c r="AI237" s="1174" t="s">
        <v>1830</v>
      </c>
      <c r="AJ237" s="1175"/>
      <c r="AK237" s="1178"/>
      <c r="AL237" s="1173" t="s">
        <v>1830</v>
      </c>
      <c r="AM237" s="1174" t="s">
        <v>1830</v>
      </c>
      <c r="AN237" s="1175"/>
      <c r="AO237" s="1179"/>
      <c r="AP237" s="1177" t="s">
        <v>1830</v>
      </c>
      <c r="AQ237" s="1174" t="s">
        <v>1830</v>
      </c>
      <c r="AR237" s="1175"/>
      <c r="AS237" s="1178"/>
      <c r="AT237" s="1180" t="s">
        <v>1830</v>
      </c>
      <c r="AU237" s="1181" t="s">
        <v>1830</v>
      </c>
      <c r="AV237" s="1182"/>
      <c r="AW237" s="1183"/>
      <c r="AX237" s="1184" t="s">
        <v>1830</v>
      </c>
      <c r="AY237" s="1181" t="s">
        <v>1830</v>
      </c>
      <c r="AZ237" s="1182"/>
      <c r="BA237" s="1185"/>
      <c r="BB237" s="1186" t="s">
        <v>1830</v>
      </c>
      <c r="BC237" s="1187" t="s">
        <v>1830</v>
      </c>
      <c r="BD237" s="1188"/>
      <c r="BE237" s="1189"/>
      <c r="BF237" s="1190" t="s">
        <v>1830</v>
      </c>
      <c r="BG237" s="1187" t="s">
        <v>1830</v>
      </c>
      <c r="BH237" s="1188"/>
      <c r="BI237" s="1191"/>
      <c r="BJ237" s="1192" t="s">
        <v>1830</v>
      </c>
      <c r="BK237" s="1193" t="s">
        <v>1830</v>
      </c>
      <c r="BL237" s="1194"/>
      <c r="BM237" s="1195"/>
      <c r="BN237" s="1196" t="s">
        <v>1830</v>
      </c>
      <c r="BO237" s="1193" t="s">
        <v>1830</v>
      </c>
      <c r="BP237" s="1194"/>
      <c r="BQ237" s="1197"/>
      <c r="BR237" s="1198" t="s">
        <v>1830</v>
      </c>
      <c r="BS237" s="1199" t="s">
        <v>1830</v>
      </c>
      <c r="BT237" s="1200"/>
      <c r="BU237" s="1201"/>
      <c r="BV237" s="1202" t="s">
        <v>1830</v>
      </c>
      <c r="BW237" s="1199" t="s">
        <v>1830</v>
      </c>
      <c r="BX237" s="1200"/>
      <c r="BY237" s="1203"/>
      <c r="BZ237" s="1129"/>
      <c r="CA237" s="1129"/>
      <c r="CB237" s="1129"/>
      <c r="CC237" s="1129"/>
      <c r="CD237" s="1129"/>
      <c r="CE237" s="1129"/>
      <c r="CF237" s="1129"/>
      <c r="CG237" s="1129"/>
      <c r="CH237" s="1129"/>
      <c r="CI237" s="1129"/>
      <c r="CJ237" s="1129"/>
      <c r="CK237" s="1129"/>
      <c r="CL237" s="1129"/>
      <c r="CM237" s="1129"/>
      <c r="CN237" s="1129"/>
      <c r="CO237" s="1129"/>
      <c r="CP237" s="1129"/>
      <c r="CQ237" s="1129"/>
      <c r="CR237" s="1129"/>
      <c r="CS237" s="1129"/>
    </row>
    <row r="238" spans="1:97" ht="30" customHeight="1">
      <c r="A238" s="1803">
        <v>4</v>
      </c>
      <c r="B238" s="1805"/>
      <c r="C238" s="1806" t="str">
        <f>IF(B238="","",VLOOKUP(B238,COMPETENCIA!$A$2:$B$44,2,0))</f>
        <v/>
      </c>
      <c r="D238" s="1805"/>
      <c r="E238" s="1800" t="str">
        <f>IF(B238="","",CONCATENATE(B238,"-",D238))</f>
        <v/>
      </c>
      <c r="F238" s="1797" t="s">
        <v>1830</v>
      </c>
      <c r="G238" s="1799"/>
      <c r="H238" s="1797" t="str">
        <f>IF(G238="","",VLOOKUP(G238,ACTIVIDAD_APRENDIZAJE!$A$2:$N$11,4,0))</f>
        <v/>
      </c>
      <c r="I238" s="1799"/>
      <c r="J238" s="1797" t="str">
        <f>IF(I238="","",VLOOKUP(I238,PRODUCTOS!$A$2:$H$5,4,0))</f>
        <v/>
      </c>
      <c r="K238" s="1799"/>
      <c r="L238" s="1800" t="str">
        <f>IF(I238="","",CONCATENATE(B238,"-",D238,"-",I238,"-",K238))</f>
        <v/>
      </c>
      <c r="M238" s="1801" t="s">
        <v>1830</v>
      </c>
      <c r="N238" s="1142"/>
      <c r="O238" s="1143"/>
      <c r="P238" s="1144" t="str">
        <f>IF(N238="","",CONCATENATE(N$9,"-",N238,"-",O238))</f>
        <v/>
      </c>
      <c r="Q238" s="1145" t="s">
        <v>1830</v>
      </c>
      <c r="R238" s="1146"/>
      <c r="S238" s="1143"/>
      <c r="T238" s="1144" t="str">
        <f>IF(R238="","",CONCATENATE(N$9,"-",N238,"-",R238,"-",S238))</f>
        <v/>
      </c>
      <c r="U238" s="1147" t="s">
        <v>1830</v>
      </c>
      <c r="V238" s="1142"/>
      <c r="W238" s="1143"/>
      <c r="X238" s="1144" t="str">
        <f>IF(V238="","",CONCATENATE(V$9,"-",V238,"-",W238))</f>
        <v/>
      </c>
      <c r="Y238" s="1145" t="s">
        <v>1830</v>
      </c>
      <c r="Z238" s="1146"/>
      <c r="AA238" s="1143"/>
      <c r="AB238" s="1144" t="str">
        <f>IF(Z238="","",CONCATENATE(V$9,"-",V238,"-",Z238,"-",AA238))</f>
        <v/>
      </c>
      <c r="AC238" s="1147" t="s">
        <v>1830</v>
      </c>
      <c r="AD238" s="1142"/>
      <c r="AE238" s="1143"/>
      <c r="AF238" s="1144" t="str">
        <f>IF(AD238="","",CONCATENATE(AD$9,"-",AD238,"-",AE238))</f>
        <v/>
      </c>
      <c r="AG238" s="1145" t="s">
        <v>1830</v>
      </c>
      <c r="AH238" s="1146"/>
      <c r="AI238" s="1143"/>
      <c r="AJ238" s="1144" t="str">
        <f>IF(AH238="","",CONCATENATE(AD$9,"-",AD238,"-",AH238,"-",AI238))</f>
        <v/>
      </c>
      <c r="AK238" s="1147" t="s">
        <v>1830</v>
      </c>
      <c r="AL238" s="1142"/>
      <c r="AM238" s="1143"/>
      <c r="AN238" s="1144" t="str">
        <f>IF(AL238="","",CONCATENATE(AL$9,"-",AL238,"-",AM238))</f>
        <v/>
      </c>
      <c r="AO238" s="1148" t="s">
        <v>1830</v>
      </c>
      <c r="AP238" s="1146"/>
      <c r="AQ238" s="1143"/>
      <c r="AR238" s="1144" t="str">
        <f>IF(AP238="","",CONCATENATE(AL$9,"-",AL238,"-",AP238,"-",AQ238))</f>
        <v/>
      </c>
      <c r="AS238" s="1147" t="s">
        <v>1830</v>
      </c>
      <c r="AT238" s="1149"/>
      <c r="AU238" s="1150"/>
      <c r="AV238" s="1151" t="str">
        <f>IF(AT238="","",CONCATENATE(AT$9,"-",AT238,"-",AU238))</f>
        <v/>
      </c>
      <c r="AW238" s="1152" t="s">
        <v>1830</v>
      </c>
      <c r="AX238" s="1153"/>
      <c r="AY238" s="1150"/>
      <c r="AZ238" s="1151" t="str">
        <f>IF(AX238="","",CONCATENATE(AT$9,"-",AT238,"-",AX238,"-",AY238))</f>
        <v/>
      </c>
      <c r="BA238" s="1154" t="s">
        <v>1830</v>
      </c>
      <c r="BB238" s="1155"/>
      <c r="BC238" s="1156"/>
      <c r="BD238" s="1157" t="str">
        <f>IF(BB238="","",CONCATENATE(BB$9,"-",BB238,"-",BC238))</f>
        <v/>
      </c>
      <c r="BE238" s="1158" t="s">
        <v>1830</v>
      </c>
      <c r="BF238" s="1159"/>
      <c r="BG238" s="1156"/>
      <c r="BH238" s="1157" t="str">
        <f>IF(BF238="","",CONCATENATE(BB$9,"-",BB238,"-",BF238,"-",BG238))</f>
        <v/>
      </c>
      <c r="BI238" s="1160" t="s">
        <v>1830</v>
      </c>
      <c r="BJ238" s="1161"/>
      <c r="BK238" s="1162"/>
      <c r="BL238" s="1163" t="str">
        <f>IF(BJ238="","",CONCATENATE(BJ$9,"-",BJ238,"-",BK238))</f>
        <v/>
      </c>
      <c r="BM238" s="1164" t="s">
        <v>1830</v>
      </c>
      <c r="BN238" s="1165"/>
      <c r="BO238" s="1162"/>
      <c r="BP238" s="1163" t="str">
        <f>IF(BN238="","",CONCATENATE(BJ$9,"-",BJ238,"-",BN238,"-",BO238))</f>
        <v/>
      </c>
      <c r="BQ238" s="1166" t="s">
        <v>1830</v>
      </c>
      <c r="BR238" s="1167"/>
      <c r="BS238" s="1168"/>
      <c r="BT238" s="1169" t="str">
        <f>IF(BR238="","",CONCATENATE(BR$9,"-",BR238,"-",BS238))</f>
        <v/>
      </c>
      <c r="BU238" s="1170" t="s">
        <v>1830</v>
      </c>
      <c r="BV238" s="1171"/>
      <c r="BW238" s="1168"/>
      <c r="BX238" s="1169" t="str">
        <f>IF(BV238="","",CONCATENATE(BR$9,"-",BR238,"-",BV238,"-",BW238))</f>
        <v/>
      </c>
      <c r="BY238" s="1172" t="s">
        <v>1830</v>
      </c>
      <c r="BZ238" s="1129"/>
      <c r="CA238" s="1129"/>
      <c r="CB238" s="1129"/>
      <c r="CC238" s="1129"/>
      <c r="CD238" s="1129"/>
      <c r="CE238" s="1129"/>
      <c r="CF238" s="1129"/>
      <c r="CG238" s="1129"/>
      <c r="CH238" s="1129"/>
      <c r="CI238" s="1129"/>
      <c r="CJ238" s="1129"/>
      <c r="CK238" s="1129"/>
      <c r="CL238" s="1129"/>
      <c r="CM238" s="1129"/>
      <c r="CN238" s="1129"/>
      <c r="CO238" s="1129"/>
      <c r="CP238" s="1129"/>
      <c r="CQ238" s="1129"/>
      <c r="CR238" s="1129"/>
      <c r="CS238" s="1129"/>
    </row>
    <row r="239" spans="1:97" ht="79.5" customHeight="1">
      <c r="A239" s="1804"/>
      <c r="B239" s="1798"/>
      <c r="C239" s="1798"/>
      <c r="D239" s="1798"/>
      <c r="E239" s="1798"/>
      <c r="F239" s="1798"/>
      <c r="G239" s="1798"/>
      <c r="H239" s="1798"/>
      <c r="I239" s="1798"/>
      <c r="J239" s="1798"/>
      <c r="K239" s="1798"/>
      <c r="L239" s="1798"/>
      <c r="M239" s="1802"/>
      <c r="N239" s="1173" t="s">
        <v>1830</v>
      </c>
      <c r="O239" s="1174" t="s">
        <v>1830</v>
      </c>
      <c r="P239" s="1175"/>
      <c r="Q239" s="1176"/>
      <c r="R239" s="1177" t="s">
        <v>1830</v>
      </c>
      <c r="S239" s="1174" t="s">
        <v>1830</v>
      </c>
      <c r="T239" s="1175"/>
      <c r="U239" s="1178"/>
      <c r="V239" s="1173" t="s">
        <v>1830</v>
      </c>
      <c r="W239" s="1174" t="s">
        <v>1830</v>
      </c>
      <c r="X239" s="1175"/>
      <c r="Y239" s="1176"/>
      <c r="Z239" s="1177" t="s">
        <v>1830</v>
      </c>
      <c r="AA239" s="1174" t="s">
        <v>1830</v>
      </c>
      <c r="AB239" s="1175"/>
      <c r="AC239" s="1178"/>
      <c r="AD239" s="1173" t="s">
        <v>1830</v>
      </c>
      <c r="AE239" s="1174" t="s">
        <v>1830</v>
      </c>
      <c r="AF239" s="1175"/>
      <c r="AG239" s="1176"/>
      <c r="AH239" s="1177" t="s">
        <v>1830</v>
      </c>
      <c r="AI239" s="1174" t="s">
        <v>1830</v>
      </c>
      <c r="AJ239" s="1175"/>
      <c r="AK239" s="1178"/>
      <c r="AL239" s="1173" t="s">
        <v>1830</v>
      </c>
      <c r="AM239" s="1174" t="s">
        <v>1830</v>
      </c>
      <c r="AN239" s="1175"/>
      <c r="AO239" s="1179"/>
      <c r="AP239" s="1177" t="s">
        <v>1830</v>
      </c>
      <c r="AQ239" s="1174" t="s">
        <v>1830</v>
      </c>
      <c r="AR239" s="1175"/>
      <c r="AS239" s="1178"/>
      <c r="AT239" s="1180" t="s">
        <v>1830</v>
      </c>
      <c r="AU239" s="1181" t="s">
        <v>1830</v>
      </c>
      <c r="AV239" s="1182"/>
      <c r="AW239" s="1183"/>
      <c r="AX239" s="1184" t="s">
        <v>1830</v>
      </c>
      <c r="AY239" s="1181" t="s">
        <v>1830</v>
      </c>
      <c r="AZ239" s="1182"/>
      <c r="BA239" s="1185"/>
      <c r="BB239" s="1186" t="s">
        <v>1830</v>
      </c>
      <c r="BC239" s="1187" t="s">
        <v>1830</v>
      </c>
      <c r="BD239" s="1188"/>
      <c r="BE239" s="1189"/>
      <c r="BF239" s="1190" t="s">
        <v>1830</v>
      </c>
      <c r="BG239" s="1187" t="s">
        <v>1830</v>
      </c>
      <c r="BH239" s="1188"/>
      <c r="BI239" s="1191"/>
      <c r="BJ239" s="1192" t="s">
        <v>1830</v>
      </c>
      <c r="BK239" s="1193" t="s">
        <v>1830</v>
      </c>
      <c r="BL239" s="1194"/>
      <c r="BM239" s="1195"/>
      <c r="BN239" s="1196" t="s">
        <v>1830</v>
      </c>
      <c r="BO239" s="1193" t="s">
        <v>1830</v>
      </c>
      <c r="BP239" s="1194"/>
      <c r="BQ239" s="1197"/>
      <c r="BR239" s="1198" t="s">
        <v>1830</v>
      </c>
      <c r="BS239" s="1199" t="s">
        <v>1830</v>
      </c>
      <c r="BT239" s="1200"/>
      <c r="BU239" s="1201"/>
      <c r="BV239" s="1202" t="s">
        <v>1830</v>
      </c>
      <c r="BW239" s="1199" t="s">
        <v>1830</v>
      </c>
      <c r="BX239" s="1200"/>
      <c r="BY239" s="1203"/>
      <c r="BZ239" s="1129"/>
      <c r="CA239" s="1129"/>
      <c r="CB239" s="1129"/>
      <c r="CC239" s="1129"/>
      <c r="CD239" s="1129"/>
      <c r="CE239" s="1129"/>
      <c r="CF239" s="1129"/>
      <c r="CG239" s="1129"/>
      <c r="CH239" s="1129"/>
      <c r="CI239" s="1129"/>
      <c r="CJ239" s="1129"/>
      <c r="CK239" s="1129"/>
      <c r="CL239" s="1129"/>
      <c r="CM239" s="1129"/>
      <c r="CN239" s="1129"/>
      <c r="CO239" s="1129"/>
      <c r="CP239" s="1129"/>
      <c r="CQ239" s="1129"/>
      <c r="CR239" s="1129"/>
      <c r="CS239" s="1129"/>
    </row>
    <row r="240" spans="1:97" ht="30" customHeight="1">
      <c r="A240" s="1803">
        <v>5</v>
      </c>
      <c r="B240" s="1805"/>
      <c r="C240" s="1806" t="str">
        <f>IF(B240="","",VLOOKUP(B240,COMPETENCIA!$A$2:$B$44,2,0))</f>
        <v/>
      </c>
      <c r="D240" s="1805"/>
      <c r="E240" s="1800" t="str">
        <f>IF(B240="","",CONCATENATE(B240,"-",D240))</f>
        <v/>
      </c>
      <c r="F240" s="1797" t="s">
        <v>1830</v>
      </c>
      <c r="G240" s="1799"/>
      <c r="H240" s="1797" t="str">
        <f>IF(G240="","",VLOOKUP(G240,ACTIVIDAD_APRENDIZAJE!$A$2:$N$11,4,0))</f>
        <v/>
      </c>
      <c r="I240" s="1799"/>
      <c r="J240" s="1797" t="str">
        <f>IF(I240="","",VLOOKUP(I240,PRODUCTOS!$A$2:$H$5,4,0))</f>
        <v/>
      </c>
      <c r="K240" s="1799"/>
      <c r="L240" s="1800" t="str">
        <f>IF(I240="","",CONCATENATE(B240,"-",D240,"-",I240,"-",K240))</f>
        <v/>
      </c>
      <c r="M240" s="1801" t="s">
        <v>1830</v>
      </c>
      <c r="N240" s="1142"/>
      <c r="O240" s="1143"/>
      <c r="P240" s="1144" t="str">
        <f>IF(N240="","",CONCATENATE(N$9,"-",N240,"-",O240))</f>
        <v/>
      </c>
      <c r="Q240" s="1145" t="s">
        <v>1830</v>
      </c>
      <c r="R240" s="1146"/>
      <c r="S240" s="1143"/>
      <c r="T240" s="1144" t="str">
        <f>IF(R240="","",CONCATENATE(N$9,"-",N240,"-",R240,"-",S240))</f>
        <v/>
      </c>
      <c r="U240" s="1147" t="s">
        <v>1830</v>
      </c>
      <c r="V240" s="1142"/>
      <c r="W240" s="1143"/>
      <c r="X240" s="1144" t="str">
        <f>IF(V240="","",CONCATENATE(V$9,"-",V240,"-",W240))</f>
        <v/>
      </c>
      <c r="Y240" s="1145" t="s">
        <v>1830</v>
      </c>
      <c r="Z240" s="1146"/>
      <c r="AA240" s="1143"/>
      <c r="AB240" s="1144" t="str">
        <f>IF(Z240="","",CONCATENATE(V$9,"-",V240,"-",Z240,"-",AA240))</f>
        <v/>
      </c>
      <c r="AC240" s="1147" t="s">
        <v>1830</v>
      </c>
      <c r="AD240" s="1142"/>
      <c r="AE240" s="1143"/>
      <c r="AF240" s="1144" t="str">
        <f>IF(AD240="","",CONCATENATE(AD$9,"-",AD240,"-",AE240))</f>
        <v/>
      </c>
      <c r="AG240" s="1145" t="s">
        <v>1830</v>
      </c>
      <c r="AH240" s="1146"/>
      <c r="AI240" s="1143"/>
      <c r="AJ240" s="1144" t="str">
        <f>IF(AH240="","",CONCATENATE(AD$9,"-",AD240,"-",AH240,"-",AI240))</f>
        <v/>
      </c>
      <c r="AK240" s="1147" t="s">
        <v>1830</v>
      </c>
      <c r="AL240" s="1142"/>
      <c r="AM240" s="1143"/>
      <c r="AN240" s="1144" t="str">
        <f>IF(AL240="","",CONCATENATE(AL$9,"-",AL240,"-",AM240))</f>
        <v/>
      </c>
      <c r="AO240" s="1148" t="s">
        <v>1830</v>
      </c>
      <c r="AP240" s="1146"/>
      <c r="AQ240" s="1143"/>
      <c r="AR240" s="1144" t="str">
        <f>IF(AP240="","",CONCATENATE(AL$9,"-",AL240,"-",AP240,"-",AQ240))</f>
        <v/>
      </c>
      <c r="AS240" s="1147" t="s">
        <v>1830</v>
      </c>
      <c r="AT240" s="1149"/>
      <c r="AU240" s="1150"/>
      <c r="AV240" s="1151" t="str">
        <f>IF(AT240="","",CONCATENATE(AT$9,"-",AT240,"-",AU240))</f>
        <v/>
      </c>
      <c r="AW240" s="1152" t="s">
        <v>1830</v>
      </c>
      <c r="AX240" s="1153"/>
      <c r="AY240" s="1150"/>
      <c r="AZ240" s="1151" t="str">
        <f>IF(AX240="","",CONCATENATE(AT$9,"-",AT240,"-",AX240,"-",AY240))</f>
        <v/>
      </c>
      <c r="BA240" s="1154" t="s">
        <v>1830</v>
      </c>
      <c r="BB240" s="1155"/>
      <c r="BC240" s="1156"/>
      <c r="BD240" s="1157" t="str">
        <f>IF(BB240="","",CONCATENATE(BB$9,"-",BB240,"-",BC240))</f>
        <v/>
      </c>
      <c r="BE240" s="1158" t="s">
        <v>1830</v>
      </c>
      <c r="BF240" s="1159"/>
      <c r="BG240" s="1156"/>
      <c r="BH240" s="1157" t="str">
        <f>IF(BF240="","",CONCATENATE(BB$9,"-",BB240,"-",BF240,"-",BG240))</f>
        <v/>
      </c>
      <c r="BI240" s="1160" t="s">
        <v>1830</v>
      </c>
      <c r="BJ240" s="1161"/>
      <c r="BK240" s="1162"/>
      <c r="BL240" s="1163" t="str">
        <f>IF(BJ240="","",CONCATENATE(BJ$9,"-",BJ240,"-",BK240))</f>
        <v/>
      </c>
      <c r="BM240" s="1164" t="s">
        <v>1830</v>
      </c>
      <c r="BN240" s="1165"/>
      <c r="BO240" s="1162"/>
      <c r="BP240" s="1163" t="str">
        <f>IF(BN240="","",CONCATENATE(BJ$9,"-",BJ240,"-",BN240,"-",BO240))</f>
        <v/>
      </c>
      <c r="BQ240" s="1166" t="s">
        <v>1830</v>
      </c>
      <c r="BR240" s="1167"/>
      <c r="BS240" s="1168"/>
      <c r="BT240" s="1169" t="str">
        <f>IF(BR240="","",CONCATENATE(BR$9,"-",BR240,"-",BS240))</f>
        <v/>
      </c>
      <c r="BU240" s="1170" t="s">
        <v>1830</v>
      </c>
      <c r="BV240" s="1171"/>
      <c r="BW240" s="1168"/>
      <c r="BX240" s="1169" t="str">
        <f>IF(BV240="","",CONCATENATE(BR$9,"-",BR240,"-",BV240,"-",BW240))</f>
        <v/>
      </c>
      <c r="BY240" s="1172" t="s">
        <v>1830</v>
      </c>
      <c r="BZ240" s="1129"/>
      <c r="CA240" s="1129"/>
      <c r="CB240" s="1129"/>
      <c r="CC240" s="1129"/>
      <c r="CD240" s="1129"/>
      <c r="CE240" s="1129"/>
      <c r="CF240" s="1129"/>
      <c r="CG240" s="1129"/>
      <c r="CH240" s="1129"/>
      <c r="CI240" s="1129"/>
      <c r="CJ240" s="1129"/>
      <c r="CK240" s="1129"/>
      <c r="CL240" s="1129"/>
      <c r="CM240" s="1129"/>
      <c r="CN240" s="1129"/>
      <c r="CO240" s="1129"/>
      <c r="CP240" s="1129"/>
      <c r="CQ240" s="1129"/>
      <c r="CR240" s="1129"/>
      <c r="CS240" s="1129"/>
    </row>
    <row r="241" spans="1:97" ht="79.5" customHeight="1">
      <c r="A241" s="1804"/>
      <c r="B241" s="1798"/>
      <c r="C241" s="1798"/>
      <c r="D241" s="1798"/>
      <c r="E241" s="1798"/>
      <c r="F241" s="1798"/>
      <c r="G241" s="1798"/>
      <c r="H241" s="1798"/>
      <c r="I241" s="1798"/>
      <c r="J241" s="1798"/>
      <c r="K241" s="1798"/>
      <c r="L241" s="1798"/>
      <c r="M241" s="1802"/>
      <c r="N241" s="1173" t="s">
        <v>1830</v>
      </c>
      <c r="O241" s="1174" t="s">
        <v>1830</v>
      </c>
      <c r="P241" s="1175"/>
      <c r="Q241" s="1176"/>
      <c r="R241" s="1177" t="s">
        <v>1830</v>
      </c>
      <c r="S241" s="1174" t="s">
        <v>1830</v>
      </c>
      <c r="T241" s="1175"/>
      <c r="U241" s="1178"/>
      <c r="V241" s="1173" t="s">
        <v>1830</v>
      </c>
      <c r="W241" s="1174" t="s">
        <v>1830</v>
      </c>
      <c r="X241" s="1175"/>
      <c r="Y241" s="1176"/>
      <c r="Z241" s="1177" t="s">
        <v>1830</v>
      </c>
      <c r="AA241" s="1174" t="s">
        <v>1830</v>
      </c>
      <c r="AB241" s="1175"/>
      <c r="AC241" s="1178"/>
      <c r="AD241" s="1173" t="s">
        <v>1830</v>
      </c>
      <c r="AE241" s="1174" t="s">
        <v>1830</v>
      </c>
      <c r="AF241" s="1175"/>
      <c r="AG241" s="1176"/>
      <c r="AH241" s="1177" t="s">
        <v>1830</v>
      </c>
      <c r="AI241" s="1174" t="s">
        <v>1830</v>
      </c>
      <c r="AJ241" s="1175"/>
      <c r="AK241" s="1178"/>
      <c r="AL241" s="1173" t="s">
        <v>1830</v>
      </c>
      <c r="AM241" s="1174" t="s">
        <v>1830</v>
      </c>
      <c r="AN241" s="1175"/>
      <c r="AO241" s="1179"/>
      <c r="AP241" s="1177" t="s">
        <v>1830</v>
      </c>
      <c r="AQ241" s="1174" t="s">
        <v>1830</v>
      </c>
      <c r="AR241" s="1175"/>
      <c r="AS241" s="1178"/>
      <c r="AT241" s="1180" t="s">
        <v>1830</v>
      </c>
      <c r="AU241" s="1181" t="s">
        <v>1830</v>
      </c>
      <c r="AV241" s="1182"/>
      <c r="AW241" s="1183"/>
      <c r="AX241" s="1184" t="s">
        <v>1830</v>
      </c>
      <c r="AY241" s="1181" t="s">
        <v>1830</v>
      </c>
      <c r="AZ241" s="1182"/>
      <c r="BA241" s="1185"/>
      <c r="BB241" s="1186" t="s">
        <v>1830</v>
      </c>
      <c r="BC241" s="1187" t="s">
        <v>1830</v>
      </c>
      <c r="BD241" s="1188"/>
      <c r="BE241" s="1189"/>
      <c r="BF241" s="1190" t="s">
        <v>1830</v>
      </c>
      <c r="BG241" s="1187" t="s">
        <v>1830</v>
      </c>
      <c r="BH241" s="1188"/>
      <c r="BI241" s="1191"/>
      <c r="BJ241" s="1192" t="s">
        <v>1830</v>
      </c>
      <c r="BK241" s="1193" t="s">
        <v>1830</v>
      </c>
      <c r="BL241" s="1194"/>
      <c r="BM241" s="1195"/>
      <c r="BN241" s="1196" t="s">
        <v>1830</v>
      </c>
      <c r="BO241" s="1193" t="s">
        <v>1830</v>
      </c>
      <c r="BP241" s="1194"/>
      <c r="BQ241" s="1197"/>
      <c r="BR241" s="1198" t="s">
        <v>1830</v>
      </c>
      <c r="BS241" s="1199" t="s">
        <v>1830</v>
      </c>
      <c r="BT241" s="1200"/>
      <c r="BU241" s="1201"/>
      <c r="BV241" s="1202" t="s">
        <v>1830</v>
      </c>
      <c r="BW241" s="1199" t="s">
        <v>1830</v>
      </c>
      <c r="BX241" s="1200"/>
      <c r="BY241" s="1203"/>
      <c r="BZ241" s="1129"/>
      <c r="CA241" s="1129"/>
      <c r="CB241" s="1129"/>
      <c r="CC241" s="1129"/>
      <c r="CD241" s="1129"/>
      <c r="CE241" s="1129"/>
      <c r="CF241" s="1129"/>
      <c r="CG241" s="1129"/>
      <c r="CH241" s="1129"/>
      <c r="CI241" s="1129"/>
      <c r="CJ241" s="1129"/>
      <c r="CK241" s="1129"/>
      <c r="CL241" s="1129"/>
      <c r="CM241" s="1129"/>
      <c r="CN241" s="1129"/>
      <c r="CO241" s="1129"/>
      <c r="CP241" s="1129"/>
      <c r="CQ241" s="1129"/>
      <c r="CR241" s="1129"/>
      <c r="CS241" s="1129"/>
    </row>
    <row r="242" spans="1:97" ht="30" customHeight="1">
      <c r="A242" s="1803">
        <v>6</v>
      </c>
      <c r="B242" s="1805"/>
      <c r="C242" s="1806" t="str">
        <f>IF(B242="","",VLOOKUP(B242,COMPETENCIA!$A$2:$B$44,2,0))</f>
        <v/>
      </c>
      <c r="D242" s="1805"/>
      <c r="E242" s="1800" t="str">
        <f>IF(B242="","",CONCATENATE(B242,"-",D242))</f>
        <v/>
      </c>
      <c r="F242" s="1797" t="s">
        <v>1830</v>
      </c>
      <c r="G242" s="1799"/>
      <c r="H242" s="1797" t="str">
        <f>IF(G242="","",VLOOKUP(G242,ACTIVIDAD_APRENDIZAJE!$A$2:$N$11,4,0))</f>
        <v/>
      </c>
      <c r="I242" s="1799"/>
      <c r="J242" s="1797" t="str">
        <f>IF(I242="","",VLOOKUP(I242,PRODUCTOS!$A$2:$H$5,4,0))</f>
        <v/>
      </c>
      <c r="K242" s="1799"/>
      <c r="L242" s="1800" t="str">
        <f>IF(I242="","",CONCATENATE(B242,"-",D242,"-",I242,"-",K242))</f>
        <v/>
      </c>
      <c r="M242" s="1801" t="s">
        <v>1830</v>
      </c>
      <c r="N242" s="1142"/>
      <c r="O242" s="1143"/>
      <c r="P242" s="1144" t="str">
        <f>IF(N242="","",CONCATENATE(N$9,"-",N242,"-",O242))</f>
        <v/>
      </c>
      <c r="Q242" s="1145" t="s">
        <v>1830</v>
      </c>
      <c r="R242" s="1146"/>
      <c r="S242" s="1143"/>
      <c r="T242" s="1144" t="str">
        <f>IF(R242="","",CONCATENATE(N$9,"-",N242,"-",R242,"-",S242))</f>
        <v/>
      </c>
      <c r="U242" s="1147" t="s">
        <v>1830</v>
      </c>
      <c r="V242" s="1142"/>
      <c r="W242" s="1143"/>
      <c r="X242" s="1144" t="str">
        <f>IF(V242="","",CONCATENATE(V$9,"-",V242,"-",W242))</f>
        <v/>
      </c>
      <c r="Y242" s="1145" t="s">
        <v>1830</v>
      </c>
      <c r="Z242" s="1146"/>
      <c r="AA242" s="1143"/>
      <c r="AB242" s="1144" t="str">
        <f>IF(Z242="","",CONCATENATE(V$9,"-",V242,"-",Z242,"-",AA242))</f>
        <v/>
      </c>
      <c r="AC242" s="1147" t="s">
        <v>1830</v>
      </c>
      <c r="AD242" s="1142"/>
      <c r="AE242" s="1143"/>
      <c r="AF242" s="1144" t="str">
        <f>IF(AD242="","",CONCATENATE(AD$9,"-",AD242,"-",AE242))</f>
        <v/>
      </c>
      <c r="AG242" s="1145" t="s">
        <v>1830</v>
      </c>
      <c r="AH242" s="1146"/>
      <c r="AI242" s="1143"/>
      <c r="AJ242" s="1144" t="str">
        <f>IF(AH242="","",CONCATENATE(AD$9,"-",AD242,"-",AH242,"-",AI242))</f>
        <v/>
      </c>
      <c r="AK242" s="1147" t="s">
        <v>1830</v>
      </c>
      <c r="AL242" s="1142"/>
      <c r="AM242" s="1143"/>
      <c r="AN242" s="1144" t="str">
        <f>IF(AL242="","",CONCATENATE(AL$9,"-",AL242,"-",AM242))</f>
        <v/>
      </c>
      <c r="AO242" s="1148" t="s">
        <v>1830</v>
      </c>
      <c r="AP242" s="1146"/>
      <c r="AQ242" s="1143"/>
      <c r="AR242" s="1144" t="str">
        <f>IF(AP242="","",CONCATENATE(AL$9,"-",AL242,"-",AP242,"-",AQ242))</f>
        <v/>
      </c>
      <c r="AS242" s="1147" t="s">
        <v>1830</v>
      </c>
      <c r="AT242" s="1149"/>
      <c r="AU242" s="1150"/>
      <c r="AV242" s="1151" t="str">
        <f>IF(AT242="","",CONCATENATE(AT$9,"-",AT242,"-",AU242))</f>
        <v/>
      </c>
      <c r="AW242" s="1152" t="s">
        <v>1830</v>
      </c>
      <c r="AX242" s="1153"/>
      <c r="AY242" s="1150"/>
      <c r="AZ242" s="1151" t="str">
        <f>IF(AX242="","",CONCATENATE(AT$9,"-",AT242,"-",AX242,"-",AY242))</f>
        <v/>
      </c>
      <c r="BA242" s="1154" t="s">
        <v>1830</v>
      </c>
      <c r="BB242" s="1155"/>
      <c r="BC242" s="1156"/>
      <c r="BD242" s="1157" t="str">
        <f>IF(BB242="","",CONCATENATE(BB$9,"-",BB242,"-",BC242))</f>
        <v/>
      </c>
      <c r="BE242" s="1158" t="s">
        <v>1830</v>
      </c>
      <c r="BF242" s="1159"/>
      <c r="BG242" s="1156"/>
      <c r="BH242" s="1157" t="str">
        <f>IF(BF242="","",CONCATENATE(BB$9,"-",BB242,"-",BF242,"-",BG242))</f>
        <v/>
      </c>
      <c r="BI242" s="1160" t="s">
        <v>1830</v>
      </c>
      <c r="BJ242" s="1161"/>
      <c r="BK242" s="1162"/>
      <c r="BL242" s="1163" t="str">
        <f>IF(BJ242="","",CONCATENATE(BJ$9,"-",BJ242,"-",BK242))</f>
        <v/>
      </c>
      <c r="BM242" s="1164" t="s">
        <v>1830</v>
      </c>
      <c r="BN242" s="1165"/>
      <c r="BO242" s="1162"/>
      <c r="BP242" s="1163" t="str">
        <f>IF(BN242="","",CONCATENATE(BJ$9,"-",BJ242,"-",BN242,"-",BO242))</f>
        <v/>
      </c>
      <c r="BQ242" s="1166" t="s">
        <v>1830</v>
      </c>
      <c r="BR242" s="1167"/>
      <c r="BS242" s="1168"/>
      <c r="BT242" s="1169" t="str">
        <f>IF(BR242="","",CONCATENATE(BR$9,"-",BR242,"-",BS242))</f>
        <v/>
      </c>
      <c r="BU242" s="1170" t="s">
        <v>1830</v>
      </c>
      <c r="BV242" s="1171"/>
      <c r="BW242" s="1168"/>
      <c r="BX242" s="1169" t="str">
        <f>IF(BV242="","",CONCATENATE(BR$9,"-",BR242,"-",BV242,"-",BW242))</f>
        <v/>
      </c>
      <c r="BY242" s="1172" t="s">
        <v>1830</v>
      </c>
      <c r="BZ242" s="1129"/>
      <c r="CA242" s="1129"/>
      <c r="CB242" s="1129"/>
      <c r="CC242" s="1129"/>
      <c r="CD242" s="1129"/>
      <c r="CE242" s="1129"/>
      <c r="CF242" s="1129"/>
      <c r="CG242" s="1129"/>
      <c r="CH242" s="1129"/>
      <c r="CI242" s="1129"/>
      <c r="CJ242" s="1129"/>
      <c r="CK242" s="1129"/>
      <c r="CL242" s="1129"/>
      <c r="CM242" s="1129"/>
      <c r="CN242" s="1129"/>
      <c r="CO242" s="1129"/>
      <c r="CP242" s="1129"/>
      <c r="CQ242" s="1129"/>
      <c r="CR242" s="1129"/>
      <c r="CS242" s="1129"/>
    </row>
    <row r="243" spans="1:97" ht="79.5" customHeight="1">
      <c r="A243" s="1804"/>
      <c r="B243" s="1798"/>
      <c r="C243" s="1798"/>
      <c r="D243" s="1798"/>
      <c r="E243" s="1798"/>
      <c r="F243" s="1798"/>
      <c r="G243" s="1798"/>
      <c r="H243" s="1798"/>
      <c r="I243" s="1798"/>
      <c r="J243" s="1798"/>
      <c r="K243" s="1798"/>
      <c r="L243" s="1798"/>
      <c r="M243" s="1802"/>
      <c r="N243" s="1173" t="s">
        <v>1830</v>
      </c>
      <c r="O243" s="1174" t="s">
        <v>1830</v>
      </c>
      <c r="P243" s="1175"/>
      <c r="Q243" s="1176"/>
      <c r="R243" s="1177" t="s">
        <v>1830</v>
      </c>
      <c r="S243" s="1174" t="s">
        <v>1830</v>
      </c>
      <c r="T243" s="1175"/>
      <c r="U243" s="1178"/>
      <c r="V243" s="1173" t="s">
        <v>1830</v>
      </c>
      <c r="W243" s="1174" t="s">
        <v>1830</v>
      </c>
      <c r="X243" s="1175"/>
      <c r="Y243" s="1176"/>
      <c r="Z243" s="1177" t="s">
        <v>1830</v>
      </c>
      <c r="AA243" s="1174" t="s">
        <v>1830</v>
      </c>
      <c r="AB243" s="1175"/>
      <c r="AC243" s="1178"/>
      <c r="AD243" s="1173" t="s">
        <v>1830</v>
      </c>
      <c r="AE243" s="1174" t="s">
        <v>1830</v>
      </c>
      <c r="AF243" s="1175"/>
      <c r="AG243" s="1176"/>
      <c r="AH243" s="1177" t="s">
        <v>1830</v>
      </c>
      <c r="AI243" s="1174" t="s">
        <v>1830</v>
      </c>
      <c r="AJ243" s="1175"/>
      <c r="AK243" s="1178"/>
      <c r="AL243" s="1173" t="s">
        <v>1830</v>
      </c>
      <c r="AM243" s="1174" t="s">
        <v>1830</v>
      </c>
      <c r="AN243" s="1175"/>
      <c r="AO243" s="1179"/>
      <c r="AP243" s="1177" t="s">
        <v>1830</v>
      </c>
      <c r="AQ243" s="1174" t="s">
        <v>1830</v>
      </c>
      <c r="AR243" s="1175"/>
      <c r="AS243" s="1178"/>
      <c r="AT243" s="1180" t="s">
        <v>1830</v>
      </c>
      <c r="AU243" s="1181" t="s">
        <v>1830</v>
      </c>
      <c r="AV243" s="1182"/>
      <c r="AW243" s="1183"/>
      <c r="AX243" s="1184" t="s">
        <v>1830</v>
      </c>
      <c r="AY243" s="1181" t="s">
        <v>1830</v>
      </c>
      <c r="AZ243" s="1182"/>
      <c r="BA243" s="1185"/>
      <c r="BB243" s="1186" t="s">
        <v>1830</v>
      </c>
      <c r="BC243" s="1187" t="s">
        <v>1830</v>
      </c>
      <c r="BD243" s="1188"/>
      <c r="BE243" s="1189"/>
      <c r="BF243" s="1190" t="s">
        <v>1830</v>
      </c>
      <c r="BG243" s="1187" t="s">
        <v>1830</v>
      </c>
      <c r="BH243" s="1188"/>
      <c r="BI243" s="1191"/>
      <c r="BJ243" s="1192" t="s">
        <v>1830</v>
      </c>
      <c r="BK243" s="1193" t="s">
        <v>1830</v>
      </c>
      <c r="BL243" s="1194"/>
      <c r="BM243" s="1195"/>
      <c r="BN243" s="1196" t="s">
        <v>1830</v>
      </c>
      <c r="BO243" s="1193" t="s">
        <v>1830</v>
      </c>
      <c r="BP243" s="1194"/>
      <c r="BQ243" s="1197"/>
      <c r="BR243" s="1198" t="s">
        <v>1830</v>
      </c>
      <c r="BS243" s="1199" t="s">
        <v>1830</v>
      </c>
      <c r="BT243" s="1200"/>
      <c r="BU243" s="1201"/>
      <c r="BV243" s="1202" t="s">
        <v>1830</v>
      </c>
      <c r="BW243" s="1199" t="s">
        <v>1830</v>
      </c>
      <c r="BX243" s="1200"/>
      <c r="BY243" s="1203"/>
      <c r="BZ243" s="1129"/>
      <c r="CA243" s="1129"/>
      <c r="CB243" s="1129"/>
      <c r="CC243" s="1129"/>
      <c r="CD243" s="1129"/>
      <c r="CE243" s="1129"/>
      <c r="CF243" s="1129"/>
      <c r="CG243" s="1129"/>
      <c r="CH243" s="1129"/>
      <c r="CI243" s="1129"/>
      <c r="CJ243" s="1129"/>
      <c r="CK243" s="1129"/>
      <c r="CL243" s="1129"/>
      <c r="CM243" s="1129"/>
      <c r="CN243" s="1129"/>
      <c r="CO243" s="1129"/>
      <c r="CP243" s="1129"/>
      <c r="CQ243" s="1129"/>
      <c r="CR243" s="1129"/>
      <c r="CS243" s="1129"/>
    </row>
    <row r="244" spans="1:97" ht="30" customHeight="1">
      <c r="A244" s="1803">
        <v>7</v>
      </c>
      <c r="B244" s="1805"/>
      <c r="C244" s="1806" t="str">
        <f>IF(B244="","",VLOOKUP(B244,COMPETENCIA!$A$2:$B$44,2,0))</f>
        <v/>
      </c>
      <c r="D244" s="1805"/>
      <c r="E244" s="1800" t="str">
        <f>IF(B244="","",CONCATENATE(B244,"-",D244))</f>
        <v/>
      </c>
      <c r="F244" s="1797" t="s">
        <v>1830</v>
      </c>
      <c r="G244" s="1799"/>
      <c r="H244" s="1797" t="str">
        <f>IF(G244="","",VLOOKUP(G244,ACTIVIDAD_APRENDIZAJE!$A$2:$N$11,4,0))</f>
        <v/>
      </c>
      <c r="I244" s="1799"/>
      <c r="J244" s="1797" t="str">
        <f>IF(I244="","",VLOOKUP(I244,PRODUCTOS!$A$2:$H$5,4,0))</f>
        <v/>
      </c>
      <c r="K244" s="1799"/>
      <c r="L244" s="1800" t="str">
        <f>IF(I244="","",CONCATENATE(B244,"-",D244,"-",I244,"-",K244))</f>
        <v/>
      </c>
      <c r="M244" s="1801" t="s">
        <v>1830</v>
      </c>
      <c r="N244" s="1142"/>
      <c r="O244" s="1143"/>
      <c r="P244" s="1144" t="str">
        <f>IF(N244="","",CONCATENATE(N$9,"-",N244,"-",O244))</f>
        <v/>
      </c>
      <c r="Q244" s="1145" t="s">
        <v>1830</v>
      </c>
      <c r="R244" s="1146"/>
      <c r="S244" s="1143"/>
      <c r="T244" s="1144" t="str">
        <f>IF(R244="","",CONCATENATE(N$9,"-",N244,"-",R244,"-",S244))</f>
        <v/>
      </c>
      <c r="U244" s="1147" t="s">
        <v>1830</v>
      </c>
      <c r="V244" s="1142"/>
      <c r="W244" s="1143"/>
      <c r="X244" s="1144" t="str">
        <f>IF(V244="","",CONCATENATE(V$9,"-",V244,"-",W244))</f>
        <v/>
      </c>
      <c r="Y244" s="1145" t="s">
        <v>1830</v>
      </c>
      <c r="Z244" s="1146"/>
      <c r="AA244" s="1143"/>
      <c r="AB244" s="1144" t="str">
        <f>IF(Z244="","",CONCATENATE(V$9,"-",V244,"-",Z244,"-",AA244))</f>
        <v/>
      </c>
      <c r="AC244" s="1147" t="s">
        <v>1830</v>
      </c>
      <c r="AD244" s="1142"/>
      <c r="AE244" s="1143"/>
      <c r="AF244" s="1144" t="str">
        <f>IF(AD244="","",CONCATENATE(AD$9,"-",AD244,"-",AE244))</f>
        <v/>
      </c>
      <c r="AG244" s="1145" t="s">
        <v>1830</v>
      </c>
      <c r="AH244" s="1146"/>
      <c r="AI244" s="1143"/>
      <c r="AJ244" s="1144" t="str">
        <f>IF(AH244="","",CONCATENATE(AD$9,"-",AD244,"-",AH244,"-",AI244))</f>
        <v/>
      </c>
      <c r="AK244" s="1147" t="s">
        <v>1830</v>
      </c>
      <c r="AL244" s="1142"/>
      <c r="AM244" s="1143"/>
      <c r="AN244" s="1144" t="str">
        <f>IF(AL244="","",CONCATENATE(AL$9,"-",AL244,"-",AM244))</f>
        <v/>
      </c>
      <c r="AO244" s="1148" t="s">
        <v>1830</v>
      </c>
      <c r="AP244" s="1146"/>
      <c r="AQ244" s="1143"/>
      <c r="AR244" s="1144" t="str">
        <f>IF(AP244="","",CONCATENATE(AL$9,"-",AL244,"-",AP244,"-",AQ244))</f>
        <v/>
      </c>
      <c r="AS244" s="1147" t="s">
        <v>1830</v>
      </c>
      <c r="AT244" s="1149"/>
      <c r="AU244" s="1150"/>
      <c r="AV244" s="1151" t="str">
        <f>IF(AT244="","",CONCATENATE(AT$9,"-",AT244,"-",AU244))</f>
        <v/>
      </c>
      <c r="AW244" s="1152" t="s">
        <v>1830</v>
      </c>
      <c r="AX244" s="1153"/>
      <c r="AY244" s="1150"/>
      <c r="AZ244" s="1151" t="str">
        <f>IF(AX244="","",CONCATENATE(AT$9,"-",AT244,"-",AX244,"-",AY244))</f>
        <v/>
      </c>
      <c r="BA244" s="1154" t="s">
        <v>1830</v>
      </c>
      <c r="BB244" s="1155"/>
      <c r="BC244" s="1156"/>
      <c r="BD244" s="1157" t="str">
        <f>IF(BB244="","",CONCATENATE(BB$9,"-",BB244,"-",BC244))</f>
        <v/>
      </c>
      <c r="BE244" s="1158" t="s">
        <v>1830</v>
      </c>
      <c r="BF244" s="1159"/>
      <c r="BG244" s="1156"/>
      <c r="BH244" s="1157" t="str">
        <f>IF(BF244="","",CONCATENATE(BB$9,"-",BB244,"-",BF244,"-",BG244))</f>
        <v/>
      </c>
      <c r="BI244" s="1160" t="s">
        <v>1830</v>
      </c>
      <c r="BJ244" s="1161"/>
      <c r="BK244" s="1162"/>
      <c r="BL244" s="1163" t="str">
        <f>IF(BJ244="","",CONCATENATE(BJ$9,"-",BJ244,"-",BK244))</f>
        <v/>
      </c>
      <c r="BM244" s="1164" t="s">
        <v>1830</v>
      </c>
      <c r="BN244" s="1165"/>
      <c r="BO244" s="1162"/>
      <c r="BP244" s="1163" t="str">
        <f>IF(BN244="","",CONCATENATE(BJ$9,"-",BJ244,"-",BN244,"-",BO244))</f>
        <v/>
      </c>
      <c r="BQ244" s="1166" t="s">
        <v>1830</v>
      </c>
      <c r="BR244" s="1167"/>
      <c r="BS244" s="1168"/>
      <c r="BT244" s="1169" t="str">
        <f>IF(BR244="","",CONCATENATE(BR$9,"-",BR244,"-",BS244))</f>
        <v/>
      </c>
      <c r="BU244" s="1170" t="s">
        <v>1830</v>
      </c>
      <c r="BV244" s="1171"/>
      <c r="BW244" s="1168"/>
      <c r="BX244" s="1169" t="str">
        <f>IF(BV244="","",CONCATENATE(BR$9,"-",BR244,"-",BV244,"-",BW244))</f>
        <v/>
      </c>
      <c r="BY244" s="1172" t="s">
        <v>1830</v>
      </c>
      <c r="BZ244" s="1129"/>
      <c r="CA244" s="1129"/>
      <c r="CB244" s="1129"/>
      <c r="CC244" s="1129"/>
      <c r="CD244" s="1129"/>
      <c r="CE244" s="1129"/>
      <c r="CF244" s="1129"/>
      <c r="CG244" s="1129"/>
      <c r="CH244" s="1129"/>
      <c r="CI244" s="1129"/>
      <c r="CJ244" s="1129"/>
      <c r="CK244" s="1129"/>
      <c r="CL244" s="1129"/>
      <c r="CM244" s="1129"/>
      <c r="CN244" s="1129"/>
      <c r="CO244" s="1129"/>
      <c r="CP244" s="1129"/>
      <c r="CQ244" s="1129"/>
      <c r="CR244" s="1129"/>
      <c r="CS244" s="1129"/>
    </row>
    <row r="245" spans="1:97" ht="79.5" customHeight="1">
      <c r="A245" s="1804"/>
      <c r="B245" s="1798"/>
      <c r="C245" s="1798"/>
      <c r="D245" s="1798"/>
      <c r="E245" s="1798"/>
      <c r="F245" s="1798"/>
      <c r="G245" s="1798"/>
      <c r="H245" s="1798"/>
      <c r="I245" s="1798"/>
      <c r="J245" s="1798"/>
      <c r="K245" s="1798"/>
      <c r="L245" s="1798"/>
      <c r="M245" s="1802"/>
      <c r="N245" s="1173" t="s">
        <v>1830</v>
      </c>
      <c r="O245" s="1174" t="s">
        <v>1830</v>
      </c>
      <c r="P245" s="1175"/>
      <c r="Q245" s="1176"/>
      <c r="R245" s="1177" t="s">
        <v>1830</v>
      </c>
      <c r="S245" s="1174" t="s">
        <v>1830</v>
      </c>
      <c r="T245" s="1175"/>
      <c r="U245" s="1178"/>
      <c r="V245" s="1173" t="s">
        <v>1830</v>
      </c>
      <c r="W245" s="1174" t="s">
        <v>1830</v>
      </c>
      <c r="X245" s="1175"/>
      <c r="Y245" s="1176"/>
      <c r="Z245" s="1177" t="s">
        <v>1830</v>
      </c>
      <c r="AA245" s="1174" t="s">
        <v>1830</v>
      </c>
      <c r="AB245" s="1175"/>
      <c r="AC245" s="1178"/>
      <c r="AD245" s="1173" t="s">
        <v>1830</v>
      </c>
      <c r="AE245" s="1174" t="s">
        <v>1830</v>
      </c>
      <c r="AF245" s="1175"/>
      <c r="AG245" s="1176"/>
      <c r="AH245" s="1177" t="s">
        <v>1830</v>
      </c>
      <c r="AI245" s="1174" t="s">
        <v>1830</v>
      </c>
      <c r="AJ245" s="1175"/>
      <c r="AK245" s="1178"/>
      <c r="AL245" s="1173" t="s">
        <v>1830</v>
      </c>
      <c r="AM245" s="1174" t="s">
        <v>1830</v>
      </c>
      <c r="AN245" s="1175"/>
      <c r="AO245" s="1179"/>
      <c r="AP245" s="1177" t="s">
        <v>1830</v>
      </c>
      <c r="AQ245" s="1174" t="s">
        <v>1830</v>
      </c>
      <c r="AR245" s="1175"/>
      <c r="AS245" s="1178"/>
      <c r="AT245" s="1180" t="s">
        <v>1830</v>
      </c>
      <c r="AU245" s="1181" t="s">
        <v>1830</v>
      </c>
      <c r="AV245" s="1182"/>
      <c r="AW245" s="1183"/>
      <c r="AX245" s="1184" t="s">
        <v>1830</v>
      </c>
      <c r="AY245" s="1181" t="s">
        <v>1830</v>
      </c>
      <c r="AZ245" s="1182"/>
      <c r="BA245" s="1185"/>
      <c r="BB245" s="1186" t="s">
        <v>1830</v>
      </c>
      <c r="BC245" s="1187" t="s">
        <v>1830</v>
      </c>
      <c r="BD245" s="1188"/>
      <c r="BE245" s="1189"/>
      <c r="BF245" s="1190" t="s">
        <v>1830</v>
      </c>
      <c r="BG245" s="1187" t="s">
        <v>1830</v>
      </c>
      <c r="BH245" s="1188"/>
      <c r="BI245" s="1191"/>
      <c r="BJ245" s="1192" t="s">
        <v>1830</v>
      </c>
      <c r="BK245" s="1193" t="s">
        <v>1830</v>
      </c>
      <c r="BL245" s="1194"/>
      <c r="BM245" s="1195"/>
      <c r="BN245" s="1196" t="s">
        <v>1830</v>
      </c>
      <c r="BO245" s="1193" t="s">
        <v>1830</v>
      </c>
      <c r="BP245" s="1194"/>
      <c r="BQ245" s="1197"/>
      <c r="BR245" s="1198" t="s">
        <v>1830</v>
      </c>
      <c r="BS245" s="1199" t="s">
        <v>1830</v>
      </c>
      <c r="BT245" s="1200"/>
      <c r="BU245" s="1201"/>
      <c r="BV245" s="1202" t="s">
        <v>1830</v>
      </c>
      <c r="BW245" s="1199" t="s">
        <v>1830</v>
      </c>
      <c r="BX245" s="1200"/>
      <c r="BY245" s="1203"/>
      <c r="BZ245" s="1129"/>
      <c r="CA245" s="1129"/>
      <c r="CB245" s="1129"/>
      <c r="CC245" s="1129"/>
      <c r="CD245" s="1129"/>
      <c r="CE245" s="1129"/>
      <c r="CF245" s="1129"/>
      <c r="CG245" s="1129"/>
      <c r="CH245" s="1129"/>
      <c r="CI245" s="1129"/>
      <c r="CJ245" s="1129"/>
      <c r="CK245" s="1129"/>
      <c r="CL245" s="1129"/>
      <c r="CM245" s="1129"/>
      <c r="CN245" s="1129"/>
      <c r="CO245" s="1129"/>
      <c r="CP245" s="1129"/>
      <c r="CQ245" s="1129"/>
      <c r="CR245" s="1129"/>
      <c r="CS245" s="1129"/>
    </row>
    <row r="246" spans="1:97" ht="30" customHeight="1">
      <c r="A246" s="1803">
        <v>8</v>
      </c>
      <c r="B246" s="1805"/>
      <c r="C246" s="1806" t="str">
        <f>IF(B246="","",VLOOKUP(B246,COMPETENCIA!$A$2:$B$44,2,0))</f>
        <v/>
      </c>
      <c r="D246" s="1805"/>
      <c r="E246" s="1800" t="str">
        <f>IF(B246="","",CONCATENATE(B246,"-",D246))</f>
        <v/>
      </c>
      <c r="F246" s="1797" t="s">
        <v>1830</v>
      </c>
      <c r="G246" s="1799"/>
      <c r="H246" s="1797" t="str">
        <f>IF(G246="","",VLOOKUP(G246,ACTIVIDAD_APRENDIZAJE!$A$2:$N$11,4,0))</f>
        <v/>
      </c>
      <c r="I246" s="1799"/>
      <c r="J246" s="1797" t="str">
        <f>IF(I246="","",VLOOKUP(I246,PRODUCTOS!$A$2:$H$5,4,0))</f>
        <v/>
      </c>
      <c r="K246" s="1799"/>
      <c r="L246" s="1800" t="str">
        <f>IF(I246="","",CONCATENATE(B246,"-",D246,"-",I246,"-",K246))</f>
        <v/>
      </c>
      <c r="M246" s="1801" t="s">
        <v>1830</v>
      </c>
      <c r="N246" s="1142"/>
      <c r="O246" s="1143"/>
      <c r="P246" s="1144" t="str">
        <f>IF(N246="","",CONCATENATE(N$9,"-",N246,"-",O246))</f>
        <v/>
      </c>
      <c r="Q246" s="1145" t="s">
        <v>1830</v>
      </c>
      <c r="R246" s="1146"/>
      <c r="S246" s="1143"/>
      <c r="T246" s="1144" t="str">
        <f>IF(R246="","",CONCATENATE(N$9,"-",N246,"-",R246,"-",S246))</f>
        <v/>
      </c>
      <c r="U246" s="1147" t="s">
        <v>1830</v>
      </c>
      <c r="V246" s="1142"/>
      <c r="W246" s="1143"/>
      <c r="X246" s="1144" t="str">
        <f>IF(V246="","",CONCATENATE(V$9,"-",V246,"-",W246))</f>
        <v/>
      </c>
      <c r="Y246" s="1145" t="s">
        <v>1830</v>
      </c>
      <c r="Z246" s="1146"/>
      <c r="AA246" s="1143"/>
      <c r="AB246" s="1144" t="str">
        <f>IF(Z246="","",CONCATENATE(V$9,"-",V246,"-",Z246,"-",AA246))</f>
        <v/>
      </c>
      <c r="AC246" s="1147" t="s">
        <v>1830</v>
      </c>
      <c r="AD246" s="1142"/>
      <c r="AE246" s="1143"/>
      <c r="AF246" s="1144" t="str">
        <f>IF(AD246="","",CONCATENATE(AD$9,"-",AD246,"-",AE246))</f>
        <v/>
      </c>
      <c r="AG246" s="1145" t="s">
        <v>1830</v>
      </c>
      <c r="AH246" s="1146"/>
      <c r="AI246" s="1143"/>
      <c r="AJ246" s="1144" t="str">
        <f>IF(AH246="","",CONCATENATE(AD$9,"-",AD246,"-",AH246,"-",AI246))</f>
        <v/>
      </c>
      <c r="AK246" s="1147" t="s">
        <v>1830</v>
      </c>
      <c r="AL246" s="1142"/>
      <c r="AM246" s="1143"/>
      <c r="AN246" s="1144" t="str">
        <f>IF(AL246="","",CONCATENATE(AL$9,"-",AL246,"-",AM246))</f>
        <v/>
      </c>
      <c r="AO246" s="1148" t="s">
        <v>1830</v>
      </c>
      <c r="AP246" s="1146"/>
      <c r="AQ246" s="1143"/>
      <c r="AR246" s="1144" t="str">
        <f>IF(AP246="","",CONCATENATE(AL$9,"-",AL246,"-",AP246,"-",AQ246))</f>
        <v/>
      </c>
      <c r="AS246" s="1147" t="s">
        <v>1830</v>
      </c>
      <c r="AT246" s="1149"/>
      <c r="AU246" s="1150"/>
      <c r="AV246" s="1151" t="str">
        <f>IF(AT246="","",CONCATENATE(AT$9,"-",AT246,"-",AU246))</f>
        <v/>
      </c>
      <c r="AW246" s="1152" t="s">
        <v>1830</v>
      </c>
      <c r="AX246" s="1153"/>
      <c r="AY246" s="1150"/>
      <c r="AZ246" s="1151" t="str">
        <f>IF(AX246="","",CONCATENATE(AT$9,"-",AT246,"-",AX246,"-",AY246))</f>
        <v/>
      </c>
      <c r="BA246" s="1154" t="s">
        <v>1830</v>
      </c>
      <c r="BB246" s="1155"/>
      <c r="BC246" s="1156"/>
      <c r="BD246" s="1157" t="str">
        <f>IF(BB246="","",CONCATENATE(BB$9,"-",BB246,"-",BC246))</f>
        <v/>
      </c>
      <c r="BE246" s="1158" t="s">
        <v>1830</v>
      </c>
      <c r="BF246" s="1159"/>
      <c r="BG246" s="1156"/>
      <c r="BH246" s="1157" t="str">
        <f>IF(BF246="","",CONCATENATE(BB$9,"-",BB246,"-",BF246,"-",BG246))</f>
        <v/>
      </c>
      <c r="BI246" s="1160" t="s">
        <v>1830</v>
      </c>
      <c r="BJ246" s="1161"/>
      <c r="BK246" s="1162"/>
      <c r="BL246" s="1163" t="str">
        <f>IF(BJ246="","",CONCATENATE(BJ$9,"-",BJ246,"-",BK246))</f>
        <v/>
      </c>
      <c r="BM246" s="1164" t="s">
        <v>1830</v>
      </c>
      <c r="BN246" s="1165"/>
      <c r="BO246" s="1162"/>
      <c r="BP246" s="1163" t="str">
        <f>IF(BN246="","",CONCATENATE(BJ$9,"-",BJ246,"-",BN246,"-",BO246))</f>
        <v/>
      </c>
      <c r="BQ246" s="1166" t="s">
        <v>1830</v>
      </c>
      <c r="BR246" s="1167"/>
      <c r="BS246" s="1168"/>
      <c r="BT246" s="1169" t="str">
        <f>IF(BR246="","",CONCATENATE(BR$9,"-",BR246,"-",BS246))</f>
        <v/>
      </c>
      <c r="BU246" s="1170" t="s">
        <v>1830</v>
      </c>
      <c r="BV246" s="1171"/>
      <c r="BW246" s="1168"/>
      <c r="BX246" s="1169" t="str">
        <f>IF(BV246="","",CONCATENATE(BR$9,"-",BR246,"-",BV246,"-",BW246))</f>
        <v/>
      </c>
      <c r="BY246" s="1172" t="s">
        <v>1830</v>
      </c>
      <c r="BZ246" s="1129"/>
      <c r="CA246" s="1129"/>
      <c r="CB246" s="1129"/>
      <c r="CC246" s="1129"/>
      <c r="CD246" s="1129"/>
      <c r="CE246" s="1129"/>
      <c r="CF246" s="1129"/>
      <c r="CG246" s="1129"/>
      <c r="CH246" s="1129"/>
      <c r="CI246" s="1129"/>
      <c r="CJ246" s="1129"/>
      <c r="CK246" s="1129"/>
      <c r="CL246" s="1129"/>
      <c r="CM246" s="1129"/>
      <c r="CN246" s="1129"/>
      <c r="CO246" s="1129"/>
      <c r="CP246" s="1129"/>
      <c r="CQ246" s="1129"/>
      <c r="CR246" s="1129"/>
      <c r="CS246" s="1129"/>
    </row>
    <row r="247" spans="1:97" ht="79.5" customHeight="1">
      <c r="A247" s="1804"/>
      <c r="B247" s="1798"/>
      <c r="C247" s="1798"/>
      <c r="D247" s="1798"/>
      <c r="E247" s="1798"/>
      <c r="F247" s="1798"/>
      <c r="G247" s="1798"/>
      <c r="H247" s="1798"/>
      <c r="I247" s="1798"/>
      <c r="J247" s="1798"/>
      <c r="K247" s="1798"/>
      <c r="L247" s="1798"/>
      <c r="M247" s="1802"/>
      <c r="N247" s="1173" t="s">
        <v>1830</v>
      </c>
      <c r="O247" s="1174" t="s">
        <v>1830</v>
      </c>
      <c r="P247" s="1175"/>
      <c r="Q247" s="1176"/>
      <c r="R247" s="1177" t="s">
        <v>1830</v>
      </c>
      <c r="S247" s="1174" t="s">
        <v>1830</v>
      </c>
      <c r="T247" s="1175"/>
      <c r="U247" s="1178"/>
      <c r="V247" s="1173" t="s">
        <v>1830</v>
      </c>
      <c r="W247" s="1174" t="s">
        <v>1830</v>
      </c>
      <c r="X247" s="1175"/>
      <c r="Y247" s="1176"/>
      <c r="Z247" s="1177" t="s">
        <v>1830</v>
      </c>
      <c r="AA247" s="1174" t="s">
        <v>1830</v>
      </c>
      <c r="AB247" s="1175"/>
      <c r="AC247" s="1178"/>
      <c r="AD247" s="1173" t="s">
        <v>1830</v>
      </c>
      <c r="AE247" s="1174" t="s">
        <v>1830</v>
      </c>
      <c r="AF247" s="1175"/>
      <c r="AG247" s="1176"/>
      <c r="AH247" s="1177" t="s">
        <v>1830</v>
      </c>
      <c r="AI247" s="1174" t="s">
        <v>1830</v>
      </c>
      <c r="AJ247" s="1175"/>
      <c r="AK247" s="1178"/>
      <c r="AL247" s="1173" t="s">
        <v>1830</v>
      </c>
      <c r="AM247" s="1174" t="s">
        <v>1830</v>
      </c>
      <c r="AN247" s="1175"/>
      <c r="AO247" s="1179"/>
      <c r="AP247" s="1177" t="s">
        <v>1830</v>
      </c>
      <c r="AQ247" s="1174" t="s">
        <v>1830</v>
      </c>
      <c r="AR247" s="1175"/>
      <c r="AS247" s="1178"/>
      <c r="AT247" s="1180" t="s">
        <v>1830</v>
      </c>
      <c r="AU247" s="1181" t="s">
        <v>1830</v>
      </c>
      <c r="AV247" s="1182"/>
      <c r="AW247" s="1183"/>
      <c r="AX247" s="1184" t="s">
        <v>1830</v>
      </c>
      <c r="AY247" s="1181" t="s">
        <v>1830</v>
      </c>
      <c r="AZ247" s="1182"/>
      <c r="BA247" s="1185"/>
      <c r="BB247" s="1186" t="s">
        <v>1830</v>
      </c>
      <c r="BC247" s="1187" t="s">
        <v>1830</v>
      </c>
      <c r="BD247" s="1188"/>
      <c r="BE247" s="1189"/>
      <c r="BF247" s="1190" t="s">
        <v>1830</v>
      </c>
      <c r="BG247" s="1187" t="s">
        <v>1830</v>
      </c>
      <c r="BH247" s="1188"/>
      <c r="BI247" s="1191"/>
      <c r="BJ247" s="1192" t="s">
        <v>1830</v>
      </c>
      <c r="BK247" s="1193" t="s">
        <v>1830</v>
      </c>
      <c r="BL247" s="1194"/>
      <c r="BM247" s="1195"/>
      <c r="BN247" s="1196" t="s">
        <v>1830</v>
      </c>
      <c r="BO247" s="1193" t="s">
        <v>1830</v>
      </c>
      <c r="BP247" s="1194"/>
      <c r="BQ247" s="1197"/>
      <c r="BR247" s="1198" t="s">
        <v>1830</v>
      </c>
      <c r="BS247" s="1199" t="s">
        <v>1830</v>
      </c>
      <c r="BT247" s="1200"/>
      <c r="BU247" s="1201"/>
      <c r="BV247" s="1202" t="s">
        <v>1830</v>
      </c>
      <c r="BW247" s="1199" t="s">
        <v>1830</v>
      </c>
      <c r="BX247" s="1200"/>
      <c r="BY247" s="1203"/>
      <c r="BZ247" s="1129"/>
      <c r="CA247" s="1129"/>
      <c r="CB247" s="1129"/>
      <c r="CC247" s="1129"/>
      <c r="CD247" s="1129"/>
      <c r="CE247" s="1129"/>
      <c r="CF247" s="1129"/>
      <c r="CG247" s="1129"/>
      <c r="CH247" s="1129"/>
      <c r="CI247" s="1129"/>
      <c r="CJ247" s="1129"/>
      <c r="CK247" s="1129"/>
      <c r="CL247" s="1129"/>
      <c r="CM247" s="1129"/>
      <c r="CN247" s="1129"/>
      <c r="CO247" s="1129"/>
      <c r="CP247" s="1129"/>
      <c r="CQ247" s="1129"/>
      <c r="CR247" s="1129"/>
      <c r="CS247" s="1129"/>
    </row>
    <row r="248" spans="1:97" ht="30" customHeight="1">
      <c r="A248" s="1803">
        <v>9</v>
      </c>
      <c r="B248" s="1805"/>
      <c r="C248" s="1806" t="str">
        <f>IF(B248="","",VLOOKUP(B248,COMPETENCIA!$A$2:$B$44,2,0))</f>
        <v/>
      </c>
      <c r="D248" s="1805"/>
      <c r="E248" s="1800" t="str">
        <f>IF(B248="","",CONCATENATE(B248,"-",D248))</f>
        <v/>
      </c>
      <c r="F248" s="1797" t="s">
        <v>1830</v>
      </c>
      <c r="G248" s="1799"/>
      <c r="H248" s="1797" t="str">
        <f>IF(G248="","",VLOOKUP(G248,ACTIVIDAD_APRENDIZAJE!$A$2:$N$11,4,0))</f>
        <v/>
      </c>
      <c r="I248" s="1799"/>
      <c r="J248" s="1797" t="str">
        <f>IF(I248="","",VLOOKUP(I248,PRODUCTOS!$A$2:$H$5,4,0))</f>
        <v/>
      </c>
      <c r="K248" s="1799"/>
      <c r="L248" s="1800" t="str">
        <f>IF(I248="","",CONCATENATE(B248,"-",D248,"-",I248,"-",K248))</f>
        <v/>
      </c>
      <c r="M248" s="1801" t="s">
        <v>1830</v>
      </c>
      <c r="N248" s="1142"/>
      <c r="O248" s="1143"/>
      <c r="P248" s="1144" t="str">
        <f>IF(N248="","",CONCATENATE(N$9,"-",N248,"-",O248))</f>
        <v/>
      </c>
      <c r="Q248" s="1145" t="s">
        <v>1830</v>
      </c>
      <c r="R248" s="1146"/>
      <c r="S248" s="1143"/>
      <c r="T248" s="1144" t="str">
        <f>IF(R248="","",CONCATENATE(N$9,"-",N248,"-",R248,"-",S248))</f>
        <v/>
      </c>
      <c r="U248" s="1147" t="s">
        <v>1830</v>
      </c>
      <c r="V248" s="1142"/>
      <c r="W248" s="1143"/>
      <c r="X248" s="1144" t="str">
        <f>IF(V248="","",CONCATENATE(V$9,"-",V248,"-",W248))</f>
        <v/>
      </c>
      <c r="Y248" s="1145" t="s">
        <v>1830</v>
      </c>
      <c r="Z248" s="1146"/>
      <c r="AA248" s="1143"/>
      <c r="AB248" s="1144" t="str">
        <f>IF(Z248="","",CONCATENATE(V$9,"-",V248,"-",Z248,"-",AA248))</f>
        <v/>
      </c>
      <c r="AC248" s="1147" t="s">
        <v>1830</v>
      </c>
      <c r="AD248" s="1142"/>
      <c r="AE248" s="1143"/>
      <c r="AF248" s="1144" t="str">
        <f>IF(AD248="","",CONCATENATE(AD$9,"-",AD248,"-",AE248))</f>
        <v/>
      </c>
      <c r="AG248" s="1145" t="s">
        <v>1830</v>
      </c>
      <c r="AH248" s="1146"/>
      <c r="AI248" s="1143"/>
      <c r="AJ248" s="1144" t="str">
        <f>IF(AH248="","",CONCATENATE(AD$9,"-",AD248,"-",AH248,"-",AI248))</f>
        <v/>
      </c>
      <c r="AK248" s="1147" t="s">
        <v>1830</v>
      </c>
      <c r="AL248" s="1142"/>
      <c r="AM248" s="1143"/>
      <c r="AN248" s="1144" t="str">
        <f>IF(AL248="","",CONCATENATE(AL$9,"-",AL248,"-",AM248))</f>
        <v/>
      </c>
      <c r="AO248" s="1148" t="s">
        <v>1830</v>
      </c>
      <c r="AP248" s="1146"/>
      <c r="AQ248" s="1143"/>
      <c r="AR248" s="1144" t="str">
        <f>IF(AP248="","",CONCATENATE(AL$9,"-",AL248,"-",AP248,"-",AQ248))</f>
        <v/>
      </c>
      <c r="AS248" s="1147" t="s">
        <v>1830</v>
      </c>
      <c r="AT248" s="1149"/>
      <c r="AU248" s="1150"/>
      <c r="AV248" s="1151" t="str">
        <f>IF(AT248="","",CONCATENATE(AT$9,"-",AT248,"-",AU248))</f>
        <v/>
      </c>
      <c r="AW248" s="1152" t="s">
        <v>1830</v>
      </c>
      <c r="AX248" s="1153"/>
      <c r="AY248" s="1150"/>
      <c r="AZ248" s="1151" t="str">
        <f>IF(AX248="","",CONCATENATE(AT$9,"-",AT248,"-",AX248,"-",AY248))</f>
        <v/>
      </c>
      <c r="BA248" s="1154" t="s">
        <v>1830</v>
      </c>
      <c r="BB248" s="1155"/>
      <c r="BC248" s="1156"/>
      <c r="BD248" s="1157" t="str">
        <f>IF(BB248="","",CONCATENATE(BB$9,"-",BB248,"-",BC248))</f>
        <v/>
      </c>
      <c r="BE248" s="1158" t="s">
        <v>1830</v>
      </c>
      <c r="BF248" s="1159"/>
      <c r="BG248" s="1156"/>
      <c r="BH248" s="1157" t="str">
        <f>IF(BF248="","",CONCATENATE(BB$9,"-",BB248,"-",BF248,"-",BG248))</f>
        <v/>
      </c>
      <c r="BI248" s="1160" t="s">
        <v>1830</v>
      </c>
      <c r="BJ248" s="1161"/>
      <c r="BK248" s="1162"/>
      <c r="BL248" s="1163" t="str">
        <f>IF(BJ248="","",CONCATENATE(BJ$9,"-",BJ248,"-",BK248))</f>
        <v/>
      </c>
      <c r="BM248" s="1164" t="s">
        <v>1830</v>
      </c>
      <c r="BN248" s="1165"/>
      <c r="BO248" s="1162"/>
      <c r="BP248" s="1163" t="str">
        <f>IF(BN248="","",CONCATENATE(BJ$9,"-",BJ248,"-",BN248,"-",BO248))</f>
        <v/>
      </c>
      <c r="BQ248" s="1166" t="s">
        <v>1830</v>
      </c>
      <c r="BR248" s="1167"/>
      <c r="BS248" s="1168"/>
      <c r="BT248" s="1169" t="str">
        <f>IF(BR248="","",CONCATENATE(BR$9,"-",BR248,"-",BS248))</f>
        <v/>
      </c>
      <c r="BU248" s="1170" t="s">
        <v>1830</v>
      </c>
      <c r="BV248" s="1171"/>
      <c r="BW248" s="1168"/>
      <c r="BX248" s="1169" t="str">
        <f>IF(BV248="","",CONCATENATE(BR$9,"-",BR248,"-",BV248,"-",BW248))</f>
        <v/>
      </c>
      <c r="BY248" s="1172" t="s">
        <v>1830</v>
      </c>
      <c r="BZ248" s="1129"/>
      <c r="CA248" s="1129"/>
      <c r="CB248" s="1129"/>
      <c r="CC248" s="1129"/>
      <c r="CD248" s="1129"/>
      <c r="CE248" s="1129"/>
      <c r="CF248" s="1129"/>
      <c r="CG248" s="1129"/>
      <c r="CH248" s="1129"/>
      <c r="CI248" s="1129"/>
      <c r="CJ248" s="1129"/>
      <c r="CK248" s="1129"/>
      <c r="CL248" s="1129"/>
      <c r="CM248" s="1129"/>
      <c r="CN248" s="1129"/>
      <c r="CO248" s="1129"/>
      <c r="CP248" s="1129"/>
      <c r="CQ248" s="1129"/>
      <c r="CR248" s="1129"/>
      <c r="CS248" s="1129"/>
    </row>
    <row r="249" spans="1:97" ht="79.5" customHeight="1">
      <c r="A249" s="1804"/>
      <c r="B249" s="1798"/>
      <c r="C249" s="1798"/>
      <c r="D249" s="1798"/>
      <c r="E249" s="1798"/>
      <c r="F249" s="1798"/>
      <c r="G249" s="1798"/>
      <c r="H249" s="1798"/>
      <c r="I249" s="1798"/>
      <c r="J249" s="1798"/>
      <c r="K249" s="1798"/>
      <c r="L249" s="1798"/>
      <c r="M249" s="1802"/>
      <c r="N249" s="1173" t="s">
        <v>1830</v>
      </c>
      <c r="O249" s="1174" t="s">
        <v>1830</v>
      </c>
      <c r="P249" s="1175"/>
      <c r="Q249" s="1176"/>
      <c r="R249" s="1177" t="s">
        <v>1830</v>
      </c>
      <c r="S249" s="1174" t="s">
        <v>1830</v>
      </c>
      <c r="T249" s="1175"/>
      <c r="U249" s="1178"/>
      <c r="V249" s="1173" t="s">
        <v>1830</v>
      </c>
      <c r="W249" s="1174" t="s">
        <v>1830</v>
      </c>
      <c r="X249" s="1175"/>
      <c r="Y249" s="1176"/>
      <c r="Z249" s="1177" t="s">
        <v>1830</v>
      </c>
      <c r="AA249" s="1174" t="s">
        <v>1830</v>
      </c>
      <c r="AB249" s="1175"/>
      <c r="AC249" s="1178"/>
      <c r="AD249" s="1173" t="s">
        <v>1830</v>
      </c>
      <c r="AE249" s="1174" t="s">
        <v>1830</v>
      </c>
      <c r="AF249" s="1175"/>
      <c r="AG249" s="1176"/>
      <c r="AH249" s="1177" t="s">
        <v>1830</v>
      </c>
      <c r="AI249" s="1174" t="s">
        <v>1830</v>
      </c>
      <c r="AJ249" s="1175"/>
      <c r="AK249" s="1178"/>
      <c r="AL249" s="1173" t="s">
        <v>1830</v>
      </c>
      <c r="AM249" s="1174" t="s">
        <v>1830</v>
      </c>
      <c r="AN249" s="1175"/>
      <c r="AO249" s="1179"/>
      <c r="AP249" s="1177" t="s">
        <v>1830</v>
      </c>
      <c r="AQ249" s="1174" t="s">
        <v>1830</v>
      </c>
      <c r="AR249" s="1175"/>
      <c r="AS249" s="1178"/>
      <c r="AT249" s="1180" t="s">
        <v>1830</v>
      </c>
      <c r="AU249" s="1181" t="s">
        <v>1830</v>
      </c>
      <c r="AV249" s="1182"/>
      <c r="AW249" s="1183"/>
      <c r="AX249" s="1184" t="s">
        <v>1830</v>
      </c>
      <c r="AY249" s="1181" t="s">
        <v>1830</v>
      </c>
      <c r="AZ249" s="1182"/>
      <c r="BA249" s="1185"/>
      <c r="BB249" s="1186" t="s">
        <v>1830</v>
      </c>
      <c r="BC249" s="1187" t="s">
        <v>1830</v>
      </c>
      <c r="BD249" s="1188"/>
      <c r="BE249" s="1189"/>
      <c r="BF249" s="1190" t="s">
        <v>1830</v>
      </c>
      <c r="BG249" s="1187" t="s">
        <v>1830</v>
      </c>
      <c r="BH249" s="1188"/>
      <c r="BI249" s="1191"/>
      <c r="BJ249" s="1192" t="s">
        <v>1830</v>
      </c>
      <c r="BK249" s="1193" t="s">
        <v>1830</v>
      </c>
      <c r="BL249" s="1194"/>
      <c r="BM249" s="1195"/>
      <c r="BN249" s="1196" t="s">
        <v>1830</v>
      </c>
      <c r="BO249" s="1193" t="s">
        <v>1830</v>
      </c>
      <c r="BP249" s="1194"/>
      <c r="BQ249" s="1197"/>
      <c r="BR249" s="1198" t="s">
        <v>1830</v>
      </c>
      <c r="BS249" s="1199" t="s">
        <v>1830</v>
      </c>
      <c r="BT249" s="1200"/>
      <c r="BU249" s="1201"/>
      <c r="BV249" s="1202" t="s">
        <v>1830</v>
      </c>
      <c r="BW249" s="1199" t="s">
        <v>1830</v>
      </c>
      <c r="BX249" s="1200"/>
      <c r="BY249" s="1203"/>
      <c r="BZ249" s="1129"/>
      <c r="CA249" s="1129"/>
      <c r="CB249" s="1129"/>
      <c r="CC249" s="1129"/>
      <c r="CD249" s="1129"/>
      <c r="CE249" s="1129"/>
      <c r="CF249" s="1129"/>
      <c r="CG249" s="1129"/>
      <c r="CH249" s="1129"/>
      <c r="CI249" s="1129"/>
      <c r="CJ249" s="1129"/>
      <c r="CK249" s="1129"/>
      <c r="CL249" s="1129"/>
      <c r="CM249" s="1129"/>
      <c r="CN249" s="1129"/>
      <c r="CO249" s="1129"/>
      <c r="CP249" s="1129"/>
      <c r="CQ249" s="1129"/>
      <c r="CR249" s="1129"/>
      <c r="CS249" s="1129"/>
    </row>
    <row r="250" spans="1:97" ht="30" customHeight="1">
      <c r="A250" s="1810">
        <v>10</v>
      </c>
      <c r="B250" s="1805"/>
      <c r="C250" s="1806" t="str">
        <f>IF(B250="","",VLOOKUP(B250,COMPETENCIA!$A$2:$B$44,2,0))</f>
        <v/>
      </c>
      <c r="D250" s="1805"/>
      <c r="E250" s="1800" t="str">
        <f>IF(B250="","",CONCATENATE(B250,"-",D250))</f>
        <v/>
      </c>
      <c r="F250" s="1797" t="s">
        <v>1830</v>
      </c>
      <c r="G250" s="1799"/>
      <c r="H250" s="1797" t="str">
        <f>IF(G250="","",VLOOKUP(G250,ACTIVIDAD_APRENDIZAJE!$A$2:$N$11,4,0))</f>
        <v/>
      </c>
      <c r="I250" s="1799"/>
      <c r="J250" s="1797" t="str">
        <f>IF(I250="","",VLOOKUP(I250,PRODUCTOS!$A$2:$H$5,4,0))</f>
        <v/>
      </c>
      <c r="K250" s="1799"/>
      <c r="L250" s="1800" t="str">
        <f>IF(I250="","",CONCATENATE(B250,"-",D250,"-",I250,"-",K250))</f>
        <v/>
      </c>
      <c r="M250" s="1801" t="s">
        <v>1830</v>
      </c>
      <c r="N250" s="1142"/>
      <c r="O250" s="1143"/>
      <c r="P250" s="1144" t="str">
        <f>IF(N250="","",CONCATENATE(N$9,"-",N250,"-",O250))</f>
        <v/>
      </c>
      <c r="Q250" s="1145" t="s">
        <v>1830</v>
      </c>
      <c r="R250" s="1146"/>
      <c r="S250" s="1143"/>
      <c r="T250" s="1144" t="str">
        <f>IF(R250="","",CONCATENATE(N$9,"-",N250,"-",R250,"-",S250))</f>
        <v/>
      </c>
      <c r="U250" s="1147" t="s">
        <v>1830</v>
      </c>
      <c r="V250" s="1142"/>
      <c r="W250" s="1143"/>
      <c r="X250" s="1144" t="str">
        <f>IF(V250="","",CONCATENATE(V$9,"-",V250,"-",W250))</f>
        <v/>
      </c>
      <c r="Y250" s="1145" t="s">
        <v>1830</v>
      </c>
      <c r="Z250" s="1146"/>
      <c r="AA250" s="1143"/>
      <c r="AB250" s="1144" t="str">
        <f>IF(Z250="","",CONCATENATE(V$9,"-",V250,"-",Z250,"-",AA250))</f>
        <v/>
      </c>
      <c r="AC250" s="1147" t="s">
        <v>1830</v>
      </c>
      <c r="AD250" s="1142"/>
      <c r="AE250" s="1143"/>
      <c r="AF250" s="1144" t="str">
        <f>IF(AD250="","",CONCATENATE(AD$9,"-",AD250,"-",AE250))</f>
        <v/>
      </c>
      <c r="AG250" s="1145" t="s">
        <v>1830</v>
      </c>
      <c r="AH250" s="1146"/>
      <c r="AI250" s="1143"/>
      <c r="AJ250" s="1144" t="str">
        <f>IF(AH250="","",CONCATENATE(AD$9,"-",AD250,"-",AH250,"-",AI250))</f>
        <v/>
      </c>
      <c r="AK250" s="1147" t="s">
        <v>1830</v>
      </c>
      <c r="AL250" s="1142"/>
      <c r="AM250" s="1143"/>
      <c r="AN250" s="1144" t="str">
        <f>IF(AL250="","",CONCATENATE(AL$9,"-",AL250,"-",AM250))</f>
        <v/>
      </c>
      <c r="AO250" s="1148" t="s">
        <v>1830</v>
      </c>
      <c r="AP250" s="1146"/>
      <c r="AQ250" s="1143"/>
      <c r="AR250" s="1144" t="str">
        <f>IF(AP250="","",CONCATENATE(AL$9,"-",AL250,"-",AP250,"-",AQ250))</f>
        <v/>
      </c>
      <c r="AS250" s="1147" t="s">
        <v>1830</v>
      </c>
      <c r="AT250" s="1149"/>
      <c r="AU250" s="1150"/>
      <c r="AV250" s="1151" t="str">
        <f>IF(AT250="","",CONCATENATE(AT$9,"-",AT250,"-",AU250))</f>
        <v/>
      </c>
      <c r="AW250" s="1152" t="s">
        <v>1830</v>
      </c>
      <c r="AX250" s="1153"/>
      <c r="AY250" s="1150"/>
      <c r="AZ250" s="1151" t="str">
        <f>IF(AX250="","",CONCATENATE(AT$9,"-",AT250,"-",AX250,"-",AY250))</f>
        <v/>
      </c>
      <c r="BA250" s="1154" t="s">
        <v>1830</v>
      </c>
      <c r="BB250" s="1155"/>
      <c r="BC250" s="1156"/>
      <c r="BD250" s="1157" t="str">
        <f>IF(BB250="","",CONCATENATE(BB$9,"-",BB250,"-",BC250))</f>
        <v/>
      </c>
      <c r="BE250" s="1158" t="s">
        <v>1830</v>
      </c>
      <c r="BF250" s="1159"/>
      <c r="BG250" s="1156"/>
      <c r="BH250" s="1157" t="str">
        <f>IF(BF250="","",CONCATENATE(BB$9,"-",BB250,"-",BF250,"-",BG250))</f>
        <v/>
      </c>
      <c r="BI250" s="1160" t="s">
        <v>1830</v>
      </c>
      <c r="BJ250" s="1161"/>
      <c r="BK250" s="1162"/>
      <c r="BL250" s="1163" t="str">
        <f>IF(BJ250="","",CONCATENATE(BJ$9,"-",BJ250,"-",BK250))</f>
        <v/>
      </c>
      <c r="BM250" s="1164" t="s">
        <v>1830</v>
      </c>
      <c r="BN250" s="1165"/>
      <c r="BO250" s="1162"/>
      <c r="BP250" s="1163" t="str">
        <f>IF(BN250="","",CONCATENATE(BJ$9,"-",BJ250,"-",BN250,"-",BO250))</f>
        <v/>
      </c>
      <c r="BQ250" s="1166" t="s">
        <v>1830</v>
      </c>
      <c r="BR250" s="1167"/>
      <c r="BS250" s="1168"/>
      <c r="BT250" s="1169" t="str">
        <f>IF(BR250="","",CONCATENATE(BR$9,"-",BR250,"-",BS250))</f>
        <v/>
      </c>
      <c r="BU250" s="1170" t="s">
        <v>1830</v>
      </c>
      <c r="BV250" s="1171"/>
      <c r="BW250" s="1168"/>
      <c r="BX250" s="1169" t="str">
        <f>IF(BV250="","",CONCATENATE(BR$9,"-",BR250,"-",BV250,"-",BW250))</f>
        <v/>
      </c>
      <c r="BY250" s="1172" t="s">
        <v>1830</v>
      </c>
      <c r="BZ250" s="1129"/>
      <c r="CA250" s="1129"/>
      <c r="CB250" s="1129"/>
      <c r="CC250" s="1129"/>
      <c r="CD250" s="1129"/>
      <c r="CE250" s="1129"/>
      <c r="CF250" s="1129"/>
      <c r="CG250" s="1129"/>
      <c r="CH250" s="1129"/>
      <c r="CI250" s="1129"/>
      <c r="CJ250" s="1129"/>
      <c r="CK250" s="1129"/>
      <c r="CL250" s="1129"/>
      <c r="CM250" s="1129"/>
      <c r="CN250" s="1129"/>
      <c r="CO250" s="1129"/>
      <c r="CP250" s="1129"/>
      <c r="CQ250" s="1129"/>
      <c r="CR250" s="1129"/>
      <c r="CS250" s="1129"/>
    </row>
    <row r="251" spans="1:97" ht="79.5" customHeight="1">
      <c r="A251" s="1811"/>
      <c r="B251" s="1808"/>
      <c r="C251" s="1808"/>
      <c r="D251" s="1808"/>
      <c r="E251" s="1808"/>
      <c r="F251" s="1808"/>
      <c r="G251" s="1807"/>
      <c r="H251" s="1807"/>
      <c r="I251" s="1808"/>
      <c r="J251" s="1808"/>
      <c r="K251" s="1808"/>
      <c r="L251" s="1808"/>
      <c r="M251" s="1809"/>
      <c r="N251" s="1207" t="s">
        <v>1830</v>
      </c>
      <c r="O251" s="1208" t="s">
        <v>1830</v>
      </c>
      <c r="P251" s="1209"/>
      <c r="Q251" s="1210"/>
      <c r="R251" s="1211" t="s">
        <v>1830</v>
      </c>
      <c r="S251" s="1208" t="s">
        <v>1830</v>
      </c>
      <c r="T251" s="1209"/>
      <c r="U251" s="1212"/>
      <c r="V251" s="1207" t="s">
        <v>1830</v>
      </c>
      <c r="W251" s="1208" t="s">
        <v>1830</v>
      </c>
      <c r="X251" s="1209"/>
      <c r="Y251" s="1210"/>
      <c r="Z251" s="1211" t="s">
        <v>1830</v>
      </c>
      <c r="AA251" s="1208" t="s">
        <v>1830</v>
      </c>
      <c r="AB251" s="1209"/>
      <c r="AC251" s="1212"/>
      <c r="AD251" s="1207" t="s">
        <v>1830</v>
      </c>
      <c r="AE251" s="1208" t="s">
        <v>1830</v>
      </c>
      <c r="AF251" s="1209"/>
      <c r="AG251" s="1210"/>
      <c r="AH251" s="1211" t="s">
        <v>1830</v>
      </c>
      <c r="AI251" s="1208" t="s">
        <v>1830</v>
      </c>
      <c r="AJ251" s="1209"/>
      <c r="AK251" s="1212"/>
      <c r="AL251" s="1207" t="s">
        <v>1830</v>
      </c>
      <c r="AM251" s="1208" t="s">
        <v>1830</v>
      </c>
      <c r="AN251" s="1209"/>
      <c r="AO251" s="1213"/>
      <c r="AP251" s="1211" t="s">
        <v>1830</v>
      </c>
      <c r="AQ251" s="1208" t="s">
        <v>1830</v>
      </c>
      <c r="AR251" s="1209"/>
      <c r="AS251" s="1212"/>
      <c r="AT251" s="1214" t="s">
        <v>1830</v>
      </c>
      <c r="AU251" s="1215" t="s">
        <v>1830</v>
      </c>
      <c r="AV251" s="1216"/>
      <c r="AW251" s="1217"/>
      <c r="AX251" s="1218" t="s">
        <v>1830</v>
      </c>
      <c r="AY251" s="1215" t="s">
        <v>1830</v>
      </c>
      <c r="AZ251" s="1216"/>
      <c r="BA251" s="1219"/>
      <c r="BB251" s="1220" t="s">
        <v>1830</v>
      </c>
      <c r="BC251" s="1221" t="s">
        <v>1830</v>
      </c>
      <c r="BD251" s="1222"/>
      <c r="BE251" s="1223"/>
      <c r="BF251" s="1224" t="s">
        <v>1830</v>
      </c>
      <c r="BG251" s="1221" t="s">
        <v>1830</v>
      </c>
      <c r="BH251" s="1222"/>
      <c r="BI251" s="1225"/>
      <c r="BJ251" s="1226" t="s">
        <v>1830</v>
      </c>
      <c r="BK251" s="1227" t="s">
        <v>1830</v>
      </c>
      <c r="BL251" s="1228"/>
      <c r="BM251" s="1229"/>
      <c r="BN251" s="1230" t="s">
        <v>1830</v>
      </c>
      <c r="BO251" s="1227" t="s">
        <v>1830</v>
      </c>
      <c r="BP251" s="1228"/>
      <c r="BQ251" s="1231"/>
      <c r="BR251" s="1232" t="s">
        <v>1830</v>
      </c>
      <c r="BS251" s="1233" t="s">
        <v>1830</v>
      </c>
      <c r="BT251" s="1234"/>
      <c r="BU251" s="1235"/>
      <c r="BV251" s="1236" t="s">
        <v>1830</v>
      </c>
      <c r="BW251" s="1233" t="s">
        <v>1830</v>
      </c>
      <c r="BX251" s="1234"/>
      <c r="BY251" s="1237"/>
      <c r="BZ251" s="1129"/>
      <c r="CA251" s="1129"/>
      <c r="CB251" s="1129"/>
      <c r="CC251" s="1129"/>
      <c r="CD251" s="1129"/>
      <c r="CE251" s="1129"/>
      <c r="CF251" s="1129"/>
      <c r="CG251" s="1129"/>
      <c r="CH251" s="1129"/>
      <c r="CI251" s="1129"/>
      <c r="CJ251" s="1129"/>
      <c r="CK251" s="1129"/>
      <c r="CL251" s="1129"/>
      <c r="CM251" s="1129"/>
      <c r="CN251" s="1129"/>
      <c r="CO251" s="1129"/>
      <c r="CP251" s="1129"/>
      <c r="CQ251" s="1129"/>
      <c r="CR251" s="1129"/>
      <c r="CS251" s="1129"/>
    </row>
    <row r="252" spans="1:97" ht="30" customHeight="1">
      <c r="A252" s="1803">
        <v>1</v>
      </c>
      <c r="B252" s="1805"/>
      <c r="C252" s="1806" t="str">
        <f>IF(B252="","",VLOOKUP(B252,COMPETENCIA!$A$2:$B$44,2,0))</f>
        <v/>
      </c>
      <c r="D252" s="1805"/>
      <c r="E252" s="1800" t="str">
        <f>IF(B252="","",CONCATENATE(B252,"-",D252))</f>
        <v/>
      </c>
      <c r="F252" s="1797" t="s">
        <v>1830</v>
      </c>
      <c r="G252" s="1799"/>
      <c r="H252" s="1812" t="str">
        <f>IF(G252="","",VLOOKUP(G252,ACTIVIDAD_APRENDIZAJE!$A$2:$N$11,4,0))</f>
        <v/>
      </c>
      <c r="I252" s="1799"/>
      <c r="J252" s="1797" t="str">
        <f>IF(I252="","",VLOOKUP(I252,PRODUCTOS!$A$2:$H$5,4,0))</f>
        <v/>
      </c>
      <c r="K252" s="1799"/>
      <c r="L252" s="1800" t="str">
        <f>IF(I252="","",CONCATENATE(B252,"-",D252,"-",I252,"-",K252))</f>
        <v/>
      </c>
      <c r="M252" s="1801" t="s">
        <v>1830</v>
      </c>
      <c r="N252" s="1142"/>
      <c r="O252" s="1143"/>
      <c r="P252" s="1144" t="str">
        <f>IF(N252="","",CONCATENATE(N$9,"-",N252,"-",O252))</f>
        <v/>
      </c>
      <c r="Q252" s="1145" t="s">
        <v>1830</v>
      </c>
      <c r="R252" s="1146"/>
      <c r="S252" s="1143"/>
      <c r="T252" s="1144" t="str">
        <f>IF(R252="","",CONCATENATE(N$9,"-",N252,"-",R252,"-",S252))</f>
        <v/>
      </c>
      <c r="U252" s="1147" t="s">
        <v>1830</v>
      </c>
      <c r="V252" s="1142"/>
      <c r="W252" s="1143"/>
      <c r="X252" s="1144" t="str">
        <f>IF(V252="","",CONCATENATE(V$9,"-",V252,"-",W252))</f>
        <v/>
      </c>
      <c r="Y252" s="1145" t="s">
        <v>1830</v>
      </c>
      <c r="Z252" s="1146"/>
      <c r="AA252" s="1143"/>
      <c r="AB252" s="1144" t="str">
        <f>IF(Z252="","",CONCATENATE(V$9,"-",V252,"-",Z252,"-",AA252))</f>
        <v/>
      </c>
      <c r="AC252" s="1147" t="s">
        <v>1830</v>
      </c>
      <c r="AD252" s="1142"/>
      <c r="AE252" s="1143"/>
      <c r="AF252" s="1144" t="str">
        <f>IF(AD252="","",CONCATENATE(AD$9,"-",AD252,"-",AE252))</f>
        <v/>
      </c>
      <c r="AG252" s="1145" t="s">
        <v>1830</v>
      </c>
      <c r="AH252" s="1146"/>
      <c r="AI252" s="1143"/>
      <c r="AJ252" s="1144" t="str">
        <f>IF(AH252="","",CONCATENATE(AD$9,"-",AD252,"-",AH252,"-",AI252))</f>
        <v/>
      </c>
      <c r="AK252" s="1147" t="s">
        <v>1830</v>
      </c>
      <c r="AL252" s="1142"/>
      <c r="AM252" s="1143"/>
      <c r="AN252" s="1144" t="str">
        <f>IF(AL252="","",CONCATENATE(AL$9,"-",AL252,"-",AM252))</f>
        <v/>
      </c>
      <c r="AO252" s="1148" t="s">
        <v>1830</v>
      </c>
      <c r="AP252" s="1146"/>
      <c r="AQ252" s="1143"/>
      <c r="AR252" s="1144" t="str">
        <f>IF(AP252="","",CONCATENATE(AL$9,"-",AL252,"-",AP252,"-",AQ252))</f>
        <v/>
      </c>
      <c r="AS252" s="1147" t="s">
        <v>1830</v>
      </c>
      <c r="AT252" s="1149"/>
      <c r="AU252" s="1150"/>
      <c r="AV252" s="1151" t="str">
        <f>IF(AT252="","",CONCATENATE(AT$9,"-",AT252,"-",AU252))</f>
        <v/>
      </c>
      <c r="AW252" s="1152" t="s">
        <v>1830</v>
      </c>
      <c r="AX252" s="1153"/>
      <c r="AY252" s="1150"/>
      <c r="AZ252" s="1151" t="str">
        <f>IF(AX252="","",CONCATENATE(AT$9,"-",AT252,"-",AX252,"-",AY252))</f>
        <v/>
      </c>
      <c r="BA252" s="1154" t="s">
        <v>1830</v>
      </c>
      <c r="BB252" s="1155"/>
      <c r="BC252" s="1156"/>
      <c r="BD252" s="1157" t="str">
        <f>IF(BB252="","",CONCATENATE(BB$9,"-",BB252,"-",BC252))</f>
        <v/>
      </c>
      <c r="BE252" s="1158" t="s">
        <v>1830</v>
      </c>
      <c r="BF252" s="1159"/>
      <c r="BG252" s="1156"/>
      <c r="BH252" s="1157" t="str">
        <f>IF(BF252="","",CONCATENATE(BB$9,"-",BB252,"-",BF252,"-",BG252))</f>
        <v/>
      </c>
      <c r="BI252" s="1160" t="s">
        <v>1830</v>
      </c>
      <c r="BJ252" s="1161"/>
      <c r="BK252" s="1162"/>
      <c r="BL252" s="1163" t="str">
        <f>IF(BJ252="","",CONCATENATE(BJ$9,"-",BJ252,"-",BK252))</f>
        <v/>
      </c>
      <c r="BM252" s="1164" t="s">
        <v>1830</v>
      </c>
      <c r="BN252" s="1165"/>
      <c r="BO252" s="1162"/>
      <c r="BP252" s="1163" t="str">
        <f>IF(BN252="","",CONCATENATE(BJ$9,"-",BJ252,"-",BN252,"-",BO252))</f>
        <v/>
      </c>
      <c r="BQ252" s="1166" t="s">
        <v>1830</v>
      </c>
      <c r="BR252" s="1167"/>
      <c r="BS252" s="1168"/>
      <c r="BT252" s="1169" t="str">
        <f>IF(BR252="","",CONCATENATE(BR$9,"-",BR252,"-",BS252))</f>
        <v/>
      </c>
      <c r="BU252" s="1170" t="s">
        <v>1830</v>
      </c>
      <c r="BV252" s="1171"/>
      <c r="BW252" s="1168"/>
      <c r="BX252" s="1169" t="str">
        <f>IF(BV252="","",CONCATENATE(BR$9,"-",BR252,"-",BV252,"-",BW252))</f>
        <v/>
      </c>
      <c r="BY252" s="1172" t="s">
        <v>1830</v>
      </c>
      <c r="BZ252" s="570"/>
      <c r="CA252" s="570"/>
      <c r="CB252" s="570"/>
      <c r="CC252" s="570"/>
      <c r="CD252" s="570"/>
      <c r="CE252" s="570"/>
      <c r="CF252" s="570"/>
      <c r="CG252" s="570"/>
      <c r="CH252" s="570"/>
      <c r="CI252" s="570"/>
      <c r="CJ252" s="570"/>
      <c r="CK252" s="570"/>
      <c r="CL252" s="570"/>
      <c r="CM252" s="570"/>
      <c r="CN252" s="570"/>
      <c r="CO252" s="570"/>
      <c r="CP252" s="570"/>
      <c r="CQ252" s="570"/>
      <c r="CR252" s="570"/>
      <c r="CS252" s="570"/>
    </row>
    <row r="253" spans="1:97" ht="79.5" customHeight="1">
      <c r="A253" s="1804"/>
      <c r="B253" s="1798"/>
      <c r="C253" s="1798"/>
      <c r="D253" s="1798"/>
      <c r="E253" s="1798"/>
      <c r="F253" s="1798"/>
      <c r="G253" s="1798"/>
      <c r="H253" s="1798"/>
      <c r="I253" s="1798"/>
      <c r="J253" s="1798"/>
      <c r="K253" s="1798"/>
      <c r="L253" s="1798"/>
      <c r="M253" s="1802"/>
      <c r="N253" s="1173" t="s">
        <v>1830</v>
      </c>
      <c r="O253" s="1174" t="s">
        <v>1830</v>
      </c>
      <c r="P253" s="1175"/>
      <c r="Q253" s="1176"/>
      <c r="R253" s="1177" t="s">
        <v>1830</v>
      </c>
      <c r="S253" s="1174" t="s">
        <v>1830</v>
      </c>
      <c r="T253" s="1175"/>
      <c r="U253" s="1178"/>
      <c r="V253" s="1173" t="s">
        <v>1830</v>
      </c>
      <c r="W253" s="1174" t="s">
        <v>1830</v>
      </c>
      <c r="X253" s="1175"/>
      <c r="Y253" s="1176"/>
      <c r="Z253" s="1177" t="s">
        <v>1830</v>
      </c>
      <c r="AA253" s="1174" t="s">
        <v>1830</v>
      </c>
      <c r="AB253" s="1175"/>
      <c r="AC253" s="1178"/>
      <c r="AD253" s="1173" t="s">
        <v>1830</v>
      </c>
      <c r="AE253" s="1174" t="s">
        <v>1830</v>
      </c>
      <c r="AF253" s="1175"/>
      <c r="AG253" s="1176"/>
      <c r="AH253" s="1177" t="s">
        <v>1830</v>
      </c>
      <c r="AI253" s="1174" t="s">
        <v>1830</v>
      </c>
      <c r="AJ253" s="1175"/>
      <c r="AK253" s="1178"/>
      <c r="AL253" s="1173" t="s">
        <v>1830</v>
      </c>
      <c r="AM253" s="1174" t="s">
        <v>1830</v>
      </c>
      <c r="AN253" s="1175"/>
      <c r="AO253" s="1179"/>
      <c r="AP253" s="1177" t="s">
        <v>1830</v>
      </c>
      <c r="AQ253" s="1174" t="s">
        <v>1830</v>
      </c>
      <c r="AR253" s="1175"/>
      <c r="AS253" s="1178"/>
      <c r="AT253" s="1180" t="s">
        <v>1830</v>
      </c>
      <c r="AU253" s="1181" t="s">
        <v>1830</v>
      </c>
      <c r="AV253" s="1182"/>
      <c r="AW253" s="1183"/>
      <c r="AX253" s="1184" t="s">
        <v>1830</v>
      </c>
      <c r="AY253" s="1181" t="s">
        <v>1830</v>
      </c>
      <c r="AZ253" s="1182"/>
      <c r="BA253" s="1185"/>
      <c r="BB253" s="1186" t="s">
        <v>1830</v>
      </c>
      <c r="BC253" s="1187" t="s">
        <v>1830</v>
      </c>
      <c r="BD253" s="1188"/>
      <c r="BE253" s="1189"/>
      <c r="BF253" s="1190" t="s">
        <v>1830</v>
      </c>
      <c r="BG253" s="1187" t="s">
        <v>1830</v>
      </c>
      <c r="BH253" s="1188"/>
      <c r="BI253" s="1191"/>
      <c r="BJ253" s="1192" t="s">
        <v>1830</v>
      </c>
      <c r="BK253" s="1193" t="s">
        <v>1830</v>
      </c>
      <c r="BL253" s="1194"/>
      <c r="BM253" s="1195"/>
      <c r="BN253" s="1196" t="s">
        <v>1830</v>
      </c>
      <c r="BO253" s="1193" t="s">
        <v>1830</v>
      </c>
      <c r="BP253" s="1194"/>
      <c r="BQ253" s="1197"/>
      <c r="BR253" s="1198" t="s">
        <v>1830</v>
      </c>
      <c r="BS253" s="1199" t="s">
        <v>1830</v>
      </c>
      <c r="BT253" s="1200"/>
      <c r="BU253" s="1201"/>
      <c r="BV253" s="1202" t="s">
        <v>1830</v>
      </c>
      <c r="BW253" s="1199" t="s">
        <v>1830</v>
      </c>
      <c r="BX253" s="1200"/>
      <c r="BY253" s="1203"/>
      <c r="BZ253" s="1129"/>
      <c r="CA253" s="1129"/>
      <c r="CB253" s="1129"/>
      <c r="CC253" s="1129"/>
      <c r="CD253" s="1129"/>
      <c r="CE253" s="1129"/>
      <c r="CF253" s="1129"/>
      <c r="CG253" s="1129"/>
      <c r="CH253" s="1129"/>
      <c r="CI253" s="1129"/>
      <c r="CJ253" s="1129"/>
      <c r="CK253" s="1129"/>
      <c r="CL253" s="1129"/>
      <c r="CM253" s="1129"/>
      <c r="CN253" s="1129"/>
      <c r="CO253" s="1129"/>
      <c r="CP253" s="1129"/>
      <c r="CQ253" s="1129"/>
      <c r="CR253" s="1129"/>
      <c r="CS253" s="1129"/>
    </row>
    <row r="254" spans="1:97" ht="30" customHeight="1">
      <c r="A254" s="1803">
        <v>2</v>
      </c>
      <c r="B254" s="1805"/>
      <c r="C254" s="1806" t="str">
        <f>IF(B254="","",VLOOKUP(B254,COMPETENCIA!$A$2:$B$44,2,0))</f>
        <v/>
      </c>
      <c r="D254" s="1805"/>
      <c r="E254" s="1800" t="str">
        <f>IF(B254="","",CONCATENATE(B254,"-",D254))</f>
        <v/>
      </c>
      <c r="F254" s="1797" t="s">
        <v>1830</v>
      </c>
      <c r="G254" s="1799"/>
      <c r="H254" s="1797" t="str">
        <f>IF(G254="","",VLOOKUP(G254,ACTIVIDAD_APRENDIZAJE!$A$2:$N$11,4,0))</f>
        <v/>
      </c>
      <c r="I254" s="1799"/>
      <c r="J254" s="1797" t="str">
        <f>IF(I254="","",VLOOKUP(I254,PRODUCTOS!$A$2:$H$5,4,0))</f>
        <v/>
      </c>
      <c r="K254" s="1799"/>
      <c r="L254" s="1800" t="str">
        <f>IF(I254="","",CONCATENATE(B254,"-",D254,"-",I254,"-",K254))</f>
        <v/>
      </c>
      <c r="M254" s="1801" t="s">
        <v>1830</v>
      </c>
      <c r="N254" s="1142"/>
      <c r="O254" s="1143"/>
      <c r="P254" s="1144" t="str">
        <f>IF(N254="","",CONCATENATE(N$9,"-",N254,"-",O254))</f>
        <v/>
      </c>
      <c r="Q254" s="1145" t="s">
        <v>1830</v>
      </c>
      <c r="R254" s="1146"/>
      <c r="S254" s="1143"/>
      <c r="T254" s="1144" t="str">
        <f>IF(R254="","",CONCATENATE(N$9,"-",N254,"-",R254,"-",S254))</f>
        <v/>
      </c>
      <c r="U254" s="1147" t="s">
        <v>1830</v>
      </c>
      <c r="V254" s="1142"/>
      <c r="W254" s="1143"/>
      <c r="X254" s="1144" t="str">
        <f>IF(V254="","",CONCATENATE(V$9,"-",V254,"-",W254))</f>
        <v/>
      </c>
      <c r="Y254" s="1145" t="s">
        <v>1830</v>
      </c>
      <c r="Z254" s="1146"/>
      <c r="AA254" s="1143"/>
      <c r="AB254" s="1144" t="str">
        <f>IF(Z254="","",CONCATENATE(V$9,"-",V254,"-",Z254,"-",AA254))</f>
        <v/>
      </c>
      <c r="AC254" s="1147" t="s">
        <v>1830</v>
      </c>
      <c r="AD254" s="1142"/>
      <c r="AE254" s="1143"/>
      <c r="AF254" s="1144" t="str">
        <f>IF(AD254="","",CONCATENATE(AD$9,"-",AD254,"-",AE254))</f>
        <v/>
      </c>
      <c r="AG254" s="1145" t="s">
        <v>1830</v>
      </c>
      <c r="AH254" s="1146"/>
      <c r="AI254" s="1143"/>
      <c r="AJ254" s="1144" t="str">
        <f>IF(AH254="","",CONCATENATE(AD$9,"-",AD254,"-",AH254,"-",AI254))</f>
        <v/>
      </c>
      <c r="AK254" s="1147" t="s">
        <v>1830</v>
      </c>
      <c r="AL254" s="1142"/>
      <c r="AM254" s="1143"/>
      <c r="AN254" s="1144" t="str">
        <f>IF(AL254="","",CONCATENATE(AL$9,"-",AL254,"-",AM254))</f>
        <v/>
      </c>
      <c r="AO254" s="1148" t="s">
        <v>1830</v>
      </c>
      <c r="AP254" s="1146"/>
      <c r="AQ254" s="1143"/>
      <c r="AR254" s="1144" t="str">
        <f>IF(AP254="","",CONCATENATE(AL$9,"-",AL254,"-",AP254,"-",AQ254))</f>
        <v/>
      </c>
      <c r="AS254" s="1147" t="s">
        <v>1830</v>
      </c>
      <c r="AT254" s="1149"/>
      <c r="AU254" s="1150"/>
      <c r="AV254" s="1151" t="str">
        <f>IF(AT254="","",CONCATENATE(AT$9,"-",AT254,"-",AU254))</f>
        <v/>
      </c>
      <c r="AW254" s="1152" t="s">
        <v>1830</v>
      </c>
      <c r="AX254" s="1153"/>
      <c r="AY254" s="1150"/>
      <c r="AZ254" s="1151" t="str">
        <f>IF(AX254="","",CONCATENATE(AT$9,"-",AT254,"-",AX254,"-",AY254))</f>
        <v/>
      </c>
      <c r="BA254" s="1154" t="s">
        <v>1830</v>
      </c>
      <c r="BB254" s="1155"/>
      <c r="BC254" s="1156"/>
      <c r="BD254" s="1157" t="str">
        <f>IF(BB254="","",CONCATENATE(BB$9,"-",BB254,"-",BC254))</f>
        <v/>
      </c>
      <c r="BE254" s="1158" t="s">
        <v>1830</v>
      </c>
      <c r="BF254" s="1159"/>
      <c r="BG254" s="1156"/>
      <c r="BH254" s="1157" t="str">
        <f>IF(BF254="","",CONCATENATE(BB$9,"-",BB254,"-",BF254,"-",BG254))</f>
        <v/>
      </c>
      <c r="BI254" s="1160" t="s">
        <v>1830</v>
      </c>
      <c r="BJ254" s="1161"/>
      <c r="BK254" s="1162"/>
      <c r="BL254" s="1163" t="str">
        <f>IF(BJ254="","",CONCATENATE(BJ$9,"-",BJ254,"-",BK254))</f>
        <v/>
      </c>
      <c r="BM254" s="1164" t="s">
        <v>1830</v>
      </c>
      <c r="BN254" s="1165"/>
      <c r="BO254" s="1162"/>
      <c r="BP254" s="1163" t="str">
        <f>IF(BN254="","",CONCATENATE(BJ$9,"-",BJ254,"-",BN254,"-",BO254))</f>
        <v/>
      </c>
      <c r="BQ254" s="1166" t="s">
        <v>1830</v>
      </c>
      <c r="BR254" s="1167"/>
      <c r="BS254" s="1168"/>
      <c r="BT254" s="1169" t="str">
        <f>IF(BR254="","",CONCATENATE(BR$9,"-",BR254,"-",BS254))</f>
        <v/>
      </c>
      <c r="BU254" s="1170" t="s">
        <v>1830</v>
      </c>
      <c r="BV254" s="1171"/>
      <c r="BW254" s="1168"/>
      <c r="BX254" s="1169" t="str">
        <f>IF(BV254="","",CONCATENATE(BR$9,"-",BR254,"-",BV254,"-",BW254))</f>
        <v/>
      </c>
      <c r="BY254" s="1172" t="s">
        <v>1830</v>
      </c>
      <c r="BZ254" s="1129"/>
      <c r="CA254" s="1129"/>
      <c r="CB254" s="1129"/>
      <c r="CC254" s="1129"/>
      <c r="CD254" s="1129"/>
      <c r="CE254" s="1129"/>
      <c r="CF254" s="1129"/>
      <c r="CG254" s="1129"/>
      <c r="CH254" s="1129"/>
      <c r="CI254" s="1129"/>
      <c r="CJ254" s="1129"/>
      <c r="CK254" s="1129"/>
      <c r="CL254" s="1129"/>
      <c r="CM254" s="1129"/>
      <c r="CN254" s="1129"/>
      <c r="CO254" s="1129"/>
      <c r="CP254" s="1129"/>
      <c r="CQ254" s="1129"/>
      <c r="CR254" s="1129"/>
      <c r="CS254" s="1129"/>
    </row>
    <row r="255" spans="1:97" ht="79.5" customHeight="1">
      <c r="A255" s="1804"/>
      <c r="B255" s="1798"/>
      <c r="C255" s="1798"/>
      <c r="D255" s="1798"/>
      <c r="E255" s="1798"/>
      <c r="F255" s="1798"/>
      <c r="G255" s="1798"/>
      <c r="H255" s="1798"/>
      <c r="I255" s="1798"/>
      <c r="J255" s="1798"/>
      <c r="K255" s="1798"/>
      <c r="L255" s="1798"/>
      <c r="M255" s="1802"/>
      <c r="N255" s="1173" t="s">
        <v>1830</v>
      </c>
      <c r="O255" s="1174" t="s">
        <v>1830</v>
      </c>
      <c r="P255" s="1175"/>
      <c r="Q255" s="1176"/>
      <c r="R255" s="1177" t="s">
        <v>1830</v>
      </c>
      <c r="S255" s="1174" t="s">
        <v>1830</v>
      </c>
      <c r="T255" s="1175"/>
      <c r="U255" s="1178"/>
      <c r="V255" s="1173" t="s">
        <v>1830</v>
      </c>
      <c r="W255" s="1174" t="s">
        <v>1830</v>
      </c>
      <c r="X255" s="1175"/>
      <c r="Y255" s="1176"/>
      <c r="Z255" s="1177" t="s">
        <v>1830</v>
      </c>
      <c r="AA255" s="1174" t="s">
        <v>1830</v>
      </c>
      <c r="AB255" s="1175"/>
      <c r="AC255" s="1178"/>
      <c r="AD255" s="1173" t="s">
        <v>1830</v>
      </c>
      <c r="AE255" s="1174" t="s">
        <v>1830</v>
      </c>
      <c r="AF255" s="1175"/>
      <c r="AG255" s="1176"/>
      <c r="AH255" s="1177" t="s">
        <v>1830</v>
      </c>
      <c r="AI255" s="1174" t="s">
        <v>1830</v>
      </c>
      <c r="AJ255" s="1175"/>
      <c r="AK255" s="1178"/>
      <c r="AL255" s="1173" t="s">
        <v>1830</v>
      </c>
      <c r="AM255" s="1174" t="s">
        <v>1830</v>
      </c>
      <c r="AN255" s="1175"/>
      <c r="AO255" s="1179"/>
      <c r="AP255" s="1177" t="s">
        <v>1830</v>
      </c>
      <c r="AQ255" s="1174" t="s">
        <v>1830</v>
      </c>
      <c r="AR255" s="1175"/>
      <c r="AS255" s="1178"/>
      <c r="AT255" s="1180" t="s">
        <v>1830</v>
      </c>
      <c r="AU255" s="1181" t="s">
        <v>1830</v>
      </c>
      <c r="AV255" s="1182"/>
      <c r="AW255" s="1183"/>
      <c r="AX255" s="1184" t="s">
        <v>1830</v>
      </c>
      <c r="AY255" s="1181" t="s">
        <v>1830</v>
      </c>
      <c r="AZ255" s="1182"/>
      <c r="BA255" s="1185"/>
      <c r="BB255" s="1186" t="s">
        <v>1830</v>
      </c>
      <c r="BC255" s="1187" t="s">
        <v>1830</v>
      </c>
      <c r="BD255" s="1188"/>
      <c r="BE255" s="1189"/>
      <c r="BF255" s="1190" t="s">
        <v>1830</v>
      </c>
      <c r="BG255" s="1187" t="s">
        <v>1830</v>
      </c>
      <c r="BH255" s="1188"/>
      <c r="BI255" s="1191"/>
      <c r="BJ255" s="1192" t="s">
        <v>1830</v>
      </c>
      <c r="BK255" s="1193" t="s">
        <v>1830</v>
      </c>
      <c r="BL255" s="1194"/>
      <c r="BM255" s="1195"/>
      <c r="BN255" s="1196" t="s">
        <v>1830</v>
      </c>
      <c r="BO255" s="1193" t="s">
        <v>1830</v>
      </c>
      <c r="BP255" s="1194"/>
      <c r="BQ255" s="1197"/>
      <c r="BR255" s="1198" t="s">
        <v>1830</v>
      </c>
      <c r="BS255" s="1199" t="s">
        <v>1830</v>
      </c>
      <c r="BT255" s="1200"/>
      <c r="BU255" s="1201"/>
      <c r="BV255" s="1202" t="s">
        <v>1830</v>
      </c>
      <c r="BW255" s="1199" t="s">
        <v>1830</v>
      </c>
      <c r="BX255" s="1200"/>
      <c r="BY255" s="1203"/>
      <c r="BZ255" s="1129"/>
      <c r="CA255" s="1129"/>
      <c r="CB255" s="1129"/>
      <c r="CC255" s="1129"/>
      <c r="CD255" s="1129"/>
      <c r="CE255" s="1129"/>
      <c r="CF255" s="1129"/>
      <c r="CG255" s="1129"/>
      <c r="CH255" s="1129"/>
      <c r="CI255" s="1129"/>
      <c r="CJ255" s="1129"/>
      <c r="CK255" s="1129"/>
      <c r="CL255" s="1129"/>
      <c r="CM255" s="1129"/>
      <c r="CN255" s="1129"/>
      <c r="CO255" s="1129"/>
      <c r="CP255" s="1129"/>
      <c r="CQ255" s="1129"/>
      <c r="CR255" s="1129"/>
      <c r="CS255" s="1129"/>
    </row>
    <row r="256" spans="1:97" ht="30" customHeight="1">
      <c r="A256" s="1803">
        <v>3</v>
      </c>
      <c r="B256" s="1805"/>
      <c r="C256" s="1806" t="str">
        <f>IF(B256="","",VLOOKUP(B256,COMPETENCIA!$A$2:$B$44,2,0))</f>
        <v/>
      </c>
      <c r="D256" s="1805"/>
      <c r="E256" s="1800" t="str">
        <f>IF(B256="","",CONCATENATE(B256,"-",D256))</f>
        <v/>
      </c>
      <c r="F256" s="1797" t="s">
        <v>1830</v>
      </c>
      <c r="G256" s="1799"/>
      <c r="H256" s="1797" t="str">
        <f>IF(G256="","",VLOOKUP(G256,ACTIVIDAD_APRENDIZAJE!$A$2:$N$11,4,0))</f>
        <v/>
      </c>
      <c r="I256" s="1799"/>
      <c r="J256" s="1797" t="str">
        <f>IF(I256="","",VLOOKUP(I256,PRODUCTOS!$A$2:$H$5,4,0))</f>
        <v/>
      </c>
      <c r="K256" s="1799"/>
      <c r="L256" s="1800" t="str">
        <f>IF(I256="","",CONCATENATE(B256,"-",D256,"-",I256,"-",K256))</f>
        <v/>
      </c>
      <c r="M256" s="1801" t="s">
        <v>1830</v>
      </c>
      <c r="N256" s="1142"/>
      <c r="O256" s="1143"/>
      <c r="P256" s="1144" t="str">
        <f>IF(N256="","",CONCATENATE(N$9,"-",N256,"-",O256))</f>
        <v/>
      </c>
      <c r="Q256" s="1145" t="s">
        <v>1830</v>
      </c>
      <c r="R256" s="1146"/>
      <c r="S256" s="1143"/>
      <c r="T256" s="1144" t="str">
        <f>IF(R256="","",CONCATENATE(N$9,"-",N256,"-",R256,"-",S256))</f>
        <v/>
      </c>
      <c r="U256" s="1147" t="s">
        <v>1830</v>
      </c>
      <c r="V256" s="1142"/>
      <c r="W256" s="1143"/>
      <c r="X256" s="1144" t="str">
        <f>IF(V256="","",CONCATENATE(V$9,"-",V256,"-",W256))</f>
        <v/>
      </c>
      <c r="Y256" s="1145" t="s">
        <v>1830</v>
      </c>
      <c r="Z256" s="1146"/>
      <c r="AA256" s="1143"/>
      <c r="AB256" s="1144" t="str">
        <f>IF(Z256="","",CONCATENATE(V$9,"-",V256,"-",Z256,"-",AA256))</f>
        <v/>
      </c>
      <c r="AC256" s="1147" t="s">
        <v>1830</v>
      </c>
      <c r="AD256" s="1142"/>
      <c r="AE256" s="1143"/>
      <c r="AF256" s="1144" t="str">
        <f>IF(AD256="","",CONCATENATE(AD$9,"-",AD256,"-",AE256))</f>
        <v/>
      </c>
      <c r="AG256" s="1145" t="s">
        <v>1830</v>
      </c>
      <c r="AH256" s="1146"/>
      <c r="AI256" s="1143"/>
      <c r="AJ256" s="1144" t="str">
        <f>IF(AH256="","",CONCATENATE(AD$9,"-",AD256,"-",AH256,"-",AI256))</f>
        <v/>
      </c>
      <c r="AK256" s="1147" t="s">
        <v>1830</v>
      </c>
      <c r="AL256" s="1142"/>
      <c r="AM256" s="1143"/>
      <c r="AN256" s="1144" t="str">
        <f>IF(AL256="","",CONCATENATE(AL$9,"-",AL256,"-",AM256))</f>
        <v/>
      </c>
      <c r="AO256" s="1148" t="s">
        <v>1830</v>
      </c>
      <c r="AP256" s="1146"/>
      <c r="AQ256" s="1143"/>
      <c r="AR256" s="1144" t="str">
        <f>IF(AP256="","",CONCATENATE(AL$9,"-",AL256,"-",AP256,"-",AQ256))</f>
        <v/>
      </c>
      <c r="AS256" s="1147" t="s">
        <v>1830</v>
      </c>
      <c r="AT256" s="1149"/>
      <c r="AU256" s="1150"/>
      <c r="AV256" s="1151" t="str">
        <f>IF(AT256="","",CONCATENATE(AT$9,"-",AT256,"-",AU256))</f>
        <v/>
      </c>
      <c r="AW256" s="1152" t="s">
        <v>1830</v>
      </c>
      <c r="AX256" s="1153"/>
      <c r="AY256" s="1150"/>
      <c r="AZ256" s="1151" t="str">
        <f>IF(AX256="","",CONCATENATE(AT$9,"-",AT256,"-",AX256,"-",AY256))</f>
        <v/>
      </c>
      <c r="BA256" s="1154" t="s">
        <v>1830</v>
      </c>
      <c r="BB256" s="1155"/>
      <c r="BC256" s="1156"/>
      <c r="BD256" s="1157" t="str">
        <f>IF(BB256="","",CONCATENATE(BB$9,"-",BB256,"-",BC256))</f>
        <v/>
      </c>
      <c r="BE256" s="1158" t="s">
        <v>1830</v>
      </c>
      <c r="BF256" s="1159"/>
      <c r="BG256" s="1156"/>
      <c r="BH256" s="1157" t="str">
        <f>IF(BF256="","",CONCATENATE(BB$9,"-",BB256,"-",BF256,"-",BG256))</f>
        <v/>
      </c>
      <c r="BI256" s="1160" t="s">
        <v>1830</v>
      </c>
      <c r="BJ256" s="1161"/>
      <c r="BK256" s="1162"/>
      <c r="BL256" s="1163" t="str">
        <f>IF(BJ256="","",CONCATENATE(BJ$9,"-",BJ256,"-",BK256))</f>
        <v/>
      </c>
      <c r="BM256" s="1164" t="s">
        <v>1830</v>
      </c>
      <c r="BN256" s="1165"/>
      <c r="BO256" s="1162"/>
      <c r="BP256" s="1163" t="str">
        <f>IF(BN256="","",CONCATENATE(BJ$9,"-",BJ256,"-",BN256,"-",BO256))</f>
        <v/>
      </c>
      <c r="BQ256" s="1166" t="s">
        <v>1830</v>
      </c>
      <c r="BR256" s="1167"/>
      <c r="BS256" s="1168"/>
      <c r="BT256" s="1169" t="str">
        <f>IF(BR256="","",CONCATENATE(BR$9,"-",BR256,"-",BS256))</f>
        <v/>
      </c>
      <c r="BU256" s="1170" t="s">
        <v>1830</v>
      </c>
      <c r="BV256" s="1171"/>
      <c r="BW256" s="1168"/>
      <c r="BX256" s="1169" t="str">
        <f>IF(BV256="","",CONCATENATE(BR$9,"-",BR256,"-",BV256,"-",BW256))</f>
        <v/>
      </c>
      <c r="BY256" s="1172" t="s">
        <v>1830</v>
      </c>
      <c r="BZ256" s="1129"/>
      <c r="CA256" s="1129"/>
      <c r="CB256" s="1129"/>
      <c r="CC256" s="1129"/>
      <c r="CD256" s="1129"/>
      <c r="CE256" s="1129"/>
      <c r="CF256" s="1129"/>
      <c r="CG256" s="1129"/>
      <c r="CH256" s="1129"/>
      <c r="CI256" s="1129"/>
      <c r="CJ256" s="1129"/>
      <c r="CK256" s="1129"/>
      <c r="CL256" s="1129"/>
      <c r="CM256" s="1129"/>
      <c r="CN256" s="1129"/>
      <c r="CO256" s="1129"/>
      <c r="CP256" s="1129"/>
      <c r="CQ256" s="1129"/>
      <c r="CR256" s="1129"/>
      <c r="CS256" s="1129"/>
    </row>
    <row r="257" spans="1:97" ht="79.5" customHeight="1">
      <c r="A257" s="1804"/>
      <c r="B257" s="1798"/>
      <c r="C257" s="1798"/>
      <c r="D257" s="1798"/>
      <c r="E257" s="1798"/>
      <c r="F257" s="1798"/>
      <c r="G257" s="1798"/>
      <c r="H257" s="1798"/>
      <c r="I257" s="1798"/>
      <c r="J257" s="1798"/>
      <c r="K257" s="1798"/>
      <c r="L257" s="1798"/>
      <c r="M257" s="1802"/>
      <c r="N257" s="1173" t="s">
        <v>1830</v>
      </c>
      <c r="O257" s="1174" t="s">
        <v>1830</v>
      </c>
      <c r="P257" s="1175"/>
      <c r="Q257" s="1176"/>
      <c r="R257" s="1177" t="s">
        <v>1830</v>
      </c>
      <c r="S257" s="1174" t="s">
        <v>1830</v>
      </c>
      <c r="T257" s="1175"/>
      <c r="U257" s="1178"/>
      <c r="V257" s="1173" t="s">
        <v>1830</v>
      </c>
      <c r="W257" s="1174" t="s">
        <v>1830</v>
      </c>
      <c r="X257" s="1175"/>
      <c r="Y257" s="1176"/>
      <c r="Z257" s="1177" t="s">
        <v>1830</v>
      </c>
      <c r="AA257" s="1174" t="s">
        <v>1830</v>
      </c>
      <c r="AB257" s="1175"/>
      <c r="AC257" s="1178"/>
      <c r="AD257" s="1173" t="s">
        <v>1830</v>
      </c>
      <c r="AE257" s="1174" t="s">
        <v>1830</v>
      </c>
      <c r="AF257" s="1175"/>
      <c r="AG257" s="1176"/>
      <c r="AH257" s="1177" t="s">
        <v>1830</v>
      </c>
      <c r="AI257" s="1174" t="s">
        <v>1830</v>
      </c>
      <c r="AJ257" s="1175"/>
      <c r="AK257" s="1178"/>
      <c r="AL257" s="1173" t="s">
        <v>1830</v>
      </c>
      <c r="AM257" s="1174" t="s">
        <v>1830</v>
      </c>
      <c r="AN257" s="1175"/>
      <c r="AO257" s="1179"/>
      <c r="AP257" s="1177" t="s">
        <v>1830</v>
      </c>
      <c r="AQ257" s="1174" t="s">
        <v>1830</v>
      </c>
      <c r="AR257" s="1175"/>
      <c r="AS257" s="1178"/>
      <c r="AT257" s="1180" t="s">
        <v>1830</v>
      </c>
      <c r="AU257" s="1181" t="s">
        <v>1830</v>
      </c>
      <c r="AV257" s="1182"/>
      <c r="AW257" s="1183"/>
      <c r="AX257" s="1184" t="s">
        <v>1830</v>
      </c>
      <c r="AY257" s="1181" t="s">
        <v>1830</v>
      </c>
      <c r="AZ257" s="1182"/>
      <c r="BA257" s="1185"/>
      <c r="BB257" s="1186" t="s">
        <v>1830</v>
      </c>
      <c r="BC257" s="1187" t="s">
        <v>1830</v>
      </c>
      <c r="BD257" s="1188"/>
      <c r="BE257" s="1189"/>
      <c r="BF257" s="1190" t="s">
        <v>1830</v>
      </c>
      <c r="BG257" s="1187" t="s">
        <v>1830</v>
      </c>
      <c r="BH257" s="1188"/>
      <c r="BI257" s="1191"/>
      <c r="BJ257" s="1192" t="s">
        <v>1830</v>
      </c>
      <c r="BK257" s="1193" t="s">
        <v>1830</v>
      </c>
      <c r="BL257" s="1194"/>
      <c r="BM257" s="1195"/>
      <c r="BN257" s="1196" t="s">
        <v>1830</v>
      </c>
      <c r="BO257" s="1193" t="s">
        <v>1830</v>
      </c>
      <c r="BP257" s="1194"/>
      <c r="BQ257" s="1197"/>
      <c r="BR257" s="1198" t="s">
        <v>1830</v>
      </c>
      <c r="BS257" s="1199" t="s">
        <v>1830</v>
      </c>
      <c r="BT257" s="1200"/>
      <c r="BU257" s="1201"/>
      <c r="BV257" s="1202" t="s">
        <v>1830</v>
      </c>
      <c r="BW257" s="1199" t="s">
        <v>1830</v>
      </c>
      <c r="BX257" s="1200"/>
      <c r="BY257" s="1203"/>
      <c r="BZ257" s="1129"/>
      <c r="CA257" s="1129"/>
      <c r="CB257" s="1129"/>
      <c r="CC257" s="1129"/>
      <c r="CD257" s="1129"/>
      <c r="CE257" s="1129"/>
      <c r="CF257" s="1129"/>
      <c r="CG257" s="1129"/>
      <c r="CH257" s="1129"/>
      <c r="CI257" s="1129"/>
      <c r="CJ257" s="1129"/>
      <c r="CK257" s="1129"/>
      <c r="CL257" s="1129"/>
      <c r="CM257" s="1129"/>
      <c r="CN257" s="1129"/>
      <c r="CO257" s="1129"/>
      <c r="CP257" s="1129"/>
      <c r="CQ257" s="1129"/>
      <c r="CR257" s="1129"/>
      <c r="CS257" s="1129"/>
    </row>
    <row r="258" spans="1:97" ht="30" customHeight="1">
      <c r="A258" s="1803">
        <v>4</v>
      </c>
      <c r="B258" s="1805"/>
      <c r="C258" s="1806" t="str">
        <f>IF(B258="","",VLOOKUP(B258,COMPETENCIA!$A$2:$B$44,2,0))</f>
        <v/>
      </c>
      <c r="D258" s="1805"/>
      <c r="E258" s="1800" t="str">
        <f>IF(B258="","",CONCATENATE(B258,"-",D258))</f>
        <v/>
      </c>
      <c r="F258" s="1797" t="s">
        <v>1830</v>
      </c>
      <c r="G258" s="1799"/>
      <c r="H258" s="1797" t="str">
        <f>IF(G258="","",VLOOKUP(G258,ACTIVIDAD_APRENDIZAJE!$A$2:$N$11,4,0))</f>
        <v/>
      </c>
      <c r="I258" s="1799"/>
      <c r="J258" s="1797" t="str">
        <f>IF(I258="","",VLOOKUP(I258,PRODUCTOS!$A$2:$H$5,4,0))</f>
        <v/>
      </c>
      <c r="K258" s="1799"/>
      <c r="L258" s="1800" t="str">
        <f>IF(I258="","",CONCATENATE(B258,"-",D258,"-",I258,"-",K258))</f>
        <v/>
      </c>
      <c r="M258" s="1801" t="s">
        <v>1830</v>
      </c>
      <c r="N258" s="1142"/>
      <c r="O258" s="1143"/>
      <c r="P258" s="1144" t="str">
        <f>IF(N258="","",CONCATENATE(N$9,"-",N258,"-",O258))</f>
        <v/>
      </c>
      <c r="Q258" s="1145" t="s">
        <v>1830</v>
      </c>
      <c r="R258" s="1146"/>
      <c r="S258" s="1143"/>
      <c r="T258" s="1144" t="str">
        <f>IF(R258="","",CONCATENATE(N$9,"-",N258,"-",R258,"-",S258))</f>
        <v/>
      </c>
      <c r="U258" s="1147" t="s">
        <v>1830</v>
      </c>
      <c r="V258" s="1142"/>
      <c r="W258" s="1143"/>
      <c r="X258" s="1144" t="str">
        <f>IF(V258="","",CONCATENATE(V$9,"-",V258,"-",W258))</f>
        <v/>
      </c>
      <c r="Y258" s="1145" t="s">
        <v>1830</v>
      </c>
      <c r="Z258" s="1146"/>
      <c r="AA258" s="1143"/>
      <c r="AB258" s="1144" t="str">
        <f>IF(Z258="","",CONCATENATE(V$9,"-",V258,"-",Z258,"-",AA258))</f>
        <v/>
      </c>
      <c r="AC258" s="1147" t="s">
        <v>1830</v>
      </c>
      <c r="AD258" s="1142"/>
      <c r="AE258" s="1143"/>
      <c r="AF258" s="1144" t="str">
        <f>IF(AD258="","",CONCATENATE(AD$9,"-",AD258,"-",AE258))</f>
        <v/>
      </c>
      <c r="AG258" s="1145" t="s">
        <v>1830</v>
      </c>
      <c r="AH258" s="1146"/>
      <c r="AI258" s="1143"/>
      <c r="AJ258" s="1144" t="str">
        <f>IF(AH258="","",CONCATENATE(AD$9,"-",AD258,"-",AH258,"-",AI258))</f>
        <v/>
      </c>
      <c r="AK258" s="1147" t="s">
        <v>1830</v>
      </c>
      <c r="AL258" s="1142"/>
      <c r="AM258" s="1143"/>
      <c r="AN258" s="1144" t="str">
        <f>IF(AL258="","",CONCATENATE(AL$9,"-",AL258,"-",AM258))</f>
        <v/>
      </c>
      <c r="AO258" s="1148" t="s">
        <v>1830</v>
      </c>
      <c r="AP258" s="1146"/>
      <c r="AQ258" s="1143"/>
      <c r="AR258" s="1144" t="str">
        <f>IF(AP258="","",CONCATENATE(AL$9,"-",AL258,"-",AP258,"-",AQ258))</f>
        <v/>
      </c>
      <c r="AS258" s="1147" t="s">
        <v>1830</v>
      </c>
      <c r="AT258" s="1149"/>
      <c r="AU258" s="1150"/>
      <c r="AV258" s="1151" t="str">
        <f>IF(AT258="","",CONCATENATE(AT$9,"-",AT258,"-",AU258))</f>
        <v/>
      </c>
      <c r="AW258" s="1152" t="s">
        <v>1830</v>
      </c>
      <c r="AX258" s="1153"/>
      <c r="AY258" s="1150"/>
      <c r="AZ258" s="1151" t="str">
        <f>IF(AX258="","",CONCATENATE(AT$9,"-",AT258,"-",AX258,"-",AY258))</f>
        <v/>
      </c>
      <c r="BA258" s="1154" t="s">
        <v>1830</v>
      </c>
      <c r="BB258" s="1155"/>
      <c r="BC258" s="1156"/>
      <c r="BD258" s="1157" t="str">
        <f>IF(BB258="","",CONCATENATE(BB$9,"-",BB258,"-",BC258))</f>
        <v/>
      </c>
      <c r="BE258" s="1158" t="s">
        <v>1830</v>
      </c>
      <c r="BF258" s="1159"/>
      <c r="BG258" s="1156"/>
      <c r="BH258" s="1157" t="str">
        <f>IF(BF258="","",CONCATENATE(BB$9,"-",BB258,"-",BF258,"-",BG258))</f>
        <v/>
      </c>
      <c r="BI258" s="1160" t="s">
        <v>1830</v>
      </c>
      <c r="BJ258" s="1161"/>
      <c r="BK258" s="1162"/>
      <c r="BL258" s="1163" t="str">
        <f>IF(BJ258="","",CONCATENATE(BJ$9,"-",BJ258,"-",BK258))</f>
        <v/>
      </c>
      <c r="BM258" s="1164" t="s">
        <v>1830</v>
      </c>
      <c r="BN258" s="1165"/>
      <c r="BO258" s="1162"/>
      <c r="BP258" s="1163" t="str">
        <f>IF(BN258="","",CONCATENATE(BJ$9,"-",BJ258,"-",BN258,"-",BO258))</f>
        <v/>
      </c>
      <c r="BQ258" s="1166" t="s">
        <v>1830</v>
      </c>
      <c r="BR258" s="1167"/>
      <c r="BS258" s="1168"/>
      <c r="BT258" s="1169" t="str">
        <f>IF(BR258="","",CONCATENATE(BR$9,"-",BR258,"-",BS258))</f>
        <v/>
      </c>
      <c r="BU258" s="1170" t="s">
        <v>1830</v>
      </c>
      <c r="BV258" s="1171"/>
      <c r="BW258" s="1168"/>
      <c r="BX258" s="1169" t="str">
        <f>IF(BV258="","",CONCATENATE(BR$9,"-",BR258,"-",BV258,"-",BW258))</f>
        <v/>
      </c>
      <c r="BY258" s="1172" t="s">
        <v>1830</v>
      </c>
      <c r="BZ258" s="1129"/>
      <c r="CA258" s="1129"/>
      <c r="CB258" s="1129"/>
      <c r="CC258" s="1129"/>
      <c r="CD258" s="1129"/>
      <c r="CE258" s="1129"/>
      <c r="CF258" s="1129"/>
      <c r="CG258" s="1129"/>
      <c r="CH258" s="1129"/>
      <c r="CI258" s="1129"/>
      <c r="CJ258" s="1129"/>
      <c r="CK258" s="1129"/>
      <c r="CL258" s="1129"/>
      <c r="CM258" s="1129"/>
      <c r="CN258" s="1129"/>
      <c r="CO258" s="1129"/>
      <c r="CP258" s="1129"/>
      <c r="CQ258" s="1129"/>
      <c r="CR258" s="1129"/>
      <c r="CS258" s="1129"/>
    </row>
    <row r="259" spans="1:97" ht="79.5" customHeight="1">
      <c r="A259" s="1804"/>
      <c r="B259" s="1798"/>
      <c r="C259" s="1798"/>
      <c r="D259" s="1798"/>
      <c r="E259" s="1798"/>
      <c r="F259" s="1798"/>
      <c r="G259" s="1798"/>
      <c r="H259" s="1798"/>
      <c r="I259" s="1798"/>
      <c r="J259" s="1798"/>
      <c r="K259" s="1798"/>
      <c r="L259" s="1798"/>
      <c r="M259" s="1802"/>
      <c r="N259" s="1173" t="s">
        <v>1830</v>
      </c>
      <c r="O259" s="1174" t="s">
        <v>1830</v>
      </c>
      <c r="P259" s="1175"/>
      <c r="Q259" s="1176"/>
      <c r="R259" s="1177" t="s">
        <v>1830</v>
      </c>
      <c r="S259" s="1174" t="s">
        <v>1830</v>
      </c>
      <c r="T259" s="1175"/>
      <c r="U259" s="1178"/>
      <c r="V259" s="1173" t="s">
        <v>1830</v>
      </c>
      <c r="W259" s="1174" t="s">
        <v>1830</v>
      </c>
      <c r="X259" s="1175"/>
      <c r="Y259" s="1176"/>
      <c r="Z259" s="1177" t="s">
        <v>1830</v>
      </c>
      <c r="AA259" s="1174" t="s">
        <v>1830</v>
      </c>
      <c r="AB259" s="1175"/>
      <c r="AC259" s="1178"/>
      <c r="AD259" s="1173" t="s">
        <v>1830</v>
      </c>
      <c r="AE259" s="1174" t="s">
        <v>1830</v>
      </c>
      <c r="AF259" s="1175"/>
      <c r="AG259" s="1176"/>
      <c r="AH259" s="1177" t="s">
        <v>1830</v>
      </c>
      <c r="AI259" s="1174" t="s">
        <v>1830</v>
      </c>
      <c r="AJ259" s="1175"/>
      <c r="AK259" s="1178"/>
      <c r="AL259" s="1173" t="s">
        <v>1830</v>
      </c>
      <c r="AM259" s="1174" t="s">
        <v>1830</v>
      </c>
      <c r="AN259" s="1175"/>
      <c r="AO259" s="1179"/>
      <c r="AP259" s="1177" t="s">
        <v>1830</v>
      </c>
      <c r="AQ259" s="1174" t="s">
        <v>1830</v>
      </c>
      <c r="AR259" s="1175"/>
      <c r="AS259" s="1178"/>
      <c r="AT259" s="1180" t="s">
        <v>1830</v>
      </c>
      <c r="AU259" s="1181" t="s">
        <v>1830</v>
      </c>
      <c r="AV259" s="1182"/>
      <c r="AW259" s="1183"/>
      <c r="AX259" s="1184" t="s">
        <v>1830</v>
      </c>
      <c r="AY259" s="1181" t="s">
        <v>1830</v>
      </c>
      <c r="AZ259" s="1182"/>
      <c r="BA259" s="1185"/>
      <c r="BB259" s="1186" t="s">
        <v>1830</v>
      </c>
      <c r="BC259" s="1187" t="s">
        <v>1830</v>
      </c>
      <c r="BD259" s="1188"/>
      <c r="BE259" s="1189"/>
      <c r="BF259" s="1190" t="s">
        <v>1830</v>
      </c>
      <c r="BG259" s="1187" t="s">
        <v>1830</v>
      </c>
      <c r="BH259" s="1188"/>
      <c r="BI259" s="1191"/>
      <c r="BJ259" s="1192" t="s">
        <v>1830</v>
      </c>
      <c r="BK259" s="1193" t="s">
        <v>1830</v>
      </c>
      <c r="BL259" s="1194"/>
      <c r="BM259" s="1195"/>
      <c r="BN259" s="1196" t="s">
        <v>1830</v>
      </c>
      <c r="BO259" s="1193" t="s">
        <v>1830</v>
      </c>
      <c r="BP259" s="1194"/>
      <c r="BQ259" s="1197"/>
      <c r="BR259" s="1198" t="s">
        <v>1830</v>
      </c>
      <c r="BS259" s="1199" t="s">
        <v>1830</v>
      </c>
      <c r="BT259" s="1200"/>
      <c r="BU259" s="1201"/>
      <c r="BV259" s="1202" t="s">
        <v>1830</v>
      </c>
      <c r="BW259" s="1199" t="s">
        <v>1830</v>
      </c>
      <c r="BX259" s="1200"/>
      <c r="BY259" s="1203"/>
      <c r="BZ259" s="1129"/>
      <c r="CA259" s="1129"/>
      <c r="CB259" s="1129"/>
      <c r="CC259" s="1129"/>
      <c r="CD259" s="1129"/>
      <c r="CE259" s="1129"/>
      <c r="CF259" s="1129"/>
      <c r="CG259" s="1129"/>
      <c r="CH259" s="1129"/>
      <c r="CI259" s="1129"/>
      <c r="CJ259" s="1129"/>
      <c r="CK259" s="1129"/>
      <c r="CL259" s="1129"/>
      <c r="CM259" s="1129"/>
      <c r="CN259" s="1129"/>
      <c r="CO259" s="1129"/>
      <c r="CP259" s="1129"/>
      <c r="CQ259" s="1129"/>
      <c r="CR259" s="1129"/>
      <c r="CS259" s="1129"/>
    </row>
    <row r="260" spans="1:97" ht="30" customHeight="1">
      <c r="A260" s="1803">
        <v>5</v>
      </c>
      <c r="B260" s="1805"/>
      <c r="C260" s="1806" t="str">
        <f>IF(B260="","",VLOOKUP(B260,COMPETENCIA!$A$2:$B$44,2,0))</f>
        <v/>
      </c>
      <c r="D260" s="1805"/>
      <c r="E260" s="1800" t="str">
        <f>IF(B260="","",CONCATENATE(B260,"-",D260))</f>
        <v/>
      </c>
      <c r="F260" s="1797" t="s">
        <v>1830</v>
      </c>
      <c r="G260" s="1799"/>
      <c r="H260" s="1797" t="str">
        <f>IF(G260="","",VLOOKUP(G260,ACTIVIDAD_APRENDIZAJE!$A$2:$N$11,4,0))</f>
        <v/>
      </c>
      <c r="I260" s="1799"/>
      <c r="J260" s="1797" t="str">
        <f>IF(I260="","",VLOOKUP(I260,PRODUCTOS!$A$2:$H$5,4,0))</f>
        <v/>
      </c>
      <c r="K260" s="1799"/>
      <c r="L260" s="1800" t="str">
        <f>IF(I260="","",CONCATENATE(B260,"-",D260,"-",I260,"-",K260))</f>
        <v/>
      </c>
      <c r="M260" s="1801" t="s">
        <v>1830</v>
      </c>
      <c r="N260" s="1142"/>
      <c r="O260" s="1143"/>
      <c r="P260" s="1144" t="str">
        <f>IF(N260="","",CONCATENATE(N$9,"-",N260,"-",O260))</f>
        <v/>
      </c>
      <c r="Q260" s="1145" t="s">
        <v>1830</v>
      </c>
      <c r="R260" s="1146"/>
      <c r="S260" s="1143"/>
      <c r="T260" s="1144" t="str">
        <f>IF(R260="","",CONCATENATE(N$9,"-",N260,"-",R260,"-",S260))</f>
        <v/>
      </c>
      <c r="U260" s="1147" t="s">
        <v>1830</v>
      </c>
      <c r="V260" s="1142"/>
      <c r="W260" s="1143"/>
      <c r="X260" s="1144" t="str">
        <f>IF(V260="","",CONCATENATE(V$9,"-",V260,"-",W260))</f>
        <v/>
      </c>
      <c r="Y260" s="1145" t="s">
        <v>1830</v>
      </c>
      <c r="Z260" s="1146"/>
      <c r="AA260" s="1143"/>
      <c r="AB260" s="1144" t="str">
        <f>IF(Z260="","",CONCATENATE(V$9,"-",V260,"-",Z260,"-",AA260))</f>
        <v/>
      </c>
      <c r="AC260" s="1147" t="s">
        <v>1830</v>
      </c>
      <c r="AD260" s="1142"/>
      <c r="AE260" s="1143"/>
      <c r="AF260" s="1144" t="str">
        <f>IF(AD260="","",CONCATENATE(AD$9,"-",AD260,"-",AE260))</f>
        <v/>
      </c>
      <c r="AG260" s="1145" t="s">
        <v>1830</v>
      </c>
      <c r="AH260" s="1146"/>
      <c r="AI260" s="1143"/>
      <c r="AJ260" s="1144" t="str">
        <f>IF(AH260="","",CONCATENATE(AD$9,"-",AD260,"-",AH260,"-",AI260))</f>
        <v/>
      </c>
      <c r="AK260" s="1147" t="s">
        <v>1830</v>
      </c>
      <c r="AL260" s="1142"/>
      <c r="AM260" s="1143"/>
      <c r="AN260" s="1144" t="str">
        <f>IF(AL260="","",CONCATENATE(AL$9,"-",AL260,"-",AM260))</f>
        <v/>
      </c>
      <c r="AO260" s="1148" t="s">
        <v>1830</v>
      </c>
      <c r="AP260" s="1146"/>
      <c r="AQ260" s="1143"/>
      <c r="AR260" s="1144" t="str">
        <f>IF(AP260="","",CONCATENATE(AL$9,"-",AL260,"-",AP260,"-",AQ260))</f>
        <v/>
      </c>
      <c r="AS260" s="1147" t="s">
        <v>1830</v>
      </c>
      <c r="AT260" s="1149"/>
      <c r="AU260" s="1150"/>
      <c r="AV260" s="1151" t="str">
        <f>IF(AT260="","",CONCATENATE(AT$9,"-",AT260,"-",AU260))</f>
        <v/>
      </c>
      <c r="AW260" s="1152" t="s">
        <v>1830</v>
      </c>
      <c r="AX260" s="1153"/>
      <c r="AY260" s="1150"/>
      <c r="AZ260" s="1151" t="str">
        <f>IF(AX260="","",CONCATENATE(AT$9,"-",AT260,"-",AX260,"-",AY260))</f>
        <v/>
      </c>
      <c r="BA260" s="1154" t="s">
        <v>1830</v>
      </c>
      <c r="BB260" s="1155"/>
      <c r="BC260" s="1156"/>
      <c r="BD260" s="1157" t="str">
        <f>IF(BB260="","",CONCATENATE(BB$9,"-",BB260,"-",BC260))</f>
        <v/>
      </c>
      <c r="BE260" s="1158" t="s">
        <v>1830</v>
      </c>
      <c r="BF260" s="1159"/>
      <c r="BG260" s="1156"/>
      <c r="BH260" s="1157" t="str">
        <f>IF(BF260="","",CONCATENATE(BB$9,"-",BB260,"-",BF260,"-",BG260))</f>
        <v/>
      </c>
      <c r="BI260" s="1160" t="s">
        <v>1830</v>
      </c>
      <c r="BJ260" s="1161"/>
      <c r="BK260" s="1162"/>
      <c r="BL260" s="1163" t="str">
        <f>IF(BJ260="","",CONCATENATE(BJ$9,"-",BJ260,"-",BK260))</f>
        <v/>
      </c>
      <c r="BM260" s="1164" t="s">
        <v>1830</v>
      </c>
      <c r="BN260" s="1165"/>
      <c r="BO260" s="1162"/>
      <c r="BP260" s="1163" t="str">
        <f>IF(BN260="","",CONCATENATE(BJ$9,"-",BJ260,"-",BN260,"-",BO260))</f>
        <v/>
      </c>
      <c r="BQ260" s="1166" t="s">
        <v>1830</v>
      </c>
      <c r="BR260" s="1167"/>
      <c r="BS260" s="1168"/>
      <c r="BT260" s="1169" t="str">
        <f>IF(BR260="","",CONCATENATE(BR$9,"-",BR260,"-",BS260))</f>
        <v/>
      </c>
      <c r="BU260" s="1170" t="s">
        <v>1830</v>
      </c>
      <c r="BV260" s="1171"/>
      <c r="BW260" s="1168"/>
      <c r="BX260" s="1169" t="str">
        <f>IF(BV260="","",CONCATENATE(BR$9,"-",BR260,"-",BV260,"-",BW260))</f>
        <v/>
      </c>
      <c r="BY260" s="1172" t="s">
        <v>1830</v>
      </c>
      <c r="BZ260" s="1129"/>
      <c r="CA260" s="1129"/>
      <c r="CB260" s="1129"/>
      <c r="CC260" s="1129"/>
      <c r="CD260" s="1129"/>
      <c r="CE260" s="1129"/>
      <c r="CF260" s="1129"/>
      <c r="CG260" s="1129"/>
      <c r="CH260" s="1129"/>
      <c r="CI260" s="1129"/>
      <c r="CJ260" s="1129"/>
      <c r="CK260" s="1129"/>
      <c r="CL260" s="1129"/>
      <c r="CM260" s="1129"/>
      <c r="CN260" s="1129"/>
      <c r="CO260" s="1129"/>
      <c r="CP260" s="1129"/>
      <c r="CQ260" s="1129"/>
      <c r="CR260" s="1129"/>
      <c r="CS260" s="1129"/>
    </row>
    <row r="261" spans="1:97" ht="79.5" customHeight="1">
      <c r="A261" s="1804"/>
      <c r="B261" s="1798"/>
      <c r="C261" s="1798"/>
      <c r="D261" s="1798"/>
      <c r="E261" s="1798"/>
      <c r="F261" s="1798"/>
      <c r="G261" s="1798"/>
      <c r="H261" s="1798"/>
      <c r="I261" s="1798"/>
      <c r="J261" s="1798"/>
      <c r="K261" s="1798"/>
      <c r="L261" s="1798"/>
      <c r="M261" s="1802"/>
      <c r="N261" s="1173" t="s">
        <v>1830</v>
      </c>
      <c r="O261" s="1174" t="s">
        <v>1830</v>
      </c>
      <c r="P261" s="1175"/>
      <c r="Q261" s="1176"/>
      <c r="R261" s="1177" t="s">
        <v>1830</v>
      </c>
      <c r="S261" s="1174" t="s">
        <v>1830</v>
      </c>
      <c r="T261" s="1175"/>
      <c r="U261" s="1178"/>
      <c r="V261" s="1173" t="s">
        <v>1830</v>
      </c>
      <c r="W261" s="1174" t="s">
        <v>1830</v>
      </c>
      <c r="X261" s="1175"/>
      <c r="Y261" s="1176"/>
      <c r="Z261" s="1177" t="s">
        <v>1830</v>
      </c>
      <c r="AA261" s="1174" t="s">
        <v>1830</v>
      </c>
      <c r="AB261" s="1175"/>
      <c r="AC261" s="1178"/>
      <c r="AD261" s="1173" t="s">
        <v>1830</v>
      </c>
      <c r="AE261" s="1174" t="s">
        <v>1830</v>
      </c>
      <c r="AF261" s="1175"/>
      <c r="AG261" s="1176"/>
      <c r="AH261" s="1177" t="s">
        <v>1830</v>
      </c>
      <c r="AI261" s="1174" t="s">
        <v>1830</v>
      </c>
      <c r="AJ261" s="1175"/>
      <c r="AK261" s="1178"/>
      <c r="AL261" s="1173" t="s">
        <v>1830</v>
      </c>
      <c r="AM261" s="1174" t="s">
        <v>1830</v>
      </c>
      <c r="AN261" s="1175"/>
      <c r="AO261" s="1179"/>
      <c r="AP261" s="1177" t="s">
        <v>1830</v>
      </c>
      <c r="AQ261" s="1174" t="s">
        <v>1830</v>
      </c>
      <c r="AR261" s="1175"/>
      <c r="AS261" s="1178"/>
      <c r="AT261" s="1180" t="s">
        <v>1830</v>
      </c>
      <c r="AU261" s="1181" t="s">
        <v>1830</v>
      </c>
      <c r="AV261" s="1182"/>
      <c r="AW261" s="1183"/>
      <c r="AX261" s="1184" t="s">
        <v>1830</v>
      </c>
      <c r="AY261" s="1181" t="s">
        <v>1830</v>
      </c>
      <c r="AZ261" s="1182"/>
      <c r="BA261" s="1185"/>
      <c r="BB261" s="1186" t="s">
        <v>1830</v>
      </c>
      <c r="BC261" s="1187" t="s">
        <v>1830</v>
      </c>
      <c r="BD261" s="1188"/>
      <c r="BE261" s="1189"/>
      <c r="BF261" s="1190" t="s">
        <v>1830</v>
      </c>
      <c r="BG261" s="1187" t="s">
        <v>1830</v>
      </c>
      <c r="BH261" s="1188"/>
      <c r="BI261" s="1191"/>
      <c r="BJ261" s="1192" t="s">
        <v>1830</v>
      </c>
      <c r="BK261" s="1193" t="s">
        <v>1830</v>
      </c>
      <c r="BL261" s="1194"/>
      <c r="BM261" s="1195"/>
      <c r="BN261" s="1196" t="s">
        <v>1830</v>
      </c>
      <c r="BO261" s="1193" t="s">
        <v>1830</v>
      </c>
      <c r="BP261" s="1194"/>
      <c r="BQ261" s="1197"/>
      <c r="BR261" s="1198" t="s">
        <v>1830</v>
      </c>
      <c r="BS261" s="1199" t="s">
        <v>1830</v>
      </c>
      <c r="BT261" s="1200"/>
      <c r="BU261" s="1201"/>
      <c r="BV261" s="1202" t="s">
        <v>1830</v>
      </c>
      <c r="BW261" s="1199" t="s">
        <v>1830</v>
      </c>
      <c r="BX261" s="1200"/>
      <c r="BY261" s="1203"/>
      <c r="BZ261" s="1129"/>
      <c r="CA261" s="1129"/>
      <c r="CB261" s="1129"/>
      <c r="CC261" s="1129"/>
      <c r="CD261" s="1129"/>
      <c r="CE261" s="1129"/>
      <c r="CF261" s="1129"/>
      <c r="CG261" s="1129"/>
      <c r="CH261" s="1129"/>
      <c r="CI261" s="1129"/>
      <c r="CJ261" s="1129"/>
      <c r="CK261" s="1129"/>
      <c r="CL261" s="1129"/>
      <c r="CM261" s="1129"/>
      <c r="CN261" s="1129"/>
      <c r="CO261" s="1129"/>
      <c r="CP261" s="1129"/>
      <c r="CQ261" s="1129"/>
      <c r="CR261" s="1129"/>
      <c r="CS261" s="1129"/>
    </row>
    <row r="262" spans="1:97" ht="30" customHeight="1">
      <c r="A262" s="1803">
        <v>6</v>
      </c>
      <c r="B262" s="1805"/>
      <c r="C262" s="1806" t="str">
        <f>IF(B262="","",VLOOKUP(B262,COMPETENCIA!$A$2:$B$44,2,0))</f>
        <v/>
      </c>
      <c r="D262" s="1805"/>
      <c r="E262" s="1800" t="str">
        <f>IF(B262="","",CONCATENATE(B262,"-",D262))</f>
        <v/>
      </c>
      <c r="F262" s="1797" t="s">
        <v>1830</v>
      </c>
      <c r="G262" s="1799"/>
      <c r="H262" s="1797" t="str">
        <f>IF(G262="","",VLOOKUP(G262,ACTIVIDAD_APRENDIZAJE!$A$2:$N$11,4,0))</f>
        <v/>
      </c>
      <c r="I262" s="1799"/>
      <c r="J262" s="1797" t="str">
        <f>IF(I262="","",VLOOKUP(I262,PRODUCTOS!$A$2:$H$5,4,0))</f>
        <v/>
      </c>
      <c r="K262" s="1799"/>
      <c r="L262" s="1800" t="str">
        <f>IF(I262="","",CONCATENATE(B262,"-",D262,"-",I262,"-",K262))</f>
        <v/>
      </c>
      <c r="M262" s="1801" t="s">
        <v>1830</v>
      </c>
      <c r="N262" s="1142"/>
      <c r="O262" s="1143"/>
      <c r="P262" s="1144" t="str">
        <f>IF(N262="","",CONCATENATE(N$9,"-",N262,"-",O262))</f>
        <v/>
      </c>
      <c r="Q262" s="1145" t="s">
        <v>1830</v>
      </c>
      <c r="R262" s="1146"/>
      <c r="S262" s="1143"/>
      <c r="T262" s="1144" t="str">
        <f>IF(R262="","",CONCATENATE(N$9,"-",N262,"-",R262,"-",S262))</f>
        <v/>
      </c>
      <c r="U262" s="1147" t="s">
        <v>1830</v>
      </c>
      <c r="V262" s="1142"/>
      <c r="W262" s="1143"/>
      <c r="X262" s="1144" t="str">
        <f>IF(V262="","",CONCATENATE(V$9,"-",V262,"-",W262))</f>
        <v/>
      </c>
      <c r="Y262" s="1145" t="s">
        <v>1830</v>
      </c>
      <c r="Z262" s="1146"/>
      <c r="AA262" s="1143"/>
      <c r="AB262" s="1144" t="str">
        <f>IF(Z262="","",CONCATENATE(V$9,"-",V262,"-",Z262,"-",AA262))</f>
        <v/>
      </c>
      <c r="AC262" s="1147" t="s">
        <v>1830</v>
      </c>
      <c r="AD262" s="1142"/>
      <c r="AE262" s="1143"/>
      <c r="AF262" s="1144" t="str">
        <f>IF(AD262="","",CONCATENATE(AD$9,"-",AD262,"-",AE262))</f>
        <v/>
      </c>
      <c r="AG262" s="1145" t="s">
        <v>1830</v>
      </c>
      <c r="AH262" s="1146"/>
      <c r="AI262" s="1143"/>
      <c r="AJ262" s="1144" t="str">
        <f>IF(AH262="","",CONCATENATE(AD$9,"-",AD262,"-",AH262,"-",AI262))</f>
        <v/>
      </c>
      <c r="AK262" s="1147" t="s">
        <v>1830</v>
      </c>
      <c r="AL262" s="1142"/>
      <c r="AM262" s="1143"/>
      <c r="AN262" s="1144" t="str">
        <f>IF(AL262="","",CONCATENATE(AL$9,"-",AL262,"-",AM262))</f>
        <v/>
      </c>
      <c r="AO262" s="1148" t="s">
        <v>1830</v>
      </c>
      <c r="AP262" s="1146"/>
      <c r="AQ262" s="1143"/>
      <c r="AR262" s="1144" t="str">
        <f>IF(AP262="","",CONCATENATE(AL$9,"-",AL262,"-",AP262,"-",AQ262))</f>
        <v/>
      </c>
      <c r="AS262" s="1147" t="s">
        <v>1830</v>
      </c>
      <c r="AT262" s="1149"/>
      <c r="AU262" s="1150"/>
      <c r="AV262" s="1151" t="str">
        <f>IF(AT262="","",CONCATENATE(AT$9,"-",AT262,"-",AU262))</f>
        <v/>
      </c>
      <c r="AW262" s="1152" t="s">
        <v>1830</v>
      </c>
      <c r="AX262" s="1153"/>
      <c r="AY262" s="1150"/>
      <c r="AZ262" s="1151" t="str">
        <f>IF(AX262="","",CONCATENATE(AT$9,"-",AT262,"-",AX262,"-",AY262))</f>
        <v/>
      </c>
      <c r="BA262" s="1154" t="s">
        <v>1830</v>
      </c>
      <c r="BB262" s="1155"/>
      <c r="BC262" s="1156"/>
      <c r="BD262" s="1157" t="str">
        <f>IF(BB262="","",CONCATENATE(BB$9,"-",BB262,"-",BC262))</f>
        <v/>
      </c>
      <c r="BE262" s="1158" t="s">
        <v>1830</v>
      </c>
      <c r="BF262" s="1159"/>
      <c r="BG262" s="1156"/>
      <c r="BH262" s="1157" t="str">
        <f>IF(BF262="","",CONCATENATE(BB$9,"-",BB262,"-",BF262,"-",BG262))</f>
        <v/>
      </c>
      <c r="BI262" s="1160" t="s">
        <v>1830</v>
      </c>
      <c r="BJ262" s="1161"/>
      <c r="BK262" s="1162"/>
      <c r="BL262" s="1163" t="str">
        <f>IF(BJ262="","",CONCATENATE(BJ$9,"-",BJ262,"-",BK262))</f>
        <v/>
      </c>
      <c r="BM262" s="1164" t="s">
        <v>1830</v>
      </c>
      <c r="BN262" s="1165"/>
      <c r="BO262" s="1162"/>
      <c r="BP262" s="1163" t="str">
        <f>IF(BN262="","",CONCATENATE(BJ$9,"-",BJ262,"-",BN262,"-",BO262))</f>
        <v/>
      </c>
      <c r="BQ262" s="1166" t="s">
        <v>1830</v>
      </c>
      <c r="BR262" s="1167"/>
      <c r="BS262" s="1168"/>
      <c r="BT262" s="1169" t="str">
        <f>IF(BR262="","",CONCATENATE(BR$9,"-",BR262,"-",BS262))</f>
        <v/>
      </c>
      <c r="BU262" s="1170" t="s">
        <v>1830</v>
      </c>
      <c r="BV262" s="1171"/>
      <c r="BW262" s="1168"/>
      <c r="BX262" s="1169" t="str">
        <f>IF(BV262="","",CONCATENATE(BR$9,"-",BR262,"-",BV262,"-",BW262))</f>
        <v/>
      </c>
      <c r="BY262" s="1172" t="s">
        <v>1830</v>
      </c>
      <c r="BZ262" s="1129"/>
      <c r="CA262" s="1129"/>
      <c r="CB262" s="1129"/>
      <c r="CC262" s="1129"/>
      <c r="CD262" s="1129"/>
      <c r="CE262" s="1129"/>
      <c r="CF262" s="1129"/>
      <c r="CG262" s="1129"/>
      <c r="CH262" s="1129"/>
      <c r="CI262" s="1129"/>
      <c r="CJ262" s="1129"/>
      <c r="CK262" s="1129"/>
      <c r="CL262" s="1129"/>
      <c r="CM262" s="1129"/>
      <c r="CN262" s="1129"/>
      <c r="CO262" s="1129"/>
      <c r="CP262" s="1129"/>
      <c r="CQ262" s="1129"/>
      <c r="CR262" s="1129"/>
      <c r="CS262" s="1129"/>
    </row>
    <row r="263" spans="1:97" ht="79.5" customHeight="1">
      <c r="A263" s="1804"/>
      <c r="B263" s="1798"/>
      <c r="C263" s="1798"/>
      <c r="D263" s="1798"/>
      <c r="E263" s="1798"/>
      <c r="F263" s="1798"/>
      <c r="G263" s="1798"/>
      <c r="H263" s="1798"/>
      <c r="I263" s="1798"/>
      <c r="J263" s="1798"/>
      <c r="K263" s="1798"/>
      <c r="L263" s="1798"/>
      <c r="M263" s="1802"/>
      <c r="N263" s="1173" t="s">
        <v>1830</v>
      </c>
      <c r="O263" s="1174" t="s">
        <v>1830</v>
      </c>
      <c r="P263" s="1175"/>
      <c r="Q263" s="1176"/>
      <c r="R263" s="1177" t="s">
        <v>1830</v>
      </c>
      <c r="S263" s="1174" t="s">
        <v>1830</v>
      </c>
      <c r="T263" s="1175"/>
      <c r="U263" s="1178"/>
      <c r="V263" s="1173" t="s">
        <v>1830</v>
      </c>
      <c r="W263" s="1174" t="s">
        <v>1830</v>
      </c>
      <c r="X263" s="1175"/>
      <c r="Y263" s="1176"/>
      <c r="Z263" s="1177" t="s">
        <v>1830</v>
      </c>
      <c r="AA263" s="1174" t="s">
        <v>1830</v>
      </c>
      <c r="AB263" s="1175"/>
      <c r="AC263" s="1178"/>
      <c r="AD263" s="1173" t="s">
        <v>1830</v>
      </c>
      <c r="AE263" s="1174" t="s">
        <v>1830</v>
      </c>
      <c r="AF263" s="1175"/>
      <c r="AG263" s="1176"/>
      <c r="AH263" s="1177" t="s">
        <v>1830</v>
      </c>
      <c r="AI263" s="1174" t="s">
        <v>1830</v>
      </c>
      <c r="AJ263" s="1175"/>
      <c r="AK263" s="1178"/>
      <c r="AL263" s="1173" t="s">
        <v>1830</v>
      </c>
      <c r="AM263" s="1174" t="s">
        <v>1830</v>
      </c>
      <c r="AN263" s="1175"/>
      <c r="AO263" s="1179"/>
      <c r="AP263" s="1177" t="s">
        <v>1830</v>
      </c>
      <c r="AQ263" s="1174" t="s">
        <v>1830</v>
      </c>
      <c r="AR263" s="1175"/>
      <c r="AS263" s="1178"/>
      <c r="AT263" s="1180" t="s">
        <v>1830</v>
      </c>
      <c r="AU263" s="1181" t="s">
        <v>1830</v>
      </c>
      <c r="AV263" s="1182"/>
      <c r="AW263" s="1183"/>
      <c r="AX263" s="1184" t="s">
        <v>1830</v>
      </c>
      <c r="AY263" s="1181" t="s">
        <v>1830</v>
      </c>
      <c r="AZ263" s="1182"/>
      <c r="BA263" s="1185"/>
      <c r="BB263" s="1186" t="s">
        <v>1830</v>
      </c>
      <c r="BC263" s="1187" t="s">
        <v>1830</v>
      </c>
      <c r="BD263" s="1188"/>
      <c r="BE263" s="1189"/>
      <c r="BF263" s="1190" t="s">
        <v>1830</v>
      </c>
      <c r="BG263" s="1187" t="s">
        <v>1830</v>
      </c>
      <c r="BH263" s="1188"/>
      <c r="BI263" s="1191"/>
      <c r="BJ263" s="1192" t="s">
        <v>1830</v>
      </c>
      <c r="BK263" s="1193" t="s">
        <v>1830</v>
      </c>
      <c r="BL263" s="1194"/>
      <c r="BM263" s="1195"/>
      <c r="BN263" s="1196" t="s">
        <v>1830</v>
      </c>
      <c r="BO263" s="1193" t="s">
        <v>1830</v>
      </c>
      <c r="BP263" s="1194"/>
      <c r="BQ263" s="1197"/>
      <c r="BR263" s="1198" t="s">
        <v>1830</v>
      </c>
      <c r="BS263" s="1199" t="s">
        <v>1830</v>
      </c>
      <c r="BT263" s="1200"/>
      <c r="BU263" s="1201"/>
      <c r="BV263" s="1202" t="s">
        <v>1830</v>
      </c>
      <c r="BW263" s="1199" t="s">
        <v>1830</v>
      </c>
      <c r="BX263" s="1200"/>
      <c r="BY263" s="1203"/>
      <c r="BZ263" s="1129"/>
      <c r="CA263" s="1129"/>
      <c r="CB263" s="1129"/>
      <c r="CC263" s="1129"/>
      <c r="CD263" s="1129"/>
      <c r="CE263" s="1129"/>
      <c r="CF263" s="1129"/>
      <c r="CG263" s="1129"/>
      <c r="CH263" s="1129"/>
      <c r="CI263" s="1129"/>
      <c r="CJ263" s="1129"/>
      <c r="CK263" s="1129"/>
      <c r="CL263" s="1129"/>
      <c r="CM263" s="1129"/>
      <c r="CN263" s="1129"/>
      <c r="CO263" s="1129"/>
      <c r="CP263" s="1129"/>
      <c r="CQ263" s="1129"/>
      <c r="CR263" s="1129"/>
      <c r="CS263" s="1129"/>
    </row>
    <row r="264" spans="1:97" ht="30" customHeight="1">
      <c r="A264" s="1803">
        <v>7</v>
      </c>
      <c r="B264" s="1805"/>
      <c r="C264" s="1806" t="str">
        <f>IF(B264="","",VLOOKUP(B264,COMPETENCIA!$A$2:$B$44,2,0))</f>
        <v/>
      </c>
      <c r="D264" s="1805"/>
      <c r="E264" s="1800" t="str">
        <f>IF(B264="","",CONCATENATE(B264,"-",D264))</f>
        <v/>
      </c>
      <c r="F264" s="1797" t="s">
        <v>1830</v>
      </c>
      <c r="G264" s="1799"/>
      <c r="H264" s="1797" t="str">
        <f>IF(G264="","",VLOOKUP(G264,ACTIVIDAD_APRENDIZAJE!$A$2:$N$11,4,0))</f>
        <v/>
      </c>
      <c r="I264" s="1799"/>
      <c r="J264" s="1797" t="str">
        <f>IF(I264="","",VLOOKUP(I264,PRODUCTOS!$A$2:$H$5,4,0))</f>
        <v/>
      </c>
      <c r="K264" s="1799"/>
      <c r="L264" s="1800" t="str">
        <f>IF(I264="","",CONCATENATE(B264,"-",D264,"-",I264,"-",K264))</f>
        <v/>
      </c>
      <c r="M264" s="1801" t="s">
        <v>1830</v>
      </c>
      <c r="N264" s="1142"/>
      <c r="O264" s="1143"/>
      <c r="P264" s="1144" t="str">
        <f>IF(N264="","",CONCATENATE(N$9,"-",N264,"-",O264))</f>
        <v/>
      </c>
      <c r="Q264" s="1145" t="s">
        <v>1830</v>
      </c>
      <c r="R264" s="1146"/>
      <c r="S264" s="1143"/>
      <c r="T264" s="1144" t="str">
        <f>IF(R264="","",CONCATENATE(N$9,"-",N264,"-",R264,"-",S264))</f>
        <v/>
      </c>
      <c r="U264" s="1147" t="s">
        <v>1830</v>
      </c>
      <c r="V264" s="1142"/>
      <c r="W264" s="1143"/>
      <c r="X264" s="1144" t="str">
        <f>IF(V264="","",CONCATENATE(V$9,"-",V264,"-",W264))</f>
        <v/>
      </c>
      <c r="Y264" s="1145" t="s">
        <v>1830</v>
      </c>
      <c r="Z264" s="1146"/>
      <c r="AA264" s="1143"/>
      <c r="AB264" s="1144" t="str">
        <f>IF(Z264="","",CONCATENATE(V$9,"-",V264,"-",Z264,"-",AA264))</f>
        <v/>
      </c>
      <c r="AC264" s="1147" t="s">
        <v>1830</v>
      </c>
      <c r="AD264" s="1142"/>
      <c r="AE264" s="1143"/>
      <c r="AF264" s="1144" t="str">
        <f>IF(AD264="","",CONCATENATE(AD$9,"-",AD264,"-",AE264))</f>
        <v/>
      </c>
      <c r="AG264" s="1145" t="s">
        <v>1830</v>
      </c>
      <c r="AH264" s="1146"/>
      <c r="AI264" s="1143"/>
      <c r="AJ264" s="1144" t="str">
        <f>IF(AH264="","",CONCATENATE(AD$9,"-",AD264,"-",AH264,"-",AI264))</f>
        <v/>
      </c>
      <c r="AK264" s="1147" t="s">
        <v>1830</v>
      </c>
      <c r="AL264" s="1142"/>
      <c r="AM264" s="1143"/>
      <c r="AN264" s="1144" t="str">
        <f>IF(AL264="","",CONCATENATE(AL$9,"-",AL264,"-",AM264))</f>
        <v/>
      </c>
      <c r="AO264" s="1148" t="s">
        <v>1830</v>
      </c>
      <c r="AP264" s="1146"/>
      <c r="AQ264" s="1143"/>
      <c r="AR264" s="1144" t="str">
        <f>IF(AP264="","",CONCATENATE(AL$9,"-",AL264,"-",AP264,"-",AQ264))</f>
        <v/>
      </c>
      <c r="AS264" s="1147" t="s">
        <v>1830</v>
      </c>
      <c r="AT264" s="1149"/>
      <c r="AU264" s="1150"/>
      <c r="AV264" s="1151" t="str">
        <f>IF(AT264="","",CONCATENATE(AT$9,"-",AT264,"-",AU264))</f>
        <v/>
      </c>
      <c r="AW264" s="1152" t="s">
        <v>1830</v>
      </c>
      <c r="AX264" s="1153"/>
      <c r="AY264" s="1150"/>
      <c r="AZ264" s="1151" t="str">
        <f>IF(AX264="","",CONCATENATE(AT$9,"-",AT264,"-",AX264,"-",AY264))</f>
        <v/>
      </c>
      <c r="BA264" s="1154" t="s">
        <v>1830</v>
      </c>
      <c r="BB264" s="1155"/>
      <c r="BC264" s="1156"/>
      <c r="BD264" s="1157" t="str">
        <f>IF(BB264="","",CONCATENATE(BB$9,"-",BB264,"-",BC264))</f>
        <v/>
      </c>
      <c r="BE264" s="1158" t="s">
        <v>1830</v>
      </c>
      <c r="BF264" s="1159"/>
      <c r="BG264" s="1156"/>
      <c r="BH264" s="1157" t="str">
        <f>IF(BF264="","",CONCATENATE(BB$9,"-",BB264,"-",BF264,"-",BG264))</f>
        <v/>
      </c>
      <c r="BI264" s="1160" t="s">
        <v>1830</v>
      </c>
      <c r="BJ264" s="1161"/>
      <c r="BK264" s="1162"/>
      <c r="BL264" s="1163" t="str">
        <f>IF(BJ264="","",CONCATENATE(BJ$9,"-",BJ264,"-",BK264))</f>
        <v/>
      </c>
      <c r="BM264" s="1164" t="s">
        <v>1830</v>
      </c>
      <c r="BN264" s="1165"/>
      <c r="BO264" s="1162"/>
      <c r="BP264" s="1163" t="str">
        <f>IF(BN264="","",CONCATENATE(BJ$9,"-",BJ264,"-",BN264,"-",BO264))</f>
        <v/>
      </c>
      <c r="BQ264" s="1166" t="s">
        <v>1830</v>
      </c>
      <c r="BR264" s="1167"/>
      <c r="BS264" s="1168"/>
      <c r="BT264" s="1169" t="str">
        <f>IF(BR264="","",CONCATENATE(BR$9,"-",BR264,"-",BS264))</f>
        <v/>
      </c>
      <c r="BU264" s="1170" t="s">
        <v>1830</v>
      </c>
      <c r="BV264" s="1171"/>
      <c r="BW264" s="1168"/>
      <c r="BX264" s="1169" t="str">
        <f>IF(BV264="","",CONCATENATE(BR$9,"-",BR264,"-",BV264,"-",BW264))</f>
        <v/>
      </c>
      <c r="BY264" s="1172" t="s">
        <v>1830</v>
      </c>
      <c r="BZ264" s="1129"/>
      <c r="CA264" s="1129"/>
      <c r="CB264" s="1129"/>
      <c r="CC264" s="1129"/>
      <c r="CD264" s="1129"/>
      <c r="CE264" s="1129"/>
      <c r="CF264" s="1129"/>
      <c r="CG264" s="1129"/>
      <c r="CH264" s="1129"/>
      <c r="CI264" s="1129"/>
      <c r="CJ264" s="1129"/>
      <c r="CK264" s="1129"/>
      <c r="CL264" s="1129"/>
      <c r="CM264" s="1129"/>
      <c r="CN264" s="1129"/>
      <c r="CO264" s="1129"/>
      <c r="CP264" s="1129"/>
      <c r="CQ264" s="1129"/>
      <c r="CR264" s="1129"/>
      <c r="CS264" s="1129"/>
    </row>
    <row r="265" spans="1:97" ht="79.5" customHeight="1">
      <c r="A265" s="1804"/>
      <c r="B265" s="1798"/>
      <c r="C265" s="1798"/>
      <c r="D265" s="1798"/>
      <c r="E265" s="1798"/>
      <c r="F265" s="1798"/>
      <c r="G265" s="1798"/>
      <c r="H265" s="1798"/>
      <c r="I265" s="1798"/>
      <c r="J265" s="1798"/>
      <c r="K265" s="1798"/>
      <c r="L265" s="1798"/>
      <c r="M265" s="1802"/>
      <c r="N265" s="1173" t="s">
        <v>1830</v>
      </c>
      <c r="O265" s="1174" t="s">
        <v>1830</v>
      </c>
      <c r="P265" s="1175"/>
      <c r="Q265" s="1176"/>
      <c r="R265" s="1177" t="s">
        <v>1830</v>
      </c>
      <c r="S265" s="1174" t="s">
        <v>1830</v>
      </c>
      <c r="T265" s="1175"/>
      <c r="U265" s="1178"/>
      <c r="V265" s="1173" t="s">
        <v>1830</v>
      </c>
      <c r="W265" s="1174" t="s">
        <v>1830</v>
      </c>
      <c r="X265" s="1175"/>
      <c r="Y265" s="1176"/>
      <c r="Z265" s="1177" t="s">
        <v>1830</v>
      </c>
      <c r="AA265" s="1174" t="s">
        <v>1830</v>
      </c>
      <c r="AB265" s="1175"/>
      <c r="AC265" s="1178"/>
      <c r="AD265" s="1173" t="s">
        <v>1830</v>
      </c>
      <c r="AE265" s="1174" t="s">
        <v>1830</v>
      </c>
      <c r="AF265" s="1175"/>
      <c r="AG265" s="1176"/>
      <c r="AH265" s="1177" t="s">
        <v>1830</v>
      </c>
      <c r="AI265" s="1174" t="s">
        <v>1830</v>
      </c>
      <c r="AJ265" s="1175"/>
      <c r="AK265" s="1178"/>
      <c r="AL265" s="1173" t="s">
        <v>1830</v>
      </c>
      <c r="AM265" s="1174" t="s">
        <v>1830</v>
      </c>
      <c r="AN265" s="1175"/>
      <c r="AO265" s="1179"/>
      <c r="AP265" s="1177" t="s">
        <v>1830</v>
      </c>
      <c r="AQ265" s="1174" t="s">
        <v>1830</v>
      </c>
      <c r="AR265" s="1175"/>
      <c r="AS265" s="1178"/>
      <c r="AT265" s="1180" t="s">
        <v>1830</v>
      </c>
      <c r="AU265" s="1181" t="s">
        <v>1830</v>
      </c>
      <c r="AV265" s="1182"/>
      <c r="AW265" s="1183"/>
      <c r="AX265" s="1184" t="s">
        <v>1830</v>
      </c>
      <c r="AY265" s="1181" t="s">
        <v>1830</v>
      </c>
      <c r="AZ265" s="1182"/>
      <c r="BA265" s="1185"/>
      <c r="BB265" s="1186" t="s">
        <v>1830</v>
      </c>
      <c r="BC265" s="1187" t="s">
        <v>1830</v>
      </c>
      <c r="BD265" s="1188"/>
      <c r="BE265" s="1189"/>
      <c r="BF265" s="1190" t="s">
        <v>1830</v>
      </c>
      <c r="BG265" s="1187" t="s">
        <v>1830</v>
      </c>
      <c r="BH265" s="1188"/>
      <c r="BI265" s="1191"/>
      <c r="BJ265" s="1192" t="s">
        <v>1830</v>
      </c>
      <c r="BK265" s="1193" t="s">
        <v>1830</v>
      </c>
      <c r="BL265" s="1194"/>
      <c r="BM265" s="1195"/>
      <c r="BN265" s="1196" t="s">
        <v>1830</v>
      </c>
      <c r="BO265" s="1193" t="s">
        <v>1830</v>
      </c>
      <c r="BP265" s="1194"/>
      <c r="BQ265" s="1197"/>
      <c r="BR265" s="1198" t="s">
        <v>1830</v>
      </c>
      <c r="BS265" s="1199" t="s">
        <v>1830</v>
      </c>
      <c r="BT265" s="1200"/>
      <c r="BU265" s="1201"/>
      <c r="BV265" s="1202" t="s">
        <v>1830</v>
      </c>
      <c r="BW265" s="1199" t="s">
        <v>1830</v>
      </c>
      <c r="BX265" s="1200"/>
      <c r="BY265" s="1203"/>
      <c r="BZ265" s="1129"/>
      <c r="CA265" s="1129"/>
      <c r="CB265" s="1129"/>
      <c r="CC265" s="1129"/>
      <c r="CD265" s="1129"/>
      <c r="CE265" s="1129"/>
      <c r="CF265" s="1129"/>
      <c r="CG265" s="1129"/>
      <c r="CH265" s="1129"/>
      <c r="CI265" s="1129"/>
      <c r="CJ265" s="1129"/>
      <c r="CK265" s="1129"/>
      <c r="CL265" s="1129"/>
      <c r="CM265" s="1129"/>
      <c r="CN265" s="1129"/>
      <c r="CO265" s="1129"/>
      <c r="CP265" s="1129"/>
      <c r="CQ265" s="1129"/>
      <c r="CR265" s="1129"/>
      <c r="CS265" s="1129"/>
    </row>
    <row r="266" spans="1:97" ht="30" customHeight="1">
      <c r="A266" s="1803">
        <v>8</v>
      </c>
      <c r="B266" s="1805"/>
      <c r="C266" s="1806" t="str">
        <f>IF(B266="","",VLOOKUP(B266,COMPETENCIA!$A$2:$B$44,2,0))</f>
        <v/>
      </c>
      <c r="D266" s="1805"/>
      <c r="E266" s="1800" t="str">
        <f>IF(B266="","",CONCATENATE(B266,"-",D266))</f>
        <v/>
      </c>
      <c r="F266" s="1797" t="s">
        <v>1830</v>
      </c>
      <c r="G266" s="1799"/>
      <c r="H266" s="1797" t="str">
        <f>IF(G266="","",VLOOKUP(G266,ACTIVIDAD_APRENDIZAJE!$A$2:$N$11,4,0))</f>
        <v/>
      </c>
      <c r="I266" s="1799"/>
      <c r="J266" s="1797" t="str">
        <f>IF(I266="","",VLOOKUP(I266,PRODUCTOS!$A$2:$H$5,4,0))</f>
        <v/>
      </c>
      <c r="K266" s="1799"/>
      <c r="L266" s="1800" t="str">
        <f>IF(I266="","",CONCATENATE(B266,"-",D266,"-",I266,"-",K266))</f>
        <v/>
      </c>
      <c r="M266" s="1801" t="s">
        <v>1830</v>
      </c>
      <c r="N266" s="1142"/>
      <c r="O266" s="1143"/>
      <c r="P266" s="1144" t="str">
        <f>IF(N266="","",CONCATENATE(N$9,"-",N266,"-",O266))</f>
        <v/>
      </c>
      <c r="Q266" s="1145" t="s">
        <v>1830</v>
      </c>
      <c r="R266" s="1146"/>
      <c r="S266" s="1143"/>
      <c r="T266" s="1144" t="str">
        <f>IF(R266="","",CONCATENATE(N$9,"-",N266,"-",R266,"-",S266))</f>
        <v/>
      </c>
      <c r="U266" s="1147" t="s">
        <v>1830</v>
      </c>
      <c r="V266" s="1142"/>
      <c r="W266" s="1143"/>
      <c r="X266" s="1144" t="str">
        <f>IF(V266="","",CONCATENATE(V$9,"-",V266,"-",W266))</f>
        <v/>
      </c>
      <c r="Y266" s="1145" t="s">
        <v>1830</v>
      </c>
      <c r="Z266" s="1146"/>
      <c r="AA266" s="1143"/>
      <c r="AB266" s="1144" t="str">
        <f>IF(Z266="","",CONCATENATE(V$9,"-",V266,"-",Z266,"-",AA266))</f>
        <v/>
      </c>
      <c r="AC266" s="1147" t="s">
        <v>1830</v>
      </c>
      <c r="AD266" s="1142"/>
      <c r="AE266" s="1143"/>
      <c r="AF266" s="1144" t="str">
        <f>IF(AD266="","",CONCATENATE(AD$9,"-",AD266,"-",AE266))</f>
        <v/>
      </c>
      <c r="AG266" s="1145" t="s">
        <v>1830</v>
      </c>
      <c r="AH266" s="1146"/>
      <c r="AI266" s="1143"/>
      <c r="AJ266" s="1144" t="str">
        <f>IF(AH266="","",CONCATENATE(AD$9,"-",AD266,"-",AH266,"-",AI266))</f>
        <v/>
      </c>
      <c r="AK266" s="1147" t="s">
        <v>1830</v>
      </c>
      <c r="AL266" s="1142"/>
      <c r="AM266" s="1143"/>
      <c r="AN266" s="1144" t="str">
        <f>IF(AL266="","",CONCATENATE(AL$9,"-",AL266,"-",AM266))</f>
        <v/>
      </c>
      <c r="AO266" s="1148" t="s">
        <v>1830</v>
      </c>
      <c r="AP266" s="1146"/>
      <c r="AQ266" s="1143"/>
      <c r="AR266" s="1144" t="str">
        <f>IF(AP266="","",CONCATENATE(AL$9,"-",AL266,"-",AP266,"-",AQ266))</f>
        <v/>
      </c>
      <c r="AS266" s="1147" t="s">
        <v>1830</v>
      </c>
      <c r="AT266" s="1149"/>
      <c r="AU266" s="1150"/>
      <c r="AV266" s="1151" t="str">
        <f>IF(AT266="","",CONCATENATE(AT$9,"-",AT266,"-",AU266))</f>
        <v/>
      </c>
      <c r="AW266" s="1152" t="s">
        <v>1830</v>
      </c>
      <c r="AX266" s="1153"/>
      <c r="AY266" s="1150"/>
      <c r="AZ266" s="1151" t="str">
        <f>IF(AX266="","",CONCATENATE(AT$9,"-",AT266,"-",AX266,"-",AY266))</f>
        <v/>
      </c>
      <c r="BA266" s="1154" t="s">
        <v>1830</v>
      </c>
      <c r="BB266" s="1155"/>
      <c r="BC266" s="1156"/>
      <c r="BD266" s="1157" t="str">
        <f>IF(BB266="","",CONCATENATE(BB$9,"-",BB266,"-",BC266))</f>
        <v/>
      </c>
      <c r="BE266" s="1158" t="s">
        <v>1830</v>
      </c>
      <c r="BF266" s="1159"/>
      <c r="BG266" s="1156"/>
      <c r="BH266" s="1157" t="str">
        <f>IF(BF266="","",CONCATENATE(BB$9,"-",BB266,"-",BF266,"-",BG266))</f>
        <v/>
      </c>
      <c r="BI266" s="1160" t="s">
        <v>1830</v>
      </c>
      <c r="BJ266" s="1161"/>
      <c r="BK266" s="1162"/>
      <c r="BL266" s="1163" t="str">
        <f>IF(BJ266="","",CONCATENATE(BJ$9,"-",BJ266,"-",BK266))</f>
        <v/>
      </c>
      <c r="BM266" s="1164" t="s">
        <v>1830</v>
      </c>
      <c r="BN266" s="1165"/>
      <c r="BO266" s="1162"/>
      <c r="BP266" s="1163" t="str">
        <f>IF(BN266="","",CONCATENATE(BJ$9,"-",BJ266,"-",BN266,"-",BO266))</f>
        <v/>
      </c>
      <c r="BQ266" s="1166" t="s">
        <v>1830</v>
      </c>
      <c r="BR266" s="1167"/>
      <c r="BS266" s="1168"/>
      <c r="BT266" s="1169" t="str">
        <f>IF(BR266="","",CONCATENATE(BR$9,"-",BR266,"-",BS266))</f>
        <v/>
      </c>
      <c r="BU266" s="1170" t="s">
        <v>1830</v>
      </c>
      <c r="BV266" s="1171"/>
      <c r="BW266" s="1168"/>
      <c r="BX266" s="1169" t="str">
        <f>IF(BV266="","",CONCATENATE(BR$9,"-",BR266,"-",BV266,"-",BW266))</f>
        <v/>
      </c>
      <c r="BY266" s="1172" t="s">
        <v>1830</v>
      </c>
      <c r="BZ266" s="1129"/>
      <c r="CA266" s="1129"/>
      <c r="CB266" s="1129"/>
      <c r="CC266" s="1129"/>
      <c r="CD266" s="1129"/>
      <c r="CE266" s="1129"/>
      <c r="CF266" s="1129"/>
      <c r="CG266" s="1129"/>
      <c r="CH266" s="1129"/>
      <c r="CI266" s="1129"/>
      <c r="CJ266" s="1129"/>
      <c r="CK266" s="1129"/>
      <c r="CL266" s="1129"/>
      <c r="CM266" s="1129"/>
      <c r="CN266" s="1129"/>
      <c r="CO266" s="1129"/>
      <c r="CP266" s="1129"/>
      <c r="CQ266" s="1129"/>
      <c r="CR266" s="1129"/>
      <c r="CS266" s="1129"/>
    </row>
    <row r="267" spans="1:97" ht="79.5" customHeight="1">
      <c r="A267" s="1804"/>
      <c r="B267" s="1798"/>
      <c r="C267" s="1798"/>
      <c r="D267" s="1798"/>
      <c r="E267" s="1798"/>
      <c r="F267" s="1798"/>
      <c r="G267" s="1798"/>
      <c r="H267" s="1798"/>
      <c r="I267" s="1798"/>
      <c r="J267" s="1798"/>
      <c r="K267" s="1798"/>
      <c r="L267" s="1798"/>
      <c r="M267" s="1802"/>
      <c r="N267" s="1173" t="s">
        <v>1830</v>
      </c>
      <c r="O267" s="1174" t="s">
        <v>1830</v>
      </c>
      <c r="P267" s="1175"/>
      <c r="Q267" s="1176"/>
      <c r="R267" s="1177" t="s">
        <v>1830</v>
      </c>
      <c r="S267" s="1174" t="s">
        <v>1830</v>
      </c>
      <c r="T267" s="1175"/>
      <c r="U267" s="1178"/>
      <c r="V267" s="1173" t="s">
        <v>1830</v>
      </c>
      <c r="W267" s="1174" t="s">
        <v>1830</v>
      </c>
      <c r="X267" s="1175"/>
      <c r="Y267" s="1176"/>
      <c r="Z267" s="1177" t="s">
        <v>1830</v>
      </c>
      <c r="AA267" s="1174" t="s">
        <v>1830</v>
      </c>
      <c r="AB267" s="1175"/>
      <c r="AC267" s="1178"/>
      <c r="AD267" s="1173" t="s">
        <v>1830</v>
      </c>
      <c r="AE267" s="1174" t="s">
        <v>1830</v>
      </c>
      <c r="AF267" s="1175"/>
      <c r="AG267" s="1176"/>
      <c r="AH267" s="1177" t="s">
        <v>1830</v>
      </c>
      <c r="AI267" s="1174" t="s">
        <v>1830</v>
      </c>
      <c r="AJ267" s="1175"/>
      <c r="AK267" s="1178"/>
      <c r="AL267" s="1173" t="s">
        <v>1830</v>
      </c>
      <c r="AM267" s="1174" t="s">
        <v>1830</v>
      </c>
      <c r="AN267" s="1175"/>
      <c r="AO267" s="1179"/>
      <c r="AP267" s="1177" t="s">
        <v>1830</v>
      </c>
      <c r="AQ267" s="1174" t="s">
        <v>1830</v>
      </c>
      <c r="AR267" s="1175"/>
      <c r="AS267" s="1178"/>
      <c r="AT267" s="1180" t="s">
        <v>1830</v>
      </c>
      <c r="AU267" s="1181" t="s">
        <v>1830</v>
      </c>
      <c r="AV267" s="1182"/>
      <c r="AW267" s="1183"/>
      <c r="AX267" s="1184" t="s">
        <v>1830</v>
      </c>
      <c r="AY267" s="1181" t="s">
        <v>1830</v>
      </c>
      <c r="AZ267" s="1182"/>
      <c r="BA267" s="1185"/>
      <c r="BB267" s="1186" t="s">
        <v>1830</v>
      </c>
      <c r="BC267" s="1187" t="s">
        <v>1830</v>
      </c>
      <c r="BD267" s="1188"/>
      <c r="BE267" s="1189"/>
      <c r="BF267" s="1190" t="s">
        <v>1830</v>
      </c>
      <c r="BG267" s="1187" t="s">
        <v>1830</v>
      </c>
      <c r="BH267" s="1188"/>
      <c r="BI267" s="1191"/>
      <c r="BJ267" s="1192" t="s">
        <v>1830</v>
      </c>
      <c r="BK267" s="1193" t="s">
        <v>1830</v>
      </c>
      <c r="BL267" s="1194"/>
      <c r="BM267" s="1195"/>
      <c r="BN267" s="1196" t="s">
        <v>1830</v>
      </c>
      <c r="BO267" s="1193" t="s">
        <v>1830</v>
      </c>
      <c r="BP267" s="1194"/>
      <c r="BQ267" s="1197"/>
      <c r="BR267" s="1198" t="s">
        <v>1830</v>
      </c>
      <c r="BS267" s="1199" t="s">
        <v>1830</v>
      </c>
      <c r="BT267" s="1200"/>
      <c r="BU267" s="1201"/>
      <c r="BV267" s="1202" t="s">
        <v>1830</v>
      </c>
      <c r="BW267" s="1199" t="s">
        <v>1830</v>
      </c>
      <c r="BX267" s="1200"/>
      <c r="BY267" s="1203"/>
      <c r="BZ267" s="1129"/>
      <c r="CA267" s="1129"/>
      <c r="CB267" s="1129"/>
      <c r="CC267" s="1129"/>
      <c r="CD267" s="1129"/>
      <c r="CE267" s="1129"/>
      <c r="CF267" s="1129"/>
      <c r="CG267" s="1129"/>
      <c r="CH267" s="1129"/>
      <c r="CI267" s="1129"/>
      <c r="CJ267" s="1129"/>
      <c r="CK267" s="1129"/>
      <c r="CL267" s="1129"/>
      <c r="CM267" s="1129"/>
      <c r="CN267" s="1129"/>
      <c r="CO267" s="1129"/>
      <c r="CP267" s="1129"/>
      <c r="CQ267" s="1129"/>
      <c r="CR267" s="1129"/>
      <c r="CS267" s="1129"/>
    </row>
    <row r="268" spans="1:97" ht="30" customHeight="1">
      <c r="A268" s="1803">
        <v>9</v>
      </c>
      <c r="B268" s="1805"/>
      <c r="C268" s="1806" t="str">
        <f>IF(B268="","",VLOOKUP(B268,COMPETENCIA!$A$2:$B$44,2,0))</f>
        <v/>
      </c>
      <c r="D268" s="1805"/>
      <c r="E268" s="1800" t="str">
        <f>IF(B268="","",CONCATENATE(B268,"-",D268))</f>
        <v/>
      </c>
      <c r="F268" s="1797" t="s">
        <v>1830</v>
      </c>
      <c r="G268" s="1799"/>
      <c r="H268" s="1797" t="str">
        <f>IF(G268="","",VLOOKUP(G268,ACTIVIDAD_APRENDIZAJE!$A$2:$N$11,4,0))</f>
        <v/>
      </c>
      <c r="I268" s="1799"/>
      <c r="J268" s="1797" t="str">
        <f>IF(I268="","",VLOOKUP(I268,PRODUCTOS!$A$2:$H$5,4,0))</f>
        <v/>
      </c>
      <c r="K268" s="1799"/>
      <c r="L268" s="1800" t="str">
        <f>IF(I268="","",CONCATENATE(B268,"-",D268,"-",I268,"-",K268))</f>
        <v/>
      </c>
      <c r="M268" s="1801" t="s">
        <v>1830</v>
      </c>
      <c r="N268" s="1142"/>
      <c r="O268" s="1143"/>
      <c r="P268" s="1144" t="str">
        <f>IF(N268="","",CONCATENATE(N$9,"-",N268,"-",O268))</f>
        <v/>
      </c>
      <c r="Q268" s="1145" t="s">
        <v>1830</v>
      </c>
      <c r="R268" s="1146"/>
      <c r="S268" s="1143"/>
      <c r="T268" s="1144" t="str">
        <f>IF(R268="","",CONCATENATE(N$9,"-",N268,"-",R268,"-",S268))</f>
        <v/>
      </c>
      <c r="U268" s="1147" t="s">
        <v>1830</v>
      </c>
      <c r="V268" s="1142"/>
      <c r="W268" s="1143"/>
      <c r="X268" s="1144" t="str">
        <f>IF(V268="","",CONCATENATE(V$9,"-",V268,"-",W268))</f>
        <v/>
      </c>
      <c r="Y268" s="1145" t="s">
        <v>1830</v>
      </c>
      <c r="Z268" s="1146"/>
      <c r="AA268" s="1143"/>
      <c r="AB268" s="1144" t="str">
        <f>IF(Z268="","",CONCATENATE(V$9,"-",V268,"-",Z268,"-",AA268))</f>
        <v/>
      </c>
      <c r="AC268" s="1147" t="s">
        <v>1830</v>
      </c>
      <c r="AD268" s="1142"/>
      <c r="AE268" s="1143"/>
      <c r="AF268" s="1144" t="str">
        <f>IF(AD268="","",CONCATENATE(AD$9,"-",AD268,"-",AE268))</f>
        <v/>
      </c>
      <c r="AG268" s="1145" t="s">
        <v>1830</v>
      </c>
      <c r="AH268" s="1146"/>
      <c r="AI268" s="1143"/>
      <c r="AJ268" s="1144" t="str">
        <f>IF(AH268="","",CONCATENATE(AD$9,"-",AD268,"-",AH268,"-",AI268))</f>
        <v/>
      </c>
      <c r="AK268" s="1147" t="s">
        <v>1830</v>
      </c>
      <c r="AL268" s="1142"/>
      <c r="AM268" s="1143"/>
      <c r="AN268" s="1144" t="str">
        <f>IF(AL268="","",CONCATENATE(AL$9,"-",AL268,"-",AM268))</f>
        <v/>
      </c>
      <c r="AO268" s="1148" t="s">
        <v>1830</v>
      </c>
      <c r="AP268" s="1146"/>
      <c r="AQ268" s="1143"/>
      <c r="AR268" s="1144" t="str">
        <f>IF(AP268="","",CONCATENATE(AL$9,"-",AL268,"-",AP268,"-",AQ268))</f>
        <v/>
      </c>
      <c r="AS268" s="1147" t="s">
        <v>1830</v>
      </c>
      <c r="AT268" s="1149"/>
      <c r="AU268" s="1150"/>
      <c r="AV268" s="1151" t="str">
        <f>IF(AT268="","",CONCATENATE(AT$9,"-",AT268,"-",AU268))</f>
        <v/>
      </c>
      <c r="AW268" s="1152" t="s">
        <v>1830</v>
      </c>
      <c r="AX268" s="1153"/>
      <c r="AY268" s="1150"/>
      <c r="AZ268" s="1151" t="str">
        <f>IF(AX268="","",CONCATENATE(AT$9,"-",AT268,"-",AX268,"-",AY268))</f>
        <v/>
      </c>
      <c r="BA268" s="1154" t="s">
        <v>1830</v>
      </c>
      <c r="BB268" s="1155"/>
      <c r="BC268" s="1156"/>
      <c r="BD268" s="1157" t="str">
        <f>IF(BB268="","",CONCATENATE(BB$9,"-",BB268,"-",BC268))</f>
        <v/>
      </c>
      <c r="BE268" s="1158" t="s">
        <v>1830</v>
      </c>
      <c r="BF268" s="1159"/>
      <c r="BG268" s="1156"/>
      <c r="BH268" s="1157" t="str">
        <f>IF(BF268="","",CONCATENATE(BB$9,"-",BB268,"-",BF268,"-",BG268))</f>
        <v/>
      </c>
      <c r="BI268" s="1160" t="s">
        <v>1830</v>
      </c>
      <c r="BJ268" s="1161"/>
      <c r="BK268" s="1162"/>
      <c r="BL268" s="1163" t="str">
        <f>IF(BJ268="","",CONCATENATE(BJ$9,"-",BJ268,"-",BK268))</f>
        <v/>
      </c>
      <c r="BM268" s="1164" t="s">
        <v>1830</v>
      </c>
      <c r="BN268" s="1165"/>
      <c r="BO268" s="1162"/>
      <c r="BP268" s="1163" t="str">
        <f>IF(BN268="","",CONCATENATE(BJ$9,"-",BJ268,"-",BN268,"-",BO268))</f>
        <v/>
      </c>
      <c r="BQ268" s="1166" t="s">
        <v>1830</v>
      </c>
      <c r="BR268" s="1167"/>
      <c r="BS268" s="1168"/>
      <c r="BT268" s="1169" t="str">
        <f>IF(BR268="","",CONCATENATE(BR$9,"-",BR268,"-",BS268))</f>
        <v/>
      </c>
      <c r="BU268" s="1170" t="s">
        <v>1830</v>
      </c>
      <c r="BV268" s="1171"/>
      <c r="BW268" s="1168"/>
      <c r="BX268" s="1169" t="str">
        <f>IF(BV268="","",CONCATENATE(BR$9,"-",BR268,"-",BV268,"-",BW268))</f>
        <v/>
      </c>
      <c r="BY268" s="1172" t="s">
        <v>1830</v>
      </c>
      <c r="BZ268" s="1129"/>
      <c r="CA268" s="1129"/>
      <c r="CB268" s="1129"/>
      <c r="CC268" s="1129"/>
      <c r="CD268" s="1129"/>
      <c r="CE268" s="1129"/>
      <c r="CF268" s="1129"/>
      <c r="CG268" s="1129"/>
      <c r="CH268" s="1129"/>
      <c r="CI268" s="1129"/>
      <c r="CJ268" s="1129"/>
      <c r="CK268" s="1129"/>
      <c r="CL268" s="1129"/>
      <c r="CM268" s="1129"/>
      <c r="CN268" s="1129"/>
      <c r="CO268" s="1129"/>
      <c r="CP268" s="1129"/>
      <c r="CQ268" s="1129"/>
      <c r="CR268" s="1129"/>
      <c r="CS268" s="1129"/>
    </row>
    <row r="269" spans="1:97" ht="79.5" customHeight="1">
      <c r="A269" s="1804"/>
      <c r="B269" s="1798"/>
      <c r="C269" s="1798"/>
      <c r="D269" s="1798"/>
      <c r="E269" s="1798"/>
      <c r="F269" s="1798"/>
      <c r="G269" s="1798"/>
      <c r="H269" s="1798"/>
      <c r="I269" s="1798"/>
      <c r="J269" s="1798"/>
      <c r="K269" s="1798"/>
      <c r="L269" s="1798"/>
      <c r="M269" s="1802"/>
      <c r="N269" s="1173" t="s">
        <v>1830</v>
      </c>
      <c r="O269" s="1174" t="s">
        <v>1830</v>
      </c>
      <c r="P269" s="1175"/>
      <c r="Q269" s="1176"/>
      <c r="R269" s="1177" t="s">
        <v>1830</v>
      </c>
      <c r="S269" s="1174" t="s">
        <v>1830</v>
      </c>
      <c r="T269" s="1175"/>
      <c r="U269" s="1178"/>
      <c r="V269" s="1173" t="s">
        <v>1830</v>
      </c>
      <c r="W269" s="1174" t="s">
        <v>1830</v>
      </c>
      <c r="X269" s="1175"/>
      <c r="Y269" s="1176"/>
      <c r="Z269" s="1177" t="s">
        <v>1830</v>
      </c>
      <c r="AA269" s="1174" t="s">
        <v>1830</v>
      </c>
      <c r="AB269" s="1175"/>
      <c r="AC269" s="1178"/>
      <c r="AD269" s="1173" t="s">
        <v>1830</v>
      </c>
      <c r="AE269" s="1174" t="s">
        <v>1830</v>
      </c>
      <c r="AF269" s="1175"/>
      <c r="AG269" s="1176"/>
      <c r="AH269" s="1177" t="s">
        <v>1830</v>
      </c>
      <c r="AI269" s="1174" t="s">
        <v>1830</v>
      </c>
      <c r="AJ269" s="1175"/>
      <c r="AK269" s="1178"/>
      <c r="AL269" s="1173" t="s">
        <v>1830</v>
      </c>
      <c r="AM269" s="1174" t="s">
        <v>1830</v>
      </c>
      <c r="AN269" s="1175"/>
      <c r="AO269" s="1179"/>
      <c r="AP269" s="1177" t="s">
        <v>1830</v>
      </c>
      <c r="AQ269" s="1174" t="s">
        <v>1830</v>
      </c>
      <c r="AR269" s="1175"/>
      <c r="AS269" s="1178"/>
      <c r="AT269" s="1180" t="s">
        <v>1830</v>
      </c>
      <c r="AU269" s="1181" t="s">
        <v>1830</v>
      </c>
      <c r="AV269" s="1182"/>
      <c r="AW269" s="1183"/>
      <c r="AX269" s="1184" t="s">
        <v>1830</v>
      </c>
      <c r="AY269" s="1181" t="s">
        <v>1830</v>
      </c>
      <c r="AZ269" s="1182"/>
      <c r="BA269" s="1185"/>
      <c r="BB269" s="1186" t="s">
        <v>1830</v>
      </c>
      <c r="BC269" s="1187" t="s">
        <v>1830</v>
      </c>
      <c r="BD269" s="1188"/>
      <c r="BE269" s="1189"/>
      <c r="BF269" s="1190" t="s">
        <v>1830</v>
      </c>
      <c r="BG269" s="1187" t="s">
        <v>1830</v>
      </c>
      <c r="BH269" s="1188"/>
      <c r="BI269" s="1191"/>
      <c r="BJ269" s="1192" t="s">
        <v>1830</v>
      </c>
      <c r="BK269" s="1193" t="s">
        <v>1830</v>
      </c>
      <c r="BL269" s="1194"/>
      <c r="BM269" s="1195"/>
      <c r="BN269" s="1196" t="s">
        <v>1830</v>
      </c>
      <c r="BO269" s="1193" t="s">
        <v>1830</v>
      </c>
      <c r="BP269" s="1194"/>
      <c r="BQ269" s="1197"/>
      <c r="BR269" s="1198" t="s">
        <v>1830</v>
      </c>
      <c r="BS269" s="1199" t="s">
        <v>1830</v>
      </c>
      <c r="BT269" s="1200"/>
      <c r="BU269" s="1201"/>
      <c r="BV269" s="1202" t="s">
        <v>1830</v>
      </c>
      <c r="BW269" s="1199" t="s">
        <v>1830</v>
      </c>
      <c r="BX269" s="1200"/>
      <c r="BY269" s="1203"/>
      <c r="BZ269" s="1129"/>
      <c r="CA269" s="1129"/>
      <c r="CB269" s="1129"/>
      <c r="CC269" s="1129"/>
      <c r="CD269" s="1129"/>
      <c r="CE269" s="1129"/>
      <c r="CF269" s="1129"/>
      <c r="CG269" s="1129"/>
      <c r="CH269" s="1129"/>
      <c r="CI269" s="1129"/>
      <c r="CJ269" s="1129"/>
      <c r="CK269" s="1129"/>
      <c r="CL269" s="1129"/>
      <c r="CM269" s="1129"/>
      <c r="CN269" s="1129"/>
      <c r="CO269" s="1129"/>
      <c r="CP269" s="1129"/>
      <c r="CQ269" s="1129"/>
      <c r="CR269" s="1129"/>
      <c r="CS269" s="1129"/>
    </row>
    <row r="270" spans="1:97" ht="30" customHeight="1">
      <c r="A270" s="1810">
        <v>10</v>
      </c>
      <c r="B270" s="1805"/>
      <c r="C270" s="1806" t="str">
        <f>IF(B270="","",VLOOKUP(B270,COMPETENCIA!$A$2:$B$44,2,0))</f>
        <v/>
      </c>
      <c r="D270" s="1805"/>
      <c r="E270" s="1800" t="str">
        <f>IF(B270="","",CONCATENATE(B270,"-",D270))</f>
        <v/>
      </c>
      <c r="F270" s="1797" t="s">
        <v>1830</v>
      </c>
      <c r="G270" s="1799"/>
      <c r="H270" s="1797" t="str">
        <f>IF(G270="","",VLOOKUP(G270,ACTIVIDAD_APRENDIZAJE!$A$2:$N$11,4,0))</f>
        <v/>
      </c>
      <c r="I270" s="1799"/>
      <c r="J270" s="1797" t="str">
        <f>IF(I270="","",VLOOKUP(I270,PRODUCTOS!$A$2:$H$5,4,0))</f>
        <v/>
      </c>
      <c r="K270" s="1799"/>
      <c r="L270" s="1800" t="str">
        <f>IF(I270="","",CONCATENATE(B270,"-",D270,"-",I270,"-",K270))</f>
        <v/>
      </c>
      <c r="M270" s="1801" t="s">
        <v>1830</v>
      </c>
      <c r="N270" s="1142"/>
      <c r="O270" s="1143"/>
      <c r="P270" s="1144" t="str">
        <f>IF(N270="","",CONCATENATE(N$9,"-",N270,"-",O270))</f>
        <v/>
      </c>
      <c r="Q270" s="1145" t="s">
        <v>1830</v>
      </c>
      <c r="R270" s="1146"/>
      <c r="S270" s="1143"/>
      <c r="T270" s="1144" t="str">
        <f>IF(R270="","",CONCATENATE(N$9,"-",N270,"-",R270,"-",S270))</f>
        <v/>
      </c>
      <c r="U270" s="1147" t="s">
        <v>1830</v>
      </c>
      <c r="V270" s="1142"/>
      <c r="W270" s="1143"/>
      <c r="X270" s="1144" t="str">
        <f>IF(V270="","",CONCATENATE(V$9,"-",V270,"-",W270))</f>
        <v/>
      </c>
      <c r="Y270" s="1145" t="s">
        <v>1830</v>
      </c>
      <c r="Z270" s="1146"/>
      <c r="AA270" s="1143"/>
      <c r="AB270" s="1144" t="str">
        <f>IF(Z270="","",CONCATENATE(V$9,"-",V270,"-",Z270,"-",AA270))</f>
        <v/>
      </c>
      <c r="AC270" s="1147" t="s">
        <v>1830</v>
      </c>
      <c r="AD270" s="1142"/>
      <c r="AE270" s="1143"/>
      <c r="AF270" s="1144" t="str">
        <f>IF(AD270="","",CONCATENATE(AD$9,"-",AD270,"-",AE270))</f>
        <v/>
      </c>
      <c r="AG270" s="1145" t="s">
        <v>1830</v>
      </c>
      <c r="AH270" s="1146"/>
      <c r="AI270" s="1143"/>
      <c r="AJ270" s="1144" t="str">
        <f>IF(AH270="","",CONCATENATE(AD$9,"-",AD270,"-",AH270,"-",AI270))</f>
        <v/>
      </c>
      <c r="AK270" s="1147" t="s">
        <v>1830</v>
      </c>
      <c r="AL270" s="1142"/>
      <c r="AM270" s="1143"/>
      <c r="AN270" s="1144" t="str">
        <f>IF(AL270="","",CONCATENATE(AL$9,"-",AL270,"-",AM270))</f>
        <v/>
      </c>
      <c r="AO270" s="1148" t="s">
        <v>1830</v>
      </c>
      <c r="AP270" s="1146"/>
      <c r="AQ270" s="1143"/>
      <c r="AR270" s="1144" t="str">
        <f>IF(AP270="","",CONCATENATE(AL$9,"-",AL270,"-",AP270,"-",AQ270))</f>
        <v/>
      </c>
      <c r="AS270" s="1147" t="s">
        <v>1830</v>
      </c>
      <c r="AT270" s="1149"/>
      <c r="AU270" s="1150"/>
      <c r="AV270" s="1151" t="str">
        <f>IF(AT270="","",CONCATENATE(AT$9,"-",AT270,"-",AU270))</f>
        <v/>
      </c>
      <c r="AW270" s="1152" t="s">
        <v>1830</v>
      </c>
      <c r="AX270" s="1153"/>
      <c r="AY270" s="1150"/>
      <c r="AZ270" s="1151" t="str">
        <f>IF(AX270="","",CONCATENATE(AT$9,"-",AT270,"-",AX270,"-",AY270))</f>
        <v/>
      </c>
      <c r="BA270" s="1154" t="s">
        <v>1830</v>
      </c>
      <c r="BB270" s="1155"/>
      <c r="BC270" s="1156"/>
      <c r="BD270" s="1157" t="str">
        <f>IF(BB270="","",CONCATENATE(BB$9,"-",BB270,"-",BC270))</f>
        <v/>
      </c>
      <c r="BE270" s="1158" t="s">
        <v>1830</v>
      </c>
      <c r="BF270" s="1159"/>
      <c r="BG270" s="1156"/>
      <c r="BH270" s="1157" t="str">
        <f>IF(BF270="","",CONCATENATE(BB$9,"-",BB270,"-",BF270,"-",BG270))</f>
        <v/>
      </c>
      <c r="BI270" s="1160" t="s">
        <v>1830</v>
      </c>
      <c r="BJ270" s="1161"/>
      <c r="BK270" s="1162"/>
      <c r="BL270" s="1163" t="str">
        <f>IF(BJ270="","",CONCATENATE(BJ$9,"-",BJ270,"-",BK270))</f>
        <v/>
      </c>
      <c r="BM270" s="1164" t="s">
        <v>1830</v>
      </c>
      <c r="BN270" s="1165"/>
      <c r="BO270" s="1162"/>
      <c r="BP270" s="1163" t="str">
        <f>IF(BN270="","",CONCATENATE(BJ$9,"-",BJ270,"-",BN270,"-",BO270))</f>
        <v/>
      </c>
      <c r="BQ270" s="1166" t="s">
        <v>1830</v>
      </c>
      <c r="BR270" s="1167"/>
      <c r="BS270" s="1168"/>
      <c r="BT270" s="1169" t="str">
        <f>IF(BR270="","",CONCATENATE(BR$9,"-",BR270,"-",BS270))</f>
        <v/>
      </c>
      <c r="BU270" s="1170" t="s">
        <v>1830</v>
      </c>
      <c r="BV270" s="1171"/>
      <c r="BW270" s="1168"/>
      <c r="BX270" s="1169" t="str">
        <f>IF(BV270="","",CONCATENATE(BR$9,"-",BR270,"-",BV270,"-",BW270))</f>
        <v/>
      </c>
      <c r="BY270" s="1172" t="s">
        <v>1830</v>
      </c>
      <c r="BZ270" s="1129"/>
      <c r="CA270" s="1129"/>
      <c r="CB270" s="1129"/>
      <c r="CC270" s="1129"/>
      <c r="CD270" s="1129"/>
      <c r="CE270" s="1129"/>
      <c r="CF270" s="1129"/>
      <c r="CG270" s="1129"/>
      <c r="CH270" s="1129"/>
      <c r="CI270" s="1129"/>
      <c r="CJ270" s="1129"/>
      <c r="CK270" s="1129"/>
      <c r="CL270" s="1129"/>
      <c r="CM270" s="1129"/>
      <c r="CN270" s="1129"/>
      <c r="CO270" s="1129"/>
      <c r="CP270" s="1129"/>
      <c r="CQ270" s="1129"/>
      <c r="CR270" s="1129"/>
      <c r="CS270" s="1129"/>
    </row>
    <row r="271" spans="1:97" ht="79.5" customHeight="1">
      <c r="A271" s="1811"/>
      <c r="B271" s="1808"/>
      <c r="C271" s="1808"/>
      <c r="D271" s="1808"/>
      <c r="E271" s="1808"/>
      <c r="F271" s="1808"/>
      <c r="G271" s="1807"/>
      <c r="H271" s="1807"/>
      <c r="I271" s="1808"/>
      <c r="J271" s="1808"/>
      <c r="K271" s="1808"/>
      <c r="L271" s="1808"/>
      <c r="M271" s="1809"/>
      <c r="N271" s="1207" t="s">
        <v>1830</v>
      </c>
      <c r="O271" s="1208" t="s">
        <v>1830</v>
      </c>
      <c r="P271" s="1209"/>
      <c r="Q271" s="1210"/>
      <c r="R271" s="1211" t="s">
        <v>1830</v>
      </c>
      <c r="S271" s="1208" t="s">
        <v>1830</v>
      </c>
      <c r="T271" s="1209"/>
      <c r="U271" s="1212"/>
      <c r="V271" s="1207" t="s">
        <v>1830</v>
      </c>
      <c r="W271" s="1208" t="s">
        <v>1830</v>
      </c>
      <c r="X271" s="1209"/>
      <c r="Y271" s="1210"/>
      <c r="Z271" s="1211" t="s">
        <v>1830</v>
      </c>
      <c r="AA271" s="1208" t="s">
        <v>1830</v>
      </c>
      <c r="AB271" s="1209"/>
      <c r="AC271" s="1212"/>
      <c r="AD271" s="1207" t="s">
        <v>1830</v>
      </c>
      <c r="AE271" s="1208" t="s">
        <v>1830</v>
      </c>
      <c r="AF271" s="1209"/>
      <c r="AG271" s="1210"/>
      <c r="AH271" s="1211" t="s">
        <v>1830</v>
      </c>
      <c r="AI271" s="1208" t="s">
        <v>1830</v>
      </c>
      <c r="AJ271" s="1209"/>
      <c r="AK271" s="1212"/>
      <c r="AL271" s="1207" t="s">
        <v>1830</v>
      </c>
      <c r="AM271" s="1208" t="s">
        <v>1830</v>
      </c>
      <c r="AN271" s="1209"/>
      <c r="AO271" s="1213"/>
      <c r="AP271" s="1211" t="s">
        <v>1830</v>
      </c>
      <c r="AQ271" s="1208" t="s">
        <v>1830</v>
      </c>
      <c r="AR271" s="1209"/>
      <c r="AS271" s="1212"/>
      <c r="AT271" s="1214" t="s">
        <v>1830</v>
      </c>
      <c r="AU271" s="1215" t="s">
        <v>1830</v>
      </c>
      <c r="AV271" s="1216"/>
      <c r="AW271" s="1217"/>
      <c r="AX271" s="1218" t="s">
        <v>1830</v>
      </c>
      <c r="AY271" s="1215" t="s">
        <v>1830</v>
      </c>
      <c r="AZ271" s="1216"/>
      <c r="BA271" s="1219"/>
      <c r="BB271" s="1220" t="s">
        <v>1830</v>
      </c>
      <c r="BC271" s="1221" t="s">
        <v>1830</v>
      </c>
      <c r="BD271" s="1222"/>
      <c r="BE271" s="1223"/>
      <c r="BF271" s="1224" t="s">
        <v>1830</v>
      </c>
      <c r="BG271" s="1221" t="s">
        <v>1830</v>
      </c>
      <c r="BH271" s="1222"/>
      <c r="BI271" s="1225"/>
      <c r="BJ271" s="1226" t="s">
        <v>1830</v>
      </c>
      <c r="BK271" s="1227" t="s">
        <v>1830</v>
      </c>
      <c r="BL271" s="1228"/>
      <c r="BM271" s="1229"/>
      <c r="BN271" s="1230" t="s">
        <v>1830</v>
      </c>
      <c r="BO271" s="1227" t="s">
        <v>1830</v>
      </c>
      <c r="BP271" s="1228"/>
      <c r="BQ271" s="1231"/>
      <c r="BR271" s="1232" t="s">
        <v>1830</v>
      </c>
      <c r="BS271" s="1233" t="s">
        <v>1830</v>
      </c>
      <c r="BT271" s="1234"/>
      <c r="BU271" s="1235"/>
      <c r="BV271" s="1236" t="s">
        <v>1830</v>
      </c>
      <c r="BW271" s="1233" t="s">
        <v>1830</v>
      </c>
      <c r="BX271" s="1234"/>
      <c r="BY271" s="1237"/>
      <c r="BZ271" s="1129"/>
      <c r="CA271" s="1129"/>
      <c r="CB271" s="1129"/>
      <c r="CC271" s="1129"/>
      <c r="CD271" s="1129"/>
      <c r="CE271" s="1129"/>
      <c r="CF271" s="1129"/>
      <c r="CG271" s="1129"/>
      <c r="CH271" s="1129"/>
      <c r="CI271" s="1129"/>
      <c r="CJ271" s="1129"/>
      <c r="CK271" s="1129"/>
      <c r="CL271" s="1129"/>
      <c r="CM271" s="1129"/>
      <c r="CN271" s="1129"/>
      <c r="CO271" s="1129"/>
      <c r="CP271" s="1129"/>
      <c r="CQ271" s="1129"/>
      <c r="CR271" s="1129"/>
      <c r="CS271" s="1129"/>
    </row>
    <row r="272" spans="1:97" ht="30" customHeight="1">
      <c r="A272" s="1803">
        <v>1</v>
      </c>
      <c r="B272" s="1805"/>
      <c r="C272" s="1806" t="str">
        <f>IF(B272="","",VLOOKUP(B272,COMPETENCIA!$A$2:$B$44,2,0))</f>
        <v/>
      </c>
      <c r="D272" s="1805"/>
      <c r="E272" s="1800" t="str">
        <f>IF(B272="","",CONCATENATE(B272,"-",D272))</f>
        <v/>
      </c>
      <c r="F272" s="1797" t="s">
        <v>1830</v>
      </c>
      <c r="G272" s="1799"/>
      <c r="H272" s="1812" t="str">
        <f>IF(G272="","",VLOOKUP(G272,ACTIVIDAD_APRENDIZAJE!$A$2:$N$11,4,0))</f>
        <v/>
      </c>
      <c r="I272" s="1799"/>
      <c r="J272" s="1797" t="str">
        <f>IF(I272="","",VLOOKUP(I272,PRODUCTOS!$A$2:$H$5,4,0))</f>
        <v/>
      </c>
      <c r="K272" s="1799"/>
      <c r="L272" s="1800" t="str">
        <f>IF(I272="","",CONCATENATE(B272,"-",D272,"-",I272,"-",K272))</f>
        <v/>
      </c>
      <c r="M272" s="1801" t="s">
        <v>1830</v>
      </c>
      <c r="N272" s="1142"/>
      <c r="O272" s="1143"/>
      <c r="P272" s="1144" t="str">
        <f>IF(N272="","",CONCATENATE(N$9,"-",N272,"-",O272))</f>
        <v/>
      </c>
      <c r="Q272" s="1145" t="s">
        <v>1830</v>
      </c>
      <c r="R272" s="1146"/>
      <c r="S272" s="1143"/>
      <c r="T272" s="1144" t="str">
        <f>IF(R272="","",CONCATENATE(N$9,"-",N272,"-",R272,"-",S272))</f>
        <v/>
      </c>
      <c r="U272" s="1147" t="s">
        <v>1830</v>
      </c>
      <c r="V272" s="1142"/>
      <c r="W272" s="1143"/>
      <c r="X272" s="1144" t="str">
        <f>IF(V272="","",CONCATENATE(V$9,"-",V272,"-",W272))</f>
        <v/>
      </c>
      <c r="Y272" s="1145" t="s">
        <v>1830</v>
      </c>
      <c r="Z272" s="1146"/>
      <c r="AA272" s="1143"/>
      <c r="AB272" s="1144" t="str">
        <f>IF(Z272="","",CONCATENATE(V$9,"-",V272,"-",Z272,"-",AA272))</f>
        <v/>
      </c>
      <c r="AC272" s="1147" t="s">
        <v>1830</v>
      </c>
      <c r="AD272" s="1142"/>
      <c r="AE272" s="1143"/>
      <c r="AF272" s="1144" t="str">
        <f>IF(AD272="","",CONCATENATE(AD$9,"-",AD272,"-",AE272))</f>
        <v/>
      </c>
      <c r="AG272" s="1145" t="s">
        <v>1830</v>
      </c>
      <c r="AH272" s="1146"/>
      <c r="AI272" s="1143"/>
      <c r="AJ272" s="1144" t="str">
        <f>IF(AH272="","",CONCATENATE(AD$9,"-",AD272,"-",AH272,"-",AI272))</f>
        <v/>
      </c>
      <c r="AK272" s="1147" t="s">
        <v>1830</v>
      </c>
      <c r="AL272" s="1142"/>
      <c r="AM272" s="1143"/>
      <c r="AN272" s="1144" t="str">
        <f>IF(AL272="","",CONCATENATE(AL$9,"-",AL272,"-",AM272))</f>
        <v/>
      </c>
      <c r="AO272" s="1148" t="s">
        <v>1830</v>
      </c>
      <c r="AP272" s="1146"/>
      <c r="AQ272" s="1143"/>
      <c r="AR272" s="1144" t="str">
        <f>IF(AP272="","",CONCATENATE(AL$9,"-",AL272,"-",AP272,"-",AQ272))</f>
        <v/>
      </c>
      <c r="AS272" s="1147" t="s">
        <v>1830</v>
      </c>
      <c r="AT272" s="1149"/>
      <c r="AU272" s="1150"/>
      <c r="AV272" s="1151" t="str">
        <f>IF(AT272="","",CONCATENATE(AT$9,"-",AT272,"-",AU272))</f>
        <v/>
      </c>
      <c r="AW272" s="1152" t="s">
        <v>1830</v>
      </c>
      <c r="AX272" s="1153"/>
      <c r="AY272" s="1150"/>
      <c r="AZ272" s="1151" t="str">
        <f>IF(AX272="","",CONCATENATE(AT$9,"-",AT272,"-",AX272,"-",AY272))</f>
        <v/>
      </c>
      <c r="BA272" s="1154" t="s">
        <v>1830</v>
      </c>
      <c r="BB272" s="1155"/>
      <c r="BC272" s="1156"/>
      <c r="BD272" s="1157" t="str">
        <f>IF(BB272="","",CONCATENATE(BB$9,"-",BB272,"-",BC272))</f>
        <v/>
      </c>
      <c r="BE272" s="1158" t="s">
        <v>1830</v>
      </c>
      <c r="BF272" s="1159"/>
      <c r="BG272" s="1156"/>
      <c r="BH272" s="1157" t="str">
        <f>IF(BF272="","",CONCATENATE(BB$9,"-",BB272,"-",BF272,"-",BG272))</f>
        <v/>
      </c>
      <c r="BI272" s="1160" t="s">
        <v>1830</v>
      </c>
      <c r="BJ272" s="1161"/>
      <c r="BK272" s="1162"/>
      <c r="BL272" s="1163" t="str">
        <f>IF(BJ272="","",CONCATENATE(BJ$9,"-",BJ272,"-",BK272))</f>
        <v/>
      </c>
      <c r="BM272" s="1164" t="s">
        <v>1830</v>
      </c>
      <c r="BN272" s="1165"/>
      <c r="BO272" s="1162"/>
      <c r="BP272" s="1163" t="str">
        <f>IF(BN272="","",CONCATENATE(BJ$9,"-",BJ272,"-",BN272,"-",BO272))</f>
        <v/>
      </c>
      <c r="BQ272" s="1166" t="s">
        <v>1830</v>
      </c>
      <c r="BR272" s="1167"/>
      <c r="BS272" s="1168"/>
      <c r="BT272" s="1169" t="str">
        <f>IF(BR272="","",CONCATENATE(BR$9,"-",BR272,"-",BS272))</f>
        <v/>
      </c>
      <c r="BU272" s="1170" t="s">
        <v>1830</v>
      </c>
      <c r="BV272" s="1171"/>
      <c r="BW272" s="1168"/>
      <c r="BX272" s="1169" t="str">
        <f>IF(BV272="","",CONCATENATE(BR$9,"-",BR272,"-",BV272,"-",BW272))</f>
        <v/>
      </c>
      <c r="BY272" s="1172" t="s">
        <v>1830</v>
      </c>
      <c r="BZ272" s="570"/>
      <c r="CA272" s="570"/>
      <c r="CB272" s="570"/>
      <c r="CC272" s="570"/>
      <c r="CD272" s="570"/>
      <c r="CE272" s="570"/>
      <c r="CF272" s="570"/>
      <c r="CG272" s="570"/>
      <c r="CH272" s="570"/>
      <c r="CI272" s="570"/>
      <c r="CJ272" s="570"/>
      <c r="CK272" s="570"/>
      <c r="CL272" s="570"/>
      <c r="CM272" s="570"/>
      <c r="CN272" s="570"/>
      <c r="CO272" s="570"/>
      <c r="CP272" s="570"/>
      <c r="CQ272" s="570"/>
      <c r="CR272" s="570"/>
      <c r="CS272" s="570"/>
    </row>
    <row r="273" spans="1:97" ht="79.5" customHeight="1">
      <c r="A273" s="1804"/>
      <c r="B273" s="1798"/>
      <c r="C273" s="1798"/>
      <c r="D273" s="1798"/>
      <c r="E273" s="1798"/>
      <c r="F273" s="1798"/>
      <c r="G273" s="1798"/>
      <c r="H273" s="1798"/>
      <c r="I273" s="1798"/>
      <c r="J273" s="1798"/>
      <c r="K273" s="1798"/>
      <c r="L273" s="1798"/>
      <c r="M273" s="1802"/>
      <c r="N273" s="1173" t="s">
        <v>1830</v>
      </c>
      <c r="O273" s="1174" t="s">
        <v>1830</v>
      </c>
      <c r="P273" s="1175"/>
      <c r="Q273" s="1176"/>
      <c r="R273" s="1177" t="s">
        <v>1830</v>
      </c>
      <c r="S273" s="1174" t="s">
        <v>1830</v>
      </c>
      <c r="T273" s="1175"/>
      <c r="U273" s="1178"/>
      <c r="V273" s="1173" t="s">
        <v>1830</v>
      </c>
      <c r="W273" s="1174" t="s">
        <v>1830</v>
      </c>
      <c r="X273" s="1175"/>
      <c r="Y273" s="1176"/>
      <c r="Z273" s="1177" t="s">
        <v>1830</v>
      </c>
      <c r="AA273" s="1174" t="s">
        <v>1830</v>
      </c>
      <c r="AB273" s="1175"/>
      <c r="AC273" s="1178"/>
      <c r="AD273" s="1173" t="s">
        <v>1830</v>
      </c>
      <c r="AE273" s="1174" t="s">
        <v>1830</v>
      </c>
      <c r="AF273" s="1175"/>
      <c r="AG273" s="1176"/>
      <c r="AH273" s="1177" t="s">
        <v>1830</v>
      </c>
      <c r="AI273" s="1174" t="s">
        <v>1830</v>
      </c>
      <c r="AJ273" s="1175"/>
      <c r="AK273" s="1178"/>
      <c r="AL273" s="1173" t="s">
        <v>1830</v>
      </c>
      <c r="AM273" s="1174" t="s">
        <v>1830</v>
      </c>
      <c r="AN273" s="1175"/>
      <c r="AO273" s="1179"/>
      <c r="AP273" s="1177" t="s">
        <v>1830</v>
      </c>
      <c r="AQ273" s="1174" t="s">
        <v>1830</v>
      </c>
      <c r="AR273" s="1175"/>
      <c r="AS273" s="1178"/>
      <c r="AT273" s="1180" t="s">
        <v>1830</v>
      </c>
      <c r="AU273" s="1181" t="s">
        <v>1830</v>
      </c>
      <c r="AV273" s="1182"/>
      <c r="AW273" s="1183"/>
      <c r="AX273" s="1184" t="s">
        <v>1830</v>
      </c>
      <c r="AY273" s="1181" t="s">
        <v>1830</v>
      </c>
      <c r="AZ273" s="1182"/>
      <c r="BA273" s="1185"/>
      <c r="BB273" s="1186" t="s">
        <v>1830</v>
      </c>
      <c r="BC273" s="1187" t="s">
        <v>1830</v>
      </c>
      <c r="BD273" s="1188"/>
      <c r="BE273" s="1189"/>
      <c r="BF273" s="1190" t="s">
        <v>1830</v>
      </c>
      <c r="BG273" s="1187" t="s">
        <v>1830</v>
      </c>
      <c r="BH273" s="1188"/>
      <c r="BI273" s="1191"/>
      <c r="BJ273" s="1192" t="s">
        <v>1830</v>
      </c>
      <c r="BK273" s="1193" t="s">
        <v>1830</v>
      </c>
      <c r="BL273" s="1194"/>
      <c r="BM273" s="1195"/>
      <c r="BN273" s="1196" t="s">
        <v>1830</v>
      </c>
      <c r="BO273" s="1193" t="s">
        <v>1830</v>
      </c>
      <c r="BP273" s="1194"/>
      <c r="BQ273" s="1197"/>
      <c r="BR273" s="1198" t="s">
        <v>1830</v>
      </c>
      <c r="BS273" s="1199" t="s">
        <v>1830</v>
      </c>
      <c r="BT273" s="1200"/>
      <c r="BU273" s="1201"/>
      <c r="BV273" s="1202" t="s">
        <v>1830</v>
      </c>
      <c r="BW273" s="1199" t="s">
        <v>1830</v>
      </c>
      <c r="BX273" s="1200"/>
      <c r="BY273" s="1203"/>
      <c r="BZ273" s="1129"/>
      <c r="CA273" s="1129"/>
      <c r="CB273" s="1129"/>
      <c r="CC273" s="1129"/>
      <c r="CD273" s="1129"/>
      <c r="CE273" s="1129"/>
      <c r="CF273" s="1129"/>
      <c r="CG273" s="1129"/>
      <c r="CH273" s="1129"/>
      <c r="CI273" s="1129"/>
      <c r="CJ273" s="1129"/>
      <c r="CK273" s="1129"/>
      <c r="CL273" s="1129"/>
      <c r="CM273" s="1129"/>
      <c r="CN273" s="1129"/>
      <c r="CO273" s="1129"/>
      <c r="CP273" s="1129"/>
      <c r="CQ273" s="1129"/>
      <c r="CR273" s="1129"/>
      <c r="CS273" s="1129"/>
    </row>
    <row r="274" spans="1:97" ht="30" customHeight="1">
      <c r="A274" s="1803">
        <v>2</v>
      </c>
      <c r="B274" s="1805"/>
      <c r="C274" s="1806" t="str">
        <f>IF(B274="","",VLOOKUP(B274,COMPETENCIA!$A$2:$B$44,2,0))</f>
        <v/>
      </c>
      <c r="D274" s="1805"/>
      <c r="E274" s="1800" t="str">
        <f>IF(B274="","",CONCATENATE(B274,"-",D274))</f>
        <v/>
      </c>
      <c r="F274" s="1797" t="s">
        <v>1830</v>
      </c>
      <c r="G274" s="1799"/>
      <c r="H274" s="1797" t="str">
        <f>IF(G274="","",VLOOKUP(G274,ACTIVIDAD_APRENDIZAJE!$A$2:$N$11,4,0))</f>
        <v/>
      </c>
      <c r="I274" s="1799"/>
      <c r="J274" s="1797" t="str">
        <f>IF(I274="","",VLOOKUP(I274,PRODUCTOS!$A$2:$H$5,4,0))</f>
        <v/>
      </c>
      <c r="K274" s="1799"/>
      <c r="L274" s="1800" t="str">
        <f>IF(I274="","",CONCATENATE(B274,"-",D274,"-",I274,"-",K274))</f>
        <v/>
      </c>
      <c r="M274" s="1801" t="s">
        <v>1830</v>
      </c>
      <c r="N274" s="1142"/>
      <c r="O274" s="1143"/>
      <c r="P274" s="1144" t="str">
        <f>IF(N274="","",CONCATENATE(N$9,"-",N274,"-",O274))</f>
        <v/>
      </c>
      <c r="Q274" s="1145" t="s">
        <v>1830</v>
      </c>
      <c r="R274" s="1146"/>
      <c r="S274" s="1143"/>
      <c r="T274" s="1144" t="str">
        <f>IF(R274="","",CONCATENATE(N$9,"-",N274,"-",R274,"-",S274))</f>
        <v/>
      </c>
      <c r="U274" s="1147" t="s">
        <v>1830</v>
      </c>
      <c r="V274" s="1142"/>
      <c r="W274" s="1143"/>
      <c r="X274" s="1144" t="str">
        <f>IF(V274="","",CONCATENATE(V$9,"-",V274,"-",W274))</f>
        <v/>
      </c>
      <c r="Y274" s="1145" t="s">
        <v>1830</v>
      </c>
      <c r="Z274" s="1146"/>
      <c r="AA274" s="1143"/>
      <c r="AB274" s="1144" t="str">
        <f>IF(Z274="","",CONCATENATE(V$9,"-",V274,"-",Z274,"-",AA274))</f>
        <v/>
      </c>
      <c r="AC274" s="1147" t="s">
        <v>1830</v>
      </c>
      <c r="AD274" s="1142"/>
      <c r="AE274" s="1143"/>
      <c r="AF274" s="1144" t="str">
        <f>IF(AD274="","",CONCATENATE(AD$9,"-",AD274,"-",AE274))</f>
        <v/>
      </c>
      <c r="AG274" s="1145" t="s">
        <v>1830</v>
      </c>
      <c r="AH274" s="1146"/>
      <c r="AI274" s="1143"/>
      <c r="AJ274" s="1144" t="str">
        <f>IF(AH274="","",CONCATENATE(AD$9,"-",AD274,"-",AH274,"-",AI274))</f>
        <v/>
      </c>
      <c r="AK274" s="1147" t="s">
        <v>1830</v>
      </c>
      <c r="AL274" s="1142"/>
      <c r="AM274" s="1143"/>
      <c r="AN274" s="1144" t="str">
        <f>IF(AL274="","",CONCATENATE(AL$9,"-",AL274,"-",AM274))</f>
        <v/>
      </c>
      <c r="AO274" s="1148" t="s">
        <v>1830</v>
      </c>
      <c r="AP274" s="1146"/>
      <c r="AQ274" s="1143"/>
      <c r="AR274" s="1144" t="str">
        <f>IF(AP274="","",CONCATENATE(AL$9,"-",AL274,"-",AP274,"-",AQ274))</f>
        <v/>
      </c>
      <c r="AS274" s="1147" t="s">
        <v>1830</v>
      </c>
      <c r="AT274" s="1149"/>
      <c r="AU274" s="1150"/>
      <c r="AV274" s="1151" t="str">
        <f>IF(AT274="","",CONCATENATE(AT$9,"-",AT274,"-",AU274))</f>
        <v/>
      </c>
      <c r="AW274" s="1152" t="s">
        <v>1830</v>
      </c>
      <c r="AX274" s="1153"/>
      <c r="AY274" s="1150"/>
      <c r="AZ274" s="1151" t="str">
        <f>IF(AX274="","",CONCATENATE(AT$9,"-",AT274,"-",AX274,"-",AY274))</f>
        <v/>
      </c>
      <c r="BA274" s="1154" t="s">
        <v>1830</v>
      </c>
      <c r="BB274" s="1155"/>
      <c r="BC274" s="1156"/>
      <c r="BD274" s="1157" t="str">
        <f>IF(BB274="","",CONCATENATE(BB$9,"-",BB274,"-",BC274))</f>
        <v/>
      </c>
      <c r="BE274" s="1158" t="s">
        <v>1830</v>
      </c>
      <c r="BF274" s="1159"/>
      <c r="BG274" s="1156"/>
      <c r="BH274" s="1157" t="str">
        <f>IF(BF274="","",CONCATENATE(BB$9,"-",BB274,"-",BF274,"-",BG274))</f>
        <v/>
      </c>
      <c r="BI274" s="1160" t="s">
        <v>1830</v>
      </c>
      <c r="BJ274" s="1161"/>
      <c r="BK274" s="1162"/>
      <c r="BL274" s="1163" t="str">
        <f>IF(BJ274="","",CONCATENATE(BJ$9,"-",BJ274,"-",BK274))</f>
        <v/>
      </c>
      <c r="BM274" s="1164" t="s">
        <v>1830</v>
      </c>
      <c r="BN274" s="1165"/>
      <c r="BO274" s="1162"/>
      <c r="BP274" s="1163" t="str">
        <f>IF(BN274="","",CONCATENATE(BJ$9,"-",BJ274,"-",BN274,"-",BO274))</f>
        <v/>
      </c>
      <c r="BQ274" s="1166" t="s">
        <v>1830</v>
      </c>
      <c r="BR274" s="1167"/>
      <c r="BS274" s="1168"/>
      <c r="BT274" s="1169" t="str">
        <f>IF(BR274="","",CONCATENATE(BR$9,"-",BR274,"-",BS274))</f>
        <v/>
      </c>
      <c r="BU274" s="1170" t="s">
        <v>1830</v>
      </c>
      <c r="BV274" s="1171"/>
      <c r="BW274" s="1168"/>
      <c r="BX274" s="1169" t="str">
        <f>IF(BV274="","",CONCATENATE(BR$9,"-",BR274,"-",BV274,"-",BW274))</f>
        <v/>
      </c>
      <c r="BY274" s="1172" t="s">
        <v>1830</v>
      </c>
      <c r="BZ274" s="1129"/>
      <c r="CA274" s="1129"/>
      <c r="CB274" s="1129"/>
      <c r="CC274" s="1129"/>
      <c r="CD274" s="1129"/>
      <c r="CE274" s="1129"/>
      <c r="CF274" s="1129"/>
      <c r="CG274" s="1129"/>
      <c r="CH274" s="1129"/>
      <c r="CI274" s="1129"/>
      <c r="CJ274" s="1129"/>
      <c r="CK274" s="1129"/>
      <c r="CL274" s="1129"/>
      <c r="CM274" s="1129"/>
      <c r="CN274" s="1129"/>
      <c r="CO274" s="1129"/>
      <c r="CP274" s="1129"/>
      <c r="CQ274" s="1129"/>
      <c r="CR274" s="1129"/>
      <c r="CS274" s="1129"/>
    </row>
    <row r="275" spans="1:97" ht="79.5" customHeight="1">
      <c r="A275" s="1804"/>
      <c r="B275" s="1798"/>
      <c r="C275" s="1798"/>
      <c r="D275" s="1798"/>
      <c r="E275" s="1798"/>
      <c r="F275" s="1798"/>
      <c r="G275" s="1798"/>
      <c r="H275" s="1798"/>
      <c r="I275" s="1798"/>
      <c r="J275" s="1798"/>
      <c r="K275" s="1798"/>
      <c r="L275" s="1798"/>
      <c r="M275" s="1802"/>
      <c r="N275" s="1173" t="s">
        <v>1830</v>
      </c>
      <c r="O275" s="1174" t="s">
        <v>1830</v>
      </c>
      <c r="P275" s="1175"/>
      <c r="Q275" s="1176"/>
      <c r="R275" s="1177" t="s">
        <v>1830</v>
      </c>
      <c r="S275" s="1174" t="s">
        <v>1830</v>
      </c>
      <c r="T275" s="1175"/>
      <c r="U275" s="1178"/>
      <c r="V275" s="1173" t="s">
        <v>1830</v>
      </c>
      <c r="W275" s="1174" t="s">
        <v>1830</v>
      </c>
      <c r="X275" s="1175"/>
      <c r="Y275" s="1176"/>
      <c r="Z275" s="1177" t="s">
        <v>1830</v>
      </c>
      <c r="AA275" s="1174" t="s">
        <v>1830</v>
      </c>
      <c r="AB275" s="1175"/>
      <c r="AC275" s="1178"/>
      <c r="AD275" s="1173" t="s">
        <v>1830</v>
      </c>
      <c r="AE275" s="1174" t="s">
        <v>1830</v>
      </c>
      <c r="AF275" s="1175"/>
      <c r="AG275" s="1176"/>
      <c r="AH275" s="1177" t="s">
        <v>1830</v>
      </c>
      <c r="AI275" s="1174" t="s">
        <v>1830</v>
      </c>
      <c r="AJ275" s="1175"/>
      <c r="AK275" s="1178"/>
      <c r="AL275" s="1173" t="s">
        <v>1830</v>
      </c>
      <c r="AM275" s="1174" t="s">
        <v>1830</v>
      </c>
      <c r="AN275" s="1175"/>
      <c r="AO275" s="1179"/>
      <c r="AP275" s="1177" t="s">
        <v>1830</v>
      </c>
      <c r="AQ275" s="1174" t="s">
        <v>1830</v>
      </c>
      <c r="AR275" s="1175"/>
      <c r="AS275" s="1178"/>
      <c r="AT275" s="1180" t="s">
        <v>1830</v>
      </c>
      <c r="AU275" s="1181" t="s">
        <v>1830</v>
      </c>
      <c r="AV275" s="1182"/>
      <c r="AW275" s="1183"/>
      <c r="AX275" s="1184" t="s">
        <v>1830</v>
      </c>
      <c r="AY275" s="1181" t="s">
        <v>1830</v>
      </c>
      <c r="AZ275" s="1182"/>
      <c r="BA275" s="1185"/>
      <c r="BB275" s="1186" t="s">
        <v>1830</v>
      </c>
      <c r="BC275" s="1187" t="s">
        <v>1830</v>
      </c>
      <c r="BD275" s="1188"/>
      <c r="BE275" s="1189"/>
      <c r="BF275" s="1190" t="s">
        <v>1830</v>
      </c>
      <c r="BG275" s="1187" t="s">
        <v>1830</v>
      </c>
      <c r="BH275" s="1188"/>
      <c r="BI275" s="1191"/>
      <c r="BJ275" s="1192" t="s">
        <v>1830</v>
      </c>
      <c r="BK275" s="1193" t="s">
        <v>1830</v>
      </c>
      <c r="BL275" s="1194"/>
      <c r="BM275" s="1195"/>
      <c r="BN275" s="1196" t="s">
        <v>1830</v>
      </c>
      <c r="BO275" s="1193" t="s">
        <v>1830</v>
      </c>
      <c r="BP275" s="1194"/>
      <c r="BQ275" s="1197"/>
      <c r="BR275" s="1198" t="s">
        <v>1830</v>
      </c>
      <c r="BS275" s="1199" t="s">
        <v>1830</v>
      </c>
      <c r="BT275" s="1200"/>
      <c r="BU275" s="1201"/>
      <c r="BV275" s="1202" t="s">
        <v>1830</v>
      </c>
      <c r="BW275" s="1199" t="s">
        <v>1830</v>
      </c>
      <c r="BX275" s="1200"/>
      <c r="BY275" s="1203"/>
      <c r="BZ275" s="1129"/>
      <c r="CA275" s="1129"/>
      <c r="CB275" s="1129"/>
      <c r="CC275" s="1129"/>
      <c r="CD275" s="1129"/>
      <c r="CE275" s="1129"/>
      <c r="CF275" s="1129"/>
      <c r="CG275" s="1129"/>
      <c r="CH275" s="1129"/>
      <c r="CI275" s="1129"/>
      <c r="CJ275" s="1129"/>
      <c r="CK275" s="1129"/>
      <c r="CL275" s="1129"/>
      <c r="CM275" s="1129"/>
      <c r="CN275" s="1129"/>
      <c r="CO275" s="1129"/>
      <c r="CP275" s="1129"/>
      <c r="CQ275" s="1129"/>
      <c r="CR275" s="1129"/>
      <c r="CS275" s="1129"/>
    </row>
    <row r="276" spans="1:97" ht="30" customHeight="1">
      <c r="A276" s="1803">
        <v>3</v>
      </c>
      <c r="B276" s="1805"/>
      <c r="C276" s="1806" t="str">
        <f>IF(B276="","",VLOOKUP(B276,COMPETENCIA!$A$2:$B$44,2,0))</f>
        <v/>
      </c>
      <c r="D276" s="1805"/>
      <c r="E276" s="1800" t="str">
        <f>IF(B276="","",CONCATENATE(B276,"-",D276))</f>
        <v/>
      </c>
      <c r="F276" s="1797" t="s">
        <v>1830</v>
      </c>
      <c r="G276" s="1799"/>
      <c r="H276" s="1797" t="str">
        <f>IF(G276="","",VLOOKUP(G276,ACTIVIDAD_APRENDIZAJE!$A$2:$N$11,4,0))</f>
        <v/>
      </c>
      <c r="I276" s="1799"/>
      <c r="J276" s="1797" t="str">
        <f>IF(I276="","",VLOOKUP(I276,PRODUCTOS!$A$2:$H$5,4,0))</f>
        <v/>
      </c>
      <c r="K276" s="1799"/>
      <c r="L276" s="1800" t="str">
        <f>IF(I276="","",CONCATENATE(B276,"-",D276,"-",I276,"-",K276))</f>
        <v/>
      </c>
      <c r="M276" s="1801" t="s">
        <v>1830</v>
      </c>
      <c r="N276" s="1142"/>
      <c r="O276" s="1143"/>
      <c r="P276" s="1144" t="str">
        <f>IF(N276="","",CONCATENATE(N$9,"-",N276,"-",O276))</f>
        <v/>
      </c>
      <c r="Q276" s="1145" t="s">
        <v>1830</v>
      </c>
      <c r="R276" s="1146"/>
      <c r="S276" s="1143"/>
      <c r="T276" s="1144" t="str">
        <f>IF(R276="","",CONCATENATE(N$9,"-",N276,"-",R276,"-",S276))</f>
        <v/>
      </c>
      <c r="U276" s="1147" t="s">
        <v>1830</v>
      </c>
      <c r="V276" s="1142"/>
      <c r="W276" s="1143"/>
      <c r="X276" s="1144" t="str">
        <f>IF(V276="","",CONCATENATE(V$9,"-",V276,"-",W276))</f>
        <v/>
      </c>
      <c r="Y276" s="1145" t="s">
        <v>1830</v>
      </c>
      <c r="Z276" s="1146"/>
      <c r="AA276" s="1143"/>
      <c r="AB276" s="1144" t="str">
        <f>IF(Z276="","",CONCATENATE(V$9,"-",V276,"-",Z276,"-",AA276))</f>
        <v/>
      </c>
      <c r="AC276" s="1147" t="s">
        <v>1830</v>
      </c>
      <c r="AD276" s="1142"/>
      <c r="AE276" s="1143"/>
      <c r="AF276" s="1144" t="str">
        <f>IF(AD276="","",CONCATENATE(AD$9,"-",AD276,"-",AE276))</f>
        <v/>
      </c>
      <c r="AG276" s="1145" t="s">
        <v>1830</v>
      </c>
      <c r="AH276" s="1146"/>
      <c r="AI276" s="1143"/>
      <c r="AJ276" s="1144" t="str">
        <f>IF(AH276="","",CONCATENATE(AD$9,"-",AD276,"-",AH276,"-",AI276))</f>
        <v/>
      </c>
      <c r="AK276" s="1147" t="s">
        <v>1830</v>
      </c>
      <c r="AL276" s="1142"/>
      <c r="AM276" s="1143"/>
      <c r="AN276" s="1144" t="str">
        <f>IF(AL276="","",CONCATENATE(AL$9,"-",AL276,"-",AM276))</f>
        <v/>
      </c>
      <c r="AO276" s="1148" t="s">
        <v>1830</v>
      </c>
      <c r="AP276" s="1146"/>
      <c r="AQ276" s="1143"/>
      <c r="AR276" s="1144" t="str">
        <f>IF(AP276="","",CONCATENATE(AL$9,"-",AL276,"-",AP276,"-",AQ276))</f>
        <v/>
      </c>
      <c r="AS276" s="1147" t="s">
        <v>1830</v>
      </c>
      <c r="AT276" s="1149"/>
      <c r="AU276" s="1150"/>
      <c r="AV276" s="1151" t="str">
        <f>IF(AT276="","",CONCATENATE(AT$9,"-",AT276,"-",AU276))</f>
        <v/>
      </c>
      <c r="AW276" s="1152" t="s">
        <v>1830</v>
      </c>
      <c r="AX276" s="1153"/>
      <c r="AY276" s="1150"/>
      <c r="AZ276" s="1151" t="str">
        <f>IF(AX276="","",CONCATENATE(AT$9,"-",AT276,"-",AX276,"-",AY276))</f>
        <v/>
      </c>
      <c r="BA276" s="1154" t="s">
        <v>1830</v>
      </c>
      <c r="BB276" s="1155"/>
      <c r="BC276" s="1156"/>
      <c r="BD276" s="1157" t="str">
        <f>IF(BB276="","",CONCATENATE(BB$9,"-",BB276,"-",BC276))</f>
        <v/>
      </c>
      <c r="BE276" s="1158" t="s">
        <v>1830</v>
      </c>
      <c r="BF276" s="1159"/>
      <c r="BG276" s="1156"/>
      <c r="BH276" s="1157" t="str">
        <f>IF(BF276="","",CONCATENATE(BB$9,"-",BB276,"-",BF276,"-",BG276))</f>
        <v/>
      </c>
      <c r="BI276" s="1160" t="s">
        <v>1830</v>
      </c>
      <c r="BJ276" s="1161"/>
      <c r="BK276" s="1162"/>
      <c r="BL276" s="1163" t="str">
        <f>IF(BJ276="","",CONCATENATE(BJ$9,"-",BJ276,"-",BK276))</f>
        <v/>
      </c>
      <c r="BM276" s="1164" t="s">
        <v>1830</v>
      </c>
      <c r="BN276" s="1165"/>
      <c r="BO276" s="1162"/>
      <c r="BP276" s="1163" t="str">
        <f>IF(BN276="","",CONCATENATE(BJ$9,"-",BJ276,"-",BN276,"-",BO276))</f>
        <v/>
      </c>
      <c r="BQ276" s="1166" t="s">
        <v>1830</v>
      </c>
      <c r="BR276" s="1167"/>
      <c r="BS276" s="1168"/>
      <c r="BT276" s="1169" t="str">
        <f>IF(BR276="","",CONCATENATE(BR$9,"-",BR276,"-",BS276))</f>
        <v/>
      </c>
      <c r="BU276" s="1170" t="s">
        <v>1830</v>
      </c>
      <c r="BV276" s="1171"/>
      <c r="BW276" s="1168"/>
      <c r="BX276" s="1169" t="str">
        <f>IF(BV276="","",CONCATENATE(BR$9,"-",BR276,"-",BV276,"-",BW276))</f>
        <v/>
      </c>
      <c r="BY276" s="1172" t="s">
        <v>1830</v>
      </c>
      <c r="BZ276" s="1129"/>
      <c r="CA276" s="1129"/>
      <c r="CB276" s="1129"/>
      <c r="CC276" s="1129"/>
      <c r="CD276" s="1129"/>
      <c r="CE276" s="1129"/>
      <c r="CF276" s="1129"/>
      <c r="CG276" s="1129"/>
      <c r="CH276" s="1129"/>
      <c r="CI276" s="1129"/>
      <c r="CJ276" s="1129"/>
      <c r="CK276" s="1129"/>
      <c r="CL276" s="1129"/>
      <c r="CM276" s="1129"/>
      <c r="CN276" s="1129"/>
      <c r="CO276" s="1129"/>
      <c r="CP276" s="1129"/>
      <c r="CQ276" s="1129"/>
      <c r="CR276" s="1129"/>
      <c r="CS276" s="1129"/>
    </row>
    <row r="277" spans="1:97" ht="79.5" customHeight="1">
      <c r="A277" s="1804"/>
      <c r="B277" s="1798"/>
      <c r="C277" s="1798"/>
      <c r="D277" s="1798"/>
      <c r="E277" s="1798"/>
      <c r="F277" s="1798"/>
      <c r="G277" s="1798"/>
      <c r="H277" s="1798"/>
      <c r="I277" s="1798"/>
      <c r="J277" s="1798"/>
      <c r="K277" s="1798"/>
      <c r="L277" s="1798"/>
      <c r="M277" s="1802"/>
      <c r="N277" s="1173" t="s">
        <v>1830</v>
      </c>
      <c r="O277" s="1174" t="s">
        <v>1830</v>
      </c>
      <c r="P277" s="1175"/>
      <c r="Q277" s="1176"/>
      <c r="R277" s="1177" t="s">
        <v>1830</v>
      </c>
      <c r="S277" s="1174" t="s">
        <v>1830</v>
      </c>
      <c r="T277" s="1175"/>
      <c r="U277" s="1178"/>
      <c r="V277" s="1173" t="s">
        <v>1830</v>
      </c>
      <c r="W277" s="1174" t="s">
        <v>1830</v>
      </c>
      <c r="X277" s="1175"/>
      <c r="Y277" s="1176"/>
      <c r="Z277" s="1177" t="s">
        <v>1830</v>
      </c>
      <c r="AA277" s="1174" t="s">
        <v>1830</v>
      </c>
      <c r="AB277" s="1175"/>
      <c r="AC277" s="1178"/>
      <c r="AD277" s="1173" t="s">
        <v>1830</v>
      </c>
      <c r="AE277" s="1174" t="s">
        <v>1830</v>
      </c>
      <c r="AF277" s="1175"/>
      <c r="AG277" s="1176"/>
      <c r="AH277" s="1177" t="s">
        <v>1830</v>
      </c>
      <c r="AI277" s="1174" t="s">
        <v>1830</v>
      </c>
      <c r="AJ277" s="1175"/>
      <c r="AK277" s="1178"/>
      <c r="AL277" s="1173" t="s">
        <v>1830</v>
      </c>
      <c r="AM277" s="1174" t="s">
        <v>1830</v>
      </c>
      <c r="AN277" s="1175"/>
      <c r="AO277" s="1179"/>
      <c r="AP277" s="1177" t="s">
        <v>1830</v>
      </c>
      <c r="AQ277" s="1174" t="s">
        <v>1830</v>
      </c>
      <c r="AR277" s="1175"/>
      <c r="AS277" s="1178"/>
      <c r="AT277" s="1180" t="s">
        <v>1830</v>
      </c>
      <c r="AU277" s="1181" t="s">
        <v>1830</v>
      </c>
      <c r="AV277" s="1182"/>
      <c r="AW277" s="1183"/>
      <c r="AX277" s="1184" t="s">
        <v>1830</v>
      </c>
      <c r="AY277" s="1181" t="s">
        <v>1830</v>
      </c>
      <c r="AZ277" s="1182"/>
      <c r="BA277" s="1185"/>
      <c r="BB277" s="1186" t="s">
        <v>1830</v>
      </c>
      <c r="BC277" s="1187" t="s">
        <v>1830</v>
      </c>
      <c r="BD277" s="1188"/>
      <c r="BE277" s="1189"/>
      <c r="BF277" s="1190" t="s">
        <v>1830</v>
      </c>
      <c r="BG277" s="1187" t="s">
        <v>1830</v>
      </c>
      <c r="BH277" s="1188"/>
      <c r="BI277" s="1191"/>
      <c r="BJ277" s="1192" t="s">
        <v>1830</v>
      </c>
      <c r="BK277" s="1193" t="s">
        <v>1830</v>
      </c>
      <c r="BL277" s="1194"/>
      <c r="BM277" s="1195"/>
      <c r="BN277" s="1196" t="s">
        <v>1830</v>
      </c>
      <c r="BO277" s="1193" t="s">
        <v>1830</v>
      </c>
      <c r="BP277" s="1194"/>
      <c r="BQ277" s="1197"/>
      <c r="BR277" s="1198" t="s">
        <v>1830</v>
      </c>
      <c r="BS277" s="1199" t="s">
        <v>1830</v>
      </c>
      <c r="BT277" s="1200"/>
      <c r="BU277" s="1201"/>
      <c r="BV277" s="1202" t="s">
        <v>1830</v>
      </c>
      <c r="BW277" s="1199" t="s">
        <v>1830</v>
      </c>
      <c r="BX277" s="1200"/>
      <c r="BY277" s="1203"/>
      <c r="BZ277" s="1129"/>
      <c r="CA277" s="1129"/>
      <c r="CB277" s="1129"/>
      <c r="CC277" s="1129"/>
      <c r="CD277" s="1129"/>
      <c r="CE277" s="1129"/>
      <c r="CF277" s="1129"/>
      <c r="CG277" s="1129"/>
      <c r="CH277" s="1129"/>
      <c r="CI277" s="1129"/>
      <c r="CJ277" s="1129"/>
      <c r="CK277" s="1129"/>
      <c r="CL277" s="1129"/>
      <c r="CM277" s="1129"/>
      <c r="CN277" s="1129"/>
      <c r="CO277" s="1129"/>
      <c r="CP277" s="1129"/>
      <c r="CQ277" s="1129"/>
      <c r="CR277" s="1129"/>
      <c r="CS277" s="1129"/>
    </row>
    <row r="278" spans="1:97" ht="30" customHeight="1">
      <c r="A278" s="1803">
        <v>4</v>
      </c>
      <c r="B278" s="1805"/>
      <c r="C278" s="1806" t="str">
        <f>IF(B278="","",VLOOKUP(B278,COMPETENCIA!$A$2:$B$44,2,0))</f>
        <v/>
      </c>
      <c r="D278" s="1805"/>
      <c r="E278" s="1800" t="str">
        <f>IF(B278="","",CONCATENATE(B278,"-",D278))</f>
        <v/>
      </c>
      <c r="F278" s="1797" t="s">
        <v>1830</v>
      </c>
      <c r="G278" s="1799"/>
      <c r="H278" s="1797" t="str">
        <f>IF(G278="","",VLOOKUP(G278,ACTIVIDAD_APRENDIZAJE!$A$2:$N$11,4,0))</f>
        <v/>
      </c>
      <c r="I278" s="1799"/>
      <c r="J278" s="1797" t="str">
        <f>IF(I278="","",VLOOKUP(I278,PRODUCTOS!$A$2:$H$5,4,0))</f>
        <v/>
      </c>
      <c r="K278" s="1799"/>
      <c r="L278" s="1800" t="str">
        <f>IF(I278="","",CONCATENATE(B278,"-",D278,"-",I278,"-",K278))</f>
        <v/>
      </c>
      <c r="M278" s="1801" t="s">
        <v>1830</v>
      </c>
      <c r="N278" s="1142"/>
      <c r="O278" s="1143"/>
      <c r="P278" s="1144" t="str">
        <f>IF(N278="","",CONCATENATE(N$9,"-",N278,"-",O278))</f>
        <v/>
      </c>
      <c r="Q278" s="1145" t="s">
        <v>1830</v>
      </c>
      <c r="R278" s="1146"/>
      <c r="S278" s="1143"/>
      <c r="T278" s="1144" t="str">
        <f>IF(R278="","",CONCATENATE(N$9,"-",N278,"-",R278,"-",S278))</f>
        <v/>
      </c>
      <c r="U278" s="1147" t="s">
        <v>1830</v>
      </c>
      <c r="V278" s="1142"/>
      <c r="W278" s="1143"/>
      <c r="X278" s="1144" t="str">
        <f>IF(V278="","",CONCATENATE(V$9,"-",V278,"-",W278))</f>
        <v/>
      </c>
      <c r="Y278" s="1145" t="s">
        <v>1830</v>
      </c>
      <c r="Z278" s="1146"/>
      <c r="AA278" s="1143"/>
      <c r="AB278" s="1144" t="str">
        <f>IF(Z278="","",CONCATENATE(V$9,"-",V278,"-",Z278,"-",AA278))</f>
        <v/>
      </c>
      <c r="AC278" s="1147" t="s">
        <v>1830</v>
      </c>
      <c r="AD278" s="1142"/>
      <c r="AE278" s="1143"/>
      <c r="AF278" s="1144" t="str">
        <f>IF(AD278="","",CONCATENATE(AD$9,"-",AD278,"-",AE278))</f>
        <v/>
      </c>
      <c r="AG278" s="1145" t="s">
        <v>1830</v>
      </c>
      <c r="AH278" s="1146"/>
      <c r="AI278" s="1143"/>
      <c r="AJ278" s="1144" t="str">
        <f>IF(AH278="","",CONCATENATE(AD$9,"-",AD278,"-",AH278,"-",AI278))</f>
        <v/>
      </c>
      <c r="AK278" s="1147" t="s">
        <v>1830</v>
      </c>
      <c r="AL278" s="1142"/>
      <c r="AM278" s="1143"/>
      <c r="AN278" s="1144" t="str">
        <f>IF(AL278="","",CONCATENATE(AL$9,"-",AL278,"-",AM278))</f>
        <v/>
      </c>
      <c r="AO278" s="1148" t="s">
        <v>1830</v>
      </c>
      <c r="AP278" s="1146"/>
      <c r="AQ278" s="1143"/>
      <c r="AR278" s="1144" t="str">
        <f>IF(AP278="","",CONCATENATE(AL$9,"-",AL278,"-",AP278,"-",AQ278))</f>
        <v/>
      </c>
      <c r="AS278" s="1147" t="s">
        <v>1830</v>
      </c>
      <c r="AT278" s="1149"/>
      <c r="AU278" s="1150"/>
      <c r="AV278" s="1151" t="str">
        <f>IF(AT278="","",CONCATENATE(AT$9,"-",AT278,"-",AU278))</f>
        <v/>
      </c>
      <c r="AW278" s="1152" t="s">
        <v>1830</v>
      </c>
      <c r="AX278" s="1153"/>
      <c r="AY278" s="1150"/>
      <c r="AZ278" s="1151" t="str">
        <f>IF(AX278="","",CONCATENATE(AT$9,"-",AT278,"-",AX278,"-",AY278))</f>
        <v/>
      </c>
      <c r="BA278" s="1154" t="s">
        <v>1830</v>
      </c>
      <c r="BB278" s="1155"/>
      <c r="BC278" s="1156"/>
      <c r="BD278" s="1157" t="str">
        <f>IF(BB278="","",CONCATENATE(BB$9,"-",BB278,"-",BC278))</f>
        <v/>
      </c>
      <c r="BE278" s="1158" t="s">
        <v>1830</v>
      </c>
      <c r="BF278" s="1159"/>
      <c r="BG278" s="1156"/>
      <c r="BH278" s="1157" t="str">
        <f>IF(BF278="","",CONCATENATE(BB$9,"-",BB278,"-",BF278,"-",BG278))</f>
        <v/>
      </c>
      <c r="BI278" s="1160" t="s">
        <v>1830</v>
      </c>
      <c r="BJ278" s="1161"/>
      <c r="BK278" s="1162"/>
      <c r="BL278" s="1163" t="str">
        <f>IF(BJ278="","",CONCATENATE(BJ$9,"-",BJ278,"-",BK278))</f>
        <v/>
      </c>
      <c r="BM278" s="1164" t="s">
        <v>1830</v>
      </c>
      <c r="BN278" s="1165"/>
      <c r="BO278" s="1162"/>
      <c r="BP278" s="1163" t="str">
        <f>IF(BN278="","",CONCATENATE(BJ$9,"-",BJ278,"-",BN278,"-",BO278))</f>
        <v/>
      </c>
      <c r="BQ278" s="1166" t="s">
        <v>1830</v>
      </c>
      <c r="BR278" s="1167"/>
      <c r="BS278" s="1168"/>
      <c r="BT278" s="1169" t="str">
        <f>IF(BR278="","",CONCATENATE(BR$9,"-",BR278,"-",BS278))</f>
        <v/>
      </c>
      <c r="BU278" s="1170" t="s">
        <v>1830</v>
      </c>
      <c r="BV278" s="1171"/>
      <c r="BW278" s="1168"/>
      <c r="BX278" s="1169" t="str">
        <f>IF(BV278="","",CONCATENATE(BR$9,"-",BR278,"-",BV278,"-",BW278))</f>
        <v/>
      </c>
      <c r="BY278" s="1172" t="s">
        <v>1830</v>
      </c>
      <c r="BZ278" s="1129"/>
      <c r="CA278" s="1129"/>
      <c r="CB278" s="1129"/>
      <c r="CC278" s="1129"/>
      <c r="CD278" s="1129"/>
      <c r="CE278" s="1129"/>
      <c r="CF278" s="1129"/>
      <c r="CG278" s="1129"/>
      <c r="CH278" s="1129"/>
      <c r="CI278" s="1129"/>
      <c r="CJ278" s="1129"/>
      <c r="CK278" s="1129"/>
      <c r="CL278" s="1129"/>
      <c r="CM278" s="1129"/>
      <c r="CN278" s="1129"/>
      <c r="CO278" s="1129"/>
      <c r="CP278" s="1129"/>
      <c r="CQ278" s="1129"/>
      <c r="CR278" s="1129"/>
      <c r="CS278" s="1129"/>
    </row>
    <row r="279" spans="1:97" ht="79.5" customHeight="1">
      <c r="A279" s="1804"/>
      <c r="B279" s="1798"/>
      <c r="C279" s="1798"/>
      <c r="D279" s="1798"/>
      <c r="E279" s="1798"/>
      <c r="F279" s="1798"/>
      <c r="G279" s="1798"/>
      <c r="H279" s="1798"/>
      <c r="I279" s="1798"/>
      <c r="J279" s="1798"/>
      <c r="K279" s="1798"/>
      <c r="L279" s="1798"/>
      <c r="M279" s="1802"/>
      <c r="N279" s="1173" t="s">
        <v>1830</v>
      </c>
      <c r="O279" s="1174" t="s">
        <v>1830</v>
      </c>
      <c r="P279" s="1175"/>
      <c r="Q279" s="1176"/>
      <c r="R279" s="1177" t="s">
        <v>1830</v>
      </c>
      <c r="S279" s="1174" t="s">
        <v>1830</v>
      </c>
      <c r="T279" s="1175"/>
      <c r="U279" s="1178"/>
      <c r="V279" s="1173" t="s">
        <v>1830</v>
      </c>
      <c r="W279" s="1174" t="s">
        <v>1830</v>
      </c>
      <c r="X279" s="1175"/>
      <c r="Y279" s="1176"/>
      <c r="Z279" s="1177" t="s">
        <v>1830</v>
      </c>
      <c r="AA279" s="1174" t="s">
        <v>1830</v>
      </c>
      <c r="AB279" s="1175"/>
      <c r="AC279" s="1178"/>
      <c r="AD279" s="1173" t="s">
        <v>1830</v>
      </c>
      <c r="AE279" s="1174" t="s">
        <v>1830</v>
      </c>
      <c r="AF279" s="1175"/>
      <c r="AG279" s="1176"/>
      <c r="AH279" s="1177" t="s">
        <v>1830</v>
      </c>
      <c r="AI279" s="1174" t="s">
        <v>1830</v>
      </c>
      <c r="AJ279" s="1175"/>
      <c r="AK279" s="1178"/>
      <c r="AL279" s="1173" t="s">
        <v>1830</v>
      </c>
      <c r="AM279" s="1174" t="s">
        <v>1830</v>
      </c>
      <c r="AN279" s="1175"/>
      <c r="AO279" s="1179"/>
      <c r="AP279" s="1177" t="s">
        <v>1830</v>
      </c>
      <c r="AQ279" s="1174" t="s">
        <v>1830</v>
      </c>
      <c r="AR279" s="1175"/>
      <c r="AS279" s="1178"/>
      <c r="AT279" s="1180" t="s">
        <v>1830</v>
      </c>
      <c r="AU279" s="1181" t="s">
        <v>1830</v>
      </c>
      <c r="AV279" s="1182"/>
      <c r="AW279" s="1183"/>
      <c r="AX279" s="1184" t="s">
        <v>1830</v>
      </c>
      <c r="AY279" s="1181" t="s">
        <v>1830</v>
      </c>
      <c r="AZ279" s="1182"/>
      <c r="BA279" s="1185"/>
      <c r="BB279" s="1186" t="s">
        <v>1830</v>
      </c>
      <c r="BC279" s="1187" t="s">
        <v>1830</v>
      </c>
      <c r="BD279" s="1188"/>
      <c r="BE279" s="1189"/>
      <c r="BF279" s="1190" t="s">
        <v>1830</v>
      </c>
      <c r="BG279" s="1187" t="s">
        <v>1830</v>
      </c>
      <c r="BH279" s="1188"/>
      <c r="BI279" s="1191"/>
      <c r="BJ279" s="1192" t="s">
        <v>1830</v>
      </c>
      <c r="BK279" s="1193" t="s">
        <v>1830</v>
      </c>
      <c r="BL279" s="1194"/>
      <c r="BM279" s="1195"/>
      <c r="BN279" s="1196" t="s">
        <v>1830</v>
      </c>
      <c r="BO279" s="1193" t="s">
        <v>1830</v>
      </c>
      <c r="BP279" s="1194"/>
      <c r="BQ279" s="1197"/>
      <c r="BR279" s="1198" t="s">
        <v>1830</v>
      </c>
      <c r="BS279" s="1199" t="s">
        <v>1830</v>
      </c>
      <c r="BT279" s="1200"/>
      <c r="BU279" s="1201"/>
      <c r="BV279" s="1202" t="s">
        <v>1830</v>
      </c>
      <c r="BW279" s="1199" t="s">
        <v>1830</v>
      </c>
      <c r="BX279" s="1200"/>
      <c r="BY279" s="1203"/>
      <c r="BZ279" s="1129"/>
      <c r="CA279" s="1129"/>
      <c r="CB279" s="1129"/>
      <c r="CC279" s="1129"/>
      <c r="CD279" s="1129"/>
      <c r="CE279" s="1129"/>
      <c r="CF279" s="1129"/>
      <c r="CG279" s="1129"/>
      <c r="CH279" s="1129"/>
      <c r="CI279" s="1129"/>
      <c r="CJ279" s="1129"/>
      <c r="CK279" s="1129"/>
      <c r="CL279" s="1129"/>
      <c r="CM279" s="1129"/>
      <c r="CN279" s="1129"/>
      <c r="CO279" s="1129"/>
      <c r="CP279" s="1129"/>
      <c r="CQ279" s="1129"/>
      <c r="CR279" s="1129"/>
      <c r="CS279" s="1129"/>
    </row>
    <row r="280" spans="1:97" ht="30" customHeight="1">
      <c r="A280" s="1803">
        <v>5</v>
      </c>
      <c r="B280" s="1805"/>
      <c r="C280" s="1806" t="str">
        <f>IF(B280="","",VLOOKUP(B280,COMPETENCIA!$A$2:$B$44,2,0))</f>
        <v/>
      </c>
      <c r="D280" s="1805"/>
      <c r="E280" s="1800" t="str">
        <f>IF(B280="","",CONCATENATE(B280,"-",D280))</f>
        <v/>
      </c>
      <c r="F280" s="1797" t="s">
        <v>1830</v>
      </c>
      <c r="G280" s="1799"/>
      <c r="H280" s="1797" t="str">
        <f>IF(G280="","",VLOOKUP(G280,ACTIVIDAD_APRENDIZAJE!$A$2:$N$11,4,0))</f>
        <v/>
      </c>
      <c r="I280" s="1799"/>
      <c r="J280" s="1797" t="str">
        <f>IF(I280="","",VLOOKUP(I280,PRODUCTOS!$A$2:$H$5,4,0))</f>
        <v/>
      </c>
      <c r="K280" s="1799"/>
      <c r="L280" s="1800" t="str">
        <f>IF(I280="","",CONCATENATE(B280,"-",D280,"-",I280,"-",K280))</f>
        <v/>
      </c>
      <c r="M280" s="1801" t="s">
        <v>1830</v>
      </c>
      <c r="N280" s="1142"/>
      <c r="O280" s="1143"/>
      <c r="P280" s="1144" t="str">
        <f>IF(N280="","",CONCATENATE(N$9,"-",N280,"-",O280))</f>
        <v/>
      </c>
      <c r="Q280" s="1145" t="s">
        <v>1830</v>
      </c>
      <c r="R280" s="1146"/>
      <c r="S280" s="1143"/>
      <c r="T280" s="1144" t="str">
        <f>IF(R280="","",CONCATENATE(N$9,"-",N280,"-",R280,"-",S280))</f>
        <v/>
      </c>
      <c r="U280" s="1147" t="s">
        <v>1830</v>
      </c>
      <c r="V280" s="1142"/>
      <c r="W280" s="1143"/>
      <c r="X280" s="1144" t="str">
        <f>IF(V280="","",CONCATENATE(V$9,"-",V280,"-",W280))</f>
        <v/>
      </c>
      <c r="Y280" s="1145" t="s">
        <v>1830</v>
      </c>
      <c r="Z280" s="1146"/>
      <c r="AA280" s="1143"/>
      <c r="AB280" s="1144" t="str">
        <f>IF(Z280="","",CONCATENATE(V$9,"-",V280,"-",Z280,"-",AA280))</f>
        <v/>
      </c>
      <c r="AC280" s="1147" t="s">
        <v>1830</v>
      </c>
      <c r="AD280" s="1142"/>
      <c r="AE280" s="1143"/>
      <c r="AF280" s="1144" t="str">
        <f>IF(AD280="","",CONCATENATE(AD$9,"-",AD280,"-",AE280))</f>
        <v/>
      </c>
      <c r="AG280" s="1145" t="s">
        <v>1830</v>
      </c>
      <c r="AH280" s="1146"/>
      <c r="AI280" s="1143"/>
      <c r="AJ280" s="1144" t="str">
        <f>IF(AH280="","",CONCATENATE(AD$9,"-",AD280,"-",AH280,"-",AI280))</f>
        <v/>
      </c>
      <c r="AK280" s="1147" t="s">
        <v>1830</v>
      </c>
      <c r="AL280" s="1142"/>
      <c r="AM280" s="1143"/>
      <c r="AN280" s="1144" t="str">
        <f>IF(AL280="","",CONCATENATE(AL$9,"-",AL280,"-",AM280))</f>
        <v/>
      </c>
      <c r="AO280" s="1148" t="s">
        <v>1830</v>
      </c>
      <c r="AP280" s="1146"/>
      <c r="AQ280" s="1143"/>
      <c r="AR280" s="1144" t="str">
        <f>IF(AP280="","",CONCATENATE(AL$9,"-",AL280,"-",AP280,"-",AQ280))</f>
        <v/>
      </c>
      <c r="AS280" s="1147" t="s">
        <v>1830</v>
      </c>
      <c r="AT280" s="1149"/>
      <c r="AU280" s="1150"/>
      <c r="AV280" s="1151" t="str">
        <f>IF(AT280="","",CONCATENATE(AT$9,"-",AT280,"-",AU280))</f>
        <v/>
      </c>
      <c r="AW280" s="1152" t="s">
        <v>1830</v>
      </c>
      <c r="AX280" s="1153"/>
      <c r="AY280" s="1150"/>
      <c r="AZ280" s="1151" t="str">
        <f>IF(AX280="","",CONCATENATE(AT$9,"-",AT280,"-",AX280,"-",AY280))</f>
        <v/>
      </c>
      <c r="BA280" s="1154" t="s">
        <v>1830</v>
      </c>
      <c r="BB280" s="1155"/>
      <c r="BC280" s="1156"/>
      <c r="BD280" s="1157" t="str">
        <f>IF(BB280="","",CONCATENATE(BB$9,"-",BB280,"-",BC280))</f>
        <v/>
      </c>
      <c r="BE280" s="1158" t="s">
        <v>1830</v>
      </c>
      <c r="BF280" s="1159"/>
      <c r="BG280" s="1156"/>
      <c r="BH280" s="1157" t="str">
        <f>IF(BF280="","",CONCATENATE(BB$9,"-",BB280,"-",BF280,"-",BG280))</f>
        <v/>
      </c>
      <c r="BI280" s="1160" t="s">
        <v>1830</v>
      </c>
      <c r="BJ280" s="1161"/>
      <c r="BK280" s="1162"/>
      <c r="BL280" s="1163" t="str">
        <f>IF(BJ280="","",CONCATENATE(BJ$9,"-",BJ280,"-",BK280))</f>
        <v/>
      </c>
      <c r="BM280" s="1164" t="s">
        <v>1830</v>
      </c>
      <c r="BN280" s="1165"/>
      <c r="BO280" s="1162"/>
      <c r="BP280" s="1163" t="str">
        <f>IF(BN280="","",CONCATENATE(BJ$9,"-",BJ280,"-",BN280,"-",BO280))</f>
        <v/>
      </c>
      <c r="BQ280" s="1166" t="s">
        <v>1830</v>
      </c>
      <c r="BR280" s="1167"/>
      <c r="BS280" s="1168"/>
      <c r="BT280" s="1169" t="str">
        <f>IF(BR280="","",CONCATENATE(BR$9,"-",BR280,"-",BS280))</f>
        <v/>
      </c>
      <c r="BU280" s="1170" t="s">
        <v>1830</v>
      </c>
      <c r="BV280" s="1171"/>
      <c r="BW280" s="1168"/>
      <c r="BX280" s="1169" t="str">
        <f>IF(BV280="","",CONCATENATE(BR$9,"-",BR280,"-",BV280,"-",BW280))</f>
        <v/>
      </c>
      <c r="BY280" s="1172" t="s">
        <v>1830</v>
      </c>
      <c r="BZ280" s="1129"/>
      <c r="CA280" s="1129"/>
      <c r="CB280" s="1129"/>
      <c r="CC280" s="1129"/>
      <c r="CD280" s="1129"/>
      <c r="CE280" s="1129"/>
      <c r="CF280" s="1129"/>
      <c r="CG280" s="1129"/>
      <c r="CH280" s="1129"/>
      <c r="CI280" s="1129"/>
      <c r="CJ280" s="1129"/>
      <c r="CK280" s="1129"/>
      <c r="CL280" s="1129"/>
      <c r="CM280" s="1129"/>
      <c r="CN280" s="1129"/>
      <c r="CO280" s="1129"/>
      <c r="CP280" s="1129"/>
      <c r="CQ280" s="1129"/>
      <c r="CR280" s="1129"/>
      <c r="CS280" s="1129"/>
    </row>
    <row r="281" spans="1:97" ht="79.5" customHeight="1">
      <c r="A281" s="1804"/>
      <c r="B281" s="1798"/>
      <c r="C281" s="1798"/>
      <c r="D281" s="1798"/>
      <c r="E281" s="1798"/>
      <c r="F281" s="1798"/>
      <c r="G281" s="1798"/>
      <c r="H281" s="1798"/>
      <c r="I281" s="1798"/>
      <c r="J281" s="1798"/>
      <c r="K281" s="1798"/>
      <c r="L281" s="1798"/>
      <c r="M281" s="1802"/>
      <c r="N281" s="1173" t="s">
        <v>1830</v>
      </c>
      <c r="O281" s="1174" t="s">
        <v>1830</v>
      </c>
      <c r="P281" s="1175"/>
      <c r="Q281" s="1176"/>
      <c r="R281" s="1177" t="s">
        <v>1830</v>
      </c>
      <c r="S281" s="1174" t="s">
        <v>1830</v>
      </c>
      <c r="T281" s="1175"/>
      <c r="U281" s="1178"/>
      <c r="V281" s="1173" t="s">
        <v>1830</v>
      </c>
      <c r="W281" s="1174" t="s">
        <v>1830</v>
      </c>
      <c r="X281" s="1175"/>
      <c r="Y281" s="1176"/>
      <c r="Z281" s="1177" t="s">
        <v>1830</v>
      </c>
      <c r="AA281" s="1174" t="s">
        <v>1830</v>
      </c>
      <c r="AB281" s="1175"/>
      <c r="AC281" s="1178"/>
      <c r="AD281" s="1173" t="s">
        <v>1830</v>
      </c>
      <c r="AE281" s="1174" t="s">
        <v>1830</v>
      </c>
      <c r="AF281" s="1175"/>
      <c r="AG281" s="1176"/>
      <c r="AH281" s="1177" t="s">
        <v>1830</v>
      </c>
      <c r="AI281" s="1174" t="s">
        <v>1830</v>
      </c>
      <c r="AJ281" s="1175"/>
      <c r="AK281" s="1178"/>
      <c r="AL281" s="1173" t="s">
        <v>1830</v>
      </c>
      <c r="AM281" s="1174" t="s">
        <v>1830</v>
      </c>
      <c r="AN281" s="1175"/>
      <c r="AO281" s="1179"/>
      <c r="AP281" s="1177" t="s">
        <v>1830</v>
      </c>
      <c r="AQ281" s="1174" t="s">
        <v>1830</v>
      </c>
      <c r="AR281" s="1175"/>
      <c r="AS281" s="1178"/>
      <c r="AT281" s="1180" t="s">
        <v>1830</v>
      </c>
      <c r="AU281" s="1181" t="s">
        <v>1830</v>
      </c>
      <c r="AV281" s="1182"/>
      <c r="AW281" s="1183"/>
      <c r="AX281" s="1184" t="s">
        <v>1830</v>
      </c>
      <c r="AY281" s="1181" t="s">
        <v>1830</v>
      </c>
      <c r="AZ281" s="1182"/>
      <c r="BA281" s="1185"/>
      <c r="BB281" s="1186" t="s">
        <v>1830</v>
      </c>
      <c r="BC281" s="1187" t="s">
        <v>1830</v>
      </c>
      <c r="BD281" s="1188"/>
      <c r="BE281" s="1189"/>
      <c r="BF281" s="1190" t="s">
        <v>1830</v>
      </c>
      <c r="BG281" s="1187" t="s">
        <v>1830</v>
      </c>
      <c r="BH281" s="1188"/>
      <c r="BI281" s="1191"/>
      <c r="BJ281" s="1192" t="s">
        <v>1830</v>
      </c>
      <c r="BK281" s="1193" t="s">
        <v>1830</v>
      </c>
      <c r="BL281" s="1194"/>
      <c r="BM281" s="1195"/>
      <c r="BN281" s="1196" t="s">
        <v>1830</v>
      </c>
      <c r="BO281" s="1193" t="s">
        <v>1830</v>
      </c>
      <c r="BP281" s="1194"/>
      <c r="BQ281" s="1197"/>
      <c r="BR281" s="1198" t="s">
        <v>1830</v>
      </c>
      <c r="BS281" s="1199" t="s">
        <v>1830</v>
      </c>
      <c r="BT281" s="1200"/>
      <c r="BU281" s="1201"/>
      <c r="BV281" s="1202" t="s">
        <v>1830</v>
      </c>
      <c r="BW281" s="1199" t="s">
        <v>1830</v>
      </c>
      <c r="BX281" s="1200"/>
      <c r="BY281" s="1203"/>
      <c r="BZ281" s="1129"/>
      <c r="CA281" s="1129"/>
      <c r="CB281" s="1129"/>
      <c r="CC281" s="1129"/>
      <c r="CD281" s="1129"/>
      <c r="CE281" s="1129"/>
      <c r="CF281" s="1129"/>
      <c r="CG281" s="1129"/>
      <c r="CH281" s="1129"/>
      <c r="CI281" s="1129"/>
      <c r="CJ281" s="1129"/>
      <c r="CK281" s="1129"/>
      <c r="CL281" s="1129"/>
      <c r="CM281" s="1129"/>
      <c r="CN281" s="1129"/>
      <c r="CO281" s="1129"/>
      <c r="CP281" s="1129"/>
      <c r="CQ281" s="1129"/>
      <c r="CR281" s="1129"/>
      <c r="CS281" s="1129"/>
    </row>
    <row r="282" spans="1:97" ht="30" customHeight="1">
      <c r="A282" s="1803">
        <v>6</v>
      </c>
      <c r="B282" s="1805"/>
      <c r="C282" s="1806" t="str">
        <f>IF(B282="","",VLOOKUP(B282,COMPETENCIA!$A$2:$B$44,2,0))</f>
        <v/>
      </c>
      <c r="D282" s="1805"/>
      <c r="E282" s="1800" t="str">
        <f>IF(B282="","",CONCATENATE(B282,"-",D282))</f>
        <v/>
      </c>
      <c r="F282" s="1797" t="s">
        <v>1830</v>
      </c>
      <c r="G282" s="1799"/>
      <c r="H282" s="1797" t="str">
        <f>IF(G282="","",VLOOKUP(G282,ACTIVIDAD_APRENDIZAJE!$A$2:$N$11,4,0))</f>
        <v/>
      </c>
      <c r="I282" s="1799"/>
      <c r="J282" s="1797" t="str">
        <f>IF(I282="","",VLOOKUP(I282,PRODUCTOS!$A$2:$H$5,4,0))</f>
        <v/>
      </c>
      <c r="K282" s="1799"/>
      <c r="L282" s="1800" t="str">
        <f>IF(I282="","",CONCATENATE(B282,"-",D282,"-",I282,"-",K282))</f>
        <v/>
      </c>
      <c r="M282" s="1801" t="s">
        <v>1830</v>
      </c>
      <c r="N282" s="1142"/>
      <c r="O282" s="1143"/>
      <c r="P282" s="1144" t="str">
        <f>IF(N282="","",CONCATENATE(N$9,"-",N282,"-",O282))</f>
        <v/>
      </c>
      <c r="Q282" s="1145" t="s">
        <v>1830</v>
      </c>
      <c r="R282" s="1146"/>
      <c r="S282" s="1143"/>
      <c r="T282" s="1144" t="str">
        <f>IF(R282="","",CONCATENATE(N$9,"-",N282,"-",R282,"-",S282))</f>
        <v/>
      </c>
      <c r="U282" s="1147" t="s">
        <v>1830</v>
      </c>
      <c r="V282" s="1142"/>
      <c r="W282" s="1143"/>
      <c r="X282" s="1144" t="str">
        <f>IF(V282="","",CONCATENATE(V$9,"-",V282,"-",W282))</f>
        <v/>
      </c>
      <c r="Y282" s="1145" t="s">
        <v>1830</v>
      </c>
      <c r="Z282" s="1146"/>
      <c r="AA282" s="1143"/>
      <c r="AB282" s="1144" t="str">
        <f>IF(Z282="","",CONCATENATE(V$9,"-",V282,"-",Z282,"-",AA282))</f>
        <v/>
      </c>
      <c r="AC282" s="1147" t="s">
        <v>1830</v>
      </c>
      <c r="AD282" s="1142"/>
      <c r="AE282" s="1143"/>
      <c r="AF282" s="1144" t="str">
        <f>IF(AD282="","",CONCATENATE(AD$9,"-",AD282,"-",AE282))</f>
        <v/>
      </c>
      <c r="AG282" s="1145" t="s">
        <v>1830</v>
      </c>
      <c r="AH282" s="1146"/>
      <c r="AI282" s="1143"/>
      <c r="AJ282" s="1144" t="str">
        <f>IF(AH282="","",CONCATENATE(AD$9,"-",AD282,"-",AH282,"-",AI282))</f>
        <v/>
      </c>
      <c r="AK282" s="1147" t="s">
        <v>1830</v>
      </c>
      <c r="AL282" s="1142"/>
      <c r="AM282" s="1143"/>
      <c r="AN282" s="1144" t="str">
        <f>IF(AL282="","",CONCATENATE(AL$9,"-",AL282,"-",AM282))</f>
        <v/>
      </c>
      <c r="AO282" s="1148" t="s">
        <v>1830</v>
      </c>
      <c r="AP282" s="1146"/>
      <c r="AQ282" s="1143"/>
      <c r="AR282" s="1144" t="str">
        <f>IF(AP282="","",CONCATENATE(AL$9,"-",AL282,"-",AP282,"-",AQ282))</f>
        <v/>
      </c>
      <c r="AS282" s="1147" t="s">
        <v>1830</v>
      </c>
      <c r="AT282" s="1149"/>
      <c r="AU282" s="1150"/>
      <c r="AV282" s="1151" t="str">
        <f>IF(AT282="","",CONCATENATE(AT$9,"-",AT282,"-",AU282))</f>
        <v/>
      </c>
      <c r="AW282" s="1152" t="s">
        <v>1830</v>
      </c>
      <c r="AX282" s="1153"/>
      <c r="AY282" s="1150"/>
      <c r="AZ282" s="1151" t="str">
        <f>IF(AX282="","",CONCATENATE(AT$9,"-",AT282,"-",AX282,"-",AY282))</f>
        <v/>
      </c>
      <c r="BA282" s="1154" t="s">
        <v>1830</v>
      </c>
      <c r="BB282" s="1155"/>
      <c r="BC282" s="1156"/>
      <c r="BD282" s="1157" t="str">
        <f>IF(BB282="","",CONCATENATE(BB$9,"-",BB282,"-",BC282))</f>
        <v/>
      </c>
      <c r="BE282" s="1158" t="s">
        <v>1830</v>
      </c>
      <c r="BF282" s="1159"/>
      <c r="BG282" s="1156"/>
      <c r="BH282" s="1157" t="str">
        <f>IF(BF282="","",CONCATENATE(BB$9,"-",BB282,"-",BF282,"-",BG282))</f>
        <v/>
      </c>
      <c r="BI282" s="1160" t="s">
        <v>1830</v>
      </c>
      <c r="BJ282" s="1161"/>
      <c r="BK282" s="1162"/>
      <c r="BL282" s="1163" t="str">
        <f>IF(BJ282="","",CONCATENATE(BJ$9,"-",BJ282,"-",BK282))</f>
        <v/>
      </c>
      <c r="BM282" s="1164" t="s">
        <v>1830</v>
      </c>
      <c r="BN282" s="1165"/>
      <c r="BO282" s="1162"/>
      <c r="BP282" s="1163" t="str">
        <f>IF(BN282="","",CONCATENATE(BJ$9,"-",BJ282,"-",BN282,"-",BO282))</f>
        <v/>
      </c>
      <c r="BQ282" s="1166" t="s">
        <v>1830</v>
      </c>
      <c r="BR282" s="1167"/>
      <c r="BS282" s="1168"/>
      <c r="BT282" s="1169" t="str">
        <f>IF(BR282="","",CONCATENATE(BR$9,"-",BR282,"-",BS282))</f>
        <v/>
      </c>
      <c r="BU282" s="1170" t="s">
        <v>1830</v>
      </c>
      <c r="BV282" s="1171"/>
      <c r="BW282" s="1168"/>
      <c r="BX282" s="1169" t="str">
        <f>IF(BV282="","",CONCATENATE(BR$9,"-",BR282,"-",BV282,"-",BW282))</f>
        <v/>
      </c>
      <c r="BY282" s="1172" t="s">
        <v>1830</v>
      </c>
      <c r="BZ282" s="1129"/>
      <c r="CA282" s="1129"/>
      <c r="CB282" s="1129"/>
      <c r="CC282" s="1129"/>
      <c r="CD282" s="1129"/>
      <c r="CE282" s="1129"/>
      <c r="CF282" s="1129"/>
      <c r="CG282" s="1129"/>
      <c r="CH282" s="1129"/>
      <c r="CI282" s="1129"/>
      <c r="CJ282" s="1129"/>
      <c r="CK282" s="1129"/>
      <c r="CL282" s="1129"/>
      <c r="CM282" s="1129"/>
      <c r="CN282" s="1129"/>
      <c r="CO282" s="1129"/>
      <c r="CP282" s="1129"/>
      <c r="CQ282" s="1129"/>
      <c r="CR282" s="1129"/>
      <c r="CS282" s="1129"/>
    </row>
    <row r="283" spans="1:97" ht="79.5" customHeight="1">
      <c r="A283" s="1804"/>
      <c r="B283" s="1798"/>
      <c r="C283" s="1798"/>
      <c r="D283" s="1798"/>
      <c r="E283" s="1798"/>
      <c r="F283" s="1798"/>
      <c r="G283" s="1798"/>
      <c r="H283" s="1798"/>
      <c r="I283" s="1798"/>
      <c r="J283" s="1798"/>
      <c r="K283" s="1798"/>
      <c r="L283" s="1798"/>
      <c r="M283" s="1802"/>
      <c r="N283" s="1173" t="s">
        <v>1830</v>
      </c>
      <c r="O283" s="1174" t="s">
        <v>1830</v>
      </c>
      <c r="P283" s="1175"/>
      <c r="Q283" s="1176"/>
      <c r="R283" s="1177" t="s">
        <v>1830</v>
      </c>
      <c r="S283" s="1174" t="s">
        <v>1830</v>
      </c>
      <c r="T283" s="1175"/>
      <c r="U283" s="1178"/>
      <c r="V283" s="1173" t="s">
        <v>1830</v>
      </c>
      <c r="W283" s="1174" t="s">
        <v>1830</v>
      </c>
      <c r="X283" s="1175"/>
      <c r="Y283" s="1176"/>
      <c r="Z283" s="1177" t="s">
        <v>1830</v>
      </c>
      <c r="AA283" s="1174" t="s">
        <v>1830</v>
      </c>
      <c r="AB283" s="1175"/>
      <c r="AC283" s="1178"/>
      <c r="AD283" s="1173" t="s">
        <v>1830</v>
      </c>
      <c r="AE283" s="1174" t="s">
        <v>1830</v>
      </c>
      <c r="AF283" s="1175"/>
      <c r="AG283" s="1176"/>
      <c r="AH283" s="1177" t="s">
        <v>1830</v>
      </c>
      <c r="AI283" s="1174" t="s">
        <v>1830</v>
      </c>
      <c r="AJ283" s="1175"/>
      <c r="AK283" s="1178"/>
      <c r="AL283" s="1173" t="s">
        <v>1830</v>
      </c>
      <c r="AM283" s="1174" t="s">
        <v>1830</v>
      </c>
      <c r="AN283" s="1175"/>
      <c r="AO283" s="1179"/>
      <c r="AP283" s="1177" t="s">
        <v>1830</v>
      </c>
      <c r="AQ283" s="1174" t="s">
        <v>1830</v>
      </c>
      <c r="AR283" s="1175"/>
      <c r="AS283" s="1178"/>
      <c r="AT283" s="1180" t="s">
        <v>1830</v>
      </c>
      <c r="AU283" s="1181" t="s">
        <v>1830</v>
      </c>
      <c r="AV283" s="1182"/>
      <c r="AW283" s="1183"/>
      <c r="AX283" s="1184" t="s">
        <v>1830</v>
      </c>
      <c r="AY283" s="1181" t="s">
        <v>1830</v>
      </c>
      <c r="AZ283" s="1182"/>
      <c r="BA283" s="1185"/>
      <c r="BB283" s="1186" t="s">
        <v>1830</v>
      </c>
      <c r="BC283" s="1187" t="s">
        <v>1830</v>
      </c>
      <c r="BD283" s="1188"/>
      <c r="BE283" s="1189"/>
      <c r="BF283" s="1190" t="s">
        <v>1830</v>
      </c>
      <c r="BG283" s="1187" t="s">
        <v>1830</v>
      </c>
      <c r="BH283" s="1188"/>
      <c r="BI283" s="1191"/>
      <c r="BJ283" s="1192" t="s">
        <v>1830</v>
      </c>
      <c r="BK283" s="1193" t="s">
        <v>1830</v>
      </c>
      <c r="BL283" s="1194"/>
      <c r="BM283" s="1195"/>
      <c r="BN283" s="1196" t="s">
        <v>1830</v>
      </c>
      <c r="BO283" s="1193" t="s">
        <v>1830</v>
      </c>
      <c r="BP283" s="1194"/>
      <c r="BQ283" s="1197"/>
      <c r="BR283" s="1198" t="s">
        <v>1830</v>
      </c>
      <c r="BS283" s="1199" t="s">
        <v>1830</v>
      </c>
      <c r="BT283" s="1200"/>
      <c r="BU283" s="1201"/>
      <c r="BV283" s="1202" t="s">
        <v>1830</v>
      </c>
      <c r="BW283" s="1199" t="s">
        <v>1830</v>
      </c>
      <c r="BX283" s="1200"/>
      <c r="BY283" s="1203"/>
      <c r="BZ283" s="1129"/>
      <c r="CA283" s="1129"/>
      <c r="CB283" s="1129"/>
      <c r="CC283" s="1129"/>
      <c r="CD283" s="1129"/>
      <c r="CE283" s="1129"/>
      <c r="CF283" s="1129"/>
      <c r="CG283" s="1129"/>
      <c r="CH283" s="1129"/>
      <c r="CI283" s="1129"/>
      <c r="CJ283" s="1129"/>
      <c r="CK283" s="1129"/>
      <c r="CL283" s="1129"/>
      <c r="CM283" s="1129"/>
      <c r="CN283" s="1129"/>
      <c r="CO283" s="1129"/>
      <c r="CP283" s="1129"/>
      <c r="CQ283" s="1129"/>
      <c r="CR283" s="1129"/>
      <c r="CS283" s="1129"/>
    </row>
    <row r="284" spans="1:97" ht="30" customHeight="1">
      <c r="A284" s="1803">
        <v>7</v>
      </c>
      <c r="B284" s="1805"/>
      <c r="C284" s="1806" t="str">
        <f>IF(B284="","",VLOOKUP(B284,COMPETENCIA!$A$2:$B$44,2,0))</f>
        <v/>
      </c>
      <c r="D284" s="1805"/>
      <c r="E284" s="1800" t="str">
        <f>IF(B284="","",CONCATENATE(B284,"-",D284))</f>
        <v/>
      </c>
      <c r="F284" s="1797" t="s">
        <v>1830</v>
      </c>
      <c r="G284" s="1799"/>
      <c r="H284" s="1797" t="str">
        <f>IF(G284="","",VLOOKUP(G284,ACTIVIDAD_APRENDIZAJE!$A$2:$N$11,4,0))</f>
        <v/>
      </c>
      <c r="I284" s="1799"/>
      <c r="J284" s="1797" t="str">
        <f>IF(I284="","",VLOOKUP(I284,PRODUCTOS!$A$2:$H$5,4,0))</f>
        <v/>
      </c>
      <c r="K284" s="1799"/>
      <c r="L284" s="1800" t="str">
        <f>IF(I284="","",CONCATENATE(B284,"-",D284,"-",I284,"-",K284))</f>
        <v/>
      </c>
      <c r="M284" s="1801" t="s">
        <v>1830</v>
      </c>
      <c r="N284" s="1142"/>
      <c r="O284" s="1143"/>
      <c r="P284" s="1144" t="str">
        <f>IF(N284="","",CONCATENATE(N$9,"-",N284,"-",O284))</f>
        <v/>
      </c>
      <c r="Q284" s="1145" t="s">
        <v>1830</v>
      </c>
      <c r="R284" s="1146"/>
      <c r="S284" s="1143"/>
      <c r="T284" s="1144" t="str">
        <f>IF(R284="","",CONCATENATE(N$9,"-",N284,"-",R284,"-",S284))</f>
        <v/>
      </c>
      <c r="U284" s="1147" t="s">
        <v>1830</v>
      </c>
      <c r="V284" s="1142"/>
      <c r="W284" s="1143"/>
      <c r="X284" s="1144" t="str">
        <f>IF(V284="","",CONCATENATE(V$9,"-",V284,"-",W284))</f>
        <v/>
      </c>
      <c r="Y284" s="1145" t="s">
        <v>1830</v>
      </c>
      <c r="Z284" s="1146"/>
      <c r="AA284" s="1143"/>
      <c r="AB284" s="1144" t="str">
        <f>IF(Z284="","",CONCATENATE(V$9,"-",V284,"-",Z284,"-",AA284))</f>
        <v/>
      </c>
      <c r="AC284" s="1147" t="s">
        <v>1830</v>
      </c>
      <c r="AD284" s="1142"/>
      <c r="AE284" s="1143"/>
      <c r="AF284" s="1144" t="str">
        <f>IF(AD284="","",CONCATENATE(AD$9,"-",AD284,"-",AE284))</f>
        <v/>
      </c>
      <c r="AG284" s="1145" t="s">
        <v>1830</v>
      </c>
      <c r="AH284" s="1146"/>
      <c r="AI284" s="1143"/>
      <c r="AJ284" s="1144" t="str">
        <f>IF(AH284="","",CONCATENATE(AD$9,"-",AD284,"-",AH284,"-",AI284))</f>
        <v/>
      </c>
      <c r="AK284" s="1147" t="s">
        <v>1830</v>
      </c>
      <c r="AL284" s="1142"/>
      <c r="AM284" s="1143"/>
      <c r="AN284" s="1144" t="str">
        <f>IF(AL284="","",CONCATENATE(AL$9,"-",AL284,"-",AM284))</f>
        <v/>
      </c>
      <c r="AO284" s="1148" t="s">
        <v>1830</v>
      </c>
      <c r="AP284" s="1146"/>
      <c r="AQ284" s="1143"/>
      <c r="AR284" s="1144" t="str">
        <f>IF(AP284="","",CONCATENATE(AL$9,"-",AL284,"-",AP284,"-",AQ284))</f>
        <v/>
      </c>
      <c r="AS284" s="1147" t="s">
        <v>1830</v>
      </c>
      <c r="AT284" s="1149"/>
      <c r="AU284" s="1150"/>
      <c r="AV284" s="1151" t="str">
        <f>IF(AT284="","",CONCATENATE(AT$9,"-",AT284,"-",AU284))</f>
        <v/>
      </c>
      <c r="AW284" s="1152" t="s">
        <v>1830</v>
      </c>
      <c r="AX284" s="1153"/>
      <c r="AY284" s="1150"/>
      <c r="AZ284" s="1151" t="str">
        <f>IF(AX284="","",CONCATENATE(AT$9,"-",AT284,"-",AX284,"-",AY284))</f>
        <v/>
      </c>
      <c r="BA284" s="1154" t="s">
        <v>1830</v>
      </c>
      <c r="BB284" s="1155"/>
      <c r="BC284" s="1156"/>
      <c r="BD284" s="1157" t="str">
        <f>IF(BB284="","",CONCATENATE(BB$9,"-",BB284,"-",BC284))</f>
        <v/>
      </c>
      <c r="BE284" s="1158" t="s">
        <v>1830</v>
      </c>
      <c r="BF284" s="1159"/>
      <c r="BG284" s="1156"/>
      <c r="BH284" s="1157" t="str">
        <f>IF(BF284="","",CONCATENATE(BB$9,"-",BB284,"-",BF284,"-",BG284))</f>
        <v/>
      </c>
      <c r="BI284" s="1160" t="s">
        <v>1830</v>
      </c>
      <c r="BJ284" s="1161"/>
      <c r="BK284" s="1162"/>
      <c r="BL284" s="1163" t="str">
        <f>IF(BJ284="","",CONCATENATE(BJ$9,"-",BJ284,"-",BK284))</f>
        <v/>
      </c>
      <c r="BM284" s="1164" t="s">
        <v>1830</v>
      </c>
      <c r="BN284" s="1165"/>
      <c r="BO284" s="1162"/>
      <c r="BP284" s="1163" t="str">
        <f>IF(BN284="","",CONCATENATE(BJ$9,"-",BJ284,"-",BN284,"-",BO284))</f>
        <v/>
      </c>
      <c r="BQ284" s="1166" t="s">
        <v>1830</v>
      </c>
      <c r="BR284" s="1167"/>
      <c r="BS284" s="1168"/>
      <c r="BT284" s="1169" t="str">
        <f>IF(BR284="","",CONCATENATE(BR$9,"-",BR284,"-",BS284))</f>
        <v/>
      </c>
      <c r="BU284" s="1170" t="s">
        <v>1830</v>
      </c>
      <c r="BV284" s="1171"/>
      <c r="BW284" s="1168"/>
      <c r="BX284" s="1169" t="str">
        <f>IF(BV284="","",CONCATENATE(BR$9,"-",BR284,"-",BV284,"-",BW284))</f>
        <v/>
      </c>
      <c r="BY284" s="1172" t="s">
        <v>1830</v>
      </c>
      <c r="BZ284" s="1129"/>
      <c r="CA284" s="1129"/>
      <c r="CB284" s="1129"/>
      <c r="CC284" s="1129"/>
      <c r="CD284" s="1129"/>
      <c r="CE284" s="1129"/>
      <c r="CF284" s="1129"/>
      <c r="CG284" s="1129"/>
      <c r="CH284" s="1129"/>
      <c r="CI284" s="1129"/>
      <c r="CJ284" s="1129"/>
      <c r="CK284" s="1129"/>
      <c r="CL284" s="1129"/>
      <c r="CM284" s="1129"/>
      <c r="CN284" s="1129"/>
      <c r="CO284" s="1129"/>
      <c r="CP284" s="1129"/>
      <c r="CQ284" s="1129"/>
      <c r="CR284" s="1129"/>
      <c r="CS284" s="1129"/>
    </row>
    <row r="285" spans="1:97" ht="79.5" customHeight="1">
      <c r="A285" s="1804"/>
      <c r="B285" s="1798"/>
      <c r="C285" s="1798"/>
      <c r="D285" s="1798"/>
      <c r="E285" s="1798"/>
      <c r="F285" s="1798"/>
      <c r="G285" s="1798"/>
      <c r="H285" s="1798"/>
      <c r="I285" s="1798"/>
      <c r="J285" s="1798"/>
      <c r="K285" s="1798"/>
      <c r="L285" s="1798"/>
      <c r="M285" s="1802"/>
      <c r="N285" s="1173" t="s">
        <v>1830</v>
      </c>
      <c r="O285" s="1174" t="s">
        <v>1830</v>
      </c>
      <c r="P285" s="1175"/>
      <c r="Q285" s="1176"/>
      <c r="R285" s="1177" t="s">
        <v>1830</v>
      </c>
      <c r="S285" s="1174" t="s">
        <v>1830</v>
      </c>
      <c r="T285" s="1175"/>
      <c r="U285" s="1178"/>
      <c r="V285" s="1173" t="s">
        <v>1830</v>
      </c>
      <c r="W285" s="1174" t="s">
        <v>1830</v>
      </c>
      <c r="X285" s="1175"/>
      <c r="Y285" s="1176"/>
      <c r="Z285" s="1177" t="s">
        <v>1830</v>
      </c>
      <c r="AA285" s="1174" t="s">
        <v>1830</v>
      </c>
      <c r="AB285" s="1175"/>
      <c r="AC285" s="1178"/>
      <c r="AD285" s="1173" t="s">
        <v>1830</v>
      </c>
      <c r="AE285" s="1174" t="s">
        <v>1830</v>
      </c>
      <c r="AF285" s="1175"/>
      <c r="AG285" s="1176"/>
      <c r="AH285" s="1177" t="s">
        <v>1830</v>
      </c>
      <c r="AI285" s="1174" t="s">
        <v>1830</v>
      </c>
      <c r="AJ285" s="1175"/>
      <c r="AK285" s="1178"/>
      <c r="AL285" s="1173" t="s">
        <v>1830</v>
      </c>
      <c r="AM285" s="1174" t="s">
        <v>1830</v>
      </c>
      <c r="AN285" s="1175"/>
      <c r="AO285" s="1179"/>
      <c r="AP285" s="1177" t="s">
        <v>1830</v>
      </c>
      <c r="AQ285" s="1174" t="s">
        <v>1830</v>
      </c>
      <c r="AR285" s="1175"/>
      <c r="AS285" s="1178"/>
      <c r="AT285" s="1180" t="s">
        <v>1830</v>
      </c>
      <c r="AU285" s="1181" t="s">
        <v>1830</v>
      </c>
      <c r="AV285" s="1182"/>
      <c r="AW285" s="1183"/>
      <c r="AX285" s="1184" t="s">
        <v>1830</v>
      </c>
      <c r="AY285" s="1181" t="s">
        <v>1830</v>
      </c>
      <c r="AZ285" s="1182"/>
      <c r="BA285" s="1185"/>
      <c r="BB285" s="1186" t="s">
        <v>1830</v>
      </c>
      <c r="BC285" s="1187" t="s">
        <v>1830</v>
      </c>
      <c r="BD285" s="1188"/>
      <c r="BE285" s="1189"/>
      <c r="BF285" s="1190" t="s">
        <v>1830</v>
      </c>
      <c r="BG285" s="1187" t="s">
        <v>1830</v>
      </c>
      <c r="BH285" s="1188"/>
      <c r="BI285" s="1191"/>
      <c r="BJ285" s="1192" t="s">
        <v>1830</v>
      </c>
      <c r="BK285" s="1193" t="s">
        <v>1830</v>
      </c>
      <c r="BL285" s="1194"/>
      <c r="BM285" s="1195"/>
      <c r="BN285" s="1196" t="s">
        <v>1830</v>
      </c>
      <c r="BO285" s="1193" t="s">
        <v>1830</v>
      </c>
      <c r="BP285" s="1194"/>
      <c r="BQ285" s="1197"/>
      <c r="BR285" s="1198" t="s">
        <v>1830</v>
      </c>
      <c r="BS285" s="1199" t="s">
        <v>1830</v>
      </c>
      <c r="BT285" s="1200"/>
      <c r="BU285" s="1201"/>
      <c r="BV285" s="1202" t="s">
        <v>1830</v>
      </c>
      <c r="BW285" s="1199" t="s">
        <v>1830</v>
      </c>
      <c r="BX285" s="1200"/>
      <c r="BY285" s="1203"/>
      <c r="BZ285" s="1129"/>
      <c r="CA285" s="1129"/>
      <c r="CB285" s="1129"/>
      <c r="CC285" s="1129"/>
      <c r="CD285" s="1129"/>
      <c r="CE285" s="1129"/>
      <c r="CF285" s="1129"/>
      <c r="CG285" s="1129"/>
      <c r="CH285" s="1129"/>
      <c r="CI285" s="1129"/>
      <c r="CJ285" s="1129"/>
      <c r="CK285" s="1129"/>
      <c r="CL285" s="1129"/>
      <c r="CM285" s="1129"/>
      <c r="CN285" s="1129"/>
      <c r="CO285" s="1129"/>
      <c r="CP285" s="1129"/>
      <c r="CQ285" s="1129"/>
      <c r="CR285" s="1129"/>
      <c r="CS285" s="1129"/>
    </row>
    <row r="286" spans="1:97" ht="30" customHeight="1">
      <c r="A286" s="1803">
        <v>8</v>
      </c>
      <c r="B286" s="1805"/>
      <c r="C286" s="1806" t="str">
        <f>IF(B286="","",VLOOKUP(B286,COMPETENCIA!$A$2:$B$44,2,0))</f>
        <v/>
      </c>
      <c r="D286" s="1805"/>
      <c r="E286" s="1800" t="str">
        <f>IF(B286="","",CONCATENATE(B286,"-",D286))</f>
        <v/>
      </c>
      <c r="F286" s="1797" t="s">
        <v>1830</v>
      </c>
      <c r="G286" s="1799"/>
      <c r="H286" s="1797" t="str">
        <f>IF(G286="","",VLOOKUP(G286,ACTIVIDAD_APRENDIZAJE!$A$2:$N$11,4,0))</f>
        <v/>
      </c>
      <c r="I286" s="1799"/>
      <c r="J286" s="1797" t="str">
        <f>IF(I286="","",VLOOKUP(I286,PRODUCTOS!$A$2:$H$5,4,0))</f>
        <v/>
      </c>
      <c r="K286" s="1799"/>
      <c r="L286" s="1800" t="str">
        <f>IF(I286="","",CONCATENATE(B286,"-",D286,"-",I286,"-",K286))</f>
        <v/>
      </c>
      <c r="M286" s="1801" t="s">
        <v>1830</v>
      </c>
      <c r="N286" s="1142"/>
      <c r="O286" s="1143"/>
      <c r="P286" s="1144" t="str">
        <f>IF(N286="","",CONCATENATE(N$9,"-",N286,"-",O286))</f>
        <v/>
      </c>
      <c r="Q286" s="1145" t="s">
        <v>1830</v>
      </c>
      <c r="R286" s="1146"/>
      <c r="S286" s="1143"/>
      <c r="T286" s="1144" t="str">
        <f>IF(R286="","",CONCATENATE(N$9,"-",N286,"-",R286,"-",S286))</f>
        <v/>
      </c>
      <c r="U286" s="1147" t="s">
        <v>1830</v>
      </c>
      <c r="V286" s="1142"/>
      <c r="W286" s="1143"/>
      <c r="X286" s="1144" t="str">
        <f>IF(V286="","",CONCATENATE(V$9,"-",V286,"-",W286))</f>
        <v/>
      </c>
      <c r="Y286" s="1145" t="s">
        <v>1830</v>
      </c>
      <c r="Z286" s="1146"/>
      <c r="AA286" s="1143"/>
      <c r="AB286" s="1144" t="str">
        <f>IF(Z286="","",CONCATENATE(V$9,"-",V286,"-",Z286,"-",AA286))</f>
        <v/>
      </c>
      <c r="AC286" s="1147" t="s">
        <v>1830</v>
      </c>
      <c r="AD286" s="1142"/>
      <c r="AE286" s="1143"/>
      <c r="AF286" s="1144" t="str">
        <f>IF(AD286="","",CONCATENATE(AD$9,"-",AD286,"-",AE286))</f>
        <v/>
      </c>
      <c r="AG286" s="1145" t="s">
        <v>1830</v>
      </c>
      <c r="AH286" s="1146"/>
      <c r="AI286" s="1143"/>
      <c r="AJ286" s="1144" t="str">
        <f>IF(AH286="","",CONCATENATE(AD$9,"-",AD286,"-",AH286,"-",AI286))</f>
        <v/>
      </c>
      <c r="AK286" s="1147" t="s">
        <v>1830</v>
      </c>
      <c r="AL286" s="1142"/>
      <c r="AM286" s="1143"/>
      <c r="AN286" s="1144" t="str">
        <f>IF(AL286="","",CONCATENATE(AL$9,"-",AL286,"-",AM286))</f>
        <v/>
      </c>
      <c r="AO286" s="1148" t="s">
        <v>1830</v>
      </c>
      <c r="AP286" s="1146"/>
      <c r="AQ286" s="1143"/>
      <c r="AR286" s="1144" t="str">
        <f>IF(AP286="","",CONCATENATE(AL$9,"-",AL286,"-",AP286,"-",AQ286))</f>
        <v/>
      </c>
      <c r="AS286" s="1147" t="s">
        <v>1830</v>
      </c>
      <c r="AT286" s="1149"/>
      <c r="AU286" s="1150"/>
      <c r="AV286" s="1151" t="str">
        <f>IF(AT286="","",CONCATENATE(AT$9,"-",AT286,"-",AU286))</f>
        <v/>
      </c>
      <c r="AW286" s="1152" t="s">
        <v>1830</v>
      </c>
      <c r="AX286" s="1153"/>
      <c r="AY286" s="1150"/>
      <c r="AZ286" s="1151" t="str">
        <f>IF(AX286="","",CONCATENATE(AT$9,"-",AT286,"-",AX286,"-",AY286))</f>
        <v/>
      </c>
      <c r="BA286" s="1154" t="s">
        <v>1830</v>
      </c>
      <c r="BB286" s="1155"/>
      <c r="BC286" s="1156"/>
      <c r="BD286" s="1157" t="str">
        <f>IF(BB286="","",CONCATENATE(BB$9,"-",BB286,"-",BC286))</f>
        <v/>
      </c>
      <c r="BE286" s="1158" t="s">
        <v>1830</v>
      </c>
      <c r="BF286" s="1159"/>
      <c r="BG286" s="1156"/>
      <c r="BH286" s="1157" t="str">
        <f>IF(BF286="","",CONCATENATE(BB$9,"-",BB286,"-",BF286,"-",BG286))</f>
        <v/>
      </c>
      <c r="BI286" s="1160" t="s">
        <v>1830</v>
      </c>
      <c r="BJ286" s="1161"/>
      <c r="BK286" s="1162"/>
      <c r="BL286" s="1163" t="str">
        <f>IF(BJ286="","",CONCATENATE(BJ$9,"-",BJ286,"-",BK286))</f>
        <v/>
      </c>
      <c r="BM286" s="1164" t="s">
        <v>1830</v>
      </c>
      <c r="BN286" s="1165"/>
      <c r="BO286" s="1162"/>
      <c r="BP286" s="1163" t="str">
        <f>IF(BN286="","",CONCATENATE(BJ$9,"-",BJ286,"-",BN286,"-",BO286))</f>
        <v/>
      </c>
      <c r="BQ286" s="1166" t="s">
        <v>1830</v>
      </c>
      <c r="BR286" s="1167"/>
      <c r="BS286" s="1168"/>
      <c r="BT286" s="1169" t="str">
        <f>IF(BR286="","",CONCATENATE(BR$9,"-",BR286,"-",BS286))</f>
        <v/>
      </c>
      <c r="BU286" s="1170" t="s">
        <v>1830</v>
      </c>
      <c r="BV286" s="1171"/>
      <c r="BW286" s="1168"/>
      <c r="BX286" s="1169" t="str">
        <f>IF(BV286="","",CONCATENATE(BR$9,"-",BR286,"-",BV286,"-",BW286))</f>
        <v/>
      </c>
      <c r="BY286" s="1172" t="s">
        <v>1830</v>
      </c>
      <c r="BZ286" s="1129"/>
      <c r="CA286" s="1129"/>
      <c r="CB286" s="1129"/>
      <c r="CC286" s="1129"/>
      <c r="CD286" s="1129"/>
      <c r="CE286" s="1129"/>
      <c r="CF286" s="1129"/>
      <c r="CG286" s="1129"/>
      <c r="CH286" s="1129"/>
      <c r="CI286" s="1129"/>
      <c r="CJ286" s="1129"/>
      <c r="CK286" s="1129"/>
      <c r="CL286" s="1129"/>
      <c r="CM286" s="1129"/>
      <c r="CN286" s="1129"/>
      <c r="CO286" s="1129"/>
      <c r="CP286" s="1129"/>
      <c r="CQ286" s="1129"/>
      <c r="CR286" s="1129"/>
      <c r="CS286" s="1129"/>
    </row>
    <row r="287" spans="1:97" ht="79.5" customHeight="1">
      <c r="A287" s="1804"/>
      <c r="B287" s="1798"/>
      <c r="C287" s="1798"/>
      <c r="D287" s="1798"/>
      <c r="E287" s="1798"/>
      <c r="F287" s="1798"/>
      <c r="G287" s="1798"/>
      <c r="H287" s="1798"/>
      <c r="I287" s="1798"/>
      <c r="J287" s="1798"/>
      <c r="K287" s="1798"/>
      <c r="L287" s="1798"/>
      <c r="M287" s="1802"/>
      <c r="N287" s="1173" t="s">
        <v>1830</v>
      </c>
      <c r="O287" s="1174" t="s">
        <v>1830</v>
      </c>
      <c r="P287" s="1175"/>
      <c r="Q287" s="1176"/>
      <c r="R287" s="1177" t="s">
        <v>1830</v>
      </c>
      <c r="S287" s="1174" t="s">
        <v>1830</v>
      </c>
      <c r="T287" s="1175"/>
      <c r="U287" s="1178"/>
      <c r="V287" s="1173" t="s">
        <v>1830</v>
      </c>
      <c r="W287" s="1174" t="s">
        <v>1830</v>
      </c>
      <c r="X287" s="1175"/>
      <c r="Y287" s="1176"/>
      <c r="Z287" s="1177" t="s">
        <v>1830</v>
      </c>
      <c r="AA287" s="1174" t="s">
        <v>1830</v>
      </c>
      <c r="AB287" s="1175"/>
      <c r="AC287" s="1178"/>
      <c r="AD287" s="1173" t="s">
        <v>1830</v>
      </c>
      <c r="AE287" s="1174" t="s">
        <v>1830</v>
      </c>
      <c r="AF287" s="1175"/>
      <c r="AG287" s="1176"/>
      <c r="AH287" s="1177" t="s">
        <v>1830</v>
      </c>
      <c r="AI287" s="1174" t="s">
        <v>1830</v>
      </c>
      <c r="AJ287" s="1175"/>
      <c r="AK287" s="1178"/>
      <c r="AL287" s="1173" t="s">
        <v>1830</v>
      </c>
      <c r="AM287" s="1174" t="s">
        <v>1830</v>
      </c>
      <c r="AN287" s="1175"/>
      <c r="AO287" s="1179"/>
      <c r="AP287" s="1177" t="s">
        <v>1830</v>
      </c>
      <c r="AQ287" s="1174" t="s">
        <v>1830</v>
      </c>
      <c r="AR287" s="1175"/>
      <c r="AS287" s="1178"/>
      <c r="AT287" s="1180" t="s">
        <v>1830</v>
      </c>
      <c r="AU287" s="1181" t="s">
        <v>1830</v>
      </c>
      <c r="AV287" s="1182"/>
      <c r="AW287" s="1183"/>
      <c r="AX287" s="1184" t="s">
        <v>1830</v>
      </c>
      <c r="AY287" s="1181" t="s">
        <v>1830</v>
      </c>
      <c r="AZ287" s="1182"/>
      <c r="BA287" s="1185"/>
      <c r="BB287" s="1186" t="s">
        <v>1830</v>
      </c>
      <c r="BC287" s="1187" t="s">
        <v>1830</v>
      </c>
      <c r="BD287" s="1188"/>
      <c r="BE287" s="1189"/>
      <c r="BF287" s="1190" t="s">
        <v>1830</v>
      </c>
      <c r="BG287" s="1187" t="s">
        <v>1830</v>
      </c>
      <c r="BH287" s="1188"/>
      <c r="BI287" s="1191"/>
      <c r="BJ287" s="1192" t="s">
        <v>1830</v>
      </c>
      <c r="BK287" s="1193" t="s">
        <v>1830</v>
      </c>
      <c r="BL287" s="1194"/>
      <c r="BM287" s="1195"/>
      <c r="BN287" s="1196" t="s">
        <v>1830</v>
      </c>
      <c r="BO287" s="1193" t="s">
        <v>1830</v>
      </c>
      <c r="BP287" s="1194"/>
      <c r="BQ287" s="1197"/>
      <c r="BR287" s="1198" t="s">
        <v>1830</v>
      </c>
      <c r="BS287" s="1199" t="s">
        <v>1830</v>
      </c>
      <c r="BT287" s="1200"/>
      <c r="BU287" s="1201"/>
      <c r="BV287" s="1202" t="s">
        <v>1830</v>
      </c>
      <c r="BW287" s="1199" t="s">
        <v>1830</v>
      </c>
      <c r="BX287" s="1200"/>
      <c r="BY287" s="1203"/>
      <c r="BZ287" s="1129"/>
      <c r="CA287" s="1129"/>
      <c r="CB287" s="1129"/>
      <c r="CC287" s="1129"/>
      <c r="CD287" s="1129"/>
      <c r="CE287" s="1129"/>
      <c r="CF287" s="1129"/>
      <c r="CG287" s="1129"/>
      <c r="CH287" s="1129"/>
      <c r="CI287" s="1129"/>
      <c r="CJ287" s="1129"/>
      <c r="CK287" s="1129"/>
      <c r="CL287" s="1129"/>
      <c r="CM287" s="1129"/>
      <c r="CN287" s="1129"/>
      <c r="CO287" s="1129"/>
      <c r="CP287" s="1129"/>
      <c r="CQ287" s="1129"/>
      <c r="CR287" s="1129"/>
      <c r="CS287" s="1129"/>
    </row>
    <row r="288" spans="1:97" ht="30" customHeight="1">
      <c r="A288" s="1803">
        <v>9</v>
      </c>
      <c r="B288" s="1805"/>
      <c r="C288" s="1806" t="str">
        <f>IF(B288="","",VLOOKUP(B288,COMPETENCIA!$A$2:$B$44,2,0))</f>
        <v/>
      </c>
      <c r="D288" s="1805"/>
      <c r="E288" s="1800" t="str">
        <f>IF(B288="","",CONCATENATE(B288,"-",D288))</f>
        <v/>
      </c>
      <c r="F288" s="1797" t="s">
        <v>1830</v>
      </c>
      <c r="G288" s="1799"/>
      <c r="H288" s="1797" t="str">
        <f>IF(G288="","",VLOOKUP(G288,ACTIVIDAD_APRENDIZAJE!$A$2:$N$11,4,0))</f>
        <v/>
      </c>
      <c r="I288" s="1799"/>
      <c r="J288" s="1797" t="str">
        <f>IF(I288="","",VLOOKUP(I288,PRODUCTOS!$A$2:$H$5,4,0))</f>
        <v/>
      </c>
      <c r="K288" s="1799"/>
      <c r="L288" s="1800" t="str">
        <f>IF(I288="","",CONCATENATE(B288,"-",D288,"-",I288,"-",K288))</f>
        <v/>
      </c>
      <c r="M288" s="1801" t="s">
        <v>1830</v>
      </c>
      <c r="N288" s="1142"/>
      <c r="O288" s="1143"/>
      <c r="P288" s="1144" t="str">
        <f>IF(N288="","",CONCATENATE(N$9,"-",N288,"-",O288))</f>
        <v/>
      </c>
      <c r="Q288" s="1145" t="s">
        <v>1830</v>
      </c>
      <c r="R288" s="1146"/>
      <c r="S288" s="1143"/>
      <c r="T288" s="1144" t="str">
        <f>IF(R288="","",CONCATENATE(N$9,"-",N288,"-",R288,"-",S288))</f>
        <v/>
      </c>
      <c r="U288" s="1147" t="s">
        <v>1830</v>
      </c>
      <c r="V288" s="1142"/>
      <c r="W288" s="1143"/>
      <c r="X288" s="1144" t="str">
        <f>IF(V288="","",CONCATENATE(V$9,"-",V288,"-",W288))</f>
        <v/>
      </c>
      <c r="Y288" s="1145" t="s">
        <v>1830</v>
      </c>
      <c r="Z288" s="1146"/>
      <c r="AA288" s="1143"/>
      <c r="AB288" s="1144" t="str">
        <f>IF(Z288="","",CONCATENATE(V$9,"-",V288,"-",Z288,"-",AA288))</f>
        <v/>
      </c>
      <c r="AC288" s="1147" t="s">
        <v>1830</v>
      </c>
      <c r="AD288" s="1142"/>
      <c r="AE288" s="1143"/>
      <c r="AF288" s="1144" t="str">
        <f>IF(AD288="","",CONCATENATE(AD$9,"-",AD288,"-",AE288))</f>
        <v/>
      </c>
      <c r="AG288" s="1145" t="s">
        <v>1830</v>
      </c>
      <c r="AH288" s="1146"/>
      <c r="AI288" s="1143"/>
      <c r="AJ288" s="1144" t="str">
        <f>IF(AH288="","",CONCATENATE(AD$9,"-",AD288,"-",AH288,"-",AI288))</f>
        <v/>
      </c>
      <c r="AK288" s="1147" t="s">
        <v>1830</v>
      </c>
      <c r="AL288" s="1142"/>
      <c r="AM288" s="1143"/>
      <c r="AN288" s="1144" t="str">
        <f>IF(AL288="","",CONCATENATE(AL$9,"-",AL288,"-",AM288))</f>
        <v/>
      </c>
      <c r="AO288" s="1148" t="s">
        <v>1830</v>
      </c>
      <c r="AP288" s="1146"/>
      <c r="AQ288" s="1143"/>
      <c r="AR288" s="1144" t="str">
        <f>IF(AP288="","",CONCATENATE(AL$9,"-",AL288,"-",AP288,"-",AQ288))</f>
        <v/>
      </c>
      <c r="AS288" s="1147" t="s">
        <v>1830</v>
      </c>
      <c r="AT288" s="1149"/>
      <c r="AU288" s="1150"/>
      <c r="AV288" s="1151" t="str">
        <f>IF(AT288="","",CONCATENATE(AT$9,"-",AT288,"-",AU288))</f>
        <v/>
      </c>
      <c r="AW288" s="1152" t="s">
        <v>1830</v>
      </c>
      <c r="AX288" s="1153"/>
      <c r="AY288" s="1150"/>
      <c r="AZ288" s="1151" t="str">
        <f>IF(AX288="","",CONCATENATE(AT$9,"-",AT288,"-",AX288,"-",AY288))</f>
        <v/>
      </c>
      <c r="BA288" s="1154" t="s">
        <v>1830</v>
      </c>
      <c r="BB288" s="1155"/>
      <c r="BC288" s="1156"/>
      <c r="BD288" s="1157" t="str">
        <f>IF(BB288="","",CONCATENATE(BB$9,"-",BB288,"-",BC288))</f>
        <v/>
      </c>
      <c r="BE288" s="1158" t="s">
        <v>1830</v>
      </c>
      <c r="BF288" s="1159"/>
      <c r="BG288" s="1156"/>
      <c r="BH288" s="1157" t="str">
        <f>IF(BF288="","",CONCATENATE(BB$9,"-",BB288,"-",BF288,"-",BG288))</f>
        <v/>
      </c>
      <c r="BI288" s="1160" t="s">
        <v>1830</v>
      </c>
      <c r="BJ288" s="1161"/>
      <c r="BK288" s="1162"/>
      <c r="BL288" s="1163" t="str">
        <f>IF(BJ288="","",CONCATENATE(BJ$9,"-",BJ288,"-",BK288))</f>
        <v/>
      </c>
      <c r="BM288" s="1164" t="s">
        <v>1830</v>
      </c>
      <c r="BN288" s="1165"/>
      <c r="BO288" s="1162"/>
      <c r="BP288" s="1163" t="str">
        <f>IF(BN288="","",CONCATENATE(BJ$9,"-",BJ288,"-",BN288,"-",BO288))</f>
        <v/>
      </c>
      <c r="BQ288" s="1166" t="s">
        <v>1830</v>
      </c>
      <c r="BR288" s="1167"/>
      <c r="BS288" s="1168"/>
      <c r="BT288" s="1169" t="str">
        <f>IF(BR288="","",CONCATENATE(BR$9,"-",BR288,"-",BS288))</f>
        <v/>
      </c>
      <c r="BU288" s="1170" t="s">
        <v>1830</v>
      </c>
      <c r="BV288" s="1171"/>
      <c r="BW288" s="1168"/>
      <c r="BX288" s="1169" t="str">
        <f>IF(BV288="","",CONCATENATE(BR$9,"-",BR288,"-",BV288,"-",BW288))</f>
        <v/>
      </c>
      <c r="BY288" s="1172" t="s">
        <v>1830</v>
      </c>
      <c r="BZ288" s="1129"/>
      <c r="CA288" s="1129"/>
      <c r="CB288" s="1129"/>
      <c r="CC288" s="1129"/>
      <c r="CD288" s="1129"/>
      <c r="CE288" s="1129"/>
      <c r="CF288" s="1129"/>
      <c r="CG288" s="1129"/>
      <c r="CH288" s="1129"/>
      <c r="CI288" s="1129"/>
      <c r="CJ288" s="1129"/>
      <c r="CK288" s="1129"/>
      <c r="CL288" s="1129"/>
      <c r="CM288" s="1129"/>
      <c r="CN288" s="1129"/>
      <c r="CO288" s="1129"/>
      <c r="CP288" s="1129"/>
      <c r="CQ288" s="1129"/>
      <c r="CR288" s="1129"/>
      <c r="CS288" s="1129"/>
    </row>
    <row r="289" spans="1:97" ht="79.5" customHeight="1">
      <c r="A289" s="1804"/>
      <c r="B289" s="1798"/>
      <c r="C289" s="1798"/>
      <c r="D289" s="1798"/>
      <c r="E289" s="1798"/>
      <c r="F289" s="1798"/>
      <c r="G289" s="1798"/>
      <c r="H289" s="1798"/>
      <c r="I289" s="1798"/>
      <c r="J289" s="1798"/>
      <c r="K289" s="1798"/>
      <c r="L289" s="1798"/>
      <c r="M289" s="1802"/>
      <c r="N289" s="1173" t="s">
        <v>1830</v>
      </c>
      <c r="O289" s="1174" t="s">
        <v>1830</v>
      </c>
      <c r="P289" s="1175"/>
      <c r="Q289" s="1176"/>
      <c r="R289" s="1177" t="s">
        <v>1830</v>
      </c>
      <c r="S289" s="1174" t="s">
        <v>1830</v>
      </c>
      <c r="T289" s="1175"/>
      <c r="U289" s="1178"/>
      <c r="V289" s="1173" t="s">
        <v>1830</v>
      </c>
      <c r="W289" s="1174" t="s">
        <v>1830</v>
      </c>
      <c r="X289" s="1175"/>
      <c r="Y289" s="1176"/>
      <c r="Z289" s="1177" t="s">
        <v>1830</v>
      </c>
      <c r="AA289" s="1174" t="s">
        <v>1830</v>
      </c>
      <c r="AB289" s="1175"/>
      <c r="AC289" s="1178"/>
      <c r="AD289" s="1173" t="s">
        <v>1830</v>
      </c>
      <c r="AE289" s="1174" t="s">
        <v>1830</v>
      </c>
      <c r="AF289" s="1175"/>
      <c r="AG289" s="1176"/>
      <c r="AH289" s="1177" t="s">
        <v>1830</v>
      </c>
      <c r="AI289" s="1174" t="s">
        <v>1830</v>
      </c>
      <c r="AJ289" s="1175"/>
      <c r="AK289" s="1178"/>
      <c r="AL289" s="1173" t="s">
        <v>1830</v>
      </c>
      <c r="AM289" s="1174" t="s">
        <v>1830</v>
      </c>
      <c r="AN289" s="1175"/>
      <c r="AO289" s="1179"/>
      <c r="AP289" s="1177" t="s">
        <v>1830</v>
      </c>
      <c r="AQ289" s="1174" t="s">
        <v>1830</v>
      </c>
      <c r="AR289" s="1175"/>
      <c r="AS289" s="1178"/>
      <c r="AT289" s="1180" t="s">
        <v>1830</v>
      </c>
      <c r="AU289" s="1181" t="s">
        <v>1830</v>
      </c>
      <c r="AV289" s="1182"/>
      <c r="AW289" s="1183"/>
      <c r="AX289" s="1184" t="s">
        <v>1830</v>
      </c>
      <c r="AY289" s="1181" t="s">
        <v>1830</v>
      </c>
      <c r="AZ289" s="1182"/>
      <c r="BA289" s="1185"/>
      <c r="BB289" s="1186" t="s">
        <v>1830</v>
      </c>
      <c r="BC289" s="1187" t="s">
        <v>1830</v>
      </c>
      <c r="BD289" s="1188"/>
      <c r="BE289" s="1189"/>
      <c r="BF289" s="1190" t="s">
        <v>1830</v>
      </c>
      <c r="BG289" s="1187" t="s">
        <v>1830</v>
      </c>
      <c r="BH289" s="1188"/>
      <c r="BI289" s="1191"/>
      <c r="BJ289" s="1192" t="s">
        <v>1830</v>
      </c>
      <c r="BK289" s="1193" t="s">
        <v>1830</v>
      </c>
      <c r="BL289" s="1194"/>
      <c r="BM289" s="1195"/>
      <c r="BN289" s="1196" t="s">
        <v>1830</v>
      </c>
      <c r="BO289" s="1193" t="s">
        <v>1830</v>
      </c>
      <c r="BP289" s="1194"/>
      <c r="BQ289" s="1197"/>
      <c r="BR289" s="1198" t="s">
        <v>1830</v>
      </c>
      <c r="BS289" s="1199" t="s">
        <v>1830</v>
      </c>
      <c r="BT289" s="1200"/>
      <c r="BU289" s="1201"/>
      <c r="BV289" s="1202" t="s">
        <v>1830</v>
      </c>
      <c r="BW289" s="1199" t="s">
        <v>1830</v>
      </c>
      <c r="BX289" s="1200"/>
      <c r="BY289" s="1203"/>
      <c r="BZ289" s="1129"/>
      <c r="CA289" s="1129"/>
      <c r="CB289" s="1129"/>
      <c r="CC289" s="1129"/>
      <c r="CD289" s="1129"/>
      <c r="CE289" s="1129"/>
      <c r="CF289" s="1129"/>
      <c r="CG289" s="1129"/>
      <c r="CH289" s="1129"/>
      <c r="CI289" s="1129"/>
      <c r="CJ289" s="1129"/>
      <c r="CK289" s="1129"/>
      <c r="CL289" s="1129"/>
      <c r="CM289" s="1129"/>
      <c r="CN289" s="1129"/>
      <c r="CO289" s="1129"/>
      <c r="CP289" s="1129"/>
      <c r="CQ289" s="1129"/>
      <c r="CR289" s="1129"/>
      <c r="CS289" s="1129"/>
    </row>
    <row r="290" spans="1:97" ht="30" customHeight="1">
      <c r="A290" s="1810">
        <v>10</v>
      </c>
      <c r="B290" s="1805"/>
      <c r="C290" s="1806" t="str">
        <f>IF(B290="","",VLOOKUP(B290,COMPETENCIA!$A$2:$B$44,2,0))</f>
        <v/>
      </c>
      <c r="D290" s="1805"/>
      <c r="E290" s="1800" t="str">
        <f>IF(B290="","",CONCATENATE(B290,"-",D290))</f>
        <v/>
      </c>
      <c r="F290" s="1797" t="s">
        <v>1830</v>
      </c>
      <c r="G290" s="1799"/>
      <c r="H290" s="1797" t="str">
        <f>IF(G290="","",VLOOKUP(G290,ACTIVIDAD_APRENDIZAJE!$A$2:$N$11,4,0))</f>
        <v/>
      </c>
      <c r="I290" s="1799"/>
      <c r="J290" s="1797" t="str">
        <f>IF(I290="","",VLOOKUP(I290,PRODUCTOS!$A$2:$H$5,4,0))</f>
        <v/>
      </c>
      <c r="K290" s="1799"/>
      <c r="L290" s="1800" t="str">
        <f>IF(I290="","",CONCATENATE(B290,"-",D290,"-",I290,"-",K290))</f>
        <v/>
      </c>
      <c r="M290" s="1801" t="s">
        <v>1830</v>
      </c>
      <c r="N290" s="1142"/>
      <c r="O290" s="1143"/>
      <c r="P290" s="1144" t="str">
        <f>IF(N290="","",CONCATENATE(N$9,"-",N290,"-",O290))</f>
        <v/>
      </c>
      <c r="Q290" s="1145" t="s">
        <v>1830</v>
      </c>
      <c r="R290" s="1146"/>
      <c r="S290" s="1143"/>
      <c r="T290" s="1144" t="str">
        <f>IF(R290="","",CONCATENATE(N$9,"-",N290,"-",R290,"-",S290))</f>
        <v/>
      </c>
      <c r="U290" s="1147" t="s">
        <v>1830</v>
      </c>
      <c r="V290" s="1142"/>
      <c r="W290" s="1143"/>
      <c r="X290" s="1144" t="str">
        <f>IF(V290="","",CONCATENATE(V$9,"-",V290,"-",W290))</f>
        <v/>
      </c>
      <c r="Y290" s="1145" t="s">
        <v>1830</v>
      </c>
      <c r="Z290" s="1146"/>
      <c r="AA290" s="1143"/>
      <c r="AB290" s="1144" t="str">
        <f>IF(Z290="","",CONCATENATE(V$9,"-",V290,"-",Z290,"-",AA290))</f>
        <v/>
      </c>
      <c r="AC290" s="1147" t="s">
        <v>1830</v>
      </c>
      <c r="AD290" s="1142"/>
      <c r="AE290" s="1143"/>
      <c r="AF290" s="1144" t="str">
        <f>IF(AD290="","",CONCATENATE(AD$9,"-",AD290,"-",AE290))</f>
        <v/>
      </c>
      <c r="AG290" s="1145" t="s">
        <v>1830</v>
      </c>
      <c r="AH290" s="1146"/>
      <c r="AI290" s="1143"/>
      <c r="AJ290" s="1144" t="str">
        <f>IF(AH290="","",CONCATENATE(AD$9,"-",AD290,"-",AH290,"-",AI290))</f>
        <v/>
      </c>
      <c r="AK290" s="1147" t="s">
        <v>1830</v>
      </c>
      <c r="AL290" s="1142"/>
      <c r="AM290" s="1143"/>
      <c r="AN290" s="1144" t="str">
        <f>IF(AL290="","",CONCATENATE(AL$9,"-",AL290,"-",AM290))</f>
        <v/>
      </c>
      <c r="AO290" s="1148" t="s">
        <v>1830</v>
      </c>
      <c r="AP290" s="1146"/>
      <c r="AQ290" s="1143"/>
      <c r="AR290" s="1144" t="str">
        <f>IF(AP290="","",CONCATENATE(AL$9,"-",AL290,"-",AP290,"-",AQ290))</f>
        <v/>
      </c>
      <c r="AS290" s="1147" t="s">
        <v>1830</v>
      </c>
      <c r="AT290" s="1149"/>
      <c r="AU290" s="1150"/>
      <c r="AV290" s="1151" t="str">
        <f>IF(AT290="","",CONCATENATE(AT$9,"-",AT290,"-",AU290))</f>
        <v/>
      </c>
      <c r="AW290" s="1152" t="s">
        <v>1830</v>
      </c>
      <c r="AX290" s="1153"/>
      <c r="AY290" s="1150"/>
      <c r="AZ290" s="1151" t="str">
        <f>IF(AX290="","",CONCATENATE(AT$9,"-",AT290,"-",AX290,"-",AY290))</f>
        <v/>
      </c>
      <c r="BA290" s="1154" t="s">
        <v>1830</v>
      </c>
      <c r="BB290" s="1155"/>
      <c r="BC290" s="1156"/>
      <c r="BD290" s="1157" t="str">
        <f>IF(BB290="","",CONCATENATE(BB$9,"-",BB290,"-",BC290))</f>
        <v/>
      </c>
      <c r="BE290" s="1158" t="s">
        <v>1830</v>
      </c>
      <c r="BF290" s="1159"/>
      <c r="BG290" s="1156"/>
      <c r="BH290" s="1157" t="str">
        <f>IF(BF290="","",CONCATENATE(BB$9,"-",BB290,"-",BF290,"-",BG290))</f>
        <v/>
      </c>
      <c r="BI290" s="1160" t="s">
        <v>1830</v>
      </c>
      <c r="BJ290" s="1161"/>
      <c r="BK290" s="1162"/>
      <c r="BL290" s="1163" t="str">
        <f>IF(BJ290="","",CONCATENATE(BJ$9,"-",BJ290,"-",BK290))</f>
        <v/>
      </c>
      <c r="BM290" s="1164" t="s">
        <v>1830</v>
      </c>
      <c r="BN290" s="1165"/>
      <c r="BO290" s="1162"/>
      <c r="BP290" s="1163" t="str">
        <f>IF(BN290="","",CONCATENATE(BJ$9,"-",BJ290,"-",BN290,"-",BO290))</f>
        <v/>
      </c>
      <c r="BQ290" s="1166" t="s">
        <v>1830</v>
      </c>
      <c r="BR290" s="1167"/>
      <c r="BS290" s="1168"/>
      <c r="BT290" s="1169" t="str">
        <f>IF(BR290="","",CONCATENATE(BR$9,"-",BR290,"-",BS290))</f>
        <v/>
      </c>
      <c r="BU290" s="1170" t="s">
        <v>1830</v>
      </c>
      <c r="BV290" s="1171"/>
      <c r="BW290" s="1168"/>
      <c r="BX290" s="1169" t="str">
        <f>IF(BV290="","",CONCATENATE(BR$9,"-",BR290,"-",BV290,"-",BW290))</f>
        <v/>
      </c>
      <c r="BY290" s="1172" t="s">
        <v>1830</v>
      </c>
      <c r="BZ290" s="1129"/>
      <c r="CA290" s="1129"/>
      <c r="CB290" s="1129"/>
      <c r="CC290" s="1129"/>
      <c r="CD290" s="1129"/>
      <c r="CE290" s="1129"/>
      <c r="CF290" s="1129"/>
      <c r="CG290" s="1129"/>
      <c r="CH290" s="1129"/>
      <c r="CI290" s="1129"/>
      <c r="CJ290" s="1129"/>
      <c r="CK290" s="1129"/>
      <c r="CL290" s="1129"/>
      <c r="CM290" s="1129"/>
      <c r="CN290" s="1129"/>
      <c r="CO290" s="1129"/>
      <c r="CP290" s="1129"/>
      <c r="CQ290" s="1129"/>
      <c r="CR290" s="1129"/>
      <c r="CS290" s="1129"/>
    </row>
    <row r="291" spans="1:97" ht="79.5" customHeight="1">
      <c r="A291" s="1811"/>
      <c r="B291" s="1808"/>
      <c r="C291" s="1808"/>
      <c r="D291" s="1808"/>
      <c r="E291" s="1808"/>
      <c r="F291" s="1808"/>
      <c r="G291" s="1807"/>
      <c r="H291" s="1807"/>
      <c r="I291" s="1808"/>
      <c r="J291" s="1808"/>
      <c r="K291" s="1808"/>
      <c r="L291" s="1808"/>
      <c r="M291" s="1809"/>
      <c r="N291" s="1207" t="s">
        <v>1830</v>
      </c>
      <c r="O291" s="1208" t="s">
        <v>1830</v>
      </c>
      <c r="P291" s="1209"/>
      <c r="Q291" s="1210"/>
      <c r="R291" s="1211" t="s">
        <v>1830</v>
      </c>
      <c r="S291" s="1208" t="s">
        <v>1830</v>
      </c>
      <c r="T291" s="1209"/>
      <c r="U291" s="1212"/>
      <c r="V291" s="1207" t="s">
        <v>1830</v>
      </c>
      <c r="W291" s="1208" t="s">
        <v>1830</v>
      </c>
      <c r="X291" s="1209"/>
      <c r="Y291" s="1210"/>
      <c r="Z291" s="1211" t="s">
        <v>1830</v>
      </c>
      <c r="AA291" s="1208" t="s">
        <v>1830</v>
      </c>
      <c r="AB291" s="1209"/>
      <c r="AC291" s="1212"/>
      <c r="AD291" s="1207" t="s">
        <v>1830</v>
      </c>
      <c r="AE291" s="1208" t="s">
        <v>1830</v>
      </c>
      <c r="AF291" s="1209"/>
      <c r="AG291" s="1210"/>
      <c r="AH291" s="1211" t="s">
        <v>1830</v>
      </c>
      <c r="AI291" s="1208" t="s">
        <v>1830</v>
      </c>
      <c r="AJ291" s="1209"/>
      <c r="AK291" s="1212"/>
      <c r="AL291" s="1207" t="s">
        <v>1830</v>
      </c>
      <c r="AM291" s="1208" t="s">
        <v>1830</v>
      </c>
      <c r="AN291" s="1209"/>
      <c r="AO291" s="1213"/>
      <c r="AP291" s="1211" t="s">
        <v>1830</v>
      </c>
      <c r="AQ291" s="1208" t="s">
        <v>1830</v>
      </c>
      <c r="AR291" s="1209"/>
      <c r="AS291" s="1212"/>
      <c r="AT291" s="1214" t="s">
        <v>1830</v>
      </c>
      <c r="AU291" s="1215" t="s">
        <v>1830</v>
      </c>
      <c r="AV291" s="1216"/>
      <c r="AW291" s="1217"/>
      <c r="AX291" s="1218" t="s">
        <v>1830</v>
      </c>
      <c r="AY291" s="1215" t="s">
        <v>1830</v>
      </c>
      <c r="AZ291" s="1216"/>
      <c r="BA291" s="1219"/>
      <c r="BB291" s="1220" t="s">
        <v>1830</v>
      </c>
      <c r="BC291" s="1221" t="s">
        <v>1830</v>
      </c>
      <c r="BD291" s="1222"/>
      <c r="BE291" s="1223"/>
      <c r="BF291" s="1224" t="s">
        <v>1830</v>
      </c>
      <c r="BG291" s="1221" t="s">
        <v>1830</v>
      </c>
      <c r="BH291" s="1222"/>
      <c r="BI291" s="1225"/>
      <c r="BJ291" s="1226" t="s">
        <v>1830</v>
      </c>
      <c r="BK291" s="1227" t="s">
        <v>1830</v>
      </c>
      <c r="BL291" s="1228"/>
      <c r="BM291" s="1229"/>
      <c r="BN291" s="1230" t="s">
        <v>1830</v>
      </c>
      <c r="BO291" s="1227" t="s">
        <v>1830</v>
      </c>
      <c r="BP291" s="1228"/>
      <c r="BQ291" s="1231"/>
      <c r="BR291" s="1232" t="s">
        <v>1830</v>
      </c>
      <c r="BS291" s="1233" t="s">
        <v>1830</v>
      </c>
      <c r="BT291" s="1234"/>
      <c r="BU291" s="1235"/>
      <c r="BV291" s="1236" t="s">
        <v>1830</v>
      </c>
      <c r="BW291" s="1233" t="s">
        <v>1830</v>
      </c>
      <c r="BX291" s="1234"/>
      <c r="BY291" s="1237"/>
      <c r="BZ291" s="1129"/>
      <c r="CA291" s="1129"/>
      <c r="CB291" s="1129"/>
      <c r="CC291" s="1129"/>
      <c r="CD291" s="1129"/>
      <c r="CE291" s="1129"/>
      <c r="CF291" s="1129"/>
      <c r="CG291" s="1129"/>
      <c r="CH291" s="1129"/>
      <c r="CI291" s="1129"/>
      <c r="CJ291" s="1129"/>
      <c r="CK291" s="1129"/>
      <c r="CL291" s="1129"/>
      <c r="CM291" s="1129"/>
      <c r="CN291" s="1129"/>
      <c r="CO291" s="1129"/>
      <c r="CP291" s="1129"/>
      <c r="CQ291" s="1129"/>
      <c r="CR291" s="1129"/>
      <c r="CS291" s="1129"/>
    </row>
    <row r="292" spans="1:97" ht="30" customHeight="1">
      <c r="A292" s="1803">
        <v>1</v>
      </c>
      <c r="B292" s="1805"/>
      <c r="C292" s="1806" t="str">
        <f>IF(B292="","",VLOOKUP(B292,COMPETENCIA!$A$2:$B$44,2,0))</f>
        <v/>
      </c>
      <c r="D292" s="1805"/>
      <c r="E292" s="1800" t="str">
        <f>IF(B292="","",CONCATENATE(B292,"-",D292))</f>
        <v/>
      </c>
      <c r="F292" s="1797" t="s">
        <v>1830</v>
      </c>
      <c r="G292" s="1799"/>
      <c r="H292" s="1812" t="str">
        <f>IF(G292="","",VLOOKUP(G292,ACTIVIDAD_APRENDIZAJE!$A$2:$N$11,4,0))</f>
        <v/>
      </c>
      <c r="I292" s="1799"/>
      <c r="J292" s="1797" t="str">
        <f>IF(I292="","",VLOOKUP(I292,PRODUCTOS!$A$2:$H$5,4,0))</f>
        <v/>
      </c>
      <c r="K292" s="1799"/>
      <c r="L292" s="1800" t="str">
        <f>IF(I292="","",CONCATENATE(B292,"-",D292,"-",I292,"-",K292))</f>
        <v/>
      </c>
      <c r="M292" s="1801" t="s">
        <v>1830</v>
      </c>
      <c r="N292" s="1142"/>
      <c r="O292" s="1143"/>
      <c r="P292" s="1144" t="str">
        <f>IF(N292="","",CONCATENATE(N$9,"-",N292,"-",O292))</f>
        <v/>
      </c>
      <c r="Q292" s="1145" t="s">
        <v>1830</v>
      </c>
      <c r="R292" s="1146"/>
      <c r="S292" s="1143"/>
      <c r="T292" s="1144" t="str">
        <f>IF(R292="","",CONCATENATE(N$9,"-",N292,"-",R292,"-",S292))</f>
        <v/>
      </c>
      <c r="U292" s="1147" t="s">
        <v>1830</v>
      </c>
      <c r="V292" s="1142"/>
      <c r="W292" s="1143"/>
      <c r="X292" s="1144" t="str">
        <f>IF(V292="","",CONCATENATE(V$9,"-",V292,"-",W292))</f>
        <v/>
      </c>
      <c r="Y292" s="1145" t="s">
        <v>1830</v>
      </c>
      <c r="Z292" s="1146"/>
      <c r="AA292" s="1143"/>
      <c r="AB292" s="1144" t="str">
        <f>IF(Z292="","",CONCATENATE(V$9,"-",V292,"-",Z292,"-",AA292))</f>
        <v/>
      </c>
      <c r="AC292" s="1147" t="s">
        <v>1830</v>
      </c>
      <c r="AD292" s="1142"/>
      <c r="AE292" s="1143"/>
      <c r="AF292" s="1144" t="str">
        <f>IF(AD292="","",CONCATENATE(AD$9,"-",AD292,"-",AE292))</f>
        <v/>
      </c>
      <c r="AG292" s="1145" t="s">
        <v>1830</v>
      </c>
      <c r="AH292" s="1146"/>
      <c r="AI292" s="1143"/>
      <c r="AJ292" s="1144" t="str">
        <f>IF(AH292="","",CONCATENATE(AD$9,"-",AD292,"-",AH292,"-",AI292))</f>
        <v/>
      </c>
      <c r="AK292" s="1147" t="s">
        <v>1830</v>
      </c>
      <c r="AL292" s="1142"/>
      <c r="AM292" s="1143"/>
      <c r="AN292" s="1144" t="str">
        <f>IF(AL292="","",CONCATENATE(AL$9,"-",AL292,"-",AM292))</f>
        <v/>
      </c>
      <c r="AO292" s="1148" t="s">
        <v>1830</v>
      </c>
      <c r="AP292" s="1146"/>
      <c r="AQ292" s="1143"/>
      <c r="AR292" s="1144" t="str">
        <f>IF(AP292="","",CONCATENATE(AL$9,"-",AL292,"-",AP292,"-",AQ292))</f>
        <v/>
      </c>
      <c r="AS292" s="1147" t="s">
        <v>1830</v>
      </c>
      <c r="AT292" s="1149"/>
      <c r="AU292" s="1150"/>
      <c r="AV292" s="1151" t="str">
        <f>IF(AT292="","",CONCATENATE(AT$9,"-",AT292,"-",AU292))</f>
        <v/>
      </c>
      <c r="AW292" s="1152" t="s">
        <v>1830</v>
      </c>
      <c r="AX292" s="1153"/>
      <c r="AY292" s="1150"/>
      <c r="AZ292" s="1151" t="str">
        <f>IF(AX292="","",CONCATENATE(AT$9,"-",AT292,"-",AX292,"-",AY292))</f>
        <v/>
      </c>
      <c r="BA292" s="1154" t="s">
        <v>1830</v>
      </c>
      <c r="BB292" s="1155"/>
      <c r="BC292" s="1156"/>
      <c r="BD292" s="1157" t="str">
        <f>IF(BB292="","",CONCATENATE(BB$9,"-",BB292,"-",BC292))</f>
        <v/>
      </c>
      <c r="BE292" s="1158" t="s">
        <v>1830</v>
      </c>
      <c r="BF292" s="1159"/>
      <c r="BG292" s="1156"/>
      <c r="BH292" s="1157" t="str">
        <f>IF(BF292="","",CONCATENATE(BB$9,"-",BB292,"-",BF292,"-",BG292))</f>
        <v/>
      </c>
      <c r="BI292" s="1160" t="s">
        <v>1830</v>
      </c>
      <c r="BJ292" s="1161"/>
      <c r="BK292" s="1162"/>
      <c r="BL292" s="1163" t="str">
        <f>IF(BJ292="","",CONCATENATE(BJ$9,"-",BJ292,"-",BK292))</f>
        <v/>
      </c>
      <c r="BM292" s="1164" t="s">
        <v>1830</v>
      </c>
      <c r="BN292" s="1165"/>
      <c r="BO292" s="1162"/>
      <c r="BP292" s="1163" t="str">
        <f>IF(BN292="","",CONCATENATE(BJ$9,"-",BJ292,"-",BN292,"-",BO292))</f>
        <v/>
      </c>
      <c r="BQ292" s="1166" t="s">
        <v>1830</v>
      </c>
      <c r="BR292" s="1167"/>
      <c r="BS292" s="1168"/>
      <c r="BT292" s="1169" t="str">
        <f>IF(BR292="","",CONCATENATE(BR$9,"-",BR292,"-",BS292))</f>
        <v/>
      </c>
      <c r="BU292" s="1170" t="s">
        <v>1830</v>
      </c>
      <c r="BV292" s="1171"/>
      <c r="BW292" s="1168"/>
      <c r="BX292" s="1169" t="str">
        <f>IF(BV292="","",CONCATENATE(BR$9,"-",BR292,"-",BV292,"-",BW292))</f>
        <v/>
      </c>
      <c r="BY292" s="1172" t="s">
        <v>1830</v>
      </c>
      <c r="BZ292" s="570"/>
      <c r="CA292" s="570"/>
      <c r="CB292" s="570"/>
      <c r="CC292" s="570"/>
      <c r="CD292" s="570"/>
      <c r="CE292" s="570"/>
      <c r="CF292" s="570"/>
      <c r="CG292" s="570"/>
      <c r="CH292" s="570"/>
      <c r="CI292" s="570"/>
      <c r="CJ292" s="570"/>
      <c r="CK292" s="570"/>
      <c r="CL292" s="570"/>
      <c r="CM292" s="570"/>
      <c r="CN292" s="570"/>
      <c r="CO292" s="570"/>
      <c r="CP292" s="570"/>
      <c r="CQ292" s="570"/>
      <c r="CR292" s="570"/>
      <c r="CS292" s="570"/>
    </row>
    <row r="293" spans="1:97" ht="79.5" customHeight="1">
      <c r="A293" s="1804"/>
      <c r="B293" s="1798"/>
      <c r="C293" s="1798"/>
      <c r="D293" s="1798"/>
      <c r="E293" s="1798"/>
      <c r="F293" s="1798"/>
      <c r="G293" s="1798"/>
      <c r="H293" s="1798"/>
      <c r="I293" s="1798"/>
      <c r="J293" s="1798"/>
      <c r="K293" s="1798"/>
      <c r="L293" s="1798"/>
      <c r="M293" s="1802"/>
      <c r="N293" s="1173" t="s">
        <v>1830</v>
      </c>
      <c r="O293" s="1174" t="s">
        <v>1830</v>
      </c>
      <c r="P293" s="1175"/>
      <c r="Q293" s="1176"/>
      <c r="R293" s="1177" t="s">
        <v>1830</v>
      </c>
      <c r="S293" s="1174" t="s">
        <v>1830</v>
      </c>
      <c r="T293" s="1175"/>
      <c r="U293" s="1178"/>
      <c r="V293" s="1173" t="s">
        <v>1830</v>
      </c>
      <c r="W293" s="1174" t="s">
        <v>1830</v>
      </c>
      <c r="X293" s="1175"/>
      <c r="Y293" s="1176"/>
      <c r="Z293" s="1177" t="s">
        <v>1830</v>
      </c>
      <c r="AA293" s="1174" t="s">
        <v>1830</v>
      </c>
      <c r="AB293" s="1175"/>
      <c r="AC293" s="1178"/>
      <c r="AD293" s="1173" t="s">
        <v>1830</v>
      </c>
      <c r="AE293" s="1174" t="s">
        <v>1830</v>
      </c>
      <c r="AF293" s="1175"/>
      <c r="AG293" s="1176"/>
      <c r="AH293" s="1177" t="s">
        <v>1830</v>
      </c>
      <c r="AI293" s="1174" t="s">
        <v>1830</v>
      </c>
      <c r="AJ293" s="1175"/>
      <c r="AK293" s="1178"/>
      <c r="AL293" s="1173" t="s">
        <v>1830</v>
      </c>
      <c r="AM293" s="1174" t="s">
        <v>1830</v>
      </c>
      <c r="AN293" s="1175"/>
      <c r="AO293" s="1179"/>
      <c r="AP293" s="1177" t="s">
        <v>1830</v>
      </c>
      <c r="AQ293" s="1174" t="s">
        <v>1830</v>
      </c>
      <c r="AR293" s="1175"/>
      <c r="AS293" s="1178"/>
      <c r="AT293" s="1180" t="s">
        <v>1830</v>
      </c>
      <c r="AU293" s="1181" t="s">
        <v>1830</v>
      </c>
      <c r="AV293" s="1182"/>
      <c r="AW293" s="1183"/>
      <c r="AX293" s="1184" t="s">
        <v>1830</v>
      </c>
      <c r="AY293" s="1181" t="s">
        <v>1830</v>
      </c>
      <c r="AZ293" s="1182"/>
      <c r="BA293" s="1185"/>
      <c r="BB293" s="1186" t="s">
        <v>1830</v>
      </c>
      <c r="BC293" s="1187" t="s">
        <v>1830</v>
      </c>
      <c r="BD293" s="1188"/>
      <c r="BE293" s="1189"/>
      <c r="BF293" s="1190" t="s">
        <v>1830</v>
      </c>
      <c r="BG293" s="1187" t="s">
        <v>1830</v>
      </c>
      <c r="BH293" s="1188"/>
      <c r="BI293" s="1191"/>
      <c r="BJ293" s="1192" t="s">
        <v>1830</v>
      </c>
      <c r="BK293" s="1193" t="s">
        <v>1830</v>
      </c>
      <c r="BL293" s="1194"/>
      <c r="BM293" s="1195"/>
      <c r="BN293" s="1196" t="s">
        <v>1830</v>
      </c>
      <c r="BO293" s="1193" t="s">
        <v>1830</v>
      </c>
      <c r="BP293" s="1194"/>
      <c r="BQ293" s="1197"/>
      <c r="BR293" s="1198" t="s">
        <v>1830</v>
      </c>
      <c r="BS293" s="1199" t="s">
        <v>1830</v>
      </c>
      <c r="BT293" s="1200"/>
      <c r="BU293" s="1201"/>
      <c r="BV293" s="1202" t="s">
        <v>1830</v>
      </c>
      <c r="BW293" s="1199" t="s">
        <v>1830</v>
      </c>
      <c r="BX293" s="1200"/>
      <c r="BY293" s="1203"/>
      <c r="BZ293" s="1129"/>
      <c r="CA293" s="1129"/>
      <c r="CB293" s="1129"/>
      <c r="CC293" s="1129"/>
      <c r="CD293" s="1129"/>
      <c r="CE293" s="1129"/>
      <c r="CF293" s="1129"/>
      <c r="CG293" s="1129"/>
      <c r="CH293" s="1129"/>
      <c r="CI293" s="1129"/>
      <c r="CJ293" s="1129"/>
      <c r="CK293" s="1129"/>
      <c r="CL293" s="1129"/>
      <c r="CM293" s="1129"/>
      <c r="CN293" s="1129"/>
      <c r="CO293" s="1129"/>
      <c r="CP293" s="1129"/>
      <c r="CQ293" s="1129"/>
      <c r="CR293" s="1129"/>
      <c r="CS293" s="1129"/>
    </row>
    <row r="294" spans="1:97" ht="30" customHeight="1">
      <c r="A294" s="1803">
        <v>2</v>
      </c>
      <c r="B294" s="1805"/>
      <c r="C294" s="1806" t="str">
        <f>IF(B294="","",VLOOKUP(B294,COMPETENCIA!$A$2:$B$44,2,0))</f>
        <v/>
      </c>
      <c r="D294" s="1805"/>
      <c r="E294" s="1800" t="str">
        <f>IF(B294="","",CONCATENATE(B294,"-",D294))</f>
        <v/>
      </c>
      <c r="F294" s="1797" t="s">
        <v>1830</v>
      </c>
      <c r="G294" s="1799"/>
      <c r="H294" s="1797" t="str">
        <f>IF(G294="","",VLOOKUP(G294,ACTIVIDAD_APRENDIZAJE!$A$2:$N$11,4,0))</f>
        <v/>
      </c>
      <c r="I294" s="1799"/>
      <c r="J294" s="1797" t="str">
        <f>IF(I294="","",VLOOKUP(I294,PRODUCTOS!$A$2:$H$5,4,0))</f>
        <v/>
      </c>
      <c r="K294" s="1799"/>
      <c r="L294" s="1800" t="str">
        <f>IF(I294="","",CONCATENATE(B294,"-",D294,"-",I294,"-",K294))</f>
        <v/>
      </c>
      <c r="M294" s="1801" t="s">
        <v>1830</v>
      </c>
      <c r="N294" s="1142"/>
      <c r="O294" s="1143"/>
      <c r="P294" s="1144" t="str">
        <f>IF(N294="","",CONCATENATE(N$9,"-",N294,"-",O294))</f>
        <v/>
      </c>
      <c r="Q294" s="1145" t="s">
        <v>1830</v>
      </c>
      <c r="R294" s="1146"/>
      <c r="S294" s="1143"/>
      <c r="T294" s="1144" t="str">
        <f>IF(R294="","",CONCATENATE(N$9,"-",N294,"-",R294,"-",S294))</f>
        <v/>
      </c>
      <c r="U294" s="1147" t="s">
        <v>1830</v>
      </c>
      <c r="V294" s="1142"/>
      <c r="W294" s="1143"/>
      <c r="X294" s="1144" t="str">
        <f>IF(V294="","",CONCATENATE(V$9,"-",V294,"-",W294))</f>
        <v/>
      </c>
      <c r="Y294" s="1145" t="s">
        <v>1830</v>
      </c>
      <c r="Z294" s="1146"/>
      <c r="AA294" s="1143"/>
      <c r="AB294" s="1144" t="str">
        <f>IF(Z294="","",CONCATENATE(V$9,"-",V294,"-",Z294,"-",AA294))</f>
        <v/>
      </c>
      <c r="AC294" s="1147" t="s">
        <v>1830</v>
      </c>
      <c r="AD294" s="1142"/>
      <c r="AE294" s="1143"/>
      <c r="AF294" s="1144" t="str">
        <f>IF(AD294="","",CONCATENATE(AD$9,"-",AD294,"-",AE294))</f>
        <v/>
      </c>
      <c r="AG294" s="1145" t="s">
        <v>1830</v>
      </c>
      <c r="AH294" s="1146"/>
      <c r="AI294" s="1143"/>
      <c r="AJ294" s="1144" t="str">
        <f>IF(AH294="","",CONCATENATE(AD$9,"-",AD294,"-",AH294,"-",AI294))</f>
        <v/>
      </c>
      <c r="AK294" s="1147" t="s">
        <v>1830</v>
      </c>
      <c r="AL294" s="1142"/>
      <c r="AM294" s="1143"/>
      <c r="AN294" s="1144" t="str">
        <f>IF(AL294="","",CONCATENATE(AL$9,"-",AL294,"-",AM294))</f>
        <v/>
      </c>
      <c r="AO294" s="1148" t="s">
        <v>1830</v>
      </c>
      <c r="AP294" s="1146"/>
      <c r="AQ294" s="1143"/>
      <c r="AR294" s="1144" t="str">
        <f>IF(AP294="","",CONCATENATE(AL$9,"-",AL294,"-",AP294,"-",AQ294))</f>
        <v/>
      </c>
      <c r="AS294" s="1147" t="s">
        <v>1830</v>
      </c>
      <c r="AT294" s="1149"/>
      <c r="AU294" s="1150"/>
      <c r="AV294" s="1151" t="str">
        <f>IF(AT294="","",CONCATENATE(AT$9,"-",AT294,"-",AU294))</f>
        <v/>
      </c>
      <c r="AW294" s="1152" t="s">
        <v>1830</v>
      </c>
      <c r="AX294" s="1153"/>
      <c r="AY294" s="1150"/>
      <c r="AZ294" s="1151" t="str">
        <f>IF(AX294="","",CONCATENATE(AT$9,"-",AT294,"-",AX294,"-",AY294))</f>
        <v/>
      </c>
      <c r="BA294" s="1154" t="s">
        <v>1830</v>
      </c>
      <c r="BB294" s="1155"/>
      <c r="BC294" s="1156"/>
      <c r="BD294" s="1157" t="str">
        <f>IF(BB294="","",CONCATENATE(BB$9,"-",BB294,"-",BC294))</f>
        <v/>
      </c>
      <c r="BE294" s="1158" t="s">
        <v>1830</v>
      </c>
      <c r="BF294" s="1159"/>
      <c r="BG294" s="1156"/>
      <c r="BH294" s="1157" t="str">
        <f>IF(BF294="","",CONCATENATE(BB$9,"-",BB294,"-",BF294,"-",BG294))</f>
        <v/>
      </c>
      <c r="BI294" s="1160" t="s">
        <v>1830</v>
      </c>
      <c r="BJ294" s="1161"/>
      <c r="BK294" s="1162"/>
      <c r="BL294" s="1163" t="str">
        <f>IF(BJ294="","",CONCATENATE(BJ$9,"-",BJ294,"-",BK294))</f>
        <v/>
      </c>
      <c r="BM294" s="1164" t="s">
        <v>1830</v>
      </c>
      <c r="BN294" s="1165"/>
      <c r="BO294" s="1162"/>
      <c r="BP294" s="1163" t="str">
        <f>IF(BN294="","",CONCATENATE(BJ$9,"-",BJ294,"-",BN294,"-",BO294))</f>
        <v/>
      </c>
      <c r="BQ294" s="1166" t="s">
        <v>1830</v>
      </c>
      <c r="BR294" s="1167"/>
      <c r="BS294" s="1168"/>
      <c r="BT294" s="1169" t="str">
        <f>IF(BR294="","",CONCATENATE(BR$9,"-",BR294,"-",BS294))</f>
        <v/>
      </c>
      <c r="BU294" s="1170" t="s">
        <v>1830</v>
      </c>
      <c r="BV294" s="1171"/>
      <c r="BW294" s="1168"/>
      <c r="BX294" s="1169" t="str">
        <f>IF(BV294="","",CONCATENATE(BR$9,"-",BR294,"-",BV294,"-",BW294))</f>
        <v/>
      </c>
      <c r="BY294" s="1172" t="s">
        <v>1830</v>
      </c>
      <c r="BZ294" s="1129"/>
      <c r="CA294" s="1129"/>
      <c r="CB294" s="1129"/>
      <c r="CC294" s="1129"/>
      <c r="CD294" s="1129"/>
      <c r="CE294" s="1129"/>
      <c r="CF294" s="1129"/>
      <c r="CG294" s="1129"/>
      <c r="CH294" s="1129"/>
      <c r="CI294" s="1129"/>
      <c r="CJ294" s="1129"/>
      <c r="CK294" s="1129"/>
      <c r="CL294" s="1129"/>
      <c r="CM294" s="1129"/>
      <c r="CN294" s="1129"/>
      <c r="CO294" s="1129"/>
      <c r="CP294" s="1129"/>
      <c r="CQ294" s="1129"/>
      <c r="CR294" s="1129"/>
      <c r="CS294" s="1129"/>
    </row>
    <row r="295" spans="1:97" ht="79.5" customHeight="1">
      <c r="A295" s="1804"/>
      <c r="B295" s="1798"/>
      <c r="C295" s="1798"/>
      <c r="D295" s="1798"/>
      <c r="E295" s="1798"/>
      <c r="F295" s="1798"/>
      <c r="G295" s="1798"/>
      <c r="H295" s="1798"/>
      <c r="I295" s="1798"/>
      <c r="J295" s="1798"/>
      <c r="K295" s="1798"/>
      <c r="L295" s="1798"/>
      <c r="M295" s="1802"/>
      <c r="N295" s="1173" t="s">
        <v>1830</v>
      </c>
      <c r="O295" s="1174" t="s">
        <v>1830</v>
      </c>
      <c r="P295" s="1175"/>
      <c r="Q295" s="1176"/>
      <c r="R295" s="1177" t="s">
        <v>1830</v>
      </c>
      <c r="S295" s="1174" t="s">
        <v>1830</v>
      </c>
      <c r="T295" s="1175"/>
      <c r="U295" s="1178"/>
      <c r="V295" s="1173" t="s">
        <v>1830</v>
      </c>
      <c r="W295" s="1174" t="s">
        <v>1830</v>
      </c>
      <c r="X295" s="1175"/>
      <c r="Y295" s="1176"/>
      <c r="Z295" s="1177" t="s">
        <v>1830</v>
      </c>
      <c r="AA295" s="1174" t="s">
        <v>1830</v>
      </c>
      <c r="AB295" s="1175"/>
      <c r="AC295" s="1178"/>
      <c r="AD295" s="1173" t="s">
        <v>1830</v>
      </c>
      <c r="AE295" s="1174" t="s">
        <v>1830</v>
      </c>
      <c r="AF295" s="1175"/>
      <c r="AG295" s="1176"/>
      <c r="AH295" s="1177" t="s">
        <v>1830</v>
      </c>
      <c r="AI295" s="1174" t="s">
        <v>1830</v>
      </c>
      <c r="AJ295" s="1175"/>
      <c r="AK295" s="1178"/>
      <c r="AL295" s="1173" t="s">
        <v>1830</v>
      </c>
      <c r="AM295" s="1174" t="s">
        <v>1830</v>
      </c>
      <c r="AN295" s="1175"/>
      <c r="AO295" s="1179"/>
      <c r="AP295" s="1177" t="s">
        <v>1830</v>
      </c>
      <c r="AQ295" s="1174" t="s">
        <v>1830</v>
      </c>
      <c r="AR295" s="1175"/>
      <c r="AS295" s="1178"/>
      <c r="AT295" s="1180" t="s">
        <v>1830</v>
      </c>
      <c r="AU295" s="1181" t="s">
        <v>1830</v>
      </c>
      <c r="AV295" s="1182"/>
      <c r="AW295" s="1183"/>
      <c r="AX295" s="1184" t="s">
        <v>1830</v>
      </c>
      <c r="AY295" s="1181" t="s">
        <v>1830</v>
      </c>
      <c r="AZ295" s="1182"/>
      <c r="BA295" s="1185"/>
      <c r="BB295" s="1186" t="s">
        <v>1830</v>
      </c>
      <c r="BC295" s="1187" t="s">
        <v>1830</v>
      </c>
      <c r="BD295" s="1188"/>
      <c r="BE295" s="1189"/>
      <c r="BF295" s="1190" t="s">
        <v>1830</v>
      </c>
      <c r="BG295" s="1187" t="s">
        <v>1830</v>
      </c>
      <c r="BH295" s="1188"/>
      <c r="BI295" s="1191"/>
      <c r="BJ295" s="1192" t="s">
        <v>1830</v>
      </c>
      <c r="BK295" s="1193" t="s">
        <v>1830</v>
      </c>
      <c r="BL295" s="1194"/>
      <c r="BM295" s="1195"/>
      <c r="BN295" s="1196" t="s">
        <v>1830</v>
      </c>
      <c r="BO295" s="1193" t="s">
        <v>1830</v>
      </c>
      <c r="BP295" s="1194"/>
      <c r="BQ295" s="1197"/>
      <c r="BR295" s="1198" t="s">
        <v>1830</v>
      </c>
      <c r="BS295" s="1199" t="s">
        <v>1830</v>
      </c>
      <c r="BT295" s="1200"/>
      <c r="BU295" s="1201"/>
      <c r="BV295" s="1202" t="s">
        <v>1830</v>
      </c>
      <c r="BW295" s="1199" t="s">
        <v>1830</v>
      </c>
      <c r="BX295" s="1200"/>
      <c r="BY295" s="1203"/>
      <c r="BZ295" s="1129"/>
      <c r="CA295" s="1129"/>
      <c r="CB295" s="1129"/>
      <c r="CC295" s="1129"/>
      <c r="CD295" s="1129"/>
      <c r="CE295" s="1129"/>
      <c r="CF295" s="1129"/>
      <c r="CG295" s="1129"/>
      <c r="CH295" s="1129"/>
      <c r="CI295" s="1129"/>
      <c r="CJ295" s="1129"/>
      <c r="CK295" s="1129"/>
      <c r="CL295" s="1129"/>
      <c r="CM295" s="1129"/>
      <c r="CN295" s="1129"/>
      <c r="CO295" s="1129"/>
      <c r="CP295" s="1129"/>
      <c r="CQ295" s="1129"/>
      <c r="CR295" s="1129"/>
      <c r="CS295" s="1129"/>
    </row>
    <row r="296" spans="1:97" ht="30" customHeight="1">
      <c r="A296" s="1803">
        <v>3</v>
      </c>
      <c r="B296" s="1805"/>
      <c r="C296" s="1806" t="str">
        <f>IF(B296="","",VLOOKUP(B296,COMPETENCIA!$A$2:$B$44,2,0))</f>
        <v/>
      </c>
      <c r="D296" s="1805"/>
      <c r="E296" s="1800" t="str">
        <f>IF(B296="","",CONCATENATE(B296,"-",D296))</f>
        <v/>
      </c>
      <c r="F296" s="1797" t="s">
        <v>1830</v>
      </c>
      <c r="G296" s="1799"/>
      <c r="H296" s="1797" t="str">
        <f>IF(G296="","",VLOOKUP(G296,ACTIVIDAD_APRENDIZAJE!$A$2:$N$11,4,0))</f>
        <v/>
      </c>
      <c r="I296" s="1799"/>
      <c r="J296" s="1797" t="str">
        <f>IF(I296="","",VLOOKUP(I296,PRODUCTOS!$A$2:$H$5,4,0))</f>
        <v/>
      </c>
      <c r="K296" s="1799"/>
      <c r="L296" s="1800" t="str">
        <f>IF(I296="","",CONCATENATE(B296,"-",D296,"-",I296,"-",K296))</f>
        <v/>
      </c>
      <c r="M296" s="1801" t="s">
        <v>1830</v>
      </c>
      <c r="N296" s="1142"/>
      <c r="O296" s="1143"/>
      <c r="P296" s="1144" t="str">
        <f>IF(N296="","",CONCATENATE(N$9,"-",N296,"-",O296))</f>
        <v/>
      </c>
      <c r="Q296" s="1145" t="s">
        <v>1830</v>
      </c>
      <c r="R296" s="1146"/>
      <c r="S296" s="1143"/>
      <c r="T296" s="1144" t="str">
        <f>IF(R296="","",CONCATENATE(N$9,"-",N296,"-",R296,"-",S296))</f>
        <v/>
      </c>
      <c r="U296" s="1147" t="s">
        <v>1830</v>
      </c>
      <c r="V296" s="1142"/>
      <c r="W296" s="1143"/>
      <c r="X296" s="1144" t="str">
        <f>IF(V296="","",CONCATENATE(V$9,"-",V296,"-",W296))</f>
        <v/>
      </c>
      <c r="Y296" s="1145" t="s">
        <v>1830</v>
      </c>
      <c r="Z296" s="1146"/>
      <c r="AA296" s="1143"/>
      <c r="AB296" s="1144" t="str">
        <f>IF(Z296="","",CONCATENATE(V$9,"-",V296,"-",Z296,"-",AA296))</f>
        <v/>
      </c>
      <c r="AC296" s="1147" t="s">
        <v>1830</v>
      </c>
      <c r="AD296" s="1142"/>
      <c r="AE296" s="1143"/>
      <c r="AF296" s="1144" t="str">
        <f>IF(AD296="","",CONCATENATE(AD$9,"-",AD296,"-",AE296))</f>
        <v/>
      </c>
      <c r="AG296" s="1145" t="s">
        <v>1830</v>
      </c>
      <c r="AH296" s="1146"/>
      <c r="AI296" s="1143"/>
      <c r="AJ296" s="1144" t="str">
        <f>IF(AH296="","",CONCATENATE(AD$9,"-",AD296,"-",AH296,"-",AI296))</f>
        <v/>
      </c>
      <c r="AK296" s="1147" t="s">
        <v>1830</v>
      </c>
      <c r="AL296" s="1142"/>
      <c r="AM296" s="1143"/>
      <c r="AN296" s="1144" t="str">
        <f>IF(AL296="","",CONCATENATE(AL$9,"-",AL296,"-",AM296))</f>
        <v/>
      </c>
      <c r="AO296" s="1148" t="s">
        <v>1830</v>
      </c>
      <c r="AP296" s="1146"/>
      <c r="AQ296" s="1143"/>
      <c r="AR296" s="1144" t="str">
        <f>IF(AP296="","",CONCATENATE(AL$9,"-",AL296,"-",AP296,"-",AQ296))</f>
        <v/>
      </c>
      <c r="AS296" s="1147" t="s">
        <v>1830</v>
      </c>
      <c r="AT296" s="1149"/>
      <c r="AU296" s="1150"/>
      <c r="AV296" s="1151" t="str">
        <f>IF(AT296="","",CONCATENATE(AT$9,"-",AT296,"-",AU296))</f>
        <v/>
      </c>
      <c r="AW296" s="1152" t="s">
        <v>1830</v>
      </c>
      <c r="AX296" s="1153"/>
      <c r="AY296" s="1150"/>
      <c r="AZ296" s="1151" t="str">
        <f>IF(AX296="","",CONCATENATE(AT$9,"-",AT296,"-",AX296,"-",AY296))</f>
        <v/>
      </c>
      <c r="BA296" s="1154" t="s">
        <v>1830</v>
      </c>
      <c r="BB296" s="1155"/>
      <c r="BC296" s="1156"/>
      <c r="BD296" s="1157" t="str">
        <f>IF(BB296="","",CONCATENATE(BB$9,"-",BB296,"-",BC296))</f>
        <v/>
      </c>
      <c r="BE296" s="1158" t="s">
        <v>1830</v>
      </c>
      <c r="BF296" s="1159"/>
      <c r="BG296" s="1156"/>
      <c r="BH296" s="1157" t="str">
        <f>IF(BF296="","",CONCATENATE(BB$9,"-",BB296,"-",BF296,"-",BG296))</f>
        <v/>
      </c>
      <c r="BI296" s="1160" t="s">
        <v>1830</v>
      </c>
      <c r="BJ296" s="1161"/>
      <c r="BK296" s="1162"/>
      <c r="BL296" s="1163" t="str">
        <f>IF(BJ296="","",CONCATENATE(BJ$9,"-",BJ296,"-",BK296))</f>
        <v/>
      </c>
      <c r="BM296" s="1164" t="s">
        <v>1830</v>
      </c>
      <c r="BN296" s="1165"/>
      <c r="BO296" s="1162"/>
      <c r="BP296" s="1163" t="str">
        <f>IF(BN296="","",CONCATENATE(BJ$9,"-",BJ296,"-",BN296,"-",BO296))</f>
        <v/>
      </c>
      <c r="BQ296" s="1166" t="s">
        <v>1830</v>
      </c>
      <c r="BR296" s="1167"/>
      <c r="BS296" s="1168"/>
      <c r="BT296" s="1169" t="str">
        <f>IF(BR296="","",CONCATENATE(BR$9,"-",BR296,"-",BS296))</f>
        <v/>
      </c>
      <c r="BU296" s="1170" t="s">
        <v>1830</v>
      </c>
      <c r="BV296" s="1171"/>
      <c r="BW296" s="1168"/>
      <c r="BX296" s="1169" t="str">
        <f>IF(BV296="","",CONCATENATE(BR$9,"-",BR296,"-",BV296,"-",BW296))</f>
        <v/>
      </c>
      <c r="BY296" s="1172" t="s">
        <v>1830</v>
      </c>
      <c r="BZ296" s="1129"/>
      <c r="CA296" s="1129"/>
      <c r="CB296" s="1129"/>
      <c r="CC296" s="1129"/>
      <c r="CD296" s="1129"/>
      <c r="CE296" s="1129"/>
      <c r="CF296" s="1129"/>
      <c r="CG296" s="1129"/>
      <c r="CH296" s="1129"/>
      <c r="CI296" s="1129"/>
      <c r="CJ296" s="1129"/>
      <c r="CK296" s="1129"/>
      <c r="CL296" s="1129"/>
      <c r="CM296" s="1129"/>
      <c r="CN296" s="1129"/>
      <c r="CO296" s="1129"/>
      <c r="CP296" s="1129"/>
      <c r="CQ296" s="1129"/>
      <c r="CR296" s="1129"/>
      <c r="CS296" s="1129"/>
    </row>
    <row r="297" spans="1:97" ht="79.5" customHeight="1">
      <c r="A297" s="1804"/>
      <c r="B297" s="1798"/>
      <c r="C297" s="1798"/>
      <c r="D297" s="1798"/>
      <c r="E297" s="1798"/>
      <c r="F297" s="1798"/>
      <c r="G297" s="1798"/>
      <c r="H297" s="1798"/>
      <c r="I297" s="1798"/>
      <c r="J297" s="1798"/>
      <c r="K297" s="1798"/>
      <c r="L297" s="1798"/>
      <c r="M297" s="1802"/>
      <c r="N297" s="1173" t="s">
        <v>1830</v>
      </c>
      <c r="O297" s="1174" t="s">
        <v>1830</v>
      </c>
      <c r="P297" s="1175"/>
      <c r="Q297" s="1176"/>
      <c r="R297" s="1177" t="s">
        <v>1830</v>
      </c>
      <c r="S297" s="1174" t="s">
        <v>1830</v>
      </c>
      <c r="T297" s="1175"/>
      <c r="U297" s="1178"/>
      <c r="V297" s="1173" t="s">
        <v>1830</v>
      </c>
      <c r="W297" s="1174" t="s">
        <v>1830</v>
      </c>
      <c r="X297" s="1175"/>
      <c r="Y297" s="1176"/>
      <c r="Z297" s="1177" t="s">
        <v>1830</v>
      </c>
      <c r="AA297" s="1174" t="s">
        <v>1830</v>
      </c>
      <c r="AB297" s="1175"/>
      <c r="AC297" s="1178"/>
      <c r="AD297" s="1173" t="s">
        <v>1830</v>
      </c>
      <c r="AE297" s="1174" t="s">
        <v>1830</v>
      </c>
      <c r="AF297" s="1175"/>
      <c r="AG297" s="1176"/>
      <c r="AH297" s="1177" t="s">
        <v>1830</v>
      </c>
      <c r="AI297" s="1174" t="s">
        <v>1830</v>
      </c>
      <c r="AJ297" s="1175"/>
      <c r="AK297" s="1178"/>
      <c r="AL297" s="1173" t="s">
        <v>1830</v>
      </c>
      <c r="AM297" s="1174" t="s">
        <v>1830</v>
      </c>
      <c r="AN297" s="1175"/>
      <c r="AO297" s="1179"/>
      <c r="AP297" s="1177" t="s">
        <v>1830</v>
      </c>
      <c r="AQ297" s="1174" t="s">
        <v>1830</v>
      </c>
      <c r="AR297" s="1175"/>
      <c r="AS297" s="1178"/>
      <c r="AT297" s="1180" t="s">
        <v>1830</v>
      </c>
      <c r="AU297" s="1181" t="s">
        <v>1830</v>
      </c>
      <c r="AV297" s="1182"/>
      <c r="AW297" s="1183"/>
      <c r="AX297" s="1184" t="s">
        <v>1830</v>
      </c>
      <c r="AY297" s="1181" t="s">
        <v>1830</v>
      </c>
      <c r="AZ297" s="1182"/>
      <c r="BA297" s="1185"/>
      <c r="BB297" s="1186" t="s">
        <v>1830</v>
      </c>
      <c r="BC297" s="1187" t="s">
        <v>1830</v>
      </c>
      <c r="BD297" s="1188"/>
      <c r="BE297" s="1189"/>
      <c r="BF297" s="1190" t="s">
        <v>1830</v>
      </c>
      <c r="BG297" s="1187" t="s">
        <v>1830</v>
      </c>
      <c r="BH297" s="1188"/>
      <c r="BI297" s="1191"/>
      <c r="BJ297" s="1192" t="s">
        <v>1830</v>
      </c>
      <c r="BK297" s="1193" t="s">
        <v>1830</v>
      </c>
      <c r="BL297" s="1194"/>
      <c r="BM297" s="1195"/>
      <c r="BN297" s="1196" t="s">
        <v>1830</v>
      </c>
      <c r="BO297" s="1193" t="s">
        <v>1830</v>
      </c>
      <c r="BP297" s="1194"/>
      <c r="BQ297" s="1197"/>
      <c r="BR297" s="1198" t="s">
        <v>1830</v>
      </c>
      <c r="BS297" s="1199" t="s">
        <v>1830</v>
      </c>
      <c r="BT297" s="1200"/>
      <c r="BU297" s="1201"/>
      <c r="BV297" s="1202" t="s">
        <v>1830</v>
      </c>
      <c r="BW297" s="1199" t="s">
        <v>1830</v>
      </c>
      <c r="BX297" s="1200"/>
      <c r="BY297" s="1203"/>
      <c r="BZ297" s="1129"/>
      <c r="CA297" s="1129"/>
      <c r="CB297" s="1129"/>
      <c r="CC297" s="1129"/>
      <c r="CD297" s="1129"/>
      <c r="CE297" s="1129"/>
      <c r="CF297" s="1129"/>
      <c r="CG297" s="1129"/>
      <c r="CH297" s="1129"/>
      <c r="CI297" s="1129"/>
      <c r="CJ297" s="1129"/>
      <c r="CK297" s="1129"/>
      <c r="CL297" s="1129"/>
      <c r="CM297" s="1129"/>
      <c r="CN297" s="1129"/>
      <c r="CO297" s="1129"/>
      <c r="CP297" s="1129"/>
      <c r="CQ297" s="1129"/>
      <c r="CR297" s="1129"/>
      <c r="CS297" s="1129"/>
    </row>
    <row r="298" spans="1:97" ht="30" customHeight="1">
      <c r="A298" s="1803">
        <v>4</v>
      </c>
      <c r="B298" s="1805"/>
      <c r="C298" s="1806" t="str">
        <f>IF(B298="","",VLOOKUP(B298,COMPETENCIA!$A$2:$B$44,2,0))</f>
        <v/>
      </c>
      <c r="D298" s="1805"/>
      <c r="E298" s="1800" t="str">
        <f>IF(B298="","",CONCATENATE(B298,"-",D298))</f>
        <v/>
      </c>
      <c r="F298" s="1797" t="s">
        <v>1830</v>
      </c>
      <c r="G298" s="1799"/>
      <c r="H298" s="1797" t="str">
        <f>IF(G298="","",VLOOKUP(G298,ACTIVIDAD_APRENDIZAJE!$A$2:$N$11,4,0))</f>
        <v/>
      </c>
      <c r="I298" s="1799"/>
      <c r="J298" s="1797" t="str">
        <f>IF(I298="","",VLOOKUP(I298,PRODUCTOS!$A$2:$H$5,4,0))</f>
        <v/>
      </c>
      <c r="K298" s="1799"/>
      <c r="L298" s="1800" t="str">
        <f>IF(I298="","",CONCATENATE(B298,"-",D298,"-",I298,"-",K298))</f>
        <v/>
      </c>
      <c r="M298" s="1801" t="s">
        <v>1830</v>
      </c>
      <c r="N298" s="1142"/>
      <c r="O298" s="1143"/>
      <c r="P298" s="1144" t="str">
        <f>IF(N298="","",CONCATENATE(N$9,"-",N298,"-",O298))</f>
        <v/>
      </c>
      <c r="Q298" s="1145" t="s">
        <v>1830</v>
      </c>
      <c r="R298" s="1146"/>
      <c r="S298" s="1143"/>
      <c r="T298" s="1144" t="str">
        <f>IF(R298="","",CONCATENATE(N$9,"-",N298,"-",R298,"-",S298))</f>
        <v/>
      </c>
      <c r="U298" s="1147" t="s">
        <v>1830</v>
      </c>
      <c r="V298" s="1142"/>
      <c r="W298" s="1143"/>
      <c r="X298" s="1144" t="str">
        <f>IF(V298="","",CONCATENATE(V$9,"-",V298,"-",W298))</f>
        <v/>
      </c>
      <c r="Y298" s="1145" t="s">
        <v>1830</v>
      </c>
      <c r="Z298" s="1146"/>
      <c r="AA298" s="1143"/>
      <c r="AB298" s="1144" t="str">
        <f>IF(Z298="","",CONCATENATE(V$9,"-",V298,"-",Z298,"-",AA298))</f>
        <v/>
      </c>
      <c r="AC298" s="1147" t="s">
        <v>1830</v>
      </c>
      <c r="AD298" s="1142"/>
      <c r="AE298" s="1143"/>
      <c r="AF298" s="1144" t="str">
        <f>IF(AD298="","",CONCATENATE(AD$9,"-",AD298,"-",AE298))</f>
        <v/>
      </c>
      <c r="AG298" s="1145" t="s">
        <v>1830</v>
      </c>
      <c r="AH298" s="1146"/>
      <c r="AI298" s="1143"/>
      <c r="AJ298" s="1144" t="str">
        <f>IF(AH298="","",CONCATENATE(AD$9,"-",AD298,"-",AH298,"-",AI298))</f>
        <v/>
      </c>
      <c r="AK298" s="1147" t="s">
        <v>1830</v>
      </c>
      <c r="AL298" s="1142"/>
      <c r="AM298" s="1143"/>
      <c r="AN298" s="1144" t="str">
        <f>IF(AL298="","",CONCATENATE(AL$9,"-",AL298,"-",AM298))</f>
        <v/>
      </c>
      <c r="AO298" s="1148" t="s">
        <v>1830</v>
      </c>
      <c r="AP298" s="1146"/>
      <c r="AQ298" s="1143"/>
      <c r="AR298" s="1144" t="str">
        <f>IF(AP298="","",CONCATENATE(AL$9,"-",AL298,"-",AP298,"-",AQ298))</f>
        <v/>
      </c>
      <c r="AS298" s="1147" t="s">
        <v>1830</v>
      </c>
      <c r="AT298" s="1149"/>
      <c r="AU298" s="1150"/>
      <c r="AV298" s="1151" t="str">
        <f>IF(AT298="","",CONCATENATE(AT$9,"-",AT298,"-",AU298))</f>
        <v/>
      </c>
      <c r="AW298" s="1152" t="s">
        <v>1830</v>
      </c>
      <c r="AX298" s="1153"/>
      <c r="AY298" s="1150"/>
      <c r="AZ298" s="1151" t="str">
        <f>IF(AX298="","",CONCATENATE(AT$9,"-",AT298,"-",AX298,"-",AY298))</f>
        <v/>
      </c>
      <c r="BA298" s="1154" t="s">
        <v>1830</v>
      </c>
      <c r="BB298" s="1155"/>
      <c r="BC298" s="1156"/>
      <c r="BD298" s="1157" t="str">
        <f>IF(BB298="","",CONCATENATE(BB$9,"-",BB298,"-",BC298))</f>
        <v/>
      </c>
      <c r="BE298" s="1158" t="s">
        <v>1830</v>
      </c>
      <c r="BF298" s="1159"/>
      <c r="BG298" s="1156"/>
      <c r="BH298" s="1157" t="str">
        <f>IF(BF298="","",CONCATENATE(BB$9,"-",BB298,"-",BF298,"-",BG298))</f>
        <v/>
      </c>
      <c r="BI298" s="1160" t="s">
        <v>1830</v>
      </c>
      <c r="BJ298" s="1161"/>
      <c r="BK298" s="1162"/>
      <c r="BL298" s="1163" t="str">
        <f>IF(BJ298="","",CONCATENATE(BJ$9,"-",BJ298,"-",BK298))</f>
        <v/>
      </c>
      <c r="BM298" s="1164" t="s">
        <v>1830</v>
      </c>
      <c r="BN298" s="1165"/>
      <c r="BO298" s="1162"/>
      <c r="BP298" s="1163" t="str">
        <f>IF(BN298="","",CONCATENATE(BJ$9,"-",BJ298,"-",BN298,"-",BO298))</f>
        <v/>
      </c>
      <c r="BQ298" s="1166" t="s">
        <v>1830</v>
      </c>
      <c r="BR298" s="1167"/>
      <c r="BS298" s="1168"/>
      <c r="BT298" s="1169" t="str">
        <f>IF(BR298="","",CONCATENATE(BR$9,"-",BR298,"-",BS298))</f>
        <v/>
      </c>
      <c r="BU298" s="1170" t="s">
        <v>1830</v>
      </c>
      <c r="BV298" s="1171"/>
      <c r="BW298" s="1168"/>
      <c r="BX298" s="1169" t="str">
        <f>IF(BV298="","",CONCATENATE(BR$9,"-",BR298,"-",BV298,"-",BW298))</f>
        <v/>
      </c>
      <c r="BY298" s="1172" t="s">
        <v>1830</v>
      </c>
      <c r="BZ298" s="1129"/>
      <c r="CA298" s="1129"/>
      <c r="CB298" s="1129"/>
      <c r="CC298" s="1129"/>
      <c r="CD298" s="1129"/>
      <c r="CE298" s="1129"/>
      <c r="CF298" s="1129"/>
      <c r="CG298" s="1129"/>
      <c r="CH298" s="1129"/>
      <c r="CI298" s="1129"/>
      <c r="CJ298" s="1129"/>
      <c r="CK298" s="1129"/>
      <c r="CL298" s="1129"/>
      <c r="CM298" s="1129"/>
      <c r="CN298" s="1129"/>
      <c r="CO298" s="1129"/>
      <c r="CP298" s="1129"/>
      <c r="CQ298" s="1129"/>
      <c r="CR298" s="1129"/>
      <c r="CS298" s="1129"/>
    </row>
    <row r="299" spans="1:97" ht="79.5" customHeight="1">
      <c r="A299" s="1804"/>
      <c r="B299" s="1798"/>
      <c r="C299" s="1798"/>
      <c r="D299" s="1798"/>
      <c r="E299" s="1798"/>
      <c r="F299" s="1798"/>
      <c r="G299" s="1798"/>
      <c r="H299" s="1798"/>
      <c r="I299" s="1798"/>
      <c r="J299" s="1798"/>
      <c r="K299" s="1798"/>
      <c r="L299" s="1798"/>
      <c r="M299" s="1802"/>
      <c r="N299" s="1173" t="s">
        <v>1830</v>
      </c>
      <c r="O299" s="1174" t="s">
        <v>1830</v>
      </c>
      <c r="P299" s="1175"/>
      <c r="Q299" s="1176"/>
      <c r="R299" s="1177" t="s">
        <v>1830</v>
      </c>
      <c r="S299" s="1174" t="s">
        <v>1830</v>
      </c>
      <c r="T299" s="1175"/>
      <c r="U299" s="1178"/>
      <c r="V299" s="1173" t="s">
        <v>1830</v>
      </c>
      <c r="W299" s="1174" t="s">
        <v>1830</v>
      </c>
      <c r="X299" s="1175"/>
      <c r="Y299" s="1176"/>
      <c r="Z299" s="1177" t="s">
        <v>1830</v>
      </c>
      <c r="AA299" s="1174" t="s">
        <v>1830</v>
      </c>
      <c r="AB299" s="1175"/>
      <c r="AC299" s="1178"/>
      <c r="AD299" s="1173" t="s">
        <v>1830</v>
      </c>
      <c r="AE299" s="1174" t="s">
        <v>1830</v>
      </c>
      <c r="AF299" s="1175"/>
      <c r="AG299" s="1176"/>
      <c r="AH299" s="1177" t="s">
        <v>1830</v>
      </c>
      <c r="AI299" s="1174" t="s">
        <v>1830</v>
      </c>
      <c r="AJ299" s="1175"/>
      <c r="AK299" s="1178"/>
      <c r="AL299" s="1173" t="s">
        <v>1830</v>
      </c>
      <c r="AM299" s="1174" t="s">
        <v>1830</v>
      </c>
      <c r="AN299" s="1175"/>
      <c r="AO299" s="1179"/>
      <c r="AP299" s="1177" t="s">
        <v>1830</v>
      </c>
      <c r="AQ299" s="1174" t="s">
        <v>1830</v>
      </c>
      <c r="AR299" s="1175"/>
      <c r="AS299" s="1178"/>
      <c r="AT299" s="1180" t="s">
        <v>1830</v>
      </c>
      <c r="AU299" s="1181" t="s">
        <v>1830</v>
      </c>
      <c r="AV299" s="1182"/>
      <c r="AW299" s="1183"/>
      <c r="AX299" s="1184" t="s">
        <v>1830</v>
      </c>
      <c r="AY299" s="1181" t="s">
        <v>1830</v>
      </c>
      <c r="AZ299" s="1182"/>
      <c r="BA299" s="1185"/>
      <c r="BB299" s="1186" t="s">
        <v>1830</v>
      </c>
      <c r="BC299" s="1187" t="s">
        <v>1830</v>
      </c>
      <c r="BD299" s="1188"/>
      <c r="BE299" s="1189"/>
      <c r="BF299" s="1190" t="s">
        <v>1830</v>
      </c>
      <c r="BG299" s="1187" t="s">
        <v>1830</v>
      </c>
      <c r="BH299" s="1188"/>
      <c r="BI299" s="1191"/>
      <c r="BJ299" s="1192" t="s">
        <v>1830</v>
      </c>
      <c r="BK299" s="1193" t="s">
        <v>1830</v>
      </c>
      <c r="BL299" s="1194"/>
      <c r="BM299" s="1195"/>
      <c r="BN299" s="1196" t="s">
        <v>1830</v>
      </c>
      <c r="BO299" s="1193" t="s">
        <v>1830</v>
      </c>
      <c r="BP299" s="1194"/>
      <c r="BQ299" s="1197"/>
      <c r="BR299" s="1198" t="s">
        <v>1830</v>
      </c>
      <c r="BS299" s="1199" t="s">
        <v>1830</v>
      </c>
      <c r="BT299" s="1200"/>
      <c r="BU299" s="1201"/>
      <c r="BV299" s="1202" t="s">
        <v>1830</v>
      </c>
      <c r="BW299" s="1199" t="s">
        <v>1830</v>
      </c>
      <c r="BX299" s="1200"/>
      <c r="BY299" s="1203"/>
      <c r="BZ299" s="1129"/>
      <c r="CA299" s="1129"/>
      <c r="CB299" s="1129"/>
      <c r="CC299" s="1129"/>
      <c r="CD299" s="1129"/>
      <c r="CE299" s="1129"/>
      <c r="CF299" s="1129"/>
      <c r="CG299" s="1129"/>
      <c r="CH299" s="1129"/>
      <c r="CI299" s="1129"/>
      <c r="CJ299" s="1129"/>
      <c r="CK299" s="1129"/>
      <c r="CL299" s="1129"/>
      <c r="CM299" s="1129"/>
      <c r="CN299" s="1129"/>
      <c r="CO299" s="1129"/>
      <c r="CP299" s="1129"/>
      <c r="CQ299" s="1129"/>
      <c r="CR299" s="1129"/>
      <c r="CS299" s="1129"/>
    </row>
    <row r="300" spans="1:97" ht="30" customHeight="1">
      <c r="A300" s="1803">
        <v>5</v>
      </c>
      <c r="B300" s="1805"/>
      <c r="C300" s="1806" t="str">
        <f>IF(B300="","",VLOOKUP(B300,COMPETENCIA!$A$2:$B$44,2,0))</f>
        <v/>
      </c>
      <c r="D300" s="1805"/>
      <c r="E300" s="1800" t="str">
        <f>IF(B300="","",CONCATENATE(B300,"-",D300))</f>
        <v/>
      </c>
      <c r="F300" s="1797" t="s">
        <v>1830</v>
      </c>
      <c r="G300" s="1799"/>
      <c r="H300" s="1797" t="str">
        <f>IF(G300="","",VLOOKUP(G300,ACTIVIDAD_APRENDIZAJE!$A$2:$N$11,4,0))</f>
        <v/>
      </c>
      <c r="I300" s="1799"/>
      <c r="J300" s="1797" t="str">
        <f>IF(I300="","",VLOOKUP(I300,PRODUCTOS!$A$2:$H$5,4,0))</f>
        <v/>
      </c>
      <c r="K300" s="1799"/>
      <c r="L300" s="1800" t="str">
        <f>IF(I300="","",CONCATENATE(B300,"-",D300,"-",I300,"-",K300))</f>
        <v/>
      </c>
      <c r="M300" s="1801" t="s">
        <v>1830</v>
      </c>
      <c r="N300" s="1142"/>
      <c r="O300" s="1143"/>
      <c r="P300" s="1144" t="str">
        <f>IF(N300="","",CONCATENATE(N$9,"-",N300,"-",O300))</f>
        <v/>
      </c>
      <c r="Q300" s="1145" t="s">
        <v>1830</v>
      </c>
      <c r="R300" s="1146"/>
      <c r="S300" s="1143"/>
      <c r="T300" s="1144" t="str">
        <f>IF(R300="","",CONCATENATE(N$9,"-",N300,"-",R300,"-",S300))</f>
        <v/>
      </c>
      <c r="U300" s="1147" t="s">
        <v>1830</v>
      </c>
      <c r="V300" s="1142"/>
      <c r="W300" s="1143"/>
      <c r="X300" s="1144" t="str">
        <f>IF(V300="","",CONCATENATE(V$9,"-",V300,"-",W300))</f>
        <v/>
      </c>
      <c r="Y300" s="1145" t="s">
        <v>1830</v>
      </c>
      <c r="Z300" s="1146"/>
      <c r="AA300" s="1143"/>
      <c r="AB300" s="1144" t="str">
        <f>IF(Z300="","",CONCATENATE(V$9,"-",V300,"-",Z300,"-",AA300))</f>
        <v/>
      </c>
      <c r="AC300" s="1147" t="s">
        <v>1830</v>
      </c>
      <c r="AD300" s="1142"/>
      <c r="AE300" s="1143"/>
      <c r="AF300" s="1144" t="str">
        <f>IF(AD300="","",CONCATENATE(AD$9,"-",AD300,"-",AE300))</f>
        <v/>
      </c>
      <c r="AG300" s="1145" t="s">
        <v>1830</v>
      </c>
      <c r="AH300" s="1146"/>
      <c r="AI300" s="1143"/>
      <c r="AJ300" s="1144" t="str">
        <f>IF(AH300="","",CONCATENATE(AD$9,"-",AD300,"-",AH300,"-",AI300))</f>
        <v/>
      </c>
      <c r="AK300" s="1147" t="s">
        <v>1830</v>
      </c>
      <c r="AL300" s="1142"/>
      <c r="AM300" s="1143"/>
      <c r="AN300" s="1144" t="str">
        <f>IF(AL300="","",CONCATENATE(AL$9,"-",AL300,"-",AM300))</f>
        <v/>
      </c>
      <c r="AO300" s="1148" t="s">
        <v>1830</v>
      </c>
      <c r="AP300" s="1146"/>
      <c r="AQ300" s="1143"/>
      <c r="AR300" s="1144" t="str">
        <f>IF(AP300="","",CONCATENATE(AL$9,"-",AL300,"-",AP300,"-",AQ300))</f>
        <v/>
      </c>
      <c r="AS300" s="1147" t="s">
        <v>1830</v>
      </c>
      <c r="AT300" s="1149"/>
      <c r="AU300" s="1150"/>
      <c r="AV300" s="1151" t="str">
        <f>IF(AT300="","",CONCATENATE(AT$9,"-",AT300,"-",AU300))</f>
        <v/>
      </c>
      <c r="AW300" s="1152" t="s">
        <v>1830</v>
      </c>
      <c r="AX300" s="1153"/>
      <c r="AY300" s="1150"/>
      <c r="AZ300" s="1151" t="str">
        <f>IF(AX300="","",CONCATENATE(AT$9,"-",AT300,"-",AX300,"-",AY300))</f>
        <v/>
      </c>
      <c r="BA300" s="1154" t="s">
        <v>1830</v>
      </c>
      <c r="BB300" s="1155"/>
      <c r="BC300" s="1156"/>
      <c r="BD300" s="1157" t="str">
        <f>IF(BB300="","",CONCATENATE(BB$9,"-",BB300,"-",BC300))</f>
        <v/>
      </c>
      <c r="BE300" s="1158" t="s">
        <v>1830</v>
      </c>
      <c r="BF300" s="1159"/>
      <c r="BG300" s="1156"/>
      <c r="BH300" s="1157" t="str">
        <f>IF(BF300="","",CONCATENATE(BB$9,"-",BB300,"-",BF300,"-",BG300))</f>
        <v/>
      </c>
      <c r="BI300" s="1160" t="s">
        <v>1830</v>
      </c>
      <c r="BJ300" s="1161"/>
      <c r="BK300" s="1162"/>
      <c r="BL300" s="1163" t="str">
        <f>IF(BJ300="","",CONCATENATE(BJ$9,"-",BJ300,"-",BK300))</f>
        <v/>
      </c>
      <c r="BM300" s="1164" t="s">
        <v>1830</v>
      </c>
      <c r="BN300" s="1165"/>
      <c r="BO300" s="1162"/>
      <c r="BP300" s="1163" t="str">
        <f>IF(BN300="","",CONCATENATE(BJ$9,"-",BJ300,"-",BN300,"-",BO300))</f>
        <v/>
      </c>
      <c r="BQ300" s="1166" t="s">
        <v>1830</v>
      </c>
      <c r="BR300" s="1167"/>
      <c r="BS300" s="1168"/>
      <c r="BT300" s="1169" t="str">
        <f>IF(BR300="","",CONCATENATE(BR$9,"-",BR300,"-",BS300))</f>
        <v/>
      </c>
      <c r="BU300" s="1170" t="s">
        <v>1830</v>
      </c>
      <c r="BV300" s="1171"/>
      <c r="BW300" s="1168"/>
      <c r="BX300" s="1169" t="str">
        <f>IF(BV300="","",CONCATENATE(BR$9,"-",BR300,"-",BV300,"-",BW300))</f>
        <v/>
      </c>
      <c r="BY300" s="1172" t="s">
        <v>1830</v>
      </c>
      <c r="BZ300" s="1129"/>
      <c r="CA300" s="1129"/>
      <c r="CB300" s="1129"/>
      <c r="CC300" s="1129"/>
      <c r="CD300" s="1129"/>
      <c r="CE300" s="1129"/>
      <c r="CF300" s="1129"/>
      <c r="CG300" s="1129"/>
      <c r="CH300" s="1129"/>
      <c r="CI300" s="1129"/>
      <c r="CJ300" s="1129"/>
      <c r="CK300" s="1129"/>
      <c r="CL300" s="1129"/>
      <c r="CM300" s="1129"/>
      <c r="CN300" s="1129"/>
      <c r="CO300" s="1129"/>
      <c r="CP300" s="1129"/>
      <c r="CQ300" s="1129"/>
      <c r="CR300" s="1129"/>
      <c r="CS300" s="1129"/>
    </row>
    <row r="301" spans="1:97" ht="79.5" customHeight="1">
      <c r="A301" s="1804"/>
      <c r="B301" s="1798"/>
      <c r="C301" s="1798"/>
      <c r="D301" s="1798"/>
      <c r="E301" s="1798"/>
      <c r="F301" s="1798"/>
      <c r="G301" s="1798"/>
      <c r="H301" s="1798"/>
      <c r="I301" s="1798"/>
      <c r="J301" s="1798"/>
      <c r="K301" s="1798"/>
      <c r="L301" s="1798"/>
      <c r="M301" s="1802"/>
      <c r="N301" s="1173" t="s">
        <v>1830</v>
      </c>
      <c r="O301" s="1174" t="s">
        <v>1830</v>
      </c>
      <c r="P301" s="1175"/>
      <c r="Q301" s="1176"/>
      <c r="R301" s="1177" t="s">
        <v>1830</v>
      </c>
      <c r="S301" s="1174" t="s">
        <v>1830</v>
      </c>
      <c r="T301" s="1175"/>
      <c r="U301" s="1178"/>
      <c r="V301" s="1173" t="s">
        <v>1830</v>
      </c>
      <c r="W301" s="1174" t="s">
        <v>1830</v>
      </c>
      <c r="X301" s="1175"/>
      <c r="Y301" s="1176"/>
      <c r="Z301" s="1177" t="s">
        <v>1830</v>
      </c>
      <c r="AA301" s="1174" t="s">
        <v>1830</v>
      </c>
      <c r="AB301" s="1175"/>
      <c r="AC301" s="1178"/>
      <c r="AD301" s="1173" t="s">
        <v>1830</v>
      </c>
      <c r="AE301" s="1174" t="s">
        <v>1830</v>
      </c>
      <c r="AF301" s="1175"/>
      <c r="AG301" s="1176"/>
      <c r="AH301" s="1177" t="s">
        <v>1830</v>
      </c>
      <c r="AI301" s="1174" t="s">
        <v>1830</v>
      </c>
      <c r="AJ301" s="1175"/>
      <c r="AK301" s="1178"/>
      <c r="AL301" s="1173" t="s">
        <v>1830</v>
      </c>
      <c r="AM301" s="1174" t="s">
        <v>1830</v>
      </c>
      <c r="AN301" s="1175"/>
      <c r="AO301" s="1179"/>
      <c r="AP301" s="1177" t="s">
        <v>1830</v>
      </c>
      <c r="AQ301" s="1174" t="s">
        <v>1830</v>
      </c>
      <c r="AR301" s="1175"/>
      <c r="AS301" s="1178"/>
      <c r="AT301" s="1180" t="s">
        <v>1830</v>
      </c>
      <c r="AU301" s="1181" t="s">
        <v>1830</v>
      </c>
      <c r="AV301" s="1182"/>
      <c r="AW301" s="1183"/>
      <c r="AX301" s="1184" t="s">
        <v>1830</v>
      </c>
      <c r="AY301" s="1181" t="s">
        <v>1830</v>
      </c>
      <c r="AZ301" s="1182"/>
      <c r="BA301" s="1185"/>
      <c r="BB301" s="1186" t="s">
        <v>1830</v>
      </c>
      <c r="BC301" s="1187" t="s">
        <v>1830</v>
      </c>
      <c r="BD301" s="1188"/>
      <c r="BE301" s="1189"/>
      <c r="BF301" s="1190" t="s">
        <v>1830</v>
      </c>
      <c r="BG301" s="1187" t="s">
        <v>1830</v>
      </c>
      <c r="BH301" s="1188"/>
      <c r="BI301" s="1191"/>
      <c r="BJ301" s="1192" t="s">
        <v>1830</v>
      </c>
      <c r="BK301" s="1193" t="s">
        <v>1830</v>
      </c>
      <c r="BL301" s="1194"/>
      <c r="BM301" s="1195"/>
      <c r="BN301" s="1196" t="s">
        <v>1830</v>
      </c>
      <c r="BO301" s="1193" t="s">
        <v>1830</v>
      </c>
      <c r="BP301" s="1194"/>
      <c r="BQ301" s="1197"/>
      <c r="BR301" s="1198" t="s">
        <v>1830</v>
      </c>
      <c r="BS301" s="1199" t="s">
        <v>1830</v>
      </c>
      <c r="BT301" s="1200"/>
      <c r="BU301" s="1201"/>
      <c r="BV301" s="1202" t="s">
        <v>1830</v>
      </c>
      <c r="BW301" s="1199" t="s">
        <v>1830</v>
      </c>
      <c r="BX301" s="1200"/>
      <c r="BY301" s="1203"/>
      <c r="BZ301" s="1129"/>
      <c r="CA301" s="1129"/>
      <c r="CB301" s="1129"/>
      <c r="CC301" s="1129"/>
      <c r="CD301" s="1129"/>
      <c r="CE301" s="1129"/>
      <c r="CF301" s="1129"/>
      <c r="CG301" s="1129"/>
      <c r="CH301" s="1129"/>
      <c r="CI301" s="1129"/>
      <c r="CJ301" s="1129"/>
      <c r="CK301" s="1129"/>
      <c r="CL301" s="1129"/>
      <c r="CM301" s="1129"/>
      <c r="CN301" s="1129"/>
      <c r="CO301" s="1129"/>
      <c r="CP301" s="1129"/>
      <c r="CQ301" s="1129"/>
      <c r="CR301" s="1129"/>
      <c r="CS301" s="1129"/>
    </row>
    <row r="302" spans="1:97" ht="30" customHeight="1">
      <c r="A302" s="1803">
        <v>6</v>
      </c>
      <c r="B302" s="1805"/>
      <c r="C302" s="1806" t="str">
        <f>IF(B302="","",VLOOKUP(B302,COMPETENCIA!$A$2:$B$44,2,0))</f>
        <v/>
      </c>
      <c r="D302" s="1805"/>
      <c r="E302" s="1800" t="str">
        <f>IF(B302="","",CONCATENATE(B302,"-",D302))</f>
        <v/>
      </c>
      <c r="F302" s="1797" t="s">
        <v>1830</v>
      </c>
      <c r="G302" s="1799"/>
      <c r="H302" s="1797" t="str">
        <f>IF(G302="","",VLOOKUP(G302,ACTIVIDAD_APRENDIZAJE!$A$2:$N$11,4,0))</f>
        <v/>
      </c>
      <c r="I302" s="1799"/>
      <c r="J302" s="1797" t="str">
        <f>IF(I302="","",VLOOKUP(I302,PRODUCTOS!$A$2:$H$5,4,0))</f>
        <v/>
      </c>
      <c r="K302" s="1799"/>
      <c r="L302" s="1800" t="str">
        <f>IF(I302="","",CONCATENATE(B302,"-",D302,"-",I302,"-",K302))</f>
        <v/>
      </c>
      <c r="M302" s="1801" t="s">
        <v>1830</v>
      </c>
      <c r="N302" s="1142"/>
      <c r="O302" s="1143"/>
      <c r="P302" s="1144" t="str">
        <f>IF(N302="","",CONCATENATE(N$9,"-",N302,"-",O302))</f>
        <v/>
      </c>
      <c r="Q302" s="1145" t="s">
        <v>1830</v>
      </c>
      <c r="R302" s="1146"/>
      <c r="S302" s="1143"/>
      <c r="T302" s="1144" t="str">
        <f>IF(R302="","",CONCATENATE(N$9,"-",N302,"-",R302,"-",S302))</f>
        <v/>
      </c>
      <c r="U302" s="1147" t="s">
        <v>1830</v>
      </c>
      <c r="V302" s="1142"/>
      <c r="W302" s="1143"/>
      <c r="X302" s="1144" t="str">
        <f>IF(V302="","",CONCATENATE(V$9,"-",V302,"-",W302))</f>
        <v/>
      </c>
      <c r="Y302" s="1145" t="s">
        <v>1830</v>
      </c>
      <c r="Z302" s="1146"/>
      <c r="AA302" s="1143"/>
      <c r="AB302" s="1144" t="str">
        <f>IF(Z302="","",CONCATENATE(V$9,"-",V302,"-",Z302,"-",AA302))</f>
        <v/>
      </c>
      <c r="AC302" s="1147" t="s">
        <v>1830</v>
      </c>
      <c r="AD302" s="1142"/>
      <c r="AE302" s="1143"/>
      <c r="AF302" s="1144" t="str">
        <f>IF(AD302="","",CONCATENATE(AD$9,"-",AD302,"-",AE302))</f>
        <v/>
      </c>
      <c r="AG302" s="1145" t="s">
        <v>1830</v>
      </c>
      <c r="AH302" s="1146"/>
      <c r="AI302" s="1143"/>
      <c r="AJ302" s="1144" t="str">
        <f>IF(AH302="","",CONCATENATE(AD$9,"-",AD302,"-",AH302,"-",AI302))</f>
        <v/>
      </c>
      <c r="AK302" s="1147" t="s">
        <v>1830</v>
      </c>
      <c r="AL302" s="1142"/>
      <c r="AM302" s="1143"/>
      <c r="AN302" s="1144" t="str">
        <f>IF(AL302="","",CONCATENATE(AL$9,"-",AL302,"-",AM302))</f>
        <v/>
      </c>
      <c r="AO302" s="1148" t="s">
        <v>1830</v>
      </c>
      <c r="AP302" s="1146"/>
      <c r="AQ302" s="1143"/>
      <c r="AR302" s="1144" t="str">
        <f>IF(AP302="","",CONCATENATE(AL$9,"-",AL302,"-",AP302,"-",AQ302))</f>
        <v/>
      </c>
      <c r="AS302" s="1147" t="s">
        <v>1830</v>
      </c>
      <c r="AT302" s="1149"/>
      <c r="AU302" s="1150"/>
      <c r="AV302" s="1151" t="str">
        <f>IF(AT302="","",CONCATENATE(AT$9,"-",AT302,"-",AU302))</f>
        <v/>
      </c>
      <c r="AW302" s="1152" t="s">
        <v>1830</v>
      </c>
      <c r="AX302" s="1153"/>
      <c r="AY302" s="1150"/>
      <c r="AZ302" s="1151" t="str">
        <f>IF(AX302="","",CONCATENATE(AT$9,"-",AT302,"-",AX302,"-",AY302))</f>
        <v/>
      </c>
      <c r="BA302" s="1154" t="s">
        <v>1830</v>
      </c>
      <c r="BB302" s="1155"/>
      <c r="BC302" s="1156"/>
      <c r="BD302" s="1157" t="str">
        <f>IF(BB302="","",CONCATENATE(BB$9,"-",BB302,"-",BC302))</f>
        <v/>
      </c>
      <c r="BE302" s="1158" t="s">
        <v>1830</v>
      </c>
      <c r="BF302" s="1159"/>
      <c r="BG302" s="1156"/>
      <c r="BH302" s="1157" t="str">
        <f>IF(BF302="","",CONCATENATE(BB$9,"-",BB302,"-",BF302,"-",BG302))</f>
        <v/>
      </c>
      <c r="BI302" s="1160" t="s">
        <v>1830</v>
      </c>
      <c r="BJ302" s="1161"/>
      <c r="BK302" s="1162"/>
      <c r="BL302" s="1163" t="str">
        <f>IF(BJ302="","",CONCATENATE(BJ$9,"-",BJ302,"-",BK302))</f>
        <v/>
      </c>
      <c r="BM302" s="1164" t="s">
        <v>1830</v>
      </c>
      <c r="BN302" s="1165"/>
      <c r="BO302" s="1162"/>
      <c r="BP302" s="1163" t="str">
        <f>IF(BN302="","",CONCATENATE(BJ$9,"-",BJ302,"-",BN302,"-",BO302))</f>
        <v/>
      </c>
      <c r="BQ302" s="1166" t="s">
        <v>1830</v>
      </c>
      <c r="BR302" s="1167"/>
      <c r="BS302" s="1168"/>
      <c r="BT302" s="1169" t="str">
        <f>IF(BR302="","",CONCATENATE(BR$9,"-",BR302,"-",BS302))</f>
        <v/>
      </c>
      <c r="BU302" s="1170" t="s">
        <v>1830</v>
      </c>
      <c r="BV302" s="1171"/>
      <c r="BW302" s="1168"/>
      <c r="BX302" s="1169" t="str">
        <f>IF(BV302="","",CONCATENATE(BR$9,"-",BR302,"-",BV302,"-",BW302))</f>
        <v/>
      </c>
      <c r="BY302" s="1172" t="s">
        <v>1830</v>
      </c>
      <c r="BZ302" s="1129"/>
      <c r="CA302" s="1129"/>
      <c r="CB302" s="1129"/>
      <c r="CC302" s="1129"/>
      <c r="CD302" s="1129"/>
      <c r="CE302" s="1129"/>
      <c r="CF302" s="1129"/>
      <c r="CG302" s="1129"/>
      <c r="CH302" s="1129"/>
      <c r="CI302" s="1129"/>
      <c r="CJ302" s="1129"/>
      <c r="CK302" s="1129"/>
      <c r="CL302" s="1129"/>
      <c r="CM302" s="1129"/>
      <c r="CN302" s="1129"/>
      <c r="CO302" s="1129"/>
      <c r="CP302" s="1129"/>
      <c r="CQ302" s="1129"/>
      <c r="CR302" s="1129"/>
      <c r="CS302" s="1129"/>
    </row>
    <row r="303" spans="1:97" ht="79.5" customHeight="1">
      <c r="A303" s="1804"/>
      <c r="B303" s="1798"/>
      <c r="C303" s="1798"/>
      <c r="D303" s="1798"/>
      <c r="E303" s="1798"/>
      <c r="F303" s="1798"/>
      <c r="G303" s="1798"/>
      <c r="H303" s="1798"/>
      <c r="I303" s="1798"/>
      <c r="J303" s="1798"/>
      <c r="K303" s="1798"/>
      <c r="L303" s="1798"/>
      <c r="M303" s="1802"/>
      <c r="N303" s="1173" t="s">
        <v>1830</v>
      </c>
      <c r="O303" s="1174" t="s">
        <v>1830</v>
      </c>
      <c r="P303" s="1175"/>
      <c r="Q303" s="1176"/>
      <c r="R303" s="1177" t="s">
        <v>1830</v>
      </c>
      <c r="S303" s="1174" t="s">
        <v>1830</v>
      </c>
      <c r="T303" s="1175"/>
      <c r="U303" s="1178"/>
      <c r="V303" s="1173" t="s">
        <v>1830</v>
      </c>
      <c r="W303" s="1174" t="s">
        <v>1830</v>
      </c>
      <c r="X303" s="1175"/>
      <c r="Y303" s="1176"/>
      <c r="Z303" s="1177" t="s">
        <v>1830</v>
      </c>
      <c r="AA303" s="1174" t="s">
        <v>1830</v>
      </c>
      <c r="AB303" s="1175"/>
      <c r="AC303" s="1178"/>
      <c r="AD303" s="1173" t="s">
        <v>1830</v>
      </c>
      <c r="AE303" s="1174" t="s">
        <v>1830</v>
      </c>
      <c r="AF303" s="1175"/>
      <c r="AG303" s="1176"/>
      <c r="AH303" s="1177" t="s">
        <v>1830</v>
      </c>
      <c r="AI303" s="1174" t="s">
        <v>1830</v>
      </c>
      <c r="AJ303" s="1175"/>
      <c r="AK303" s="1178"/>
      <c r="AL303" s="1173" t="s">
        <v>1830</v>
      </c>
      <c r="AM303" s="1174" t="s">
        <v>1830</v>
      </c>
      <c r="AN303" s="1175"/>
      <c r="AO303" s="1179"/>
      <c r="AP303" s="1177" t="s">
        <v>1830</v>
      </c>
      <c r="AQ303" s="1174" t="s">
        <v>1830</v>
      </c>
      <c r="AR303" s="1175"/>
      <c r="AS303" s="1178"/>
      <c r="AT303" s="1180" t="s">
        <v>1830</v>
      </c>
      <c r="AU303" s="1181" t="s">
        <v>1830</v>
      </c>
      <c r="AV303" s="1182"/>
      <c r="AW303" s="1183"/>
      <c r="AX303" s="1184" t="s">
        <v>1830</v>
      </c>
      <c r="AY303" s="1181" t="s">
        <v>1830</v>
      </c>
      <c r="AZ303" s="1182"/>
      <c r="BA303" s="1185"/>
      <c r="BB303" s="1186" t="s">
        <v>1830</v>
      </c>
      <c r="BC303" s="1187" t="s">
        <v>1830</v>
      </c>
      <c r="BD303" s="1188"/>
      <c r="BE303" s="1189"/>
      <c r="BF303" s="1190" t="s">
        <v>1830</v>
      </c>
      <c r="BG303" s="1187" t="s">
        <v>1830</v>
      </c>
      <c r="BH303" s="1188"/>
      <c r="BI303" s="1191"/>
      <c r="BJ303" s="1192" t="s">
        <v>1830</v>
      </c>
      <c r="BK303" s="1193" t="s">
        <v>1830</v>
      </c>
      <c r="BL303" s="1194"/>
      <c r="BM303" s="1195"/>
      <c r="BN303" s="1196" t="s">
        <v>1830</v>
      </c>
      <c r="BO303" s="1193" t="s">
        <v>1830</v>
      </c>
      <c r="BP303" s="1194"/>
      <c r="BQ303" s="1197"/>
      <c r="BR303" s="1198" t="s">
        <v>1830</v>
      </c>
      <c r="BS303" s="1199" t="s">
        <v>1830</v>
      </c>
      <c r="BT303" s="1200"/>
      <c r="BU303" s="1201"/>
      <c r="BV303" s="1202" t="s">
        <v>1830</v>
      </c>
      <c r="BW303" s="1199" t="s">
        <v>1830</v>
      </c>
      <c r="BX303" s="1200"/>
      <c r="BY303" s="1203"/>
      <c r="BZ303" s="1129"/>
      <c r="CA303" s="1129"/>
      <c r="CB303" s="1129"/>
      <c r="CC303" s="1129"/>
      <c r="CD303" s="1129"/>
      <c r="CE303" s="1129"/>
      <c r="CF303" s="1129"/>
      <c r="CG303" s="1129"/>
      <c r="CH303" s="1129"/>
      <c r="CI303" s="1129"/>
      <c r="CJ303" s="1129"/>
      <c r="CK303" s="1129"/>
      <c r="CL303" s="1129"/>
      <c r="CM303" s="1129"/>
      <c r="CN303" s="1129"/>
      <c r="CO303" s="1129"/>
      <c r="CP303" s="1129"/>
      <c r="CQ303" s="1129"/>
      <c r="CR303" s="1129"/>
      <c r="CS303" s="1129"/>
    </row>
    <row r="304" spans="1:97" ht="30" customHeight="1">
      <c r="A304" s="1803">
        <v>7</v>
      </c>
      <c r="B304" s="1805"/>
      <c r="C304" s="1806" t="str">
        <f>IF(B304="","",VLOOKUP(B304,COMPETENCIA!$A$2:$B$44,2,0))</f>
        <v/>
      </c>
      <c r="D304" s="1805"/>
      <c r="E304" s="1800" t="str">
        <f>IF(B304="","",CONCATENATE(B304,"-",D304))</f>
        <v/>
      </c>
      <c r="F304" s="1797" t="s">
        <v>1830</v>
      </c>
      <c r="G304" s="1799"/>
      <c r="H304" s="1797" t="str">
        <f>IF(G304="","",VLOOKUP(G304,ACTIVIDAD_APRENDIZAJE!$A$2:$N$11,4,0))</f>
        <v/>
      </c>
      <c r="I304" s="1799"/>
      <c r="J304" s="1797" t="str">
        <f>IF(I304="","",VLOOKUP(I304,PRODUCTOS!$A$2:$H$5,4,0))</f>
        <v/>
      </c>
      <c r="K304" s="1799"/>
      <c r="L304" s="1800" t="str">
        <f>IF(I304="","",CONCATENATE(B304,"-",D304,"-",I304,"-",K304))</f>
        <v/>
      </c>
      <c r="M304" s="1801" t="s">
        <v>1830</v>
      </c>
      <c r="N304" s="1142"/>
      <c r="O304" s="1143"/>
      <c r="P304" s="1144" t="str">
        <f>IF(N304="","",CONCATENATE(N$9,"-",N304,"-",O304))</f>
        <v/>
      </c>
      <c r="Q304" s="1145" t="s">
        <v>1830</v>
      </c>
      <c r="R304" s="1146"/>
      <c r="S304" s="1143"/>
      <c r="T304" s="1144" t="str">
        <f>IF(R304="","",CONCATENATE(N$9,"-",N304,"-",R304,"-",S304))</f>
        <v/>
      </c>
      <c r="U304" s="1147" t="s">
        <v>1830</v>
      </c>
      <c r="V304" s="1142"/>
      <c r="W304" s="1143"/>
      <c r="X304" s="1144" t="str">
        <f>IF(V304="","",CONCATENATE(V$9,"-",V304,"-",W304))</f>
        <v/>
      </c>
      <c r="Y304" s="1145" t="s">
        <v>1830</v>
      </c>
      <c r="Z304" s="1146"/>
      <c r="AA304" s="1143"/>
      <c r="AB304" s="1144" t="str">
        <f>IF(Z304="","",CONCATENATE(V$9,"-",V304,"-",Z304,"-",AA304))</f>
        <v/>
      </c>
      <c r="AC304" s="1147" t="s">
        <v>1830</v>
      </c>
      <c r="AD304" s="1142"/>
      <c r="AE304" s="1143"/>
      <c r="AF304" s="1144" t="str">
        <f>IF(AD304="","",CONCATENATE(AD$9,"-",AD304,"-",AE304))</f>
        <v/>
      </c>
      <c r="AG304" s="1145" t="s">
        <v>1830</v>
      </c>
      <c r="AH304" s="1146"/>
      <c r="AI304" s="1143"/>
      <c r="AJ304" s="1144" t="str">
        <f>IF(AH304="","",CONCATENATE(AD$9,"-",AD304,"-",AH304,"-",AI304))</f>
        <v/>
      </c>
      <c r="AK304" s="1147" t="s">
        <v>1830</v>
      </c>
      <c r="AL304" s="1142"/>
      <c r="AM304" s="1143"/>
      <c r="AN304" s="1144" t="str">
        <f>IF(AL304="","",CONCATENATE(AL$9,"-",AL304,"-",AM304))</f>
        <v/>
      </c>
      <c r="AO304" s="1148" t="s">
        <v>1830</v>
      </c>
      <c r="AP304" s="1146"/>
      <c r="AQ304" s="1143"/>
      <c r="AR304" s="1144" t="str">
        <f>IF(AP304="","",CONCATENATE(AL$9,"-",AL304,"-",AP304,"-",AQ304))</f>
        <v/>
      </c>
      <c r="AS304" s="1147" t="s">
        <v>1830</v>
      </c>
      <c r="AT304" s="1149"/>
      <c r="AU304" s="1150"/>
      <c r="AV304" s="1151" t="str">
        <f>IF(AT304="","",CONCATENATE(AT$9,"-",AT304,"-",AU304))</f>
        <v/>
      </c>
      <c r="AW304" s="1152" t="s">
        <v>1830</v>
      </c>
      <c r="AX304" s="1153"/>
      <c r="AY304" s="1150"/>
      <c r="AZ304" s="1151" t="str">
        <f>IF(AX304="","",CONCATENATE(AT$9,"-",AT304,"-",AX304,"-",AY304))</f>
        <v/>
      </c>
      <c r="BA304" s="1154" t="s">
        <v>1830</v>
      </c>
      <c r="BB304" s="1155"/>
      <c r="BC304" s="1156"/>
      <c r="BD304" s="1157" t="str">
        <f>IF(BB304="","",CONCATENATE(BB$9,"-",BB304,"-",BC304))</f>
        <v/>
      </c>
      <c r="BE304" s="1158" t="s">
        <v>1830</v>
      </c>
      <c r="BF304" s="1159"/>
      <c r="BG304" s="1156"/>
      <c r="BH304" s="1157" t="str">
        <f>IF(BF304="","",CONCATENATE(BB$9,"-",BB304,"-",BF304,"-",BG304))</f>
        <v/>
      </c>
      <c r="BI304" s="1160" t="s">
        <v>1830</v>
      </c>
      <c r="BJ304" s="1161"/>
      <c r="BK304" s="1162"/>
      <c r="BL304" s="1163" t="str">
        <f>IF(BJ304="","",CONCATENATE(BJ$9,"-",BJ304,"-",BK304))</f>
        <v/>
      </c>
      <c r="BM304" s="1164" t="s">
        <v>1830</v>
      </c>
      <c r="BN304" s="1165"/>
      <c r="BO304" s="1162"/>
      <c r="BP304" s="1163" t="str">
        <f>IF(BN304="","",CONCATENATE(BJ$9,"-",BJ304,"-",BN304,"-",BO304))</f>
        <v/>
      </c>
      <c r="BQ304" s="1166" t="s">
        <v>1830</v>
      </c>
      <c r="BR304" s="1167"/>
      <c r="BS304" s="1168"/>
      <c r="BT304" s="1169" t="str">
        <f>IF(BR304="","",CONCATENATE(BR$9,"-",BR304,"-",BS304))</f>
        <v/>
      </c>
      <c r="BU304" s="1170" t="s">
        <v>1830</v>
      </c>
      <c r="BV304" s="1171"/>
      <c r="BW304" s="1168"/>
      <c r="BX304" s="1169" t="str">
        <f>IF(BV304="","",CONCATENATE(BR$9,"-",BR304,"-",BV304,"-",BW304))</f>
        <v/>
      </c>
      <c r="BY304" s="1172" t="s">
        <v>1830</v>
      </c>
      <c r="BZ304" s="1129"/>
      <c r="CA304" s="1129"/>
      <c r="CB304" s="1129"/>
      <c r="CC304" s="1129"/>
      <c r="CD304" s="1129"/>
      <c r="CE304" s="1129"/>
      <c r="CF304" s="1129"/>
      <c r="CG304" s="1129"/>
      <c r="CH304" s="1129"/>
      <c r="CI304" s="1129"/>
      <c r="CJ304" s="1129"/>
      <c r="CK304" s="1129"/>
      <c r="CL304" s="1129"/>
      <c r="CM304" s="1129"/>
      <c r="CN304" s="1129"/>
      <c r="CO304" s="1129"/>
      <c r="CP304" s="1129"/>
      <c r="CQ304" s="1129"/>
      <c r="CR304" s="1129"/>
      <c r="CS304" s="1129"/>
    </row>
    <row r="305" spans="1:97" ht="79.5" customHeight="1">
      <c r="A305" s="1804"/>
      <c r="B305" s="1798"/>
      <c r="C305" s="1798"/>
      <c r="D305" s="1798"/>
      <c r="E305" s="1798"/>
      <c r="F305" s="1798"/>
      <c r="G305" s="1798"/>
      <c r="H305" s="1798"/>
      <c r="I305" s="1798"/>
      <c r="J305" s="1798"/>
      <c r="K305" s="1798"/>
      <c r="L305" s="1798"/>
      <c r="M305" s="1802"/>
      <c r="N305" s="1173" t="s">
        <v>1830</v>
      </c>
      <c r="O305" s="1174" t="s">
        <v>1830</v>
      </c>
      <c r="P305" s="1175"/>
      <c r="Q305" s="1176"/>
      <c r="R305" s="1177" t="s">
        <v>1830</v>
      </c>
      <c r="S305" s="1174" t="s">
        <v>1830</v>
      </c>
      <c r="T305" s="1175"/>
      <c r="U305" s="1178"/>
      <c r="V305" s="1173" t="s">
        <v>1830</v>
      </c>
      <c r="W305" s="1174" t="s">
        <v>1830</v>
      </c>
      <c r="X305" s="1175"/>
      <c r="Y305" s="1176"/>
      <c r="Z305" s="1177" t="s">
        <v>1830</v>
      </c>
      <c r="AA305" s="1174" t="s">
        <v>1830</v>
      </c>
      <c r="AB305" s="1175"/>
      <c r="AC305" s="1178"/>
      <c r="AD305" s="1173" t="s">
        <v>1830</v>
      </c>
      <c r="AE305" s="1174" t="s">
        <v>1830</v>
      </c>
      <c r="AF305" s="1175"/>
      <c r="AG305" s="1176"/>
      <c r="AH305" s="1177" t="s">
        <v>1830</v>
      </c>
      <c r="AI305" s="1174" t="s">
        <v>1830</v>
      </c>
      <c r="AJ305" s="1175"/>
      <c r="AK305" s="1178"/>
      <c r="AL305" s="1173" t="s">
        <v>1830</v>
      </c>
      <c r="AM305" s="1174" t="s">
        <v>1830</v>
      </c>
      <c r="AN305" s="1175"/>
      <c r="AO305" s="1179"/>
      <c r="AP305" s="1177" t="s">
        <v>1830</v>
      </c>
      <c r="AQ305" s="1174" t="s">
        <v>1830</v>
      </c>
      <c r="AR305" s="1175"/>
      <c r="AS305" s="1178"/>
      <c r="AT305" s="1180" t="s">
        <v>1830</v>
      </c>
      <c r="AU305" s="1181" t="s">
        <v>1830</v>
      </c>
      <c r="AV305" s="1182"/>
      <c r="AW305" s="1183"/>
      <c r="AX305" s="1184" t="s">
        <v>1830</v>
      </c>
      <c r="AY305" s="1181" t="s">
        <v>1830</v>
      </c>
      <c r="AZ305" s="1182"/>
      <c r="BA305" s="1185"/>
      <c r="BB305" s="1186" t="s">
        <v>1830</v>
      </c>
      <c r="BC305" s="1187" t="s">
        <v>1830</v>
      </c>
      <c r="BD305" s="1188"/>
      <c r="BE305" s="1189"/>
      <c r="BF305" s="1190" t="s">
        <v>1830</v>
      </c>
      <c r="BG305" s="1187" t="s">
        <v>1830</v>
      </c>
      <c r="BH305" s="1188"/>
      <c r="BI305" s="1191"/>
      <c r="BJ305" s="1192" t="s">
        <v>1830</v>
      </c>
      <c r="BK305" s="1193" t="s">
        <v>1830</v>
      </c>
      <c r="BL305" s="1194"/>
      <c r="BM305" s="1195"/>
      <c r="BN305" s="1196" t="s">
        <v>1830</v>
      </c>
      <c r="BO305" s="1193" t="s">
        <v>1830</v>
      </c>
      <c r="BP305" s="1194"/>
      <c r="BQ305" s="1197"/>
      <c r="BR305" s="1198" t="s">
        <v>1830</v>
      </c>
      <c r="BS305" s="1199" t="s">
        <v>1830</v>
      </c>
      <c r="BT305" s="1200"/>
      <c r="BU305" s="1201"/>
      <c r="BV305" s="1202" t="s">
        <v>1830</v>
      </c>
      <c r="BW305" s="1199" t="s">
        <v>1830</v>
      </c>
      <c r="BX305" s="1200"/>
      <c r="BY305" s="1203"/>
      <c r="BZ305" s="1129"/>
      <c r="CA305" s="1129"/>
      <c r="CB305" s="1129"/>
      <c r="CC305" s="1129"/>
      <c r="CD305" s="1129"/>
      <c r="CE305" s="1129"/>
      <c r="CF305" s="1129"/>
      <c r="CG305" s="1129"/>
      <c r="CH305" s="1129"/>
      <c r="CI305" s="1129"/>
      <c r="CJ305" s="1129"/>
      <c r="CK305" s="1129"/>
      <c r="CL305" s="1129"/>
      <c r="CM305" s="1129"/>
      <c r="CN305" s="1129"/>
      <c r="CO305" s="1129"/>
      <c r="CP305" s="1129"/>
      <c r="CQ305" s="1129"/>
      <c r="CR305" s="1129"/>
      <c r="CS305" s="1129"/>
    </row>
    <row r="306" spans="1:97" ht="30" customHeight="1">
      <c r="A306" s="1803">
        <v>8</v>
      </c>
      <c r="B306" s="1805"/>
      <c r="C306" s="1806" t="str">
        <f>IF(B306="","",VLOOKUP(B306,COMPETENCIA!$A$2:$B$44,2,0))</f>
        <v/>
      </c>
      <c r="D306" s="1805"/>
      <c r="E306" s="1800" t="str">
        <f>IF(B306="","",CONCATENATE(B306,"-",D306))</f>
        <v/>
      </c>
      <c r="F306" s="1797" t="s">
        <v>1830</v>
      </c>
      <c r="G306" s="1799"/>
      <c r="H306" s="1797" t="str">
        <f>IF(G306="","",VLOOKUP(G306,ACTIVIDAD_APRENDIZAJE!$A$2:$N$11,4,0))</f>
        <v/>
      </c>
      <c r="I306" s="1799"/>
      <c r="J306" s="1797" t="str">
        <f>IF(I306="","",VLOOKUP(I306,PRODUCTOS!$A$2:$H$5,4,0))</f>
        <v/>
      </c>
      <c r="K306" s="1799"/>
      <c r="L306" s="1800" t="str">
        <f>IF(I306="","",CONCATENATE(B306,"-",D306,"-",I306,"-",K306))</f>
        <v/>
      </c>
      <c r="M306" s="1801" t="s">
        <v>1830</v>
      </c>
      <c r="N306" s="1142"/>
      <c r="O306" s="1143"/>
      <c r="P306" s="1144" t="str">
        <f>IF(N306="","",CONCATENATE(N$9,"-",N306,"-",O306))</f>
        <v/>
      </c>
      <c r="Q306" s="1145" t="s">
        <v>1830</v>
      </c>
      <c r="R306" s="1146"/>
      <c r="S306" s="1143"/>
      <c r="T306" s="1144" t="str">
        <f>IF(R306="","",CONCATENATE(N$9,"-",N306,"-",R306,"-",S306))</f>
        <v/>
      </c>
      <c r="U306" s="1147" t="s">
        <v>1830</v>
      </c>
      <c r="V306" s="1142"/>
      <c r="W306" s="1143"/>
      <c r="X306" s="1144" t="str">
        <f>IF(V306="","",CONCATENATE(V$9,"-",V306,"-",W306))</f>
        <v/>
      </c>
      <c r="Y306" s="1145" t="s">
        <v>1830</v>
      </c>
      <c r="Z306" s="1146"/>
      <c r="AA306" s="1143"/>
      <c r="AB306" s="1144" t="str">
        <f>IF(Z306="","",CONCATENATE(V$9,"-",V306,"-",Z306,"-",AA306))</f>
        <v/>
      </c>
      <c r="AC306" s="1147" t="s">
        <v>1830</v>
      </c>
      <c r="AD306" s="1142"/>
      <c r="AE306" s="1143"/>
      <c r="AF306" s="1144" t="str">
        <f>IF(AD306="","",CONCATENATE(AD$9,"-",AD306,"-",AE306))</f>
        <v/>
      </c>
      <c r="AG306" s="1145" t="s">
        <v>1830</v>
      </c>
      <c r="AH306" s="1146"/>
      <c r="AI306" s="1143"/>
      <c r="AJ306" s="1144" t="str">
        <f>IF(AH306="","",CONCATENATE(AD$9,"-",AD306,"-",AH306,"-",AI306))</f>
        <v/>
      </c>
      <c r="AK306" s="1147" t="s">
        <v>1830</v>
      </c>
      <c r="AL306" s="1142"/>
      <c r="AM306" s="1143"/>
      <c r="AN306" s="1144" t="str">
        <f>IF(AL306="","",CONCATENATE(AL$9,"-",AL306,"-",AM306))</f>
        <v/>
      </c>
      <c r="AO306" s="1148" t="s">
        <v>1830</v>
      </c>
      <c r="AP306" s="1146"/>
      <c r="AQ306" s="1143"/>
      <c r="AR306" s="1144" t="str">
        <f>IF(AP306="","",CONCATENATE(AL$9,"-",AL306,"-",AP306,"-",AQ306))</f>
        <v/>
      </c>
      <c r="AS306" s="1147" t="s">
        <v>1830</v>
      </c>
      <c r="AT306" s="1149"/>
      <c r="AU306" s="1150"/>
      <c r="AV306" s="1151" t="str">
        <f>IF(AT306="","",CONCATENATE(AT$9,"-",AT306,"-",AU306))</f>
        <v/>
      </c>
      <c r="AW306" s="1152" t="s">
        <v>1830</v>
      </c>
      <c r="AX306" s="1153"/>
      <c r="AY306" s="1150"/>
      <c r="AZ306" s="1151" t="str">
        <f>IF(AX306="","",CONCATENATE(AT$9,"-",AT306,"-",AX306,"-",AY306))</f>
        <v/>
      </c>
      <c r="BA306" s="1154" t="s">
        <v>1830</v>
      </c>
      <c r="BB306" s="1155"/>
      <c r="BC306" s="1156"/>
      <c r="BD306" s="1157" t="str">
        <f>IF(BB306="","",CONCATENATE(BB$9,"-",BB306,"-",BC306))</f>
        <v/>
      </c>
      <c r="BE306" s="1158" t="s">
        <v>1830</v>
      </c>
      <c r="BF306" s="1159"/>
      <c r="BG306" s="1156"/>
      <c r="BH306" s="1157" t="str">
        <f>IF(BF306="","",CONCATENATE(BB$9,"-",BB306,"-",BF306,"-",BG306))</f>
        <v/>
      </c>
      <c r="BI306" s="1160" t="s">
        <v>1830</v>
      </c>
      <c r="BJ306" s="1161"/>
      <c r="BK306" s="1162"/>
      <c r="BL306" s="1163" t="str">
        <f>IF(BJ306="","",CONCATENATE(BJ$9,"-",BJ306,"-",BK306))</f>
        <v/>
      </c>
      <c r="BM306" s="1164" t="s">
        <v>1830</v>
      </c>
      <c r="BN306" s="1165"/>
      <c r="BO306" s="1162"/>
      <c r="BP306" s="1163" t="str">
        <f>IF(BN306="","",CONCATENATE(BJ$9,"-",BJ306,"-",BN306,"-",BO306))</f>
        <v/>
      </c>
      <c r="BQ306" s="1166" t="s">
        <v>1830</v>
      </c>
      <c r="BR306" s="1167"/>
      <c r="BS306" s="1168"/>
      <c r="BT306" s="1169" t="str">
        <f>IF(BR306="","",CONCATENATE(BR$9,"-",BR306,"-",BS306))</f>
        <v/>
      </c>
      <c r="BU306" s="1170" t="s">
        <v>1830</v>
      </c>
      <c r="BV306" s="1171"/>
      <c r="BW306" s="1168"/>
      <c r="BX306" s="1169" t="str">
        <f>IF(BV306="","",CONCATENATE(BR$9,"-",BR306,"-",BV306,"-",BW306))</f>
        <v/>
      </c>
      <c r="BY306" s="1172" t="s">
        <v>1830</v>
      </c>
      <c r="BZ306" s="1129"/>
      <c r="CA306" s="1129"/>
      <c r="CB306" s="1129"/>
      <c r="CC306" s="1129"/>
      <c r="CD306" s="1129"/>
      <c r="CE306" s="1129"/>
      <c r="CF306" s="1129"/>
      <c r="CG306" s="1129"/>
      <c r="CH306" s="1129"/>
      <c r="CI306" s="1129"/>
      <c r="CJ306" s="1129"/>
      <c r="CK306" s="1129"/>
      <c r="CL306" s="1129"/>
      <c r="CM306" s="1129"/>
      <c r="CN306" s="1129"/>
      <c r="CO306" s="1129"/>
      <c r="CP306" s="1129"/>
      <c r="CQ306" s="1129"/>
      <c r="CR306" s="1129"/>
      <c r="CS306" s="1129"/>
    </row>
    <row r="307" spans="1:97" ht="79.5" customHeight="1">
      <c r="A307" s="1804"/>
      <c r="B307" s="1798"/>
      <c r="C307" s="1798"/>
      <c r="D307" s="1798"/>
      <c r="E307" s="1798"/>
      <c r="F307" s="1798"/>
      <c r="G307" s="1798"/>
      <c r="H307" s="1798"/>
      <c r="I307" s="1798"/>
      <c r="J307" s="1798"/>
      <c r="K307" s="1798"/>
      <c r="L307" s="1798"/>
      <c r="M307" s="1802"/>
      <c r="N307" s="1173" t="s">
        <v>1830</v>
      </c>
      <c r="O307" s="1174" t="s">
        <v>1830</v>
      </c>
      <c r="P307" s="1175"/>
      <c r="Q307" s="1176"/>
      <c r="R307" s="1177" t="s">
        <v>1830</v>
      </c>
      <c r="S307" s="1174" t="s">
        <v>1830</v>
      </c>
      <c r="T307" s="1175"/>
      <c r="U307" s="1178"/>
      <c r="V307" s="1173" t="s">
        <v>1830</v>
      </c>
      <c r="W307" s="1174" t="s">
        <v>1830</v>
      </c>
      <c r="X307" s="1175"/>
      <c r="Y307" s="1176"/>
      <c r="Z307" s="1177" t="s">
        <v>1830</v>
      </c>
      <c r="AA307" s="1174" t="s">
        <v>1830</v>
      </c>
      <c r="AB307" s="1175"/>
      <c r="AC307" s="1178"/>
      <c r="AD307" s="1173" t="s">
        <v>1830</v>
      </c>
      <c r="AE307" s="1174" t="s">
        <v>1830</v>
      </c>
      <c r="AF307" s="1175"/>
      <c r="AG307" s="1176"/>
      <c r="AH307" s="1177" t="s">
        <v>1830</v>
      </c>
      <c r="AI307" s="1174" t="s">
        <v>1830</v>
      </c>
      <c r="AJ307" s="1175"/>
      <c r="AK307" s="1178"/>
      <c r="AL307" s="1173" t="s">
        <v>1830</v>
      </c>
      <c r="AM307" s="1174" t="s">
        <v>1830</v>
      </c>
      <c r="AN307" s="1175"/>
      <c r="AO307" s="1179"/>
      <c r="AP307" s="1177" t="s">
        <v>1830</v>
      </c>
      <c r="AQ307" s="1174" t="s">
        <v>1830</v>
      </c>
      <c r="AR307" s="1175"/>
      <c r="AS307" s="1178"/>
      <c r="AT307" s="1180" t="s">
        <v>1830</v>
      </c>
      <c r="AU307" s="1181" t="s">
        <v>1830</v>
      </c>
      <c r="AV307" s="1182"/>
      <c r="AW307" s="1183"/>
      <c r="AX307" s="1184" t="s">
        <v>1830</v>
      </c>
      <c r="AY307" s="1181" t="s">
        <v>1830</v>
      </c>
      <c r="AZ307" s="1182"/>
      <c r="BA307" s="1185"/>
      <c r="BB307" s="1186" t="s">
        <v>1830</v>
      </c>
      <c r="BC307" s="1187" t="s">
        <v>1830</v>
      </c>
      <c r="BD307" s="1188"/>
      <c r="BE307" s="1189"/>
      <c r="BF307" s="1190" t="s">
        <v>1830</v>
      </c>
      <c r="BG307" s="1187" t="s">
        <v>1830</v>
      </c>
      <c r="BH307" s="1188"/>
      <c r="BI307" s="1191"/>
      <c r="BJ307" s="1192" t="s">
        <v>1830</v>
      </c>
      <c r="BK307" s="1193" t="s">
        <v>1830</v>
      </c>
      <c r="BL307" s="1194"/>
      <c r="BM307" s="1195"/>
      <c r="BN307" s="1196" t="s">
        <v>1830</v>
      </c>
      <c r="BO307" s="1193" t="s">
        <v>1830</v>
      </c>
      <c r="BP307" s="1194"/>
      <c r="BQ307" s="1197"/>
      <c r="BR307" s="1198" t="s">
        <v>1830</v>
      </c>
      <c r="BS307" s="1199" t="s">
        <v>1830</v>
      </c>
      <c r="BT307" s="1200"/>
      <c r="BU307" s="1201"/>
      <c r="BV307" s="1202" t="s">
        <v>1830</v>
      </c>
      <c r="BW307" s="1199" t="s">
        <v>1830</v>
      </c>
      <c r="BX307" s="1200"/>
      <c r="BY307" s="1203"/>
      <c r="BZ307" s="1129"/>
      <c r="CA307" s="1129"/>
      <c r="CB307" s="1129"/>
      <c r="CC307" s="1129"/>
      <c r="CD307" s="1129"/>
      <c r="CE307" s="1129"/>
      <c r="CF307" s="1129"/>
      <c r="CG307" s="1129"/>
      <c r="CH307" s="1129"/>
      <c r="CI307" s="1129"/>
      <c r="CJ307" s="1129"/>
      <c r="CK307" s="1129"/>
      <c r="CL307" s="1129"/>
      <c r="CM307" s="1129"/>
      <c r="CN307" s="1129"/>
      <c r="CO307" s="1129"/>
      <c r="CP307" s="1129"/>
      <c r="CQ307" s="1129"/>
      <c r="CR307" s="1129"/>
      <c r="CS307" s="1129"/>
    </row>
    <row r="308" spans="1:97" ht="30" customHeight="1">
      <c r="A308" s="1803">
        <v>9</v>
      </c>
      <c r="B308" s="1805"/>
      <c r="C308" s="1806" t="str">
        <f>IF(B308="","",VLOOKUP(B308,COMPETENCIA!$A$2:$B$44,2,0))</f>
        <v/>
      </c>
      <c r="D308" s="1805"/>
      <c r="E308" s="1800" t="str">
        <f>IF(B308="","",CONCATENATE(B308,"-",D308))</f>
        <v/>
      </c>
      <c r="F308" s="1797" t="s">
        <v>1830</v>
      </c>
      <c r="G308" s="1799"/>
      <c r="H308" s="1797" t="str">
        <f>IF(G308="","",VLOOKUP(G308,ACTIVIDAD_APRENDIZAJE!$A$2:$N$11,4,0))</f>
        <v/>
      </c>
      <c r="I308" s="1799"/>
      <c r="J308" s="1797" t="str">
        <f>IF(I308="","",VLOOKUP(I308,PRODUCTOS!$A$2:$H$5,4,0))</f>
        <v/>
      </c>
      <c r="K308" s="1799"/>
      <c r="L308" s="1800" t="str">
        <f>IF(I308="","",CONCATENATE(B308,"-",D308,"-",I308,"-",K308))</f>
        <v/>
      </c>
      <c r="M308" s="1801" t="s">
        <v>1830</v>
      </c>
      <c r="N308" s="1142"/>
      <c r="O308" s="1143"/>
      <c r="P308" s="1144" t="str">
        <f>IF(N308="","",CONCATENATE(N$9,"-",N308,"-",O308))</f>
        <v/>
      </c>
      <c r="Q308" s="1145" t="s">
        <v>1830</v>
      </c>
      <c r="R308" s="1146"/>
      <c r="S308" s="1143"/>
      <c r="T308" s="1144" t="str">
        <f>IF(R308="","",CONCATENATE(N$9,"-",N308,"-",R308,"-",S308))</f>
        <v/>
      </c>
      <c r="U308" s="1147" t="s">
        <v>1830</v>
      </c>
      <c r="V308" s="1142"/>
      <c r="W308" s="1143"/>
      <c r="X308" s="1144" t="str">
        <f>IF(V308="","",CONCATENATE(V$9,"-",V308,"-",W308))</f>
        <v/>
      </c>
      <c r="Y308" s="1145" t="s">
        <v>1830</v>
      </c>
      <c r="Z308" s="1146"/>
      <c r="AA308" s="1143"/>
      <c r="AB308" s="1144" t="str">
        <f>IF(Z308="","",CONCATENATE(V$9,"-",V308,"-",Z308,"-",AA308))</f>
        <v/>
      </c>
      <c r="AC308" s="1147" t="s">
        <v>1830</v>
      </c>
      <c r="AD308" s="1142"/>
      <c r="AE308" s="1143"/>
      <c r="AF308" s="1144" t="str">
        <f>IF(AD308="","",CONCATENATE(AD$9,"-",AD308,"-",AE308))</f>
        <v/>
      </c>
      <c r="AG308" s="1145" t="s">
        <v>1830</v>
      </c>
      <c r="AH308" s="1146"/>
      <c r="AI308" s="1143"/>
      <c r="AJ308" s="1144" t="str">
        <f>IF(AH308="","",CONCATENATE(AD$9,"-",AD308,"-",AH308,"-",AI308))</f>
        <v/>
      </c>
      <c r="AK308" s="1147" t="s">
        <v>1830</v>
      </c>
      <c r="AL308" s="1142"/>
      <c r="AM308" s="1143"/>
      <c r="AN308" s="1144" t="str">
        <f>IF(AL308="","",CONCATENATE(AL$9,"-",AL308,"-",AM308))</f>
        <v/>
      </c>
      <c r="AO308" s="1148" t="s">
        <v>1830</v>
      </c>
      <c r="AP308" s="1146"/>
      <c r="AQ308" s="1143"/>
      <c r="AR308" s="1144" t="str">
        <f>IF(AP308="","",CONCATENATE(AL$9,"-",AL308,"-",AP308,"-",AQ308))</f>
        <v/>
      </c>
      <c r="AS308" s="1147" t="s">
        <v>1830</v>
      </c>
      <c r="AT308" s="1149"/>
      <c r="AU308" s="1150"/>
      <c r="AV308" s="1151" t="str">
        <f>IF(AT308="","",CONCATENATE(AT$9,"-",AT308,"-",AU308))</f>
        <v/>
      </c>
      <c r="AW308" s="1152" t="s">
        <v>1830</v>
      </c>
      <c r="AX308" s="1153"/>
      <c r="AY308" s="1150"/>
      <c r="AZ308" s="1151" t="str">
        <f>IF(AX308="","",CONCATENATE(AT$9,"-",AT308,"-",AX308,"-",AY308))</f>
        <v/>
      </c>
      <c r="BA308" s="1154" t="s">
        <v>1830</v>
      </c>
      <c r="BB308" s="1155"/>
      <c r="BC308" s="1156"/>
      <c r="BD308" s="1157" t="str">
        <f>IF(BB308="","",CONCATENATE(BB$9,"-",BB308,"-",BC308))</f>
        <v/>
      </c>
      <c r="BE308" s="1158" t="s">
        <v>1830</v>
      </c>
      <c r="BF308" s="1159"/>
      <c r="BG308" s="1156"/>
      <c r="BH308" s="1157" t="str">
        <f>IF(BF308="","",CONCATENATE(BB$9,"-",BB308,"-",BF308,"-",BG308))</f>
        <v/>
      </c>
      <c r="BI308" s="1160" t="s">
        <v>1830</v>
      </c>
      <c r="BJ308" s="1161"/>
      <c r="BK308" s="1162"/>
      <c r="BL308" s="1163" t="str">
        <f>IF(BJ308="","",CONCATENATE(BJ$9,"-",BJ308,"-",BK308))</f>
        <v/>
      </c>
      <c r="BM308" s="1164" t="s">
        <v>1830</v>
      </c>
      <c r="BN308" s="1165"/>
      <c r="BO308" s="1162"/>
      <c r="BP308" s="1163" t="str">
        <f>IF(BN308="","",CONCATENATE(BJ$9,"-",BJ308,"-",BN308,"-",BO308))</f>
        <v/>
      </c>
      <c r="BQ308" s="1166" t="s">
        <v>1830</v>
      </c>
      <c r="BR308" s="1167"/>
      <c r="BS308" s="1168"/>
      <c r="BT308" s="1169" t="str">
        <f>IF(BR308="","",CONCATENATE(BR$9,"-",BR308,"-",BS308))</f>
        <v/>
      </c>
      <c r="BU308" s="1170" t="s">
        <v>1830</v>
      </c>
      <c r="BV308" s="1171"/>
      <c r="BW308" s="1168"/>
      <c r="BX308" s="1169" t="str">
        <f>IF(BV308="","",CONCATENATE(BR$9,"-",BR308,"-",BV308,"-",BW308))</f>
        <v/>
      </c>
      <c r="BY308" s="1172" t="s">
        <v>1830</v>
      </c>
      <c r="BZ308" s="1129"/>
      <c r="CA308" s="1129"/>
      <c r="CB308" s="1129"/>
      <c r="CC308" s="1129"/>
      <c r="CD308" s="1129"/>
      <c r="CE308" s="1129"/>
      <c r="CF308" s="1129"/>
      <c r="CG308" s="1129"/>
      <c r="CH308" s="1129"/>
      <c r="CI308" s="1129"/>
      <c r="CJ308" s="1129"/>
      <c r="CK308" s="1129"/>
      <c r="CL308" s="1129"/>
      <c r="CM308" s="1129"/>
      <c r="CN308" s="1129"/>
      <c r="CO308" s="1129"/>
      <c r="CP308" s="1129"/>
      <c r="CQ308" s="1129"/>
      <c r="CR308" s="1129"/>
      <c r="CS308" s="1129"/>
    </row>
    <row r="309" spans="1:97" ht="79.5" customHeight="1">
      <c r="A309" s="1804"/>
      <c r="B309" s="1798"/>
      <c r="C309" s="1798"/>
      <c r="D309" s="1798"/>
      <c r="E309" s="1798"/>
      <c r="F309" s="1798"/>
      <c r="G309" s="1798"/>
      <c r="H309" s="1798"/>
      <c r="I309" s="1798"/>
      <c r="J309" s="1798"/>
      <c r="K309" s="1798"/>
      <c r="L309" s="1798"/>
      <c r="M309" s="1802"/>
      <c r="N309" s="1173" t="s">
        <v>1830</v>
      </c>
      <c r="O309" s="1174" t="s">
        <v>1830</v>
      </c>
      <c r="P309" s="1175"/>
      <c r="Q309" s="1176"/>
      <c r="R309" s="1177" t="s">
        <v>1830</v>
      </c>
      <c r="S309" s="1174" t="s">
        <v>1830</v>
      </c>
      <c r="T309" s="1175"/>
      <c r="U309" s="1178"/>
      <c r="V309" s="1173" t="s">
        <v>1830</v>
      </c>
      <c r="W309" s="1174" t="s">
        <v>1830</v>
      </c>
      <c r="X309" s="1175"/>
      <c r="Y309" s="1176"/>
      <c r="Z309" s="1177" t="s">
        <v>1830</v>
      </c>
      <c r="AA309" s="1174" t="s">
        <v>1830</v>
      </c>
      <c r="AB309" s="1175"/>
      <c r="AC309" s="1178"/>
      <c r="AD309" s="1173" t="s">
        <v>1830</v>
      </c>
      <c r="AE309" s="1174" t="s">
        <v>1830</v>
      </c>
      <c r="AF309" s="1175"/>
      <c r="AG309" s="1176"/>
      <c r="AH309" s="1177" t="s">
        <v>1830</v>
      </c>
      <c r="AI309" s="1174" t="s">
        <v>1830</v>
      </c>
      <c r="AJ309" s="1175"/>
      <c r="AK309" s="1178"/>
      <c r="AL309" s="1173" t="s">
        <v>1830</v>
      </c>
      <c r="AM309" s="1174" t="s">
        <v>1830</v>
      </c>
      <c r="AN309" s="1175"/>
      <c r="AO309" s="1179"/>
      <c r="AP309" s="1177" t="s">
        <v>1830</v>
      </c>
      <c r="AQ309" s="1174" t="s">
        <v>1830</v>
      </c>
      <c r="AR309" s="1175"/>
      <c r="AS309" s="1178"/>
      <c r="AT309" s="1180" t="s">
        <v>1830</v>
      </c>
      <c r="AU309" s="1181" t="s">
        <v>1830</v>
      </c>
      <c r="AV309" s="1182"/>
      <c r="AW309" s="1183"/>
      <c r="AX309" s="1184" t="s">
        <v>1830</v>
      </c>
      <c r="AY309" s="1181" t="s">
        <v>1830</v>
      </c>
      <c r="AZ309" s="1182"/>
      <c r="BA309" s="1185"/>
      <c r="BB309" s="1186" t="s">
        <v>1830</v>
      </c>
      <c r="BC309" s="1187" t="s">
        <v>1830</v>
      </c>
      <c r="BD309" s="1188"/>
      <c r="BE309" s="1189"/>
      <c r="BF309" s="1190" t="s">
        <v>1830</v>
      </c>
      <c r="BG309" s="1187" t="s">
        <v>1830</v>
      </c>
      <c r="BH309" s="1188"/>
      <c r="BI309" s="1191"/>
      <c r="BJ309" s="1192" t="s">
        <v>1830</v>
      </c>
      <c r="BK309" s="1193" t="s">
        <v>1830</v>
      </c>
      <c r="BL309" s="1194"/>
      <c r="BM309" s="1195"/>
      <c r="BN309" s="1196" t="s">
        <v>1830</v>
      </c>
      <c r="BO309" s="1193" t="s">
        <v>1830</v>
      </c>
      <c r="BP309" s="1194"/>
      <c r="BQ309" s="1197"/>
      <c r="BR309" s="1198" t="s">
        <v>1830</v>
      </c>
      <c r="BS309" s="1199" t="s">
        <v>1830</v>
      </c>
      <c r="BT309" s="1200"/>
      <c r="BU309" s="1201"/>
      <c r="BV309" s="1202" t="s">
        <v>1830</v>
      </c>
      <c r="BW309" s="1199" t="s">
        <v>1830</v>
      </c>
      <c r="BX309" s="1200"/>
      <c r="BY309" s="1203"/>
      <c r="BZ309" s="1129"/>
      <c r="CA309" s="1129"/>
      <c r="CB309" s="1129"/>
      <c r="CC309" s="1129"/>
      <c r="CD309" s="1129"/>
      <c r="CE309" s="1129"/>
      <c r="CF309" s="1129"/>
      <c r="CG309" s="1129"/>
      <c r="CH309" s="1129"/>
      <c r="CI309" s="1129"/>
      <c r="CJ309" s="1129"/>
      <c r="CK309" s="1129"/>
      <c r="CL309" s="1129"/>
      <c r="CM309" s="1129"/>
      <c r="CN309" s="1129"/>
      <c r="CO309" s="1129"/>
      <c r="CP309" s="1129"/>
      <c r="CQ309" s="1129"/>
      <c r="CR309" s="1129"/>
      <c r="CS309" s="1129"/>
    </row>
    <row r="310" spans="1:97" ht="30" customHeight="1">
      <c r="A310" s="1810">
        <v>10</v>
      </c>
      <c r="B310" s="1805"/>
      <c r="C310" s="1806" t="str">
        <f>IF(B310="","",VLOOKUP(B310,COMPETENCIA!$A$2:$B$44,2,0))</f>
        <v/>
      </c>
      <c r="D310" s="1805"/>
      <c r="E310" s="1800" t="str">
        <f>IF(B310="","",CONCATENATE(B310,"-",D310))</f>
        <v/>
      </c>
      <c r="F310" s="1797" t="s">
        <v>1830</v>
      </c>
      <c r="G310" s="1799"/>
      <c r="H310" s="1797" t="str">
        <f>IF(G310="","",VLOOKUP(G310,ACTIVIDAD_APRENDIZAJE!$A$2:$N$11,4,0))</f>
        <v/>
      </c>
      <c r="I310" s="1799"/>
      <c r="J310" s="1797" t="str">
        <f>IF(I310="","",VLOOKUP(I310,PRODUCTOS!$A$2:$H$5,4,0))</f>
        <v/>
      </c>
      <c r="K310" s="1799"/>
      <c r="L310" s="1800" t="str">
        <f>IF(I310="","",CONCATENATE(B310,"-",D310,"-",I310,"-",K310))</f>
        <v/>
      </c>
      <c r="M310" s="1801" t="s">
        <v>1830</v>
      </c>
      <c r="N310" s="1142"/>
      <c r="O310" s="1143"/>
      <c r="P310" s="1144" t="str">
        <f>IF(N310="","",CONCATENATE(N$9,"-",N310,"-",O310))</f>
        <v/>
      </c>
      <c r="Q310" s="1145" t="s">
        <v>1830</v>
      </c>
      <c r="R310" s="1146"/>
      <c r="S310" s="1143"/>
      <c r="T310" s="1144" t="str">
        <f>IF(R310="","",CONCATENATE(N$9,"-",N310,"-",R310,"-",S310))</f>
        <v/>
      </c>
      <c r="U310" s="1147" t="s">
        <v>1830</v>
      </c>
      <c r="V310" s="1142"/>
      <c r="W310" s="1143"/>
      <c r="X310" s="1144" t="str">
        <f>IF(V310="","",CONCATENATE(V$9,"-",V310,"-",W310))</f>
        <v/>
      </c>
      <c r="Y310" s="1145" t="s">
        <v>1830</v>
      </c>
      <c r="Z310" s="1146"/>
      <c r="AA310" s="1143"/>
      <c r="AB310" s="1144" t="str">
        <f>IF(Z310="","",CONCATENATE(V$9,"-",V310,"-",Z310,"-",AA310))</f>
        <v/>
      </c>
      <c r="AC310" s="1147" t="s">
        <v>1830</v>
      </c>
      <c r="AD310" s="1142"/>
      <c r="AE310" s="1143"/>
      <c r="AF310" s="1144" t="str">
        <f>IF(AD310="","",CONCATENATE(AD$9,"-",AD310,"-",AE310))</f>
        <v/>
      </c>
      <c r="AG310" s="1145" t="s">
        <v>1830</v>
      </c>
      <c r="AH310" s="1146"/>
      <c r="AI310" s="1143"/>
      <c r="AJ310" s="1144" t="str">
        <f>IF(AH310="","",CONCATENATE(AD$9,"-",AD310,"-",AH310,"-",AI310))</f>
        <v/>
      </c>
      <c r="AK310" s="1147" t="s">
        <v>1830</v>
      </c>
      <c r="AL310" s="1142"/>
      <c r="AM310" s="1143"/>
      <c r="AN310" s="1144" t="str">
        <f>IF(AL310="","",CONCATENATE(AL$9,"-",AL310,"-",AM310))</f>
        <v/>
      </c>
      <c r="AO310" s="1148" t="s">
        <v>1830</v>
      </c>
      <c r="AP310" s="1146"/>
      <c r="AQ310" s="1143"/>
      <c r="AR310" s="1144" t="str">
        <f>IF(AP310="","",CONCATENATE(AL$9,"-",AL310,"-",AP310,"-",AQ310))</f>
        <v/>
      </c>
      <c r="AS310" s="1147" t="s">
        <v>1830</v>
      </c>
      <c r="AT310" s="1149"/>
      <c r="AU310" s="1150"/>
      <c r="AV310" s="1151" t="str">
        <f>IF(AT310="","",CONCATENATE(AT$9,"-",AT310,"-",AU310))</f>
        <v/>
      </c>
      <c r="AW310" s="1152" t="s">
        <v>1830</v>
      </c>
      <c r="AX310" s="1153"/>
      <c r="AY310" s="1150"/>
      <c r="AZ310" s="1151" t="str">
        <f>IF(AX310="","",CONCATENATE(AT$9,"-",AT310,"-",AX310,"-",AY310))</f>
        <v/>
      </c>
      <c r="BA310" s="1154" t="s">
        <v>1830</v>
      </c>
      <c r="BB310" s="1155"/>
      <c r="BC310" s="1156"/>
      <c r="BD310" s="1157" t="str">
        <f>IF(BB310="","",CONCATENATE(BB$9,"-",BB310,"-",BC310))</f>
        <v/>
      </c>
      <c r="BE310" s="1158" t="s">
        <v>1830</v>
      </c>
      <c r="BF310" s="1159"/>
      <c r="BG310" s="1156"/>
      <c r="BH310" s="1157" t="str">
        <f>IF(BF310="","",CONCATENATE(BB$9,"-",BB310,"-",BF310,"-",BG310))</f>
        <v/>
      </c>
      <c r="BI310" s="1160" t="s">
        <v>1830</v>
      </c>
      <c r="BJ310" s="1161"/>
      <c r="BK310" s="1162"/>
      <c r="BL310" s="1163" t="str">
        <f>IF(BJ310="","",CONCATENATE(BJ$9,"-",BJ310,"-",BK310))</f>
        <v/>
      </c>
      <c r="BM310" s="1164" t="s">
        <v>1830</v>
      </c>
      <c r="BN310" s="1165"/>
      <c r="BO310" s="1162"/>
      <c r="BP310" s="1163" t="str">
        <f>IF(BN310="","",CONCATENATE(BJ$9,"-",BJ310,"-",BN310,"-",BO310))</f>
        <v/>
      </c>
      <c r="BQ310" s="1166" t="s">
        <v>1830</v>
      </c>
      <c r="BR310" s="1167"/>
      <c r="BS310" s="1168"/>
      <c r="BT310" s="1169" t="str">
        <f>IF(BR310="","",CONCATENATE(BR$9,"-",BR310,"-",BS310))</f>
        <v/>
      </c>
      <c r="BU310" s="1170" t="s">
        <v>1830</v>
      </c>
      <c r="BV310" s="1171"/>
      <c r="BW310" s="1168"/>
      <c r="BX310" s="1169" t="str">
        <f>IF(BV310="","",CONCATENATE(BR$9,"-",BR310,"-",BV310,"-",BW310))</f>
        <v/>
      </c>
      <c r="BY310" s="1172" t="s">
        <v>1830</v>
      </c>
      <c r="BZ310" s="1129"/>
      <c r="CA310" s="1129"/>
      <c r="CB310" s="1129"/>
      <c r="CC310" s="1129"/>
      <c r="CD310" s="1129"/>
      <c r="CE310" s="1129"/>
      <c r="CF310" s="1129"/>
      <c r="CG310" s="1129"/>
      <c r="CH310" s="1129"/>
      <c r="CI310" s="1129"/>
      <c r="CJ310" s="1129"/>
      <c r="CK310" s="1129"/>
      <c r="CL310" s="1129"/>
      <c r="CM310" s="1129"/>
      <c r="CN310" s="1129"/>
      <c r="CO310" s="1129"/>
      <c r="CP310" s="1129"/>
      <c r="CQ310" s="1129"/>
      <c r="CR310" s="1129"/>
      <c r="CS310" s="1129"/>
    </row>
    <row r="311" spans="1:97" ht="79.5" customHeight="1">
      <c r="A311" s="1811"/>
      <c r="B311" s="1808"/>
      <c r="C311" s="1808"/>
      <c r="D311" s="1808"/>
      <c r="E311" s="1808"/>
      <c r="F311" s="1808"/>
      <c r="G311" s="1807"/>
      <c r="H311" s="1807"/>
      <c r="I311" s="1808"/>
      <c r="J311" s="1808"/>
      <c r="K311" s="1808"/>
      <c r="L311" s="1808"/>
      <c r="M311" s="1809"/>
      <c r="N311" s="1207" t="s">
        <v>1830</v>
      </c>
      <c r="O311" s="1208" t="s">
        <v>1830</v>
      </c>
      <c r="P311" s="1209"/>
      <c r="Q311" s="1210"/>
      <c r="R311" s="1211" t="s">
        <v>1830</v>
      </c>
      <c r="S311" s="1208" t="s">
        <v>1830</v>
      </c>
      <c r="T311" s="1209"/>
      <c r="U311" s="1212"/>
      <c r="V311" s="1207" t="s">
        <v>1830</v>
      </c>
      <c r="W311" s="1208" t="s">
        <v>1830</v>
      </c>
      <c r="X311" s="1209"/>
      <c r="Y311" s="1210"/>
      <c r="Z311" s="1211" t="s">
        <v>1830</v>
      </c>
      <c r="AA311" s="1208" t="s">
        <v>1830</v>
      </c>
      <c r="AB311" s="1209"/>
      <c r="AC311" s="1212"/>
      <c r="AD311" s="1207" t="s">
        <v>1830</v>
      </c>
      <c r="AE311" s="1208" t="s">
        <v>1830</v>
      </c>
      <c r="AF311" s="1209"/>
      <c r="AG311" s="1210"/>
      <c r="AH311" s="1211" t="s">
        <v>1830</v>
      </c>
      <c r="AI311" s="1208" t="s">
        <v>1830</v>
      </c>
      <c r="AJ311" s="1209"/>
      <c r="AK311" s="1212"/>
      <c r="AL311" s="1207" t="s">
        <v>1830</v>
      </c>
      <c r="AM311" s="1208" t="s">
        <v>1830</v>
      </c>
      <c r="AN311" s="1209"/>
      <c r="AO311" s="1213"/>
      <c r="AP311" s="1211" t="s">
        <v>1830</v>
      </c>
      <c r="AQ311" s="1208" t="s">
        <v>1830</v>
      </c>
      <c r="AR311" s="1209"/>
      <c r="AS311" s="1212"/>
      <c r="AT311" s="1214" t="s">
        <v>1830</v>
      </c>
      <c r="AU311" s="1215" t="s">
        <v>1830</v>
      </c>
      <c r="AV311" s="1216"/>
      <c r="AW311" s="1217"/>
      <c r="AX311" s="1218" t="s">
        <v>1830</v>
      </c>
      <c r="AY311" s="1215" t="s">
        <v>1830</v>
      </c>
      <c r="AZ311" s="1216"/>
      <c r="BA311" s="1219"/>
      <c r="BB311" s="1220" t="s">
        <v>1830</v>
      </c>
      <c r="BC311" s="1221" t="s">
        <v>1830</v>
      </c>
      <c r="BD311" s="1222"/>
      <c r="BE311" s="1223"/>
      <c r="BF311" s="1224" t="s">
        <v>1830</v>
      </c>
      <c r="BG311" s="1221" t="s">
        <v>1830</v>
      </c>
      <c r="BH311" s="1222"/>
      <c r="BI311" s="1225"/>
      <c r="BJ311" s="1226" t="s">
        <v>1830</v>
      </c>
      <c r="BK311" s="1227" t="s">
        <v>1830</v>
      </c>
      <c r="BL311" s="1228"/>
      <c r="BM311" s="1229"/>
      <c r="BN311" s="1230" t="s">
        <v>1830</v>
      </c>
      <c r="BO311" s="1227" t="s">
        <v>1830</v>
      </c>
      <c r="BP311" s="1228"/>
      <c r="BQ311" s="1231"/>
      <c r="BR311" s="1232" t="s">
        <v>1830</v>
      </c>
      <c r="BS311" s="1233" t="s">
        <v>1830</v>
      </c>
      <c r="BT311" s="1234"/>
      <c r="BU311" s="1235"/>
      <c r="BV311" s="1236" t="s">
        <v>1830</v>
      </c>
      <c r="BW311" s="1233" t="s">
        <v>1830</v>
      </c>
      <c r="BX311" s="1234"/>
      <c r="BY311" s="1237"/>
      <c r="BZ311" s="1129"/>
      <c r="CA311" s="1129"/>
      <c r="CB311" s="1129"/>
      <c r="CC311" s="1129"/>
      <c r="CD311" s="1129"/>
      <c r="CE311" s="1129"/>
      <c r="CF311" s="1129"/>
      <c r="CG311" s="1129"/>
      <c r="CH311" s="1129"/>
      <c r="CI311" s="1129"/>
      <c r="CJ311" s="1129"/>
      <c r="CK311" s="1129"/>
      <c r="CL311" s="1129"/>
      <c r="CM311" s="1129"/>
      <c r="CN311" s="1129"/>
      <c r="CO311" s="1129"/>
      <c r="CP311" s="1129"/>
      <c r="CQ311" s="1129"/>
      <c r="CR311" s="1129"/>
      <c r="CS311" s="1129"/>
    </row>
    <row r="312" spans="1:97" ht="30" customHeight="1">
      <c r="A312" s="1803">
        <v>1</v>
      </c>
      <c r="B312" s="1805"/>
      <c r="C312" s="1806" t="str">
        <f>IF(B312="","",VLOOKUP(B312,COMPETENCIA!$A$2:$B$44,2,0))</f>
        <v/>
      </c>
      <c r="D312" s="1805"/>
      <c r="E312" s="1800" t="str">
        <f>IF(B312="","",CONCATENATE(B312,"-",D312))</f>
        <v/>
      </c>
      <c r="F312" s="1797" t="s">
        <v>1830</v>
      </c>
      <c r="G312" s="1799"/>
      <c r="H312" s="1812" t="str">
        <f>IF(G312="","",VLOOKUP(G312,ACTIVIDAD_APRENDIZAJE!$A$2:$N$11,4,0))</f>
        <v/>
      </c>
      <c r="I312" s="1799"/>
      <c r="J312" s="1797" t="str">
        <f>IF(I312="","",VLOOKUP(I312,PRODUCTOS!$A$2:$H$5,4,0))</f>
        <v/>
      </c>
      <c r="K312" s="1799"/>
      <c r="L312" s="1800" t="str">
        <f>IF(I312="","",CONCATENATE(B312,"-",D312,"-",I312,"-",K312))</f>
        <v/>
      </c>
      <c r="M312" s="1801" t="s">
        <v>1830</v>
      </c>
      <c r="N312" s="1142"/>
      <c r="O312" s="1143"/>
      <c r="P312" s="1144" t="str">
        <f>IF(N312="","",CONCATENATE(N$9,"-",N312,"-",O312))</f>
        <v/>
      </c>
      <c r="Q312" s="1145" t="s">
        <v>1830</v>
      </c>
      <c r="R312" s="1146"/>
      <c r="S312" s="1143"/>
      <c r="T312" s="1144" t="str">
        <f>IF(R312="","",CONCATENATE(N$9,"-",N312,"-",R312,"-",S312))</f>
        <v/>
      </c>
      <c r="U312" s="1147" t="s">
        <v>1830</v>
      </c>
      <c r="V312" s="1142"/>
      <c r="W312" s="1143"/>
      <c r="X312" s="1144" t="str">
        <f>IF(V312="","",CONCATENATE(V$9,"-",V312,"-",W312))</f>
        <v/>
      </c>
      <c r="Y312" s="1145" t="s">
        <v>1830</v>
      </c>
      <c r="Z312" s="1146"/>
      <c r="AA312" s="1143"/>
      <c r="AB312" s="1144" t="str">
        <f>IF(Z312="","",CONCATENATE(V$9,"-",V312,"-",Z312,"-",AA312))</f>
        <v/>
      </c>
      <c r="AC312" s="1147" t="s">
        <v>1830</v>
      </c>
      <c r="AD312" s="1142"/>
      <c r="AE312" s="1143"/>
      <c r="AF312" s="1144" t="str">
        <f>IF(AD312="","",CONCATENATE(AD$9,"-",AD312,"-",AE312))</f>
        <v/>
      </c>
      <c r="AG312" s="1145" t="s">
        <v>1830</v>
      </c>
      <c r="AH312" s="1146"/>
      <c r="AI312" s="1143"/>
      <c r="AJ312" s="1144" t="str">
        <f>IF(AH312="","",CONCATENATE(AD$9,"-",AD312,"-",AH312,"-",AI312))</f>
        <v/>
      </c>
      <c r="AK312" s="1147" t="s">
        <v>1830</v>
      </c>
      <c r="AL312" s="1142"/>
      <c r="AM312" s="1143"/>
      <c r="AN312" s="1144" t="str">
        <f>IF(AL312="","",CONCATENATE(AL$9,"-",AL312,"-",AM312))</f>
        <v/>
      </c>
      <c r="AO312" s="1148" t="s">
        <v>1830</v>
      </c>
      <c r="AP312" s="1146"/>
      <c r="AQ312" s="1143"/>
      <c r="AR312" s="1144" t="str">
        <f>IF(AP312="","",CONCATENATE(AL$9,"-",AL312,"-",AP312,"-",AQ312))</f>
        <v/>
      </c>
      <c r="AS312" s="1147" t="s">
        <v>1830</v>
      </c>
      <c r="AT312" s="1149"/>
      <c r="AU312" s="1150"/>
      <c r="AV312" s="1151" t="str">
        <f>IF(AT312="","",CONCATENATE(AT$9,"-",AT312,"-",AU312))</f>
        <v/>
      </c>
      <c r="AW312" s="1152" t="s">
        <v>1830</v>
      </c>
      <c r="AX312" s="1153"/>
      <c r="AY312" s="1150"/>
      <c r="AZ312" s="1151" t="str">
        <f>IF(AX312="","",CONCATENATE(AT$9,"-",AT312,"-",AX312,"-",AY312))</f>
        <v/>
      </c>
      <c r="BA312" s="1154" t="s">
        <v>1830</v>
      </c>
      <c r="BB312" s="1155"/>
      <c r="BC312" s="1156"/>
      <c r="BD312" s="1157" t="str">
        <f>IF(BB312="","",CONCATENATE(BB$9,"-",BB312,"-",BC312))</f>
        <v/>
      </c>
      <c r="BE312" s="1158" t="s">
        <v>1830</v>
      </c>
      <c r="BF312" s="1159"/>
      <c r="BG312" s="1156"/>
      <c r="BH312" s="1157" t="str">
        <f>IF(BF312="","",CONCATENATE(BB$9,"-",BB312,"-",BF312,"-",BG312))</f>
        <v/>
      </c>
      <c r="BI312" s="1160" t="s">
        <v>1830</v>
      </c>
      <c r="BJ312" s="1161"/>
      <c r="BK312" s="1162"/>
      <c r="BL312" s="1163" t="str">
        <f>IF(BJ312="","",CONCATENATE(BJ$9,"-",BJ312,"-",BK312))</f>
        <v/>
      </c>
      <c r="BM312" s="1164" t="s">
        <v>1830</v>
      </c>
      <c r="BN312" s="1165"/>
      <c r="BO312" s="1162"/>
      <c r="BP312" s="1163" t="str">
        <f>IF(BN312="","",CONCATENATE(BJ$9,"-",BJ312,"-",BN312,"-",BO312))</f>
        <v/>
      </c>
      <c r="BQ312" s="1166" t="s">
        <v>1830</v>
      </c>
      <c r="BR312" s="1167"/>
      <c r="BS312" s="1168"/>
      <c r="BT312" s="1169" t="str">
        <f>IF(BR312="","",CONCATENATE(BR$9,"-",BR312,"-",BS312))</f>
        <v/>
      </c>
      <c r="BU312" s="1170" t="s">
        <v>1830</v>
      </c>
      <c r="BV312" s="1171"/>
      <c r="BW312" s="1168"/>
      <c r="BX312" s="1169" t="str">
        <f>IF(BV312="","",CONCATENATE(BR$9,"-",BR312,"-",BV312,"-",BW312))</f>
        <v/>
      </c>
      <c r="BY312" s="1172" t="s">
        <v>1830</v>
      </c>
      <c r="BZ312" s="570"/>
      <c r="CA312" s="570"/>
      <c r="CB312" s="570"/>
      <c r="CC312" s="570"/>
      <c r="CD312" s="570"/>
      <c r="CE312" s="570"/>
      <c r="CF312" s="570"/>
      <c r="CG312" s="570"/>
      <c r="CH312" s="570"/>
      <c r="CI312" s="570"/>
      <c r="CJ312" s="570"/>
      <c r="CK312" s="570"/>
      <c r="CL312" s="570"/>
      <c r="CM312" s="570"/>
      <c r="CN312" s="570"/>
      <c r="CO312" s="570"/>
      <c r="CP312" s="570"/>
      <c r="CQ312" s="570"/>
      <c r="CR312" s="570"/>
      <c r="CS312" s="570"/>
    </row>
    <row r="313" spans="1:97" ht="79.5" customHeight="1">
      <c r="A313" s="1804"/>
      <c r="B313" s="1798"/>
      <c r="C313" s="1798"/>
      <c r="D313" s="1798"/>
      <c r="E313" s="1798"/>
      <c r="F313" s="1798"/>
      <c r="G313" s="1798"/>
      <c r="H313" s="1798"/>
      <c r="I313" s="1798"/>
      <c r="J313" s="1798"/>
      <c r="K313" s="1798"/>
      <c r="L313" s="1798"/>
      <c r="M313" s="1802"/>
      <c r="N313" s="1173" t="s">
        <v>1830</v>
      </c>
      <c r="O313" s="1174" t="s">
        <v>1830</v>
      </c>
      <c r="P313" s="1175"/>
      <c r="Q313" s="1176"/>
      <c r="R313" s="1177" t="s">
        <v>1830</v>
      </c>
      <c r="S313" s="1174" t="s">
        <v>1830</v>
      </c>
      <c r="T313" s="1175"/>
      <c r="U313" s="1178"/>
      <c r="V313" s="1173" t="s">
        <v>1830</v>
      </c>
      <c r="W313" s="1174" t="s">
        <v>1830</v>
      </c>
      <c r="X313" s="1175"/>
      <c r="Y313" s="1176"/>
      <c r="Z313" s="1177" t="s">
        <v>1830</v>
      </c>
      <c r="AA313" s="1174" t="s">
        <v>1830</v>
      </c>
      <c r="AB313" s="1175"/>
      <c r="AC313" s="1178"/>
      <c r="AD313" s="1173" t="s">
        <v>1830</v>
      </c>
      <c r="AE313" s="1174" t="s">
        <v>1830</v>
      </c>
      <c r="AF313" s="1175"/>
      <c r="AG313" s="1176"/>
      <c r="AH313" s="1177" t="s">
        <v>1830</v>
      </c>
      <c r="AI313" s="1174" t="s">
        <v>1830</v>
      </c>
      <c r="AJ313" s="1175"/>
      <c r="AK313" s="1178"/>
      <c r="AL313" s="1173" t="s">
        <v>1830</v>
      </c>
      <c r="AM313" s="1174" t="s">
        <v>1830</v>
      </c>
      <c r="AN313" s="1175"/>
      <c r="AO313" s="1179"/>
      <c r="AP313" s="1177" t="s">
        <v>1830</v>
      </c>
      <c r="AQ313" s="1174" t="s">
        <v>1830</v>
      </c>
      <c r="AR313" s="1175"/>
      <c r="AS313" s="1178"/>
      <c r="AT313" s="1180" t="s">
        <v>1830</v>
      </c>
      <c r="AU313" s="1181" t="s">
        <v>1830</v>
      </c>
      <c r="AV313" s="1182"/>
      <c r="AW313" s="1183"/>
      <c r="AX313" s="1184" t="s">
        <v>1830</v>
      </c>
      <c r="AY313" s="1181" t="s">
        <v>1830</v>
      </c>
      <c r="AZ313" s="1182"/>
      <c r="BA313" s="1185"/>
      <c r="BB313" s="1186" t="s">
        <v>1830</v>
      </c>
      <c r="BC313" s="1187" t="s">
        <v>1830</v>
      </c>
      <c r="BD313" s="1188"/>
      <c r="BE313" s="1189"/>
      <c r="BF313" s="1190" t="s">
        <v>1830</v>
      </c>
      <c r="BG313" s="1187" t="s">
        <v>1830</v>
      </c>
      <c r="BH313" s="1188"/>
      <c r="BI313" s="1191"/>
      <c r="BJ313" s="1192" t="s">
        <v>1830</v>
      </c>
      <c r="BK313" s="1193" t="s">
        <v>1830</v>
      </c>
      <c r="BL313" s="1194"/>
      <c r="BM313" s="1195"/>
      <c r="BN313" s="1196" t="s">
        <v>1830</v>
      </c>
      <c r="BO313" s="1193" t="s">
        <v>1830</v>
      </c>
      <c r="BP313" s="1194"/>
      <c r="BQ313" s="1197"/>
      <c r="BR313" s="1198" t="s">
        <v>1830</v>
      </c>
      <c r="BS313" s="1199" t="s">
        <v>1830</v>
      </c>
      <c r="BT313" s="1200"/>
      <c r="BU313" s="1201"/>
      <c r="BV313" s="1202" t="s">
        <v>1830</v>
      </c>
      <c r="BW313" s="1199" t="s">
        <v>1830</v>
      </c>
      <c r="BX313" s="1200"/>
      <c r="BY313" s="1203"/>
      <c r="BZ313" s="1129"/>
      <c r="CA313" s="1129"/>
      <c r="CB313" s="1129"/>
      <c r="CC313" s="1129"/>
      <c r="CD313" s="1129"/>
      <c r="CE313" s="1129"/>
      <c r="CF313" s="1129"/>
      <c r="CG313" s="1129"/>
      <c r="CH313" s="1129"/>
      <c r="CI313" s="1129"/>
      <c r="CJ313" s="1129"/>
      <c r="CK313" s="1129"/>
      <c r="CL313" s="1129"/>
      <c r="CM313" s="1129"/>
      <c r="CN313" s="1129"/>
      <c r="CO313" s="1129"/>
      <c r="CP313" s="1129"/>
      <c r="CQ313" s="1129"/>
      <c r="CR313" s="1129"/>
      <c r="CS313" s="1129"/>
    </row>
    <row r="314" spans="1:97" ht="30" customHeight="1">
      <c r="A314" s="1803">
        <v>2</v>
      </c>
      <c r="B314" s="1805"/>
      <c r="C314" s="1806" t="str">
        <f>IF(B314="","",VLOOKUP(B314,COMPETENCIA!$A$2:$B$44,2,0))</f>
        <v/>
      </c>
      <c r="D314" s="1805"/>
      <c r="E314" s="1800" t="str">
        <f>IF(B314="","",CONCATENATE(B314,"-",D314))</f>
        <v/>
      </c>
      <c r="F314" s="1797" t="s">
        <v>1830</v>
      </c>
      <c r="G314" s="1799"/>
      <c r="H314" s="1797" t="str">
        <f>IF(G314="","",VLOOKUP(G314,ACTIVIDAD_APRENDIZAJE!$A$2:$N$11,4,0))</f>
        <v/>
      </c>
      <c r="I314" s="1799"/>
      <c r="J314" s="1797" t="str">
        <f>IF(I314="","",VLOOKUP(I314,PRODUCTOS!$A$2:$H$5,4,0))</f>
        <v/>
      </c>
      <c r="K314" s="1799"/>
      <c r="L314" s="1800" t="str">
        <f>IF(I314="","",CONCATENATE(B314,"-",D314,"-",I314,"-",K314))</f>
        <v/>
      </c>
      <c r="M314" s="1801" t="s">
        <v>1830</v>
      </c>
      <c r="N314" s="1142"/>
      <c r="O314" s="1143"/>
      <c r="P314" s="1144" t="str">
        <f>IF(N314="","",CONCATENATE(N$9,"-",N314,"-",O314))</f>
        <v/>
      </c>
      <c r="Q314" s="1145" t="s">
        <v>1830</v>
      </c>
      <c r="R314" s="1146"/>
      <c r="S314" s="1143"/>
      <c r="T314" s="1144" t="str">
        <f>IF(R314="","",CONCATENATE(N$9,"-",N314,"-",R314,"-",S314))</f>
        <v/>
      </c>
      <c r="U314" s="1147" t="s">
        <v>1830</v>
      </c>
      <c r="V314" s="1142"/>
      <c r="W314" s="1143"/>
      <c r="X314" s="1144" t="str">
        <f>IF(V314="","",CONCATENATE(V$9,"-",V314,"-",W314))</f>
        <v/>
      </c>
      <c r="Y314" s="1145" t="s">
        <v>1830</v>
      </c>
      <c r="Z314" s="1146"/>
      <c r="AA314" s="1143"/>
      <c r="AB314" s="1144" t="str">
        <f>IF(Z314="","",CONCATENATE(V$9,"-",V314,"-",Z314,"-",AA314))</f>
        <v/>
      </c>
      <c r="AC314" s="1147" t="s">
        <v>1830</v>
      </c>
      <c r="AD314" s="1142"/>
      <c r="AE314" s="1143"/>
      <c r="AF314" s="1144" t="str">
        <f>IF(AD314="","",CONCATENATE(AD$9,"-",AD314,"-",AE314))</f>
        <v/>
      </c>
      <c r="AG314" s="1145" t="s">
        <v>1830</v>
      </c>
      <c r="AH314" s="1146"/>
      <c r="AI314" s="1143"/>
      <c r="AJ314" s="1144" t="str">
        <f>IF(AH314="","",CONCATENATE(AD$9,"-",AD314,"-",AH314,"-",AI314))</f>
        <v/>
      </c>
      <c r="AK314" s="1147" t="s">
        <v>1830</v>
      </c>
      <c r="AL314" s="1142"/>
      <c r="AM314" s="1143"/>
      <c r="AN314" s="1144" t="str">
        <f>IF(AL314="","",CONCATENATE(AL$9,"-",AL314,"-",AM314))</f>
        <v/>
      </c>
      <c r="AO314" s="1148" t="s">
        <v>1830</v>
      </c>
      <c r="AP314" s="1146"/>
      <c r="AQ314" s="1143"/>
      <c r="AR314" s="1144" t="str">
        <f>IF(AP314="","",CONCATENATE(AL$9,"-",AL314,"-",AP314,"-",AQ314))</f>
        <v/>
      </c>
      <c r="AS314" s="1147" t="s">
        <v>1830</v>
      </c>
      <c r="AT314" s="1149"/>
      <c r="AU314" s="1150"/>
      <c r="AV314" s="1151" t="str">
        <f>IF(AT314="","",CONCATENATE(AT$9,"-",AT314,"-",AU314))</f>
        <v/>
      </c>
      <c r="AW314" s="1152" t="s">
        <v>1830</v>
      </c>
      <c r="AX314" s="1153"/>
      <c r="AY314" s="1150"/>
      <c r="AZ314" s="1151" t="str">
        <f>IF(AX314="","",CONCATENATE(AT$9,"-",AT314,"-",AX314,"-",AY314))</f>
        <v/>
      </c>
      <c r="BA314" s="1154" t="s">
        <v>1830</v>
      </c>
      <c r="BB314" s="1155"/>
      <c r="BC314" s="1156"/>
      <c r="BD314" s="1157" t="str">
        <f>IF(BB314="","",CONCATENATE(BB$9,"-",BB314,"-",BC314))</f>
        <v/>
      </c>
      <c r="BE314" s="1158" t="s">
        <v>1830</v>
      </c>
      <c r="BF314" s="1159"/>
      <c r="BG314" s="1156"/>
      <c r="BH314" s="1157" t="str">
        <f>IF(BF314="","",CONCATENATE(BB$9,"-",BB314,"-",BF314,"-",BG314))</f>
        <v/>
      </c>
      <c r="BI314" s="1160" t="s">
        <v>1830</v>
      </c>
      <c r="BJ314" s="1161"/>
      <c r="BK314" s="1162"/>
      <c r="BL314" s="1163" t="str">
        <f>IF(BJ314="","",CONCATENATE(BJ$9,"-",BJ314,"-",BK314))</f>
        <v/>
      </c>
      <c r="BM314" s="1164" t="s">
        <v>1830</v>
      </c>
      <c r="BN314" s="1165"/>
      <c r="BO314" s="1162"/>
      <c r="BP314" s="1163" t="str">
        <f>IF(BN314="","",CONCATENATE(BJ$9,"-",BJ314,"-",BN314,"-",BO314))</f>
        <v/>
      </c>
      <c r="BQ314" s="1166" t="s">
        <v>1830</v>
      </c>
      <c r="BR314" s="1167"/>
      <c r="BS314" s="1168"/>
      <c r="BT314" s="1169" t="str">
        <f>IF(BR314="","",CONCATENATE(BR$9,"-",BR314,"-",BS314))</f>
        <v/>
      </c>
      <c r="BU314" s="1170" t="s">
        <v>1830</v>
      </c>
      <c r="BV314" s="1171"/>
      <c r="BW314" s="1168"/>
      <c r="BX314" s="1169" t="str">
        <f>IF(BV314="","",CONCATENATE(BR$9,"-",BR314,"-",BV314,"-",BW314))</f>
        <v/>
      </c>
      <c r="BY314" s="1172" t="s">
        <v>1830</v>
      </c>
      <c r="BZ314" s="1129"/>
      <c r="CA314" s="1129"/>
      <c r="CB314" s="1129"/>
      <c r="CC314" s="1129"/>
      <c r="CD314" s="1129"/>
      <c r="CE314" s="1129"/>
      <c r="CF314" s="1129"/>
      <c r="CG314" s="1129"/>
      <c r="CH314" s="1129"/>
      <c r="CI314" s="1129"/>
      <c r="CJ314" s="1129"/>
      <c r="CK314" s="1129"/>
      <c r="CL314" s="1129"/>
      <c r="CM314" s="1129"/>
      <c r="CN314" s="1129"/>
      <c r="CO314" s="1129"/>
      <c r="CP314" s="1129"/>
      <c r="CQ314" s="1129"/>
      <c r="CR314" s="1129"/>
      <c r="CS314" s="1129"/>
    </row>
    <row r="315" spans="1:97" ht="79.5" customHeight="1">
      <c r="A315" s="1804"/>
      <c r="B315" s="1798"/>
      <c r="C315" s="1798"/>
      <c r="D315" s="1798"/>
      <c r="E315" s="1798"/>
      <c r="F315" s="1798"/>
      <c r="G315" s="1798"/>
      <c r="H315" s="1798"/>
      <c r="I315" s="1798"/>
      <c r="J315" s="1798"/>
      <c r="K315" s="1798"/>
      <c r="L315" s="1798"/>
      <c r="M315" s="1802"/>
      <c r="N315" s="1173" t="s">
        <v>1830</v>
      </c>
      <c r="O315" s="1174" t="s">
        <v>1830</v>
      </c>
      <c r="P315" s="1175"/>
      <c r="Q315" s="1176"/>
      <c r="R315" s="1177" t="s">
        <v>1830</v>
      </c>
      <c r="S315" s="1174" t="s">
        <v>1830</v>
      </c>
      <c r="T315" s="1175"/>
      <c r="U315" s="1178"/>
      <c r="V315" s="1173" t="s">
        <v>1830</v>
      </c>
      <c r="W315" s="1174" t="s">
        <v>1830</v>
      </c>
      <c r="X315" s="1175"/>
      <c r="Y315" s="1176"/>
      <c r="Z315" s="1177" t="s">
        <v>1830</v>
      </c>
      <c r="AA315" s="1174" t="s">
        <v>1830</v>
      </c>
      <c r="AB315" s="1175"/>
      <c r="AC315" s="1178"/>
      <c r="AD315" s="1173" t="s">
        <v>1830</v>
      </c>
      <c r="AE315" s="1174" t="s">
        <v>1830</v>
      </c>
      <c r="AF315" s="1175"/>
      <c r="AG315" s="1176"/>
      <c r="AH315" s="1177" t="s">
        <v>1830</v>
      </c>
      <c r="AI315" s="1174" t="s">
        <v>1830</v>
      </c>
      <c r="AJ315" s="1175"/>
      <c r="AK315" s="1178"/>
      <c r="AL315" s="1173" t="s">
        <v>1830</v>
      </c>
      <c r="AM315" s="1174" t="s">
        <v>1830</v>
      </c>
      <c r="AN315" s="1175"/>
      <c r="AO315" s="1179"/>
      <c r="AP315" s="1177" t="s">
        <v>1830</v>
      </c>
      <c r="AQ315" s="1174" t="s">
        <v>1830</v>
      </c>
      <c r="AR315" s="1175"/>
      <c r="AS315" s="1178"/>
      <c r="AT315" s="1180" t="s">
        <v>1830</v>
      </c>
      <c r="AU315" s="1181" t="s">
        <v>1830</v>
      </c>
      <c r="AV315" s="1182"/>
      <c r="AW315" s="1183"/>
      <c r="AX315" s="1184" t="s">
        <v>1830</v>
      </c>
      <c r="AY315" s="1181" t="s">
        <v>1830</v>
      </c>
      <c r="AZ315" s="1182"/>
      <c r="BA315" s="1185"/>
      <c r="BB315" s="1186" t="s">
        <v>1830</v>
      </c>
      <c r="BC315" s="1187" t="s">
        <v>1830</v>
      </c>
      <c r="BD315" s="1188"/>
      <c r="BE315" s="1189"/>
      <c r="BF315" s="1190" t="s">
        <v>1830</v>
      </c>
      <c r="BG315" s="1187" t="s">
        <v>1830</v>
      </c>
      <c r="BH315" s="1188"/>
      <c r="BI315" s="1191"/>
      <c r="BJ315" s="1192" t="s">
        <v>1830</v>
      </c>
      <c r="BK315" s="1193" t="s">
        <v>1830</v>
      </c>
      <c r="BL315" s="1194"/>
      <c r="BM315" s="1195"/>
      <c r="BN315" s="1196" t="s">
        <v>1830</v>
      </c>
      <c r="BO315" s="1193" t="s">
        <v>1830</v>
      </c>
      <c r="BP315" s="1194"/>
      <c r="BQ315" s="1197"/>
      <c r="BR315" s="1198" t="s">
        <v>1830</v>
      </c>
      <c r="BS315" s="1199" t="s">
        <v>1830</v>
      </c>
      <c r="BT315" s="1200"/>
      <c r="BU315" s="1201"/>
      <c r="BV315" s="1202" t="s">
        <v>1830</v>
      </c>
      <c r="BW315" s="1199" t="s">
        <v>1830</v>
      </c>
      <c r="BX315" s="1200"/>
      <c r="BY315" s="1203"/>
      <c r="BZ315" s="1129"/>
      <c r="CA315" s="1129"/>
      <c r="CB315" s="1129"/>
      <c r="CC315" s="1129"/>
      <c r="CD315" s="1129"/>
      <c r="CE315" s="1129"/>
      <c r="CF315" s="1129"/>
      <c r="CG315" s="1129"/>
      <c r="CH315" s="1129"/>
      <c r="CI315" s="1129"/>
      <c r="CJ315" s="1129"/>
      <c r="CK315" s="1129"/>
      <c r="CL315" s="1129"/>
      <c r="CM315" s="1129"/>
      <c r="CN315" s="1129"/>
      <c r="CO315" s="1129"/>
      <c r="CP315" s="1129"/>
      <c r="CQ315" s="1129"/>
      <c r="CR315" s="1129"/>
      <c r="CS315" s="1129"/>
    </row>
    <row r="316" spans="1:97" ht="30" customHeight="1">
      <c r="A316" s="1803">
        <v>3</v>
      </c>
      <c r="B316" s="1805"/>
      <c r="C316" s="1806" t="str">
        <f>IF(B316="","",VLOOKUP(B316,COMPETENCIA!$A$2:$B$44,2,0))</f>
        <v/>
      </c>
      <c r="D316" s="1805"/>
      <c r="E316" s="1800" t="str">
        <f>IF(B316="","",CONCATENATE(B316,"-",D316))</f>
        <v/>
      </c>
      <c r="F316" s="1797" t="s">
        <v>1830</v>
      </c>
      <c r="G316" s="1799"/>
      <c r="H316" s="1797" t="str">
        <f>IF(G316="","",VLOOKUP(G316,ACTIVIDAD_APRENDIZAJE!$A$2:$N$11,4,0))</f>
        <v/>
      </c>
      <c r="I316" s="1799"/>
      <c r="J316" s="1797" t="str">
        <f>IF(I316="","",VLOOKUP(I316,PRODUCTOS!$A$2:$H$5,4,0))</f>
        <v/>
      </c>
      <c r="K316" s="1799"/>
      <c r="L316" s="1800" t="str">
        <f>IF(I316="","",CONCATENATE(B316,"-",D316,"-",I316,"-",K316))</f>
        <v/>
      </c>
      <c r="M316" s="1801" t="s">
        <v>1830</v>
      </c>
      <c r="N316" s="1142"/>
      <c r="O316" s="1143"/>
      <c r="P316" s="1144" t="str">
        <f>IF(N316="","",CONCATENATE(N$9,"-",N316,"-",O316))</f>
        <v/>
      </c>
      <c r="Q316" s="1145" t="s">
        <v>1830</v>
      </c>
      <c r="R316" s="1146"/>
      <c r="S316" s="1143"/>
      <c r="T316" s="1144" t="str">
        <f>IF(R316="","",CONCATENATE(N$9,"-",N316,"-",R316,"-",S316))</f>
        <v/>
      </c>
      <c r="U316" s="1147" t="s">
        <v>1830</v>
      </c>
      <c r="V316" s="1142"/>
      <c r="W316" s="1143"/>
      <c r="X316" s="1144" t="str">
        <f>IF(V316="","",CONCATENATE(V$9,"-",V316,"-",W316))</f>
        <v/>
      </c>
      <c r="Y316" s="1145" t="s">
        <v>1830</v>
      </c>
      <c r="Z316" s="1146"/>
      <c r="AA316" s="1143"/>
      <c r="AB316" s="1144" t="str">
        <f>IF(Z316="","",CONCATENATE(V$9,"-",V316,"-",Z316,"-",AA316))</f>
        <v/>
      </c>
      <c r="AC316" s="1147" t="s">
        <v>1830</v>
      </c>
      <c r="AD316" s="1142"/>
      <c r="AE316" s="1143"/>
      <c r="AF316" s="1144" t="str">
        <f>IF(AD316="","",CONCATENATE(AD$9,"-",AD316,"-",AE316))</f>
        <v/>
      </c>
      <c r="AG316" s="1145" t="s">
        <v>1830</v>
      </c>
      <c r="AH316" s="1146"/>
      <c r="AI316" s="1143"/>
      <c r="AJ316" s="1144" t="str">
        <f>IF(AH316="","",CONCATENATE(AD$9,"-",AD316,"-",AH316,"-",AI316))</f>
        <v/>
      </c>
      <c r="AK316" s="1147" t="s">
        <v>1830</v>
      </c>
      <c r="AL316" s="1142"/>
      <c r="AM316" s="1143"/>
      <c r="AN316" s="1144" t="str">
        <f>IF(AL316="","",CONCATENATE(AL$9,"-",AL316,"-",AM316))</f>
        <v/>
      </c>
      <c r="AO316" s="1148" t="s">
        <v>1830</v>
      </c>
      <c r="AP316" s="1146"/>
      <c r="AQ316" s="1143"/>
      <c r="AR316" s="1144" t="str">
        <f>IF(AP316="","",CONCATENATE(AL$9,"-",AL316,"-",AP316,"-",AQ316))</f>
        <v/>
      </c>
      <c r="AS316" s="1147" t="s">
        <v>1830</v>
      </c>
      <c r="AT316" s="1149"/>
      <c r="AU316" s="1150"/>
      <c r="AV316" s="1151" t="str">
        <f>IF(AT316="","",CONCATENATE(AT$9,"-",AT316,"-",AU316))</f>
        <v/>
      </c>
      <c r="AW316" s="1152" t="s">
        <v>1830</v>
      </c>
      <c r="AX316" s="1153"/>
      <c r="AY316" s="1150"/>
      <c r="AZ316" s="1151" t="str">
        <f>IF(AX316="","",CONCATENATE(AT$9,"-",AT316,"-",AX316,"-",AY316))</f>
        <v/>
      </c>
      <c r="BA316" s="1154" t="s">
        <v>1830</v>
      </c>
      <c r="BB316" s="1155"/>
      <c r="BC316" s="1156"/>
      <c r="BD316" s="1157" t="str">
        <f>IF(BB316="","",CONCATENATE(BB$9,"-",BB316,"-",BC316))</f>
        <v/>
      </c>
      <c r="BE316" s="1158" t="s">
        <v>1830</v>
      </c>
      <c r="BF316" s="1159"/>
      <c r="BG316" s="1156"/>
      <c r="BH316" s="1157" t="str">
        <f>IF(BF316="","",CONCATENATE(BB$9,"-",BB316,"-",BF316,"-",BG316))</f>
        <v/>
      </c>
      <c r="BI316" s="1160" t="s">
        <v>1830</v>
      </c>
      <c r="BJ316" s="1161"/>
      <c r="BK316" s="1162"/>
      <c r="BL316" s="1163" t="str">
        <f>IF(BJ316="","",CONCATENATE(BJ$9,"-",BJ316,"-",BK316))</f>
        <v/>
      </c>
      <c r="BM316" s="1164" t="s">
        <v>1830</v>
      </c>
      <c r="BN316" s="1165"/>
      <c r="BO316" s="1162"/>
      <c r="BP316" s="1163" t="str">
        <f>IF(BN316="","",CONCATENATE(BJ$9,"-",BJ316,"-",BN316,"-",BO316))</f>
        <v/>
      </c>
      <c r="BQ316" s="1166" t="s">
        <v>1830</v>
      </c>
      <c r="BR316" s="1167"/>
      <c r="BS316" s="1168"/>
      <c r="BT316" s="1169" t="str">
        <f>IF(BR316="","",CONCATENATE(BR$9,"-",BR316,"-",BS316))</f>
        <v/>
      </c>
      <c r="BU316" s="1170" t="s">
        <v>1830</v>
      </c>
      <c r="BV316" s="1171"/>
      <c r="BW316" s="1168"/>
      <c r="BX316" s="1169" t="str">
        <f>IF(BV316="","",CONCATENATE(BR$9,"-",BR316,"-",BV316,"-",BW316))</f>
        <v/>
      </c>
      <c r="BY316" s="1172" t="s">
        <v>1830</v>
      </c>
      <c r="BZ316" s="1129"/>
      <c r="CA316" s="1129"/>
      <c r="CB316" s="1129"/>
      <c r="CC316" s="1129"/>
      <c r="CD316" s="1129"/>
      <c r="CE316" s="1129"/>
      <c r="CF316" s="1129"/>
      <c r="CG316" s="1129"/>
      <c r="CH316" s="1129"/>
      <c r="CI316" s="1129"/>
      <c r="CJ316" s="1129"/>
      <c r="CK316" s="1129"/>
      <c r="CL316" s="1129"/>
      <c r="CM316" s="1129"/>
      <c r="CN316" s="1129"/>
      <c r="CO316" s="1129"/>
      <c r="CP316" s="1129"/>
      <c r="CQ316" s="1129"/>
      <c r="CR316" s="1129"/>
      <c r="CS316" s="1129"/>
    </row>
    <row r="317" spans="1:97" ht="79.5" customHeight="1">
      <c r="A317" s="1804"/>
      <c r="B317" s="1798"/>
      <c r="C317" s="1798"/>
      <c r="D317" s="1798"/>
      <c r="E317" s="1798"/>
      <c r="F317" s="1798"/>
      <c r="G317" s="1798"/>
      <c r="H317" s="1798"/>
      <c r="I317" s="1798"/>
      <c r="J317" s="1798"/>
      <c r="K317" s="1798"/>
      <c r="L317" s="1798"/>
      <c r="M317" s="1802"/>
      <c r="N317" s="1173" t="s">
        <v>1830</v>
      </c>
      <c r="O317" s="1174" t="s">
        <v>1830</v>
      </c>
      <c r="P317" s="1175"/>
      <c r="Q317" s="1176"/>
      <c r="R317" s="1177" t="s">
        <v>1830</v>
      </c>
      <c r="S317" s="1174" t="s">
        <v>1830</v>
      </c>
      <c r="T317" s="1175"/>
      <c r="U317" s="1178"/>
      <c r="V317" s="1173" t="s">
        <v>1830</v>
      </c>
      <c r="W317" s="1174" t="s">
        <v>1830</v>
      </c>
      <c r="X317" s="1175"/>
      <c r="Y317" s="1176"/>
      <c r="Z317" s="1177" t="s">
        <v>1830</v>
      </c>
      <c r="AA317" s="1174" t="s">
        <v>1830</v>
      </c>
      <c r="AB317" s="1175"/>
      <c r="AC317" s="1178"/>
      <c r="AD317" s="1173" t="s">
        <v>1830</v>
      </c>
      <c r="AE317" s="1174" t="s">
        <v>1830</v>
      </c>
      <c r="AF317" s="1175"/>
      <c r="AG317" s="1176"/>
      <c r="AH317" s="1177" t="s">
        <v>1830</v>
      </c>
      <c r="AI317" s="1174" t="s">
        <v>1830</v>
      </c>
      <c r="AJ317" s="1175"/>
      <c r="AK317" s="1178"/>
      <c r="AL317" s="1173" t="s">
        <v>1830</v>
      </c>
      <c r="AM317" s="1174" t="s">
        <v>1830</v>
      </c>
      <c r="AN317" s="1175"/>
      <c r="AO317" s="1179"/>
      <c r="AP317" s="1177" t="s">
        <v>1830</v>
      </c>
      <c r="AQ317" s="1174" t="s">
        <v>1830</v>
      </c>
      <c r="AR317" s="1175"/>
      <c r="AS317" s="1178"/>
      <c r="AT317" s="1180" t="s">
        <v>1830</v>
      </c>
      <c r="AU317" s="1181" t="s">
        <v>1830</v>
      </c>
      <c r="AV317" s="1182"/>
      <c r="AW317" s="1183"/>
      <c r="AX317" s="1184" t="s">
        <v>1830</v>
      </c>
      <c r="AY317" s="1181" t="s">
        <v>1830</v>
      </c>
      <c r="AZ317" s="1182"/>
      <c r="BA317" s="1185"/>
      <c r="BB317" s="1186" t="s">
        <v>1830</v>
      </c>
      <c r="BC317" s="1187" t="s">
        <v>1830</v>
      </c>
      <c r="BD317" s="1188"/>
      <c r="BE317" s="1189"/>
      <c r="BF317" s="1190" t="s">
        <v>1830</v>
      </c>
      <c r="BG317" s="1187" t="s">
        <v>1830</v>
      </c>
      <c r="BH317" s="1188"/>
      <c r="BI317" s="1191"/>
      <c r="BJ317" s="1192" t="s">
        <v>1830</v>
      </c>
      <c r="BK317" s="1193" t="s">
        <v>1830</v>
      </c>
      <c r="BL317" s="1194"/>
      <c r="BM317" s="1195"/>
      <c r="BN317" s="1196" t="s">
        <v>1830</v>
      </c>
      <c r="BO317" s="1193" t="s">
        <v>1830</v>
      </c>
      <c r="BP317" s="1194"/>
      <c r="BQ317" s="1197"/>
      <c r="BR317" s="1198" t="s">
        <v>1830</v>
      </c>
      <c r="BS317" s="1199" t="s">
        <v>1830</v>
      </c>
      <c r="BT317" s="1200"/>
      <c r="BU317" s="1201"/>
      <c r="BV317" s="1202" t="s">
        <v>1830</v>
      </c>
      <c r="BW317" s="1199" t="s">
        <v>1830</v>
      </c>
      <c r="BX317" s="1200"/>
      <c r="BY317" s="1203"/>
      <c r="BZ317" s="1129"/>
      <c r="CA317" s="1129"/>
      <c r="CB317" s="1129"/>
      <c r="CC317" s="1129"/>
      <c r="CD317" s="1129"/>
      <c r="CE317" s="1129"/>
      <c r="CF317" s="1129"/>
      <c r="CG317" s="1129"/>
      <c r="CH317" s="1129"/>
      <c r="CI317" s="1129"/>
      <c r="CJ317" s="1129"/>
      <c r="CK317" s="1129"/>
      <c r="CL317" s="1129"/>
      <c r="CM317" s="1129"/>
      <c r="CN317" s="1129"/>
      <c r="CO317" s="1129"/>
      <c r="CP317" s="1129"/>
      <c r="CQ317" s="1129"/>
      <c r="CR317" s="1129"/>
      <c r="CS317" s="1129"/>
    </row>
    <row r="318" spans="1:97" ht="30" customHeight="1">
      <c r="A318" s="1803">
        <v>4</v>
      </c>
      <c r="B318" s="1805"/>
      <c r="C318" s="1806" t="str">
        <f>IF(B318="","",VLOOKUP(B318,COMPETENCIA!$A$2:$B$44,2,0))</f>
        <v/>
      </c>
      <c r="D318" s="1805"/>
      <c r="E318" s="1800" t="str">
        <f>IF(B318="","",CONCATENATE(B318,"-",D318))</f>
        <v/>
      </c>
      <c r="F318" s="1797" t="s">
        <v>1830</v>
      </c>
      <c r="G318" s="1799"/>
      <c r="H318" s="1797" t="str">
        <f>IF(G318="","",VLOOKUP(G318,ACTIVIDAD_APRENDIZAJE!$A$2:$N$11,4,0))</f>
        <v/>
      </c>
      <c r="I318" s="1799"/>
      <c r="J318" s="1797" t="str">
        <f>IF(I318="","",VLOOKUP(I318,PRODUCTOS!$A$2:$H$5,4,0))</f>
        <v/>
      </c>
      <c r="K318" s="1799"/>
      <c r="L318" s="1800" t="str">
        <f>IF(I318="","",CONCATENATE(B318,"-",D318,"-",I318,"-",K318))</f>
        <v/>
      </c>
      <c r="M318" s="1801" t="s">
        <v>1830</v>
      </c>
      <c r="N318" s="1142"/>
      <c r="O318" s="1143"/>
      <c r="P318" s="1144" t="str">
        <f>IF(N318="","",CONCATENATE(N$9,"-",N318,"-",O318))</f>
        <v/>
      </c>
      <c r="Q318" s="1145" t="s">
        <v>1830</v>
      </c>
      <c r="R318" s="1146"/>
      <c r="S318" s="1143"/>
      <c r="T318" s="1144" t="str">
        <f>IF(R318="","",CONCATENATE(N$9,"-",N318,"-",R318,"-",S318))</f>
        <v/>
      </c>
      <c r="U318" s="1147" t="s">
        <v>1830</v>
      </c>
      <c r="V318" s="1142"/>
      <c r="W318" s="1143"/>
      <c r="X318" s="1144" t="str">
        <f>IF(V318="","",CONCATENATE(V$9,"-",V318,"-",W318))</f>
        <v/>
      </c>
      <c r="Y318" s="1145" t="s">
        <v>1830</v>
      </c>
      <c r="Z318" s="1146"/>
      <c r="AA318" s="1143"/>
      <c r="AB318" s="1144" t="str">
        <f>IF(Z318="","",CONCATENATE(V$9,"-",V318,"-",Z318,"-",AA318))</f>
        <v/>
      </c>
      <c r="AC318" s="1147" t="s">
        <v>1830</v>
      </c>
      <c r="AD318" s="1142"/>
      <c r="AE318" s="1143"/>
      <c r="AF318" s="1144" t="str">
        <f>IF(AD318="","",CONCATENATE(AD$9,"-",AD318,"-",AE318))</f>
        <v/>
      </c>
      <c r="AG318" s="1145" t="s">
        <v>1830</v>
      </c>
      <c r="AH318" s="1146"/>
      <c r="AI318" s="1143"/>
      <c r="AJ318" s="1144" t="str">
        <f>IF(AH318="","",CONCATENATE(AD$9,"-",AD318,"-",AH318,"-",AI318))</f>
        <v/>
      </c>
      <c r="AK318" s="1147" t="s">
        <v>1830</v>
      </c>
      <c r="AL318" s="1142"/>
      <c r="AM318" s="1143"/>
      <c r="AN318" s="1144" t="str">
        <f>IF(AL318="","",CONCATENATE(AL$9,"-",AL318,"-",AM318))</f>
        <v/>
      </c>
      <c r="AO318" s="1148" t="s">
        <v>1830</v>
      </c>
      <c r="AP318" s="1146"/>
      <c r="AQ318" s="1143"/>
      <c r="AR318" s="1144" t="str">
        <f>IF(AP318="","",CONCATENATE(AL$9,"-",AL318,"-",AP318,"-",AQ318))</f>
        <v/>
      </c>
      <c r="AS318" s="1147" t="s">
        <v>1830</v>
      </c>
      <c r="AT318" s="1149"/>
      <c r="AU318" s="1150"/>
      <c r="AV318" s="1151" t="str">
        <f>IF(AT318="","",CONCATENATE(AT$9,"-",AT318,"-",AU318))</f>
        <v/>
      </c>
      <c r="AW318" s="1152" t="s">
        <v>1830</v>
      </c>
      <c r="AX318" s="1153"/>
      <c r="AY318" s="1150"/>
      <c r="AZ318" s="1151" t="str">
        <f>IF(AX318="","",CONCATENATE(AT$9,"-",AT318,"-",AX318,"-",AY318))</f>
        <v/>
      </c>
      <c r="BA318" s="1154" t="s">
        <v>1830</v>
      </c>
      <c r="BB318" s="1155"/>
      <c r="BC318" s="1156"/>
      <c r="BD318" s="1157" t="str">
        <f>IF(BB318="","",CONCATENATE(BB$9,"-",BB318,"-",BC318))</f>
        <v/>
      </c>
      <c r="BE318" s="1158" t="s">
        <v>1830</v>
      </c>
      <c r="BF318" s="1159"/>
      <c r="BG318" s="1156"/>
      <c r="BH318" s="1157" t="str">
        <f>IF(BF318="","",CONCATENATE(BB$9,"-",BB318,"-",BF318,"-",BG318))</f>
        <v/>
      </c>
      <c r="BI318" s="1160" t="s">
        <v>1830</v>
      </c>
      <c r="BJ318" s="1161"/>
      <c r="BK318" s="1162"/>
      <c r="BL318" s="1163" t="str">
        <f>IF(BJ318="","",CONCATENATE(BJ$9,"-",BJ318,"-",BK318))</f>
        <v/>
      </c>
      <c r="BM318" s="1164" t="s">
        <v>1830</v>
      </c>
      <c r="BN318" s="1165"/>
      <c r="BO318" s="1162"/>
      <c r="BP318" s="1163" t="str">
        <f>IF(BN318="","",CONCATENATE(BJ$9,"-",BJ318,"-",BN318,"-",BO318))</f>
        <v/>
      </c>
      <c r="BQ318" s="1166" t="s">
        <v>1830</v>
      </c>
      <c r="BR318" s="1167"/>
      <c r="BS318" s="1168"/>
      <c r="BT318" s="1169" t="str">
        <f>IF(BR318="","",CONCATENATE(BR$9,"-",BR318,"-",BS318))</f>
        <v/>
      </c>
      <c r="BU318" s="1170" t="s">
        <v>1830</v>
      </c>
      <c r="BV318" s="1171"/>
      <c r="BW318" s="1168"/>
      <c r="BX318" s="1169" t="str">
        <f>IF(BV318="","",CONCATENATE(BR$9,"-",BR318,"-",BV318,"-",BW318))</f>
        <v/>
      </c>
      <c r="BY318" s="1172" t="s">
        <v>1830</v>
      </c>
      <c r="BZ318" s="1129"/>
      <c r="CA318" s="1129"/>
      <c r="CB318" s="1129"/>
      <c r="CC318" s="1129"/>
      <c r="CD318" s="1129"/>
      <c r="CE318" s="1129"/>
      <c r="CF318" s="1129"/>
      <c r="CG318" s="1129"/>
      <c r="CH318" s="1129"/>
      <c r="CI318" s="1129"/>
      <c r="CJ318" s="1129"/>
      <c r="CK318" s="1129"/>
      <c r="CL318" s="1129"/>
      <c r="CM318" s="1129"/>
      <c r="CN318" s="1129"/>
      <c r="CO318" s="1129"/>
      <c r="CP318" s="1129"/>
      <c r="CQ318" s="1129"/>
      <c r="CR318" s="1129"/>
      <c r="CS318" s="1129"/>
    </row>
    <row r="319" spans="1:97" ht="79.5" customHeight="1">
      <c r="A319" s="1804"/>
      <c r="B319" s="1798"/>
      <c r="C319" s="1798"/>
      <c r="D319" s="1798"/>
      <c r="E319" s="1798"/>
      <c r="F319" s="1798"/>
      <c r="G319" s="1798"/>
      <c r="H319" s="1798"/>
      <c r="I319" s="1798"/>
      <c r="J319" s="1798"/>
      <c r="K319" s="1798"/>
      <c r="L319" s="1798"/>
      <c r="M319" s="1802"/>
      <c r="N319" s="1173" t="s">
        <v>1830</v>
      </c>
      <c r="O319" s="1174" t="s">
        <v>1830</v>
      </c>
      <c r="P319" s="1175"/>
      <c r="Q319" s="1176"/>
      <c r="R319" s="1177" t="s">
        <v>1830</v>
      </c>
      <c r="S319" s="1174" t="s">
        <v>1830</v>
      </c>
      <c r="T319" s="1175"/>
      <c r="U319" s="1178"/>
      <c r="V319" s="1173" t="s">
        <v>1830</v>
      </c>
      <c r="W319" s="1174" t="s">
        <v>1830</v>
      </c>
      <c r="X319" s="1175"/>
      <c r="Y319" s="1176"/>
      <c r="Z319" s="1177" t="s">
        <v>1830</v>
      </c>
      <c r="AA319" s="1174" t="s">
        <v>1830</v>
      </c>
      <c r="AB319" s="1175"/>
      <c r="AC319" s="1178"/>
      <c r="AD319" s="1173" t="s">
        <v>1830</v>
      </c>
      <c r="AE319" s="1174" t="s">
        <v>1830</v>
      </c>
      <c r="AF319" s="1175"/>
      <c r="AG319" s="1176"/>
      <c r="AH319" s="1177" t="s">
        <v>1830</v>
      </c>
      <c r="AI319" s="1174" t="s">
        <v>1830</v>
      </c>
      <c r="AJ319" s="1175"/>
      <c r="AK319" s="1178"/>
      <c r="AL319" s="1173" t="s">
        <v>1830</v>
      </c>
      <c r="AM319" s="1174" t="s">
        <v>1830</v>
      </c>
      <c r="AN319" s="1175"/>
      <c r="AO319" s="1179"/>
      <c r="AP319" s="1177" t="s">
        <v>1830</v>
      </c>
      <c r="AQ319" s="1174" t="s">
        <v>1830</v>
      </c>
      <c r="AR319" s="1175"/>
      <c r="AS319" s="1178"/>
      <c r="AT319" s="1180" t="s">
        <v>1830</v>
      </c>
      <c r="AU319" s="1181" t="s">
        <v>1830</v>
      </c>
      <c r="AV319" s="1182"/>
      <c r="AW319" s="1183"/>
      <c r="AX319" s="1184" t="s">
        <v>1830</v>
      </c>
      <c r="AY319" s="1181" t="s">
        <v>1830</v>
      </c>
      <c r="AZ319" s="1182"/>
      <c r="BA319" s="1185"/>
      <c r="BB319" s="1186" t="s">
        <v>1830</v>
      </c>
      <c r="BC319" s="1187" t="s">
        <v>1830</v>
      </c>
      <c r="BD319" s="1188"/>
      <c r="BE319" s="1189"/>
      <c r="BF319" s="1190" t="s">
        <v>1830</v>
      </c>
      <c r="BG319" s="1187" t="s">
        <v>1830</v>
      </c>
      <c r="BH319" s="1188"/>
      <c r="BI319" s="1191"/>
      <c r="BJ319" s="1192" t="s">
        <v>1830</v>
      </c>
      <c r="BK319" s="1193" t="s">
        <v>1830</v>
      </c>
      <c r="BL319" s="1194"/>
      <c r="BM319" s="1195"/>
      <c r="BN319" s="1196" t="s">
        <v>1830</v>
      </c>
      <c r="BO319" s="1193" t="s">
        <v>1830</v>
      </c>
      <c r="BP319" s="1194"/>
      <c r="BQ319" s="1197"/>
      <c r="BR319" s="1198" t="s">
        <v>1830</v>
      </c>
      <c r="BS319" s="1199" t="s">
        <v>1830</v>
      </c>
      <c r="BT319" s="1200"/>
      <c r="BU319" s="1201"/>
      <c r="BV319" s="1202" t="s">
        <v>1830</v>
      </c>
      <c r="BW319" s="1199" t="s">
        <v>1830</v>
      </c>
      <c r="BX319" s="1200"/>
      <c r="BY319" s="1203"/>
      <c r="BZ319" s="1129"/>
      <c r="CA319" s="1129"/>
      <c r="CB319" s="1129"/>
      <c r="CC319" s="1129"/>
      <c r="CD319" s="1129"/>
      <c r="CE319" s="1129"/>
      <c r="CF319" s="1129"/>
      <c r="CG319" s="1129"/>
      <c r="CH319" s="1129"/>
      <c r="CI319" s="1129"/>
      <c r="CJ319" s="1129"/>
      <c r="CK319" s="1129"/>
      <c r="CL319" s="1129"/>
      <c r="CM319" s="1129"/>
      <c r="CN319" s="1129"/>
      <c r="CO319" s="1129"/>
      <c r="CP319" s="1129"/>
      <c r="CQ319" s="1129"/>
      <c r="CR319" s="1129"/>
      <c r="CS319" s="1129"/>
    </row>
    <row r="320" spans="1:97" ht="30" customHeight="1">
      <c r="A320" s="1803">
        <v>5</v>
      </c>
      <c r="B320" s="1805"/>
      <c r="C320" s="1806" t="str">
        <f>IF(B320="","",VLOOKUP(B320,COMPETENCIA!$A$2:$B$44,2,0))</f>
        <v/>
      </c>
      <c r="D320" s="1805"/>
      <c r="E320" s="1800" t="str">
        <f>IF(B320="","",CONCATENATE(B320,"-",D320))</f>
        <v/>
      </c>
      <c r="F320" s="1797" t="s">
        <v>1830</v>
      </c>
      <c r="G320" s="1799"/>
      <c r="H320" s="1797" t="str">
        <f>IF(G320="","",VLOOKUP(G320,ACTIVIDAD_APRENDIZAJE!$A$2:$N$11,4,0))</f>
        <v/>
      </c>
      <c r="I320" s="1799"/>
      <c r="J320" s="1797" t="str">
        <f>IF(I320="","",VLOOKUP(I320,PRODUCTOS!$A$2:$H$5,4,0))</f>
        <v/>
      </c>
      <c r="K320" s="1799"/>
      <c r="L320" s="1800" t="str">
        <f>IF(I320="","",CONCATENATE(B320,"-",D320,"-",I320,"-",K320))</f>
        <v/>
      </c>
      <c r="M320" s="1801" t="s">
        <v>1830</v>
      </c>
      <c r="N320" s="1142"/>
      <c r="O320" s="1143"/>
      <c r="P320" s="1144" t="str">
        <f>IF(N320="","",CONCATENATE(N$9,"-",N320,"-",O320))</f>
        <v/>
      </c>
      <c r="Q320" s="1145" t="s">
        <v>1830</v>
      </c>
      <c r="R320" s="1146"/>
      <c r="S320" s="1143"/>
      <c r="T320" s="1144" t="str">
        <f>IF(R320="","",CONCATENATE(N$9,"-",N320,"-",R320,"-",S320))</f>
        <v/>
      </c>
      <c r="U320" s="1147" t="s">
        <v>1830</v>
      </c>
      <c r="V320" s="1142"/>
      <c r="W320" s="1143"/>
      <c r="X320" s="1144" t="str">
        <f>IF(V320="","",CONCATENATE(V$9,"-",V320,"-",W320))</f>
        <v/>
      </c>
      <c r="Y320" s="1145" t="s">
        <v>1830</v>
      </c>
      <c r="Z320" s="1146"/>
      <c r="AA320" s="1143"/>
      <c r="AB320" s="1144" t="str">
        <f>IF(Z320="","",CONCATENATE(V$9,"-",V320,"-",Z320,"-",AA320))</f>
        <v/>
      </c>
      <c r="AC320" s="1147" t="s">
        <v>1830</v>
      </c>
      <c r="AD320" s="1142"/>
      <c r="AE320" s="1143"/>
      <c r="AF320" s="1144" t="str">
        <f>IF(AD320="","",CONCATENATE(AD$9,"-",AD320,"-",AE320))</f>
        <v/>
      </c>
      <c r="AG320" s="1145" t="s">
        <v>1830</v>
      </c>
      <c r="AH320" s="1146"/>
      <c r="AI320" s="1143"/>
      <c r="AJ320" s="1144" t="str">
        <f>IF(AH320="","",CONCATENATE(AD$9,"-",AD320,"-",AH320,"-",AI320))</f>
        <v/>
      </c>
      <c r="AK320" s="1147" t="s">
        <v>1830</v>
      </c>
      <c r="AL320" s="1142"/>
      <c r="AM320" s="1143"/>
      <c r="AN320" s="1144" t="str">
        <f>IF(AL320="","",CONCATENATE(AL$9,"-",AL320,"-",AM320))</f>
        <v/>
      </c>
      <c r="AO320" s="1148" t="s">
        <v>1830</v>
      </c>
      <c r="AP320" s="1146"/>
      <c r="AQ320" s="1143"/>
      <c r="AR320" s="1144" t="str">
        <f>IF(AP320="","",CONCATENATE(AL$9,"-",AL320,"-",AP320,"-",AQ320))</f>
        <v/>
      </c>
      <c r="AS320" s="1147" t="s">
        <v>1830</v>
      </c>
      <c r="AT320" s="1149"/>
      <c r="AU320" s="1150"/>
      <c r="AV320" s="1151" t="str">
        <f>IF(AT320="","",CONCATENATE(AT$9,"-",AT320,"-",AU320))</f>
        <v/>
      </c>
      <c r="AW320" s="1152" t="s">
        <v>1830</v>
      </c>
      <c r="AX320" s="1153"/>
      <c r="AY320" s="1150"/>
      <c r="AZ320" s="1151" t="str">
        <f>IF(AX320="","",CONCATENATE(AT$9,"-",AT320,"-",AX320,"-",AY320))</f>
        <v/>
      </c>
      <c r="BA320" s="1154" t="s">
        <v>1830</v>
      </c>
      <c r="BB320" s="1155"/>
      <c r="BC320" s="1156"/>
      <c r="BD320" s="1157" t="str">
        <f>IF(BB320="","",CONCATENATE(BB$9,"-",BB320,"-",BC320))</f>
        <v/>
      </c>
      <c r="BE320" s="1158" t="s">
        <v>1830</v>
      </c>
      <c r="BF320" s="1159"/>
      <c r="BG320" s="1156"/>
      <c r="BH320" s="1157" t="str">
        <f>IF(BF320="","",CONCATENATE(BB$9,"-",BB320,"-",BF320,"-",BG320))</f>
        <v/>
      </c>
      <c r="BI320" s="1160" t="s">
        <v>1830</v>
      </c>
      <c r="BJ320" s="1161"/>
      <c r="BK320" s="1162"/>
      <c r="BL320" s="1163" t="str">
        <f>IF(BJ320="","",CONCATENATE(BJ$9,"-",BJ320,"-",BK320))</f>
        <v/>
      </c>
      <c r="BM320" s="1164" t="s">
        <v>1830</v>
      </c>
      <c r="BN320" s="1165"/>
      <c r="BO320" s="1162"/>
      <c r="BP320" s="1163" t="str">
        <f>IF(BN320="","",CONCATENATE(BJ$9,"-",BJ320,"-",BN320,"-",BO320))</f>
        <v/>
      </c>
      <c r="BQ320" s="1166" t="s">
        <v>1830</v>
      </c>
      <c r="BR320" s="1167"/>
      <c r="BS320" s="1168"/>
      <c r="BT320" s="1169" t="str">
        <f>IF(BR320="","",CONCATENATE(BR$9,"-",BR320,"-",BS320))</f>
        <v/>
      </c>
      <c r="BU320" s="1170" t="s">
        <v>1830</v>
      </c>
      <c r="BV320" s="1171"/>
      <c r="BW320" s="1168"/>
      <c r="BX320" s="1169" t="str">
        <f>IF(BV320="","",CONCATENATE(BR$9,"-",BR320,"-",BV320,"-",BW320))</f>
        <v/>
      </c>
      <c r="BY320" s="1172" t="s">
        <v>1830</v>
      </c>
      <c r="BZ320" s="1129"/>
      <c r="CA320" s="1129"/>
      <c r="CB320" s="1129"/>
      <c r="CC320" s="1129"/>
      <c r="CD320" s="1129"/>
      <c r="CE320" s="1129"/>
      <c r="CF320" s="1129"/>
      <c r="CG320" s="1129"/>
      <c r="CH320" s="1129"/>
      <c r="CI320" s="1129"/>
      <c r="CJ320" s="1129"/>
      <c r="CK320" s="1129"/>
      <c r="CL320" s="1129"/>
      <c r="CM320" s="1129"/>
      <c r="CN320" s="1129"/>
      <c r="CO320" s="1129"/>
      <c r="CP320" s="1129"/>
      <c r="CQ320" s="1129"/>
      <c r="CR320" s="1129"/>
      <c r="CS320" s="1129"/>
    </row>
    <row r="321" spans="1:97" ht="79.5" customHeight="1">
      <c r="A321" s="1804"/>
      <c r="B321" s="1798"/>
      <c r="C321" s="1798"/>
      <c r="D321" s="1798"/>
      <c r="E321" s="1798"/>
      <c r="F321" s="1798"/>
      <c r="G321" s="1798"/>
      <c r="H321" s="1798"/>
      <c r="I321" s="1798"/>
      <c r="J321" s="1798"/>
      <c r="K321" s="1798"/>
      <c r="L321" s="1798"/>
      <c r="M321" s="1802"/>
      <c r="N321" s="1173" t="s">
        <v>1830</v>
      </c>
      <c r="O321" s="1174" t="s">
        <v>1830</v>
      </c>
      <c r="P321" s="1175"/>
      <c r="Q321" s="1176"/>
      <c r="R321" s="1177" t="s">
        <v>1830</v>
      </c>
      <c r="S321" s="1174" t="s">
        <v>1830</v>
      </c>
      <c r="T321" s="1175"/>
      <c r="U321" s="1178"/>
      <c r="V321" s="1173" t="s">
        <v>1830</v>
      </c>
      <c r="W321" s="1174" t="s">
        <v>1830</v>
      </c>
      <c r="X321" s="1175"/>
      <c r="Y321" s="1176"/>
      <c r="Z321" s="1177" t="s">
        <v>1830</v>
      </c>
      <c r="AA321" s="1174" t="s">
        <v>1830</v>
      </c>
      <c r="AB321" s="1175"/>
      <c r="AC321" s="1178"/>
      <c r="AD321" s="1173" t="s">
        <v>1830</v>
      </c>
      <c r="AE321" s="1174" t="s">
        <v>1830</v>
      </c>
      <c r="AF321" s="1175"/>
      <c r="AG321" s="1176"/>
      <c r="AH321" s="1177" t="s">
        <v>1830</v>
      </c>
      <c r="AI321" s="1174" t="s">
        <v>1830</v>
      </c>
      <c r="AJ321" s="1175"/>
      <c r="AK321" s="1178"/>
      <c r="AL321" s="1173" t="s">
        <v>1830</v>
      </c>
      <c r="AM321" s="1174" t="s">
        <v>1830</v>
      </c>
      <c r="AN321" s="1175"/>
      <c r="AO321" s="1179"/>
      <c r="AP321" s="1177" t="s">
        <v>1830</v>
      </c>
      <c r="AQ321" s="1174" t="s">
        <v>1830</v>
      </c>
      <c r="AR321" s="1175"/>
      <c r="AS321" s="1178"/>
      <c r="AT321" s="1180" t="s">
        <v>1830</v>
      </c>
      <c r="AU321" s="1181" t="s">
        <v>1830</v>
      </c>
      <c r="AV321" s="1182"/>
      <c r="AW321" s="1183"/>
      <c r="AX321" s="1184" t="s">
        <v>1830</v>
      </c>
      <c r="AY321" s="1181" t="s">
        <v>1830</v>
      </c>
      <c r="AZ321" s="1182"/>
      <c r="BA321" s="1185"/>
      <c r="BB321" s="1186" t="s">
        <v>1830</v>
      </c>
      <c r="BC321" s="1187" t="s">
        <v>1830</v>
      </c>
      <c r="BD321" s="1188"/>
      <c r="BE321" s="1189"/>
      <c r="BF321" s="1190" t="s">
        <v>1830</v>
      </c>
      <c r="BG321" s="1187" t="s">
        <v>1830</v>
      </c>
      <c r="BH321" s="1188"/>
      <c r="BI321" s="1191"/>
      <c r="BJ321" s="1192" t="s">
        <v>1830</v>
      </c>
      <c r="BK321" s="1193" t="s">
        <v>1830</v>
      </c>
      <c r="BL321" s="1194"/>
      <c r="BM321" s="1195"/>
      <c r="BN321" s="1196" t="s">
        <v>1830</v>
      </c>
      <c r="BO321" s="1193" t="s">
        <v>1830</v>
      </c>
      <c r="BP321" s="1194"/>
      <c r="BQ321" s="1197"/>
      <c r="BR321" s="1198" t="s">
        <v>1830</v>
      </c>
      <c r="BS321" s="1199" t="s">
        <v>1830</v>
      </c>
      <c r="BT321" s="1200"/>
      <c r="BU321" s="1201"/>
      <c r="BV321" s="1202" t="s">
        <v>1830</v>
      </c>
      <c r="BW321" s="1199" t="s">
        <v>1830</v>
      </c>
      <c r="BX321" s="1200"/>
      <c r="BY321" s="1203"/>
      <c r="BZ321" s="1129"/>
      <c r="CA321" s="1129"/>
      <c r="CB321" s="1129"/>
      <c r="CC321" s="1129"/>
      <c r="CD321" s="1129"/>
      <c r="CE321" s="1129"/>
      <c r="CF321" s="1129"/>
      <c r="CG321" s="1129"/>
      <c r="CH321" s="1129"/>
      <c r="CI321" s="1129"/>
      <c r="CJ321" s="1129"/>
      <c r="CK321" s="1129"/>
      <c r="CL321" s="1129"/>
      <c r="CM321" s="1129"/>
      <c r="CN321" s="1129"/>
      <c r="CO321" s="1129"/>
      <c r="CP321" s="1129"/>
      <c r="CQ321" s="1129"/>
      <c r="CR321" s="1129"/>
      <c r="CS321" s="1129"/>
    </row>
    <row r="322" spans="1:97" ht="30" customHeight="1">
      <c r="A322" s="1803">
        <v>6</v>
      </c>
      <c r="B322" s="1805"/>
      <c r="C322" s="1806" t="str">
        <f>IF(B322="","",VLOOKUP(B322,COMPETENCIA!$A$2:$B$44,2,0))</f>
        <v/>
      </c>
      <c r="D322" s="1805"/>
      <c r="E322" s="1800" t="str">
        <f>IF(B322="","",CONCATENATE(B322,"-",D322))</f>
        <v/>
      </c>
      <c r="F322" s="1797" t="s">
        <v>1830</v>
      </c>
      <c r="G322" s="1799"/>
      <c r="H322" s="1797" t="str">
        <f>IF(G322="","",VLOOKUP(G322,ACTIVIDAD_APRENDIZAJE!$A$2:$N$11,4,0))</f>
        <v/>
      </c>
      <c r="I322" s="1799"/>
      <c r="J322" s="1797" t="str">
        <f>IF(I322="","",VLOOKUP(I322,PRODUCTOS!$A$2:$H$5,4,0))</f>
        <v/>
      </c>
      <c r="K322" s="1799"/>
      <c r="L322" s="1800" t="str">
        <f>IF(I322="","",CONCATENATE(B322,"-",D322,"-",I322,"-",K322))</f>
        <v/>
      </c>
      <c r="M322" s="1801" t="s">
        <v>1830</v>
      </c>
      <c r="N322" s="1142"/>
      <c r="O322" s="1143"/>
      <c r="P322" s="1144" t="str">
        <f>IF(N322="","",CONCATENATE(N$9,"-",N322,"-",O322))</f>
        <v/>
      </c>
      <c r="Q322" s="1145" t="s">
        <v>1830</v>
      </c>
      <c r="R322" s="1146"/>
      <c r="S322" s="1143"/>
      <c r="T322" s="1144" t="str">
        <f>IF(R322="","",CONCATENATE(N$9,"-",N322,"-",R322,"-",S322))</f>
        <v/>
      </c>
      <c r="U322" s="1147" t="s">
        <v>1830</v>
      </c>
      <c r="V322" s="1142"/>
      <c r="W322" s="1143"/>
      <c r="X322" s="1144" t="str">
        <f>IF(V322="","",CONCATENATE(V$9,"-",V322,"-",W322))</f>
        <v/>
      </c>
      <c r="Y322" s="1145" t="s">
        <v>1830</v>
      </c>
      <c r="Z322" s="1146"/>
      <c r="AA322" s="1143"/>
      <c r="AB322" s="1144" t="str">
        <f>IF(Z322="","",CONCATENATE(V$9,"-",V322,"-",Z322,"-",AA322))</f>
        <v/>
      </c>
      <c r="AC322" s="1147" t="s">
        <v>1830</v>
      </c>
      <c r="AD322" s="1142"/>
      <c r="AE322" s="1143"/>
      <c r="AF322" s="1144" t="str">
        <f>IF(AD322="","",CONCATENATE(AD$9,"-",AD322,"-",AE322))</f>
        <v/>
      </c>
      <c r="AG322" s="1145" t="s">
        <v>1830</v>
      </c>
      <c r="AH322" s="1146"/>
      <c r="AI322" s="1143"/>
      <c r="AJ322" s="1144" t="str">
        <f>IF(AH322="","",CONCATENATE(AD$9,"-",AD322,"-",AH322,"-",AI322))</f>
        <v/>
      </c>
      <c r="AK322" s="1147" t="s">
        <v>1830</v>
      </c>
      <c r="AL322" s="1142"/>
      <c r="AM322" s="1143"/>
      <c r="AN322" s="1144" t="str">
        <f>IF(AL322="","",CONCATENATE(AL$9,"-",AL322,"-",AM322))</f>
        <v/>
      </c>
      <c r="AO322" s="1148" t="s">
        <v>1830</v>
      </c>
      <c r="AP322" s="1146"/>
      <c r="AQ322" s="1143"/>
      <c r="AR322" s="1144" t="str">
        <f>IF(AP322="","",CONCATENATE(AL$9,"-",AL322,"-",AP322,"-",AQ322))</f>
        <v/>
      </c>
      <c r="AS322" s="1147" t="s">
        <v>1830</v>
      </c>
      <c r="AT322" s="1149"/>
      <c r="AU322" s="1150"/>
      <c r="AV322" s="1151" t="str">
        <f>IF(AT322="","",CONCATENATE(AT$9,"-",AT322,"-",AU322))</f>
        <v/>
      </c>
      <c r="AW322" s="1152" t="s">
        <v>1830</v>
      </c>
      <c r="AX322" s="1153"/>
      <c r="AY322" s="1150"/>
      <c r="AZ322" s="1151" t="str">
        <f>IF(AX322="","",CONCATENATE(AT$9,"-",AT322,"-",AX322,"-",AY322))</f>
        <v/>
      </c>
      <c r="BA322" s="1154" t="s">
        <v>1830</v>
      </c>
      <c r="BB322" s="1155"/>
      <c r="BC322" s="1156"/>
      <c r="BD322" s="1157" t="str">
        <f>IF(BB322="","",CONCATENATE(BB$9,"-",BB322,"-",BC322))</f>
        <v/>
      </c>
      <c r="BE322" s="1158" t="s">
        <v>1830</v>
      </c>
      <c r="BF322" s="1159"/>
      <c r="BG322" s="1156"/>
      <c r="BH322" s="1157" t="str">
        <f>IF(BF322="","",CONCATENATE(BB$9,"-",BB322,"-",BF322,"-",BG322))</f>
        <v/>
      </c>
      <c r="BI322" s="1160" t="s">
        <v>1830</v>
      </c>
      <c r="BJ322" s="1161"/>
      <c r="BK322" s="1162"/>
      <c r="BL322" s="1163" t="str">
        <f>IF(BJ322="","",CONCATENATE(BJ$9,"-",BJ322,"-",BK322))</f>
        <v/>
      </c>
      <c r="BM322" s="1164" t="s">
        <v>1830</v>
      </c>
      <c r="BN322" s="1165"/>
      <c r="BO322" s="1162"/>
      <c r="BP322" s="1163" t="str">
        <f>IF(BN322="","",CONCATENATE(BJ$9,"-",BJ322,"-",BN322,"-",BO322))</f>
        <v/>
      </c>
      <c r="BQ322" s="1166" t="s">
        <v>1830</v>
      </c>
      <c r="BR322" s="1167"/>
      <c r="BS322" s="1168"/>
      <c r="BT322" s="1169" t="str">
        <f>IF(BR322="","",CONCATENATE(BR$9,"-",BR322,"-",BS322))</f>
        <v/>
      </c>
      <c r="BU322" s="1170" t="s">
        <v>1830</v>
      </c>
      <c r="BV322" s="1171"/>
      <c r="BW322" s="1168"/>
      <c r="BX322" s="1169" t="str">
        <f>IF(BV322="","",CONCATENATE(BR$9,"-",BR322,"-",BV322,"-",BW322))</f>
        <v/>
      </c>
      <c r="BY322" s="1172" t="s">
        <v>1830</v>
      </c>
      <c r="BZ322" s="1129"/>
      <c r="CA322" s="1129"/>
      <c r="CB322" s="1129"/>
      <c r="CC322" s="1129"/>
      <c r="CD322" s="1129"/>
      <c r="CE322" s="1129"/>
      <c r="CF322" s="1129"/>
      <c r="CG322" s="1129"/>
      <c r="CH322" s="1129"/>
      <c r="CI322" s="1129"/>
      <c r="CJ322" s="1129"/>
      <c r="CK322" s="1129"/>
      <c r="CL322" s="1129"/>
      <c r="CM322" s="1129"/>
      <c r="CN322" s="1129"/>
      <c r="CO322" s="1129"/>
      <c r="CP322" s="1129"/>
      <c r="CQ322" s="1129"/>
      <c r="CR322" s="1129"/>
      <c r="CS322" s="1129"/>
    </row>
    <row r="323" spans="1:97" ht="79.5" customHeight="1">
      <c r="A323" s="1804"/>
      <c r="B323" s="1798"/>
      <c r="C323" s="1798"/>
      <c r="D323" s="1798"/>
      <c r="E323" s="1798"/>
      <c r="F323" s="1798"/>
      <c r="G323" s="1798"/>
      <c r="H323" s="1798"/>
      <c r="I323" s="1798"/>
      <c r="J323" s="1798"/>
      <c r="K323" s="1798"/>
      <c r="L323" s="1798"/>
      <c r="M323" s="1802"/>
      <c r="N323" s="1173" t="s">
        <v>1830</v>
      </c>
      <c r="O323" s="1174" t="s">
        <v>1830</v>
      </c>
      <c r="P323" s="1175"/>
      <c r="Q323" s="1176"/>
      <c r="R323" s="1177" t="s">
        <v>1830</v>
      </c>
      <c r="S323" s="1174" t="s">
        <v>1830</v>
      </c>
      <c r="T323" s="1175"/>
      <c r="U323" s="1178"/>
      <c r="V323" s="1173" t="s">
        <v>1830</v>
      </c>
      <c r="W323" s="1174" t="s">
        <v>1830</v>
      </c>
      <c r="X323" s="1175"/>
      <c r="Y323" s="1176"/>
      <c r="Z323" s="1177" t="s">
        <v>1830</v>
      </c>
      <c r="AA323" s="1174" t="s">
        <v>1830</v>
      </c>
      <c r="AB323" s="1175"/>
      <c r="AC323" s="1178"/>
      <c r="AD323" s="1173" t="s">
        <v>1830</v>
      </c>
      <c r="AE323" s="1174" t="s">
        <v>1830</v>
      </c>
      <c r="AF323" s="1175"/>
      <c r="AG323" s="1176"/>
      <c r="AH323" s="1177" t="s">
        <v>1830</v>
      </c>
      <c r="AI323" s="1174" t="s">
        <v>1830</v>
      </c>
      <c r="AJ323" s="1175"/>
      <c r="AK323" s="1178"/>
      <c r="AL323" s="1173" t="s">
        <v>1830</v>
      </c>
      <c r="AM323" s="1174" t="s">
        <v>1830</v>
      </c>
      <c r="AN323" s="1175"/>
      <c r="AO323" s="1179"/>
      <c r="AP323" s="1177" t="s">
        <v>1830</v>
      </c>
      <c r="AQ323" s="1174" t="s">
        <v>1830</v>
      </c>
      <c r="AR323" s="1175"/>
      <c r="AS323" s="1178"/>
      <c r="AT323" s="1180" t="s">
        <v>1830</v>
      </c>
      <c r="AU323" s="1181" t="s">
        <v>1830</v>
      </c>
      <c r="AV323" s="1182"/>
      <c r="AW323" s="1183"/>
      <c r="AX323" s="1184" t="s">
        <v>1830</v>
      </c>
      <c r="AY323" s="1181" t="s">
        <v>1830</v>
      </c>
      <c r="AZ323" s="1182"/>
      <c r="BA323" s="1185"/>
      <c r="BB323" s="1186" t="s">
        <v>1830</v>
      </c>
      <c r="BC323" s="1187" t="s">
        <v>1830</v>
      </c>
      <c r="BD323" s="1188"/>
      <c r="BE323" s="1189"/>
      <c r="BF323" s="1190" t="s">
        <v>1830</v>
      </c>
      <c r="BG323" s="1187" t="s">
        <v>1830</v>
      </c>
      <c r="BH323" s="1188"/>
      <c r="BI323" s="1191"/>
      <c r="BJ323" s="1192" t="s">
        <v>1830</v>
      </c>
      <c r="BK323" s="1193" t="s">
        <v>1830</v>
      </c>
      <c r="BL323" s="1194"/>
      <c r="BM323" s="1195"/>
      <c r="BN323" s="1196" t="s">
        <v>1830</v>
      </c>
      <c r="BO323" s="1193" t="s">
        <v>1830</v>
      </c>
      <c r="BP323" s="1194"/>
      <c r="BQ323" s="1197"/>
      <c r="BR323" s="1198" t="s">
        <v>1830</v>
      </c>
      <c r="BS323" s="1199" t="s">
        <v>1830</v>
      </c>
      <c r="BT323" s="1200"/>
      <c r="BU323" s="1201"/>
      <c r="BV323" s="1202" t="s">
        <v>1830</v>
      </c>
      <c r="BW323" s="1199" t="s">
        <v>1830</v>
      </c>
      <c r="BX323" s="1200"/>
      <c r="BY323" s="1203"/>
      <c r="BZ323" s="1129"/>
      <c r="CA323" s="1129"/>
      <c r="CB323" s="1129"/>
      <c r="CC323" s="1129"/>
      <c r="CD323" s="1129"/>
      <c r="CE323" s="1129"/>
      <c r="CF323" s="1129"/>
      <c r="CG323" s="1129"/>
      <c r="CH323" s="1129"/>
      <c r="CI323" s="1129"/>
      <c r="CJ323" s="1129"/>
      <c r="CK323" s="1129"/>
      <c r="CL323" s="1129"/>
      <c r="CM323" s="1129"/>
      <c r="CN323" s="1129"/>
      <c r="CO323" s="1129"/>
      <c r="CP323" s="1129"/>
      <c r="CQ323" s="1129"/>
      <c r="CR323" s="1129"/>
      <c r="CS323" s="1129"/>
    </row>
    <row r="324" spans="1:97" ht="30" customHeight="1">
      <c r="A324" s="1803">
        <v>7</v>
      </c>
      <c r="B324" s="1805"/>
      <c r="C324" s="1806" t="str">
        <f>IF(B324="","",VLOOKUP(B324,COMPETENCIA!$A$2:$B$44,2,0))</f>
        <v/>
      </c>
      <c r="D324" s="1805"/>
      <c r="E324" s="1800" t="str">
        <f>IF(B324="","",CONCATENATE(B324,"-",D324))</f>
        <v/>
      </c>
      <c r="F324" s="1797" t="s">
        <v>1830</v>
      </c>
      <c r="G324" s="1799"/>
      <c r="H324" s="1797" t="str">
        <f>IF(G324="","",VLOOKUP(G324,ACTIVIDAD_APRENDIZAJE!$A$2:$N$11,4,0))</f>
        <v/>
      </c>
      <c r="I324" s="1799"/>
      <c r="J324" s="1797" t="str">
        <f>IF(I324="","",VLOOKUP(I324,PRODUCTOS!$A$2:$H$5,4,0))</f>
        <v/>
      </c>
      <c r="K324" s="1799"/>
      <c r="L324" s="1800" t="str">
        <f>IF(I324="","",CONCATENATE(B324,"-",D324,"-",I324,"-",K324))</f>
        <v/>
      </c>
      <c r="M324" s="1801" t="s">
        <v>1830</v>
      </c>
      <c r="N324" s="1142"/>
      <c r="O324" s="1143"/>
      <c r="P324" s="1144" t="str">
        <f>IF(N324="","",CONCATENATE(N$9,"-",N324,"-",O324))</f>
        <v/>
      </c>
      <c r="Q324" s="1145" t="s">
        <v>1830</v>
      </c>
      <c r="R324" s="1146"/>
      <c r="S324" s="1143"/>
      <c r="T324" s="1144" t="str">
        <f>IF(R324="","",CONCATENATE(N$9,"-",N324,"-",R324,"-",S324))</f>
        <v/>
      </c>
      <c r="U324" s="1147" t="s">
        <v>1830</v>
      </c>
      <c r="V324" s="1142"/>
      <c r="W324" s="1143"/>
      <c r="X324" s="1144" t="str">
        <f>IF(V324="","",CONCATENATE(V$9,"-",V324,"-",W324))</f>
        <v/>
      </c>
      <c r="Y324" s="1145" t="s">
        <v>1830</v>
      </c>
      <c r="Z324" s="1146"/>
      <c r="AA324" s="1143"/>
      <c r="AB324" s="1144" t="str">
        <f>IF(Z324="","",CONCATENATE(V$9,"-",V324,"-",Z324,"-",AA324))</f>
        <v/>
      </c>
      <c r="AC324" s="1147" t="s">
        <v>1830</v>
      </c>
      <c r="AD324" s="1142"/>
      <c r="AE324" s="1143"/>
      <c r="AF324" s="1144" t="str">
        <f>IF(AD324="","",CONCATENATE(AD$9,"-",AD324,"-",AE324))</f>
        <v/>
      </c>
      <c r="AG324" s="1145" t="s">
        <v>1830</v>
      </c>
      <c r="AH324" s="1146"/>
      <c r="AI324" s="1143"/>
      <c r="AJ324" s="1144" t="str">
        <f>IF(AH324="","",CONCATENATE(AD$9,"-",AD324,"-",AH324,"-",AI324))</f>
        <v/>
      </c>
      <c r="AK324" s="1147" t="s">
        <v>1830</v>
      </c>
      <c r="AL324" s="1142"/>
      <c r="AM324" s="1143"/>
      <c r="AN324" s="1144" t="str">
        <f>IF(AL324="","",CONCATENATE(AL$9,"-",AL324,"-",AM324))</f>
        <v/>
      </c>
      <c r="AO324" s="1148" t="s">
        <v>1830</v>
      </c>
      <c r="AP324" s="1146"/>
      <c r="AQ324" s="1143"/>
      <c r="AR324" s="1144" t="str">
        <f>IF(AP324="","",CONCATENATE(AL$9,"-",AL324,"-",AP324,"-",AQ324))</f>
        <v/>
      </c>
      <c r="AS324" s="1147" t="s">
        <v>1830</v>
      </c>
      <c r="AT324" s="1149"/>
      <c r="AU324" s="1150"/>
      <c r="AV324" s="1151" t="str">
        <f>IF(AT324="","",CONCATENATE(AT$9,"-",AT324,"-",AU324))</f>
        <v/>
      </c>
      <c r="AW324" s="1152" t="s">
        <v>1830</v>
      </c>
      <c r="AX324" s="1153"/>
      <c r="AY324" s="1150"/>
      <c r="AZ324" s="1151" t="str">
        <f>IF(AX324="","",CONCATENATE(AT$9,"-",AT324,"-",AX324,"-",AY324))</f>
        <v/>
      </c>
      <c r="BA324" s="1154" t="s">
        <v>1830</v>
      </c>
      <c r="BB324" s="1155"/>
      <c r="BC324" s="1156"/>
      <c r="BD324" s="1157" t="str">
        <f>IF(BB324="","",CONCATENATE(BB$9,"-",BB324,"-",BC324))</f>
        <v/>
      </c>
      <c r="BE324" s="1158" t="s">
        <v>1830</v>
      </c>
      <c r="BF324" s="1159"/>
      <c r="BG324" s="1156"/>
      <c r="BH324" s="1157" t="str">
        <f>IF(BF324="","",CONCATENATE(BB$9,"-",BB324,"-",BF324,"-",BG324))</f>
        <v/>
      </c>
      <c r="BI324" s="1160" t="s">
        <v>1830</v>
      </c>
      <c r="BJ324" s="1161"/>
      <c r="BK324" s="1162"/>
      <c r="BL324" s="1163" t="str">
        <f>IF(BJ324="","",CONCATENATE(BJ$9,"-",BJ324,"-",BK324))</f>
        <v/>
      </c>
      <c r="BM324" s="1164" t="s">
        <v>1830</v>
      </c>
      <c r="BN324" s="1165"/>
      <c r="BO324" s="1162"/>
      <c r="BP324" s="1163" t="str">
        <f>IF(BN324="","",CONCATENATE(BJ$9,"-",BJ324,"-",BN324,"-",BO324))</f>
        <v/>
      </c>
      <c r="BQ324" s="1166" t="s">
        <v>1830</v>
      </c>
      <c r="BR324" s="1167"/>
      <c r="BS324" s="1168"/>
      <c r="BT324" s="1169" t="str">
        <f>IF(BR324="","",CONCATENATE(BR$9,"-",BR324,"-",BS324))</f>
        <v/>
      </c>
      <c r="BU324" s="1170" t="s">
        <v>1830</v>
      </c>
      <c r="BV324" s="1171"/>
      <c r="BW324" s="1168"/>
      <c r="BX324" s="1169" t="str">
        <f>IF(BV324="","",CONCATENATE(BR$9,"-",BR324,"-",BV324,"-",BW324))</f>
        <v/>
      </c>
      <c r="BY324" s="1172" t="s">
        <v>1830</v>
      </c>
      <c r="BZ324" s="1129"/>
      <c r="CA324" s="1129"/>
      <c r="CB324" s="1129"/>
      <c r="CC324" s="1129"/>
      <c r="CD324" s="1129"/>
      <c r="CE324" s="1129"/>
      <c r="CF324" s="1129"/>
      <c r="CG324" s="1129"/>
      <c r="CH324" s="1129"/>
      <c r="CI324" s="1129"/>
      <c r="CJ324" s="1129"/>
      <c r="CK324" s="1129"/>
      <c r="CL324" s="1129"/>
      <c r="CM324" s="1129"/>
      <c r="CN324" s="1129"/>
      <c r="CO324" s="1129"/>
      <c r="CP324" s="1129"/>
      <c r="CQ324" s="1129"/>
      <c r="CR324" s="1129"/>
      <c r="CS324" s="1129"/>
    </row>
    <row r="325" spans="1:97" ht="79.5" customHeight="1">
      <c r="A325" s="1804"/>
      <c r="B325" s="1798"/>
      <c r="C325" s="1798"/>
      <c r="D325" s="1798"/>
      <c r="E325" s="1798"/>
      <c r="F325" s="1798"/>
      <c r="G325" s="1798"/>
      <c r="H325" s="1798"/>
      <c r="I325" s="1798"/>
      <c r="J325" s="1798"/>
      <c r="K325" s="1798"/>
      <c r="L325" s="1798"/>
      <c r="M325" s="1802"/>
      <c r="N325" s="1173" t="s">
        <v>1830</v>
      </c>
      <c r="O325" s="1174" t="s">
        <v>1830</v>
      </c>
      <c r="P325" s="1175"/>
      <c r="Q325" s="1176"/>
      <c r="R325" s="1177" t="s">
        <v>1830</v>
      </c>
      <c r="S325" s="1174" t="s">
        <v>1830</v>
      </c>
      <c r="T325" s="1175"/>
      <c r="U325" s="1178"/>
      <c r="V325" s="1173" t="s">
        <v>1830</v>
      </c>
      <c r="W325" s="1174" t="s">
        <v>1830</v>
      </c>
      <c r="X325" s="1175"/>
      <c r="Y325" s="1176"/>
      <c r="Z325" s="1177" t="s">
        <v>1830</v>
      </c>
      <c r="AA325" s="1174" t="s">
        <v>1830</v>
      </c>
      <c r="AB325" s="1175"/>
      <c r="AC325" s="1178"/>
      <c r="AD325" s="1173" t="s">
        <v>1830</v>
      </c>
      <c r="AE325" s="1174" t="s">
        <v>1830</v>
      </c>
      <c r="AF325" s="1175"/>
      <c r="AG325" s="1176"/>
      <c r="AH325" s="1177" t="s">
        <v>1830</v>
      </c>
      <c r="AI325" s="1174" t="s">
        <v>1830</v>
      </c>
      <c r="AJ325" s="1175"/>
      <c r="AK325" s="1178"/>
      <c r="AL325" s="1173" t="s">
        <v>1830</v>
      </c>
      <c r="AM325" s="1174" t="s">
        <v>1830</v>
      </c>
      <c r="AN325" s="1175"/>
      <c r="AO325" s="1179"/>
      <c r="AP325" s="1177" t="s">
        <v>1830</v>
      </c>
      <c r="AQ325" s="1174" t="s">
        <v>1830</v>
      </c>
      <c r="AR325" s="1175"/>
      <c r="AS325" s="1178"/>
      <c r="AT325" s="1180" t="s">
        <v>1830</v>
      </c>
      <c r="AU325" s="1181" t="s">
        <v>1830</v>
      </c>
      <c r="AV325" s="1182"/>
      <c r="AW325" s="1183"/>
      <c r="AX325" s="1184" t="s">
        <v>1830</v>
      </c>
      <c r="AY325" s="1181" t="s">
        <v>1830</v>
      </c>
      <c r="AZ325" s="1182"/>
      <c r="BA325" s="1185"/>
      <c r="BB325" s="1186" t="s">
        <v>1830</v>
      </c>
      <c r="BC325" s="1187" t="s">
        <v>1830</v>
      </c>
      <c r="BD325" s="1188"/>
      <c r="BE325" s="1189"/>
      <c r="BF325" s="1190" t="s">
        <v>1830</v>
      </c>
      <c r="BG325" s="1187" t="s">
        <v>1830</v>
      </c>
      <c r="BH325" s="1188"/>
      <c r="BI325" s="1191"/>
      <c r="BJ325" s="1192" t="s">
        <v>1830</v>
      </c>
      <c r="BK325" s="1193" t="s">
        <v>1830</v>
      </c>
      <c r="BL325" s="1194"/>
      <c r="BM325" s="1195"/>
      <c r="BN325" s="1196" t="s">
        <v>1830</v>
      </c>
      <c r="BO325" s="1193" t="s">
        <v>1830</v>
      </c>
      <c r="BP325" s="1194"/>
      <c r="BQ325" s="1197"/>
      <c r="BR325" s="1198" t="s">
        <v>1830</v>
      </c>
      <c r="BS325" s="1199" t="s">
        <v>1830</v>
      </c>
      <c r="BT325" s="1200"/>
      <c r="BU325" s="1201"/>
      <c r="BV325" s="1202" t="s">
        <v>1830</v>
      </c>
      <c r="BW325" s="1199" t="s">
        <v>1830</v>
      </c>
      <c r="BX325" s="1200"/>
      <c r="BY325" s="1203"/>
      <c r="BZ325" s="1129"/>
      <c r="CA325" s="1129"/>
      <c r="CB325" s="1129"/>
      <c r="CC325" s="1129"/>
      <c r="CD325" s="1129"/>
      <c r="CE325" s="1129"/>
      <c r="CF325" s="1129"/>
      <c r="CG325" s="1129"/>
      <c r="CH325" s="1129"/>
      <c r="CI325" s="1129"/>
      <c r="CJ325" s="1129"/>
      <c r="CK325" s="1129"/>
      <c r="CL325" s="1129"/>
      <c r="CM325" s="1129"/>
      <c r="CN325" s="1129"/>
      <c r="CO325" s="1129"/>
      <c r="CP325" s="1129"/>
      <c r="CQ325" s="1129"/>
      <c r="CR325" s="1129"/>
      <c r="CS325" s="1129"/>
    </row>
    <row r="326" spans="1:97" ht="30" customHeight="1">
      <c r="A326" s="1803">
        <v>8</v>
      </c>
      <c r="B326" s="1805"/>
      <c r="C326" s="1806" t="str">
        <f>IF(B326="","",VLOOKUP(B326,COMPETENCIA!$A$2:$B$44,2,0))</f>
        <v/>
      </c>
      <c r="D326" s="1805"/>
      <c r="E326" s="1800" t="str">
        <f>IF(B326="","",CONCATENATE(B326,"-",D326))</f>
        <v/>
      </c>
      <c r="F326" s="1797" t="s">
        <v>1830</v>
      </c>
      <c r="G326" s="1799"/>
      <c r="H326" s="1797" t="str">
        <f>IF(G326="","",VLOOKUP(G326,ACTIVIDAD_APRENDIZAJE!$A$2:$N$11,4,0))</f>
        <v/>
      </c>
      <c r="I326" s="1799"/>
      <c r="J326" s="1797" t="str">
        <f>IF(I326="","",VLOOKUP(I326,PRODUCTOS!$A$2:$H$5,4,0))</f>
        <v/>
      </c>
      <c r="K326" s="1799"/>
      <c r="L326" s="1800" t="str">
        <f>IF(I326="","",CONCATENATE(B326,"-",D326,"-",I326,"-",K326))</f>
        <v/>
      </c>
      <c r="M326" s="1801" t="s">
        <v>1830</v>
      </c>
      <c r="N326" s="1142"/>
      <c r="O326" s="1143"/>
      <c r="P326" s="1144" t="str">
        <f>IF(N326="","",CONCATENATE(N$9,"-",N326,"-",O326))</f>
        <v/>
      </c>
      <c r="Q326" s="1145" t="s">
        <v>1830</v>
      </c>
      <c r="R326" s="1146"/>
      <c r="S326" s="1143"/>
      <c r="T326" s="1144" t="str">
        <f>IF(R326="","",CONCATENATE(N$9,"-",N326,"-",R326,"-",S326))</f>
        <v/>
      </c>
      <c r="U326" s="1147" t="s">
        <v>1830</v>
      </c>
      <c r="V326" s="1142"/>
      <c r="W326" s="1143"/>
      <c r="X326" s="1144" t="str">
        <f>IF(V326="","",CONCATENATE(V$9,"-",V326,"-",W326))</f>
        <v/>
      </c>
      <c r="Y326" s="1145" t="s">
        <v>1830</v>
      </c>
      <c r="Z326" s="1146"/>
      <c r="AA326" s="1143"/>
      <c r="AB326" s="1144" t="str">
        <f>IF(Z326="","",CONCATENATE(V$9,"-",V326,"-",Z326,"-",AA326))</f>
        <v/>
      </c>
      <c r="AC326" s="1147" t="s">
        <v>1830</v>
      </c>
      <c r="AD326" s="1142"/>
      <c r="AE326" s="1143"/>
      <c r="AF326" s="1144" t="str">
        <f>IF(AD326="","",CONCATENATE(AD$9,"-",AD326,"-",AE326))</f>
        <v/>
      </c>
      <c r="AG326" s="1145" t="s">
        <v>1830</v>
      </c>
      <c r="AH326" s="1146"/>
      <c r="AI326" s="1143"/>
      <c r="AJ326" s="1144" t="str">
        <f>IF(AH326="","",CONCATENATE(AD$9,"-",AD326,"-",AH326,"-",AI326))</f>
        <v/>
      </c>
      <c r="AK326" s="1147" t="s">
        <v>1830</v>
      </c>
      <c r="AL326" s="1142"/>
      <c r="AM326" s="1143"/>
      <c r="AN326" s="1144" t="str">
        <f>IF(AL326="","",CONCATENATE(AL$9,"-",AL326,"-",AM326))</f>
        <v/>
      </c>
      <c r="AO326" s="1148" t="s">
        <v>1830</v>
      </c>
      <c r="AP326" s="1146"/>
      <c r="AQ326" s="1143"/>
      <c r="AR326" s="1144" t="str">
        <f>IF(AP326="","",CONCATENATE(AL$9,"-",AL326,"-",AP326,"-",AQ326))</f>
        <v/>
      </c>
      <c r="AS326" s="1147" t="s">
        <v>1830</v>
      </c>
      <c r="AT326" s="1149"/>
      <c r="AU326" s="1150"/>
      <c r="AV326" s="1151" t="str">
        <f>IF(AT326="","",CONCATENATE(AT$9,"-",AT326,"-",AU326))</f>
        <v/>
      </c>
      <c r="AW326" s="1152" t="s">
        <v>1830</v>
      </c>
      <c r="AX326" s="1153"/>
      <c r="AY326" s="1150"/>
      <c r="AZ326" s="1151" t="str">
        <f>IF(AX326="","",CONCATENATE(AT$9,"-",AT326,"-",AX326,"-",AY326))</f>
        <v/>
      </c>
      <c r="BA326" s="1154" t="s">
        <v>1830</v>
      </c>
      <c r="BB326" s="1155"/>
      <c r="BC326" s="1156"/>
      <c r="BD326" s="1157" t="str">
        <f>IF(BB326="","",CONCATENATE(BB$9,"-",BB326,"-",BC326))</f>
        <v/>
      </c>
      <c r="BE326" s="1158" t="s">
        <v>1830</v>
      </c>
      <c r="BF326" s="1159"/>
      <c r="BG326" s="1156"/>
      <c r="BH326" s="1157" t="str">
        <f>IF(BF326="","",CONCATENATE(BB$9,"-",BB326,"-",BF326,"-",BG326))</f>
        <v/>
      </c>
      <c r="BI326" s="1160" t="s">
        <v>1830</v>
      </c>
      <c r="BJ326" s="1161"/>
      <c r="BK326" s="1162"/>
      <c r="BL326" s="1163" t="str">
        <f>IF(BJ326="","",CONCATENATE(BJ$9,"-",BJ326,"-",BK326))</f>
        <v/>
      </c>
      <c r="BM326" s="1164" t="s">
        <v>1830</v>
      </c>
      <c r="BN326" s="1165"/>
      <c r="BO326" s="1162"/>
      <c r="BP326" s="1163" t="str">
        <f>IF(BN326="","",CONCATENATE(BJ$9,"-",BJ326,"-",BN326,"-",BO326))</f>
        <v/>
      </c>
      <c r="BQ326" s="1166" t="s">
        <v>1830</v>
      </c>
      <c r="BR326" s="1167"/>
      <c r="BS326" s="1168"/>
      <c r="BT326" s="1169" t="str">
        <f>IF(BR326="","",CONCATENATE(BR$9,"-",BR326,"-",BS326))</f>
        <v/>
      </c>
      <c r="BU326" s="1170" t="s">
        <v>1830</v>
      </c>
      <c r="BV326" s="1171"/>
      <c r="BW326" s="1168"/>
      <c r="BX326" s="1169" t="str">
        <f>IF(BV326="","",CONCATENATE(BR$9,"-",BR326,"-",BV326,"-",BW326))</f>
        <v/>
      </c>
      <c r="BY326" s="1172" t="s">
        <v>1830</v>
      </c>
      <c r="BZ326" s="1129"/>
      <c r="CA326" s="1129"/>
      <c r="CB326" s="1129"/>
      <c r="CC326" s="1129"/>
      <c r="CD326" s="1129"/>
      <c r="CE326" s="1129"/>
      <c r="CF326" s="1129"/>
      <c r="CG326" s="1129"/>
      <c r="CH326" s="1129"/>
      <c r="CI326" s="1129"/>
      <c r="CJ326" s="1129"/>
      <c r="CK326" s="1129"/>
      <c r="CL326" s="1129"/>
      <c r="CM326" s="1129"/>
      <c r="CN326" s="1129"/>
      <c r="CO326" s="1129"/>
      <c r="CP326" s="1129"/>
      <c r="CQ326" s="1129"/>
      <c r="CR326" s="1129"/>
      <c r="CS326" s="1129"/>
    </row>
    <row r="327" spans="1:97" ht="79.5" customHeight="1">
      <c r="A327" s="1804"/>
      <c r="B327" s="1798"/>
      <c r="C327" s="1798"/>
      <c r="D327" s="1798"/>
      <c r="E327" s="1798"/>
      <c r="F327" s="1798"/>
      <c r="G327" s="1798"/>
      <c r="H327" s="1798"/>
      <c r="I327" s="1798"/>
      <c r="J327" s="1798"/>
      <c r="K327" s="1798"/>
      <c r="L327" s="1798"/>
      <c r="M327" s="1802"/>
      <c r="N327" s="1173" t="s">
        <v>1830</v>
      </c>
      <c r="O327" s="1174" t="s">
        <v>1830</v>
      </c>
      <c r="P327" s="1175"/>
      <c r="Q327" s="1176"/>
      <c r="R327" s="1177" t="s">
        <v>1830</v>
      </c>
      <c r="S327" s="1174" t="s">
        <v>1830</v>
      </c>
      <c r="T327" s="1175"/>
      <c r="U327" s="1178"/>
      <c r="V327" s="1173" t="s">
        <v>1830</v>
      </c>
      <c r="W327" s="1174" t="s">
        <v>1830</v>
      </c>
      <c r="X327" s="1175"/>
      <c r="Y327" s="1176"/>
      <c r="Z327" s="1177" t="s">
        <v>1830</v>
      </c>
      <c r="AA327" s="1174" t="s">
        <v>1830</v>
      </c>
      <c r="AB327" s="1175"/>
      <c r="AC327" s="1178"/>
      <c r="AD327" s="1173" t="s">
        <v>1830</v>
      </c>
      <c r="AE327" s="1174" t="s">
        <v>1830</v>
      </c>
      <c r="AF327" s="1175"/>
      <c r="AG327" s="1176"/>
      <c r="AH327" s="1177" t="s">
        <v>1830</v>
      </c>
      <c r="AI327" s="1174" t="s">
        <v>1830</v>
      </c>
      <c r="AJ327" s="1175"/>
      <c r="AK327" s="1178"/>
      <c r="AL327" s="1173" t="s">
        <v>1830</v>
      </c>
      <c r="AM327" s="1174" t="s">
        <v>1830</v>
      </c>
      <c r="AN327" s="1175"/>
      <c r="AO327" s="1179"/>
      <c r="AP327" s="1177" t="s">
        <v>1830</v>
      </c>
      <c r="AQ327" s="1174" t="s">
        <v>1830</v>
      </c>
      <c r="AR327" s="1175"/>
      <c r="AS327" s="1178"/>
      <c r="AT327" s="1180" t="s">
        <v>1830</v>
      </c>
      <c r="AU327" s="1181" t="s">
        <v>1830</v>
      </c>
      <c r="AV327" s="1182"/>
      <c r="AW327" s="1183"/>
      <c r="AX327" s="1184" t="s">
        <v>1830</v>
      </c>
      <c r="AY327" s="1181" t="s">
        <v>1830</v>
      </c>
      <c r="AZ327" s="1182"/>
      <c r="BA327" s="1185"/>
      <c r="BB327" s="1186" t="s">
        <v>1830</v>
      </c>
      <c r="BC327" s="1187" t="s">
        <v>1830</v>
      </c>
      <c r="BD327" s="1188"/>
      <c r="BE327" s="1189"/>
      <c r="BF327" s="1190" t="s">
        <v>1830</v>
      </c>
      <c r="BG327" s="1187" t="s">
        <v>1830</v>
      </c>
      <c r="BH327" s="1188"/>
      <c r="BI327" s="1191"/>
      <c r="BJ327" s="1192" t="s">
        <v>1830</v>
      </c>
      <c r="BK327" s="1193" t="s">
        <v>1830</v>
      </c>
      <c r="BL327" s="1194"/>
      <c r="BM327" s="1195"/>
      <c r="BN327" s="1196" t="s">
        <v>1830</v>
      </c>
      <c r="BO327" s="1193" t="s">
        <v>1830</v>
      </c>
      <c r="BP327" s="1194"/>
      <c r="BQ327" s="1197"/>
      <c r="BR327" s="1198" t="s">
        <v>1830</v>
      </c>
      <c r="BS327" s="1199" t="s">
        <v>1830</v>
      </c>
      <c r="BT327" s="1200"/>
      <c r="BU327" s="1201"/>
      <c r="BV327" s="1202" t="s">
        <v>1830</v>
      </c>
      <c r="BW327" s="1199" t="s">
        <v>1830</v>
      </c>
      <c r="BX327" s="1200"/>
      <c r="BY327" s="1203"/>
      <c r="BZ327" s="1129"/>
      <c r="CA327" s="1129"/>
      <c r="CB327" s="1129"/>
      <c r="CC327" s="1129"/>
      <c r="CD327" s="1129"/>
      <c r="CE327" s="1129"/>
      <c r="CF327" s="1129"/>
      <c r="CG327" s="1129"/>
      <c r="CH327" s="1129"/>
      <c r="CI327" s="1129"/>
      <c r="CJ327" s="1129"/>
      <c r="CK327" s="1129"/>
      <c r="CL327" s="1129"/>
      <c r="CM327" s="1129"/>
      <c r="CN327" s="1129"/>
      <c r="CO327" s="1129"/>
      <c r="CP327" s="1129"/>
      <c r="CQ327" s="1129"/>
      <c r="CR327" s="1129"/>
      <c r="CS327" s="1129"/>
    </row>
    <row r="328" spans="1:97" ht="30" customHeight="1">
      <c r="A328" s="1803">
        <v>9</v>
      </c>
      <c r="B328" s="1805"/>
      <c r="C328" s="1806" t="str">
        <f>IF(B328="","",VLOOKUP(B328,COMPETENCIA!$A$2:$B$44,2,0))</f>
        <v/>
      </c>
      <c r="D328" s="1805"/>
      <c r="E328" s="1800" t="str">
        <f>IF(B328="","",CONCATENATE(B328,"-",D328))</f>
        <v/>
      </c>
      <c r="F328" s="1797" t="s">
        <v>1830</v>
      </c>
      <c r="G328" s="1799"/>
      <c r="H328" s="1797" t="str">
        <f>IF(G328="","",VLOOKUP(G328,ACTIVIDAD_APRENDIZAJE!$A$2:$N$11,4,0))</f>
        <v/>
      </c>
      <c r="I328" s="1799"/>
      <c r="J328" s="1797" t="str">
        <f>IF(I328="","",VLOOKUP(I328,PRODUCTOS!$A$2:$H$5,4,0))</f>
        <v/>
      </c>
      <c r="K328" s="1799"/>
      <c r="L328" s="1800" t="str">
        <f>IF(I328="","",CONCATENATE(B328,"-",D328,"-",I328,"-",K328))</f>
        <v/>
      </c>
      <c r="M328" s="1801" t="s">
        <v>1830</v>
      </c>
      <c r="N328" s="1142"/>
      <c r="O328" s="1143"/>
      <c r="P328" s="1144" t="str">
        <f>IF(N328="","",CONCATENATE(N$9,"-",N328,"-",O328))</f>
        <v/>
      </c>
      <c r="Q328" s="1145" t="s">
        <v>1830</v>
      </c>
      <c r="R328" s="1146"/>
      <c r="S328" s="1143"/>
      <c r="T328" s="1144" t="str">
        <f>IF(R328="","",CONCATENATE(N$9,"-",N328,"-",R328,"-",S328))</f>
        <v/>
      </c>
      <c r="U328" s="1147" t="s">
        <v>1830</v>
      </c>
      <c r="V328" s="1142"/>
      <c r="W328" s="1143"/>
      <c r="X328" s="1144" t="str">
        <f>IF(V328="","",CONCATENATE(V$9,"-",V328,"-",W328))</f>
        <v/>
      </c>
      <c r="Y328" s="1145" t="s">
        <v>1830</v>
      </c>
      <c r="Z328" s="1146"/>
      <c r="AA328" s="1143"/>
      <c r="AB328" s="1144" t="str">
        <f>IF(Z328="","",CONCATENATE(V$9,"-",V328,"-",Z328,"-",AA328))</f>
        <v/>
      </c>
      <c r="AC328" s="1147" t="s">
        <v>1830</v>
      </c>
      <c r="AD328" s="1142"/>
      <c r="AE328" s="1143"/>
      <c r="AF328" s="1144" t="str">
        <f>IF(AD328="","",CONCATENATE(AD$9,"-",AD328,"-",AE328))</f>
        <v/>
      </c>
      <c r="AG328" s="1145" t="s">
        <v>1830</v>
      </c>
      <c r="AH328" s="1146"/>
      <c r="AI328" s="1143"/>
      <c r="AJ328" s="1144" t="str">
        <f>IF(AH328="","",CONCATENATE(AD$9,"-",AD328,"-",AH328,"-",AI328))</f>
        <v/>
      </c>
      <c r="AK328" s="1147" t="s">
        <v>1830</v>
      </c>
      <c r="AL328" s="1142"/>
      <c r="AM328" s="1143"/>
      <c r="AN328" s="1144" t="str">
        <f>IF(AL328="","",CONCATENATE(AL$9,"-",AL328,"-",AM328))</f>
        <v/>
      </c>
      <c r="AO328" s="1148" t="s">
        <v>1830</v>
      </c>
      <c r="AP328" s="1146"/>
      <c r="AQ328" s="1143"/>
      <c r="AR328" s="1144" t="str">
        <f>IF(AP328="","",CONCATENATE(AL$9,"-",AL328,"-",AP328,"-",AQ328))</f>
        <v/>
      </c>
      <c r="AS328" s="1147" t="s">
        <v>1830</v>
      </c>
      <c r="AT328" s="1149"/>
      <c r="AU328" s="1150"/>
      <c r="AV328" s="1151" t="str">
        <f>IF(AT328="","",CONCATENATE(AT$9,"-",AT328,"-",AU328))</f>
        <v/>
      </c>
      <c r="AW328" s="1152" t="s">
        <v>1830</v>
      </c>
      <c r="AX328" s="1153"/>
      <c r="AY328" s="1150"/>
      <c r="AZ328" s="1151" t="str">
        <f>IF(AX328="","",CONCATENATE(AT$9,"-",AT328,"-",AX328,"-",AY328))</f>
        <v/>
      </c>
      <c r="BA328" s="1154" t="s">
        <v>1830</v>
      </c>
      <c r="BB328" s="1155"/>
      <c r="BC328" s="1156"/>
      <c r="BD328" s="1157" t="str">
        <f>IF(BB328="","",CONCATENATE(BB$9,"-",BB328,"-",BC328))</f>
        <v/>
      </c>
      <c r="BE328" s="1158" t="s">
        <v>1830</v>
      </c>
      <c r="BF328" s="1159"/>
      <c r="BG328" s="1156"/>
      <c r="BH328" s="1157" t="str">
        <f>IF(BF328="","",CONCATENATE(BB$9,"-",BB328,"-",BF328,"-",BG328))</f>
        <v/>
      </c>
      <c r="BI328" s="1160" t="s">
        <v>1830</v>
      </c>
      <c r="BJ328" s="1161"/>
      <c r="BK328" s="1162"/>
      <c r="BL328" s="1163" t="str">
        <f>IF(BJ328="","",CONCATENATE(BJ$9,"-",BJ328,"-",BK328))</f>
        <v/>
      </c>
      <c r="BM328" s="1164" t="s">
        <v>1830</v>
      </c>
      <c r="BN328" s="1165"/>
      <c r="BO328" s="1162"/>
      <c r="BP328" s="1163" t="str">
        <f>IF(BN328="","",CONCATENATE(BJ$9,"-",BJ328,"-",BN328,"-",BO328))</f>
        <v/>
      </c>
      <c r="BQ328" s="1166" t="s">
        <v>1830</v>
      </c>
      <c r="BR328" s="1167"/>
      <c r="BS328" s="1168"/>
      <c r="BT328" s="1169" t="str">
        <f>IF(BR328="","",CONCATENATE(BR$9,"-",BR328,"-",BS328))</f>
        <v/>
      </c>
      <c r="BU328" s="1170" t="s">
        <v>1830</v>
      </c>
      <c r="BV328" s="1171"/>
      <c r="BW328" s="1168"/>
      <c r="BX328" s="1169" t="str">
        <f>IF(BV328="","",CONCATENATE(BR$9,"-",BR328,"-",BV328,"-",BW328))</f>
        <v/>
      </c>
      <c r="BY328" s="1172" t="s">
        <v>1830</v>
      </c>
      <c r="BZ328" s="1129"/>
      <c r="CA328" s="1129"/>
      <c r="CB328" s="1129"/>
      <c r="CC328" s="1129"/>
      <c r="CD328" s="1129"/>
      <c r="CE328" s="1129"/>
      <c r="CF328" s="1129"/>
      <c r="CG328" s="1129"/>
      <c r="CH328" s="1129"/>
      <c r="CI328" s="1129"/>
      <c r="CJ328" s="1129"/>
      <c r="CK328" s="1129"/>
      <c r="CL328" s="1129"/>
      <c r="CM328" s="1129"/>
      <c r="CN328" s="1129"/>
      <c r="CO328" s="1129"/>
      <c r="CP328" s="1129"/>
      <c r="CQ328" s="1129"/>
      <c r="CR328" s="1129"/>
      <c r="CS328" s="1129"/>
    </row>
    <row r="329" spans="1:97" ht="79.5" customHeight="1">
      <c r="A329" s="1804"/>
      <c r="B329" s="1798"/>
      <c r="C329" s="1798"/>
      <c r="D329" s="1798"/>
      <c r="E329" s="1798"/>
      <c r="F329" s="1798"/>
      <c r="G329" s="1798"/>
      <c r="H329" s="1798"/>
      <c r="I329" s="1798"/>
      <c r="J329" s="1798"/>
      <c r="K329" s="1798"/>
      <c r="L329" s="1798"/>
      <c r="M329" s="1802"/>
      <c r="N329" s="1173" t="s">
        <v>1830</v>
      </c>
      <c r="O329" s="1174" t="s">
        <v>1830</v>
      </c>
      <c r="P329" s="1175"/>
      <c r="Q329" s="1176"/>
      <c r="R329" s="1177" t="s">
        <v>1830</v>
      </c>
      <c r="S329" s="1174" t="s">
        <v>1830</v>
      </c>
      <c r="T329" s="1175"/>
      <c r="U329" s="1178"/>
      <c r="V329" s="1173" t="s">
        <v>1830</v>
      </c>
      <c r="W329" s="1174" t="s">
        <v>1830</v>
      </c>
      <c r="X329" s="1175"/>
      <c r="Y329" s="1176"/>
      <c r="Z329" s="1177" t="s">
        <v>1830</v>
      </c>
      <c r="AA329" s="1174" t="s">
        <v>1830</v>
      </c>
      <c r="AB329" s="1175"/>
      <c r="AC329" s="1178"/>
      <c r="AD329" s="1173" t="s">
        <v>1830</v>
      </c>
      <c r="AE329" s="1174" t="s">
        <v>1830</v>
      </c>
      <c r="AF329" s="1175"/>
      <c r="AG329" s="1176"/>
      <c r="AH329" s="1177" t="s">
        <v>1830</v>
      </c>
      <c r="AI329" s="1174" t="s">
        <v>1830</v>
      </c>
      <c r="AJ329" s="1175"/>
      <c r="AK329" s="1178"/>
      <c r="AL329" s="1173" t="s">
        <v>1830</v>
      </c>
      <c r="AM329" s="1174" t="s">
        <v>1830</v>
      </c>
      <c r="AN329" s="1175"/>
      <c r="AO329" s="1179"/>
      <c r="AP329" s="1177" t="s">
        <v>1830</v>
      </c>
      <c r="AQ329" s="1174" t="s">
        <v>1830</v>
      </c>
      <c r="AR329" s="1175"/>
      <c r="AS329" s="1178"/>
      <c r="AT329" s="1180" t="s">
        <v>1830</v>
      </c>
      <c r="AU329" s="1181" t="s">
        <v>1830</v>
      </c>
      <c r="AV329" s="1182"/>
      <c r="AW329" s="1183"/>
      <c r="AX329" s="1184" t="s">
        <v>1830</v>
      </c>
      <c r="AY329" s="1181" t="s">
        <v>1830</v>
      </c>
      <c r="AZ329" s="1182"/>
      <c r="BA329" s="1185"/>
      <c r="BB329" s="1186" t="s">
        <v>1830</v>
      </c>
      <c r="BC329" s="1187" t="s">
        <v>1830</v>
      </c>
      <c r="BD329" s="1188"/>
      <c r="BE329" s="1189"/>
      <c r="BF329" s="1190" t="s">
        <v>1830</v>
      </c>
      <c r="BG329" s="1187" t="s">
        <v>1830</v>
      </c>
      <c r="BH329" s="1188"/>
      <c r="BI329" s="1191"/>
      <c r="BJ329" s="1192" t="s">
        <v>1830</v>
      </c>
      <c r="BK329" s="1193" t="s">
        <v>1830</v>
      </c>
      <c r="BL329" s="1194"/>
      <c r="BM329" s="1195"/>
      <c r="BN329" s="1196" t="s">
        <v>1830</v>
      </c>
      <c r="BO329" s="1193" t="s">
        <v>1830</v>
      </c>
      <c r="BP329" s="1194"/>
      <c r="BQ329" s="1197"/>
      <c r="BR329" s="1198" t="s">
        <v>1830</v>
      </c>
      <c r="BS329" s="1199" t="s">
        <v>1830</v>
      </c>
      <c r="BT329" s="1200"/>
      <c r="BU329" s="1201"/>
      <c r="BV329" s="1202" t="s">
        <v>1830</v>
      </c>
      <c r="BW329" s="1199" t="s">
        <v>1830</v>
      </c>
      <c r="BX329" s="1200"/>
      <c r="BY329" s="1203"/>
      <c r="BZ329" s="1129"/>
      <c r="CA329" s="1129"/>
      <c r="CB329" s="1129"/>
      <c r="CC329" s="1129"/>
      <c r="CD329" s="1129"/>
      <c r="CE329" s="1129"/>
      <c r="CF329" s="1129"/>
      <c r="CG329" s="1129"/>
      <c r="CH329" s="1129"/>
      <c r="CI329" s="1129"/>
      <c r="CJ329" s="1129"/>
      <c r="CK329" s="1129"/>
      <c r="CL329" s="1129"/>
      <c r="CM329" s="1129"/>
      <c r="CN329" s="1129"/>
      <c r="CO329" s="1129"/>
      <c r="CP329" s="1129"/>
      <c r="CQ329" s="1129"/>
      <c r="CR329" s="1129"/>
      <c r="CS329" s="1129"/>
    </row>
    <row r="330" spans="1:97" ht="30" customHeight="1">
      <c r="A330" s="1810">
        <v>10</v>
      </c>
      <c r="B330" s="1805"/>
      <c r="C330" s="1806" t="str">
        <f>IF(B330="","",VLOOKUP(B330,COMPETENCIA!$A$2:$B$44,2,0))</f>
        <v/>
      </c>
      <c r="D330" s="1805"/>
      <c r="E330" s="1800" t="str">
        <f>IF(B330="","",CONCATENATE(B330,"-",D330))</f>
        <v/>
      </c>
      <c r="F330" s="1797" t="s">
        <v>1830</v>
      </c>
      <c r="G330" s="1799"/>
      <c r="H330" s="1797" t="str">
        <f>IF(G330="","",VLOOKUP(G330,ACTIVIDAD_APRENDIZAJE!$A$2:$N$11,4,0))</f>
        <v/>
      </c>
      <c r="I330" s="1799"/>
      <c r="J330" s="1797" t="str">
        <f>IF(I330="","",VLOOKUP(I330,PRODUCTOS!$A$2:$H$5,4,0))</f>
        <v/>
      </c>
      <c r="K330" s="1799"/>
      <c r="L330" s="1800" t="str">
        <f>IF(I330="","",CONCATENATE(B330,"-",D330,"-",I330,"-",K330))</f>
        <v/>
      </c>
      <c r="M330" s="1801" t="s">
        <v>1830</v>
      </c>
      <c r="N330" s="1142"/>
      <c r="O330" s="1143"/>
      <c r="P330" s="1144" t="str">
        <f>IF(N330="","",CONCATENATE(N$9,"-",N330,"-",O330))</f>
        <v/>
      </c>
      <c r="Q330" s="1145" t="s">
        <v>1830</v>
      </c>
      <c r="R330" s="1146"/>
      <c r="S330" s="1143"/>
      <c r="T330" s="1144" t="str">
        <f>IF(R330="","",CONCATENATE(N$9,"-",N330,"-",R330,"-",S330))</f>
        <v/>
      </c>
      <c r="U330" s="1147" t="s">
        <v>1830</v>
      </c>
      <c r="V330" s="1142"/>
      <c r="W330" s="1143"/>
      <c r="X330" s="1144" t="str">
        <f>IF(V330="","",CONCATENATE(V$9,"-",V330,"-",W330))</f>
        <v/>
      </c>
      <c r="Y330" s="1145" t="s">
        <v>1830</v>
      </c>
      <c r="Z330" s="1146"/>
      <c r="AA330" s="1143"/>
      <c r="AB330" s="1144" t="str">
        <f>IF(Z330="","",CONCATENATE(V$9,"-",V330,"-",Z330,"-",AA330))</f>
        <v/>
      </c>
      <c r="AC330" s="1147" t="s">
        <v>1830</v>
      </c>
      <c r="AD330" s="1142"/>
      <c r="AE330" s="1143"/>
      <c r="AF330" s="1144" t="str">
        <f>IF(AD330="","",CONCATENATE(AD$9,"-",AD330,"-",AE330))</f>
        <v/>
      </c>
      <c r="AG330" s="1145" t="s">
        <v>1830</v>
      </c>
      <c r="AH330" s="1146"/>
      <c r="AI330" s="1143"/>
      <c r="AJ330" s="1144" t="str">
        <f>IF(AH330="","",CONCATENATE(AD$9,"-",AD330,"-",AH330,"-",AI330))</f>
        <v/>
      </c>
      <c r="AK330" s="1147" t="s">
        <v>1830</v>
      </c>
      <c r="AL330" s="1142"/>
      <c r="AM330" s="1143"/>
      <c r="AN330" s="1144" t="str">
        <f>IF(AL330="","",CONCATENATE(AL$9,"-",AL330,"-",AM330))</f>
        <v/>
      </c>
      <c r="AO330" s="1148" t="s">
        <v>1830</v>
      </c>
      <c r="AP330" s="1146"/>
      <c r="AQ330" s="1143"/>
      <c r="AR330" s="1144" t="str">
        <f>IF(AP330="","",CONCATENATE(AL$9,"-",AL330,"-",AP330,"-",AQ330))</f>
        <v/>
      </c>
      <c r="AS330" s="1147" t="s">
        <v>1830</v>
      </c>
      <c r="AT330" s="1149"/>
      <c r="AU330" s="1150"/>
      <c r="AV330" s="1151" t="str">
        <f>IF(AT330="","",CONCATENATE(AT$9,"-",AT330,"-",AU330))</f>
        <v/>
      </c>
      <c r="AW330" s="1152" t="s">
        <v>1830</v>
      </c>
      <c r="AX330" s="1153"/>
      <c r="AY330" s="1150"/>
      <c r="AZ330" s="1151" t="str">
        <f>IF(AX330="","",CONCATENATE(AT$9,"-",AT330,"-",AX330,"-",AY330))</f>
        <v/>
      </c>
      <c r="BA330" s="1154" t="s">
        <v>1830</v>
      </c>
      <c r="BB330" s="1155"/>
      <c r="BC330" s="1156"/>
      <c r="BD330" s="1157" t="str">
        <f>IF(BB330="","",CONCATENATE(BB$9,"-",BB330,"-",BC330))</f>
        <v/>
      </c>
      <c r="BE330" s="1158" t="s">
        <v>1830</v>
      </c>
      <c r="BF330" s="1159"/>
      <c r="BG330" s="1156"/>
      <c r="BH330" s="1157" t="str">
        <f>IF(BF330="","",CONCATENATE(BB$9,"-",BB330,"-",BF330,"-",BG330))</f>
        <v/>
      </c>
      <c r="BI330" s="1160" t="s">
        <v>1830</v>
      </c>
      <c r="BJ330" s="1161"/>
      <c r="BK330" s="1162"/>
      <c r="BL330" s="1163" t="str">
        <f>IF(BJ330="","",CONCATENATE(BJ$9,"-",BJ330,"-",BK330))</f>
        <v/>
      </c>
      <c r="BM330" s="1164" t="s">
        <v>1830</v>
      </c>
      <c r="BN330" s="1165"/>
      <c r="BO330" s="1162"/>
      <c r="BP330" s="1163" t="str">
        <f>IF(BN330="","",CONCATENATE(BJ$9,"-",BJ330,"-",BN330,"-",BO330))</f>
        <v/>
      </c>
      <c r="BQ330" s="1166" t="s">
        <v>1830</v>
      </c>
      <c r="BR330" s="1167"/>
      <c r="BS330" s="1168"/>
      <c r="BT330" s="1169" t="str">
        <f>IF(BR330="","",CONCATENATE(BR$9,"-",BR330,"-",BS330))</f>
        <v/>
      </c>
      <c r="BU330" s="1170" t="s">
        <v>1830</v>
      </c>
      <c r="BV330" s="1171"/>
      <c r="BW330" s="1168"/>
      <c r="BX330" s="1169" t="str">
        <f>IF(BV330="","",CONCATENATE(BR$9,"-",BR330,"-",BV330,"-",BW330))</f>
        <v/>
      </c>
      <c r="BY330" s="1172" t="s">
        <v>1830</v>
      </c>
      <c r="BZ330" s="1129"/>
      <c r="CA330" s="1129"/>
      <c r="CB330" s="1129"/>
      <c r="CC330" s="1129"/>
      <c r="CD330" s="1129"/>
      <c r="CE330" s="1129"/>
      <c r="CF330" s="1129"/>
      <c r="CG330" s="1129"/>
      <c r="CH330" s="1129"/>
      <c r="CI330" s="1129"/>
      <c r="CJ330" s="1129"/>
      <c r="CK330" s="1129"/>
      <c r="CL330" s="1129"/>
      <c r="CM330" s="1129"/>
      <c r="CN330" s="1129"/>
      <c r="CO330" s="1129"/>
      <c r="CP330" s="1129"/>
      <c r="CQ330" s="1129"/>
      <c r="CR330" s="1129"/>
      <c r="CS330" s="1129"/>
    </row>
    <row r="331" spans="1:97" ht="79.5" customHeight="1">
      <c r="A331" s="1811"/>
      <c r="B331" s="1808"/>
      <c r="C331" s="1808"/>
      <c r="D331" s="1808"/>
      <c r="E331" s="1808"/>
      <c r="F331" s="1808"/>
      <c r="G331" s="1807"/>
      <c r="H331" s="1807"/>
      <c r="I331" s="1808"/>
      <c r="J331" s="1808"/>
      <c r="K331" s="1808"/>
      <c r="L331" s="1808"/>
      <c r="M331" s="1809"/>
      <c r="N331" s="1207" t="s">
        <v>1830</v>
      </c>
      <c r="O331" s="1208" t="s">
        <v>1830</v>
      </c>
      <c r="P331" s="1209"/>
      <c r="Q331" s="1210"/>
      <c r="R331" s="1211" t="s">
        <v>1830</v>
      </c>
      <c r="S331" s="1208" t="s">
        <v>1830</v>
      </c>
      <c r="T331" s="1209"/>
      <c r="U331" s="1212"/>
      <c r="V331" s="1207" t="s">
        <v>1830</v>
      </c>
      <c r="W331" s="1208" t="s">
        <v>1830</v>
      </c>
      <c r="X331" s="1209"/>
      <c r="Y331" s="1210"/>
      <c r="Z331" s="1211" t="s">
        <v>1830</v>
      </c>
      <c r="AA331" s="1208" t="s">
        <v>1830</v>
      </c>
      <c r="AB331" s="1209"/>
      <c r="AC331" s="1212"/>
      <c r="AD331" s="1207" t="s">
        <v>1830</v>
      </c>
      <c r="AE331" s="1208" t="s">
        <v>1830</v>
      </c>
      <c r="AF331" s="1209"/>
      <c r="AG331" s="1210"/>
      <c r="AH331" s="1211" t="s">
        <v>1830</v>
      </c>
      <c r="AI331" s="1208" t="s">
        <v>1830</v>
      </c>
      <c r="AJ331" s="1209"/>
      <c r="AK331" s="1212"/>
      <c r="AL331" s="1207" t="s">
        <v>1830</v>
      </c>
      <c r="AM331" s="1208" t="s">
        <v>1830</v>
      </c>
      <c r="AN331" s="1209"/>
      <c r="AO331" s="1213"/>
      <c r="AP331" s="1211" t="s">
        <v>1830</v>
      </c>
      <c r="AQ331" s="1208" t="s">
        <v>1830</v>
      </c>
      <c r="AR331" s="1209"/>
      <c r="AS331" s="1212"/>
      <c r="AT331" s="1214" t="s">
        <v>1830</v>
      </c>
      <c r="AU331" s="1215" t="s">
        <v>1830</v>
      </c>
      <c r="AV331" s="1216"/>
      <c r="AW331" s="1217"/>
      <c r="AX331" s="1218" t="s">
        <v>1830</v>
      </c>
      <c r="AY331" s="1215" t="s">
        <v>1830</v>
      </c>
      <c r="AZ331" s="1216"/>
      <c r="BA331" s="1219"/>
      <c r="BB331" s="1220" t="s">
        <v>1830</v>
      </c>
      <c r="BC331" s="1221" t="s">
        <v>1830</v>
      </c>
      <c r="BD331" s="1222"/>
      <c r="BE331" s="1223"/>
      <c r="BF331" s="1224" t="s">
        <v>1830</v>
      </c>
      <c r="BG331" s="1221" t="s">
        <v>1830</v>
      </c>
      <c r="BH331" s="1222"/>
      <c r="BI331" s="1225"/>
      <c r="BJ331" s="1226" t="s">
        <v>1830</v>
      </c>
      <c r="BK331" s="1227" t="s">
        <v>1830</v>
      </c>
      <c r="BL331" s="1228"/>
      <c r="BM331" s="1229"/>
      <c r="BN331" s="1230" t="s">
        <v>1830</v>
      </c>
      <c r="BO331" s="1227" t="s">
        <v>1830</v>
      </c>
      <c r="BP331" s="1228"/>
      <c r="BQ331" s="1231"/>
      <c r="BR331" s="1232" t="s">
        <v>1830</v>
      </c>
      <c r="BS331" s="1233" t="s">
        <v>1830</v>
      </c>
      <c r="BT331" s="1234"/>
      <c r="BU331" s="1235"/>
      <c r="BV331" s="1236" t="s">
        <v>1830</v>
      </c>
      <c r="BW331" s="1233" t="s">
        <v>1830</v>
      </c>
      <c r="BX331" s="1234"/>
      <c r="BY331" s="1237"/>
      <c r="BZ331" s="1129"/>
      <c r="CA331" s="1129"/>
      <c r="CB331" s="1129"/>
      <c r="CC331" s="1129"/>
      <c r="CD331" s="1129"/>
      <c r="CE331" s="1129"/>
      <c r="CF331" s="1129"/>
      <c r="CG331" s="1129"/>
      <c r="CH331" s="1129"/>
      <c r="CI331" s="1129"/>
      <c r="CJ331" s="1129"/>
      <c r="CK331" s="1129"/>
      <c r="CL331" s="1129"/>
      <c r="CM331" s="1129"/>
      <c r="CN331" s="1129"/>
      <c r="CO331" s="1129"/>
      <c r="CP331" s="1129"/>
      <c r="CQ331" s="1129"/>
      <c r="CR331" s="1129"/>
      <c r="CS331" s="1129"/>
    </row>
    <row r="332" spans="1:97" ht="30" customHeight="1">
      <c r="A332" s="1803">
        <v>1</v>
      </c>
      <c r="B332" s="1805"/>
      <c r="C332" s="1806" t="str">
        <f>IF(B332="","",VLOOKUP(B332,COMPETENCIA!$A$2:$B$44,2,0))</f>
        <v/>
      </c>
      <c r="D332" s="1805"/>
      <c r="E332" s="1800" t="str">
        <f>IF(B332="","",CONCATENATE(B332,"-",D332))</f>
        <v/>
      </c>
      <c r="F332" s="1797" t="s">
        <v>1830</v>
      </c>
      <c r="G332" s="1799"/>
      <c r="H332" s="1812" t="str">
        <f>IF(G332="","",VLOOKUP(G332,ACTIVIDAD_APRENDIZAJE!$A$2:$N$11,4,0))</f>
        <v/>
      </c>
      <c r="I332" s="1799"/>
      <c r="J332" s="1797" t="str">
        <f>IF(I332="","",VLOOKUP(I332,PRODUCTOS!$A$2:$H$5,4,0))</f>
        <v/>
      </c>
      <c r="K332" s="1799"/>
      <c r="L332" s="1800" t="str">
        <f>IF(I332="","",CONCATENATE(B332,"-",D332,"-",I332,"-",K332))</f>
        <v/>
      </c>
      <c r="M332" s="1801" t="s">
        <v>1830</v>
      </c>
      <c r="N332" s="1142"/>
      <c r="O332" s="1143"/>
      <c r="P332" s="1144" t="str">
        <f>IF(N332="","",CONCATENATE(N$9,"-",N332,"-",O332))</f>
        <v/>
      </c>
      <c r="Q332" s="1145" t="s">
        <v>1830</v>
      </c>
      <c r="R332" s="1146"/>
      <c r="S332" s="1143"/>
      <c r="T332" s="1144" t="str">
        <f>IF(R332="","",CONCATENATE(N$9,"-",N332,"-",R332,"-",S332))</f>
        <v/>
      </c>
      <c r="U332" s="1147" t="s">
        <v>1830</v>
      </c>
      <c r="V332" s="1142"/>
      <c r="W332" s="1143"/>
      <c r="X332" s="1144" t="str">
        <f>IF(V332="","",CONCATENATE(V$9,"-",V332,"-",W332))</f>
        <v/>
      </c>
      <c r="Y332" s="1145" t="s">
        <v>1830</v>
      </c>
      <c r="Z332" s="1146"/>
      <c r="AA332" s="1143"/>
      <c r="AB332" s="1144" t="str">
        <f>IF(Z332="","",CONCATENATE(V$9,"-",V332,"-",Z332,"-",AA332))</f>
        <v/>
      </c>
      <c r="AC332" s="1147" t="s">
        <v>1830</v>
      </c>
      <c r="AD332" s="1142"/>
      <c r="AE332" s="1143"/>
      <c r="AF332" s="1144" t="str">
        <f>IF(AD332="","",CONCATENATE(AD$9,"-",AD332,"-",AE332))</f>
        <v/>
      </c>
      <c r="AG332" s="1145" t="s">
        <v>1830</v>
      </c>
      <c r="AH332" s="1146"/>
      <c r="AI332" s="1143"/>
      <c r="AJ332" s="1144" t="str">
        <f>IF(AH332="","",CONCATENATE(AD$9,"-",AD332,"-",AH332,"-",AI332))</f>
        <v/>
      </c>
      <c r="AK332" s="1147" t="s">
        <v>1830</v>
      </c>
      <c r="AL332" s="1142"/>
      <c r="AM332" s="1143"/>
      <c r="AN332" s="1144" t="str">
        <f>IF(AL332="","",CONCATENATE(AL$9,"-",AL332,"-",AM332))</f>
        <v/>
      </c>
      <c r="AO332" s="1148" t="s">
        <v>1830</v>
      </c>
      <c r="AP332" s="1146"/>
      <c r="AQ332" s="1143"/>
      <c r="AR332" s="1144" t="str">
        <f>IF(AP332="","",CONCATENATE(AL$9,"-",AL332,"-",AP332,"-",AQ332))</f>
        <v/>
      </c>
      <c r="AS332" s="1147" t="s">
        <v>1830</v>
      </c>
      <c r="AT332" s="1149"/>
      <c r="AU332" s="1150"/>
      <c r="AV332" s="1151" t="str">
        <f>IF(AT332="","",CONCATENATE(AT$9,"-",AT332,"-",AU332))</f>
        <v/>
      </c>
      <c r="AW332" s="1152" t="s">
        <v>1830</v>
      </c>
      <c r="AX332" s="1153"/>
      <c r="AY332" s="1150"/>
      <c r="AZ332" s="1151" t="str">
        <f>IF(AX332="","",CONCATENATE(AT$9,"-",AT332,"-",AX332,"-",AY332))</f>
        <v/>
      </c>
      <c r="BA332" s="1154" t="s">
        <v>1830</v>
      </c>
      <c r="BB332" s="1155"/>
      <c r="BC332" s="1156"/>
      <c r="BD332" s="1157" t="str">
        <f>IF(BB332="","",CONCATENATE(BB$9,"-",BB332,"-",BC332))</f>
        <v/>
      </c>
      <c r="BE332" s="1158" t="s">
        <v>1830</v>
      </c>
      <c r="BF332" s="1159"/>
      <c r="BG332" s="1156"/>
      <c r="BH332" s="1157" t="str">
        <f>IF(BF332="","",CONCATENATE(BB$9,"-",BB332,"-",BF332,"-",BG332))</f>
        <v/>
      </c>
      <c r="BI332" s="1160" t="s">
        <v>1830</v>
      </c>
      <c r="BJ332" s="1161"/>
      <c r="BK332" s="1162"/>
      <c r="BL332" s="1163" t="str">
        <f>IF(BJ332="","",CONCATENATE(BJ$9,"-",BJ332,"-",BK332))</f>
        <v/>
      </c>
      <c r="BM332" s="1164" t="s">
        <v>1830</v>
      </c>
      <c r="BN332" s="1165"/>
      <c r="BO332" s="1162"/>
      <c r="BP332" s="1163" t="str">
        <f>IF(BN332="","",CONCATENATE(BJ$9,"-",BJ332,"-",BN332,"-",BO332))</f>
        <v/>
      </c>
      <c r="BQ332" s="1166" t="s">
        <v>1830</v>
      </c>
      <c r="BR332" s="1167"/>
      <c r="BS332" s="1168"/>
      <c r="BT332" s="1169" t="str">
        <f>IF(BR332="","",CONCATENATE(BR$9,"-",BR332,"-",BS332))</f>
        <v/>
      </c>
      <c r="BU332" s="1170" t="s">
        <v>1830</v>
      </c>
      <c r="BV332" s="1171"/>
      <c r="BW332" s="1168"/>
      <c r="BX332" s="1169" t="str">
        <f>IF(BV332="","",CONCATENATE(BR$9,"-",BR332,"-",BV332,"-",BW332))</f>
        <v/>
      </c>
      <c r="BY332" s="1172" t="s">
        <v>1830</v>
      </c>
      <c r="BZ332" s="570"/>
      <c r="CA332" s="570"/>
      <c r="CB332" s="570"/>
      <c r="CC332" s="570"/>
      <c r="CD332" s="570"/>
      <c r="CE332" s="570"/>
      <c r="CF332" s="570"/>
      <c r="CG332" s="570"/>
      <c r="CH332" s="570"/>
      <c r="CI332" s="570"/>
      <c r="CJ332" s="570"/>
      <c r="CK332" s="570"/>
      <c r="CL332" s="570"/>
      <c r="CM332" s="570"/>
      <c r="CN332" s="570"/>
      <c r="CO332" s="570"/>
      <c r="CP332" s="570"/>
      <c r="CQ332" s="570"/>
      <c r="CR332" s="570"/>
      <c r="CS332" s="570"/>
    </row>
    <row r="333" spans="1:97" ht="79.5" customHeight="1">
      <c r="A333" s="1804"/>
      <c r="B333" s="1798"/>
      <c r="C333" s="1798"/>
      <c r="D333" s="1798"/>
      <c r="E333" s="1798"/>
      <c r="F333" s="1798"/>
      <c r="G333" s="1798"/>
      <c r="H333" s="1798"/>
      <c r="I333" s="1798"/>
      <c r="J333" s="1798"/>
      <c r="K333" s="1798"/>
      <c r="L333" s="1798"/>
      <c r="M333" s="1802"/>
      <c r="N333" s="1173" t="s">
        <v>1830</v>
      </c>
      <c r="O333" s="1174" t="s">
        <v>1830</v>
      </c>
      <c r="P333" s="1175"/>
      <c r="Q333" s="1176"/>
      <c r="R333" s="1177" t="s">
        <v>1830</v>
      </c>
      <c r="S333" s="1174" t="s">
        <v>1830</v>
      </c>
      <c r="T333" s="1175"/>
      <c r="U333" s="1178"/>
      <c r="V333" s="1173" t="s">
        <v>1830</v>
      </c>
      <c r="W333" s="1174" t="s">
        <v>1830</v>
      </c>
      <c r="X333" s="1175"/>
      <c r="Y333" s="1176"/>
      <c r="Z333" s="1177" t="s">
        <v>1830</v>
      </c>
      <c r="AA333" s="1174" t="s">
        <v>1830</v>
      </c>
      <c r="AB333" s="1175"/>
      <c r="AC333" s="1178"/>
      <c r="AD333" s="1173" t="s">
        <v>1830</v>
      </c>
      <c r="AE333" s="1174" t="s">
        <v>1830</v>
      </c>
      <c r="AF333" s="1175"/>
      <c r="AG333" s="1176"/>
      <c r="AH333" s="1177" t="s">
        <v>1830</v>
      </c>
      <c r="AI333" s="1174" t="s">
        <v>1830</v>
      </c>
      <c r="AJ333" s="1175"/>
      <c r="AK333" s="1178"/>
      <c r="AL333" s="1173" t="s">
        <v>1830</v>
      </c>
      <c r="AM333" s="1174" t="s">
        <v>1830</v>
      </c>
      <c r="AN333" s="1175"/>
      <c r="AO333" s="1179"/>
      <c r="AP333" s="1177" t="s">
        <v>1830</v>
      </c>
      <c r="AQ333" s="1174" t="s">
        <v>1830</v>
      </c>
      <c r="AR333" s="1175"/>
      <c r="AS333" s="1178"/>
      <c r="AT333" s="1180" t="s">
        <v>1830</v>
      </c>
      <c r="AU333" s="1181" t="s">
        <v>1830</v>
      </c>
      <c r="AV333" s="1182"/>
      <c r="AW333" s="1183"/>
      <c r="AX333" s="1184" t="s">
        <v>1830</v>
      </c>
      <c r="AY333" s="1181" t="s">
        <v>1830</v>
      </c>
      <c r="AZ333" s="1182"/>
      <c r="BA333" s="1185"/>
      <c r="BB333" s="1186" t="s">
        <v>1830</v>
      </c>
      <c r="BC333" s="1187" t="s">
        <v>1830</v>
      </c>
      <c r="BD333" s="1188"/>
      <c r="BE333" s="1189"/>
      <c r="BF333" s="1190" t="s">
        <v>1830</v>
      </c>
      <c r="BG333" s="1187" t="s">
        <v>1830</v>
      </c>
      <c r="BH333" s="1188"/>
      <c r="BI333" s="1191"/>
      <c r="BJ333" s="1192" t="s">
        <v>1830</v>
      </c>
      <c r="BK333" s="1193" t="s">
        <v>1830</v>
      </c>
      <c r="BL333" s="1194"/>
      <c r="BM333" s="1195"/>
      <c r="BN333" s="1196" t="s">
        <v>1830</v>
      </c>
      <c r="BO333" s="1193" t="s">
        <v>1830</v>
      </c>
      <c r="BP333" s="1194"/>
      <c r="BQ333" s="1197"/>
      <c r="BR333" s="1198" t="s">
        <v>1830</v>
      </c>
      <c r="BS333" s="1199" t="s">
        <v>1830</v>
      </c>
      <c r="BT333" s="1200"/>
      <c r="BU333" s="1201"/>
      <c r="BV333" s="1202" t="s">
        <v>1830</v>
      </c>
      <c r="BW333" s="1199" t="s">
        <v>1830</v>
      </c>
      <c r="BX333" s="1200"/>
      <c r="BY333" s="1203"/>
      <c r="BZ333" s="1129"/>
      <c r="CA333" s="1129"/>
      <c r="CB333" s="1129"/>
      <c r="CC333" s="1129"/>
      <c r="CD333" s="1129"/>
      <c r="CE333" s="1129"/>
      <c r="CF333" s="1129"/>
      <c r="CG333" s="1129"/>
      <c r="CH333" s="1129"/>
      <c r="CI333" s="1129"/>
      <c r="CJ333" s="1129"/>
      <c r="CK333" s="1129"/>
      <c r="CL333" s="1129"/>
      <c r="CM333" s="1129"/>
      <c r="CN333" s="1129"/>
      <c r="CO333" s="1129"/>
      <c r="CP333" s="1129"/>
      <c r="CQ333" s="1129"/>
      <c r="CR333" s="1129"/>
      <c r="CS333" s="1129"/>
    </row>
    <row r="334" spans="1:97" ht="30" customHeight="1">
      <c r="A334" s="1803">
        <v>2</v>
      </c>
      <c r="B334" s="1805"/>
      <c r="C334" s="1806" t="str">
        <f>IF(B334="","",VLOOKUP(B334,COMPETENCIA!$A$2:$B$44,2,0))</f>
        <v/>
      </c>
      <c r="D334" s="1805"/>
      <c r="E334" s="1800" t="str">
        <f>IF(B334="","",CONCATENATE(B334,"-",D334))</f>
        <v/>
      </c>
      <c r="F334" s="1797" t="s">
        <v>1830</v>
      </c>
      <c r="G334" s="1799"/>
      <c r="H334" s="1797" t="str">
        <f>IF(G334="","",VLOOKUP(G334,ACTIVIDAD_APRENDIZAJE!$A$2:$N$11,4,0))</f>
        <v/>
      </c>
      <c r="I334" s="1799"/>
      <c r="J334" s="1797" t="str">
        <f>IF(I334="","",VLOOKUP(I334,PRODUCTOS!$A$2:$H$5,4,0))</f>
        <v/>
      </c>
      <c r="K334" s="1799"/>
      <c r="L334" s="1800" t="str">
        <f>IF(I334="","",CONCATENATE(B334,"-",D334,"-",I334,"-",K334))</f>
        <v/>
      </c>
      <c r="M334" s="1801" t="s">
        <v>1830</v>
      </c>
      <c r="N334" s="1142"/>
      <c r="O334" s="1143"/>
      <c r="P334" s="1144" t="str">
        <f>IF(N334="","",CONCATENATE(N$9,"-",N334,"-",O334))</f>
        <v/>
      </c>
      <c r="Q334" s="1145" t="s">
        <v>1830</v>
      </c>
      <c r="R334" s="1146"/>
      <c r="S334" s="1143"/>
      <c r="T334" s="1144" t="str">
        <f>IF(R334="","",CONCATENATE(N$9,"-",N334,"-",R334,"-",S334))</f>
        <v/>
      </c>
      <c r="U334" s="1147" t="s">
        <v>1830</v>
      </c>
      <c r="V334" s="1142"/>
      <c r="W334" s="1143"/>
      <c r="X334" s="1144" t="str">
        <f>IF(V334="","",CONCATENATE(V$9,"-",V334,"-",W334))</f>
        <v/>
      </c>
      <c r="Y334" s="1145" t="s">
        <v>1830</v>
      </c>
      <c r="Z334" s="1146"/>
      <c r="AA334" s="1143"/>
      <c r="AB334" s="1144" t="str">
        <f>IF(Z334="","",CONCATENATE(V$9,"-",V334,"-",Z334,"-",AA334))</f>
        <v/>
      </c>
      <c r="AC334" s="1147" t="s">
        <v>1830</v>
      </c>
      <c r="AD334" s="1142"/>
      <c r="AE334" s="1143"/>
      <c r="AF334" s="1144" t="str">
        <f>IF(AD334="","",CONCATENATE(AD$9,"-",AD334,"-",AE334))</f>
        <v/>
      </c>
      <c r="AG334" s="1145" t="s">
        <v>1830</v>
      </c>
      <c r="AH334" s="1146"/>
      <c r="AI334" s="1143"/>
      <c r="AJ334" s="1144" t="str">
        <f>IF(AH334="","",CONCATENATE(AD$9,"-",AD334,"-",AH334,"-",AI334))</f>
        <v/>
      </c>
      <c r="AK334" s="1147" t="s">
        <v>1830</v>
      </c>
      <c r="AL334" s="1142"/>
      <c r="AM334" s="1143"/>
      <c r="AN334" s="1144" t="str">
        <f>IF(AL334="","",CONCATENATE(AL$9,"-",AL334,"-",AM334))</f>
        <v/>
      </c>
      <c r="AO334" s="1148" t="s">
        <v>1830</v>
      </c>
      <c r="AP334" s="1146"/>
      <c r="AQ334" s="1143"/>
      <c r="AR334" s="1144" t="str">
        <f>IF(AP334="","",CONCATENATE(AL$9,"-",AL334,"-",AP334,"-",AQ334))</f>
        <v/>
      </c>
      <c r="AS334" s="1147" t="s">
        <v>1830</v>
      </c>
      <c r="AT334" s="1149"/>
      <c r="AU334" s="1150"/>
      <c r="AV334" s="1151" t="str">
        <f>IF(AT334="","",CONCATENATE(AT$9,"-",AT334,"-",AU334))</f>
        <v/>
      </c>
      <c r="AW334" s="1152" t="s">
        <v>1830</v>
      </c>
      <c r="AX334" s="1153"/>
      <c r="AY334" s="1150"/>
      <c r="AZ334" s="1151" t="str">
        <f>IF(AX334="","",CONCATENATE(AT$9,"-",AT334,"-",AX334,"-",AY334))</f>
        <v/>
      </c>
      <c r="BA334" s="1154" t="s">
        <v>1830</v>
      </c>
      <c r="BB334" s="1155"/>
      <c r="BC334" s="1156"/>
      <c r="BD334" s="1157" t="str">
        <f>IF(BB334="","",CONCATENATE(BB$9,"-",BB334,"-",BC334))</f>
        <v/>
      </c>
      <c r="BE334" s="1158" t="s">
        <v>1830</v>
      </c>
      <c r="BF334" s="1159"/>
      <c r="BG334" s="1156"/>
      <c r="BH334" s="1157" t="str">
        <f>IF(BF334="","",CONCATENATE(BB$9,"-",BB334,"-",BF334,"-",BG334))</f>
        <v/>
      </c>
      <c r="BI334" s="1160" t="s">
        <v>1830</v>
      </c>
      <c r="BJ334" s="1161"/>
      <c r="BK334" s="1162"/>
      <c r="BL334" s="1163" t="str">
        <f>IF(BJ334="","",CONCATENATE(BJ$9,"-",BJ334,"-",BK334))</f>
        <v/>
      </c>
      <c r="BM334" s="1164" t="s">
        <v>1830</v>
      </c>
      <c r="BN334" s="1165"/>
      <c r="BO334" s="1162"/>
      <c r="BP334" s="1163" t="str">
        <f>IF(BN334="","",CONCATENATE(BJ$9,"-",BJ334,"-",BN334,"-",BO334))</f>
        <v/>
      </c>
      <c r="BQ334" s="1166" t="s">
        <v>1830</v>
      </c>
      <c r="BR334" s="1167"/>
      <c r="BS334" s="1168"/>
      <c r="BT334" s="1169" t="str">
        <f>IF(BR334="","",CONCATENATE(BR$9,"-",BR334,"-",BS334))</f>
        <v/>
      </c>
      <c r="BU334" s="1170" t="s">
        <v>1830</v>
      </c>
      <c r="BV334" s="1171"/>
      <c r="BW334" s="1168"/>
      <c r="BX334" s="1169" t="str">
        <f>IF(BV334="","",CONCATENATE(BR$9,"-",BR334,"-",BV334,"-",BW334))</f>
        <v/>
      </c>
      <c r="BY334" s="1172" t="s">
        <v>1830</v>
      </c>
      <c r="BZ334" s="1129"/>
      <c r="CA334" s="1129"/>
      <c r="CB334" s="1129"/>
      <c r="CC334" s="1129"/>
      <c r="CD334" s="1129"/>
      <c r="CE334" s="1129"/>
      <c r="CF334" s="1129"/>
      <c r="CG334" s="1129"/>
      <c r="CH334" s="1129"/>
      <c r="CI334" s="1129"/>
      <c r="CJ334" s="1129"/>
      <c r="CK334" s="1129"/>
      <c r="CL334" s="1129"/>
      <c r="CM334" s="1129"/>
      <c r="CN334" s="1129"/>
      <c r="CO334" s="1129"/>
      <c r="CP334" s="1129"/>
      <c r="CQ334" s="1129"/>
      <c r="CR334" s="1129"/>
      <c r="CS334" s="1129"/>
    </row>
    <row r="335" spans="1:97" ht="79.5" customHeight="1">
      <c r="A335" s="1804"/>
      <c r="B335" s="1798"/>
      <c r="C335" s="1798"/>
      <c r="D335" s="1798"/>
      <c r="E335" s="1798"/>
      <c r="F335" s="1798"/>
      <c r="G335" s="1798"/>
      <c r="H335" s="1798"/>
      <c r="I335" s="1798"/>
      <c r="J335" s="1798"/>
      <c r="K335" s="1798"/>
      <c r="L335" s="1798"/>
      <c r="M335" s="1802"/>
      <c r="N335" s="1173" t="s">
        <v>1830</v>
      </c>
      <c r="O335" s="1174" t="s">
        <v>1830</v>
      </c>
      <c r="P335" s="1175"/>
      <c r="Q335" s="1176"/>
      <c r="R335" s="1177" t="s">
        <v>1830</v>
      </c>
      <c r="S335" s="1174" t="s">
        <v>1830</v>
      </c>
      <c r="T335" s="1175"/>
      <c r="U335" s="1178"/>
      <c r="V335" s="1173" t="s">
        <v>1830</v>
      </c>
      <c r="W335" s="1174" t="s">
        <v>1830</v>
      </c>
      <c r="X335" s="1175"/>
      <c r="Y335" s="1176"/>
      <c r="Z335" s="1177" t="s">
        <v>1830</v>
      </c>
      <c r="AA335" s="1174" t="s">
        <v>1830</v>
      </c>
      <c r="AB335" s="1175"/>
      <c r="AC335" s="1178"/>
      <c r="AD335" s="1173" t="s">
        <v>1830</v>
      </c>
      <c r="AE335" s="1174" t="s">
        <v>1830</v>
      </c>
      <c r="AF335" s="1175"/>
      <c r="AG335" s="1176"/>
      <c r="AH335" s="1177" t="s">
        <v>1830</v>
      </c>
      <c r="AI335" s="1174" t="s">
        <v>1830</v>
      </c>
      <c r="AJ335" s="1175"/>
      <c r="AK335" s="1178"/>
      <c r="AL335" s="1173" t="s">
        <v>1830</v>
      </c>
      <c r="AM335" s="1174" t="s">
        <v>1830</v>
      </c>
      <c r="AN335" s="1175"/>
      <c r="AO335" s="1179"/>
      <c r="AP335" s="1177" t="s">
        <v>1830</v>
      </c>
      <c r="AQ335" s="1174" t="s">
        <v>1830</v>
      </c>
      <c r="AR335" s="1175"/>
      <c r="AS335" s="1178"/>
      <c r="AT335" s="1180" t="s">
        <v>1830</v>
      </c>
      <c r="AU335" s="1181" t="s">
        <v>1830</v>
      </c>
      <c r="AV335" s="1182"/>
      <c r="AW335" s="1183"/>
      <c r="AX335" s="1184" t="s">
        <v>1830</v>
      </c>
      <c r="AY335" s="1181" t="s">
        <v>1830</v>
      </c>
      <c r="AZ335" s="1182"/>
      <c r="BA335" s="1185"/>
      <c r="BB335" s="1186" t="s">
        <v>1830</v>
      </c>
      <c r="BC335" s="1187" t="s">
        <v>1830</v>
      </c>
      <c r="BD335" s="1188"/>
      <c r="BE335" s="1189"/>
      <c r="BF335" s="1190" t="s">
        <v>1830</v>
      </c>
      <c r="BG335" s="1187" t="s">
        <v>1830</v>
      </c>
      <c r="BH335" s="1188"/>
      <c r="BI335" s="1191"/>
      <c r="BJ335" s="1192" t="s">
        <v>1830</v>
      </c>
      <c r="BK335" s="1193" t="s">
        <v>1830</v>
      </c>
      <c r="BL335" s="1194"/>
      <c r="BM335" s="1195"/>
      <c r="BN335" s="1196" t="s">
        <v>1830</v>
      </c>
      <c r="BO335" s="1193" t="s">
        <v>1830</v>
      </c>
      <c r="BP335" s="1194"/>
      <c r="BQ335" s="1197"/>
      <c r="BR335" s="1198" t="s">
        <v>1830</v>
      </c>
      <c r="BS335" s="1199" t="s">
        <v>1830</v>
      </c>
      <c r="BT335" s="1200"/>
      <c r="BU335" s="1201"/>
      <c r="BV335" s="1202" t="s">
        <v>1830</v>
      </c>
      <c r="BW335" s="1199" t="s">
        <v>1830</v>
      </c>
      <c r="BX335" s="1200"/>
      <c r="BY335" s="1203"/>
      <c r="BZ335" s="1129"/>
      <c r="CA335" s="1129"/>
      <c r="CB335" s="1129"/>
      <c r="CC335" s="1129"/>
      <c r="CD335" s="1129"/>
      <c r="CE335" s="1129"/>
      <c r="CF335" s="1129"/>
      <c r="CG335" s="1129"/>
      <c r="CH335" s="1129"/>
      <c r="CI335" s="1129"/>
      <c r="CJ335" s="1129"/>
      <c r="CK335" s="1129"/>
      <c r="CL335" s="1129"/>
      <c r="CM335" s="1129"/>
      <c r="CN335" s="1129"/>
      <c r="CO335" s="1129"/>
      <c r="CP335" s="1129"/>
      <c r="CQ335" s="1129"/>
      <c r="CR335" s="1129"/>
      <c r="CS335" s="1129"/>
    </row>
    <row r="336" spans="1:97" ht="30" customHeight="1">
      <c r="A336" s="1803">
        <v>3</v>
      </c>
      <c r="B336" s="1805"/>
      <c r="C336" s="1806" t="str">
        <f>IF(B336="","",VLOOKUP(B336,COMPETENCIA!$A$2:$B$44,2,0))</f>
        <v/>
      </c>
      <c r="D336" s="1805"/>
      <c r="E336" s="1800" t="str">
        <f>IF(B336="","",CONCATENATE(B336,"-",D336))</f>
        <v/>
      </c>
      <c r="F336" s="1797" t="s">
        <v>1830</v>
      </c>
      <c r="G336" s="1799"/>
      <c r="H336" s="1797" t="str">
        <f>IF(G336="","",VLOOKUP(G336,ACTIVIDAD_APRENDIZAJE!$A$2:$N$11,4,0))</f>
        <v/>
      </c>
      <c r="I336" s="1799"/>
      <c r="J336" s="1797" t="str">
        <f>IF(I336="","",VLOOKUP(I336,PRODUCTOS!$A$2:$H$5,4,0))</f>
        <v/>
      </c>
      <c r="K336" s="1799"/>
      <c r="L336" s="1800" t="str">
        <f>IF(I336="","",CONCATENATE(B336,"-",D336,"-",I336,"-",K336))</f>
        <v/>
      </c>
      <c r="M336" s="1801" t="s">
        <v>1830</v>
      </c>
      <c r="N336" s="1142"/>
      <c r="O336" s="1143"/>
      <c r="P336" s="1144" t="str">
        <f>IF(N336="","",CONCATENATE(N$9,"-",N336,"-",O336))</f>
        <v/>
      </c>
      <c r="Q336" s="1145" t="s">
        <v>1830</v>
      </c>
      <c r="R336" s="1146"/>
      <c r="S336" s="1143"/>
      <c r="T336" s="1144" t="str">
        <f>IF(R336="","",CONCATENATE(N$9,"-",N336,"-",R336,"-",S336))</f>
        <v/>
      </c>
      <c r="U336" s="1147" t="s">
        <v>1830</v>
      </c>
      <c r="V336" s="1142"/>
      <c r="W336" s="1143"/>
      <c r="X336" s="1144" t="str">
        <f>IF(V336="","",CONCATENATE(V$9,"-",V336,"-",W336))</f>
        <v/>
      </c>
      <c r="Y336" s="1145" t="s">
        <v>1830</v>
      </c>
      <c r="Z336" s="1146"/>
      <c r="AA336" s="1143"/>
      <c r="AB336" s="1144" t="str">
        <f>IF(Z336="","",CONCATENATE(V$9,"-",V336,"-",Z336,"-",AA336))</f>
        <v/>
      </c>
      <c r="AC336" s="1147" t="s">
        <v>1830</v>
      </c>
      <c r="AD336" s="1142"/>
      <c r="AE336" s="1143"/>
      <c r="AF336" s="1144" t="str">
        <f>IF(AD336="","",CONCATENATE(AD$9,"-",AD336,"-",AE336))</f>
        <v/>
      </c>
      <c r="AG336" s="1145" t="s">
        <v>1830</v>
      </c>
      <c r="AH336" s="1146"/>
      <c r="AI336" s="1143"/>
      <c r="AJ336" s="1144" t="str">
        <f>IF(AH336="","",CONCATENATE(AD$9,"-",AD336,"-",AH336,"-",AI336))</f>
        <v/>
      </c>
      <c r="AK336" s="1147" t="s">
        <v>1830</v>
      </c>
      <c r="AL336" s="1142"/>
      <c r="AM336" s="1143"/>
      <c r="AN336" s="1144" t="str">
        <f>IF(AL336="","",CONCATENATE(AL$9,"-",AL336,"-",AM336))</f>
        <v/>
      </c>
      <c r="AO336" s="1148" t="s">
        <v>1830</v>
      </c>
      <c r="AP336" s="1146"/>
      <c r="AQ336" s="1143"/>
      <c r="AR336" s="1144" t="str">
        <f>IF(AP336="","",CONCATENATE(AL$9,"-",AL336,"-",AP336,"-",AQ336))</f>
        <v/>
      </c>
      <c r="AS336" s="1147" t="s">
        <v>1830</v>
      </c>
      <c r="AT336" s="1149"/>
      <c r="AU336" s="1150"/>
      <c r="AV336" s="1151" t="str">
        <f>IF(AT336="","",CONCATENATE(AT$9,"-",AT336,"-",AU336))</f>
        <v/>
      </c>
      <c r="AW336" s="1152" t="s">
        <v>1830</v>
      </c>
      <c r="AX336" s="1153"/>
      <c r="AY336" s="1150"/>
      <c r="AZ336" s="1151" t="str">
        <f>IF(AX336="","",CONCATENATE(AT$9,"-",AT336,"-",AX336,"-",AY336))</f>
        <v/>
      </c>
      <c r="BA336" s="1154" t="s">
        <v>1830</v>
      </c>
      <c r="BB336" s="1155"/>
      <c r="BC336" s="1156"/>
      <c r="BD336" s="1157" t="str">
        <f>IF(BB336="","",CONCATENATE(BB$9,"-",BB336,"-",BC336))</f>
        <v/>
      </c>
      <c r="BE336" s="1158" t="s">
        <v>1830</v>
      </c>
      <c r="BF336" s="1159"/>
      <c r="BG336" s="1156"/>
      <c r="BH336" s="1157" t="str">
        <f>IF(BF336="","",CONCATENATE(BB$9,"-",BB336,"-",BF336,"-",BG336))</f>
        <v/>
      </c>
      <c r="BI336" s="1160" t="s">
        <v>1830</v>
      </c>
      <c r="BJ336" s="1161"/>
      <c r="BK336" s="1162"/>
      <c r="BL336" s="1163" t="str">
        <f>IF(BJ336="","",CONCATENATE(BJ$9,"-",BJ336,"-",BK336))</f>
        <v/>
      </c>
      <c r="BM336" s="1164" t="s">
        <v>1830</v>
      </c>
      <c r="BN336" s="1165"/>
      <c r="BO336" s="1162"/>
      <c r="BP336" s="1163" t="str">
        <f>IF(BN336="","",CONCATENATE(BJ$9,"-",BJ336,"-",BN336,"-",BO336))</f>
        <v/>
      </c>
      <c r="BQ336" s="1166" t="s">
        <v>1830</v>
      </c>
      <c r="BR336" s="1167"/>
      <c r="BS336" s="1168"/>
      <c r="BT336" s="1169" t="str">
        <f>IF(BR336="","",CONCATENATE(BR$9,"-",BR336,"-",BS336))</f>
        <v/>
      </c>
      <c r="BU336" s="1170" t="s">
        <v>1830</v>
      </c>
      <c r="BV336" s="1171"/>
      <c r="BW336" s="1168"/>
      <c r="BX336" s="1169" t="str">
        <f>IF(BV336="","",CONCATENATE(BR$9,"-",BR336,"-",BV336,"-",BW336))</f>
        <v/>
      </c>
      <c r="BY336" s="1172" t="s">
        <v>1830</v>
      </c>
      <c r="BZ336" s="1129"/>
      <c r="CA336" s="1129"/>
      <c r="CB336" s="1129"/>
      <c r="CC336" s="1129"/>
      <c r="CD336" s="1129"/>
      <c r="CE336" s="1129"/>
      <c r="CF336" s="1129"/>
      <c r="CG336" s="1129"/>
      <c r="CH336" s="1129"/>
      <c r="CI336" s="1129"/>
      <c r="CJ336" s="1129"/>
      <c r="CK336" s="1129"/>
      <c r="CL336" s="1129"/>
      <c r="CM336" s="1129"/>
      <c r="CN336" s="1129"/>
      <c r="CO336" s="1129"/>
      <c r="CP336" s="1129"/>
      <c r="CQ336" s="1129"/>
      <c r="CR336" s="1129"/>
      <c r="CS336" s="1129"/>
    </row>
    <row r="337" spans="1:97" ht="79.5" customHeight="1">
      <c r="A337" s="1804"/>
      <c r="B337" s="1798"/>
      <c r="C337" s="1798"/>
      <c r="D337" s="1798"/>
      <c r="E337" s="1798"/>
      <c r="F337" s="1798"/>
      <c r="G337" s="1798"/>
      <c r="H337" s="1798"/>
      <c r="I337" s="1798"/>
      <c r="J337" s="1798"/>
      <c r="K337" s="1798"/>
      <c r="L337" s="1798"/>
      <c r="M337" s="1802"/>
      <c r="N337" s="1173" t="s">
        <v>1830</v>
      </c>
      <c r="O337" s="1174" t="s">
        <v>1830</v>
      </c>
      <c r="P337" s="1175"/>
      <c r="Q337" s="1176"/>
      <c r="R337" s="1177" t="s">
        <v>1830</v>
      </c>
      <c r="S337" s="1174" t="s">
        <v>1830</v>
      </c>
      <c r="T337" s="1175"/>
      <c r="U337" s="1178"/>
      <c r="V337" s="1173" t="s">
        <v>1830</v>
      </c>
      <c r="W337" s="1174" t="s">
        <v>1830</v>
      </c>
      <c r="X337" s="1175"/>
      <c r="Y337" s="1176"/>
      <c r="Z337" s="1177" t="s">
        <v>1830</v>
      </c>
      <c r="AA337" s="1174" t="s">
        <v>1830</v>
      </c>
      <c r="AB337" s="1175"/>
      <c r="AC337" s="1178"/>
      <c r="AD337" s="1173" t="s">
        <v>1830</v>
      </c>
      <c r="AE337" s="1174" t="s">
        <v>1830</v>
      </c>
      <c r="AF337" s="1175"/>
      <c r="AG337" s="1176"/>
      <c r="AH337" s="1177" t="s">
        <v>1830</v>
      </c>
      <c r="AI337" s="1174" t="s">
        <v>1830</v>
      </c>
      <c r="AJ337" s="1175"/>
      <c r="AK337" s="1178"/>
      <c r="AL337" s="1173" t="s">
        <v>1830</v>
      </c>
      <c r="AM337" s="1174" t="s">
        <v>1830</v>
      </c>
      <c r="AN337" s="1175"/>
      <c r="AO337" s="1179"/>
      <c r="AP337" s="1177" t="s">
        <v>1830</v>
      </c>
      <c r="AQ337" s="1174" t="s">
        <v>1830</v>
      </c>
      <c r="AR337" s="1175"/>
      <c r="AS337" s="1178"/>
      <c r="AT337" s="1180" t="s">
        <v>1830</v>
      </c>
      <c r="AU337" s="1181" t="s">
        <v>1830</v>
      </c>
      <c r="AV337" s="1182"/>
      <c r="AW337" s="1183"/>
      <c r="AX337" s="1184" t="s">
        <v>1830</v>
      </c>
      <c r="AY337" s="1181" t="s">
        <v>1830</v>
      </c>
      <c r="AZ337" s="1182"/>
      <c r="BA337" s="1185"/>
      <c r="BB337" s="1186" t="s">
        <v>1830</v>
      </c>
      <c r="BC337" s="1187" t="s">
        <v>1830</v>
      </c>
      <c r="BD337" s="1188"/>
      <c r="BE337" s="1189"/>
      <c r="BF337" s="1190" t="s">
        <v>1830</v>
      </c>
      <c r="BG337" s="1187" t="s">
        <v>1830</v>
      </c>
      <c r="BH337" s="1188"/>
      <c r="BI337" s="1191"/>
      <c r="BJ337" s="1192" t="s">
        <v>1830</v>
      </c>
      <c r="BK337" s="1193" t="s">
        <v>1830</v>
      </c>
      <c r="BL337" s="1194"/>
      <c r="BM337" s="1195"/>
      <c r="BN337" s="1196" t="s">
        <v>1830</v>
      </c>
      <c r="BO337" s="1193" t="s">
        <v>1830</v>
      </c>
      <c r="BP337" s="1194"/>
      <c r="BQ337" s="1197"/>
      <c r="BR337" s="1198" t="s">
        <v>1830</v>
      </c>
      <c r="BS337" s="1199" t="s">
        <v>1830</v>
      </c>
      <c r="BT337" s="1200"/>
      <c r="BU337" s="1201"/>
      <c r="BV337" s="1202" t="s">
        <v>1830</v>
      </c>
      <c r="BW337" s="1199" t="s">
        <v>1830</v>
      </c>
      <c r="BX337" s="1200"/>
      <c r="BY337" s="1203"/>
      <c r="BZ337" s="1129"/>
      <c r="CA337" s="1129"/>
      <c r="CB337" s="1129"/>
      <c r="CC337" s="1129"/>
      <c r="CD337" s="1129"/>
      <c r="CE337" s="1129"/>
      <c r="CF337" s="1129"/>
      <c r="CG337" s="1129"/>
      <c r="CH337" s="1129"/>
      <c r="CI337" s="1129"/>
      <c r="CJ337" s="1129"/>
      <c r="CK337" s="1129"/>
      <c r="CL337" s="1129"/>
      <c r="CM337" s="1129"/>
      <c r="CN337" s="1129"/>
      <c r="CO337" s="1129"/>
      <c r="CP337" s="1129"/>
      <c r="CQ337" s="1129"/>
      <c r="CR337" s="1129"/>
      <c r="CS337" s="1129"/>
    </row>
    <row r="338" spans="1:97" ht="30" customHeight="1">
      <c r="A338" s="1803">
        <v>4</v>
      </c>
      <c r="B338" s="1805"/>
      <c r="C338" s="1806" t="str">
        <f>IF(B338="","",VLOOKUP(B338,COMPETENCIA!$A$2:$B$44,2,0))</f>
        <v/>
      </c>
      <c r="D338" s="1805"/>
      <c r="E338" s="1800" t="str">
        <f>IF(B338="","",CONCATENATE(B338,"-",D338))</f>
        <v/>
      </c>
      <c r="F338" s="1797" t="s">
        <v>1830</v>
      </c>
      <c r="G338" s="1799"/>
      <c r="H338" s="1797" t="str">
        <f>IF(G338="","",VLOOKUP(G338,ACTIVIDAD_APRENDIZAJE!$A$2:$N$11,4,0))</f>
        <v/>
      </c>
      <c r="I338" s="1799"/>
      <c r="J338" s="1797" t="str">
        <f>IF(I338="","",VLOOKUP(I338,PRODUCTOS!$A$2:$H$5,4,0))</f>
        <v/>
      </c>
      <c r="K338" s="1799"/>
      <c r="L338" s="1800" t="str">
        <f>IF(I338="","",CONCATENATE(B338,"-",D338,"-",I338,"-",K338))</f>
        <v/>
      </c>
      <c r="M338" s="1801" t="s">
        <v>1830</v>
      </c>
      <c r="N338" s="1142"/>
      <c r="O338" s="1143"/>
      <c r="P338" s="1144" t="str">
        <f>IF(N338="","",CONCATENATE(N$9,"-",N338,"-",O338))</f>
        <v/>
      </c>
      <c r="Q338" s="1145" t="s">
        <v>1830</v>
      </c>
      <c r="R338" s="1146"/>
      <c r="S338" s="1143"/>
      <c r="T338" s="1144" t="str">
        <f>IF(R338="","",CONCATENATE(N$9,"-",N338,"-",R338,"-",S338))</f>
        <v/>
      </c>
      <c r="U338" s="1147" t="s">
        <v>1830</v>
      </c>
      <c r="V338" s="1142"/>
      <c r="W338" s="1143"/>
      <c r="X338" s="1144" t="str">
        <f>IF(V338="","",CONCATENATE(V$9,"-",V338,"-",W338))</f>
        <v/>
      </c>
      <c r="Y338" s="1145" t="s">
        <v>1830</v>
      </c>
      <c r="Z338" s="1146"/>
      <c r="AA338" s="1143"/>
      <c r="AB338" s="1144" t="str">
        <f>IF(Z338="","",CONCATENATE(V$9,"-",V338,"-",Z338,"-",AA338))</f>
        <v/>
      </c>
      <c r="AC338" s="1147" t="s">
        <v>1830</v>
      </c>
      <c r="AD338" s="1142"/>
      <c r="AE338" s="1143"/>
      <c r="AF338" s="1144" t="str">
        <f>IF(AD338="","",CONCATENATE(AD$9,"-",AD338,"-",AE338))</f>
        <v/>
      </c>
      <c r="AG338" s="1145" t="s">
        <v>1830</v>
      </c>
      <c r="AH338" s="1146"/>
      <c r="AI338" s="1143"/>
      <c r="AJ338" s="1144" t="str">
        <f>IF(AH338="","",CONCATENATE(AD$9,"-",AD338,"-",AH338,"-",AI338))</f>
        <v/>
      </c>
      <c r="AK338" s="1147" t="s">
        <v>1830</v>
      </c>
      <c r="AL338" s="1142"/>
      <c r="AM338" s="1143"/>
      <c r="AN338" s="1144" t="str">
        <f>IF(AL338="","",CONCATENATE(AL$9,"-",AL338,"-",AM338))</f>
        <v/>
      </c>
      <c r="AO338" s="1148" t="s">
        <v>1830</v>
      </c>
      <c r="AP338" s="1146"/>
      <c r="AQ338" s="1143"/>
      <c r="AR338" s="1144" t="str">
        <f>IF(AP338="","",CONCATENATE(AL$9,"-",AL338,"-",AP338,"-",AQ338))</f>
        <v/>
      </c>
      <c r="AS338" s="1147" t="s">
        <v>1830</v>
      </c>
      <c r="AT338" s="1149"/>
      <c r="AU338" s="1150"/>
      <c r="AV338" s="1151" t="str">
        <f>IF(AT338="","",CONCATENATE(AT$9,"-",AT338,"-",AU338))</f>
        <v/>
      </c>
      <c r="AW338" s="1152" t="s">
        <v>1830</v>
      </c>
      <c r="AX338" s="1153"/>
      <c r="AY338" s="1150"/>
      <c r="AZ338" s="1151" t="str">
        <f>IF(AX338="","",CONCATENATE(AT$9,"-",AT338,"-",AX338,"-",AY338))</f>
        <v/>
      </c>
      <c r="BA338" s="1154" t="s">
        <v>1830</v>
      </c>
      <c r="BB338" s="1155"/>
      <c r="BC338" s="1156"/>
      <c r="BD338" s="1157" t="str">
        <f>IF(BB338="","",CONCATENATE(BB$9,"-",BB338,"-",BC338))</f>
        <v/>
      </c>
      <c r="BE338" s="1158" t="s">
        <v>1830</v>
      </c>
      <c r="BF338" s="1159"/>
      <c r="BG338" s="1156"/>
      <c r="BH338" s="1157" t="str">
        <f>IF(BF338="","",CONCATENATE(BB$9,"-",BB338,"-",BF338,"-",BG338))</f>
        <v/>
      </c>
      <c r="BI338" s="1160" t="s">
        <v>1830</v>
      </c>
      <c r="BJ338" s="1161"/>
      <c r="BK338" s="1162"/>
      <c r="BL338" s="1163" t="str">
        <f>IF(BJ338="","",CONCATENATE(BJ$9,"-",BJ338,"-",BK338))</f>
        <v/>
      </c>
      <c r="BM338" s="1164" t="s">
        <v>1830</v>
      </c>
      <c r="BN338" s="1165"/>
      <c r="BO338" s="1162"/>
      <c r="BP338" s="1163" t="str">
        <f>IF(BN338="","",CONCATENATE(BJ$9,"-",BJ338,"-",BN338,"-",BO338))</f>
        <v/>
      </c>
      <c r="BQ338" s="1166" t="s">
        <v>1830</v>
      </c>
      <c r="BR338" s="1167"/>
      <c r="BS338" s="1168"/>
      <c r="BT338" s="1169" t="str">
        <f>IF(BR338="","",CONCATENATE(BR$9,"-",BR338,"-",BS338))</f>
        <v/>
      </c>
      <c r="BU338" s="1170" t="s">
        <v>1830</v>
      </c>
      <c r="BV338" s="1171"/>
      <c r="BW338" s="1168"/>
      <c r="BX338" s="1169" t="str">
        <f>IF(BV338="","",CONCATENATE(BR$9,"-",BR338,"-",BV338,"-",BW338))</f>
        <v/>
      </c>
      <c r="BY338" s="1172" t="s">
        <v>1830</v>
      </c>
      <c r="BZ338" s="1129"/>
      <c r="CA338" s="1129"/>
      <c r="CB338" s="1129"/>
      <c r="CC338" s="1129"/>
      <c r="CD338" s="1129"/>
      <c r="CE338" s="1129"/>
      <c r="CF338" s="1129"/>
      <c r="CG338" s="1129"/>
      <c r="CH338" s="1129"/>
      <c r="CI338" s="1129"/>
      <c r="CJ338" s="1129"/>
      <c r="CK338" s="1129"/>
      <c r="CL338" s="1129"/>
      <c r="CM338" s="1129"/>
      <c r="CN338" s="1129"/>
      <c r="CO338" s="1129"/>
      <c r="CP338" s="1129"/>
      <c r="CQ338" s="1129"/>
      <c r="CR338" s="1129"/>
      <c r="CS338" s="1129"/>
    </row>
    <row r="339" spans="1:97" ht="79.5" customHeight="1">
      <c r="A339" s="1804"/>
      <c r="B339" s="1798"/>
      <c r="C339" s="1798"/>
      <c r="D339" s="1798"/>
      <c r="E339" s="1798"/>
      <c r="F339" s="1798"/>
      <c r="G339" s="1798"/>
      <c r="H339" s="1798"/>
      <c r="I339" s="1798"/>
      <c r="J339" s="1798"/>
      <c r="K339" s="1798"/>
      <c r="L339" s="1798"/>
      <c r="M339" s="1802"/>
      <c r="N339" s="1173" t="s">
        <v>1830</v>
      </c>
      <c r="O339" s="1174" t="s">
        <v>1830</v>
      </c>
      <c r="P339" s="1175"/>
      <c r="Q339" s="1176"/>
      <c r="R339" s="1177" t="s">
        <v>1830</v>
      </c>
      <c r="S339" s="1174" t="s">
        <v>1830</v>
      </c>
      <c r="T339" s="1175"/>
      <c r="U339" s="1178"/>
      <c r="V339" s="1173" t="s">
        <v>1830</v>
      </c>
      <c r="W339" s="1174" t="s">
        <v>1830</v>
      </c>
      <c r="X339" s="1175"/>
      <c r="Y339" s="1176"/>
      <c r="Z339" s="1177" t="s">
        <v>1830</v>
      </c>
      <c r="AA339" s="1174" t="s">
        <v>1830</v>
      </c>
      <c r="AB339" s="1175"/>
      <c r="AC339" s="1178"/>
      <c r="AD339" s="1173" t="s">
        <v>1830</v>
      </c>
      <c r="AE339" s="1174" t="s">
        <v>1830</v>
      </c>
      <c r="AF339" s="1175"/>
      <c r="AG339" s="1176"/>
      <c r="AH339" s="1177" t="s">
        <v>1830</v>
      </c>
      <c r="AI339" s="1174" t="s">
        <v>1830</v>
      </c>
      <c r="AJ339" s="1175"/>
      <c r="AK339" s="1178"/>
      <c r="AL339" s="1173" t="s">
        <v>1830</v>
      </c>
      <c r="AM339" s="1174" t="s">
        <v>1830</v>
      </c>
      <c r="AN339" s="1175"/>
      <c r="AO339" s="1179"/>
      <c r="AP339" s="1177" t="s">
        <v>1830</v>
      </c>
      <c r="AQ339" s="1174" t="s">
        <v>1830</v>
      </c>
      <c r="AR339" s="1175"/>
      <c r="AS339" s="1178"/>
      <c r="AT339" s="1180" t="s">
        <v>1830</v>
      </c>
      <c r="AU339" s="1181" t="s">
        <v>1830</v>
      </c>
      <c r="AV339" s="1182"/>
      <c r="AW339" s="1183"/>
      <c r="AX339" s="1184" t="s">
        <v>1830</v>
      </c>
      <c r="AY339" s="1181" t="s">
        <v>1830</v>
      </c>
      <c r="AZ339" s="1182"/>
      <c r="BA339" s="1185"/>
      <c r="BB339" s="1186" t="s">
        <v>1830</v>
      </c>
      <c r="BC339" s="1187" t="s">
        <v>1830</v>
      </c>
      <c r="BD339" s="1188"/>
      <c r="BE339" s="1189"/>
      <c r="BF339" s="1190" t="s">
        <v>1830</v>
      </c>
      <c r="BG339" s="1187" t="s">
        <v>1830</v>
      </c>
      <c r="BH339" s="1188"/>
      <c r="BI339" s="1191"/>
      <c r="BJ339" s="1192" t="s">
        <v>1830</v>
      </c>
      <c r="BK339" s="1193" t="s">
        <v>1830</v>
      </c>
      <c r="BL339" s="1194"/>
      <c r="BM339" s="1195"/>
      <c r="BN339" s="1196" t="s">
        <v>1830</v>
      </c>
      <c r="BO339" s="1193" t="s">
        <v>1830</v>
      </c>
      <c r="BP339" s="1194"/>
      <c r="BQ339" s="1197"/>
      <c r="BR339" s="1198" t="s">
        <v>1830</v>
      </c>
      <c r="BS339" s="1199" t="s">
        <v>1830</v>
      </c>
      <c r="BT339" s="1200"/>
      <c r="BU339" s="1201"/>
      <c r="BV339" s="1202" t="s">
        <v>1830</v>
      </c>
      <c r="BW339" s="1199" t="s">
        <v>1830</v>
      </c>
      <c r="BX339" s="1200"/>
      <c r="BY339" s="1203"/>
      <c r="BZ339" s="1129"/>
      <c r="CA339" s="1129"/>
      <c r="CB339" s="1129"/>
      <c r="CC339" s="1129"/>
      <c r="CD339" s="1129"/>
      <c r="CE339" s="1129"/>
      <c r="CF339" s="1129"/>
      <c r="CG339" s="1129"/>
      <c r="CH339" s="1129"/>
      <c r="CI339" s="1129"/>
      <c r="CJ339" s="1129"/>
      <c r="CK339" s="1129"/>
      <c r="CL339" s="1129"/>
      <c r="CM339" s="1129"/>
      <c r="CN339" s="1129"/>
      <c r="CO339" s="1129"/>
      <c r="CP339" s="1129"/>
      <c r="CQ339" s="1129"/>
      <c r="CR339" s="1129"/>
      <c r="CS339" s="1129"/>
    </row>
    <row r="340" spans="1:97" ht="30" customHeight="1">
      <c r="A340" s="1803">
        <v>5</v>
      </c>
      <c r="B340" s="1805"/>
      <c r="C340" s="1806" t="str">
        <f>IF(B340="","",VLOOKUP(B340,COMPETENCIA!$A$2:$B$44,2,0))</f>
        <v/>
      </c>
      <c r="D340" s="1805"/>
      <c r="E340" s="1800" t="str">
        <f>IF(B340="","",CONCATENATE(B340,"-",D340))</f>
        <v/>
      </c>
      <c r="F340" s="1797" t="s">
        <v>1830</v>
      </c>
      <c r="G340" s="1799"/>
      <c r="H340" s="1797" t="str">
        <f>IF(G340="","",VLOOKUP(G340,ACTIVIDAD_APRENDIZAJE!$A$2:$N$11,4,0))</f>
        <v/>
      </c>
      <c r="I340" s="1799"/>
      <c r="J340" s="1797" t="str">
        <f>IF(I340="","",VLOOKUP(I340,PRODUCTOS!$A$2:$H$5,4,0))</f>
        <v/>
      </c>
      <c r="K340" s="1799"/>
      <c r="L340" s="1800" t="str">
        <f>IF(I340="","",CONCATENATE(B340,"-",D340,"-",I340,"-",K340))</f>
        <v/>
      </c>
      <c r="M340" s="1801" t="s">
        <v>1830</v>
      </c>
      <c r="N340" s="1142"/>
      <c r="O340" s="1143"/>
      <c r="P340" s="1144" t="str">
        <f>IF(N340="","",CONCATENATE(N$9,"-",N340,"-",O340))</f>
        <v/>
      </c>
      <c r="Q340" s="1145" t="s">
        <v>1830</v>
      </c>
      <c r="R340" s="1146"/>
      <c r="S340" s="1143"/>
      <c r="T340" s="1144" t="str">
        <f>IF(R340="","",CONCATENATE(N$9,"-",N340,"-",R340,"-",S340))</f>
        <v/>
      </c>
      <c r="U340" s="1147" t="s">
        <v>1830</v>
      </c>
      <c r="V340" s="1142"/>
      <c r="W340" s="1143"/>
      <c r="X340" s="1144" t="str">
        <f>IF(V340="","",CONCATENATE(V$9,"-",V340,"-",W340))</f>
        <v/>
      </c>
      <c r="Y340" s="1145" t="s">
        <v>1830</v>
      </c>
      <c r="Z340" s="1146"/>
      <c r="AA340" s="1143"/>
      <c r="AB340" s="1144" t="str">
        <f>IF(Z340="","",CONCATENATE(V$9,"-",V340,"-",Z340,"-",AA340))</f>
        <v/>
      </c>
      <c r="AC340" s="1147" t="s">
        <v>1830</v>
      </c>
      <c r="AD340" s="1142"/>
      <c r="AE340" s="1143"/>
      <c r="AF340" s="1144" t="str">
        <f>IF(AD340="","",CONCATENATE(AD$9,"-",AD340,"-",AE340))</f>
        <v/>
      </c>
      <c r="AG340" s="1145" t="s">
        <v>1830</v>
      </c>
      <c r="AH340" s="1146"/>
      <c r="AI340" s="1143"/>
      <c r="AJ340" s="1144" t="str">
        <f>IF(AH340="","",CONCATENATE(AD$9,"-",AD340,"-",AH340,"-",AI340))</f>
        <v/>
      </c>
      <c r="AK340" s="1147" t="s">
        <v>1830</v>
      </c>
      <c r="AL340" s="1142"/>
      <c r="AM340" s="1143"/>
      <c r="AN340" s="1144" t="str">
        <f>IF(AL340="","",CONCATENATE(AL$9,"-",AL340,"-",AM340))</f>
        <v/>
      </c>
      <c r="AO340" s="1148" t="s">
        <v>1830</v>
      </c>
      <c r="AP340" s="1146"/>
      <c r="AQ340" s="1143"/>
      <c r="AR340" s="1144" t="str">
        <f>IF(AP340="","",CONCATENATE(AL$9,"-",AL340,"-",AP340,"-",AQ340))</f>
        <v/>
      </c>
      <c r="AS340" s="1147" t="s">
        <v>1830</v>
      </c>
      <c r="AT340" s="1149"/>
      <c r="AU340" s="1150"/>
      <c r="AV340" s="1151" t="str">
        <f>IF(AT340="","",CONCATENATE(AT$9,"-",AT340,"-",AU340))</f>
        <v/>
      </c>
      <c r="AW340" s="1152" t="s">
        <v>1830</v>
      </c>
      <c r="AX340" s="1153"/>
      <c r="AY340" s="1150"/>
      <c r="AZ340" s="1151" t="str">
        <f>IF(AX340="","",CONCATENATE(AT$9,"-",AT340,"-",AX340,"-",AY340))</f>
        <v/>
      </c>
      <c r="BA340" s="1154" t="s">
        <v>1830</v>
      </c>
      <c r="BB340" s="1155"/>
      <c r="BC340" s="1156"/>
      <c r="BD340" s="1157" t="str">
        <f>IF(BB340="","",CONCATENATE(BB$9,"-",BB340,"-",BC340))</f>
        <v/>
      </c>
      <c r="BE340" s="1158" t="s">
        <v>1830</v>
      </c>
      <c r="BF340" s="1159"/>
      <c r="BG340" s="1156"/>
      <c r="BH340" s="1157" t="str">
        <f>IF(BF340="","",CONCATENATE(BB$9,"-",BB340,"-",BF340,"-",BG340))</f>
        <v/>
      </c>
      <c r="BI340" s="1160" t="s">
        <v>1830</v>
      </c>
      <c r="BJ340" s="1161"/>
      <c r="BK340" s="1162"/>
      <c r="BL340" s="1163" t="str">
        <f>IF(BJ340="","",CONCATENATE(BJ$9,"-",BJ340,"-",BK340))</f>
        <v/>
      </c>
      <c r="BM340" s="1164" t="s">
        <v>1830</v>
      </c>
      <c r="BN340" s="1165"/>
      <c r="BO340" s="1162"/>
      <c r="BP340" s="1163" t="str">
        <f>IF(BN340="","",CONCATENATE(BJ$9,"-",BJ340,"-",BN340,"-",BO340))</f>
        <v/>
      </c>
      <c r="BQ340" s="1166" t="s">
        <v>1830</v>
      </c>
      <c r="BR340" s="1167"/>
      <c r="BS340" s="1168"/>
      <c r="BT340" s="1169" t="str">
        <f>IF(BR340="","",CONCATENATE(BR$9,"-",BR340,"-",BS340))</f>
        <v/>
      </c>
      <c r="BU340" s="1170" t="s">
        <v>1830</v>
      </c>
      <c r="BV340" s="1171"/>
      <c r="BW340" s="1168"/>
      <c r="BX340" s="1169" t="str">
        <f>IF(BV340="","",CONCATENATE(BR$9,"-",BR340,"-",BV340,"-",BW340))</f>
        <v/>
      </c>
      <c r="BY340" s="1172" t="s">
        <v>1830</v>
      </c>
      <c r="BZ340" s="1129"/>
      <c r="CA340" s="1129"/>
      <c r="CB340" s="1129"/>
      <c r="CC340" s="1129"/>
      <c r="CD340" s="1129"/>
      <c r="CE340" s="1129"/>
      <c r="CF340" s="1129"/>
      <c r="CG340" s="1129"/>
      <c r="CH340" s="1129"/>
      <c r="CI340" s="1129"/>
      <c r="CJ340" s="1129"/>
      <c r="CK340" s="1129"/>
      <c r="CL340" s="1129"/>
      <c r="CM340" s="1129"/>
      <c r="CN340" s="1129"/>
      <c r="CO340" s="1129"/>
      <c r="CP340" s="1129"/>
      <c r="CQ340" s="1129"/>
      <c r="CR340" s="1129"/>
      <c r="CS340" s="1129"/>
    </row>
    <row r="341" spans="1:97" ht="79.5" customHeight="1">
      <c r="A341" s="1804"/>
      <c r="B341" s="1798"/>
      <c r="C341" s="1798"/>
      <c r="D341" s="1798"/>
      <c r="E341" s="1798"/>
      <c r="F341" s="1798"/>
      <c r="G341" s="1798"/>
      <c r="H341" s="1798"/>
      <c r="I341" s="1798"/>
      <c r="J341" s="1798"/>
      <c r="K341" s="1798"/>
      <c r="L341" s="1798"/>
      <c r="M341" s="1802"/>
      <c r="N341" s="1173" t="s">
        <v>1830</v>
      </c>
      <c r="O341" s="1174" t="s">
        <v>1830</v>
      </c>
      <c r="P341" s="1175"/>
      <c r="Q341" s="1176"/>
      <c r="R341" s="1177" t="s">
        <v>1830</v>
      </c>
      <c r="S341" s="1174" t="s">
        <v>1830</v>
      </c>
      <c r="T341" s="1175"/>
      <c r="U341" s="1178"/>
      <c r="V341" s="1173" t="s">
        <v>1830</v>
      </c>
      <c r="W341" s="1174" t="s">
        <v>1830</v>
      </c>
      <c r="X341" s="1175"/>
      <c r="Y341" s="1176"/>
      <c r="Z341" s="1177" t="s">
        <v>1830</v>
      </c>
      <c r="AA341" s="1174" t="s">
        <v>1830</v>
      </c>
      <c r="AB341" s="1175"/>
      <c r="AC341" s="1178"/>
      <c r="AD341" s="1173" t="s">
        <v>1830</v>
      </c>
      <c r="AE341" s="1174" t="s">
        <v>1830</v>
      </c>
      <c r="AF341" s="1175"/>
      <c r="AG341" s="1176"/>
      <c r="AH341" s="1177" t="s">
        <v>1830</v>
      </c>
      <c r="AI341" s="1174" t="s">
        <v>1830</v>
      </c>
      <c r="AJ341" s="1175"/>
      <c r="AK341" s="1178"/>
      <c r="AL341" s="1173" t="s">
        <v>1830</v>
      </c>
      <c r="AM341" s="1174" t="s">
        <v>1830</v>
      </c>
      <c r="AN341" s="1175"/>
      <c r="AO341" s="1179"/>
      <c r="AP341" s="1177" t="s">
        <v>1830</v>
      </c>
      <c r="AQ341" s="1174" t="s">
        <v>1830</v>
      </c>
      <c r="AR341" s="1175"/>
      <c r="AS341" s="1178"/>
      <c r="AT341" s="1180" t="s">
        <v>1830</v>
      </c>
      <c r="AU341" s="1181" t="s">
        <v>1830</v>
      </c>
      <c r="AV341" s="1182"/>
      <c r="AW341" s="1183"/>
      <c r="AX341" s="1184" t="s">
        <v>1830</v>
      </c>
      <c r="AY341" s="1181" t="s">
        <v>1830</v>
      </c>
      <c r="AZ341" s="1182"/>
      <c r="BA341" s="1185"/>
      <c r="BB341" s="1186" t="s">
        <v>1830</v>
      </c>
      <c r="BC341" s="1187" t="s">
        <v>1830</v>
      </c>
      <c r="BD341" s="1188"/>
      <c r="BE341" s="1189"/>
      <c r="BF341" s="1190" t="s">
        <v>1830</v>
      </c>
      <c r="BG341" s="1187" t="s">
        <v>1830</v>
      </c>
      <c r="BH341" s="1188"/>
      <c r="BI341" s="1191"/>
      <c r="BJ341" s="1192" t="s">
        <v>1830</v>
      </c>
      <c r="BK341" s="1193" t="s">
        <v>1830</v>
      </c>
      <c r="BL341" s="1194"/>
      <c r="BM341" s="1195"/>
      <c r="BN341" s="1196" t="s">
        <v>1830</v>
      </c>
      <c r="BO341" s="1193" t="s">
        <v>1830</v>
      </c>
      <c r="BP341" s="1194"/>
      <c r="BQ341" s="1197"/>
      <c r="BR341" s="1198" t="s">
        <v>1830</v>
      </c>
      <c r="BS341" s="1199" t="s">
        <v>1830</v>
      </c>
      <c r="BT341" s="1200"/>
      <c r="BU341" s="1201"/>
      <c r="BV341" s="1202" t="s">
        <v>1830</v>
      </c>
      <c r="BW341" s="1199" t="s">
        <v>1830</v>
      </c>
      <c r="BX341" s="1200"/>
      <c r="BY341" s="1203"/>
      <c r="BZ341" s="1129"/>
      <c r="CA341" s="1129"/>
      <c r="CB341" s="1129"/>
      <c r="CC341" s="1129"/>
      <c r="CD341" s="1129"/>
      <c r="CE341" s="1129"/>
      <c r="CF341" s="1129"/>
      <c r="CG341" s="1129"/>
      <c r="CH341" s="1129"/>
      <c r="CI341" s="1129"/>
      <c r="CJ341" s="1129"/>
      <c r="CK341" s="1129"/>
      <c r="CL341" s="1129"/>
      <c r="CM341" s="1129"/>
      <c r="CN341" s="1129"/>
      <c r="CO341" s="1129"/>
      <c r="CP341" s="1129"/>
      <c r="CQ341" s="1129"/>
      <c r="CR341" s="1129"/>
      <c r="CS341" s="1129"/>
    </row>
    <row r="342" spans="1:97" ht="30" customHeight="1">
      <c r="A342" s="1803">
        <v>6</v>
      </c>
      <c r="B342" s="1805"/>
      <c r="C342" s="1806" t="str">
        <f>IF(B342="","",VLOOKUP(B342,COMPETENCIA!$A$2:$B$44,2,0))</f>
        <v/>
      </c>
      <c r="D342" s="1805"/>
      <c r="E342" s="1800" t="str">
        <f>IF(B342="","",CONCATENATE(B342,"-",D342))</f>
        <v/>
      </c>
      <c r="F342" s="1797" t="s">
        <v>1830</v>
      </c>
      <c r="G342" s="1799"/>
      <c r="H342" s="1797" t="str">
        <f>IF(G342="","",VLOOKUP(G342,ACTIVIDAD_APRENDIZAJE!$A$2:$N$11,4,0))</f>
        <v/>
      </c>
      <c r="I342" s="1799"/>
      <c r="J342" s="1797" t="str">
        <f>IF(I342="","",VLOOKUP(I342,PRODUCTOS!$A$2:$H$5,4,0))</f>
        <v/>
      </c>
      <c r="K342" s="1799"/>
      <c r="L342" s="1800" t="str">
        <f>IF(I342="","",CONCATENATE(B342,"-",D342,"-",I342,"-",K342))</f>
        <v/>
      </c>
      <c r="M342" s="1801" t="s">
        <v>1830</v>
      </c>
      <c r="N342" s="1142"/>
      <c r="O342" s="1143"/>
      <c r="P342" s="1144" t="str">
        <f>IF(N342="","",CONCATENATE(N$9,"-",N342,"-",O342))</f>
        <v/>
      </c>
      <c r="Q342" s="1145" t="s">
        <v>1830</v>
      </c>
      <c r="R342" s="1146"/>
      <c r="S342" s="1143"/>
      <c r="T342" s="1144" t="str">
        <f>IF(R342="","",CONCATENATE(N$9,"-",N342,"-",R342,"-",S342))</f>
        <v/>
      </c>
      <c r="U342" s="1147" t="s">
        <v>1830</v>
      </c>
      <c r="V342" s="1142"/>
      <c r="W342" s="1143"/>
      <c r="X342" s="1144" t="str">
        <f>IF(V342="","",CONCATENATE(V$9,"-",V342,"-",W342))</f>
        <v/>
      </c>
      <c r="Y342" s="1145" t="s">
        <v>1830</v>
      </c>
      <c r="Z342" s="1146"/>
      <c r="AA342" s="1143"/>
      <c r="AB342" s="1144" t="str">
        <f>IF(Z342="","",CONCATENATE(V$9,"-",V342,"-",Z342,"-",AA342))</f>
        <v/>
      </c>
      <c r="AC342" s="1147" t="s">
        <v>1830</v>
      </c>
      <c r="AD342" s="1142"/>
      <c r="AE342" s="1143"/>
      <c r="AF342" s="1144" t="str">
        <f>IF(AD342="","",CONCATENATE(AD$9,"-",AD342,"-",AE342))</f>
        <v/>
      </c>
      <c r="AG342" s="1145" t="s">
        <v>1830</v>
      </c>
      <c r="AH342" s="1146"/>
      <c r="AI342" s="1143"/>
      <c r="AJ342" s="1144" t="str">
        <f>IF(AH342="","",CONCATENATE(AD$9,"-",AD342,"-",AH342,"-",AI342))</f>
        <v/>
      </c>
      <c r="AK342" s="1147" t="s">
        <v>1830</v>
      </c>
      <c r="AL342" s="1142"/>
      <c r="AM342" s="1143"/>
      <c r="AN342" s="1144" t="str">
        <f>IF(AL342="","",CONCATENATE(AL$9,"-",AL342,"-",AM342))</f>
        <v/>
      </c>
      <c r="AO342" s="1148" t="s">
        <v>1830</v>
      </c>
      <c r="AP342" s="1146"/>
      <c r="AQ342" s="1143"/>
      <c r="AR342" s="1144" t="str">
        <f>IF(AP342="","",CONCATENATE(AL$9,"-",AL342,"-",AP342,"-",AQ342))</f>
        <v/>
      </c>
      <c r="AS342" s="1147" t="s">
        <v>1830</v>
      </c>
      <c r="AT342" s="1149"/>
      <c r="AU342" s="1150"/>
      <c r="AV342" s="1151" t="str">
        <f>IF(AT342="","",CONCATENATE(AT$9,"-",AT342,"-",AU342))</f>
        <v/>
      </c>
      <c r="AW342" s="1152" t="s">
        <v>1830</v>
      </c>
      <c r="AX342" s="1153"/>
      <c r="AY342" s="1150"/>
      <c r="AZ342" s="1151" t="str">
        <f>IF(AX342="","",CONCATENATE(AT$9,"-",AT342,"-",AX342,"-",AY342))</f>
        <v/>
      </c>
      <c r="BA342" s="1154" t="s">
        <v>1830</v>
      </c>
      <c r="BB342" s="1155"/>
      <c r="BC342" s="1156"/>
      <c r="BD342" s="1157" t="str">
        <f>IF(BB342="","",CONCATENATE(BB$9,"-",BB342,"-",BC342))</f>
        <v/>
      </c>
      <c r="BE342" s="1158" t="s">
        <v>1830</v>
      </c>
      <c r="BF342" s="1159"/>
      <c r="BG342" s="1156"/>
      <c r="BH342" s="1157" t="str">
        <f>IF(BF342="","",CONCATENATE(BB$9,"-",BB342,"-",BF342,"-",BG342))</f>
        <v/>
      </c>
      <c r="BI342" s="1160" t="s">
        <v>1830</v>
      </c>
      <c r="BJ342" s="1161"/>
      <c r="BK342" s="1162"/>
      <c r="BL342" s="1163" t="str">
        <f>IF(BJ342="","",CONCATENATE(BJ$9,"-",BJ342,"-",BK342))</f>
        <v/>
      </c>
      <c r="BM342" s="1164" t="s">
        <v>1830</v>
      </c>
      <c r="BN342" s="1165"/>
      <c r="BO342" s="1162"/>
      <c r="BP342" s="1163" t="str">
        <f>IF(BN342="","",CONCATENATE(BJ$9,"-",BJ342,"-",BN342,"-",BO342))</f>
        <v/>
      </c>
      <c r="BQ342" s="1166" t="s">
        <v>1830</v>
      </c>
      <c r="BR342" s="1167"/>
      <c r="BS342" s="1168"/>
      <c r="BT342" s="1169" t="str">
        <f>IF(BR342="","",CONCATENATE(BR$9,"-",BR342,"-",BS342))</f>
        <v/>
      </c>
      <c r="BU342" s="1170" t="s">
        <v>1830</v>
      </c>
      <c r="BV342" s="1171"/>
      <c r="BW342" s="1168"/>
      <c r="BX342" s="1169" t="str">
        <f>IF(BV342="","",CONCATENATE(BR$9,"-",BR342,"-",BV342,"-",BW342))</f>
        <v/>
      </c>
      <c r="BY342" s="1172" t="s">
        <v>1830</v>
      </c>
      <c r="BZ342" s="1129"/>
      <c r="CA342" s="1129"/>
      <c r="CB342" s="1129"/>
      <c r="CC342" s="1129"/>
      <c r="CD342" s="1129"/>
      <c r="CE342" s="1129"/>
      <c r="CF342" s="1129"/>
      <c r="CG342" s="1129"/>
      <c r="CH342" s="1129"/>
      <c r="CI342" s="1129"/>
      <c r="CJ342" s="1129"/>
      <c r="CK342" s="1129"/>
      <c r="CL342" s="1129"/>
      <c r="CM342" s="1129"/>
      <c r="CN342" s="1129"/>
      <c r="CO342" s="1129"/>
      <c r="CP342" s="1129"/>
      <c r="CQ342" s="1129"/>
      <c r="CR342" s="1129"/>
      <c r="CS342" s="1129"/>
    </row>
    <row r="343" spans="1:97" ht="79.5" customHeight="1">
      <c r="A343" s="1804"/>
      <c r="B343" s="1798"/>
      <c r="C343" s="1798"/>
      <c r="D343" s="1798"/>
      <c r="E343" s="1798"/>
      <c r="F343" s="1798"/>
      <c r="G343" s="1798"/>
      <c r="H343" s="1798"/>
      <c r="I343" s="1798"/>
      <c r="J343" s="1798"/>
      <c r="K343" s="1798"/>
      <c r="L343" s="1798"/>
      <c r="M343" s="1802"/>
      <c r="N343" s="1173" t="s">
        <v>1830</v>
      </c>
      <c r="O343" s="1174" t="s">
        <v>1830</v>
      </c>
      <c r="P343" s="1175"/>
      <c r="Q343" s="1176"/>
      <c r="R343" s="1177" t="s">
        <v>1830</v>
      </c>
      <c r="S343" s="1174" t="s">
        <v>1830</v>
      </c>
      <c r="T343" s="1175"/>
      <c r="U343" s="1178"/>
      <c r="V343" s="1173" t="s">
        <v>1830</v>
      </c>
      <c r="W343" s="1174" t="s">
        <v>1830</v>
      </c>
      <c r="X343" s="1175"/>
      <c r="Y343" s="1176"/>
      <c r="Z343" s="1177" t="s">
        <v>1830</v>
      </c>
      <c r="AA343" s="1174" t="s">
        <v>1830</v>
      </c>
      <c r="AB343" s="1175"/>
      <c r="AC343" s="1178"/>
      <c r="AD343" s="1173" t="s">
        <v>1830</v>
      </c>
      <c r="AE343" s="1174" t="s">
        <v>1830</v>
      </c>
      <c r="AF343" s="1175"/>
      <c r="AG343" s="1176"/>
      <c r="AH343" s="1177" t="s">
        <v>1830</v>
      </c>
      <c r="AI343" s="1174" t="s">
        <v>1830</v>
      </c>
      <c r="AJ343" s="1175"/>
      <c r="AK343" s="1178"/>
      <c r="AL343" s="1173" t="s">
        <v>1830</v>
      </c>
      <c r="AM343" s="1174" t="s">
        <v>1830</v>
      </c>
      <c r="AN343" s="1175"/>
      <c r="AO343" s="1179"/>
      <c r="AP343" s="1177" t="s">
        <v>1830</v>
      </c>
      <c r="AQ343" s="1174" t="s">
        <v>1830</v>
      </c>
      <c r="AR343" s="1175"/>
      <c r="AS343" s="1178"/>
      <c r="AT343" s="1180" t="s">
        <v>1830</v>
      </c>
      <c r="AU343" s="1181" t="s">
        <v>1830</v>
      </c>
      <c r="AV343" s="1182"/>
      <c r="AW343" s="1183"/>
      <c r="AX343" s="1184" t="s">
        <v>1830</v>
      </c>
      <c r="AY343" s="1181" t="s">
        <v>1830</v>
      </c>
      <c r="AZ343" s="1182"/>
      <c r="BA343" s="1185"/>
      <c r="BB343" s="1186" t="s">
        <v>1830</v>
      </c>
      <c r="BC343" s="1187" t="s">
        <v>1830</v>
      </c>
      <c r="BD343" s="1188"/>
      <c r="BE343" s="1189"/>
      <c r="BF343" s="1190" t="s">
        <v>1830</v>
      </c>
      <c r="BG343" s="1187" t="s">
        <v>1830</v>
      </c>
      <c r="BH343" s="1188"/>
      <c r="BI343" s="1191"/>
      <c r="BJ343" s="1192" t="s">
        <v>1830</v>
      </c>
      <c r="BK343" s="1193" t="s">
        <v>1830</v>
      </c>
      <c r="BL343" s="1194"/>
      <c r="BM343" s="1195"/>
      <c r="BN343" s="1196" t="s">
        <v>1830</v>
      </c>
      <c r="BO343" s="1193" t="s">
        <v>1830</v>
      </c>
      <c r="BP343" s="1194"/>
      <c r="BQ343" s="1197"/>
      <c r="BR343" s="1198" t="s">
        <v>1830</v>
      </c>
      <c r="BS343" s="1199" t="s">
        <v>1830</v>
      </c>
      <c r="BT343" s="1200"/>
      <c r="BU343" s="1201"/>
      <c r="BV343" s="1202" t="s">
        <v>1830</v>
      </c>
      <c r="BW343" s="1199" t="s">
        <v>1830</v>
      </c>
      <c r="BX343" s="1200"/>
      <c r="BY343" s="1203"/>
      <c r="BZ343" s="1129"/>
      <c r="CA343" s="1129"/>
      <c r="CB343" s="1129"/>
      <c r="CC343" s="1129"/>
      <c r="CD343" s="1129"/>
      <c r="CE343" s="1129"/>
      <c r="CF343" s="1129"/>
      <c r="CG343" s="1129"/>
      <c r="CH343" s="1129"/>
      <c r="CI343" s="1129"/>
      <c r="CJ343" s="1129"/>
      <c r="CK343" s="1129"/>
      <c r="CL343" s="1129"/>
      <c r="CM343" s="1129"/>
      <c r="CN343" s="1129"/>
      <c r="CO343" s="1129"/>
      <c r="CP343" s="1129"/>
      <c r="CQ343" s="1129"/>
      <c r="CR343" s="1129"/>
      <c r="CS343" s="1129"/>
    </row>
    <row r="344" spans="1:97" ht="30" customHeight="1">
      <c r="A344" s="1803">
        <v>7</v>
      </c>
      <c r="B344" s="1805"/>
      <c r="C344" s="1806" t="str">
        <f>IF(B344="","",VLOOKUP(B344,COMPETENCIA!$A$2:$B$44,2,0))</f>
        <v/>
      </c>
      <c r="D344" s="1805"/>
      <c r="E344" s="1800" t="str">
        <f>IF(B344="","",CONCATENATE(B344,"-",D344))</f>
        <v/>
      </c>
      <c r="F344" s="1797" t="s">
        <v>1830</v>
      </c>
      <c r="G344" s="1799"/>
      <c r="H344" s="1797" t="str">
        <f>IF(G344="","",VLOOKUP(G344,ACTIVIDAD_APRENDIZAJE!$A$2:$N$11,4,0))</f>
        <v/>
      </c>
      <c r="I344" s="1799"/>
      <c r="J344" s="1797" t="str">
        <f>IF(I344="","",VLOOKUP(I344,PRODUCTOS!$A$2:$H$5,4,0))</f>
        <v/>
      </c>
      <c r="K344" s="1799"/>
      <c r="L344" s="1800" t="str">
        <f>IF(I344="","",CONCATENATE(B344,"-",D344,"-",I344,"-",K344))</f>
        <v/>
      </c>
      <c r="M344" s="1801" t="s">
        <v>1830</v>
      </c>
      <c r="N344" s="1142"/>
      <c r="O344" s="1143"/>
      <c r="P344" s="1144" t="str">
        <f>IF(N344="","",CONCATENATE(N$9,"-",N344,"-",O344))</f>
        <v/>
      </c>
      <c r="Q344" s="1145" t="s">
        <v>1830</v>
      </c>
      <c r="R344" s="1146"/>
      <c r="S344" s="1143"/>
      <c r="T344" s="1144" t="str">
        <f>IF(R344="","",CONCATENATE(N$9,"-",N344,"-",R344,"-",S344))</f>
        <v/>
      </c>
      <c r="U344" s="1147" t="s">
        <v>1830</v>
      </c>
      <c r="V344" s="1142"/>
      <c r="W344" s="1143"/>
      <c r="X344" s="1144" t="str">
        <f>IF(V344="","",CONCATENATE(V$9,"-",V344,"-",W344))</f>
        <v/>
      </c>
      <c r="Y344" s="1145" t="s">
        <v>1830</v>
      </c>
      <c r="Z344" s="1146"/>
      <c r="AA344" s="1143"/>
      <c r="AB344" s="1144" t="str">
        <f>IF(Z344="","",CONCATENATE(V$9,"-",V344,"-",Z344,"-",AA344))</f>
        <v/>
      </c>
      <c r="AC344" s="1147" t="s">
        <v>1830</v>
      </c>
      <c r="AD344" s="1142"/>
      <c r="AE344" s="1143"/>
      <c r="AF344" s="1144" t="str">
        <f>IF(AD344="","",CONCATENATE(AD$9,"-",AD344,"-",AE344))</f>
        <v/>
      </c>
      <c r="AG344" s="1145" t="s">
        <v>1830</v>
      </c>
      <c r="AH344" s="1146"/>
      <c r="AI344" s="1143"/>
      <c r="AJ344" s="1144" t="str">
        <f>IF(AH344="","",CONCATENATE(AD$9,"-",AD344,"-",AH344,"-",AI344))</f>
        <v/>
      </c>
      <c r="AK344" s="1147" t="s">
        <v>1830</v>
      </c>
      <c r="AL344" s="1142"/>
      <c r="AM344" s="1143"/>
      <c r="AN344" s="1144" t="str">
        <f>IF(AL344="","",CONCATENATE(AL$9,"-",AL344,"-",AM344))</f>
        <v/>
      </c>
      <c r="AO344" s="1148" t="s">
        <v>1830</v>
      </c>
      <c r="AP344" s="1146"/>
      <c r="AQ344" s="1143"/>
      <c r="AR344" s="1144" t="str">
        <f>IF(AP344="","",CONCATENATE(AL$9,"-",AL344,"-",AP344,"-",AQ344))</f>
        <v/>
      </c>
      <c r="AS344" s="1147" t="s">
        <v>1830</v>
      </c>
      <c r="AT344" s="1149"/>
      <c r="AU344" s="1150"/>
      <c r="AV344" s="1151" t="str">
        <f>IF(AT344="","",CONCATENATE(AT$9,"-",AT344,"-",AU344))</f>
        <v/>
      </c>
      <c r="AW344" s="1152" t="s">
        <v>1830</v>
      </c>
      <c r="AX344" s="1153"/>
      <c r="AY344" s="1150"/>
      <c r="AZ344" s="1151" t="str">
        <f>IF(AX344="","",CONCATENATE(AT$9,"-",AT344,"-",AX344,"-",AY344))</f>
        <v/>
      </c>
      <c r="BA344" s="1154" t="s">
        <v>1830</v>
      </c>
      <c r="BB344" s="1155"/>
      <c r="BC344" s="1156"/>
      <c r="BD344" s="1157" t="str">
        <f>IF(BB344="","",CONCATENATE(BB$9,"-",BB344,"-",BC344))</f>
        <v/>
      </c>
      <c r="BE344" s="1158" t="s">
        <v>1830</v>
      </c>
      <c r="BF344" s="1159"/>
      <c r="BG344" s="1156"/>
      <c r="BH344" s="1157" t="str">
        <f>IF(BF344="","",CONCATENATE(BB$9,"-",BB344,"-",BF344,"-",BG344))</f>
        <v/>
      </c>
      <c r="BI344" s="1160" t="s">
        <v>1830</v>
      </c>
      <c r="BJ344" s="1161"/>
      <c r="BK344" s="1162"/>
      <c r="BL344" s="1163" t="str">
        <f>IF(BJ344="","",CONCATENATE(BJ$9,"-",BJ344,"-",BK344))</f>
        <v/>
      </c>
      <c r="BM344" s="1164" t="s">
        <v>1830</v>
      </c>
      <c r="BN344" s="1165"/>
      <c r="BO344" s="1162"/>
      <c r="BP344" s="1163" t="str">
        <f>IF(BN344="","",CONCATENATE(BJ$9,"-",BJ344,"-",BN344,"-",BO344))</f>
        <v/>
      </c>
      <c r="BQ344" s="1166" t="s">
        <v>1830</v>
      </c>
      <c r="BR344" s="1167"/>
      <c r="BS344" s="1168"/>
      <c r="BT344" s="1169" t="str">
        <f>IF(BR344="","",CONCATENATE(BR$9,"-",BR344,"-",BS344))</f>
        <v/>
      </c>
      <c r="BU344" s="1170" t="s">
        <v>1830</v>
      </c>
      <c r="BV344" s="1171"/>
      <c r="BW344" s="1168"/>
      <c r="BX344" s="1169" t="str">
        <f>IF(BV344="","",CONCATENATE(BR$9,"-",BR344,"-",BV344,"-",BW344))</f>
        <v/>
      </c>
      <c r="BY344" s="1172" t="s">
        <v>1830</v>
      </c>
      <c r="BZ344" s="1129"/>
      <c r="CA344" s="1129"/>
      <c r="CB344" s="1129"/>
      <c r="CC344" s="1129"/>
      <c r="CD344" s="1129"/>
      <c r="CE344" s="1129"/>
      <c r="CF344" s="1129"/>
      <c r="CG344" s="1129"/>
      <c r="CH344" s="1129"/>
      <c r="CI344" s="1129"/>
      <c r="CJ344" s="1129"/>
      <c r="CK344" s="1129"/>
      <c r="CL344" s="1129"/>
      <c r="CM344" s="1129"/>
      <c r="CN344" s="1129"/>
      <c r="CO344" s="1129"/>
      <c r="CP344" s="1129"/>
      <c r="CQ344" s="1129"/>
      <c r="CR344" s="1129"/>
      <c r="CS344" s="1129"/>
    </row>
    <row r="345" spans="1:97" ht="79.5" customHeight="1">
      <c r="A345" s="1804"/>
      <c r="B345" s="1798"/>
      <c r="C345" s="1798"/>
      <c r="D345" s="1798"/>
      <c r="E345" s="1798"/>
      <c r="F345" s="1798"/>
      <c r="G345" s="1798"/>
      <c r="H345" s="1798"/>
      <c r="I345" s="1798"/>
      <c r="J345" s="1798"/>
      <c r="K345" s="1798"/>
      <c r="L345" s="1798"/>
      <c r="M345" s="1802"/>
      <c r="N345" s="1173" t="s">
        <v>1830</v>
      </c>
      <c r="O345" s="1174" t="s">
        <v>1830</v>
      </c>
      <c r="P345" s="1175"/>
      <c r="Q345" s="1176"/>
      <c r="R345" s="1177" t="s">
        <v>1830</v>
      </c>
      <c r="S345" s="1174" t="s">
        <v>1830</v>
      </c>
      <c r="T345" s="1175"/>
      <c r="U345" s="1178"/>
      <c r="V345" s="1173" t="s">
        <v>1830</v>
      </c>
      <c r="W345" s="1174" t="s">
        <v>1830</v>
      </c>
      <c r="X345" s="1175"/>
      <c r="Y345" s="1176"/>
      <c r="Z345" s="1177" t="s">
        <v>1830</v>
      </c>
      <c r="AA345" s="1174" t="s">
        <v>1830</v>
      </c>
      <c r="AB345" s="1175"/>
      <c r="AC345" s="1178"/>
      <c r="AD345" s="1173" t="s">
        <v>1830</v>
      </c>
      <c r="AE345" s="1174" t="s">
        <v>1830</v>
      </c>
      <c r="AF345" s="1175"/>
      <c r="AG345" s="1176"/>
      <c r="AH345" s="1177" t="s">
        <v>1830</v>
      </c>
      <c r="AI345" s="1174" t="s">
        <v>1830</v>
      </c>
      <c r="AJ345" s="1175"/>
      <c r="AK345" s="1178"/>
      <c r="AL345" s="1173" t="s">
        <v>1830</v>
      </c>
      <c r="AM345" s="1174" t="s">
        <v>1830</v>
      </c>
      <c r="AN345" s="1175"/>
      <c r="AO345" s="1179"/>
      <c r="AP345" s="1177" t="s">
        <v>1830</v>
      </c>
      <c r="AQ345" s="1174" t="s">
        <v>1830</v>
      </c>
      <c r="AR345" s="1175"/>
      <c r="AS345" s="1178"/>
      <c r="AT345" s="1180" t="s">
        <v>1830</v>
      </c>
      <c r="AU345" s="1181" t="s">
        <v>1830</v>
      </c>
      <c r="AV345" s="1182"/>
      <c r="AW345" s="1183"/>
      <c r="AX345" s="1184" t="s">
        <v>1830</v>
      </c>
      <c r="AY345" s="1181" t="s">
        <v>1830</v>
      </c>
      <c r="AZ345" s="1182"/>
      <c r="BA345" s="1185"/>
      <c r="BB345" s="1186" t="s">
        <v>1830</v>
      </c>
      <c r="BC345" s="1187" t="s">
        <v>1830</v>
      </c>
      <c r="BD345" s="1188"/>
      <c r="BE345" s="1189"/>
      <c r="BF345" s="1190" t="s">
        <v>1830</v>
      </c>
      <c r="BG345" s="1187" t="s">
        <v>1830</v>
      </c>
      <c r="BH345" s="1188"/>
      <c r="BI345" s="1191"/>
      <c r="BJ345" s="1192" t="s">
        <v>1830</v>
      </c>
      <c r="BK345" s="1193" t="s">
        <v>1830</v>
      </c>
      <c r="BL345" s="1194"/>
      <c r="BM345" s="1195"/>
      <c r="BN345" s="1196" t="s">
        <v>1830</v>
      </c>
      <c r="BO345" s="1193" t="s">
        <v>1830</v>
      </c>
      <c r="BP345" s="1194"/>
      <c r="BQ345" s="1197"/>
      <c r="BR345" s="1198" t="s">
        <v>1830</v>
      </c>
      <c r="BS345" s="1199" t="s">
        <v>1830</v>
      </c>
      <c r="BT345" s="1200"/>
      <c r="BU345" s="1201"/>
      <c r="BV345" s="1202" t="s">
        <v>1830</v>
      </c>
      <c r="BW345" s="1199" t="s">
        <v>1830</v>
      </c>
      <c r="BX345" s="1200"/>
      <c r="BY345" s="1203"/>
      <c r="BZ345" s="1129"/>
      <c r="CA345" s="1129"/>
      <c r="CB345" s="1129"/>
      <c r="CC345" s="1129"/>
      <c r="CD345" s="1129"/>
      <c r="CE345" s="1129"/>
      <c r="CF345" s="1129"/>
      <c r="CG345" s="1129"/>
      <c r="CH345" s="1129"/>
      <c r="CI345" s="1129"/>
      <c r="CJ345" s="1129"/>
      <c r="CK345" s="1129"/>
      <c r="CL345" s="1129"/>
      <c r="CM345" s="1129"/>
      <c r="CN345" s="1129"/>
      <c r="CO345" s="1129"/>
      <c r="CP345" s="1129"/>
      <c r="CQ345" s="1129"/>
      <c r="CR345" s="1129"/>
      <c r="CS345" s="1129"/>
    </row>
    <row r="346" spans="1:97" ht="30" customHeight="1">
      <c r="A346" s="1803">
        <v>8</v>
      </c>
      <c r="B346" s="1805"/>
      <c r="C346" s="1806" t="str">
        <f>IF(B346="","",VLOOKUP(B346,COMPETENCIA!$A$2:$B$44,2,0))</f>
        <v/>
      </c>
      <c r="D346" s="1805"/>
      <c r="E346" s="1800" t="str">
        <f>IF(B346="","",CONCATENATE(B346,"-",D346))</f>
        <v/>
      </c>
      <c r="F346" s="1797" t="s">
        <v>1830</v>
      </c>
      <c r="G346" s="1799"/>
      <c r="H346" s="1797" t="str">
        <f>IF(G346="","",VLOOKUP(G346,ACTIVIDAD_APRENDIZAJE!$A$2:$N$11,4,0))</f>
        <v/>
      </c>
      <c r="I346" s="1799"/>
      <c r="J346" s="1797" t="str">
        <f>IF(I346="","",VLOOKUP(I346,PRODUCTOS!$A$2:$H$5,4,0))</f>
        <v/>
      </c>
      <c r="K346" s="1799"/>
      <c r="L346" s="1800" t="str">
        <f>IF(I346="","",CONCATENATE(B346,"-",D346,"-",I346,"-",K346))</f>
        <v/>
      </c>
      <c r="M346" s="1801" t="s">
        <v>1830</v>
      </c>
      <c r="N346" s="1142"/>
      <c r="O346" s="1143"/>
      <c r="P346" s="1144" t="str">
        <f>IF(N346="","",CONCATENATE(N$9,"-",N346,"-",O346))</f>
        <v/>
      </c>
      <c r="Q346" s="1145" t="s">
        <v>1830</v>
      </c>
      <c r="R346" s="1146"/>
      <c r="S346" s="1143"/>
      <c r="T346" s="1144" t="str">
        <f>IF(R346="","",CONCATENATE(N$9,"-",N346,"-",R346,"-",S346))</f>
        <v/>
      </c>
      <c r="U346" s="1147" t="s">
        <v>1830</v>
      </c>
      <c r="V346" s="1142"/>
      <c r="W346" s="1143"/>
      <c r="X346" s="1144" t="str">
        <f>IF(V346="","",CONCATENATE(V$9,"-",V346,"-",W346))</f>
        <v/>
      </c>
      <c r="Y346" s="1145" t="s">
        <v>1830</v>
      </c>
      <c r="Z346" s="1146"/>
      <c r="AA346" s="1143"/>
      <c r="AB346" s="1144" t="str">
        <f>IF(Z346="","",CONCATENATE(V$9,"-",V346,"-",Z346,"-",AA346))</f>
        <v/>
      </c>
      <c r="AC346" s="1147" t="s">
        <v>1830</v>
      </c>
      <c r="AD346" s="1142"/>
      <c r="AE346" s="1143"/>
      <c r="AF346" s="1144" t="str">
        <f>IF(AD346="","",CONCATENATE(AD$9,"-",AD346,"-",AE346))</f>
        <v/>
      </c>
      <c r="AG346" s="1145" t="s">
        <v>1830</v>
      </c>
      <c r="AH346" s="1146"/>
      <c r="AI346" s="1143"/>
      <c r="AJ346" s="1144" t="str">
        <f>IF(AH346="","",CONCATENATE(AD$9,"-",AD346,"-",AH346,"-",AI346))</f>
        <v/>
      </c>
      <c r="AK346" s="1147" t="s">
        <v>1830</v>
      </c>
      <c r="AL346" s="1142"/>
      <c r="AM346" s="1143"/>
      <c r="AN346" s="1144" t="str">
        <f>IF(AL346="","",CONCATENATE(AL$9,"-",AL346,"-",AM346))</f>
        <v/>
      </c>
      <c r="AO346" s="1148" t="s">
        <v>1830</v>
      </c>
      <c r="AP346" s="1146"/>
      <c r="AQ346" s="1143"/>
      <c r="AR346" s="1144" t="str">
        <f>IF(AP346="","",CONCATENATE(AL$9,"-",AL346,"-",AP346,"-",AQ346))</f>
        <v/>
      </c>
      <c r="AS346" s="1147" t="s">
        <v>1830</v>
      </c>
      <c r="AT346" s="1149"/>
      <c r="AU346" s="1150"/>
      <c r="AV346" s="1151" t="str">
        <f>IF(AT346="","",CONCATENATE(AT$9,"-",AT346,"-",AU346))</f>
        <v/>
      </c>
      <c r="AW346" s="1152" t="s">
        <v>1830</v>
      </c>
      <c r="AX346" s="1153"/>
      <c r="AY346" s="1150"/>
      <c r="AZ346" s="1151" t="str">
        <f>IF(AX346="","",CONCATENATE(AT$9,"-",AT346,"-",AX346,"-",AY346))</f>
        <v/>
      </c>
      <c r="BA346" s="1154" t="s">
        <v>1830</v>
      </c>
      <c r="BB346" s="1155"/>
      <c r="BC346" s="1156"/>
      <c r="BD346" s="1157" t="str">
        <f>IF(BB346="","",CONCATENATE(BB$9,"-",BB346,"-",BC346))</f>
        <v/>
      </c>
      <c r="BE346" s="1158" t="s">
        <v>1830</v>
      </c>
      <c r="BF346" s="1159"/>
      <c r="BG346" s="1156"/>
      <c r="BH346" s="1157" t="str">
        <f>IF(BF346="","",CONCATENATE(BB$9,"-",BB346,"-",BF346,"-",BG346))</f>
        <v/>
      </c>
      <c r="BI346" s="1160" t="s">
        <v>1830</v>
      </c>
      <c r="BJ346" s="1161"/>
      <c r="BK346" s="1162"/>
      <c r="BL346" s="1163" t="str">
        <f>IF(BJ346="","",CONCATENATE(BJ$9,"-",BJ346,"-",BK346))</f>
        <v/>
      </c>
      <c r="BM346" s="1164" t="s">
        <v>1830</v>
      </c>
      <c r="BN346" s="1165"/>
      <c r="BO346" s="1162"/>
      <c r="BP346" s="1163" t="str">
        <f>IF(BN346="","",CONCATENATE(BJ$9,"-",BJ346,"-",BN346,"-",BO346))</f>
        <v/>
      </c>
      <c r="BQ346" s="1166" t="s">
        <v>1830</v>
      </c>
      <c r="BR346" s="1167"/>
      <c r="BS346" s="1168"/>
      <c r="BT346" s="1169" t="str">
        <f>IF(BR346="","",CONCATENATE(BR$9,"-",BR346,"-",BS346))</f>
        <v/>
      </c>
      <c r="BU346" s="1170" t="s">
        <v>1830</v>
      </c>
      <c r="BV346" s="1171"/>
      <c r="BW346" s="1168"/>
      <c r="BX346" s="1169" t="str">
        <f>IF(BV346="","",CONCATENATE(BR$9,"-",BR346,"-",BV346,"-",BW346))</f>
        <v/>
      </c>
      <c r="BY346" s="1172" t="s">
        <v>1830</v>
      </c>
      <c r="BZ346" s="1129"/>
      <c r="CA346" s="1129"/>
      <c r="CB346" s="1129"/>
      <c r="CC346" s="1129"/>
      <c r="CD346" s="1129"/>
      <c r="CE346" s="1129"/>
      <c r="CF346" s="1129"/>
      <c r="CG346" s="1129"/>
      <c r="CH346" s="1129"/>
      <c r="CI346" s="1129"/>
      <c r="CJ346" s="1129"/>
      <c r="CK346" s="1129"/>
      <c r="CL346" s="1129"/>
      <c r="CM346" s="1129"/>
      <c r="CN346" s="1129"/>
      <c r="CO346" s="1129"/>
      <c r="CP346" s="1129"/>
      <c r="CQ346" s="1129"/>
      <c r="CR346" s="1129"/>
      <c r="CS346" s="1129"/>
    </row>
    <row r="347" spans="1:97" ht="79.5" customHeight="1">
      <c r="A347" s="1804"/>
      <c r="B347" s="1798"/>
      <c r="C347" s="1798"/>
      <c r="D347" s="1798"/>
      <c r="E347" s="1798"/>
      <c r="F347" s="1798"/>
      <c r="G347" s="1798"/>
      <c r="H347" s="1798"/>
      <c r="I347" s="1798"/>
      <c r="J347" s="1798"/>
      <c r="K347" s="1798"/>
      <c r="L347" s="1798"/>
      <c r="M347" s="1802"/>
      <c r="N347" s="1173" t="s">
        <v>1830</v>
      </c>
      <c r="O347" s="1174" t="s">
        <v>1830</v>
      </c>
      <c r="P347" s="1175"/>
      <c r="Q347" s="1176"/>
      <c r="R347" s="1177" t="s">
        <v>1830</v>
      </c>
      <c r="S347" s="1174" t="s">
        <v>1830</v>
      </c>
      <c r="T347" s="1175"/>
      <c r="U347" s="1178"/>
      <c r="V347" s="1173" t="s">
        <v>1830</v>
      </c>
      <c r="W347" s="1174" t="s">
        <v>1830</v>
      </c>
      <c r="X347" s="1175"/>
      <c r="Y347" s="1176"/>
      <c r="Z347" s="1177" t="s">
        <v>1830</v>
      </c>
      <c r="AA347" s="1174" t="s">
        <v>1830</v>
      </c>
      <c r="AB347" s="1175"/>
      <c r="AC347" s="1178"/>
      <c r="AD347" s="1173" t="s">
        <v>1830</v>
      </c>
      <c r="AE347" s="1174" t="s">
        <v>1830</v>
      </c>
      <c r="AF347" s="1175"/>
      <c r="AG347" s="1176"/>
      <c r="AH347" s="1177" t="s">
        <v>1830</v>
      </c>
      <c r="AI347" s="1174" t="s">
        <v>1830</v>
      </c>
      <c r="AJ347" s="1175"/>
      <c r="AK347" s="1178"/>
      <c r="AL347" s="1173" t="s">
        <v>1830</v>
      </c>
      <c r="AM347" s="1174" t="s">
        <v>1830</v>
      </c>
      <c r="AN347" s="1175"/>
      <c r="AO347" s="1179"/>
      <c r="AP347" s="1177" t="s">
        <v>1830</v>
      </c>
      <c r="AQ347" s="1174" t="s">
        <v>1830</v>
      </c>
      <c r="AR347" s="1175"/>
      <c r="AS347" s="1178"/>
      <c r="AT347" s="1180" t="s">
        <v>1830</v>
      </c>
      <c r="AU347" s="1181" t="s">
        <v>1830</v>
      </c>
      <c r="AV347" s="1182"/>
      <c r="AW347" s="1183"/>
      <c r="AX347" s="1184" t="s">
        <v>1830</v>
      </c>
      <c r="AY347" s="1181" t="s">
        <v>1830</v>
      </c>
      <c r="AZ347" s="1182"/>
      <c r="BA347" s="1185"/>
      <c r="BB347" s="1186" t="s">
        <v>1830</v>
      </c>
      <c r="BC347" s="1187" t="s">
        <v>1830</v>
      </c>
      <c r="BD347" s="1188"/>
      <c r="BE347" s="1189"/>
      <c r="BF347" s="1190" t="s">
        <v>1830</v>
      </c>
      <c r="BG347" s="1187" t="s">
        <v>1830</v>
      </c>
      <c r="BH347" s="1188"/>
      <c r="BI347" s="1191"/>
      <c r="BJ347" s="1192" t="s">
        <v>1830</v>
      </c>
      <c r="BK347" s="1193" t="s">
        <v>1830</v>
      </c>
      <c r="BL347" s="1194"/>
      <c r="BM347" s="1195"/>
      <c r="BN347" s="1196" t="s">
        <v>1830</v>
      </c>
      <c r="BO347" s="1193" t="s">
        <v>1830</v>
      </c>
      <c r="BP347" s="1194"/>
      <c r="BQ347" s="1197"/>
      <c r="BR347" s="1198" t="s">
        <v>1830</v>
      </c>
      <c r="BS347" s="1199" t="s">
        <v>1830</v>
      </c>
      <c r="BT347" s="1200"/>
      <c r="BU347" s="1201"/>
      <c r="BV347" s="1202" t="s">
        <v>1830</v>
      </c>
      <c r="BW347" s="1199" t="s">
        <v>1830</v>
      </c>
      <c r="BX347" s="1200"/>
      <c r="BY347" s="1203"/>
      <c r="BZ347" s="1129"/>
      <c r="CA347" s="1129"/>
      <c r="CB347" s="1129"/>
      <c r="CC347" s="1129"/>
      <c r="CD347" s="1129"/>
      <c r="CE347" s="1129"/>
      <c r="CF347" s="1129"/>
      <c r="CG347" s="1129"/>
      <c r="CH347" s="1129"/>
      <c r="CI347" s="1129"/>
      <c r="CJ347" s="1129"/>
      <c r="CK347" s="1129"/>
      <c r="CL347" s="1129"/>
      <c r="CM347" s="1129"/>
      <c r="CN347" s="1129"/>
      <c r="CO347" s="1129"/>
      <c r="CP347" s="1129"/>
      <c r="CQ347" s="1129"/>
      <c r="CR347" s="1129"/>
      <c r="CS347" s="1129"/>
    </row>
    <row r="348" spans="1:97" ht="30" customHeight="1">
      <c r="A348" s="1803">
        <v>9</v>
      </c>
      <c r="B348" s="1805"/>
      <c r="C348" s="1806" t="str">
        <f>IF(B348="","",VLOOKUP(B348,COMPETENCIA!$A$2:$B$44,2,0))</f>
        <v/>
      </c>
      <c r="D348" s="1805"/>
      <c r="E348" s="1800" t="str">
        <f>IF(B348="","",CONCATENATE(B348,"-",D348))</f>
        <v/>
      </c>
      <c r="F348" s="1797" t="s">
        <v>1830</v>
      </c>
      <c r="G348" s="1799"/>
      <c r="H348" s="1797" t="str">
        <f>IF(G348="","",VLOOKUP(G348,ACTIVIDAD_APRENDIZAJE!$A$2:$N$11,4,0))</f>
        <v/>
      </c>
      <c r="I348" s="1799"/>
      <c r="J348" s="1797" t="str">
        <f>IF(I348="","",VLOOKUP(I348,PRODUCTOS!$A$2:$H$5,4,0))</f>
        <v/>
      </c>
      <c r="K348" s="1799"/>
      <c r="L348" s="1800" t="str">
        <f>IF(I348="","",CONCATENATE(B348,"-",D348,"-",I348,"-",K348))</f>
        <v/>
      </c>
      <c r="M348" s="1801" t="s">
        <v>1830</v>
      </c>
      <c r="N348" s="1142"/>
      <c r="O348" s="1143"/>
      <c r="P348" s="1144" t="str">
        <f>IF(N348="","",CONCATENATE(N$9,"-",N348,"-",O348))</f>
        <v/>
      </c>
      <c r="Q348" s="1145" t="s">
        <v>1830</v>
      </c>
      <c r="R348" s="1146"/>
      <c r="S348" s="1143"/>
      <c r="T348" s="1144" t="str">
        <f>IF(R348="","",CONCATENATE(N$9,"-",N348,"-",R348,"-",S348))</f>
        <v/>
      </c>
      <c r="U348" s="1147" t="s">
        <v>1830</v>
      </c>
      <c r="V348" s="1142"/>
      <c r="W348" s="1143"/>
      <c r="X348" s="1144" t="str">
        <f>IF(V348="","",CONCATENATE(V$9,"-",V348,"-",W348))</f>
        <v/>
      </c>
      <c r="Y348" s="1145" t="s">
        <v>1830</v>
      </c>
      <c r="Z348" s="1146"/>
      <c r="AA348" s="1143"/>
      <c r="AB348" s="1144" t="str">
        <f>IF(Z348="","",CONCATENATE(V$9,"-",V348,"-",Z348,"-",AA348))</f>
        <v/>
      </c>
      <c r="AC348" s="1147" t="s">
        <v>1830</v>
      </c>
      <c r="AD348" s="1142"/>
      <c r="AE348" s="1143"/>
      <c r="AF348" s="1144" t="str">
        <f>IF(AD348="","",CONCATENATE(AD$9,"-",AD348,"-",AE348))</f>
        <v/>
      </c>
      <c r="AG348" s="1145" t="s">
        <v>1830</v>
      </c>
      <c r="AH348" s="1146"/>
      <c r="AI348" s="1143"/>
      <c r="AJ348" s="1144" t="str">
        <f>IF(AH348="","",CONCATENATE(AD$9,"-",AD348,"-",AH348,"-",AI348))</f>
        <v/>
      </c>
      <c r="AK348" s="1147" t="s">
        <v>1830</v>
      </c>
      <c r="AL348" s="1142"/>
      <c r="AM348" s="1143"/>
      <c r="AN348" s="1144" t="str">
        <f>IF(AL348="","",CONCATENATE(AL$9,"-",AL348,"-",AM348))</f>
        <v/>
      </c>
      <c r="AO348" s="1148" t="s">
        <v>1830</v>
      </c>
      <c r="AP348" s="1146"/>
      <c r="AQ348" s="1143"/>
      <c r="AR348" s="1144" t="str">
        <f>IF(AP348="","",CONCATENATE(AL$9,"-",AL348,"-",AP348,"-",AQ348))</f>
        <v/>
      </c>
      <c r="AS348" s="1147" t="s">
        <v>1830</v>
      </c>
      <c r="AT348" s="1149"/>
      <c r="AU348" s="1150"/>
      <c r="AV348" s="1151" t="str">
        <f>IF(AT348="","",CONCATENATE(AT$9,"-",AT348,"-",AU348))</f>
        <v/>
      </c>
      <c r="AW348" s="1152" t="s">
        <v>1830</v>
      </c>
      <c r="AX348" s="1153"/>
      <c r="AY348" s="1150"/>
      <c r="AZ348" s="1151" t="str">
        <f>IF(AX348="","",CONCATENATE(AT$9,"-",AT348,"-",AX348,"-",AY348))</f>
        <v/>
      </c>
      <c r="BA348" s="1154" t="s">
        <v>1830</v>
      </c>
      <c r="BB348" s="1155"/>
      <c r="BC348" s="1156"/>
      <c r="BD348" s="1157" t="str">
        <f>IF(BB348="","",CONCATENATE(BB$9,"-",BB348,"-",BC348))</f>
        <v/>
      </c>
      <c r="BE348" s="1158" t="s">
        <v>1830</v>
      </c>
      <c r="BF348" s="1159"/>
      <c r="BG348" s="1156"/>
      <c r="BH348" s="1157" t="str">
        <f>IF(BF348="","",CONCATENATE(BB$9,"-",BB348,"-",BF348,"-",BG348))</f>
        <v/>
      </c>
      <c r="BI348" s="1160" t="s">
        <v>1830</v>
      </c>
      <c r="BJ348" s="1161"/>
      <c r="BK348" s="1162"/>
      <c r="BL348" s="1163" t="str">
        <f>IF(BJ348="","",CONCATENATE(BJ$9,"-",BJ348,"-",BK348))</f>
        <v/>
      </c>
      <c r="BM348" s="1164" t="s">
        <v>1830</v>
      </c>
      <c r="BN348" s="1165"/>
      <c r="BO348" s="1162"/>
      <c r="BP348" s="1163" t="str">
        <f>IF(BN348="","",CONCATENATE(BJ$9,"-",BJ348,"-",BN348,"-",BO348))</f>
        <v/>
      </c>
      <c r="BQ348" s="1166" t="s">
        <v>1830</v>
      </c>
      <c r="BR348" s="1167"/>
      <c r="BS348" s="1168"/>
      <c r="BT348" s="1169" t="str">
        <f>IF(BR348="","",CONCATENATE(BR$9,"-",BR348,"-",BS348))</f>
        <v/>
      </c>
      <c r="BU348" s="1170" t="s">
        <v>1830</v>
      </c>
      <c r="BV348" s="1171"/>
      <c r="BW348" s="1168"/>
      <c r="BX348" s="1169" t="str">
        <f>IF(BV348="","",CONCATENATE(BR$9,"-",BR348,"-",BV348,"-",BW348))</f>
        <v/>
      </c>
      <c r="BY348" s="1172" t="s">
        <v>1830</v>
      </c>
      <c r="BZ348" s="1129"/>
      <c r="CA348" s="1129"/>
      <c r="CB348" s="1129"/>
      <c r="CC348" s="1129"/>
      <c r="CD348" s="1129"/>
      <c r="CE348" s="1129"/>
      <c r="CF348" s="1129"/>
      <c r="CG348" s="1129"/>
      <c r="CH348" s="1129"/>
      <c r="CI348" s="1129"/>
      <c r="CJ348" s="1129"/>
      <c r="CK348" s="1129"/>
      <c r="CL348" s="1129"/>
      <c r="CM348" s="1129"/>
      <c r="CN348" s="1129"/>
      <c r="CO348" s="1129"/>
      <c r="CP348" s="1129"/>
      <c r="CQ348" s="1129"/>
      <c r="CR348" s="1129"/>
      <c r="CS348" s="1129"/>
    </row>
    <row r="349" spans="1:97" ht="79.5" customHeight="1">
      <c r="A349" s="1804"/>
      <c r="B349" s="1798"/>
      <c r="C349" s="1798"/>
      <c r="D349" s="1798"/>
      <c r="E349" s="1798"/>
      <c r="F349" s="1798"/>
      <c r="G349" s="1798"/>
      <c r="H349" s="1798"/>
      <c r="I349" s="1798"/>
      <c r="J349" s="1798"/>
      <c r="K349" s="1798"/>
      <c r="L349" s="1798"/>
      <c r="M349" s="1802"/>
      <c r="N349" s="1173" t="s">
        <v>1830</v>
      </c>
      <c r="O349" s="1174" t="s">
        <v>1830</v>
      </c>
      <c r="P349" s="1175"/>
      <c r="Q349" s="1176"/>
      <c r="R349" s="1177" t="s">
        <v>1830</v>
      </c>
      <c r="S349" s="1174" t="s">
        <v>1830</v>
      </c>
      <c r="T349" s="1175"/>
      <c r="U349" s="1178"/>
      <c r="V349" s="1173" t="s">
        <v>1830</v>
      </c>
      <c r="W349" s="1174" t="s">
        <v>1830</v>
      </c>
      <c r="X349" s="1175"/>
      <c r="Y349" s="1176"/>
      <c r="Z349" s="1177" t="s">
        <v>1830</v>
      </c>
      <c r="AA349" s="1174" t="s">
        <v>1830</v>
      </c>
      <c r="AB349" s="1175"/>
      <c r="AC349" s="1178"/>
      <c r="AD349" s="1173" t="s">
        <v>1830</v>
      </c>
      <c r="AE349" s="1174" t="s">
        <v>1830</v>
      </c>
      <c r="AF349" s="1175"/>
      <c r="AG349" s="1176"/>
      <c r="AH349" s="1177" t="s">
        <v>1830</v>
      </c>
      <c r="AI349" s="1174" t="s">
        <v>1830</v>
      </c>
      <c r="AJ349" s="1175"/>
      <c r="AK349" s="1178"/>
      <c r="AL349" s="1173" t="s">
        <v>1830</v>
      </c>
      <c r="AM349" s="1174" t="s">
        <v>1830</v>
      </c>
      <c r="AN349" s="1175"/>
      <c r="AO349" s="1179"/>
      <c r="AP349" s="1177" t="s">
        <v>1830</v>
      </c>
      <c r="AQ349" s="1174" t="s">
        <v>1830</v>
      </c>
      <c r="AR349" s="1175"/>
      <c r="AS349" s="1178"/>
      <c r="AT349" s="1180" t="s">
        <v>1830</v>
      </c>
      <c r="AU349" s="1181" t="s">
        <v>1830</v>
      </c>
      <c r="AV349" s="1182"/>
      <c r="AW349" s="1183"/>
      <c r="AX349" s="1184" t="s">
        <v>1830</v>
      </c>
      <c r="AY349" s="1181" t="s">
        <v>1830</v>
      </c>
      <c r="AZ349" s="1182"/>
      <c r="BA349" s="1185"/>
      <c r="BB349" s="1186" t="s">
        <v>1830</v>
      </c>
      <c r="BC349" s="1187" t="s">
        <v>1830</v>
      </c>
      <c r="BD349" s="1188"/>
      <c r="BE349" s="1189"/>
      <c r="BF349" s="1190" t="s">
        <v>1830</v>
      </c>
      <c r="BG349" s="1187" t="s">
        <v>1830</v>
      </c>
      <c r="BH349" s="1188"/>
      <c r="BI349" s="1191"/>
      <c r="BJ349" s="1192" t="s">
        <v>1830</v>
      </c>
      <c r="BK349" s="1193" t="s">
        <v>1830</v>
      </c>
      <c r="BL349" s="1194"/>
      <c r="BM349" s="1195"/>
      <c r="BN349" s="1196" t="s">
        <v>1830</v>
      </c>
      <c r="BO349" s="1193" t="s">
        <v>1830</v>
      </c>
      <c r="BP349" s="1194"/>
      <c r="BQ349" s="1197"/>
      <c r="BR349" s="1198" t="s">
        <v>1830</v>
      </c>
      <c r="BS349" s="1199" t="s">
        <v>1830</v>
      </c>
      <c r="BT349" s="1200"/>
      <c r="BU349" s="1201"/>
      <c r="BV349" s="1202" t="s">
        <v>1830</v>
      </c>
      <c r="BW349" s="1199" t="s">
        <v>1830</v>
      </c>
      <c r="BX349" s="1200"/>
      <c r="BY349" s="1203"/>
      <c r="BZ349" s="1129"/>
      <c r="CA349" s="1129"/>
      <c r="CB349" s="1129"/>
      <c r="CC349" s="1129"/>
      <c r="CD349" s="1129"/>
      <c r="CE349" s="1129"/>
      <c r="CF349" s="1129"/>
      <c r="CG349" s="1129"/>
      <c r="CH349" s="1129"/>
      <c r="CI349" s="1129"/>
      <c r="CJ349" s="1129"/>
      <c r="CK349" s="1129"/>
      <c r="CL349" s="1129"/>
      <c r="CM349" s="1129"/>
      <c r="CN349" s="1129"/>
      <c r="CO349" s="1129"/>
      <c r="CP349" s="1129"/>
      <c r="CQ349" s="1129"/>
      <c r="CR349" s="1129"/>
      <c r="CS349" s="1129"/>
    </row>
    <row r="350" spans="1:97" ht="30" customHeight="1">
      <c r="A350" s="1810">
        <v>10</v>
      </c>
      <c r="B350" s="1805"/>
      <c r="C350" s="1806" t="str">
        <f>IF(B350="","",VLOOKUP(B350,COMPETENCIA!$A$2:$B$44,2,0))</f>
        <v/>
      </c>
      <c r="D350" s="1805"/>
      <c r="E350" s="1800" t="str">
        <f>IF(B350="","",CONCATENATE(B350,"-",D350))</f>
        <v/>
      </c>
      <c r="F350" s="1797" t="s">
        <v>1830</v>
      </c>
      <c r="G350" s="1799"/>
      <c r="H350" s="1797" t="str">
        <f>IF(G350="","",VLOOKUP(G350,ACTIVIDAD_APRENDIZAJE!$A$2:$N$11,4,0))</f>
        <v/>
      </c>
      <c r="I350" s="1799"/>
      <c r="J350" s="1797" t="str">
        <f>IF(I350="","",VLOOKUP(I350,PRODUCTOS!$A$2:$H$5,4,0))</f>
        <v/>
      </c>
      <c r="K350" s="1799"/>
      <c r="L350" s="1800" t="str">
        <f>IF(I350="","",CONCATENATE(B350,"-",D350,"-",I350,"-",K350))</f>
        <v/>
      </c>
      <c r="M350" s="1801" t="s">
        <v>1830</v>
      </c>
      <c r="N350" s="1142"/>
      <c r="O350" s="1143"/>
      <c r="P350" s="1144" t="str">
        <f>IF(N350="","",CONCATENATE(N$9,"-",N350,"-",O350))</f>
        <v/>
      </c>
      <c r="Q350" s="1145" t="s">
        <v>1830</v>
      </c>
      <c r="R350" s="1146"/>
      <c r="S350" s="1143"/>
      <c r="T350" s="1144" t="str">
        <f>IF(R350="","",CONCATENATE(N$9,"-",N350,"-",R350,"-",S350))</f>
        <v/>
      </c>
      <c r="U350" s="1147" t="s">
        <v>1830</v>
      </c>
      <c r="V350" s="1142"/>
      <c r="W350" s="1143"/>
      <c r="X350" s="1144" t="str">
        <f>IF(V350="","",CONCATENATE(V$9,"-",V350,"-",W350))</f>
        <v/>
      </c>
      <c r="Y350" s="1145" t="s">
        <v>1830</v>
      </c>
      <c r="Z350" s="1146"/>
      <c r="AA350" s="1143"/>
      <c r="AB350" s="1144" t="str">
        <f>IF(Z350="","",CONCATENATE(V$9,"-",V350,"-",Z350,"-",AA350))</f>
        <v/>
      </c>
      <c r="AC350" s="1147" t="s">
        <v>1830</v>
      </c>
      <c r="AD350" s="1142"/>
      <c r="AE350" s="1143"/>
      <c r="AF350" s="1144" t="str">
        <f>IF(AD350="","",CONCATENATE(AD$9,"-",AD350,"-",AE350))</f>
        <v/>
      </c>
      <c r="AG350" s="1145" t="s">
        <v>1830</v>
      </c>
      <c r="AH350" s="1146"/>
      <c r="AI350" s="1143"/>
      <c r="AJ350" s="1144" t="str">
        <f>IF(AH350="","",CONCATENATE(AD$9,"-",AD350,"-",AH350,"-",AI350))</f>
        <v/>
      </c>
      <c r="AK350" s="1147" t="s">
        <v>1830</v>
      </c>
      <c r="AL350" s="1142"/>
      <c r="AM350" s="1143"/>
      <c r="AN350" s="1144" t="str">
        <f>IF(AL350="","",CONCATENATE(AL$9,"-",AL350,"-",AM350))</f>
        <v/>
      </c>
      <c r="AO350" s="1148" t="s">
        <v>1830</v>
      </c>
      <c r="AP350" s="1146"/>
      <c r="AQ350" s="1143"/>
      <c r="AR350" s="1144" t="str">
        <f>IF(AP350="","",CONCATENATE(AL$9,"-",AL350,"-",AP350,"-",AQ350))</f>
        <v/>
      </c>
      <c r="AS350" s="1147" t="s">
        <v>1830</v>
      </c>
      <c r="AT350" s="1149"/>
      <c r="AU350" s="1150"/>
      <c r="AV350" s="1151" t="str">
        <f>IF(AT350="","",CONCATENATE(AT$9,"-",AT350,"-",AU350))</f>
        <v/>
      </c>
      <c r="AW350" s="1152" t="s">
        <v>1830</v>
      </c>
      <c r="AX350" s="1153"/>
      <c r="AY350" s="1150"/>
      <c r="AZ350" s="1151" t="str">
        <f>IF(AX350="","",CONCATENATE(AT$9,"-",AT350,"-",AX350,"-",AY350))</f>
        <v/>
      </c>
      <c r="BA350" s="1154" t="s">
        <v>1830</v>
      </c>
      <c r="BB350" s="1155"/>
      <c r="BC350" s="1156"/>
      <c r="BD350" s="1157" t="str">
        <f>IF(BB350="","",CONCATENATE(BB$9,"-",BB350,"-",BC350))</f>
        <v/>
      </c>
      <c r="BE350" s="1158" t="s">
        <v>1830</v>
      </c>
      <c r="BF350" s="1159"/>
      <c r="BG350" s="1156"/>
      <c r="BH350" s="1157" t="str">
        <f>IF(BF350="","",CONCATENATE(BB$9,"-",BB350,"-",BF350,"-",BG350))</f>
        <v/>
      </c>
      <c r="BI350" s="1160" t="s">
        <v>1830</v>
      </c>
      <c r="BJ350" s="1161"/>
      <c r="BK350" s="1162"/>
      <c r="BL350" s="1163" t="str">
        <f>IF(BJ350="","",CONCATENATE(BJ$9,"-",BJ350,"-",BK350))</f>
        <v/>
      </c>
      <c r="BM350" s="1164" t="s">
        <v>1830</v>
      </c>
      <c r="BN350" s="1165"/>
      <c r="BO350" s="1162"/>
      <c r="BP350" s="1163" t="str">
        <f>IF(BN350="","",CONCATENATE(BJ$9,"-",BJ350,"-",BN350,"-",BO350))</f>
        <v/>
      </c>
      <c r="BQ350" s="1166" t="s">
        <v>1830</v>
      </c>
      <c r="BR350" s="1167"/>
      <c r="BS350" s="1168"/>
      <c r="BT350" s="1169" t="str">
        <f>IF(BR350="","",CONCATENATE(BR$9,"-",BR350,"-",BS350))</f>
        <v/>
      </c>
      <c r="BU350" s="1170" t="s">
        <v>1830</v>
      </c>
      <c r="BV350" s="1171"/>
      <c r="BW350" s="1168"/>
      <c r="BX350" s="1169" t="str">
        <f>IF(BV350="","",CONCATENATE(BR$9,"-",BR350,"-",BV350,"-",BW350))</f>
        <v/>
      </c>
      <c r="BY350" s="1172" t="s">
        <v>1830</v>
      </c>
      <c r="BZ350" s="1129"/>
      <c r="CA350" s="1129"/>
      <c r="CB350" s="1129"/>
      <c r="CC350" s="1129"/>
      <c r="CD350" s="1129"/>
      <c r="CE350" s="1129"/>
      <c r="CF350" s="1129"/>
      <c r="CG350" s="1129"/>
      <c r="CH350" s="1129"/>
      <c r="CI350" s="1129"/>
      <c r="CJ350" s="1129"/>
      <c r="CK350" s="1129"/>
      <c r="CL350" s="1129"/>
      <c r="CM350" s="1129"/>
      <c r="CN350" s="1129"/>
      <c r="CO350" s="1129"/>
      <c r="CP350" s="1129"/>
      <c r="CQ350" s="1129"/>
      <c r="CR350" s="1129"/>
      <c r="CS350" s="1129"/>
    </row>
    <row r="351" spans="1:97" ht="79.5" customHeight="1">
      <c r="A351" s="1811"/>
      <c r="B351" s="1808"/>
      <c r="C351" s="1808"/>
      <c r="D351" s="1808"/>
      <c r="E351" s="1808"/>
      <c r="F351" s="1808"/>
      <c r="G351" s="1807"/>
      <c r="H351" s="1807"/>
      <c r="I351" s="1808"/>
      <c r="J351" s="1808"/>
      <c r="K351" s="1808"/>
      <c r="L351" s="1808"/>
      <c r="M351" s="1809"/>
      <c r="N351" s="1207" t="s">
        <v>1830</v>
      </c>
      <c r="O351" s="1208" t="s">
        <v>1830</v>
      </c>
      <c r="P351" s="1209"/>
      <c r="Q351" s="1210"/>
      <c r="R351" s="1211" t="s">
        <v>1830</v>
      </c>
      <c r="S351" s="1208" t="s">
        <v>1830</v>
      </c>
      <c r="T351" s="1209"/>
      <c r="U351" s="1212"/>
      <c r="V351" s="1207" t="s">
        <v>1830</v>
      </c>
      <c r="W351" s="1208" t="s">
        <v>1830</v>
      </c>
      <c r="X351" s="1209"/>
      <c r="Y351" s="1210"/>
      <c r="Z351" s="1211" t="s">
        <v>1830</v>
      </c>
      <c r="AA351" s="1208" t="s">
        <v>1830</v>
      </c>
      <c r="AB351" s="1209"/>
      <c r="AC351" s="1212"/>
      <c r="AD351" s="1207" t="s">
        <v>1830</v>
      </c>
      <c r="AE351" s="1208" t="s">
        <v>1830</v>
      </c>
      <c r="AF351" s="1209"/>
      <c r="AG351" s="1210"/>
      <c r="AH351" s="1211" t="s">
        <v>1830</v>
      </c>
      <c r="AI351" s="1208" t="s">
        <v>1830</v>
      </c>
      <c r="AJ351" s="1209"/>
      <c r="AK351" s="1212"/>
      <c r="AL351" s="1207" t="s">
        <v>1830</v>
      </c>
      <c r="AM351" s="1208" t="s">
        <v>1830</v>
      </c>
      <c r="AN351" s="1209"/>
      <c r="AO351" s="1213"/>
      <c r="AP351" s="1211" t="s">
        <v>1830</v>
      </c>
      <c r="AQ351" s="1208" t="s">
        <v>1830</v>
      </c>
      <c r="AR351" s="1209"/>
      <c r="AS351" s="1212"/>
      <c r="AT351" s="1214" t="s">
        <v>1830</v>
      </c>
      <c r="AU351" s="1215" t="s">
        <v>1830</v>
      </c>
      <c r="AV351" s="1216"/>
      <c r="AW351" s="1217"/>
      <c r="AX351" s="1218" t="s">
        <v>1830</v>
      </c>
      <c r="AY351" s="1215" t="s">
        <v>1830</v>
      </c>
      <c r="AZ351" s="1216"/>
      <c r="BA351" s="1219"/>
      <c r="BB351" s="1220" t="s">
        <v>1830</v>
      </c>
      <c r="BC351" s="1221" t="s">
        <v>1830</v>
      </c>
      <c r="BD351" s="1222"/>
      <c r="BE351" s="1223"/>
      <c r="BF351" s="1224" t="s">
        <v>1830</v>
      </c>
      <c r="BG351" s="1221" t="s">
        <v>1830</v>
      </c>
      <c r="BH351" s="1222"/>
      <c r="BI351" s="1225"/>
      <c r="BJ351" s="1226" t="s">
        <v>1830</v>
      </c>
      <c r="BK351" s="1227" t="s">
        <v>1830</v>
      </c>
      <c r="BL351" s="1228"/>
      <c r="BM351" s="1229"/>
      <c r="BN351" s="1230" t="s">
        <v>1830</v>
      </c>
      <c r="BO351" s="1227" t="s">
        <v>1830</v>
      </c>
      <c r="BP351" s="1228"/>
      <c r="BQ351" s="1231"/>
      <c r="BR351" s="1232" t="s">
        <v>1830</v>
      </c>
      <c r="BS351" s="1233" t="s">
        <v>1830</v>
      </c>
      <c r="BT351" s="1234"/>
      <c r="BU351" s="1235"/>
      <c r="BV351" s="1236" t="s">
        <v>1830</v>
      </c>
      <c r="BW351" s="1233" t="s">
        <v>1830</v>
      </c>
      <c r="BX351" s="1234"/>
      <c r="BY351" s="1237"/>
      <c r="BZ351" s="1129"/>
      <c r="CA351" s="1129"/>
      <c r="CB351" s="1129"/>
      <c r="CC351" s="1129"/>
      <c r="CD351" s="1129"/>
      <c r="CE351" s="1129"/>
      <c r="CF351" s="1129"/>
      <c r="CG351" s="1129"/>
      <c r="CH351" s="1129"/>
      <c r="CI351" s="1129"/>
      <c r="CJ351" s="1129"/>
      <c r="CK351" s="1129"/>
      <c r="CL351" s="1129"/>
      <c r="CM351" s="1129"/>
      <c r="CN351" s="1129"/>
      <c r="CO351" s="1129"/>
      <c r="CP351" s="1129"/>
      <c r="CQ351" s="1129"/>
      <c r="CR351" s="1129"/>
      <c r="CS351" s="1129"/>
    </row>
    <row r="352" spans="1:97" ht="30" customHeight="1">
      <c r="A352" s="1803">
        <v>1</v>
      </c>
      <c r="B352" s="1805"/>
      <c r="C352" s="1806" t="str">
        <f>IF(B352="","",VLOOKUP(B352,COMPETENCIA!$A$2:$B$44,2,0))</f>
        <v/>
      </c>
      <c r="D352" s="1805"/>
      <c r="E352" s="1800" t="str">
        <f>IF(B352="","",CONCATENATE(B352,"-",D352))</f>
        <v/>
      </c>
      <c r="F352" s="1797" t="s">
        <v>1830</v>
      </c>
      <c r="G352" s="1799"/>
      <c r="H352" s="1812" t="str">
        <f>IF(G352="","",VLOOKUP(G352,ACTIVIDAD_APRENDIZAJE!$A$2:$N$11,4,0))</f>
        <v/>
      </c>
      <c r="I352" s="1799"/>
      <c r="J352" s="1797" t="str">
        <f>IF(I352="","",VLOOKUP(I352,PRODUCTOS!$A$2:$H$5,4,0))</f>
        <v/>
      </c>
      <c r="K352" s="1799"/>
      <c r="L352" s="1800" t="str">
        <f>IF(I352="","",CONCATENATE(B352,"-",D352,"-",I352,"-",K352))</f>
        <v/>
      </c>
      <c r="M352" s="1801" t="s">
        <v>1830</v>
      </c>
      <c r="N352" s="1142"/>
      <c r="O352" s="1143"/>
      <c r="P352" s="1144" t="str">
        <f>IF(N352="","",CONCATENATE(N$9,"-",N352,"-",O352))</f>
        <v/>
      </c>
      <c r="Q352" s="1145" t="s">
        <v>1830</v>
      </c>
      <c r="R352" s="1146"/>
      <c r="S352" s="1143"/>
      <c r="T352" s="1144" t="str">
        <f>IF(R352="","",CONCATENATE(N$9,"-",N352,"-",R352,"-",S352))</f>
        <v/>
      </c>
      <c r="U352" s="1147" t="s">
        <v>1830</v>
      </c>
      <c r="V352" s="1142"/>
      <c r="W352" s="1143"/>
      <c r="X352" s="1144" t="str">
        <f>IF(V352="","",CONCATENATE(V$9,"-",V352,"-",W352))</f>
        <v/>
      </c>
      <c r="Y352" s="1145" t="s">
        <v>1830</v>
      </c>
      <c r="Z352" s="1146"/>
      <c r="AA352" s="1143"/>
      <c r="AB352" s="1144" t="str">
        <f>IF(Z352="","",CONCATENATE(V$9,"-",V352,"-",Z352,"-",AA352))</f>
        <v/>
      </c>
      <c r="AC352" s="1147" t="s">
        <v>1830</v>
      </c>
      <c r="AD352" s="1142"/>
      <c r="AE352" s="1143"/>
      <c r="AF352" s="1144" t="str">
        <f>IF(AD352="","",CONCATENATE(AD$9,"-",AD352,"-",AE352))</f>
        <v/>
      </c>
      <c r="AG352" s="1145" t="s">
        <v>1830</v>
      </c>
      <c r="AH352" s="1146"/>
      <c r="AI352" s="1143"/>
      <c r="AJ352" s="1144" t="str">
        <f>IF(AH352="","",CONCATENATE(AD$9,"-",AD352,"-",AH352,"-",AI352))</f>
        <v/>
      </c>
      <c r="AK352" s="1147" t="s">
        <v>1830</v>
      </c>
      <c r="AL352" s="1142"/>
      <c r="AM352" s="1143"/>
      <c r="AN352" s="1144" t="str">
        <f>IF(AL352="","",CONCATENATE(AL$9,"-",AL352,"-",AM352))</f>
        <v/>
      </c>
      <c r="AO352" s="1148" t="s">
        <v>1830</v>
      </c>
      <c r="AP352" s="1146"/>
      <c r="AQ352" s="1143"/>
      <c r="AR352" s="1144" t="str">
        <f>IF(AP352="","",CONCATENATE(AL$9,"-",AL352,"-",AP352,"-",AQ352))</f>
        <v/>
      </c>
      <c r="AS352" s="1147" t="s">
        <v>1830</v>
      </c>
      <c r="AT352" s="1149"/>
      <c r="AU352" s="1150"/>
      <c r="AV352" s="1151" t="str">
        <f>IF(AT352="","",CONCATENATE(AT$9,"-",AT352,"-",AU352))</f>
        <v/>
      </c>
      <c r="AW352" s="1152" t="s">
        <v>1830</v>
      </c>
      <c r="AX352" s="1153"/>
      <c r="AY352" s="1150"/>
      <c r="AZ352" s="1151" t="str">
        <f>IF(AX352="","",CONCATENATE(AT$9,"-",AT352,"-",AX352,"-",AY352))</f>
        <v/>
      </c>
      <c r="BA352" s="1154" t="s">
        <v>1830</v>
      </c>
      <c r="BB352" s="1155"/>
      <c r="BC352" s="1156"/>
      <c r="BD352" s="1157" t="str">
        <f>IF(BB352="","",CONCATENATE(BB$9,"-",BB352,"-",BC352))</f>
        <v/>
      </c>
      <c r="BE352" s="1158" t="s">
        <v>1830</v>
      </c>
      <c r="BF352" s="1159"/>
      <c r="BG352" s="1156"/>
      <c r="BH352" s="1157" t="str">
        <f>IF(BF352="","",CONCATENATE(BB$9,"-",BB352,"-",BF352,"-",BG352))</f>
        <v/>
      </c>
      <c r="BI352" s="1160" t="s">
        <v>1830</v>
      </c>
      <c r="BJ352" s="1161"/>
      <c r="BK352" s="1162"/>
      <c r="BL352" s="1163" t="str">
        <f>IF(BJ352="","",CONCATENATE(BJ$9,"-",BJ352,"-",BK352))</f>
        <v/>
      </c>
      <c r="BM352" s="1164" t="s">
        <v>1830</v>
      </c>
      <c r="BN352" s="1165"/>
      <c r="BO352" s="1162"/>
      <c r="BP352" s="1163" t="str">
        <f>IF(BN352="","",CONCATENATE(BJ$9,"-",BJ352,"-",BN352,"-",BO352))</f>
        <v/>
      </c>
      <c r="BQ352" s="1166" t="s">
        <v>1830</v>
      </c>
      <c r="BR352" s="1167"/>
      <c r="BS352" s="1168"/>
      <c r="BT352" s="1169" t="str">
        <f>IF(BR352="","",CONCATENATE(BR$9,"-",BR352,"-",BS352))</f>
        <v/>
      </c>
      <c r="BU352" s="1170" t="s">
        <v>1830</v>
      </c>
      <c r="BV352" s="1171"/>
      <c r="BW352" s="1168"/>
      <c r="BX352" s="1169" t="str">
        <f>IF(BV352="","",CONCATENATE(BR$9,"-",BR352,"-",BV352,"-",BW352))</f>
        <v/>
      </c>
      <c r="BY352" s="1172" t="s">
        <v>1830</v>
      </c>
      <c r="BZ352" s="570"/>
      <c r="CA352" s="570"/>
      <c r="CB352" s="570"/>
      <c r="CC352" s="570"/>
      <c r="CD352" s="570"/>
      <c r="CE352" s="570"/>
      <c r="CF352" s="570"/>
      <c r="CG352" s="570"/>
      <c r="CH352" s="570"/>
      <c r="CI352" s="570"/>
      <c r="CJ352" s="570"/>
      <c r="CK352" s="570"/>
      <c r="CL352" s="570"/>
      <c r="CM352" s="570"/>
      <c r="CN352" s="570"/>
      <c r="CO352" s="570"/>
      <c r="CP352" s="570"/>
      <c r="CQ352" s="570"/>
      <c r="CR352" s="570"/>
      <c r="CS352" s="570"/>
    </row>
    <row r="353" spans="1:97" ht="79.5" customHeight="1">
      <c r="A353" s="1804"/>
      <c r="B353" s="1798"/>
      <c r="C353" s="1798"/>
      <c r="D353" s="1798"/>
      <c r="E353" s="1798"/>
      <c r="F353" s="1798"/>
      <c r="G353" s="1798"/>
      <c r="H353" s="1798"/>
      <c r="I353" s="1798"/>
      <c r="J353" s="1798"/>
      <c r="K353" s="1798"/>
      <c r="L353" s="1798"/>
      <c r="M353" s="1802"/>
      <c r="N353" s="1173" t="s">
        <v>1830</v>
      </c>
      <c r="O353" s="1174" t="s">
        <v>1830</v>
      </c>
      <c r="P353" s="1175"/>
      <c r="Q353" s="1176"/>
      <c r="R353" s="1177" t="s">
        <v>1830</v>
      </c>
      <c r="S353" s="1174" t="s">
        <v>1830</v>
      </c>
      <c r="T353" s="1175"/>
      <c r="U353" s="1178"/>
      <c r="V353" s="1173" t="s">
        <v>1830</v>
      </c>
      <c r="W353" s="1174" t="s">
        <v>1830</v>
      </c>
      <c r="X353" s="1175"/>
      <c r="Y353" s="1176"/>
      <c r="Z353" s="1177" t="s">
        <v>1830</v>
      </c>
      <c r="AA353" s="1174" t="s">
        <v>1830</v>
      </c>
      <c r="AB353" s="1175"/>
      <c r="AC353" s="1178"/>
      <c r="AD353" s="1173" t="s">
        <v>1830</v>
      </c>
      <c r="AE353" s="1174" t="s">
        <v>1830</v>
      </c>
      <c r="AF353" s="1175"/>
      <c r="AG353" s="1176"/>
      <c r="AH353" s="1177" t="s">
        <v>1830</v>
      </c>
      <c r="AI353" s="1174" t="s">
        <v>1830</v>
      </c>
      <c r="AJ353" s="1175"/>
      <c r="AK353" s="1178"/>
      <c r="AL353" s="1173" t="s">
        <v>1830</v>
      </c>
      <c r="AM353" s="1174" t="s">
        <v>1830</v>
      </c>
      <c r="AN353" s="1175"/>
      <c r="AO353" s="1179"/>
      <c r="AP353" s="1177" t="s">
        <v>1830</v>
      </c>
      <c r="AQ353" s="1174" t="s">
        <v>1830</v>
      </c>
      <c r="AR353" s="1175"/>
      <c r="AS353" s="1178"/>
      <c r="AT353" s="1180" t="s">
        <v>1830</v>
      </c>
      <c r="AU353" s="1181" t="s">
        <v>1830</v>
      </c>
      <c r="AV353" s="1182"/>
      <c r="AW353" s="1183"/>
      <c r="AX353" s="1184" t="s">
        <v>1830</v>
      </c>
      <c r="AY353" s="1181" t="s">
        <v>1830</v>
      </c>
      <c r="AZ353" s="1182"/>
      <c r="BA353" s="1185"/>
      <c r="BB353" s="1186" t="s">
        <v>1830</v>
      </c>
      <c r="BC353" s="1187" t="s">
        <v>1830</v>
      </c>
      <c r="BD353" s="1188"/>
      <c r="BE353" s="1189"/>
      <c r="BF353" s="1190" t="s">
        <v>1830</v>
      </c>
      <c r="BG353" s="1187" t="s">
        <v>1830</v>
      </c>
      <c r="BH353" s="1188"/>
      <c r="BI353" s="1191"/>
      <c r="BJ353" s="1192" t="s">
        <v>1830</v>
      </c>
      <c r="BK353" s="1193" t="s">
        <v>1830</v>
      </c>
      <c r="BL353" s="1194"/>
      <c r="BM353" s="1195"/>
      <c r="BN353" s="1196" t="s">
        <v>1830</v>
      </c>
      <c r="BO353" s="1193" t="s">
        <v>1830</v>
      </c>
      <c r="BP353" s="1194"/>
      <c r="BQ353" s="1197"/>
      <c r="BR353" s="1198" t="s">
        <v>1830</v>
      </c>
      <c r="BS353" s="1199" t="s">
        <v>1830</v>
      </c>
      <c r="BT353" s="1200"/>
      <c r="BU353" s="1201"/>
      <c r="BV353" s="1202" t="s">
        <v>1830</v>
      </c>
      <c r="BW353" s="1199" t="s">
        <v>1830</v>
      </c>
      <c r="BX353" s="1200"/>
      <c r="BY353" s="1203"/>
      <c r="BZ353" s="1129"/>
      <c r="CA353" s="1129"/>
      <c r="CB353" s="1129"/>
      <c r="CC353" s="1129"/>
      <c r="CD353" s="1129"/>
      <c r="CE353" s="1129"/>
      <c r="CF353" s="1129"/>
      <c r="CG353" s="1129"/>
      <c r="CH353" s="1129"/>
      <c r="CI353" s="1129"/>
      <c r="CJ353" s="1129"/>
      <c r="CK353" s="1129"/>
      <c r="CL353" s="1129"/>
      <c r="CM353" s="1129"/>
      <c r="CN353" s="1129"/>
      <c r="CO353" s="1129"/>
      <c r="CP353" s="1129"/>
      <c r="CQ353" s="1129"/>
      <c r="CR353" s="1129"/>
      <c r="CS353" s="1129"/>
    </row>
    <row r="354" spans="1:97" ht="30" customHeight="1">
      <c r="A354" s="1803">
        <v>2</v>
      </c>
      <c r="B354" s="1805"/>
      <c r="C354" s="1806" t="str">
        <f>IF(B354="","",VLOOKUP(B354,COMPETENCIA!$A$2:$B$44,2,0))</f>
        <v/>
      </c>
      <c r="D354" s="1805"/>
      <c r="E354" s="1800" t="str">
        <f>IF(B354="","",CONCATENATE(B354,"-",D354))</f>
        <v/>
      </c>
      <c r="F354" s="1797" t="s">
        <v>1830</v>
      </c>
      <c r="G354" s="1799"/>
      <c r="H354" s="1797" t="str">
        <f>IF(G354="","",VLOOKUP(G354,ACTIVIDAD_APRENDIZAJE!$A$2:$N$11,4,0))</f>
        <v/>
      </c>
      <c r="I354" s="1799"/>
      <c r="J354" s="1797" t="str">
        <f>IF(I354="","",VLOOKUP(I354,PRODUCTOS!$A$2:$H$5,4,0))</f>
        <v/>
      </c>
      <c r="K354" s="1799"/>
      <c r="L354" s="1800" t="str">
        <f>IF(I354="","",CONCATENATE(B354,"-",D354,"-",I354,"-",K354))</f>
        <v/>
      </c>
      <c r="M354" s="1801" t="s">
        <v>1830</v>
      </c>
      <c r="N354" s="1142"/>
      <c r="O354" s="1143"/>
      <c r="P354" s="1144" t="str">
        <f>IF(N354="","",CONCATENATE(N$9,"-",N354,"-",O354))</f>
        <v/>
      </c>
      <c r="Q354" s="1145" t="s">
        <v>1830</v>
      </c>
      <c r="R354" s="1146"/>
      <c r="S354" s="1143"/>
      <c r="T354" s="1144" t="str">
        <f>IF(R354="","",CONCATENATE(N$9,"-",N354,"-",R354,"-",S354))</f>
        <v/>
      </c>
      <c r="U354" s="1147" t="s">
        <v>1830</v>
      </c>
      <c r="V354" s="1142"/>
      <c r="W354" s="1143"/>
      <c r="X354" s="1144" t="str">
        <f>IF(V354="","",CONCATENATE(V$9,"-",V354,"-",W354))</f>
        <v/>
      </c>
      <c r="Y354" s="1145" t="s">
        <v>1830</v>
      </c>
      <c r="Z354" s="1146"/>
      <c r="AA354" s="1143"/>
      <c r="AB354" s="1144" t="str">
        <f>IF(Z354="","",CONCATENATE(V$9,"-",V354,"-",Z354,"-",AA354))</f>
        <v/>
      </c>
      <c r="AC354" s="1147" t="s">
        <v>1830</v>
      </c>
      <c r="AD354" s="1142"/>
      <c r="AE354" s="1143"/>
      <c r="AF354" s="1144" t="str">
        <f>IF(AD354="","",CONCATENATE(AD$9,"-",AD354,"-",AE354))</f>
        <v/>
      </c>
      <c r="AG354" s="1145" t="s">
        <v>1830</v>
      </c>
      <c r="AH354" s="1146"/>
      <c r="AI354" s="1143"/>
      <c r="AJ354" s="1144" t="str">
        <f>IF(AH354="","",CONCATENATE(AD$9,"-",AD354,"-",AH354,"-",AI354))</f>
        <v/>
      </c>
      <c r="AK354" s="1147" t="s">
        <v>1830</v>
      </c>
      <c r="AL354" s="1142"/>
      <c r="AM354" s="1143"/>
      <c r="AN354" s="1144" t="str">
        <f>IF(AL354="","",CONCATENATE(AL$9,"-",AL354,"-",AM354))</f>
        <v/>
      </c>
      <c r="AO354" s="1148" t="s">
        <v>1830</v>
      </c>
      <c r="AP354" s="1146"/>
      <c r="AQ354" s="1143"/>
      <c r="AR354" s="1144" t="str">
        <f>IF(AP354="","",CONCATENATE(AL$9,"-",AL354,"-",AP354,"-",AQ354))</f>
        <v/>
      </c>
      <c r="AS354" s="1147" t="s">
        <v>1830</v>
      </c>
      <c r="AT354" s="1149"/>
      <c r="AU354" s="1150"/>
      <c r="AV354" s="1151" t="str">
        <f>IF(AT354="","",CONCATENATE(AT$9,"-",AT354,"-",AU354))</f>
        <v/>
      </c>
      <c r="AW354" s="1152" t="s">
        <v>1830</v>
      </c>
      <c r="AX354" s="1153"/>
      <c r="AY354" s="1150"/>
      <c r="AZ354" s="1151" t="str">
        <f>IF(AX354="","",CONCATENATE(AT$9,"-",AT354,"-",AX354,"-",AY354))</f>
        <v/>
      </c>
      <c r="BA354" s="1154" t="s">
        <v>1830</v>
      </c>
      <c r="BB354" s="1155"/>
      <c r="BC354" s="1156"/>
      <c r="BD354" s="1157" t="str">
        <f>IF(BB354="","",CONCATENATE(BB$9,"-",BB354,"-",BC354))</f>
        <v/>
      </c>
      <c r="BE354" s="1158" t="s">
        <v>1830</v>
      </c>
      <c r="BF354" s="1159"/>
      <c r="BG354" s="1156"/>
      <c r="BH354" s="1157" t="str">
        <f>IF(BF354="","",CONCATENATE(BB$9,"-",BB354,"-",BF354,"-",BG354))</f>
        <v/>
      </c>
      <c r="BI354" s="1160" t="s">
        <v>1830</v>
      </c>
      <c r="BJ354" s="1161"/>
      <c r="BK354" s="1162"/>
      <c r="BL354" s="1163" t="str">
        <f>IF(BJ354="","",CONCATENATE(BJ$9,"-",BJ354,"-",BK354))</f>
        <v/>
      </c>
      <c r="BM354" s="1164" t="s">
        <v>1830</v>
      </c>
      <c r="BN354" s="1165"/>
      <c r="BO354" s="1162"/>
      <c r="BP354" s="1163" t="str">
        <f>IF(BN354="","",CONCATENATE(BJ$9,"-",BJ354,"-",BN354,"-",BO354))</f>
        <v/>
      </c>
      <c r="BQ354" s="1166" t="s">
        <v>1830</v>
      </c>
      <c r="BR354" s="1167"/>
      <c r="BS354" s="1168"/>
      <c r="BT354" s="1169" t="str">
        <f>IF(BR354="","",CONCATENATE(BR$9,"-",BR354,"-",BS354))</f>
        <v/>
      </c>
      <c r="BU354" s="1170" t="s">
        <v>1830</v>
      </c>
      <c r="BV354" s="1171"/>
      <c r="BW354" s="1168"/>
      <c r="BX354" s="1169" t="str">
        <f>IF(BV354="","",CONCATENATE(BR$9,"-",BR354,"-",BV354,"-",BW354))</f>
        <v/>
      </c>
      <c r="BY354" s="1172" t="s">
        <v>1830</v>
      </c>
      <c r="BZ354" s="1129"/>
      <c r="CA354" s="1129"/>
      <c r="CB354" s="1129"/>
      <c r="CC354" s="1129"/>
      <c r="CD354" s="1129"/>
      <c r="CE354" s="1129"/>
      <c r="CF354" s="1129"/>
      <c r="CG354" s="1129"/>
      <c r="CH354" s="1129"/>
      <c r="CI354" s="1129"/>
      <c r="CJ354" s="1129"/>
      <c r="CK354" s="1129"/>
      <c r="CL354" s="1129"/>
      <c r="CM354" s="1129"/>
      <c r="CN354" s="1129"/>
      <c r="CO354" s="1129"/>
      <c r="CP354" s="1129"/>
      <c r="CQ354" s="1129"/>
      <c r="CR354" s="1129"/>
      <c r="CS354" s="1129"/>
    </row>
    <row r="355" spans="1:97" ht="79.5" customHeight="1">
      <c r="A355" s="1804"/>
      <c r="B355" s="1798"/>
      <c r="C355" s="1798"/>
      <c r="D355" s="1798"/>
      <c r="E355" s="1798"/>
      <c r="F355" s="1798"/>
      <c r="G355" s="1798"/>
      <c r="H355" s="1798"/>
      <c r="I355" s="1798"/>
      <c r="J355" s="1798"/>
      <c r="K355" s="1798"/>
      <c r="L355" s="1798"/>
      <c r="M355" s="1802"/>
      <c r="N355" s="1173" t="s">
        <v>1830</v>
      </c>
      <c r="O355" s="1174" t="s">
        <v>1830</v>
      </c>
      <c r="P355" s="1175"/>
      <c r="Q355" s="1176"/>
      <c r="R355" s="1177" t="s">
        <v>1830</v>
      </c>
      <c r="S355" s="1174" t="s">
        <v>1830</v>
      </c>
      <c r="T355" s="1175"/>
      <c r="U355" s="1178"/>
      <c r="V355" s="1173" t="s">
        <v>1830</v>
      </c>
      <c r="W355" s="1174" t="s">
        <v>1830</v>
      </c>
      <c r="X355" s="1175"/>
      <c r="Y355" s="1176"/>
      <c r="Z355" s="1177" t="s">
        <v>1830</v>
      </c>
      <c r="AA355" s="1174" t="s">
        <v>1830</v>
      </c>
      <c r="AB355" s="1175"/>
      <c r="AC355" s="1178"/>
      <c r="AD355" s="1173" t="s">
        <v>1830</v>
      </c>
      <c r="AE355" s="1174" t="s">
        <v>1830</v>
      </c>
      <c r="AF355" s="1175"/>
      <c r="AG355" s="1176"/>
      <c r="AH355" s="1177" t="s">
        <v>1830</v>
      </c>
      <c r="AI355" s="1174" t="s">
        <v>1830</v>
      </c>
      <c r="AJ355" s="1175"/>
      <c r="AK355" s="1178"/>
      <c r="AL355" s="1173" t="s">
        <v>1830</v>
      </c>
      <c r="AM355" s="1174" t="s">
        <v>1830</v>
      </c>
      <c r="AN355" s="1175"/>
      <c r="AO355" s="1179"/>
      <c r="AP355" s="1177" t="s">
        <v>1830</v>
      </c>
      <c r="AQ355" s="1174" t="s">
        <v>1830</v>
      </c>
      <c r="AR355" s="1175"/>
      <c r="AS355" s="1178"/>
      <c r="AT355" s="1180" t="s">
        <v>1830</v>
      </c>
      <c r="AU355" s="1181" t="s">
        <v>1830</v>
      </c>
      <c r="AV355" s="1182"/>
      <c r="AW355" s="1183"/>
      <c r="AX355" s="1184" t="s">
        <v>1830</v>
      </c>
      <c r="AY355" s="1181" t="s">
        <v>1830</v>
      </c>
      <c r="AZ355" s="1182"/>
      <c r="BA355" s="1185"/>
      <c r="BB355" s="1186" t="s">
        <v>1830</v>
      </c>
      <c r="BC355" s="1187" t="s">
        <v>1830</v>
      </c>
      <c r="BD355" s="1188"/>
      <c r="BE355" s="1189"/>
      <c r="BF355" s="1190" t="s">
        <v>1830</v>
      </c>
      <c r="BG355" s="1187" t="s">
        <v>1830</v>
      </c>
      <c r="BH355" s="1188"/>
      <c r="BI355" s="1191"/>
      <c r="BJ355" s="1192" t="s">
        <v>1830</v>
      </c>
      <c r="BK355" s="1193" t="s">
        <v>1830</v>
      </c>
      <c r="BL355" s="1194"/>
      <c r="BM355" s="1195"/>
      <c r="BN355" s="1196" t="s">
        <v>1830</v>
      </c>
      <c r="BO355" s="1193" t="s">
        <v>1830</v>
      </c>
      <c r="BP355" s="1194"/>
      <c r="BQ355" s="1197"/>
      <c r="BR355" s="1198" t="s">
        <v>1830</v>
      </c>
      <c r="BS355" s="1199" t="s">
        <v>1830</v>
      </c>
      <c r="BT355" s="1200"/>
      <c r="BU355" s="1201"/>
      <c r="BV355" s="1202" t="s">
        <v>1830</v>
      </c>
      <c r="BW355" s="1199" t="s">
        <v>1830</v>
      </c>
      <c r="BX355" s="1200"/>
      <c r="BY355" s="1203"/>
      <c r="BZ355" s="1129"/>
      <c r="CA355" s="1129"/>
      <c r="CB355" s="1129"/>
      <c r="CC355" s="1129"/>
      <c r="CD355" s="1129"/>
      <c r="CE355" s="1129"/>
      <c r="CF355" s="1129"/>
      <c r="CG355" s="1129"/>
      <c r="CH355" s="1129"/>
      <c r="CI355" s="1129"/>
      <c r="CJ355" s="1129"/>
      <c r="CK355" s="1129"/>
      <c r="CL355" s="1129"/>
      <c r="CM355" s="1129"/>
      <c r="CN355" s="1129"/>
      <c r="CO355" s="1129"/>
      <c r="CP355" s="1129"/>
      <c r="CQ355" s="1129"/>
      <c r="CR355" s="1129"/>
      <c r="CS355" s="1129"/>
    </row>
    <row r="356" spans="1:97" ht="30" customHeight="1">
      <c r="A356" s="1803">
        <v>3</v>
      </c>
      <c r="B356" s="1805"/>
      <c r="C356" s="1806" t="str">
        <f>IF(B356="","",VLOOKUP(B356,COMPETENCIA!$A$2:$B$44,2,0))</f>
        <v/>
      </c>
      <c r="D356" s="1805"/>
      <c r="E356" s="1800" t="str">
        <f>IF(B356="","",CONCATENATE(B356,"-",D356))</f>
        <v/>
      </c>
      <c r="F356" s="1797" t="s">
        <v>1830</v>
      </c>
      <c r="G356" s="1799"/>
      <c r="H356" s="1797" t="str">
        <f>IF(G356="","",VLOOKUP(G356,ACTIVIDAD_APRENDIZAJE!$A$2:$N$11,4,0))</f>
        <v/>
      </c>
      <c r="I356" s="1799"/>
      <c r="J356" s="1797" t="str">
        <f>IF(I356="","",VLOOKUP(I356,PRODUCTOS!$A$2:$H$5,4,0))</f>
        <v/>
      </c>
      <c r="K356" s="1799"/>
      <c r="L356" s="1800" t="str">
        <f>IF(I356="","",CONCATENATE(B356,"-",D356,"-",I356,"-",K356))</f>
        <v/>
      </c>
      <c r="M356" s="1801" t="s">
        <v>1830</v>
      </c>
      <c r="N356" s="1142"/>
      <c r="O356" s="1143"/>
      <c r="P356" s="1144" t="str">
        <f>IF(N356="","",CONCATENATE(N$9,"-",N356,"-",O356))</f>
        <v/>
      </c>
      <c r="Q356" s="1145" t="s">
        <v>1830</v>
      </c>
      <c r="R356" s="1146"/>
      <c r="S356" s="1143"/>
      <c r="T356" s="1144" t="str">
        <f>IF(R356="","",CONCATENATE(N$9,"-",N356,"-",R356,"-",S356))</f>
        <v/>
      </c>
      <c r="U356" s="1147" t="s">
        <v>1830</v>
      </c>
      <c r="V356" s="1142"/>
      <c r="W356" s="1143"/>
      <c r="X356" s="1144" t="str">
        <f>IF(V356="","",CONCATENATE(V$9,"-",V356,"-",W356))</f>
        <v/>
      </c>
      <c r="Y356" s="1145" t="s">
        <v>1830</v>
      </c>
      <c r="Z356" s="1146"/>
      <c r="AA356" s="1143"/>
      <c r="AB356" s="1144" t="str">
        <f>IF(Z356="","",CONCATENATE(V$9,"-",V356,"-",Z356,"-",AA356))</f>
        <v/>
      </c>
      <c r="AC356" s="1147" t="s">
        <v>1830</v>
      </c>
      <c r="AD356" s="1142"/>
      <c r="AE356" s="1143"/>
      <c r="AF356" s="1144" t="str">
        <f>IF(AD356="","",CONCATENATE(AD$9,"-",AD356,"-",AE356))</f>
        <v/>
      </c>
      <c r="AG356" s="1145" t="s">
        <v>1830</v>
      </c>
      <c r="AH356" s="1146"/>
      <c r="AI356" s="1143"/>
      <c r="AJ356" s="1144" t="str">
        <f>IF(AH356="","",CONCATENATE(AD$9,"-",AD356,"-",AH356,"-",AI356))</f>
        <v/>
      </c>
      <c r="AK356" s="1147" t="s">
        <v>1830</v>
      </c>
      <c r="AL356" s="1142"/>
      <c r="AM356" s="1143"/>
      <c r="AN356" s="1144" t="str">
        <f>IF(AL356="","",CONCATENATE(AL$9,"-",AL356,"-",AM356))</f>
        <v/>
      </c>
      <c r="AO356" s="1148" t="s">
        <v>1830</v>
      </c>
      <c r="AP356" s="1146"/>
      <c r="AQ356" s="1143"/>
      <c r="AR356" s="1144" t="str">
        <f>IF(AP356="","",CONCATENATE(AL$9,"-",AL356,"-",AP356,"-",AQ356))</f>
        <v/>
      </c>
      <c r="AS356" s="1147" t="s">
        <v>1830</v>
      </c>
      <c r="AT356" s="1149"/>
      <c r="AU356" s="1150"/>
      <c r="AV356" s="1151" t="str">
        <f>IF(AT356="","",CONCATENATE(AT$9,"-",AT356,"-",AU356))</f>
        <v/>
      </c>
      <c r="AW356" s="1152" t="s">
        <v>1830</v>
      </c>
      <c r="AX356" s="1153"/>
      <c r="AY356" s="1150"/>
      <c r="AZ356" s="1151" t="str">
        <f>IF(AX356="","",CONCATENATE(AT$9,"-",AT356,"-",AX356,"-",AY356))</f>
        <v/>
      </c>
      <c r="BA356" s="1154" t="s">
        <v>1830</v>
      </c>
      <c r="BB356" s="1155"/>
      <c r="BC356" s="1156"/>
      <c r="BD356" s="1157" t="str">
        <f>IF(BB356="","",CONCATENATE(BB$9,"-",BB356,"-",BC356))</f>
        <v/>
      </c>
      <c r="BE356" s="1158" t="s">
        <v>1830</v>
      </c>
      <c r="BF356" s="1159"/>
      <c r="BG356" s="1156"/>
      <c r="BH356" s="1157" t="str">
        <f>IF(BF356="","",CONCATENATE(BB$9,"-",BB356,"-",BF356,"-",BG356))</f>
        <v/>
      </c>
      <c r="BI356" s="1160" t="s">
        <v>1830</v>
      </c>
      <c r="BJ356" s="1161"/>
      <c r="BK356" s="1162"/>
      <c r="BL356" s="1163" t="str">
        <f>IF(BJ356="","",CONCATENATE(BJ$9,"-",BJ356,"-",BK356))</f>
        <v/>
      </c>
      <c r="BM356" s="1164" t="s">
        <v>1830</v>
      </c>
      <c r="BN356" s="1165"/>
      <c r="BO356" s="1162"/>
      <c r="BP356" s="1163" t="str">
        <f>IF(BN356="","",CONCATENATE(BJ$9,"-",BJ356,"-",BN356,"-",BO356))</f>
        <v/>
      </c>
      <c r="BQ356" s="1166" t="s">
        <v>1830</v>
      </c>
      <c r="BR356" s="1167"/>
      <c r="BS356" s="1168"/>
      <c r="BT356" s="1169" t="str">
        <f>IF(BR356="","",CONCATENATE(BR$9,"-",BR356,"-",BS356))</f>
        <v/>
      </c>
      <c r="BU356" s="1170" t="s">
        <v>1830</v>
      </c>
      <c r="BV356" s="1171"/>
      <c r="BW356" s="1168"/>
      <c r="BX356" s="1169" t="str">
        <f>IF(BV356="","",CONCATENATE(BR$9,"-",BR356,"-",BV356,"-",BW356))</f>
        <v/>
      </c>
      <c r="BY356" s="1172" t="s">
        <v>1830</v>
      </c>
      <c r="BZ356" s="1129"/>
      <c r="CA356" s="1129"/>
      <c r="CB356" s="1129"/>
      <c r="CC356" s="1129"/>
      <c r="CD356" s="1129"/>
      <c r="CE356" s="1129"/>
      <c r="CF356" s="1129"/>
      <c r="CG356" s="1129"/>
      <c r="CH356" s="1129"/>
      <c r="CI356" s="1129"/>
      <c r="CJ356" s="1129"/>
      <c r="CK356" s="1129"/>
      <c r="CL356" s="1129"/>
      <c r="CM356" s="1129"/>
      <c r="CN356" s="1129"/>
      <c r="CO356" s="1129"/>
      <c r="CP356" s="1129"/>
      <c r="CQ356" s="1129"/>
      <c r="CR356" s="1129"/>
      <c r="CS356" s="1129"/>
    </row>
    <row r="357" spans="1:97" ht="79.5" customHeight="1">
      <c r="A357" s="1804"/>
      <c r="B357" s="1798"/>
      <c r="C357" s="1798"/>
      <c r="D357" s="1798"/>
      <c r="E357" s="1798"/>
      <c r="F357" s="1798"/>
      <c r="G357" s="1798"/>
      <c r="H357" s="1798"/>
      <c r="I357" s="1798"/>
      <c r="J357" s="1798"/>
      <c r="K357" s="1798"/>
      <c r="L357" s="1798"/>
      <c r="M357" s="1802"/>
      <c r="N357" s="1173" t="s">
        <v>1830</v>
      </c>
      <c r="O357" s="1174" t="s">
        <v>1830</v>
      </c>
      <c r="P357" s="1175"/>
      <c r="Q357" s="1176"/>
      <c r="R357" s="1177" t="s">
        <v>1830</v>
      </c>
      <c r="S357" s="1174" t="s">
        <v>1830</v>
      </c>
      <c r="T357" s="1175"/>
      <c r="U357" s="1178"/>
      <c r="V357" s="1173" t="s">
        <v>1830</v>
      </c>
      <c r="W357" s="1174" t="s">
        <v>1830</v>
      </c>
      <c r="X357" s="1175"/>
      <c r="Y357" s="1176"/>
      <c r="Z357" s="1177" t="s">
        <v>1830</v>
      </c>
      <c r="AA357" s="1174" t="s">
        <v>1830</v>
      </c>
      <c r="AB357" s="1175"/>
      <c r="AC357" s="1178"/>
      <c r="AD357" s="1173" t="s">
        <v>1830</v>
      </c>
      <c r="AE357" s="1174" t="s">
        <v>1830</v>
      </c>
      <c r="AF357" s="1175"/>
      <c r="AG357" s="1176"/>
      <c r="AH357" s="1177" t="s">
        <v>1830</v>
      </c>
      <c r="AI357" s="1174" t="s">
        <v>1830</v>
      </c>
      <c r="AJ357" s="1175"/>
      <c r="AK357" s="1178"/>
      <c r="AL357" s="1173" t="s">
        <v>1830</v>
      </c>
      <c r="AM357" s="1174" t="s">
        <v>1830</v>
      </c>
      <c r="AN357" s="1175"/>
      <c r="AO357" s="1179"/>
      <c r="AP357" s="1177" t="s">
        <v>1830</v>
      </c>
      <c r="AQ357" s="1174" t="s">
        <v>1830</v>
      </c>
      <c r="AR357" s="1175"/>
      <c r="AS357" s="1178"/>
      <c r="AT357" s="1180" t="s">
        <v>1830</v>
      </c>
      <c r="AU357" s="1181" t="s">
        <v>1830</v>
      </c>
      <c r="AV357" s="1182"/>
      <c r="AW357" s="1183"/>
      <c r="AX357" s="1184" t="s">
        <v>1830</v>
      </c>
      <c r="AY357" s="1181" t="s">
        <v>1830</v>
      </c>
      <c r="AZ357" s="1182"/>
      <c r="BA357" s="1185"/>
      <c r="BB357" s="1186" t="s">
        <v>1830</v>
      </c>
      <c r="BC357" s="1187" t="s">
        <v>1830</v>
      </c>
      <c r="BD357" s="1188"/>
      <c r="BE357" s="1189"/>
      <c r="BF357" s="1190" t="s">
        <v>1830</v>
      </c>
      <c r="BG357" s="1187" t="s">
        <v>1830</v>
      </c>
      <c r="BH357" s="1188"/>
      <c r="BI357" s="1191"/>
      <c r="BJ357" s="1192" t="s">
        <v>1830</v>
      </c>
      <c r="BK357" s="1193" t="s">
        <v>1830</v>
      </c>
      <c r="BL357" s="1194"/>
      <c r="BM357" s="1195"/>
      <c r="BN357" s="1196" t="s">
        <v>1830</v>
      </c>
      <c r="BO357" s="1193" t="s">
        <v>1830</v>
      </c>
      <c r="BP357" s="1194"/>
      <c r="BQ357" s="1197"/>
      <c r="BR357" s="1198" t="s">
        <v>1830</v>
      </c>
      <c r="BS357" s="1199" t="s">
        <v>1830</v>
      </c>
      <c r="BT357" s="1200"/>
      <c r="BU357" s="1201"/>
      <c r="BV357" s="1202" t="s">
        <v>1830</v>
      </c>
      <c r="BW357" s="1199" t="s">
        <v>1830</v>
      </c>
      <c r="BX357" s="1200"/>
      <c r="BY357" s="1203"/>
      <c r="BZ357" s="1129"/>
      <c r="CA357" s="1129"/>
      <c r="CB357" s="1129"/>
      <c r="CC357" s="1129"/>
      <c r="CD357" s="1129"/>
      <c r="CE357" s="1129"/>
      <c r="CF357" s="1129"/>
      <c r="CG357" s="1129"/>
      <c r="CH357" s="1129"/>
      <c r="CI357" s="1129"/>
      <c r="CJ357" s="1129"/>
      <c r="CK357" s="1129"/>
      <c r="CL357" s="1129"/>
      <c r="CM357" s="1129"/>
      <c r="CN357" s="1129"/>
      <c r="CO357" s="1129"/>
      <c r="CP357" s="1129"/>
      <c r="CQ357" s="1129"/>
      <c r="CR357" s="1129"/>
      <c r="CS357" s="1129"/>
    </row>
    <row r="358" spans="1:97" ht="30" customHeight="1">
      <c r="A358" s="1803">
        <v>4</v>
      </c>
      <c r="B358" s="1805"/>
      <c r="C358" s="1806" t="str">
        <f>IF(B358="","",VLOOKUP(B358,COMPETENCIA!$A$2:$B$44,2,0))</f>
        <v/>
      </c>
      <c r="D358" s="1805"/>
      <c r="E358" s="1800" t="str">
        <f>IF(B358="","",CONCATENATE(B358,"-",D358))</f>
        <v/>
      </c>
      <c r="F358" s="1797" t="s">
        <v>1830</v>
      </c>
      <c r="G358" s="1799"/>
      <c r="H358" s="1797" t="str">
        <f>IF(G358="","",VLOOKUP(G358,ACTIVIDAD_APRENDIZAJE!$A$2:$N$11,4,0))</f>
        <v/>
      </c>
      <c r="I358" s="1799"/>
      <c r="J358" s="1797" t="str">
        <f>IF(I358="","",VLOOKUP(I358,PRODUCTOS!$A$2:$H$5,4,0))</f>
        <v/>
      </c>
      <c r="K358" s="1799"/>
      <c r="L358" s="1800" t="str">
        <f>IF(I358="","",CONCATENATE(B358,"-",D358,"-",I358,"-",K358))</f>
        <v/>
      </c>
      <c r="M358" s="1801" t="s">
        <v>1830</v>
      </c>
      <c r="N358" s="1142"/>
      <c r="O358" s="1143"/>
      <c r="P358" s="1144" t="str">
        <f>IF(N358="","",CONCATENATE(N$9,"-",N358,"-",O358))</f>
        <v/>
      </c>
      <c r="Q358" s="1145" t="s">
        <v>1830</v>
      </c>
      <c r="R358" s="1146"/>
      <c r="S358" s="1143"/>
      <c r="T358" s="1144" t="str">
        <f>IF(R358="","",CONCATENATE(N$9,"-",N358,"-",R358,"-",S358))</f>
        <v/>
      </c>
      <c r="U358" s="1147" t="s">
        <v>1830</v>
      </c>
      <c r="V358" s="1142"/>
      <c r="W358" s="1143"/>
      <c r="X358" s="1144" t="str">
        <f>IF(V358="","",CONCATENATE(V$9,"-",V358,"-",W358))</f>
        <v/>
      </c>
      <c r="Y358" s="1145" t="s">
        <v>1830</v>
      </c>
      <c r="Z358" s="1146"/>
      <c r="AA358" s="1143"/>
      <c r="AB358" s="1144" t="str">
        <f>IF(Z358="","",CONCATENATE(V$9,"-",V358,"-",Z358,"-",AA358))</f>
        <v/>
      </c>
      <c r="AC358" s="1147" t="s">
        <v>1830</v>
      </c>
      <c r="AD358" s="1142"/>
      <c r="AE358" s="1143"/>
      <c r="AF358" s="1144" t="str">
        <f>IF(AD358="","",CONCATENATE(AD$9,"-",AD358,"-",AE358))</f>
        <v/>
      </c>
      <c r="AG358" s="1145" t="s">
        <v>1830</v>
      </c>
      <c r="AH358" s="1146"/>
      <c r="AI358" s="1143"/>
      <c r="AJ358" s="1144" t="str">
        <f>IF(AH358="","",CONCATENATE(AD$9,"-",AD358,"-",AH358,"-",AI358))</f>
        <v/>
      </c>
      <c r="AK358" s="1147" t="s">
        <v>1830</v>
      </c>
      <c r="AL358" s="1142"/>
      <c r="AM358" s="1143"/>
      <c r="AN358" s="1144" t="str">
        <f>IF(AL358="","",CONCATENATE(AL$9,"-",AL358,"-",AM358))</f>
        <v/>
      </c>
      <c r="AO358" s="1148" t="s">
        <v>1830</v>
      </c>
      <c r="AP358" s="1146"/>
      <c r="AQ358" s="1143"/>
      <c r="AR358" s="1144" t="str">
        <f>IF(AP358="","",CONCATENATE(AL$9,"-",AL358,"-",AP358,"-",AQ358))</f>
        <v/>
      </c>
      <c r="AS358" s="1147" t="s">
        <v>1830</v>
      </c>
      <c r="AT358" s="1149"/>
      <c r="AU358" s="1150"/>
      <c r="AV358" s="1151" t="str">
        <f>IF(AT358="","",CONCATENATE(AT$9,"-",AT358,"-",AU358))</f>
        <v/>
      </c>
      <c r="AW358" s="1152" t="s">
        <v>1830</v>
      </c>
      <c r="AX358" s="1153"/>
      <c r="AY358" s="1150"/>
      <c r="AZ358" s="1151" t="str">
        <f>IF(AX358="","",CONCATENATE(AT$9,"-",AT358,"-",AX358,"-",AY358))</f>
        <v/>
      </c>
      <c r="BA358" s="1154" t="s">
        <v>1830</v>
      </c>
      <c r="BB358" s="1155"/>
      <c r="BC358" s="1156"/>
      <c r="BD358" s="1157" t="str">
        <f>IF(BB358="","",CONCATENATE(BB$9,"-",BB358,"-",BC358))</f>
        <v/>
      </c>
      <c r="BE358" s="1158" t="s">
        <v>1830</v>
      </c>
      <c r="BF358" s="1159"/>
      <c r="BG358" s="1156"/>
      <c r="BH358" s="1157" t="str">
        <f>IF(BF358="","",CONCATENATE(BB$9,"-",BB358,"-",BF358,"-",BG358))</f>
        <v/>
      </c>
      <c r="BI358" s="1160" t="s">
        <v>1830</v>
      </c>
      <c r="BJ358" s="1161"/>
      <c r="BK358" s="1162"/>
      <c r="BL358" s="1163" t="str">
        <f>IF(BJ358="","",CONCATENATE(BJ$9,"-",BJ358,"-",BK358))</f>
        <v/>
      </c>
      <c r="BM358" s="1164" t="s">
        <v>1830</v>
      </c>
      <c r="BN358" s="1165"/>
      <c r="BO358" s="1162"/>
      <c r="BP358" s="1163" t="str">
        <f>IF(BN358="","",CONCATENATE(BJ$9,"-",BJ358,"-",BN358,"-",BO358))</f>
        <v/>
      </c>
      <c r="BQ358" s="1166" t="s">
        <v>1830</v>
      </c>
      <c r="BR358" s="1167"/>
      <c r="BS358" s="1168"/>
      <c r="BT358" s="1169" t="str">
        <f>IF(BR358="","",CONCATENATE(BR$9,"-",BR358,"-",BS358))</f>
        <v/>
      </c>
      <c r="BU358" s="1170" t="s">
        <v>1830</v>
      </c>
      <c r="BV358" s="1171"/>
      <c r="BW358" s="1168"/>
      <c r="BX358" s="1169" t="str">
        <f>IF(BV358="","",CONCATENATE(BR$9,"-",BR358,"-",BV358,"-",BW358))</f>
        <v/>
      </c>
      <c r="BY358" s="1172" t="s">
        <v>1830</v>
      </c>
      <c r="BZ358" s="1129"/>
      <c r="CA358" s="1129"/>
      <c r="CB358" s="1129"/>
      <c r="CC358" s="1129"/>
      <c r="CD358" s="1129"/>
      <c r="CE358" s="1129"/>
      <c r="CF358" s="1129"/>
      <c r="CG358" s="1129"/>
      <c r="CH358" s="1129"/>
      <c r="CI358" s="1129"/>
      <c r="CJ358" s="1129"/>
      <c r="CK358" s="1129"/>
      <c r="CL358" s="1129"/>
      <c r="CM358" s="1129"/>
      <c r="CN358" s="1129"/>
      <c r="CO358" s="1129"/>
      <c r="CP358" s="1129"/>
      <c r="CQ358" s="1129"/>
      <c r="CR358" s="1129"/>
      <c r="CS358" s="1129"/>
    </row>
    <row r="359" spans="1:97" ht="79.5" customHeight="1">
      <c r="A359" s="1804"/>
      <c r="B359" s="1798"/>
      <c r="C359" s="1798"/>
      <c r="D359" s="1798"/>
      <c r="E359" s="1798"/>
      <c r="F359" s="1798"/>
      <c r="G359" s="1798"/>
      <c r="H359" s="1798"/>
      <c r="I359" s="1798"/>
      <c r="J359" s="1798"/>
      <c r="K359" s="1798"/>
      <c r="L359" s="1798"/>
      <c r="M359" s="1802"/>
      <c r="N359" s="1173" t="s">
        <v>1830</v>
      </c>
      <c r="O359" s="1174" t="s">
        <v>1830</v>
      </c>
      <c r="P359" s="1175"/>
      <c r="Q359" s="1176"/>
      <c r="R359" s="1177" t="s">
        <v>1830</v>
      </c>
      <c r="S359" s="1174" t="s">
        <v>1830</v>
      </c>
      <c r="T359" s="1175"/>
      <c r="U359" s="1178"/>
      <c r="V359" s="1173" t="s">
        <v>1830</v>
      </c>
      <c r="W359" s="1174" t="s">
        <v>1830</v>
      </c>
      <c r="X359" s="1175"/>
      <c r="Y359" s="1176"/>
      <c r="Z359" s="1177" t="s">
        <v>1830</v>
      </c>
      <c r="AA359" s="1174" t="s">
        <v>1830</v>
      </c>
      <c r="AB359" s="1175"/>
      <c r="AC359" s="1178"/>
      <c r="AD359" s="1173" t="s">
        <v>1830</v>
      </c>
      <c r="AE359" s="1174" t="s">
        <v>1830</v>
      </c>
      <c r="AF359" s="1175"/>
      <c r="AG359" s="1176"/>
      <c r="AH359" s="1177" t="s">
        <v>1830</v>
      </c>
      <c r="AI359" s="1174" t="s">
        <v>1830</v>
      </c>
      <c r="AJ359" s="1175"/>
      <c r="AK359" s="1178"/>
      <c r="AL359" s="1173" t="s">
        <v>1830</v>
      </c>
      <c r="AM359" s="1174" t="s">
        <v>1830</v>
      </c>
      <c r="AN359" s="1175"/>
      <c r="AO359" s="1179"/>
      <c r="AP359" s="1177" t="s">
        <v>1830</v>
      </c>
      <c r="AQ359" s="1174" t="s">
        <v>1830</v>
      </c>
      <c r="AR359" s="1175"/>
      <c r="AS359" s="1178"/>
      <c r="AT359" s="1180" t="s">
        <v>1830</v>
      </c>
      <c r="AU359" s="1181" t="s">
        <v>1830</v>
      </c>
      <c r="AV359" s="1182"/>
      <c r="AW359" s="1183"/>
      <c r="AX359" s="1184" t="s">
        <v>1830</v>
      </c>
      <c r="AY359" s="1181" t="s">
        <v>1830</v>
      </c>
      <c r="AZ359" s="1182"/>
      <c r="BA359" s="1185"/>
      <c r="BB359" s="1186" t="s">
        <v>1830</v>
      </c>
      <c r="BC359" s="1187" t="s">
        <v>1830</v>
      </c>
      <c r="BD359" s="1188"/>
      <c r="BE359" s="1189"/>
      <c r="BF359" s="1190" t="s">
        <v>1830</v>
      </c>
      <c r="BG359" s="1187" t="s">
        <v>1830</v>
      </c>
      <c r="BH359" s="1188"/>
      <c r="BI359" s="1191"/>
      <c r="BJ359" s="1192" t="s">
        <v>1830</v>
      </c>
      <c r="BK359" s="1193" t="s">
        <v>1830</v>
      </c>
      <c r="BL359" s="1194"/>
      <c r="BM359" s="1195"/>
      <c r="BN359" s="1196" t="s">
        <v>1830</v>
      </c>
      <c r="BO359" s="1193" t="s">
        <v>1830</v>
      </c>
      <c r="BP359" s="1194"/>
      <c r="BQ359" s="1197"/>
      <c r="BR359" s="1198" t="s">
        <v>1830</v>
      </c>
      <c r="BS359" s="1199" t="s">
        <v>1830</v>
      </c>
      <c r="BT359" s="1200"/>
      <c r="BU359" s="1201"/>
      <c r="BV359" s="1202" t="s">
        <v>1830</v>
      </c>
      <c r="BW359" s="1199" t="s">
        <v>1830</v>
      </c>
      <c r="BX359" s="1200"/>
      <c r="BY359" s="1203"/>
      <c r="BZ359" s="1129"/>
      <c r="CA359" s="1129"/>
      <c r="CB359" s="1129"/>
      <c r="CC359" s="1129"/>
      <c r="CD359" s="1129"/>
      <c r="CE359" s="1129"/>
      <c r="CF359" s="1129"/>
      <c r="CG359" s="1129"/>
      <c r="CH359" s="1129"/>
      <c r="CI359" s="1129"/>
      <c r="CJ359" s="1129"/>
      <c r="CK359" s="1129"/>
      <c r="CL359" s="1129"/>
      <c r="CM359" s="1129"/>
      <c r="CN359" s="1129"/>
      <c r="CO359" s="1129"/>
      <c r="CP359" s="1129"/>
      <c r="CQ359" s="1129"/>
      <c r="CR359" s="1129"/>
      <c r="CS359" s="1129"/>
    </row>
    <row r="360" spans="1:97" ht="30" customHeight="1">
      <c r="A360" s="1803">
        <v>5</v>
      </c>
      <c r="B360" s="1805"/>
      <c r="C360" s="1806" t="str">
        <f>IF(B360="","",VLOOKUP(B360,COMPETENCIA!$A$2:$B$44,2,0))</f>
        <v/>
      </c>
      <c r="D360" s="1805"/>
      <c r="E360" s="1800" t="str">
        <f>IF(B360="","",CONCATENATE(B360,"-",D360))</f>
        <v/>
      </c>
      <c r="F360" s="1797" t="s">
        <v>1830</v>
      </c>
      <c r="G360" s="1799"/>
      <c r="H360" s="1797" t="str">
        <f>IF(G360="","",VLOOKUP(G360,ACTIVIDAD_APRENDIZAJE!$A$2:$N$11,4,0))</f>
        <v/>
      </c>
      <c r="I360" s="1799"/>
      <c r="J360" s="1797" t="str">
        <f>IF(I360="","",VLOOKUP(I360,PRODUCTOS!$A$2:$H$5,4,0))</f>
        <v/>
      </c>
      <c r="K360" s="1799"/>
      <c r="L360" s="1800" t="str">
        <f>IF(I360="","",CONCATENATE(B360,"-",D360,"-",I360,"-",K360))</f>
        <v/>
      </c>
      <c r="M360" s="1801" t="s">
        <v>1830</v>
      </c>
      <c r="N360" s="1142"/>
      <c r="O360" s="1143"/>
      <c r="P360" s="1144" t="str">
        <f>IF(N360="","",CONCATENATE(N$9,"-",N360,"-",O360))</f>
        <v/>
      </c>
      <c r="Q360" s="1145" t="s">
        <v>1830</v>
      </c>
      <c r="R360" s="1146"/>
      <c r="S360" s="1143"/>
      <c r="T360" s="1144" t="str">
        <f>IF(R360="","",CONCATENATE(N$9,"-",N360,"-",R360,"-",S360))</f>
        <v/>
      </c>
      <c r="U360" s="1147" t="s">
        <v>1830</v>
      </c>
      <c r="V360" s="1142"/>
      <c r="W360" s="1143"/>
      <c r="X360" s="1144" t="str">
        <f>IF(V360="","",CONCATENATE(V$9,"-",V360,"-",W360))</f>
        <v/>
      </c>
      <c r="Y360" s="1145" t="s">
        <v>1830</v>
      </c>
      <c r="Z360" s="1146"/>
      <c r="AA360" s="1143"/>
      <c r="AB360" s="1144" t="str">
        <f>IF(Z360="","",CONCATENATE(V$9,"-",V360,"-",Z360,"-",AA360))</f>
        <v/>
      </c>
      <c r="AC360" s="1147" t="s">
        <v>1830</v>
      </c>
      <c r="AD360" s="1142"/>
      <c r="AE360" s="1143"/>
      <c r="AF360" s="1144" t="str">
        <f>IF(AD360="","",CONCATENATE(AD$9,"-",AD360,"-",AE360))</f>
        <v/>
      </c>
      <c r="AG360" s="1145" t="s">
        <v>1830</v>
      </c>
      <c r="AH360" s="1146"/>
      <c r="AI360" s="1143"/>
      <c r="AJ360" s="1144" t="str">
        <f>IF(AH360="","",CONCATENATE(AD$9,"-",AD360,"-",AH360,"-",AI360))</f>
        <v/>
      </c>
      <c r="AK360" s="1147" t="s">
        <v>1830</v>
      </c>
      <c r="AL360" s="1142"/>
      <c r="AM360" s="1143"/>
      <c r="AN360" s="1144" t="str">
        <f>IF(AL360="","",CONCATENATE(AL$9,"-",AL360,"-",AM360))</f>
        <v/>
      </c>
      <c r="AO360" s="1148" t="s">
        <v>1830</v>
      </c>
      <c r="AP360" s="1146"/>
      <c r="AQ360" s="1143"/>
      <c r="AR360" s="1144" t="str">
        <f>IF(AP360="","",CONCATENATE(AL$9,"-",AL360,"-",AP360,"-",AQ360))</f>
        <v/>
      </c>
      <c r="AS360" s="1147" t="s">
        <v>1830</v>
      </c>
      <c r="AT360" s="1149"/>
      <c r="AU360" s="1150"/>
      <c r="AV360" s="1151" t="str">
        <f>IF(AT360="","",CONCATENATE(AT$9,"-",AT360,"-",AU360))</f>
        <v/>
      </c>
      <c r="AW360" s="1152" t="s">
        <v>1830</v>
      </c>
      <c r="AX360" s="1153"/>
      <c r="AY360" s="1150"/>
      <c r="AZ360" s="1151" t="str">
        <f>IF(AX360="","",CONCATENATE(AT$9,"-",AT360,"-",AX360,"-",AY360))</f>
        <v/>
      </c>
      <c r="BA360" s="1154" t="s">
        <v>1830</v>
      </c>
      <c r="BB360" s="1155"/>
      <c r="BC360" s="1156"/>
      <c r="BD360" s="1157" t="str">
        <f>IF(BB360="","",CONCATENATE(BB$9,"-",BB360,"-",BC360))</f>
        <v/>
      </c>
      <c r="BE360" s="1158" t="s">
        <v>1830</v>
      </c>
      <c r="BF360" s="1159"/>
      <c r="BG360" s="1156"/>
      <c r="BH360" s="1157" t="str">
        <f>IF(BF360="","",CONCATENATE(BB$9,"-",BB360,"-",BF360,"-",BG360))</f>
        <v/>
      </c>
      <c r="BI360" s="1160" t="s">
        <v>1830</v>
      </c>
      <c r="BJ360" s="1161"/>
      <c r="BK360" s="1162"/>
      <c r="BL360" s="1163" t="str">
        <f>IF(BJ360="","",CONCATENATE(BJ$9,"-",BJ360,"-",BK360))</f>
        <v/>
      </c>
      <c r="BM360" s="1164" t="s">
        <v>1830</v>
      </c>
      <c r="BN360" s="1165"/>
      <c r="BO360" s="1162"/>
      <c r="BP360" s="1163" t="str">
        <f>IF(BN360="","",CONCATENATE(BJ$9,"-",BJ360,"-",BN360,"-",BO360))</f>
        <v/>
      </c>
      <c r="BQ360" s="1166" t="s">
        <v>1830</v>
      </c>
      <c r="BR360" s="1167"/>
      <c r="BS360" s="1168"/>
      <c r="BT360" s="1169" t="str">
        <f>IF(BR360="","",CONCATENATE(BR$9,"-",BR360,"-",BS360))</f>
        <v/>
      </c>
      <c r="BU360" s="1170" t="s">
        <v>1830</v>
      </c>
      <c r="BV360" s="1171"/>
      <c r="BW360" s="1168"/>
      <c r="BX360" s="1169" t="str">
        <f>IF(BV360="","",CONCATENATE(BR$9,"-",BR360,"-",BV360,"-",BW360))</f>
        <v/>
      </c>
      <c r="BY360" s="1172" t="s">
        <v>1830</v>
      </c>
      <c r="BZ360" s="1129"/>
      <c r="CA360" s="1129"/>
      <c r="CB360" s="1129"/>
      <c r="CC360" s="1129"/>
      <c r="CD360" s="1129"/>
      <c r="CE360" s="1129"/>
      <c r="CF360" s="1129"/>
      <c r="CG360" s="1129"/>
      <c r="CH360" s="1129"/>
      <c r="CI360" s="1129"/>
      <c r="CJ360" s="1129"/>
      <c r="CK360" s="1129"/>
      <c r="CL360" s="1129"/>
      <c r="CM360" s="1129"/>
      <c r="CN360" s="1129"/>
      <c r="CO360" s="1129"/>
      <c r="CP360" s="1129"/>
      <c r="CQ360" s="1129"/>
      <c r="CR360" s="1129"/>
      <c r="CS360" s="1129"/>
    </row>
    <row r="361" spans="1:97" ht="79.5" customHeight="1">
      <c r="A361" s="1804"/>
      <c r="B361" s="1798"/>
      <c r="C361" s="1798"/>
      <c r="D361" s="1798"/>
      <c r="E361" s="1798"/>
      <c r="F361" s="1798"/>
      <c r="G361" s="1798"/>
      <c r="H361" s="1798"/>
      <c r="I361" s="1798"/>
      <c r="J361" s="1798"/>
      <c r="K361" s="1798"/>
      <c r="L361" s="1798"/>
      <c r="M361" s="1802"/>
      <c r="N361" s="1173" t="s">
        <v>1830</v>
      </c>
      <c r="O361" s="1174" t="s">
        <v>1830</v>
      </c>
      <c r="P361" s="1175"/>
      <c r="Q361" s="1176"/>
      <c r="R361" s="1177" t="s">
        <v>1830</v>
      </c>
      <c r="S361" s="1174" t="s">
        <v>1830</v>
      </c>
      <c r="T361" s="1175"/>
      <c r="U361" s="1178"/>
      <c r="V361" s="1173" t="s">
        <v>1830</v>
      </c>
      <c r="W361" s="1174" t="s">
        <v>1830</v>
      </c>
      <c r="X361" s="1175"/>
      <c r="Y361" s="1176"/>
      <c r="Z361" s="1177" t="s">
        <v>1830</v>
      </c>
      <c r="AA361" s="1174" t="s">
        <v>1830</v>
      </c>
      <c r="AB361" s="1175"/>
      <c r="AC361" s="1178"/>
      <c r="AD361" s="1173" t="s">
        <v>1830</v>
      </c>
      <c r="AE361" s="1174" t="s">
        <v>1830</v>
      </c>
      <c r="AF361" s="1175"/>
      <c r="AG361" s="1176"/>
      <c r="AH361" s="1177" t="s">
        <v>1830</v>
      </c>
      <c r="AI361" s="1174" t="s">
        <v>1830</v>
      </c>
      <c r="AJ361" s="1175"/>
      <c r="AK361" s="1178"/>
      <c r="AL361" s="1173" t="s">
        <v>1830</v>
      </c>
      <c r="AM361" s="1174" t="s">
        <v>1830</v>
      </c>
      <c r="AN361" s="1175"/>
      <c r="AO361" s="1179"/>
      <c r="AP361" s="1177" t="s">
        <v>1830</v>
      </c>
      <c r="AQ361" s="1174" t="s">
        <v>1830</v>
      </c>
      <c r="AR361" s="1175"/>
      <c r="AS361" s="1178"/>
      <c r="AT361" s="1180" t="s">
        <v>1830</v>
      </c>
      <c r="AU361" s="1181" t="s">
        <v>1830</v>
      </c>
      <c r="AV361" s="1182"/>
      <c r="AW361" s="1183"/>
      <c r="AX361" s="1184" t="s">
        <v>1830</v>
      </c>
      <c r="AY361" s="1181" t="s">
        <v>1830</v>
      </c>
      <c r="AZ361" s="1182"/>
      <c r="BA361" s="1185"/>
      <c r="BB361" s="1186" t="s">
        <v>1830</v>
      </c>
      <c r="BC361" s="1187" t="s">
        <v>1830</v>
      </c>
      <c r="BD361" s="1188"/>
      <c r="BE361" s="1189"/>
      <c r="BF361" s="1190" t="s">
        <v>1830</v>
      </c>
      <c r="BG361" s="1187" t="s">
        <v>1830</v>
      </c>
      <c r="BH361" s="1188"/>
      <c r="BI361" s="1191"/>
      <c r="BJ361" s="1192" t="s">
        <v>1830</v>
      </c>
      <c r="BK361" s="1193" t="s">
        <v>1830</v>
      </c>
      <c r="BL361" s="1194"/>
      <c r="BM361" s="1195"/>
      <c r="BN361" s="1196" t="s">
        <v>1830</v>
      </c>
      <c r="BO361" s="1193" t="s">
        <v>1830</v>
      </c>
      <c r="BP361" s="1194"/>
      <c r="BQ361" s="1197"/>
      <c r="BR361" s="1198" t="s">
        <v>1830</v>
      </c>
      <c r="BS361" s="1199" t="s">
        <v>1830</v>
      </c>
      <c r="BT361" s="1200"/>
      <c r="BU361" s="1201"/>
      <c r="BV361" s="1202" t="s">
        <v>1830</v>
      </c>
      <c r="BW361" s="1199" t="s">
        <v>1830</v>
      </c>
      <c r="BX361" s="1200"/>
      <c r="BY361" s="1203"/>
      <c r="BZ361" s="1129"/>
      <c r="CA361" s="1129"/>
      <c r="CB361" s="1129"/>
      <c r="CC361" s="1129"/>
      <c r="CD361" s="1129"/>
      <c r="CE361" s="1129"/>
      <c r="CF361" s="1129"/>
      <c r="CG361" s="1129"/>
      <c r="CH361" s="1129"/>
      <c r="CI361" s="1129"/>
      <c r="CJ361" s="1129"/>
      <c r="CK361" s="1129"/>
      <c r="CL361" s="1129"/>
      <c r="CM361" s="1129"/>
      <c r="CN361" s="1129"/>
      <c r="CO361" s="1129"/>
      <c r="CP361" s="1129"/>
      <c r="CQ361" s="1129"/>
      <c r="CR361" s="1129"/>
      <c r="CS361" s="1129"/>
    </row>
    <row r="362" spans="1:97" ht="30" customHeight="1">
      <c r="A362" s="1803">
        <v>6</v>
      </c>
      <c r="B362" s="1805"/>
      <c r="C362" s="1806" t="str">
        <f>IF(B362="","",VLOOKUP(B362,COMPETENCIA!$A$2:$B$44,2,0))</f>
        <v/>
      </c>
      <c r="D362" s="1805"/>
      <c r="E362" s="1800" t="str">
        <f>IF(B362="","",CONCATENATE(B362,"-",D362))</f>
        <v/>
      </c>
      <c r="F362" s="1797" t="s">
        <v>1830</v>
      </c>
      <c r="G362" s="1799"/>
      <c r="H362" s="1797" t="str">
        <f>IF(G362="","",VLOOKUP(G362,ACTIVIDAD_APRENDIZAJE!$A$2:$N$11,4,0))</f>
        <v/>
      </c>
      <c r="I362" s="1799"/>
      <c r="J362" s="1797" t="str">
        <f>IF(I362="","",VLOOKUP(I362,PRODUCTOS!$A$2:$H$5,4,0))</f>
        <v/>
      </c>
      <c r="K362" s="1799"/>
      <c r="L362" s="1800" t="str">
        <f>IF(I362="","",CONCATENATE(B362,"-",D362,"-",I362,"-",K362))</f>
        <v/>
      </c>
      <c r="M362" s="1801" t="s">
        <v>1830</v>
      </c>
      <c r="N362" s="1142"/>
      <c r="O362" s="1143"/>
      <c r="P362" s="1144" t="str">
        <f>IF(N362="","",CONCATENATE(N$9,"-",N362,"-",O362))</f>
        <v/>
      </c>
      <c r="Q362" s="1145" t="s">
        <v>1830</v>
      </c>
      <c r="R362" s="1146"/>
      <c r="S362" s="1143"/>
      <c r="T362" s="1144" t="str">
        <f>IF(R362="","",CONCATENATE(N$9,"-",N362,"-",R362,"-",S362))</f>
        <v/>
      </c>
      <c r="U362" s="1147" t="s">
        <v>1830</v>
      </c>
      <c r="V362" s="1142"/>
      <c r="W362" s="1143"/>
      <c r="X362" s="1144" t="str">
        <f>IF(V362="","",CONCATENATE(V$9,"-",V362,"-",W362))</f>
        <v/>
      </c>
      <c r="Y362" s="1145" t="s">
        <v>1830</v>
      </c>
      <c r="Z362" s="1146"/>
      <c r="AA362" s="1143"/>
      <c r="AB362" s="1144" t="str">
        <f>IF(Z362="","",CONCATENATE(V$9,"-",V362,"-",Z362,"-",AA362))</f>
        <v/>
      </c>
      <c r="AC362" s="1147" t="s">
        <v>1830</v>
      </c>
      <c r="AD362" s="1142"/>
      <c r="AE362" s="1143"/>
      <c r="AF362" s="1144" t="str">
        <f>IF(AD362="","",CONCATENATE(AD$9,"-",AD362,"-",AE362))</f>
        <v/>
      </c>
      <c r="AG362" s="1145" t="s">
        <v>1830</v>
      </c>
      <c r="AH362" s="1146"/>
      <c r="AI362" s="1143"/>
      <c r="AJ362" s="1144" t="str">
        <f>IF(AH362="","",CONCATENATE(AD$9,"-",AD362,"-",AH362,"-",AI362))</f>
        <v/>
      </c>
      <c r="AK362" s="1147" t="s">
        <v>1830</v>
      </c>
      <c r="AL362" s="1142"/>
      <c r="AM362" s="1143"/>
      <c r="AN362" s="1144" t="str">
        <f>IF(AL362="","",CONCATENATE(AL$9,"-",AL362,"-",AM362))</f>
        <v/>
      </c>
      <c r="AO362" s="1148" t="s">
        <v>1830</v>
      </c>
      <c r="AP362" s="1146"/>
      <c r="AQ362" s="1143"/>
      <c r="AR362" s="1144" t="str">
        <f>IF(AP362="","",CONCATENATE(AL$9,"-",AL362,"-",AP362,"-",AQ362))</f>
        <v/>
      </c>
      <c r="AS362" s="1147" t="s">
        <v>1830</v>
      </c>
      <c r="AT362" s="1149"/>
      <c r="AU362" s="1150"/>
      <c r="AV362" s="1151" t="str">
        <f>IF(AT362="","",CONCATENATE(AT$9,"-",AT362,"-",AU362))</f>
        <v/>
      </c>
      <c r="AW362" s="1152" t="s">
        <v>1830</v>
      </c>
      <c r="AX362" s="1153"/>
      <c r="AY362" s="1150"/>
      <c r="AZ362" s="1151" t="str">
        <f>IF(AX362="","",CONCATENATE(AT$9,"-",AT362,"-",AX362,"-",AY362))</f>
        <v/>
      </c>
      <c r="BA362" s="1154" t="s">
        <v>1830</v>
      </c>
      <c r="BB362" s="1155"/>
      <c r="BC362" s="1156"/>
      <c r="BD362" s="1157" t="str">
        <f>IF(BB362="","",CONCATENATE(BB$9,"-",BB362,"-",BC362))</f>
        <v/>
      </c>
      <c r="BE362" s="1158" t="s">
        <v>1830</v>
      </c>
      <c r="BF362" s="1159"/>
      <c r="BG362" s="1156"/>
      <c r="BH362" s="1157" t="str">
        <f>IF(BF362="","",CONCATENATE(BB$9,"-",BB362,"-",BF362,"-",BG362))</f>
        <v/>
      </c>
      <c r="BI362" s="1160" t="s">
        <v>1830</v>
      </c>
      <c r="BJ362" s="1161"/>
      <c r="BK362" s="1162"/>
      <c r="BL362" s="1163" t="str">
        <f>IF(BJ362="","",CONCATENATE(BJ$9,"-",BJ362,"-",BK362))</f>
        <v/>
      </c>
      <c r="BM362" s="1164" t="s">
        <v>1830</v>
      </c>
      <c r="BN362" s="1165"/>
      <c r="BO362" s="1162"/>
      <c r="BP362" s="1163" t="str">
        <f>IF(BN362="","",CONCATENATE(BJ$9,"-",BJ362,"-",BN362,"-",BO362))</f>
        <v/>
      </c>
      <c r="BQ362" s="1166" t="s">
        <v>1830</v>
      </c>
      <c r="BR362" s="1167"/>
      <c r="BS362" s="1168"/>
      <c r="BT362" s="1169" t="str">
        <f>IF(BR362="","",CONCATENATE(BR$9,"-",BR362,"-",BS362))</f>
        <v/>
      </c>
      <c r="BU362" s="1170" t="s">
        <v>1830</v>
      </c>
      <c r="BV362" s="1171"/>
      <c r="BW362" s="1168"/>
      <c r="BX362" s="1169" t="str">
        <f>IF(BV362="","",CONCATENATE(BR$9,"-",BR362,"-",BV362,"-",BW362))</f>
        <v/>
      </c>
      <c r="BY362" s="1172" t="s">
        <v>1830</v>
      </c>
      <c r="BZ362" s="1129"/>
      <c r="CA362" s="1129"/>
      <c r="CB362" s="1129"/>
      <c r="CC362" s="1129"/>
      <c r="CD362" s="1129"/>
      <c r="CE362" s="1129"/>
      <c r="CF362" s="1129"/>
      <c r="CG362" s="1129"/>
      <c r="CH362" s="1129"/>
      <c r="CI362" s="1129"/>
      <c r="CJ362" s="1129"/>
      <c r="CK362" s="1129"/>
      <c r="CL362" s="1129"/>
      <c r="CM362" s="1129"/>
      <c r="CN362" s="1129"/>
      <c r="CO362" s="1129"/>
      <c r="CP362" s="1129"/>
      <c r="CQ362" s="1129"/>
      <c r="CR362" s="1129"/>
      <c r="CS362" s="1129"/>
    </row>
    <row r="363" spans="1:97" ht="79.5" customHeight="1">
      <c r="A363" s="1804"/>
      <c r="B363" s="1798"/>
      <c r="C363" s="1798"/>
      <c r="D363" s="1798"/>
      <c r="E363" s="1798"/>
      <c r="F363" s="1798"/>
      <c r="G363" s="1798"/>
      <c r="H363" s="1798"/>
      <c r="I363" s="1798"/>
      <c r="J363" s="1798"/>
      <c r="K363" s="1798"/>
      <c r="L363" s="1798"/>
      <c r="M363" s="1802"/>
      <c r="N363" s="1173" t="s">
        <v>1830</v>
      </c>
      <c r="O363" s="1174" t="s">
        <v>1830</v>
      </c>
      <c r="P363" s="1175"/>
      <c r="Q363" s="1176"/>
      <c r="R363" s="1177" t="s">
        <v>1830</v>
      </c>
      <c r="S363" s="1174" t="s">
        <v>1830</v>
      </c>
      <c r="T363" s="1175"/>
      <c r="U363" s="1178"/>
      <c r="V363" s="1173" t="s">
        <v>1830</v>
      </c>
      <c r="W363" s="1174" t="s">
        <v>1830</v>
      </c>
      <c r="X363" s="1175"/>
      <c r="Y363" s="1176"/>
      <c r="Z363" s="1177" t="s">
        <v>1830</v>
      </c>
      <c r="AA363" s="1174" t="s">
        <v>1830</v>
      </c>
      <c r="AB363" s="1175"/>
      <c r="AC363" s="1178"/>
      <c r="AD363" s="1173" t="s">
        <v>1830</v>
      </c>
      <c r="AE363" s="1174" t="s">
        <v>1830</v>
      </c>
      <c r="AF363" s="1175"/>
      <c r="AG363" s="1176"/>
      <c r="AH363" s="1177" t="s">
        <v>1830</v>
      </c>
      <c r="AI363" s="1174" t="s">
        <v>1830</v>
      </c>
      <c r="AJ363" s="1175"/>
      <c r="AK363" s="1178"/>
      <c r="AL363" s="1173" t="s">
        <v>1830</v>
      </c>
      <c r="AM363" s="1174" t="s">
        <v>1830</v>
      </c>
      <c r="AN363" s="1175"/>
      <c r="AO363" s="1179"/>
      <c r="AP363" s="1177" t="s">
        <v>1830</v>
      </c>
      <c r="AQ363" s="1174" t="s">
        <v>1830</v>
      </c>
      <c r="AR363" s="1175"/>
      <c r="AS363" s="1178"/>
      <c r="AT363" s="1180" t="s">
        <v>1830</v>
      </c>
      <c r="AU363" s="1181" t="s">
        <v>1830</v>
      </c>
      <c r="AV363" s="1182"/>
      <c r="AW363" s="1183"/>
      <c r="AX363" s="1184" t="s">
        <v>1830</v>
      </c>
      <c r="AY363" s="1181" t="s">
        <v>1830</v>
      </c>
      <c r="AZ363" s="1182"/>
      <c r="BA363" s="1185"/>
      <c r="BB363" s="1186" t="s">
        <v>1830</v>
      </c>
      <c r="BC363" s="1187" t="s">
        <v>1830</v>
      </c>
      <c r="BD363" s="1188"/>
      <c r="BE363" s="1189"/>
      <c r="BF363" s="1190" t="s">
        <v>1830</v>
      </c>
      <c r="BG363" s="1187" t="s">
        <v>1830</v>
      </c>
      <c r="BH363" s="1188"/>
      <c r="BI363" s="1191"/>
      <c r="BJ363" s="1192" t="s">
        <v>1830</v>
      </c>
      <c r="BK363" s="1193" t="s">
        <v>1830</v>
      </c>
      <c r="BL363" s="1194"/>
      <c r="BM363" s="1195"/>
      <c r="BN363" s="1196" t="s">
        <v>1830</v>
      </c>
      <c r="BO363" s="1193" t="s">
        <v>1830</v>
      </c>
      <c r="BP363" s="1194"/>
      <c r="BQ363" s="1197"/>
      <c r="BR363" s="1198" t="s">
        <v>1830</v>
      </c>
      <c r="BS363" s="1199" t="s">
        <v>1830</v>
      </c>
      <c r="BT363" s="1200"/>
      <c r="BU363" s="1201"/>
      <c r="BV363" s="1202" t="s">
        <v>1830</v>
      </c>
      <c r="BW363" s="1199" t="s">
        <v>1830</v>
      </c>
      <c r="BX363" s="1200"/>
      <c r="BY363" s="1203"/>
      <c r="BZ363" s="1129"/>
      <c r="CA363" s="1129"/>
      <c r="CB363" s="1129"/>
      <c r="CC363" s="1129"/>
      <c r="CD363" s="1129"/>
      <c r="CE363" s="1129"/>
      <c r="CF363" s="1129"/>
      <c r="CG363" s="1129"/>
      <c r="CH363" s="1129"/>
      <c r="CI363" s="1129"/>
      <c r="CJ363" s="1129"/>
      <c r="CK363" s="1129"/>
      <c r="CL363" s="1129"/>
      <c r="CM363" s="1129"/>
      <c r="CN363" s="1129"/>
      <c r="CO363" s="1129"/>
      <c r="CP363" s="1129"/>
      <c r="CQ363" s="1129"/>
      <c r="CR363" s="1129"/>
      <c r="CS363" s="1129"/>
    </row>
    <row r="364" spans="1:97" ht="30" customHeight="1">
      <c r="A364" s="1803">
        <v>7</v>
      </c>
      <c r="B364" s="1805"/>
      <c r="C364" s="1806" t="str">
        <f>IF(B364="","",VLOOKUP(B364,COMPETENCIA!$A$2:$B$44,2,0))</f>
        <v/>
      </c>
      <c r="D364" s="1805"/>
      <c r="E364" s="1800" t="str">
        <f>IF(B364="","",CONCATENATE(B364,"-",D364))</f>
        <v/>
      </c>
      <c r="F364" s="1797" t="s">
        <v>1830</v>
      </c>
      <c r="G364" s="1799"/>
      <c r="H364" s="1797" t="str">
        <f>IF(G364="","",VLOOKUP(G364,ACTIVIDAD_APRENDIZAJE!$A$2:$N$11,4,0))</f>
        <v/>
      </c>
      <c r="I364" s="1799"/>
      <c r="J364" s="1797" t="str">
        <f>IF(I364="","",VLOOKUP(I364,PRODUCTOS!$A$2:$H$5,4,0))</f>
        <v/>
      </c>
      <c r="K364" s="1799"/>
      <c r="L364" s="1800" t="str">
        <f>IF(I364="","",CONCATENATE(B364,"-",D364,"-",I364,"-",K364))</f>
        <v/>
      </c>
      <c r="M364" s="1801" t="s">
        <v>1830</v>
      </c>
      <c r="N364" s="1142"/>
      <c r="O364" s="1143"/>
      <c r="P364" s="1144" t="str">
        <f>IF(N364="","",CONCATENATE(N$9,"-",N364,"-",O364))</f>
        <v/>
      </c>
      <c r="Q364" s="1145" t="s">
        <v>1830</v>
      </c>
      <c r="R364" s="1146"/>
      <c r="S364" s="1143"/>
      <c r="T364" s="1144" t="str">
        <f>IF(R364="","",CONCATENATE(N$9,"-",N364,"-",R364,"-",S364))</f>
        <v/>
      </c>
      <c r="U364" s="1147" t="s">
        <v>1830</v>
      </c>
      <c r="V364" s="1142"/>
      <c r="W364" s="1143"/>
      <c r="X364" s="1144" t="str">
        <f>IF(V364="","",CONCATENATE(V$9,"-",V364,"-",W364))</f>
        <v/>
      </c>
      <c r="Y364" s="1145" t="s">
        <v>1830</v>
      </c>
      <c r="Z364" s="1146"/>
      <c r="AA364" s="1143"/>
      <c r="AB364" s="1144" t="str">
        <f>IF(Z364="","",CONCATENATE(V$9,"-",V364,"-",Z364,"-",AA364))</f>
        <v/>
      </c>
      <c r="AC364" s="1147" t="s">
        <v>1830</v>
      </c>
      <c r="AD364" s="1142"/>
      <c r="AE364" s="1143"/>
      <c r="AF364" s="1144" t="str">
        <f>IF(AD364="","",CONCATENATE(AD$9,"-",AD364,"-",AE364))</f>
        <v/>
      </c>
      <c r="AG364" s="1145" t="s">
        <v>1830</v>
      </c>
      <c r="AH364" s="1146"/>
      <c r="AI364" s="1143"/>
      <c r="AJ364" s="1144" t="str">
        <f>IF(AH364="","",CONCATENATE(AD$9,"-",AD364,"-",AH364,"-",AI364))</f>
        <v/>
      </c>
      <c r="AK364" s="1147" t="s">
        <v>1830</v>
      </c>
      <c r="AL364" s="1142"/>
      <c r="AM364" s="1143"/>
      <c r="AN364" s="1144" t="str">
        <f>IF(AL364="","",CONCATENATE(AL$9,"-",AL364,"-",AM364))</f>
        <v/>
      </c>
      <c r="AO364" s="1148" t="s">
        <v>1830</v>
      </c>
      <c r="AP364" s="1146"/>
      <c r="AQ364" s="1143"/>
      <c r="AR364" s="1144" t="str">
        <f>IF(AP364="","",CONCATENATE(AL$9,"-",AL364,"-",AP364,"-",AQ364))</f>
        <v/>
      </c>
      <c r="AS364" s="1147" t="s">
        <v>1830</v>
      </c>
      <c r="AT364" s="1149"/>
      <c r="AU364" s="1150"/>
      <c r="AV364" s="1151" t="str">
        <f>IF(AT364="","",CONCATENATE(AT$9,"-",AT364,"-",AU364))</f>
        <v/>
      </c>
      <c r="AW364" s="1152" t="s">
        <v>1830</v>
      </c>
      <c r="AX364" s="1153"/>
      <c r="AY364" s="1150"/>
      <c r="AZ364" s="1151" t="str">
        <f>IF(AX364="","",CONCATENATE(AT$9,"-",AT364,"-",AX364,"-",AY364))</f>
        <v/>
      </c>
      <c r="BA364" s="1154" t="s">
        <v>1830</v>
      </c>
      <c r="BB364" s="1155"/>
      <c r="BC364" s="1156"/>
      <c r="BD364" s="1157" t="str">
        <f>IF(BB364="","",CONCATENATE(BB$9,"-",BB364,"-",BC364))</f>
        <v/>
      </c>
      <c r="BE364" s="1158" t="s">
        <v>1830</v>
      </c>
      <c r="BF364" s="1159"/>
      <c r="BG364" s="1156"/>
      <c r="BH364" s="1157" t="str">
        <f>IF(BF364="","",CONCATENATE(BB$9,"-",BB364,"-",BF364,"-",BG364))</f>
        <v/>
      </c>
      <c r="BI364" s="1160" t="s">
        <v>1830</v>
      </c>
      <c r="BJ364" s="1161"/>
      <c r="BK364" s="1162"/>
      <c r="BL364" s="1163" t="str">
        <f>IF(BJ364="","",CONCATENATE(BJ$9,"-",BJ364,"-",BK364))</f>
        <v/>
      </c>
      <c r="BM364" s="1164" t="s">
        <v>1830</v>
      </c>
      <c r="BN364" s="1165"/>
      <c r="BO364" s="1162"/>
      <c r="BP364" s="1163" t="str">
        <f>IF(BN364="","",CONCATENATE(BJ$9,"-",BJ364,"-",BN364,"-",BO364))</f>
        <v/>
      </c>
      <c r="BQ364" s="1166" t="s">
        <v>1830</v>
      </c>
      <c r="BR364" s="1167"/>
      <c r="BS364" s="1168"/>
      <c r="BT364" s="1169" t="str">
        <f>IF(BR364="","",CONCATENATE(BR$9,"-",BR364,"-",BS364))</f>
        <v/>
      </c>
      <c r="BU364" s="1170" t="s">
        <v>1830</v>
      </c>
      <c r="BV364" s="1171"/>
      <c r="BW364" s="1168"/>
      <c r="BX364" s="1169" t="str">
        <f>IF(BV364="","",CONCATENATE(BR$9,"-",BR364,"-",BV364,"-",BW364))</f>
        <v/>
      </c>
      <c r="BY364" s="1172" t="s">
        <v>1830</v>
      </c>
      <c r="BZ364" s="1129"/>
      <c r="CA364" s="1129"/>
      <c r="CB364" s="1129"/>
      <c r="CC364" s="1129"/>
      <c r="CD364" s="1129"/>
      <c r="CE364" s="1129"/>
      <c r="CF364" s="1129"/>
      <c r="CG364" s="1129"/>
      <c r="CH364" s="1129"/>
      <c r="CI364" s="1129"/>
      <c r="CJ364" s="1129"/>
      <c r="CK364" s="1129"/>
      <c r="CL364" s="1129"/>
      <c r="CM364" s="1129"/>
      <c r="CN364" s="1129"/>
      <c r="CO364" s="1129"/>
      <c r="CP364" s="1129"/>
      <c r="CQ364" s="1129"/>
      <c r="CR364" s="1129"/>
      <c r="CS364" s="1129"/>
    </row>
    <row r="365" spans="1:97" ht="79.5" customHeight="1">
      <c r="A365" s="1804"/>
      <c r="B365" s="1798"/>
      <c r="C365" s="1798"/>
      <c r="D365" s="1798"/>
      <c r="E365" s="1798"/>
      <c r="F365" s="1798"/>
      <c r="G365" s="1798"/>
      <c r="H365" s="1798"/>
      <c r="I365" s="1798"/>
      <c r="J365" s="1798"/>
      <c r="K365" s="1798"/>
      <c r="L365" s="1798"/>
      <c r="M365" s="1802"/>
      <c r="N365" s="1173" t="s">
        <v>1830</v>
      </c>
      <c r="O365" s="1174" t="s">
        <v>1830</v>
      </c>
      <c r="P365" s="1175"/>
      <c r="Q365" s="1176"/>
      <c r="R365" s="1177" t="s">
        <v>1830</v>
      </c>
      <c r="S365" s="1174" t="s">
        <v>1830</v>
      </c>
      <c r="T365" s="1175"/>
      <c r="U365" s="1178"/>
      <c r="V365" s="1173" t="s">
        <v>1830</v>
      </c>
      <c r="W365" s="1174" t="s">
        <v>1830</v>
      </c>
      <c r="X365" s="1175"/>
      <c r="Y365" s="1176"/>
      <c r="Z365" s="1177" t="s">
        <v>1830</v>
      </c>
      <c r="AA365" s="1174" t="s">
        <v>1830</v>
      </c>
      <c r="AB365" s="1175"/>
      <c r="AC365" s="1178"/>
      <c r="AD365" s="1173" t="s">
        <v>1830</v>
      </c>
      <c r="AE365" s="1174" t="s">
        <v>1830</v>
      </c>
      <c r="AF365" s="1175"/>
      <c r="AG365" s="1176"/>
      <c r="AH365" s="1177" t="s">
        <v>1830</v>
      </c>
      <c r="AI365" s="1174" t="s">
        <v>1830</v>
      </c>
      <c r="AJ365" s="1175"/>
      <c r="AK365" s="1178"/>
      <c r="AL365" s="1173" t="s">
        <v>1830</v>
      </c>
      <c r="AM365" s="1174" t="s">
        <v>1830</v>
      </c>
      <c r="AN365" s="1175"/>
      <c r="AO365" s="1179"/>
      <c r="AP365" s="1177" t="s">
        <v>1830</v>
      </c>
      <c r="AQ365" s="1174" t="s">
        <v>1830</v>
      </c>
      <c r="AR365" s="1175"/>
      <c r="AS365" s="1178"/>
      <c r="AT365" s="1180" t="s">
        <v>1830</v>
      </c>
      <c r="AU365" s="1181" t="s">
        <v>1830</v>
      </c>
      <c r="AV365" s="1182"/>
      <c r="AW365" s="1183"/>
      <c r="AX365" s="1184" t="s">
        <v>1830</v>
      </c>
      <c r="AY365" s="1181" t="s">
        <v>1830</v>
      </c>
      <c r="AZ365" s="1182"/>
      <c r="BA365" s="1185"/>
      <c r="BB365" s="1186" t="s">
        <v>1830</v>
      </c>
      <c r="BC365" s="1187" t="s">
        <v>1830</v>
      </c>
      <c r="BD365" s="1188"/>
      <c r="BE365" s="1189"/>
      <c r="BF365" s="1190" t="s">
        <v>1830</v>
      </c>
      <c r="BG365" s="1187" t="s">
        <v>1830</v>
      </c>
      <c r="BH365" s="1188"/>
      <c r="BI365" s="1191"/>
      <c r="BJ365" s="1192" t="s">
        <v>1830</v>
      </c>
      <c r="BK365" s="1193" t="s">
        <v>1830</v>
      </c>
      <c r="BL365" s="1194"/>
      <c r="BM365" s="1195"/>
      <c r="BN365" s="1196" t="s">
        <v>1830</v>
      </c>
      <c r="BO365" s="1193" t="s">
        <v>1830</v>
      </c>
      <c r="BP365" s="1194"/>
      <c r="BQ365" s="1197"/>
      <c r="BR365" s="1198" t="s">
        <v>1830</v>
      </c>
      <c r="BS365" s="1199" t="s">
        <v>1830</v>
      </c>
      <c r="BT365" s="1200"/>
      <c r="BU365" s="1201"/>
      <c r="BV365" s="1202" t="s">
        <v>1830</v>
      </c>
      <c r="BW365" s="1199" t="s">
        <v>1830</v>
      </c>
      <c r="BX365" s="1200"/>
      <c r="BY365" s="1203"/>
      <c r="BZ365" s="1129"/>
      <c r="CA365" s="1129"/>
      <c r="CB365" s="1129"/>
      <c r="CC365" s="1129"/>
      <c r="CD365" s="1129"/>
      <c r="CE365" s="1129"/>
      <c r="CF365" s="1129"/>
      <c r="CG365" s="1129"/>
      <c r="CH365" s="1129"/>
      <c r="CI365" s="1129"/>
      <c r="CJ365" s="1129"/>
      <c r="CK365" s="1129"/>
      <c r="CL365" s="1129"/>
      <c r="CM365" s="1129"/>
      <c r="CN365" s="1129"/>
      <c r="CO365" s="1129"/>
      <c r="CP365" s="1129"/>
      <c r="CQ365" s="1129"/>
      <c r="CR365" s="1129"/>
      <c r="CS365" s="1129"/>
    </row>
    <row r="366" spans="1:97" ht="30" customHeight="1">
      <c r="A366" s="1803">
        <v>8</v>
      </c>
      <c r="B366" s="1805"/>
      <c r="C366" s="1806" t="str">
        <f>IF(B366="","",VLOOKUP(B366,COMPETENCIA!$A$2:$B$44,2,0))</f>
        <v/>
      </c>
      <c r="D366" s="1805"/>
      <c r="E366" s="1800" t="str">
        <f>IF(B366="","",CONCATENATE(B366,"-",D366))</f>
        <v/>
      </c>
      <c r="F366" s="1797" t="s">
        <v>1830</v>
      </c>
      <c r="G366" s="1799"/>
      <c r="H366" s="1797" t="str">
        <f>IF(G366="","",VLOOKUP(G366,ACTIVIDAD_APRENDIZAJE!$A$2:$N$11,4,0))</f>
        <v/>
      </c>
      <c r="I366" s="1799"/>
      <c r="J366" s="1797" t="str">
        <f>IF(I366="","",VLOOKUP(I366,PRODUCTOS!$A$2:$H$5,4,0))</f>
        <v/>
      </c>
      <c r="K366" s="1799"/>
      <c r="L366" s="1800" t="str">
        <f>IF(I366="","",CONCATENATE(B366,"-",D366,"-",I366,"-",K366))</f>
        <v/>
      </c>
      <c r="M366" s="1801" t="s">
        <v>1830</v>
      </c>
      <c r="N366" s="1142"/>
      <c r="O366" s="1143"/>
      <c r="P366" s="1144" t="str">
        <f>IF(N366="","",CONCATENATE(N$9,"-",N366,"-",O366))</f>
        <v/>
      </c>
      <c r="Q366" s="1145" t="s">
        <v>1830</v>
      </c>
      <c r="R366" s="1146"/>
      <c r="S366" s="1143"/>
      <c r="T366" s="1144" t="str">
        <f>IF(R366="","",CONCATENATE(N$9,"-",N366,"-",R366,"-",S366))</f>
        <v/>
      </c>
      <c r="U366" s="1147" t="s">
        <v>1830</v>
      </c>
      <c r="V366" s="1142"/>
      <c r="W366" s="1143"/>
      <c r="X366" s="1144" t="str">
        <f>IF(V366="","",CONCATENATE(V$9,"-",V366,"-",W366))</f>
        <v/>
      </c>
      <c r="Y366" s="1145" t="s">
        <v>1830</v>
      </c>
      <c r="Z366" s="1146"/>
      <c r="AA366" s="1143"/>
      <c r="AB366" s="1144" t="str">
        <f>IF(Z366="","",CONCATENATE(V$9,"-",V366,"-",Z366,"-",AA366))</f>
        <v/>
      </c>
      <c r="AC366" s="1147" t="s">
        <v>1830</v>
      </c>
      <c r="AD366" s="1142"/>
      <c r="AE366" s="1143"/>
      <c r="AF366" s="1144" t="str">
        <f>IF(AD366="","",CONCATENATE(AD$9,"-",AD366,"-",AE366))</f>
        <v/>
      </c>
      <c r="AG366" s="1145" t="s">
        <v>1830</v>
      </c>
      <c r="AH366" s="1146"/>
      <c r="AI366" s="1143"/>
      <c r="AJ366" s="1144" t="str">
        <f>IF(AH366="","",CONCATENATE(AD$9,"-",AD366,"-",AH366,"-",AI366))</f>
        <v/>
      </c>
      <c r="AK366" s="1147" t="s">
        <v>1830</v>
      </c>
      <c r="AL366" s="1142"/>
      <c r="AM366" s="1143"/>
      <c r="AN366" s="1144" t="str">
        <f>IF(AL366="","",CONCATENATE(AL$9,"-",AL366,"-",AM366))</f>
        <v/>
      </c>
      <c r="AO366" s="1148" t="s">
        <v>1830</v>
      </c>
      <c r="AP366" s="1146"/>
      <c r="AQ366" s="1143"/>
      <c r="AR366" s="1144" t="str">
        <f>IF(AP366="","",CONCATENATE(AL$9,"-",AL366,"-",AP366,"-",AQ366))</f>
        <v/>
      </c>
      <c r="AS366" s="1147" t="s">
        <v>1830</v>
      </c>
      <c r="AT366" s="1149"/>
      <c r="AU366" s="1150"/>
      <c r="AV366" s="1151" t="str">
        <f>IF(AT366="","",CONCATENATE(AT$9,"-",AT366,"-",AU366))</f>
        <v/>
      </c>
      <c r="AW366" s="1152" t="s">
        <v>1830</v>
      </c>
      <c r="AX366" s="1153"/>
      <c r="AY366" s="1150"/>
      <c r="AZ366" s="1151" t="str">
        <f>IF(AX366="","",CONCATENATE(AT$9,"-",AT366,"-",AX366,"-",AY366))</f>
        <v/>
      </c>
      <c r="BA366" s="1154" t="s">
        <v>1830</v>
      </c>
      <c r="BB366" s="1155"/>
      <c r="BC366" s="1156"/>
      <c r="BD366" s="1157" t="str">
        <f>IF(BB366="","",CONCATENATE(BB$9,"-",BB366,"-",BC366))</f>
        <v/>
      </c>
      <c r="BE366" s="1158" t="s">
        <v>1830</v>
      </c>
      <c r="BF366" s="1159"/>
      <c r="BG366" s="1156"/>
      <c r="BH366" s="1157" t="str">
        <f>IF(BF366="","",CONCATENATE(BB$9,"-",BB366,"-",BF366,"-",BG366))</f>
        <v/>
      </c>
      <c r="BI366" s="1160" t="s">
        <v>1830</v>
      </c>
      <c r="BJ366" s="1161"/>
      <c r="BK366" s="1162"/>
      <c r="BL366" s="1163" t="str">
        <f>IF(BJ366="","",CONCATENATE(BJ$9,"-",BJ366,"-",BK366))</f>
        <v/>
      </c>
      <c r="BM366" s="1164" t="s">
        <v>1830</v>
      </c>
      <c r="BN366" s="1165"/>
      <c r="BO366" s="1162"/>
      <c r="BP366" s="1163" t="str">
        <f>IF(BN366="","",CONCATENATE(BJ$9,"-",BJ366,"-",BN366,"-",BO366))</f>
        <v/>
      </c>
      <c r="BQ366" s="1166" t="s">
        <v>1830</v>
      </c>
      <c r="BR366" s="1167"/>
      <c r="BS366" s="1168"/>
      <c r="BT366" s="1169" t="str">
        <f>IF(BR366="","",CONCATENATE(BR$9,"-",BR366,"-",BS366))</f>
        <v/>
      </c>
      <c r="BU366" s="1170" t="s">
        <v>1830</v>
      </c>
      <c r="BV366" s="1171"/>
      <c r="BW366" s="1168"/>
      <c r="BX366" s="1169" t="str">
        <f>IF(BV366="","",CONCATENATE(BR$9,"-",BR366,"-",BV366,"-",BW366))</f>
        <v/>
      </c>
      <c r="BY366" s="1172" t="s">
        <v>1830</v>
      </c>
      <c r="BZ366" s="1129"/>
      <c r="CA366" s="1129"/>
      <c r="CB366" s="1129"/>
      <c r="CC366" s="1129"/>
      <c r="CD366" s="1129"/>
      <c r="CE366" s="1129"/>
      <c r="CF366" s="1129"/>
      <c r="CG366" s="1129"/>
      <c r="CH366" s="1129"/>
      <c r="CI366" s="1129"/>
      <c r="CJ366" s="1129"/>
      <c r="CK366" s="1129"/>
      <c r="CL366" s="1129"/>
      <c r="CM366" s="1129"/>
      <c r="CN366" s="1129"/>
      <c r="CO366" s="1129"/>
      <c r="CP366" s="1129"/>
      <c r="CQ366" s="1129"/>
      <c r="CR366" s="1129"/>
      <c r="CS366" s="1129"/>
    </row>
    <row r="367" spans="1:97" ht="79.5" customHeight="1">
      <c r="A367" s="1804"/>
      <c r="B367" s="1798"/>
      <c r="C367" s="1798"/>
      <c r="D367" s="1798"/>
      <c r="E367" s="1798"/>
      <c r="F367" s="1798"/>
      <c r="G367" s="1798"/>
      <c r="H367" s="1798"/>
      <c r="I367" s="1798"/>
      <c r="J367" s="1798"/>
      <c r="K367" s="1798"/>
      <c r="L367" s="1798"/>
      <c r="M367" s="1802"/>
      <c r="N367" s="1173" t="s">
        <v>1830</v>
      </c>
      <c r="O367" s="1174" t="s">
        <v>1830</v>
      </c>
      <c r="P367" s="1175"/>
      <c r="Q367" s="1176"/>
      <c r="R367" s="1177" t="s">
        <v>1830</v>
      </c>
      <c r="S367" s="1174" t="s">
        <v>1830</v>
      </c>
      <c r="T367" s="1175"/>
      <c r="U367" s="1178"/>
      <c r="V367" s="1173" t="s">
        <v>1830</v>
      </c>
      <c r="W367" s="1174" t="s">
        <v>1830</v>
      </c>
      <c r="X367" s="1175"/>
      <c r="Y367" s="1176"/>
      <c r="Z367" s="1177" t="s">
        <v>1830</v>
      </c>
      <c r="AA367" s="1174" t="s">
        <v>1830</v>
      </c>
      <c r="AB367" s="1175"/>
      <c r="AC367" s="1178"/>
      <c r="AD367" s="1173" t="s">
        <v>1830</v>
      </c>
      <c r="AE367" s="1174" t="s">
        <v>1830</v>
      </c>
      <c r="AF367" s="1175"/>
      <c r="AG367" s="1176"/>
      <c r="AH367" s="1177" t="s">
        <v>1830</v>
      </c>
      <c r="AI367" s="1174" t="s">
        <v>1830</v>
      </c>
      <c r="AJ367" s="1175"/>
      <c r="AK367" s="1178"/>
      <c r="AL367" s="1173" t="s">
        <v>1830</v>
      </c>
      <c r="AM367" s="1174" t="s">
        <v>1830</v>
      </c>
      <c r="AN367" s="1175"/>
      <c r="AO367" s="1179"/>
      <c r="AP367" s="1177" t="s">
        <v>1830</v>
      </c>
      <c r="AQ367" s="1174" t="s">
        <v>1830</v>
      </c>
      <c r="AR367" s="1175"/>
      <c r="AS367" s="1178"/>
      <c r="AT367" s="1180" t="s">
        <v>1830</v>
      </c>
      <c r="AU367" s="1181" t="s">
        <v>1830</v>
      </c>
      <c r="AV367" s="1182"/>
      <c r="AW367" s="1183"/>
      <c r="AX367" s="1184" t="s">
        <v>1830</v>
      </c>
      <c r="AY367" s="1181" t="s">
        <v>1830</v>
      </c>
      <c r="AZ367" s="1182"/>
      <c r="BA367" s="1185"/>
      <c r="BB367" s="1186" t="s">
        <v>1830</v>
      </c>
      <c r="BC367" s="1187" t="s">
        <v>1830</v>
      </c>
      <c r="BD367" s="1188"/>
      <c r="BE367" s="1189"/>
      <c r="BF367" s="1190" t="s">
        <v>1830</v>
      </c>
      <c r="BG367" s="1187" t="s">
        <v>1830</v>
      </c>
      <c r="BH367" s="1188"/>
      <c r="BI367" s="1191"/>
      <c r="BJ367" s="1192" t="s">
        <v>1830</v>
      </c>
      <c r="BK367" s="1193" t="s">
        <v>1830</v>
      </c>
      <c r="BL367" s="1194"/>
      <c r="BM367" s="1195"/>
      <c r="BN367" s="1196" t="s">
        <v>1830</v>
      </c>
      <c r="BO367" s="1193" t="s">
        <v>1830</v>
      </c>
      <c r="BP367" s="1194"/>
      <c r="BQ367" s="1197"/>
      <c r="BR367" s="1198" t="s">
        <v>1830</v>
      </c>
      <c r="BS367" s="1199" t="s">
        <v>1830</v>
      </c>
      <c r="BT367" s="1200"/>
      <c r="BU367" s="1201"/>
      <c r="BV367" s="1202" t="s">
        <v>1830</v>
      </c>
      <c r="BW367" s="1199" t="s">
        <v>1830</v>
      </c>
      <c r="BX367" s="1200"/>
      <c r="BY367" s="1203"/>
      <c r="BZ367" s="1129"/>
      <c r="CA367" s="1129"/>
      <c r="CB367" s="1129"/>
      <c r="CC367" s="1129"/>
      <c r="CD367" s="1129"/>
      <c r="CE367" s="1129"/>
      <c r="CF367" s="1129"/>
      <c r="CG367" s="1129"/>
      <c r="CH367" s="1129"/>
      <c r="CI367" s="1129"/>
      <c r="CJ367" s="1129"/>
      <c r="CK367" s="1129"/>
      <c r="CL367" s="1129"/>
      <c r="CM367" s="1129"/>
      <c r="CN367" s="1129"/>
      <c r="CO367" s="1129"/>
      <c r="CP367" s="1129"/>
      <c r="CQ367" s="1129"/>
      <c r="CR367" s="1129"/>
      <c r="CS367" s="1129"/>
    </row>
    <row r="368" spans="1:97" ht="30" customHeight="1">
      <c r="A368" s="1803">
        <v>9</v>
      </c>
      <c r="B368" s="1805"/>
      <c r="C368" s="1806" t="str">
        <f>IF(B368="","",VLOOKUP(B368,COMPETENCIA!$A$2:$B$44,2,0))</f>
        <v/>
      </c>
      <c r="D368" s="1805"/>
      <c r="E368" s="1800" t="str">
        <f>IF(B368="","",CONCATENATE(B368,"-",D368))</f>
        <v/>
      </c>
      <c r="F368" s="1797" t="s">
        <v>1830</v>
      </c>
      <c r="G368" s="1799"/>
      <c r="H368" s="1797" t="str">
        <f>IF(G368="","",VLOOKUP(G368,ACTIVIDAD_APRENDIZAJE!$A$2:$N$11,4,0))</f>
        <v/>
      </c>
      <c r="I368" s="1799"/>
      <c r="J368" s="1797" t="str">
        <f>IF(I368="","",VLOOKUP(I368,PRODUCTOS!$A$2:$H$5,4,0))</f>
        <v/>
      </c>
      <c r="K368" s="1799"/>
      <c r="L368" s="1800" t="str">
        <f>IF(I368="","",CONCATENATE(B368,"-",D368,"-",I368,"-",K368))</f>
        <v/>
      </c>
      <c r="M368" s="1801" t="s">
        <v>1830</v>
      </c>
      <c r="N368" s="1142"/>
      <c r="O368" s="1143"/>
      <c r="P368" s="1144" t="str">
        <f>IF(N368="","",CONCATENATE(N$9,"-",N368,"-",O368))</f>
        <v/>
      </c>
      <c r="Q368" s="1145" t="s">
        <v>1830</v>
      </c>
      <c r="R368" s="1146"/>
      <c r="S368" s="1143"/>
      <c r="T368" s="1144" t="str">
        <f>IF(R368="","",CONCATENATE(N$9,"-",N368,"-",R368,"-",S368))</f>
        <v/>
      </c>
      <c r="U368" s="1147" t="s">
        <v>1830</v>
      </c>
      <c r="V368" s="1142"/>
      <c r="W368" s="1143"/>
      <c r="X368" s="1144" t="str">
        <f>IF(V368="","",CONCATENATE(V$9,"-",V368,"-",W368))</f>
        <v/>
      </c>
      <c r="Y368" s="1145" t="s">
        <v>1830</v>
      </c>
      <c r="Z368" s="1146"/>
      <c r="AA368" s="1143"/>
      <c r="AB368" s="1144" t="str">
        <f>IF(Z368="","",CONCATENATE(V$9,"-",V368,"-",Z368,"-",AA368))</f>
        <v/>
      </c>
      <c r="AC368" s="1147" t="s">
        <v>1830</v>
      </c>
      <c r="AD368" s="1142"/>
      <c r="AE368" s="1143"/>
      <c r="AF368" s="1144" t="str">
        <f>IF(AD368="","",CONCATENATE(AD$9,"-",AD368,"-",AE368))</f>
        <v/>
      </c>
      <c r="AG368" s="1145" t="s">
        <v>1830</v>
      </c>
      <c r="AH368" s="1146"/>
      <c r="AI368" s="1143"/>
      <c r="AJ368" s="1144" t="str">
        <f>IF(AH368="","",CONCATENATE(AD$9,"-",AD368,"-",AH368,"-",AI368))</f>
        <v/>
      </c>
      <c r="AK368" s="1147" t="s">
        <v>1830</v>
      </c>
      <c r="AL368" s="1142"/>
      <c r="AM368" s="1143"/>
      <c r="AN368" s="1144" t="str">
        <f>IF(AL368="","",CONCATENATE(AL$9,"-",AL368,"-",AM368))</f>
        <v/>
      </c>
      <c r="AO368" s="1148" t="s">
        <v>1830</v>
      </c>
      <c r="AP368" s="1146"/>
      <c r="AQ368" s="1143"/>
      <c r="AR368" s="1144" t="str">
        <f>IF(AP368="","",CONCATENATE(AL$9,"-",AL368,"-",AP368,"-",AQ368))</f>
        <v/>
      </c>
      <c r="AS368" s="1147" t="s">
        <v>1830</v>
      </c>
      <c r="AT368" s="1149"/>
      <c r="AU368" s="1150"/>
      <c r="AV368" s="1151" t="str">
        <f>IF(AT368="","",CONCATENATE(AT$9,"-",AT368,"-",AU368))</f>
        <v/>
      </c>
      <c r="AW368" s="1152" t="s">
        <v>1830</v>
      </c>
      <c r="AX368" s="1153"/>
      <c r="AY368" s="1150"/>
      <c r="AZ368" s="1151" t="str">
        <f>IF(AX368="","",CONCATENATE(AT$9,"-",AT368,"-",AX368,"-",AY368))</f>
        <v/>
      </c>
      <c r="BA368" s="1154" t="s">
        <v>1830</v>
      </c>
      <c r="BB368" s="1155"/>
      <c r="BC368" s="1156"/>
      <c r="BD368" s="1157" t="str">
        <f>IF(BB368="","",CONCATENATE(BB$9,"-",BB368,"-",BC368))</f>
        <v/>
      </c>
      <c r="BE368" s="1158" t="s">
        <v>1830</v>
      </c>
      <c r="BF368" s="1159"/>
      <c r="BG368" s="1156"/>
      <c r="BH368" s="1157" t="str">
        <f>IF(BF368="","",CONCATENATE(BB$9,"-",BB368,"-",BF368,"-",BG368))</f>
        <v/>
      </c>
      <c r="BI368" s="1160" t="s">
        <v>1830</v>
      </c>
      <c r="BJ368" s="1161"/>
      <c r="BK368" s="1162"/>
      <c r="BL368" s="1163" t="str">
        <f>IF(BJ368="","",CONCATENATE(BJ$9,"-",BJ368,"-",BK368))</f>
        <v/>
      </c>
      <c r="BM368" s="1164" t="s">
        <v>1830</v>
      </c>
      <c r="BN368" s="1165"/>
      <c r="BO368" s="1162"/>
      <c r="BP368" s="1163" t="str">
        <f>IF(BN368="","",CONCATENATE(BJ$9,"-",BJ368,"-",BN368,"-",BO368))</f>
        <v/>
      </c>
      <c r="BQ368" s="1166" t="s">
        <v>1830</v>
      </c>
      <c r="BR368" s="1167"/>
      <c r="BS368" s="1168"/>
      <c r="BT368" s="1169" t="str">
        <f>IF(BR368="","",CONCATENATE(BR$9,"-",BR368,"-",BS368))</f>
        <v/>
      </c>
      <c r="BU368" s="1170" t="s">
        <v>1830</v>
      </c>
      <c r="BV368" s="1171"/>
      <c r="BW368" s="1168"/>
      <c r="BX368" s="1169" t="str">
        <f>IF(BV368="","",CONCATENATE(BR$9,"-",BR368,"-",BV368,"-",BW368))</f>
        <v/>
      </c>
      <c r="BY368" s="1172" t="s">
        <v>1830</v>
      </c>
      <c r="BZ368" s="1129"/>
      <c r="CA368" s="1129"/>
      <c r="CB368" s="1129"/>
      <c r="CC368" s="1129"/>
      <c r="CD368" s="1129"/>
      <c r="CE368" s="1129"/>
      <c r="CF368" s="1129"/>
      <c r="CG368" s="1129"/>
      <c r="CH368" s="1129"/>
      <c r="CI368" s="1129"/>
      <c r="CJ368" s="1129"/>
      <c r="CK368" s="1129"/>
      <c r="CL368" s="1129"/>
      <c r="CM368" s="1129"/>
      <c r="CN368" s="1129"/>
      <c r="CO368" s="1129"/>
      <c r="CP368" s="1129"/>
      <c r="CQ368" s="1129"/>
      <c r="CR368" s="1129"/>
      <c r="CS368" s="1129"/>
    </row>
    <row r="369" spans="1:97" ht="79.5" customHeight="1">
      <c r="A369" s="1804"/>
      <c r="B369" s="1798"/>
      <c r="C369" s="1798"/>
      <c r="D369" s="1798"/>
      <c r="E369" s="1798"/>
      <c r="F369" s="1798"/>
      <c r="G369" s="1798"/>
      <c r="H369" s="1798"/>
      <c r="I369" s="1798"/>
      <c r="J369" s="1798"/>
      <c r="K369" s="1798"/>
      <c r="L369" s="1798"/>
      <c r="M369" s="1802"/>
      <c r="N369" s="1173" t="s">
        <v>1830</v>
      </c>
      <c r="O369" s="1174" t="s">
        <v>1830</v>
      </c>
      <c r="P369" s="1175"/>
      <c r="Q369" s="1176"/>
      <c r="R369" s="1177" t="s">
        <v>1830</v>
      </c>
      <c r="S369" s="1174" t="s">
        <v>1830</v>
      </c>
      <c r="T369" s="1175"/>
      <c r="U369" s="1178"/>
      <c r="V369" s="1173" t="s">
        <v>1830</v>
      </c>
      <c r="W369" s="1174" t="s">
        <v>1830</v>
      </c>
      <c r="X369" s="1175"/>
      <c r="Y369" s="1176"/>
      <c r="Z369" s="1177" t="s">
        <v>1830</v>
      </c>
      <c r="AA369" s="1174" t="s">
        <v>1830</v>
      </c>
      <c r="AB369" s="1175"/>
      <c r="AC369" s="1178"/>
      <c r="AD369" s="1173" t="s">
        <v>1830</v>
      </c>
      <c r="AE369" s="1174" t="s">
        <v>1830</v>
      </c>
      <c r="AF369" s="1175"/>
      <c r="AG369" s="1176"/>
      <c r="AH369" s="1177" t="s">
        <v>1830</v>
      </c>
      <c r="AI369" s="1174" t="s">
        <v>1830</v>
      </c>
      <c r="AJ369" s="1175"/>
      <c r="AK369" s="1178"/>
      <c r="AL369" s="1173" t="s">
        <v>1830</v>
      </c>
      <c r="AM369" s="1174" t="s">
        <v>1830</v>
      </c>
      <c r="AN369" s="1175"/>
      <c r="AO369" s="1179"/>
      <c r="AP369" s="1177" t="s">
        <v>1830</v>
      </c>
      <c r="AQ369" s="1174" t="s">
        <v>1830</v>
      </c>
      <c r="AR369" s="1175"/>
      <c r="AS369" s="1178"/>
      <c r="AT369" s="1180" t="s">
        <v>1830</v>
      </c>
      <c r="AU369" s="1181" t="s">
        <v>1830</v>
      </c>
      <c r="AV369" s="1182"/>
      <c r="AW369" s="1183"/>
      <c r="AX369" s="1184" t="s">
        <v>1830</v>
      </c>
      <c r="AY369" s="1181" t="s">
        <v>1830</v>
      </c>
      <c r="AZ369" s="1182"/>
      <c r="BA369" s="1185"/>
      <c r="BB369" s="1186" t="s">
        <v>1830</v>
      </c>
      <c r="BC369" s="1187" t="s">
        <v>1830</v>
      </c>
      <c r="BD369" s="1188"/>
      <c r="BE369" s="1189"/>
      <c r="BF369" s="1190" t="s">
        <v>1830</v>
      </c>
      <c r="BG369" s="1187" t="s">
        <v>1830</v>
      </c>
      <c r="BH369" s="1188"/>
      <c r="BI369" s="1191"/>
      <c r="BJ369" s="1192" t="s">
        <v>1830</v>
      </c>
      <c r="BK369" s="1193" t="s">
        <v>1830</v>
      </c>
      <c r="BL369" s="1194"/>
      <c r="BM369" s="1195"/>
      <c r="BN369" s="1196" t="s">
        <v>1830</v>
      </c>
      <c r="BO369" s="1193" t="s">
        <v>1830</v>
      </c>
      <c r="BP369" s="1194"/>
      <c r="BQ369" s="1197"/>
      <c r="BR369" s="1198" t="s">
        <v>1830</v>
      </c>
      <c r="BS369" s="1199" t="s">
        <v>1830</v>
      </c>
      <c r="BT369" s="1200"/>
      <c r="BU369" s="1201"/>
      <c r="BV369" s="1202" t="s">
        <v>1830</v>
      </c>
      <c r="BW369" s="1199" t="s">
        <v>1830</v>
      </c>
      <c r="BX369" s="1200"/>
      <c r="BY369" s="1203"/>
      <c r="BZ369" s="1129"/>
      <c r="CA369" s="1129"/>
      <c r="CB369" s="1129"/>
      <c r="CC369" s="1129"/>
      <c r="CD369" s="1129"/>
      <c r="CE369" s="1129"/>
      <c r="CF369" s="1129"/>
      <c r="CG369" s="1129"/>
      <c r="CH369" s="1129"/>
      <c r="CI369" s="1129"/>
      <c r="CJ369" s="1129"/>
      <c r="CK369" s="1129"/>
      <c r="CL369" s="1129"/>
      <c r="CM369" s="1129"/>
      <c r="CN369" s="1129"/>
      <c r="CO369" s="1129"/>
      <c r="CP369" s="1129"/>
      <c r="CQ369" s="1129"/>
      <c r="CR369" s="1129"/>
      <c r="CS369" s="1129"/>
    </row>
    <row r="370" spans="1:97" ht="30" customHeight="1">
      <c r="A370" s="1810">
        <v>10</v>
      </c>
      <c r="B370" s="1805"/>
      <c r="C370" s="1806" t="str">
        <f>IF(B370="","",VLOOKUP(B370,COMPETENCIA!$A$2:$B$44,2,0))</f>
        <v/>
      </c>
      <c r="D370" s="1805"/>
      <c r="E370" s="1800" t="str">
        <f>IF(B370="","",CONCATENATE(B370,"-",D370))</f>
        <v/>
      </c>
      <c r="F370" s="1797" t="s">
        <v>1830</v>
      </c>
      <c r="G370" s="1799"/>
      <c r="H370" s="1797" t="str">
        <f>IF(G370="","",VLOOKUP(G370,ACTIVIDAD_APRENDIZAJE!$A$2:$N$11,4,0))</f>
        <v/>
      </c>
      <c r="I370" s="1799"/>
      <c r="J370" s="1797" t="str">
        <f>IF(I370="","",VLOOKUP(I370,PRODUCTOS!$A$2:$H$5,4,0))</f>
        <v/>
      </c>
      <c r="K370" s="1799"/>
      <c r="L370" s="1800" t="str">
        <f>IF(I370="","",CONCATENATE(B370,"-",D370,"-",I370,"-",K370))</f>
        <v/>
      </c>
      <c r="M370" s="1801" t="s">
        <v>1830</v>
      </c>
      <c r="N370" s="1142"/>
      <c r="O370" s="1143"/>
      <c r="P370" s="1144" t="str">
        <f>IF(N370="","",CONCATENATE(N$9,"-",N370,"-",O370))</f>
        <v/>
      </c>
      <c r="Q370" s="1145" t="s">
        <v>1830</v>
      </c>
      <c r="R370" s="1146"/>
      <c r="S370" s="1143"/>
      <c r="T370" s="1144" t="str">
        <f>IF(R370="","",CONCATENATE(N$9,"-",N370,"-",R370,"-",S370))</f>
        <v/>
      </c>
      <c r="U370" s="1147" t="s">
        <v>1830</v>
      </c>
      <c r="V370" s="1142"/>
      <c r="W370" s="1143"/>
      <c r="X370" s="1144" t="str">
        <f>IF(V370="","",CONCATENATE(V$9,"-",V370,"-",W370))</f>
        <v/>
      </c>
      <c r="Y370" s="1145" t="s">
        <v>1830</v>
      </c>
      <c r="Z370" s="1146"/>
      <c r="AA370" s="1143"/>
      <c r="AB370" s="1144" t="str">
        <f>IF(Z370="","",CONCATENATE(V$9,"-",V370,"-",Z370,"-",AA370))</f>
        <v/>
      </c>
      <c r="AC370" s="1147" t="s">
        <v>1830</v>
      </c>
      <c r="AD370" s="1142"/>
      <c r="AE370" s="1143"/>
      <c r="AF370" s="1144" t="str">
        <f>IF(AD370="","",CONCATENATE(AD$9,"-",AD370,"-",AE370))</f>
        <v/>
      </c>
      <c r="AG370" s="1145" t="s">
        <v>1830</v>
      </c>
      <c r="AH370" s="1146"/>
      <c r="AI370" s="1143"/>
      <c r="AJ370" s="1144" t="str">
        <f>IF(AH370="","",CONCATENATE(AD$9,"-",AD370,"-",AH370,"-",AI370))</f>
        <v/>
      </c>
      <c r="AK370" s="1147" t="s">
        <v>1830</v>
      </c>
      <c r="AL370" s="1142"/>
      <c r="AM370" s="1143"/>
      <c r="AN370" s="1144" t="str">
        <f>IF(AL370="","",CONCATENATE(AL$9,"-",AL370,"-",AM370))</f>
        <v/>
      </c>
      <c r="AO370" s="1148" t="s">
        <v>1830</v>
      </c>
      <c r="AP370" s="1146"/>
      <c r="AQ370" s="1143"/>
      <c r="AR370" s="1144" t="str">
        <f>IF(AP370="","",CONCATENATE(AL$9,"-",AL370,"-",AP370,"-",AQ370))</f>
        <v/>
      </c>
      <c r="AS370" s="1147" t="s">
        <v>1830</v>
      </c>
      <c r="AT370" s="1149"/>
      <c r="AU370" s="1150"/>
      <c r="AV370" s="1151" t="str">
        <f>IF(AT370="","",CONCATENATE(AT$9,"-",AT370,"-",AU370))</f>
        <v/>
      </c>
      <c r="AW370" s="1152" t="s">
        <v>1830</v>
      </c>
      <c r="AX370" s="1153"/>
      <c r="AY370" s="1150"/>
      <c r="AZ370" s="1151" t="str">
        <f>IF(AX370="","",CONCATENATE(AT$9,"-",AT370,"-",AX370,"-",AY370))</f>
        <v/>
      </c>
      <c r="BA370" s="1154" t="s">
        <v>1830</v>
      </c>
      <c r="BB370" s="1155"/>
      <c r="BC370" s="1156"/>
      <c r="BD370" s="1157" t="str">
        <f>IF(BB370="","",CONCATENATE(BB$9,"-",BB370,"-",BC370))</f>
        <v/>
      </c>
      <c r="BE370" s="1158" t="s">
        <v>1830</v>
      </c>
      <c r="BF370" s="1159"/>
      <c r="BG370" s="1156"/>
      <c r="BH370" s="1157" t="str">
        <f>IF(BF370="","",CONCATENATE(BB$9,"-",BB370,"-",BF370,"-",BG370))</f>
        <v/>
      </c>
      <c r="BI370" s="1160" t="s">
        <v>1830</v>
      </c>
      <c r="BJ370" s="1161"/>
      <c r="BK370" s="1162"/>
      <c r="BL370" s="1163" t="str">
        <f>IF(BJ370="","",CONCATENATE(BJ$9,"-",BJ370,"-",BK370))</f>
        <v/>
      </c>
      <c r="BM370" s="1164" t="s">
        <v>1830</v>
      </c>
      <c r="BN370" s="1165"/>
      <c r="BO370" s="1162"/>
      <c r="BP370" s="1163" t="str">
        <f>IF(BN370="","",CONCATENATE(BJ$9,"-",BJ370,"-",BN370,"-",BO370))</f>
        <v/>
      </c>
      <c r="BQ370" s="1166" t="s">
        <v>1830</v>
      </c>
      <c r="BR370" s="1167"/>
      <c r="BS370" s="1168"/>
      <c r="BT370" s="1169" t="str">
        <f>IF(BR370="","",CONCATENATE(BR$9,"-",BR370,"-",BS370))</f>
        <v/>
      </c>
      <c r="BU370" s="1170" t="s">
        <v>1830</v>
      </c>
      <c r="BV370" s="1171"/>
      <c r="BW370" s="1168"/>
      <c r="BX370" s="1169" t="str">
        <f>IF(BV370="","",CONCATENATE(BR$9,"-",BR370,"-",BV370,"-",BW370))</f>
        <v/>
      </c>
      <c r="BY370" s="1172" t="s">
        <v>1830</v>
      </c>
      <c r="BZ370" s="1129"/>
      <c r="CA370" s="1129"/>
      <c r="CB370" s="1129"/>
      <c r="CC370" s="1129"/>
      <c r="CD370" s="1129"/>
      <c r="CE370" s="1129"/>
      <c r="CF370" s="1129"/>
      <c r="CG370" s="1129"/>
      <c r="CH370" s="1129"/>
      <c r="CI370" s="1129"/>
      <c r="CJ370" s="1129"/>
      <c r="CK370" s="1129"/>
      <c r="CL370" s="1129"/>
      <c r="CM370" s="1129"/>
      <c r="CN370" s="1129"/>
      <c r="CO370" s="1129"/>
      <c r="CP370" s="1129"/>
      <c r="CQ370" s="1129"/>
      <c r="CR370" s="1129"/>
      <c r="CS370" s="1129"/>
    </row>
    <row r="371" spans="1:97" ht="79.5" customHeight="1">
      <c r="A371" s="1811"/>
      <c r="B371" s="1808"/>
      <c r="C371" s="1808"/>
      <c r="D371" s="1808"/>
      <c r="E371" s="1808"/>
      <c r="F371" s="1808"/>
      <c r="G371" s="1807"/>
      <c r="H371" s="1807"/>
      <c r="I371" s="1808"/>
      <c r="J371" s="1808"/>
      <c r="K371" s="1808"/>
      <c r="L371" s="1808"/>
      <c r="M371" s="1809"/>
      <c r="N371" s="1207" t="s">
        <v>1830</v>
      </c>
      <c r="O371" s="1208" t="s">
        <v>1830</v>
      </c>
      <c r="P371" s="1209"/>
      <c r="Q371" s="1210"/>
      <c r="R371" s="1211" t="s">
        <v>1830</v>
      </c>
      <c r="S371" s="1208" t="s">
        <v>1830</v>
      </c>
      <c r="T371" s="1209"/>
      <c r="U371" s="1212"/>
      <c r="V371" s="1207" t="s">
        <v>1830</v>
      </c>
      <c r="W371" s="1208" t="s">
        <v>1830</v>
      </c>
      <c r="X371" s="1209"/>
      <c r="Y371" s="1210"/>
      <c r="Z371" s="1211" t="s">
        <v>1830</v>
      </c>
      <c r="AA371" s="1208" t="s">
        <v>1830</v>
      </c>
      <c r="AB371" s="1209"/>
      <c r="AC371" s="1212"/>
      <c r="AD371" s="1207" t="s">
        <v>1830</v>
      </c>
      <c r="AE371" s="1208" t="s">
        <v>1830</v>
      </c>
      <c r="AF371" s="1209"/>
      <c r="AG371" s="1210"/>
      <c r="AH371" s="1211" t="s">
        <v>1830</v>
      </c>
      <c r="AI371" s="1208" t="s">
        <v>1830</v>
      </c>
      <c r="AJ371" s="1209"/>
      <c r="AK371" s="1212"/>
      <c r="AL371" s="1207" t="s">
        <v>1830</v>
      </c>
      <c r="AM371" s="1208" t="s">
        <v>1830</v>
      </c>
      <c r="AN371" s="1209"/>
      <c r="AO371" s="1213"/>
      <c r="AP371" s="1211" t="s">
        <v>1830</v>
      </c>
      <c r="AQ371" s="1208" t="s">
        <v>1830</v>
      </c>
      <c r="AR371" s="1209"/>
      <c r="AS371" s="1212"/>
      <c r="AT371" s="1214" t="s">
        <v>1830</v>
      </c>
      <c r="AU371" s="1215" t="s">
        <v>1830</v>
      </c>
      <c r="AV371" s="1216"/>
      <c r="AW371" s="1217"/>
      <c r="AX371" s="1218" t="s">
        <v>1830</v>
      </c>
      <c r="AY371" s="1215" t="s">
        <v>1830</v>
      </c>
      <c r="AZ371" s="1216"/>
      <c r="BA371" s="1219"/>
      <c r="BB371" s="1220" t="s">
        <v>1830</v>
      </c>
      <c r="BC371" s="1221" t="s">
        <v>1830</v>
      </c>
      <c r="BD371" s="1222"/>
      <c r="BE371" s="1223"/>
      <c r="BF371" s="1224" t="s">
        <v>1830</v>
      </c>
      <c r="BG371" s="1221" t="s">
        <v>1830</v>
      </c>
      <c r="BH371" s="1222"/>
      <c r="BI371" s="1225"/>
      <c r="BJ371" s="1226" t="s">
        <v>1830</v>
      </c>
      <c r="BK371" s="1227" t="s">
        <v>1830</v>
      </c>
      <c r="BL371" s="1228"/>
      <c r="BM371" s="1229"/>
      <c r="BN371" s="1230" t="s">
        <v>1830</v>
      </c>
      <c r="BO371" s="1227" t="s">
        <v>1830</v>
      </c>
      <c r="BP371" s="1228"/>
      <c r="BQ371" s="1231"/>
      <c r="BR371" s="1232" t="s">
        <v>1830</v>
      </c>
      <c r="BS371" s="1233" t="s">
        <v>1830</v>
      </c>
      <c r="BT371" s="1234"/>
      <c r="BU371" s="1235"/>
      <c r="BV371" s="1236" t="s">
        <v>1830</v>
      </c>
      <c r="BW371" s="1233" t="s">
        <v>1830</v>
      </c>
      <c r="BX371" s="1234"/>
      <c r="BY371" s="1237"/>
      <c r="BZ371" s="1129"/>
      <c r="CA371" s="1129"/>
      <c r="CB371" s="1129"/>
      <c r="CC371" s="1129"/>
      <c r="CD371" s="1129"/>
      <c r="CE371" s="1129"/>
      <c r="CF371" s="1129"/>
      <c r="CG371" s="1129"/>
      <c r="CH371" s="1129"/>
      <c r="CI371" s="1129"/>
      <c r="CJ371" s="1129"/>
      <c r="CK371" s="1129"/>
      <c r="CL371" s="1129"/>
      <c r="CM371" s="1129"/>
      <c r="CN371" s="1129"/>
      <c r="CO371" s="1129"/>
      <c r="CP371" s="1129"/>
      <c r="CQ371" s="1129"/>
      <c r="CR371" s="1129"/>
      <c r="CS371" s="1129"/>
    </row>
    <row r="372" spans="1:97" ht="30" customHeight="1">
      <c r="A372" s="1803">
        <v>1</v>
      </c>
      <c r="B372" s="1805"/>
      <c r="C372" s="1806" t="str">
        <f>IF(B372="","",VLOOKUP(B372,COMPETENCIA!$A$2:$B$44,2,0))</f>
        <v/>
      </c>
      <c r="D372" s="1805"/>
      <c r="E372" s="1800" t="str">
        <f>IF(B372="","",CONCATENATE(B372,"-",D372))</f>
        <v/>
      </c>
      <c r="F372" s="1797" t="s">
        <v>1830</v>
      </c>
      <c r="G372" s="1799"/>
      <c r="H372" s="1812" t="str">
        <f>IF(G372="","",VLOOKUP(G372,ACTIVIDAD_APRENDIZAJE!$A$2:$N$11,4,0))</f>
        <v/>
      </c>
      <c r="I372" s="1799"/>
      <c r="J372" s="1797" t="str">
        <f>IF(I372="","",VLOOKUP(I372,PRODUCTOS!$A$2:$H$5,4,0))</f>
        <v/>
      </c>
      <c r="K372" s="1799"/>
      <c r="L372" s="1800" t="str">
        <f>IF(I372="","",CONCATENATE(B372,"-",D372,"-",I372,"-",K372))</f>
        <v/>
      </c>
      <c r="M372" s="1801" t="s">
        <v>1830</v>
      </c>
      <c r="N372" s="1142"/>
      <c r="O372" s="1143"/>
      <c r="P372" s="1144" t="str">
        <f>IF(N372="","",CONCATENATE(N$9,"-",N372,"-",O372))</f>
        <v/>
      </c>
      <c r="Q372" s="1145" t="s">
        <v>1830</v>
      </c>
      <c r="R372" s="1146"/>
      <c r="S372" s="1143"/>
      <c r="T372" s="1144" t="str">
        <f>IF(R372="","",CONCATENATE(N$9,"-",N372,"-",R372,"-",S372))</f>
        <v/>
      </c>
      <c r="U372" s="1147" t="s">
        <v>1830</v>
      </c>
      <c r="V372" s="1142"/>
      <c r="W372" s="1143"/>
      <c r="X372" s="1144" t="str">
        <f>IF(V372="","",CONCATENATE(V$9,"-",V372,"-",W372))</f>
        <v/>
      </c>
      <c r="Y372" s="1145" t="s">
        <v>1830</v>
      </c>
      <c r="Z372" s="1146"/>
      <c r="AA372" s="1143"/>
      <c r="AB372" s="1144" t="str">
        <f>IF(Z372="","",CONCATENATE(V$9,"-",V372,"-",Z372,"-",AA372))</f>
        <v/>
      </c>
      <c r="AC372" s="1147" t="s">
        <v>1830</v>
      </c>
      <c r="AD372" s="1142"/>
      <c r="AE372" s="1143"/>
      <c r="AF372" s="1144" t="str">
        <f>IF(AD372="","",CONCATENATE(AD$9,"-",AD372,"-",AE372))</f>
        <v/>
      </c>
      <c r="AG372" s="1145" t="s">
        <v>1830</v>
      </c>
      <c r="AH372" s="1146"/>
      <c r="AI372" s="1143"/>
      <c r="AJ372" s="1144" t="str">
        <f>IF(AH372="","",CONCATENATE(AD$9,"-",AD372,"-",AH372,"-",AI372))</f>
        <v/>
      </c>
      <c r="AK372" s="1147" t="s">
        <v>1830</v>
      </c>
      <c r="AL372" s="1142"/>
      <c r="AM372" s="1143"/>
      <c r="AN372" s="1144" t="str">
        <f>IF(AL372="","",CONCATENATE(AL$9,"-",AL372,"-",AM372))</f>
        <v/>
      </c>
      <c r="AO372" s="1148" t="s">
        <v>1830</v>
      </c>
      <c r="AP372" s="1146"/>
      <c r="AQ372" s="1143"/>
      <c r="AR372" s="1144" t="str">
        <f>IF(AP372="","",CONCATENATE(AL$9,"-",AL372,"-",AP372,"-",AQ372))</f>
        <v/>
      </c>
      <c r="AS372" s="1147" t="s">
        <v>1830</v>
      </c>
      <c r="AT372" s="1149"/>
      <c r="AU372" s="1150"/>
      <c r="AV372" s="1151" t="str">
        <f>IF(AT372="","",CONCATENATE(AT$9,"-",AT372,"-",AU372))</f>
        <v/>
      </c>
      <c r="AW372" s="1152" t="s">
        <v>1830</v>
      </c>
      <c r="AX372" s="1153"/>
      <c r="AY372" s="1150"/>
      <c r="AZ372" s="1151" t="str">
        <f>IF(AX372="","",CONCATENATE(AT$9,"-",AT372,"-",AX372,"-",AY372))</f>
        <v/>
      </c>
      <c r="BA372" s="1154" t="s">
        <v>1830</v>
      </c>
      <c r="BB372" s="1155"/>
      <c r="BC372" s="1156"/>
      <c r="BD372" s="1157" t="str">
        <f>IF(BB372="","",CONCATENATE(BB$9,"-",BB372,"-",BC372))</f>
        <v/>
      </c>
      <c r="BE372" s="1158" t="s">
        <v>1830</v>
      </c>
      <c r="BF372" s="1159"/>
      <c r="BG372" s="1156"/>
      <c r="BH372" s="1157" t="str">
        <f>IF(BF372="","",CONCATENATE(BB$9,"-",BB372,"-",BF372,"-",BG372))</f>
        <v/>
      </c>
      <c r="BI372" s="1160" t="s">
        <v>1830</v>
      </c>
      <c r="BJ372" s="1161"/>
      <c r="BK372" s="1162"/>
      <c r="BL372" s="1163" t="str">
        <f>IF(BJ372="","",CONCATENATE(BJ$9,"-",BJ372,"-",BK372))</f>
        <v/>
      </c>
      <c r="BM372" s="1164" t="s">
        <v>1830</v>
      </c>
      <c r="BN372" s="1165"/>
      <c r="BO372" s="1162"/>
      <c r="BP372" s="1163" t="str">
        <f>IF(BN372="","",CONCATENATE(BJ$9,"-",BJ372,"-",BN372,"-",BO372))</f>
        <v/>
      </c>
      <c r="BQ372" s="1166" t="s">
        <v>1830</v>
      </c>
      <c r="BR372" s="1167"/>
      <c r="BS372" s="1168"/>
      <c r="BT372" s="1169" t="str">
        <f>IF(BR372="","",CONCATENATE(BR$9,"-",BR372,"-",BS372))</f>
        <v/>
      </c>
      <c r="BU372" s="1170" t="s">
        <v>1830</v>
      </c>
      <c r="BV372" s="1171"/>
      <c r="BW372" s="1168"/>
      <c r="BX372" s="1169" t="str">
        <f>IF(BV372="","",CONCATENATE(BR$9,"-",BR372,"-",BV372,"-",BW372))</f>
        <v/>
      </c>
      <c r="BY372" s="1172" t="s">
        <v>1830</v>
      </c>
      <c r="BZ372" s="570"/>
      <c r="CA372" s="570"/>
      <c r="CB372" s="570"/>
      <c r="CC372" s="570"/>
      <c r="CD372" s="570"/>
      <c r="CE372" s="570"/>
      <c r="CF372" s="570"/>
      <c r="CG372" s="570"/>
      <c r="CH372" s="570"/>
      <c r="CI372" s="570"/>
      <c r="CJ372" s="570"/>
      <c r="CK372" s="570"/>
      <c r="CL372" s="570"/>
      <c r="CM372" s="570"/>
      <c r="CN372" s="570"/>
      <c r="CO372" s="570"/>
      <c r="CP372" s="570"/>
      <c r="CQ372" s="570"/>
      <c r="CR372" s="570"/>
      <c r="CS372" s="570"/>
    </row>
    <row r="373" spans="1:97" ht="79.5" customHeight="1">
      <c r="A373" s="1804"/>
      <c r="B373" s="1798"/>
      <c r="C373" s="1798"/>
      <c r="D373" s="1798"/>
      <c r="E373" s="1798"/>
      <c r="F373" s="1798"/>
      <c r="G373" s="1798"/>
      <c r="H373" s="1798"/>
      <c r="I373" s="1798"/>
      <c r="J373" s="1798"/>
      <c r="K373" s="1798"/>
      <c r="L373" s="1798"/>
      <c r="M373" s="1802"/>
      <c r="N373" s="1173" t="s">
        <v>1830</v>
      </c>
      <c r="O373" s="1174" t="s">
        <v>1830</v>
      </c>
      <c r="P373" s="1175"/>
      <c r="Q373" s="1176"/>
      <c r="R373" s="1177" t="s">
        <v>1830</v>
      </c>
      <c r="S373" s="1174" t="s">
        <v>1830</v>
      </c>
      <c r="T373" s="1175"/>
      <c r="U373" s="1178"/>
      <c r="V373" s="1173" t="s">
        <v>1830</v>
      </c>
      <c r="W373" s="1174" t="s">
        <v>1830</v>
      </c>
      <c r="X373" s="1175"/>
      <c r="Y373" s="1176"/>
      <c r="Z373" s="1177" t="s">
        <v>1830</v>
      </c>
      <c r="AA373" s="1174" t="s">
        <v>1830</v>
      </c>
      <c r="AB373" s="1175"/>
      <c r="AC373" s="1178"/>
      <c r="AD373" s="1173" t="s">
        <v>1830</v>
      </c>
      <c r="AE373" s="1174" t="s">
        <v>1830</v>
      </c>
      <c r="AF373" s="1175"/>
      <c r="AG373" s="1176"/>
      <c r="AH373" s="1177" t="s">
        <v>1830</v>
      </c>
      <c r="AI373" s="1174" t="s">
        <v>1830</v>
      </c>
      <c r="AJ373" s="1175"/>
      <c r="AK373" s="1178"/>
      <c r="AL373" s="1173" t="s">
        <v>1830</v>
      </c>
      <c r="AM373" s="1174" t="s">
        <v>1830</v>
      </c>
      <c r="AN373" s="1175"/>
      <c r="AO373" s="1179"/>
      <c r="AP373" s="1177" t="s">
        <v>1830</v>
      </c>
      <c r="AQ373" s="1174" t="s">
        <v>1830</v>
      </c>
      <c r="AR373" s="1175"/>
      <c r="AS373" s="1178"/>
      <c r="AT373" s="1180" t="s">
        <v>1830</v>
      </c>
      <c r="AU373" s="1181" t="s">
        <v>1830</v>
      </c>
      <c r="AV373" s="1182"/>
      <c r="AW373" s="1183"/>
      <c r="AX373" s="1184" t="s">
        <v>1830</v>
      </c>
      <c r="AY373" s="1181" t="s">
        <v>1830</v>
      </c>
      <c r="AZ373" s="1182"/>
      <c r="BA373" s="1185"/>
      <c r="BB373" s="1186" t="s">
        <v>1830</v>
      </c>
      <c r="BC373" s="1187" t="s">
        <v>1830</v>
      </c>
      <c r="BD373" s="1188"/>
      <c r="BE373" s="1189"/>
      <c r="BF373" s="1190" t="s">
        <v>1830</v>
      </c>
      <c r="BG373" s="1187" t="s">
        <v>1830</v>
      </c>
      <c r="BH373" s="1188"/>
      <c r="BI373" s="1191"/>
      <c r="BJ373" s="1192" t="s">
        <v>1830</v>
      </c>
      <c r="BK373" s="1193" t="s">
        <v>1830</v>
      </c>
      <c r="BL373" s="1194"/>
      <c r="BM373" s="1195"/>
      <c r="BN373" s="1196" t="s">
        <v>1830</v>
      </c>
      <c r="BO373" s="1193" t="s">
        <v>1830</v>
      </c>
      <c r="BP373" s="1194"/>
      <c r="BQ373" s="1197"/>
      <c r="BR373" s="1198" t="s">
        <v>1830</v>
      </c>
      <c r="BS373" s="1199" t="s">
        <v>1830</v>
      </c>
      <c r="BT373" s="1200"/>
      <c r="BU373" s="1201"/>
      <c r="BV373" s="1202" t="s">
        <v>1830</v>
      </c>
      <c r="BW373" s="1199" t="s">
        <v>1830</v>
      </c>
      <c r="BX373" s="1200"/>
      <c r="BY373" s="1203"/>
      <c r="BZ373" s="1129"/>
      <c r="CA373" s="1129"/>
      <c r="CB373" s="1129"/>
      <c r="CC373" s="1129"/>
      <c r="CD373" s="1129"/>
      <c r="CE373" s="1129"/>
      <c r="CF373" s="1129"/>
      <c r="CG373" s="1129"/>
      <c r="CH373" s="1129"/>
      <c r="CI373" s="1129"/>
      <c r="CJ373" s="1129"/>
      <c r="CK373" s="1129"/>
      <c r="CL373" s="1129"/>
      <c r="CM373" s="1129"/>
      <c r="CN373" s="1129"/>
      <c r="CO373" s="1129"/>
      <c r="CP373" s="1129"/>
      <c r="CQ373" s="1129"/>
      <c r="CR373" s="1129"/>
      <c r="CS373" s="1129"/>
    </row>
    <row r="374" spans="1:97" ht="30" customHeight="1">
      <c r="A374" s="1803">
        <v>2</v>
      </c>
      <c r="B374" s="1805"/>
      <c r="C374" s="1806" t="str">
        <f>IF(B374="","",VLOOKUP(B374,COMPETENCIA!$A$2:$B$44,2,0))</f>
        <v/>
      </c>
      <c r="D374" s="1805"/>
      <c r="E374" s="1800" t="str">
        <f>IF(B374="","",CONCATENATE(B374,"-",D374))</f>
        <v/>
      </c>
      <c r="F374" s="1797" t="s">
        <v>1830</v>
      </c>
      <c r="G374" s="1799"/>
      <c r="H374" s="1797" t="str">
        <f>IF(G374="","",VLOOKUP(G374,ACTIVIDAD_APRENDIZAJE!$A$2:$N$11,4,0))</f>
        <v/>
      </c>
      <c r="I374" s="1799"/>
      <c r="J374" s="1797" t="str">
        <f>IF(I374="","",VLOOKUP(I374,PRODUCTOS!$A$2:$H$5,4,0))</f>
        <v/>
      </c>
      <c r="K374" s="1799"/>
      <c r="L374" s="1800" t="str">
        <f>IF(I374="","",CONCATENATE(B374,"-",D374,"-",I374,"-",K374))</f>
        <v/>
      </c>
      <c r="M374" s="1801" t="s">
        <v>1830</v>
      </c>
      <c r="N374" s="1142"/>
      <c r="O374" s="1143"/>
      <c r="P374" s="1144" t="str">
        <f>IF(N374="","",CONCATENATE(N$9,"-",N374,"-",O374))</f>
        <v/>
      </c>
      <c r="Q374" s="1145" t="s">
        <v>1830</v>
      </c>
      <c r="R374" s="1146"/>
      <c r="S374" s="1143"/>
      <c r="T374" s="1144" t="str">
        <f>IF(R374="","",CONCATENATE(N$9,"-",N374,"-",R374,"-",S374))</f>
        <v/>
      </c>
      <c r="U374" s="1147" t="s">
        <v>1830</v>
      </c>
      <c r="V374" s="1142"/>
      <c r="W374" s="1143"/>
      <c r="X374" s="1144" t="str">
        <f>IF(V374="","",CONCATENATE(V$9,"-",V374,"-",W374))</f>
        <v/>
      </c>
      <c r="Y374" s="1145" t="s">
        <v>1830</v>
      </c>
      <c r="Z374" s="1146"/>
      <c r="AA374" s="1143"/>
      <c r="AB374" s="1144" t="str">
        <f>IF(Z374="","",CONCATENATE(V$9,"-",V374,"-",Z374,"-",AA374))</f>
        <v/>
      </c>
      <c r="AC374" s="1147" t="s">
        <v>1830</v>
      </c>
      <c r="AD374" s="1142"/>
      <c r="AE374" s="1143"/>
      <c r="AF374" s="1144" t="str">
        <f>IF(AD374="","",CONCATENATE(AD$9,"-",AD374,"-",AE374))</f>
        <v/>
      </c>
      <c r="AG374" s="1145" t="s">
        <v>1830</v>
      </c>
      <c r="AH374" s="1146"/>
      <c r="AI374" s="1143"/>
      <c r="AJ374" s="1144" t="str">
        <f>IF(AH374="","",CONCATENATE(AD$9,"-",AD374,"-",AH374,"-",AI374))</f>
        <v/>
      </c>
      <c r="AK374" s="1147" t="s">
        <v>1830</v>
      </c>
      <c r="AL374" s="1142"/>
      <c r="AM374" s="1143"/>
      <c r="AN374" s="1144" t="str">
        <f>IF(AL374="","",CONCATENATE(AL$9,"-",AL374,"-",AM374))</f>
        <v/>
      </c>
      <c r="AO374" s="1148" t="s">
        <v>1830</v>
      </c>
      <c r="AP374" s="1146"/>
      <c r="AQ374" s="1143"/>
      <c r="AR374" s="1144" t="str">
        <f>IF(AP374="","",CONCATENATE(AL$9,"-",AL374,"-",AP374,"-",AQ374))</f>
        <v/>
      </c>
      <c r="AS374" s="1147" t="s">
        <v>1830</v>
      </c>
      <c r="AT374" s="1149"/>
      <c r="AU374" s="1150"/>
      <c r="AV374" s="1151" t="str">
        <f>IF(AT374="","",CONCATENATE(AT$9,"-",AT374,"-",AU374))</f>
        <v/>
      </c>
      <c r="AW374" s="1152" t="s">
        <v>1830</v>
      </c>
      <c r="AX374" s="1153"/>
      <c r="AY374" s="1150"/>
      <c r="AZ374" s="1151" t="str">
        <f>IF(AX374="","",CONCATENATE(AT$9,"-",AT374,"-",AX374,"-",AY374))</f>
        <v/>
      </c>
      <c r="BA374" s="1154" t="s">
        <v>1830</v>
      </c>
      <c r="BB374" s="1155"/>
      <c r="BC374" s="1156"/>
      <c r="BD374" s="1157" t="str">
        <f>IF(BB374="","",CONCATENATE(BB$9,"-",BB374,"-",BC374))</f>
        <v/>
      </c>
      <c r="BE374" s="1158" t="s">
        <v>1830</v>
      </c>
      <c r="BF374" s="1159"/>
      <c r="BG374" s="1156"/>
      <c r="BH374" s="1157" t="str">
        <f>IF(BF374="","",CONCATENATE(BB$9,"-",BB374,"-",BF374,"-",BG374))</f>
        <v/>
      </c>
      <c r="BI374" s="1160" t="s">
        <v>1830</v>
      </c>
      <c r="BJ374" s="1161"/>
      <c r="BK374" s="1162"/>
      <c r="BL374" s="1163" t="str">
        <f>IF(BJ374="","",CONCATENATE(BJ$9,"-",BJ374,"-",BK374))</f>
        <v/>
      </c>
      <c r="BM374" s="1164" t="s">
        <v>1830</v>
      </c>
      <c r="BN374" s="1165"/>
      <c r="BO374" s="1162"/>
      <c r="BP374" s="1163" t="str">
        <f>IF(BN374="","",CONCATENATE(BJ$9,"-",BJ374,"-",BN374,"-",BO374))</f>
        <v/>
      </c>
      <c r="BQ374" s="1166" t="s">
        <v>1830</v>
      </c>
      <c r="BR374" s="1167"/>
      <c r="BS374" s="1168"/>
      <c r="BT374" s="1169" t="str">
        <f>IF(BR374="","",CONCATENATE(BR$9,"-",BR374,"-",BS374))</f>
        <v/>
      </c>
      <c r="BU374" s="1170" t="s">
        <v>1830</v>
      </c>
      <c r="BV374" s="1171"/>
      <c r="BW374" s="1168"/>
      <c r="BX374" s="1169" t="str">
        <f>IF(BV374="","",CONCATENATE(BR$9,"-",BR374,"-",BV374,"-",BW374))</f>
        <v/>
      </c>
      <c r="BY374" s="1172" t="s">
        <v>1830</v>
      </c>
      <c r="BZ374" s="1129"/>
      <c r="CA374" s="1129"/>
      <c r="CB374" s="1129"/>
      <c r="CC374" s="1129"/>
      <c r="CD374" s="1129"/>
      <c r="CE374" s="1129"/>
      <c r="CF374" s="1129"/>
      <c r="CG374" s="1129"/>
      <c r="CH374" s="1129"/>
      <c r="CI374" s="1129"/>
      <c r="CJ374" s="1129"/>
      <c r="CK374" s="1129"/>
      <c r="CL374" s="1129"/>
      <c r="CM374" s="1129"/>
      <c r="CN374" s="1129"/>
      <c r="CO374" s="1129"/>
      <c r="CP374" s="1129"/>
      <c r="CQ374" s="1129"/>
      <c r="CR374" s="1129"/>
      <c r="CS374" s="1129"/>
    </row>
    <row r="375" spans="1:97" ht="79.5" customHeight="1">
      <c r="A375" s="1804"/>
      <c r="B375" s="1798"/>
      <c r="C375" s="1798"/>
      <c r="D375" s="1798"/>
      <c r="E375" s="1798"/>
      <c r="F375" s="1798"/>
      <c r="G375" s="1798"/>
      <c r="H375" s="1798"/>
      <c r="I375" s="1798"/>
      <c r="J375" s="1798"/>
      <c r="K375" s="1798"/>
      <c r="L375" s="1798"/>
      <c r="M375" s="1802"/>
      <c r="N375" s="1173" t="s">
        <v>1830</v>
      </c>
      <c r="O375" s="1174" t="s">
        <v>1830</v>
      </c>
      <c r="P375" s="1175"/>
      <c r="Q375" s="1176"/>
      <c r="R375" s="1177" t="s">
        <v>1830</v>
      </c>
      <c r="S375" s="1174" t="s">
        <v>1830</v>
      </c>
      <c r="T375" s="1175"/>
      <c r="U375" s="1178"/>
      <c r="V375" s="1173" t="s">
        <v>1830</v>
      </c>
      <c r="W375" s="1174" t="s">
        <v>1830</v>
      </c>
      <c r="X375" s="1175"/>
      <c r="Y375" s="1176"/>
      <c r="Z375" s="1177" t="s">
        <v>1830</v>
      </c>
      <c r="AA375" s="1174" t="s">
        <v>1830</v>
      </c>
      <c r="AB375" s="1175"/>
      <c r="AC375" s="1178"/>
      <c r="AD375" s="1173" t="s">
        <v>1830</v>
      </c>
      <c r="AE375" s="1174" t="s">
        <v>1830</v>
      </c>
      <c r="AF375" s="1175"/>
      <c r="AG375" s="1176"/>
      <c r="AH375" s="1177" t="s">
        <v>1830</v>
      </c>
      <c r="AI375" s="1174" t="s">
        <v>1830</v>
      </c>
      <c r="AJ375" s="1175"/>
      <c r="AK375" s="1178"/>
      <c r="AL375" s="1173" t="s">
        <v>1830</v>
      </c>
      <c r="AM375" s="1174" t="s">
        <v>1830</v>
      </c>
      <c r="AN375" s="1175"/>
      <c r="AO375" s="1179"/>
      <c r="AP375" s="1177" t="s">
        <v>1830</v>
      </c>
      <c r="AQ375" s="1174" t="s">
        <v>1830</v>
      </c>
      <c r="AR375" s="1175"/>
      <c r="AS375" s="1178"/>
      <c r="AT375" s="1180" t="s">
        <v>1830</v>
      </c>
      <c r="AU375" s="1181" t="s">
        <v>1830</v>
      </c>
      <c r="AV375" s="1182"/>
      <c r="AW375" s="1183"/>
      <c r="AX375" s="1184" t="s">
        <v>1830</v>
      </c>
      <c r="AY375" s="1181" t="s">
        <v>1830</v>
      </c>
      <c r="AZ375" s="1182"/>
      <c r="BA375" s="1185"/>
      <c r="BB375" s="1186" t="s">
        <v>1830</v>
      </c>
      <c r="BC375" s="1187" t="s">
        <v>1830</v>
      </c>
      <c r="BD375" s="1188"/>
      <c r="BE375" s="1189"/>
      <c r="BF375" s="1190" t="s">
        <v>1830</v>
      </c>
      <c r="BG375" s="1187" t="s">
        <v>1830</v>
      </c>
      <c r="BH375" s="1188"/>
      <c r="BI375" s="1191"/>
      <c r="BJ375" s="1192" t="s">
        <v>1830</v>
      </c>
      <c r="BK375" s="1193" t="s">
        <v>1830</v>
      </c>
      <c r="BL375" s="1194"/>
      <c r="BM375" s="1195"/>
      <c r="BN375" s="1196" t="s">
        <v>1830</v>
      </c>
      <c r="BO375" s="1193" t="s">
        <v>1830</v>
      </c>
      <c r="BP375" s="1194"/>
      <c r="BQ375" s="1197"/>
      <c r="BR375" s="1198" t="s">
        <v>1830</v>
      </c>
      <c r="BS375" s="1199" t="s">
        <v>1830</v>
      </c>
      <c r="BT375" s="1200"/>
      <c r="BU375" s="1201"/>
      <c r="BV375" s="1202" t="s">
        <v>1830</v>
      </c>
      <c r="BW375" s="1199" t="s">
        <v>1830</v>
      </c>
      <c r="BX375" s="1200"/>
      <c r="BY375" s="1203"/>
      <c r="BZ375" s="1129"/>
      <c r="CA375" s="1129"/>
      <c r="CB375" s="1129"/>
      <c r="CC375" s="1129"/>
      <c r="CD375" s="1129"/>
      <c r="CE375" s="1129"/>
      <c r="CF375" s="1129"/>
      <c r="CG375" s="1129"/>
      <c r="CH375" s="1129"/>
      <c r="CI375" s="1129"/>
      <c r="CJ375" s="1129"/>
      <c r="CK375" s="1129"/>
      <c r="CL375" s="1129"/>
      <c r="CM375" s="1129"/>
      <c r="CN375" s="1129"/>
      <c r="CO375" s="1129"/>
      <c r="CP375" s="1129"/>
      <c r="CQ375" s="1129"/>
      <c r="CR375" s="1129"/>
      <c r="CS375" s="1129"/>
    </row>
    <row r="376" spans="1:97" ht="30" customHeight="1">
      <c r="A376" s="1803">
        <v>3</v>
      </c>
      <c r="B376" s="1805"/>
      <c r="C376" s="1806" t="str">
        <f>IF(B376="","",VLOOKUP(B376,COMPETENCIA!$A$2:$B$44,2,0))</f>
        <v/>
      </c>
      <c r="D376" s="1805"/>
      <c r="E376" s="1800" t="str">
        <f>IF(B376="","",CONCATENATE(B376,"-",D376))</f>
        <v/>
      </c>
      <c r="F376" s="1797" t="s">
        <v>1830</v>
      </c>
      <c r="G376" s="1799"/>
      <c r="H376" s="1797" t="str">
        <f>IF(G376="","",VLOOKUP(G376,ACTIVIDAD_APRENDIZAJE!$A$2:$N$11,4,0))</f>
        <v/>
      </c>
      <c r="I376" s="1799"/>
      <c r="J376" s="1797" t="str">
        <f>IF(I376="","",VLOOKUP(I376,PRODUCTOS!$A$2:$H$5,4,0))</f>
        <v/>
      </c>
      <c r="K376" s="1799"/>
      <c r="L376" s="1800" t="str">
        <f>IF(I376="","",CONCATENATE(B376,"-",D376,"-",I376,"-",K376))</f>
        <v/>
      </c>
      <c r="M376" s="1801" t="s">
        <v>1830</v>
      </c>
      <c r="N376" s="1142"/>
      <c r="O376" s="1143"/>
      <c r="P376" s="1144" t="str">
        <f>IF(N376="","",CONCATENATE(N$9,"-",N376,"-",O376))</f>
        <v/>
      </c>
      <c r="Q376" s="1145" t="s">
        <v>1830</v>
      </c>
      <c r="R376" s="1146"/>
      <c r="S376" s="1143"/>
      <c r="T376" s="1144" t="str">
        <f>IF(R376="","",CONCATENATE(N$9,"-",N376,"-",R376,"-",S376))</f>
        <v/>
      </c>
      <c r="U376" s="1147" t="s">
        <v>1830</v>
      </c>
      <c r="V376" s="1142"/>
      <c r="W376" s="1143"/>
      <c r="X376" s="1144" t="str">
        <f>IF(V376="","",CONCATENATE(V$9,"-",V376,"-",W376))</f>
        <v/>
      </c>
      <c r="Y376" s="1145" t="s">
        <v>1830</v>
      </c>
      <c r="Z376" s="1146"/>
      <c r="AA376" s="1143"/>
      <c r="AB376" s="1144" t="str">
        <f>IF(Z376="","",CONCATENATE(V$9,"-",V376,"-",Z376,"-",AA376))</f>
        <v/>
      </c>
      <c r="AC376" s="1147" t="s">
        <v>1830</v>
      </c>
      <c r="AD376" s="1142"/>
      <c r="AE376" s="1143"/>
      <c r="AF376" s="1144" t="str">
        <f>IF(AD376="","",CONCATENATE(AD$9,"-",AD376,"-",AE376))</f>
        <v/>
      </c>
      <c r="AG376" s="1145" t="s">
        <v>1830</v>
      </c>
      <c r="AH376" s="1146"/>
      <c r="AI376" s="1143"/>
      <c r="AJ376" s="1144" t="str">
        <f>IF(AH376="","",CONCATENATE(AD$9,"-",AD376,"-",AH376,"-",AI376))</f>
        <v/>
      </c>
      <c r="AK376" s="1147" t="s">
        <v>1830</v>
      </c>
      <c r="AL376" s="1142"/>
      <c r="AM376" s="1143"/>
      <c r="AN376" s="1144" t="str">
        <f>IF(AL376="","",CONCATENATE(AL$9,"-",AL376,"-",AM376))</f>
        <v/>
      </c>
      <c r="AO376" s="1148" t="s">
        <v>1830</v>
      </c>
      <c r="AP376" s="1146"/>
      <c r="AQ376" s="1143"/>
      <c r="AR376" s="1144" t="str">
        <f>IF(AP376="","",CONCATENATE(AL$9,"-",AL376,"-",AP376,"-",AQ376))</f>
        <v/>
      </c>
      <c r="AS376" s="1147" t="s">
        <v>1830</v>
      </c>
      <c r="AT376" s="1149"/>
      <c r="AU376" s="1150"/>
      <c r="AV376" s="1151" t="str">
        <f>IF(AT376="","",CONCATENATE(AT$9,"-",AT376,"-",AU376))</f>
        <v/>
      </c>
      <c r="AW376" s="1152" t="s">
        <v>1830</v>
      </c>
      <c r="AX376" s="1153"/>
      <c r="AY376" s="1150"/>
      <c r="AZ376" s="1151" t="str">
        <f>IF(AX376="","",CONCATENATE(AT$9,"-",AT376,"-",AX376,"-",AY376))</f>
        <v/>
      </c>
      <c r="BA376" s="1154" t="s">
        <v>1830</v>
      </c>
      <c r="BB376" s="1155"/>
      <c r="BC376" s="1156"/>
      <c r="BD376" s="1157" t="str">
        <f>IF(BB376="","",CONCATENATE(BB$9,"-",BB376,"-",BC376))</f>
        <v/>
      </c>
      <c r="BE376" s="1158" t="s">
        <v>1830</v>
      </c>
      <c r="BF376" s="1159"/>
      <c r="BG376" s="1156"/>
      <c r="BH376" s="1157" t="str">
        <f>IF(BF376="","",CONCATENATE(BB$9,"-",BB376,"-",BF376,"-",BG376))</f>
        <v/>
      </c>
      <c r="BI376" s="1160" t="s">
        <v>1830</v>
      </c>
      <c r="BJ376" s="1161"/>
      <c r="BK376" s="1162"/>
      <c r="BL376" s="1163" t="str">
        <f>IF(BJ376="","",CONCATENATE(BJ$9,"-",BJ376,"-",BK376))</f>
        <v/>
      </c>
      <c r="BM376" s="1164" t="s">
        <v>1830</v>
      </c>
      <c r="BN376" s="1165"/>
      <c r="BO376" s="1162"/>
      <c r="BP376" s="1163" t="str">
        <f>IF(BN376="","",CONCATENATE(BJ$9,"-",BJ376,"-",BN376,"-",BO376))</f>
        <v/>
      </c>
      <c r="BQ376" s="1166" t="s">
        <v>1830</v>
      </c>
      <c r="BR376" s="1167"/>
      <c r="BS376" s="1168"/>
      <c r="BT376" s="1169" t="str">
        <f>IF(BR376="","",CONCATENATE(BR$9,"-",BR376,"-",BS376))</f>
        <v/>
      </c>
      <c r="BU376" s="1170" t="s">
        <v>1830</v>
      </c>
      <c r="BV376" s="1171"/>
      <c r="BW376" s="1168"/>
      <c r="BX376" s="1169" t="str">
        <f>IF(BV376="","",CONCATENATE(BR$9,"-",BR376,"-",BV376,"-",BW376))</f>
        <v/>
      </c>
      <c r="BY376" s="1172" t="s">
        <v>1830</v>
      </c>
      <c r="BZ376" s="1129"/>
      <c r="CA376" s="1129"/>
      <c r="CB376" s="1129"/>
      <c r="CC376" s="1129"/>
      <c r="CD376" s="1129"/>
      <c r="CE376" s="1129"/>
      <c r="CF376" s="1129"/>
      <c r="CG376" s="1129"/>
      <c r="CH376" s="1129"/>
      <c r="CI376" s="1129"/>
      <c r="CJ376" s="1129"/>
      <c r="CK376" s="1129"/>
      <c r="CL376" s="1129"/>
      <c r="CM376" s="1129"/>
      <c r="CN376" s="1129"/>
      <c r="CO376" s="1129"/>
      <c r="CP376" s="1129"/>
      <c r="CQ376" s="1129"/>
      <c r="CR376" s="1129"/>
      <c r="CS376" s="1129"/>
    </row>
    <row r="377" spans="1:97" ht="79.5" customHeight="1">
      <c r="A377" s="1804"/>
      <c r="B377" s="1798"/>
      <c r="C377" s="1798"/>
      <c r="D377" s="1798"/>
      <c r="E377" s="1798"/>
      <c r="F377" s="1798"/>
      <c r="G377" s="1798"/>
      <c r="H377" s="1798"/>
      <c r="I377" s="1798"/>
      <c r="J377" s="1798"/>
      <c r="K377" s="1798"/>
      <c r="L377" s="1798"/>
      <c r="M377" s="1802"/>
      <c r="N377" s="1173" t="s">
        <v>1830</v>
      </c>
      <c r="O377" s="1174" t="s">
        <v>1830</v>
      </c>
      <c r="P377" s="1175"/>
      <c r="Q377" s="1176"/>
      <c r="R377" s="1177" t="s">
        <v>1830</v>
      </c>
      <c r="S377" s="1174" t="s">
        <v>1830</v>
      </c>
      <c r="T377" s="1175"/>
      <c r="U377" s="1178"/>
      <c r="V377" s="1173" t="s">
        <v>1830</v>
      </c>
      <c r="W377" s="1174" t="s">
        <v>1830</v>
      </c>
      <c r="X377" s="1175"/>
      <c r="Y377" s="1176"/>
      <c r="Z377" s="1177" t="s">
        <v>1830</v>
      </c>
      <c r="AA377" s="1174" t="s">
        <v>1830</v>
      </c>
      <c r="AB377" s="1175"/>
      <c r="AC377" s="1178"/>
      <c r="AD377" s="1173" t="s">
        <v>1830</v>
      </c>
      <c r="AE377" s="1174" t="s">
        <v>1830</v>
      </c>
      <c r="AF377" s="1175"/>
      <c r="AG377" s="1176"/>
      <c r="AH377" s="1177" t="s">
        <v>1830</v>
      </c>
      <c r="AI377" s="1174" t="s">
        <v>1830</v>
      </c>
      <c r="AJ377" s="1175"/>
      <c r="AK377" s="1178"/>
      <c r="AL377" s="1173" t="s">
        <v>1830</v>
      </c>
      <c r="AM377" s="1174" t="s">
        <v>1830</v>
      </c>
      <c r="AN377" s="1175"/>
      <c r="AO377" s="1179"/>
      <c r="AP377" s="1177" t="s">
        <v>1830</v>
      </c>
      <c r="AQ377" s="1174" t="s">
        <v>1830</v>
      </c>
      <c r="AR377" s="1175"/>
      <c r="AS377" s="1178"/>
      <c r="AT377" s="1180" t="s">
        <v>1830</v>
      </c>
      <c r="AU377" s="1181" t="s">
        <v>1830</v>
      </c>
      <c r="AV377" s="1182"/>
      <c r="AW377" s="1183"/>
      <c r="AX377" s="1184" t="s">
        <v>1830</v>
      </c>
      <c r="AY377" s="1181" t="s">
        <v>1830</v>
      </c>
      <c r="AZ377" s="1182"/>
      <c r="BA377" s="1185"/>
      <c r="BB377" s="1186" t="s">
        <v>1830</v>
      </c>
      <c r="BC377" s="1187" t="s">
        <v>1830</v>
      </c>
      <c r="BD377" s="1188"/>
      <c r="BE377" s="1189"/>
      <c r="BF377" s="1190" t="s">
        <v>1830</v>
      </c>
      <c r="BG377" s="1187" t="s">
        <v>1830</v>
      </c>
      <c r="BH377" s="1188"/>
      <c r="BI377" s="1191"/>
      <c r="BJ377" s="1192" t="s">
        <v>1830</v>
      </c>
      <c r="BK377" s="1193" t="s">
        <v>1830</v>
      </c>
      <c r="BL377" s="1194"/>
      <c r="BM377" s="1195"/>
      <c r="BN377" s="1196" t="s">
        <v>1830</v>
      </c>
      <c r="BO377" s="1193" t="s">
        <v>1830</v>
      </c>
      <c r="BP377" s="1194"/>
      <c r="BQ377" s="1197"/>
      <c r="BR377" s="1198" t="s">
        <v>1830</v>
      </c>
      <c r="BS377" s="1199" t="s">
        <v>1830</v>
      </c>
      <c r="BT377" s="1200"/>
      <c r="BU377" s="1201"/>
      <c r="BV377" s="1202" t="s">
        <v>1830</v>
      </c>
      <c r="BW377" s="1199" t="s">
        <v>1830</v>
      </c>
      <c r="BX377" s="1200"/>
      <c r="BY377" s="1203"/>
      <c r="BZ377" s="1129"/>
      <c r="CA377" s="1129"/>
      <c r="CB377" s="1129"/>
      <c r="CC377" s="1129"/>
      <c r="CD377" s="1129"/>
      <c r="CE377" s="1129"/>
      <c r="CF377" s="1129"/>
      <c r="CG377" s="1129"/>
      <c r="CH377" s="1129"/>
      <c r="CI377" s="1129"/>
      <c r="CJ377" s="1129"/>
      <c r="CK377" s="1129"/>
      <c r="CL377" s="1129"/>
      <c r="CM377" s="1129"/>
      <c r="CN377" s="1129"/>
      <c r="CO377" s="1129"/>
      <c r="CP377" s="1129"/>
      <c r="CQ377" s="1129"/>
      <c r="CR377" s="1129"/>
      <c r="CS377" s="1129"/>
    </row>
    <row r="378" spans="1:97" ht="30" customHeight="1">
      <c r="A378" s="1803">
        <v>4</v>
      </c>
      <c r="B378" s="1805"/>
      <c r="C378" s="1806" t="str">
        <f>IF(B378="","",VLOOKUP(B378,COMPETENCIA!$A$2:$B$44,2,0))</f>
        <v/>
      </c>
      <c r="D378" s="1805"/>
      <c r="E378" s="1800" t="str">
        <f>IF(B378="","",CONCATENATE(B378,"-",D378))</f>
        <v/>
      </c>
      <c r="F378" s="1797" t="s">
        <v>1830</v>
      </c>
      <c r="G378" s="1799"/>
      <c r="H378" s="1797" t="str">
        <f>IF(G378="","",VLOOKUP(G378,ACTIVIDAD_APRENDIZAJE!$A$2:$N$11,4,0))</f>
        <v/>
      </c>
      <c r="I378" s="1799"/>
      <c r="J378" s="1797" t="str">
        <f>IF(I378="","",VLOOKUP(I378,PRODUCTOS!$A$2:$H$5,4,0))</f>
        <v/>
      </c>
      <c r="K378" s="1799"/>
      <c r="L378" s="1800" t="str">
        <f>IF(I378="","",CONCATENATE(B378,"-",D378,"-",I378,"-",K378))</f>
        <v/>
      </c>
      <c r="M378" s="1801" t="s">
        <v>1830</v>
      </c>
      <c r="N378" s="1142"/>
      <c r="O378" s="1143"/>
      <c r="P378" s="1144" t="str">
        <f>IF(N378="","",CONCATENATE(N$9,"-",N378,"-",O378))</f>
        <v/>
      </c>
      <c r="Q378" s="1145" t="s">
        <v>1830</v>
      </c>
      <c r="R378" s="1146"/>
      <c r="S378" s="1143"/>
      <c r="T378" s="1144" t="str">
        <f>IF(R378="","",CONCATENATE(N$9,"-",N378,"-",R378,"-",S378))</f>
        <v/>
      </c>
      <c r="U378" s="1147" t="s">
        <v>1830</v>
      </c>
      <c r="V378" s="1142"/>
      <c r="W378" s="1143"/>
      <c r="X378" s="1144" t="str">
        <f>IF(V378="","",CONCATENATE(V$9,"-",V378,"-",W378))</f>
        <v/>
      </c>
      <c r="Y378" s="1145" t="s">
        <v>1830</v>
      </c>
      <c r="Z378" s="1146"/>
      <c r="AA378" s="1143"/>
      <c r="AB378" s="1144" t="str">
        <f>IF(Z378="","",CONCATENATE(V$9,"-",V378,"-",Z378,"-",AA378))</f>
        <v/>
      </c>
      <c r="AC378" s="1147" t="s">
        <v>1830</v>
      </c>
      <c r="AD378" s="1142"/>
      <c r="AE378" s="1143"/>
      <c r="AF378" s="1144" t="str">
        <f>IF(AD378="","",CONCATENATE(AD$9,"-",AD378,"-",AE378))</f>
        <v/>
      </c>
      <c r="AG378" s="1145" t="s">
        <v>1830</v>
      </c>
      <c r="AH378" s="1146"/>
      <c r="AI378" s="1143"/>
      <c r="AJ378" s="1144" t="str">
        <f>IF(AH378="","",CONCATENATE(AD$9,"-",AD378,"-",AH378,"-",AI378))</f>
        <v/>
      </c>
      <c r="AK378" s="1147" t="s">
        <v>1830</v>
      </c>
      <c r="AL378" s="1142"/>
      <c r="AM378" s="1143"/>
      <c r="AN378" s="1144" t="str">
        <f>IF(AL378="","",CONCATENATE(AL$9,"-",AL378,"-",AM378))</f>
        <v/>
      </c>
      <c r="AO378" s="1148" t="s">
        <v>1830</v>
      </c>
      <c r="AP378" s="1146"/>
      <c r="AQ378" s="1143"/>
      <c r="AR378" s="1144" t="str">
        <f>IF(AP378="","",CONCATENATE(AL$9,"-",AL378,"-",AP378,"-",AQ378))</f>
        <v/>
      </c>
      <c r="AS378" s="1147" t="s">
        <v>1830</v>
      </c>
      <c r="AT378" s="1149"/>
      <c r="AU378" s="1150"/>
      <c r="AV378" s="1151" t="str">
        <f>IF(AT378="","",CONCATENATE(AT$9,"-",AT378,"-",AU378))</f>
        <v/>
      </c>
      <c r="AW378" s="1152" t="s">
        <v>1830</v>
      </c>
      <c r="AX378" s="1153"/>
      <c r="AY378" s="1150"/>
      <c r="AZ378" s="1151" t="str">
        <f>IF(AX378="","",CONCATENATE(AT$9,"-",AT378,"-",AX378,"-",AY378))</f>
        <v/>
      </c>
      <c r="BA378" s="1154" t="s">
        <v>1830</v>
      </c>
      <c r="BB378" s="1155"/>
      <c r="BC378" s="1156"/>
      <c r="BD378" s="1157" t="str">
        <f>IF(BB378="","",CONCATENATE(BB$9,"-",BB378,"-",BC378))</f>
        <v/>
      </c>
      <c r="BE378" s="1158" t="s">
        <v>1830</v>
      </c>
      <c r="BF378" s="1159"/>
      <c r="BG378" s="1156"/>
      <c r="BH378" s="1157" t="str">
        <f>IF(BF378="","",CONCATENATE(BB$9,"-",BB378,"-",BF378,"-",BG378))</f>
        <v/>
      </c>
      <c r="BI378" s="1160" t="s">
        <v>1830</v>
      </c>
      <c r="BJ378" s="1161"/>
      <c r="BK378" s="1162"/>
      <c r="BL378" s="1163" t="str">
        <f>IF(BJ378="","",CONCATENATE(BJ$9,"-",BJ378,"-",BK378))</f>
        <v/>
      </c>
      <c r="BM378" s="1164" t="s">
        <v>1830</v>
      </c>
      <c r="BN378" s="1165"/>
      <c r="BO378" s="1162"/>
      <c r="BP378" s="1163" t="str">
        <f>IF(BN378="","",CONCATENATE(BJ$9,"-",BJ378,"-",BN378,"-",BO378))</f>
        <v/>
      </c>
      <c r="BQ378" s="1166" t="s">
        <v>1830</v>
      </c>
      <c r="BR378" s="1167"/>
      <c r="BS378" s="1168"/>
      <c r="BT378" s="1169" t="str">
        <f>IF(BR378="","",CONCATENATE(BR$9,"-",BR378,"-",BS378))</f>
        <v/>
      </c>
      <c r="BU378" s="1170" t="s">
        <v>1830</v>
      </c>
      <c r="BV378" s="1171"/>
      <c r="BW378" s="1168"/>
      <c r="BX378" s="1169" t="str">
        <f>IF(BV378="","",CONCATENATE(BR$9,"-",BR378,"-",BV378,"-",BW378))</f>
        <v/>
      </c>
      <c r="BY378" s="1172" t="s">
        <v>1830</v>
      </c>
      <c r="BZ378" s="1129"/>
      <c r="CA378" s="1129"/>
      <c r="CB378" s="1129"/>
      <c r="CC378" s="1129"/>
      <c r="CD378" s="1129"/>
      <c r="CE378" s="1129"/>
      <c r="CF378" s="1129"/>
      <c r="CG378" s="1129"/>
      <c r="CH378" s="1129"/>
      <c r="CI378" s="1129"/>
      <c r="CJ378" s="1129"/>
      <c r="CK378" s="1129"/>
      <c r="CL378" s="1129"/>
      <c r="CM378" s="1129"/>
      <c r="CN378" s="1129"/>
      <c r="CO378" s="1129"/>
      <c r="CP378" s="1129"/>
      <c r="CQ378" s="1129"/>
      <c r="CR378" s="1129"/>
      <c r="CS378" s="1129"/>
    </row>
    <row r="379" spans="1:97" ht="79.5" customHeight="1">
      <c r="A379" s="1804"/>
      <c r="B379" s="1798"/>
      <c r="C379" s="1798"/>
      <c r="D379" s="1798"/>
      <c r="E379" s="1798"/>
      <c r="F379" s="1798"/>
      <c r="G379" s="1798"/>
      <c r="H379" s="1798"/>
      <c r="I379" s="1798"/>
      <c r="J379" s="1798"/>
      <c r="K379" s="1798"/>
      <c r="L379" s="1798"/>
      <c r="M379" s="1802"/>
      <c r="N379" s="1173" t="s">
        <v>1830</v>
      </c>
      <c r="O379" s="1174" t="s">
        <v>1830</v>
      </c>
      <c r="P379" s="1175"/>
      <c r="Q379" s="1176"/>
      <c r="R379" s="1177" t="s">
        <v>1830</v>
      </c>
      <c r="S379" s="1174" t="s">
        <v>1830</v>
      </c>
      <c r="T379" s="1175"/>
      <c r="U379" s="1178"/>
      <c r="V379" s="1173" t="s">
        <v>1830</v>
      </c>
      <c r="W379" s="1174" t="s">
        <v>1830</v>
      </c>
      <c r="X379" s="1175"/>
      <c r="Y379" s="1176"/>
      <c r="Z379" s="1177" t="s">
        <v>1830</v>
      </c>
      <c r="AA379" s="1174" t="s">
        <v>1830</v>
      </c>
      <c r="AB379" s="1175"/>
      <c r="AC379" s="1178"/>
      <c r="AD379" s="1173" t="s">
        <v>1830</v>
      </c>
      <c r="AE379" s="1174" t="s">
        <v>1830</v>
      </c>
      <c r="AF379" s="1175"/>
      <c r="AG379" s="1176"/>
      <c r="AH379" s="1177" t="s">
        <v>1830</v>
      </c>
      <c r="AI379" s="1174" t="s">
        <v>1830</v>
      </c>
      <c r="AJ379" s="1175"/>
      <c r="AK379" s="1178"/>
      <c r="AL379" s="1173" t="s">
        <v>1830</v>
      </c>
      <c r="AM379" s="1174" t="s">
        <v>1830</v>
      </c>
      <c r="AN379" s="1175"/>
      <c r="AO379" s="1179"/>
      <c r="AP379" s="1177" t="s">
        <v>1830</v>
      </c>
      <c r="AQ379" s="1174" t="s">
        <v>1830</v>
      </c>
      <c r="AR379" s="1175"/>
      <c r="AS379" s="1178"/>
      <c r="AT379" s="1180" t="s">
        <v>1830</v>
      </c>
      <c r="AU379" s="1181" t="s">
        <v>1830</v>
      </c>
      <c r="AV379" s="1182"/>
      <c r="AW379" s="1183"/>
      <c r="AX379" s="1184" t="s">
        <v>1830</v>
      </c>
      <c r="AY379" s="1181" t="s">
        <v>1830</v>
      </c>
      <c r="AZ379" s="1182"/>
      <c r="BA379" s="1185"/>
      <c r="BB379" s="1186" t="s">
        <v>1830</v>
      </c>
      <c r="BC379" s="1187" t="s">
        <v>1830</v>
      </c>
      <c r="BD379" s="1188"/>
      <c r="BE379" s="1189"/>
      <c r="BF379" s="1190" t="s">
        <v>1830</v>
      </c>
      <c r="BG379" s="1187" t="s">
        <v>1830</v>
      </c>
      <c r="BH379" s="1188"/>
      <c r="BI379" s="1191"/>
      <c r="BJ379" s="1192" t="s">
        <v>1830</v>
      </c>
      <c r="BK379" s="1193" t="s">
        <v>1830</v>
      </c>
      <c r="BL379" s="1194"/>
      <c r="BM379" s="1195"/>
      <c r="BN379" s="1196" t="s">
        <v>1830</v>
      </c>
      <c r="BO379" s="1193" t="s">
        <v>1830</v>
      </c>
      <c r="BP379" s="1194"/>
      <c r="BQ379" s="1197"/>
      <c r="BR379" s="1198" t="s">
        <v>1830</v>
      </c>
      <c r="BS379" s="1199" t="s">
        <v>1830</v>
      </c>
      <c r="BT379" s="1200"/>
      <c r="BU379" s="1201"/>
      <c r="BV379" s="1202" t="s">
        <v>1830</v>
      </c>
      <c r="BW379" s="1199" t="s">
        <v>1830</v>
      </c>
      <c r="BX379" s="1200"/>
      <c r="BY379" s="1203"/>
      <c r="BZ379" s="1129"/>
      <c r="CA379" s="1129"/>
      <c r="CB379" s="1129"/>
      <c r="CC379" s="1129"/>
      <c r="CD379" s="1129"/>
      <c r="CE379" s="1129"/>
      <c r="CF379" s="1129"/>
      <c r="CG379" s="1129"/>
      <c r="CH379" s="1129"/>
      <c r="CI379" s="1129"/>
      <c r="CJ379" s="1129"/>
      <c r="CK379" s="1129"/>
      <c r="CL379" s="1129"/>
      <c r="CM379" s="1129"/>
      <c r="CN379" s="1129"/>
      <c r="CO379" s="1129"/>
      <c r="CP379" s="1129"/>
      <c r="CQ379" s="1129"/>
      <c r="CR379" s="1129"/>
      <c r="CS379" s="1129"/>
    </row>
    <row r="380" spans="1:97" ht="30" customHeight="1">
      <c r="A380" s="1803">
        <v>5</v>
      </c>
      <c r="B380" s="1805"/>
      <c r="C380" s="1806" t="str">
        <f>IF(B380="","",VLOOKUP(B380,COMPETENCIA!$A$2:$B$44,2,0))</f>
        <v/>
      </c>
      <c r="D380" s="1805"/>
      <c r="E380" s="1800" t="str">
        <f>IF(B380="","",CONCATENATE(B380,"-",D380))</f>
        <v/>
      </c>
      <c r="F380" s="1797" t="s">
        <v>1830</v>
      </c>
      <c r="G380" s="1799"/>
      <c r="H380" s="1797" t="str">
        <f>IF(G380="","",VLOOKUP(G380,ACTIVIDAD_APRENDIZAJE!$A$2:$N$11,4,0))</f>
        <v/>
      </c>
      <c r="I380" s="1799"/>
      <c r="J380" s="1797" t="str">
        <f>IF(I380="","",VLOOKUP(I380,PRODUCTOS!$A$2:$H$5,4,0))</f>
        <v/>
      </c>
      <c r="K380" s="1799"/>
      <c r="L380" s="1800" t="str">
        <f>IF(I380="","",CONCATENATE(B380,"-",D380,"-",I380,"-",K380))</f>
        <v/>
      </c>
      <c r="M380" s="1801" t="s">
        <v>1830</v>
      </c>
      <c r="N380" s="1142"/>
      <c r="O380" s="1143"/>
      <c r="P380" s="1144" t="str">
        <f>IF(N380="","",CONCATENATE(N$9,"-",N380,"-",O380))</f>
        <v/>
      </c>
      <c r="Q380" s="1145" t="s">
        <v>1830</v>
      </c>
      <c r="R380" s="1146"/>
      <c r="S380" s="1143"/>
      <c r="T380" s="1144" t="str">
        <f>IF(R380="","",CONCATENATE(N$9,"-",N380,"-",R380,"-",S380))</f>
        <v/>
      </c>
      <c r="U380" s="1147" t="s">
        <v>1830</v>
      </c>
      <c r="V380" s="1142"/>
      <c r="W380" s="1143"/>
      <c r="X380" s="1144" t="str">
        <f>IF(V380="","",CONCATENATE(V$9,"-",V380,"-",W380))</f>
        <v/>
      </c>
      <c r="Y380" s="1145" t="s">
        <v>1830</v>
      </c>
      <c r="Z380" s="1146"/>
      <c r="AA380" s="1143"/>
      <c r="AB380" s="1144" t="str">
        <f>IF(Z380="","",CONCATENATE(V$9,"-",V380,"-",Z380,"-",AA380))</f>
        <v/>
      </c>
      <c r="AC380" s="1147" t="s">
        <v>1830</v>
      </c>
      <c r="AD380" s="1142"/>
      <c r="AE380" s="1143"/>
      <c r="AF380" s="1144" t="str">
        <f>IF(AD380="","",CONCATENATE(AD$9,"-",AD380,"-",AE380))</f>
        <v/>
      </c>
      <c r="AG380" s="1145" t="s">
        <v>1830</v>
      </c>
      <c r="AH380" s="1146"/>
      <c r="AI380" s="1143"/>
      <c r="AJ380" s="1144" t="str">
        <f>IF(AH380="","",CONCATENATE(AD$9,"-",AD380,"-",AH380,"-",AI380))</f>
        <v/>
      </c>
      <c r="AK380" s="1147" t="s">
        <v>1830</v>
      </c>
      <c r="AL380" s="1142"/>
      <c r="AM380" s="1143"/>
      <c r="AN380" s="1144" t="str">
        <f>IF(AL380="","",CONCATENATE(AL$9,"-",AL380,"-",AM380))</f>
        <v/>
      </c>
      <c r="AO380" s="1148" t="s">
        <v>1830</v>
      </c>
      <c r="AP380" s="1146"/>
      <c r="AQ380" s="1143"/>
      <c r="AR380" s="1144" t="str">
        <f>IF(AP380="","",CONCATENATE(AL$9,"-",AL380,"-",AP380,"-",AQ380))</f>
        <v/>
      </c>
      <c r="AS380" s="1147" t="s">
        <v>1830</v>
      </c>
      <c r="AT380" s="1149"/>
      <c r="AU380" s="1150"/>
      <c r="AV380" s="1151" t="str">
        <f>IF(AT380="","",CONCATENATE(AT$9,"-",AT380,"-",AU380))</f>
        <v/>
      </c>
      <c r="AW380" s="1152" t="s">
        <v>1830</v>
      </c>
      <c r="AX380" s="1153"/>
      <c r="AY380" s="1150"/>
      <c r="AZ380" s="1151" t="str">
        <f>IF(AX380="","",CONCATENATE(AT$9,"-",AT380,"-",AX380,"-",AY380))</f>
        <v/>
      </c>
      <c r="BA380" s="1154" t="s">
        <v>1830</v>
      </c>
      <c r="BB380" s="1155"/>
      <c r="BC380" s="1156"/>
      <c r="BD380" s="1157" t="str">
        <f>IF(BB380="","",CONCATENATE(BB$9,"-",BB380,"-",BC380))</f>
        <v/>
      </c>
      <c r="BE380" s="1158" t="s">
        <v>1830</v>
      </c>
      <c r="BF380" s="1159"/>
      <c r="BG380" s="1156"/>
      <c r="BH380" s="1157" t="str">
        <f>IF(BF380="","",CONCATENATE(BB$9,"-",BB380,"-",BF380,"-",BG380))</f>
        <v/>
      </c>
      <c r="BI380" s="1160" t="s">
        <v>1830</v>
      </c>
      <c r="BJ380" s="1161"/>
      <c r="BK380" s="1162"/>
      <c r="BL380" s="1163" t="str">
        <f>IF(BJ380="","",CONCATENATE(BJ$9,"-",BJ380,"-",BK380))</f>
        <v/>
      </c>
      <c r="BM380" s="1164" t="s">
        <v>1830</v>
      </c>
      <c r="BN380" s="1165"/>
      <c r="BO380" s="1162"/>
      <c r="BP380" s="1163" t="str">
        <f>IF(BN380="","",CONCATENATE(BJ$9,"-",BJ380,"-",BN380,"-",BO380))</f>
        <v/>
      </c>
      <c r="BQ380" s="1166" t="s">
        <v>1830</v>
      </c>
      <c r="BR380" s="1167"/>
      <c r="BS380" s="1168"/>
      <c r="BT380" s="1169" t="str">
        <f>IF(BR380="","",CONCATENATE(BR$9,"-",BR380,"-",BS380))</f>
        <v/>
      </c>
      <c r="BU380" s="1170" t="s">
        <v>1830</v>
      </c>
      <c r="BV380" s="1171"/>
      <c r="BW380" s="1168"/>
      <c r="BX380" s="1169" t="str">
        <f>IF(BV380="","",CONCATENATE(BR$9,"-",BR380,"-",BV380,"-",BW380))</f>
        <v/>
      </c>
      <c r="BY380" s="1172" t="s">
        <v>1830</v>
      </c>
      <c r="BZ380" s="1129"/>
      <c r="CA380" s="1129"/>
      <c r="CB380" s="1129"/>
      <c r="CC380" s="1129"/>
      <c r="CD380" s="1129"/>
      <c r="CE380" s="1129"/>
      <c r="CF380" s="1129"/>
      <c r="CG380" s="1129"/>
      <c r="CH380" s="1129"/>
      <c r="CI380" s="1129"/>
      <c r="CJ380" s="1129"/>
      <c r="CK380" s="1129"/>
      <c r="CL380" s="1129"/>
      <c r="CM380" s="1129"/>
      <c r="CN380" s="1129"/>
      <c r="CO380" s="1129"/>
      <c r="CP380" s="1129"/>
      <c r="CQ380" s="1129"/>
      <c r="CR380" s="1129"/>
      <c r="CS380" s="1129"/>
    </row>
    <row r="381" spans="1:97" ht="79.5" customHeight="1">
      <c r="A381" s="1804"/>
      <c r="B381" s="1798"/>
      <c r="C381" s="1798"/>
      <c r="D381" s="1798"/>
      <c r="E381" s="1798"/>
      <c r="F381" s="1798"/>
      <c r="G381" s="1798"/>
      <c r="H381" s="1798"/>
      <c r="I381" s="1798"/>
      <c r="J381" s="1798"/>
      <c r="K381" s="1798"/>
      <c r="L381" s="1798"/>
      <c r="M381" s="1802"/>
      <c r="N381" s="1173" t="s">
        <v>1830</v>
      </c>
      <c r="O381" s="1174" t="s">
        <v>1830</v>
      </c>
      <c r="P381" s="1175"/>
      <c r="Q381" s="1176"/>
      <c r="R381" s="1177" t="s">
        <v>1830</v>
      </c>
      <c r="S381" s="1174" t="s">
        <v>1830</v>
      </c>
      <c r="T381" s="1175"/>
      <c r="U381" s="1178"/>
      <c r="V381" s="1173" t="s">
        <v>1830</v>
      </c>
      <c r="W381" s="1174" t="s">
        <v>1830</v>
      </c>
      <c r="X381" s="1175"/>
      <c r="Y381" s="1176"/>
      <c r="Z381" s="1177" t="s">
        <v>1830</v>
      </c>
      <c r="AA381" s="1174" t="s">
        <v>1830</v>
      </c>
      <c r="AB381" s="1175"/>
      <c r="AC381" s="1178"/>
      <c r="AD381" s="1173" t="s">
        <v>1830</v>
      </c>
      <c r="AE381" s="1174" t="s">
        <v>1830</v>
      </c>
      <c r="AF381" s="1175"/>
      <c r="AG381" s="1176"/>
      <c r="AH381" s="1177" t="s">
        <v>1830</v>
      </c>
      <c r="AI381" s="1174" t="s">
        <v>1830</v>
      </c>
      <c r="AJ381" s="1175"/>
      <c r="AK381" s="1178"/>
      <c r="AL381" s="1173" t="s">
        <v>1830</v>
      </c>
      <c r="AM381" s="1174" t="s">
        <v>1830</v>
      </c>
      <c r="AN381" s="1175"/>
      <c r="AO381" s="1179"/>
      <c r="AP381" s="1177" t="s">
        <v>1830</v>
      </c>
      <c r="AQ381" s="1174" t="s">
        <v>1830</v>
      </c>
      <c r="AR381" s="1175"/>
      <c r="AS381" s="1178"/>
      <c r="AT381" s="1180" t="s">
        <v>1830</v>
      </c>
      <c r="AU381" s="1181" t="s">
        <v>1830</v>
      </c>
      <c r="AV381" s="1182"/>
      <c r="AW381" s="1183"/>
      <c r="AX381" s="1184" t="s">
        <v>1830</v>
      </c>
      <c r="AY381" s="1181" t="s">
        <v>1830</v>
      </c>
      <c r="AZ381" s="1182"/>
      <c r="BA381" s="1185"/>
      <c r="BB381" s="1186" t="s">
        <v>1830</v>
      </c>
      <c r="BC381" s="1187" t="s">
        <v>1830</v>
      </c>
      <c r="BD381" s="1188"/>
      <c r="BE381" s="1189"/>
      <c r="BF381" s="1190" t="s">
        <v>1830</v>
      </c>
      <c r="BG381" s="1187" t="s">
        <v>1830</v>
      </c>
      <c r="BH381" s="1188"/>
      <c r="BI381" s="1191"/>
      <c r="BJ381" s="1192" t="s">
        <v>1830</v>
      </c>
      <c r="BK381" s="1193" t="s">
        <v>1830</v>
      </c>
      <c r="BL381" s="1194"/>
      <c r="BM381" s="1195"/>
      <c r="BN381" s="1196" t="s">
        <v>1830</v>
      </c>
      <c r="BO381" s="1193" t="s">
        <v>1830</v>
      </c>
      <c r="BP381" s="1194"/>
      <c r="BQ381" s="1197"/>
      <c r="BR381" s="1198" t="s">
        <v>1830</v>
      </c>
      <c r="BS381" s="1199" t="s">
        <v>1830</v>
      </c>
      <c r="BT381" s="1200"/>
      <c r="BU381" s="1201"/>
      <c r="BV381" s="1202" t="s">
        <v>1830</v>
      </c>
      <c r="BW381" s="1199" t="s">
        <v>1830</v>
      </c>
      <c r="BX381" s="1200"/>
      <c r="BY381" s="1203"/>
      <c r="BZ381" s="1129"/>
      <c r="CA381" s="1129"/>
      <c r="CB381" s="1129"/>
      <c r="CC381" s="1129"/>
      <c r="CD381" s="1129"/>
      <c r="CE381" s="1129"/>
      <c r="CF381" s="1129"/>
      <c r="CG381" s="1129"/>
      <c r="CH381" s="1129"/>
      <c r="CI381" s="1129"/>
      <c r="CJ381" s="1129"/>
      <c r="CK381" s="1129"/>
      <c r="CL381" s="1129"/>
      <c r="CM381" s="1129"/>
      <c r="CN381" s="1129"/>
      <c r="CO381" s="1129"/>
      <c r="CP381" s="1129"/>
      <c r="CQ381" s="1129"/>
      <c r="CR381" s="1129"/>
      <c r="CS381" s="1129"/>
    </row>
    <row r="382" spans="1:97" ht="30" customHeight="1">
      <c r="A382" s="1803">
        <v>6</v>
      </c>
      <c r="B382" s="1805"/>
      <c r="C382" s="1806" t="str">
        <f>IF(B382="","",VLOOKUP(B382,COMPETENCIA!$A$2:$B$44,2,0))</f>
        <v/>
      </c>
      <c r="D382" s="1805"/>
      <c r="E382" s="1800" t="str">
        <f>IF(B382="","",CONCATENATE(B382,"-",D382))</f>
        <v/>
      </c>
      <c r="F382" s="1797" t="s">
        <v>1830</v>
      </c>
      <c r="G382" s="1799"/>
      <c r="H382" s="1797" t="str">
        <f>IF(G382="","",VLOOKUP(G382,ACTIVIDAD_APRENDIZAJE!$A$2:$N$11,4,0))</f>
        <v/>
      </c>
      <c r="I382" s="1799"/>
      <c r="J382" s="1797" t="str">
        <f>IF(I382="","",VLOOKUP(I382,PRODUCTOS!$A$2:$H$5,4,0))</f>
        <v/>
      </c>
      <c r="K382" s="1799"/>
      <c r="L382" s="1800" t="str">
        <f>IF(I382="","",CONCATENATE(B382,"-",D382,"-",I382,"-",K382))</f>
        <v/>
      </c>
      <c r="M382" s="1801" t="s">
        <v>1830</v>
      </c>
      <c r="N382" s="1142"/>
      <c r="O382" s="1143"/>
      <c r="P382" s="1144" t="str">
        <f>IF(N382="","",CONCATENATE(N$9,"-",N382,"-",O382))</f>
        <v/>
      </c>
      <c r="Q382" s="1145" t="s">
        <v>1830</v>
      </c>
      <c r="R382" s="1146"/>
      <c r="S382" s="1143"/>
      <c r="T382" s="1144" t="str">
        <f>IF(R382="","",CONCATENATE(N$9,"-",N382,"-",R382,"-",S382))</f>
        <v/>
      </c>
      <c r="U382" s="1147" t="s">
        <v>1830</v>
      </c>
      <c r="V382" s="1142"/>
      <c r="W382" s="1143"/>
      <c r="X382" s="1144" t="str">
        <f>IF(V382="","",CONCATENATE(V$9,"-",V382,"-",W382))</f>
        <v/>
      </c>
      <c r="Y382" s="1145" t="s">
        <v>1830</v>
      </c>
      <c r="Z382" s="1146"/>
      <c r="AA382" s="1143"/>
      <c r="AB382" s="1144" t="str">
        <f>IF(Z382="","",CONCATENATE(V$9,"-",V382,"-",Z382,"-",AA382))</f>
        <v/>
      </c>
      <c r="AC382" s="1147" t="s">
        <v>1830</v>
      </c>
      <c r="AD382" s="1142"/>
      <c r="AE382" s="1143"/>
      <c r="AF382" s="1144" t="str">
        <f>IF(AD382="","",CONCATENATE(AD$9,"-",AD382,"-",AE382))</f>
        <v/>
      </c>
      <c r="AG382" s="1145" t="s">
        <v>1830</v>
      </c>
      <c r="AH382" s="1146"/>
      <c r="AI382" s="1143"/>
      <c r="AJ382" s="1144" t="str">
        <f>IF(AH382="","",CONCATENATE(AD$9,"-",AD382,"-",AH382,"-",AI382))</f>
        <v/>
      </c>
      <c r="AK382" s="1147" t="s">
        <v>1830</v>
      </c>
      <c r="AL382" s="1142"/>
      <c r="AM382" s="1143"/>
      <c r="AN382" s="1144" t="str">
        <f>IF(AL382="","",CONCATENATE(AL$9,"-",AL382,"-",AM382))</f>
        <v/>
      </c>
      <c r="AO382" s="1148" t="s">
        <v>1830</v>
      </c>
      <c r="AP382" s="1146"/>
      <c r="AQ382" s="1143"/>
      <c r="AR382" s="1144" t="str">
        <f>IF(AP382="","",CONCATENATE(AL$9,"-",AL382,"-",AP382,"-",AQ382))</f>
        <v/>
      </c>
      <c r="AS382" s="1147" t="s">
        <v>1830</v>
      </c>
      <c r="AT382" s="1149"/>
      <c r="AU382" s="1150"/>
      <c r="AV382" s="1151" t="str">
        <f>IF(AT382="","",CONCATENATE(AT$9,"-",AT382,"-",AU382))</f>
        <v/>
      </c>
      <c r="AW382" s="1152" t="s">
        <v>1830</v>
      </c>
      <c r="AX382" s="1153"/>
      <c r="AY382" s="1150"/>
      <c r="AZ382" s="1151" t="str">
        <f>IF(AX382="","",CONCATENATE(AT$9,"-",AT382,"-",AX382,"-",AY382))</f>
        <v/>
      </c>
      <c r="BA382" s="1154" t="s">
        <v>1830</v>
      </c>
      <c r="BB382" s="1155"/>
      <c r="BC382" s="1156"/>
      <c r="BD382" s="1157" t="str">
        <f>IF(BB382="","",CONCATENATE(BB$9,"-",BB382,"-",BC382))</f>
        <v/>
      </c>
      <c r="BE382" s="1158" t="s">
        <v>1830</v>
      </c>
      <c r="BF382" s="1159"/>
      <c r="BG382" s="1156"/>
      <c r="BH382" s="1157" t="str">
        <f>IF(BF382="","",CONCATENATE(BB$9,"-",BB382,"-",BF382,"-",BG382))</f>
        <v/>
      </c>
      <c r="BI382" s="1160" t="s">
        <v>1830</v>
      </c>
      <c r="BJ382" s="1161"/>
      <c r="BK382" s="1162"/>
      <c r="BL382" s="1163" t="str">
        <f>IF(BJ382="","",CONCATENATE(BJ$9,"-",BJ382,"-",BK382))</f>
        <v/>
      </c>
      <c r="BM382" s="1164" t="s">
        <v>1830</v>
      </c>
      <c r="BN382" s="1165"/>
      <c r="BO382" s="1162"/>
      <c r="BP382" s="1163" t="str">
        <f>IF(BN382="","",CONCATENATE(BJ$9,"-",BJ382,"-",BN382,"-",BO382))</f>
        <v/>
      </c>
      <c r="BQ382" s="1166" t="s">
        <v>1830</v>
      </c>
      <c r="BR382" s="1167"/>
      <c r="BS382" s="1168"/>
      <c r="BT382" s="1169" t="str">
        <f>IF(BR382="","",CONCATENATE(BR$9,"-",BR382,"-",BS382))</f>
        <v/>
      </c>
      <c r="BU382" s="1170" t="s">
        <v>1830</v>
      </c>
      <c r="BV382" s="1171"/>
      <c r="BW382" s="1168"/>
      <c r="BX382" s="1169" t="str">
        <f>IF(BV382="","",CONCATENATE(BR$9,"-",BR382,"-",BV382,"-",BW382))</f>
        <v/>
      </c>
      <c r="BY382" s="1172" t="s">
        <v>1830</v>
      </c>
      <c r="BZ382" s="1129"/>
      <c r="CA382" s="1129"/>
      <c r="CB382" s="1129"/>
      <c r="CC382" s="1129"/>
      <c r="CD382" s="1129"/>
      <c r="CE382" s="1129"/>
      <c r="CF382" s="1129"/>
      <c r="CG382" s="1129"/>
      <c r="CH382" s="1129"/>
      <c r="CI382" s="1129"/>
      <c r="CJ382" s="1129"/>
      <c r="CK382" s="1129"/>
      <c r="CL382" s="1129"/>
      <c r="CM382" s="1129"/>
      <c r="CN382" s="1129"/>
      <c r="CO382" s="1129"/>
      <c r="CP382" s="1129"/>
      <c r="CQ382" s="1129"/>
      <c r="CR382" s="1129"/>
      <c r="CS382" s="1129"/>
    </row>
    <row r="383" spans="1:97" ht="79.5" customHeight="1">
      <c r="A383" s="1804"/>
      <c r="B383" s="1798"/>
      <c r="C383" s="1798"/>
      <c r="D383" s="1798"/>
      <c r="E383" s="1798"/>
      <c r="F383" s="1798"/>
      <c r="G383" s="1798"/>
      <c r="H383" s="1798"/>
      <c r="I383" s="1798"/>
      <c r="J383" s="1798"/>
      <c r="K383" s="1798"/>
      <c r="L383" s="1798"/>
      <c r="M383" s="1802"/>
      <c r="N383" s="1173" t="s">
        <v>1830</v>
      </c>
      <c r="O383" s="1174" t="s">
        <v>1830</v>
      </c>
      <c r="P383" s="1175"/>
      <c r="Q383" s="1176"/>
      <c r="R383" s="1177" t="s">
        <v>1830</v>
      </c>
      <c r="S383" s="1174" t="s">
        <v>1830</v>
      </c>
      <c r="T383" s="1175"/>
      <c r="U383" s="1178"/>
      <c r="V383" s="1173" t="s">
        <v>1830</v>
      </c>
      <c r="W383" s="1174" t="s">
        <v>1830</v>
      </c>
      <c r="X383" s="1175"/>
      <c r="Y383" s="1176"/>
      <c r="Z383" s="1177" t="s">
        <v>1830</v>
      </c>
      <c r="AA383" s="1174" t="s">
        <v>1830</v>
      </c>
      <c r="AB383" s="1175"/>
      <c r="AC383" s="1178"/>
      <c r="AD383" s="1173" t="s">
        <v>1830</v>
      </c>
      <c r="AE383" s="1174" t="s">
        <v>1830</v>
      </c>
      <c r="AF383" s="1175"/>
      <c r="AG383" s="1176"/>
      <c r="AH383" s="1177" t="s">
        <v>1830</v>
      </c>
      <c r="AI383" s="1174" t="s">
        <v>1830</v>
      </c>
      <c r="AJ383" s="1175"/>
      <c r="AK383" s="1178"/>
      <c r="AL383" s="1173" t="s">
        <v>1830</v>
      </c>
      <c r="AM383" s="1174" t="s">
        <v>1830</v>
      </c>
      <c r="AN383" s="1175"/>
      <c r="AO383" s="1179"/>
      <c r="AP383" s="1177" t="s">
        <v>1830</v>
      </c>
      <c r="AQ383" s="1174" t="s">
        <v>1830</v>
      </c>
      <c r="AR383" s="1175"/>
      <c r="AS383" s="1178"/>
      <c r="AT383" s="1180" t="s">
        <v>1830</v>
      </c>
      <c r="AU383" s="1181" t="s">
        <v>1830</v>
      </c>
      <c r="AV383" s="1182"/>
      <c r="AW383" s="1183"/>
      <c r="AX383" s="1184" t="s">
        <v>1830</v>
      </c>
      <c r="AY383" s="1181" t="s">
        <v>1830</v>
      </c>
      <c r="AZ383" s="1182"/>
      <c r="BA383" s="1185"/>
      <c r="BB383" s="1186" t="s">
        <v>1830</v>
      </c>
      <c r="BC383" s="1187" t="s">
        <v>1830</v>
      </c>
      <c r="BD383" s="1188"/>
      <c r="BE383" s="1189"/>
      <c r="BF383" s="1190" t="s">
        <v>1830</v>
      </c>
      <c r="BG383" s="1187" t="s">
        <v>1830</v>
      </c>
      <c r="BH383" s="1188"/>
      <c r="BI383" s="1191"/>
      <c r="BJ383" s="1192" t="s">
        <v>1830</v>
      </c>
      <c r="BK383" s="1193" t="s">
        <v>1830</v>
      </c>
      <c r="BL383" s="1194"/>
      <c r="BM383" s="1195"/>
      <c r="BN383" s="1196" t="s">
        <v>1830</v>
      </c>
      <c r="BO383" s="1193" t="s">
        <v>1830</v>
      </c>
      <c r="BP383" s="1194"/>
      <c r="BQ383" s="1197"/>
      <c r="BR383" s="1198" t="s">
        <v>1830</v>
      </c>
      <c r="BS383" s="1199" t="s">
        <v>1830</v>
      </c>
      <c r="BT383" s="1200"/>
      <c r="BU383" s="1201"/>
      <c r="BV383" s="1202" t="s">
        <v>1830</v>
      </c>
      <c r="BW383" s="1199" t="s">
        <v>1830</v>
      </c>
      <c r="BX383" s="1200"/>
      <c r="BY383" s="1203"/>
      <c r="BZ383" s="1129"/>
      <c r="CA383" s="1129"/>
      <c r="CB383" s="1129"/>
      <c r="CC383" s="1129"/>
      <c r="CD383" s="1129"/>
      <c r="CE383" s="1129"/>
      <c r="CF383" s="1129"/>
      <c r="CG383" s="1129"/>
      <c r="CH383" s="1129"/>
      <c r="CI383" s="1129"/>
      <c r="CJ383" s="1129"/>
      <c r="CK383" s="1129"/>
      <c r="CL383" s="1129"/>
      <c r="CM383" s="1129"/>
      <c r="CN383" s="1129"/>
      <c r="CO383" s="1129"/>
      <c r="CP383" s="1129"/>
      <c r="CQ383" s="1129"/>
      <c r="CR383" s="1129"/>
      <c r="CS383" s="1129"/>
    </row>
    <row r="384" spans="1:97" ht="30" customHeight="1">
      <c r="A384" s="1803">
        <v>7</v>
      </c>
      <c r="B384" s="1805"/>
      <c r="C384" s="1806" t="str">
        <f>IF(B384="","",VLOOKUP(B384,COMPETENCIA!$A$2:$B$44,2,0))</f>
        <v/>
      </c>
      <c r="D384" s="1805"/>
      <c r="E384" s="1800" t="str">
        <f>IF(B384="","",CONCATENATE(B384,"-",D384))</f>
        <v/>
      </c>
      <c r="F384" s="1797" t="s">
        <v>1830</v>
      </c>
      <c r="G384" s="1799"/>
      <c r="H384" s="1797" t="str">
        <f>IF(G384="","",VLOOKUP(G384,ACTIVIDAD_APRENDIZAJE!$A$2:$N$11,4,0))</f>
        <v/>
      </c>
      <c r="I384" s="1799"/>
      <c r="J384" s="1797" t="str">
        <f>IF(I384="","",VLOOKUP(I384,PRODUCTOS!$A$2:$H$5,4,0))</f>
        <v/>
      </c>
      <c r="K384" s="1799"/>
      <c r="L384" s="1800" t="str">
        <f>IF(I384="","",CONCATENATE(B384,"-",D384,"-",I384,"-",K384))</f>
        <v/>
      </c>
      <c r="M384" s="1801" t="s">
        <v>1830</v>
      </c>
      <c r="N384" s="1142"/>
      <c r="O384" s="1143"/>
      <c r="P384" s="1144" t="str">
        <f>IF(N384="","",CONCATENATE(N$9,"-",N384,"-",O384))</f>
        <v/>
      </c>
      <c r="Q384" s="1145" t="s">
        <v>1830</v>
      </c>
      <c r="R384" s="1146"/>
      <c r="S384" s="1143"/>
      <c r="T384" s="1144" t="str">
        <f>IF(R384="","",CONCATENATE(N$9,"-",N384,"-",R384,"-",S384))</f>
        <v/>
      </c>
      <c r="U384" s="1147" t="s">
        <v>1830</v>
      </c>
      <c r="V384" s="1142"/>
      <c r="W384" s="1143"/>
      <c r="X384" s="1144" t="str">
        <f>IF(V384="","",CONCATENATE(V$9,"-",V384,"-",W384))</f>
        <v/>
      </c>
      <c r="Y384" s="1145" t="s">
        <v>1830</v>
      </c>
      <c r="Z384" s="1146"/>
      <c r="AA384" s="1143"/>
      <c r="AB384" s="1144" t="str">
        <f>IF(Z384="","",CONCATENATE(V$9,"-",V384,"-",Z384,"-",AA384))</f>
        <v/>
      </c>
      <c r="AC384" s="1147" t="s">
        <v>1830</v>
      </c>
      <c r="AD384" s="1142"/>
      <c r="AE384" s="1143"/>
      <c r="AF384" s="1144" t="str">
        <f>IF(AD384="","",CONCATENATE(AD$9,"-",AD384,"-",AE384))</f>
        <v/>
      </c>
      <c r="AG384" s="1145" t="s">
        <v>1830</v>
      </c>
      <c r="AH384" s="1146"/>
      <c r="AI384" s="1143"/>
      <c r="AJ384" s="1144" t="str">
        <f>IF(AH384="","",CONCATENATE(AD$9,"-",AD384,"-",AH384,"-",AI384))</f>
        <v/>
      </c>
      <c r="AK384" s="1147" t="s">
        <v>1830</v>
      </c>
      <c r="AL384" s="1142"/>
      <c r="AM384" s="1143"/>
      <c r="AN384" s="1144" t="str">
        <f>IF(AL384="","",CONCATENATE(AL$9,"-",AL384,"-",AM384))</f>
        <v/>
      </c>
      <c r="AO384" s="1148" t="s">
        <v>1830</v>
      </c>
      <c r="AP384" s="1146"/>
      <c r="AQ384" s="1143"/>
      <c r="AR384" s="1144" t="str">
        <f>IF(AP384="","",CONCATENATE(AL$9,"-",AL384,"-",AP384,"-",AQ384))</f>
        <v/>
      </c>
      <c r="AS384" s="1147" t="s">
        <v>1830</v>
      </c>
      <c r="AT384" s="1149"/>
      <c r="AU384" s="1150"/>
      <c r="AV384" s="1151" t="str">
        <f>IF(AT384="","",CONCATENATE(AT$9,"-",AT384,"-",AU384))</f>
        <v/>
      </c>
      <c r="AW384" s="1152" t="s">
        <v>1830</v>
      </c>
      <c r="AX384" s="1153"/>
      <c r="AY384" s="1150"/>
      <c r="AZ384" s="1151" t="str">
        <f>IF(AX384="","",CONCATENATE(AT$9,"-",AT384,"-",AX384,"-",AY384))</f>
        <v/>
      </c>
      <c r="BA384" s="1154" t="s">
        <v>1830</v>
      </c>
      <c r="BB384" s="1155"/>
      <c r="BC384" s="1156"/>
      <c r="BD384" s="1157" t="str">
        <f>IF(BB384="","",CONCATENATE(BB$9,"-",BB384,"-",BC384))</f>
        <v/>
      </c>
      <c r="BE384" s="1158" t="s">
        <v>1830</v>
      </c>
      <c r="BF384" s="1159"/>
      <c r="BG384" s="1156"/>
      <c r="BH384" s="1157" t="str">
        <f>IF(BF384="","",CONCATENATE(BB$9,"-",BB384,"-",BF384,"-",BG384))</f>
        <v/>
      </c>
      <c r="BI384" s="1160" t="s">
        <v>1830</v>
      </c>
      <c r="BJ384" s="1161"/>
      <c r="BK384" s="1162"/>
      <c r="BL384" s="1163" t="str">
        <f>IF(BJ384="","",CONCATENATE(BJ$9,"-",BJ384,"-",BK384))</f>
        <v/>
      </c>
      <c r="BM384" s="1164" t="s">
        <v>1830</v>
      </c>
      <c r="BN384" s="1165"/>
      <c r="BO384" s="1162"/>
      <c r="BP384" s="1163" t="str">
        <f>IF(BN384="","",CONCATENATE(BJ$9,"-",BJ384,"-",BN384,"-",BO384))</f>
        <v/>
      </c>
      <c r="BQ384" s="1166" t="s">
        <v>1830</v>
      </c>
      <c r="BR384" s="1167"/>
      <c r="BS384" s="1168"/>
      <c r="BT384" s="1169" t="str">
        <f>IF(BR384="","",CONCATENATE(BR$9,"-",BR384,"-",BS384))</f>
        <v/>
      </c>
      <c r="BU384" s="1170" t="s">
        <v>1830</v>
      </c>
      <c r="BV384" s="1171"/>
      <c r="BW384" s="1168"/>
      <c r="BX384" s="1169" t="str">
        <f>IF(BV384="","",CONCATENATE(BR$9,"-",BR384,"-",BV384,"-",BW384))</f>
        <v/>
      </c>
      <c r="BY384" s="1172" t="s">
        <v>1830</v>
      </c>
      <c r="BZ384" s="1129"/>
      <c r="CA384" s="1129"/>
      <c r="CB384" s="1129"/>
      <c r="CC384" s="1129"/>
      <c r="CD384" s="1129"/>
      <c r="CE384" s="1129"/>
      <c r="CF384" s="1129"/>
      <c r="CG384" s="1129"/>
      <c r="CH384" s="1129"/>
      <c r="CI384" s="1129"/>
      <c r="CJ384" s="1129"/>
      <c r="CK384" s="1129"/>
      <c r="CL384" s="1129"/>
      <c r="CM384" s="1129"/>
      <c r="CN384" s="1129"/>
      <c r="CO384" s="1129"/>
      <c r="CP384" s="1129"/>
      <c r="CQ384" s="1129"/>
      <c r="CR384" s="1129"/>
      <c r="CS384" s="1129"/>
    </row>
    <row r="385" spans="1:97" ht="79.5" customHeight="1">
      <c r="A385" s="1804"/>
      <c r="B385" s="1798"/>
      <c r="C385" s="1798"/>
      <c r="D385" s="1798"/>
      <c r="E385" s="1798"/>
      <c r="F385" s="1798"/>
      <c r="G385" s="1798"/>
      <c r="H385" s="1798"/>
      <c r="I385" s="1798"/>
      <c r="J385" s="1798"/>
      <c r="K385" s="1798"/>
      <c r="L385" s="1798"/>
      <c r="M385" s="1802"/>
      <c r="N385" s="1173" t="s">
        <v>1830</v>
      </c>
      <c r="O385" s="1174" t="s">
        <v>1830</v>
      </c>
      <c r="P385" s="1175"/>
      <c r="Q385" s="1176"/>
      <c r="R385" s="1177" t="s">
        <v>1830</v>
      </c>
      <c r="S385" s="1174" t="s">
        <v>1830</v>
      </c>
      <c r="T385" s="1175"/>
      <c r="U385" s="1178"/>
      <c r="V385" s="1173" t="s">
        <v>1830</v>
      </c>
      <c r="W385" s="1174" t="s">
        <v>1830</v>
      </c>
      <c r="X385" s="1175"/>
      <c r="Y385" s="1176"/>
      <c r="Z385" s="1177" t="s">
        <v>1830</v>
      </c>
      <c r="AA385" s="1174" t="s">
        <v>1830</v>
      </c>
      <c r="AB385" s="1175"/>
      <c r="AC385" s="1178"/>
      <c r="AD385" s="1173" t="s">
        <v>1830</v>
      </c>
      <c r="AE385" s="1174" t="s">
        <v>1830</v>
      </c>
      <c r="AF385" s="1175"/>
      <c r="AG385" s="1176"/>
      <c r="AH385" s="1177" t="s">
        <v>1830</v>
      </c>
      <c r="AI385" s="1174" t="s">
        <v>1830</v>
      </c>
      <c r="AJ385" s="1175"/>
      <c r="AK385" s="1178"/>
      <c r="AL385" s="1173" t="s">
        <v>1830</v>
      </c>
      <c r="AM385" s="1174" t="s">
        <v>1830</v>
      </c>
      <c r="AN385" s="1175"/>
      <c r="AO385" s="1179"/>
      <c r="AP385" s="1177" t="s">
        <v>1830</v>
      </c>
      <c r="AQ385" s="1174" t="s">
        <v>1830</v>
      </c>
      <c r="AR385" s="1175"/>
      <c r="AS385" s="1178"/>
      <c r="AT385" s="1180" t="s">
        <v>1830</v>
      </c>
      <c r="AU385" s="1181" t="s">
        <v>1830</v>
      </c>
      <c r="AV385" s="1182"/>
      <c r="AW385" s="1183"/>
      <c r="AX385" s="1184" t="s">
        <v>1830</v>
      </c>
      <c r="AY385" s="1181" t="s">
        <v>1830</v>
      </c>
      <c r="AZ385" s="1182"/>
      <c r="BA385" s="1185"/>
      <c r="BB385" s="1186" t="s">
        <v>1830</v>
      </c>
      <c r="BC385" s="1187" t="s">
        <v>1830</v>
      </c>
      <c r="BD385" s="1188"/>
      <c r="BE385" s="1189"/>
      <c r="BF385" s="1190" t="s">
        <v>1830</v>
      </c>
      <c r="BG385" s="1187" t="s">
        <v>1830</v>
      </c>
      <c r="BH385" s="1188"/>
      <c r="BI385" s="1191"/>
      <c r="BJ385" s="1192" t="s">
        <v>1830</v>
      </c>
      <c r="BK385" s="1193" t="s">
        <v>1830</v>
      </c>
      <c r="BL385" s="1194"/>
      <c r="BM385" s="1195"/>
      <c r="BN385" s="1196" t="s">
        <v>1830</v>
      </c>
      <c r="BO385" s="1193" t="s">
        <v>1830</v>
      </c>
      <c r="BP385" s="1194"/>
      <c r="BQ385" s="1197"/>
      <c r="BR385" s="1198" t="s">
        <v>1830</v>
      </c>
      <c r="BS385" s="1199" t="s">
        <v>1830</v>
      </c>
      <c r="BT385" s="1200"/>
      <c r="BU385" s="1201"/>
      <c r="BV385" s="1202" t="s">
        <v>1830</v>
      </c>
      <c r="BW385" s="1199" t="s">
        <v>1830</v>
      </c>
      <c r="BX385" s="1200"/>
      <c r="BY385" s="1203"/>
      <c r="BZ385" s="1129"/>
      <c r="CA385" s="1129"/>
      <c r="CB385" s="1129"/>
      <c r="CC385" s="1129"/>
      <c r="CD385" s="1129"/>
      <c r="CE385" s="1129"/>
      <c r="CF385" s="1129"/>
      <c r="CG385" s="1129"/>
      <c r="CH385" s="1129"/>
      <c r="CI385" s="1129"/>
      <c r="CJ385" s="1129"/>
      <c r="CK385" s="1129"/>
      <c r="CL385" s="1129"/>
      <c r="CM385" s="1129"/>
      <c r="CN385" s="1129"/>
      <c r="CO385" s="1129"/>
      <c r="CP385" s="1129"/>
      <c r="CQ385" s="1129"/>
      <c r="CR385" s="1129"/>
      <c r="CS385" s="1129"/>
    </row>
    <row r="386" spans="1:97" ht="30" customHeight="1">
      <c r="A386" s="1803">
        <v>8</v>
      </c>
      <c r="B386" s="1805"/>
      <c r="C386" s="1806" t="str">
        <f>IF(B386="","",VLOOKUP(B386,COMPETENCIA!$A$2:$B$44,2,0))</f>
        <v/>
      </c>
      <c r="D386" s="1805"/>
      <c r="E386" s="1800" t="str">
        <f>IF(B386="","",CONCATENATE(B386,"-",D386))</f>
        <v/>
      </c>
      <c r="F386" s="1797" t="s">
        <v>1830</v>
      </c>
      <c r="G386" s="1799"/>
      <c r="H386" s="1797" t="str">
        <f>IF(G386="","",VLOOKUP(G386,ACTIVIDAD_APRENDIZAJE!$A$2:$N$11,4,0))</f>
        <v/>
      </c>
      <c r="I386" s="1799"/>
      <c r="J386" s="1797" t="str">
        <f>IF(I386="","",VLOOKUP(I386,PRODUCTOS!$A$2:$H$5,4,0))</f>
        <v/>
      </c>
      <c r="K386" s="1799"/>
      <c r="L386" s="1800" t="str">
        <f>IF(I386="","",CONCATENATE(B386,"-",D386,"-",I386,"-",K386))</f>
        <v/>
      </c>
      <c r="M386" s="1801" t="s">
        <v>1830</v>
      </c>
      <c r="N386" s="1142"/>
      <c r="O386" s="1143"/>
      <c r="P386" s="1144" t="str">
        <f>IF(N386="","",CONCATENATE(N$9,"-",N386,"-",O386))</f>
        <v/>
      </c>
      <c r="Q386" s="1145" t="s">
        <v>1830</v>
      </c>
      <c r="R386" s="1146"/>
      <c r="S386" s="1143"/>
      <c r="T386" s="1144" t="str">
        <f>IF(R386="","",CONCATENATE(N$9,"-",N386,"-",R386,"-",S386))</f>
        <v/>
      </c>
      <c r="U386" s="1147" t="s">
        <v>1830</v>
      </c>
      <c r="V386" s="1142"/>
      <c r="W386" s="1143"/>
      <c r="X386" s="1144" t="str">
        <f>IF(V386="","",CONCATENATE(V$9,"-",V386,"-",W386))</f>
        <v/>
      </c>
      <c r="Y386" s="1145" t="s">
        <v>1830</v>
      </c>
      <c r="Z386" s="1146"/>
      <c r="AA386" s="1143"/>
      <c r="AB386" s="1144" t="str">
        <f>IF(Z386="","",CONCATENATE(V$9,"-",V386,"-",Z386,"-",AA386))</f>
        <v/>
      </c>
      <c r="AC386" s="1147" t="s">
        <v>1830</v>
      </c>
      <c r="AD386" s="1142"/>
      <c r="AE386" s="1143"/>
      <c r="AF386" s="1144" t="str">
        <f>IF(AD386="","",CONCATENATE(AD$9,"-",AD386,"-",AE386))</f>
        <v/>
      </c>
      <c r="AG386" s="1145" t="s">
        <v>1830</v>
      </c>
      <c r="AH386" s="1146"/>
      <c r="AI386" s="1143"/>
      <c r="AJ386" s="1144" t="str">
        <f>IF(AH386="","",CONCATENATE(AD$9,"-",AD386,"-",AH386,"-",AI386))</f>
        <v/>
      </c>
      <c r="AK386" s="1147" t="s">
        <v>1830</v>
      </c>
      <c r="AL386" s="1142"/>
      <c r="AM386" s="1143"/>
      <c r="AN386" s="1144" t="str">
        <f>IF(AL386="","",CONCATENATE(AL$9,"-",AL386,"-",AM386))</f>
        <v/>
      </c>
      <c r="AO386" s="1148" t="s">
        <v>1830</v>
      </c>
      <c r="AP386" s="1146"/>
      <c r="AQ386" s="1143"/>
      <c r="AR386" s="1144" t="str">
        <f>IF(AP386="","",CONCATENATE(AL$9,"-",AL386,"-",AP386,"-",AQ386))</f>
        <v/>
      </c>
      <c r="AS386" s="1147" t="s">
        <v>1830</v>
      </c>
      <c r="AT386" s="1149"/>
      <c r="AU386" s="1150"/>
      <c r="AV386" s="1151" t="str">
        <f>IF(AT386="","",CONCATENATE(AT$9,"-",AT386,"-",AU386))</f>
        <v/>
      </c>
      <c r="AW386" s="1152" t="s">
        <v>1830</v>
      </c>
      <c r="AX386" s="1153"/>
      <c r="AY386" s="1150"/>
      <c r="AZ386" s="1151" t="str">
        <f>IF(AX386="","",CONCATENATE(AT$9,"-",AT386,"-",AX386,"-",AY386))</f>
        <v/>
      </c>
      <c r="BA386" s="1154" t="s">
        <v>1830</v>
      </c>
      <c r="BB386" s="1155"/>
      <c r="BC386" s="1156"/>
      <c r="BD386" s="1157" t="str">
        <f>IF(BB386="","",CONCATENATE(BB$9,"-",BB386,"-",BC386))</f>
        <v/>
      </c>
      <c r="BE386" s="1158" t="s">
        <v>1830</v>
      </c>
      <c r="BF386" s="1159"/>
      <c r="BG386" s="1156"/>
      <c r="BH386" s="1157" t="str">
        <f>IF(BF386="","",CONCATENATE(BB$9,"-",BB386,"-",BF386,"-",BG386))</f>
        <v/>
      </c>
      <c r="BI386" s="1160" t="s">
        <v>1830</v>
      </c>
      <c r="BJ386" s="1161"/>
      <c r="BK386" s="1162"/>
      <c r="BL386" s="1163" t="str">
        <f>IF(BJ386="","",CONCATENATE(BJ$9,"-",BJ386,"-",BK386))</f>
        <v/>
      </c>
      <c r="BM386" s="1164" t="s">
        <v>1830</v>
      </c>
      <c r="BN386" s="1165"/>
      <c r="BO386" s="1162"/>
      <c r="BP386" s="1163" t="str">
        <f>IF(BN386="","",CONCATENATE(BJ$9,"-",BJ386,"-",BN386,"-",BO386))</f>
        <v/>
      </c>
      <c r="BQ386" s="1166" t="s">
        <v>1830</v>
      </c>
      <c r="BR386" s="1167"/>
      <c r="BS386" s="1168"/>
      <c r="BT386" s="1169" t="str">
        <f>IF(BR386="","",CONCATENATE(BR$9,"-",BR386,"-",BS386))</f>
        <v/>
      </c>
      <c r="BU386" s="1170" t="s">
        <v>1830</v>
      </c>
      <c r="BV386" s="1171"/>
      <c r="BW386" s="1168"/>
      <c r="BX386" s="1169" t="str">
        <f>IF(BV386="","",CONCATENATE(BR$9,"-",BR386,"-",BV386,"-",BW386))</f>
        <v/>
      </c>
      <c r="BY386" s="1172" t="s">
        <v>1830</v>
      </c>
      <c r="BZ386" s="1129"/>
      <c r="CA386" s="1129"/>
      <c r="CB386" s="1129"/>
      <c r="CC386" s="1129"/>
      <c r="CD386" s="1129"/>
      <c r="CE386" s="1129"/>
      <c r="CF386" s="1129"/>
      <c r="CG386" s="1129"/>
      <c r="CH386" s="1129"/>
      <c r="CI386" s="1129"/>
      <c r="CJ386" s="1129"/>
      <c r="CK386" s="1129"/>
      <c r="CL386" s="1129"/>
      <c r="CM386" s="1129"/>
      <c r="CN386" s="1129"/>
      <c r="CO386" s="1129"/>
      <c r="CP386" s="1129"/>
      <c r="CQ386" s="1129"/>
      <c r="CR386" s="1129"/>
      <c r="CS386" s="1129"/>
    </row>
    <row r="387" spans="1:97" ht="79.5" customHeight="1">
      <c r="A387" s="1804"/>
      <c r="B387" s="1798"/>
      <c r="C387" s="1798"/>
      <c r="D387" s="1798"/>
      <c r="E387" s="1798"/>
      <c r="F387" s="1798"/>
      <c r="G387" s="1798"/>
      <c r="H387" s="1798"/>
      <c r="I387" s="1798"/>
      <c r="J387" s="1798"/>
      <c r="K387" s="1798"/>
      <c r="L387" s="1798"/>
      <c r="M387" s="1802"/>
      <c r="N387" s="1173" t="s">
        <v>1830</v>
      </c>
      <c r="O387" s="1174" t="s">
        <v>1830</v>
      </c>
      <c r="P387" s="1175"/>
      <c r="Q387" s="1176"/>
      <c r="R387" s="1177" t="s">
        <v>1830</v>
      </c>
      <c r="S387" s="1174" t="s">
        <v>1830</v>
      </c>
      <c r="T387" s="1175"/>
      <c r="U387" s="1178"/>
      <c r="V387" s="1173" t="s">
        <v>1830</v>
      </c>
      <c r="W387" s="1174" t="s">
        <v>1830</v>
      </c>
      <c r="X387" s="1175"/>
      <c r="Y387" s="1176"/>
      <c r="Z387" s="1177" t="s">
        <v>1830</v>
      </c>
      <c r="AA387" s="1174" t="s">
        <v>1830</v>
      </c>
      <c r="AB387" s="1175"/>
      <c r="AC387" s="1178"/>
      <c r="AD387" s="1173" t="s">
        <v>1830</v>
      </c>
      <c r="AE387" s="1174" t="s">
        <v>1830</v>
      </c>
      <c r="AF387" s="1175"/>
      <c r="AG387" s="1176"/>
      <c r="AH387" s="1177" t="s">
        <v>1830</v>
      </c>
      <c r="AI387" s="1174" t="s">
        <v>1830</v>
      </c>
      <c r="AJ387" s="1175"/>
      <c r="AK387" s="1178"/>
      <c r="AL387" s="1173" t="s">
        <v>1830</v>
      </c>
      <c r="AM387" s="1174" t="s">
        <v>1830</v>
      </c>
      <c r="AN387" s="1175"/>
      <c r="AO387" s="1179"/>
      <c r="AP387" s="1177" t="s">
        <v>1830</v>
      </c>
      <c r="AQ387" s="1174" t="s">
        <v>1830</v>
      </c>
      <c r="AR387" s="1175"/>
      <c r="AS387" s="1178"/>
      <c r="AT387" s="1180" t="s">
        <v>1830</v>
      </c>
      <c r="AU387" s="1181" t="s">
        <v>1830</v>
      </c>
      <c r="AV387" s="1182"/>
      <c r="AW387" s="1183"/>
      <c r="AX387" s="1184" t="s">
        <v>1830</v>
      </c>
      <c r="AY387" s="1181" t="s">
        <v>1830</v>
      </c>
      <c r="AZ387" s="1182"/>
      <c r="BA387" s="1185"/>
      <c r="BB387" s="1186" t="s">
        <v>1830</v>
      </c>
      <c r="BC387" s="1187" t="s">
        <v>1830</v>
      </c>
      <c r="BD387" s="1188"/>
      <c r="BE387" s="1189"/>
      <c r="BF387" s="1190" t="s">
        <v>1830</v>
      </c>
      <c r="BG387" s="1187" t="s">
        <v>1830</v>
      </c>
      <c r="BH387" s="1188"/>
      <c r="BI387" s="1191"/>
      <c r="BJ387" s="1192" t="s">
        <v>1830</v>
      </c>
      <c r="BK387" s="1193" t="s">
        <v>1830</v>
      </c>
      <c r="BL387" s="1194"/>
      <c r="BM387" s="1195"/>
      <c r="BN387" s="1196" t="s">
        <v>1830</v>
      </c>
      <c r="BO387" s="1193" t="s">
        <v>1830</v>
      </c>
      <c r="BP387" s="1194"/>
      <c r="BQ387" s="1197"/>
      <c r="BR387" s="1198" t="s">
        <v>1830</v>
      </c>
      <c r="BS387" s="1199" t="s">
        <v>1830</v>
      </c>
      <c r="BT387" s="1200"/>
      <c r="BU387" s="1201"/>
      <c r="BV387" s="1202" t="s">
        <v>1830</v>
      </c>
      <c r="BW387" s="1199" t="s">
        <v>1830</v>
      </c>
      <c r="BX387" s="1200"/>
      <c r="BY387" s="1203"/>
      <c r="BZ387" s="1129"/>
      <c r="CA387" s="1129"/>
      <c r="CB387" s="1129"/>
      <c r="CC387" s="1129"/>
      <c r="CD387" s="1129"/>
      <c r="CE387" s="1129"/>
      <c r="CF387" s="1129"/>
      <c r="CG387" s="1129"/>
      <c r="CH387" s="1129"/>
      <c r="CI387" s="1129"/>
      <c r="CJ387" s="1129"/>
      <c r="CK387" s="1129"/>
      <c r="CL387" s="1129"/>
      <c r="CM387" s="1129"/>
      <c r="CN387" s="1129"/>
      <c r="CO387" s="1129"/>
      <c r="CP387" s="1129"/>
      <c r="CQ387" s="1129"/>
      <c r="CR387" s="1129"/>
      <c r="CS387" s="1129"/>
    </row>
    <row r="388" spans="1:97" ht="30" customHeight="1">
      <c r="A388" s="1803">
        <v>9</v>
      </c>
      <c r="B388" s="1805"/>
      <c r="C388" s="1806" t="str">
        <f>IF(B388="","",VLOOKUP(B388,COMPETENCIA!$A$2:$B$44,2,0))</f>
        <v/>
      </c>
      <c r="D388" s="1805"/>
      <c r="E388" s="1800" t="str">
        <f>IF(B388="","",CONCATENATE(B388,"-",D388))</f>
        <v/>
      </c>
      <c r="F388" s="1797" t="s">
        <v>1830</v>
      </c>
      <c r="G388" s="1799"/>
      <c r="H388" s="1797" t="str">
        <f>IF(G388="","",VLOOKUP(G388,ACTIVIDAD_APRENDIZAJE!$A$2:$N$11,4,0))</f>
        <v/>
      </c>
      <c r="I388" s="1799"/>
      <c r="J388" s="1797" t="str">
        <f>IF(I388="","",VLOOKUP(I388,PRODUCTOS!$A$2:$H$5,4,0))</f>
        <v/>
      </c>
      <c r="K388" s="1799"/>
      <c r="L388" s="1800" t="str">
        <f>IF(I388="","",CONCATENATE(B388,"-",D388,"-",I388,"-",K388))</f>
        <v/>
      </c>
      <c r="M388" s="1801" t="s">
        <v>1830</v>
      </c>
      <c r="N388" s="1142"/>
      <c r="O388" s="1143"/>
      <c r="P388" s="1144" t="str">
        <f>IF(N388="","",CONCATENATE(N$9,"-",N388,"-",O388))</f>
        <v/>
      </c>
      <c r="Q388" s="1145" t="s">
        <v>1830</v>
      </c>
      <c r="R388" s="1146"/>
      <c r="S388" s="1143"/>
      <c r="T388" s="1144" t="str">
        <f>IF(R388="","",CONCATENATE(N$9,"-",N388,"-",R388,"-",S388))</f>
        <v/>
      </c>
      <c r="U388" s="1147" t="s">
        <v>1830</v>
      </c>
      <c r="V388" s="1142"/>
      <c r="W388" s="1143"/>
      <c r="X388" s="1144" t="str">
        <f>IF(V388="","",CONCATENATE(V$9,"-",V388,"-",W388))</f>
        <v/>
      </c>
      <c r="Y388" s="1145" t="s">
        <v>1830</v>
      </c>
      <c r="Z388" s="1146"/>
      <c r="AA388" s="1143"/>
      <c r="AB388" s="1144" t="str">
        <f>IF(Z388="","",CONCATENATE(V$9,"-",V388,"-",Z388,"-",AA388))</f>
        <v/>
      </c>
      <c r="AC388" s="1147" t="s">
        <v>1830</v>
      </c>
      <c r="AD388" s="1142"/>
      <c r="AE388" s="1143"/>
      <c r="AF388" s="1144" t="str">
        <f>IF(AD388="","",CONCATENATE(AD$9,"-",AD388,"-",AE388))</f>
        <v/>
      </c>
      <c r="AG388" s="1145" t="s">
        <v>1830</v>
      </c>
      <c r="AH388" s="1146"/>
      <c r="AI388" s="1143"/>
      <c r="AJ388" s="1144" t="str">
        <f>IF(AH388="","",CONCATENATE(AD$9,"-",AD388,"-",AH388,"-",AI388))</f>
        <v/>
      </c>
      <c r="AK388" s="1147" t="s">
        <v>1830</v>
      </c>
      <c r="AL388" s="1142"/>
      <c r="AM388" s="1143"/>
      <c r="AN388" s="1144" t="str">
        <f>IF(AL388="","",CONCATENATE(AL$9,"-",AL388,"-",AM388))</f>
        <v/>
      </c>
      <c r="AO388" s="1148" t="s">
        <v>1830</v>
      </c>
      <c r="AP388" s="1146"/>
      <c r="AQ388" s="1143"/>
      <c r="AR388" s="1144" t="str">
        <f>IF(AP388="","",CONCATENATE(AL$9,"-",AL388,"-",AP388,"-",AQ388))</f>
        <v/>
      </c>
      <c r="AS388" s="1147" t="s">
        <v>1830</v>
      </c>
      <c r="AT388" s="1149"/>
      <c r="AU388" s="1150"/>
      <c r="AV388" s="1151" t="str">
        <f>IF(AT388="","",CONCATENATE(AT$9,"-",AT388,"-",AU388))</f>
        <v/>
      </c>
      <c r="AW388" s="1152" t="s">
        <v>1830</v>
      </c>
      <c r="AX388" s="1153"/>
      <c r="AY388" s="1150"/>
      <c r="AZ388" s="1151" t="str">
        <f>IF(AX388="","",CONCATENATE(AT$9,"-",AT388,"-",AX388,"-",AY388))</f>
        <v/>
      </c>
      <c r="BA388" s="1154" t="s">
        <v>1830</v>
      </c>
      <c r="BB388" s="1155"/>
      <c r="BC388" s="1156"/>
      <c r="BD388" s="1157" t="str">
        <f>IF(BB388="","",CONCATENATE(BB$9,"-",BB388,"-",BC388))</f>
        <v/>
      </c>
      <c r="BE388" s="1158" t="s">
        <v>1830</v>
      </c>
      <c r="BF388" s="1159"/>
      <c r="BG388" s="1156"/>
      <c r="BH388" s="1157" t="str">
        <f>IF(BF388="","",CONCATENATE(BB$9,"-",BB388,"-",BF388,"-",BG388))</f>
        <v/>
      </c>
      <c r="BI388" s="1160" t="s">
        <v>1830</v>
      </c>
      <c r="BJ388" s="1161"/>
      <c r="BK388" s="1162"/>
      <c r="BL388" s="1163" t="str">
        <f>IF(BJ388="","",CONCATENATE(BJ$9,"-",BJ388,"-",BK388))</f>
        <v/>
      </c>
      <c r="BM388" s="1164" t="s">
        <v>1830</v>
      </c>
      <c r="BN388" s="1165"/>
      <c r="BO388" s="1162"/>
      <c r="BP388" s="1163" t="str">
        <f>IF(BN388="","",CONCATENATE(BJ$9,"-",BJ388,"-",BN388,"-",BO388))</f>
        <v/>
      </c>
      <c r="BQ388" s="1166" t="s">
        <v>1830</v>
      </c>
      <c r="BR388" s="1167"/>
      <c r="BS388" s="1168"/>
      <c r="BT388" s="1169" t="str">
        <f>IF(BR388="","",CONCATENATE(BR$9,"-",BR388,"-",BS388))</f>
        <v/>
      </c>
      <c r="BU388" s="1170" t="s">
        <v>1830</v>
      </c>
      <c r="BV388" s="1171"/>
      <c r="BW388" s="1168"/>
      <c r="BX388" s="1169" t="str">
        <f>IF(BV388="","",CONCATENATE(BR$9,"-",BR388,"-",BV388,"-",BW388))</f>
        <v/>
      </c>
      <c r="BY388" s="1172" t="s">
        <v>1830</v>
      </c>
      <c r="BZ388" s="1129"/>
      <c r="CA388" s="1129"/>
      <c r="CB388" s="1129"/>
      <c r="CC388" s="1129"/>
      <c r="CD388" s="1129"/>
      <c r="CE388" s="1129"/>
      <c r="CF388" s="1129"/>
      <c r="CG388" s="1129"/>
      <c r="CH388" s="1129"/>
      <c r="CI388" s="1129"/>
      <c r="CJ388" s="1129"/>
      <c r="CK388" s="1129"/>
      <c r="CL388" s="1129"/>
      <c r="CM388" s="1129"/>
      <c r="CN388" s="1129"/>
      <c r="CO388" s="1129"/>
      <c r="CP388" s="1129"/>
      <c r="CQ388" s="1129"/>
      <c r="CR388" s="1129"/>
      <c r="CS388" s="1129"/>
    </row>
    <row r="389" spans="1:97" ht="79.5" customHeight="1">
      <c r="A389" s="1804"/>
      <c r="B389" s="1798"/>
      <c r="C389" s="1798"/>
      <c r="D389" s="1798"/>
      <c r="E389" s="1798"/>
      <c r="F389" s="1798"/>
      <c r="G389" s="1798"/>
      <c r="H389" s="1798"/>
      <c r="I389" s="1798"/>
      <c r="J389" s="1798"/>
      <c r="K389" s="1798"/>
      <c r="L389" s="1798"/>
      <c r="M389" s="1802"/>
      <c r="N389" s="1173" t="s">
        <v>1830</v>
      </c>
      <c r="O389" s="1174" t="s">
        <v>1830</v>
      </c>
      <c r="P389" s="1175"/>
      <c r="Q389" s="1176"/>
      <c r="R389" s="1177" t="s">
        <v>1830</v>
      </c>
      <c r="S389" s="1174" t="s">
        <v>1830</v>
      </c>
      <c r="T389" s="1175"/>
      <c r="U389" s="1178"/>
      <c r="V389" s="1173" t="s">
        <v>1830</v>
      </c>
      <c r="W389" s="1174" t="s">
        <v>1830</v>
      </c>
      <c r="X389" s="1175"/>
      <c r="Y389" s="1176"/>
      <c r="Z389" s="1177" t="s">
        <v>1830</v>
      </c>
      <c r="AA389" s="1174" t="s">
        <v>1830</v>
      </c>
      <c r="AB389" s="1175"/>
      <c r="AC389" s="1178"/>
      <c r="AD389" s="1173" t="s">
        <v>1830</v>
      </c>
      <c r="AE389" s="1174" t="s">
        <v>1830</v>
      </c>
      <c r="AF389" s="1175"/>
      <c r="AG389" s="1176"/>
      <c r="AH389" s="1177" t="s">
        <v>1830</v>
      </c>
      <c r="AI389" s="1174" t="s">
        <v>1830</v>
      </c>
      <c r="AJ389" s="1175"/>
      <c r="AK389" s="1178"/>
      <c r="AL389" s="1173" t="s">
        <v>1830</v>
      </c>
      <c r="AM389" s="1174" t="s">
        <v>1830</v>
      </c>
      <c r="AN389" s="1175"/>
      <c r="AO389" s="1179"/>
      <c r="AP389" s="1177" t="s">
        <v>1830</v>
      </c>
      <c r="AQ389" s="1174" t="s">
        <v>1830</v>
      </c>
      <c r="AR389" s="1175"/>
      <c r="AS389" s="1178"/>
      <c r="AT389" s="1180" t="s">
        <v>1830</v>
      </c>
      <c r="AU389" s="1181" t="s">
        <v>1830</v>
      </c>
      <c r="AV389" s="1182"/>
      <c r="AW389" s="1183"/>
      <c r="AX389" s="1184" t="s">
        <v>1830</v>
      </c>
      <c r="AY389" s="1181" t="s">
        <v>1830</v>
      </c>
      <c r="AZ389" s="1182"/>
      <c r="BA389" s="1185"/>
      <c r="BB389" s="1186" t="s">
        <v>1830</v>
      </c>
      <c r="BC389" s="1187" t="s">
        <v>1830</v>
      </c>
      <c r="BD389" s="1188"/>
      <c r="BE389" s="1189"/>
      <c r="BF389" s="1190" t="s">
        <v>1830</v>
      </c>
      <c r="BG389" s="1187" t="s">
        <v>1830</v>
      </c>
      <c r="BH389" s="1188"/>
      <c r="BI389" s="1191"/>
      <c r="BJ389" s="1192" t="s">
        <v>1830</v>
      </c>
      <c r="BK389" s="1193" t="s">
        <v>1830</v>
      </c>
      <c r="BL389" s="1194"/>
      <c r="BM389" s="1195"/>
      <c r="BN389" s="1196" t="s">
        <v>1830</v>
      </c>
      <c r="BO389" s="1193" t="s">
        <v>1830</v>
      </c>
      <c r="BP389" s="1194"/>
      <c r="BQ389" s="1197"/>
      <c r="BR389" s="1198" t="s">
        <v>1830</v>
      </c>
      <c r="BS389" s="1199" t="s">
        <v>1830</v>
      </c>
      <c r="BT389" s="1200"/>
      <c r="BU389" s="1201"/>
      <c r="BV389" s="1202" t="s">
        <v>1830</v>
      </c>
      <c r="BW389" s="1199" t="s">
        <v>1830</v>
      </c>
      <c r="BX389" s="1200"/>
      <c r="BY389" s="1203"/>
      <c r="BZ389" s="1129"/>
      <c r="CA389" s="1129"/>
      <c r="CB389" s="1129"/>
      <c r="CC389" s="1129"/>
      <c r="CD389" s="1129"/>
      <c r="CE389" s="1129"/>
      <c r="CF389" s="1129"/>
      <c r="CG389" s="1129"/>
      <c r="CH389" s="1129"/>
      <c r="CI389" s="1129"/>
      <c r="CJ389" s="1129"/>
      <c r="CK389" s="1129"/>
      <c r="CL389" s="1129"/>
      <c r="CM389" s="1129"/>
      <c r="CN389" s="1129"/>
      <c r="CO389" s="1129"/>
      <c r="CP389" s="1129"/>
      <c r="CQ389" s="1129"/>
      <c r="CR389" s="1129"/>
      <c r="CS389" s="1129"/>
    </row>
    <row r="390" spans="1:97" ht="30" customHeight="1">
      <c r="A390" s="1810">
        <v>10</v>
      </c>
      <c r="B390" s="1805"/>
      <c r="C390" s="1806" t="str">
        <f>IF(B390="","",VLOOKUP(B390,COMPETENCIA!$A$2:$B$44,2,0))</f>
        <v/>
      </c>
      <c r="D390" s="1805"/>
      <c r="E390" s="1800" t="str">
        <f>IF(B390="","",CONCATENATE(B390,"-",D390))</f>
        <v/>
      </c>
      <c r="F390" s="1797" t="s">
        <v>1830</v>
      </c>
      <c r="G390" s="1799"/>
      <c r="H390" s="1797" t="str">
        <f>IF(G390="","",VLOOKUP(G390,ACTIVIDAD_APRENDIZAJE!$A$2:$N$11,4,0))</f>
        <v/>
      </c>
      <c r="I390" s="1799"/>
      <c r="J390" s="1797" t="str">
        <f>IF(I390="","",VLOOKUP(I390,PRODUCTOS!$A$2:$H$5,4,0))</f>
        <v/>
      </c>
      <c r="K390" s="1799"/>
      <c r="L390" s="1800" t="str">
        <f>IF(I390="","",CONCATENATE(B390,"-",D390,"-",I390,"-",K390))</f>
        <v/>
      </c>
      <c r="M390" s="1801" t="s">
        <v>1830</v>
      </c>
      <c r="N390" s="1142"/>
      <c r="O390" s="1143"/>
      <c r="P390" s="1144" t="str">
        <f>IF(N390="","",CONCATENATE(N$9,"-",N390,"-",O390))</f>
        <v/>
      </c>
      <c r="Q390" s="1145" t="s">
        <v>1830</v>
      </c>
      <c r="R390" s="1146"/>
      <c r="S390" s="1143"/>
      <c r="T390" s="1144" t="str">
        <f>IF(R390="","",CONCATENATE(N$9,"-",N390,"-",R390,"-",S390))</f>
        <v/>
      </c>
      <c r="U390" s="1147" t="s">
        <v>1830</v>
      </c>
      <c r="V390" s="1142"/>
      <c r="W390" s="1143"/>
      <c r="X390" s="1144" t="str">
        <f>IF(V390="","",CONCATENATE(V$9,"-",V390,"-",W390))</f>
        <v/>
      </c>
      <c r="Y390" s="1145" t="s">
        <v>1830</v>
      </c>
      <c r="Z390" s="1146"/>
      <c r="AA390" s="1143"/>
      <c r="AB390" s="1144" t="str">
        <f>IF(Z390="","",CONCATENATE(V$9,"-",V390,"-",Z390,"-",AA390))</f>
        <v/>
      </c>
      <c r="AC390" s="1147" t="s">
        <v>1830</v>
      </c>
      <c r="AD390" s="1142"/>
      <c r="AE390" s="1143"/>
      <c r="AF390" s="1144" t="str">
        <f>IF(AD390="","",CONCATENATE(AD$9,"-",AD390,"-",AE390))</f>
        <v/>
      </c>
      <c r="AG390" s="1145" t="s">
        <v>1830</v>
      </c>
      <c r="AH390" s="1146"/>
      <c r="AI390" s="1143"/>
      <c r="AJ390" s="1144" t="str">
        <f>IF(AH390="","",CONCATENATE(AD$9,"-",AD390,"-",AH390,"-",AI390))</f>
        <v/>
      </c>
      <c r="AK390" s="1147" t="s">
        <v>1830</v>
      </c>
      <c r="AL390" s="1142"/>
      <c r="AM390" s="1143"/>
      <c r="AN390" s="1144" t="str">
        <f>IF(AL390="","",CONCATENATE(AL$9,"-",AL390,"-",AM390))</f>
        <v/>
      </c>
      <c r="AO390" s="1148" t="s">
        <v>1830</v>
      </c>
      <c r="AP390" s="1146"/>
      <c r="AQ390" s="1143"/>
      <c r="AR390" s="1144" t="str">
        <f>IF(AP390="","",CONCATENATE(AL$9,"-",AL390,"-",AP390,"-",AQ390))</f>
        <v/>
      </c>
      <c r="AS390" s="1147" t="s">
        <v>1830</v>
      </c>
      <c r="AT390" s="1149"/>
      <c r="AU390" s="1150"/>
      <c r="AV390" s="1151" t="str">
        <f>IF(AT390="","",CONCATENATE(AT$9,"-",AT390,"-",AU390))</f>
        <v/>
      </c>
      <c r="AW390" s="1152" t="s">
        <v>1830</v>
      </c>
      <c r="AX390" s="1153"/>
      <c r="AY390" s="1150"/>
      <c r="AZ390" s="1151" t="str">
        <f>IF(AX390="","",CONCATENATE(AT$9,"-",AT390,"-",AX390,"-",AY390))</f>
        <v/>
      </c>
      <c r="BA390" s="1154" t="s">
        <v>1830</v>
      </c>
      <c r="BB390" s="1155"/>
      <c r="BC390" s="1156"/>
      <c r="BD390" s="1157" t="str">
        <f>IF(BB390="","",CONCATENATE(BB$9,"-",BB390,"-",BC390))</f>
        <v/>
      </c>
      <c r="BE390" s="1158" t="s">
        <v>1830</v>
      </c>
      <c r="BF390" s="1159"/>
      <c r="BG390" s="1156"/>
      <c r="BH390" s="1157" t="str">
        <f>IF(BF390="","",CONCATENATE(BB$9,"-",BB390,"-",BF390,"-",BG390))</f>
        <v/>
      </c>
      <c r="BI390" s="1160" t="s">
        <v>1830</v>
      </c>
      <c r="BJ390" s="1161"/>
      <c r="BK390" s="1162"/>
      <c r="BL390" s="1163" t="str">
        <f>IF(BJ390="","",CONCATENATE(BJ$9,"-",BJ390,"-",BK390))</f>
        <v/>
      </c>
      <c r="BM390" s="1164" t="s">
        <v>1830</v>
      </c>
      <c r="BN390" s="1165"/>
      <c r="BO390" s="1162"/>
      <c r="BP390" s="1163" t="str">
        <f>IF(BN390="","",CONCATENATE(BJ$9,"-",BJ390,"-",BN390,"-",BO390))</f>
        <v/>
      </c>
      <c r="BQ390" s="1166" t="s">
        <v>1830</v>
      </c>
      <c r="BR390" s="1167"/>
      <c r="BS390" s="1168"/>
      <c r="BT390" s="1169" t="str">
        <f>IF(BR390="","",CONCATENATE(BR$9,"-",BR390,"-",BS390))</f>
        <v/>
      </c>
      <c r="BU390" s="1170" t="s">
        <v>1830</v>
      </c>
      <c r="BV390" s="1171"/>
      <c r="BW390" s="1168"/>
      <c r="BX390" s="1169" t="str">
        <f>IF(BV390="","",CONCATENATE(BR$9,"-",BR390,"-",BV390,"-",BW390))</f>
        <v/>
      </c>
      <c r="BY390" s="1172" t="s">
        <v>1830</v>
      </c>
      <c r="BZ390" s="1129"/>
      <c r="CA390" s="1129"/>
      <c r="CB390" s="1129"/>
      <c r="CC390" s="1129"/>
      <c r="CD390" s="1129"/>
      <c r="CE390" s="1129"/>
      <c r="CF390" s="1129"/>
      <c r="CG390" s="1129"/>
      <c r="CH390" s="1129"/>
      <c r="CI390" s="1129"/>
      <c r="CJ390" s="1129"/>
      <c r="CK390" s="1129"/>
      <c r="CL390" s="1129"/>
      <c r="CM390" s="1129"/>
      <c r="CN390" s="1129"/>
      <c r="CO390" s="1129"/>
      <c r="CP390" s="1129"/>
      <c r="CQ390" s="1129"/>
      <c r="CR390" s="1129"/>
      <c r="CS390" s="1129"/>
    </row>
    <row r="391" spans="1:97" ht="79.5" customHeight="1">
      <c r="A391" s="1811"/>
      <c r="B391" s="1808"/>
      <c r="C391" s="1808"/>
      <c r="D391" s="1808"/>
      <c r="E391" s="1808"/>
      <c r="F391" s="1808"/>
      <c r="G391" s="1807"/>
      <c r="H391" s="1807"/>
      <c r="I391" s="1808"/>
      <c r="J391" s="1808"/>
      <c r="K391" s="1808"/>
      <c r="L391" s="1808"/>
      <c r="M391" s="1809"/>
      <c r="N391" s="1207" t="s">
        <v>1830</v>
      </c>
      <c r="O391" s="1208" t="s">
        <v>1830</v>
      </c>
      <c r="P391" s="1209"/>
      <c r="Q391" s="1210"/>
      <c r="R391" s="1211" t="s">
        <v>1830</v>
      </c>
      <c r="S391" s="1208" t="s">
        <v>1830</v>
      </c>
      <c r="T391" s="1209"/>
      <c r="U391" s="1212"/>
      <c r="V391" s="1207" t="s">
        <v>1830</v>
      </c>
      <c r="W391" s="1208" t="s">
        <v>1830</v>
      </c>
      <c r="X391" s="1209"/>
      <c r="Y391" s="1210"/>
      <c r="Z391" s="1211" t="s">
        <v>1830</v>
      </c>
      <c r="AA391" s="1208" t="s">
        <v>1830</v>
      </c>
      <c r="AB391" s="1209"/>
      <c r="AC391" s="1212"/>
      <c r="AD391" s="1207" t="s">
        <v>1830</v>
      </c>
      <c r="AE391" s="1208" t="s">
        <v>1830</v>
      </c>
      <c r="AF391" s="1209"/>
      <c r="AG391" s="1210"/>
      <c r="AH391" s="1211" t="s">
        <v>1830</v>
      </c>
      <c r="AI391" s="1208" t="s">
        <v>1830</v>
      </c>
      <c r="AJ391" s="1209"/>
      <c r="AK391" s="1212"/>
      <c r="AL391" s="1207" t="s">
        <v>1830</v>
      </c>
      <c r="AM391" s="1208" t="s">
        <v>1830</v>
      </c>
      <c r="AN391" s="1209"/>
      <c r="AO391" s="1213"/>
      <c r="AP391" s="1211" t="s">
        <v>1830</v>
      </c>
      <c r="AQ391" s="1208" t="s">
        <v>1830</v>
      </c>
      <c r="AR391" s="1209"/>
      <c r="AS391" s="1212"/>
      <c r="AT391" s="1214" t="s">
        <v>1830</v>
      </c>
      <c r="AU391" s="1215" t="s">
        <v>1830</v>
      </c>
      <c r="AV391" s="1216"/>
      <c r="AW391" s="1217"/>
      <c r="AX391" s="1218" t="s">
        <v>1830</v>
      </c>
      <c r="AY391" s="1215" t="s">
        <v>1830</v>
      </c>
      <c r="AZ391" s="1216"/>
      <c r="BA391" s="1219"/>
      <c r="BB391" s="1220" t="s">
        <v>1830</v>
      </c>
      <c r="BC391" s="1221" t="s">
        <v>1830</v>
      </c>
      <c r="BD391" s="1222"/>
      <c r="BE391" s="1223"/>
      <c r="BF391" s="1224" t="s">
        <v>1830</v>
      </c>
      <c r="BG391" s="1221" t="s">
        <v>1830</v>
      </c>
      <c r="BH391" s="1222"/>
      <c r="BI391" s="1225"/>
      <c r="BJ391" s="1226" t="s">
        <v>1830</v>
      </c>
      <c r="BK391" s="1227" t="s">
        <v>1830</v>
      </c>
      <c r="BL391" s="1228"/>
      <c r="BM391" s="1229"/>
      <c r="BN391" s="1230" t="s">
        <v>1830</v>
      </c>
      <c r="BO391" s="1227" t="s">
        <v>1830</v>
      </c>
      <c r="BP391" s="1228"/>
      <c r="BQ391" s="1231"/>
      <c r="BR391" s="1232" t="s">
        <v>1830</v>
      </c>
      <c r="BS391" s="1233" t="s">
        <v>1830</v>
      </c>
      <c r="BT391" s="1234"/>
      <c r="BU391" s="1235"/>
      <c r="BV391" s="1236" t="s">
        <v>1830</v>
      </c>
      <c r="BW391" s="1233" t="s">
        <v>1830</v>
      </c>
      <c r="BX391" s="1234"/>
      <c r="BY391" s="1237"/>
      <c r="BZ391" s="1129"/>
      <c r="CA391" s="1129"/>
      <c r="CB391" s="1129"/>
      <c r="CC391" s="1129"/>
      <c r="CD391" s="1129"/>
      <c r="CE391" s="1129"/>
      <c r="CF391" s="1129"/>
      <c r="CG391" s="1129"/>
      <c r="CH391" s="1129"/>
      <c r="CI391" s="1129"/>
      <c r="CJ391" s="1129"/>
      <c r="CK391" s="1129"/>
      <c r="CL391" s="1129"/>
      <c r="CM391" s="1129"/>
      <c r="CN391" s="1129"/>
      <c r="CO391" s="1129"/>
      <c r="CP391" s="1129"/>
      <c r="CQ391" s="1129"/>
      <c r="CR391" s="1129"/>
      <c r="CS391" s="1129"/>
    </row>
    <row r="392" spans="1:97" ht="30" customHeight="1">
      <c r="A392" s="1803">
        <v>1</v>
      </c>
      <c r="B392" s="1805"/>
      <c r="C392" s="1806" t="str">
        <f>IF(B392="","",VLOOKUP(B392,COMPETENCIA!$A$2:$B$44,2,0))</f>
        <v/>
      </c>
      <c r="D392" s="1805"/>
      <c r="E392" s="1800" t="str">
        <f>IF(B392="","",CONCATENATE(B392,"-",D392))</f>
        <v/>
      </c>
      <c r="F392" s="1797" t="s">
        <v>1830</v>
      </c>
      <c r="G392" s="1799"/>
      <c r="H392" s="1812" t="str">
        <f>IF(G392="","",VLOOKUP(G392,ACTIVIDAD_APRENDIZAJE!$A$2:$N$11,4,0))</f>
        <v/>
      </c>
      <c r="I392" s="1799"/>
      <c r="J392" s="1797" t="str">
        <f>IF(I392="","",VLOOKUP(I392,PRODUCTOS!$A$2:$H$5,4,0))</f>
        <v/>
      </c>
      <c r="K392" s="1799"/>
      <c r="L392" s="1800" t="str">
        <f>IF(I392="","",CONCATENATE(B392,"-",D392,"-",I392,"-",K392))</f>
        <v/>
      </c>
      <c r="M392" s="1801" t="s">
        <v>1830</v>
      </c>
      <c r="N392" s="1142"/>
      <c r="O392" s="1143"/>
      <c r="P392" s="1144" t="str">
        <f>IF(N392="","",CONCATENATE(N$9,"-",N392,"-",O392))</f>
        <v/>
      </c>
      <c r="Q392" s="1145" t="s">
        <v>1830</v>
      </c>
      <c r="R392" s="1146"/>
      <c r="S392" s="1143"/>
      <c r="T392" s="1144" t="str">
        <f>IF(R392="","",CONCATENATE(N$9,"-",N392,"-",R392,"-",S392))</f>
        <v/>
      </c>
      <c r="U392" s="1147" t="s">
        <v>1830</v>
      </c>
      <c r="V392" s="1142"/>
      <c r="W392" s="1143"/>
      <c r="X392" s="1144" t="str">
        <f>IF(V392="","",CONCATENATE(V$9,"-",V392,"-",W392))</f>
        <v/>
      </c>
      <c r="Y392" s="1145" t="s">
        <v>1830</v>
      </c>
      <c r="Z392" s="1146"/>
      <c r="AA392" s="1143"/>
      <c r="AB392" s="1144" t="str">
        <f>IF(Z392="","",CONCATENATE(V$9,"-",V392,"-",Z392,"-",AA392))</f>
        <v/>
      </c>
      <c r="AC392" s="1147" t="s">
        <v>1830</v>
      </c>
      <c r="AD392" s="1142"/>
      <c r="AE392" s="1143"/>
      <c r="AF392" s="1144" t="str">
        <f>IF(AD392="","",CONCATENATE(AD$9,"-",AD392,"-",AE392))</f>
        <v/>
      </c>
      <c r="AG392" s="1145" t="s">
        <v>1830</v>
      </c>
      <c r="AH392" s="1146"/>
      <c r="AI392" s="1143"/>
      <c r="AJ392" s="1144" t="str">
        <f>IF(AH392="","",CONCATENATE(AD$9,"-",AD392,"-",AH392,"-",AI392))</f>
        <v/>
      </c>
      <c r="AK392" s="1147" t="s">
        <v>1830</v>
      </c>
      <c r="AL392" s="1142"/>
      <c r="AM392" s="1143"/>
      <c r="AN392" s="1144" t="str">
        <f>IF(AL392="","",CONCATENATE(AL$9,"-",AL392,"-",AM392))</f>
        <v/>
      </c>
      <c r="AO392" s="1148" t="s">
        <v>1830</v>
      </c>
      <c r="AP392" s="1146"/>
      <c r="AQ392" s="1143"/>
      <c r="AR392" s="1144" t="str">
        <f>IF(AP392="","",CONCATENATE(AL$9,"-",AL392,"-",AP392,"-",AQ392))</f>
        <v/>
      </c>
      <c r="AS392" s="1147" t="s">
        <v>1830</v>
      </c>
      <c r="AT392" s="1149"/>
      <c r="AU392" s="1150"/>
      <c r="AV392" s="1151" t="str">
        <f>IF(AT392="","",CONCATENATE(AT$9,"-",AT392,"-",AU392))</f>
        <v/>
      </c>
      <c r="AW392" s="1152" t="s">
        <v>1830</v>
      </c>
      <c r="AX392" s="1153"/>
      <c r="AY392" s="1150"/>
      <c r="AZ392" s="1151" t="str">
        <f>IF(AX392="","",CONCATENATE(AT$9,"-",AT392,"-",AX392,"-",AY392))</f>
        <v/>
      </c>
      <c r="BA392" s="1154" t="s">
        <v>1830</v>
      </c>
      <c r="BB392" s="1155"/>
      <c r="BC392" s="1156"/>
      <c r="BD392" s="1157" t="str">
        <f>IF(BB392="","",CONCATENATE(BB$9,"-",BB392,"-",BC392))</f>
        <v/>
      </c>
      <c r="BE392" s="1158" t="s">
        <v>1830</v>
      </c>
      <c r="BF392" s="1159"/>
      <c r="BG392" s="1156"/>
      <c r="BH392" s="1157" t="str">
        <f>IF(BF392="","",CONCATENATE(BB$9,"-",BB392,"-",BF392,"-",BG392))</f>
        <v/>
      </c>
      <c r="BI392" s="1160" t="s">
        <v>1830</v>
      </c>
      <c r="BJ392" s="1161"/>
      <c r="BK392" s="1162"/>
      <c r="BL392" s="1163" t="str">
        <f>IF(BJ392="","",CONCATENATE(BJ$9,"-",BJ392,"-",BK392))</f>
        <v/>
      </c>
      <c r="BM392" s="1164" t="s">
        <v>1830</v>
      </c>
      <c r="BN392" s="1165"/>
      <c r="BO392" s="1162"/>
      <c r="BP392" s="1163" t="str">
        <f>IF(BN392="","",CONCATENATE(BJ$9,"-",BJ392,"-",BN392,"-",BO392))</f>
        <v/>
      </c>
      <c r="BQ392" s="1166" t="s">
        <v>1830</v>
      </c>
      <c r="BR392" s="1167"/>
      <c r="BS392" s="1168"/>
      <c r="BT392" s="1169" t="str">
        <f>IF(BR392="","",CONCATENATE(BR$9,"-",BR392,"-",BS392))</f>
        <v/>
      </c>
      <c r="BU392" s="1170" t="s">
        <v>1830</v>
      </c>
      <c r="BV392" s="1171"/>
      <c r="BW392" s="1168"/>
      <c r="BX392" s="1169" t="str">
        <f>IF(BV392="","",CONCATENATE(BR$9,"-",BR392,"-",BV392,"-",BW392))</f>
        <v/>
      </c>
      <c r="BY392" s="1172" t="s">
        <v>1830</v>
      </c>
      <c r="BZ392" s="570"/>
      <c r="CA392" s="570"/>
      <c r="CB392" s="570"/>
      <c r="CC392" s="570"/>
      <c r="CD392" s="570"/>
      <c r="CE392" s="570"/>
      <c r="CF392" s="570"/>
      <c r="CG392" s="570"/>
      <c r="CH392" s="570"/>
      <c r="CI392" s="570"/>
      <c r="CJ392" s="570"/>
      <c r="CK392" s="570"/>
      <c r="CL392" s="570"/>
      <c r="CM392" s="570"/>
      <c r="CN392" s="570"/>
      <c r="CO392" s="570"/>
      <c r="CP392" s="570"/>
      <c r="CQ392" s="570"/>
      <c r="CR392" s="570"/>
      <c r="CS392" s="570"/>
    </row>
    <row r="393" spans="1:97" ht="79.5" customHeight="1">
      <c r="A393" s="1804"/>
      <c r="B393" s="1798"/>
      <c r="C393" s="1798"/>
      <c r="D393" s="1798"/>
      <c r="E393" s="1798"/>
      <c r="F393" s="1798"/>
      <c r="G393" s="1798"/>
      <c r="H393" s="1798"/>
      <c r="I393" s="1798"/>
      <c r="J393" s="1798"/>
      <c r="K393" s="1798"/>
      <c r="L393" s="1798"/>
      <c r="M393" s="1802"/>
      <c r="N393" s="1173" t="s">
        <v>1830</v>
      </c>
      <c r="O393" s="1174" t="s">
        <v>1830</v>
      </c>
      <c r="P393" s="1175"/>
      <c r="Q393" s="1176"/>
      <c r="R393" s="1177" t="s">
        <v>1830</v>
      </c>
      <c r="S393" s="1174" t="s">
        <v>1830</v>
      </c>
      <c r="T393" s="1175"/>
      <c r="U393" s="1178"/>
      <c r="V393" s="1173" t="s">
        <v>1830</v>
      </c>
      <c r="W393" s="1174" t="s">
        <v>1830</v>
      </c>
      <c r="X393" s="1175"/>
      <c r="Y393" s="1176"/>
      <c r="Z393" s="1177" t="s">
        <v>1830</v>
      </c>
      <c r="AA393" s="1174" t="s">
        <v>1830</v>
      </c>
      <c r="AB393" s="1175"/>
      <c r="AC393" s="1178"/>
      <c r="AD393" s="1173" t="s">
        <v>1830</v>
      </c>
      <c r="AE393" s="1174" t="s">
        <v>1830</v>
      </c>
      <c r="AF393" s="1175"/>
      <c r="AG393" s="1176"/>
      <c r="AH393" s="1177" t="s">
        <v>1830</v>
      </c>
      <c r="AI393" s="1174" t="s">
        <v>1830</v>
      </c>
      <c r="AJ393" s="1175"/>
      <c r="AK393" s="1178"/>
      <c r="AL393" s="1173" t="s">
        <v>1830</v>
      </c>
      <c r="AM393" s="1174" t="s">
        <v>1830</v>
      </c>
      <c r="AN393" s="1175"/>
      <c r="AO393" s="1179"/>
      <c r="AP393" s="1177" t="s">
        <v>1830</v>
      </c>
      <c r="AQ393" s="1174" t="s">
        <v>1830</v>
      </c>
      <c r="AR393" s="1175"/>
      <c r="AS393" s="1178"/>
      <c r="AT393" s="1180" t="s">
        <v>1830</v>
      </c>
      <c r="AU393" s="1181" t="s">
        <v>1830</v>
      </c>
      <c r="AV393" s="1182"/>
      <c r="AW393" s="1183"/>
      <c r="AX393" s="1184" t="s">
        <v>1830</v>
      </c>
      <c r="AY393" s="1181" t="s">
        <v>1830</v>
      </c>
      <c r="AZ393" s="1182"/>
      <c r="BA393" s="1185"/>
      <c r="BB393" s="1186" t="s">
        <v>1830</v>
      </c>
      <c r="BC393" s="1187" t="s">
        <v>1830</v>
      </c>
      <c r="BD393" s="1188"/>
      <c r="BE393" s="1189"/>
      <c r="BF393" s="1190" t="s">
        <v>1830</v>
      </c>
      <c r="BG393" s="1187" t="s">
        <v>1830</v>
      </c>
      <c r="BH393" s="1188"/>
      <c r="BI393" s="1191"/>
      <c r="BJ393" s="1192" t="s">
        <v>1830</v>
      </c>
      <c r="BK393" s="1193" t="s">
        <v>1830</v>
      </c>
      <c r="BL393" s="1194"/>
      <c r="BM393" s="1195"/>
      <c r="BN393" s="1196" t="s">
        <v>1830</v>
      </c>
      <c r="BO393" s="1193" t="s">
        <v>1830</v>
      </c>
      <c r="BP393" s="1194"/>
      <c r="BQ393" s="1197"/>
      <c r="BR393" s="1198" t="s">
        <v>1830</v>
      </c>
      <c r="BS393" s="1199" t="s">
        <v>1830</v>
      </c>
      <c r="BT393" s="1200"/>
      <c r="BU393" s="1201"/>
      <c r="BV393" s="1202" t="s">
        <v>1830</v>
      </c>
      <c r="BW393" s="1199" t="s">
        <v>1830</v>
      </c>
      <c r="BX393" s="1200"/>
      <c r="BY393" s="1203"/>
      <c r="BZ393" s="1129"/>
      <c r="CA393" s="1129"/>
      <c r="CB393" s="1129"/>
      <c r="CC393" s="1129"/>
      <c r="CD393" s="1129"/>
      <c r="CE393" s="1129"/>
      <c r="CF393" s="1129"/>
      <c r="CG393" s="1129"/>
      <c r="CH393" s="1129"/>
      <c r="CI393" s="1129"/>
      <c r="CJ393" s="1129"/>
      <c r="CK393" s="1129"/>
      <c r="CL393" s="1129"/>
      <c r="CM393" s="1129"/>
      <c r="CN393" s="1129"/>
      <c r="CO393" s="1129"/>
      <c r="CP393" s="1129"/>
      <c r="CQ393" s="1129"/>
      <c r="CR393" s="1129"/>
      <c r="CS393" s="1129"/>
    </row>
    <row r="394" spans="1:97" ht="30" customHeight="1">
      <c r="A394" s="1803">
        <v>2</v>
      </c>
      <c r="B394" s="1805"/>
      <c r="C394" s="1806" t="str">
        <f>IF(B394="","",VLOOKUP(B394,COMPETENCIA!$A$2:$B$44,2,0))</f>
        <v/>
      </c>
      <c r="D394" s="1805"/>
      <c r="E394" s="1800" t="str">
        <f>IF(B394="","",CONCATENATE(B394,"-",D394))</f>
        <v/>
      </c>
      <c r="F394" s="1797" t="s">
        <v>1830</v>
      </c>
      <c r="G394" s="1799"/>
      <c r="H394" s="1797" t="str">
        <f>IF(G394="","",VLOOKUP(G394,ACTIVIDAD_APRENDIZAJE!$A$2:$N$11,4,0))</f>
        <v/>
      </c>
      <c r="I394" s="1799"/>
      <c r="J394" s="1797" t="str">
        <f>IF(I394="","",VLOOKUP(I394,PRODUCTOS!$A$2:$H$5,4,0))</f>
        <v/>
      </c>
      <c r="K394" s="1799"/>
      <c r="L394" s="1800" t="str">
        <f>IF(I394="","",CONCATENATE(B394,"-",D394,"-",I394,"-",K394))</f>
        <v/>
      </c>
      <c r="M394" s="1801" t="s">
        <v>1830</v>
      </c>
      <c r="N394" s="1142"/>
      <c r="O394" s="1143"/>
      <c r="P394" s="1144" t="str">
        <f>IF(N394="","",CONCATENATE(N$9,"-",N394,"-",O394))</f>
        <v/>
      </c>
      <c r="Q394" s="1145" t="s">
        <v>1830</v>
      </c>
      <c r="R394" s="1146"/>
      <c r="S394" s="1143"/>
      <c r="T394" s="1144" t="str">
        <f>IF(R394="","",CONCATENATE(N$9,"-",N394,"-",R394,"-",S394))</f>
        <v/>
      </c>
      <c r="U394" s="1147" t="s">
        <v>1830</v>
      </c>
      <c r="V394" s="1142"/>
      <c r="W394" s="1143"/>
      <c r="X394" s="1144" t="str">
        <f>IF(V394="","",CONCATENATE(V$9,"-",V394,"-",W394))</f>
        <v/>
      </c>
      <c r="Y394" s="1145" t="s">
        <v>1830</v>
      </c>
      <c r="Z394" s="1146"/>
      <c r="AA394" s="1143"/>
      <c r="AB394" s="1144" t="str">
        <f>IF(Z394="","",CONCATENATE(V$9,"-",V394,"-",Z394,"-",AA394))</f>
        <v/>
      </c>
      <c r="AC394" s="1147" t="s">
        <v>1830</v>
      </c>
      <c r="AD394" s="1142"/>
      <c r="AE394" s="1143"/>
      <c r="AF394" s="1144" t="str">
        <f>IF(AD394="","",CONCATENATE(AD$9,"-",AD394,"-",AE394))</f>
        <v/>
      </c>
      <c r="AG394" s="1145" t="s">
        <v>1830</v>
      </c>
      <c r="AH394" s="1146"/>
      <c r="AI394" s="1143"/>
      <c r="AJ394" s="1144" t="str">
        <f>IF(AH394="","",CONCATENATE(AD$9,"-",AD394,"-",AH394,"-",AI394))</f>
        <v/>
      </c>
      <c r="AK394" s="1147" t="s">
        <v>1830</v>
      </c>
      <c r="AL394" s="1142"/>
      <c r="AM394" s="1143"/>
      <c r="AN394" s="1144" t="str">
        <f>IF(AL394="","",CONCATENATE(AL$9,"-",AL394,"-",AM394))</f>
        <v/>
      </c>
      <c r="AO394" s="1148" t="s">
        <v>1830</v>
      </c>
      <c r="AP394" s="1146"/>
      <c r="AQ394" s="1143"/>
      <c r="AR394" s="1144" t="str">
        <f>IF(AP394="","",CONCATENATE(AL$9,"-",AL394,"-",AP394,"-",AQ394))</f>
        <v/>
      </c>
      <c r="AS394" s="1147" t="s">
        <v>1830</v>
      </c>
      <c r="AT394" s="1149"/>
      <c r="AU394" s="1150"/>
      <c r="AV394" s="1151" t="str">
        <f>IF(AT394="","",CONCATENATE(AT$9,"-",AT394,"-",AU394))</f>
        <v/>
      </c>
      <c r="AW394" s="1152" t="s">
        <v>1830</v>
      </c>
      <c r="AX394" s="1153"/>
      <c r="AY394" s="1150"/>
      <c r="AZ394" s="1151" t="str">
        <f>IF(AX394="","",CONCATENATE(AT$9,"-",AT394,"-",AX394,"-",AY394))</f>
        <v/>
      </c>
      <c r="BA394" s="1154" t="s">
        <v>1830</v>
      </c>
      <c r="BB394" s="1155"/>
      <c r="BC394" s="1156"/>
      <c r="BD394" s="1157" t="str">
        <f>IF(BB394="","",CONCATENATE(BB$9,"-",BB394,"-",BC394))</f>
        <v/>
      </c>
      <c r="BE394" s="1158" t="s">
        <v>1830</v>
      </c>
      <c r="BF394" s="1159"/>
      <c r="BG394" s="1156"/>
      <c r="BH394" s="1157" t="str">
        <f>IF(BF394="","",CONCATENATE(BB$9,"-",BB394,"-",BF394,"-",BG394))</f>
        <v/>
      </c>
      <c r="BI394" s="1160" t="s">
        <v>1830</v>
      </c>
      <c r="BJ394" s="1161"/>
      <c r="BK394" s="1162"/>
      <c r="BL394" s="1163" t="str">
        <f>IF(BJ394="","",CONCATENATE(BJ$9,"-",BJ394,"-",BK394))</f>
        <v/>
      </c>
      <c r="BM394" s="1164" t="s">
        <v>1830</v>
      </c>
      <c r="BN394" s="1165"/>
      <c r="BO394" s="1162"/>
      <c r="BP394" s="1163" t="str">
        <f>IF(BN394="","",CONCATENATE(BJ$9,"-",BJ394,"-",BN394,"-",BO394))</f>
        <v/>
      </c>
      <c r="BQ394" s="1166" t="s">
        <v>1830</v>
      </c>
      <c r="BR394" s="1167"/>
      <c r="BS394" s="1168"/>
      <c r="BT394" s="1169" t="str">
        <f>IF(BR394="","",CONCATENATE(BR$9,"-",BR394,"-",BS394))</f>
        <v/>
      </c>
      <c r="BU394" s="1170" t="s">
        <v>1830</v>
      </c>
      <c r="BV394" s="1171"/>
      <c r="BW394" s="1168"/>
      <c r="BX394" s="1169" t="str">
        <f>IF(BV394="","",CONCATENATE(BR$9,"-",BR394,"-",BV394,"-",BW394))</f>
        <v/>
      </c>
      <c r="BY394" s="1172" t="s">
        <v>1830</v>
      </c>
      <c r="BZ394" s="1129"/>
      <c r="CA394" s="1129"/>
      <c r="CB394" s="1129"/>
      <c r="CC394" s="1129"/>
      <c r="CD394" s="1129"/>
      <c r="CE394" s="1129"/>
      <c r="CF394" s="1129"/>
      <c r="CG394" s="1129"/>
      <c r="CH394" s="1129"/>
      <c r="CI394" s="1129"/>
      <c r="CJ394" s="1129"/>
      <c r="CK394" s="1129"/>
      <c r="CL394" s="1129"/>
      <c r="CM394" s="1129"/>
      <c r="CN394" s="1129"/>
      <c r="CO394" s="1129"/>
      <c r="CP394" s="1129"/>
      <c r="CQ394" s="1129"/>
      <c r="CR394" s="1129"/>
      <c r="CS394" s="1129"/>
    </row>
    <row r="395" spans="1:97" ht="79.5" customHeight="1">
      <c r="A395" s="1804"/>
      <c r="B395" s="1798"/>
      <c r="C395" s="1798"/>
      <c r="D395" s="1798"/>
      <c r="E395" s="1798"/>
      <c r="F395" s="1798"/>
      <c r="G395" s="1798"/>
      <c r="H395" s="1798"/>
      <c r="I395" s="1798"/>
      <c r="J395" s="1798"/>
      <c r="K395" s="1798"/>
      <c r="L395" s="1798"/>
      <c r="M395" s="1802"/>
      <c r="N395" s="1173" t="s">
        <v>1830</v>
      </c>
      <c r="O395" s="1174" t="s">
        <v>1830</v>
      </c>
      <c r="P395" s="1175"/>
      <c r="Q395" s="1176"/>
      <c r="R395" s="1177" t="s">
        <v>1830</v>
      </c>
      <c r="S395" s="1174" t="s">
        <v>1830</v>
      </c>
      <c r="T395" s="1175"/>
      <c r="U395" s="1178"/>
      <c r="V395" s="1173" t="s">
        <v>1830</v>
      </c>
      <c r="W395" s="1174" t="s">
        <v>1830</v>
      </c>
      <c r="X395" s="1175"/>
      <c r="Y395" s="1176"/>
      <c r="Z395" s="1177" t="s">
        <v>1830</v>
      </c>
      <c r="AA395" s="1174" t="s">
        <v>1830</v>
      </c>
      <c r="AB395" s="1175"/>
      <c r="AC395" s="1178"/>
      <c r="AD395" s="1173" t="s">
        <v>1830</v>
      </c>
      <c r="AE395" s="1174" t="s">
        <v>1830</v>
      </c>
      <c r="AF395" s="1175"/>
      <c r="AG395" s="1176"/>
      <c r="AH395" s="1177" t="s">
        <v>1830</v>
      </c>
      <c r="AI395" s="1174" t="s">
        <v>1830</v>
      </c>
      <c r="AJ395" s="1175"/>
      <c r="AK395" s="1178"/>
      <c r="AL395" s="1173" t="s">
        <v>1830</v>
      </c>
      <c r="AM395" s="1174" t="s">
        <v>1830</v>
      </c>
      <c r="AN395" s="1175"/>
      <c r="AO395" s="1179"/>
      <c r="AP395" s="1177" t="s">
        <v>1830</v>
      </c>
      <c r="AQ395" s="1174" t="s">
        <v>1830</v>
      </c>
      <c r="AR395" s="1175"/>
      <c r="AS395" s="1178"/>
      <c r="AT395" s="1180" t="s">
        <v>1830</v>
      </c>
      <c r="AU395" s="1181" t="s">
        <v>1830</v>
      </c>
      <c r="AV395" s="1182"/>
      <c r="AW395" s="1183"/>
      <c r="AX395" s="1184" t="s">
        <v>1830</v>
      </c>
      <c r="AY395" s="1181" t="s">
        <v>1830</v>
      </c>
      <c r="AZ395" s="1182"/>
      <c r="BA395" s="1185"/>
      <c r="BB395" s="1186" t="s">
        <v>1830</v>
      </c>
      <c r="BC395" s="1187" t="s">
        <v>1830</v>
      </c>
      <c r="BD395" s="1188"/>
      <c r="BE395" s="1189"/>
      <c r="BF395" s="1190" t="s">
        <v>1830</v>
      </c>
      <c r="BG395" s="1187" t="s">
        <v>1830</v>
      </c>
      <c r="BH395" s="1188"/>
      <c r="BI395" s="1191"/>
      <c r="BJ395" s="1192" t="s">
        <v>1830</v>
      </c>
      <c r="BK395" s="1193" t="s">
        <v>1830</v>
      </c>
      <c r="BL395" s="1194"/>
      <c r="BM395" s="1195"/>
      <c r="BN395" s="1196" t="s">
        <v>1830</v>
      </c>
      <c r="BO395" s="1193" t="s">
        <v>1830</v>
      </c>
      <c r="BP395" s="1194"/>
      <c r="BQ395" s="1197"/>
      <c r="BR395" s="1198" t="s">
        <v>1830</v>
      </c>
      <c r="BS395" s="1199" t="s">
        <v>1830</v>
      </c>
      <c r="BT395" s="1200"/>
      <c r="BU395" s="1201"/>
      <c r="BV395" s="1202" t="s">
        <v>1830</v>
      </c>
      <c r="BW395" s="1199" t="s">
        <v>1830</v>
      </c>
      <c r="BX395" s="1200"/>
      <c r="BY395" s="1203"/>
      <c r="BZ395" s="1129"/>
      <c r="CA395" s="1129"/>
      <c r="CB395" s="1129"/>
      <c r="CC395" s="1129"/>
      <c r="CD395" s="1129"/>
      <c r="CE395" s="1129"/>
      <c r="CF395" s="1129"/>
      <c r="CG395" s="1129"/>
      <c r="CH395" s="1129"/>
      <c r="CI395" s="1129"/>
      <c r="CJ395" s="1129"/>
      <c r="CK395" s="1129"/>
      <c r="CL395" s="1129"/>
      <c r="CM395" s="1129"/>
      <c r="CN395" s="1129"/>
      <c r="CO395" s="1129"/>
      <c r="CP395" s="1129"/>
      <c r="CQ395" s="1129"/>
      <c r="CR395" s="1129"/>
      <c r="CS395" s="1129"/>
    </row>
    <row r="396" spans="1:97" ht="30" customHeight="1">
      <c r="A396" s="1803">
        <v>3</v>
      </c>
      <c r="B396" s="1805"/>
      <c r="C396" s="1806" t="str">
        <f>IF(B396="","",VLOOKUP(B396,COMPETENCIA!$A$2:$B$44,2,0))</f>
        <v/>
      </c>
      <c r="D396" s="1805"/>
      <c r="E396" s="1800" t="str">
        <f>IF(B396="","",CONCATENATE(B396,"-",D396))</f>
        <v/>
      </c>
      <c r="F396" s="1797" t="s">
        <v>1830</v>
      </c>
      <c r="G396" s="1799"/>
      <c r="H396" s="1797" t="str">
        <f>IF(G396="","",VLOOKUP(G396,ACTIVIDAD_APRENDIZAJE!$A$2:$N$11,4,0))</f>
        <v/>
      </c>
      <c r="I396" s="1799"/>
      <c r="J396" s="1797" t="str">
        <f>IF(I396="","",VLOOKUP(I396,PRODUCTOS!$A$2:$H$5,4,0))</f>
        <v/>
      </c>
      <c r="K396" s="1799"/>
      <c r="L396" s="1800" t="str">
        <f>IF(I396="","",CONCATENATE(B396,"-",D396,"-",I396,"-",K396))</f>
        <v/>
      </c>
      <c r="M396" s="1801" t="s">
        <v>1830</v>
      </c>
      <c r="N396" s="1142"/>
      <c r="O396" s="1143"/>
      <c r="P396" s="1144" t="str">
        <f>IF(N396="","",CONCATENATE(N$9,"-",N396,"-",O396))</f>
        <v/>
      </c>
      <c r="Q396" s="1145" t="s">
        <v>1830</v>
      </c>
      <c r="R396" s="1146"/>
      <c r="S396" s="1143"/>
      <c r="T396" s="1144" t="str">
        <f>IF(R396="","",CONCATENATE(N$9,"-",N396,"-",R396,"-",S396))</f>
        <v/>
      </c>
      <c r="U396" s="1147" t="s">
        <v>1830</v>
      </c>
      <c r="V396" s="1142"/>
      <c r="W396" s="1143"/>
      <c r="X396" s="1144" t="str">
        <f>IF(V396="","",CONCATENATE(V$9,"-",V396,"-",W396))</f>
        <v/>
      </c>
      <c r="Y396" s="1145" t="s">
        <v>1830</v>
      </c>
      <c r="Z396" s="1146"/>
      <c r="AA396" s="1143"/>
      <c r="AB396" s="1144" t="str">
        <f>IF(Z396="","",CONCATENATE(V$9,"-",V396,"-",Z396,"-",AA396))</f>
        <v/>
      </c>
      <c r="AC396" s="1147" t="s">
        <v>1830</v>
      </c>
      <c r="AD396" s="1142"/>
      <c r="AE396" s="1143"/>
      <c r="AF396" s="1144" t="str">
        <f>IF(AD396="","",CONCATENATE(AD$9,"-",AD396,"-",AE396))</f>
        <v/>
      </c>
      <c r="AG396" s="1145" t="s">
        <v>1830</v>
      </c>
      <c r="AH396" s="1146"/>
      <c r="AI396" s="1143"/>
      <c r="AJ396" s="1144" t="str">
        <f>IF(AH396="","",CONCATENATE(AD$9,"-",AD396,"-",AH396,"-",AI396))</f>
        <v/>
      </c>
      <c r="AK396" s="1147" t="s">
        <v>1830</v>
      </c>
      <c r="AL396" s="1142"/>
      <c r="AM396" s="1143"/>
      <c r="AN396" s="1144" t="str">
        <f>IF(AL396="","",CONCATENATE(AL$9,"-",AL396,"-",AM396))</f>
        <v/>
      </c>
      <c r="AO396" s="1148" t="s">
        <v>1830</v>
      </c>
      <c r="AP396" s="1146"/>
      <c r="AQ396" s="1143"/>
      <c r="AR396" s="1144" t="str">
        <f>IF(AP396="","",CONCATENATE(AL$9,"-",AL396,"-",AP396,"-",AQ396))</f>
        <v/>
      </c>
      <c r="AS396" s="1147" t="s">
        <v>1830</v>
      </c>
      <c r="AT396" s="1149"/>
      <c r="AU396" s="1150"/>
      <c r="AV396" s="1151" t="str">
        <f>IF(AT396="","",CONCATENATE(AT$9,"-",AT396,"-",AU396))</f>
        <v/>
      </c>
      <c r="AW396" s="1152" t="s">
        <v>1830</v>
      </c>
      <c r="AX396" s="1153"/>
      <c r="AY396" s="1150"/>
      <c r="AZ396" s="1151" t="str">
        <f>IF(AX396="","",CONCATENATE(AT$9,"-",AT396,"-",AX396,"-",AY396))</f>
        <v/>
      </c>
      <c r="BA396" s="1154" t="s">
        <v>1830</v>
      </c>
      <c r="BB396" s="1155"/>
      <c r="BC396" s="1156"/>
      <c r="BD396" s="1157" t="str">
        <f>IF(BB396="","",CONCATENATE(BB$9,"-",BB396,"-",BC396))</f>
        <v/>
      </c>
      <c r="BE396" s="1158" t="s">
        <v>1830</v>
      </c>
      <c r="BF396" s="1159"/>
      <c r="BG396" s="1156"/>
      <c r="BH396" s="1157" t="str">
        <f>IF(BF396="","",CONCATENATE(BB$9,"-",BB396,"-",BF396,"-",BG396))</f>
        <v/>
      </c>
      <c r="BI396" s="1160" t="s">
        <v>1830</v>
      </c>
      <c r="BJ396" s="1161"/>
      <c r="BK396" s="1162"/>
      <c r="BL396" s="1163" t="str">
        <f>IF(BJ396="","",CONCATENATE(BJ$9,"-",BJ396,"-",BK396))</f>
        <v/>
      </c>
      <c r="BM396" s="1164" t="s">
        <v>1830</v>
      </c>
      <c r="BN396" s="1165"/>
      <c r="BO396" s="1162"/>
      <c r="BP396" s="1163" t="str">
        <f>IF(BN396="","",CONCATENATE(BJ$9,"-",BJ396,"-",BN396,"-",BO396))</f>
        <v/>
      </c>
      <c r="BQ396" s="1166" t="s">
        <v>1830</v>
      </c>
      <c r="BR396" s="1167"/>
      <c r="BS396" s="1168"/>
      <c r="BT396" s="1169" t="str">
        <f>IF(BR396="","",CONCATENATE(BR$9,"-",BR396,"-",BS396))</f>
        <v/>
      </c>
      <c r="BU396" s="1170" t="s">
        <v>1830</v>
      </c>
      <c r="BV396" s="1171"/>
      <c r="BW396" s="1168"/>
      <c r="BX396" s="1169" t="str">
        <f>IF(BV396="","",CONCATENATE(BR$9,"-",BR396,"-",BV396,"-",BW396))</f>
        <v/>
      </c>
      <c r="BY396" s="1172" t="s">
        <v>1830</v>
      </c>
      <c r="BZ396" s="1129"/>
      <c r="CA396" s="1129"/>
      <c r="CB396" s="1129"/>
      <c r="CC396" s="1129"/>
      <c r="CD396" s="1129"/>
      <c r="CE396" s="1129"/>
      <c r="CF396" s="1129"/>
      <c r="CG396" s="1129"/>
      <c r="CH396" s="1129"/>
      <c r="CI396" s="1129"/>
      <c r="CJ396" s="1129"/>
      <c r="CK396" s="1129"/>
      <c r="CL396" s="1129"/>
      <c r="CM396" s="1129"/>
      <c r="CN396" s="1129"/>
      <c r="CO396" s="1129"/>
      <c r="CP396" s="1129"/>
      <c r="CQ396" s="1129"/>
      <c r="CR396" s="1129"/>
      <c r="CS396" s="1129"/>
    </row>
    <row r="397" spans="1:97" ht="79.5" customHeight="1">
      <c r="A397" s="1804"/>
      <c r="B397" s="1798"/>
      <c r="C397" s="1798"/>
      <c r="D397" s="1798"/>
      <c r="E397" s="1798"/>
      <c r="F397" s="1798"/>
      <c r="G397" s="1798"/>
      <c r="H397" s="1798"/>
      <c r="I397" s="1798"/>
      <c r="J397" s="1798"/>
      <c r="K397" s="1798"/>
      <c r="L397" s="1798"/>
      <c r="M397" s="1802"/>
      <c r="N397" s="1173" t="s">
        <v>1830</v>
      </c>
      <c r="O397" s="1174" t="s">
        <v>1830</v>
      </c>
      <c r="P397" s="1175"/>
      <c r="Q397" s="1176"/>
      <c r="R397" s="1177" t="s">
        <v>1830</v>
      </c>
      <c r="S397" s="1174" t="s">
        <v>1830</v>
      </c>
      <c r="T397" s="1175"/>
      <c r="U397" s="1178"/>
      <c r="V397" s="1173" t="s">
        <v>1830</v>
      </c>
      <c r="W397" s="1174" t="s">
        <v>1830</v>
      </c>
      <c r="X397" s="1175"/>
      <c r="Y397" s="1176"/>
      <c r="Z397" s="1177" t="s">
        <v>1830</v>
      </c>
      <c r="AA397" s="1174" t="s">
        <v>1830</v>
      </c>
      <c r="AB397" s="1175"/>
      <c r="AC397" s="1178"/>
      <c r="AD397" s="1173" t="s">
        <v>1830</v>
      </c>
      <c r="AE397" s="1174" t="s">
        <v>1830</v>
      </c>
      <c r="AF397" s="1175"/>
      <c r="AG397" s="1176"/>
      <c r="AH397" s="1177" t="s">
        <v>1830</v>
      </c>
      <c r="AI397" s="1174" t="s">
        <v>1830</v>
      </c>
      <c r="AJ397" s="1175"/>
      <c r="AK397" s="1178"/>
      <c r="AL397" s="1173" t="s">
        <v>1830</v>
      </c>
      <c r="AM397" s="1174" t="s">
        <v>1830</v>
      </c>
      <c r="AN397" s="1175"/>
      <c r="AO397" s="1179"/>
      <c r="AP397" s="1177" t="s">
        <v>1830</v>
      </c>
      <c r="AQ397" s="1174" t="s">
        <v>1830</v>
      </c>
      <c r="AR397" s="1175"/>
      <c r="AS397" s="1178"/>
      <c r="AT397" s="1180" t="s">
        <v>1830</v>
      </c>
      <c r="AU397" s="1181" t="s">
        <v>1830</v>
      </c>
      <c r="AV397" s="1182"/>
      <c r="AW397" s="1183"/>
      <c r="AX397" s="1184" t="s">
        <v>1830</v>
      </c>
      <c r="AY397" s="1181" t="s">
        <v>1830</v>
      </c>
      <c r="AZ397" s="1182"/>
      <c r="BA397" s="1185"/>
      <c r="BB397" s="1186" t="s">
        <v>1830</v>
      </c>
      <c r="BC397" s="1187" t="s">
        <v>1830</v>
      </c>
      <c r="BD397" s="1188"/>
      <c r="BE397" s="1189"/>
      <c r="BF397" s="1190" t="s">
        <v>1830</v>
      </c>
      <c r="BG397" s="1187" t="s">
        <v>1830</v>
      </c>
      <c r="BH397" s="1188"/>
      <c r="BI397" s="1191"/>
      <c r="BJ397" s="1192" t="s">
        <v>1830</v>
      </c>
      <c r="BK397" s="1193" t="s">
        <v>1830</v>
      </c>
      <c r="BL397" s="1194"/>
      <c r="BM397" s="1195"/>
      <c r="BN397" s="1196" t="s">
        <v>1830</v>
      </c>
      <c r="BO397" s="1193" t="s">
        <v>1830</v>
      </c>
      <c r="BP397" s="1194"/>
      <c r="BQ397" s="1197"/>
      <c r="BR397" s="1198" t="s">
        <v>1830</v>
      </c>
      <c r="BS397" s="1199" t="s">
        <v>1830</v>
      </c>
      <c r="BT397" s="1200"/>
      <c r="BU397" s="1201"/>
      <c r="BV397" s="1202" t="s">
        <v>1830</v>
      </c>
      <c r="BW397" s="1199" t="s">
        <v>1830</v>
      </c>
      <c r="BX397" s="1200"/>
      <c r="BY397" s="1203"/>
      <c r="BZ397" s="1129"/>
      <c r="CA397" s="1129"/>
      <c r="CB397" s="1129"/>
      <c r="CC397" s="1129"/>
      <c r="CD397" s="1129"/>
      <c r="CE397" s="1129"/>
      <c r="CF397" s="1129"/>
      <c r="CG397" s="1129"/>
      <c r="CH397" s="1129"/>
      <c r="CI397" s="1129"/>
      <c r="CJ397" s="1129"/>
      <c r="CK397" s="1129"/>
      <c r="CL397" s="1129"/>
      <c r="CM397" s="1129"/>
      <c r="CN397" s="1129"/>
      <c r="CO397" s="1129"/>
      <c r="CP397" s="1129"/>
      <c r="CQ397" s="1129"/>
      <c r="CR397" s="1129"/>
      <c r="CS397" s="1129"/>
    </row>
    <row r="398" spans="1:97" ht="30" customHeight="1">
      <c r="A398" s="1803">
        <v>4</v>
      </c>
      <c r="B398" s="1805"/>
      <c r="C398" s="1806" t="str">
        <f>IF(B398="","",VLOOKUP(B398,COMPETENCIA!$A$2:$B$44,2,0))</f>
        <v/>
      </c>
      <c r="D398" s="1805"/>
      <c r="E398" s="1800" t="str">
        <f>IF(B398="","",CONCATENATE(B398,"-",D398))</f>
        <v/>
      </c>
      <c r="F398" s="1797" t="s">
        <v>1830</v>
      </c>
      <c r="G398" s="1799"/>
      <c r="H398" s="1797" t="str">
        <f>IF(G398="","",VLOOKUP(G398,ACTIVIDAD_APRENDIZAJE!$A$2:$N$11,4,0))</f>
        <v/>
      </c>
      <c r="I398" s="1799"/>
      <c r="J398" s="1797" t="str">
        <f>IF(I398="","",VLOOKUP(I398,PRODUCTOS!$A$2:$H$5,4,0))</f>
        <v/>
      </c>
      <c r="K398" s="1799"/>
      <c r="L398" s="1800" t="str">
        <f>IF(I398="","",CONCATENATE(B398,"-",D398,"-",I398,"-",K398))</f>
        <v/>
      </c>
      <c r="M398" s="1801" t="s">
        <v>1830</v>
      </c>
      <c r="N398" s="1142"/>
      <c r="O398" s="1143"/>
      <c r="P398" s="1144" t="str">
        <f>IF(N398="","",CONCATENATE(N$9,"-",N398,"-",O398))</f>
        <v/>
      </c>
      <c r="Q398" s="1145" t="s">
        <v>1830</v>
      </c>
      <c r="R398" s="1146"/>
      <c r="S398" s="1143"/>
      <c r="T398" s="1144" t="str">
        <f>IF(R398="","",CONCATENATE(N$9,"-",N398,"-",R398,"-",S398))</f>
        <v/>
      </c>
      <c r="U398" s="1147" t="s">
        <v>1830</v>
      </c>
      <c r="V398" s="1142"/>
      <c r="W398" s="1143"/>
      <c r="X398" s="1144" t="str">
        <f>IF(V398="","",CONCATENATE(V$9,"-",V398,"-",W398))</f>
        <v/>
      </c>
      <c r="Y398" s="1145" t="s">
        <v>1830</v>
      </c>
      <c r="Z398" s="1146"/>
      <c r="AA398" s="1143"/>
      <c r="AB398" s="1144" t="str">
        <f>IF(Z398="","",CONCATENATE(V$9,"-",V398,"-",Z398,"-",AA398))</f>
        <v/>
      </c>
      <c r="AC398" s="1147" t="s">
        <v>1830</v>
      </c>
      <c r="AD398" s="1142"/>
      <c r="AE398" s="1143"/>
      <c r="AF398" s="1144" t="str">
        <f>IF(AD398="","",CONCATENATE(AD$9,"-",AD398,"-",AE398))</f>
        <v/>
      </c>
      <c r="AG398" s="1145" t="s">
        <v>1830</v>
      </c>
      <c r="AH398" s="1146"/>
      <c r="AI398" s="1143"/>
      <c r="AJ398" s="1144" t="str">
        <f>IF(AH398="","",CONCATENATE(AD$9,"-",AD398,"-",AH398,"-",AI398))</f>
        <v/>
      </c>
      <c r="AK398" s="1147" t="s">
        <v>1830</v>
      </c>
      <c r="AL398" s="1142"/>
      <c r="AM398" s="1143"/>
      <c r="AN398" s="1144" t="str">
        <f>IF(AL398="","",CONCATENATE(AL$9,"-",AL398,"-",AM398))</f>
        <v/>
      </c>
      <c r="AO398" s="1148" t="s">
        <v>1830</v>
      </c>
      <c r="AP398" s="1146"/>
      <c r="AQ398" s="1143"/>
      <c r="AR398" s="1144" t="str">
        <f>IF(AP398="","",CONCATENATE(AL$9,"-",AL398,"-",AP398,"-",AQ398))</f>
        <v/>
      </c>
      <c r="AS398" s="1147" t="s">
        <v>1830</v>
      </c>
      <c r="AT398" s="1149"/>
      <c r="AU398" s="1150"/>
      <c r="AV398" s="1151" t="str">
        <f>IF(AT398="","",CONCATENATE(AT$9,"-",AT398,"-",AU398))</f>
        <v/>
      </c>
      <c r="AW398" s="1152" t="s">
        <v>1830</v>
      </c>
      <c r="AX398" s="1153"/>
      <c r="AY398" s="1150"/>
      <c r="AZ398" s="1151" t="str">
        <f>IF(AX398="","",CONCATENATE(AT$9,"-",AT398,"-",AX398,"-",AY398))</f>
        <v/>
      </c>
      <c r="BA398" s="1154" t="s">
        <v>1830</v>
      </c>
      <c r="BB398" s="1155"/>
      <c r="BC398" s="1156"/>
      <c r="BD398" s="1157" t="str">
        <f>IF(BB398="","",CONCATENATE(BB$9,"-",BB398,"-",BC398))</f>
        <v/>
      </c>
      <c r="BE398" s="1158" t="s">
        <v>1830</v>
      </c>
      <c r="BF398" s="1159"/>
      <c r="BG398" s="1156"/>
      <c r="BH398" s="1157" t="str">
        <f>IF(BF398="","",CONCATENATE(BB$9,"-",BB398,"-",BF398,"-",BG398))</f>
        <v/>
      </c>
      <c r="BI398" s="1160" t="s">
        <v>1830</v>
      </c>
      <c r="BJ398" s="1161"/>
      <c r="BK398" s="1162"/>
      <c r="BL398" s="1163" t="str">
        <f>IF(BJ398="","",CONCATENATE(BJ$9,"-",BJ398,"-",BK398))</f>
        <v/>
      </c>
      <c r="BM398" s="1164" t="s">
        <v>1830</v>
      </c>
      <c r="BN398" s="1165"/>
      <c r="BO398" s="1162"/>
      <c r="BP398" s="1163" t="str">
        <f>IF(BN398="","",CONCATENATE(BJ$9,"-",BJ398,"-",BN398,"-",BO398))</f>
        <v/>
      </c>
      <c r="BQ398" s="1166" t="s">
        <v>1830</v>
      </c>
      <c r="BR398" s="1167"/>
      <c r="BS398" s="1168"/>
      <c r="BT398" s="1169" t="str">
        <f>IF(BR398="","",CONCATENATE(BR$9,"-",BR398,"-",BS398))</f>
        <v/>
      </c>
      <c r="BU398" s="1170" t="s">
        <v>1830</v>
      </c>
      <c r="BV398" s="1171"/>
      <c r="BW398" s="1168"/>
      <c r="BX398" s="1169" t="str">
        <f>IF(BV398="","",CONCATENATE(BR$9,"-",BR398,"-",BV398,"-",BW398))</f>
        <v/>
      </c>
      <c r="BY398" s="1172" t="s">
        <v>1830</v>
      </c>
      <c r="BZ398" s="1129"/>
      <c r="CA398" s="1129"/>
      <c r="CB398" s="1129"/>
      <c r="CC398" s="1129"/>
      <c r="CD398" s="1129"/>
      <c r="CE398" s="1129"/>
      <c r="CF398" s="1129"/>
      <c r="CG398" s="1129"/>
      <c r="CH398" s="1129"/>
      <c r="CI398" s="1129"/>
      <c r="CJ398" s="1129"/>
      <c r="CK398" s="1129"/>
      <c r="CL398" s="1129"/>
      <c r="CM398" s="1129"/>
      <c r="CN398" s="1129"/>
      <c r="CO398" s="1129"/>
      <c r="CP398" s="1129"/>
      <c r="CQ398" s="1129"/>
      <c r="CR398" s="1129"/>
      <c r="CS398" s="1129"/>
    </row>
    <row r="399" spans="1:97" ht="79.5" customHeight="1">
      <c r="A399" s="1804"/>
      <c r="B399" s="1798"/>
      <c r="C399" s="1798"/>
      <c r="D399" s="1798"/>
      <c r="E399" s="1798"/>
      <c r="F399" s="1798"/>
      <c r="G399" s="1798"/>
      <c r="H399" s="1798"/>
      <c r="I399" s="1798"/>
      <c r="J399" s="1798"/>
      <c r="K399" s="1798"/>
      <c r="L399" s="1798"/>
      <c r="M399" s="1802"/>
      <c r="N399" s="1173" t="s">
        <v>1830</v>
      </c>
      <c r="O399" s="1174" t="s">
        <v>1830</v>
      </c>
      <c r="P399" s="1175"/>
      <c r="Q399" s="1176"/>
      <c r="R399" s="1177" t="s">
        <v>1830</v>
      </c>
      <c r="S399" s="1174" t="s">
        <v>1830</v>
      </c>
      <c r="T399" s="1175"/>
      <c r="U399" s="1178"/>
      <c r="V399" s="1173" t="s">
        <v>1830</v>
      </c>
      <c r="W399" s="1174" t="s">
        <v>1830</v>
      </c>
      <c r="X399" s="1175"/>
      <c r="Y399" s="1176"/>
      <c r="Z399" s="1177" t="s">
        <v>1830</v>
      </c>
      <c r="AA399" s="1174" t="s">
        <v>1830</v>
      </c>
      <c r="AB399" s="1175"/>
      <c r="AC399" s="1178"/>
      <c r="AD399" s="1173" t="s">
        <v>1830</v>
      </c>
      <c r="AE399" s="1174" t="s">
        <v>1830</v>
      </c>
      <c r="AF399" s="1175"/>
      <c r="AG399" s="1176"/>
      <c r="AH399" s="1177" t="s">
        <v>1830</v>
      </c>
      <c r="AI399" s="1174" t="s">
        <v>1830</v>
      </c>
      <c r="AJ399" s="1175"/>
      <c r="AK399" s="1178"/>
      <c r="AL399" s="1173" t="s">
        <v>1830</v>
      </c>
      <c r="AM399" s="1174" t="s">
        <v>1830</v>
      </c>
      <c r="AN399" s="1175"/>
      <c r="AO399" s="1179"/>
      <c r="AP399" s="1177" t="s">
        <v>1830</v>
      </c>
      <c r="AQ399" s="1174" t="s">
        <v>1830</v>
      </c>
      <c r="AR399" s="1175"/>
      <c r="AS399" s="1178"/>
      <c r="AT399" s="1180" t="s">
        <v>1830</v>
      </c>
      <c r="AU399" s="1181" t="s">
        <v>1830</v>
      </c>
      <c r="AV399" s="1182"/>
      <c r="AW399" s="1183"/>
      <c r="AX399" s="1184" t="s">
        <v>1830</v>
      </c>
      <c r="AY399" s="1181" t="s">
        <v>1830</v>
      </c>
      <c r="AZ399" s="1182"/>
      <c r="BA399" s="1185"/>
      <c r="BB399" s="1186" t="s">
        <v>1830</v>
      </c>
      <c r="BC399" s="1187" t="s">
        <v>1830</v>
      </c>
      <c r="BD399" s="1188"/>
      <c r="BE399" s="1189"/>
      <c r="BF399" s="1190" t="s">
        <v>1830</v>
      </c>
      <c r="BG399" s="1187" t="s">
        <v>1830</v>
      </c>
      <c r="BH399" s="1188"/>
      <c r="BI399" s="1191"/>
      <c r="BJ399" s="1192" t="s">
        <v>1830</v>
      </c>
      <c r="BK399" s="1193" t="s">
        <v>1830</v>
      </c>
      <c r="BL399" s="1194"/>
      <c r="BM399" s="1195"/>
      <c r="BN399" s="1196" t="s">
        <v>1830</v>
      </c>
      <c r="BO399" s="1193" t="s">
        <v>1830</v>
      </c>
      <c r="BP399" s="1194"/>
      <c r="BQ399" s="1197"/>
      <c r="BR399" s="1198" t="s">
        <v>1830</v>
      </c>
      <c r="BS399" s="1199" t="s">
        <v>1830</v>
      </c>
      <c r="BT399" s="1200"/>
      <c r="BU399" s="1201"/>
      <c r="BV399" s="1202" t="s">
        <v>1830</v>
      </c>
      <c r="BW399" s="1199" t="s">
        <v>1830</v>
      </c>
      <c r="BX399" s="1200"/>
      <c r="BY399" s="1203"/>
      <c r="BZ399" s="1129"/>
      <c r="CA399" s="1129"/>
      <c r="CB399" s="1129"/>
      <c r="CC399" s="1129"/>
      <c r="CD399" s="1129"/>
      <c r="CE399" s="1129"/>
      <c r="CF399" s="1129"/>
      <c r="CG399" s="1129"/>
      <c r="CH399" s="1129"/>
      <c r="CI399" s="1129"/>
      <c r="CJ399" s="1129"/>
      <c r="CK399" s="1129"/>
      <c r="CL399" s="1129"/>
      <c r="CM399" s="1129"/>
      <c r="CN399" s="1129"/>
      <c r="CO399" s="1129"/>
      <c r="CP399" s="1129"/>
      <c r="CQ399" s="1129"/>
      <c r="CR399" s="1129"/>
      <c r="CS399" s="1129"/>
    </row>
    <row r="400" spans="1:97" ht="30" customHeight="1">
      <c r="A400" s="1803">
        <v>5</v>
      </c>
      <c r="B400" s="1805"/>
      <c r="C400" s="1806" t="str">
        <f>IF(B400="","",VLOOKUP(B400,COMPETENCIA!$A$2:$B$44,2,0))</f>
        <v/>
      </c>
      <c r="D400" s="1805"/>
      <c r="E400" s="1800" t="str">
        <f>IF(B400="","",CONCATENATE(B400,"-",D400))</f>
        <v/>
      </c>
      <c r="F400" s="1797" t="s">
        <v>1830</v>
      </c>
      <c r="G400" s="1799"/>
      <c r="H400" s="1797" t="str">
        <f>IF(G400="","",VLOOKUP(G400,ACTIVIDAD_APRENDIZAJE!$A$2:$N$11,4,0))</f>
        <v/>
      </c>
      <c r="I400" s="1799"/>
      <c r="J400" s="1797" t="str">
        <f>IF(I400="","",VLOOKUP(I400,PRODUCTOS!$A$2:$H$5,4,0))</f>
        <v/>
      </c>
      <c r="K400" s="1799"/>
      <c r="L400" s="1800" t="str">
        <f>IF(I400="","",CONCATENATE(B400,"-",D400,"-",I400,"-",K400))</f>
        <v/>
      </c>
      <c r="M400" s="1801" t="s">
        <v>1830</v>
      </c>
      <c r="N400" s="1142"/>
      <c r="O400" s="1143"/>
      <c r="P400" s="1144" t="str">
        <f>IF(N400="","",CONCATENATE(N$9,"-",N400,"-",O400))</f>
        <v/>
      </c>
      <c r="Q400" s="1145" t="s">
        <v>1830</v>
      </c>
      <c r="R400" s="1146"/>
      <c r="S400" s="1143"/>
      <c r="T400" s="1144" t="str">
        <f>IF(R400="","",CONCATENATE(N$9,"-",N400,"-",R400,"-",S400))</f>
        <v/>
      </c>
      <c r="U400" s="1147" t="s">
        <v>1830</v>
      </c>
      <c r="V400" s="1142"/>
      <c r="W400" s="1143"/>
      <c r="X400" s="1144" t="str">
        <f>IF(V400="","",CONCATENATE(V$9,"-",V400,"-",W400))</f>
        <v/>
      </c>
      <c r="Y400" s="1145" t="s">
        <v>1830</v>
      </c>
      <c r="Z400" s="1146"/>
      <c r="AA400" s="1143"/>
      <c r="AB400" s="1144" t="str">
        <f>IF(Z400="","",CONCATENATE(V$9,"-",V400,"-",Z400,"-",AA400))</f>
        <v/>
      </c>
      <c r="AC400" s="1147" t="s">
        <v>1830</v>
      </c>
      <c r="AD400" s="1142"/>
      <c r="AE400" s="1143"/>
      <c r="AF400" s="1144" t="str">
        <f>IF(AD400="","",CONCATENATE(AD$9,"-",AD400,"-",AE400))</f>
        <v/>
      </c>
      <c r="AG400" s="1145" t="s">
        <v>1830</v>
      </c>
      <c r="AH400" s="1146"/>
      <c r="AI400" s="1143"/>
      <c r="AJ400" s="1144" t="str">
        <f>IF(AH400="","",CONCATENATE(AD$9,"-",AD400,"-",AH400,"-",AI400))</f>
        <v/>
      </c>
      <c r="AK400" s="1147" t="s">
        <v>1830</v>
      </c>
      <c r="AL400" s="1142"/>
      <c r="AM400" s="1143"/>
      <c r="AN400" s="1144" t="str">
        <f>IF(AL400="","",CONCATENATE(AL$9,"-",AL400,"-",AM400))</f>
        <v/>
      </c>
      <c r="AO400" s="1148" t="s">
        <v>1830</v>
      </c>
      <c r="AP400" s="1146"/>
      <c r="AQ400" s="1143"/>
      <c r="AR400" s="1144" t="str">
        <f>IF(AP400="","",CONCATENATE(AL$9,"-",AL400,"-",AP400,"-",AQ400))</f>
        <v/>
      </c>
      <c r="AS400" s="1147" t="s">
        <v>1830</v>
      </c>
      <c r="AT400" s="1149"/>
      <c r="AU400" s="1150"/>
      <c r="AV400" s="1151" t="str">
        <f>IF(AT400="","",CONCATENATE(AT$9,"-",AT400,"-",AU400))</f>
        <v/>
      </c>
      <c r="AW400" s="1152" t="s">
        <v>1830</v>
      </c>
      <c r="AX400" s="1153"/>
      <c r="AY400" s="1150"/>
      <c r="AZ400" s="1151" t="str">
        <f>IF(AX400="","",CONCATENATE(AT$9,"-",AT400,"-",AX400,"-",AY400))</f>
        <v/>
      </c>
      <c r="BA400" s="1154" t="s">
        <v>1830</v>
      </c>
      <c r="BB400" s="1155"/>
      <c r="BC400" s="1156"/>
      <c r="BD400" s="1157" t="str">
        <f>IF(BB400="","",CONCATENATE(BB$9,"-",BB400,"-",BC400))</f>
        <v/>
      </c>
      <c r="BE400" s="1158" t="s">
        <v>1830</v>
      </c>
      <c r="BF400" s="1159"/>
      <c r="BG400" s="1156"/>
      <c r="BH400" s="1157" t="str">
        <f>IF(BF400="","",CONCATENATE(BB$9,"-",BB400,"-",BF400,"-",BG400))</f>
        <v/>
      </c>
      <c r="BI400" s="1160" t="s">
        <v>1830</v>
      </c>
      <c r="BJ400" s="1161"/>
      <c r="BK400" s="1162"/>
      <c r="BL400" s="1163" t="str">
        <f>IF(BJ400="","",CONCATENATE(BJ$9,"-",BJ400,"-",BK400))</f>
        <v/>
      </c>
      <c r="BM400" s="1164" t="s">
        <v>1830</v>
      </c>
      <c r="BN400" s="1165"/>
      <c r="BO400" s="1162"/>
      <c r="BP400" s="1163" t="str">
        <f>IF(BN400="","",CONCATENATE(BJ$9,"-",BJ400,"-",BN400,"-",BO400))</f>
        <v/>
      </c>
      <c r="BQ400" s="1166" t="s">
        <v>1830</v>
      </c>
      <c r="BR400" s="1167"/>
      <c r="BS400" s="1168"/>
      <c r="BT400" s="1169" t="str">
        <f>IF(BR400="","",CONCATENATE(BR$9,"-",BR400,"-",BS400))</f>
        <v/>
      </c>
      <c r="BU400" s="1170" t="s">
        <v>1830</v>
      </c>
      <c r="BV400" s="1171"/>
      <c r="BW400" s="1168"/>
      <c r="BX400" s="1169" t="str">
        <f>IF(BV400="","",CONCATENATE(BR$9,"-",BR400,"-",BV400,"-",BW400))</f>
        <v/>
      </c>
      <c r="BY400" s="1172" t="s">
        <v>1830</v>
      </c>
      <c r="BZ400" s="1129"/>
      <c r="CA400" s="1129"/>
      <c r="CB400" s="1129"/>
      <c r="CC400" s="1129"/>
      <c r="CD400" s="1129"/>
      <c r="CE400" s="1129"/>
      <c r="CF400" s="1129"/>
      <c r="CG400" s="1129"/>
      <c r="CH400" s="1129"/>
      <c r="CI400" s="1129"/>
      <c r="CJ400" s="1129"/>
      <c r="CK400" s="1129"/>
      <c r="CL400" s="1129"/>
      <c r="CM400" s="1129"/>
      <c r="CN400" s="1129"/>
      <c r="CO400" s="1129"/>
      <c r="CP400" s="1129"/>
      <c r="CQ400" s="1129"/>
      <c r="CR400" s="1129"/>
      <c r="CS400" s="1129"/>
    </row>
    <row r="401" spans="1:97" ht="79.5" customHeight="1">
      <c r="A401" s="1804"/>
      <c r="B401" s="1798"/>
      <c r="C401" s="1798"/>
      <c r="D401" s="1798"/>
      <c r="E401" s="1798"/>
      <c r="F401" s="1798"/>
      <c r="G401" s="1798"/>
      <c r="H401" s="1798"/>
      <c r="I401" s="1798"/>
      <c r="J401" s="1798"/>
      <c r="K401" s="1798"/>
      <c r="L401" s="1798"/>
      <c r="M401" s="1802"/>
      <c r="N401" s="1173" t="s">
        <v>1830</v>
      </c>
      <c r="O401" s="1174" t="s">
        <v>1830</v>
      </c>
      <c r="P401" s="1175"/>
      <c r="Q401" s="1176"/>
      <c r="R401" s="1177" t="s">
        <v>1830</v>
      </c>
      <c r="S401" s="1174" t="s">
        <v>1830</v>
      </c>
      <c r="T401" s="1175"/>
      <c r="U401" s="1178"/>
      <c r="V401" s="1173" t="s">
        <v>1830</v>
      </c>
      <c r="W401" s="1174" t="s">
        <v>1830</v>
      </c>
      <c r="X401" s="1175"/>
      <c r="Y401" s="1176"/>
      <c r="Z401" s="1177" t="s">
        <v>1830</v>
      </c>
      <c r="AA401" s="1174" t="s">
        <v>1830</v>
      </c>
      <c r="AB401" s="1175"/>
      <c r="AC401" s="1178"/>
      <c r="AD401" s="1173" t="s">
        <v>1830</v>
      </c>
      <c r="AE401" s="1174" t="s">
        <v>1830</v>
      </c>
      <c r="AF401" s="1175"/>
      <c r="AG401" s="1176"/>
      <c r="AH401" s="1177" t="s">
        <v>1830</v>
      </c>
      <c r="AI401" s="1174" t="s">
        <v>1830</v>
      </c>
      <c r="AJ401" s="1175"/>
      <c r="AK401" s="1178"/>
      <c r="AL401" s="1173" t="s">
        <v>1830</v>
      </c>
      <c r="AM401" s="1174" t="s">
        <v>1830</v>
      </c>
      <c r="AN401" s="1175"/>
      <c r="AO401" s="1179"/>
      <c r="AP401" s="1177" t="s">
        <v>1830</v>
      </c>
      <c r="AQ401" s="1174" t="s">
        <v>1830</v>
      </c>
      <c r="AR401" s="1175"/>
      <c r="AS401" s="1178"/>
      <c r="AT401" s="1180" t="s">
        <v>1830</v>
      </c>
      <c r="AU401" s="1181" t="s">
        <v>1830</v>
      </c>
      <c r="AV401" s="1182"/>
      <c r="AW401" s="1183"/>
      <c r="AX401" s="1184" t="s">
        <v>1830</v>
      </c>
      <c r="AY401" s="1181" t="s">
        <v>1830</v>
      </c>
      <c r="AZ401" s="1182"/>
      <c r="BA401" s="1185"/>
      <c r="BB401" s="1186" t="s">
        <v>1830</v>
      </c>
      <c r="BC401" s="1187" t="s">
        <v>1830</v>
      </c>
      <c r="BD401" s="1188"/>
      <c r="BE401" s="1189"/>
      <c r="BF401" s="1190" t="s">
        <v>1830</v>
      </c>
      <c r="BG401" s="1187" t="s">
        <v>1830</v>
      </c>
      <c r="BH401" s="1188"/>
      <c r="BI401" s="1191"/>
      <c r="BJ401" s="1192" t="s">
        <v>1830</v>
      </c>
      <c r="BK401" s="1193" t="s">
        <v>1830</v>
      </c>
      <c r="BL401" s="1194"/>
      <c r="BM401" s="1195"/>
      <c r="BN401" s="1196" t="s">
        <v>1830</v>
      </c>
      <c r="BO401" s="1193" t="s">
        <v>1830</v>
      </c>
      <c r="BP401" s="1194"/>
      <c r="BQ401" s="1197"/>
      <c r="BR401" s="1198" t="s">
        <v>1830</v>
      </c>
      <c r="BS401" s="1199" t="s">
        <v>1830</v>
      </c>
      <c r="BT401" s="1200"/>
      <c r="BU401" s="1201"/>
      <c r="BV401" s="1202" t="s">
        <v>1830</v>
      </c>
      <c r="BW401" s="1199" t="s">
        <v>1830</v>
      </c>
      <c r="BX401" s="1200"/>
      <c r="BY401" s="1203"/>
      <c r="BZ401" s="1129"/>
      <c r="CA401" s="1129"/>
      <c r="CB401" s="1129"/>
      <c r="CC401" s="1129"/>
      <c r="CD401" s="1129"/>
      <c r="CE401" s="1129"/>
      <c r="CF401" s="1129"/>
      <c r="CG401" s="1129"/>
      <c r="CH401" s="1129"/>
      <c r="CI401" s="1129"/>
      <c r="CJ401" s="1129"/>
      <c r="CK401" s="1129"/>
      <c r="CL401" s="1129"/>
      <c r="CM401" s="1129"/>
      <c r="CN401" s="1129"/>
      <c r="CO401" s="1129"/>
      <c r="CP401" s="1129"/>
      <c r="CQ401" s="1129"/>
      <c r="CR401" s="1129"/>
      <c r="CS401" s="1129"/>
    </row>
    <row r="402" spans="1:97" ht="30" customHeight="1">
      <c r="A402" s="1803">
        <v>6</v>
      </c>
      <c r="B402" s="1805"/>
      <c r="C402" s="1806" t="str">
        <f>IF(B402="","",VLOOKUP(B402,COMPETENCIA!$A$2:$B$44,2,0))</f>
        <v/>
      </c>
      <c r="D402" s="1805"/>
      <c r="E402" s="1800" t="str">
        <f>IF(B402="","",CONCATENATE(B402,"-",D402))</f>
        <v/>
      </c>
      <c r="F402" s="1797" t="s">
        <v>1830</v>
      </c>
      <c r="G402" s="1799"/>
      <c r="H402" s="1797" t="str">
        <f>IF(G402="","",VLOOKUP(G402,ACTIVIDAD_APRENDIZAJE!$A$2:$N$11,4,0))</f>
        <v/>
      </c>
      <c r="I402" s="1799"/>
      <c r="J402" s="1797" t="str">
        <f>IF(I402="","",VLOOKUP(I402,PRODUCTOS!$A$2:$H$5,4,0))</f>
        <v/>
      </c>
      <c r="K402" s="1799"/>
      <c r="L402" s="1800" t="str">
        <f>IF(I402="","",CONCATENATE(B402,"-",D402,"-",I402,"-",K402))</f>
        <v/>
      </c>
      <c r="M402" s="1801" t="s">
        <v>1830</v>
      </c>
      <c r="N402" s="1142"/>
      <c r="O402" s="1143"/>
      <c r="P402" s="1144" t="str">
        <f>IF(N402="","",CONCATENATE(N$9,"-",N402,"-",O402))</f>
        <v/>
      </c>
      <c r="Q402" s="1145" t="s">
        <v>1830</v>
      </c>
      <c r="R402" s="1146"/>
      <c r="S402" s="1143"/>
      <c r="T402" s="1144" t="str">
        <f>IF(R402="","",CONCATENATE(N$9,"-",N402,"-",R402,"-",S402))</f>
        <v/>
      </c>
      <c r="U402" s="1147" t="s">
        <v>1830</v>
      </c>
      <c r="V402" s="1142"/>
      <c r="W402" s="1143"/>
      <c r="X402" s="1144" t="str">
        <f>IF(V402="","",CONCATENATE(V$9,"-",V402,"-",W402))</f>
        <v/>
      </c>
      <c r="Y402" s="1145" t="s">
        <v>1830</v>
      </c>
      <c r="Z402" s="1146"/>
      <c r="AA402" s="1143"/>
      <c r="AB402" s="1144" t="str">
        <f>IF(Z402="","",CONCATENATE(V$9,"-",V402,"-",Z402,"-",AA402))</f>
        <v/>
      </c>
      <c r="AC402" s="1147" t="s">
        <v>1830</v>
      </c>
      <c r="AD402" s="1142"/>
      <c r="AE402" s="1143"/>
      <c r="AF402" s="1144" t="str">
        <f>IF(AD402="","",CONCATENATE(AD$9,"-",AD402,"-",AE402))</f>
        <v/>
      </c>
      <c r="AG402" s="1145" t="s">
        <v>1830</v>
      </c>
      <c r="AH402" s="1146"/>
      <c r="AI402" s="1143"/>
      <c r="AJ402" s="1144" t="str">
        <f>IF(AH402="","",CONCATENATE(AD$9,"-",AD402,"-",AH402,"-",AI402))</f>
        <v/>
      </c>
      <c r="AK402" s="1147" t="s">
        <v>1830</v>
      </c>
      <c r="AL402" s="1142"/>
      <c r="AM402" s="1143"/>
      <c r="AN402" s="1144" t="str">
        <f>IF(AL402="","",CONCATENATE(AL$9,"-",AL402,"-",AM402))</f>
        <v/>
      </c>
      <c r="AO402" s="1148" t="s">
        <v>1830</v>
      </c>
      <c r="AP402" s="1146"/>
      <c r="AQ402" s="1143"/>
      <c r="AR402" s="1144" t="str">
        <f>IF(AP402="","",CONCATENATE(AL$9,"-",AL402,"-",AP402,"-",AQ402))</f>
        <v/>
      </c>
      <c r="AS402" s="1147" t="s">
        <v>1830</v>
      </c>
      <c r="AT402" s="1149"/>
      <c r="AU402" s="1150"/>
      <c r="AV402" s="1151" t="str">
        <f>IF(AT402="","",CONCATENATE(AT$9,"-",AT402,"-",AU402))</f>
        <v/>
      </c>
      <c r="AW402" s="1152" t="s">
        <v>1830</v>
      </c>
      <c r="AX402" s="1153"/>
      <c r="AY402" s="1150"/>
      <c r="AZ402" s="1151" t="str">
        <f>IF(AX402="","",CONCATENATE(AT$9,"-",AT402,"-",AX402,"-",AY402))</f>
        <v/>
      </c>
      <c r="BA402" s="1154" t="s">
        <v>1830</v>
      </c>
      <c r="BB402" s="1155"/>
      <c r="BC402" s="1156"/>
      <c r="BD402" s="1157" t="str">
        <f>IF(BB402="","",CONCATENATE(BB$9,"-",BB402,"-",BC402))</f>
        <v/>
      </c>
      <c r="BE402" s="1158" t="s">
        <v>1830</v>
      </c>
      <c r="BF402" s="1159"/>
      <c r="BG402" s="1156"/>
      <c r="BH402" s="1157" t="str">
        <f>IF(BF402="","",CONCATENATE(BB$9,"-",BB402,"-",BF402,"-",BG402))</f>
        <v/>
      </c>
      <c r="BI402" s="1160" t="s">
        <v>1830</v>
      </c>
      <c r="BJ402" s="1161"/>
      <c r="BK402" s="1162"/>
      <c r="BL402" s="1163" t="str">
        <f>IF(BJ402="","",CONCATENATE(BJ$9,"-",BJ402,"-",BK402))</f>
        <v/>
      </c>
      <c r="BM402" s="1164" t="s">
        <v>1830</v>
      </c>
      <c r="BN402" s="1165"/>
      <c r="BO402" s="1162"/>
      <c r="BP402" s="1163" t="str">
        <f>IF(BN402="","",CONCATENATE(BJ$9,"-",BJ402,"-",BN402,"-",BO402))</f>
        <v/>
      </c>
      <c r="BQ402" s="1166" t="s">
        <v>1830</v>
      </c>
      <c r="BR402" s="1167"/>
      <c r="BS402" s="1168"/>
      <c r="BT402" s="1169" t="str">
        <f>IF(BR402="","",CONCATENATE(BR$9,"-",BR402,"-",BS402))</f>
        <v/>
      </c>
      <c r="BU402" s="1170" t="s">
        <v>1830</v>
      </c>
      <c r="BV402" s="1171"/>
      <c r="BW402" s="1168"/>
      <c r="BX402" s="1169" t="str">
        <f>IF(BV402="","",CONCATENATE(BR$9,"-",BR402,"-",BV402,"-",BW402))</f>
        <v/>
      </c>
      <c r="BY402" s="1172" t="s">
        <v>1830</v>
      </c>
      <c r="BZ402" s="1129"/>
      <c r="CA402" s="1129"/>
      <c r="CB402" s="1129"/>
      <c r="CC402" s="1129"/>
      <c r="CD402" s="1129"/>
      <c r="CE402" s="1129"/>
      <c r="CF402" s="1129"/>
      <c r="CG402" s="1129"/>
      <c r="CH402" s="1129"/>
      <c r="CI402" s="1129"/>
      <c r="CJ402" s="1129"/>
      <c r="CK402" s="1129"/>
      <c r="CL402" s="1129"/>
      <c r="CM402" s="1129"/>
      <c r="CN402" s="1129"/>
      <c r="CO402" s="1129"/>
      <c r="CP402" s="1129"/>
      <c r="CQ402" s="1129"/>
      <c r="CR402" s="1129"/>
      <c r="CS402" s="1129"/>
    </row>
    <row r="403" spans="1:97" ht="79.5" customHeight="1">
      <c r="A403" s="1804"/>
      <c r="B403" s="1798"/>
      <c r="C403" s="1798"/>
      <c r="D403" s="1798"/>
      <c r="E403" s="1798"/>
      <c r="F403" s="1798"/>
      <c r="G403" s="1798"/>
      <c r="H403" s="1798"/>
      <c r="I403" s="1798"/>
      <c r="J403" s="1798"/>
      <c r="K403" s="1798"/>
      <c r="L403" s="1798"/>
      <c r="M403" s="1802"/>
      <c r="N403" s="1173" t="s">
        <v>1830</v>
      </c>
      <c r="O403" s="1174" t="s">
        <v>1830</v>
      </c>
      <c r="P403" s="1175"/>
      <c r="Q403" s="1176"/>
      <c r="R403" s="1177" t="s">
        <v>1830</v>
      </c>
      <c r="S403" s="1174" t="s">
        <v>1830</v>
      </c>
      <c r="T403" s="1175"/>
      <c r="U403" s="1178"/>
      <c r="V403" s="1173" t="s">
        <v>1830</v>
      </c>
      <c r="W403" s="1174" t="s">
        <v>1830</v>
      </c>
      <c r="X403" s="1175"/>
      <c r="Y403" s="1176"/>
      <c r="Z403" s="1177" t="s">
        <v>1830</v>
      </c>
      <c r="AA403" s="1174" t="s">
        <v>1830</v>
      </c>
      <c r="AB403" s="1175"/>
      <c r="AC403" s="1178"/>
      <c r="AD403" s="1173" t="s">
        <v>1830</v>
      </c>
      <c r="AE403" s="1174" t="s">
        <v>1830</v>
      </c>
      <c r="AF403" s="1175"/>
      <c r="AG403" s="1176"/>
      <c r="AH403" s="1177" t="s">
        <v>1830</v>
      </c>
      <c r="AI403" s="1174" t="s">
        <v>1830</v>
      </c>
      <c r="AJ403" s="1175"/>
      <c r="AK403" s="1178"/>
      <c r="AL403" s="1173" t="s">
        <v>1830</v>
      </c>
      <c r="AM403" s="1174" t="s">
        <v>1830</v>
      </c>
      <c r="AN403" s="1175"/>
      <c r="AO403" s="1179"/>
      <c r="AP403" s="1177" t="s">
        <v>1830</v>
      </c>
      <c r="AQ403" s="1174" t="s">
        <v>1830</v>
      </c>
      <c r="AR403" s="1175"/>
      <c r="AS403" s="1178"/>
      <c r="AT403" s="1180" t="s">
        <v>1830</v>
      </c>
      <c r="AU403" s="1181" t="s">
        <v>1830</v>
      </c>
      <c r="AV403" s="1182"/>
      <c r="AW403" s="1183"/>
      <c r="AX403" s="1184" t="s">
        <v>1830</v>
      </c>
      <c r="AY403" s="1181" t="s">
        <v>1830</v>
      </c>
      <c r="AZ403" s="1182"/>
      <c r="BA403" s="1185"/>
      <c r="BB403" s="1186" t="s">
        <v>1830</v>
      </c>
      <c r="BC403" s="1187" t="s">
        <v>1830</v>
      </c>
      <c r="BD403" s="1188"/>
      <c r="BE403" s="1189"/>
      <c r="BF403" s="1190" t="s">
        <v>1830</v>
      </c>
      <c r="BG403" s="1187" t="s">
        <v>1830</v>
      </c>
      <c r="BH403" s="1188"/>
      <c r="BI403" s="1191"/>
      <c r="BJ403" s="1192" t="s">
        <v>1830</v>
      </c>
      <c r="BK403" s="1193" t="s">
        <v>1830</v>
      </c>
      <c r="BL403" s="1194"/>
      <c r="BM403" s="1195"/>
      <c r="BN403" s="1196" t="s">
        <v>1830</v>
      </c>
      <c r="BO403" s="1193" t="s">
        <v>1830</v>
      </c>
      <c r="BP403" s="1194"/>
      <c r="BQ403" s="1197"/>
      <c r="BR403" s="1198" t="s">
        <v>1830</v>
      </c>
      <c r="BS403" s="1199" t="s">
        <v>1830</v>
      </c>
      <c r="BT403" s="1200"/>
      <c r="BU403" s="1201"/>
      <c r="BV403" s="1202" t="s">
        <v>1830</v>
      </c>
      <c r="BW403" s="1199" t="s">
        <v>1830</v>
      </c>
      <c r="BX403" s="1200"/>
      <c r="BY403" s="1203"/>
      <c r="BZ403" s="1129"/>
      <c r="CA403" s="1129"/>
      <c r="CB403" s="1129"/>
      <c r="CC403" s="1129"/>
      <c r="CD403" s="1129"/>
      <c r="CE403" s="1129"/>
      <c r="CF403" s="1129"/>
      <c r="CG403" s="1129"/>
      <c r="CH403" s="1129"/>
      <c r="CI403" s="1129"/>
      <c r="CJ403" s="1129"/>
      <c r="CK403" s="1129"/>
      <c r="CL403" s="1129"/>
      <c r="CM403" s="1129"/>
      <c r="CN403" s="1129"/>
      <c r="CO403" s="1129"/>
      <c r="CP403" s="1129"/>
      <c r="CQ403" s="1129"/>
      <c r="CR403" s="1129"/>
      <c r="CS403" s="1129"/>
    </row>
    <row r="404" spans="1:97" ht="30" customHeight="1">
      <c r="A404" s="1803">
        <v>7</v>
      </c>
      <c r="B404" s="1805"/>
      <c r="C404" s="1806" t="str">
        <f>IF(B404="","",VLOOKUP(B404,COMPETENCIA!$A$2:$B$44,2,0))</f>
        <v/>
      </c>
      <c r="D404" s="1805"/>
      <c r="E404" s="1800" t="str">
        <f>IF(B404="","",CONCATENATE(B404,"-",D404))</f>
        <v/>
      </c>
      <c r="F404" s="1797" t="s">
        <v>1830</v>
      </c>
      <c r="G404" s="1799"/>
      <c r="H404" s="1797" t="str">
        <f>IF(G404="","",VLOOKUP(G404,ACTIVIDAD_APRENDIZAJE!$A$2:$N$11,4,0))</f>
        <v/>
      </c>
      <c r="I404" s="1799"/>
      <c r="J404" s="1797" t="str">
        <f>IF(I404="","",VLOOKUP(I404,PRODUCTOS!$A$2:$H$5,4,0))</f>
        <v/>
      </c>
      <c r="K404" s="1799"/>
      <c r="L404" s="1800" t="str">
        <f>IF(I404="","",CONCATENATE(B404,"-",D404,"-",I404,"-",K404))</f>
        <v/>
      </c>
      <c r="M404" s="1801" t="s">
        <v>1830</v>
      </c>
      <c r="N404" s="1142"/>
      <c r="O404" s="1143"/>
      <c r="P404" s="1144" t="str">
        <f>IF(N404="","",CONCATENATE(N$9,"-",N404,"-",O404))</f>
        <v/>
      </c>
      <c r="Q404" s="1145" t="s">
        <v>1830</v>
      </c>
      <c r="R404" s="1146"/>
      <c r="S404" s="1143"/>
      <c r="T404" s="1144" t="str">
        <f>IF(R404="","",CONCATENATE(N$9,"-",N404,"-",R404,"-",S404))</f>
        <v/>
      </c>
      <c r="U404" s="1147" t="s">
        <v>1830</v>
      </c>
      <c r="V404" s="1142"/>
      <c r="W404" s="1143"/>
      <c r="X404" s="1144" t="str">
        <f>IF(V404="","",CONCATENATE(V$9,"-",V404,"-",W404))</f>
        <v/>
      </c>
      <c r="Y404" s="1145" t="s">
        <v>1830</v>
      </c>
      <c r="Z404" s="1146"/>
      <c r="AA404" s="1143"/>
      <c r="AB404" s="1144" t="str">
        <f>IF(Z404="","",CONCATENATE(V$9,"-",V404,"-",Z404,"-",AA404))</f>
        <v/>
      </c>
      <c r="AC404" s="1147" t="s">
        <v>1830</v>
      </c>
      <c r="AD404" s="1142"/>
      <c r="AE404" s="1143"/>
      <c r="AF404" s="1144" t="str">
        <f>IF(AD404="","",CONCATENATE(AD$9,"-",AD404,"-",AE404))</f>
        <v/>
      </c>
      <c r="AG404" s="1145" t="s">
        <v>1830</v>
      </c>
      <c r="AH404" s="1146"/>
      <c r="AI404" s="1143"/>
      <c r="AJ404" s="1144" t="str">
        <f>IF(AH404="","",CONCATENATE(AD$9,"-",AD404,"-",AH404,"-",AI404))</f>
        <v/>
      </c>
      <c r="AK404" s="1147" t="s">
        <v>1830</v>
      </c>
      <c r="AL404" s="1142"/>
      <c r="AM404" s="1143"/>
      <c r="AN404" s="1144" t="str">
        <f>IF(AL404="","",CONCATENATE(AL$9,"-",AL404,"-",AM404))</f>
        <v/>
      </c>
      <c r="AO404" s="1148" t="s">
        <v>1830</v>
      </c>
      <c r="AP404" s="1146"/>
      <c r="AQ404" s="1143"/>
      <c r="AR404" s="1144" t="str">
        <f>IF(AP404="","",CONCATENATE(AL$9,"-",AL404,"-",AP404,"-",AQ404))</f>
        <v/>
      </c>
      <c r="AS404" s="1147" t="s">
        <v>1830</v>
      </c>
      <c r="AT404" s="1149"/>
      <c r="AU404" s="1150"/>
      <c r="AV404" s="1151" t="str">
        <f>IF(AT404="","",CONCATENATE(AT$9,"-",AT404,"-",AU404))</f>
        <v/>
      </c>
      <c r="AW404" s="1152" t="s">
        <v>1830</v>
      </c>
      <c r="AX404" s="1153"/>
      <c r="AY404" s="1150"/>
      <c r="AZ404" s="1151" t="str">
        <f>IF(AX404="","",CONCATENATE(AT$9,"-",AT404,"-",AX404,"-",AY404))</f>
        <v/>
      </c>
      <c r="BA404" s="1154" t="s">
        <v>1830</v>
      </c>
      <c r="BB404" s="1155"/>
      <c r="BC404" s="1156"/>
      <c r="BD404" s="1157" t="str">
        <f>IF(BB404="","",CONCATENATE(BB$9,"-",BB404,"-",BC404))</f>
        <v/>
      </c>
      <c r="BE404" s="1158" t="s">
        <v>1830</v>
      </c>
      <c r="BF404" s="1159"/>
      <c r="BG404" s="1156"/>
      <c r="BH404" s="1157" t="str">
        <f>IF(BF404="","",CONCATENATE(BB$9,"-",BB404,"-",BF404,"-",BG404))</f>
        <v/>
      </c>
      <c r="BI404" s="1160" t="s">
        <v>1830</v>
      </c>
      <c r="BJ404" s="1161"/>
      <c r="BK404" s="1162"/>
      <c r="BL404" s="1163" t="str">
        <f>IF(BJ404="","",CONCATENATE(BJ$9,"-",BJ404,"-",BK404))</f>
        <v/>
      </c>
      <c r="BM404" s="1164" t="s">
        <v>1830</v>
      </c>
      <c r="BN404" s="1165"/>
      <c r="BO404" s="1162"/>
      <c r="BP404" s="1163" t="str">
        <f>IF(BN404="","",CONCATENATE(BJ$9,"-",BJ404,"-",BN404,"-",BO404))</f>
        <v/>
      </c>
      <c r="BQ404" s="1166" t="s">
        <v>1830</v>
      </c>
      <c r="BR404" s="1167"/>
      <c r="BS404" s="1168"/>
      <c r="BT404" s="1169" t="str">
        <f>IF(BR404="","",CONCATENATE(BR$9,"-",BR404,"-",BS404))</f>
        <v/>
      </c>
      <c r="BU404" s="1170" t="s">
        <v>1830</v>
      </c>
      <c r="BV404" s="1171"/>
      <c r="BW404" s="1168"/>
      <c r="BX404" s="1169" t="str">
        <f>IF(BV404="","",CONCATENATE(BR$9,"-",BR404,"-",BV404,"-",BW404))</f>
        <v/>
      </c>
      <c r="BY404" s="1172" t="s">
        <v>1830</v>
      </c>
      <c r="BZ404" s="1129"/>
      <c r="CA404" s="1129"/>
      <c r="CB404" s="1129"/>
      <c r="CC404" s="1129"/>
      <c r="CD404" s="1129"/>
      <c r="CE404" s="1129"/>
      <c r="CF404" s="1129"/>
      <c r="CG404" s="1129"/>
      <c r="CH404" s="1129"/>
      <c r="CI404" s="1129"/>
      <c r="CJ404" s="1129"/>
      <c r="CK404" s="1129"/>
      <c r="CL404" s="1129"/>
      <c r="CM404" s="1129"/>
      <c r="CN404" s="1129"/>
      <c r="CO404" s="1129"/>
      <c r="CP404" s="1129"/>
      <c r="CQ404" s="1129"/>
      <c r="CR404" s="1129"/>
      <c r="CS404" s="1129"/>
    </row>
    <row r="405" spans="1:97" ht="79.5" customHeight="1">
      <c r="A405" s="1804"/>
      <c r="B405" s="1798"/>
      <c r="C405" s="1798"/>
      <c r="D405" s="1798"/>
      <c r="E405" s="1798"/>
      <c r="F405" s="1798"/>
      <c r="G405" s="1798"/>
      <c r="H405" s="1798"/>
      <c r="I405" s="1798"/>
      <c r="J405" s="1798"/>
      <c r="K405" s="1798"/>
      <c r="L405" s="1798"/>
      <c r="M405" s="1802"/>
      <c r="N405" s="1173" t="s">
        <v>1830</v>
      </c>
      <c r="O405" s="1174" t="s">
        <v>1830</v>
      </c>
      <c r="P405" s="1175"/>
      <c r="Q405" s="1176"/>
      <c r="R405" s="1177" t="s">
        <v>1830</v>
      </c>
      <c r="S405" s="1174" t="s">
        <v>1830</v>
      </c>
      <c r="T405" s="1175"/>
      <c r="U405" s="1178"/>
      <c r="V405" s="1173" t="s">
        <v>1830</v>
      </c>
      <c r="W405" s="1174" t="s">
        <v>1830</v>
      </c>
      <c r="X405" s="1175"/>
      <c r="Y405" s="1176"/>
      <c r="Z405" s="1177" t="s">
        <v>1830</v>
      </c>
      <c r="AA405" s="1174" t="s">
        <v>1830</v>
      </c>
      <c r="AB405" s="1175"/>
      <c r="AC405" s="1178"/>
      <c r="AD405" s="1173" t="s">
        <v>1830</v>
      </c>
      <c r="AE405" s="1174" t="s">
        <v>1830</v>
      </c>
      <c r="AF405" s="1175"/>
      <c r="AG405" s="1176"/>
      <c r="AH405" s="1177" t="s">
        <v>1830</v>
      </c>
      <c r="AI405" s="1174" t="s">
        <v>1830</v>
      </c>
      <c r="AJ405" s="1175"/>
      <c r="AK405" s="1178"/>
      <c r="AL405" s="1173" t="s">
        <v>1830</v>
      </c>
      <c r="AM405" s="1174" t="s">
        <v>1830</v>
      </c>
      <c r="AN405" s="1175"/>
      <c r="AO405" s="1179"/>
      <c r="AP405" s="1177" t="s">
        <v>1830</v>
      </c>
      <c r="AQ405" s="1174" t="s">
        <v>1830</v>
      </c>
      <c r="AR405" s="1175"/>
      <c r="AS405" s="1178"/>
      <c r="AT405" s="1180" t="s">
        <v>1830</v>
      </c>
      <c r="AU405" s="1181" t="s">
        <v>1830</v>
      </c>
      <c r="AV405" s="1182"/>
      <c r="AW405" s="1183"/>
      <c r="AX405" s="1184" t="s">
        <v>1830</v>
      </c>
      <c r="AY405" s="1181" t="s">
        <v>1830</v>
      </c>
      <c r="AZ405" s="1182"/>
      <c r="BA405" s="1185"/>
      <c r="BB405" s="1186" t="s">
        <v>1830</v>
      </c>
      <c r="BC405" s="1187" t="s">
        <v>1830</v>
      </c>
      <c r="BD405" s="1188"/>
      <c r="BE405" s="1189"/>
      <c r="BF405" s="1190" t="s">
        <v>1830</v>
      </c>
      <c r="BG405" s="1187" t="s">
        <v>1830</v>
      </c>
      <c r="BH405" s="1188"/>
      <c r="BI405" s="1191"/>
      <c r="BJ405" s="1192" t="s">
        <v>1830</v>
      </c>
      <c r="BK405" s="1193" t="s">
        <v>1830</v>
      </c>
      <c r="BL405" s="1194"/>
      <c r="BM405" s="1195"/>
      <c r="BN405" s="1196" t="s">
        <v>1830</v>
      </c>
      <c r="BO405" s="1193" t="s">
        <v>1830</v>
      </c>
      <c r="BP405" s="1194"/>
      <c r="BQ405" s="1197"/>
      <c r="BR405" s="1198" t="s">
        <v>1830</v>
      </c>
      <c r="BS405" s="1199" t="s">
        <v>1830</v>
      </c>
      <c r="BT405" s="1200"/>
      <c r="BU405" s="1201"/>
      <c r="BV405" s="1202" t="s">
        <v>1830</v>
      </c>
      <c r="BW405" s="1199" t="s">
        <v>1830</v>
      </c>
      <c r="BX405" s="1200"/>
      <c r="BY405" s="1203"/>
      <c r="BZ405" s="1129"/>
      <c r="CA405" s="1129"/>
      <c r="CB405" s="1129"/>
      <c r="CC405" s="1129"/>
      <c r="CD405" s="1129"/>
      <c r="CE405" s="1129"/>
      <c r="CF405" s="1129"/>
      <c r="CG405" s="1129"/>
      <c r="CH405" s="1129"/>
      <c r="CI405" s="1129"/>
      <c r="CJ405" s="1129"/>
      <c r="CK405" s="1129"/>
      <c r="CL405" s="1129"/>
      <c r="CM405" s="1129"/>
      <c r="CN405" s="1129"/>
      <c r="CO405" s="1129"/>
      <c r="CP405" s="1129"/>
      <c r="CQ405" s="1129"/>
      <c r="CR405" s="1129"/>
      <c r="CS405" s="1129"/>
    </row>
    <row r="406" spans="1:97" ht="30" customHeight="1">
      <c r="A406" s="1803">
        <v>8</v>
      </c>
      <c r="B406" s="1805"/>
      <c r="C406" s="1806" t="str">
        <f>IF(B406="","",VLOOKUP(B406,COMPETENCIA!$A$2:$B$44,2,0))</f>
        <v/>
      </c>
      <c r="D406" s="1805"/>
      <c r="E406" s="1800" t="str">
        <f>IF(B406="","",CONCATENATE(B406,"-",D406))</f>
        <v/>
      </c>
      <c r="F406" s="1797" t="s">
        <v>1830</v>
      </c>
      <c r="G406" s="1799"/>
      <c r="H406" s="1797" t="str">
        <f>IF(G406="","",VLOOKUP(G406,ACTIVIDAD_APRENDIZAJE!$A$2:$N$11,4,0))</f>
        <v/>
      </c>
      <c r="I406" s="1799"/>
      <c r="J406" s="1797" t="str">
        <f>IF(I406="","",VLOOKUP(I406,PRODUCTOS!$A$2:$H$5,4,0))</f>
        <v/>
      </c>
      <c r="K406" s="1799"/>
      <c r="L406" s="1800" t="str">
        <f>IF(I406="","",CONCATENATE(B406,"-",D406,"-",I406,"-",K406))</f>
        <v/>
      </c>
      <c r="M406" s="1801" t="s">
        <v>1830</v>
      </c>
      <c r="N406" s="1142"/>
      <c r="O406" s="1143"/>
      <c r="P406" s="1144" t="str">
        <f>IF(N406="","",CONCATENATE(N$9,"-",N406,"-",O406))</f>
        <v/>
      </c>
      <c r="Q406" s="1145" t="s">
        <v>1830</v>
      </c>
      <c r="R406" s="1146"/>
      <c r="S406" s="1143"/>
      <c r="T406" s="1144" t="str">
        <f>IF(R406="","",CONCATENATE(N$9,"-",N406,"-",R406,"-",S406))</f>
        <v/>
      </c>
      <c r="U406" s="1147" t="s">
        <v>1830</v>
      </c>
      <c r="V406" s="1142"/>
      <c r="W406" s="1143"/>
      <c r="X406" s="1144" t="str">
        <f>IF(V406="","",CONCATENATE(V$9,"-",V406,"-",W406))</f>
        <v/>
      </c>
      <c r="Y406" s="1145" t="s">
        <v>1830</v>
      </c>
      <c r="Z406" s="1146"/>
      <c r="AA406" s="1143"/>
      <c r="AB406" s="1144" t="str">
        <f>IF(Z406="","",CONCATENATE(V$9,"-",V406,"-",Z406,"-",AA406))</f>
        <v/>
      </c>
      <c r="AC406" s="1147" t="s">
        <v>1830</v>
      </c>
      <c r="AD406" s="1142"/>
      <c r="AE406" s="1143"/>
      <c r="AF406" s="1144" t="str">
        <f>IF(AD406="","",CONCATENATE(AD$9,"-",AD406,"-",AE406))</f>
        <v/>
      </c>
      <c r="AG406" s="1145" t="s">
        <v>1830</v>
      </c>
      <c r="AH406" s="1146"/>
      <c r="AI406" s="1143"/>
      <c r="AJ406" s="1144" t="str">
        <f>IF(AH406="","",CONCATENATE(AD$9,"-",AD406,"-",AH406,"-",AI406))</f>
        <v/>
      </c>
      <c r="AK406" s="1147" t="s">
        <v>1830</v>
      </c>
      <c r="AL406" s="1142"/>
      <c r="AM406" s="1143"/>
      <c r="AN406" s="1144" t="str">
        <f>IF(AL406="","",CONCATENATE(AL$9,"-",AL406,"-",AM406))</f>
        <v/>
      </c>
      <c r="AO406" s="1148" t="s">
        <v>1830</v>
      </c>
      <c r="AP406" s="1146"/>
      <c r="AQ406" s="1143"/>
      <c r="AR406" s="1144" t="str">
        <f>IF(AP406="","",CONCATENATE(AL$9,"-",AL406,"-",AP406,"-",AQ406))</f>
        <v/>
      </c>
      <c r="AS406" s="1147" t="s">
        <v>1830</v>
      </c>
      <c r="AT406" s="1149"/>
      <c r="AU406" s="1150"/>
      <c r="AV406" s="1151" t="str">
        <f>IF(AT406="","",CONCATENATE(AT$9,"-",AT406,"-",AU406))</f>
        <v/>
      </c>
      <c r="AW406" s="1152" t="s">
        <v>1830</v>
      </c>
      <c r="AX406" s="1153"/>
      <c r="AY406" s="1150"/>
      <c r="AZ406" s="1151" t="str">
        <f>IF(AX406="","",CONCATENATE(AT$9,"-",AT406,"-",AX406,"-",AY406))</f>
        <v/>
      </c>
      <c r="BA406" s="1154" t="s">
        <v>1830</v>
      </c>
      <c r="BB406" s="1155"/>
      <c r="BC406" s="1156"/>
      <c r="BD406" s="1157" t="str">
        <f>IF(BB406="","",CONCATENATE(BB$9,"-",BB406,"-",BC406))</f>
        <v/>
      </c>
      <c r="BE406" s="1158" t="s">
        <v>1830</v>
      </c>
      <c r="BF406" s="1159"/>
      <c r="BG406" s="1156"/>
      <c r="BH406" s="1157" t="str">
        <f>IF(BF406="","",CONCATENATE(BB$9,"-",BB406,"-",BF406,"-",BG406))</f>
        <v/>
      </c>
      <c r="BI406" s="1160" t="s">
        <v>1830</v>
      </c>
      <c r="BJ406" s="1161"/>
      <c r="BK406" s="1162"/>
      <c r="BL406" s="1163" t="str">
        <f>IF(BJ406="","",CONCATENATE(BJ$9,"-",BJ406,"-",BK406))</f>
        <v/>
      </c>
      <c r="BM406" s="1164" t="s">
        <v>1830</v>
      </c>
      <c r="BN406" s="1165"/>
      <c r="BO406" s="1162"/>
      <c r="BP406" s="1163" t="str">
        <f>IF(BN406="","",CONCATENATE(BJ$9,"-",BJ406,"-",BN406,"-",BO406))</f>
        <v/>
      </c>
      <c r="BQ406" s="1166" t="s">
        <v>1830</v>
      </c>
      <c r="BR406" s="1167"/>
      <c r="BS406" s="1168"/>
      <c r="BT406" s="1169" t="str">
        <f>IF(BR406="","",CONCATENATE(BR$9,"-",BR406,"-",BS406))</f>
        <v/>
      </c>
      <c r="BU406" s="1170" t="s">
        <v>1830</v>
      </c>
      <c r="BV406" s="1171"/>
      <c r="BW406" s="1168"/>
      <c r="BX406" s="1169" t="str">
        <f>IF(BV406="","",CONCATENATE(BR$9,"-",BR406,"-",BV406,"-",BW406))</f>
        <v/>
      </c>
      <c r="BY406" s="1172" t="s">
        <v>1830</v>
      </c>
      <c r="BZ406" s="1129"/>
      <c r="CA406" s="1129"/>
      <c r="CB406" s="1129"/>
      <c r="CC406" s="1129"/>
      <c r="CD406" s="1129"/>
      <c r="CE406" s="1129"/>
      <c r="CF406" s="1129"/>
      <c r="CG406" s="1129"/>
      <c r="CH406" s="1129"/>
      <c r="CI406" s="1129"/>
      <c r="CJ406" s="1129"/>
      <c r="CK406" s="1129"/>
      <c r="CL406" s="1129"/>
      <c r="CM406" s="1129"/>
      <c r="CN406" s="1129"/>
      <c r="CO406" s="1129"/>
      <c r="CP406" s="1129"/>
      <c r="CQ406" s="1129"/>
      <c r="CR406" s="1129"/>
      <c r="CS406" s="1129"/>
    </row>
    <row r="407" spans="1:97" ht="79.5" customHeight="1">
      <c r="A407" s="1804"/>
      <c r="B407" s="1798"/>
      <c r="C407" s="1798"/>
      <c r="D407" s="1798"/>
      <c r="E407" s="1798"/>
      <c r="F407" s="1798"/>
      <c r="G407" s="1798"/>
      <c r="H407" s="1798"/>
      <c r="I407" s="1798"/>
      <c r="J407" s="1798"/>
      <c r="K407" s="1798"/>
      <c r="L407" s="1798"/>
      <c r="M407" s="1802"/>
      <c r="N407" s="1173" t="s">
        <v>1830</v>
      </c>
      <c r="O407" s="1174" t="s">
        <v>1830</v>
      </c>
      <c r="P407" s="1175"/>
      <c r="Q407" s="1176"/>
      <c r="R407" s="1177" t="s">
        <v>1830</v>
      </c>
      <c r="S407" s="1174" t="s">
        <v>1830</v>
      </c>
      <c r="T407" s="1175"/>
      <c r="U407" s="1178"/>
      <c r="V407" s="1173" t="s">
        <v>1830</v>
      </c>
      <c r="W407" s="1174" t="s">
        <v>1830</v>
      </c>
      <c r="X407" s="1175"/>
      <c r="Y407" s="1176"/>
      <c r="Z407" s="1177" t="s">
        <v>1830</v>
      </c>
      <c r="AA407" s="1174" t="s">
        <v>1830</v>
      </c>
      <c r="AB407" s="1175"/>
      <c r="AC407" s="1178"/>
      <c r="AD407" s="1173" t="s">
        <v>1830</v>
      </c>
      <c r="AE407" s="1174" t="s">
        <v>1830</v>
      </c>
      <c r="AF407" s="1175"/>
      <c r="AG407" s="1176"/>
      <c r="AH407" s="1177" t="s">
        <v>1830</v>
      </c>
      <c r="AI407" s="1174" t="s">
        <v>1830</v>
      </c>
      <c r="AJ407" s="1175"/>
      <c r="AK407" s="1178"/>
      <c r="AL407" s="1173" t="s">
        <v>1830</v>
      </c>
      <c r="AM407" s="1174" t="s">
        <v>1830</v>
      </c>
      <c r="AN407" s="1175"/>
      <c r="AO407" s="1179"/>
      <c r="AP407" s="1177" t="s">
        <v>1830</v>
      </c>
      <c r="AQ407" s="1174" t="s">
        <v>1830</v>
      </c>
      <c r="AR407" s="1175"/>
      <c r="AS407" s="1178"/>
      <c r="AT407" s="1180" t="s">
        <v>1830</v>
      </c>
      <c r="AU407" s="1181" t="s">
        <v>1830</v>
      </c>
      <c r="AV407" s="1182"/>
      <c r="AW407" s="1183"/>
      <c r="AX407" s="1184" t="s">
        <v>1830</v>
      </c>
      <c r="AY407" s="1181" t="s">
        <v>1830</v>
      </c>
      <c r="AZ407" s="1182"/>
      <c r="BA407" s="1185"/>
      <c r="BB407" s="1186" t="s">
        <v>1830</v>
      </c>
      <c r="BC407" s="1187" t="s">
        <v>1830</v>
      </c>
      <c r="BD407" s="1188"/>
      <c r="BE407" s="1189"/>
      <c r="BF407" s="1190" t="s">
        <v>1830</v>
      </c>
      <c r="BG407" s="1187" t="s">
        <v>1830</v>
      </c>
      <c r="BH407" s="1188"/>
      <c r="BI407" s="1191"/>
      <c r="BJ407" s="1192" t="s">
        <v>1830</v>
      </c>
      <c r="BK407" s="1193" t="s">
        <v>1830</v>
      </c>
      <c r="BL407" s="1194"/>
      <c r="BM407" s="1195"/>
      <c r="BN407" s="1196" t="s">
        <v>1830</v>
      </c>
      <c r="BO407" s="1193" t="s">
        <v>1830</v>
      </c>
      <c r="BP407" s="1194"/>
      <c r="BQ407" s="1197"/>
      <c r="BR407" s="1198" t="s">
        <v>1830</v>
      </c>
      <c r="BS407" s="1199" t="s">
        <v>1830</v>
      </c>
      <c r="BT407" s="1200"/>
      <c r="BU407" s="1201"/>
      <c r="BV407" s="1202" t="s">
        <v>1830</v>
      </c>
      <c r="BW407" s="1199" t="s">
        <v>1830</v>
      </c>
      <c r="BX407" s="1200"/>
      <c r="BY407" s="1203"/>
      <c r="BZ407" s="1129"/>
      <c r="CA407" s="1129"/>
      <c r="CB407" s="1129"/>
      <c r="CC407" s="1129"/>
      <c r="CD407" s="1129"/>
      <c r="CE407" s="1129"/>
      <c r="CF407" s="1129"/>
      <c r="CG407" s="1129"/>
      <c r="CH407" s="1129"/>
      <c r="CI407" s="1129"/>
      <c r="CJ407" s="1129"/>
      <c r="CK407" s="1129"/>
      <c r="CL407" s="1129"/>
      <c r="CM407" s="1129"/>
      <c r="CN407" s="1129"/>
      <c r="CO407" s="1129"/>
      <c r="CP407" s="1129"/>
      <c r="CQ407" s="1129"/>
      <c r="CR407" s="1129"/>
      <c r="CS407" s="1129"/>
    </row>
    <row r="408" spans="1:97" ht="30" customHeight="1">
      <c r="A408" s="1803">
        <v>9</v>
      </c>
      <c r="B408" s="1805"/>
      <c r="C408" s="1806" t="str">
        <f>IF(B408="","",VLOOKUP(B408,COMPETENCIA!$A$2:$B$44,2,0))</f>
        <v/>
      </c>
      <c r="D408" s="1805"/>
      <c r="E408" s="1800" t="str">
        <f>IF(B408="","",CONCATENATE(B408,"-",D408))</f>
        <v/>
      </c>
      <c r="F408" s="1797" t="s">
        <v>1830</v>
      </c>
      <c r="G408" s="1799"/>
      <c r="H408" s="1797" t="str">
        <f>IF(G408="","",VLOOKUP(G408,ACTIVIDAD_APRENDIZAJE!$A$2:$N$11,4,0))</f>
        <v/>
      </c>
      <c r="I408" s="1799"/>
      <c r="J408" s="1797" t="str">
        <f>IF(I408="","",VLOOKUP(I408,PRODUCTOS!$A$2:$H$5,4,0))</f>
        <v/>
      </c>
      <c r="K408" s="1799"/>
      <c r="L408" s="1800" t="str">
        <f>IF(I408="","",CONCATENATE(B408,"-",D408,"-",I408,"-",K408))</f>
        <v/>
      </c>
      <c r="M408" s="1801" t="s">
        <v>1830</v>
      </c>
      <c r="N408" s="1142"/>
      <c r="O408" s="1143"/>
      <c r="P408" s="1144" t="str">
        <f>IF(N408="","",CONCATENATE(N$9,"-",N408,"-",O408))</f>
        <v/>
      </c>
      <c r="Q408" s="1145" t="s">
        <v>1830</v>
      </c>
      <c r="R408" s="1146"/>
      <c r="S408" s="1143"/>
      <c r="T408" s="1144" t="str">
        <f>IF(R408="","",CONCATENATE(N$9,"-",N408,"-",R408,"-",S408))</f>
        <v/>
      </c>
      <c r="U408" s="1147" t="s">
        <v>1830</v>
      </c>
      <c r="V408" s="1142"/>
      <c r="W408" s="1143"/>
      <c r="X408" s="1144" t="str">
        <f>IF(V408="","",CONCATENATE(V$9,"-",V408,"-",W408))</f>
        <v/>
      </c>
      <c r="Y408" s="1145" t="s">
        <v>1830</v>
      </c>
      <c r="Z408" s="1146"/>
      <c r="AA408" s="1143"/>
      <c r="AB408" s="1144" t="str">
        <f>IF(Z408="","",CONCATENATE(V$9,"-",V408,"-",Z408,"-",AA408))</f>
        <v/>
      </c>
      <c r="AC408" s="1147" t="s">
        <v>1830</v>
      </c>
      <c r="AD408" s="1142"/>
      <c r="AE408" s="1143"/>
      <c r="AF408" s="1144" t="str">
        <f>IF(AD408="","",CONCATENATE(AD$9,"-",AD408,"-",AE408))</f>
        <v/>
      </c>
      <c r="AG408" s="1145" t="s">
        <v>1830</v>
      </c>
      <c r="AH408" s="1146"/>
      <c r="AI408" s="1143"/>
      <c r="AJ408" s="1144" t="str">
        <f>IF(AH408="","",CONCATENATE(AD$9,"-",AD408,"-",AH408,"-",AI408))</f>
        <v/>
      </c>
      <c r="AK408" s="1147" t="s">
        <v>1830</v>
      </c>
      <c r="AL408" s="1142"/>
      <c r="AM408" s="1143"/>
      <c r="AN408" s="1144" t="str">
        <f>IF(AL408="","",CONCATENATE(AL$9,"-",AL408,"-",AM408))</f>
        <v/>
      </c>
      <c r="AO408" s="1148" t="s">
        <v>1830</v>
      </c>
      <c r="AP408" s="1146"/>
      <c r="AQ408" s="1143"/>
      <c r="AR408" s="1144" t="str">
        <f>IF(AP408="","",CONCATENATE(AL$9,"-",AL408,"-",AP408,"-",AQ408))</f>
        <v/>
      </c>
      <c r="AS408" s="1147" t="s">
        <v>1830</v>
      </c>
      <c r="AT408" s="1149"/>
      <c r="AU408" s="1150"/>
      <c r="AV408" s="1151" t="str">
        <f>IF(AT408="","",CONCATENATE(AT$9,"-",AT408,"-",AU408))</f>
        <v/>
      </c>
      <c r="AW408" s="1152" t="s">
        <v>1830</v>
      </c>
      <c r="AX408" s="1153"/>
      <c r="AY408" s="1150"/>
      <c r="AZ408" s="1151" t="str">
        <f>IF(AX408="","",CONCATENATE(AT$9,"-",AT408,"-",AX408,"-",AY408))</f>
        <v/>
      </c>
      <c r="BA408" s="1154" t="s">
        <v>1830</v>
      </c>
      <c r="BB408" s="1155"/>
      <c r="BC408" s="1156"/>
      <c r="BD408" s="1157" t="str">
        <f>IF(BB408="","",CONCATENATE(BB$9,"-",BB408,"-",BC408))</f>
        <v/>
      </c>
      <c r="BE408" s="1158" t="s">
        <v>1830</v>
      </c>
      <c r="BF408" s="1159"/>
      <c r="BG408" s="1156"/>
      <c r="BH408" s="1157" t="str">
        <f>IF(BF408="","",CONCATENATE(BB$9,"-",BB408,"-",BF408,"-",BG408))</f>
        <v/>
      </c>
      <c r="BI408" s="1160" t="s">
        <v>1830</v>
      </c>
      <c r="BJ408" s="1161"/>
      <c r="BK408" s="1162"/>
      <c r="BL408" s="1163" t="str">
        <f>IF(BJ408="","",CONCATENATE(BJ$9,"-",BJ408,"-",BK408))</f>
        <v/>
      </c>
      <c r="BM408" s="1164" t="s">
        <v>1830</v>
      </c>
      <c r="BN408" s="1165"/>
      <c r="BO408" s="1162"/>
      <c r="BP408" s="1163" t="str">
        <f>IF(BN408="","",CONCATENATE(BJ$9,"-",BJ408,"-",BN408,"-",BO408))</f>
        <v/>
      </c>
      <c r="BQ408" s="1166" t="s">
        <v>1830</v>
      </c>
      <c r="BR408" s="1167"/>
      <c r="BS408" s="1168"/>
      <c r="BT408" s="1169" t="str">
        <f>IF(BR408="","",CONCATENATE(BR$9,"-",BR408,"-",BS408))</f>
        <v/>
      </c>
      <c r="BU408" s="1170" t="s">
        <v>1830</v>
      </c>
      <c r="BV408" s="1171"/>
      <c r="BW408" s="1168"/>
      <c r="BX408" s="1169" t="str">
        <f>IF(BV408="","",CONCATENATE(BR$9,"-",BR408,"-",BV408,"-",BW408))</f>
        <v/>
      </c>
      <c r="BY408" s="1172" t="s">
        <v>1830</v>
      </c>
      <c r="BZ408" s="1129"/>
      <c r="CA408" s="1129"/>
      <c r="CB408" s="1129"/>
      <c r="CC408" s="1129"/>
      <c r="CD408" s="1129"/>
      <c r="CE408" s="1129"/>
      <c r="CF408" s="1129"/>
      <c r="CG408" s="1129"/>
      <c r="CH408" s="1129"/>
      <c r="CI408" s="1129"/>
      <c r="CJ408" s="1129"/>
      <c r="CK408" s="1129"/>
      <c r="CL408" s="1129"/>
      <c r="CM408" s="1129"/>
      <c r="CN408" s="1129"/>
      <c r="CO408" s="1129"/>
      <c r="CP408" s="1129"/>
      <c r="CQ408" s="1129"/>
      <c r="CR408" s="1129"/>
      <c r="CS408" s="1129"/>
    </row>
    <row r="409" spans="1:97" ht="79.5" customHeight="1">
      <c r="A409" s="1804"/>
      <c r="B409" s="1798"/>
      <c r="C409" s="1798"/>
      <c r="D409" s="1798"/>
      <c r="E409" s="1798"/>
      <c r="F409" s="1798"/>
      <c r="G409" s="1798"/>
      <c r="H409" s="1798"/>
      <c r="I409" s="1798"/>
      <c r="J409" s="1798"/>
      <c r="K409" s="1798"/>
      <c r="L409" s="1798"/>
      <c r="M409" s="1802"/>
      <c r="N409" s="1173" t="s">
        <v>1830</v>
      </c>
      <c r="O409" s="1174" t="s">
        <v>1830</v>
      </c>
      <c r="P409" s="1175"/>
      <c r="Q409" s="1176"/>
      <c r="R409" s="1177" t="s">
        <v>1830</v>
      </c>
      <c r="S409" s="1174" t="s">
        <v>1830</v>
      </c>
      <c r="T409" s="1175"/>
      <c r="U409" s="1178"/>
      <c r="V409" s="1173" t="s">
        <v>1830</v>
      </c>
      <c r="W409" s="1174" t="s">
        <v>1830</v>
      </c>
      <c r="X409" s="1175"/>
      <c r="Y409" s="1176"/>
      <c r="Z409" s="1177" t="s">
        <v>1830</v>
      </c>
      <c r="AA409" s="1174" t="s">
        <v>1830</v>
      </c>
      <c r="AB409" s="1175"/>
      <c r="AC409" s="1178"/>
      <c r="AD409" s="1173" t="s">
        <v>1830</v>
      </c>
      <c r="AE409" s="1174" t="s">
        <v>1830</v>
      </c>
      <c r="AF409" s="1175"/>
      <c r="AG409" s="1176"/>
      <c r="AH409" s="1177" t="s">
        <v>1830</v>
      </c>
      <c r="AI409" s="1174" t="s">
        <v>1830</v>
      </c>
      <c r="AJ409" s="1175"/>
      <c r="AK409" s="1178"/>
      <c r="AL409" s="1173" t="s">
        <v>1830</v>
      </c>
      <c r="AM409" s="1174" t="s">
        <v>1830</v>
      </c>
      <c r="AN409" s="1175"/>
      <c r="AO409" s="1179"/>
      <c r="AP409" s="1177" t="s">
        <v>1830</v>
      </c>
      <c r="AQ409" s="1174" t="s">
        <v>1830</v>
      </c>
      <c r="AR409" s="1175"/>
      <c r="AS409" s="1178"/>
      <c r="AT409" s="1180" t="s">
        <v>1830</v>
      </c>
      <c r="AU409" s="1181" t="s">
        <v>1830</v>
      </c>
      <c r="AV409" s="1182"/>
      <c r="AW409" s="1183"/>
      <c r="AX409" s="1184" t="s">
        <v>1830</v>
      </c>
      <c r="AY409" s="1181" t="s">
        <v>1830</v>
      </c>
      <c r="AZ409" s="1182"/>
      <c r="BA409" s="1185"/>
      <c r="BB409" s="1186" t="s">
        <v>1830</v>
      </c>
      <c r="BC409" s="1187" t="s">
        <v>1830</v>
      </c>
      <c r="BD409" s="1188"/>
      <c r="BE409" s="1189"/>
      <c r="BF409" s="1190" t="s">
        <v>1830</v>
      </c>
      <c r="BG409" s="1187" t="s">
        <v>1830</v>
      </c>
      <c r="BH409" s="1188"/>
      <c r="BI409" s="1191"/>
      <c r="BJ409" s="1192" t="s">
        <v>1830</v>
      </c>
      <c r="BK409" s="1193" t="s">
        <v>1830</v>
      </c>
      <c r="BL409" s="1194"/>
      <c r="BM409" s="1195"/>
      <c r="BN409" s="1196" t="s">
        <v>1830</v>
      </c>
      <c r="BO409" s="1193" t="s">
        <v>1830</v>
      </c>
      <c r="BP409" s="1194"/>
      <c r="BQ409" s="1197"/>
      <c r="BR409" s="1198" t="s">
        <v>1830</v>
      </c>
      <c r="BS409" s="1199" t="s">
        <v>1830</v>
      </c>
      <c r="BT409" s="1200"/>
      <c r="BU409" s="1201"/>
      <c r="BV409" s="1202" t="s">
        <v>1830</v>
      </c>
      <c r="BW409" s="1199" t="s">
        <v>1830</v>
      </c>
      <c r="BX409" s="1200"/>
      <c r="BY409" s="1203"/>
      <c r="BZ409" s="1129"/>
      <c r="CA409" s="1129"/>
      <c r="CB409" s="1129"/>
      <c r="CC409" s="1129"/>
      <c r="CD409" s="1129"/>
      <c r="CE409" s="1129"/>
      <c r="CF409" s="1129"/>
      <c r="CG409" s="1129"/>
      <c r="CH409" s="1129"/>
      <c r="CI409" s="1129"/>
      <c r="CJ409" s="1129"/>
      <c r="CK409" s="1129"/>
      <c r="CL409" s="1129"/>
      <c r="CM409" s="1129"/>
      <c r="CN409" s="1129"/>
      <c r="CO409" s="1129"/>
      <c r="CP409" s="1129"/>
      <c r="CQ409" s="1129"/>
      <c r="CR409" s="1129"/>
      <c r="CS409" s="1129"/>
    </row>
    <row r="410" spans="1:97" ht="30" customHeight="1">
      <c r="A410" s="1810">
        <v>10</v>
      </c>
      <c r="B410" s="1805"/>
      <c r="C410" s="1806" t="str">
        <f>IF(B410="","",VLOOKUP(B410,COMPETENCIA!$A$2:$B$44,2,0))</f>
        <v/>
      </c>
      <c r="D410" s="1805"/>
      <c r="E410" s="1800" t="str">
        <f>IF(B410="","",CONCATENATE(B410,"-",D410))</f>
        <v/>
      </c>
      <c r="F410" s="1797" t="s">
        <v>1830</v>
      </c>
      <c r="G410" s="1799"/>
      <c r="H410" s="1797" t="str">
        <f>IF(G410="","",VLOOKUP(G410,ACTIVIDAD_APRENDIZAJE!$A$2:$N$11,4,0))</f>
        <v/>
      </c>
      <c r="I410" s="1799"/>
      <c r="J410" s="1797" t="str">
        <f>IF(I410="","",VLOOKUP(I410,PRODUCTOS!$A$2:$H$5,4,0))</f>
        <v/>
      </c>
      <c r="K410" s="1799"/>
      <c r="L410" s="1800" t="str">
        <f>IF(I410="","",CONCATENATE(B410,"-",D410,"-",I410,"-",K410))</f>
        <v/>
      </c>
      <c r="M410" s="1801" t="s">
        <v>1830</v>
      </c>
      <c r="N410" s="1142"/>
      <c r="O410" s="1143"/>
      <c r="P410" s="1144" t="str">
        <f>IF(N410="","",CONCATENATE(N$9,"-",N410,"-",O410))</f>
        <v/>
      </c>
      <c r="Q410" s="1145" t="s">
        <v>1830</v>
      </c>
      <c r="R410" s="1146"/>
      <c r="S410" s="1143"/>
      <c r="T410" s="1144" t="str">
        <f>IF(R410="","",CONCATENATE(N$9,"-",N410,"-",R410,"-",S410))</f>
        <v/>
      </c>
      <c r="U410" s="1147" t="s">
        <v>1830</v>
      </c>
      <c r="V410" s="1142"/>
      <c r="W410" s="1143"/>
      <c r="X410" s="1144" t="str">
        <f>IF(V410="","",CONCATENATE(V$9,"-",V410,"-",W410))</f>
        <v/>
      </c>
      <c r="Y410" s="1145" t="s">
        <v>1830</v>
      </c>
      <c r="Z410" s="1146"/>
      <c r="AA410" s="1143"/>
      <c r="AB410" s="1144" t="str">
        <f>IF(Z410="","",CONCATENATE(V$9,"-",V410,"-",Z410,"-",AA410))</f>
        <v/>
      </c>
      <c r="AC410" s="1147" t="s">
        <v>1830</v>
      </c>
      <c r="AD410" s="1142"/>
      <c r="AE410" s="1143"/>
      <c r="AF410" s="1144" t="str">
        <f>IF(AD410="","",CONCATENATE(AD$9,"-",AD410,"-",AE410))</f>
        <v/>
      </c>
      <c r="AG410" s="1145" t="s">
        <v>1830</v>
      </c>
      <c r="AH410" s="1146"/>
      <c r="AI410" s="1143"/>
      <c r="AJ410" s="1144" t="str">
        <f>IF(AH410="","",CONCATENATE(AD$9,"-",AD410,"-",AH410,"-",AI410))</f>
        <v/>
      </c>
      <c r="AK410" s="1147" t="s">
        <v>1830</v>
      </c>
      <c r="AL410" s="1142"/>
      <c r="AM410" s="1143"/>
      <c r="AN410" s="1144" t="str">
        <f>IF(AL410="","",CONCATENATE(AL$9,"-",AL410,"-",AM410))</f>
        <v/>
      </c>
      <c r="AO410" s="1148" t="s">
        <v>1830</v>
      </c>
      <c r="AP410" s="1146"/>
      <c r="AQ410" s="1143"/>
      <c r="AR410" s="1144" t="str">
        <f>IF(AP410="","",CONCATENATE(AL$9,"-",AL410,"-",AP410,"-",AQ410))</f>
        <v/>
      </c>
      <c r="AS410" s="1147" t="s">
        <v>1830</v>
      </c>
      <c r="AT410" s="1149"/>
      <c r="AU410" s="1150"/>
      <c r="AV410" s="1151" t="str">
        <f>IF(AT410="","",CONCATENATE(AT$9,"-",AT410,"-",AU410))</f>
        <v/>
      </c>
      <c r="AW410" s="1152" t="s">
        <v>1830</v>
      </c>
      <c r="AX410" s="1153"/>
      <c r="AY410" s="1150"/>
      <c r="AZ410" s="1151" t="str">
        <f>IF(AX410="","",CONCATENATE(AT$9,"-",AT410,"-",AX410,"-",AY410))</f>
        <v/>
      </c>
      <c r="BA410" s="1154" t="s">
        <v>1830</v>
      </c>
      <c r="BB410" s="1155"/>
      <c r="BC410" s="1156"/>
      <c r="BD410" s="1157" t="str">
        <f>IF(BB410="","",CONCATENATE(BB$9,"-",BB410,"-",BC410))</f>
        <v/>
      </c>
      <c r="BE410" s="1158" t="s">
        <v>1830</v>
      </c>
      <c r="BF410" s="1159"/>
      <c r="BG410" s="1156"/>
      <c r="BH410" s="1157" t="str">
        <f>IF(BF410="","",CONCATENATE(BB$9,"-",BB410,"-",BF410,"-",BG410))</f>
        <v/>
      </c>
      <c r="BI410" s="1160" t="s">
        <v>1830</v>
      </c>
      <c r="BJ410" s="1161"/>
      <c r="BK410" s="1162"/>
      <c r="BL410" s="1163" t="str">
        <f>IF(BJ410="","",CONCATENATE(BJ$9,"-",BJ410,"-",BK410))</f>
        <v/>
      </c>
      <c r="BM410" s="1164" t="s">
        <v>1830</v>
      </c>
      <c r="BN410" s="1165"/>
      <c r="BO410" s="1162"/>
      <c r="BP410" s="1163" t="str">
        <f>IF(BN410="","",CONCATENATE(BJ$9,"-",BJ410,"-",BN410,"-",BO410))</f>
        <v/>
      </c>
      <c r="BQ410" s="1166" t="s">
        <v>1830</v>
      </c>
      <c r="BR410" s="1167"/>
      <c r="BS410" s="1168"/>
      <c r="BT410" s="1169" t="str">
        <f>IF(BR410="","",CONCATENATE(BR$9,"-",BR410,"-",BS410))</f>
        <v/>
      </c>
      <c r="BU410" s="1170" t="s">
        <v>1830</v>
      </c>
      <c r="BV410" s="1171"/>
      <c r="BW410" s="1168"/>
      <c r="BX410" s="1169" t="str">
        <f>IF(BV410="","",CONCATENATE(BR$9,"-",BR410,"-",BV410,"-",BW410))</f>
        <v/>
      </c>
      <c r="BY410" s="1172" t="s">
        <v>1830</v>
      </c>
      <c r="BZ410" s="1129"/>
      <c r="CA410" s="1129"/>
      <c r="CB410" s="1129"/>
      <c r="CC410" s="1129"/>
      <c r="CD410" s="1129"/>
      <c r="CE410" s="1129"/>
      <c r="CF410" s="1129"/>
      <c r="CG410" s="1129"/>
      <c r="CH410" s="1129"/>
      <c r="CI410" s="1129"/>
      <c r="CJ410" s="1129"/>
      <c r="CK410" s="1129"/>
      <c r="CL410" s="1129"/>
      <c r="CM410" s="1129"/>
      <c r="CN410" s="1129"/>
      <c r="CO410" s="1129"/>
      <c r="CP410" s="1129"/>
      <c r="CQ410" s="1129"/>
      <c r="CR410" s="1129"/>
      <c r="CS410" s="1129"/>
    </row>
    <row r="411" spans="1:97" ht="79.5" customHeight="1">
      <c r="A411" s="1811"/>
      <c r="B411" s="1808"/>
      <c r="C411" s="1808"/>
      <c r="D411" s="1808"/>
      <c r="E411" s="1808"/>
      <c r="F411" s="1808"/>
      <c r="G411" s="1807"/>
      <c r="H411" s="1807"/>
      <c r="I411" s="1808"/>
      <c r="J411" s="1808"/>
      <c r="K411" s="1808"/>
      <c r="L411" s="1808"/>
      <c r="M411" s="1809"/>
      <c r="N411" s="1207" t="s">
        <v>1830</v>
      </c>
      <c r="O411" s="1208" t="s">
        <v>1830</v>
      </c>
      <c r="P411" s="1209"/>
      <c r="Q411" s="1210"/>
      <c r="R411" s="1211" t="s">
        <v>1830</v>
      </c>
      <c r="S411" s="1208" t="s">
        <v>1830</v>
      </c>
      <c r="T411" s="1209"/>
      <c r="U411" s="1212"/>
      <c r="V411" s="1207" t="s">
        <v>1830</v>
      </c>
      <c r="W411" s="1208" t="s">
        <v>1830</v>
      </c>
      <c r="X411" s="1209"/>
      <c r="Y411" s="1210"/>
      <c r="Z411" s="1211" t="s">
        <v>1830</v>
      </c>
      <c r="AA411" s="1208" t="s">
        <v>1830</v>
      </c>
      <c r="AB411" s="1209"/>
      <c r="AC411" s="1212"/>
      <c r="AD411" s="1207" t="s">
        <v>1830</v>
      </c>
      <c r="AE411" s="1208" t="s">
        <v>1830</v>
      </c>
      <c r="AF411" s="1209"/>
      <c r="AG411" s="1210"/>
      <c r="AH411" s="1211" t="s">
        <v>1830</v>
      </c>
      <c r="AI411" s="1208" t="s">
        <v>1830</v>
      </c>
      <c r="AJ411" s="1209"/>
      <c r="AK411" s="1212"/>
      <c r="AL411" s="1207" t="s">
        <v>1830</v>
      </c>
      <c r="AM411" s="1208" t="s">
        <v>1830</v>
      </c>
      <c r="AN411" s="1209"/>
      <c r="AO411" s="1213"/>
      <c r="AP411" s="1211" t="s">
        <v>1830</v>
      </c>
      <c r="AQ411" s="1208" t="s">
        <v>1830</v>
      </c>
      <c r="AR411" s="1209"/>
      <c r="AS411" s="1212"/>
      <c r="AT411" s="1214" t="s">
        <v>1830</v>
      </c>
      <c r="AU411" s="1215" t="s">
        <v>1830</v>
      </c>
      <c r="AV411" s="1216"/>
      <c r="AW411" s="1217"/>
      <c r="AX411" s="1218" t="s">
        <v>1830</v>
      </c>
      <c r="AY411" s="1215" t="s">
        <v>1830</v>
      </c>
      <c r="AZ411" s="1216"/>
      <c r="BA411" s="1219"/>
      <c r="BB411" s="1220" t="s">
        <v>1830</v>
      </c>
      <c r="BC411" s="1221" t="s">
        <v>1830</v>
      </c>
      <c r="BD411" s="1222"/>
      <c r="BE411" s="1223"/>
      <c r="BF411" s="1224" t="s">
        <v>1830</v>
      </c>
      <c r="BG411" s="1221" t="s">
        <v>1830</v>
      </c>
      <c r="BH411" s="1222"/>
      <c r="BI411" s="1225"/>
      <c r="BJ411" s="1226" t="s">
        <v>1830</v>
      </c>
      <c r="BK411" s="1227" t="s">
        <v>1830</v>
      </c>
      <c r="BL411" s="1228"/>
      <c r="BM411" s="1229"/>
      <c r="BN411" s="1230" t="s">
        <v>1830</v>
      </c>
      <c r="BO411" s="1227" t="s">
        <v>1830</v>
      </c>
      <c r="BP411" s="1228"/>
      <c r="BQ411" s="1231"/>
      <c r="BR411" s="1232" t="s">
        <v>1830</v>
      </c>
      <c r="BS411" s="1233" t="s">
        <v>1830</v>
      </c>
      <c r="BT411" s="1234"/>
      <c r="BU411" s="1235"/>
      <c r="BV411" s="1236" t="s">
        <v>1830</v>
      </c>
      <c r="BW411" s="1233" t="s">
        <v>1830</v>
      </c>
      <c r="BX411" s="1234"/>
      <c r="BY411" s="1237"/>
      <c r="BZ411" s="1129"/>
      <c r="CA411" s="1129"/>
      <c r="CB411" s="1129"/>
      <c r="CC411" s="1129"/>
      <c r="CD411" s="1129"/>
      <c r="CE411" s="1129"/>
      <c r="CF411" s="1129"/>
      <c r="CG411" s="1129"/>
      <c r="CH411" s="1129"/>
      <c r="CI411" s="1129"/>
      <c r="CJ411" s="1129"/>
      <c r="CK411" s="1129"/>
      <c r="CL411" s="1129"/>
      <c r="CM411" s="1129"/>
      <c r="CN411" s="1129"/>
      <c r="CO411" s="1129"/>
      <c r="CP411" s="1129"/>
      <c r="CQ411" s="1129"/>
      <c r="CR411" s="1129"/>
      <c r="CS411" s="1129"/>
    </row>
    <row r="412" spans="1:97" ht="30" customHeight="1">
      <c r="A412" s="1820">
        <v>1</v>
      </c>
      <c r="B412" s="1822"/>
      <c r="C412" s="1823"/>
      <c r="D412" s="1824"/>
      <c r="E412" s="1817"/>
      <c r="F412" s="1816"/>
      <c r="G412" s="1825"/>
      <c r="H412" s="1813"/>
      <c r="I412" s="1815"/>
      <c r="J412" s="1816"/>
      <c r="K412" s="1815"/>
      <c r="L412" s="1817"/>
      <c r="M412" s="1818"/>
      <c r="N412" s="1142"/>
      <c r="O412" s="1143"/>
      <c r="P412" s="1144" t="str">
        <f>IF(N412="","",CONCATENATE(N$9,"-",N412,"-",O412))</f>
        <v/>
      </c>
      <c r="Q412" s="1145" t="s">
        <v>1830</v>
      </c>
      <c r="R412" s="1146"/>
      <c r="S412" s="1143"/>
      <c r="T412" s="1144" t="str">
        <f>IF(R412="","",CONCATENATE(N$9,"-",N412,"-",R412,"-",S412))</f>
        <v/>
      </c>
      <c r="U412" s="1147" t="s">
        <v>1830</v>
      </c>
      <c r="V412" s="1142"/>
      <c r="W412" s="1143"/>
      <c r="X412" s="1144" t="str">
        <f>IF(V412="","",CONCATENATE(V$9,"-",V412,"-",W412))</f>
        <v/>
      </c>
      <c r="Y412" s="1145" t="s">
        <v>1830</v>
      </c>
      <c r="Z412" s="1146"/>
      <c r="AA412" s="1143"/>
      <c r="AB412" s="1144" t="str">
        <f>IF(Z412="","",CONCATENATE(V$9,"-",V412,"-",Z412,"-",AA412))</f>
        <v/>
      </c>
      <c r="AC412" s="1147" t="s">
        <v>1830</v>
      </c>
      <c r="AD412" s="1142"/>
      <c r="AE412" s="1143"/>
      <c r="AF412" s="1144" t="str">
        <f>IF(AD412="","",CONCATENATE(AD$9,"-",AD412,"-",AE412))</f>
        <v/>
      </c>
      <c r="AG412" s="1145" t="s">
        <v>1830</v>
      </c>
      <c r="AH412" s="1146"/>
      <c r="AI412" s="1143"/>
      <c r="AJ412" s="1144" t="str">
        <f>IF(AH412="","",CONCATENATE(AD$9,"-",AD412,"-",AH412,"-",AI412))</f>
        <v/>
      </c>
      <c r="AK412" s="1147" t="s">
        <v>1830</v>
      </c>
      <c r="AL412" s="1142"/>
      <c r="AM412" s="1143"/>
      <c r="AN412" s="1144" t="str">
        <f>IF(AL412="","",CONCATENATE(AL$9,"-",AL412,"-",AM412))</f>
        <v/>
      </c>
      <c r="AO412" s="1148" t="s">
        <v>1830</v>
      </c>
      <c r="AP412" s="1146"/>
      <c r="AQ412" s="1143"/>
      <c r="AR412" s="1144" t="str">
        <f>IF(AP412="","",CONCATENATE(AL$9,"-",AL412,"-",AP412,"-",AQ412))</f>
        <v/>
      </c>
      <c r="AS412" s="1147" t="s">
        <v>1830</v>
      </c>
      <c r="AT412" s="1149"/>
      <c r="AU412" s="1150"/>
      <c r="AV412" s="1151" t="str">
        <f>IF(AT412="","",CONCATENATE(AT$9,"-",AT412,"-",AU412))</f>
        <v/>
      </c>
      <c r="AW412" s="1152" t="s">
        <v>1830</v>
      </c>
      <c r="AX412" s="1153"/>
      <c r="AY412" s="1150"/>
      <c r="AZ412" s="1151" t="str">
        <f>IF(AX412="","",CONCATENATE(AT$9,"-",AT412,"-",AX412,"-",AY412))</f>
        <v/>
      </c>
      <c r="BA412" s="1154" t="s">
        <v>1830</v>
      </c>
      <c r="BB412" s="1155"/>
      <c r="BC412" s="1156"/>
      <c r="BD412" s="1157" t="str">
        <f>IF(BB412="","",CONCATENATE(BB$9,"-",BB412,"-",BC412))</f>
        <v/>
      </c>
      <c r="BE412" s="1158" t="s">
        <v>1830</v>
      </c>
      <c r="BF412" s="1159"/>
      <c r="BG412" s="1156"/>
      <c r="BH412" s="1157" t="str">
        <f>IF(BF412="","",CONCATENATE(BB$9,"-",BB412,"-",BF412,"-",BG412))</f>
        <v/>
      </c>
      <c r="BI412" s="1160" t="s">
        <v>1830</v>
      </c>
      <c r="BJ412" s="1161"/>
      <c r="BK412" s="1162"/>
      <c r="BL412" s="1163" t="str">
        <f>IF(BJ412="","",CONCATENATE(BJ$9,"-",BJ412,"-",BK412))</f>
        <v/>
      </c>
      <c r="BM412" s="1164" t="s">
        <v>1830</v>
      </c>
      <c r="BN412" s="1165"/>
      <c r="BO412" s="1162"/>
      <c r="BP412" s="1163" t="str">
        <f>IF(BN412="","",CONCATENATE(BJ$9,"-",BJ412,"-",BN412,"-",BO412))</f>
        <v/>
      </c>
      <c r="BQ412" s="1166" t="s">
        <v>1830</v>
      </c>
      <c r="BR412" s="1167"/>
      <c r="BS412" s="1168"/>
      <c r="BT412" s="1169" t="str">
        <f>IF(BR412="","",CONCATENATE(BR$9,"-",BR412,"-",BS412))</f>
        <v/>
      </c>
      <c r="BU412" s="1170" t="s">
        <v>1830</v>
      </c>
      <c r="BV412" s="1171"/>
      <c r="BW412" s="1168"/>
      <c r="BX412" s="1169" t="str">
        <f>IF(BV412="","",CONCATENATE(BR$9,"-",BR412,"-",BV412,"-",BW412))</f>
        <v/>
      </c>
      <c r="BY412" s="1172" t="s">
        <v>1830</v>
      </c>
      <c r="BZ412" s="570"/>
      <c r="CA412" s="570"/>
      <c r="CB412" s="570"/>
      <c r="CC412" s="570"/>
      <c r="CD412" s="570"/>
      <c r="CE412" s="570"/>
      <c r="CF412" s="570"/>
      <c r="CG412" s="570"/>
      <c r="CH412" s="570"/>
      <c r="CI412" s="570"/>
      <c r="CJ412" s="570"/>
      <c r="CK412" s="570"/>
      <c r="CL412" s="570"/>
      <c r="CM412" s="570"/>
      <c r="CN412" s="570"/>
      <c r="CO412" s="570"/>
      <c r="CP412" s="570"/>
      <c r="CQ412" s="570"/>
      <c r="CR412" s="570"/>
      <c r="CS412" s="570"/>
    </row>
    <row r="413" spans="1:97" ht="79.5" customHeight="1">
      <c r="A413" s="1821"/>
      <c r="B413" s="1814"/>
      <c r="C413" s="1814"/>
      <c r="D413" s="1814"/>
      <c r="E413" s="1814"/>
      <c r="F413" s="1814"/>
      <c r="G413" s="1814"/>
      <c r="H413" s="1814"/>
      <c r="I413" s="1814"/>
      <c r="J413" s="1814"/>
      <c r="K413" s="1814"/>
      <c r="L413" s="1814"/>
      <c r="M413" s="1819"/>
      <c r="N413" s="1173" t="s">
        <v>1830</v>
      </c>
      <c r="O413" s="1174" t="s">
        <v>1830</v>
      </c>
      <c r="P413" s="1175"/>
      <c r="Q413" s="1176"/>
      <c r="R413" s="1177" t="s">
        <v>1830</v>
      </c>
      <c r="S413" s="1174" t="s">
        <v>1830</v>
      </c>
      <c r="T413" s="1175"/>
      <c r="U413" s="1178"/>
      <c r="V413" s="1173" t="s">
        <v>1830</v>
      </c>
      <c r="W413" s="1174" t="s">
        <v>1830</v>
      </c>
      <c r="X413" s="1175"/>
      <c r="Y413" s="1176"/>
      <c r="Z413" s="1177" t="s">
        <v>1830</v>
      </c>
      <c r="AA413" s="1174" t="s">
        <v>1830</v>
      </c>
      <c r="AB413" s="1175"/>
      <c r="AC413" s="1178"/>
      <c r="AD413" s="1173" t="s">
        <v>1830</v>
      </c>
      <c r="AE413" s="1174" t="s">
        <v>1830</v>
      </c>
      <c r="AF413" s="1175"/>
      <c r="AG413" s="1176"/>
      <c r="AH413" s="1177" t="s">
        <v>1830</v>
      </c>
      <c r="AI413" s="1174" t="s">
        <v>1830</v>
      </c>
      <c r="AJ413" s="1175"/>
      <c r="AK413" s="1178"/>
      <c r="AL413" s="1173" t="s">
        <v>1830</v>
      </c>
      <c r="AM413" s="1174" t="s">
        <v>1830</v>
      </c>
      <c r="AN413" s="1175"/>
      <c r="AO413" s="1179"/>
      <c r="AP413" s="1177" t="s">
        <v>1830</v>
      </c>
      <c r="AQ413" s="1174" t="s">
        <v>1830</v>
      </c>
      <c r="AR413" s="1175"/>
      <c r="AS413" s="1178"/>
      <c r="AT413" s="1180" t="s">
        <v>1830</v>
      </c>
      <c r="AU413" s="1181" t="s">
        <v>1830</v>
      </c>
      <c r="AV413" s="1182"/>
      <c r="AW413" s="1183"/>
      <c r="AX413" s="1184" t="s">
        <v>1830</v>
      </c>
      <c r="AY413" s="1181" t="s">
        <v>1830</v>
      </c>
      <c r="AZ413" s="1182"/>
      <c r="BA413" s="1185"/>
      <c r="BB413" s="1186" t="s">
        <v>1830</v>
      </c>
      <c r="BC413" s="1187" t="s">
        <v>1830</v>
      </c>
      <c r="BD413" s="1188"/>
      <c r="BE413" s="1189"/>
      <c r="BF413" s="1190" t="s">
        <v>1830</v>
      </c>
      <c r="BG413" s="1187" t="s">
        <v>1830</v>
      </c>
      <c r="BH413" s="1188"/>
      <c r="BI413" s="1191"/>
      <c r="BJ413" s="1192" t="s">
        <v>1830</v>
      </c>
      <c r="BK413" s="1193" t="s">
        <v>1830</v>
      </c>
      <c r="BL413" s="1194"/>
      <c r="BM413" s="1195"/>
      <c r="BN413" s="1196" t="s">
        <v>1830</v>
      </c>
      <c r="BO413" s="1193" t="s">
        <v>1830</v>
      </c>
      <c r="BP413" s="1194"/>
      <c r="BQ413" s="1197"/>
      <c r="BR413" s="1198" t="s">
        <v>1830</v>
      </c>
      <c r="BS413" s="1199" t="s">
        <v>1830</v>
      </c>
      <c r="BT413" s="1200"/>
      <c r="BU413" s="1201"/>
      <c r="BV413" s="1202" t="s">
        <v>1830</v>
      </c>
      <c r="BW413" s="1199" t="s">
        <v>1830</v>
      </c>
      <c r="BX413" s="1200"/>
      <c r="BY413" s="1203"/>
      <c r="BZ413" s="570"/>
      <c r="CA413" s="570"/>
      <c r="CB413" s="570"/>
      <c r="CC413" s="570"/>
      <c r="CD413" s="570"/>
      <c r="CE413" s="570"/>
      <c r="CF413" s="570"/>
      <c r="CG413" s="570"/>
      <c r="CH413" s="570"/>
      <c r="CI413" s="570"/>
      <c r="CJ413" s="570"/>
      <c r="CK413" s="570"/>
      <c r="CL413" s="570"/>
      <c r="CM413" s="570"/>
      <c r="CN413" s="570"/>
      <c r="CO413" s="570"/>
      <c r="CP413" s="570"/>
      <c r="CQ413" s="570"/>
      <c r="CR413" s="570"/>
      <c r="CS413" s="570"/>
    </row>
    <row r="414" spans="1:97" ht="30" customHeight="1">
      <c r="A414" s="1830">
        <v>2</v>
      </c>
      <c r="B414" s="1831"/>
      <c r="C414" s="1832"/>
      <c r="D414" s="1833"/>
      <c r="E414" s="1828"/>
      <c r="F414" s="1826"/>
      <c r="G414" s="1827"/>
      <c r="H414" s="1826"/>
      <c r="I414" s="1827"/>
      <c r="J414" s="1826"/>
      <c r="K414" s="1827"/>
      <c r="L414" s="1828"/>
      <c r="M414" s="1829"/>
      <c r="N414" s="1142"/>
      <c r="O414" s="1143"/>
      <c r="P414" s="1144" t="str">
        <f>IF(N414="","",CONCATENATE(N$9,"-",N414,"-",O414))</f>
        <v/>
      </c>
      <c r="Q414" s="1145" t="s">
        <v>1830</v>
      </c>
      <c r="R414" s="1146"/>
      <c r="S414" s="1143"/>
      <c r="T414" s="1144" t="str">
        <f>IF(R414="","",CONCATENATE(N$9,"-",N414,"-",R414,"-",S414))</f>
        <v/>
      </c>
      <c r="U414" s="1147" t="s">
        <v>1830</v>
      </c>
      <c r="V414" s="1142"/>
      <c r="W414" s="1143"/>
      <c r="X414" s="1144" t="str">
        <f>IF(V414="","",CONCATENATE(V$9,"-",V414,"-",W414))</f>
        <v/>
      </c>
      <c r="Y414" s="1145" t="s">
        <v>1830</v>
      </c>
      <c r="Z414" s="1146"/>
      <c r="AA414" s="1143"/>
      <c r="AB414" s="1144" t="str">
        <f>IF(Z414="","",CONCATENATE(V$9,"-",V414,"-",Z414,"-",AA414))</f>
        <v/>
      </c>
      <c r="AC414" s="1147" t="s">
        <v>1830</v>
      </c>
      <c r="AD414" s="1142"/>
      <c r="AE414" s="1143"/>
      <c r="AF414" s="1144" t="str">
        <f>IF(AD414="","",CONCATENATE(AD$9,"-",AD414,"-",AE414))</f>
        <v/>
      </c>
      <c r="AG414" s="1145" t="s">
        <v>1830</v>
      </c>
      <c r="AH414" s="1146"/>
      <c r="AI414" s="1143"/>
      <c r="AJ414" s="1144" t="str">
        <f>IF(AH414="","",CONCATENATE(AD$9,"-",AD414,"-",AH414,"-",AI414))</f>
        <v/>
      </c>
      <c r="AK414" s="1147" t="s">
        <v>1830</v>
      </c>
      <c r="AL414" s="1142"/>
      <c r="AM414" s="1143"/>
      <c r="AN414" s="1144" t="str">
        <f>IF(AL414="","",CONCATENATE(AL$9,"-",AL414,"-",AM414))</f>
        <v/>
      </c>
      <c r="AO414" s="1148" t="s">
        <v>1830</v>
      </c>
      <c r="AP414" s="1146"/>
      <c r="AQ414" s="1143"/>
      <c r="AR414" s="1144" t="str">
        <f>IF(AP414="","",CONCATENATE(AL$9,"-",AL414,"-",AP414,"-",AQ414))</f>
        <v/>
      </c>
      <c r="AS414" s="1147" t="s">
        <v>1830</v>
      </c>
      <c r="AT414" s="1149"/>
      <c r="AU414" s="1150"/>
      <c r="AV414" s="1151" t="str">
        <f>IF(AT414="","",CONCATENATE(AT$9,"-",AT414,"-",AU414))</f>
        <v/>
      </c>
      <c r="AW414" s="1152" t="s">
        <v>1830</v>
      </c>
      <c r="AX414" s="1153"/>
      <c r="AY414" s="1150"/>
      <c r="AZ414" s="1151" t="str">
        <f>IF(AX414="","",CONCATENATE(AT$9,"-",AT414,"-",AX414,"-",AY414))</f>
        <v/>
      </c>
      <c r="BA414" s="1154" t="s">
        <v>1830</v>
      </c>
      <c r="BB414" s="1155"/>
      <c r="BC414" s="1156"/>
      <c r="BD414" s="1157" t="str">
        <f>IF(BB414="","",CONCATENATE(BB$9,"-",BB414,"-",BC414))</f>
        <v/>
      </c>
      <c r="BE414" s="1158" t="s">
        <v>1830</v>
      </c>
      <c r="BF414" s="1159"/>
      <c r="BG414" s="1156"/>
      <c r="BH414" s="1157" t="str">
        <f>IF(BF414="","",CONCATENATE(BB$9,"-",BB414,"-",BF414,"-",BG414))</f>
        <v/>
      </c>
      <c r="BI414" s="1160" t="s">
        <v>1830</v>
      </c>
      <c r="BJ414" s="1161"/>
      <c r="BK414" s="1162"/>
      <c r="BL414" s="1163" t="str">
        <f>IF(BJ414="","",CONCATENATE(BJ$9,"-",BJ414,"-",BK414))</f>
        <v/>
      </c>
      <c r="BM414" s="1164" t="s">
        <v>1830</v>
      </c>
      <c r="BN414" s="1165"/>
      <c r="BO414" s="1162"/>
      <c r="BP414" s="1163" t="str">
        <f>IF(BN414="","",CONCATENATE(BJ$9,"-",BJ414,"-",BN414,"-",BO414))</f>
        <v/>
      </c>
      <c r="BQ414" s="1166" t="s">
        <v>1830</v>
      </c>
      <c r="BR414" s="1167"/>
      <c r="BS414" s="1168"/>
      <c r="BT414" s="1169" t="str">
        <f>IF(BR414="","",CONCATENATE(BR$9,"-",BR414,"-",BS414))</f>
        <v/>
      </c>
      <c r="BU414" s="1170" t="s">
        <v>1830</v>
      </c>
      <c r="BV414" s="1171"/>
      <c r="BW414" s="1168"/>
      <c r="BX414" s="1169" t="str">
        <f>IF(BV414="","",CONCATENATE(BR$9,"-",BR414,"-",BV414,"-",BW414))</f>
        <v/>
      </c>
      <c r="BY414" s="1172" t="s">
        <v>1830</v>
      </c>
      <c r="BZ414" s="570"/>
      <c r="CA414" s="570"/>
      <c r="CB414" s="570"/>
      <c r="CC414" s="570"/>
      <c r="CD414" s="570"/>
      <c r="CE414" s="570"/>
      <c r="CF414" s="570"/>
      <c r="CG414" s="570"/>
      <c r="CH414" s="570"/>
      <c r="CI414" s="570"/>
      <c r="CJ414" s="570"/>
      <c r="CK414" s="570"/>
      <c r="CL414" s="570"/>
      <c r="CM414" s="570"/>
      <c r="CN414" s="570"/>
      <c r="CO414" s="570"/>
      <c r="CP414" s="570"/>
      <c r="CQ414" s="570"/>
      <c r="CR414" s="570"/>
      <c r="CS414" s="570"/>
    </row>
    <row r="415" spans="1:97" ht="79.5" customHeight="1">
      <c r="A415" s="1821"/>
      <c r="B415" s="1814"/>
      <c r="C415" s="1814"/>
      <c r="D415" s="1814"/>
      <c r="E415" s="1814"/>
      <c r="F415" s="1814"/>
      <c r="G415" s="1814"/>
      <c r="H415" s="1814"/>
      <c r="I415" s="1814"/>
      <c r="J415" s="1814"/>
      <c r="K415" s="1814"/>
      <c r="L415" s="1814"/>
      <c r="M415" s="1819"/>
      <c r="N415" s="1173" t="s">
        <v>1830</v>
      </c>
      <c r="O415" s="1174" t="s">
        <v>1830</v>
      </c>
      <c r="P415" s="1175"/>
      <c r="Q415" s="1176"/>
      <c r="R415" s="1177" t="s">
        <v>1830</v>
      </c>
      <c r="S415" s="1174" t="s">
        <v>1830</v>
      </c>
      <c r="T415" s="1175"/>
      <c r="U415" s="1178"/>
      <c r="V415" s="1173" t="s">
        <v>1830</v>
      </c>
      <c r="W415" s="1174" t="s">
        <v>1830</v>
      </c>
      <c r="X415" s="1175"/>
      <c r="Y415" s="1176"/>
      <c r="Z415" s="1177" t="s">
        <v>1830</v>
      </c>
      <c r="AA415" s="1174" t="s">
        <v>1830</v>
      </c>
      <c r="AB415" s="1175"/>
      <c r="AC415" s="1178"/>
      <c r="AD415" s="1173" t="s">
        <v>1830</v>
      </c>
      <c r="AE415" s="1174" t="s">
        <v>1830</v>
      </c>
      <c r="AF415" s="1175"/>
      <c r="AG415" s="1176"/>
      <c r="AH415" s="1177" t="s">
        <v>1830</v>
      </c>
      <c r="AI415" s="1174" t="s">
        <v>1830</v>
      </c>
      <c r="AJ415" s="1175"/>
      <c r="AK415" s="1178"/>
      <c r="AL415" s="1173" t="s">
        <v>1830</v>
      </c>
      <c r="AM415" s="1174" t="s">
        <v>1830</v>
      </c>
      <c r="AN415" s="1175"/>
      <c r="AO415" s="1179"/>
      <c r="AP415" s="1177" t="s">
        <v>1830</v>
      </c>
      <c r="AQ415" s="1174" t="s">
        <v>1830</v>
      </c>
      <c r="AR415" s="1175"/>
      <c r="AS415" s="1178"/>
      <c r="AT415" s="1180" t="s">
        <v>1830</v>
      </c>
      <c r="AU415" s="1181" t="s">
        <v>1830</v>
      </c>
      <c r="AV415" s="1182"/>
      <c r="AW415" s="1183"/>
      <c r="AX415" s="1184" t="s">
        <v>1830</v>
      </c>
      <c r="AY415" s="1181" t="s">
        <v>1830</v>
      </c>
      <c r="AZ415" s="1182"/>
      <c r="BA415" s="1185"/>
      <c r="BB415" s="1186" t="s">
        <v>1830</v>
      </c>
      <c r="BC415" s="1187" t="s">
        <v>1830</v>
      </c>
      <c r="BD415" s="1188"/>
      <c r="BE415" s="1189"/>
      <c r="BF415" s="1190" t="s">
        <v>1830</v>
      </c>
      <c r="BG415" s="1187" t="s">
        <v>1830</v>
      </c>
      <c r="BH415" s="1188"/>
      <c r="BI415" s="1191"/>
      <c r="BJ415" s="1192" t="s">
        <v>1830</v>
      </c>
      <c r="BK415" s="1193" t="s">
        <v>1830</v>
      </c>
      <c r="BL415" s="1194"/>
      <c r="BM415" s="1195"/>
      <c r="BN415" s="1196" t="s">
        <v>1830</v>
      </c>
      <c r="BO415" s="1193" t="s">
        <v>1830</v>
      </c>
      <c r="BP415" s="1194"/>
      <c r="BQ415" s="1197"/>
      <c r="BR415" s="1198" t="s">
        <v>1830</v>
      </c>
      <c r="BS415" s="1199" t="s">
        <v>1830</v>
      </c>
      <c r="BT415" s="1200"/>
      <c r="BU415" s="1201"/>
      <c r="BV415" s="1202" t="s">
        <v>1830</v>
      </c>
      <c r="BW415" s="1199" t="s">
        <v>1830</v>
      </c>
      <c r="BX415" s="1200"/>
      <c r="BY415" s="1203"/>
      <c r="BZ415" s="570"/>
      <c r="CA415" s="570"/>
      <c r="CB415" s="570"/>
      <c r="CC415" s="570"/>
      <c r="CD415" s="570"/>
      <c r="CE415" s="570"/>
      <c r="CF415" s="570"/>
      <c r="CG415" s="570"/>
      <c r="CH415" s="570"/>
      <c r="CI415" s="570"/>
      <c r="CJ415" s="570"/>
      <c r="CK415" s="570"/>
      <c r="CL415" s="570"/>
      <c r="CM415" s="570"/>
      <c r="CN415" s="570"/>
      <c r="CO415" s="570"/>
      <c r="CP415" s="570"/>
      <c r="CQ415" s="570"/>
      <c r="CR415" s="570"/>
      <c r="CS415" s="570"/>
    </row>
    <row r="416" spans="1:97" ht="30" customHeight="1">
      <c r="A416" s="1830">
        <v>3</v>
      </c>
      <c r="B416" s="1831"/>
      <c r="C416" s="1832"/>
      <c r="D416" s="1833"/>
      <c r="E416" s="1828"/>
      <c r="F416" s="1826"/>
      <c r="G416" s="1827"/>
      <c r="H416" s="1826"/>
      <c r="I416" s="1827"/>
      <c r="J416" s="1826"/>
      <c r="K416" s="1827"/>
      <c r="L416" s="1828"/>
      <c r="M416" s="1829"/>
      <c r="N416" s="1142"/>
      <c r="O416" s="1143"/>
      <c r="P416" s="1144" t="str">
        <f>IF(N416="","",CONCATENATE(N$9,"-",N416,"-",O416))</f>
        <v/>
      </c>
      <c r="Q416" s="1145" t="s">
        <v>1830</v>
      </c>
      <c r="R416" s="1146"/>
      <c r="S416" s="1143"/>
      <c r="T416" s="1144" t="str">
        <f>IF(R416="","",CONCATENATE(N$9,"-",N416,"-",R416,"-",S416))</f>
        <v/>
      </c>
      <c r="U416" s="1147" t="s">
        <v>1830</v>
      </c>
      <c r="V416" s="1142"/>
      <c r="W416" s="1143"/>
      <c r="X416" s="1144" t="str">
        <f>IF(V416="","",CONCATENATE(V$9,"-",V416,"-",W416))</f>
        <v/>
      </c>
      <c r="Y416" s="1145" t="s">
        <v>1830</v>
      </c>
      <c r="Z416" s="1146"/>
      <c r="AA416" s="1143"/>
      <c r="AB416" s="1144" t="str">
        <f>IF(Z416="","",CONCATENATE(V$9,"-",V416,"-",Z416,"-",AA416))</f>
        <v/>
      </c>
      <c r="AC416" s="1147" t="s">
        <v>1830</v>
      </c>
      <c r="AD416" s="1142"/>
      <c r="AE416" s="1143"/>
      <c r="AF416" s="1144" t="str">
        <f>IF(AD416="","",CONCATENATE(AD$9,"-",AD416,"-",AE416))</f>
        <v/>
      </c>
      <c r="AG416" s="1145" t="s">
        <v>1830</v>
      </c>
      <c r="AH416" s="1146"/>
      <c r="AI416" s="1143"/>
      <c r="AJ416" s="1144" t="str">
        <f>IF(AH416="","",CONCATENATE(AD$9,"-",AD416,"-",AH416,"-",AI416))</f>
        <v/>
      </c>
      <c r="AK416" s="1147" t="s">
        <v>1830</v>
      </c>
      <c r="AL416" s="1142"/>
      <c r="AM416" s="1143"/>
      <c r="AN416" s="1144" t="str">
        <f>IF(AL416="","",CONCATENATE(AL$9,"-",AL416,"-",AM416))</f>
        <v/>
      </c>
      <c r="AO416" s="1148" t="s">
        <v>1830</v>
      </c>
      <c r="AP416" s="1146"/>
      <c r="AQ416" s="1143"/>
      <c r="AR416" s="1144" t="str">
        <f>IF(AP416="","",CONCATENATE(AL$9,"-",AL416,"-",AP416,"-",AQ416))</f>
        <v/>
      </c>
      <c r="AS416" s="1147" t="s">
        <v>1830</v>
      </c>
      <c r="AT416" s="1149"/>
      <c r="AU416" s="1150"/>
      <c r="AV416" s="1151" t="str">
        <f>IF(AT416="","",CONCATENATE(AT$9,"-",AT416,"-",AU416))</f>
        <v/>
      </c>
      <c r="AW416" s="1152" t="s">
        <v>1830</v>
      </c>
      <c r="AX416" s="1153"/>
      <c r="AY416" s="1150"/>
      <c r="AZ416" s="1151" t="str">
        <f>IF(AX416="","",CONCATENATE(AT$9,"-",AT416,"-",AX416,"-",AY416))</f>
        <v/>
      </c>
      <c r="BA416" s="1154" t="s">
        <v>1830</v>
      </c>
      <c r="BB416" s="1155"/>
      <c r="BC416" s="1156"/>
      <c r="BD416" s="1157" t="str">
        <f>IF(BB416="","",CONCATENATE(BB$9,"-",BB416,"-",BC416))</f>
        <v/>
      </c>
      <c r="BE416" s="1158" t="s">
        <v>1830</v>
      </c>
      <c r="BF416" s="1159"/>
      <c r="BG416" s="1156"/>
      <c r="BH416" s="1157" t="str">
        <f>IF(BF416="","",CONCATENATE(BB$9,"-",BB416,"-",BF416,"-",BG416))</f>
        <v/>
      </c>
      <c r="BI416" s="1160" t="s">
        <v>1830</v>
      </c>
      <c r="BJ416" s="1161"/>
      <c r="BK416" s="1162"/>
      <c r="BL416" s="1163" t="str">
        <f>IF(BJ416="","",CONCATENATE(BJ$9,"-",BJ416,"-",BK416))</f>
        <v/>
      </c>
      <c r="BM416" s="1164" t="s">
        <v>1830</v>
      </c>
      <c r="BN416" s="1165"/>
      <c r="BO416" s="1162"/>
      <c r="BP416" s="1163" t="str">
        <f>IF(BN416="","",CONCATENATE(BJ$9,"-",BJ416,"-",BN416,"-",BO416))</f>
        <v/>
      </c>
      <c r="BQ416" s="1166" t="s">
        <v>1830</v>
      </c>
      <c r="BR416" s="1167"/>
      <c r="BS416" s="1168"/>
      <c r="BT416" s="1169" t="str">
        <f>IF(BR416="","",CONCATENATE(BR$9,"-",BR416,"-",BS416))</f>
        <v/>
      </c>
      <c r="BU416" s="1170" t="s">
        <v>1830</v>
      </c>
      <c r="BV416" s="1171"/>
      <c r="BW416" s="1168"/>
      <c r="BX416" s="1169" t="str">
        <f>IF(BV416="","",CONCATENATE(BR$9,"-",BR416,"-",BV416,"-",BW416))</f>
        <v/>
      </c>
      <c r="BY416" s="1172" t="s">
        <v>1830</v>
      </c>
      <c r="BZ416" s="570"/>
      <c r="CA416" s="570"/>
      <c r="CB416" s="570"/>
      <c r="CC416" s="570"/>
      <c r="CD416" s="570"/>
      <c r="CE416" s="570"/>
      <c r="CF416" s="570"/>
      <c r="CG416" s="570"/>
      <c r="CH416" s="570"/>
      <c r="CI416" s="570"/>
      <c r="CJ416" s="570"/>
      <c r="CK416" s="570"/>
      <c r="CL416" s="570"/>
      <c r="CM416" s="570"/>
      <c r="CN416" s="570"/>
      <c r="CO416" s="570"/>
      <c r="CP416" s="570"/>
      <c r="CQ416" s="570"/>
      <c r="CR416" s="570"/>
      <c r="CS416" s="570"/>
    </row>
    <row r="417" spans="1:97" ht="79.5" customHeight="1">
      <c r="A417" s="1821"/>
      <c r="B417" s="1814"/>
      <c r="C417" s="1814"/>
      <c r="D417" s="1814"/>
      <c r="E417" s="1814"/>
      <c r="F417" s="1814"/>
      <c r="G417" s="1814"/>
      <c r="H417" s="1814"/>
      <c r="I417" s="1814"/>
      <c r="J417" s="1814"/>
      <c r="K417" s="1814"/>
      <c r="L417" s="1814"/>
      <c r="M417" s="1819"/>
      <c r="N417" s="1173" t="s">
        <v>1830</v>
      </c>
      <c r="O417" s="1174" t="s">
        <v>1830</v>
      </c>
      <c r="P417" s="1175"/>
      <c r="Q417" s="1176"/>
      <c r="R417" s="1177" t="s">
        <v>1830</v>
      </c>
      <c r="S417" s="1174" t="s">
        <v>1830</v>
      </c>
      <c r="T417" s="1175"/>
      <c r="U417" s="1178"/>
      <c r="V417" s="1173" t="s">
        <v>1830</v>
      </c>
      <c r="W417" s="1174" t="s">
        <v>1830</v>
      </c>
      <c r="X417" s="1175"/>
      <c r="Y417" s="1176"/>
      <c r="Z417" s="1177" t="s">
        <v>1830</v>
      </c>
      <c r="AA417" s="1174" t="s">
        <v>1830</v>
      </c>
      <c r="AB417" s="1175"/>
      <c r="AC417" s="1178"/>
      <c r="AD417" s="1173" t="s">
        <v>1830</v>
      </c>
      <c r="AE417" s="1174" t="s">
        <v>1830</v>
      </c>
      <c r="AF417" s="1175"/>
      <c r="AG417" s="1176"/>
      <c r="AH417" s="1177" t="s">
        <v>1830</v>
      </c>
      <c r="AI417" s="1174" t="s">
        <v>1830</v>
      </c>
      <c r="AJ417" s="1175"/>
      <c r="AK417" s="1178"/>
      <c r="AL417" s="1173" t="s">
        <v>1830</v>
      </c>
      <c r="AM417" s="1174" t="s">
        <v>1830</v>
      </c>
      <c r="AN417" s="1175"/>
      <c r="AO417" s="1179"/>
      <c r="AP417" s="1177" t="s">
        <v>1830</v>
      </c>
      <c r="AQ417" s="1174" t="s">
        <v>1830</v>
      </c>
      <c r="AR417" s="1175"/>
      <c r="AS417" s="1178"/>
      <c r="AT417" s="1180" t="s">
        <v>1830</v>
      </c>
      <c r="AU417" s="1181" t="s">
        <v>1830</v>
      </c>
      <c r="AV417" s="1182"/>
      <c r="AW417" s="1183"/>
      <c r="AX417" s="1184" t="s">
        <v>1830</v>
      </c>
      <c r="AY417" s="1181" t="s">
        <v>1830</v>
      </c>
      <c r="AZ417" s="1182"/>
      <c r="BA417" s="1185"/>
      <c r="BB417" s="1186" t="s">
        <v>1830</v>
      </c>
      <c r="BC417" s="1187" t="s">
        <v>1830</v>
      </c>
      <c r="BD417" s="1188"/>
      <c r="BE417" s="1189"/>
      <c r="BF417" s="1190" t="s">
        <v>1830</v>
      </c>
      <c r="BG417" s="1187" t="s">
        <v>1830</v>
      </c>
      <c r="BH417" s="1188"/>
      <c r="BI417" s="1191"/>
      <c r="BJ417" s="1192" t="s">
        <v>1830</v>
      </c>
      <c r="BK417" s="1193" t="s">
        <v>1830</v>
      </c>
      <c r="BL417" s="1194"/>
      <c r="BM417" s="1195"/>
      <c r="BN417" s="1196" t="s">
        <v>1830</v>
      </c>
      <c r="BO417" s="1193" t="s">
        <v>1830</v>
      </c>
      <c r="BP417" s="1194"/>
      <c r="BQ417" s="1197"/>
      <c r="BR417" s="1198" t="s">
        <v>1830</v>
      </c>
      <c r="BS417" s="1199" t="s">
        <v>1830</v>
      </c>
      <c r="BT417" s="1200"/>
      <c r="BU417" s="1201"/>
      <c r="BV417" s="1202" t="s">
        <v>1830</v>
      </c>
      <c r="BW417" s="1199" t="s">
        <v>1830</v>
      </c>
      <c r="BX417" s="1200"/>
      <c r="BY417" s="1203"/>
      <c r="BZ417" s="570"/>
      <c r="CA417" s="570"/>
      <c r="CB417" s="570"/>
      <c r="CC417" s="570"/>
      <c r="CD417" s="570"/>
      <c r="CE417" s="570"/>
      <c r="CF417" s="570"/>
      <c r="CG417" s="570"/>
      <c r="CH417" s="570"/>
      <c r="CI417" s="570"/>
      <c r="CJ417" s="570"/>
      <c r="CK417" s="570"/>
      <c r="CL417" s="570"/>
      <c r="CM417" s="570"/>
      <c r="CN417" s="570"/>
      <c r="CO417" s="570"/>
      <c r="CP417" s="570"/>
      <c r="CQ417" s="570"/>
      <c r="CR417" s="570"/>
      <c r="CS417" s="570"/>
    </row>
    <row r="418" spans="1:97" ht="30" customHeight="1">
      <c r="A418" s="1830">
        <v>4</v>
      </c>
      <c r="B418" s="1831"/>
      <c r="C418" s="1832"/>
      <c r="D418" s="1833"/>
      <c r="E418" s="1828"/>
      <c r="F418" s="1826"/>
      <c r="G418" s="1827"/>
      <c r="H418" s="1826"/>
      <c r="I418" s="1827"/>
      <c r="J418" s="1826"/>
      <c r="K418" s="1827"/>
      <c r="L418" s="1828"/>
      <c r="M418" s="1829"/>
      <c r="N418" s="1142"/>
      <c r="O418" s="1143"/>
      <c r="P418" s="1144" t="str">
        <f>IF(N418="","",CONCATENATE(N$9,"-",N418,"-",O418))</f>
        <v/>
      </c>
      <c r="Q418" s="1145" t="s">
        <v>1830</v>
      </c>
      <c r="R418" s="1146"/>
      <c r="S418" s="1143"/>
      <c r="T418" s="1144" t="str">
        <f>IF(R418="","",CONCATENATE(N$9,"-",N418,"-",R418,"-",S418))</f>
        <v/>
      </c>
      <c r="U418" s="1147" t="s">
        <v>1830</v>
      </c>
      <c r="V418" s="1142"/>
      <c r="W418" s="1143"/>
      <c r="X418" s="1144" t="str">
        <f>IF(V418="","",CONCATENATE(V$9,"-",V418,"-",W418))</f>
        <v/>
      </c>
      <c r="Y418" s="1145" t="s">
        <v>1830</v>
      </c>
      <c r="Z418" s="1146"/>
      <c r="AA418" s="1143"/>
      <c r="AB418" s="1144" t="str">
        <f>IF(Z418="","",CONCATENATE(V$9,"-",V418,"-",Z418,"-",AA418))</f>
        <v/>
      </c>
      <c r="AC418" s="1147" t="s">
        <v>1830</v>
      </c>
      <c r="AD418" s="1142"/>
      <c r="AE418" s="1143"/>
      <c r="AF418" s="1144" t="str">
        <f>IF(AD418="","",CONCATENATE(AD$9,"-",AD418,"-",AE418))</f>
        <v/>
      </c>
      <c r="AG418" s="1145" t="s">
        <v>1830</v>
      </c>
      <c r="AH418" s="1146"/>
      <c r="AI418" s="1143"/>
      <c r="AJ418" s="1144" t="str">
        <f>IF(AH418="","",CONCATENATE(AD$9,"-",AD418,"-",AH418,"-",AI418))</f>
        <v/>
      </c>
      <c r="AK418" s="1147" t="s">
        <v>1830</v>
      </c>
      <c r="AL418" s="1142"/>
      <c r="AM418" s="1143"/>
      <c r="AN418" s="1144" t="str">
        <f>IF(AL418="","",CONCATENATE(AL$9,"-",AL418,"-",AM418))</f>
        <v/>
      </c>
      <c r="AO418" s="1148" t="s">
        <v>1830</v>
      </c>
      <c r="AP418" s="1146"/>
      <c r="AQ418" s="1143"/>
      <c r="AR418" s="1144" t="str">
        <f>IF(AP418="","",CONCATENATE(AL$9,"-",AL418,"-",AP418,"-",AQ418))</f>
        <v/>
      </c>
      <c r="AS418" s="1147" t="s">
        <v>1830</v>
      </c>
      <c r="AT418" s="1149"/>
      <c r="AU418" s="1150"/>
      <c r="AV418" s="1151" t="str">
        <f>IF(AT418="","",CONCATENATE(AT$9,"-",AT418,"-",AU418))</f>
        <v/>
      </c>
      <c r="AW418" s="1152" t="s">
        <v>1830</v>
      </c>
      <c r="AX418" s="1153"/>
      <c r="AY418" s="1150"/>
      <c r="AZ418" s="1151" t="str">
        <f>IF(AX418="","",CONCATENATE(AT$9,"-",AT418,"-",AX418,"-",AY418))</f>
        <v/>
      </c>
      <c r="BA418" s="1154" t="s">
        <v>1830</v>
      </c>
      <c r="BB418" s="1155"/>
      <c r="BC418" s="1156"/>
      <c r="BD418" s="1157" t="str">
        <f>IF(BB418="","",CONCATENATE(BB$9,"-",BB418,"-",BC418))</f>
        <v/>
      </c>
      <c r="BE418" s="1158" t="s">
        <v>1830</v>
      </c>
      <c r="BF418" s="1159"/>
      <c r="BG418" s="1156"/>
      <c r="BH418" s="1157" t="str">
        <f>IF(BF418="","",CONCATENATE(BB$9,"-",BB418,"-",BF418,"-",BG418))</f>
        <v/>
      </c>
      <c r="BI418" s="1160" t="s">
        <v>1830</v>
      </c>
      <c r="BJ418" s="1161"/>
      <c r="BK418" s="1162"/>
      <c r="BL418" s="1163" t="str">
        <f>IF(BJ418="","",CONCATENATE(BJ$9,"-",BJ418,"-",BK418))</f>
        <v/>
      </c>
      <c r="BM418" s="1164" t="s">
        <v>1830</v>
      </c>
      <c r="BN418" s="1165"/>
      <c r="BO418" s="1162"/>
      <c r="BP418" s="1163" t="str">
        <f>IF(BN418="","",CONCATENATE(BJ$9,"-",BJ418,"-",BN418,"-",BO418))</f>
        <v/>
      </c>
      <c r="BQ418" s="1166" t="s">
        <v>1830</v>
      </c>
      <c r="BR418" s="1167"/>
      <c r="BS418" s="1168"/>
      <c r="BT418" s="1169" t="str">
        <f>IF(BR418="","",CONCATENATE(BR$9,"-",BR418,"-",BS418))</f>
        <v/>
      </c>
      <c r="BU418" s="1170" t="s">
        <v>1830</v>
      </c>
      <c r="BV418" s="1171"/>
      <c r="BW418" s="1168"/>
      <c r="BX418" s="1169" t="str">
        <f>IF(BV418="","",CONCATENATE(BR$9,"-",BR418,"-",BV418,"-",BW418))</f>
        <v/>
      </c>
      <c r="BY418" s="1172" t="s">
        <v>1830</v>
      </c>
      <c r="BZ418" s="570"/>
      <c r="CA418" s="570"/>
      <c r="CB418" s="570"/>
      <c r="CC418" s="570"/>
      <c r="CD418" s="570"/>
      <c r="CE418" s="570"/>
      <c r="CF418" s="570"/>
      <c r="CG418" s="570"/>
      <c r="CH418" s="570"/>
      <c r="CI418" s="570"/>
      <c r="CJ418" s="570"/>
      <c r="CK418" s="570"/>
      <c r="CL418" s="570"/>
      <c r="CM418" s="570"/>
      <c r="CN418" s="570"/>
      <c r="CO418" s="570"/>
      <c r="CP418" s="570"/>
      <c r="CQ418" s="570"/>
      <c r="CR418" s="570"/>
      <c r="CS418" s="570"/>
    </row>
    <row r="419" spans="1:97" ht="79.5" customHeight="1">
      <c r="A419" s="1821"/>
      <c r="B419" s="1814"/>
      <c r="C419" s="1814"/>
      <c r="D419" s="1814"/>
      <c r="E419" s="1814"/>
      <c r="F419" s="1814"/>
      <c r="G419" s="1814"/>
      <c r="H419" s="1814"/>
      <c r="I419" s="1814"/>
      <c r="J419" s="1814"/>
      <c r="K419" s="1814"/>
      <c r="L419" s="1814"/>
      <c r="M419" s="1819"/>
      <c r="N419" s="1173" t="s">
        <v>1830</v>
      </c>
      <c r="O419" s="1174" t="s">
        <v>1830</v>
      </c>
      <c r="P419" s="1175"/>
      <c r="Q419" s="1176"/>
      <c r="R419" s="1177" t="s">
        <v>1830</v>
      </c>
      <c r="S419" s="1174" t="s">
        <v>1830</v>
      </c>
      <c r="T419" s="1175"/>
      <c r="U419" s="1178"/>
      <c r="V419" s="1173" t="s">
        <v>1830</v>
      </c>
      <c r="W419" s="1174" t="s">
        <v>1830</v>
      </c>
      <c r="X419" s="1175"/>
      <c r="Y419" s="1176"/>
      <c r="Z419" s="1177" t="s">
        <v>1830</v>
      </c>
      <c r="AA419" s="1174" t="s">
        <v>1830</v>
      </c>
      <c r="AB419" s="1175"/>
      <c r="AC419" s="1178"/>
      <c r="AD419" s="1173" t="s">
        <v>1830</v>
      </c>
      <c r="AE419" s="1174" t="s">
        <v>1830</v>
      </c>
      <c r="AF419" s="1175"/>
      <c r="AG419" s="1176"/>
      <c r="AH419" s="1177" t="s">
        <v>1830</v>
      </c>
      <c r="AI419" s="1174" t="s">
        <v>1830</v>
      </c>
      <c r="AJ419" s="1175"/>
      <c r="AK419" s="1178"/>
      <c r="AL419" s="1173" t="s">
        <v>1830</v>
      </c>
      <c r="AM419" s="1174" t="s">
        <v>1830</v>
      </c>
      <c r="AN419" s="1175"/>
      <c r="AO419" s="1179"/>
      <c r="AP419" s="1177" t="s">
        <v>1830</v>
      </c>
      <c r="AQ419" s="1174" t="s">
        <v>1830</v>
      </c>
      <c r="AR419" s="1175"/>
      <c r="AS419" s="1178"/>
      <c r="AT419" s="1180" t="s">
        <v>1830</v>
      </c>
      <c r="AU419" s="1181" t="s">
        <v>1830</v>
      </c>
      <c r="AV419" s="1182"/>
      <c r="AW419" s="1183"/>
      <c r="AX419" s="1184" t="s">
        <v>1830</v>
      </c>
      <c r="AY419" s="1181" t="s">
        <v>1830</v>
      </c>
      <c r="AZ419" s="1182"/>
      <c r="BA419" s="1185"/>
      <c r="BB419" s="1186" t="s">
        <v>1830</v>
      </c>
      <c r="BC419" s="1187" t="s">
        <v>1830</v>
      </c>
      <c r="BD419" s="1188"/>
      <c r="BE419" s="1189"/>
      <c r="BF419" s="1190" t="s">
        <v>1830</v>
      </c>
      <c r="BG419" s="1187" t="s">
        <v>1830</v>
      </c>
      <c r="BH419" s="1188"/>
      <c r="BI419" s="1191"/>
      <c r="BJ419" s="1192" t="s">
        <v>1830</v>
      </c>
      <c r="BK419" s="1193" t="s">
        <v>1830</v>
      </c>
      <c r="BL419" s="1194"/>
      <c r="BM419" s="1195"/>
      <c r="BN419" s="1196" t="s">
        <v>1830</v>
      </c>
      <c r="BO419" s="1193" t="s">
        <v>1830</v>
      </c>
      <c r="BP419" s="1194"/>
      <c r="BQ419" s="1197"/>
      <c r="BR419" s="1198" t="s">
        <v>1830</v>
      </c>
      <c r="BS419" s="1199" t="s">
        <v>1830</v>
      </c>
      <c r="BT419" s="1200"/>
      <c r="BU419" s="1201"/>
      <c r="BV419" s="1202" t="s">
        <v>1830</v>
      </c>
      <c r="BW419" s="1199" t="s">
        <v>1830</v>
      </c>
      <c r="BX419" s="1200"/>
      <c r="BY419" s="1203"/>
      <c r="BZ419" s="570"/>
      <c r="CA419" s="570"/>
      <c r="CB419" s="570"/>
      <c r="CC419" s="570"/>
      <c r="CD419" s="570"/>
      <c r="CE419" s="570"/>
      <c r="CF419" s="570"/>
      <c r="CG419" s="570"/>
      <c r="CH419" s="570"/>
      <c r="CI419" s="570"/>
      <c r="CJ419" s="570"/>
      <c r="CK419" s="570"/>
      <c r="CL419" s="570"/>
      <c r="CM419" s="570"/>
      <c r="CN419" s="570"/>
      <c r="CO419" s="570"/>
      <c r="CP419" s="570"/>
      <c r="CQ419" s="570"/>
      <c r="CR419" s="570"/>
      <c r="CS419" s="570"/>
    </row>
    <row r="420" spans="1:97" ht="30" customHeight="1">
      <c r="A420" s="1830">
        <v>5</v>
      </c>
      <c r="B420" s="1831"/>
      <c r="C420" s="1832"/>
      <c r="D420" s="1833"/>
      <c r="E420" s="1828"/>
      <c r="F420" s="1826"/>
      <c r="G420" s="1827"/>
      <c r="H420" s="1826"/>
      <c r="I420" s="1827"/>
      <c r="J420" s="1826"/>
      <c r="K420" s="1827"/>
      <c r="L420" s="1828"/>
      <c r="M420" s="1829"/>
      <c r="N420" s="1142"/>
      <c r="O420" s="1143"/>
      <c r="P420" s="1144" t="str">
        <f>IF(N420="","",CONCATENATE(N$9,"-",N420,"-",O420))</f>
        <v/>
      </c>
      <c r="Q420" s="1145" t="s">
        <v>1830</v>
      </c>
      <c r="R420" s="1146"/>
      <c r="S420" s="1143"/>
      <c r="T420" s="1144" t="str">
        <f>IF(R420="","",CONCATENATE(N$9,"-",N420,"-",R420,"-",S420))</f>
        <v/>
      </c>
      <c r="U420" s="1147" t="s">
        <v>1830</v>
      </c>
      <c r="V420" s="1142"/>
      <c r="W420" s="1143"/>
      <c r="X420" s="1144" t="str">
        <f>IF(V420="","",CONCATENATE(V$9,"-",V420,"-",W420))</f>
        <v/>
      </c>
      <c r="Y420" s="1145" t="s">
        <v>1830</v>
      </c>
      <c r="Z420" s="1146"/>
      <c r="AA420" s="1143"/>
      <c r="AB420" s="1144" t="str">
        <f>IF(Z420="","",CONCATENATE(V$9,"-",V420,"-",Z420,"-",AA420))</f>
        <v/>
      </c>
      <c r="AC420" s="1147" t="s">
        <v>1830</v>
      </c>
      <c r="AD420" s="1142"/>
      <c r="AE420" s="1143"/>
      <c r="AF420" s="1144" t="str">
        <f>IF(AD420="","",CONCATENATE(AD$9,"-",AD420,"-",AE420))</f>
        <v/>
      </c>
      <c r="AG420" s="1145" t="s">
        <v>1830</v>
      </c>
      <c r="AH420" s="1146"/>
      <c r="AI420" s="1143"/>
      <c r="AJ420" s="1144" t="str">
        <f>IF(AH420="","",CONCATENATE(AD$9,"-",AD420,"-",AH420,"-",AI420))</f>
        <v/>
      </c>
      <c r="AK420" s="1147" t="s">
        <v>1830</v>
      </c>
      <c r="AL420" s="1142"/>
      <c r="AM420" s="1143"/>
      <c r="AN420" s="1144" t="str">
        <f>IF(AL420="","",CONCATENATE(AL$9,"-",AL420,"-",AM420))</f>
        <v/>
      </c>
      <c r="AO420" s="1148" t="s">
        <v>1830</v>
      </c>
      <c r="AP420" s="1146"/>
      <c r="AQ420" s="1143"/>
      <c r="AR420" s="1144" t="str">
        <f>IF(AP420="","",CONCATENATE(AL$9,"-",AL420,"-",AP420,"-",AQ420))</f>
        <v/>
      </c>
      <c r="AS420" s="1147" t="s">
        <v>1830</v>
      </c>
      <c r="AT420" s="1149"/>
      <c r="AU420" s="1150"/>
      <c r="AV420" s="1151" t="str">
        <f>IF(AT420="","",CONCATENATE(AT$9,"-",AT420,"-",AU420))</f>
        <v/>
      </c>
      <c r="AW420" s="1152" t="s">
        <v>1830</v>
      </c>
      <c r="AX420" s="1153"/>
      <c r="AY420" s="1150"/>
      <c r="AZ420" s="1151" t="str">
        <f>IF(AX420="","",CONCATENATE(AT$9,"-",AT420,"-",AX420,"-",AY420))</f>
        <v/>
      </c>
      <c r="BA420" s="1154" t="s">
        <v>1830</v>
      </c>
      <c r="BB420" s="1155"/>
      <c r="BC420" s="1156"/>
      <c r="BD420" s="1157" t="str">
        <f>IF(BB420="","",CONCATENATE(BB$9,"-",BB420,"-",BC420))</f>
        <v/>
      </c>
      <c r="BE420" s="1158" t="s">
        <v>1830</v>
      </c>
      <c r="BF420" s="1159"/>
      <c r="BG420" s="1156"/>
      <c r="BH420" s="1157" t="str">
        <f>IF(BF420="","",CONCATENATE(BB$9,"-",BB420,"-",BF420,"-",BG420))</f>
        <v/>
      </c>
      <c r="BI420" s="1160" t="s">
        <v>1830</v>
      </c>
      <c r="BJ420" s="1161"/>
      <c r="BK420" s="1162"/>
      <c r="BL420" s="1163" t="str">
        <f>IF(BJ420="","",CONCATENATE(BJ$9,"-",BJ420,"-",BK420))</f>
        <v/>
      </c>
      <c r="BM420" s="1164" t="s">
        <v>1830</v>
      </c>
      <c r="BN420" s="1165"/>
      <c r="BO420" s="1162"/>
      <c r="BP420" s="1163" t="str">
        <f>IF(BN420="","",CONCATENATE(BJ$9,"-",BJ420,"-",BN420,"-",BO420))</f>
        <v/>
      </c>
      <c r="BQ420" s="1166" t="s">
        <v>1830</v>
      </c>
      <c r="BR420" s="1167"/>
      <c r="BS420" s="1168"/>
      <c r="BT420" s="1169" t="str">
        <f>IF(BR420="","",CONCATENATE(BR$9,"-",BR420,"-",BS420))</f>
        <v/>
      </c>
      <c r="BU420" s="1170" t="s">
        <v>1830</v>
      </c>
      <c r="BV420" s="1171"/>
      <c r="BW420" s="1168"/>
      <c r="BX420" s="1169" t="str">
        <f>IF(BV420="","",CONCATENATE(BR$9,"-",BR420,"-",BV420,"-",BW420))</f>
        <v/>
      </c>
      <c r="BY420" s="1172" t="s">
        <v>1830</v>
      </c>
      <c r="BZ420" s="570"/>
      <c r="CA420" s="570"/>
      <c r="CB420" s="570"/>
      <c r="CC420" s="570"/>
      <c r="CD420" s="570"/>
      <c r="CE420" s="570"/>
      <c r="CF420" s="570"/>
      <c r="CG420" s="570"/>
      <c r="CH420" s="570"/>
      <c r="CI420" s="570"/>
      <c r="CJ420" s="570"/>
      <c r="CK420" s="570"/>
      <c r="CL420" s="570"/>
      <c r="CM420" s="570"/>
      <c r="CN420" s="570"/>
      <c r="CO420" s="570"/>
      <c r="CP420" s="570"/>
      <c r="CQ420" s="570"/>
      <c r="CR420" s="570"/>
      <c r="CS420" s="570"/>
    </row>
    <row r="421" spans="1:97" ht="79.5" customHeight="1">
      <c r="A421" s="1821"/>
      <c r="B421" s="1814"/>
      <c r="C421" s="1814"/>
      <c r="D421" s="1814"/>
      <c r="E421" s="1814"/>
      <c r="F421" s="1814"/>
      <c r="G421" s="1814"/>
      <c r="H421" s="1814"/>
      <c r="I421" s="1814"/>
      <c r="J421" s="1814"/>
      <c r="K421" s="1814"/>
      <c r="L421" s="1814"/>
      <c r="M421" s="1819"/>
      <c r="N421" s="1173" t="s">
        <v>1830</v>
      </c>
      <c r="O421" s="1174" t="s">
        <v>1830</v>
      </c>
      <c r="P421" s="1175"/>
      <c r="Q421" s="1176"/>
      <c r="R421" s="1177" t="s">
        <v>1830</v>
      </c>
      <c r="S421" s="1174" t="s">
        <v>1830</v>
      </c>
      <c r="T421" s="1175"/>
      <c r="U421" s="1178"/>
      <c r="V421" s="1173" t="s">
        <v>1830</v>
      </c>
      <c r="W421" s="1174" t="s">
        <v>1830</v>
      </c>
      <c r="X421" s="1175"/>
      <c r="Y421" s="1176"/>
      <c r="Z421" s="1177" t="s">
        <v>1830</v>
      </c>
      <c r="AA421" s="1174" t="s">
        <v>1830</v>
      </c>
      <c r="AB421" s="1175"/>
      <c r="AC421" s="1178"/>
      <c r="AD421" s="1173" t="s">
        <v>1830</v>
      </c>
      <c r="AE421" s="1174" t="s">
        <v>1830</v>
      </c>
      <c r="AF421" s="1175"/>
      <c r="AG421" s="1176"/>
      <c r="AH421" s="1177" t="s">
        <v>1830</v>
      </c>
      <c r="AI421" s="1174" t="s">
        <v>1830</v>
      </c>
      <c r="AJ421" s="1175"/>
      <c r="AK421" s="1178"/>
      <c r="AL421" s="1173" t="s">
        <v>1830</v>
      </c>
      <c r="AM421" s="1174" t="s">
        <v>1830</v>
      </c>
      <c r="AN421" s="1175"/>
      <c r="AO421" s="1179"/>
      <c r="AP421" s="1177" t="s">
        <v>1830</v>
      </c>
      <c r="AQ421" s="1174" t="s">
        <v>1830</v>
      </c>
      <c r="AR421" s="1175"/>
      <c r="AS421" s="1178"/>
      <c r="AT421" s="1180" t="s">
        <v>1830</v>
      </c>
      <c r="AU421" s="1181" t="s">
        <v>1830</v>
      </c>
      <c r="AV421" s="1182"/>
      <c r="AW421" s="1183"/>
      <c r="AX421" s="1184" t="s">
        <v>1830</v>
      </c>
      <c r="AY421" s="1181" t="s">
        <v>1830</v>
      </c>
      <c r="AZ421" s="1182"/>
      <c r="BA421" s="1185"/>
      <c r="BB421" s="1186" t="s">
        <v>1830</v>
      </c>
      <c r="BC421" s="1187" t="s">
        <v>1830</v>
      </c>
      <c r="BD421" s="1188"/>
      <c r="BE421" s="1189"/>
      <c r="BF421" s="1190" t="s">
        <v>1830</v>
      </c>
      <c r="BG421" s="1187" t="s">
        <v>1830</v>
      </c>
      <c r="BH421" s="1188"/>
      <c r="BI421" s="1191"/>
      <c r="BJ421" s="1192" t="s">
        <v>1830</v>
      </c>
      <c r="BK421" s="1193" t="s">
        <v>1830</v>
      </c>
      <c r="BL421" s="1194"/>
      <c r="BM421" s="1195"/>
      <c r="BN421" s="1196" t="s">
        <v>1830</v>
      </c>
      <c r="BO421" s="1193" t="s">
        <v>1830</v>
      </c>
      <c r="BP421" s="1194"/>
      <c r="BQ421" s="1197"/>
      <c r="BR421" s="1198" t="s">
        <v>1830</v>
      </c>
      <c r="BS421" s="1199" t="s">
        <v>1830</v>
      </c>
      <c r="BT421" s="1200"/>
      <c r="BU421" s="1201"/>
      <c r="BV421" s="1202" t="s">
        <v>1830</v>
      </c>
      <c r="BW421" s="1199" t="s">
        <v>1830</v>
      </c>
      <c r="BX421" s="1200"/>
      <c r="BY421" s="1203"/>
      <c r="BZ421" s="570"/>
      <c r="CA421" s="570"/>
      <c r="CB421" s="570"/>
      <c r="CC421" s="570"/>
      <c r="CD421" s="570"/>
      <c r="CE421" s="570"/>
      <c r="CF421" s="570"/>
      <c r="CG421" s="570"/>
      <c r="CH421" s="570"/>
      <c r="CI421" s="570"/>
      <c r="CJ421" s="570"/>
      <c r="CK421" s="570"/>
      <c r="CL421" s="570"/>
      <c r="CM421" s="570"/>
      <c r="CN421" s="570"/>
      <c r="CO421" s="570"/>
      <c r="CP421" s="570"/>
      <c r="CQ421" s="570"/>
      <c r="CR421" s="570"/>
      <c r="CS421" s="570"/>
    </row>
    <row r="422" spans="1:97" ht="30" customHeight="1">
      <c r="A422" s="1830">
        <v>6</v>
      </c>
      <c r="B422" s="1831"/>
      <c r="C422" s="1832"/>
      <c r="D422" s="1833"/>
      <c r="E422" s="1828"/>
      <c r="F422" s="1826"/>
      <c r="G422" s="1827"/>
      <c r="H422" s="1826"/>
      <c r="I422" s="1827"/>
      <c r="J422" s="1826"/>
      <c r="K422" s="1827"/>
      <c r="L422" s="1828"/>
      <c r="M422" s="1829"/>
      <c r="N422" s="1142"/>
      <c r="O422" s="1143"/>
      <c r="P422" s="1144" t="str">
        <f>IF(N422="","",CONCATENATE(N$9,"-",N422,"-",O422))</f>
        <v/>
      </c>
      <c r="Q422" s="1145" t="s">
        <v>1830</v>
      </c>
      <c r="R422" s="1146"/>
      <c r="S422" s="1143"/>
      <c r="T422" s="1144" t="str">
        <f>IF(R422="","",CONCATENATE(N$9,"-",N422,"-",R422,"-",S422))</f>
        <v/>
      </c>
      <c r="U422" s="1147" t="s">
        <v>1830</v>
      </c>
      <c r="V422" s="1142"/>
      <c r="W422" s="1143"/>
      <c r="X422" s="1144" t="str">
        <f>IF(V422="","",CONCATENATE(V$9,"-",V422,"-",W422))</f>
        <v/>
      </c>
      <c r="Y422" s="1145" t="s">
        <v>1830</v>
      </c>
      <c r="Z422" s="1146"/>
      <c r="AA422" s="1143"/>
      <c r="AB422" s="1144" t="str">
        <f>IF(Z422="","",CONCATENATE(V$9,"-",V422,"-",Z422,"-",AA422))</f>
        <v/>
      </c>
      <c r="AC422" s="1147" t="s">
        <v>1830</v>
      </c>
      <c r="AD422" s="1142"/>
      <c r="AE422" s="1143"/>
      <c r="AF422" s="1144" t="str">
        <f>IF(AD422="","",CONCATENATE(AD$9,"-",AD422,"-",AE422))</f>
        <v/>
      </c>
      <c r="AG422" s="1145" t="s">
        <v>1830</v>
      </c>
      <c r="AH422" s="1146"/>
      <c r="AI422" s="1143"/>
      <c r="AJ422" s="1144" t="str">
        <f>IF(AH422="","",CONCATENATE(AD$9,"-",AD422,"-",AH422,"-",AI422))</f>
        <v/>
      </c>
      <c r="AK422" s="1147" t="s">
        <v>1830</v>
      </c>
      <c r="AL422" s="1142"/>
      <c r="AM422" s="1143"/>
      <c r="AN422" s="1144" t="str">
        <f>IF(AL422="","",CONCATENATE(AL$9,"-",AL422,"-",AM422))</f>
        <v/>
      </c>
      <c r="AO422" s="1148" t="s">
        <v>1830</v>
      </c>
      <c r="AP422" s="1146"/>
      <c r="AQ422" s="1143"/>
      <c r="AR422" s="1144" t="str">
        <f>IF(AP422="","",CONCATENATE(AL$9,"-",AL422,"-",AP422,"-",AQ422))</f>
        <v/>
      </c>
      <c r="AS422" s="1147" t="s">
        <v>1830</v>
      </c>
      <c r="AT422" s="1149"/>
      <c r="AU422" s="1150"/>
      <c r="AV422" s="1151" t="str">
        <f>IF(AT422="","",CONCATENATE(AT$9,"-",AT422,"-",AU422))</f>
        <v/>
      </c>
      <c r="AW422" s="1152" t="s">
        <v>1830</v>
      </c>
      <c r="AX422" s="1153"/>
      <c r="AY422" s="1150"/>
      <c r="AZ422" s="1151" t="str">
        <f>IF(AX422="","",CONCATENATE(AT$9,"-",AT422,"-",AX422,"-",AY422))</f>
        <v/>
      </c>
      <c r="BA422" s="1154" t="s">
        <v>1830</v>
      </c>
      <c r="BB422" s="1155"/>
      <c r="BC422" s="1156"/>
      <c r="BD422" s="1157" t="str">
        <f>IF(BB422="","",CONCATENATE(BB$9,"-",BB422,"-",BC422))</f>
        <v/>
      </c>
      <c r="BE422" s="1158" t="s">
        <v>1830</v>
      </c>
      <c r="BF422" s="1159"/>
      <c r="BG422" s="1156"/>
      <c r="BH422" s="1157" t="str">
        <f>IF(BF422="","",CONCATENATE(BB$9,"-",BB422,"-",BF422,"-",BG422))</f>
        <v/>
      </c>
      <c r="BI422" s="1160" t="s">
        <v>1830</v>
      </c>
      <c r="BJ422" s="1161"/>
      <c r="BK422" s="1162"/>
      <c r="BL422" s="1163" t="str">
        <f>IF(BJ422="","",CONCATENATE(BJ$9,"-",BJ422,"-",BK422))</f>
        <v/>
      </c>
      <c r="BM422" s="1164" t="s">
        <v>1830</v>
      </c>
      <c r="BN422" s="1165"/>
      <c r="BO422" s="1162"/>
      <c r="BP422" s="1163" t="str">
        <f>IF(BN422="","",CONCATENATE(BJ$9,"-",BJ422,"-",BN422,"-",BO422))</f>
        <v/>
      </c>
      <c r="BQ422" s="1166" t="s">
        <v>1830</v>
      </c>
      <c r="BR422" s="1167"/>
      <c r="BS422" s="1168"/>
      <c r="BT422" s="1169" t="str">
        <f>IF(BR422="","",CONCATENATE(BR$9,"-",BR422,"-",BS422))</f>
        <v/>
      </c>
      <c r="BU422" s="1170" t="s">
        <v>1830</v>
      </c>
      <c r="BV422" s="1171"/>
      <c r="BW422" s="1168"/>
      <c r="BX422" s="1169" t="str">
        <f>IF(BV422="","",CONCATENATE(BR$9,"-",BR422,"-",BV422,"-",BW422))</f>
        <v/>
      </c>
      <c r="BY422" s="1172" t="s">
        <v>1830</v>
      </c>
      <c r="BZ422" s="570"/>
      <c r="CA422" s="570"/>
      <c r="CB422" s="570"/>
      <c r="CC422" s="570"/>
      <c r="CD422" s="570"/>
      <c r="CE422" s="570"/>
      <c r="CF422" s="570"/>
      <c r="CG422" s="570"/>
      <c r="CH422" s="570"/>
      <c r="CI422" s="570"/>
      <c r="CJ422" s="570"/>
      <c r="CK422" s="570"/>
      <c r="CL422" s="570"/>
      <c r="CM422" s="570"/>
      <c r="CN422" s="570"/>
      <c r="CO422" s="570"/>
      <c r="CP422" s="570"/>
      <c r="CQ422" s="570"/>
      <c r="CR422" s="570"/>
      <c r="CS422" s="570"/>
    </row>
    <row r="423" spans="1:97" ht="79.5" customHeight="1">
      <c r="A423" s="1821"/>
      <c r="B423" s="1814"/>
      <c r="C423" s="1814"/>
      <c r="D423" s="1814"/>
      <c r="E423" s="1814"/>
      <c r="F423" s="1814"/>
      <c r="G423" s="1814"/>
      <c r="H423" s="1814"/>
      <c r="I423" s="1814"/>
      <c r="J423" s="1814"/>
      <c r="K423" s="1814"/>
      <c r="L423" s="1814"/>
      <c r="M423" s="1819"/>
      <c r="N423" s="1173" t="s">
        <v>1830</v>
      </c>
      <c r="O423" s="1174" t="s">
        <v>1830</v>
      </c>
      <c r="P423" s="1175"/>
      <c r="Q423" s="1176"/>
      <c r="R423" s="1177" t="s">
        <v>1830</v>
      </c>
      <c r="S423" s="1174" t="s">
        <v>1830</v>
      </c>
      <c r="T423" s="1175"/>
      <c r="U423" s="1178"/>
      <c r="V423" s="1173" t="s">
        <v>1830</v>
      </c>
      <c r="W423" s="1174" t="s">
        <v>1830</v>
      </c>
      <c r="X423" s="1175"/>
      <c r="Y423" s="1176"/>
      <c r="Z423" s="1177" t="s">
        <v>1830</v>
      </c>
      <c r="AA423" s="1174" t="s">
        <v>1830</v>
      </c>
      <c r="AB423" s="1175"/>
      <c r="AC423" s="1178"/>
      <c r="AD423" s="1173" t="s">
        <v>1830</v>
      </c>
      <c r="AE423" s="1174" t="s">
        <v>1830</v>
      </c>
      <c r="AF423" s="1175"/>
      <c r="AG423" s="1176"/>
      <c r="AH423" s="1177" t="s">
        <v>1830</v>
      </c>
      <c r="AI423" s="1174" t="s">
        <v>1830</v>
      </c>
      <c r="AJ423" s="1175"/>
      <c r="AK423" s="1178"/>
      <c r="AL423" s="1173" t="s">
        <v>1830</v>
      </c>
      <c r="AM423" s="1174" t="s">
        <v>1830</v>
      </c>
      <c r="AN423" s="1175"/>
      <c r="AO423" s="1179"/>
      <c r="AP423" s="1177" t="s">
        <v>1830</v>
      </c>
      <c r="AQ423" s="1174" t="s">
        <v>1830</v>
      </c>
      <c r="AR423" s="1175"/>
      <c r="AS423" s="1178"/>
      <c r="AT423" s="1180" t="s">
        <v>1830</v>
      </c>
      <c r="AU423" s="1181" t="s">
        <v>1830</v>
      </c>
      <c r="AV423" s="1182"/>
      <c r="AW423" s="1183"/>
      <c r="AX423" s="1184" t="s">
        <v>1830</v>
      </c>
      <c r="AY423" s="1181" t="s">
        <v>1830</v>
      </c>
      <c r="AZ423" s="1182"/>
      <c r="BA423" s="1185"/>
      <c r="BB423" s="1186" t="s">
        <v>1830</v>
      </c>
      <c r="BC423" s="1187" t="s">
        <v>1830</v>
      </c>
      <c r="BD423" s="1188"/>
      <c r="BE423" s="1189"/>
      <c r="BF423" s="1190" t="s">
        <v>1830</v>
      </c>
      <c r="BG423" s="1187" t="s">
        <v>1830</v>
      </c>
      <c r="BH423" s="1188"/>
      <c r="BI423" s="1191"/>
      <c r="BJ423" s="1192" t="s">
        <v>1830</v>
      </c>
      <c r="BK423" s="1193" t="s">
        <v>1830</v>
      </c>
      <c r="BL423" s="1194"/>
      <c r="BM423" s="1195"/>
      <c r="BN423" s="1196" t="s">
        <v>1830</v>
      </c>
      <c r="BO423" s="1193" t="s">
        <v>1830</v>
      </c>
      <c r="BP423" s="1194"/>
      <c r="BQ423" s="1197"/>
      <c r="BR423" s="1198" t="s">
        <v>1830</v>
      </c>
      <c r="BS423" s="1199" t="s">
        <v>1830</v>
      </c>
      <c r="BT423" s="1200"/>
      <c r="BU423" s="1201"/>
      <c r="BV423" s="1202" t="s">
        <v>1830</v>
      </c>
      <c r="BW423" s="1199" t="s">
        <v>1830</v>
      </c>
      <c r="BX423" s="1200"/>
      <c r="BY423" s="1203"/>
      <c r="BZ423" s="570"/>
      <c r="CA423" s="570"/>
      <c r="CB423" s="570"/>
      <c r="CC423" s="570"/>
      <c r="CD423" s="570"/>
      <c r="CE423" s="570"/>
      <c r="CF423" s="570"/>
      <c r="CG423" s="570"/>
      <c r="CH423" s="570"/>
      <c r="CI423" s="570"/>
      <c r="CJ423" s="570"/>
      <c r="CK423" s="570"/>
      <c r="CL423" s="570"/>
      <c r="CM423" s="570"/>
      <c r="CN423" s="570"/>
      <c r="CO423" s="570"/>
      <c r="CP423" s="570"/>
      <c r="CQ423" s="570"/>
      <c r="CR423" s="570"/>
      <c r="CS423" s="570"/>
    </row>
    <row r="424" spans="1:97" ht="30" customHeight="1">
      <c r="A424" s="1830">
        <v>7</v>
      </c>
      <c r="B424" s="1831"/>
      <c r="C424" s="1832"/>
      <c r="D424" s="1833"/>
      <c r="E424" s="1828"/>
      <c r="F424" s="1826"/>
      <c r="G424" s="1827"/>
      <c r="H424" s="1826"/>
      <c r="I424" s="1827"/>
      <c r="J424" s="1826"/>
      <c r="K424" s="1827"/>
      <c r="L424" s="1828"/>
      <c r="M424" s="1829"/>
      <c r="N424" s="1142"/>
      <c r="O424" s="1143"/>
      <c r="P424" s="1144" t="str">
        <f>IF(N424="","",CONCATENATE(N$9,"-",N424,"-",O424))</f>
        <v/>
      </c>
      <c r="Q424" s="1145" t="s">
        <v>1830</v>
      </c>
      <c r="R424" s="1146"/>
      <c r="S424" s="1143"/>
      <c r="T424" s="1144" t="str">
        <f>IF(R424="","",CONCATENATE(N$9,"-",N424,"-",R424,"-",S424))</f>
        <v/>
      </c>
      <c r="U424" s="1147" t="s">
        <v>1830</v>
      </c>
      <c r="V424" s="1142"/>
      <c r="W424" s="1143"/>
      <c r="X424" s="1144" t="str">
        <f>IF(V424="","",CONCATENATE(V$9,"-",V424,"-",W424))</f>
        <v/>
      </c>
      <c r="Y424" s="1145" t="s">
        <v>1830</v>
      </c>
      <c r="Z424" s="1146"/>
      <c r="AA424" s="1143"/>
      <c r="AB424" s="1144" t="str">
        <f>IF(Z424="","",CONCATENATE(V$9,"-",V424,"-",Z424,"-",AA424))</f>
        <v/>
      </c>
      <c r="AC424" s="1147" t="s">
        <v>1830</v>
      </c>
      <c r="AD424" s="1142"/>
      <c r="AE424" s="1143"/>
      <c r="AF424" s="1144" t="str">
        <f>IF(AD424="","",CONCATENATE(AD$9,"-",AD424,"-",AE424))</f>
        <v/>
      </c>
      <c r="AG424" s="1145" t="s">
        <v>1830</v>
      </c>
      <c r="AH424" s="1146"/>
      <c r="AI424" s="1143"/>
      <c r="AJ424" s="1144" t="str">
        <f>IF(AH424="","",CONCATENATE(AD$9,"-",AD424,"-",AH424,"-",AI424))</f>
        <v/>
      </c>
      <c r="AK424" s="1147" t="s">
        <v>1830</v>
      </c>
      <c r="AL424" s="1142"/>
      <c r="AM424" s="1143"/>
      <c r="AN424" s="1144" t="str">
        <f>IF(AL424="","",CONCATENATE(AL$9,"-",AL424,"-",AM424))</f>
        <v/>
      </c>
      <c r="AO424" s="1148" t="s">
        <v>1830</v>
      </c>
      <c r="AP424" s="1146"/>
      <c r="AQ424" s="1143"/>
      <c r="AR424" s="1144" t="str">
        <f>IF(AP424="","",CONCATENATE(AL$9,"-",AL424,"-",AP424,"-",AQ424))</f>
        <v/>
      </c>
      <c r="AS424" s="1147" t="s">
        <v>1830</v>
      </c>
      <c r="AT424" s="1149"/>
      <c r="AU424" s="1150"/>
      <c r="AV424" s="1151" t="str">
        <f>IF(AT424="","",CONCATENATE(AT$9,"-",AT424,"-",AU424))</f>
        <v/>
      </c>
      <c r="AW424" s="1152" t="s">
        <v>1830</v>
      </c>
      <c r="AX424" s="1153"/>
      <c r="AY424" s="1150"/>
      <c r="AZ424" s="1151" t="str">
        <f>IF(AX424="","",CONCATENATE(AT$9,"-",AT424,"-",AX424,"-",AY424))</f>
        <v/>
      </c>
      <c r="BA424" s="1154" t="s">
        <v>1830</v>
      </c>
      <c r="BB424" s="1155"/>
      <c r="BC424" s="1156"/>
      <c r="BD424" s="1157" t="str">
        <f>IF(BB424="","",CONCATENATE(BB$9,"-",BB424,"-",BC424))</f>
        <v/>
      </c>
      <c r="BE424" s="1158" t="s">
        <v>1830</v>
      </c>
      <c r="BF424" s="1159"/>
      <c r="BG424" s="1156"/>
      <c r="BH424" s="1157" t="str">
        <f>IF(BF424="","",CONCATENATE(BB$9,"-",BB424,"-",BF424,"-",BG424))</f>
        <v/>
      </c>
      <c r="BI424" s="1160" t="s">
        <v>1830</v>
      </c>
      <c r="BJ424" s="1161"/>
      <c r="BK424" s="1162"/>
      <c r="BL424" s="1163" t="str">
        <f>IF(BJ424="","",CONCATENATE(BJ$9,"-",BJ424,"-",BK424))</f>
        <v/>
      </c>
      <c r="BM424" s="1164" t="s">
        <v>1830</v>
      </c>
      <c r="BN424" s="1165"/>
      <c r="BO424" s="1162"/>
      <c r="BP424" s="1163" t="str">
        <f>IF(BN424="","",CONCATENATE(BJ$9,"-",BJ424,"-",BN424,"-",BO424))</f>
        <v/>
      </c>
      <c r="BQ424" s="1166" t="s">
        <v>1830</v>
      </c>
      <c r="BR424" s="1167"/>
      <c r="BS424" s="1168"/>
      <c r="BT424" s="1169" t="str">
        <f>IF(BR424="","",CONCATENATE(BR$9,"-",BR424,"-",BS424))</f>
        <v/>
      </c>
      <c r="BU424" s="1170" t="s">
        <v>1830</v>
      </c>
      <c r="BV424" s="1171"/>
      <c r="BW424" s="1168"/>
      <c r="BX424" s="1169" t="str">
        <f>IF(BV424="","",CONCATENATE(BR$9,"-",BR424,"-",BV424,"-",BW424))</f>
        <v/>
      </c>
      <c r="BY424" s="1172" t="s">
        <v>1830</v>
      </c>
      <c r="BZ424" s="570"/>
      <c r="CA424" s="570"/>
      <c r="CB424" s="570"/>
      <c r="CC424" s="570"/>
      <c r="CD424" s="570"/>
      <c r="CE424" s="570"/>
      <c r="CF424" s="570"/>
      <c r="CG424" s="570"/>
      <c r="CH424" s="570"/>
      <c r="CI424" s="570"/>
      <c r="CJ424" s="570"/>
      <c r="CK424" s="570"/>
      <c r="CL424" s="570"/>
      <c r="CM424" s="570"/>
      <c r="CN424" s="570"/>
      <c r="CO424" s="570"/>
      <c r="CP424" s="570"/>
      <c r="CQ424" s="570"/>
      <c r="CR424" s="570"/>
      <c r="CS424" s="570"/>
    </row>
    <row r="425" spans="1:97" ht="79.5" customHeight="1">
      <c r="A425" s="1821"/>
      <c r="B425" s="1814"/>
      <c r="C425" s="1814"/>
      <c r="D425" s="1814"/>
      <c r="E425" s="1814"/>
      <c r="F425" s="1814"/>
      <c r="G425" s="1814"/>
      <c r="H425" s="1814"/>
      <c r="I425" s="1814"/>
      <c r="J425" s="1814"/>
      <c r="K425" s="1814"/>
      <c r="L425" s="1814"/>
      <c r="M425" s="1819"/>
      <c r="N425" s="1173" t="s">
        <v>1830</v>
      </c>
      <c r="O425" s="1174" t="s">
        <v>1830</v>
      </c>
      <c r="P425" s="1175"/>
      <c r="Q425" s="1176"/>
      <c r="R425" s="1177" t="s">
        <v>1830</v>
      </c>
      <c r="S425" s="1174" t="s">
        <v>1830</v>
      </c>
      <c r="T425" s="1175"/>
      <c r="U425" s="1178"/>
      <c r="V425" s="1173" t="s">
        <v>1830</v>
      </c>
      <c r="W425" s="1174" t="s">
        <v>1830</v>
      </c>
      <c r="X425" s="1175"/>
      <c r="Y425" s="1176"/>
      <c r="Z425" s="1177" t="s">
        <v>1830</v>
      </c>
      <c r="AA425" s="1174" t="s">
        <v>1830</v>
      </c>
      <c r="AB425" s="1175"/>
      <c r="AC425" s="1178"/>
      <c r="AD425" s="1173" t="s">
        <v>1830</v>
      </c>
      <c r="AE425" s="1174" t="s">
        <v>1830</v>
      </c>
      <c r="AF425" s="1175"/>
      <c r="AG425" s="1176"/>
      <c r="AH425" s="1177" t="s">
        <v>1830</v>
      </c>
      <c r="AI425" s="1174" t="s">
        <v>1830</v>
      </c>
      <c r="AJ425" s="1175"/>
      <c r="AK425" s="1178"/>
      <c r="AL425" s="1173" t="s">
        <v>1830</v>
      </c>
      <c r="AM425" s="1174" t="s">
        <v>1830</v>
      </c>
      <c r="AN425" s="1175"/>
      <c r="AO425" s="1179"/>
      <c r="AP425" s="1177" t="s">
        <v>1830</v>
      </c>
      <c r="AQ425" s="1174" t="s">
        <v>1830</v>
      </c>
      <c r="AR425" s="1175"/>
      <c r="AS425" s="1178"/>
      <c r="AT425" s="1180" t="s">
        <v>1830</v>
      </c>
      <c r="AU425" s="1181" t="s">
        <v>1830</v>
      </c>
      <c r="AV425" s="1182"/>
      <c r="AW425" s="1183"/>
      <c r="AX425" s="1184" t="s">
        <v>1830</v>
      </c>
      <c r="AY425" s="1181" t="s">
        <v>1830</v>
      </c>
      <c r="AZ425" s="1182"/>
      <c r="BA425" s="1185"/>
      <c r="BB425" s="1186" t="s">
        <v>1830</v>
      </c>
      <c r="BC425" s="1187" t="s">
        <v>1830</v>
      </c>
      <c r="BD425" s="1188"/>
      <c r="BE425" s="1189"/>
      <c r="BF425" s="1190" t="s">
        <v>1830</v>
      </c>
      <c r="BG425" s="1187" t="s">
        <v>1830</v>
      </c>
      <c r="BH425" s="1188"/>
      <c r="BI425" s="1191"/>
      <c r="BJ425" s="1192" t="s">
        <v>1830</v>
      </c>
      <c r="BK425" s="1193" t="s">
        <v>1830</v>
      </c>
      <c r="BL425" s="1194"/>
      <c r="BM425" s="1195"/>
      <c r="BN425" s="1196" t="s">
        <v>1830</v>
      </c>
      <c r="BO425" s="1193" t="s">
        <v>1830</v>
      </c>
      <c r="BP425" s="1194"/>
      <c r="BQ425" s="1197"/>
      <c r="BR425" s="1198" t="s">
        <v>1830</v>
      </c>
      <c r="BS425" s="1199" t="s">
        <v>1830</v>
      </c>
      <c r="BT425" s="1200"/>
      <c r="BU425" s="1201"/>
      <c r="BV425" s="1202" t="s">
        <v>1830</v>
      </c>
      <c r="BW425" s="1199" t="s">
        <v>1830</v>
      </c>
      <c r="BX425" s="1200"/>
      <c r="BY425" s="1203"/>
      <c r="BZ425" s="570"/>
      <c r="CA425" s="570"/>
      <c r="CB425" s="570"/>
      <c r="CC425" s="570"/>
      <c r="CD425" s="570"/>
      <c r="CE425" s="570"/>
      <c r="CF425" s="570"/>
      <c r="CG425" s="570"/>
      <c r="CH425" s="570"/>
      <c r="CI425" s="570"/>
      <c r="CJ425" s="570"/>
      <c r="CK425" s="570"/>
      <c r="CL425" s="570"/>
      <c r="CM425" s="570"/>
      <c r="CN425" s="570"/>
      <c r="CO425" s="570"/>
      <c r="CP425" s="570"/>
      <c r="CQ425" s="570"/>
      <c r="CR425" s="570"/>
      <c r="CS425" s="570"/>
    </row>
    <row r="426" spans="1:97" ht="30" customHeight="1">
      <c r="A426" s="1830">
        <v>8</v>
      </c>
      <c r="B426" s="1831"/>
      <c r="C426" s="1832"/>
      <c r="D426" s="1833"/>
      <c r="E426" s="1828"/>
      <c r="F426" s="1826"/>
      <c r="G426" s="1827"/>
      <c r="H426" s="1826"/>
      <c r="I426" s="1827"/>
      <c r="J426" s="1826"/>
      <c r="K426" s="1827"/>
      <c r="L426" s="1828"/>
      <c r="M426" s="1829"/>
      <c r="N426" s="1142"/>
      <c r="O426" s="1143"/>
      <c r="P426" s="1144" t="str">
        <f>IF(N426="","",CONCATENATE(N$9,"-",N426,"-",O426))</f>
        <v/>
      </c>
      <c r="Q426" s="1145" t="s">
        <v>1830</v>
      </c>
      <c r="R426" s="1146"/>
      <c r="S426" s="1143"/>
      <c r="T426" s="1144" t="str">
        <f>IF(R426="","",CONCATENATE(N$9,"-",N426,"-",R426,"-",S426))</f>
        <v/>
      </c>
      <c r="U426" s="1147" t="s">
        <v>1830</v>
      </c>
      <c r="V426" s="1142"/>
      <c r="W426" s="1143"/>
      <c r="X426" s="1144" t="str">
        <f>IF(V426="","",CONCATENATE(V$9,"-",V426,"-",W426))</f>
        <v/>
      </c>
      <c r="Y426" s="1145" t="s">
        <v>1830</v>
      </c>
      <c r="Z426" s="1146"/>
      <c r="AA426" s="1143"/>
      <c r="AB426" s="1144" t="str">
        <f>IF(Z426="","",CONCATENATE(V$9,"-",V426,"-",Z426,"-",AA426))</f>
        <v/>
      </c>
      <c r="AC426" s="1147" t="s">
        <v>1830</v>
      </c>
      <c r="AD426" s="1142"/>
      <c r="AE426" s="1143"/>
      <c r="AF426" s="1144" t="str">
        <f>IF(AD426="","",CONCATENATE(AD$9,"-",AD426,"-",AE426))</f>
        <v/>
      </c>
      <c r="AG426" s="1145" t="s">
        <v>1830</v>
      </c>
      <c r="AH426" s="1146"/>
      <c r="AI426" s="1143"/>
      <c r="AJ426" s="1144" t="str">
        <f>IF(AH426="","",CONCATENATE(AD$9,"-",AD426,"-",AH426,"-",AI426))</f>
        <v/>
      </c>
      <c r="AK426" s="1147" t="s">
        <v>1830</v>
      </c>
      <c r="AL426" s="1142"/>
      <c r="AM426" s="1143"/>
      <c r="AN426" s="1144" t="str">
        <f>IF(AL426="","",CONCATENATE(AL$9,"-",AL426,"-",AM426))</f>
        <v/>
      </c>
      <c r="AO426" s="1148" t="s">
        <v>1830</v>
      </c>
      <c r="AP426" s="1146"/>
      <c r="AQ426" s="1143"/>
      <c r="AR426" s="1144" t="str">
        <f>IF(AP426="","",CONCATENATE(AL$9,"-",AL426,"-",AP426,"-",AQ426))</f>
        <v/>
      </c>
      <c r="AS426" s="1147" t="s">
        <v>1830</v>
      </c>
      <c r="AT426" s="1149"/>
      <c r="AU426" s="1150"/>
      <c r="AV426" s="1151" t="str">
        <f>IF(AT426="","",CONCATENATE(AT$9,"-",AT426,"-",AU426))</f>
        <v/>
      </c>
      <c r="AW426" s="1152" t="s">
        <v>1830</v>
      </c>
      <c r="AX426" s="1153"/>
      <c r="AY426" s="1150"/>
      <c r="AZ426" s="1151" t="str">
        <f>IF(AX426="","",CONCATENATE(AT$9,"-",AT426,"-",AX426,"-",AY426))</f>
        <v/>
      </c>
      <c r="BA426" s="1154" t="s">
        <v>1830</v>
      </c>
      <c r="BB426" s="1155"/>
      <c r="BC426" s="1156"/>
      <c r="BD426" s="1157" t="str">
        <f>IF(BB426="","",CONCATENATE(BB$9,"-",BB426,"-",BC426))</f>
        <v/>
      </c>
      <c r="BE426" s="1158" t="s">
        <v>1830</v>
      </c>
      <c r="BF426" s="1159"/>
      <c r="BG426" s="1156"/>
      <c r="BH426" s="1157" t="str">
        <f>IF(BF426="","",CONCATENATE(BB$9,"-",BB426,"-",BF426,"-",BG426))</f>
        <v/>
      </c>
      <c r="BI426" s="1160" t="s">
        <v>1830</v>
      </c>
      <c r="BJ426" s="1161"/>
      <c r="BK426" s="1162"/>
      <c r="BL426" s="1163" t="str">
        <f>IF(BJ426="","",CONCATENATE(BJ$9,"-",BJ426,"-",BK426))</f>
        <v/>
      </c>
      <c r="BM426" s="1164" t="s">
        <v>1830</v>
      </c>
      <c r="BN426" s="1165"/>
      <c r="BO426" s="1162"/>
      <c r="BP426" s="1163" t="str">
        <f>IF(BN426="","",CONCATENATE(BJ$9,"-",BJ426,"-",BN426,"-",BO426))</f>
        <v/>
      </c>
      <c r="BQ426" s="1166" t="s">
        <v>1830</v>
      </c>
      <c r="BR426" s="1167"/>
      <c r="BS426" s="1168"/>
      <c r="BT426" s="1169" t="str">
        <f>IF(BR426="","",CONCATENATE(BR$9,"-",BR426,"-",BS426))</f>
        <v/>
      </c>
      <c r="BU426" s="1170" t="s">
        <v>1830</v>
      </c>
      <c r="BV426" s="1171"/>
      <c r="BW426" s="1168"/>
      <c r="BX426" s="1169" t="str">
        <f>IF(BV426="","",CONCATENATE(BR$9,"-",BR426,"-",BV426,"-",BW426))</f>
        <v/>
      </c>
      <c r="BY426" s="1172" t="s">
        <v>1830</v>
      </c>
      <c r="BZ426" s="570"/>
      <c r="CA426" s="570"/>
      <c r="CB426" s="570"/>
      <c r="CC426" s="570"/>
      <c r="CD426" s="570"/>
      <c r="CE426" s="570"/>
      <c r="CF426" s="570"/>
      <c r="CG426" s="570"/>
      <c r="CH426" s="570"/>
      <c r="CI426" s="570"/>
      <c r="CJ426" s="570"/>
      <c r="CK426" s="570"/>
      <c r="CL426" s="570"/>
      <c r="CM426" s="570"/>
      <c r="CN426" s="570"/>
      <c r="CO426" s="570"/>
      <c r="CP426" s="570"/>
      <c r="CQ426" s="570"/>
      <c r="CR426" s="570"/>
      <c r="CS426" s="570"/>
    </row>
    <row r="427" spans="1:97" ht="79.5" customHeight="1">
      <c r="A427" s="1821"/>
      <c r="B427" s="1814"/>
      <c r="C427" s="1814"/>
      <c r="D427" s="1814"/>
      <c r="E427" s="1814"/>
      <c r="F427" s="1814"/>
      <c r="G427" s="1814"/>
      <c r="H427" s="1814"/>
      <c r="I427" s="1814"/>
      <c r="J427" s="1814"/>
      <c r="K427" s="1814"/>
      <c r="L427" s="1814"/>
      <c r="M427" s="1819"/>
      <c r="N427" s="1173" t="s">
        <v>1830</v>
      </c>
      <c r="O427" s="1174" t="s">
        <v>1830</v>
      </c>
      <c r="P427" s="1175"/>
      <c r="Q427" s="1176"/>
      <c r="R427" s="1177" t="s">
        <v>1830</v>
      </c>
      <c r="S427" s="1174" t="s">
        <v>1830</v>
      </c>
      <c r="T427" s="1175"/>
      <c r="U427" s="1178"/>
      <c r="V427" s="1173" t="s">
        <v>1830</v>
      </c>
      <c r="W427" s="1174" t="s">
        <v>1830</v>
      </c>
      <c r="X427" s="1175"/>
      <c r="Y427" s="1176"/>
      <c r="Z427" s="1177" t="s">
        <v>1830</v>
      </c>
      <c r="AA427" s="1174" t="s">
        <v>1830</v>
      </c>
      <c r="AB427" s="1175"/>
      <c r="AC427" s="1178"/>
      <c r="AD427" s="1173" t="s">
        <v>1830</v>
      </c>
      <c r="AE427" s="1174" t="s">
        <v>1830</v>
      </c>
      <c r="AF427" s="1175"/>
      <c r="AG427" s="1176"/>
      <c r="AH427" s="1177" t="s">
        <v>1830</v>
      </c>
      <c r="AI427" s="1174" t="s">
        <v>1830</v>
      </c>
      <c r="AJ427" s="1175"/>
      <c r="AK427" s="1178"/>
      <c r="AL427" s="1173" t="s">
        <v>1830</v>
      </c>
      <c r="AM427" s="1174" t="s">
        <v>1830</v>
      </c>
      <c r="AN427" s="1175"/>
      <c r="AO427" s="1179"/>
      <c r="AP427" s="1177" t="s">
        <v>1830</v>
      </c>
      <c r="AQ427" s="1174" t="s">
        <v>1830</v>
      </c>
      <c r="AR427" s="1175"/>
      <c r="AS427" s="1178"/>
      <c r="AT427" s="1180" t="s">
        <v>1830</v>
      </c>
      <c r="AU427" s="1181" t="s">
        <v>1830</v>
      </c>
      <c r="AV427" s="1182"/>
      <c r="AW427" s="1183"/>
      <c r="AX427" s="1184" t="s">
        <v>1830</v>
      </c>
      <c r="AY427" s="1181" t="s">
        <v>1830</v>
      </c>
      <c r="AZ427" s="1182"/>
      <c r="BA427" s="1185"/>
      <c r="BB427" s="1186" t="s">
        <v>1830</v>
      </c>
      <c r="BC427" s="1187" t="s">
        <v>1830</v>
      </c>
      <c r="BD427" s="1188"/>
      <c r="BE427" s="1189"/>
      <c r="BF427" s="1190" t="s">
        <v>1830</v>
      </c>
      <c r="BG427" s="1187" t="s">
        <v>1830</v>
      </c>
      <c r="BH427" s="1188"/>
      <c r="BI427" s="1191"/>
      <c r="BJ427" s="1192" t="s">
        <v>1830</v>
      </c>
      <c r="BK427" s="1193" t="s">
        <v>1830</v>
      </c>
      <c r="BL427" s="1194"/>
      <c r="BM427" s="1195"/>
      <c r="BN427" s="1196" t="s">
        <v>1830</v>
      </c>
      <c r="BO427" s="1193" t="s">
        <v>1830</v>
      </c>
      <c r="BP427" s="1194"/>
      <c r="BQ427" s="1197"/>
      <c r="BR427" s="1198" t="s">
        <v>1830</v>
      </c>
      <c r="BS427" s="1199" t="s">
        <v>1830</v>
      </c>
      <c r="BT427" s="1200"/>
      <c r="BU427" s="1201"/>
      <c r="BV427" s="1202" t="s">
        <v>1830</v>
      </c>
      <c r="BW427" s="1199" t="s">
        <v>1830</v>
      </c>
      <c r="BX427" s="1200"/>
      <c r="BY427" s="1203"/>
      <c r="BZ427" s="570"/>
      <c r="CA427" s="570"/>
      <c r="CB427" s="570"/>
      <c r="CC427" s="570"/>
      <c r="CD427" s="570"/>
      <c r="CE427" s="570"/>
      <c r="CF427" s="570"/>
      <c r="CG427" s="570"/>
      <c r="CH427" s="570"/>
      <c r="CI427" s="570"/>
      <c r="CJ427" s="570"/>
      <c r="CK427" s="570"/>
      <c r="CL427" s="570"/>
      <c r="CM427" s="570"/>
      <c r="CN427" s="570"/>
      <c r="CO427" s="570"/>
      <c r="CP427" s="570"/>
      <c r="CQ427" s="570"/>
      <c r="CR427" s="570"/>
      <c r="CS427" s="570"/>
    </row>
    <row r="428" spans="1:97" ht="30" customHeight="1">
      <c r="A428" s="1830">
        <v>9</v>
      </c>
      <c r="B428" s="1831"/>
      <c r="C428" s="1832"/>
      <c r="D428" s="1833"/>
      <c r="E428" s="1828"/>
      <c r="F428" s="1826"/>
      <c r="G428" s="1827"/>
      <c r="H428" s="1826"/>
      <c r="I428" s="1827"/>
      <c r="J428" s="1826"/>
      <c r="K428" s="1827"/>
      <c r="L428" s="1828"/>
      <c r="M428" s="1829"/>
      <c r="N428" s="1142"/>
      <c r="O428" s="1143"/>
      <c r="P428" s="1144" t="str">
        <f>IF(N428="","",CONCATENATE(N$9,"-",N428,"-",O428))</f>
        <v/>
      </c>
      <c r="Q428" s="1145" t="s">
        <v>1830</v>
      </c>
      <c r="R428" s="1146"/>
      <c r="S428" s="1143"/>
      <c r="T428" s="1144" t="str">
        <f>IF(R428="","",CONCATENATE(N$9,"-",N428,"-",R428,"-",S428))</f>
        <v/>
      </c>
      <c r="U428" s="1147" t="s">
        <v>1830</v>
      </c>
      <c r="V428" s="1142"/>
      <c r="W428" s="1143"/>
      <c r="X428" s="1144" t="str">
        <f>IF(V428="","",CONCATENATE(V$9,"-",V428,"-",W428))</f>
        <v/>
      </c>
      <c r="Y428" s="1145" t="s">
        <v>1830</v>
      </c>
      <c r="Z428" s="1146"/>
      <c r="AA428" s="1143"/>
      <c r="AB428" s="1144" t="str">
        <f>IF(Z428="","",CONCATENATE(V$9,"-",V428,"-",Z428,"-",AA428))</f>
        <v/>
      </c>
      <c r="AC428" s="1147" t="s">
        <v>1830</v>
      </c>
      <c r="AD428" s="1142"/>
      <c r="AE428" s="1143"/>
      <c r="AF428" s="1144" t="str">
        <f>IF(AD428="","",CONCATENATE(AD$9,"-",AD428,"-",AE428))</f>
        <v/>
      </c>
      <c r="AG428" s="1145" t="s">
        <v>1830</v>
      </c>
      <c r="AH428" s="1146"/>
      <c r="AI428" s="1143"/>
      <c r="AJ428" s="1144" t="str">
        <f>IF(AH428="","",CONCATENATE(AD$9,"-",AD428,"-",AH428,"-",AI428))</f>
        <v/>
      </c>
      <c r="AK428" s="1147" t="s">
        <v>1830</v>
      </c>
      <c r="AL428" s="1142"/>
      <c r="AM428" s="1143"/>
      <c r="AN428" s="1144" t="str">
        <f>IF(AL428="","",CONCATENATE(AL$9,"-",AL428,"-",AM428))</f>
        <v/>
      </c>
      <c r="AO428" s="1148" t="s">
        <v>1830</v>
      </c>
      <c r="AP428" s="1146"/>
      <c r="AQ428" s="1143"/>
      <c r="AR428" s="1144" t="str">
        <f>IF(AP428="","",CONCATENATE(AL$9,"-",AL428,"-",AP428,"-",AQ428))</f>
        <v/>
      </c>
      <c r="AS428" s="1147" t="s">
        <v>1830</v>
      </c>
      <c r="AT428" s="1149"/>
      <c r="AU428" s="1150"/>
      <c r="AV428" s="1151" t="str">
        <f>IF(AT428="","",CONCATENATE(AT$9,"-",AT428,"-",AU428))</f>
        <v/>
      </c>
      <c r="AW428" s="1152" t="s">
        <v>1830</v>
      </c>
      <c r="AX428" s="1153"/>
      <c r="AY428" s="1150"/>
      <c r="AZ428" s="1151" t="str">
        <f>IF(AX428="","",CONCATENATE(AT$9,"-",AT428,"-",AX428,"-",AY428))</f>
        <v/>
      </c>
      <c r="BA428" s="1154" t="s">
        <v>1830</v>
      </c>
      <c r="BB428" s="1155"/>
      <c r="BC428" s="1156"/>
      <c r="BD428" s="1157" t="str">
        <f>IF(BB428="","",CONCATENATE(BB$9,"-",BB428,"-",BC428))</f>
        <v/>
      </c>
      <c r="BE428" s="1158" t="s">
        <v>1830</v>
      </c>
      <c r="BF428" s="1159"/>
      <c r="BG428" s="1156"/>
      <c r="BH428" s="1157" t="str">
        <f>IF(BF428="","",CONCATENATE(BB$9,"-",BB428,"-",BF428,"-",BG428))</f>
        <v/>
      </c>
      <c r="BI428" s="1160" t="s">
        <v>1830</v>
      </c>
      <c r="BJ428" s="1161"/>
      <c r="BK428" s="1162"/>
      <c r="BL428" s="1163" t="str">
        <f>IF(BJ428="","",CONCATENATE(BJ$9,"-",BJ428,"-",BK428))</f>
        <v/>
      </c>
      <c r="BM428" s="1164" t="s">
        <v>1830</v>
      </c>
      <c r="BN428" s="1165"/>
      <c r="BO428" s="1162"/>
      <c r="BP428" s="1163" t="str">
        <f>IF(BN428="","",CONCATENATE(BJ$9,"-",BJ428,"-",BN428,"-",BO428))</f>
        <v/>
      </c>
      <c r="BQ428" s="1166" t="s">
        <v>1830</v>
      </c>
      <c r="BR428" s="1167"/>
      <c r="BS428" s="1168"/>
      <c r="BT428" s="1169" t="str">
        <f>IF(BR428="","",CONCATENATE(BR$9,"-",BR428,"-",BS428))</f>
        <v/>
      </c>
      <c r="BU428" s="1170" t="s">
        <v>1830</v>
      </c>
      <c r="BV428" s="1171"/>
      <c r="BW428" s="1168"/>
      <c r="BX428" s="1169" t="str">
        <f>IF(BV428="","",CONCATENATE(BR$9,"-",BR428,"-",BV428,"-",BW428))</f>
        <v/>
      </c>
      <c r="BY428" s="1172" t="s">
        <v>1830</v>
      </c>
      <c r="BZ428" s="570"/>
      <c r="CA428" s="570"/>
      <c r="CB428" s="570"/>
      <c r="CC428" s="570"/>
      <c r="CD428" s="570"/>
      <c r="CE428" s="570"/>
      <c r="CF428" s="570"/>
      <c r="CG428" s="570"/>
      <c r="CH428" s="570"/>
      <c r="CI428" s="570"/>
      <c r="CJ428" s="570"/>
      <c r="CK428" s="570"/>
      <c r="CL428" s="570"/>
      <c r="CM428" s="570"/>
      <c r="CN428" s="570"/>
      <c r="CO428" s="570"/>
      <c r="CP428" s="570"/>
      <c r="CQ428" s="570"/>
      <c r="CR428" s="570"/>
      <c r="CS428" s="570"/>
    </row>
    <row r="429" spans="1:97" ht="79.5" customHeight="1">
      <c r="A429" s="1821"/>
      <c r="B429" s="1814"/>
      <c r="C429" s="1814"/>
      <c r="D429" s="1814"/>
      <c r="E429" s="1814"/>
      <c r="F429" s="1814"/>
      <c r="G429" s="1814"/>
      <c r="H429" s="1814"/>
      <c r="I429" s="1814"/>
      <c r="J429" s="1814"/>
      <c r="K429" s="1814"/>
      <c r="L429" s="1814"/>
      <c r="M429" s="1819"/>
      <c r="N429" s="1173" t="s">
        <v>1830</v>
      </c>
      <c r="O429" s="1174" t="s">
        <v>1830</v>
      </c>
      <c r="P429" s="1175"/>
      <c r="Q429" s="1176"/>
      <c r="R429" s="1177" t="s">
        <v>1830</v>
      </c>
      <c r="S429" s="1174" t="s">
        <v>1830</v>
      </c>
      <c r="T429" s="1175"/>
      <c r="U429" s="1178"/>
      <c r="V429" s="1173" t="s">
        <v>1830</v>
      </c>
      <c r="W429" s="1174" t="s">
        <v>1830</v>
      </c>
      <c r="X429" s="1175"/>
      <c r="Y429" s="1176"/>
      <c r="Z429" s="1177" t="s">
        <v>1830</v>
      </c>
      <c r="AA429" s="1174" t="s">
        <v>1830</v>
      </c>
      <c r="AB429" s="1175"/>
      <c r="AC429" s="1178"/>
      <c r="AD429" s="1173" t="s">
        <v>1830</v>
      </c>
      <c r="AE429" s="1174" t="s">
        <v>1830</v>
      </c>
      <c r="AF429" s="1175"/>
      <c r="AG429" s="1176"/>
      <c r="AH429" s="1177" t="s">
        <v>1830</v>
      </c>
      <c r="AI429" s="1174" t="s">
        <v>1830</v>
      </c>
      <c r="AJ429" s="1175"/>
      <c r="AK429" s="1178"/>
      <c r="AL429" s="1173" t="s">
        <v>1830</v>
      </c>
      <c r="AM429" s="1174" t="s">
        <v>1830</v>
      </c>
      <c r="AN429" s="1175"/>
      <c r="AO429" s="1179"/>
      <c r="AP429" s="1177" t="s">
        <v>1830</v>
      </c>
      <c r="AQ429" s="1174" t="s">
        <v>1830</v>
      </c>
      <c r="AR429" s="1175"/>
      <c r="AS429" s="1178"/>
      <c r="AT429" s="1180" t="s">
        <v>1830</v>
      </c>
      <c r="AU429" s="1181" t="s">
        <v>1830</v>
      </c>
      <c r="AV429" s="1182"/>
      <c r="AW429" s="1183"/>
      <c r="AX429" s="1184" t="s">
        <v>1830</v>
      </c>
      <c r="AY429" s="1181" t="s">
        <v>1830</v>
      </c>
      <c r="AZ429" s="1182"/>
      <c r="BA429" s="1185"/>
      <c r="BB429" s="1186" t="s">
        <v>1830</v>
      </c>
      <c r="BC429" s="1187" t="s">
        <v>1830</v>
      </c>
      <c r="BD429" s="1188"/>
      <c r="BE429" s="1189"/>
      <c r="BF429" s="1190" t="s">
        <v>1830</v>
      </c>
      <c r="BG429" s="1187" t="s">
        <v>1830</v>
      </c>
      <c r="BH429" s="1188"/>
      <c r="BI429" s="1191"/>
      <c r="BJ429" s="1192" t="s">
        <v>1830</v>
      </c>
      <c r="BK429" s="1193" t="s">
        <v>1830</v>
      </c>
      <c r="BL429" s="1194"/>
      <c r="BM429" s="1195"/>
      <c r="BN429" s="1196" t="s">
        <v>1830</v>
      </c>
      <c r="BO429" s="1193" t="s">
        <v>1830</v>
      </c>
      <c r="BP429" s="1194"/>
      <c r="BQ429" s="1197"/>
      <c r="BR429" s="1198" t="s">
        <v>1830</v>
      </c>
      <c r="BS429" s="1199" t="s">
        <v>1830</v>
      </c>
      <c r="BT429" s="1200"/>
      <c r="BU429" s="1201"/>
      <c r="BV429" s="1202" t="s">
        <v>1830</v>
      </c>
      <c r="BW429" s="1199" t="s">
        <v>1830</v>
      </c>
      <c r="BX429" s="1200"/>
      <c r="BY429" s="1203"/>
      <c r="BZ429" s="570"/>
      <c r="CA429" s="570"/>
      <c r="CB429" s="570"/>
      <c r="CC429" s="570"/>
      <c r="CD429" s="570"/>
      <c r="CE429" s="570"/>
      <c r="CF429" s="570"/>
      <c r="CG429" s="570"/>
      <c r="CH429" s="570"/>
      <c r="CI429" s="570"/>
      <c r="CJ429" s="570"/>
      <c r="CK429" s="570"/>
      <c r="CL429" s="570"/>
      <c r="CM429" s="570"/>
      <c r="CN429" s="570"/>
      <c r="CO429" s="570"/>
      <c r="CP429" s="570"/>
      <c r="CQ429" s="570"/>
      <c r="CR429" s="570"/>
      <c r="CS429" s="570"/>
    </row>
    <row r="430" spans="1:97" ht="30" customHeight="1">
      <c r="A430" s="1830">
        <v>10</v>
      </c>
      <c r="B430" s="1831"/>
      <c r="C430" s="1832"/>
      <c r="D430" s="1833"/>
      <c r="E430" s="1828"/>
      <c r="F430" s="1826"/>
      <c r="G430" s="1827"/>
      <c r="H430" s="1826"/>
      <c r="I430" s="1827"/>
      <c r="J430" s="1826"/>
      <c r="K430" s="1827"/>
      <c r="L430" s="1828"/>
      <c r="M430" s="1829"/>
      <c r="N430" s="1142"/>
      <c r="O430" s="1143"/>
      <c r="P430" s="1144" t="str">
        <f>IF(N430="","",CONCATENATE(N$9,"-",N430,"-",O430))</f>
        <v/>
      </c>
      <c r="Q430" s="1145" t="s">
        <v>1830</v>
      </c>
      <c r="R430" s="1146"/>
      <c r="S430" s="1143"/>
      <c r="T430" s="1144" t="str">
        <f>IF(R430="","",CONCATENATE(N$9,"-",N430,"-",R430,"-",S430))</f>
        <v/>
      </c>
      <c r="U430" s="1147" t="s">
        <v>1830</v>
      </c>
      <c r="V430" s="1142"/>
      <c r="W430" s="1143"/>
      <c r="X430" s="1144" t="str">
        <f>IF(V430="","",CONCATENATE(V$9,"-",V430,"-",W430))</f>
        <v/>
      </c>
      <c r="Y430" s="1145" t="s">
        <v>1830</v>
      </c>
      <c r="Z430" s="1146"/>
      <c r="AA430" s="1143"/>
      <c r="AB430" s="1144" t="str">
        <f>IF(Z430="","",CONCATENATE(V$9,"-",V430,"-",Z430,"-",AA430))</f>
        <v/>
      </c>
      <c r="AC430" s="1147" t="s">
        <v>1830</v>
      </c>
      <c r="AD430" s="1142"/>
      <c r="AE430" s="1143"/>
      <c r="AF430" s="1144" t="str">
        <f>IF(AD430="","",CONCATENATE(AD$9,"-",AD430,"-",AE430))</f>
        <v/>
      </c>
      <c r="AG430" s="1145" t="s">
        <v>1830</v>
      </c>
      <c r="AH430" s="1146"/>
      <c r="AI430" s="1143"/>
      <c r="AJ430" s="1144" t="str">
        <f>IF(AH430="","",CONCATENATE(AD$9,"-",AD430,"-",AH430,"-",AI430))</f>
        <v/>
      </c>
      <c r="AK430" s="1147" t="s">
        <v>1830</v>
      </c>
      <c r="AL430" s="1142"/>
      <c r="AM430" s="1143"/>
      <c r="AN430" s="1144" t="str">
        <f>IF(AL430="","",CONCATENATE(AL$9,"-",AL430,"-",AM430))</f>
        <v/>
      </c>
      <c r="AO430" s="1148" t="s">
        <v>1830</v>
      </c>
      <c r="AP430" s="1146"/>
      <c r="AQ430" s="1143"/>
      <c r="AR430" s="1144" t="str">
        <f>IF(AP430="","",CONCATENATE(AL$9,"-",AL430,"-",AP430,"-",AQ430))</f>
        <v/>
      </c>
      <c r="AS430" s="1147" t="s">
        <v>1830</v>
      </c>
      <c r="AT430" s="1149"/>
      <c r="AU430" s="1150"/>
      <c r="AV430" s="1151" t="str">
        <f>IF(AT430="","",CONCATENATE(AT$9,"-",AT430,"-",AU430))</f>
        <v/>
      </c>
      <c r="AW430" s="1152" t="s">
        <v>1830</v>
      </c>
      <c r="AX430" s="1153"/>
      <c r="AY430" s="1150"/>
      <c r="AZ430" s="1151" t="str">
        <f>IF(AX430="","",CONCATENATE(AT$9,"-",AT430,"-",AX430,"-",AY430))</f>
        <v/>
      </c>
      <c r="BA430" s="1154" t="s">
        <v>1830</v>
      </c>
      <c r="BB430" s="1155"/>
      <c r="BC430" s="1156"/>
      <c r="BD430" s="1157" t="str">
        <f>IF(BB430="","",CONCATENATE(BB$9,"-",BB430,"-",BC430))</f>
        <v/>
      </c>
      <c r="BE430" s="1158" t="s">
        <v>1830</v>
      </c>
      <c r="BF430" s="1159"/>
      <c r="BG430" s="1156"/>
      <c r="BH430" s="1157" t="str">
        <f>IF(BF430="","",CONCATENATE(BB$9,"-",BB430,"-",BF430,"-",BG430))</f>
        <v/>
      </c>
      <c r="BI430" s="1160" t="s">
        <v>1830</v>
      </c>
      <c r="BJ430" s="1161"/>
      <c r="BK430" s="1162"/>
      <c r="BL430" s="1163" t="str">
        <f>IF(BJ430="","",CONCATENATE(BJ$9,"-",BJ430,"-",BK430))</f>
        <v/>
      </c>
      <c r="BM430" s="1164" t="s">
        <v>1830</v>
      </c>
      <c r="BN430" s="1165"/>
      <c r="BO430" s="1162"/>
      <c r="BP430" s="1163" t="str">
        <f>IF(BN430="","",CONCATENATE(BJ$9,"-",BJ430,"-",BN430,"-",BO430))</f>
        <v/>
      </c>
      <c r="BQ430" s="1166" t="s">
        <v>1830</v>
      </c>
      <c r="BR430" s="1167"/>
      <c r="BS430" s="1168"/>
      <c r="BT430" s="1169" t="str">
        <f>IF(BR430="","",CONCATENATE(BR$9,"-",BR430,"-",BS430))</f>
        <v/>
      </c>
      <c r="BU430" s="1170" t="s">
        <v>1830</v>
      </c>
      <c r="BV430" s="1171"/>
      <c r="BW430" s="1168"/>
      <c r="BX430" s="1169" t="str">
        <f>IF(BV430="","",CONCATENATE(BR$9,"-",BR430,"-",BV430,"-",BW430))</f>
        <v/>
      </c>
      <c r="BY430" s="1172" t="s">
        <v>1830</v>
      </c>
      <c r="BZ430" s="570"/>
      <c r="CA430" s="570"/>
      <c r="CB430" s="570"/>
      <c r="CC430" s="570"/>
      <c r="CD430" s="570"/>
      <c r="CE430" s="570"/>
      <c r="CF430" s="570"/>
      <c r="CG430" s="570"/>
      <c r="CH430" s="570"/>
      <c r="CI430" s="570"/>
      <c r="CJ430" s="570"/>
      <c r="CK430" s="570"/>
      <c r="CL430" s="570"/>
      <c r="CM430" s="570"/>
      <c r="CN430" s="570"/>
      <c r="CO430" s="570"/>
      <c r="CP430" s="570"/>
      <c r="CQ430" s="570"/>
      <c r="CR430" s="570"/>
      <c r="CS430" s="570"/>
    </row>
    <row r="431" spans="1:97" ht="79.5" customHeight="1">
      <c r="A431" s="1811"/>
      <c r="B431" s="1808"/>
      <c r="C431" s="1808"/>
      <c r="D431" s="1808"/>
      <c r="E431" s="1808"/>
      <c r="F431" s="1808"/>
      <c r="G431" s="1808"/>
      <c r="H431" s="1808"/>
      <c r="I431" s="1808"/>
      <c r="J431" s="1808"/>
      <c r="K431" s="1808"/>
      <c r="L431" s="1808"/>
      <c r="M431" s="1809"/>
      <c r="N431" s="1207" t="s">
        <v>1830</v>
      </c>
      <c r="O431" s="1208" t="s">
        <v>1830</v>
      </c>
      <c r="P431" s="1209"/>
      <c r="Q431" s="1210"/>
      <c r="R431" s="1211" t="s">
        <v>1830</v>
      </c>
      <c r="S431" s="1208" t="s">
        <v>1830</v>
      </c>
      <c r="T431" s="1209"/>
      <c r="U431" s="1212"/>
      <c r="V431" s="1207" t="s">
        <v>1830</v>
      </c>
      <c r="W431" s="1208" t="s">
        <v>1830</v>
      </c>
      <c r="X431" s="1209"/>
      <c r="Y431" s="1210"/>
      <c r="Z431" s="1211" t="s">
        <v>1830</v>
      </c>
      <c r="AA431" s="1208" t="s">
        <v>1830</v>
      </c>
      <c r="AB431" s="1209"/>
      <c r="AC431" s="1212"/>
      <c r="AD431" s="1207" t="s">
        <v>1830</v>
      </c>
      <c r="AE431" s="1208" t="s">
        <v>1830</v>
      </c>
      <c r="AF431" s="1209"/>
      <c r="AG431" s="1210"/>
      <c r="AH431" s="1211" t="s">
        <v>1830</v>
      </c>
      <c r="AI431" s="1208" t="s">
        <v>1830</v>
      </c>
      <c r="AJ431" s="1209"/>
      <c r="AK431" s="1212"/>
      <c r="AL431" s="1207" t="s">
        <v>1830</v>
      </c>
      <c r="AM431" s="1208" t="s">
        <v>1830</v>
      </c>
      <c r="AN431" s="1209"/>
      <c r="AO431" s="1213"/>
      <c r="AP431" s="1211" t="s">
        <v>1830</v>
      </c>
      <c r="AQ431" s="1208" t="s">
        <v>1830</v>
      </c>
      <c r="AR431" s="1209"/>
      <c r="AS431" s="1212"/>
      <c r="AT431" s="1214" t="s">
        <v>1830</v>
      </c>
      <c r="AU431" s="1215" t="s">
        <v>1830</v>
      </c>
      <c r="AV431" s="1216"/>
      <c r="AW431" s="1217"/>
      <c r="AX431" s="1218" t="s">
        <v>1830</v>
      </c>
      <c r="AY431" s="1215" t="s">
        <v>1830</v>
      </c>
      <c r="AZ431" s="1216"/>
      <c r="BA431" s="1219"/>
      <c r="BB431" s="1220" t="s">
        <v>1830</v>
      </c>
      <c r="BC431" s="1221" t="s">
        <v>1830</v>
      </c>
      <c r="BD431" s="1222"/>
      <c r="BE431" s="1223"/>
      <c r="BF431" s="1224" t="s">
        <v>1830</v>
      </c>
      <c r="BG431" s="1221" t="s">
        <v>1830</v>
      </c>
      <c r="BH431" s="1222"/>
      <c r="BI431" s="1225"/>
      <c r="BJ431" s="1226" t="s">
        <v>1830</v>
      </c>
      <c r="BK431" s="1227" t="s">
        <v>1830</v>
      </c>
      <c r="BL431" s="1228"/>
      <c r="BM431" s="1229"/>
      <c r="BN431" s="1230" t="s">
        <v>1830</v>
      </c>
      <c r="BO431" s="1227" t="s">
        <v>1830</v>
      </c>
      <c r="BP431" s="1228"/>
      <c r="BQ431" s="1231"/>
      <c r="BR431" s="1232" t="s">
        <v>1830</v>
      </c>
      <c r="BS431" s="1233" t="s">
        <v>1830</v>
      </c>
      <c r="BT431" s="1234"/>
      <c r="BU431" s="1235"/>
      <c r="BV431" s="1236" t="s">
        <v>1830</v>
      </c>
      <c r="BW431" s="1233" t="s">
        <v>1830</v>
      </c>
      <c r="BX431" s="1234"/>
      <c r="BY431" s="1237"/>
      <c r="BZ431" s="570"/>
      <c r="CA431" s="570"/>
      <c r="CB431" s="570"/>
      <c r="CC431" s="570"/>
      <c r="CD431" s="570"/>
      <c r="CE431" s="570"/>
      <c r="CF431" s="570"/>
      <c r="CG431" s="570"/>
      <c r="CH431" s="570"/>
      <c r="CI431" s="570"/>
      <c r="CJ431" s="570"/>
      <c r="CK431" s="570"/>
      <c r="CL431" s="570"/>
      <c r="CM431" s="570"/>
      <c r="CN431" s="570"/>
      <c r="CO431" s="570"/>
      <c r="CP431" s="570"/>
      <c r="CQ431" s="570"/>
      <c r="CR431" s="570"/>
      <c r="CS431" s="570"/>
    </row>
    <row r="432" spans="1:97" ht="30" customHeight="1">
      <c r="A432" s="1820">
        <v>1</v>
      </c>
      <c r="B432" s="1822"/>
      <c r="C432" s="1823"/>
      <c r="D432" s="1824"/>
      <c r="E432" s="1817"/>
      <c r="F432" s="1816"/>
      <c r="G432" s="1825"/>
      <c r="H432" s="1813"/>
      <c r="I432" s="1815"/>
      <c r="J432" s="1816"/>
      <c r="K432" s="1815"/>
      <c r="L432" s="1817"/>
      <c r="M432" s="1818"/>
      <c r="N432" s="1142"/>
      <c r="O432" s="1143"/>
      <c r="P432" s="1144" t="str">
        <f>IF(N432="","",CONCATENATE(N$9,"-",N432,"-",O432))</f>
        <v/>
      </c>
      <c r="Q432" s="1145" t="s">
        <v>1830</v>
      </c>
      <c r="R432" s="1146"/>
      <c r="S432" s="1143"/>
      <c r="T432" s="1144" t="str">
        <f>IF(R432="","",CONCATENATE(N$9,"-",N432,"-",R432,"-",S432))</f>
        <v/>
      </c>
      <c r="U432" s="1147" t="s">
        <v>1830</v>
      </c>
      <c r="V432" s="1142"/>
      <c r="W432" s="1143"/>
      <c r="X432" s="1144" t="str">
        <f>IF(V432="","",CONCATENATE(V$9,"-",V432,"-",W432))</f>
        <v/>
      </c>
      <c r="Y432" s="1145" t="s">
        <v>1830</v>
      </c>
      <c r="Z432" s="1146"/>
      <c r="AA432" s="1143"/>
      <c r="AB432" s="1144" t="str">
        <f>IF(Z432="","",CONCATENATE(V$9,"-",V432,"-",Z432,"-",AA432))</f>
        <v/>
      </c>
      <c r="AC432" s="1147" t="s">
        <v>1830</v>
      </c>
      <c r="AD432" s="1142"/>
      <c r="AE432" s="1143"/>
      <c r="AF432" s="1144" t="str">
        <f>IF(AD432="","",CONCATENATE(AD$9,"-",AD432,"-",AE432))</f>
        <v/>
      </c>
      <c r="AG432" s="1145" t="s">
        <v>1830</v>
      </c>
      <c r="AH432" s="1146"/>
      <c r="AI432" s="1143"/>
      <c r="AJ432" s="1144" t="str">
        <f>IF(AH432="","",CONCATENATE(AD$9,"-",AD432,"-",AH432,"-",AI432))</f>
        <v/>
      </c>
      <c r="AK432" s="1147" t="s">
        <v>1830</v>
      </c>
      <c r="AL432" s="1142"/>
      <c r="AM432" s="1143"/>
      <c r="AN432" s="1144" t="str">
        <f>IF(AL432="","",CONCATENATE(AL$9,"-",AL432,"-",AM432))</f>
        <v/>
      </c>
      <c r="AO432" s="1148" t="s">
        <v>1830</v>
      </c>
      <c r="AP432" s="1146"/>
      <c r="AQ432" s="1143"/>
      <c r="AR432" s="1144" t="str">
        <f>IF(AP432="","",CONCATENATE(AL$9,"-",AL432,"-",AP432,"-",AQ432))</f>
        <v/>
      </c>
      <c r="AS432" s="1147" t="s">
        <v>1830</v>
      </c>
      <c r="AT432" s="1149"/>
      <c r="AU432" s="1150"/>
      <c r="AV432" s="1151" t="str">
        <f>IF(AT432="","",CONCATENATE(AT$9,"-",AT432,"-",AU432))</f>
        <v/>
      </c>
      <c r="AW432" s="1152" t="s">
        <v>1830</v>
      </c>
      <c r="AX432" s="1153"/>
      <c r="AY432" s="1150"/>
      <c r="AZ432" s="1151" t="str">
        <f>IF(AX432="","",CONCATENATE(AT$9,"-",AT432,"-",AX432,"-",AY432))</f>
        <v/>
      </c>
      <c r="BA432" s="1154" t="s">
        <v>1830</v>
      </c>
      <c r="BB432" s="1155"/>
      <c r="BC432" s="1156"/>
      <c r="BD432" s="1157" t="str">
        <f>IF(BB432="","",CONCATENATE(BB$9,"-",BB432,"-",BC432))</f>
        <v/>
      </c>
      <c r="BE432" s="1158" t="s">
        <v>1830</v>
      </c>
      <c r="BF432" s="1159"/>
      <c r="BG432" s="1156"/>
      <c r="BH432" s="1157" t="str">
        <f>IF(BF432="","",CONCATENATE(BB$9,"-",BB432,"-",BF432,"-",BG432))</f>
        <v/>
      </c>
      <c r="BI432" s="1160" t="s">
        <v>1830</v>
      </c>
      <c r="BJ432" s="1161"/>
      <c r="BK432" s="1162"/>
      <c r="BL432" s="1163" t="str">
        <f>IF(BJ432="","",CONCATENATE(BJ$9,"-",BJ432,"-",BK432))</f>
        <v/>
      </c>
      <c r="BM432" s="1164" t="s">
        <v>1830</v>
      </c>
      <c r="BN432" s="1165"/>
      <c r="BO432" s="1162"/>
      <c r="BP432" s="1163" t="str">
        <f>IF(BN432="","",CONCATENATE(BJ$9,"-",BJ432,"-",BN432,"-",BO432))</f>
        <v/>
      </c>
      <c r="BQ432" s="1166" t="s">
        <v>1830</v>
      </c>
      <c r="BR432" s="1167"/>
      <c r="BS432" s="1168"/>
      <c r="BT432" s="1169" t="str">
        <f>IF(BR432="","",CONCATENATE(BR$9,"-",BR432,"-",BS432))</f>
        <v/>
      </c>
      <c r="BU432" s="1170" t="s">
        <v>1830</v>
      </c>
      <c r="BV432" s="1171"/>
      <c r="BW432" s="1168"/>
      <c r="BX432" s="1169" t="str">
        <f>IF(BV432="","",CONCATENATE(BR$9,"-",BR432,"-",BV432,"-",BW432))</f>
        <v/>
      </c>
      <c r="BY432" s="1172" t="s">
        <v>1830</v>
      </c>
      <c r="BZ432" s="570"/>
      <c r="CA432" s="570"/>
      <c r="CB432" s="570"/>
      <c r="CC432" s="570"/>
      <c r="CD432" s="570"/>
      <c r="CE432" s="570"/>
      <c r="CF432" s="570"/>
      <c r="CG432" s="570"/>
      <c r="CH432" s="570"/>
      <c r="CI432" s="570"/>
      <c r="CJ432" s="570"/>
      <c r="CK432" s="570"/>
      <c r="CL432" s="570"/>
      <c r="CM432" s="570"/>
      <c r="CN432" s="570"/>
      <c r="CO432" s="570"/>
      <c r="CP432" s="570"/>
      <c r="CQ432" s="570"/>
      <c r="CR432" s="570"/>
      <c r="CS432" s="570"/>
    </row>
    <row r="433" spans="1:97" ht="79.5" customHeight="1">
      <c r="A433" s="1821"/>
      <c r="B433" s="1814"/>
      <c r="C433" s="1814"/>
      <c r="D433" s="1814"/>
      <c r="E433" s="1814"/>
      <c r="F433" s="1814"/>
      <c r="G433" s="1814"/>
      <c r="H433" s="1814"/>
      <c r="I433" s="1814"/>
      <c r="J433" s="1814"/>
      <c r="K433" s="1814"/>
      <c r="L433" s="1814"/>
      <c r="M433" s="1819"/>
      <c r="N433" s="1173" t="s">
        <v>1830</v>
      </c>
      <c r="O433" s="1174" t="s">
        <v>1830</v>
      </c>
      <c r="P433" s="1175"/>
      <c r="Q433" s="1176"/>
      <c r="R433" s="1177" t="s">
        <v>1830</v>
      </c>
      <c r="S433" s="1174" t="s">
        <v>1830</v>
      </c>
      <c r="T433" s="1175"/>
      <c r="U433" s="1178"/>
      <c r="V433" s="1173" t="s">
        <v>1830</v>
      </c>
      <c r="W433" s="1174" t="s">
        <v>1830</v>
      </c>
      <c r="X433" s="1175"/>
      <c r="Y433" s="1176"/>
      <c r="Z433" s="1177" t="s">
        <v>1830</v>
      </c>
      <c r="AA433" s="1174" t="s">
        <v>1830</v>
      </c>
      <c r="AB433" s="1175"/>
      <c r="AC433" s="1178"/>
      <c r="AD433" s="1173" t="s">
        <v>1830</v>
      </c>
      <c r="AE433" s="1174" t="s">
        <v>1830</v>
      </c>
      <c r="AF433" s="1175"/>
      <c r="AG433" s="1176"/>
      <c r="AH433" s="1177" t="s">
        <v>1830</v>
      </c>
      <c r="AI433" s="1174" t="s">
        <v>1830</v>
      </c>
      <c r="AJ433" s="1175"/>
      <c r="AK433" s="1178"/>
      <c r="AL433" s="1173" t="s">
        <v>1830</v>
      </c>
      <c r="AM433" s="1174" t="s">
        <v>1830</v>
      </c>
      <c r="AN433" s="1175"/>
      <c r="AO433" s="1179"/>
      <c r="AP433" s="1177" t="s">
        <v>1830</v>
      </c>
      <c r="AQ433" s="1174" t="s">
        <v>1830</v>
      </c>
      <c r="AR433" s="1175"/>
      <c r="AS433" s="1178"/>
      <c r="AT433" s="1180" t="s">
        <v>1830</v>
      </c>
      <c r="AU433" s="1181" t="s">
        <v>1830</v>
      </c>
      <c r="AV433" s="1182"/>
      <c r="AW433" s="1183"/>
      <c r="AX433" s="1184" t="s">
        <v>1830</v>
      </c>
      <c r="AY433" s="1181" t="s">
        <v>1830</v>
      </c>
      <c r="AZ433" s="1182"/>
      <c r="BA433" s="1185"/>
      <c r="BB433" s="1186" t="s">
        <v>1830</v>
      </c>
      <c r="BC433" s="1187" t="s">
        <v>1830</v>
      </c>
      <c r="BD433" s="1188"/>
      <c r="BE433" s="1189"/>
      <c r="BF433" s="1190" t="s">
        <v>1830</v>
      </c>
      <c r="BG433" s="1187" t="s">
        <v>1830</v>
      </c>
      <c r="BH433" s="1188"/>
      <c r="BI433" s="1191"/>
      <c r="BJ433" s="1192" t="s">
        <v>1830</v>
      </c>
      <c r="BK433" s="1193" t="s">
        <v>1830</v>
      </c>
      <c r="BL433" s="1194"/>
      <c r="BM433" s="1195"/>
      <c r="BN433" s="1196" t="s">
        <v>1830</v>
      </c>
      <c r="BO433" s="1193" t="s">
        <v>1830</v>
      </c>
      <c r="BP433" s="1194"/>
      <c r="BQ433" s="1197"/>
      <c r="BR433" s="1198" t="s">
        <v>1830</v>
      </c>
      <c r="BS433" s="1199" t="s">
        <v>1830</v>
      </c>
      <c r="BT433" s="1200"/>
      <c r="BU433" s="1201"/>
      <c r="BV433" s="1202" t="s">
        <v>1830</v>
      </c>
      <c r="BW433" s="1199" t="s">
        <v>1830</v>
      </c>
      <c r="BX433" s="1200"/>
      <c r="BY433" s="1203"/>
      <c r="BZ433" s="570"/>
      <c r="CA433" s="570"/>
      <c r="CB433" s="570"/>
      <c r="CC433" s="570"/>
      <c r="CD433" s="570"/>
      <c r="CE433" s="570"/>
      <c r="CF433" s="570"/>
      <c r="CG433" s="570"/>
      <c r="CH433" s="570"/>
      <c r="CI433" s="570"/>
      <c r="CJ433" s="570"/>
      <c r="CK433" s="570"/>
      <c r="CL433" s="570"/>
      <c r="CM433" s="570"/>
      <c r="CN433" s="570"/>
      <c r="CO433" s="570"/>
      <c r="CP433" s="570"/>
      <c r="CQ433" s="570"/>
      <c r="CR433" s="570"/>
      <c r="CS433" s="570"/>
    </row>
    <row r="434" spans="1:97" ht="30" customHeight="1">
      <c r="A434" s="1830">
        <v>2</v>
      </c>
      <c r="B434" s="1831"/>
      <c r="C434" s="1832"/>
      <c r="D434" s="1833"/>
      <c r="E434" s="1828"/>
      <c r="F434" s="1826"/>
      <c r="G434" s="1827"/>
      <c r="H434" s="1826"/>
      <c r="I434" s="1827"/>
      <c r="J434" s="1826"/>
      <c r="K434" s="1827"/>
      <c r="L434" s="1828"/>
      <c r="M434" s="1829"/>
      <c r="N434" s="1142"/>
      <c r="O434" s="1143"/>
      <c r="P434" s="1144" t="str">
        <f>IF(N434="","",CONCATENATE(N$9,"-",N434,"-",O434))</f>
        <v/>
      </c>
      <c r="Q434" s="1145" t="s">
        <v>1830</v>
      </c>
      <c r="R434" s="1146"/>
      <c r="S434" s="1143"/>
      <c r="T434" s="1144" t="str">
        <f>IF(R434="","",CONCATENATE(N$9,"-",N434,"-",R434,"-",S434))</f>
        <v/>
      </c>
      <c r="U434" s="1147" t="s">
        <v>1830</v>
      </c>
      <c r="V434" s="1142"/>
      <c r="W434" s="1143"/>
      <c r="X434" s="1144" t="str">
        <f>IF(V434="","",CONCATENATE(V$9,"-",V434,"-",W434))</f>
        <v/>
      </c>
      <c r="Y434" s="1145" t="s">
        <v>1830</v>
      </c>
      <c r="Z434" s="1146"/>
      <c r="AA434" s="1143"/>
      <c r="AB434" s="1144" t="str">
        <f>IF(Z434="","",CONCATENATE(V$9,"-",V434,"-",Z434,"-",AA434))</f>
        <v/>
      </c>
      <c r="AC434" s="1147" t="s">
        <v>1830</v>
      </c>
      <c r="AD434" s="1142"/>
      <c r="AE434" s="1143"/>
      <c r="AF434" s="1144" t="str">
        <f>IF(AD434="","",CONCATENATE(AD$9,"-",AD434,"-",AE434))</f>
        <v/>
      </c>
      <c r="AG434" s="1145" t="s">
        <v>1830</v>
      </c>
      <c r="AH434" s="1146"/>
      <c r="AI434" s="1143"/>
      <c r="AJ434" s="1144" t="str">
        <f>IF(AH434="","",CONCATENATE(AD$9,"-",AD434,"-",AH434,"-",AI434))</f>
        <v/>
      </c>
      <c r="AK434" s="1147" t="s">
        <v>1830</v>
      </c>
      <c r="AL434" s="1142"/>
      <c r="AM434" s="1143"/>
      <c r="AN434" s="1144" t="str">
        <f>IF(AL434="","",CONCATENATE(AL$9,"-",AL434,"-",AM434))</f>
        <v/>
      </c>
      <c r="AO434" s="1148" t="s">
        <v>1830</v>
      </c>
      <c r="AP434" s="1146"/>
      <c r="AQ434" s="1143"/>
      <c r="AR434" s="1144" t="str">
        <f>IF(AP434="","",CONCATENATE(AL$9,"-",AL434,"-",AP434,"-",AQ434))</f>
        <v/>
      </c>
      <c r="AS434" s="1147" t="s">
        <v>1830</v>
      </c>
      <c r="AT434" s="1149"/>
      <c r="AU434" s="1150"/>
      <c r="AV434" s="1151" t="str">
        <f>IF(AT434="","",CONCATENATE(AT$9,"-",AT434,"-",AU434))</f>
        <v/>
      </c>
      <c r="AW434" s="1152" t="s">
        <v>1830</v>
      </c>
      <c r="AX434" s="1153"/>
      <c r="AY434" s="1150"/>
      <c r="AZ434" s="1151" t="str">
        <f>IF(AX434="","",CONCATENATE(AT$9,"-",AT434,"-",AX434,"-",AY434))</f>
        <v/>
      </c>
      <c r="BA434" s="1154" t="s">
        <v>1830</v>
      </c>
      <c r="BB434" s="1155"/>
      <c r="BC434" s="1156"/>
      <c r="BD434" s="1157" t="str">
        <f>IF(BB434="","",CONCATENATE(BB$9,"-",BB434,"-",BC434))</f>
        <v/>
      </c>
      <c r="BE434" s="1158" t="s">
        <v>1830</v>
      </c>
      <c r="BF434" s="1159"/>
      <c r="BG434" s="1156"/>
      <c r="BH434" s="1157" t="str">
        <f>IF(BF434="","",CONCATENATE(BB$9,"-",BB434,"-",BF434,"-",BG434))</f>
        <v/>
      </c>
      <c r="BI434" s="1160" t="s">
        <v>1830</v>
      </c>
      <c r="BJ434" s="1161"/>
      <c r="BK434" s="1162"/>
      <c r="BL434" s="1163" t="str">
        <f>IF(BJ434="","",CONCATENATE(BJ$9,"-",BJ434,"-",BK434))</f>
        <v/>
      </c>
      <c r="BM434" s="1164" t="s">
        <v>1830</v>
      </c>
      <c r="BN434" s="1165"/>
      <c r="BO434" s="1162"/>
      <c r="BP434" s="1163" t="str">
        <f>IF(BN434="","",CONCATENATE(BJ$9,"-",BJ434,"-",BN434,"-",BO434))</f>
        <v/>
      </c>
      <c r="BQ434" s="1166" t="s">
        <v>1830</v>
      </c>
      <c r="BR434" s="1167"/>
      <c r="BS434" s="1168"/>
      <c r="BT434" s="1169" t="str">
        <f>IF(BR434="","",CONCATENATE(BR$9,"-",BR434,"-",BS434))</f>
        <v/>
      </c>
      <c r="BU434" s="1170" t="s">
        <v>1830</v>
      </c>
      <c r="BV434" s="1171"/>
      <c r="BW434" s="1168"/>
      <c r="BX434" s="1169" t="str">
        <f>IF(BV434="","",CONCATENATE(BR$9,"-",BR434,"-",BV434,"-",BW434))</f>
        <v/>
      </c>
      <c r="BY434" s="1172" t="s">
        <v>1830</v>
      </c>
      <c r="BZ434" s="570"/>
      <c r="CA434" s="570"/>
      <c r="CB434" s="570"/>
      <c r="CC434" s="570"/>
      <c r="CD434" s="570"/>
      <c r="CE434" s="570"/>
      <c r="CF434" s="570"/>
      <c r="CG434" s="570"/>
      <c r="CH434" s="570"/>
      <c r="CI434" s="570"/>
      <c r="CJ434" s="570"/>
      <c r="CK434" s="570"/>
      <c r="CL434" s="570"/>
      <c r="CM434" s="570"/>
      <c r="CN434" s="570"/>
      <c r="CO434" s="570"/>
      <c r="CP434" s="570"/>
      <c r="CQ434" s="570"/>
      <c r="CR434" s="570"/>
      <c r="CS434" s="570"/>
    </row>
    <row r="435" spans="1:97" ht="79.5" customHeight="1">
      <c r="A435" s="1821"/>
      <c r="B435" s="1814"/>
      <c r="C435" s="1814"/>
      <c r="D435" s="1814"/>
      <c r="E435" s="1814"/>
      <c r="F435" s="1814"/>
      <c r="G435" s="1814"/>
      <c r="H435" s="1814"/>
      <c r="I435" s="1814"/>
      <c r="J435" s="1814"/>
      <c r="K435" s="1814"/>
      <c r="L435" s="1814"/>
      <c r="M435" s="1819"/>
      <c r="N435" s="1173" t="s">
        <v>1830</v>
      </c>
      <c r="O435" s="1174" t="s">
        <v>1830</v>
      </c>
      <c r="P435" s="1175"/>
      <c r="Q435" s="1176"/>
      <c r="R435" s="1177" t="s">
        <v>1830</v>
      </c>
      <c r="S435" s="1174" t="s">
        <v>1830</v>
      </c>
      <c r="T435" s="1175"/>
      <c r="U435" s="1178"/>
      <c r="V435" s="1173" t="s">
        <v>1830</v>
      </c>
      <c r="W435" s="1174" t="s">
        <v>1830</v>
      </c>
      <c r="X435" s="1175"/>
      <c r="Y435" s="1176"/>
      <c r="Z435" s="1177" t="s">
        <v>1830</v>
      </c>
      <c r="AA435" s="1174" t="s">
        <v>1830</v>
      </c>
      <c r="AB435" s="1175"/>
      <c r="AC435" s="1178"/>
      <c r="AD435" s="1173" t="s">
        <v>1830</v>
      </c>
      <c r="AE435" s="1174" t="s">
        <v>1830</v>
      </c>
      <c r="AF435" s="1175"/>
      <c r="AG435" s="1176"/>
      <c r="AH435" s="1177" t="s">
        <v>1830</v>
      </c>
      <c r="AI435" s="1174" t="s">
        <v>1830</v>
      </c>
      <c r="AJ435" s="1175"/>
      <c r="AK435" s="1178"/>
      <c r="AL435" s="1173" t="s">
        <v>1830</v>
      </c>
      <c r="AM435" s="1174" t="s">
        <v>1830</v>
      </c>
      <c r="AN435" s="1175"/>
      <c r="AO435" s="1179"/>
      <c r="AP435" s="1177" t="s">
        <v>1830</v>
      </c>
      <c r="AQ435" s="1174" t="s">
        <v>1830</v>
      </c>
      <c r="AR435" s="1175"/>
      <c r="AS435" s="1178"/>
      <c r="AT435" s="1180" t="s">
        <v>1830</v>
      </c>
      <c r="AU435" s="1181" t="s">
        <v>1830</v>
      </c>
      <c r="AV435" s="1182"/>
      <c r="AW435" s="1183"/>
      <c r="AX435" s="1184" t="s">
        <v>1830</v>
      </c>
      <c r="AY435" s="1181" t="s">
        <v>1830</v>
      </c>
      <c r="AZ435" s="1182"/>
      <c r="BA435" s="1185"/>
      <c r="BB435" s="1186" t="s">
        <v>1830</v>
      </c>
      <c r="BC435" s="1187" t="s">
        <v>1830</v>
      </c>
      <c r="BD435" s="1188"/>
      <c r="BE435" s="1189"/>
      <c r="BF435" s="1190" t="s">
        <v>1830</v>
      </c>
      <c r="BG435" s="1187" t="s">
        <v>1830</v>
      </c>
      <c r="BH435" s="1188"/>
      <c r="BI435" s="1191"/>
      <c r="BJ435" s="1192" t="s">
        <v>1830</v>
      </c>
      <c r="BK435" s="1193" t="s">
        <v>1830</v>
      </c>
      <c r="BL435" s="1194"/>
      <c r="BM435" s="1195"/>
      <c r="BN435" s="1196" t="s">
        <v>1830</v>
      </c>
      <c r="BO435" s="1193" t="s">
        <v>1830</v>
      </c>
      <c r="BP435" s="1194"/>
      <c r="BQ435" s="1197"/>
      <c r="BR435" s="1198" t="s">
        <v>1830</v>
      </c>
      <c r="BS435" s="1199" t="s">
        <v>1830</v>
      </c>
      <c r="BT435" s="1200"/>
      <c r="BU435" s="1201"/>
      <c r="BV435" s="1202" t="s">
        <v>1830</v>
      </c>
      <c r="BW435" s="1199" t="s">
        <v>1830</v>
      </c>
      <c r="BX435" s="1200"/>
      <c r="BY435" s="1203"/>
      <c r="BZ435" s="570"/>
      <c r="CA435" s="570"/>
      <c r="CB435" s="570"/>
      <c r="CC435" s="570"/>
      <c r="CD435" s="570"/>
      <c r="CE435" s="570"/>
      <c r="CF435" s="570"/>
      <c r="CG435" s="570"/>
      <c r="CH435" s="570"/>
      <c r="CI435" s="570"/>
      <c r="CJ435" s="570"/>
      <c r="CK435" s="570"/>
      <c r="CL435" s="570"/>
      <c r="CM435" s="570"/>
      <c r="CN435" s="570"/>
      <c r="CO435" s="570"/>
      <c r="CP435" s="570"/>
      <c r="CQ435" s="570"/>
      <c r="CR435" s="570"/>
      <c r="CS435" s="570"/>
    </row>
    <row r="436" spans="1:97" ht="30" customHeight="1">
      <c r="A436" s="1830">
        <v>3</v>
      </c>
      <c r="B436" s="1831"/>
      <c r="C436" s="1832"/>
      <c r="D436" s="1833"/>
      <c r="E436" s="1828"/>
      <c r="F436" s="1826"/>
      <c r="G436" s="1827"/>
      <c r="H436" s="1826"/>
      <c r="I436" s="1827"/>
      <c r="J436" s="1826"/>
      <c r="K436" s="1827"/>
      <c r="L436" s="1828"/>
      <c r="M436" s="1829"/>
      <c r="N436" s="1142"/>
      <c r="O436" s="1143"/>
      <c r="P436" s="1144" t="str">
        <f>IF(N436="","",CONCATENATE(N$9,"-",N436,"-",O436))</f>
        <v/>
      </c>
      <c r="Q436" s="1145" t="s">
        <v>1830</v>
      </c>
      <c r="R436" s="1146"/>
      <c r="S436" s="1143"/>
      <c r="T436" s="1144" t="str">
        <f>IF(R436="","",CONCATENATE(N$9,"-",N436,"-",R436,"-",S436))</f>
        <v/>
      </c>
      <c r="U436" s="1147" t="s">
        <v>1830</v>
      </c>
      <c r="V436" s="1142"/>
      <c r="W436" s="1143"/>
      <c r="X436" s="1144" t="str">
        <f>IF(V436="","",CONCATENATE(V$9,"-",V436,"-",W436))</f>
        <v/>
      </c>
      <c r="Y436" s="1145" t="s">
        <v>1830</v>
      </c>
      <c r="Z436" s="1146"/>
      <c r="AA436" s="1143"/>
      <c r="AB436" s="1144" t="str">
        <f>IF(Z436="","",CONCATENATE(V$9,"-",V436,"-",Z436,"-",AA436))</f>
        <v/>
      </c>
      <c r="AC436" s="1147" t="s">
        <v>1830</v>
      </c>
      <c r="AD436" s="1142"/>
      <c r="AE436" s="1143"/>
      <c r="AF436" s="1144" t="str">
        <f>IF(AD436="","",CONCATENATE(AD$9,"-",AD436,"-",AE436))</f>
        <v/>
      </c>
      <c r="AG436" s="1145" t="s">
        <v>1830</v>
      </c>
      <c r="AH436" s="1146"/>
      <c r="AI436" s="1143"/>
      <c r="AJ436" s="1144" t="str">
        <f>IF(AH436="","",CONCATENATE(AD$9,"-",AD436,"-",AH436,"-",AI436))</f>
        <v/>
      </c>
      <c r="AK436" s="1147" t="s">
        <v>1830</v>
      </c>
      <c r="AL436" s="1142"/>
      <c r="AM436" s="1143"/>
      <c r="AN436" s="1144" t="str">
        <f>IF(AL436="","",CONCATENATE(AL$9,"-",AL436,"-",AM436))</f>
        <v/>
      </c>
      <c r="AO436" s="1148" t="s">
        <v>1830</v>
      </c>
      <c r="AP436" s="1146"/>
      <c r="AQ436" s="1143"/>
      <c r="AR436" s="1144" t="str">
        <f>IF(AP436="","",CONCATENATE(AL$9,"-",AL436,"-",AP436,"-",AQ436))</f>
        <v/>
      </c>
      <c r="AS436" s="1147" t="s">
        <v>1830</v>
      </c>
      <c r="AT436" s="1149"/>
      <c r="AU436" s="1150"/>
      <c r="AV436" s="1151" t="str">
        <f>IF(AT436="","",CONCATENATE(AT$9,"-",AT436,"-",AU436))</f>
        <v/>
      </c>
      <c r="AW436" s="1152" t="s">
        <v>1830</v>
      </c>
      <c r="AX436" s="1153"/>
      <c r="AY436" s="1150"/>
      <c r="AZ436" s="1151" t="str">
        <f>IF(AX436="","",CONCATENATE(AT$9,"-",AT436,"-",AX436,"-",AY436))</f>
        <v/>
      </c>
      <c r="BA436" s="1154" t="s">
        <v>1830</v>
      </c>
      <c r="BB436" s="1155"/>
      <c r="BC436" s="1156"/>
      <c r="BD436" s="1157" t="str">
        <f>IF(BB436="","",CONCATENATE(BB$9,"-",BB436,"-",BC436))</f>
        <v/>
      </c>
      <c r="BE436" s="1158" t="s">
        <v>1830</v>
      </c>
      <c r="BF436" s="1159"/>
      <c r="BG436" s="1156"/>
      <c r="BH436" s="1157" t="str">
        <f>IF(BF436="","",CONCATENATE(BB$9,"-",BB436,"-",BF436,"-",BG436))</f>
        <v/>
      </c>
      <c r="BI436" s="1160" t="s">
        <v>1830</v>
      </c>
      <c r="BJ436" s="1161"/>
      <c r="BK436" s="1162"/>
      <c r="BL436" s="1163" t="str">
        <f>IF(BJ436="","",CONCATENATE(BJ$9,"-",BJ436,"-",BK436))</f>
        <v/>
      </c>
      <c r="BM436" s="1164" t="s">
        <v>1830</v>
      </c>
      <c r="BN436" s="1165"/>
      <c r="BO436" s="1162"/>
      <c r="BP436" s="1163" t="str">
        <f>IF(BN436="","",CONCATENATE(BJ$9,"-",BJ436,"-",BN436,"-",BO436))</f>
        <v/>
      </c>
      <c r="BQ436" s="1166" t="s">
        <v>1830</v>
      </c>
      <c r="BR436" s="1167"/>
      <c r="BS436" s="1168"/>
      <c r="BT436" s="1169" t="str">
        <f>IF(BR436="","",CONCATENATE(BR$9,"-",BR436,"-",BS436))</f>
        <v/>
      </c>
      <c r="BU436" s="1170" t="s">
        <v>1830</v>
      </c>
      <c r="BV436" s="1171"/>
      <c r="BW436" s="1168"/>
      <c r="BX436" s="1169" t="str">
        <f>IF(BV436="","",CONCATENATE(BR$9,"-",BR436,"-",BV436,"-",BW436))</f>
        <v/>
      </c>
      <c r="BY436" s="1172" t="s">
        <v>1830</v>
      </c>
      <c r="BZ436" s="570"/>
      <c r="CA436" s="570"/>
      <c r="CB436" s="570"/>
      <c r="CC436" s="570"/>
      <c r="CD436" s="570"/>
      <c r="CE436" s="570"/>
      <c r="CF436" s="570"/>
      <c r="CG436" s="570"/>
      <c r="CH436" s="570"/>
      <c r="CI436" s="570"/>
      <c r="CJ436" s="570"/>
      <c r="CK436" s="570"/>
      <c r="CL436" s="570"/>
      <c r="CM436" s="570"/>
      <c r="CN436" s="570"/>
      <c r="CO436" s="570"/>
      <c r="CP436" s="570"/>
      <c r="CQ436" s="570"/>
      <c r="CR436" s="570"/>
      <c r="CS436" s="570"/>
    </row>
    <row r="437" spans="1:97" ht="79.5" customHeight="1">
      <c r="A437" s="1821"/>
      <c r="B437" s="1814"/>
      <c r="C437" s="1814"/>
      <c r="D437" s="1814"/>
      <c r="E437" s="1814"/>
      <c r="F437" s="1814"/>
      <c r="G437" s="1814"/>
      <c r="H437" s="1814"/>
      <c r="I437" s="1814"/>
      <c r="J437" s="1814"/>
      <c r="K437" s="1814"/>
      <c r="L437" s="1814"/>
      <c r="M437" s="1819"/>
      <c r="N437" s="1173" t="s">
        <v>1830</v>
      </c>
      <c r="O437" s="1174" t="s">
        <v>1830</v>
      </c>
      <c r="P437" s="1175"/>
      <c r="Q437" s="1176"/>
      <c r="R437" s="1177" t="s">
        <v>1830</v>
      </c>
      <c r="S437" s="1174" t="s">
        <v>1830</v>
      </c>
      <c r="T437" s="1175"/>
      <c r="U437" s="1178"/>
      <c r="V437" s="1173" t="s">
        <v>1830</v>
      </c>
      <c r="W437" s="1174" t="s">
        <v>1830</v>
      </c>
      <c r="X437" s="1175"/>
      <c r="Y437" s="1176"/>
      <c r="Z437" s="1177" t="s">
        <v>1830</v>
      </c>
      <c r="AA437" s="1174" t="s">
        <v>1830</v>
      </c>
      <c r="AB437" s="1175"/>
      <c r="AC437" s="1178"/>
      <c r="AD437" s="1173" t="s">
        <v>1830</v>
      </c>
      <c r="AE437" s="1174" t="s">
        <v>1830</v>
      </c>
      <c r="AF437" s="1175"/>
      <c r="AG437" s="1176"/>
      <c r="AH437" s="1177" t="s">
        <v>1830</v>
      </c>
      <c r="AI437" s="1174" t="s">
        <v>1830</v>
      </c>
      <c r="AJ437" s="1175"/>
      <c r="AK437" s="1178"/>
      <c r="AL437" s="1173" t="s">
        <v>1830</v>
      </c>
      <c r="AM437" s="1174" t="s">
        <v>1830</v>
      </c>
      <c r="AN437" s="1175"/>
      <c r="AO437" s="1179"/>
      <c r="AP437" s="1177" t="s">
        <v>1830</v>
      </c>
      <c r="AQ437" s="1174" t="s">
        <v>1830</v>
      </c>
      <c r="AR437" s="1175"/>
      <c r="AS437" s="1178"/>
      <c r="AT437" s="1180" t="s">
        <v>1830</v>
      </c>
      <c r="AU437" s="1181" t="s">
        <v>1830</v>
      </c>
      <c r="AV437" s="1182"/>
      <c r="AW437" s="1183"/>
      <c r="AX437" s="1184" t="s">
        <v>1830</v>
      </c>
      <c r="AY437" s="1181" t="s">
        <v>1830</v>
      </c>
      <c r="AZ437" s="1182"/>
      <c r="BA437" s="1185"/>
      <c r="BB437" s="1186" t="s">
        <v>1830</v>
      </c>
      <c r="BC437" s="1187" t="s">
        <v>1830</v>
      </c>
      <c r="BD437" s="1188"/>
      <c r="BE437" s="1189"/>
      <c r="BF437" s="1190" t="s">
        <v>1830</v>
      </c>
      <c r="BG437" s="1187" t="s">
        <v>1830</v>
      </c>
      <c r="BH437" s="1188"/>
      <c r="BI437" s="1191"/>
      <c r="BJ437" s="1192" t="s">
        <v>1830</v>
      </c>
      <c r="BK437" s="1193" t="s">
        <v>1830</v>
      </c>
      <c r="BL437" s="1194"/>
      <c r="BM437" s="1195"/>
      <c r="BN437" s="1196" t="s">
        <v>1830</v>
      </c>
      <c r="BO437" s="1193" t="s">
        <v>1830</v>
      </c>
      <c r="BP437" s="1194"/>
      <c r="BQ437" s="1197"/>
      <c r="BR437" s="1198" t="s">
        <v>1830</v>
      </c>
      <c r="BS437" s="1199" t="s">
        <v>1830</v>
      </c>
      <c r="BT437" s="1200"/>
      <c r="BU437" s="1201"/>
      <c r="BV437" s="1202" t="s">
        <v>1830</v>
      </c>
      <c r="BW437" s="1199" t="s">
        <v>1830</v>
      </c>
      <c r="BX437" s="1200"/>
      <c r="BY437" s="1203"/>
      <c r="BZ437" s="570"/>
      <c r="CA437" s="570"/>
      <c r="CB437" s="570"/>
      <c r="CC437" s="570"/>
      <c r="CD437" s="570"/>
      <c r="CE437" s="570"/>
      <c r="CF437" s="570"/>
      <c r="CG437" s="570"/>
      <c r="CH437" s="570"/>
      <c r="CI437" s="570"/>
      <c r="CJ437" s="570"/>
      <c r="CK437" s="570"/>
      <c r="CL437" s="570"/>
      <c r="CM437" s="570"/>
      <c r="CN437" s="570"/>
      <c r="CO437" s="570"/>
      <c r="CP437" s="570"/>
      <c r="CQ437" s="570"/>
      <c r="CR437" s="570"/>
      <c r="CS437" s="570"/>
    </row>
    <row r="438" spans="1:97" ht="30" customHeight="1">
      <c r="A438" s="1830">
        <v>4</v>
      </c>
      <c r="B438" s="1831"/>
      <c r="C438" s="1832"/>
      <c r="D438" s="1833"/>
      <c r="E438" s="1828"/>
      <c r="F438" s="1826"/>
      <c r="G438" s="1827"/>
      <c r="H438" s="1826"/>
      <c r="I438" s="1827"/>
      <c r="J438" s="1826"/>
      <c r="K438" s="1827"/>
      <c r="L438" s="1828"/>
      <c r="M438" s="1829"/>
      <c r="N438" s="1142"/>
      <c r="O438" s="1143"/>
      <c r="P438" s="1144" t="str">
        <f>IF(N438="","",CONCATENATE(N$9,"-",N438,"-",O438))</f>
        <v/>
      </c>
      <c r="Q438" s="1145" t="s">
        <v>1830</v>
      </c>
      <c r="R438" s="1146"/>
      <c r="S438" s="1143"/>
      <c r="T438" s="1144" t="str">
        <f>IF(R438="","",CONCATENATE(N$9,"-",N438,"-",R438,"-",S438))</f>
        <v/>
      </c>
      <c r="U438" s="1147" t="s">
        <v>1830</v>
      </c>
      <c r="V438" s="1142"/>
      <c r="W438" s="1143"/>
      <c r="X438" s="1144" t="str">
        <f>IF(V438="","",CONCATENATE(V$9,"-",V438,"-",W438))</f>
        <v/>
      </c>
      <c r="Y438" s="1145" t="s">
        <v>1830</v>
      </c>
      <c r="Z438" s="1146"/>
      <c r="AA438" s="1143"/>
      <c r="AB438" s="1144" t="str">
        <f>IF(Z438="","",CONCATENATE(V$9,"-",V438,"-",Z438,"-",AA438))</f>
        <v/>
      </c>
      <c r="AC438" s="1147" t="s">
        <v>1830</v>
      </c>
      <c r="AD438" s="1142"/>
      <c r="AE438" s="1143"/>
      <c r="AF438" s="1144" t="str">
        <f>IF(AD438="","",CONCATENATE(AD$9,"-",AD438,"-",AE438))</f>
        <v/>
      </c>
      <c r="AG438" s="1145" t="s">
        <v>1830</v>
      </c>
      <c r="AH438" s="1146"/>
      <c r="AI438" s="1143"/>
      <c r="AJ438" s="1144" t="str">
        <f>IF(AH438="","",CONCATENATE(AD$9,"-",AD438,"-",AH438,"-",AI438))</f>
        <v/>
      </c>
      <c r="AK438" s="1147" t="s">
        <v>1830</v>
      </c>
      <c r="AL438" s="1142"/>
      <c r="AM438" s="1143"/>
      <c r="AN438" s="1144" t="str">
        <f>IF(AL438="","",CONCATENATE(AL$9,"-",AL438,"-",AM438))</f>
        <v/>
      </c>
      <c r="AO438" s="1148" t="s">
        <v>1830</v>
      </c>
      <c r="AP438" s="1146"/>
      <c r="AQ438" s="1143"/>
      <c r="AR438" s="1144" t="str">
        <f>IF(AP438="","",CONCATENATE(AL$9,"-",AL438,"-",AP438,"-",AQ438))</f>
        <v/>
      </c>
      <c r="AS438" s="1147" t="s">
        <v>1830</v>
      </c>
      <c r="AT438" s="1149"/>
      <c r="AU438" s="1150"/>
      <c r="AV438" s="1151" t="str">
        <f>IF(AT438="","",CONCATENATE(AT$9,"-",AT438,"-",AU438))</f>
        <v/>
      </c>
      <c r="AW438" s="1152" t="s">
        <v>1830</v>
      </c>
      <c r="AX438" s="1153"/>
      <c r="AY438" s="1150"/>
      <c r="AZ438" s="1151" t="str">
        <f>IF(AX438="","",CONCATENATE(AT$9,"-",AT438,"-",AX438,"-",AY438))</f>
        <v/>
      </c>
      <c r="BA438" s="1154" t="s">
        <v>1830</v>
      </c>
      <c r="BB438" s="1155"/>
      <c r="BC438" s="1156"/>
      <c r="BD438" s="1157" t="str">
        <f>IF(BB438="","",CONCATENATE(BB$9,"-",BB438,"-",BC438))</f>
        <v/>
      </c>
      <c r="BE438" s="1158" t="s">
        <v>1830</v>
      </c>
      <c r="BF438" s="1159"/>
      <c r="BG438" s="1156"/>
      <c r="BH438" s="1157" t="str">
        <f>IF(BF438="","",CONCATENATE(BB$9,"-",BB438,"-",BF438,"-",BG438))</f>
        <v/>
      </c>
      <c r="BI438" s="1160" t="s">
        <v>1830</v>
      </c>
      <c r="BJ438" s="1161"/>
      <c r="BK438" s="1162"/>
      <c r="BL438" s="1163" t="str">
        <f>IF(BJ438="","",CONCATENATE(BJ$9,"-",BJ438,"-",BK438))</f>
        <v/>
      </c>
      <c r="BM438" s="1164" t="s">
        <v>1830</v>
      </c>
      <c r="BN438" s="1165"/>
      <c r="BO438" s="1162"/>
      <c r="BP438" s="1163" t="str">
        <f>IF(BN438="","",CONCATENATE(BJ$9,"-",BJ438,"-",BN438,"-",BO438))</f>
        <v/>
      </c>
      <c r="BQ438" s="1166" t="s">
        <v>1830</v>
      </c>
      <c r="BR438" s="1167"/>
      <c r="BS438" s="1168"/>
      <c r="BT438" s="1169" t="str">
        <f>IF(BR438="","",CONCATENATE(BR$9,"-",BR438,"-",BS438))</f>
        <v/>
      </c>
      <c r="BU438" s="1170" t="s">
        <v>1830</v>
      </c>
      <c r="BV438" s="1171"/>
      <c r="BW438" s="1168"/>
      <c r="BX438" s="1169" t="str">
        <f>IF(BV438="","",CONCATENATE(BR$9,"-",BR438,"-",BV438,"-",BW438))</f>
        <v/>
      </c>
      <c r="BY438" s="1172" t="s">
        <v>1830</v>
      </c>
      <c r="BZ438" s="570"/>
      <c r="CA438" s="570"/>
      <c r="CB438" s="570"/>
      <c r="CC438" s="570"/>
      <c r="CD438" s="570"/>
      <c r="CE438" s="570"/>
      <c r="CF438" s="570"/>
      <c r="CG438" s="570"/>
      <c r="CH438" s="570"/>
      <c r="CI438" s="570"/>
      <c r="CJ438" s="570"/>
      <c r="CK438" s="570"/>
      <c r="CL438" s="570"/>
      <c r="CM438" s="570"/>
      <c r="CN438" s="570"/>
      <c r="CO438" s="570"/>
      <c r="CP438" s="570"/>
      <c r="CQ438" s="570"/>
      <c r="CR438" s="570"/>
      <c r="CS438" s="570"/>
    </row>
    <row r="439" spans="1:97" ht="79.5" customHeight="1">
      <c r="A439" s="1821"/>
      <c r="B439" s="1814"/>
      <c r="C439" s="1814"/>
      <c r="D439" s="1814"/>
      <c r="E439" s="1814"/>
      <c r="F439" s="1814"/>
      <c r="G439" s="1814"/>
      <c r="H439" s="1814"/>
      <c r="I439" s="1814"/>
      <c r="J439" s="1814"/>
      <c r="K439" s="1814"/>
      <c r="L439" s="1814"/>
      <c r="M439" s="1819"/>
      <c r="N439" s="1173" t="s">
        <v>1830</v>
      </c>
      <c r="O439" s="1174" t="s">
        <v>1830</v>
      </c>
      <c r="P439" s="1175"/>
      <c r="Q439" s="1176"/>
      <c r="R439" s="1177" t="s">
        <v>1830</v>
      </c>
      <c r="S439" s="1174" t="s">
        <v>1830</v>
      </c>
      <c r="T439" s="1175"/>
      <c r="U439" s="1178"/>
      <c r="V439" s="1173" t="s">
        <v>1830</v>
      </c>
      <c r="W439" s="1174" t="s">
        <v>1830</v>
      </c>
      <c r="X439" s="1175"/>
      <c r="Y439" s="1176"/>
      <c r="Z439" s="1177" t="s">
        <v>1830</v>
      </c>
      <c r="AA439" s="1174" t="s">
        <v>1830</v>
      </c>
      <c r="AB439" s="1175"/>
      <c r="AC439" s="1178"/>
      <c r="AD439" s="1173" t="s">
        <v>1830</v>
      </c>
      <c r="AE439" s="1174" t="s">
        <v>1830</v>
      </c>
      <c r="AF439" s="1175"/>
      <c r="AG439" s="1176"/>
      <c r="AH439" s="1177" t="s">
        <v>1830</v>
      </c>
      <c r="AI439" s="1174" t="s">
        <v>1830</v>
      </c>
      <c r="AJ439" s="1175"/>
      <c r="AK439" s="1178"/>
      <c r="AL439" s="1173" t="s">
        <v>1830</v>
      </c>
      <c r="AM439" s="1174" t="s">
        <v>1830</v>
      </c>
      <c r="AN439" s="1175"/>
      <c r="AO439" s="1179"/>
      <c r="AP439" s="1177" t="s">
        <v>1830</v>
      </c>
      <c r="AQ439" s="1174" t="s">
        <v>1830</v>
      </c>
      <c r="AR439" s="1175"/>
      <c r="AS439" s="1178"/>
      <c r="AT439" s="1180" t="s">
        <v>1830</v>
      </c>
      <c r="AU439" s="1181" t="s">
        <v>1830</v>
      </c>
      <c r="AV439" s="1182"/>
      <c r="AW439" s="1183"/>
      <c r="AX439" s="1184" t="s">
        <v>1830</v>
      </c>
      <c r="AY439" s="1181" t="s">
        <v>1830</v>
      </c>
      <c r="AZ439" s="1182"/>
      <c r="BA439" s="1185"/>
      <c r="BB439" s="1186" t="s">
        <v>1830</v>
      </c>
      <c r="BC439" s="1187" t="s">
        <v>1830</v>
      </c>
      <c r="BD439" s="1188"/>
      <c r="BE439" s="1189"/>
      <c r="BF439" s="1190" t="s">
        <v>1830</v>
      </c>
      <c r="BG439" s="1187" t="s">
        <v>1830</v>
      </c>
      <c r="BH439" s="1188"/>
      <c r="BI439" s="1191"/>
      <c r="BJ439" s="1192" t="s">
        <v>1830</v>
      </c>
      <c r="BK439" s="1193" t="s">
        <v>1830</v>
      </c>
      <c r="BL439" s="1194"/>
      <c r="BM439" s="1195"/>
      <c r="BN439" s="1196" t="s">
        <v>1830</v>
      </c>
      <c r="BO439" s="1193" t="s">
        <v>1830</v>
      </c>
      <c r="BP439" s="1194"/>
      <c r="BQ439" s="1197"/>
      <c r="BR439" s="1198" t="s">
        <v>1830</v>
      </c>
      <c r="BS439" s="1199" t="s">
        <v>1830</v>
      </c>
      <c r="BT439" s="1200"/>
      <c r="BU439" s="1201"/>
      <c r="BV439" s="1202" t="s">
        <v>1830</v>
      </c>
      <c r="BW439" s="1199" t="s">
        <v>1830</v>
      </c>
      <c r="BX439" s="1200"/>
      <c r="BY439" s="1203"/>
      <c r="BZ439" s="570"/>
      <c r="CA439" s="570"/>
      <c r="CB439" s="570"/>
      <c r="CC439" s="570"/>
      <c r="CD439" s="570"/>
      <c r="CE439" s="570"/>
      <c r="CF439" s="570"/>
      <c r="CG439" s="570"/>
      <c r="CH439" s="570"/>
      <c r="CI439" s="570"/>
      <c r="CJ439" s="570"/>
      <c r="CK439" s="570"/>
      <c r="CL439" s="570"/>
      <c r="CM439" s="570"/>
      <c r="CN439" s="570"/>
      <c r="CO439" s="570"/>
      <c r="CP439" s="570"/>
      <c r="CQ439" s="570"/>
      <c r="CR439" s="570"/>
      <c r="CS439" s="570"/>
    </row>
    <row r="440" spans="1:97" ht="30" customHeight="1">
      <c r="A440" s="1830">
        <v>5</v>
      </c>
      <c r="B440" s="1831"/>
      <c r="C440" s="1832"/>
      <c r="D440" s="1833"/>
      <c r="E440" s="1828"/>
      <c r="F440" s="1826"/>
      <c r="G440" s="1827"/>
      <c r="H440" s="1826"/>
      <c r="I440" s="1827"/>
      <c r="J440" s="1826"/>
      <c r="K440" s="1827"/>
      <c r="L440" s="1828"/>
      <c r="M440" s="1829"/>
      <c r="N440" s="1142"/>
      <c r="O440" s="1143"/>
      <c r="P440" s="1144" t="str">
        <f>IF(N440="","",CONCATENATE(N$9,"-",N440,"-",O440))</f>
        <v/>
      </c>
      <c r="Q440" s="1145" t="s">
        <v>1830</v>
      </c>
      <c r="R440" s="1146"/>
      <c r="S440" s="1143"/>
      <c r="T440" s="1144" t="str">
        <f>IF(R440="","",CONCATENATE(N$9,"-",N440,"-",R440,"-",S440))</f>
        <v/>
      </c>
      <c r="U440" s="1147" t="s">
        <v>1830</v>
      </c>
      <c r="V440" s="1142"/>
      <c r="W440" s="1143"/>
      <c r="X440" s="1144" t="str">
        <f>IF(V440="","",CONCATENATE(V$9,"-",V440,"-",W440))</f>
        <v/>
      </c>
      <c r="Y440" s="1145" t="s">
        <v>1830</v>
      </c>
      <c r="Z440" s="1146"/>
      <c r="AA440" s="1143"/>
      <c r="AB440" s="1144" t="str">
        <f>IF(Z440="","",CONCATENATE(V$9,"-",V440,"-",Z440,"-",AA440))</f>
        <v/>
      </c>
      <c r="AC440" s="1147" t="s">
        <v>1830</v>
      </c>
      <c r="AD440" s="1142"/>
      <c r="AE440" s="1143"/>
      <c r="AF440" s="1144" t="str">
        <f>IF(AD440="","",CONCATENATE(AD$9,"-",AD440,"-",AE440))</f>
        <v/>
      </c>
      <c r="AG440" s="1145" t="s">
        <v>1830</v>
      </c>
      <c r="AH440" s="1146"/>
      <c r="AI440" s="1143"/>
      <c r="AJ440" s="1144" t="str">
        <f>IF(AH440="","",CONCATENATE(AD$9,"-",AD440,"-",AH440,"-",AI440))</f>
        <v/>
      </c>
      <c r="AK440" s="1147" t="s">
        <v>1830</v>
      </c>
      <c r="AL440" s="1142"/>
      <c r="AM440" s="1143"/>
      <c r="AN440" s="1144" t="str">
        <f>IF(AL440="","",CONCATENATE(AL$9,"-",AL440,"-",AM440))</f>
        <v/>
      </c>
      <c r="AO440" s="1148" t="s">
        <v>1830</v>
      </c>
      <c r="AP440" s="1146"/>
      <c r="AQ440" s="1143"/>
      <c r="AR440" s="1144" t="str">
        <f>IF(AP440="","",CONCATENATE(AL$9,"-",AL440,"-",AP440,"-",AQ440))</f>
        <v/>
      </c>
      <c r="AS440" s="1147" t="s">
        <v>1830</v>
      </c>
      <c r="AT440" s="1149"/>
      <c r="AU440" s="1150"/>
      <c r="AV440" s="1151" t="str">
        <f>IF(AT440="","",CONCATENATE(AT$9,"-",AT440,"-",AU440))</f>
        <v/>
      </c>
      <c r="AW440" s="1152" t="s">
        <v>1830</v>
      </c>
      <c r="AX440" s="1153"/>
      <c r="AY440" s="1150"/>
      <c r="AZ440" s="1151" t="str">
        <f>IF(AX440="","",CONCATENATE(AT$9,"-",AT440,"-",AX440,"-",AY440))</f>
        <v/>
      </c>
      <c r="BA440" s="1154" t="s">
        <v>1830</v>
      </c>
      <c r="BB440" s="1155"/>
      <c r="BC440" s="1156"/>
      <c r="BD440" s="1157" t="str">
        <f>IF(BB440="","",CONCATENATE(BB$9,"-",BB440,"-",BC440))</f>
        <v/>
      </c>
      <c r="BE440" s="1158" t="s">
        <v>1830</v>
      </c>
      <c r="BF440" s="1159"/>
      <c r="BG440" s="1156"/>
      <c r="BH440" s="1157" t="str">
        <f>IF(BF440="","",CONCATENATE(BB$9,"-",BB440,"-",BF440,"-",BG440))</f>
        <v/>
      </c>
      <c r="BI440" s="1160" t="s">
        <v>1830</v>
      </c>
      <c r="BJ440" s="1161"/>
      <c r="BK440" s="1162"/>
      <c r="BL440" s="1163" t="str">
        <f>IF(BJ440="","",CONCATENATE(BJ$9,"-",BJ440,"-",BK440))</f>
        <v/>
      </c>
      <c r="BM440" s="1164" t="s">
        <v>1830</v>
      </c>
      <c r="BN440" s="1165"/>
      <c r="BO440" s="1162"/>
      <c r="BP440" s="1163" t="str">
        <f>IF(BN440="","",CONCATENATE(BJ$9,"-",BJ440,"-",BN440,"-",BO440))</f>
        <v/>
      </c>
      <c r="BQ440" s="1166" t="s">
        <v>1830</v>
      </c>
      <c r="BR440" s="1167"/>
      <c r="BS440" s="1168"/>
      <c r="BT440" s="1169" t="str">
        <f>IF(BR440="","",CONCATENATE(BR$9,"-",BR440,"-",BS440))</f>
        <v/>
      </c>
      <c r="BU440" s="1170" t="s">
        <v>1830</v>
      </c>
      <c r="BV440" s="1171"/>
      <c r="BW440" s="1168"/>
      <c r="BX440" s="1169" t="str">
        <f>IF(BV440="","",CONCATENATE(BR$9,"-",BR440,"-",BV440,"-",BW440))</f>
        <v/>
      </c>
      <c r="BY440" s="1172" t="s">
        <v>1830</v>
      </c>
      <c r="BZ440" s="570"/>
      <c r="CA440" s="570"/>
      <c r="CB440" s="570"/>
      <c r="CC440" s="570"/>
      <c r="CD440" s="570"/>
      <c r="CE440" s="570"/>
      <c r="CF440" s="570"/>
      <c r="CG440" s="570"/>
      <c r="CH440" s="570"/>
      <c r="CI440" s="570"/>
      <c r="CJ440" s="570"/>
      <c r="CK440" s="570"/>
      <c r="CL440" s="570"/>
      <c r="CM440" s="570"/>
      <c r="CN440" s="570"/>
      <c r="CO440" s="570"/>
      <c r="CP440" s="570"/>
      <c r="CQ440" s="570"/>
      <c r="CR440" s="570"/>
      <c r="CS440" s="570"/>
    </row>
    <row r="441" spans="1:97" ht="79.5" customHeight="1">
      <c r="A441" s="1821"/>
      <c r="B441" s="1814"/>
      <c r="C441" s="1814"/>
      <c r="D441" s="1814"/>
      <c r="E441" s="1814"/>
      <c r="F441" s="1814"/>
      <c r="G441" s="1814"/>
      <c r="H441" s="1814"/>
      <c r="I441" s="1814"/>
      <c r="J441" s="1814"/>
      <c r="K441" s="1814"/>
      <c r="L441" s="1814"/>
      <c r="M441" s="1819"/>
      <c r="N441" s="1173" t="s">
        <v>1830</v>
      </c>
      <c r="O441" s="1174" t="s">
        <v>1830</v>
      </c>
      <c r="P441" s="1175"/>
      <c r="Q441" s="1176"/>
      <c r="R441" s="1177" t="s">
        <v>1830</v>
      </c>
      <c r="S441" s="1174" t="s">
        <v>1830</v>
      </c>
      <c r="T441" s="1175"/>
      <c r="U441" s="1178"/>
      <c r="V441" s="1173" t="s">
        <v>1830</v>
      </c>
      <c r="W441" s="1174" t="s">
        <v>1830</v>
      </c>
      <c r="X441" s="1175"/>
      <c r="Y441" s="1176"/>
      <c r="Z441" s="1177" t="s">
        <v>1830</v>
      </c>
      <c r="AA441" s="1174" t="s">
        <v>1830</v>
      </c>
      <c r="AB441" s="1175"/>
      <c r="AC441" s="1178"/>
      <c r="AD441" s="1173" t="s">
        <v>1830</v>
      </c>
      <c r="AE441" s="1174" t="s">
        <v>1830</v>
      </c>
      <c r="AF441" s="1175"/>
      <c r="AG441" s="1176"/>
      <c r="AH441" s="1177" t="s">
        <v>1830</v>
      </c>
      <c r="AI441" s="1174" t="s">
        <v>1830</v>
      </c>
      <c r="AJ441" s="1175"/>
      <c r="AK441" s="1178"/>
      <c r="AL441" s="1173" t="s">
        <v>1830</v>
      </c>
      <c r="AM441" s="1174" t="s">
        <v>1830</v>
      </c>
      <c r="AN441" s="1175"/>
      <c r="AO441" s="1179"/>
      <c r="AP441" s="1177" t="s">
        <v>1830</v>
      </c>
      <c r="AQ441" s="1174" t="s">
        <v>1830</v>
      </c>
      <c r="AR441" s="1175"/>
      <c r="AS441" s="1178"/>
      <c r="AT441" s="1180" t="s">
        <v>1830</v>
      </c>
      <c r="AU441" s="1181" t="s">
        <v>1830</v>
      </c>
      <c r="AV441" s="1182"/>
      <c r="AW441" s="1183"/>
      <c r="AX441" s="1184" t="s">
        <v>1830</v>
      </c>
      <c r="AY441" s="1181" t="s">
        <v>1830</v>
      </c>
      <c r="AZ441" s="1182"/>
      <c r="BA441" s="1185"/>
      <c r="BB441" s="1186" t="s">
        <v>1830</v>
      </c>
      <c r="BC441" s="1187" t="s">
        <v>1830</v>
      </c>
      <c r="BD441" s="1188"/>
      <c r="BE441" s="1189"/>
      <c r="BF441" s="1190" t="s">
        <v>1830</v>
      </c>
      <c r="BG441" s="1187" t="s">
        <v>1830</v>
      </c>
      <c r="BH441" s="1188"/>
      <c r="BI441" s="1191"/>
      <c r="BJ441" s="1192" t="s">
        <v>1830</v>
      </c>
      <c r="BK441" s="1193" t="s">
        <v>1830</v>
      </c>
      <c r="BL441" s="1194"/>
      <c r="BM441" s="1195"/>
      <c r="BN441" s="1196" t="s">
        <v>1830</v>
      </c>
      <c r="BO441" s="1193" t="s">
        <v>1830</v>
      </c>
      <c r="BP441" s="1194"/>
      <c r="BQ441" s="1197"/>
      <c r="BR441" s="1198" t="s">
        <v>1830</v>
      </c>
      <c r="BS441" s="1199" t="s">
        <v>1830</v>
      </c>
      <c r="BT441" s="1200"/>
      <c r="BU441" s="1201"/>
      <c r="BV441" s="1202" t="s">
        <v>1830</v>
      </c>
      <c r="BW441" s="1199" t="s">
        <v>1830</v>
      </c>
      <c r="BX441" s="1200"/>
      <c r="BY441" s="1203"/>
      <c r="BZ441" s="570"/>
      <c r="CA441" s="570"/>
      <c r="CB441" s="570"/>
      <c r="CC441" s="570"/>
      <c r="CD441" s="570"/>
      <c r="CE441" s="570"/>
      <c r="CF441" s="570"/>
      <c r="CG441" s="570"/>
      <c r="CH441" s="570"/>
      <c r="CI441" s="570"/>
      <c r="CJ441" s="570"/>
      <c r="CK441" s="570"/>
      <c r="CL441" s="570"/>
      <c r="CM441" s="570"/>
      <c r="CN441" s="570"/>
      <c r="CO441" s="570"/>
      <c r="CP441" s="570"/>
      <c r="CQ441" s="570"/>
      <c r="CR441" s="570"/>
      <c r="CS441" s="570"/>
    </row>
    <row r="442" spans="1:97" ht="30" customHeight="1">
      <c r="A442" s="1830">
        <v>6</v>
      </c>
      <c r="B442" s="1831"/>
      <c r="C442" s="1832"/>
      <c r="D442" s="1833"/>
      <c r="E442" s="1828"/>
      <c r="F442" s="1826"/>
      <c r="G442" s="1827"/>
      <c r="H442" s="1826"/>
      <c r="I442" s="1827"/>
      <c r="J442" s="1826"/>
      <c r="K442" s="1827"/>
      <c r="L442" s="1828"/>
      <c r="M442" s="1829"/>
      <c r="N442" s="1142"/>
      <c r="O442" s="1143"/>
      <c r="P442" s="1144" t="str">
        <f>IF(N442="","",CONCATENATE(N$9,"-",N442,"-",O442))</f>
        <v/>
      </c>
      <c r="Q442" s="1145" t="s">
        <v>1830</v>
      </c>
      <c r="R442" s="1146"/>
      <c r="S442" s="1143"/>
      <c r="T442" s="1144" t="str">
        <f>IF(R442="","",CONCATENATE(N$9,"-",N442,"-",R442,"-",S442))</f>
        <v/>
      </c>
      <c r="U442" s="1147" t="s">
        <v>1830</v>
      </c>
      <c r="V442" s="1142"/>
      <c r="W442" s="1143"/>
      <c r="X442" s="1144" t="str">
        <f>IF(V442="","",CONCATENATE(V$9,"-",V442,"-",W442))</f>
        <v/>
      </c>
      <c r="Y442" s="1145" t="s">
        <v>1830</v>
      </c>
      <c r="Z442" s="1146"/>
      <c r="AA442" s="1143"/>
      <c r="AB442" s="1144" t="str">
        <f>IF(Z442="","",CONCATENATE(V$9,"-",V442,"-",Z442,"-",AA442))</f>
        <v/>
      </c>
      <c r="AC442" s="1147" t="s">
        <v>1830</v>
      </c>
      <c r="AD442" s="1142"/>
      <c r="AE442" s="1143"/>
      <c r="AF442" s="1144" t="str">
        <f>IF(AD442="","",CONCATENATE(AD$9,"-",AD442,"-",AE442))</f>
        <v/>
      </c>
      <c r="AG442" s="1145" t="s">
        <v>1830</v>
      </c>
      <c r="AH442" s="1146"/>
      <c r="AI442" s="1143"/>
      <c r="AJ442" s="1144" t="str">
        <f>IF(AH442="","",CONCATENATE(AD$9,"-",AD442,"-",AH442,"-",AI442))</f>
        <v/>
      </c>
      <c r="AK442" s="1147" t="s">
        <v>1830</v>
      </c>
      <c r="AL442" s="1142"/>
      <c r="AM442" s="1143"/>
      <c r="AN442" s="1144" t="str">
        <f>IF(AL442="","",CONCATENATE(AL$9,"-",AL442,"-",AM442))</f>
        <v/>
      </c>
      <c r="AO442" s="1148" t="s">
        <v>1830</v>
      </c>
      <c r="AP442" s="1146"/>
      <c r="AQ442" s="1143"/>
      <c r="AR442" s="1144" t="str">
        <f>IF(AP442="","",CONCATENATE(AL$9,"-",AL442,"-",AP442,"-",AQ442))</f>
        <v/>
      </c>
      <c r="AS442" s="1147" t="s">
        <v>1830</v>
      </c>
      <c r="AT442" s="1149"/>
      <c r="AU442" s="1150"/>
      <c r="AV442" s="1151" t="str">
        <f>IF(AT442="","",CONCATENATE(AT$9,"-",AT442,"-",AU442))</f>
        <v/>
      </c>
      <c r="AW442" s="1152" t="s">
        <v>1830</v>
      </c>
      <c r="AX442" s="1153"/>
      <c r="AY442" s="1150"/>
      <c r="AZ442" s="1151" t="str">
        <f>IF(AX442="","",CONCATENATE(AT$9,"-",AT442,"-",AX442,"-",AY442))</f>
        <v/>
      </c>
      <c r="BA442" s="1154" t="s">
        <v>1830</v>
      </c>
      <c r="BB442" s="1155"/>
      <c r="BC442" s="1156"/>
      <c r="BD442" s="1157" t="str">
        <f>IF(BB442="","",CONCATENATE(BB$9,"-",BB442,"-",BC442))</f>
        <v/>
      </c>
      <c r="BE442" s="1158" t="s">
        <v>1830</v>
      </c>
      <c r="BF442" s="1159"/>
      <c r="BG442" s="1156"/>
      <c r="BH442" s="1157" t="str">
        <f>IF(BF442="","",CONCATENATE(BB$9,"-",BB442,"-",BF442,"-",BG442))</f>
        <v/>
      </c>
      <c r="BI442" s="1160" t="s">
        <v>1830</v>
      </c>
      <c r="BJ442" s="1161"/>
      <c r="BK442" s="1162"/>
      <c r="BL442" s="1163" t="str">
        <f>IF(BJ442="","",CONCATENATE(BJ$9,"-",BJ442,"-",BK442))</f>
        <v/>
      </c>
      <c r="BM442" s="1164" t="s">
        <v>1830</v>
      </c>
      <c r="BN442" s="1165"/>
      <c r="BO442" s="1162"/>
      <c r="BP442" s="1163" t="str">
        <f>IF(BN442="","",CONCATENATE(BJ$9,"-",BJ442,"-",BN442,"-",BO442))</f>
        <v/>
      </c>
      <c r="BQ442" s="1166" t="s">
        <v>1830</v>
      </c>
      <c r="BR442" s="1167"/>
      <c r="BS442" s="1168"/>
      <c r="BT442" s="1169" t="str">
        <f>IF(BR442="","",CONCATENATE(BR$9,"-",BR442,"-",BS442))</f>
        <v/>
      </c>
      <c r="BU442" s="1170" t="s">
        <v>1830</v>
      </c>
      <c r="BV442" s="1171"/>
      <c r="BW442" s="1168"/>
      <c r="BX442" s="1169" t="str">
        <f>IF(BV442="","",CONCATENATE(BR$9,"-",BR442,"-",BV442,"-",BW442))</f>
        <v/>
      </c>
      <c r="BY442" s="1172" t="s">
        <v>1830</v>
      </c>
      <c r="BZ442" s="570"/>
      <c r="CA442" s="570"/>
      <c r="CB442" s="570"/>
      <c r="CC442" s="570"/>
      <c r="CD442" s="570"/>
      <c r="CE442" s="570"/>
      <c r="CF442" s="570"/>
      <c r="CG442" s="570"/>
      <c r="CH442" s="570"/>
      <c r="CI442" s="570"/>
      <c r="CJ442" s="570"/>
      <c r="CK442" s="570"/>
      <c r="CL442" s="570"/>
      <c r="CM442" s="570"/>
      <c r="CN442" s="570"/>
      <c r="CO442" s="570"/>
      <c r="CP442" s="570"/>
      <c r="CQ442" s="570"/>
      <c r="CR442" s="570"/>
      <c r="CS442" s="570"/>
    </row>
    <row r="443" spans="1:97" ht="79.5" customHeight="1">
      <c r="A443" s="1821"/>
      <c r="B443" s="1814"/>
      <c r="C443" s="1814"/>
      <c r="D443" s="1814"/>
      <c r="E443" s="1814"/>
      <c r="F443" s="1814"/>
      <c r="G443" s="1814"/>
      <c r="H443" s="1814"/>
      <c r="I443" s="1814"/>
      <c r="J443" s="1814"/>
      <c r="K443" s="1814"/>
      <c r="L443" s="1814"/>
      <c r="M443" s="1819"/>
      <c r="N443" s="1173" t="s">
        <v>1830</v>
      </c>
      <c r="O443" s="1174" t="s">
        <v>1830</v>
      </c>
      <c r="P443" s="1175"/>
      <c r="Q443" s="1176"/>
      <c r="R443" s="1177" t="s">
        <v>1830</v>
      </c>
      <c r="S443" s="1174" t="s">
        <v>1830</v>
      </c>
      <c r="T443" s="1175"/>
      <c r="U443" s="1178"/>
      <c r="V443" s="1173" t="s">
        <v>1830</v>
      </c>
      <c r="W443" s="1174" t="s">
        <v>1830</v>
      </c>
      <c r="X443" s="1175"/>
      <c r="Y443" s="1176"/>
      <c r="Z443" s="1177" t="s">
        <v>1830</v>
      </c>
      <c r="AA443" s="1174" t="s">
        <v>1830</v>
      </c>
      <c r="AB443" s="1175"/>
      <c r="AC443" s="1178"/>
      <c r="AD443" s="1173" t="s">
        <v>1830</v>
      </c>
      <c r="AE443" s="1174" t="s">
        <v>1830</v>
      </c>
      <c r="AF443" s="1175"/>
      <c r="AG443" s="1176"/>
      <c r="AH443" s="1177" t="s">
        <v>1830</v>
      </c>
      <c r="AI443" s="1174" t="s">
        <v>1830</v>
      </c>
      <c r="AJ443" s="1175"/>
      <c r="AK443" s="1178"/>
      <c r="AL443" s="1173" t="s">
        <v>1830</v>
      </c>
      <c r="AM443" s="1174" t="s">
        <v>1830</v>
      </c>
      <c r="AN443" s="1175"/>
      <c r="AO443" s="1179"/>
      <c r="AP443" s="1177" t="s">
        <v>1830</v>
      </c>
      <c r="AQ443" s="1174" t="s">
        <v>1830</v>
      </c>
      <c r="AR443" s="1175"/>
      <c r="AS443" s="1178"/>
      <c r="AT443" s="1180" t="s">
        <v>1830</v>
      </c>
      <c r="AU443" s="1181" t="s">
        <v>1830</v>
      </c>
      <c r="AV443" s="1182"/>
      <c r="AW443" s="1183"/>
      <c r="AX443" s="1184" t="s">
        <v>1830</v>
      </c>
      <c r="AY443" s="1181" t="s">
        <v>1830</v>
      </c>
      <c r="AZ443" s="1182"/>
      <c r="BA443" s="1185"/>
      <c r="BB443" s="1186" t="s">
        <v>1830</v>
      </c>
      <c r="BC443" s="1187" t="s">
        <v>1830</v>
      </c>
      <c r="BD443" s="1188"/>
      <c r="BE443" s="1189"/>
      <c r="BF443" s="1190" t="s">
        <v>1830</v>
      </c>
      <c r="BG443" s="1187" t="s">
        <v>1830</v>
      </c>
      <c r="BH443" s="1188"/>
      <c r="BI443" s="1191"/>
      <c r="BJ443" s="1192" t="s">
        <v>1830</v>
      </c>
      <c r="BK443" s="1193" t="s">
        <v>1830</v>
      </c>
      <c r="BL443" s="1194"/>
      <c r="BM443" s="1195"/>
      <c r="BN443" s="1196" t="s">
        <v>1830</v>
      </c>
      <c r="BO443" s="1193" t="s">
        <v>1830</v>
      </c>
      <c r="BP443" s="1194"/>
      <c r="BQ443" s="1197"/>
      <c r="BR443" s="1198" t="s">
        <v>1830</v>
      </c>
      <c r="BS443" s="1199" t="s">
        <v>1830</v>
      </c>
      <c r="BT443" s="1200"/>
      <c r="BU443" s="1201"/>
      <c r="BV443" s="1202" t="s">
        <v>1830</v>
      </c>
      <c r="BW443" s="1199" t="s">
        <v>1830</v>
      </c>
      <c r="BX443" s="1200"/>
      <c r="BY443" s="1203"/>
      <c r="BZ443" s="570"/>
      <c r="CA443" s="570"/>
      <c r="CB443" s="570"/>
      <c r="CC443" s="570"/>
      <c r="CD443" s="570"/>
      <c r="CE443" s="570"/>
      <c r="CF443" s="570"/>
      <c r="CG443" s="570"/>
      <c r="CH443" s="570"/>
      <c r="CI443" s="570"/>
      <c r="CJ443" s="570"/>
      <c r="CK443" s="570"/>
      <c r="CL443" s="570"/>
      <c r="CM443" s="570"/>
      <c r="CN443" s="570"/>
      <c r="CO443" s="570"/>
      <c r="CP443" s="570"/>
      <c r="CQ443" s="570"/>
      <c r="CR443" s="570"/>
      <c r="CS443" s="570"/>
    </row>
    <row r="444" spans="1:97" ht="30" customHeight="1">
      <c r="A444" s="1830">
        <v>7</v>
      </c>
      <c r="B444" s="1831"/>
      <c r="C444" s="1832"/>
      <c r="D444" s="1833"/>
      <c r="E444" s="1828"/>
      <c r="F444" s="1826"/>
      <c r="G444" s="1827"/>
      <c r="H444" s="1826"/>
      <c r="I444" s="1827"/>
      <c r="J444" s="1826"/>
      <c r="K444" s="1827"/>
      <c r="L444" s="1828"/>
      <c r="M444" s="1829"/>
      <c r="N444" s="1142"/>
      <c r="O444" s="1143"/>
      <c r="P444" s="1144" t="str">
        <f>IF(N444="","",CONCATENATE(N$9,"-",N444,"-",O444))</f>
        <v/>
      </c>
      <c r="Q444" s="1145" t="s">
        <v>1830</v>
      </c>
      <c r="R444" s="1146"/>
      <c r="S444" s="1143"/>
      <c r="T444" s="1144" t="str">
        <f>IF(R444="","",CONCATENATE(N$9,"-",N444,"-",R444,"-",S444))</f>
        <v/>
      </c>
      <c r="U444" s="1147" t="s">
        <v>1830</v>
      </c>
      <c r="V444" s="1142"/>
      <c r="W444" s="1143"/>
      <c r="X444" s="1144" t="str">
        <f>IF(V444="","",CONCATENATE(V$9,"-",V444,"-",W444))</f>
        <v/>
      </c>
      <c r="Y444" s="1145" t="s">
        <v>1830</v>
      </c>
      <c r="Z444" s="1146"/>
      <c r="AA444" s="1143"/>
      <c r="AB444" s="1144" t="str">
        <f>IF(Z444="","",CONCATENATE(V$9,"-",V444,"-",Z444,"-",AA444))</f>
        <v/>
      </c>
      <c r="AC444" s="1147" t="s">
        <v>1830</v>
      </c>
      <c r="AD444" s="1142"/>
      <c r="AE444" s="1143"/>
      <c r="AF444" s="1144" t="str">
        <f>IF(AD444="","",CONCATENATE(AD$9,"-",AD444,"-",AE444))</f>
        <v/>
      </c>
      <c r="AG444" s="1145" t="s">
        <v>1830</v>
      </c>
      <c r="AH444" s="1146"/>
      <c r="AI444" s="1143"/>
      <c r="AJ444" s="1144" t="str">
        <f>IF(AH444="","",CONCATENATE(AD$9,"-",AD444,"-",AH444,"-",AI444))</f>
        <v/>
      </c>
      <c r="AK444" s="1147" t="s">
        <v>1830</v>
      </c>
      <c r="AL444" s="1142"/>
      <c r="AM444" s="1143"/>
      <c r="AN444" s="1144" t="str">
        <f>IF(AL444="","",CONCATENATE(AL$9,"-",AL444,"-",AM444))</f>
        <v/>
      </c>
      <c r="AO444" s="1148" t="s">
        <v>1830</v>
      </c>
      <c r="AP444" s="1146"/>
      <c r="AQ444" s="1143"/>
      <c r="AR444" s="1144" t="str">
        <f>IF(AP444="","",CONCATENATE(AL$9,"-",AL444,"-",AP444,"-",AQ444))</f>
        <v/>
      </c>
      <c r="AS444" s="1147" t="s">
        <v>1830</v>
      </c>
      <c r="AT444" s="1149"/>
      <c r="AU444" s="1150"/>
      <c r="AV444" s="1151" t="str">
        <f>IF(AT444="","",CONCATENATE(AT$9,"-",AT444,"-",AU444))</f>
        <v/>
      </c>
      <c r="AW444" s="1152" t="s">
        <v>1830</v>
      </c>
      <c r="AX444" s="1153"/>
      <c r="AY444" s="1150"/>
      <c r="AZ444" s="1151" t="str">
        <f>IF(AX444="","",CONCATENATE(AT$9,"-",AT444,"-",AX444,"-",AY444))</f>
        <v/>
      </c>
      <c r="BA444" s="1154" t="s">
        <v>1830</v>
      </c>
      <c r="BB444" s="1155"/>
      <c r="BC444" s="1156"/>
      <c r="BD444" s="1157" t="str">
        <f>IF(BB444="","",CONCATENATE(BB$9,"-",BB444,"-",BC444))</f>
        <v/>
      </c>
      <c r="BE444" s="1158" t="s">
        <v>1830</v>
      </c>
      <c r="BF444" s="1159"/>
      <c r="BG444" s="1156"/>
      <c r="BH444" s="1157" t="str">
        <f>IF(BF444="","",CONCATENATE(BB$9,"-",BB444,"-",BF444,"-",BG444))</f>
        <v/>
      </c>
      <c r="BI444" s="1160" t="s">
        <v>1830</v>
      </c>
      <c r="BJ444" s="1161"/>
      <c r="BK444" s="1162"/>
      <c r="BL444" s="1163" t="str">
        <f>IF(BJ444="","",CONCATENATE(BJ$9,"-",BJ444,"-",BK444))</f>
        <v/>
      </c>
      <c r="BM444" s="1164" t="s">
        <v>1830</v>
      </c>
      <c r="BN444" s="1165"/>
      <c r="BO444" s="1162"/>
      <c r="BP444" s="1163" t="str">
        <f>IF(BN444="","",CONCATENATE(BJ$9,"-",BJ444,"-",BN444,"-",BO444))</f>
        <v/>
      </c>
      <c r="BQ444" s="1166" t="s">
        <v>1830</v>
      </c>
      <c r="BR444" s="1167"/>
      <c r="BS444" s="1168"/>
      <c r="BT444" s="1169" t="str">
        <f>IF(BR444="","",CONCATENATE(BR$9,"-",BR444,"-",BS444))</f>
        <v/>
      </c>
      <c r="BU444" s="1170" t="s">
        <v>1830</v>
      </c>
      <c r="BV444" s="1171"/>
      <c r="BW444" s="1168"/>
      <c r="BX444" s="1169" t="str">
        <f>IF(BV444="","",CONCATENATE(BR$9,"-",BR444,"-",BV444,"-",BW444))</f>
        <v/>
      </c>
      <c r="BY444" s="1172" t="s">
        <v>1830</v>
      </c>
      <c r="BZ444" s="570"/>
      <c r="CA444" s="570"/>
      <c r="CB444" s="570"/>
      <c r="CC444" s="570"/>
      <c r="CD444" s="570"/>
      <c r="CE444" s="570"/>
      <c r="CF444" s="570"/>
      <c r="CG444" s="570"/>
      <c r="CH444" s="570"/>
      <c r="CI444" s="570"/>
      <c r="CJ444" s="570"/>
      <c r="CK444" s="570"/>
      <c r="CL444" s="570"/>
      <c r="CM444" s="570"/>
      <c r="CN444" s="570"/>
      <c r="CO444" s="570"/>
      <c r="CP444" s="570"/>
      <c r="CQ444" s="570"/>
      <c r="CR444" s="570"/>
      <c r="CS444" s="570"/>
    </row>
    <row r="445" spans="1:97" ht="79.5" customHeight="1">
      <c r="A445" s="1821"/>
      <c r="B445" s="1814"/>
      <c r="C445" s="1814"/>
      <c r="D445" s="1814"/>
      <c r="E445" s="1814"/>
      <c r="F445" s="1814"/>
      <c r="G445" s="1814"/>
      <c r="H445" s="1814"/>
      <c r="I445" s="1814"/>
      <c r="J445" s="1814"/>
      <c r="K445" s="1814"/>
      <c r="L445" s="1814"/>
      <c r="M445" s="1819"/>
      <c r="N445" s="1173" t="s">
        <v>1830</v>
      </c>
      <c r="O445" s="1174" t="s">
        <v>1830</v>
      </c>
      <c r="P445" s="1175"/>
      <c r="Q445" s="1176"/>
      <c r="R445" s="1177" t="s">
        <v>1830</v>
      </c>
      <c r="S445" s="1174" t="s">
        <v>1830</v>
      </c>
      <c r="T445" s="1175"/>
      <c r="U445" s="1178"/>
      <c r="V445" s="1173" t="s">
        <v>1830</v>
      </c>
      <c r="W445" s="1174" t="s">
        <v>1830</v>
      </c>
      <c r="X445" s="1175"/>
      <c r="Y445" s="1176"/>
      <c r="Z445" s="1177" t="s">
        <v>1830</v>
      </c>
      <c r="AA445" s="1174" t="s">
        <v>1830</v>
      </c>
      <c r="AB445" s="1175"/>
      <c r="AC445" s="1178"/>
      <c r="AD445" s="1173" t="s">
        <v>1830</v>
      </c>
      <c r="AE445" s="1174" t="s">
        <v>1830</v>
      </c>
      <c r="AF445" s="1175"/>
      <c r="AG445" s="1176"/>
      <c r="AH445" s="1177" t="s">
        <v>1830</v>
      </c>
      <c r="AI445" s="1174" t="s">
        <v>1830</v>
      </c>
      <c r="AJ445" s="1175"/>
      <c r="AK445" s="1178"/>
      <c r="AL445" s="1173" t="s">
        <v>1830</v>
      </c>
      <c r="AM445" s="1174" t="s">
        <v>1830</v>
      </c>
      <c r="AN445" s="1175"/>
      <c r="AO445" s="1179"/>
      <c r="AP445" s="1177" t="s">
        <v>1830</v>
      </c>
      <c r="AQ445" s="1174" t="s">
        <v>1830</v>
      </c>
      <c r="AR445" s="1175"/>
      <c r="AS445" s="1178"/>
      <c r="AT445" s="1180" t="s">
        <v>1830</v>
      </c>
      <c r="AU445" s="1181" t="s">
        <v>1830</v>
      </c>
      <c r="AV445" s="1182"/>
      <c r="AW445" s="1183"/>
      <c r="AX445" s="1184" t="s">
        <v>1830</v>
      </c>
      <c r="AY445" s="1181" t="s">
        <v>1830</v>
      </c>
      <c r="AZ445" s="1182"/>
      <c r="BA445" s="1185"/>
      <c r="BB445" s="1186" t="s">
        <v>1830</v>
      </c>
      <c r="BC445" s="1187" t="s">
        <v>1830</v>
      </c>
      <c r="BD445" s="1188"/>
      <c r="BE445" s="1189"/>
      <c r="BF445" s="1190" t="s">
        <v>1830</v>
      </c>
      <c r="BG445" s="1187" t="s">
        <v>1830</v>
      </c>
      <c r="BH445" s="1188"/>
      <c r="BI445" s="1191"/>
      <c r="BJ445" s="1192" t="s">
        <v>1830</v>
      </c>
      <c r="BK445" s="1193" t="s">
        <v>1830</v>
      </c>
      <c r="BL445" s="1194"/>
      <c r="BM445" s="1195"/>
      <c r="BN445" s="1196" t="s">
        <v>1830</v>
      </c>
      <c r="BO445" s="1193" t="s">
        <v>1830</v>
      </c>
      <c r="BP445" s="1194"/>
      <c r="BQ445" s="1197"/>
      <c r="BR445" s="1198" t="s">
        <v>1830</v>
      </c>
      <c r="BS445" s="1199" t="s">
        <v>1830</v>
      </c>
      <c r="BT445" s="1200"/>
      <c r="BU445" s="1201"/>
      <c r="BV445" s="1202" t="s">
        <v>1830</v>
      </c>
      <c r="BW445" s="1199" t="s">
        <v>1830</v>
      </c>
      <c r="BX445" s="1200"/>
      <c r="BY445" s="1203"/>
      <c r="BZ445" s="570"/>
      <c r="CA445" s="570"/>
      <c r="CB445" s="570"/>
      <c r="CC445" s="570"/>
      <c r="CD445" s="570"/>
      <c r="CE445" s="570"/>
      <c r="CF445" s="570"/>
      <c r="CG445" s="570"/>
      <c r="CH445" s="570"/>
      <c r="CI445" s="570"/>
      <c r="CJ445" s="570"/>
      <c r="CK445" s="570"/>
      <c r="CL445" s="570"/>
      <c r="CM445" s="570"/>
      <c r="CN445" s="570"/>
      <c r="CO445" s="570"/>
      <c r="CP445" s="570"/>
      <c r="CQ445" s="570"/>
      <c r="CR445" s="570"/>
      <c r="CS445" s="570"/>
    </row>
    <row r="446" spans="1:97" ht="30" customHeight="1">
      <c r="A446" s="1830">
        <v>8</v>
      </c>
      <c r="B446" s="1831"/>
      <c r="C446" s="1832"/>
      <c r="D446" s="1833"/>
      <c r="E446" s="1828"/>
      <c r="F446" s="1826"/>
      <c r="G446" s="1827"/>
      <c r="H446" s="1826"/>
      <c r="I446" s="1827"/>
      <c r="J446" s="1826"/>
      <c r="K446" s="1827"/>
      <c r="L446" s="1828"/>
      <c r="M446" s="1829"/>
      <c r="N446" s="1142"/>
      <c r="O446" s="1143"/>
      <c r="P446" s="1144" t="str">
        <f>IF(N446="","",CONCATENATE(N$9,"-",N446,"-",O446))</f>
        <v/>
      </c>
      <c r="Q446" s="1145" t="s">
        <v>1830</v>
      </c>
      <c r="R446" s="1146"/>
      <c r="S446" s="1143"/>
      <c r="T446" s="1144" t="str">
        <f>IF(R446="","",CONCATENATE(N$9,"-",N446,"-",R446,"-",S446))</f>
        <v/>
      </c>
      <c r="U446" s="1147" t="s">
        <v>1830</v>
      </c>
      <c r="V446" s="1142"/>
      <c r="W446" s="1143"/>
      <c r="X446" s="1144" t="str">
        <f>IF(V446="","",CONCATENATE(V$9,"-",V446,"-",W446))</f>
        <v/>
      </c>
      <c r="Y446" s="1145" t="s">
        <v>1830</v>
      </c>
      <c r="Z446" s="1146"/>
      <c r="AA446" s="1143"/>
      <c r="AB446" s="1144" t="str">
        <f>IF(Z446="","",CONCATENATE(V$9,"-",V446,"-",Z446,"-",AA446))</f>
        <v/>
      </c>
      <c r="AC446" s="1147" t="s">
        <v>1830</v>
      </c>
      <c r="AD446" s="1142"/>
      <c r="AE446" s="1143"/>
      <c r="AF446" s="1144" t="str">
        <f>IF(AD446="","",CONCATENATE(AD$9,"-",AD446,"-",AE446))</f>
        <v/>
      </c>
      <c r="AG446" s="1145" t="s">
        <v>1830</v>
      </c>
      <c r="AH446" s="1146"/>
      <c r="AI446" s="1143"/>
      <c r="AJ446" s="1144" t="str">
        <f>IF(AH446="","",CONCATENATE(AD$9,"-",AD446,"-",AH446,"-",AI446))</f>
        <v/>
      </c>
      <c r="AK446" s="1147" t="s">
        <v>1830</v>
      </c>
      <c r="AL446" s="1142"/>
      <c r="AM446" s="1143"/>
      <c r="AN446" s="1144" t="str">
        <f>IF(AL446="","",CONCATENATE(AL$9,"-",AL446,"-",AM446))</f>
        <v/>
      </c>
      <c r="AO446" s="1148" t="s">
        <v>1830</v>
      </c>
      <c r="AP446" s="1146"/>
      <c r="AQ446" s="1143"/>
      <c r="AR446" s="1144" t="str">
        <f>IF(AP446="","",CONCATENATE(AL$9,"-",AL446,"-",AP446,"-",AQ446))</f>
        <v/>
      </c>
      <c r="AS446" s="1147" t="s">
        <v>1830</v>
      </c>
      <c r="AT446" s="1149"/>
      <c r="AU446" s="1150"/>
      <c r="AV446" s="1151" t="str">
        <f>IF(AT446="","",CONCATENATE(AT$9,"-",AT446,"-",AU446))</f>
        <v/>
      </c>
      <c r="AW446" s="1152" t="s">
        <v>1830</v>
      </c>
      <c r="AX446" s="1153"/>
      <c r="AY446" s="1150"/>
      <c r="AZ446" s="1151" t="str">
        <f>IF(AX446="","",CONCATENATE(AT$9,"-",AT446,"-",AX446,"-",AY446))</f>
        <v/>
      </c>
      <c r="BA446" s="1154" t="s">
        <v>1830</v>
      </c>
      <c r="BB446" s="1155"/>
      <c r="BC446" s="1156"/>
      <c r="BD446" s="1157" t="str">
        <f>IF(BB446="","",CONCATENATE(BB$9,"-",BB446,"-",BC446))</f>
        <v/>
      </c>
      <c r="BE446" s="1158" t="s">
        <v>1830</v>
      </c>
      <c r="BF446" s="1159"/>
      <c r="BG446" s="1156"/>
      <c r="BH446" s="1157" t="str">
        <f>IF(BF446="","",CONCATENATE(BB$9,"-",BB446,"-",BF446,"-",BG446))</f>
        <v/>
      </c>
      <c r="BI446" s="1160" t="s">
        <v>1830</v>
      </c>
      <c r="BJ446" s="1161"/>
      <c r="BK446" s="1162"/>
      <c r="BL446" s="1163" t="str">
        <f>IF(BJ446="","",CONCATENATE(BJ$9,"-",BJ446,"-",BK446))</f>
        <v/>
      </c>
      <c r="BM446" s="1164" t="s">
        <v>1830</v>
      </c>
      <c r="BN446" s="1165"/>
      <c r="BO446" s="1162"/>
      <c r="BP446" s="1163" t="str">
        <f>IF(BN446="","",CONCATENATE(BJ$9,"-",BJ446,"-",BN446,"-",BO446))</f>
        <v/>
      </c>
      <c r="BQ446" s="1166" t="s">
        <v>1830</v>
      </c>
      <c r="BR446" s="1167"/>
      <c r="BS446" s="1168"/>
      <c r="BT446" s="1169" t="str">
        <f>IF(BR446="","",CONCATENATE(BR$9,"-",BR446,"-",BS446))</f>
        <v/>
      </c>
      <c r="BU446" s="1170" t="s">
        <v>1830</v>
      </c>
      <c r="BV446" s="1171"/>
      <c r="BW446" s="1168"/>
      <c r="BX446" s="1169" t="str">
        <f>IF(BV446="","",CONCATENATE(BR$9,"-",BR446,"-",BV446,"-",BW446))</f>
        <v/>
      </c>
      <c r="BY446" s="1172" t="s">
        <v>1830</v>
      </c>
      <c r="BZ446" s="570"/>
      <c r="CA446" s="570"/>
      <c r="CB446" s="570"/>
      <c r="CC446" s="570"/>
      <c r="CD446" s="570"/>
      <c r="CE446" s="570"/>
      <c r="CF446" s="570"/>
      <c r="CG446" s="570"/>
      <c r="CH446" s="570"/>
      <c r="CI446" s="570"/>
      <c r="CJ446" s="570"/>
      <c r="CK446" s="570"/>
      <c r="CL446" s="570"/>
      <c r="CM446" s="570"/>
      <c r="CN446" s="570"/>
      <c r="CO446" s="570"/>
      <c r="CP446" s="570"/>
      <c r="CQ446" s="570"/>
      <c r="CR446" s="570"/>
      <c r="CS446" s="570"/>
    </row>
    <row r="447" spans="1:97" ht="79.5" customHeight="1">
      <c r="A447" s="1821"/>
      <c r="B447" s="1814"/>
      <c r="C447" s="1814"/>
      <c r="D447" s="1814"/>
      <c r="E447" s="1814"/>
      <c r="F447" s="1814"/>
      <c r="G447" s="1814"/>
      <c r="H447" s="1814"/>
      <c r="I447" s="1814"/>
      <c r="J447" s="1814"/>
      <c r="K447" s="1814"/>
      <c r="L447" s="1814"/>
      <c r="M447" s="1819"/>
      <c r="N447" s="1173" t="s">
        <v>1830</v>
      </c>
      <c r="O447" s="1174" t="s">
        <v>1830</v>
      </c>
      <c r="P447" s="1175"/>
      <c r="Q447" s="1176"/>
      <c r="R447" s="1177" t="s">
        <v>1830</v>
      </c>
      <c r="S447" s="1174" t="s">
        <v>1830</v>
      </c>
      <c r="T447" s="1175"/>
      <c r="U447" s="1178"/>
      <c r="V447" s="1173" t="s">
        <v>1830</v>
      </c>
      <c r="W447" s="1174" t="s">
        <v>1830</v>
      </c>
      <c r="X447" s="1175"/>
      <c r="Y447" s="1176"/>
      <c r="Z447" s="1177" t="s">
        <v>1830</v>
      </c>
      <c r="AA447" s="1174" t="s">
        <v>1830</v>
      </c>
      <c r="AB447" s="1175"/>
      <c r="AC447" s="1178"/>
      <c r="AD447" s="1173" t="s">
        <v>1830</v>
      </c>
      <c r="AE447" s="1174" t="s">
        <v>1830</v>
      </c>
      <c r="AF447" s="1175"/>
      <c r="AG447" s="1176"/>
      <c r="AH447" s="1177" t="s">
        <v>1830</v>
      </c>
      <c r="AI447" s="1174" t="s">
        <v>1830</v>
      </c>
      <c r="AJ447" s="1175"/>
      <c r="AK447" s="1178"/>
      <c r="AL447" s="1173" t="s">
        <v>1830</v>
      </c>
      <c r="AM447" s="1174" t="s">
        <v>1830</v>
      </c>
      <c r="AN447" s="1175"/>
      <c r="AO447" s="1179"/>
      <c r="AP447" s="1177" t="s">
        <v>1830</v>
      </c>
      <c r="AQ447" s="1174" t="s">
        <v>1830</v>
      </c>
      <c r="AR447" s="1175"/>
      <c r="AS447" s="1178"/>
      <c r="AT447" s="1180" t="s">
        <v>1830</v>
      </c>
      <c r="AU447" s="1181" t="s">
        <v>1830</v>
      </c>
      <c r="AV447" s="1182"/>
      <c r="AW447" s="1183"/>
      <c r="AX447" s="1184" t="s">
        <v>1830</v>
      </c>
      <c r="AY447" s="1181" t="s">
        <v>1830</v>
      </c>
      <c r="AZ447" s="1182"/>
      <c r="BA447" s="1185"/>
      <c r="BB447" s="1186" t="s">
        <v>1830</v>
      </c>
      <c r="BC447" s="1187" t="s">
        <v>1830</v>
      </c>
      <c r="BD447" s="1188"/>
      <c r="BE447" s="1189"/>
      <c r="BF447" s="1190" t="s">
        <v>1830</v>
      </c>
      <c r="BG447" s="1187" t="s">
        <v>1830</v>
      </c>
      <c r="BH447" s="1188"/>
      <c r="BI447" s="1191"/>
      <c r="BJ447" s="1192" t="s">
        <v>1830</v>
      </c>
      <c r="BK447" s="1193" t="s">
        <v>1830</v>
      </c>
      <c r="BL447" s="1194"/>
      <c r="BM447" s="1195"/>
      <c r="BN447" s="1196" t="s">
        <v>1830</v>
      </c>
      <c r="BO447" s="1193" t="s">
        <v>1830</v>
      </c>
      <c r="BP447" s="1194"/>
      <c r="BQ447" s="1197"/>
      <c r="BR447" s="1198" t="s">
        <v>1830</v>
      </c>
      <c r="BS447" s="1199" t="s">
        <v>1830</v>
      </c>
      <c r="BT447" s="1200"/>
      <c r="BU447" s="1201"/>
      <c r="BV447" s="1202" t="s">
        <v>1830</v>
      </c>
      <c r="BW447" s="1199" t="s">
        <v>1830</v>
      </c>
      <c r="BX447" s="1200"/>
      <c r="BY447" s="1203"/>
      <c r="BZ447" s="570"/>
      <c r="CA447" s="570"/>
      <c r="CB447" s="570"/>
      <c r="CC447" s="570"/>
      <c r="CD447" s="570"/>
      <c r="CE447" s="570"/>
      <c r="CF447" s="570"/>
      <c r="CG447" s="570"/>
      <c r="CH447" s="570"/>
      <c r="CI447" s="570"/>
      <c r="CJ447" s="570"/>
      <c r="CK447" s="570"/>
      <c r="CL447" s="570"/>
      <c r="CM447" s="570"/>
      <c r="CN447" s="570"/>
      <c r="CO447" s="570"/>
      <c r="CP447" s="570"/>
      <c r="CQ447" s="570"/>
      <c r="CR447" s="570"/>
      <c r="CS447" s="570"/>
    </row>
    <row r="448" spans="1:97" ht="30" customHeight="1">
      <c r="A448" s="1830">
        <v>9</v>
      </c>
      <c r="B448" s="1831"/>
      <c r="C448" s="1832"/>
      <c r="D448" s="1833"/>
      <c r="E448" s="1828"/>
      <c r="F448" s="1826"/>
      <c r="G448" s="1827"/>
      <c r="H448" s="1826"/>
      <c r="I448" s="1827"/>
      <c r="J448" s="1826"/>
      <c r="K448" s="1827"/>
      <c r="L448" s="1828"/>
      <c r="M448" s="1829"/>
      <c r="N448" s="1142"/>
      <c r="O448" s="1143"/>
      <c r="P448" s="1144" t="str">
        <f>IF(N448="","",CONCATENATE(N$9,"-",N448,"-",O448))</f>
        <v/>
      </c>
      <c r="Q448" s="1145" t="s">
        <v>1830</v>
      </c>
      <c r="R448" s="1146"/>
      <c r="S448" s="1143"/>
      <c r="T448" s="1144" t="str">
        <f>IF(R448="","",CONCATENATE(N$9,"-",N448,"-",R448,"-",S448))</f>
        <v/>
      </c>
      <c r="U448" s="1147" t="s">
        <v>1830</v>
      </c>
      <c r="V448" s="1142"/>
      <c r="W448" s="1143"/>
      <c r="X448" s="1144" t="str">
        <f>IF(V448="","",CONCATENATE(V$9,"-",V448,"-",W448))</f>
        <v/>
      </c>
      <c r="Y448" s="1145" t="s">
        <v>1830</v>
      </c>
      <c r="Z448" s="1146"/>
      <c r="AA448" s="1143"/>
      <c r="AB448" s="1144" t="str">
        <f>IF(Z448="","",CONCATENATE(V$9,"-",V448,"-",Z448,"-",AA448))</f>
        <v/>
      </c>
      <c r="AC448" s="1147" t="s">
        <v>1830</v>
      </c>
      <c r="AD448" s="1142"/>
      <c r="AE448" s="1143"/>
      <c r="AF448" s="1144" t="str">
        <f>IF(AD448="","",CONCATENATE(AD$9,"-",AD448,"-",AE448))</f>
        <v/>
      </c>
      <c r="AG448" s="1145" t="s">
        <v>1830</v>
      </c>
      <c r="AH448" s="1146"/>
      <c r="AI448" s="1143"/>
      <c r="AJ448" s="1144" t="str">
        <f>IF(AH448="","",CONCATENATE(AD$9,"-",AD448,"-",AH448,"-",AI448))</f>
        <v/>
      </c>
      <c r="AK448" s="1147" t="s">
        <v>1830</v>
      </c>
      <c r="AL448" s="1142"/>
      <c r="AM448" s="1143"/>
      <c r="AN448" s="1144" t="str">
        <f>IF(AL448="","",CONCATENATE(AL$9,"-",AL448,"-",AM448))</f>
        <v/>
      </c>
      <c r="AO448" s="1148" t="s">
        <v>1830</v>
      </c>
      <c r="AP448" s="1146"/>
      <c r="AQ448" s="1143"/>
      <c r="AR448" s="1144" t="str">
        <f>IF(AP448="","",CONCATENATE(AL$9,"-",AL448,"-",AP448,"-",AQ448))</f>
        <v/>
      </c>
      <c r="AS448" s="1147" t="s">
        <v>1830</v>
      </c>
      <c r="AT448" s="1149"/>
      <c r="AU448" s="1150"/>
      <c r="AV448" s="1151" t="str">
        <f>IF(AT448="","",CONCATENATE(AT$9,"-",AT448,"-",AU448))</f>
        <v/>
      </c>
      <c r="AW448" s="1152" t="s">
        <v>1830</v>
      </c>
      <c r="AX448" s="1153"/>
      <c r="AY448" s="1150"/>
      <c r="AZ448" s="1151" t="str">
        <f>IF(AX448="","",CONCATENATE(AT$9,"-",AT448,"-",AX448,"-",AY448))</f>
        <v/>
      </c>
      <c r="BA448" s="1154" t="s">
        <v>1830</v>
      </c>
      <c r="BB448" s="1155"/>
      <c r="BC448" s="1156"/>
      <c r="BD448" s="1157" t="str">
        <f>IF(BB448="","",CONCATENATE(BB$9,"-",BB448,"-",BC448))</f>
        <v/>
      </c>
      <c r="BE448" s="1158" t="s">
        <v>1830</v>
      </c>
      <c r="BF448" s="1159"/>
      <c r="BG448" s="1156"/>
      <c r="BH448" s="1157" t="str">
        <f>IF(BF448="","",CONCATENATE(BB$9,"-",BB448,"-",BF448,"-",BG448))</f>
        <v/>
      </c>
      <c r="BI448" s="1160" t="s">
        <v>1830</v>
      </c>
      <c r="BJ448" s="1161"/>
      <c r="BK448" s="1162"/>
      <c r="BL448" s="1163" t="str">
        <f>IF(BJ448="","",CONCATENATE(BJ$9,"-",BJ448,"-",BK448))</f>
        <v/>
      </c>
      <c r="BM448" s="1164" t="s">
        <v>1830</v>
      </c>
      <c r="BN448" s="1165"/>
      <c r="BO448" s="1162"/>
      <c r="BP448" s="1163" t="str">
        <f>IF(BN448="","",CONCATENATE(BJ$9,"-",BJ448,"-",BN448,"-",BO448))</f>
        <v/>
      </c>
      <c r="BQ448" s="1166" t="s">
        <v>1830</v>
      </c>
      <c r="BR448" s="1167"/>
      <c r="BS448" s="1168"/>
      <c r="BT448" s="1169" t="str">
        <f>IF(BR448="","",CONCATENATE(BR$9,"-",BR448,"-",BS448))</f>
        <v/>
      </c>
      <c r="BU448" s="1170" t="s">
        <v>1830</v>
      </c>
      <c r="BV448" s="1171"/>
      <c r="BW448" s="1168"/>
      <c r="BX448" s="1169" t="str">
        <f>IF(BV448="","",CONCATENATE(BR$9,"-",BR448,"-",BV448,"-",BW448))</f>
        <v/>
      </c>
      <c r="BY448" s="1172" t="s">
        <v>1830</v>
      </c>
      <c r="BZ448" s="570"/>
      <c r="CA448" s="570"/>
      <c r="CB448" s="570"/>
      <c r="CC448" s="570"/>
      <c r="CD448" s="570"/>
      <c r="CE448" s="570"/>
      <c r="CF448" s="570"/>
      <c r="CG448" s="570"/>
      <c r="CH448" s="570"/>
      <c r="CI448" s="570"/>
      <c r="CJ448" s="570"/>
      <c r="CK448" s="570"/>
      <c r="CL448" s="570"/>
      <c r="CM448" s="570"/>
      <c r="CN448" s="570"/>
      <c r="CO448" s="570"/>
      <c r="CP448" s="570"/>
      <c r="CQ448" s="570"/>
      <c r="CR448" s="570"/>
      <c r="CS448" s="570"/>
    </row>
    <row r="449" spans="1:97" ht="79.5" customHeight="1">
      <c r="A449" s="1821"/>
      <c r="B449" s="1814"/>
      <c r="C449" s="1814"/>
      <c r="D449" s="1814"/>
      <c r="E449" s="1814"/>
      <c r="F449" s="1814"/>
      <c r="G449" s="1814"/>
      <c r="H449" s="1814"/>
      <c r="I449" s="1814"/>
      <c r="J449" s="1814"/>
      <c r="K449" s="1814"/>
      <c r="L449" s="1814"/>
      <c r="M449" s="1819"/>
      <c r="N449" s="1173" t="s">
        <v>1830</v>
      </c>
      <c r="O449" s="1174" t="s">
        <v>1830</v>
      </c>
      <c r="P449" s="1175"/>
      <c r="Q449" s="1176"/>
      <c r="R449" s="1177" t="s">
        <v>1830</v>
      </c>
      <c r="S449" s="1174" t="s">
        <v>1830</v>
      </c>
      <c r="T449" s="1175"/>
      <c r="U449" s="1178"/>
      <c r="V449" s="1173" t="s">
        <v>1830</v>
      </c>
      <c r="W449" s="1174" t="s">
        <v>1830</v>
      </c>
      <c r="X449" s="1175"/>
      <c r="Y449" s="1176"/>
      <c r="Z449" s="1177" t="s">
        <v>1830</v>
      </c>
      <c r="AA449" s="1174" t="s">
        <v>1830</v>
      </c>
      <c r="AB449" s="1175"/>
      <c r="AC449" s="1178"/>
      <c r="AD449" s="1173" t="s">
        <v>1830</v>
      </c>
      <c r="AE449" s="1174" t="s">
        <v>1830</v>
      </c>
      <c r="AF449" s="1175"/>
      <c r="AG449" s="1176"/>
      <c r="AH449" s="1177" t="s">
        <v>1830</v>
      </c>
      <c r="AI449" s="1174" t="s">
        <v>1830</v>
      </c>
      <c r="AJ449" s="1175"/>
      <c r="AK449" s="1178"/>
      <c r="AL449" s="1173" t="s">
        <v>1830</v>
      </c>
      <c r="AM449" s="1174" t="s">
        <v>1830</v>
      </c>
      <c r="AN449" s="1175"/>
      <c r="AO449" s="1179"/>
      <c r="AP449" s="1177" t="s">
        <v>1830</v>
      </c>
      <c r="AQ449" s="1174" t="s">
        <v>1830</v>
      </c>
      <c r="AR449" s="1175"/>
      <c r="AS449" s="1178"/>
      <c r="AT449" s="1180" t="s">
        <v>1830</v>
      </c>
      <c r="AU449" s="1181" t="s">
        <v>1830</v>
      </c>
      <c r="AV449" s="1182"/>
      <c r="AW449" s="1183"/>
      <c r="AX449" s="1184" t="s">
        <v>1830</v>
      </c>
      <c r="AY449" s="1181" t="s">
        <v>1830</v>
      </c>
      <c r="AZ449" s="1182"/>
      <c r="BA449" s="1185"/>
      <c r="BB449" s="1186" t="s">
        <v>1830</v>
      </c>
      <c r="BC449" s="1187" t="s">
        <v>1830</v>
      </c>
      <c r="BD449" s="1188"/>
      <c r="BE449" s="1189"/>
      <c r="BF449" s="1190" t="s">
        <v>1830</v>
      </c>
      <c r="BG449" s="1187" t="s">
        <v>1830</v>
      </c>
      <c r="BH449" s="1188"/>
      <c r="BI449" s="1191"/>
      <c r="BJ449" s="1192" t="s">
        <v>1830</v>
      </c>
      <c r="BK449" s="1193" t="s">
        <v>1830</v>
      </c>
      <c r="BL449" s="1194"/>
      <c r="BM449" s="1195"/>
      <c r="BN449" s="1196" t="s">
        <v>1830</v>
      </c>
      <c r="BO449" s="1193" t="s">
        <v>1830</v>
      </c>
      <c r="BP449" s="1194"/>
      <c r="BQ449" s="1197"/>
      <c r="BR449" s="1198" t="s">
        <v>1830</v>
      </c>
      <c r="BS449" s="1199" t="s">
        <v>1830</v>
      </c>
      <c r="BT449" s="1200"/>
      <c r="BU449" s="1201"/>
      <c r="BV449" s="1202" t="s">
        <v>1830</v>
      </c>
      <c r="BW449" s="1199" t="s">
        <v>1830</v>
      </c>
      <c r="BX449" s="1200"/>
      <c r="BY449" s="1203"/>
      <c r="BZ449" s="570"/>
      <c r="CA449" s="570"/>
      <c r="CB449" s="570"/>
      <c r="CC449" s="570"/>
      <c r="CD449" s="570"/>
      <c r="CE449" s="570"/>
      <c r="CF449" s="570"/>
      <c r="CG449" s="570"/>
      <c r="CH449" s="570"/>
      <c r="CI449" s="570"/>
      <c r="CJ449" s="570"/>
      <c r="CK449" s="570"/>
      <c r="CL449" s="570"/>
      <c r="CM449" s="570"/>
      <c r="CN449" s="570"/>
      <c r="CO449" s="570"/>
      <c r="CP449" s="570"/>
      <c r="CQ449" s="570"/>
      <c r="CR449" s="570"/>
      <c r="CS449" s="570"/>
    </row>
    <row r="450" spans="1:97" ht="30" customHeight="1">
      <c r="A450" s="1830">
        <v>10</v>
      </c>
      <c r="B450" s="1831"/>
      <c r="C450" s="1832"/>
      <c r="D450" s="1833"/>
      <c r="E450" s="1828"/>
      <c r="F450" s="1826"/>
      <c r="G450" s="1827"/>
      <c r="H450" s="1826"/>
      <c r="I450" s="1827"/>
      <c r="J450" s="1826"/>
      <c r="K450" s="1827"/>
      <c r="L450" s="1828"/>
      <c r="M450" s="1829"/>
      <c r="N450" s="1142"/>
      <c r="O450" s="1143"/>
      <c r="P450" s="1144" t="str">
        <f>IF(N450="","",CONCATENATE(N$9,"-",N450,"-",O450))</f>
        <v/>
      </c>
      <c r="Q450" s="1145" t="s">
        <v>1830</v>
      </c>
      <c r="R450" s="1146"/>
      <c r="S450" s="1143"/>
      <c r="T450" s="1144" t="str">
        <f>IF(R450="","",CONCATENATE(N$9,"-",N450,"-",R450,"-",S450))</f>
        <v/>
      </c>
      <c r="U450" s="1147" t="s">
        <v>1830</v>
      </c>
      <c r="V450" s="1142"/>
      <c r="W450" s="1143"/>
      <c r="X450" s="1144" t="str">
        <f>IF(V450="","",CONCATENATE(V$9,"-",V450,"-",W450))</f>
        <v/>
      </c>
      <c r="Y450" s="1145" t="s">
        <v>1830</v>
      </c>
      <c r="Z450" s="1146"/>
      <c r="AA450" s="1143"/>
      <c r="AB450" s="1144" t="str">
        <f>IF(Z450="","",CONCATENATE(V$9,"-",V450,"-",Z450,"-",AA450))</f>
        <v/>
      </c>
      <c r="AC450" s="1147" t="s">
        <v>1830</v>
      </c>
      <c r="AD450" s="1142"/>
      <c r="AE450" s="1143"/>
      <c r="AF450" s="1144" t="str">
        <f>IF(AD450="","",CONCATENATE(AD$9,"-",AD450,"-",AE450))</f>
        <v/>
      </c>
      <c r="AG450" s="1145" t="s">
        <v>1830</v>
      </c>
      <c r="AH450" s="1146"/>
      <c r="AI450" s="1143"/>
      <c r="AJ450" s="1144" t="str">
        <f>IF(AH450="","",CONCATENATE(AD$9,"-",AD450,"-",AH450,"-",AI450))</f>
        <v/>
      </c>
      <c r="AK450" s="1147" t="s">
        <v>1830</v>
      </c>
      <c r="AL450" s="1142"/>
      <c r="AM450" s="1143"/>
      <c r="AN450" s="1144" t="str">
        <f>IF(AL450="","",CONCATENATE(AL$9,"-",AL450,"-",AM450))</f>
        <v/>
      </c>
      <c r="AO450" s="1148" t="s">
        <v>1830</v>
      </c>
      <c r="AP450" s="1146"/>
      <c r="AQ450" s="1143"/>
      <c r="AR450" s="1144" t="str">
        <f>IF(AP450="","",CONCATENATE(AL$9,"-",AL450,"-",AP450,"-",AQ450))</f>
        <v/>
      </c>
      <c r="AS450" s="1147" t="s">
        <v>1830</v>
      </c>
      <c r="AT450" s="1149"/>
      <c r="AU450" s="1150"/>
      <c r="AV450" s="1151" t="str">
        <f>IF(AT450="","",CONCATENATE(AT$9,"-",AT450,"-",AU450))</f>
        <v/>
      </c>
      <c r="AW450" s="1152" t="s">
        <v>1830</v>
      </c>
      <c r="AX450" s="1153"/>
      <c r="AY450" s="1150"/>
      <c r="AZ450" s="1151" t="str">
        <f>IF(AX450="","",CONCATENATE(AT$9,"-",AT450,"-",AX450,"-",AY450))</f>
        <v/>
      </c>
      <c r="BA450" s="1154" t="s">
        <v>1830</v>
      </c>
      <c r="BB450" s="1155"/>
      <c r="BC450" s="1156"/>
      <c r="BD450" s="1157" t="str">
        <f>IF(BB450="","",CONCATENATE(BB$9,"-",BB450,"-",BC450))</f>
        <v/>
      </c>
      <c r="BE450" s="1158" t="s">
        <v>1830</v>
      </c>
      <c r="BF450" s="1159"/>
      <c r="BG450" s="1156"/>
      <c r="BH450" s="1157" t="str">
        <f>IF(BF450="","",CONCATENATE(BB$9,"-",BB450,"-",BF450,"-",BG450))</f>
        <v/>
      </c>
      <c r="BI450" s="1160" t="s">
        <v>1830</v>
      </c>
      <c r="BJ450" s="1161"/>
      <c r="BK450" s="1162"/>
      <c r="BL450" s="1163" t="str">
        <f>IF(BJ450="","",CONCATENATE(BJ$9,"-",BJ450,"-",BK450))</f>
        <v/>
      </c>
      <c r="BM450" s="1164" t="s">
        <v>1830</v>
      </c>
      <c r="BN450" s="1165"/>
      <c r="BO450" s="1162"/>
      <c r="BP450" s="1163" t="str">
        <f>IF(BN450="","",CONCATENATE(BJ$9,"-",BJ450,"-",BN450,"-",BO450))</f>
        <v/>
      </c>
      <c r="BQ450" s="1166" t="s">
        <v>1830</v>
      </c>
      <c r="BR450" s="1167"/>
      <c r="BS450" s="1168"/>
      <c r="BT450" s="1169" t="str">
        <f>IF(BR450="","",CONCATENATE(BR$9,"-",BR450,"-",BS450))</f>
        <v/>
      </c>
      <c r="BU450" s="1170" t="s">
        <v>1830</v>
      </c>
      <c r="BV450" s="1171"/>
      <c r="BW450" s="1168"/>
      <c r="BX450" s="1169" t="str">
        <f>IF(BV450="","",CONCATENATE(BR$9,"-",BR450,"-",BV450,"-",BW450))</f>
        <v/>
      </c>
      <c r="BY450" s="1172" t="s">
        <v>1830</v>
      </c>
      <c r="BZ450" s="570"/>
      <c r="CA450" s="570"/>
      <c r="CB450" s="570"/>
      <c r="CC450" s="570"/>
      <c r="CD450" s="570"/>
      <c r="CE450" s="570"/>
      <c r="CF450" s="570"/>
      <c r="CG450" s="570"/>
      <c r="CH450" s="570"/>
      <c r="CI450" s="570"/>
      <c r="CJ450" s="570"/>
      <c r="CK450" s="570"/>
      <c r="CL450" s="570"/>
      <c r="CM450" s="570"/>
      <c r="CN450" s="570"/>
      <c r="CO450" s="570"/>
      <c r="CP450" s="570"/>
      <c r="CQ450" s="570"/>
      <c r="CR450" s="570"/>
      <c r="CS450" s="570"/>
    </row>
    <row r="451" spans="1:97" ht="79.5" customHeight="1">
      <c r="A451" s="1811"/>
      <c r="B451" s="1808"/>
      <c r="C451" s="1808"/>
      <c r="D451" s="1808"/>
      <c r="E451" s="1808"/>
      <c r="F451" s="1808"/>
      <c r="G451" s="1808"/>
      <c r="H451" s="1808"/>
      <c r="I451" s="1808"/>
      <c r="J451" s="1808"/>
      <c r="K451" s="1808"/>
      <c r="L451" s="1808"/>
      <c r="M451" s="1809"/>
      <c r="N451" s="1207" t="s">
        <v>1830</v>
      </c>
      <c r="O451" s="1208" t="s">
        <v>1830</v>
      </c>
      <c r="P451" s="1209"/>
      <c r="Q451" s="1210"/>
      <c r="R451" s="1211" t="s">
        <v>1830</v>
      </c>
      <c r="S451" s="1208" t="s">
        <v>1830</v>
      </c>
      <c r="T451" s="1209"/>
      <c r="U451" s="1212"/>
      <c r="V451" s="1207" t="s">
        <v>1830</v>
      </c>
      <c r="W451" s="1208" t="s">
        <v>1830</v>
      </c>
      <c r="X451" s="1209"/>
      <c r="Y451" s="1210"/>
      <c r="Z451" s="1211" t="s">
        <v>1830</v>
      </c>
      <c r="AA451" s="1208" t="s">
        <v>1830</v>
      </c>
      <c r="AB451" s="1209"/>
      <c r="AC451" s="1212"/>
      <c r="AD451" s="1207" t="s">
        <v>1830</v>
      </c>
      <c r="AE451" s="1208" t="s">
        <v>1830</v>
      </c>
      <c r="AF451" s="1209"/>
      <c r="AG451" s="1210"/>
      <c r="AH451" s="1211" t="s">
        <v>1830</v>
      </c>
      <c r="AI451" s="1208" t="s">
        <v>1830</v>
      </c>
      <c r="AJ451" s="1209"/>
      <c r="AK451" s="1212"/>
      <c r="AL451" s="1207" t="s">
        <v>1830</v>
      </c>
      <c r="AM451" s="1208" t="s">
        <v>1830</v>
      </c>
      <c r="AN451" s="1209"/>
      <c r="AO451" s="1213"/>
      <c r="AP451" s="1211" t="s">
        <v>1830</v>
      </c>
      <c r="AQ451" s="1208" t="s">
        <v>1830</v>
      </c>
      <c r="AR451" s="1209"/>
      <c r="AS451" s="1212"/>
      <c r="AT451" s="1214" t="s">
        <v>1830</v>
      </c>
      <c r="AU451" s="1215" t="s">
        <v>1830</v>
      </c>
      <c r="AV451" s="1216"/>
      <c r="AW451" s="1217"/>
      <c r="AX451" s="1218" t="s">
        <v>1830</v>
      </c>
      <c r="AY451" s="1215" t="s">
        <v>1830</v>
      </c>
      <c r="AZ451" s="1216"/>
      <c r="BA451" s="1219"/>
      <c r="BB451" s="1220" t="s">
        <v>1830</v>
      </c>
      <c r="BC451" s="1221" t="s">
        <v>1830</v>
      </c>
      <c r="BD451" s="1222"/>
      <c r="BE451" s="1223"/>
      <c r="BF451" s="1224" t="s">
        <v>1830</v>
      </c>
      <c r="BG451" s="1221" t="s">
        <v>1830</v>
      </c>
      <c r="BH451" s="1222"/>
      <c r="BI451" s="1225"/>
      <c r="BJ451" s="1226" t="s">
        <v>1830</v>
      </c>
      <c r="BK451" s="1227" t="s">
        <v>1830</v>
      </c>
      <c r="BL451" s="1228"/>
      <c r="BM451" s="1229"/>
      <c r="BN451" s="1230" t="s">
        <v>1830</v>
      </c>
      <c r="BO451" s="1227" t="s">
        <v>1830</v>
      </c>
      <c r="BP451" s="1228"/>
      <c r="BQ451" s="1231"/>
      <c r="BR451" s="1232" t="s">
        <v>1830</v>
      </c>
      <c r="BS451" s="1233" t="s">
        <v>1830</v>
      </c>
      <c r="BT451" s="1234"/>
      <c r="BU451" s="1235"/>
      <c r="BV451" s="1236" t="s">
        <v>1830</v>
      </c>
      <c r="BW451" s="1233" t="s">
        <v>1830</v>
      </c>
      <c r="BX451" s="1234"/>
      <c r="BY451" s="1237"/>
      <c r="BZ451" s="570"/>
      <c r="CA451" s="570"/>
      <c r="CB451" s="570"/>
      <c r="CC451" s="570"/>
      <c r="CD451" s="570"/>
      <c r="CE451" s="570"/>
      <c r="CF451" s="570"/>
      <c r="CG451" s="570"/>
      <c r="CH451" s="570"/>
      <c r="CI451" s="570"/>
      <c r="CJ451" s="570"/>
      <c r="CK451" s="570"/>
      <c r="CL451" s="570"/>
      <c r="CM451" s="570"/>
      <c r="CN451" s="570"/>
      <c r="CO451" s="570"/>
      <c r="CP451" s="570"/>
      <c r="CQ451" s="570"/>
      <c r="CR451" s="570"/>
      <c r="CS451" s="570"/>
    </row>
    <row r="452" spans="1:97" ht="30" customHeight="1">
      <c r="A452" s="1820">
        <v>1</v>
      </c>
      <c r="B452" s="1822"/>
      <c r="C452" s="1823"/>
      <c r="D452" s="1824"/>
      <c r="E452" s="1817"/>
      <c r="F452" s="1816"/>
      <c r="G452" s="1825"/>
      <c r="H452" s="1813"/>
      <c r="I452" s="1815"/>
      <c r="J452" s="1816"/>
      <c r="K452" s="1815"/>
      <c r="L452" s="1817"/>
      <c r="M452" s="1818"/>
      <c r="N452" s="1142"/>
      <c r="O452" s="1143"/>
      <c r="P452" s="1144" t="str">
        <f>IF(N452="","",CONCATENATE(N$9,"-",N452,"-",O452))</f>
        <v/>
      </c>
      <c r="Q452" s="1145" t="s">
        <v>1830</v>
      </c>
      <c r="R452" s="1146"/>
      <c r="S452" s="1143"/>
      <c r="T452" s="1144" t="str">
        <f>IF(R452="","",CONCATENATE(N$9,"-",N452,"-",R452,"-",S452))</f>
        <v/>
      </c>
      <c r="U452" s="1147" t="s">
        <v>1830</v>
      </c>
      <c r="V452" s="1142"/>
      <c r="W452" s="1143"/>
      <c r="X452" s="1144" t="str">
        <f>IF(V452="","",CONCATENATE(V$9,"-",V452,"-",W452))</f>
        <v/>
      </c>
      <c r="Y452" s="1145" t="s">
        <v>1830</v>
      </c>
      <c r="Z452" s="1146"/>
      <c r="AA452" s="1143"/>
      <c r="AB452" s="1144" t="str">
        <f>IF(Z452="","",CONCATENATE(V$9,"-",V452,"-",Z452,"-",AA452))</f>
        <v/>
      </c>
      <c r="AC452" s="1147" t="s">
        <v>1830</v>
      </c>
      <c r="AD452" s="1142"/>
      <c r="AE452" s="1143"/>
      <c r="AF452" s="1144" t="str">
        <f>IF(AD452="","",CONCATENATE(AD$9,"-",AD452,"-",AE452))</f>
        <v/>
      </c>
      <c r="AG452" s="1145" t="s">
        <v>1830</v>
      </c>
      <c r="AH452" s="1146"/>
      <c r="AI452" s="1143"/>
      <c r="AJ452" s="1144" t="str">
        <f>IF(AH452="","",CONCATENATE(AD$9,"-",AD452,"-",AH452,"-",AI452))</f>
        <v/>
      </c>
      <c r="AK452" s="1147" t="s">
        <v>1830</v>
      </c>
      <c r="AL452" s="1142"/>
      <c r="AM452" s="1143"/>
      <c r="AN452" s="1144" t="str">
        <f>IF(AL452="","",CONCATENATE(AL$9,"-",AL452,"-",AM452))</f>
        <v/>
      </c>
      <c r="AO452" s="1148" t="s">
        <v>1830</v>
      </c>
      <c r="AP452" s="1146"/>
      <c r="AQ452" s="1143"/>
      <c r="AR452" s="1144" t="str">
        <f>IF(AP452="","",CONCATENATE(AL$9,"-",AL452,"-",AP452,"-",AQ452))</f>
        <v/>
      </c>
      <c r="AS452" s="1147" t="s">
        <v>1830</v>
      </c>
      <c r="AT452" s="1149"/>
      <c r="AU452" s="1150"/>
      <c r="AV452" s="1151" t="str">
        <f>IF(AT452="","",CONCATENATE(AT$9,"-",AT452,"-",AU452))</f>
        <v/>
      </c>
      <c r="AW452" s="1152" t="s">
        <v>1830</v>
      </c>
      <c r="AX452" s="1153"/>
      <c r="AY452" s="1150"/>
      <c r="AZ452" s="1151" t="str">
        <f>IF(AX452="","",CONCATENATE(AT$9,"-",AT452,"-",AX452,"-",AY452))</f>
        <v/>
      </c>
      <c r="BA452" s="1154" t="s">
        <v>1830</v>
      </c>
      <c r="BB452" s="1155"/>
      <c r="BC452" s="1156"/>
      <c r="BD452" s="1157" t="str">
        <f>IF(BB452="","",CONCATENATE(BB$9,"-",BB452,"-",BC452))</f>
        <v/>
      </c>
      <c r="BE452" s="1158" t="s">
        <v>1830</v>
      </c>
      <c r="BF452" s="1159"/>
      <c r="BG452" s="1156"/>
      <c r="BH452" s="1157" t="str">
        <f>IF(BF452="","",CONCATENATE(BB$9,"-",BB452,"-",BF452,"-",BG452))</f>
        <v/>
      </c>
      <c r="BI452" s="1160" t="s">
        <v>1830</v>
      </c>
      <c r="BJ452" s="1161"/>
      <c r="BK452" s="1162"/>
      <c r="BL452" s="1163" t="str">
        <f>IF(BJ452="","",CONCATENATE(BJ$9,"-",BJ452,"-",BK452))</f>
        <v/>
      </c>
      <c r="BM452" s="1164" t="s">
        <v>1830</v>
      </c>
      <c r="BN452" s="1165"/>
      <c r="BO452" s="1162"/>
      <c r="BP452" s="1163" t="str">
        <f>IF(BN452="","",CONCATENATE(BJ$9,"-",BJ452,"-",BN452,"-",BO452))</f>
        <v/>
      </c>
      <c r="BQ452" s="1166" t="s">
        <v>1830</v>
      </c>
      <c r="BR452" s="1167"/>
      <c r="BS452" s="1168"/>
      <c r="BT452" s="1169" t="str">
        <f>IF(BR452="","",CONCATENATE(BR$9,"-",BR452,"-",BS452))</f>
        <v/>
      </c>
      <c r="BU452" s="1170" t="s">
        <v>1830</v>
      </c>
      <c r="BV452" s="1171"/>
      <c r="BW452" s="1168"/>
      <c r="BX452" s="1169" t="str">
        <f>IF(BV452="","",CONCATENATE(BR$9,"-",BR452,"-",BV452,"-",BW452))</f>
        <v/>
      </c>
      <c r="BY452" s="1172" t="s">
        <v>1830</v>
      </c>
      <c r="BZ452" s="570"/>
      <c r="CA452" s="570"/>
      <c r="CB452" s="570"/>
      <c r="CC452" s="570"/>
      <c r="CD452" s="570"/>
      <c r="CE452" s="570"/>
      <c r="CF452" s="570"/>
      <c r="CG452" s="570"/>
      <c r="CH452" s="570"/>
      <c r="CI452" s="570"/>
      <c r="CJ452" s="570"/>
      <c r="CK452" s="570"/>
      <c r="CL452" s="570"/>
      <c r="CM452" s="570"/>
      <c r="CN452" s="570"/>
      <c r="CO452" s="570"/>
      <c r="CP452" s="570"/>
      <c r="CQ452" s="570"/>
      <c r="CR452" s="570"/>
      <c r="CS452" s="570"/>
    </row>
    <row r="453" spans="1:97" ht="79.5" customHeight="1">
      <c r="A453" s="1821"/>
      <c r="B453" s="1814"/>
      <c r="C453" s="1814"/>
      <c r="D453" s="1814"/>
      <c r="E453" s="1814"/>
      <c r="F453" s="1814"/>
      <c r="G453" s="1814"/>
      <c r="H453" s="1814"/>
      <c r="I453" s="1814"/>
      <c r="J453" s="1814"/>
      <c r="K453" s="1814"/>
      <c r="L453" s="1814"/>
      <c r="M453" s="1819"/>
      <c r="N453" s="1173" t="s">
        <v>1830</v>
      </c>
      <c r="O453" s="1174" t="s">
        <v>1830</v>
      </c>
      <c r="P453" s="1175"/>
      <c r="Q453" s="1176"/>
      <c r="R453" s="1177" t="s">
        <v>1830</v>
      </c>
      <c r="S453" s="1174" t="s">
        <v>1830</v>
      </c>
      <c r="T453" s="1175"/>
      <c r="U453" s="1178"/>
      <c r="V453" s="1173" t="s">
        <v>1830</v>
      </c>
      <c r="W453" s="1174" t="s">
        <v>1830</v>
      </c>
      <c r="X453" s="1175"/>
      <c r="Y453" s="1176"/>
      <c r="Z453" s="1177" t="s">
        <v>1830</v>
      </c>
      <c r="AA453" s="1174" t="s">
        <v>1830</v>
      </c>
      <c r="AB453" s="1175"/>
      <c r="AC453" s="1178"/>
      <c r="AD453" s="1173" t="s">
        <v>1830</v>
      </c>
      <c r="AE453" s="1174" t="s">
        <v>1830</v>
      </c>
      <c r="AF453" s="1175"/>
      <c r="AG453" s="1176"/>
      <c r="AH453" s="1177" t="s">
        <v>1830</v>
      </c>
      <c r="AI453" s="1174" t="s">
        <v>1830</v>
      </c>
      <c r="AJ453" s="1175"/>
      <c r="AK453" s="1178"/>
      <c r="AL453" s="1173" t="s">
        <v>1830</v>
      </c>
      <c r="AM453" s="1174" t="s">
        <v>1830</v>
      </c>
      <c r="AN453" s="1175"/>
      <c r="AO453" s="1179"/>
      <c r="AP453" s="1177" t="s">
        <v>1830</v>
      </c>
      <c r="AQ453" s="1174" t="s">
        <v>1830</v>
      </c>
      <c r="AR453" s="1175"/>
      <c r="AS453" s="1178"/>
      <c r="AT453" s="1180" t="s">
        <v>1830</v>
      </c>
      <c r="AU453" s="1181" t="s">
        <v>1830</v>
      </c>
      <c r="AV453" s="1182"/>
      <c r="AW453" s="1183"/>
      <c r="AX453" s="1184" t="s">
        <v>1830</v>
      </c>
      <c r="AY453" s="1181" t="s">
        <v>1830</v>
      </c>
      <c r="AZ453" s="1182"/>
      <c r="BA453" s="1185"/>
      <c r="BB453" s="1186" t="s">
        <v>1830</v>
      </c>
      <c r="BC453" s="1187" t="s">
        <v>1830</v>
      </c>
      <c r="BD453" s="1188"/>
      <c r="BE453" s="1189"/>
      <c r="BF453" s="1190" t="s">
        <v>1830</v>
      </c>
      <c r="BG453" s="1187" t="s">
        <v>1830</v>
      </c>
      <c r="BH453" s="1188"/>
      <c r="BI453" s="1191"/>
      <c r="BJ453" s="1192" t="s">
        <v>1830</v>
      </c>
      <c r="BK453" s="1193" t="s">
        <v>1830</v>
      </c>
      <c r="BL453" s="1194"/>
      <c r="BM453" s="1195"/>
      <c r="BN453" s="1196" t="s">
        <v>1830</v>
      </c>
      <c r="BO453" s="1193" t="s">
        <v>1830</v>
      </c>
      <c r="BP453" s="1194"/>
      <c r="BQ453" s="1197"/>
      <c r="BR453" s="1198" t="s">
        <v>1830</v>
      </c>
      <c r="BS453" s="1199" t="s">
        <v>1830</v>
      </c>
      <c r="BT453" s="1200"/>
      <c r="BU453" s="1201"/>
      <c r="BV453" s="1202" t="s">
        <v>1830</v>
      </c>
      <c r="BW453" s="1199" t="s">
        <v>1830</v>
      </c>
      <c r="BX453" s="1200"/>
      <c r="BY453" s="1203"/>
      <c r="BZ453" s="570"/>
      <c r="CA453" s="570"/>
      <c r="CB453" s="570"/>
      <c r="CC453" s="570"/>
      <c r="CD453" s="570"/>
      <c r="CE453" s="570"/>
      <c r="CF453" s="570"/>
      <c r="CG453" s="570"/>
      <c r="CH453" s="570"/>
      <c r="CI453" s="570"/>
      <c r="CJ453" s="570"/>
      <c r="CK453" s="570"/>
      <c r="CL453" s="570"/>
      <c r="CM453" s="570"/>
      <c r="CN453" s="570"/>
      <c r="CO453" s="570"/>
      <c r="CP453" s="570"/>
      <c r="CQ453" s="570"/>
      <c r="CR453" s="570"/>
      <c r="CS453" s="570"/>
    </row>
    <row r="454" spans="1:97" ht="30" customHeight="1">
      <c r="A454" s="1830">
        <v>2</v>
      </c>
      <c r="B454" s="1831"/>
      <c r="C454" s="1832"/>
      <c r="D454" s="1833"/>
      <c r="E454" s="1828"/>
      <c r="F454" s="1826"/>
      <c r="G454" s="1827"/>
      <c r="H454" s="1826"/>
      <c r="I454" s="1827"/>
      <c r="J454" s="1826"/>
      <c r="K454" s="1827"/>
      <c r="L454" s="1828"/>
      <c r="M454" s="1829"/>
      <c r="N454" s="1142"/>
      <c r="O454" s="1143"/>
      <c r="P454" s="1144" t="str">
        <f>IF(N454="","",CONCATENATE(N$9,"-",N454,"-",O454))</f>
        <v/>
      </c>
      <c r="Q454" s="1145" t="s">
        <v>1830</v>
      </c>
      <c r="R454" s="1146"/>
      <c r="S454" s="1143"/>
      <c r="T454" s="1144" t="str">
        <f>IF(R454="","",CONCATENATE(N$9,"-",N454,"-",R454,"-",S454))</f>
        <v/>
      </c>
      <c r="U454" s="1147" t="s">
        <v>1830</v>
      </c>
      <c r="V454" s="1142"/>
      <c r="W454" s="1143"/>
      <c r="X454" s="1144" t="str">
        <f>IF(V454="","",CONCATENATE(V$9,"-",V454,"-",W454))</f>
        <v/>
      </c>
      <c r="Y454" s="1145" t="s">
        <v>1830</v>
      </c>
      <c r="Z454" s="1146"/>
      <c r="AA454" s="1143"/>
      <c r="AB454" s="1144" t="str">
        <f>IF(Z454="","",CONCATENATE(V$9,"-",V454,"-",Z454,"-",AA454))</f>
        <v/>
      </c>
      <c r="AC454" s="1147" t="s">
        <v>1830</v>
      </c>
      <c r="AD454" s="1142"/>
      <c r="AE454" s="1143"/>
      <c r="AF454" s="1144" t="str">
        <f>IF(AD454="","",CONCATENATE(AD$9,"-",AD454,"-",AE454))</f>
        <v/>
      </c>
      <c r="AG454" s="1145" t="s">
        <v>1830</v>
      </c>
      <c r="AH454" s="1146"/>
      <c r="AI454" s="1143"/>
      <c r="AJ454" s="1144" t="str">
        <f>IF(AH454="","",CONCATENATE(AD$9,"-",AD454,"-",AH454,"-",AI454))</f>
        <v/>
      </c>
      <c r="AK454" s="1147" t="s">
        <v>1830</v>
      </c>
      <c r="AL454" s="1142"/>
      <c r="AM454" s="1143"/>
      <c r="AN454" s="1144" t="str">
        <f>IF(AL454="","",CONCATENATE(AL$9,"-",AL454,"-",AM454))</f>
        <v/>
      </c>
      <c r="AO454" s="1148" t="s">
        <v>1830</v>
      </c>
      <c r="AP454" s="1146"/>
      <c r="AQ454" s="1143"/>
      <c r="AR454" s="1144" t="str">
        <f>IF(AP454="","",CONCATENATE(AL$9,"-",AL454,"-",AP454,"-",AQ454))</f>
        <v/>
      </c>
      <c r="AS454" s="1147" t="s">
        <v>1830</v>
      </c>
      <c r="AT454" s="1149"/>
      <c r="AU454" s="1150"/>
      <c r="AV454" s="1151" t="str">
        <f>IF(AT454="","",CONCATENATE(AT$9,"-",AT454,"-",AU454))</f>
        <v/>
      </c>
      <c r="AW454" s="1152" t="s">
        <v>1830</v>
      </c>
      <c r="AX454" s="1153"/>
      <c r="AY454" s="1150"/>
      <c r="AZ454" s="1151" t="str">
        <f>IF(AX454="","",CONCATENATE(AT$9,"-",AT454,"-",AX454,"-",AY454))</f>
        <v/>
      </c>
      <c r="BA454" s="1154" t="s">
        <v>1830</v>
      </c>
      <c r="BB454" s="1155"/>
      <c r="BC454" s="1156"/>
      <c r="BD454" s="1157" t="str">
        <f>IF(BB454="","",CONCATENATE(BB$9,"-",BB454,"-",BC454))</f>
        <v/>
      </c>
      <c r="BE454" s="1158" t="s">
        <v>1830</v>
      </c>
      <c r="BF454" s="1159"/>
      <c r="BG454" s="1156"/>
      <c r="BH454" s="1157" t="str">
        <f>IF(BF454="","",CONCATENATE(BB$9,"-",BB454,"-",BF454,"-",BG454))</f>
        <v/>
      </c>
      <c r="BI454" s="1160" t="s">
        <v>1830</v>
      </c>
      <c r="BJ454" s="1161"/>
      <c r="BK454" s="1162"/>
      <c r="BL454" s="1163" t="str">
        <f>IF(BJ454="","",CONCATENATE(BJ$9,"-",BJ454,"-",BK454))</f>
        <v/>
      </c>
      <c r="BM454" s="1164" t="s">
        <v>1830</v>
      </c>
      <c r="BN454" s="1165"/>
      <c r="BO454" s="1162"/>
      <c r="BP454" s="1163" t="str">
        <f>IF(BN454="","",CONCATENATE(BJ$9,"-",BJ454,"-",BN454,"-",BO454))</f>
        <v/>
      </c>
      <c r="BQ454" s="1166" t="s">
        <v>1830</v>
      </c>
      <c r="BR454" s="1167"/>
      <c r="BS454" s="1168"/>
      <c r="BT454" s="1169" t="str">
        <f>IF(BR454="","",CONCATENATE(BR$9,"-",BR454,"-",BS454))</f>
        <v/>
      </c>
      <c r="BU454" s="1170" t="s">
        <v>1830</v>
      </c>
      <c r="BV454" s="1171"/>
      <c r="BW454" s="1168"/>
      <c r="BX454" s="1169" t="str">
        <f>IF(BV454="","",CONCATENATE(BR$9,"-",BR454,"-",BV454,"-",BW454))</f>
        <v/>
      </c>
      <c r="BY454" s="1172" t="s">
        <v>1830</v>
      </c>
      <c r="BZ454" s="570"/>
      <c r="CA454" s="570"/>
      <c r="CB454" s="570"/>
      <c r="CC454" s="570"/>
      <c r="CD454" s="570"/>
      <c r="CE454" s="570"/>
      <c r="CF454" s="570"/>
      <c r="CG454" s="570"/>
      <c r="CH454" s="570"/>
      <c r="CI454" s="570"/>
      <c r="CJ454" s="570"/>
      <c r="CK454" s="570"/>
      <c r="CL454" s="570"/>
      <c r="CM454" s="570"/>
      <c r="CN454" s="570"/>
      <c r="CO454" s="570"/>
      <c r="CP454" s="570"/>
      <c r="CQ454" s="570"/>
      <c r="CR454" s="570"/>
      <c r="CS454" s="570"/>
    </row>
    <row r="455" spans="1:97" ht="79.5" customHeight="1">
      <c r="A455" s="1821"/>
      <c r="B455" s="1814"/>
      <c r="C455" s="1814"/>
      <c r="D455" s="1814"/>
      <c r="E455" s="1814"/>
      <c r="F455" s="1814"/>
      <c r="G455" s="1814"/>
      <c r="H455" s="1814"/>
      <c r="I455" s="1814"/>
      <c r="J455" s="1814"/>
      <c r="K455" s="1814"/>
      <c r="L455" s="1814"/>
      <c r="M455" s="1819"/>
      <c r="N455" s="1173" t="s">
        <v>1830</v>
      </c>
      <c r="O455" s="1174" t="s">
        <v>1830</v>
      </c>
      <c r="P455" s="1175"/>
      <c r="Q455" s="1176"/>
      <c r="R455" s="1177" t="s">
        <v>1830</v>
      </c>
      <c r="S455" s="1174" t="s">
        <v>1830</v>
      </c>
      <c r="T455" s="1175"/>
      <c r="U455" s="1178"/>
      <c r="V455" s="1173" t="s">
        <v>1830</v>
      </c>
      <c r="W455" s="1174" t="s">
        <v>1830</v>
      </c>
      <c r="X455" s="1175"/>
      <c r="Y455" s="1176"/>
      <c r="Z455" s="1177" t="s">
        <v>1830</v>
      </c>
      <c r="AA455" s="1174" t="s">
        <v>1830</v>
      </c>
      <c r="AB455" s="1175"/>
      <c r="AC455" s="1178"/>
      <c r="AD455" s="1173" t="s">
        <v>1830</v>
      </c>
      <c r="AE455" s="1174" t="s">
        <v>1830</v>
      </c>
      <c r="AF455" s="1175"/>
      <c r="AG455" s="1176"/>
      <c r="AH455" s="1177" t="s">
        <v>1830</v>
      </c>
      <c r="AI455" s="1174" t="s">
        <v>1830</v>
      </c>
      <c r="AJ455" s="1175"/>
      <c r="AK455" s="1178"/>
      <c r="AL455" s="1173" t="s">
        <v>1830</v>
      </c>
      <c r="AM455" s="1174" t="s">
        <v>1830</v>
      </c>
      <c r="AN455" s="1175"/>
      <c r="AO455" s="1179"/>
      <c r="AP455" s="1177" t="s">
        <v>1830</v>
      </c>
      <c r="AQ455" s="1174" t="s">
        <v>1830</v>
      </c>
      <c r="AR455" s="1175"/>
      <c r="AS455" s="1178"/>
      <c r="AT455" s="1180" t="s">
        <v>1830</v>
      </c>
      <c r="AU455" s="1181" t="s">
        <v>1830</v>
      </c>
      <c r="AV455" s="1182"/>
      <c r="AW455" s="1183"/>
      <c r="AX455" s="1184" t="s">
        <v>1830</v>
      </c>
      <c r="AY455" s="1181" t="s">
        <v>1830</v>
      </c>
      <c r="AZ455" s="1182"/>
      <c r="BA455" s="1185"/>
      <c r="BB455" s="1186" t="s">
        <v>1830</v>
      </c>
      <c r="BC455" s="1187" t="s">
        <v>1830</v>
      </c>
      <c r="BD455" s="1188"/>
      <c r="BE455" s="1189"/>
      <c r="BF455" s="1190" t="s">
        <v>1830</v>
      </c>
      <c r="BG455" s="1187" t="s">
        <v>1830</v>
      </c>
      <c r="BH455" s="1188"/>
      <c r="BI455" s="1191"/>
      <c r="BJ455" s="1192" t="s">
        <v>1830</v>
      </c>
      <c r="BK455" s="1193" t="s">
        <v>1830</v>
      </c>
      <c r="BL455" s="1194"/>
      <c r="BM455" s="1195"/>
      <c r="BN455" s="1196" t="s">
        <v>1830</v>
      </c>
      <c r="BO455" s="1193" t="s">
        <v>1830</v>
      </c>
      <c r="BP455" s="1194"/>
      <c r="BQ455" s="1197"/>
      <c r="BR455" s="1198" t="s">
        <v>1830</v>
      </c>
      <c r="BS455" s="1199" t="s">
        <v>1830</v>
      </c>
      <c r="BT455" s="1200"/>
      <c r="BU455" s="1201"/>
      <c r="BV455" s="1202" t="s">
        <v>1830</v>
      </c>
      <c r="BW455" s="1199" t="s">
        <v>1830</v>
      </c>
      <c r="BX455" s="1200"/>
      <c r="BY455" s="1203"/>
      <c r="BZ455" s="570"/>
      <c r="CA455" s="570"/>
      <c r="CB455" s="570"/>
      <c r="CC455" s="570"/>
      <c r="CD455" s="570"/>
      <c r="CE455" s="570"/>
      <c r="CF455" s="570"/>
      <c r="CG455" s="570"/>
      <c r="CH455" s="570"/>
      <c r="CI455" s="570"/>
      <c r="CJ455" s="570"/>
      <c r="CK455" s="570"/>
      <c r="CL455" s="570"/>
      <c r="CM455" s="570"/>
      <c r="CN455" s="570"/>
      <c r="CO455" s="570"/>
      <c r="CP455" s="570"/>
      <c r="CQ455" s="570"/>
      <c r="CR455" s="570"/>
      <c r="CS455" s="570"/>
    </row>
    <row r="456" spans="1:97" ht="30" customHeight="1">
      <c r="A456" s="1830">
        <v>3</v>
      </c>
      <c r="B456" s="1831"/>
      <c r="C456" s="1832"/>
      <c r="D456" s="1833"/>
      <c r="E456" s="1828"/>
      <c r="F456" s="1826"/>
      <c r="G456" s="1827"/>
      <c r="H456" s="1826"/>
      <c r="I456" s="1827"/>
      <c r="J456" s="1826"/>
      <c r="K456" s="1827"/>
      <c r="L456" s="1828"/>
      <c r="M456" s="1829"/>
      <c r="N456" s="1142"/>
      <c r="O456" s="1143"/>
      <c r="P456" s="1144" t="str">
        <f>IF(N456="","",CONCATENATE(N$9,"-",N456,"-",O456))</f>
        <v/>
      </c>
      <c r="Q456" s="1145" t="s">
        <v>1830</v>
      </c>
      <c r="R456" s="1146"/>
      <c r="S456" s="1143"/>
      <c r="T456" s="1144" t="str">
        <f>IF(R456="","",CONCATENATE(N$9,"-",N456,"-",R456,"-",S456))</f>
        <v/>
      </c>
      <c r="U456" s="1147" t="s">
        <v>1830</v>
      </c>
      <c r="V456" s="1142"/>
      <c r="W456" s="1143"/>
      <c r="X456" s="1144" t="str">
        <f>IF(V456="","",CONCATENATE(V$9,"-",V456,"-",W456))</f>
        <v/>
      </c>
      <c r="Y456" s="1145" t="s">
        <v>1830</v>
      </c>
      <c r="Z456" s="1146"/>
      <c r="AA456" s="1143"/>
      <c r="AB456" s="1144" t="str">
        <f>IF(Z456="","",CONCATENATE(V$9,"-",V456,"-",Z456,"-",AA456))</f>
        <v/>
      </c>
      <c r="AC456" s="1147" t="s">
        <v>1830</v>
      </c>
      <c r="AD456" s="1142"/>
      <c r="AE456" s="1143"/>
      <c r="AF456" s="1144" t="str">
        <f>IF(AD456="","",CONCATENATE(AD$9,"-",AD456,"-",AE456))</f>
        <v/>
      </c>
      <c r="AG456" s="1145" t="s">
        <v>1830</v>
      </c>
      <c r="AH456" s="1146"/>
      <c r="AI456" s="1143"/>
      <c r="AJ456" s="1144" t="str">
        <f>IF(AH456="","",CONCATENATE(AD$9,"-",AD456,"-",AH456,"-",AI456))</f>
        <v/>
      </c>
      <c r="AK456" s="1147" t="s">
        <v>1830</v>
      </c>
      <c r="AL456" s="1142"/>
      <c r="AM456" s="1143"/>
      <c r="AN456" s="1144" t="str">
        <f>IF(AL456="","",CONCATENATE(AL$9,"-",AL456,"-",AM456))</f>
        <v/>
      </c>
      <c r="AO456" s="1148" t="s">
        <v>1830</v>
      </c>
      <c r="AP456" s="1146"/>
      <c r="AQ456" s="1143"/>
      <c r="AR456" s="1144" t="str">
        <f>IF(AP456="","",CONCATENATE(AL$9,"-",AL456,"-",AP456,"-",AQ456))</f>
        <v/>
      </c>
      <c r="AS456" s="1147" t="s">
        <v>1830</v>
      </c>
      <c r="AT456" s="1149"/>
      <c r="AU456" s="1150"/>
      <c r="AV456" s="1151" t="str">
        <f>IF(AT456="","",CONCATENATE(AT$9,"-",AT456,"-",AU456))</f>
        <v/>
      </c>
      <c r="AW456" s="1152" t="s">
        <v>1830</v>
      </c>
      <c r="AX456" s="1153"/>
      <c r="AY456" s="1150"/>
      <c r="AZ456" s="1151" t="str">
        <f>IF(AX456="","",CONCATENATE(AT$9,"-",AT456,"-",AX456,"-",AY456))</f>
        <v/>
      </c>
      <c r="BA456" s="1154" t="s">
        <v>1830</v>
      </c>
      <c r="BB456" s="1155"/>
      <c r="BC456" s="1156"/>
      <c r="BD456" s="1157" t="str">
        <f>IF(BB456="","",CONCATENATE(BB$9,"-",BB456,"-",BC456))</f>
        <v/>
      </c>
      <c r="BE456" s="1158" t="s">
        <v>1830</v>
      </c>
      <c r="BF456" s="1159"/>
      <c r="BG456" s="1156"/>
      <c r="BH456" s="1157" t="str">
        <f>IF(BF456="","",CONCATENATE(BB$9,"-",BB456,"-",BF456,"-",BG456))</f>
        <v/>
      </c>
      <c r="BI456" s="1160" t="s">
        <v>1830</v>
      </c>
      <c r="BJ456" s="1161"/>
      <c r="BK456" s="1162"/>
      <c r="BL456" s="1163" t="str">
        <f>IF(BJ456="","",CONCATENATE(BJ$9,"-",BJ456,"-",BK456))</f>
        <v/>
      </c>
      <c r="BM456" s="1164" t="s">
        <v>1830</v>
      </c>
      <c r="BN456" s="1165"/>
      <c r="BO456" s="1162"/>
      <c r="BP456" s="1163" t="str">
        <f>IF(BN456="","",CONCATENATE(BJ$9,"-",BJ456,"-",BN456,"-",BO456))</f>
        <v/>
      </c>
      <c r="BQ456" s="1166" t="s">
        <v>1830</v>
      </c>
      <c r="BR456" s="1167"/>
      <c r="BS456" s="1168"/>
      <c r="BT456" s="1169" t="str">
        <f>IF(BR456="","",CONCATENATE(BR$9,"-",BR456,"-",BS456))</f>
        <v/>
      </c>
      <c r="BU456" s="1170" t="s">
        <v>1830</v>
      </c>
      <c r="BV456" s="1171"/>
      <c r="BW456" s="1168"/>
      <c r="BX456" s="1169" t="str">
        <f>IF(BV456="","",CONCATENATE(BR$9,"-",BR456,"-",BV456,"-",BW456))</f>
        <v/>
      </c>
      <c r="BY456" s="1172" t="s">
        <v>1830</v>
      </c>
      <c r="BZ456" s="570"/>
      <c r="CA456" s="570"/>
      <c r="CB456" s="570"/>
      <c r="CC456" s="570"/>
      <c r="CD456" s="570"/>
      <c r="CE456" s="570"/>
      <c r="CF456" s="570"/>
      <c r="CG456" s="570"/>
      <c r="CH456" s="570"/>
      <c r="CI456" s="570"/>
      <c r="CJ456" s="570"/>
      <c r="CK456" s="570"/>
      <c r="CL456" s="570"/>
      <c r="CM456" s="570"/>
      <c r="CN456" s="570"/>
      <c r="CO456" s="570"/>
      <c r="CP456" s="570"/>
      <c r="CQ456" s="570"/>
      <c r="CR456" s="570"/>
      <c r="CS456" s="570"/>
    </row>
    <row r="457" spans="1:97" ht="79.5" customHeight="1">
      <c r="A457" s="1821"/>
      <c r="B457" s="1814"/>
      <c r="C457" s="1814"/>
      <c r="D457" s="1814"/>
      <c r="E457" s="1814"/>
      <c r="F457" s="1814"/>
      <c r="G457" s="1814"/>
      <c r="H457" s="1814"/>
      <c r="I457" s="1814"/>
      <c r="J457" s="1814"/>
      <c r="K457" s="1814"/>
      <c r="L457" s="1814"/>
      <c r="M457" s="1819"/>
      <c r="N457" s="1173" t="s">
        <v>1830</v>
      </c>
      <c r="O457" s="1174" t="s">
        <v>1830</v>
      </c>
      <c r="P457" s="1175"/>
      <c r="Q457" s="1176"/>
      <c r="R457" s="1177" t="s">
        <v>1830</v>
      </c>
      <c r="S457" s="1174" t="s">
        <v>1830</v>
      </c>
      <c r="T457" s="1175"/>
      <c r="U457" s="1178"/>
      <c r="V457" s="1173" t="s">
        <v>1830</v>
      </c>
      <c r="W457" s="1174" t="s">
        <v>1830</v>
      </c>
      <c r="X457" s="1175"/>
      <c r="Y457" s="1176"/>
      <c r="Z457" s="1177" t="s">
        <v>1830</v>
      </c>
      <c r="AA457" s="1174" t="s">
        <v>1830</v>
      </c>
      <c r="AB457" s="1175"/>
      <c r="AC457" s="1178"/>
      <c r="AD457" s="1173" t="s">
        <v>1830</v>
      </c>
      <c r="AE457" s="1174" t="s">
        <v>1830</v>
      </c>
      <c r="AF457" s="1175"/>
      <c r="AG457" s="1176"/>
      <c r="AH457" s="1177" t="s">
        <v>1830</v>
      </c>
      <c r="AI457" s="1174" t="s">
        <v>1830</v>
      </c>
      <c r="AJ457" s="1175"/>
      <c r="AK457" s="1178"/>
      <c r="AL457" s="1173" t="s">
        <v>1830</v>
      </c>
      <c r="AM457" s="1174" t="s">
        <v>1830</v>
      </c>
      <c r="AN457" s="1175"/>
      <c r="AO457" s="1179"/>
      <c r="AP457" s="1177" t="s">
        <v>1830</v>
      </c>
      <c r="AQ457" s="1174" t="s">
        <v>1830</v>
      </c>
      <c r="AR457" s="1175"/>
      <c r="AS457" s="1178"/>
      <c r="AT457" s="1180" t="s">
        <v>1830</v>
      </c>
      <c r="AU457" s="1181" t="s">
        <v>1830</v>
      </c>
      <c r="AV457" s="1182"/>
      <c r="AW457" s="1183"/>
      <c r="AX457" s="1184" t="s">
        <v>1830</v>
      </c>
      <c r="AY457" s="1181" t="s">
        <v>1830</v>
      </c>
      <c r="AZ457" s="1182"/>
      <c r="BA457" s="1185"/>
      <c r="BB457" s="1186" t="s">
        <v>1830</v>
      </c>
      <c r="BC457" s="1187" t="s">
        <v>1830</v>
      </c>
      <c r="BD457" s="1188"/>
      <c r="BE457" s="1189"/>
      <c r="BF457" s="1190" t="s">
        <v>1830</v>
      </c>
      <c r="BG457" s="1187" t="s">
        <v>1830</v>
      </c>
      <c r="BH457" s="1188"/>
      <c r="BI457" s="1191"/>
      <c r="BJ457" s="1192" t="s">
        <v>1830</v>
      </c>
      <c r="BK457" s="1193" t="s">
        <v>1830</v>
      </c>
      <c r="BL457" s="1194"/>
      <c r="BM457" s="1195"/>
      <c r="BN457" s="1196" t="s">
        <v>1830</v>
      </c>
      <c r="BO457" s="1193" t="s">
        <v>1830</v>
      </c>
      <c r="BP457" s="1194"/>
      <c r="BQ457" s="1197"/>
      <c r="BR457" s="1198" t="s">
        <v>1830</v>
      </c>
      <c r="BS457" s="1199" t="s">
        <v>1830</v>
      </c>
      <c r="BT457" s="1200"/>
      <c r="BU457" s="1201"/>
      <c r="BV457" s="1202" t="s">
        <v>1830</v>
      </c>
      <c r="BW457" s="1199" t="s">
        <v>1830</v>
      </c>
      <c r="BX457" s="1200"/>
      <c r="BY457" s="1203"/>
      <c r="BZ457" s="570"/>
      <c r="CA457" s="570"/>
      <c r="CB457" s="570"/>
      <c r="CC457" s="570"/>
      <c r="CD457" s="570"/>
      <c r="CE457" s="570"/>
      <c r="CF457" s="570"/>
      <c r="CG457" s="570"/>
      <c r="CH457" s="570"/>
      <c r="CI457" s="570"/>
      <c r="CJ457" s="570"/>
      <c r="CK457" s="570"/>
      <c r="CL457" s="570"/>
      <c r="CM457" s="570"/>
      <c r="CN457" s="570"/>
      <c r="CO457" s="570"/>
      <c r="CP457" s="570"/>
      <c r="CQ457" s="570"/>
      <c r="CR457" s="570"/>
      <c r="CS457" s="570"/>
    </row>
    <row r="458" spans="1:97" ht="30" customHeight="1">
      <c r="A458" s="1830">
        <v>4</v>
      </c>
      <c r="B458" s="1831"/>
      <c r="C458" s="1832"/>
      <c r="D458" s="1833"/>
      <c r="E458" s="1828"/>
      <c r="F458" s="1826"/>
      <c r="G458" s="1827"/>
      <c r="H458" s="1826"/>
      <c r="I458" s="1827"/>
      <c r="J458" s="1826"/>
      <c r="K458" s="1827"/>
      <c r="L458" s="1828"/>
      <c r="M458" s="1829"/>
      <c r="N458" s="1142"/>
      <c r="O458" s="1143"/>
      <c r="P458" s="1144" t="str">
        <f>IF(N458="","",CONCATENATE(N$9,"-",N458,"-",O458))</f>
        <v/>
      </c>
      <c r="Q458" s="1145" t="s">
        <v>1830</v>
      </c>
      <c r="R458" s="1146"/>
      <c r="S458" s="1143"/>
      <c r="T458" s="1144" t="str">
        <f>IF(R458="","",CONCATENATE(N$9,"-",N458,"-",R458,"-",S458))</f>
        <v/>
      </c>
      <c r="U458" s="1147" t="s">
        <v>1830</v>
      </c>
      <c r="V458" s="1142"/>
      <c r="W458" s="1143"/>
      <c r="X458" s="1144" t="str">
        <f>IF(V458="","",CONCATENATE(V$9,"-",V458,"-",W458))</f>
        <v/>
      </c>
      <c r="Y458" s="1145" t="s">
        <v>1830</v>
      </c>
      <c r="Z458" s="1146"/>
      <c r="AA458" s="1143"/>
      <c r="AB458" s="1144" t="str">
        <f>IF(Z458="","",CONCATENATE(V$9,"-",V458,"-",Z458,"-",AA458))</f>
        <v/>
      </c>
      <c r="AC458" s="1147" t="s">
        <v>1830</v>
      </c>
      <c r="AD458" s="1142"/>
      <c r="AE458" s="1143"/>
      <c r="AF458" s="1144" t="str">
        <f>IF(AD458="","",CONCATENATE(AD$9,"-",AD458,"-",AE458))</f>
        <v/>
      </c>
      <c r="AG458" s="1145" t="s">
        <v>1830</v>
      </c>
      <c r="AH458" s="1146"/>
      <c r="AI458" s="1143"/>
      <c r="AJ458" s="1144" t="str">
        <f>IF(AH458="","",CONCATENATE(AD$9,"-",AD458,"-",AH458,"-",AI458))</f>
        <v/>
      </c>
      <c r="AK458" s="1147" t="s">
        <v>1830</v>
      </c>
      <c r="AL458" s="1142"/>
      <c r="AM458" s="1143"/>
      <c r="AN458" s="1144" t="str">
        <f>IF(AL458="","",CONCATENATE(AL$9,"-",AL458,"-",AM458))</f>
        <v/>
      </c>
      <c r="AO458" s="1148" t="s">
        <v>1830</v>
      </c>
      <c r="AP458" s="1146"/>
      <c r="AQ458" s="1143"/>
      <c r="AR458" s="1144" t="str">
        <f>IF(AP458="","",CONCATENATE(AL$9,"-",AL458,"-",AP458,"-",AQ458))</f>
        <v/>
      </c>
      <c r="AS458" s="1147" t="s">
        <v>1830</v>
      </c>
      <c r="AT458" s="1149"/>
      <c r="AU458" s="1150"/>
      <c r="AV458" s="1151" t="str">
        <f>IF(AT458="","",CONCATENATE(AT$9,"-",AT458,"-",AU458))</f>
        <v/>
      </c>
      <c r="AW458" s="1152" t="s">
        <v>1830</v>
      </c>
      <c r="AX458" s="1153"/>
      <c r="AY458" s="1150"/>
      <c r="AZ458" s="1151" t="str">
        <f>IF(AX458="","",CONCATENATE(AT$9,"-",AT458,"-",AX458,"-",AY458))</f>
        <v/>
      </c>
      <c r="BA458" s="1154" t="s">
        <v>1830</v>
      </c>
      <c r="BB458" s="1155"/>
      <c r="BC458" s="1156"/>
      <c r="BD458" s="1157" t="str">
        <f>IF(BB458="","",CONCATENATE(BB$9,"-",BB458,"-",BC458))</f>
        <v/>
      </c>
      <c r="BE458" s="1158" t="s">
        <v>1830</v>
      </c>
      <c r="BF458" s="1159"/>
      <c r="BG458" s="1156"/>
      <c r="BH458" s="1157" t="str">
        <f>IF(BF458="","",CONCATENATE(BB$9,"-",BB458,"-",BF458,"-",BG458))</f>
        <v/>
      </c>
      <c r="BI458" s="1160" t="s">
        <v>1830</v>
      </c>
      <c r="BJ458" s="1161"/>
      <c r="BK458" s="1162"/>
      <c r="BL458" s="1163" t="str">
        <f>IF(BJ458="","",CONCATENATE(BJ$9,"-",BJ458,"-",BK458))</f>
        <v/>
      </c>
      <c r="BM458" s="1164" t="s">
        <v>1830</v>
      </c>
      <c r="BN458" s="1165"/>
      <c r="BO458" s="1162"/>
      <c r="BP458" s="1163" t="str">
        <f>IF(BN458="","",CONCATENATE(BJ$9,"-",BJ458,"-",BN458,"-",BO458))</f>
        <v/>
      </c>
      <c r="BQ458" s="1166" t="s">
        <v>1830</v>
      </c>
      <c r="BR458" s="1167"/>
      <c r="BS458" s="1168"/>
      <c r="BT458" s="1169" t="str">
        <f>IF(BR458="","",CONCATENATE(BR$9,"-",BR458,"-",BS458))</f>
        <v/>
      </c>
      <c r="BU458" s="1170" t="s">
        <v>1830</v>
      </c>
      <c r="BV458" s="1171"/>
      <c r="BW458" s="1168"/>
      <c r="BX458" s="1169" t="str">
        <f>IF(BV458="","",CONCATENATE(BR$9,"-",BR458,"-",BV458,"-",BW458))</f>
        <v/>
      </c>
      <c r="BY458" s="1172" t="s">
        <v>1830</v>
      </c>
      <c r="BZ458" s="570"/>
      <c r="CA458" s="570"/>
      <c r="CB458" s="570"/>
      <c r="CC458" s="570"/>
      <c r="CD458" s="570"/>
      <c r="CE458" s="570"/>
      <c r="CF458" s="570"/>
      <c r="CG458" s="570"/>
      <c r="CH458" s="570"/>
      <c r="CI458" s="570"/>
      <c r="CJ458" s="570"/>
      <c r="CK458" s="570"/>
      <c r="CL458" s="570"/>
      <c r="CM458" s="570"/>
      <c r="CN458" s="570"/>
      <c r="CO458" s="570"/>
      <c r="CP458" s="570"/>
      <c r="CQ458" s="570"/>
      <c r="CR458" s="570"/>
      <c r="CS458" s="570"/>
    </row>
    <row r="459" spans="1:97" ht="79.5" customHeight="1">
      <c r="A459" s="1821"/>
      <c r="B459" s="1814"/>
      <c r="C459" s="1814"/>
      <c r="D459" s="1814"/>
      <c r="E459" s="1814"/>
      <c r="F459" s="1814"/>
      <c r="G459" s="1814"/>
      <c r="H459" s="1814"/>
      <c r="I459" s="1814"/>
      <c r="J459" s="1814"/>
      <c r="K459" s="1814"/>
      <c r="L459" s="1814"/>
      <c r="M459" s="1819"/>
      <c r="N459" s="1173" t="s">
        <v>1830</v>
      </c>
      <c r="O459" s="1174" t="s">
        <v>1830</v>
      </c>
      <c r="P459" s="1175"/>
      <c r="Q459" s="1176"/>
      <c r="R459" s="1177" t="s">
        <v>1830</v>
      </c>
      <c r="S459" s="1174" t="s">
        <v>1830</v>
      </c>
      <c r="T459" s="1175"/>
      <c r="U459" s="1178"/>
      <c r="V459" s="1173" t="s">
        <v>1830</v>
      </c>
      <c r="W459" s="1174" t="s">
        <v>1830</v>
      </c>
      <c r="X459" s="1175"/>
      <c r="Y459" s="1176"/>
      <c r="Z459" s="1177" t="s">
        <v>1830</v>
      </c>
      <c r="AA459" s="1174" t="s">
        <v>1830</v>
      </c>
      <c r="AB459" s="1175"/>
      <c r="AC459" s="1178"/>
      <c r="AD459" s="1173" t="s">
        <v>1830</v>
      </c>
      <c r="AE459" s="1174" t="s">
        <v>1830</v>
      </c>
      <c r="AF459" s="1175"/>
      <c r="AG459" s="1176"/>
      <c r="AH459" s="1177" t="s">
        <v>1830</v>
      </c>
      <c r="AI459" s="1174" t="s">
        <v>1830</v>
      </c>
      <c r="AJ459" s="1175"/>
      <c r="AK459" s="1178"/>
      <c r="AL459" s="1173" t="s">
        <v>1830</v>
      </c>
      <c r="AM459" s="1174" t="s">
        <v>1830</v>
      </c>
      <c r="AN459" s="1175"/>
      <c r="AO459" s="1179"/>
      <c r="AP459" s="1177" t="s">
        <v>1830</v>
      </c>
      <c r="AQ459" s="1174" t="s">
        <v>1830</v>
      </c>
      <c r="AR459" s="1175"/>
      <c r="AS459" s="1178"/>
      <c r="AT459" s="1180" t="s">
        <v>1830</v>
      </c>
      <c r="AU459" s="1181" t="s">
        <v>1830</v>
      </c>
      <c r="AV459" s="1182"/>
      <c r="AW459" s="1183"/>
      <c r="AX459" s="1184" t="s">
        <v>1830</v>
      </c>
      <c r="AY459" s="1181" t="s">
        <v>1830</v>
      </c>
      <c r="AZ459" s="1182"/>
      <c r="BA459" s="1185"/>
      <c r="BB459" s="1186" t="s">
        <v>1830</v>
      </c>
      <c r="BC459" s="1187" t="s">
        <v>1830</v>
      </c>
      <c r="BD459" s="1188"/>
      <c r="BE459" s="1189"/>
      <c r="BF459" s="1190" t="s">
        <v>1830</v>
      </c>
      <c r="BG459" s="1187" t="s">
        <v>1830</v>
      </c>
      <c r="BH459" s="1188"/>
      <c r="BI459" s="1191"/>
      <c r="BJ459" s="1192" t="s">
        <v>1830</v>
      </c>
      <c r="BK459" s="1193" t="s">
        <v>1830</v>
      </c>
      <c r="BL459" s="1194"/>
      <c r="BM459" s="1195"/>
      <c r="BN459" s="1196" t="s">
        <v>1830</v>
      </c>
      <c r="BO459" s="1193" t="s">
        <v>1830</v>
      </c>
      <c r="BP459" s="1194"/>
      <c r="BQ459" s="1197"/>
      <c r="BR459" s="1198" t="s">
        <v>1830</v>
      </c>
      <c r="BS459" s="1199" t="s">
        <v>1830</v>
      </c>
      <c r="BT459" s="1200"/>
      <c r="BU459" s="1201"/>
      <c r="BV459" s="1202" t="s">
        <v>1830</v>
      </c>
      <c r="BW459" s="1199" t="s">
        <v>1830</v>
      </c>
      <c r="BX459" s="1200"/>
      <c r="BY459" s="1203"/>
      <c r="BZ459" s="570"/>
      <c r="CA459" s="570"/>
      <c r="CB459" s="570"/>
      <c r="CC459" s="570"/>
      <c r="CD459" s="570"/>
      <c r="CE459" s="570"/>
      <c r="CF459" s="570"/>
      <c r="CG459" s="570"/>
      <c r="CH459" s="570"/>
      <c r="CI459" s="570"/>
      <c r="CJ459" s="570"/>
      <c r="CK459" s="570"/>
      <c r="CL459" s="570"/>
      <c r="CM459" s="570"/>
      <c r="CN459" s="570"/>
      <c r="CO459" s="570"/>
      <c r="CP459" s="570"/>
      <c r="CQ459" s="570"/>
      <c r="CR459" s="570"/>
      <c r="CS459" s="570"/>
    </row>
    <row r="460" spans="1:97" ht="30" customHeight="1">
      <c r="A460" s="1830">
        <v>5</v>
      </c>
      <c r="B460" s="1831"/>
      <c r="C460" s="1832"/>
      <c r="D460" s="1833"/>
      <c r="E460" s="1828"/>
      <c r="F460" s="1826"/>
      <c r="G460" s="1827"/>
      <c r="H460" s="1826"/>
      <c r="I460" s="1827"/>
      <c r="J460" s="1826"/>
      <c r="K460" s="1827"/>
      <c r="L460" s="1828"/>
      <c r="M460" s="1829"/>
      <c r="N460" s="1142"/>
      <c r="O460" s="1143"/>
      <c r="P460" s="1144" t="str">
        <f>IF(N460="","",CONCATENATE(N$9,"-",N460,"-",O460))</f>
        <v/>
      </c>
      <c r="Q460" s="1145" t="s">
        <v>1830</v>
      </c>
      <c r="R460" s="1146"/>
      <c r="S460" s="1143"/>
      <c r="T460" s="1144" t="str">
        <f>IF(R460="","",CONCATENATE(N$9,"-",N460,"-",R460,"-",S460))</f>
        <v/>
      </c>
      <c r="U460" s="1147" t="s">
        <v>1830</v>
      </c>
      <c r="V460" s="1142"/>
      <c r="W460" s="1143"/>
      <c r="X460" s="1144" t="str">
        <f>IF(V460="","",CONCATENATE(V$9,"-",V460,"-",W460))</f>
        <v/>
      </c>
      <c r="Y460" s="1145" t="s">
        <v>1830</v>
      </c>
      <c r="Z460" s="1146"/>
      <c r="AA460" s="1143"/>
      <c r="AB460" s="1144" t="str">
        <f>IF(Z460="","",CONCATENATE(V$9,"-",V460,"-",Z460,"-",AA460))</f>
        <v/>
      </c>
      <c r="AC460" s="1147" t="s">
        <v>1830</v>
      </c>
      <c r="AD460" s="1142"/>
      <c r="AE460" s="1143"/>
      <c r="AF460" s="1144" t="str">
        <f>IF(AD460="","",CONCATENATE(AD$9,"-",AD460,"-",AE460))</f>
        <v/>
      </c>
      <c r="AG460" s="1145" t="s">
        <v>1830</v>
      </c>
      <c r="AH460" s="1146"/>
      <c r="AI460" s="1143"/>
      <c r="AJ460" s="1144" t="str">
        <f>IF(AH460="","",CONCATENATE(AD$9,"-",AD460,"-",AH460,"-",AI460))</f>
        <v/>
      </c>
      <c r="AK460" s="1147" t="s">
        <v>1830</v>
      </c>
      <c r="AL460" s="1142"/>
      <c r="AM460" s="1143"/>
      <c r="AN460" s="1144" t="str">
        <f>IF(AL460="","",CONCATENATE(AL$9,"-",AL460,"-",AM460))</f>
        <v/>
      </c>
      <c r="AO460" s="1148" t="s">
        <v>1830</v>
      </c>
      <c r="AP460" s="1146"/>
      <c r="AQ460" s="1143"/>
      <c r="AR460" s="1144" t="str">
        <f>IF(AP460="","",CONCATENATE(AL$9,"-",AL460,"-",AP460,"-",AQ460))</f>
        <v/>
      </c>
      <c r="AS460" s="1147" t="s">
        <v>1830</v>
      </c>
      <c r="AT460" s="1149"/>
      <c r="AU460" s="1150"/>
      <c r="AV460" s="1151" t="str">
        <f>IF(AT460="","",CONCATENATE(AT$9,"-",AT460,"-",AU460))</f>
        <v/>
      </c>
      <c r="AW460" s="1152" t="s">
        <v>1830</v>
      </c>
      <c r="AX460" s="1153"/>
      <c r="AY460" s="1150"/>
      <c r="AZ460" s="1151" t="str">
        <f>IF(AX460="","",CONCATENATE(AT$9,"-",AT460,"-",AX460,"-",AY460))</f>
        <v/>
      </c>
      <c r="BA460" s="1154" t="s">
        <v>1830</v>
      </c>
      <c r="BB460" s="1155"/>
      <c r="BC460" s="1156"/>
      <c r="BD460" s="1157" t="str">
        <f>IF(BB460="","",CONCATENATE(BB$9,"-",BB460,"-",BC460))</f>
        <v/>
      </c>
      <c r="BE460" s="1158" t="s">
        <v>1830</v>
      </c>
      <c r="BF460" s="1159"/>
      <c r="BG460" s="1156"/>
      <c r="BH460" s="1157" t="str">
        <f>IF(BF460="","",CONCATENATE(BB$9,"-",BB460,"-",BF460,"-",BG460))</f>
        <v/>
      </c>
      <c r="BI460" s="1160" t="s">
        <v>1830</v>
      </c>
      <c r="BJ460" s="1161"/>
      <c r="BK460" s="1162"/>
      <c r="BL460" s="1163" t="str">
        <f>IF(BJ460="","",CONCATENATE(BJ$9,"-",BJ460,"-",BK460))</f>
        <v/>
      </c>
      <c r="BM460" s="1164" t="s">
        <v>1830</v>
      </c>
      <c r="BN460" s="1165"/>
      <c r="BO460" s="1162"/>
      <c r="BP460" s="1163" t="str">
        <f>IF(BN460="","",CONCATENATE(BJ$9,"-",BJ460,"-",BN460,"-",BO460))</f>
        <v/>
      </c>
      <c r="BQ460" s="1166" t="s">
        <v>1830</v>
      </c>
      <c r="BR460" s="1167"/>
      <c r="BS460" s="1168"/>
      <c r="BT460" s="1169" t="str">
        <f>IF(BR460="","",CONCATENATE(BR$9,"-",BR460,"-",BS460))</f>
        <v/>
      </c>
      <c r="BU460" s="1170" t="s">
        <v>1830</v>
      </c>
      <c r="BV460" s="1171"/>
      <c r="BW460" s="1168"/>
      <c r="BX460" s="1169" t="str">
        <f>IF(BV460="","",CONCATENATE(BR$9,"-",BR460,"-",BV460,"-",BW460))</f>
        <v/>
      </c>
      <c r="BY460" s="1172" t="s">
        <v>1830</v>
      </c>
      <c r="BZ460" s="570"/>
      <c r="CA460" s="570"/>
      <c r="CB460" s="570"/>
      <c r="CC460" s="570"/>
      <c r="CD460" s="570"/>
      <c r="CE460" s="570"/>
      <c r="CF460" s="570"/>
      <c r="CG460" s="570"/>
      <c r="CH460" s="570"/>
      <c r="CI460" s="570"/>
      <c r="CJ460" s="570"/>
      <c r="CK460" s="570"/>
      <c r="CL460" s="570"/>
      <c r="CM460" s="570"/>
      <c r="CN460" s="570"/>
      <c r="CO460" s="570"/>
      <c r="CP460" s="570"/>
      <c r="CQ460" s="570"/>
      <c r="CR460" s="570"/>
      <c r="CS460" s="570"/>
    </row>
    <row r="461" spans="1:97" ht="79.5" customHeight="1">
      <c r="A461" s="1821"/>
      <c r="B461" s="1814"/>
      <c r="C461" s="1814"/>
      <c r="D461" s="1814"/>
      <c r="E461" s="1814"/>
      <c r="F461" s="1814"/>
      <c r="G461" s="1814"/>
      <c r="H461" s="1814"/>
      <c r="I461" s="1814"/>
      <c r="J461" s="1814"/>
      <c r="K461" s="1814"/>
      <c r="L461" s="1814"/>
      <c r="M461" s="1819"/>
      <c r="N461" s="1173" t="s">
        <v>1830</v>
      </c>
      <c r="O461" s="1174" t="s">
        <v>1830</v>
      </c>
      <c r="P461" s="1175"/>
      <c r="Q461" s="1176"/>
      <c r="R461" s="1177" t="s">
        <v>1830</v>
      </c>
      <c r="S461" s="1174" t="s">
        <v>1830</v>
      </c>
      <c r="T461" s="1175"/>
      <c r="U461" s="1178"/>
      <c r="V461" s="1173" t="s">
        <v>1830</v>
      </c>
      <c r="W461" s="1174" t="s">
        <v>1830</v>
      </c>
      <c r="X461" s="1175"/>
      <c r="Y461" s="1176"/>
      <c r="Z461" s="1177" t="s">
        <v>1830</v>
      </c>
      <c r="AA461" s="1174" t="s">
        <v>1830</v>
      </c>
      <c r="AB461" s="1175"/>
      <c r="AC461" s="1178"/>
      <c r="AD461" s="1173" t="s">
        <v>1830</v>
      </c>
      <c r="AE461" s="1174" t="s">
        <v>1830</v>
      </c>
      <c r="AF461" s="1175"/>
      <c r="AG461" s="1176"/>
      <c r="AH461" s="1177" t="s">
        <v>1830</v>
      </c>
      <c r="AI461" s="1174" t="s">
        <v>1830</v>
      </c>
      <c r="AJ461" s="1175"/>
      <c r="AK461" s="1178"/>
      <c r="AL461" s="1173" t="s">
        <v>1830</v>
      </c>
      <c r="AM461" s="1174" t="s">
        <v>1830</v>
      </c>
      <c r="AN461" s="1175"/>
      <c r="AO461" s="1179"/>
      <c r="AP461" s="1177" t="s">
        <v>1830</v>
      </c>
      <c r="AQ461" s="1174" t="s">
        <v>1830</v>
      </c>
      <c r="AR461" s="1175"/>
      <c r="AS461" s="1178"/>
      <c r="AT461" s="1180" t="s">
        <v>1830</v>
      </c>
      <c r="AU461" s="1181" t="s">
        <v>1830</v>
      </c>
      <c r="AV461" s="1182"/>
      <c r="AW461" s="1183"/>
      <c r="AX461" s="1184" t="s">
        <v>1830</v>
      </c>
      <c r="AY461" s="1181" t="s">
        <v>1830</v>
      </c>
      <c r="AZ461" s="1182"/>
      <c r="BA461" s="1185"/>
      <c r="BB461" s="1186" t="s">
        <v>1830</v>
      </c>
      <c r="BC461" s="1187" t="s">
        <v>1830</v>
      </c>
      <c r="BD461" s="1188"/>
      <c r="BE461" s="1189"/>
      <c r="BF461" s="1190" t="s">
        <v>1830</v>
      </c>
      <c r="BG461" s="1187" t="s">
        <v>1830</v>
      </c>
      <c r="BH461" s="1188"/>
      <c r="BI461" s="1191"/>
      <c r="BJ461" s="1192" t="s">
        <v>1830</v>
      </c>
      <c r="BK461" s="1193" t="s">
        <v>1830</v>
      </c>
      <c r="BL461" s="1194"/>
      <c r="BM461" s="1195"/>
      <c r="BN461" s="1196" t="s">
        <v>1830</v>
      </c>
      <c r="BO461" s="1193" t="s">
        <v>1830</v>
      </c>
      <c r="BP461" s="1194"/>
      <c r="BQ461" s="1197"/>
      <c r="BR461" s="1198" t="s">
        <v>1830</v>
      </c>
      <c r="BS461" s="1199" t="s">
        <v>1830</v>
      </c>
      <c r="BT461" s="1200"/>
      <c r="BU461" s="1201"/>
      <c r="BV461" s="1202" t="s">
        <v>1830</v>
      </c>
      <c r="BW461" s="1199" t="s">
        <v>1830</v>
      </c>
      <c r="BX461" s="1200"/>
      <c r="BY461" s="1203"/>
      <c r="BZ461" s="570"/>
      <c r="CA461" s="570"/>
      <c r="CB461" s="570"/>
      <c r="CC461" s="570"/>
      <c r="CD461" s="570"/>
      <c r="CE461" s="570"/>
      <c r="CF461" s="570"/>
      <c r="CG461" s="570"/>
      <c r="CH461" s="570"/>
      <c r="CI461" s="570"/>
      <c r="CJ461" s="570"/>
      <c r="CK461" s="570"/>
      <c r="CL461" s="570"/>
      <c r="CM461" s="570"/>
      <c r="CN461" s="570"/>
      <c r="CO461" s="570"/>
      <c r="CP461" s="570"/>
      <c r="CQ461" s="570"/>
      <c r="CR461" s="570"/>
      <c r="CS461" s="570"/>
    </row>
    <row r="462" spans="1:97" ht="30" customHeight="1">
      <c r="A462" s="1830">
        <v>6</v>
      </c>
      <c r="B462" s="1831"/>
      <c r="C462" s="1832"/>
      <c r="D462" s="1833"/>
      <c r="E462" s="1828"/>
      <c r="F462" s="1826"/>
      <c r="G462" s="1827"/>
      <c r="H462" s="1826"/>
      <c r="I462" s="1827"/>
      <c r="J462" s="1826"/>
      <c r="K462" s="1827"/>
      <c r="L462" s="1828"/>
      <c r="M462" s="1829"/>
      <c r="N462" s="1142"/>
      <c r="O462" s="1143"/>
      <c r="P462" s="1144" t="str">
        <f>IF(N462="","",CONCATENATE(N$9,"-",N462,"-",O462))</f>
        <v/>
      </c>
      <c r="Q462" s="1145" t="s">
        <v>1830</v>
      </c>
      <c r="R462" s="1146"/>
      <c r="S462" s="1143"/>
      <c r="T462" s="1144" t="str">
        <f>IF(R462="","",CONCATENATE(N$9,"-",N462,"-",R462,"-",S462))</f>
        <v/>
      </c>
      <c r="U462" s="1147" t="s">
        <v>1830</v>
      </c>
      <c r="V462" s="1142"/>
      <c r="W462" s="1143"/>
      <c r="X462" s="1144" t="str">
        <f>IF(V462="","",CONCATENATE(V$9,"-",V462,"-",W462))</f>
        <v/>
      </c>
      <c r="Y462" s="1145" t="s">
        <v>1830</v>
      </c>
      <c r="Z462" s="1146"/>
      <c r="AA462" s="1143"/>
      <c r="AB462" s="1144" t="str">
        <f>IF(Z462="","",CONCATENATE(V$9,"-",V462,"-",Z462,"-",AA462))</f>
        <v/>
      </c>
      <c r="AC462" s="1147" t="s">
        <v>1830</v>
      </c>
      <c r="AD462" s="1142"/>
      <c r="AE462" s="1143"/>
      <c r="AF462" s="1144" t="str">
        <f>IF(AD462="","",CONCATENATE(AD$9,"-",AD462,"-",AE462))</f>
        <v/>
      </c>
      <c r="AG462" s="1145" t="s">
        <v>1830</v>
      </c>
      <c r="AH462" s="1146"/>
      <c r="AI462" s="1143"/>
      <c r="AJ462" s="1144" t="str">
        <f>IF(AH462="","",CONCATENATE(AD$9,"-",AD462,"-",AH462,"-",AI462))</f>
        <v/>
      </c>
      <c r="AK462" s="1147" t="s">
        <v>1830</v>
      </c>
      <c r="AL462" s="1142"/>
      <c r="AM462" s="1143"/>
      <c r="AN462" s="1144" t="str">
        <f>IF(AL462="","",CONCATENATE(AL$9,"-",AL462,"-",AM462))</f>
        <v/>
      </c>
      <c r="AO462" s="1148" t="s">
        <v>1830</v>
      </c>
      <c r="AP462" s="1146"/>
      <c r="AQ462" s="1143"/>
      <c r="AR462" s="1144" t="str">
        <f>IF(AP462="","",CONCATENATE(AL$9,"-",AL462,"-",AP462,"-",AQ462))</f>
        <v/>
      </c>
      <c r="AS462" s="1147" t="s">
        <v>1830</v>
      </c>
      <c r="AT462" s="1149"/>
      <c r="AU462" s="1150"/>
      <c r="AV462" s="1151" t="str">
        <f>IF(AT462="","",CONCATENATE(AT$9,"-",AT462,"-",AU462))</f>
        <v/>
      </c>
      <c r="AW462" s="1152" t="s">
        <v>1830</v>
      </c>
      <c r="AX462" s="1153"/>
      <c r="AY462" s="1150"/>
      <c r="AZ462" s="1151" t="str">
        <f>IF(AX462="","",CONCATENATE(AT$9,"-",AT462,"-",AX462,"-",AY462))</f>
        <v/>
      </c>
      <c r="BA462" s="1154" t="s">
        <v>1830</v>
      </c>
      <c r="BB462" s="1155"/>
      <c r="BC462" s="1156"/>
      <c r="BD462" s="1157" t="str">
        <f>IF(BB462="","",CONCATENATE(BB$9,"-",BB462,"-",BC462))</f>
        <v/>
      </c>
      <c r="BE462" s="1158" t="s">
        <v>1830</v>
      </c>
      <c r="BF462" s="1159"/>
      <c r="BG462" s="1156"/>
      <c r="BH462" s="1157" t="str">
        <f>IF(BF462="","",CONCATENATE(BB$9,"-",BB462,"-",BF462,"-",BG462))</f>
        <v/>
      </c>
      <c r="BI462" s="1160" t="s">
        <v>1830</v>
      </c>
      <c r="BJ462" s="1161"/>
      <c r="BK462" s="1162"/>
      <c r="BL462" s="1163" t="str">
        <f>IF(BJ462="","",CONCATENATE(BJ$9,"-",BJ462,"-",BK462))</f>
        <v/>
      </c>
      <c r="BM462" s="1164" t="s">
        <v>1830</v>
      </c>
      <c r="BN462" s="1165"/>
      <c r="BO462" s="1162"/>
      <c r="BP462" s="1163" t="str">
        <f>IF(BN462="","",CONCATENATE(BJ$9,"-",BJ462,"-",BN462,"-",BO462))</f>
        <v/>
      </c>
      <c r="BQ462" s="1166" t="s">
        <v>1830</v>
      </c>
      <c r="BR462" s="1167"/>
      <c r="BS462" s="1168"/>
      <c r="BT462" s="1169" t="str">
        <f>IF(BR462="","",CONCATENATE(BR$9,"-",BR462,"-",BS462))</f>
        <v/>
      </c>
      <c r="BU462" s="1170" t="s">
        <v>1830</v>
      </c>
      <c r="BV462" s="1171"/>
      <c r="BW462" s="1168"/>
      <c r="BX462" s="1169" t="str">
        <f>IF(BV462="","",CONCATENATE(BR$9,"-",BR462,"-",BV462,"-",BW462))</f>
        <v/>
      </c>
      <c r="BY462" s="1172" t="s">
        <v>1830</v>
      </c>
      <c r="BZ462" s="570"/>
      <c r="CA462" s="570"/>
      <c r="CB462" s="570"/>
      <c r="CC462" s="570"/>
      <c r="CD462" s="570"/>
      <c r="CE462" s="570"/>
      <c r="CF462" s="570"/>
      <c r="CG462" s="570"/>
      <c r="CH462" s="570"/>
      <c r="CI462" s="570"/>
      <c r="CJ462" s="570"/>
      <c r="CK462" s="570"/>
      <c r="CL462" s="570"/>
      <c r="CM462" s="570"/>
      <c r="CN462" s="570"/>
      <c r="CO462" s="570"/>
      <c r="CP462" s="570"/>
      <c r="CQ462" s="570"/>
      <c r="CR462" s="570"/>
      <c r="CS462" s="570"/>
    </row>
    <row r="463" spans="1:97" ht="79.5" customHeight="1">
      <c r="A463" s="1821"/>
      <c r="B463" s="1814"/>
      <c r="C463" s="1814"/>
      <c r="D463" s="1814"/>
      <c r="E463" s="1814"/>
      <c r="F463" s="1814"/>
      <c r="G463" s="1814"/>
      <c r="H463" s="1814"/>
      <c r="I463" s="1814"/>
      <c r="J463" s="1814"/>
      <c r="K463" s="1814"/>
      <c r="L463" s="1814"/>
      <c r="M463" s="1819"/>
      <c r="N463" s="1173" t="s">
        <v>1830</v>
      </c>
      <c r="O463" s="1174" t="s">
        <v>1830</v>
      </c>
      <c r="P463" s="1175"/>
      <c r="Q463" s="1176"/>
      <c r="R463" s="1177" t="s">
        <v>1830</v>
      </c>
      <c r="S463" s="1174" t="s">
        <v>1830</v>
      </c>
      <c r="T463" s="1175"/>
      <c r="U463" s="1178"/>
      <c r="V463" s="1173" t="s">
        <v>1830</v>
      </c>
      <c r="W463" s="1174" t="s">
        <v>1830</v>
      </c>
      <c r="X463" s="1175"/>
      <c r="Y463" s="1176"/>
      <c r="Z463" s="1177" t="s">
        <v>1830</v>
      </c>
      <c r="AA463" s="1174" t="s">
        <v>1830</v>
      </c>
      <c r="AB463" s="1175"/>
      <c r="AC463" s="1178"/>
      <c r="AD463" s="1173" t="s">
        <v>1830</v>
      </c>
      <c r="AE463" s="1174" t="s">
        <v>1830</v>
      </c>
      <c r="AF463" s="1175"/>
      <c r="AG463" s="1176"/>
      <c r="AH463" s="1177" t="s">
        <v>1830</v>
      </c>
      <c r="AI463" s="1174" t="s">
        <v>1830</v>
      </c>
      <c r="AJ463" s="1175"/>
      <c r="AK463" s="1178"/>
      <c r="AL463" s="1173" t="s">
        <v>1830</v>
      </c>
      <c r="AM463" s="1174" t="s">
        <v>1830</v>
      </c>
      <c r="AN463" s="1175"/>
      <c r="AO463" s="1179"/>
      <c r="AP463" s="1177" t="s">
        <v>1830</v>
      </c>
      <c r="AQ463" s="1174" t="s">
        <v>1830</v>
      </c>
      <c r="AR463" s="1175"/>
      <c r="AS463" s="1178"/>
      <c r="AT463" s="1180" t="s">
        <v>1830</v>
      </c>
      <c r="AU463" s="1181" t="s">
        <v>1830</v>
      </c>
      <c r="AV463" s="1182"/>
      <c r="AW463" s="1183"/>
      <c r="AX463" s="1184" t="s">
        <v>1830</v>
      </c>
      <c r="AY463" s="1181" t="s">
        <v>1830</v>
      </c>
      <c r="AZ463" s="1182"/>
      <c r="BA463" s="1185"/>
      <c r="BB463" s="1186" t="s">
        <v>1830</v>
      </c>
      <c r="BC463" s="1187" t="s">
        <v>1830</v>
      </c>
      <c r="BD463" s="1188"/>
      <c r="BE463" s="1189"/>
      <c r="BF463" s="1190" t="s">
        <v>1830</v>
      </c>
      <c r="BG463" s="1187" t="s">
        <v>1830</v>
      </c>
      <c r="BH463" s="1188"/>
      <c r="BI463" s="1191"/>
      <c r="BJ463" s="1192" t="s">
        <v>1830</v>
      </c>
      <c r="BK463" s="1193" t="s">
        <v>1830</v>
      </c>
      <c r="BL463" s="1194"/>
      <c r="BM463" s="1195"/>
      <c r="BN463" s="1196" t="s">
        <v>1830</v>
      </c>
      <c r="BO463" s="1193" t="s">
        <v>1830</v>
      </c>
      <c r="BP463" s="1194"/>
      <c r="BQ463" s="1197"/>
      <c r="BR463" s="1198" t="s">
        <v>1830</v>
      </c>
      <c r="BS463" s="1199" t="s">
        <v>1830</v>
      </c>
      <c r="BT463" s="1200"/>
      <c r="BU463" s="1201"/>
      <c r="BV463" s="1202" t="s">
        <v>1830</v>
      </c>
      <c r="BW463" s="1199" t="s">
        <v>1830</v>
      </c>
      <c r="BX463" s="1200"/>
      <c r="BY463" s="1203"/>
      <c r="BZ463" s="570"/>
      <c r="CA463" s="570"/>
      <c r="CB463" s="570"/>
      <c r="CC463" s="570"/>
      <c r="CD463" s="570"/>
      <c r="CE463" s="570"/>
      <c r="CF463" s="570"/>
      <c r="CG463" s="570"/>
      <c r="CH463" s="570"/>
      <c r="CI463" s="570"/>
      <c r="CJ463" s="570"/>
      <c r="CK463" s="570"/>
      <c r="CL463" s="570"/>
      <c r="CM463" s="570"/>
      <c r="CN463" s="570"/>
      <c r="CO463" s="570"/>
      <c r="CP463" s="570"/>
      <c r="CQ463" s="570"/>
      <c r="CR463" s="570"/>
      <c r="CS463" s="570"/>
    </row>
    <row r="464" spans="1:97" ht="30" customHeight="1">
      <c r="A464" s="1830">
        <v>7</v>
      </c>
      <c r="B464" s="1831"/>
      <c r="C464" s="1832"/>
      <c r="D464" s="1833"/>
      <c r="E464" s="1828"/>
      <c r="F464" s="1826"/>
      <c r="G464" s="1827"/>
      <c r="H464" s="1826"/>
      <c r="I464" s="1827"/>
      <c r="J464" s="1826"/>
      <c r="K464" s="1827"/>
      <c r="L464" s="1828"/>
      <c r="M464" s="1829"/>
      <c r="N464" s="1142"/>
      <c r="O464" s="1143"/>
      <c r="P464" s="1144" t="str">
        <f>IF(N464="","",CONCATENATE(N$9,"-",N464,"-",O464))</f>
        <v/>
      </c>
      <c r="Q464" s="1145" t="s">
        <v>1830</v>
      </c>
      <c r="R464" s="1146"/>
      <c r="S464" s="1143"/>
      <c r="T464" s="1144" t="str">
        <f>IF(R464="","",CONCATENATE(N$9,"-",N464,"-",R464,"-",S464))</f>
        <v/>
      </c>
      <c r="U464" s="1147" t="s">
        <v>1830</v>
      </c>
      <c r="V464" s="1142"/>
      <c r="W464" s="1143"/>
      <c r="X464" s="1144" t="str">
        <f>IF(V464="","",CONCATENATE(V$9,"-",V464,"-",W464))</f>
        <v/>
      </c>
      <c r="Y464" s="1145" t="s">
        <v>1830</v>
      </c>
      <c r="Z464" s="1146"/>
      <c r="AA464" s="1143"/>
      <c r="AB464" s="1144" t="str">
        <f>IF(Z464="","",CONCATENATE(V$9,"-",V464,"-",Z464,"-",AA464))</f>
        <v/>
      </c>
      <c r="AC464" s="1147" t="s">
        <v>1830</v>
      </c>
      <c r="AD464" s="1142"/>
      <c r="AE464" s="1143"/>
      <c r="AF464" s="1144" t="str">
        <f>IF(AD464="","",CONCATENATE(AD$9,"-",AD464,"-",AE464))</f>
        <v/>
      </c>
      <c r="AG464" s="1145" t="s">
        <v>1830</v>
      </c>
      <c r="AH464" s="1146"/>
      <c r="AI464" s="1143"/>
      <c r="AJ464" s="1144" t="str">
        <f>IF(AH464="","",CONCATENATE(AD$9,"-",AD464,"-",AH464,"-",AI464))</f>
        <v/>
      </c>
      <c r="AK464" s="1147" t="s">
        <v>1830</v>
      </c>
      <c r="AL464" s="1142"/>
      <c r="AM464" s="1143"/>
      <c r="AN464" s="1144" t="str">
        <f>IF(AL464="","",CONCATENATE(AL$9,"-",AL464,"-",AM464))</f>
        <v/>
      </c>
      <c r="AO464" s="1148" t="s">
        <v>1830</v>
      </c>
      <c r="AP464" s="1146"/>
      <c r="AQ464" s="1143"/>
      <c r="AR464" s="1144" t="str">
        <f>IF(AP464="","",CONCATENATE(AL$9,"-",AL464,"-",AP464,"-",AQ464))</f>
        <v/>
      </c>
      <c r="AS464" s="1147" t="s">
        <v>1830</v>
      </c>
      <c r="AT464" s="1149"/>
      <c r="AU464" s="1150"/>
      <c r="AV464" s="1151" t="str">
        <f>IF(AT464="","",CONCATENATE(AT$9,"-",AT464,"-",AU464))</f>
        <v/>
      </c>
      <c r="AW464" s="1152" t="s">
        <v>1830</v>
      </c>
      <c r="AX464" s="1153"/>
      <c r="AY464" s="1150"/>
      <c r="AZ464" s="1151" t="str">
        <f>IF(AX464="","",CONCATENATE(AT$9,"-",AT464,"-",AX464,"-",AY464))</f>
        <v/>
      </c>
      <c r="BA464" s="1154" t="s">
        <v>1830</v>
      </c>
      <c r="BB464" s="1155"/>
      <c r="BC464" s="1156"/>
      <c r="BD464" s="1157" t="str">
        <f>IF(BB464="","",CONCATENATE(BB$9,"-",BB464,"-",BC464))</f>
        <v/>
      </c>
      <c r="BE464" s="1158" t="s">
        <v>1830</v>
      </c>
      <c r="BF464" s="1159"/>
      <c r="BG464" s="1156"/>
      <c r="BH464" s="1157" t="str">
        <f>IF(BF464="","",CONCATENATE(BB$9,"-",BB464,"-",BF464,"-",BG464))</f>
        <v/>
      </c>
      <c r="BI464" s="1160" t="s">
        <v>1830</v>
      </c>
      <c r="BJ464" s="1161"/>
      <c r="BK464" s="1162"/>
      <c r="BL464" s="1163" t="str">
        <f>IF(BJ464="","",CONCATENATE(BJ$9,"-",BJ464,"-",BK464))</f>
        <v/>
      </c>
      <c r="BM464" s="1164" t="s">
        <v>1830</v>
      </c>
      <c r="BN464" s="1165"/>
      <c r="BO464" s="1162"/>
      <c r="BP464" s="1163" t="str">
        <f>IF(BN464="","",CONCATENATE(BJ$9,"-",BJ464,"-",BN464,"-",BO464))</f>
        <v/>
      </c>
      <c r="BQ464" s="1166" t="s">
        <v>1830</v>
      </c>
      <c r="BR464" s="1167"/>
      <c r="BS464" s="1168"/>
      <c r="BT464" s="1169" t="str">
        <f>IF(BR464="","",CONCATENATE(BR$9,"-",BR464,"-",BS464))</f>
        <v/>
      </c>
      <c r="BU464" s="1170" t="s">
        <v>1830</v>
      </c>
      <c r="BV464" s="1171"/>
      <c r="BW464" s="1168"/>
      <c r="BX464" s="1169" t="str">
        <f>IF(BV464="","",CONCATENATE(BR$9,"-",BR464,"-",BV464,"-",BW464))</f>
        <v/>
      </c>
      <c r="BY464" s="1172" t="s">
        <v>1830</v>
      </c>
      <c r="BZ464" s="570"/>
      <c r="CA464" s="570"/>
      <c r="CB464" s="570"/>
      <c r="CC464" s="570"/>
      <c r="CD464" s="570"/>
      <c r="CE464" s="570"/>
      <c r="CF464" s="570"/>
      <c r="CG464" s="570"/>
      <c r="CH464" s="570"/>
      <c r="CI464" s="570"/>
      <c r="CJ464" s="570"/>
      <c r="CK464" s="570"/>
      <c r="CL464" s="570"/>
      <c r="CM464" s="570"/>
      <c r="CN464" s="570"/>
      <c r="CO464" s="570"/>
      <c r="CP464" s="570"/>
      <c r="CQ464" s="570"/>
      <c r="CR464" s="570"/>
      <c r="CS464" s="570"/>
    </row>
    <row r="465" spans="1:97" ht="79.5" customHeight="1">
      <c r="A465" s="1821"/>
      <c r="B465" s="1814"/>
      <c r="C465" s="1814"/>
      <c r="D465" s="1814"/>
      <c r="E465" s="1814"/>
      <c r="F465" s="1814"/>
      <c r="G465" s="1814"/>
      <c r="H465" s="1814"/>
      <c r="I465" s="1814"/>
      <c r="J465" s="1814"/>
      <c r="K465" s="1814"/>
      <c r="L465" s="1814"/>
      <c r="M465" s="1819"/>
      <c r="N465" s="1173" t="s">
        <v>1830</v>
      </c>
      <c r="O465" s="1174" t="s">
        <v>1830</v>
      </c>
      <c r="P465" s="1175"/>
      <c r="Q465" s="1176"/>
      <c r="R465" s="1177" t="s">
        <v>1830</v>
      </c>
      <c r="S465" s="1174" t="s">
        <v>1830</v>
      </c>
      <c r="T465" s="1175"/>
      <c r="U465" s="1178"/>
      <c r="V465" s="1173" t="s">
        <v>1830</v>
      </c>
      <c r="W465" s="1174" t="s">
        <v>1830</v>
      </c>
      <c r="X465" s="1175"/>
      <c r="Y465" s="1176"/>
      <c r="Z465" s="1177" t="s">
        <v>1830</v>
      </c>
      <c r="AA465" s="1174" t="s">
        <v>1830</v>
      </c>
      <c r="AB465" s="1175"/>
      <c r="AC465" s="1178"/>
      <c r="AD465" s="1173" t="s">
        <v>1830</v>
      </c>
      <c r="AE465" s="1174" t="s">
        <v>1830</v>
      </c>
      <c r="AF465" s="1175"/>
      <c r="AG465" s="1176"/>
      <c r="AH465" s="1177" t="s">
        <v>1830</v>
      </c>
      <c r="AI465" s="1174" t="s">
        <v>1830</v>
      </c>
      <c r="AJ465" s="1175"/>
      <c r="AK465" s="1178"/>
      <c r="AL465" s="1173" t="s">
        <v>1830</v>
      </c>
      <c r="AM465" s="1174" t="s">
        <v>1830</v>
      </c>
      <c r="AN465" s="1175"/>
      <c r="AO465" s="1179"/>
      <c r="AP465" s="1177" t="s">
        <v>1830</v>
      </c>
      <c r="AQ465" s="1174" t="s">
        <v>1830</v>
      </c>
      <c r="AR465" s="1175"/>
      <c r="AS465" s="1178"/>
      <c r="AT465" s="1180" t="s">
        <v>1830</v>
      </c>
      <c r="AU465" s="1181" t="s">
        <v>1830</v>
      </c>
      <c r="AV465" s="1182"/>
      <c r="AW465" s="1183"/>
      <c r="AX465" s="1184" t="s">
        <v>1830</v>
      </c>
      <c r="AY465" s="1181" t="s">
        <v>1830</v>
      </c>
      <c r="AZ465" s="1182"/>
      <c r="BA465" s="1185"/>
      <c r="BB465" s="1186" t="s">
        <v>1830</v>
      </c>
      <c r="BC465" s="1187" t="s">
        <v>1830</v>
      </c>
      <c r="BD465" s="1188"/>
      <c r="BE465" s="1189"/>
      <c r="BF465" s="1190" t="s">
        <v>1830</v>
      </c>
      <c r="BG465" s="1187" t="s">
        <v>1830</v>
      </c>
      <c r="BH465" s="1188"/>
      <c r="BI465" s="1191"/>
      <c r="BJ465" s="1192" t="s">
        <v>1830</v>
      </c>
      <c r="BK465" s="1193" t="s">
        <v>1830</v>
      </c>
      <c r="BL465" s="1194"/>
      <c r="BM465" s="1195"/>
      <c r="BN465" s="1196" t="s">
        <v>1830</v>
      </c>
      <c r="BO465" s="1193" t="s">
        <v>1830</v>
      </c>
      <c r="BP465" s="1194"/>
      <c r="BQ465" s="1197"/>
      <c r="BR465" s="1198" t="s">
        <v>1830</v>
      </c>
      <c r="BS465" s="1199" t="s">
        <v>1830</v>
      </c>
      <c r="BT465" s="1200"/>
      <c r="BU465" s="1201"/>
      <c r="BV465" s="1202" t="s">
        <v>1830</v>
      </c>
      <c r="BW465" s="1199" t="s">
        <v>1830</v>
      </c>
      <c r="BX465" s="1200"/>
      <c r="BY465" s="1203"/>
      <c r="BZ465" s="570"/>
      <c r="CA465" s="570"/>
      <c r="CB465" s="570"/>
      <c r="CC465" s="570"/>
      <c r="CD465" s="570"/>
      <c r="CE465" s="570"/>
      <c r="CF465" s="570"/>
      <c r="CG465" s="570"/>
      <c r="CH465" s="570"/>
      <c r="CI465" s="570"/>
      <c r="CJ465" s="570"/>
      <c r="CK465" s="570"/>
      <c r="CL465" s="570"/>
      <c r="CM465" s="570"/>
      <c r="CN465" s="570"/>
      <c r="CO465" s="570"/>
      <c r="CP465" s="570"/>
      <c r="CQ465" s="570"/>
      <c r="CR465" s="570"/>
      <c r="CS465" s="570"/>
    </row>
    <row r="466" spans="1:97" ht="30" customHeight="1">
      <c r="A466" s="1830">
        <v>8</v>
      </c>
      <c r="B466" s="1831"/>
      <c r="C466" s="1832"/>
      <c r="D466" s="1833"/>
      <c r="E466" s="1828"/>
      <c r="F466" s="1826"/>
      <c r="G466" s="1827"/>
      <c r="H466" s="1826"/>
      <c r="I466" s="1827"/>
      <c r="J466" s="1826"/>
      <c r="K466" s="1827"/>
      <c r="L466" s="1828"/>
      <c r="M466" s="1829"/>
      <c r="N466" s="1142"/>
      <c r="O466" s="1143"/>
      <c r="P466" s="1144" t="str">
        <f>IF(N466="","",CONCATENATE(N$9,"-",N466,"-",O466))</f>
        <v/>
      </c>
      <c r="Q466" s="1145" t="s">
        <v>1830</v>
      </c>
      <c r="R466" s="1146"/>
      <c r="S466" s="1143"/>
      <c r="T466" s="1144" t="str">
        <f>IF(R466="","",CONCATENATE(N$9,"-",N466,"-",R466,"-",S466))</f>
        <v/>
      </c>
      <c r="U466" s="1147" t="s">
        <v>1830</v>
      </c>
      <c r="V466" s="1142"/>
      <c r="W466" s="1143"/>
      <c r="X466" s="1144" t="str">
        <f>IF(V466="","",CONCATENATE(V$9,"-",V466,"-",W466))</f>
        <v/>
      </c>
      <c r="Y466" s="1145" t="s">
        <v>1830</v>
      </c>
      <c r="Z466" s="1146"/>
      <c r="AA466" s="1143"/>
      <c r="AB466" s="1144" t="str">
        <f>IF(Z466="","",CONCATENATE(V$9,"-",V466,"-",Z466,"-",AA466))</f>
        <v/>
      </c>
      <c r="AC466" s="1147" t="s">
        <v>1830</v>
      </c>
      <c r="AD466" s="1142"/>
      <c r="AE466" s="1143"/>
      <c r="AF466" s="1144" t="str">
        <f>IF(AD466="","",CONCATENATE(AD$9,"-",AD466,"-",AE466))</f>
        <v/>
      </c>
      <c r="AG466" s="1145" t="s">
        <v>1830</v>
      </c>
      <c r="AH466" s="1146"/>
      <c r="AI466" s="1143"/>
      <c r="AJ466" s="1144" t="str">
        <f>IF(AH466="","",CONCATENATE(AD$9,"-",AD466,"-",AH466,"-",AI466))</f>
        <v/>
      </c>
      <c r="AK466" s="1147" t="s">
        <v>1830</v>
      </c>
      <c r="AL466" s="1142"/>
      <c r="AM466" s="1143"/>
      <c r="AN466" s="1144" t="str">
        <f>IF(AL466="","",CONCATENATE(AL$9,"-",AL466,"-",AM466))</f>
        <v/>
      </c>
      <c r="AO466" s="1148" t="s">
        <v>1830</v>
      </c>
      <c r="AP466" s="1146"/>
      <c r="AQ466" s="1143"/>
      <c r="AR466" s="1144" t="str">
        <f>IF(AP466="","",CONCATENATE(AL$9,"-",AL466,"-",AP466,"-",AQ466))</f>
        <v/>
      </c>
      <c r="AS466" s="1147" t="s">
        <v>1830</v>
      </c>
      <c r="AT466" s="1149"/>
      <c r="AU466" s="1150"/>
      <c r="AV466" s="1151" t="str">
        <f>IF(AT466="","",CONCATENATE(AT$9,"-",AT466,"-",AU466))</f>
        <v/>
      </c>
      <c r="AW466" s="1152" t="s">
        <v>1830</v>
      </c>
      <c r="AX466" s="1153"/>
      <c r="AY466" s="1150"/>
      <c r="AZ466" s="1151" t="str">
        <f>IF(AX466="","",CONCATENATE(AT$9,"-",AT466,"-",AX466,"-",AY466))</f>
        <v/>
      </c>
      <c r="BA466" s="1154" t="s">
        <v>1830</v>
      </c>
      <c r="BB466" s="1155"/>
      <c r="BC466" s="1156"/>
      <c r="BD466" s="1157" t="str">
        <f>IF(BB466="","",CONCATENATE(BB$9,"-",BB466,"-",BC466))</f>
        <v/>
      </c>
      <c r="BE466" s="1158" t="s">
        <v>1830</v>
      </c>
      <c r="BF466" s="1159"/>
      <c r="BG466" s="1156"/>
      <c r="BH466" s="1157" t="str">
        <f>IF(BF466="","",CONCATENATE(BB$9,"-",BB466,"-",BF466,"-",BG466))</f>
        <v/>
      </c>
      <c r="BI466" s="1160" t="s">
        <v>1830</v>
      </c>
      <c r="BJ466" s="1161"/>
      <c r="BK466" s="1162"/>
      <c r="BL466" s="1163" t="str">
        <f>IF(BJ466="","",CONCATENATE(BJ$9,"-",BJ466,"-",BK466))</f>
        <v/>
      </c>
      <c r="BM466" s="1164" t="s">
        <v>1830</v>
      </c>
      <c r="BN466" s="1165"/>
      <c r="BO466" s="1162"/>
      <c r="BP466" s="1163" t="str">
        <f>IF(BN466="","",CONCATENATE(BJ$9,"-",BJ466,"-",BN466,"-",BO466))</f>
        <v/>
      </c>
      <c r="BQ466" s="1166" t="s">
        <v>1830</v>
      </c>
      <c r="BR466" s="1167"/>
      <c r="BS466" s="1168"/>
      <c r="BT466" s="1169" t="str">
        <f>IF(BR466="","",CONCATENATE(BR$9,"-",BR466,"-",BS466))</f>
        <v/>
      </c>
      <c r="BU466" s="1170" t="s">
        <v>1830</v>
      </c>
      <c r="BV466" s="1171"/>
      <c r="BW466" s="1168"/>
      <c r="BX466" s="1169" t="str">
        <f>IF(BV466="","",CONCATENATE(BR$9,"-",BR466,"-",BV466,"-",BW466))</f>
        <v/>
      </c>
      <c r="BY466" s="1172" t="s">
        <v>1830</v>
      </c>
      <c r="BZ466" s="570"/>
      <c r="CA466" s="570"/>
      <c r="CB466" s="570"/>
      <c r="CC466" s="570"/>
      <c r="CD466" s="570"/>
      <c r="CE466" s="570"/>
      <c r="CF466" s="570"/>
      <c r="CG466" s="570"/>
      <c r="CH466" s="570"/>
      <c r="CI466" s="570"/>
      <c r="CJ466" s="570"/>
      <c r="CK466" s="570"/>
      <c r="CL466" s="570"/>
      <c r="CM466" s="570"/>
      <c r="CN466" s="570"/>
      <c r="CO466" s="570"/>
      <c r="CP466" s="570"/>
      <c r="CQ466" s="570"/>
      <c r="CR466" s="570"/>
      <c r="CS466" s="570"/>
    </row>
    <row r="467" spans="1:97" ht="79.5" customHeight="1">
      <c r="A467" s="1821"/>
      <c r="B467" s="1814"/>
      <c r="C467" s="1814"/>
      <c r="D467" s="1814"/>
      <c r="E467" s="1814"/>
      <c r="F467" s="1814"/>
      <c r="G467" s="1814"/>
      <c r="H467" s="1814"/>
      <c r="I467" s="1814"/>
      <c r="J467" s="1814"/>
      <c r="K467" s="1814"/>
      <c r="L467" s="1814"/>
      <c r="M467" s="1819"/>
      <c r="N467" s="1173" t="s">
        <v>1830</v>
      </c>
      <c r="O467" s="1174" t="s">
        <v>1830</v>
      </c>
      <c r="P467" s="1175"/>
      <c r="Q467" s="1176"/>
      <c r="R467" s="1177" t="s">
        <v>1830</v>
      </c>
      <c r="S467" s="1174" t="s">
        <v>1830</v>
      </c>
      <c r="T467" s="1175"/>
      <c r="U467" s="1178"/>
      <c r="V467" s="1173" t="s">
        <v>1830</v>
      </c>
      <c r="W467" s="1174" t="s">
        <v>1830</v>
      </c>
      <c r="X467" s="1175"/>
      <c r="Y467" s="1176"/>
      <c r="Z467" s="1177" t="s">
        <v>1830</v>
      </c>
      <c r="AA467" s="1174" t="s">
        <v>1830</v>
      </c>
      <c r="AB467" s="1175"/>
      <c r="AC467" s="1178"/>
      <c r="AD467" s="1173" t="s">
        <v>1830</v>
      </c>
      <c r="AE467" s="1174" t="s">
        <v>1830</v>
      </c>
      <c r="AF467" s="1175"/>
      <c r="AG467" s="1176"/>
      <c r="AH467" s="1177" t="s">
        <v>1830</v>
      </c>
      <c r="AI467" s="1174" t="s">
        <v>1830</v>
      </c>
      <c r="AJ467" s="1175"/>
      <c r="AK467" s="1178"/>
      <c r="AL467" s="1173" t="s">
        <v>1830</v>
      </c>
      <c r="AM467" s="1174" t="s">
        <v>1830</v>
      </c>
      <c r="AN467" s="1175"/>
      <c r="AO467" s="1179"/>
      <c r="AP467" s="1177" t="s">
        <v>1830</v>
      </c>
      <c r="AQ467" s="1174" t="s">
        <v>1830</v>
      </c>
      <c r="AR467" s="1175"/>
      <c r="AS467" s="1178"/>
      <c r="AT467" s="1180" t="s">
        <v>1830</v>
      </c>
      <c r="AU467" s="1181" t="s">
        <v>1830</v>
      </c>
      <c r="AV467" s="1182"/>
      <c r="AW467" s="1183"/>
      <c r="AX467" s="1184" t="s">
        <v>1830</v>
      </c>
      <c r="AY467" s="1181" t="s">
        <v>1830</v>
      </c>
      <c r="AZ467" s="1182"/>
      <c r="BA467" s="1185"/>
      <c r="BB467" s="1186" t="s">
        <v>1830</v>
      </c>
      <c r="BC467" s="1187" t="s">
        <v>1830</v>
      </c>
      <c r="BD467" s="1188"/>
      <c r="BE467" s="1189"/>
      <c r="BF467" s="1190" t="s">
        <v>1830</v>
      </c>
      <c r="BG467" s="1187" t="s">
        <v>1830</v>
      </c>
      <c r="BH467" s="1188"/>
      <c r="BI467" s="1191"/>
      <c r="BJ467" s="1192" t="s">
        <v>1830</v>
      </c>
      <c r="BK467" s="1193" t="s">
        <v>1830</v>
      </c>
      <c r="BL467" s="1194"/>
      <c r="BM467" s="1195"/>
      <c r="BN467" s="1196" t="s">
        <v>1830</v>
      </c>
      <c r="BO467" s="1193" t="s">
        <v>1830</v>
      </c>
      <c r="BP467" s="1194"/>
      <c r="BQ467" s="1197"/>
      <c r="BR467" s="1198" t="s">
        <v>1830</v>
      </c>
      <c r="BS467" s="1199" t="s">
        <v>1830</v>
      </c>
      <c r="BT467" s="1200"/>
      <c r="BU467" s="1201"/>
      <c r="BV467" s="1202" t="s">
        <v>1830</v>
      </c>
      <c r="BW467" s="1199" t="s">
        <v>1830</v>
      </c>
      <c r="BX467" s="1200"/>
      <c r="BY467" s="1203"/>
      <c r="BZ467" s="570"/>
      <c r="CA467" s="570"/>
      <c r="CB467" s="570"/>
      <c r="CC467" s="570"/>
      <c r="CD467" s="570"/>
      <c r="CE467" s="570"/>
      <c r="CF467" s="570"/>
      <c r="CG467" s="570"/>
      <c r="CH467" s="570"/>
      <c r="CI467" s="570"/>
      <c r="CJ467" s="570"/>
      <c r="CK467" s="570"/>
      <c r="CL467" s="570"/>
      <c r="CM467" s="570"/>
      <c r="CN467" s="570"/>
      <c r="CO467" s="570"/>
      <c r="CP467" s="570"/>
      <c r="CQ467" s="570"/>
      <c r="CR467" s="570"/>
      <c r="CS467" s="570"/>
    </row>
    <row r="468" spans="1:97" ht="30" customHeight="1">
      <c r="A468" s="1830">
        <v>9</v>
      </c>
      <c r="B468" s="1831"/>
      <c r="C468" s="1832"/>
      <c r="D468" s="1833"/>
      <c r="E468" s="1828"/>
      <c r="F468" s="1826"/>
      <c r="G468" s="1827"/>
      <c r="H468" s="1826"/>
      <c r="I468" s="1827"/>
      <c r="J468" s="1826"/>
      <c r="K468" s="1827"/>
      <c r="L468" s="1828"/>
      <c r="M468" s="1829"/>
      <c r="N468" s="1142"/>
      <c r="O468" s="1143"/>
      <c r="P468" s="1144" t="str">
        <f>IF(N468="","",CONCATENATE(N$9,"-",N468,"-",O468))</f>
        <v/>
      </c>
      <c r="Q468" s="1145" t="s">
        <v>1830</v>
      </c>
      <c r="R468" s="1146"/>
      <c r="S468" s="1143"/>
      <c r="T468" s="1144" t="str">
        <f>IF(R468="","",CONCATENATE(N$9,"-",N468,"-",R468,"-",S468))</f>
        <v/>
      </c>
      <c r="U468" s="1147" t="s">
        <v>1830</v>
      </c>
      <c r="V468" s="1142"/>
      <c r="W468" s="1143"/>
      <c r="X468" s="1144" t="str">
        <f>IF(V468="","",CONCATENATE(V$9,"-",V468,"-",W468))</f>
        <v/>
      </c>
      <c r="Y468" s="1145" t="s">
        <v>1830</v>
      </c>
      <c r="Z468" s="1146"/>
      <c r="AA468" s="1143"/>
      <c r="AB468" s="1144" t="str">
        <f>IF(Z468="","",CONCATENATE(V$9,"-",V468,"-",Z468,"-",AA468))</f>
        <v/>
      </c>
      <c r="AC468" s="1147" t="s">
        <v>1830</v>
      </c>
      <c r="AD468" s="1142"/>
      <c r="AE468" s="1143"/>
      <c r="AF468" s="1144" t="str">
        <f>IF(AD468="","",CONCATENATE(AD$9,"-",AD468,"-",AE468))</f>
        <v/>
      </c>
      <c r="AG468" s="1145" t="s">
        <v>1830</v>
      </c>
      <c r="AH468" s="1146"/>
      <c r="AI468" s="1143"/>
      <c r="AJ468" s="1144" t="str">
        <f>IF(AH468="","",CONCATENATE(AD$9,"-",AD468,"-",AH468,"-",AI468))</f>
        <v/>
      </c>
      <c r="AK468" s="1147" t="s">
        <v>1830</v>
      </c>
      <c r="AL468" s="1142"/>
      <c r="AM468" s="1143"/>
      <c r="AN468" s="1144" t="str">
        <f>IF(AL468="","",CONCATENATE(AL$9,"-",AL468,"-",AM468))</f>
        <v/>
      </c>
      <c r="AO468" s="1148" t="s">
        <v>1830</v>
      </c>
      <c r="AP468" s="1146"/>
      <c r="AQ468" s="1143"/>
      <c r="AR468" s="1144" t="str">
        <f>IF(AP468="","",CONCATENATE(AL$9,"-",AL468,"-",AP468,"-",AQ468))</f>
        <v/>
      </c>
      <c r="AS468" s="1147" t="s">
        <v>1830</v>
      </c>
      <c r="AT468" s="1149"/>
      <c r="AU468" s="1150"/>
      <c r="AV468" s="1151" t="str">
        <f>IF(AT468="","",CONCATENATE(AT$9,"-",AT468,"-",AU468))</f>
        <v/>
      </c>
      <c r="AW468" s="1152" t="s">
        <v>1830</v>
      </c>
      <c r="AX468" s="1153"/>
      <c r="AY468" s="1150"/>
      <c r="AZ468" s="1151" t="str">
        <f>IF(AX468="","",CONCATENATE(AT$9,"-",AT468,"-",AX468,"-",AY468))</f>
        <v/>
      </c>
      <c r="BA468" s="1154" t="s">
        <v>1830</v>
      </c>
      <c r="BB468" s="1155"/>
      <c r="BC468" s="1156"/>
      <c r="BD468" s="1157" t="str">
        <f>IF(BB468="","",CONCATENATE(BB$9,"-",BB468,"-",BC468))</f>
        <v/>
      </c>
      <c r="BE468" s="1158" t="s">
        <v>1830</v>
      </c>
      <c r="BF468" s="1159"/>
      <c r="BG468" s="1156"/>
      <c r="BH468" s="1157" t="str">
        <f>IF(BF468="","",CONCATENATE(BB$9,"-",BB468,"-",BF468,"-",BG468))</f>
        <v/>
      </c>
      <c r="BI468" s="1160" t="s">
        <v>1830</v>
      </c>
      <c r="BJ468" s="1161"/>
      <c r="BK468" s="1162"/>
      <c r="BL468" s="1163" t="str">
        <f>IF(BJ468="","",CONCATENATE(BJ$9,"-",BJ468,"-",BK468))</f>
        <v/>
      </c>
      <c r="BM468" s="1164" t="s">
        <v>1830</v>
      </c>
      <c r="BN468" s="1165"/>
      <c r="BO468" s="1162"/>
      <c r="BP468" s="1163" t="str">
        <f>IF(BN468="","",CONCATENATE(BJ$9,"-",BJ468,"-",BN468,"-",BO468))</f>
        <v/>
      </c>
      <c r="BQ468" s="1166" t="s">
        <v>1830</v>
      </c>
      <c r="BR468" s="1167"/>
      <c r="BS468" s="1168"/>
      <c r="BT468" s="1169" t="str">
        <f>IF(BR468="","",CONCATENATE(BR$9,"-",BR468,"-",BS468))</f>
        <v/>
      </c>
      <c r="BU468" s="1170" t="s">
        <v>1830</v>
      </c>
      <c r="BV468" s="1171"/>
      <c r="BW468" s="1168"/>
      <c r="BX468" s="1169" t="str">
        <f>IF(BV468="","",CONCATENATE(BR$9,"-",BR468,"-",BV468,"-",BW468))</f>
        <v/>
      </c>
      <c r="BY468" s="1172" t="s">
        <v>1830</v>
      </c>
      <c r="BZ468" s="570"/>
      <c r="CA468" s="570"/>
      <c r="CB468" s="570"/>
      <c r="CC468" s="570"/>
      <c r="CD468" s="570"/>
      <c r="CE468" s="570"/>
      <c r="CF468" s="570"/>
      <c r="CG468" s="570"/>
      <c r="CH468" s="570"/>
      <c r="CI468" s="570"/>
      <c r="CJ468" s="570"/>
      <c r="CK468" s="570"/>
      <c r="CL468" s="570"/>
      <c r="CM468" s="570"/>
      <c r="CN468" s="570"/>
      <c r="CO468" s="570"/>
      <c r="CP468" s="570"/>
      <c r="CQ468" s="570"/>
      <c r="CR468" s="570"/>
      <c r="CS468" s="570"/>
    </row>
    <row r="469" spans="1:97" ht="79.5" customHeight="1">
      <c r="A469" s="1821"/>
      <c r="B469" s="1814"/>
      <c r="C469" s="1814"/>
      <c r="D469" s="1814"/>
      <c r="E469" s="1814"/>
      <c r="F469" s="1814"/>
      <c r="G469" s="1814"/>
      <c r="H469" s="1814"/>
      <c r="I469" s="1814"/>
      <c r="J469" s="1814"/>
      <c r="K469" s="1814"/>
      <c r="L469" s="1814"/>
      <c r="M469" s="1819"/>
      <c r="N469" s="1173" t="s">
        <v>1830</v>
      </c>
      <c r="O469" s="1174" t="s">
        <v>1830</v>
      </c>
      <c r="P469" s="1175"/>
      <c r="Q469" s="1176"/>
      <c r="R469" s="1177" t="s">
        <v>1830</v>
      </c>
      <c r="S469" s="1174" t="s">
        <v>1830</v>
      </c>
      <c r="T469" s="1175"/>
      <c r="U469" s="1178"/>
      <c r="V469" s="1173" t="s">
        <v>1830</v>
      </c>
      <c r="W469" s="1174" t="s">
        <v>1830</v>
      </c>
      <c r="X469" s="1175"/>
      <c r="Y469" s="1176"/>
      <c r="Z469" s="1177" t="s">
        <v>1830</v>
      </c>
      <c r="AA469" s="1174" t="s">
        <v>1830</v>
      </c>
      <c r="AB469" s="1175"/>
      <c r="AC469" s="1178"/>
      <c r="AD469" s="1173" t="s">
        <v>1830</v>
      </c>
      <c r="AE469" s="1174" t="s">
        <v>1830</v>
      </c>
      <c r="AF469" s="1175"/>
      <c r="AG469" s="1176"/>
      <c r="AH469" s="1177" t="s">
        <v>1830</v>
      </c>
      <c r="AI469" s="1174" t="s">
        <v>1830</v>
      </c>
      <c r="AJ469" s="1175"/>
      <c r="AK469" s="1178"/>
      <c r="AL469" s="1173" t="s">
        <v>1830</v>
      </c>
      <c r="AM469" s="1174" t="s">
        <v>1830</v>
      </c>
      <c r="AN469" s="1175"/>
      <c r="AO469" s="1179"/>
      <c r="AP469" s="1177" t="s">
        <v>1830</v>
      </c>
      <c r="AQ469" s="1174" t="s">
        <v>1830</v>
      </c>
      <c r="AR469" s="1175"/>
      <c r="AS469" s="1178"/>
      <c r="AT469" s="1180" t="s">
        <v>1830</v>
      </c>
      <c r="AU469" s="1181" t="s">
        <v>1830</v>
      </c>
      <c r="AV469" s="1182"/>
      <c r="AW469" s="1183"/>
      <c r="AX469" s="1184" t="s">
        <v>1830</v>
      </c>
      <c r="AY469" s="1181" t="s">
        <v>1830</v>
      </c>
      <c r="AZ469" s="1182"/>
      <c r="BA469" s="1185"/>
      <c r="BB469" s="1186" t="s">
        <v>1830</v>
      </c>
      <c r="BC469" s="1187" t="s">
        <v>1830</v>
      </c>
      <c r="BD469" s="1188"/>
      <c r="BE469" s="1189"/>
      <c r="BF469" s="1190" t="s">
        <v>1830</v>
      </c>
      <c r="BG469" s="1187" t="s">
        <v>1830</v>
      </c>
      <c r="BH469" s="1188"/>
      <c r="BI469" s="1191"/>
      <c r="BJ469" s="1192" t="s">
        <v>1830</v>
      </c>
      <c r="BK469" s="1193" t="s">
        <v>1830</v>
      </c>
      <c r="BL469" s="1194"/>
      <c r="BM469" s="1195"/>
      <c r="BN469" s="1196" t="s">
        <v>1830</v>
      </c>
      <c r="BO469" s="1193" t="s">
        <v>1830</v>
      </c>
      <c r="BP469" s="1194"/>
      <c r="BQ469" s="1197"/>
      <c r="BR469" s="1198" t="s">
        <v>1830</v>
      </c>
      <c r="BS469" s="1199" t="s">
        <v>1830</v>
      </c>
      <c r="BT469" s="1200"/>
      <c r="BU469" s="1201"/>
      <c r="BV469" s="1202" t="s">
        <v>1830</v>
      </c>
      <c r="BW469" s="1199" t="s">
        <v>1830</v>
      </c>
      <c r="BX469" s="1200"/>
      <c r="BY469" s="1203"/>
      <c r="BZ469" s="570"/>
      <c r="CA469" s="570"/>
      <c r="CB469" s="570"/>
      <c r="CC469" s="570"/>
      <c r="CD469" s="570"/>
      <c r="CE469" s="570"/>
      <c r="CF469" s="570"/>
      <c r="CG469" s="570"/>
      <c r="CH469" s="570"/>
      <c r="CI469" s="570"/>
      <c r="CJ469" s="570"/>
      <c r="CK469" s="570"/>
      <c r="CL469" s="570"/>
      <c r="CM469" s="570"/>
      <c r="CN469" s="570"/>
      <c r="CO469" s="570"/>
      <c r="CP469" s="570"/>
      <c r="CQ469" s="570"/>
      <c r="CR469" s="570"/>
      <c r="CS469" s="570"/>
    </row>
    <row r="470" spans="1:97" ht="30" customHeight="1">
      <c r="A470" s="1830">
        <v>10</v>
      </c>
      <c r="B470" s="1831"/>
      <c r="C470" s="1832"/>
      <c r="D470" s="1833"/>
      <c r="E470" s="1828"/>
      <c r="F470" s="1826"/>
      <c r="G470" s="1827"/>
      <c r="H470" s="1826"/>
      <c r="I470" s="1827"/>
      <c r="J470" s="1826"/>
      <c r="K470" s="1827"/>
      <c r="L470" s="1828"/>
      <c r="M470" s="1829"/>
      <c r="N470" s="1142"/>
      <c r="O470" s="1143"/>
      <c r="P470" s="1144" t="str">
        <f>IF(N470="","",CONCATENATE(N$9,"-",N470,"-",O470))</f>
        <v/>
      </c>
      <c r="Q470" s="1145" t="s">
        <v>1830</v>
      </c>
      <c r="R470" s="1146"/>
      <c r="S470" s="1143"/>
      <c r="T470" s="1144" t="str">
        <f>IF(R470="","",CONCATENATE(N$9,"-",N470,"-",R470,"-",S470))</f>
        <v/>
      </c>
      <c r="U470" s="1147" t="s">
        <v>1830</v>
      </c>
      <c r="V470" s="1142"/>
      <c r="W470" s="1143"/>
      <c r="X470" s="1144" t="str">
        <f>IF(V470="","",CONCATENATE(V$9,"-",V470,"-",W470))</f>
        <v/>
      </c>
      <c r="Y470" s="1145" t="s">
        <v>1830</v>
      </c>
      <c r="Z470" s="1146"/>
      <c r="AA470" s="1143"/>
      <c r="AB470" s="1144" t="str">
        <f>IF(Z470="","",CONCATENATE(V$9,"-",V470,"-",Z470,"-",AA470))</f>
        <v/>
      </c>
      <c r="AC470" s="1147" t="s">
        <v>1830</v>
      </c>
      <c r="AD470" s="1142"/>
      <c r="AE470" s="1143"/>
      <c r="AF470" s="1144" t="str">
        <f>IF(AD470="","",CONCATENATE(AD$9,"-",AD470,"-",AE470))</f>
        <v/>
      </c>
      <c r="AG470" s="1145" t="s">
        <v>1830</v>
      </c>
      <c r="AH470" s="1146"/>
      <c r="AI470" s="1143"/>
      <c r="AJ470" s="1144" t="str">
        <f>IF(AH470="","",CONCATENATE(AD$9,"-",AD470,"-",AH470,"-",AI470))</f>
        <v/>
      </c>
      <c r="AK470" s="1147" t="s">
        <v>1830</v>
      </c>
      <c r="AL470" s="1142"/>
      <c r="AM470" s="1143"/>
      <c r="AN470" s="1144" t="str">
        <f>IF(AL470="","",CONCATENATE(AL$9,"-",AL470,"-",AM470))</f>
        <v/>
      </c>
      <c r="AO470" s="1148" t="s">
        <v>1830</v>
      </c>
      <c r="AP470" s="1146"/>
      <c r="AQ470" s="1143"/>
      <c r="AR470" s="1144" t="str">
        <f>IF(AP470="","",CONCATENATE(AL$9,"-",AL470,"-",AP470,"-",AQ470))</f>
        <v/>
      </c>
      <c r="AS470" s="1147" t="s">
        <v>1830</v>
      </c>
      <c r="AT470" s="1149"/>
      <c r="AU470" s="1150"/>
      <c r="AV470" s="1151" t="str">
        <f>IF(AT470="","",CONCATENATE(AT$9,"-",AT470,"-",AU470))</f>
        <v/>
      </c>
      <c r="AW470" s="1152" t="s">
        <v>1830</v>
      </c>
      <c r="AX470" s="1153"/>
      <c r="AY470" s="1150"/>
      <c r="AZ470" s="1151" t="str">
        <f>IF(AX470="","",CONCATENATE(AT$9,"-",AT470,"-",AX470,"-",AY470))</f>
        <v/>
      </c>
      <c r="BA470" s="1154" t="s">
        <v>1830</v>
      </c>
      <c r="BB470" s="1155"/>
      <c r="BC470" s="1156"/>
      <c r="BD470" s="1157" t="str">
        <f>IF(BB470="","",CONCATENATE(BB$9,"-",BB470,"-",BC470))</f>
        <v/>
      </c>
      <c r="BE470" s="1158" t="s">
        <v>1830</v>
      </c>
      <c r="BF470" s="1159"/>
      <c r="BG470" s="1156"/>
      <c r="BH470" s="1157" t="str">
        <f>IF(BF470="","",CONCATENATE(BB$9,"-",BB470,"-",BF470,"-",BG470))</f>
        <v/>
      </c>
      <c r="BI470" s="1160" t="s">
        <v>1830</v>
      </c>
      <c r="BJ470" s="1161"/>
      <c r="BK470" s="1162"/>
      <c r="BL470" s="1163" t="str">
        <f>IF(BJ470="","",CONCATENATE(BJ$9,"-",BJ470,"-",BK470))</f>
        <v/>
      </c>
      <c r="BM470" s="1164" t="s">
        <v>1830</v>
      </c>
      <c r="BN470" s="1165"/>
      <c r="BO470" s="1162"/>
      <c r="BP470" s="1163" t="str">
        <f>IF(BN470="","",CONCATENATE(BJ$9,"-",BJ470,"-",BN470,"-",BO470))</f>
        <v/>
      </c>
      <c r="BQ470" s="1166" t="s">
        <v>1830</v>
      </c>
      <c r="BR470" s="1167"/>
      <c r="BS470" s="1168"/>
      <c r="BT470" s="1169" t="str">
        <f>IF(BR470="","",CONCATENATE(BR$9,"-",BR470,"-",BS470))</f>
        <v/>
      </c>
      <c r="BU470" s="1170" t="s">
        <v>1830</v>
      </c>
      <c r="BV470" s="1171"/>
      <c r="BW470" s="1168"/>
      <c r="BX470" s="1169" t="str">
        <f>IF(BV470="","",CONCATENATE(BR$9,"-",BR470,"-",BV470,"-",BW470))</f>
        <v/>
      </c>
      <c r="BY470" s="1172" t="s">
        <v>1830</v>
      </c>
      <c r="BZ470" s="570"/>
      <c r="CA470" s="570"/>
      <c r="CB470" s="570"/>
      <c r="CC470" s="570"/>
      <c r="CD470" s="570"/>
      <c r="CE470" s="570"/>
      <c r="CF470" s="570"/>
      <c r="CG470" s="570"/>
      <c r="CH470" s="570"/>
      <c r="CI470" s="570"/>
      <c r="CJ470" s="570"/>
      <c r="CK470" s="570"/>
      <c r="CL470" s="570"/>
      <c r="CM470" s="570"/>
      <c r="CN470" s="570"/>
      <c r="CO470" s="570"/>
      <c r="CP470" s="570"/>
      <c r="CQ470" s="570"/>
      <c r="CR470" s="570"/>
      <c r="CS470" s="570"/>
    </row>
    <row r="471" spans="1:97" ht="79.5" customHeight="1">
      <c r="A471" s="1811"/>
      <c r="B471" s="1808"/>
      <c r="C471" s="1808"/>
      <c r="D471" s="1808"/>
      <c r="E471" s="1808"/>
      <c r="F471" s="1808"/>
      <c r="G471" s="1808"/>
      <c r="H471" s="1808"/>
      <c r="I471" s="1808"/>
      <c r="J471" s="1808"/>
      <c r="K471" s="1808"/>
      <c r="L471" s="1808"/>
      <c r="M471" s="1809"/>
      <c r="N471" s="1207" t="s">
        <v>1830</v>
      </c>
      <c r="O471" s="1208" t="s">
        <v>1830</v>
      </c>
      <c r="P471" s="1209"/>
      <c r="Q471" s="1210"/>
      <c r="R471" s="1211" t="s">
        <v>1830</v>
      </c>
      <c r="S471" s="1208" t="s">
        <v>1830</v>
      </c>
      <c r="T471" s="1209"/>
      <c r="U471" s="1212"/>
      <c r="V471" s="1207" t="s">
        <v>1830</v>
      </c>
      <c r="W471" s="1208" t="s">
        <v>1830</v>
      </c>
      <c r="X471" s="1209"/>
      <c r="Y471" s="1210"/>
      <c r="Z471" s="1211" t="s">
        <v>1830</v>
      </c>
      <c r="AA471" s="1208" t="s">
        <v>1830</v>
      </c>
      <c r="AB471" s="1209"/>
      <c r="AC471" s="1212"/>
      <c r="AD471" s="1207" t="s">
        <v>1830</v>
      </c>
      <c r="AE471" s="1208" t="s">
        <v>1830</v>
      </c>
      <c r="AF471" s="1209"/>
      <c r="AG471" s="1210"/>
      <c r="AH471" s="1211" t="s">
        <v>1830</v>
      </c>
      <c r="AI471" s="1208" t="s">
        <v>1830</v>
      </c>
      <c r="AJ471" s="1209"/>
      <c r="AK471" s="1212"/>
      <c r="AL471" s="1207" t="s">
        <v>1830</v>
      </c>
      <c r="AM471" s="1208" t="s">
        <v>1830</v>
      </c>
      <c r="AN471" s="1209"/>
      <c r="AO471" s="1213"/>
      <c r="AP471" s="1211" t="s">
        <v>1830</v>
      </c>
      <c r="AQ471" s="1208" t="s">
        <v>1830</v>
      </c>
      <c r="AR471" s="1209"/>
      <c r="AS471" s="1212"/>
      <c r="AT471" s="1214" t="s">
        <v>1830</v>
      </c>
      <c r="AU471" s="1215" t="s">
        <v>1830</v>
      </c>
      <c r="AV471" s="1216"/>
      <c r="AW471" s="1217"/>
      <c r="AX471" s="1218" t="s">
        <v>1830</v>
      </c>
      <c r="AY471" s="1215" t="s">
        <v>1830</v>
      </c>
      <c r="AZ471" s="1216"/>
      <c r="BA471" s="1219"/>
      <c r="BB471" s="1220" t="s">
        <v>1830</v>
      </c>
      <c r="BC471" s="1221" t="s">
        <v>1830</v>
      </c>
      <c r="BD471" s="1222"/>
      <c r="BE471" s="1223"/>
      <c r="BF471" s="1224" t="s">
        <v>1830</v>
      </c>
      <c r="BG471" s="1221" t="s">
        <v>1830</v>
      </c>
      <c r="BH471" s="1222"/>
      <c r="BI471" s="1225"/>
      <c r="BJ471" s="1226" t="s">
        <v>1830</v>
      </c>
      <c r="BK471" s="1227" t="s">
        <v>1830</v>
      </c>
      <c r="BL471" s="1228"/>
      <c r="BM471" s="1229"/>
      <c r="BN471" s="1230" t="s">
        <v>1830</v>
      </c>
      <c r="BO471" s="1227" t="s">
        <v>1830</v>
      </c>
      <c r="BP471" s="1228"/>
      <c r="BQ471" s="1231"/>
      <c r="BR471" s="1232" t="s">
        <v>1830</v>
      </c>
      <c r="BS471" s="1233" t="s">
        <v>1830</v>
      </c>
      <c r="BT471" s="1234"/>
      <c r="BU471" s="1235"/>
      <c r="BV471" s="1236" t="s">
        <v>1830</v>
      </c>
      <c r="BW471" s="1233" t="s">
        <v>1830</v>
      </c>
      <c r="BX471" s="1234"/>
      <c r="BY471" s="1237"/>
      <c r="BZ471" s="570"/>
      <c r="CA471" s="570"/>
      <c r="CB471" s="570"/>
      <c r="CC471" s="570"/>
      <c r="CD471" s="570"/>
      <c r="CE471" s="570"/>
      <c r="CF471" s="570"/>
      <c r="CG471" s="570"/>
      <c r="CH471" s="570"/>
      <c r="CI471" s="570"/>
      <c r="CJ471" s="570"/>
      <c r="CK471" s="570"/>
      <c r="CL471" s="570"/>
      <c r="CM471" s="570"/>
      <c r="CN471" s="570"/>
      <c r="CO471" s="570"/>
      <c r="CP471" s="570"/>
      <c r="CQ471" s="570"/>
      <c r="CR471" s="570"/>
      <c r="CS471" s="570"/>
    </row>
    <row r="472" spans="1:97" ht="30" customHeight="1">
      <c r="A472" s="1820">
        <v>1</v>
      </c>
      <c r="B472" s="1822"/>
      <c r="C472" s="1823"/>
      <c r="D472" s="1824"/>
      <c r="E472" s="1817"/>
      <c r="F472" s="1816"/>
      <c r="G472" s="1825"/>
      <c r="H472" s="1813"/>
      <c r="I472" s="1815"/>
      <c r="J472" s="1816"/>
      <c r="K472" s="1815"/>
      <c r="L472" s="1817"/>
      <c r="M472" s="1818"/>
      <c r="N472" s="1142"/>
      <c r="O472" s="1143"/>
      <c r="P472" s="1144" t="str">
        <f>IF(N472="","",CONCATENATE(N$9,"-",N472,"-",O472))</f>
        <v/>
      </c>
      <c r="Q472" s="1145" t="s">
        <v>1830</v>
      </c>
      <c r="R472" s="1146"/>
      <c r="S472" s="1143"/>
      <c r="T472" s="1144" t="str">
        <f>IF(R472="","",CONCATENATE(N$9,"-",N472,"-",R472,"-",S472))</f>
        <v/>
      </c>
      <c r="U472" s="1147" t="s">
        <v>1830</v>
      </c>
      <c r="V472" s="1142"/>
      <c r="W472" s="1143"/>
      <c r="X472" s="1144" t="str">
        <f>IF(V472="","",CONCATENATE(V$9,"-",V472,"-",W472))</f>
        <v/>
      </c>
      <c r="Y472" s="1145" t="s">
        <v>1830</v>
      </c>
      <c r="Z472" s="1146"/>
      <c r="AA472" s="1143"/>
      <c r="AB472" s="1144" t="str">
        <f>IF(Z472="","",CONCATENATE(V$9,"-",V472,"-",Z472,"-",AA472))</f>
        <v/>
      </c>
      <c r="AC472" s="1147" t="s">
        <v>1830</v>
      </c>
      <c r="AD472" s="1142"/>
      <c r="AE472" s="1143"/>
      <c r="AF472" s="1144" t="str">
        <f>IF(AD472="","",CONCATENATE(AD$9,"-",AD472,"-",AE472))</f>
        <v/>
      </c>
      <c r="AG472" s="1145" t="s">
        <v>1830</v>
      </c>
      <c r="AH472" s="1146"/>
      <c r="AI472" s="1143"/>
      <c r="AJ472" s="1144" t="str">
        <f>IF(AH472="","",CONCATENATE(AD$9,"-",AD472,"-",AH472,"-",AI472))</f>
        <v/>
      </c>
      <c r="AK472" s="1147" t="s">
        <v>1830</v>
      </c>
      <c r="AL472" s="1142"/>
      <c r="AM472" s="1143"/>
      <c r="AN472" s="1144" t="str">
        <f>IF(AL472="","",CONCATENATE(AL$9,"-",AL472,"-",AM472))</f>
        <v/>
      </c>
      <c r="AO472" s="1148" t="s">
        <v>1830</v>
      </c>
      <c r="AP472" s="1146"/>
      <c r="AQ472" s="1143"/>
      <c r="AR472" s="1144" t="str">
        <f>IF(AP472="","",CONCATENATE(AL$9,"-",AL472,"-",AP472,"-",AQ472))</f>
        <v/>
      </c>
      <c r="AS472" s="1147" t="s">
        <v>1830</v>
      </c>
      <c r="AT472" s="1149"/>
      <c r="AU472" s="1150"/>
      <c r="AV472" s="1151" t="str">
        <f>IF(AT472="","",CONCATENATE(AT$9,"-",AT472,"-",AU472))</f>
        <v/>
      </c>
      <c r="AW472" s="1152" t="s">
        <v>1830</v>
      </c>
      <c r="AX472" s="1153"/>
      <c r="AY472" s="1150"/>
      <c r="AZ472" s="1151" t="str">
        <f>IF(AX472="","",CONCATENATE(AT$9,"-",AT472,"-",AX472,"-",AY472))</f>
        <v/>
      </c>
      <c r="BA472" s="1154" t="s">
        <v>1830</v>
      </c>
      <c r="BB472" s="1155"/>
      <c r="BC472" s="1156"/>
      <c r="BD472" s="1157" t="str">
        <f>IF(BB472="","",CONCATENATE(BB$9,"-",BB472,"-",BC472))</f>
        <v/>
      </c>
      <c r="BE472" s="1158" t="s">
        <v>1830</v>
      </c>
      <c r="BF472" s="1159"/>
      <c r="BG472" s="1156"/>
      <c r="BH472" s="1157" t="str">
        <f>IF(BF472="","",CONCATENATE(BB$9,"-",BB472,"-",BF472,"-",BG472))</f>
        <v/>
      </c>
      <c r="BI472" s="1160" t="s">
        <v>1830</v>
      </c>
      <c r="BJ472" s="1161"/>
      <c r="BK472" s="1162"/>
      <c r="BL472" s="1163" t="str">
        <f>IF(BJ472="","",CONCATENATE(BJ$9,"-",BJ472,"-",BK472))</f>
        <v/>
      </c>
      <c r="BM472" s="1164" t="s">
        <v>1830</v>
      </c>
      <c r="BN472" s="1165"/>
      <c r="BO472" s="1162"/>
      <c r="BP472" s="1163" t="str">
        <f>IF(BN472="","",CONCATENATE(BJ$9,"-",BJ472,"-",BN472,"-",BO472))</f>
        <v/>
      </c>
      <c r="BQ472" s="1166" t="s">
        <v>1830</v>
      </c>
      <c r="BR472" s="1167"/>
      <c r="BS472" s="1168"/>
      <c r="BT472" s="1169" t="str">
        <f>IF(BR472="","",CONCATENATE(BR$9,"-",BR472,"-",BS472))</f>
        <v/>
      </c>
      <c r="BU472" s="1170" t="s">
        <v>1830</v>
      </c>
      <c r="BV472" s="1171"/>
      <c r="BW472" s="1168"/>
      <c r="BX472" s="1169" t="str">
        <f>IF(BV472="","",CONCATENATE(BR$9,"-",BR472,"-",BV472,"-",BW472))</f>
        <v/>
      </c>
      <c r="BY472" s="1172" t="s">
        <v>1830</v>
      </c>
      <c r="BZ472" s="570"/>
      <c r="CA472" s="570"/>
      <c r="CB472" s="570"/>
      <c r="CC472" s="570"/>
      <c r="CD472" s="570"/>
      <c r="CE472" s="570"/>
      <c r="CF472" s="570"/>
      <c r="CG472" s="570"/>
      <c r="CH472" s="570"/>
      <c r="CI472" s="570"/>
      <c r="CJ472" s="570"/>
      <c r="CK472" s="570"/>
      <c r="CL472" s="570"/>
      <c r="CM472" s="570"/>
      <c r="CN472" s="570"/>
      <c r="CO472" s="570"/>
      <c r="CP472" s="570"/>
      <c r="CQ472" s="570"/>
      <c r="CR472" s="570"/>
      <c r="CS472" s="570"/>
    </row>
    <row r="473" spans="1:97" ht="79.5" customHeight="1">
      <c r="A473" s="1821"/>
      <c r="B473" s="1814"/>
      <c r="C473" s="1814"/>
      <c r="D473" s="1814"/>
      <c r="E473" s="1814"/>
      <c r="F473" s="1814"/>
      <c r="G473" s="1814"/>
      <c r="H473" s="1814"/>
      <c r="I473" s="1814"/>
      <c r="J473" s="1814"/>
      <c r="K473" s="1814"/>
      <c r="L473" s="1814"/>
      <c r="M473" s="1819"/>
      <c r="N473" s="1173" t="s">
        <v>1830</v>
      </c>
      <c r="O473" s="1174" t="s">
        <v>1830</v>
      </c>
      <c r="P473" s="1175"/>
      <c r="Q473" s="1176"/>
      <c r="R473" s="1177" t="s">
        <v>1830</v>
      </c>
      <c r="S473" s="1174" t="s">
        <v>1830</v>
      </c>
      <c r="T473" s="1175"/>
      <c r="U473" s="1178"/>
      <c r="V473" s="1173" t="s">
        <v>1830</v>
      </c>
      <c r="W473" s="1174" t="s">
        <v>1830</v>
      </c>
      <c r="X473" s="1175"/>
      <c r="Y473" s="1176"/>
      <c r="Z473" s="1177" t="s">
        <v>1830</v>
      </c>
      <c r="AA473" s="1174" t="s">
        <v>1830</v>
      </c>
      <c r="AB473" s="1175"/>
      <c r="AC473" s="1178"/>
      <c r="AD473" s="1173" t="s">
        <v>1830</v>
      </c>
      <c r="AE473" s="1174" t="s">
        <v>1830</v>
      </c>
      <c r="AF473" s="1175"/>
      <c r="AG473" s="1176"/>
      <c r="AH473" s="1177" t="s">
        <v>1830</v>
      </c>
      <c r="AI473" s="1174" t="s">
        <v>1830</v>
      </c>
      <c r="AJ473" s="1175"/>
      <c r="AK473" s="1178"/>
      <c r="AL473" s="1173" t="s">
        <v>1830</v>
      </c>
      <c r="AM473" s="1174" t="s">
        <v>1830</v>
      </c>
      <c r="AN473" s="1175"/>
      <c r="AO473" s="1179"/>
      <c r="AP473" s="1177" t="s">
        <v>1830</v>
      </c>
      <c r="AQ473" s="1174" t="s">
        <v>1830</v>
      </c>
      <c r="AR473" s="1175"/>
      <c r="AS473" s="1178"/>
      <c r="AT473" s="1180" t="s">
        <v>1830</v>
      </c>
      <c r="AU473" s="1181" t="s">
        <v>1830</v>
      </c>
      <c r="AV473" s="1182"/>
      <c r="AW473" s="1183"/>
      <c r="AX473" s="1184" t="s">
        <v>1830</v>
      </c>
      <c r="AY473" s="1181" t="s">
        <v>1830</v>
      </c>
      <c r="AZ473" s="1182"/>
      <c r="BA473" s="1185"/>
      <c r="BB473" s="1186" t="s">
        <v>1830</v>
      </c>
      <c r="BC473" s="1187" t="s">
        <v>1830</v>
      </c>
      <c r="BD473" s="1188"/>
      <c r="BE473" s="1189"/>
      <c r="BF473" s="1190" t="s">
        <v>1830</v>
      </c>
      <c r="BG473" s="1187" t="s">
        <v>1830</v>
      </c>
      <c r="BH473" s="1188"/>
      <c r="BI473" s="1191"/>
      <c r="BJ473" s="1192" t="s">
        <v>1830</v>
      </c>
      <c r="BK473" s="1193" t="s">
        <v>1830</v>
      </c>
      <c r="BL473" s="1194"/>
      <c r="BM473" s="1195"/>
      <c r="BN473" s="1196" t="s">
        <v>1830</v>
      </c>
      <c r="BO473" s="1193" t="s">
        <v>1830</v>
      </c>
      <c r="BP473" s="1194"/>
      <c r="BQ473" s="1197"/>
      <c r="BR473" s="1198" t="s">
        <v>1830</v>
      </c>
      <c r="BS473" s="1199" t="s">
        <v>1830</v>
      </c>
      <c r="BT473" s="1200"/>
      <c r="BU473" s="1201"/>
      <c r="BV473" s="1202" t="s">
        <v>1830</v>
      </c>
      <c r="BW473" s="1199" t="s">
        <v>1830</v>
      </c>
      <c r="BX473" s="1200"/>
      <c r="BY473" s="1203"/>
      <c r="BZ473" s="570"/>
      <c r="CA473" s="570"/>
      <c r="CB473" s="570"/>
      <c r="CC473" s="570"/>
      <c r="CD473" s="570"/>
      <c r="CE473" s="570"/>
      <c r="CF473" s="570"/>
      <c r="CG473" s="570"/>
      <c r="CH473" s="570"/>
      <c r="CI473" s="570"/>
      <c r="CJ473" s="570"/>
      <c r="CK473" s="570"/>
      <c r="CL473" s="570"/>
      <c r="CM473" s="570"/>
      <c r="CN473" s="570"/>
      <c r="CO473" s="570"/>
      <c r="CP473" s="570"/>
      <c r="CQ473" s="570"/>
      <c r="CR473" s="570"/>
      <c r="CS473" s="570"/>
    </row>
    <row r="474" spans="1:97" ht="30" customHeight="1">
      <c r="A474" s="1830">
        <v>2</v>
      </c>
      <c r="B474" s="1831"/>
      <c r="C474" s="1832"/>
      <c r="D474" s="1833"/>
      <c r="E474" s="1828"/>
      <c r="F474" s="1826"/>
      <c r="G474" s="1827"/>
      <c r="H474" s="1826"/>
      <c r="I474" s="1827"/>
      <c r="J474" s="1826"/>
      <c r="K474" s="1827"/>
      <c r="L474" s="1828"/>
      <c r="M474" s="1829"/>
      <c r="N474" s="1142"/>
      <c r="O474" s="1143"/>
      <c r="P474" s="1144" t="str">
        <f>IF(N474="","",CONCATENATE(N$9,"-",N474,"-",O474))</f>
        <v/>
      </c>
      <c r="Q474" s="1145" t="s">
        <v>1830</v>
      </c>
      <c r="R474" s="1146"/>
      <c r="S474" s="1143"/>
      <c r="T474" s="1144" t="str">
        <f>IF(R474="","",CONCATENATE(N$9,"-",N474,"-",R474,"-",S474))</f>
        <v/>
      </c>
      <c r="U474" s="1147" t="s">
        <v>1830</v>
      </c>
      <c r="V474" s="1142"/>
      <c r="W474" s="1143"/>
      <c r="X474" s="1144" t="str">
        <f>IF(V474="","",CONCATENATE(V$9,"-",V474,"-",W474))</f>
        <v/>
      </c>
      <c r="Y474" s="1145" t="s">
        <v>1830</v>
      </c>
      <c r="Z474" s="1146"/>
      <c r="AA474" s="1143"/>
      <c r="AB474" s="1144" t="str">
        <f>IF(Z474="","",CONCATENATE(V$9,"-",V474,"-",Z474,"-",AA474))</f>
        <v/>
      </c>
      <c r="AC474" s="1147" t="s">
        <v>1830</v>
      </c>
      <c r="AD474" s="1142"/>
      <c r="AE474" s="1143"/>
      <c r="AF474" s="1144" t="str">
        <f>IF(AD474="","",CONCATENATE(AD$9,"-",AD474,"-",AE474))</f>
        <v/>
      </c>
      <c r="AG474" s="1145" t="s">
        <v>1830</v>
      </c>
      <c r="AH474" s="1146"/>
      <c r="AI474" s="1143"/>
      <c r="AJ474" s="1144" t="str">
        <f>IF(AH474="","",CONCATENATE(AD$9,"-",AD474,"-",AH474,"-",AI474))</f>
        <v/>
      </c>
      <c r="AK474" s="1147" t="s">
        <v>1830</v>
      </c>
      <c r="AL474" s="1142"/>
      <c r="AM474" s="1143"/>
      <c r="AN474" s="1144" t="str">
        <f>IF(AL474="","",CONCATENATE(AL$9,"-",AL474,"-",AM474))</f>
        <v/>
      </c>
      <c r="AO474" s="1148" t="s">
        <v>1830</v>
      </c>
      <c r="AP474" s="1146"/>
      <c r="AQ474" s="1143"/>
      <c r="AR474" s="1144" t="str">
        <f>IF(AP474="","",CONCATENATE(AL$9,"-",AL474,"-",AP474,"-",AQ474))</f>
        <v/>
      </c>
      <c r="AS474" s="1147" t="s">
        <v>1830</v>
      </c>
      <c r="AT474" s="1149"/>
      <c r="AU474" s="1150"/>
      <c r="AV474" s="1151" t="str">
        <f>IF(AT474="","",CONCATENATE(AT$9,"-",AT474,"-",AU474))</f>
        <v/>
      </c>
      <c r="AW474" s="1152" t="s">
        <v>1830</v>
      </c>
      <c r="AX474" s="1153"/>
      <c r="AY474" s="1150"/>
      <c r="AZ474" s="1151" t="str">
        <f>IF(AX474="","",CONCATENATE(AT$9,"-",AT474,"-",AX474,"-",AY474))</f>
        <v/>
      </c>
      <c r="BA474" s="1154" t="s">
        <v>1830</v>
      </c>
      <c r="BB474" s="1155"/>
      <c r="BC474" s="1156"/>
      <c r="BD474" s="1157" t="str">
        <f>IF(BB474="","",CONCATENATE(BB$9,"-",BB474,"-",BC474))</f>
        <v/>
      </c>
      <c r="BE474" s="1158" t="s">
        <v>1830</v>
      </c>
      <c r="BF474" s="1159"/>
      <c r="BG474" s="1156"/>
      <c r="BH474" s="1157" t="str">
        <f>IF(BF474="","",CONCATENATE(BB$9,"-",BB474,"-",BF474,"-",BG474))</f>
        <v/>
      </c>
      <c r="BI474" s="1160" t="s">
        <v>1830</v>
      </c>
      <c r="BJ474" s="1161"/>
      <c r="BK474" s="1162"/>
      <c r="BL474" s="1163" t="str">
        <f>IF(BJ474="","",CONCATENATE(BJ$9,"-",BJ474,"-",BK474))</f>
        <v/>
      </c>
      <c r="BM474" s="1164" t="s">
        <v>1830</v>
      </c>
      <c r="BN474" s="1165"/>
      <c r="BO474" s="1162"/>
      <c r="BP474" s="1163" t="str">
        <f>IF(BN474="","",CONCATENATE(BJ$9,"-",BJ474,"-",BN474,"-",BO474))</f>
        <v/>
      </c>
      <c r="BQ474" s="1166" t="s">
        <v>1830</v>
      </c>
      <c r="BR474" s="1167"/>
      <c r="BS474" s="1168"/>
      <c r="BT474" s="1169" t="str">
        <f>IF(BR474="","",CONCATENATE(BR$9,"-",BR474,"-",BS474))</f>
        <v/>
      </c>
      <c r="BU474" s="1170" t="s">
        <v>1830</v>
      </c>
      <c r="BV474" s="1171"/>
      <c r="BW474" s="1168"/>
      <c r="BX474" s="1169" t="str">
        <f>IF(BV474="","",CONCATENATE(BR$9,"-",BR474,"-",BV474,"-",BW474))</f>
        <v/>
      </c>
      <c r="BY474" s="1172" t="s">
        <v>1830</v>
      </c>
      <c r="BZ474" s="570"/>
      <c r="CA474" s="570"/>
      <c r="CB474" s="570"/>
      <c r="CC474" s="570"/>
      <c r="CD474" s="570"/>
      <c r="CE474" s="570"/>
      <c r="CF474" s="570"/>
      <c r="CG474" s="570"/>
      <c r="CH474" s="570"/>
      <c r="CI474" s="570"/>
      <c r="CJ474" s="570"/>
      <c r="CK474" s="570"/>
      <c r="CL474" s="570"/>
      <c r="CM474" s="570"/>
      <c r="CN474" s="570"/>
      <c r="CO474" s="570"/>
      <c r="CP474" s="570"/>
      <c r="CQ474" s="570"/>
      <c r="CR474" s="570"/>
      <c r="CS474" s="570"/>
    </row>
    <row r="475" spans="1:97" ht="79.5" customHeight="1">
      <c r="A475" s="1821"/>
      <c r="B475" s="1814"/>
      <c r="C475" s="1814"/>
      <c r="D475" s="1814"/>
      <c r="E475" s="1814"/>
      <c r="F475" s="1814"/>
      <c r="G475" s="1814"/>
      <c r="H475" s="1814"/>
      <c r="I475" s="1814"/>
      <c r="J475" s="1814"/>
      <c r="K475" s="1814"/>
      <c r="L475" s="1814"/>
      <c r="M475" s="1819"/>
      <c r="N475" s="1173" t="s">
        <v>1830</v>
      </c>
      <c r="O475" s="1174" t="s">
        <v>1830</v>
      </c>
      <c r="P475" s="1175"/>
      <c r="Q475" s="1176"/>
      <c r="R475" s="1177" t="s">
        <v>1830</v>
      </c>
      <c r="S475" s="1174" t="s">
        <v>1830</v>
      </c>
      <c r="T475" s="1175"/>
      <c r="U475" s="1178"/>
      <c r="V475" s="1173" t="s">
        <v>1830</v>
      </c>
      <c r="W475" s="1174" t="s">
        <v>1830</v>
      </c>
      <c r="X475" s="1175"/>
      <c r="Y475" s="1176"/>
      <c r="Z475" s="1177" t="s">
        <v>1830</v>
      </c>
      <c r="AA475" s="1174" t="s">
        <v>1830</v>
      </c>
      <c r="AB475" s="1175"/>
      <c r="AC475" s="1178"/>
      <c r="AD475" s="1173" t="s">
        <v>1830</v>
      </c>
      <c r="AE475" s="1174" t="s">
        <v>1830</v>
      </c>
      <c r="AF475" s="1175"/>
      <c r="AG475" s="1176"/>
      <c r="AH475" s="1177" t="s">
        <v>1830</v>
      </c>
      <c r="AI475" s="1174" t="s">
        <v>1830</v>
      </c>
      <c r="AJ475" s="1175"/>
      <c r="AK475" s="1178"/>
      <c r="AL475" s="1173" t="s">
        <v>1830</v>
      </c>
      <c r="AM475" s="1174" t="s">
        <v>1830</v>
      </c>
      <c r="AN475" s="1175"/>
      <c r="AO475" s="1179"/>
      <c r="AP475" s="1177" t="s">
        <v>1830</v>
      </c>
      <c r="AQ475" s="1174" t="s">
        <v>1830</v>
      </c>
      <c r="AR475" s="1175"/>
      <c r="AS475" s="1178"/>
      <c r="AT475" s="1180" t="s">
        <v>1830</v>
      </c>
      <c r="AU475" s="1181" t="s">
        <v>1830</v>
      </c>
      <c r="AV475" s="1182"/>
      <c r="AW475" s="1183"/>
      <c r="AX475" s="1184" t="s">
        <v>1830</v>
      </c>
      <c r="AY475" s="1181" t="s">
        <v>1830</v>
      </c>
      <c r="AZ475" s="1182"/>
      <c r="BA475" s="1185"/>
      <c r="BB475" s="1186" t="s">
        <v>1830</v>
      </c>
      <c r="BC475" s="1187" t="s">
        <v>1830</v>
      </c>
      <c r="BD475" s="1188"/>
      <c r="BE475" s="1189"/>
      <c r="BF475" s="1190" t="s">
        <v>1830</v>
      </c>
      <c r="BG475" s="1187" t="s">
        <v>1830</v>
      </c>
      <c r="BH475" s="1188"/>
      <c r="BI475" s="1191"/>
      <c r="BJ475" s="1192" t="s">
        <v>1830</v>
      </c>
      <c r="BK475" s="1193" t="s">
        <v>1830</v>
      </c>
      <c r="BL475" s="1194"/>
      <c r="BM475" s="1195"/>
      <c r="BN475" s="1196" t="s">
        <v>1830</v>
      </c>
      <c r="BO475" s="1193" t="s">
        <v>1830</v>
      </c>
      <c r="BP475" s="1194"/>
      <c r="BQ475" s="1197"/>
      <c r="BR475" s="1198" t="s">
        <v>1830</v>
      </c>
      <c r="BS475" s="1199" t="s">
        <v>1830</v>
      </c>
      <c r="BT475" s="1200"/>
      <c r="BU475" s="1201"/>
      <c r="BV475" s="1202" t="s">
        <v>1830</v>
      </c>
      <c r="BW475" s="1199" t="s">
        <v>1830</v>
      </c>
      <c r="BX475" s="1200"/>
      <c r="BY475" s="1203"/>
      <c r="BZ475" s="570"/>
      <c r="CA475" s="570"/>
      <c r="CB475" s="570"/>
      <c r="CC475" s="570"/>
      <c r="CD475" s="570"/>
      <c r="CE475" s="570"/>
      <c r="CF475" s="570"/>
      <c r="CG475" s="570"/>
      <c r="CH475" s="570"/>
      <c r="CI475" s="570"/>
      <c r="CJ475" s="570"/>
      <c r="CK475" s="570"/>
      <c r="CL475" s="570"/>
      <c r="CM475" s="570"/>
      <c r="CN475" s="570"/>
      <c r="CO475" s="570"/>
      <c r="CP475" s="570"/>
      <c r="CQ475" s="570"/>
      <c r="CR475" s="570"/>
      <c r="CS475" s="570"/>
    </row>
    <row r="476" spans="1:97" ht="30" customHeight="1">
      <c r="A476" s="1830">
        <v>3</v>
      </c>
      <c r="B476" s="1831"/>
      <c r="C476" s="1832"/>
      <c r="D476" s="1833"/>
      <c r="E476" s="1828"/>
      <c r="F476" s="1826"/>
      <c r="G476" s="1827"/>
      <c r="H476" s="1826"/>
      <c r="I476" s="1827"/>
      <c r="J476" s="1826"/>
      <c r="K476" s="1827"/>
      <c r="L476" s="1828"/>
      <c r="M476" s="1829"/>
      <c r="N476" s="1142"/>
      <c r="O476" s="1143"/>
      <c r="P476" s="1144" t="str">
        <f>IF(N476="","",CONCATENATE(N$9,"-",N476,"-",O476))</f>
        <v/>
      </c>
      <c r="Q476" s="1145" t="s">
        <v>1830</v>
      </c>
      <c r="R476" s="1146"/>
      <c r="S476" s="1143"/>
      <c r="T476" s="1144" t="str">
        <f>IF(R476="","",CONCATENATE(N$9,"-",N476,"-",R476,"-",S476))</f>
        <v/>
      </c>
      <c r="U476" s="1147" t="s">
        <v>1830</v>
      </c>
      <c r="V476" s="1142"/>
      <c r="W476" s="1143"/>
      <c r="X476" s="1144" t="str">
        <f>IF(V476="","",CONCATENATE(V$9,"-",V476,"-",W476))</f>
        <v/>
      </c>
      <c r="Y476" s="1145" t="s">
        <v>1830</v>
      </c>
      <c r="Z476" s="1146"/>
      <c r="AA476" s="1143"/>
      <c r="AB476" s="1144" t="str">
        <f>IF(Z476="","",CONCATENATE(V$9,"-",V476,"-",Z476,"-",AA476))</f>
        <v/>
      </c>
      <c r="AC476" s="1147" t="s">
        <v>1830</v>
      </c>
      <c r="AD476" s="1142"/>
      <c r="AE476" s="1143"/>
      <c r="AF476" s="1144" t="str">
        <f>IF(AD476="","",CONCATENATE(AD$9,"-",AD476,"-",AE476))</f>
        <v/>
      </c>
      <c r="AG476" s="1145" t="s">
        <v>1830</v>
      </c>
      <c r="AH476" s="1146"/>
      <c r="AI476" s="1143"/>
      <c r="AJ476" s="1144" t="str">
        <f>IF(AH476="","",CONCATENATE(AD$9,"-",AD476,"-",AH476,"-",AI476))</f>
        <v/>
      </c>
      <c r="AK476" s="1147" t="s">
        <v>1830</v>
      </c>
      <c r="AL476" s="1142"/>
      <c r="AM476" s="1143"/>
      <c r="AN476" s="1144" t="str">
        <f>IF(AL476="","",CONCATENATE(AL$9,"-",AL476,"-",AM476))</f>
        <v/>
      </c>
      <c r="AO476" s="1148" t="s">
        <v>1830</v>
      </c>
      <c r="AP476" s="1146"/>
      <c r="AQ476" s="1143"/>
      <c r="AR476" s="1144" t="str">
        <f>IF(AP476="","",CONCATENATE(AL$9,"-",AL476,"-",AP476,"-",AQ476))</f>
        <v/>
      </c>
      <c r="AS476" s="1147" t="s">
        <v>1830</v>
      </c>
      <c r="AT476" s="1149"/>
      <c r="AU476" s="1150"/>
      <c r="AV476" s="1151" t="str">
        <f>IF(AT476="","",CONCATENATE(AT$9,"-",AT476,"-",AU476))</f>
        <v/>
      </c>
      <c r="AW476" s="1152" t="s">
        <v>1830</v>
      </c>
      <c r="AX476" s="1153"/>
      <c r="AY476" s="1150"/>
      <c r="AZ476" s="1151" t="str">
        <f>IF(AX476="","",CONCATENATE(AT$9,"-",AT476,"-",AX476,"-",AY476))</f>
        <v/>
      </c>
      <c r="BA476" s="1154" t="s">
        <v>1830</v>
      </c>
      <c r="BB476" s="1155"/>
      <c r="BC476" s="1156"/>
      <c r="BD476" s="1157" t="str">
        <f>IF(BB476="","",CONCATENATE(BB$9,"-",BB476,"-",BC476))</f>
        <v/>
      </c>
      <c r="BE476" s="1158" t="s">
        <v>1830</v>
      </c>
      <c r="BF476" s="1159"/>
      <c r="BG476" s="1156"/>
      <c r="BH476" s="1157" t="str">
        <f>IF(BF476="","",CONCATENATE(BB$9,"-",BB476,"-",BF476,"-",BG476))</f>
        <v/>
      </c>
      <c r="BI476" s="1160" t="s">
        <v>1830</v>
      </c>
      <c r="BJ476" s="1161"/>
      <c r="BK476" s="1162"/>
      <c r="BL476" s="1163" t="str">
        <f>IF(BJ476="","",CONCATENATE(BJ$9,"-",BJ476,"-",BK476))</f>
        <v/>
      </c>
      <c r="BM476" s="1164" t="s">
        <v>1830</v>
      </c>
      <c r="BN476" s="1165"/>
      <c r="BO476" s="1162"/>
      <c r="BP476" s="1163" t="str">
        <f>IF(BN476="","",CONCATENATE(BJ$9,"-",BJ476,"-",BN476,"-",BO476))</f>
        <v/>
      </c>
      <c r="BQ476" s="1166" t="s">
        <v>1830</v>
      </c>
      <c r="BR476" s="1167"/>
      <c r="BS476" s="1168"/>
      <c r="BT476" s="1169" t="str">
        <f>IF(BR476="","",CONCATENATE(BR$9,"-",BR476,"-",BS476))</f>
        <v/>
      </c>
      <c r="BU476" s="1170" t="s">
        <v>1830</v>
      </c>
      <c r="BV476" s="1171"/>
      <c r="BW476" s="1168"/>
      <c r="BX476" s="1169" t="str">
        <f>IF(BV476="","",CONCATENATE(BR$9,"-",BR476,"-",BV476,"-",BW476))</f>
        <v/>
      </c>
      <c r="BY476" s="1172" t="s">
        <v>1830</v>
      </c>
      <c r="BZ476" s="570"/>
      <c r="CA476" s="570"/>
      <c r="CB476" s="570"/>
      <c r="CC476" s="570"/>
      <c r="CD476" s="570"/>
      <c r="CE476" s="570"/>
      <c r="CF476" s="570"/>
      <c r="CG476" s="570"/>
      <c r="CH476" s="570"/>
      <c r="CI476" s="570"/>
      <c r="CJ476" s="570"/>
      <c r="CK476" s="570"/>
      <c r="CL476" s="570"/>
      <c r="CM476" s="570"/>
      <c r="CN476" s="570"/>
      <c r="CO476" s="570"/>
      <c r="CP476" s="570"/>
      <c r="CQ476" s="570"/>
      <c r="CR476" s="570"/>
      <c r="CS476" s="570"/>
    </row>
    <row r="477" spans="1:97" ht="79.5" customHeight="1">
      <c r="A477" s="1821"/>
      <c r="B477" s="1814"/>
      <c r="C477" s="1814"/>
      <c r="D477" s="1814"/>
      <c r="E477" s="1814"/>
      <c r="F477" s="1814"/>
      <c r="G477" s="1814"/>
      <c r="H477" s="1814"/>
      <c r="I477" s="1814"/>
      <c r="J477" s="1814"/>
      <c r="K477" s="1814"/>
      <c r="L477" s="1814"/>
      <c r="M477" s="1819"/>
      <c r="N477" s="1173" t="s">
        <v>1830</v>
      </c>
      <c r="O477" s="1174" t="s">
        <v>1830</v>
      </c>
      <c r="P477" s="1175"/>
      <c r="Q477" s="1176"/>
      <c r="R477" s="1177" t="s">
        <v>1830</v>
      </c>
      <c r="S477" s="1174" t="s">
        <v>1830</v>
      </c>
      <c r="T477" s="1175"/>
      <c r="U477" s="1178"/>
      <c r="V477" s="1173" t="s">
        <v>1830</v>
      </c>
      <c r="W477" s="1174" t="s">
        <v>1830</v>
      </c>
      <c r="X477" s="1175"/>
      <c r="Y477" s="1176"/>
      <c r="Z477" s="1177" t="s">
        <v>1830</v>
      </c>
      <c r="AA477" s="1174" t="s">
        <v>1830</v>
      </c>
      <c r="AB477" s="1175"/>
      <c r="AC477" s="1178"/>
      <c r="AD477" s="1173" t="s">
        <v>1830</v>
      </c>
      <c r="AE477" s="1174" t="s">
        <v>1830</v>
      </c>
      <c r="AF477" s="1175"/>
      <c r="AG477" s="1176"/>
      <c r="AH477" s="1177" t="s">
        <v>1830</v>
      </c>
      <c r="AI477" s="1174" t="s">
        <v>1830</v>
      </c>
      <c r="AJ477" s="1175"/>
      <c r="AK477" s="1178"/>
      <c r="AL477" s="1173" t="s">
        <v>1830</v>
      </c>
      <c r="AM477" s="1174" t="s">
        <v>1830</v>
      </c>
      <c r="AN477" s="1175"/>
      <c r="AO477" s="1179"/>
      <c r="AP477" s="1177" t="s">
        <v>1830</v>
      </c>
      <c r="AQ477" s="1174" t="s">
        <v>1830</v>
      </c>
      <c r="AR477" s="1175"/>
      <c r="AS477" s="1178"/>
      <c r="AT477" s="1180" t="s">
        <v>1830</v>
      </c>
      <c r="AU477" s="1181" t="s">
        <v>1830</v>
      </c>
      <c r="AV477" s="1182"/>
      <c r="AW477" s="1183"/>
      <c r="AX477" s="1184" t="s">
        <v>1830</v>
      </c>
      <c r="AY477" s="1181" t="s">
        <v>1830</v>
      </c>
      <c r="AZ477" s="1182"/>
      <c r="BA477" s="1185"/>
      <c r="BB477" s="1186" t="s">
        <v>1830</v>
      </c>
      <c r="BC477" s="1187" t="s">
        <v>1830</v>
      </c>
      <c r="BD477" s="1188"/>
      <c r="BE477" s="1189"/>
      <c r="BF477" s="1190" t="s">
        <v>1830</v>
      </c>
      <c r="BG477" s="1187" t="s">
        <v>1830</v>
      </c>
      <c r="BH477" s="1188"/>
      <c r="BI477" s="1191"/>
      <c r="BJ477" s="1192" t="s">
        <v>1830</v>
      </c>
      <c r="BK477" s="1193" t="s">
        <v>1830</v>
      </c>
      <c r="BL477" s="1194"/>
      <c r="BM477" s="1195"/>
      <c r="BN477" s="1196" t="s">
        <v>1830</v>
      </c>
      <c r="BO477" s="1193" t="s">
        <v>1830</v>
      </c>
      <c r="BP477" s="1194"/>
      <c r="BQ477" s="1197"/>
      <c r="BR477" s="1198" t="s">
        <v>1830</v>
      </c>
      <c r="BS477" s="1199" t="s">
        <v>1830</v>
      </c>
      <c r="BT477" s="1200"/>
      <c r="BU477" s="1201"/>
      <c r="BV477" s="1202" t="s">
        <v>1830</v>
      </c>
      <c r="BW477" s="1199" t="s">
        <v>1830</v>
      </c>
      <c r="BX477" s="1200"/>
      <c r="BY477" s="1203"/>
      <c r="BZ477" s="570"/>
      <c r="CA477" s="570"/>
      <c r="CB477" s="570"/>
      <c r="CC477" s="570"/>
      <c r="CD477" s="570"/>
      <c r="CE477" s="570"/>
      <c r="CF477" s="570"/>
      <c r="CG477" s="570"/>
      <c r="CH477" s="570"/>
      <c r="CI477" s="570"/>
      <c r="CJ477" s="570"/>
      <c r="CK477" s="570"/>
      <c r="CL477" s="570"/>
      <c r="CM477" s="570"/>
      <c r="CN477" s="570"/>
      <c r="CO477" s="570"/>
      <c r="CP477" s="570"/>
      <c r="CQ477" s="570"/>
      <c r="CR477" s="570"/>
      <c r="CS477" s="570"/>
    </row>
    <row r="478" spans="1:97" ht="30" customHeight="1">
      <c r="A478" s="1830">
        <v>4</v>
      </c>
      <c r="B478" s="1831"/>
      <c r="C478" s="1832"/>
      <c r="D478" s="1833"/>
      <c r="E478" s="1828"/>
      <c r="F478" s="1826"/>
      <c r="G478" s="1827"/>
      <c r="H478" s="1826"/>
      <c r="I478" s="1827"/>
      <c r="J478" s="1826"/>
      <c r="K478" s="1827"/>
      <c r="L478" s="1828"/>
      <c r="M478" s="1829"/>
      <c r="N478" s="1142"/>
      <c r="O478" s="1143"/>
      <c r="P478" s="1144" t="str">
        <f>IF(N478="","",CONCATENATE(N$9,"-",N478,"-",O478))</f>
        <v/>
      </c>
      <c r="Q478" s="1145" t="s">
        <v>1830</v>
      </c>
      <c r="R478" s="1146"/>
      <c r="S478" s="1143"/>
      <c r="T478" s="1144" t="str">
        <f>IF(R478="","",CONCATENATE(N$9,"-",N478,"-",R478,"-",S478))</f>
        <v/>
      </c>
      <c r="U478" s="1147" t="s">
        <v>1830</v>
      </c>
      <c r="V478" s="1142"/>
      <c r="W478" s="1143"/>
      <c r="X478" s="1144" t="str">
        <f>IF(V478="","",CONCATENATE(V$9,"-",V478,"-",W478))</f>
        <v/>
      </c>
      <c r="Y478" s="1145" t="s">
        <v>1830</v>
      </c>
      <c r="Z478" s="1146"/>
      <c r="AA478" s="1143"/>
      <c r="AB478" s="1144" t="str">
        <f>IF(Z478="","",CONCATENATE(V$9,"-",V478,"-",Z478,"-",AA478))</f>
        <v/>
      </c>
      <c r="AC478" s="1147" t="s">
        <v>1830</v>
      </c>
      <c r="AD478" s="1142"/>
      <c r="AE478" s="1143"/>
      <c r="AF478" s="1144" t="str">
        <f>IF(AD478="","",CONCATENATE(AD$9,"-",AD478,"-",AE478))</f>
        <v/>
      </c>
      <c r="AG478" s="1145" t="s">
        <v>1830</v>
      </c>
      <c r="AH478" s="1146"/>
      <c r="AI478" s="1143"/>
      <c r="AJ478" s="1144" t="str">
        <f>IF(AH478="","",CONCATENATE(AD$9,"-",AD478,"-",AH478,"-",AI478))</f>
        <v/>
      </c>
      <c r="AK478" s="1147" t="s">
        <v>1830</v>
      </c>
      <c r="AL478" s="1142"/>
      <c r="AM478" s="1143"/>
      <c r="AN478" s="1144" t="str">
        <f>IF(AL478="","",CONCATENATE(AL$9,"-",AL478,"-",AM478))</f>
        <v/>
      </c>
      <c r="AO478" s="1148" t="s">
        <v>1830</v>
      </c>
      <c r="AP478" s="1146"/>
      <c r="AQ478" s="1143"/>
      <c r="AR478" s="1144" t="str">
        <f>IF(AP478="","",CONCATENATE(AL$9,"-",AL478,"-",AP478,"-",AQ478))</f>
        <v/>
      </c>
      <c r="AS478" s="1147" t="s">
        <v>1830</v>
      </c>
      <c r="AT478" s="1149"/>
      <c r="AU478" s="1150"/>
      <c r="AV478" s="1151" t="str">
        <f>IF(AT478="","",CONCATENATE(AT$9,"-",AT478,"-",AU478))</f>
        <v/>
      </c>
      <c r="AW478" s="1152" t="s">
        <v>1830</v>
      </c>
      <c r="AX478" s="1153"/>
      <c r="AY478" s="1150"/>
      <c r="AZ478" s="1151" t="str">
        <f>IF(AX478="","",CONCATENATE(AT$9,"-",AT478,"-",AX478,"-",AY478))</f>
        <v/>
      </c>
      <c r="BA478" s="1154" t="s">
        <v>1830</v>
      </c>
      <c r="BB478" s="1155"/>
      <c r="BC478" s="1156"/>
      <c r="BD478" s="1157" t="str">
        <f>IF(BB478="","",CONCATENATE(BB$9,"-",BB478,"-",BC478))</f>
        <v/>
      </c>
      <c r="BE478" s="1158" t="s">
        <v>1830</v>
      </c>
      <c r="BF478" s="1159"/>
      <c r="BG478" s="1156"/>
      <c r="BH478" s="1157" t="str">
        <f>IF(BF478="","",CONCATENATE(BB$9,"-",BB478,"-",BF478,"-",BG478))</f>
        <v/>
      </c>
      <c r="BI478" s="1160" t="s">
        <v>1830</v>
      </c>
      <c r="BJ478" s="1161"/>
      <c r="BK478" s="1162"/>
      <c r="BL478" s="1163" t="str">
        <f>IF(BJ478="","",CONCATENATE(BJ$9,"-",BJ478,"-",BK478))</f>
        <v/>
      </c>
      <c r="BM478" s="1164" t="s">
        <v>1830</v>
      </c>
      <c r="BN478" s="1165"/>
      <c r="BO478" s="1162"/>
      <c r="BP478" s="1163" t="str">
        <f>IF(BN478="","",CONCATENATE(BJ$9,"-",BJ478,"-",BN478,"-",BO478))</f>
        <v/>
      </c>
      <c r="BQ478" s="1166" t="s">
        <v>1830</v>
      </c>
      <c r="BR478" s="1167"/>
      <c r="BS478" s="1168"/>
      <c r="BT478" s="1169" t="str">
        <f>IF(BR478="","",CONCATENATE(BR$9,"-",BR478,"-",BS478))</f>
        <v/>
      </c>
      <c r="BU478" s="1170" t="s">
        <v>1830</v>
      </c>
      <c r="BV478" s="1171"/>
      <c r="BW478" s="1168"/>
      <c r="BX478" s="1169" t="str">
        <f>IF(BV478="","",CONCATENATE(BR$9,"-",BR478,"-",BV478,"-",BW478))</f>
        <v/>
      </c>
      <c r="BY478" s="1172" t="s">
        <v>1830</v>
      </c>
      <c r="BZ478" s="570"/>
      <c r="CA478" s="570"/>
      <c r="CB478" s="570"/>
      <c r="CC478" s="570"/>
      <c r="CD478" s="570"/>
      <c r="CE478" s="570"/>
      <c r="CF478" s="570"/>
      <c r="CG478" s="570"/>
      <c r="CH478" s="570"/>
      <c r="CI478" s="570"/>
      <c r="CJ478" s="570"/>
      <c r="CK478" s="570"/>
      <c r="CL478" s="570"/>
      <c r="CM478" s="570"/>
      <c r="CN478" s="570"/>
      <c r="CO478" s="570"/>
      <c r="CP478" s="570"/>
      <c r="CQ478" s="570"/>
      <c r="CR478" s="570"/>
      <c r="CS478" s="570"/>
    </row>
    <row r="479" spans="1:97" ht="79.5" customHeight="1">
      <c r="A479" s="1821"/>
      <c r="B479" s="1814"/>
      <c r="C479" s="1814"/>
      <c r="D479" s="1814"/>
      <c r="E479" s="1814"/>
      <c r="F479" s="1814"/>
      <c r="G479" s="1814"/>
      <c r="H479" s="1814"/>
      <c r="I479" s="1814"/>
      <c r="J479" s="1814"/>
      <c r="K479" s="1814"/>
      <c r="L479" s="1814"/>
      <c r="M479" s="1819"/>
      <c r="N479" s="1173" t="s">
        <v>1830</v>
      </c>
      <c r="O479" s="1174" t="s">
        <v>1830</v>
      </c>
      <c r="P479" s="1175"/>
      <c r="Q479" s="1176"/>
      <c r="R479" s="1177" t="s">
        <v>1830</v>
      </c>
      <c r="S479" s="1174" t="s">
        <v>1830</v>
      </c>
      <c r="T479" s="1175"/>
      <c r="U479" s="1178"/>
      <c r="V479" s="1173" t="s">
        <v>1830</v>
      </c>
      <c r="W479" s="1174" t="s">
        <v>1830</v>
      </c>
      <c r="X479" s="1175"/>
      <c r="Y479" s="1176"/>
      <c r="Z479" s="1177" t="s">
        <v>1830</v>
      </c>
      <c r="AA479" s="1174" t="s">
        <v>1830</v>
      </c>
      <c r="AB479" s="1175"/>
      <c r="AC479" s="1178"/>
      <c r="AD479" s="1173" t="s">
        <v>1830</v>
      </c>
      <c r="AE479" s="1174" t="s">
        <v>1830</v>
      </c>
      <c r="AF479" s="1175"/>
      <c r="AG479" s="1176"/>
      <c r="AH479" s="1177" t="s">
        <v>1830</v>
      </c>
      <c r="AI479" s="1174" t="s">
        <v>1830</v>
      </c>
      <c r="AJ479" s="1175"/>
      <c r="AK479" s="1178"/>
      <c r="AL479" s="1173" t="s">
        <v>1830</v>
      </c>
      <c r="AM479" s="1174" t="s">
        <v>1830</v>
      </c>
      <c r="AN479" s="1175"/>
      <c r="AO479" s="1179"/>
      <c r="AP479" s="1177" t="s">
        <v>1830</v>
      </c>
      <c r="AQ479" s="1174" t="s">
        <v>1830</v>
      </c>
      <c r="AR479" s="1175"/>
      <c r="AS479" s="1178"/>
      <c r="AT479" s="1180" t="s">
        <v>1830</v>
      </c>
      <c r="AU479" s="1181" t="s">
        <v>1830</v>
      </c>
      <c r="AV479" s="1182"/>
      <c r="AW479" s="1183"/>
      <c r="AX479" s="1184" t="s">
        <v>1830</v>
      </c>
      <c r="AY479" s="1181" t="s">
        <v>1830</v>
      </c>
      <c r="AZ479" s="1182"/>
      <c r="BA479" s="1185"/>
      <c r="BB479" s="1186" t="s">
        <v>1830</v>
      </c>
      <c r="BC479" s="1187" t="s">
        <v>1830</v>
      </c>
      <c r="BD479" s="1188"/>
      <c r="BE479" s="1189"/>
      <c r="BF479" s="1190" t="s">
        <v>1830</v>
      </c>
      <c r="BG479" s="1187" t="s">
        <v>1830</v>
      </c>
      <c r="BH479" s="1188"/>
      <c r="BI479" s="1191"/>
      <c r="BJ479" s="1192" t="s">
        <v>1830</v>
      </c>
      <c r="BK479" s="1193" t="s">
        <v>1830</v>
      </c>
      <c r="BL479" s="1194"/>
      <c r="BM479" s="1195"/>
      <c r="BN479" s="1196" t="s">
        <v>1830</v>
      </c>
      <c r="BO479" s="1193" t="s">
        <v>1830</v>
      </c>
      <c r="BP479" s="1194"/>
      <c r="BQ479" s="1197"/>
      <c r="BR479" s="1198" t="s">
        <v>1830</v>
      </c>
      <c r="BS479" s="1199" t="s">
        <v>1830</v>
      </c>
      <c r="BT479" s="1200"/>
      <c r="BU479" s="1201"/>
      <c r="BV479" s="1202" t="s">
        <v>1830</v>
      </c>
      <c r="BW479" s="1199" t="s">
        <v>1830</v>
      </c>
      <c r="BX479" s="1200"/>
      <c r="BY479" s="1203"/>
      <c r="BZ479" s="570"/>
      <c r="CA479" s="570"/>
      <c r="CB479" s="570"/>
      <c r="CC479" s="570"/>
      <c r="CD479" s="570"/>
      <c r="CE479" s="570"/>
      <c r="CF479" s="570"/>
      <c r="CG479" s="570"/>
      <c r="CH479" s="570"/>
      <c r="CI479" s="570"/>
      <c r="CJ479" s="570"/>
      <c r="CK479" s="570"/>
      <c r="CL479" s="570"/>
      <c r="CM479" s="570"/>
      <c r="CN479" s="570"/>
      <c r="CO479" s="570"/>
      <c r="CP479" s="570"/>
      <c r="CQ479" s="570"/>
      <c r="CR479" s="570"/>
      <c r="CS479" s="570"/>
    </row>
    <row r="480" spans="1:97" ht="30" customHeight="1">
      <c r="A480" s="1830">
        <v>5</v>
      </c>
      <c r="B480" s="1831"/>
      <c r="C480" s="1832"/>
      <c r="D480" s="1833"/>
      <c r="E480" s="1828"/>
      <c r="F480" s="1826"/>
      <c r="G480" s="1827"/>
      <c r="H480" s="1826"/>
      <c r="I480" s="1827"/>
      <c r="J480" s="1826"/>
      <c r="K480" s="1827"/>
      <c r="L480" s="1828"/>
      <c r="M480" s="1829"/>
      <c r="N480" s="1142"/>
      <c r="O480" s="1143"/>
      <c r="P480" s="1144" t="str">
        <f>IF(N480="","",CONCATENATE(N$9,"-",N480,"-",O480))</f>
        <v/>
      </c>
      <c r="Q480" s="1145" t="s">
        <v>1830</v>
      </c>
      <c r="R480" s="1146"/>
      <c r="S480" s="1143"/>
      <c r="T480" s="1144" t="str">
        <f>IF(R480="","",CONCATENATE(N$9,"-",N480,"-",R480,"-",S480))</f>
        <v/>
      </c>
      <c r="U480" s="1147" t="s">
        <v>1830</v>
      </c>
      <c r="V480" s="1142"/>
      <c r="W480" s="1143"/>
      <c r="X480" s="1144" t="str">
        <f>IF(V480="","",CONCATENATE(V$9,"-",V480,"-",W480))</f>
        <v/>
      </c>
      <c r="Y480" s="1145" t="s">
        <v>1830</v>
      </c>
      <c r="Z480" s="1146"/>
      <c r="AA480" s="1143"/>
      <c r="AB480" s="1144" t="str">
        <f>IF(Z480="","",CONCATENATE(V$9,"-",V480,"-",Z480,"-",AA480))</f>
        <v/>
      </c>
      <c r="AC480" s="1147" t="s">
        <v>1830</v>
      </c>
      <c r="AD480" s="1142"/>
      <c r="AE480" s="1143"/>
      <c r="AF480" s="1144" t="str">
        <f>IF(AD480="","",CONCATENATE(AD$9,"-",AD480,"-",AE480))</f>
        <v/>
      </c>
      <c r="AG480" s="1145" t="s">
        <v>1830</v>
      </c>
      <c r="AH480" s="1146"/>
      <c r="AI480" s="1143"/>
      <c r="AJ480" s="1144" t="str">
        <f>IF(AH480="","",CONCATENATE(AD$9,"-",AD480,"-",AH480,"-",AI480))</f>
        <v/>
      </c>
      <c r="AK480" s="1147" t="s">
        <v>1830</v>
      </c>
      <c r="AL480" s="1142"/>
      <c r="AM480" s="1143"/>
      <c r="AN480" s="1144" t="str">
        <f>IF(AL480="","",CONCATENATE(AL$9,"-",AL480,"-",AM480))</f>
        <v/>
      </c>
      <c r="AO480" s="1148" t="s">
        <v>1830</v>
      </c>
      <c r="AP480" s="1146"/>
      <c r="AQ480" s="1143"/>
      <c r="AR480" s="1144" t="str">
        <f>IF(AP480="","",CONCATENATE(AL$9,"-",AL480,"-",AP480,"-",AQ480))</f>
        <v/>
      </c>
      <c r="AS480" s="1147" t="s">
        <v>1830</v>
      </c>
      <c r="AT480" s="1149"/>
      <c r="AU480" s="1150"/>
      <c r="AV480" s="1151" t="str">
        <f>IF(AT480="","",CONCATENATE(AT$9,"-",AT480,"-",AU480))</f>
        <v/>
      </c>
      <c r="AW480" s="1152" t="s">
        <v>1830</v>
      </c>
      <c r="AX480" s="1153"/>
      <c r="AY480" s="1150"/>
      <c r="AZ480" s="1151" t="str">
        <f>IF(AX480="","",CONCATENATE(AT$9,"-",AT480,"-",AX480,"-",AY480))</f>
        <v/>
      </c>
      <c r="BA480" s="1154" t="s">
        <v>1830</v>
      </c>
      <c r="BB480" s="1155"/>
      <c r="BC480" s="1156"/>
      <c r="BD480" s="1157" t="str">
        <f>IF(BB480="","",CONCATENATE(BB$9,"-",BB480,"-",BC480))</f>
        <v/>
      </c>
      <c r="BE480" s="1158" t="s">
        <v>1830</v>
      </c>
      <c r="BF480" s="1159"/>
      <c r="BG480" s="1156"/>
      <c r="BH480" s="1157" t="str">
        <f>IF(BF480="","",CONCATENATE(BB$9,"-",BB480,"-",BF480,"-",BG480))</f>
        <v/>
      </c>
      <c r="BI480" s="1160" t="s">
        <v>1830</v>
      </c>
      <c r="BJ480" s="1161"/>
      <c r="BK480" s="1162"/>
      <c r="BL480" s="1163" t="str">
        <f>IF(BJ480="","",CONCATENATE(BJ$9,"-",BJ480,"-",BK480))</f>
        <v/>
      </c>
      <c r="BM480" s="1164" t="s">
        <v>1830</v>
      </c>
      <c r="BN480" s="1165"/>
      <c r="BO480" s="1162"/>
      <c r="BP480" s="1163" t="str">
        <f>IF(BN480="","",CONCATENATE(BJ$9,"-",BJ480,"-",BN480,"-",BO480))</f>
        <v/>
      </c>
      <c r="BQ480" s="1166" t="s">
        <v>1830</v>
      </c>
      <c r="BR480" s="1167"/>
      <c r="BS480" s="1168"/>
      <c r="BT480" s="1169" t="str">
        <f>IF(BR480="","",CONCATENATE(BR$9,"-",BR480,"-",BS480))</f>
        <v/>
      </c>
      <c r="BU480" s="1170" t="s">
        <v>1830</v>
      </c>
      <c r="BV480" s="1171"/>
      <c r="BW480" s="1168"/>
      <c r="BX480" s="1169" t="str">
        <f>IF(BV480="","",CONCATENATE(BR$9,"-",BR480,"-",BV480,"-",BW480))</f>
        <v/>
      </c>
      <c r="BY480" s="1172" t="s">
        <v>1830</v>
      </c>
      <c r="BZ480" s="570"/>
      <c r="CA480" s="570"/>
      <c r="CB480" s="570"/>
      <c r="CC480" s="570"/>
      <c r="CD480" s="570"/>
      <c r="CE480" s="570"/>
      <c r="CF480" s="570"/>
      <c r="CG480" s="570"/>
      <c r="CH480" s="570"/>
      <c r="CI480" s="570"/>
      <c r="CJ480" s="570"/>
      <c r="CK480" s="570"/>
      <c r="CL480" s="570"/>
      <c r="CM480" s="570"/>
      <c r="CN480" s="570"/>
      <c r="CO480" s="570"/>
      <c r="CP480" s="570"/>
      <c r="CQ480" s="570"/>
      <c r="CR480" s="570"/>
      <c r="CS480" s="570"/>
    </row>
    <row r="481" spans="1:97" ht="79.5" customHeight="1">
      <c r="A481" s="1821"/>
      <c r="B481" s="1814"/>
      <c r="C481" s="1814"/>
      <c r="D481" s="1814"/>
      <c r="E481" s="1814"/>
      <c r="F481" s="1814"/>
      <c r="G481" s="1814"/>
      <c r="H481" s="1814"/>
      <c r="I481" s="1814"/>
      <c r="J481" s="1814"/>
      <c r="K481" s="1814"/>
      <c r="L481" s="1814"/>
      <c r="M481" s="1819"/>
      <c r="N481" s="1173" t="s">
        <v>1830</v>
      </c>
      <c r="O481" s="1174" t="s">
        <v>1830</v>
      </c>
      <c r="P481" s="1175"/>
      <c r="Q481" s="1176"/>
      <c r="R481" s="1177" t="s">
        <v>1830</v>
      </c>
      <c r="S481" s="1174" t="s">
        <v>1830</v>
      </c>
      <c r="T481" s="1175"/>
      <c r="U481" s="1178"/>
      <c r="V481" s="1173" t="s">
        <v>1830</v>
      </c>
      <c r="W481" s="1174" t="s">
        <v>1830</v>
      </c>
      <c r="X481" s="1175"/>
      <c r="Y481" s="1176"/>
      <c r="Z481" s="1177" t="s">
        <v>1830</v>
      </c>
      <c r="AA481" s="1174" t="s">
        <v>1830</v>
      </c>
      <c r="AB481" s="1175"/>
      <c r="AC481" s="1178"/>
      <c r="AD481" s="1173" t="s">
        <v>1830</v>
      </c>
      <c r="AE481" s="1174" t="s">
        <v>1830</v>
      </c>
      <c r="AF481" s="1175"/>
      <c r="AG481" s="1176"/>
      <c r="AH481" s="1177" t="s">
        <v>1830</v>
      </c>
      <c r="AI481" s="1174" t="s">
        <v>1830</v>
      </c>
      <c r="AJ481" s="1175"/>
      <c r="AK481" s="1178"/>
      <c r="AL481" s="1173" t="s">
        <v>1830</v>
      </c>
      <c r="AM481" s="1174" t="s">
        <v>1830</v>
      </c>
      <c r="AN481" s="1175"/>
      <c r="AO481" s="1179"/>
      <c r="AP481" s="1177" t="s">
        <v>1830</v>
      </c>
      <c r="AQ481" s="1174" t="s">
        <v>1830</v>
      </c>
      <c r="AR481" s="1175"/>
      <c r="AS481" s="1178"/>
      <c r="AT481" s="1180" t="s">
        <v>1830</v>
      </c>
      <c r="AU481" s="1181" t="s">
        <v>1830</v>
      </c>
      <c r="AV481" s="1182"/>
      <c r="AW481" s="1183"/>
      <c r="AX481" s="1184" t="s">
        <v>1830</v>
      </c>
      <c r="AY481" s="1181" t="s">
        <v>1830</v>
      </c>
      <c r="AZ481" s="1182"/>
      <c r="BA481" s="1185"/>
      <c r="BB481" s="1186" t="s">
        <v>1830</v>
      </c>
      <c r="BC481" s="1187" t="s">
        <v>1830</v>
      </c>
      <c r="BD481" s="1188"/>
      <c r="BE481" s="1189"/>
      <c r="BF481" s="1190" t="s">
        <v>1830</v>
      </c>
      <c r="BG481" s="1187" t="s">
        <v>1830</v>
      </c>
      <c r="BH481" s="1188"/>
      <c r="BI481" s="1191"/>
      <c r="BJ481" s="1192" t="s">
        <v>1830</v>
      </c>
      <c r="BK481" s="1193" t="s">
        <v>1830</v>
      </c>
      <c r="BL481" s="1194"/>
      <c r="BM481" s="1195"/>
      <c r="BN481" s="1196" t="s">
        <v>1830</v>
      </c>
      <c r="BO481" s="1193" t="s">
        <v>1830</v>
      </c>
      <c r="BP481" s="1194"/>
      <c r="BQ481" s="1197"/>
      <c r="BR481" s="1198" t="s">
        <v>1830</v>
      </c>
      <c r="BS481" s="1199" t="s">
        <v>1830</v>
      </c>
      <c r="BT481" s="1200"/>
      <c r="BU481" s="1201"/>
      <c r="BV481" s="1202" t="s">
        <v>1830</v>
      </c>
      <c r="BW481" s="1199" t="s">
        <v>1830</v>
      </c>
      <c r="BX481" s="1200"/>
      <c r="BY481" s="1203"/>
      <c r="BZ481" s="570"/>
      <c r="CA481" s="570"/>
      <c r="CB481" s="570"/>
      <c r="CC481" s="570"/>
      <c r="CD481" s="570"/>
      <c r="CE481" s="570"/>
      <c r="CF481" s="570"/>
      <c r="CG481" s="570"/>
      <c r="CH481" s="570"/>
      <c r="CI481" s="570"/>
      <c r="CJ481" s="570"/>
      <c r="CK481" s="570"/>
      <c r="CL481" s="570"/>
      <c r="CM481" s="570"/>
      <c r="CN481" s="570"/>
      <c r="CO481" s="570"/>
      <c r="CP481" s="570"/>
      <c r="CQ481" s="570"/>
      <c r="CR481" s="570"/>
      <c r="CS481" s="570"/>
    </row>
    <row r="482" spans="1:97" ht="30" customHeight="1">
      <c r="A482" s="1830">
        <v>6</v>
      </c>
      <c r="B482" s="1831"/>
      <c r="C482" s="1832"/>
      <c r="D482" s="1833"/>
      <c r="E482" s="1828"/>
      <c r="F482" s="1826"/>
      <c r="G482" s="1827"/>
      <c r="H482" s="1826"/>
      <c r="I482" s="1827"/>
      <c r="J482" s="1826"/>
      <c r="K482" s="1827"/>
      <c r="L482" s="1828"/>
      <c r="M482" s="1829"/>
      <c r="N482" s="1142"/>
      <c r="O482" s="1143"/>
      <c r="P482" s="1144" t="str">
        <f>IF(N482="","",CONCATENATE(N$9,"-",N482,"-",O482))</f>
        <v/>
      </c>
      <c r="Q482" s="1145" t="s">
        <v>1830</v>
      </c>
      <c r="R482" s="1146"/>
      <c r="S482" s="1143"/>
      <c r="T482" s="1144" t="str">
        <f>IF(R482="","",CONCATENATE(N$9,"-",N482,"-",R482,"-",S482))</f>
        <v/>
      </c>
      <c r="U482" s="1147" t="s">
        <v>1830</v>
      </c>
      <c r="V482" s="1142"/>
      <c r="W482" s="1143"/>
      <c r="X482" s="1144" t="str">
        <f>IF(V482="","",CONCATENATE(V$9,"-",V482,"-",W482))</f>
        <v/>
      </c>
      <c r="Y482" s="1145" t="s">
        <v>1830</v>
      </c>
      <c r="Z482" s="1146"/>
      <c r="AA482" s="1143"/>
      <c r="AB482" s="1144" t="str">
        <f>IF(Z482="","",CONCATENATE(V$9,"-",V482,"-",Z482,"-",AA482))</f>
        <v/>
      </c>
      <c r="AC482" s="1147" t="s">
        <v>1830</v>
      </c>
      <c r="AD482" s="1142"/>
      <c r="AE482" s="1143"/>
      <c r="AF482" s="1144" t="str">
        <f>IF(AD482="","",CONCATENATE(AD$9,"-",AD482,"-",AE482))</f>
        <v/>
      </c>
      <c r="AG482" s="1145" t="s">
        <v>1830</v>
      </c>
      <c r="AH482" s="1146"/>
      <c r="AI482" s="1143"/>
      <c r="AJ482" s="1144" t="str">
        <f>IF(AH482="","",CONCATENATE(AD$9,"-",AD482,"-",AH482,"-",AI482))</f>
        <v/>
      </c>
      <c r="AK482" s="1147" t="s">
        <v>1830</v>
      </c>
      <c r="AL482" s="1142"/>
      <c r="AM482" s="1143"/>
      <c r="AN482" s="1144" t="str">
        <f>IF(AL482="","",CONCATENATE(AL$9,"-",AL482,"-",AM482))</f>
        <v/>
      </c>
      <c r="AO482" s="1148" t="s">
        <v>1830</v>
      </c>
      <c r="AP482" s="1146"/>
      <c r="AQ482" s="1143"/>
      <c r="AR482" s="1144" t="str">
        <f>IF(AP482="","",CONCATENATE(AL$9,"-",AL482,"-",AP482,"-",AQ482))</f>
        <v/>
      </c>
      <c r="AS482" s="1147" t="s">
        <v>1830</v>
      </c>
      <c r="AT482" s="1149"/>
      <c r="AU482" s="1150"/>
      <c r="AV482" s="1151" t="str">
        <f>IF(AT482="","",CONCATENATE(AT$9,"-",AT482,"-",AU482))</f>
        <v/>
      </c>
      <c r="AW482" s="1152" t="s">
        <v>1830</v>
      </c>
      <c r="AX482" s="1153"/>
      <c r="AY482" s="1150"/>
      <c r="AZ482" s="1151" t="str">
        <f>IF(AX482="","",CONCATENATE(AT$9,"-",AT482,"-",AX482,"-",AY482))</f>
        <v/>
      </c>
      <c r="BA482" s="1154" t="s">
        <v>1830</v>
      </c>
      <c r="BB482" s="1155"/>
      <c r="BC482" s="1156"/>
      <c r="BD482" s="1157" t="str">
        <f>IF(BB482="","",CONCATENATE(BB$9,"-",BB482,"-",BC482))</f>
        <v/>
      </c>
      <c r="BE482" s="1158" t="s">
        <v>1830</v>
      </c>
      <c r="BF482" s="1159"/>
      <c r="BG482" s="1156"/>
      <c r="BH482" s="1157" t="str">
        <f>IF(BF482="","",CONCATENATE(BB$9,"-",BB482,"-",BF482,"-",BG482))</f>
        <v/>
      </c>
      <c r="BI482" s="1160" t="s">
        <v>1830</v>
      </c>
      <c r="BJ482" s="1161"/>
      <c r="BK482" s="1162"/>
      <c r="BL482" s="1163" t="str">
        <f>IF(BJ482="","",CONCATENATE(BJ$9,"-",BJ482,"-",BK482))</f>
        <v/>
      </c>
      <c r="BM482" s="1164" t="s">
        <v>1830</v>
      </c>
      <c r="BN482" s="1165"/>
      <c r="BO482" s="1162"/>
      <c r="BP482" s="1163" t="str">
        <f>IF(BN482="","",CONCATENATE(BJ$9,"-",BJ482,"-",BN482,"-",BO482))</f>
        <v/>
      </c>
      <c r="BQ482" s="1166" t="s">
        <v>1830</v>
      </c>
      <c r="BR482" s="1167"/>
      <c r="BS482" s="1168"/>
      <c r="BT482" s="1169" t="str">
        <f>IF(BR482="","",CONCATENATE(BR$9,"-",BR482,"-",BS482))</f>
        <v/>
      </c>
      <c r="BU482" s="1170" t="s">
        <v>1830</v>
      </c>
      <c r="BV482" s="1171"/>
      <c r="BW482" s="1168"/>
      <c r="BX482" s="1169" t="str">
        <f>IF(BV482="","",CONCATENATE(BR$9,"-",BR482,"-",BV482,"-",BW482))</f>
        <v/>
      </c>
      <c r="BY482" s="1172" t="s">
        <v>1830</v>
      </c>
      <c r="BZ482" s="570"/>
      <c r="CA482" s="570"/>
      <c r="CB482" s="570"/>
      <c r="CC482" s="570"/>
      <c r="CD482" s="570"/>
      <c r="CE482" s="570"/>
      <c r="CF482" s="570"/>
      <c r="CG482" s="570"/>
      <c r="CH482" s="570"/>
      <c r="CI482" s="570"/>
      <c r="CJ482" s="570"/>
      <c r="CK482" s="570"/>
      <c r="CL482" s="570"/>
      <c r="CM482" s="570"/>
      <c r="CN482" s="570"/>
      <c r="CO482" s="570"/>
      <c r="CP482" s="570"/>
      <c r="CQ482" s="570"/>
      <c r="CR482" s="570"/>
      <c r="CS482" s="570"/>
    </row>
    <row r="483" spans="1:97" ht="79.5" customHeight="1">
      <c r="A483" s="1821"/>
      <c r="B483" s="1814"/>
      <c r="C483" s="1814"/>
      <c r="D483" s="1814"/>
      <c r="E483" s="1814"/>
      <c r="F483" s="1814"/>
      <c r="G483" s="1814"/>
      <c r="H483" s="1814"/>
      <c r="I483" s="1814"/>
      <c r="J483" s="1814"/>
      <c r="K483" s="1814"/>
      <c r="L483" s="1814"/>
      <c r="M483" s="1819"/>
      <c r="N483" s="1173" t="s">
        <v>1830</v>
      </c>
      <c r="O483" s="1174" t="s">
        <v>1830</v>
      </c>
      <c r="P483" s="1175"/>
      <c r="Q483" s="1176"/>
      <c r="R483" s="1177" t="s">
        <v>1830</v>
      </c>
      <c r="S483" s="1174" t="s">
        <v>1830</v>
      </c>
      <c r="T483" s="1175"/>
      <c r="U483" s="1178"/>
      <c r="V483" s="1173" t="s">
        <v>1830</v>
      </c>
      <c r="W483" s="1174" t="s">
        <v>1830</v>
      </c>
      <c r="X483" s="1175"/>
      <c r="Y483" s="1176"/>
      <c r="Z483" s="1177" t="s">
        <v>1830</v>
      </c>
      <c r="AA483" s="1174" t="s">
        <v>1830</v>
      </c>
      <c r="AB483" s="1175"/>
      <c r="AC483" s="1178"/>
      <c r="AD483" s="1173" t="s">
        <v>1830</v>
      </c>
      <c r="AE483" s="1174" t="s">
        <v>1830</v>
      </c>
      <c r="AF483" s="1175"/>
      <c r="AG483" s="1176"/>
      <c r="AH483" s="1177" t="s">
        <v>1830</v>
      </c>
      <c r="AI483" s="1174" t="s">
        <v>1830</v>
      </c>
      <c r="AJ483" s="1175"/>
      <c r="AK483" s="1178"/>
      <c r="AL483" s="1173" t="s">
        <v>1830</v>
      </c>
      <c r="AM483" s="1174" t="s">
        <v>1830</v>
      </c>
      <c r="AN483" s="1175"/>
      <c r="AO483" s="1179"/>
      <c r="AP483" s="1177" t="s">
        <v>1830</v>
      </c>
      <c r="AQ483" s="1174" t="s">
        <v>1830</v>
      </c>
      <c r="AR483" s="1175"/>
      <c r="AS483" s="1178"/>
      <c r="AT483" s="1180" t="s">
        <v>1830</v>
      </c>
      <c r="AU483" s="1181" t="s">
        <v>1830</v>
      </c>
      <c r="AV483" s="1182"/>
      <c r="AW483" s="1183"/>
      <c r="AX483" s="1184" t="s">
        <v>1830</v>
      </c>
      <c r="AY483" s="1181" t="s">
        <v>1830</v>
      </c>
      <c r="AZ483" s="1182"/>
      <c r="BA483" s="1185"/>
      <c r="BB483" s="1186" t="s">
        <v>1830</v>
      </c>
      <c r="BC483" s="1187" t="s">
        <v>1830</v>
      </c>
      <c r="BD483" s="1188"/>
      <c r="BE483" s="1189"/>
      <c r="BF483" s="1190" t="s">
        <v>1830</v>
      </c>
      <c r="BG483" s="1187" t="s">
        <v>1830</v>
      </c>
      <c r="BH483" s="1188"/>
      <c r="BI483" s="1191"/>
      <c r="BJ483" s="1192" t="s">
        <v>1830</v>
      </c>
      <c r="BK483" s="1193" t="s">
        <v>1830</v>
      </c>
      <c r="BL483" s="1194"/>
      <c r="BM483" s="1195"/>
      <c r="BN483" s="1196" t="s">
        <v>1830</v>
      </c>
      <c r="BO483" s="1193" t="s">
        <v>1830</v>
      </c>
      <c r="BP483" s="1194"/>
      <c r="BQ483" s="1197"/>
      <c r="BR483" s="1198" t="s">
        <v>1830</v>
      </c>
      <c r="BS483" s="1199" t="s">
        <v>1830</v>
      </c>
      <c r="BT483" s="1200"/>
      <c r="BU483" s="1201"/>
      <c r="BV483" s="1202" t="s">
        <v>1830</v>
      </c>
      <c r="BW483" s="1199" t="s">
        <v>1830</v>
      </c>
      <c r="BX483" s="1200"/>
      <c r="BY483" s="1203"/>
      <c r="BZ483" s="570"/>
      <c r="CA483" s="570"/>
      <c r="CB483" s="570"/>
      <c r="CC483" s="570"/>
      <c r="CD483" s="570"/>
      <c r="CE483" s="570"/>
      <c r="CF483" s="570"/>
      <c r="CG483" s="570"/>
      <c r="CH483" s="570"/>
      <c r="CI483" s="570"/>
      <c r="CJ483" s="570"/>
      <c r="CK483" s="570"/>
      <c r="CL483" s="570"/>
      <c r="CM483" s="570"/>
      <c r="CN483" s="570"/>
      <c r="CO483" s="570"/>
      <c r="CP483" s="570"/>
      <c r="CQ483" s="570"/>
      <c r="CR483" s="570"/>
      <c r="CS483" s="570"/>
    </row>
    <row r="484" spans="1:97" ht="30" customHeight="1">
      <c r="A484" s="1830">
        <v>7</v>
      </c>
      <c r="B484" s="1831"/>
      <c r="C484" s="1832"/>
      <c r="D484" s="1833"/>
      <c r="E484" s="1828"/>
      <c r="F484" s="1826"/>
      <c r="G484" s="1827"/>
      <c r="H484" s="1826"/>
      <c r="I484" s="1827"/>
      <c r="J484" s="1826"/>
      <c r="K484" s="1827"/>
      <c r="L484" s="1828"/>
      <c r="M484" s="1829"/>
      <c r="N484" s="1142"/>
      <c r="O484" s="1143"/>
      <c r="P484" s="1144" t="str">
        <f>IF(N484="","",CONCATENATE(N$9,"-",N484,"-",O484))</f>
        <v/>
      </c>
      <c r="Q484" s="1145" t="s">
        <v>1830</v>
      </c>
      <c r="R484" s="1146"/>
      <c r="S484" s="1143"/>
      <c r="T484" s="1144" t="str">
        <f>IF(R484="","",CONCATENATE(N$9,"-",N484,"-",R484,"-",S484))</f>
        <v/>
      </c>
      <c r="U484" s="1147" t="s">
        <v>1830</v>
      </c>
      <c r="V484" s="1142"/>
      <c r="W484" s="1143"/>
      <c r="X484" s="1144" t="str">
        <f>IF(V484="","",CONCATENATE(V$9,"-",V484,"-",W484))</f>
        <v/>
      </c>
      <c r="Y484" s="1145" t="s">
        <v>1830</v>
      </c>
      <c r="Z484" s="1146"/>
      <c r="AA484" s="1143"/>
      <c r="AB484" s="1144" t="str">
        <f>IF(Z484="","",CONCATENATE(V$9,"-",V484,"-",Z484,"-",AA484))</f>
        <v/>
      </c>
      <c r="AC484" s="1147" t="s">
        <v>1830</v>
      </c>
      <c r="AD484" s="1142"/>
      <c r="AE484" s="1143"/>
      <c r="AF484" s="1144" t="str">
        <f>IF(AD484="","",CONCATENATE(AD$9,"-",AD484,"-",AE484))</f>
        <v/>
      </c>
      <c r="AG484" s="1145" t="s">
        <v>1830</v>
      </c>
      <c r="AH484" s="1146"/>
      <c r="AI484" s="1143"/>
      <c r="AJ484" s="1144" t="str">
        <f>IF(AH484="","",CONCATENATE(AD$9,"-",AD484,"-",AH484,"-",AI484))</f>
        <v/>
      </c>
      <c r="AK484" s="1147" t="s">
        <v>1830</v>
      </c>
      <c r="AL484" s="1142"/>
      <c r="AM484" s="1143"/>
      <c r="AN484" s="1144" t="str">
        <f>IF(AL484="","",CONCATENATE(AL$9,"-",AL484,"-",AM484))</f>
        <v/>
      </c>
      <c r="AO484" s="1148" t="s">
        <v>1830</v>
      </c>
      <c r="AP484" s="1146"/>
      <c r="AQ484" s="1143"/>
      <c r="AR484" s="1144" t="str">
        <f>IF(AP484="","",CONCATENATE(AL$9,"-",AL484,"-",AP484,"-",AQ484))</f>
        <v/>
      </c>
      <c r="AS484" s="1147" t="s">
        <v>1830</v>
      </c>
      <c r="AT484" s="1149"/>
      <c r="AU484" s="1150"/>
      <c r="AV484" s="1151" t="str">
        <f>IF(AT484="","",CONCATENATE(AT$9,"-",AT484,"-",AU484))</f>
        <v/>
      </c>
      <c r="AW484" s="1152" t="s">
        <v>1830</v>
      </c>
      <c r="AX484" s="1153"/>
      <c r="AY484" s="1150"/>
      <c r="AZ484" s="1151" t="str">
        <f>IF(AX484="","",CONCATENATE(AT$9,"-",AT484,"-",AX484,"-",AY484))</f>
        <v/>
      </c>
      <c r="BA484" s="1154" t="s">
        <v>1830</v>
      </c>
      <c r="BB484" s="1155"/>
      <c r="BC484" s="1156"/>
      <c r="BD484" s="1157" t="str">
        <f>IF(BB484="","",CONCATENATE(BB$9,"-",BB484,"-",BC484))</f>
        <v/>
      </c>
      <c r="BE484" s="1158" t="s">
        <v>1830</v>
      </c>
      <c r="BF484" s="1159"/>
      <c r="BG484" s="1156"/>
      <c r="BH484" s="1157" t="str">
        <f>IF(BF484="","",CONCATENATE(BB$9,"-",BB484,"-",BF484,"-",BG484))</f>
        <v/>
      </c>
      <c r="BI484" s="1160" t="s">
        <v>1830</v>
      </c>
      <c r="BJ484" s="1161"/>
      <c r="BK484" s="1162"/>
      <c r="BL484" s="1163" t="str">
        <f>IF(BJ484="","",CONCATENATE(BJ$9,"-",BJ484,"-",BK484))</f>
        <v/>
      </c>
      <c r="BM484" s="1164" t="s">
        <v>1830</v>
      </c>
      <c r="BN484" s="1165"/>
      <c r="BO484" s="1162"/>
      <c r="BP484" s="1163" t="str">
        <f>IF(BN484="","",CONCATENATE(BJ$9,"-",BJ484,"-",BN484,"-",BO484))</f>
        <v/>
      </c>
      <c r="BQ484" s="1166" t="s">
        <v>1830</v>
      </c>
      <c r="BR484" s="1167"/>
      <c r="BS484" s="1168"/>
      <c r="BT484" s="1169" t="str">
        <f>IF(BR484="","",CONCATENATE(BR$9,"-",BR484,"-",BS484))</f>
        <v/>
      </c>
      <c r="BU484" s="1170" t="s">
        <v>1830</v>
      </c>
      <c r="BV484" s="1171"/>
      <c r="BW484" s="1168"/>
      <c r="BX484" s="1169" t="str">
        <f>IF(BV484="","",CONCATENATE(BR$9,"-",BR484,"-",BV484,"-",BW484))</f>
        <v/>
      </c>
      <c r="BY484" s="1172" t="s">
        <v>1830</v>
      </c>
      <c r="BZ484" s="570"/>
      <c r="CA484" s="570"/>
      <c r="CB484" s="570"/>
      <c r="CC484" s="570"/>
      <c r="CD484" s="570"/>
      <c r="CE484" s="570"/>
      <c r="CF484" s="570"/>
      <c r="CG484" s="570"/>
      <c r="CH484" s="570"/>
      <c r="CI484" s="570"/>
      <c r="CJ484" s="570"/>
      <c r="CK484" s="570"/>
      <c r="CL484" s="570"/>
      <c r="CM484" s="570"/>
      <c r="CN484" s="570"/>
      <c r="CO484" s="570"/>
      <c r="CP484" s="570"/>
      <c r="CQ484" s="570"/>
      <c r="CR484" s="570"/>
      <c r="CS484" s="570"/>
    </row>
    <row r="485" spans="1:97" ht="79.5" customHeight="1">
      <c r="A485" s="1821"/>
      <c r="B485" s="1814"/>
      <c r="C485" s="1814"/>
      <c r="D485" s="1814"/>
      <c r="E485" s="1814"/>
      <c r="F485" s="1814"/>
      <c r="G485" s="1814"/>
      <c r="H485" s="1814"/>
      <c r="I485" s="1814"/>
      <c r="J485" s="1814"/>
      <c r="K485" s="1814"/>
      <c r="L485" s="1814"/>
      <c r="M485" s="1819"/>
      <c r="N485" s="1173" t="s">
        <v>1830</v>
      </c>
      <c r="O485" s="1174" t="s">
        <v>1830</v>
      </c>
      <c r="P485" s="1175"/>
      <c r="Q485" s="1176"/>
      <c r="R485" s="1177" t="s">
        <v>1830</v>
      </c>
      <c r="S485" s="1174" t="s">
        <v>1830</v>
      </c>
      <c r="T485" s="1175"/>
      <c r="U485" s="1178"/>
      <c r="V485" s="1173" t="s">
        <v>1830</v>
      </c>
      <c r="W485" s="1174" t="s">
        <v>1830</v>
      </c>
      <c r="X485" s="1175"/>
      <c r="Y485" s="1176"/>
      <c r="Z485" s="1177" t="s">
        <v>1830</v>
      </c>
      <c r="AA485" s="1174" t="s">
        <v>1830</v>
      </c>
      <c r="AB485" s="1175"/>
      <c r="AC485" s="1178"/>
      <c r="AD485" s="1173" t="s">
        <v>1830</v>
      </c>
      <c r="AE485" s="1174" t="s">
        <v>1830</v>
      </c>
      <c r="AF485" s="1175"/>
      <c r="AG485" s="1176"/>
      <c r="AH485" s="1177" t="s">
        <v>1830</v>
      </c>
      <c r="AI485" s="1174" t="s">
        <v>1830</v>
      </c>
      <c r="AJ485" s="1175"/>
      <c r="AK485" s="1178"/>
      <c r="AL485" s="1173" t="s">
        <v>1830</v>
      </c>
      <c r="AM485" s="1174" t="s">
        <v>1830</v>
      </c>
      <c r="AN485" s="1175"/>
      <c r="AO485" s="1179"/>
      <c r="AP485" s="1177" t="s">
        <v>1830</v>
      </c>
      <c r="AQ485" s="1174" t="s">
        <v>1830</v>
      </c>
      <c r="AR485" s="1175"/>
      <c r="AS485" s="1178"/>
      <c r="AT485" s="1180" t="s">
        <v>1830</v>
      </c>
      <c r="AU485" s="1181" t="s">
        <v>1830</v>
      </c>
      <c r="AV485" s="1182"/>
      <c r="AW485" s="1183"/>
      <c r="AX485" s="1184" t="s">
        <v>1830</v>
      </c>
      <c r="AY485" s="1181" t="s">
        <v>1830</v>
      </c>
      <c r="AZ485" s="1182"/>
      <c r="BA485" s="1185"/>
      <c r="BB485" s="1186" t="s">
        <v>1830</v>
      </c>
      <c r="BC485" s="1187" t="s">
        <v>1830</v>
      </c>
      <c r="BD485" s="1188"/>
      <c r="BE485" s="1189"/>
      <c r="BF485" s="1190" t="s">
        <v>1830</v>
      </c>
      <c r="BG485" s="1187" t="s">
        <v>1830</v>
      </c>
      <c r="BH485" s="1188"/>
      <c r="BI485" s="1191"/>
      <c r="BJ485" s="1192" t="s">
        <v>1830</v>
      </c>
      <c r="BK485" s="1193" t="s">
        <v>1830</v>
      </c>
      <c r="BL485" s="1194"/>
      <c r="BM485" s="1195"/>
      <c r="BN485" s="1196" t="s">
        <v>1830</v>
      </c>
      <c r="BO485" s="1193" t="s">
        <v>1830</v>
      </c>
      <c r="BP485" s="1194"/>
      <c r="BQ485" s="1197"/>
      <c r="BR485" s="1198" t="s">
        <v>1830</v>
      </c>
      <c r="BS485" s="1199" t="s">
        <v>1830</v>
      </c>
      <c r="BT485" s="1200"/>
      <c r="BU485" s="1201"/>
      <c r="BV485" s="1202" t="s">
        <v>1830</v>
      </c>
      <c r="BW485" s="1199" t="s">
        <v>1830</v>
      </c>
      <c r="BX485" s="1200"/>
      <c r="BY485" s="1203"/>
      <c r="BZ485" s="570"/>
      <c r="CA485" s="570"/>
      <c r="CB485" s="570"/>
      <c r="CC485" s="570"/>
      <c r="CD485" s="570"/>
      <c r="CE485" s="570"/>
      <c r="CF485" s="570"/>
      <c r="CG485" s="570"/>
      <c r="CH485" s="570"/>
      <c r="CI485" s="570"/>
      <c r="CJ485" s="570"/>
      <c r="CK485" s="570"/>
      <c r="CL485" s="570"/>
      <c r="CM485" s="570"/>
      <c r="CN485" s="570"/>
      <c r="CO485" s="570"/>
      <c r="CP485" s="570"/>
      <c r="CQ485" s="570"/>
      <c r="CR485" s="570"/>
      <c r="CS485" s="570"/>
    </row>
    <row r="486" spans="1:97" ht="30" customHeight="1">
      <c r="A486" s="1830">
        <v>8</v>
      </c>
      <c r="B486" s="1831"/>
      <c r="C486" s="1832"/>
      <c r="D486" s="1833"/>
      <c r="E486" s="1828"/>
      <c r="F486" s="1826"/>
      <c r="G486" s="1827"/>
      <c r="H486" s="1826"/>
      <c r="I486" s="1827"/>
      <c r="J486" s="1826"/>
      <c r="K486" s="1827"/>
      <c r="L486" s="1828"/>
      <c r="M486" s="1829"/>
      <c r="N486" s="1142"/>
      <c r="O486" s="1143"/>
      <c r="P486" s="1144" t="str">
        <f>IF(N486="","",CONCATENATE(N$9,"-",N486,"-",O486))</f>
        <v/>
      </c>
      <c r="Q486" s="1145" t="s">
        <v>1830</v>
      </c>
      <c r="R486" s="1146"/>
      <c r="S486" s="1143"/>
      <c r="T486" s="1144" t="str">
        <f>IF(R486="","",CONCATENATE(N$9,"-",N486,"-",R486,"-",S486))</f>
        <v/>
      </c>
      <c r="U486" s="1147" t="s">
        <v>1830</v>
      </c>
      <c r="V486" s="1142"/>
      <c r="W486" s="1143"/>
      <c r="X486" s="1144" t="str">
        <f>IF(V486="","",CONCATENATE(V$9,"-",V486,"-",W486))</f>
        <v/>
      </c>
      <c r="Y486" s="1145" t="s">
        <v>1830</v>
      </c>
      <c r="Z486" s="1146"/>
      <c r="AA486" s="1143"/>
      <c r="AB486" s="1144" t="str">
        <f>IF(Z486="","",CONCATENATE(V$9,"-",V486,"-",Z486,"-",AA486))</f>
        <v/>
      </c>
      <c r="AC486" s="1147" t="s">
        <v>1830</v>
      </c>
      <c r="AD486" s="1142"/>
      <c r="AE486" s="1143"/>
      <c r="AF486" s="1144" t="str">
        <f>IF(AD486="","",CONCATENATE(AD$9,"-",AD486,"-",AE486))</f>
        <v/>
      </c>
      <c r="AG486" s="1145" t="s">
        <v>1830</v>
      </c>
      <c r="AH486" s="1146"/>
      <c r="AI486" s="1143"/>
      <c r="AJ486" s="1144" t="str">
        <f>IF(AH486="","",CONCATENATE(AD$9,"-",AD486,"-",AH486,"-",AI486))</f>
        <v/>
      </c>
      <c r="AK486" s="1147" t="s">
        <v>1830</v>
      </c>
      <c r="AL486" s="1142"/>
      <c r="AM486" s="1143"/>
      <c r="AN486" s="1144" t="str">
        <f>IF(AL486="","",CONCATENATE(AL$9,"-",AL486,"-",AM486))</f>
        <v/>
      </c>
      <c r="AO486" s="1148" t="s">
        <v>1830</v>
      </c>
      <c r="AP486" s="1146"/>
      <c r="AQ486" s="1143"/>
      <c r="AR486" s="1144" t="str">
        <f>IF(AP486="","",CONCATENATE(AL$9,"-",AL486,"-",AP486,"-",AQ486))</f>
        <v/>
      </c>
      <c r="AS486" s="1147" t="s">
        <v>1830</v>
      </c>
      <c r="AT486" s="1149"/>
      <c r="AU486" s="1150"/>
      <c r="AV486" s="1151" t="str">
        <f>IF(AT486="","",CONCATENATE(AT$9,"-",AT486,"-",AU486))</f>
        <v/>
      </c>
      <c r="AW486" s="1152" t="s">
        <v>1830</v>
      </c>
      <c r="AX486" s="1153"/>
      <c r="AY486" s="1150"/>
      <c r="AZ486" s="1151" t="str">
        <f>IF(AX486="","",CONCATENATE(AT$9,"-",AT486,"-",AX486,"-",AY486))</f>
        <v/>
      </c>
      <c r="BA486" s="1154" t="s">
        <v>1830</v>
      </c>
      <c r="BB486" s="1155"/>
      <c r="BC486" s="1156"/>
      <c r="BD486" s="1157" t="str">
        <f>IF(BB486="","",CONCATENATE(BB$9,"-",BB486,"-",BC486))</f>
        <v/>
      </c>
      <c r="BE486" s="1158" t="s">
        <v>1830</v>
      </c>
      <c r="BF486" s="1159"/>
      <c r="BG486" s="1156"/>
      <c r="BH486" s="1157" t="str">
        <f>IF(BF486="","",CONCATENATE(BB$9,"-",BB486,"-",BF486,"-",BG486))</f>
        <v/>
      </c>
      <c r="BI486" s="1160" t="s">
        <v>1830</v>
      </c>
      <c r="BJ486" s="1161"/>
      <c r="BK486" s="1162"/>
      <c r="BL486" s="1163" t="str">
        <f>IF(BJ486="","",CONCATENATE(BJ$9,"-",BJ486,"-",BK486))</f>
        <v/>
      </c>
      <c r="BM486" s="1164" t="s">
        <v>1830</v>
      </c>
      <c r="BN486" s="1165"/>
      <c r="BO486" s="1162"/>
      <c r="BP486" s="1163" t="str">
        <f>IF(BN486="","",CONCATENATE(BJ$9,"-",BJ486,"-",BN486,"-",BO486))</f>
        <v/>
      </c>
      <c r="BQ486" s="1166" t="s">
        <v>1830</v>
      </c>
      <c r="BR486" s="1167"/>
      <c r="BS486" s="1168"/>
      <c r="BT486" s="1169" t="str">
        <f>IF(BR486="","",CONCATENATE(BR$9,"-",BR486,"-",BS486))</f>
        <v/>
      </c>
      <c r="BU486" s="1170" t="s">
        <v>1830</v>
      </c>
      <c r="BV486" s="1171"/>
      <c r="BW486" s="1168"/>
      <c r="BX486" s="1169" t="str">
        <f>IF(BV486="","",CONCATENATE(BR$9,"-",BR486,"-",BV486,"-",BW486))</f>
        <v/>
      </c>
      <c r="BY486" s="1172" t="s">
        <v>1830</v>
      </c>
      <c r="BZ486" s="570"/>
      <c r="CA486" s="570"/>
      <c r="CB486" s="570"/>
      <c r="CC486" s="570"/>
      <c r="CD486" s="570"/>
      <c r="CE486" s="570"/>
      <c r="CF486" s="570"/>
      <c r="CG486" s="570"/>
      <c r="CH486" s="570"/>
      <c r="CI486" s="570"/>
      <c r="CJ486" s="570"/>
      <c r="CK486" s="570"/>
      <c r="CL486" s="570"/>
      <c r="CM486" s="570"/>
      <c r="CN486" s="570"/>
      <c r="CO486" s="570"/>
      <c r="CP486" s="570"/>
      <c r="CQ486" s="570"/>
      <c r="CR486" s="570"/>
      <c r="CS486" s="570"/>
    </row>
    <row r="487" spans="1:97" ht="79.5" customHeight="1">
      <c r="A487" s="1821"/>
      <c r="B487" s="1814"/>
      <c r="C487" s="1814"/>
      <c r="D487" s="1814"/>
      <c r="E487" s="1814"/>
      <c r="F487" s="1814"/>
      <c r="G487" s="1814"/>
      <c r="H487" s="1814"/>
      <c r="I487" s="1814"/>
      <c r="J487" s="1814"/>
      <c r="K487" s="1814"/>
      <c r="L487" s="1814"/>
      <c r="M487" s="1819"/>
      <c r="N487" s="1173" t="s">
        <v>1830</v>
      </c>
      <c r="O487" s="1174" t="s">
        <v>1830</v>
      </c>
      <c r="P487" s="1175"/>
      <c r="Q487" s="1176"/>
      <c r="R487" s="1177" t="s">
        <v>1830</v>
      </c>
      <c r="S487" s="1174" t="s">
        <v>1830</v>
      </c>
      <c r="T487" s="1175"/>
      <c r="U487" s="1178"/>
      <c r="V487" s="1173" t="s">
        <v>1830</v>
      </c>
      <c r="W487" s="1174" t="s">
        <v>1830</v>
      </c>
      <c r="X487" s="1175"/>
      <c r="Y487" s="1176"/>
      <c r="Z487" s="1177" t="s">
        <v>1830</v>
      </c>
      <c r="AA487" s="1174" t="s">
        <v>1830</v>
      </c>
      <c r="AB487" s="1175"/>
      <c r="AC487" s="1178"/>
      <c r="AD487" s="1173" t="s">
        <v>1830</v>
      </c>
      <c r="AE487" s="1174" t="s">
        <v>1830</v>
      </c>
      <c r="AF487" s="1175"/>
      <c r="AG487" s="1176"/>
      <c r="AH487" s="1177" t="s">
        <v>1830</v>
      </c>
      <c r="AI487" s="1174" t="s">
        <v>1830</v>
      </c>
      <c r="AJ487" s="1175"/>
      <c r="AK487" s="1178"/>
      <c r="AL487" s="1173" t="s">
        <v>1830</v>
      </c>
      <c r="AM487" s="1174" t="s">
        <v>1830</v>
      </c>
      <c r="AN487" s="1175"/>
      <c r="AO487" s="1179"/>
      <c r="AP487" s="1177" t="s">
        <v>1830</v>
      </c>
      <c r="AQ487" s="1174" t="s">
        <v>1830</v>
      </c>
      <c r="AR487" s="1175"/>
      <c r="AS487" s="1178"/>
      <c r="AT487" s="1180" t="s">
        <v>1830</v>
      </c>
      <c r="AU487" s="1181" t="s">
        <v>1830</v>
      </c>
      <c r="AV487" s="1182"/>
      <c r="AW487" s="1183"/>
      <c r="AX487" s="1184" t="s">
        <v>1830</v>
      </c>
      <c r="AY487" s="1181" t="s">
        <v>1830</v>
      </c>
      <c r="AZ487" s="1182"/>
      <c r="BA487" s="1185"/>
      <c r="BB487" s="1186" t="s">
        <v>1830</v>
      </c>
      <c r="BC487" s="1187" t="s">
        <v>1830</v>
      </c>
      <c r="BD487" s="1188"/>
      <c r="BE487" s="1189"/>
      <c r="BF487" s="1190" t="s">
        <v>1830</v>
      </c>
      <c r="BG487" s="1187" t="s">
        <v>1830</v>
      </c>
      <c r="BH487" s="1188"/>
      <c r="BI487" s="1191"/>
      <c r="BJ487" s="1192" t="s">
        <v>1830</v>
      </c>
      <c r="BK487" s="1193" t="s">
        <v>1830</v>
      </c>
      <c r="BL487" s="1194"/>
      <c r="BM487" s="1195"/>
      <c r="BN487" s="1196" t="s">
        <v>1830</v>
      </c>
      <c r="BO487" s="1193" t="s">
        <v>1830</v>
      </c>
      <c r="BP487" s="1194"/>
      <c r="BQ487" s="1197"/>
      <c r="BR487" s="1198" t="s">
        <v>1830</v>
      </c>
      <c r="BS487" s="1199" t="s">
        <v>1830</v>
      </c>
      <c r="BT487" s="1200"/>
      <c r="BU487" s="1201"/>
      <c r="BV487" s="1202" t="s">
        <v>1830</v>
      </c>
      <c r="BW487" s="1199" t="s">
        <v>1830</v>
      </c>
      <c r="BX487" s="1200"/>
      <c r="BY487" s="1203"/>
      <c r="BZ487" s="570"/>
      <c r="CA487" s="570"/>
      <c r="CB487" s="570"/>
      <c r="CC487" s="570"/>
      <c r="CD487" s="570"/>
      <c r="CE487" s="570"/>
      <c r="CF487" s="570"/>
      <c r="CG487" s="570"/>
      <c r="CH487" s="570"/>
      <c r="CI487" s="570"/>
      <c r="CJ487" s="570"/>
      <c r="CK487" s="570"/>
      <c r="CL487" s="570"/>
      <c r="CM487" s="570"/>
      <c r="CN487" s="570"/>
      <c r="CO487" s="570"/>
      <c r="CP487" s="570"/>
      <c r="CQ487" s="570"/>
      <c r="CR487" s="570"/>
      <c r="CS487" s="570"/>
    </row>
    <row r="488" spans="1:97" ht="30" customHeight="1">
      <c r="A488" s="1830">
        <v>9</v>
      </c>
      <c r="B488" s="1831"/>
      <c r="C488" s="1832"/>
      <c r="D488" s="1833"/>
      <c r="E488" s="1828"/>
      <c r="F488" s="1826"/>
      <c r="G488" s="1827"/>
      <c r="H488" s="1826"/>
      <c r="I488" s="1827"/>
      <c r="J488" s="1826"/>
      <c r="K488" s="1827"/>
      <c r="L488" s="1828"/>
      <c r="M488" s="1829"/>
      <c r="N488" s="1142"/>
      <c r="O488" s="1143"/>
      <c r="P488" s="1144" t="str">
        <f>IF(N488="","",CONCATENATE(N$9,"-",N488,"-",O488))</f>
        <v/>
      </c>
      <c r="Q488" s="1145" t="s">
        <v>1830</v>
      </c>
      <c r="R488" s="1146"/>
      <c r="S488" s="1143"/>
      <c r="T488" s="1144" t="str">
        <f>IF(R488="","",CONCATENATE(N$9,"-",N488,"-",R488,"-",S488))</f>
        <v/>
      </c>
      <c r="U488" s="1147" t="s">
        <v>1830</v>
      </c>
      <c r="V488" s="1142"/>
      <c r="W488" s="1143"/>
      <c r="X488" s="1144" t="str">
        <f>IF(V488="","",CONCATENATE(V$9,"-",V488,"-",W488))</f>
        <v/>
      </c>
      <c r="Y488" s="1145" t="s">
        <v>1830</v>
      </c>
      <c r="Z488" s="1146"/>
      <c r="AA488" s="1143"/>
      <c r="AB488" s="1144" t="str">
        <f>IF(Z488="","",CONCATENATE(V$9,"-",V488,"-",Z488,"-",AA488))</f>
        <v/>
      </c>
      <c r="AC488" s="1147" t="s">
        <v>1830</v>
      </c>
      <c r="AD488" s="1142"/>
      <c r="AE488" s="1143"/>
      <c r="AF488" s="1144" t="str">
        <f>IF(AD488="","",CONCATENATE(AD$9,"-",AD488,"-",AE488))</f>
        <v/>
      </c>
      <c r="AG488" s="1145" t="s">
        <v>1830</v>
      </c>
      <c r="AH488" s="1146"/>
      <c r="AI488" s="1143"/>
      <c r="AJ488" s="1144" t="str">
        <f>IF(AH488="","",CONCATENATE(AD$9,"-",AD488,"-",AH488,"-",AI488))</f>
        <v/>
      </c>
      <c r="AK488" s="1147" t="s">
        <v>1830</v>
      </c>
      <c r="AL488" s="1142"/>
      <c r="AM488" s="1143"/>
      <c r="AN488" s="1144" t="str">
        <f>IF(AL488="","",CONCATENATE(AL$9,"-",AL488,"-",AM488))</f>
        <v/>
      </c>
      <c r="AO488" s="1148" t="s">
        <v>1830</v>
      </c>
      <c r="AP488" s="1146"/>
      <c r="AQ488" s="1143"/>
      <c r="AR488" s="1144" t="str">
        <f>IF(AP488="","",CONCATENATE(AL$9,"-",AL488,"-",AP488,"-",AQ488))</f>
        <v/>
      </c>
      <c r="AS488" s="1147" t="s">
        <v>1830</v>
      </c>
      <c r="AT488" s="1149"/>
      <c r="AU488" s="1150"/>
      <c r="AV488" s="1151" t="str">
        <f>IF(AT488="","",CONCATENATE(AT$9,"-",AT488,"-",AU488))</f>
        <v/>
      </c>
      <c r="AW488" s="1152" t="s">
        <v>1830</v>
      </c>
      <c r="AX488" s="1153"/>
      <c r="AY488" s="1150"/>
      <c r="AZ488" s="1151" t="str">
        <f>IF(AX488="","",CONCATENATE(AT$9,"-",AT488,"-",AX488,"-",AY488))</f>
        <v/>
      </c>
      <c r="BA488" s="1154" t="s">
        <v>1830</v>
      </c>
      <c r="BB488" s="1155"/>
      <c r="BC488" s="1156"/>
      <c r="BD488" s="1157" t="str">
        <f>IF(BB488="","",CONCATENATE(BB$9,"-",BB488,"-",BC488))</f>
        <v/>
      </c>
      <c r="BE488" s="1158" t="s">
        <v>1830</v>
      </c>
      <c r="BF488" s="1159"/>
      <c r="BG488" s="1156"/>
      <c r="BH488" s="1157" t="str">
        <f>IF(BF488="","",CONCATENATE(BB$9,"-",BB488,"-",BF488,"-",BG488))</f>
        <v/>
      </c>
      <c r="BI488" s="1160" t="s">
        <v>1830</v>
      </c>
      <c r="BJ488" s="1161"/>
      <c r="BK488" s="1162"/>
      <c r="BL488" s="1163" t="str">
        <f>IF(BJ488="","",CONCATENATE(BJ$9,"-",BJ488,"-",BK488))</f>
        <v/>
      </c>
      <c r="BM488" s="1164" t="s">
        <v>1830</v>
      </c>
      <c r="BN488" s="1165"/>
      <c r="BO488" s="1162"/>
      <c r="BP488" s="1163" t="str">
        <f>IF(BN488="","",CONCATENATE(BJ$9,"-",BJ488,"-",BN488,"-",BO488))</f>
        <v/>
      </c>
      <c r="BQ488" s="1166" t="s">
        <v>1830</v>
      </c>
      <c r="BR488" s="1167"/>
      <c r="BS488" s="1168"/>
      <c r="BT488" s="1169" t="str">
        <f>IF(BR488="","",CONCATENATE(BR$9,"-",BR488,"-",BS488))</f>
        <v/>
      </c>
      <c r="BU488" s="1170" t="s">
        <v>1830</v>
      </c>
      <c r="BV488" s="1171"/>
      <c r="BW488" s="1168"/>
      <c r="BX488" s="1169" t="str">
        <f>IF(BV488="","",CONCATENATE(BR$9,"-",BR488,"-",BV488,"-",BW488))</f>
        <v/>
      </c>
      <c r="BY488" s="1172" t="s">
        <v>1830</v>
      </c>
      <c r="BZ488" s="570"/>
      <c r="CA488" s="570"/>
      <c r="CB488" s="570"/>
      <c r="CC488" s="570"/>
      <c r="CD488" s="570"/>
      <c r="CE488" s="570"/>
      <c r="CF488" s="570"/>
      <c r="CG488" s="570"/>
      <c r="CH488" s="570"/>
      <c r="CI488" s="570"/>
      <c r="CJ488" s="570"/>
      <c r="CK488" s="570"/>
      <c r="CL488" s="570"/>
      <c r="CM488" s="570"/>
      <c r="CN488" s="570"/>
      <c r="CO488" s="570"/>
      <c r="CP488" s="570"/>
      <c r="CQ488" s="570"/>
      <c r="CR488" s="570"/>
      <c r="CS488" s="570"/>
    </row>
    <row r="489" spans="1:97" ht="79.5" customHeight="1">
      <c r="A489" s="1821"/>
      <c r="B489" s="1814"/>
      <c r="C489" s="1814"/>
      <c r="D489" s="1814"/>
      <c r="E489" s="1814"/>
      <c r="F489" s="1814"/>
      <c r="G489" s="1814"/>
      <c r="H489" s="1814"/>
      <c r="I489" s="1814"/>
      <c r="J489" s="1814"/>
      <c r="K489" s="1814"/>
      <c r="L489" s="1814"/>
      <c r="M489" s="1819"/>
      <c r="N489" s="1173" t="s">
        <v>1830</v>
      </c>
      <c r="O489" s="1174" t="s">
        <v>1830</v>
      </c>
      <c r="P489" s="1175"/>
      <c r="Q489" s="1176"/>
      <c r="R489" s="1177" t="s">
        <v>1830</v>
      </c>
      <c r="S489" s="1174" t="s">
        <v>1830</v>
      </c>
      <c r="T489" s="1175"/>
      <c r="U489" s="1178"/>
      <c r="V489" s="1173" t="s">
        <v>1830</v>
      </c>
      <c r="W489" s="1174" t="s">
        <v>1830</v>
      </c>
      <c r="X489" s="1175"/>
      <c r="Y489" s="1176"/>
      <c r="Z489" s="1177" t="s">
        <v>1830</v>
      </c>
      <c r="AA489" s="1174" t="s">
        <v>1830</v>
      </c>
      <c r="AB489" s="1175"/>
      <c r="AC489" s="1178"/>
      <c r="AD489" s="1173" t="s">
        <v>1830</v>
      </c>
      <c r="AE489" s="1174" t="s">
        <v>1830</v>
      </c>
      <c r="AF489" s="1175"/>
      <c r="AG489" s="1176"/>
      <c r="AH489" s="1177" t="s">
        <v>1830</v>
      </c>
      <c r="AI489" s="1174" t="s">
        <v>1830</v>
      </c>
      <c r="AJ489" s="1175"/>
      <c r="AK489" s="1178"/>
      <c r="AL489" s="1173" t="s">
        <v>1830</v>
      </c>
      <c r="AM489" s="1174" t="s">
        <v>1830</v>
      </c>
      <c r="AN489" s="1175"/>
      <c r="AO489" s="1179"/>
      <c r="AP489" s="1177" t="s">
        <v>1830</v>
      </c>
      <c r="AQ489" s="1174" t="s">
        <v>1830</v>
      </c>
      <c r="AR489" s="1175"/>
      <c r="AS489" s="1178"/>
      <c r="AT489" s="1180" t="s">
        <v>1830</v>
      </c>
      <c r="AU489" s="1181" t="s">
        <v>1830</v>
      </c>
      <c r="AV489" s="1182"/>
      <c r="AW489" s="1183"/>
      <c r="AX489" s="1184" t="s">
        <v>1830</v>
      </c>
      <c r="AY489" s="1181" t="s">
        <v>1830</v>
      </c>
      <c r="AZ489" s="1182"/>
      <c r="BA489" s="1185"/>
      <c r="BB489" s="1186" t="s">
        <v>1830</v>
      </c>
      <c r="BC489" s="1187" t="s">
        <v>1830</v>
      </c>
      <c r="BD489" s="1188"/>
      <c r="BE489" s="1189"/>
      <c r="BF489" s="1190" t="s">
        <v>1830</v>
      </c>
      <c r="BG489" s="1187" t="s">
        <v>1830</v>
      </c>
      <c r="BH489" s="1188"/>
      <c r="BI489" s="1191"/>
      <c r="BJ489" s="1192" t="s">
        <v>1830</v>
      </c>
      <c r="BK489" s="1193" t="s">
        <v>1830</v>
      </c>
      <c r="BL489" s="1194"/>
      <c r="BM489" s="1195"/>
      <c r="BN489" s="1196" t="s">
        <v>1830</v>
      </c>
      <c r="BO489" s="1193" t="s">
        <v>1830</v>
      </c>
      <c r="BP489" s="1194"/>
      <c r="BQ489" s="1197"/>
      <c r="BR489" s="1198" t="s">
        <v>1830</v>
      </c>
      <c r="BS489" s="1199" t="s">
        <v>1830</v>
      </c>
      <c r="BT489" s="1200"/>
      <c r="BU489" s="1201"/>
      <c r="BV489" s="1202" t="s">
        <v>1830</v>
      </c>
      <c r="BW489" s="1199" t="s">
        <v>1830</v>
      </c>
      <c r="BX489" s="1200"/>
      <c r="BY489" s="1203"/>
      <c r="BZ489" s="570"/>
      <c r="CA489" s="570"/>
      <c r="CB489" s="570"/>
      <c r="CC489" s="570"/>
      <c r="CD489" s="570"/>
      <c r="CE489" s="570"/>
      <c r="CF489" s="570"/>
      <c r="CG489" s="570"/>
      <c r="CH489" s="570"/>
      <c r="CI489" s="570"/>
      <c r="CJ489" s="570"/>
      <c r="CK489" s="570"/>
      <c r="CL489" s="570"/>
      <c r="CM489" s="570"/>
      <c r="CN489" s="570"/>
      <c r="CO489" s="570"/>
      <c r="CP489" s="570"/>
      <c r="CQ489" s="570"/>
      <c r="CR489" s="570"/>
      <c r="CS489" s="570"/>
    </row>
    <row r="490" spans="1:97" ht="30" customHeight="1">
      <c r="A490" s="1830">
        <v>10</v>
      </c>
      <c r="B490" s="1831"/>
      <c r="C490" s="1832"/>
      <c r="D490" s="1833"/>
      <c r="E490" s="1828"/>
      <c r="F490" s="1826"/>
      <c r="G490" s="1827"/>
      <c r="H490" s="1826"/>
      <c r="I490" s="1827"/>
      <c r="J490" s="1826"/>
      <c r="K490" s="1827"/>
      <c r="L490" s="1828"/>
      <c r="M490" s="1829"/>
      <c r="N490" s="1142"/>
      <c r="O490" s="1143"/>
      <c r="P490" s="1144" t="str">
        <f>IF(N490="","",CONCATENATE(N$9,"-",N490,"-",O490))</f>
        <v/>
      </c>
      <c r="Q490" s="1145" t="s">
        <v>1830</v>
      </c>
      <c r="R490" s="1146"/>
      <c r="S490" s="1143"/>
      <c r="T490" s="1144" t="str">
        <f>IF(R490="","",CONCATENATE(N$9,"-",N490,"-",R490,"-",S490))</f>
        <v/>
      </c>
      <c r="U490" s="1147" t="s">
        <v>1830</v>
      </c>
      <c r="V490" s="1142"/>
      <c r="W490" s="1143"/>
      <c r="X490" s="1144" t="str">
        <f>IF(V490="","",CONCATENATE(V$9,"-",V490,"-",W490))</f>
        <v/>
      </c>
      <c r="Y490" s="1145" t="s">
        <v>1830</v>
      </c>
      <c r="Z490" s="1146"/>
      <c r="AA490" s="1143"/>
      <c r="AB490" s="1144" t="str">
        <f>IF(Z490="","",CONCATENATE(V$9,"-",V490,"-",Z490,"-",AA490))</f>
        <v/>
      </c>
      <c r="AC490" s="1147" t="s">
        <v>1830</v>
      </c>
      <c r="AD490" s="1142"/>
      <c r="AE490" s="1143"/>
      <c r="AF490" s="1144" t="str">
        <f>IF(AD490="","",CONCATENATE(AD$9,"-",AD490,"-",AE490))</f>
        <v/>
      </c>
      <c r="AG490" s="1145" t="s">
        <v>1830</v>
      </c>
      <c r="AH490" s="1146"/>
      <c r="AI490" s="1143"/>
      <c r="AJ490" s="1144" t="str">
        <f>IF(AH490="","",CONCATENATE(AD$9,"-",AD490,"-",AH490,"-",AI490))</f>
        <v/>
      </c>
      <c r="AK490" s="1147" t="s">
        <v>1830</v>
      </c>
      <c r="AL490" s="1142"/>
      <c r="AM490" s="1143"/>
      <c r="AN490" s="1144" t="str">
        <f>IF(AL490="","",CONCATENATE(AL$9,"-",AL490,"-",AM490))</f>
        <v/>
      </c>
      <c r="AO490" s="1148" t="s">
        <v>1830</v>
      </c>
      <c r="AP490" s="1146"/>
      <c r="AQ490" s="1143"/>
      <c r="AR490" s="1144" t="str">
        <f>IF(AP490="","",CONCATENATE(AL$9,"-",AL490,"-",AP490,"-",AQ490))</f>
        <v/>
      </c>
      <c r="AS490" s="1147" t="s">
        <v>1830</v>
      </c>
      <c r="AT490" s="1149"/>
      <c r="AU490" s="1150"/>
      <c r="AV490" s="1151" t="str">
        <f>IF(AT490="","",CONCATENATE(AT$9,"-",AT490,"-",AU490))</f>
        <v/>
      </c>
      <c r="AW490" s="1152" t="s">
        <v>1830</v>
      </c>
      <c r="AX490" s="1153"/>
      <c r="AY490" s="1150"/>
      <c r="AZ490" s="1151" t="str">
        <f>IF(AX490="","",CONCATENATE(AT$9,"-",AT490,"-",AX490,"-",AY490))</f>
        <v/>
      </c>
      <c r="BA490" s="1154" t="s">
        <v>1830</v>
      </c>
      <c r="BB490" s="1155"/>
      <c r="BC490" s="1156"/>
      <c r="BD490" s="1157" t="str">
        <f>IF(BB490="","",CONCATENATE(BB$9,"-",BB490,"-",BC490))</f>
        <v/>
      </c>
      <c r="BE490" s="1158" t="s">
        <v>1830</v>
      </c>
      <c r="BF490" s="1159"/>
      <c r="BG490" s="1156"/>
      <c r="BH490" s="1157" t="str">
        <f>IF(BF490="","",CONCATENATE(BB$9,"-",BB490,"-",BF490,"-",BG490))</f>
        <v/>
      </c>
      <c r="BI490" s="1160" t="s">
        <v>1830</v>
      </c>
      <c r="BJ490" s="1161"/>
      <c r="BK490" s="1162"/>
      <c r="BL490" s="1163" t="str">
        <f>IF(BJ490="","",CONCATENATE(BJ$9,"-",BJ490,"-",BK490))</f>
        <v/>
      </c>
      <c r="BM490" s="1164" t="s">
        <v>1830</v>
      </c>
      <c r="BN490" s="1165"/>
      <c r="BO490" s="1162"/>
      <c r="BP490" s="1163" t="str">
        <f>IF(BN490="","",CONCATENATE(BJ$9,"-",BJ490,"-",BN490,"-",BO490))</f>
        <v/>
      </c>
      <c r="BQ490" s="1166" t="s">
        <v>1830</v>
      </c>
      <c r="BR490" s="1167"/>
      <c r="BS490" s="1168"/>
      <c r="BT490" s="1169" t="str">
        <f>IF(BR490="","",CONCATENATE(BR$9,"-",BR490,"-",BS490))</f>
        <v/>
      </c>
      <c r="BU490" s="1170" t="s">
        <v>1830</v>
      </c>
      <c r="BV490" s="1171"/>
      <c r="BW490" s="1168"/>
      <c r="BX490" s="1169" t="str">
        <f>IF(BV490="","",CONCATENATE(BR$9,"-",BR490,"-",BV490,"-",BW490))</f>
        <v/>
      </c>
      <c r="BY490" s="1172" t="s">
        <v>1830</v>
      </c>
      <c r="BZ490" s="570"/>
      <c r="CA490" s="570"/>
      <c r="CB490" s="570"/>
      <c r="CC490" s="570"/>
      <c r="CD490" s="570"/>
      <c r="CE490" s="570"/>
      <c r="CF490" s="570"/>
      <c r="CG490" s="570"/>
      <c r="CH490" s="570"/>
      <c r="CI490" s="570"/>
      <c r="CJ490" s="570"/>
      <c r="CK490" s="570"/>
      <c r="CL490" s="570"/>
      <c r="CM490" s="570"/>
      <c r="CN490" s="570"/>
      <c r="CO490" s="570"/>
      <c r="CP490" s="570"/>
      <c r="CQ490" s="570"/>
      <c r="CR490" s="570"/>
      <c r="CS490" s="570"/>
    </row>
    <row r="491" spans="1:97" ht="79.5" customHeight="1">
      <c r="A491" s="1811"/>
      <c r="B491" s="1808"/>
      <c r="C491" s="1808"/>
      <c r="D491" s="1808"/>
      <c r="E491" s="1808"/>
      <c r="F491" s="1808"/>
      <c r="G491" s="1808"/>
      <c r="H491" s="1808"/>
      <c r="I491" s="1808"/>
      <c r="J491" s="1808"/>
      <c r="K491" s="1808"/>
      <c r="L491" s="1808"/>
      <c r="M491" s="1809"/>
      <c r="N491" s="1207" t="s">
        <v>1830</v>
      </c>
      <c r="O491" s="1208" t="s">
        <v>1830</v>
      </c>
      <c r="P491" s="1209"/>
      <c r="Q491" s="1210"/>
      <c r="R491" s="1211" t="s">
        <v>1830</v>
      </c>
      <c r="S491" s="1208" t="s">
        <v>1830</v>
      </c>
      <c r="T491" s="1209"/>
      <c r="U491" s="1212"/>
      <c r="V491" s="1207" t="s">
        <v>1830</v>
      </c>
      <c r="W491" s="1208" t="s">
        <v>1830</v>
      </c>
      <c r="X491" s="1209"/>
      <c r="Y491" s="1210"/>
      <c r="Z491" s="1211" t="s">
        <v>1830</v>
      </c>
      <c r="AA491" s="1208" t="s">
        <v>1830</v>
      </c>
      <c r="AB491" s="1209"/>
      <c r="AC491" s="1212"/>
      <c r="AD491" s="1207" t="s">
        <v>1830</v>
      </c>
      <c r="AE491" s="1208" t="s">
        <v>1830</v>
      </c>
      <c r="AF491" s="1209"/>
      <c r="AG491" s="1210"/>
      <c r="AH491" s="1211" t="s">
        <v>1830</v>
      </c>
      <c r="AI491" s="1208" t="s">
        <v>1830</v>
      </c>
      <c r="AJ491" s="1209"/>
      <c r="AK491" s="1212"/>
      <c r="AL491" s="1207" t="s">
        <v>1830</v>
      </c>
      <c r="AM491" s="1208" t="s">
        <v>1830</v>
      </c>
      <c r="AN491" s="1209"/>
      <c r="AO491" s="1213"/>
      <c r="AP491" s="1211" t="s">
        <v>1830</v>
      </c>
      <c r="AQ491" s="1208" t="s">
        <v>1830</v>
      </c>
      <c r="AR491" s="1209"/>
      <c r="AS491" s="1212"/>
      <c r="AT491" s="1214" t="s">
        <v>1830</v>
      </c>
      <c r="AU491" s="1215" t="s">
        <v>1830</v>
      </c>
      <c r="AV491" s="1216"/>
      <c r="AW491" s="1217"/>
      <c r="AX491" s="1218" t="s">
        <v>1830</v>
      </c>
      <c r="AY491" s="1215" t="s">
        <v>1830</v>
      </c>
      <c r="AZ491" s="1216"/>
      <c r="BA491" s="1219"/>
      <c r="BB491" s="1220" t="s">
        <v>1830</v>
      </c>
      <c r="BC491" s="1221" t="s">
        <v>1830</v>
      </c>
      <c r="BD491" s="1222"/>
      <c r="BE491" s="1223"/>
      <c r="BF491" s="1224" t="s">
        <v>1830</v>
      </c>
      <c r="BG491" s="1221" t="s">
        <v>1830</v>
      </c>
      <c r="BH491" s="1222"/>
      <c r="BI491" s="1225"/>
      <c r="BJ491" s="1226" t="s">
        <v>1830</v>
      </c>
      <c r="BK491" s="1227" t="s">
        <v>1830</v>
      </c>
      <c r="BL491" s="1228"/>
      <c r="BM491" s="1229"/>
      <c r="BN491" s="1230" t="s">
        <v>1830</v>
      </c>
      <c r="BO491" s="1227" t="s">
        <v>1830</v>
      </c>
      <c r="BP491" s="1228"/>
      <c r="BQ491" s="1231"/>
      <c r="BR491" s="1232" t="s">
        <v>1830</v>
      </c>
      <c r="BS491" s="1233" t="s">
        <v>1830</v>
      </c>
      <c r="BT491" s="1234"/>
      <c r="BU491" s="1235"/>
      <c r="BV491" s="1236" t="s">
        <v>1830</v>
      </c>
      <c r="BW491" s="1233" t="s">
        <v>1830</v>
      </c>
      <c r="BX491" s="1234"/>
      <c r="BY491" s="1237"/>
      <c r="BZ491" s="570"/>
      <c r="CA491" s="570"/>
      <c r="CB491" s="570"/>
      <c r="CC491" s="570"/>
      <c r="CD491" s="570"/>
      <c r="CE491" s="570"/>
      <c r="CF491" s="570"/>
      <c r="CG491" s="570"/>
      <c r="CH491" s="570"/>
      <c r="CI491" s="570"/>
      <c r="CJ491" s="570"/>
      <c r="CK491" s="570"/>
      <c r="CL491" s="570"/>
      <c r="CM491" s="570"/>
      <c r="CN491" s="570"/>
      <c r="CO491" s="570"/>
      <c r="CP491" s="570"/>
      <c r="CQ491" s="570"/>
      <c r="CR491" s="570"/>
      <c r="CS491" s="570"/>
    </row>
    <row r="492" spans="1:97" ht="30" customHeight="1">
      <c r="A492" s="1820">
        <v>1</v>
      </c>
      <c r="B492" s="1822"/>
      <c r="C492" s="1823"/>
      <c r="D492" s="1824"/>
      <c r="E492" s="1817"/>
      <c r="F492" s="1816"/>
      <c r="G492" s="1825"/>
      <c r="H492" s="1813"/>
      <c r="I492" s="1815"/>
      <c r="J492" s="1816"/>
      <c r="K492" s="1815"/>
      <c r="L492" s="1817"/>
      <c r="M492" s="1818"/>
      <c r="N492" s="1142"/>
      <c r="O492" s="1143"/>
      <c r="P492" s="1144" t="str">
        <f>IF(N492="","",CONCATENATE(N$9,"-",N492,"-",O492))</f>
        <v/>
      </c>
      <c r="Q492" s="1145" t="s">
        <v>1830</v>
      </c>
      <c r="R492" s="1146"/>
      <c r="S492" s="1143"/>
      <c r="T492" s="1144" t="str">
        <f>IF(R492="","",CONCATENATE(N$9,"-",N492,"-",R492,"-",S492))</f>
        <v/>
      </c>
      <c r="U492" s="1147" t="s">
        <v>1830</v>
      </c>
      <c r="V492" s="1142"/>
      <c r="W492" s="1143"/>
      <c r="X492" s="1144" t="str">
        <f>IF(V492="","",CONCATENATE(V$9,"-",V492,"-",W492))</f>
        <v/>
      </c>
      <c r="Y492" s="1145" t="s">
        <v>1830</v>
      </c>
      <c r="Z492" s="1146"/>
      <c r="AA492" s="1143"/>
      <c r="AB492" s="1144" t="str">
        <f>IF(Z492="","",CONCATENATE(V$9,"-",V492,"-",Z492,"-",AA492))</f>
        <v/>
      </c>
      <c r="AC492" s="1147" t="s">
        <v>1830</v>
      </c>
      <c r="AD492" s="1142"/>
      <c r="AE492" s="1143"/>
      <c r="AF492" s="1144" t="str">
        <f>IF(AD492="","",CONCATENATE(AD$9,"-",AD492,"-",AE492))</f>
        <v/>
      </c>
      <c r="AG492" s="1145" t="s">
        <v>1830</v>
      </c>
      <c r="AH492" s="1146"/>
      <c r="AI492" s="1143"/>
      <c r="AJ492" s="1144" t="str">
        <f>IF(AH492="","",CONCATENATE(AD$9,"-",AD492,"-",AH492,"-",AI492))</f>
        <v/>
      </c>
      <c r="AK492" s="1147" t="s">
        <v>1830</v>
      </c>
      <c r="AL492" s="1142"/>
      <c r="AM492" s="1143"/>
      <c r="AN492" s="1144" t="str">
        <f>IF(AL492="","",CONCATENATE(AL$9,"-",AL492,"-",AM492))</f>
        <v/>
      </c>
      <c r="AO492" s="1148" t="s">
        <v>1830</v>
      </c>
      <c r="AP492" s="1146"/>
      <c r="AQ492" s="1143"/>
      <c r="AR492" s="1144" t="str">
        <f>IF(AP492="","",CONCATENATE(AL$9,"-",AL492,"-",AP492,"-",AQ492))</f>
        <v/>
      </c>
      <c r="AS492" s="1147" t="s">
        <v>1830</v>
      </c>
      <c r="AT492" s="1149"/>
      <c r="AU492" s="1150"/>
      <c r="AV492" s="1151" t="str">
        <f>IF(AT492="","",CONCATENATE(AT$9,"-",AT492,"-",AU492))</f>
        <v/>
      </c>
      <c r="AW492" s="1152" t="s">
        <v>1830</v>
      </c>
      <c r="AX492" s="1153"/>
      <c r="AY492" s="1150"/>
      <c r="AZ492" s="1151" t="str">
        <f>IF(AX492="","",CONCATENATE(AT$9,"-",AT492,"-",AX492,"-",AY492))</f>
        <v/>
      </c>
      <c r="BA492" s="1154" t="s">
        <v>1830</v>
      </c>
      <c r="BB492" s="1155"/>
      <c r="BC492" s="1156"/>
      <c r="BD492" s="1157" t="str">
        <f>IF(BB492="","",CONCATENATE(BB$9,"-",BB492,"-",BC492))</f>
        <v/>
      </c>
      <c r="BE492" s="1158" t="s">
        <v>1830</v>
      </c>
      <c r="BF492" s="1159"/>
      <c r="BG492" s="1156"/>
      <c r="BH492" s="1157" t="str">
        <f>IF(BF492="","",CONCATENATE(BB$9,"-",BB492,"-",BF492,"-",BG492))</f>
        <v/>
      </c>
      <c r="BI492" s="1160" t="s">
        <v>1830</v>
      </c>
      <c r="BJ492" s="1161"/>
      <c r="BK492" s="1162"/>
      <c r="BL492" s="1163" t="str">
        <f>IF(BJ492="","",CONCATENATE(BJ$9,"-",BJ492,"-",BK492))</f>
        <v/>
      </c>
      <c r="BM492" s="1164" t="s">
        <v>1830</v>
      </c>
      <c r="BN492" s="1165"/>
      <c r="BO492" s="1162"/>
      <c r="BP492" s="1163" t="str">
        <f>IF(BN492="","",CONCATENATE(BJ$9,"-",BJ492,"-",BN492,"-",BO492))</f>
        <v/>
      </c>
      <c r="BQ492" s="1166" t="s">
        <v>1830</v>
      </c>
      <c r="BR492" s="1167"/>
      <c r="BS492" s="1168"/>
      <c r="BT492" s="1169" t="str">
        <f>IF(BR492="","",CONCATENATE(BR$9,"-",BR492,"-",BS492))</f>
        <v/>
      </c>
      <c r="BU492" s="1170" t="s">
        <v>1830</v>
      </c>
      <c r="BV492" s="1171"/>
      <c r="BW492" s="1168"/>
      <c r="BX492" s="1169" t="str">
        <f>IF(BV492="","",CONCATENATE(BR$9,"-",BR492,"-",BV492,"-",BW492))</f>
        <v/>
      </c>
      <c r="BY492" s="1172" t="s">
        <v>1830</v>
      </c>
      <c r="BZ492" s="570"/>
      <c r="CA492" s="570"/>
      <c r="CB492" s="570"/>
      <c r="CC492" s="570"/>
      <c r="CD492" s="570"/>
      <c r="CE492" s="570"/>
      <c r="CF492" s="570"/>
      <c r="CG492" s="570"/>
      <c r="CH492" s="570"/>
      <c r="CI492" s="570"/>
      <c r="CJ492" s="570"/>
      <c r="CK492" s="570"/>
      <c r="CL492" s="570"/>
      <c r="CM492" s="570"/>
      <c r="CN492" s="570"/>
      <c r="CO492" s="570"/>
      <c r="CP492" s="570"/>
      <c r="CQ492" s="570"/>
      <c r="CR492" s="570"/>
      <c r="CS492" s="570"/>
    </row>
    <row r="493" spans="1:97" ht="79.5" customHeight="1">
      <c r="A493" s="1821"/>
      <c r="B493" s="1814"/>
      <c r="C493" s="1814"/>
      <c r="D493" s="1814"/>
      <c r="E493" s="1814"/>
      <c r="F493" s="1814"/>
      <c r="G493" s="1814"/>
      <c r="H493" s="1814"/>
      <c r="I493" s="1814"/>
      <c r="J493" s="1814"/>
      <c r="K493" s="1814"/>
      <c r="L493" s="1814"/>
      <c r="M493" s="1819"/>
      <c r="N493" s="1173" t="s">
        <v>1830</v>
      </c>
      <c r="O493" s="1174" t="s">
        <v>1830</v>
      </c>
      <c r="P493" s="1175"/>
      <c r="Q493" s="1176"/>
      <c r="R493" s="1177" t="s">
        <v>1830</v>
      </c>
      <c r="S493" s="1174" t="s">
        <v>1830</v>
      </c>
      <c r="T493" s="1175"/>
      <c r="U493" s="1178"/>
      <c r="V493" s="1173" t="s">
        <v>1830</v>
      </c>
      <c r="W493" s="1174" t="s">
        <v>1830</v>
      </c>
      <c r="X493" s="1175"/>
      <c r="Y493" s="1176"/>
      <c r="Z493" s="1177" t="s">
        <v>1830</v>
      </c>
      <c r="AA493" s="1174" t="s">
        <v>1830</v>
      </c>
      <c r="AB493" s="1175"/>
      <c r="AC493" s="1178"/>
      <c r="AD493" s="1173" t="s">
        <v>1830</v>
      </c>
      <c r="AE493" s="1174" t="s">
        <v>1830</v>
      </c>
      <c r="AF493" s="1175"/>
      <c r="AG493" s="1176"/>
      <c r="AH493" s="1177" t="s">
        <v>1830</v>
      </c>
      <c r="AI493" s="1174" t="s">
        <v>1830</v>
      </c>
      <c r="AJ493" s="1175"/>
      <c r="AK493" s="1178"/>
      <c r="AL493" s="1173" t="s">
        <v>1830</v>
      </c>
      <c r="AM493" s="1174" t="s">
        <v>1830</v>
      </c>
      <c r="AN493" s="1175"/>
      <c r="AO493" s="1179"/>
      <c r="AP493" s="1177" t="s">
        <v>1830</v>
      </c>
      <c r="AQ493" s="1174" t="s">
        <v>1830</v>
      </c>
      <c r="AR493" s="1175"/>
      <c r="AS493" s="1178"/>
      <c r="AT493" s="1180" t="s">
        <v>1830</v>
      </c>
      <c r="AU493" s="1181" t="s">
        <v>1830</v>
      </c>
      <c r="AV493" s="1182"/>
      <c r="AW493" s="1183"/>
      <c r="AX493" s="1184" t="s">
        <v>1830</v>
      </c>
      <c r="AY493" s="1181" t="s">
        <v>1830</v>
      </c>
      <c r="AZ493" s="1182"/>
      <c r="BA493" s="1185"/>
      <c r="BB493" s="1186" t="s">
        <v>1830</v>
      </c>
      <c r="BC493" s="1187" t="s">
        <v>1830</v>
      </c>
      <c r="BD493" s="1188"/>
      <c r="BE493" s="1189"/>
      <c r="BF493" s="1190" t="s">
        <v>1830</v>
      </c>
      <c r="BG493" s="1187" t="s">
        <v>1830</v>
      </c>
      <c r="BH493" s="1188"/>
      <c r="BI493" s="1191"/>
      <c r="BJ493" s="1192" t="s">
        <v>1830</v>
      </c>
      <c r="BK493" s="1193" t="s">
        <v>1830</v>
      </c>
      <c r="BL493" s="1194"/>
      <c r="BM493" s="1195"/>
      <c r="BN493" s="1196" t="s">
        <v>1830</v>
      </c>
      <c r="BO493" s="1193" t="s">
        <v>1830</v>
      </c>
      <c r="BP493" s="1194"/>
      <c r="BQ493" s="1197"/>
      <c r="BR493" s="1198" t="s">
        <v>1830</v>
      </c>
      <c r="BS493" s="1199" t="s">
        <v>1830</v>
      </c>
      <c r="BT493" s="1200"/>
      <c r="BU493" s="1201"/>
      <c r="BV493" s="1202" t="s">
        <v>1830</v>
      </c>
      <c r="BW493" s="1199" t="s">
        <v>1830</v>
      </c>
      <c r="BX493" s="1200"/>
      <c r="BY493" s="1203"/>
      <c r="BZ493" s="570"/>
      <c r="CA493" s="570"/>
      <c r="CB493" s="570"/>
      <c r="CC493" s="570"/>
      <c r="CD493" s="570"/>
      <c r="CE493" s="570"/>
      <c r="CF493" s="570"/>
      <c r="CG493" s="570"/>
      <c r="CH493" s="570"/>
      <c r="CI493" s="570"/>
      <c r="CJ493" s="570"/>
      <c r="CK493" s="570"/>
      <c r="CL493" s="570"/>
      <c r="CM493" s="570"/>
      <c r="CN493" s="570"/>
      <c r="CO493" s="570"/>
      <c r="CP493" s="570"/>
      <c r="CQ493" s="570"/>
      <c r="CR493" s="570"/>
      <c r="CS493" s="570"/>
    </row>
    <row r="494" spans="1:97" ht="30" customHeight="1">
      <c r="A494" s="1830">
        <v>2</v>
      </c>
      <c r="B494" s="1831"/>
      <c r="C494" s="1832"/>
      <c r="D494" s="1833"/>
      <c r="E494" s="1828"/>
      <c r="F494" s="1826"/>
      <c r="G494" s="1827"/>
      <c r="H494" s="1826"/>
      <c r="I494" s="1827"/>
      <c r="J494" s="1826"/>
      <c r="K494" s="1827"/>
      <c r="L494" s="1828"/>
      <c r="M494" s="1829"/>
      <c r="N494" s="1142"/>
      <c r="O494" s="1143"/>
      <c r="P494" s="1144" t="str">
        <f>IF(N494="","",CONCATENATE(N$9,"-",N494,"-",O494))</f>
        <v/>
      </c>
      <c r="Q494" s="1145" t="s">
        <v>1830</v>
      </c>
      <c r="R494" s="1146"/>
      <c r="S494" s="1143"/>
      <c r="T494" s="1144" t="str">
        <f>IF(R494="","",CONCATENATE(N$9,"-",N494,"-",R494,"-",S494))</f>
        <v/>
      </c>
      <c r="U494" s="1147" t="s">
        <v>1830</v>
      </c>
      <c r="V494" s="1142"/>
      <c r="W494" s="1143"/>
      <c r="X494" s="1144" t="str">
        <f>IF(V494="","",CONCATENATE(V$9,"-",V494,"-",W494))</f>
        <v/>
      </c>
      <c r="Y494" s="1145" t="s">
        <v>1830</v>
      </c>
      <c r="Z494" s="1146"/>
      <c r="AA494" s="1143"/>
      <c r="AB494" s="1144" t="str">
        <f>IF(Z494="","",CONCATENATE(V$9,"-",V494,"-",Z494,"-",AA494))</f>
        <v/>
      </c>
      <c r="AC494" s="1147" t="s">
        <v>1830</v>
      </c>
      <c r="AD494" s="1142"/>
      <c r="AE494" s="1143"/>
      <c r="AF494" s="1144" t="str">
        <f>IF(AD494="","",CONCATENATE(AD$9,"-",AD494,"-",AE494))</f>
        <v/>
      </c>
      <c r="AG494" s="1145" t="s">
        <v>1830</v>
      </c>
      <c r="AH494" s="1146"/>
      <c r="AI494" s="1143"/>
      <c r="AJ494" s="1144" t="str">
        <f>IF(AH494="","",CONCATENATE(AD$9,"-",AD494,"-",AH494,"-",AI494))</f>
        <v/>
      </c>
      <c r="AK494" s="1147" t="s">
        <v>1830</v>
      </c>
      <c r="AL494" s="1142"/>
      <c r="AM494" s="1143"/>
      <c r="AN494" s="1144" t="str">
        <f>IF(AL494="","",CONCATENATE(AL$9,"-",AL494,"-",AM494))</f>
        <v/>
      </c>
      <c r="AO494" s="1148" t="s">
        <v>1830</v>
      </c>
      <c r="AP494" s="1146"/>
      <c r="AQ494" s="1143"/>
      <c r="AR494" s="1144" t="str">
        <f>IF(AP494="","",CONCATENATE(AL$9,"-",AL494,"-",AP494,"-",AQ494))</f>
        <v/>
      </c>
      <c r="AS494" s="1147" t="s">
        <v>1830</v>
      </c>
      <c r="AT494" s="1149"/>
      <c r="AU494" s="1150"/>
      <c r="AV494" s="1151" t="str">
        <f>IF(AT494="","",CONCATENATE(AT$9,"-",AT494,"-",AU494))</f>
        <v/>
      </c>
      <c r="AW494" s="1152" t="s">
        <v>1830</v>
      </c>
      <c r="AX494" s="1153"/>
      <c r="AY494" s="1150"/>
      <c r="AZ494" s="1151" t="str">
        <f>IF(AX494="","",CONCATENATE(AT$9,"-",AT494,"-",AX494,"-",AY494))</f>
        <v/>
      </c>
      <c r="BA494" s="1154" t="s">
        <v>1830</v>
      </c>
      <c r="BB494" s="1155"/>
      <c r="BC494" s="1156"/>
      <c r="BD494" s="1157" t="str">
        <f>IF(BB494="","",CONCATENATE(BB$9,"-",BB494,"-",BC494))</f>
        <v/>
      </c>
      <c r="BE494" s="1158" t="s">
        <v>1830</v>
      </c>
      <c r="BF494" s="1159"/>
      <c r="BG494" s="1156"/>
      <c r="BH494" s="1157" t="str">
        <f>IF(BF494="","",CONCATENATE(BB$9,"-",BB494,"-",BF494,"-",BG494))</f>
        <v/>
      </c>
      <c r="BI494" s="1160" t="s">
        <v>1830</v>
      </c>
      <c r="BJ494" s="1161"/>
      <c r="BK494" s="1162"/>
      <c r="BL494" s="1163" t="str">
        <f>IF(BJ494="","",CONCATENATE(BJ$9,"-",BJ494,"-",BK494))</f>
        <v/>
      </c>
      <c r="BM494" s="1164" t="s">
        <v>1830</v>
      </c>
      <c r="BN494" s="1165"/>
      <c r="BO494" s="1162"/>
      <c r="BP494" s="1163" t="str">
        <f>IF(BN494="","",CONCATENATE(BJ$9,"-",BJ494,"-",BN494,"-",BO494))</f>
        <v/>
      </c>
      <c r="BQ494" s="1166" t="s">
        <v>1830</v>
      </c>
      <c r="BR494" s="1167"/>
      <c r="BS494" s="1168"/>
      <c r="BT494" s="1169" t="str">
        <f>IF(BR494="","",CONCATENATE(BR$9,"-",BR494,"-",BS494))</f>
        <v/>
      </c>
      <c r="BU494" s="1170" t="s">
        <v>1830</v>
      </c>
      <c r="BV494" s="1171"/>
      <c r="BW494" s="1168"/>
      <c r="BX494" s="1169" t="str">
        <f>IF(BV494="","",CONCATENATE(BR$9,"-",BR494,"-",BV494,"-",BW494))</f>
        <v/>
      </c>
      <c r="BY494" s="1172" t="s">
        <v>1830</v>
      </c>
      <c r="BZ494" s="570"/>
      <c r="CA494" s="570"/>
      <c r="CB494" s="570"/>
      <c r="CC494" s="570"/>
      <c r="CD494" s="570"/>
      <c r="CE494" s="570"/>
      <c r="CF494" s="570"/>
      <c r="CG494" s="570"/>
      <c r="CH494" s="570"/>
      <c r="CI494" s="570"/>
      <c r="CJ494" s="570"/>
      <c r="CK494" s="570"/>
      <c r="CL494" s="570"/>
      <c r="CM494" s="570"/>
      <c r="CN494" s="570"/>
      <c r="CO494" s="570"/>
      <c r="CP494" s="570"/>
      <c r="CQ494" s="570"/>
      <c r="CR494" s="570"/>
      <c r="CS494" s="570"/>
    </row>
    <row r="495" spans="1:97" ht="79.5" customHeight="1">
      <c r="A495" s="1821"/>
      <c r="B495" s="1814"/>
      <c r="C495" s="1814"/>
      <c r="D495" s="1814"/>
      <c r="E495" s="1814"/>
      <c r="F495" s="1814"/>
      <c r="G495" s="1814"/>
      <c r="H495" s="1814"/>
      <c r="I495" s="1814"/>
      <c r="J495" s="1814"/>
      <c r="K495" s="1814"/>
      <c r="L495" s="1814"/>
      <c r="M495" s="1819"/>
      <c r="N495" s="1173" t="s">
        <v>1830</v>
      </c>
      <c r="O495" s="1174" t="s">
        <v>1830</v>
      </c>
      <c r="P495" s="1175"/>
      <c r="Q495" s="1176"/>
      <c r="R495" s="1177" t="s">
        <v>1830</v>
      </c>
      <c r="S495" s="1174" t="s">
        <v>1830</v>
      </c>
      <c r="T495" s="1175"/>
      <c r="U495" s="1178"/>
      <c r="V495" s="1173" t="s">
        <v>1830</v>
      </c>
      <c r="W495" s="1174" t="s">
        <v>1830</v>
      </c>
      <c r="X495" s="1175"/>
      <c r="Y495" s="1176"/>
      <c r="Z495" s="1177" t="s">
        <v>1830</v>
      </c>
      <c r="AA495" s="1174" t="s">
        <v>1830</v>
      </c>
      <c r="AB495" s="1175"/>
      <c r="AC495" s="1178"/>
      <c r="AD495" s="1173" t="s">
        <v>1830</v>
      </c>
      <c r="AE495" s="1174" t="s">
        <v>1830</v>
      </c>
      <c r="AF495" s="1175"/>
      <c r="AG495" s="1176"/>
      <c r="AH495" s="1177" t="s">
        <v>1830</v>
      </c>
      <c r="AI495" s="1174" t="s">
        <v>1830</v>
      </c>
      <c r="AJ495" s="1175"/>
      <c r="AK495" s="1178"/>
      <c r="AL495" s="1173" t="s">
        <v>1830</v>
      </c>
      <c r="AM495" s="1174" t="s">
        <v>1830</v>
      </c>
      <c r="AN495" s="1175"/>
      <c r="AO495" s="1179"/>
      <c r="AP495" s="1177" t="s">
        <v>1830</v>
      </c>
      <c r="AQ495" s="1174" t="s">
        <v>1830</v>
      </c>
      <c r="AR495" s="1175"/>
      <c r="AS495" s="1178"/>
      <c r="AT495" s="1180" t="s">
        <v>1830</v>
      </c>
      <c r="AU495" s="1181" t="s">
        <v>1830</v>
      </c>
      <c r="AV495" s="1182"/>
      <c r="AW495" s="1183"/>
      <c r="AX495" s="1184" t="s">
        <v>1830</v>
      </c>
      <c r="AY495" s="1181" t="s">
        <v>1830</v>
      </c>
      <c r="AZ495" s="1182"/>
      <c r="BA495" s="1185"/>
      <c r="BB495" s="1186" t="s">
        <v>1830</v>
      </c>
      <c r="BC495" s="1187" t="s">
        <v>1830</v>
      </c>
      <c r="BD495" s="1188"/>
      <c r="BE495" s="1189"/>
      <c r="BF495" s="1190" t="s">
        <v>1830</v>
      </c>
      <c r="BG495" s="1187" t="s">
        <v>1830</v>
      </c>
      <c r="BH495" s="1188"/>
      <c r="BI495" s="1191"/>
      <c r="BJ495" s="1192" t="s">
        <v>1830</v>
      </c>
      <c r="BK495" s="1193" t="s">
        <v>1830</v>
      </c>
      <c r="BL495" s="1194"/>
      <c r="BM495" s="1195"/>
      <c r="BN495" s="1196" t="s">
        <v>1830</v>
      </c>
      <c r="BO495" s="1193" t="s">
        <v>1830</v>
      </c>
      <c r="BP495" s="1194"/>
      <c r="BQ495" s="1197"/>
      <c r="BR495" s="1198" t="s">
        <v>1830</v>
      </c>
      <c r="BS495" s="1199" t="s">
        <v>1830</v>
      </c>
      <c r="BT495" s="1200"/>
      <c r="BU495" s="1201"/>
      <c r="BV495" s="1202" t="s">
        <v>1830</v>
      </c>
      <c r="BW495" s="1199" t="s">
        <v>1830</v>
      </c>
      <c r="BX495" s="1200"/>
      <c r="BY495" s="1203"/>
      <c r="BZ495" s="570"/>
      <c r="CA495" s="570"/>
      <c r="CB495" s="570"/>
      <c r="CC495" s="570"/>
      <c r="CD495" s="570"/>
      <c r="CE495" s="570"/>
      <c r="CF495" s="570"/>
      <c r="CG495" s="570"/>
      <c r="CH495" s="570"/>
      <c r="CI495" s="570"/>
      <c r="CJ495" s="570"/>
      <c r="CK495" s="570"/>
      <c r="CL495" s="570"/>
      <c r="CM495" s="570"/>
      <c r="CN495" s="570"/>
      <c r="CO495" s="570"/>
      <c r="CP495" s="570"/>
      <c r="CQ495" s="570"/>
      <c r="CR495" s="570"/>
      <c r="CS495" s="570"/>
    </row>
    <row r="496" spans="1:97" ht="30" customHeight="1">
      <c r="A496" s="1830">
        <v>3</v>
      </c>
      <c r="B496" s="1831"/>
      <c r="C496" s="1832"/>
      <c r="D496" s="1833"/>
      <c r="E496" s="1828"/>
      <c r="F496" s="1826"/>
      <c r="G496" s="1827"/>
      <c r="H496" s="1826"/>
      <c r="I496" s="1827"/>
      <c r="J496" s="1826"/>
      <c r="K496" s="1827"/>
      <c r="L496" s="1828"/>
      <c r="M496" s="1829"/>
      <c r="N496" s="1142"/>
      <c r="O496" s="1143"/>
      <c r="P496" s="1144" t="str">
        <f>IF(N496="","",CONCATENATE(N$9,"-",N496,"-",O496))</f>
        <v/>
      </c>
      <c r="Q496" s="1145" t="s">
        <v>1830</v>
      </c>
      <c r="R496" s="1146"/>
      <c r="S496" s="1143"/>
      <c r="T496" s="1144" t="str">
        <f>IF(R496="","",CONCATENATE(N$9,"-",N496,"-",R496,"-",S496))</f>
        <v/>
      </c>
      <c r="U496" s="1147" t="s">
        <v>1830</v>
      </c>
      <c r="V496" s="1142"/>
      <c r="W496" s="1143"/>
      <c r="X496" s="1144" t="str">
        <f>IF(V496="","",CONCATENATE(V$9,"-",V496,"-",W496))</f>
        <v/>
      </c>
      <c r="Y496" s="1145" t="s">
        <v>1830</v>
      </c>
      <c r="Z496" s="1146"/>
      <c r="AA496" s="1143"/>
      <c r="AB496" s="1144" t="str">
        <f>IF(Z496="","",CONCATENATE(V$9,"-",V496,"-",Z496,"-",AA496))</f>
        <v/>
      </c>
      <c r="AC496" s="1147" t="s">
        <v>1830</v>
      </c>
      <c r="AD496" s="1142"/>
      <c r="AE496" s="1143"/>
      <c r="AF496" s="1144" t="str">
        <f>IF(AD496="","",CONCATENATE(AD$9,"-",AD496,"-",AE496))</f>
        <v/>
      </c>
      <c r="AG496" s="1145" t="s">
        <v>1830</v>
      </c>
      <c r="AH496" s="1146"/>
      <c r="AI496" s="1143"/>
      <c r="AJ496" s="1144" t="str">
        <f>IF(AH496="","",CONCATENATE(AD$9,"-",AD496,"-",AH496,"-",AI496))</f>
        <v/>
      </c>
      <c r="AK496" s="1147" t="s">
        <v>1830</v>
      </c>
      <c r="AL496" s="1142"/>
      <c r="AM496" s="1143"/>
      <c r="AN496" s="1144" t="str">
        <f>IF(AL496="","",CONCATENATE(AL$9,"-",AL496,"-",AM496))</f>
        <v/>
      </c>
      <c r="AO496" s="1148" t="s">
        <v>1830</v>
      </c>
      <c r="AP496" s="1146"/>
      <c r="AQ496" s="1143"/>
      <c r="AR496" s="1144" t="str">
        <f>IF(AP496="","",CONCATENATE(AL$9,"-",AL496,"-",AP496,"-",AQ496))</f>
        <v/>
      </c>
      <c r="AS496" s="1147" t="s">
        <v>1830</v>
      </c>
      <c r="AT496" s="1149"/>
      <c r="AU496" s="1150"/>
      <c r="AV496" s="1151" t="str">
        <f>IF(AT496="","",CONCATENATE(AT$9,"-",AT496,"-",AU496))</f>
        <v/>
      </c>
      <c r="AW496" s="1152" t="s">
        <v>1830</v>
      </c>
      <c r="AX496" s="1153"/>
      <c r="AY496" s="1150"/>
      <c r="AZ496" s="1151" t="str">
        <f>IF(AX496="","",CONCATENATE(AT$9,"-",AT496,"-",AX496,"-",AY496))</f>
        <v/>
      </c>
      <c r="BA496" s="1154" t="s">
        <v>1830</v>
      </c>
      <c r="BB496" s="1155"/>
      <c r="BC496" s="1156"/>
      <c r="BD496" s="1157" t="str">
        <f>IF(BB496="","",CONCATENATE(BB$9,"-",BB496,"-",BC496))</f>
        <v/>
      </c>
      <c r="BE496" s="1158" t="s">
        <v>1830</v>
      </c>
      <c r="BF496" s="1159"/>
      <c r="BG496" s="1156"/>
      <c r="BH496" s="1157" t="str">
        <f>IF(BF496="","",CONCATENATE(BB$9,"-",BB496,"-",BF496,"-",BG496))</f>
        <v/>
      </c>
      <c r="BI496" s="1160" t="s">
        <v>1830</v>
      </c>
      <c r="BJ496" s="1161"/>
      <c r="BK496" s="1162"/>
      <c r="BL496" s="1163" t="str">
        <f>IF(BJ496="","",CONCATENATE(BJ$9,"-",BJ496,"-",BK496))</f>
        <v/>
      </c>
      <c r="BM496" s="1164" t="s">
        <v>1830</v>
      </c>
      <c r="BN496" s="1165"/>
      <c r="BO496" s="1162"/>
      <c r="BP496" s="1163" t="str">
        <f>IF(BN496="","",CONCATENATE(BJ$9,"-",BJ496,"-",BN496,"-",BO496))</f>
        <v/>
      </c>
      <c r="BQ496" s="1166" t="s">
        <v>1830</v>
      </c>
      <c r="BR496" s="1167"/>
      <c r="BS496" s="1168"/>
      <c r="BT496" s="1169" t="str">
        <f>IF(BR496="","",CONCATENATE(BR$9,"-",BR496,"-",BS496))</f>
        <v/>
      </c>
      <c r="BU496" s="1170" t="s">
        <v>1830</v>
      </c>
      <c r="BV496" s="1171"/>
      <c r="BW496" s="1168"/>
      <c r="BX496" s="1169" t="str">
        <f>IF(BV496="","",CONCATENATE(BR$9,"-",BR496,"-",BV496,"-",BW496))</f>
        <v/>
      </c>
      <c r="BY496" s="1172" t="s">
        <v>1830</v>
      </c>
      <c r="BZ496" s="570"/>
      <c r="CA496" s="570"/>
      <c r="CB496" s="570"/>
      <c r="CC496" s="570"/>
      <c r="CD496" s="570"/>
      <c r="CE496" s="570"/>
      <c r="CF496" s="570"/>
      <c r="CG496" s="570"/>
      <c r="CH496" s="570"/>
      <c r="CI496" s="570"/>
      <c r="CJ496" s="570"/>
      <c r="CK496" s="570"/>
      <c r="CL496" s="570"/>
      <c r="CM496" s="570"/>
      <c r="CN496" s="570"/>
      <c r="CO496" s="570"/>
      <c r="CP496" s="570"/>
      <c r="CQ496" s="570"/>
      <c r="CR496" s="570"/>
      <c r="CS496" s="570"/>
    </row>
    <row r="497" spans="1:97" ht="79.5" customHeight="1">
      <c r="A497" s="1821"/>
      <c r="B497" s="1814"/>
      <c r="C497" s="1814"/>
      <c r="D497" s="1814"/>
      <c r="E497" s="1814"/>
      <c r="F497" s="1814"/>
      <c r="G497" s="1814"/>
      <c r="H497" s="1814"/>
      <c r="I497" s="1814"/>
      <c r="J497" s="1814"/>
      <c r="K497" s="1814"/>
      <c r="L497" s="1814"/>
      <c r="M497" s="1819"/>
      <c r="N497" s="1173" t="s">
        <v>1830</v>
      </c>
      <c r="O497" s="1174" t="s">
        <v>1830</v>
      </c>
      <c r="P497" s="1175"/>
      <c r="Q497" s="1176"/>
      <c r="R497" s="1177" t="s">
        <v>1830</v>
      </c>
      <c r="S497" s="1174" t="s">
        <v>1830</v>
      </c>
      <c r="T497" s="1175"/>
      <c r="U497" s="1178"/>
      <c r="V497" s="1173" t="s">
        <v>1830</v>
      </c>
      <c r="W497" s="1174" t="s">
        <v>1830</v>
      </c>
      <c r="X497" s="1175"/>
      <c r="Y497" s="1176"/>
      <c r="Z497" s="1177" t="s">
        <v>1830</v>
      </c>
      <c r="AA497" s="1174" t="s">
        <v>1830</v>
      </c>
      <c r="AB497" s="1175"/>
      <c r="AC497" s="1178"/>
      <c r="AD497" s="1173" t="s">
        <v>1830</v>
      </c>
      <c r="AE497" s="1174" t="s">
        <v>1830</v>
      </c>
      <c r="AF497" s="1175"/>
      <c r="AG497" s="1176"/>
      <c r="AH497" s="1177" t="s">
        <v>1830</v>
      </c>
      <c r="AI497" s="1174" t="s">
        <v>1830</v>
      </c>
      <c r="AJ497" s="1175"/>
      <c r="AK497" s="1178"/>
      <c r="AL497" s="1173" t="s">
        <v>1830</v>
      </c>
      <c r="AM497" s="1174" t="s">
        <v>1830</v>
      </c>
      <c r="AN497" s="1175"/>
      <c r="AO497" s="1179"/>
      <c r="AP497" s="1177" t="s">
        <v>1830</v>
      </c>
      <c r="AQ497" s="1174" t="s">
        <v>1830</v>
      </c>
      <c r="AR497" s="1175"/>
      <c r="AS497" s="1178"/>
      <c r="AT497" s="1180" t="s">
        <v>1830</v>
      </c>
      <c r="AU497" s="1181" t="s">
        <v>1830</v>
      </c>
      <c r="AV497" s="1182"/>
      <c r="AW497" s="1183"/>
      <c r="AX497" s="1184" t="s">
        <v>1830</v>
      </c>
      <c r="AY497" s="1181" t="s">
        <v>1830</v>
      </c>
      <c r="AZ497" s="1182"/>
      <c r="BA497" s="1185"/>
      <c r="BB497" s="1186" t="s">
        <v>1830</v>
      </c>
      <c r="BC497" s="1187" t="s">
        <v>1830</v>
      </c>
      <c r="BD497" s="1188"/>
      <c r="BE497" s="1189"/>
      <c r="BF497" s="1190" t="s">
        <v>1830</v>
      </c>
      <c r="BG497" s="1187" t="s">
        <v>1830</v>
      </c>
      <c r="BH497" s="1188"/>
      <c r="BI497" s="1191"/>
      <c r="BJ497" s="1192" t="s">
        <v>1830</v>
      </c>
      <c r="BK497" s="1193" t="s">
        <v>1830</v>
      </c>
      <c r="BL497" s="1194"/>
      <c r="BM497" s="1195"/>
      <c r="BN497" s="1196" t="s">
        <v>1830</v>
      </c>
      <c r="BO497" s="1193" t="s">
        <v>1830</v>
      </c>
      <c r="BP497" s="1194"/>
      <c r="BQ497" s="1197"/>
      <c r="BR497" s="1198" t="s">
        <v>1830</v>
      </c>
      <c r="BS497" s="1199" t="s">
        <v>1830</v>
      </c>
      <c r="BT497" s="1200"/>
      <c r="BU497" s="1201"/>
      <c r="BV497" s="1202" t="s">
        <v>1830</v>
      </c>
      <c r="BW497" s="1199" t="s">
        <v>1830</v>
      </c>
      <c r="BX497" s="1200"/>
      <c r="BY497" s="1203"/>
      <c r="BZ497" s="570"/>
      <c r="CA497" s="570"/>
      <c r="CB497" s="570"/>
      <c r="CC497" s="570"/>
      <c r="CD497" s="570"/>
      <c r="CE497" s="570"/>
      <c r="CF497" s="570"/>
      <c r="CG497" s="570"/>
      <c r="CH497" s="570"/>
      <c r="CI497" s="570"/>
      <c r="CJ497" s="570"/>
      <c r="CK497" s="570"/>
      <c r="CL497" s="570"/>
      <c r="CM497" s="570"/>
      <c r="CN497" s="570"/>
      <c r="CO497" s="570"/>
      <c r="CP497" s="570"/>
      <c r="CQ497" s="570"/>
      <c r="CR497" s="570"/>
      <c r="CS497" s="570"/>
    </row>
    <row r="498" spans="1:97" ht="30" customHeight="1">
      <c r="A498" s="1830">
        <v>4</v>
      </c>
      <c r="B498" s="1831"/>
      <c r="C498" s="1832"/>
      <c r="D498" s="1833"/>
      <c r="E498" s="1828"/>
      <c r="F498" s="1826"/>
      <c r="G498" s="1827"/>
      <c r="H498" s="1826"/>
      <c r="I498" s="1827"/>
      <c r="J498" s="1826"/>
      <c r="K498" s="1827"/>
      <c r="L498" s="1828"/>
      <c r="M498" s="1829"/>
      <c r="N498" s="1142"/>
      <c r="O498" s="1143"/>
      <c r="P498" s="1144" t="str">
        <f>IF(N498="","",CONCATENATE(N$9,"-",N498,"-",O498))</f>
        <v/>
      </c>
      <c r="Q498" s="1145" t="s">
        <v>1830</v>
      </c>
      <c r="R498" s="1146"/>
      <c r="S498" s="1143"/>
      <c r="T498" s="1144" t="str">
        <f>IF(R498="","",CONCATENATE(N$9,"-",N498,"-",R498,"-",S498))</f>
        <v/>
      </c>
      <c r="U498" s="1147" t="s">
        <v>1830</v>
      </c>
      <c r="V498" s="1142"/>
      <c r="W498" s="1143"/>
      <c r="X498" s="1144" t="str">
        <f>IF(V498="","",CONCATENATE(V$9,"-",V498,"-",W498))</f>
        <v/>
      </c>
      <c r="Y498" s="1145" t="s">
        <v>1830</v>
      </c>
      <c r="Z498" s="1146"/>
      <c r="AA498" s="1143"/>
      <c r="AB498" s="1144" t="str">
        <f>IF(Z498="","",CONCATENATE(V$9,"-",V498,"-",Z498,"-",AA498))</f>
        <v/>
      </c>
      <c r="AC498" s="1147" t="s">
        <v>1830</v>
      </c>
      <c r="AD498" s="1142"/>
      <c r="AE498" s="1143"/>
      <c r="AF498" s="1144" t="str">
        <f>IF(AD498="","",CONCATENATE(AD$9,"-",AD498,"-",AE498))</f>
        <v/>
      </c>
      <c r="AG498" s="1145" t="s">
        <v>1830</v>
      </c>
      <c r="AH498" s="1146"/>
      <c r="AI498" s="1143"/>
      <c r="AJ498" s="1144" t="str">
        <f>IF(AH498="","",CONCATENATE(AD$9,"-",AD498,"-",AH498,"-",AI498))</f>
        <v/>
      </c>
      <c r="AK498" s="1147" t="s">
        <v>1830</v>
      </c>
      <c r="AL498" s="1142"/>
      <c r="AM498" s="1143"/>
      <c r="AN498" s="1144" t="str">
        <f>IF(AL498="","",CONCATENATE(AL$9,"-",AL498,"-",AM498))</f>
        <v/>
      </c>
      <c r="AO498" s="1148" t="s">
        <v>1830</v>
      </c>
      <c r="AP498" s="1146"/>
      <c r="AQ498" s="1143"/>
      <c r="AR498" s="1144" t="str">
        <f>IF(AP498="","",CONCATENATE(AL$9,"-",AL498,"-",AP498,"-",AQ498))</f>
        <v/>
      </c>
      <c r="AS498" s="1147" t="s">
        <v>1830</v>
      </c>
      <c r="AT498" s="1149"/>
      <c r="AU498" s="1150"/>
      <c r="AV498" s="1151" t="str">
        <f>IF(AT498="","",CONCATENATE(AT$9,"-",AT498,"-",AU498))</f>
        <v/>
      </c>
      <c r="AW498" s="1152" t="s">
        <v>1830</v>
      </c>
      <c r="AX498" s="1153"/>
      <c r="AY498" s="1150"/>
      <c r="AZ498" s="1151" t="str">
        <f>IF(AX498="","",CONCATENATE(AT$9,"-",AT498,"-",AX498,"-",AY498))</f>
        <v/>
      </c>
      <c r="BA498" s="1154" t="s">
        <v>1830</v>
      </c>
      <c r="BB498" s="1155"/>
      <c r="BC498" s="1156"/>
      <c r="BD498" s="1157" t="str">
        <f>IF(BB498="","",CONCATENATE(BB$9,"-",BB498,"-",BC498))</f>
        <v/>
      </c>
      <c r="BE498" s="1158" t="s">
        <v>1830</v>
      </c>
      <c r="BF498" s="1159"/>
      <c r="BG498" s="1156"/>
      <c r="BH498" s="1157" t="str">
        <f>IF(BF498="","",CONCATENATE(BB$9,"-",BB498,"-",BF498,"-",BG498))</f>
        <v/>
      </c>
      <c r="BI498" s="1160" t="s">
        <v>1830</v>
      </c>
      <c r="BJ498" s="1161"/>
      <c r="BK498" s="1162"/>
      <c r="BL498" s="1163" t="str">
        <f>IF(BJ498="","",CONCATENATE(BJ$9,"-",BJ498,"-",BK498))</f>
        <v/>
      </c>
      <c r="BM498" s="1164" t="s">
        <v>1830</v>
      </c>
      <c r="BN498" s="1165"/>
      <c r="BO498" s="1162"/>
      <c r="BP498" s="1163" t="str">
        <f>IF(BN498="","",CONCATENATE(BJ$9,"-",BJ498,"-",BN498,"-",BO498))</f>
        <v/>
      </c>
      <c r="BQ498" s="1166" t="s">
        <v>1830</v>
      </c>
      <c r="BR498" s="1167"/>
      <c r="BS498" s="1168"/>
      <c r="BT498" s="1169" t="str">
        <f>IF(BR498="","",CONCATENATE(BR$9,"-",BR498,"-",BS498))</f>
        <v/>
      </c>
      <c r="BU498" s="1170" t="s">
        <v>1830</v>
      </c>
      <c r="BV498" s="1171"/>
      <c r="BW498" s="1168"/>
      <c r="BX498" s="1169" t="str">
        <f>IF(BV498="","",CONCATENATE(BR$9,"-",BR498,"-",BV498,"-",BW498))</f>
        <v/>
      </c>
      <c r="BY498" s="1172" t="s">
        <v>1830</v>
      </c>
      <c r="BZ498" s="570"/>
      <c r="CA498" s="570"/>
      <c r="CB498" s="570"/>
      <c r="CC498" s="570"/>
      <c r="CD498" s="570"/>
      <c r="CE498" s="570"/>
      <c r="CF498" s="570"/>
      <c r="CG498" s="570"/>
      <c r="CH498" s="570"/>
      <c r="CI498" s="570"/>
      <c r="CJ498" s="570"/>
      <c r="CK498" s="570"/>
      <c r="CL498" s="570"/>
      <c r="CM498" s="570"/>
      <c r="CN498" s="570"/>
      <c r="CO498" s="570"/>
      <c r="CP498" s="570"/>
      <c r="CQ498" s="570"/>
      <c r="CR498" s="570"/>
      <c r="CS498" s="570"/>
    </row>
    <row r="499" spans="1:97" ht="79.5" customHeight="1">
      <c r="A499" s="1821"/>
      <c r="B499" s="1814"/>
      <c r="C499" s="1814"/>
      <c r="D499" s="1814"/>
      <c r="E499" s="1814"/>
      <c r="F499" s="1814"/>
      <c r="G499" s="1814"/>
      <c r="H499" s="1814"/>
      <c r="I499" s="1814"/>
      <c r="J499" s="1814"/>
      <c r="K499" s="1814"/>
      <c r="L499" s="1814"/>
      <c r="M499" s="1819"/>
      <c r="N499" s="1173" t="s">
        <v>1830</v>
      </c>
      <c r="O499" s="1174" t="s">
        <v>1830</v>
      </c>
      <c r="P499" s="1175"/>
      <c r="Q499" s="1176"/>
      <c r="R499" s="1177" t="s">
        <v>1830</v>
      </c>
      <c r="S499" s="1174" t="s">
        <v>1830</v>
      </c>
      <c r="T499" s="1175"/>
      <c r="U499" s="1178"/>
      <c r="V499" s="1173" t="s">
        <v>1830</v>
      </c>
      <c r="W499" s="1174" t="s">
        <v>1830</v>
      </c>
      <c r="X499" s="1175"/>
      <c r="Y499" s="1176"/>
      <c r="Z499" s="1177" t="s">
        <v>1830</v>
      </c>
      <c r="AA499" s="1174" t="s">
        <v>1830</v>
      </c>
      <c r="AB499" s="1175"/>
      <c r="AC499" s="1178"/>
      <c r="AD499" s="1173" t="s">
        <v>1830</v>
      </c>
      <c r="AE499" s="1174" t="s">
        <v>1830</v>
      </c>
      <c r="AF499" s="1175"/>
      <c r="AG499" s="1176"/>
      <c r="AH499" s="1177" t="s">
        <v>1830</v>
      </c>
      <c r="AI499" s="1174" t="s">
        <v>1830</v>
      </c>
      <c r="AJ499" s="1175"/>
      <c r="AK499" s="1178"/>
      <c r="AL499" s="1173" t="s">
        <v>1830</v>
      </c>
      <c r="AM499" s="1174" t="s">
        <v>1830</v>
      </c>
      <c r="AN499" s="1175"/>
      <c r="AO499" s="1179"/>
      <c r="AP499" s="1177" t="s">
        <v>1830</v>
      </c>
      <c r="AQ499" s="1174" t="s">
        <v>1830</v>
      </c>
      <c r="AR499" s="1175"/>
      <c r="AS499" s="1178"/>
      <c r="AT499" s="1180" t="s">
        <v>1830</v>
      </c>
      <c r="AU499" s="1181" t="s">
        <v>1830</v>
      </c>
      <c r="AV499" s="1182"/>
      <c r="AW499" s="1183"/>
      <c r="AX499" s="1184" t="s">
        <v>1830</v>
      </c>
      <c r="AY499" s="1181" t="s">
        <v>1830</v>
      </c>
      <c r="AZ499" s="1182"/>
      <c r="BA499" s="1185"/>
      <c r="BB499" s="1186" t="s">
        <v>1830</v>
      </c>
      <c r="BC499" s="1187" t="s">
        <v>1830</v>
      </c>
      <c r="BD499" s="1188"/>
      <c r="BE499" s="1189"/>
      <c r="BF499" s="1190" t="s">
        <v>1830</v>
      </c>
      <c r="BG499" s="1187" t="s">
        <v>1830</v>
      </c>
      <c r="BH499" s="1188"/>
      <c r="BI499" s="1191"/>
      <c r="BJ499" s="1192" t="s">
        <v>1830</v>
      </c>
      <c r="BK499" s="1193" t="s">
        <v>1830</v>
      </c>
      <c r="BL499" s="1194"/>
      <c r="BM499" s="1195"/>
      <c r="BN499" s="1196" t="s">
        <v>1830</v>
      </c>
      <c r="BO499" s="1193" t="s">
        <v>1830</v>
      </c>
      <c r="BP499" s="1194"/>
      <c r="BQ499" s="1197"/>
      <c r="BR499" s="1198" t="s">
        <v>1830</v>
      </c>
      <c r="BS499" s="1199" t="s">
        <v>1830</v>
      </c>
      <c r="BT499" s="1200"/>
      <c r="BU499" s="1201"/>
      <c r="BV499" s="1202" t="s">
        <v>1830</v>
      </c>
      <c r="BW499" s="1199" t="s">
        <v>1830</v>
      </c>
      <c r="BX499" s="1200"/>
      <c r="BY499" s="1203"/>
      <c r="BZ499" s="570"/>
      <c r="CA499" s="570"/>
      <c r="CB499" s="570"/>
      <c r="CC499" s="570"/>
      <c r="CD499" s="570"/>
      <c r="CE499" s="570"/>
      <c r="CF499" s="570"/>
      <c r="CG499" s="570"/>
      <c r="CH499" s="570"/>
      <c r="CI499" s="570"/>
      <c r="CJ499" s="570"/>
      <c r="CK499" s="570"/>
      <c r="CL499" s="570"/>
      <c r="CM499" s="570"/>
      <c r="CN499" s="570"/>
      <c r="CO499" s="570"/>
      <c r="CP499" s="570"/>
      <c r="CQ499" s="570"/>
      <c r="CR499" s="570"/>
      <c r="CS499" s="570"/>
    </row>
    <row r="500" spans="1:97" ht="30" customHeight="1">
      <c r="A500" s="1830">
        <v>5</v>
      </c>
      <c r="B500" s="1831"/>
      <c r="C500" s="1832"/>
      <c r="D500" s="1833"/>
      <c r="E500" s="1828"/>
      <c r="F500" s="1826"/>
      <c r="G500" s="1827"/>
      <c r="H500" s="1826"/>
      <c r="I500" s="1827"/>
      <c r="J500" s="1826"/>
      <c r="K500" s="1827"/>
      <c r="L500" s="1828"/>
      <c r="M500" s="1829"/>
      <c r="N500" s="1142"/>
      <c r="O500" s="1143"/>
      <c r="P500" s="1144" t="str">
        <f>IF(N500="","",CONCATENATE(N$9,"-",N500,"-",O500))</f>
        <v/>
      </c>
      <c r="Q500" s="1145" t="s">
        <v>1830</v>
      </c>
      <c r="R500" s="1146"/>
      <c r="S500" s="1143"/>
      <c r="T500" s="1144" t="str">
        <f>IF(R500="","",CONCATENATE(N$9,"-",N500,"-",R500,"-",S500))</f>
        <v/>
      </c>
      <c r="U500" s="1147" t="s">
        <v>1830</v>
      </c>
      <c r="V500" s="1142"/>
      <c r="W500" s="1143"/>
      <c r="X500" s="1144" t="str">
        <f>IF(V500="","",CONCATENATE(V$9,"-",V500,"-",W500))</f>
        <v/>
      </c>
      <c r="Y500" s="1145" t="s">
        <v>1830</v>
      </c>
      <c r="Z500" s="1146"/>
      <c r="AA500" s="1143"/>
      <c r="AB500" s="1144" t="str">
        <f>IF(Z500="","",CONCATENATE(V$9,"-",V500,"-",Z500,"-",AA500))</f>
        <v/>
      </c>
      <c r="AC500" s="1147" t="s">
        <v>1830</v>
      </c>
      <c r="AD500" s="1142"/>
      <c r="AE500" s="1143"/>
      <c r="AF500" s="1144" t="str">
        <f>IF(AD500="","",CONCATENATE(AD$9,"-",AD500,"-",AE500))</f>
        <v/>
      </c>
      <c r="AG500" s="1145" t="s">
        <v>1830</v>
      </c>
      <c r="AH500" s="1146"/>
      <c r="AI500" s="1143"/>
      <c r="AJ500" s="1144" t="str">
        <f>IF(AH500="","",CONCATENATE(AD$9,"-",AD500,"-",AH500,"-",AI500))</f>
        <v/>
      </c>
      <c r="AK500" s="1147" t="s">
        <v>1830</v>
      </c>
      <c r="AL500" s="1142"/>
      <c r="AM500" s="1143"/>
      <c r="AN500" s="1144" t="str">
        <f>IF(AL500="","",CONCATENATE(AL$9,"-",AL500,"-",AM500))</f>
        <v/>
      </c>
      <c r="AO500" s="1148" t="s">
        <v>1830</v>
      </c>
      <c r="AP500" s="1146"/>
      <c r="AQ500" s="1143"/>
      <c r="AR500" s="1144" t="str">
        <f>IF(AP500="","",CONCATENATE(AL$9,"-",AL500,"-",AP500,"-",AQ500))</f>
        <v/>
      </c>
      <c r="AS500" s="1147" t="s">
        <v>1830</v>
      </c>
      <c r="AT500" s="1149"/>
      <c r="AU500" s="1150"/>
      <c r="AV500" s="1151" t="str">
        <f>IF(AT500="","",CONCATENATE(AT$9,"-",AT500,"-",AU500))</f>
        <v/>
      </c>
      <c r="AW500" s="1152" t="s">
        <v>1830</v>
      </c>
      <c r="AX500" s="1153"/>
      <c r="AY500" s="1150"/>
      <c r="AZ500" s="1151" t="str">
        <f>IF(AX500="","",CONCATENATE(AT$9,"-",AT500,"-",AX500,"-",AY500))</f>
        <v/>
      </c>
      <c r="BA500" s="1154" t="s">
        <v>1830</v>
      </c>
      <c r="BB500" s="1155"/>
      <c r="BC500" s="1156"/>
      <c r="BD500" s="1157" t="str">
        <f>IF(BB500="","",CONCATENATE(BB$9,"-",BB500,"-",BC500))</f>
        <v/>
      </c>
      <c r="BE500" s="1158" t="s">
        <v>1830</v>
      </c>
      <c r="BF500" s="1159"/>
      <c r="BG500" s="1156"/>
      <c r="BH500" s="1157" t="str">
        <f>IF(BF500="","",CONCATENATE(BB$9,"-",BB500,"-",BF500,"-",BG500))</f>
        <v/>
      </c>
      <c r="BI500" s="1160" t="s">
        <v>1830</v>
      </c>
      <c r="BJ500" s="1161"/>
      <c r="BK500" s="1162"/>
      <c r="BL500" s="1163" t="str">
        <f>IF(BJ500="","",CONCATENATE(BJ$9,"-",BJ500,"-",BK500))</f>
        <v/>
      </c>
      <c r="BM500" s="1164" t="s">
        <v>1830</v>
      </c>
      <c r="BN500" s="1165"/>
      <c r="BO500" s="1162"/>
      <c r="BP500" s="1163" t="str">
        <f>IF(BN500="","",CONCATENATE(BJ$9,"-",BJ500,"-",BN500,"-",BO500))</f>
        <v/>
      </c>
      <c r="BQ500" s="1166" t="s">
        <v>1830</v>
      </c>
      <c r="BR500" s="1167"/>
      <c r="BS500" s="1168"/>
      <c r="BT500" s="1169" t="str">
        <f>IF(BR500="","",CONCATENATE(BR$9,"-",BR500,"-",BS500))</f>
        <v/>
      </c>
      <c r="BU500" s="1170" t="s">
        <v>1830</v>
      </c>
      <c r="BV500" s="1171"/>
      <c r="BW500" s="1168"/>
      <c r="BX500" s="1169" t="str">
        <f>IF(BV500="","",CONCATENATE(BR$9,"-",BR500,"-",BV500,"-",BW500))</f>
        <v/>
      </c>
      <c r="BY500" s="1172" t="s">
        <v>1830</v>
      </c>
      <c r="BZ500" s="570"/>
      <c r="CA500" s="570"/>
      <c r="CB500" s="570"/>
      <c r="CC500" s="570"/>
      <c r="CD500" s="570"/>
      <c r="CE500" s="570"/>
      <c r="CF500" s="570"/>
      <c r="CG500" s="570"/>
      <c r="CH500" s="570"/>
      <c r="CI500" s="570"/>
      <c r="CJ500" s="570"/>
      <c r="CK500" s="570"/>
      <c r="CL500" s="570"/>
      <c r="CM500" s="570"/>
      <c r="CN500" s="570"/>
      <c r="CO500" s="570"/>
      <c r="CP500" s="570"/>
      <c r="CQ500" s="570"/>
      <c r="CR500" s="570"/>
      <c r="CS500" s="570"/>
    </row>
    <row r="501" spans="1:97" ht="79.5" customHeight="1">
      <c r="A501" s="1821"/>
      <c r="B501" s="1814"/>
      <c r="C501" s="1814"/>
      <c r="D501" s="1814"/>
      <c r="E501" s="1814"/>
      <c r="F501" s="1814"/>
      <c r="G501" s="1814"/>
      <c r="H501" s="1814"/>
      <c r="I501" s="1814"/>
      <c r="J501" s="1814"/>
      <c r="K501" s="1814"/>
      <c r="L501" s="1814"/>
      <c r="M501" s="1819"/>
      <c r="N501" s="1173" t="s">
        <v>1830</v>
      </c>
      <c r="O501" s="1174" t="s">
        <v>1830</v>
      </c>
      <c r="P501" s="1175"/>
      <c r="Q501" s="1176"/>
      <c r="R501" s="1177" t="s">
        <v>1830</v>
      </c>
      <c r="S501" s="1174" t="s">
        <v>1830</v>
      </c>
      <c r="T501" s="1175"/>
      <c r="U501" s="1178"/>
      <c r="V501" s="1173" t="s">
        <v>1830</v>
      </c>
      <c r="W501" s="1174" t="s">
        <v>1830</v>
      </c>
      <c r="X501" s="1175"/>
      <c r="Y501" s="1176"/>
      <c r="Z501" s="1177" t="s">
        <v>1830</v>
      </c>
      <c r="AA501" s="1174" t="s">
        <v>1830</v>
      </c>
      <c r="AB501" s="1175"/>
      <c r="AC501" s="1178"/>
      <c r="AD501" s="1173" t="s">
        <v>1830</v>
      </c>
      <c r="AE501" s="1174" t="s">
        <v>1830</v>
      </c>
      <c r="AF501" s="1175"/>
      <c r="AG501" s="1176"/>
      <c r="AH501" s="1177" t="s">
        <v>1830</v>
      </c>
      <c r="AI501" s="1174" t="s">
        <v>1830</v>
      </c>
      <c r="AJ501" s="1175"/>
      <c r="AK501" s="1178"/>
      <c r="AL501" s="1173" t="s">
        <v>1830</v>
      </c>
      <c r="AM501" s="1174" t="s">
        <v>1830</v>
      </c>
      <c r="AN501" s="1175"/>
      <c r="AO501" s="1179"/>
      <c r="AP501" s="1177" t="s">
        <v>1830</v>
      </c>
      <c r="AQ501" s="1174" t="s">
        <v>1830</v>
      </c>
      <c r="AR501" s="1175"/>
      <c r="AS501" s="1178"/>
      <c r="AT501" s="1180" t="s">
        <v>1830</v>
      </c>
      <c r="AU501" s="1181" t="s">
        <v>1830</v>
      </c>
      <c r="AV501" s="1182"/>
      <c r="AW501" s="1183"/>
      <c r="AX501" s="1184" t="s">
        <v>1830</v>
      </c>
      <c r="AY501" s="1181" t="s">
        <v>1830</v>
      </c>
      <c r="AZ501" s="1182"/>
      <c r="BA501" s="1185"/>
      <c r="BB501" s="1186" t="s">
        <v>1830</v>
      </c>
      <c r="BC501" s="1187" t="s">
        <v>1830</v>
      </c>
      <c r="BD501" s="1188"/>
      <c r="BE501" s="1189"/>
      <c r="BF501" s="1190" t="s">
        <v>1830</v>
      </c>
      <c r="BG501" s="1187" t="s">
        <v>1830</v>
      </c>
      <c r="BH501" s="1188"/>
      <c r="BI501" s="1191"/>
      <c r="BJ501" s="1192" t="s">
        <v>1830</v>
      </c>
      <c r="BK501" s="1193" t="s">
        <v>1830</v>
      </c>
      <c r="BL501" s="1194"/>
      <c r="BM501" s="1195"/>
      <c r="BN501" s="1196" t="s">
        <v>1830</v>
      </c>
      <c r="BO501" s="1193" t="s">
        <v>1830</v>
      </c>
      <c r="BP501" s="1194"/>
      <c r="BQ501" s="1197"/>
      <c r="BR501" s="1198" t="s">
        <v>1830</v>
      </c>
      <c r="BS501" s="1199" t="s">
        <v>1830</v>
      </c>
      <c r="BT501" s="1200"/>
      <c r="BU501" s="1201"/>
      <c r="BV501" s="1202" t="s">
        <v>1830</v>
      </c>
      <c r="BW501" s="1199" t="s">
        <v>1830</v>
      </c>
      <c r="BX501" s="1200"/>
      <c r="BY501" s="1203"/>
      <c r="BZ501" s="570"/>
      <c r="CA501" s="570"/>
      <c r="CB501" s="570"/>
      <c r="CC501" s="570"/>
      <c r="CD501" s="570"/>
      <c r="CE501" s="570"/>
      <c r="CF501" s="570"/>
      <c r="CG501" s="570"/>
      <c r="CH501" s="570"/>
      <c r="CI501" s="570"/>
      <c r="CJ501" s="570"/>
      <c r="CK501" s="570"/>
      <c r="CL501" s="570"/>
      <c r="CM501" s="570"/>
      <c r="CN501" s="570"/>
      <c r="CO501" s="570"/>
      <c r="CP501" s="570"/>
      <c r="CQ501" s="570"/>
      <c r="CR501" s="570"/>
      <c r="CS501" s="570"/>
    </row>
    <row r="502" spans="1:97" ht="30" customHeight="1">
      <c r="A502" s="1830">
        <v>6</v>
      </c>
      <c r="B502" s="1831"/>
      <c r="C502" s="1832"/>
      <c r="D502" s="1833"/>
      <c r="E502" s="1828"/>
      <c r="F502" s="1826"/>
      <c r="G502" s="1827"/>
      <c r="H502" s="1826"/>
      <c r="I502" s="1827"/>
      <c r="J502" s="1826"/>
      <c r="K502" s="1827"/>
      <c r="L502" s="1828"/>
      <c r="M502" s="1829"/>
      <c r="N502" s="1142"/>
      <c r="O502" s="1143"/>
      <c r="P502" s="1144" t="str">
        <f>IF(N502="","",CONCATENATE(N$9,"-",N502,"-",O502))</f>
        <v/>
      </c>
      <c r="Q502" s="1145" t="s">
        <v>1830</v>
      </c>
      <c r="R502" s="1146"/>
      <c r="S502" s="1143"/>
      <c r="T502" s="1144" t="str">
        <f>IF(R502="","",CONCATENATE(N$9,"-",N502,"-",R502,"-",S502))</f>
        <v/>
      </c>
      <c r="U502" s="1147" t="s">
        <v>1830</v>
      </c>
      <c r="V502" s="1142"/>
      <c r="W502" s="1143"/>
      <c r="X502" s="1144" t="str">
        <f>IF(V502="","",CONCATENATE(V$9,"-",V502,"-",W502))</f>
        <v/>
      </c>
      <c r="Y502" s="1145" t="s">
        <v>1830</v>
      </c>
      <c r="Z502" s="1146"/>
      <c r="AA502" s="1143"/>
      <c r="AB502" s="1144" t="str">
        <f>IF(Z502="","",CONCATENATE(V$9,"-",V502,"-",Z502,"-",AA502))</f>
        <v/>
      </c>
      <c r="AC502" s="1147" t="s">
        <v>1830</v>
      </c>
      <c r="AD502" s="1142"/>
      <c r="AE502" s="1143"/>
      <c r="AF502" s="1144" t="str">
        <f>IF(AD502="","",CONCATENATE(AD$9,"-",AD502,"-",AE502))</f>
        <v/>
      </c>
      <c r="AG502" s="1145" t="s">
        <v>1830</v>
      </c>
      <c r="AH502" s="1146"/>
      <c r="AI502" s="1143"/>
      <c r="AJ502" s="1144" t="str">
        <f>IF(AH502="","",CONCATENATE(AD$9,"-",AD502,"-",AH502,"-",AI502))</f>
        <v/>
      </c>
      <c r="AK502" s="1147" t="s">
        <v>1830</v>
      </c>
      <c r="AL502" s="1142"/>
      <c r="AM502" s="1143"/>
      <c r="AN502" s="1144" t="str">
        <f>IF(AL502="","",CONCATENATE(AL$9,"-",AL502,"-",AM502))</f>
        <v/>
      </c>
      <c r="AO502" s="1148" t="s">
        <v>1830</v>
      </c>
      <c r="AP502" s="1146"/>
      <c r="AQ502" s="1143"/>
      <c r="AR502" s="1144" t="str">
        <f>IF(AP502="","",CONCATENATE(AL$9,"-",AL502,"-",AP502,"-",AQ502))</f>
        <v/>
      </c>
      <c r="AS502" s="1147" t="s">
        <v>1830</v>
      </c>
      <c r="AT502" s="1149"/>
      <c r="AU502" s="1150"/>
      <c r="AV502" s="1151" t="str">
        <f>IF(AT502="","",CONCATENATE(AT$9,"-",AT502,"-",AU502))</f>
        <v/>
      </c>
      <c r="AW502" s="1152" t="s">
        <v>1830</v>
      </c>
      <c r="AX502" s="1153"/>
      <c r="AY502" s="1150"/>
      <c r="AZ502" s="1151" t="str">
        <f>IF(AX502="","",CONCATENATE(AT$9,"-",AT502,"-",AX502,"-",AY502))</f>
        <v/>
      </c>
      <c r="BA502" s="1154" t="s">
        <v>1830</v>
      </c>
      <c r="BB502" s="1155"/>
      <c r="BC502" s="1156"/>
      <c r="BD502" s="1157" t="str">
        <f>IF(BB502="","",CONCATENATE(BB$9,"-",BB502,"-",BC502))</f>
        <v/>
      </c>
      <c r="BE502" s="1158" t="s">
        <v>1830</v>
      </c>
      <c r="BF502" s="1159"/>
      <c r="BG502" s="1156"/>
      <c r="BH502" s="1157" t="str">
        <f>IF(BF502="","",CONCATENATE(BB$9,"-",BB502,"-",BF502,"-",BG502))</f>
        <v/>
      </c>
      <c r="BI502" s="1160" t="s">
        <v>1830</v>
      </c>
      <c r="BJ502" s="1161"/>
      <c r="BK502" s="1162"/>
      <c r="BL502" s="1163" t="str">
        <f>IF(BJ502="","",CONCATENATE(BJ$9,"-",BJ502,"-",BK502))</f>
        <v/>
      </c>
      <c r="BM502" s="1164" t="s">
        <v>1830</v>
      </c>
      <c r="BN502" s="1165"/>
      <c r="BO502" s="1162"/>
      <c r="BP502" s="1163" t="str">
        <f>IF(BN502="","",CONCATENATE(BJ$9,"-",BJ502,"-",BN502,"-",BO502))</f>
        <v/>
      </c>
      <c r="BQ502" s="1166" t="s">
        <v>1830</v>
      </c>
      <c r="BR502" s="1167"/>
      <c r="BS502" s="1168"/>
      <c r="BT502" s="1169" t="str">
        <f>IF(BR502="","",CONCATENATE(BR$9,"-",BR502,"-",BS502))</f>
        <v/>
      </c>
      <c r="BU502" s="1170" t="s">
        <v>1830</v>
      </c>
      <c r="BV502" s="1171"/>
      <c r="BW502" s="1168"/>
      <c r="BX502" s="1169" t="str">
        <f>IF(BV502="","",CONCATENATE(BR$9,"-",BR502,"-",BV502,"-",BW502))</f>
        <v/>
      </c>
      <c r="BY502" s="1172" t="s">
        <v>1830</v>
      </c>
      <c r="BZ502" s="570"/>
      <c r="CA502" s="570"/>
      <c r="CB502" s="570"/>
      <c r="CC502" s="570"/>
      <c r="CD502" s="570"/>
      <c r="CE502" s="570"/>
      <c r="CF502" s="570"/>
      <c r="CG502" s="570"/>
      <c r="CH502" s="570"/>
      <c r="CI502" s="570"/>
      <c r="CJ502" s="570"/>
      <c r="CK502" s="570"/>
      <c r="CL502" s="570"/>
      <c r="CM502" s="570"/>
      <c r="CN502" s="570"/>
      <c r="CO502" s="570"/>
      <c r="CP502" s="570"/>
      <c r="CQ502" s="570"/>
      <c r="CR502" s="570"/>
      <c r="CS502" s="570"/>
    </row>
    <row r="503" spans="1:97" ht="79.5" customHeight="1">
      <c r="A503" s="1821"/>
      <c r="B503" s="1814"/>
      <c r="C503" s="1814"/>
      <c r="D503" s="1814"/>
      <c r="E503" s="1814"/>
      <c r="F503" s="1814"/>
      <c r="G503" s="1814"/>
      <c r="H503" s="1814"/>
      <c r="I503" s="1814"/>
      <c r="J503" s="1814"/>
      <c r="K503" s="1814"/>
      <c r="L503" s="1814"/>
      <c r="M503" s="1819"/>
      <c r="N503" s="1173" t="s">
        <v>1830</v>
      </c>
      <c r="O503" s="1174" t="s">
        <v>1830</v>
      </c>
      <c r="P503" s="1175"/>
      <c r="Q503" s="1176"/>
      <c r="R503" s="1177" t="s">
        <v>1830</v>
      </c>
      <c r="S503" s="1174" t="s">
        <v>1830</v>
      </c>
      <c r="T503" s="1175"/>
      <c r="U503" s="1178"/>
      <c r="V503" s="1173" t="s">
        <v>1830</v>
      </c>
      <c r="W503" s="1174" t="s">
        <v>1830</v>
      </c>
      <c r="X503" s="1175"/>
      <c r="Y503" s="1176"/>
      <c r="Z503" s="1177" t="s">
        <v>1830</v>
      </c>
      <c r="AA503" s="1174" t="s">
        <v>1830</v>
      </c>
      <c r="AB503" s="1175"/>
      <c r="AC503" s="1178"/>
      <c r="AD503" s="1173" t="s">
        <v>1830</v>
      </c>
      <c r="AE503" s="1174" t="s">
        <v>1830</v>
      </c>
      <c r="AF503" s="1175"/>
      <c r="AG503" s="1176"/>
      <c r="AH503" s="1177" t="s">
        <v>1830</v>
      </c>
      <c r="AI503" s="1174" t="s">
        <v>1830</v>
      </c>
      <c r="AJ503" s="1175"/>
      <c r="AK503" s="1178"/>
      <c r="AL503" s="1173" t="s">
        <v>1830</v>
      </c>
      <c r="AM503" s="1174" t="s">
        <v>1830</v>
      </c>
      <c r="AN503" s="1175"/>
      <c r="AO503" s="1179"/>
      <c r="AP503" s="1177" t="s">
        <v>1830</v>
      </c>
      <c r="AQ503" s="1174" t="s">
        <v>1830</v>
      </c>
      <c r="AR503" s="1175"/>
      <c r="AS503" s="1178"/>
      <c r="AT503" s="1180" t="s">
        <v>1830</v>
      </c>
      <c r="AU503" s="1181" t="s">
        <v>1830</v>
      </c>
      <c r="AV503" s="1182"/>
      <c r="AW503" s="1183"/>
      <c r="AX503" s="1184" t="s">
        <v>1830</v>
      </c>
      <c r="AY503" s="1181" t="s">
        <v>1830</v>
      </c>
      <c r="AZ503" s="1182"/>
      <c r="BA503" s="1185"/>
      <c r="BB503" s="1186" t="s">
        <v>1830</v>
      </c>
      <c r="BC503" s="1187" t="s">
        <v>1830</v>
      </c>
      <c r="BD503" s="1188"/>
      <c r="BE503" s="1189"/>
      <c r="BF503" s="1190" t="s">
        <v>1830</v>
      </c>
      <c r="BG503" s="1187" t="s">
        <v>1830</v>
      </c>
      <c r="BH503" s="1188"/>
      <c r="BI503" s="1191"/>
      <c r="BJ503" s="1192" t="s">
        <v>1830</v>
      </c>
      <c r="BK503" s="1193" t="s">
        <v>1830</v>
      </c>
      <c r="BL503" s="1194"/>
      <c r="BM503" s="1195"/>
      <c r="BN503" s="1196" t="s">
        <v>1830</v>
      </c>
      <c r="BO503" s="1193" t="s">
        <v>1830</v>
      </c>
      <c r="BP503" s="1194"/>
      <c r="BQ503" s="1197"/>
      <c r="BR503" s="1198" t="s">
        <v>1830</v>
      </c>
      <c r="BS503" s="1199" t="s">
        <v>1830</v>
      </c>
      <c r="BT503" s="1200"/>
      <c r="BU503" s="1201"/>
      <c r="BV503" s="1202" t="s">
        <v>1830</v>
      </c>
      <c r="BW503" s="1199" t="s">
        <v>1830</v>
      </c>
      <c r="BX503" s="1200"/>
      <c r="BY503" s="1203"/>
      <c r="BZ503" s="570"/>
      <c r="CA503" s="570"/>
      <c r="CB503" s="570"/>
      <c r="CC503" s="570"/>
      <c r="CD503" s="570"/>
      <c r="CE503" s="570"/>
      <c r="CF503" s="570"/>
      <c r="CG503" s="570"/>
      <c r="CH503" s="570"/>
      <c r="CI503" s="570"/>
      <c r="CJ503" s="570"/>
      <c r="CK503" s="570"/>
      <c r="CL503" s="570"/>
      <c r="CM503" s="570"/>
      <c r="CN503" s="570"/>
      <c r="CO503" s="570"/>
      <c r="CP503" s="570"/>
      <c r="CQ503" s="570"/>
      <c r="CR503" s="570"/>
      <c r="CS503" s="570"/>
    </row>
    <row r="504" spans="1:97" ht="30" customHeight="1">
      <c r="A504" s="1830">
        <v>7</v>
      </c>
      <c r="B504" s="1831"/>
      <c r="C504" s="1832"/>
      <c r="D504" s="1833"/>
      <c r="E504" s="1828"/>
      <c r="F504" s="1826"/>
      <c r="G504" s="1827"/>
      <c r="H504" s="1826"/>
      <c r="I504" s="1827"/>
      <c r="J504" s="1826"/>
      <c r="K504" s="1827"/>
      <c r="L504" s="1828"/>
      <c r="M504" s="1829"/>
      <c r="N504" s="1142"/>
      <c r="O504" s="1143"/>
      <c r="P504" s="1144" t="str">
        <f>IF(N504="","",CONCATENATE(N$9,"-",N504,"-",O504))</f>
        <v/>
      </c>
      <c r="Q504" s="1145" t="s">
        <v>1830</v>
      </c>
      <c r="R504" s="1146"/>
      <c r="S504" s="1143"/>
      <c r="T504" s="1144" t="str">
        <f>IF(R504="","",CONCATENATE(N$9,"-",N504,"-",R504,"-",S504))</f>
        <v/>
      </c>
      <c r="U504" s="1147" t="s">
        <v>1830</v>
      </c>
      <c r="V504" s="1142"/>
      <c r="W504" s="1143"/>
      <c r="X504" s="1144" t="str">
        <f>IF(V504="","",CONCATENATE(V$9,"-",V504,"-",W504))</f>
        <v/>
      </c>
      <c r="Y504" s="1145" t="s">
        <v>1830</v>
      </c>
      <c r="Z504" s="1146"/>
      <c r="AA504" s="1143"/>
      <c r="AB504" s="1144" t="str">
        <f>IF(Z504="","",CONCATENATE(V$9,"-",V504,"-",Z504,"-",AA504))</f>
        <v/>
      </c>
      <c r="AC504" s="1147" t="s">
        <v>1830</v>
      </c>
      <c r="AD504" s="1142"/>
      <c r="AE504" s="1143"/>
      <c r="AF504" s="1144" t="str">
        <f>IF(AD504="","",CONCATENATE(AD$9,"-",AD504,"-",AE504))</f>
        <v/>
      </c>
      <c r="AG504" s="1145" t="s">
        <v>1830</v>
      </c>
      <c r="AH504" s="1146"/>
      <c r="AI504" s="1143"/>
      <c r="AJ504" s="1144" t="str">
        <f>IF(AH504="","",CONCATENATE(AD$9,"-",AD504,"-",AH504,"-",AI504))</f>
        <v/>
      </c>
      <c r="AK504" s="1147" t="s">
        <v>1830</v>
      </c>
      <c r="AL504" s="1142"/>
      <c r="AM504" s="1143"/>
      <c r="AN504" s="1144" t="str">
        <f>IF(AL504="","",CONCATENATE(AL$9,"-",AL504,"-",AM504))</f>
        <v/>
      </c>
      <c r="AO504" s="1148" t="s">
        <v>1830</v>
      </c>
      <c r="AP504" s="1146"/>
      <c r="AQ504" s="1143"/>
      <c r="AR504" s="1144" t="str">
        <f>IF(AP504="","",CONCATENATE(AL$9,"-",AL504,"-",AP504,"-",AQ504))</f>
        <v/>
      </c>
      <c r="AS504" s="1147" t="s">
        <v>1830</v>
      </c>
      <c r="AT504" s="1149"/>
      <c r="AU504" s="1150"/>
      <c r="AV504" s="1151" t="str">
        <f>IF(AT504="","",CONCATENATE(AT$9,"-",AT504,"-",AU504))</f>
        <v/>
      </c>
      <c r="AW504" s="1152" t="s">
        <v>1830</v>
      </c>
      <c r="AX504" s="1153"/>
      <c r="AY504" s="1150"/>
      <c r="AZ504" s="1151" t="str">
        <f>IF(AX504="","",CONCATENATE(AT$9,"-",AT504,"-",AX504,"-",AY504))</f>
        <v/>
      </c>
      <c r="BA504" s="1154" t="s">
        <v>1830</v>
      </c>
      <c r="BB504" s="1155"/>
      <c r="BC504" s="1156"/>
      <c r="BD504" s="1157" t="str">
        <f>IF(BB504="","",CONCATENATE(BB$9,"-",BB504,"-",BC504))</f>
        <v/>
      </c>
      <c r="BE504" s="1158" t="s">
        <v>1830</v>
      </c>
      <c r="BF504" s="1159"/>
      <c r="BG504" s="1156"/>
      <c r="BH504" s="1157" t="str">
        <f>IF(BF504="","",CONCATENATE(BB$9,"-",BB504,"-",BF504,"-",BG504))</f>
        <v/>
      </c>
      <c r="BI504" s="1160" t="s">
        <v>1830</v>
      </c>
      <c r="BJ504" s="1161"/>
      <c r="BK504" s="1162"/>
      <c r="BL504" s="1163" t="str">
        <f>IF(BJ504="","",CONCATENATE(BJ$9,"-",BJ504,"-",BK504))</f>
        <v/>
      </c>
      <c r="BM504" s="1164" t="s">
        <v>1830</v>
      </c>
      <c r="BN504" s="1165"/>
      <c r="BO504" s="1162"/>
      <c r="BP504" s="1163" t="str">
        <f>IF(BN504="","",CONCATENATE(BJ$9,"-",BJ504,"-",BN504,"-",BO504))</f>
        <v/>
      </c>
      <c r="BQ504" s="1166" t="s">
        <v>1830</v>
      </c>
      <c r="BR504" s="1167"/>
      <c r="BS504" s="1168"/>
      <c r="BT504" s="1169" t="str">
        <f>IF(BR504="","",CONCATENATE(BR$9,"-",BR504,"-",BS504))</f>
        <v/>
      </c>
      <c r="BU504" s="1170" t="s">
        <v>1830</v>
      </c>
      <c r="BV504" s="1171"/>
      <c r="BW504" s="1168"/>
      <c r="BX504" s="1169" t="str">
        <f>IF(BV504="","",CONCATENATE(BR$9,"-",BR504,"-",BV504,"-",BW504))</f>
        <v/>
      </c>
      <c r="BY504" s="1172" t="s">
        <v>1830</v>
      </c>
      <c r="BZ504" s="570"/>
      <c r="CA504" s="570"/>
      <c r="CB504" s="570"/>
      <c r="CC504" s="570"/>
      <c r="CD504" s="570"/>
      <c r="CE504" s="570"/>
      <c r="CF504" s="570"/>
      <c r="CG504" s="570"/>
      <c r="CH504" s="570"/>
      <c r="CI504" s="570"/>
      <c r="CJ504" s="570"/>
      <c r="CK504" s="570"/>
      <c r="CL504" s="570"/>
      <c r="CM504" s="570"/>
      <c r="CN504" s="570"/>
      <c r="CO504" s="570"/>
      <c r="CP504" s="570"/>
      <c r="CQ504" s="570"/>
      <c r="CR504" s="570"/>
      <c r="CS504" s="570"/>
    </row>
    <row r="505" spans="1:97" ht="79.5" customHeight="1">
      <c r="A505" s="1821"/>
      <c r="B505" s="1814"/>
      <c r="C505" s="1814"/>
      <c r="D505" s="1814"/>
      <c r="E505" s="1814"/>
      <c r="F505" s="1814"/>
      <c r="G505" s="1814"/>
      <c r="H505" s="1814"/>
      <c r="I505" s="1814"/>
      <c r="J505" s="1814"/>
      <c r="K505" s="1814"/>
      <c r="L505" s="1814"/>
      <c r="M505" s="1819"/>
      <c r="N505" s="1173" t="s">
        <v>1830</v>
      </c>
      <c r="O505" s="1174" t="s">
        <v>1830</v>
      </c>
      <c r="P505" s="1175"/>
      <c r="Q505" s="1176"/>
      <c r="R505" s="1177" t="s">
        <v>1830</v>
      </c>
      <c r="S505" s="1174" t="s">
        <v>1830</v>
      </c>
      <c r="T505" s="1175"/>
      <c r="U505" s="1178"/>
      <c r="V505" s="1173" t="s">
        <v>1830</v>
      </c>
      <c r="W505" s="1174" t="s">
        <v>1830</v>
      </c>
      <c r="X505" s="1175"/>
      <c r="Y505" s="1176"/>
      <c r="Z505" s="1177" t="s">
        <v>1830</v>
      </c>
      <c r="AA505" s="1174" t="s">
        <v>1830</v>
      </c>
      <c r="AB505" s="1175"/>
      <c r="AC505" s="1178"/>
      <c r="AD505" s="1173" t="s">
        <v>1830</v>
      </c>
      <c r="AE505" s="1174" t="s">
        <v>1830</v>
      </c>
      <c r="AF505" s="1175"/>
      <c r="AG505" s="1176"/>
      <c r="AH505" s="1177" t="s">
        <v>1830</v>
      </c>
      <c r="AI505" s="1174" t="s">
        <v>1830</v>
      </c>
      <c r="AJ505" s="1175"/>
      <c r="AK505" s="1178"/>
      <c r="AL505" s="1173" t="s">
        <v>1830</v>
      </c>
      <c r="AM505" s="1174" t="s">
        <v>1830</v>
      </c>
      <c r="AN505" s="1175"/>
      <c r="AO505" s="1179"/>
      <c r="AP505" s="1177" t="s">
        <v>1830</v>
      </c>
      <c r="AQ505" s="1174" t="s">
        <v>1830</v>
      </c>
      <c r="AR505" s="1175"/>
      <c r="AS505" s="1178"/>
      <c r="AT505" s="1180" t="s">
        <v>1830</v>
      </c>
      <c r="AU505" s="1181" t="s">
        <v>1830</v>
      </c>
      <c r="AV505" s="1182"/>
      <c r="AW505" s="1183"/>
      <c r="AX505" s="1184" t="s">
        <v>1830</v>
      </c>
      <c r="AY505" s="1181" t="s">
        <v>1830</v>
      </c>
      <c r="AZ505" s="1182"/>
      <c r="BA505" s="1185"/>
      <c r="BB505" s="1186" t="s">
        <v>1830</v>
      </c>
      <c r="BC505" s="1187" t="s">
        <v>1830</v>
      </c>
      <c r="BD505" s="1188"/>
      <c r="BE505" s="1189"/>
      <c r="BF505" s="1190" t="s">
        <v>1830</v>
      </c>
      <c r="BG505" s="1187" t="s">
        <v>1830</v>
      </c>
      <c r="BH505" s="1188"/>
      <c r="BI505" s="1191"/>
      <c r="BJ505" s="1192" t="s">
        <v>1830</v>
      </c>
      <c r="BK505" s="1193" t="s">
        <v>1830</v>
      </c>
      <c r="BL505" s="1194"/>
      <c r="BM505" s="1195"/>
      <c r="BN505" s="1196" t="s">
        <v>1830</v>
      </c>
      <c r="BO505" s="1193" t="s">
        <v>1830</v>
      </c>
      <c r="BP505" s="1194"/>
      <c r="BQ505" s="1197"/>
      <c r="BR505" s="1198" t="s">
        <v>1830</v>
      </c>
      <c r="BS505" s="1199" t="s">
        <v>1830</v>
      </c>
      <c r="BT505" s="1200"/>
      <c r="BU505" s="1201"/>
      <c r="BV505" s="1202" t="s">
        <v>1830</v>
      </c>
      <c r="BW505" s="1199" t="s">
        <v>1830</v>
      </c>
      <c r="BX505" s="1200"/>
      <c r="BY505" s="1203"/>
      <c r="BZ505" s="570"/>
      <c r="CA505" s="570"/>
      <c r="CB505" s="570"/>
      <c r="CC505" s="570"/>
      <c r="CD505" s="570"/>
      <c r="CE505" s="570"/>
      <c r="CF505" s="570"/>
      <c r="CG505" s="570"/>
      <c r="CH505" s="570"/>
      <c r="CI505" s="570"/>
      <c r="CJ505" s="570"/>
      <c r="CK505" s="570"/>
      <c r="CL505" s="570"/>
      <c r="CM505" s="570"/>
      <c r="CN505" s="570"/>
      <c r="CO505" s="570"/>
      <c r="CP505" s="570"/>
      <c r="CQ505" s="570"/>
      <c r="CR505" s="570"/>
      <c r="CS505" s="570"/>
    </row>
    <row r="506" spans="1:97" ht="30" customHeight="1">
      <c r="A506" s="1830">
        <v>8</v>
      </c>
      <c r="B506" s="1831"/>
      <c r="C506" s="1832"/>
      <c r="D506" s="1833"/>
      <c r="E506" s="1828"/>
      <c r="F506" s="1826"/>
      <c r="G506" s="1827"/>
      <c r="H506" s="1826"/>
      <c r="I506" s="1827"/>
      <c r="J506" s="1826"/>
      <c r="K506" s="1827"/>
      <c r="L506" s="1828"/>
      <c r="M506" s="1829"/>
      <c r="N506" s="1142"/>
      <c r="O506" s="1143"/>
      <c r="P506" s="1144" t="str">
        <f>IF(N506="","",CONCATENATE(N$9,"-",N506,"-",O506))</f>
        <v/>
      </c>
      <c r="Q506" s="1145" t="s">
        <v>1830</v>
      </c>
      <c r="R506" s="1146"/>
      <c r="S506" s="1143"/>
      <c r="T506" s="1144" t="str">
        <f>IF(R506="","",CONCATENATE(N$9,"-",N506,"-",R506,"-",S506))</f>
        <v/>
      </c>
      <c r="U506" s="1147" t="s">
        <v>1830</v>
      </c>
      <c r="V506" s="1142"/>
      <c r="W506" s="1143"/>
      <c r="X506" s="1144" t="str">
        <f>IF(V506="","",CONCATENATE(V$9,"-",V506,"-",W506))</f>
        <v/>
      </c>
      <c r="Y506" s="1145" t="s">
        <v>1830</v>
      </c>
      <c r="Z506" s="1146"/>
      <c r="AA506" s="1143"/>
      <c r="AB506" s="1144" t="str">
        <f>IF(Z506="","",CONCATENATE(V$9,"-",V506,"-",Z506,"-",AA506))</f>
        <v/>
      </c>
      <c r="AC506" s="1147" t="s">
        <v>1830</v>
      </c>
      <c r="AD506" s="1142"/>
      <c r="AE506" s="1143"/>
      <c r="AF506" s="1144" t="str">
        <f>IF(AD506="","",CONCATENATE(AD$9,"-",AD506,"-",AE506))</f>
        <v/>
      </c>
      <c r="AG506" s="1145" t="s">
        <v>1830</v>
      </c>
      <c r="AH506" s="1146"/>
      <c r="AI506" s="1143"/>
      <c r="AJ506" s="1144" t="str">
        <f>IF(AH506="","",CONCATENATE(AD$9,"-",AD506,"-",AH506,"-",AI506))</f>
        <v/>
      </c>
      <c r="AK506" s="1147" t="s">
        <v>1830</v>
      </c>
      <c r="AL506" s="1142"/>
      <c r="AM506" s="1143"/>
      <c r="AN506" s="1144" t="str">
        <f>IF(AL506="","",CONCATENATE(AL$9,"-",AL506,"-",AM506))</f>
        <v/>
      </c>
      <c r="AO506" s="1148" t="s">
        <v>1830</v>
      </c>
      <c r="AP506" s="1146"/>
      <c r="AQ506" s="1143"/>
      <c r="AR506" s="1144" t="str">
        <f>IF(AP506="","",CONCATENATE(AL$9,"-",AL506,"-",AP506,"-",AQ506))</f>
        <v/>
      </c>
      <c r="AS506" s="1147" t="s">
        <v>1830</v>
      </c>
      <c r="AT506" s="1149"/>
      <c r="AU506" s="1150"/>
      <c r="AV506" s="1151" t="str">
        <f>IF(AT506="","",CONCATENATE(AT$9,"-",AT506,"-",AU506))</f>
        <v/>
      </c>
      <c r="AW506" s="1152" t="s">
        <v>1830</v>
      </c>
      <c r="AX506" s="1153"/>
      <c r="AY506" s="1150"/>
      <c r="AZ506" s="1151" t="str">
        <f>IF(AX506="","",CONCATENATE(AT$9,"-",AT506,"-",AX506,"-",AY506))</f>
        <v/>
      </c>
      <c r="BA506" s="1154" t="s">
        <v>1830</v>
      </c>
      <c r="BB506" s="1155"/>
      <c r="BC506" s="1156"/>
      <c r="BD506" s="1157" t="str">
        <f>IF(BB506="","",CONCATENATE(BB$9,"-",BB506,"-",BC506))</f>
        <v/>
      </c>
      <c r="BE506" s="1158" t="s">
        <v>1830</v>
      </c>
      <c r="BF506" s="1159"/>
      <c r="BG506" s="1156"/>
      <c r="BH506" s="1157" t="str">
        <f>IF(BF506="","",CONCATENATE(BB$9,"-",BB506,"-",BF506,"-",BG506))</f>
        <v/>
      </c>
      <c r="BI506" s="1160" t="s">
        <v>1830</v>
      </c>
      <c r="BJ506" s="1161"/>
      <c r="BK506" s="1162"/>
      <c r="BL506" s="1163" t="str">
        <f>IF(BJ506="","",CONCATENATE(BJ$9,"-",BJ506,"-",BK506))</f>
        <v/>
      </c>
      <c r="BM506" s="1164" t="s">
        <v>1830</v>
      </c>
      <c r="BN506" s="1165"/>
      <c r="BO506" s="1162"/>
      <c r="BP506" s="1163" t="str">
        <f>IF(BN506="","",CONCATENATE(BJ$9,"-",BJ506,"-",BN506,"-",BO506))</f>
        <v/>
      </c>
      <c r="BQ506" s="1166" t="s">
        <v>1830</v>
      </c>
      <c r="BR506" s="1167"/>
      <c r="BS506" s="1168"/>
      <c r="BT506" s="1169" t="str">
        <f>IF(BR506="","",CONCATENATE(BR$9,"-",BR506,"-",BS506))</f>
        <v/>
      </c>
      <c r="BU506" s="1170" t="s">
        <v>1830</v>
      </c>
      <c r="BV506" s="1171"/>
      <c r="BW506" s="1168"/>
      <c r="BX506" s="1169" t="str">
        <f>IF(BV506="","",CONCATENATE(BR$9,"-",BR506,"-",BV506,"-",BW506))</f>
        <v/>
      </c>
      <c r="BY506" s="1172" t="s">
        <v>1830</v>
      </c>
      <c r="BZ506" s="570"/>
      <c r="CA506" s="570"/>
      <c r="CB506" s="570"/>
      <c r="CC506" s="570"/>
      <c r="CD506" s="570"/>
      <c r="CE506" s="570"/>
      <c r="CF506" s="570"/>
      <c r="CG506" s="570"/>
      <c r="CH506" s="570"/>
      <c r="CI506" s="570"/>
      <c r="CJ506" s="570"/>
      <c r="CK506" s="570"/>
      <c r="CL506" s="570"/>
      <c r="CM506" s="570"/>
      <c r="CN506" s="570"/>
      <c r="CO506" s="570"/>
      <c r="CP506" s="570"/>
      <c r="CQ506" s="570"/>
      <c r="CR506" s="570"/>
      <c r="CS506" s="570"/>
    </row>
    <row r="507" spans="1:97" ht="79.5" customHeight="1">
      <c r="A507" s="1821"/>
      <c r="B507" s="1814"/>
      <c r="C507" s="1814"/>
      <c r="D507" s="1814"/>
      <c r="E507" s="1814"/>
      <c r="F507" s="1814"/>
      <c r="G507" s="1814"/>
      <c r="H507" s="1814"/>
      <c r="I507" s="1814"/>
      <c r="J507" s="1814"/>
      <c r="K507" s="1814"/>
      <c r="L507" s="1814"/>
      <c r="M507" s="1819"/>
      <c r="N507" s="1173" t="s">
        <v>1830</v>
      </c>
      <c r="O507" s="1174" t="s">
        <v>1830</v>
      </c>
      <c r="P507" s="1175"/>
      <c r="Q507" s="1176"/>
      <c r="R507" s="1177" t="s">
        <v>1830</v>
      </c>
      <c r="S507" s="1174" t="s">
        <v>1830</v>
      </c>
      <c r="T507" s="1175"/>
      <c r="U507" s="1178"/>
      <c r="V507" s="1173" t="s">
        <v>1830</v>
      </c>
      <c r="W507" s="1174" t="s">
        <v>1830</v>
      </c>
      <c r="X507" s="1175"/>
      <c r="Y507" s="1176"/>
      <c r="Z507" s="1177" t="s">
        <v>1830</v>
      </c>
      <c r="AA507" s="1174" t="s">
        <v>1830</v>
      </c>
      <c r="AB507" s="1175"/>
      <c r="AC507" s="1178"/>
      <c r="AD507" s="1173" t="s">
        <v>1830</v>
      </c>
      <c r="AE507" s="1174" t="s">
        <v>1830</v>
      </c>
      <c r="AF507" s="1175"/>
      <c r="AG507" s="1176"/>
      <c r="AH507" s="1177" t="s">
        <v>1830</v>
      </c>
      <c r="AI507" s="1174" t="s">
        <v>1830</v>
      </c>
      <c r="AJ507" s="1175"/>
      <c r="AK507" s="1178"/>
      <c r="AL507" s="1173" t="s">
        <v>1830</v>
      </c>
      <c r="AM507" s="1174" t="s">
        <v>1830</v>
      </c>
      <c r="AN507" s="1175"/>
      <c r="AO507" s="1179"/>
      <c r="AP507" s="1177" t="s">
        <v>1830</v>
      </c>
      <c r="AQ507" s="1174" t="s">
        <v>1830</v>
      </c>
      <c r="AR507" s="1175"/>
      <c r="AS507" s="1178"/>
      <c r="AT507" s="1180" t="s">
        <v>1830</v>
      </c>
      <c r="AU507" s="1181" t="s">
        <v>1830</v>
      </c>
      <c r="AV507" s="1182"/>
      <c r="AW507" s="1183"/>
      <c r="AX507" s="1184" t="s">
        <v>1830</v>
      </c>
      <c r="AY507" s="1181" t="s">
        <v>1830</v>
      </c>
      <c r="AZ507" s="1182"/>
      <c r="BA507" s="1185"/>
      <c r="BB507" s="1186" t="s">
        <v>1830</v>
      </c>
      <c r="BC507" s="1187" t="s">
        <v>1830</v>
      </c>
      <c r="BD507" s="1188"/>
      <c r="BE507" s="1189"/>
      <c r="BF507" s="1190" t="s">
        <v>1830</v>
      </c>
      <c r="BG507" s="1187" t="s">
        <v>1830</v>
      </c>
      <c r="BH507" s="1188"/>
      <c r="BI507" s="1191"/>
      <c r="BJ507" s="1192" t="s">
        <v>1830</v>
      </c>
      <c r="BK507" s="1193" t="s">
        <v>1830</v>
      </c>
      <c r="BL507" s="1194"/>
      <c r="BM507" s="1195"/>
      <c r="BN507" s="1196" t="s">
        <v>1830</v>
      </c>
      <c r="BO507" s="1193" t="s">
        <v>1830</v>
      </c>
      <c r="BP507" s="1194"/>
      <c r="BQ507" s="1197"/>
      <c r="BR507" s="1198" t="s">
        <v>1830</v>
      </c>
      <c r="BS507" s="1199" t="s">
        <v>1830</v>
      </c>
      <c r="BT507" s="1200"/>
      <c r="BU507" s="1201"/>
      <c r="BV507" s="1202" t="s">
        <v>1830</v>
      </c>
      <c r="BW507" s="1199" t="s">
        <v>1830</v>
      </c>
      <c r="BX507" s="1200"/>
      <c r="BY507" s="1203"/>
      <c r="BZ507" s="570"/>
      <c r="CA507" s="570"/>
      <c r="CB507" s="570"/>
      <c r="CC507" s="570"/>
      <c r="CD507" s="570"/>
      <c r="CE507" s="570"/>
      <c r="CF507" s="570"/>
      <c r="CG507" s="570"/>
      <c r="CH507" s="570"/>
      <c r="CI507" s="570"/>
      <c r="CJ507" s="570"/>
      <c r="CK507" s="570"/>
      <c r="CL507" s="570"/>
      <c r="CM507" s="570"/>
      <c r="CN507" s="570"/>
      <c r="CO507" s="570"/>
      <c r="CP507" s="570"/>
      <c r="CQ507" s="570"/>
      <c r="CR507" s="570"/>
      <c r="CS507" s="570"/>
    </row>
    <row r="508" spans="1:97" ht="30" customHeight="1">
      <c r="A508" s="1830">
        <v>9</v>
      </c>
      <c r="B508" s="1831"/>
      <c r="C508" s="1832"/>
      <c r="D508" s="1833"/>
      <c r="E508" s="1828"/>
      <c r="F508" s="1826"/>
      <c r="G508" s="1827"/>
      <c r="H508" s="1826"/>
      <c r="I508" s="1827"/>
      <c r="J508" s="1826"/>
      <c r="K508" s="1827"/>
      <c r="L508" s="1828"/>
      <c r="M508" s="1829"/>
      <c r="N508" s="1142"/>
      <c r="O508" s="1143"/>
      <c r="P508" s="1144" t="str">
        <f>IF(N508="","",CONCATENATE(N$9,"-",N508,"-",O508))</f>
        <v/>
      </c>
      <c r="Q508" s="1145" t="s">
        <v>1830</v>
      </c>
      <c r="R508" s="1146"/>
      <c r="S508" s="1143"/>
      <c r="T508" s="1144" t="str">
        <f>IF(R508="","",CONCATENATE(N$9,"-",N508,"-",R508,"-",S508))</f>
        <v/>
      </c>
      <c r="U508" s="1147" t="s">
        <v>1830</v>
      </c>
      <c r="V508" s="1142"/>
      <c r="W508" s="1143"/>
      <c r="X508" s="1144" t="str">
        <f>IF(V508="","",CONCATENATE(V$9,"-",V508,"-",W508))</f>
        <v/>
      </c>
      <c r="Y508" s="1145" t="s">
        <v>1830</v>
      </c>
      <c r="Z508" s="1146"/>
      <c r="AA508" s="1143"/>
      <c r="AB508" s="1144" t="str">
        <f>IF(Z508="","",CONCATENATE(V$9,"-",V508,"-",Z508,"-",AA508))</f>
        <v/>
      </c>
      <c r="AC508" s="1147" t="s">
        <v>1830</v>
      </c>
      <c r="AD508" s="1142"/>
      <c r="AE508" s="1143"/>
      <c r="AF508" s="1144" t="str">
        <f>IF(AD508="","",CONCATENATE(AD$9,"-",AD508,"-",AE508))</f>
        <v/>
      </c>
      <c r="AG508" s="1145" t="s">
        <v>1830</v>
      </c>
      <c r="AH508" s="1146"/>
      <c r="AI508" s="1143"/>
      <c r="AJ508" s="1144" t="str">
        <f>IF(AH508="","",CONCATENATE(AD$9,"-",AD508,"-",AH508,"-",AI508))</f>
        <v/>
      </c>
      <c r="AK508" s="1147" t="s">
        <v>1830</v>
      </c>
      <c r="AL508" s="1142"/>
      <c r="AM508" s="1143"/>
      <c r="AN508" s="1144" t="str">
        <f>IF(AL508="","",CONCATENATE(AL$9,"-",AL508,"-",AM508))</f>
        <v/>
      </c>
      <c r="AO508" s="1148" t="s">
        <v>1830</v>
      </c>
      <c r="AP508" s="1146"/>
      <c r="AQ508" s="1143"/>
      <c r="AR508" s="1144" t="str">
        <f>IF(AP508="","",CONCATENATE(AL$9,"-",AL508,"-",AP508,"-",AQ508))</f>
        <v/>
      </c>
      <c r="AS508" s="1147" t="s">
        <v>1830</v>
      </c>
      <c r="AT508" s="1149"/>
      <c r="AU508" s="1150"/>
      <c r="AV508" s="1151" t="str">
        <f>IF(AT508="","",CONCATENATE(AT$9,"-",AT508,"-",AU508))</f>
        <v/>
      </c>
      <c r="AW508" s="1152" t="s">
        <v>1830</v>
      </c>
      <c r="AX508" s="1153"/>
      <c r="AY508" s="1150"/>
      <c r="AZ508" s="1151" t="str">
        <f>IF(AX508="","",CONCATENATE(AT$9,"-",AT508,"-",AX508,"-",AY508))</f>
        <v/>
      </c>
      <c r="BA508" s="1154" t="s">
        <v>1830</v>
      </c>
      <c r="BB508" s="1155"/>
      <c r="BC508" s="1156"/>
      <c r="BD508" s="1157" t="str">
        <f>IF(BB508="","",CONCATENATE(BB$9,"-",BB508,"-",BC508))</f>
        <v/>
      </c>
      <c r="BE508" s="1158" t="s">
        <v>1830</v>
      </c>
      <c r="BF508" s="1159"/>
      <c r="BG508" s="1156"/>
      <c r="BH508" s="1157" t="str">
        <f>IF(BF508="","",CONCATENATE(BB$9,"-",BB508,"-",BF508,"-",BG508))</f>
        <v/>
      </c>
      <c r="BI508" s="1160" t="s">
        <v>1830</v>
      </c>
      <c r="BJ508" s="1161"/>
      <c r="BK508" s="1162"/>
      <c r="BL508" s="1163" t="str">
        <f>IF(BJ508="","",CONCATENATE(BJ$9,"-",BJ508,"-",BK508))</f>
        <v/>
      </c>
      <c r="BM508" s="1164" t="s">
        <v>1830</v>
      </c>
      <c r="BN508" s="1165"/>
      <c r="BO508" s="1162"/>
      <c r="BP508" s="1163" t="str">
        <f>IF(BN508="","",CONCATENATE(BJ$9,"-",BJ508,"-",BN508,"-",BO508))</f>
        <v/>
      </c>
      <c r="BQ508" s="1166" t="s">
        <v>1830</v>
      </c>
      <c r="BR508" s="1167"/>
      <c r="BS508" s="1168"/>
      <c r="BT508" s="1169" t="str">
        <f>IF(BR508="","",CONCATENATE(BR$9,"-",BR508,"-",BS508))</f>
        <v/>
      </c>
      <c r="BU508" s="1170" t="s">
        <v>1830</v>
      </c>
      <c r="BV508" s="1171"/>
      <c r="BW508" s="1168"/>
      <c r="BX508" s="1169" t="str">
        <f>IF(BV508="","",CONCATENATE(BR$9,"-",BR508,"-",BV508,"-",BW508))</f>
        <v/>
      </c>
      <c r="BY508" s="1172" t="s">
        <v>1830</v>
      </c>
      <c r="BZ508" s="570"/>
      <c r="CA508" s="570"/>
      <c r="CB508" s="570"/>
      <c r="CC508" s="570"/>
      <c r="CD508" s="570"/>
      <c r="CE508" s="570"/>
      <c r="CF508" s="570"/>
      <c r="CG508" s="570"/>
      <c r="CH508" s="570"/>
      <c r="CI508" s="570"/>
      <c r="CJ508" s="570"/>
      <c r="CK508" s="570"/>
      <c r="CL508" s="570"/>
      <c r="CM508" s="570"/>
      <c r="CN508" s="570"/>
      <c r="CO508" s="570"/>
      <c r="CP508" s="570"/>
      <c r="CQ508" s="570"/>
      <c r="CR508" s="570"/>
      <c r="CS508" s="570"/>
    </row>
    <row r="509" spans="1:97" ht="79.5" customHeight="1">
      <c r="A509" s="1821"/>
      <c r="B509" s="1814"/>
      <c r="C509" s="1814"/>
      <c r="D509" s="1814"/>
      <c r="E509" s="1814"/>
      <c r="F509" s="1814"/>
      <c r="G509" s="1814"/>
      <c r="H509" s="1814"/>
      <c r="I509" s="1814"/>
      <c r="J509" s="1814"/>
      <c r="K509" s="1814"/>
      <c r="L509" s="1814"/>
      <c r="M509" s="1819"/>
      <c r="N509" s="1173" t="s">
        <v>1830</v>
      </c>
      <c r="O509" s="1174" t="s">
        <v>1830</v>
      </c>
      <c r="P509" s="1175"/>
      <c r="Q509" s="1176"/>
      <c r="R509" s="1177" t="s">
        <v>1830</v>
      </c>
      <c r="S509" s="1174" t="s">
        <v>1830</v>
      </c>
      <c r="T509" s="1175"/>
      <c r="U509" s="1178"/>
      <c r="V509" s="1173" t="s">
        <v>1830</v>
      </c>
      <c r="W509" s="1174" t="s">
        <v>1830</v>
      </c>
      <c r="X509" s="1175"/>
      <c r="Y509" s="1176"/>
      <c r="Z509" s="1177" t="s">
        <v>1830</v>
      </c>
      <c r="AA509" s="1174" t="s">
        <v>1830</v>
      </c>
      <c r="AB509" s="1175"/>
      <c r="AC509" s="1178"/>
      <c r="AD509" s="1173" t="s">
        <v>1830</v>
      </c>
      <c r="AE509" s="1174" t="s">
        <v>1830</v>
      </c>
      <c r="AF509" s="1175"/>
      <c r="AG509" s="1176"/>
      <c r="AH509" s="1177" t="s">
        <v>1830</v>
      </c>
      <c r="AI509" s="1174" t="s">
        <v>1830</v>
      </c>
      <c r="AJ509" s="1175"/>
      <c r="AK509" s="1178"/>
      <c r="AL509" s="1173" t="s">
        <v>1830</v>
      </c>
      <c r="AM509" s="1174" t="s">
        <v>1830</v>
      </c>
      <c r="AN509" s="1175"/>
      <c r="AO509" s="1179"/>
      <c r="AP509" s="1177" t="s">
        <v>1830</v>
      </c>
      <c r="AQ509" s="1174" t="s">
        <v>1830</v>
      </c>
      <c r="AR509" s="1175"/>
      <c r="AS509" s="1178"/>
      <c r="AT509" s="1180" t="s">
        <v>1830</v>
      </c>
      <c r="AU509" s="1181" t="s">
        <v>1830</v>
      </c>
      <c r="AV509" s="1182"/>
      <c r="AW509" s="1183"/>
      <c r="AX509" s="1184" t="s">
        <v>1830</v>
      </c>
      <c r="AY509" s="1181" t="s">
        <v>1830</v>
      </c>
      <c r="AZ509" s="1182"/>
      <c r="BA509" s="1185"/>
      <c r="BB509" s="1186" t="s">
        <v>1830</v>
      </c>
      <c r="BC509" s="1187" t="s">
        <v>1830</v>
      </c>
      <c r="BD509" s="1188"/>
      <c r="BE509" s="1189"/>
      <c r="BF509" s="1190" t="s">
        <v>1830</v>
      </c>
      <c r="BG509" s="1187" t="s">
        <v>1830</v>
      </c>
      <c r="BH509" s="1188"/>
      <c r="BI509" s="1191"/>
      <c r="BJ509" s="1192" t="s">
        <v>1830</v>
      </c>
      <c r="BK509" s="1193" t="s">
        <v>1830</v>
      </c>
      <c r="BL509" s="1194"/>
      <c r="BM509" s="1195"/>
      <c r="BN509" s="1196" t="s">
        <v>1830</v>
      </c>
      <c r="BO509" s="1193" t="s">
        <v>1830</v>
      </c>
      <c r="BP509" s="1194"/>
      <c r="BQ509" s="1197"/>
      <c r="BR509" s="1198" t="s">
        <v>1830</v>
      </c>
      <c r="BS509" s="1199" t="s">
        <v>1830</v>
      </c>
      <c r="BT509" s="1200"/>
      <c r="BU509" s="1201"/>
      <c r="BV509" s="1202" t="s">
        <v>1830</v>
      </c>
      <c r="BW509" s="1199" t="s">
        <v>1830</v>
      </c>
      <c r="BX509" s="1200"/>
      <c r="BY509" s="1203"/>
      <c r="BZ509" s="570"/>
      <c r="CA509" s="570"/>
      <c r="CB509" s="570"/>
      <c r="CC509" s="570"/>
      <c r="CD509" s="570"/>
      <c r="CE509" s="570"/>
      <c r="CF509" s="570"/>
      <c r="CG509" s="570"/>
      <c r="CH509" s="570"/>
      <c r="CI509" s="570"/>
      <c r="CJ509" s="570"/>
      <c r="CK509" s="570"/>
      <c r="CL509" s="570"/>
      <c r="CM509" s="570"/>
      <c r="CN509" s="570"/>
      <c r="CO509" s="570"/>
      <c r="CP509" s="570"/>
      <c r="CQ509" s="570"/>
      <c r="CR509" s="570"/>
      <c r="CS509" s="570"/>
    </row>
    <row r="510" spans="1:97" ht="30" customHeight="1">
      <c r="A510" s="1830">
        <v>10</v>
      </c>
      <c r="B510" s="1831"/>
      <c r="C510" s="1832"/>
      <c r="D510" s="1833"/>
      <c r="E510" s="1828"/>
      <c r="F510" s="1826"/>
      <c r="G510" s="1827"/>
      <c r="H510" s="1826"/>
      <c r="I510" s="1827"/>
      <c r="J510" s="1826"/>
      <c r="K510" s="1827"/>
      <c r="L510" s="1828"/>
      <c r="M510" s="1829"/>
      <c r="N510" s="1142"/>
      <c r="O510" s="1143"/>
      <c r="P510" s="1144" t="str">
        <f>IF(N510="","",CONCATENATE(N$9,"-",N510,"-",O510))</f>
        <v/>
      </c>
      <c r="Q510" s="1145" t="s">
        <v>1830</v>
      </c>
      <c r="R510" s="1146"/>
      <c r="S510" s="1143"/>
      <c r="T510" s="1144" t="str">
        <f>IF(R510="","",CONCATENATE(N$9,"-",N510,"-",R510,"-",S510))</f>
        <v/>
      </c>
      <c r="U510" s="1147" t="s">
        <v>1830</v>
      </c>
      <c r="V510" s="1142"/>
      <c r="W510" s="1143"/>
      <c r="X510" s="1144" t="str">
        <f>IF(V510="","",CONCATENATE(V$9,"-",V510,"-",W510))</f>
        <v/>
      </c>
      <c r="Y510" s="1145" t="s">
        <v>1830</v>
      </c>
      <c r="Z510" s="1146"/>
      <c r="AA510" s="1143"/>
      <c r="AB510" s="1144" t="str">
        <f>IF(Z510="","",CONCATENATE(V$9,"-",V510,"-",Z510,"-",AA510))</f>
        <v/>
      </c>
      <c r="AC510" s="1147" t="s">
        <v>1830</v>
      </c>
      <c r="AD510" s="1142"/>
      <c r="AE510" s="1143"/>
      <c r="AF510" s="1144" t="str">
        <f>IF(AD510="","",CONCATENATE(AD$9,"-",AD510,"-",AE510))</f>
        <v/>
      </c>
      <c r="AG510" s="1145" t="s">
        <v>1830</v>
      </c>
      <c r="AH510" s="1146"/>
      <c r="AI510" s="1143"/>
      <c r="AJ510" s="1144" t="str">
        <f>IF(AH510="","",CONCATENATE(AD$9,"-",AD510,"-",AH510,"-",AI510))</f>
        <v/>
      </c>
      <c r="AK510" s="1147" t="s">
        <v>1830</v>
      </c>
      <c r="AL510" s="1142"/>
      <c r="AM510" s="1143"/>
      <c r="AN510" s="1144" t="str">
        <f>IF(AL510="","",CONCATENATE(AL$9,"-",AL510,"-",AM510))</f>
        <v/>
      </c>
      <c r="AO510" s="1148" t="s">
        <v>1830</v>
      </c>
      <c r="AP510" s="1146"/>
      <c r="AQ510" s="1143"/>
      <c r="AR510" s="1144" t="str">
        <f>IF(AP510="","",CONCATENATE(AL$9,"-",AL510,"-",AP510,"-",AQ510))</f>
        <v/>
      </c>
      <c r="AS510" s="1147" t="s">
        <v>1830</v>
      </c>
      <c r="AT510" s="1149"/>
      <c r="AU510" s="1150"/>
      <c r="AV510" s="1151" t="str">
        <f>IF(AT510="","",CONCATENATE(AT$9,"-",AT510,"-",AU510))</f>
        <v/>
      </c>
      <c r="AW510" s="1152" t="s">
        <v>1830</v>
      </c>
      <c r="AX510" s="1153"/>
      <c r="AY510" s="1150"/>
      <c r="AZ510" s="1151" t="str">
        <f>IF(AX510="","",CONCATENATE(AT$9,"-",AT510,"-",AX510,"-",AY510))</f>
        <v/>
      </c>
      <c r="BA510" s="1154" t="s">
        <v>1830</v>
      </c>
      <c r="BB510" s="1155"/>
      <c r="BC510" s="1156"/>
      <c r="BD510" s="1157" t="str">
        <f>IF(BB510="","",CONCATENATE(BB$9,"-",BB510,"-",BC510))</f>
        <v/>
      </c>
      <c r="BE510" s="1158" t="s">
        <v>1830</v>
      </c>
      <c r="BF510" s="1159"/>
      <c r="BG510" s="1156"/>
      <c r="BH510" s="1157" t="str">
        <f>IF(BF510="","",CONCATENATE(BB$9,"-",BB510,"-",BF510,"-",BG510))</f>
        <v/>
      </c>
      <c r="BI510" s="1160" t="s">
        <v>1830</v>
      </c>
      <c r="BJ510" s="1161"/>
      <c r="BK510" s="1162"/>
      <c r="BL510" s="1163" t="str">
        <f>IF(BJ510="","",CONCATENATE(BJ$9,"-",BJ510,"-",BK510))</f>
        <v/>
      </c>
      <c r="BM510" s="1164" t="s">
        <v>1830</v>
      </c>
      <c r="BN510" s="1165"/>
      <c r="BO510" s="1162"/>
      <c r="BP510" s="1163" t="str">
        <f>IF(BN510="","",CONCATENATE(BJ$9,"-",BJ510,"-",BN510,"-",BO510))</f>
        <v/>
      </c>
      <c r="BQ510" s="1166" t="s">
        <v>1830</v>
      </c>
      <c r="BR510" s="1167"/>
      <c r="BS510" s="1168"/>
      <c r="BT510" s="1169" t="str">
        <f>IF(BR510="","",CONCATENATE(BR$9,"-",BR510,"-",BS510))</f>
        <v/>
      </c>
      <c r="BU510" s="1170" t="s">
        <v>1830</v>
      </c>
      <c r="BV510" s="1171"/>
      <c r="BW510" s="1168"/>
      <c r="BX510" s="1169" t="str">
        <f>IF(BV510="","",CONCATENATE(BR$9,"-",BR510,"-",BV510,"-",BW510))</f>
        <v/>
      </c>
      <c r="BY510" s="1172" t="s">
        <v>1830</v>
      </c>
      <c r="BZ510" s="570"/>
      <c r="CA510" s="570"/>
      <c r="CB510" s="570"/>
      <c r="CC510" s="570"/>
      <c r="CD510" s="570"/>
      <c r="CE510" s="570"/>
      <c r="CF510" s="570"/>
      <c r="CG510" s="570"/>
      <c r="CH510" s="570"/>
      <c r="CI510" s="570"/>
      <c r="CJ510" s="570"/>
      <c r="CK510" s="570"/>
      <c r="CL510" s="570"/>
      <c r="CM510" s="570"/>
      <c r="CN510" s="570"/>
      <c r="CO510" s="570"/>
      <c r="CP510" s="570"/>
      <c r="CQ510" s="570"/>
      <c r="CR510" s="570"/>
      <c r="CS510" s="570"/>
    </row>
    <row r="511" spans="1:97" ht="79.5" customHeight="1">
      <c r="A511" s="1811"/>
      <c r="B511" s="1808"/>
      <c r="C511" s="1808"/>
      <c r="D511" s="1808"/>
      <c r="E511" s="1808"/>
      <c r="F511" s="1808"/>
      <c r="G511" s="1808"/>
      <c r="H511" s="1808"/>
      <c r="I511" s="1808"/>
      <c r="J511" s="1808"/>
      <c r="K511" s="1808"/>
      <c r="L511" s="1808"/>
      <c r="M511" s="1809"/>
      <c r="N511" s="1207" t="s">
        <v>1830</v>
      </c>
      <c r="O511" s="1208" t="s">
        <v>1830</v>
      </c>
      <c r="P511" s="1209"/>
      <c r="Q511" s="1210"/>
      <c r="R511" s="1211" t="s">
        <v>1830</v>
      </c>
      <c r="S511" s="1208" t="s">
        <v>1830</v>
      </c>
      <c r="T511" s="1209"/>
      <c r="U511" s="1212"/>
      <c r="V511" s="1207" t="s">
        <v>1830</v>
      </c>
      <c r="W511" s="1208" t="s">
        <v>1830</v>
      </c>
      <c r="X511" s="1209"/>
      <c r="Y511" s="1210"/>
      <c r="Z511" s="1211" t="s">
        <v>1830</v>
      </c>
      <c r="AA511" s="1208" t="s">
        <v>1830</v>
      </c>
      <c r="AB511" s="1209"/>
      <c r="AC511" s="1212"/>
      <c r="AD511" s="1207" t="s">
        <v>1830</v>
      </c>
      <c r="AE511" s="1208" t="s">
        <v>1830</v>
      </c>
      <c r="AF511" s="1209"/>
      <c r="AG511" s="1210"/>
      <c r="AH511" s="1211" t="s">
        <v>1830</v>
      </c>
      <c r="AI511" s="1208" t="s">
        <v>1830</v>
      </c>
      <c r="AJ511" s="1209"/>
      <c r="AK511" s="1212"/>
      <c r="AL511" s="1207" t="s">
        <v>1830</v>
      </c>
      <c r="AM511" s="1208" t="s">
        <v>1830</v>
      </c>
      <c r="AN511" s="1209"/>
      <c r="AO511" s="1213"/>
      <c r="AP511" s="1211" t="s">
        <v>1830</v>
      </c>
      <c r="AQ511" s="1208" t="s">
        <v>1830</v>
      </c>
      <c r="AR511" s="1209"/>
      <c r="AS511" s="1212"/>
      <c r="AT511" s="1214" t="s">
        <v>1830</v>
      </c>
      <c r="AU511" s="1215" t="s">
        <v>1830</v>
      </c>
      <c r="AV511" s="1216"/>
      <c r="AW511" s="1217"/>
      <c r="AX511" s="1218" t="s">
        <v>1830</v>
      </c>
      <c r="AY511" s="1215" t="s">
        <v>1830</v>
      </c>
      <c r="AZ511" s="1216"/>
      <c r="BA511" s="1219"/>
      <c r="BB511" s="1220" t="s">
        <v>1830</v>
      </c>
      <c r="BC511" s="1221" t="s">
        <v>1830</v>
      </c>
      <c r="BD511" s="1222"/>
      <c r="BE511" s="1223"/>
      <c r="BF511" s="1224" t="s">
        <v>1830</v>
      </c>
      <c r="BG511" s="1221" t="s">
        <v>1830</v>
      </c>
      <c r="BH511" s="1222"/>
      <c r="BI511" s="1225"/>
      <c r="BJ511" s="1226" t="s">
        <v>1830</v>
      </c>
      <c r="BK511" s="1227" t="s">
        <v>1830</v>
      </c>
      <c r="BL511" s="1228"/>
      <c r="BM511" s="1229"/>
      <c r="BN511" s="1230" t="s">
        <v>1830</v>
      </c>
      <c r="BO511" s="1227" t="s">
        <v>1830</v>
      </c>
      <c r="BP511" s="1228"/>
      <c r="BQ511" s="1231"/>
      <c r="BR511" s="1232" t="s">
        <v>1830</v>
      </c>
      <c r="BS511" s="1233" t="s">
        <v>1830</v>
      </c>
      <c r="BT511" s="1234"/>
      <c r="BU511" s="1235"/>
      <c r="BV511" s="1236" t="s">
        <v>1830</v>
      </c>
      <c r="BW511" s="1233" t="s">
        <v>1830</v>
      </c>
      <c r="BX511" s="1234"/>
      <c r="BY511" s="1237"/>
      <c r="BZ511" s="570"/>
      <c r="CA511" s="570"/>
      <c r="CB511" s="570"/>
      <c r="CC511" s="570"/>
      <c r="CD511" s="570"/>
      <c r="CE511" s="570"/>
      <c r="CF511" s="570"/>
      <c r="CG511" s="570"/>
      <c r="CH511" s="570"/>
      <c r="CI511" s="570"/>
      <c r="CJ511" s="570"/>
      <c r="CK511" s="570"/>
      <c r="CL511" s="570"/>
      <c r="CM511" s="570"/>
      <c r="CN511" s="570"/>
      <c r="CO511" s="570"/>
      <c r="CP511" s="570"/>
      <c r="CQ511" s="570"/>
      <c r="CR511" s="570"/>
      <c r="CS511" s="570"/>
    </row>
    <row r="512" spans="1:97" ht="79.5" customHeight="1">
      <c r="A512" s="570"/>
      <c r="B512" s="1127"/>
      <c r="C512" s="1128"/>
      <c r="D512" s="1127"/>
      <c r="E512" s="1127"/>
      <c r="F512" s="570"/>
      <c r="G512" s="1127"/>
      <c r="H512" s="570"/>
      <c r="I512" s="1127"/>
      <c r="J512" s="570"/>
      <c r="K512" s="1127"/>
      <c r="L512" s="1127"/>
      <c r="M512" s="570"/>
      <c r="N512" s="1129"/>
      <c r="O512" s="1129"/>
      <c r="P512" s="1129"/>
      <c r="Q512" s="1130"/>
      <c r="R512" s="570"/>
      <c r="S512" s="570"/>
      <c r="T512" s="1129"/>
      <c r="U512" s="1130"/>
      <c r="V512" s="1129"/>
      <c r="W512" s="1129"/>
      <c r="X512" s="1129"/>
      <c r="Y512" s="1130"/>
      <c r="Z512" s="570"/>
      <c r="AA512" s="570"/>
      <c r="AB512" s="1129"/>
      <c r="AC512" s="1130"/>
      <c r="AD512" s="1129"/>
      <c r="AE512" s="1129"/>
      <c r="AF512" s="1129"/>
      <c r="AG512" s="1130"/>
      <c r="AH512" s="570"/>
      <c r="AI512" s="570"/>
      <c r="AJ512" s="1129"/>
      <c r="AK512" s="1130"/>
      <c r="AL512" s="1129"/>
      <c r="AM512" s="1129"/>
      <c r="AN512" s="1129"/>
      <c r="AO512" s="1130"/>
      <c r="AP512" s="570"/>
      <c r="AQ512" s="570"/>
      <c r="AR512" s="1129"/>
      <c r="AS512" s="1130"/>
      <c r="AT512" s="1129"/>
      <c r="AU512" s="1129"/>
      <c r="AV512" s="1129"/>
      <c r="AW512" s="1130"/>
      <c r="AX512" s="570"/>
      <c r="AY512" s="570"/>
      <c r="AZ512" s="1129"/>
      <c r="BA512" s="1130"/>
      <c r="BB512" s="570"/>
      <c r="BC512" s="570"/>
      <c r="BD512" s="570"/>
      <c r="BE512" s="570"/>
      <c r="BF512" s="570"/>
      <c r="BG512" s="570"/>
      <c r="BH512" s="570"/>
      <c r="BI512" s="570"/>
      <c r="BJ512" s="570"/>
      <c r="BK512" s="570"/>
      <c r="BL512" s="570"/>
      <c r="BM512" s="570"/>
      <c r="BN512" s="570"/>
      <c r="BO512" s="570"/>
      <c r="BP512" s="570"/>
      <c r="BQ512" s="570"/>
      <c r="BR512" s="570"/>
      <c r="BS512" s="570"/>
      <c r="BT512" s="570"/>
      <c r="BU512" s="570"/>
      <c r="BV512" s="570"/>
      <c r="BW512" s="570"/>
      <c r="BX512" s="570"/>
      <c r="BY512" s="570"/>
      <c r="BZ512" s="570"/>
      <c r="CA512" s="570"/>
      <c r="CB512" s="570"/>
      <c r="CC512" s="570"/>
      <c r="CD512" s="570"/>
      <c r="CE512" s="570"/>
      <c r="CF512" s="570"/>
      <c r="CG512" s="570"/>
      <c r="CH512" s="570"/>
      <c r="CI512" s="570"/>
      <c r="CJ512" s="570"/>
      <c r="CK512" s="570"/>
      <c r="CL512" s="570"/>
      <c r="CM512" s="570"/>
      <c r="CN512" s="570"/>
      <c r="CO512" s="570"/>
      <c r="CP512" s="570"/>
      <c r="CQ512" s="570"/>
      <c r="CR512" s="570"/>
      <c r="CS512" s="570"/>
    </row>
    <row r="513" spans="1:97" ht="79.5" customHeight="1">
      <c r="A513" s="570"/>
      <c r="B513" s="1127"/>
      <c r="C513" s="1128"/>
      <c r="D513" s="1127"/>
      <c r="E513" s="1127"/>
      <c r="F513" s="570"/>
      <c r="G513" s="1127"/>
      <c r="H513" s="570"/>
      <c r="I513" s="1127"/>
      <c r="J513" s="570"/>
      <c r="K513" s="1127"/>
      <c r="L513" s="1127"/>
      <c r="M513" s="570"/>
      <c r="N513" s="1129"/>
      <c r="O513" s="1129"/>
      <c r="P513" s="1129"/>
      <c r="Q513" s="1130"/>
      <c r="R513" s="570"/>
      <c r="S513" s="570"/>
      <c r="T513" s="1129"/>
      <c r="U513" s="1130"/>
      <c r="V513" s="1129"/>
      <c r="W513" s="1129"/>
      <c r="X513" s="1129"/>
      <c r="Y513" s="1130"/>
      <c r="Z513" s="570"/>
      <c r="AA513" s="570"/>
      <c r="AB513" s="1129"/>
      <c r="AC513" s="1130"/>
      <c r="AD513" s="1129"/>
      <c r="AE513" s="1129"/>
      <c r="AF513" s="1129"/>
      <c r="AG513" s="1130"/>
      <c r="AH513" s="570"/>
      <c r="AI513" s="570"/>
      <c r="AJ513" s="1129"/>
      <c r="AK513" s="1130"/>
      <c r="AL513" s="1129"/>
      <c r="AM513" s="1129"/>
      <c r="AN513" s="1129"/>
      <c r="AO513" s="1130"/>
      <c r="AP513" s="570"/>
      <c r="AQ513" s="570"/>
      <c r="AR513" s="1129"/>
      <c r="AS513" s="1130"/>
      <c r="AT513" s="1129"/>
      <c r="AU513" s="1129"/>
      <c r="AV513" s="1129"/>
      <c r="AW513" s="1130"/>
      <c r="AX513" s="570"/>
      <c r="AY513" s="570"/>
      <c r="AZ513" s="1129"/>
      <c r="BA513" s="1130"/>
      <c r="BB513" s="570"/>
      <c r="BC513" s="570"/>
      <c r="BD513" s="570"/>
      <c r="BE513" s="570"/>
      <c r="BF513" s="570"/>
      <c r="BG513" s="570"/>
      <c r="BH513" s="570"/>
      <c r="BI513" s="570"/>
      <c r="BJ513" s="570"/>
      <c r="BK513" s="570"/>
      <c r="BL513" s="570"/>
      <c r="BM513" s="570"/>
      <c r="BN513" s="570"/>
      <c r="BO513" s="570"/>
      <c r="BP513" s="570"/>
      <c r="BQ513" s="570"/>
      <c r="BR513" s="570"/>
      <c r="BS513" s="570"/>
      <c r="BT513" s="570"/>
      <c r="BU513" s="570"/>
      <c r="BV513" s="570"/>
      <c r="BW513" s="570"/>
      <c r="BX513" s="570"/>
      <c r="BY513" s="570"/>
      <c r="BZ513" s="570"/>
      <c r="CA513" s="570"/>
      <c r="CB513" s="570"/>
      <c r="CC513" s="570"/>
      <c r="CD513" s="570"/>
      <c r="CE513" s="570"/>
      <c r="CF513" s="570"/>
      <c r="CG513" s="570"/>
      <c r="CH513" s="570"/>
      <c r="CI513" s="570"/>
      <c r="CJ513" s="570"/>
      <c r="CK513" s="570"/>
      <c r="CL513" s="570"/>
      <c r="CM513" s="570"/>
      <c r="CN513" s="570"/>
      <c r="CO513" s="570"/>
      <c r="CP513" s="570"/>
      <c r="CQ513" s="570"/>
      <c r="CR513" s="570"/>
      <c r="CS513" s="570"/>
    </row>
    <row r="514" spans="1:97" ht="79.5" customHeight="1">
      <c r="A514" s="570"/>
      <c r="B514" s="1127"/>
      <c r="C514" s="1128"/>
      <c r="D514" s="1127"/>
      <c r="E514" s="1127"/>
      <c r="F514" s="570"/>
      <c r="G514" s="1127"/>
      <c r="H514" s="570"/>
      <c r="I514" s="1127"/>
      <c r="J514" s="570"/>
      <c r="K514" s="1127"/>
      <c r="L514" s="1127"/>
      <c r="M514" s="570"/>
      <c r="N514" s="1129"/>
      <c r="O514" s="1129"/>
      <c r="P514" s="1129"/>
      <c r="Q514" s="1130"/>
      <c r="R514" s="570"/>
      <c r="S514" s="570"/>
      <c r="T514" s="1129"/>
      <c r="U514" s="1130"/>
      <c r="V514" s="1129"/>
      <c r="W514" s="1129"/>
      <c r="X514" s="1129"/>
      <c r="Y514" s="1130"/>
      <c r="Z514" s="570"/>
      <c r="AA514" s="570"/>
      <c r="AB514" s="1129"/>
      <c r="AC514" s="1130"/>
      <c r="AD514" s="1129"/>
      <c r="AE514" s="1129"/>
      <c r="AF514" s="1129"/>
      <c r="AG514" s="1130"/>
      <c r="AH514" s="570"/>
      <c r="AI514" s="570"/>
      <c r="AJ514" s="1129"/>
      <c r="AK514" s="1130"/>
      <c r="AL514" s="1129"/>
      <c r="AM514" s="1129"/>
      <c r="AN514" s="1129"/>
      <c r="AO514" s="1130"/>
      <c r="AP514" s="570"/>
      <c r="AQ514" s="570"/>
      <c r="AR514" s="1129"/>
      <c r="AS514" s="1130"/>
      <c r="AT514" s="1129"/>
      <c r="AU514" s="1129"/>
      <c r="AV514" s="1129"/>
      <c r="AW514" s="1130"/>
      <c r="AX514" s="570"/>
      <c r="AY514" s="570"/>
      <c r="AZ514" s="1129"/>
      <c r="BA514" s="1130"/>
      <c r="BB514" s="570"/>
      <c r="BC514" s="570"/>
      <c r="BD514" s="570"/>
      <c r="BE514" s="570"/>
      <c r="BF514" s="570"/>
      <c r="BG514" s="570"/>
      <c r="BH514" s="570"/>
      <c r="BI514" s="570"/>
      <c r="BJ514" s="570"/>
      <c r="BK514" s="570"/>
      <c r="BL514" s="570"/>
      <c r="BM514" s="570"/>
      <c r="BN514" s="570"/>
      <c r="BO514" s="570"/>
      <c r="BP514" s="570"/>
      <c r="BQ514" s="570"/>
      <c r="BR514" s="570"/>
      <c r="BS514" s="570"/>
      <c r="BT514" s="570"/>
      <c r="BU514" s="570"/>
      <c r="BV514" s="570"/>
      <c r="BW514" s="570"/>
      <c r="BX514" s="570"/>
      <c r="BY514" s="570"/>
      <c r="BZ514" s="570"/>
      <c r="CA514" s="570"/>
      <c r="CB514" s="570"/>
      <c r="CC514" s="570"/>
      <c r="CD514" s="570"/>
      <c r="CE514" s="570"/>
      <c r="CF514" s="570"/>
      <c r="CG514" s="570"/>
      <c r="CH514" s="570"/>
      <c r="CI514" s="570"/>
      <c r="CJ514" s="570"/>
      <c r="CK514" s="570"/>
      <c r="CL514" s="570"/>
      <c r="CM514" s="570"/>
      <c r="CN514" s="570"/>
      <c r="CO514" s="570"/>
      <c r="CP514" s="570"/>
      <c r="CQ514" s="570"/>
      <c r="CR514" s="570"/>
      <c r="CS514" s="570"/>
    </row>
    <row r="515" spans="1:97" ht="79.5" customHeight="1">
      <c r="A515" s="570"/>
      <c r="B515" s="1127"/>
      <c r="C515" s="1128"/>
      <c r="D515" s="1127"/>
      <c r="E515" s="1127"/>
      <c r="F515" s="570"/>
      <c r="G515" s="1127"/>
      <c r="H515" s="570"/>
      <c r="I515" s="1127"/>
      <c r="J515" s="570"/>
      <c r="K515" s="1127"/>
      <c r="L515" s="1127"/>
      <c r="M515" s="570"/>
      <c r="N515" s="1129"/>
      <c r="O515" s="1129"/>
      <c r="P515" s="1129"/>
      <c r="Q515" s="1130"/>
      <c r="R515" s="570"/>
      <c r="S515" s="570"/>
      <c r="T515" s="1129"/>
      <c r="U515" s="1130"/>
      <c r="V515" s="1129"/>
      <c r="W515" s="1129"/>
      <c r="X515" s="1129"/>
      <c r="Y515" s="1130"/>
      <c r="Z515" s="570"/>
      <c r="AA515" s="570"/>
      <c r="AB515" s="1129"/>
      <c r="AC515" s="1130"/>
      <c r="AD515" s="1129"/>
      <c r="AE515" s="1129"/>
      <c r="AF515" s="1129"/>
      <c r="AG515" s="1130"/>
      <c r="AH515" s="570"/>
      <c r="AI515" s="570"/>
      <c r="AJ515" s="1129"/>
      <c r="AK515" s="1130"/>
      <c r="AL515" s="1129"/>
      <c r="AM515" s="1129"/>
      <c r="AN515" s="1129"/>
      <c r="AO515" s="1130"/>
      <c r="AP515" s="570"/>
      <c r="AQ515" s="570"/>
      <c r="AR515" s="1129"/>
      <c r="AS515" s="1130"/>
      <c r="AT515" s="1129"/>
      <c r="AU515" s="1129"/>
      <c r="AV515" s="1129"/>
      <c r="AW515" s="1130"/>
      <c r="AX515" s="570"/>
      <c r="AY515" s="570"/>
      <c r="AZ515" s="1129"/>
      <c r="BA515" s="1130"/>
      <c r="BB515" s="570"/>
      <c r="BC515" s="570"/>
      <c r="BD515" s="570"/>
      <c r="BE515" s="570"/>
      <c r="BF515" s="570"/>
      <c r="BG515" s="570"/>
      <c r="BH515" s="570"/>
      <c r="BI515" s="570"/>
      <c r="BJ515" s="570"/>
      <c r="BK515" s="570"/>
      <c r="BL515" s="570"/>
      <c r="BM515" s="570"/>
      <c r="BN515" s="570"/>
      <c r="BO515" s="570"/>
      <c r="BP515" s="570"/>
      <c r="BQ515" s="570"/>
      <c r="BR515" s="570"/>
      <c r="BS515" s="570"/>
      <c r="BT515" s="570"/>
      <c r="BU515" s="570"/>
      <c r="BV515" s="570"/>
      <c r="BW515" s="570"/>
      <c r="BX515" s="570"/>
      <c r="BY515" s="570"/>
      <c r="BZ515" s="570"/>
      <c r="CA515" s="570"/>
      <c r="CB515" s="570"/>
      <c r="CC515" s="570"/>
      <c r="CD515" s="570"/>
      <c r="CE515" s="570"/>
      <c r="CF515" s="570"/>
      <c r="CG515" s="570"/>
      <c r="CH515" s="570"/>
      <c r="CI515" s="570"/>
      <c r="CJ515" s="570"/>
      <c r="CK515" s="570"/>
      <c r="CL515" s="570"/>
      <c r="CM515" s="570"/>
      <c r="CN515" s="570"/>
      <c r="CO515" s="570"/>
      <c r="CP515" s="570"/>
      <c r="CQ515" s="570"/>
      <c r="CR515" s="570"/>
      <c r="CS515" s="570"/>
    </row>
    <row r="516" spans="1:97" ht="79.5" customHeight="1">
      <c r="A516" s="570"/>
      <c r="B516" s="1127"/>
      <c r="C516" s="1128"/>
      <c r="D516" s="1127"/>
      <c r="E516" s="1127"/>
      <c r="F516" s="570"/>
      <c r="G516" s="1127"/>
      <c r="H516" s="570"/>
      <c r="I516" s="1127"/>
      <c r="J516" s="570"/>
      <c r="K516" s="1127"/>
      <c r="L516" s="1127"/>
      <c r="M516" s="570"/>
      <c r="N516" s="1129"/>
      <c r="O516" s="1129"/>
      <c r="P516" s="1129"/>
      <c r="Q516" s="1130"/>
      <c r="R516" s="570"/>
      <c r="S516" s="570"/>
      <c r="T516" s="1129"/>
      <c r="U516" s="1130"/>
      <c r="V516" s="1129"/>
      <c r="W516" s="1129"/>
      <c r="X516" s="1129"/>
      <c r="Y516" s="1130"/>
      <c r="Z516" s="570"/>
      <c r="AA516" s="570"/>
      <c r="AB516" s="1129"/>
      <c r="AC516" s="1130"/>
      <c r="AD516" s="1129"/>
      <c r="AE516" s="1129"/>
      <c r="AF516" s="1129"/>
      <c r="AG516" s="1130"/>
      <c r="AH516" s="570"/>
      <c r="AI516" s="570"/>
      <c r="AJ516" s="1129"/>
      <c r="AK516" s="1130"/>
      <c r="AL516" s="1129"/>
      <c r="AM516" s="1129"/>
      <c r="AN516" s="1129"/>
      <c r="AO516" s="1130"/>
      <c r="AP516" s="570"/>
      <c r="AQ516" s="570"/>
      <c r="AR516" s="1129"/>
      <c r="AS516" s="1130"/>
      <c r="AT516" s="1129"/>
      <c r="AU516" s="1129"/>
      <c r="AV516" s="1129"/>
      <c r="AW516" s="1130"/>
      <c r="AX516" s="570"/>
      <c r="AY516" s="570"/>
      <c r="AZ516" s="1129"/>
      <c r="BA516" s="1130"/>
      <c r="BB516" s="570"/>
      <c r="BC516" s="570"/>
      <c r="BD516" s="570"/>
      <c r="BE516" s="570"/>
      <c r="BF516" s="570"/>
      <c r="BG516" s="570"/>
      <c r="BH516" s="570"/>
      <c r="BI516" s="570"/>
      <c r="BJ516" s="570"/>
      <c r="BK516" s="570"/>
      <c r="BL516" s="570"/>
      <c r="BM516" s="570"/>
      <c r="BN516" s="570"/>
      <c r="BO516" s="570"/>
      <c r="BP516" s="570"/>
      <c r="BQ516" s="570"/>
      <c r="BR516" s="570"/>
      <c r="BS516" s="570"/>
      <c r="BT516" s="570"/>
      <c r="BU516" s="570"/>
      <c r="BV516" s="570"/>
      <c r="BW516" s="570"/>
      <c r="BX516" s="570"/>
      <c r="BY516" s="570"/>
      <c r="BZ516" s="570"/>
      <c r="CA516" s="570"/>
      <c r="CB516" s="570"/>
      <c r="CC516" s="570"/>
      <c r="CD516" s="570"/>
      <c r="CE516" s="570"/>
      <c r="CF516" s="570"/>
      <c r="CG516" s="570"/>
      <c r="CH516" s="570"/>
      <c r="CI516" s="570"/>
      <c r="CJ516" s="570"/>
      <c r="CK516" s="570"/>
      <c r="CL516" s="570"/>
      <c r="CM516" s="570"/>
      <c r="CN516" s="570"/>
      <c r="CO516" s="570"/>
      <c r="CP516" s="570"/>
      <c r="CQ516" s="570"/>
      <c r="CR516" s="570"/>
      <c r="CS516" s="570"/>
    </row>
    <row r="517" spans="1:97" ht="79.5" customHeight="1">
      <c r="A517" s="570"/>
      <c r="B517" s="1127"/>
      <c r="C517" s="1128"/>
      <c r="D517" s="1127"/>
      <c r="E517" s="1127"/>
      <c r="F517" s="570"/>
      <c r="G517" s="1127"/>
      <c r="H517" s="570"/>
      <c r="I517" s="1127"/>
      <c r="J517" s="570"/>
      <c r="K517" s="1127"/>
      <c r="L517" s="1127"/>
      <c r="M517" s="570"/>
      <c r="N517" s="1129"/>
      <c r="O517" s="1129"/>
      <c r="P517" s="1129"/>
      <c r="Q517" s="1130"/>
      <c r="R517" s="570"/>
      <c r="S517" s="570"/>
      <c r="T517" s="1129"/>
      <c r="U517" s="1130"/>
      <c r="V517" s="1129"/>
      <c r="W517" s="1129"/>
      <c r="X517" s="1129"/>
      <c r="Y517" s="1130"/>
      <c r="Z517" s="570"/>
      <c r="AA517" s="570"/>
      <c r="AB517" s="1129"/>
      <c r="AC517" s="1130"/>
      <c r="AD517" s="1129"/>
      <c r="AE517" s="1129"/>
      <c r="AF517" s="1129"/>
      <c r="AG517" s="1130"/>
      <c r="AH517" s="570"/>
      <c r="AI517" s="570"/>
      <c r="AJ517" s="1129"/>
      <c r="AK517" s="1130"/>
      <c r="AL517" s="1129"/>
      <c r="AM517" s="1129"/>
      <c r="AN517" s="1129"/>
      <c r="AO517" s="1130"/>
      <c r="AP517" s="570"/>
      <c r="AQ517" s="570"/>
      <c r="AR517" s="1129"/>
      <c r="AS517" s="1130"/>
      <c r="AT517" s="1129"/>
      <c r="AU517" s="1129"/>
      <c r="AV517" s="1129"/>
      <c r="AW517" s="1130"/>
      <c r="AX517" s="570"/>
      <c r="AY517" s="570"/>
      <c r="AZ517" s="1129"/>
      <c r="BA517" s="1130"/>
      <c r="BB517" s="570"/>
      <c r="BC517" s="570"/>
      <c r="BD517" s="570"/>
      <c r="BE517" s="570"/>
      <c r="BF517" s="570"/>
      <c r="BG517" s="570"/>
      <c r="BH517" s="570"/>
      <c r="BI517" s="570"/>
      <c r="BJ517" s="570"/>
      <c r="BK517" s="570"/>
      <c r="BL517" s="570"/>
      <c r="BM517" s="570"/>
      <c r="BN517" s="570"/>
      <c r="BO517" s="570"/>
      <c r="BP517" s="570"/>
      <c r="BQ517" s="570"/>
      <c r="BR517" s="570"/>
      <c r="BS517" s="570"/>
      <c r="BT517" s="570"/>
      <c r="BU517" s="570"/>
      <c r="BV517" s="570"/>
      <c r="BW517" s="570"/>
      <c r="BX517" s="570"/>
      <c r="BY517" s="570"/>
      <c r="BZ517" s="570"/>
      <c r="CA517" s="570"/>
      <c r="CB517" s="570"/>
      <c r="CC517" s="570"/>
      <c r="CD517" s="570"/>
      <c r="CE517" s="570"/>
      <c r="CF517" s="570"/>
      <c r="CG517" s="570"/>
      <c r="CH517" s="570"/>
      <c r="CI517" s="570"/>
      <c r="CJ517" s="570"/>
      <c r="CK517" s="570"/>
      <c r="CL517" s="570"/>
      <c r="CM517" s="570"/>
      <c r="CN517" s="570"/>
      <c r="CO517" s="570"/>
      <c r="CP517" s="570"/>
      <c r="CQ517" s="570"/>
      <c r="CR517" s="570"/>
      <c r="CS517" s="570"/>
    </row>
    <row r="518" spans="1:97" ht="79.5" customHeight="1">
      <c r="A518" s="570"/>
      <c r="B518" s="1127"/>
      <c r="C518" s="1128"/>
      <c r="D518" s="1127"/>
      <c r="E518" s="1127"/>
      <c r="F518" s="570"/>
      <c r="G518" s="1127"/>
      <c r="H518" s="570"/>
      <c r="I518" s="1127"/>
      <c r="J518" s="570"/>
      <c r="K518" s="1127"/>
      <c r="L518" s="1127"/>
      <c r="M518" s="570"/>
      <c r="N518" s="1129"/>
      <c r="O518" s="1129"/>
      <c r="P518" s="1129"/>
      <c r="Q518" s="1130"/>
      <c r="R518" s="570"/>
      <c r="S518" s="570"/>
      <c r="T518" s="1129"/>
      <c r="U518" s="1130"/>
      <c r="V518" s="1129"/>
      <c r="W518" s="1129"/>
      <c r="X518" s="1129"/>
      <c r="Y518" s="1130"/>
      <c r="Z518" s="570"/>
      <c r="AA518" s="570"/>
      <c r="AB518" s="1129"/>
      <c r="AC518" s="1130"/>
      <c r="AD518" s="1129"/>
      <c r="AE518" s="1129"/>
      <c r="AF518" s="1129"/>
      <c r="AG518" s="1130"/>
      <c r="AH518" s="570"/>
      <c r="AI518" s="570"/>
      <c r="AJ518" s="1129"/>
      <c r="AK518" s="1130"/>
      <c r="AL518" s="1129"/>
      <c r="AM518" s="1129"/>
      <c r="AN518" s="1129"/>
      <c r="AO518" s="1130"/>
      <c r="AP518" s="570"/>
      <c r="AQ518" s="570"/>
      <c r="AR518" s="1129"/>
      <c r="AS518" s="1130"/>
      <c r="AT518" s="1129"/>
      <c r="AU518" s="1129"/>
      <c r="AV518" s="1129"/>
      <c r="AW518" s="1130"/>
      <c r="AX518" s="570"/>
      <c r="AY518" s="570"/>
      <c r="AZ518" s="1129"/>
      <c r="BA518" s="1130"/>
      <c r="BB518" s="570"/>
      <c r="BC518" s="570"/>
      <c r="BD518" s="570"/>
      <c r="BE518" s="570"/>
      <c r="BF518" s="570"/>
      <c r="BG518" s="570"/>
      <c r="BH518" s="570"/>
      <c r="BI518" s="570"/>
      <c r="BJ518" s="570"/>
      <c r="BK518" s="570"/>
      <c r="BL518" s="570"/>
      <c r="BM518" s="570"/>
      <c r="BN518" s="570"/>
      <c r="BO518" s="570"/>
      <c r="BP518" s="570"/>
      <c r="BQ518" s="570"/>
      <c r="BR518" s="570"/>
      <c r="BS518" s="570"/>
      <c r="BT518" s="570"/>
      <c r="BU518" s="570"/>
      <c r="BV518" s="570"/>
      <c r="BW518" s="570"/>
      <c r="BX518" s="570"/>
      <c r="BY518" s="570"/>
      <c r="BZ518" s="570"/>
      <c r="CA518" s="570"/>
      <c r="CB518" s="570"/>
      <c r="CC518" s="570"/>
      <c r="CD518" s="570"/>
      <c r="CE518" s="570"/>
      <c r="CF518" s="570"/>
      <c r="CG518" s="570"/>
      <c r="CH518" s="570"/>
      <c r="CI518" s="570"/>
      <c r="CJ518" s="570"/>
      <c r="CK518" s="570"/>
      <c r="CL518" s="570"/>
      <c r="CM518" s="570"/>
      <c r="CN518" s="570"/>
      <c r="CO518" s="570"/>
      <c r="CP518" s="570"/>
      <c r="CQ518" s="570"/>
      <c r="CR518" s="570"/>
      <c r="CS518" s="570"/>
    </row>
    <row r="519" spans="1:97" ht="79.5" customHeight="1">
      <c r="A519" s="570"/>
      <c r="B519" s="1127"/>
      <c r="C519" s="1128"/>
      <c r="D519" s="1127"/>
      <c r="E519" s="1127"/>
      <c r="F519" s="570"/>
      <c r="G519" s="1127"/>
      <c r="H519" s="570"/>
      <c r="I519" s="1127"/>
      <c r="J519" s="570"/>
      <c r="K519" s="1127"/>
      <c r="L519" s="1127"/>
      <c r="M519" s="570"/>
      <c r="N519" s="1129"/>
      <c r="O519" s="1129"/>
      <c r="P519" s="1129"/>
      <c r="Q519" s="1130"/>
      <c r="R519" s="570"/>
      <c r="S519" s="570"/>
      <c r="T519" s="1129"/>
      <c r="U519" s="1130"/>
      <c r="V519" s="1129"/>
      <c r="W519" s="1129"/>
      <c r="X519" s="1129"/>
      <c r="Y519" s="1130"/>
      <c r="Z519" s="570"/>
      <c r="AA519" s="570"/>
      <c r="AB519" s="1129"/>
      <c r="AC519" s="1130"/>
      <c r="AD519" s="1129"/>
      <c r="AE519" s="1129"/>
      <c r="AF519" s="1129"/>
      <c r="AG519" s="1130"/>
      <c r="AH519" s="570"/>
      <c r="AI519" s="570"/>
      <c r="AJ519" s="1129"/>
      <c r="AK519" s="1130"/>
      <c r="AL519" s="1129"/>
      <c r="AM519" s="1129"/>
      <c r="AN519" s="1129"/>
      <c r="AO519" s="1130"/>
      <c r="AP519" s="570"/>
      <c r="AQ519" s="570"/>
      <c r="AR519" s="1129"/>
      <c r="AS519" s="1130"/>
      <c r="AT519" s="1129"/>
      <c r="AU519" s="1129"/>
      <c r="AV519" s="1129"/>
      <c r="AW519" s="1130"/>
      <c r="AX519" s="570"/>
      <c r="AY519" s="570"/>
      <c r="AZ519" s="1129"/>
      <c r="BA519" s="1130"/>
      <c r="BB519" s="570"/>
      <c r="BC519" s="570"/>
      <c r="BD519" s="570"/>
      <c r="BE519" s="570"/>
      <c r="BF519" s="570"/>
      <c r="BG519" s="570"/>
      <c r="BH519" s="570"/>
      <c r="BI519" s="570"/>
      <c r="BJ519" s="570"/>
      <c r="BK519" s="570"/>
      <c r="BL519" s="570"/>
      <c r="BM519" s="570"/>
      <c r="BN519" s="570"/>
      <c r="BO519" s="570"/>
      <c r="BP519" s="570"/>
      <c r="BQ519" s="570"/>
      <c r="BR519" s="570"/>
      <c r="BS519" s="570"/>
      <c r="BT519" s="570"/>
      <c r="BU519" s="570"/>
      <c r="BV519" s="570"/>
      <c r="BW519" s="570"/>
      <c r="BX519" s="570"/>
      <c r="BY519" s="570"/>
      <c r="BZ519" s="570"/>
      <c r="CA519" s="570"/>
      <c r="CB519" s="570"/>
      <c r="CC519" s="570"/>
      <c r="CD519" s="570"/>
      <c r="CE519" s="570"/>
      <c r="CF519" s="570"/>
      <c r="CG519" s="570"/>
      <c r="CH519" s="570"/>
      <c r="CI519" s="570"/>
      <c r="CJ519" s="570"/>
      <c r="CK519" s="570"/>
      <c r="CL519" s="570"/>
      <c r="CM519" s="570"/>
      <c r="CN519" s="570"/>
      <c r="CO519" s="570"/>
      <c r="CP519" s="570"/>
      <c r="CQ519" s="570"/>
      <c r="CR519" s="570"/>
      <c r="CS519" s="570"/>
    </row>
    <row r="520" spans="1:97" ht="79.5" customHeight="1">
      <c r="A520" s="570"/>
      <c r="B520" s="1127"/>
      <c r="C520" s="1128"/>
      <c r="D520" s="1127"/>
      <c r="E520" s="1127"/>
      <c r="F520" s="570"/>
      <c r="G520" s="1127"/>
      <c r="H520" s="570"/>
      <c r="I520" s="1127"/>
      <c r="J520" s="570"/>
      <c r="K520" s="1127"/>
      <c r="L520" s="1127"/>
      <c r="M520" s="570"/>
      <c r="N520" s="1129"/>
      <c r="O520" s="1129"/>
      <c r="P520" s="1129"/>
      <c r="Q520" s="1130"/>
      <c r="R520" s="570"/>
      <c r="S520" s="570"/>
      <c r="T520" s="1129"/>
      <c r="U520" s="1130"/>
      <c r="V520" s="1129"/>
      <c r="W520" s="1129"/>
      <c r="X520" s="1129"/>
      <c r="Y520" s="1130"/>
      <c r="Z520" s="570"/>
      <c r="AA520" s="570"/>
      <c r="AB520" s="1129"/>
      <c r="AC520" s="1130"/>
      <c r="AD520" s="1129"/>
      <c r="AE520" s="1129"/>
      <c r="AF520" s="1129"/>
      <c r="AG520" s="1130"/>
      <c r="AH520" s="570"/>
      <c r="AI520" s="570"/>
      <c r="AJ520" s="1129"/>
      <c r="AK520" s="1130"/>
      <c r="AL520" s="1129"/>
      <c r="AM520" s="1129"/>
      <c r="AN520" s="1129"/>
      <c r="AO520" s="1130"/>
      <c r="AP520" s="570"/>
      <c r="AQ520" s="570"/>
      <c r="AR520" s="1129"/>
      <c r="AS520" s="1130"/>
      <c r="AT520" s="1129"/>
      <c r="AU520" s="1129"/>
      <c r="AV520" s="1129"/>
      <c r="AW520" s="1130"/>
      <c r="AX520" s="570"/>
      <c r="AY520" s="570"/>
      <c r="AZ520" s="1129"/>
      <c r="BA520" s="1130"/>
      <c r="BB520" s="570"/>
      <c r="BC520" s="570"/>
      <c r="BD520" s="570"/>
      <c r="BE520" s="570"/>
      <c r="BF520" s="570"/>
      <c r="BG520" s="570"/>
      <c r="BH520" s="570"/>
      <c r="BI520" s="570"/>
      <c r="BJ520" s="570"/>
      <c r="BK520" s="570"/>
      <c r="BL520" s="570"/>
      <c r="BM520" s="570"/>
      <c r="BN520" s="570"/>
      <c r="BO520" s="570"/>
      <c r="BP520" s="570"/>
      <c r="BQ520" s="570"/>
      <c r="BR520" s="570"/>
      <c r="BS520" s="570"/>
      <c r="BT520" s="570"/>
      <c r="BU520" s="570"/>
      <c r="BV520" s="570"/>
      <c r="BW520" s="570"/>
      <c r="BX520" s="570"/>
      <c r="BY520" s="570"/>
      <c r="BZ520" s="570"/>
      <c r="CA520" s="570"/>
      <c r="CB520" s="570"/>
      <c r="CC520" s="570"/>
      <c r="CD520" s="570"/>
      <c r="CE520" s="570"/>
      <c r="CF520" s="570"/>
      <c r="CG520" s="570"/>
      <c r="CH520" s="570"/>
      <c r="CI520" s="570"/>
      <c r="CJ520" s="570"/>
      <c r="CK520" s="570"/>
      <c r="CL520" s="570"/>
      <c r="CM520" s="570"/>
      <c r="CN520" s="570"/>
      <c r="CO520" s="570"/>
      <c r="CP520" s="570"/>
      <c r="CQ520" s="570"/>
      <c r="CR520" s="570"/>
      <c r="CS520" s="570"/>
    </row>
    <row r="521" spans="1:97" ht="79.5" customHeight="1">
      <c r="A521" s="570"/>
      <c r="B521" s="1127"/>
      <c r="C521" s="1128"/>
      <c r="D521" s="1127"/>
      <c r="E521" s="1127"/>
      <c r="F521" s="570"/>
      <c r="G521" s="1127"/>
      <c r="H521" s="570"/>
      <c r="I521" s="1127"/>
      <c r="J521" s="570"/>
      <c r="K521" s="1127"/>
      <c r="L521" s="1127"/>
      <c r="M521" s="570"/>
      <c r="N521" s="1129"/>
      <c r="O521" s="1129"/>
      <c r="P521" s="1129"/>
      <c r="Q521" s="1130"/>
      <c r="R521" s="570"/>
      <c r="S521" s="570"/>
      <c r="T521" s="1129"/>
      <c r="U521" s="1130"/>
      <c r="V521" s="1129"/>
      <c r="W521" s="1129"/>
      <c r="X521" s="1129"/>
      <c r="Y521" s="1130"/>
      <c r="Z521" s="570"/>
      <c r="AA521" s="570"/>
      <c r="AB521" s="1129"/>
      <c r="AC521" s="1130"/>
      <c r="AD521" s="1129"/>
      <c r="AE521" s="1129"/>
      <c r="AF521" s="1129"/>
      <c r="AG521" s="1130"/>
      <c r="AH521" s="570"/>
      <c r="AI521" s="570"/>
      <c r="AJ521" s="1129"/>
      <c r="AK521" s="1130"/>
      <c r="AL521" s="1129"/>
      <c r="AM521" s="1129"/>
      <c r="AN521" s="1129"/>
      <c r="AO521" s="1130"/>
      <c r="AP521" s="570"/>
      <c r="AQ521" s="570"/>
      <c r="AR521" s="1129"/>
      <c r="AS521" s="1130"/>
      <c r="AT521" s="1129"/>
      <c r="AU521" s="1129"/>
      <c r="AV521" s="1129"/>
      <c r="AW521" s="1130"/>
      <c r="AX521" s="570"/>
      <c r="AY521" s="570"/>
      <c r="AZ521" s="1129"/>
      <c r="BA521" s="1130"/>
      <c r="BB521" s="570"/>
      <c r="BC521" s="570"/>
      <c r="BD521" s="570"/>
      <c r="BE521" s="570"/>
      <c r="BF521" s="570"/>
      <c r="BG521" s="570"/>
      <c r="BH521" s="570"/>
      <c r="BI521" s="570"/>
      <c r="BJ521" s="570"/>
      <c r="BK521" s="570"/>
      <c r="BL521" s="570"/>
      <c r="BM521" s="570"/>
      <c r="BN521" s="570"/>
      <c r="BO521" s="570"/>
      <c r="BP521" s="570"/>
      <c r="BQ521" s="570"/>
      <c r="BR521" s="570"/>
      <c r="BS521" s="570"/>
      <c r="BT521" s="570"/>
      <c r="BU521" s="570"/>
      <c r="BV521" s="570"/>
      <c r="BW521" s="570"/>
      <c r="BX521" s="570"/>
      <c r="BY521" s="570"/>
      <c r="BZ521" s="570"/>
      <c r="CA521" s="570"/>
      <c r="CB521" s="570"/>
      <c r="CC521" s="570"/>
      <c r="CD521" s="570"/>
      <c r="CE521" s="570"/>
      <c r="CF521" s="570"/>
      <c r="CG521" s="570"/>
      <c r="CH521" s="570"/>
      <c r="CI521" s="570"/>
      <c r="CJ521" s="570"/>
      <c r="CK521" s="570"/>
      <c r="CL521" s="570"/>
      <c r="CM521" s="570"/>
      <c r="CN521" s="570"/>
      <c r="CO521" s="570"/>
      <c r="CP521" s="570"/>
      <c r="CQ521" s="570"/>
      <c r="CR521" s="570"/>
      <c r="CS521" s="570"/>
    </row>
    <row r="522" spans="1:97" ht="79.5" customHeight="1">
      <c r="A522" s="570"/>
      <c r="B522" s="1127"/>
      <c r="C522" s="1128"/>
      <c r="D522" s="1127"/>
      <c r="E522" s="1127"/>
      <c r="F522" s="570"/>
      <c r="G522" s="1127"/>
      <c r="H522" s="570"/>
      <c r="I522" s="1127"/>
      <c r="J522" s="570"/>
      <c r="K522" s="1127"/>
      <c r="L522" s="1127"/>
      <c r="M522" s="570"/>
      <c r="N522" s="1129"/>
      <c r="O522" s="1129"/>
      <c r="P522" s="1129"/>
      <c r="Q522" s="1130"/>
      <c r="R522" s="570"/>
      <c r="S522" s="570"/>
      <c r="T522" s="1129"/>
      <c r="U522" s="1130"/>
      <c r="V522" s="1129"/>
      <c r="W522" s="1129"/>
      <c r="X522" s="1129"/>
      <c r="Y522" s="1130"/>
      <c r="Z522" s="570"/>
      <c r="AA522" s="570"/>
      <c r="AB522" s="1129"/>
      <c r="AC522" s="1130"/>
      <c r="AD522" s="1129"/>
      <c r="AE522" s="1129"/>
      <c r="AF522" s="1129"/>
      <c r="AG522" s="1130"/>
      <c r="AH522" s="570"/>
      <c r="AI522" s="570"/>
      <c r="AJ522" s="1129"/>
      <c r="AK522" s="1130"/>
      <c r="AL522" s="1129"/>
      <c r="AM522" s="1129"/>
      <c r="AN522" s="1129"/>
      <c r="AO522" s="1130"/>
      <c r="AP522" s="570"/>
      <c r="AQ522" s="570"/>
      <c r="AR522" s="1129"/>
      <c r="AS522" s="1130"/>
      <c r="AT522" s="1129"/>
      <c r="AU522" s="1129"/>
      <c r="AV522" s="1129"/>
      <c r="AW522" s="1130"/>
      <c r="AX522" s="570"/>
      <c r="AY522" s="570"/>
      <c r="AZ522" s="1129"/>
      <c r="BA522" s="1130"/>
      <c r="BB522" s="570"/>
      <c r="BC522" s="570"/>
      <c r="BD522" s="570"/>
      <c r="BE522" s="570"/>
      <c r="BF522" s="570"/>
      <c r="BG522" s="570"/>
      <c r="BH522" s="570"/>
      <c r="BI522" s="570"/>
      <c r="BJ522" s="570"/>
      <c r="BK522" s="570"/>
      <c r="BL522" s="570"/>
      <c r="BM522" s="570"/>
      <c r="BN522" s="570"/>
      <c r="BO522" s="570"/>
      <c r="BP522" s="570"/>
      <c r="BQ522" s="570"/>
      <c r="BR522" s="570"/>
      <c r="BS522" s="570"/>
      <c r="BT522" s="570"/>
      <c r="BU522" s="570"/>
      <c r="BV522" s="570"/>
      <c r="BW522" s="570"/>
      <c r="BX522" s="570"/>
      <c r="BY522" s="570"/>
      <c r="BZ522" s="570"/>
      <c r="CA522" s="570"/>
      <c r="CB522" s="570"/>
      <c r="CC522" s="570"/>
      <c r="CD522" s="570"/>
      <c r="CE522" s="570"/>
      <c r="CF522" s="570"/>
      <c r="CG522" s="570"/>
      <c r="CH522" s="570"/>
      <c r="CI522" s="570"/>
      <c r="CJ522" s="570"/>
      <c r="CK522" s="570"/>
      <c r="CL522" s="570"/>
      <c r="CM522" s="570"/>
      <c r="CN522" s="570"/>
      <c r="CO522" s="570"/>
      <c r="CP522" s="570"/>
      <c r="CQ522" s="570"/>
      <c r="CR522" s="570"/>
      <c r="CS522" s="570"/>
    </row>
    <row r="523" spans="1:97" ht="79.5" customHeight="1">
      <c r="A523" s="570"/>
      <c r="B523" s="1127"/>
      <c r="C523" s="1128"/>
      <c r="D523" s="1127"/>
      <c r="E523" s="1127"/>
      <c r="F523" s="570"/>
      <c r="G523" s="1127"/>
      <c r="H523" s="570"/>
      <c r="I523" s="1127"/>
      <c r="J523" s="570"/>
      <c r="K523" s="1127"/>
      <c r="L523" s="1127"/>
      <c r="M523" s="570"/>
      <c r="N523" s="1129"/>
      <c r="O523" s="1129"/>
      <c r="P523" s="1129"/>
      <c r="Q523" s="1130"/>
      <c r="R523" s="570"/>
      <c r="S523" s="570"/>
      <c r="T523" s="1129"/>
      <c r="U523" s="1130"/>
      <c r="V523" s="1129"/>
      <c r="W523" s="1129"/>
      <c r="X523" s="1129"/>
      <c r="Y523" s="1130"/>
      <c r="Z523" s="570"/>
      <c r="AA523" s="570"/>
      <c r="AB523" s="1129"/>
      <c r="AC523" s="1130"/>
      <c r="AD523" s="1129"/>
      <c r="AE523" s="1129"/>
      <c r="AF523" s="1129"/>
      <c r="AG523" s="1130"/>
      <c r="AH523" s="570"/>
      <c r="AI523" s="570"/>
      <c r="AJ523" s="1129"/>
      <c r="AK523" s="1130"/>
      <c r="AL523" s="1129"/>
      <c r="AM523" s="1129"/>
      <c r="AN523" s="1129"/>
      <c r="AO523" s="1130"/>
      <c r="AP523" s="570"/>
      <c r="AQ523" s="570"/>
      <c r="AR523" s="1129"/>
      <c r="AS523" s="1130"/>
      <c r="AT523" s="1129"/>
      <c r="AU523" s="1129"/>
      <c r="AV523" s="1129"/>
      <c r="AW523" s="1130"/>
      <c r="AX523" s="570"/>
      <c r="AY523" s="570"/>
      <c r="AZ523" s="1129"/>
      <c r="BA523" s="1130"/>
      <c r="BB523" s="570"/>
      <c r="BC523" s="570"/>
      <c r="BD523" s="570"/>
      <c r="BE523" s="570"/>
      <c r="BF523" s="570"/>
      <c r="BG523" s="570"/>
      <c r="BH523" s="570"/>
      <c r="BI523" s="570"/>
      <c r="BJ523" s="570"/>
      <c r="BK523" s="570"/>
      <c r="BL523" s="570"/>
      <c r="BM523" s="570"/>
      <c r="BN523" s="570"/>
      <c r="BO523" s="570"/>
      <c r="BP523" s="570"/>
      <c r="BQ523" s="570"/>
      <c r="BR523" s="570"/>
      <c r="BS523" s="570"/>
      <c r="BT523" s="570"/>
      <c r="BU523" s="570"/>
      <c r="BV523" s="570"/>
      <c r="BW523" s="570"/>
      <c r="BX523" s="570"/>
      <c r="BY523" s="570"/>
      <c r="BZ523" s="570"/>
      <c r="CA523" s="570"/>
      <c r="CB523" s="570"/>
      <c r="CC523" s="570"/>
      <c r="CD523" s="570"/>
      <c r="CE523" s="570"/>
      <c r="CF523" s="570"/>
      <c r="CG523" s="570"/>
      <c r="CH523" s="570"/>
      <c r="CI523" s="570"/>
      <c r="CJ523" s="570"/>
      <c r="CK523" s="570"/>
      <c r="CL523" s="570"/>
      <c r="CM523" s="570"/>
      <c r="CN523" s="570"/>
      <c r="CO523" s="570"/>
      <c r="CP523" s="570"/>
      <c r="CQ523" s="570"/>
      <c r="CR523" s="570"/>
      <c r="CS523" s="570"/>
    </row>
    <row r="524" spans="1:97" ht="79.5" customHeight="1">
      <c r="A524" s="570"/>
      <c r="B524" s="1127"/>
      <c r="C524" s="1128"/>
      <c r="D524" s="1127"/>
      <c r="E524" s="1127"/>
      <c r="F524" s="570"/>
      <c r="G524" s="1127"/>
      <c r="H524" s="570"/>
      <c r="I524" s="1127"/>
      <c r="J524" s="570"/>
      <c r="K524" s="1127"/>
      <c r="L524" s="1127"/>
      <c r="M524" s="570"/>
      <c r="N524" s="1129"/>
      <c r="O524" s="1129"/>
      <c r="P524" s="1129"/>
      <c r="Q524" s="1130"/>
      <c r="R524" s="570"/>
      <c r="S524" s="570"/>
      <c r="T524" s="1129"/>
      <c r="U524" s="1130"/>
      <c r="V524" s="1129"/>
      <c r="W524" s="1129"/>
      <c r="X524" s="1129"/>
      <c r="Y524" s="1130"/>
      <c r="Z524" s="570"/>
      <c r="AA524" s="570"/>
      <c r="AB524" s="1129"/>
      <c r="AC524" s="1130"/>
      <c r="AD524" s="1129"/>
      <c r="AE524" s="1129"/>
      <c r="AF524" s="1129"/>
      <c r="AG524" s="1130"/>
      <c r="AH524" s="570"/>
      <c r="AI524" s="570"/>
      <c r="AJ524" s="1129"/>
      <c r="AK524" s="1130"/>
      <c r="AL524" s="1129"/>
      <c r="AM524" s="1129"/>
      <c r="AN524" s="1129"/>
      <c r="AO524" s="1130"/>
      <c r="AP524" s="570"/>
      <c r="AQ524" s="570"/>
      <c r="AR524" s="1129"/>
      <c r="AS524" s="1130"/>
      <c r="AT524" s="1129"/>
      <c r="AU524" s="1129"/>
      <c r="AV524" s="1129"/>
      <c r="AW524" s="1130"/>
      <c r="AX524" s="570"/>
      <c r="AY524" s="570"/>
      <c r="AZ524" s="1129"/>
      <c r="BA524" s="1130"/>
      <c r="BB524" s="570"/>
      <c r="BC524" s="570"/>
      <c r="BD524" s="570"/>
      <c r="BE524" s="570"/>
      <c r="BF524" s="570"/>
      <c r="BG524" s="570"/>
      <c r="BH524" s="570"/>
      <c r="BI524" s="570"/>
      <c r="BJ524" s="570"/>
      <c r="BK524" s="570"/>
      <c r="BL524" s="570"/>
      <c r="BM524" s="570"/>
      <c r="BN524" s="570"/>
      <c r="BO524" s="570"/>
      <c r="BP524" s="570"/>
      <c r="BQ524" s="570"/>
      <c r="BR524" s="570"/>
      <c r="BS524" s="570"/>
      <c r="BT524" s="570"/>
      <c r="BU524" s="570"/>
      <c r="BV524" s="570"/>
      <c r="BW524" s="570"/>
      <c r="BX524" s="570"/>
      <c r="BY524" s="570"/>
      <c r="BZ524" s="570"/>
      <c r="CA524" s="570"/>
      <c r="CB524" s="570"/>
      <c r="CC524" s="570"/>
      <c r="CD524" s="570"/>
      <c r="CE524" s="570"/>
      <c r="CF524" s="570"/>
      <c r="CG524" s="570"/>
      <c r="CH524" s="570"/>
      <c r="CI524" s="570"/>
      <c r="CJ524" s="570"/>
      <c r="CK524" s="570"/>
      <c r="CL524" s="570"/>
      <c r="CM524" s="570"/>
      <c r="CN524" s="570"/>
      <c r="CO524" s="570"/>
      <c r="CP524" s="570"/>
      <c r="CQ524" s="570"/>
      <c r="CR524" s="570"/>
      <c r="CS524" s="570"/>
    </row>
    <row r="525" spans="1:97" ht="79.5" customHeight="1">
      <c r="A525" s="570"/>
      <c r="B525" s="1127"/>
      <c r="C525" s="1128"/>
      <c r="D525" s="1127"/>
      <c r="E525" s="1127"/>
      <c r="F525" s="570"/>
      <c r="G525" s="1127"/>
      <c r="H525" s="570"/>
      <c r="I525" s="1127"/>
      <c r="J525" s="570"/>
      <c r="K525" s="1127"/>
      <c r="L525" s="1127"/>
      <c r="M525" s="570"/>
      <c r="N525" s="1129"/>
      <c r="O525" s="1129"/>
      <c r="P525" s="1129"/>
      <c r="Q525" s="1130"/>
      <c r="R525" s="570"/>
      <c r="S525" s="570"/>
      <c r="T525" s="1129"/>
      <c r="U525" s="1130"/>
      <c r="V525" s="1129"/>
      <c r="W525" s="1129"/>
      <c r="X525" s="1129"/>
      <c r="Y525" s="1130"/>
      <c r="Z525" s="570"/>
      <c r="AA525" s="570"/>
      <c r="AB525" s="1129"/>
      <c r="AC525" s="1130"/>
      <c r="AD525" s="1129"/>
      <c r="AE525" s="1129"/>
      <c r="AF525" s="1129"/>
      <c r="AG525" s="1130"/>
      <c r="AH525" s="570"/>
      <c r="AI525" s="570"/>
      <c r="AJ525" s="1129"/>
      <c r="AK525" s="1130"/>
      <c r="AL525" s="1129"/>
      <c r="AM525" s="1129"/>
      <c r="AN525" s="1129"/>
      <c r="AO525" s="1130"/>
      <c r="AP525" s="570"/>
      <c r="AQ525" s="570"/>
      <c r="AR525" s="1129"/>
      <c r="AS525" s="1130"/>
      <c r="AT525" s="1129"/>
      <c r="AU525" s="1129"/>
      <c r="AV525" s="1129"/>
      <c r="AW525" s="1130"/>
      <c r="AX525" s="570"/>
      <c r="AY525" s="570"/>
      <c r="AZ525" s="1129"/>
      <c r="BA525" s="1130"/>
      <c r="BB525" s="570"/>
      <c r="BC525" s="570"/>
      <c r="BD525" s="570"/>
      <c r="BE525" s="570"/>
      <c r="BF525" s="570"/>
      <c r="BG525" s="570"/>
      <c r="BH525" s="570"/>
      <c r="BI525" s="570"/>
      <c r="BJ525" s="570"/>
      <c r="BK525" s="570"/>
      <c r="BL525" s="570"/>
      <c r="BM525" s="570"/>
      <c r="BN525" s="570"/>
      <c r="BO525" s="570"/>
      <c r="BP525" s="570"/>
      <c r="BQ525" s="570"/>
      <c r="BR525" s="570"/>
      <c r="BS525" s="570"/>
      <c r="BT525" s="570"/>
      <c r="BU525" s="570"/>
      <c r="BV525" s="570"/>
      <c r="BW525" s="570"/>
      <c r="BX525" s="570"/>
      <c r="BY525" s="570"/>
      <c r="BZ525" s="570"/>
      <c r="CA525" s="570"/>
      <c r="CB525" s="570"/>
      <c r="CC525" s="570"/>
      <c r="CD525" s="570"/>
      <c r="CE525" s="570"/>
      <c r="CF525" s="570"/>
      <c r="CG525" s="570"/>
      <c r="CH525" s="570"/>
      <c r="CI525" s="570"/>
      <c r="CJ525" s="570"/>
      <c r="CK525" s="570"/>
      <c r="CL525" s="570"/>
      <c r="CM525" s="570"/>
      <c r="CN525" s="570"/>
      <c r="CO525" s="570"/>
      <c r="CP525" s="570"/>
      <c r="CQ525" s="570"/>
      <c r="CR525" s="570"/>
      <c r="CS525" s="570"/>
    </row>
    <row r="526" spans="1:97" ht="79.5" customHeight="1">
      <c r="A526" s="570"/>
      <c r="B526" s="1127"/>
      <c r="C526" s="1128"/>
      <c r="D526" s="1127"/>
      <c r="E526" s="1127"/>
      <c r="F526" s="570"/>
      <c r="G526" s="1127"/>
      <c r="H526" s="570"/>
      <c r="I526" s="1127"/>
      <c r="J526" s="570"/>
      <c r="K526" s="1127"/>
      <c r="L526" s="1127"/>
      <c r="M526" s="570"/>
      <c r="N526" s="1129"/>
      <c r="O526" s="1129"/>
      <c r="P526" s="1129"/>
      <c r="Q526" s="1130"/>
      <c r="R526" s="570"/>
      <c r="S526" s="570"/>
      <c r="T526" s="1129"/>
      <c r="U526" s="1130"/>
      <c r="V526" s="1129"/>
      <c r="W526" s="1129"/>
      <c r="X526" s="1129"/>
      <c r="Y526" s="1130"/>
      <c r="Z526" s="570"/>
      <c r="AA526" s="570"/>
      <c r="AB526" s="1129"/>
      <c r="AC526" s="1130"/>
      <c r="AD526" s="1129"/>
      <c r="AE526" s="1129"/>
      <c r="AF526" s="1129"/>
      <c r="AG526" s="1130"/>
      <c r="AH526" s="570"/>
      <c r="AI526" s="570"/>
      <c r="AJ526" s="1129"/>
      <c r="AK526" s="1130"/>
      <c r="AL526" s="1129"/>
      <c r="AM526" s="1129"/>
      <c r="AN526" s="1129"/>
      <c r="AO526" s="1130"/>
      <c r="AP526" s="570"/>
      <c r="AQ526" s="570"/>
      <c r="AR526" s="1129"/>
      <c r="AS526" s="1130"/>
      <c r="AT526" s="1129"/>
      <c r="AU526" s="1129"/>
      <c r="AV526" s="1129"/>
      <c r="AW526" s="1130"/>
      <c r="AX526" s="570"/>
      <c r="AY526" s="570"/>
      <c r="AZ526" s="1129"/>
      <c r="BA526" s="1130"/>
      <c r="BB526" s="570"/>
      <c r="BC526" s="570"/>
      <c r="BD526" s="570"/>
      <c r="BE526" s="570"/>
      <c r="BF526" s="570"/>
      <c r="BG526" s="570"/>
      <c r="BH526" s="570"/>
      <c r="BI526" s="570"/>
      <c r="BJ526" s="570"/>
      <c r="BK526" s="570"/>
      <c r="BL526" s="570"/>
      <c r="BM526" s="570"/>
      <c r="BN526" s="570"/>
      <c r="BO526" s="570"/>
      <c r="BP526" s="570"/>
      <c r="BQ526" s="570"/>
      <c r="BR526" s="570"/>
      <c r="BS526" s="570"/>
      <c r="BT526" s="570"/>
      <c r="BU526" s="570"/>
      <c r="BV526" s="570"/>
      <c r="BW526" s="570"/>
      <c r="BX526" s="570"/>
      <c r="BY526" s="570"/>
      <c r="BZ526" s="570"/>
      <c r="CA526" s="570"/>
      <c r="CB526" s="570"/>
      <c r="CC526" s="570"/>
      <c r="CD526" s="570"/>
      <c r="CE526" s="570"/>
      <c r="CF526" s="570"/>
      <c r="CG526" s="570"/>
      <c r="CH526" s="570"/>
      <c r="CI526" s="570"/>
      <c r="CJ526" s="570"/>
      <c r="CK526" s="570"/>
      <c r="CL526" s="570"/>
      <c r="CM526" s="570"/>
      <c r="CN526" s="570"/>
      <c r="CO526" s="570"/>
      <c r="CP526" s="570"/>
      <c r="CQ526" s="570"/>
      <c r="CR526" s="570"/>
      <c r="CS526" s="570"/>
    </row>
    <row r="527" spans="1:97" ht="79.5" customHeight="1">
      <c r="A527" s="570"/>
      <c r="B527" s="1127"/>
      <c r="C527" s="1128"/>
      <c r="D527" s="1127"/>
      <c r="E527" s="1127"/>
      <c r="F527" s="570"/>
      <c r="G527" s="1127"/>
      <c r="H527" s="570"/>
      <c r="I527" s="1127"/>
      <c r="J527" s="570"/>
      <c r="K527" s="1127"/>
      <c r="L527" s="1127"/>
      <c r="M527" s="570"/>
      <c r="N527" s="1129"/>
      <c r="O527" s="1129"/>
      <c r="P527" s="1129"/>
      <c r="Q527" s="1130"/>
      <c r="R527" s="570"/>
      <c r="S527" s="570"/>
      <c r="T527" s="1129"/>
      <c r="U527" s="1130"/>
      <c r="V527" s="1129"/>
      <c r="W527" s="1129"/>
      <c r="X527" s="1129"/>
      <c r="Y527" s="1130"/>
      <c r="Z527" s="570"/>
      <c r="AA527" s="570"/>
      <c r="AB527" s="1129"/>
      <c r="AC527" s="1130"/>
      <c r="AD527" s="1129"/>
      <c r="AE527" s="1129"/>
      <c r="AF527" s="1129"/>
      <c r="AG527" s="1130"/>
      <c r="AH527" s="570"/>
      <c r="AI527" s="570"/>
      <c r="AJ527" s="1129"/>
      <c r="AK527" s="1130"/>
      <c r="AL527" s="1129"/>
      <c r="AM527" s="1129"/>
      <c r="AN527" s="1129"/>
      <c r="AO527" s="1130"/>
      <c r="AP527" s="570"/>
      <c r="AQ527" s="570"/>
      <c r="AR527" s="1129"/>
      <c r="AS527" s="1130"/>
      <c r="AT527" s="1129"/>
      <c r="AU527" s="1129"/>
      <c r="AV527" s="1129"/>
      <c r="AW527" s="1130"/>
      <c r="AX527" s="570"/>
      <c r="AY527" s="570"/>
      <c r="AZ527" s="1129"/>
      <c r="BA527" s="1130"/>
      <c r="BB527" s="570"/>
      <c r="BC527" s="570"/>
      <c r="BD527" s="570"/>
      <c r="BE527" s="570"/>
      <c r="BF527" s="570"/>
      <c r="BG527" s="570"/>
      <c r="BH527" s="570"/>
      <c r="BI527" s="570"/>
      <c r="BJ527" s="570"/>
      <c r="BK527" s="570"/>
      <c r="BL527" s="570"/>
      <c r="BM527" s="570"/>
      <c r="BN527" s="570"/>
      <c r="BO527" s="570"/>
      <c r="BP527" s="570"/>
      <c r="BQ527" s="570"/>
      <c r="BR527" s="570"/>
      <c r="BS527" s="570"/>
      <c r="BT527" s="570"/>
      <c r="BU527" s="570"/>
      <c r="BV527" s="570"/>
      <c r="BW527" s="570"/>
      <c r="BX527" s="570"/>
      <c r="BY527" s="570"/>
      <c r="BZ527" s="570"/>
      <c r="CA527" s="570"/>
      <c r="CB527" s="570"/>
      <c r="CC527" s="570"/>
      <c r="CD527" s="570"/>
      <c r="CE527" s="570"/>
      <c r="CF527" s="570"/>
      <c r="CG527" s="570"/>
      <c r="CH527" s="570"/>
      <c r="CI527" s="570"/>
      <c r="CJ527" s="570"/>
      <c r="CK527" s="570"/>
      <c r="CL527" s="570"/>
      <c r="CM527" s="570"/>
      <c r="CN527" s="570"/>
      <c r="CO527" s="570"/>
      <c r="CP527" s="570"/>
      <c r="CQ527" s="570"/>
      <c r="CR527" s="570"/>
      <c r="CS527" s="570"/>
    </row>
    <row r="528" spans="1:97" ht="79.5" customHeight="1">
      <c r="A528" s="570"/>
      <c r="B528" s="1127"/>
      <c r="C528" s="1128"/>
      <c r="D528" s="1127"/>
      <c r="E528" s="1127"/>
      <c r="F528" s="570"/>
      <c r="G528" s="1127"/>
      <c r="H528" s="570"/>
      <c r="I528" s="1127"/>
      <c r="J528" s="570"/>
      <c r="K528" s="1127"/>
      <c r="L528" s="1127"/>
      <c r="M528" s="570"/>
      <c r="N528" s="1129"/>
      <c r="O528" s="1129"/>
      <c r="P528" s="1129"/>
      <c r="Q528" s="1130"/>
      <c r="R528" s="570"/>
      <c r="S528" s="570"/>
      <c r="T528" s="1129"/>
      <c r="U528" s="1130"/>
      <c r="V528" s="1129"/>
      <c r="W528" s="1129"/>
      <c r="X528" s="1129"/>
      <c r="Y528" s="1130"/>
      <c r="Z528" s="570"/>
      <c r="AA528" s="570"/>
      <c r="AB528" s="1129"/>
      <c r="AC528" s="1130"/>
      <c r="AD528" s="1129"/>
      <c r="AE528" s="1129"/>
      <c r="AF528" s="1129"/>
      <c r="AG528" s="1130"/>
      <c r="AH528" s="570"/>
      <c r="AI528" s="570"/>
      <c r="AJ528" s="1129"/>
      <c r="AK528" s="1130"/>
      <c r="AL528" s="1129"/>
      <c r="AM528" s="1129"/>
      <c r="AN528" s="1129"/>
      <c r="AO528" s="1130"/>
      <c r="AP528" s="570"/>
      <c r="AQ528" s="570"/>
      <c r="AR528" s="1129"/>
      <c r="AS528" s="1130"/>
      <c r="AT528" s="1129"/>
      <c r="AU528" s="1129"/>
      <c r="AV528" s="1129"/>
      <c r="AW528" s="1130"/>
      <c r="AX528" s="570"/>
      <c r="AY528" s="570"/>
      <c r="AZ528" s="1129"/>
      <c r="BA528" s="1130"/>
      <c r="BB528" s="570"/>
      <c r="BC528" s="570"/>
      <c r="BD528" s="570"/>
      <c r="BE528" s="570"/>
      <c r="BF528" s="570"/>
      <c r="BG528" s="570"/>
      <c r="BH528" s="570"/>
      <c r="BI528" s="570"/>
      <c r="BJ528" s="570"/>
      <c r="BK528" s="570"/>
      <c r="BL528" s="570"/>
      <c r="BM528" s="570"/>
      <c r="BN528" s="570"/>
      <c r="BO528" s="570"/>
      <c r="BP528" s="570"/>
      <c r="BQ528" s="570"/>
      <c r="BR528" s="570"/>
      <c r="BS528" s="570"/>
      <c r="BT528" s="570"/>
      <c r="BU528" s="570"/>
      <c r="BV528" s="570"/>
      <c r="BW528" s="570"/>
      <c r="BX528" s="570"/>
      <c r="BY528" s="570"/>
      <c r="BZ528" s="570"/>
      <c r="CA528" s="570"/>
      <c r="CB528" s="570"/>
      <c r="CC528" s="570"/>
      <c r="CD528" s="570"/>
      <c r="CE528" s="570"/>
      <c r="CF528" s="570"/>
      <c r="CG528" s="570"/>
      <c r="CH528" s="570"/>
      <c r="CI528" s="570"/>
      <c r="CJ528" s="570"/>
      <c r="CK528" s="570"/>
      <c r="CL528" s="570"/>
      <c r="CM528" s="570"/>
      <c r="CN528" s="570"/>
      <c r="CO528" s="570"/>
      <c r="CP528" s="570"/>
      <c r="CQ528" s="570"/>
      <c r="CR528" s="570"/>
      <c r="CS528" s="570"/>
    </row>
    <row r="529" spans="1:97" ht="79.5" customHeight="1">
      <c r="A529" s="570"/>
      <c r="B529" s="1127"/>
      <c r="C529" s="1128"/>
      <c r="D529" s="1127"/>
      <c r="E529" s="1127"/>
      <c r="F529" s="570"/>
      <c r="G529" s="1127"/>
      <c r="H529" s="570"/>
      <c r="I529" s="1127"/>
      <c r="J529" s="570"/>
      <c r="K529" s="1127"/>
      <c r="L529" s="1127"/>
      <c r="M529" s="570"/>
      <c r="N529" s="1129"/>
      <c r="O529" s="1129"/>
      <c r="P529" s="1129"/>
      <c r="Q529" s="1130"/>
      <c r="R529" s="570"/>
      <c r="S529" s="570"/>
      <c r="T529" s="1129"/>
      <c r="U529" s="1130"/>
      <c r="V529" s="1129"/>
      <c r="W529" s="1129"/>
      <c r="X529" s="1129"/>
      <c r="Y529" s="1130"/>
      <c r="Z529" s="570"/>
      <c r="AA529" s="570"/>
      <c r="AB529" s="1129"/>
      <c r="AC529" s="1130"/>
      <c r="AD529" s="1129"/>
      <c r="AE529" s="1129"/>
      <c r="AF529" s="1129"/>
      <c r="AG529" s="1130"/>
      <c r="AH529" s="570"/>
      <c r="AI529" s="570"/>
      <c r="AJ529" s="1129"/>
      <c r="AK529" s="1130"/>
      <c r="AL529" s="1129"/>
      <c r="AM529" s="1129"/>
      <c r="AN529" s="1129"/>
      <c r="AO529" s="1130"/>
      <c r="AP529" s="570"/>
      <c r="AQ529" s="570"/>
      <c r="AR529" s="1129"/>
      <c r="AS529" s="1130"/>
      <c r="AT529" s="1129"/>
      <c r="AU529" s="1129"/>
      <c r="AV529" s="1129"/>
      <c r="AW529" s="1130"/>
      <c r="AX529" s="570"/>
      <c r="AY529" s="570"/>
      <c r="AZ529" s="1129"/>
      <c r="BA529" s="1130"/>
      <c r="BB529" s="570"/>
      <c r="BC529" s="570"/>
      <c r="BD529" s="570"/>
      <c r="BE529" s="570"/>
      <c r="BF529" s="570"/>
      <c r="BG529" s="570"/>
      <c r="BH529" s="570"/>
      <c r="BI529" s="570"/>
      <c r="BJ529" s="570"/>
      <c r="BK529" s="570"/>
      <c r="BL529" s="570"/>
      <c r="BM529" s="570"/>
      <c r="BN529" s="570"/>
      <c r="BO529" s="570"/>
      <c r="BP529" s="570"/>
      <c r="BQ529" s="570"/>
      <c r="BR529" s="570"/>
      <c r="BS529" s="570"/>
      <c r="BT529" s="570"/>
      <c r="BU529" s="570"/>
      <c r="BV529" s="570"/>
      <c r="BW529" s="570"/>
      <c r="BX529" s="570"/>
      <c r="BY529" s="570"/>
      <c r="BZ529" s="570"/>
      <c r="CA529" s="570"/>
      <c r="CB529" s="570"/>
      <c r="CC529" s="570"/>
      <c r="CD529" s="570"/>
      <c r="CE529" s="570"/>
      <c r="CF529" s="570"/>
      <c r="CG529" s="570"/>
      <c r="CH529" s="570"/>
      <c r="CI529" s="570"/>
      <c r="CJ529" s="570"/>
      <c r="CK529" s="570"/>
      <c r="CL529" s="570"/>
      <c r="CM529" s="570"/>
      <c r="CN529" s="570"/>
      <c r="CO529" s="570"/>
      <c r="CP529" s="570"/>
      <c r="CQ529" s="570"/>
      <c r="CR529" s="570"/>
      <c r="CS529" s="570"/>
    </row>
    <row r="530" spans="1:97" ht="79.5" customHeight="1">
      <c r="A530" s="570"/>
      <c r="B530" s="1127"/>
      <c r="C530" s="1128"/>
      <c r="D530" s="1127"/>
      <c r="E530" s="1127"/>
      <c r="F530" s="570"/>
      <c r="G530" s="1127"/>
      <c r="H530" s="570"/>
      <c r="I530" s="1127"/>
      <c r="J530" s="570"/>
      <c r="K530" s="1127"/>
      <c r="L530" s="1127"/>
      <c r="M530" s="570"/>
      <c r="N530" s="1129"/>
      <c r="O530" s="1129"/>
      <c r="P530" s="1129"/>
      <c r="Q530" s="1130"/>
      <c r="R530" s="570"/>
      <c r="S530" s="570"/>
      <c r="T530" s="1129"/>
      <c r="U530" s="1130"/>
      <c r="V530" s="1129"/>
      <c r="W530" s="1129"/>
      <c r="X530" s="1129"/>
      <c r="Y530" s="1130"/>
      <c r="Z530" s="570"/>
      <c r="AA530" s="570"/>
      <c r="AB530" s="1129"/>
      <c r="AC530" s="1130"/>
      <c r="AD530" s="1129"/>
      <c r="AE530" s="1129"/>
      <c r="AF530" s="1129"/>
      <c r="AG530" s="1130"/>
      <c r="AH530" s="570"/>
      <c r="AI530" s="570"/>
      <c r="AJ530" s="1129"/>
      <c r="AK530" s="1130"/>
      <c r="AL530" s="1129"/>
      <c r="AM530" s="1129"/>
      <c r="AN530" s="1129"/>
      <c r="AO530" s="1130"/>
      <c r="AP530" s="570"/>
      <c r="AQ530" s="570"/>
      <c r="AR530" s="1129"/>
      <c r="AS530" s="1130"/>
      <c r="AT530" s="1129"/>
      <c r="AU530" s="1129"/>
      <c r="AV530" s="1129"/>
      <c r="AW530" s="1130"/>
      <c r="AX530" s="570"/>
      <c r="AY530" s="570"/>
      <c r="AZ530" s="1129"/>
      <c r="BA530" s="1130"/>
      <c r="BB530" s="570"/>
      <c r="BC530" s="570"/>
      <c r="BD530" s="570"/>
      <c r="BE530" s="570"/>
      <c r="BF530" s="570"/>
      <c r="BG530" s="570"/>
      <c r="BH530" s="570"/>
      <c r="BI530" s="570"/>
      <c r="BJ530" s="570"/>
      <c r="BK530" s="570"/>
      <c r="BL530" s="570"/>
      <c r="BM530" s="570"/>
      <c r="BN530" s="570"/>
      <c r="BO530" s="570"/>
      <c r="BP530" s="570"/>
      <c r="BQ530" s="570"/>
      <c r="BR530" s="570"/>
      <c r="BS530" s="570"/>
      <c r="BT530" s="570"/>
      <c r="BU530" s="570"/>
      <c r="BV530" s="570"/>
      <c r="BW530" s="570"/>
      <c r="BX530" s="570"/>
      <c r="BY530" s="570"/>
      <c r="BZ530" s="570"/>
      <c r="CA530" s="570"/>
      <c r="CB530" s="570"/>
      <c r="CC530" s="570"/>
      <c r="CD530" s="570"/>
      <c r="CE530" s="570"/>
      <c r="CF530" s="570"/>
      <c r="CG530" s="570"/>
      <c r="CH530" s="570"/>
      <c r="CI530" s="570"/>
      <c r="CJ530" s="570"/>
      <c r="CK530" s="570"/>
      <c r="CL530" s="570"/>
      <c r="CM530" s="570"/>
      <c r="CN530" s="570"/>
      <c r="CO530" s="570"/>
      <c r="CP530" s="570"/>
      <c r="CQ530" s="570"/>
      <c r="CR530" s="570"/>
      <c r="CS530" s="570"/>
    </row>
    <row r="531" spans="1:97" ht="79.5" customHeight="1">
      <c r="A531" s="570"/>
      <c r="B531" s="1127"/>
      <c r="C531" s="1128"/>
      <c r="D531" s="1127"/>
      <c r="E531" s="1127"/>
      <c r="F531" s="570"/>
      <c r="G531" s="1127"/>
      <c r="H531" s="570"/>
      <c r="I531" s="1127"/>
      <c r="J531" s="570"/>
      <c r="K531" s="1127"/>
      <c r="L531" s="1127"/>
      <c r="M531" s="570"/>
      <c r="N531" s="1129"/>
      <c r="O531" s="1129"/>
      <c r="P531" s="1129"/>
      <c r="Q531" s="1130"/>
      <c r="R531" s="570"/>
      <c r="S531" s="570"/>
      <c r="T531" s="1129"/>
      <c r="U531" s="1130"/>
      <c r="V531" s="1129"/>
      <c r="W531" s="1129"/>
      <c r="X531" s="1129"/>
      <c r="Y531" s="1130"/>
      <c r="Z531" s="570"/>
      <c r="AA531" s="570"/>
      <c r="AB531" s="1129"/>
      <c r="AC531" s="1130"/>
      <c r="AD531" s="1129"/>
      <c r="AE531" s="1129"/>
      <c r="AF531" s="1129"/>
      <c r="AG531" s="1130"/>
      <c r="AH531" s="570"/>
      <c r="AI531" s="570"/>
      <c r="AJ531" s="1129"/>
      <c r="AK531" s="1130"/>
      <c r="AL531" s="1129"/>
      <c r="AM531" s="1129"/>
      <c r="AN531" s="1129"/>
      <c r="AO531" s="1130"/>
      <c r="AP531" s="570"/>
      <c r="AQ531" s="570"/>
      <c r="AR531" s="1129"/>
      <c r="AS531" s="1130"/>
      <c r="AT531" s="1129"/>
      <c r="AU531" s="1129"/>
      <c r="AV531" s="1129"/>
      <c r="AW531" s="1130"/>
      <c r="AX531" s="570"/>
      <c r="AY531" s="570"/>
      <c r="AZ531" s="1129"/>
      <c r="BA531" s="1130"/>
      <c r="BB531" s="570"/>
      <c r="BC531" s="570"/>
      <c r="BD531" s="570"/>
      <c r="BE531" s="570"/>
      <c r="BF531" s="570"/>
      <c r="BG531" s="570"/>
      <c r="BH531" s="570"/>
      <c r="BI531" s="570"/>
      <c r="BJ531" s="570"/>
      <c r="BK531" s="570"/>
      <c r="BL531" s="570"/>
      <c r="BM531" s="570"/>
      <c r="BN531" s="570"/>
      <c r="BO531" s="570"/>
      <c r="BP531" s="570"/>
      <c r="BQ531" s="570"/>
      <c r="BR531" s="570"/>
      <c r="BS531" s="570"/>
      <c r="BT531" s="570"/>
      <c r="BU531" s="570"/>
      <c r="BV531" s="570"/>
      <c r="BW531" s="570"/>
      <c r="BX531" s="570"/>
      <c r="BY531" s="570"/>
      <c r="BZ531" s="570"/>
      <c r="CA531" s="570"/>
      <c r="CB531" s="570"/>
      <c r="CC531" s="570"/>
      <c r="CD531" s="570"/>
      <c r="CE531" s="570"/>
      <c r="CF531" s="570"/>
      <c r="CG531" s="570"/>
      <c r="CH531" s="570"/>
      <c r="CI531" s="570"/>
      <c r="CJ531" s="570"/>
      <c r="CK531" s="570"/>
      <c r="CL531" s="570"/>
      <c r="CM531" s="570"/>
      <c r="CN531" s="570"/>
      <c r="CO531" s="570"/>
      <c r="CP531" s="570"/>
      <c r="CQ531" s="570"/>
      <c r="CR531" s="570"/>
      <c r="CS531" s="570"/>
    </row>
    <row r="532" spans="1:97" ht="79.5" customHeight="1">
      <c r="A532" s="570"/>
      <c r="B532" s="1127"/>
      <c r="C532" s="1128"/>
      <c r="D532" s="1127"/>
      <c r="E532" s="1127"/>
      <c r="F532" s="570"/>
      <c r="G532" s="1127"/>
      <c r="H532" s="570"/>
      <c r="I532" s="1127"/>
      <c r="J532" s="570"/>
      <c r="K532" s="1127"/>
      <c r="L532" s="1127"/>
      <c r="M532" s="570"/>
      <c r="N532" s="1129"/>
      <c r="O532" s="1129"/>
      <c r="P532" s="1129"/>
      <c r="Q532" s="1130"/>
      <c r="R532" s="570"/>
      <c r="S532" s="570"/>
      <c r="T532" s="1129"/>
      <c r="U532" s="1130"/>
      <c r="V532" s="1129"/>
      <c r="W532" s="1129"/>
      <c r="X532" s="1129"/>
      <c r="Y532" s="1130"/>
      <c r="Z532" s="570"/>
      <c r="AA532" s="570"/>
      <c r="AB532" s="1129"/>
      <c r="AC532" s="1130"/>
      <c r="AD532" s="1129"/>
      <c r="AE532" s="1129"/>
      <c r="AF532" s="1129"/>
      <c r="AG532" s="1130"/>
      <c r="AH532" s="570"/>
      <c r="AI532" s="570"/>
      <c r="AJ532" s="1129"/>
      <c r="AK532" s="1130"/>
      <c r="AL532" s="1129"/>
      <c r="AM532" s="1129"/>
      <c r="AN532" s="1129"/>
      <c r="AO532" s="1130"/>
      <c r="AP532" s="570"/>
      <c r="AQ532" s="570"/>
      <c r="AR532" s="1129"/>
      <c r="AS532" s="1130"/>
      <c r="AT532" s="1129"/>
      <c r="AU532" s="1129"/>
      <c r="AV532" s="1129"/>
      <c r="AW532" s="1130"/>
      <c r="AX532" s="570"/>
      <c r="AY532" s="570"/>
      <c r="AZ532" s="1129"/>
      <c r="BA532" s="1130"/>
      <c r="BB532" s="570"/>
      <c r="BC532" s="570"/>
      <c r="BD532" s="570"/>
      <c r="BE532" s="570"/>
      <c r="BF532" s="570"/>
      <c r="BG532" s="570"/>
      <c r="BH532" s="570"/>
      <c r="BI532" s="570"/>
      <c r="BJ532" s="570"/>
      <c r="BK532" s="570"/>
      <c r="BL532" s="570"/>
      <c r="BM532" s="570"/>
      <c r="BN532" s="570"/>
      <c r="BO532" s="570"/>
      <c r="BP532" s="570"/>
      <c r="BQ532" s="570"/>
      <c r="BR532" s="570"/>
      <c r="BS532" s="570"/>
      <c r="BT532" s="570"/>
      <c r="BU532" s="570"/>
      <c r="BV532" s="570"/>
      <c r="BW532" s="570"/>
      <c r="BX532" s="570"/>
      <c r="BY532" s="570"/>
      <c r="BZ532" s="570"/>
      <c r="CA532" s="570"/>
      <c r="CB532" s="570"/>
      <c r="CC532" s="570"/>
      <c r="CD532" s="570"/>
      <c r="CE532" s="570"/>
      <c r="CF532" s="570"/>
      <c r="CG532" s="570"/>
      <c r="CH532" s="570"/>
      <c r="CI532" s="570"/>
      <c r="CJ532" s="570"/>
      <c r="CK532" s="570"/>
      <c r="CL532" s="570"/>
      <c r="CM532" s="570"/>
      <c r="CN532" s="570"/>
      <c r="CO532" s="570"/>
      <c r="CP532" s="570"/>
      <c r="CQ532" s="570"/>
      <c r="CR532" s="570"/>
      <c r="CS532" s="570"/>
    </row>
    <row r="533" spans="1:97" ht="79.5" customHeight="1">
      <c r="A533" s="570"/>
      <c r="B533" s="1127"/>
      <c r="C533" s="1128"/>
      <c r="D533" s="1127"/>
      <c r="E533" s="1127"/>
      <c r="F533" s="570"/>
      <c r="G533" s="1127"/>
      <c r="H533" s="570"/>
      <c r="I533" s="1127"/>
      <c r="J533" s="570"/>
      <c r="K533" s="1127"/>
      <c r="L533" s="1127"/>
      <c r="M533" s="570"/>
      <c r="N533" s="1129"/>
      <c r="O533" s="1129"/>
      <c r="P533" s="1129"/>
      <c r="Q533" s="1130"/>
      <c r="R533" s="570"/>
      <c r="S533" s="570"/>
      <c r="T533" s="1129"/>
      <c r="U533" s="1130"/>
      <c r="V533" s="1129"/>
      <c r="W533" s="1129"/>
      <c r="X533" s="1129"/>
      <c r="Y533" s="1130"/>
      <c r="Z533" s="570"/>
      <c r="AA533" s="570"/>
      <c r="AB533" s="1129"/>
      <c r="AC533" s="1130"/>
      <c r="AD533" s="1129"/>
      <c r="AE533" s="1129"/>
      <c r="AF533" s="1129"/>
      <c r="AG533" s="1130"/>
      <c r="AH533" s="570"/>
      <c r="AI533" s="570"/>
      <c r="AJ533" s="1129"/>
      <c r="AK533" s="1130"/>
      <c r="AL533" s="1129"/>
      <c r="AM533" s="1129"/>
      <c r="AN533" s="1129"/>
      <c r="AO533" s="1130"/>
      <c r="AP533" s="570"/>
      <c r="AQ533" s="570"/>
      <c r="AR533" s="1129"/>
      <c r="AS533" s="1130"/>
      <c r="AT533" s="1129"/>
      <c r="AU533" s="1129"/>
      <c r="AV533" s="1129"/>
      <c r="AW533" s="1130"/>
      <c r="AX533" s="570"/>
      <c r="AY533" s="570"/>
      <c r="AZ533" s="1129"/>
      <c r="BA533" s="1130"/>
      <c r="BB533" s="570"/>
      <c r="BC533" s="570"/>
      <c r="BD533" s="570"/>
      <c r="BE533" s="570"/>
      <c r="BF533" s="570"/>
      <c r="BG533" s="570"/>
      <c r="BH533" s="570"/>
      <c r="BI533" s="570"/>
      <c r="BJ533" s="570"/>
      <c r="BK533" s="570"/>
      <c r="BL533" s="570"/>
      <c r="BM533" s="570"/>
      <c r="BN533" s="570"/>
      <c r="BO533" s="570"/>
      <c r="BP533" s="570"/>
      <c r="BQ533" s="570"/>
      <c r="BR533" s="570"/>
      <c r="BS533" s="570"/>
      <c r="BT533" s="570"/>
      <c r="BU533" s="570"/>
      <c r="BV533" s="570"/>
      <c r="BW533" s="570"/>
      <c r="BX533" s="570"/>
      <c r="BY533" s="570"/>
      <c r="BZ533" s="570"/>
      <c r="CA533" s="570"/>
      <c r="CB533" s="570"/>
      <c r="CC533" s="570"/>
      <c r="CD533" s="570"/>
      <c r="CE533" s="570"/>
      <c r="CF533" s="570"/>
      <c r="CG533" s="570"/>
      <c r="CH533" s="570"/>
      <c r="CI533" s="570"/>
      <c r="CJ533" s="570"/>
      <c r="CK533" s="570"/>
      <c r="CL533" s="570"/>
      <c r="CM533" s="570"/>
      <c r="CN533" s="570"/>
      <c r="CO533" s="570"/>
      <c r="CP533" s="570"/>
      <c r="CQ533" s="570"/>
      <c r="CR533" s="570"/>
      <c r="CS533" s="570"/>
    </row>
    <row r="534" spans="1:97" ht="79.5" customHeight="1">
      <c r="A534" s="570"/>
      <c r="B534" s="1127"/>
      <c r="C534" s="1128"/>
      <c r="D534" s="1127"/>
      <c r="E534" s="1127"/>
      <c r="F534" s="570"/>
      <c r="G534" s="1127"/>
      <c r="H534" s="570"/>
      <c r="I534" s="1127"/>
      <c r="J534" s="570"/>
      <c r="K534" s="1127"/>
      <c r="L534" s="1127"/>
      <c r="M534" s="570"/>
      <c r="N534" s="1129"/>
      <c r="O534" s="1129"/>
      <c r="P534" s="1129"/>
      <c r="Q534" s="1130"/>
      <c r="R534" s="570"/>
      <c r="S534" s="570"/>
      <c r="T534" s="1129"/>
      <c r="U534" s="1130"/>
      <c r="V534" s="1129"/>
      <c r="W534" s="1129"/>
      <c r="X534" s="1129"/>
      <c r="Y534" s="1130"/>
      <c r="Z534" s="570"/>
      <c r="AA534" s="570"/>
      <c r="AB534" s="1129"/>
      <c r="AC534" s="1130"/>
      <c r="AD534" s="1129"/>
      <c r="AE534" s="1129"/>
      <c r="AF534" s="1129"/>
      <c r="AG534" s="1130"/>
      <c r="AH534" s="570"/>
      <c r="AI534" s="570"/>
      <c r="AJ534" s="1129"/>
      <c r="AK534" s="1130"/>
      <c r="AL534" s="1129"/>
      <c r="AM534" s="1129"/>
      <c r="AN534" s="1129"/>
      <c r="AO534" s="1130"/>
      <c r="AP534" s="570"/>
      <c r="AQ534" s="570"/>
      <c r="AR534" s="1129"/>
      <c r="AS534" s="1130"/>
      <c r="AT534" s="1129"/>
      <c r="AU534" s="1129"/>
      <c r="AV534" s="1129"/>
      <c r="AW534" s="1130"/>
      <c r="AX534" s="570"/>
      <c r="AY534" s="570"/>
      <c r="AZ534" s="1129"/>
      <c r="BA534" s="1130"/>
      <c r="BB534" s="570"/>
      <c r="BC534" s="570"/>
      <c r="BD534" s="570"/>
      <c r="BE534" s="570"/>
      <c r="BF534" s="570"/>
      <c r="BG534" s="570"/>
      <c r="BH534" s="570"/>
      <c r="BI534" s="570"/>
      <c r="BJ534" s="570"/>
      <c r="BK534" s="570"/>
      <c r="BL534" s="570"/>
      <c r="BM534" s="570"/>
      <c r="BN534" s="570"/>
      <c r="BO534" s="570"/>
      <c r="BP534" s="570"/>
      <c r="BQ534" s="570"/>
      <c r="BR534" s="570"/>
      <c r="BS534" s="570"/>
      <c r="BT534" s="570"/>
      <c r="BU534" s="570"/>
      <c r="BV534" s="570"/>
      <c r="BW534" s="570"/>
      <c r="BX534" s="570"/>
      <c r="BY534" s="570"/>
      <c r="BZ534" s="570"/>
      <c r="CA534" s="570"/>
      <c r="CB534" s="570"/>
      <c r="CC534" s="570"/>
      <c r="CD534" s="570"/>
      <c r="CE534" s="570"/>
      <c r="CF534" s="570"/>
      <c r="CG534" s="570"/>
      <c r="CH534" s="570"/>
      <c r="CI534" s="570"/>
      <c r="CJ534" s="570"/>
      <c r="CK534" s="570"/>
      <c r="CL534" s="570"/>
      <c r="CM534" s="570"/>
      <c r="CN534" s="570"/>
      <c r="CO534" s="570"/>
      <c r="CP534" s="570"/>
      <c r="CQ534" s="570"/>
      <c r="CR534" s="570"/>
      <c r="CS534" s="570"/>
    </row>
    <row r="535" spans="1:97" ht="79.5" customHeight="1">
      <c r="A535" s="570"/>
      <c r="B535" s="1127"/>
      <c r="C535" s="1128"/>
      <c r="D535" s="1127"/>
      <c r="E535" s="1127"/>
      <c r="F535" s="570"/>
      <c r="G535" s="1127"/>
      <c r="H535" s="570"/>
      <c r="I535" s="1127"/>
      <c r="J535" s="570"/>
      <c r="K535" s="1127"/>
      <c r="L535" s="1127"/>
      <c r="M535" s="570"/>
      <c r="N535" s="1129"/>
      <c r="O535" s="1129"/>
      <c r="P535" s="1129"/>
      <c r="Q535" s="1130"/>
      <c r="R535" s="570"/>
      <c r="S535" s="570"/>
      <c r="T535" s="1129"/>
      <c r="U535" s="1130"/>
      <c r="V535" s="1129"/>
      <c r="W535" s="1129"/>
      <c r="X535" s="1129"/>
      <c r="Y535" s="1130"/>
      <c r="Z535" s="570"/>
      <c r="AA535" s="570"/>
      <c r="AB535" s="1129"/>
      <c r="AC535" s="1130"/>
      <c r="AD535" s="1129"/>
      <c r="AE535" s="1129"/>
      <c r="AF535" s="1129"/>
      <c r="AG535" s="1130"/>
      <c r="AH535" s="570"/>
      <c r="AI535" s="570"/>
      <c r="AJ535" s="1129"/>
      <c r="AK535" s="1130"/>
      <c r="AL535" s="1129"/>
      <c r="AM535" s="1129"/>
      <c r="AN535" s="1129"/>
      <c r="AO535" s="1130"/>
      <c r="AP535" s="570"/>
      <c r="AQ535" s="570"/>
      <c r="AR535" s="1129"/>
      <c r="AS535" s="1130"/>
      <c r="AT535" s="1129"/>
      <c r="AU535" s="1129"/>
      <c r="AV535" s="1129"/>
      <c r="AW535" s="1130"/>
      <c r="AX535" s="570"/>
      <c r="AY535" s="570"/>
      <c r="AZ535" s="1129"/>
      <c r="BA535" s="1130"/>
      <c r="BB535" s="570"/>
      <c r="BC535" s="570"/>
      <c r="BD535" s="570"/>
      <c r="BE535" s="570"/>
      <c r="BF535" s="570"/>
      <c r="BG535" s="570"/>
      <c r="BH535" s="570"/>
      <c r="BI535" s="570"/>
      <c r="BJ535" s="570"/>
      <c r="BK535" s="570"/>
      <c r="BL535" s="570"/>
      <c r="BM535" s="570"/>
      <c r="BN535" s="570"/>
      <c r="BO535" s="570"/>
      <c r="BP535" s="570"/>
      <c r="BQ535" s="570"/>
      <c r="BR535" s="570"/>
      <c r="BS535" s="570"/>
      <c r="BT535" s="570"/>
      <c r="BU535" s="570"/>
      <c r="BV535" s="570"/>
      <c r="BW535" s="570"/>
      <c r="BX535" s="570"/>
      <c r="BY535" s="570"/>
      <c r="BZ535" s="570"/>
      <c r="CA535" s="570"/>
      <c r="CB535" s="570"/>
      <c r="CC535" s="570"/>
      <c r="CD535" s="570"/>
      <c r="CE535" s="570"/>
      <c r="CF535" s="570"/>
      <c r="CG535" s="570"/>
      <c r="CH535" s="570"/>
      <c r="CI535" s="570"/>
      <c r="CJ535" s="570"/>
      <c r="CK535" s="570"/>
      <c r="CL535" s="570"/>
      <c r="CM535" s="570"/>
      <c r="CN535" s="570"/>
      <c r="CO535" s="570"/>
      <c r="CP535" s="570"/>
      <c r="CQ535" s="570"/>
      <c r="CR535" s="570"/>
      <c r="CS535" s="570"/>
    </row>
    <row r="536" spans="1:97" ht="79.5" customHeight="1">
      <c r="A536" s="570"/>
      <c r="B536" s="1127"/>
      <c r="C536" s="1128"/>
      <c r="D536" s="1127"/>
      <c r="E536" s="1127"/>
      <c r="F536" s="570"/>
      <c r="G536" s="1127"/>
      <c r="H536" s="570"/>
      <c r="I536" s="1127"/>
      <c r="J536" s="570"/>
      <c r="K536" s="1127"/>
      <c r="L536" s="1127"/>
      <c r="M536" s="570"/>
      <c r="N536" s="1129"/>
      <c r="O536" s="1129"/>
      <c r="P536" s="1129"/>
      <c r="Q536" s="1130"/>
      <c r="R536" s="570"/>
      <c r="S536" s="570"/>
      <c r="T536" s="1129"/>
      <c r="U536" s="1130"/>
      <c r="V536" s="1129"/>
      <c r="W536" s="1129"/>
      <c r="X536" s="1129"/>
      <c r="Y536" s="1130"/>
      <c r="Z536" s="570"/>
      <c r="AA536" s="570"/>
      <c r="AB536" s="1129"/>
      <c r="AC536" s="1130"/>
      <c r="AD536" s="1129"/>
      <c r="AE536" s="1129"/>
      <c r="AF536" s="1129"/>
      <c r="AG536" s="1130"/>
      <c r="AH536" s="570"/>
      <c r="AI536" s="570"/>
      <c r="AJ536" s="1129"/>
      <c r="AK536" s="1130"/>
      <c r="AL536" s="1129"/>
      <c r="AM536" s="1129"/>
      <c r="AN536" s="1129"/>
      <c r="AO536" s="1130"/>
      <c r="AP536" s="570"/>
      <c r="AQ536" s="570"/>
      <c r="AR536" s="1129"/>
      <c r="AS536" s="1130"/>
      <c r="AT536" s="1129"/>
      <c r="AU536" s="1129"/>
      <c r="AV536" s="1129"/>
      <c r="AW536" s="1130"/>
      <c r="AX536" s="570"/>
      <c r="AY536" s="570"/>
      <c r="AZ536" s="1129"/>
      <c r="BA536" s="1130"/>
      <c r="BB536" s="570"/>
      <c r="BC536" s="570"/>
      <c r="BD536" s="570"/>
      <c r="BE536" s="570"/>
      <c r="BF536" s="570"/>
      <c r="BG536" s="570"/>
      <c r="BH536" s="570"/>
      <c r="BI536" s="570"/>
      <c r="BJ536" s="570"/>
      <c r="BK536" s="570"/>
      <c r="BL536" s="570"/>
      <c r="BM536" s="570"/>
      <c r="BN536" s="570"/>
      <c r="BO536" s="570"/>
      <c r="BP536" s="570"/>
      <c r="BQ536" s="570"/>
      <c r="BR536" s="570"/>
      <c r="BS536" s="570"/>
      <c r="BT536" s="570"/>
      <c r="BU536" s="570"/>
      <c r="BV536" s="570"/>
      <c r="BW536" s="570"/>
      <c r="BX536" s="570"/>
      <c r="BY536" s="570"/>
      <c r="BZ536" s="570"/>
      <c r="CA536" s="570"/>
      <c r="CB536" s="570"/>
      <c r="CC536" s="570"/>
      <c r="CD536" s="570"/>
      <c r="CE536" s="570"/>
      <c r="CF536" s="570"/>
      <c r="CG536" s="570"/>
      <c r="CH536" s="570"/>
      <c r="CI536" s="570"/>
      <c r="CJ536" s="570"/>
      <c r="CK536" s="570"/>
      <c r="CL536" s="570"/>
      <c r="CM536" s="570"/>
      <c r="CN536" s="570"/>
      <c r="CO536" s="570"/>
      <c r="CP536" s="570"/>
      <c r="CQ536" s="570"/>
      <c r="CR536" s="570"/>
      <c r="CS536" s="570"/>
    </row>
    <row r="537" spans="1:97" ht="79.5" customHeight="1">
      <c r="A537" s="570"/>
      <c r="B537" s="1127"/>
      <c r="C537" s="1128"/>
      <c r="D537" s="1127"/>
      <c r="E537" s="1127"/>
      <c r="F537" s="570"/>
      <c r="G537" s="1127"/>
      <c r="H537" s="570"/>
      <c r="I537" s="1127"/>
      <c r="J537" s="570"/>
      <c r="K537" s="1127"/>
      <c r="L537" s="1127"/>
      <c r="M537" s="570"/>
      <c r="N537" s="1129"/>
      <c r="O537" s="1129"/>
      <c r="P537" s="1129"/>
      <c r="Q537" s="1130"/>
      <c r="R537" s="570"/>
      <c r="S537" s="570"/>
      <c r="T537" s="1129"/>
      <c r="U537" s="1130"/>
      <c r="V537" s="1129"/>
      <c r="W537" s="1129"/>
      <c r="X537" s="1129"/>
      <c r="Y537" s="1130"/>
      <c r="Z537" s="570"/>
      <c r="AA537" s="570"/>
      <c r="AB537" s="1129"/>
      <c r="AC537" s="1130"/>
      <c r="AD537" s="1129"/>
      <c r="AE537" s="1129"/>
      <c r="AF537" s="1129"/>
      <c r="AG537" s="1130"/>
      <c r="AH537" s="570"/>
      <c r="AI537" s="570"/>
      <c r="AJ537" s="1129"/>
      <c r="AK537" s="1130"/>
      <c r="AL537" s="1129"/>
      <c r="AM537" s="1129"/>
      <c r="AN537" s="1129"/>
      <c r="AO537" s="1130"/>
      <c r="AP537" s="570"/>
      <c r="AQ537" s="570"/>
      <c r="AR537" s="1129"/>
      <c r="AS537" s="1130"/>
      <c r="AT537" s="1129"/>
      <c r="AU537" s="1129"/>
      <c r="AV537" s="1129"/>
      <c r="AW537" s="1130"/>
      <c r="AX537" s="570"/>
      <c r="AY537" s="570"/>
      <c r="AZ537" s="1129"/>
      <c r="BA537" s="1130"/>
      <c r="BB537" s="570"/>
      <c r="BC537" s="570"/>
      <c r="BD537" s="570"/>
      <c r="BE537" s="570"/>
      <c r="BF537" s="570"/>
      <c r="BG537" s="570"/>
      <c r="BH537" s="570"/>
      <c r="BI537" s="570"/>
      <c r="BJ537" s="570"/>
      <c r="BK537" s="570"/>
      <c r="BL537" s="570"/>
      <c r="BM537" s="570"/>
      <c r="BN537" s="570"/>
      <c r="BO537" s="570"/>
      <c r="BP537" s="570"/>
      <c r="BQ537" s="570"/>
      <c r="BR537" s="570"/>
      <c r="BS537" s="570"/>
      <c r="BT537" s="570"/>
      <c r="BU537" s="570"/>
      <c r="BV537" s="570"/>
      <c r="BW537" s="570"/>
      <c r="BX537" s="570"/>
      <c r="BY537" s="570"/>
      <c r="BZ537" s="570"/>
      <c r="CA537" s="570"/>
      <c r="CB537" s="570"/>
      <c r="CC537" s="570"/>
      <c r="CD537" s="570"/>
      <c r="CE537" s="570"/>
      <c r="CF537" s="570"/>
      <c r="CG537" s="570"/>
      <c r="CH537" s="570"/>
      <c r="CI537" s="570"/>
      <c r="CJ537" s="570"/>
      <c r="CK537" s="570"/>
      <c r="CL537" s="570"/>
      <c r="CM537" s="570"/>
      <c r="CN537" s="570"/>
      <c r="CO537" s="570"/>
      <c r="CP537" s="570"/>
      <c r="CQ537" s="570"/>
      <c r="CR537" s="570"/>
      <c r="CS537" s="570"/>
    </row>
    <row r="538" spans="1:97" ht="79.5" customHeight="1">
      <c r="A538" s="570"/>
      <c r="B538" s="1127"/>
      <c r="C538" s="1128"/>
      <c r="D538" s="1127"/>
      <c r="E538" s="1127"/>
      <c r="F538" s="570"/>
      <c r="G538" s="1127"/>
      <c r="H538" s="570"/>
      <c r="I538" s="1127"/>
      <c r="J538" s="570"/>
      <c r="K538" s="1127"/>
      <c r="L538" s="1127"/>
      <c r="M538" s="570"/>
      <c r="N538" s="1129"/>
      <c r="O538" s="1129"/>
      <c r="P538" s="1129"/>
      <c r="Q538" s="1130"/>
      <c r="R538" s="570"/>
      <c r="S538" s="570"/>
      <c r="T538" s="1129"/>
      <c r="U538" s="1130"/>
      <c r="V538" s="1129"/>
      <c r="W538" s="1129"/>
      <c r="X538" s="1129"/>
      <c r="Y538" s="1130"/>
      <c r="Z538" s="570"/>
      <c r="AA538" s="570"/>
      <c r="AB538" s="1129"/>
      <c r="AC538" s="1130"/>
      <c r="AD538" s="1129"/>
      <c r="AE538" s="1129"/>
      <c r="AF538" s="1129"/>
      <c r="AG538" s="1130"/>
      <c r="AH538" s="570"/>
      <c r="AI538" s="570"/>
      <c r="AJ538" s="1129"/>
      <c r="AK538" s="1130"/>
      <c r="AL538" s="1129"/>
      <c r="AM538" s="1129"/>
      <c r="AN538" s="1129"/>
      <c r="AO538" s="1130"/>
      <c r="AP538" s="570"/>
      <c r="AQ538" s="570"/>
      <c r="AR538" s="1129"/>
      <c r="AS538" s="1130"/>
      <c r="AT538" s="1129"/>
      <c r="AU538" s="1129"/>
      <c r="AV538" s="1129"/>
      <c r="AW538" s="1130"/>
      <c r="AX538" s="570"/>
      <c r="AY538" s="570"/>
      <c r="AZ538" s="1129"/>
      <c r="BA538" s="1130"/>
      <c r="BB538" s="570"/>
      <c r="BC538" s="570"/>
      <c r="BD538" s="570"/>
      <c r="BE538" s="570"/>
      <c r="BF538" s="570"/>
      <c r="BG538" s="570"/>
      <c r="BH538" s="570"/>
      <c r="BI538" s="570"/>
      <c r="BJ538" s="570"/>
      <c r="BK538" s="570"/>
      <c r="BL538" s="570"/>
      <c r="BM538" s="570"/>
      <c r="BN538" s="570"/>
      <c r="BO538" s="570"/>
      <c r="BP538" s="570"/>
      <c r="BQ538" s="570"/>
      <c r="BR538" s="570"/>
      <c r="BS538" s="570"/>
      <c r="BT538" s="570"/>
      <c r="BU538" s="570"/>
      <c r="BV538" s="570"/>
      <c r="BW538" s="570"/>
      <c r="BX538" s="570"/>
      <c r="BY538" s="570"/>
      <c r="BZ538" s="570"/>
      <c r="CA538" s="570"/>
      <c r="CB538" s="570"/>
      <c r="CC538" s="570"/>
      <c r="CD538" s="570"/>
      <c r="CE538" s="570"/>
      <c r="CF538" s="570"/>
      <c r="CG538" s="570"/>
      <c r="CH538" s="570"/>
      <c r="CI538" s="570"/>
      <c r="CJ538" s="570"/>
      <c r="CK538" s="570"/>
      <c r="CL538" s="570"/>
      <c r="CM538" s="570"/>
      <c r="CN538" s="570"/>
      <c r="CO538" s="570"/>
      <c r="CP538" s="570"/>
      <c r="CQ538" s="570"/>
      <c r="CR538" s="570"/>
      <c r="CS538" s="570"/>
    </row>
    <row r="539" spans="1:97" ht="79.5" customHeight="1">
      <c r="A539" s="570"/>
      <c r="B539" s="1127"/>
      <c r="C539" s="1128"/>
      <c r="D539" s="1127"/>
      <c r="E539" s="1127"/>
      <c r="F539" s="570"/>
      <c r="G539" s="1127"/>
      <c r="H539" s="570"/>
      <c r="I539" s="1127"/>
      <c r="J539" s="570"/>
      <c r="K539" s="1127"/>
      <c r="L539" s="1127"/>
      <c r="M539" s="570"/>
      <c r="N539" s="1129"/>
      <c r="O539" s="1129"/>
      <c r="P539" s="1129"/>
      <c r="Q539" s="1130"/>
      <c r="R539" s="570"/>
      <c r="S539" s="570"/>
      <c r="T539" s="1129"/>
      <c r="U539" s="1130"/>
      <c r="V539" s="1129"/>
      <c r="W539" s="1129"/>
      <c r="X539" s="1129"/>
      <c r="Y539" s="1130"/>
      <c r="Z539" s="570"/>
      <c r="AA539" s="570"/>
      <c r="AB539" s="1129"/>
      <c r="AC539" s="1130"/>
      <c r="AD539" s="1129"/>
      <c r="AE539" s="1129"/>
      <c r="AF539" s="1129"/>
      <c r="AG539" s="1130"/>
      <c r="AH539" s="570"/>
      <c r="AI539" s="570"/>
      <c r="AJ539" s="1129"/>
      <c r="AK539" s="1130"/>
      <c r="AL539" s="1129"/>
      <c r="AM539" s="1129"/>
      <c r="AN539" s="1129"/>
      <c r="AO539" s="1130"/>
      <c r="AP539" s="570"/>
      <c r="AQ539" s="570"/>
      <c r="AR539" s="1129"/>
      <c r="AS539" s="1130"/>
      <c r="AT539" s="1129"/>
      <c r="AU539" s="1129"/>
      <c r="AV539" s="1129"/>
      <c r="AW539" s="1130"/>
      <c r="AX539" s="570"/>
      <c r="AY539" s="570"/>
      <c r="AZ539" s="1129"/>
      <c r="BA539" s="1130"/>
      <c r="BB539" s="570"/>
      <c r="BC539" s="570"/>
      <c r="BD539" s="570"/>
      <c r="BE539" s="570"/>
      <c r="BF539" s="570"/>
      <c r="BG539" s="570"/>
      <c r="BH539" s="570"/>
      <c r="BI539" s="570"/>
      <c r="BJ539" s="570"/>
      <c r="BK539" s="570"/>
      <c r="BL539" s="570"/>
      <c r="BM539" s="570"/>
      <c r="BN539" s="570"/>
      <c r="BO539" s="570"/>
      <c r="BP539" s="570"/>
      <c r="BQ539" s="570"/>
      <c r="BR539" s="570"/>
      <c r="BS539" s="570"/>
      <c r="BT539" s="570"/>
      <c r="BU539" s="570"/>
      <c r="BV539" s="570"/>
      <c r="BW539" s="570"/>
      <c r="BX539" s="570"/>
      <c r="BY539" s="570"/>
      <c r="BZ539" s="570"/>
      <c r="CA539" s="570"/>
      <c r="CB539" s="570"/>
      <c r="CC539" s="570"/>
      <c r="CD539" s="570"/>
      <c r="CE539" s="570"/>
      <c r="CF539" s="570"/>
      <c r="CG539" s="570"/>
      <c r="CH539" s="570"/>
      <c r="CI539" s="570"/>
      <c r="CJ539" s="570"/>
      <c r="CK539" s="570"/>
      <c r="CL539" s="570"/>
      <c r="CM539" s="570"/>
      <c r="CN539" s="570"/>
      <c r="CO539" s="570"/>
      <c r="CP539" s="570"/>
      <c r="CQ539" s="570"/>
      <c r="CR539" s="570"/>
      <c r="CS539" s="570"/>
    </row>
    <row r="540" spans="1:97" ht="79.5" customHeight="1">
      <c r="A540" s="570"/>
      <c r="B540" s="1127"/>
      <c r="C540" s="1128"/>
      <c r="D540" s="1127"/>
      <c r="E540" s="1127"/>
      <c r="F540" s="570"/>
      <c r="G540" s="1127"/>
      <c r="H540" s="570"/>
      <c r="I540" s="1127"/>
      <c r="J540" s="570"/>
      <c r="K540" s="1127"/>
      <c r="L540" s="1127"/>
      <c r="M540" s="570"/>
      <c r="N540" s="1129"/>
      <c r="O540" s="1129"/>
      <c r="P540" s="1129"/>
      <c r="Q540" s="1130"/>
      <c r="R540" s="570"/>
      <c r="S540" s="570"/>
      <c r="T540" s="1129"/>
      <c r="U540" s="1130"/>
      <c r="V540" s="1129"/>
      <c r="W540" s="1129"/>
      <c r="X540" s="1129"/>
      <c r="Y540" s="1130"/>
      <c r="Z540" s="570"/>
      <c r="AA540" s="570"/>
      <c r="AB540" s="1129"/>
      <c r="AC540" s="1130"/>
      <c r="AD540" s="1129"/>
      <c r="AE540" s="1129"/>
      <c r="AF540" s="1129"/>
      <c r="AG540" s="1130"/>
      <c r="AH540" s="570"/>
      <c r="AI540" s="570"/>
      <c r="AJ540" s="1129"/>
      <c r="AK540" s="1130"/>
      <c r="AL540" s="1129"/>
      <c r="AM540" s="1129"/>
      <c r="AN540" s="1129"/>
      <c r="AO540" s="1130"/>
      <c r="AP540" s="570"/>
      <c r="AQ540" s="570"/>
      <c r="AR540" s="1129"/>
      <c r="AS540" s="1130"/>
      <c r="AT540" s="1129"/>
      <c r="AU540" s="1129"/>
      <c r="AV540" s="1129"/>
      <c r="AW540" s="1130"/>
      <c r="AX540" s="570"/>
      <c r="AY540" s="570"/>
      <c r="AZ540" s="1129"/>
      <c r="BA540" s="1130"/>
      <c r="BB540" s="570"/>
      <c r="BC540" s="570"/>
      <c r="BD540" s="570"/>
      <c r="BE540" s="570"/>
      <c r="BF540" s="570"/>
      <c r="BG540" s="570"/>
      <c r="BH540" s="570"/>
      <c r="BI540" s="570"/>
      <c r="BJ540" s="570"/>
      <c r="BK540" s="570"/>
      <c r="BL540" s="570"/>
      <c r="BM540" s="570"/>
      <c r="BN540" s="570"/>
      <c r="BO540" s="570"/>
      <c r="BP540" s="570"/>
      <c r="BQ540" s="570"/>
      <c r="BR540" s="570"/>
      <c r="BS540" s="570"/>
      <c r="BT540" s="570"/>
      <c r="BU540" s="570"/>
      <c r="BV540" s="570"/>
      <c r="BW540" s="570"/>
      <c r="BX540" s="570"/>
      <c r="BY540" s="570"/>
      <c r="BZ540" s="570"/>
      <c r="CA540" s="570"/>
      <c r="CB540" s="570"/>
      <c r="CC540" s="570"/>
      <c r="CD540" s="570"/>
      <c r="CE540" s="570"/>
      <c r="CF540" s="570"/>
      <c r="CG540" s="570"/>
      <c r="CH540" s="570"/>
      <c r="CI540" s="570"/>
      <c r="CJ540" s="570"/>
      <c r="CK540" s="570"/>
      <c r="CL540" s="570"/>
      <c r="CM540" s="570"/>
      <c r="CN540" s="570"/>
      <c r="CO540" s="570"/>
      <c r="CP540" s="570"/>
      <c r="CQ540" s="570"/>
      <c r="CR540" s="570"/>
      <c r="CS540" s="570"/>
    </row>
    <row r="541" spans="1:97" ht="79.5" customHeight="1">
      <c r="A541" s="570"/>
      <c r="B541" s="1127"/>
      <c r="C541" s="1128"/>
      <c r="D541" s="1127"/>
      <c r="E541" s="1127"/>
      <c r="F541" s="570"/>
      <c r="G541" s="1127"/>
      <c r="H541" s="570"/>
      <c r="I541" s="1127"/>
      <c r="J541" s="570"/>
      <c r="K541" s="1127"/>
      <c r="L541" s="1127"/>
      <c r="M541" s="570"/>
      <c r="N541" s="1129"/>
      <c r="O541" s="1129"/>
      <c r="P541" s="1129"/>
      <c r="Q541" s="1130"/>
      <c r="R541" s="570"/>
      <c r="S541" s="570"/>
      <c r="T541" s="1129"/>
      <c r="U541" s="1130"/>
      <c r="V541" s="1129"/>
      <c r="W541" s="1129"/>
      <c r="X541" s="1129"/>
      <c r="Y541" s="1130"/>
      <c r="Z541" s="570"/>
      <c r="AA541" s="570"/>
      <c r="AB541" s="1129"/>
      <c r="AC541" s="1130"/>
      <c r="AD541" s="1129"/>
      <c r="AE541" s="1129"/>
      <c r="AF541" s="1129"/>
      <c r="AG541" s="1130"/>
      <c r="AH541" s="570"/>
      <c r="AI541" s="570"/>
      <c r="AJ541" s="1129"/>
      <c r="AK541" s="1130"/>
      <c r="AL541" s="1129"/>
      <c r="AM541" s="1129"/>
      <c r="AN541" s="1129"/>
      <c r="AO541" s="1130"/>
      <c r="AP541" s="570"/>
      <c r="AQ541" s="570"/>
      <c r="AR541" s="1129"/>
      <c r="AS541" s="1130"/>
      <c r="AT541" s="1129"/>
      <c r="AU541" s="1129"/>
      <c r="AV541" s="1129"/>
      <c r="AW541" s="1130"/>
      <c r="AX541" s="570"/>
      <c r="AY541" s="570"/>
      <c r="AZ541" s="1129"/>
      <c r="BA541" s="1130"/>
      <c r="BB541" s="570"/>
      <c r="BC541" s="570"/>
      <c r="BD541" s="570"/>
      <c r="BE541" s="570"/>
      <c r="BF541" s="570"/>
      <c r="BG541" s="570"/>
      <c r="BH541" s="570"/>
      <c r="BI541" s="570"/>
      <c r="BJ541" s="570"/>
      <c r="BK541" s="570"/>
      <c r="BL541" s="570"/>
      <c r="BM541" s="570"/>
      <c r="BN541" s="570"/>
      <c r="BO541" s="570"/>
      <c r="BP541" s="570"/>
      <c r="BQ541" s="570"/>
      <c r="BR541" s="570"/>
      <c r="BS541" s="570"/>
      <c r="BT541" s="570"/>
      <c r="BU541" s="570"/>
      <c r="BV541" s="570"/>
      <c r="BW541" s="570"/>
      <c r="BX541" s="570"/>
      <c r="BY541" s="570"/>
      <c r="BZ541" s="570"/>
      <c r="CA541" s="570"/>
      <c r="CB541" s="570"/>
      <c r="CC541" s="570"/>
      <c r="CD541" s="570"/>
      <c r="CE541" s="570"/>
      <c r="CF541" s="570"/>
      <c r="CG541" s="570"/>
      <c r="CH541" s="570"/>
      <c r="CI541" s="570"/>
      <c r="CJ541" s="570"/>
      <c r="CK541" s="570"/>
      <c r="CL541" s="570"/>
      <c r="CM541" s="570"/>
      <c r="CN541" s="570"/>
      <c r="CO541" s="570"/>
      <c r="CP541" s="570"/>
      <c r="CQ541" s="570"/>
      <c r="CR541" s="570"/>
      <c r="CS541" s="570"/>
    </row>
    <row r="542" spans="1:97" ht="79.5" customHeight="1">
      <c r="A542" s="570"/>
      <c r="B542" s="1127"/>
      <c r="C542" s="1128"/>
      <c r="D542" s="1127"/>
      <c r="E542" s="1127"/>
      <c r="F542" s="570"/>
      <c r="G542" s="1127"/>
      <c r="H542" s="570"/>
      <c r="I542" s="1127"/>
      <c r="J542" s="570"/>
      <c r="K542" s="1127"/>
      <c r="L542" s="1127"/>
      <c r="M542" s="570"/>
      <c r="N542" s="1129"/>
      <c r="O542" s="1129"/>
      <c r="P542" s="1129"/>
      <c r="Q542" s="1130"/>
      <c r="R542" s="570"/>
      <c r="S542" s="570"/>
      <c r="T542" s="1129"/>
      <c r="U542" s="1130"/>
      <c r="V542" s="1129"/>
      <c r="W542" s="1129"/>
      <c r="X542" s="1129"/>
      <c r="Y542" s="1130"/>
      <c r="Z542" s="570"/>
      <c r="AA542" s="570"/>
      <c r="AB542" s="1129"/>
      <c r="AC542" s="1130"/>
      <c r="AD542" s="1129"/>
      <c r="AE542" s="1129"/>
      <c r="AF542" s="1129"/>
      <c r="AG542" s="1130"/>
      <c r="AH542" s="570"/>
      <c r="AI542" s="570"/>
      <c r="AJ542" s="1129"/>
      <c r="AK542" s="1130"/>
      <c r="AL542" s="1129"/>
      <c r="AM542" s="1129"/>
      <c r="AN542" s="1129"/>
      <c r="AO542" s="1130"/>
      <c r="AP542" s="570"/>
      <c r="AQ542" s="570"/>
      <c r="AR542" s="1129"/>
      <c r="AS542" s="1130"/>
      <c r="AT542" s="1129"/>
      <c r="AU542" s="1129"/>
      <c r="AV542" s="1129"/>
      <c r="AW542" s="1130"/>
      <c r="AX542" s="570"/>
      <c r="AY542" s="570"/>
      <c r="AZ542" s="1129"/>
      <c r="BA542" s="1130"/>
      <c r="BB542" s="570"/>
      <c r="BC542" s="570"/>
      <c r="BD542" s="570"/>
      <c r="BE542" s="570"/>
      <c r="BF542" s="570"/>
      <c r="BG542" s="570"/>
      <c r="BH542" s="570"/>
      <c r="BI542" s="570"/>
      <c r="BJ542" s="570"/>
      <c r="BK542" s="570"/>
      <c r="BL542" s="570"/>
      <c r="BM542" s="570"/>
      <c r="BN542" s="570"/>
      <c r="BO542" s="570"/>
      <c r="BP542" s="570"/>
      <c r="BQ542" s="570"/>
      <c r="BR542" s="570"/>
      <c r="BS542" s="570"/>
      <c r="BT542" s="570"/>
      <c r="BU542" s="570"/>
      <c r="BV542" s="570"/>
      <c r="BW542" s="570"/>
      <c r="BX542" s="570"/>
      <c r="BY542" s="570"/>
      <c r="BZ542" s="570"/>
      <c r="CA542" s="570"/>
      <c r="CB542" s="570"/>
      <c r="CC542" s="570"/>
      <c r="CD542" s="570"/>
      <c r="CE542" s="570"/>
      <c r="CF542" s="570"/>
      <c r="CG542" s="570"/>
      <c r="CH542" s="570"/>
      <c r="CI542" s="570"/>
      <c r="CJ542" s="570"/>
      <c r="CK542" s="570"/>
      <c r="CL542" s="570"/>
      <c r="CM542" s="570"/>
      <c r="CN542" s="570"/>
      <c r="CO542" s="570"/>
      <c r="CP542" s="570"/>
      <c r="CQ542" s="570"/>
      <c r="CR542" s="570"/>
      <c r="CS542" s="570"/>
    </row>
    <row r="543" spans="1:97" ht="79.5" customHeight="1">
      <c r="A543" s="570"/>
      <c r="B543" s="1127"/>
      <c r="C543" s="1128"/>
      <c r="D543" s="1127"/>
      <c r="E543" s="1127"/>
      <c r="F543" s="570"/>
      <c r="G543" s="1127"/>
      <c r="H543" s="570"/>
      <c r="I543" s="1127"/>
      <c r="J543" s="570"/>
      <c r="K543" s="1127"/>
      <c r="L543" s="1127"/>
      <c r="M543" s="570"/>
      <c r="N543" s="1129"/>
      <c r="O543" s="1129"/>
      <c r="P543" s="1129"/>
      <c r="Q543" s="1130"/>
      <c r="R543" s="570"/>
      <c r="S543" s="570"/>
      <c r="T543" s="1129"/>
      <c r="U543" s="1130"/>
      <c r="V543" s="1129"/>
      <c r="W543" s="1129"/>
      <c r="X543" s="1129"/>
      <c r="Y543" s="1130"/>
      <c r="Z543" s="570"/>
      <c r="AA543" s="570"/>
      <c r="AB543" s="1129"/>
      <c r="AC543" s="1130"/>
      <c r="AD543" s="1129"/>
      <c r="AE543" s="1129"/>
      <c r="AF543" s="1129"/>
      <c r="AG543" s="1130"/>
      <c r="AH543" s="570"/>
      <c r="AI543" s="570"/>
      <c r="AJ543" s="1129"/>
      <c r="AK543" s="1130"/>
      <c r="AL543" s="1129"/>
      <c r="AM543" s="1129"/>
      <c r="AN543" s="1129"/>
      <c r="AO543" s="1130"/>
      <c r="AP543" s="570"/>
      <c r="AQ543" s="570"/>
      <c r="AR543" s="1129"/>
      <c r="AS543" s="1130"/>
      <c r="AT543" s="1129"/>
      <c r="AU543" s="1129"/>
      <c r="AV543" s="1129"/>
      <c r="AW543" s="1130"/>
      <c r="AX543" s="570"/>
      <c r="AY543" s="570"/>
      <c r="AZ543" s="1129"/>
      <c r="BA543" s="1130"/>
      <c r="BB543" s="570"/>
      <c r="BC543" s="570"/>
      <c r="BD543" s="570"/>
      <c r="BE543" s="570"/>
      <c r="BF543" s="570"/>
      <c r="BG543" s="570"/>
      <c r="BH543" s="570"/>
      <c r="BI543" s="570"/>
      <c r="BJ543" s="570"/>
      <c r="BK543" s="570"/>
      <c r="BL543" s="570"/>
      <c r="BM543" s="570"/>
      <c r="BN543" s="570"/>
      <c r="BO543" s="570"/>
      <c r="BP543" s="570"/>
      <c r="BQ543" s="570"/>
      <c r="BR543" s="570"/>
      <c r="BS543" s="570"/>
      <c r="BT543" s="570"/>
      <c r="BU543" s="570"/>
      <c r="BV543" s="570"/>
      <c r="BW543" s="570"/>
      <c r="BX543" s="570"/>
      <c r="BY543" s="570"/>
      <c r="BZ543" s="570"/>
      <c r="CA543" s="570"/>
      <c r="CB543" s="570"/>
      <c r="CC543" s="570"/>
      <c r="CD543" s="570"/>
      <c r="CE543" s="570"/>
      <c r="CF543" s="570"/>
      <c r="CG543" s="570"/>
      <c r="CH543" s="570"/>
      <c r="CI543" s="570"/>
      <c r="CJ543" s="570"/>
      <c r="CK543" s="570"/>
      <c r="CL543" s="570"/>
      <c r="CM543" s="570"/>
      <c r="CN543" s="570"/>
      <c r="CO543" s="570"/>
      <c r="CP543" s="570"/>
      <c r="CQ543" s="570"/>
      <c r="CR543" s="570"/>
      <c r="CS543" s="570"/>
    </row>
    <row r="544" spans="1:97" ht="79.5" customHeight="1">
      <c r="A544" s="570"/>
      <c r="B544" s="1127"/>
      <c r="C544" s="1128"/>
      <c r="D544" s="1127"/>
      <c r="E544" s="1127"/>
      <c r="F544" s="570"/>
      <c r="G544" s="1127"/>
      <c r="H544" s="570"/>
      <c r="I544" s="1127"/>
      <c r="J544" s="570"/>
      <c r="K544" s="1127"/>
      <c r="L544" s="1127"/>
      <c r="M544" s="570"/>
      <c r="N544" s="1129"/>
      <c r="O544" s="1129"/>
      <c r="P544" s="1129"/>
      <c r="Q544" s="1130"/>
      <c r="R544" s="570"/>
      <c r="S544" s="570"/>
      <c r="T544" s="1129"/>
      <c r="U544" s="1130"/>
      <c r="V544" s="1129"/>
      <c r="W544" s="1129"/>
      <c r="X544" s="1129"/>
      <c r="Y544" s="1130"/>
      <c r="Z544" s="570"/>
      <c r="AA544" s="570"/>
      <c r="AB544" s="1129"/>
      <c r="AC544" s="1130"/>
      <c r="AD544" s="1129"/>
      <c r="AE544" s="1129"/>
      <c r="AF544" s="1129"/>
      <c r="AG544" s="1130"/>
      <c r="AH544" s="570"/>
      <c r="AI544" s="570"/>
      <c r="AJ544" s="1129"/>
      <c r="AK544" s="1130"/>
      <c r="AL544" s="1129"/>
      <c r="AM544" s="1129"/>
      <c r="AN544" s="1129"/>
      <c r="AO544" s="1130"/>
      <c r="AP544" s="570"/>
      <c r="AQ544" s="570"/>
      <c r="AR544" s="1129"/>
      <c r="AS544" s="1130"/>
      <c r="AT544" s="1129"/>
      <c r="AU544" s="1129"/>
      <c r="AV544" s="1129"/>
      <c r="AW544" s="1130"/>
      <c r="AX544" s="570"/>
      <c r="AY544" s="570"/>
      <c r="AZ544" s="1129"/>
      <c r="BA544" s="1130"/>
      <c r="BB544" s="570"/>
      <c r="BC544" s="570"/>
      <c r="BD544" s="570"/>
      <c r="BE544" s="570"/>
      <c r="BF544" s="570"/>
      <c r="BG544" s="570"/>
      <c r="BH544" s="570"/>
      <c r="BI544" s="570"/>
      <c r="BJ544" s="570"/>
      <c r="BK544" s="570"/>
      <c r="BL544" s="570"/>
      <c r="BM544" s="570"/>
      <c r="BN544" s="570"/>
      <c r="BO544" s="570"/>
      <c r="BP544" s="570"/>
      <c r="BQ544" s="570"/>
      <c r="BR544" s="570"/>
      <c r="BS544" s="570"/>
      <c r="BT544" s="570"/>
      <c r="BU544" s="570"/>
      <c r="BV544" s="570"/>
      <c r="BW544" s="570"/>
      <c r="BX544" s="570"/>
      <c r="BY544" s="570"/>
      <c r="BZ544" s="570"/>
      <c r="CA544" s="570"/>
      <c r="CB544" s="570"/>
      <c r="CC544" s="570"/>
      <c r="CD544" s="570"/>
      <c r="CE544" s="570"/>
      <c r="CF544" s="570"/>
      <c r="CG544" s="570"/>
      <c r="CH544" s="570"/>
      <c r="CI544" s="570"/>
      <c r="CJ544" s="570"/>
      <c r="CK544" s="570"/>
      <c r="CL544" s="570"/>
      <c r="CM544" s="570"/>
      <c r="CN544" s="570"/>
      <c r="CO544" s="570"/>
      <c r="CP544" s="570"/>
      <c r="CQ544" s="570"/>
      <c r="CR544" s="570"/>
      <c r="CS544" s="570"/>
    </row>
    <row r="545" spans="1:97" ht="79.5" customHeight="1">
      <c r="A545" s="570"/>
      <c r="B545" s="1127"/>
      <c r="C545" s="1128"/>
      <c r="D545" s="1127"/>
      <c r="E545" s="1127"/>
      <c r="F545" s="570"/>
      <c r="G545" s="1127"/>
      <c r="H545" s="570"/>
      <c r="I545" s="1127"/>
      <c r="J545" s="570"/>
      <c r="K545" s="1127"/>
      <c r="L545" s="1127"/>
      <c r="M545" s="570"/>
      <c r="N545" s="1129"/>
      <c r="O545" s="1129"/>
      <c r="P545" s="1129"/>
      <c r="Q545" s="1130"/>
      <c r="R545" s="570"/>
      <c r="S545" s="570"/>
      <c r="T545" s="1129"/>
      <c r="U545" s="1130"/>
      <c r="V545" s="1129"/>
      <c r="W545" s="1129"/>
      <c r="X545" s="1129"/>
      <c r="Y545" s="1130"/>
      <c r="Z545" s="570"/>
      <c r="AA545" s="570"/>
      <c r="AB545" s="1129"/>
      <c r="AC545" s="1130"/>
      <c r="AD545" s="1129"/>
      <c r="AE545" s="1129"/>
      <c r="AF545" s="1129"/>
      <c r="AG545" s="1130"/>
      <c r="AH545" s="570"/>
      <c r="AI545" s="570"/>
      <c r="AJ545" s="1129"/>
      <c r="AK545" s="1130"/>
      <c r="AL545" s="1129"/>
      <c r="AM545" s="1129"/>
      <c r="AN545" s="1129"/>
      <c r="AO545" s="1130"/>
      <c r="AP545" s="570"/>
      <c r="AQ545" s="570"/>
      <c r="AR545" s="1129"/>
      <c r="AS545" s="1130"/>
      <c r="AT545" s="1129"/>
      <c r="AU545" s="1129"/>
      <c r="AV545" s="1129"/>
      <c r="AW545" s="1130"/>
      <c r="AX545" s="570"/>
      <c r="AY545" s="570"/>
      <c r="AZ545" s="1129"/>
      <c r="BA545" s="1130"/>
      <c r="BB545" s="570"/>
      <c r="BC545" s="570"/>
      <c r="BD545" s="570"/>
      <c r="BE545" s="570"/>
      <c r="BF545" s="570"/>
      <c r="BG545" s="570"/>
      <c r="BH545" s="570"/>
      <c r="BI545" s="570"/>
      <c r="BJ545" s="570"/>
      <c r="BK545" s="570"/>
      <c r="BL545" s="570"/>
      <c r="BM545" s="570"/>
      <c r="BN545" s="570"/>
      <c r="BO545" s="570"/>
      <c r="BP545" s="570"/>
      <c r="BQ545" s="570"/>
      <c r="BR545" s="570"/>
      <c r="BS545" s="570"/>
      <c r="BT545" s="570"/>
      <c r="BU545" s="570"/>
      <c r="BV545" s="570"/>
      <c r="BW545" s="570"/>
      <c r="BX545" s="570"/>
      <c r="BY545" s="570"/>
      <c r="BZ545" s="570"/>
      <c r="CA545" s="570"/>
      <c r="CB545" s="570"/>
      <c r="CC545" s="570"/>
      <c r="CD545" s="570"/>
      <c r="CE545" s="570"/>
      <c r="CF545" s="570"/>
      <c r="CG545" s="570"/>
      <c r="CH545" s="570"/>
      <c r="CI545" s="570"/>
      <c r="CJ545" s="570"/>
      <c r="CK545" s="570"/>
      <c r="CL545" s="570"/>
      <c r="CM545" s="570"/>
      <c r="CN545" s="570"/>
      <c r="CO545" s="570"/>
      <c r="CP545" s="570"/>
      <c r="CQ545" s="570"/>
      <c r="CR545" s="570"/>
      <c r="CS545" s="570"/>
    </row>
    <row r="546" spans="1:97" ht="79.5" customHeight="1">
      <c r="A546" s="570"/>
      <c r="B546" s="1127"/>
      <c r="C546" s="1128"/>
      <c r="D546" s="1127"/>
      <c r="E546" s="1127"/>
      <c r="F546" s="570"/>
      <c r="G546" s="1127"/>
      <c r="H546" s="570"/>
      <c r="I546" s="1127"/>
      <c r="J546" s="570"/>
      <c r="K546" s="1127"/>
      <c r="L546" s="1127"/>
      <c r="M546" s="570"/>
      <c r="N546" s="1129"/>
      <c r="O546" s="1129"/>
      <c r="P546" s="1129"/>
      <c r="Q546" s="1130"/>
      <c r="R546" s="570"/>
      <c r="S546" s="570"/>
      <c r="T546" s="1129"/>
      <c r="U546" s="1130"/>
      <c r="V546" s="1129"/>
      <c r="W546" s="1129"/>
      <c r="X546" s="1129"/>
      <c r="Y546" s="1130"/>
      <c r="Z546" s="570"/>
      <c r="AA546" s="570"/>
      <c r="AB546" s="1129"/>
      <c r="AC546" s="1130"/>
      <c r="AD546" s="1129"/>
      <c r="AE546" s="1129"/>
      <c r="AF546" s="1129"/>
      <c r="AG546" s="1130"/>
      <c r="AH546" s="570"/>
      <c r="AI546" s="570"/>
      <c r="AJ546" s="1129"/>
      <c r="AK546" s="1130"/>
      <c r="AL546" s="1129"/>
      <c r="AM546" s="1129"/>
      <c r="AN546" s="1129"/>
      <c r="AO546" s="1130"/>
      <c r="AP546" s="570"/>
      <c r="AQ546" s="570"/>
      <c r="AR546" s="1129"/>
      <c r="AS546" s="1130"/>
      <c r="AT546" s="1129"/>
      <c r="AU546" s="1129"/>
      <c r="AV546" s="1129"/>
      <c r="AW546" s="1130"/>
      <c r="AX546" s="570"/>
      <c r="AY546" s="570"/>
      <c r="AZ546" s="1129"/>
      <c r="BA546" s="1130"/>
      <c r="BB546" s="570"/>
      <c r="BC546" s="570"/>
      <c r="BD546" s="570"/>
      <c r="BE546" s="570"/>
      <c r="BF546" s="570"/>
      <c r="BG546" s="570"/>
      <c r="BH546" s="570"/>
      <c r="BI546" s="570"/>
      <c r="BJ546" s="570"/>
      <c r="BK546" s="570"/>
      <c r="BL546" s="570"/>
      <c r="BM546" s="570"/>
      <c r="BN546" s="570"/>
      <c r="BO546" s="570"/>
      <c r="BP546" s="570"/>
      <c r="BQ546" s="570"/>
      <c r="BR546" s="570"/>
      <c r="BS546" s="570"/>
      <c r="BT546" s="570"/>
      <c r="BU546" s="570"/>
      <c r="BV546" s="570"/>
      <c r="BW546" s="570"/>
      <c r="BX546" s="570"/>
      <c r="BY546" s="570"/>
      <c r="BZ546" s="570"/>
      <c r="CA546" s="570"/>
      <c r="CB546" s="570"/>
      <c r="CC546" s="570"/>
      <c r="CD546" s="570"/>
      <c r="CE546" s="570"/>
      <c r="CF546" s="570"/>
      <c r="CG546" s="570"/>
      <c r="CH546" s="570"/>
      <c r="CI546" s="570"/>
      <c r="CJ546" s="570"/>
      <c r="CK546" s="570"/>
      <c r="CL546" s="570"/>
      <c r="CM546" s="570"/>
      <c r="CN546" s="570"/>
      <c r="CO546" s="570"/>
      <c r="CP546" s="570"/>
      <c r="CQ546" s="570"/>
      <c r="CR546" s="570"/>
      <c r="CS546" s="570"/>
    </row>
    <row r="547" spans="1:97" ht="79.5" customHeight="1">
      <c r="A547" s="570"/>
      <c r="B547" s="1127"/>
      <c r="C547" s="1128"/>
      <c r="D547" s="1127"/>
      <c r="E547" s="1127"/>
      <c r="F547" s="570"/>
      <c r="G547" s="1127"/>
      <c r="H547" s="570"/>
      <c r="I547" s="1127"/>
      <c r="J547" s="570"/>
      <c r="K547" s="1127"/>
      <c r="L547" s="1127"/>
      <c r="M547" s="570"/>
      <c r="N547" s="1129"/>
      <c r="O547" s="1129"/>
      <c r="P547" s="1129"/>
      <c r="Q547" s="1130"/>
      <c r="R547" s="570"/>
      <c r="S547" s="570"/>
      <c r="T547" s="1129"/>
      <c r="U547" s="1130"/>
      <c r="V547" s="1129"/>
      <c r="W547" s="1129"/>
      <c r="X547" s="1129"/>
      <c r="Y547" s="1130"/>
      <c r="Z547" s="570"/>
      <c r="AA547" s="570"/>
      <c r="AB547" s="1129"/>
      <c r="AC547" s="1130"/>
      <c r="AD547" s="1129"/>
      <c r="AE547" s="1129"/>
      <c r="AF547" s="1129"/>
      <c r="AG547" s="1130"/>
      <c r="AH547" s="570"/>
      <c r="AI547" s="570"/>
      <c r="AJ547" s="1129"/>
      <c r="AK547" s="1130"/>
      <c r="AL547" s="1129"/>
      <c r="AM547" s="1129"/>
      <c r="AN547" s="1129"/>
      <c r="AO547" s="1130"/>
      <c r="AP547" s="570"/>
      <c r="AQ547" s="570"/>
      <c r="AR547" s="1129"/>
      <c r="AS547" s="1130"/>
      <c r="AT547" s="1129"/>
      <c r="AU547" s="1129"/>
      <c r="AV547" s="1129"/>
      <c r="AW547" s="1130"/>
      <c r="AX547" s="570"/>
      <c r="AY547" s="570"/>
      <c r="AZ547" s="1129"/>
      <c r="BA547" s="1130"/>
      <c r="BB547" s="570"/>
      <c r="BC547" s="570"/>
      <c r="BD547" s="570"/>
      <c r="BE547" s="570"/>
      <c r="BF547" s="570"/>
      <c r="BG547" s="570"/>
      <c r="BH547" s="570"/>
      <c r="BI547" s="570"/>
      <c r="BJ547" s="570"/>
      <c r="BK547" s="570"/>
      <c r="BL547" s="570"/>
      <c r="BM547" s="570"/>
      <c r="BN547" s="570"/>
      <c r="BO547" s="570"/>
      <c r="BP547" s="570"/>
      <c r="BQ547" s="570"/>
      <c r="BR547" s="570"/>
      <c r="BS547" s="570"/>
      <c r="BT547" s="570"/>
      <c r="BU547" s="570"/>
      <c r="BV547" s="570"/>
      <c r="BW547" s="570"/>
      <c r="BX547" s="570"/>
      <c r="BY547" s="570"/>
      <c r="BZ547" s="570"/>
      <c r="CA547" s="570"/>
      <c r="CB547" s="570"/>
      <c r="CC547" s="570"/>
      <c r="CD547" s="570"/>
      <c r="CE547" s="570"/>
      <c r="CF547" s="570"/>
      <c r="CG547" s="570"/>
      <c r="CH547" s="570"/>
      <c r="CI547" s="570"/>
      <c r="CJ547" s="570"/>
      <c r="CK547" s="570"/>
      <c r="CL547" s="570"/>
      <c r="CM547" s="570"/>
      <c r="CN547" s="570"/>
      <c r="CO547" s="570"/>
      <c r="CP547" s="570"/>
      <c r="CQ547" s="570"/>
      <c r="CR547" s="570"/>
      <c r="CS547" s="570"/>
    </row>
    <row r="548" spans="1:97" ht="79.5" customHeight="1">
      <c r="A548" s="570"/>
      <c r="B548" s="1127"/>
      <c r="C548" s="1128"/>
      <c r="D548" s="1127"/>
      <c r="E548" s="1127"/>
      <c r="F548" s="570"/>
      <c r="G548" s="1127"/>
      <c r="H548" s="570"/>
      <c r="I548" s="1127"/>
      <c r="J548" s="570"/>
      <c r="K548" s="1127"/>
      <c r="L548" s="1127"/>
      <c r="M548" s="570"/>
      <c r="N548" s="1129"/>
      <c r="O548" s="1129"/>
      <c r="P548" s="1129"/>
      <c r="Q548" s="1130"/>
      <c r="R548" s="570"/>
      <c r="S548" s="570"/>
      <c r="T548" s="1129"/>
      <c r="U548" s="1130"/>
      <c r="V548" s="1129"/>
      <c r="W548" s="1129"/>
      <c r="X548" s="1129"/>
      <c r="Y548" s="1130"/>
      <c r="Z548" s="570"/>
      <c r="AA548" s="570"/>
      <c r="AB548" s="1129"/>
      <c r="AC548" s="1130"/>
      <c r="AD548" s="1129"/>
      <c r="AE548" s="1129"/>
      <c r="AF548" s="1129"/>
      <c r="AG548" s="1130"/>
      <c r="AH548" s="570"/>
      <c r="AI548" s="570"/>
      <c r="AJ548" s="1129"/>
      <c r="AK548" s="1130"/>
      <c r="AL548" s="1129"/>
      <c r="AM548" s="1129"/>
      <c r="AN548" s="1129"/>
      <c r="AO548" s="1130"/>
      <c r="AP548" s="570"/>
      <c r="AQ548" s="570"/>
      <c r="AR548" s="1129"/>
      <c r="AS548" s="1130"/>
      <c r="AT548" s="1129"/>
      <c r="AU548" s="1129"/>
      <c r="AV548" s="1129"/>
      <c r="AW548" s="1130"/>
      <c r="AX548" s="570"/>
      <c r="AY548" s="570"/>
      <c r="AZ548" s="1129"/>
      <c r="BA548" s="1130"/>
      <c r="BB548" s="570"/>
      <c r="BC548" s="570"/>
      <c r="BD548" s="570"/>
      <c r="BE548" s="570"/>
      <c r="BF548" s="570"/>
      <c r="BG548" s="570"/>
      <c r="BH548" s="570"/>
      <c r="BI548" s="570"/>
      <c r="BJ548" s="570"/>
      <c r="BK548" s="570"/>
      <c r="BL548" s="570"/>
      <c r="BM548" s="570"/>
      <c r="BN548" s="570"/>
      <c r="BO548" s="570"/>
      <c r="BP548" s="570"/>
      <c r="BQ548" s="570"/>
      <c r="BR548" s="570"/>
      <c r="BS548" s="570"/>
      <c r="BT548" s="570"/>
      <c r="BU548" s="570"/>
      <c r="BV548" s="570"/>
      <c r="BW548" s="570"/>
      <c r="BX548" s="570"/>
      <c r="BY548" s="570"/>
      <c r="BZ548" s="570"/>
      <c r="CA548" s="570"/>
      <c r="CB548" s="570"/>
      <c r="CC548" s="570"/>
      <c r="CD548" s="570"/>
      <c r="CE548" s="570"/>
      <c r="CF548" s="570"/>
      <c r="CG548" s="570"/>
      <c r="CH548" s="570"/>
      <c r="CI548" s="570"/>
      <c r="CJ548" s="570"/>
      <c r="CK548" s="570"/>
      <c r="CL548" s="570"/>
      <c r="CM548" s="570"/>
      <c r="CN548" s="570"/>
      <c r="CO548" s="570"/>
      <c r="CP548" s="570"/>
      <c r="CQ548" s="570"/>
      <c r="CR548" s="570"/>
      <c r="CS548" s="570"/>
    </row>
    <row r="549" spans="1:97" ht="79.5" customHeight="1">
      <c r="A549" s="570"/>
      <c r="B549" s="1127"/>
      <c r="C549" s="1128"/>
      <c r="D549" s="1127"/>
      <c r="E549" s="1127"/>
      <c r="F549" s="570"/>
      <c r="G549" s="1127"/>
      <c r="H549" s="570"/>
      <c r="I549" s="1127"/>
      <c r="J549" s="570"/>
      <c r="K549" s="1127"/>
      <c r="L549" s="1127"/>
      <c r="M549" s="570"/>
      <c r="N549" s="1129"/>
      <c r="O549" s="1129"/>
      <c r="P549" s="1129"/>
      <c r="Q549" s="1130"/>
      <c r="R549" s="570"/>
      <c r="S549" s="570"/>
      <c r="T549" s="1129"/>
      <c r="U549" s="1130"/>
      <c r="V549" s="1129"/>
      <c r="W549" s="1129"/>
      <c r="X549" s="1129"/>
      <c r="Y549" s="1130"/>
      <c r="Z549" s="570"/>
      <c r="AA549" s="570"/>
      <c r="AB549" s="1129"/>
      <c r="AC549" s="1130"/>
      <c r="AD549" s="1129"/>
      <c r="AE549" s="1129"/>
      <c r="AF549" s="1129"/>
      <c r="AG549" s="1130"/>
      <c r="AH549" s="570"/>
      <c r="AI549" s="570"/>
      <c r="AJ549" s="1129"/>
      <c r="AK549" s="1130"/>
      <c r="AL549" s="1129"/>
      <c r="AM549" s="1129"/>
      <c r="AN549" s="1129"/>
      <c r="AO549" s="1130"/>
      <c r="AP549" s="570"/>
      <c r="AQ549" s="570"/>
      <c r="AR549" s="1129"/>
      <c r="AS549" s="1130"/>
      <c r="AT549" s="1129"/>
      <c r="AU549" s="1129"/>
      <c r="AV549" s="1129"/>
      <c r="AW549" s="1130"/>
      <c r="AX549" s="570"/>
      <c r="AY549" s="570"/>
      <c r="AZ549" s="1129"/>
      <c r="BA549" s="1130"/>
      <c r="BB549" s="570"/>
      <c r="BC549" s="570"/>
      <c r="BD549" s="570"/>
      <c r="BE549" s="570"/>
      <c r="BF549" s="570"/>
      <c r="BG549" s="570"/>
      <c r="BH549" s="570"/>
      <c r="BI549" s="570"/>
      <c r="BJ549" s="570"/>
      <c r="BK549" s="570"/>
      <c r="BL549" s="570"/>
      <c r="BM549" s="570"/>
      <c r="BN549" s="570"/>
      <c r="BO549" s="570"/>
      <c r="BP549" s="570"/>
      <c r="BQ549" s="570"/>
      <c r="BR549" s="570"/>
      <c r="BS549" s="570"/>
      <c r="BT549" s="570"/>
      <c r="BU549" s="570"/>
      <c r="BV549" s="570"/>
      <c r="BW549" s="570"/>
      <c r="BX549" s="570"/>
      <c r="BY549" s="570"/>
      <c r="BZ549" s="570"/>
      <c r="CA549" s="570"/>
      <c r="CB549" s="570"/>
      <c r="CC549" s="570"/>
      <c r="CD549" s="570"/>
      <c r="CE549" s="570"/>
      <c r="CF549" s="570"/>
      <c r="CG549" s="570"/>
      <c r="CH549" s="570"/>
      <c r="CI549" s="570"/>
      <c r="CJ549" s="570"/>
      <c r="CK549" s="570"/>
      <c r="CL549" s="570"/>
      <c r="CM549" s="570"/>
      <c r="CN549" s="570"/>
      <c r="CO549" s="570"/>
      <c r="CP549" s="570"/>
      <c r="CQ549" s="570"/>
      <c r="CR549" s="570"/>
      <c r="CS549" s="570"/>
    </row>
    <row r="550" spans="1:97" ht="79.5" customHeight="1">
      <c r="A550" s="570"/>
      <c r="B550" s="1127"/>
      <c r="C550" s="1128"/>
      <c r="D550" s="1127"/>
      <c r="E550" s="1127"/>
      <c r="F550" s="570"/>
      <c r="G550" s="1127"/>
      <c r="H550" s="570"/>
      <c r="I550" s="1127"/>
      <c r="J550" s="570"/>
      <c r="K550" s="1127"/>
      <c r="L550" s="1127"/>
      <c r="M550" s="570"/>
      <c r="N550" s="1129"/>
      <c r="O550" s="1129"/>
      <c r="P550" s="1129"/>
      <c r="Q550" s="1130"/>
      <c r="R550" s="570"/>
      <c r="S550" s="570"/>
      <c r="T550" s="1129"/>
      <c r="U550" s="1130"/>
      <c r="V550" s="1129"/>
      <c r="W550" s="1129"/>
      <c r="X550" s="1129"/>
      <c r="Y550" s="1130"/>
      <c r="Z550" s="570"/>
      <c r="AA550" s="570"/>
      <c r="AB550" s="1129"/>
      <c r="AC550" s="1130"/>
      <c r="AD550" s="1129"/>
      <c r="AE550" s="1129"/>
      <c r="AF550" s="1129"/>
      <c r="AG550" s="1130"/>
      <c r="AH550" s="570"/>
      <c r="AI550" s="570"/>
      <c r="AJ550" s="1129"/>
      <c r="AK550" s="1130"/>
      <c r="AL550" s="1129"/>
      <c r="AM550" s="1129"/>
      <c r="AN550" s="1129"/>
      <c r="AO550" s="1130"/>
      <c r="AP550" s="570"/>
      <c r="AQ550" s="570"/>
      <c r="AR550" s="1129"/>
      <c r="AS550" s="1130"/>
      <c r="AT550" s="1129"/>
      <c r="AU550" s="1129"/>
      <c r="AV550" s="1129"/>
      <c r="AW550" s="1130"/>
      <c r="AX550" s="570"/>
      <c r="AY550" s="570"/>
      <c r="AZ550" s="1129"/>
      <c r="BA550" s="1130"/>
      <c r="BB550" s="570"/>
      <c r="BC550" s="570"/>
      <c r="BD550" s="570"/>
      <c r="BE550" s="570"/>
      <c r="BF550" s="570"/>
      <c r="BG550" s="570"/>
      <c r="BH550" s="570"/>
      <c r="BI550" s="570"/>
      <c r="BJ550" s="570"/>
      <c r="BK550" s="570"/>
      <c r="BL550" s="570"/>
      <c r="BM550" s="570"/>
      <c r="BN550" s="570"/>
      <c r="BO550" s="570"/>
      <c r="BP550" s="570"/>
      <c r="BQ550" s="570"/>
      <c r="BR550" s="570"/>
      <c r="BS550" s="570"/>
      <c r="BT550" s="570"/>
      <c r="BU550" s="570"/>
      <c r="BV550" s="570"/>
      <c r="BW550" s="570"/>
      <c r="BX550" s="570"/>
      <c r="BY550" s="570"/>
      <c r="BZ550" s="570"/>
      <c r="CA550" s="570"/>
      <c r="CB550" s="570"/>
      <c r="CC550" s="570"/>
      <c r="CD550" s="570"/>
      <c r="CE550" s="570"/>
      <c r="CF550" s="570"/>
      <c r="CG550" s="570"/>
      <c r="CH550" s="570"/>
      <c r="CI550" s="570"/>
      <c r="CJ550" s="570"/>
      <c r="CK550" s="570"/>
      <c r="CL550" s="570"/>
      <c r="CM550" s="570"/>
      <c r="CN550" s="570"/>
      <c r="CO550" s="570"/>
      <c r="CP550" s="570"/>
      <c r="CQ550" s="570"/>
      <c r="CR550" s="570"/>
      <c r="CS550" s="570"/>
    </row>
    <row r="551" spans="1:97" ht="79.5" customHeight="1">
      <c r="A551" s="570"/>
      <c r="B551" s="1127"/>
      <c r="C551" s="1128"/>
      <c r="D551" s="1127"/>
      <c r="E551" s="1127"/>
      <c r="F551" s="570"/>
      <c r="G551" s="1127"/>
      <c r="H551" s="570"/>
      <c r="I551" s="1127"/>
      <c r="J551" s="570"/>
      <c r="K551" s="1127"/>
      <c r="L551" s="1127"/>
      <c r="M551" s="570"/>
      <c r="N551" s="1129"/>
      <c r="O551" s="1129"/>
      <c r="P551" s="1129"/>
      <c r="Q551" s="1130"/>
      <c r="R551" s="570"/>
      <c r="S551" s="570"/>
      <c r="T551" s="1129"/>
      <c r="U551" s="1130"/>
      <c r="V551" s="1129"/>
      <c r="W551" s="1129"/>
      <c r="X551" s="1129"/>
      <c r="Y551" s="1130"/>
      <c r="Z551" s="570"/>
      <c r="AA551" s="570"/>
      <c r="AB551" s="1129"/>
      <c r="AC551" s="1130"/>
      <c r="AD551" s="1129"/>
      <c r="AE551" s="1129"/>
      <c r="AF551" s="1129"/>
      <c r="AG551" s="1130"/>
      <c r="AH551" s="570"/>
      <c r="AI551" s="570"/>
      <c r="AJ551" s="1129"/>
      <c r="AK551" s="1130"/>
      <c r="AL551" s="1129"/>
      <c r="AM551" s="1129"/>
      <c r="AN551" s="1129"/>
      <c r="AO551" s="1130"/>
      <c r="AP551" s="570"/>
      <c r="AQ551" s="570"/>
      <c r="AR551" s="1129"/>
      <c r="AS551" s="1130"/>
      <c r="AT551" s="1129"/>
      <c r="AU551" s="1129"/>
      <c r="AV551" s="1129"/>
      <c r="AW551" s="1130"/>
      <c r="AX551" s="570"/>
      <c r="AY551" s="570"/>
      <c r="AZ551" s="1129"/>
      <c r="BA551" s="1130"/>
      <c r="BB551" s="570"/>
      <c r="BC551" s="570"/>
      <c r="BD551" s="570"/>
      <c r="BE551" s="570"/>
      <c r="BF551" s="570"/>
      <c r="BG551" s="570"/>
      <c r="BH551" s="570"/>
      <c r="BI551" s="570"/>
      <c r="BJ551" s="570"/>
      <c r="BK551" s="570"/>
      <c r="BL551" s="570"/>
      <c r="BM551" s="570"/>
      <c r="BN551" s="570"/>
      <c r="BO551" s="570"/>
      <c r="BP551" s="570"/>
      <c r="BQ551" s="570"/>
      <c r="BR551" s="570"/>
      <c r="BS551" s="570"/>
      <c r="BT551" s="570"/>
      <c r="BU551" s="570"/>
      <c r="BV551" s="570"/>
      <c r="BW551" s="570"/>
      <c r="BX551" s="570"/>
      <c r="BY551" s="570"/>
      <c r="BZ551" s="570"/>
      <c r="CA551" s="570"/>
      <c r="CB551" s="570"/>
      <c r="CC551" s="570"/>
      <c r="CD551" s="570"/>
      <c r="CE551" s="570"/>
      <c r="CF551" s="570"/>
      <c r="CG551" s="570"/>
      <c r="CH551" s="570"/>
      <c r="CI551" s="570"/>
      <c r="CJ551" s="570"/>
      <c r="CK551" s="570"/>
      <c r="CL551" s="570"/>
      <c r="CM551" s="570"/>
      <c r="CN551" s="570"/>
      <c r="CO551" s="570"/>
      <c r="CP551" s="570"/>
      <c r="CQ551" s="570"/>
      <c r="CR551" s="570"/>
      <c r="CS551" s="570"/>
    </row>
    <row r="552" spans="1:97" ht="79.5" customHeight="1">
      <c r="A552" s="570"/>
      <c r="B552" s="1127"/>
      <c r="C552" s="1128"/>
      <c r="D552" s="1127"/>
      <c r="E552" s="1127"/>
      <c r="F552" s="570"/>
      <c r="G552" s="1127"/>
      <c r="H552" s="570"/>
      <c r="I552" s="1127"/>
      <c r="J552" s="570"/>
      <c r="K552" s="1127"/>
      <c r="L552" s="1127"/>
      <c r="M552" s="570"/>
      <c r="N552" s="1129"/>
      <c r="O552" s="1129"/>
      <c r="P552" s="1129"/>
      <c r="Q552" s="1130"/>
      <c r="R552" s="570"/>
      <c r="S552" s="570"/>
      <c r="T552" s="1129"/>
      <c r="U552" s="1130"/>
      <c r="V552" s="1129"/>
      <c r="W552" s="1129"/>
      <c r="X552" s="1129"/>
      <c r="Y552" s="1130"/>
      <c r="Z552" s="570"/>
      <c r="AA552" s="570"/>
      <c r="AB552" s="1129"/>
      <c r="AC552" s="1130"/>
      <c r="AD552" s="1129"/>
      <c r="AE552" s="1129"/>
      <c r="AF552" s="1129"/>
      <c r="AG552" s="1130"/>
      <c r="AH552" s="570"/>
      <c r="AI552" s="570"/>
      <c r="AJ552" s="1129"/>
      <c r="AK552" s="1130"/>
      <c r="AL552" s="1129"/>
      <c r="AM552" s="1129"/>
      <c r="AN552" s="1129"/>
      <c r="AO552" s="1130"/>
      <c r="AP552" s="570"/>
      <c r="AQ552" s="570"/>
      <c r="AR552" s="1129"/>
      <c r="AS552" s="1130"/>
      <c r="AT552" s="1129"/>
      <c r="AU552" s="1129"/>
      <c r="AV552" s="1129"/>
      <c r="AW552" s="1130"/>
      <c r="AX552" s="570"/>
      <c r="AY552" s="570"/>
      <c r="AZ552" s="1129"/>
      <c r="BA552" s="1130"/>
      <c r="BB552" s="570"/>
      <c r="BC552" s="570"/>
      <c r="BD552" s="570"/>
      <c r="BE552" s="570"/>
      <c r="BF552" s="570"/>
      <c r="BG552" s="570"/>
      <c r="BH552" s="570"/>
      <c r="BI552" s="570"/>
      <c r="BJ552" s="570"/>
      <c r="BK552" s="570"/>
      <c r="BL552" s="570"/>
      <c r="BM552" s="570"/>
      <c r="BN552" s="570"/>
      <c r="BO552" s="570"/>
      <c r="BP552" s="570"/>
      <c r="BQ552" s="570"/>
      <c r="BR552" s="570"/>
      <c r="BS552" s="570"/>
      <c r="BT552" s="570"/>
      <c r="BU552" s="570"/>
      <c r="BV552" s="570"/>
      <c r="BW552" s="570"/>
      <c r="BX552" s="570"/>
      <c r="BY552" s="570"/>
      <c r="BZ552" s="570"/>
      <c r="CA552" s="570"/>
      <c r="CB552" s="570"/>
      <c r="CC552" s="570"/>
      <c r="CD552" s="570"/>
      <c r="CE552" s="570"/>
      <c r="CF552" s="570"/>
      <c r="CG552" s="570"/>
      <c r="CH552" s="570"/>
      <c r="CI552" s="570"/>
      <c r="CJ552" s="570"/>
      <c r="CK552" s="570"/>
      <c r="CL552" s="570"/>
      <c r="CM552" s="570"/>
      <c r="CN552" s="570"/>
      <c r="CO552" s="570"/>
      <c r="CP552" s="570"/>
      <c r="CQ552" s="570"/>
      <c r="CR552" s="570"/>
      <c r="CS552" s="570"/>
    </row>
    <row r="553" spans="1:97" ht="79.5" customHeight="1">
      <c r="A553" s="570"/>
      <c r="B553" s="1127"/>
      <c r="C553" s="1128"/>
      <c r="D553" s="1127"/>
      <c r="E553" s="1127"/>
      <c r="F553" s="570"/>
      <c r="G553" s="1127"/>
      <c r="H553" s="570"/>
      <c r="I553" s="1127"/>
      <c r="J553" s="570"/>
      <c r="K553" s="1127"/>
      <c r="L553" s="1127"/>
      <c r="M553" s="570"/>
      <c r="N553" s="1129"/>
      <c r="O553" s="1129"/>
      <c r="P553" s="1129"/>
      <c r="Q553" s="1130"/>
      <c r="R553" s="570"/>
      <c r="S553" s="570"/>
      <c r="T553" s="1129"/>
      <c r="U553" s="1130"/>
      <c r="V553" s="1129"/>
      <c r="W553" s="1129"/>
      <c r="X553" s="1129"/>
      <c r="Y553" s="1130"/>
      <c r="Z553" s="570"/>
      <c r="AA553" s="570"/>
      <c r="AB553" s="1129"/>
      <c r="AC553" s="1130"/>
      <c r="AD553" s="1129"/>
      <c r="AE553" s="1129"/>
      <c r="AF553" s="1129"/>
      <c r="AG553" s="1130"/>
      <c r="AH553" s="570"/>
      <c r="AI553" s="570"/>
      <c r="AJ553" s="1129"/>
      <c r="AK553" s="1130"/>
      <c r="AL553" s="1129"/>
      <c r="AM553" s="1129"/>
      <c r="AN553" s="1129"/>
      <c r="AO553" s="1130"/>
      <c r="AP553" s="570"/>
      <c r="AQ553" s="570"/>
      <c r="AR553" s="1129"/>
      <c r="AS553" s="1130"/>
      <c r="AT553" s="1129"/>
      <c r="AU553" s="1129"/>
      <c r="AV553" s="1129"/>
      <c r="AW553" s="1130"/>
      <c r="AX553" s="570"/>
      <c r="AY553" s="570"/>
      <c r="AZ553" s="1129"/>
      <c r="BA553" s="1130"/>
      <c r="BB553" s="570"/>
      <c r="BC553" s="570"/>
      <c r="BD553" s="570"/>
      <c r="BE553" s="570"/>
      <c r="BF553" s="570"/>
      <c r="BG553" s="570"/>
      <c r="BH553" s="570"/>
      <c r="BI553" s="570"/>
      <c r="BJ553" s="570"/>
      <c r="BK553" s="570"/>
      <c r="BL553" s="570"/>
      <c r="BM553" s="570"/>
      <c r="BN553" s="570"/>
      <c r="BO553" s="570"/>
      <c r="BP553" s="570"/>
      <c r="BQ553" s="570"/>
      <c r="BR553" s="570"/>
      <c r="BS553" s="570"/>
      <c r="BT553" s="570"/>
      <c r="BU553" s="570"/>
      <c r="BV553" s="570"/>
      <c r="BW553" s="570"/>
      <c r="BX553" s="570"/>
      <c r="BY553" s="570"/>
      <c r="BZ553" s="570"/>
      <c r="CA553" s="570"/>
      <c r="CB553" s="570"/>
      <c r="CC553" s="570"/>
      <c r="CD553" s="570"/>
      <c r="CE553" s="570"/>
      <c r="CF553" s="570"/>
      <c r="CG553" s="570"/>
      <c r="CH553" s="570"/>
      <c r="CI553" s="570"/>
      <c r="CJ553" s="570"/>
      <c r="CK553" s="570"/>
      <c r="CL553" s="570"/>
      <c r="CM553" s="570"/>
      <c r="CN553" s="570"/>
      <c r="CO553" s="570"/>
      <c r="CP553" s="570"/>
      <c r="CQ553" s="570"/>
      <c r="CR553" s="570"/>
      <c r="CS553" s="570"/>
    </row>
    <row r="554" spans="1:97" ht="79.5" customHeight="1">
      <c r="A554" s="570"/>
      <c r="B554" s="1127"/>
      <c r="C554" s="1128"/>
      <c r="D554" s="1127"/>
      <c r="E554" s="1127"/>
      <c r="F554" s="570"/>
      <c r="G554" s="1127"/>
      <c r="H554" s="570"/>
      <c r="I554" s="1127"/>
      <c r="J554" s="570"/>
      <c r="K554" s="1127"/>
      <c r="L554" s="1127"/>
      <c r="M554" s="570"/>
      <c r="N554" s="1129"/>
      <c r="O554" s="1129"/>
      <c r="P554" s="1129"/>
      <c r="Q554" s="1130"/>
      <c r="R554" s="570"/>
      <c r="S554" s="570"/>
      <c r="T554" s="1129"/>
      <c r="U554" s="1130"/>
      <c r="V554" s="1129"/>
      <c r="W554" s="1129"/>
      <c r="X554" s="1129"/>
      <c r="Y554" s="1130"/>
      <c r="Z554" s="570"/>
      <c r="AA554" s="570"/>
      <c r="AB554" s="1129"/>
      <c r="AC554" s="1130"/>
      <c r="AD554" s="1129"/>
      <c r="AE554" s="1129"/>
      <c r="AF554" s="1129"/>
      <c r="AG554" s="1130"/>
      <c r="AH554" s="570"/>
      <c r="AI554" s="570"/>
      <c r="AJ554" s="1129"/>
      <c r="AK554" s="1130"/>
      <c r="AL554" s="1129"/>
      <c r="AM554" s="1129"/>
      <c r="AN554" s="1129"/>
      <c r="AO554" s="1130"/>
      <c r="AP554" s="570"/>
      <c r="AQ554" s="570"/>
      <c r="AR554" s="1129"/>
      <c r="AS554" s="1130"/>
      <c r="AT554" s="1129"/>
      <c r="AU554" s="1129"/>
      <c r="AV554" s="1129"/>
      <c r="AW554" s="1130"/>
      <c r="AX554" s="570"/>
      <c r="AY554" s="570"/>
      <c r="AZ554" s="1129"/>
      <c r="BA554" s="1130"/>
      <c r="BB554" s="570"/>
      <c r="BC554" s="570"/>
      <c r="BD554" s="570"/>
      <c r="BE554" s="570"/>
      <c r="BF554" s="570"/>
      <c r="BG554" s="570"/>
      <c r="BH554" s="570"/>
      <c r="BI554" s="570"/>
      <c r="BJ554" s="570"/>
      <c r="BK554" s="570"/>
      <c r="BL554" s="570"/>
      <c r="BM554" s="570"/>
      <c r="BN554" s="570"/>
      <c r="BO554" s="570"/>
      <c r="BP554" s="570"/>
      <c r="BQ554" s="570"/>
      <c r="BR554" s="570"/>
      <c r="BS554" s="570"/>
      <c r="BT554" s="570"/>
      <c r="BU554" s="570"/>
      <c r="BV554" s="570"/>
      <c r="BW554" s="570"/>
      <c r="BX554" s="570"/>
      <c r="BY554" s="570"/>
      <c r="BZ554" s="570"/>
      <c r="CA554" s="570"/>
      <c r="CB554" s="570"/>
      <c r="CC554" s="570"/>
      <c r="CD554" s="570"/>
      <c r="CE554" s="570"/>
      <c r="CF554" s="570"/>
      <c r="CG554" s="570"/>
      <c r="CH554" s="570"/>
      <c r="CI554" s="570"/>
      <c r="CJ554" s="570"/>
      <c r="CK554" s="570"/>
      <c r="CL554" s="570"/>
      <c r="CM554" s="570"/>
      <c r="CN554" s="570"/>
      <c r="CO554" s="570"/>
      <c r="CP554" s="570"/>
      <c r="CQ554" s="570"/>
      <c r="CR554" s="570"/>
      <c r="CS554" s="570"/>
    </row>
    <row r="555" spans="1:97" ht="79.5" customHeight="1">
      <c r="A555" s="570"/>
      <c r="B555" s="1127"/>
      <c r="C555" s="1128"/>
      <c r="D555" s="1127"/>
      <c r="E555" s="1127"/>
      <c r="F555" s="570"/>
      <c r="G555" s="1127"/>
      <c r="H555" s="570"/>
      <c r="I555" s="1127"/>
      <c r="J555" s="570"/>
      <c r="K555" s="1127"/>
      <c r="L555" s="1127"/>
      <c r="M555" s="570"/>
      <c r="N555" s="1129"/>
      <c r="O555" s="1129"/>
      <c r="P555" s="1129"/>
      <c r="Q555" s="1130"/>
      <c r="R555" s="570"/>
      <c r="S555" s="570"/>
      <c r="T555" s="1129"/>
      <c r="U555" s="1130"/>
      <c r="V555" s="1129"/>
      <c r="W555" s="1129"/>
      <c r="X555" s="1129"/>
      <c r="Y555" s="1130"/>
      <c r="Z555" s="570"/>
      <c r="AA555" s="570"/>
      <c r="AB555" s="1129"/>
      <c r="AC555" s="1130"/>
      <c r="AD555" s="1129"/>
      <c r="AE555" s="1129"/>
      <c r="AF555" s="1129"/>
      <c r="AG555" s="1130"/>
      <c r="AH555" s="570"/>
      <c r="AI555" s="570"/>
      <c r="AJ555" s="1129"/>
      <c r="AK555" s="1130"/>
      <c r="AL555" s="1129"/>
      <c r="AM555" s="1129"/>
      <c r="AN555" s="1129"/>
      <c r="AO555" s="1130"/>
      <c r="AP555" s="570"/>
      <c r="AQ555" s="570"/>
      <c r="AR555" s="1129"/>
      <c r="AS555" s="1130"/>
      <c r="AT555" s="1129"/>
      <c r="AU555" s="1129"/>
      <c r="AV555" s="1129"/>
      <c r="AW555" s="1130"/>
      <c r="AX555" s="570"/>
      <c r="AY555" s="570"/>
      <c r="AZ555" s="1129"/>
      <c r="BA555" s="1130"/>
      <c r="BB555" s="570"/>
      <c r="BC555" s="570"/>
      <c r="BD555" s="570"/>
      <c r="BE555" s="570"/>
      <c r="BF555" s="570"/>
      <c r="BG555" s="570"/>
      <c r="BH555" s="570"/>
      <c r="BI555" s="570"/>
      <c r="BJ555" s="570"/>
      <c r="BK555" s="570"/>
      <c r="BL555" s="570"/>
      <c r="BM555" s="570"/>
      <c r="BN555" s="570"/>
      <c r="BO555" s="570"/>
      <c r="BP555" s="570"/>
      <c r="BQ555" s="570"/>
      <c r="BR555" s="570"/>
      <c r="BS555" s="570"/>
      <c r="BT555" s="570"/>
      <c r="BU555" s="570"/>
      <c r="BV555" s="570"/>
      <c r="BW555" s="570"/>
      <c r="BX555" s="570"/>
      <c r="BY555" s="570"/>
      <c r="BZ555" s="570"/>
      <c r="CA555" s="570"/>
      <c r="CB555" s="570"/>
      <c r="CC555" s="570"/>
      <c r="CD555" s="570"/>
      <c r="CE555" s="570"/>
      <c r="CF555" s="570"/>
      <c r="CG555" s="570"/>
      <c r="CH555" s="570"/>
      <c r="CI555" s="570"/>
      <c r="CJ555" s="570"/>
      <c r="CK555" s="570"/>
      <c r="CL555" s="570"/>
      <c r="CM555" s="570"/>
      <c r="CN555" s="570"/>
      <c r="CO555" s="570"/>
      <c r="CP555" s="570"/>
      <c r="CQ555" s="570"/>
      <c r="CR555" s="570"/>
      <c r="CS555" s="570"/>
    </row>
    <row r="556" spans="1:97" ht="79.5" customHeight="1">
      <c r="A556" s="570"/>
      <c r="B556" s="1127"/>
      <c r="C556" s="1128"/>
      <c r="D556" s="1127"/>
      <c r="E556" s="1127"/>
      <c r="F556" s="570"/>
      <c r="G556" s="1127"/>
      <c r="H556" s="570"/>
      <c r="I556" s="1127"/>
      <c r="J556" s="570"/>
      <c r="K556" s="1127"/>
      <c r="L556" s="1127"/>
      <c r="M556" s="570"/>
      <c r="N556" s="1129"/>
      <c r="O556" s="1129"/>
      <c r="P556" s="1129"/>
      <c r="Q556" s="1130"/>
      <c r="R556" s="570"/>
      <c r="S556" s="570"/>
      <c r="T556" s="1129"/>
      <c r="U556" s="1130"/>
      <c r="V556" s="1129"/>
      <c r="W556" s="1129"/>
      <c r="X556" s="1129"/>
      <c r="Y556" s="1130"/>
      <c r="Z556" s="570"/>
      <c r="AA556" s="570"/>
      <c r="AB556" s="1129"/>
      <c r="AC556" s="1130"/>
      <c r="AD556" s="1129"/>
      <c r="AE556" s="1129"/>
      <c r="AF556" s="1129"/>
      <c r="AG556" s="1130"/>
      <c r="AH556" s="570"/>
      <c r="AI556" s="570"/>
      <c r="AJ556" s="1129"/>
      <c r="AK556" s="1130"/>
      <c r="AL556" s="1129"/>
      <c r="AM556" s="1129"/>
      <c r="AN556" s="1129"/>
      <c r="AO556" s="1130"/>
      <c r="AP556" s="570"/>
      <c r="AQ556" s="570"/>
      <c r="AR556" s="1129"/>
      <c r="AS556" s="1130"/>
      <c r="AT556" s="1129"/>
      <c r="AU556" s="1129"/>
      <c r="AV556" s="1129"/>
      <c r="AW556" s="1130"/>
      <c r="AX556" s="570"/>
      <c r="AY556" s="570"/>
      <c r="AZ556" s="1129"/>
      <c r="BA556" s="1130"/>
      <c r="BB556" s="570"/>
      <c r="BC556" s="570"/>
      <c r="BD556" s="570"/>
      <c r="BE556" s="570"/>
      <c r="BF556" s="570"/>
      <c r="BG556" s="570"/>
      <c r="BH556" s="570"/>
      <c r="BI556" s="570"/>
      <c r="BJ556" s="570"/>
      <c r="BK556" s="570"/>
      <c r="BL556" s="570"/>
      <c r="BM556" s="570"/>
      <c r="BN556" s="570"/>
      <c r="BO556" s="570"/>
      <c r="BP556" s="570"/>
      <c r="BQ556" s="570"/>
      <c r="BR556" s="570"/>
      <c r="BS556" s="570"/>
      <c r="BT556" s="570"/>
      <c r="BU556" s="570"/>
      <c r="BV556" s="570"/>
      <c r="BW556" s="570"/>
      <c r="BX556" s="570"/>
      <c r="BY556" s="570"/>
      <c r="BZ556" s="570"/>
      <c r="CA556" s="570"/>
      <c r="CB556" s="570"/>
      <c r="CC556" s="570"/>
      <c r="CD556" s="570"/>
      <c r="CE556" s="570"/>
      <c r="CF556" s="570"/>
      <c r="CG556" s="570"/>
      <c r="CH556" s="570"/>
      <c r="CI556" s="570"/>
      <c r="CJ556" s="570"/>
      <c r="CK556" s="570"/>
      <c r="CL556" s="570"/>
      <c r="CM556" s="570"/>
      <c r="CN556" s="570"/>
      <c r="CO556" s="570"/>
      <c r="CP556" s="570"/>
      <c r="CQ556" s="570"/>
      <c r="CR556" s="570"/>
      <c r="CS556" s="570"/>
    </row>
    <row r="557" spans="1:97" ht="79.5" customHeight="1">
      <c r="A557" s="570"/>
      <c r="B557" s="1127"/>
      <c r="C557" s="1128"/>
      <c r="D557" s="1127"/>
      <c r="E557" s="1127"/>
      <c r="F557" s="570"/>
      <c r="G557" s="1127"/>
      <c r="H557" s="570"/>
      <c r="I557" s="1127"/>
      <c r="J557" s="570"/>
      <c r="K557" s="1127"/>
      <c r="L557" s="1127"/>
      <c r="M557" s="570"/>
      <c r="N557" s="1129"/>
      <c r="O557" s="1129"/>
      <c r="P557" s="1129"/>
      <c r="Q557" s="1130"/>
      <c r="R557" s="570"/>
      <c r="S557" s="570"/>
      <c r="T557" s="1129"/>
      <c r="U557" s="1130"/>
      <c r="V557" s="1129"/>
      <c r="W557" s="1129"/>
      <c r="X557" s="1129"/>
      <c r="Y557" s="1130"/>
      <c r="Z557" s="570"/>
      <c r="AA557" s="570"/>
      <c r="AB557" s="1129"/>
      <c r="AC557" s="1130"/>
      <c r="AD557" s="1129"/>
      <c r="AE557" s="1129"/>
      <c r="AF557" s="1129"/>
      <c r="AG557" s="1130"/>
      <c r="AH557" s="570"/>
      <c r="AI557" s="570"/>
      <c r="AJ557" s="1129"/>
      <c r="AK557" s="1130"/>
      <c r="AL557" s="1129"/>
      <c r="AM557" s="1129"/>
      <c r="AN557" s="1129"/>
      <c r="AO557" s="1130"/>
      <c r="AP557" s="570"/>
      <c r="AQ557" s="570"/>
      <c r="AR557" s="1129"/>
      <c r="AS557" s="1130"/>
      <c r="AT557" s="1129"/>
      <c r="AU557" s="1129"/>
      <c r="AV557" s="1129"/>
      <c r="AW557" s="1130"/>
      <c r="AX557" s="570"/>
      <c r="AY557" s="570"/>
      <c r="AZ557" s="1129"/>
      <c r="BA557" s="1130"/>
      <c r="BB557" s="570"/>
      <c r="BC557" s="570"/>
      <c r="BD557" s="570"/>
      <c r="BE557" s="570"/>
      <c r="BF557" s="570"/>
      <c r="BG557" s="570"/>
      <c r="BH557" s="570"/>
      <c r="BI557" s="570"/>
      <c r="BJ557" s="570"/>
      <c r="BK557" s="570"/>
      <c r="BL557" s="570"/>
      <c r="BM557" s="570"/>
      <c r="BN557" s="570"/>
      <c r="BO557" s="570"/>
      <c r="BP557" s="570"/>
      <c r="BQ557" s="570"/>
      <c r="BR557" s="570"/>
      <c r="BS557" s="570"/>
      <c r="BT557" s="570"/>
      <c r="BU557" s="570"/>
      <c r="BV557" s="570"/>
      <c r="BW557" s="570"/>
      <c r="BX557" s="570"/>
      <c r="BY557" s="570"/>
      <c r="BZ557" s="570"/>
      <c r="CA557" s="570"/>
      <c r="CB557" s="570"/>
      <c r="CC557" s="570"/>
      <c r="CD557" s="570"/>
      <c r="CE557" s="570"/>
      <c r="CF557" s="570"/>
      <c r="CG557" s="570"/>
      <c r="CH557" s="570"/>
      <c r="CI557" s="570"/>
      <c r="CJ557" s="570"/>
      <c r="CK557" s="570"/>
      <c r="CL557" s="570"/>
      <c r="CM557" s="570"/>
      <c r="CN557" s="570"/>
      <c r="CO557" s="570"/>
      <c r="CP557" s="570"/>
      <c r="CQ557" s="570"/>
      <c r="CR557" s="570"/>
      <c r="CS557" s="570"/>
    </row>
    <row r="558" spans="1:97" ht="79.5" customHeight="1">
      <c r="A558" s="570"/>
      <c r="B558" s="1127"/>
      <c r="C558" s="1128"/>
      <c r="D558" s="1127"/>
      <c r="E558" s="1127"/>
      <c r="F558" s="570"/>
      <c r="G558" s="1127"/>
      <c r="H558" s="570"/>
      <c r="I558" s="1127"/>
      <c r="J558" s="570"/>
      <c r="K558" s="1127"/>
      <c r="L558" s="1127"/>
      <c r="M558" s="570"/>
      <c r="N558" s="1129"/>
      <c r="O558" s="1129"/>
      <c r="P558" s="1129"/>
      <c r="Q558" s="1130"/>
      <c r="R558" s="570"/>
      <c r="S558" s="570"/>
      <c r="T558" s="1129"/>
      <c r="U558" s="1130"/>
      <c r="V558" s="1129"/>
      <c r="W558" s="1129"/>
      <c r="X558" s="1129"/>
      <c r="Y558" s="1130"/>
      <c r="Z558" s="570"/>
      <c r="AA558" s="570"/>
      <c r="AB558" s="1129"/>
      <c r="AC558" s="1130"/>
      <c r="AD558" s="1129"/>
      <c r="AE558" s="1129"/>
      <c r="AF558" s="1129"/>
      <c r="AG558" s="1130"/>
      <c r="AH558" s="570"/>
      <c r="AI558" s="570"/>
      <c r="AJ558" s="1129"/>
      <c r="AK558" s="1130"/>
      <c r="AL558" s="1129"/>
      <c r="AM558" s="1129"/>
      <c r="AN558" s="1129"/>
      <c r="AO558" s="1130"/>
      <c r="AP558" s="570"/>
      <c r="AQ558" s="570"/>
      <c r="AR558" s="1129"/>
      <c r="AS558" s="1130"/>
      <c r="AT558" s="1129"/>
      <c r="AU558" s="1129"/>
      <c r="AV558" s="1129"/>
      <c r="AW558" s="1130"/>
      <c r="AX558" s="570"/>
      <c r="AY558" s="570"/>
      <c r="AZ558" s="1129"/>
      <c r="BA558" s="1130"/>
      <c r="BB558" s="570"/>
      <c r="BC558" s="570"/>
      <c r="BD558" s="570"/>
      <c r="BE558" s="570"/>
      <c r="BF558" s="570"/>
      <c r="BG558" s="570"/>
      <c r="BH558" s="570"/>
      <c r="BI558" s="570"/>
      <c r="BJ558" s="570"/>
      <c r="BK558" s="570"/>
      <c r="BL558" s="570"/>
      <c r="BM558" s="570"/>
      <c r="BN558" s="570"/>
      <c r="BO558" s="570"/>
      <c r="BP558" s="570"/>
      <c r="BQ558" s="570"/>
      <c r="BR558" s="570"/>
      <c r="BS558" s="570"/>
      <c r="BT558" s="570"/>
      <c r="BU558" s="570"/>
      <c r="BV558" s="570"/>
      <c r="BW558" s="570"/>
      <c r="BX558" s="570"/>
      <c r="BY558" s="570"/>
      <c r="BZ558" s="570"/>
      <c r="CA558" s="570"/>
      <c r="CB558" s="570"/>
      <c r="CC558" s="570"/>
      <c r="CD558" s="570"/>
      <c r="CE558" s="570"/>
      <c r="CF558" s="570"/>
      <c r="CG558" s="570"/>
      <c r="CH558" s="570"/>
      <c r="CI558" s="570"/>
      <c r="CJ558" s="570"/>
      <c r="CK558" s="570"/>
      <c r="CL558" s="570"/>
      <c r="CM558" s="570"/>
      <c r="CN558" s="570"/>
      <c r="CO558" s="570"/>
      <c r="CP558" s="570"/>
      <c r="CQ558" s="570"/>
      <c r="CR558" s="570"/>
      <c r="CS558" s="570"/>
    </row>
    <row r="559" spans="1:97" ht="79.5" customHeight="1">
      <c r="A559" s="570"/>
      <c r="B559" s="1127"/>
      <c r="C559" s="1128"/>
      <c r="D559" s="1127"/>
      <c r="E559" s="1127"/>
      <c r="F559" s="570"/>
      <c r="G559" s="1127"/>
      <c r="H559" s="570"/>
      <c r="I559" s="1127"/>
      <c r="J559" s="570"/>
      <c r="K559" s="1127"/>
      <c r="L559" s="1127"/>
      <c r="M559" s="570"/>
      <c r="N559" s="1129"/>
      <c r="O559" s="1129"/>
      <c r="P559" s="1129"/>
      <c r="Q559" s="1130"/>
      <c r="R559" s="570"/>
      <c r="S559" s="570"/>
      <c r="T559" s="1129"/>
      <c r="U559" s="1130"/>
      <c r="V559" s="1129"/>
      <c r="W559" s="1129"/>
      <c r="X559" s="1129"/>
      <c r="Y559" s="1130"/>
      <c r="Z559" s="570"/>
      <c r="AA559" s="570"/>
      <c r="AB559" s="1129"/>
      <c r="AC559" s="1130"/>
      <c r="AD559" s="1129"/>
      <c r="AE559" s="1129"/>
      <c r="AF559" s="1129"/>
      <c r="AG559" s="1130"/>
      <c r="AH559" s="570"/>
      <c r="AI559" s="570"/>
      <c r="AJ559" s="1129"/>
      <c r="AK559" s="1130"/>
      <c r="AL559" s="1129"/>
      <c r="AM559" s="1129"/>
      <c r="AN559" s="1129"/>
      <c r="AO559" s="1130"/>
      <c r="AP559" s="570"/>
      <c r="AQ559" s="570"/>
      <c r="AR559" s="1129"/>
      <c r="AS559" s="1130"/>
      <c r="AT559" s="1129"/>
      <c r="AU559" s="1129"/>
      <c r="AV559" s="1129"/>
      <c r="AW559" s="1130"/>
      <c r="AX559" s="570"/>
      <c r="AY559" s="570"/>
      <c r="AZ559" s="1129"/>
      <c r="BA559" s="1130"/>
      <c r="BB559" s="570"/>
      <c r="BC559" s="570"/>
      <c r="BD559" s="570"/>
      <c r="BE559" s="570"/>
      <c r="BF559" s="570"/>
      <c r="BG559" s="570"/>
      <c r="BH559" s="570"/>
      <c r="BI559" s="570"/>
      <c r="BJ559" s="570"/>
      <c r="BK559" s="570"/>
      <c r="BL559" s="570"/>
      <c r="BM559" s="570"/>
      <c r="BN559" s="570"/>
      <c r="BO559" s="570"/>
      <c r="BP559" s="570"/>
      <c r="BQ559" s="570"/>
      <c r="BR559" s="570"/>
      <c r="BS559" s="570"/>
      <c r="BT559" s="570"/>
      <c r="BU559" s="570"/>
      <c r="BV559" s="570"/>
      <c r="BW559" s="570"/>
      <c r="BX559" s="570"/>
      <c r="BY559" s="570"/>
      <c r="BZ559" s="570"/>
      <c r="CA559" s="570"/>
      <c r="CB559" s="570"/>
      <c r="CC559" s="570"/>
      <c r="CD559" s="570"/>
      <c r="CE559" s="570"/>
      <c r="CF559" s="570"/>
      <c r="CG559" s="570"/>
      <c r="CH559" s="570"/>
      <c r="CI559" s="570"/>
      <c r="CJ559" s="570"/>
      <c r="CK559" s="570"/>
      <c r="CL559" s="570"/>
      <c r="CM559" s="570"/>
      <c r="CN559" s="570"/>
      <c r="CO559" s="570"/>
      <c r="CP559" s="570"/>
      <c r="CQ559" s="570"/>
      <c r="CR559" s="570"/>
      <c r="CS559" s="570"/>
    </row>
    <row r="560" spans="1:97" ht="79.5" customHeight="1">
      <c r="A560" s="570"/>
      <c r="B560" s="1127"/>
      <c r="C560" s="1128"/>
      <c r="D560" s="1127"/>
      <c r="E560" s="1127"/>
      <c r="F560" s="570"/>
      <c r="G560" s="1127"/>
      <c r="H560" s="570"/>
      <c r="I560" s="1127"/>
      <c r="J560" s="570"/>
      <c r="K560" s="1127"/>
      <c r="L560" s="1127"/>
      <c r="M560" s="570"/>
      <c r="N560" s="1129"/>
      <c r="O560" s="1129"/>
      <c r="P560" s="1129"/>
      <c r="Q560" s="1130"/>
      <c r="R560" s="570"/>
      <c r="S560" s="570"/>
      <c r="T560" s="1129"/>
      <c r="U560" s="1130"/>
      <c r="V560" s="1129"/>
      <c r="W560" s="1129"/>
      <c r="X560" s="1129"/>
      <c r="Y560" s="1130"/>
      <c r="Z560" s="570"/>
      <c r="AA560" s="570"/>
      <c r="AB560" s="1129"/>
      <c r="AC560" s="1130"/>
      <c r="AD560" s="1129"/>
      <c r="AE560" s="1129"/>
      <c r="AF560" s="1129"/>
      <c r="AG560" s="1130"/>
      <c r="AH560" s="570"/>
      <c r="AI560" s="570"/>
      <c r="AJ560" s="1129"/>
      <c r="AK560" s="1130"/>
      <c r="AL560" s="1129"/>
      <c r="AM560" s="1129"/>
      <c r="AN560" s="1129"/>
      <c r="AO560" s="1130"/>
      <c r="AP560" s="570"/>
      <c r="AQ560" s="570"/>
      <c r="AR560" s="1129"/>
      <c r="AS560" s="1130"/>
      <c r="AT560" s="1129"/>
      <c r="AU560" s="1129"/>
      <c r="AV560" s="1129"/>
      <c r="AW560" s="1130"/>
      <c r="AX560" s="570"/>
      <c r="AY560" s="570"/>
      <c r="AZ560" s="1129"/>
      <c r="BA560" s="1130"/>
      <c r="BB560" s="570"/>
      <c r="BC560" s="570"/>
      <c r="BD560" s="570"/>
      <c r="BE560" s="570"/>
      <c r="BF560" s="570"/>
      <c r="BG560" s="570"/>
      <c r="BH560" s="570"/>
      <c r="BI560" s="570"/>
      <c r="BJ560" s="570"/>
      <c r="BK560" s="570"/>
      <c r="BL560" s="570"/>
      <c r="BM560" s="570"/>
      <c r="BN560" s="570"/>
      <c r="BO560" s="570"/>
      <c r="BP560" s="570"/>
      <c r="BQ560" s="570"/>
      <c r="BR560" s="570"/>
      <c r="BS560" s="570"/>
      <c r="BT560" s="570"/>
      <c r="BU560" s="570"/>
      <c r="BV560" s="570"/>
      <c r="BW560" s="570"/>
      <c r="BX560" s="570"/>
      <c r="BY560" s="570"/>
      <c r="BZ560" s="570"/>
      <c r="CA560" s="570"/>
      <c r="CB560" s="570"/>
      <c r="CC560" s="570"/>
      <c r="CD560" s="570"/>
      <c r="CE560" s="570"/>
      <c r="CF560" s="570"/>
      <c r="CG560" s="570"/>
      <c r="CH560" s="570"/>
      <c r="CI560" s="570"/>
      <c r="CJ560" s="570"/>
      <c r="CK560" s="570"/>
      <c r="CL560" s="570"/>
      <c r="CM560" s="570"/>
      <c r="CN560" s="570"/>
      <c r="CO560" s="570"/>
      <c r="CP560" s="570"/>
      <c r="CQ560" s="570"/>
      <c r="CR560" s="570"/>
      <c r="CS560" s="570"/>
    </row>
    <row r="561" spans="1:97" ht="79.5" customHeight="1">
      <c r="A561" s="570"/>
      <c r="B561" s="1127"/>
      <c r="C561" s="1128"/>
      <c r="D561" s="1127"/>
      <c r="E561" s="1127"/>
      <c r="F561" s="570"/>
      <c r="G561" s="1127"/>
      <c r="H561" s="570"/>
      <c r="I561" s="1127"/>
      <c r="J561" s="570"/>
      <c r="K561" s="1127"/>
      <c r="L561" s="1127"/>
      <c r="M561" s="570"/>
      <c r="N561" s="1129"/>
      <c r="O561" s="1129"/>
      <c r="P561" s="1129"/>
      <c r="Q561" s="1130"/>
      <c r="R561" s="570"/>
      <c r="S561" s="570"/>
      <c r="T561" s="1129"/>
      <c r="U561" s="1130"/>
      <c r="V561" s="1129"/>
      <c r="W561" s="1129"/>
      <c r="X561" s="1129"/>
      <c r="Y561" s="1130"/>
      <c r="Z561" s="570"/>
      <c r="AA561" s="570"/>
      <c r="AB561" s="1129"/>
      <c r="AC561" s="1130"/>
      <c r="AD561" s="1129"/>
      <c r="AE561" s="1129"/>
      <c r="AF561" s="1129"/>
      <c r="AG561" s="1130"/>
      <c r="AH561" s="570"/>
      <c r="AI561" s="570"/>
      <c r="AJ561" s="1129"/>
      <c r="AK561" s="1130"/>
      <c r="AL561" s="1129"/>
      <c r="AM561" s="1129"/>
      <c r="AN561" s="1129"/>
      <c r="AO561" s="1130"/>
      <c r="AP561" s="570"/>
      <c r="AQ561" s="570"/>
      <c r="AR561" s="1129"/>
      <c r="AS561" s="1130"/>
      <c r="AT561" s="1129"/>
      <c r="AU561" s="1129"/>
      <c r="AV561" s="1129"/>
      <c r="AW561" s="1130"/>
      <c r="AX561" s="570"/>
      <c r="AY561" s="570"/>
      <c r="AZ561" s="1129"/>
      <c r="BA561" s="1130"/>
      <c r="BB561" s="570"/>
      <c r="BC561" s="570"/>
      <c r="BD561" s="570"/>
      <c r="BE561" s="570"/>
      <c r="BF561" s="570"/>
      <c r="BG561" s="570"/>
      <c r="BH561" s="570"/>
      <c r="BI561" s="570"/>
      <c r="BJ561" s="570"/>
      <c r="BK561" s="570"/>
      <c r="BL561" s="570"/>
      <c r="BM561" s="570"/>
      <c r="BN561" s="570"/>
      <c r="BO561" s="570"/>
      <c r="BP561" s="570"/>
      <c r="BQ561" s="570"/>
      <c r="BR561" s="570"/>
      <c r="BS561" s="570"/>
      <c r="BT561" s="570"/>
      <c r="BU561" s="570"/>
      <c r="BV561" s="570"/>
      <c r="BW561" s="570"/>
      <c r="BX561" s="570"/>
      <c r="BY561" s="570"/>
      <c r="BZ561" s="570"/>
      <c r="CA561" s="570"/>
      <c r="CB561" s="570"/>
      <c r="CC561" s="570"/>
      <c r="CD561" s="570"/>
      <c r="CE561" s="570"/>
      <c r="CF561" s="570"/>
      <c r="CG561" s="570"/>
      <c r="CH561" s="570"/>
      <c r="CI561" s="570"/>
      <c r="CJ561" s="570"/>
      <c r="CK561" s="570"/>
      <c r="CL561" s="570"/>
      <c r="CM561" s="570"/>
      <c r="CN561" s="570"/>
      <c r="CO561" s="570"/>
      <c r="CP561" s="570"/>
      <c r="CQ561" s="570"/>
      <c r="CR561" s="570"/>
      <c r="CS561" s="570"/>
    </row>
    <row r="562" spans="1:97" ht="79.5" customHeight="1">
      <c r="A562" s="570"/>
      <c r="B562" s="1127"/>
      <c r="C562" s="1128"/>
      <c r="D562" s="1127"/>
      <c r="E562" s="1127"/>
      <c r="F562" s="570"/>
      <c r="G562" s="1127"/>
      <c r="H562" s="570"/>
      <c r="I562" s="1127"/>
      <c r="J562" s="570"/>
      <c r="K562" s="1127"/>
      <c r="L562" s="1127"/>
      <c r="M562" s="570"/>
      <c r="N562" s="1129"/>
      <c r="O562" s="1129"/>
      <c r="P562" s="1129"/>
      <c r="Q562" s="1130"/>
      <c r="R562" s="570"/>
      <c r="S562" s="570"/>
      <c r="T562" s="1129"/>
      <c r="U562" s="1130"/>
      <c r="V562" s="1129"/>
      <c r="W562" s="1129"/>
      <c r="X562" s="1129"/>
      <c r="Y562" s="1130"/>
      <c r="Z562" s="570"/>
      <c r="AA562" s="570"/>
      <c r="AB562" s="1129"/>
      <c r="AC562" s="1130"/>
      <c r="AD562" s="1129"/>
      <c r="AE562" s="1129"/>
      <c r="AF562" s="1129"/>
      <c r="AG562" s="1130"/>
      <c r="AH562" s="570"/>
      <c r="AI562" s="570"/>
      <c r="AJ562" s="1129"/>
      <c r="AK562" s="1130"/>
      <c r="AL562" s="1129"/>
      <c r="AM562" s="1129"/>
      <c r="AN562" s="1129"/>
      <c r="AO562" s="1130"/>
      <c r="AP562" s="570"/>
      <c r="AQ562" s="570"/>
      <c r="AR562" s="1129"/>
      <c r="AS562" s="1130"/>
      <c r="AT562" s="1129"/>
      <c r="AU562" s="1129"/>
      <c r="AV562" s="1129"/>
      <c r="AW562" s="1130"/>
      <c r="AX562" s="570"/>
      <c r="AY562" s="570"/>
      <c r="AZ562" s="1129"/>
      <c r="BA562" s="1130"/>
      <c r="BB562" s="570"/>
      <c r="BC562" s="570"/>
      <c r="BD562" s="570"/>
      <c r="BE562" s="570"/>
      <c r="BF562" s="570"/>
      <c r="BG562" s="570"/>
      <c r="BH562" s="570"/>
      <c r="BI562" s="570"/>
      <c r="BJ562" s="570"/>
      <c r="BK562" s="570"/>
      <c r="BL562" s="570"/>
      <c r="BM562" s="570"/>
      <c r="BN562" s="570"/>
      <c r="BO562" s="570"/>
      <c r="BP562" s="570"/>
      <c r="BQ562" s="570"/>
      <c r="BR562" s="570"/>
      <c r="BS562" s="570"/>
      <c r="BT562" s="570"/>
      <c r="BU562" s="570"/>
      <c r="BV562" s="570"/>
      <c r="BW562" s="570"/>
      <c r="BX562" s="570"/>
      <c r="BY562" s="570"/>
      <c r="BZ562" s="570"/>
      <c r="CA562" s="570"/>
      <c r="CB562" s="570"/>
      <c r="CC562" s="570"/>
      <c r="CD562" s="570"/>
      <c r="CE562" s="570"/>
      <c r="CF562" s="570"/>
      <c r="CG562" s="570"/>
      <c r="CH562" s="570"/>
      <c r="CI562" s="570"/>
      <c r="CJ562" s="570"/>
      <c r="CK562" s="570"/>
      <c r="CL562" s="570"/>
      <c r="CM562" s="570"/>
      <c r="CN562" s="570"/>
      <c r="CO562" s="570"/>
      <c r="CP562" s="570"/>
      <c r="CQ562" s="570"/>
      <c r="CR562" s="570"/>
      <c r="CS562" s="570"/>
    </row>
    <row r="563" spans="1:97" ht="79.5" customHeight="1">
      <c r="A563" s="570"/>
      <c r="B563" s="1127"/>
      <c r="C563" s="1128"/>
      <c r="D563" s="1127"/>
      <c r="E563" s="1127"/>
      <c r="F563" s="570"/>
      <c r="G563" s="1127"/>
      <c r="H563" s="570"/>
      <c r="I563" s="1127"/>
      <c r="J563" s="570"/>
      <c r="K563" s="1127"/>
      <c r="L563" s="1127"/>
      <c r="M563" s="570"/>
      <c r="N563" s="1129"/>
      <c r="O563" s="1129"/>
      <c r="P563" s="1129"/>
      <c r="Q563" s="1130"/>
      <c r="R563" s="570"/>
      <c r="S563" s="570"/>
      <c r="T563" s="1129"/>
      <c r="U563" s="1130"/>
      <c r="V563" s="1129"/>
      <c r="W563" s="1129"/>
      <c r="X563" s="1129"/>
      <c r="Y563" s="1130"/>
      <c r="Z563" s="570"/>
      <c r="AA563" s="570"/>
      <c r="AB563" s="1129"/>
      <c r="AC563" s="1130"/>
      <c r="AD563" s="1129"/>
      <c r="AE563" s="1129"/>
      <c r="AF563" s="1129"/>
      <c r="AG563" s="1130"/>
      <c r="AH563" s="570"/>
      <c r="AI563" s="570"/>
      <c r="AJ563" s="1129"/>
      <c r="AK563" s="1130"/>
      <c r="AL563" s="1129"/>
      <c r="AM563" s="1129"/>
      <c r="AN563" s="1129"/>
      <c r="AO563" s="1130"/>
      <c r="AP563" s="570"/>
      <c r="AQ563" s="570"/>
      <c r="AR563" s="1129"/>
      <c r="AS563" s="1130"/>
      <c r="AT563" s="1129"/>
      <c r="AU563" s="1129"/>
      <c r="AV563" s="1129"/>
      <c r="AW563" s="1130"/>
      <c r="AX563" s="570"/>
      <c r="AY563" s="570"/>
      <c r="AZ563" s="1129"/>
      <c r="BA563" s="1130"/>
      <c r="BB563" s="570"/>
      <c r="BC563" s="570"/>
      <c r="BD563" s="570"/>
      <c r="BE563" s="570"/>
      <c r="BF563" s="570"/>
      <c r="BG563" s="570"/>
      <c r="BH563" s="570"/>
      <c r="BI563" s="570"/>
      <c r="BJ563" s="570"/>
      <c r="BK563" s="570"/>
      <c r="BL563" s="570"/>
      <c r="BM563" s="570"/>
      <c r="BN563" s="570"/>
      <c r="BO563" s="570"/>
      <c r="BP563" s="570"/>
      <c r="BQ563" s="570"/>
      <c r="BR563" s="570"/>
      <c r="BS563" s="570"/>
      <c r="BT563" s="570"/>
      <c r="BU563" s="570"/>
      <c r="BV563" s="570"/>
      <c r="BW563" s="570"/>
      <c r="BX563" s="570"/>
      <c r="BY563" s="570"/>
      <c r="BZ563" s="570"/>
      <c r="CA563" s="570"/>
      <c r="CB563" s="570"/>
      <c r="CC563" s="570"/>
      <c r="CD563" s="570"/>
      <c r="CE563" s="570"/>
      <c r="CF563" s="570"/>
      <c r="CG563" s="570"/>
      <c r="CH563" s="570"/>
      <c r="CI563" s="570"/>
      <c r="CJ563" s="570"/>
      <c r="CK563" s="570"/>
      <c r="CL563" s="570"/>
      <c r="CM563" s="570"/>
      <c r="CN563" s="570"/>
      <c r="CO563" s="570"/>
      <c r="CP563" s="570"/>
      <c r="CQ563" s="570"/>
      <c r="CR563" s="570"/>
      <c r="CS563" s="570"/>
    </row>
    <row r="564" spans="1:97" ht="79.5" customHeight="1">
      <c r="A564" s="570"/>
      <c r="B564" s="1127"/>
      <c r="C564" s="1128"/>
      <c r="D564" s="1127"/>
      <c r="E564" s="1127"/>
      <c r="F564" s="570"/>
      <c r="G564" s="1127"/>
      <c r="H564" s="570"/>
      <c r="I564" s="1127"/>
      <c r="J564" s="570"/>
      <c r="K564" s="1127"/>
      <c r="L564" s="1127"/>
      <c r="M564" s="570"/>
      <c r="N564" s="1129"/>
      <c r="O564" s="1129"/>
      <c r="P564" s="1129"/>
      <c r="Q564" s="1130"/>
      <c r="R564" s="570"/>
      <c r="S564" s="570"/>
      <c r="T564" s="1129"/>
      <c r="U564" s="1130"/>
      <c r="V564" s="1129"/>
      <c r="W564" s="1129"/>
      <c r="X564" s="1129"/>
      <c r="Y564" s="1130"/>
      <c r="Z564" s="570"/>
      <c r="AA564" s="570"/>
      <c r="AB564" s="1129"/>
      <c r="AC564" s="1130"/>
      <c r="AD564" s="1129"/>
      <c r="AE564" s="1129"/>
      <c r="AF564" s="1129"/>
      <c r="AG564" s="1130"/>
      <c r="AH564" s="570"/>
      <c r="AI564" s="570"/>
      <c r="AJ564" s="1129"/>
      <c r="AK564" s="1130"/>
      <c r="AL564" s="1129"/>
      <c r="AM564" s="1129"/>
      <c r="AN564" s="1129"/>
      <c r="AO564" s="1130"/>
      <c r="AP564" s="570"/>
      <c r="AQ564" s="570"/>
      <c r="AR564" s="1129"/>
      <c r="AS564" s="1130"/>
      <c r="AT564" s="1129"/>
      <c r="AU564" s="1129"/>
      <c r="AV564" s="1129"/>
      <c r="AW564" s="1130"/>
      <c r="AX564" s="570"/>
      <c r="AY564" s="570"/>
      <c r="AZ564" s="1129"/>
      <c r="BA564" s="1130"/>
      <c r="BB564" s="570"/>
      <c r="BC564" s="570"/>
      <c r="BD564" s="570"/>
      <c r="BE564" s="570"/>
      <c r="BF564" s="570"/>
      <c r="BG564" s="570"/>
      <c r="BH564" s="570"/>
      <c r="BI564" s="570"/>
      <c r="BJ564" s="570"/>
      <c r="BK564" s="570"/>
      <c r="BL564" s="570"/>
      <c r="BM564" s="570"/>
      <c r="BN564" s="570"/>
      <c r="BO564" s="570"/>
      <c r="BP564" s="570"/>
      <c r="BQ564" s="570"/>
      <c r="BR564" s="570"/>
      <c r="BS564" s="570"/>
      <c r="BT564" s="570"/>
      <c r="BU564" s="570"/>
      <c r="BV564" s="570"/>
      <c r="BW564" s="570"/>
      <c r="BX564" s="570"/>
      <c r="BY564" s="570"/>
      <c r="BZ564" s="570"/>
      <c r="CA564" s="570"/>
      <c r="CB564" s="570"/>
      <c r="CC564" s="570"/>
      <c r="CD564" s="570"/>
      <c r="CE564" s="570"/>
      <c r="CF564" s="570"/>
      <c r="CG564" s="570"/>
      <c r="CH564" s="570"/>
      <c r="CI564" s="570"/>
      <c r="CJ564" s="570"/>
      <c r="CK564" s="570"/>
      <c r="CL564" s="570"/>
      <c r="CM564" s="570"/>
      <c r="CN564" s="570"/>
      <c r="CO564" s="570"/>
      <c r="CP564" s="570"/>
      <c r="CQ564" s="570"/>
      <c r="CR564" s="570"/>
      <c r="CS564" s="570"/>
    </row>
    <row r="565" spans="1:97" ht="79.5" customHeight="1">
      <c r="A565" s="570"/>
      <c r="B565" s="1127"/>
      <c r="C565" s="1128"/>
      <c r="D565" s="1127"/>
      <c r="E565" s="1127"/>
      <c r="F565" s="570"/>
      <c r="G565" s="1127"/>
      <c r="H565" s="570"/>
      <c r="I565" s="1127"/>
      <c r="J565" s="570"/>
      <c r="K565" s="1127"/>
      <c r="L565" s="1127"/>
      <c r="M565" s="570"/>
      <c r="N565" s="1129"/>
      <c r="O565" s="1129"/>
      <c r="P565" s="1129"/>
      <c r="Q565" s="1130"/>
      <c r="R565" s="570"/>
      <c r="S565" s="570"/>
      <c r="T565" s="1129"/>
      <c r="U565" s="1130"/>
      <c r="V565" s="1129"/>
      <c r="W565" s="1129"/>
      <c r="X565" s="1129"/>
      <c r="Y565" s="1130"/>
      <c r="Z565" s="570"/>
      <c r="AA565" s="570"/>
      <c r="AB565" s="1129"/>
      <c r="AC565" s="1130"/>
      <c r="AD565" s="1129"/>
      <c r="AE565" s="1129"/>
      <c r="AF565" s="1129"/>
      <c r="AG565" s="1130"/>
      <c r="AH565" s="570"/>
      <c r="AI565" s="570"/>
      <c r="AJ565" s="1129"/>
      <c r="AK565" s="1130"/>
      <c r="AL565" s="1129"/>
      <c r="AM565" s="1129"/>
      <c r="AN565" s="1129"/>
      <c r="AO565" s="1130"/>
      <c r="AP565" s="570"/>
      <c r="AQ565" s="570"/>
      <c r="AR565" s="1129"/>
      <c r="AS565" s="1130"/>
      <c r="AT565" s="1129"/>
      <c r="AU565" s="1129"/>
      <c r="AV565" s="1129"/>
      <c r="AW565" s="1130"/>
      <c r="AX565" s="570"/>
      <c r="AY565" s="570"/>
      <c r="AZ565" s="1129"/>
      <c r="BA565" s="1130"/>
      <c r="BB565" s="570"/>
      <c r="BC565" s="570"/>
      <c r="BD565" s="570"/>
      <c r="BE565" s="570"/>
      <c r="BF565" s="570"/>
      <c r="BG565" s="570"/>
      <c r="BH565" s="570"/>
      <c r="BI565" s="570"/>
      <c r="BJ565" s="570"/>
      <c r="BK565" s="570"/>
      <c r="BL565" s="570"/>
      <c r="BM565" s="570"/>
      <c r="BN565" s="570"/>
      <c r="BO565" s="570"/>
      <c r="BP565" s="570"/>
      <c r="BQ565" s="570"/>
      <c r="BR565" s="570"/>
      <c r="BS565" s="570"/>
      <c r="BT565" s="570"/>
      <c r="BU565" s="570"/>
      <c r="BV565" s="570"/>
      <c r="BW565" s="570"/>
      <c r="BX565" s="570"/>
      <c r="BY565" s="570"/>
      <c r="BZ565" s="570"/>
      <c r="CA565" s="570"/>
      <c r="CB565" s="570"/>
      <c r="CC565" s="570"/>
      <c r="CD565" s="570"/>
      <c r="CE565" s="570"/>
      <c r="CF565" s="570"/>
      <c r="CG565" s="570"/>
      <c r="CH565" s="570"/>
      <c r="CI565" s="570"/>
      <c r="CJ565" s="570"/>
      <c r="CK565" s="570"/>
      <c r="CL565" s="570"/>
      <c r="CM565" s="570"/>
      <c r="CN565" s="570"/>
      <c r="CO565" s="570"/>
      <c r="CP565" s="570"/>
      <c r="CQ565" s="570"/>
      <c r="CR565" s="570"/>
      <c r="CS565" s="570"/>
    </row>
    <row r="566" spans="1:97" ht="79.5" customHeight="1">
      <c r="A566" s="570"/>
      <c r="B566" s="1127"/>
      <c r="C566" s="1128"/>
      <c r="D566" s="1127"/>
      <c r="E566" s="1127"/>
      <c r="F566" s="570"/>
      <c r="G566" s="1127"/>
      <c r="H566" s="570"/>
      <c r="I566" s="1127"/>
      <c r="J566" s="570"/>
      <c r="K566" s="1127"/>
      <c r="L566" s="1127"/>
      <c r="M566" s="570"/>
      <c r="N566" s="1129"/>
      <c r="O566" s="1129"/>
      <c r="P566" s="1129"/>
      <c r="Q566" s="1130"/>
      <c r="R566" s="570"/>
      <c r="S566" s="570"/>
      <c r="T566" s="1129"/>
      <c r="U566" s="1130"/>
      <c r="V566" s="1129"/>
      <c r="W566" s="1129"/>
      <c r="X566" s="1129"/>
      <c r="Y566" s="1130"/>
      <c r="Z566" s="570"/>
      <c r="AA566" s="570"/>
      <c r="AB566" s="1129"/>
      <c r="AC566" s="1130"/>
      <c r="AD566" s="1129"/>
      <c r="AE566" s="1129"/>
      <c r="AF566" s="1129"/>
      <c r="AG566" s="1130"/>
      <c r="AH566" s="570"/>
      <c r="AI566" s="570"/>
      <c r="AJ566" s="1129"/>
      <c r="AK566" s="1130"/>
      <c r="AL566" s="1129"/>
      <c r="AM566" s="1129"/>
      <c r="AN566" s="1129"/>
      <c r="AO566" s="1130"/>
      <c r="AP566" s="570"/>
      <c r="AQ566" s="570"/>
      <c r="AR566" s="1129"/>
      <c r="AS566" s="1130"/>
      <c r="AT566" s="1129"/>
      <c r="AU566" s="1129"/>
      <c r="AV566" s="1129"/>
      <c r="AW566" s="1130"/>
      <c r="AX566" s="570"/>
      <c r="AY566" s="570"/>
      <c r="AZ566" s="1129"/>
      <c r="BA566" s="1130"/>
      <c r="BB566" s="570"/>
      <c r="BC566" s="570"/>
      <c r="BD566" s="570"/>
      <c r="BE566" s="570"/>
      <c r="BF566" s="570"/>
      <c r="BG566" s="570"/>
      <c r="BH566" s="570"/>
      <c r="BI566" s="570"/>
      <c r="BJ566" s="570"/>
      <c r="BK566" s="570"/>
      <c r="BL566" s="570"/>
      <c r="BM566" s="570"/>
      <c r="BN566" s="570"/>
      <c r="BO566" s="570"/>
      <c r="BP566" s="570"/>
      <c r="BQ566" s="570"/>
      <c r="BR566" s="570"/>
      <c r="BS566" s="570"/>
      <c r="BT566" s="570"/>
      <c r="BU566" s="570"/>
      <c r="BV566" s="570"/>
      <c r="BW566" s="570"/>
      <c r="BX566" s="570"/>
      <c r="BY566" s="570"/>
      <c r="BZ566" s="570"/>
      <c r="CA566" s="570"/>
      <c r="CB566" s="570"/>
      <c r="CC566" s="570"/>
      <c r="CD566" s="570"/>
      <c r="CE566" s="570"/>
      <c r="CF566" s="570"/>
      <c r="CG566" s="570"/>
      <c r="CH566" s="570"/>
      <c r="CI566" s="570"/>
      <c r="CJ566" s="570"/>
      <c r="CK566" s="570"/>
      <c r="CL566" s="570"/>
      <c r="CM566" s="570"/>
      <c r="CN566" s="570"/>
      <c r="CO566" s="570"/>
      <c r="CP566" s="570"/>
      <c r="CQ566" s="570"/>
      <c r="CR566" s="570"/>
      <c r="CS566" s="570"/>
    </row>
    <row r="567" spans="1:97" ht="79.5" customHeight="1">
      <c r="A567" s="570"/>
      <c r="B567" s="1127"/>
      <c r="C567" s="1128"/>
      <c r="D567" s="1127"/>
      <c r="E567" s="1127"/>
      <c r="F567" s="570"/>
      <c r="G567" s="1127"/>
      <c r="H567" s="570"/>
      <c r="I567" s="1127"/>
      <c r="J567" s="570"/>
      <c r="K567" s="1127"/>
      <c r="L567" s="1127"/>
      <c r="M567" s="570"/>
      <c r="N567" s="1129"/>
      <c r="O567" s="1129"/>
      <c r="P567" s="1129"/>
      <c r="Q567" s="1130"/>
      <c r="R567" s="570"/>
      <c r="S567" s="570"/>
      <c r="T567" s="1129"/>
      <c r="U567" s="1130"/>
      <c r="V567" s="1129"/>
      <c r="W567" s="1129"/>
      <c r="X567" s="1129"/>
      <c r="Y567" s="1130"/>
      <c r="Z567" s="570"/>
      <c r="AA567" s="570"/>
      <c r="AB567" s="1129"/>
      <c r="AC567" s="1130"/>
      <c r="AD567" s="1129"/>
      <c r="AE567" s="1129"/>
      <c r="AF567" s="1129"/>
      <c r="AG567" s="1130"/>
      <c r="AH567" s="570"/>
      <c r="AI567" s="570"/>
      <c r="AJ567" s="1129"/>
      <c r="AK567" s="1130"/>
      <c r="AL567" s="1129"/>
      <c r="AM567" s="1129"/>
      <c r="AN567" s="1129"/>
      <c r="AO567" s="1130"/>
      <c r="AP567" s="570"/>
      <c r="AQ567" s="570"/>
      <c r="AR567" s="1129"/>
      <c r="AS567" s="1130"/>
      <c r="AT567" s="1129"/>
      <c r="AU567" s="1129"/>
      <c r="AV567" s="1129"/>
      <c r="AW567" s="1130"/>
      <c r="AX567" s="570"/>
      <c r="AY567" s="570"/>
      <c r="AZ567" s="1129"/>
      <c r="BA567" s="1130"/>
      <c r="BB567" s="570"/>
      <c r="BC567" s="570"/>
      <c r="BD567" s="570"/>
      <c r="BE567" s="570"/>
      <c r="BF567" s="570"/>
      <c r="BG567" s="570"/>
      <c r="BH567" s="570"/>
      <c r="BI567" s="570"/>
      <c r="BJ567" s="570"/>
      <c r="BK567" s="570"/>
      <c r="BL567" s="570"/>
      <c r="BM567" s="570"/>
      <c r="BN567" s="570"/>
      <c r="BO567" s="570"/>
      <c r="BP567" s="570"/>
      <c r="BQ567" s="570"/>
      <c r="BR567" s="570"/>
      <c r="BS567" s="570"/>
      <c r="BT567" s="570"/>
      <c r="BU567" s="570"/>
      <c r="BV567" s="570"/>
      <c r="BW567" s="570"/>
      <c r="BX567" s="570"/>
      <c r="BY567" s="570"/>
      <c r="BZ567" s="570"/>
      <c r="CA567" s="570"/>
      <c r="CB567" s="570"/>
      <c r="CC567" s="570"/>
      <c r="CD567" s="570"/>
      <c r="CE567" s="570"/>
      <c r="CF567" s="570"/>
      <c r="CG567" s="570"/>
      <c r="CH567" s="570"/>
      <c r="CI567" s="570"/>
      <c r="CJ567" s="570"/>
      <c r="CK567" s="570"/>
      <c r="CL567" s="570"/>
      <c r="CM567" s="570"/>
      <c r="CN567" s="570"/>
      <c r="CO567" s="570"/>
      <c r="CP567" s="570"/>
      <c r="CQ567" s="570"/>
      <c r="CR567" s="570"/>
      <c r="CS567" s="570"/>
    </row>
    <row r="568" spans="1:97" ht="79.5" customHeight="1">
      <c r="A568" s="570"/>
      <c r="B568" s="1127"/>
      <c r="C568" s="1128"/>
      <c r="D568" s="1127"/>
      <c r="E568" s="1127"/>
      <c r="F568" s="570"/>
      <c r="G568" s="1127"/>
      <c r="H568" s="570"/>
      <c r="I568" s="1127"/>
      <c r="J568" s="570"/>
      <c r="K568" s="1127"/>
      <c r="L568" s="1127"/>
      <c r="M568" s="570"/>
      <c r="N568" s="1129"/>
      <c r="O568" s="1129"/>
      <c r="P568" s="1129"/>
      <c r="Q568" s="1130"/>
      <c r="R568" s="570"/>
      <c r="S568" s="570"/>
      <c r="T568" s="1129"/>
      <c r="U568" s="1130"/>
      <c r="V568" s="1129"/>
      <c r="W568" s="1129"/>
      <c r="X568" s="1129"/>
      <c r="Y568" s="1130"/>
      <c r="Z568" s="570"/>
      <c r="AA568" s="570"/>
      <c r="AB568" s="1129"/>
      <c r="AC568" s="1130"/>
      <c r="AD568" s="1129"/>
      <c r="AE568" s="1129"/>
      <c r="AF568" s="1129"/>
      <c r="AG568" s="1130"/>
      <c r="AH568" s="570"/>
      <c r="AI568" s="570"/>
      <c r="AJ568" s="1129"/>
      <c r="AK568" s="1130"/>
      <c r="AL568" s="1129"/>
      <c r="AM568" s="1129"/>
      <c r="AN568" s="1129"/>
      <c r="AO568" s="1130"/>
      <c r="AP568" s="570"/>
      <c r="AQ568" s="570"/>
      <c r="AR568" s="1129"/>
      <c r="AS568" s="1130"/>
      <c r="AT568" s="1129"/>
      <c r="AU568" s="1129"/>
      <c r="AV568" s="1129"/>
      <c r="AW568" s="1130"/>
      <c r="AX568" s="570"/>
      <c r="AY568" s="570"/>
      <c r="AZ568" s="1129"/>
      <c r="BA568" s="1130"/>
      <c r="BB568" s="570"/>
      <c r="BC568" s="570"/>
      <c r="BD568" s="570"/>
      <c r="BE568" s="570"/>
      <c r="BF568" s="570"/>
      <c r="BG568" s="570"/>
      <c r="BH568" s="570"/>
      <c r="BI568" s="570"/>
      <c r="BJ568" s="570"/>
      <c r="BK568" s="570"/>
      <c r="BL568" s="570"/>
      <c r="BM568" s="570"/>
      <c r="BN568" s="570"/>
      <c r="BO568" s="570"/>
      <c r="BP568" s="570"/>
      <c r="BQ568" s="570"/>
      <c r="BR568" s="570"/>
      <c r="BS568" s="570"/>
      <c r="BT568" s="570"/>
      <c r="BU568" s="570"/>
      <c r="BV568" s="570"/>
      <c r="BW568" s="570"/>
      <c r="BX568" s="570"/>
      <c r="BY568" s="570"/>
      <c r="BZ568" s="570"/>
      <c r="CA568" s="570"/>
      <c r="CB568" s="570"/>
      <c r="CC568" s="570"/>
      <c r="CD568" s="570"/>
      <c r="CE568" s="570"/>
      <c r="CF568" s="570"/>
      <c r="CG568" s="570"/>
      <c r="CH568" s="570"/>
      <c r="CI568" s="570"/>
      <c r="CJ568" s="570"/>
      <c r="CK568" s="570"/>
      <c r="CL568" s="570"/>
      <c r="CM568" s="570"/>
      <c r="CN568" s="570"/>
      <c r="CO568" s="570"/>
      <c r="CP568" s="570"/>
      <c r="CQ568" s="570"/>
      <c r="CR568" s="570"/>
      <c r="CS568" s="570"/>
    </row>
    <row r="569" spans="1:97" ht="79.5" customHeight="1">
      <c r="A569" s="570"/>
      <c r="B569" s="1127"/>
      <c r="C569" s="1128"/>
      <c r="D569" s="1127"/>
      <c r="E569" s="1127"/>
      <c r="F569" s="570"/>
      <c r="G569" s="1127"/>
      <c r="H569" s="570"/>
      <c r="I569" s="1127"/>
      <c r="J569" s="570"/>
      <c r="K569" s="1127"/>
      <c r="L569" s="1127"/>
      <c r="M569" s="570"/>
      <c r="N569" s="1129"/>
      <c r="O569" s="1129"/>
      <c r="P569" s="1129"/>
      <c r="Q569" s="1130"/>
      <c r="R569" s="570"/>
      <c r="S569" s="570"/>
      <c r="T569" s="1129"/>
      <c r="U569" s="1130"/>
      <c r="V569" s="1129"/>
      <c r="W569" s="1129"/>
      <c r="X569" s="1129"/>
      <c r="Y569" s="1130"/>
      <c r="Z569" s="570"/>
      <c r="AA569" s="570"/>
      <c r="AB569" s="1129"/>
      <c r="AC569" s="1130"/>
      <c r="AD569" s="1129"/>
      <c r="AE569" s="1129"/>
      <c r="AF569" s="1129"/>
      <c r="AG569" s="1130"/>
      <c r="AH569" s="570"/>
      <c r="AI569" s="570"/>
      <c r="AJ569" s="1129"/>
      <c r="AK569" s="1130"/>
      <c r="AL569" s="1129"/>
      <c r="AM569" s="1129"/>
      <c r="AN569" s="1129"/>
      <c r="AO569" s="1130"/>
      <c r="AP569" s="570"/>
      <c r="AQ569" s="570"/>
      <c r="AR569" s="1129"/>
      <c r="AS569" s="1130"/>
      <c r="AT569" s="1129"/>
      <c r="AU569" s="1129"/>
      <c r="AV569" s="1129"/>
      <c r="AW569" s="1130"/>
      <c r="AX569" s="570"/>
      <c r="AY569" s="570"/>
      <c r="AZ569" s="1129"/>
      <c r="BA569" s="1130"/>
      <c r="BB569" s="570"/>
      <c r="BC569" s="570"/>
      <c r="BD569" s="570"/>
      <c r="BE569" s="570"/>
      <c r="BF569" s="570"/>
      <c r="BG569" s="570"/>
      <c r="BH569" s="570"/>
      <c r="BI569" s="570"/>
      <c r="BJ569" s="570"/>
      <c r="BK569" s="570"/>
      <c r="BL569" s="570"/>
      <c r="BM569" s="570"/>
      <c r="BN569" s="570"/>
      <c r="BO569" s="570"/>
      <c r="BP569" s="570"/>
      <c r="BQ569" s="570"/>
      <c r="BR569" s="570"/>
      <c r="BS569" s="570"/>
      <c r="BT569" s="570"/>
      <c r="BU569" s="570"/>
      <c r="BV569" s="570"/>
      <c r="BW569" s="570"/>
      <c r="BX569" s="570"/>
      <c r="BY569" s="570"/>
      <c r="BZ569" s="570"/>
      <c r="CA569" s="570"/>
      <c r="CB569" s="570"/>
      <c r="CC569" s="570"/>
      <c r="CD569" s="570"/>
      <c r="CE569" s="570"/>
      <c r="CF569" s="570"/>
      <c r="CG569" s="570"/>
      <c r="CH569" s="570"/>
      <c r="CI569" s="570"/>
      <c r="CJ569" s="570"/>
      <c r="CK569" s="570"/>
      <c r="CL569" s="570"/>
      <c r="CM569" s="570"/>
      <c r="CN569" s="570"/>
      <c r="CO569" s="570"/>
      <c r="CP569" s="570"/>
      <c r="CQ569" s="570"/>
      <c r="CR569" s="570"/>
      <c r="CS569" s="570"/>
    </row>
    <row r="570" spans="1:97" ht="79.5" customHeight="1">
      <c r="A570" s="570"/>
      <c r="B570" s="1127"/>
      <c r="C570" s="1128"/>
      <c r="D570" s="1127"/>
      <c r="E570" s="1127"/>
      <c r="F570" s="570"/>
      <c r="G570" s="1127"/>
      <c r="H570" s="570"/>
      <c r="I570" s="1127"/>
      <c r="J570" s="570"/>
      <c r="K570" s="1127"/>
      <c r="L570" s="1127"/>
      <c r="M570" s="570"/>
      <c r="N570" s="1129"/>
      <c r="O570" s="1129"/>
      <c r="P570" s="1129"/>
      <c r="Q570" s="1130"/>
      <c r="R570" s="570"/>
      <c r="S570" s="570"/>
      <c r="T570" s="1129"/>
      <c r="U570" s="1130"/>
      <c r="V570" s="1129"/>
      <c r="W570" s="1129"/>
      <c r="X570" s="1129"/>
      <c r="Y570" s="1130"/>
      <c r="Z570" s="570"/>
      <c r="AA570" s="570"/>
      <c r="AB570" s="1129"/>
      <c r="AC570" s="1130"/>
      <c r="AD570" s="1129"/>
      <c r="AE570" s="1129"/>
      <c r="AF570" s="1129"/>
      <c r="AG570" s="1130"/>
      <c r="AH570" s="570"/>
      <c r="AI570" s="570"/>
      <c r="AJ570" s="1129"/>
      <c r="AK570" s="1130"/>
      <c r="AL570" s="1129"/>
      <c r="AM570" s="1129"/>
      <c r="AN570" s="1129"/>
      <c r="AO570" s="1130"/>
      <c r="AP570" s="570"/>
      <c r="AQ570" s="570"/>
      <c r="AR570" s="1129"/>
      <c r="AS570" s="1130"/>
      <c r="AT570" s="1129"/>
      <c r="AU570" s="1129"/>
      <c r="AV570" s="1129"/>
      <c r="AW570" s="1130"/>
      <c r="AX570" s="570"/>
      <c r="AY570" s="570"/>
      <c r="AZ570" s="1129"/>
      <c r="BA570" s="1130"/>
      <c r="BB570" s="570"/>
      <c r="BC570" s="570"/>
      <c r="BD570" s="570"/>
      <c r="BE570" s="570"/>
      <c r="BF570" s="570"/>
      <c r="BG570" s="570"/>
      <c r="BH570" s="570"/>
      <c r="BI570" s="570"/>
      <c r="BJ570" s="570"/>
      <c r="BK570" s="570"/>
      <c r="BL570" s="570"/>
      <c r="BM570" s="570"/>
      <c r="BN570" s="570"/>
      <c r="BO570" s="570"/>
      <c r="BP570" s="570"/>
      <c r="BQ570" s="570"/>
      <c r="BR570" s="570"/>
      <c r="BS570" s="570"/>
      <c r="BT570" s="570"/>
      <c r="BU570" s="570"/>
      <c r="BV570" s="570"/>
      <c r="BW570" s="570"/>
      <c r="BX570" s="570"/>
      <c r="BY570" s="570"/>
      <c r="BZ570" s="570"/>
      <c r="CA570" s="570"/>
      <c r="CB570" s="570"/>
      <c r="CC570" s="570"/>
      <c r="CD570" s="570"/>
      <c r="CE570" s="570"/>
      <c r="CF570" s="570"/>
      <c r="CG570" s="570"/>
      <c r="CH570" s="570"/>
      <c r="CI570" s="570"/>
      <c r="CJ570" s="570"/>
      <c r="CK570" s="570"/>
      <c r="CL570" s="570"/>
      <c r="CM570" s="570"/>
      <c r="CN570" s="570"/>
      <c r="CO570" s="570"/>
      <c r="CP570" s="570"/>
      <c r="CQ570" s="570"/>
      <c r="CR570" s="570"/>
      <c r="CS570" s="570"/>
    </row>
    <row r="571" spans="1:97" ht="79.5" customHeight="1">
      <c r="A571" s="570"/>
      <c r="B571" s="1127"/>
      <c r="C571" s="1128"/>
      <c r="D571" s="1127"/>
      <c r="E571" s="1127"/>
      <c r="F571" s="570"/>
      <c r="G571" s="1127"/>
      <c r="H571" s="570"/>
      <c r="I571" s="1127"/>
      <c r="J571" s="570"/>
      <c r="K571" s="1127"/>
      <c r="L571" s="1127"/>
      <c r="M571" s="570"/>
      <c r="N571" s="1129"/>
      <c r="O571" s="1129"/>
      <c r="P571" s="1129"/>
      <c r="Q571" s="1130"/>
      <c r="R571" s="570"/>
      <c r="S571" s="570"/>
      <c r="T571" s="1129"/>
      <c r="U571" s="1130"/>
      <c r="V571" s="1129"/>
      <c r="W571" s="1129"/>
      <c r="X571" s="1129"/>
      <c r="Y571" s="1130"/>
      <c r="Z571" s="570"/>
      <c r="AA571" s="570"/>
      <c r="AB571" s="1129"/>
      <c r="AC571" s="1130"/>
      <c r="AD571" s="1129"/>
      <c r="AE571" s="1129"/>
      <c r="AF571" s="1129"/>
      <c r="AG571" s="1130"/>
      <c r="AH571" s="570"/>
      <c r="AI571" s="570"/>
      <c r="AJ571" s="1129"/>
      <c r="AK571" s="1130"/>
      <c r="AL571" s="1129"/>
      <c r="AM571" s="1129"/>
      <c r="AN571" s="1129"/>
      <c r="AO571" s="1130"/>
      <c r="AP571" s="570"/>
      <c r="AQ571" s="570"/>
      <c r="AR571" s="1129"/>
      <c r="AS571" s="1130"/>
      <c r="AT571" s="1129"/>
      <c r="AU571" s="1129"/>
      <c r="AV571" s="1129"/>
      <c r="AW571" s="1130"/>
      <c r="AX571" s="570"/>
      <c r="AY571" s="570"/>
      <c r="AZ571" s="1129"/>
      <c r="BA571" s="1130"/>
      <c r="BB571" s="570"/>
      <c r="BC571" s="570"/>
      <c r="BD571" s="570"/>
      <c r="BE571" s="570"/>
      <c r="BF571" s="570"/>
      <c r="BG571" s="570"/>
      <c r="BH571" s="570"/>
      <c r="BI571" s="570"/>
      <c r="BJ571" s="570"/>
      <c r="BK571" s="570"/>
      <c r="BL571" s="570"/>
      <c r="BM571" s="570"/>
      <c r="BN571" s="570"/>
      <c r="BO571" s="570"/>
      <c r="BP571" s="570"/>
      <c r="BQ571" s="570"/>
      <c r="BR571" s="570"/>
      <c r="BS571" s="570"/>
      <c r="BT571" s="570"/>
      <c r="BU571" s="570"/>
      <c r="BV571" s="570"/>
      <c r="BW571" s="570"/>
      <c r="BX571" s="570"/>
      <c r="BY571" s="570"/>
      <c r="BZ571" s="570"/>
      <c r="CA571" s="570"/>
      <c r="CB571" s="570"/>
      <c r="CC571" s="570"/>
      <c r="CD571" s="570"/>
      <c r="CE571" s="570"/>
      <c r="CF571" s="570"/>
      <c r="CG571" s="570"/>
      <c r="CH571" s="570"/>
      <c r="CI571" s="570"/>
      <c r="CJ571" s="570"/>
      <c r="CK571" s="570"/>
      <c r="CL571" s="570"/>
      <c r="CM571" s="570"/>
      <c r="CN571" s="570"/>
      <c r="CO571" s="570"/>
      <c r="CP571" s="570"/>
      <c r="CQ571" s="570"/>
      <c r="CR571" s="570"/>
      <c r="CS571" s="570"/>
    </row>
    <row r="572" spans="1:97" ht="79.5" customHeight="1">
      <c r="A572" s="570"/>
      <c r="B572" s="1127"/>
      <c r="C572" s="1128"/>
      <c r="D572" s="1127"/>
      <c r="E572" s="1127"/>
      <c r="F572" s="570"/>
      <c r="G572" s="1127"/>
      <c r="H572" s="570"/>
      <c r="I572" s="1127"/>
      <c r="J572" s="570"/>
      <c r="K572" s="1127"/>
      <c r="L572" s="1127"/>
      <c r="M572" s="570"/>
      <c r="N572" s="1129"/>
      <c r="O572" s="1129"/>
      <c r="P572" s="1129"/>
      <c r="Q572" s="1130"/>
      <c r="R572" s="570"/>
      <c r="S572" s="570"/>
      <c r="T572" s="1129"/>
      <c r="U572" s="1130"/>
      <c r="V572" s="1129"/>
      <c r="W572" s="1129"/>
      <c r="X572" s="1129"/>
      <c r="Y572" s="1130"/>
      <c r="Z572" s="570"/>
      <c r="AA572" s="570"/>
      <c r="AB572" s="1129"/>
      <c r="AC572" s="1130"/>
      <c r="AD572" s="1129"/>
      <c r="AE572" s="1129"/>
      <c r="AF572" s="1129"/>
      <c r="AG572" s="1130"/>
      <c r="AH572" s="570"/>
      <c r="AI572" s="570"/>
      <c r="AJ572" s="1129"/>
      <c r="AK572" s="1130"/>
      <c r="AL572" s="1129"/>
      <c r="AM572" s="1129"/>
      <c r="AN572" s="1129"/>
      <c r="AO572" s="1130"/>
      <c r="AP572" s="570"/>
      <c r="AQ572" s="570"/>
      <c r="AR572" s="1129"/>
      <c r="AS572" s="1130"/>
      <c r="AT572" s="1129"/>
      <c r="AU572" s="1129"/>
      <c r="AV572" s="1129"/>
      <c r="AW572" s="1130"/>
      <c r="AX572" s="570"/>
      <c r="AY572" s="570"/>
      <c r="AZ572" s="1129"/>
      <c r="BA572" s="1130"/>
      <c r="BB572" s="570"/>
      <c r="BC572" s="570"/>
      <c r="BD572" s="570"/>
      <c r="BE572" s="570"/>
      <c r="BF572" s="570"/>
      <c r="BG572" s="570"/>
      <c r="BH572" s="570"/>
      <c r="BI572" s="570"/>
      <c r="BJ572" s="570"/>
      <c r="BK572" s="570"/>
      <c r="BL572" s="570"/>
      <c r="BM572" s="570"/>
      <c r="BN572" s="570"/>
      <c r="BO572" s="570"/>
      <c r="BP572" s="570"/>
      <c r="BQ572" s="570"/>
      <c r="BR572" s="570"/>
      <c r="BS572" s="570"/>
      <c r="BT572" s="570"/>
      <c r="BU572" s="570"/>
      <c r="BV572" s="570"/>
      <c r="BW572" s="570"/>
      <c r="BX572" s="570"/>
      <c r="BY572" s="570"/>
      <c r="BZ572" s="570"/>
      <c r="CA572" s="570"/>
      <c r="CB572" s="570"/>
      <c r="CC572" s="570"/>
      <c r="CD572" s="570"/>
      <c r="CE572" s="570"/>
      <c r="CF572" s="570"/>
      <c r="CG572" s="570"/>
      <c r="CH572" s="570"/>
      <c r="CI572" s="570"/>
      <c r="CJ572" s="570"/>
      <c r="CK572" s="570"/>
      <c r="CL572" s="570"/>
      <c r="CM572" s="570"/>
      <c r="CN572" s="570"/>
      <c r="CO572" s="570"/>
      <c r="CP572" s="570"/>
      <c r="CQ572" s="570"/>
      <c r="CR572" s="570"/>
      <c r="CS572" s="570"/>
    </row>
    <row r="573" spans="1:97" ht="79.5" customHeight="1">
      <c r="A573" s="570"/>
      <c r="B573" s="1127"/>
      <c r="C573" s="1128"/>
      <c r="D573" s="1127"/>
      <c r="E573" s="1127"/>
      <c r="F573" s="570"/>
      <c r="G573" s="1127"/>
      <c r="H573" s="570"/>
      <c r="I573" s="1127"/>
      <c r="J573" s="570"/>
      <c r="K573" s="1127"/>
      <c r="L573" s="1127"/>
      <c r="M573" s="570"/>
      <c r="N573" s="1129"/>
      <c r="O573" s="1129"/>
      <c r="P573" s="1129"/>
      <c r="Q573" s="1130"/>
      <c r="R573" s="570"/>
      <c r="S573" s="570"/>
      <c r="T573" s="1129"/>
      <c r="U573" s="1130"/>
      <c r="V573" s="1129"/>
      <c r="W573" s="1129"/>
      <c r="X573" s="1129"/>
      <c r="Y573" s="1130"/>
      <c r="Z573" s="570"/>
      <c r="AA573" s="570"/>
      <c r="AB573" s="1129"/>
      <c r="AC573" s="1130"/>
      <c r="AD573" s="1129"/>
      <c r="AE573" s="1129"/>
      <c r="AF573" s="1129"/>
      <c r="AG573" s="1130"/>
      <c r="AH573" s="570"/>
      <c r="AI573" s="570"/>
      <c r="AJ573" s="1129"/>
      <c r="AK573" s="1130"/>
      <c r="AL573" s="1129"/>
      <c r="AM573" s="1129"/>
      <c r="AN573" s="1129"/>
      <c r="AO573" s="1130"/>
      <c r="AP573" s="570"/>
      <c r="AQ573" s="570"/>
      <c r="AR573" s="1129"/>
      <c r="AS573" s="1130"/>
      <c r="AT573" s="1129"/>
      <c r="AU573" s="1129"/>
      <c r="AV573" s="1129"/>
      <c r="AW573" s="1130"/>
      <c r="AX573" s="570"/>
      <c r="AY573" s="570"/>
      <c r="AZ573" s="1129"/>
      <c r="BA573" s="1130"/>
      <c r="BB573" s="570"/>
      <c r="BC573" s="570"/>
      <c r="BD573" s="570"/>
      <c r="BE573" s="570"/>
      <c r="BF573" s="570"/>
      <c r="BG573" s="570"/>
      <c r="BH573" s="570"/>
      <c r="BI573" s="570"/>
      <c r="BJ573" s="570"/>
      <c r="BK573" s="570"/>
      <c r="BL573" s="570"/>
      <c r="BM573" s="570"/>
      <c r="BN573" s="570"/>
      <c r="BO573" s="570"/>
      <c r="BP573" s="570"/>
      <c r="BQ573" s="570"/>
      <c r="BR573" s="570"/>
      <c r="BS573" s="570"/>
      <c r="BT573" s="570"/>
      <c r="BU573" s="570"/>
      <c r="BV573" s="570"/>
      <c r="BW573" s="570"/>
      <c r="BX573" s="570"/>
      <c r="BY573" s="570"/>
      <c r="BZ573" s="570"/>
      <c r="CA573" s="570"/>
      <c r="CB573" s="570"/>
      <c r="CC573" s="570"/>
      <c r="CD573" s="570"/>
      <c r="CE573" s="570"/>
      <c r="CF573" s="570"/>
      <c r="CG573" s="570"/>
      <c r="CH573" s="570"/>
      <c r="CI573" s="570"/>
      <c r="CJ573" s="570"/>
      <c r="CK573" s="570"/>
      <c r="CL573" s="570"/>
      <c r="CM573" s="570"/>
      <c r="CN573" s="570"/>
      <c r="CO573" s="570"/>
      <c r="CP573" s="570"/>
      <c r="CQ573" s="570"/>
      <c r="CR573" s="570"/>
      <c r="CS573" s="570"/>
    </row>
    <row r="574" spans="1:97" ht="79.5" customHeight="1">
      <c r="A574" s="570"/>
      <c r="B574" s="1127"/>
      <c r="C574" s="1128"/>
      <c r="D574" s="1127"/>
      <c r="E574" s="1127"/>
      <c r="F574" s="570"/>
      <c r="G574" s="1127"/>
      <c r="H574" s="570"/>
      <c r="I574" s="1127"/>
      <c r="J574" s="570"/>
      <c r="K574" s="1127"/>
      <c r="L574" s="1127"/>
      <c r="M574" s="570"/>
      <c r="N574" s="1129"/>
      <c r="O574" s="1129"/>
      <c r="P574" s="1129"/>
      <c r="Q574" s="1130"/>
      <c r="R574" s="570"/>
      <c r="S574" s="570"/>
      <c r="T574" s="1129"/>
      <c r="U574" s="1130"/>
      <c r="V574" s="1129"/>
      <c r="W574" s="1129"/>
      <c r="X574" s="1129"/>
      <c r="Y574" s="1130"/>
      <c r="Z574" s="570"/>
      <c r="AA574" s="570"/>
      <c r="AB574" s="1129"/>
      <c r="AC574" s="1130"/>
      <c r="AD574" s="1129"/>
      <c r="AE574" s="1129"/>
      <c r="AF574" s="1129"/>
      <c r="AG574" s="1130"/>
      <c r="AH574" s="570"/>
      <c r="AI574" s="570"/>
      <c r="AJ574" s="1129"/>
      <c r="AK574" s="1130"/>
      <c r="AL574" s="1129"/>
      <c r="AM574" s="1129"/>
      <c r="AN574" s="1129"/>
      <c r="AO574" s="1130"/>
      <c r="AP574" s="570"/>
      <c r="AQ574" s="570"/>
      <c r="AR574" s="1129"/>
      <c r="AS574" s="1130"/>
      <c r="AT574" s="1129"/>
      <c r="AU574" s="1129"/>
      <c r="AV574" s="1129"/>
      <c r="AW574" s="1130"/>
      <c r="AX574" s="570"/>
      <c r="AY574" s="570"/>
      <c r="AZ574" s="1129"/>
      <c r="BA574" s="1130"/>
      <c r="BB574" s="570"/>
      <c r="BC574" s="570"/>
      <c r="BD574" s="570"/>
      <c r="BE574" s="570"/>
      <c r="BF574" s="570"/>
      <c r="BG574" s="570"/>
      <c r="BH574" s="570"/>
      <c r="BI574" s="570"/>
      <c r="BJ574" s="570"/>
      <c r="BK574" s="570"/>
      <c r="BL574" s="570"/>
      <c r="BM574" s="570"/>
      <c r="BN574" s="570"/>
      <c r="BO574" s="570"/>
      <c r="BP574" s="570"/>
      <c r="BQ574" s="570"/>
      <c r="BR574" s="570"/>
      <c r="BS574" s="570"/>
      <c r="BT574" s="570"/>
      <c r="BU574" s="570"/>
      <c r="BV574" s="570"/>
      <c r="BW574" s="570"/>
      <c r="BX574" s="570"/>
      <c r="BY574" s="570"/>
      <c r="BZ574" s="570"/>
      <c r="CA574" s="570"/>
      <c r="CB574" s="570"/>
      <c r="CC574" s="570"/>
      <c r="CD574" s="570"/>
      <c r="CE574" s="570"/>
      <c r="CF574" s="570"/>
      <c r="CG574" s="570"/>
      <c r="CH574" s="570"/>
      <c r="CI574" s="570"/>
      <c r="CJ574" s="570"/>
      <c r="CK574" s="570"/>
      <c r="CL574" s="570"/>
      <c r="CM574" s="570"/>
      <c r="CN574" s="570"/>
      <c r="CO574" s="570"/>
      <c r="CP574" s="570"/>
      <c r="CQ574" s="570"/>
      <c r="CR574" s="570"/>
      <c r="CS574" s="570"/>
    </row>
    <row r="575" spans="1:97" ht="79.5" customHeight="1">
      <c r="A575" s="570"/>
      <c r="B575" s="1127"/>
      <c r="C575" s="1128"/>
      <c r="D575" s="1127"/>
      <c r="E575" s="1127"/>
      <c r="F575" s="570"/>
      <c r="G575" s="1127"/>
      <c r="H575" s="570"/>
      <c r="I575" s="1127"/>
      <c r="J575" s="570"/>
      <c r="K575" s="1127"/>
      <c r="L575" s="1127"/>
      <c r="M575" s="570"/>
      <c r="N575" s="1129"/>
      <c r="O575" s="1129"/>
      <c r="P575" s="1129"/>
      <c r="Q575" s="1130"/>
      <c r="R575" s="570"/>
      <c r="S575" s="570"/>
      <c r="T575" s="1129"/>
      <c r="U575" s="1130"/>
      <c r="V575" s="1129"/>
      <c r="W575" s="1129"/>
      <c r="X575" s="1129"/>
      <c r="Y575" s="1130"/>
      <c r="Z575" s="570"/>
      <c r="AA575" s="570"/>
      <c r="AB575" s="1129"/>
      <c r="AC575" s="1130"/>
      <c r="AD575" s="1129"/>
      <c r="AE575" s="1129"/>
      <c r="AF575" s="1129"/>
      <c r="AG575" s="1130"/>
      <c r="AH575" s="570"/>
      <c r="AI575" s="570"/>
      <c r="AJ575" s="1129"/>
      <c r="AK575" s="1130"/>
      <c r="AL575" s="1129"/>
      <c r="AM575" s="1129"/>
      <c r="AN575" s="1129"/>
      <c r="AO575" s="1130"/>
      <c r="AP575" s="570"/>
      <c r="AQ575" s="570"/>
      <c r="AR575" s="1129"/>
      <c r="AS575" s="1130"/>
      <c r="AT575" s="1129"/>
      <c r="AU575" s="1129"/>
      <c r="AV575" s="1129"/>
      <c r="AW575" s="1130"/>
      <c r="AX575" s="570"/>
      <c r="AY575" s="570"/>
      <c r="AZ575" s="1129"/>
      <c r="BA575" s="1130"/>
      <c r="BB575" s="570"/>
      <c r="BC575" s="570"/>
      <c r="BD575" s="570"/>
      <c r="BE575" s="570"/>
      <c r="BF575" s="570"/>
      <c r="BG575" s="570"/>
      <c r="BH575" s="570"/>
      <c r="BI575" s="570"/>
      <c r="BJ575" s="570"/>
      <c r="BK575" s="570"/>
      <c r="BL575" s="570"/>
      <c r="BM575" s="570"/>
      <c r="BN575" s="570"/>
      <c r="BO575" s="570"/>
      <c r="BP575" s="570"/>
      <c r="BQ575" s="570"/>
      <c r="BR575" s="570"/>
      <c r="BS575" s="570"/>
      <c r="BT575" s="570"/>
      <c r="BU575" s="570"/>
      <c r="BV575" s="570"/>
      <c r="BW575" s="570"/>
      <c r="BX575" s="570"/>
      <c r="BY575" s="570"/>
      <c r="BZ575" s="570"/>
      <c r="CA575" s="570"/>
      <c r="CB575" s="570"/>
      <c r="CC575" s="570"/>
      <c r="CD575" s="570"/>
      <c r="CE575" s="570"/>
      <c r="CF575" s="570"/>
      <c r="CG575" s="570"/>
      <c r="CH575" s="570"/>
      <c r="CI575" s="570"/>
      <c r="CJ575" s="570"/>
      <c r="CK575" s="570"/>
      <c r="CL575" s="570"/>
      <c r="CM575" s="570"/>
      <c r="CN575" s="570"/>
      <c r="CO575" s="570"/>
      <c r="CP575" s="570"/>
      <c r="CQ575" s="570"/>
      <c r="CR575" s="570"/>
      <c r="CS575" s="570"/>
    </row>
  </sheetData>
  <mergeCells count="3288">
    <mergeCell ref="H410:H411"/>
    <mergeCell ref="I410:I411"/>
    <mergeCell ref="J410:J411"/>
    <mergeCell ref="K410:K411"/>
    <mergeCell ref="L410:L411"/>
    <mergeCell ref="M410:M411"/>
    <mergeCell ref="A410:A411"/>
    <mergeCell ref="B410:B411"/>
    <mergeCell ref="C410:C411"/>
    <mergeCell ref="D410:D411"/>
    <mergeCell ref="E410:E411"/>
    <mergeCell ref="F410:F411"/>
    <mergeCell ref="G410:G411"/>
    <mergeCell ref="H406:H407"/>
    <mergeCell ref="I406:I407"/>
    <mergeCell ref="J406:J407"/>
    <mergeCell ref="K406:K407"/>
    <mergeCell ref="L406:L407"/>
    <mergeCell ref="M406:M407"/>
    <mergeCell ref="A406:A407"/>
    <mergeCell ref="B406:B407"/>
    <mergeCell ref="C406:C407"/>
    <mergeCell ref="D406:D407"/>
    <mergeCell ref="E406:E407"/>
    <mergeCell ref="F406:F407"/>
    <mergeCell ref="G406:G407"/>
    <mergeCell ref="H408:H409"/>
    <mergeCell ref="I408:I409"/>
    <mergeCell ref="J408:J409"/>
    <mergeCell ref="K408:K409"/>
    <mergeCell ref="L408:L409"/>
    <mergeCell ref="M408:M409"/>
    <mergeCell ref="A408:A409"/>
    <mergeCell ref="B408:B409"/>
    <mergeCell ref="C408:C409"/>
    <mergeCell ref="D408:D409"/>
    <mergeCell ref="E408:E409"/>
    <mergeCell ref="F408:F409"/>
    <mergeCell ref="G408:G409"/>
    <mergeCell ref="H402:H403"/>
    <mergeCell ref="I402:I403"/>
    <mergeCell ref="J402:J403"/>
    <mergeCell ref="K402:K403"/>
    <mergeCell ref="L402:L403"/>
    <mergeCell ref="M402:M403"/>
    <mergeCell ref="A402:A403"/>
    <mergeCell ref="B402:B403"/>
    <mergeCell ref="C402:C403"/>
    <mergeCell ref="D402:D403"/>
    <mergeCell ref="E402:E403"/>
    <mergeCell ref="F402:F403"/>
    <mergeCell ref="G402:G403"/>
    <mergeCell ref="H404:H405"/>
    <mergeCell ref="I404:I405"/>
    <mergeCell ref="J404:J405"/>
    <mergeCell ref="K404:K405"/>
    <mergeCell ref="L404:L405"/>
    <mergeCell ref="M404:M405"/>
    <mergeCell ref="A404:A405"/>
    <mergeCell ref="B404:B405"/>
    <mergeCell ref="C404:C405"/>
    <mergeCell ref="D404:D405"/>
    <mergeCell ref="E404:E405"/>
    <mergeCell ref="F404:F405"/>
    <mergeCell ref="G404:G405"/>
    <mergeCell ref="H398:H399"/>
    <mergeCell ref="I398:I399"/>
    <mergeCell ref="J398:J399"/>
    <mergeCell ref="K398:K399"/>
    <mergeCell ref="L398:L399"/>
    <mergeCell ref="M398:M399"/>
    <mergeCell ref="A398:A399"/>
    <mergeCell ref="B398:B399"/>
    <mergeCell ref="C398:C399"/>
    <mergeCell ref="D398:D399"/>
    <mergeCell ref="E398:E399"/>
    <mergeCell ref="F398:F399"/>
    <mergeCell ref="G398:G399"/>
    <mergeCell ref="H400:H401"/>
    <mergeCell ref="I400:I401"/>
    <mergeCell ref="J400:J401"/>
    <mergeCell ref="K400:K401"/>
    <mergeCell ref="L400:L401"/>
    <mergeCell ref="M400:M401"/>
    <mergeCell ref="A400:A401"/>
    <mergeCell ref="B400:B401"/>
    <mergeCell ref="C400:C401"/>
    <mergeCell ref="D400:D401"/>
    <mergeCell ref="E400:E401"/>
    <mergeCell ref="F400:F401"/>
    <mergeCell ref="G400:G401"/>
    <mergeCell ref="H394:H395"/>
    <mergeCell ref="I394:I395"/>
    <mergeCell ref="J394:J395"/>
    <mergeCell ref="K394:K395"/>
    <mergeCell ref="L394:L395"/>
    <mergeCell ref="M394:M395"/>
    <mergeCell ref="A394:A395"/>
    <mergeCell ref="B394:B395"/>
    <mergeCell ref="C394:C395"/>
    <mergeCell ref="D394:D395"/>
    <mergeCell ref="E394:E395"/>
    <mergeCell ref="F394:F395"/>
    <mergeCell ref="G394:G395"/>
    <mergeCell ref="H396:H397"/>
    <mergeCell ref="I396:I397"/>
    <mergeCell ref="J396:J397"/>
    <mergeCell ref="K396:K397"/>
    <mergeCell ref="L396:L397"/>
    <mergeCell ref="M396:M397"/>
    <mergeCell ref="A396:A397"/>
    <mergeCell ref="B396:B397"/>
    <mergeCell ref="C396:C397"/>
    <mergeCell ref="D396:D397"/>
    <mergeCell ref="E396:E397"/>
    <mergeCell ref="F396:F397"/>
    <mergeCell ref="G396:G397"/>
    <mergeCell ref="H390:H391"/>
    <mergeCell ref="I390:I391"/>
    <mergeCell ref="J390:J391"/>
    <mergeCell ref="K390:K391"/>
    <mergeCell ref="L390:L391"/>
    <mergeCell ref="M390:M391"/>
    <mergeCell ref="A390:A391"/>
    <mergeCell ref="B390:B391"/>
    <mergeCell ref="C390:C391"/>
    <mergeCell ref="D390:D391"/>
    <mergeCell ref="E390:E391"/>
    <mergeCell ref="F390:F391"/>
    <mergeCell ref="G390:G391"/>
    <mergeCell ref="H392:H393"/>
    <mergeCell ref="I392:I393"/>
    <mergeCell ref="J392:J393"/>
    <mergeCell ref="K392:K393"/>
    <mergeCell ref="L392:L393"/>
    <mergeCell ref="M392:M393"/>
    <mergeCell ref="A392:A393"/>
    <mergeCell ref="B392:B393"/>
    <mergeCell ref="C392:C393"/>
    <mergeCell ref="D392:D393"/>
    <mergeCell ref="E392:E393"/>
    <mergeCell ref="F392:F393"/>
    <mergeCell ref="G392:G393"/>
    <mergeCell ref="H386:H387"/>
    <mergeCell ref="I386:I387"/>
    <mergeCell ref="J386:J387"/>
    <mergeCell ref="K386:K387"/>
    <mergeCell ref="L386:L387"/>
    <mergeCell ref="M386:M387"/>
    <mergeCell ref="A386:A387"/>
    <mergeCell ref="B386:B387"/>
    <mergeCell ref="C386:C387"/>
    <mergeCell ref="D386:D387"/>
    <mergeCell ref="E386:E387"/>
    <mergeCell ref="F386:F387"/>
    <mergeCell ref="G386:G387"/>
    <mergeCell ref="H388:H389"/>
    <mergeCell ref="I388:I389"/>
    <mergeCell ref="J388:J389"/>
    <mergeCell ref="K388:K389"/>
    <mergeCell ref="L388:L389"/>
    <mergeCell ref="M388:M389"/>
    <mergeCell ref="A388:A389"/>
    <mergeCell ref="B388:B389"/>
    <mergeCell ref="C388:C389"/>
    <mergeCell ref="D388:D389"/>
    <mergeCell ref="E388:E389"/>
    <mergeCell ref="F388:F389"/>
    <mergeCell ref="G388:G389"/>
    <mergeCell ref="H382:H383"/>
    <mergeCell ref="I382:I383"/>
    <mergeCell ref="J382:J383"/>
    <mergeCell ref="K382:K383"/>
    <mergeCell ref="L382:L383"/>
    <mergeCell ref="M382:M383"/>
    <mergeCell ref="A382:A383"/>
    <mergeCell ref="B382:B383"/>
    <mergeCell ref="C382:C383"/>
    <mergeCell ref="D382:D383"/>
    <mergeCell ref="E382:E383"/>
    <mergeCell ref="F382:F383"/>
    <mergeCell ref="G382:G383"/>
    <mergeCell ref="H384:H385"/>
    <mergeCell ref="I384:I385"/>
    <mergeCell ref="J384:J385"/>
    <mergeCell ref="K384:K385"/>
    <mergeCell ref="L384:L385"/>
    <mergeCell ref="M384:M385"/>
    <mergeCell ref="A384:A385"/>
    <mergeCell ref="B384:B385"/>
    <mergeCell ref="C384:C385"/>
    <mergeCell ref="D384:D385"/>
    <mergeCell ref="E384:E385"/>
    <mergeCell ref="F384:F385"/>
    <mergeCell ref="G384:G385"/>
    <mergeCell ref="H378:H379"/>
    <mergeCell ref="I378:I379"/>
    <mergeCell ref="J378:J379"/>
    <mergeCell ref="K378:K379"/>
    <mergeCell ref="L378:L379"/>
    <mergeCell ref="M378:M379"/>
    <mergeCell ref="A378:A379"/>
    <mergeCell ref="B378:B379"/>
    <mergeCell ref="C378:C379"/>
    <mergeCell ref="D378:D379"/>
    <mergeCell ref="E378:E379"/>
    <mergeCell ref="F378:F379"/>
    <mergeCell ref="G378:G379"/>
    <mergeCell ref="H380:H381"/>
    <mergeCell ref="I380:I381"/>
    <mergeCell ref="J380:J381"/>
    <mergeCell ref="K380:K381"/>
    <mergeCell ref="L380:L381"/>
    <mergeCell ref="M380:M381"/>
    <mergeCell ref="A380:A381"/>
    <mergeCell ref="B380:B381"/>
    <mergeCell ref="C380:C381"/>
    <mergeCell ref="D380:D381"/>
    <mergeCell ref="E380:E381"/>
    <mergeCell ref="F380:F381"/>
    <mergeCell ref="G380:G381"/>
    <mergeCell ref="H374:H375"/>
    <mergeCell ref="I374:I375"/>
    <mergeCell ref="J374:J375"/>
    <mergeCell ref="K374:K375"/>
    <mergeCell ref="L374:L375"/>
    <mergeCell ref="M374:M375"/>
    <mergeCell ref="A374:A375"/>
    <mergeCell ref="B374:B375"/>
    <mergeCell ref="C374:C375"/>
    <mergeCell ref="D374:D375"/>
    <mergeCell ref="E374:E375"/>
    <mergeCell ref="F374:F375"/>
    <mergeCell ref="G374:G375"/>
    <mergeCell ref="H376:H377"/>
    <mergeCell ref="I376:I377"/>
    <mergeCell ref="J376:J377"/>
    <mergeCell ref="K376:K377"/>
    <mergeCell ref="L376:L377"/>
    <mergeCell ref="M376:M377"/>
    <mergeCell ref="A376:A377"/>
    <mergeCell ref="B376:B377"/>
    <mergeCell ref="C376:C377"/>
    <mergeCell ref="D376:D377"/>
    <mergeCell ref="E376:E377"/>
    <mergeCell ref="F376:F377"/>
    <mergeCell ref="G376:G377"/>
    <mergeCell ref="H370:H371"/>
    <mergeCell ref="I370:I371"/>
    <mergeCell ref="J370:J371"/>
    <mergeCell ref="K370:K371"/>
    <mergeCell ref="L370:L371"/>
    <mergeCell ref="M370:M371"/>
    <mergeCell ref="A370:A371"/>
    <mergeCell ref="B370:B371"/>
    <mergeCell ref="C370:C371"/>
    <mergeCell ref="D370:D371"/>
    <mergeCell ref="E370:E371"/>
    <mergeCell ref="F370:F371"/>
    <mergeCell ref="G370:G371"/>
    <mergeCell ref="H372:H373"/>
    <mergeCell ref="I372:I373"/>
    <mergeCell ref="J372:J373"/>
    <mergeCell ref="K372:K373"/>
    <mergeCell ref="L372:L373"/>
    <mergeCell ref="M372:M373"/>
    <mergeCell ref="A372:A373"/>
    <mergeCell ref="B372:B373"/>
    <mergeCell ref="C372:C373"/>
    <mergeCell ref="D372:D373"/>
    <mergeCell ref="E372:E373"/>
    <mergeCell ref="F372:F373"/>
    <mergeCell ref="G372:G373"/>
    <mergeCell ref="H366:H367"/>
    <mergeCell ref="I366:I367"/>
    <mergeCell ref="J366:J367"/>
    <mergeCell ref="K366:K367"/>
    <mergeCell ref="L366:L367"/>
    <mergeCell ref="M366:M367"/>
    <mergeCell ref="A366:A367"/>
    <mergeCell ref="B366:B367"/>
    <mergeCell ref="C366:C367"/>
    <mergeCell ref="D366:D367"/>
    <mergeCell ref="E366:E367"/>
    <mergeCell ref="F366:F367"/>
    <mergeCell ref="G366:G367"/>
    <mergeCell ref="H368:H369"/>
    <mergeCell ref="I368:I369"/>
    <mergeCell ref="J368:J369"/>
    <mergeCell ref="K368:K369"/>
    <mergeCell ref="L368:L369"/>
    <mergeCell ref="M368:M369"/>
    <mergeCell ref="A368:A369"/>
    <mergeCell ref="B368:B369"/>
    <mergeCell ref="C368:C369"/>
    <mergeCell ref="D368:D369"/>
    <mergeCell ref="E368:E369"/>
    <mergeCell ref="F368:F369"/>
    <mergeCell ref="G368:G369"/>
    <mergeCell ref="H362:H363"/>
    <mergeCell ref="I362:I363"/>
    <mergeCell ref="J362:J363"/>
    <mergeCell ref="K362:K363"/>
    <mergeCell ref="L362:L363"/>
    <mergeCell ref="M362:M363"/>
    <mergeCell ref="A362:A363"/>
    <mergeCell ref="B362:B363"/>
    <mergeCell ref="C362:C363"/>
    <mergeCell ref="D362:D363"/>
    <mergeCell ref="E362:E363"/>
    <mergeCell ref="F362:F363"/>
    <mergeCell ref="G362:G363"/>
    <mergeCell ref="H364:H365"/>
    <mergeCell ref="I364:I365"/>
    <mergeCell ref="J364:J365"/>
    <mergeCell ref="K364:K365"/>
    <mergeCell ref="L364:L365"/>
    <mergeCell ref="M364:M365"/>
    <mergeCell ref="A364:A365"/>
    <mergeCell ref="B364:B365"/>
    <mergeCell ref="C364:C365"/>
    <mergeCell ref="D364:D365"/>
    <mergeCell ref="E364:E365"/>
    <mergeCell ref="F364:F365"/>
    <mergeCell ref="G364:G365"/>
    <mergeCell ref="H358:H359"/>
    <mergeCell ref="I358:I359"/>
    <mergeCell ref="J358:J359"/>
    <mergeCell ref="K358:K359"/>
    <mergeCell ref="L358:L359"/>
    <mergeCell ref="M358:M359"/>
    <mergeCell ref="A358:A359"/>
    <mergeCell ref="B358:B359"/>
    <mergeCell ref="C358:C359"/>
    <mergeCell ref="D358:D359"/>
    <mergeCell ref="E358:E359"/>
    <mergeCell ref="F358:F359"/>
    <mergeCell ref="G358:G359"/>
    <mergeCell ref="H360:H361"/>
    <mergeCell ref="I360:I361"/>
    <mergeCell ref="J360:J361"/>
    <mergeCell ref="K360:K361"/>
    <mergeCell ref="L360:L361"/>
    <mergeCell ref="M360:M361"/>
    <mergeCell ref="A360:A361"/>
    <mergeCell ref="B360:B361"/>
    <mergeCell ref="C360:C361"/>
    <mergeCell ref="D360:D361"/>
    <mergeCell ref="E360:E361"/>
    <mergeCell ref="F360:F361"/>
    <mergeCell ref="G360:G361"/>
    <mergeCell ref="H354:H355"/>
    <mergeCell ref="I354:I355"/>
    <mergeCell ref="J354:J355"/>
    <mergeCell ref="K354:K355"/>
    <mergeCell ref="L354:L355"/>
    <mergeCell ref="M354:M355"/>
    <mergeCell ref="A354:A355"/>
    <mergeCell ref="B354:B355"/>
    <mergeCell ref="C354:C355"/>
    <mergeCell ref="D354:D355"/>
    <mergeCell ref="E354:E355"/>
    <mergeCell ref="F354:F355"/>
    <mergeCell ref="G354:G355"/>
    <mergeCell ref="H356:H357"/>
    <mergeCell ref="I356:I357"/>
    <mergeCell ref="J356:J357"/>
    <mergeCell ref="K356:K357"/>
    <mergeCell ref="L356:L357"/>
    <mergeCell ref="M356:M357"/>
    <mergeCell ref="A356:A357"/>
    <mergeCell ref="B356:B357"/>
    <mergeCell ref="C356:C357"/>
    <mergeCell ref="D356:D357"/>
    <mergeCell ref="E356:E357"/>
    <mergeCell ref="F356:F357"/>
    <mergeCell ref="G356:G357"/>
    <mergeCell ref="H350:H351"/>
    <mergeCell ref="I350:I351"/>
    <mergeCell ref="J350:J351"/>
    <mergeCell ref="K350:K351"/>
    <mergeCell ref="L350:L351"/>
    <mergeCell ref="M350:M351"/>
    <mergeCell ref="A350:A351"/>
    <mergeCell ref="B350:B351"/>
    <mergeCell ref="C350:C351"/>
    <mergeCell ref="D350:D351"/>
    <mergeCell ref="E350:E351"/>
    <mergeCell ref="F350:F351"/>
    <mergeCell ref="G350:G351"/>
    <mergeCell ref="H352:H353"/>
    <mergeCell ref="I352:I353"/>
    <mergeCell ref="J352:J353"/>
    <mergeCell ref="K352:K353"/>
    <mergeCell ref="L352:L353"/>
    <mergeCell ref="M352:M353"/>
    <mergeCell ref="A352:A353"/>
    <mergeCell ref="B352:B353"/>
    <mergeCell ref="C352:C353"/>
    <mergeCell ref="D352:D353"/>
    <mergeCell ref="E352:E353"/>
    <mergeCell ref="F352:F353"/>
    <mergeCell ref="G352:G353"/>
    <mergeCell ref="H346:H347"/>
    <mergeCell ref="I346:I347"/>
    <mergeCell ref="J346:J347"/>
    <mergeCell ref="K346:K347"/>
    <mergeCell ref="L346:L347"/>
    <mergeCell ref="M346:M347"/>
    <mergeCell ref="A346:A347"/>
    <mergeCell ref="B346:B347"/>
    <mergeCell ref="C346:C347"/>
    <mergeCell ref="D346:D347"/>
    <mergeCell ref="E346:E347"/>
    <mergeCell ref="F346:F347"/>
    <mergeCell ref="G346:G347"/>
    <mergeCell ref="H348:H349"/>
    <mergeCell ref="I348:I349"/>
    <mergeCell ref="J348:J349"/>
    <mergeCell ref="K348:K349"/>
    <mergeCell ref="L348:L349"/>
    <mergeCell ref="M348:M349"/>
    <mergeCell ref="A348:A349"/>
    <mergeCell ref="B348:B349"/>
    <mergeCell ref="C348:C349"/>
    <mergeCell ref="D348:D349"/>
    <mergeCell ref="E348:E349"/>
    <mergeCell ref="F348:F349"/>
    <mergeCell ref="G348:G349"/>
    <mergeCell ref="H342:H343"/>
    <mergeCell ref="I342:I343"/>
    <mergeCell ref="J342:J343"/>
    <mergeCell ref="K342:K343"/>
    <mergeCell ref="L342:L343"/>
    <mergeCell ref="M342:M343"/>
    <mergeCell ref="A342:A343"/>
    <mergeCell ref="B342:B343"/>
    <mergeCell ref="C342:C343"/>
    <mergeCell ref="D342:D343"/>
    <mergeCell ref="E342:E343"/>
    <mergeCell ref="F342:F343"/>
    <mergeCell ref="G342:G343"/>
    <mergeCell ref="H344:H345"/>
    <mergeCell ref="I344:I345"/>
    <mergeCell ref="J344:J345"/>
    <mergeCell ref="K344:K345"/>
    <mergeCell ref="L344:L345"/>
    <mergeCell ref="M344:M345"/>
    <mergeCell ref="A344:A345"/>
    <mergeCell ref="B344:B345"/>
    <mergeCell ref="C344:C345"/>
    <mergeCell ref="D344:D345"/>
    <mergeCell ref="E344:E345"/>
    <mergeCell ref="F344:F345"/>
    <mergeCell ref="G344:G345"/>
    <mergeCell ref="H338:H339"/>
    <mergeCell ref="I338:I339"/>
    <mergeCell ref="J338:J339"/>
    <mergeCell ref="K338:K339"/>
    <mergeCell ref="L338:L339"/>
    <mergeCell ref="M338:M339"/>
    <mergeCell ref="A338:A339"/>
    <mergeCell ref="B338:B339"/>
    <mergeCell ref="C338:C339"/>
    <mergeCell ref="D338:D339"/>
    <mergeCell ref="E338:E339"/>
    <mergeCell ref="F338:F339"/>
    <mergeCell ref="G338:G339"/>
    <mergeCell ref="H340:H341"/>
    <mergeCell ref="I340:I341"/>
    <mergeCell ref="J340:J341"/>
    <mergeCell ref="K340:K341"/>
    <mergeCell ref="L340:L341"/>
    <mergeCell ref="M340:M341"/>
    <mergeCell ref="A340:A341"/>
    <mergeCell ref="B340:B341"/>
    <mergeCell ref="C340:C341"/>
    <mergeCell ref="D340:D341"/>
    <mergeCell ref="E340:E341"/>
    <mergeCell ref="F340:F341"/>
    <mergeCell ref="G340:G341"/>
    <mergeCell ref="H334:H335"/>
    <mergeCell ref="I334:I335"/>
    <mergeCell ref="J334:J335"/>
    <mergeCell ref="K334:K335"/>
    <mergeCell ref="L334:L335"/>
    <mergeCell ref="M334:M335"/>
    <mergeCell ref="A334:A335"/>
    <mergeCell ref="B334:B335"/>
    <mergeCell ref="C334:C335"/>
    <mergeCell ref="D334:D335"/>
    <mergeCell ref="E334:E335"/>
    <mergeCell ref="F334:F335"/>
    <mergeCell ref="G334:G335"/>
    <mergeCell ref="H336:H337"/>
    <mergeCell ref="I336:I337"/>
    <mergeCell ref="J336:J337"/>
    <mergeCell ref="K336:K337"/>
    <mergeCell ref="L336:L337"/>
    <mergeCell ref="M336:M337"/>
    <mergeCell ref="A336:A337"/>
    <mergeCell ref="B336:B337"/>
    <mergeCell ref="C336:C337"/>
    <mergeCell ref="D336:D337"/>
    <mergeCell ref="E336:E337"/>
    <mergeCell ref="F336:F337"/>
    <mergeCell ref="G336:G337"/>
    <mergeCell ref="H330:H331"/>
    <mergeCell ref="I330:I331"/>
    <mergeCell ref="J330:J331"/>
    <mergeCell ref="K330:K331"/>
    <mergeCell ref="L330:L331"/>
    <mergeCell ref="M330:M331"/>
    <mergeCell ref="A330:A331"/>
    <mergeCell ref="B330:B331"/>
    <mergeCell ref="C330:C331"/>
    <mergeCell ref="D330:D331"/>
    <mergeCell ref="E330:E331"/>
    <mergeCell ref="F330:F331"/>
    <mergeCell ref="G330:G331"/>
    <mergeCell ref="H332:H333"/>
    <mergeCell ref="I332:I333"/>
    <mergeCell ref="J332:J333"/>
    <mergeCell ref="K332:K333"/>
    <mergeCell ref="L332:L333"/>
    <mergeCell ref="M332:M333"/>
    <mergeCell ref="A332:A333"/>
    <mergeCell ref="B332:B333"/>
    <mergeCell ref="C332:C333"/>
    <mergeCell ref="D332:D333"/>
    <mergeCell ref="E332:E333"/>
    <mergeCell ref="F332:F333"/>
    <mergeCell ref="G332:G333"/>
    <mergeCell ref="H326:H327"/>
    <mergeCell ref="I326:I327"/>
    <mergeCell ref="J326:J327"/>
    <mergeCell ref="K326:K327"/>
    <mergeCell ref="L326:L327"/>
    <mergeCell ref="M326:M327"/>
    <mergeCell ref="A326:A327"/>
    <mergeCell ref="B326:B327"/>
    <mergeCell ref="C326:C327"/>
    <mergeCell ref="D326:D327"/>
    <mergeCell ref="E326:E327"/>
    <mergeCell ref="F326:F327"/>
    <mergeCell ref="G326:G327"/>
    <mergeCell ref="H328:H329"/>
    <mergeCell ref="I328:I329"/>
    <mergeCell ref="J328:J329"/>
    <mergeCell ref="K328:K329"/>
    <mergeCell ref="L328:L329"/>
    <mergeCell ref="M328:M329"/>
    <mergeCell ref="A328:A329"/>
    <mergeCell ref="B328:B329"/>
    <mergeCell ref="C328:C329"/>
    <mergeCell ref="D328:D329"/>
    <mergeCell ref="E328:E329"/>
    <mergeCell ref="F328:F329"/>
    <mergeCell ref="G328:G329"/>
    <mergeCell ref="H322:H323"/>
    <mergeCell ref="I322:I323"/>
    <mergeCell ref="J322:J323"/>
    <mergeCell ref="K322:K323"/>
    <mergeCell ref="L322:L323"/>
    <mergeCell ref="M322:M323"/>
    <mergeCell ref="A322:A323"/>
    <mergeCell ref="B322:B323"/>
    <mergeCell ref="C322:C323"/>
    <mergeCell ref="D322:D323"/>
    <mergeCell ref="E322:E323"/>
    <mergeCell ref="F322:F323"/>
    <mergeCell ref="G322:G323"/>
    <mergeCell ref="H324:H325"/>
    <mergeCell ref="I324:I325"/>
    <mergeCell ref="J324:J325"/>
    <mergeCell ref="K324:K325"/>
    <mergeCell ref="L324:L325"/>
    <mergeCell ref="M324:M325"/>
    <mergeCell ref="A324:A325"/>
    <mergeCell ref="B324:B325"/>
    <mergeCell ref="C324:C325"/>
    <mergeCell ref="D324:D325"/>
    <mergeCell ref="E324:E325"/>
    <mergeCell ref="F324:F325"/>
    <mergeCell ref="G324:G325"/>
    <mergeCell ref="H318:H319"/>
    <mergeCell ref="I318:I319"/>
    <mergeCell ref="J318:J319"/>
    <mergeCell ref="K318:K319"/>
    <mergeCell ref="L318:L319"/>
    <mergeCell ref="M318:M319"/>
    <mergeCell ref="A318:A319"/>
    <mergeCell ref="B318:B319"/>
    <mergeCell ref="C318:C319"/>
    <mergeCell ref="D318:D319"/>
    <mergeCell ref="E318:E319"/>
    <mergeCell ref="F318:F319"/>
    <mergeCell ref="G318:G319"/>
    <mergeCell ref="H320:H321"/>
    <mergeCell ref="I320:I321"/>
    <mergeCell ref="J320:J321"/>
    <mergeCell ref="K320:K321"/>
    <mergeCell ref="L320:L321"/>
    <mergeCell ref="M320:M321"/>
    <mergeCell ref="A320:A321"/>
    <mergeCell ref="B320:B321"/>
    <mergeCell ref="C320:C321"/>
    <mergeCell ref="D320:D321"/>
    <mergeCell ref="E320:E321"/>
    <mergeCell ref="F320:F321"/>
    <mergeCell ref="G320:G321"/>
    <mergeCell ref="H314:H315"/>
    <mergeCell ref="I314:I315"/>
    <mergeCell ref="J314:J315"/>
    <mergeCell ref="K314:K315"/>
    <mergeCell ref="L314:L315"/>
    <mergeCell ref="M314:M315"/>
    <mergeCell ref="A314:A315"/>
    <mergeCell ref="B314:B315"/>
    <mergeCell ref="C314:C315"/>
    <mergeCell ref="D314:D315"/>
    <mergeCell ref="E314:E315"/>
    <mergeCell ref="F314:F315"/>
    <mergeCell ref="G314:G315"/>
    <mergeCell ref="H316:H317"/>
    <mergeCell ref="I316:I317"/>
    <mergeCell ref="J316:J317"/>
    <mergeCell ref="K316:K317"/>
    <mergeCell ref="L316:L317"/>
    <mergeCell ref="M316:M317"/>
    <mergeCell ref="A316:A317"/>
    <mergeCell ref="B316:B317"/>
    <mergeCell ref="C316:C317"/>
    <mergeCell ref="D316:D317"/>
    <mergeCell ref="E316:E317"/>
    <mergeCell ref="F316:F317"/>
    <mergeCell ref="G316:G317"/>
    <mergeCell ref="H492:H493"/>
    <mergeCell ref="I492:I493"/>
    <mergeCell ref="J492:J493"/>
    <mergeCell ref="K492:K493"/>
    <mergeCell ref="L492:L493"/>
    <mergeCell ref="M492:M493"/>
    <mergeCell ref="A492:A493"/>
    <mergeCell ref="B492:B493"/>
    <mergeCell ref="C492:C493"/>
    <mergeCell ref="D492:D493"/>
    <mergeCell ref="E492:E493"/>
    <mergeCell ref="F492:F493"/>
    <mergeCell ref="G492:G493"/>
    <mergeCell ref="H494:H495"/>
    <mergeCell ref="I494:I495"/>
    <mergeCell ref="J494:J495"/>
    <mergeCell ref="K494:K495"/>
    <mergeCell ref="L494:L495"/>
    <mergeCell ref="M494:M495"/>
    <mergeCell ref="A494:A495"/>
    <mergeCell ref="B494:B495"/>
    <mergeCell ref="C494:C495"/>
    <mergeCell ref="D494:D495"/>
    <mergeCell ref="E494:E495"/>
    <mergeCell ref="F494:F495"/>
    <mergeCell ref="G494:G495"/>
    <mergeCell ref="H488:H489"/>
    <mergeCell ref="I488:I489"/>
    <mergeCell ref="J488:J489"/>
    <mergeCell ref="K488:K489"/>
    <mergeCell ref="L488:L489"/>
    <mergeCell ref="M488:M489"/>
    <mergeCell ref="A488:A489"/>
    <mergeCell ref="B488:B489"/>
    <mergeCell ref="C488:C489"/>
    <mergeCell ref="D488:D489"/>
    <mergeCell ref="E488:E489"/>
    <mergeCell ref="F488:F489"/>
    <mergeCell ref="G488:G489"/>
    <mergeCell ref="H490:H491"/>
    <mergeCell ref="I490:I491"/>
    <mergeCell ref="J490:J491"/>
    <mergeCell ref="K490:K491"/>
    <mergeCell ref="L490:L491"/>
    <mergeCell ref="M490:M491"/>
    <mergeCell ref="A490:A491"/>
    <mergeCell ref="B490:B491"/>
    <mergeCell ref="C490:C491"/>
    <mergeCell ref="D490:D491"/>
    <mergeCell ref="E490:E491"/>
    <mergeCell ref="F490:F491"/>
    <mergeCell ref="G490:G491"/>
    <mergeCell ref="M484:M485"/>
    <mergeCell ref="A484:A485"/>
    <mergeCell ref="B484:B485"/>
    <mergeCell ref="C484:C485"/>
    <mergeCell ref="D484:D485"/>
    <mergeCell ref="E484:E485"/>
    <mergeCell ref="F484:F485"/>
    <mergeCell ref="G484:G485"/>
    <mergeCell ref="H486:H487"/>
    <mergeCell ref="I486:I487"/>
    <mergeCell ref="J486:J487"/>
    <mergeCell ref="K486:K487"/>
    <mergeCell ref="L486:L487"/>
    <mergeCell ref="M486:M487"/>
    <mergeCell ref="A486:A487"/>
    <mergeCell ref="B486:B487"/>
    <mergeCell ref="C486:C487"/>
    <mergeCell ref="D486:D487"/>
    <mergeCell ref="E486:E487"/>
    <mergeCell ref="F486:F487"/>
    <mergeCell ref="G486:G487"/>
    <mergeCell ref="A22:A23"/>
    <mergeCell ref="B22:B23"/>
    <mergeCell ref="C22:C23"/>
    <mergeCell ref="D22:D23"/>
    <mergeCell ref="E22:E23"/>
    <mergeCell ref="F22:F23"/>
    <mergeCell ref="G22:G23"/>
    <mergeCell ref="H510:H511"/>
    <mergeCell ref="I510:I511"/>
    <mergeCell ref="J510:J511"/>
    <mergeCell ref="K510:K511"/>
    <mergeCell ref="L510:L511"/>
    <mergeCell ref="M510:M511"/>
    <mergeCell ref="A510:A511"/>
    <mergeCell ref="B510:B511"/>
    <mergeCell ref="C510:C511"/>
    <mergeCell ref="D510:D511"/>
    <mergeCell ref="E510:E511"/>
    <mergeCell ref="F510:F511"/>
    <mergeCell ref="G510:G511"/>
    <mergeCell ref="H482:H483"/>
    <mergeCell ref="I482:I483"/>
    <mergeCell ref="J482:J483"/>
    <mergeCell ref="K482:K483"/>
    <mergeCell ref="L482:L483"/>
    <mergeCell ref="M482:M483"/>
    <mergeCell ref="A482:A483"/>
    <mergeCell ref="B482:B483"/>
    <mergeCell ref="C482:C483"/>
    <mergeCell ref="D482:D483"/>
    <mergeCell ref="E482:E483"/>
    <mergeCell ref="F482:F483"/>
    <mergeCell ref="H16:H17"/>
    <mergeCell ref="I16:I17"/>
    <mergeCell ref="J16:J17"/>
    <mergeCell ref="K16:K17"/>
    <mergeCell ref="L16:L17"/>
    <mergeCell ref="M16:M17"/>
    <mergeCell ref="A16:A17"/>
    <mergeCell ref="B16:B17"/>
    <mergeCell ref="C16:C17"/>
    <mergeCell ref="D16:D17"/>
    <mergeCell ref="E16:E17"/>
    <mergeCell ref="F16:F17"/>
    <mergeCell ref="G16:G17"/>
    <mergeCell ref="H20:H21"/>
    <mergeCell ref="I20:I21"/>
    <mergeCell ref="J20:J21"/>
    <mergeCell ref="K20:K21"/>
    <mergeCell ref="L20:L21"/>
    <mergeCell ref="M20:M21"/>
    <mergeCell ref="A20:A21"/>
    <mergeCell ref="B20:B21"/>
    <mergeCell ref="C20:C21"/>
    <mergeCell ref="D20:D21"/>
    <mergeCell ref="E20:E21"/>
    <mergeCell ref="F20:F21"/>
    <mergeCell ref="G20:G21"/>
    <mergeCell ref="H506:H507"/>
    <mergeCell ref="I506:I507"/>
    <mergeCell ref="J506:J507"/>
    <mergeCell ref="K506:K507"/>
    <mergeCell ref="L506:L507"/>
    <mergeCell ref="M506:M507"/>
    <mergeCell ref="A506:A507"/>
    <mergeCell ref="B506:B507"/>
    <mergeCell ref="C506:C507"/>
    <mergeCell ref="D506:D507"/>
    <mergeCell ref="E506:E507"/>
    <mergeCell ref="F506:F507"/>
    <mergeCell ref="G506:G507"/>
    <mergeCell ref="H508:H509"/>
    <mergeCell ref="I508:I509"/>
    <mergeCell ref="J508:J509"/>
    <mergeCell ref="K508:K509"/>
    <mergeCell ref="L508:L509"/>
    <mergeCell ref="M508:M509"/>
    <mergeCell ref="A508:A509"/>
    <mergeCell ref="B508:B509"/>
    <mergeCell ref="C508:C509"/>
    <mergeCell ref="D508:D509"/>
    <mergeCell ref="E508:E509"/>
    <mergeCell ref="F508:F509"/>
    <mergeCell ref="G508:G509"/>
    <mergeCell ref="H502:H503"/>
    <mergeCell ref="I502:I503"/>
    <mergeCell ref="J502:J503"/>
    <mergeCell ref="K502:K503"/>
    <mergeCell ref="L502:L503"/>
    <mergeCell ref="M502:M503"/>
    <mergeCell ref="A502:A503"/>
    <mergeCell ref="B502:B503"/>
    <mergeCell ref="C502:C503"/>
    <mergeCell ref="D502:D503"/>
    <mergeCell ref="E502:E503"/>
    <mergeCell ref="F502:F503"/>
    <mergeCell ref="G502:G503"/>
    <mergeCell ref="H504:H505"/>
    <mergeCell ref="I504:I505"/>
    <mergeCell ref="J504:J505"/>
    <mergeCell ref="K504:K505"/>
    <mergeCell ref="L504:L505"/>
    <mergeCell ref="M504:M505"/>
    <mergeCell ref="A504:A505"/>
    <mergeCell ref="B504:B505"/>
    <mergeCell ref="C504:C505"/>
    <mergeCell ref="D504:D505"/>
    <mergeCell ref="E504:E505"/>
    <mergeCell ref="F504:F505"/>
    <mergeCell ref="G504:G505"/>
    <mergeCell ref="H498:H499"/>
    <mergeCell ref="I498:I499"/>
    <mergeCell ref="J498:J499"/>
    <mergeCell ref="K498:K499"/>
    <mergeCell ref="L498:L499"/>
    <mergeCell ref="M498:M499"/>
    <mergeCell ref="A498:A499"/>
    <mergeCell ref="B498:B499"/>
    <mergeCell ref="C498:C499"/>
    <mergeCell ref="D498:D499"/>
    <mergeCell ref="E498:E499"/>
    <mergeCell ref="F498:F499"/>
    <mergeCell ref="G498:G499"/>
    <mergeCell ref="H500:H501"/>
    <mergeCell ref="I500:I501"/>
    <mergeCell ref="J500:J501"/>
    <mergeCell ref="K500:K501"/>
    <mergeCell ref="L500:L501"/>
    <mergeCell ref="M500:M501"/>
    <mergeCell ref="A500:A501"/>
    <mergeCell ref="B500:B501"/>
    <mergeCell ref="C500:C501"/>
    <mergeCell ref="D500:D501"/>
    <mergeCell ref="E500:E501"/>
    <mergeCell ref="F500:F501"/>
    <mergeCell ref="G500:G501"/>
    <mergeCell ref="H480:H481"/>
    <mergeCell ref="I480:I481"/>
    <mergeCell ref="J480:J481"/>
    <mergeCell ref="K480:K481"/>
    <mergeCell ref="L480:L481"/>
    <mergeCell ref="M480:M481"/>
    <mergeCell ref="A480:A481"/>
    <mergeCell ref="B480:B481"/>
    <mergeCell ref="C480:C481"/>
    <mergeCell ref="D480:D481"/>
    <mergeCell ref="E480:E481"/>
    <mergeCell ref="F480:F481"/>
    <mergeCell ref="G480:G481"/>
    <mergeCell ref="H496:H497"/>
    <mergeCell ref="I496:I497"/>
    <mergeCell ref="J496:J497"/>
    <mergeCell ref="K496:K497"/>
    <mergeCell ref="L496:L497"/>
    <mergeCell ref="M496:M497"/>
    <mergeCell ref="A496:A497"/>
    <mergeCell ref="B496:B497"/>
    <mergeCell ref="C496:C497"/>
    <mergeCell ref="D496:D497"/>
    <mergeCell ref="E496:E497"/>
    <mergeCell ref="F496:F497"/>
    <mergeCell ref="G496:G497"/>
    <mergeCell ref="G482:G483"/>
    <mergeCell ref="H484:H485"/>
    <mergeCell ref="I484:I485"/>
    <mergeCell ref="J484:J485"/>
    <mergeCell ref="K484:K485"/>
    <mergeCell ref="L484:L485"/>
    <mergeCell ref="H476:H477"/>
    <mergeCell ref="I476:I477"/>
    <mergeCell ref="J476:J477"/>
    <mergeCell ref="K476:K477"/>
    <mergeCell ref="L476:L477"/>
    <mergeCell ref="M476:M477"/>
    <mergeCell ref="A476:A477"/>
    <mergeCell ref="B476:B477"/>
    <mergeCell ref="C476:C477"/>
    <mergeCell ref="D476:D477"/>
    <mergeCell ref="E476:E477"/>
    <mergeCell ref="F476:F477"/>
    <mergeCell ref="G476:G477"/>
    <mergeCell ref="H478:H479"/>
    <mergeCell ref="I478:I479"/>
    <mergeCell ref="J478:J479"/>
    <mergeCell ref="K478:K479"/>
    <mergeCell ref="L478:L479"/>
    <mergeCell ref="M478:M479"/>
    <mergeCell ref="A478:A479"/>
    <mergeCell ref="B478:B479"/>
    <mergeCell ref="C478:C479"/>
    <mergeCell ref="D478:D479"/>
    <mergeCell ref="E478:E479"/>
    <mergeCell ref="F478:F479"/>
    <mergeCell ref="G478:G479"/>
    <mergeCell ref="H472:H473"/>
    <mergeCell ref="I472:I473"/>
    <mergeCell ref="J472:J473"/>
    <mergeCell ref="K472:K473"/>
    <mergeCell ref="L472:L473"/>
    <mergeCell ref="M472:M473"/>
    <mergeCell ref="A472:A473"/>
    <mergeCell ref="B472:B473"/>
    <mergeCell ref="C472:C473"/>
    <mergeCell ref="D472:D473"/>
    <mergeCell ref="E472:E473"/>
    <mergeCell ref="F472:F473"/>
    <mergeCell ref="G472:G473"/>
    <mergeCell ref="H474:H475"/>
    <mergeCell ref="I474:I475"/>
    <mergeCell ref="J474:J475"/>
    <mergeCell ref="K474:K475"/>
    <mergeCell ref="L474:L475"/>
    <mergeCell ref="M474:M475"/>
    <mergeCell ref="A474:A475"/>
    <mergeCell ref="B474:B475"/>
    <mergeCell ref="C474:C475"/>
    <mergeCell ref="D474:D475"/>
    <mergeCell ref="E474:E475"/>
    <mergeCell ref="F474:F475"/>
    <mergeCell ref="G474:G475"/>
    <mergeCell ref="H468:H469"/>
    <mergeCell ref="I468:I469"/>
    <mergeCell ref="J468:J469"/>
    <mergeCell ref="K468:K469"/>
    <mergeCell ref="L468:L469"/>
    <mergeCell ref="M468:M469"/>
    <mergeCell ref="A468:A469"/>
    <mergeCell ref="B468:B469"/>
    <mergeCell ref="C468:C469"/>
    <mergeCell ref="D468:D469"/>
    <mergeCell ref="E468:E469"/>
    <mergeCell ref="F468:F469"/>
    <mergeCell ref="G468:G469"/>
    <mergeCell ref="H470:H471"/>
    <mergeCell ref="I470:I471"/>
    <mergeCell ref="J470:J471"/>
    <mergeCell ref="K470:K471"/>
    <mergeCell ref="L470:L471"/>
    <mergeCell ref="M470:M471"/>
    <mergeCell ref="A470:A471"/>
    <mergeCell ref="B470:B471"/>
    <mergeCell ref="C470:C471"/>
    <mergeCell ref="D470:D471"/>
    <mergeCell ref="E470:E471"/>
    <mergeCell ref="F470:F471"/>
    <mergeCell ref="G470:G471"/>
    <mergeCell ref="H464:H465"/>
    <mergeCell ref="I464:I465"/>
    <mergeCell ref="J464:J465"/>
    <mergeCell ref="K464:K465"/>
    <mergeCell ref="L464:L465"/>
    <mergeCell ref="M464:M465"/>
    <mergeCell ref="A464:A465"/>
    <mergeCell ref="B464:B465"/>
    <mergeCell ref="C464:C465"/>
    <mergeCell ref="D464:D465"/>
    <mergeCell ref="E464:E465"/>
    <mergeCell ref="F464:F465"/>
    <mergeCell ref="G464:G465"/>
    <mergeCell ref="H466:H467"/>
    <mergeCell ref="I466:I467"/>
    <mergeCell ref="J466:J467"/>
    <mergeCell ref="K466:K467"/>
    <mergeCell ref="L466:L467"/>
    <mergeCell ref="M466:M467"/>
    <mergeCell ref="A466:A467"/>
    <mergeCell ref="B466:B467"/>
    <mergeCell ref="C466:C467"/>
    <mergeCell ref="D466:D467"/>
    <mergeCell ref="E466:E467"/>
    <mergeCell ref="F466:F467"/>
    <mergeCell ref="G466:G467"/>
    <mergeCell ref="H460:H461"/>
    <mergeCell ref="I460:I461"/>
    <mergeCell ref="J460:J461"/>
    <mergeCell ref="K460:K461"/>
    <mergeCell ref="L460:L461"/>
    <mergeCell ref="M460:M461"/>
    <mergeCell ref="A460:A461"/>
    <mergeCell ref="B460:B461"/>
    <mergeCell ref="C460:C461"/>
    <mergeCell ref="D460:D461"/>
    <mergeCell ref="E460:E461"/>
    <mergeCell ref="F460:F461"/>
    <mergeCell ref="G460:G461"/>
    <mergeCell ref="H462:H463"/>
    <mergeCell ref="I462:I463"/>
    <mergeCell ref="J462:J463"/>
    <mergeCell ref="K462:K463"/>
    <mergeCell ref="L462:L463"/>
    <mergeCell ref="M462:M463"/>
    <mergeCell ref="A462:A463"/>
    <mergeCell ref="B462:B463"/>
    <mergeCell ref="C462:C463"/>
    <mergeCell ref="D462:D463"/>
    <mergeCell ref="E462:E463"/>
    <mergeCell ref="F462:F463"/>
    <mergeCell ref="G462:G463"/>
    <mergeCell ref="H456:H457"/>
    <mergeCell ref="I456:I457"/>
    <mergeCell ref="J456:J457"/>
    <mergeCell ref="K456:K457"/>
    <mergeCell ref="L456:L457"/>
    <mergeCell ref="M456:M457"/>
    <mergeCell ref="A456:A457"/>
    <mergeCell ref="B456:B457"/>
    <mergeCell ref="C456:C457"/>
    <mergeCell ref="D456:D457"/>
    <mergeCell ref="E456:E457"/>
    <mergeCell ref="F456:F457"/>
    <mergeCell ref="G456:G457"/>
    <mergeCell ref="H458:H459"/>
    <mergeCell ref="I458:I459"/>
    <mergeCell ref="J458:J459"/>
    <mergeCell ref="K458:K459"/>
    <mergeCell ref="L458:L459"/>
    <mergeCell ref="M458:M459"/>
    <mergeCell ref="A458:A459"/>
    <mergeCell ref="B458:B459"/>
    <mergeCell ref="C458:C459"/>
    <mergeCell ref="D458:D459"/>
    <mergeCell ref="E458:E459"/>
    <mergeCell ref="F458:F459"/>
    <mergeCell ref="G458:G459"/>
    <mergeCell ref="H452:H453"/>
    <mergeCell ref="I452:I453"/>
    <mergeCell ref="J452:J453"/>
    <mergeCell ref="K452:K453"/>
    <mergeCell ref="L452:L453"/>
    <mergeCell ref="M452:M453"/>
    <mergeCell ref="A452:A453"/>
    <mergeCell ref="B452:B453"/>
    <mergeCell ref="C452:C453"/>
    <mergeCell ref="D452:D453"/>
    <mergeCell ref="E452:E453"/>
    <mergeCell ref="F452:F453"/>
    <mergeCell ref="G452:G453"/>
    <mergeCell ref="H454:H455"/>
    <mergeCell ref="I454:I455"/>
    <mergeCell ref="J454:J455"/>
    <mergeCell ref="K454:K455"/>
    <mergeCell ref="L454:L455"/>
    <mergeCell ref="M454:M455"/>
    <mergeCell ref="A454:A455"/>
    <mergeCell ref="B454:B455"/>
    <mergeCell ref="C454:C455"/>
    <mergeCell ref="D454:D455"/>
    <mergeCell ref="E454:E455"/>
    <mergeCell ref="F454:F455"/>
    <mergeCell ref="G454:G455"/>
    <mergeCell ref="H448:H449"/>
    <mergeCell ref="I448:I449"/>
    <mergeCell ref="J448:J449"/>
    <mergeCell ref="K448:K449"/>
    <mergeCell ref="L448:L449"/>
    <mergeCell ref="M448:M449"/>
    <mergeCell ref="A448:A449"/>
    <mergeCell ref="B448:B449"/>
    <mergeCell ref="C448:C449"/>
    <mergeCell ref="D448:D449"/>
    <mergeCell ref="E448:E449"/>
    <mergeCell ref="F448:F449"/>
    <mergeCell ref="G448:G449"/>
    <mergeCell ref="H450:H451"/>
    <mergeCell ref="I450:I451"/>
    <mergeCell ref="J450:J451"/>
    <mergeCell ref="K450:K451"/>
    <mergeCell ref="L450:L451"/>
    <mergeCell ref="M450:M451"/>
    <mergeCell ref="A450:A451"/>
    <mergeCell ref="B450:B451"/>
    <mergeCell ref="C450:C451"/>
    <mergeCell ref="D450:D451"/>
    <mergeCell ref="E450:E451"/>
    <mergeCell ref="F450:F451"/>
    <mergeCell ref="G450:G451"/>
    <mergeCell ref="H444:H445"/>
    <mergeCell ref="I444:I445"/>
    <mergeCell ref="J444:J445"/>
    <mergeCell ref="K444:K445"/>
    <mergeCell ref="L444:L445"/>
    <mergeCell ref="M444:M445"/>
    <mergeCell ref="A444:A445"/>
    <mergeCell ref="B444:B445"/>
    <mergeCell ref="C444:C445"/>
    <mergeCell ref="D444:D445"/>
    <mergeCell ref="E444:E445"/>
    <mergeCell ref="F444:F445"/>
    <mergeCell ref="G444:G445"/>
    <mergeCell ref="H446:H447"/>
    <mergeCell ref="I446:I447"/>
    <mergeCell ref="J446:J447"/>
    <mergeCell ref="K446:K447"/>
    <mergeCell ref="L446:L447"/>
    <mergeCell ref="M446:M447"/>
    <mergeCell ref="A446:A447"/>
    <mergeCell ref="B446:B447"/>
    <mergeCell ref="C446:C447"/>
    <mergeCell ref="D446:D447"/>
    <mergeCell ref="E446:E447"/>
    <mergeCell ref="F446:F447"/>
    <mergeCell ref="G446:G447"/>
    <mergeCell ref="H440:H441"/>
    <mergeCell ref="I440:I441"/>
    <mergeCell ref="J440:J441"/>
    <mergeCell ref="K440:K441"/>
    <mergeCell ref="L440:L441"/>
    <mergeCell ref="M440:M441"/>
    <mergeCell ref="A440:A441"/>
    <mergeCell ref="B440:B441"/>
    <mergeCell ref="C440:C441"/>
    <mergeCell ref="D440:D441"/>
    <mergeCell ref="E440:E441"/>
    <mergeCell ref="F440:F441"/>
    <mergeCell ref="G440:G441"/>
    <mergeCell ref="H442:H443"/>
    <mergeCell ref="I442:I443"/>
    <mergeCell ref="J442:J443"/>
    <mergeCell ref="K442:K443"/>
    <mergeCell ref="L442:L443"/>
    <mergeCell ref="M442:M443"/>
    <mergeCell ref="A442:A443"/>
    <mergeCell ref="B442:B443"/>
    <mergeCell ref="C442:C443"/>
    <mergeCell ref="D442:D443"/>
    <mergeCell ref="E442:E443"/>
    <mergeCell ref="F442:F443"/>
    <mergeCell ref="G442:G443"/>
    <mergeCell ref="H436:H437"/>
    <mergeCell ref="I436:I437"/>
    <mergeCell ref="J436:J437"/>
    <mergeCell ref="K436:K437"/>
    <mergeCell ref="L436:L437"/>
    <mergeCell ref="M436:M437"/>
    <mergeCell ref="A436:A437"/>
    <mergeCell ref="B436:B437"/>
    <mergeCell ref="C436:C437"/>
    <mergeCell ref="D436:D437"/>
    <mergeCell ref="E436:E437"/>
    <mergeCell ref="F436:F437"/>
    <mergeCell ref="G436:G437"/>
    <mergeCell ref="H438:H439"/>
    <mergeCell ref="I438:I439"/>
    <mergeCell ref="J438:J439"/>
    <mergeCell ref="K438:K439"/>
    <mergeCell ref="L438:L439"/>
    <mergeCell ref="M438:M439"/>
    <mergeCell ref="A438:A439"/>
    <mergeCell ref="B438:B439"/>
    <mergeCell ref="C438:C439"/>
    <mergeCell ref="D438:D439"/>
    <mergeCell ref="E438:E439"/>
    <mergeCell ref="F438:F439"/>
    <mergeCell ref="G438:G439"/>
    <mergeCell ref="H432:H433"/>
    <mergeCell ref="I432:I433"/>
    <mergeCell ref="J432:J433"/>
    <mergeCell ref="K432:K433"/>
    <mergeCell ref="L432:L433"/>
    <mergeCell ref="M432:M433"/>
    <mergeCell ref="A432:A433"/>
    <mergeCell ref="B432:B433"/>
    <mergeCell ref="C432:C433"/>
    <mergeCell ref="D432:D433"/>
    <mergeCell ref="E432:E433"/>
    <mergeCell ref="F432:F433"/>
    <mergeCell ref="G432:G433"/>
    <mergeCell ref="H434:H435"/>
    <mergeCell ref="I434:I435"/>
    <mergeCell ref="J434:J435"/>
    <mergeCell ref="K434:K435"/>
    <mergeCell ref="L434:L435"/>
    <mergeCell ref="M434:M435"/>
    <mergeCell ref="A434:A435"/>
    <mergeCell ref="B434:B435"/>
    <mergeCell ref="C434:C435"/>
    <mergeCell ref="D434:D435"/>
    <mergeCell ref="E434:E435"/>
    <mergeCell ref="F434:F435"/>
    <mergeCell ref="G434:G435"/>
    <mergeCell ref="H428:H429"/>
    <mergeCell ref="I428:I429"/>
    <mergeCell ref="J428:J429"/>
    <mergeCell ref="K428:K429"/>
    <mergeCell ref="L428:L429"/>
    <mergeCell ref="M428:M429"/>
    <mergeCell ref="A428:A429"/>
    <mergeCell ref="B428:B429"/>
    <mergeCell ref="C428:C429"/>
    <mergeCell ref="D428:D429"/>
    <mergeCell ref="E428:E429"/>
    <mergeCell ref="F428:F429"/>
    <mergeCell ref="G428:G429"/>
    <mergeCell ref="H430:H431"/>
    <mergeCell ref="I430:I431"/>
    <mergeCell ref="J430:J431"/>
    <mergeCell ref="K430:K431"/>
    <mergeCell ref="L430:L431"/>
    <mergeCell ref="M430:M431"/>
    <mergeCell ref="A430:A431"/>
    <mergeCell ref="B430:B431"/>
    <mergeCell ref="C430:C431"/>
    <mergeCell ref="D430:D431"/>
    <mergeCell ref="E430:E431"/>
    <mergeCell ref="F430:F431"/>
    <mergeCell ref="G430:G431"/>
    <mergeCell ref="H424:H425"/>
    <mergeCell ref="I424:I425"/>
    <mergeCell ref="J424:J425"/>
    <mergeCell ref="K424:K425"/>
    <mergeCell ref="L424:L425"/>
    <mergeCell ref="M424:M425"/>
    <mergeCell ref="A424:A425"/>
    <mergeCell ref="B424:B425"/>
    <mergeCell ref="C424:C425"/>
    <mergeCell ref="D424:D425"/>
    <mergeCell ref="E424:E425"/>
    <mergeCell ref="F424:F425"/>
    <mergeCell ref="G424:G425"/>
    <mergeCell ref="H426:H427"/>
    <mergeCell ref="I426:I427"/>
    <mergeCell ref="J426:J427"/>
    <mergeCell ref="K426:K427"/>
    <mergeCell ref="L426:L427"/>
    <mergeCell ref="M426:M427"/>
    <mergeCell ref="A426:A427"/>
    <mergeCell ref="B426:B427"/>
    <mergeCell ref="C426:C427"/>
    <mergeCell ref="D426:D427"/>
    <mergeCell ref="E426:E427"/>
    <mergeCell ref="F426:F427"/>
    <mergeCell ref="G426:G427"/>
    <mergeCell ref="H420:H421"/>
    <mergeCell ref="I420:I421"/>
    <mergeCell ref="J420:J421"/>
    <mergeCell ref="K420:K421"/>
    <mergeCell ref="L420:L421"/>
    <mergeCell ref="M420:M421"/>
    <mergeCell ref="A420:A421"/>
    <mergeCell ref="B420:B421"/>
    <mergeCell ref="C420:C421"/>
    <mergeCell ref="D420:D421"/>
    <mergeCell ref="E420:E421"/>
    <mergeCell ref="F420:F421"/>
    <mergeCell ref="G420:G421"/>
    <mergeCell ref="H422:H423"/>
    <mergeCell ref="I422:I423"/>
    <mergeCell ref="J422:J423"/>
    <mergeCell ref="K422:K423"/>
    <mergeCell ref="L422:L423"/>
    <mergeCell ref="M422:M423"/>
    <mergeCell ref="A422:A423"/>
    <mergeCell ref="B422:B423"/>
    <mergeCell ref="C422:C423"/>
    <mergeCell ref="D422:D423"/>
    <mergeCell ref="E422:E423"/>
    <mergeCell ref="F422:F423"/>
    <mergeCell ref="G422:G423"/>
    <mergeCell ref="H416:H417"/>
    <mergeCell ref="I416:I417"/>
    <mergeCell ref="J416:J417"/>
    <mergeCell ref="K416:K417"/>
    <mergeCell ref="L416:L417"/>
    <mergeCell ref="M416:M417"/>
    <mergeCell ref="A416:A417"/>
    <mergeCell ref="B416:B417"/>
    <mergeCell ref="C416:C417"/>
    <mergeCell ref="D416:D417"/>
    <mergeCell ref="E416:E417"/>
    <mergeCell ref="F416:F417"/>
    <mergeCell ref="G416:G417"/>
    <mergeCell ref="H418:H419"/>
    <mergeCell ref="I418:I419"/>
    <mergeCell ref="J418:J419"/>
    <mergeCell ref="K418:K419"/>
    <mergeCell ref="L418:L419"/>
    <mergeCell ref="M418:M419"/>
    <mergeCell ref="A418:A419"/>
    <mergeCell ref="B418:B419"/>
    <mergeCell ref="C418:C419"/>
    <mergeCell ref="D418:D419"/>
    <mergeCell ref="E418:E419"/>
    <mergeCell ref="F418:F419"/>
    <mergeCell ref="G418:G419"/>
    <mergeCell ref="H412:H413"/>
    <mergeCell ref="I412:I413"/>
    <mergeCell ref="J412:J413"/>
    <mergeCell ref="K412:K413"/>
    <mergeCell ref="L412:L413"/>
    <mergeCell ref="M412:M413"/>
    <mergeCell ref="A412:A413"/>
    <mergeCell ref="B412:B413"/>
    <mergeCell ref="C412:C413"/>
    <mergeCell ref="D412:D413"/>
    <mergeCell ref="E412:E413"/>
    <mergeCell ref="F412:F413"/>
    <mergeCell ref="G412:G413"/>
    <mergeCell ref="H414:H415"/>
    <mergeCell ref="I414:I415"/>
    <mergeCell ref="J414:J415"/>
    <mergeCell ref="K414:K415"/>
    <mergeCell ref="L414:L415"/>
    <mergeCell ref="M414:M415"/>
    <mergeCell ref="A414:A415"/>
    <mergeCell ref="B414:B415"/>
    <mergeCell ref="C414:C415"/>
    <mergeCell ref="D414:D415"/>
    <mergeCell ref="E414:E415"/>
    <mergeCell ref="F414:F415"/>
    <mergeCell ref="G414:G415"/>
    <mergeCell ref="H310:H311"/>
    <mergeCell ref="I310:I311"/>
    <mergeCell ref="J310:J311"/>
    <mergeCell ref="K310:K311"/>
    <mergeCell ref="L310:L311"/>
    <mergeCell ref="M310:M311"/>
    <mergeCell ref="A310:A311"/>
    <mergeCell ref="B310:B311"/>
    <mergeCell ref="C310:C311"/>
    <mergeCell ref="D310:D311"/>
    <mergeCell ref="E310:E311"/>
    <mergeCell ref="F310:F311"/>
    <mergeCell ref="G310:G311"/>
    <mergeCell ref="H312:H313"/>
    <mergeCell ref="I312:I313"/>
    <mergeCell ref="J312:J313"/>
    <mergeCell ref="K312:K313"/>
    <mergeCell ref="L312:L313"/>
    <mergeCell ref="M312:M313"/>
    <mergeCell ref="A312:A313"/>
    <mergeCell ref="B312:B313"/>
    <mergeCell ref="C312:C313"/>
    <mergeCell ref="D312:D313"/>
    <mergeCell ref="E312:E313"/>
    <mergeCell ref="F312:F313"/>
    <mergeCell ref="G312:G313"/>
    <mergeCell ref="H306:H307"/>
    <mergeCell ref="I306:I307"/>
    <mergeCell ref="J306:J307"/>
    <mergeCell ref="K306:K307"/>
    <mergeCell ref="L306:L307"/>
    <mergeCell ref="M306:M307"/>
    <mergeCell ref="A306:A307"/>
    <mergeCell ref="B306:B307"/>
    <mergeCell ref="C306:C307"/>
    <mergeCell ref="D306:D307"/>
    <mergeCell ref="E306:E307"/>
    <mergeCell ref="F306:F307"/>
    <mergeCell ref="G306:G307"/>
    <mergeCell ref="H308:H309"/>
    <mergeCell ref="I308:I309"/>
    <mergeCell ref="J308:J309"/>
    <mergeCell ref="K308:K309"/>
    <mergeCell ref="L308:L309"/>
    <mergeCell ref="M308:M309"/>
    <mergeCell ref="A308:A309"/>
    <mergeCell ref="B308:B309"/>
    <mergeCell ref="C308:C309"/>
    <mergeCell ref="D308:D309"/>
    <mergeCell ref="E308:E309"/>
    <mergeCell ref="F308:F309"/>
    <mergeCell ref="G308:G309"/>
    <mergeCell ref="H302:H303"/>
    <mergeCell ref="I302:I303"/>
    <mergeCell ref="J302:J303"/>
    <mergeCell ref="K302:K303"/>
    <mergeCell ref="L302:L303"/>
    <mergeCell ref="M302:M303"/>
    <mergeCell ref="A302:A303"/>
    <mergeCell ref="B302:B303"/>
    <mergeCell ref="C302:C303"/>
    <mergeCell ref="D302:D303"/>
    <mergeCell ref="E302:E303"/>
    <mergeCell ref="F302:F303"/>
    <mergeCell ref="G302:G303"/>
    <mergeCell ref="H304:H305"/>
    <mergeCell ref="I304:I305"/>
    <mergeCell ref="J304:J305"/>
    <mergeCell ref="K304:K305"/>
    <mergeCell ref="L304:L305"/>
    <mergeCell ref="M304:M305"/>
    <mergeCell ref="A304:A305"/>
    <mergeCell ref="B304:B305"/>
    <mergeCell ref="C304:C305"/>
    <mergeCell ref="D304:D305"/>
    <mergeCell ref="E304:E305"/>
    <mergeCell ref="F304:F305"/>
    <mergeCell ref="G304:G305"/>
    <mergeCell ref="H298:H299"/>
    <mergeCell ref="I298:I299"/>
    <mergeCell ref="J298:J299"/>
    <mergeCell ref="K298:K299"/>
    <mergeCell ref="L298:L299"/>
    <mergeCell ref="M298:M299"/>
    <mergeCell ref="A298:A299"/>
    <mergeCell ref="B298:B299"/>
    <mergeCell ref="C298:C299"/>
    <mergeCell ref="D298:D299"/>
    <mergeCell ref="E298:E299"/>
    <mergeCell ref="F298:F299"/>
    <mergeCell ref="G298:G299"/>
    <mergeCell ref="H300:H301"/>
    <mergeCell ref="I300:I301"/>
    <mergeCell ref="J300:J301"/>
    <mergeCell ref="K300:K301"/>
    <mergeCell ref="L300:L301"/>
    <mergeCell ref="M300:M301"/>
    <mergeCell ref="A300:A301"/>
    <mergeCell ref="B300:B301"/>
    <mergeCell ref="C300:C301"/>
    <mergeCell ref="D300:D301"/>
    <mergeCell ref="E300:E301"/>
    <mergeCell ref="F300:F301"/>
    <mergeCell ref="G300:G301"/>
    <mergeCell ref="H294:H295"/>
    <mergeCell ref="I294:I295"/>
    <mergeCell ref="J294:J295"/>
    <mergeCell ref="K294:K295"/>
    <mergeCell ref="L294:L295"/>
    <mergeCell ref="M294:M295"/>
    <mergeCell ref="A294:A295"/>
    <mergeCell ref="B294:B295"/>
    <mergeCell ref="C294:C295"/>
    <mergeCell ref="D294:D295"/>
    <mergeCell ref="E294:E295"/>
    <mergeCell ref="F294:F295"/>
    <mergeCell ref="G294:G295"/>
    <mergeCell ref="H296:H297"/>
    <mergeCell ref="I296:I297"/>
    <mergeCell ref="J296:J297"/>
    <mergeCell ref="K296:K297"/>
    <mergeCell ref="L296:L297"/>
    <mergeCell ref="M296:M297"/>
    <mergeCell ref="A296:A297"/>
    <mergeCell ref="B296:B297"/>
    <mergeCell ref="C296:C297"/>
    <mergeCell ref="D296:D297"/>
    <mergeCell ref="E296:E297"/>
    <mergeCell ref="F296:F297"/>
    <mergeCell ref="G296:G297"/>
    <mergeCell ref="H290:H291"/>
    <mergeCell ref="I290:I291"/>
    <mergeCell ref="J290:J291"/>
    <mergeCell ref="K290:K291"/>
    <mergeCell ref="L290:L291"/>
    <mergeCell ref="M290:M291"/>
    <mergeCell ref="A290:A291"/>
    <mergeCell ref="B290:B291"/>
    <mergeCell ref="C290:C291"/>
    <mergeCell ref="D290:D291"/>
    <mergeCell ref="E290:E291"/>
    <mergeCell ref="F290:F291"/>
    <mergeCell ref="G290:G291"/>
    <mergeCell ref="H292:H293"/>
    <mergeCell ref="I292:I293"/>
    <mergeCell ref="J292:J293"/>
    <mergeCell ref="K292:K293"/>
    <mergeCell ref="L292:L293"/>
    <mergeCell ref="M292:M293"/>
    <mergeCell ref="A292:A293"/>
    <mergeCell ref="B292:B293"/>
    <mergeCell ref="C292:C293"/>
    <mergeCell ref="D292:D293"/>
    <mergeCell ref="E292:E293"/>
    <mergeCell ref="F292:F293"/>
    <mergeCell ref="G292:G293"/>
    <mergeCell ref="H286:H287"/>
    <mergeCell ref="I286:I287"/>
    <mergeCell ref="J286:J287"/>
    <mergeCell ref="K286:K287"/>
    <mergeCell ref="L286:L287"/>
    <mergeCell ref="M286:M287"/>
    <mergeCell ref="A286:A287"/>
    <mergeCell ref="B286:B287"/>
    <mergeCell ref="C286:C287"/>
    <mergeCell ref="D286:D287"/>
    <mergeCell ref="E286:E287"/>
    <mergeCell ref="F286:F287"/>
    <mergeCell ref="G286:G287"/>
    <mergeCell ref="H288:H289"/>
    <mergeCell ref="I288:I289"/>
    <mergeCell ref="J288:J289"/>
    <mergeCell ref="K288:K289"/>
    <mergeCell ref="L288:L289"/>
    <mergeCell ref="M288:M289"/>
    <mergeCell ref="A288:A289"/>
    <mergeCell ref="B288:B289"/>
    <mergeCell ref="C288:C289"/>
    <mergeCell ref="D288:D289"/>
    <mergeCell ref="E288:E289"/>
    <mergeCell ref="F288:F289"/>
    <mergeCell ref="G288:G289"/>
    <mergeCell ref="H282:H283"/>
    <mergeCell ref="I282:I283"/>
    <mergeCell ref="J282:J283"/>
    <mergeCell ref="K282:K283"/>
    <mergeCell ref="L282:L283"/>
    <mergeCell ref="M282:M283"/>
    <mergeCell ref="A282:A283"/>
    <mergeCell ref="B282:B283"/>
    <mergeCell ref="C282:C283"/>
    <mergeCell ref="D282:D283"/>
    <mergeCell ref="E282:E283"/>
    <mergeCell ref="F282:F283"/>
    <mergeCell ref="G282:G283"/>
    <mergeCell ref="H284:H285"/>
    <mergeCell ref="I284:I285"/>
    <mergeCell ref="J284:J285"/>
    <mergeCell ref="K284:K285"/>
    <mergeCell ref="L284:L285"/>
    <mergeCell ref="M284:M285"/>
    <mergeCell ref="A284:A285"/>
    <mergeCell ref="B284:B285"/>
    <mergeCell ref="C284:C285"/>
    <mergeCell ref="D284:D285"/>
    <mergeCell ref="E284:E285"/>
    <mergeCell ref="F284:F285"/>
    <mergeCell ref="G284:G285"/>
    <mergeCell ref="H278:H279"/>
    <mergeCell ref="I278:I279"/>
    <mergeCell ref="J278:J279"/>
    <mergeCell ref="K278:K279"/>
    <mergeCell ref="L278:L279"/>
    <mergeCell ref="M278:M279"/>
    <mergeCell ref="A278:A279"/>
    <mergeCell ref="B278:B279"/>
    <mergeCell ref="C278:C279"/>
    <mergeCell ref="D278:D279"/>
    <mergeCell ref="E278:E279"/>
    <mergeCell ref="F278:F279"/>
    <mergeCell ref="G278:G279"/>
    <mergeCell ref="H280:H281"/>
    <mergeCell ref="I280:I281"/>
    <mergeCell ref="J280:J281"/>
    <mergeCell ref="K280:K281"/>
    <mergeCell ref="L280:L281"/>
    <mergeCell ref="M280:M281"/>
    <mergeCell ref="A280:A281"/>
    <mergeCell ref="B280:B281"/>
    <mergeCell ref="C280:C281"/>
    <mergeCell ref="D280:D281"/>
    <mergeCell ref="E280:E281"/>
    <mergeCell ref="F280:F281"/>
    <mergeCell ref="G280:G281"/>
    <mergeCell ref="H274:H275"/>
    <mergeCell ref="I274:I275"/>
    <mergeCell ref="J274:J275"/>
    <mergeCell ref="K274:K275"/>
    <mergeCell ref="L274:L275"/>
    <mergeCell ref="M274:M275"/>
    <mergeCell ref="A274:A275"/>
    <mergeCell ref="B274:B275"/>
    <mergeCell ref="C274:C275"/>
    <mergeCell ref="D274:D275"/>
    <mergeCell ref="E274:E275"/>
    <mergeCell ref="F274:F275"/>
    <mergeCell ref="G274:G275"/>
    <mergeCell ref="H276:H277"/>
    <mergeCell ref="I276:I277"/>
    <mergeCell ref="J276:J277"/>
    <mergeCell ref="K276:K277"/>
    <mergeCell ref="L276:L277"/>
    <mergeCell ref="M276:M277"/>
    <mergeCell ref="A276:A277"/>
    <mergeCell ref="B276:B277"/>
    <mergeCell ref="C276:C277"/>
    <mergeCell ref="D276:D277"/>
    <mergeCell ref="E276:E277"/>
    <mergeCell ref="F276:F277"/>
    <mergeCell ref="G276:G277"/>
    <mergeCell ref="H270:H271"/>
    <mergeCell ref="I270:I271"/>
    <mergeCell ref="J270:J271"/>
    <mergeCell ref="K270:K271"/>
    <mergeCell ref="L270:L271"/>
    <mergeCell ref="M270:M271"/>
    <mergeCell ref="A270:A271"/>
    <mergeCell ref="B270:B271"/>
    <mergeCell ref="C270:C271"/>
    <mergeCell ref="D270:D271"/>
    <mergeCell ref="E270:E271"/>
    <mergeCell ref="F270:F271"/>
    <mergeCell ref="G270:G271"/>
    <mergeCell ref="H272:H273"/>
    <mergeCell ref="I272:I273"/>
    <mergeCell ref="J272:J273"/>
    <mergeCell ref="K272:K273"/>
    <mergeCell ref="L272:L273"/>
    <mergeCell ref="M272:M273"/>
    <mergeCell ref="A272:A273"/>
    <mergeCell ref="B272:B273"/>
    <mergeCell ref="C272:C273"/>
    <mergeCell ref="D272:D273"/>
    <mergeCell ref="E272:E273"/>
    <mergeCell ref="F272:F273"/>
    <mergeCell ref="G272:G273"/>
    <mergeCell ref="H266:H267"/>
    <mergeCell ref="I266:I267"/>
    <mergeCell ref="J266:J267"/>
    <mergeCell ref="K266:K267"/>
    <mergeCell ref="L266:L267"/>
    <mergeCell ref="M266:M267"/>
    <mergeCell ref="A266:A267"/>
    <mergeCell ref="B266:B267"/>
    <mergeCell ref="C266:C267"/>
    <mergeCell ref="D266:D267"/>
    <mergeCell ref="E266:E267"/>
    <mergeCell ref="F266:F267"/>
    <mergeCell ref="G266:G267"/>
    <mergeCell ref="H268:H269"/>
    <mergeCell ref="I268:I269"/>
    <mergeCell ref="J268:J269"/>
    <mergeCell ref="K268:K269"/>
    <mergeCell ref="L268:L269"/>
    <mergeCell ref="M268:M269"/>
    <mergeCell ref="A268:A269"/>
    <mergeCell ref="B268:B269"/>
    <mergeCell ref="C268:C269"/>
    <mergeCell ref="D268:D269"/>
    <mergeCell ref="E268:E269"/>
    <mergeCell ref="F268:F269"/>
    <mergeCell ref="G268:G269"/>
    <mergeCell ref="H262:H263"/>
    <mergeCell ref="I262:I263"/>
    <mergeCell ref="J262:J263"/>
    <mergeCell ref="K262:K263"/>
    <mergeCell ref="L262:L263"/>
    <mergeCell ref="M262:M263"/>
    <mergeCell ref="A262:A263"/>
    <mergeCell ref="B262:B263"/>
    <mergeCell ref="C262:C263"/>
    <mergeCell ref="D262:D263"/>
    <mergeCell ref="E262:E263"/>
    <mergeCell ref="F262:F263"/>
    <mergeCell ref="G262:G263"/>
    <mergeCell ref="H264:H265"/>
    <mergeCell ref="I264:I265"/>
    <mergeCell ref="J264:J265"/>
    <mergeCell ref="K264:K265"/>
    <mergeCell ref="L264:L265"/>
    <mergeCell ref="M264:M265"/>
    <mergeCell ref="A264:A265"/>
    <mergeCell ref="B264:B265"/>
    <mergeCell ref="C264:C265"/>
    <mergeCell ref="D264:D265"/>
    <mergeCell ref="E264:E265"/>
    <mergeCell ref="F264:F265"/>
    <mergeCell ref="G264:G265"/>
    <mergeCell ref="H258:H259"/>
    <mergeCell ref="I258:I259"/>
    <mergeCell ref="J258:J259"/>
    <mergeCell ref="K258:K259"/>
    <mergeCell ref="L258:L259"/>
    <mergeCell ref="M258:M259"/>
    <mergeCell ref="A258:A259"/>
    <mergeCell ref="B258:B259"/>
    <mergeCell ref="C258:C259"/>
    <mergeCell ref="D258:D259"/>
    <mergeCell ref="E258:E259"/>
    <mergeCell ref="F258:F259"/>
    <mergeCell ref="G258:G259"/>
    <mergeCell ref="H260:H261"/>
    <mergeCell ref="I260:I261"/>
    <mergeCell ref="J260:J261"/>
    <mergeCell ref="K260:K261"/>
    <mergeCell ref="L260:L261"/>
    <mergeCell ref="M260:M261"/>
    <mergeCell ref="A260:A261"/>
    <mergeCell ref="B260:B261"/>
    <mergeCell ref="C260:C261"/>
    <mergeCell ref="D260:D261"/>
    <mergeCell ref="E260:E261"/>
    <mergeCell ref="F260:F261"/>
    <mergeCell ref="G260:G261"/>
    <mergeCell ref="H254:H255"/>
    <mergeCell ref="I254:I255"/>
    <mergeCell ref="J254:J255"/>
    <mergeCell ref="K254:K255"/>
    <mergeCell ref="L254:L255"/>
    <mergeCell ref="M254:M255"/>
    <mergeCell ref="A254:A255"/>
    <mergeCell ref="B254:B255"/>
    <mergeCell ref="C254:C255"/>
    <mergeCell ref="D254:D255"/>
    <mergeCell ref="E254:E255"/>
    <mergeCell ref="F254:F255"/>
    <mergeCell ref="G254:G255"/>
    <mergeCell ref="H256:H257"/>
    <mergeCell ref="I256:I257"/>
    <mergeCell ref="J256:J257"/>
    <mergeCell ref="K256:K257"/>
    <mergeCell ref="L256:L257"/>
    <mergeCell ref="M256:M257"/>
    <mergeCell ref="A256:A257"/>
    <mergeCell ref="B256:B257"/>
    <mergeCell ref="C256:C257"/>
    <mergeCell ref="D256:D257"/>
    <mergeCell ref="E256:E257"/>
    <mergeCell ref="F256:F257"/>
    <mergeCell ref="G256:G257"/>
    <mergeCell ref="H250:H251"/>
    <mergeCell ref="I250:I251"/>
    <mergeCell ref="J250:J251"/>
    <mergeCell ref="K250:K251"/>
    <mergeCell ref="L250:L251"/>
    <mergeCell ref="M250:M251"/>
    <mergeCell ref="A250:A251"/>
    <mergeCell ref="B250:B251"/>
    <mergeCell ref="C250:C251"/>
    <mergeCell ref="D250:D251"/>
    <mergeCell ref="E250:E251"/>
    <mergeCell ref="F250:F251"/>
    <mergeCell ref="G250:G251"/>
    <mergeCell ref="H252:H253"/>
    <mergeCell ref="I252:I253"/>
    <mergeCell ref="J252:J253"/>
    <mergeCell ref="K252:K253"/>
    <mergeCell ref="L252:L253"/>
    <mergeCell ref="M252:M253"/>
    <mergeCell ref="A252:A253"/>
    <mergeCell ref="B252:B253"/>
    <mergeCell ref="C252:C253"/>
    <mergeCell ref="D252:D253"/>
    <mergeCell ref="E252:E253"/>
    <mergeCell ref="F252:F253"/>
    <mergeCell ref="G252:G253"/>
    <mergeCell ref="H246:H247"/>
    <mergeCell ref="I246:I247"/>
    <mergeCell ref="J246:J247"/>
    <mergeCell ref="K246:K247"/>
    <mergeCell ref="L246:L247"/>
    <mergeCell ref="M246:M247"/>
    <mergeCell ref="A246:A247"/>
    <mergeCell ref="B246:B247"/>
    <mergeCell ref="C246:C247"/>
    <mergeCell ref="D246:D247"/>
    <mergeCell ref="E246:E247"/>
    <mergeCell ref="F246:F247"/>
    <mergeCell ref="G246:G247"/>
    <mergeCell ref="H248:H249"/>
    <mergeCell ref="I248:I249"/>
    <mergeCell ref="J248:J249"/>
    <mergeCell ref="K248:K249"/>
    <mergeCell ref="L248:L249"/>
    <mergeCell ref="M248:M249"/>
    <mergeCell ref="A248:A249"/>
    <mergeCell ref="B248:B249"/>
    <mergeCell ref="C248:C249"/>
    <mergeCell ref="D248:D249"/>
    <mergeCell ref="E248:E249"/>
    <mergeCell ref="F248:F249"/>
    <mergeCell ref="G248:G249"/>
    <mergeCell ref="H242:H243"/>
    <mergeCell ref="I242:I243"/>
    <mergeCell ref="J242:J243"/>
    <mergeCell ref="K242:K243"/>
    <mergeCell ref="L242:L243"/>
    <mergeCell ref="M242:M243"/>
    <mergeCell ref="A242:A243"/>
    <mergeCell ref="B242:B243"/>
    <mergeCell ref="C242:C243"/>
    <mergeCell ref="D242:D243"/>
    <mergeCell ref="E242:E243"/>
    <mergeCell ref="F242:F243"/>
    <mergeCell ref="G242:G243"/>
    <mergeCell ref="H244:H245"/>
    <mergeCell ref="I244:I245"/>
    <mergeCell ref="J244:J245"/>
    <mergeCell ref="K244:K245"/>
    <mergeCell ref="L244:L245"/>
    <mergeCell ref="M244:M245"/>
    <mergeCell ref="A244:A245"/>
    <mergeCell ref="B244:B245"/>
    <mergeCell ref="C244:C245"/>
    <mergeCell ref="D244:D245"/>
    <mergeCell ref="E244:E245"/>
    <mergeCell ref="F244:F245"/>
    <mergeCell ref="G244:G245"/>
    <mergeCell ref="H238:H239"/>
    <mergeCell ref="I238:I239"/>
    <mergeCell ref="J238:J239"/>
    <mergeCell ref="K238:K239"/>
    <mergeCell ref="L238:L239"/>
    <mergeCell ref="M238:M239"/>
    <mergeCell ref="A238:A239"/>
    <mergeCell ref="B238:B239"/>
    <mergeCell ref="C238:C239"/>
    <mergeCell ref="D238:D239"/>
    <mergeCell ref="E238:E239"/>
    <mergeCell ref="F238:F239"/>
    <mergeCell ref="G238:G239"/>
    <mergeCell ref="H240:H241"/>
    <mergeCell ref="I240:I241"/>
    <mergeCell ref="J240:J241"/>
    <mergeCell ref="K240:K241"/>
    <mergeCell ref="L240:L241"/>
    <mergeCell ref="M240:M241"/>
    <mergeCell ref="A240:A241"/>
    <mergeCell ref="B240:B241"/>
    <mergeCell ref="C240:C241"/>
    <mergeCell ref="D240:D241"/>
    <mergeCell ref="E240:E241"/>
    <mergeCell ref="F240:F241"/>
    <mergeCell ref="G240:G241"/>
    <mergeCell ref="H234:H235"/>
    <mergeCell ref="I234:I235"/>
    <mergeCell ref="J234:J235"/>
    <mergeCell ref="K234:K235"/>
    <mergeCell ref="L234:L235"/>
    <mergeCell ref="M234:M235"/>
    <mergeCell ref="A234:A235"/>
    <mergeCell ref="B234:B235"/>
    <mergeCell ref="C234:C235"/>
    <mergeCell ref="D234:D235"/>
    <mergeCell ref="E234:E235"/>
    <mergeCell ref="F234:F235"/>
    <mergeCell ref="G234:G235"/>
    <mergeCell ref="H236:H237"/>
    <mergeCell ref="I236:I237"/>
    <mergeCell ref="J236:J237"/>
    <mergeCell ref="K236:K237"/>
    <mergeCell ref="L236:L237"/>
    <mergeCell ref="M236:M237"/>
    <mergeCell ref="A236:A237"/>
    <mergeCell ref="B236:B237"/>
    <mergeCell ref="C236:C237"/>
    <mergeCell ref="D236:D237"/>
    <mergeCell ref="E236:E237"/>
    <mergeCell ref="F236:F237"/>
    <mergeCell ref="G236:G237"/>
    <mergeCell ref="H230:H231"/>
    <mergeCell ref="I230:I231"/>
    <mergeCell ref="J230:J231"/>
    <mergeCell ref="K230:K231"/>
    <mergeCell ref="L230:L231"/>
    <mergeCell ref="M230:M231"/>
    <mergeCell ref="A230:A231"/>
    <mergeCell ref="B230:B231"/>
    <mergeCell ref="C230:C231"/>
    <mergeCell ref="D230:D231"/>
    <mergeCell ref="E230:E231"/>
    <mergeCell ref="F230:F231"/>
    <mergeCell ref="G230:G231"/>
    <mergeCell ref="H232:H233"/>
    <mergeCell ref="I232:I233"/>
    <mergeCell ref="J232:J233"/>
    <mergeCell ref="K232:K233"/>
    <mergeCell ref="L232:L233"/>
    <mergeCell ref="M232:M233"/>
    <mergeCell ref="A232:A233"/>
    <mergeCell ref="B232:B233"/>
    <mergeCell ref="C232:C233"/>
    <mergeCell ref="D232:D233"/>
    <mergeCell ref="E232:E233"/>
    <mergeCell ref="F232:F233"/>
    <mergeCell ref="G232:G233"/>
    <mergeCell ref="H226:H227"/>
    <mergeCell ref="I226:I227"/>
    <mergeCell ref="J226:J227"/>
    <mergeCell ref="K226:K227"/>
    <mergeCell ref="L226:L227"/>
    <mergeCell ref="M226:M227"/>
    <mergeCell ref="A226:A227"/>
    <mergeCell ref="B226:B227"/>
    <mergeCell ref="C226:C227"/>
    <mergeCell ref="D226:D227"/>
    <mergeCell ref="E226:E227"/>
    <mergeCell ref="F226:F227"/>
    <mergeCell ref="G226:G227"/>
    <mergeCell ref="H228:H229"/>
    <mergeCell ref="I228:I229"/>
    <mergeCell ref="J228:J229"/>
    <mergeCell ref="K228:K229"/>
    <mergeCell ref="L228:L229"/>
    <mergeCell ref="M228:M229"/>
    <mergeCell ref="A228:A229"/>
    <mergeCell ref="B228:B229"/>
    <mergeCell ref="C228:C229"/>
    <mergeCell ref="D228:D229"/>
    <mergeCell ref="E228:E229"/>
    <mergeCell ref="F228:F229"/>
    <mergeCell ref="G228:G229"/>
    <mergeCell ref="H222:H223"/>
    <mergeCell ref="I222:I223"/>
    <mergeCell ref="J222:J223"/>
    <mergeCell ref="K222:K223"/>
    <mergeCell ref="L222:L223"/>
    <mergeCell ref="M222:M223"/>
    <mergeCell ref="A222:A223"/>
    <mergeCell ref="B222:B223"/>
    <mergeCell ref="C222:C223"/>
    <mergeCell ref="D222:D223"/>
    <mergeCell ref="E222:E223"/>
    <mergeCell ref="F222:F223"/>
    <mergeCell ref="G222:G223"/>
    <mergeCell ref="H224:H225"/>
    <mergeCell ref="I224:I225"/>
    <mergeCell ref="J224:J225"/>
    <mergeCell ref="K224:K225"/>
    <mergeCell ref="L224:L225"/>
    <mergeCell ref="M224:M225"/>
    <mergeCell ref="A224:A225"/>
    <mergeCell ref="B224:B225"/>
    <mergeCell ref="C224:C225"/>
    <mergeCell ref="D224:D225"/>
    <mergeCell ref="E224:E225"/>
    <mergeCell ref="F224:F225"/>
    <mergeCell ref="G224:G225"/>
    <mergeCell ref="H218:H219"/>
    <mergeCell ref="I218:I219"/>
    <mergeCell ref="J218:J219"/>
    <mergeCell ref="K218:K219"/>
    <mergeCell ref="L218:L219"/>
    <mergeCell ref="M218:M219"/>
    <mergeCell ref="A218:A219"/>
    <mergeCell ref="B218:B219"/>
    <mergeCell ref="C218:C219"/>
    <mergeCell ref="D218:D219"/>
    <mergeCell ref="E218:E219"/>
    <mergeCell ref="F218:F219"/>
    <mergeCell ref="G218:G219"/>
    <mergeCell ref="H220:H221"/>
    <mergeCell ref="I220:I221"/>
    <mergeCell ref="J220:J221"/>
    <mergeCell ref="K220:K221"/>
    <mergeCell ref="L220:L221"/>
    <mergeCell ref="M220:M221"/>
    <mergeCell ref="A220:A221"/>
    <mergeCell ref="B220:B221"/>
    <mergeCell ref="C220:C221"/>
    <mergeCell ref="D220:D221"/>
    <mergeCell ref="E220:E221"/>
    <mergeCell ref="F220:F221"/>
    <mergeCell ref="G220:G221"/>
    <mergeCell ref="H214:H215"/>
    <mergeCell ref="I214:I215"/>
    <mergeCell ref="J214:J215"/>
    <mergeCell ref="K214:K215"/>
    <mergeCell ref="L214:L215"/>
    <mergeCell ref="M214:M215"/>
    <mergeCell ref="A214:A215"/>
    <mergeCell ref="B214:B215"/>
    <mergeCell ref="C214:C215"/>
    <mergeCell ref="D214:D215"/>
    <mergeCell ref="E214:E215"/>
    <mergeCell ref="F214:F215"/>
    <mergeCell ref="G214:G215"/>
    <mergeCell ref="H216:H217"/>
    <mergeCell ref="I216:I217"/>
    <mergeCell ref="J216:J217"/>
    <mergeCell ref="K216:K217"/>
    <mergeCell ref="L216:L217"/>
    <mergeCell ref="M216:M217"/>
    <mergeCell ref="A216:A217"/>
    <mergeCell ref="B216:B217"/>
    <mergeCell ref="C216:C217"/>
    <mergeCell ref="D216:D217"/>
    <mergeCell ref="E216:E217"/>
    <mergeCell ref="F216:F217"/>
    <mergeCell ref="G216:G217"/>
    <mergeCell ref="H210:H211"/>
    <mergeCell ref="I210:I211"/>
    <mergeCell ref="J210:J211"/>
    <mergeCell ref="K210:K211"/>
    <mergeCell ref="L210:L211"/>
    <mergeCell ref="M210:M211"/>
    <mergeCell ref="A210:A211"/>
    <mergeCell ref="B210:B211"/>
    <mergeCell ref="C210:C211"/>
    <mergeCell ref="D210:D211"/>
    <mergeCell ref="E210:E211"/>
    <mergeCell ref="F210:F211"/>
    <mergeCell ref="G210:G211"/>
    <mergeCell ref="H212:H213"/>
    <mergeCell ref="I212:I213"/>
    <mergeCell ref="J212:J213"/>
    <mergeCell ref="K212:K213"/>
    <mergeCell ref="L212:L213"/>
    <mergeCell ref="M212:M213"/>
    <mergeCell ref="A212:A213"/>
    <mergeCell ref="B212:B213"/>
    <mergeCell ref="C212:C213"/>
    <mergeCell ref="D212:D213"/>
    <mergeCell ref="E212:E213"/>
    <mergeCell ref="F212:F213"/>
    <mergeCell ref="G212:G213"/>
    <mergeCell ref="H206:H207"/>
    <mergeCell ref="I206:I207"/>
    <mergeCell ref="J206:J207"/>
    <mergeCell ref="K206:K207"/>
    <mergeCell ref="L206:L207"/>
    <mergeCell ref="M206:M207"/>
    <mergeCell ref="A206:A207"/>
    <mergeCell ref="B206:B207"/>
    <mergeCell ref="C206:C207"/>
    <mergeCell ref="D206:D207"/>
    <mergeCell ref="E206:E207"/>
    <mergeCell ref="F206:F207"/>
    <mergeCell ref="G206:G207"/>
    <mergeCell ref="H208:H209"/>
    <mergeCell ref="I208:I209"/>
    <mergeCell ref="J208:J209"/>
    <mergeCell ref="K208:K209"/>
    <mergeCell ref="L208:L209"/>
    <mergeCell ref="M208:M209"/>
    <mergeCell ref="A208:A209"/>
    <mergeCell ref="B208:B209"/>
    <mergeCell ref="C208:C209"/>
    <mergeCell ref="D208:D209"/>
    <mergeCell ref="E208:E209"/>
    <mergeCell ref="F208:F209"/>
    <mergeCell ref="G208:G209"/>
    <mergeCell ref="H202:H203"/>
    <mergeCell ref="I202:I203"/>
    <mergeCell ref="J202:J203"/>
    <mergeCell ref="K202:K203"/>
    <mergeCell ref="L202:L203"/>
    <mergeCell ref="M202:M203"/>
    <mergeCell ref="A202:A203"/>
    <mergeCell ref="B202:B203"/>
    <mergeCell ref="C202:C203"/>
    <mergeCell ref="D202:D203"/>
    <mergeCell ref="E202:E203"/>
    <mergeCell ref="F202:F203"/>
    <mergeCell ref="G202:G203"/>
    <mergeCell ref="H204:H205"/>
    <mergeCell ref="I204:I205"/>
    <mergeCell ref="J204:J205"/>
    <mergeCell ref="K204:K205"/>
    <mergeCell ref="L204:L205"/>
    <mergeCell ref="M204:M205"/>
    <mergeCell ref="A204:A205"/>
    <mergeCell ref="B204:B205"/>
    <mergeCell ref="C204:C205"/>
    <mergeCell ref="D204:D205"/>
    <mergeCell ref="E204:E205"/>
    <mergeCell ref="F204:F205"/>
    <mergeCell ref="G204:G205"/>
    <mergeCell ref="H198:H199"/>
    <mergeCell ref="I198:I199"/>
    <mergeCell ref="J198:J199"/>
    <mergeCell ref="K198:K199"/>
    <mergeCell ref="L198:L199"/>
    <mergeCell ref="M198:M199"/>
    <mergeCell ref="A198:A199"/>
    <mergeCell ref="B198:B199"/>
    <mergeCell ref="C198:C199"/>
    <mergeCell ref="D198:D199"/>
    <mergeCell ref="E198:E199"/>
    <mergeCell ref="F198:F199"/>
    <mergeCell ref="G198:G199"/>
    <mergeCell ref="H200:H201"/>
    <mergeCell ref="I200:I201"/>
    <mergeCell ref="J200:J201"/>
    <mergeCell ref="K200:K201"/>
    <mergeCell ref="L200:L201"/>
    <mergeCell ref="M200:M201"/>
    <mergeCell ref="A200:A201"/>
    <mergeCell ref="B200:B201"/>
    <mergeCell ref="C200:C201"/>
    <mergeCell ref="D200:D201"/>
    <mergeCell ref="E200:E201"/>
    <mergeCell ref="F200:F201"/>
    <mergeCell ref="G200:G201"/>
    <mergeCell ref="H194:H195"/>
    <mergeCell ref="I194:I195"/>
    <mergeCell ref="J194:J195"/>
    <mergeCell ref="K194:K195"/>
    <mergeCell ref="L194:L195"/>
    <mergeCell ref="M194:M195"/>
    <mergeCell ref="A194:A195"/>
    <mergeCell ref="B194:B195"/>
    <mergeCell ref="C194:C195"/>
    <mergeCell ref="D194:D195"/>
    <mergeCell ref="E194:E195"/>
    <mergeCell ref="F194:F195"/>
    <mergeCell ref="G194:G195"/>
    <mergeCell ref="H196:H197"/>
    <mergeCell ref="I196:I197"/>
    <mergeCell ref="J196:J197"/>
    <mergeCell ref="K196:K197"/>
    <mergeCell ref="L196:L197"/>
    <mergeCell ref="M196:M197"/>
    <mergeCell ref="A196:A197"/>
    <mergeCell ref="B196:B197"/>
    <mergeCell ref="C196:C197"/>
    <mergeCell ref="D196:D197"/>
    <mergeCell ref="E196:E197"/>
    <mergeCell ref="F196:F197"/>
    <mergeCell ref="G196:G197"/>
    <mergeCell ref="H190:H191"/>
    <mergeCell ref="I190:I191"/>
    <mergeCell ref="J190:J191"/>
    <mergeCell ref="K190:K191"/>
    <mergeCell ref="L190:L191"/>
    <mergeCell ref="M190:M191"/>
    <mergeCell ref="A190:A191"/>
    <mergeCell ref="B190:B191"/>
    <mergeCell ref="C190:C191"/>
    <mergeCell ref="D190:D191"/>
    <mergeCell ref="E190:E191"/>
    <mergeCell ref="F190:F191"/>
    <mergeCell ref="G190:G191"/>
    <mergeCell ref="H192:H193"/>
    <mergeCell ref="I192:I193"/>
    <mergeCell ref="J192:J193"/>
    <mergeCell ref="K192:K193"/>
    <mergeCell ref="L192:L193"/>
    <mergeCell ref="M192:M193"/>
    <mergeCell ref="A192:A193"/>
    <mergeCell ref="B192:B193"/>
    <mergeCell ref="C192:C193"/>
    <mergeCell ref="D192:D193"/>
    <mergeCell ref="E192:E193"/>
    <mergeCell ref="F192:F193"/>
    <mergeCell ref="G192:G193"/>
    <mergeCell ref="H186:H187"/>
    <mergeCell ref="I186:I187"/>
    <mergeCell ref="J186:J187"/>
    <mergeCell ref="K186:K187"/>
    <mergeCell ref="L186:L187"/>
    <mergeCell ref="M186:M187"/>
    <mergeCell ref="A186:A187"/>
    <mergeCell ref="B186:B187"/>
    <mergeCell ref="C186:C187"/>
    <mergeCell ref="D186:D187"/>
    <mergeCell ref="E186:E187"/>
    <mergeCell ref="F186:F187"/>
    <mergeCell ref="G186:G187"/>
    <mergeCell ref="H188:H189"/>
    <mergeCell ref="I188:I189"/>
    <mergeCell ref="J188:J189"/>
    <mergeCell ref="K188:K189"/>
    <mergeCell ref="L188:L189"/>
    <mergeCell ref="M188:M189"/>
    <mergeCell ref="A188:A189"/>
    <mergeCell ref="B188:B189"/>
    <mergeCell ref="C188:C189"/>
    <mergeCell ref="D188:D189"/>
    <mergeCell ref="E188:E189"/>
    <mergeCell ref="F188:F189"/>
    <mergeCell ref="G188:G189"/>
    <mergeCell ref="H182:H183"/>
    <mergeCell ref="I182:I183"/>
    <mergeCell ref="J182:J183"/>
    <mergeCell ref="K182:K183"/>
    <mergeCell ref="L182:L183"/>
    <mergeCell ref="M182:M183"/>
    <mergeCell ref="A182:A183"/>
    <mergeCell ref="B182:B183"/>
    <mergeCell ref="C182:C183"/>
    <mergeCell ref="D182:D183"/>
    <mergeCell ref="E182:E183"/>
    <mergeCell ref="F182:F183"/>
    <mergeCell ref="G182:G183"/>
    <mergeCell ref="H184:H185"/>
    <mergeCell ref="I184:I185"/>
    <mergeCell ref="J184:J185"/>
    <mergeCell ref="K184:K185"/>
    <mergeCell ref="L184:L185"/>
    <mergeCell ref="M184:M185"/>
    <mergeCell ref="A184:A185"/>
    <mergeCell ref="B184:B185"/>
    <mergeCell ref="C184:C185"/>
    <mergeCell ref="D184:D185"/>
    <mergeCell ref="E184:E185"/>
    <mergeCell ref="F184:F185"/>
    <mergeCell ref="G184:G185"/>
    <mergeCell ref="H178:H179"/>
    <mergeCell ref="I178:I179"/>
    <mergeCell ref="J178:J179"/>
    <mergeCell ref="K178:K179"/>
    <mergeCell ref="L178:L179"/>
    <mergeCell ref="M178:M179"/>
    <mergeCell ref="A178:A179"/>
    <mergeCell ref="B178:B179"/>
    <mergeCell ref="C178:C179"/>
    <mergeCell ref="D178:D179"/>
    <mergeCell ref="E178:E179"/>
    <mergeCell ref="F178:F179"/>
    <mergeCell ref="G178:G179"/>
    <mergeCell ref="H180:H181"/>
    <mergeCell ref="I180:I181"/>
    <mergeCell ref="J180:J181"/>
    <mergeCell ref="K180:K181"/>
    <mergeCell ref="L180:L181"/>
    <mergeCell ref="M180:M181"/>
    <mergeCell ref="A180:A181"/>
    <mergeCell ref="B180:B181"/>
    <mergeCell ref="C180:C181"/>
    <mergeCell ref="D180:D181"/>
    <mergeCell ref="E180:E181"/>
    <mergeCell ref="F180:F181"/>
    <mergeCell ref="G180:G181"/>
    <mergeCell ref="H174:H175"/>
    <mergeCell ref="I174:I175"/>
    <mergeCell ref="J174:J175"/>
    <mergeCell ref="K174:K175"/>
    <mergeCell ref="L174:L175"/>
    <mergeCell ref="M174:M175"/>
    <mergeCell ref="A174:A175"/>
    <mergeCell ref="B174:B175"/>
    <mergeCell ref="C174:C175"/>
    <mergeCell ref="D174:D175"/>
    <mergeCell ref="E174:E175"/>
    <mergeCell ref="F174:F175"/>
    <mergeCell ref="G174:G175"/>
    <mergeCell ref="H176:H177"/>
    <mergeCell ref="I176:I177"/>
    <mergeCell ref="J176:J177"/>
    <mergeCell ref="K176:K177"/>
    <mergeCell ref="L176:L177"/>
    <mergeCell ref="M176:M177"/>
    <mergeCell ref="A176:A177"/>
    <mergeCell ref="B176:B177"/>
    <mergeCell ref="C176:C177"/>
    <mergeCell ref="D176:D177"/>
    <mergeCell ref="E176:E177"/>
    <mergeCell ref="F176:F177"/>
    <mergeCell ref="G176:G177"/>
    <mergeCell ref="H170:H171"/>
    <mergeCell ref="I170:I171"/>
    <mergeCell ref="J170:J171"/>
    <mergeCell ref="K170:K171"/>
    <mergeCell ref="L170:L171"/>
    <mergeCell ref="M170:M171"/>
    <mergeCell ref="A170:A171"/>
    <mergeCell ref="B170:B171"/>
    <mergeCell ref="C170:C171"/>
    <mergeCell ref="D170:D171"/>
    <mergeCell ref="E170:E171"/>
    <mergeCell ref="F170:F171"/>
    <mergeCell ref="G170:G171"/>
    <mergeCell ref="H172:H173"/>
    <mergeCell ref="I172:I173"/>
    <mergeCell ref="J172:J173"/>
    <mergeCell ref="K172:K173"/>
    <mergeCell ref="L172:L173"/>
    <mergeCell ref="M172:M173"/>
    <mergeCell ref="A172:A173"/>
    <mergeCell ref="B172:B173"/>
    <mergeCell ref="C172:C173"/>
    <mergeCell ref="D172:D173"/>
    <mergeCell ref="E172:E173"/>
    <mergeCell ref="F172:F173"/>
    <mergeCell ref="G172:G173"/>
    <mergeCell ref="H166:H167"/>
    <mergeCell ref="I166:I167"/>
    <mergeCell ref="J166:J167"/>
    <mergeCell ref="K166:K167"/>
    <mergeCell ref="L166:L167"/>
    <mergeCell ref="M166:M167"/>
    <mergeCell ref="A166:A167"/>
    <mergeCell ref="B166:B167"/>
    <mergeCell ref="C166:C167"/>
    <mergeCell ref="D166:D167"/>
    <mergeCell ref="E166:E167"/>
    <mergeCell ref="F166:F167"/>
    <mergeCell ref="G166:G167"/>
    <mergeCell ref="H168:H169"/>
    <mergeCell ref="I168:I169"/>
    <mergeCell ref="J168:J169"/>
    <mergeCell ref="K168:K169"/>
    <mergeCell ref="L168:L169"/>
    <mergeCell ref="M168:M169"/>
    <mergeCell ref="A168:A169"/>
    <mergeCell ref="B168:B169"/>
    <mergeCell ref="C168:C169"/>
    <mergeCell ref="D168:D169"/>
    <mergeCell ref="E168:E169"/>
    <mergeCell ref="F168:F169"/>
    <mergeCell ref="G168:G169"/>
    <mergeCell ref="H162:H163"/>
    <mergeCell ref="I162:I163"/>
    <mergeCell ref="J162:J163"/>
    <mergeCell ref="K162:K163"/>
    <mergeCell ref="L162:L163"/>
    <mergeCell ref="M162:M163"/>
    <mergeCell ref="A162:A163"/>
    <mergeCell ref="B162:B163"/>
    <mergeCell ref="C162:C163"/>
    <mergeCell ref="D162:D163"/>
    <mergeCell ref="E162:E163"/>
    <mergeCell ref="F162:F163"/>
    <mergeCell ref="G162:G163"/>
    <mergeCell ref="H164:H165"/>
    <mergeCell ref="I164:I165"/>
    <mergeCell ref="J164:J165"/>
    <mergeCell ref="K164:K165"/>
    <mergeCell ref="L164:L165"/>
    <mergeCell ref="M164:M165"/>
    <mergeCell ref="A164:A165"/>
    <mergeCell ref="B164:B165"/>
    <mergeCell ref="C164:C165"/>
    <mergeCell ref="D164:D165"/>
    <mergeCell ref="E164:E165"/>
    <mergeCell ref="F164:F165"/>
    <mergeCell ref="G164:G165"/>
    <mergeCell ref="H158:H159"/>
    <mergeCell ref="I158:I159"/>
    <mergeCell ref="J158:J159"/>
    <mergeCell ref="K158:K159"/>
    <mergeCell ref="L158:L159"/>
    <mergeCell ref="M158:M159"/>
    <mergeCell ref="A158:A159"/>
    <mergeCell ref="B158:B159"/>
    <mergeCell ref="C158:C159"/>
    <mergeCell ref="D158:D159"/>
    <mergeCell ref="E158:E159"/>
    <mergeCell ref="F158:F159"/>
    <mergeCell ref="G158:G159"/>
    <mergeCell ref="H160:H161"/>
    <mergeCell ref="I160:I161"/>
    <mergeCell ref="J160:J161"/>
    <mergeCell ref="K160:K161"/>
    <mergeCell ref="L160:L161"/>
    <mergeCell ref="M160:M161"/>
    <mergeCell ref="A160:A161"/>
    <mergeCell ref="B160:B161"/>
    <mergeCell ref="C160:C161"/>
    <mergeCell ref="D160:D161"/>
    <mergeCell ref="E160:E161"/>
    <mergeCell ref="F160:F161"/>
    <mergeCell ref="G160:G161"/>
    <mergeCell ref="H154:H155"/>
    <mergeCell ref="I154:I155"/>
    <mergeCell ref="J154:J155"/>
    <mergeCell ref="K154:K155"/>
    <mergeCell ref="L154:L155"/>
    <mergeCell ref="M154:M155"/>
    <mergeCell ref="A154:A155"/>
    <mergeCell ref="B154:B155"/>
    <mergeCell ref="C154:C155"/>
    <mergeCell ref="D154:D155"/>
    <mergeCell ref="E154:E155"/>
    <mergeCell ref="F154:F155"/>
    <mergeCell ref="G154:G155"/>
    <mergeCell ref="H156:H157"/>
    <mergeCell ref="I156:I157"/>
    <mergeCell ref="J156:J157"/>
    <mergeCell ref="K156:K157"/>
    <mergeCell ref="L156:L157"/>
    <mergeCell ref="M156:M157"/>
    <mergeCell ref="A156:A157"/>
    <mergeCell ref="B156:B157"/>
    <mergeCell ref="C156:C157"/>
    <mergeCell ref="D156:D157"/>
    <mergeCell ref="E156:E157"/>
    <mergeCell ref="F156:F157"/>
    <mergeCell ref="G156:G157"/>
    <mergeCell ref="H150:H151"/>
    <mergeCell ref="I150:I151"/>
    <mergeCell ref="J150:J151"/>
    <mergeCell ref="K150:K151"/>
    <mergeCell ref="L150:L151"/>
    <mergeCell ref="M150:M151"/>
    <mergeCell ref="A150:A151"/>
    <mergeCell ref="B150:B151"/>
    <mergeCell ref="C150:C151"/>
    <mergeCell ref="D150:D151"/>
    <mergeCell ref="E150:E151"/>
    <mergeCell ref="F150:F151"/>
    <mergeCell ref="G150:G151"/>
    <mergeCell ref="H152:H153"/>
    <mergeCell ref="I152:I153"/>
    <mergeCell ref="J152:J153"/>
    <mergeCell ref="K152:K153"/>
    <mergeCell ref="L152:L153"/>
    <mergeCell ref="M152:M153"/>
    <mergeCell ref="A152:A153"/>
    <mergeCell ref="B152:B153"/>
    <mergeCell ref="C152:C153"/>
    <mergeCell ref="D152:D153"/>
    <mergeCell ref="E152:E153"/>
    <mergeCell ref="F152:F153"/>
    <mergeCell ref="G152:G153"/>
    <mergeCell ref="H146:H147"/>
    <mergeCell ref="I146:I147"/>
    <mergeCell ref="J146:J147"/>
    <mergeCell ref="K146:K147"/>
    <mergeCell ref="L146:L147"/>
    <mergeCell ref="M146:M147"/>
    <mergeCell ref="A146:A147"/>
    <mergeCell ref="B146:B147"/>
    <mergeCell ref="C146:C147"/>
    <mergeCell ref="D146:D147"/>
    <mergeCell ref="E146:E147"/>
    <mergeCell ref="F146:F147"/>
    <mergeCell ref="G146:G147"/>
    <mergeCell ref="H148:H149"/>
    <mergeCell ref="I148:I149"/>
    <mergeCell ref="J148:J149"/>
    <mergeCell ref="K148:K149"/>
    <mergeCell ref="L148:L149"/>
    <mergeCell ref="M148:M149"/>
    <mergeCell ref="A148:A149"/>
    <mergeCell ref="B148:B149"/>
    <mergeCell ref="C148:C149"/>
    <mergeCell ref="D148:D149"/>
    <mergeCell ref="E148:E149"/>
    <mergeCell ref="F148:F149"/>
    <mergeCell ref="G148:G149"/>
    <mergeCell ref="H142:H143"/>
    <mergeCell ref="I142:I143"/>
    <mergeCell ref="J142:J143"/>
    <mergeCell ref="K142:K143"/>
    <mergeCell ref="L142:L143"/>
    <mergeCell ref="M142:M143"/>
    <mergeCell ref="A142:A143"/>
    <mergeCell ref="B142:B143"/>
    <mergeCell ref="C142:C143"/>
    <mergeCell ref="D142:D143"/>
    <mergeCell ref="E142:E143"/>
    <mergeCell ref="F142:F143"/>
    <mergeCell ref="G142:G143"/>
    <mergeCell ref="H144:H145"/>
    <mergeCell ref="I144:I145"/>
    <mergeCell ref="J144:J145"/>
    <mergeCell ref="K144:K145"/>
    <mergeCell ref="L144:L145"/>
    <mergeCell ref="M144:M145"/>
    <mergeCell ref="A144:A145"/>
    <mergeCell ref="B144:B145"/>
    <mergeCell ref="C144:C145"/>
    <mergeCell ref="D144:D145"/>
    <mergeCell ref="E144:E145"/>
    <mergeCell ref="F144:F145"/>
    <mergeCell ref="G144:G145"/>
    <mergeCell ref="H138:H139"/>
    <mergeCell ref="I138:I139"/>
    <mergeCell ref="J138:J139"/>
    <mergeCell ref="K138:K139"/>
    <mergeCell ref="L138:L139"/>
    <mergeCell ref="M138:M139"/>
    <mergeCell ref="A138:A139"/>
    <mergeCell ref="B138:B139"/>
    <mergeCell ref="C138:C139"/>
    <mergeCell ref="D138:D139"/>
    <mergeCell ref="E138:E139"/>
    <mergeCell ref="F138:F139"/>
    <mergeCell ref="G138:G139"/>
    <mergeCell ref="H140:H141"/>
    <mergeCell ref="I140:I141"/>
    <mergeCell ref="J140:J141"/>
    <mergeCell ref="K140:K141"/>
    <mergeCell ref="L140:L141"/>
    <mergeCell ref="M140:M141"/>
    <mergeCell ref="A140:A141"/>
    <mergeCell ref="B140:B141"/>
    <mergeCell ref="C140:C141"/>
    <mergeCell ref="D140:D141"/>
    <mergeCell ref="E140:E141"/>
    <mergeCell ref="F140:F141"/>
    <mergeCell ref="G140:G141"/>
    <mergeCell ref="H134:H135"/>
    <mergeCell ref="I134:I135"/>
    <mergeCell ref="J134:J135"/>
    <mergeCell ref="K134:K135"/>
    <mergeCell ref="L134:L135"/>
    <mergeCell ref="M134:M135"/>
    <mergeCell ref="A134:A135"/>
    <mergeCell ref="B134:B135"/>
    <mergeCell ref="C134:C135"/>
    <mergeCell ref="D134:D135"/>
    <mergeCell ref="E134:E135"/>
    <mergeCell ref="F134:F135"/>
    <mergeCell ref="G134:G135"/>
    <mergeCell ref="H136:H137"/>
    <mergeCell ref="I136:I137"/>
    <mergeCell ref="J136:J137"/>
    <mergeCell ref="K136:K137"/>
    <mergeCell ref="L136:L137"/>
    <mergeCell ref="M136:M137"/>
    <mergeCell ref="A136:A137"/>
    <mergeCell ref="B136:B137"/>
    <mergeCell ref="C136:C137"/>
    <mergeCell ref="D136:D137"/>
    <mergeCell ref="E136:E137"/>
    <mergeCell ref="F136:F137"/>
    <mergeCell ref="G136:G137"/>
    <mergeCell ref="H130:H131"/>
    <mergeCell ref="I130:I131"/>
    <mergeCell ref="J130:J131"/>
    <mergeCell ref="K130:K131"/>
    <mergeCell ref="L130:L131"/>
    <mergeCell ref="M130:M131"/>
    <mergeCell ref="A130:A131"/>
    <mergeCell ref="B130:B131"/>
    <mergeCell ref="C130:C131"/>
    <mergeCell ref="D130:D131"/>
    <mergeCell ref="E130:E131"/>
    <mergeCell ref="F130:F131"/>
    <mergeCell ref="G130:G131"/>
    <mergeCell ref="H132:H133"/>
    <mergeCell ref="I132:I133"/>
    <mergeCell ref="J132:J133"/>
    <mergeCell ref="K132:K133"/>
    <mergeCell ref="L132:L133"/>
    <mergeCell ref="M132:M133"/>
    <mergeCell ref="A132:A133"/>
    <mergeCell ref="B132:B133"/>
    <mergeCell ref="C132:C133"/>
    <mergeCell ref="D132:D133"/>
    <mergeCell ref="E132:E133"/>
    <mergeCell ref="F132:F133"/>
    <mergeCell ref="G132:G133"/>
    <mergeCell ref="H126:H127"/>
    <mergeCell ref="I126:I127"/>
    <mergeCell ref="J126:J127"/>
    <mergeCell ref="K126:K127"/>
    <mergeCell ref="L126:L127"/>
    <mergeCell ref="M126:M127"/>
    <mergeCell ref="A126:A127"/>
    <mergeCell ref="B126:B127"/>
    <mergeCell ref="C126:C127"/>
    <mergeCell ref="D126:D127"/>
    <mergeCell ref="E126:E127"/>
    <mergeCell ref="F126:F127"/>
    <mergeCell ref="G126:G127"/>
    <mergeCell ref="H128:H129"/>
    <mergeCell ref="I128:I129"/>
    <mergeCell ref="J128:J129"/>
    <mergeCell ref="K128:K129"/>
    <mergeCell ref="L128:L129"/>
    <mergeCell ref="M128:M129"/>
    <mergeCell ref="A128:A129"/>
    <mergeCell ref="B128:B129"/>
    <mergeCell ref="C128:C129"/>
    <mergeCell ref="D128:D129"/>
    <mergeCell ref="E128:E129"/>
    <mergeCell ref="F128:F129"/>
    <mergeCell ref="G128:G129"/>
    <mergeCell ref="H122:H123"/>
    <mergeCell ref="I122:I123"/>
    <mergeCell ref="J122:J123"/>
    <mergeCell ref="K122:K123"/>
    <mergeCell ref="L122:L123"/>
    <mergeCell ref="M122:M123"/>
    <mergeCell ref="A122:A123"/>
    <mergeCell ref="B122:B123"/>
    <mergeCell ref="C122:C123"/>
    <mergeCell ref="D122:D123"/>
    <mergeCell ref="E122:E123"/>
    <mergeCell ref="F122:F123"/>
    <mergeCell ref="G122:G123"/>
    <mergeCell ref="H124:H125"/>
    <mergeCell ref="I124:I125"/>
    <mergeCell ref="J124:J125"/>
    <mergeCell ref="K124:K125"/>
    <mergeCell ref="L124:L125"/>
    <mergeCell ref="M124:M125"/>
    <mergeCell ref="A124:A125"/>
    <mergeCell ref="B124:B125"/>
    <mergeCell ref="C124:C125"/>
    <mergeCell ref="D124:D125"/>
    <mergeCell ref="E124:E125"/>
    <mergeCell ref="F124:F125"/>
    <mergeCell ref="G124:G125"/>
    <mergeCell ref="H118:H119"/>
    <mergeCell ref="I118:I119"/>
    <mergeCell ref="J118:J119"/>
    <mergeCell ref="K118:K119"/>
    <mergeCell ref="L118:L119"/>
    <mergeCell ref="M118:M119"/>
    <mergeCell ref="A118:A119"/>
    <mergeCell ref="B118:B119"/>
    <mergeCell ref="C118:C119"/>
    <mergeCell ref="D118:D119"/>
    <mergeCell ref="E118:E119"/>
    <mergeCell ref="F118:F119"/>
    <mergeCell ref="G118:G119"/>
    <mergeCell ref="H120:H121"/>
    <mergeCell ref="I120:I121"/>
    <mergeCell ref="J120:J121"/>
    <mergeCell ref="K120:K121"/>
    <mergeCell ref="L120:L121"/>
    <mergeCell ref="M120:M121"/>
    <mergeCell ref="A120:A121"/>
    <mergeCell ref="B120:B121"/>
    <mergeCell ref="C120:C121"/>
    <mergeCell ref="D120:D121"/>
    <mergeCell ref="E120:E121"/>
    <mergeCell ref="F120:F121"/>
    <mergeCell ref="G120:G121"/>
    <mergeCell ref="H114:H115"/>
    <mergeCell ref="I114:I115"/>
    <mergeCell ref="J114:J115"/>
    <mergeCell ref="K114:K115"/>
    <mergeCell ref="L114:L115"/>
    <mergeCell ref="M114:M115"/>
    <mergeCell ref="A114:A115"/>
    <mergeCell ref="B114:B115"/>
    <mergeCell ref="C114:C115"/>
    <mergeCell ref="D114:D115"/>
    <mergeCell ref="E114:E115"/>
    <mergeCell ref="F114:F115"/>
    <mergeCell ref="G114:G115"/>
    <mergeCell ref="H116:H117"/>
    <mergeCell ref="I116:I117"/>
    <mergeCell ref="J116:J117"/>
    <mergeCell ref="K116:K117"/>
    <mergeCell ref="L116:L117"/>
    <mergeCell ref="M116:M117"/>
    <mergeCell ref="A116:A117"/>
    <mergeCell ref="B116:B117"/>
    <mergeCell ref="C116:C117"/>
    <mergeCell ref="D116:D117"/>
    <mergeCell ref="E116:E117"/>
    <mergeCell ref="F116:F117"/>
    <mergeCell ref="G116:G117"/>
    <mergeCell ref="H110:H111"/>
    <mergeCell ref="I110:I111"/>
    <mergeCell ref="J110:J111"/>
    <mergeCell ref="K110:K111"/>
    <mergeCell ref="L110:L111"/>
    <mergeCell ref="M110:M111"/>
    <mergeCell ref="A110:A111"/>
    <mergeCell ref="B110:B111"/>
    <mergeCell ref="C110:C111"/>
    <mergeCell ref="D110:D111"/>
    <mergeCell ref="E110:E111"/>
    <mergeCell ref="F110:F111"/>
    <mergeCell ref="G110:G111"/>
    <mergeCell ref="H112:H113"/>
    <mergeCell ref="I112:I113"/>
    <mergeCell ref="J112:J113"/>
    <mergeCell ref="K112:K113"/>
    <mergeCell ref="L112:L113"/>
    <mergeCell ref="M112:M113"/>
    <mergeCell ref="A112:A113"/>
    <mergeCell ref="B112:B113"/>
    <mergeCell ref="C112:C113"/>
    <mergeCell ref="D112:D113"/>
    <mergeCell ref="E112:E113"/>
    <mergeCell ref="F112:F113"/>
    <mergeCell ref="G112:G113"/>
    <mergeCell ref="H106:H107"/>
    <mergeCell ref="I106:I107"/>
    <mergeCell ref="J106:J107"/>
    <mergeCell ref="K106:K107"/>
    <mergeCell ref="L106:L107"/>
    <mergeCell ref="M106:M107"/>
    <mergeCell ref="A106:A107"/>
    <mergeCell ref="B106:B107"/>
    <mergeCell ref="C106:C107"/>
    <mergeCell ref="D106:D107"/>
    <mergeCell ref="E106:E107"/>
    <mergeCell ref="F106:F107"/>
    <mergeCell ref="G106:G107"/>
    <mergeCell ref="H108:H109"/>
    <mergeCell ref="I108:I109"/>
    <mergeCell ref="J108:J109"/>
    <mergeCell ref="K108:K109"/>
    <mergeCell ref="L108:L109"/>
    <mergeCell ref="M108:M109"/>
    <mergeCell ref="A108:A109"/>
    <mergeCell ref="B108:B109"/>
    <mergeCell ref="C108:C109"/>
    <mergeCell ref="D108:D109"/>
    <mergeCell ref="E108:E109"/>
    <mergeCell ref="F108:F109"/>
    <mergeCell ref="G108:G109"/>
    <mergeCell ref="H102:H103"/>
    <mergeCell ref="I102:I103"/>
    <mergeCell ref="J102:J103"/>
    <mergeCell ref="K102:K103"/>
    <mergeCell ref="L102:L103"/>
    <mergeCell ref="M102:M103"/>
    <mergeCell ref="A102:A103"/>
    <mergeCell ref="B102:B103"/>
    <mergeCell ref="C102:C103"/>
    <mergeCell ref="D102:D103"/>
    <mergeCell ref="E102:E103"/>
    <mergeCell ref="F102:F103"/>
    <mergeCell ref="G102:G103"/>
    <mergeCell ref="H104:H105"/>
    <mergeCell ref="I104:I105"/>
    <mergeCell ref="J104:J105"/>
    <mergeCell ref="K104:K105"/>
    <mergeCell ref="L104:L105"/>
    <mergeCell ref="M104:M105"/>
    <mergeCell ref="A104:A105"/>
    <mergeCell ref="B104:B105"/>
    <mergeCell ref="C104:C105"/>
    <mergeCell ref="D104:D105"/>
    <mergeCell ref="E104:E105"/>
    <mergeCell ref="F104:F105"/>
    <mergeCell ref="G104:G105"/>
    <mergeCell ref="H98:H99"/>
    <mergeCell ref="I98:I99"/>
    <mergeCell ref="J98:J99"/>
    <mergeCell ref="K98:K99"/>
    <mergeCell ref="L98:L99"/>
    <mergeCell ref="M98:M99"/>
    <mergeCell ref="A98:A99"/>
    <mergeCell ref="B98:B99"/>
    <mergeCell ref="C98:C99"/>
    <mergeCell ref="D98:D99"/>
    <mergeCell ref="E98:E99"/>
    <mergeCell ref="F98:F99"/>
    <mergeCell ref="G98:G99"/>
    <mergeCell ref="H100:H101"/>
    <mergeCell ref="I100:I101"/>
    <mergeCell ref="J100:J101"/>
    <mergeCell ref="K100:K101"/>
    <mergeCell ref="L100:L101"/>
    <mergeCell ref="M100:M101"/>
    <mergeCell ref="A100:A101"/>
    <mergeCell ref="B100:B101"/>
    <mergeCell ref="C100:C101"/>
    <mergeCell ref="D100:D101"/>
    <mergeCell ref="E100:E101"/>
    <mergeCell ref="F100:F101"/>
    <mergeCell ref="G100:G101"/>
    <mergeCell ref="H94:H95"/>
    <mergeCell ref="I94:I95"/>
    <mergeCell ref="J94:J95"/>
    <mergeCell ref="K94:K95"/>
    <mergeCell ref="L94:L95"/>
    <mergeCell ref="M94:M95"/>
    <mergeCell ref="A94:A95"/>
    <mergeCell ref="B94:B95"/>
    <mergeCell ref="C94:C95"/>
    <mergeCell ref="D94:D95"/>
    <mergeCell ref="E94:E95"/>
    <mergeCell ref="F94:F95"/>
    <mergeCell ref="G94:G95"/>
    <mergeCell ref="H96:H97"/>
    <mergeCell ref="I96:I97"/>
    <mergeCell ref="J96:J97"/>
    <mergeCell ref="K96:K97"/>
    <mergeCell ref="L96:L97"/>
    <mergeCell ref="M96:M97"/>
    <mergeCell ref="A96:A97"/>
    <mergeCell ref="B96:B97"/>
    <mergeCell ref="C96:C97"/>
    <mergeCell ref="D96:D97"/>
    <mergeCell ref="E96:E97"/>
    <mergeCell ref="F96:F97"/>
    <mergeCell ref="G96:G97"/>
    <mergeCell ref="H90:H91"/>
    <mergeCell ref="I90:I91"/>
    <mergeCell ref="J90:J91"/>
    <mergeCell ref="K90:K91"/>
    <mergeCell ref="L90:L91"/>
    <mergeCell ref="M90:M91"/>
    <mergeCell ref="A90:A91"/>
    <mergeCell ref="B90:B91"/>
    <mergeCell ref="C90:C91"/>
    <mergeCell ref="D90:D91"/>
    <mergeCell ref="E90:E91"/>
    <mergeCell ref="F90:F91"/>
    <mergeCell ref="G90:G91"/>
    <mergeCell ref="H92:H93"/>
    <mergeCell ref="I92:I93"/>
    <mergeCell ref="J92:J93"/>
    <mergeCell ref="K92:K93"/>
    <mergeCell ref="L92:L93"/>
    <mergeCell ref="M92:M93"/>
    <mergeCell ref="A92:A93"/>
    <mergeCell ref="B92:B93"/>
    <mergeCell ref="C92:C93"/>
    <mergeCell ref="D92:D93"/>
    <mergeCell ref="E92:E93"/>
    <mergeCell ref="F92:F93"/>
    <mergeCell ref="G92:G93"/>
    <mergeCell ref="H86:H87"/>
    <mergeCell ref="I86:I87"/>
    <mergeCell ref="J86:J87"/>
    <mergeCell ref="K86:K87"/>
    <mergeCell ref="L86:L87"/>
    <mergeCell ref="M86:M87"/>
    <mergeCell ref="A86:A87"/>
    <mergeCell ref="B86:B87"/>
    <mergeCell ref="C86:C87"/>
    <mergeCell ref="D86:D87"/>
    <mergeCell ref="E86:E87"/>
    <mergeCell ref="F86:F87"/>
    <mergeCell ref="G86:G87"/>
    <mergeCell ref="H88:H89"/>
    <mergeCell ref="I88:I89"/>
    <mergeCell ref="J88:J89"/>
    <mergeCell ref="K88:K89"/>
    <mergeCell ref="L88:L89"/>
    <mergeCell ref="M88:M89"/>
    <mergeCell ref="A88:A89"/>
    <mergeCell ref="B88:B89"/>
    <mergeCell ref="C88:C89"/>
    <mergeCell ref="D88:D89"/>
    <mergeCell ref="E88:E89"/>
    <mergeCell ref="F88:F89"/>
    <mergeCell ref="G88:G89"/>
    <mergeCell ref="H82:H83"/>
    <mergeCell ref="I82:I83"/>
    <mergeCell ref="J82:J83"/>
    <mergeCell ref="K82:K83"/>
    <mergeCell ref="L82:L83"/>
    <mergeCell ref="M82:M83"/>
    <mergeCell ref="A82:A83"/>
    <mergeCell ref="B82:B83"/>
    <mergeCell ref="C82:C83"/>
    <mergeCell ref="D82:D83"/>
    <mergeCell ref="E82:E83"/>
    <mergeCell ref="F82:F83"/>
    <mergeCell ref="G82:G83"/>
    <mergeCell ref="H84:H85"/>
    <mergeCell ref="I84:I85"/>
    <mergeCell ref="J84:J85"/>
    <mergeCell ref="K84:K85"/>
    <mergeCell ref="L84:L85"/>
    <mergeCell ref="M84:M85"/>
    <mergeCell ref="A84:A85"/>
    <mergeCell ref="B84:B85"/>
    <mergeCell ref="C84:C85"/>
    <mergeCell ref="D84:D85"/>
    <mergeCell ref="E84:E85"/>
    <mergeCell ref="F84:F85"/>
    <mergeCell ref="G84:G85"/>
    <mergeCell ref="H78:H79"/>
    <mergeCell ref="I78:I79"/>
    <mergeCell ref="J78:J79"/>
    <mergeCell ref="K78:K79"/>
    <mergeCell ref="L78:L79"/>
    <mergeCell ref="M78:M79"/>
    <mergeCell ref="A78:A79"/>
    <mergeCell ref="B78:B79"/>
    <mergeCell ref="C78:C79"/>
    <mergeCell ref="D78:D79"/>
    <mergeCell ref="E78:E79"/>
    <mergeCell ref="F78:F79"/>
    <mergeCell ref="G78:G79"/>
    <mergeCell ref="H80:H81"/>
    <mergeCell ref="I80:I81"/>
    <mergeCell ref="J80:J81"/>
    <mergeCell ref="K80:K81"/>
    <mergeCell ref="L80:L81"/>
    <mergeCell ref="M80:M81"/>
    <mergeCell ref="A80:A81"/>
    <mergeCell ref="B80:B81"/>
    <mergeCell ref="C80:C81"/>
    <mergeCell ref="D80:D81"/>
    <mergeCell ref="E80:E81"/>
    <mergeCell ref="F80:F81"/>
    <mergeCell ref="G80:G81"/>
    <mergeCell ref="H74:H75"/>
    <mergeCell ref="I74:I75"/>
    <mergeCell ref="J74:J75"/>
    <mergeCell ref="K74:K75"/>
    <mergeCell ref="L74:L75"/>
    <mergeCell ref="M74:M75"/>
    <mergeCell ref="A74:A75"/>
    <mergeCell ref="B74:B75"/>
    <mergeCell ref="C74:C75"/>
    <mergeCell ref="D74:D75"/>
    <mergeCell ref="E74:E75"/>
    <mergeCell ref="F74:F75"/>
    <mergeCell ref="G74:G75"/>
    <mergeCell ref="H76:H77"/>
    <mergeCell ref="I76:I77"/>
    <mergeCell ref="J76:J77"/>
    <mergeCell ref="K76:K77"/>
    <mergeCell ref="L76:L77"/>
    <mergeCell ref="M76:M77"/>
    <mergeCell ref="A76:A77"/>
    <mergeCell ref="B76:B77"/>
    <mergeCell ref="C76:C77"/>
    <mergeCell ref="D76:D77"/>
    <mergeCell ref="E76:E77"/>
    <mergeCell ref="F76:F77"/>
    <mergeCell ref="G76:G77"/>
    <mergeCell ref="H70:H71"/>
    <mergeCell ref="I70:I71"/>
    <mergeCell ref="J70:J71"/>
    <mergeCell ref="K70:K71"/>
    <mergeCell ref="L70:L71"/>
    <mergeCell ref="M70:M71"/>
    <mergeCell ref="A70:A71"/>
    <mergeCell ref="B70:B71"/>
    <mergeCell ref="C70:C71"/>
    <mergeCell ref="D70:D71"/>
    <mergeCell ref="E70:E71"/>
    <mergeCell ref="F70:F71"/>
    <mergeCell ref="G70:G71"/>
    <mergeCell ref="H72:H73"/>
    <mergeCell ref="I72:I73"/>
    <mergeCell ref="J72:J73"/>
    <mergeCell ref="K72:K73"/>
    <mergeCell ref="L72:L73"/>
    <mergeCell ref="M72:M73"/>
    <mergeCell ref="A72:A73"/>
    <mergeCell ref="B72:B73"/>
    <mergeCell ref="C72:C73"/>
    <mergeCell ref="D72:D73"/>
    <mergeCell ref="E72:E73"/>
    <mergeCell ref="F72:F73"/>
    <mergeCell ref="G72:G73"/>
    <mergeCell ref="H66:H67"/>
    <mergeCell ref="I66:I67"/>
    <mergeCell ref="J66:J67"/>
    <mergeCell ref="K66:K67"/>
    <mergeCell ref="L66:L67"/>
    <mergeCell ref="M66:M67"/>
    <mergeCell ref="A66:A67"/>
    <mergeCell ref="B66:B67"/>
    <mergeCell ref="C66:C67"/>
    <mergeCell ref="D66:D67"/>
    <mergeCell ref="E66:E67"/>
    <mergeCell ref="F66:F67"/>
    <mergeCell ref="G66:G67"/>
    <mergeCell ref="H68:H69"/>
    <mergeCell ref="I68:I69"/>
    <mergeCell ref="J68:J69"/>
    <mergeCell ref="K68:K69"/>
    <mergeCell ref="L68:L69"/>
    <mergeCell ref="M68:M69"/>
    <mergeCell ref="A68:A69"/>
    <mergeCell ref="B68:B69"/>
    <mergeCell ref="C68:C69"/>
    <mergeCell ref="D68:D69"/>
    <mergeCell ref="E68:E69"/>
    <mergeCell ref="F68:F69"/>
    <mergeCell ref="G68:G69"/>
    <mergeCell ref="H62:H63"/>
    <mergeCell ref="I62:I63"/>
    <mergeCell ref="J62:J63"/>
    <mergeCell ref="K62:K63"/>
    <mergeCell ref="L62:L63"/>
    <mergeCell ref="M62:M63"/>
    <mergeCell ref="A62:A63"/>
    <mergeCell ref="B62:B63"/>
    <mergeCell ref="C62:C63"/>
    <mergeCell ref="D62:D63"/>
    <mergeCell ref="E62:E63"/>
    <mergeCell ref="F62:F63"/>
    <mergeCell ref="G62:G63"/>
    <mergeCell ref="H64:H65"/>
    <mergeCell ref="I64:I65"/>
    <mergeCell ref="J64:J65"/>
    <mergeCell ref="K64:K65"/>
    <mergeCell ref="L64:L65"/>
    <mergeCell ref="M64:M65"/>
    <mergeCell ref="A64:A65"/>
    <mergeCell ref="B64:B65"/>
    <mergeCell ref="C64:C65"/>
    <mergeCell ref="D64:D65"/>
    <mergeCell ref="E64:E65"/>
    <mergeCell ref="F64:F65"/>
    <mergeCell ref="G64:G65"/>
    <mergeCell ref="H58:H59"/>
    <mergeCell ref="I58:I59"/>
    <mergeCell ref="J58:J59"/>
    <mergeCell ref="K58:K59"/>
    <mergeCell ref="L58:L59"/>
    <mergeCell ref="M58:M59"/>
    <mergeCell ref="A58:A59"/>
    <mergeCell ref="B58:B59"/>
    <mergeCell ref="C58:C59"/>
    <mergeCell ref="D58:D59"/>
    <mergeCell ref="E58:E59"/>
    <mergeCell ref="F58:F59"/>
    <mergeCell ref="G58:G59"/>
    <mergeCell ref="H60:H61"/>
    <mergeCell ref="I60:I61"/>
    <mergeCell ref="J60:J61"/>
    <mergeCell ref="K60:K61"/>
    <mergeCell ref="L60:L61"/>
    <mergeCell ref="M60:M61"/>
    <mergeCell ref="A60:A61"/>
    <mergeCell ref="B60:B61"/>
    <mergeCell ref="C60:C61"/>
    <mergeCell ref="D60:D61"/>
    <mergeCell ref="E60:E61"/>
    <mergeCell ref="F60:F61"/>
    <mergeCell ref="G60:G61"/>
    <mergeCell ref="H54:H55"/>
    <mergeCell ref="I54:I55"/>
    <mergeCell ref="J54:J55"/>
    <mergeCell ref="K54:K55"/>
    <mergeCell ref="L54:L55"/>
    <mergeCell ref="M54:M55"/>
    <mergeCell ref="A54:A55"/>
    <mergeCell ref="B54:B55"/>
    <mergeCell ref="C54:C55"/>
    <mergeCell ref="D54:D55"/>
    <mergeCell ref="E54:E55"/>
    <mergeCell ref="F54:F55"/>
    <mergeCell ref="G54:G55"/>
    <mergeCell ref="H56:H57"/>
    <mergeCell ref="I56:I57"/>
    <mergeCell ref="J56:J57"/>
    <mergeCell ref="K56:K57"/>
    <mergeCell ref="L56:L57"/>
    <mergeCell ref="M56:M57"/>
    <mergeCell ref="A56:A57"/>
    <mergeCell ref="B56:B57"/>
    <mergeCell ref="C56:C57"/>
    <mergeCell ref="D56:D57"/>
    <mergeCell ref="E56:E57"/>
    <mergeCell ref="F56:F57"/>
    <mergeCell ref="G56:G57"/>
    <mergeCell ref="H50:H51"/>
    <mergeCell ref="I50:I51"/>
    <mergeCell ref="J50:J51"/>
    <mergeCell ref="K50:K51"/>
    <mergeCell ref="L50:L51"/>
    <mergeCell ref="M50:M51"/>
    <mergeCell ref="A50:A51"/>
    <mergeCell ref="B50:B51"/>
    <mergeCell ref="C50:C51"/>
    <mergeCell ref="D50:D51"/>
    <mergeCell ref="E50:E51"/>
    <mergeCell ref="F50:F51"/>
    <mergeCell ref="G50:G51"/>
    <mergeCell ref="H52:H53"/>
    <mergeCell ref="I52:I53"/>
    <mergeCell ref="J52:J53"/>
    <mergeCell ref="K52:K53"/>
    <mergeCell ref="L52:L53"/>
    <mergeCell ref="M52:M53"/>
    <mergeCell ref="A52:A53"/>
    <mergeCell ref="B52:B53"/>
    <mergeCell ref="C52:C53"/>
    <mergeCell ref="D52:D53"/>
    <mergeCell ref="E52:E53"/>
    <mergeCell ref="F52:F53"/>
    <mergeCell ref="G52:G53"/>
    <mergeCell ref="H46:H47"/>
    <mergeCell ref="I46:I47"/>
    <mergeCell ref="J46:J47"/>
    <mergeCell ref="K46:K47"/>
    <mergeCell ref="L46:L47"/>
    <mergeCell ref="M46:M47"/>
    <mergeCell ref="A46:A47"/>
    <mergeCell ref="B46:B47"/>
    <mergeCell ref="C46:C47"/>
    <mergeCell ref="D46:D47"/>
    <mergeCell ref="E46:E47"/>
    <mergeCell ref="F46:F47"/>
    <mergeCell ref="G46:G47"/>
    <mergeCell ref="H48:H49"/>
    <mergeCell ref="I48:I49"/>
    <mergeCell ref="J48:J49"/>
    <mergeCell ref="K48:K49"/>
    <mergeCell ref="L48:L49"/>
    <mergeCell ref="M48:M49"/>
    <mergeCell ref="A48:A49"/>
    <mergeCell ref="B48:B49"/>
    <mergeCell ref="C48:C49"/>
    <mergeCell ref="D48:D49"/>
    <mergeCell ref="E48:E49"/>
    <mergeCell ref="F48:F49"/>
    <mergeCell ref="G48:G49"/>
    <mergeCell ref="H42:H43"/>
    <mergeCell ref="I42:I43"/>
    <mergeCell ref="J42:J43"/>
    <mergeCell ref="K42:K43"/>
    <mergeCell ref="L42:L43"/>
    <mergeCell ref="M42:M43"/>
    <mergeCell ref="A42:A43"/>
    <mergeCell ref="B42:B43"/>
    <mergeCell ref="C42:C43"/>
    <mergeCell ref="D42:D43"/>
    <mergeCell ref="E42:E43"/>
    <mergeCell ref="F42:F43"/>
    <mergeCell ref="G42:G43"/>
    <mergeCell ref="H44:H45"/>
    <mergeCell ref="I44:I45"/>
    <mergeCell ref="J44:J45"/>
    <mergeCell ref="K44:K45"/>
    <mergeCell ref="L44:L45"/>
    <mergeCell ref="M44:M45"/>
    <mergeCell ref="A44:A45"/>
    <mergeCell ref="B44:B45"/>
    <mergeCell ref="C44:C45"/>
    <mergeCell ref="D44:D45"/>
    <mergeCell ref="E44:E45"/>
    <mergeCell ref="F44:F45"/>
    <mergeCell ref="G44:G45"/>
    <mergeCell ref="H38:H39"/>
    <mergeCell ref="I38:I39"/>
    <mergeCell ref="J38:J39"/>
    <mergeCell ref="K38:K39"/>
    <mergeCell ref="L38:L39"/>
    <mergeCell ref="M38:M39"/>
    <mergeCell ref="A38:A39"/>
    <mergeCell ref="B38:B39"/>
    <mergeCell ref="C38:C39"/>
    <mergeCell ref="D38:D39"/>
    <mergeCell ref="E38:E39"/>
    <mergeCell ref="F38:F39"/>
    <mergeCell ref="G38:G39"/>
    <mergeCell ref="H40:H41"/>
    <mergeCell ref="I40:I41"/>
    <mergeCell ref="J40:J41"/>
    <mergeCell ref="K40:K41"/>
    <mergeCell ref="L40:L41"/>
    <mergeCell ref="M40:M41"/>
    <mergeCell ref="A40:A41"/>
    <mergeCell ref="B40:B41"/>
    <mergeCell ref="C40:C41"/>
    <mergeCell ref="D40:D41"/>
    <mergeCell ref="E40:E41"/>
    <mergeCell ref="F40:F41"/>
    <mergeCell ref="G40:G41"/>
    <mergeCell ref="H34:H35"/>
    <mergeCell ref="I34:I35"/>
    <mergeCell ref="J34:J35"/>
    <mergeCell ref="K34:K35"/>
    <mergeCell ref="L34:L35"/>
    <mergeCell ref="M34:M35"/>
    <mergeCell ref="A34:A35"/>
    <mergeCell ref="B34:B35"/>
    <mergeCell ref="C34:C35"/>
    <mergeCell ref="D34:D35"/>
    <mergeCell ref="E34:E35"/>
    <mergeCell ref="F34:F35"/>
    <mergeCell ref="G34:G35"/>
    <mergeCell ref="H36:H37"/>
    <mergeCell ref="I36:I37"/>
    <mergeCell ref="J36:J37"/>
    <mergeCell ref="K36:K37"/>
    <mergeCell ref="L36:L37"/>
    <mergeCell ref="M36:M37"/>
    <mergeCell ref="A36:A37"/>
    <mergeCell ref="B36:B37"/>
    <mergeCell ref="C36:C37"/>
    <mergeCell ref="D36:D37"/>
    <mergeCell ref="E36:E37"/>
    <mergeCell ref="F36:F37"/>
    <mergeCell ref="G36:G37"/>
    <mergeCell ref="H30:H31"/>
    <mergeCell ref="I30:I31"/>
    <mergeCell ref="J30:J31"/>
    <mergeCell ref="K30:K31"/>
    <mergeCell ref="L30:L31"/>
    <mergeCell ref="M30:M31"/>
    <mergeCell ref="A30:A31"/>
    <mergeCell ref="B30:B31"/>
    <mergeCell ref="C30:C31"/>
    <mergeCell ref="D30:D31"/>
    <mergeCell ref="E30:E31"/>
    <mergeCell ref="F30:F31"/>
    <mergeCell ref="G30:G31"/>
    <mergeCell ref="H32:H33"/>
    <mergeCell ref="I32:I33"/>
    <mergeCell ref="J32:J33"/>
    <mergeCell ref="K32:K33"/>
    <mergeCell ref="L32:L33"/>
    <mergeCell ref="M32:M33"/>
    <mergeCell ref="A32:A33"/>
    <mergeCell ref="B32:B33"/>
    <mergeCell ref="C32:C33"/>
    <mergeCell ref="D32:D33"/>
    <mergeCell ref="E32:E33"/>
    <mergeCell ref="F32:F33"/>
    <mergeCell ref="G32:G33"/>
    <mergeCell ref="H26:H27"/>
    <mergeCell ref="I26:I27"/>
    <mergeCell ref="J26:J27"/>
    <mergeCell ref="K26:K27"/>
    <mergeCell ref="L26:L27"/>
    <mergeCell ref="M26:M27"/>
    <mergeCell ref="A26:A27"/>
    <mergeCell ref="B26:B27"/>
    <mergeCell ref="C26:C27"/>
    <mergeCell ref="D26:D27"/>
    <mergeCell ref="E26:E27"/>
    <mergeCell ref="F26:F27"/>
    <mergeCell ref="G26:G27"/>
    <mergeCell ref="H28:H29"/>
    <mergeCell ref="I28:I29"/>
    <mergeCell ref="J28:J29"/>
    <mergeCell ref="K28:K29"/>
    <mergeCell ref="L28:L29"/>
    <mergeCell ref="M28:M29"/>
    <mergeCell ref="A28:A29"/>
    <mergeCell ref="B28:B29"/>
    <mergeCell ref="C28:C29"/>
    <mergeCell ref="D28:D29"/>
    <mergeCell ref="E28:E29"/>
    <mergeCell ref="F28:F29"/>
    <mergeCell ref="G28:G29"/>
    <mergeCell ref="H18:H19"/>
    <mergeCell ref="I18:I19"/>
    <mergeCell ref="J18:J19"/>
    <mergeCell ref="K18:K19"/>
    <mergeCell ref="L18:L19"/>
    <mergeCell ref="M18:M19"/>
    <mergeCell ref="A18:A19"/>
    <mergeCell ref="B18:B19"/>
    <mergeCell ref="C18:C19"/>
    <mergeCell ref="D18:D19"/>
    <mergeCell ref="E18:E19"/>
    <mergeCell ref="F18:F19"/>
    <mergeCell ref="G18:G19"/>
    <mergeCell ref="H24:H25"/>
    <mergeCell ref="I24:I25"/>
    <mergeCell ref="J24:J25"/>
    <mergeCell ref="K24:K25"/>
    <mergeCell ref="L24:L25"/>
    <mergeCell ref="M24:M25"/>
    <mergeCell ref="A24:A25"/>
    <mergeCell ref="B24:B25"/>
    <mergeCell ref="C24:C25"/>
    <mergeCell ref="D24:D25"/>
    <mergeCell ref="E24:E25"/>
    <mergeCell ref="F24:F25"/>
    <mergeCell ref="G24:G25"/>
    <mergeCell ref="H22:H23"/>
    <mergeCell ref="I22:I23"/>
    <mergeCell ref="J22:J23"/>
    <mergeCell ref="K22:K23"/>
    <mergeCell ref="L22:L23"/>
    <mergeCell ref="M22:M23"/>
    <mergeCell ref="H12:H13"/>
    <mergeCell ref="I12:I13"/>
    <mergeCell ref="J12:J13"/>
    <mergeCell ref="K12:K13"/>
    <mergeCell ref="L12:L13"/>
    <mergeCell ref="M12:M13"/>
    <mergeCell ref="A12:A13"/>
    <mergeCell ref="B12:B13"/>
    <mergeCell ref="C12:C13"/>
    <mergeCell ref="D12:D13"/>
    <mergeCell ref="E12:E13"/>
    <mergeCell ref="F12:F13"/>
    <mergeCell ref="G12:G13"/>
    <mergeCell ref="H14:H15"/>
    <mergeCell ref="I14:I15"/>
    <mergeCell ref="J14:J15"/>
    <mergeCell ref="K14:K15"/>
    <mergeCell ref="L14:L15"/>
    <mergeCell ref="M14:M15"/>
    <mergeCell ref="A14:A15"/>
    <mergeCell ref="B14:B15"/>
    <mergeCell ref="C14:C15"/>
    <mergeCell ref="D14:D15"/>
    <mergeCell ref="E14:E15"/>
    <mergeCell ref="F14:F15"/>
    <mergeCell ref="G14:G15"/>
    <mergeCell ref="BJ11:BM11"/>
    <mergeCell ref="BN11:BQ11"/>
    <mergeCell ref="BR11:BU11"/>
    <mergeCell ref="BV11:BY11"/>
    <mergeCell ref="AH11:AK11"/>
    <mergeCell ref="AL11:AO11"/>
    <mergeCell ref="AP11:AS11"/>
    <mergeCell ref="AT11:AW11"/>
    <mergeCell ref="AX11:BA11"/>
    <mergeCell ref="BB11:BE11"/>
    <mergeCell ref="BF11:BI11"/>
    <mergeCell ref="V10:AC10"/>
    <mergeCell ref="AD10:AK10"/>
    <mergeCell ref="N9:U9"/>
    <mergeCell ref="N10:U10"/>
    <mergeCell ref="N11:Q11"/>
    <mergeCell ref="R11:U11"/>
    <mergeCell ref="V11:Y11"/>
    <mergeCell ref="Z11:AC11"/>
    <mergeCell ref="AD11:AG11"/>
    <mergeCell ref="V9:AC9"/>
    <mergeCell ref="AD9:AK9"/>
    <mergeCell ref="AL9:AS9"/>
    <mergeCell ref="AT9:BA9"/>
    <mergeCell ref="BB9:BI9"/>
    <mergeCell ref="BJ9:BQ9"/>
    <mergeCell ref="AL10:AS10"/>
    <mergeCell ref="AT10:BA10"/>
    <mergeCell ref="BB10:BI10"/>
    <mergeCell ref="BJ10:BQ10"/>
    <mergeCell ref="A1:CS1"/>
    <mergeCell ref="A2:CS2"/>
    <mergeCell ref="A3:CS3"/>
    <mergeCell ref="A4:CS4"/>
    <mergeCell ref="A5:CS5"/>
    <mergeCell ref="B9:B10"/>
    <mergeCell ref="BR9:BY9"/>
    <mergeCell ref="BR10:BY10"/>
  </mergeCells>
  <dataValidations count="8">
    <dataValidation type="list" allowBlank="1" showErrorMessage="1" sqref="N9 V9 AD9 AL9 AT9 BB9 BJ9 BR9 B12 B14 B16 B18 B20 B22 B24 B26 B28 B30 B32 B34 B36 B38 B40 B42 B44 B46 B48 B50 B52 B54 B56 B58 B60 B62 B64 B66 B68 B70 B72 B74 B76 B78 B80 B82 B84 B86 B88 B90 B92 B94 B96 B98 B100 B102 B104 B106 B108 B110 B112 B114 B116 B118 B120 B122 B124 B126 B128 B130 B132 B134 B136 B138 B140 B142 B144 B146 B148 B150 B152 B154 B156 B158 B160 B162 B164 B166 B168 B170 B172 B174 B176 B178 B180 B182 B184 B186 B188 B190 B192 B194 B196 B198 B200 B202 B204 B206 B208 B210 B212 B214 B216 B218 B220 B222 B224 B226 B228 B230 B232 B234 B236 B238 B240 B242 B244 B246 B248 B250 B252 B254 B256 B258 B260 B262 B264 B266 B268 B270 B272 B274 B276 B278 B280 B282 B284 B286 B288 B290 B292 B294 B296 B298 B300 B302 B304 B306 B308 B310 B312 B314 B316 B318 B320 B322 B324 B326 B328 B330 B332 B334 B336 B338 B340 B342 B344 B346 B348 B350 B352 B354 B356 B358 B360 B362 B364 B366 B368 B370 B372 B374 B376 B378 B380 B382 B384 B386 B388 B390 B392 B394 B396 B398 B400 B402 B404 B406 B408 B410" xr:uid="{00000000-0002-0000-1200-000000000000}">
      <formula1>COMPETENCIA</formula1>
    </dataValidation>
    <dataValidation type="list" allowBlank="1" showErrorMessage="1" sqref="K12 K14 K16 K18 K20 K22 K24 K26 K28 K30 K32 K34 K36 K38 K40 K42 K44 K46 K48 K50 K52 K54 K56 K58 K60 K62 K64 K66 K68 K70 K72 K74 K76 K78 K80 K82 K84 K86 K88 K90 K92 K94 K96 K98 K100 K102 K104 K106 K108 K110 K112 K114 K116 K118 K120 K122 K124 K126 K128 K130 K132 K134 K136 K138 K140 K142 K144 K146 K148 K150 K152 K154 K156 K158 K160 K162 K164 K166 K168 K170 K172 K174 K176 K178 K180 K182 K184 K186 K188 K190 K192 K194 K196 K198 K200 K202 K204 K206 K208 K210 K212 K214 K216 K218 K220 K222 K224 K226 K228 K230 K232 K234 K236 K238 K240 K242 K244 K246 K248 K250 K252 K254 K256 K258 K260 K262 K264 K266 K268 K270 K272 K274 K276 K278 K280 K282 K284 K286 K288 K290 K292 K294 K296 K298 K300 K302 K304 K306 K308 K310 K312 K314 K316 K318 K320 K322 K324 K326 K328 K330 K332 K334 K336 K338 K340 K342 K344 K346 K348 K350 K352 K354 K356 K358 K360 K362 K364 K366 K368 K370 K372 K374 K376 K378 K380 K382 K384 K386 K388 K390 K392 K394 K396 K398 K400 K402 K404 K406 K408 K410" xr:uid="{00000000-0002-0000-1200-000001000000}">
      <formula1>"E1,E2,E3,E4,E5"</formula1>
    </dataValidation>
    <dataValidation type="list" allowBlank="1" showErrorMessage="1" sqref="R12 Z12 AH12 AP12 AX12 BF12 BN12 BV12 R14 Z14 AH14 AP14 AX14 BF14 BN14 BV14 R16 Z16 AH16 AP16 AX16 BF16 BN16 BV16 R18 Z18 AH18 AP18 AX18 BF18 BN18 BV18 R20 Z20 AH20 AP20 AX20 BF20 BN20 BV20 R22 Z22 AH22 AP22 AX22 BF22 BN22 BV22 R24 Z24 AH24 AP24 AX24 BF24 BN24 BV24 R26 Z26 AH26 AP26 AX26 BF26 BN26 BV26 R28 Z28 AH28 AP28 AX28 BF28 BN28 BV28 R30 Z30 AH30 AP30 AX30 BF30 BN30 BV30 R32 Z32 AH32 AP32 AX32 BF32 BN32 BV32 R34 Z34 AH34 AP34 AX34 BF34 BN34 BV34 R36 Z36 AH36 AP36 AX36 BF36 BN36 BV36 R38 Z38 AH38 AP38 AX38 BF38 BN38 BV38 R40 Z40 AH40 AP40 AX40 BF40 BN40 BV40 R42 Z42 AH42 AP42 AX42 BF42 BN42 BV42 R44 Z44 AH44 AP44 AX44 BF44 BN44 BV44 R46 Z46 AH46 AP46 AX46 BF46 BN46 BV46 R48 Z48 AH48 AP48 AX48 BF48 BN48 BV48 R50 Z50 AH50 AP50 AX50 BF50 BN50 BV50 R52 Z52 AH52 AP52 AX52 BF52 BN52 BV52 R54 Z54 AH54 AP54 AX54 BF54 BN54 BV54 R56 Z56 AH56 AP56 AX56 BF56 BN56 BV56 R58 Z58 AH58 AP58 AX58 BF58 BN58 BV58 R60 Z60 AH60 AP60 AX60 BF60 BN60 BV60 R62 Z62 AH62 AP62 AX62 BF62 BN62 BV62 R64 Z64 AH64 AP64 AX64 BF64 BN64 BV64 R66 Z66 AH66 AP66 AX66 BF66 BN66 BV66 R68 Z68 AH68 AP68 AX68 BF68 BN68 BV68 R70 Z70 AH70 AP70 AX70 BF70 BN70 BV70 R72 Z72 AH72 AP72 AX72 BF72 BN72 BV72 R74 Z74 AH74 AP74 AX74 BF74 BN74 BV74 R76 Z76 AH76 AP76 AX76 BF76 BN76 BV76 R78 Z78 AH78 AP78 AX78 BF78 BN78 BV78 R80 Z80 AH80 AP80 AX80 BF80 BN80 BV80 R82 Z82 AH82 AP82 AX82 BF82 BN82 BV82 R84 Z84 AH84 AP84 AX84 BF84 BN84 BV84 R86 Z86 AH86 AP86 AX86 BF86 BN86 BV86 R88 Z88 AH88 AP88 AX88 BF88 BN88 BV88 R90 Z90 AH90 AP90 AX90 BF90 BN90 BV90 R92 Z92 AH92 AP92 AX92 BF92 BN92 BV92 R94 Z94 AH94 AP94 AX94 BF94 BN94 BV94 R96 Z96 AH96 AP96 AX96 BF96 BN96 BV96 R98 Z98 AH98 AP98 AX98 BF98 BN98 BV98 R100 Z100 AH100 AP100 AX100 BF100 BN100 BV100 R102 Z102 AH102 AP102 AX102 BF102 BN102 BV102 R104 Z104 AH104 AP104 AX104 BF104 BN104 BV104 R106 Z106 AH106 AP106 AX106 BF106 BN106 BV106 R108 Z108 AH108 AP108 AX108 BF108 BN108 BV108 R110 Z110 AH110 AP110 AX110 BF110 BN110 BV110 R112 Z112 AH112 AP112 AX112 BF112 BN112 BV112 R114 Z114 AH114 AP114 AX114 BF114 BN114 BV114 R116 Z116 AH116 AP116 AX116 BF116 BN116 BV116 R118 Z118 AH118 AP118 AX118 BF118 BN118 BV118 R120 Z120 AH120 AP120 AX120 BF120 BN120 BV120 R122 Z122 AH122 AP122 AX122 BF122 BN122 BV122 R124 Z124 AH124 AP124 AX124 BF124 BN124 BV124 R126 Z126 AH126 AP126 AX126 BF126 BN126 BV126 R128 Z128 AH128 AP128 AX128 BF128 BN128 BV128 R130 Z130 AH130 AP130 AX130 BF130 BN130 BV130 R132 Z132 AH132 AP132 AX132 BF132 BN132 BV132 R134 Z134 AH134 AP134 AX134 BF134 BN134 BV134 R136 Z136 AH136 AP136 AX136 BF136 BN136 BV136 R138 Z138 AH138 AP138 AX138 BF138 BN138 BV138 R140 Z140 AH140 AP140 AX140 BF140 BN140 BV140 R142 Z142 AH142 AP142 AX142 BF142 BN142 BV142 R144 Z144 AH144 AP144 AX144 BF144 BN144 BV144 R146 Z146 AH146 AP146 AX146 BF146 BN146 BV146 R148 Z148 AH148 AP148 AX148 BF148 BN148 BV148 R150 Z150 AH150 AP150 AX150 BF150 BN150 BV150 R152 Z152 AH152 AP152 AX152 BF152 BN152 BV152 R154 Z154 AH154 AP154 AX154 BF154 BN154 BV154 R156 Z156 AH156 AP156 AX156 BF156 BN156 BV156 R158 Z158 AH158 AP158 AX158 BF158 BN158 BV158 R160 Z160 AH160 AP160 AX160 BF160 BN160 BV160 R162 Z162 AH162 AP162 AX162 BF162 BN162 BV162 R164 Z164 AH164 AP164 AX164 BF164 BN164 BV164 R166 Z166 AH166 AP166 AX166 BF166 BN166 BV166 R168 Z168 AH168 AP168 AX168 BF168 BN168 BV168 R170 Z170 AH170 AP170 AX170 BF170 BN170 BV170 R172 Z172 AH172 AP172 AX172 BF172 BN172 BV172 R174 Z174 AH174 AP174 AX174 BF174 BN174 BV174 R176 Z176 AH176 AP176 AX176 BF176 BN176 BV176 R178 Z178 AH178 AP178 AX178 BF178 BN178 BV178 R180 Z180 AH180 AP180 AX180 BF180 BN180 BV180 R182 Z182 AH182 AP182 AX182 BF182 BN182 BV182 R184 Z184 AH184 AP184 AX184 BF184 BN184 BV184 R186 Z186 AH186 AP186 AX186 BF186 BN186 BV186 R188 Z188 AH188 AP188 AX188 BF188 BN188 BV188 R190 Z190 AH190 AP190 AX190 BF190 BN190 BV190 R192 Z192 AH192 AP192 AX192 BF192 BN192 BV192 R194 Z194 AH194 AP194 AX194 BF194 BN194 BV194 R196 Z196 AH196 AP196 AX196 BF196 BN196 BV196 R198 Z198 AH198 AP198 AX198 BF198 BN198 BV198 R200 Z200 AH200 AP200 AX200 BF200 BN200 BV200 R202 Z202 AH202 AP202 AX202 BF202 BN202 BV202 R204 Z204 AH204 AP204 AX204 BF204 BN204 BV204 R206 Z206 AH206 AP206 AX206 BF206 BN206 BV206 R208 Z208 AH208 AP208 AX208 BF208 BN208 BV208 R210 Z210 AH210 AP210 AX210 BF210 BN210 BV210 R212 Z212 AH212 AP212 AX212 BF212 BN212 BV212 R214 Z214 AH214 AP214 AX214 BF214 BN214 BV214 R216 Z216 AH216 AP216 AX216 BF216 BN216 BV216 R218 Z218 AH218 AP218 AX218 BF218 BN218 BV218 R220 Z220 AH220 AP220 AX220 BF220 BN220 BV220 R222 Z222 AH222 AP222 AX222 BF222 BN222 BV222 R224 Z224 AH224 AP224 AX224 BF224 BN224 BV224 R226 Z226 AH226 AP226 AX226 BF226 BN226 BV226 R228 Z228 AH228 AP228 AX228 BF228 BN228 BV228 R230 Z230 AH230 AP230 AX230 BF230 BN230 BV230 R232 Z232 AH232 AP232 AX232 BF232 BN232 BV232 R234 Z234 AH234 AP234 AX234 BF234 BN234 BV234 R236 Z236 AH236 AP236 AX236 BF236 BN236 BV236 R238 Z238 AH238 AP238 AX238 BF238 BN238 BV238 R240 Z240 AH240 AP240 AX240 BF240 BN240 BV240 R242 Z242 AH242 AP242 AX242 BF242 BN242 BV242 R244 Z244 AH244 AP244 AX244 BF244 BN244 BV244 R246 Z246 AH246 AP246 AX246 BF246 BN246 BV246 R248 Z248 AH248 AP248 AX248 BF248 BN248 BV248 R250 Z250 AH250 AP250 AX250 BF250 BN250 BV250 R252 Z252 AH252 AP252 AX252 BF252 BN252 BV252 R254 Z254 AH254 AP254 AX254 BF254 BN254 BV254 R256 Z256 AH256 AP256 AX256 BF256 BN256 BV256 R258 Z258 AH258 AP258 AX258 BF258 BN258 BV258 R260 Z260 AH260 AP260 AX260 BF260 BN260 BV260 R262 Z262 AH262 AP262 AX262 BF262 BN262 BV262 R264 Z264 AH264 AP264 AX264 BF264 BN264 BV264 R266 Z266 AH266 AP266 AX266 BF266 BN266 BV266 R268 Z268 AH268 AP268 AX268 BF268 BN268 BV268 R270 Z270 AH270 AP270 AX270 BF270 BN270 BV270 R272 Z272 AH272 AP272 AX272 BF272 BN272 BV272 R274 Z274 AH274 AP274 AX274 BF274 BN274 BV274 R276 Z276 AH276 AP276 AX276 BF276 BN276 BV276 R278 Z278 AH278 AP278 AX278 BF278 BN278 BV278 R280 Z280 AH280 AP280 AX280 BF280 BN280 BV280 R282 Z282 AH282 AP282 AX282 BF282 BN282 BV282 R284 Z284 AH284 AP284 AX284 BF284 BN284 BV284 R286 Z286 AH286 AP286 AX286 BF286 BN286 BV286 R288 Z288 AH288 AP288 AX288 BF288 BN288 BV288 R290 Z290 AH290 AP290 AX290 BF290 BN290 BV290 R292 Z292 AH292 AP292 AX292 BF292 BN292 BV292 R294 Z294 AH294 AP294 AX294 BF294 BN294 BV294 R296 Z296 AH296 AP296 AX296 BF296 BN296 BV296 R298 Z298 AH298 AP298 AX298 BF298 BN298 BV298 R300 Z300 AH300 AP300 AX300 BF300 BN300 BV300 R302 Z302 AH302 AP302 AX302 BF302 BN302 BV302 R304 Z304 AH304 AP304 AX304 BF304 BN304 BV304 R306 Z306 AH306 AP306 AX306 BF306 BN306 BV306 R308 Z308 AH308 AP308 AX308 BF308 BN308 BV308 R310 Z310 AH310 AP310 AX310 BF310 BN310 BV310 R312 Z312 AH312 AP312 AX312 BF312 BN312 BV312 R314 Z314 AH314 AP314 AX314 BF314 BN314 BV314 R316 Z316 AH316 AP316 AX316 BF316 BN316 BV316 R318 Z318 AH318 AP318 AX318 BF318 BN318 BV318 R320 Z320 AH320 AP320 AX320 BF320 BN320 BV320 R322 Z322 AH322 AP322 AX322 BF322 BN322 BV322 R324 Z324 AH324 AP324 AX324 BF324 BN324 BV324 R326 Z326 AH326 AP326 AX326 BF326 BN326 BV326 R328 Z328 AH328 AP328 AX328 BF328 BN328 BV328 R330 Z330 AH330 AP330 AX330 BF330 BN330 BV330 R332 Z332 AH332 AP332 AX332 BF332 BN332 BV332 R334 Z334 AH334 AP334 AX334 BF334 BN334 BV334 R336 Z336 AH336 AP336 AX336 BF336 BN336 BV336 R338 Z338 AH338 AP338 AX338 BF338 BN338 BV338 R340 Z340 AH340 AP340 AX340 BF340 BN340 BV340 R342 Z342 AH342 AP342 AX342 BF342 BN342 BV342 R344 Z344 AH344 AP344 AX344 BF344 BN344 BV344 R346 Z346 AH346 AP346 AX346 BF346 BN346 BV346 R348 Z348 AH348 AP348 AX348 BF348 BN348 BV348 R350 Z350 AH350 AP350 AX350 BF350 BN350 BV350 R352 Z352 AH352 AP352 AX352 BF352 BN352 BV352 R354 Z354 AH354 AP354 AX354 BF354 BN354 BV354 R356 Z356 AH356 AP356 AX356 BF356 BN356 BV356 R358 Z358 AH358 AP358 AX358 BF358 BN358 BV358 R360 Z360 AH360 AP360 AX360 BF360 BN360 BV360 R362 Z362 AH362 AP362 AX362 BF362 BN362 BV362 R364 Z364 AH364 AP364 AX364 BF364 BN364 BV364 R366 Z366 AH366 AP366 AX366 BF366 BN366 BV366 R368 Z368 AH368 AP368 AX368 BF368 BN368 BV368 R370 Z370 AH370 AP370 AX370 BF370 BN370 BV370 R372 Z372 AH372 AP372 AX372 BF372 BN372 BV372 R374 Z374 AH374 AP374 AX374 BF374 BN374 BV374 R376 Z376 AH376 AP376 AX376 BF376 BN376 BV376 R378 Z378 AH378 AP378 AX378 BF378 BN378 BV378 R380 Z380 AH380 AP380 AX380 BF380 BN380 BV380 R382 Z382 AH382 AP382 AX382 BF382 BN382 BV382 R384 Z384 AH384 AP384 AX384 BF384 BN384 BV384 R386 Z386 AH386 AP386 AX386 BF386 BN386 BV386 R388 Z388 AH388 AP388 AX388 BF388 BN388 BV388 R390 Z390 AH390 AP390 AX390 BF390 BN390 BV390 R392 Z392 AH392 AP392 AX392 BF392 BN392 BV392 R394 Z394 AH394 AP394 AX394 BF394 BN394 BV394 R396 Z396 AH396 AP396 AX396 BF396 BN396 BV396 R398 Z398 AH398 AP398 AX398 BF398 BN398 BV398 R400 Z400 AH400 AP400 AX400 BF400 BN400 BV400 R402 Z402 AH402 AP402 AX402 BF402 BN402 BV402 R404 Z404 AH404 AP404 AX404 BF404 BN404 BV404 R406 Z406 AH406 AP406 AX406 BF406 BN406 BV406 R408 Z408 AH408 AP408 AX408 BF408 BN408 BV408 R410 Z410 AH410 AP410 AX410 BF410 BN410 BV410 R412 Z412 AH412 AP412 AX412 BF412 BN412 BV412 R414 Z414 AH414 AP414 AX414 BF414 BN414 BV414 R416 Z416 AH416 AP416 AX416 BF416 BN416 BV416 R418 Z418 AH418 AP418 AX418 BF418 BN418 BV418 R420 Z420 AH420 AP420 AX420 BF420 BN420 BV420 R422 Z422 AH422 AP422 AX422 BF422 BN422 BV422 R424 Z424 AH424 AP424 AX424 BF424 BN424 BV424 R426 Z426 AH426 AP426 AX426 BF426 BN426 BV426 R428 Z428 AH428 AP428 AX428 BF428 BN428 BV428 R430 Z430 AH430 AP430 AX430 BF430 BN430 BV430 R432 Z432 AH432 AP432 AX432 BF432 BN432 BV432 R434 Z434 AH434 AP434 AX434 BF434 BN434 BV434 R436 Z436 AH436 AP436 AX436 BF436 BN436 BV436 R438 Z438 AH438 AP438 AX438 BF438 BN438 BV438 R440 Z440 AH440 AP440 AX440 BF440 BN440 BV440 R442 Z442 AH442 AP442 AX442 BF442 BN442 BV442 R444 Z444 AH444 AP444 AX444 BF444 BN444 BV444 R446 Z446 AH446 AP446 AX446 BF446 BN446 BV446 R448 Z448 AH448 AP448 AX448 BF448 BN448 BV448 R450 Z450 AH450 AP450 AX450 BF450 BN450 BV450 R452 Z452 AH452 AP452 AX452 BF452 BN452 BV452 R454 Z454 AH454 AP454 AX454 BF454 BN454 BV454 R456 Z456 AH456 AP456 AX456 BF456 BN456 BV456 R458 Z458 AH458 AP458 AX458 BF458 BN458 BV458 R460 Z460 AH460 AP460 AX460 BF460 BN460 BV460 R462 Z462 AH462 AP462 AX462 BF462 BN462 BV462 R464 Z464 AH464 AP464 AX464 BF464 BN464 BV464 R466 Z466 AH466 AP466 AX466 BF466 BN466 BV466 R468 Z468 AH468 AP468 AX468 BF468 BN468 BV468 R470 Z470 AH470 AP470 AX470 BF470 BN470 BV470 R472 Z472 AH472 AP472 AX472 BF472 BN472 BV472 R474 Z474 AH474 AP474 AX474 BF474 BN474 BV474 R476 Z476 AH476 AP476 AX476 BF476 BN476 BV476 R478 Z478 AH478 AP478 AX478 BF478 BN478 BV478 R480 Z480 AH480 AP480 AX480 BF480 BN480 BV480 R482 Z482 AH482 AP482 AX482 BF482 BN482 BV482 R484 Z484 AH484 AP484 AX484 BF484 BN484 BV484 R486 Z486 AH486 AP486 AX486 BF486 BN486 BV486 R488 Z488 AH488 AP488 AX488 BF488 BN488 BV488 R490 Z490 AH490 AP490 AX490 BF490 BN490 BV490 R492 Z492 AH492 AP492 AX492 BF492 BN492 BV492 R494 Z494 AH494 AP494 AX494 BF494 BN494 BV494 R496 Z496 AH496 AP496 AX496 BF496 BN496 BV496 R498 Z498 AH498 AP498 AX498 BF498 BN498 BV498 R500 Z500 AH500 AP500 AX500 BF500 BN500 BV500 R502 Z502 AH502 AP502 AX502 BF502 BN502 BV502 R504 Z504 AH504 AP504 AX504 BF504 BN504 BV504 R506 Z506 AH506 AP506 AX506 BF506 BN506 BV506 R508 Z508 AH508 AP508 AX508 BF508 BN508 BV508 R510 Z510 AH510 AP510 AX510 BF510 BN510 BV510" xr:uid="{00000000-0002-0000-1200-000002000000}">
      <formula1>"PTA1,PTA2,PTA3,PTA4,PTA5,PTA6"</formula1>
    </dataValidation>
    <dataValidation type="list" allowBlank="1" showErrorMessage="1" sqref="G12 G14 G16 G18 G20 G22 G24 G26 G28 G32 G34 G36 G38 G40 G42 G44 G46 G48 G52 G54 G56 G58 G60 G62 G64 G66 G68 G72 G74 G76 G78 G80 G82 G84 G86 G88 G92 G94 G96 G98 G100 G102 G104 G106 G108 G112 G114 G116 G118 G120 G122 G124 G126 G128 G132 G134 G136 G138 G140 G142 G144 G146 G148 G152 G154 G156 G158 G160 G162 G164 G166 G168 G172 G174 G176 G178 G180 G182 G184 G186 G188 G192 G194 G196 G198 G200 G202 G204 G206 G208 G212 G214 G216 G218 G220 G222 G224 G226 G228 G232 G234 G236 G238 G240 G242 G244 G246 G248 G252 G254 G256 G258 G260 G262 G264 G266 G268 G272 G274 G276 G278 G280 G282 G284 G286 G288 G292 G294 G296 G298 G300 G302 G304 G306 G308 G312 G314 G316 G318 G320 G322 G324 G326 G328 G332 G334 G336 G338 G340 G342 G344 G346 G348 G352 G354 G356 G358 G360 G362 G364 G366 G368 G372 G374 G376 G378 G380 G382 G384 G386 G388 G392 G394 G396 G398 G400 G402 G404 G406 G408" xr:uid="{00000000-0002-0000-1200-000003000000}">
      <formula1>ACTIVIDAD_APRENDIZAJE</formula1>
    </dataValidation>
    <dataValidation type="list" allowBlank="1" showErrorMessage="1" sqref="O12 W12 AE12 AM12 AU12 BC12 BK12 BS12 O14 W14 AE14 AM14 AU14 BC14 BK14 BS14 O16 W16 AE16 AM16 AU16 BC16 BK16 BS16 O18 W18 AE18 AM18 AU18 BC18 BK18 BS18 O20 W20 AE20 AM20 AU20 BC20 BK20 BS20 O22 W22 AE22 AM22 AU22 BC22 BK22 BS22 O24 W24 AE24 AM24 AU24 BC24 BK24 BS24 O26 W26 AE26 AM26 AU26 BC26 BK26 BS26 O28 W28 AE28 AM28 AU28 BC28 BK28 BS28 O30 W30 AE30 AM30 AU30 BC30 BK30 BS30 O32 W32 AE32 AM32 AU32 BC32 BK32 BS32 O34 W34 AE34 AM34 AU34 BC34 BK34 BS34 O36 W36 AE36 AM36 AU36 BC36 BK36 BS36 O38 W38 AE38 AM38 AU38 BC38 BK38 BS38 O40 W40 AE40 AM40 AU40 BC40 BK40 BS40 O42 W42 AE42 AM42 AU42 BC42 BK42 BS42 O44 W44 AE44 AM44 AU44 BC44 BK44 BS44 O46 W46 AE46 AM46 AU46 BC46 BK46 BS46 O48 W48 AE48 AM48 AU48 BC48 BK48 BS48 O50 W50 AE50 AM50 AU50 BC50 BK50 BS50 O52 W52 AE52 AM52 AU52 BC52 BK52 BS52 O54 W54 AE54 AM54 AU54 BC54 BK54 BS54 O56 W56 AE56 AM56 AU56 BC56 BK56 BS56 O58 W58 AE58 AM58 AU58 BC58 BK58 BS58 O60 W60 AE60 AM60 AU60 BC60 BK60 BS60 O62 W62 AE62 AM62 AU62 BC62 BK62 BS62 O64 W64 AE64 AM64 AU64 BC64 BK64 BS64 O66 W66 AE66 AM66 AU66 BC66 BK66 BS66 O68 W68 AE68 AM68 AU68 BC68 BK68 BS68 O70 W70 AE70 AM70 AU70 BC70 BK70 BS70 O72 W72 AE72 AM72 AU72 BC72 BK72 BS72 O74 W74 AE74 AM74 AU74 BC74 BK74 BS74 O76 W76 AE76 AM76 AU76 BC76 BK76 BS76 O78 W78 AE78 AM78 AU78 BC78 BK78 BS78 O80 W80 AE80 AM80 AU80 BC80 BK80 BS80 O82 W82 AE82 AM82 AU82 BC82 BK82 BS82 O84 W84 AE84 AM84 AU84 BC84 BK84 BS84 O86 W86 AE86 AM86 AU86 BC86 BK86 BS86 O88 W88 AE88 AM88 AU88 BC88 BK88 BS88 O90 W90 AE90 AM90 AU90 BC90 BK90 BS90 O92 W92 AE92 AM92 AU92 BC92 BK92 BS92 O94 W94 AE94 AM94 AU94 BC94 BK94 BS94 O96 W96 AE96 AM96 AU96 BC96 BK96 BS96 O98 W98 AE98 AM98 AU98 BC98 BK98 BS98 O100 W100 AE100 AM100 AU100 BC100 BK100 BS100 O102 W102 AE102 AM102 AU102 BC102 BK102 BS102 O104 W104 AE104 AM104 AU104 BC104 BK104 BS104 O106 W106 AE106 AM106 AU106 BC106 BK106 BS106 O108 W108 AE108 AM108 AU108 BC108 BK108 BS108 O110 W110 AE110 AM110 AU110 BC110 BK110 BS110 O112 W112 AE112 AM112 AU112 BC112 BK112 BS112 O114 W114 AE114 AM114 AU114 BC114 BK114 BS114 O116 W116 AE116 AM116 AU116 BC116 BK116 BS116 O118 W118 AE118 AM118 AU118 BC118 BK118 BS118 O120 W120 AE120 AM120 AU120 BC120 BK120 BS120 O122 W122 AE122 AM122 AU122 BC122 BK122 BS122 O124 W124 AE124 AM124 AU124 BC124 BK124 BS124 O126 W126 AE126 AM126 AU126 BC126 BK126 BS126 O128 W128 AE128 AM128 AU128 BC128 BK128 BS128 O130 W130 AE130 AM130 AU130 BC130 BK130 BS130 O132 W132 AE132 AM132 AU132 BC132 BK132 BS132 O134 W134 AE134 AM134 AU134 BC134 BK134 BS134 O136 W136 AE136 AM136 AU136 BC136 BK136 BS136 O138 W138 AE138 AM138 AU138 BC138 BK138 BS138 O140 W140 AE140 AM140 AU140 BC140 BK140 BS140 O142 W142 AE142 AM142 AU142 BC142 BK142 BS142 O144 W144 AE144 AM144 AU144 BC144 BK144 BS144 O146 W146 AE146 AM146 AU146 BC146 BK146 BS146 O148 W148 AE148 AM148 AU148 BC148 BK148 BS148 O150 W150 AE150 AM150 AU150 BC150 BK150 BS150 O152 W152 AE152 AM152 AU152 BC152 BK152 BS152 O154 W154 AE154 AM154 AU154 BC154 BK154 BS154 O156 W156 AE156 AM156 AU156 BC156 BK156 BS156 O158 W158 AE158 AM158 AU158 BC158 BK158 BS158 O160 W160 AE160 AM160 AU160 BC160 BK160 BS160 O162 W162 AE162 AM162 AU162 BC162 BK162 BS162 O164 W164 AE164 AM164 AU164 BC164 BK164 BS164 O166 W166 AE166 AM166 AU166 BC166 BK166 BS166 O168 W168 AE168 AM168 AU168 BC168 BK168 BS168 O170 W170 AE170 AM170 AU170 BC170 BK170 BS170 O172 W172 AE172 AM172 AU172 BC172 BK172 BS172 O174 W174 AE174 AM174 AU174 BC174 BK174 BS174 O176 W176 AE176 AM176 AU176 BC176 BK176 BS176 O178 W178 AE178 AM178 AU178 BC178 BK178 BS178 O180 W180 AE180 AM180 AU180 BC180 BK180 BS180 O182 W182 AE182 AM182 AU182 BC182 BK182 BS182 O184 W184 AE184 AM184 AU184 BC184 BK184 BS184 O186 W186 AE186 AM186 AU186 BC186 BK186 BS186 O188 W188 AE188 AM188 AU188 BC188 BK188 BS188 O190 W190 AE190 AM190 AU190 BC190 BK190 BS190 O192 W192 AE192 AM192 AU192 BC192 BK192 BS192 O194 W194 AE194 AM194 AU194 BC194 BK194 BS194 O196 W196 AE196 AM196 AU196 BC196 BK196 BS196 O198 W198 AE198 AM198 AU198 BC198 BK198 BS198 O200 W200 AE200 AM200 AU200 BC200 BK200 BS200 O202 W202 AE202 AM202 AU202 BC202 BK202 BS202 O204 W204 AE204 AM204 AU204 BC204 BK204 BS204 O206 W206 AE206 AM206 AU206 BC206 BK206 BS206 O208 W208 AE208 AM208 AU208 BC208 BK208 BS208 O210 W210 AE210 AM210 AU210 BC210 BK210 BS210 O212 W212 AE212 AM212 AU212 BC212 BK212 BS212 O214 W214 AE214 AM214 AU214 BC214 BK214 BS214 O216 W216 AE216 AM216 AU216 BC216 BK216 BS216 O218 W218 AE218 AM218 AU218 BC218 BK218 BS218 O220 W220 AE220 AM220 AU220 BC220 BK220 BS220 O222 W222 AE222 AM222 AU222 BC222 BK222 BS222 O224 W224 AE224 AM224 AU224 BC224 BK224 BS224 O226 W226 AE226 AM226 AU226 BC226 BK226 BS226 O228 W228 AE228 AM228 AU228 BC228 BK228 BS228 O230 W230 AE230 AM230 AU230 BC230 BK230 BS230 O232 W232 AE232 AM232 AU232 BC232 BK232 BS232 O234 W234 AE234 AM234 AU234 BC234 BK234 BS234 O236 W236 AE236 AM236 AU236 BC236 BK236 BS236 O238 W238 AE238 AM238 AU238 BC238 BK238 BS238 O240 W240 AE240 AM240 AU240 BC240 BK240 BS240 O242 W242 AE242 AM242 AU242 BC242 BK242 BS242 O244 W244 AE244 AM244 AU244 BC244 BK244 BS244 O246 W246 AE246 AM246 AU246 BC246 BK246 BS246 O248 W248 AE248 AM248 AU248 BC248 BK248 BS248 O250 W250 AE250 AM250 AU250 BC250 BK250 BS250 O252 W252 AE252 AM252 AU252 BC252 BK252 BS252 O254 W254 AE254 AM254 AU254 BC254 BK254 BS254 O256 W256 AE256 AM256 AU256 BC256 BK256 BS256 O258 W258 AE258 AM258 AU258 BC258 BK258 BS258 O260 W260 AE260 AM260 AU260 BC260 BK260 BS260 O262 W262 AE262 AM262 AU262 BC262 BK262 BS262 O264 W264 AE264 AM264 AU264 BC264 BK264 BS264 O266 W266 AE266 AM266 AU266 BC266 BK266 BS266 O268 W268 AE268 AM268 AU268 BC268 BK268 BS268 O270 W270 AE270 AM270 AU270 BC270 BK270 BS270 O272 W272 AE272 AM272 AU272 BC272 BK272 BS272 O274 W274 AE274 AM274 AU274 BC274 BK274 BS274 O276 W276 AE276 AM276 AU276 BC276 BK276 BS276 O278 W278 AE278 AM278 AU278 BC278 BK278 BS278 O280 W280 AE280 AM280 AU280 BC280 BK280 BS280 O282 W282 AE282 AM282 AU282 BC282 BK282 BS282 O284 W284 AE284 AM284 AU284 BC284 BK284 BS284 O286 W286 AE286 AM286 AU286 BC286 BK286 BS286 O288 W288 AE288 AM288 AU288 BC288 BK288 BS288 O290 W290 AE290 AM290 AU290 BC290 BK290 BS290 O292 W292 AE292 AM292 AU292 BC292 BK292 BS292 O294 W294 AE294 AM294 AU294 BC294 BK294 BS294 O296 W296 AE296 AM296 AU296 BC296 BK296 BS296 O298 W298 AE298 AM298 AU298 BC298 BK298 BS298 O300 W300 AE300 AM300 AU300 BC300 BK300 BS300 O302 W302 AE302 AM302 AU302 BC302 BK302 BS302 O304 W304 AE304 AM304 AU304 BC304 BK304 BS304 O306 W306 AE306 AM306 AU306 BC306 BK306 BS306 O308 W308 AE308 AM308 AU308 BC308 BK308 BS308 O310 W310 AE310 AM310 AU310 BC310 BK310 BS310 O312 W312 AE312 AM312 AU312 BC312 BK312 BS312 O314 W314 AE314 AM314 AU314 BC314 BK314 BS314 O316 W316 AE316 AM316 AU316 BC316 BK316 BS316 O318 W318 AE318 AM318 AU318 BC318 BK318 BS318 O320 W320 AE320 AM320 AU320 BC320 BK320 BS320 O322 W322 AE322 AM322 AU322 BC322 BK322 BS322 O324 W324 AE324 AM324 AU324 BC324 BK324 BS324 O326 W326 AE326 AM326 AU326 BC326 BK326 BS326 O328 W328 AE328 AM328 AU328 BC328 BK328 BS328 O330 W330 AE330 AM330 AU330 BC330 BK330 BS330 O332 W332 AE332 AM332 AU332 BC332 BK332 BS332 O334 W334 AE334 AM334 AU334 BC334 BK334 BS334 O336 W336 AE336 AM336 AU336 BC336 BK336 BS336 O338 W338 AE338 AM338 AU338 BC338 BK338 BS338 O340 W340 AE340 AM340 AU340 BC340 BK340 BS340 O342 W342 AE342 AM342 AU342 BC342 BK342 BS342 O344 W344 AE344 AM344 AU344 BC344 BK344 BS344 O346 W346 AE346 AM346 AU346 BC346 BK346 BS346 O348 W348 AE348 AM348 AU348 BC348 BK348 BS348 O350 W350 AE350 AM350 AU350 BC350 BK350 BS350 O352 W352 AE352 AM352 AU352 BC352 BK352 BS352 O354 W354 AE354 AM354 AU354 BC354 BK354 BS354 O356 W356 AE356 AM356 AU356 BC356 BK356 BS356 O358 W358 AE358 AM358 AU358 BC358 BK358 BS358 O360 W360 AE360 AM360 AU360 BC360 BK360 BS360 O362 W362 AE362 AM362 AU362 BC362 BK362 BS362 O364 W364 AE364 AM364 AU364 BC364 BK364 BS364 O366 W366 AE366 AM366 AU366 BC366 BK366 BS366 O368 W368 AE368 AM368 AU368 BC368 BK368 BS368 O370 W370 AE370 AM370 AU370 BC370 BK370 BS370 O372 W372 AE372 AM372 AU372 BC372 BK372 BS372 O374 W374 AE374 AM374 AU374 BC374 BK374 BS374 O376 W376 AE376 AM376 AU376 BC376 BK376 BS376 O378 W378 AE378 AM378 AU378 BC378 BK378 BS378 O380 W380 AE380 AM380 AU380 BC380 BK380 BS380 O382 W382 AE382 AM382 AU382 BC382 BK382 BS382 O384 W384 AE384 AM384 AU384 BC384 BK384 BS384 O386 W386 AE386 AM386 AU386 BC386 BK386 BS386 O388 W388 AE388 AM388 AU388 BC388 BK388 BS388 O390 W390 AE390 AM390 AU390 BC390 BK390 BS390 O392 W392 AE392 AM392 AU392 BC392 BK392 BS392 O394 W394 AE394 AM394 AU394 BC394 BK394 BS394 O396 W396 AE396 AM396 AU396 BC396 BK396 BS396 O398 W398 AE398 AM398 AU398 BC398 BK398 BS398 O400 W400 AE400 AM400 AU400 BC400 BK400 BS400 O402 W402 AE402 AM402 AU402 BC402 BK402 BS402 O404 W404 AE404 AM404 AU404 BC404 BK404 BS404 O406 W406 AE406 AM406 AU406 BC406 BK406 BS406 O408 W408 AE408 AM408 AU408 BC408 BK408 BS408 O410 W410 AE410 AM410 AU410 BC410 BK410 BS410 O412 W412 AE412 AM412 AU412 BC412 BK412 BS412 O414 W414 AE414 AM414 AU414 BC414 BK414 BS414 O416 W416 AE416 AM416 AU416 BC416 BK416 BS416 O418 W418 AE418 AM418 AU418 BC418 BK418 BS418 O420 W420 AE420 AM420 AU420 BC420 BK420 BS420 O422 W422 AE422 AM422 AU422 BC422 BK422 BS422 O424 W424 AE424 AM424 AU424 BC424 BK424 BS424 O426 W426 AE426 AM426 AU426 BC426 BK426 BS426 O428 W428 AE428 AM428 AU428 BC428 BK428 BS428 O430 W430 AE430 AM430 AU430 BC430 BK430 BS430 O432 W432 AE432 AM432 AU432 BC432 BK432 BS432 O434 W434 AE434 AM434 AU434 BC434 BK434 BS434 O436 W436 AE436 AM436 AU436 BC436 BK436 BS436 O438 W438 AE438 AM438 AU438 BC438 BK438 BS438 O440 W440 AE440 AM440 AU440 BC440 BK440 BS440 O442 W442 AE442 AM442 AU442 BC442 BK442 BS442 O444 W444 AE444 AM444 AU444 BC444 BK444 BS444 O446 W446 AE446 AM446 AU446 BC446 BK446 BS446 O448 W448 AE448 AM448 AU448 BC448 BK448 BS448 O450 W450 AE450 AM450 AU450 BC450 BK450 BS450 O452 W452 AE452 AM452 AU452 BC452 BK452 BS452 O454 W454 AE454 AM454 AU454 BC454 BK454 BS454 O456 W456 AE456 AM456 AU456 BC456 BK456 BS456 O458 W458 AE458 AM458 AU458 BC458 BK458 BS458 O460 W460 AE460 AM460 AU460 BC460 BK460 BS460 O462 W462 AE462 AM462 AU462 BC462 BK462 BS462 O464 W464 AE464 AM464 AU464 BC464 BK464 BS464 O466 W466 AE466 AM466 AU466 BC466 BK466 BS466 O468 W468 AE468 AM468 AU468 BC468 BK468 BS468 O470 W470 AE470 AM470 AU470 BC470 BK470 BS470 O472 W472 AE472 AM472 AU472 BC472 BK472 BS472 O474 W474 AE474 AM474 AU474 BC474 BK474 BS474 O476 W476 AE476 AM476 AU476 BC476 BK476 BS476 O478 W478 AE478 AM478 AU478 BC478 BK478 BS478 O480 W480 AE480 AM480 AU480 BC480 BK480 BS480 O482 W482 AE482 AM482 AU482 BC482 BK482 BS482 O484 W484 AE484 AM484 AU484 BC484 BK484 BS484 O486 W486 AE486 AM486 AU486 BC486 BK486 BS486 O488 W488 AE488 AM488 AU488 BC488 BK488 BS488 O490 W490 AE490 AM490 AU490 BC490 BK490 BS490 O492 W492 AE492 AM492 AU492 BC492 BK492 BS492 O494 W494 AE494 AM494 AU494 BC494 BK494 BS494 O496 W496 AE496 AM496 AU496 BC496 BK496 BS496 O498 W498 AE498 AM498 AU498 BC498 BK498 BS498 O500 W500 AE500 AM500 AU500 BC500 BK500 BS500 O502 W502 AE502 AM502 AU502 BC502 BK502 BS502 O504 W504 AE504 AM504 AU504 BC504 BK504 BS504 O506 W506 AE506 AM506 AU506 BC506 BK506 BS506 O508 W508 AE508 AM508 AU508 BC508 BK508 BS508 O510 W510 AE510 AM510 AU510 BC510 BK510 BS510" xr:uid="{00000000-0002-0000-1200-000004000000}">
      <formula1>"C01,C02,C03,C04,C05,C06,C07,C08,C09,C10"</formula1>
    </dataValidation>
    <dataValidation type="list" allowBlank="1" showErrorMessage="1" sqref="D12 N12 V12 AD12 AL12 AT12 BB12 BJ12 BR12 D14 N14 V14 AD14 AL14 AT14 BB14 BJ14 BR14 D16 N16 V16 AD16 AL16 AT16 BB16 BJ16 BR16 D18 N18 V18 AD18 AL18 AT18 BB18 BJ18 BR18 D20 N20 V20 AD20 AL20 AT20 BB20 BJ20 BR20 D22 N22 V22 AD22 AL22 AT22 BB22 BJ22 BR22 D24 N24 V24 AD24 AL24 AT24 BB24 BJ24 BR24 D26 N26 V26 AD26 AL26 AT26 BB26 BJ26 BR26 D28 N28 V28 AD28 AL28 AT28 BB28 BJ28 BR28 D30 N30 V30 AD30 AL30 AT30 BB30 BJ30 BR30 D32 N32 V32 AD32 AL32 AT32 BB32 BJ32 BR32 D34 N34 V34 AD34 AL34 AT34 BB34 BJ34 BR34 D36 N36 V36 AD36 AL36 AT36 BB36 BJ36 BR36 D38 N38 V38 AD38 AL38 AT38 BB38 BJ38 BR38 D40 N40 V40 AD40 AL40 AT40 BB40 BJ40 BR40 D42 N42 V42 AD42 AL42 AT42 BB42 BJ42 BR42 D44 N44 V44 AD44 AL44 AT44 BB44 BJ44 BR44 D46 N46 V46 AD46 AL46 AT46 BB46 BJ46 BR46 D48 N48 V48 AD48 AL48 AT48 BB48 BJ48 BR48 D50 N50 V50 AD50 AL50 AT50 BB50 BJ50 BR50 D52 N52 V52 AD52 AL52 AT52 BB52 BJ52 BR52 D54 N54 V54 AD54 AL54 AT54 BB54 BJ54 BR54 D56 N56 V56 AD56 AL56 AT56 BB56 BJ56 BR56 D58 N58 V58 AD58 AL58 AT58 BB58 BJ58 BR58 D60 N60 V60 AD60 AL60 AT60 BB60 BJ60 BR60 D62 N62 V62 AD62 AL62 AT62 BB62 BJ62 BR62 D64 N64 V64 AD64 AL64 AT64 BB64 BJ64 BR64 D66 N66 V66 AD66 AL66 AT66 BB66 BJ66 BR66 D68 N68 V68 AD68 AL68 AT68 BB68 BJ68 BR68 D70 N70 V70 AD70 AL70 AT70 BB70 BJ70 BR70 D72 N72 V72 AD72 AL72 AT72 BB72 BJ72 BR72 D74 N74 V74 AD74 AL74 AT74 BB74 BJ74 BR74 D76 N76 V76 AD76 AL76 AT76 BB76 BJ76 BR76 D78 N78 V78 AD78 AL78 AT78 BB78 BJ78 BR78 D80 N80 V80 AD80 AL80 AT80 BB80 BJ80 BR80 D82 N82 V82 AD82 AL82 AT82 BB82 BJ82 BR82 D84 N84 V84 AD84 AL84 AT84 BB84 BJ84 BR84 D86 N86 V86 AD86 AL86 AT86 BB86 BJ86 BR86 D88 N88 V88 AD88 AL88 AT88 BB88 BJ88 BR88 D90 N90 V90 AD90 AL90 AT90 BB90 BJ90 BR90 D92 N92 V92 AD92 AL92 AT92 BB92 BJ92 BR92 D94 N94 V94 AD94 AL94 AT94 BB94 BJ94 BR94 D96 N96 V96 AD96 AL96 AT96 BB96 BJ96 BR96 D98 N98 V98 AD98 AL98 AT98 BB98 BJ98 BR98 D100 N100 V100 AD100 AL100 AT100 BB100 BJ100 BR100 D102 N102 V102 AD102 AL102 AT102 BB102 BJ102 BR102 D104 N104 V104 AD104 AL104 AT104 BB104 BJ104 BR104 D106 N106 V106 AD106 AL106 AT106 BB106 BJ106 BR106 D108 N108 V108 AD108 AL108 AT108 BB108 BJ108 BR108 D110 N110 V110 AD110 AL110 AT110 BB110 BJ110 BR110 D112 N112 V112 AD112 AL112 AT112 BB112 BJ112 BR112 D114 N114 V114 AD114 AL114 AT114 BB114 BJ114 BR114 D116 N116 V116 AD116 AL116 AT116 BB116 BJ116 BR116 D118 N118 V118 AD118 AL118 AT118 BB118 BJ118 BR118 D120 N120 V120 AD120 AL120 AT120 BB120 BJ120 BR120 D122 N122 V122 AD122 AL122 AT122 BB122 BJ122 BR122 D124 N124 V124 AD124 AL124 AT124 BB124 BJ124 BR124 D126 N126 V126 AD126 AL126 AT126 BB126 BJ126 BR126 D128 N128 V128 AD128 AL128 AT128 BB128 BJ128 BR128 D130 N130 V130 AD130 AL130 AT130 BB130 BJ130 BR130 D132 N132 V132 AD132 AL132 AT132 BB132 BJ132 BR132 D134 N134 V134 AD134 AL134 AT134 BB134 BJ134 BR134 D136 N136 V136 AD136 AL136 AT136 BB136 BJ136 BR136 D138 N138 V138 AD138 AL138 AT138 BB138 BJ138 BR138 D140 N140 V140 AD140 AL140 AT140 BB140 BJ140 BR140 D142 N142 V142 AD142 AL142 AT142 BB142 BJ142 BR142 D144 N144 V144 AD144 AL144 AT144 BB144 BJ144 BR144 D146 N146 V146 AD146 AL146 AT146 BB146 BJ146 BR146 D148 N148 V148 AD148 AL148 AT148 BB148 BJ148 BR148 D150 N150 V150 AD150 AL150 AT150 BB150 BJ150 BR150 D152 N152 V152 AD152 AL152 AT152 BB152 BJ152 BR152 D154 N154 V154 AD154 AL154 AT154 BB154 BJ154 BR154 D156 N156 V156 AD156 AL156 AT156 BB156 BJ156 BR156 D158 N158 V158 AD158 AL158 AT158 BB158 BJ158 BR158 D160 N160 V160 AD160 AL160 AT160 BB160 BJ160 BR160 D162 N162 V162 AD162 AL162 AT162 BB162 BJ162 BR162 D164 N164 V164 AD164 AL164 AT164 BB164 BJ164 BR164 D166 N166 V166 AD166 AL166 AT166 BB166 BJ166 BR166 D168 N168 V168 AD168 AL168 AT168 BB168 BJ168 BR168 D170 N170 V170 AD170 AL170 AT170 BB170 BJ170 BR170 D172 N172 V172 AD172 AL172 AT172 BB172 BJ172 BR172 D174 N174 V174 AD174 AL174 AT174 BB174 BJ174 BR174 D176 N176 V176 AD176 AL176 AT176 BB176 BJ176 BR176 D178 N178 V178 AD178 AL178 AT178 BB178 BJ178 BR178 D180 N180 V180 AD180 AL180 AT180 BB180 BJ180 BR180 D182 N182 V182 AD182 AL182 AT182 BB182 BJ182 BR182 D184 N184 V184 AD184 AL184 AT184 BB184 BJ184 BR184 D186 N186 V186 AD186 AL186 AT186 BB186 BJ186 BR186 D188 N188 V188 AD188 AL188 AT188 BB188 BJ188 BR188 D190 N190 V190 AD190 AL190 AT190 BB190 BJ190 BR190 D192 N192 V192 AD192 AL192 AT192 BB192 BJ192 BR192 D194 N194 V194 AD194 AL194 AT194 BB194 BJ194 BR194 D196 N196 V196 AD196 AL196 AT196 BB196 BJ196 BR196 D198 N198 V198 AD198 AL198 AT198 BB198 BJ198 BR198 D200 N200 V200 AD200 AL200 AT200 BB200 BJ200 BR200 D202 N202 V202 AD202 AL202 AT202 BB202 BJ202 BR202 D204 N204 V204 AD204 AL204 AT204 BB204 BJ204 BR204 D206 N206 V206 AD206 AL206 AT206 BB206 BJ206 BR206 D208 N208 V208 AD208 AL208 AT208 BB208 BJ208 BR208 D210 N210 V210 AD210 AL210 AT210 BB210 BJ210 BR210 D212 N212 V212 AD212 AL212 AT212 BB212 BJ212 BR212 D214 N214 V214 AD214 AL214 AT214 BB214 BJ214 BR214 D216 N216 V216 AD216 AL216 AT216 BB216 BJ216 BR216 D218 N218 V218 AD218 AL218 AT218 BB218 BJ218 BR218 D220 N220 V220 AD220 AL220 AT220 BB220 BJ220 BR220 D222 N222 V222 AD222 AL222 AT222 BB222 BJ222 BR222 D224 N224 V224 AD224 AL224 AT224 BB224 BJ224 BR224 D226 N226 V226 AD226 AL226 AT226 BB226 BJ226 BR226 D228 N228 V228 AD228 AL228 AT228 BB228 BJ228 BR228 D230 N230 V230 AD230 AL230 AT230 BB230 BJ230 BR230 D232 N232 V232 AD232 AL232 AT232 BB232 BJ232 BR232 D234 N234 V234 AD234 AL234 AT234 BB234 BJ234 BR234 D236 N236 V236 AD236 AL236 AT236 BB236 BJ236 BR236 D238 N238 V238 AD238 AL238 AT238 BB238 BJ238 BR238 D240 N240 V240 AD240 AL240 AT240 BB240 BJ240 BR240 D242 N242 V242 AD242 AL242 AT242 BB242 BJ242 BR242 D244 N244 V244 AD244 AL244 AT244 BB244 BJ244 BR244 D246 N246 V246 AD246 AL246 AT246 BB246 BJ246 BR246 D248 N248 V248 AD248 AL248 AT248 BB248 BJ248 BR248 D250 N250 V250 AD250 AL250 AT250 BB250 BJ250 BR250 D252 N252 V252 AD252 AL252 AT252 BB252 BJ252 BR252 D254 N254 V254 AD254 AL254 AT254 BB254 BJ254 BR254 D256 N256 V256 AD256 AL256 AT256 BB256 BJ256 BR256 D258 N258 V258 AD258 AL258 AT258 BB258 BJ258 BR258 D260 N260 V260 AD260 AL260 AT260 BB260 BJ260 BR260 D262 N262 V262 AD262 AL262 AT262 BB262 BJ262 BR262 D264 N264 V264 AD264 AL264 AT264 BB264 BJ264 BR264 D266 N266 V266 AD266 AL266 AT266 BB266 BJ266 BR266 D268 N268 V268 AD268 AL268 AT268 BB268 BJ268 BR268 D270 N270 V270 AD270 AL270 AT270 BB270 BJ270 BR270 D272 N272 V272 AD272 AL272 AT272 BB272 BJ272 BR272 D274 N274 V274 AD274 AL274 AT274 BB274 BJ274 BR274 D276 N276 V276 AD276 AL276 AT276 BB276 BJ276 BR276 D278 N278 V278 AD278 AL278 AT278 BB278 BJ278 BR278 D280 N280 V280 AD280 AL280 AT280 BB280 BJ280 BR280 D282 N282 V282 AD282 AL282 AT282 BB282 BJ282 BR282 D284 N284 V284 AD284 AL284 AT284 BB284 BJ284 BR284 D286 N286 V286 AD286 AL286 AT286 BB286 BJ286 BR286 D288 N288 V288 AD288 AL288 AT288 BB288 BJ288 BR288 D290 N290 V290 AD290 AL290 AT290 BB290 BJ290 BR290 D292 N292 V292 AD292 AL292 AT292 BB292 BJ292 BR292 D294 N294 V294 AD294 AL294 AT294 BB294 BJ294 BR294 D296 N296 V296 AD296 AL296 AT296 BB296 BJ296 BR296 D298 N298 V298 AD298 AL298 AT298 BB298 BJ298 BR298 D300 N300 V300 AD300 AL300 AT300 BB300 BJ300 BR300 D302 N302 V302 AD302 AL302 AT302 BB302 BJ302 BR302 D304 N304 V304 AD304 AL304 AT304 BB304 BJ304 BR304 D306 N306 V306 AD306 AL306 AT306 BB306 BJ306 BR306 D308 N308 V308 AD308 AL308 AT308 BB308 BJ308 BR308 D310 N310 V310 AD310 AL310 AT310 BB310 BJ310 BR310 D312 N312 V312 AD312 AL312 AT312 BB312 BJ312 BR312 D314 N314 V314 AD314 AL314 AT314 BB314 BJ314 BR314 D316 N316 V316 AD316 AL316 AT316 BB316 BJ316 BR316 D318 N318 V318 AD318 AL318 AT318 BB318 BJ318 BR318 D320 N320 V320 AD320 AL320 AT320 BB320 BJ320 BR320 D322 N322 V322 AD322 AL322 AT322 BB322 BJ322 BR322 D324 N324 V324 AD324 AL324 AT324 BB324 BJ324 BR324 D326 N326 V326 AD326 AL326 AT326 BB326 BJ326 BR326 D328 N328 V328 AD328 AL328 AT328 BB328 BJ328 BR328 D330 N330 V330 AD330 AL330 AT330 BB330 BJ330 BR330 D332 N332 V332 AD332 AL332 AT332 BB332 BJ332 BR332 D334 N334 V334 AD334 AL334 AT334 BB334 BJ334 BR334 D336 N336 V336 AD336 AL336 AT336 BB336 BJ336 BR336 D338 N338 V338 AD338 AL338 AT338 BB338 BJ338 BR338 D340 N340 V340 AD340 AL340 AT340 BB340 BJ340 BR340 D342 N342 V342 AD342 AL342 AT342 BB342 BJ342 BR342 D344 N344 V344 AD344 AL344 AT344 BB344 BJ344 BR344 D346 N346 V346 AD346 AL346 AT346 BB346 BJ346 BR346 D348 N348 V348 AD348 AL348 AT348 BB348 BJ348 BR348 D350 N350 V350 AD350 AL350 AT350 BB350 BJ350 BR350 D352 N352 V352 AD352 AL352 AT352 BB352 BJ352 BR352 D354 N354 V354 AD354 AL354 AT354 BB354 BJ354 BR354 D356 N356 V356 AD356 AL356 AT356 BB356 BJ356 BR356 D358 N358 V358 AD358 AL358 AT358 BB358 BJ358 BR358 D360 N360 V360 AD360 AL360 AT360 BB360 BJ360 BR360 D362 N362 V362 AD362 AL362 AT362 BB362 BJ362 BR362 D364 N364 V364 AD364 AL364 AT364 BB364 BJ364 BR364 D366 N366 V366 AD366 AL366 AT366 BB366 BJ366 BR366 D368 N368 V368 AD368 AL368 AT368 BB368 BJ368 BR368 D370 N370 V370 AD370 AL370 AT370 BB370 BJ370 BR370 D372 N372 V372 AD372 AL372 AT372 BB372 BJ372 BR372 D374 N374 V374 AD374 AL374 AT374 BB374 BJ374 BR374 D376 N376 V376 AD376 AL376 AT376 BB376 BJ376 BR376 D378 N378 V378 AD378 AL378 AT378 BB378 BJ378 BR378 D380 N380 V380 AD380 AL380 AT380 BB380 BJ380 BR380 D382 N382 V382 AD382 AL382 AT382 BB382 BJ382 BR382 D384 N384 V384 AD384 AL384 AT384 BB384 BJ384 BR384 D386 N386 V386 AD386 AL386 AT386 BB386 BJ386 BR386 D388 N388 V388 AD388 AL388 AT388 BB388 BJ388 BR388 D390 N390 V390 AD390 AL390 AT390 BB390 BJ390 BR390 D392 N392 V392 AD392 AL392 AT392 BB392 BJ392 BR392 D394 N394 V394 AD394 AL394 AT394 BB394 BJ394 BR394 D396 N396 V396 AD396 AL396 AT396 BB396 BJ396 BR396 D398 N398 V398 AD398 AL398 AT398 BB398 BJ398 BR398 D400 N400 V400 AD400 AL400 AT400 BB400 BJ400 BR400 D402 N402 V402 AD402 AL402 AT402 BB402 BJ402 BR402 D404 N404 V404 AD404 AL404 AT404 BB404 BJ404 BR404 D406 N406 V406 AD406 AL406 AT406 BB406 BJ406 BR406 D408 N408 V408 AD408 AL408 AT408 BB408 BJ408 BR408 D410 N410 V410 AD410 AL410 AT410 BB410 BJ410 BR410 N412 V412 AD412 AL412 AT412 BB412 BJ412 BR412 N414 V414 AD414 AL414 AT414 BB414 BJ414 BR414 N416 V416 AD416 AL416 AT416 BB416 BJ416 BR416 N418 V418 AD418 AL418 AT418 BB418 BJ418 BR418 N420 V420 AD420 AL420 AT420 BB420 BJ420 BR420 N422 V422 AD422 AL422 AT422 BB422 BJ422 BR422 N424 V424 AD424 AL424 AT424 BB424 BJ424 BR424 N426 V426 AD426 AL426 AT426 BB426 BJ426 BR426 N428 V428 AD428 AL428 AT428 BB428 BJ428 BR428 N430 V430 AD430 AL430 AT430 BB430 BJ430 BR430 N432 V432 AD432 AL432 AT432 BB432 BJ432 BR432 N434 V434 AD434 AL434 AT434 BB434 BJ434 BR434 N436 V436 AD436 AL436 AT436 BB436 BJ436 BR436 N438 V438 AD438 AL438 AT438 BB438 BJ438 BR438 N440 V440 AD440 AL440 AT440 BB440 BJ440 BR440 N442 V442 AD442 AL442 AT442 BB442 BJ442 BR442 N444 V444 AD444 AL444 AT444 BB444 BJ444 BR444 N446 V446 AD446 AL446 AT446 BB446 BJ446 BR446 N448 V448 AD448 AL448 AT448 BB448 BJ448 BR448 N450 V450 AD450 AL450 AT450 BB450 BJ450 BR450 N452 V452 AD452 AL452 AT452 BB452 BJ452 BR452 N454 V454 AD454 AL454 AT454 BB454 BJ454 BR454 N456 V456 AD456 AL456 AT456 BB456 BJ456 BR456 N458 V458 AD458 AL458 AT458 BB458 BJ458 BR458 N460 V460 AD460 AL460 AT460 BB460 BJ460 BR460 N462 V462 AD462 AL462 AT462 BB462 BJ462 BR462 N464 V464 AD464 AL464 AT464 BB464 BJ464 BR464 N466 V466 AD466 AL466 AT466 BB466 BJ466 BR466 N468 V468 AD468 AL468 AT468 BB468 BJ468 BR468 N470 V470 AD470 AL470 AT470 BB470 BJ470 BR470 N472 V472 AD472 AL472 AT472 BB472 BJ472 BR472 N474 V474 AD474 AL474 AT474 BB474 BJ474 BR474 N476 V476 AD476 AL476 AT476 BB476 BJ476 BR476 N478 V478 AD478 AL478 AT478 BB478 BJ478 BR478 N480 V480 AD480 AL480 AT480 BB480 BJ480 BR480 N482 V482 AD482 AL482 AT482 BB482 BJ482 BR482 N484 V484 AD484 AL484 AT484 BB484 BJ484 BR484 N486 V486 AD486 AL486 AT486 BB486 BJ486 BR486 N488 V488 AD488 AL488 AT488 BB488 BJ488 BR488 N490 V490 AD490 AL490 AT490 BB490 BJ490 BR490 N492 V492 AD492 AL492 AT492 BB492 BJ492 BR492 N494 V494 AD494 AL494 AT494 BB494 BJ494 BR494 N496 V496 AD496 AL496 AT496 BB496 BJ496 BR496 N498 V498 AD498 AL498 AT498 BB498 BJ498 BR498 N500 V500 AD500 AL500 AT500 BB500 BJ500 BR500 N502 V502 AD502 AL502 AT502 BB502 BJ502 BR502 N504 V504 AD504 AL504 AT504 BB504 BJ504 BR504 N506 V506 AD506 AL506 AT506 BB506 BJ506 BR506 N508 V508 AD508 AL508 AT508 BB508 BJ508 BR508 N510 V510 AD510 AL510 AT510 BB510 BJ510 BR510" xr:uid="{00000000-0002-0000-1200-000005000000}">
      <formula1>"RA1,RA2,RA3,RA4,RA5,RA6"</formula1>
    </dataValidation>
    <dataValidation type="list" allowBlank="1" showErrorMessage="1" sqref="S12 AA12 AI12 AQ12 AY12 BG12 BO12 BW12 S14 AA14 AI14 AQ14 AY14 BG14 BO14 BW14 S16 AA16 AI16 AQ16 AY16 BG16 BO16 BW16 S18 AA18 AI18 AQ18 AY18 BG18 BO18 BW18 S20 AA20 AI20 AQ20 AY20 BG20 BO20 BW20 S22 AA22 AI22 AQ22 AY22 BG22 BO22 BW22 S24 AA24 AI24 AQ24 AY24 BG24 BO24 BW24 S26 AA26 AI26 AQ26 AY26 BG26 BO26 BW26 S28 AA28 AI28 AQ28 AY28 BG28 BO28 BW28 S30 AA30 AI30 AQ30 AY30 BG30 BO30 BW30 S32 AA32 AI32 AQ32 AY32 BG32 BO32 BW32 S34 AA34 AI34 AQ34 AY34 BG34 BO34 BW34 S36 AA36 AI36 AQ36 AY36 BG36 BO36 BW36 S38 AA38 AI38 AQ38 AY38 BG38 BO38 BW38 S40 AA40 AI40 AQ40 AY40 BG40 BO40 BW40 S42 AA42 AI42 AQ42 AY42 BG42 BO42 BW42 S44 AA44 AI44 AQ44 AY44 BG44 BO44 BW44 S46 AA46 AI46 AQ46 AY46 BG46 BO46 BW46 S48 AA48 AI48 AQ48 AY48 BG48 BO48 BW48 S50 AA50 AI50 AQ50 AY50 BG50 BO50 BW50 S52 AA52 AI52 AQ52 AY52 BG52 BO52 BW52 S54 AA54 AI54 AQ54 AY54 BG54 BO54 BW54 S56 AA56 AI56 AQ56 AY56 BG56 BO56 BW56 S58 AA58 AI58 AQ58 AY58 BG58 BO58 BW58 S60 AA60 AI60 AQ60 AY60 BG60 BO60 BW60 S62 AA62 AI62 AQ62 AY62 BG62 BO62 BW62 S64 AA64 AI64 AQ64 AY64 BG64 BO64 BW64 S66 AA66 AI66 AQ66 AY66 BG66 BO66 BW66 S68 AA68 AI68 AQ68 AY68 BG68 BO68 BW68 S70 AA70 AI70 AQ70 AY70 BG70 BO70 BW70 S72 AA72 AI72 AQ72 AY72 BG72 BO72 BW72 S74 AA74 AI74 AQ74 AY74 BG74 BO74 BW74 S76 AA76 AI76 AQ76 AY76 BG76 BO76 BW76 S78 AA78 AI78 AQ78 AY78 BG78 BO78 BW78 S80 AA80 AI80 AQ80 AY80 BG80 BO80 BW80 S82 AA82 AI82 AQ82 AY82 BG82 BO82 BW82 S84 AA84 AI84 AQ84 AY84 BG84 BO84 BW84 S86 AA86 AI86 AQ86 AY86 BG86 BO86 BW86 S88 AA88 AI88 AQ88 AY88 BG88 BO88 BW88 S90 AA90 AI90 AQ90 AY90 BG90 BO90 BW90 S92 AA92 AI92 AQ92 AY92 BG92 BO92 BW92 S94 AA94 AI94 AQ94 AY94 BG94 BO94 BW94 S96 AA96 AI96 AQ96 AY96 BG96 BO96 BW96 S98 AA98 AI98 AQ98 AY98 BG98 BO98 BW98 S100 AA100 AI100 AQ100 AY100 BG100 BO100 BW100 S102 AA102 AI102 AQ102 AY102 BG102 BO102 BW102 S104 AA104 AI104 AQ104 AY104 BG104 BO104 BW104 S106 AA106 AI106 AQ106 AY106 BG106 BO106 BW106 S108 AA108 AI108 AQ108 AY108 BG108 BO108 BW108 S110 AA110 AI110 AQ110 AY110 BG110 BO110 BW110 S112 AA112 AI112 AQ112 AY112 BG112 BO112 BW112 S114 AA114 AI114 AQ114 AY114 BG114 BO114 BW114 S116 AA116 AI116 AQ116 AY116 BG116 BO116 BW116 S118 AA118 AI118 AQ118 AY118 BG118 BO118 BW118 S120 AA120 AI120 AQ120 AY120 BG120 BO120 BW120 S122 AA122 AI122 AQ122 AY122 BG122 BO122 BW122 S124 AA124 AI124 AQ124 AY124 BG124 BO124 BW124 S126 AA126 AI126 AQ126 AY126 BG126 BO126 BW126 S128 AA128 AI128 AQ128 AY128 BG128 BO128 BW128 S130 AA130 AI130 AQ130 AY130 BG130 BO130 BW130 S132 AA132 AI132 AQ132 AY132 BG132 BO132 BW132 S134 AA134 AI134 AQ134 AY134 BG134 BO134 BW134 S136 AA136 AI136 AQ136 AY136 BG136 BO136 BW136 S138 AA138 AI138 AQ138 AY138 BG138 BO138 BW138 S140 AA140 AI140 AQ140 AY140 BG140 BO140 BW140 S142 AA142 AI142 AQ142 AY142 BG142 BO142 BW142 S144 AA144 AI144 AQ144 AY144 BG144 BO144 BW144 S146 AA146 AI146 AQ146 AY146 BG146 BO146 BW146 S148 AA148 AI148 AQ148 AY148 BG148 BO148 BW148 S150 AA150 AI150 AQ150 AY150 BG150 BO150 BW150 S152 AA152 AI152 AQ152 AY152 BG152 BO152 BW152 S154 AA154 AI154 AQ154 AY154 BG154 BO154 BW154 S156 AA156 AI156 AQ156 AY156 BG156 BO156 BW156 S158 AA158 AI158 AQ158 AY158 BG158 BO158 BW158 S160 AA160 AI160 AQ160 AY160 BG160 BO160 BW160 S162 AA162 AI162 AQ162 AY162 BG162 BO162 BW162 S164 AA164 AI164 AQ164 AY164 BG164 BO164 BW164 S166 AA166 AI166 AQ166 AY166 BG166 BO166 BW166 S168 AA168 AI168 AQ168 AY168 BG168 BO168 BW168 S170 AA170 AI170 AQ170 AY170 BG170 BO170 BW170 S172 AA172 AI172 AQ172 AY172 BG172 BO172 BW172 S174 AA174 AI174 AQ174 AY174 BG174 BO174 BW174 S176 AA176 AI176 AQ176 AY176 BG176 BO176 BW176 S178 AA178 AI178 AQ178 AY178 BG178 BO178 BW178 S180 AA180 AI180 AQ180 AY180 BG180 BO180 BW180 S182 AA182 AI182 AQ182 AY182 BG182 BO182 BW182 S184 AA184 AI184 AQ184 AY184 BG184 BO184 BW184 S186 AA186 AI186 AQ186 AY186 BG186 BO186 BW186 S188 AA188 AI188 AQ188 AY188 BG188 BO188 BW188 S190 AA190 AI190 AQ190 AY190 BG190 BO190 BW190 S192 AA192 AI192 AQ192 AY192 BG192 BO192 BW192 S194 AA194 AI194 AQ194 AY194 BG194 BO194 BW194 S196 AA196 AI196 AQ196 AY196 BG196 BO196 BW196 S198 AA198 AI198 AQ198 AY198 BG198 BO198 BW198 S200 AA200 AI200 AQ200 AY200 BG200 BO200 BW200 S202 AA202 AI202 AQ202 AY202 BG202 BO202 BW202 S204 AA204 AI204 AQ204 AY204 BG204 BO204 BW204 S206 AA206 AI206 AQ206 AY206 BG206 BO206 BW206 S208 AA208 AI208 AQ208 AY208 BG208 BO208 BW208 S210 AA210 AI210 AQ210 AY210 BG210 BO210 BW210 S212 AA212 AI212 AQ212 AY212 BG212 BO212 BW212 S214 AA214 AI214 AQ214 AY214 BG214 BO214 BW214 S216 AA216 AI216 AQ216 AY216 BG216 BO216 BW216 S218 AA218 AI218 AQ218 AY218 BG218 BO218 BW218 S220 AA220 AI220 AQ220 AY220 BG220 BO220 BW220 S222 AA222 AI222 AQ222 AY222 BG222 BO222 BW222 S224 AA224 AI224 AQ224 AY224 BG224 BO224 BW224 S226 AA226 AI226 AQ226 AY226 BG226 BO226 BW226 S228 AA228 AI228 AQ228 AY228 BG228 BO228 BW228 S230 AA230 AI230 AQ230 AY230 BG230 BO230 BW230 S232 AA232 AI232 AQ232 AY232 BG232 BO232 BW232 S234 AA234 AI234 AQ234 AY234 BG234 BO234 BW234 S236 AA236 AI236 AQ236 AY236 BG236 BO236 BW236 S238 AA238 AI238 AQ238 AY238 BG238 BO238 BW238 S240 AA240 AI240 AQ240 AY240 BG240 BO240 BW240 S242 AA242 AI242 AQ242 AY242 BG242 BO242 BW242 S244 AA244 AI244 AQ244 AY244 BG244 BO244 BW244 S246 AA246 AI246 AQ246 AY246 BG246 BO246 BW246 S248 AA248 AI248 AQ248 AY248 BG248 BO248 BW248 S250 AA250 AI250 AQ250 AY250 BG250 BO250 BW250 S252 AA252 AI252 AQ252 AY252 BG252 BO252 BW252 S254 AA254 AI254 AQ254 AY254 BG254 BO254 BW254 S256 AA256 AI256 AQ256 AY256 BG256 BO256 BW256 S258 AA258 AI258 AQ258 AY258 BG258 BO258 BW258 S260 AA260 AI260 AQ260 AY260 BG260 BO260 BW260 S262 AA262 AI262 AQ262 AY262 BG262 BO262 BW262 S264 AA264 AI264 AQ264 AY264 BG264 BO264 BW264 S266 AA266 AI266 AQ266 AY266 BG266 BO266 BW266 S268 AA268 AI268 AQ268 AY268 BG268 BO268 BW268 S270 AA270 AI270 AQ270 AY270 BG270 BO270 BW270 S272 AA272 AI272 AQ272 AY272 BG272 BO272 BW272 S274 AA274 AI274 AQ274 AY274 BG274 BO274 BW274 S276 AA276 AI276 AQ276 AY276 BG276 BO276 BW276 S278 AA278 AI278 AQ278 AY278 BG278 BO278 BW278 S280 AA280 AI280 AQ280 AY280 BG280 BO280 BW280 S282 AA282 AI282 AQ282 AY282 BG282 BO282 BW282 S284 AA284 AI284 AQ284 AY284 BG284 BO284 BW284 S286 AA286 AI286 AQ286 AY286 BG286 BO286 BW286 S288 AA288 AI288 AQ288 AY288 BG288 BO288 BW288 S290 AA290 AI290 AQ290 AY290 BG290 BO290 BW290 S292 AA292 AI292 AQ292 AY292 BG292 BO292 BW292 S294 AA294 AI294 AQ294 AY294 BG294 BO294 BW294 S296 AA296 AI296 AQ296 AY296 BG296 BO296 BW296 S298 AA298 AI298 AQ298 AY298 BG298 BO298 BW298 S300 AA300 AI300 AQ300 AY300 BG300 BO300 BW300 S302 AA302 AI302 AQ302 AY302 BG302 BO302 BW302 S304 AA304 AI304 AQ304 AY304 BG304 BO304 BW304 S306 AA306 AI306 AQ306 AY306 BG306 BO306 BW306 S308 AA308 AI308 AQ308 AY308 BG308 BO308 BW308 S310 AA310 AI310 AQ310 AY310 BG310 BO310 BW310 S312 AA312 AI312 AQ312 AY312 BG312 BO312 BW312 S314 AA314 AI314 AQ314 AY314 BG314 BO314 BW314 S316 AA316 AI316 AQ316 AY316 BG316 BO316 BW316 S318 AA318 AI318 AQ318 AY318 BG318 BO318 BW318 S320 AA320 AI320 AQ320 AY320 BG320 BO320 BW320 S322 AA322 AI322 AQ322 AY322 BG322 BO322 BW322 S324 AA324 AI324 AQ324 AY324 BG324 BO324 BW324 S326 AA326 AI326 AQ326 AY326 BG326 BO326 BW326 S328 AA328 AI328 AQ328 AY328 BG328 BO328 BW328 S330 AA330 AI330 AQ330 AY330 BG330 BO330 BW330 S332 AA332 AI332 AQ332 AY332 BG332 BO332 BW332 S334 AA334 AI334 AQ334 AY334 BG334 BO334 BW334 S336 AA336 AI336 AQ336 AY336 BG336 BO336 BW336 S338 AA338 AI338 AQ338 AY338 BG338 BO338 BW338 S340 AA340 AI340 AQ340 AY340 BG340 BO340 BW340 S342 AA342 AI342 AQ342 AY342 BG342 BO342 BW342 S344 AA344 AI344 AQ344 AY344 BG344 BO344 BW344 S346 AA346 AI346 AQ346 AY346 BG346 BO346 BW346 S348 AA348 AI348 AQ348 AY348 BG348 BO348 BW348 S350 AA350 AI350 AQ350 AY350 BG350 BO350 BW350 S352 AA352 AI352 AQ352 AY352 BG352 BO352 BW352 S354 AA354 AI354 AQ354 AY354 BG354 BO354 BW354 S356 AA356 AI356 AQ356 AY356 BG356 BO356 BW356 S358 AA358 AI358 AQ358 AY358 BG358 BO358 BW358 S360 AA360 AI360 AQ360 AY360 BG360 BO360 BW360 S362 AA362 AI362 AQ362 AY362 BG362 BO362 BW362 S364 AA364 AI364 AQ364 AY364 BG364 BO364 BW364 S366 AA366 AI366 AQ366 AY366 BG366 BO366 BW366 S368 AA368 AI368 AQ368 AY368 BG368 BO368 BW368 S370 AA370 AI370 AQ370 AY370 BG370 BO370 BW370 S372 AA372 AI372 AQ372 AY372 BG372 BO372 BW372 S374 AA374 AI374 AQ374 AY374 BG374 BO374 BW374 S376 AA376 AI376 AQ376 AY376 BG376 BO376 BW376 S378 AA378 AI378 AQ378 AY378 BG378 BO378 BW378 S380 AA380 AI380 AQ380 AY380 BG380 BO380 BW380 S382 AA382 AI382 AQ382 AY382 BG382 BO382 BW382 S384 AA384 AI384 AQ384 AY384 BG384 BO384 BW384 S386 AA386 AI386 AQ386 AY386 BG386 BO386 BW386 S388 AA388 AI388 AQ388 AY388 BG388 BO388 BW388 S390 AA390 AI390 AQ390 AY390 BG390 BO390 BW390 S392 AA392 AI392 AQ392 AY392 BG392 BO392 BW392 S394 AA394 AI394 AQ394 AY394 BG394 BO394 BW394 S396 AA396 AI396 AQ396 AY396 BG396 BO396 BW396 S398 AA398 AI398 AQ398 AY398 BG398 BO398 BW398 S400 AA400 AI400 AQ400 AY400 BG400 BO400 BW400 S402 AA402 AI402 AQ402 AY402 BG402 BO402 BW402 S404 AA404 AI404 AQ404 AY404 BG404 BO404 BW404 S406 AA406 AI406 AQ406 AY406 BG406 BO406 BW406 S408 AA408 AI408 AQ408 AY408 BG408 BO408 BW408 S410 AA410 AI410 AQ410 AY410 BG410 BO410 BW410 S412 AA412 AI412 AQ412 AY412 BG412 BO412 BW412 S414 AA414 AI414 AQ414 AY414 BG414 BO414 BW414 S416 AA416 AI416 AQ416 AY416 BG416 BO416 BW416 S418 AA418 AI418 AQ418 AY418 BG418 BO418 BW418 S420 AA420 AI420 AQ420 AY420 BG420 BO420 BW420 S422 AA422 AI422 AQ422 AY422 BG422 BO422 BW422 S424 AA424 AI424 AQ424 AY424 BG424 BO424 BW424 S426 AA426 AI426 AQ426 AY426 BG426 BO426 BW426 S428 AA428 AI428 AQ428 AY428 BG428 BO428 BW428 S430 AA430 AI430 AQ430 AY430 BG430 BO430 BW430 S432 AA432 AI432 AQ432 AY432 BG432 BO432 BW432 S434 AA434 AI434 AQ434 AY434 BG434 BO434 BW434 S436 AA436 AI436 AQ436 AY436 BG436 BO436 BW436 S438 AA438 AI438 AQ438 AY438 BG438 BO438 BW438 S440 AA440 AI440 AQ440 AY440 BG440 BO440 BW440 S442 AA442 AI442 AQ442 AY442 BG442 BO442 BW442 S444 AA444 AI444 AQ444 AY444 BG444 BO444 BW444 S446 AA446 AI446 AQ446 AY446 BG446 BO446 BW446 S448 AA448 AI448 AQ448 AY448 BG448 BO448 BW448 S450 AA450 AI450 AQ450 AY450 BG450 BO450 BW450 S452 AA452 AI452 AQ452 AY452 BG452 BO452 BW452 S454 AA454 AI454 AQ454 AY454 BG454 BO454 BW454 S456 AA456 AI456 AQ456 AY456 BG456 BO456 BW456 S458 AA458 AI458 AQ458 AY458 BG458 BO458 BW458 S460 AA460 AI460 AQ460 AY460 BG460 BO460 BW460 S462 AA462 AI462 AQ462 AY462 BG462 BO462 BW462 S464 AA464 AI464 AQ464 AY464 BG464 BO464 BW464 S466 AA466 AI466 AQ466 AY466 BG466 BO466 BW466 S468 AA468 AI468 AQ468 AY468 BG468 BO468 BW468 S470 AA470 AI470 AQ470 AY470 BG470 BO470 BW470 S472 AA472 AI472 AQ472 AY472 BG472 BO472 BW472 S474 AA474 AI474 AQ474 AY474 BG474 BO474 BW474 S476 AA476 AI476 AQ476 AY476 BG476 BO476 BW476 S478 AA478 AI478 AQ478 AY478 BG478 BO478 BW478 S480 AA480 AI480 AQ480 AY480 BG480 BO480 BW480 S482 AA482 AI482 AQ482 AY482 BG482 BO482 BW482 S484 AA484 AI484 AQ484 AY484 BG484 BO484 BW484 S486 AA486 AI486 AQ486 AY486 BG486 BO486 BW486 S488 AA488 AI488 AQ488 AY488 BG488 BO488 BW488 S490 AA490 AI490 AQ490 AY490 BG490 BO490 BW490 S492 AA492 AI492 AQ492 AY492 BG492 BO492 BW492 S494 AA494 AI494 AQ494 AY494 BG494 BO494 BW494 S496 AA496 AI496 AQ496 AY496 BG496 BO496 BW496 S498 AA498 AI498 AQ498 AY498 BG498 BO498 BW498 S500 AA500 AI500 AQ500 AY500 BG500 BO500 BW500 S502 AA502 AI502 AQ502 AY502 BG502 BO502 BW502 S504 AA504 AI504 AQ504 AY504 BG504 BO504 BW504 S506 AA506 AI506 AQ506 AY506 BG506 BO506 BW506 S508 AA508 AI508 AQ508 AY508 BG508 BO508 BW508 S510 AA510 AI510 AQ510 AY510 BG510 BO510 BW510" xr:uid="{00000000-0002-0000-1200-000006000000}">
      <formula1>"E1,E2,E3,E4,E5,E6,E7,E8,E9,E10"</formula1>
    </dataValidation>
    <dataValidation type="list" allowBlank="1" showErrorMessage="1" sqref="I12 I14 I16 I18 I20 I22 I24 I26 I28 G30 I30 I32 I34 I36 I38 I40 I42 I44 I46 I48 G50 I50 I52 I54 I56 I58 I60 I62 I64 I66 I68 G70 I70 I72 I74 I76 I78 I80 I82 I84 I86 I88 G90 I90 I92 I94 I96 I98 I100 I102 I104 I106 I108 G110 I110 I112 I114 I116 I118 I120 I122 I124 I126 I128 G130 I130 I132 I134 I136 I138 I140 I142 I144 I146 I148 G150 I150 I152 I154 I156 I158 I160 I162 I164 I166 I168 G170 I170 I172 I174 I176 I178 I180 I182 I184 I186 I188 G190 I190 I192 I194 I196 I198 I200 I202 I204 I206 I208 G210 I210 I212 I214 I216 I218 I220 I222 I224 I226 I228 G230 I230 I232 I234 I236 I238 I240 I242 I244 I246 I248 G250 I250 I252 I254 I256 I258 I260 I262 I264 I266 I268 G270 I270 I272 I274 I276 I278 I280 I282 I284 I286 I288 G290 I290 I292 I294 I296 I298 I300 I302 I304 I306 I308 G310 I310 I312 I314 I316 I318 I320 I322 I324 I326 I328 G330 I330 I332 I334 I336 I338 I340 I342 I344 I346 I348 G350 I350 I352 I354 I356 I358 I360 I362 I364 I366 I368 G370 I370 I372 I374 I376 I378 I380 I382 I384 I386 I388 G390 I390 I392 I394 I396 I398 I400 I402 I404 I406 I408 G410 I410" xr:uid="{00000000-0002-0000-1200-000007000000}">
      <formula1>"PTA1,PTA2,PTA3,PTA4,PTA5"</formula1>
    </dataValidation>
  </dataValidations>
  <pageMargins left="0.31496062992125984" right="0.31496062992125984" top="0.35433070866141736" bottom="0.35433070866141736" header="0" footer="0"/>
  <pageSetup paperSize="5" orientation="landscape"/>
  <headerFooter>
    <oddHeader>&amp;CMATRIZ DE USOS Y ROLES BIM</oddHeader>
  </headerFooter>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D1000"/>
  <sheetViews>
    <sheetView showGridLines="0" workbookViewId="0"/>
  </sheetViews>
  <sheetFormatPr baseColWidth="10" defaultColWidth="14.3984375" defaultRowHeight="15" customHeight="1"/>
  <cols>
    <col min="1" max="1" width="36.3984375" customWidth="1"/>
    <col min="2" max="2" width="11" customWidth="1"/>
    <col min="3" max="3" width="1.59765625" customWidth="1"/>
    <col min="4" max="5" width="16.796875" customWidth="1"/>
    <col min="6" max="6" width="2" customWidth="1"/>
    <col min="7" max="8" width="11" customWidth="1"/>
    <col min="9" max="9" width="1.796875" customWidth="1"/>
    <col min="10" max="10" width="14.19921875" customWidth="1"/>
    <col min="11" max="11" width="10.796875" customWidth="1"/>
    <col min="12" max="12" width="1.3984375" customWidth="1"/>
    <col min="13" max="13" width="27.59765625" customWidth="1"/>
    <col min="14" max="14" width="13.19921875" customWidth="1"/>
    <col min="15" max="15" width="1.19921875" customWidth="1"/>
    <col min="16" max="16" width="30.59765625" customWidth="1"/>
    <col min="17" max="17" width="18" customWidth="1"/>
    <col min="18" max="18" width="71.796875" customWidth="1"/>
    <col min="19" max="22" width="10.796875" customWidth="1"/>
    <col min="23" max="23" width="44.19921875" customWidth="1"/>
    <col min="24" max="24" width="43.3984375" customWidth="1"/>
    <col min="25" max="30" width="10.796875" customWidth="1"/>
  </cols>
  <sheetData>
    <row r="1" spans="1:30" ht="13.5" customHeight="1">
      <c r="A1" s="1241" t="s">
        <v>1873</v>
      </c>
      <c r="B1" s="1241"/>
      <c r="C1" s="1242"/>
      <c r="D1" s="1241" t="s">
        <v>1431</v>
      </c>
      <c r="E1" s="1241"/>
      <c r="F1" s="1242"/>
      <c r="G1" s="1241" t="s">
        <v>1874</v>
      </c>
      <c r="H1" s="1241"/>
      <c r="I1" s="321"/>
      <c r="J1" s="1241" t="s">
        <v>1424</v>
      </c>
      <c r="K1" s="1241"/>
      <c r="L1" s="321"/>
      <c r="M1" s="1241" t="s">
        <v>1426</v>
      </c>
      <c r="N1" s="1241"/>
      <c r="O1" s="321"/>
      <c r="P1" s="1241" t="s">
        <v>1875</v>
      </c>
      <c r="Q1" s="1241"/>
      <c r="R1" s="1243" t="s">
        <v>25</v>
      </c>
      <c r="S1" s="1241"/>
      <c r="T1" s="321"/>
      <c r="U1" s="321"/>
      <c r="V1" s="321"/>
      <c r="W1" s="1244" t="s">
        <v>1876</v>
      </c>
      <c r="X1" s="1245" t="s">
        <v>1126</v>
      </c>
      <c r="Y1" s="321"/>
      <c r="Z1" s="321"/>
      <c r="AA1" s="321"/>
      <c r="AB1" s="321"/>
      <c r="AC1" s="321"/>
      <c r="AD1" s="321"/>
    </row>
    <row r="2" spans="1:30" ht="13.5" customHeight="1">
      <c r="A2" s="321" t="s">
        <v>1877</v>
      </c>
      <c r="B2" s="321" t="s">
        <v>1878</v>
      </c>
      <c r="C2" s="321"/>
      <c r="D2" s="321" t="s">
        <v>1449</v>
      </c>
      <c r="E2" s="321" t="s">
        <v>1879</v>
      </c>
      <c r="F2" s="321"/>
      <c r="G2" s="321" t="s">
        <v>1446</v>
      </c>
      <c r="H2" s="321" t="s">
        <v>1880</v>
      </c>
      <c r="I2" s="321"/>
      <c r="J2" s="321" t="s">
        <v>1419</v>
      </c>
      <c r="K2" s="321" t="s">
        <v>1881</v>
      </c>
      <c r="L2" s="321"/>
      <c r="M2" s="321" t="s">
        <v>1447</v>
      </c>
      <c r="N2" s="321" t="s">
        <v>1882</v>
      </c>
      <c r="O2" s="321"/>
      <c r="P2" s="321" t="s">
        <v>1883</v>
      </c>
      <c r="Q2" s="321" t="s">
        <v>1884</v>
      </c>
      <c r="R2" s="482" t="s">
        <v>1885</v>
      </c>
      <c r="S2" s="321"/>
      <c r="T2" s="321"/>
      <c r="U2" s="321"/>
      <c r="V2" s="321"/>
      <c r="W2" s="1246" t="s">
        <v>1886</v>
      </c>
      <c r="X2" s="1247" t="s">
        <v>1887</v>
      </c>
      <c r="Y2" s="321"/>
      <c r="Z2" s="321"/>
      <c r="AA2" s="321"/>
      <c r="AB2" s="321"/>
      <c r="AC2" s="321"/>
      <c r="AD2" s="321"/>
    </row>
    <row r="3" spans="1:30" ht="13.5" customHeight="1">
      <c r="A3" s="321" t="s">
        <v>1888</v>
      </c>
      <c r="B3" s="321" t="s">
        <v>1889</v>
      </c>
      <c r="C3" s="321"/>
      <c r="D3" s="321" t="s">
        <v>1890</v>
      </c>
      <c r="E3" s="321" t="s">
        <v>1891</v>
      </c>
      <c r="F3" s="321"/>
      <c r="G3" s="321" t="s">
        <v>1671</v>
      </c>
      <c r="H3" s="321" t="s">
        <v>1892</v>
      </c>
      <c r="I3" s="321"/>
      <c r="J3" s="321" t="s">
        <v>1893</v>
      </c>
      <c r="K3" s="321" t="s">
        <v>1355</v>
      </c>
      <c r="L3" s="321"/>
      <c r="M3" s="321" t="s">
        <v>1894</v>
      </c>
      <c r="N3" s="321" t="s">
        <v>1895</v>
      </c>
      <c r="O3" s="321"/>
      <c r="P3" s="321" t="s">
        <v>1896</v>
      </c>
      <c r="Q3" s="321" t="s">
        <v>1897</v>
      </c>
      <c r="R3" s="482" t="s">
        <v>1898</v>
      </c>
      <c r="S3" s="321"/>
      <c r="T3" s="321"/>
      <c r="U3" s="321"/>
      <c r="V3" s="321"/>
      <c r="W3" s="1248" t="s">
        <v>1899</v>
      </c>
      <c r="X3" s="1247" t="s">
        <v>1900</v>
      </c>
      <c r="Y3" s="321"/>
      <c r="Z3" s="321"/>
      <c r="AA3" s="321"/>
      <c r="AB3" s="321"/>
      <c r="AC3" s="321"/>
      <c r="AD3" s="321"/>
    </row>
    <row r="4" spans="1:30" ht="13.5" customHeight="1">
      <c r="A4" s="321" t="s">
        <v>1901</v>
      </c>
      <c r="B4" s="321" t="s">
        <v>1902</v>
      </c>
      <c r="C4" s="321"/>
      <c r="D4" s="321" t="s">
        <v>1903</v>
      </c>
      <c r="E4" s="321" t="s">
        <v>1904</v>
      </c>
      <c r="F4" s="321"/>
      <c r="G4" s="321"/>
      <c r="H4" s="321"/>
      <c r="I4" s="321"/>
      <c r="J4" s="321" t="s">
        <v>1855</v>
      </c>
      <c r="K4" s="321" t="s">
        <v>1905</v>
      </c>
      <c r="L4" s="321"/>
      <c r="M4" s="321" t="s">
        <v>1545</v>
      </c>
      <c r="N4" s="321" t="s">
        <v>1906</v>
      </c>
      <c r="O4" s="321"/>
      <c r="P4" s="321" t="s">
        <v>1907</v>
      </c>
      <c r="Q4" s="321" t="s">
        <v>1908</v>
      </c>
      <c r="R4" s="482" t="s">
        <v>1909</v>
      </c>
      <c r="S4" s="321"/>
      <c r="T4" s="321"/>
      <c r="U4" s="321"/>
      <c r="V4" s="321"/>
      <c r="W4" s="1248" t="s">
        <v>1910</v>
      </c>
      <c r="X4" s="1247" t="s">
        <v>1911</v>
      </c>
      <c r="Y4" s="321"/>
      <c r="Z4" s="321"/>
      <c r="AA4" s="321"/>
      <c r="AB4" s="321"/>
      <c r="AC4" s="321"/>
      <c r="AD4" s="321"/>
    </row>
    <row r="5" spans="1:30" ht="13.5" customHeight="1">
      <c r="A5" s="321" t="s">
        <v>1912</v>
      </c>
      <c r="B5" s="321" t="s">
        <v>1913</v>
      </c>
      <c r="C5" s="321"/>
      <c r="D5" s="321" t="s">
        <v>1914</v>
      </c>
      <c r="E5" s="321" t="s">
        <v>1915</v>
      </c>
      <c r="F5" s="321"/>
      <c r="G5" s="321"/>
      <c r="H5" s="321"/>
      <c r="I5" s="321"/>
      <c r="J5" s="321"/>
      <c r="K5" s="321"/>
      <c r="L5" s="321"/>
      <c r="M5" s="321" t="s">
        <v>1544</v>
      </c>
      <c r="N5" s="321" t="s">
        <v>1916</v>
      </c>
      <c r="O5" s="321"/>
      <c r="P5" s="321" t="s">
        <v>1917</v>
      </c>
      <c r="Q5" s="321" t="s">
        <v>1918</v>
      </c>
      <c r="R5" s="482" t="s">
        <v>1919</v>
      </c>
      <c r="S5" s="321"/>
      <c r="T5" s="321"/>
      <c r="U5" s="321"/>
      <c r="V5" s="321"/>
      <c r="W5" s="1248" t="s">
        <v>1920</v>
      </c>
      <c r="X5" s="1249" t="s">
        <v>1921</v>
      </c>
      <c r="Y5" s="321"/>
      <c r="Z5" s="321"/>
      <c r="AA5" s="321"/>
      <c r="AB5" s="321"/>
      <c r="AC5" s="321"/>
      <c r="AD5" s="321"/>
    </row>
    <row r="6" spans="1:30" ht="13.5" customHeight="1">
      <c r="A6" s="321" t="s">
        <v>1922</v>
      </c>
      <c r="B6" s="321" t="s">
        <v>1923</v>
      </c>
      <c r="C6" s="321"/>
      <c r="D6" s="321" t="s">
        <v>1924</v>
      </c>
      <c r="E6" s="321" t="s">
        <v>1925</v>
      </c>
      <c r="F6" s="321"/>
      <c r="G6" s="321"/>
      <c r="H6" s="321"/>
      <c r="I6" s="321"/>
      <c r="J6" s="321"/>
      <c r="K6" s="321"/>
      <c r="L6" s="321"/>
      <c r="M6" s="321" t="s">
        <v>1926</v>
      </c>
      <c r="N6" s="321"/>
      <c r="O6" s="321"/>
      <c r="P6" s="321" t="s">
        <v>1927</v>
      </c>
      <c r="Q6" s="321" t="s">
        <v>1928</v>
      </c>
      <c r="R6" s="482" t="s">
        <v>1929</v>
      </c>
      <c r="S6" s="321"/>
      <c r="T6" s="321"/>
      <c r="U6" s="321"/>
      <c r="V6" s="321"/>
      <c r="W6" s="1248" t="s">
        <v>1930</v>
      </c>
      <c r="X6" s="1247" t="s">
        <v>1931</v>
      </c>
      <c r="Y6" s="321"/>
      <c r="Z6" s="321"/>
      <c r="AA6" s="321"/>
      <c r="AB6" s="321"/>
      <c r="AC6" s="321"/>
      <c r="AD6" s="321"/>
    </row>
    <row r="7" spans="1:30" ht="13.5" customHeight="1">
      <c r="A7" s="321" t="s">
        <v>1932</v>
      </c>
      <c r="B7" s="321" t="s">
        <v>1933</v>
      </c>
      <c r="C7" s="321"/>
      <c r="D7" s="321" t="s">
        <v>1934</v>
      </c>
      <c r="E7" s="321" t="s">
        <v>1935</v>
      </c>
      <c r="F7" s="321"/>
      <c r="G7" s="321"/>
      <c r="H7" s="321"/>
      <c r="I7" s="321"/>
      <c r="J7" s="321"/>
      <c r="K7" s="321"/>
      <c r="L7" s="321"/>
      <c r="M7" s="321" t="s">
        <v>1936</v>
      </c>
      <c r="N7" s="321"/>
      <c r="O7" s="321"/>
      <c r="P7" s="321" t="s">
        <v>1937</v>
      </c>
      <c r="Q7" s="321" t="s">
        <v>1938</v>
      </c>
      <c r="R7" s="482" t="s">
        <v>1939</v>
      </c>
      <c r="S7" s="321"/>
      <c r="T7" s="321"/>
      <c r="U7" s="321"/>
      <c r="V7" s="321"/>
      <c r="W7" s="1248" t="s">
        <v>1940</v>
      </c>
      <c r="X7" s="1247" t="s">
        <v>1941</v>
      </c>
      <c r="Y7" s="321"/>
      <c r="Z7" s="321"/>
      <c r="AA7" s="321"/>
      <c r="AB7" s="321"/>
      <c r="AC7" s="321"/>
      <c r="AD7" s="321"/>
    </row>
    <row r="8" spans="1:30" ht="13.5" customHeight="1">
      <c r="A8" s="321" t="s">
        <v>1942</v>
      </c>
      <c r="B8" s="321" t="s">
        <v>1943</v>
      </c>
      <c r="C8" s="321"/>
      <c r="D8" s="321" t="s">
        <v>1944</v>
      </c>
      <c r="E8" s="321" t="s">
        <v>1945</v>
      </c>
      <c r="F8" s="321"/>
      <c r="G8" s="321"/>
      <c r="H8" s="321"/>
      <c r="I8" s="321"/>
      <c r="J8" s="321"/>
      <c r="K8" s="321"/>
      <c r="L8" s="321"/>
      <c r="M8" s="321" t="s">
        <v>1946</v>
      </c>
      <c r="N8" s="321"/>
      <c r="O8" s="321"/>
      <c r="P8" s="321" t="s">
        <v>1947</v>
      </c>
      <c r="Q8" s="321" t="s">
        <v>1948</v>
      </c>
      <c r="R8" s="482" t="s">
        <v>1949</v>
      </c>
      <c r="S8" s="321"/>
      <c r="T8" s="321"/>
      <c r="U8" s="321"/>
      <c r="V8" s="321"/>
      <c r="W8" s="1248" t="s">
        <v>1950</v>
      </c>
      <c r="X8" s="1247" t="s">
        <v>1951</v>
      </c>
      <c r="Y8" s="321"/>
      <c r="Z8" s="321"/>
      <c r="AA8" s="321"/>
      <c r="AB8" s="321"/>
      <c r="AC8" s="321"/>
      <c r="AD8" s="321"/>
    </row>
    <row r="9" spans="1:30" ht="13.5" customHeight="1">
      <c r="A9" s="321" t="s">
        <v>1952</v>
      </c>
      <c r="B9" s="321" t="s">
        <v>1953</v>
      </c>
      <c r="C9" s="321"/>
      <c r="D9" s="321"/>
      <c r="E9" s="321"/>
      <c r="F9" s="321"/>
      <c r="G9" s="321"/>
      <c r="H9" s="321"/>
      <c r="I9" s="321"/>
      <c r="J9" s="321"/>
      <c r="K9" s="321"/>
      <c r="L9" s="321"/>
      <c r="M9" s="321" t="s">
        <v>1672</v>
      </c>
      <c r="N9" s="321" t="s">
        <v>1954</v>
      </c>
      <c r="O9" s="321"/>
      <c r="P9" s="321" t="s">
        <v>1955</v>
      </c>
      <c r="Q9" s="321" t="s">
        <v>1956</v>
      </c>
      <c r="R9" s="482" t="s">
        <v>1957</v>
      </c>
      <c r="S9" s="321"/>
      <c r="T9" s="321"/>
      <c r="U9" s="321"/>
      <c r="V9" s="321"/>
      <c r="W9" s="1248" t="s">
        <v>1958</v>
      </c>
      <c r="X9" s="1247" t="s">
        <v>1959</v>
      </c>
      <c r="Y9" s="321"/>
      <c r="Z9" s="321"/>
      <c r="AA9" s="321"/>
      <c r="AB9" s="321"/>
      <c r="AC9" s="321"/>
      <c r="AD9" s="321"/>
    </row>
    <row r="10" spans="1:30" ht="13.5" customHeight="1">
      <c r="A10" s="321" t="s">
        <v>1960</v>
      </c>
      <c r="B10" s="321" t="s">
        <v>1961</v>
      </c>
      <c r="C10" s="321"/>
      <c r="D10" s="321"/>
      <c r="E10" s="321"/>
      <c r="F10" s="321"/>
      <c r="G10" s="321"/>
      <c r="H10" s="321"/>
      <c r="I10" s="321"/>
      <c r="J10" s="321"/>
      <c r="K10" s="321"/>
      <c r="L10" s="321"/>
      <c r="M10" s="321" t="s">
        <v>1962</v>
      </c>
      <c r="N10" s="321"/>
      <c r="O10" s="321"/>
      <c r="P10" s="321" t="s">
        <v>1963</v>
      </c>
      <c r="Q10" s="321" t="s">
        <v>1964</v>
      </c>
      <c r="R10" s="482" t="s">
        <v>1965</v>
      </c>
      <c r="S10" s="321"/>
      <c r="T10" s="321"/>
      <c r="U10" s="321"/>
      <c r="V10" s="321"/>
      <c r="W10" s="1248" t="s">
        <v>1966</v>
      </c>
      <c r="X10" s="1247" t="s">
        <v>1967</v>
      </c>
      <c r="Y10" s="321"/>
      <c r="Z10" s="321"/>
      <c r="AA10" s="321"/>
      <c r="AB10" s="321"/>
      <c r="AC10" s="321"/>
      <c r="AD10" s="321"/>
    </row>
    <row r="11" spans="1:30" ht="13.5" customHeight="1">
      <c r="A11" s="321" t="s">
        <v>1968</v>
      </c>
      <c r="B11" s="321" t="s">
        <v>1969</v>
      </c>
      <c r="C11" s="321"/>
      <c r="D11" s="321"/>
      <c r="E11" s="321"/>
      <c r="F11" s="321"/>
      <c r="G11" s="321"/>
      <c r="H11" s="321"/>
      <c r="I11" s="321"/>
      <c r="J11" s="321"/>
      <c r="K11" s="321"/>
      <c r="L11" s="321"/>
      <c r="M11" s="321" t="s">
        <v>1970</v>
      </c>
      <c r="N11" s="321"/>
      <c r="O11" s="321"/>
      <c r="P11" s="321" t="s">
        <v>1971</v>
      </c>
      <c r="Q11" s="321" t="s">
        <v>1972</v>
      </c>
      <c r="R11" s="482" t="s">
        <v>1973</v>
      </c>
      <c r="S11" s="321"/>
      <c r="T11" s="321"/>
      <c r="U11" s="321"/>
      <c r="V11" s="321"/>
      <c r="W11" s="1248" t="s">
        <v>1974</v>
      </c>
      <c r="X11" s="1247" t="s">
        <v>1975</v>
      </c>
      <c r="Y11" s="321"/>
      <c r="Z11" s="321"/>
      <c r="AA11" s="321"/>
      <c r="AB11" s="321"/>
      <c r="AC11" s="321"/>
      <c r="AD11" s="321"/>
    </row>
    <row r="12" spans="1:30" ht="13.5" customHeight="1">
      <c r="A12" s="321" t="s">
        <v>1976</v>
      </c>
      <c r="B12" s="321" t="s">
        <v>1977</v>
      </c>
      <c r="C12" s="321"/>
      <c r="D12" s="321"/>
      <c r="E12" s="321"/>
      <c r="F12" s="321"/>
      <c r="G12" s="321"/>
      <c r="H12" s="321"/>
      <c r="I12" s="321"/>
      <c r="J12" s="321"/>
      <c r="K12" s="321"/>
      <c r="L12" s="321"/>
      <c r="M12" s="321" t="s">
        <v>1978</v>
      </c>
      <c r="N12" s="321"/>
      <c r="O12" s="321"/>
      <c r="P12" s="321" t="s">
        <v>1546</v>
      </c>
      <c r="Q12" s="321" t="s">
        <v>1979</v>
      </c>
      <c r="R12" s="482" t="s">
        <v>1980</v>
      </c>
      <c r="S12" s="321"/>
      <c r="T12" s="321"/>
      <c r="U12" s="321"/>
      <c r="V12" s="321"/>
      <c r="W12" s="1248" t="s">
        <v>1981</v>
      </c>
      <c r="X12" s="1247" t="s">
        <v>1982</v>
      </c>
      <c r="Y12" s="321"/>
      <c r="Z12" s="321"/>
      <c r="AA12" s="321"/>
      <c r="AB12" s="321"/>
      <c r="AC12" s="321"/>
      <c r="AD12" s="321"/>
    </row>
    <row r="13" spans="1:30" ht="13.5" customHeight="1">
      <c r="A13" s="321" t="s">
        <v>1983</v>
      </c>
      <c r="B13" s="321" t="s">
        <v>1984</v>
      </c>
      <c r="C13" s="321"/>
      <c r="D13" s="321"/>
      <c r="E13" s="321"/>
      <c r="F13" s="321"/>
      <c r="G13" s="321"/>
      <c r="H13" s="321"/>
      <c r="I13" s="321"/>
      <c r="J13" s="321"/>
      <c r="K13" s="321"/>
      <c r="L13" s="321"/>
      <c r="M13" s="321" t="s">
        <v>1985</v>
      </c>
      <c r="N13" s="321"/>
      <c r="O13" s="321"/>
      <c r="P13" s="321" t="s">
        <v>1986</v>
      </c>
      <c r="Q13" s="321" t="s">
        <v>1987</v>
      </c>
      <c r="R13" s="482" t="s">
        <v>1988</v>
      </c>
      <c r="S13" s="321"/>
      <c r="T13" s="321"/>
      <c r="U13" s="321"/>
      <c r="V13" s="321"/>
      <c r="W13" s="321"/>
      <c r="X13" s="321"/>
      <c r="Y13" s="321"/>
      <c r="Z13" s="321"/>
      <c r="AA13" s="321"/>
      <c r="AB13" s="321"/>
      <c r="AC13" s="321"/>
      <c r="AD13" s="321"/>
    </row>
    <row r="14" spans="1:30" ht="13.5" customHeight="1">
      <c r="A14" s="321" t="s">
        <v>1989</v>
      </c>
      <c r="B14" s="321" t="s">
        <v>1990</v>
      </c>
      <c r="C14" s="321"/>
      <c r="D14" s="321"/>
      <c r="E14" s="321"/>
      <c r="F14" s="321"/>
      <c r="G14" s="321"/>
      <c r="H14" s="321"/>
      <c r="I14" s="321"/>
      <c r="J14" s="321"/>
      <c r="K14" s="321"/>
      <c r="L14" s="321"/>
      <c r="M14" s="321" t="s">
        <v>1991</v>
      </c>
      <c r="N14" s="321"/>
      <c r="O14" s="321"/>
      <c r="P14" s="321" t="s">
        <v>1992</v>
      </c>
      <c r="Q14" s="321" t="s">
        <v>1993</v>
      </c>
      <c r="R14" s="482" t="s">
        <v>1994</v>
      </c>
      <c r="S14" s="321"/>
      <c r="T14" s="321"/>
      <c r="U14" s="321"/>
      <c r="V14" s="321"/>
      <c r="W14" s="321"/>
      <c r="X14" s="321"/>
      <c r="Y14" s="321"/>
      <c r="Z14" s="321"/>
      <c r="AA14" s="321"/>
      <c r="AB14" s="321"/>
      <c r="AC14" s="321"/>
      <c r="AD14" s="321"/>
    </row>
    <row r="15" spans="1:30" ht="13.5" customHeight="1">
      <c r="A15" s="321" t="s">
        <v>1995</v>
      </c>
      <c r="B15" s="321" t="s">
        <v>1996</v>
      </c>
      <c r="C15" s="321"/>
      <c r="D15" s="321"/>
      <c r="E15" s="321"/>
      <c r="F15" s="321"/>
      <c r="G15" s="321"/>
      <c r="H15" s="321"/>
      <c r="I15" s="321"/>
      <c r="J15" s="321"/>
      <c r="K15" s="321"/>
      <c r="L15" s="321"/>
      <c r="M15" s="321"/>
      <c r="N15" s="321"/>
      <c r="O15" s="321"/>
      <c r="P15" s="321" t="s">
        <v>1997</v>
      </c>
      <c r="Q15" s="321" t="s">
        <v>1998</v>
      </c>
      <c r="R15" s="482" t="s">
        <v>1999</v>
      </c>
      <c r="S15" s="321"/>
      <c r="T15" s="321"/>
      <c r="U15" s="321"/>
      <c r="V15" s="321"/>
      <c r="W15" s="321"/>
      <c r="X15" s="321"/>
      <c r="Y15" s="321"/>
      <c r="Z15" s="321"/>
      <c r="AA15" s="321"/>
      <c r="AB15" s="321"/>
      <c r="AC15" s="321"/>
      <c r="AD15" s="321"/>
    </row>
    <row r="16" spans="1:30" ht="13.5" customHeight="1">
      <c r="A16" s="321" t="s">
        <v>1903</v>
      </c>
      <c r="B16" s="321" t="s">
        <v>2000</v>
      </c>
      <c r="C16" s="321"/>
      <c r="D16" s="321"/>
      <c r="E16" s="321"/>
      <c r="F16" s="321"/>
      <c r="G16" s="321"/>
      <c r="H16" s="321"/>
      <c r="I16" s="321"/>
      <c r="J16" s="321"/>
      <c r="K16" s="321"/>
      <c r="L16" s="321"/>
      <c r="M16" s="321"/>
      <c r="N16" s="321"/>
      <c r="O16" s="321"/>
      <c r="P16" s="321" t="s">
        <v>2001</v>
      </c>
      <c r="Q16" s="321" t="s">
        <v>2001</v>
      </c>
      <c r="R16" s="482" t="s">
        <v>2002</v>
      </c>
      <c r="S16" s="321"/>
      <c r="T16" s="321"/>
      <c r="U16" s="321"/>
      <c r="V16" s="321"/>
      <c r="W16" s="321"/>
      <c r="X16" s="321"/>
      <c r="Y16" s="321"/>
      <c r="Z16" s="321"/>
      <c r="AA16" s="321"/>
      <c r="AB16" s="321"/>
      <c r="AC16" s="321"/>
      <c r="AD16" s="321"/>
    </row>
    <row r="17" spans="1:30" ht="13.5" customHeight="1">
      <c r="A17" s="321" t="s">
        <v>2003</v>
      </c>
      <c r="B17" s="321" t="s">
        <v>2004</v>
      </c>
      <c r="C17" s="321"/>
      <c r="D17" s="321"/>
      <c r="E17" s="321"/>
      <c r="F17" s="321"/>
      <c r="G17" s="321"/>
      <c r="H17" s="321"/>
      <c r="I17" s="321"/>
      <c r="J17" s="321"/>
      <c r="K17" s="321"/>
      <c r="L17" s="321"/>
      <c r="M17" s="321"/>
      <c r="N17" s="321"/>
      <c r="O17" s="321"/>
      <c r="P17" s="321" t="s">
        <v>2005</v>
      </c>
      <c r="Q17" s="321" t="s">
        <v>2006</v>
      </c>
      <c r="R17" s="482" t="s">
        <v>2007</v>
      </c>
      <c r="S17" s="321"/>
      <c r="T17" s="321"/>
      <c r="U17" s="321"/>
      <c r="V17" s="321"/>
      <c r="W17" s="321"/>
      <c r="X17" s="321"/>
      <c r="Y17" s="321"/>
      <c r="Z17" s="321"/>
      <c r="AA17" s="321"/>
      <c r="AB17" s="321"/>
      <c r="AC17" s="321"/>
      <c r="AD17" s="321"/>
    </row>
    <row r="18" spans="1:30" ht="13.5" customHeight="1">
      <c r="A18" s="321" t="s">
        <v>2008</v>
      </c>
      <c r="B18" s="321" t="s">
        <v>2009</v>
      </c>
      <c r="C18" s="321"/>
      <c r="D18" s="321"/>
      <c r="E18" s="321"/>
      <c r="F18" s="321"/>
      <c r="G18" s="321"/>
      <c r="H18" s="321"/>
      <c r="I18" s="321"/>
      <c r="J18" s="321"/>
      <c r="K18" s="321"/>
      <c r="L18" s="321"/>
      <c r="M18" s="321"/>
      <c r="N18" s="321"/>
      <c r="O18" s="321"/>
      <c r="P18" s="321" t="s">
        <v>2010</v>
      </c>
      <c r="Q18" s="321" t="s">
        <v>2011</v>
      </c>
      <c r="R18" s="482" t="s">
        <v>2012</v>
      </c>
      <c r="S18" s="321"/>
      <c r="T18" s="321"/>
      <c r="U18" s="321"/>
      <c r="V18" s="321"/>
      <c r="W18" s="321"/>
      <c r="X18" s="321"/>
      <c r="Y18" s="321"/>
      <c r="Z18" s="321"/>
      <c r="AA18" s="321"/>
      <c r="AB18" s="321"/>
      <c r="AC18" s="321"/>
      <c r="AD18" s="321"/>
    </row>
    <row r="19" spans="1:30" ht="13.5" customHeight="1">
      <c r="A19" s="321" t="s">
        <v>2013</v>
      </c>
      <c r="B19" s="321" t="s">
        <v>2014</v>
      </c>
      <c r="C19" s="321"/>
      <c r="D19" s="321"/>
      <c r="E19" s="321"/>
      <c r="F19" s="321"/>
      <c r="G19" s="321"/>
      <c r="H19" s="321"/>
      <c r="I19" s="321"/>
      <c r="J19" s="321"/>
      <c r="K19" s="321"/>
      <c r="L19" s="321"/>
      <c r="M19" s="321"/>
      <c r="N19" s="321"/>
      <c r="O19" s="321"/>
      <c r="P19" s="321" t="s">
        <v>2015</v>
      </c>
      <c r="Q19" s="321" t="s">
        <v>2016</v>
      </c>
      <c r="R19" s="1250" t="s">
        <v>2017</v>
      </c>
      <c r="S19" s="321"/>
      <c r="T19" s="321"/>
      <c r="U19" s="321"/>
      <c r="V19" s="321"/>
      <c r="W19" s="321"/>
      <c r="X19" s="321"/>
      <c r="Y19" s="321"/>
      <c r="Z19" s="321"/>
      <c r="AA19" s="321"/>
      <c r="AB19" s="321"/>
      <c r="AC19" s="321"/>
      <c r="AD19" s="321"/>
    </row>
    <row r="20" spans="1:30" ht="13.5" customHeight="1">
      <c r="A20" s="321" t="s">
        <v>2018</v>
      </c>
      <c r="B20" s="321" t="s">
        <v>2019</v>
      </c>
      <c r="C20" s="321"/>
      <c r="D20" s="321"/>
      <c r="E20" s="321"/>
      <c r="F20" s="321"/>
      <c r="G20" s="321"/>
      <c r="H20" s="321"/>
      <c r="I20" s="321"/>
      <c r="J20" s="321"/>
      <c r="K20" s="321"/>
      <c r="L20" s="321"/>
      <c r="M20" s="321"/>
      <c r="N20" s="321"/>
      <c r="O20" s="321"/>
      <c r="P20" s="321" t="s">
        <v>2020</v>
      </c>
      <c r="Q20" s="321" t="s">
        <v>2021</v>
      </c>
      <c r="R20" s="1250"/>
      <c r="S20" s="321"/>
      <c r="T20" s="321"/>
      <c r="U20" s="321"/>
      <c r="V20" s="321"/>
      <c r="W20" s="321"/>
      <c r="X20" s="321"/>
      <c r="Y20" s="321"/>
      <c r="Z20" s="321"/>
      <c r="AA20" s="321"/>
      <c r="AB20" s="321"/>
      <c r="AC20" s="321"/>
      <c r="AD20" s="321"/>
    </row>
    <row r="21" spans="1:30" ht="13.5" customHeight="1">
      <c r="A21" s="321" t="s">
        <v>1901</v>
      </c>
      <c r="B21" s="321" t="s">
        <v>2022</v>
      </c>
      <c r="C21" s="321"/>
      <c r="D21" s="321"/>
      <c r="E21" s="321"/>
      <c r="F21" s="321"/>
      <c r="G21" s="321"/>
      <c r="H21" s="321"/>
      <c r="I21" s="321"/>
      <c r="J21" s="321"/>
      <c r="K21" s="321"/>
      <c r="L21" s="321"/>
      <c r="M21" s="321"/>
      <c r="N21" s="321"/>
      <c r="O21" s="321"/>
      <c r="P21" s="321" t="s">
        <v>2023</v>
      </c>
      <c r="Q21" s="321" t="s">
        <v>2024</v>
      </c>
      <c r="R21" s="1250"/>
      <c r="S21" s="321"/>
      <c r="T21" s="321"/>
      <c r="U21" s="321"/>
      <c r="V21" s="321"/>
      <c r="W21" s="321"/>
      <c r="X21" s="321"/>
      <c r="Y21" s="321"/>
      <c r="Z21" s="321"/>
      <c r="AA21" s="321"/>
      <c r="AB21" s="321"/>
      <c r="AC21" s="321"/>
      <c r="AD21" s="321"/>
    </row>
    <row r="22" spans="1:30" ht="13.5" customHeight="1">
      <c r="A22" s="321" t="s">
        <v>2025</v>
      </c>
      <c r="B22" s="321" t="s">
        <v>2026</v>
      </c>
      <c r="C22" s="321"/>
      <c r="D22" s="321"/>
      <c r="E22" s="321"/>
      <c r="F22" s="321"/>
      <c r="G22" s="321"/>
      <c r="H22" s="321"/>
      <c r="I22" s="321"/>
      <c r="J22" s="321"/>
      <c r="K22" s="321"/>
      <c r="L22" s="321"/>
      <c r="M22" s="321"/>
      <c r="N22" s="321"/>
      <c r="O22" s="321"/>
      <c r="P22" s="321" t="s">
        <v>2027</v>
      </c>
      <c r="Q22" s="321" t="s">
        <v>2027</v>
      </c>
      <c r="R22" s="482" t="s">
        <v>2028</v>
      </c>
      <c r="S22" s="321"/>
      <c r="T22" s="321"/>
      <c r="U22" s="321"/>
      <c r="V22" s="321"/>
      <c r="W22" s="321"/>
      <c r="X22" s="321"/>
      <c r="Y22" s="321"/>
      <c r="Z22" s="321"/>
      <c r="AA22" s="321"/>
      <c r="AB22" s="321"/>
      <c r="AC22" s="321"/>
      <c r="AD22" s="321"/>
    </row>
    <row r="23" spans="1:30" ht="13.5" customHeight="1">
      <c r="A23" s="321" t="s">
        <v>2029</v>
      </c>
      <c r="B23" s="321" t="s">
        <v>2030</v>
      </c>
      <c r="C23" s="321"/>
      <c r="D23" s="321"/>
      <c r="E23" s="321"/>
      <c r="F23" s="321"/>
      <c r="G23" s="321"/>
      <c r="H23" s="321"/>
      <c r="I23" s="321"/>
      <c r="J23" s="321"/>
      <c r="K23" s="321"/>
      <c r="L23" s="321"/>
      <c r="M23" s="321"/>
      <c r="N23" s="321"/>
      <c r="O23" s="321"/>
      <c r="P23" s="321" t="s">
        <v>2031</v>
      </c>
      <c r="Q23" s="321" t="s">
        <v>2032</v>
      </c>
      <c r="R23" s="482" t="s">
        <v>2033</v>
      </c>
      <c r="S23" s="321"/>
      <c r="T23" s="321"/>
      <c r="U23" s="321"/>
      <c r="V23" s="321"/>
      <c r="W23" s="321"/>
      <c r="X23" s="321"/>
      <c r="Y23" s="321"/>
      <c r="Z23" s="321"/>
      <c r="AA23" s="321"/>
      <c r="AB23" s="321"/>
      <c r="AC23" s="321"/>
      <c r="AD23" s="321"/>
    </row>
    <row r="24" spans="1:30" ht="13.5" customHeight="1">
      <c r="A24" s="321" t="s">
        <v>2034</v>
      </c>
      <c r="B24" s="321" t="s">
        <v>2035</v>
      </c>
      <c r="C24" s="321"/>
      <c r="D24" s="321"/>
      <c r="E24" s="321"/>
      <c r="F24" s="321"/>
      <c r="G24" s="321"/>
      <c r="H24" s="321"/>
      <c r="I24" s="321"/>
      <c r="J24" s="321"/>
      <c r="K24" s="321"/>
      <c r="L24" s="321"/>
      <c r="M24" s="321"/>
      <c r="N24" s="321"/>
      <c r="O24" s="321"/>
      <c r="P24" s="321" t="s">
        <v>2036</v>
      </c>
      <c r="Q24" s="321" t="s">
        <v>2037</v>
      </c>
      <c r="R24" s="482"/>
      <c r="S24" s="321"/>
      <c r="T24" s="321"/>
      <c r="U24" s="321"/>
      <c r="V24" s="321"/>
      <c r="W24" s="321"/>
      <c r="X24" s="321"/>
      <c r="Y24" s="321"/>
      <c r="Z24" s="321"/>
      <c r="AA24" s="321"/>
      <c r="AB24" s="321"/>
      <c r="AC24" s="321"/>
      <c r="AD24" s="321"/>
    </row>
    <row r="25" spans="1:30" ht="13.5" customHeight="1">
      <c r="A25" s="321" t="s">
        <v>2038</v>
      </c>
      <c r="B25" s="321" t="s">
        <v>2039</v>
      </c>
      <c r="C25" s="321"/>
      <c r="D25" s="321"/>
      <c r="E25" s="321"/>
      <c r="F25" s="321"/>
      <c r="G25" s="321"/>
      <c r="H25" s="321"/>
      <c r="I25" s="321"/>
      <c r="J25" s="321"/>
      <c r="K25" s="321"/>
      <c r="L25" s="321"/>
      <c r="M25" s="321"/>
      <c r="N25" s="321"/>
      <c r="O25" s="321"/>
      <c r="P25" s="321" t="s">
        <v>2040</v>
      </c>
      <c r="Q25" s="321" t="s">
        <v>2041</v>
      </c>
      <c r="R25" s="482"/>
      <c r="S25" s="321"/>
      <c r="T25" s="321"/>
      <c r="U25" s="321"/>
      <c r="V25" s="321"/>
      <c r="W25" s="321"/>
      <c r="X25" s="321"/>
      <c r="Y25" s="321"/>
      <c r="Z25" s="321"/>
      <c r="AA25" s="321"/>
      <c r="AB25" s="321"/>
      <c r="AC25" s="321"/>
      <c r="AD25" s="321"/>
    </row>
    <row r="26" spans="1:30" ht="13.5" customHeight="1">
      <c r="A26" s="321"/>
      <c r="B26" s="321"/>
      <c r="C26" s="321"/>
      <c r="D26" s="321"/>
      <c r="E26" s="321"/>
      <c r="F26" s="321"/>
      <c r="G26" s="321"/>
      <c r="H26" s="321"/>
      <c r="I26" s="321"/>
      <c r="J26" s="321"/>
      <c r="K26" s="321"/>
      <c r="L26" s="321"/>
      <c r="M26" s="321"/>
      <c r="N26" s="321"/>
      <c r="O26" s="321"/>
      <c r="P26" s="321" t="s">
        <v>2042</v>
      </c>
      <c r="Q26" s="321" t="s">
        <v>2043</v>
      </c>
      <c r="R26" s="482"/>
      <c r="S26" s="321"/>
      <c r="T26" s="321"/>
      <c r="U26" s="321"/>
      <c r="V26" s="321"/>
      <c r="W26" s="321"/>
      <c r="X26" s="321"/>
      <c r="Y26" s="321"/>
      <c r="Z26" s="321"/>
      <c r="AA26" s="321"/>
      <c r="AB26" s="321"/>
      <c r="AC26" s="321"/>
      <c r="AD26" s="321"/>
    </row>
    <row r="27" spans="1:30" ht="13.5" customHeight="1">
      <c r="A27" s="321"/>
      <c r="B27" s="321"/>
      <c r="C27" s="321"/>
      <c r="D27" s="321"/>
      <c r="E27" s="321"/>
      <c r="F27" s="321"/>
      <c r="G27" s="321"/>
      <c r="H27" s="321"/>
      <c r="I27" s="321"/>
      <c r="J27" s="321"/>
      <c r="K27" s="321"/>
      <c r="L27" s="321"/>
      <c r="M27" s="321"/>
      <c r="N27" s="321"/>
      <c r="O27" s="321"/>
      <c r="P27" s="321" t="s">
        <v>2044</v>
      </c>
      <c r="Q27" s="321" t="s">
        <v>2045</v>
      </c>
      <c r="R27" s="482"/>
      <c r="S27" s="321"/>
      <c r="T27" s="321"/>
      <c r="U27" s="321"/>
      <c r="V27" s="321"/>
      <c r="W27" s="321"/>
      <c r="X27" s="321"/>
      <c r="Y27" s="321"/>
      <c r="Z27" s="321"/>
      <c r="AA27" s="321"/>
      <c r="AB27" s="321"/>
      <c r="AC27" s="321"/>
      <c r="AD27" s="321"/>
    </row>
    <row r="28" spans="1:30" ht="13.5" customHeight="1">
      <c r="A28" s="321"/>
      <c r="B28" s="321"/>
      <c r="C28" s="321"/>
      <c r="D28" s="321"/>
      <c r="E28" s="321"/>
      <c r="F28" s="321"/>
      <c r="G28" s="321"/>
      <c r="H28" s="321"/>
      <c r="I28" s="321"/>
      <c r="J28" s="321"/>
      <c r="K28" s="321"/>
      <c r="L28" s="321"/>
      <c r="M28" s="321"/>
      <c r="N28" s="321"/>
      <c r="O28" s="321"/>
      <c r="P28" s="321" t="s">
        <v>2046</v>
      </c>
      <c r="Q28" s="321" t="s">
        <v>2047</v>
      </c>
      <c r="R28" s="482"/>
      <c r="S28" s="321"/>
      <c r="T28" s="321"/>
      <c r="U28" s="321"/>
      <c r="V28" s="321"/>
      <c r="W28" s="321"/>
      <c r="X28" s="321"/>
      <c r="Y28" s="321"/>
      <c r="Z28" s="321"/>
      <c r="AA28" s="321"/>
      <c r="AB28" s="321"/>
      <c r="AC28" s="321"/>
      <c r="AD28" s="321"/>
    </row>
    <row r="29" spans="1:30" ht="13.5" customHeight="1">
      <c r="A29" s="321"/>
      <c r="B29" s="321"/>
      <c r="C29" s="321"/>
      <c r="D29" s="321"/>
      <c r="E29" s="321"/>
      <c r="F29" s="321"/>
      <c r="G29" s="321"/>
      <c r="H29" s="321"/>
      <c r="I29" s="321"/>
      <c r="J29" s="321"/>
      <c r="K29" s="321"/>
      <c r="L29" s="321"/>
      <c r="M29" s="321"/>
      <c r="N29" s="321"/>
      <c r="O29" s="321"/>
      <c r="P29" s="321" t="s">
        <v>1448</v>
      </c>
      <c r="Q29" s="321" t="s">
        <v>2048</v>
      </c>
      <c r="R29" s="482"/>
      <c r="S29" s="321"/>
      <c r="T29" s="321"/>
      <c r="U29" s="321"/>
      <c r="V29" s="321"/>
      <c r="W29" s="321"/>
      <c r="X29" s="321"/>
      <c r="Y29" s="321"/>
      <c r="Z29" s="321"/>
      <c r="AA29" s="321"/>
      <c r="AB29" s="321"/>
      <c r="AC29" s="321"/>
      <c r="AD29" s="321"/>
    </row>
    <row r="30" spans="1:30" ht="13.5" customHeight="1">
      <c r="A30" s="321"/>
      <c r="B30" s="321"/>
      <c r="C30" s="321"/>
      <c r="D30" s="321"/>
      <c r="E30" s="321"/>
      <c r="F30" s="321"/>
      <c r="G30" s="321"/>
      <c r="H30" s="321"/>
      <c r="I30" s="321"/>
      <c r="J30" s="321"/>
      <c r="K30" s="321"/>
      <c r="L30" s="321"/>
      <c r="M30" s="321"/>
      <c r="N30" s="321"/>
      <c r="O30" s="321"/>
      <c r="P30" s="321" t="s">
        <v>2049</v>
      </c>
      <c r="Q30" s="321" t="s">
        <v>2050</v>
      </c>
      <c r="R30" s="482"/>
      <c r="S30" s="321"/>
      <c r="T30" s="321"/>
      <c r="U30" s="321"/>
      <c r="V30" s="321"/>
      <c r="W30" s="321"/>
      <c r="X30" s="321"/>
      <c r="Y30" s="321"/>
      <c r="Z30" s="321"/>
      <c r="AA30" s="321"/>
      <c r="AB30" s="321"/>
      <c r="AC30" s="321"/>
      <c r="AD30" s="321"/>
    </row>
    <row r="31" spans="1:30" ht="13.5" customHeight="1">
      <c r="A31" s="321"/>
      <c r="B31" s="321"/>
      <c r="C31" s="321"/>
      <c r="D31" s="321"/>
      <c r="E31" s="321"/>
      <c r="F31" s="321"/>
      <c r="G31" s="321"/>
      <c r="H31" s="321"/>
      <c r="I31" s="321"/>
      <c r="J31" s="321"/>
      <c r="K31" s="321"/>
      <c r="L31" s="321"/>
      <c r="M31" s="321"/>
      <c r="N31" s="321"/>
      <c r="O31" s="321"/>
      <c r="P31" s="321" t="s">
        <v>2051</v>
      </c>
      <c r="Q31" s="321" t="s">
        <v>2032</v>
      </c>
      <c r="R31" s="482"/>
      <c r="S31" s="321"/>
      <c r="T31" s="321"/>
      <c r="U31" s="321"/>
      <c r="V31" s="321"/>
      <c r="W31" s="321"/>
      <c r="X31" s="321"/>
      <c r="Y31" s="321"/>
      <c r="Z31" s="321"/>
      <c r="AA31" s="321"/>
      <c r="AB31" s="321"/>
      <c r="AC31" s="321"/>
      <c r="AD31" s="321"/>
    </row>
    <row r="32" spans="1:30" ht="13.5" customHeight="1">
      <c r="A32" s="321"/>
      <c r="B32" s="321"/>
      <c r="C32" s="321"/>
      <c r="D32" s="321"/>
      <c r="E32" s="321"/>
      <c r="F32" s="321"/>
      <c r="G32" s="321"/>
      <c r="H32" s="321"/>
      <c r="I32" s="321"/>
      <c r="J32" s="321"/>
      <c r="K32" s="321"/>
      <c r="L32" s="321"/>
      <c r="M32" s="321"/>
      <c r="N32" s="321"/>
      <c r="O32" s="321"/>
      <c r="P32" s="321" t="s">
        <v>2052</v>
      </c>
      <c r="Q32" s="321" t="s">
        <v>2053</v>
      </c>
      <c r="R32" s="482"/>
      <c r="S32" s="321"/>
      <c r="T32" s="321"/>
      <c r="U32" s="321"/>
      <c r="V32" s="321"/>
      <c r="W32" s="321"/>
      <c r="X32" s="321"/>
      <c r="Y32" s="321"/>
      <c r="Z32" s="321"/>
      <c r="AA32" s="321"/>
      <c r="AB32" s="321"/>
      <c r="AC32" s="321"/>
      <c r="AD32" s="321"/>
    </row>
    <row r="33" spans="1:30" ht="13.5" customHeight="1">
      <c r="A33" s="321"/>
      <c r="B33" s="321"/>
      <c r="C33" s="321"/>
      <c r="D33" s="321"/>
      <c r="E33" s="321"/>
      <c r="F33" s="321"/>
      <c r="G33" s="321"/>
      <c r="H33" s="321"/>
      <c r="I33" s="321"/>
      <c r="J33" s="321"/>
      <c r="K33" s="321"/>
      <c r="L33" s="321"/>
      <c r="M33" s="321"/>
      <c r="N33" s="321"/>
      <c r="O33" s="321"/>
      <c r="P33" s="321" t="s">
        <v>2054</v>
      </c>
      <c r="Q33" s="321" t="s">
        <v>2055</v>
      </c>
      <c r="R33" s="482"/>
      <c r="S33" s="321"/>
      <c r="T33" s="321"/>
      <c r="U33" s="321"/>
      <c r="V33" s="321"/>
      <c r="W33" s="321"/>
      <c r="X33" s="321"/>
      <c r="Y33" s="321"/>
      <c r="Z33" s="321"/>
      <c r="AA33" s="321"/>
      <c r="AB33" s="321"/>
      <c r="AC33" s="321"/>
      <c r="AD33" s="321"/>
    </row>
    <row r="34" spans="1:30" ht="13.5" customHeight="1">
      <c r="A34" s="321"/>
      <c r="B34" s="321"/>
      <c r="C34" s="321"/>
      <c r="D34" s="321"/>
      <c r="E34" s="321"/>
      <c r="F34" s="321"/>
      <c r="G34" s="321"/>
      <c r="H34" s="321"/>
      <c r="I34" s="321"/>
      <c r="J34" s="321"/>
      <c r="K34" s="321"/>
      <c r="L34" s="321"/>
      <c r="M34" s="321"/>
      <c r="N34" s="321"/>
      <c r="O34" s="321"/>
      <c r="P34" s="321" t="s">
        <v>2056</v>
      </c>
      <c r="Q34" s="321" t="s">
        <v>2057</v>
      </c>
      <c r="R34" s="482"/>
      <c r="S34" s="321"/>
      <c r="T34" s="321"/>
      <c r="U34" s="321"/>
      <c r="V34" s="321"/>
      <c r="W34" s="321"/>
      <c r="X34" s="321"/>
      <c r="Y34" s="321"/>
      <c r="Z34" s="321"/>
      <c r="AA34" s="321"/>
      <c r="AB34" s="321"/>
      <c r="AC34" s="321"/>
      <c r="AD34" s="321"/>
    </row>
    <row r="35" spans="1:30" ht="13.5" customHeight="1">
      <c r="A35" s="321"/>
      <c r="B35" s="321"/>
      <c r="C35" s="321"/>
      <c r="D35" s="321"/>
      <c r="E35" s="321"/>
      <c r="F35" s="321"/>
      <c r="G35" s="321"/>
      <c r="H35" s="321"/>
      <c r="I35" s="321"/>
      <c r="J35" s="321"/>
      <c r="K35" s="321"/>
      <c r="L35" s="321"/>
      <c r="M35" s="321"/>
      <c r="N35" s="321"/>
      <c r="O35" s="321"/>
      <c r="P35" s="321" t="s">
        <v>2058</v>
      </c>
      <c r="Q35" s="321" t="s">
        <v>2059</v>
      </c>
      <c r="R35" s="482"/>
      <c r="S35" s="321"/>
      <c r="T35" s="321"/>
      <c r="U35" s="321"/>
      <c r="V35" s="321"/>
      <c r="W35" s="321"/>
      <c r="X35" s="321"/>
      <c r="Y35" s="321"/>
      <c r="Z35" s="321"/>
      <c r="AA35" s="321"/>
      <c r="AB35" s="321"/>
      <c r="AC35" s="321"/>
      <c r="AD35" s="321"/>
    </row>
    <row r="36" spans="1:30" ht="13.5" customHeight="1">
      <c r="A36" s="321"/>
      <c r="B36" s="321"/>
      <c r="C36" s="321"/>
      <c r="D36" s="321"/>
      <c r="E36" s="321"/>
      <c r="F36" s="321"/>
      <c r="G36" s="321"/>
      <c r="H36" s="321"/>
      <c r="I36" s="321"/>
      <c r="J36" s="321"/>
      <c r="K36" s="321"/>
      <c r="L36" s="321"/>
      <c r="M36" s="321"/>
      <c r="N36" s="321"/>
      <c r="O36" s="321"/>
      <c r="P36" s="321" t="s">
        <v>2060</v>
      </c>
      <c r="Q36" s="321" t="s">
        <v>2061</v>
      </c>
      <c r="R36" s="482"/>
      <c r="S36" s="321"/>
      <c r="T36" s="321"/>
      <c r="U36" s="321"/>
      <c r="V36" s="321"/>
      <c r="W36" s="321"/>
      <c r="X36" s="321"/>
      <c r="Y36" s="321"/>
      <c r="Z36" s="321"/>
      <c r="AA36" s="321"/>
      <c r="AB36" s="321"/>
      <c r="AC36" s="321"/>
      <c r="AD36" s="321"/>
    </row>
    <row r="37" spans="1:30" ht="13.5" customHeight="1">
      <c r="A37" s="321"/>
      <c r="B37" s="321"/>
      <c r="C37" s="321"/>
      <c r="D37" s="321"/>
      <c r="E37" s="321"/>
      <c r="F37" s="321"/>
      <c r="G37" s="321"/>
      <c r="H37" s="321"/>
      <c r="I37" s="321"/>
      <c r="J37" s="321"/>
      <c r="K37" s="321"/>
      <c r="L37" s="321"/>
      <c r="M37" s="321"/>
      <c r="N37" s="321"/>
      <c r="O37" s="321"/>
      <c r="P37" s="321" t="s">
        <v>1673</v>
      </c>
      <c r="Q37" s="321" t="s">
        <v>2062</v>
      </c>
      <c r="R37" s="482"/>
      <c r="S37" s="321"/>
      <c r="T37" s="321"/>
      <c r="U37" s="321"/>
      <c r="V37" s="321"/>
      <c r="W37" s="321"/>
      <c r="X37" s="321"/>
      <c r="Y37" s="321"/>
      <c r="Z37" s="321"/>
      <c r="AA37" s="321"/>
      <c r="AB37" s="321"/>
      <c r="AC37" s="321"/>
      <c r="AD37" s="321"/>
    </row>
    <row r="38" spans="1:30" ht="13.5" customHeight="1">
      <c r="A38" s="321"/>
      <c r="B38" s="321"/>
      <c r="C38" s="321"/>
      <c r="D38" s="321"/>
      <c r="E38" s="321"/>
      <c r="F38" s="321"/>
      <c r="G38" s="321"/>
      <c r="H38" s="321"/>
      <c r="I38" s="321"/>
      <c r="J38" s="321"/>
      <c r="K38" s="321"/>
      <c r="L38" s="321"/>
      <c r="M38" s="321"/>
      <c r="N38" s="321"/>
      <c r="O38" s="321"/>
      <c r="P38" s="321" t="s">
        <v>2063</v>
      </c>
      <c r="Q38" s="321" t="s">
        <v>2064</v>
      </c>
      <c r="R38" s="482"/>
      <c r="S38" s="321"/>
      <c r="T38" s="321"/>
      <c r="U38" s="321"/>
      <c r="V38" s="321"/>
      <c r="W38" s="321"/>
      <c r="X38" s="321"/>
      <c r="Y38" s="321"/>
      <c r="Z38" s="321"/>
      <c r="AA38" s="321"/>
      <c r="AB38" s="321"/>
      <c r="AC38" s="321"/>
      <c r="AD38" s="321"/>
    </row>
    <row r="39" spans="1:30" ht="13.5" customHeight="1">
      <c r="A39" s="321"/>
      <c r="B39" s="321"/>
      <c r="C39" s="321"/>
      <c r="D39" s="321"/>
      <c r="E39" s="321"/>
      <c r="F39" s="321"/>
      <c r="G39" s="321"/>
      <c r="H39" s="321"/>
      <c r="I39" s="321"/>
      <c r="J39" s="321"/>
      <c r="K39" s="321"/>
      <c r="L39" s="321"/>
      <c r="M39" s="321"/>
      <c r="N39" s="321"/>
      <c r="O39" s="321"/>
      <c r="P39" s="321" t="s">
        <v>2065</v>
      </c>
      <c r="Q39" s="321" t="s">
        <v>2066</v>
      </c>
      <c r="R39" s="482"/>
      <c r="S39" s="321"/>
      <c r="T39" s="321"/>
      <c r="U39" s="321"/>
      <c r="V39" s="321"/>
      <c r="W39" s="321"/>
      <c r="X39" s="321"/>
      <c r="Y39" s="321"/>
      <c r="Z39" s="321"/>
      <c r="AA39" s="321"/>
      <c r="AB39" s="321"/>
      <c r="AC39" s="321"/>
      <c r="AD39" s="321"/>
    </row>
    <row r="40" spans="1:30" ht="13.5" customHeight="1">
      <c r="A40" s="321"/>
      <c r="B40" s="321"/>
      <c r="C40" s="321"/>
      <c r="D40" s="321"/>
      <c r="E40" s="321"/>
      <c r="F40" s="321"/>
      <c r="G40" s="321"/>
      <c r="H40" s="321"/>
      <c r="I40" s="321"/>
      <c r="J40" s="321"/>
      <c r="K40" s="321"/>
      <c r="L40" s="321"/>
      <c r="M40" s="321"/>
      <c r="N40" s="321"/>
      <c r="O40" s="321"/>
      <c r="P40" s="321" t="s">
        <v>2067</v>
      </c>
      <c r="Q40" s="321" t="s">
        <v>2068</v>
      </c>
      <c r="R40" s="482"/>
      <c r="S40" s="321"/>
      <c r="T40" s="321"/>
      <c r="U40" s="321"/>
      <c r="V40" s="321"/>
      <c r="W40" s="321"/>
      <c r="X40" s="321"/>
      <c r="Y40" s="321"/>
      <c r="Z40" s="321"/>
      <c r="AA40" s="321"/>
      <c r="AB40" s="321"/>
      <c r="AC40" s="321"/>
      <c r="AD40" s="321"/>
    </row>
    <row r="41" spans="1:30" ht="13.5" customHeight="1">
      <c r="A41" s="321"/>
      <c r="B41" s="321"/>
      <c r="C41" s="321"/>
      <c r="D41" s="321"/>
      <c r="E41" s="321"/>
      <c r="F41" s="321"/>
      <c r="G41" s="321"/>
      <c r="H41" s="321"/>
      <c r="I41" s="321"/>
      <c r="J41" s="321"/>
      <c r="K41" s="321"/>
      <c r="L41" s="321"/>
      <c r="M41" s="321"/>
      <c r="N41" s="321"/>
      <c r="O41" s="321"/>
      <c r="P41" s="482"/>
      <c r="Q41" s="321"/>
      <c r="R41" s="321"/>
      <c r="S41" s="321"/>
      <c r="T41" s="321"/>
      <c r="U41" s="321"/>
      <c r="V41" s="321"/>
      <c r="W41" s="321"/>
      <c r="X41" s="321"/>
      <c r="Y41" s="321"/>
      <c r="Z41" s="321"/>
      <c r="AA41" s="321"/>
      <c r="AB41" s="321"/>
    </row>
    <row r="42" spans="1:30" ht="13.5" customHeight="1">
      <c r="A42" s="321"/>
      <c r="B42" s="321"/>
      <c r="C42" s="321"/>
      <c r="D42" s="321"/>
      <c r="E42" s="321"/>
      <c r="F42" s="321"/>
      <c r="G42" s="321"/>
      <c r="H42" s="321"/>
      <c r="I42" s="321"/>
      <c r="J42" s="321"/>
      <c r="K42" s="321"/>
      <c r="L42" s="321"/>
      <c r="M42" s="321"/>
      <c r="N42" s="321"/>
      <c r="O42" s="321"/>
      <c r="P42" s="482"/>
      <c r="Q42" s="321"/>
      <c r="R42" s="321"/>
      <c r="S42" s="321"/>
      <c r="T42" s="321"/>
      <c r="U42" s="321"/>
      <c r="V42" s="321"/>
      <c r="W42" s="321"/>
      <c r="X42" s="321"/>
      <c r="Y42" s="321"/>
      <c r="Z42" s="321"/>
      <c r="AA42" s="321"/>
      <c r="AB42" s="321"/>
    </row>
    <row r="43" spans="1:30" ht="13.5" customHeight="1">
      <c r="A43" s="321"/>
      <c r="B43" s="321"/>
      <c r="C43" s="321"/>
      <c r="D43" s="321"/>
      <c r="E43" s="321"/>
      <c r="F43" s="321"/>
      <c r="G43" s="321"/>
      <c r="H43" s="321"/>
      <c r="I43" s="321"/>
      <c r="J43" s="321"/>
      <c r="K43" s="321"/>
      <c r="L43" s="321"/>
      <c r="M43" s="321"/>
      <c r="N43" s="321"/>
      <c r="O43" s="321"/>
      <c r="P43" s="321"/>
      <c r="Q43" s="321"/>
      <c r="R43" s="482"/>
      <c r="S43" s="321"/>
      <c r="T43" s="321"/>
      <c r="U43" s="321"/>
      <c r="V43" s="321"/>
      <c r="W43" s="321"/>
      <c r="X43" s="321"/>
      <c r="Y43" s="321"/>
      <c r="Z43" s="321"/>
      <c r="AA43" s="321"/>
      <c r="AB43" s="321"/>
      <c r="AC43" s="321"/>
      <c r="AD43" s="321"/>
    </row>
    <row r="44" spans="1:30" ht="13.5" customHeight="1">
      <c r="A44" s="321"/>
      <c r="B44" s="321"/>
      <c r="C44" s="321"/>
      <c r="D44" s="321"/>
      <c r="E44" s="321"/>
      <c r="F44" s="321"/>
      <c r="G44" s="321"/>
      <c r="H44" s="321"/>
      <c r="I44" s="321"/>
      <c r="J44" s="321"/>
      <c r="K44" s="321"/>
      <c r="L44" s="321"/>
      <c r="M44" s="321"/>
      <c r="N44" s="321"/>
      <c r="O44" s="321"/>
      <c r="P44" s="321"/>
      <c r="Q44" s="321"/>
      <c r="R44" s="482"/>
      <c r="S44" s="321"/>
      <c r="T44" s="321"/>
      <c r="U44" s="321"/>
      <c r="V44" s="321"/>
      <c r="W44" s="321"/>
      <c r="X44" s="321"/>
      <c r="Y44" s="321"/>
      <c r="Z44" s="321"/>
      <c r="AA44" s="321"/>
      <c r="AB44" s="321"/>
      <c r="AC44" s="321"/>
      <c r="AD44" s="321"/>
    </row>
    <row r="45" spans="1:30" ht="13.5" customHeight="1">
      <c r="A45" s="321"/>
      <c r="B45" s="321"/>
      <c r="C45" s="321"/>
      <c r="D45" s="321"/>
      <c r="E45" s="321"/>
      <c r="F45" s="321"/>
      <c r="G45" s="321"/>
      <c r="H45" s="321"/>
      <c r="I45" s="321"/>
      <c r="J45" s="321"/>
      <c r="K45" s="321"/>
      <c r="L45" s="321"/>
      <c r="M45" s="321"/>
      <c r="N45" s="321"/>
      <c r="O45" s="321"/>
      <c r="P45" s="321"/>
      <c r="Q45" s="321"/>
      <c r="R45" s="482"/>
      <c r="S45" s="321"/>
      <c r="T45" s="321"/>
      <c r="U45" s="321"/>
      <c r="V45" s="321"/>
      <c r="W45" s="321"/>
      <c r="X45" s="321"/>
      <c r="Y45" s="321"/>
      <c r="Z45" s="321"/>
      <c r="AA45" s="321"/>
      <c r="AB45" s="321"/>
      <c r="AC45" s="321"/>
      <c r="AD45" s="321"/>
    </row>
    <row r="46" spans="1:30" ht="13.5" customHeight="1">
      <c r="A46" s="321"/>
      <c r="B46" s="321"/>
      <c r="C46" s="321"/>
      <c r="D46" s="321"/>
      <c r="E46" s="321"/>
      <c r="F46" s="321"/>
      <c r="G46" s="321"/>
      <c r="H46" s="321"/>
      <c r="I46" s="321"/>
      <c r="J46" s="321"/>
      <c r="K46" s="321"/>
      <c r="L46" s="321"/>
      <c r="M46" s="321"/>
      <c r="N46" s="321"/>
      <c r="O46" s="321"/>
      <c r="P46" s="321"/>
      <c r="Q46" s="321"/>
      <c r="R46" s="482"/>
      <c r="S46" s="321"/>
      <c r="T46" s="321"/>
      <c r="U46" s="321"/>
      <c r="V46" s="321"/>
      <c r="W46" s="321"/>
      <c r="X46" s="321"/>
      <c r="Y46" s="321"/>
      <c r="Z46" s="321"/>
      <c r="AA46" s="321"/>
      <c r="AB46" s="321"/>
      <c r="AC46" s="321"/>
      <c r="AD46" s="321"/>
    </row>
    <row r="47" spans="1:30" ht="13.5" customHeight="1">
      <c r="A47" s="321"/>
      <c r="B47" s="321"/>
      <c r="C47" s="321"/>
      <c r="D47" s="321"/>
      <c r="E47" s="321"/>
      <c r="F47" s="321"/>
      <c r="G47" s="321"/>
      <c r="H47" s="321"/>
      <c r="I47" s="321"/>
      <c r="J47" s="321"/>
      <c r="K47" s="321"/>
      <c r="L47" s="321"/>
      <c r="M47" s="321"/>
      <c r="N47" s="321"/>
      <c r="O47" s="321"/>
      <c r="P47" s="321"/>
      <c r="Q47" s="321"/>
      <c r="R47" s="482"/>
      <c r="S47" s="321"/>
      <c r="T47" s="321"/>
      <c r="U47" s="321"/>
      <c r="V47" s="321"/>
      <c r="W47" s="321"/>
      <c r="X47" s="321"/>
      <c r="Y47" s="321"/>
      <c r="Z47" s="321"/>
      <c r="AA47" s="321"/>
      <c r="AB47" s="321"/>
      <c r="AC47" s="321"/>
      <c r="AD47" s="321"/>
    </row>
    <row r="48" spans="1:30" ht="13.5" customHeight="1">
      <c r="A48" s="321"/>
      <c r="B48" s="321"/>
      <c r="C48" s="321"/>
      <c r="D48" s="321"/>
      <c r="E48" s="321"/>
      <c r="F48" s="321"/>
      <c r="G48" s="321"/>
      <c r="H48" s="321"/>
      <c r="I48" s="321"/>
      <c r="J48" s="321"/>
      <c r="K48" s="321"/>
      <c r="L48" s="321"/>
      <c r="M48" s="321"/>
      <c r="N48" s="321"/>
      <c r="O48" s="321"/>
      <c r="P48" s="321"/>
      <c r="Q48" s="321"/>
      <c r="R48" s="482"/>
      <c r="S48" s="321"/>
      <c r="T48" s="321"/>
      <c r="U48" s="321"/>
      <c r="V48" s="321"/>
      <c r="W48" s="321"/>
      <c r="X48" s="321"/>
      <c r="Y48" s="321"/>
      <c r="Z48" s="321"/>
      <c r="AA48" s="321"/>
      <c r="AB48" s="321"/>
      <c r="AC48" s="321"/>
      <c r="AD48" s="321"/>
    </row>
    <row r="49" spans="1:30" ht="13.5" customHeight="1">
      <c r="A49" s="321"/>
      <c r="B49" s="321"/>
      <c r="C49" s="321"/>
      <c r="D49" s="321"/>
      <c r="E49" s="321"/>
      <c r="F49" s="321"/>
      <c r="G49" s="321"/>
      <c r="H49" s="321"/>
      <c r="I49" s="321"/>
      <c r="J49" s="321"/>
      <c r="K49" s="321"/>
      <c r="L49" s="321"/>
      <c r="M49" s="321"/>
      <c r="N49" s="321"/>
      <c r="O49" s="321"/>
      <c r="P49" s="321"/>
      <c r="Q49" s="321"/>
      <c r="R49" s="482"/>
      <c r="S49" s="321"/>
      <c r="T49" s="321"/>
      <c r="U49" s="321"/>
      <c r="V49" s="321"/>
      <c r="W49" s="321"/>
      <c r="X49" s="321"/>
      <c r="Y49" s="321"/>
      <c r="Z49" s="321"/>
      <c r="AA49" s="321"/>
      <c r="AB49" s="321"/>
      <c r="AC49" s="321"/>
      <c r="AD49" s="321"/>
    </row>
    <row r="50" spans="1:30" ht="13.5" customHeight="1">
      <c r="A50" s="321"/>
      <c r="B50" s="321"/>
      <c r="C50" s="321"/>
      <c r="D50" s="321"/>
      <c r="E50" s="321"/>
      <c r="F50" s="321"/>
      <c r="G50" s="321"/>
      <c r="H50" s="321"/>
      <c r="I50" s="321"/>
      <c r="J50" s="321"/>
      <c r="K50" s="321"/>
      <c r="L50" s="321"/>
      <c r="M50" s="321"/>
      <c r="N50" s="321"/>
      <c r="O50" s="321"/>
      <c r="P50" s="321"/>
      <c r="Q50" s="321"/>
      <c r="R50" s="482"/>
      <c r="S50" s="321"/>
      <c r="T50" s="321"/>
      <c r="U50" s="321"/>
      <c r="V50" s="321"/>
      <c r="W50" s="321"/>
      <c r="X50" s="321"/>
      <c r="Y50" s="321"/>
      <c r="Z50" s="321"/>
      <c r="AA50" s="321"/>
      <c r="AB50" s="321"/>
      <c r="AC50" s="321"/>
      <c r="AD50" s="321"/>
    </row>
    <row r="51" spans="1:30" ht="13.5" customHeight="1">
      <c r="A51" s="321"/>
      <c r="B51" s="321"/>
      <c r="C51" s="321"/>
      <c r="D51" s="321"/>
      <c r="E51" s="321"/>
      <c r="F51" s="321"/>
      <c r="G51" s="321"/>
      <c r="H51" s="321"/>
      <c r="I51" s="321"/>
      <c r="J51" s="321"/>
      <c r="K51" s="321"/>
      <c r="L51" s="321"/>
      <c r="M51" s="321"/>
      <c r="N51" s="321"/>
      <c r="O51" s="321"/>
      <c r="P51" s="321"/>
      <c r="Q51" s="321"/>
      <c r="R51" s="482"/>
      <c r="S51" s="321"/>
      <c r="T51" s="321"/>
      <c r="U51" s="321"/>
      <c r="V51" s="321"/>
      <c r="W51" s="321"/>
      <c r="X51" s="321"/>
      <c r="Y51" s="321"/>
      <c r="Z51" s="321"/>
      <c r="AA51" s="321"/>
      <c r="AB51" s="321"/>
      <c r="AC51" s="321"/>
      <c r="AD51" s="321"/>
    </row>
    <row r="52" spans="1:30" ht="13.5" customHeight="1">
      <c r="A52" s="321"/>
      <c r="B52" s="321"/>
      <c r="C52" s="321"/>
      <c r="D52" s="321"/>
      <c r="E52" s="321"/>
      <c r="F52" s="321"/>
      <c r="G52" s="321"/>
      <c r="H52" s="321"/>
      <c r="I52" s="321"/>
      <c r="J52" s="321"/>
      <c r="K52" s="321"/>
      <c r="L52" s="321"/>
      <c r="M52" s="321"/>
      <c r="N52" s="321"/>
      <c r="O52" s="321"/>
      <c r="P52" s="321"/>
      <c r="Q52" s="321"/>
      <c r="R52" s="482"/>
      <c r="S52" s="321"/>
      <c r="T52" s="321"/>
      <c r="U52" s="321"/>
      <c r="V52" s="321"/>
      <c r="W52" s="321"/>
      <c r="X52" s="321"/>
      <c r="Y52" s="321"/>
      <c r="Z52" s="321"/>
      <c r="AA52" s="321"/>
      <c r="AB52" s="321"/>
      <c r="AC52" s="321"/>
      <c r="AD52" s="321"/>
    </row>
    <row r="53" spans="1:30" ht="13.5" customHeight="1">
      <c r="A53" s="321"/>
      <c r="B53" s="321"/>
      <c r="C53" s="321"/>
      <c r="D53" s="321"/>
      <c r="E53" s="321"/>
      <c r="F53" s="321"/>
      <c r="G53" s="321"/>
      <c r="H53" s="321"/>
      <c r="I53" s="321"/>
      <c r="J53" s="321"/>
      <c r="K53" s="321"/>
      <c r="L53" s="321"/>
      <c r="M53" s="321"/>
      <c r="N53" s="321"/>
      <c r="O53" s="321"/>
      <c r="P53" s="321"/>
      <c r="Q53" s="321"/>
      <c r="R53" s="482"/>
      <c r="S53" s="321"/>
      <c r="T53" s="321"/>
      <c r="U53" s="321"/>
      <c r="V53" s="321"/>
      <c r="W53" s="321"/>
      <c r="X53" s="321"/>
      <c r="Y53" s="321"/>
      <c r="Z53" s="321"/>
      <c r="AA53" s="321"/>
      <c r="AB53" s="321"/>
      <c r="AC53" s="321"/>
      <c r="AD53" s="321"/>
    </row>
    <row r="54" spans="1:30" ht="13.5" customHeight="1">
      <c r="A54" s="321"/>
      <c r="B54" s="321"/>
      <c r="C54" s="321"/>
      <c r="D54" s="321"/>
      <c r="E54" s="321"/>
      <c r="F54" s="321"/>
      <c r="G54" s="321"/>
      <c r="H54" s="321"/>
      <c r="I54" s="321"/>
      <c r="J54" s="321"/>
      <c r="K54" s="321"/>
      <c r="L54" s="321"/>
      <c r="M54" s="321"/>
      <c r="N54" s="321"/>
      <c r="O54" s="321"/>
      <c r="P54" s="321"/>
      <c r="Q54" s="321"/>
      <c r="R54" s="482"/>
      <c r="S54" s="321"/>
      <c r="T54" s="321"/>
      <c r="U54" s="321"/>
      <c r="V54" s="321"/>
      <c r="W54" s="321"/>
      <c r="X54" s="321"/>
      <c r="Y54" s="321"/>
      <c r="Z54" s="321"/>
      <c r="AA54" s="321"/>
      <c r="AB54" s="321"/>
      <c r="AC54" s="321"/>
      <c r="AD54" s="321"/>
    </row>
    <row r="55" spans="1:30" ht="13.5" customHeight="1">
      <c r="A55" s="321"/>
      <c r="B55" s="321"/>
      <c r="C55" s="321"/>
      <c r="D55" s="321"/>
      <c r="E55" s="321"/>
      <c r="F55" s="321"/>
      <c r="G55" s="321"/>
      <c r="H55" s="321"/>
      <c r="I55" s="321"/>
      <c r="J55" s="321"/>
      <c r="K55" s="321"/>
      <c r="L55" s="321"/>
      <c r="M55" s="321"/>
      <c r="N55" s="321"/>
      <c r="O55" s="321"/>
      <c r="P55" s="321"/>
      <c r="Q55" s="321"/>
      <c r="R55" s="482"/>
      <c r="S55" s="321"/>
      <c r="T55" s="321"/>
      <c r="U55" s="321"/>
      <c r="V55" s="321"/>
      <c r="W55" s="321"/>
      <c r="X55" s="321"/>
      <c r="Y55" s="321"/>
      <c r="Z55" s="321"/>
      <c r="AA55" s="321"/>
      <c r="AB55" s="321"/>
      <c r="AC55" s="321"/>
      <c r="AD55" s="321"/>
    </row>
    <row r="56" spans="1:30" ht="13.5" customHeight="1">
      <c r="A56" s="321"/>
      <c r="B56" s="321"/>
      <c r="C56" s="321"/>
      <c r="D56" s="321"/>
      <c r="E56" s="321"/>
      <c r="F56" s="321"/>
      <c r="G56" s="321"/>
      <c r="H56" s="321"/>
      <c r="I56" s="321"/>
      <c r="J56" s="321"/>
      <c r="K56" s="321"/>
      <c r="L56" s="321"/>
      <c r="M56" s="321"/>
      <c r="N56" s="321"/>
      <c r="O56" s="321"/>
      <c r="P56" s="321"/>
      <c r="Q56" s="321"/>
      <c r="R56" s="482"/>
      <c r="S56" s="321"/>
      <c r="T56" s="321"/>
      <c r="U56" s="321"/>
      <c r="V56" s="321"/>
      <c r="W56" s="321"/>
      <c r="X56" s="321"/>
      <c r="Y56" s="321"/>
      <c r="Z56" s="321"/>
      <c r="AA56" s="321"/>
      <c r="AB56" s="321"/>
      <c r="AC56" s="321"/>
      <c r="AD56" s="321"/>
    </row>
    <row r="57" spans="1:30" ht="13.5" customHeight="1">
      <c r="A57" s="321"/>
      <c r="B57" s="321"/>
      <c r="C57" s="321"/>
      <c r="D57" s="321"/>
      <c r="E57" s="321"/>
      <c r="F57" s="321"/>
      <c r="G57" s="321"/>
      <c r="H57" s="321"/>
      <c r="I57" s="321"/>
      <c r="J57" s="321"/>
      <c r="K57" s="321"/>
      <c r="L57" s="321"/>
      <c r="M57" s="321"/>
      <c r="N57" s="321"/>
      <c r="O57" s="321"/>
      <c r="P57" s="321"/>
      <c r="Q57" s="321"/>
      <c r="R57" s="482"/>
      <c r="S57" s="321"/>
      <c r="T57" s="321"/>
      <c r="U57" s="321"/>
      <c r="V57" s="321"/>
      <c r="W57" s="321"/>
      <c r="X57" s="321"/>
      <c r="Y57" s="321"/>
      <c r="Z57" s="321"/>
      <c r="AA57" s="321"/>
      <c r="AB57" s="321"/>
      <c r="AC57" s="321"/>
      <c r="AD57" s="321"/>
    </row>
    <row r="58" spans="1:30" ht="13.5" customHeight="1">
      <c r="A58" s="321"/>
      <c r="B58" s="321"/>
      <c r="C58" s="321"/>
      <c r="D58" s="321"/>
      <c r="E58" s="321"/>
      <c r="F58" s="321"/>
      <c r="G58" s="321"/>
      <c r="H58" s="321"/>
      <c r="I58" s="321"/>
      <c r="J58" s="321"/>
      <c r="K58" s="321"/>
      <c r="L58" s="321"/>
      <c r="M58" s="321"/>
      <c r="N58" s="321"/>
      <c r="O58" s="321"/>
      <c r="P58" s="321"/>
      <c r="Q58" s="321"/>
      <c r="R58" s="482"/>
      <c r="S58" s="321"/>
      <c r="T58" s="321"/>
      <c r="U58" s="321"/>
      <c r="V58" s="321"/>
      <c r="W58" s="321"/>
      <c r="X58" s="321"/>
      <c r="Y58" s="321"/>
      <c r="Z58" s="321"/>
      <c r="AA58" s="321"/>
      <c r="AB58" s="321"/>
      <c r="AC58" s="321"/>
      <c r="AD58" s="321"/>
    </row>
    <row r="59" spans="1:30" ht="13.5" customHeight="1">
      <c r="A59" s="321"/>
      <c r="B59" s="321"/>
      <c r="C59" s="321"/>
      <c r="D59" s="321"/>
      <c r="E59" s="321"/>
      <c r="F59" s="321"/>
      <c r="G59" s="321"/>
      <c r="H59" s="321"/>
      <c r="I59" s="321"/>
      <c r="J59" s="321"/>
      <c r="K59" s="321"/>
      <c r="L59" s="321"/>
      <c r="M59" s="321"/>
      <c r="N59" s="321"/>
      <c r="O59" s="321"/>
      <c r="P59" s="321"/>
      <c r="Q59" s="321"/>
      <c r="R59" s="482"/>
      <c r="S59" s="321"/>
      <c r="T59" s="321"/>
      <c r="U59" s="321"/>
      <c r="V59" s="321"/>
      <c r="W59" s="321"/>
      <c r="X59" s="321"/>
      <c r="Y59" s="321"/>
      <c r="Z59" s="321"/>
      <c r="AA59" s="321"/>
      <c r="AB59" s="321"/>
      <c r="AC59" s="321"/>
      <c r="AD59" s="321"/>
    </row>
    <row r="60" spans="1:30" ht="13.5" customHeight="1">
      <c r="A60" s="321"/>
      <c r="B60" s="321"/>
      <c r="C60" s="321"/>
      <c r="D60" s="321"/>
      <c r="E60" s="321"/>
      <c r="F60" s="321"/>
      <c r="G60" s="321"/>
      <c r="H60" s="321"/>
      <c r="I60" s="321"/>
      <c r="J60" s="321"/>
      <c r="K60" s="321"/>
      <c r="L60" s="321"/>
      <c r="M60" s="321"/>
      <c r="N60" s="321"/>
      <c r="O60" s="321"/>
      <c r="P60" s="321"/>
      <c r="Q60" s="321"/>
      <c r="R60" s="482"/>
      <c r="S60" s="321"/>
      <c r="T60" s="321"/>
      <c r="U60" s="321"/>
      <c r="V60" s="321"/>
      <c r="W60" s="321"/>
      <c r="X60" s="321"/>
      <c r="Y60" s="321"/>
      <c r="Z60" s="321"/>
      <c r="AA60" s="321"/>
      <c r="AB60" s="321"/>
      <c r="AC60" s="321"/>
      <c r="AD60" s="321"/>
    </row>
    <row r="61" spans="1:30" ht="13.5" customHeight="1">
      <c r="A61" s="321"/>
      <c r="B61" s="321"/>
      <c r="C61" s="321"/>
      <c r="D61" s="321"/>
      <c r="E61" s="321"/>
      <c r="F61" s="321"/>
      <c r="G61" s="321"/>
      <c r="H61" s="321"/>
      <c r="I61" s="321"/>
      <c r="J61" s="321"/>
      <c r="K61" s="321"/>
      <c r="L61" s="321"/>
      <c r="M61" s="321"/>
      <c r="N61" s="321"/>
      <c r="O61" s="321"/>
      <c r="P61" s="321"/>
      <c r="Q61" s="321"/>
      <c r="R61" s="482"/>
      <c r="S61" s="321"/>
      <c r="T61" s="321"/>
      <c r="U61" s="321"/>
      <c r="V61" s="321"/>
      <c r="W61" s="321"/>
      <c r="X61" s="321"/>
      <c r="Y61" s="321"/>
      <c r="Z61" s="321"/>
      <c r="AA61" s="321"/>
      <c r="AB61" s="321"/>
      <c r="AC61" s="321"/>
      <c r="AD61" s="321"/>
    </row>
    <row r="62" spans="1:30" ht="13.5" customHeight="1">
      <c r="A62" s="321"/>
      <c r="B62" s="321"/>
      <c r="C62" s="321"/>
      <c r="D62" s="321"/>
      <c r="E62" s="321"/>
      <c r="F62" s="321"/>
      <c r="G62" s="321"/>
      <c r="H62" s="321"/>
      <c r="I62" s="321"/>
      <c r="J62" s="321"/>
      <c r="K62" s="321"/>
      <c r="L62" s="321"/>
      <c r="M62" s="321"/>
      <c r="N62" s="321"/>
      <c r="O62" s="321"/>
      <c r="P62" s="321"/>
      <c r="Q62" s="321"/>
      <c r="R62" s="482"/>
      <c r="S62" s="321"/>
      <c r="T62" s="321"/>
      <c r="U62" s="321"/>
      <c r="V62" s="321"/>
      <c r="W62" s="321"/>
      <c r="X62" s="321"/>
      <c r="Y62" s="321"/>
      <c r="Z62" s="321"/>
      <c r="AA62" s="321"/>
      <c r="AB62" s="321"/>
      <c r="AC62" s="321"/>
      <c r="AD62" s="321"/>
    </row>
    <row r="63" spans="1:30" ht="13.5" customHeight="1">
      <c r="A63" s="321"/>
      <c r="B63" s="321"/>
      <c r="C63" s="321"/>
      <c r="D63" s="321"/>
      <c r="E63" s="321"/>
      <c r="F63" s="321"/>
      <c r="G63" s="321"/>
      <c r="H63" s="321"/>
      <c r="I63" s="321"/>
      <c r="J63" s="321"/>
      <c r="K63" s="321"/>
      <c r="L63" s="321"/>
      <c r="M63" s="321"/>
      <c r="N63" s="321"/>
      <c r="O63" s="321"/>
      <c r="P63" s="321"/>
      <c r="Q63" s="321"/>
      <c r="R63" s="482"/>
      <c r="S63" s="321"/>
      <c r="T63" s="321"/>
      <c r="U63" s="321"/>
      <c r="V63" s="321"/>
      <c r="W63" s="321"/>
      <c r="X63" s="321"/>
      <c r="Y63" s="321"/>
      <c r="Z63" s="321"/>
      <c r="AA63" s="321"/>
      <c r="AB63" s="321"/>
      <c r="AC63" s="321"/>
      <c r="AD63" s="321"/>
    </row>
    <row r="64" spans="1:30" ht="13.5" customHeight="1">
      <c r="A64" s="321"/>
      <c r="B64" s="321"/>
      <c r="C64" s="321"/>
      <c r="D64" s="321"/>
      <c r="E64" s="321"/>
      <c r="F64" s="321"/>
      <c r="G64" s="321"/>
      <c r="H64" s="321"/>
      <c r="I64" s="321"/>
      <c r="J64" s="321"/>
      <c r="K64" s="321"/>
      <c r="L64" s="321"/>
      <c r="M64" s="321"/>
      <c r="N64" s="321"/>
      <c r="O64" s="321"/>
      <c r="P64" s="321"/>
      <c r="Q64" s="321"/>
      <c r="R64" s="482"/>
      <c r="S64" s="321"/>
      <c r="T64" s="321"/>
      <c r="U64" s="321"/>
      <c r="V64" s="321"/>
      <c r="W64" s="321"/>
      <c r="X64" s="321"/>
      <c r="Y64" s="321"/>
      <c r="Z64" s="321"/>
      <c r="AA64" s="321"/>
      <c r="AB64" s="321"/>
      <c r="AC64" s="321"/>
      <c r="AD64" s="321"/>
    </row>
    <row r="65" spans="1:30" ht="13.5" customHeight="1">
      <c r="A65" s="321"/>
      <c r="B65" s="321"/>
      <c r="C65" s="321"/>
      <c r="D65" s="321"/>
      <c r="E65" s="321"/>
      <c r="F65" s="321"/>
      <c r="G65" s="321"/>
      <c r="H65" s="321"/>
      <c r="I65" s="321"/>
      <c r="J65" s="321"/>
      <c r="K65" s="321"/>
      <c r="L65" s="321"/>
      <c r="M65" s="321"/>
      <c r="N65" s="321"/>
      <c r="O65" s="321"/>
      <c r="P65" s="321"/>
      <c r="Q65" s="321"/>
      <c r="R65" s="482"/>
      <c r="S65" s="321"/>
      <c r="T65" s="321"/>
      <c r="U65" s="321"/>
      <c r="V65" s="321"/>
      <c r="W65" s="321"/>
      <c r="X65" s="321"/>
      <c r="Y65" s="321"/>
      <c r="Z65" s="321"/>
      <c r="AA65" s="321"/>
      <c r="AB65" s="321"/>
      <c r="AC65" s="321"/>
      <c r="AD65" s="321"/>
    </row>
    <row r="66" spans="1:30" ht="13.5" customHeight="1">
      <c r="A66" s="321"/>
      <c r="B66" s="321"/>
      <c r="C66" s="321"/>
      <c r="D66" s="321"/>
      <c r="E66" s="321"/>
      <c r="F66" s="321"/>
      <c r="G66" s="321"/>
      <c r="H66" s="321"/>
      <c r="I66" s="321"/>
      <c r="J66" s="321"/>
      <c r="K66" s="321"/>
      <c r="L66" s="321"/>
      <c r="M66" s="321"/>
      <c r="N66" s="321"/>
      <c r="O66" s="321"/>
      <c r="P66" s="321"/>
      <c r="Q66" s="321"/>
      <c r="R66" s="482"/>
      <c r="S66" s="321"/>
      <c r="T66" s="321"/>
      <c r="U66" s="321"/>
      <c r="V66" s="321"/>
      <c r="W66" s="321"/>
      <c r="X66" s="321"/>
      <c r="Y66" s="321"/>
      <c r="Z66" s="321"/>
      <c r="AA66" s="321"/>
      <c r="AB66" s="321"/>
      <c r="AC66" s="321"/>
      <c r="AD66" s="321"/>
    </row>
    <row r="67" spans="1:30" ht="13.5" customHeight="1">
      <c r="A67" s="321"/>
      <c r="B67" s="321"/>
      <c r="C67" s="321"/>
      <c r="D67" s="321"/>
      <c r="E67" s="321"/>
      <c r="F67" s="321"/>
      <c r="G67" s="321"/>
      <c r="H67" s="321"/>
      <c r="I67" s="321"/>
      <c r="J67" s="321"/>
      <c r="K67" s="321"/>
      <c r="L67" s="321"/>
      <c r="M67" s="321"/>
      <c r="N67" s="321"/>
      <c r="O67" s="321"/>
      <c r="P67" s="321"/>
      <c r="Q67" s="321"/>
      <c r="R67" s="482"/>
      <c r="S67" s="321"/>
      <c r="T67" s="321"/>
      <c r="U67" s="321"/>
      <c r="V67" s="321"/>
      <c r="W67" s="321"/>
      <c r="X67" s="321"/>
      <c r="Y67" s="321"/>
      <c r="Z67" s="321"/>
      <c r="AA67" s="321"/>
      <c r="AB67" s="321"/>
      <c r="AC67" s="321"/>
      <c r="AD67" s="321"/>
    </row>
    <row r="68" spans="1:30" ht="13.5" customHeight="1">
      <c r="A68" s="321"/>
      <c r="B68" s="321"/>
      <c r="C68" s="321"/>
      <c r="D68" s="321"/>
      <c r="E68" s="321"/>
      <c r="F68" s="321"/>
      <c r="G68" s="321"/>
      <c r="H68" s="321"/>
      <c r="I68" s="321"/>
      <c r="J68" s="321"/>
      <c r="K68" s="321"/>
      <c r="L68" s="321"/>
      <c r="M68" s="321"/>
      <c r="N68" s="321"/>
      <c r="O68" s="321"/>
      <c r="P68" s="321"/>
      <c r="Q68" s="321"/>
      <c r="R68" s="482"/>
      <c r="S68" s="321"/>
      <c r="T68" s="321"/>
      <c r="U68" s="321"/>
      <c r="V68" s="321"/>
      <c r="W68" s="321"/>
      <c r="X68" s="321"/>
      <c r="Y68" s="321"/>
      <c r="Z68" s="321"/>
      <c r="AA68" s="321"/>
      <c r="AB68" s="321"/>
      <c r="AC68" s="321"/>
      <c r="AD68" s="321"/>
    </row>
    <row r="69" spans="1:30" ht="13.5" customHeight="1">
      <c r="A69" s="321"/>
      <c r="B69" s="321"/>
      <c r="C69" s="321"/>
      <c r="D69" s="321"/>
      <c r="E69" s="321"/>
      <c r="F69" s="321"/>
      <c r="G69" s="321"/>
      <c r="H69" s="321"/>
      <c r="I69" s="321"/>
      <c r="J69" s="321"/>
      <c r="K69" s="321"/>
      <c r="L69" s="321"/>
      <c r="M69" s="321"/>
      <c r="N69" s="321"/>
      <c r="O69" s="321"/>
      <c r="P69" s="321"/>
      <c r="Q69" s="321"/>
      <c r="R69" s="482"/>
      <c r="S69" s="321"/>
      <c r="T69" s="321"/>
      <c r="U69" s="321"/>
      <c r="V69" s="321"/>
      <c r="W69" s="321"/>
      <c r="X69" s="321"/>
      <c r="Y69" s="321"/>
      <c r="Z69" s="321"/>
      <c r="AA69" s="321"/>
      <c r="AB69" s="321"/>
      <c r="AC69" s="321"/>
      <c r="AD69" s="321"/>
    </row>
    <row r="70" spans="1:30" ht="13.5" customHeight="1">
      <c r="A70" s="321"/>
      <c r="B70" s="321"/>
      <c r="C70" s="321"/>
      <c r="D70" s="321"/>
      <c r="E70" s="321"/>
      <c r="F70" s="321"/>
      <c r="G70" s="321"/>
      <c r="H70" s="321"/>
      <c r="I70" s="321"/>
      <c r="J70" s="321"/>
      <c r="K70" s="321"/>
      <c r="L70" s="321"/>
      <c r="M70" s="321"/>
      <c r="N70" s="321"/>
      <c r="O70" s="321"/>
      <c r="P70" s="321"/>
      <c r="Q70" s="321"/>
      <c r="R70" s="482"/>
      <c r="S70" s="321"/>
      <c r="T70" s="321"/>
      <c r="U70" s="321"/>
      <c r="V70" s="321"/>
      <c r="W70" s="321"/>
      <c r="X70" s="321"/>
      <c r="Y70" s="321"/>
      <c r="Z70" s="321"/>
      <c r="AA70" s="321"/>
      <c r="AB70" s="321"/>
      <c r="AC70" s="321"/>
      <c r="AD70" s="321"/>
    </row>
    <row r="71" spans="1:30" ht="13.5" customHeight="1">
      <c r="A71" s="321"/>
      <c r="B71" s="321"/>
      <c r="C71" s="321"/>
      <c r="D71" s="321"/>
      <c r="E71" s="321"/>
      <c r="F71" s="321"/>
      <c r="G71" s="321"/>
      <c r="H71" s="321"/>
      <c r="I71" s="321"/>
      <c r="J71" s="321"/>
      <c r="K71" s="321"/>
      <c r="L71" s="321"/>
      <c r="M71" s="321"/>
      <c r="N71" s="321"/>
      <c r="O71" s="321"/>
      <c r="P71" s="321"/>
      <c r="Q71" s="321"/>
      <c r="R71" s="482"/>
      <c r="S71" s="321"/>
      <c r="T71" s="321"/>
      <c r="U71" s="321"/>
      <c r="V71" s="321"/>
      <c r="W71" s="321"/>
      <c r="X71" s="321"/>
      <c r="Y71" s="321"/>
      <c r="Z71" s="321"/>
      <c r="AA71" s="321"/>
      <c r="AB71" s="321"/>
      <c r="AC71" s="321"/>
      <c r="AD71" s="321"/>
    </row>
    <row r="72" spans="1:30" ht="13.5" customHeight="1">
      <c r="A72" s="321"/>
      <c r="B72" s="321"/>
      <c r="C72" s="321"/>
      <c r="D72" s="321"/>
      <c r="E72" s="321"/>
      <c r="F72" s="321"/>
      <c r="G72" s="321"/>
      <c r="H72" s="321"/>
      <c r="I72" s="321"/>
      <c r="J72" s="321"/>
      <c r="K72" s="321"/>
      <c r="L72" s="321"/>
      <c r="M72" s="321"/>
      <c r="N72" s="321"/>
      <c r="O72" s="321"/>
      <c r="P72" s="321"/>
      <c r="Q72" s="321"/>
      <c r="R72" s="482"/>
      <c r="S72" s="321"/>
      <c r="T72" s="321"/>
      <c r="U72" s="321"/>
      <c r="V72" s="321"/>
      <c r="W72" s="321"/>
      <c r="X72" s="321"/>
      <c r="Y72" s="321"/>
      <c r="Z72" s="321"/>
      <c r="AA72" s="321"/>
      <c r="AB72" s="321"/>
      <c r="AC72" s="321"/>
      <c r="AD72" s="321"/>
    </row>
    <row r="73" spans="1:30" ht="13.5" customHeight="1">
      <c r="A73" s="321"/>
      <c r="B73" s="321"/>
      <c r="C73" s="321"/>
      <c r="D73" s="321"/>
      <c r="E73" s="321"/>
      <c r="F73" s="321"/>
      <c r="G73" s="321"/>
      <c r="H73" s="321"/>
      <c r="I73" s="321"/>
      <c r="J73" s="321"/>
      <c r="K73" s="321"/>
      <c r="L73" s="321"/>
      <c r="M73" s="321"/>
      <c r="N73" s="321"/>
      <c r="O73" s="321"/>
      <c r="P73" s="321"/>
      <c r="Q73" s="321"/>
      <c r="R73" s="482"/>
      <c r="S73" s="321"/>
      <c r="T73" s="321"/>
      <c r="U73" s="321"/>
      <c r="V73" s="321"/>
      <c r="W73" s="321"/>
      <c r="X73" s="321"/>
      <c r="Y73" s="321"/>
      <c r="Z73" s="321"/>
      <c r="AA73" s="321"/>
      <c r="AB73" s="321"/>
      <c r="AC73" s="321"/>
      <c r="AD73" s="321"/>
    </row>
    <row r="74" spans="1:30" ht="13.5" customHeight="1">
      <c r="A74" s="321"/>
      <c r="B74" s="321"/>
      <c r="C74" s="321"/>
      <c r="D74" s="321"/>
      <c r="E74" s="321"/>
      <c r="F74" s="321"/>
      <c r="G74" s="321"/>
      <c r="H74" s="321"/>
      <c r="I74" s="321"/>
      <c r="J74" s="321"/>
      <c r="K74" s="321"/>
      <c r="L74" s="321"/>
      <c r="M74" s="321"/>
      <c r="N74" s="321"/>
      <c r="O74" s="321"/>
      <c r="P74" s="321"/>
      <c r="Q74" s="321"/>
      <c r="R74" s="482"/>
      <c r="S74" s="321"/>
      <c r="T74" s="321"/>
      <c r="U74" s="321"/>
      <c r="V74" s="321"/>
      <c r="W74" s="321"/>
      <c r="X74" s="321"/>
      <c r="Y74" s="321"/>
      <c r="Z74" s="321"/>
      <c r="AA74" s="321"/>
      <c r="AB74" s="321"/>
      <c r="AC74" s="321"/>
      <c r="AD74" s="321"/>
    </row>
    <row r="75" spans="1:30" ht="13.5" customHeight="1">
      <c r="A75" s="321"/>
      <c r="B75" s="321"/>
      <c r="C75" s="321"/>
      <c r="D75" s="321"/>
      <c r="E75" s="321"/>
      <c r="F75" s="321"/>
      <c r="G75" s="321"/>
      <c r="H75" s="321"/>
      <c r="I75" s="321"/>
      <c r="J75" s="321"/>
      <c r="K75" s="321"/>
      <c r="L75" s="321"/>
      <c r="M75" s="321"/>
      <c r="N75" s="321"/>
      <c r="O75" s="321"/>
      <c r="P75" s="321"/>
      <c r="Q75" s="321"/>
      <c r="R75" s="482"/>
      <c r="S75" s="321"/>
      <c r="T75" s="321"/>
      <c r="U75" s="321"/>
      <c r="V75" s="321"/>
      <c r="W75" s="321"/>
      <c r="X75" s="321"/>
      <c r="Y75" s="321"/>
      <c r="Z75" s="321"/>
      <c r="AA75" s="321"/>
      <c r="AB75" s="321"/>
      <c r="AC75" s="321"/>
      <c r="AD75" s="321"/>
    </row>
    <row r="76" spans="1:30" ht="13.5" customHeight="1">
      <c r="A76" s="321"/>
      <c r="B76" s="321"/>
      <c r="C76" s="321"/>
      <c r="D76" s="321"/>
      <c r="E76" s="321"/>
      <c r="F76" s="321"/>
      <c r="G76" s="321"/>
      <c r="H76" s="321"/>
      <c r="I76" s="321"/>
      <c r="J76" s="321"/>
      <c r="K76" s="321"/>
      <c r="L76" s="321"/>
      <c r="M76" s="321"/>
      <c r="N76" s="321"/>
      <c r="O76" s="321"/>
      <c r="P76" s="321"/>
      <c r="Q76" s="321"/>
      <c r="R76" s="482"/>
      <c r="S76" s="321"/>
      <c r="T76" s="321"/>
      <c r="U76" s="321"/>
      <c r="V76" s="321"/>
      <c r="W76" s="321"/>
      <c r="X76" s="321"/>
      <c r="Y76" s="321"/>
      <c r="Z76" s="321"/>
      <c r="AA76" s="321"/>
      <c r="AB76" s="321"/>
      <c r="AC76" s="321"/>
      <c r="AD76" s="321"/>
    </row>
    <row r="77" spans="1:30" ht="13.5" customHeight="1">
      <c r="A77" s="321"/>
      <c r="B77" s="321"/>
      <c r="C77" s="321"/>
      <c r="D77" s="321"/>
      <c r="E77" s="321"/>
      <c r="F77" s="321"/>
      <c r="G77" s="321"/>
      <c r="H77" s="321"/>
      <c r="I77" s="321"/>
      <c r="J77" s="321"/>
      <c r="K77" s="321"/>
      <c r="L77" s="321"/>
      <c r="M77" s="321"/>
      <c r="N77" s="321"/>
      <c r="O77" s="321"/>
      <c r="P77" s="321"/>
      <c r="Q77" s="321"/>
      <c r="R77" s="482"/>
      <c r="S77" s="321"/>
      <c r="T77" s="321"/>
      <c r="U77" s="321"/>
      <c r="V77" s="321"/>
      <c r="W77" s="321"/>
      <c r="X77" s="321"/>
      <c r="Y77" s="321"/>
      <c r="Z77" s="321"/>
      <c r="AA77" s="321"/>
      <c r="AB77" s="321"/>
      <c r="AC77" s="321"/>
      <c r="AD77" s="321"/>
    </row>
    <row r="78" spans="1:30" ht="13.5" customHeight="1">
      <c r="A78" s="321"/>
      <c r="B78" s="321"/>
      <c r="C78" s="321"/>
      <c r="D78" s="321"/>
      <c r="E78" s="321"/>
      <c r="F78" s="321"/>
      <c r="G78" s="321"/>
      <c r="H78" s="321"/>
      <c r="I78" s="321"/>
      <c r="J78" s="321"/>
      <c r="K78" s="321"/>
      <c r="L78" s="321"/>
      <c r="M78" s="321"/>
      <c r="N78" s="321"/>
      <c r="O78" s="321"/>
      <c r="P78" s="321"/>
      <c r="Q78" s="321"/>
      <c r="R78" s="482"/>
      <c r="S78" s="321"/>
      <c r="T78" s="321"/>
      <c r="U78" s="321"/>
      <c r="V78" s="321"/>
      <c r="W78" s="321"/>
      <c r="X78" s="321"/>
      <c r="Y78" s="321"/>
      <c r="Z78" s="321"/>
      <c r="AA78" s="321"/>
      <c r="AB78" s="321"/>
      <c r="AC78" s="321"/>
      <c r="AD78" s="321"/>
    </row>
    <row r="79" spans="1:30" ht="13.5" customHeight="1">
      <c r="A79" s="321"/>
      <c r="B79" s="321"/>
      <c r="C79" s="321"/>
      <c r="D79" s="321"/>
      <c r="E79" s="321"/>
      <c r="F79" s="321"/>
      <c r="G79" s="321"/>
      <c r="H79" s="321"/>
      <c r="I79" s="321"/>
      <c r="J79" s="321"/>
      <c r="K79" s="321"/>
      <c r="L79" s="321"/>
      <c r="M79" s="321"/>
      <c r="N79" s="321"/>
      <c r="O79" s="321"/>
      <c r="P79" s="321"/>
      <c r="Q79" s="321"/>
      <c r="R79" s="482"/>
      <c r="S79" s="321"/>
      <c r="T79" s="321"/>
      <c r="U79" s="321"/>
      <c r="V79" s="321"/>
      <c r="W79" s="321"/>
      <c r="X79" s="321"/>
      <c r="Y79" s="321"/>
      <c r="Z79" s="321"/>
      <c r="AA79" s="321"/>
      <c r="AB79" s="321"/>
      <c r="AC79" s="321"/>
      <c r="AD79" s="321"/>
    </row>
    <row r="80" spans="1:30" ht="13.5" customHeight="1">
      <c r="A80" s="321"/>
      <c r="B80" s="321"/>
      <c r="C80" s="321"/>
      <c r="D80" s="321"/>
      <c r="E80" s="321"/>
      <c r="F80" s="321"/>
      <c r="G80" s="321"/>
      <c r="H80" s="321"/>
      <c r="I80" s="321"/>
      <c r="J80" s="321"/>
      <c r="K80" s="321"/>
      <c r="L80" s="321"/>
      <c r="M80" s="321"/>
      <c r="N80" s="321"/>
      <c r="O80" s="321"/>
      <c r="P80" s="321"/>
      <c r="Q80" s="321"/>
      <c r="R80" s="482"/>
      <c r="S80" s="321"/>
      <c r="T80" s="321"/>
      <c r="U80" s="321"/>
      <c r="V80" s="321"/>
      <c r="W80" s="321"/>
      <c r="X80" s="321"/>
      <c r="Y80" s="321"/>
      <c r="Z80" s="321"/>
      <c r="AA80" s="321"/>
      <c r="AB80" s="321"/>
      <c r="AC80" s="321"/>
      <c r="AD80" s="321"/>
    </row>
    <row r="81" spans="1:30" ht="13.5" customHeight="1">
      <c r="A81" s="321"/>
      <c r="B81" s="321"/>
      <c r="C81" s="321"/>
      <c r="D81" s="321"/>
      <c r="E81" s="321"/>
      <c r="F81" s="321"/>
      <c r="G81" s="321"/>
      <c r="H81" s="321"/>
      <c r="I81" s="321"/>
      <c r="J81" s="321"/>
      <c r="K81" s="321"/>
      <c r="L81" s="321"/>
      <c r="M81" s="321"/>
      <c r="N81" s="321"/>
      <c r="O81" s="321"/>
      <c r="P81" s="321"/>
      <c r="Q81" s="321"/>
      <c r="R81" s="482"/>
      <c r="S81" s="321"/>
      <c r="T81" s="321"/>
      <c r="U81" s="321"/>
      <c r="V81" s="321"/>
      <c r="W81" s="321"/>
      <c r="X81" s="321"/>
      <c r="Y81" s="321"/>
      <c r="Z81" s="321"/>
      <c r="AA81" s="321"/>
      <c r="AB81" s="321"/>
      <c r="AC81" s="321"/>
      <c r="AD81" s="321"/>
    </row>
    <row r="82" spans="1:30" ht="13.5" customHeight="1">
      <c r="A82" s="321"/>
      <c r="B82" s="321"/>
      <c r="C82" s="321"/>
      <c r="D82" s="321"/>
      <c r="E82" s="321"/>
      <c r="F82" s="321"/>
      <c r="G82" s="321"/>
      <c r="H82" s="321"/>
      <c r="I82" s="321"/>
      <c r="J82" s="321"/>
      <c r="K82" s="321"/>
      <c r="L82" s="321"/>
      <c r="M82" s="321"/>
      <c r="N82" s="321"/>
      <c r="O82" s="321"/>
      <c r="P82" s="321"/>
      <c r="Q82" s="321"/>
      <c r="R82" s="482"/>
      <c r="S82" s="321"/>
      <c r="T82" s="321"/>
      <c r="U82" s="321"/>
      <c r="V82" s="321"/>
      <c r="W82" s="321"/>
      <c r="X82" s="321"/>
      <c r="Y82" s="321"/>
      <c r="Z82" s="321"/>
      <c r="AA82" s="321"/>
      <c r="AB82" s="321"/>
      <c r="AC82" s="321"/>
      <c r="AD82" s="321"/>
    </row>
    <row r="83" spans="1:30" ht="13.5" customHeight="1">
      <c r="A83" s="321"/>
      <c r="B83" s="321"/>
      <c r="C83" s="321"/>
      <c r="D83" s="321"/>
      <c r="E83" s="321"/>
      <c r="F83" s="321"/>
      <c r="G83" s="321"/>
      <c r="H83" s="321"/>
      <c r="I83" s="321"/>
      <c r="J83" s="321"/>
      <c r="K83" s="321"/>
      <c r="L83" s="321"/>
      <c r="M83" s="321"/>
      <c r="N83" s="321"/>
      <c r="O83" s="321"/>
      <c r="P83" s="321"/>
      <c r="Q83" s="321"/>
      <c r="R83" s="482"/>
      <c r="S83" s="321"/>
      <c r="T83" s="321"/>
      <c r="U83" s="321"/>
      <c r="V83" s="321"/>
      <c r="W83" s="321"/>
      <c r="X83" s="321"/>
      <c r="Y83" s="321"/>
      <c r="Z83" s="321"/>
      <c r="AA83" s="321"/>
      <c r="AB83" s="321"/>
      <c r="AC83" s="321"/>
      <c r="AD83" s="321"/>
    </row>
    <row r="84" spans="1:30" ht="13.5" customHeight="1">
      <c r="A84" s="321"/>
      <c r="B84" s="321"/>
      <c r="C84" s="321"/>
      <c r="D84" s="321"/>
      <c r="E84" s="321"/>
      <c r="F84" s="321"/>
      <c r="G84" s="321"/>
      <c r="H84" s="321"/>
      <c r="I84" s="321"/>
      <c r="J84" s="321"/>
      <c r="K84" s="321"/>
      <c r="L84" s="321"/>
      <c r="M84" s="321"/>
      <c r="N84" s="321"/>
      <c r="O84" s="321"/>
      <c r="P84" s="321"/>
      <c r="Q84" s="321"/>
      <c r="R84" s="482"/>
      <c r="S84" s="321"/>
      <c r="T84" s="321"/>
      <c r="U84" s="321"/>
      <c r="V84" s="321"/>
      <c r="W84" s="321"/>
      <c r="X84" s="321"/>
      <c r="Y84" s="321"/>
      <c r="Z84" s="321"/>
      <c r="AA84" s="321"/>
      <c r="AB84" s="321"/>
      <c r="AC84" s="321"/>
      <c r="AD84" s="321"/>
    </row>
    <row r="85" spans="1:30" ht="13.5" customHeight="1">
      <c r="A85" s="321"/>
      <c r="B85" s="321"/>
      <c r="C85" s="321"/>
      <c r="D85" s="321"/>
      <c r="E85" s="321"/>
      <c r="F85" s="321"/>
      <c r="G85" s="321"/>
      <c r="H85" s="321"/>
      <c r="I85" s="321"/>
      <c r="J85" s="321"/>
      <c r="K85" s="321"/>
      <c r="L85" s="321"/>
      <c r="M85" s="321"/>
      <c r="N85" s="321"/>
      <c r="O85" s="321"/>
      <c r="P85" s="321"/>
      <c r="Q85" s="321"/>
      <c r="R85" s="482"/>
      <c r="S85" s="321"/>
      <c r="T85" s="321"/>
      <c r="U85" s="321"/>
      <c r="V85" s="321"/>
      <c r="W85" s="321"/>
      <c r="X85" s="321"/>
      <c r="Y85" s="321"/>
      <c r="Z85" s="321"/>
      <c r="AA85" s="321"/>
      <c r="AB85" s="321"/>
      <c r="AC85" s="321"/>
      <c r="AD85" s="321"/>
    </row>
    <row r="86" spans="1:30" ht="13.5" customHeight="1">
      <c r="A86" s="321"/>
      <c r="B86" s="321"/>
      <c r="C86" s="321"/>
      <c r="D86" s="321"/>
      <c r="E86" s="321"/>
      <c r="F86" s="321"/>
      <c r="G86" s="321"/>
      <c r="H86" s="321"/>
      <c r="I86" s="321"/>
      <c r="J86" s="321"/>
      <c r="K86" s="321"/>
      <c r="L86" s="321"/>
      <c r="M86" s="321"/>
      <c r="N86" s="321"/>
      <c r="O86" s="321"/>
      <c r="P86" s="321"/>
      <c r="Q86" s="321"/>
      <c r="R86" s="482"/>
      <c r="S86" s="321"/>
      <c r="T86" s="321"/>
      <c r="U86" s="321"/>
      <c r="V86" s="321"/>
      <c r="W86" s="321"/>
      <c r="X86" s="321"/>
      <c r="Y86" s="321"/>
      <c r="Z86" s="321"/>
      <c r="AA86" s="321"/>
      <c r="AB86" s="321"/>
      <c r="AC86" s="321"/>
      <c r="AD86" s="321"/>
    </row>
    <row r="87" spans="1:30" ht="13.5" customHeight="1">
      <c r="A87" s="321"/>
      <c r="B87" s="321"/>
      <c r="C87" s="321"/>
      <c r="D87" s="321"/>
      <c r="E87" s="321"/>
      <c r="F87" s="321"/>
      <c r="G87" s="321"/>
      <c r="H87" s="321"/>
      <c r="I87" s="321"/>
      <c r="J87" s="321"/>
      <c r="K87" s="321"/>
      <c r="L87" s="321"/>
      <c r="M87" s="321"/>
      <c r="N87" s="321"/>
      <c r="O87" s="321"/>
      <c r="P87" s="321"/>
      <c r="Q87" s="321"/>
      <c r="R87" s="482"/>
      <c r="S87" s="321"/>
      <c r="T87" s="321"/>
      <c r="U87" s="321"/>
      <c r="V87" s="321"/>
      <c r="W87" s="321"/>
      <c r="X87" s="321"/>
      <c r="Y87" s="321"/>
      <c r="Z87" s="321"/>
      <c r="AA87" s="321"/>
      <c r="AB87" s="321"/>
      <c r="AC87" s="321"/>
      <c r="AD87" s="321"/>
    </row>
    <row r="88" spans="1:30" ht="13.5" customHeight="1">
      <c r="A88" s="321"/>
      <c r="B88" s="321"/>
      <c r="C88" s="321"/>
      <c r="D88" s="321"/>
      <c r="E88" s="321"/>
      <c r="F88" s="321"/>
      <c r="G88" s="321"/>
      <c r="H88" s="321"/>
      <c r="I88" s="321"/>
      <c r="J88" s="321"/>
      <c r="K88" s="321"/>
      <c r="L88" s="321"/>
      <c r="M88" s="321"/>
      <c r="N88" s="321"/>
      <c r="O88" s="321"/>
      <c r="P88" s="321"/>
      <c r="Q88" s="321"/>
      <c r="R88" s="482"/>
      <c r="S88" s="321"/>
      <c r="T88" s="321"/>
      <c r="U88" s="321"/>
      <c r="V88" s="321"/>
      <c r="W88" s="321"/>
      <c r="X88" s="321"/>
      <c r="Y88" s="321"/>
      <c r="Z88" s="321"/>
      <c r="AA88" s="321"/>
      <c r="AB88" s="321"/>
      <c r="AC88" s="321"/>
      <c r="AD88" s="321"/>
    </row>
    <row r="89" spans="1:30" ht="13.5" customHeight="1">
      <c r="A89" s="321"/>
      <c r="B89" s="321"/>
      <c r="C89" s="321"/>
      <c r="D89" s="321"/>
      <c r="E89" s="321"/>
      <c r="F89" s="321"/>
      <c r="G89" s="321"/>
      <c r="H89" s="321"/>
      <c r="I89" s="321"/>
      <c r="J89" s="321"/>
      <c r="K89" s="321"/>
      <c r="L89" s="321"/>
      <c r="M89" s="321"/>
      <c r="N89" s="321"/>
      <c r="O89" s="321"/>
      <c r="P89" s="321"/>
      <c r="Q89" s="321"/>
      <c r="R89" s="482"/>
      <c r="S89" s="321"/>
      <c r="T89" s="321"/>
      <c r="U89" s="321"/>
      <c r="V89" s="321"/>
      <c r="W89" s="321"/>
      <c r="X89" s="321"/>
      <c r="Y89" s="321"/>
      <c r="Z89" s="321"/>
      <c r="AA89" s="321"/>
      <c r="AB89" s="321"/>
      <c r="AC89" s="321"/>
      <c r="AD89" s="321"/>
    </row>
    <row r="90" spans="1:30" ht="13.5" customHeight="1">
      <c r="A90" s="321"/>
      <c r="B90" s="321"/>
      <c r="C90" s="321"/>
      <c r="D90" s="321"/>
      <c r="E90" s="321"/>
      <c r="F90" s="321"/>
      <c r="G90" s="321"/>
      <c r="H90" s="321"/>
      <c r="I90" s="321"/>
      <c r="J90" s="321"/>
      <c r="K90" s="321"/>
      <c r="L90" s="321"/>
      <c r="M90" s="321"/>
      <c r="N90" s="321"/>
      <c r="O90" s="321"/>
      <c r="P90" s="321"/>
      <c r="Q90" s="321"/>
      <c r="R90" s="482"/>
      <c r="S90" s="321"/>
      <c r="T90" s="321"/>
      <c r="U90" s="321"/>
      <c r="V90" s="321"/>
      <c r="W90" s="321"/>
      <c r="X90" s="321"/>
      <c r="Y90" s="321"/>
      <c r="Z90" s="321"/>
      <c r="AA90" s="321"/>
      <c r="AB90" s="321"/>
      <c r="AC90" s="321"/>
      <c r="AD90" s="321"/>
    </row>
    <row r="91" spans="1:30" ht="13.5" customHeight="1">
      <c r="A91" s="321"/>
      <c r="B91" s="321"/>
      <c r="C91" s="321"/>
      <c r="D91" s="321"/>
      <c r="E91" s="321"/>
      <c r="F91" s="321"/>
      <c r="G91" s="321"/>
      <c r="H91" s="321"/>
      <c r="I91" s="321"/>
      <c r="J91" s="321"/>
      <c r="K91" s="321"/>
      <c r="L91" s="321"/>
      <c r="M91" s="321"/>
      <c r="N91" s="321"/>
      <c r="O91" s="321"/>
      <c r="P91" s="321"/>
      <c r="Q91" s="321"/>
      <c r="R91" s="482"/>
      <c r="S91" s="321"/>
      <c r="T91" s="321"/>
      <c r="U91" s="321"/>
      <c r="V91" s="321"/>
      <c r="W91" s="321"/>
      <c r="X91" s="321"/>
      <c r="Y91" s="321"/>
      <c r="Z91" s="321"/>
      <c r="AA91" s="321"/>
      <c r="AB91" s="321"/>
      <c r="AC91" s="321"/>
      <c r="AD91" s="321"/>
    </row>
    <row r="92" spans="1:30" ht="13.5" customHeight="1">
      <c r="A92" s="321"/>
      <c r="B92" s="321"/>
      <c r="C92" s="321"/>
      <c r="D92" s="321"/>
      <c r="E92" s="321"/>
      <c r="F92" s="321"/>
      <c r="G92" s="321"/>
      <c r="H92" s="321"/>
      <c r="I92" s="321"/>
      <c r="J92" s="321"/>
      <c r="K92" s="321"/>
      <c r="L92" s="321"/>
      <c r="M92" s="321"/>
      <c r="N92" s="321"/>
      <c r="O92" s="321"/>
      <c r="P92" s="321"/>
      <c r="Q92" s="321"/>
      <c r="R92" s="482"/>
      <c r="S92" s="321"/>
      <c r="T92" s="321"/>
      <c r="U92" s="321"/>
      <c r="V92" s="321"/>
      <c r="W92" s="321"/>
      <c r="X92" s="321"/>
      <c r="Y92" s="321"/>
      <c r="Z92" s="321"/>
      <c r="AA92" s="321"/>
      <c r="AB92" s="321"/>
      <c r="AC92" s="321"/>
      <c r="AD92" s="321"/>
    </row>
    <row r="93" spans="1:30" ht="13.5" customHeight="1">
      <c r="A93" s="321"/>
      <c r="B93" s="321"/>
      <c r="C93" s="321"/>
      <c r="D93" s="321"/>
      <c r="E93" s="321"/>
      <c r="F93" s="321"/>
      <c r="G93" s="321"/>
      <c r="H93" s="321"/>
      <c r="I93" s="321"/>
      <c r="J93" s="321"/>
      <c r="K93" s="321"/>
      <c r="L93" s="321"/>
      <c r="M93" s="321"/>
      <c r="N93" s="321"/>
      <c r="O93" s="321"/>
      <c r="P93" s="321"/>
      <c r="Q93" s="321"/>
      <c r="R93" s="482"/>
      <c r="S93" s="321"/>
      <c r="T93" s="321"/>
      <c r="U93" s="321"/>
      <c r="V93" s="321"/>
      <c r="W93" s="321"/>
      <c r="X93" s="321"/>
      <c r="Y93" s="321"/>
      <c r="Z93" s="321"/>
      <c r="AA93" s="321"/>
      <c r="AB93" s="321"/>
      <c r="AC93" s="321"/>
      <c r="AD93" s="321"/>
    </row>
    <row r="94" spans="1:30" ht="13.5" customHeight="1">
      <c r="A94" s="321"/>
      <c r="B94" s="321"/>
      <c r="C94" s="321"/>
      <c r="D94" s="321"/>
      <c r="E94" s="321"/>
      <c r="F94" s="321"/>
      <c r="G94" s="321"/>
      <c r="H94" s="321"/>
      <c r="I94" s="321"/>
      <c r="J94" s="321"/>
      <c r="K94" s="321"/>
      <c r="L94" s="321"/>
      <c r="M94" s="321"/>
      <c r="N94" s="321"/>
      <c r="O94" s="321"/>
      <c r="P94" s="321"/>
      <c r="Q94" s="321"/>
      <c r="R94" s="482"/>
      <c r="S94" s="321"/>
      <c r="T94" s="321"/>
      <c r="U94" s="321"/>
      <c r="V94" s="321"/>
      <c r="W94" s="321"/>
      <c r="X94" s="321"/>
      <c r="Y94" s="321"/>
      <c r="Z94" s="321"/>
      <c r="AA94" s="321"/>
      <c r="AB94" s="321"/>
      <c r="AC94" s="321"/>
      <c r="AD94" s="321"/>
    </row>
    <row r="95" spans="1:30" ht="13.5" customHeight="1">
      <c r="A95" s="321"/>
      <c r="B95" s="321"/>
      <c r="C95" s="321"/>
      <c r="D95" s="321"/>
      <c r="E95" s="321"/>
      <c r="F95" s="321"/>
      <c r="G95" s="321"/>
      <c r="H95" s="321"/>
      <c r="I95" s="321"/>
      <c r="J95" s="321"/>
      <c r="K95" s="321"/>
      <c r="L95" s="321"/>
      <c r="M95" s="321"/>
      <c r="N95" s="321"/>
      <c r="O95" s="321"/>
      <c r="P95" s="321"/>
      <c r="Q95" s="321"/>
      <c r="R95" s="482"/>
      <c r="S95" s="321"/>
      <c r="T95" s="321"/>
      <c r="U95" s="321"/>
      <c r="V95" s="321"/>
      <c r="W95" s="321"/>
      <c r="X95" s="321"/>
      <c r="Y95" s="321"/>
      <c r="Z95" s="321"/>
      <c r="AA95" s="321"/>
      <c r="AB95" s="321"/>
      <c r="AC95" s="321"/>
      <c r="AD95" s="321"/>
    </row>
    <row r="96" spans="1:30" ht="13.5" customHeight="1">
      <c r="A96" s="321"/>
      <c r="B96" s="321"/>
      <c r="C96" s="321"/>
      <c r="D96" s="321"/>
      <c r="E96" s="321"/>
      <c r="F96" s="321"/>
      <c r="G96" s="321"/>
      <c r="H96" s="321"/>
      <c r="I96" s="321"/>
      <c r="J96" s="321"/>
      <c r="K96" s="321"/>
      <c r="L96" s="321"/>
      <c r="M96" s="321"/>
      <c r="N96" s="321"/>
      <c r="O96" s="321"/>
      <c r="P96" s="321"/>
      <c r="Q96" s="321"/>
      <c r="R96" s="482"/>
      <c r="S96" s="321"/>
      <c r="T96" s="321"/>
      <c r="U96" s="321"/>
      <c r="V96" s="321"/>
      <c r="W96" s="321"/>
      <c r="X96" s="321"/>
      <c r="Y96" s="321"/>
      <c r="Z96" s="321"/>
      <c r="AA96" s="321"/>
      <c r="AB96" s="321"/>
      <c r="AC96" s="321"/>
      <c r="AD96" s="321"/>
    </row>
    <row r="97" spans="1:30" ht="13.5" customHeight="1">
      <c r="A97" s="321"/>
      <c r="B97" s="321"/>
      <c r="C97" s="321"/>
      <c r="D97" s="321"/>
      <c r="E97" s="321"/>
      <c r="F97" s="321"/>
      <c r="G97" s="321"/>
      <c r="H97" s="321"/>
      <c r="I97" s="321"/>
      <c r="J97" s="321"/>
      <c r="K97" s="321"/>
      <c r="L97" s="321"/>
      <c r="M97" s="321"/>
      <c r="N97" s="321"/>
      <c r="O97" s="321"/>
      <c r="P97" s="321"/>
      <c r="Q97" s="321"/>
      <c r="R97" s="482"/>
      <c r="S97" s="321"/>
      <c r="T97" s="321"/>
      <c r="U97" s="321"/>
      <c r="V97" s="321"/>
      <c r="W97" s="321"/>
      <c r="X97" s="321"/>
      <c r="Y97" s="321"/>
      <c r="Z97" s="321"/>
      <c r="AA97" s="321"/>
      <c r="AB97" s="321"/>
      <c r="AC97" s="321"/>
      <c r="AD97" s="321"/>
    </row>
    <row r="98" spans="1:30" ht="13.5" customHeight="1">
      <c r="A98" s="321"/>
      <c r="B98" s="321"/>
      <c r="C98" s="321"/>
      <c r="D98" s="321"/>
      <c r="E98" s="321"/>
      <c r="F98" s="321"/>
      <c r="G98" s="321"/>
      <c r="H98" s="321"/>
      <c r="I98" s="321"/>
      <c r="J98" s="321"/>
      <c r="K98" s="321"/>
      <c r="L98" s="321"/>
      <c r="M98" s="321"/>
      <c r="N98" s="321"/>
      <c r="O98" s="321"/>
      <c r="P98" s="321"/>
      <c r="Q98" s="321"/>
      <c r="R98" s="482"/>
      <c r="S98" s="321"/>
      <c r="T98" s="321"/>
      <c r="U98" s="321"/>
      <c r="V98" s="321"/>
      <c r="W98" s="321"/>
      <c r="X98" s="321"/>
      <c r="Y98" s="321"/>
      <c r="Z98" s="321"/>
      <c r="AA98" s="321"/>
      <c r="AB98" s="321"/>
      <c r="AC98" s="321"/>
      <c r="AD98" s="321"/>
    </row>
    <row r="99" spans="1:30" ht="13.5" customHeight="1">
      <c r="A99" s="321"/>
      <c r="B99" s="321"/>
      <c r="C99" s="321"/>
      <c r="D99" s="321"/>
      <c r="E99" s="321"/>
      <c r="F99" s="321"/>
      <c r="G99" s="321"/>
      <c r="H99" s="321"/>
      <c r="I99" s="321"/>
      <c r="J99" s="321"/>
      <c r="K99" s="321"/>
      <c r="L99" s="321"/>
      <c r="M99" s="321"/>
      <c r="N99" s="321"/>
      <c r="O99" s="321"/>
      <c r="P99" s="321"/>
      <c r="Q99" s="321"/>
      <c r="R99" s="482"/>
      <c r="S99" s="321"/>
      <c r="T99" s="321"/>
      <c r="U99" s="321"/>
      <c r="V99" s="321"/>
      <c r="W99" s="321"/>
      <c r="X99" s="321"/>
      <c r="Y99" s="321"/>
      <c r="Z99" s="321"/>
      <c r="AA99" s="321"/>
      <c r="AB99" s="321"/>
      <c r="AC99" s="321"/>
      <c r="AD99" s="321"/>
    </row>
    <row r="100" spans="1:30" ht="13.5" customHeight="1">
      <c r="A100" s="321"/>
      <c r="B100" s="321"/>
      <c r="C100" s="321"/>
      <c r="D100" s="321"/>
      <c r="E100" s="321"/>
      <c r="F100" s="321"/>
      <c r="G100" s="321"/>
      <c r="H100" s="321"/>
      <c r="I100" s="321"/>
      <c r="J100" s="321"/>
      <c r="K100" s="321"/>
      <c r="L100" s="321"/>
      <c r="M100" s="321"/>
      <c r="N100" s="321"/>
      <c r="O100" s="321"/>
      <c r="P100" s="321"/>
      <c r="Q100" s="321"/>
      <c r="R100" s="482"/>
      <c r="S100" s="321"/>
      <c r="T100" s="321"/>
      <c r="U100" s="321"/>
      <c r="V100" s="321"/>
      <c r="W100" s="321"/>
      <c r="X100" s="321"/>
      <c r="Y100" s="321"/>
      <c r="Z100" s="321"/>
      <c r="AA100" s="321"/>
      <c r="AB100" s="321"/>
      <c r="AC100" s="321"/>
      <c r="AD100" s="321"/>
    </row>
    <row r="101" spans="1:30" ht="13.5" customHeight="1">
      <c r="A101" s="321"/>
      <c r="B101" s="321"/>
      <c r="C101" s="321"/>
      <c r="D101" s="321"/>
      <c r="E101" s="321"/>
      <c r="F101" s="321"/>
      <c r="G101" s="321"/>
      <c r="H101" s="321"/>
      <c r="I101" s="321"/>
      <c r="J101" s="321"/>
      <c r="K101" s="321"/>
      <c r="L101" s="321"/>
      <c r="M101" s="321"/>
      <c r="N101" s="321"/>
      <c r="O101" s="321"/>
      <c r="P101" s="321"/>
      <c r="Q101" s="321"/>
      <c r="R101" s="482"/>
      <c r="S101" s="321"/>
      <c r="T101" s="321"/>
      <c r="U101" s="321"/>
      <c r="V101" s="321"/>
      <c r="W101" s="321"/>
      <c r="X101" s="321"/>
      <c r="Y101" s="321"/>
      <c r="Z101" s="321"/>
      <c r="AA101" s="321"/>
      <c r="AB101" s="321"/>
      <c r="AC101" s="321"/>
      <c r="AD101" s="321"/>
    </row>
    <row r="102" spans="1:30" ht="13.5" customHeight="1">
      <c r="A102" s="321"/>
      <c r="B102" s="321"/>
      <c r="C102" s="321"/>
      <c r="D102" s="321"/>
      <c r="E102" s="321"/>
      <c r="F102" s="321"/>
      <c r="G102" s="321"/>
      <c r="H102" s="321"/>
      <c r="I102" s="321"/>
      <c r="J102" s="321"/>
      <c r="K102" s="321"/>
      <c r="L102" s="321"/>
      <c r="M102" s="321"/>
      <c r="N102" s="321"/>
      <c r="O102" s="321"/>
      <c r="P102" s="321"/>
      <c r="Q102" s="321"/>
      <c r="R102" s="482"/>
      <c r="S102" s="321"/>
      <c r="T102" s="321"/>
      <c r="U102" s="321"/>
      <c r="V102" s="321"/>
      <c r="W102" s="321"/>
      <c r="X102" s="321"/>
      <c r="Y102" s="321"/>
      <c r="Z102" s="321"/>
      <c r="AA102" s="321"/>
      <c r="AB102" s="321"/>
      <c r="AC102" s="321"/>
      <c r="AD102" s="321"/>
    </row>
    <row r="103" spans="1:30" ht="13.5" customHeight="1">
      <c r="A103" s="321"/>
      <c r="B103" s="321"/>
      <c r="C103" s="321"/>
      <c r="D103" s="321"/>
      <c r="E103" s="321"/>
      <c r="F103" s="321"/>
      <c r="G103" s="321"/>
      <c r="H103" s="321"/>
      <c r="I103" s="321"/>
      <c r="J103" s="321"/>
      <c r="K103" s="321"/>
      <c r="L103" s="321"/>
      <c r="M103" s="321"/>
      <c r="N103" s="321"/>
      <c r="O103" s="321"/>
      <c r="P103" s="321"/>
      <c r="Q103" s="321"/>
      <c r="R103" s="482"/>
      <c r="S103" s="321"/>
      <c r="T103" s="321"/>
      <c r="U103" s="321"/>
      <c r="V103" s="321"/>
      <c r="W103" s="321"/>
      <c r="X103" s="321"/>
      <c r="Y103" s="321"/>
      <c r="Z103" s="321"/>
      <c r="AA103" s="321"/>
      <c r="AB103" s="321"/>
      <c r="AC103" s="321"/>
      <c r="AD103" s="321"/>
    </row>
    <row r="104" spans="1:30" ht="13.5" customHeight="1">
      <c r="A104" s="321"/>
      <c r="B104" s="321"/>
      <c r="C104" s="321"/>
      <c r="D104" s="321"/>
      <c r="E104" s="321"/>
      <c r="F104" s="321"/>
      <c r="G104" s="321"/>
      <c r="H104" s="321"/>
      <c r="I104" s="321"/>
      <c r="J104" s="321"/>
      <c r="K104" s="321"/>
      <c r="L104" s="321"/>
      <c r="M104" s="321"/>
      <c r="N104" s="321"/>
      <c r="O104" s="321"/>
      <c r="P104" s="321"/>
      <c r="Q104" s="321"/>
      <c r="R104" s="482"/>
      <c r="S104" s="321"/>
      <c r="T104" s="321"/>
      <c r="U104" s="321"/>
      <c r="V104" s="321"/>
      <c r="W104" s="321"/>
      <c r="X104" s="321"/>
      <c r="Y104" s="321"/>
      <c r="Z104" s="321"/>
      <c r="AA104" s="321"/>
      <c r="AB104" s="321"/>
      <c r="AC104" s="321"/>
      <c r="AD104" s="321"/>
    </row>
    <row r="105" spans="1:30" ht="13.5" customHeight="1">
      <c r="A105" s="321"/>
      <c r="B105" s="321"/>
      <c r="C105" s="321"/>
      <c r="D105" s="321"/>
      <c r="E105" s="321"/>
      <c r="F105" s="321"/>
      <c r="G105" s="321"/>
      <c r="H105" s="321"/>
      <c r="I105" s="321"/>
      <c r="J105" s="321"/>
      <c r="K105" s="321"/>
      <c r="L105" s="321"/>
      <c r="M105" s="321"/>
      <c r="N105" s="321"/>
      <c r="O105" s="321"/>
      <c r="P105" s="321"/>
      <c r="Q105" s="321"/>
      <c r="R105" s="482"/>
      <c r="S105" s="321"/>
      <c r="T105" s="321"/>
      <c r="U105" s="321"/>
      <c r="V105" s="321"/>
      <c r="W105" s="321"/>
      <c r="X105" s="321"/>
      <c r="Y105" s="321"/>
      <c r="Z105" s="321"/>
      <c r="AA105" s="321"/>
      <c r="AB105" s="321"/>
      <c r="AC105" s="321"/>
      <c r="AD105" s="321"/>
    </row>
    <row r="106" spans="1:30" ht="13.5" customHeight="1">
      <c r="A106" s="321"/>
      <c r="B106" s="321"/>
      <c r="C106" s="321"/>
      <c r="D106" s="321"/>
      <c r="E106" s="321"/>
      <c r="F106" s="321"/>
      <c r="G106" s="321"/>
      <c r="H106" s="321"/>
      <c r="I106" s="321"/>
      <c r="J106" s="321"/>
      <c r="K106" s="321"/>
      <c r="L106" s="321"/>
      <c r="M106" s="321"/>
      <c r="N106" s="321"/>
      <c r="O106" s="321"/>
      <c r="P106" s="321"/>
      <c r="Q106" s="321"/>
      <c r="R106" s="482"/>
      <c r="S106" s="321"/>
      <c r="T106" s="321"/>
      <c r="U106" s="321"/>
      <c r="V106" s="321"/>
      <c r="W106" s="321"/>
      <c r="X106" s="321"/>
      <c r="Y106" s="321"/>
      <c r="Z106" s="321"/>
      <c r="AA106" s="321"/>
      <c r="AB106" s="321"/>
      <c r="AC106" s="321"/>
      <c r="AD106" s="321"/>
    </row>
    <row r="107" spans="1:30" ht="13.5" customHeight="1">
      <c r="A107" s="321"/>
      <c r="B107" s="321"/>
      <c r="C107" s="321"/>
      <c r="D107" s="321"/>
      <c r="E107" s="321"/>
      <c r="F107" s="321"/>
      <c r="G107" s="321"/>
      <c r="H107" s="321"/>
      <c r="I107" s="321"/>
      <c r="J107" s="321"/>
      <c r="K107" s="321"/>
      <c r="L107" s="321"/>
      <c r="M107" s="321"/>
      <c r="N107" s="321"/>
      <c r="O107" s="321"/>
      <c r="P107" s="321"/>
      <c r="Q107" s="321"/>
      <c r="R107" s="482"/>
      <c r="S107" s="321"/>
      <c r="T107" s="321"/>
      <c r="U107" s="321"/>
      <c r="V107" s="321"/>
      <c r="W107" s="321"/>
      <c r="X107" s="321"/>
      <c r="Y107" s="321"/>
      <c r="Z107" s="321"/>
      <c r="AA107" s="321"/>
      <c r="AB107" s="321"/>
      <c r="AC107" s="321"/>
      <c r="AD107" s="321"/>
    </row>
    <row r="108" spans="1:30" ht="13.5" customHeight="1">
      <c r="A108" s="321"/>
      <c r="B108" s="321"/>
      <c r="C108" s="321"/>
      <c r="D108" s="321"/>
      <c r="E108" s="321"/>
      <c r="F108" s="321"/>
      <c r="G108" s="321"/>
      <c r="H108" s="321"/>
      <c r="I108" s="321"/>
      <c r="J108" s="321"/>
      <c r="K108" s="321"/>
      <c r="L108" s="321"/>
      <c r="M108" s="321"/>
      <c r="N108" s="321"/>
      <c r="O108" s="321"/>
      <c r="P108" s="321"/>
      <c r="Q108" s="321"/>
      <c r="R108" s="482"/>
      <c r="S108" s="321"/>
      <c r="T108" s="321"/>
      <c r="U108" s="321"/>
      <c r="V108" s="321"/>
      <c r="W108" s="321"/>
      <c r="X108" s="321"/>
      <c r="Y108" s="321"/>
      <c r="Z108" s="321"/>
      <c r="AA108" s="321"/>
      <c r="AB108" s="321"/>
      <c r="AC108" s="321"/>
      <c r="AD108" s="321"/>
    </row>
    <row r="109" spans="1:30" ht="13.5" customHeight="1">
      <c r="A109" s="321"/>
      <c r="B109" s="321"/>
      <c r="C109" s="321"/>
      <c r="D109" s="321"/>
      <c r="E109" s="321"/>
      <c r="F109" s="321"/>
      <c r="G109" s="321"/>
      <c r="H109" s="321"/>
      <c r="I109" s="321"/>
      <c r="J109" s="321"/>
      <c r="K109" s="321"/>
      <c r="L109" s="321"/>
      <c r="M109" s="321"/>
      <c r="N109" s="321"/>
      <c r="O109" s="321"/>
      <c r="P109" s="321"/>
      <c r="Q109" s="321"/>
      <c r="R109" s="482"/>
      <c r="S109" s="321"/>
      <c r="T109" s="321"/>
      <c r="U109" s="321"/>
      <c r="V109" s="321"/>
      <c r="W109" s="321"/>
      <c r="X109" s="321"/>
      <c r="Y109" s="321"/>
      <c r="Z109" s="321"/>
      <c r="AA109" s="321"/>
      <c r="AB109" s="321"/>
      <c r="AC109" s="321"/>
      <c r="AD109" s="321"/>
    </row>
    <row r="110" spans="1:30" ht="13.5" customHeight="1">
      <c r="A110" s="321"/>
      <c r="B110" s="321"/>
      <c r="C110" s="321"/>
      <c r="D110" s="321"/>
      <c r="E110" s="321"/>
      <c r="F110" s="321"/>
      <c r="G110" s="321"/>
      <c r="H110" s="321"/>
      <c r="I110" s="321"/>
      <c r="J110" s="321"/>
      <c r="K110" s="321"/>
      <c r="L110" s="321"/>
      <c r="M110" s="321"/>
      <c r="N110" s="321"/>
      <c r="O110" s="321"/>
      <c r="P110" s="321"/>
      <c r="Q110" s="321"/>
      <c r="R110" s="482"/>
      <c r="S110" s="321"/>
      <c r="T110" s="321"/>
      <c r="U110" s="321"/>
      <c r="V110" s="321"/>
      <c r="W110" s="321"/>
      <c r="X110" s="321"/>
      <c r="Y110" s="321"/>
      <c r="Z110" s="321"/>
      <c r="AA110" s="321"/>
      <c r="AB110" s="321"/>
      <c r="AC110" s="321"/>
      <c r="AD110" s="321"/>
    </row>
    <row r="111" spans="1:30" ht="13.5" customHeight="1">
      <c r="A111" s="321"/>
      <c r="B111" s="321"/>
      <c r="C111" s="321"/>
      <c r="D111" s="321"/>
      <c r="E111" s="321"/>
      <c r="F111" s="321"/>
      <c r="G111" s="321"/>
      <c r="H111" s="321"/>
      <c r="I111" s="321"/>
      <c r="J111" s="321"/>
      <c r="K111" s="321"/>
      <c r="L111" s="321"/>
      <c r="M111" s="321"/>
      <c r="N111" s="321"/>
      <c r="O111" s="321"/>
      <c r="P111" s="321"/>
      <c r="Q111" s="321"/>
      <c r="R111" s="482"/>
      <c r="S111" s="321"/>
      <c r="T111" s="321"/>
      <c r="U111" s="321"/>
      <c r="V111" s="321"/>
      <c r="W111" s="321"/>
      <c r="X111" s="321"/>
      <c r="Y111" s="321"/>
      <c r="Z111" s="321"/>
      <c r="AA111" s="321"/>
      <c r="AB111" s="321"/>
      <c r="AC111" s="321"/>
      <c r="AD111" s="321"/>
    </row>
    <row r="112" spans="1:30" ht="13.5" customHeight="1">
      <c r="A112" s="321"/>
      <c r="B112" s="321"/>
      <c r="C112" s="321"/>
      <c r="D112" s="321"/>
      <c r="E112" s="321"/>
      <c r="F112" s="321"/>
      <c r="G112" s="321"/>
      <c r="H112" s="321"/>
      <c r="I112" s="321"/>
      <c r="J112" s="321"/>
      <c r="K112" s="321"/>
      <c r="L112" s="321"/>
      <c r="M112" s="321"/>
      <c r="N112" s="321"/>
      <c r="O112" s="321"/>
      <c r="P112" s="321"/>
      <c r="Q112" s="321"/>
      <c r="R112" s="482"/>
      <c r="S112" s="321"/>
      <c r="T112" s="321"/>
      <c r="U112" s="321"/>
      <c r="V112" s="321"/>
      <c r="W112" s="321"/>
      <c r="X112" s="321"/>
      <c r="Y112" s="321"/>
      <c r="Z112" s="321"/>
      <c r="AA112" s="321"/>
      <c r="AB112" s="321"/>
      <c r="AC112" s="321"/>
      <c r="AD112" s="321"/>
    </row>
    <row r="113" spans="1:30" ht="13.5" customHeight="1">
      <c r="A113" s="321"/>
      <c r="B113" s="321"/>
      <c r="C113" s="321"/>
      <c r="D113" s="321"/>
      <c r="E113" s="321"/>
      <c r="F113" s="321"/>
      <c r="G113" s="321"/>
      <c r="H113" s="321"/>
      <c r="I113" s="321"/>
      <c r="J113" s="321"/>
      <c r="K113" s="321"/>
      <c r="L113" s="321"/>
      <c r="M113" s="321"/>
      <c r="N113" s="321"/>
      <c r="O113" s="321"/>
      <c r="P113" s="321"/>
      <c r="Q113" s="321"/>
      <c r="R113" s="482"/>
      <c r="S113" s="321"/>
      <c r="T113" s="321"/>
      <c r="U113" s="321"/>
      <c r="V113" s="321"/>
      <c r="W113" s="321"/>
      <c r="X113" s="321"/>
      <c r="Y113" s="321"/>
      <c r="Z113" s="321"/>
      <c r="AA113" s="321"/>
      <c r="AB113" s="321"/>
      <c r="AC113" s="321"/>
      <c r="AD113" s="321"/>
    </row>
    <row r="114" spans="1:30" ht="13.5" customHeight="1">
      <c r="A114" s="321"/>
      <c r="B114" s="321"/>
      <c r="C114" s="321"/>
      <c r="D114" s="321"/>
      <c r="E114" s="321"/>
      <c r="F114" s="321"/>
      <c r="G114" s="321"/>
      <c r="H114" s="321"/>
      <c r="I114" s="321"/>
      <c r="J114" s="321"/>
      <c r="K114" s="321"/>
      <c r="L114" s="321"/>
      <c r="M114" s="321"/>
      <c r="N114" s="321"/>
      <c r="O114" s="321"/>
      <c r="P114" s="321"/>
      <c r="Q114" s="321"/>
      <c r="R114" s="482"/>
      <c r="S114" s="321"/>
      <c r="T114" s="321"/>
      <c r="U114" s="321"/>
      <c r="V114" s="321"/>
      <c r="W114" s="321"/>
      <c r="X114" s="321"/>
      <c r="Y114" s="321"/>
      <c r="Z114" s="321"/>
      <c r="AA114" s="321"/>
      <c r="AB114" s="321"/>
      <c r="AC114" s="321"/>
      <c r="AD114" s="321"/>
    </row>
    <row r="115" spans="1:30" ht="13.5" customHeight="1">
      <c r="A115" s="321"/>
      <c r="B115" s="321"/>
      <c r="C115" s="321"/>
      <c r="D115" s="321"/>
      <c r="E115" s="321"/>
      <c r="F115" s="321"/>
      <c r="G115" s="321"/>
      <c r="H115" s="321"/>
      <c r="I115" s="321"/>
      <c r="J115" s="321"/>
      <c r="K115" s="321"/>
      <c r="L115" s="321"/>
      <c r="M115" s="321"/>
      <c r="N115" s="321"/>
      <c r="O115" s="321"/>
      <c r="P115" s="321"/>
      <c r="Q115" s="321"/>
      <c r="R115" s="482"/>
      <c r="S115" s="321"/>
      <c r="T115" s="321"/>
      <c r="U115" s="321"/>
      <c r="V115" s="321"/>
      <c r="W115" s="321"/>
      <c r="X115" s="321"/>
      <c r="Y115" s="321"/>
      <c r="Z115" s="321"/>
      <c r="AA115" s="321"/>
      <c r="AB115" s="321"/>
      <c r="AC115" s="321"/>
      <c r="AD115" s="321"/>
    </row>
    <row r="116" spans="1:30" ht="13.5" customHeight="1">
      <c r="A116" s="321"/>
      <c r="B116" s="321"/>
      <c r="C116" s="321"/>
      <c r="D116" s="321"/>
      <c r="E116" s="321"/>
      <c r="F116" s="321"/>
      <c r="G116" s="321"/>
      <c r="H116" s="321"/>
      <c r="I116" s="321"/>
      <c r="J116" s="321"/>
      <c r="K116" s="321"/>
      <c r="L116" s="321"/>
      <c r="M116" s="321"/>
      <c r="N116" s="321"/>
      <c r="O116" s="321"/>
      <c r="P116" s="321"/>
      <c r="Q116" s="321"/>
      <c r="R116" s="482"/>
      <c r="S116" s="321"/>
      <c r="T116" s="321"/>
      <c r="U116" s="321"/>
      <c r="V116" s="321"/>
      <c r="W116" s="321"/>
      <c r="X116" s="321"/>
      <c r="Y116" s="321"/>
      <c r="Z116" s="321"/>
      <c r="AA116" s="321"/>
      <c r="AB116" s="321"/>
      <c r="AC116" s="321"/>
      <c r="AD116" s="321"/>
    </row>
    <row r="117" spans="1:30" ht="13.5" customHeight="1">
      <c r="A117" s="321"/>
      <c r="B117" s="321"/>
      <c r="C117" s="321"/>
      <c r="D117" s="321"/>
      <c r="E117" s="321"/>
      <c r="F117" s="321"/>
      <c r="G117" s="321"/>
      <c r="H117" s="321"/>
      <c r="I117" s="321"/>
      <c r="J117" s="321"/>
      <c r="K117" s="321"/>
      <c r="L117" s="321"/>
      <c r="M117" s="321"/>
      <c r="N117" s="321"/>
      <c r="O117" s="321"/>
      <c r="P117" s="321"/>
      <c r="Q117" s="321"/>
      <c r="R117" s="482"/>
      <c r="S117" s="321"/>
      <c r="T117" s="321"/>
      <c r="U117" s="321"/>
      <c r="V117" s="321"/>
      <c r="W117" s="321"/>
      <c r="X117" s="321"/>
      <c r="Y117" s="321"/>
      <c r="Z117" s="321"/>
      <c r="AA117" s="321"/>
      <c r="AB117" s="321"/>
      <c r="AC117" s="321"/>
      <c r="AD117" s="321"/>
    </row>
    <row r="118" spans="1:30" ht="13.5" customHeight="1">
      <c r="A118" s="321"/>
      <c r="B118" s="321"/>
      <c r="C118" s="321"/>
      <c r="D118" s="321"/>
      <c r="E118" s="321"/>
      <c r="F118" s="321"/>
      <c r="G118" s="321"/>
      <c r="H118" s="321"/>
      <c r="I118" s="321"/>
      <c r="J118" s="321"/>
      <c r="K118" s="321"/>
      <c r="L118" s="321"/>
      <c r="M118" s="321"/>
      <c r="N118" s="321"/>
      <c r="O118" s="321"/>
      <c r="P118" s="321"/>
      <c r="Q118" s="321"/>
      <c r="R118" s="482"/>
      <c r="S118" s="321"/>
      <c r="T118" s="321"/>
      <c r="U118" s="321"/>
      <c r="V118" s="321"/>
      <c r="W118" s="321"/>
      <c r="X118" s="321"/>
      <c r="Y118" s="321"/>
      <c r="Z118" s="321"/>
      <c r="AA118" s="321"/>
      <c r="AB118" s="321"/>
      <c r="AC118" s="321"/>
      <c r="AD118" s="321"/>
    </row>
    <row r="119" spans="1:30" ht="13.5" customHeight="1">
      <c r="A119" s="321"/>
      <c r="B119" s="321"/>
      <c r="C119" s="321"/>
      <c r="D119" s="321"/>
      <c r="E119" s="321"/>
      <c r="F119" s="321"/>
      <c r="G119" s="321"/>
      <c r="H119" s="321"/>
      <c r="I119" s="321"/>
      <c r="J119" s="321"/>
      <c r="K119" s="321"/>
      <c r="L119" s="321"/>
      <c r="M119" s="321"/>
      <c r="N119" s="321"/>
      <c r="O119" s="321"/>
      <c r="P119" s="321"/>
      <c r="Q119" s="321"/>
      <c r="R119" s="482"/>
      <c r="S119" s="321"/>
      <c r="T119" s="321"/>
      <c r="U119" s="321"/>
      <c r="V119" s="321"/>
      <c r="W119" s="321"/>
      <c r="X119" s="321"/>
      <c r="Y119" s="321"/>
      <c r="Z119" s="321"/>
      <c r="AA119" s="321"/>
      <c r="AB119" s="321"/>
      <c r="AC119" s="321"/>
      <c r="AD119" s="321"/>
    </row>
    <row r="120" spans="1:30" ht="13.5" customHeight="1">
      <c r="A120" s="321"/>
      <c r="B120" s="321"/>
      <c r="C120" s="321"/>
      <c r="D120" s="321"/>
      <c r="E120" s="321"/>
      <c r="F120" s="321"/>
      <c r="G120" s="321"/>
      <c r="H120" s="321"/>
      <c r="I120" s="321"/>
      <c r="J120" s="321"/>
      <c r="K120" s="321"/>
      <c r="L120" s="321"/>
      <c r="M120" s="321"/>
      <c r="N120" s="321"/>
      <c r="O120" s="321"/>
      <c r="P120" s="321"/>
      <c r="Q120" s="321"/>
      <c r="R120" s="482"/>
      <c r="S120" s="321"/>
      <c r="T120" s="321"/>
      <c r="U120" s="321"/>
      <c r="V120" s="321"/>
      <c r="W120" s="321"/>
      <c r="X120" s="321"/>
      <c r="Y120" s="321"/>
      <c r="Z120" s="321"/>
      <c r="AA120" s="321"/>
      <c r="AB120" s="321"/>
      <c r="AC120" s="321"/>
      <c r="AD120" s="321"/>
    </row>
    <row r="121" spans="1:30" ht="13.5" customHeight="1">
      <c r="A121" s="321"/>
      <c r="B121" s="321"/>
      <c r="C121" s="321"/>
      <c r="D121" s="321"/>
      <c r="E121" s="321"/>
      <c r="F121" s="321"/>
      <c r="G121" s="321"/>
      <c r="H121" s="321"/>
      <c r="I121" s="321"/>
      <c r="J121" s="321"/>
      <c r="K121" s="321"/>
      <c r="L121" s="321"/>
      <c r="M121" s="321"/>
      <c r="N121" s="321"/>
      <c r="O121" s="321"/>
      <c r="P121" s="321"/>
      <c r="Q121" s="321"/>
      <c r="R121" s="482"/>
      <c r="S121" s="321"/>
      <c r="T121" s="321"/>
      <c r="U121" s="321"/>
      <c r="V121" s="321"/>
      <c r="W121" s="321"/>
      <c r="X121" s="321"/>
      <c r="Y121" s="321"/>
      <c r="Z121" s="321"/>
      <c r="AA121" s="321"/>
      <c r="AB121" s="321"/>
      <c r="AC121" s="321"/>
      <c r="AD121" s="321"/>
    </row>
    <row r="122" spans="1:30" ht="13.5" customHeight="1">
      <c r="A122" s="321"/>
      <c r="B122" s="321"/>
      <c r="C122" s="321"/>
      <c r="D122" s="321"/>
      <c r="E122" s="321"/>
      <c r="F122" s="321"/>
      <c r="G122" s="321"/>
      <c r="H122" s="321"/>
      <c r="I122" s="321"/>
      <c r="J122" s="321"/>
      <c r="K122" s="321"/>
      <c r="L122" s="321"/>
      <c r="M122" s="321"/>
      <c r="N122" s="321"/>
      <c r="O122" s="321"/>
      <c r="P122" s="321"/>
      <c r="Q122" s="321"/>
      <c r="R122" s="482"/>
      <c r="S122" s="321"/>
      <c r="T122" s="321"/>
      <c r="U122" s="321"/>
      <c r="V122" s="321"/>
      <c r="W122" s="321"/>
      <c r="X122" s="321"/>
      <c r="Y122" s="321"/>
      <c r="Z122" s="321"/>
      <c r="AA122" s="321"/>
      <c r="AB122" s="321"/>
      <c r="AC122" s="321"/>
      <c r="AD122" s="321"/>
    </row>
    <row r="123" spans="1:30" ht="13.5" customHeight="1">
      <c r="A123" s="321"/>
      <c r="B123" s="321"/>
      <c r="C123" s="321"/>
      <c r="D123" s="321"/>
      <c r="E123" s="321"/>
      <c r="F123" s="321"/>
      <c r="G123" s="321"/>
      <c r="H123" s="321"/>
      <c r="I123" s="321"/>
      <c r="J123" s="321"/>
      <c r="K123" s="321"/>
      <c r="L123" s="321"/>
      <c r="M123" s="321"/>
      <c r="N123" s="321"/>
      <c r="O123" s="321"/>
      <c r="P123" s="321"/>
      <c r="Q123" s="321"/>
      <c r="R123" s="482"/>
      <c r="S123" s="321"/>
      <c r="T123" s="321"/>
      <c r="U123" s="321"/>
      <c r="V123" s="321"/>
      <c r="W123" s="321"/>
      <c r="X123" s="321"/>
      <c r="Y123" s="321"/>
      <c r="Z123" s="321"/>
      <c r="AA123" s="321"/>
      <c r="AB123" s="321"/>
      <c r="AC123" s="321"/>
      <c r="AD123" s="321"/>
    </row>
    <row r="124" spans="1:30" ht="13.5" customHeight="1">
      <c r="A124" s="321"/>
      <c r="B124" s="321"/>
      <c r="C124" s="321"/>
      <c r="D124" s="321"/>
      <c r="E124" s="321"/>
      <c r="F124" s="321"/>
      <c r="G124" s="321"/>
      <c r="H124" s="321"/>
      <c r="I124" s="321"/>
      <c r="J124" s="321"/>
      <c r="K124" s="321"/>
      <c r="L124" s="321"/>
      <c r="M124" s="321"/>
      <c r="N124" s="321"/>
      <c r="O124" s="321"/>
      <c r="P124" s="321"/>
      <c r="Q124" s="321"/>
      <c r="R124" s="482"/>
      <c r="S124" s="321"/>
      <c r="T124" s="321"/>
      <c r="U124" s="321"/>
      <c r="V124" s="321"/>
      <c r="W124" s="321"/>
      <c r="X124" s="321"/>
      <c r="Y124" s="321"/>
      <c r="Z124" s="321"/>
      <c r="AA124" s="321"/>
      <c r="AB124" s="321"/>
      <c r="AC124" s="321"/>
      <c r="AD124" s="321"/>
    </row>
    <row r="125" spans="1:30" ht="13.5" customHeight="1">
      <c r="A125" s="321"/>
      <c r="B125" s="321"/>
      <c r="C125" s="321"/>
      <c r="D125" s="321"/>
      <c r="E125" s="321"/>
      <c r="F125" s="321"/>
      <c r="G125" s="321"/>
      <c r="H125" s="321"/>
      <c r="I125" s="321"/>
      <c r="J125" s="321"/>
      <c r="K125" s="321"/>
      <c r="L125" s="321"/>
      <c r="M125" s="321"/>
      <c r="N125" s="321"/>
      <c r="O125" s="321"/>
      <c r="P125" s="321"/>
      <c r="Q125" s="321"/>
      <c r="R125" s="482"/>
      <c r="S125" s="321"/>
      <c r="T125" s="321"/>
      <c r="U125" s="321"/>
      <c r="V125" s="321"/>
      <c r="W125" s="321"/>
      <c r="X125" s="321"/>
      <c r="Y125" s="321"/>
      <c r="Z125" s="321"/>
      <c r="AA125" s="321"/>
      <c r="AB125" s="321"/>
      <c r="AC125" s="321"/>
      <c r="AD125" s="321"/>
    </row>
    <row r="126" spans="1:30" ht="13.5" customHeight="1">
      <c r="A126" s="321"/>
      <c r="B126" s="321"/>
      <c r="C126" s="321"/>
      <c r="D126" s="321"/>
      <c r="E126" s="321"/>
      <c r="F126" s="321"/>
      <c r="G126" s="321"/>
      <c r="H126" s="321"/>
      <c r="I126" s="321"/>
      <c r="J126" s="321"/>
      <c r="K126" s="321"/>
      <c r="L126" s="321"/>
      <c r="M126" s="321"/>
      <c r="N126" s="321"/>
      <c r="O126" s="321"/>
      <c r="P126" s="321"/>
      <c r="Q126" s="321"/>
      <c r="R126" s="482"/>
      <c r="S126" s="321"/>
      <c r="T126" s="321"/>
      <c r="U126" s="321"/>
      <c r="V126" s="321"/>
      <c r="W126" s="321"/>
      <c r="X126" s="321"/>
      <c r="Y126" s="321"/>
      <c r="Z126" s="321"/>
      <c r="AA126" s="321"/>
      <c r="AB126" s="321"/>
      <c r="AC126" s="321"/>
      <c r="AD126" s="321"/>
    </row>
    <row r="127" spans="1:30" ht="13.5" customHeight="1">
      <c r="A127" s="321"/>
      <c r="B127" s="321"/>
      <c r="C127" s="321"/>
      <c r="D127" s="321"/>
      <c r="E127" s="321"/>
      <c r="F127" s="321"/>
      <c r="G127" s="321"/>
      <c r="H127" s="321"/>
      <c r="I127" s="321"/>
      <c r="J127" s="321"/>
      <c r="K127" s="321"/>
      <c r="L127" s="321"/>
      <c r="M127" s="321"/>
      <c r="N127" s="321"/>
      <c r="O127" s="321"/>
      <c r="P127" s="321"/>
      <c r="Q127" s="321"/>
      <c r="R127" s="482"/>
      <c r="S127" s="321"/>
      <c r="T127" s="321"/>
      <c r="U127" s="321"/>
      <c r="V127" s="321"/>
      <c r="W127" s="321"/>
      <c r="X127" s="321"/>
      <c r="Y127" s="321"/>
      <c r="Z127" s="321"/>
      <c r="AA127" s="321"/>
      <c r="AB127" s="321"/>
      <c r="AC127" s="321"/>
      <c r="AD127" s="321"/>
    </row>
    <row r="128" spans="1:30" ht="13.5" customHeight="1">
      <c r="A128" s="321"/>
      <c r="B128" s="321"/>
      <c r="C128" s="321"/>
      <c r="D128" s="321"/>
      <c r="E128" s="321"/>
      <c r="F128" s="321"/>
      <c r="G128" s="321"/>
      <c r="H128" s="321"/>
      <c r="I128" s="321"/>
      <c r="J128" s="321"/>
      <c r="K128" s="321"/>
      <c r="L128" s="321"/>
      <c r="M128" s="321"/>
      <c r="N128" s="321"/>
      <c r="O128" s="321"/>
      <c r="P128" s="321"/>
      <c r="Q128" s="321"/>
      <c r="R128" s="482"/>
      <c r="S128" s="321"/>
      <c r="T128" s="321"/>
      <c r="U128" s="321"/>
      <c r="V128" s="321"/>
      <c r="W128" s="321"/>
      <c r="X128" s="321"/>
      <c r="Y128" s="321"/>
      <c r="Z128" s="321"/>
      <c r="AA128" s="321"/>
      <c r="AB128" s="321"/>
      <c r="AC128" s="321"/>
      <c r="AD128" s="321"/>
    </row>
    <row r="129" spans="1:30" ht="13.5" customHeight="1">
      <c r="A129" s="321"/>
      <c r="B129" s="321"/>
      <c r="C129" s="321"/>
      <c r="D129" s="321"/>
      <c r="E129" s="321"/>
      <c r="F129" s="321"/>
      <c r="G129" s="321"/>
      <c r="H129" s="321"/>
      <c r="I129" s="321"/>
      <c r="J129" s="321"/>
      <c r="K129" s="321"/>
      <c r="L129" s="321"/>
      <c r="M129" s="321"/>
      <c r="N129" s="321"/>
      <c r="O129" s="321"/>
      <c r="P129" s="321"/>
      <c r="Q129" s="321"/>
      <c r="R129" s="482"/>
      <c r="S129" s="321"/>
      <c r="T129" s="321"/>
      <c r="U129" s="321"/>
      <c r="V129" s="321"/>
      <c r="W129" s="321"/>
      <c r="X129" s="321"/>
      <c r="Y129" s="321"/>
      <c r="Z129" s="321"/>
      <c r="AA129" s="321"/>
      <c r="AB129" s="321"/>
      <c r="AC129" s="321"/>
      <c r="AD129" s="321"/>
    </row>
    <row r="130" spans="1:30" ht="13.5" customHeight="1">
      <c r="A130" s="321"/>
      <c r="B130" s="321"/>
      <c r="C130" s="321"/>
      <c r="D130" s="321"/>
      <c r="E130" s="321"/>
      <c r="F130" s="321"/>
      <c r="G130" s="321"/>
      <c r="H130" s="321"/>
      <c r="I130" s="321"/>
      <c r="J130" s="321"/>
      <c r="K130" s="321"/>
      <c r="L130" s="321"/>
      <c r="M130" s="321"/>
      <c r="N130" s="321"/>
      <c r="O130" s="321"/>
      <c r="P130" s="321"/>
      <c r="Q130" s="321"/>
      <c r="R130" s="482"/>
      <c r="S130" s="321"/>
      <c r="T130" s="321"/>
      <c r="U130" s="321"/>
      <c r="V130" s="321"/>
      <c r="W130" s="321"/>
      <c r="X130" s="321"/>
      <c r="Y130" s="321"/>
      <c r="Z130" s="321"/>
      <c r="AA130" s="321"/>
      <c r="AB130" s="321"/>
      <c r="AC130" s="321"/>
      <c r="AD130" s="321"/>
    </row>
    <row r="131" spans="1:30" ht="13.5" customHeight="1">
      <c r="A131" s="321"/>
      <c r="B131" s="321"/>
      <c r="C131" s="321"/>
      <c r="D131" s="321"/>
      <c r="E131" s="321"/>
      <c r="F131" s="321"/>
      <c r="G131" s="321"/>
      <c r="H131" s="321"/>
      <c r="I131" s="321"/>
      <c r="J131" s="321"/>
      <c r="K131" s="321"/>
      <c r="L131" s="321"/>
      <c r="M131" s="321"/>
      <c r="N131" s="321"/>
      <c r="O131" s="321"/>
      <c r="P131" s="321"/>
      <c r="Q131" s="321"/>
      <c r="R131" s="482"/>
      <c r="S131" s="321"/>
      <c r="T131" s="321"/>
      <c r="U131" s="321"/>
      <c r="V131" s="321"/>
      <c r="W131" s="321"/>
      <c r="X131" s="321"/>
      <c r="Y131" s="321"/>
      <c r="Z131" s="321"/>
      <c r="AA131" s="321"/>
      <c r="AB131" s="321"/>
      <c r="AC131" s="321"/>
      <c r="AD131" s="321"/>
    </row>
    <row r="132" spans="1:30" ht="13.5" customHeight="1">
      <c r="A132" s="321"/>
      <c r="B132" s="321"/>
      <c r="C132" s="321"/>
      <c r="D132" s="321"/>
      <c r="E132" s="321"/>
      <c r="F132" s="321"/>
      <c r="G132" s="321"/>
      <c r="H132" s="321"/>
      <c r="I132" s="321"/>
      <c r="J132" s="321"/>
      <c r="K132" s="321"/>
      <c r="L132" s="321"/>
      <c r="M132" s="321"/>
      <c r="N132" s="321"/>
      <c r="O132" s="321"/>
      <c r="P132" s="321"/>
      <c r="Q132" s="321"/>
      <c r="R132" s="482"/>
      <c r="S132" s="321"/>
      <c r="T132" s="321"/>
      <c r="U132" s="321"/>
      <c r="V132" s="321"/>
      <c r="W132" s="321"/>
      <c r="X132" s="321"/>
      <c r="Y132" s="321"/>
      <c r="Z132" s="321"/>
      <c r="AA132" s="321"/>
      <c r="AB132" s="321"/>
      <c r="AC132" s="321"/>
      <c r="AD132" s="321"/>
    </row>
    <row r="133" spans="1:30" ht="13.5" customHeight="1">
      <c r="A133" s="321"/>
      <c r="B133" s="321"/>
      <c r="C133" s="321"/>
      <c r="D133" s="321"/>
      <c r="E133" s="321"/>
      <c r="F133" s="321"/>
      <c r="G133" s="321"/>
      <c r="H133" s="321"/>
      <c r="I133" s="321"/>
      <c r="J133" s="321"/>
      <c r="K133" s="321"/>
      <c r="L133" s="321"/>
      <c r="M133" s="321"/>
      <c r="N133" s="321"/>
      <c r="O133" s="321"/>
      <c r="P133" s="321"/>
      <c r="Q133" s="321"/>
      <c r="R133" s="482"/>
      <c r="S133" s="321"/>
      <c r="T133" s="321"/>
      <c r="U133" s="321"/>
      <c r="V133" s="321"/>
      <c r="W133" s="321"/>
      <c r="X133" s="321"/>
      <c r="Y133" s="321"/>
      <c r="Z133" s="321"/>
      <c r="AA133" s="321"/>
      <c r="AB133" s="321"/>
      <c r="AC133" s="321"/>
      <c r="AD133" s="321"/>
    </row>
    <row r="134" spans="1:30" ht="13.5" customHeight="1">
      <c r="A134" s="321"/>
      <c r="B134" s="321"/>
      <c r="C134" s="321"/>
      <c r="D134" s="321"/>
      <c r="E134" s="321"/>
      <c r="F134" s="321"/>
      <c r="G134" s="321"/>
      <c r="H134" s="321"/>
      <c r="I134" s="321"/>
      <c r="J134" s="321"/>
      <c r="K134" s="321"/>
      <c r="L134" s="321"/>
      <c r="M134" s="321"/>
      <c r="N134" s="321"/>
      <c r="O134" s="321"/>
      <c r="P134" s="321"/>
      <c r="Q134" s="321"/>
      <c r="R134" s="482"/>
      <c r="S134" s="321"/>
      <c r="T134" s="321"/>
      <c r="U134" s="321"/>
      <c r="V134" s="321"/>
      <c r="W134" s="321"/>
      <c r="X134" s="321"/>
      <c r="Y134" s="321"/>
      <c r="Z134" s="321"/>
      <c r="AA134" s="321"/>
      <c r="AB134" s="321"/>
      <c r="AC134" s="321"/>
      <c r="AD134" s="321"/>
    </row>
    <row r="135" spans="1:30" ht="13.5" customHeight="1">
      <c r="A135" s="321"/>
      <c r="B135" s="321"/>
      <c r="C135" s="321"/>
      <c r="D135" s="321"/>
      <c r="E135" s="321"/>
      <c r="F135" s="321"/>
      <c r="G135" s="321"/>
      <c r="H135" s="321"/>
      <c r="I135" s="321"/>
      <c r="J135" s="321"/>
      <c r="K135" s="321"/>
      <c r="L135" s="321"/>
      <c r="M135" s="321"/>
      <c r="N135" s="321"/>
      <c r="O135" s="321"/>
      <c r="P135" s="321"/>
      <c r="Q135" s="321"/>
      <c r="R135" s="482"/>
      <c r="S135" s="321"/>
      <c r="T135" s="321"/>
      <c r="U135" s="321"/>
      <c r="V135" s="321"/>
      <c r="W135" s="321"/>
      <c r="X135" s="321"/>
      <c r="Y135" s="321"/>
      <c r="Z135" s="321"/>
      <c r="AA135" s="321"/>
      <c r="AB135" s="321"/>
      <c r="AC135" s="321"/>
      <c r="AD135" s="321"/>
    </row>
    <row r="136" spans="1:30" ht="13.5" customHeight="1">
      <c r="A136" s="321"/>
      <c r="B136" s="321"/>
      <c r="C136" s="321"/>
      <c r="D136" s="321"/>
      <c r="E136" s="321"/>
      <c r="F136" s="321"/>
      <c r="G136" s="321"/>
      <c r="H136" s="321"/>
      <c r="I136" s="321"/>
      <c r="J136" s="321"/>
      <c r="K136" s="321"/>
      <c r="L136" s="321"/>
      <c r="M136" s="321"/>
      <c r="N136" s="321"/>
      <c r="O136" s="321"/>
      <c r="P136" s="321"/>
      <c r="Q136" s="321"/>
      <c r="R136" s="482"/>
      <c r="S136" s="321"/>
      <c r="T136" s="321"/>
      <c r="U136" s="321"/>
      <c r="V136" s="321"/>
      <c r="W136" s="321"/>
      <c r="X136" s="321"/>
      <c r="Y136" s="321"/>
      <c r="Z136" s="321"/>
      <c r="AA136" s="321"/>
      <c r="AB136" s="321"/>
      <c r="AC136" s="321"/>
      <c r="AD136" s="321"/>
    </row>
    <row r="137" spans="1:30" ht="13.5" customHeight="1">
      <c r="A137" s="321"/>
      <c r="B137" s="321"/>
      <c r="C137" s="321"/>
      <c r="D137" s="321"/>
      <c r="E137" s="321"/>
      <c r="F137" s="321"/>
      <c r="G137" s="321"/>
      <c r="H137" s="321"/>
      <c r="I137" s="321"/>
      <c r="J137" s="321"/>
      <c r="K137" s="321"/>
      <c r="L137" s="321"/>
      <c r="M137" s="321"/>
      <c r="N137" s="321"/>
      <c r="O137" s="321"/>
      <c r="P137" s="321"/>
      <c r="Q137" s="321"/>
      <c r="R137" s="482"/>
      <c r="S137" s="321"/>
      <c r="T137" s="321"/>
      <c r="U137" s="321"/>
      <c r="V137" s="321"/>
      <c r="W137" s="321"/>
      <c r="X137" s="321"/>
      <c r="Y137" s="321"/>
      <c r="Z137" s="321"/>
      <c r="AA137" s="321"/>
      <c r="AB137" s="321"/>
      <c r="AC137" s="321"/>
      <c r="AD137" s="321"/>
    </row>
    <row r="138" spans="1:30" ht="13.5" customHeight="1">
      <c r="A138" s="321"/>
      <c r="B138" s="321"/>
      <c r="C138" s="321"/>
      <c r="D138" s="321"/>
      <c r="E138" s="321"/>
      <c r="F138" s="321"/>
      <c r="G138" s="321"/>
      <c r="H138" s="321"/>
      <c r="I138" s="321"/>
      <c r="J138" s="321"/>
      <c r="K138" s="321"/>
      <c r="L138" s="321"/>
      <c r="M138" s="321"/>
      <c r="N138" s="321"/>
      <c r="O138" s="321"/>
      <c r="P138" s="321"/>
      <c r="Q138" s="321"/>
      <c r="R138" s="482"/>
      <c r="S138" s="321"/>
      <c r="T138" s="321"/>
      <c r="U138" s="321"/>
      <c r="V138" s="321"/>
      <c r="W138" s="321"/>
      <c r="X138" s="321"/>
      <c r="Y138" s="321"/>
      <c r="Z138" s="321"/>
      <c r="AA138" s="321"/>
      <c r="AB138" s="321"/>
      <c r="AC138" s="321"/>
      <c r="AD138" s="321"/>
    </row>
    <row r="139" spans="1:30" ht="13.5" customHeight="1">
      <c r="A139" s="321"/>
      <c r="B139" s="321"/>
      <c r="C139" s="321"/>
      <c r="D139" s="321"/>
      <c r="E139" s="321"/>
      <c r="F139" s="321"/>
      <c r="G139" s="321"/>
      <c r="H139" s="321"/>
      <c r="I139" s="321"/>
      <c r="J139" s="321"/>
      <c r="K139" s="321"/>
      <c r="L139" s="321"/>
      <c r="M139" s="321"/>
      <c r="N139" s="321"/>
      <c r="O139" s="321"/>
      <c r="P139" s="321"/>
      <c r="Q139" s="321"/>
      <c r="R139" s="482"/>
      <c r="S139" s="321"/>
      <c r="T139" s="321"/>
      <c r="U139" s="321"/>
      <c r="V139" s="321"/>
      <c r="W139" s="321"/>
      <c r="X139" s="321"/>
      <c r="Y139" s="321"/>
      <c r="Z139" s="321"/>
      <c r="AA139" s="321"/>
      <c r="AB139" s="321"/>
      <c r="AC139" s="321"/>
      <c r="AD139" s="321"/>
    </row>
    <row r="140" spans="1:30" ht="13.5" customHeight="1">
      <c r="A140" s="321"/>
      <c r="B140" s="321"/>
      <c r="C140" s="321"/>
      <c r="D140" s="321"/>
      <c r="E140" s="321"/>
      <c r="F140" s="321"/>
      <c r="G140" s="321"/>
      <c r="H140" s="321"/>
      <c r="I140" s="321"/>
      <c r="J140" s="321"/>
      <c r="K140" s="321"/>
      <c r="L140" s="321"/>
      <c r="M140" s="321"/>
      <c r="N140" s="321"/>
      <c r="O140" s="321"/>
      <c r="P140" s="321"/>
      <c r="Q140" s="321"/>
      <c r="R140" s="482"/>
      <c r="S140" s="321"/>
      <c r="T140" s="321"/>
      <c r="U140" s="321"/>
      <c r="V140" s="321"/>
      <c r="W140" s="321"/>
      <c r="X140" s="321"/>
      <c r="Y140" s="321"/>
      <c r="Z140" s="321"/>
      <c r="AA140" s="321"/>
      <c r="AB140" s="321"/>
      <c r="AC140" s="321"/>
      <c r="AD140" s="321"/>
    </row>
    <row r="141" spans="1:30" ht="13.5" customHeight="1">
      <c r="A141" s="321"/>
      <c r="B141" s="321"/>
      <c r="C141" s="321"/>
      <c r="D141" s="321"/>
      <c r="E141" s="321"/>
      <c r="F141" s="321"/>
      <c r="G141" s="321"/>
      <c r="H141" s="321"/>
      <c r="I141" s="321"/>
      <c r="J141" s="321"/>
      <c r="K141" s="321"/>
      <c r="L141" s="321"/>
      <c r="M141" s="321"/>
      <c r="N141" s="321"/>
      <c r="O141" s="321"/>
      <c r="P141" s="321"/>
      <c r="Q141" s="321"/>
      <c r="R141" s="482"/>
      <c r="S141" s="321"/>
      <c r="T141" s="321"/>
      <c r="U141" s="321"/>
      <c r="V141" s="321"/>
      <c r="W141" s="321"/>
      <c r="X141" s="321"/>
      <c r="Y141" s="321"/>
      <c r="Z141" s="321"/>
      <c r="AA141" s="321"/>
      <c r="AB141" s="321"/>
      <c r="AC141" s="321"/>
      <c r="AD141" s="321"/>
    </row>
    <row r="142" spans="1:30" ht="13.5" customHeight="1">
      <c r="A142" s="321"/>
      <c r="B142" s="321"/>
      <c r="C142" s="321"/>
      <c r="D142" s="321"/>
      <c r="E142" s="321"/>
      <c r="F142" s="321"/>
      <c r="G142" s="321"/>
      <c r="H142" s="321"/>
      <c r="I142" s="321"/>
      <c r="J142" s="321"/>
      <c r="K142" s="321"/>
      <c r="L142" s="321"/>
      <c r="M142" s="321"/>
      <c r="N142" s="321"/>
      <c r="O142" s="321"/>
      <c r="P142" s="321"/>
      <c r="Q142" s="321"/>
      <c r="R142" s="482"/>
      <c r="S142" s="321"/>
      <c r="T142" s="321"/>
      <c r="U142" s="321"/>
      <c r="V142" s="321"/>
      <c r="W142" s="321"/>
      <c r="X142" s="321"/>
      <c r="Y142" s="321"/>
      <c r="Z142" s="321"/>
      <c r="AA142" s="321"/>
      <c r="AB142" s="321"/>
      <c r="AC142" s="321"/>
      <c r="AD142" s="321"/>
    </row>
    <row r="143" spans="1:30" ht="13.5" customHeight="1">
      <c r="A143" s="321"/>
      <c r="B143" s="321"/>
      <c r="C143" s="321"/>
      <c r="D143" s="321"/>
      <c r="E143" s="321"/>
      <c r="F143" s="321"/>
      <c r="G143" s="321"/>
      <c r="H143" s="321"/>
      <c r="I143" s="321"/>
      <c r="J143" s="321"/>
      <c r="K143" s="321"/>
      <c r="L143" s="321"/>
      <c r="M143" s="321"/>
      <c r="N143" s="321"/>
      <c r="O143" s="321"/>
      <c r="P143" s="321"/>
      <c r="Q143" s="321"/>
      <c r="R143" s="482"/>
      <c r="S143" s="321"/>
      <c r="T143" s="321"/>
      <c r="U143" s="321"/>
      <c r="V143" s="321"/>
      <c r="W143" s="321"/>
      <c r="X143" s="321"/>
      <c r="Y143" s="321"/>
      <c r="Z143" s="321"/>
      <c r="AA143" s="321"/>
      <c r="AB143" s="321"/>
      <c r="AC143" s="321"/>
      <c r="AD143" s="321"/>
    </row>
    <row r="144" spans="1:30" ht="13.5" customHeight="1">
      <c r="A144" s="321"/>
      <c r="B144" s="321"/>
      <c r="C144" s="321"/>
      <c r="D144" s="321"/>
      <c r="E144" s="321"/>
      <c r="F144" s="321"/>
      <c r="G144" s="321"/>
      <c r="H144" s="321"/>
      <c r="I144" s="321"/>
      <c r="J144" s="321"/>
      <c r="K144" s="321"/>
      <c r="L144" s="321"/>
      <c r="M144" s="321"/>
      <c r="N144" s="321"/>
      <c r="O144" s="321"/>
      <c r="P144" s="321"/>
      <c r="Q144" s="321"/>
      <c r="R144" s="482"/>
      <c r="S144" s="321"/>
      <c r="T144" s="321"/>
      <c r="U144" s="321"/>
      <c r="V144" s="321"/>
      <c r="W144" s="321"/>
      <c r="X144" s="321"/>
      <c r="Y144" s="321"/>
      <c r="Z144" s="321"/>
      <c r="AA144" s="321"/>
      <c r="AB144" s="321"/>
      <c r="AC144" s="321"/>
      <c r="AD144" s="321"/>
    </row>
    <row r="145" spans="1:30" ht="13.5" customHeight="1">
      <c r="A145" s="321"/>
      <c r="B145" s="321"/>
      <c r="C145" s="321"/>
      <c r="D145" s="321"/>
      <c r="E145" s="321"/>
      <c r="F145" s="321"/>
      <c r="G145" s="321"/>
      <c r="H145" s="321"/>
      <c r="I145" s="321"/>
      <c r="J145" s="321"/>
      <c r="K145" s="321"/>
      <c r="L145" s="321"/>
      <c r="M145" s="321"/>
      <c r="N145" s="321"/>
      <c r="O145" s="321"/>
      <c r="P145" s="321"/>
      <c r="Q145" s="321"/>
      <c r="R145" s="482"/>
      <c r="S145" s="321"/>
      <c r="T145" s="321"/>
      <c r="U145" s="321"/>
      <c r="V145" s="321"/>
      <c r="W145" s="321"/>
      <c r="X145" s="321"/>
      <c r="Y145" s="321"/>
      <c r="Z145" s="321"/>
      <c r="AA145" s="321"/>
      <c r="AB145" s="321"/>
      <c r="AC145" s="321"/>
      <c r="AD145" s="321"/>
    </row>
    <row r="146" spans="1:30" ht="13.5" customHeight="1">
      <c r="A146" s="321"/>
      <c r="B146" s="321"/>
      <c r="C146" s="321"/>
      <c r="D146" s="321"/>
      <c r="E146" s="321"/>
      <c r="F146" s="321"/>
      <c r="G146" s="321"/>
      <c r="H146" s="321"/>
      <c r="I146" s="321"/>
      <c r="J146" s="321"/>
      <c r="K146" s="321"/>
      <c r="L146" s="321"/>
      <c r="M146" s="321"/>
      <c r="N146" s="321"/>
      <c r="O146" s="321"/>
      <c r="P146" s="321"/>
      <c r="Q146" s="321"/>
      <c r="R146" s="482"/>
      <c r="S146" s="321"/>
      <c r="T146" s="321"/>
      <c r="U146" s="321"/>
      <c r="V146" s="321"/>
      <c r="W146" s="321"/>
      <c r="X146" s="321"/>
      <c r="Y146" s="321"/>
      <c r="Z146" s="321"/>
      <c r="AA146" s="321"/>
      <c r="AB146" s="321"/>
      <c r="AC146" s="321"/>
      <c r="AD146" s="321"/>
    </row>
    <row r="147" spans="1:30" ht="13.5" customHeight="1">
      <c r="A147" s="321"/>
      <c r="B147" s="321"/>
      <c r="C147" s="321"/>
      <c r="D147" s="321"/>
      <c r="E147" s="321"/>
      <c r="F147" s="321"/>
      <c r="G147" s="321"/>
      <c r="H147" s="321"/>
      <c r="I147" s="321"/>
      <c r="J147" s="321"/>
      <c r="K147" s="321"/>
      <c r="L147" s="321"/>
      <c r="M147" s="321"/>
      <c r="N147" s="321"/>
      <c r="O147" s="321"/>
      <c r="P147" s="321"/>
      <c r="Q147" s="321"/>
      <c r="R147" s="482"/>
      <c r="S147" s="321"/>
      <c r="T147" s="321"/>
      <c r="U147" s="321"/>
      <c r="V147" s="321"/>
      <c r="W147" s="321"/>
      <c r="X147" s="321"/>
      <c r="Y147" s="321"/>
      <c r="Z147" s="321"/>
      <c r="AA147" s="321"/>
      <c r="AB147" s="321"/>
      <c r="AC147" s="321"/>
      <c r="AD147" s="321"/>
    </row>
    <row r="148" spans="1:30" ht="13.5" customHeight="1">
      <c r="A148" s="321"/>
      <c r="B148" s="321"/>
      <c r="C148" s="321"/>
      <c r="D148" s="321"/>
      <c r="E148" s="321"/>
      <c r="F148" s="321"/>
      <c r="G148" s="321"/>
      <c r="H148" s="321"/>
      <c r="I148" s="321"/>
      <c r="J148" s="321"/>
      <c r="K148" s="321"/>
      <c r="L148" s="321"/>
      <c r="M148" s="321"/>
      <c r="N148" s="321"/>
      <c r="O148" s="321"/>
      <c r="P148" s="321"/>
      <c r="Q148" s="321"/>
      <c r="R148" s="482"/>
      <c r="S148" s="321"/>
      <c r="T148" s="321"/>
      <c r="U148" s="321"/>
      <c r="V148" s="321"/>
      <c r="W148" s="321"/>
      <c r="X148" s="321"/>
      <c r="Y148" s="321"/>
      <c r="Z148" s="321"/>
      <c r="AA148" s="321"/>
      <c r="AB148" s="321"/>
      <c r="AC148" s="321"/>
      <c r="AD148" s="321"/>
    </row>
    <row r="149" spans="1:30" ht="13.5" customHeight="1">
      <c r="A149" s="321"/>
      <c r="B149" s="321"/>
      <c r="C149" s="321"/>
      <c r="D149" s="321"/>
      <c r="E149" s="321"/>
      <c r="F149" s="321"/>
      <c r="G149" s="321"/>
      <c r="H149" s="321"/>
      <c r="I149" s="321"/>
      <c r="J149" s="321"/>
      <c r="K149" s="321"/>
      <c r="L149" s="321"/>
      <c r="M149" s="321"/>
      <c r="N149" s="321"/>
      <c r="O149" s="321"/>
      <c r="P149" s="321"/>
      <c r="Q149" s="321"/>
      <c r="R149" s="482"/>
      <c r="S149" s="321"/>
      <c r="T149" s="321"/>
      <c r="U149" s="321"/>
      <c r="V149" s="321"/>
      <c r="W149" s="321"/>
      <c r="X149" s="321"/>
      <c r="Y149" s="321"/>
      <c r="Z149" s="321"/>
      <c r="AA149" s="321"/>
      <c r="AB149" s="321"/>
      <c r="AC149" s="321"/>
      <c r="AD149" s="321"/>
    </row>
    <row r="150" spans="1:30" ht="13.5" customHeight="1">
      <c r="A150" s="321"/>
      <c r="B150" s="321"/>
      <c r="C150" s="321"/>
      <c r="D150" s="321"/>
      <c r="E150" s="321"/>
      <c r="F150" s="321"/>
      <c r="G150" s="321"/>
      <c r="H150" s="321"/>
      <c r="I150" s="321"/>
      <c r="J150" s="321"/>
      <c r="K150" s="321"/>
      <c r="L150" s="321"/>
      <c r="M150" s="321"/>
      <c r="N150" s="321"/>
      <c r="O150" s="321"/>
      <c r="P150" s="321"/>
      <c r="Q150" s="321"/>
      <c r="R150" s="482"/>
      <c r="S150" s="321"/>
      <c r="T150" s="321"/>
      <c r="U150" s="321"/>
      <c r="V150" s="321"/>
      <c r="W150" s="321"/>
      <c r="X150" s="321"/>
      <c r="Y150" s="321"/>
      <c r="Z150" s="321"/>
      <c r="AA150" s="321"/>
      <c r="AB150" s="321"/>
      <c r="AC150" s="321"/>
      <c r="AD150" s="321"/>
    </row>
    <row r="151" spans="1:30" ht="13.5" customHeight="1">
      <c r="A151" s="321"/>
      <c r="B151" s="321"/>
      <c r="C151" s="321"/>
      <c r="D151" s="321"/>
      <c r="E151" s="321"/>
      <c r="F151" s="321"/>
      <c r="G151" s="321"/>
      <c r="H151" s="321"/>
      <c r="I151" s="321"/>
      <c r="J151" s="321"/>
      <c r="K151" s="321"/>
      <c r="L151" s="321"/>
      <c r="M151" s="321"/>
      <c r="N151" s="321"/>
      <c r="O151" s="321"/>
      <c r="P151" s="321"/>
      <c r="Q151" s="321"/>
      <c r="R151" s="482"/>
      <c r="S151" s="321"/>
      <c r="T151" s="321"/>
      <c r="U151" s="321"/>
      <c r="V151" s="321"/>
      <c r="W151" s="321"/>
      <c r="X151" s="321"/>
      <c r="Y151" s="321"/>
      <c r="Z151" s="321"/>
      <c r="AA151" s="321"/>
      <c r="AB151" s="321"/>
      <c r="AC151" s="321"/>
      <c r="AD151" s="321"/>
    </row>
    <row r="152" spans="1:30" ht="13.5" customHeight="1">
      <c r="A152" s="321"/>
      <c r="B152" s="321"/>
      <c r="C152" s="321"/>
      <c r="D152" s="321"/>
      <c r="E152" s="321"/>
      <c r="F152" s="321"/>
      <c r="G152" s="321"/>
      <c r="H152" s="321"/>
      <c r="I152" s="321"/>
      <c r="J152" s="321"/>
      <c r="K152" s="321"/>
      <c r="L152" s="321"/>
      <c r="M152" s="321"/>
      <c r="N152" s="321"/>
      <c r="O152" s="321"/>
      <c r="P152" s="321"/>
      <c r="Q152" s="321"/>
      <c r="R152" s="482"/>
      <c r="S152" s="321"/>
      <c r="T152" s="321"/>
      <c r="U152" s="321"/>
      <c r="V152" s="321"/>
      <c r="W152" s="321"/>
      <c r="X152" s="321"/>
      <c r="Y152" s="321"/>
      <c r="Z152" s="321"/>
      <c r="AA152" s="321"/>
      <c r="AB152" s="321"/>
      <c r="AC152" s="321"/>
      <c r="AD152" s="321"/>
    </row>
    <row r="153" spans="1:30" ht="13.5" customHeight="1">
      <c r="A153" s="321"/>
      <c r="B153" s="321"/>
      <c r="C153" s="321"/>
      <c r="D153" s="321"/>
      <c r="E153" s="321"/>
      <c r="F153" s="321"/>
      <c r="G153" s="321"/>
      <c r="H153" s="321"/>
      <c r="I153" s="321"/>
      <c r="J153" s="321"/>
      <c r="K153" s="321"/>
      <c r="L153" s="321"/>
      <c r="M153" s="321"/>
      <c r="N153" s="321"/>
      <c r="O153" s="321"/>
      <c r="P153" s="321"/>
      <c r="Q153" s="321"/>
      <c r="R153" s="482"/>
      <c r="S153" s="321"/>
      <c r="T153" s="321"/>
      <c r="U153" s="321"/>
      <c r="V153" s="321"/>
      <c r="W153" s="321"/>
      <c r="X153" s="321"/>
      <c r="Y153" s="321"/>
      <c r="Z153" s="321"/>
      <c r="AA153" s="321"/>
      <c r="AB153" s="321"/>
      <c r="AC153" s="321"/>
      <c r="AD153" s="321"/>
    </row>
    <row r="154" spans="1:30" ht="13.5" customHeight="1">
      <c r="A154" s="321"/>
      <c r="B154" s="321"/>
      <c r="C154" s="321"/>
      <c r="D154" s="321"/>
      <c r="E154" s="321"/>
      <c r="F154" s="321"/>
      <c r="G154" s="321"/>
      <c r="H154" s="321"/>
      <c r="I154" s="321"/>
      <c r="J154" s="321"/>
      <c r="K154" s="321"/>
      <c r="L154" s="321"/>
      <c r="M154" s="321"/>
      <c r="N154" s="321"/>
      <c r="O154" s="321"/>
      <c r="P154" s="321"/>
      <c r="Q154" s="321"/>
      <c r="R154" s="482"/>
      <c r="S154" s="321"/>
      <c r="T154" s="321"/>
      <c r="U154" s="321"/>
      <c r="V154" s="321"/>
      <c r="W154" s="321"/>
      <c r="X154" s="321"/>
      <c r="Y154" s="321"/>
      <c r="Z154" s="321"/>
      <c r="AA154" s="321"/>
      <c r="AB154" s="321"/>
      <c r="AC154" s="321"/>
      <c r="AD154" s="321"/>
    </row>
    <row r="155" spans="1:30" ht="13.5" customHeight="1">
      <c r="A155" s="321"/>
      <c r="B155" s="321"/>
      <c r="C155" s="321"/>
      <c r="D155" s="321"/>
      <c r="E155" s="321"/>
      <c r="F155" s="321"/>
      <c r="G155" s="321"/>
      <c r="H155" s="321"/>
      <c r="I155" s="321"/>
      <c r="J155" s="321"/>
      <c r="K155" s="321"/>
      <c r="L155" s="321"/>
      <c r="M155" s="321"/>
      <c r="N155" s="321"/>
      <c r="O155" s="321"/>
      <c r="P155" s="321"/>
      <c r="Q155" s="321"/>
      <c r="R155" s="482"/>
      <c r="S155" s="321"/>
      <c r="T155" s="321"/>
      <c r="U155" s="321"/>
      <c r="V155" s="321"/>
      <c r="W155" s="321"/>
      <c r="X155" s="321"/>
      <c r="Y155" s="321"/>
      <c r="Z155" s="321"/>
      <c r="AA155" s="321"/>
      <c r="AB155" s="321"/>
      <c r="AC155" s="321"/>
      <c r="AD155" s="321"/>
    </row>
    <row r="156" spans="1:30" ht="13.5" customHeight="1">
      <c r="A156" s="321"/>
      <c r="B156" s="321"/>
      <c r="C156" s="321"/>
      <c r="D156" s="321"/>
      <c r="E156" s="321"/>
      <c r="F156" s="321"/>
      <c r="G156" s="321"/>
      <c r="H156" s="321"/>
      <c r="I156" s="321"/>
      <c r="J156" s="321"/>
      <c r="K156" s="321"/>
      <c r="L156" s="321"/>
      <c r="M156" s="321"/>
      <c r="N156" s="321"/>
      <c r="O156" s="321"/>
      <c r="P156" s="321"/>
      <c r="Q156" s="321"/>
      <c r="R156" s="482"/>
      <c r="S156" s="321"/>
      <c r="T156" s="321"/>
      <c r="U156" s="321"/>
      <c r="V156" s="321"/>
      <c r="W156" s="321"/>
      <c r="X156" s="321"/>
      <c r="Y156" s="321"/>
      <c r="Z156" s="321"/>
      <c r="AA156" s="321"/>
      <c r="AB156" s="321"/>
      <c r="AC156" s="321"/>
      <c r="AD156" s="321"/>
    </row>
    <row r="157" spans="1:30" ht="13.5" customHeight="1">
      <c r="A157" s="321"/>
      <c r="B157" s="321"/>
      <c r="C157" s="321"/>
      <c r="D157" s="321"/>
      <c r="E157" s="321"/>
      <c r="F157" s="321"/>
      <c r="G157" s="321"/>
      <c r="H157" s="321"/>
      <c r="I157" s="321"/>
      <c r="J157" s="321"/>
      <c r="K157" s="321"/>
      <c r="L157" s="321"/>
      <c r="M157" s="321"/>
      <c r="N157" s="321"/>
      <c r="O157" s="321"/>
      <c r="P157" s="321"/>
      <c r="Q157" s="321"/>
      <c r="R157" s="482"/>
      <c r="S157" s="321"/>
      <c r="T157" s="321"/>
      <c r="U157" s="321"/>
      <c r="V157" s="321"/>
      <c r="W157" s="321"/>
      <c r="X157" s="321"/>
      <c r="Y157" s="321"/>
      <c r="Z157" s="321"/>
      <c r="AA157" s="321"/>
      <c r="AB157" s="321"/>
      <c r="AC157" s="321"/>
      <c r="AD157" s="321"/>
    </row>
    <row r="158" spans="1:30" ht="13.5" customHeight="1">
      <c r="A158" s="321"/>
      <c r="B158" s="321"/>
      <c r="C158" s="321"/>
      <c r="D158" s="321"/>
      <c r="E158" s="321"/>
      <c r="F158" s="321"/>
      <c r="G158" s="321"/>
      <c r="H158" s="321"/>
      <c r="I158" s="321"/>
      <c r="J158" s="321"/>
      <c r="K158" s="321"/>
      <c r="L158" s="321"/>
      <c r="M158" s="321"/>
      <c r="N158" s="321"/>
      <c r="O158" s="321"/>
      <c r="P158" s="321"/>
      <c r="Q158" s="321"/>
      <c r="R158" s="482"/>
      <c r="S158" s="321"/>
      <c r="T158" s="321"/>
      <c r="U158" s="321"/>
      <c r="V158" s="321"/>
      <c r="W158" s="321"/>
      <c r="X158" s="321"/>
      <c r="Y158" s="321"/>
      <c r="Z158" s="321"/>
      <c r="AA158" s="321"/>
      <c r="AB158" s="321"/>
      <c r="AC158" s="321"/>
      <c r="AD158" s="321"/>
    </row>
    <row r="159" spans="1:30" ht="13.5" customHeight="1">
      <c r="A159" s="321"/>
      <c r="B159" s="321"/>
      <c r="C159" s="321"/>
      <c r="D159" s="321"/>
      <c r="E159" s="321"/>
      <c r="F159" s="321"/>
      <c r="G159" s="321"/>
      <c r="H159" s="321"/>
      <c r="I159" s="321"/>
      <c r="J159" s="321"/>
      <c r="K159" s="321"/>
      <c r="L159" s="321"/>
      <c r="M159" s="321"/>
      <c r="N159" s="321"/>
      <c r="O159" s="321"/>
      <c r="P159" s="321"/>
      <c r="Q159" s="321"/>
      <c r="R159" s="482"/>
      <c r="S159" s="321"/>
      <c r="T159" s="321"/>
      <c r="U159" s="321"/>
      <c r="V159" s="321"/>
      <c r="W159" s="321"/>
      <c r="X159" s="321"/>
      <c r="Y159" s="321"/>
      <c r="Z159" s="321"/>
      <c r="AA159" s="321"/>
      <c r="AB159" s="321"/>
      <c r="AC159" s="321"/>
      <c r="AD159" s="321"/>
    </row>
    <row r="160" spans="1:30" ht="13.5" customHeight="1">
      <c r="A160" s="321"/>
      <c r="B160" s="321"/>
      <c r="C160" s="321"/>
      <c r="D160" s="321"/>
      <c r="E160" s="321"/>
      <c r="F160" s="321"/>
      <c r="G160" s="321"/>
      <c r="H160" s="321"/>
      <c r="I160" s="321"/>
      <c r="J160" s="321"/>
      <c r="K160" s="321"/>
      <c r="L160" s="321"/>
      <c r="M160" s="321"/>
      <c r="N160" s="321"/>
      <c r="O160" s="321"/>
      <c r="P160" s="321"/>
      <c r="Q160" s="321"/>
      <c r="R160" s="482"/>
      <c r="S160" s="321"/>
      <c r="T160" s="321"/>
      <c r="U160" s="321"/>
      <c r="V160" s="321"/>
      <c r="W160" s="321"/>
      <c r="X160" s="321"/>
      <c r="Y160" s="321"/>
      <c r="Z160" s="321"/>
      <c r="AA160" s="321"/>
      <c r="AB160" s="321"/>
      <c r="AC160" s="321"/>
      <c r="AD160" s="321"/>
    </row>
    <row r="161" spans="1:30" ht="13.5" customHeight="1">
      <c r="A161" s="321"/>
      <c r="B161" s="321"/>
      <c r="C161" s="321"/>
      <c r="D161" s="321"/>
      <c r="E161" s="321"/>
      <c r="F161" s="321"/>
      <c r="G161" s="321"/>
      <c r="H161" s="321"/>
      <c r="I161" s="321"/>
      <c r="J161" s="321"/>
      <c r="K161" s="321"/>
      <c r="L161" s="321"/>
      <c r="M161" s="321"/>
      <c r="N161" s="321"/>
      <c r="O161" s="321"/>
      <c r="P161" s="321"/>
      <c r="Q161" s="321"/>
      <c r="R161" s="482"/>
      <c r="S161" s="321"/>
      <c r="T161" s="321"/>
      <c r="U161" s="321"/>
      <c r="V161" s="321"/>
      <c r="W161" s="321"/>
      <c r="X161" s="321"/>
      <c r="Y161" s="321"/>
      <c r="Z161" s="321"/>
      <c r="AA161" s="321"/>
      <c r="AB161" s="321"/>
      <c r="AC161" s="321"/>
      <c r="AD161" s="321"/>
    </row>
    <row r="162" spans="1:30" ht="13.5" customHeight="1">
      <c r="A162" s="321"/>
      <c r="B162" s="321"/>
      <c r="C162" s="321"/>
      <c r="D162" s="321"/>
      <c r="E162" s="321"/>
      <c r="F162" s="321"/>
      <c r="G162" s="321"/>
      <c r="H162" s="321"/>
      <c r="I162" s="321"/>
      <c r="J162" s="321"/>
      <c r="K162" s="321"/>
      <c r="L162" s="321"/>
      <c r="M162" s="321"/>
      <c r="N162" s="321"/>
      <c r="O162" s="321"/>
      <c r="P162" s="321"/>
      <c r="Q162" s="321"/>
      <c r="R162" s="482"/>
      <c r="S162" s="321"/>
      <c r="T162" s="321"/>
      <c r="U162" s="321"/>
      <c r="V162" s="321"/>
      <c r="W162" s="321"/>
      <c r="X162" s="321"/>
      <c r="Y162" s="321"/>
      <c r="Z162" s="321"/>
      <c r="AA162" s="321"/>
      <c r="AB162" s="321"/>
      <c r="AC162" s="321"/>
      <c r="AD162" s="321"/>
    </row>
    <row r="163" spans="1:30" ht="13.5" customHeight="1">
      <c r="A163" s="321"/>
      <c r="B163" s="321"/>
      <c r="C163" s="321"/>
      <c r="D163" s="321"/>
      <c r="E163" s="321"/>
      <c r="F163" s="321"/>
      <c r="G163" s="321"/>
      <c r="H163" s="321"/>
      <c r="I163" s="321"/>
      <c r="J163" s="321"/>
      <c r="K163" s="321"/>
      <c r="L163" s="321"/>
      <c r="M163" s="321"/>
      <c r="N163" s="321"/>
      <c r="O163" s="321"/>
      <c r="P163" s="321"/>
      <c r="Q163" s="321"/>
      <c r="R163" s="482"/>
      <c r="S163" s="321"/>
      <c r="T163" s="321"/>
      <c r="U163" s="321"/>
      <c r="V163" s="321"/>
      <c r="W163" s="321"/>
      <c r="X163" s="321"/>
      <c r="Y163" s="321"/>
      <c r="Z163" s="321"/>
      <c r="AA163" s="321"/>
      <c r="AB163" s="321"/>
      <c r="AC163" s="321"/>
      <c r="AD163" s="321"/>
    </row>
    <row r="164" spans="1:30" ht="13.5" customHeight="1">
      <c r="A164" s="321"/>
      <c r="B164" s="321"/>
      <c r="C164" s="321"/>
      <c r="D164" s="321"/>
      <c r="E164" s="321"/>
      <c r="F164" s="321"/>
      <c r="G164" s="321"/>
      <c r="H164" s="321"/>
      <c r="I164" s="321"/>
      <c r="J164" s="321"/>
      <c r="K164" s="321"/>
      <c r="L164" s="321"/>
      <c r="M164" s="321"/>
      <c r="N164" s="321"/>
      <c r="O164" s="321"/>
      <c r="P164" s="321"/>
      <c r="Q164" s="321"/>
      <c r="R164" s="482"/>
      <c r="S164" s="321"/>
      <c r="T164" s="321"/>
      <c r="U164" s="321"/>
      <c r="V164" s="321"/>
      <c r="W164" s="321"/>
      <c r="X164" s="321"/>
      <c r="Y164" s="321"/>
      <c r="Z164" s="321"/>
      <c r="AA164" s="321"/>
      <c r="AB164" s="321"/>
      <c r="AC164" s="321"/>
      <c r="AD164" s="321"/>
    </row>
    <row r="165" spans="1:30" ht="13.5" customHeight="1">
      <c r="A165" s="321"/>
      <c r="B165" s="321"/>
      <c r="C165" s="321"/>
      <c r="D165" s="321"/>
      <c r="E165" s="321"/>
      <c r="F165" s="321"/>
      <c r="G165" s="321"/>
      <c r="H165" s="321"/>
      <c r="I165" s="321"/>
      <c r="J165" s="321"/>
      <c r="K165" s="321"/>
      <c r="L165" s="321"/>
      <c r="M165" s="321"/>
      <c r="N165" s="321"/>
      <c r="O165" s="321"/>
      <c r="P165" s="321"/>
      <c r="Q165" s="321"/>
      <c r="R165" s="482"/>
      <c r="S165" s="321"/>
      <c r="T165" s="321"/>
      <c r="U165" s="321"/>
      <c r="V165" s="321"/>
      <c r="W165" s="321"/>
      <c r="X165" s="321"/>
      <c r="Y165" s="321"/>
      <c r="Z165" s="321"/>
      <c r="AA165" s="321"/>
      <c r="AB165" s="321"/>
      <c r="AC165" s="321"/>
      <c r="AD165" s="321"/>
    </row>
    <row r="166" spans="1:30" ht="13.5" customHeight="1">
      <c r="A166" s="321"/>
      <c r="B166" s="321"/>
      <c r="C166" s="321"/>
      <c r="D166" s="321"/>
      <c r="E166" s="321"/>
      <c r="F166" s="321"/>
      <c r="G166" s="321"/>
      <c r="H166" s="321"/>
      <c r="I166" s="321"/>
      <c r="J166" s="321"/>
      <c r="K166" s="321"/>
      <c r="L166" s="321"/>
      <c r="M166" s="321"/>
      <c r="N166" s="321"/>
      <c r="O166" s="321"/>
      <c r="P166" s="321"/>
      <c r="Q166" s="321"/>
      <c r="R166" s="482"/>
      <c r="S166" s="321"/>
      <c r="T166" s="321"/>
      <c r="U166" s="321"/>
      <c r="V166" s="321"/>
      <c r="W166" s="321"/>
      <c r="X166" s="321"/>
      <c r="Y166" s="321"/>
      <c r="Z166" s="321"/>
      <c r="AA166" s="321"/>
      <c r="AB166" s="321"/>
      <c r="AC166" s="321"/>
      <c r="AD166" s="321"/>
    </row>
    <row r="167" spans="1:30" ht="13.5" customHeight="1">
      <c r="A167" s="321"/>
      <c r="B167" s="321"/>
      <c r="C167" s="321"/>
      <c r="D167" s="321"/>
      <c r="E167" s="321"/>
      <c r="F167" s="321"/>
      <c r="G167" s="321"/>
      <c r="H167" s="321"/>
      <c r="I167" s="321"/>
      <c r="J167" s="321"/>
      <c r="K167" s="321"/>
      <c r="L167" s="321"/>
      <c r="M167" s="321"/>
      <c r="N167" s="321"/>
      <c r="O167" s="321"/>
      <c r="P167" s="321"/>
      <c r="Q167" s="321"/>
      <c r="R167" s="482"/>
      <c r="S167" s="321"/>
      <c r="T167" s="321"/>
      <c r="U167" s="321"/>
      <c r="V167" s="321"/>
      <c r="W167" s="321"/>
      <c r="X167" s="321"/>
      <c r="Y167" s="321"/>
      <c r="Z167" s="321"/>
      <c r="AA167" s="321"/>
      <c r="AB167" s="321"/>
      <c r="AC167" s="321"/>
      <c r="AD167" s="321"/>
    </row>
    <row r="168" spans="1:30" ht="13.5" customHeight="1">
      <c r="A168" s="321"/>
      <c r="B168" s="321"/>
      <c r="C168" s="321"/>
      <c r="D168" s="321"/>
      <c r="E168" s="321"/>
      <c r="F168" s="321"/>
      <c r="G168" s="321"/>
      <c r="H168" s="321"/>
      <c r="I168" s="321"/>
      <c r="J168" s="321"/>
      <c r="K168" s="321"/>
      <c r="L168" s="321"/>
      <c r="M168" s="321"/>
      <c r="N168" s="321"/>
      <c r="O168" s="321"/>
      <c r="P168" s="321"/>
      <c r="Q168" s="321"/>
      <c r="R168" s="482"/>
      <c r="S168" s="321"/>
      <c r="T168" s="321"/>
      <c r="U168" s="321"/>
      <c r="V168" s="321"/>
      <c r="W168" s="321"/>
      <c r="X168" s="321"/>
      <c r="Y168" s="321"/>
      <c r="Z168" s="321"/>
      <c r="AA168" s="321"/>
      <c r="AB168" s="321"/>
      <c r="AC168" s="321"/>
      <c r="AD168" s="321"/>
    </row>
    <row r="169" spans="1:30" ht="13.5" customHeight="1">
      <c r="A169" s="321"/>
      <c r="B169" s="321"/>
      <c r="C169" s="321"/>
      <c r="D169" s="321"/>
      <c r="E169" s="321"/>
      <c r="F169" s="321"/>
      <c r="G169" s="321"/>
      <c r="H169" s="321"/>
      <c r="I169" s="321"/>
      <c r="J169" s="321"/>
      <c r="K169" s="321"/>
      <c r="L169" s="321"/>
      <c r="M169" s="321"/>
      <c r="N169" s="321"/>
      <c r="O169" s="321"/>
      <c r="P169" s="321"/>
      <c r="Q169" s="321"/>
      <c r="R169" s="482"/>
      <c r="S169" s="321"/>
      <c r="T169" s="321"/>
      <c r="U169" s="321"/>
      <c r="V169" s="321"/>
      <c r="W169" s="321"/>
      <c r="X169" s="321"/>
      <c r="Y169" s="321"/>
      <c r="Z169" s="321"/>
      <c r="AA169" s="321"/>
      <c r="AB169" s="321"/>
      <c r="AC169" s="321"/>
      <c r="AD169" s="321"/>
    </row>
    <row r="170" spans="1:30" ht="13.5" customHeight="1">
      <c r="A170" s="321"/>
      <c r="B170" s="321"/>
      <c r="C170" s="321"/>
      <c r="D170" s="321"/>
      <c r="E170" s="321"/>
      <c r="F170" s="321"/>
      <c r="G170" s="321"/>
      <c r="H170" s="321"/>
      <c r="I170" s="321"/>
      <c r="J170" s="321"/>
      <c r="K170" s="321"/>
      <c r="L170" s="321"/>
      <c r="M170" s="321"/>
      <c r="N170" s="321"/>
      <c r="O170" s="321"/>
      <c r="P170" s="321"/>
      <c r="Q170" s="321"/>
      <c r="R170" s="482"/>
      <c r="S170" s="321"/>
      <c r="T170" s="321"/>
      <c r="U170" s="321"/>
      <c r="V170" s="321"/>
      <c r="W170" s="321"/>
      <c r="X170" s="321"/>
      <c r="Y170" s="321"/>
      <c r="Z170" s="321"/>
      <c r="AA170" s="321"/>
      <c r="AB170" s="321"/>
      <c r="AC170" s="321"/>
      <c r="AD170" s="321"/>
    </row>
    <row r="171" spans="1:30" ht="13.5" customHeight="1">
      <c r="A171" s="321"/>
      <c r="B171" s="321"/>
      <c r="C171" s="321"/>
      <c r="D171" s="321"/>
      <c r="E171" s="321"/>
      <c r="F171" s="321"/>
      <c r="G171" s="321"/>
      <c r="H171" s="321"/>
      <c r="I171" s="321"/>
      <c r="J171" s="321"/>
      <c r="K171" s="321"/>
      <c r="L171" s="321"/>
      <c r="M171" s="321"/>
      <c r="N171" s="321"/>
      <c r="O171" s="321"/>
      <c r="P171" s="321"/>
      <c r="Q171" s="321"/>
      <c r="R171" s="482"/>
      <c r="S171" s="321"/>
      <c r="T171" s="321"/>
      <c r="U171" s="321"/>
      <c r="V171" s="321"/>
      <c r="W171" s="321"/>
      <c r="X171" s="321"/>
      <c r="Y171" s="321"/>
      <c r="Z171" s="321"/>
      <c r="AA171" s="321"/>
      <c r="AB171" s="321"/>
      <c r="AC171" s="321"/>
      <c r="AD171" s="321"/>
    </row>
    <row r="172" spans="1:30" ht="13.5" customHeight="1">
      <c r="A172" s="321"/>
      <c r="B172" s="321"/>
      <c r="C172" s="321"/>
      <c r="D172" s="321"/>
      <c r="E172" s="321"/>
      <c r="F172" s="321"/>
      <c r="G172" s="321"/>
      <c r="H172" s="321"/>
      <c r="I172" s="321"/>
      <c r="J172" s="321"/>
      <c r="K172" s="321"/>
      <c r="L172" s="321"/>
      <c r="M172" s="321"/>
      <c r="N172" s="321"/>
      <c r="O172" s="321"/>
      <c r="P172" s="321"/>
      <c r="Q172" s="321"/>
      <c r="R172" s="482"/>
      <c r="S172" s="321"/>
      <c r="T172" s="321"/>
      <c r="U172" s="321"/>
      <c r="V172" s="321"/>
      <c r="W172" s="321"/>
      <c r="X172" s="321"/>
      <c r="Y172" s="321"/>
      <c r="Z172" s="321"/>
      <c r="AA172" s="321"/>
      <c r="AB172" s="321"/>
      <c r="AC172" s="321"/>
      <c r="AD172" s="321"/>
    </row>
    <row r="173" spans="1:30" ht="13.5" customHeight="1">
      <c r="A173" s="321"/>
      <c r="B173" s="321"/>
      <c r="C173" s="321"/>
      <c r="D173" s="321"/>
      <c r="E173" s="321"/>
      <c r="F173" s="321"/>
      <c r="G173" s="321"/>
      <c r="H173" s="321"/>
      <c r="I173" s="321"/>
      <c r="J173" s="321"/>
      <c r="K173" s="321"/>
      <c r="L173" s="321"/>
      <c r="M173" s="321"/>
      <c r="N173" s="321"/>
      <c r="O173" s="321"/>
      <c r="P173" s="321"/>
      <c r="Q173" s="321"/>
      <c r="R173" s="482"/>
      <c r="S173" s="321"/>
      <c r="T173" s="321"/>
      <c r="U173" s="321"/>
      <c r="V173" s="321"/>
      <c r="W173" s="321"/>
      <c r="X173" s="321"/>
      <c r="Y173" s="321"/>
      <c r="Z173" s="321"/>
      <c r="AA173" s="321"/>
      <c r="AB173" s="321"/>
      <c r="AC173" s="321"/>
      <c r="AD173" s="321"/>
    </row>
    <row r="174" spans="1:30" ht="13.5" customHeight="1">
      <c r="A174" s="321"/>
      <c r="B174" s="321"/>
      <c r="C174" s="321"/>
      <c r="D174" s="321"/>
      <c r="E174" s="321"/>
      <c r="F174" s="321"/>
      <c r="G174" s="321"/>
      <c r="H174" s="321"/>
      <c r="I174" s="321"/>
      <c r="J174" s="321"/>
      <c r="K174" s="321"/>
      <c r="L174" s="321"/>
      <c r="M174" s="321"/>
      <c r="N174" s="321"/>
      <c r="O174" s="321"/>
      <c r="P174" s="321"/>
      <c r="Q174" s="321"/>
      <c r="R174" s="482"/>
      <c r="S174" s="321"/>
      <c r="T174" s="321"/>
      <c r="U174" s="321"/>
      <c r="V174" s="321"/>
      <c r="W174" s="321"/>
      <c r="X174" s="321"/>
      <c r="Y174" s="321"/>
      <c r="Z174" s="321"/>
      <c r="AA174" s="321"/>
      <c r="AB174" s="321"/>
      <c r="AC174" s="321"/>
      <c r="AD174" s="321"/>
    </row>
    <row r="175" spans="1:30" ht="13.5" customHeight="1">
      <c r="A175" s="321"/>
      <c r="B175" s="321"/>
      <c r="C175" s="321"/>
      <c r="D175" s="321"/>
      <c r="E175" s="321"/>
      <c r="F175" s="321"/>
      <c r="G175" s="321"/>
      <c r="H175" s="321"/>
      <c r="I175" s="321"/>
      <c r="J175" s="321"/>
      <c r="K175" s="321"/>
      <c r="L175" s="321"/>
      <c r="M175" s="321"/>
      <c r="N175" s="321"/>
      <c r="O175" s="321"/>
      <c r="P175" s="321"/>
      <c r="Q175" s="321"/>
      <c r="R175" s="482"/>
      <c r="S175" s="321"/>
      <c r="T175" s="321"/>
      <c r="U175" s="321"/>
      <c r="V175" s="321"/>
      <c r="W175" s="321"/>
      <c r="X175" s="321"/>
      <c r="Y175" s="321"/>
      <c r="Z175" s="321"/>
      <c r="AA175" s="321"/>
      <c r="AB175" s="321"/>
      <c r="AC175" s="321"/>
      <c r="AD175" s="321"/>
    </row>
    <row r="176" spans="1:30" ht="13.5" customHeight="1">
      <c r="A176" s="321"/>
      <c r="B176" s="321"/>
      <c r="C176" s="321"/>
      <c r="D176" s="321"/>
      <c r="E176" s="321"/>
      <c r="F176" s="321"/>
      <c r="G176" s="321"/>
      <c r="H176" s="321"/>
      <c r="I176" s="321"/>
      <c r="J176" s="321"/>
      <c r="K176" s="321"/>
      <c r="L176" s="321"/>
      <c r="M176" s="321"/>
      <c r="N176" s="321"/>
      <c r="O176" s="321"/>
      <c r="P176" s="321"/>
      <c r="Q176" s="321"/>
      <c r="R176" s="482"/>
      <c r="S176" s="321"/>
      <c r="T176" s="321"/>
      <c r="U176" s="321"/>
      <c r="V176" s="321"/>
      <c r="W176" s="321"/>
      <c r="X176" s="321"/>
      <c r="Y176" s="321"/>
      <c r="Z176" s="321"/>
      <c r="AA176" s="321"/>
      <c r="AB176" s="321"/>
      <c r="AC176" s="321"/>
      <c r="AD176" s="321"/>
    </row>
    <row r="177" spans="1:30" ht="13.5" customHeight="1">
      <c r="A177" s="321"/>
      <c r="B177" s="321"/>
      <c r="C177" s="321"/>
      <c r="D177" s="321"/>
      <c r="E177" s="321"/>
      <c r="F177" s="321"/>
      <c r="G177" s="321"/>
      <c r="H177" s="321"/>
      <c r="I177" s="321"/>
      <c r="J177" s="321"/>
      <c r="K177" s="321"/>
      <c r="L177" s="321"/>
      <c r="M177" s="321"/>
      <c r="N177" s="321"/>
      <c r="O177" s="321"/>
      <c r="P177" s="321"/>
      <c r="Q177" s="321"/>
      <c r="R177" s="482"/>
      <c r="S177" s="321"/>
      <c r="T177" s="321"/>
      <c r="U177" s="321"/>
      <c r="V177" s="321"/>
      <c r="W177" s="321"/>
      <c r="X177" s="321"/>
      <c r="Y177" s="321"/>
      <c r="Z177" s="321"/>
      <c r="AA177" s="321"/>
      <c r="AB177" s="321"/>
      <c r="AC177" s="321"/>
      <c r="AD177" s="321"/>
    </row>
    <row r="178" spans="1:30" ht="13.5" customHeight="1">
      <c r="A178" s="321"/>
      <c r="B178" s="321"/>
      <c r="C178" s="321"/>
      <c r="D178" s="321"/>
      <c r="E178" s="321"/>
      <c r="F178" s="321"/>
      <c r="G178" s="321"/>
      <c r="H178" s="321"/>
      <c r="I178" s="321"/>
      <c r="J178" s="321"/>
      <c r="K178" s="321"/>
      <c r="L178" s="321"/>
      <c r="M178" s="321"/>
      <c r="N178" s="321"/>
      <c r="O178" s="321"/>
      <c r="P178" s="321"/>
      <c r="Q178" s="321"/>
      <c r="R178" s="482"/>
      <c r="S178" s="321"/>
      <c r="T178" s="321"/>
      <c r="U178" s="321"/>
      <c r="V178" s="321"/>
      <c r="W178" s="321"/>
      <c r="X178" s="321"/>
      <c r="Y178" s="321"/>
      <c r="Z178" s="321"/>
      <c r="AA178" s="321"/>
      <c r="AB178" s="321"/>
      <c r="AC178" s="321"/>
      <c r="AD178" s="321"/>
    </row>
    <row r="179" spans="1:30" ht="13.5" customHeight="1">
      <c r="A179" s="321"/>
      <c r="B179" s="321"/>
      <c r="C179" s="321"/>
      <c r="D179" s="321"/>
      <c r="E179" s="321"/>
      <c r="F179" s="321"/>
      <c r="G179" s="321"/>
      <c r="H179" s="321"/>
      <c r="I179" s="321"/>
      <c r="J179" s="321"/>
      <c r="K179" s="321"/>
      <c r="L179" s="321"/>
      <c r="M179" s="321"/>
      <c r="N179" s="321"/>
      <c r="O179" s="321"/>
      <c r="P179" s="321"/>
      <c r="Q179" s="321"/>
      <c r="R179" s="482"/>
      <c r="S179" s="321"/>
      <c r="T179" s="321"/>
      <c r="U179" s="321"/>
      <c r="V179" s="321"/>
      <c r="W179" s="321"/>
      <c r="X179" s="321"/>
      <c r="Y179" s="321"/>
      <c r="Z179" s="321"/>
      <c r="AA179" s="321"/>
      <c r="AB179" s="321"/>
      <c r="AC179" s="321"/>
      <c r="AD179" s="321"/>
    </row>
    <row r="180" spans="1:30" ht="13.5" customHeight="1">
      <c r="A180" s="321"/>
      <c r="B180" s="321"/>
      <c r="C180" s="321"/>
      <c r="D180" s="321"/>
      <c r="E180" s="321"/>
      <c r="F180" s="321"/>
      <c r="G180" s="321"/>
      <c r="H180" s="321"/>
      <c r="I180" s="321"/>
      <c r="J180" s="321"/>
      <c r="K180" s="321"/>
      <c r="L180" s="321"/>
      <c r="M180" s="321"/>
      <c r="N180" s="321"/>
      <c r="O180" s="321"/>
      <c r="P180" s="321"/>
      <c r="Q180" s="321"/>
      <c r="R180" s="482"/>
      <c r="S180" s="321"/>
      <c r="T180" s="321"/>
      <c r="U180" s="321"/>
      <c r="V180" s="321"/>
      <c r="W180" s="321"/>
      <c r="X180" s="321"/>
      <c r="Y180" s="321"/>
      <c r="Z180" s="321"/>
      <c r="AA180" s="321"/>
      <c r="AB180" s="321"/>
      <c r="AC180" s="321"/>
      <c r="AD180" s="321"/>
    </row>
    <row r="181" spans="1:30" ht="13.5" customHeight="1">
      <c r="A181" s="321"/>
      <c r="B181" s="321"/>
      <c r="C181" s="321"/>
      <c r="D181" s="321"/>
      <c r="E181" s="321"/>
      <c r="F181" s="321"/>
      <c r="G181" s="321"/>
      <c r="H181" s="321"/>
      <c r="I181" s="321"/>
      <c r="J181" s="321"/>
      <c r="K181" s="321"/>
      <c r="L181" s="321"/>
      <c r="M181" s="321"/>
      <c r="N181" s="321"/>
      <c r="O181" s="321"/>
      <c r="P181" s="321"/>
      <c r="Q181" s="321"/>
      <c r="R181" s="482"/>
      <c r="S181" s="321"/>
      <c r="T181" s="321"/>
      <c r="U181" s="321"/>
      <c r="V181" s="321"/>
      <c r="W181" s="321"/>
      <c r="X181" s="321"/>
      <c r="Y181" s="321"/>
      <c r="Z181" s="321"/>
      <c r="AA181" s="321"/>
      <c r="AB181" s="321"/>
      <c r="AC181" s="321"/>
      <c r="AD181" s="321"/>
    </row>
    <row r="182" spans="1:30" ht="13.5" customHeight="1">
      <c r="A182" s="321"/>
      <c r="B182" s="321"/>
      <c r="C182" s="321"/>
      <c r="D182" s="321"/>
      <c r="E182" s="321"/>
      <c r="F182" s="321"/>
      <c r="G182" s="321"/>
      <c r="H182" s="321"/>
      <c r="I182" s="321"/>
      <c r="J182" s="321"/>
      <c r="K182" s="321"/>
      <c r="L182" s="321"/>
      <c r="M182" s="321"/>
      <c r="N182" s="321"/>
      <c r="O182" s="321"/>
      <c r="P182" s="321"/>
      <c r="Q182" s="321"/>
      <c r="R182" s="482"/>
      <c r="S182" s="321"/>
      <c r="T182" s="321"/>
      <c r="U182" s="321"/>
      <c r="V182" s="321"/>
      <c r="W182" s="321"/>
      <c r="X182" s="321"/>
      <c r="Y182" s="321"/>
      <c r="Z182" s="321"/>
      <c r="AA182" s="321"/>
      <c r="AB182" s="321"/>
      <c r="AC182" s="321"/>
      <c r="AD182" s="321"/>
    </row>
    <row r="183" spans="1:30" ht="13.5" customHeight="1">
      <c r="A183" s="321"/>
      <c r="B183" s="321"/>
      <c r="C183" s="321"/>
      <c r="D183" s="321"/>
      <c r="E183" s="321"/>
      <c r="F183" s="321"/>
      <c r="G183" s="321"/>
      <c r="H183" s="321"/>
      <c r="I183" s="321"/>
      <c r="J183" s="321"/>
      <c r="K183" s="321"/>
      <c r="L183" s="321"/>
      <c r="M183" s="321"/>
      <c r="N183" s="321"/>
      <c r="O183" s="321"/>
      <c r="P183" s="321"/>
      <c r="Q183" s="321"/>
      <c r="R183" s="482"/>
      <c r="S183" s="321"/>
      <c r="T183" s="321"/>
      <c r="U183" s="321"/>
      <c r="V183" s="321"/>
      <c r="W183" s="321"/>
      <c r="X183" s="321"/>
      <c r="Y183" s="321"/>
      <c r="Z183" s="321"/>
      <c r="AA183" s="321"/>
      <c r="AB183" s="321"/>
      <c r="AC183" s="321"/>
      <c r="AD183" s="321"/>
    </row>
    <row r="184" spans="1:30" ht="13.5" customHeight="1">
      <c r="A184" s="321"/>
      <c r="B184" s="321"/>
      <c r="C184" s="321"/>
      <c r="D184" s="321"/>
      <c r="E184" s="321"/>
      <c r="F184" s="321"/>
      <c r="G184" s="321"/>
      <c r="H184" s="321"/>
      <c r="I184" s="321"/>
      <c r="J184" s="321"/>
      <c r="K184" s="321"/>
      <c r="L184" s="321"/>
      <c r="M184" s="321"/>
      <c r="N184" s="321"/>
      <c r="O184" s="321"/>
      <c r="P184" s="321"/>
      <c r="Q184" s="321"/>
      <c r="R184" s="482"/>
      <c r="S184" s="321"/>
      <c r="T184" s="321"/>
      <c r="U184" s="321"/>
      <c r="V184" s="321"/>
      <c r="W184" s="321"/>
      <c r="X184" s="321"/>
      <c r="Y184" s="321"/>
      <c r="Z184" s="321"/>
      <c r="AA184" s="321"/>
      <c r="AB184" s="321"/>
      <c r="AC184" s="321"/>
      <c r="AD184" s="321"/>
    </row>
    <row r="185" spans="1:30" ht="13.5" customHeight="1">
      <c r="A185" s="321"/>
      <c r="B185" s="321"/>
      <c r="C185" s="321"/>
      <c r="D185" s="321"/>
      <c r="E185" s="321"/>
      <c r="F185" s="321"/>
      <c r="G185" s="321"/>
      <c r="H185" s="321"/>
      <c r="I185" s="321"/>
      <c r="J185" s="321"/>
      <c r="K185" s="321"/>
      <c r="L185" s="321"/>
      <c r="M185" s="321"/>
      <c r="N185" s="321"/>
      <c r="O185" s="321"/>
      <c r="P185" s="321"/>
      <c r="Q185" s="321"/>
      <c r="R185" s="482"/>
      <c r="S185" s="321"/>
      <c r="T185" s="321"/>
      <c r="U185" s="321"/>
      <c r="V185" s="321"/>
      <c r="W185" s="321"/>
      <c r="X185" s="321"/>
      <c r="Y185" s="321"/>
      <c r="Z185" s="321"/>
      <c r="AA185" s="321"/>
      <c r="AB185" s="321"/>
      <c r="AC185" s="321"/>
      <c r="AD185" s="321"/>
    </row>
    <row r="186" spans="1:30" ht="13.5" customHeight="1">
      <c r="A186" s="321"/>
      <c r="B186" s="321"/>
      <c r="C186" s="321"/>
      <c r="D186" s="321"/>
      <c r="E186" s="321"/>
      <c r="F186" s="321"/>
      <c r="G186" s="321"/>
      <c r="H186" s="321"/>
      <c r="I186" s="321"/>
      <c r="J186" s="321"/>
      <c r="K186" s="321"/>
      <c r="L186" s="321"/>
      <c r="M186" s="321"/>
      <c r="N186" s="321"/>
      <c r="O186" s="321"/>
      <c r="P186" s="321"/>
      <c r="Q186" s="321"/>
      <c r="R186" s="482"/>
      <c r="S186" s="321"/>
      <c r="T186" s="321"/>
      <c r="U186" s="321"/>
      <c r="V186" s="321"/>
      <c r="W186" s="321"/>
      <c r="X186" s="321"/>
      <c r="Y186" s="321"/>
      <c r="Z186" s="321"/>
      <c r="AA186" s="321"/>
      <c r="AB186" s="321"/>
      <c r="AC186" s="321"/>
      <c r="AD186" s="321"/>
    </row>
    <row r="187" spans="1:30" ht="13.5" customHeight="1">
      <c r="A187" s="321"/>
      <c r="B187" s="321"/>
      <c r="C187" s="321"/>
      <c r="D187" s="321"/>
      <c r="E187" s="321"/>
      <c r="F187" s="321"/>
      <c r="G187" s="321"/>
      <c r="H187" s="321"/>
      <c r="I187" s="321"/>
      <c r="J187" s="321"/>
      <c r="K187" s="321"/>
      <c r="L187" s="321"/>
      <c r="M187" s="321"/>
      <c r="N187" s="321"/>
      <c r="O187" s="321"/>
      <c r="P187" s="321"/>
      <c r="Q187" s="321"/>
      <c r="R187" s="482"/>
      <c r="S187" s="321"/>
      <c r="T187" s="321"/>
      <c r="U187" s="321"/>
      <c r="V187" s="321"/>
      <c r="W187" s="321"/>
      <c r="X187" s="321"/>
      <c r="Y187" s="321"/>
      <c r="Z187" s="321"/>
      <c r="AA187" s="321"/>
      <c r="AB187" s="321"/>
      <c r="AC187" s="321"/>
      <c r="AD187" s="321"/>
    </row>
    <row r="188" spans="1:30" ht="13.5" customHeight="1">
      <c r="A188" s="321"/>
      <c r="B188" s="321"/>
      <c r="C188" s="321"/>
      <c r="D188" s="321"/>
      <c r="E188" s="321"/>
      <c r="F188" s="321"/>
      <c r="G188" s="321"/>
      <c r="H188" s="321"/>
      <c r="I188" s="321"/>
      <c r="J188" s="321"/>
      <c r="K188" s="321"/>
      <c r="L188" s="321"/>
      <c r="M188" s="321"/>
      <c r="N188" s="321"/>
      <c r="O188" s="321"/>
      <c r="P188" s="321"/>
      <c r="Q188" s="321"/>
      <c r="R188" s="482"/>
      <c r="S188" s="321"/>
      <c r="T188" s="321"/>
      <c r="U188" s="321"/>
      <c r="V188" s="321"/>
      <c r="W188" s="321"/>
      <c r="X188" s="321"/>
      <c r="Y188" s="321"/>
      <c r="Z188" s="321"/>
      <c r="AA188" s="321"/>
      <c r="AB188" s="321"/>
      <c r="AC188" s="321"/>
      <c r="AD188" s="321"/>
    </row>
    <row r="189" spans="1:30" ht="13.5" customHeight="1">
      <c r="A189" s="321"/>
      <c r="B189" s="321"/>
      <c r="C189" s="321"/>
      <c r="D189" s="321"/>
      <c r="E189" s="321"/>
      <c r="F189" s="321"/>
      <c r="G189" s="321"/>
      <c r="H189" s="321"/>
      <c r="I189" s="321"/>
      <c r="J189" s="321"/>
      <c r="K189" s="321"/>
      <c r="L189" s="321"/>
      <c r="M189" s="321"/>
      <c r="N189" s="321"/>
      <c r="O189" s="321"/>
      <c r="P189" s="321"/>
      <c r="Q189" s="321"/>
      <c r="R189" s="482"/>
      <c r="S189" s="321"/>
      <c r="T189" s="321"/>
      <c r="U189" s="321"/>
      <c r="V189" s="321"/>
      <c r="W189" s="321"/>
      <c r="X189" s="321"/>
      <c r="Y189" s="321"/>
      <c r="Z189" s="321"/>
      <c r="AA189" s="321"/>
      <c r="AB189" s="321"/>
      <c r="AC189" s="321"/>
      <c r="AD189" s="321"/>
    </row>
    <row r="190" spans="1:30" ht="13.5" customHeight="1">
      <c r="A190" s="321"/>
      <c r="B190" s="321"/>
      <c r="C190" s="321"/>
      <c r="D190" s="321"/>
      <c r="E190" s="321"/>
      <c r="F190" s="321"/>
      <c r="G190" s="321"/>
      <c r="H190" s="321"/>
      <c r="I190" s="321"/>
      <c r="J190" s="321"/>
      <c r="K190" s="321"/>
      <c r="L190" s="321"/>
      <c r="M190" s="321"/>
      <c r="N190" s="321"/>
      <c r="O190" s="321"/>
      <c r="P190" s="321"/>
      <c r="Q190" s="321"/>
      <c r="R190" s="482"/>
      <c r="S190" s="321"/>
      <c r="T190" s="321"/>
      <c r="U190" s="321"/>
      <c r="V190" s="321"/>
      <c r="W190" s="321"/>
      <c r="X190" s="321"/>
      <c r="Y190" s="321"/>
      <c r="Z190" s="321"/>
      <c r="AA190" s="321"/>
      <c r="AB190" s="321"/>
      <c r="AC190" s="321"/>
      <c r="AD190" s="321"/>
    </row>
    <row r="191" spans="1:30" ht="13.5" customHeight="1">
      <c r="A191" s="321"/>
      <c r="B191" s="321"/>
      <c r="C191" s="321"/>
      <c r="D191" s="321"/>
      <c r="E191" s="321"/>
      <c r="F191" s="321"/>
      <c r="G191" s="321"/>
      <c r="H191" s="321"/>
      <c r="I191" s="321"/>
      <c r="J191" s="321"/>
      <c r="K191" s="321"/>
      <c r="L191" s="321"/>
      <c r="M191" s="321"/>
      <c r="N191" s="321"/>
      <c r="O191" s="321"/>
      <c r="P191" s="321"/>
      <c r="Q191" s="321"/>
      <c r="R191" s="482"/>
      <c r="S191" s="321"/>
      <c r="T191" s="321"/>
      <c r="U191" s="321"/>
      <c r="V191" s="321"/>
      <c r="W191" s="321"/>
      <c r="X191" s="321"/>
      <c r="Y191" s="321"/>
      <c r="Z191" s="321"/>
      <c r="AA191" s="321"/>
      <c r="AB191" s="321"/>
      <c r="AC191" s="321"/>
      <c r="AD191" s="321"/>
    </row>
    <row r="192" spans="1:30" ht="13.5" customHeight="1">
      <c r="A192" s="321"/>
      <c r="B192" s="321"/>
      <c r="C192" s="321"/>
      <c r="D192" s="321"/>
      <c r="E192" s="321"/>
      <c r="F192" s="321"/>
      <c r="G192" s="321"/>
      <c r="H192" s="321"/>
      <c r="I192" s="321"/>
      <c r="J192" s="321"/>
      <c r="K192" s="321"/>
      <c r="L192" s="321"/>
      <c r="M192" s="321"/>
      <c r="N192" s="321"/>
      <c r="O192" s="321"/>
      <c r="P192" s="321"/>
      <c r="Q192" s="321"/>
      <c r="R192" s="482"/>
      <c r="S192" s="321"/>
      <c r="T192" s="321"/>
      <c r="U192" s="321"/>
      <c r="V192" s="321"/>
      <c r="W192" s="321"/>
      <c r="X192" s="321"/>
      <c r="Y192" s="321"/>
      <c r="Z192" s="321"/>
      <c r="AA192" s="321"/>
      <c r="AB192" s="321"/>
      <c r="AC192" s="321"/>
      <c r="AD192" s="321"/>
    </row>
    <row r="193" spans="1:30" ht="13.5" customHeight="1">
      <c r="A193" s="321"/>
      <c r="B193" s="321"/>
      <c r="C193" s="321"/>
      <c r="D193" s="321"/>
      <c r="E193" s="321"/>
      <c r="F193" s="321"/>
      <c r="G193" s="321"/>
      <c r="H193" s="321"/>
      <c r="I193" s="321"/>
      <c r="J193" s="321"/>
      <c r="K193" s="321"/>
      <c r="L193" s="321"/>
      <c r="M193" s="321"/>
      <c r="N193" s="321"/>
      <c r="O193" s="321"/>
      <c r="P193" s="321"/>
      <c r="Q193" s="321"/>
      <c r="R193" s="482"/>
      <c r="S193" s="321"/>
      <c r="T193" s="321"/>
      <c r="U193" s="321"/>
      <c r="V193" s="321"/>
      <c r="W193" s="321"/>
      <c r="X193" s="321"/>
      <c r="Y193" s="321"/>
      <c r="Z193" s="321"/>
      <c r="AA193" s="321"/>
      <c r="AB193" s="321"/>
      <c r="AC193" s="321"/>
      <c r="AD193" s="321"/>
    </row>
    <row r="194" spans="1:30" ht="13.5" customHeight="1">
      <c r="A194" s="321"/>
      <c r="B194" s="321"/>
      <c r="C194" s="321"/>
      <c r="D194" s="321"/>
      <c r="E194" s="321"/>
      <c r="F194" s="321"/>
      <c r="G194" s="321"/>
      <c r="H194" s="321"/>
      <c r="I194" s="321"/>
      <c r="J194" s="321"/>
      <c r="K194" s="321"/>
      <c r="L194" s="321"/>
      <c r="M194" s="321"/>
      <c r="N194" s="321"/>
      <c r="O194" s="321"/>
      <c r="P194" s="321"/>
      <c r="Q194" s="321"/>
      <c r="R194" s="482"/>
      <c r="S194" s="321"/>
      <c r="T194" s="321"/>
      <c r="U194" s="321"/>
      <c r="V194" s="321"/>
      <c r="W194" s="321"/>
      <c r="X194" s="321"/>
      <c r="Y194" s="321"/>
      <c r="Z194" s="321"/>
      <c r="AA194" s="321"/>
      <c r="AB194" s="321"/>
      <c r="AC194" s="321"/>
      <c r="AD194" s="321"/>
    </row>
    <row r="195" spans="1:30" ht="13.5" customHeight="1">
      <c r="A195" s="321"/>
      <c r="B195" s="321"/>
      <c r="C195" s="321"/>
      <c r="D195" s="321"/>
      <c r="E195" s="321"/>
      <c r="F195" s="321"/>
      <c r="G195" s="321"/>
      <c r="H195" s="321"/>
      <c r="I195" s="321"/>
      <c r="J195" s="321"/>
      <c r="K195" s="321"/>
      <c r="L195" s="321"/>
      <c r="M195" s="321"/>
      <c r="N195" s="321"/>
      <c r="O195" s="321"/>
      <c r="P195" s="321"/>
      <c r="Q195" s="321"/>
      <c r="R195" s="482"/>
      <c r="S195" s="321"/>
      <c r="T195" s="321"/>
      <c r="U195" s="321"/>
      <c r="V195" s="321"/>
      <c r="W195" s="321"/>
      <c r="X195" s="321"/>
      <c r="Y195" s="321"/>
      <c r="Z195" s="321"/>
      <c r="AA195" s="321"/>
      <c r="AB195" s="321"/>
      <c r="AC195" s="321"/>
      <c r="AD195" s="321"/>
    </row>
    <row r="196" spans="1:30" ht="13.5" customHeight="1">
      <c r="A196" s="321"/>
      <c r="B196" s="321"/>
      <c r="C196" s="321"/>
      <c r="D196" s="321"/>
      <c r="E196" s="321"/>
      <c r="F196" s="321"/>
      <c r="G196" s="321"/>
      <c r="H196" s="321"/>
      <c r="I196" s="321"/>
      <c r="J196" s="321"/>
      <c r="K196" s="321"/>
      <c r="L196" s="321"/>
      <c r="M196" s="321"/>
      <c r="N196" s="321"/>
      <c r="O196" s="321"/>
      <c r="P196" s="321"/>
      <c r="Q196" s="321"/>
      <c r="R196" s="482"/>
      <c r="S196" s="321"/>
      <c r="T196" s="321"/>
      <c r="U196" s="321"/>
      <c r="V196" s="321"/>
      <c r="W196" s="321"/>
      <c r="X196" s="321"/>
      <c r="Y196" s="321"/>
      <c r="Z196" s="321"/>
      <c r="AA196" s="321"/>
      <c r="AB196" s="321"/>
      <c r="AC196" s="321"/>
      <c r="AD196" s="321"/>
    </row>
    <row r="197" spans="1:30" ht="13.5" customHeight="1">
      <c r="A197" s="321"/>
      <c r="B197" s="321"/>
      <c r="C197" s="321"/>
      <c r="D197" s="321"/>
      <c r="E197" s="321"/>
      <c r="F197" s="321"/>
      <c r="G197" s="321"/>
      <c r="H197" s="321"/>
      <c r="I197" s="321"/>
      <c r="J197" s="321"/>
      <c r="K197" s="321"/>
      <c r="L197" s="321"/>
      <c r="M197" s="321"/>
      <c r="N197" s="321"/>
      <c r="O197" s="321"/>
      <c r="P197" s="321"/>
      <c r="Q197" s="321"/>
      <c r="R197" s="482"/>
      <c r="S197" s="321"/>
      <c r="T197" s="321"/>
      <c r="U197" s="321"/>
      <c r="V197" s="321"/>
      <c r="W197" s="321"/>
      <c r="X197" s="321"/>
      <c r="Y197" s="321"/>
      <c r="Z197" s="321"/>
      <c r="AA197" s="321"/>
      <c r="AB197" s="321"/>
      <c r="AC197" s="321"/>
      <c r="AD197" s="321"/>
    </row>
    <row r="198" spans="1:30" ht="13.5" customHeight="1">
      <c r="A198" s="321"/>
      <c r="B198" s="321"/>
      <c r="C198" s="321"/>
      <c r="D198" s="321"/>
      <c r="E198" s="321"/>
      <c r="F198" s="321"/>
      <c r="G198" s="321"/>
      <c r="H198" s="321"/>
      <c r="I198" s="321"/>
      <c r="J198" s="321"/>
      <c r="K198" s="321"/>
      <c r="L198" s="321"/>
      <c r="M198" s="321"/>
      <c r="N198" s="321"/>
      <c r="O198" s="321"/>
      <c r="P198" s="321"/>
      <c r="Q198" s="321"/>
      <c r="R198" s="482"/>
      <c r="S198" s="321"/>
      <c r="T198" s="321"/>
      <c r="U198" s="321"/>
      <c r="V198" s="321"/>
      <c r="W198" s="321"/>
      <c r="X198" s="321"/>
      <c r="Y198" s="321"/>
      <c r="Z198" s="321"/>
      <c r="AA198" s="321"/>
      <c r="AB198" s="321"/>
      <c r="AC198" s="321"/>
      <c r="AD198" s="321"/>
    </row>
    <row r="199" spans="1:30" ht="13.5" customHeight="1">
      <c r="A199" s="321"/>
      <c r="B199" s="321"/>
      <c r="C199" s="321"/>
      <c r="D199" s="321"/>
      <c r="E199" s="321"/>
      <c r="F199" s="321"/>
      <c r="G199" s="321"/>
      <c r="H199" s="321"/>
      <c r="I199" s="321"/>
      <c r="J199" s="321"/>
      <c r="K199" s="321"/>
      <c r="L199" s="321"/>
      <c r="M199" s="321"/>
      <c r="N199" s="321"/>
      <c r="O199" s="321"/>
      <c r="P199" s="321"/>
      <c r="Q199" s="321"/>
      <c r="R199" s="482"/>
      <c r="S199" s="321"/>
      <c r="T199" s="321"/>
      <c r="U199" s="321"/>
      <c r="V199" s="321"/>
      <c r="W199" s="321"/>
      <c r="X199" s="321"/>
      <c r="Y199" s="321"/>
      <c r="Z199" s="321"/>
      <c r="AA199" s="321"/>
      <c r="AB199" s="321"/>
      <c r="AC199" s="321"/>
      <c r="AD199" s="321"/>
    </row>
    <row r="200" spans="1:30" ht="13.5" customHeight="1">
      <c r="A200" s="321"/>
      <c r="B200" s="321"/>
      <c r="C200" s="321"/>
      <c r="D200" s="321"/>
      <c r="E200" s="321"/>
      <c r="F200" s="321"/>
      <c r="G200" s="321"/>
      <c r="H200" s="321"/>
      <c r="I200" s="321"/>
      <c r="J200" s="321"/>
      <c r="K200" s="321"/>
      <c r="L200" s="321"/>
      <c r="M200" s="321"/>
      <c r="N200" s="321"/>
      <c r="O200" s="321"/>
      <c r="P200" s="321"/>
      <c r="Q200" s="321"/>
      <c r="R200" s="482"/>
      <c r="S200" s="321"/>
      <c r="T200" s="321"/>
      <c r="U200" s="321"/>
      <c r="V200" s="321"/>
      <c r="W200" s="321"/>
      <c r="X200" s="321"/>
      <c r="Y200" s="321"/>
      <c r="Z200" s="321"/>
      <c r="AA200" s="321"/>
      <c r="AB200" s="321"/>
      <c r="AC200" s="321"/>
      <c r="AD200" s="321"/>
    </row>
    <row r="201" spans="1:30" ht="13.5" customHeight="1">
      <c r="A201" s="321"/>
      <c r="B201" s="321"/>
      <c r="C201" s="321"/>
      <c r="D201" s="321"/>
      <c r="E201" s="321"/>
      <c r="F201" s="321"/>
      <c r="G201" s="321"/>
      <c r="H201" s="321"/>
      <c r="I201" s="321"/>
      <c r="J201" s="321"/>
      <c r="K201" s="321"/>
      <c r="L201" s="321"/>
      <c r="M201" s="321"/>
      <c r="N201" s="321"/>
      <c r="O201" s="321"/>
      <c r="P201" s="321"/>
      <c r="Q201" s="321"/>
      <c r="R201" s="482"/>
      <c r="S201" s="321"/>
      <c r="T201" s="321"/>
      <c r="U201" s="321"/>
      <c r="V201" s="321"/>
      <c r="W201" s="321"/>
      <c r="X201" s="321"/>
      <c r="Y201" s="321"/>
      <c r="Z201" s="321"/>
      <c r="AA201" s="321"/>
      <c r="AB201" s="321"/>
      <c r="AC201" s="321"/>
      <c r="AD201" s="321"/>
    </row>
    <row r="202" spans="1:30" ht="13.5" customHeight="1">
      <c r="A202" s="321"/>
      <c r="B202" s="321"/>
      <c r="C202" s="321"/>
      <c r="D202" s="321"/>
      <c r="E202" s="321"/>
      <c r="F202" s="321"/>
      <c r="G202" s="321"/>
      <c r="H202" s="321"/>
      <c r="I202" s="321"/>
      <c r="J202" s="321"/>
      <c r="K202" s="321"/>
      <c r="L202" s="321"/>
      <c r="M202" s="321"/>
      <c r="N202" s="321"/>
      <c r="O202" s="321"/>
      <c r="P202" s="321"/>
      <c r="Q202" s="321"/>
      <c r="R202" s="482"/>
      <c r="S202" s="321"/>
      <c r="T202" s="321"/>
      <c r="U202" s="321"/>
      <c r="V202" s="321"/>
      <c r="W202" s="321"/>
      <c r="X202" s="321"/>
      <c r="Y202" s="321"/>
      <c r="Z202" s="321"/>
      <c r="AA202" s="321"/>
      <c r="AB202" s="321"/>
      <c r="AC202" s="321"/>
      <c r="AD202" s="321"/>
    </row>
    <row r="203" spans="1:30" ht="13.5" customHeight="1">
      <c r="A203" s="321"/>
      <c r="B203" s="321"/>
      <c r="C203" s="321"/>
      <c r="D203" s="321"/>
      <c r="E203" s="321"/>
      <c r="F203" s="321"/>
      <c r="G203" s="321"/>
      <c r="H203" s="321"/>
      <c r="I203" s="321"/>
      <c r="J203" s="321"/>
      <c r="K203" s="321"/>
      <c r="L203" s="321"/>
      <c r="M203" s="321"/>
      <c r="N203" s="321"/>
      <c r="O203" s="321"/>
      <c r="P203" s="321"/>
      <c r="Q203" s="321"/>
      <c r="R203" s="482"/>
      <c r="S203" s="321"/>
      <c r="T203" s="321"/>
      <c r="U203" s="321"/>
      <c r="V203" s="321"/>
      <c r="W203" s="321"/>
      <c r="X203" s="321"/>
      <c r="Y203" s="321"/>
      <c r="Z203" s="321"/>
      <c r="AA203" s="321"/>
      <c r="AB203" s="321"/>
      <c r="AC203" s="321"/>
      <c r="AD203" s="321"/>
    </row>
    <row r="204" spans="1:30" ht="13.5" customHeight="1">
      <c r="A204" s="321"/>
      <c r="B204" s="321"/>
      <c r="C204" s="321"/>
      <c r="D204" s="321"/>
      <c r="E204" s="321"/>
      <c r="F204" s="321"/>
      <c r="G204" s="321"/>
      <c r="H204" s="321"/>
      <c r="I204" s="321"/>
      <c r="J204" s="321"/>
      <c r="K204" s="321"/>
      <c r="L204" s="321"/>
      <c r="M204" s="321"/>
      <c r="N204" s="321"/>
      <c r="O204" s="321"/>
      <c r="P204" s="321"/>
      <c r="Q204" s="321"/>
      <c r="R204" s="482"/>
      <c r="S204" s="321"/>
      <c r="T204" s="321"/>
      <c r="U204" s="321"/>
      <c r="V204" s="321"/>
      <c r="W204" s="321"/>
      <c r="X204" s="321"/>
      <c r="Y204" s="321"/>
      <c r="Z204" s="321"/>
      <c r="AA204" s="321"/>
      <c r="AB204" s="321"/>
      <c r="AC204" s="321"/>
      <c r="AD204" s="321"/>
    </row>
    <row r="205" spans="1:30" ht="13.5" customHeight="1">
      <c r="A205" s="321"/>
      <c r="B205" s="321"/>
      <c r="C205" s="321"/>
      <c r="D205" s="321"/>
      <c r="E205" s="321"/>
      <c r="F205" s="321"/>
      <c r="G205" s="321"/>
      <c r="H205" s="321"/>
      <c r="I205" s="321"/>
      <c r="J205" s="321"/>
      <c r="K205" s="321"/>
      <c r="L205" s="321"/>
      <c r="M205" s="321"/>
      <c r="N205" s="321"/>
      <c r="O205" s="321"/>
      <c r="P205" s="321"/>
      <c r="Q205" s="321"/>
      <c r="R205" s="482"/>
      <c r="S205" s="321"/>
      <c r="T205" s="321"/>
      <c r="U205" s="321"/>
      <c r="V205" s="321"/>
      <c r="W205" s="321"/>
      <c r="X205" s="321"/>
      <c r="Y205" s="321"/>
      <c r="Z205" s="321"/>
      <c r="AA205" s="321"/>
      <c r="AB205" s="321"/>
      <c r="AC205" s="321"/>
      <c r="AD205" s="321"/>
    </row>
    <row r="206" spans="1:30" ht="13.5" customHeight="1">
      <c r="A206" s="321"/>
      <c r="B206" s="321"/>
      <c r="C206" s="321"/>
      <c r="D206" s="321"/>
      <c r="E206" s="321"/>
      <c r="F206" s="321"/>
      <c r="G206" s="321"/>
      <c r="H206" s="321"/>
      <c r="I206" s="321"/>
      <c r="J206" s="321"/>
      <c r="K206" s="321"/>
      <c r="L206" s="321"/>
      <c r="M206" s="321"/>
      <c r="N206" s="321"/>
      <c r="O206" s="321"/>
      <c r="P206" s="321"/>
      <c r="Q206" s="321"/>
      <c r="R206" s="482"/>
      <c r="S206" s="321"/>
      <c r="T206" s="321"/>
      <c r="U206" s="321"/>
      <c r="V206" s="321"/>
      <c r="W206" s="321"/>
      <c r="X206" s="321"/>
      <c r="Y206" s="321"/>
      <c r="Z206" s="321"/>
      <c r="AA206" s="321"/>
      <c r="AB206" s="321"/>
      <c r="AC206" s="321"/>
      <c r="AD206" s="321"/>
    </row>
    <row r="207" spans="1:30" ht="13.5" customHeight="1">
      <c r="A207" s="321"/>
      <c r="B207" s="321"/>
      <c r="C207" s="321"/>
      <c r="D207" s="321"/>
      <c r="E207" s="321"/>
      <c r="F207" s="321"/>
      <c r="G207" s="321"/>
      <c r="H207" s="321"/>
      <c r="I207" s="321"/>
      <c r="J207" s="321"/>
      <c r="K207" s="321"/>
      <c r="L207" s="321"/>
      <c r="M207" s="321"/>
      <c r="N207" s="321"/>
      <c r="O207" s="321"/>
      <c r="P207" s="321"/>
      <c r="Q207" s="321"/>
      <c r="R207" s="482"/>
      <c r="S207" s="321"/>
      <c r="T207" s="321"/>
      <c r="U207" s="321"/>
      <c r="V207" s="321"/>
      <c r="W207" s="321"/>
      <c r="X207" s="321"/>
      <c r="Y207" s="321"/>
      <c r="Z207" s="321"/>
      <c r="AA207" s="321"/>
      <c r="AB207" s="321"/>
      <c r="AC207" s="321"/>
      <c r="AD207" s="321"/>
    </row>
    <row r="208" spans="1:30" ht="13.5" customHeight="1">
      <c r="A208" s="321"/>
      <c r="B208" s="321"/>
      <c r="C208" s="321"/>
      <c r="D208" s="321"/>
      <c r="E208" s="321"/>
      <c r="F208" s="321"/>
      <c r="G208" s="321"/>
      <c r="H208" s="321"/>
      <c r="I208" s="321"/>
      <c r="J208" s="321"/>
      <c r="K208" s="321"/>
      <c r="L208" s="321"/>
      <c r="M208" s="321"/>
      <c r="N208" s="321"/>
      <c r="O208" s="321"/>
      <c r="P208" s="321"/>
      <c r="Q208" s="321"/>
      <c r="R208" s="482"/>
      <c r="S208" s="321"/>
      <c r="T208" s="321"/>
      <c r="U208" s="321"/>
      <c r="V208" s="321"/>
      <c r="W208" s="321"/>
      <c r="X208" s="321"/>
      <c r="Y208" s="321"/>
      <c r="Z208" s="321"/>
      <c r="AA208" s="321"/>
      <c r="AB208" s="321"/>
      <c r="AC208" s="321"/>
      <c r="AD208" s="321"/>
    </row>
    <row r="209" spans="1:30" ht="13.5" customHeight="1">
      <c r="A209" s="321"/>
      <c r="B209" s="321"/>
      <c r="C209" s="321"/>
      <c r="D209" s="321"/>
      <c r="E209" s="321"/>
      <c r="F209" s="321"/>
      <c r="G209" s="321"/>
      <c r="H209" s="321"/>
      <c r="I209" s="321"/>
      <c r="J209" s="321"/>
      <c r="K209" s="321"/>
      <c r="L209" s="321"/>
      <c r="M209" s="321"/>
      <c r="N209" s="321"/>
      <c r="O209" s="321"/>
      <c r="P209" s="321"/>
      <c r="Q209" s="321"/>
      <c r="R209" s="482"/>
      <c r="S209" s="321"/>
      <c r="T209" s="321"/>
      <c r="U209" s="321"/>
      <c r="V209" s="321"/>
      <c r="W209" s="321"/>
      <c r="X209" s="321"/>
      <c r="Y209" s="321"/>
      <c r="Z209" s="321"/>
      <c r="AA209" s="321"/>
      <c r="AB209" s="321"/>
      <c r="AC209" s="321"/>
      <c r="AD209" s="321"/>
    </row>
    <row r="210" spans="1:30" ht="13.5" customHeight="1">
      <c r="A210" s="321"/>
      <c r="B210" s="321"/>
      <c r="C210" s="321"/>
      <c r="D210" s="321"/>
      <c r="E210" s="321"/>
      <c r="F210" s="321"/>
      <c r="G210" s="321"/>
      <c r="H210" s="321"/>
      <c r="I210" s="321"/>
      <c r="J210" s="321"/>
      <c r="K210" s="321"/>
      <c r="L210" s="321"/>
      <c r="M210" s="321"/>
      <c r="N210" s="321"/>
      <c r="O210" s="321"/>
      <c r="P210" s="321"/>
      <c r="Q210" s="321"/>
      <c r="R210" s="482"/>
      <c r="S210" s="321"/>
      <c r="T210" s="321"/>
      <c r="U210" s="321"/>
      <c r="V210" s="321"/>
      <c r="W210" s="321"/>
      <c r="X210" s="321"/>
      <c r="Y210" s="321"/>
      <c r="Z210" s="321"/>
      <c r="AA210" s="321"/>
      <c r="AB210" s="321"/>
      <c r="AC210" s="321"/>
      <c r="AD210" s="321"/>
    </row>
    <row r="211" spans="1:30" ht="13.5" customHeight="1">
      <c r="A211" s="321"/>
      <c r="B211" s="321"/>
      <c r="C211" s="321"/>
      <c r="D211" s="321"/>
      <c r="E211" s="321"/>
      <c r="F211" s="321"/>
      <c r="G211" s="321"/>
      <c r="H211" s="321"/>
      <c r="I211" s="321"/>
      <c r="J211" s="321"/>
      <c r="K211" s="321"/>
      <c r="L211" s="321"/>
      <c r="M211" s="321"/>
      <c r="N211" s="321"/>
      <c r="O211" s="321"/>
      <c r="P211" s="321"/>
      <c r="Q211" s="321"/>
      <c r="R211" s="482"/>
      <c r="S211" s="321"/>
      <c r="T211" s="321"/>
      <c r="U211" s="321"/>
      <c r="V211" s="321"/>
      <c r="W211" s="321"/>
      <c r="X211" s="321"/>
      <c r="Y211" s="321"/>
      <c r="Z211" s="321"/>
      <c r="AA211" s="321"/>
      <c r="AB211" s="321"/>
      <c r="AC211" s="321"/>
      <c r="AD211" s="321"/>
    </row>
    <row r="212" spans="1:30" ht="13.5" customHeight="1">
      <c r="A212" s="321"/>
      <c r="B212" s="321"/>
      <c r="C212" s="321"/>
      <c r="D212" s="321"/>
      <c r="E212" s="321"/>
      <c r="F212" s="321"/>
      <c r="G212" s="321"/>
      <c r="H212" s="321"/>
      <c r="I212" s="321"/>
      <c r="J212" s="321"/>
      <c r="K212" s="321"/>
      <c r="L212" s="321"/>
      <c r="M212" s="321"/>
      <c r="N212" s="321"/>
      <c r="O212" s="321"/>
      <c r="P212" s="321"/>
      <c r="Q212" s="321"/>
      <c r="R212" s="482"/>
      <c r="S212" s="321"/>
      <c r="T212" s="321"/>
      <c r="U212" s="321"/>
      <c r="V212" s="321"/>
      <c r="W212" s="321"/>
      <c r="X212" s="321"/>
      <c r="Y212" s="321"/>
      <c r="Z212" s="321"/>
      <c r="AA212" s="321"/>
      <c r="AB212" s="321"/>
      <c r="AC212" s="321"/>
      <c r="AD212" s="321"/>
    </row>
    <row r="213" spans="1:30" ht="13.5" customHeight="1">
      <c r="A213" s="321"/>
      <c r="B213" s="321"/>
      <c r="C213" s="321"/>
      <c r="D213" s="321"/>
      <c r="E213" s="321"/>
      <c r="F213" s="321"/>
      <c r="G213" s="321"/>
      <c r="H213" s="321"/>
      <c r="I213" s="321"/>
      <c r="J213" s="321"/>
      <c r="K213" s="321"/>
      <c r="L213" s="321"/>
      <c r="M213" s="321"/>
      <c r="N213" s="321"/>
      <c r="O213" s="321"/>
      <c r="P213" s="321"/>
      <c r="Q213" s="321"/>
      <c r="R213" s="482"/>
      <c r="S213" s="321"/>
      <c r="T213" s="321"/>
      <c r="U213" s="321"/>
      <c r="V213" s="321"/>
      <c r="W213" s="321"/>
      <c r="X213" s="321"/>
      <c r="Y213" s="321"/>
      <c r="Z213" s="321"/>
      <c r="AA213" s="321"/>
      <c r="AB213" s="321"/>
      <c r="AC213" s="321"/>
      <c r="AD213" s="321"/>
    </row>
    <row r="214" spans="1:30" ht="13.5" customHeight="1">
      <c r="A214" s="321"/>
      <c r="B214" s="321"/>
      <c r="C214" s="321"/>
      <c r="D214" s="321"/>
      <c r="E214" s="321"/>
      <c r="F214" s="321"/>
      <c r="G214" s="321"/>
      <c r="H214" s="321"/>
      <c r="I214" s="321"/>
      <c r="J214" s="321"/>
      <c r="K214" s="321"/>
      <c r="L214" s="321"/>
      <c r="M214" s="321"/>
      <c r="N214" s="321"/>
      <c r="O214" s="321"/>
      <c r="P214" s="321"/>
      <c r="Q214" s="321"/>
      <c r="R214" s="482"/>
      <c r="S214" s="321"/>
      <c r="T214" s="321"/>
      <c r="U214" s="321"/>
      <c r="V214" s="321"/>
      <c r="W214" s="321"/>
      <c r="X214" s="321"/>
      <c r="Y214" s="321"/>
      <c r="Z214" s="321"/>
      <c r="AA214" s="321"/>
      <c r="AB214" s="321"/>
      <c r="AC214" s="321"/>
      <c r="AD214" s="321"/>
    </row>
    <row r="215" spans="1:30" ht="13.5" customHeight="1">
      <c r="A215" s="321"/>
      <c r="B215" s="321"/>
      <c r="C215" s="321"/>
      <c r="D215" s="321"/>
      <c r="E215" s="321"/>
      <c r="F215" s="321"/>
      <c r="G215" s="321"/>
      <c r="H215" s="321"/>
      <c r="I215" s="321"/>
      <c r="J215" s="321"/>
      <c r="K215" s="321"/>
      <c r="L215" s="321"/>
      <c r="M215" s="321"/>
      <c r="N215" s="321"/>
      <c r="O215" s="321"/>
      <c r="P215" s="321"/>
      <c r="Q215" s="321"/>
      <c r="R215" s="482"/>
      <c r="S215" s="321"/>
      <c r="T215" s="321"/>
      <c r="U215" s="321"/>
      <c r="V215" s="321"/>
      <c r="W215" s="321"/>
      <c r="X215" s="321"/>
      <c r="Y215" s="321"/>
      <c r="Z215" s="321"/>
      <c r="AA215" s="321"/>
      <c r="AB215" s="321"/>
      <c r="AC215" s="321"/>
      <c r="AD215" s="321"/>
    </row>
    <row r="216" spans="1:30" ht="13.5" customHeight="1">
      <c r="A216" s="321"/>
      <c r="B216" s="321"/>
      <c r="C216" s="321"/>
      <c r="D216" s="321"/>
      <c r="E216" s="321"/>
      <c r="F216" s="321"/>
      <c r="G216" s="321"/>
      <c r="H216" s="321"/>
      <c r="I216" s="321"/>
      <c r="J216" s="321"/>
      <c r="K216" s="321"/>
      <c r="L216" s="321"/>
      <c r="M216" s="321"/>
      <c r="N216" s="321"/>
      <c r="O216" s="321"/>
      <c r="P216" s="321"/>
      <c r="Q216" s="321"/>
      <c r="R216" s="482"/>
      <c r="S216" s="321"/>
      <c r="T216" s="321"/>
      <c r="U216" s="321"/>
      <c r="V216" s="321"/>
      <c r="W216" s="321"/>
      <c r="X216" s="321"/>
      <c r="Y216" s="321"/>
      <c r="Z216" s="321"/>
      <c r="AA216" s="321"/>
      <c r="AB216" s="321"/>
      <c r="AC216" s="321"/>
      <c r="AD216" s="321"/>
    </row>
    <row r="217" spans="1:30" ht="13.5" customHeight="1">
      <c r="A217" s="321"/>
      <c r="B217" s="321"/>
      <c r="C217" s="321"/>
      <c r="D217" s="321"/>
      <c r="E217" s="321"/>
      <c r="F217" s="321"/>
      <c r="G217" s="321"/>
      <c r="H217" s="321"/>
      <c r="I217" s="321"/>
      <c r="J217" s="321"/>
      <c r="K217" s="321"/>
      <c r="L217" s="321"/>
      <c r="M217" s="321"/>
      <c r="N217" s="321"/>
      <c r="O217" s="321"/>
      <c r="P217" s="321"/>
      <c r="Q217" s="321"/>
      <c r="R217" s="482"/>
      <c r="S217" s="321"/>
      <c r="T217" s="321"/>
      <c r="U217" s="321"/>
      <c r="V217" s="321"/>
      <c r="W217" s="321"/>
      <c r="X217" s="321"/>
      <c r="Y217" s="321"/>
      <c r="Z217" s="321"/>
      <c r="AA217" s="321"/>
      <c r="AB217" s="321"/>
      <c r="AC217" s="321"/>
      <c r="AD217" s="321"/>
    </row>
    <row r="218" spans="1:30" ht="13.5" customHeight="1">
      <c r="A218" s="321"/>
      <c r="B218" s="321"/>
      <c r="C218" s="321"/>
      <c r="D218" s="321"/>
      <c r="E218" s="321"/>
      <c r="F218" s="321"/>
      <c r="G218" s="321"/>
      <c r="H218" s="321"/>
      <c r="I218" s="321"/>
      <c r="J218" s="321"/>
      <c r="K218" s="321"/>
      <c r="L218" s="321"/>
      <c r="M218" s="321"/>
      <c r="N218" s="321"/>
      <c r="O218" s="321"/>
      <c r="P218" s="321"/>
      <c r="Q218" s="321"/>
      <c r="R218" s="482"/>
      <c r="S218" s="321"/>
      <c r="T218" s="321"/>
      <c r="U218" s="321"/>
      <c r="V218" s="321"/>
      <c r="W218" s="321"/>
      <c r="X218" s="321"/>
      <c r="Y218" s="321"/>
      <c r="Z218" s="321"/>
      <c r="AA218" s="321"/>
      <c r="AB218" s="321"/>
      <c r="AC218" s="321"/>
      <c r="AD218" s="321"/>
    </row>
    <row r="219" spans="1:30" ht="13.5" customHeight="1">
      <c r="A219" s="321"/>
      <c r="B219" s="321"/>
      <c r="C219" s="321"/>
      <c r="D219" s="321"/>
      <c r="E219" s="321"/>
      <c r="F219" s="321"/>
      <c r="G219" s="321"/>
      <c r="H219" s="321"/>
      <c r="I219" s="321"/>
      <c r="J219" s="321"/>
      <c r="K219" s="321"/>
      <c r="L219" s="321"/>
      <c r="M219" s="321"/>
      <c r="N219" s="321"/>
      <c r="O219" s="321"/>
      <c r="P219" s="321"/>
      <c r="Q219" s="321"/>
      <c r="R219" s="482"/>
      <c r="S219" s="321"/>
      <c r="T219" s="321"/>
      <c r="U219" s="321"/>
      <c r="V219" s="321"/>
      <c r="W219" s="321"/>
      <c r="X219" s="321"/>
      <c r="Y219" s="321"/>
      <c r="Z219" s="321"/>
      <c r="AA219" s="321"/>
      <c r="AB219" s="321"/>
      <c r="AC219" s="321"/>
      <c r="AD219" s="321"/>
    </row>
    <row r="220" spans="1:30" ht="13.5" customHeight="1">
      <c r="A220" s="321"/>
      <c r="B220" s="321"/>
      <c r="C220" s="321"/>
      <c r="D220" s="321"/>
      <c r="E220" s="321"/>
      <c r="F220" s="321"/>
      <c r="G220" s="321"/>
      <c r="H220" s="321"/>
      <c r="I220" s="321"/>
      <c r="J220" s="321"/>
      <c r="K220" s="321"/>
      <c r="L220" s="321"/>
      <c r="M220" s="321"/>
      <c r="N220" s="321"/>
      <c r="O220" s="321"/>
      <c r="P220" s="321"/>
      <c r="Q220" s="321"/>
      <c r="R220" s="482"/>
      <c r="S220" s="321"/>
      <c r="T220" s="321"/>
      <c r="U220" s="321"/>
      <c r="V220" s="321"/>
      <c r="W220" s="321"/>
      <c r="X220" s="321"/>
      <c r="Y220" s="321"/>
      <c r="Z220" s="321"/>
      <c r="AA220" s="321"/>
      <c r="AB220" s="321"/>
      <c r="AC220" s="321"/>
      <c r="AD220" s="321"/>
    </row>
    <row r="221" spans="1:30" ht="13.5" customHeight="1">
      <c r="A221" s="321"/>
      <c r="B221" s="321"/>
      <c r="C221" s="321"/>
      <c r="D221" s="321"/>
      <c r="E221" s="321"/>
      <c r="F221" s="321"/>
      <c r="G221" s="321"/>
      <c r="H221" s="321"/>
      <c r="I221" s="321"/>
      <c r="J221" s="321"/>
      <c r="K221" s="321"/>
      <c r="L221" s="321"/>
      <c r="M221" s="321"/>
      <c r="N221" s="321"/>
      <c r="O221" s="321"/>
      <c r="P221" s="321"/>
      <c r="Q221" s="321"/>
      <c r="R221" s="482"/>
      <c r="S221" s="321"/>
      <c r="T221" s="321"/>
      <c r="U221" s="321"/>
      <c r="V221" s="321"/>
      <c r="W221" s="321"/>
      <c r="X221" s="321"/>
      <c r="Y221" s="321"/>
      <c r="Z221" s="321"/>
      <c r="AA221" s="321"/>
      <c r="AB221" s="321"/>
      <c r="AC221" s="321"/>
      <c r="AD221" s="321"/>
    </row>
    <row r="222" spans="1:30" ht="13.5" customHeight="1">
      <c r="A222" s="321"/>
      <c r="B222" s="321"/>
      <c r="C222" s="321"/>
      <c r="D222" s="321"/>
      <c r="E222" s="321"/>
      <c r="F222" s="321"/>
      <c r="G222" s="321"/>
      <c r="H222" s="321"/>
      <c r="I222" s="321"/>
      <c r="J222" s="321"/>
      <c r="K222" s="321"/>
      <c r="L222" s="321"/>
      <c r="M222" s="321"/>
      <c r="N222" s="321"/>
      <c r="O222" s="321"/>
      <c r="P222" s="321"/>
      <c r="Q222" s="321"/>
      <c r="R222" s="482"/>
      <c r="S222" s="321"/>
      <c r="T222" s="321"/>
      <c r="U222" s="321"/>
      <c r="V222" s="321"/>
      <c r="W222" s="321"/>
      <c r="X222" s="321"/>
      <c r="Y222" s="321"/>
      <c r="Z222" s="321"/>
      <c r="AA222" s="321"/>
      <c r="AB222" s="321"/>
      <c r="AC222" s="321"/>
      <c r="AD222" s="321"/>
    </row>
    <row r="223" spans="1:30" ht="13.5" customHeight="1">
      <c r="A223" s="321"/>
      <c r="B223" s="321"/>
      <c r="C223" s="321"/>
      <c r="D223" s="321"/>
      <c r="E223" s="321"/>
      <c r="F223" s="321"/>
      <c r="G223" s="321"/>
      <c r="H223" s="321"/>
      <c r="I223" s="321"/>
      <c r="J223" s="321"/>
      <c r="K223" s="321"/>
      <c r="L223" s="321"/>
      <c r="M223" s="321"/>
      <c r="N223" s="321"/>
      <c r="O223" s="321"/>
      <c r="P223" s="321"/>
      <c r="Q223" s="321"/>
      <c r="R223" s="482"/>
      <c r="S223" s="321"/>
      <c r="T223" s="321"/>
      <c r="U223" s="321"/>
      <c r="V223" s="321"/>
      <c r="W223" s="321"/>
      <c r="X223" s="321"/>
      <c r="Y223" s="321"/>
      <c r="Z223" s="321"/>
      <c r="AA223" s="321"/>
      <c r="AB223" s="321"/>
      <c r="AC223" s="321"/>
      <c r="AD223" s="321"/>
    </row>
    <row r="224" spans="1:30" ht="13.5" customHeight="1">
      <c r="A224" s="321"/>
      <c r="B224" s="321"/>
      <c r="C224" s="321"/>
      <c r="D224" s="321"/>
      <c r="E224" s="321"/>
      <c r="F224" s="321"/>
      <c r="G224" s="321"/>
      <c r="H224" s="321"/>
      <c r="I224" s="321"/>
      <c r="J224" s="321"/>
      <c r="K224" s="321"/>
      <c r="L224" s="321"/>
      <c r="M224" s="321"/>
      <c r="N224" s="321"/>
      <c r="O224" s="321"/>
      <c r="P224" s="321"/>
      <c r="Q224" s="321"/>
      <c r="R224" s="482"/>
      <c r="S224" s="321"/>
      <c r="T224" s="321"/>
      <c r="U224" s="321"/>
      <c r="V224" s="321"/>
      <c r="W224" s="321"/>
      <c r="X224" s="321"/>
      <c r="Y224" s="321"/>
      <c r="Z224" s="321"/>
      <c r="AA224" s="321"/>
      <c r="AB224" s="321"/>
      <c r="AC224" s="321"/>
      <c r="AD224" s="321"/>
    </row>
    <row r="225" spans="1:30" ht="13.5" customHeight="1">
      <c r="A225" s="321"/>
      <c r="B225" s="321"/>
      <c r="C225" s="321"/>
      <c r="D225" s="321"/>
      <c r="E225" s="321"/>
      <c r="F225" s="321"/>
      <c r="G225" s="321"/>
      <c r="H225" s="321"/>
      <c r="I225" s="321"/>
      <c r="J225" s="321"/>
      <c r="K225" s="321"/>
      <c r="L225" s="321"/>
      <c r="M225" s="321"/>
      <c r="N225" s="321"/>
      <c r="O225" s="321"/>
      <c r="P225" s="321"/>
      <c r="Q225" s="321"/>
      <c r="R225" s="482"/>
      <c r="S225" s="321"/>
      <c r="T225" s="321"/>
      <c r="U225" s="321"/>
      <c r="V225" s="321"/>
      <c r="W225" s="321"/>
      <c r="X225" s="321"/>
      <c r="Y225" s="321"/>
      <c r="Z225" s="321"/>
      <c r="AA225" s="321"/>
      <c r="AB225" s="321"/>
      <c r="AC225" s="321"/>
      <c r="AD225" s="321"/>
    </row>
    <row r="226" spans="1:30" ht="13.5" customHeight="1">
      <c r="A226" s="321"/>
      <c r="B226" s="321"/>
      <c r="C226" s="321"/>
      <c r="D226" s="321"/>
      <c r="E226" s="321"/>
      <c r="F226" s="321"/>
      <c r="G226" s="321"/>
      <c r="H226" s="321"/>
      <c r="I226" s="321"/>
      <c r="J226" s="321"/>
      <c r="K226" s="321"/>
      <c r="L226" s="321"/>
      <c r="M226" s="321"/>
      <c r="N226" s="321"/>
      <c r="O226" s="321"/>
      <c r="P226" s="321"/>
      <c r="Q226" s="321"/>
      <c r="R226" s="482"/>
      <c r="S226" s="321"/>
      <c r="T226" s="321"/>
      <c r="U226" s="321"/>
      <c r="V226" s="321"/>
      <c r="W226" s="321"/>
      <c r="X226" s="321"/>
      <c r="Y226" s="321"/>
      <c r="Z226" s="321"/>
      <c r="AA226" s="321"/>
      <c r="AB226" s="321"/>
      <c r="AC226" s="321"/>
      <c r="AD226" s="321"/>
    </row>
    <row r="227" spans="1:30" ht="13.5" customHeight="1">
      <c r="A227" s="321"/>
      <c r="B227" s="321"/>
      <c r="C227" s="321"/>
      <c r="D227" s="321"/>
      <c r="E227" s="321"/>
      <c r="F227" s="321"/>
      <c r="G227" s="321"/>
      <c r="H227" s="321"/>
      <c r="I227" s="321"/>
      <c r="J227" s="321"/>
      <c r="K227" s="321"/>
      <c r="L227" s="321"/>
      <c r="M227" s="321"/>
      <c r="N227" s="321"/>
      <c r="O227" s="321"/>
      <c r="P227" s="321"/>
      <c r="Q227" s="321"/>
      <c r="R227" s="482"/>
      <c r="S227" s="321"/>
      <c r="T227" s="321"/>
      <c r="U227" s="321"/>
      <c r="V227" s="321"/>
      <c r="W227" s="321"/>
      <c r="X227" s="321"/>
      <c r="Y227" s="321"/>
      <c r="Z227" s="321"/>
      <c r="AA227" s="321"/>
      <c r="AB227" s="321"/>
      <c r="AC227" s="321"/>
      <c r="AD227" s="321"/>
    </row>
    <row r="228" spans="1:30" ht="13.5" customHeight="1">
      <c r="A228" s="321"/>
      <c r="B228" s="321"/>
      <c r="C228" s="321"/>
      <c r="D228" s="321"/>
      <c r="E228" s="321"/>
      <c r="F228" s="321"/>
      <c r="G228" s="321"/>
      <c r="H228" s="321"/>
      <c r="I228" s="321"/>
      <c r="J228" s="321"/>
      <c r="K228" s="321"/>
      <c r="L228" s="321"/>
      <c r="M228" s="321"/>
      <c r="N228" s="321"/>
      <c r="O228" s="321"/>
      <c r="P228" s="321"/>
      <c r="Q228" s="321"/>
      <c r="R228" s="482"/>
      <c r="S228" s="321"/>
      <c r="T228" s="321"/>
      <c r="U228" s="321"/>
      <c r="V228" s="321"/>
      <c r="W228" s="321"/>
      <c r="X228" s="321"/>
      <c r="Y228" s="321"/>
      <c r="Z228" s="321"/>
      <c r="AA228" s="321"/>
      <c r="AB228" s="321"/>
      <c r="AC228" s="321"/>
      <c r="AD228" s="321"/>
    </row>
    <row r="229" spans="1:30" ht="13.5" customHeight="1">
      <c r="A229" s="321"/>
      <c r="B229" s="321"/>
      <c r="C229" s="321"/>
      <c r="D229" s="321"/>
      <c r="E229" s="321"/>
      <c r="F229" s="321"/>
      <c r="G229" s="321"/>
      <c r="H229" s="321"/>
      <c r="I229" s="321"/>
      <c r="J229" s="321"/>
      <c r="K229" s="321"/>
      <c r="L229" s="321"/>
      <c r="M229" s="321"/>
      <c r="N229" s="321"/>
      <c r="O229" s="321"/>
      <c r="P229" s="321"/>
      <c r="Q229" s="321"/>
      <c r="R229" s="482"/>
      <c r="S229" s="321"/>
      <c r="T229" s="321"/>
      <c r="U229" s="321"/>
      <c r="V229" s="321"/>
      <c r="W229" s="321"/>
      <c r="X229" s="321"/>
      <c r="Y229" s="321"/>
      <c r="Z229" s="321"/>
      <c r="AA229" s="321"/>
      <c r="AB229" s="321"/>
      <c r="AC229" s="321"/>
      <c r="AD229" s="321"/>
    </row>
    <row r="230" spans="1:30" ht="13.5" customHeight="1">
      <c r="A230" s="321"/>
      <c r="B230" s="321"/>
      <c r="C230" s="321"/>
      <c r="D230" s="321"/>
      <c r="E230" s="321"/>
      <c r="F230" s="321"/>
      <c r="G230" s="321"/>
      <c r="H230" s="321"/>
      <c r="I230" s="321"/>
      <c r="J230" s="321"/>
      <c r="K230" s="321"/>
      <c r="L230" s="321"/>
      <c r="M230" s="321"/>
      <c r="N230" s="321"/>
      <c r="O230" s="321"/>
      <c r="P230" s="321"/>
      <c r="Q230" s="321"/>
      <c r="R230" s="482"/>
      <c r="S230" s="321"/>
      <c r="T230" s="321"/>
      <c r="U230" s="321"/>
      <c r="V230" s="321"/>
      <c r="W230" s="321"/>
      <c r="X230" s="321"/>
      <c r="Y230" s="321"/>
      <c r="Z230" s="321"/>
      <c r="AA230" s="321"/>
      <c r="AB230" s="321"/>
      <c r="AC230" s="321"/>
      <c r="AD230" s="321"/>
    </row>
    <row r="231" spans="1:30" ht="13.5" customHeight="1">
      <c r="A231" s="321"/>
      <c r="B231" s="321"/>
      <c r="C231" s="321"/>
      <c r="D231" s="321"/>
      <c r="E231" s="321"/>
      <c r="F231" s="321"/>
      <c r="G231" s="321"/>
      <c r="H231" s="321"/>
      <c r="I231" s="321"/>
      <c r="J231" s="321"/>
      <c r="K231" s="321"/>
      <c r="L231" s="321"/>
      <c r="M231" s="321"/>
      <c r="N231" s="321"/>
      <c r="O231" s="321"/>
      <c r="P231" s="321"/>
      <c r="Q231" s="321"/>
      <c r="R231" s="482"/>
      <c r="S231" s="321"/>
      <c r="T231" s="321"/>
      <c r="U231" s="321"/>
      <c r="V231" s="321"/>
      <c r="W231" s="321"/>
      <c r="X231" s="321"/>
      <c r="Y231" s="321"/>
      <c r="Z231" s="321"/>
      <c r="AA231" s="321"/>
      <c r="AB231" s="321"/>
      <c r="AC231" s="321"/>
      <c r="AD231" s="321"/>
    </row>
    <row r="232" spans="1:30" ht="13.5" customHeight="1">
      <c r="A232" s="321"/>
      <c r="B232" s="321"/>
      <c r="C232" s="321"/>
      <c r="D232" s="321"/>
      <c r="E232" s="321"/>
      <c r="F232" s="321"/>
      <c r="G232" s="321"/>
      <c r="H232" s="321"/>
      <c r="I232" s="321"/>
      <c r="J232" s="321"/>
      <c r="K232" s="321"/>
      <c r="L232" s="321"/>
      <c r="M232" s="321"/>
      <c r="N232" s="321"/>
      <c r="O232" s="321"/>
      <c r="P232" s="321"/>
      <c r="Q232" s="321"/>
      <c r="R232" s="482"/>
      <c r="S232" s="321"/>
      <c r="T232" s="321"/>
      <c r="U232" s="321"/>
      <c r="V232" s="321"/>
      <c r="W232" s="321"/>
      <c r="X232" s="321"/>
      <c r="Y232" s="321"/>
      <c r="Z232" s="321"/>
      <c r="AA232" s="321"/>
      <c r="AB232" s="321"/>
      <c r="AC232" s="321"/>
      <c r="AD232" s="321"/>
    </row>
    <row r="233" spans="1:30" ht="13.5" customHeight="1">
      <c r="A233" s="321"/>
      <c r="B233" s="321"/>
      <c r="C233" s="321"/>
      <c r="D233" s="321"/>
      <c r="E233" s="321"/>
      <c r="F233" s="321"/>
      <c r="G233" s="321"/>
      <c r="H233" s="321"/>
      <c r="I233" s="321"/>
      <c r="J233" s="321"/>
      <c r="K233" s="321"/>
      <c r="L233" s="321"/>
      <c r="M233" s="321"/>
      <c r="N233" s="321"/>
      <c r="O233" s="321"/>
      <c r="P233" s="321"/>
      <c r="Q233" s="321"/>
      <c r="R233" s="482"/>
      <c r="S233" s="321"/>
      <c r="T233" s="321"/>
      <c r="U233" s="321"/>
      <c r="V233" s="321"/>
      <c r="W233" s="321"/>
      <c r="X233" s="321"/>
      <c r="Y233" s="321"/>
      <c r="Z233" s="321"/>
      <c r="AA233" s="321"/>
      <c r="AB233" s="321"/>
      <c r="AC233" s="321"/>
      <c r="AD233" s="321"/>
    </row>
    <row r="234" spans="1:30" ht="13.5" customHeight="1">
      <c r="A234" s="321"/>
      <c r="B234" s="321"/>
      <c r="C234" s="321"/>
      <c r="D234" s="321"/>
      <c r="E234" s="321"/>
      <c r="F234" s="321"/>
      <c r="G234" s="321"/>
      <c r="H234" s="321"/>
      <c r="I234" s="321"/>
      <c r="J234" s="321"/>
      <c r="K234" s="321"/>
      <c r="L234" s="321"/>
      <c r="M234" s="321"/>
      <c r="N234" s="321"/>
      <c r="O234" s="321"/>
      <c r="P234" s="321"/>
      <c r="Q234" s="321"/>
      <c r="R234" s="482"/>
      <c r="S234" s="321"/>
      <c r="T234" s="321"/>
      <c r="U234" s="321"/>
      <c r="V234" s="321"/>
      <c r="W234" s="321"/>
      <c r="X234" s="321"/>
      <c r="Y234" s="321"/>
      <c r="Z234" s="321"/>
      <c r="AA234" s="321"/>
      <c r="AB234" s="321"/>
      <c r="AC234" s="321"/>
      <c r="AD234" s="321"/>
    </row>
    <row r="235" spans="1:30" ht="13.5" customHeight="1">
      <c r="A235" s="321"/>
      <c r="B235" s="321"/>
      <c r="C235" s="321"/>
      <c r="D235" s="321"/>
      <c r="E235" s="321"/>
      <c r="F235" s="321"/>
      <c r="G235" s="321"/>
      <c r="H235" s="321"/>
      <c r="I235" s="321"/>
      <c r="J235" s="321"/>
      <c r="K235" s="321"/>
      <c r="L235" s="321"/>
      <c r="M235" s="321"/>
      <c r="N235" s="321"/>
      <c r="O235" s="321"/>
      <c r="P235" s="321"/>
      <c r="Q235" s="321"/>
      <c r="R235" s="482"/>
      <c r="S235" s="321"/>
      <c r="T235" s="321"/>
      <c r="U235" s="321"/>
      <c r="V235" s="321"/>
      <c r="W235" s="321"/>
      <c r="X235" s="321"/>
      <c r="Y235" s="321"/>
      <c r="Z235" s="321"/>
      <c r="AA235" s="321"/>
      <c r="AB235" s="321"/>
      <c r="AC235" s="321"/>
      <c r="AD235" s="321"/>
    </row>
    <row r="236" spans="1:30" ht="13.5" customHeight="1">
      <c r="A236" s="321"/>
      <c r="B236" s="321"/>
      <c r="C236" s="321"/>
      <c r="D236" s="321"/>
      <c r="E236" s="321"/>
      <c r="F236" s="321"/>
      <c r="G236" s="321"/>
      <c r="H236" s="321"/>
      <c r="I236" s="321"/>
      <c r="J236" s="321"/>
      <c r="K236" s="321"/>
      <c r="L236" s="321"/>
      <c r="M236" s="321"/>
      <c r="N236" s="321"/>
      <c r="O236" s="321"/>
      <c r="P236" s="321"/>
      <c r="Q236" s="321"/>
      <c r="R236" s="482"/>
      <c r="S236" s="321"/>
      <c r="T236" s="321"/>
      <c r="U236" s="321"/>
      <c r="V236" s="321"/>
      <c r="W236" s="321"/>
      <c r="X236" s="321"/>
      <c r="Y236" s="321"/>
      <c r="Z236" s="321"/>
      <c r="AA236" s="321"/>
      <c r="AB236" s="321"/>
      <c r="AC236" s="321"/>
      <c r="AD236" s="321"/>
    </row>
    <row r="237" spans="1:30" ht="13.5" customHeight="1">
      <c r="A237" s="321"/>
      <c r="B237" s="321"/>
      <c r="C237" s="321"/>
      <c r="D237" s="321"/>
      <c r="E237" s="321"/>
      <c r="F237" s="321"/>
      <c r="G237" s="321"/>
      <c r="H237" s="321"/>
      <c r="I237" s="321"/>
      <c r="J237" s="321"/>
      <c r="K237" s="321"/>
      <c r="L237" s="321"/>
      <c r="M237" s="321"/>
      <c r="N237" s="321"/>
      <c r="O237" s="321"/>
      <c r="P237" s="321"/>
      <c r="Q237" s="321"/>
      <c r="R237" s="482"/>
      <c r="S237" s="321"/>
      <c r="T237" s="321"/>
      <c r="U237" s="321"/>
      <c r="V237" s="321"/>
      <c r="W237" s="321"/>
      <c r="X237" s="321"/>
      <c r="Y237" s="321"/>
      <c r="Z237" s="321"/>
      <c r="AA237" s="321"/>
      <c r="AB237" s="321"/>
      <c r="AC237" s="321"/>
      <c r="AD237" s="321"/>
    </row>
    <row r="238" spans="1:30" ht="13.5" customHeight="1">
      <c r="A238" s="321"/>
      <c r="B238" s="321"/>
      <c r="C238" s="321"/>
      <c r="D238" s="321"/>
      <c r="E238" s="321"/>
      <c r="F238" s="321"/>
      <c r="G238" s="321"/>
      <c r="H238" s="321"/>
      <c r="I238" s="321"/>
      <c r="J238" s="321"/>
      <c r="K238" s="321"/>
      <c r="L238" s="321"/>
      <c r="M238" s="321"/>
      <c r="N238" s="321"/>
      <c r="O238" s="321"/>
      <c r="P238" s="321"/>
      <c r="Q238" s="321"/>
      <c r="R238" s="482"/>
      <c r="S238" s="321"/>
      <c r="T238" s="321"/>
      <c r="U238" s="321"/>
      <c r="V238" s="321"/>
      <c r="W238" s="321"/>
      <c r="X238" s="321"/>
      <c r="Y238" s="321"/>
      <c r="Z238" s="321"/>
      <c r="AA238" s="321"/>
      <c r="AB238" s="321"/>
      <c r="AC238" s="321"/>
      <c r="AD238" s="321"/>
    </row>
    <row r="239" spans="1:30" ht="13.5" customHeight="1">
      <c r="A239" s="321"/>
      <c r="B239" s="321"/>
      <c r="C239" s="321"/>
      <c r="D239" s="321"/>
      <c r="E239" s="321"/>
      <c r="F239" s="321"/>
      <c r="G239" s="321"/>
      <c r="H239" s="321"/>
      <c r="I239" s="321"/>
      <c r="J239" s="321"/>
      <c r="K239" s="321"/>
      <c r="L239" s="321"/>
      <c r="M239" s="321"/>
      <c r="N239" s="321"/>
      <c r="O239" s="321"/>
      <c r="P239" s="321"/>
      <c r="Q239" s="321"/>
      <c r="R239" s="482"/>
      <c r="S239" s="321"/>
      <c r="T239" s="321"/>
      <c r="U239" s="321"/>
      <c r="V239" s="321"/>
      <c r="W239" s="321"/>
      <c r="X239" s="321"/>
      <c r="Y239" s="321"/>
      <c r="Z239" s="321"/>
      <c r="AA239" s="321"/>
      <c r="AB239" s="321"/>
      <c r="AC239" s="321"/>
      <c r="AD239" s="321"/>
    </row>
    <row r="240" spans="1:30" ht="13.5" customHeight="1">
      <c r="A240" s="321"/>
      <c r="B240" s="321"/>
      <c r="C240" s="321"/>
      <c r="D240" s="321"/>
      <c r="E240" s="321"/>
      <c r="F240" s="321"/>
      <c r="G240" s="321"/>
      <c r="H240" s="321"/>
      <c r="I240" s="321"/>
      <c r="J240" s="321"/>
      <c r="K240" s="321"/>
      <c r="L240" s="321"/>
      <c r="M240" s="321"/>
      <c r="N240" s="321"/>
      <c r="O240" s="321"/>
      <c r="P240" s="321"/>
      <c r="Q240" s="321"/>
      <c r="R240" s="482"/>
      <c r="S240" s="321"/>
      <c r="T240" s="321"/>
      <c r="U240" s="321"/>
      <c r="V240" s="321"/>
      <c r="W240" s="321"/>
      <c r="X240" s="321"/>
      <c r="Y240" s="321"/>
      <c r="Z240" s="321"/>
      <c r="AA240" s="321"/>
      <c r="AB240" s="321"/>
      <c r="AC240" s="321"/>
      <c r="AD240" s="321"/>
    </row>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Z1000"/>
  <sheetViews>
    <sheetView showGridLines="0" workbookViewId="0"/>
  </sheetViews>
  <sheetFormatPr baseColWidth="10" defaultColWidth="14.3984375" defaultRowHeight="15" customHeight="1" outlineLevelRow="1"/>
  <cols>
    <col min="1" max="1" width="3.796875" customWidth="1"/>
    <col min="2" max="2" width="29.19921875" customWidth="1"/>
    <col min="3" max="3" width="97.796875" customWidth="1"/>
    <col min="4" max="4" width="29.3984375" customWidth="1"/>
    <col min="5" max="5" width="109" customWidth="1"/>
    <col min="6" max="6" width="113.59765625" customWidth="1"/>
    <col min="7" max="7" width="52.19921875" customWidth="1"/>
    <col min="8" max="26" width="10.796875" customWidth="1"/>
  </cols>
  <sheetData>
    <row r="1" spans="1:25">
      <c r="A1" s="1838" t="s">
        <v>2069</v>
      </c>
      <c r="B1" s="1413"/>
      <c r="C1" s="1413"/>
      <c r="D1" s="1413"/>
      <c r="E1" s="1251"/>
      <c r="F1" s="1251"/>
      <c r="G1" s="1251"/>
      <c r="H1" s="1251"/>
      <c r="I1" s="1251"/>
      <c r="J1" s="1251"/>
      <c r="K1" s="1251"/>
      <c r="L1" s="1251"/>
      <c r="M1" s="1251"/>
      <c r="N1" s="1251"/>
      <c r="O1" s="1251"/>
      <c r="P1" s="1251"/>
      <c r="Q1" s="1251"/>
      <c r="R1" s="1251"/>
      <c r="S1" s="1251"/>
      <c r="T1" s="1251"/>
      <c r="U1" s="1251"/>
      <c r="V1" s="1251"/>
      <c r="W1" s="1251"/>
      <c r="X1" s="1251"/>
      <c r="Y1" s="1251"/>
    </row>
    <row r="2" spans="1:25" outlineLevel="1">
      <c r="A2" s="1251"/>
      <c r="B2" s="1251"/>
      <c r="C2" s="1251"/>
      <c r="D2" s="1251"/>
      <c r="E2" s="1251"/>
      <c r="F2" s="1251"/>
      <c r="G2" s="1251"/>
      <c r="H2" s="1251"/>
      <c r="I2" s="1251"/>
      <c r="J2" s="1251"/>
      <c r="K2" s="1251"/>
      <c r="L2" s="1251"/>
      <c r="M2" s="1251"/>
      <c r="N2" s="1251"/>
      <c r="O2" s="1251"/>
      <c r="P2" s="1251"/>
      <c r="Q2" s="1251"/>
      <c r="R2" s="1251"/>
      <c r="S2" s="1251"/>
      <c r="T2" s="1251"/>
      <c r="U2" s="1251"/>
      <c r="V2" s="1251"/>
      <c r="W2" s="1251"/>
      <c r="X2" s="1251"/>
      <c r="Y2" s="1251"/>
    </row>
    <row r="3" spans="1:25" ht="15" customHeight="1" outlineLevel="1">
      <c r="A3" s="1251"/>
      <c r="B3" s="1843" t="s">
        <v>2070</v>
      </c>
      <c r="C3" s="1835"/>
      <c r="D3" s="1836"/>
      <c r="E3" s="1251"/>
      <c r="F3" s="1251"/>
      <c r="G3" s="1251"/>
      <c r="H3" s="1251"/>
      <c r="I3" s="1251"/>
      <c r="J3" s="1251"/>
      <c r="K3" s="1251"/>
      <c r="L3" s="1251"/>
      <c r="M3" s="1251"/>
      <c r="N3" s="1251"/>
      <c r="O3" s="1251"/>
      <c r="P3" s="1251"/>
      <c r="Q3" s="1251"/>
      <c r="R3" s="1251"/>
      <c r="S3" s="1251"/>
      <c r="T3" s="1251"/>
      <c r="U3" s="1251"/>
      <c r="V3" s="1251"/>
      <c r="W3" s="1251"/>
      <c r="X3" s="1251"/>
      <c r="Y3" s="1251"/>
    </row>
    <row r="4" spans="1:25" outlineLevel="1">
      <c r="A4" s="1251"/>
      <c r="B4" s="1252" t="s">
        <v>2071</v>
      </c>
      <c r="C4" s="1253" t="s">
        <v>2072</v>
      </c>
      <c r="D4" s="1254"/>
      <c r="E4" s="1251"/>
      <c r="F4" s="1251"/>
      <c r="G4" s="1251"/>
      <c r="H4" s="1251"/>
      <c r="I4" s="1251"/>
      <c r="J4" s="1251"/>
      <c r="K4" s="1251"/>
      <c r="L4" s="1251"/>
      <c r="M4" s="1251"/>
      <c r="N4" s="1251"/>
      <c r="O4" s="1251"/>
      <c r="P4" s="1251"/>
      <c r="Q4" s="1251"/>
      <c r="R4" s="1251"/>
      <c r="S4" s="1251"/>
      <c r="T4" s="1251"/>
      <c r="U4" s="1251"/>
      <c r="V4" s="1251"/>
      <c r="W4" s="1251"/>
      <c r="X4" s="1251"/>
      <c r="Y4" s="1251"/>
    </row>
    <row r="5" spans="1:25" outlineLevel="1">
      <c r="A5" s="1251"/>
      <c r="B5" s="1252" t="s">
        <v>2073</v>
      </c>
      <c r="C5" s="1255">
        <v>921200</v>
      </c>
      <c r="D5" s="1256"/>
      <c r="E5" s="1251"/>
      <c r="F5" s="1251"/>
      <c r="G5" s="1251"/>
      <c r="H5" s="1251"/>
      <c r="I5" s="1251"/>
      <c r="J5" s="1251"/>
      <c r="K5" s="1251"/>
      <c r="L5" s="1251"/>
      <c r="M5" s="1251"/>
      <c r="N5" s="1251"/>
      <c r="O5" s="1251"/>
      <c r="P5" s="1251"/>
      <c r="Q5" s="1251"/>
      <c r="R5" s="1251"/>
      <c r="S5" s="1251"/>
      <c r="T5" s="1251"/>
      <c r="U5" s="1251"/>
      <c r="V5" s="1251"/>
      <c r="W5" s="1251"/>
      <c r="X5" s="1251"/>
      <c r="Y5" s="1251"/>
    </row>
    <row r="6" spans="1:25" outlineLevel="1">
      <c r="A6" s="1251"/>
      <c r="B6" s="1252" t="s">
        <v>2074</v>
      </c>
      <c r="C6" s="1253">
        <v>1</v>
      </c>
      <c r="D6" s="1254"/>
      <c r="E6" s="1251"/>
      <c r="F6" s="1251"/>
      <c r="G6" s="1251"/>
      <c r="H6" s="1251"/>
      <c r="I6" s="1251"/>
      <c r="J6" s="1251"/>
      <c r="K6" s="1251"/>
      <c r="L6" s="1251"/>
      <c r="M6" s="1251"/>
      <c r="N6" s="1251"/>
      <c r="O6" s="1251"/>
      <c r="P6" s="1251"/>
      <c r="Q6" s="1251"/>
      <c r="R6" s="1251"/>
      <c r="S6" s="1251"/>
      <c r="T6" s="1251"/>
      <c r="U6" s="1251"/>
      <c r="V6" s="1251"/>
      <c r="W6" s="1251"/>
      <c r="X6" s="1251"/>
      <c r="Y6" s="1251"/>
    </row>
    <row r="7" spans="1:25" ht="40.5" customHeight="1" outlineLevel="1">
      <c r="A7" s="1251"/>
      <c r="B7" s="1252" t="s">
        <v>2075</v>
      </c>
      <c r="C7" s="1257" t="s">
        <v>2076</v>
      </c>
      <c r="D7" s="1256"/>
      <c r="E7" s="1251"/>
      <c r="F7" s="1251"/>
      <c r="G7" s="1251"/>
      <c r="H7" s="1251"/>
      <c r="I7" s="1251"/>
      <c r="J7" s="1251"/>
      <c r="K7" s="1251"/>
      <c r="L7" s="1251"/>
      <c r="M7" s="1251"/>
      <c r="N7" s="1251"/>
      <c r="O7" s="1251"/>
      <c r="P7" s="1251"/>
      <c r="Q7" s="1251"/>
      <c r="R7" s="1251"/>
      <c r="S7" s="1251"/>
      <c r="T7" s="1251"/>
      <c r="U7" s="1251"/>
      <c r="V7" s="1251"/>
      <c r="W7" s="1251"/>
      <c r="X7" s="1251"/>
      <c r="Y7" s="1251"/>
    </row>
    <row r="8" spans="1:25" ht="37.5" customHeight="1" outlineLevel="1">
      <c r="A8" s="1251"/>
      <c r="B8" s="1252" t="s">
        <v>2077</v>
      </c>
      <c r="C8" s="1258" t="s">
        <v>2078</v>
      </c>
      <c r="D8" s="1254" t="s">
        <v>2079</v>
      </c>
      <c r="E8" s="1251"/>
      <c r="F8" s="1251"/>
      <c r="G8" s="1251"/>
      <c r="H8" s="1251"/>
      <c r="I8" s="1251"/>
      <c r="J8" s="1251"/>
      <c r="K8" s="1251"/>
      <c r="L8" s="1251"/>
      <c r="M8" s="1251"/>
      <c r="N8" s="1251"/>
      <c r="O8" s="1251"/>
      <c r="P8" s="1251"/>
      <c r="Q8" s="1251"/>
      <c r="R8" s="1251"/>
      <c r="S8" s="1251"/>
      <c r="T8" s="1251"/>
      <c r="U8" s="1251"/>
      <c r="V8" s="1251"/>
      <c r="W8" s="1251"/>
      <c r="X8" s="1251"/>
      <c r="Y8" s="1251"/>
    </row>
    <row r="9" spans="1:25" outlineLevel="1">
      <c r="A9" s="1251"/>
      <c r="B9" s="1252"/>
      <c r="C9" s="1259" t="s">
        <v>2080</v>
      </c>
      <c r="D9" s="1256" t="s">
        <v>2081</v>
      </c>
      <c r="E9" s="1251"/>
      <c r="F9" s="1251"/>
      <c r="G9" s="1251"/>
      <c r="H9" s="1251"/>
      <c r="I9" s="1251"/>
      <c r="J9" s="1251"/>
      <c r="K9" s="1251"/>
      <c r="L9" s="1251"/>
      <c r="M9" s="1251"/>
      <c r="N9" s="1251"/>
      <c r="O9" s="1251"/>
      <c r="P9" s="1251"/>
      <c r="Q9" s="1251"/>
      <c r="R9" s="1251"/>
      <c r="S9" s="1251"/>
      <c r="T9" s="1251"/>
      <c r="U9" s="1251"/>
      <c r="V9" s="1251"/>
      <c r="W9" s="1251"/>
      <c r="X9" s="1251"/>
      <c r="Y9" s="1251"/>
    </row>
    <row r="10" spans="1:25" outlineLevel="1">
      <c r="A10" s="1251"/>
      <c r="B10" s="1252"/>
      <c r="C10" s="1260" t="s">
        <v>2082</v>
      </c>
      <c r="D10" s="1254" t="s">
        <v>2083</v>
      </c>
      <c r="E10" s="1251"/>
      <c r="F10" s="1251"/>
      <c r="G10" s="1251"/>
      <c r="H10" s="1251"/>
      <c r="I10" s="1251"/>
      <c r="J10" s="1251"/>
      <c r="K10" s="1251"/>
      <c r="L10" s="1251"/>
      <c r="M10" s="1251"/>
      <c r="N10" s="1251"/>
      <c r="O10" s="1251"/>
      <c r="P10" s="1251"/>
      <c r="Q10" s="1251"/>
      <c r="R10" s="1251"/>
      <c r="S10" s="1251"/>
      <c r="T10" s="1251"/>
      <c r="U10" s="1251"/>
      <c r="V10" s="1251"/>
      <c r="W10" s="1251"/>
      <c r="X10" s="1251"/>
      <c r="Y10" s="1251"/>
    </row>
    <row r="11" spans="1:25" outlineLevel="1">
      <c r="A11" s="1251"/>
      <c r="B11" s="1252" t="s">
        <v>2084</v>
      </c>
      <c r="C11" s="1255" t="s">
        <v>2085</v>
      </c>
      <c r="D11" s="1256"/>
      <c r="E11" s="1251"/>
      <c r="F11" s="1251"/>
      <c r="G11" s="1251"/>
      <c r="H11" s="1251"/>
      <c r="I11" s="1251"/>
      <c r="J11" s="1251"/>
      <c r="K11" s="1251"/>
      <c r="L11" s="1251"/>
      <c r="M11" s="1251"/>
      <c r="N11" s="1251"/>
      <c r="O11" s="1251"/>
      <c r="P11" s="1251"/>
      <c r="Q11" s="1251"/>
      <c r="R11" s="1251"/>
      <c r="S11" s="1251"/>
      <c r="T11" s="1251"/>
      <c r="U11" s="1251"/>
      <c r="V11" s="1251"/>
      <c r="W11" s="1251"/>
      <c r="X11" s="1251"/>
      <c r="Y11" s="1251"/>
    </row>
    <row r="12" spans="1:25" ht="26" outlineLevel="1">
      <c r="A12" s="1251"/>
      <c r="B12" s="1261" t="s">
        <v>2086</v>
      </c>
      <c r="C12" s="1262" t="s">
        <v>2087</v>
      </c>
      <c r="D12" s="1263"/>
      <c r="E12" s="1251"/>
      <c r="F12" s="1251"/>
      <c r="G12" s="1251"/>
      <c r="H12" s="1251"/>
      <c r="I12" s="1251"/>
      <c r="J12" s="1251"/>
      <c r="K12" s="1251"/>
      <c r="L12" s="1251"/>
      <c r="M12" s="1251"/>
      <c r="N12" s="1251"/>
      <c r="O12" s="1251"/>
      <c r="P12" s="1251"/>
      <c r="Q12" s="1251"/>
      <c r="R12" s="1251"/>
      <c r="S12" s="1251"/>
      <c r="T12" s="1251"/>
      <c r="U12" s="1251"/>
      <c r="V12" s="1251"/>
      <c r="W12" s="1251"/>
      <c r="X12" s="1251"/>
      <c r="Y12" s="1251"/>
    </row>
    <row r="13" spans="1:25">
      <c r="A13" s="1251"/>
      <c r="B13" s="1251"/>
      <c r="C13" s="1251"/>
      <c r="D13" s="1251"/>
      <c r="E13" s="1251"/>
      <c r="F13" s="1251"/>
      <c r="G13" s="1251"/>
      <c r="H13" s="1251"/>
      <c r="I13" s="1251"/>
      <c r="J13" s="1251"/>
      <c r="K13" s="1251"/>
      <c r="L13" s="1251"/>
      <c r="M13" s="1251"/>
      <c r="N13" s="1251"/>
      <c r="O13" s="1251"/>
      <c r="P13" s="1251"/>
      <c r="Q13" s="1251"/>
      <c r="R13" s="1251"/>
      <c r="S13" s="1251"/>
      <c r="T13" s="1251"/>
      <c r="U13" s="1251"/>
      <c r="V13" s="1251"/>
      <c r="W13" s="1251"/>
      <c r="X13" s="1251"/>
      <c r="Y13" s="1251"/>
    </row>
    <row r="14" spans="1:25">
      <c r="A14" s="1838" t="s">
        <v>2069</v>
      </c>
      <c r="B14" s="1413"/>
      <c r="C14" s="1413"/>
      <c r="D14" s="1413"/>
      <c r="E14" s="1251"/>
      <c r="F14" s="1251"/>
      <c r="G14" s="1251"/>
      <c r="H14" s="1251"/>
      <c r="I14" s="1251"/>
      <c r="J14" s="1251"/>
      <c r="K14" s="1251"/>
      <c r="L14" s="1251"/>
      <c r="M14" s="1251"/>
      <c r="N14" s="1251"/>
      <c r="O14" s="1251"/>
      <c r="P14" s="1251"/>
      <c r="Q14" s="1251"/>
      <c r="R14" s="1251"/>
      <c r="S14" s="1251"/>
      <c r="T14" s="1251"/>
      <c r="U14" s="1251"/>
      <c r="V14" s="1251"/>
      <c r="W14" s="1251"/>
      <c r="X14" s="1251"/>
      <c r="Y14" s="1251"/>
    </row>
    <row r="15" spans="1:25" outlineLevel="1">
      <c r="A15" s="1251"/>
      <c r="B15" s="1251"/>
      <c r="C15" s="1251"/>
      <c r="D15" s="1251"/>
      <c r="E15" s="1251"/>
      <c r="F15" s="1251"/>
      <c r="G15" s="1251"/>
      <c r="H15" s="1251"/>
      <c r="I15" s="1251"/>
      <c r="J15" s="1251"/>
      <c r="K15" s="1251"/>
      <c r="L15" s="1251"/>
      <c r="M15" s="1251"/>
      <c r="N15" s="1251"/>
      <c r="O15" s="1251"/>
      <c r="P15" s="1251"/>
      <c r="Q15" s="1251"/>
      <c r="R15" s="1251"/>
      <c r="S15" s="1251"/>
      <c r="T15" s="1251"/>
      <c r="U15" s="1251"/>
      <c r="V15" s="1251"/>
      <c r="W15" s="1251"/>
      <c r="X15" s="1251"/>
      <c r="Y15" s="1251"/>
    </row>
    <row r="16" spans="1:25" outlineLevel="1">
      <c r="A16" s="1251"/>
      <c r="B16" s="1843" t="s">
        <v>2088</v>
      </c>
      <c r="C16" s="1836"/>
      <c r="D16" s="1251"/>
      <c r="E16" s="1251"/>
      <c r="F16" s="1251"/>
      <c r="G16" s="1251"/>
      <c r="H16" s="1251"/>
      <c r="I16" s="1251"/>
      <c r="J16" s="1251"/>
      <c r="K16" s="1251"/>
      <c r="L16" s="1251"/>
      <c r="M16" s="1251"/>
      <c r="N16" s="1251"/>
      <c r="O16" s="1251"/>
      <c r="P16" s="1251"/>
      <c r="Q16" s="1251"/>
      <c r="R16" s="1251"/>
      <c r="S16" s="1251"/>
      <c r="T16" s="1251"/>
      <c r="U16" s="1251"/>
      <c r="V16" s="1251"/>
      <c r="W16" s="1251"/>
      <c r="X16" s="1251"/>
      <c r="Y16" s="1251"/>
    </row>
    <row r="17" spans="1:25" ht="32" outlineLevel="1">
      <c r="A17" s="1251"/>
      <c r="B17" s="1264" t="s">
        <v>2089</v>
      </c>
      <c r="C17" s="1265" t="s">
        <v>2090</v>
      </c>
      <c r="D17" s="1251"/>
      <c r="E17" s="1251"/>
      <c r="F17" s="1251"/>
      <c r="G17" s="1251"/>
      <c r="H17" s="1251"/>
      <c r="I17" s="1251"/>
      <c r="J17" s="1251"/>
      <c r="K17" s="1251"/>
      <c r="L17" s="1251"/>
      <c r="M17" s="1251"/>
      <c r="N17" s="1251"/>
      <c r="O17" s="1251"/>
      <c r="P17" s="1251"/>
      <c r="Q17" s="1251"/>
      <c r="R17" s="1251"/>
      <c r="S17" s="1251"/>
      <c r="T17" s="1251"/>
      <c r="U17" s="1251"/>
      <c r="V17" s="1251"/>
      <c r="W17" s="1251"/>
      <c r="X17" s="1251"/>
      <c r="Y17" s="1251"/>
    </row>
    <row r="18" spans="1:25" outlineLevel="1">
      <c r="A18" s="1251"/>
      <c r="B18" s="1266" t="s">
        <v>2091</v>
      </c>
      <c r="C18" s="1267" t="s">
        <v>2092</v>
      </c>
      <c r="D18" s="1251"/>
      <c r="E18" s="1251"/>
      <c r="F18" s="1251"/>
      <c r="G18" s="1251"/>
      <c r="H18" s="1251"/>
      <c r="I18" s="1251"/>
      <c r="J18" s="1251"/>
      <c r="K18" s="1251"/>
      <c r="L18" s="1251"/>
      <c r="M18" s="1251"/>
      <c r="N18" s="1251"/>
      <c r="O18" s="1251"/>
      <c r="P18" s="1251"/>
      <c r="Q18" s="1251"/>
      <c r="R18" s="1251"/>
      <c r="S18" s="1251"/>
      <c r="T18" s="1251"/>
      <c r="U18" s="1251"/>
      <c r="V18" s="1251"/>
      <c r="W18" s="1251"/>
      <c r="X18" s="1251"/>
      <c r="Y18" s="1251"/>
    </row>
    <row r="19" spans="1:25" outlineLevel="1">
      <c r="A19" s="1251"/>
      <c r="B19" s="1251"/>
      <c r="C19" s="1251"/>
      <c r="D19" s="1251"/>
      <c r="E19" s="1251"/>
      <c r="F19" s="1251"/>
      <c r="G19" s="1251"/>
      <c r="H19" s="1251"/>
      <c r="I19" s="1251"/>
      <c r="J19" s="1251"/>
      <c r="K19" s="1251"/>
      <c r="L19" s="1251"/>
      <c r="M19" s="1251"/>
      <c r="N19" s="1251"/>
      <c r="O19" s="1251"/>
      <c r="P19" s="1251"/>
      <c r="Q19" s="1251"/>
      <c r="R19" s="1251"/>
      <c r="S19" s="1251"/>
      <c r="T19" s="1251"/>
      <c r="U19" s="1251"/>
      <c r="V19" s="1251"/>
      <c r="W19" s="1251"/>
      <c r="X19" s="1251"/>
      <c r="Y19" s="1251"/>
    </row>
    <row r="20" spans="1:25" outlineLevel="1">
      <c r="A20" s="1251"/>
      <c r="B20" s="1251"/>
      <c r="C20" s="1251"/>
      <c r="D20" s="1251"/>
      <c r="E20" s="1251"/>
      <c r="F20" s="1251"/>
      <c r="G20" s="1251"/>
      <c r="H20" s="1251"/>
      <c r="I20" s="1251"/>
      <c r="J20" s="1251"/>
      <c r="K20" s="1251"/>
      <c r="L20" s="1251"/>
      <c r="M20" s="1251"/>
      <c r="N20" s="1251"/>
      <c r="O20" s="1251"/>
      <c r="P20" s="1251"/>
      <c r="Q20" s="1251"/>
      <c r="R20" s="1251"/>
      <c r="S20" s="1251"/>
      <c r="T20" s="1251"/>
      <c r="U20" s="1251"/>
      <c r="V20" s="1251"/>
      <c r="W20" s="1251"/>
      <c r="X20" s="1251"/>
      <c r="Y20" s="1251"/>
    </row>
    <row r="21" spans="1:25" ht="15.75" customHeight="1" outlineLevel="1">
      <c r="A21" s="1251"/>
      <c r="B21" s="1843" t="s">
        <v>2093</v>
      </c>
      <c r="C21" s="1836"/>
      <c r="D21" s="1251"/>
      <c r="E21" s="1251"/>
      <c r="F21" s="1251"/>
      <c r="G21" s="1251"/>
      <c r="H21" s="1251"/>
      <c r="I21" s="1251"/>
      <c r="J21" s="1251"/>
      <c r="K21" s="1251"/>
      <c r="L21" s="1251"/>
      <c r="M21" s="1251"/>
      <c r="N21" s="1251"/>
      <c r="O21" s="1251"/>
      <c r="P21" s="1251"/>
      <c r="Q21" s="1251"/>
      <c r="R21" s="1251"/>
      <c r="S21" s="1251"/>
      <c r="T21" s="1251"/>
      <c r="U21" s="1251"/>
      <c r="V21" s="1251"/>
      <c r="W21" s="1251"/>
      <c r="X21" s="1251"/>
      <c r="Y21" s="1251"/>
    </row>
    <row r="22" spans="1:25" ht="15.75" customHeight="1" outlineLevel="1">
      <c r="A22" s="1251"/>
      <c r="B22" s="1264" t="s">
        <v>2089</v>
      </c>
      <c r="C22" s="1265" t="s">
        <v>2090</v>
      </c>
      <c r="D22" s="1251"/>
      <c r="E22" s="1251"/>
      <c r="F22" s="1251"/>
      <c r="G22" s="1251"/>
      <c r="H22" s="1251"/>
      <c r="I22" s="1251"/>
      <c r="J22" s="1251"/>
      <c r="K22" s="1251"/>
      <c r="L22" s="1251"/>
      <c r="M22" s="1251"/>
      <c r="N22" s="1251"/>
      <c r="O22" s="1251"/>
      <c r="P22" s="1251"/>
      <c r="Q22" s="1251"/>
      <c r="R22" s="1251"/>
      <c r="S22" s="1251"/>
      <c r="T22" s="1251"/>
      <c r="U22" s="1251"/>
      <c r="V22" s="1251"/>
      <c r="W22" s="1251"/>
      <c r="X22" s="1251"/>
      <c r="Y22" s="1251"/>
    </row>
    <row r="23" spans="1:25" ht="15.75" customHeight="1" outlineLevel="1">
      <c r="A23" s="1251"/>
      <c r="B23" s="1266" t="s">
        <v>2091</v>
      </c>
      <c r="C23" s="1268" t="s">
        <v>2092</v>
      </c>
      <c r="D23" s="1251"/>
      <c r="E23" s="1251"/>
      <c r="F23" s="1251"/>
      <c r="G23" s="1251"/>
      <c r="H23" s="1251"/>
      <c r="I23" s="1251"/>
      <c r="J23" s="1251"/>
      <c r="K23" s="1251"/>
      <c r="L23" s="1251"/>
      <c r="M23" s="1251"/>
      <c r="N23" s="1251"/>
      <c r="O23" s="1251"/>
      <c r="P23" s="1251"/>
      <c r="Q23" s="1251"/>
      <c r="R23" s="1251"/>
      <c r="S23" s="1251"/>
      <c r="T23" s="1251"/>
      <c r="U23" s="1251"/>
      <c r="V23" s="1251"/>
      <c r="W23" s="1251"/>
      <c r="X23" s="1251"/>
      <c r="Y23" s="1251"/>
    </row>
    <row r="24" spans="1:25" ht="15.75" customHeight="1" outlineLevel="1">
      <c r="A24" s="1251"/>
      <c r="B24" s="1251"/>
      <c r="C24" s="1251"/>
      <c r="D24" s="1251"/>
      <c r="E24" s="1251"/>
      <c r="F24" s="1251"/>
      <c r="G24" s="1251"/>
      <c r="H24" s="1251"/>
      <c r="I24" s="1251"/>
      <c r="J24" s="1251"/>
      <c r="K24" s="1251"/>
      <c r="L24" s="1251"/>
      <c r="M24" s="1251"/>
      <c r="N24" s="1251"/>
      <c r="O24" s="1251"/>
      <c r="P24" s="1251"/>
      <c r="Q24" s="1251"/>
      <c r="R24" s="1251"/>
      <c r="S24" s="1251"/>
      <c r="T24" s="1251"/>
      <c r="U24" s="1251"/>
      <c r="V24" s="1251"/>
      <c r="W24" s="1251"/>
      <c r="X24" s="1251"/>
      <c r="Y24" s="1251"/>
    </row>
    <row r="25" spans="1:25" ht="15.75" customHeight="1" outlineLevel="1">
      <c r="A25" s="1251"/>
      <c r="B25" s="1251"/>
      <c r="C25" s="1251"/>
      <c r="D25" s="1251"/>
      <c r="E25" s="1251"/>
      <c r="F25" s="1251"/>
      <c r="G25" s="1251"/>
      <c r="H25" s="1251"/>
      <c r="I25" s="1251"/>
      <c r="J25" s="1251"/>
      <c r="K25" s="1251"/>
      <c r="L25" s="1251"/>
      <c r="M25" s="1251"/>
      <c r="N25" s="1251"/>
      <c r="O25" s="1251"/>
      <c r="P25" s="1251"/>
      <c r="Q25" s="1251"/>
      <c r="R25" s="1251"/>
      <c r="S25" s="1251"/>
      <c r="T25" s="1251"/>
      <c r="U25" s="1251"/>
      <c r="V25" s="1251"/>
      <c r="W25" s="1251"/>
      <c r="X25" s="1251"/>
      <c r="Y25" s="1251"/>
    </row>
    <row r="26" spans="1:25" ht="15.75" customHeight="1" outlineLevel="1">
      <c r="A26" s="1251"/>
      <c r="B26" s="1843" t="s">
        <v>2094</v>
      </c>
      <c r="C26" s="1835"/>
      <c r="D26" s="1835"/>
      <c r="E26" s="1836"/>
      <c r="F26" s="1251"/>
      <c r="G26" s="1251"/>
      <c r="H26" s="1251"/>
      <c r="I26" s="1251"/>
      <c r="J26" s="1251"/>
      <c r="K26" s="1251"/>
      <c r="L26" s="1251"/>
      <c r="M26" s="1251"/>
      <c r="N26" s="1251"/>
      <c r="O26" s="1251"/>
      <c r="P26" s="1251"/>
      <c r="Q26" s="1251"/>
      <c r="R26" s="1251"/>
      <c r="S26" s="1251"/>
      <c r="T26" s="1251"/>
      <c r="U26" s="1251"/>
      <c r="V26" s="1251"/>
      <c r="W26" s="1251"/>
      <c r="X26" s="1251"/>
      <c r="Y26" s="1251"/>
    </row>
    <row r="27" spans="1:25" ht="15.75" customHeight="1" outlineLevel="1">
      <c r="A27" s="1251"/>
      <c r="B27" s="1264" t="s">
        <v>2089</v>
      </c>
      <c r="C27" s="1269" t="s">
        <v>2090</v>
      </c>
      <c r="D27" s="1270" t="s">
        <v>2095</v>
      </c>
      <c r="E27" s="1265" t="s">
        <v>2096</v>
      </c>
      <c r="F27" s="1251"/>
      <c r="G27" s="1251"/>
      <c r="H27" s="1251"/>
      <c r="I27" s="1251"/>
      <c r="J27" s="1251"/>
      <c r="K27" s="1251"/>
      <c r="L27" s="1251"/>
      <c r="M27" s="1251"/>
      <c r="N27" s="1251"/>
      <c r="O27" s="1251"/>
      <c r="P27" s="1251"/>
      <c r="Q27" s="1251"/>
      <c r="R27" s="1251"/>
      <c r="S27" s="1251"/>
      <c r="T27" s="1251"/>
      <c r="U27" s="1251"/>
      <c r="V27" s="1251"/>
      <c r="W27" s="1251"/>
      <c r="X27" s="1251"/>
      <c r="Y27" s="1251"/>
    </row>
    <row r="28" spans="1:25" ht="40.5" customHeight="1" outlineLevel="1">
      <c r="A28" s="1251"/>
      <c r="B28" s="1271" t="s">
        <v>2091</v>
      </c>
      <c r="C28" s="1272" t="s">
        <v>2092</v>
      </c>
      <c r="D28" s="1253" t="s">
        <v>2097</v>
      </c>
      <c r="E28" s="1273" t="s">
        <v>2098</v>
      </c>
      <c r="F28" s="1251"/>
      <c r="G28" s="1251"/>
      <c r="H28" s="1251"/>
      <c r="I28" s="1251"/>
      <c r="J28" s="1251"/>
      <c r="K28" s="1251"/>
      <c r="L28" s="1251"/>
      <c r="M28" s="1251"/>
      <c r="N28" s="1251"/>
      <c r="O28" s="1251"/>
      <c r="P28" s="1251"/>
      <c r="Q28" s="1251"/>
      <c r="R28" s="1251"/>
      <c r="S28" s="1251"/>
      <c r="T28" s="1251"/>
      <c r="U28" s="1251"/>
      <c r="V28" s="1251"/>
      <c r="W28" s="1251"/>
      <c r="X28" s="1251"/>
      <c r="Y28" s="1251"/>
    </row>
    <row r="29" spans="1:25" ht="15.75" customHeight="1" outlineLevel="1">
      <c r="A29" s="1251"/>
      <c r="B29" s="1274" t="s">
        <v>2091</v>
      </c>
      <c r="C29" s="1275" t="s">
        <v>2092</v>
      </c>
      <c r="D29" s="1255" t="s">
        <v>2099</v>
      </c>
      <c r="E29" s="1276" t="s">
        <v>2100</v>
      </c>
      <c r="F29" s="1251"/>
      <c r="G29" s="1251"/>
      <c r="H29" s="1251"/>
      <c r="I29" s="1251"/>
      <c r="J29" s="1251"/>
      <c r="K29" s="1251"/>
      <c r="L29" s="1251"/>
      <c r="M29" s="1251"/>
      <c r="N29" s="1251"/>
      <c r="O29" s="1251"/>
      <c r="P29" s="1251"/>
      <c r="Q29" s="1251"/>
      <c r="R29" s="1251"/>
      <c r="S29" s="1251"/>
      <c r="T29" s="1251"/>
      <c r="U29" s="1251"/>
      <c r="V29" s="1251"/>
      <c r="W29" s="1251"/>
      <c r="X29" s="1251"/>
      <c r="Y29" s="1251"/>
    </row>
    <row r="30" spans="1:25" ht="15.75" customHeight="1" outlineLevel="1">
      <c r="A30" s="1251"/>
      <c r="B30" s="1271" t="s">
        <v>2091</v>
      </c>
      <c r="C30" s="1272" t="s">
        <v>2092</v>
      </c>
      <c r="D30" s="1253" t="s">
        <v>2101</v>
      </c>
      <c r="E30" s="1273" t="s">
        <v>2102</v>
      </c>
      <c r="F30" s="1251"/>
      <c r="G30" s="1251"/>
      <c r="H30" s="1251"/>
      <c r="I30" s="1251"/>
      <c r="J30" s="1251"/>
      <c r="K30" s="1251"/>
      <c r="L30" s="1251"/>
      <c r="M30" s="1251"/>
      <c r="N30" s="1251"/>
      <c r="O30" s="1251"/>
      <c r="P30" s="1251"/>
      <c r="Q30" s="1251"/>
      <c r="R30" s="1251"/>
      <c r="S30" s="1251"/>
      <c r="T30" s="1251"/>
      <c r="U30" s="1251"/>
      <c r="V30" s="1251"/>
      <c r="W30" s="1251"/>
      <c r="X30" s="1251"/>
      <c r="Y30" s="1251"/>
    </row>
    <row r="31" spans="1:25" ht="15.75" customHeight="1" outlineLevel="1">
      <c r="A31" s="1251"/>
      <c r="B31" s="1274" t="s">
        <v>2091</v>
      </c>
      <c r="C31" s="1275" t="s">
        <v>2092</v>
      </c>
      <c r="D31" s="1255" t="s">
        <v>2103</v>
      </c>
      <c r="E31" s="1276" t="s">
        <v>2104</v>
      </c>
      <c r="F31" s="1251"/>
      <c r="G31" s="1251"/>
      <c r="H31" s="1251"/>
      <c r="I31" s="1251"/>
      <c r="J31" s="1251"/>
      <c r="K31" s="1251"/>
      <c r="L31" s="1251"/>
      <c r="M31" s="1251"/>
      <c r="N31" s="1251"/>
      <c r="O31" s="1251"/>
      <c r="P31" s="1251"/>
      <c r="Q31" s="1251"/>
      <c r="R31" s="1251"/>
      <c r="S31" s="1251"/>
      <c r="T31" s="1251"/>
      <c r="U31" s="1251"/>
      <c r="V31" s="1251"/>
      <c r="W31" s="1251"/>
      <c r="X31" s="1251"/>
      <c r="Y31" s="1251"/>
    </row>
    <row r="32" spans="1:25" ht="15.75" customHeight="1" outlineLevel="1">
      <c r="A32" s="1251"/>
      <c r="B32" s="1271" t="s">
        <v>2091</v>
      </c>
      <c r="C32" s="1272" t="s">
        <v>2092</v>
      </c>
      <c r="D32" s="1253" t="s">
        <v>2105</v>
      </c>
      <c r="E32" s="1273" t="s">
        <v>2106</v>
      </c>
      <c r="F32" s="1251"/>
      <c r="G32" s="1251"/>
      <c r="H32" s="1251"/>
      <c r="I32" s="1251"/>
      <c r="J32" s="1251"/>
      <c r="K32" s="1251"/>
      <c r="L32" s="1251"/>
      <c r="M32" s="1251"/>
      <c r="N32" s="1251"/>
      <c r="O32" s="1251"/>
      <c r="P32" s="1251"/>
      <c r="Q32" s="1251"/>
      <c r="R32" s="1251"/>
      <c r="S32" s="1251"/>
      <c r="T32" s="1251"/>
      <c r="U32" s="1251"/>
      <c r="V32" s="1251"/>
      <c r="W32" s="1251"/>
      <c r="X32" s="1251"/>
      <c r="Y32" s="1251"/>
    </row>
    <row r="33" spans="1:26" ht="15.75" customHeight="1" outlineLevel="1">
      <c r="A33" s="1251"/>
      <c r="B33" s="1274" t="s">
        <v>2091</v>
      </c>
      <c r="C33" s="1275" t="s">
        <v>2092</v>
      </c>
      <c r="D33" s="1255" t="s">
        <v>2107</v>
      </c>
      <c r="E33" s="1276" t="s">
        <v>2108</v>
      </c>
      <c r="F33" s="1251"/>
      <c r="G33" s="1251"/>
      <c r="H33" s="1251"/>
      <c r="I33" s="1251"/>
      <c r="J33" s="1251"/>
      <c r="K33" s="1251"/>
      <c r="L33" s="1251"/>
      <c r="M33" s="1251"/>
      <c r="N33" s="1251"/>
      <c r="O33" s="1251"/>
      <c r="P33" s="1251"/>
      <c r="Q33" s="1251"/>
      <c r="R33" s="1251"/>
      <c r="S33" s="1251"/>
      <c r="T33" s="1251"/>
      <c r="U33" s="1251"/>
      <c r="V33" s="1251"/>
      <c r="W33" s="1251"/>
      <c r="X33" s="1251"/>
      <c r="Y33" s="1251"/>
    </row>
    <row r="34" spans="1:26" ht="15.75" customHeight="1" outlineLevel="1">
      <c r="A34" s="1251"/>
      <c r="B34" s="1271" t="s">
        <v>2091</v>
      </c>
      <c r="C34" s="1272" t="s">
        <v>2092</v>
      </c>
      <c r="D34" s="1253" t="s">
        <v>2109</v>
      </c>
      <c r="E34" s="1273" t="s">
        <v>2110</v>
      </c>
      <c r="F34" s="1251"/>
      <c r="G34" s="1251"/>
      <c r="H34" s="1251"/>
      <c r="I34" s="1251"/>
      <c r="J34" s="1251"/>
      <c r="K34" s="1251"/>
      <c r="L34" s="1251"/>
      <c r="M34" s="1251"/>
      <c r="N34" s="1251"/>
      <c r="O34" s="1251"/>
      <c r="P34" s="1251"/>
      <c r="Q34" s="1251"/>
      <c r="R34" s="1251"/>
      <c r="S34" s="1251"/>
      <c r="T34" s="1251"/>
      <c r="U34" s="1251"/>
      <c r="V34" s="1251"/>
      <c r="W34" s="1251"/>
      <c r="X34" s="1251"/>
      <c r="Y34" s="1251"/>
    </row>
    <row r="35" spans="1:26" ht="15.75" customHeight="1" outlineLevel="1">
      <c r="A35" s="1251"/>
      <c r="B35" s="1274" t="s">
        <v>2091</v>
      </c>
      <c r="C35" s="1275" t="s">
        <v>2092</v>
      </c>
      <c r="D35" s="1255" t="s">
        <v>2111</v>
      </c>
      <c r="E35" s="1276" t="s">
        <v>2112</v>
      </c>
      <c r="F35" s="1251"/>
      <c r="G35" s="1251"/>
      <c r="H35" s="1251"/>
      <c r="I35" s="1251"/>
      <c r="J35" s="1251"/>
      <c r="K35" s="1251"/>
      <c r="L35" s="1251"/>
      <c r="M35" s="1251"/>
      <c r="N35" s="1251"/>
      <c r="O35" s="1251"/>
      <c r="P35" s="1251"/>
      <c r="Q35" s="1251"/>
      <c r="R35" s="1251"/>
      <c r="S35" s="1251"/>
      <c r="T35" s="1251"/>
      <c r="U35" s="1251"/>
      <c r="V35" s="1251"/>
      <c r="W35" s="1251"/>
      <c r="X35" s="1251"/>
      <c r="Y35" s="1251"/>
    </row>
    <row r="36" spans="1:26" ht="15.75" customHeight="1" outlineLevel="1">
      <c r="A36" s="1251"/>
      <c r="B36" s="1277" t="s">
        <v>2091</v>
      </c>
      <c r="C36" s="1278" t="s">
        <v>2092</v>
      </c>
      <c r="D36" s="1279" t="s">
        <v>2113</v>
      </c>
      <c r="E36" s="1280" t="s">
        <v>2114</v>
      </c>
      <c r="F36" s="1251"/>
      <c r="G36" s="1251"/>
      <c r="H36" s="1251"/>
      <c r="I36" s="1251"/>
      <c r="J36" s="1251"/>
      <c r="K36" s="1251"/>
      <c r="L36" s="1251"/>
      <c r="M36" s="1251"/>
      <c r="N36" s="1251"/>
      <c r="O36" s="1251"/>
      <c r="P36" s="1251"/>
      <c r="Q36" s="1251"/>
      <c r="R36" s="1251"/>
      <c r="S36" s="1251"/>
      <c r="T36" s="1251"/>
      <c r="U36" s="1251"/>
      <c r="V36" s="1251"/>
      <c r="W36" s="1251"/>
      <c r="X36" s="1251"/>
      <c r="Y36" s="1251"/>
    </row>
    <row r="37" spans="1:26" ht="15.75" customHeight="1" outlineLevel="1">
      <c r="A37" s="1251"/>
      <c r="B37" s="1251"/>
      <c r="C37" s="1251"/>
      <c r="D37" s="1251"/>
      <c r="E37" s="1251"/>
      <c r="F37" s="1251"/>
      <c r="G37" s="1251"/>
      <c r="H37" s="1251"/>
      <c r="I37" s="1251"/>
      <c r="J37" s="1251"/>
      <c r="K37" s="1251"/>
      <c r="L37" s="1251"/>
      <c r="M37" s="1251"/>
      <c r="N37" s="1251"/>
      <c r="O37" s="1251"/>
      <c r="P37" s="1251"/>
      <c r="Q37" s="1251"/>
      <c r="R37" s="1251"/>
      <c r="S37" s="1251"/>
      <c r="T37" s="1251"/>
      <c r="U37" s="1251"/>
      <c r="V37" s="1251"/>
      <c r="W37" s="1251"/>
      <c r="X37" s="1251"/>
      <c r="Y37" s="1251"/>
    </row>
    <row r="38" spans="1:26" ht="15.75" customHeight="1" outlineLevel="1">
      <c r="A38" s="1251"/>
      <c r="B38" s="1251"/>
      <c r="C38" s="1251"/>
      <c r="D38" s="1251"/>
      <c r="E38" s="1251"/>
      <c r="F38" s="1251"/>
      <c r="G38" s="1251"/>
      <c r="H38" s="1251"/>
      <c r="I38" s="1251"/>
      <c r="J38" s="1251"/>
      <c r="K38" s="1251"/>
      <c r="L38" s="1251"/>
      <c r="M38" s="1251"/>
      <c r="N38" s="1251"/>
      <c r="O38" s="1251"/>
      <c r="P38" s="1251"/>
      <c r="Q38" s="1251"/>
      <c r="R38" s="1251"/>
      <c r="S38" s="1251"/>
      <c r="T38" s="1251"/>
      <c r="U38" s="1251"/>
      <c r="V38" s="1251"/>
      <c r="W38" s="1251"/>
      <c r="X38" s="1251"/>
      <c r="Y38" s="1251"/>
    </row>
    <row r="39" spans="1:26" ht="15.75" customHeight="1" outlineLevel="1">
      <c r="A39" s="1251"/>
      <c r="B39" s="1837" t="s">
        <v>2115</v>
      </c>
      <c r="C39" s="1835"/>
      <c r="D39" s="1835"/>
      <c r="E39" s="1836"/>
      <c r="F39" s="1251"/>
      <c r="G39" s="1251"/>
      <c r="H39" s="1251"/>
      <c r="I39" s="1251"/>
      <c r="J39" s="1251"/>
      <c r="K39" s="1251"/>
      <c r="L39" s="1251"/>
      <c r="M39" s="1251"/>
      <c r="N39" s="1251"/>
      <c r="O39" s="1251"/>
      <c r="P39" s="1251"/>
      <c r="Q39" s="1251"/>
      <c r="R39" s="1251"/>
      <c r="S39" s="1251"/>
      <c r="T39" s="1251"/>
      <c r="U39" s="1251"/>
      <c r="V39" s="1251"/>
      <c r="W39" s="1251"/>
      <c r="X39" s="1251"/>
      <c r="Y39" s="1251"/>
    </row>
    <row r="40" spans="1:26" ht="15.75" customHeight="1" outlineLevel="1">
      <c r="A40" s="1251"/>
      <c r="B40" s="1264" t="s">
        <v>2089</v>
      </c>
      <c r="C40" s="1270" t="s">
        <v>2090</v>
      </c>
      <c r="D40" s="1270" t="s">
        <v>2116</v>
      </c>
      <c r="E40" s="1281" t="s">
        <v>2117</v>
      </c>
      <c r="F40" s="1251"/>
      <c r="G40" s="1251"/>
      <c r="H40" s="1251"/>
      <c r="I40" s="1251"/>
      <c r="J40" s="1251"/>
      <c r="K40" s="1251"/>
      <c r="L40" s="1251"/>
      <c r="M40" s="1251"/>
      <c r="N40" s="1251"/>
      <c r="O40" s="1251"/>
      <c r="P40" s="1251"/>
      <c r="Q40" s="1251"/>
      <c r="R40" s="1251"/>
      <c r="S40" s="1251"/>
      <c r="T40" s="1251"/>
      <c r="U40" s="1251"/>
      <c r="V40" s="1251"/>
      <c r="W40" s="1251"/>
      <c r="X40" s="1251"/>
      <c r="Y40" s="1251"/>
    </row>
    <row r="41" spans="1:26" ht="15.75" customHeight="1" outlineLevel="1">
      <c r="A41" s="1251"/>
      <c r="B41" s="1274" t="s">
        <v>2091</v>
      </c>
      <c r="C41" s="1275" t="s">
        <v>2092</v>
      </c>
      <c r="D41" s="1255" t="s">
        <v>2118</v>
      </c>
      <c r="E41" s="1282" t="s">
        <v>2119</v>
      </c>
      <c r="F41" s="1251"/>
      <c r="G41" s="1251"/>
      <c r="H41" s="1251"/>
      <c r="I41" s="1251"/>
      <c r="J41" s="1251"/>
      <c r="K41" s="1251"/>
      <c r="L41" s="1251"/>
      <c r="M41" s="1251"/>
      <c r="N41" s="1251"/>
      <c r="O41" s="1251"/>
      <c r="P41" s="1251"/>
      <c r="Q41" s="1251"/>
      <c r="R41" s="1251"/>
      <c r="S41" s="1251"/>
      <c r="T41" s="1251"/>
      <c r="U41" s="1251"/>
      <c r="V41" s="1251"/>
      <c r="W41" s="1251"/>
      <c r="X41" s="1251"/>
      <c r="Y41" s="1251"/>
      <c r="Z41" s="1251"/>
    </row>
    <row r="42" spans="1:26" ht="15.75" customHeight="1" outlineLevel="1">
      <c r="A42" s="1251"/>
      <c r="B42" s="1271" t="s">
        <v>2091</v>
      </c>
      <c r="C42" s="1272" t="s">
        <v>2092</v>
      </c>
      <c r="D42" s="1253" t="s">
        <v>2120</v>
      </c>
      <c r="E42" s="1283" t="s">
        <v>2121</v>
      </c>
      <c r="F42" s="1251"/>
      <c r="G42" s="1251"/>
      <c r="H42" s="1251"/>
      <c r="I42" s="1251"/>
      <c r="J42" s="1251"/>
      <c r="K42" s="1251"/>
      <c r="L42" s="1251"/>
      <c r="M42" s="1251"/>
      <c r="N42" s="1251"/>
      <c r="O42" s="1251"/>
      <c r="P42" s="1251"/>
      <c r="Q42" s="1251"/>
      <c r="R42" s="1251"/>
      <c r="S42" s="1251"/>
      <c r="T42" s="1251"/>
      <c r="U42" s="1251"/>
      <c r="V42" s="1251"/>
      <c r="W42" s="1251"/>
      <c r="X42" s="1251"/>
      <c r="Y42" s="1251"/>
      <c r="Z42" s="1251"/>
    </row>
    <row r="43" spans="1:26" ht="15.75" customHeight="1" outlineLevel="1">
      <c r="A43" s="1284"/>
      <c r="B43" s="1285" t="s">
        <v>2091</v>
      </c>
      <c r="C43" s="1286" t="s">
        <v>2092</v>
      </c>
      <c r="D43" s="1287" t="s">
        <v>2122</v>
      </c>
      <c r="E43" s="1288" t="s">
        <v>2123</v>
      </c>
      <c r="F43" s="1284"/>
      <c r="G43" s="1284"/>
      <c r="H43" s="1284"/>
      <c r="I43" s="1284"/>
      <c r="J43" s="1284"/>
      <c r="K43" s="1284"/>
      <c r="L43" s="1284"/>
      <c r="M43" s="1284"/>
      <c r="N43" s="1284"/>
      <c r="O43" s="1284"/>
      <c r="P43" s="1284"/>
      <c r="Q43" s="1284"/>
      <c r="R43" s="1284"/>
      <c r="S43" s="1284"/>
      <c r="T43" s="1284"/>
      <c r="U43" s="1284"/>
      <c r="V43" s="1284"/>
      <c r="W43" s="1284"/>
      <c r="X43" s="1284"/>
      <c r="Y43" s="1284"/>
      <c r="Z43" s="1284"/>
    </row>
    <row r="44" spans="1:26" ht="15.75" customHeight="1" outlineLevel="1">
      <c r="A44" s="1251"/>
      <c r="B44" s="1271" t="s">
        <v>2091</v>
      </c>
      <c r="C44" s="1272" t="s">
        <v>2092</v>
      </c>
      <c r="D44" s="1253" t="s">
        <v>2124</v>
      </c>
      <c r="E44" s="1283" t="s">
        <v>2125</v>
      </c>
      <c r="F44" s="1251"/>
      <c r="G44" s="1251"/>
      <c r="H44" s="1251"/>
      <c r="I44" s="1251"/>
      <c r="J44" s="1251"/>
      <c r="K44" s="1251"/>
      <c r="L44" s="1251"/>
      <c r="M44" s="1251"/>
      <c r="N44" s="1251"/>
      <c r="O44" s="1251"/>
      <c r="P44" s="1251"/>
      <c r="Q44" s="1251"/>
      <c r="R44" s="1251"/>
      <c r="S44" s="1251"/>
      <c r="T44" s="1251"/>
      <c r="U44" s="1251"/>
      <c r="V44" s="1251"/>
      <c r="W44" s="1251"/>
      <c r="X44" s="1251"/>
      <c r="Y44" s="1251"/>
      <c r="Z44" s="1251"/>
    </row>
    <row r="45" spans="1:26" ht="15.75" customHeight="1" outlineLevel="1">
      <c r="A45" s="1251"/>
      <c r="B45" s="1274" t="s">
        <v>2091</v>
      </c>
      <c r="C45" s="1275" t="s">
        <v>2092</v>
      </c>
      <c r="D45" s="1255" t="s">
        <v>2126</v>
      </c>
      <c r="E45" s="1282" t="s">
        <v>2127</v>
      </c>
      <c r="F45" s="1251"/>
      <c r="G45" s="1251"/>
      <c r="H45" s="1251"/>
      <c r="I45" s="1251"/>
      <c r="J45" s="1251"/>
      <c r="K45" s="1251"/>
      <c r="L45" s="1251"/>
      <c r="M45" s="1251"/>
      <c r="N45" s="1251"/>
      <c r="O45" s="1251"/>
      <c r="P45" s="1251"/>
      <c r="Q45" s="1251"/>
      <c r="R45" s="1251"/>
      <c r="S45" s="1251"/>
      <c r="T45" s="1251"/>
      <c r="U45" s="1251"/>
      <c r="V45" s="1251"/>
      <c r="W45" s="1251"/>
      <c r="X45" s="1251"/>
      <c r="Y45" s="1251"/>
      <c r="Z45" s="1251"/>
    </row>
    <row r="46" spans="1:26" ht="15.75" customHeight="1" outlineLevel="1">
      <c r="A46" s="1251"/>
      <c r="B46" s="1271" t="s">
        <v>2091</v>
      </c>
      <c r="C46" s="1272" t="s">
        <v>2092</v>
      </c>
      <c r="D46" s="1253" t="s">
        <v>2128</v>
      </c>
      <c r="E46" s="1283" t="s">
        <v>2129</v>
      </c>
      <c r="F46" s="1251"/>
      <c r="G46" s="1251"/>
      <c r="H46" s="1251"/>
      <c r="I46" s="1251"/>
      <c r="J46" s="1251"/>
      <c r="K46" s="1251"/>
      <c r="L46" s="1251"/>
      <c r="M46" s="1251"/>
      <c r="N46" s="1251"/>
      <c r="O46" s="1251"/>
      <c r="P46" s="1251"/>
      <c r="Q46" s="1251"/>
      <c r="R46" s="1251"/>
      <c r="S46" s="1251"/>
      <c r="T46" s="1251"/>
      <c r="U46" s="1251"/>
      <c r="V46" s="1251"/>
      <c r="W46" s="1251"/>
      <c r="X46" s="1251"/>
      <c r="Y46" s="1251"/>
      <c r="Z46" s="1251"/>
    </row>
    <row r="47" spans="1:26" ht="15.75" customHeight="1" outlineLevel="1">
      <c r="A47" s="1251"/>
      <c r="B47" s="1274" t="s">
        <v>2091</v>
      </c>
      <c r="C47" s="1275" t="s">
        <v>2092</v>
      </c>
      <c r="D47" s="1255" t="s">
        <v>2130</v>
      </c>
      <c r="E47" s="1282" t="s">
        <v>2131</v>
      </c>
      <c r="F47" s="1251"/>
      <c r="G47" s="1251"/>
      <c r="H47" s="1251"/>
      <c r="I47" s="1251"/>
      <c r="J47" s="1251"/>
      <c r="K47" s="1251"/>
      <c r="L47" s="1251"/>
      <c r="M47" s="1251"/>
      <c r="N47" s="1251"/>
      <c r="O47" s="1251"/>
      <c r="P47" s="1251"/>
      <c r="Q47" s="1251"/>
      <c r="R47" s="1251"/>
      <c r="S47" s="1251"/>
      <c r="T47" s="1251"/>
      <c r="U47" s="1251"/>
      <c r="V47" s="1251"/>
      <c r="W47" s="1251"/>
      <c r="X47" s="1251"/>
      <c r="Y47" s="1251"/>
      <c r="Z47" s="1251"/>
    </row>
    <row r="48" spans="1:26" ht="15.75" customHeight="1" outlineLevel="1">
      <c r="A48" s="1251"/>
      <c r="B48" s="1271" t="s">
        <v>2091</v>
      </c>
      <c r="C48" s="1272" t="s">
        <v>2092</v>
      </c>
      <c r="D48" s="1253" t="s">
        <v>2132</v>
      </c>
      <c r="E48" s="1283" t="s">
        <v>2133</v>
      </c>
      <c r="F48" s="1251"/>
      <c r="G48" s="1251"/>
      <c r="H48" s="1251"/>
      <c r="I48" s="1251"/>
      <c r="J48" s="1251"/>
      <c r="K48" s="1251"/>
      <c r="L48" s="1251"/>
      <c r="M48" s="1251"/>
      <c r="N48" s="1251"/>
      <c r="O48" s="1251"/>
      <c r="P48" s="1251"/>
      <c r="Q48" s="1251"/>
      <c r="R48" s="1251"/>
      <c r="S48" s="1251"/>
      <c r="T48" s="1251"/>
      <c r="U48" s="1251"/>
      <c r="V48" s="1251"/>
      <c r="W48" s="1251"/>
      <c r="X48" s="1251"/>
      <c r="Y48" s="1251"/>
      <c r="Z48" s="1251"/>
    </row>
    <row r="49" spans="1:26" ht="15.75" customHeight="1" outlineLevel="1">
      <c r="A49" s="1251"/>
      <c r="B49" s="1274" t="s">
        <v>2091</v>
      </c>
      <c r="C49" s="1275" t="s">
        <v>2092</v>
      </c>
      <c r="D49" s="1255" t="s">
        <v>2134</v>
      </c>
      <c r="E49" s="1282" t="s">
        <v>2135</v>
      </c>
      <c r="F49" s="1251"/>
      <c r="G49" s="1251"/>
      <c r="H49" s="1251"/>
      <c r="I49" s="1251"/>
      <c r="J49" s="1251"/>
      <c r="K49" s="1251"/>
      <c r="L49" s="1251"/>
      <c r="M49" s="1251"/>
      <c r="N49" s="1251"/>
      <c r="O49" s="1251"/>
      <c r="P49" s="1251"/>
      <c r="Q49" s="1251"/>
      <c r="R49" s="1251"/>
      <c r="S49" s="1251"/>
      <c r="T49" s="1251"/>
      <c r="U49" s="1251"/>
      <c r="V49" s="1251"/>
      <c r="W49" s="1251"/>
      <c r="X49" s="1251"/>
      <c r="Y49" s="1251"/>
      <c r="Z49" s="1251"/>
    </row>
    <row r="50" spans="1:26" ht="15.75" customHeight="1" outlineLevel="1">
      <c r="A50" s="1284"/>
      <c r="B50" s="1289" t="s">
        <v>2091</v>
      </c>
      <c r="C50" s="1290" t="s">
        <v>2092</v>
      </c>
      <c r="D50" s="1291" t="s">
        <v>2136</v>
      </c>
      <c r="E50" s="1292" t="s">
        <v>2137</v>
      </c>
      <c r="F50" s="1284"/>
      <c r="G50" s="1284"/>
      <c r="H50" s="1284"/>
      <c r="I50" s="1284"/>
      <c r="J50" s="1284"/>
      <c r="K50" s="1284"/>
      <c r="L50" s="1284"/>
      <c r="M50" s="1284"/>
      <c r="N50" s="1284"/>
      <c r="O50" s="1284"/>
      <c r="P50" s="1284"/>
      <c r="Q50" s="1284"/>
      <c r="R50" s="1284"/>
      <c r="S50" s="1284"/>
      <c r="T50" s="1284"/>
      <c r="U50" s="1284"/>
      <c r="V50" s="1284"/>
      <c r="W50" s="1284"/>
      <c r="X50" s="1284"/>
      <c r="Y50" s="1284"/>
      <c r="Z50" s="1284"/>
    </row>
    <row r="51" spans="1:26" ht="15.75" customHeight="1" outlineLevel="1">
      <c r="A51" s="1251"/>
      <c r="B51" s="1274" t="s">
        <v>2091</v>
      </c>
      <c r="C51" s="1275" t="s">
        <v>2092</v>
      </c>
      <c r="D51" s="1255" t="s">
        <v>2138</v>
      </c>
      <c r="E51" s="1282" t="s">
        <v>2139</v>
      </c>
      <c r="F51" s="1251"/>
      <c r="G51" s="1251"/>
      <c r="H51" s="1251"/>
      <c r="I51" s="1251"/>
      <c r="J51" s="1251"/>
      <c r="K51" s="1251"/>
      <c r="L51" s="1251"/>
      <c r="M51" s="1251"/>
      <c r="N51" s="1251"/>
      <c r="O51" s="1251"/>
      <c r="P51" s="1251"/>
      <c r="Q51" s="1251"/>
      <c r="R51" s="1251"/>
      <c r="S51" s="1251"/>
      <c r="T51" s="1251"/>
      <c r="U51" s="1251"/>
      <c r="V51" s="1251"/>
      <c r="W51" s="1251"/>
      <c r="X51" s="1251"/>
      <c r="Y51" s="1251"/>
      <c r="Z51" s="1251"/>
    </row>
    <row r="52" spans="1:26" ht="15.75" customHeight="1" outlineLevel="1">
      <c r="A52" s="1251"/>
      <c r="B52" s="1271" t="s">
        <v>2091</v>
      </c>
      <c r="C52" s="1272" t="s">
        <v>2092</v>
      </c>
      <c r="D52" s="1253" t="s">
        <v>2140</v>
      </c>
      <c r="E52" s="1283" t="s">
        <v>2141</v>
      </c>
      <c r="F52" s="1251"/>
      <c r="G52" s="1251"/>
      <c r="H52" s="1251"/>
      <c r="I52" s="1251"/>
      <c r="J52" s="1251"/>
      <c r="K52" s="1251"/>
      <c r="L52" s="1251"/>
      <c r="M52" s="1251"/>
      <c r="N52" s="1251"/>
      <c r="O52" s="1251"/>
      <c r="P52" s="1251"/>
      <c r="Q52" s="1251"/>
      <c r="R52" s="1251"/>
      <c r="S52" s="1251"/>
      <c r="T52" s="1251"/>
      <c r="U52" s="1251"/>
      <c r="V52" s="1251"/>
      <c r="W52" s="1251"/>
      <c r="X52" s="1251"/>
      <c r="Y52" s="1251"/>
      <c r="Z52" s="1251"/>
    </row>
    <row r="53" spans="1:26" ht="15.75" customHeight="1" outlineLevel="1">
      <c r="A53" s="1251"/>
      <c r="B53" s="1274" t="s">
        <v>2091</v>
      </c>
      <c r="C53" s="1275" t="s">
        <v>2092</v>
      </c>
      <c r="D53" s="1255" t="s">
        <v>2142</v>
      </c>
      <c r="E53" s="1282" t="s">
        <v>2143</v>
      </c>
      <c r="F53" s="1251"/>
      <c r="G53" s="1251"/>
      <c r="H53" s="1251"/>
      <c r="I53" s="1251"/>
      <c r="J53" s="1251"/>
      <c r="K53" s="1251"/>
      <c r="L53" s="1251"/>
      <c r="M53" s="1251"/>
      <c r="N53" s="1251"/>
      <c r="O53" s="1251"/>
      <c r="P53" s="1251"/>
      <c r="Q53" s="1251"/>
      <c r="R53" s="1251"/>
      <c r="S53" s="1251"/>
      <c r="T53" s="1251"/>
      <c r="U53" s="1251"/>
      <c r="V53" s="1251"/>
      <c r="W53" s="1251"/>
      <c r="X53" s="1251"/>
      <c r="Y53" s="1251"/>
      <c r="Z53" s="1251"/>
    </row>
    <row r="54" spans="1:26" ht="15.75" customHeight="1" outlineLevel="1">
      <c r="A54" s="1251"/>
      <c r="B54" s="1271" t="s">
        <v>2091</v>
      </c>
      <c r="C54" s="1272" t="s">
        <v>2092</v>
      </c>
      <c r="D54" s="1253" t="s">
        <v>2144</v>
      </c>
      <c r="E54" s="1283" t="s">
        <v>2145</v>
      </c>
      <c r="F54" s="1251"/>
      <c r="G54" s="1251"/>
      <c r="H54" s="1251"/>
      <c r="I54" s="1251"/>
      <c r="J54" s="1251"/>
      <c r="K54" s="1251"/>
      <c r="L54" s="1251"/>
      <c r="M54" s="1251"/>
      <c r="N54" s="1251"/>
      <c r="O54" s="1251"/>
      <c r="P54" s="1251"/>
      <c r="Q54" s="1251"/>
      <c r="R54" s="1251"/>
      <c r="S54" s="1251"/>
      <c r="T54" s="1251"/>
      <c r="U54" s="1251"/>
      <c r="V54" s="1251"/>
      <c r="W54" s="1251"/>
      <c r="X54" s="1251"/>
      <c r="Y54" s="1251"/>
      <c r="Z54" s="1251"/>
    </row>
    <row r="55" spans="1:26" ht="15.75" customHeight="1" outlineLevel="1">
      <c r="A55" s="1251"/>
      <c r="B55" s="1274" t="s">
        <v>2091</v>
      </c>
      <c r="C55" s="1275" t="s">
        <v>2092</v>
      </c>
      <c r="D55" s="1255" t="s">
        <v>2146</v>
      </c>
      <c r="E55" s="1282" t="s">
        <v>2147</v>
      </c>
      <c r="F55" s="1251"/>
      <c r="G55" s="1251"/>
      <c r="H55" s="1251"/>
      <c r="I55" s="1251"/>
      <c r="J55" s="1251"/>
      <c r="K55" s="1251"/>
      <c r="L55" s="1251"/>
      <c r="M55" s="1251"/>
      <c r="N55" s="1251"/>
      <c r="O55" s="1251"/>
      <c r="P55" s="1251"/>
      <c r="Q55" s="1251"/>
      <c r="R55" s="1251"/>
      <c r="S55" s="1251"/>
      <c r="T55" s="1251"/>
      <c r="U55" s="1251"/>
      <c r="V55" s="1251"/>
      <c r="W55" s="1251"/>
      <c r="X55" s="1251"/>
      <c r="Y55" s="1251"/>
      <c r="Z55" s="1251"/>
    </row>
    <row r="56" spans="1:26" ht="15.75" customHeight="1" outlineLevel="1">
      <c r="A56" s="1251"/>
      <c r="B56" s="1271" t="s">
        <v>2091</v>
      </c>
      <c r="C56" s="1272" t="s">
        <v>2092</v>
      </c>
      <c r="D56" s="1253" t="s">
        <v>2148</v>
      </c>
      <c r="E56" s="1283" t="s">
        <v>2149</v>
      </c>
      <c r="F56" s="1251"/>
      <c r="G56" s="1251"/>
      <c r="H56" s="1251"/>
      <c r="I56" s="1251"/>
      <c r="J56" s="1251"/>
      <c r="K56" s="1251"/>
      <c r="L56" s="1251"/>
      <c r="M56" s="1251"/>
      <c r="N56" s="1251"/>
      <c r="O56" s="1251"/>
      <c r="P56" s="1251"/>
      <c r="Q56" s="1251"/>
      <c r="R56" s="1251"/>
      <c r="S56" s="1251"/>
      <c r="T56" s="1251"/>
      <c r="U56" s="1251"/>
      <c r="V56" s="1251"/>
      <c r="W56" s="1251"/>
      <c r="X56" s="1251"/>
      <c r="Y56" s="1251"/>
      <c r="Z56" s="1251"/>
    </row>
    <row r="57" spans="1:26" ht="15.75" customHeight="1" outlineLevel="1">
      <c r="A57" s="1251"/>
      <c r="B57" s="1274" t="s">
        <v>2091</v>
      </c>
      <c r="C57" s="1275" t="s">
        <v>2092</v>
      </c>
      <c r="D57" s="1255" t="s">
        <v>2150</v>
      </c>
      <c r="E57" s="1282" t="s">
        <v>2151</v>
      </c>
      <c r="F57" s="1251"/>
      <c r="G57" s="1251"/>
      <c r="H57" s="1251"/>
      <c r="I57" s="1251"/>
      <c r="J57" s="1251"/>
      <c r="K57" s="1251"/>
      <c r="L57" s="1251"/>
      <c r="M57" s="1251"/>
      <c r="N57" s="1251"/>
      <c r="O57" s="1251"/>
      <c r="P57" s="1251"/>
      <c r="Q57" s="1251"/>
      <c r="R57" s="1251"/>
      <c r="S57" s="1251"/>
      <c r="T57" s="1251"/>
      <c r="U57" s="1251"/>
      <c r="V57" s="1251"/>
      <c r="W57" s="1251"/>
      <c r="X57" s="1251"/>
      <c r="Y57" s="1251"/>
      <c r="Z57" s="1251"/>
    </row>
    <row r="58" spans="1:26" ht="15.75" customHeight="1" outlineLevel="1">
      <c r="A58" s="1251"/>
      <c r="B58" s="1271" t="s">
        <v>2091</v>
      </c>
      <c r="C58" s="1272" t="s">
        <v>2092</v>
      </c>
      <c r="D58" s="1253" t="s">
        <v>2152</v>
      </c>
      <c r="E58" s="1283" t="s">
        <v>2153</v>
      </c>
      <c r="F58" s="1251"/>
      <c r="G58" s="1251"/>
      <c r="H58" s="1251"/>
      <c r="I58" s="1251"/>
      <c r="J58" s="1251"/>
      <c r="K58" s="1251"/>
      <c r="L58" s="1251"/>
      <c r="M58" s="1251"/>
      <c r="N58" s="1251"/>
      <c r="O58" s="1251"/>
      <c r="P58" s="1251"/>
      <c r="Q58" s="1251"/>
      <c r="R58" s="1251"/>
      <c r="S58" s="1251"/>
      <c r="T58" s="1251"/>
      <c r="U58" s="1251"/>
      <c r="V58" s="1251"/>
      <c r="W58" s="1251"/>
      <c r="X58" s="1251"/>
      <c r="Y58" s="1251"/>
      <c r="Z58" s="1251"/>
    </row>
    <row r="59" spans="1:26" ht="15.75" customHeight="1" outlineLevel="1">
      <c r="A59" s="1284"/>
      <c r="B59" s="1293" t="s">
        <v>2091</v>
      </c>
      <c r="C59" s="1294" t="s">
        <v>2092</v>
      </c>
      <c r="D59" s="1295" t="s">
        <v>2154</v>
      </c>
      <c r="E59" s="1296" t="s">
        <v>2155</v>
      </c>
      <c r="F59" s="1284"/>
      <c r="G59" s="1284"/>
      <c r="H59" s="1284"/>
      <c r="I59" s="1284"/>
      <c r="J59" s="1284"/>
      <c r="K59" s="1284"/>
      <c r="L59" s="1284"/>
      <c r="M59" s="1284"/>
      <c r="N59" s="1284"/>
      <c r="O59" s="1284"/>
      <c r="P59" s="1284"/>
      <c r="Q59" s="1284"/>
      <c r="R59" s="1284"/>
      <c r="S59" s="1284"/>
      <c r="T59" s="1284"/>
      <c r="U59" s="1284"/>
      <c r="V59" s="1284"/>
      <c r="W59" s="1284"/>
      <c r="X59" s="1284"/>
      <c r="Y59" s="1284"/>
      <c r="Z59" s="1284"/>
    </row>
    <row r="60" spans="1:26" ht="15.75" customHeight="1" outlineLevel="1">
      <c r="A60" s="1251"/>
      <c r="B60" s="1251"/>
      <c r="C60" s="1251"/>
      <c r="D60" s="1251"/>
      <c r="E60" s="1251"/>
      <c r="F60" s="1251"/>
      <c r="G60" s="1251"/>
      <c r="H60" s="1251"/>
      <c r="I60" s="1251"/>
      <c r="J60" s="1251"/>
      <c r="K60" s="1251"/>
      <c r="L60" s="1251"/>
      <c r="M60" s="1251"/>
      <c r="N60" s="1251"/>
      <c r="O60" s="1251"/>
      <c r="P60" s="1251"/>
      <c r="Q60" s="1251"/>
      <c r="R60" s="1251"/>
      <c r="S60" s="1251"/>
      <c r="T60" s="1251"/>
      <c r="U60" s="1251"/>
      <c r="V60" s="1251"/>
      <c r="W60" s="1251"/>
      <c r="X60" s="1251"/>
      <c r="Y60" s="1251"/>
      <c r="Z60" s="1251"/>
    </row>
    <row r="61" spans="1:26" ht="15.75" customHeight="1" outlineLevel="1">
      <c r="A61" s="1251"/>
      <c r="B61" s="1251"/>
      <c r="C61" s="1251"/>
      <c r="D61" s="1251"/>
      <c r="E61" s="1251"/>
      <c r="F61" s="1251"/>
      <c r="G61" s="1251"/>
      <c r="H61" s="1251"/>
      <c r="I61" s="1251"/>
      <c r="J61" s="1251"/>
      <c r="K61" s="1251"/>
      <c r="L61" s="1251"/>
      <c r="M61" s="1251"/>
      <c r="N61" s="1251"/>
      <c r="O61" s="1251"/>
      <c r="P61" s="1251"/>
      <c r="Q61" s="1251"/>
      <c r="R61" s="1251"/>
      <c r="S61" s="1251"/>
      <c r="T61" s="1251"/>
      <c r="U61" s="1251"/>
      <c r="V61" s="1251"/>
      <c r="W61" s="1251"/>
      <c r="X61" s="1251"/>
      <c r="Y61" s="1251"/>
      <c r="Z61" s="1251"/>
    </row>
    <row r="62" spans="1:26" ht="15.75" customHeight="1" outlineLevel="1">
      <c r="A62" s="1251"/>
      <c r="B62" s="1834" t="s">
        <v>2156</v>
      </c>
      <c r="C62" s="1835"/>
      <c r="D62" s="1835"/>
      <c r="E62" s="1836"/>
      <c r="F62" s="1251"/>
      <c r="G62" s="1251"/>
      <c r="H62" s="1251"/>
      <c r="I62" s="1251"/>
      <c r="J62" s="1251"/>
      <c r="K62" s="1251"/>
      <c r="L62" s="1251"/>
      <c r="M62" s="1251"/>
      <c r="N62" s="1251"/>
      <c r="O62" s="1251"/>
      <c r="P62" s="1251"/>
      <c r="Q62" s="1251"/>
      <c r="R62" s="1251"/>
      <c r="S62" s="1251"/>
      <c r="T62" s="1251"/>
      <c r="U62" s="1251"/>
      <c r="V62" s="1251"/>
      <c r="W62" s="1251"/>
      <c r="X62" s="1251"/>
      <c r="Y62" s="1251"/>
      <c r="Z62" s="1251"/>
    </row>
    <row r="63" spans="1:26" ht="15.75" customHeight="1" outlineLevel="1">
      <c r="A63" s="1251"/>
      <c r="B63" s="1264" t="s">
        <v>2089</v>
      </c>
      <c r="C63" s="1270" t="s">
        <v>2090</v>
      </c>
      <c r="D63" s="1270" t="s">
        <v>2157</v>
      </c>
      <c r="E63" s="1281" t="s">
        <v>2158</v>
      </c>
      <c r="F63" s="1251"/>
      <c r="G63" s="1251"/>
      <c r="H63" s="1251"/>
      <c r="I63" s="1251"/>
      <c r="J63" s="1251"/>
      <c r="K63" s="1251"/>
      <c r="L63" s="1251"/>
      <c r="M63" s="1251"/>
      <c r="N63" s="1251"/>
      <c r="O63" s="1251"/>
      <c r="P63" s="1251"/>
      <c r="Q63" s="1251"/>
      <c r="R63" s="1251"/>
      <c r="S63" s="1251"/>
      <c r="T63" s="1251"/>
      <c r="U63" s="1251"/>
      <c r="V63" s="1251"/>
      <c r="W63" s="1251"/>
      <c r="X63" s="1251"/>
      <c r="Y63" s="1251"/>
      <c r="Z63" s="1251"/>
    </row>
    <row r="64" spans="1:26" ht="15.75" customHeight="1" outlineLevel="1">
      <c r="A64" s="1251"/>
      <c r="B64" s="1277" t="s">
        <v>2091</v>
      </c>
      <c r="C64" s="1279" t="s">
        <v>2092</v>
      </c>
      <c r="D64" s="1279">
        <v>8212</v>
      </c>
      <c r="E64" s="1263" t="s">
        <v>2159</v>
      </c>
      <c r="F64" s="1251"/>
      <c r="G64" s="1251"/>
      <c r="H64" s="1251"/>
      <c r="I64" s="1251"/>
      <c r="J64" s="1251"/>
      <c r="K64" s="1251"/>
      <c r="L64" s="1251"/>
      <c r="M64" s="1251"/>
      <c r="N64" s="1251"/>
      <c r="O64" s="1251"/>
      <c r="P64" s="1251"/>
      <c r="Q64" s="1251"/>
      <c r="R64" s="1251"/>
      <c r="S64" s="1251"/>
      <c r="T64" s="1251"/>
      <c r="U64" s="1251"/>
      <c r="V64" s="1251"/>
      <c r="W64" s="1251"/>
      <c r="X64" s="1251"/>
      <c r="Y64" s="1251"/>
      <c r="Z64" s="1251"/>
    </row>
    <row r="65" spans="1:26" ht="15.75" customHeight="1" outlineLevel="1">
      <c r="A65" s="1251"/>
      <c r="B65" s="1251"/>
      <c r="C65" s="1251"/>
      <c r="D65" s="1251"/>
      <c r="E65" s="1251"/>
      <c r="F65" s="1251"/>
      <c r="G65" s="1251"/>
      <c r="H65" s="1251"/>
      <c r="I65" s="1251"/>
      <c r="J65" s="1251"/>
      <c r="K65" s="1251"/>
      <c r="L65" s="1251"/>
      <c r="M65" s="1251"/>
      <c r="N65" s="1251"/>
      <c r="O65" s="1251"/>
      <c r="P65" s="1251"/>
      <c r="Q65" s="1251"/>
      <c r="R65" s="1251"/>
      <c r="S65" s="1251"/>
      <c r="T65" s="1251"/>
      <c r="U65" s="1251"/>
      <c r="V65" s="1251"/>
      <c r="W65" s="1251"/>
      <c r="X65" s="1251"/>
      <c r="Y65" s="1251"/>
      <c r="Z65" s="1251"/>
    </row>
    <row r="66" spans="1:26" ht="15.75" customHeight="1" outlineLevel="1">
      <c r="A66" s="1251"/>
      <c r="B66" s="1251"/>
      <c r="C66" s="1251"/>
      <c r="D66" s="1251"/>
      <c r="E66" s="1251"/>
      <c r="F66" s="1251"/>
      <c r="G66" s="1251"/>
      <c r="H66" s="1251"/>
      <c r="I66" s="1251"/>
      <c r="J66" s="1251"/>
      <c r="K66" s="1251"/>
      <c r="L66" s="1251"/>
      <c r="M66" s="1251"/>
      <c r="N66" s="1251"/>
      <c r="O66" s="1251"/>
      <c r="P66" s="1251"/>
      <c r="Q66" s="1251"/>
      <c r="R66" s="1251"/>
      <c r="S66" s="1251"/>
      <c r="T66" s="1251"/>
      <c r="U66" s="1251"/>
      <c r="V66" s="1251"/>
      <c r="W66" s="1251"/>
      <c r="X66" s="1251"/>
      <c r="Y66" s="1251"/>
      <c r="Z66" s="1251"/>
    </row>
    <row r="67" spans="1:26" ht="15.75" customHeight="1" outlineLevel="1">
      <c r="A67" s="1251"/>
      <c r="B67" s="1837" t="s">
        <v>2160</v>
      </c>
      <c r="C67" s="1835"/>
      <c r="D67" s="1835"/>
      <c r="E67" s="1835"/>
      <c r="F67" s="1836"/>
      <c r="G67" s="1251"/>
      <c r="H67" s="1251"/>
      <c r="I67" s="1251"/>
      <c r="J67" s="1251"/>
      <c r="K67" s="1251"/>
      <c r="L67" s="1251"/>
      <c r="M67" s="1251"/>
      <c r="N67" s="1251"/>
      <c r="O67" s="1251"/>
      <c r="P67" s="1251"/>
      <c r="Q67" s="1251"/>
      <c r="R67" s="1251"/>
      <c r="S67" s="1251"/>
      <c r="T67" s="1251"/>
      <c r="U67" s="1251"/>
      <c r="V67" s="1251"/>
      <c r="W67" s="1251"/>
      <c r="X67" s="1251"/>
      <c r="Y67" s="1251"/>
      <c r="Z67" s="1251"/>
    </row>
    <row r="68" spans="1:26" ht="15.75" customHeight="1" outlineLevel="1">
      <c r="A68" s="1251"/>
      <c r="B68" s="1264" t="s">
        <v>2089</v>
      </c>
      <c r="C68" s="1270" t="s">
        <v>2090</v>
      </c>
      <c r="D68" s="1270" t="s">
        <v>2161</v>
      </c>
      <c r="E68" s="1270" t="s">
        <v>2162</v>
      </c>
      <c r="F68" s="1281" t="s">
        <v>2163</v>
      </c>
      <c r="G68" s="1251"/>
      <c r="H68" s="1251"/>
      <c r="I68" s="1251"/>
      <c r="J68" s="1251"/>
      <c r="K68" s="1251"/>
      <c r="L68" s="1251"/>
      <c r="M68" s="1251"/>
      <c r="N68" s="1251"/>
      <c r="O68" s="1251"/>
      <c r="P68" s="1251"/>
      <c r="Q68" s="1251"/>
      <c r="R68" s="1251"/>
      <c r="S68" s="1251"/>
      <c r="T68" s="1251"/>
      <c r="U68" s="1251"/>
      <c r="V68" s="1251"/>
      <c r="W68" s="1251"/>
      <c r="X68" s="1251"/>
      <c r="Y68" s="1251"/>
      <c r="Z68" s="1251"/>
    </row>
    <row r="69" spans="1:26" ht="15.75" customHeight="1" outlineLevel="1">
      <c r="A69" s="1251"/>
      <c r="B69" s="1274" t="s">
        <v>2091</v>
      </c>
      <c r="C69" s="1275" t="s">
        <v>2092</v>
      </c>
      <c r="D69" s="1255">
        <v>1</v>
      </c>
      <c r="E69" s="1255" t="s">
        <v>286</v>
      </c>
      <c r="F69" s="1297" t="s">
        <v>2164</v>
      </c>
      <c r="G69" s="1251"/>
      <c r="H69" s="1251"/>
      <c r="I69" s="1251"/>
      <c r="J69" s="1251"/>
      <c r="K69" s="1251"/>
      <c r="L69" s="1251"/>
      <c r="M69" s="1251"/>
      <c r="N69" s="1251"/>
      <c r="O69" s="1251"/>
      <c r="P69" s="1251"/>
      <c r="Q69" s="1251"/>
      <c r="R69" s="1251"/>
      <c r="S69" s="1251"/>
      <c r="T69" s="1251"/>
      <c r="U69" s="1251"/>
      <c r="V69" s="1251"/>
      <c r="W69" s="1251"/>
      <c r="X69" s="1251"/>
      <c r="Y69" s="1251"/>
      <c r="Z69" s="1251"/>
    </row>
    <row r="70" spans="1:26" ht="15.75" customHeight="1" outlineLevel="1">
      <c r="A70" s="1251"/>
      <c r="B70" s="1271" t="s">
        <v>2091</v>
      </c>
      <c r="C70" s="1272" t="s">
        <v>2092</v>
      </c>
      <c r="D70" s="1253">
        <v>2</v>
      </c>
      <c r="E70" s="1253" t="s">
        <v>319</v>
      </c>
      <c r="F70" s="1298" t="s">
        <v>2165</v>
      </c>
      <c r="G70" s="1251"/>
      <c r="H70" s="1251"/>
      <c r="I70" s="1251"/>
      <c r="J70" s="1251"/>
      <c r="K70" s="1251"/>
      <c r="L70" s="1251"/>
      <c r="M70" s="1251"/>
      <c r="N70" s="1251"/>
      <c r="O70" s="1251"/>
      <c r="P70" s="1251"/>
      <c r="Q70" s="1251"/>
      <c r="R70" s="1251"/>
      <c r="S70" s="1251"/>
      <c r="T70" s="1251"/>
      <c r="U70" s="1251"/>
      <c r="V70" s="1251"/>
      <c r="W70" s="1251"/>
      <c r="X70" s="1251"/>
      <c r="Y70" s="1251"/>
      <c r="Z70" s="1251"/>
    </row>
    <row r="71" spans="1:26" ht="15.75" customHeight="1" outlineLevel="1">
      <c r="A71" s="1251"/>
      <c r="B71" s="1274" t="s">
        <v>2091</v>
      </c>
      <c r="C71" s="1275" t="s">
        <v>2092</v>
      </c>
      <c r="D71" s="1255">
        <v>23</v>
      </c>
      <c r="E71" s="1255" t="s">
        <v>2166</v>
      </c>
      <c r="F71" s="1297" t="s">
        <v>2167</v>
      </c>
      <c r="G71" s="1251"/>
      <c r="H71" s="1251"/>
      <c r="I71" s="1251"/>
      <c r="J71" s="1251"/>
      <c r="K71" s="1251"/>
      <c r="L71" s="1251"/>
      <c r="M71" s="1251"/>
      <c r="N71" s="1251"/>
      <c r="O71" s="1251"/>
      <c r="P71" s="1251"/>
      <c r="Q71" s="1251"/>
      <c r="R71" s="1251"/>
      <c r="S71" s="1251"/>
      <c r="T71" s="1251"/>
      <c r="U71" s="1251"/>
      <c r="V71" s="1251"/>
      <c r="W71" s="1251"/>
      <c r="X71" s="1251"/>
      <c r="Y71" s="1251"/>
      <c r="Z71" s="1251"/>
    </row>
    <row r="72" spans="1:26" ht="15.75" customHeight="1" outlineLevel="1">
      <c r="A72" s="1251"/>
      <c r="B72" s="1271" t="s">
        <v>2091</v>
      </c>
      <c r="C72" s="1272" t="s">
        <v>2092</v>
      </c>
      <c r="D72" s="1253">
        <v>6</v>
      </c>
      <c r="E72" s="1253" t="s">
        <v>359</v>
      </c>
      <c r="F72" s="1298" t="s">
        <v>2168</v>
      </c>
      <c r="G72" s="1251"/>
      <c r="H72" s="1251"/>
      <c r="I72" s="1251"/>
      <c r="J72" s="1251"/>
      <c r="K72" s="1251"/>
      <c r="L72" s="1251"/>
      <c r="M72" s="1251"/>
      <c r="N72" s="1251"/>
      <c r="O72" s="1251"/>
      <c r="P72" s="1251"/>
      <c r="Q72" s="1251"/>
      <c r="R72" s="1251"/>
      <c r="S72" s="1251"/>
      <c r="T72" s="1251"/>
      <c r="U72" s="1251"/>
      <c r="V72" s="1251"/>
      <c r="W72" s="1251"/>
      <c r="X72" s="1251"/>
      <c r="Y72" s="1251"/>
      <c r="Z72" s="1251"/>
    </row>
    <row r="73" spans="1:26" ht="15.75" customHeight="1" outlineLevel="1">
      <c r="A73" s="1251"/>
      <c r="B73" s="1299" t="s">
        <v>2091</v>
      </c>
      <c r="C73" s="1300" t="s">
        <v>2092</v>
      </c>
      <c r="D73" s="1301">
        <v>9</v>
      </c>
      <c r="E73" s="1301" t="s">
        <v>238</v>
      </c>
      <c r="F73" s="1302" t="s">
        <v>2169</v>
      </c>
      <c r="G73" s="1251"/>
      <c r="H73" s="1251"/>
      <c r="I73" s="1251"/>
      <c r="J73" s="1251"/>
      <c r="K73" s="1251"/>
      <c r="L73" s="1251"/>
      <c r="M73" s="1251"/>
      <c r="N73" s="1251"/>
      <c r="O73" s="1251"/>
      <c r="P73" s="1251"/>
      <c r="Q73" s="1251"/>
      <c r="R73" s="1251"/>
      <c r="S73" s="1251"/>
      <c r="T73" s="1251"/>
      <c r="U73" s="1251"/>
      <c r="V73" s="1251"/>
      <c r="W73" s="1251"/>
      <c r="X73" s="1251"/>
      <c r="Y73" s="1251"/>
      <c r="Z73" s="1251"/>
    </row>
    <row r="74" spans="1:26" ht="15.75" customHeight="1" outlineLevel="1">
      <c r="A74" s="1251"/>
      <c r="B74" s="1251"/>
      <c r="C74" s="1251"/>
      <c r="D74" s="1251"/>
      <c r="E74" s="1251"/>
      <c r="F74" s="1251"/>
      <c r="G74" s="1251"/>
      <c r="H74" s="1251"/>
      <c r="I74" s="1251"/>
      <c r="J74" s="1251"/>
      <c r="K74" s="1251"/>
      <c r="L74" s="1251"/>
      <c r="M74" s="1251"/>
      <c r="N74" s="1251"/>
      <c r="O74" s="1251"/>
      <c r="P74" s="1251"/>
      <c r="Q74" s="1251"/>
      <c r="R74" s="1251"/>
      <c r="S74" s="1251"/>
      <c r="T74" s="1251"/>
      <c r="U74" s="1251"/>
      <c r="V74" s="1251"/>
      <c r="W74" s="1251"/>
      <c r="X74" s="1251"/>
      <c r="Y74" s="1251"/>
      <c r="Z74" s="1251"/>
    </row>
    <row r="75" spans="1:26" ht="15.75" customHeight="1" outlineLevel="1">
      <c r="A75" s="1251"/>
      <c r="B75" s="1251"/>
      <c r="C75" s="1251"/>
      <c r="D75" s="1251"/>
      <c r="E75" s="1251"/>
      <c r="F75" s="1251"/>
      <c r="G75" s="1251"/>
      <c r="H75" s="1251"/>
      <c r="I75" s="1251"/>
      <c r="J75" s="1251"/>
      <c r="K75" s="1251"/>
      <c r="L75" s="1251"/>
      <c r="M75" s="1251"/>
      <c r="N75" s="1251"/>
      <c r="O75" s="1251"/>
      <c r="P75" s="1251"/>
      <c r="Q75" s="1251"/>
      <c r="R75" s="1251"/>
      <c r="S75" s="1251"/>
      <c r="T75" s="1251"/>
      <c r="U75" s="1251"/>
      <c r="V75" s="1251"/>
      <c r="W75" s="1251"/>
      <c r="X75" s="1251"/>
      <c r="Y75" s="1251"/>
      <c r="Z75" s="1251"/>
    </row>
    <row r="76" spans="1:26" ht="15.75" customHeight="1" outlineLevel="1">
      <c r="A76" s="1251"/>
      <c r="B76" s="1837" t="s">
        <v>2170</v>
      </c>
      <c r="C76" s="1835"/>
      <c r="D76" s="1835"/>
      <c r="E76" s="1835"/>
      <c r="F76" s="1836"/>
      <c r="G76" s="1251"/>
      <c r="H76" s="1251"/>
      <c r="I76" s="1251"/>
      <c r="J76" s="1251"/>
      <c r="K76" s="1251"/>
      <c r="L76" s="1251"/>
      <c r="M76" s="1251"/>
      <c r="N76" s="1251"/>
      <c r="O76" s="1251"/>
      <c r="P76" s="1251"/>
      <c r="Q76" s="1251"/>
      <c r="R76" s="1251"/>
      <c r="S76" s="1251"/>
      <c r="T76" s="1251"/>
      <c r="U76" s="1251"/>
      <c r="V76" s="1251"/>
      <c r="W76" s="1251"/>
      <c r="X76" s="1251"/>
      <c r="Y76" s="1251"/>
      <c r="Z76" s="1251"/>
    </row>
    <row r="77" spans="1:26" ht="15.75" customHeight="1" outlineLevel="1">
      <c r="A77" s="1251"/>
      <c r="B77" s="1264" t="s">
        <v>2089</v>
      </c>
      <c r="C77" s="1270" t="s">
        <v>2090</v>
      </c>
      <c r="D77" s="1270" t="s">
        <v>2171</v>
      </c>
      <c r="E77" s="1270" t="s">
        <v>2172</v>
      </c>
      <c r="F77" s="1281" t="s">
        <v>2173</v>
      </c>
      <c r="G77" s="1251"/>
      <c r="H77" s="1251"/>
      <c r="I77" s="1251"/>
      <c r="J77" s="1251"/>
      <c r="K77" s="1251"/>
      <c r="L77" s="1251"/>
      <c r="M77" s="1251"/>
      <c r="N77" s="1251"/>
      <c r="O77" s="1251"/>
      <c r="P77" s="1251"/>
      <c r="Q77" s="1251"/>
      <c r="R77" s="1251"/>
      <c r="S77" s="1251"/>
      <c r="T77" s="1251"/>
      <c r="U77" s="1251"/>
      <c r="V77" s="1251"/>
      <c r="W77" s="1251"/>
      <c r="X77" s="1251"/>
      <c r="Y77" s="1251"/>
      <c r="Z77" s="1251"/>
    </row>
    <row r="78" spans="1:26" ht="15.75" customHeight="1" outlineLevel="1">
      <c r="A78" s="1251"/>
      <c r="B78" s="1274" t="s">
        <v>2091</v>
      </c>
      <c r="C78" s="1275" t="s">
        <v>2092</v>
      </c>
      <c r="D78" s="1255" t="s">
        <v>2174</v>
      </c>
      <c r="E78" s="1255" t="s">
        <v>2175</v>
      </c>
      <c r="F78" s="1297" t="s">
        <v>2176</v>
      </c>
      <c r="G78" s="1251"/>
      <c r="H78" s="1251"/>
      <c r="I78" s="1251"/>
      <c r="J78" s="1251"/>
      <c r="K78" s="1251"/>
      <c r="L78" s="1251"/>
      <c r="M78" s="1251"/>
      <c r="N78" s="1251"/>
      <c r="O78" s="1251"/>
      <c r="P78" s="1251"/>
      <c r="Q78" s="1251"/>
      <c r="R78" s="1251"/>
      <c r="S78" s="1251"/>
      <c r="T78" s="1251"/>
      <c r="U78" s="1251"/>
      <c r="V78" s="1251"/>
      <c r="W78" s="1251"/>
      <c r="X78" s="1251"/>
      <c r="Y78" s="1251"/>
      <c r="Z78" s="1251"/>
    </row>
    <row r="79" spans="1:26" ht="15.75" customHeight="1" outlineLevel="1">
      <c r="A79" s="1251"/>
      <c r="B79" s="1271" t="s">
        <v>2091</v>
      </c>
      <c r="C79" s="1272" t="s">
        <v>2092</v>
      </c>
      <c r="D79" s="1253" t="s">
        <v>2177</v>
      </c>
      <c r="E79" s="1253" t="s">
        <v>140</v>
      </c>
      <c r="F79" s="1298" t="s">
        <v>2178</v>
      </c>
      <c r="G79" s="1251"/>
      <c r="H79" s="1251"/>
      <c r="I79" s="1251"/>
      <c r="J79" s="1251"/>
      <c r="K79" s="1251"/>
      <c r="L79" s="1251"/>
      <c r="M79" s="1251"/>
      <c r="N79" s="1251"/>
      <c r="O79" s="1251"/>
      <c r="P79" s="1251"/>
      <c r="Q79" s="1251"/>
      <c r="R79" s="1251"/>
      <c r="S79" s="1251"/>
      <c r="T79" s="1251"/>
      <c r="U79" s="1251"/>
      <c r="V79" s="1251"/>
      <c r="W79" s="1251"/>
      <c r="X79" s="1251"/>
      <c r="Y79" s="1251"/>
      <c r="Z79" s="1251"/>
    </row>
    <row r="80" spans="1:26" ht="15.75" customHeight="1" outlineLevel="1">
      <c r="A80" s="1251"/>
      <c r="B80" s="1274" t="s">
        <v>2091</v>
      </c>
      <c r="C80" s="1275" t="s">
        <v>2092</v>
      </c>
      <c r="D80" s="1255" t="s">
        <v>2179</v>
      </c>
      <c r="E80" s="1255" t="s">
        <v>508</v>
      </c>
      <c r="F80" s="1297" t="s">
        <v>2180</v>
      </c>
      <c r="G80" s="1251"/>
      <c r="H80" s="1251"/>
      <c r="I80" s="1251"/>
      <c r="J80" s="1251"/>
      <c r="K80" s="1251"/>
      <c r="L80" s="1251"/>
      <c r="M80" s="1251"/>
      <c r="N80" s="1251"/>
      <c r="O80" s="1251"/>
      <c r="P80" s="1251"/>
      <c r="Q80" s="1251"/>
      <c r="R80" s="1251"/>
      <c r="S80" s="1251"/>
      <c r="T80" s="1251"/>
      <c r="U80" s="1251"/>
      <c r="V80" s="1251"/>
      <c r="W80" s="1251"/>
      <c r="X80" s="1251"/>
      <c r="Y80" s="1251"/>
      <c r="Z80" s="1251"/>
    </row>
    <row r="81" spans="1:26" ht="15.75" customHeight="1" outlineLevel="1">
      <c r="A81" s="1251"/>
      <c r="B81" s="1271" t="s">
        <v>2091</v>
      </c>
      <c r="C81" s="1272" t="s">
        <v>2092</v>
      </c>
      <c r="D81" s="1253" t="s">
        <v>2181</v>
      </c>
      <c r="E81" s="1253" t="s">
        <v>2182</v>
      </c>
      <c r="F81" s="1298" t="s">
        <v>2183</v>
      </c>
      <c r="G81" s="1251"/>
      <c r="H81" s="1251"/>
      <c r="I81" s="1251"/>
      <c r="J81" s="1251"/>
      <c r="K81" s="1251"/>
      <c r="L81" s="1251"/>
      <c r="M81" s="1251"/>
      <c r="N81" s="1251"/>
      <c r="O81" s="1251"/>
      <c r="P81" s="1251"/>
      <c r="Q81" s="1251"/>
      <c r="R81" s="1251"/>
      <c r="S81" s="1251"/>
      <c r="T81" s="1251"/>
      <c r="U81" s="1251"/>
      <c r="V81" s="1251"/>
      <c r="W81" s="1251"/>
      <c r="X81" s="1251"/>
      <c r="Y81" s="1251"/>
      <c r="Z81" s="1251"/>
    </row>
    <row r="82" spans="1:26" ht="15.75" customHeight="1" outlineLevel="1">
      <c r="A82" s="1251"/>
      <c r="B82" s="1299" t="s">
        <v>2091</v>
      </c>
      <c r="C82" s="1300" t="s">
        <v>2092</v>
      </c>
      <c r="D82" s="1301" t="s">
        <v>2184</v>
      </c>
      <c r="E82" s="1301" t="s">
        <v>2185</v>
      </c>
      <c r="F82" s="1302" t="s">
        <v>2186</v>
      </c>
      <c r="G82" s="1251"/>
      <c r="H82" s="1251"/>
      <c r="I82" s="1251"/>
      <c r="J82" s="1251"/>
      <c r="K82" s="1251"/>
      <c r="L82" s="1251"/>
      <c r="M82" s="1251"/>
      <c r="N82" s="1251"/>
      <c r="O82" s="1251"/>
      <c r="P82" s="1251"/>
      <c r="Q82" s="1251"/>
      <c r="R82" s="1251"/>
      <c r="S82" s="1251"/>
      <c r="T82" s="1251"/>
      <c r="U82" s="1251"/>
      <c r="V82" s="1251"/>
      <c r="W82" s="1251"/>
      <c r="X82" s="1251"/>
      <c r="Y82" s="1251"/>
      <c r="Z82" s="1251"/>
    </row>
    <row r="83" spans="1:26" ht="15.75" customHeight="1" outlineLevel="1">
      <c r="A83" s="1251"/>
      <c r="B83" s="1251"/>
      <c r="C83" s="1251"/>
      <c r="D83" s="1251"/>
      <c r="E83" s="1251"/>
      <c r="F83" s="1251"/>
      <c r="G83" s="1251"/>
      <c r="H83" s="1251"/>
      <c r="I83" s="1251"/>
      <c r="J83" s="1251"/>
      <c r="K83" s="1251"/>
      <c r="L83" s="1251"/>
      <c r="M83" s="1251"/>
      <c r="N83" s="1251"/>
      <c r="O83" s="1251"/>
      <c r="P83" s="1251"/>
      <c r="Q83" s="1251"/>
      <c r="R83" s="1251"/>
      <c r="S83" s="1251"/>
      <c r="T83" s="1251"/>
      <c r="U83" s="1251"/>
      <c r="V83" s="1251"/>
      <c r="W83" s="1251"/>
      <c r="X83" s="1251"/>
      <c r="Y83" s="1251"/>
      <c r="Z83" s="1251"/>
    </row>
    <row r="84" spans="1:26" ht="15.75" customHeight="1">
      <c r="A84" s="1251"/>
      <c r="B84" s="1251"/>
      <c r="C84" s="1251"/>
      <c r="D84" s="1251"/>
      <c r="E84" s="1251"/>
      <c r="F84" s="1251"/>
      <c r="G84" s="1251"/>
      <c r="H84" s="1251"/>
      <c r="I84" s="1251"/>
      <c r="J84" s="1251"/>
      <c r="K84" s="1251"/>
      <c r="L84" s="1251"/>
      <c r="M84" s="1251"/>
      <c r="N84" s="1251"/>
      <c r="O84" s="1251"/>
      <c r="P84" s="1251"/>
      <c r="Q84" s="1251"/>
      <c r="R84" s="1251"/>
      <c r="S84" s="1251"/>
      <c r="T84" s="1251"/>
      <c r="U84" s="1251"/>
      <c r="V84" s="1251"/>
      <c r="W84" s="1251"/>
      <c r="X84" s="1251"/>
      <c r="Y84" s="1251"/>
      <c r="Z84" s="1251"/>
    </row>
    <row r="85" spans="1:26" ht="15.75" customHeight="1">
      <c r="A85" s="1838" t="s">
        <v>2187</v>
      </c>
      <c r="B85" s="1413"/>
      <c r="C85" s="1413"/>
      <c r="D85" s="1413"/>
      <c r="E85" s="1251"/>
      <c r="F85" s="1251"/>
      <c r="G85" s="1251"/>
      <c r="H85" s="1251"/>
      <c r="I85" s="1251"/>
      <c r="J85" s="1251"/>
      <c r="K85" s="1251"/>
      <c r="L85" s="1251"/>
      <c r="M85" s="1251"/>
      <c r="N85" s="1251"/>
      <c r="O85" s="1251"/>
      <c r="P85" s="1251"/>
      <c r="Q85" s="1251"/>
      <c r="R85" s="1251"/>
      <c r="S85" s="1251"/>
      <c r="T85" s="1251"/>
      <c r="U85" s="1251"/>
      <c r="V85" s="1251"/>
      <c r="W85" s="1251"/>
      <c r="X85" s="1251"/>
      <c r="Y85" s="1251"/>
      <c r="Z85" s="1251"/>
    </row>
    <row r="86" spans="1:26" ht="15.75" customHeight="1" outlineLevel="1">
      <c r="A86" s="1251"/>
      <c r="B86" s="1251"/>
      <c r="C86" s="1251"/>
      <c r="D86" s="1251"/>
      <c r="E86" s="1251"/>
      <c r="F86" s="1251"/>
      <c r="G86" s="1251"/>
      <c r="H86" s="1251"/>
      <c r="I86" s="1251"/>
      <c r="J86" s="1251"/>
      <c r="K86" s="1251"/>
      <c r="L86" s="1251"/>
      <c r="M86" s="1251"/>
      <c r="N86" s="1251"/>
      <c r="O86" s="1251"/>
      <c r="P86" s="1251"/>
      <c r="Q86" s="1251"/>
      <c r="R86" s="1251"/>
      <c r="S86" s="1251"/>
      <c r="T86" s="1251"/>
      <c r="U86" s="1251"/>
      <c r="V86" s="1251"/>
      <c r="W86" s="1251"/>
      <c r="X86" s="1251"/>
      <c r="Y86" s="1251"/>
      <c r="Z86" s="1251"/>
    </row>
    <row r="87" spans="1:26" ht="15.75" customHeight="1" outlineLevel="1">
      <c r="A87" s="1251"/>
      <c r="B87" s="1839" t="s">
        <v>2188</v>
      </c>
      <c r="C87" s="1840"/>
      <c r="D87" s="1840"/>
      <c r="E87" s="1841"/>
      <c r="F87" s="1251"/>
      <c r="G87" s="1251"/>
      <c r="H87" s="1251"/>
      <c r="I87" s="1251"/>
      <c r="J87" s="1251"/>
      <c r="K87" s="1251"/>
      <c r="L87" s="1251"/>
      <c r="M87" s="1251"/>
      <c r="N87" s="1251"/>
      <c r="O87" s="1251"/>
      <c r="P87" s="1251"/>
      <c r="Q87" s="1251"/>
      <c r="R87" s="1251"/>
      <c r="S87" s="1251"/>
      <c r="T87" s="1251"/>
      <c r="U87" s="1251"/>
      <c r="V87" s="1251"/>
      <c r="W87" s="1251"/>
      <c r="X87" s="1251"/>
      <c r="Y87" s="1251"/>
      <c r="Z87" s="1251"/>
    </row>
    <row r="88" spans="1:26" ht="15.75" customHeight="1" outlineLevel="1">
      <c r="A88" s="1251"/>
      <c r="B88" s="1303" t="s">
        <v>2189</v>
      </c>
      <c r="C88" s="1304" t="s">
        <v>2190</v>
      </c>
      <c r="D88" s="1304" t="s">
        <v>2191</v>
      </c>
      <c r="E88" s="1305" t="s">
        <v>2192</v>
      </c>
      <c r="F88" s="1251"/>
      <c r="G88" s="1251"/>
      <c r="H88" s="1251"/>
      <c r="I88" s="1251"/>
      <c r="J88" s="1251"/>
      <c r="K88" s="1251"/>
      <c r="L88" s="1251"/>
      <c r="M88" s="1251"/>
      <c r="N88" s="1251"/>
      <c r="O88" s="1251"/>
      <c r="P88" s="1251"/>
      <c r="Q88" s="1251"/>
      <c r="R88" s="1251"/>
      <c r="S88" s="1251"/>
      <c r="T88" s="1251"/>
      <c r="U88" s="1251"/>
      <c r="V88" s="1251"/>
      <c r="W88" s="1251"/>
      <c r="X88" s="1251"/>
      <c r="Y88" s="1251"/>
      <c r="Z88" s="1251"/>
    </row>
    <row r="89" spans="1:26" ht="15.75" customHeight="1" outlineLevel="1">
      <c r="A89" s="1251"/>
      <c r="B89" s="1306" t="s">
        <v>2091</v>
      </c>
      <c r="C89" s="1307" t="s">
        <v>2092</v>
      </c>
      <c r="D89" s="1308" t="s">
        <v>2193</v>
      </c>
      <c r="E89" s="1309" t="s">
        <v>2194</v>
      </c>
      <c r="F89" s="1251"/>
      <c r="G89" s="1251"/>
      <c r="H89" s="1251"/>
      <c r="I89" s="1251"/>
      <c r="J89" s="1251"/>
      <c r="K89" s="1251"/>
      <c r="L89" s="1251"/>
      <c r="M89" s="1251"/>
      <c r="N89" s="1251"/>
      <c r="O89" s="1251"/>
      <c r="P89" s="1251"/>
      <c r="Q89" s="1251"/>
      <c r="R89" s="1251"/>
      <c r="S89" s="1251"/>
      <c r="T89" s="1251"/>
      <c r="U89" s="1251"/>
      <c r="V89" s="1251"/>
      <c r="W89" s="1251"/>
      <c r="X89" s="1251"/>
      <c r="Y89" s="1251"/>
      <c r="Z89" s="1251"/>
    </row>
    <row r="90" spans="1:26" ht="15.75" customHeight="1" outlineLevel="1">
      <c r="A90" s="1251"/>
      <c r="B90" s="1310" t="s">
        <v>2091</v>
      </c>
      <c r="C90" s="1311" t="s">
        <v>2092</v>
      </c>
      <c r="D90" s="1312" t="s">
        <v>2195</v>
      </c>
      <c r="E90" s="1313" t="s">
        <v>2196</v>
      </c>
      <c r="F90" s="1251"/>
      <c r="G90" s="1251"/>
      <c r="H90" s="1251"/>
      <c r="I90" s="1251"/>
      <c r="J90" s="1251"/>
      <c r="K90" s="1251"/>
      <c r="L90" s="1251"/>
      <c r="M90" s="1251"/>
      <c r="N90" s="1251"/>
      <c r="O90" s="1251"/>
      <c r="P90" s="1251"/>
      <c r="Q90" s="1251"/>
      <c r="R90" s="1251"/>
      <c r="S90" s="1251"/>
      <c r="T90" s="1251"/>
      <c r="U90" s="1251"/>
      <c r="V90" s="1251"/>
      <c r="W90" s="1251"/>
      <c r="X90" s="1251"/>
      <c r="Y90" s="1251"/>
      <c r="Z90" s="1251"/>
    </row>
    <row r="91" spans="1:26" ht="15.75" customHeight="1" outlineLevel="1">
      <c r="A91" s="1251"/>
      <c r="B91" s="1306" t="s">
        <v>2091</v>
      </c>
      <c r="C91" s="1307" t="s">
        <v>2092</v>
      </c>
      <c r="D91" s="1308" t="s">
        <v>2197</v>
      </c>
      <c r="E91" s="1309" t="s">
        <v>2198</v>
      </c>
      <c r="F91" s="1251"/>
      <c r="G91" s="1251"/>
      <c r="H91" s="1251"/>
      <c r="I91" s="1251"/>
      <c r="J91" s="1251"/>
      <c r="K91" s="1251"/>
      <c r="L91" s="1251"/>
      <c r="M91" s="1251"/>
      <c r="N91" s="1251"/>
      <c r="O91" s="1251"/>
      <c r="P91" s="1251"/>
      <c r="Q91" s="1251"/>
      <c r="R91" s="1251"/>
      <c r="S91" s="1251"/>
      <c r="T91" s="1251"/>
      <c r="U91" s="1251"/>
      <c r="V91" s="1251"/>
      <c r="W91" s="1251"/>
      <c r="X91" s="1251"/>
      <c r="Y91" s="1251"/>
      <c r="Z91" s="1251"/>
    </row>
    <row r="92" spans="1:26" ht="15.75" customHeight="1" outlineLevel="1">
      <c r="A92" s="1251"/>
      <c r="B92" s="1314" t="s">
        <v>2091</v>
      </c>
      <c r="C92" s="1315" t="s">
        <v>2092</v>
      </c>
      <c r="D92" s="1316" t="s">
        <v>2199</v>
      </c>
      <c r="E92" s="1317" t="s">
        <v>2200</v>
      </c>
      <c r="F92" s="1251"/>
      <c r="G92" s="1251"/>
      <c r="H92" s="1251"/>
      <c r="I92" s="1251"/>
      <c r="J92" s="1251"/>
      <c r="K92" s="1251"/>
      <c r="L92" s="1251"/>
      <c r="M92" s="1251"/>
      <c r="N92" s="1251"/>
      <c r="O92" s="1251"/>
      <c r="P92" s="1251"/>
      <c r="Q92" s="1251"/>
      <c r="R92" s="1251"/>
      <c r="S92" s="1251"/>
      <c r="T92" s="1251"/>
      <c r="U92" s="1251"/>
      <c r="V92" s="1251"/>
      <c r="W92" s="1251"/>
      <c r="X92" s="1251"/>
      <c r="Y92" s="1251"/>
      <c r="Z92" s="1251"/>
    </row>
    <row r="93" spans="1:26" ht="15.75" customHeight="1" outlineLevel="1">
      <c r="A93" s="1251"/>
      <c r="B93" s="1251"/>
      <c r="C93" s="1251"/>
      <c r="D93" s="1251"/>
      <c r="E93" s="1251"/>
      <c r="F93" s="1251"/>
      <c r="G93" s="1251"/>
      <c r="H93" s="1251"/>
      <c r="I93" s="1251"/>
      <c r="J93" s="1251"/>
      <c r="K93" s="1251"/>
      <c r="L93" s="1251"/>
      <c r="M93" s="1251"/>
      <c r="N93" s="1251"/>
      <c r="O93" s="1251"/>
      <c r="P93" s="1251"/>
      <c r="Q93" s="1251"/>
      <c r="R93" s="1251"/>
      <c r="S93" s="1251"/>
      <c r="T93" s="1251"/>
      <c r="U93" s="1251"/>
      <c r="V93" s="1251"/>
      <c r="W93" s="1251"/>
      <c r="X93" s="1251"/>
      <c r="Y93" s="1251"/>
      <c r="Z93" s="1251"/>
    </row>
    <row r="94" spans="1:26" ht="15.75" customHeight="1" outlineLevel="1">
      <c r="A94" s="1251"/>
      <c r="B94" s="1251"/>
      <c r="C94" s="1251"/>
      <c r="D94" s="1251"/>
      <c r="E94" s="1251"/>
      <c r="F94" s="1251"/>
      <c r="G94" s="1251"/>
      <c r="H94" s="1251"/>
      <c r="I94" s="1251"/>
      <c r="J94" s="1251"/>
      <c r="K94" s="1251"/>
      <c r="L94" s="1251"/>
      <c r="M94" s="1251"/>
      <c r="N94" s="1251"/>
      <c r="O94" s="1251"/>
      <c r="P94" s="1251"/>
      <c r="Q94" s="1251"/>
      <c r="R94" s="1251"/>
      <c r="S94" s="1251"/>
      <c r="T94" s="1251"/>
      <c r="U94" s="1251"/>
      <c r="V94" s="1251"/>
      <c r="W94" s="1251"/>
      <c r="X94" s="1251"/>
      <c r="Y94" s="1251"/>
      <c r="Z94" s="1251"/>
    </row>
    <row r="95" spans="1:26" ht="15.75" customHeight="1" outlineLevel="1">
      <c r="A95" s="1251"/>
      <c r="B95" s="1842" t="s">
        <v>2201</v>
      </c>
      <c r="C95" s="1835"/>
      <c r="D95" s="1835"/>
      <c r="E95" s="1835"/>
      <c r="F95" s="1835"/>
      <c r="G95" s="1836"/>
      <c r="H95" s="1251"/>
      <c r="I95" s="1251"/>
      <c r="J95" s="1251"/>
      <c r="K95" s="1251"/>
      <c r="L95" s="1251"/>
      <c r="M95" s="1251"/>
      <c r="N95" s="1251"/>
      <c r="O95" s="1251"/>
      <c r="P95" s="1251"/>
      <c r="Q95" s="1251"/>
      <c r="R95" s="1251"/>
      <c r="S95" s="1251"/>
      <c r="T95" s="1251"/>
      <c r="U95" s="1251"/>
      <c r="V95" s="1251"/>
      <c r="W95" s="1251"/>
      <c r="X95" s="1251"/>
      <c r="Y95" s="1251"/>
      <c r="Z95" s="1251"/>
    </row>
    <row r="96" spans="1:26" ht="15.75" customHeight="1" outlineLevel="1">
      <c r="A96" s="1251"/>
      <c r="B96" s="1318" t="s">
        <v>2189</v>
      </c>
      <c r="C96" s="1319" t="s">
        <v>2202</v>
      </c>
      <c r="D96" s="1319" t="s">
        <v>2191</v>
      </c>
      <c r="E96" s="1319" t="s">
        <v>2192</v>
      </c>
      <c r="F96" s="1319" t="s">
        <v>2203</v>
      </c>
      <c r="G96" s="1320" t="s">
        <v>2204</v>
      </c>
      <c r="H96" s="1251"/>
      <c r="I96" s="1251"/>
      <c r="J96" s="1251"/>
      <c r="K96" s="1251"/>
      <c r="L96" s="1251"/>
      <c r="M96" s="1251"/>
      <c r="N96" s="1251"/>
      <c r="O96" s="1251"/>
      <c r="P96" s="1251"/>
      <c r="Q96" s="1251"/>
      <c r="R96" s="1251"/>
      <c r="S96" s="1251"/>
      <c r="T96" s="1251"/>
      <c r="U96" s="1251"/>
      <c r="V96" s="1251"/>
      <c r="W96" s="1251"/>
      <c r="X96" s="1251"/>
      <c r="Y96" s="1251"/>
      <c r="Z96" s="1251"/>
    </row>
    <row r="97" spans="1:26" ht="15.75" customHeight="1" outlineLevel="1">
      <c r="A97" s="1251"/>
      <c r="B97" s="1306" t="s">
        <v>2091</v>
      </c>
      <c r="C97" s="1307" t="s">
        <v>2119</v>
      </c>
      <c r="D97" s="1308">
        <v>31213</v>
      </c>
      <c r="E97" s="1307" t="s">
        <v>2196</v>
      </c>
      <c r="F97" s="1308" t="s">
        <v>2205</v>
      </c>
      <c r="G97" s="1309" t="s">
        <v>2119</v>
      </c>
      <c r="H97" s="1251"/>
      <c r="I97" s="1251"/>
      <c r="J97" s="1251"/>
      <c r="K97" s="1251"/>
      <c r="L97" s="1251"/>
      <c r="M97" s="1251"/>
      <c r="N97" s="1251"/>
      <c r="O97" s="1251"/>
      <c r="P97" s="1251"/>
      <c r="Q97" s="1251"/>
      <c r="R97" s="1251"/>
      <c r="S97" s="1251"/>
      <c r="T97" s="1251"/>
      <c r="U97" s="1251"/>
      <c r="V97" s="1251"/>
      <c r="W97" s="1251"/>
      <c r="X97" s="1251"/>
      <c r="Y97" s="1251"/>
      <c r="Z97" s="1251"/>
    </row>
    <row r="98" spans="1:26" ht="15.75" customHeight="1" outlineLevel="1">
      <c r="A98" s="1251"/>
      <c r="B98" s="1310" t="s">
        <v>2091</v>
      </c>
      <c r="C98" s="1311" t="s">
        <v>2121</v>
      </c>
      <c r="D98" s="1312">
        <v>31213</v>
      </c>
      <c r="E98" s="1311" t="s">
        <v>2196</v>
      </c>
      <c r="F98" s="1312" t="s">
        <v>2206</v>
      </c>
      <c r="G98" s="1313" t="s">
        <v>2207</v>
      </c>
      <c r="H98" s="1251"/>
      <c r="I98" s="1251"/>
      <c r="J98" s="1251"/>
      <c r="K98" s="1251"/>
      <c r="L98" s="1251"/>
      <c r="M98" s="1251"/>
      <c r="N98" s="1251"/>
      <c r="O98" s="1251"/>
      <c r="P98" s="1251"/>
      <c r="Q98" s="1251"/>
      <c r="R98" s="1251"/>
      <c r="S98" s="1251"/>
      <c r="T98" s="1251"/>
      <c r="U98" s="1251"/>
      <c r="V98" s="1251"/>
      <c r="W98" s="1251"/>
      <c r="X98" s="1251"/>
      <c r="Y98" s="1251"/>
      <c r="Z98" s="1251"/>
    </row>
    <row r="99" spans="1:26" ht="15.75" customHeight="1" outlineLevel="1">
      <c r="A99" s="1251"/>
      <c r="B99" s="1321" t="s">
        <v>2091</v>
      </c>
      <c r="C99" s="1322" t="s">
        <v>2123</v>
      </c>
      <c r="D99" s="1323">
        <v>31229</v>
      </c>
      <c r="E99" s="1322" t="s">
        <v>2198</v>
      </c>
      <c r="F99" s="1323" t="s">
        <v>2208</v>
      </c>
      <c r="G99" s="1324" t="s">
        <v>2209</v>
      </c>
      <c r="H99" s="1251"/>
      <c r="I99" s="1251"/>
      <c r="J99" s="1251"/>
      <c r="K99" s="1251"/>
      <c r="L99" s="1251"/>
      <c r="M99" s="1251"/>
      <c r="N99" s="1251"/>
      <c r="O99" s="1251"/>
      <c r="P99" s="1251"/>
      <c r="Q99" s="1251"/>
      <c r="R99" s="1251"/>
      <c r="S99" s="1251"/>
      <c r="T99" s="1251"/>
      <c r="U99" s="1251"/>
      <c r="V99" s="1251"/>
      <c r="W99" s="1251"/>
      <c r="X99" s="1251"/>
      <c r="Y99" s="1251"/>
      <c r="Z99" s="1251"/>
    </row>
    <row r="100" spans="1:26" ht="15.75" customHeight="1" outlineLevel="1">
      <c r="A100" s="1251"/>
      <c r="B100" s="1310" t="s">
        <v>2091</v>
      </c>
      <c r="C100" s="1311" t="s">
        <v>2125</v>
      </c>
      <c r="D100" s="1312">
        <v>31229</v>
      </c>
      <c r="E100" s="1311" t="s">
        <v>2198</v>
      </c>
      <c r="F100" s="1312" t="s">
        <v>2210</v>
      </c>
      <c r="G100" s="1313" t="s">
        <v>2211</v>
      </c>
      <c r="H100" s="1251"/>
      <c r="I100" s="1251"/>
      <c r="J100" s="1251"/>
      <c r="K100" s="1251"/>
      <c r="L100" s="1251"/>
      <c r="M100" s="1251"/>
      <c r="N100" s="1251"/>
      <c r="O100" s="1251"/>
      <c r="P100" s="1251"/>
      <c r="Q100" s="1251"/>
      <c r="R100" s="1251"/>
      <c r="S100" s="1251"/>
      <c r="T100" s="1251"/>
      <c r="U100" s="1251"/>
      <c r="V100" s="1251"/>
      <c r="W100" s="1251"/>
      <c r="X100" s="1251"/>
      <c r="Y100" s="1251"/>
      <c r="Z100" s="1251"/>
    </row>
    <row r="101" spans="1:26" ht="15.75" customHeight="1" outlineLevel="1">
      <c r="A101" s="1251"/>
      <c r="B101" s="1306" t="s">
        <v>2091</v>
      </c>
      <c r="C101" s="1307" t="s">
        <v>2127</v>
      </c>
      <c r="D101" s="1308">
        <v>31229</v>
      </c>
      <c r="E101" s="1307" t="s">
        <v>2198</v>
      </c>
      <c r="F101" s="1308" t="s">
        <v>2212</v>
      </c>
      <c r="G101" s="1309" t="s">
        <v>2213</v>
      </c>
      <c r="H101" s="1251"/>
      <c r="I101" s="1251"/>
      <c r="J101" s="1251"/>
      <c r="K101" s="1251"/>
      <c r="L101" s="1251"/>
      <c r="M101" s="1251"/>
      <c r="N101" s="1251"/>
      <c r="O101" s="1251"/>
      <c r="P101" s="1251"/>
      <c r="Q101" s="1251"/>
      <c r="R101" s="1251"/>
      <c r="S101" s="1251"/>
      <c r="T101" s="1251"/>
      <c r="U101" s="1251"/>
      <c r="V101" s="1251"/>
      <c r="W101" s="1251"/>
      <c r="X101" s="1251"/>
      <c r="Y101" s="1251"/>
      <c r="Z101" s="1251"/>
    </row>
    <row r="102" spans="1:26" ht="15.75" customHeight="1" outlineLevel="1">
      <c r="A102" s="1251"/>
      <c r="B102" s="1310" t="s">
        <v>2091</v>
      </c>
      <c r="C102" s="1311" t="s">
        <v>2129</v>
      </c>
      <c r="D102" s="1312">
        <v>31213</v>
      </c>
      <c r="E102" s="1311" t="s">
        <v>2196</v>
      </c>
      <c r="F102" s="1312" t="s">
        <v>2214</v>
      </c>
      <c r="G102" s="1313" t="s">
        <v>2215</v>
      </c>
      <c r="H102" s="1251"/>
      <c r="I102" s="1251"/>
      <c r="J102" s="1251"/>
      <c r="K102" s="1251"/>
      <c r="L102" s="1251"/>
      <c r="M102" s="1251"/>
      <c r="N102" s="1251"/>
      <c r="O102" s="1251"/>
      <c r="P102" s="1251"/>
      <c r="Q102" s="1251"/>
      <c r="R102" s="1251"/>
      <c r="S102" s="1251"/>
      <c r="T102" s="1251"/>
      <c r="U102" s="1251"/>
      <c r="V102" s="1251"/>
      <c r="W102" s="1251"/>
      <c r="X102" s="1251"/>
      <c r="Y102" s="1251"/>
      <c r="Z102" s="1251"/>
    </row>
    <row r="103" spans="1:26" ht="15.75" customHeight="1" outlineLevel="1">
      <c r="A103" s="1251"/>
      <c r="B103" s="1306" t="s">
        <v>2091</v>
      </c>
      <c r="C103" s="1307" t="s">
        <v>2131</v>
      </c>
      <c r="D103" s="1308">
        <v>31212</v>
      </c>
      <c r="E103" s="1307" t="s">
        <v>2194</v>
      </c>
      <c r="F103" s="1308" t="s">
        <v>2216</v>
      </c>
      <c r="G103" s="1309" t="s">
        <v>2131</v>
      </c>
      <c r="H103" s="1251"/>
      <c r="I103" s="1251"/>
      <c r="J103" s="1251"/>
      <c r="K103" s="1251"/>
      <c r="L103" s="1251"/>
      <c r="M103" s="1251"/>
      <c r="N103" s="1251"/>
      <c r="O103" s="1251"/>
      <c r="P103" s="1251"/>
      <c r="Q103" s="1251"/>
      <c r="R103" s="1251"/>
      <c r="S103" s="1251"/>
      <c r="T103" s="1251"/>
      <c r="U103" s="1251"/>
      <c r="V103" s="1251"/>
      <c r="W103" s="1251"/>
      <c r="X103" s="1251"/>
      <c r="Y103" s="1251"/>
      <c r="Z103" s="1251"/>
    </row>
    <row r="104" spans="1:26" ht="15.75" customHeight="1" outlineLevel="1">
      <c r="A104" s="1251"/>
      <c r="B104" s="1310" t="s">
        <v>2091</v>
      </c>
      <c r="C104" s="1311" t="s">
        <v>2133</v>
      </c>
      <c r="D104" s="1312">
        <v>31212</v>
      </c>
      <c r="E104" s="1311" t="s">
        <v>2194</v>
      </c>
      <c r="F104" s="1312" t="s">
        <v>2217</v>
      </c>
      <c r="G104" s="1313" t="s">
        <v>2133</v>
      </c>
      <c r="H104" s="1251"/>
      <c r="I104" s="1251"/>
      <c r="J104" s="1251"/>
      <c r="K104" s="1251"/>
      <c r="L104" s="1251"/>
      <c r="M104" s="1251"/>
      <c r="N104" s="1251"/>
      <c r="O104" s="1251"/>
      <c r="P104" s="1251"/>
      <c r="Q104" s="1251"/>
      <c r="R104" s="1251"/>
      <c r="S104" s="1251"/>
      <c r="T104" s="1251"/>
      <c r="U104" s="1251"/>
      <c r="V104" s="1251"/>
      <c r="W104" s="1251"/>
      <c r="X104" s="1251"/>
      <c r="Y104" s="1251"/>
      <c r="Z104" s="1251"/>
    </row>
    <row r="105" spans="1:26" ht="15.75" customHeight="1" outlineLevel="1">
      <c r="A105" s="1251"/>
      <c r="B105" s="1306" t="s">
        <v>2091</v>
      </c>
      <c r="C105" s="1307" t="s">
        <v>2135</v>
      </c>
      <c r="D105" s="1308">
        <v>31310</v>
      </c>
      <c r="E105" s="1307" t="s">
        <v>2200</v>
      </c>
      <c r="F105" s="1308" t="s">
        <v>2218</v>
      </c>
      <c r="G105" s="1309" t="s">
        <v>2135</v>
      </c>
      <c r="H105" s="1251"/>
      <c r="I105" s="1251"/>
      <c r="J105" s="1251"/>
      <c r="K105" s="1251"/>
      <c r="L105" s="1251"/>
      <c r="M105" s="1251"/>
      <c r="N105" s="1251"/>
      <c r="O105" s="1251"/>
      <c r="P105" s="1251"/>
      <c r="Q105" s="1251"/>
      <c r="R105" s="1251"/>
      <c r="S105" s="1251"/>
      <c r="T105" s="1251"/>
      <c r="U105" s="1251"/>
      <c r="V105" s="1251"/>
      <c r="W105" s="1251"/>
      <c r="X105" s="1251"/>
      <c r="Y105" s="1251"/>
      <c r="Z105" s="1251"/>
    </row>
    <row r="106" spans="1:26" ht="15.75" customHeight="1" outlineLevel="1">
      <c r="A106" s="1251"/>
      <c r="B106" s="1325" t="s">
        <v>2091</v>
      </c>
      <c r="C106" s="1326" t="s">
        <v>2137</v>
      </c>
      <c r="D106" s="1327">
        <v>31213</v>
      </c>
      <c r="E106" s="1326" t="s">
        <v>2196</v>
      </c>
      <c r="F106" s="1327" t="s">
        <v>2219</v>
      </c>
      <c r="G106" s="1328" t="s">
        <v>2137</v>
      </c>
      <c r="H106" s="1251"/>
      <c r="I106" s="1251"/>
      <c r="J106" s="1251"/>
      <c r="K106" s="1251"/>
      <c r="L106" s="1251"/>
      <c r="M106" s="1251"/>
      <c r="N106" s="1251"/>
      <c r="O106" s="1251"/>
      <c r="P106" s="1251"/>
      <c r="Q106" s="1251"/>
      <c r="R106" s="1251"/>
      <c r="S106" s="1251"/>
      <c r="T106" s="1251"/>
      <c r="U106" s="1251"/>
      <c r="V106" s="1251"/>
      <c r="W106" s="1251"/>
      <c r="X106" s="1251"/>
      <c r="Y106" s="1251"/>
      <c r="Z106" s="1251"/>
    </row>
    <row r="107" spans="1:26" ht="15.75" customHeight="1" outlineLevel="1">
      <c r="A107" s="1251"/>
      <c r="B107" s="1306" t="s">
        <v>2091</v>
      </c>
      <c r="C107" s="1307" t="s">
        <v>2139</v>
      </c>
      <c r="D107" s="1308">
        <v>31213</v>
      </c>
      <c r="E107" s="1307" t="s">
        <v>2196</v>
      </c>
      <c r="F107" s="1308" t="s">
        <v>2220</v>
      </c>
      <c r="G107" s="1309" t="s">
        <v>2221</v>
      </c>
      <c r="H107" s="1251"/>
      <c r="I107" s="1251"/>
      <c r="J107" s="1251"/>
      <c r="K107" s="1251"/>
      <c r="L107" s="1251"/>
      <c r="M107" s="1251"/>
      <c r="N107" s="1251"/>
      <c r="O107" s="1251"/>
      <c r="P107" s="1251"/>
      <c r="Q107" s="1251"/>
      <c r="R107" s="1251"/>
      <c r="S107" s="1251"/>
      <c r="T107" s="1251"/>
      <c r="U107" s="1251"/>
      <c r="V107" s="1251"/>
      <c r="W107" s="1251"/>
      <c r="X107" s="1251"/>
      <c r="Y107" s="1251"/>
      <c r="Z107" s="1251"/>
    </row>
    <row r="108" spans="1:26" ht="15.75" customHeight="1" outlineLevel="1">
      <c r="A108" s="1251"/>
      <c r="B108" s="1310" t="s">
        <v>2091</v>
      </c>
      <c r="C108" s="1311" t="s">
        <v>2141</v>
      </c>
      <c r="D108" s="1312">
        <v>31229</v>
      </c>
      <c r="E108" s="1311" t="s">
        <v>2198</v>
      </c>
      <c r="F108" s="1312" t="s">
        <v>2222</v>
      </c>
      <c r="G108" s="1313" t="s">
        <v>2223</v>
      </c>
      <c r="H108" s="1251"/>
      <c r="I108" s="1251"/>
      <c r="J108" s="1251"/>
      <c r="K108" s="1251"/>
      <c r="L108" s="1251"/>
      <c r="M108" s="1251"/>
      <c r="N108" s="1251"/>
      <c r="O108" s="1251"/>
      <c r="P108" s="1251"/>
      <c r="Q108" s="1251"/>
      <c r="R108" s="1251"/>
      <c r="S108" s="1251"/>
      <c r="T108" s="1251"/>
      <c r="U108" s="1251"/>
      <c r="V108" s="1251"/>
      <c r="W108" s="1251"/>
      <c r="X108" s="1251"/>
      <c r="Y108" s="1251"/>
      <c r="Z108" s="1251"/>
    </row>
    <row r="109" spans="1:26" ht="15.75" customHeight="1" outlineLevel="1">
      <c r="A109" s="1251"/>
      <c r="B109" s="1306" t="s">
        <v>2091</v>
      </c>
      <c r="C109" s="1307" t="s">
        <v>2143</v>
      </c>
      <c r="D109" s="1308">
        <v>31213</v>
      </c>
      <c r="E109" s="1307" t="s">
        <v>2196</v>
      </c>
      <c r="F109" s="1308" t="s">
        <v>2224</v>
      </c>
      <c r="G109" s="1309" t="s">
        <v>2143</v>
      </c>
      <c r="H109" s="1251"/>
      <c r="I109" s="1251"/>
      <c r="J109" s="1251"/>
      <c r="K109" s="1251"/>
      <c r="L109" s="1251"/>
      <c r="M109" s="1251"/>
      <c r="N109" s="1251"/>
      <c r="O109" s="1251"/>
      <c r="P109" s="1251"/>
      <c r="Q109" s="1251"/>
      <c r="R109" s="1251"/>
      <c r="S109" s="1251"/>
      <c r="T109" s="1251"/>
      <c r="U109" s="1251"/>
      <c r="V109" s="1251"/>
      <c r="W109" s="1251"/>
      <c r="X109" s="1251"/>
      <c r="Y109" s="1251"/>
      <c r="Z109" s="1251"/>
    </row>
    <row r="110" spans="1:26" ht="15.75" customHeight="1" outlineLevel="1">
      <c r="A110" s="1251"/>
      <c r="B110" s="1310" t="s">
        <v>2091</v>
      </c>
      <c r="C110" s="1311" t="s">
        <v>2145</v>
      </c>
      <c r="D110" s="1312">
        <v>31229</v>
      </c>
      <c r="E110" s="1311" t="s">
        <v>2198</v>
      </c>
      <c r="F110" s="1312" t="s">
        <v>2225</v>
      </c>
      <c r="G110" s="1313" t="s">
        <v>2226</v>
      </c>
      <c r="H110" s="1251"/>
      <c r="I110" s="1251"/>
      <c r="J110" s="1251"/>
      <c r="K110" s="1251"/>
      <c r="L110" s="1251"/>
      <c r="M110" s="1251"/>
      <c r="N110" s="1251"/>
      <c r="O110" s="1251"/>
      <c r="P110" s="1251"/>
      <c r="Q110" s="1251"/>
      <c r="R110" s="1251"/>
      <c r="S110" s="1251"/>
      <c r="T110" s="1251"/>
      <c r="U110" s="1251"/>
      <c r="V110" s="1251"/>
      <c r="W110" s="1251"/>
      <c r="X110" s="1251"/>
      <c r="Y110" s="1251"/>
      <c r="Z110" s="1251"/>
    </row>
    <row r="111" spans="1:26" ht="15.75" customHeight="1" outlineLevel="1">
      <c r="A111" s="1251"/>
      <c r="B111" s="1306" t="s">
        <v>2091</v>
      </c>
      <c r="C111" s="1307" t="s">
        <v>2147</v>
      </c>
      <c r="D111" s="1308">
        <v>31229</v>
      </c>
      <c r="E111" s="1307" t="s">
        <v>2198</v>
      </c>
      <c r="F111" s="1308" t="s">
        <v>2227</v>
      </c>
      <c r="G111" s="1309" t="s">
        <v>2228</v>
      </c>
      <c r="H111" s="1251"/>
      <c r="I111" s="1251"/>
      <c r="J111" s="1251"/>
      <c r="K111" s="1251"/>
      <c r="L111" s="1251"/>
      <c r="M111" s="1251"/>
      <c r="N111" s="1251"/>
      <c r="O111" s="1251"/>
      <c r="P111" s="1251"/>
      <c r="Q111" s="1251"/>
      <c r="R111" s="1251"/>
      <c r="S111" s="1251"/>
      <c r="T111" s="1251"/>
      <c r="U111" s="1251"/>
      <c r="V111" s="1251"/>
      <c r="W111" s="1251"/>
      <c r="X111" s="1251"/>
      <c r="Y111" s="1251"/>
      <c r="Z111" s="1251"/>
    </row>
    <row r="112" spans="1:26" ht="15.75" customHeight="1" outlineLevel="1">
      <c r="A112" s="1251"/>
      <c r="B112" s="1310" t="s">
        <v>2091</v>
      </c>
      <c r="C112" s="1311" t="s">
        <v>2149</v>
      </c>
      <c r="D112" s="1312">
        <v>31229</v>
      </c>
      <c r="E112" s="1311" t="s">
        <v>2198</v>
      </c>
      <c r="F112" s="1312" t="s">
        <v>2229</v>
      </c>
      <c r="G112" s="1313" t="s">
        <v>2230</v>
      </c>
      <c r="H112" s="1251"/>
      <c r="I112" s="1251"/>
      <c r="J112" s="1251"/>
      <c r="K112" s="1251"/>
      <c r="L112" s="1251"/>
      <c r="M112" s="1251"/>
      <c r="N112" s="1251"/>
      <c r="O112" s="1251"/>
      <c r="P112" s="1251"/>
      <c r="Q112" s="1251"/>
      <c r="R112" s="1251"/>
      <c r="S112" s="1251"/>
      <c r="T112" s="1251"/>
      <c r="U112" s="1251"/>
      <c r="V112" s="1251"/>
      <c r="W112" s="1251"/>
      <c r="X112" s="1251"/>
      <c r="Y112" s="1251"/>
      <c r="Z112" s="1251"/>
    </row>
    <row r="113" spans="1:26" ht="15.75" customHeight="1" outlineLevel="1">
      <c r="A113" s="1251"/>
      <c r="B113" s="1306" t="s">
        <v>2091</v>
      </c>
      <c r="C113" s="1307" t="s">
        <v>2151</v>
      </c>
      <c r="D113" s="1308">
        <v>31229</v>
      </c>
      <c r="E113" s="1307" t="s">
        <v>2198</v>
      </c>
      <c r="F113" s="1308" t="s">
        <v>2231</v>
      </c>
      <c r="G113" s="1309" t="s">
        <v>2151</v>
      </c>
      <c r="H113" s="1251"/>
      <c r="I113" s="1251"/>
      <c r="J113" s="1251"/>
      <c r="K113" s="1251"/>
      <c r="L113" s="1251"/>
      <c r="M113" s="1251"/>
      <c r="N113" s="1251"/>
      <c r="O113" s="1251"/>
      <c r="P113" s="1251"/>
      <c r="Q113" s="1251"/>
      <c r="R113" s="1251"/>
      <c r="S113" s="1251"/>
      <c r="T113" s="1251"/>
      <c r="U113" s="1251"/>
      <c r="V113" s="1251"/>
      <c r="W113" s="1251"/>
      <c r="X113" s="1251"/>
      <c r="Y113" s="1251"/>
      <c r="Z113" s="1251"/>
    </row>
    <row r="114" spans="1:26" ht="15.75" customHeight="1" outlineLevel="1">
      <c r="A114" s="1251"/>
      <c r="B114" s="1310" t="s">
        <v>2091</v>
      </c>
      <c r="C114" s="1311" t="s">
        <v>2153</v>
      </c>
      <c r="D114" s="1312">
        <v>31213</v>
      </c>
      <c r="E114" s="1311" t="s">
        <v>2196</v>
      </c>
      <c r="F114" s="1312" t="s">
        <v>2232</v>
      </c>
      <c r="G114" s="1313" t="s">
        <v>2233</v>
      </c>
      <c r="H114" s="1251"/>
      <c r="I114" s="1251"/>
      <c r="J114" s="1251"/>
      <c r="K114" s="1251"/>
      <c r="L114" s="1251"/>
      <c r="M114" s="1251"/>
      <c r="N114" s="1251"/>
      <c r="O114" s="1251"/>
      <c r="P114" s="1251"/>
      <c r="Q114" s="1251"/>
      <c r="R114" s="1251"/>
      <c r="S114" s="1251"/>
      <c r="T114" s="1251"/>
      <c r="U114" s="1251"/>
      <c r="V114" s="1251"/>
      <c r="W114" s="1251"/>
      <c r="X114" s="1251"/>
      <c r="Y114" s="1251"/>
      <c r="Z114" s="1251"/>
    </row>
    <row r="115" spans="1:26" ht="15.75" customHeight="1" outlineLevel="1">
      <c r="A115" s="1251"/>
      <c r="B115" s="1329" t="s">
        <v>2091</v>
      </c>
      <c r="C115" s="1330" t="s">
        <v>2155</v>
      </c>
      <c r="D115" s="1331">
        <v>31213</v>
      </c>
      <c r="E115" s="1330" t="s">
        <v>2196</v>
      </c>
      <c r="F115" s="1331" t="s">
        <v>2234</v>
      </c>
      <c r="G115" s="1332" t="s">
        <v>2155</v>
      </c>
      <c r="H115" s="1251"/>
      <c r="I115" s="1251"/>
      <c r="J115" s="1251"/>
      <c r="K115" s="1251"/>
      <c r="L115" s="1251"/>
      <c r="M115" s="1251"/>
      <c r="N115" s="1251"/>
      <c r="O115" s="1251"/>
      <c r="P115" s="1251"/>
      <c r="Q115" s="1251"/>
      <c r="R115" s="1251"/>
      <c r="S115" s="1251"/>
      <c r="T115" s="1251"/>
      <c r="U115" s="1251"/>
      <c r="V115" s="1251"/>
      <c r="W115" s="1251"/>
      <c r="X115" s="1251"/>
      <c r="Y115" s="1251"/>
      <c r="Z115" s="1251"/>
    </row>
    <row r="116" spans="1:26" ht="15.75" customHeight="1" outlineLevel="1">
      <c r="A116" s="1251"/>
      <c r="B116" s="1251"/>
      <c r="C116" s="1251"/>
      <c r="D116" s="1251"/>
      <c r="E116" s="1251"/>
      <c r="F116" s="1251"/>
      <c r="G116" s="1251"/>
      <c r="H116" s="1251"/>
      <c r="I116" s="1251"/>
      <c r="J116" s="1251"/>
      <c r="K116" s="1251"/>
      <c r="L116" s="1251"/>
      <c r="M116" s="1251"/>
      <c r="N116" s="1251"/>
      <c r="O116" s="1251"/>
      <c r="P116" s="1251"/>
      <c r="Q116" s="1251"/>
      <c r="R116" s="1251"/>
      <c r="S116" s="1251"/>
      <c r="T116" s="1251"/>
      <c r="U116" s="1251"/>
      <c r="V116" s="1251"/>
      <c r="W116" s="1251"/>
      <c r="X116" s="1251"/>
      <c r="Y116" s="1251"/>
      <c r="Z116" s="1251"/>
    </row>
    <row r="117" spans="1:26" ht="15.75" customHeight="1">
      <c r="A117" s="1251"/>
      <c r="B117" s="1251"/>
      <c r="C117" s="1251"/>
      <c r="D117" s="1251"/>
      <c r="E117" s="1251"/>
      <c r="F117" s="1251"/>
      <c r="G117" s="1251"/>
      <c r="H117" s="1251"/>
      <c r="I117" s="1251"/>
      <c r="J117" s="1251"/>
      <c r="K117" s="1251"/>
      <c r="L117" s="1251"/>
      <c r="M117" s="1251"/>
      <c r="N117" s="1251"/>
      <c r="O117" s="1251"/>
      <c r="P117" s="1251"/>
      <c r="Q117" s="1251"/>
      <c r="R117" s="1251"/>
      <c r="S117" s="1251"/>
      <c r="T117" s="1251"/>
      <c r="U117" s="1251"/>
      <c r="V117" s="1251"/>
      <c r="W117" s="1251"/>
      <c r="X117" s="1251"/>
      <c r="Y117" s="1251"/>
      <c r="Z117" s="1251"/>
    </row>
    <row r="118" spans="1:26" ht="15.75" customHeight="1">
      <c r="A118" s="1251"/>
      <c r="B118" s="1251"/>
      <c r="C118" s="1251"/>
      <c r="D118" s="1251"/>
      <c r="E118" s="1251"/>
      <c r="F118" s="1251"/>
      <c r="G118" s="1251"/>
      <c r="H118" s="1251"/>
      <c r="I118" s="1251"/>
      <c r="J118" s="1251"/>
      <c r="K118" s="1251"/>
      <c r="L118" s="1251"/>
      <c r="M118" s="1251"/>
      <c r="N118" s="1251"/>
      <c r="O118" s="1251"/>
      <c r="P118" s="1251"/>
      <c r="Q118" s="1251"/>
      <c r="R118" s="1251"/>
      <c r="S118" s="1251"/>
      <c r="T118" s="1251"/>
      <c r="U118" s="1251"/>
      <c r="V118" s="1251"/>
      <c r="W118" s="1251"/>
      <c r="X118" s="1251"/>
      <c r="Y118" s="1251"/>
      <c r="Z118" s="1251"/>
    </row>
    <row r="119" spans="1:26" ht="15.75" customHeight="1">
      <c r="A119" s="1251"/>
      <c r="B119" s="1251"/>
      <c r="C119" s="1251"/>
      <c r="D119" s="1251"/>
      <c r="E119" s="1251"/>
      <c r="F119" s="1251"/>
      <c r="G119" s="1251"/>
      <c r="H119" s="1251"/>
      <c r="I119" s="1251"/>
      <c r="J119" s="1251"/>
      <c r="K119" s="1251"/>
      <c r="L119" s="1251"/>
      <c r="M119" s="1251"/>
      <c r="N119" s="1251"/>
      <c r="O119" s="1251"/>
      <c r="P119" s="1251"/>
      <c r="Q119" s="1251"/>
      <c r="R119" s="1251"/>
      <c r="S119" s="1251"/>
      <c r="T119" s="1251"/>
      <c r="U119" s="1251"/>
      <c r="V119" s="1251"/>
      <c r="W119" s="1251"/>
      <c r="X119" s="1251"/>
      <c r="Y119" s="1251"/>
      <c r="Z119" s="1251"/>
    </row>
    <row r="120" spans="1:26" ht="15.75" customHeight="1">
      <c r="A120" s="1251"/>
      <c r="B120" s="1251"/>
      <c r="C120" s="1251"/>
      <c r="D120" s="1251"/>
      <c r="E120" s="1251"/>
      <c r="F120" s="1251"/>
      <c r="G120" s="1251"/>
      <c r="H120" s="1251"/>
      <c r="I120" s="1251"/>
      <c r="J120" s="1251"/>
      <c r="K120" s="1251"/>
      <c r="L120" s="1251"/>
      <c r="M120" s="1251"/>
      <c r="N120" s="1251"/>
      <c r="O120" s="1251"/>
      <c r="P120" s="1251"/>
      <c r="Q120" s="1251"/>
      <c r="R120" s="1251"/>
      <c r="S120" s="1251"/>
      <c r="T120" s="1251"/>
      <c r="U120" s="1251"/>
      <c r="V120" s="1251"/>
      <c r="W120" s="1251"/>
      <c r="X120" s="1251"/>
      <c r="Y120" s="1251"/>
      <c r="Z120" s="1251"/>
    </row>
    <row r="121" spans="1:26" ht="15.75" customHeight="1">
      <c r="A121" s="1251"/>
      <c r="B121" s="1251"/>
      <c r="C121" s="1251"/>
      <c r="D121" s="1251"/>
      <c r="E121" s="1251"/>
      <c r="F121" s="1251"/>
      <c r="G121" s="1251"/>
      <c r="H121" s="1251"/>
      <c r="I121" s="1251"/>
      <c r="J121" s="1251"/>
      <c r="K121" s="1251"/>
      <c r="L121" s="1251"/>
      <c r="M121" s="1251"/>
      <c r="N121" s="1251"/>
      <c r="O121" s="1251"/>
      <c r="P121" s="1251"/>
      <c r="Q121" s="1251"/>
      <c r="R121" s="1251"/>
      <c r="S121" s="1251"/>
      <c r="T121" s="1251"/>
      <c r="U121" s="1251"/>
      <c r="V121" s="1251"/>
      <c r="W121" s="1251"/>
      <c r="X121" s="1251"/>
      <c r="Y121" s="1251"/>
      <c r="Z121" s="1251"/>
    </row>
    <row r="122" spans="1:26" ht="15.75" customHeight="1">
      <c r="A122" s="1251"/>
      <c r="B122" s="1251"/>
      <c r="C122" s="1251"/>
      <c r="D122" s="1251"/>
      <c r="E122" s="1251"/>
      <c r="F122" s="1251"/>
      <c r="G122" s="1251"/>
      <c r="H122" s="1251"/>
      <c r="I122" s="1251"/>
      <c r="J122" s="1251"/>
      <c r="K122" s="1251"/>
      <c r="L122" s="1251"/>
      <c r="M122" s="1251"/>
      <c r="N122" s="1251"/>
      <c r="O122" s="1251"/>
      <c r="P122" s="1251"/>
      <c r="Q122" s="1251"/>
      <c r="R122" s="1251"/>
      <c r="S122" s="1251"/>
      <c r="T122" s="1251"/>
      <c r="U122" s="1251"/>
      <c r="V122" s="1251"/>
      <c r="W122" s="1251"/>
      <c r="X122" s="1251"/>
      <c r="Y122" s="1251"/>
      <c r="Z122" s="1251"/>
    </row>
    <row r="123" spans="1:26" ht="15.75" customHeight="1">
      <c r="A123" s="1251"/>
      <c r="B123" s="1251"/>
      <c r="C123" s="1251"/>
      <c r="D123" s="1251"/>
      <c r="E123" s="1251"/>
      <c r="F123" s="1251"/>
      <c r="G123" s="1251"/>
      <c r="H123" s="1251"/>
      <c r="I123" s="1251"/>
      <c r="J123" s="1251"/>
      <c r="K123" s="1251"/>
      <c r="L123" s="1251"/>
      <c r="M123" s="1251"/>
      <c r="N123" s="1251"/>
      <c r="O123" s="1251"/>
      <c r="P123" s="1251"/>
      <c r="Q123" s="1251"/>
      <c r="R123" s="1251"/>
      <c r="S123" s="1251"/>
      <c r="T123" s="1251"/>
      <c r="U123" s="1251"/>
      <c r="V123" s="1251"/>
      <c r="W123" s="1251"/>
      <c r="X123" s="1251"/>
      <c r="Y123" s="1251"/>
      <c r="Z123" s="1251"/>
    </row>
    <row r="124" spans="1:26" ht="15.75" customHeight="1">
      <c r="A124" s="1251"/>
      <c r="B124" s="1251"/>
      <c r="C124" s="1251"/>
      <c r="D124" s="1251"/>
      <c r="E124" s="1251"/>
      <c r="F124" s="1251"/>
      <c r="G124" s="1251"/>
      <c r="H124" s="1251"/>
      <c r="I124" s="1251"/>
      <c r="J124" s="1251"/>
      <c r="K124" s="1251"/>
      <c r="L124" s="1251"/>
      <c r="M124" s="1251"/>
      <c r="N124" s="1251"/>
      <c r="O124" s="1251"/>
      <c r="P124" s="1251"/>
      <c r="Q124" s="1251"/>
      <c r="R124" s="1251"/>
      <c r="S124" s="1251"/>
      <c r="T124" s="1251"/>
      <c r="U124" s="1251"/>
      <c r="V124" s="1251"/>
      <c r="W124" s="1251"/>
      <c r="X124" s="1251"/>
      <c r="Y124" s="1251"/>
      <c r="Z124" s="1251"/>
    </row>
    <row r="125" spans="1:26" ht="15.75" customHeight="1">
      <c r="A125" s="1251"/>
      <c r="B125" s="1251"/>
      <c r="C125" s="1251"/>
      <c r="D125" s="1251"/>
      <c r="E125" s="1251"/>
      <c r="F125" s="1251"/>
      <c r="G125" s="1251"/>
      <c r="H125" s="1251"/>
      <c r="I125" s="1251"/>
      <c r="J125" s="1251"/>
      <c r="K125" s="1251"/>
      <c r="L125" s="1251"/>
      <c r="M125" s="1251"/>
      <c r="N125" s="1251"/>
      <c r="O125" s="1251"/>
      <c r="P125" s="1251"/>
      <c r="Q125" s="1251"/>
      <c r="R125" s="1251"/>
      <c r="S125" s="1251"/>
      <c r="T125" s="1251"/>
      <c r="U125" s="1251"/>
      <c r="V125" s="1251"/>
      <c r="W125" s="1251"/>
      <c r="X125" s="1251"/>
      <c r="Y125" s="1251"/>
      <c r="Z125" s="1251"/>
    </row>
    <row r="126" spans="1:26" ht="15.75" customHeight="1">
      <c r="A126" s="1251"/>
      <c r="B126" s="1251"/>
      <c r="C126" s="1251"/>
      <c r="D126" s="1251"/>
      <c r="E126" s="1251"/>
      <c r="F126" s="1251"/>
      <c r="G126" s="1251"/>
      <c r="H126" s="1251"/>
      <c r="I126" s="1251"/>
      <c r="J126" s="1251"/>
      <c r="K126" s="1251"/>
      <c r="L126" s="1251"/>
      <c r="M126" s="1251"/>
      <c r="N126" s="1251"/>
      <c r="O126" s="1251"/>
      <c r="P126" s="1251"/>
      <c r="Q126" s="1251"/>
      <c r="R126" s="1251"/>
      <c r="S126" s="1251"/>
      <c r="T126" s="1251"/>
      <c r="U126" s="1251"/>
      <c r="V126" s="1251"/>
      <c r="W126" s="1251"/>
      <c r="X126" s="1251"/>
      <c r="Y126" s="1251"/>
      <c r="Z126" s="1251"/>
    </row>
    <row r="127" spans="1:26" ht="15.75" customHeight="1">
      <c r="A127" s="1251"/>
      <c r="B127" s="1251"/>
      <c r="C127" s="1251"/>
      <c r="D127" s="1251"/>
      <c r="E127" s="1251"/>
      <c r="F127" s="1251"/>
      <c r="G127" s="1251"/>
      <c r="H127" s="1251"/>
      <c r="I127" s="1251"/>
      <c r="J127" s="1251"/>
      <c r="K127" s="1251"/>
      <c r="L127" s="1251"/>
      <c r="M127" s="1251"/>
      <c r="N127" s="1251"/>
      <c r="O127" s="1251"/>
      <c r="P127" s="1251"/>
      <c r="Q127" s="1251"/>
      <c r="R127" s="1251"/>
      <c r="S127" s="1251"/>
      <c r="T127" s="1251"/>
      <c r="U127" s="1251"/>
      <c r="V127" s="1251"/>
      <c r="W127" s="1251"/>
      <c r="X127" s="1251"/>
      <c r="Y127" s="1251"/>
      <c r="Z127" s="1251"/>
    </row>
    <row r="128" spans="1:26" ht="15.75" customHeight="1">
      <c r="A128" s="1251"/>
      <c r="B128" s="1251"/>
      <c r="C128" s="1251"/>
      <c r="D128" s="1251"/>
      <c r="E128" s="1251"/>
      <c r="F128" s="1251"/>
      <c r="G128" s="1251"/>
      <c r="H128" s="1251"/>
      <c r="I128" s="1251"/>
      <c r="J128" s="1251"/>
      <c r="K128" s="1251"/>
      <c r="L128" s="1251"/>
      <c r="M128" s="1251"/>
      <c r="N128" s="1251"/>
      <c r="O128" s="1251"/>
      <c r="P128" s="1251"/>
      <c r="Q128" s="1251"/>
      <c r="R128" s="1251"/>
      <c r="S128" s="1251"/>
      <c r="T128" s="1251"/>
      <c r="U128" s="1251"/>
      <c r="V128" s="1251"/>
      <c r="W128" s="1251"/>
      <c r="X128" s="1251"/>
      <c r="Y128" s="1251"/>
      <c r="Z128" s="1251"/>
    </row>
    <row r="129" spans="1:26" ht="15.75" customHeight="1">
      <c r="A129" s="1251"/>
      <c r="B129" s="1251"/>
      <c r="C129" s="1251"/>
      <c r="D129" s="1251"/>
      <c r="E129" s="1251"/>
      <c r="F129" s="1251"/>
      <c r="G129" s="1251"/>
      <c r="H129" s="1251"/>
      <c r="I129" s="1251"/>
      <c r="J129" s="1251"/>
      <c r="K129" s="1251"/>
      <c r="L129" s="1251"/>
      <c r="M129" s="1251"/>
      <c r="N129" s="1251"/>
      <c r="O129" s="1251"/>
      <c r="P129" s="1251"/>
      <c r="Q129" s="1251"/>
      <c r="R129" s="1251"/>
      <c r="S129" s="1251"/>
      <c r="T129" s="1251"/>
      <c r="U129" s="1251"/>
      <c r="V129" s="1251"/>
      <c r="W129" s="1251"/>
      <c r="X129" s="1251"/>
      <c r="Y129" s="1251"/>
      <c r="Z129" s="1251"/>
    </row>
    <row r="130" spans="1:26" ht="15.75" customHeight="1">
      <c r="A130" s="1251"/>
      <c r="B130" s="1251"/>
      <c r="C130" s="1251"/>
      <c r="D130" s="1251"/>
      <c r="E130" s="1251"/>
      <c r="F130" s="1251"/>
      <c r="G130" s="1251"/>
      <c r="H130" s="1251"/>
      <c r="I130" s="1251"/>
      <c r="J130" s="1251"/>
      <c r="K130" s="1251"/>
      <c r="L130" s="1251"/>
      <c r="M130" s="1251"/>
      <c r="N130" s="1251"/>
      <c r="O130" s="1251"/>
      <c r="P130" s="1251"/>
      <c r="Q130" s="1251"/>
      <c r="R130" s="1251"/>
      <c r="S130" s="1251"/>
      <c r="T130" s="1251"/>
      <c r="U130" s="1251"/>
      <c r="V130" s="1251"/>
      <c r="W130" s="1251"/>
      <c r="X130" s="1251"/>
      <c r="Y130" s="1251"/>
      <c r="Z130" s="1251"/>
    </row>
    <row r="131" spans="1:26" ht="15.75" customHeight="1">
      <c r="A131" s="1251"/>
      <c r="B131" s="1251"/>
      <c r="C131" s="1251"/>
      <c r="D131" s="1251"/>
      <c r="E131" s="1251"/>
      <c r="F131" s="1251"/>
      <c r="G131" s="1251"/>
      <c r="H131" s="1251"/>
      <c r="I131" s="1251"/>
      <c r="J131" s="1251"/>
      <c r="K131" s="1251"/>
      <c r="L131" s="1251"/>
      <c r="M131" s="1251"/>
      <c r="N131" s="1251"/>
      <c r="O131" s="1251"/>
      <c r="P131" s="1251"/>
      <c r="Q131" s="1251"/>
      <c r="R131" s="1251"/>
      <c r="S131" s="1251"/>
      <c r="T131" s="1251"/>
      <c r="U131" s="1251"/>
      <c r="V131" s="1251"/>
      <c r="W131" s="1251"/>
      <c r="X131" s="1251"/>
      <c r="Y131" s="1251"/>
      <c r="Z131" s="1251"/>
    </row>
    <row r="132" spans="1:26" ht="15.75" customHeight="1">
      <c r="A132" s="1251"/>
      <c r="B132" s="1251"/>
      <c r="C132" s="1251"/>
      <c r="D132" s="1251"/>
      <c r="E132" s="1251"/>
      <c r="F132" s="1251"/>
      <c r="G132" s="1251"/>
      <c r="H132" s="1251"/>
      <c r="I132" s="1251"/>
      <c r="J132" s="1251"/>
      <c r="K132" s="1251"/>
      <c r="L132" s="1251"/>
      <c r="M132" s="1251"/>
      <c r="N132" s="1251"/>
      <c r="O132" s="1251"/>
      <c r="P132" s="1251"/>
      <c r="Q132" s="1251"/>
      <c r="R132" s="1251"/>
      <c r="S132" s="1251"/>
      <c r="T132" s="1251"/>
      <c r="U132" s="1251"/>
      <c r="V132" s="1251"/>
      <c r="W132" s="1251"/>
      <c r="X132" s="1251"/>
      <c r="Y132" s="1251"/>
      <c r="Z132" s="1251"/>
    </row>
    <row r="133" spans="1:26" ht="15.75" customHeight="1">
      <c r="A133" s="1251"/>
      <c r="B133" s="1251"/>
      <c r="C133" s="1251"/>
      <c r="D133" s="1251"/>
      <c r="E133" s="1251"/>
      <c r="F133" s="1251"/>
      <c r="G133" s="1251"/>
      <c r="H133" s="1251"/>
      <c r="I133" s="1251"/>
      <c r="J133" s="1251"/>
      <c r="K133" s="1251"/>
      <c r="L133" s="1251"/>
      <c r="M133" s="1251"/>
      <c r="N133" s="1251"/>
      <c r="O133" s="1251"/>
      <c r="P133" s="1251"/>
      <c r="Q133" s="1251"/>
      <c r="R133" s="1251"/>
      <c r="S133" s="1251"/>
      <c r="T133" s="1251"/>
      <c r="U133" s="1251"/>
      <c r="V133" s="1251"/>
      <c r="W133" s="1251"/>
      <c r="X133" s="1251"/>
      <c r="Y133" s="1251"/>
      <c r="Z133" s="1251"/>
    </row>
    <row r="134" spans="1:26" ht="15.75" customHeight="1">
      <c r="A134" s="1251"/>
      <c r="B134" s="1251"/>
      <c r="C134" s="1251"/>
      <c r="D134" s="1251"/>
      <c r="E134" s="1251"/>
      <c r="F134" s="1251"/>
      <c r="G134" s="1251"/>
      <c r="H134" s="1251"/>
      <c r="I134" s="1251"/>
      <c r="J134" s="1251"/>
      <c r="K134" s="1251"/>
      <c r="L134" s="1251"/>
      <c r="M134" s="1251"/>
      <c r="N134" s="1251"/>
      <c r="O134" s="1251"/>
      <c r="P134" s="1251"/>
      <c r="Q134" s="1251"/>
      <c r="R134" s="1251"/>
      <c r="S134" s="1251"/>
      <c r="T134" s="1251"/>
      <c r="U134" s="1251"/>
      <c r="V134" s="1251"/>
      <c r="W134" s="1251"/>
      <c r="X134" s="1251"/>
      <c r="Y134" s="1251"/>
      <c r="Z134" s="1251"/>
    </row>
    <row r="135" spans="1:26" ht="15.75" customHeight="1">
      <c r="A135" s="1251"/>
      <c r="B135" s="1251"/>
      <c r="C135" s="1251"/>
      <c r="D135" s="1251"/>
      <c r="E135" s="1251"/>
      <c r="F135" s="1251"/>
      <c r="G135" s="1251"/>
      <c r="H135" s="1251"/>
      <c r="I135" s="1251"/>
      <c r="J135" s="1251"/>
      <c r="K135" s="1251"/>
      <c r="L135" s="1251"/>
      <c r="M135" s="1251"/>
      <c r="N135" s="1251"/>
      <c r="O135" s="1251"/>
      <c r="P135" s="1251"/>
      <c r="Q135" s="1251"/>
      <c r="R135" s="1251"/>
      <c r="S135" s="1251"/>
      <c r="T135" s="1251"/>
      <c r="U135" s="1251"/>
      <c r="V135" s="1251"/>
      <c r="W135" s="1251"/>
      <c r="X135" s="1251"/>
      <c r="Y135" s="1251"/>
      <c r="Z135" s="1251"/>
    </row>
    <row r="136" spans="1:26" ht="15.75" customHeight="1">
      <c r="A136" s="1251"/>
      <c r="B136" s="1251"/>
      <c r="C136" s="1251"/>
      <c r="D136" s="1251"/>
      <c r="E136" s="1251"/>
      <c r="F136" s="1251"/>
      <c r="G136" s="1251"/>
      <c r="H136" s="1251"/>
      <c r="I136" s="1251"/>
      <c r="J136" s="1251"/>
      <c r="K136" s="1251"/>
      <c r="L136" s="1251"/>
      <c r="M136" s="1251"/>
      <c r="N136" s="1251"/>
      <c r="O136" s="1251"/>
      <c r="P136" s="1251"/>
      <c r="Q136" s="1251"/>
      <c r="R136" s="1251"/>
      <c r="S136" s="1251"/>
      <c r="T136" s="1251"/>
      <c r="U136" s="1251"/>
      <c r="V136" s="1251"/>
      <c r="W136" s="1251"/>
      <c r="X136" s="1251"/>
      <c r="Y136" s="1251"/>
      <c r="Z136" s="1251"/>
    </row>
    <row r="137" spans="1:26" ht="15.75" customHeight="1">
      <c r="A137" s="1251"/>
      <c r="B137" s="1251"/>
      <c r="C137" s="1251"/>
      <c r="D137" s="1251"/>
      <c r="E137" s="1251"/>
      <c r="F137" s="1251"/>
      <c r="G137" s="1251"/>
      <c r="H137" s="1251"/>
      <c r="I137" s="1251"/>
      <c r="J137" s="1251"/>
      <c r="K137" s="1251"/>
      <c r="L137" s="1251"/>
      <c r="M137" s="1251"/>
      <c r="N137" s="1251"/>
      <c r="O137" s="1251"/>
      <c r="P137" s="1251"/>
      <c r="Q137" s="1251"/>
      <c r="R137" s="1251"/>
      <c r="S137" s="1251"/>
      <c r="T137" s="1251"/>
      <c r="U137" s="1251"/>
      <c r="V137" s="1251"/>
      <c r="W137" s="1251"/>
      <c r="X137" s="1251"/>
      <c r="Y137" s="1251"/>
      <c r="Z137" s="1251"/>
    </row>
    <row r="138" spans="1:26" ht="15.75" customHeight="1">
      <c r="A138" s="1251"/>
      <c r="B138" s="1251"/>
      <c r="C138" s="1251"/>
      <c r="D138" s="1251"/>
      <c r="E138" s="1251"/>
      <c r="F138" s="1251"/>
      <c r="G138" s="1251"/>
      <c r="H138" s="1251"/>
      <c r="I138" s="1251"/>
      <c r="J138" s="1251"/>
      <c r="K138" s="1251"/>
      <c r="L138" s="1251"/>
      <c r="M138" s="1251"/>
      <c r="N138" s="1251"/>
      <c r="O138" s="1251"/>
      <c r="P138" s="1251"/>
      <c r="Q138" s="1251"/>
      <c r="R138" s="1251"/>
      <c r="S138" s="1251"/>
      <c r="T138" s="1251"/>
      <c r="U138" s="1251"/>
      <c r="V138" s="1251"/>
      <c r="W138" s="1251"/>
      <c r="X138" s="1251"/>
      <c r="Y138" s="1251"/>
      <c r="Z138" s="1251"/>
    </row>
    <row r="139" spans="1:26" ht="15.75" customHeight="1">
      <c r="A139" s="1251"/>
      <c r="B139" s="1251"/>
      <c r="C139" s="1251"/>
      <c r="D139" s="1251"/>
      <c r="E139" s="1251"/>
      <c r="F139" s="1251"/>
      <c r="G139" s="1251"/>
      <c r="H139" s="1251"/>
      <c r="I139" s="1251"/>
      <c r="J139" s="1251"/>
      <c r="K139" s="1251"/>
      <c r="L139" s="1251"/>
      <c r="M139" s="1251"/>
      <c r="N139" s="1251"/>
      <c r="O139" s="1251"/>
      <c r="P139" s="1251"/>
      <c r="Q139" s="1251"/>
      <c r="R139" s="1251"/>
      <c r="S139" s="1251"/>
      <c r="T139" s="1251"/>
      <c r="U139" s="1251"/>
      <c r="V139" s="1251"/>
      <c r="W139" s="1251"/>
      <c r="X139" s="1251"/>
      <c r="Y139" s="1251"/>
      <c r="Z139" s="1251"/>
    </row>
    <row r="140" spans="1:26" ht="15.75" customHeight="1">
      <c r="A140" s="1251"/>
      <c r="B140" s="1251"/>
      <c r="C140" s="1251"/>
      <c r="D140" s="1251"/>
      <c r="E140" s="1251"/>
      <c r="F140" s="1251"/>
      <c r="G140" s="1251"/>
      <c r="H140" s="1251"/>
      <c r="I140" s="1251"/>
      <c r="J140" s="1251"/>
      <c r="K140" s="1251"/>
      <c r="L140" s="1251"/>
      <c r="M140" s="1251"/>
      <c r="N140" s="1251"/>
      <c r="O140" s="1251"/>
      <c r="P140" s="1251"/>
      <c r="Q140" s="1251"/>
      <c r="R140" s="1251"/>
      <c r="S140" s="1251"/>
      <c r="T140" s="1251"/>
      <c r="U140" s="1251"/>
      <c r="V140" s="1251"/>
      <c r="W140" s="1251"/>
      <c r="X140" s="1251"/>
      <c r="Y140" s="1251"/>
      <c r="Z140" s="1251"/>
    </row>
    <row r="141" spans="1:26" ht="15.75" customHeight="1">
      <c r="A141" s="1251"/>
      <c r="B141" s="1251"/>
      <c r="C141" s="1251"/>
      <c r="D141" s="1251"/>
      <c r="E141" s="1251"/>
      <c r="F141" s="1251"/>
      <c r="G141" s="1251"/>
      <c r="H141" s="1251"/>
      <c r="I141" s="1251"/>
      <c r="J141" s="1251"/>
      <c r="K141" s="1251"/>
      <c r="L141" s="1251"/>
      <c r="M141" s="1251"/>
      <c r="N141" s="1251"/>
      <c r="O141" s="1251"/>
      <c r="P141" s="1251"/>
      <c r="Q141" s="1251"/>
      <c r="R141" s="1251"/>
      <c r="S141" s="1251"/>
      <c r="T141" s="1251"/>
      <c r="U141" s="1251"/>
      <c r="V141" s="1251"/>
      <c r="W141" s="1251"/>
      <c r="X141" s="1251"/>
      <c r="Y141" s="1251"/>
      <c r="Z141" s="1251"/>
    </row>
    <row r="142" spans="1:26" ht="15.75" customHeight="1">
      <c r="A142" s="1251"/>
      <c r="B142" s="1251"/>
      <c r="C142" s="1251"/>
      <c r="D142" s="1251"/>
      <c r="E142" s="1251"/>
      <c r="F142" s="1251"/>
      <c r="G142" s="1251"/>
      <c r="H142" s="1251"/>
      <c r="I142" s="1251"/>
      <c r="J142" s="1251"/>
      <c r="K142" s="1251"/>
      <c r="L142" s="1251"/>
      <c r="M142" s="1251"/>
      <c r="N142" s="1251"/>
      <c r="O142" s="1251"/>
      <c r="P142" s="1251"/>
      <c r="Q142" s="1251"/>
      <c r="R142" s="1251"/>
      <c r="S142" s="1251"/>
      <c r="T142" s="1251"/>
      <c r="U142" s="1251"/>
      <c r="V142" s="1251"/>
      <c r="W142" s="1251"/>
      <c r="X142" s="1251"/>
      <c r="Y142" s="1251"/>
      <c r="Z142" s="1251"/>
    </row>
    <row r="143" spans="1:26" ht="15.75" customHeight="1">
      <c r="A143" s="1251"/>
      <c r="B143" s="1251"/>
      <c r="C143" s="1251"/>
      <c r="D143" s="1251"/>
      <c r="E143" s="1251"/>
      <c r="F143" s="1251"/>
      <c r="G143" s="1251"/>
      <c r="H143" s="1251"/>
      <c r="I143" s="1251"/>
      <c r="J143" s="1251"/>
      <c r="K143" s="1251"/>
      <c r="L143" s="1251"/>
      <c r="M143" s="1251"/>
      <c r="N143" s="1251"/>
      <c r="O143" s="1251"/>
      <c r="P143" s="1251"/>
      <c r="Q143" s="1251"/>
      <c r="R143" s="1251"/>
      <c r="S143" s="1251"/>
      <c r="T143" s="1251"/>
      <c r="U143" s="1251"/>
      <c r="V143" s="1251"/>
      <c r="W143" s="1251"/>
      <c r="X143" s="1251"/>
      <c r="Y143" s="1251"/>
      <c r="Z143" s="1251"/>
    </row>
    <row r="144" spans="1:26" ht="15.75" customHeight="1">
      <c r="A144" s="1251"/>
      <c r="B144" s="1251"/>
      <c r="C144" s="1251"/>
      <c r="D144" s="1251"/>
      <c r="E144" s="1251"/>
      <c r="F144" s="1251"/>
      <c r="G144" s="1251"/>
      <c r="H144" s="1251"/>
      <c r="I144" s="1251"/>
      <c r="J144" s="1251"/>
      <c r="K144" s="1251"/>
      <c r="L144" s="1251"/>
      <c r="M144" s="1251"/>
      <c r="N144" s="1251"/>
      <c r="O144" s="1251"/>
      <c r="P144" s="1251"/>
      <c r="Q144" s="1251"/>
      <c r="R144" s="1251"/>
      <c r="S144" s="1251"/>
      <c r="T144" s="1251"/>
      <c r="U144" s="1251"/>
      <c r="V144" s="1251"/>
      <c r="W144" s="1251"/>
      <c r="X144" s="1251"/>
      <c r="Y144" s="1251"/>
      <c r="Z144" s="1251"/>
    </row>
    <row r="145" spans="1:26" ht="15.75" customHeight="1">
      <c r="A145" s="1251"/>
      <c r="B145" s="1251"/>
      <c r="C145" s="1251"/>
      <c r="D145" s="1251"/>
      <c r="E145" s="1251"/>
      <c r="F145" s="1251"/>
      <c r="G145" s="1251"/>
      <c r="H145" s="1251"/>
      <c r="I145" s="1251"/>
      <c r="J145" s="1251"/>
      <c r="K145" s="1251"/>
      <c r="L145" s="1251"/>
      <c r="M145" s="1251"/>
      <c r="N145" s="1251"/>
      <c r="O145" s="1251"/>
      <c r="P145" s="1251"/>
      <c r="Q145" s="1251"/>
      <c r="R145" s="1251"/>
      <c r="S145" s="1251"/>
      <c r="T145" s="1251"/>
      <c r="U145" s="1251"/>
      <c r="V145" s="1251"/>
      <c r="W145" s="1251"/>
      <c r="X145" s="1251"/>
      <c r="Y145" s="1251"/>
      <c r="Z145" s="1251"/>
    </row>
    <row r="146" spans="1:26" ht="15.75" customHeight="1">
      <c r="A146" s="1251"/>
      <c r="B146" s="1251"/>
      <c r="C146" s="1251"/>
      <c r="D146" s="1251"/>
      <c r="E146" s="1251"/>
      <c r="F146" s="1251"/>
      <c r="G146" s="1251"/>
      <c r="H146" s="1251"/>
      <c r="I146" s="1251"/>
      <c r="J146" s="1251"/>
      <c r="K146" s="1251"/>
      <c r="L146" s="1251"/>
      <c r="M146" s="1251"/>
      <c r="N146" s="1251"/>
      <c r="O146" s="1251"/>
      <c r="P146" s="1251"/>
      <c r="Q146" s="1251"/>
      <c r="R146" s="1251"/>
      <c r="S146" s="1251"/>
      <c r="T146" s="1251"/>
      <c r="U146" s="1251"/>
      <c r="V146" s="1251"/>
      <c r="W146" s="1251"/>
      <c r="X146" s="1251"/>
      <c r="Y146" s="1251"/>
      <c r="Z146" s="1251"/>
    </row>
    <row r="147" spans="1:26" ht="15.75" customHeight="1">
      <c r="A147" s="1251"/>
      <c r="B147" s="1251"/>
      <c r="C147" s="1251"/>
      <c r="D147" s="1251"/>
      <c r="E147" s="1251"/>
      <c r="F147" s="1251"/>
      <c r="G147" s="1251"/>
      <c r="H147" s="1251"/>
      <c r="I147" s="1251"/>
      <c r="J147" s="1251"/>
      <c r="K147" s="1251"/>
      <c r="L147" s="1251"/>
      <c r="M147" s="1251"/>
      <c r="N147" s="1251"/>
      <c r="O147" s="1251"/>
      <c r="P147" s="1251"/>
      <c r="Q147" s="1251"/>
      <c r="R147" s="1251"/>
      <c r="S147" s="1251"/>
      <c r="T147" s="1251"/>
      <c r="U147" s="1251"/>
      <c r="V147" s="1251"/>
      <c r="W147" s="1251"/>
      <c r="X147" s="1251"/>
      <c r="Y147" s="1251"/>
      <c r="Z147" s="1251"/>
    </row>
    <row r="148" spans="1:26" ht="15.75" customHeight="1">
      <c r="A148" s="1251"/>
      <c r="B148" s="1251"/>
      <c r="C148" s="1251"/>
      <c r="D148" s="1251"/>
      <c r="E148" s="1251"/>
      <c r="F148" s="1251"/>
      <c r="G148" s="1251"/>
      <c r="H148" s="1251"/>
      <c r="I148" s="1251"/>
      <c r="J148" s="1251"/>
      <c r="K148" s="1251"/>
      <c r="L148" s="1251"/>
      <c r="M148" s="1251"/>
      <c r="N148" s="1251"/>
      <c r="O148" s="1251"/>
      <c r="P148" s="1251"/>
      <c r="Q148" s="1251"/>
      <c r="R148" s="1251"/>
      <c r="S148" s="1251"/>
      <c r="T148" s="1251"/>
      <c r="U148" s="1251"/>
      <c r="V148" s="1251"/>
      <c r="W148" s="1251"/>
      <c r="X148" s="1251"/>
      <c r="Y148" s="1251"/>
      <c r="Z148" s="1251"/>
    </row>
    <row r="149" spans="1:26" ht="15.75" customHeight="1">
      <c r="A149" s="1251"/>
      <c r="B149" s="1251"/>
      <c r="C149" s="1251"/>
      <c r="D149" s="1251"/>
      <c r="E149" s="1251"/>
      <c r="F149" s="1251"/>
      <c r="G149" s="1251"/>
      <c r="H149" s="1251"/>
      <c r="I149" s="1251"/>
      <c r="J149" s="1251"/>
      <c r="K149" s="1251"/>
      <c r="L149" s="1251"/>
      <c r="M149" s="1251"/>
      <c r="N149" s="1251"/>
      <c r="O149" s="1251"/>
      <c r="P149" s="1251"/>
      <c r="Q149" s="1251"/>
      <c r="R149" s="1251"/>
      <c r="S149" s="1251"/>
      <c r="T149" s="1251"/>
      <c r="U149" s="1251"/>
      <c r="V149" s="1251"/>
      <c r="W149" s="1251"/>
      <c r="X149" s="1251"/>
      <c r="Y149" s="1251"/>
      <c r="Z149" s="1251"/>
    </row>
    <row r="150" spans="1:26" ht="15.75" customHeight="1">
      <c r="A150" s="1251"/>
      <c r="B150" s="1251"/>
      <c r="C150" s="1251"/>
      <c r="D150" s="1251"/>
      <c r="E150" s="1251"/>
      <c r="F150" s="1251"/>
      <c r="G150" s="1251"/>
      <c r="H150" s="1251"/>
      <c r="I150" s="1251"/>
      <c r="J150" s="1251"/>
      <c r="K150" s="1251"/>
      <c r="L150" s="1251"/>
      <c r="M150" s="1251"/>
      <c r="N150" s="1251"/>
      <c r="O150" s="1251"/>
      <c r="P150" s="1251"/>
      <c r="Q150" s="1251"/>
      <c r="R150" s="1251"/>
      <c r="S150" s="1251"/>
      <c r="T150" s="1251"/>
      <c r="U150" s="1251"/>
      <c r="V150" s="1251"/>
      <c r="W150" s="1251"/>
      <c r="X150" s="1251"/>
      <c r="Y150" s="1251"/>
      <c r="Z150" s="1251"/>
    </row>
    <row r="151" spans="1:26" ht="15.75" customHeight="1">
      <c r="A151" s="1251"/>
      <c r="B151" s="1251"/>
      <c r="C151" s="1251"/>
      <c r="D151" s="1251"/>
      <c r="E151" s="1251"/>
      <c r="F151" s="1251"/>
      <c r="G151" s="1251"/>
      <c r="H151" s="1251"/>
      <c r="I151" s="1251"/>
      <c r="J151" s="1251"/>
      <c r="K151" s="1251"/>
      <c r="L151" s="1251"/>
      <c r="M151" s="1251"/>
      <c r="N151" s="1251"/>
      <c r="O151" s="1251"/>
      <c r="P151" s="1251"/>
      <c r="Q151" s="1251"/>
      <c r="R151" s="1251"/>
      <c r="S151" s="1251"/>
      <c r="T151" s="1251"/>
      <c r="U151" s="1251"/>
      <c r="V151" s="1251"/>
      <c r="W151" s="1251"/>
      <c r="X151" s="1251"/>
      <c r="Y151" s="1251"/>
      <c r="Z151" s="1251"/>
    </row>
    <row r="152" spans="1:26" ht="15.75" customHeight="1">
      <c r="A152" s="1251"/>
      <c r="B152" s="1251"/>
      <c r="C152" s="1251"/>
      <c r="D152" s="1251"/>
      <c r="E152" s="1251"/>
      <c r="F152" s="1251"/>
      <c r="G152" s="1251"/>
      <c r="H152" s="1251"/>
      <c r="I152" s="1251"/>
      <c r="J152" s="1251"/>
      <c r="K152" s="1251"/>
      <c r="L152" s="1251"/>
      <c r="M152" s="1251"/>
      <c r="N152" s="1251"/>
      <c r="O152" s="1251"/>
      <c r="P152" s="1251"/>
      <c r="Q152" s="1251"/>
      <c r="R152" s="1251"/>
      <c r="S152" s="1251"/>
      <c r="T152" s="1251"/>
      <c r="U152" s="1251"/>
      <c r="V152" s="1251"/>
      <c r="W152" s="1251"/>
      <c r="X152" s="1251"/>
      <c r="Y152" s="1251"/>
      <c r="Z152" s="1251"/>
    </row>
    <row r="153" spans="1:26" ht="15.75" customHeight="1">
      <c r="A153" s="1251"/>
      <c r="B153" s="1251"/>
      <c r="C153" s="1251"/>
      <c r="D153" s="1251"/>
      <c r="E153" s="1251"/>
      <c r="F153" s="1251"/>
      <c r="G153" s="1251"/>
      <c r="H153" s="1251"/>
      <c r="I153" s="1251"/>
      <c r="J153" s="1251"/>
      <c r="K153" s="1251"/>
      <c r="L153" s="1251"/>
      <c r="M153" s="1251"/>
      <c r="N153" s="1251"/>
      <c r="O153" s="1251"/>
      <c r="P153" s="1251"/>
      <c r="Q153" s="1251"/>
      <c r="R153" s="1251"/>
      <c r="S153" s="1251"/>
      <c r="T153" s="1251"/>
      <c r="U153" s="1251"/>
      <c r="V153" s="1251"/>
      <c r="W153" s="1251"/>
      <c r="X153" s="1251"/>
      <c r="Y153" s="1251"/>
      <c r="Z153" s="1251"/>
    </row>
    <row r="154" spans="1:26" ht="15.75" customHeight="1">
      <c r="A154" s="1251"/>
      <c r="B154" s="1251"/>
      <c r="C154" s="1251"/>
      <c r="D154" s="1251"/>
      <c r="E154" s="1251"/>
      <c r="F154" s="1251"/>
      <c r="G154" s="1251"/>
      <c r="H154" s="1251"/>
      <c r="I154" s="1251"/>
      <c r="J154" s="1251"/>
      <c r="K154" s="1251"/>
      <c r="L154" s="1251"/>
      <c r="M154" s="1251"/>
      <c r="N154" s="1251"/>
      <c r="O154" s="1251"/>
      <c r="P154" s="1251"/>
      <c r="Q154" s="1251"/>
      <c r="R154" s="1251"/>
      <c r="S154" s="1251"/>
      <c r="T154" s="1251"/>
      <c r="U154" s="1251"/>
      <c r="V154" s="1251"/>
      <c r="W154" s="1251"/>
      <c r="X154" s="1251"/>
      <c r="Y154" s="1251"/>
      <c r="Z154" s="1251"/>
    </row>
    <row r="155" spans="1:26" ht="15.75" customHeight="1">
      <c r="A155" s="1251"/>
      <c r="B155" s="1251"/>
      <c r="C155" s="1251"/>
      <c r="D155" s="1251"/>
      <c r="E155" s="1251"/>
      <c r="F155" s="1251"/>
      <c r="G155" s="1251"/>
      <c r="H155" s="1251"/>
      <c r="I155" s="1251"/>
      <c r="J155" s="1251"/>
      <c r="K155" s="1251"/>
      <c r="L155" s="1251"/>
      <c r="M155" s="1251"/>
      <c r="N155" s="1251"/>
      <c r="O155" s="1251"/>
      <c r="P155" s="1251"/>
      <c r="Q155" s="1251"/>
      <c r="R155" s="1251"/>
      <c r="S155" s="1251"/>
      <c r="T155" s="1251"/>
      <c r="U155" s="1251"/>
      <c r="V155" s="1251"/>
      <c r="W155" s="1251"/>
      <c r="X155" s="1251"/>
      <c r="Y155" s="1251"/>
      <c r="Z155" s="1251"/>
    </row>
    <row r="156" spans="1:26" ht="15.75" customHeight="1">
      <c r="A156" s="1251"/>
      <c r="B156" s="1251"/>
      <c r="C156" s="1251"/>
      <c r="D156" s="1251"/>
      <c r="E156" s="1251"/>
      <c r="F156" s="1251"/>
      <c r="G156" s="1251"/>
      <c r="H156" s="1251"/>
      <c r="I156" s="1251"/>
      <c r="J156" s="1251"/>
      <c r="K156" s="1251"/>
      <c r="L156" s="1251"/>
      <c r="M156" s="1251"/>
      <c r="N156" s="1251"/>
      <c r="O156" s="1251"/>
      <c r="P156" s="1251"/>
      <c r="Q156" s="1251"/>
      <c r="R156" s="1251"/>
      <c r="S156" s="1251"/>
      <c r="T156" s="1251"/>
      <c r="U156" s="1251"/>
      <c r="V156" s="1251"/>
      <c r="W156" s="1251"/>
      <c r="X156" s="1251"/>
      <c r="Y156" s="1251"/>
      <c r="Z156" s="1251"/>
    </row>
    <row r="157" spans="1:26" ht="15.75" customHeight="1">
      <c r="A157" s="1251"/>
      <c r="B157" s="1251"/>
      <c r="C157" s="1251"/>
      <c r="D157" s="1251"/>
      <c r="E157" s="1251"/>
      <c r="F157" s="1251"/>
      <c r="G157" s="1251"/>
      <c r="H157" s="1251"/>
      <c r="I157" s="1251"/>
      <c r="J157" s="1251"/>
      <c r="K157" s="1251"/>
      <c r="L157" s="1251"/>
      <c r="M157" s="1251"/>
      <c r="N157" s="1251"/>
      <c r="O157" s="1251"/>
      <c r="P157" s="1251"/>
      <c r="Q157" s="1251"/>
      <c r="R157" s="1251"/>
      <c r="S157" s="1251"/>
      <c r="T157" s="1251"/>
      <c r="U157" s="1251"/>
      <c r="V157" s="1251"/>
      <c r="W157" s="1251"/>
      <c r="X157" s="1251"/>
      <c r="Y157" s="1251"/>
      <c r="Z157" s="1251"/>
    </row>
    <row r="158" spans="1:26" ht="15.75" customHeight="1">
      <c r="A158" s="1251"/>
      <c r="B158" s="1251"/>
      <c r="C158" s="1251"/>
      <c r="D158" s="1251"/>
      <c r="E158" s="1251"/>
      <c r="F158" s="1251"/>
      <c r="G158" s="1251"/>
      <c r="H158" s="1251"/>
      <c r="I158" s="1251"/>
      <c r="J158" s="1251"/>
      <c r="K158" s="1251"/>
      <c r="L158" s="1251"/>
      <c r="M158" s="1251"/>
      <c r="N158" s="1251"/>
      <c r="O158" s="1251"/>
      <c r="P158" s="1251"/>
      <c r="Q158" s="1251"/>
      <c r="R158" s="1251"/>
      <c r="S158" s="1251"/>
      <c r="T158" s="1251"/>
      <c r="U158" s="1251"/>
      <c r="V158" s="1251"/>
      <c r="W158" s="1251"/>
      <c r="X158" s="1251"/>
      <c r="Y158" s="1251"/>
      <c r="Z158" s="1251"/>
    </row>
    <row r="159" spans="1:26" ht="15.75" customHeight="1">
      <c r="A159" s="1251"/>
      <c r="B159" s="1251"/>
      <c r="C159" s="1251"/>
      <c r="D159" s="1251"/>
      <c r="E159" s="1251"/>
      <c r="F159" s="1251"/>
      <c r="G159" s="1251"/>
      <c r="H159" s="1251"/>
      <c r="I159" s="1251"/>
      <c r="J159" s="1251"/>
      <c r="K159" s="1251"/>
      <c r="L159" s="1251"/>
      <c r="M159" s="1251"/>
      <c r="N159" s="1251"/>
      <c r="O159" s="1251"/>
      <c r="P159" s="1251"/>
      <c r="Q159" s="1251"/>
      <c r="R159" s="1251"/>
      <c r="S159" s="1251"/>
      <c r="T159" s="1251"/>
      <c r="U159" s="1251"/>
      <c r="V159" s="1251"/>
      <c r="W159" s="1251"/>
      <c r="X159" s="1251"/>
      <c r="Y159" s="1251"/>
      <c r="Z159" s="1251"/>
    </row>
    <row r="160" spans="1:26" ht="15.75" customHeight="1">
      <c r="A160" s="1251"/>
      <c r="B160" s="1251"/>
      <c r="C160" s="1251"/>
      <c r="D160" s="1251"/>
      <c r="E160" s="1251"/>
      <c r="F160" s="1251"/>
      <c r="G160" s="1251"/>
      <c r="H160" s="1251"/>
      <c r="I160" s="1251"/>
      <c r="J160" s="1251"/>
      <c r="K160" s="1251"/>
      <c r="L160" s="1251"/>
      <c r="M160" s="1251"/>
      <c r="N160" s="1251"/>
      <c r="O160" s="1251"/>
      <c r="P160" s="1251"/>
      <c r="Q160" s="1251"/>
      <c r="R160" s="1251"/>
      <c r="S160" s="1251"/>
      <c r="T160" s="1251"/>
      <c r="U160" s="1251"/>
      <c r="V160" s="1251"/>
      <c r="W160" s="1251"/>
      <c r="X160" s="1251"/>
      <c r="Y160" s="1251"/>
      <c r="Z160" s="1251"/>
    </row>
    <row r="161" spans="1:26" ht="15.75" customHeight="1">
      <c r="A161" s="1251"/>
      <c r="B161" s="1251"/>
      <c r="C161" s="1251"/>
      <c r="D161" s="1251"/>
      <c r="E161" s="1251"/>
      <c r="F161" s="1251"/>
      <c r="G161" s="1251"/>
      <c r="H161" s="1251"/>
      <c r="I161" s="1251"/>
      <c r="J161" s="1251"/>
      <c r="K161" s="1251"/>
      <c r="L161" s="1251"/>
      <c r="M161" s="1251"/>
      <c r="N161" s="1251"/>
      <c r="O161" s="1251"/>
      <c r="P161" s="1251"/>
      <c r="Q161" s="1251"/>
      <c r="R161" s="1251"/>
      <c r="S161" s="1251"/>
      <c r="T161" s="1251"/>
      <c r="U161" s="1251"/>
      <c r="V161" s="1251"/>
      <c r="W161" s="1251"/>
      <c r="X161" s="1251"/>
      <c r="Y161" s="1251"/>
      <c r="Z161" s="1251"/>
    </row>
    <row r="162" spans="1:26" ht="15.75" customHeight="1">
      <c r="A162" s="1251"/>
      <c r="B162" s="1251"/>
      <c r="C162" s="1251"/>
      <c r="D162" s="1251"/>
      <c r="E162" s="1251"/>
      <c r="F162" s="1251"/>
      <c r="G162" s="1251"/>
      <c r="H162" s="1251"/>
      <c r="I162" s="1251"/>
      <c r="J162" s="1251"/>
      <c r="K162" s="1251"/>
      <c r="L162" s="1251"/>
      <c r="M162" s="1251"/>
      <c r="N162" s="1251"/>
      <c r="O162" s="1251"/>
      <c r="P162" s="1251"/>
      <c r="Q162" s="1251"/>
      <c r="R162" s="1251"/>
      <c r="S162" s="1251"/>
      <c r="T162" s="1251"/>
      <c r="U162" s="1251"/>
      <c r="V162" s="1251"/>
      <c r="W162" s="1251"/>
      <c r="X162" s="1251"/>
      <c r="Y162" s="1251"/>
      <c r="Z162" s="1251"/>
    </row>
    <row r="163" spans="1:26" ht="15.75" customHeight="1">
      <c r="A163" s="1251"/>
      <c r="B163" s="1251"/>
      <c r="C163" s="1251"/>
      <c r="D163" s="1251"/>
      <c r="E163" s="1251"/>
      <c r="F163" s="1251"/>
      <c r="G163" s="1251"/>
      <c r="H163" s="1251"/>
      <c r="I163" s="1251"/>
      <c r="J163" s="1251"/>
      <c r="K163" s="1251"/>
      <c r="L163" s="1251"/>
      <c r="M163" s="1251"/>
      <c r="N163" s="1251"/>
      <c r="O163" s="1251"/>
      <c r="P163" s="1251"/>
      <c r="Q163" s="1251"/>
      <c r="R163" s="1251"/>
      <c r="S163" s="1251"/>
      <c r="T163" s="1251"/>
      <c r="U163" s="1251"/>
      <c r="V163" s="1251"/>
      <c r="W163" s="1251"/>
      <c r="X163" s="1251"/>
      <c r="Y163" s="1251"/>
      <c r="Z163" s="1251"/>
    </row>
    <row r="164" spans="1:26" ht="15.75" customHeight="1">
      <c r="A164" s="1251"/>
      <c r="B164" s="1251"/>
      <c r="C164" s="1251"/>
      <c r="D164" s="1251"/>
      <c r="E164" s="1251"/>
      <c r="F164" s="1251"/>
      <c r="G164" s="1251"/>
      <c r="H164" s="1251"/>
      <c r="I164" s="1251"/>
      <c r="J164" s="1251"/>
      <c r="K164" s="1251"/>
      <c r="L164" s="1251"/>
      <c r="M164" s="1251"/>
      <c r="N164" s="1251"/>
      <c r="O164" s="1251"/>
      <c r="P164" s="1251"/>
      <c r="Q164" s="1251"/>
      <c r="R164" s="1251"/>
      <c r="S164" s="1251"/>
      <c r="T164" s="1251"/>
      <c r="U164" s="1251"/>
      <c r="V164" s="1251"/>
      <c r="W164" s="1251"/>
      <c r="X164" s="1251"/>
      <c r="Y164" s="1251"/>
      <c r="Z164" s="1251"/>
    </row>
    <row r="165" spans="1:26" ht="15.75" customHeight="1">
      <c r="A165" s="1251"/>
      <c r="B165" s="1251"/>
      <c r="C165" s="1251"/>
      <c r="D165" s="1251"/>
      <c r="E165" s="1251"/>
      <c r="F165" s="1251"/>
      <c r="G165" s="1251"/>
      <c r="H165" s="1251"/>
      <c r="I165" s="1251"/>
      <c r="J165" s="1251"/>
      <c r="K165" s="1251"/>
      <c r="L165" s="1251"/>
      <c r="M165" s="1251"/>
      <c r="N165" s="1251"/>
      <c r="O165" s="1251"/>
      <c r="P165" s="1251"/>
      <c r="Q165" s="1251"/>
      <c r="R165" s="1251"/>
      <c r="S165" s="1251"/>
      <c r="T165" s="1251"/>
      <c r="U165" s="1251"/>
      <c r="V165" s="1251"/>
      <c r="W165" s="1251"/>
      <c r="X165" s="1251"/>
      <c r="Y165" s="1251"/>
      <c r="Z165" s="1251"/>
    </row>
    <row r="166" spans="1:26" ht="15.75" customHeight="1">
      <c r="A166" s="1251"/>
      <c r="B166" s="1251"/>
      <c r="C166" s="1251"/>
      <c r="D166" s="1251"/>
      <c r="E166" s="1251"/>
      <c r="F166" s="1251"/>
      <c r="G166" s="1251"/>
      <c r="H166" s="1251"/>
      <c r="I166" s="1251"/>
      <c r="J166" s="1251"/>
      <c r="K166" s="1251"/>
      <c r="L166" s="1251"/>
      <c r="M166" s="1251"/>
      <c r="N166" s="1251"/>
      <c r="O166" s="1251"/>
      <c r="P166" s="1251"/>
      <c r="Q166" s="1251"/>
      <c r="R166" s="1251"/>
      <c r="S166" s="1251"/>
      <c r="T166" s="1251"/>
      <c r="U166" s="1251"/>
      <c r="V166" s="1251"/>
      <c r="W166" s="1251"/>
      <c r="X166" s="1251"/>
      <c r="Y166" s="1251"/>
      <c r="Z166" s="1251"/>
    </row>
    <row r="167" spans="1:26" ht="15.75" customHeight="1">
      <c r="A167" s="1251"/>
      <c r="B167" s="1251"/>
      <c r="C167" s="1251"/>
      <c r="D167" s="1251"/>
      <c r="E167" s="1251"/>
      <c r="F167" s="1251"/>
      <c r="G167" s="1251"/>
      <c r="H167" s="1251"/>
      <c r="I167" s="1251"/>
      <c r="J167" s="1251"/>
      <c r="K167" s="1251"/>
      <c r="L167" s="1251"/>
      <c r="M167" s="1251"/>
      <c r="N167" s="1251"/>
      <c r="O167" s="1251"/>
      <c r="P167" s="1251"/>
      <c r="Q167" s="1251"/>
      <c r="R167" s="1251"/>
      <c r="S167" s="1251"/>
      <c r="T167" s="1251"/>
      <c r="U167" s="1251"/>
      <c r="V167" s="1251"/>
      <c r="W167" s="1251"/>
      <c r="X167" s="1251"/>
      <c r="Y167" s="1251"/>
      <c r="Z167" s="1251"/>
    </row>
    <row r="168" spans="1:26" ht="15.75" customHeight="1">
      <c r="A168" s="1251"/>
      <c r="B168" s="1251"/>
      <c r="C168" s="1251"/>
      <c r="D168" s="1251"/>
      <c r="E168" s="1251"/>
      <c r="F168" s="1251"/>
      <c r="G168" s="1251"/>
      <c r="H168" s="1251"/>
      <c r="I168" s="1251"/>
      <c r="J168" s="1251"/>
      <c r="K168" s="1251"/>
      <c r="L168" s="1251"/>
      <c r="M168" s="1251"/>
      <c r="N168" s="1251"/>
      <c r="O168" s="1251"/>
      <c r="P168" s="1251"/>
      <c r="Q168" s="1251"/>
      <c r="R168" s="1251"/>
      <c r="S168" s="1251"/>
      <c r="T168" s="1251"/>
      <c r="U168" s="1251"/>
      <c r="V168" s="1251"/>
      <c r="W168" s="1251"/>
      <c r="X168" s="1251"/>
      <c r="Y168" s="1251"/>
      <c r="Z168" s="1251"/>
    </row>
    <row r="169" spans="1:26" ht="15.75" customHeight="1">
      <c r="A169" s="1251"/>
      <c r="B169" s="1251"/>
      <c r="C169" s="1251"/>
      <c r="D169" s="1251"/>
      <c r="E169" s="1251"/>
      <c r="F169" s="1251"/>
      <c r="G169" s="1251"/>
      <c r="H169" s="1251"/>
      <c r="I169" s="1251"/>
      <c r="J169" s="1251"/>
      <c r="K169" s="1251"/>
      <c r="L169" s="1251"/>
      <c r="M169" s="1251"/>
      <c r="N169" s="1251"/>
      <c r="O169" s="1251"/>
      <c r="P169" s="1251"/>
      <c r="Q169" s="1251"/>
      <c r="R169" s="1251"/>
      <c r="S169" s="1251"/>
      <c r="T169" s="1251"/>
      <c r="U169" s="1251"/>
      <c r="V169" s="1251"/>
      <c r="W169" s="1251"/>
      <c r="X169" s="1251"/>
      <c r="Y169" s="1251"/>
      <c r="Z169" s="1251"/>
    </row>
    <row r="170" spans="1:26" ht="15.75" customHeight="1">
      <c r="A170" s="1251"/>
      <c r="B170" s="1251"/>
      <c r="C170" s="1251"/>
      <c r="D170" s="1251"/>
      <c r="E170" s="1251"/>
      <c r="F170" s="1251"/>
      <c r="G170" s="1251"/>
      <c r="H170" s="1251"/>
      <c r="I170" s="1251"/>
      <c r="J170" s="1251"/>
      <c r="K170" s="1251"/>
      <c r="L170" s="1251"/>
      <c r="M170" s="1251"/>
      <c r="N170" s="1251"/>
      <c r="O170" s="1251"/>
      <c r="P170" s="1251"/>
      <c r="Q170" s="1251"/>
      <c r="R170" s="1251"/>
      <c r="S170" s="1251"/>
      <c r="T170" s="1251"/>
      <c r="U170" s="1251"/>
      <c r="V170" s="1251"/>
      <c r="W170" s="1251"/>
      <c r="X170" s="1251"/>
      <c r="Y170" s="1251"/>
      <c r="Z170" s="1251"/>
    </row>
    <row r="171" spans="1:26" ht="15.75" customHeight="1">
      <c r="A171" s="1251"/>
      <c r="B171" s="1251"/>
      <c r="C171" s="1251"/>
      <c r="D171" s="1251"/>
      <c r="E171" s="1251"/>
      <c r="F171" s="1251"/>
      <c r="G171" s="1251"/>
      <c r="H171" s="1251"/>
      <c r="I171" s="1251"/>
      <c r="J171" s="1251"/>
      <c r="K171" s="1251"/>
      <c r="L171" s="1251"/>
      <c r="M171" s="1251"/>
      <c r="N171" s="1251"/>
      <c r="O171" s="1251"/>
      <c r="P171" s="1251"/>
      <c r="Q171" s="1251"/>
      <c r="R171" s="1251"/>
      <c r="S171" s="1251"/>
      <c r="T171" s="1251"/>
      <c r="U171" s="1251"/>
      <c r="V171" s="1251"/>
      <c r="W171" s="1251"/>
      <c r="X171" s="1251"/>
      <c r="Y171" s="1251"/>
      <c r="Z171" s="1251"/>
    </row>
    <row r="172" spans="1:26" ht="15.75" customHeight="1">
      <c r="A172" s="1251"/>
      <c r="B172" s="1251"/>
      <c r="C172" s="1251"/>
      <c r="D172" s="1251"/>
      <c r="E172" s="1251"/>
      <c r="F172" s="1251"/>
      <c r="G172" s="1251"/>
      <c r="H172" s="1251"/>
      <c r="I172" s="1251"/>
      <c r="J172" s="1251"/>
      <c r="K172" s="1251"/>
      <c r="L172" s="1251"/>
      <c r="M172" s="1251"/>
      <c r="N172" s="1251"/>
      <c r="O172" s="1251"/>
      <c r="P172" s="1251"/>
      <c r="Q172" s="1251"/>
      <c r="R172" s="1251"/>
      <c r="S172" s="1251"/>
      <c r="T172" s="1251"/>
      <c r="U172" s="1251"/>
      <c r="V172" s="1251"/>
      <c r="W172" s="1251"/>
      <c r="X172" s="1251"/>
      <c r="Y172" s="1251"/>
      <c r="Z172" s="1251"/>
    </row>
    <row r="173" spans="1:26" ht="15.75" customHeight="1">
      <c r="A173" s="1251"/>
      <c r="B173" s="1251"/>
      <c r="C173" s="1251"/>
      <c r="D173" s="1251"/>
      <c r="E173" s="1251"/>
      <c r="F173" s="1251"/>
      <c r="G173" s="1251"/>
      <c r="H173" s="1251"/>
      <c r="I173" s="1251"/>
      <c r="J173" s="1251"/>
      <c r="K173" s="1251"/>
      <c r="L173" s="1251"/>
      <c r="M173" s="1251"/>
      <c r="N173" s="1251"/>
      <c r="O173" s="1251"/>
      <c r="P173" s="1251"/>
      <c r="Q173" s="1251"/>
      <c r="R173" s="1251"/>
      <c r="S173" s="1251"/>
      <c r="T173" s="1251"/>
      <c r="U173" s="1251"/>
      <c r="V173" s="1251"/>
      <c r="W173" s="1251"/>
      <c r="X173" s="1251"/>
      <c r="Y173" s="1251"/>
      <c r="Z173" s="1251"/>
    </row>
    <row r="174" spans="1:26" ht="15.75" customHeight="1">
      <c r="A174" s="1251"/>
      <c r="B174" s="1251"/>
      <c r="C174" s="1251"/>
      <c r="D174" s="1251"/>
      <c r="E174" s="1251"/>
      <c r="F174" s="1251"/>
      <c r="G174" s="1251"/>
      <c r="H174" s="1251"/>
      <c r="I174" s="1251"/>
      <c r="J174" s="1251"/>
      <c r="K174" s="1251"/>
      <c r="L174" s="1251"/>
      <c r="M174" s="1251"/>
      <c r="N174" s="1251"/>
      <c r="O174" s="1251"/>
      <c r="P174" s="1251"/>
      <c r="Q174" s="1251"/>
      <c r="R174" s="1251"/>
      <c r="S174" s="1251"/>
      <c r="T174" s="1251"/>
      <c r="U174" s="1251"/>
      <c r="V174" s="1251"/>
      <c r="W174" s="1251"/>
      <c r="X174" s="1251"/>
      <c r="Y174" s="1251"/>
      <c r="Z174" s="1251"/>
    </row>
    <row r="175" spans="1:26" ht="15.75" customHeight="1">
      <c r="A175" s="1251"/>
      <c r="B175" s="1251"/>
      <c r="C175" s="1251"/>
      <c r="D175" s="1251"/>
      <c r="E175" s="1251"/>
      <c r="F175" s="1251"/>
      <c r="G175" s="1251"/>
      <c r="H175" s="1251"/>
      <c r="I175" s="1251"/>
      <c r="J175" s="1251"/>
      <c r="K175" s="1251"/>
      <c r="L175" s="1251"/>
      <c r="M175" s="1251"/>
      <c r="N175" s="1251"/>
      <c r="O175" s="1251"/>
      <c r="P175" s="1251"/>
      <c r="Q175" s="1251"/>
      <c r="R175" s="1251"/>
      <c r="S175" s="1251"/>
      <c r="T175" s="1251"/>
      <c r="U175" s="1251"/>
      <c r="V175" s="1251"/>
      <c r="W175" s="1251"/>
      <c r="X175" s="1251"/>
      <c r="Y175" s="1251"/>
      <c r="Z175" s="1251"/>
    </row>
    <row r="176" spans="1:26" ht="15.75" customHeight="1">
      <c r="A176" s="1251"/>
      <c r="B176" s="1251"/>
      <c r="C176" s="1251"/>
      <c r="D176" s="1251"/>
      <c r="E176" s="1251"/>
      <c r="F176" s="1251"/>
      <c r="G176" s="1251"/>
      <c r="H176" s="1251"/>
      <c r="I176" s="1251"/>
      <c r="J176" s="1251"/>
      <c r="K176" s="1251"/>
      <c r="L176" s="1251"/>
      <c r="M176" s="1251"/>
      <c r="N176" s="1251"/>
      <c r="O176" s="1251"/>
      <c r="P176" s="1251"/>
      <c r="Q176" s="1251"/>
      <c r="R176" s="1251"/>
      <c r="S176" s="1251"/>
      <c r="T176" s="1251"/>
      <c r="U176" s="1251"/>
      <c r="V176" s="1251"/>
      <c r="W176" s="1251"/>
      <c r="X176" s="1251"/>
      <c r="Y176" s="1251"/>
      <c r="Z176" s="1251"/>
    </row>
    <row r="177" spans="1:26" ht="15.75" customHeight="1">
      <c r="A177" s="1251"/>
      <c r="B177" s="1251"/>
      <c r="C177" s="1251"/>
      <c r="D177" s="1251"/>
      <c r="E177" s="1251"/>
      <c r="F177" s="1251"/>
      <c r="G177" s="1251"/>
      <c r="H177" s="1251"/>
      <c r="I177" s="1251"/>
      <c r="J177" s="1251"/>
      <c r="K177" s="1251"/>
      <c r="L177" s="1251"/>
      <c r="M177" s="1251"/>
      <c r="N177" s="1251"/>
      <c r="O177" s="1251"/>
      <c r="P177" s="1251"/>
      <c r="Q177" s="1251"/>
      <c r="R177" s="1251"/>
      <c r="S177" s="1251"/>
      <c r="T177" s="1251"/>
      <c r="U177" s="1251"/>
      <c r="V177" s="1251"/>
      <c r="W177" s="1251"/>
      <c r="X177" s="1251"/>
      <c r="Y177" s="1251"/>
      <c r="Z177" s="1251"/>
    </row>
    <row r="178" spans="1:26" ht="15.75" customHeight="1">
      <c r="A178" s="1251"/>
      <c r="B178" s="1251"/>
      <c r="C178" s="1251"/>
      <c r="D178" s="1251"/>
      <c r="E178" s="1251"/>
      <c r="F178" s="1251"/>
      <c r="G178" s="1251"/>
      <c r="H178" s="1251"/>
      <c r="I178" s="1251"/>
      <c r="J178" s="1251"/>
      <c r="K178" s="1251"/>
      <c r="L178" s="1251"/>
      <c r="M178" s="1251"/>
      <c r="N178" s="1251"/>
      <c r="O178" s="1251"/>
      <c r="P178" s="1251"/>
      <c r="Q178" s="1251"/>
      <c r="R178" s="1251"/>
      <c r="S178" s="1251"/>
      <c r="T178" s="1251"/>
      <c r="U178" s="1251"/>
      <c r="V178" s="1251"/>
      <c r="W178" s="1251"/>
      <c r="X178" s="1251"/>
      <c r="Y178" s="1251"/>
      <c r="Z178" s="1251"/>
    </row>
    <row r="179" spans="1:26" ht="15.75" customHeight="1">
      <c r="A179" s="1251"/>
      <c r="B179" s="1251"/>
      <c r="C179" s="1251"/>
      <c r="D179" s="1251"/>
      <c r="E179" s="1251"/>
      <c r="F179" s="1251"/>
      <c r="G179" s="1251"/>
      <c r="H179" s="1251"/>
      <c r="I179" s="1251"/>
      <c r="J179" s="1251"/>
      <c r="K179" s="1251"/>
      <c r="L179" s="1251"/>
      <c r="M179" s="1251"/>
      <c r="N179" s="1251"/>
      <c r="O179" s="1251"/>
      <c r="P179" s="1251"/>
      <c r="Q179" s="1251"/>
      <c r="R179" s="1251"/>
      <c r="S179" s="1251"/>
      <c r="T179" s="1251"/>
      <c r="U179" s="1251"/>
      <c r="V179" s="1251"/>
      <c r="W179" s="1251"/>
      <c r="X179" s="1251"/>
      <c r="Y179" s="1251"/>
      <c r="Z179" s="1251"/>
    </row>
    <row r="180" spans="1:26" ht="15.75" customHeight="1">
      <c r="A180" s="1251"/>
      <c r="B180" s="1251"/>
      <c r="C180" s="1251"/>
      <c r="D180" s="1251"/>
      <c r="E180" s="1251"/>
      <c r="F180" s="1251"/>
      <c r="G180" s="1251"/>
      <c r="H180" s="1251"/>
      <c r="I180" s="1251"/>
      <c r="J180" s="1251"/>
      <c r="K180" s="1251"/>
      <c r="L180" s="1251"/>
      <c r="M180" s="1251"/>
      <c r="N180" s="1251"/>
      <c r="O180" s="1251"/>
      <c r="P180" s="1251"/>
      <c r="Q180" s="1251"/>
      <c r="R180" s="1251"/>
      <c r="S180" s="1251"/>
      <c r="T180" s="1251"/>
      <c r="U180" s="1251"/>
      <c r="V180" s="1251"/>
      <c r="W180" s="1251"/>
      <c r="X180" s="1251"/>
      <c r="Y180" s="1251"/>
      <c r="Z180" s="1251"/>
    </row>
    <row r="181" spans="1:26" ht="15.75" customHeight="1">
      <c r="A181" s="1251"/>
      <c r="B181" s="1251"/>
      <c r="C181" s="1251"/>
      <c r="D181" s="1251"/>
      <c r="E181" s="1251"/>
      <c r="F181" s="1251"/>
      <c r="G181" s="1251"/>
      <c r="H181" s="1251"/>
      <c r="I181" s="1251"/>
      <c r="J181" s="1251"/>
      <c r="K181" s="1251"/>
      <c r="L181" s="1251"/>
      <c r="M181" s="1251"/>
      <c r="N181" s="1251"/>
      <c r="O181" s="1251"/>
      <c r="P181" s="1251"/>
      <c r="Q181" s="1251"/>
      <c r="R181" s="1251"/>
      <c r="S181" s="1251"/>
      <c r="T181" s="1251"/>
      <c r="U181" s="1251"/>
      <c r="V181" s="1251"/>
      <c r="W181" s="1251"/>
      <c r="X181" s="1251"/>
      <c r="Y181" s="1251"/>
      <c r="Z181" s="1251"/>
    </row>
    <row r="182" spans="1:26" ht="15.75" customHeight="1">
      <c r="A182" s="1251"/>
      <c r="B182" s="1251"/>
      <c r="C182" s="1251"/>
      <c r="D182" s="1251"/>
      <c r="E182" s="1251"/>
      <c r="F182" s="1251"/>
      <c r="G182" s="1251"/>
      <c r="H182" s="1251"/>
      <c r="I182" s="1251"/>
      <c r="J182" s="1251"/>
      <c r="K182" s="1251"/>
      <c r="L182" s="1251"/>
      <c r="M182" s="1251"/>
      <c r="N182" s="1251"/>
      <c r="O182" s="1251"/>
      <c r="P182" s="1251"/>
      <c r="Q182" s="1251"/>
      <c r="R182" s="1251"/>
      <c r="S182" s="1251"/>
      <c r="T182" s="1251"/>
      <c r="U182" s="1251"/>
      <c r="V182" s="1251"/>
      <c r="W182" s="1251"/>
      <c r="X182" s="1251"/>
      <c r="Y182" s="1251"/>
      <c r="Z182" s="1251"/>
    </row>
    <row r="183" spans="1:26" ht="15.75" customHeight="1">
      <c r="A183" s="1251"/>
      <c r="B183" s="1251"/>
      <c r="C183" s="1251"/>
      <c r="D183" s="1251"/>
      <c r="E183" s="1251"/>
      <c r="F183" s="1251"/>
      <c r="G183" s="1251"/>
      <c r="H183" s="1251"/>
      <c r="I183" s="1251"/>
      <c r="J183" s="1251"/>
      <c r="K183" s="1251"/>
      <c r="L183" s="1251"/>
      <c r="M183" s="1251"/>
      <c r="N183" s="1251"/>
      <c r="O183" s="1251"/>
      <c r="P183" s="1251"/>
      <c r="Q183" s="1251"/>
      <c r="R183" s="1251"/>
      <c r="S183" s="1251"/>
      <c r="T183" s="1251"/>
      <c r="U183" s="1251"/>
      <c r="V183" s="1251"/>
      <c r="W183" s="1251"/>
      <c r="X183" s="1251"/>
      <c r="Y183" s="1251"/>
      <c r="Z183" s="1251"/>
    </row>
    <row r="184" spans="1:26" ht="15.75" customHeight="1">
      <c r="A184" s="1251"/>
      <c r="B184" s="1251"/>
      <c r="C184" s="1251"/>
      <c r="D184" s="1251"/>
      <c r="E184" s="1251"/>
      <c r="F184" s="1251"/>
      <c r="G184" s="1251"/>
      <c r="H184" s="1251"/>
      <c r="I184" s="1251"/>
      <c r="J184" s="1251"/>
      <c r="K184" s="1251"/>
      <c r="L184" s="1251"/>
      <c r="M184" s="1251"/>
      <c r="N184" s="1251"/>
      <c r="O184" s="1251"/>
      <c r="P184" s="1251"/>
      <c r="Q184" s="1251"/>
      <c r="R184" s="1251"/>
      <c r="S184" s="1251"/>
      <c r="T184" s="1251"/>
      <c r="U184" s="1251"/>
      <c r="V184" s="1251"/>
      <c r="W184" s="1251"/>
      <c r="X184" s="1251"/>
      <c r="Y184" s="1251"/>
      <c r="Z184" s="1251"/>
    </row>
    <row r="185" spans="1:26" ht="15.75" customHeight="1">
      <c r="A185" s="1251"/>
      <c r="B185" s="1251"/>
      <c r="C185" s="1251"/>
      <c r="D185" s="1251"/>
      <c r="E185" s="1251"/>
      <c r="F185" s="1251"/>
      <c r="G185" s="1251"/>
      <c r="H185" s="1251"/>
      <c r="I185" s="1251"/>
      <c r="J185" s="1251"/>
      <c r="K185" s="1251"/>
      <c r="L185" s="1251"/>
      <c r="M185" s="1251"/>
      <c r="N185" s="1251"/>
      <c r="O185" s="1251"/>
      <c r="P185" s="1251"/>
      <c r="Q185" s="1251"/>
      <c r="R185" s="1251"/>
      <c r="S185" s="1251"/>
      <c r="T185" s="1251"/>
      <c r="U185" s="1251"/>
      <c r="V185" s="1251"/>
      <c r="W185" s="1251"/>
      <c r="X185" s="1251"/>
      <c r="Y185" s="1251"/>
      <c r="Z185" s="1251"/>
    </row>
    <row r="186" spans="1:26" ht="15.75" customHeight="1">
      <c r="A186" s="1251"/>
      <c r="B186" s="1251"/>
      <c r="C186" s="1251"/>
      <c r="D186" s="1251"/>
      <c r="E186" s="1251"/>
      <c r="F186" s="1251"/>
      <c r="G186" s="1251"/>
      <c r="H186" s="1251"/>
      <c r="I186" s="1251"/>
      <c r="J186" s="1251"/>
      <c r="K186" s="1251"/>
      <c r="L186" s="1251"/>
      <c r="M186" s="1251"/>
      <c r="N186" s="1251"/>
      <c r="O186" s="1251"/>
      <c r="P186" s="1251"/>
      <c r="Q186" s="1251"/>
      <c r="R186" s="1251"/>
      <c r="S186" s="1251"/>
      <c r="T186" s="1251"/>
      <c r="U186" s="1251"/>
      <c r="V186" s="1251"/>
      <c r="W186" s="1251"/>
      <c r="X186" s="1251"/>
      <c r="Y186" s="1251"/>
      <c r="Z186" s="1251"/>
    </row>
    <row r="187" spans="1:26" ht="15.75" customHeight="1">
      <c r="A187" s="1251"/>
      <c r="B187" s="1251"/>
      <c r="C187" s="1251"/>
      <c r="D187" s="1251"/>
      <c r="E187" s="1251"/>
      <c r="F187" s="1251"/>
      <c r="G187" s="1251"/>
      <c r="H187" s="1251"/>
      <c r="I187" s="1251"/>
      <c r="J187" s="1251"/>
      <c r="K187" s="1251"/>
      <c r="L187" s="1251"/>
      <c r="M187" s="1251"/>
      <c r="N187" s="1251"/>
      <c r="O187" s="1251"/>
      <c r="P187" s="1251"/>
      <c r="Q187" s="1251"/>
      <c r="R187" s="1251"/>
      <c r="S187" s="1251"/>
      <c r="T187" s="1251"/>
      <c r="U187" s="1251"/>
      <c r="V187" s="1251"/>
      <c r="W187" s="1251"/>
      <c r="X187" s="1251"/>
      <c r="Y187" s="1251"/>
      <c r="Z187" s="1251"/>
    </row>
    <row r="188" spans="1:26" ht="15.75" customHeight="1">
      <c r="A188" s="1251"/>
      <c r="B188" s="1251"/>
      <c r="C188" s="1251"/>
      <c r="D188" s="1251"/>
      <c r="E188" s="1251"/>
      <c r="F188" s="1251"/>
      <c r="G188" s="1251"/>
      <c r="H188" s="1251"/>
      <c r="I188" s="1251"/>
      <c r="J188" s="1251"/>
      <c r="K188" s="1251"/>
      <c r="L188" s="1251"/>
      <c r="M188" s="1251"/>
      <c r="N188" s="1251"/>
      <c r="O188" s="1251"/>
      <c r="P188" s="1251"/>
      <c r="Q188" s="1251"/>
      <c r="R188" s="1251"/>
      <c r="S188" s="1251"/>
      <c r="T188" s="1251"/>
      <c r="U188" s="1251"/>
      <c r="V188" s="1251"/>
      <c r="W188" s="1251"/>
      <c r="X188" s="1251"/>
      <c r="Y188" s="1251"/>
      <c r="Z188" s="1251"/>
    </row>
    <row r="189" spans="1:26" ht="15.75" customHeight="1">
      <c r="A189" s="1251"/>
      <c r="B189" s="1251"/>
      <c r="C189" s="1251"/>
      <c r="D189" s="1251"/>
      <c r="E189" s="1251"/>
      <c r="F189" s="1251"/>
      <c r="G189" s="1251"/>
      <c r="H189" s="1251"/>
      <c r="I189" s="1251"/>
      <c r="J189" s="1251"/>
      <c r="K189" s="1251"/>
      <c r="L189" s="1251"/>
      <c r="M189" s="1251"/>
      <c r="N189" s="1251"/>
      <c r="O189" s="1251"/>
      <c r="P189" s="1251"/>
      <c r="Q189" s="1251"/>
      <c r="R189" s="1251"/>
      <c r="S189" s="1251"/>
      <c r="T189" s="1251"/>
      <c r="U189" s="1251"/>
      <c r="V189" s="1251"/>
      <c r="W189" s="1251"/>
      <c r="X189" s="1251"/>
      <c r="Y189" s="1251"/>
      <c r="Z189" s="1251"/>
    </row>
    <row r="190" spans="1:26" ht="15.75" customHeight="1">
      <c r="A190" s="1251"/>
      <c r="B190" s="1251"/>
      <c r="C190" s="1251"/>
      <c r="D190" s="1251"/>
      <c r="E190" s="1251"/>
      <c r="F190" s="1251"/>
      <c r="G190" s="1251"/>
      <c r="H190" s="1251"/>
      <c r="I190" s="1251"/>
      <c r="J190" s="1251"/>
      <c r="K190" s="1251"/>
      <c r="L190" s="1251"/>
      <c r="M190" s="1251"/>
      <c r="N190" s="1251"/>
      <c r="O190" s="1251"/>
      <c r="P190" s="1251"/>
      <c r="Q190" s="1251"/>
      <c r="R190" s="1251"/>
      <c r="S190" s="1251"/>
      <c r="T190" s="1251"/>
      <c r="U190" s="1251"/>
      <c r="V190" s="1251"/>
      <c r="W190" s="1251"/>
      <c r="X190" s="1251"/>
      <c r="Y190" s="1251"/>
      <c r="Z190" s="1251"/>
    </row>
    <row r="191" spans="1:26" ht="15.75" customHeight="1">
      <c r="A191" s="1251"/>
      <c r="B191" s="1251"/>
      <c r="C191" s="1251"/>
      <c r="D191" s="1251"/>
      <c r="E191" s="1251"/>
      <c r="F191" s="1251"/>
      <c r="G191" s="1251"/>
      <c r="H191" s="1251"/>
      <c r="I191" s="1251"/>
      <c r="J191" s="1251"/>
      <c r="K191" s="1251"/>
      <c r="L191" s="1251"/>
      <c r="M191" s="1251"/>
      <c r="N191" s="1251"/>
      <c r="O191" s="1251"/>
      <c r="P191" s="1251"/>
      <c r="Q191" s="1251"/>
      <c r="R191" s="1251"/>
      <c r="S191" s="1251"/>
      <c r="T191" s="1251"/>
      <c r="U191" s="1251"/>
      <c r="V191" s="1251"/>
      <c r="W191" s="1251"/>
      <c r="X191" s="1251"/>
      <c r="Y191" s="1251"/>
      <c r="Z191" s="1251"/>
    </row>
    <row r="192" spans="1:26" ht="15.75" customHeight="1">
      <c r="A192" s="1251"/>
      <c r="B192" s="1251"/>
      <c r="C192" s="1251"/>
      <c r="D192" s="1251"/>
      <c r="E192" s="1251"/>
      <c r="F192" s="1251"/>
      <c r="G192" s="1251"/>
      <c r="H192" s="1251"/>
      <c r="I192" s="1251"/>
      <c r="J192" s="1251"/>
      <c r="K192" s="1251"/>
      <c r="L192" s="1251"/>
      <c r="M192" s="1251"/>
      <c r="N192" s="1251"/>
      <c r="O192" s="1251"/>
      <c r="P192" s="1251"/>
      <c r="Q192" s="1251"/>
      <c r="R192" s="1251"/>
      <c r="S192" s="1251"/>
      <c r="T192" s="1251"/>
      <c r="U192" s="1251"/>
      <c r="V192" s="1251"/>
      <c r="W192" s="1251"/>
      <c r="X192" s="1251"/>
      <c r="Y192" s="1251"/>
      <c r="Z192" s="1251"/>
    </row>
    <row r="193" spans="1:26" ht="15.75" customHeight="1">
      <c r="A193" s="1251"/>
      <c r="B193" s="1251"/>
      <c r="C193" s="1251"/>
      <c r="D193" s="1251"/>
      <c r="E193" s="1251"/>
      <c r="F193" s="1251"/>
      <c r="G193" s="1251"/>
      <c r="H193" s="1251"/>
      <c r="I193" s="1251"/>
      <c r="J193" s="1251"/>
      <c r="K193" s="1251"/>
      <c r="L193" s="1251"/>
      <c r="M193" s="1251"/>
      <c r="N193" s="1251"/>
      <c r="O193" s="1251"/>
      <c r="P193" s="1251"/>
      <c r="Q193" s="1251"/>
      <c r="R193" s="1251"/>
      <c r="S193" s="1251"/>
      <c r="T193" s="1251"/>
      <c r="U193" s="1251"/>
      <c r="V193" s="1251"/>
      <c r="W193" s="1251"/>
      <c r="X193" s="1251"/>
      <c r="Y193" s="1251"/>
      <c r="Z193" s="1251"/>
    </row>
    <row r="194" spans="1:26" ht="15.75" customHeight="1">
      <c r="A194" s="1251"/>
      <c r="B194" s="1251"/>
      <c r="C194" s="1251"/>
      <c r="D194" s="1251"/>
      <c r="E194" s="1251"/>
      <c r="F194" s="1251"/>
      <c r="G194" s="1251"/>
      <c r="H194" s="1251"/>
      <c r="I194" s="1251"/>
      <c r="J194" s="1251"/>
      <c r="K194" s="1251"/>
      <c r="L194" s="1251"/>
      <c r="M194" s="1251"/>
      <c r="N194" s="1251"/>
      <c r="O194" s="1251"/>
      <c r="P194" s="1251"/>
      <c r="Q194" s="1251"/>
      <c r="R194" s="1251"/>
      <c r="S194" s="1251"/>
      <c r="T194" s="1251"/>
      <c r="U194" s="1251"/>
      <c r="V194" s="1251"/>
      <c r="W194" s="1251"/>
      <c r="X194" s="1251"/>
      <c r="Y194" s="1251"/>
      <c r="Z194" s="1251"/>
    </row>
    <row r="195" spans="1:26" ht="15.75" customHeight="1">
      <c r="A195" s="1251"/>
      <c r="B195" s="1251"/>
      <c r="C195" s="1251"/>
      <c r="D195" s="1251"/>
      <c r="E195" s="1251"/>
      <c r="F195" s="1251"/>
      <c r="G195" s="1251"/>
      <c r="H195" s="1251"/>
      <c r="I195" s="1251"/>
      <c r="J195" s="1251"/>
      <c r="K195" s="1251"/>
      <c r="L195" s="1251"/>
      <c r="M195" s="1251"/>
      <c r="N195" s="1251"/>
      <c r="O195" s="1251"/>
      <c r="P195" s="1251"/>
      <c r="Q195" s="1251"/>
      <c r="R195" s="1251"/>
      <c r="S195" s="1251"/>
      <c r="T195" s="1251"/>
      <c r="U195" s="1251"/>
      <c r="V195" s="1251"/>
      <c r="W195" s="1251"/>
      <c r="X195" s="1251"/>
      <c r="Y195" s="1251"/>
      <c r="Z195" s="1251"/>
    </row>
    <row r="196" spans="1:26" ht="15.75" customHeight="1">
      <c r="A196" s="1251"/>
      <c r="B196" s="1251"/>
      <c r="C196" s="1251"/>
      <c r="D196" s="1251"/>
      <c r="E196" s="1251"/>
      <c r="F196" s="1251"/>
      <c r="G196" s="1251"/>
      <c r="H196" s="1251"/>
      <c r="I196" s="1251"/>
      <c r="J196" s="1251"/>
      <c r="K196" s="1251"/>
      <c r="L196" s="1251"/>
      <c r="M196" s="1251"/>
      <c r="N196" s="1251"/>
      <c r="O196" s="1251"/>
      <c r="P196" s="1251"/>
      <c r="Q196" s="1251"/>
      <c r="R196" s="1251"/>
      <c r="S196" s="1251"/>
      <c r="T196" s="1251"/>
      <c r="U196" s="1251"/>
      <c r="V196" s="1251"/>
      <c r="W196" s="1251"/>
      <c r="X196" s="1251"/>
      <c r="Y196" s="1251"/>
      <c r="Z196" s="1251"/>
    </row>
    <row r="197" spans="1:26" ht="15.75" customHeight="1">
      <c r="A197" s="1251"/>
      <c r="B197" s="1251"/>
      <c r="C197" s="1251"/>
      <c r="D197" s="1251"/>
      <c r="E197" s="1251"/>
      <c r="F197" s="1251"/>
      <c r="G197" s="1251"/>
      <c r="H197" s="1251"/>
      <c r="I197" s="1251"/>
      <c r="J197" s="1251"/>
      <c r="K197" s="1251"/>
      <c r="L197" s="1251"/>
      <c r="M197" s="1251"/>
      <c r="N197" s="1251"/>
      <c r="O197" s="1251"/>
      <c r="P197" s="1251"/>
      <c r="Q197" s="1251"/>
      <c r="R197" s="1251"/>
      <c r="S197" s="1251"/>
      <c r="T197" s="1251"/>
      <c r="U197" s="1251"/>
      <c r="V197" s="1251"/>
      <c r="W197" s="1251"/>
      <c r="X197" s="1251"/>
      <c r="Y197" s="1251"/>
      <c r="Z197" s="1251"/>
    </row>
    <row r="198" spans="1:26" ht="15.75" customHeight="1">
      <c r="A198" s="1251"/>
      <c r="B198" s="1251"/>
      <c r="C198" s="1251"/>
      <c r="D198" s="1251"/>
      <c r="E198" s="1251"/>
      <c r="F198" s="1251"/>
      <c r="G198" s="1251"/>
      <c r="H198" s="1251"/>
      <c r="I198" s="1251"/>
      <c r="J198" s="1251"/>
      <c r="K198" s="1251"/>
      <c r="L198" s="1251"/>
      <c r="M198" s="1251"/>
      <c r="N198" s="1251"/>
      <c r="O198" s="1251"/>
      <c r="P198" s="1251"/>
      <c r="Q198" s="1251"/>
      <c r="R198" s="1251"/>
      <c r="S198" s="1251"/>
      <c r="T198" s="1251"/>
      <c r="U198" s="1251"/>
      <c r="V198" s="1251"/>
      <c r="W198" s="1251"/>
      <c r="X198" s="1251"/>
      <c r="Y198" s="1251"/>
      <c r="Z198" s="1251"/>
    </row>
    <row r="199" spans="1:26" ht="15.75" customHeight="1">
      <c r="A199" s="1251"/>
      <c r="B199" s="1251"/>
      <c r="C199" s="1251"/>
      <c r="D199" s="1251"/>
      <c r="E199" s="1251"/>
      <c r="F199" s="1251"/>
      <c r="G199" s="1251"/>
      <c r="H199" s="1251"/>
      <c r="I199" s="1251"/>
      <c r="J199" s="1251"/>
      <c r="K199" s="1251"/>
      <c r="L199" s="1251"/>
      <c r="M199" s="1251"/>
      <c r="N199" s="1251"/>
      <c r="O199" s="1251"/>
      <c r="P199" s="1251"/>
      <c r="Q199" s="1251"/>
      <c r="R199" s="1251"/>
      <c r="S199" s="1251"/>
      <c r="T199" s="1251"/>
      <c r="U199" s="1251"/>
      <c r="V199" s="1251"/>
      <c r="W199" s="1251"/>
      <c r="X199" s="1251"/>
      <c r="Y199" s="1251"/>
      <c r="Z199" s="1251"/>
    </row>
    <row r="200" spans="1:26" ht="15.75" customHeight="1">
      <c r="A200" s="1251"/>
      <c r="B200" s="1251"/>
      <c r="C200" s="1251"/>
      <c r="D200" s="1251"/>
      <c r="E200" s="1251"/>
      <c r="F200" s="1251"/>
      <c r="G200" s="1251"/>
      <c r="H200" s="1251"/>
      <c r="I200" s="1251"/>
      <c r="J200" s="1251"/>
      <c r="K200" s="1251"/>
      <c r="L200" s="1251"/>
      <c r="M200" s="1251"/>
      <c r="N200" s="1251"/>
      <c r="O200" s="1251"/>
      <c r="P200" s="1251"/>
      <c r="Q200" s="1251"/>
      <c r="R200" s="1251"/>
      <c r="S200" s="1251"/>
      <c r="T200" s="1251"/>
      <c r="U200" s="1251"/>
      <c r="V200" s="1251"/>
      <c r="W200" s="1251"/>
      <c r="X200" s="1251"/>
      <c r="Y200" s="1251"/>
      <c r="Z200" s="1251"/>
    </row>
    <row r="201" spans="1:26" ht="15.75" customHeight="1">
      <c r="A201" s="1251"/>
      <c r="B201" s="1251"/>
      <c r="C201" s="1251"/>
      <c r="D201" s="1251"/>
      <c r="E201" s="1251"/>
      <c r="F201" s="1251"/>
      <c r="G201" s="1251"/>
      <c r="H201" s="1251"/>
      <c r="I201" s="1251"/>
      <c r="J201" s="1251"/>
      <c r="K201" s="1251"/>
      <c r="L201" s="1251"/>
      <c r="M201" s="1251"/>
      <c r="N201" s="1251"/>
      <c r="O201" s="1251"/>
      <c r="P201" s="1251"/>
      <c r="Q201" s="1251"/>
      <c r="R201" s="1251"/>
      <c r="S201" s="1251"/>
      <c r="T201" s="1251"/>
      <c r="U201" s="1251"/>
      <c r="V201" s="1251"/>
      <c r="W201" s="1251"/>
      <c r="X201" s="1251"/>
      <c r="Y201" s="1251"/>
      <c r="Z201" s="1251"/>
    </row>
    <row r="202" spans="1:26" ht="15.75" customHeight="1">
      <c r="A202" s="1251"/>
      <c r="B202" s="1251"/>
      <c r="C202" s="1251"/>
      <c r="D202" s="1251"/>
      <c r="E202" s="1251"/>
      <c r="F202" s="1251"/>
      <c r="G202" s="1251"/>
      <c r="H202" s="1251"/>
      <c r="I202" s="1251"/>
      <c r="J202" s="1251"/>
      <c r="K202" s="1251"/>
      <c r="L202" s="1251"/>
      <c r="M202" s="1251"/>
      <c r="N202" s="1251"/>
      <c r="O202" s="1251"/>
      <c r="P202" s="1251"/>
      <c r="Q202" s="1251"/>
      <c r="R202" s="1251"/>
      <c r="S202" s="1251"/>
      <c r="T202" s="1251"/>
      <c r="U202" s="1251"/>
      <c r="V202" s="1251"/>
      <c r="W202" s="1251"/>
      <c r="X202" s="1251"/>
      <c r="Y202" s="1251"/>
      <c r="Z202" s="1251"/>
    </row>
    <row r="203" spans="1:26" ht="15.75" customHeight="1">
      <c r="A203" s="1251"/>
      <c r="B203" s="1251"/>
      <c r="C203" s="1251"/>
      <c r="D203" s="1251"/>
      <c r="E203" s="1251"/>
      <c r="F203" s="1251"/>
      <c r="G203" s="1251"/>
      <c r="H203" s="1251"/>
      <c r="I203" s="1251"/>
      <c r="J203" s="1251"/>
      <c r="K203" s="1251"/>
      <c r="L203" s="1251"/>
      <c r="M203" s="1251"/>
      <c r="N203" s="1251"/>
      <c r="O203" s="1251"/>
      <c r="P203" s="1251"/>
      <c r="Q203" s="1251"/>
      <c r="R203" s="1251"/>
      <c r="S203" s="1251"/>
      <c r="T203" s="1251"/>
      <c r="U203" s="1251"/>
      <c r="V203" s="1251"/>
      <c r="W203" s="1251"/>
      <c r="X203" s="1251"/>
      <c r="Y203" s="1251"/>
      <c r="Z203" s="1251"/>
    </row>
    <row r="204" spans="1:26" ht="15.75" customHeight="1">
      <c r="A204" s="1251"/>
      <c r="B204" s="1251"/>
      <c r="C204" s="1251"/>
      <c r="D204" s="1251"/>
      <c r="E204" s="1251"/>
      <c r="F204" s="1251"/>
      <c r="G204" s="1251"/>
      <c r="H204" s="1251"/>
      <c r="I204" s="1251"/>
      <c r="J204" s="1251"/>
      <c r="K204" s="1251"/>
      <c r="L204" s="1251"/>
      <c r="M204" s="1251"/>
      <c r="N204" s="1251"/>
      <c r="O204" s="1251"/>
      <c r="P204" s="1251"/>
      <c r="Q204" s="1251"/>
      <c r="R204" s="1251"/>
      <c r="S204" s="1251"/>
      <c r="T204" s="1251"/>
      <c r="U204" s="1251"/>
      <c r="V204" s="1251"/>
      <c r="W204" s="1251"/>
      <c r="X204" s="1251"/>
      <c r="Y204" s="1251"/>
      <c r="Z204" s="1251"/>
    </row>
    <row r="205" spans="1:26" ht="15.75" customHeight="1">
      <c r="A205" s="1251"/>
      <c r="B205" s="1251"/>
      <c r="C205" s="1251"/>
      <c r="D205" s="1251"/>
      <c r="E205" s="1251"/>
      <c r="F205" s="1251"/>
      <c r="G205" s="1251"/>
      <c r="H205" s="1251"/>
      <c r="I205" s="1251"/>
      <c r="J205" s="1251"/>
      <c r="K205" s="1251"/>
      <c r="L205" s="1251"/>
      <c r="M205" s="1251"/>
      <c r="N205" s="1251"/>
      <c r="O205" s="1251"/>
      <c r="P205" s="1251"/>
      <c r="Q205" s="1251"/>
      <c r="R205" s="1251"/>
      <c r="S205" s="1251"/>
      <c r="T205" s="1251"/>
      <c r="U205" s="1251"/>
      <c r="V205" s="1251"/>
      <c r="W205" s="1251"/>
      <c r="X205" s="1251"/>
      <c r="Y205" s="1251"/>
      <c r="Z205" s="1251"/>
    </row>
    <row r="206" spans="1:26" ht="15.75" customHeight="1">
      <c r="A206" s="1251"/>
      <c r="B206" s="1251"/>
      <c r="C206" s="1251"/>
      <c r="D206" s="1251"/>
      <c r="E206" s="1251"/>
      <c r="F206" s="1251"/>
      <c r="G206" s="1251"/>
      <c r="H206" s="1251"/>
      <c r="I206" s="1251"/>
      <c r="J206" s="1251"/>
      <c r="K206" s="1251"/>
      <c r="L206" s="1251"/>
      <c r="M206" s="1251"/>
      <c r="N206" s="1251"/>
      <c r="O206" s="1251"/>
      <c r="P206" s="1251"/>
      <c r="Q206" s="1251"/>
      <c r="R206" s="1251"/>
      <c r="S206" s="1251"/>
      <c r="T206" s="1251"/>
      <c r="U206" s="1251"/>
      <c r="V206" s="1251"/>
      <c r="W206" s="1251"/>
      <c r="X206" s="1251"/>
      <c r="Y206" s="1251"/>
      <c r="Z206" s="1251"/>
    </row>
    <row r="207" spans="1:26" ht="15.75" customHeight="1">
      <c r="A207" s="1251"/>
      <c r="B207" s="1251"/>
      <c r="C207" s="1251"/>
      <c r="D207" s="1251"/>
      <c r="E207" s="1251"/>
      <c r="F207" s="1251"/>
      <c r="G207" s="1251"/>
      <c r="H207" s="1251"/>
      <c r="I207" s="1251"/>
      <c r="J207" s="1251"/>
      <c r="K207" s="1251"/>
      <c r="L207" s="1251"/>
      <c r="M207" s="1251"/>
      <c r="N207" s="1251"/>
      <c r="O207" s="1251"/>
      <c r="P207" s="1251"/>
      <c r="Q207" s="1251"/>
      <c r="R207" s="1251"/>
      <c r="S207" s="1251"/>
      <c r="T207" s="1251"/>
      <c r="U207" s="1251"/>
      <c r="V207" s="1251"/>
      <c r="W207" s="1251"/>
      <c r="X207" s="1251"/>
      <c r="Y207" s="1251"/>
      <c r="Z207" s="1251"/>
    </row>
    <row r="208" spans="1:26" ht="15.75" customHeight="1">
      <c r="A208" s="1251"/>
      <c r="B208" s="1251"/>
      <c r="C208" s="1251"/>
      <c r="D208" s="1251"/>
      <c r="E208" s="1251"/>
      <c r="F208" s="1251"/>
      <c r="G208" s="1251"/>
      <c r="H208" s="1251"/>
      <c r="I208" s="1251"/>
      <c r="J208" s="1251"/>
      <c r="K208" s="1251"/>
      <c r="L208" s="1251"/>
      <c r="M208" s="1251"/>
      <c r="N208" s="1251"/>
      <c r="O208" s="1251"/>
      <c r="P208" s="1251"/>
      <c r="Q208" s="1251"/>
      <c r="R208" s="1251"/>
      <c r="S208" s="1251"/>
      <c r="T208" s="1251"/>
      <c r="U208" s="1251"/>
      <c r="V208" s="1251"/>
      <c r="W208" s="1251"/>
      <c r="X208" s="1251"/>
      <c r="Y208" s="1251"/>
      <c r="Z208" s="1251"/>
    </row>
    <row r="209" spans="1:26" ht="15.75" customHeight="1">
      <c r="A209" s="1251"/>
      <c r="B209" s="1251"/>
      <c r="C209" s="1251"/>
      <c r="D209" s="1251"/>
      <c r="E209" s="1251"/>
      <c r="F209" s="1251"/>
      <c r="G209" s="1251"/>
      <c r="H209" s="1251"/>
      <c r="I209" s="1251"/>
      <c r="J209" s="1251"/>
      <c r="K209" s="1251"/>
      <c r="L209" s="1251"/>
      <c r="M209" s="1251"/>
      <c r="N209" s="1251"/>
      <c r="O209" s="1251"/>
      <c r="P209" s="1251"/>
      <c r="Q209" s="1251"/>
      <c r="R209" s="1251"/>
      <c r="S209" s="1251"/>
      <c r="T209" s="1251"/>
      <c r="U209" s="1251"/>
      <c r="V209" s="1251"/>
      <c r="W209" s="1251"/>
      <c r="X209" s="1251"/>
      <c r="Y209" s="1251"/>
      <c r="Z209" s="1251"/>
    </row>
    <row r="210" spans="1:26" ht="15.75" customHeight="1">
      <c r="A210" s="1251"/>
      <c r="B210" s="1251"/>
      <c r="C210" s="1251"/>
      <c r="D210" s="1251"/>
      <c r="E210" s="1251"/>
      <c r="F210" s="1251"/>
      <c r="G210" s="1251"/>
      <c r="H210" s="1251"/>
      <c r="I210" s="1251"/>
      <c r="J210" s="1251"/>
      <c r="K210" s="1251"/>
      <c r="L210" s="1251"/>
      <c r="M210" s="1251"/>
      <c r="N210" s="1251"/>
      <c r="O210" s="1251"/>
      <c r="P210" s="1251"/>
      <c r="Q210" s="1251"/>
      <c r="R210" s="1251"/>
      <c r="S210" s="1251"/>
      <c r="T210" s="1251"/>
      <c r="U210" s="1251"/>
      <c r="V210" s="1251"/>
      <c r="W210" s="1251"/>
      <c r="X210" s="1251"/>
      <c r="Y210" s="1251"/>
      <c r="Z210" s="1251"/>
    </row>
    <row r="211" spans="1:26" ht="15.75" customHeight="1">
      <c r="A211" s="1251"/>
      <c r="B211" s="1251"/>
      <c r="C211" s="1251"/>
      <c r="D211" s="1251"/>
      <c r="E211" s="1251"/>
      <c r="F211" s="1251"/>
      <c r="G211" s="1251"/>
      <c r="H211" s="1251"/>
      <c r="I211" s="1251"/>
      <c r="J211" s="1251"/>
      <c r="K211" s="1251"/>
      <c r="L211" s="1251"/>
      <c r="M211" s="1251"/>
      <c r="N211" s="1251"/>
      <c r="O211" s="1251"/>
      <c r="P211" s="1251"/>
      <c r="Q211" s="1251"/>
      <c r="R211" s="1251"/>
      <c r="S211" s="1251"/>
      <c r="T211" s="1251"/>
      <c r="U211" s="1251"/>
      <c r="V211" s="1251"/>
      <c r="W211" s="1251"/>
      <c r="X211" s="1251"/>
      <c r="Y211" s="1251"/>
      <c r="Z211" s="1251"/>
    </row>
    <row r="212" spans="1:26" ht="15.75" customHeight="1">
      <c r="A212" s="1251"/>
      <c r="B212" s="1251"/>
      <c r="C212" s="1251"/>
      <c r="D212" s="1251"/>
      <c r="E212" s="1251"/>
      <c r="F212" s="1251"/>
      <c r="G212" s="1251"/>
      <c r="H212" s="1251"/>
      <c r="I212" s="1251"/>
      <c r="J212" s="1251"/>
      <c r="K212" s="1251"/>
      <c r="L212" s="1251"/>
      <c r="M212" s="1251"/>
      <c r="N212" s="1251"/>
      <c r="O212" s="1251"/>
      <c r="P212" s="1251"/>
      <c r="Q212" s="1251"/>
      <c r="R212" s="1251"/>
      <c r="S212" s="1251"/>
      <c r="T212" s="1251"/>
      <c r="U212" s="1251"/>
      <c r="V212" s="1251"/>
      <c r="W212" s="1251"/>
      <c r="X212" s="1251"/>
      <c r="Y212" s="1251"/>
      <c r="Z212" s="1251"/>
    </row>
    <row r="213" spans="1:26" ht="15.75" customHeight="1">
      <c r="A213" s="1251"/>
      <c r="B213" s="1251"/>
      <c r="C213" s="1251"/>
      <c r="D213" s="1251"/>
      <c r="E213" s="1251"/>
      <c r="F213" s="1251"/>
      <c r="G213" s="1251"/>
      <c r="H213" s="1251"/>
      <c r="I213" s="1251"/>
      <c r="J213" s="1251"/>
      <c r="K213" s="1251"/>
      <c r="L213" s="1251"/>
      <c r="M213" s="1251"/>
      <c r="N213" s="1251"/>
      <c r="O213" s="1251"/>
      <c r="P213" s="1251"/>
      <c r="Q213" s="1251"/>
      <c r="R213" s="1251"/>
      <c r="S213" s="1251"/>
      <c r="T213" s="1251"/>
      <c r="U213" s="1251"/>
      <c r="V213" s="1251"/>
      <c r="W213" s="1251"/>
      <c r="X213" s="1251"/>
      <c r="Y213" s="1251"/>
      <c r="Z213" s="1251"/>
    </row>
    <row r="214" spans="1:26" ht="15.75" customHeight="1">
      <c r="A214" s="1251"/>
      <c r="B214" s="1251"/>
      <c r="C214" s="1251"/>
      <c r="D214" s="1251"/>
      <c r="E214" s="1251"/>
      <c r="F214" s="1251"/>
      <c r="G214" s="1251"/>
      <c r="H214" s="1251"/>
      <c r="I214" s="1251"/>
      <c r="J214" s="1251"/>
      <c r="K214" s="1251"/>
      <c r="L214" s="1251"/>
      <c r="M214" s="1251"/>
      <c r="N214" s="1251"/>
      <c r="O214" s="1251"/>
      <c r="P214" s="1251"/>
      <c r="Q214" s="1251"/>
      <c r="R214" s="1251"/>
      <c r="S214" s="1251"/>
      <c r="T214" s="1251"/>
      <c r="U214" s="1251"/>
      <c r="V214" s="1251"/>
      <c r="W214" s="1251"/>
      <c r="X214" s="1251"/>
      <c r="Y214" s="1251"/>
      <c r="Z214" s="1251"/>
    </row>
    <row r="215" spans="1:26" ht="15.75" customHeight="1">
      <c r="A215" s="1251"/>
      <c r="B215" s="1251"/>
      <c r="C215" s="1251"/>
      <c r="D215" s="1251"/>
      <c r="E215" s="1251"/>
      <c r="F215" s="1251"/>
      <c r="G215" s="1251"/>
      <c r="H215" s="1251"/>
      <c r="I215" s="1251"/>
      <c r="J215" s="1251"/>
      <c r="K215" s="1251"/>
      <c r="L215" s="1251"/>
      <c r="M215" s="1251"/>
      <c r="N215" s="1251"/>
      <c r="O215" s="1251"/>
      <c r="P215" s="1251"/>
      <c r="Q215" s="1251"/>
      <c r="R215" s="1251"/>
      <c r="S215" s="1251"/>
      <c r="T215" s="1251"/>
      <c r="U215" s="1251"/>
      <c r="V215" s="1251"/>
      <c r="W215" s="1251"/>
      <c r="X215" s="1251"/>
      <c r="Y215" s="1251"/>
      <c r="Z215" s="1251"/>
    </row>
    <row r="216" spans="1:26" ht="15.75" customHeight="1">
      <c r="A216" s="1251"/>
      <c r="B216" s="1251"/>
      <c r="C216" s="1251"/>
      <c r="D216" s="1251"/>
      <c r="E216" s="1251"/>
      <c r="F216" s="1251"/>
      <c r="G216" s="1251"/>
      <c r="H216" s="1251"/>
      <c r="I216" s="1251"/>
      <c r="J216" s="1251"/>
      <c r="K216" s="1251"/>
      <c r="L216" s="1251"/>
      <c r="M216" s="1251"/>
      <c r="N216" s="1251"/>
      <c r="O216" s="1251"/>
      <c r="P216" s="1251"/>
      <c r="Q216" s="1251"/>
      <c r="R216" s="1251"/>
      <c r="S216" s="1251"/>
      <c r="T216" s="1251"/>
      <c r="U216" s="1251"/>
      <c r="V216" s="1251"/>
      <c r="W216" s="1251"/>
      <c r="X216" s="1251"/>
      <c r="Y216" s="1251"/>
      <c r="Z216" s="1251"/>
    </row>
    <row r="217" spans="1:26" ht="15.75" customHeight="1">
      <c r="A217" s="1251"/>
      <c r="B217" s="1251"/>
      <c r="C217" s="1251"/>
      <c r="D217" s="1251"/>
      <c r="E217" s="1251"/>
      <c r="F217" s="1251"/>
      <c r="G217" s="1251"/>
      <c r="H217" s="1251"/>
      <c r="I217" s="1251"/>
      <c r="J217" s="1251"/>
      <c r="K217" s="1251"/>
      <c r="L217" s="1251"/>
      <c r="M217" s="1251"/>
      <c r="N217" s="1251"/>
      <c r="O217" s="1251"/>
      <c r="P217" s="1251"/>
      <c r="Q217" s="1251"/>
      <c r="R217" s="1251"/>
      <c r="S217" s="1251"/>
      <c r="T217" s="1251"/>
      <c r="U217" s="1251"/>
      <c r="V217" s="1251"/>
      <c r="W217" s="1251"/>
      <c r="X217" s="1251"/>
      <c r="Y217" s="1251"/>
      <c r="Z217" s="1251"/>
    </row>
    <row r="218" spans="1:26" ht="15.75" customHeight="1">
      <c r="A218" s="1251"/>
      <c r="B218" s="1251"/>
      <c r="C218" s="1251"/>
      <c r="D218" s="1251"/>
      <c r="E218" s="1251"/>
      <c r="F218" s="1251"/>
      <c r="G218" s="1251"/>
      <c r="H218" s="1251"/>
      <c r="I218" s="1251"/>
      <c r="J218" s="1251"/>
      <c r="K218" s="1251"/>
      <c r="L218" s="1251"/>
      <c r="M218" s="1251"/>
      <c r="N218" s="1251"/>
      <c r="O218" s="1251"/>
      <c r="P218" s="1251"/>
      <c r="Q218" s="1251"/>
      <c r="R218" s="1251"/>
      <c r="S218" s="1251"/>
      <c r="T218" s="1251"/>
      <c r="U218" s="1251"/>
      <c r="V218" s="1251"/>
      <c r="W218" s="1251"/>
      <c r="X218" s="1251"/>
      <c r="Y218" s="1251"/>
      <c r="Z218" s="1251"/>
    </row>
    <row r="219" spans="1:26" ht="15.75" customHeight="1">
      <c r="A219" s="1251"/>
      <c r="B219" s="1251"/>
      <c r="C219" s="1251"/>
      <c r="D219" s="1251"/>
      <c r="E219" s="1251"/>
      <c r="F219" s="1251"/>
      <c r="G219" s="1251"/>
      <c r="H219" s="1251"/>
      <c r="I219" s="1251"/>
      <c r="J219" s="1251"/>
      <c r="K219" s="1251"/>
      <c r="L219" s="1251"/>
      <c r="M219" s="1251"/>
      <c r="N219" s="1251"/>
      <c r="O219" s="1251"/>
      <c r="P219" s="1251"/>
      <c r="Q219" s="1251"/>
      <c r="R219" s="1251"/>
      <c r="S219" s="1251"/>
      <c r="T219" s="1251"/>
      <c r="U219" s="1251"/>
      <c r="V219" s="1251"/>
      <c r="W219" s="1251"/>
      <c r="X219" s="1251"/>
      <c r="Y219" s="1251"/>
      <c r="Z219" s="1251"/>
    </row>
    <row r="220" spans="1:26" ht="15.75" customHeight="1">
      <c r="A220" s="1251"/>
      <c r="B220" s="1251"/>
      <c r="C220" s="1251"/>
      <c r="D220" s="1251"/>
      <c r="E220" s="1251"/>
      <c r="F220" s="1251"/>
      <c r="G220" s="1251"/>
      <c r="H220" s="1251"/>
      <c r="I220" s="1251"/>
      <c r="J220" s="1251"/>
      <c r="K220" s="1251"/>
      <c r="L220" s="1251"/>
      <c r="M220" s="1251"/>
      <c r="N220" s="1251"/>
      <c r="O220" s="1251"/>
      <c r="P220" s="1251"/>
      <c r="Q220" s="1251"/>
      <c r="R220" s="1251"/>
      <c r="S220" s="1251"/>
      <c r="T220" s="1251"/>
      <c r="U220" s="1251"/>
      <c r="V220" s="1251"/>
      <c r="W220" s="1251"/>
      <c r="X220" s="1251"/>
      <c r="Y220" s="1251"/>
      <c r="Z220" s="1251"/>
    </row>
    <row r="221" spans="1:26" ht="15.75" customHeight="1">
      <c r="A221" s="1251"/>
      <c r="B221" s="1251"/>
      <c r="C221" s="1251"/>
      <c r="D221" s="1251"/>
      <c r="E221" s="1251"/>
      <c r="F221" s="1251"/>
      <c r="G221" s="1251"/>
      <c r="H221" s="1251"/>
      <c r="I221" s="1251"/>
      <c r="J221" s="1251"/>
      <c r="K221" s="1251"/>
      <c r="L221" s="1251"/>
      <c r="M221" s="1251"/>
      <c r="N221" s="1251"/>
      <c r="O221" s="1251"/>
      <c r="P221" s="1251"/>
      <c r="Q221" s="1251"/>
      <c r="R221" s="1251"/>
      <c r="S221" s="1251"/>
      <c r="T221" s="1251"/>
      <c r="U221" s="1251"/>
      <c r="V221" s="1251"/>
      <c r="W221" s="1251"/>
      <c r="X221" s="1251"/>
      <c r="Y221" s="1251"/>
      <c r="Z221" s="1251"/>
    </row>
    <row r="222" spans="1:26" ht="15.75" customHeight="1">
      <c r="A222" s="1251"/>
      <c r="B222" s="1251"/>
      <c r="C222" s="1251"/>
      <c r="D222" s="1251"/>
      <c r="E222" s="1251"/>
      <c r="F222" s="1251"/>
      <c r="G222" s="1251"/>
      <c r="H222" s="1251"/>
      <c r="I222" s="1251"/>
      <c r="J222" s="1251"/>
      <c r="K222" s="1251"/>
      <c r="L222" s="1251"/>
      <c r="M222" s="1251"/>
      <c r="N222" s="1251"/>
      <c r="O222" s="1251"/>
      <c r="P222" s="1251"/>
      <c r="Q222" s="1251"/>
      <c r="R222" s="1251"/>
      <c r="S222" s="1251"/>
      <c r="T222" s="1251"/>
      <c r="U222" s="1251"/>
      <c r="V222" s="1251"/>
      <c r="W222" s="1251"/>
      <c r="X222" s="1251"/>
      <c r="Y222" s="1251"/>
      <c r="Z222" s="1251"/>
    </row>
    <row r="223" spans="1:26" ht="15.75" customHeight="1">
      <c r="A223" s="1251"/>
      <c r="B223" s="1251"/>
      <c r="C223" s="1251"/>
      <c r="D223" s="1251"/>
      <c r="E223" s="1251"/>
      <c r="F223" s="1251"/>
      <c r="G223" s="1251"/>
      <c r="H223" s="1251"/>
      <c r="I223" s="1251"/>
      <c r="J223" s="1251"/>
      <c r="K223" s="1251"/>
      <c r="L223" s="1251"/>
      <c r="M223" s="1251"/>
      <c r="N223" s="1251"/>
      <c r="O223" s="1251"/>
      <c r="P223" s="1251"/>
      <c r="Q223" s="1251"/>
      <c r="R223" s="1251"/>
      <c r="S223" s="1251"/>
      <c r="T223" s="1251"/>
      <c r="U223" s="1251"/>
      <c r="V223" s="1251"/>
      <c r="W223" s="1251"/>
      <c r="X223" s="1251"/>
      <c r="Y223" s="1251"/>
      <c r="Z223" s="1251"/>
    </row>
    <row r="224" spans="1:26" ht="15.75" customHeight="1">
      <c r="A224" s="1251"/>
      <c r="B224" s="1251"/>
      <c r="C224" s="1251"/>
      <c r="D224" s="1251"/>
      <c r="E224" s="1251"/>
      <c r="F224" s="1251"/>
      <c r="G224" s="1251"/>
      <c r="H224" s="1251"/>
      <c r="I224" s="1251"/>
      <c r="J224" s="1251"/>
      <c r="K224" s="1251"/>
      <c r="L224" s="1251"/>
      <c r="M224" s="1251"/>
      <c r="N224" s="1251"/>
      <c r="O224" s="1251"/>
      <c r="P224" s="1251"/>
      <c r="Q224" s="1251"/>
      <c r="R224" s="1251"/>
      <c r="S224" s="1251"/>
      <c r="T224" s="1251"/>
      <c r="U224" s="1251"/>
      <c r="V224" s="1251"/>
      <c r="W224" s="1251"/>
      <c r="X224" s="1251"/>
      <c r="Y224" s="1251"/>
      <c r="Z224" s="1251"/>
    </row>
    <row r="225" spans="1:26" ht="15.75" customHeight="1">
      <c r="A225" s="1251"/>
      <c r="B225" s="1251"/>
      <c r="C225" s="1251"/>
      <c r="D225" s="1251"/>
      <c r="E225" s="1251"/>
      <c r="F225" s="1251"/>
      <c r="G225" s="1251"/>
      <c r="H225" s="1251"/>
      <c r="I225" s="1251"/>
      <c r="J225" s="1251"/>
      <c r="K225" s="1251"/>
      <c r="L225" s="1251"/>
      <c r="M225" s="1251"/>
      <c r="N225" s="1251"/>
      <c r="O225" s="1251"/>
      <c r="P225" s="1251"/>
      <c r="Q225" s="1251"/>
      <c r="R225" s="1251"/>
      <c r="S225" s="1251"/>
      <c r="T225" s="1251"/>
      <c r="U225" s="1251"/>
      <c r="V225" s="1251"/>
      <c r="W225" s="1251"/>
      <c r="X225" s="1251"/>
      <c r="Y225" s="1251"/>
      <c r="Z225" s="1251"/>
    </row>
    <row r="226" spans="1:26" ht="15.75" customHeight="1">
      <c r="A226" s="1251"/>
      <c r="B226" s="1251"/>
      <c r="C226" s="1251"/>
      <c r="D226" s="1251"/>
      <c r="E226" s="1251"/>
      <c r="F226" s="1251"/>
      <c r="G226" s="1251"/>
      <c r="H226" s="1251"/>
      <c r="I226" s="1251"/>
      <c r="J226" s="1251"/>
      <c r="K226" s="1251"/>
      <c r="L226" s="1251"/>
      <c r="M226" s="1251"/>
      <c r="N226" s="1251"/>
      <c r="O226" s="1251"/>
      <c r="P226" s="1251"/>
      <c r="Q226" s="1251"/>
      <c r="R226" s="1251"/>
      <c r="S226" s="1251"/>
      <c r="T226" s="1251"/>
      <c r="U226" s="1251"/>
      <c r="V226" s="1251"/>
      <c r="W226" s="1251"/>
      <c r="X226" s="1251"/>
      <c r="Y226" s="1251"/>
      <c r="Z226" s="1251"/>
    </row>
    <row r="227" spans="1:26" ht="15.75" customHeight="1">
      <c r="A227" s="1251"/>
      <c r="B227" s="1251"/>
      <c r="C227" s="1251"/>
      <c r="D227" s="1251"/>
      <c r="E227" s="1251"/>
      <c r="F227" s="1251"/>
      <c r="G227" s="1251"/>
      <c r="H227" s="1251"/>
      <c r="I227" s="1251"/>
      <c r="J227" s="1251"/>
      <c r="K227" s="1251"/>
      <c r="L227" s="1251"/>
      <c r="M227" s="1251"/>
      <c r="N227" s="1251"/>
      <c r="O227" s="1251"/>
      <c r="P227" s="1251"/>
      <c r="Q227" s="1251"/>
      <c r="R227" s="1251"/>
      <c r="S227" s="1251"/>
      <c r="T227" s="1251"/>
      <c r="U227" s="1251"/>
      <c r="V227" s="1251"/>
      <c r="W227" s="1251"/>
      <c r="X227" s="1251"/>
      <c r="Y227" s="1251"/>
      <c r="Z227" s="1251"/>
    </row>
    <row r="228" spans="1:26" ht="15.75" customHeight="1">
      <c r="A228" s="1251"/>
      <c r="B228" s="1251"/>
      <c r="C228" s="1251"/>
      <c r="D228" s="1251"/>
      <c r="E228" s="1251"/>
      <c r="F228" s="1251"/>
      <c r="G228" s="1251"/>
      <c r="H228" s="1251"/>
      <c r="I228" s="1251"/>
      <c r="J228" s="1251"/>
      <c r="K228" s="1251"/>
      <c r="L228" s="1251"/>
      <c r="M228" s="1251"/>
      <c r="N228" s="1251"/>
      <c r="O228" s="1251"/>
      <c r="P228" s="1251"/>
      <c r="Q228" s="1251"/>
      <c r="R228" s="1251"/>
      <c r="S228" s="1251"/>
      <c r="T228" s="1251"/>
      <c r="U228" s="1251"/>
      <c r="V228" s="1251"/>
      <c r="W228" s="1251"/>
      <c r="X228" s="1251"/>
      <c r="Y228" s="1251"/>
      <c r="Z228" s="1251"/>
    </row>
    <row r="229" spans="1:26" ht="15.75" customHeight="1">
      <c r="A229" s="1251"/>
      <c r="B229" s="1251"/>
      <c r="C229" s="1251"/>
      <c r="D229" s="1251"/>
      <c r="E229" s="1251"/>
      <c r="F229" s="1251"/>
      <c r="G229" s="1251"/>
      <c r="H229" s="1251"/>
      <c r="I229" s="1251"/>
      <c r="J229" s="1251"/>
      <c r="K229" s="1251"/>
      <c r="L229" s="1251"/>
      <c r="M229" s="1251"/>
      <c r="N229" s="1251"/>
      <c r="O229" s="1251"/>
      <c r="P229" s="1251"/>
      <c r="Q229" s="1251"/>
      <c r="R229" s="1251"/>
      <c r="S229" s="1251"/>
      <c r="T229" s="1251"/>
      <c r="U229" s="1251"/>
      <c r="V229" s="1251"/>
      <c r="W229" s="1251"/>
      <c r="X229" s="1251"/>
      <c r="Y229" s="1251"/>
      <c r="Z229" s="1251"/>
    </row>
    <row r="230" spans="1:26" ht="15.75" customHeight="1">
      <c r="A230" s="1251"/>
      <c r="B230" s="1251"/>
      <c r="C230" s="1251"/>
      <c r="D230" s="1251"/>
      <c r="E230" s="1251"/>
      <c r="F230" s="1251"/>
      <c r="G230" s="1251"/>
      <c r="H230" s="1251"/>
      <c r="I230" s="1251"/>
      <c r="J230" s="1251"/>
      <c r="K230" s="1251"/>
      <c r="L230" s="1251"/>
      <c r="M230" s="1251"/>
      <c r="N230" s="1251"/>
      <c r="O230" s="1251"/>
      <c r="P230" s="1251"/>
      <c r="Q230" s="1251"/>
      <c r="R230" s="1251"/>
      <c r="S230" s="1251"/>
      <c r="T230" s="1251"/>
      <c r="U230" s="1251"/>
      <c r="V230" s="1251"/>
      <c r="W230" s="1251"/>
      <c r="X230" s="1251"/>
      <c r="Y230" s="1251"/>
      <c r="Z230" s="1251"/>
    </row>
    <row r="231" spans="1:26" ht="15.75" customHeight="1">
      <c r="A231" s="1251"/>
      <c r="B231" s="1251"/>
      <c r="C231" s="1251"/>
      <c r="D231" s="1251"/>
      <c r="E231" s="1251"/>
      <c r="F231" s="1251"/>
      <c r="G231" s="1251"/>
      <c r="H231" s="1251"/>
      <c r="I231" s="1251"/>
      <c r="J231" s="1251"/>
      <c r="K231" s="1251"/>
      <c r="L231" s="1251"/>
      <c r="M231" s="1251"/>
      <c r="N231" s="1251"/>
      <c r="O231" s="1251"/>
      <c r="P231" s="1251"/>
      <c r="Q231" s="1251"/>
      <c r="R231" s="1251"/>
      <c r="S231" s="1251"/>
      <c r="T231" s="1251"/>
      <c r="U231" s="1251"/>
      <c r="V231" s="1251"/>
      <c r="W231" s="1251"/>
      <c r="X231" s="1251"/>
      <c r="Y231" s="1251"/>
      <c r="Z231" s="1251"/>
    </row>
    <row r="232" spans="1:26" ht="15.75" customHeight="1">
      <c r="A232" s="1251"/>
      <c r="B232" s="1251"/>
      <c r="C232" s="1251"/>
      <c r="D232" s="1251"/>
      <c r="E232" s="1251"/>
      <c r="F232" s="1251"/>
      <c r="G232" s="1251"/>
      <c r="H232" s="1251"/>
      <c r="I232" s="1251"/>
      <c r="J232" s="1251"/>
      <c r="K232" s="1251"/>
      <c r="L232" s="1251"/>
      <c r="M232" s="1251"/>
      <c r="N232" s="1251"/>
      <c r="O232" s="1251"/>
      <c r="P232" s="1251"/>
      <c r="Q232" s="1251"/>
      <c r="R232" s="1251"/>
      <c r="S232" s="1251"/>
      <c r="T232" s="1251"/>
      <c r="U232" s="1251"/>
      <c r="V232" s="1251"/>
      <c r="W232" s="1251"/>
      <c r="X232" s="1251"/>
      <c r="Y232" s="1251"/>
      <c r="Z232" s="1251"/>
    </row>
    <row r="233" spans="1:26" ht="15.75" customHeight="1">
      <c r="A233" s="1251"/>
      <c r="B233" s="1251"/>
      <c r="C233" s="1251"/>
      <c r="D233" s="1251"/>
      <c r="E233" s="1251"/>
      <c r="F233" s="1251"/>
      <c r="G233" s="1251"/>
      <c r="H233" s="1251"/>
      <c r="I233" s="1251"/>
      <c r="J233" s="1251"/>
      <c r="K233" s="1251"/>
      <c r="L233" s="1251"/>
      <c r="M233" s="1251"/>
      <c r="N233" s="1251"/>
      <c r="O233" s="1251"/>
      <c r="P233" s="1251"/>
      <c r="Q233" s="1251"/>
      <c r="R233" s="1251"/>
      <c r="S233" s="1251"/>
      <c r="T233" s="1251"/>
      <c r="U233" s="1251"/>
      <c r="V233" s="1251"/>
      <c r="W233" s="1251"/>
      <c r="X233" s="1251"/>
      <c r="Y233" s="1251"/>
      <c r="Z233" s="1251"/>
    </row>
    <row r="234" spans="1:26" ht="15.75" customHeight="1">
      <c r="A234" s="1251"/>
      <c r="B234" s="1251"/>
      <c r="C234" s="1251"/>
      <c r="D234" s="1251"/>
      <c r="E234" s="1251"/>
      <c r="F234" s="1251"/>
      <c r="G234" s="1251"/>
      <c r="H234" s="1251"/>
      <c r="I234" s="1251"/>
      <c r="J234" s="1251"/>
      <c r="K234" s="1251"/>
      <c r="L234" s="1251"/>
      <c r="M234" s="1251"/>
      <c r="N234" s="1251"/>
      <c r="O234" s="1251"/>
      <c r="P234" s="1251"/>
      <c r="Q234" s="1251"/>
      <c r="R234" s="1251"/>
      <c r="S234" s="1251"/>
      <c r="T234" s="1251"/>
      <c r="U234" s="1251"/>
      <c r="V234" s="1251"/>
      <c r="W234" s="1251"/>
      <c r="X234" s="1251"/>
      <c r="Y234" s="1251"/>
      <c r="Z234" s="1251"/>
    </row>
    <row r="235" spans="1:26" ht="15.75" customHeight="1">
      <c r="A235" s="1251"/>
      <c r="B235" s="1251"/>
      <c r="C235" s="1251"/>
      <c r="D235" s="1251"/>
      <c r="E235" s="1251"/>
      <c r="F235" s="1251"/>
      <c r="G235" s="1251"/>
      <c r="H235" s="1251"/>
      <c r="I235" s="1251"/>
      <c r="J235" s="1251"/>
      <c r="K235" s="1251"/>
      <c r="L235" s="1251"/>
      <c r="M235" s="1251"/>
      <c r="N235" s="1251"/>
      <c r="O235" s="1251"/>
      <c r="P235" s="1251"/>
      <c r="Q235" s="1251"/>
      <c r="R235" s="1251"/>
      <c r="S235" s="1251"/>
      <c r="T235" s="1251"/>
      <c r="U235" s="1251"/>
      <c r="V235" s="1251"/>
      <c r="W235" s="1251"/>
      <c r="X235" s="1251"/>
      <c r="Y235" s="1251"/>
      <c r="Z235" s="1251"/>
    </row>
    <row r="236" spans="1:26" ht="15.75" customHeight="1">
      <c r="A236" s="1251"/>
      <c r="B236" s="1251"/>
      <c r="C236" s="1251"/>
      <c r="D236" s="1251"/>
      <c r="E236" s="1251"/>
      <c r="F236" s="1251"/>
      <c r="G236" s="1251"/>
      <c r="H236" s="1251"/>
      <c r="I236" s="1251"/>
      <c r="J236" s="1251"/>
      <c r="K236" s="1251"/>
      <c r="L236" s="1251"/>
      <c r="M236" s="1251"/>
      <c r="N236" s="1251"/>
      <c r="O236" s="1251"/>
      <c r="P236" s="1251"/>
      <c r="Q236" s="1251"/>
      <c r="R236" s="1251"/>
      <c r="S236" s="1251"/>
      <c r="T236" s="1251"/>
      <c r="U236" s="1251"/>
      <c r="V236" s="1251"/>
      <c r="W236" s="1251"/>
      <c r="X236" s="1251"/>
      <c r="Y236" s="1251"/>
      <c r="Z236" s="1251"/>
    </row>
    <row r="237" spans="1:26" ht="15.75" customHeight="1">
      <c r="A237" s="1251"/>
      <c r="B237" s="1251"/>
      <c r="C237" s="1251"/>
      <c r="D237" s="1251"/>
      <c r="E237" s="1251"/>
      <c r="F237" s="1251"/>
      <c r="G237" s="1251"/>
      <c r="H237" s="1251"/>
      <c r="I237" s="1251"/>
      <c r="J237" s="1251"/>
      <c r="K237" s="1251"/>
      <c r="L237" s="1251"/>
      <c r="M237" s="1251"/>
      <c r="N237" s="1251"/>
      <c r="O237" s="1251"/>
      <c r="P237" s="1251"/>
      <c r="Q237" s="1251"/>
      <c r="R237" s="1251"/>
      <c r="S237" s="1251"/>
      <c r="T237" s="1251"/>
      <c r="U237" s="1251"/>
      <c r="V237" s="1251"/>
      <c r="W237" s="1251"/>
      <c r="X237" s="1251"/>
      <c r="Y237" s="1251"/>
      <c r="Z237" s="1251"/>
    </row>
    <row r="238" spans="1:26" ht="15.75" customHeight="1">
      <c r="A238" s="1251"/>
      <c r="B238" s="1251"/>
      <c r="C238" s="1251"/>
      <c r="D238" s="1251"/>
      <c r="E238" s="1251"/>
      <c r="F238" s="1251"/>
      <c r="G238" s="1251"/>
      <c r="H238" s="1251"/>
      <c r="I238" s="1251"/>
      <c r="J238" s="1251"/>
      <c r="K238" s="1251"/>
      <c r="L238" s="1251"/>
      <c r="M238" s="1251"/>
      <c r="N238" s="1251"/>
      <c r="O238" s="1251"/>
      <c r="P238" s="1251"/>
      <c r="Q238" s="1251"/>
      <c r="R238" s="1251"/>
      <c r="S238" s="1251"/>
      <c r="T238" s="1251"/>
      <c r="U238" s="1251"/>
      <c r="V238" s="1251"/>
      <c r="W238" s="1251"/>
      <c r="X238" s="1251"/>
      <c r="Y238" s="1251"/>
      <c r="Z238" s="1251"/>
    </row>
    <row r="239" spans="1:26" ht="15.75" customHeight="1">
      <c r="A239" s="1251"/>
      <c r="B239" s="1251"/>
      <c r="C239" s="1251"/>
      <c r="D239" s="1251"/>
      <c r="E239" s="1251"/>
      <c r="F239" s="1251"/>
      <c r="G239" s="1251"/>
      <c r="H239" s="1251"/>
      <c r="I239" s="1251"/>
      <c r="J239" s="1251"/>
      <c r="K239" s="1251"/>
      <c r="L239" s="1251"/>
      <c r="M239" s="1251"/>
      <c r="N239" s="1251"/>
      <c r="O239" s="1251"/>
      <c r="P239" s="1251"/>
      <c r="Q239" s="1251"/>
      <c r="R239" s="1251"/>
      <c r="S239" s="1251"/>
      <c r="T239" s="1251"/>
      <c r="U239" s="1251"/>
      <c r="V239" s="1251"/>
      <c r="W239" s="1251"/>
      <c r="X239" s="1251"/>
      <c r="Y239" s="1251"/>
      <c r="Z239" s="1251"/>
    </row>
    <row r="240" spans="1:26" ht="15.75" customHeight="1">
      <c r="A240" s="1251"/>
      <c r="B240" s="1251"/>
      <c r="C240" s="1251"/>
      <c r="D240" s="1251"/>
      <c r="E240" s="1251"/>
      <c r="F240" s="1251"/>
      <c r="G240" s="1251"/>
      <c r="H240" s="1251"/>
      <c r="I240" s="1251"/>
      <c r="J240" s="1251"/>
      <c r="K240" s="1251"/>
      <c r="L240" s="1251"/>
      <c r="M240" s="1251"/>
      <c r="N240" s="1251"/>
      <c r="O240" s="1251"/>
      <c r="P240" s="1251"/>
      <c r="Q240" s="1251"/>
      <c r="R240" s="1251"/>
      <c r="S240" s="1251"/>
      <c r="T240" s="1251"/>
      <c r="U240" s="1251"/>
      <c r="V240" s="1251"/>
      <c r="W240" s="1251"/>
      <c r="X240" s="1251"/>
      <c r="Y240" s="1251"/>
      <c r="Z240" s="1251"/>
    </row>
    <row r="241" spans="1:26" ht="15.75" customHeight="1">
      <c r="A241" s="1251"/>
      <c r="B241" s="1251"/>
      <c r="C241" s="1251"/>
      <c r="D241" s="1251"/>
      <c r="E241" s="1251"/>
      <c r="F241" s="1251"/>
      <c r="G241" s="1251"/>
      <c r="H241" s="1251"/>
      <c r="I241" s="1251"/>
      <c r="J241" s="1251"/>
      <c r="K241" s="1251"/>
      <c r="L241" s="1251"/>
      <c r="M241" s="1251"/>
      <c r="N241" s="1251"/>
      <c r="O241" s="1251"/>
      <c r="P241" s="1251"/>
      <c r="Q241" s="1251"/>
      <c r="R241" s="1251"/>
      <c r="S241" s="1251"/>
      <c r="T241" s="1251"/>
      <c r="U241" s="1251"/>
      <c r="V241" s="1251"/>
      <c r="W241" s="1251"/>
      <c r="X241" s="1251"/>
      <c r="Y241" s="1251"/>
      <c r="Z241" s="1251"/>
    </row>
    <row r="242" spans="1:26" ht="15.75" customHeight="1">
      <c r="A242" s="1251"/>
      <c r="B242" s="1251"/>
      <c r="C242" s="1251"/>
      <c r="D242" s="1251"/>
      <c r="E242" s="1251"/>
      <c r="F242" s="1251"/>
      <c r="G242" s="1251"/>
      <c r="H242" s="1251"/>
      <c r="I242" s="1251"/>
      <c r="J242" s="1251"/>
      <c r="K242" s="1251"/>
      <c r="L242" s="1251"/>
      <c r="M242" s="1251"/>
      <c r="N242" s="1251"/>
      <c r="O242" s="1251"/>
      <c r="P242" s="1251"/>
      <c r="Q242" s="1251"/>
      <c r="R242" s="1251"/>
      <c r="S242" s="1251"/>
      <c r="T242" s="1251"/>
      <c r="U242" s="1251"/>
      <c r="V242" s="1251"/>
      <c r="W242" s="1251"/>
      <c r="X242" s="1251"/>
      <c r="Y242" s="1251"/>
      <c r="Z242" s="1251"/>
    </row>
    <row r="243" spans="1:26" ht="15.75" customHeight="1">
      <c r="A243" s="1251"/>
      <c r="B243" s="1251"/>
      <c r="C243" s="1251"/>
      <c r="D243" s="1251"/>
      <c r="E243" s="1251"/>
      <c r="F243" s="1251"/>
      <c r="G243" s="1251"/>
      <c r="H243" s="1251"/>
      <c r="I243" s="1251"/>
      <c r="J243" s="1251"/>
      <c r="K243" s="1251"/>
      <c r="L243" s="1251"/>
      <c r="M243" s="1251"/>
      <c r="N243" s="1251"/>
      <c r="O243" s="1251"/>
      <c r="P243" s="1251"/>
      <c r="Q243" s="1251"/>
      <c r="R243" s="1251"/>
      <c r="S243" s="1251"/>
      <c r="T243" s="1251"/>
      <c r="U243" s="1251"/>
      <c r="V243" s="1251"/>
      <c r="W243" s="1251"/>
      <c r="X243" s="1251"/>
      <c r="Y243" s="1251"/>
      <c r="Z243" s="1251"/>
    </row>
    <row r="244" spans="1:26" ht="15.75" customHeight="1">
      <c r="A244" s="1251"/>
      <c r="B244" s="1251"/>
      <c r="C244" s="1251"/>
      <c r="D244" s="1251"/>
      <c r="E244" s="1251"/>
      <c r="F244" s="1251"/>
      <c r="G244" s="1251"/>
      <c r="H244" s="1251"/>
      <c r="I244" s="1251"/>
      <c r="J244" s="1251"/>
      <c r="K244" s="1251"/>
      <c r="L244" s="1251"/>
      <c r="M244" s="1251"/>
      <c r="N244" s="1251"/>
      <c r="O244" s="1251"/>
      <c r="P244" s="1251"/>
      <c r="Q244" s="1251"/>
      <c r="R244" s="1251"/>
      <c r="S244" s="1251"/>
      <c r="T244" s="1251"/>
      <c r="U244" s="1251"/>
      <c r="V244" s="1251"/>
      <c r="W244" s="1251"/>
      <c r="X244" s="1251"/>
      <c r="Y244" s="1251"/>
      <c r="Z244" s="1251"/>
    </row>
    <row r="245" spans="1:26" ht="15.75" customHeight="1">
      <c r="A245" s="1251"/>
      <c r="B245" s="1251"/>
      <c r="C245" s="1251"/>
      <c r="D245" s="1251"/>
      <c r="E245" s="1251"/>
      <c r="F245" s="1251"/>
      <c r="G245" s="1251"/>
      <c r="H245" s="1251"/>
      <c r="I245" s="1251"/>
      <c r="J245" s="1251"/>
      <c r="K245" s="1251"/>
      <c r="L245" s="1251"/>
      <c r="M245" s="1251"/>
      <c r="N245" s="1251"/>
      <c r="O245" s="1251"/>
      <c r="P245" s="1251"/>
      <c r="Q245" s="1251"/>
      <c r="R245" s="1251"/>
      <c r="S245" s="1251"/>
      <c r="T245" s="1251"/>
      <c r="U245" s="1251"/>
      <c r="V245" s="1251"/>
      <c r="W245" s="1251"/>
      <c r="X245" s="1251"/>
      <c r="Y245" s="1251"/>
      <c r="Z245" s="1251"/>
    </row>
    <row r="246" spans="1:26" ht="15.75" customHeight="1">
      <c r="A246" s="1251"/>
      <c r="B246" s="1251"/>
      <c r="C246" s="1251"/>
      <c r="D246" s="1251"/>
      <c r="E246" s="1251"/>
      <c r="F246" s="1251"/>
      <c r="G246" s="1251"/>
      <c r="H246" s="1251"/>
      <c r="I246" s="1251"/>
      <c r="J246" s="1251"/>
      <c r="K246" s="1251"/>
      <c r="L246" s="1251"/>
      <c r="M246" s="1251"/>
      <c r="N246" s="1251"/>
      <c r="O246" s="1251"/>
      <c r="P246" s="1251"/>
      <c r="Q246" s="1251"/>
      <c r="R246" s="1251"/>
      <c r="S246" s="1251"/>
      <c r="T246" s="1251"/>
      <c r="U246" s="1251"/>
      <c r="V246" s="1251"/>
      <c r="W246" s="1251"/>
      <c r="X246" s="1251"/>
      <c r="Y246" s="1251"/>
      <c r="Z246" s="1251"/>
    </row>
    <row r="247" spans="1:26" ht="15.75" customHeight="1">
      <c r="A247" s="1251"/>
      <c r="B247" s="1251"/>
      <c r="C247" s="1251"/>
      <c r="D247" s="1251"/>
      <c r="E247" s="1251"/>
      <c r="F247" s="1251"/>
      <c r="G247" s="1251"/>
      <c r="H247" s="1251"/>
      <c r="I247" s="1251"/>
      <c r="J247" s="1251"/>
      <c r="K247" s="1251"/>
      <c r="L247" s="1251"/>
      <c r="M247" s="1251"/>
      <c r="N247" s="1251"/>
      <c r="O247" s="1251"/>
      <c r="P247" s="1251"/>
      <c r="Q247" s="1251"/>
      <c r="R247" s="1251"/>
      <c r="S247" s="1251"/>
      <c r="T247" s="1251"/>
      <c r="U247" s="1251"/>
      <c r="V247" s="1251"/>
      <c r="W247" s="1251"/>
      <c r="X247" s="1251"/>
      <c r="Y247" s="1251"/>
      <c r="Z247" s="1251"/>
    </row>
    <row r="248" spans="1:26" ht="15.75" customHeight="1">
      <c r="A248" s="1251"/>
      <c r="B248" s="1251"/>
      <c r="C248" s="1251"/>
      <c r="D248" s="1251"/>
      <c r="E248" s="1251"/>
      <c r="F248" s="1251"/>
      <c r="G248" s="1251"/>
      <c r="H248" s="1251"/>
      <c r="I248" s="1251"/>
      <c r="J248" s="1251"/>
      <c r="K248" s="1251"/>
      <c r="L248" s="1251"/>
      <c r="M248" s="1251"/>
      <c r="N248" s="1251"/>
      <c r="O248" s="1251"/>
      <c r="P248" s="1251"/>
      <c r="Q248" s="1251"/>
      <c r="R248" s="1251"/>
      <c r="S248" s="1251"/>
      <c r="T248" s="1251"/>
      <c r="U248" s="1251"/>
      <c r="V248" s="1251"/>
      <c r="W248" s="1251"/>
      <c r="X248" s="1251"/>
      <c r="Y248" s="1251"/>
      <c r="Z248" s="1251"/>
    </row>
    <row r="249" spans="1:26" ht="15.75" customHeight="1">
      <c r="A249" s="1251"/>
      <c r="B249" s="1251"/>
      <c r="C249" s="1251"/>
      <c r="D249" s="1251"/>
      <c r="E249" s="1251"/>
      <c r="F249" s="1251"/>
      <c r="G249" s="1251"/>
      <c r="H249" s="1251"/>
      <c r="I249" s="1251"/>
      <c r="J249" s="1251"/>
      <c r="K249" s="1251"/>
      <c r="L249" s="1251"/>
      <c r="M249" s="1251"/>
      <c r="N249" s="1251"/>
      <c r="O249" s="1251"/>
      <c r="P249" s="1251"/>
      <c r="Q249" s="1251"/>
      <c r="R249" s="1251"/>
      <c r="S249" s="1251"/>
      <c r="T249" s="1251"/>
      <c r="U249" s="1251"/>
      <c r="V249" s="1251"/>
      <c r="W249" s="1251"/>
      <c r="X249" s="1251"/>
      <c r="Y249" s="1251"/>
      <c r="Z249" s="1251"/>
    </row>
    <row r="250" spans="1:26" ht="15.75" customHeight="1">
      <c r="A250" s="1251"/>
      <c r="B250" s="1251"/>
      <c r="C250" s="1251"/>
      <c r="D250" s="1251"/>
      <c r="E250" s="1251"/>
      <c r="F250" s="1251"/>
      <c r="G250" s="1251"/>
      <c r="H250" s="1251"/>
      <c r="I250" s="1251"/>
      <c r="J250" s="1251"/>
      <c r="K250" s="1251"/>
      <c r="L250" s="1251"/>
      <c r="M250" s="1251"/>
      <c r="N250" s="1251"/>
      <c r="O250" s="1251"/>
      <c r="P250" s="1251"/>
      <c r="Q250" s="1251"/>
      <c r="R250" s="1251"/>
      <c r="S250" s="1251"/>
      <c r="T250" s="1251"/>
      <c r="U250" s="1251"/>
      <c r="V250" s="1251"/>
      <c r="W250" s="1251"/>
      <c r="X250" s="1251"/>
      <c r="Y250" s="1251"/>
      <c r="Z250" s="1251"/>
    </row>
    <row r="251" spans="1:26" ht="15.75" customHeight="1">
      <c r="A251" s="1251"/>
      <c r="B251" s="1251"/>
      <c r="C251" s="1251"/>
      <c r="D251" s="1251"/>
      <c r="E251" s="1251"/>
      <c r="F251" s="1251"/>
      <c r="G251" s="1251"/>
      <c r="H251" s="1251"/>
      <c r="I251" s="1251"/>
      <c r="J251" s="1251"/>
      <c r="K251" s="1251"/>
      <c r="L251" s="1251"/>
      <c r="M251" s="1251"/>
      <c r="N251" s="1251"/>
      <c r="O251" s="1251"/>
      <c r="P251" s="1251"/>
      <c r="Q251" s="1251"/>
      <c r="R251" s="1251"/>
      <c r="S251" s="1251"/>
      <c r="T251" s="1251"/>
      <c r="U251" s="1251"/>
      <c r="V251" s="1251"/>
      <c r="W251" s="1251"/>
      <c r="X251" s="1251"/>
      <c r="Y251" s="1251"/>
      <c r="Z251" s="1251"/>
    </row>
    <row r="252" spans="1:26" ht="15.75" customHeight="1">
      <c r="A252" s="1251"/>
      <c r="B252" s="1251"/>
      <c r="C252" s="1251"/>
      <c r="D252" s="1251"/>
      <c r="E252" s="1251"/>
      <c r="F252" s="1251"/>
      <c r="G252" s="1251"/>
      <c r="H252" s="1251"/>
      <c r="I252" s="1251"/>
      <c r="J252" s="1251"/>
      <c r="K252" s="1251"/>
      <c r="L252" s="1251"/>
      <c r="M252" s="1251"/>
      <c r="N252" s="1251"/>
      <c r="O252" s="1251"/>
      <c r="P252" s="1251"/>
      <c r="Q252" s="1251"/>
      <c r="R252" s="1251"/>
      <c r="S252" s="1251"/>
      <c r="T252" s="1251"/>
      <c r="U252" s="1251"/>
      <c r="V252" s="1251"/>
      <c r="W252" s="1251"/>
      <c r="X252" s="1251"/>
      <c r="Y252" s="1251"/>
      <c r="Z252" s="1251"/>
    </row>
    <row r="253" spans="1:26" ht="15.75" customHeight="1">
      <c r="A253" s="1251"/>
      <c r="B253" s="1251"/>
      <c r="C253" s="1251"/>
      <c r="D253" s="1251"/>
      <c r="E253" s="1251"/>
      <c r="F253" s="1251"/>
      <c r="G253" s="1251"/>
      <c r="H253" s="1251"/>
      <c r="I253" s="1251"/>
      <c r="J253" s="1251"/>
      <c r="K253" s="1251"/>
      <c r="L253" s="1251"/>
      <c r="M253" s="1251"/>
      <c r="N253" s="1251"/>
      <c r="O253" s="1251"/>
      <c r="P253" s="1251"/>
      <c r="Q253" s="1251"/>
      <c r="R253" s="1251"/>
      <c r="S253" s="1251"/>
      <c r="T253" s="1251"/>
      <c r="U253" s="1251"/>
      <c r="V253" s="1251"/>
      <c r="W253" s="1251"/>
      <c r="X253" s="1251"/>
      <c r="Y253" s="1251"/>
      <c r="Z253" s="1251"/>
    </row>
    <row r="254" spans="1:26" ht="15.75" customHeight="1">
      <c r="A254" s="1251"/>
      <c r="B254" s="1251"/>
      <c r="C254" s="1251"/>
      <c r="D254" s="1251"/>
      <c r="E254" s="1251"/>
      <c r="F254" s="1251"/>
      <c r="G254" s="1251"/>
      <c r="H254" s="1251"/>
      <c r="I254" s="1251"/>
      <c r="J254" s="1251"/>
      <c r="K254" s="1251"/>
      <c r="L254" s="1251"/>
      <c r="M254" s="1251"/>
      <c r="N254" s="1251"/>
      <c r="O254" s="1251"/>
      <c r="P254" s="1251"/>
      <c r="Q254" s="1251"/>
      <c r="R254" s="1251"/>
      <c r="S254" s="1251"/>
      <c r="T254" s="1251"/>
      <c r="U254" s="1251"/>
      <c r="V254" s="1251"/>
      <c r="W254" s="1251"/>
      <c r="X254" s="1251"/>
      <c r="Y254" s="1251"/>
      <c r="Z254" s="1251"/>
    </row>
    <row r="255" spans="1:26" ht="15.75" customHeight="1">
      <c r="A255" s="1251"/>
      <c r="B255" s="1251"/>
      <c r="C255" s="1251"/>
      <c r="D255" s="1251"/>
      <c r="E255" s="1251"/>
      <c r="F255" s="1251"/>
      <c r="G255" s="1251"/>
      <c r="H255" s="1251"/>
      <c r="I255" s="1251"/>
      <c r="J255" s="1251"/>
      <c r="K255" s="1251"/>
      <c r="L255" s="1251"/>
      <c r="M255" s="1251"/>
      <c r="N255" s="1251"/>
      <c r="O255" s="1251"/>
      <c r="P255" s="1251"/>
      <c r="Q255" s="1251"/>
      <c r="R255" s="1251"/>
      <c r="S255" s="1251"/>
      <c r="T255" s="1251"/>
      <c r="U255" s="1251"/>
      <c r="V255" s="1251"/>
      <c r="W255" s="1251"/>
      <c r="X255" s="1251"/>
      <c r="Y255" s="1251"/>
      <c r="Z255" s="1251"/>
    </row>
    <row r="256" spans="1:26" ht="15.75" customHeight="1">
      <c r="A256" s="1251"/>
      <c r="B256" s="1251"/>
      <c r="C256" s="1251"/>
      <c r="D256" s="1251"/>
      <c r="E256" s="1251"/>
      <c r="F256" s="1251"/>
      <c r="G256" s="1251"/>
      <c r="H256" s="1251"/>
      <c r="I256" s="1251"/>
      <c r="J256" s="1251"/>
      <c r="K256" s="1251"/>
      <c r="L256" s="1251"/>
      <c r="M256" s="1251"/>
      <c r="N256" s="1251"/>
      <c r="O256" s="1251"/>
      <c r="P256" s="1251"/>
      <c r="Q256" s="1251"/>
      <c r="R256" s="1251"/>
      <c r="S256" s="1251"/>
      <c r="T256" s="1251"/>
      <c r="U256" s="1251"/>
      <c r="V256" s="1251"/>
      <c r="W256" s="1251"/>
      <c r="X256" s="1251"/>
      <c r="Y256" s="1251"/>
      <c r="Z256" s="1251"/>
    </row>
    <row r="257" spans="1:26" ht="15.75" customHeight="1">
      <c r="A257" s="1251"/>
      <c r="B257" s="1251"/>
      <c r="C257" s="1251"/>
      <c r="D257" s="1251"/>
      <c r="E257" s="1251"/>
      <c r="F257" s="1251"/>
      <c r="G257" s="1251"/>
      <c r="H257" s="1251"/>
      <c r="I257" s="1251"/>
      <c r="J257" s="1251"/>
      <c r="K257" s="1251"/>
      <c r="L257" s="1251"/>
      <c r="M257" s="1251"/>
      <c r="N257" s="1251"/>
      <c r="O257" s="1251"/>
      <c r="P257" s="1251"/>
      <c r="Q257" s="1251"/>
      <c r="R257" s="1251"/>
      <c r="S257" s="1251"/>
      <c r="T257" s="1251"/>
      <c r="U257" s="1251"/>
      <c r="V257" s="1251"/>
      <c r="W257" s="1251"/>
      <c r="X257" s="1251"/>
      <c r="Y257" s="1251"/>
      <c r="Z257" s="1251"/>
    </row>
    <row r="258" spans="1:26" ht="15.75" customHeight="1">
      <c r="A258" s="1251"/>
      <c r="B258" s="1251"/>
      <c r="C258" s="1251"/>
      <c r="D258" s="1251"/>
      <c r="E258" s="1251"/>
      <c r="F258" s="1251"/>
      <c r="G258" s="1251"/>
      <c r="H258" s="1251"/>
      <c r="I258" s="1251"/>
      <c r="J258" s="1251"/>
      <c r="K258" s="1251"/>
      <c r="L258" s="1251"/>
      <c r="M258" s="1251"/>
      <c r="N258" s="1251"/>
      <c r="O258" s="1251"/>
      <c r="P258" s="1251"/>
      <c r="Q258" s="1251"/>
      <c r="R258" s="1251"/>
      <c r="S258" s="1251"/>
      <c r="T258" s="1251"/>
      <c r="U258" s="1251"/>
      <c r="V258" s="1251"/>
      <c r="W258" s="1251"/>
      <c r="X258" s="1251"/>
      <c r="Y258" s="1251"/>
      <c r="Z258" s="1251"/>
    </row>
    <row r="259" spans="1:26" ht="15.75" customHeight="1">
      <c r="A259" s="1251"/>
      <c r="B259" s="1251"/>
      <c r="C259" s="1251"/>
      <c r="D259" s="1251"/>
      <c r="E259" s="1251"/>
      <c r="F259" s="1251"/>
      <c r="G259" s="1251"/>
      <c r="H259" s="1251"/>
      <c r="I259" s="1251"/>
      <c r="J259" s="1251"/>
      <c r="K259" s="1251"/>
      <c r="L259" s="1251"/>
      <c r="M259" s="1251"/>
      <c r="N259" s="1251"/>
      <c r="O259" s="1251"/>
      <c r="P259" s="1251"/>
      <c r="Q259" s="1251"/>
      <c r="R259" s="1251"/>
      <c r="S259" s="1251"/>
      <c r="T259" s="1251"/>
      <c r="U259" s="1251"/>
      <c r="V259" s="1251"/>
      <c r="W259" s="1251"/>
      <c r="X259" s="1251"/>
      <c r="Y259" s="1251"/>
      <c r="Z259" s="1251"/>
    </row>
    <row r="260" spans="1:26" ht="15.75" customHeight="1">
      <c r="A260" s="1251"/>
      <c r="B260" s="1251"/>
      <c r="C260" s="1251"/>
      <c r="D260" s="1251"/>
      <c r="E260" s="1251"/>
      <c r="F260" s="1251"/>
      <c r="G260" s="1251"/>
      <c r="H260" s="1251"/>
      <c r="I260" s="1251"/>
      <c r="J260" s="1251"/>
      <c r="K260" s="1251"/>
      <c r="L260" s="1251"/>
      <c r="M260" s="1251"/>
      <c r="N260" s="1251"/>
      <c r="O260" s="1251"/>
      <c r="P260" s="1251"/>
      <c r="Q260" s="1251"/>
      <c r="R260" s="1251"/>
      <c r="S260" s="1251"/>
      <c r="T260" s="1251"/>
      <c r="U260" s="1251"/>
      <c r="V260" s="1251"/>
      <c r="W260" s="1251"/>
      <c r="X260" s="1251"/>
      <c r="Y260" s="1251"/>
      <c r="Z260" s="1251"/>
    </row>
    <row r="261" spans="1:26" ht="15.75" customHeight="1">
      <c r="A261" s="1251"/>
      <c r="B261" s="1251"/>
      <c r="C261" s="1251"/>
      <c r="D261" s="1251"/>
      <c r="E261" s="1251"/>
      <c r="F261" s="1251"/>
      <c r="G261" s="1251"/>
      <c r="H261" s="1251"/>
      <c r="I261" s="1251"/>
      <c r="J261" s="1251"/>
      <c r="K261" s="1251"/>
      <c r="L261" s="1251"/>
      <c r="M261" s="1251"/>
      <c r="N261" s="1251"/>
      <c r="O261" s="1251"/>
      <c r="P261" s="1251"/>
      <c r="Q261" s="1251"/>
      <c r="R261" s="1251"/>
      <c r="S261" s="1251"/>
      <c r="T261" s="1251"/>
      <c r="U261" s="1251"/>
      <c r="V261" s="1251"/>
      <c r="W261" s="1251"/>
      <c r="X261" s="1251"/>
      <c r="Y261" s="1251"/>
      <c r="Z261" s="1251"/>
    </row>
    <row r="262" spans="1:26" ht="15.75" customHeight="1">
      <c r="A262" s="1251"/>
      <c r="B262" s="1251"/>
      <c r="C262" s="1251"/>
      <c r="D262" s="1251"/>
      <c r="E262" s="1251"/>
      <c r="F262" s="1251"/>
      <c r="G262" s="1251"/>
      <c r="H262" s="1251"/>
      <c r="I262" s="1251"/>
      <c r="J262" s="1251"/>
      <c r="K262" s="1251"/>
      <c r="L262" s="1251"/>
      <c r="M262" s="1251"/>
      <c r="N262" s="1251"/>
      <c r="O262" s="1251"/>
      <c r="P262" s="1251"/>
      <c r="Q262" s="1251"/>
      <c r="R262" s="1251"/>
      <c r="S262" s="1251"/>
      <c r="T262" s="1251"/>
      <c r="U262" s="1251"/>
      <c r="V262" s="1251"/>
      <c r="W262" s="1251"/>
      <c r="X262" s="1251"/>
      <c r="Y262" s="1251"/>
      <c r="Z262" s="1251"/>
    </row>
    <row r="263" spans="1:26" ht="15.75" customHeight="1">
      <c r="A263" s="1251"/>
      <c r="B263" s="1251"/>
      <c r="C263" s="1251"/>
      <c r="D263" s="1251"/>
      <c r="E263" s="1251"/>
      <c r="F263" s="1251"/>
      <c r="G263" s="1251"/>
      <c r="H263" s="1251"/>
      <c r="I263" s="1251"/>
      <c r="J263" s="1251"/>
      <c r="K263" s="1251"/>
      <c r="L263" s="1251"/>
      <c r="M263" s="1251"/>
      <c r="N263" s="1251"/>
      <c r="O263" s="1251"/>
      <c r="P263" s="1251"/>
      <c r="Q263" s="1251"/>
      <c r="R263" s="1251"/>
      <c r="S263" s="1251"/>
      <c r="T263" s="1251"/>
      <c r="U263" s="1251"/>
      <c r="V263" s="1251"/>
      <c r="W263" s="1251"/>
      <c r="X263" s="1251"/>
      <c r="Y263" s="1251"/>
      <c r="Z263" s="1251"/>
    </row>
    <row r="264" spans="1:26" ht="15.75" customHeight="1">
      <c r="A264" s="1251"/>
      <c r="B264" s="1251"/>
      <c r="C264" s="1251"/>
      <c r="D264" s="1251"/>
      <c r="E264" s="1251"/>
      <c r="F264" s="1251"/>
      <c r="G264" s="1251"/>
      <c r="H264" s="1251"/>
      <c r="I264" s="1251"/>
      <c r="J264" s="1251"/>
      <c r="K264" s="1251"/>
      <c r="L264" s="1251"/>
      <c r="M264" s="1251"/>
      <c r="N264" s="1251"/>
      <c r="O264" s="1251"/>
      <c r="P264" s="1251"/>
      <c r="Q264" s="1251"/>
      <c r="R264" s="1251"/>
      <c r="S264" s="1251"/>
      <c r="T264" s="1251"/>
      <c r="U264" s="1251"/>
      <c r="V264" s="1251"/>
      <c r="W264" s="1251"/>
      <c r="X264" s="1251"/>
      <c r="Y264" s="1251"/>
      <c r="Z264" s="1251"/>
    </row>
    <row r="265" spans="1:26" ht="15.75" customHeight="1">
      <c r="A265" s="1251"/>
      <c r="B265" s="1251"/>
      <c r="C265" s="1251"/>
      <c r="D265" s="1251"/>
      <c r="E265" s="1251"/>
      <c r="F265" s="1251"/>
      <c r="G265" s="1251"/>
      <c r="H265" s="1251"/>
      <c r="I265" s="1251"/>
      <c r="J265" s="1251"/>
      <c r="K265" s="1251"/>
      <c r="L265" s="1251"/>
      <c r="M265" s="1251"/>
      <c r="N265" s="1251"/>
      <c r="O265" s="1251"/>
      <c r="P265" s="1251"/>
      <c r="Q265" s="1251"/>
      <c r="R265" s="1251"/>
      <c r="S265" s="1251"/>
      <c r="T265" s="1251"/>
      <c r="U265" s="1251"/>
      <c r="V265" s="1251"/>
      <c r="W265" s="1251"/>
      <c r="X265" s="1251"/>
      <c r="Y265" s="1251"/>
      <c r="Z265" s="1251"/>
    </row>
    <row r="266" spans="1:26" ht="15.75" customHeight="1">
      <c r="A266" s="1251"/>
      <c r="B266" s="1251"/>
      <c r="C266" s="1251"/>
      <c r="D266" s="1251"/>
      <c r="E266" s="1251"/>
      <c r="F266" s="1251"/>
      <c r="G266" s="1251"/>
      <c r="H266" s="1251"/>
      <c r="I266" s="1251"/>
      <c r="J266" s="1251"/>
      <c r="K266" s="1251"/>
      <c r="L266" s="1251"/>
      <c r="M266" s="1251"/>
      <c r="N266" s="1251"/>
      <c r="O266" s="1251"/>
      <c r="P266" s="1251"/>
      <c r="Q266" s="1251"/>
      <c r="R266" s="1251"/>
      <c r="S266" s="1251"/>
      <c r="T266" s="1251"/>
      <c r="U266" s="1251"/>
      <c r="V266" s="1251"/>
      <c r="W266" s="1251"/>
      <c r="X266" s="1251"/>
      <c r="Y266" s="1251"/>
      <c r="Z266" s="1251"/>
    </row>
    <row r="267" spans="1:26" ht="15.75" customHeight="1">
      <c r="A267" s="1251"/>
      <c r="B267" s="1251"/>
      <c r="C267" s="1251"/>
      <c r="D267" s="1251"/>
      <c r="E267" s="1251"/>
      <c r="F267" s="1251"/>
      <c r="G267" s="1251"/>
      <c r="H267" s="1251"/>
      <c r="I267" s="1251"/>
      <c r="J267" s="1251"/>
      <c r="K267" s="1251"/>
      <c r="L267" s="1251"/>
      <c r="M267" s="1251"/>
      <c r="N267" s="1251"/>
      <c r="O267" s="1251"/>
      <c r="P267" s="1251"/>
      <c r="Q267" s="1251"/>
      <c r="R267" s="1251"/>
      <c r="S267" s="1251"/>
      <c r="T267" s="1251"/>
      <c r="U267" s="1251"/>
      <c r="V267" s="1251"/>
      <c r="W267" s="1251"/>
      <c r="X267" s="1251"/>
      <c r="Y267" s="1251"/>
      <c r="Z267" s="1251"/>
    </row>
    <row r="268" spans="1:26" ht="15.75" customHeight="1">
      <c r="A268" s="1251"/>
      <c r="B268" s="1251"/>
      <c r="C268" s="1251"/>
      <c r="D268" s="1251"/>
      <c r="E268" s="1251"/>
      <c r="F268" s="1251"/>
      <c r="G268" s="1251"/>
      <c r="H268" s="1251"/>
      <c r="I268" s="1251"/>
      <c r="J268" s="1251"/>
      <c r="K268" s="1251"/>
      <c r="L268" s="1251"/>
      <c r="M268" s="1251"/>
      <c r="N268" s="1251"/>
      <c r="O268" s="1251"/>
      <c r="P268" s="1251"/>
      <c r="Q268" s="1251"/>
      <c r="R268" s="1251"/>
      <c r="S268" s="1251"/>
      <c r="T268" s="1251"/>
      <c r="U268" s="1251"/>
      <c r="V268" s="1251"/>
      <c r="W268" s="1251"/>
      <c r="X268" s="1251"/>
      <c r="Y268" s="1251"/>
      <c r="Z268" s="1251"/>
    </row>
    <row r="269" spans="1:26" ht="15.75" customHeight="1">
      <c r="A269" s="1251"/>
      <c r="B269" s="1251"/>
      <c r="C269" s="1251"/>
      <c r="D269" s="1251"/>
      <c r="E269" s="1251"/>
      <c r="F269" s="1251"/>
      <c r="G269" s="1251"/>
      <c r="H269" s="1251"/>
      <c r="I269" s="1251"/>
      <c r="J269" s="1251"/>
      <c r="K269" s="1251"/>
      <c r="L269" s="1251"/>
      <c r="M269" s="1251"/>
      <c r="N269" s="1251"/>
      <c r="O269" s="1251"/>
      <c r="P269" s="1251"/>
      <c r="Q269" s="1251"/>
      <c r="R269" s="1251"/>
      <c r="S269" s="1251"/>
      <c r="T269" s="1251"/>
      <c r="U269" s="1251"/>
      <c r="V269" s="1251"/>
      <c r="W269" s="1251"/>
      <c r="X269" s="1251"/>
      <c r="Y269" s="1251"/>
      <c r="Z269" s="1251"/>
    </row>
    <row r="270" spans="1:26" ht="15.75" customHeight="1">
      <c r="A270" s="1251"/>
      <c r="B270" s="1251"/>
      <c r="C270" s="1251"/>
      <c r="D270" s="1251"/>
      <c r="E270" s="1251"/>
      <c r="F270" s="1251"/>
      <c r="G270" s="1251"/>
      <c r="H270" s="1251"/>
      <c r="I270" s="1251"/>
      <c r="J270" s="1251"/>
      <c r="K270" s="1251"/>
      <c r="L270" s="1251"/>
      <c r="M270" s="1251"/>
      <c r="N270" s="1251"/>
      <c r="O270" s="1251"/>
      <c r="P270" s="1251"/>
      <c r="Q270" s="1251"/>
      <c r="R270" s="1251"/>
      <c r="S270" s="1251"/>
      <c r="T270" s="1251"/>
      <c r="U270" s="1251"/>
      <c r="V270" s="1251"/>
      <c r="W270" s="1251"/>
      <c r="X270" s="1251"/>
      <c r="Y270" s="1251"/>
      <c r="Z270" s="1251"/>
    </row>
    <row r="271" spans="1:26" ht="15.75" customHeight="1">
      <c r="A271" s="1251"/>
      <c r="B271" s="1251"/>
      <c r="C271" s="1251"/>
      <c r="D271" s="1251"/>
      <c r="E271" s="1251"/>
      <c r="F271" s="1251"/>
      <c r="G271" s="1251"/>
      <c r="H271" s="1251"/>
      <c r="I271" s="1251"/>
      <c r="J271" s="1251"/>
      <c r="K271" s="1251"/>
      <c r="L271" s="1251"/>
      <c r="M271" s="1251"/>
      <c r="N271" s="1251"/>
      <c r="O271" s="1251"/>
      <c r="P271" s="1251"/>
      <c r="Q271" s="1251"/>
      <c r="R271" s="1251"/>
      <c r="S271" s="1251"/>
      <c r="T271" s="1251"/>
      <c r="U271" s="1251"/>
      <c r="V271" s="1251"/>
      <c r="W271" s="1251"/>
      <c r="X271" s="1251"/>
      <c r="Y271" s="1251"/>
      <c r="Z271" s="1251"/>
    </row>
    <row r="272" spans="1:26" ht="15.75" customHeight="1">
      <c r="A272" s="1251"/>
      <c r="B272" s="1251"/>
      <c r="C272" s="1251"/>
      <c r="D272" s="1251"/>
      <c r="E272" s="1251"/>
      <c r="F272" s="1251"/>
      <c r="G272" s="1251"/>
      <c r="H272" s="1251"/>
      <c r="I272" s="1251"/>
      <c r="J272" s="1251"/>
      <c r="K272" s="1251"/>
      <c r="L272" s="1251"/>
      <c r="M272" s="1251"/>
      <c r="N272" s="1251"/>
      <c r="O272" s="1251"/>
      <c r="P272" s="1251"/>
      <c r="Q272" s="1251"/>
      <c r="R272" s="1251"/>
      <c r="S272" s="1251"/>
      <c r="T272" s="1251"/>
      <c r="U272" s="1251"/>
      <c r="V272" s="1251"/>
      <c r="W272" s="1251"/>
      <c r="X272" s="1251"/>
      <c r="Y272" s="1251"/>
      <c r="Z272" s="1251"/>
    </row>
    <row r="273" spans="1:26" ht="15.75" customHeight="1">
      <c r="A273" s="1251"/>
      <c r="B273" s="1251"/>
      <c r="C273" s="1251"/>
      <c r="D273" s="1251"/>
      <c r="E273" s="1251"/>
      <c r="F273" s="1251"/>
      <c r="G273" s="1251"/>
      <c r="H273" s="1251"/>
      <c r="I273" s="1251"/>
      <c r="J273" s="1251"/>
      <c r="K273" s="1251"/>
      <c r="L273" s="1251"/>
      <c r="M273" s="1251"/>
      <c r="N273" s="1251"/>
      <c r="O273" s="1251"/>
      <c r="P273" s="1251"/>
      <c r="Q273" s="1251"/>
      <c r="R273" s="1251"/>
      <c r="S273" s="1251"/>
      <c r="T273" s="1251"/>
      <c r="U273" s="1251"/>
      <c r="V273" s="1251"/>
      <c r="W273" s="1251"/>
      <c r="X273" s="1251"/>
      <c r="Y273" s="1251"/>
      <c r="Z273" s="1251"/>
    </row>
    <row r="274" spans="1:26" ht="15.75" customHeight="1">
      <c r="A274" s="1251"/>
      <c r="B274" s="1251"/>
      <c r="C274" s="1251"/>
      <c r="D274" s="1251"/>
      <c r="E274" s="1251"/>
      <c r="F274" s="1251"/>
      <c r="G274" s="1251"/>
      <c r="H274" s="1251"/>
      <c r="I274" s="1251"/>
      <c r="J274" s="1251"/>
      <c r="K274" s="1251"/>
      <c r="L274" s="1251"/>
      <c r="M274" s="1251"/>
      <c r="N274" s="1251"/>
      <c r="O274" s="1251"/>
      <c r="P274" s="1251"/>
      <c r="Q274" s="1251"/>
      <c r="R274" s="1251"/>
      <c r="S274" s="1251"/>
      <c r="T274" s="1251"/>
      <c r="U274" s="1251"/>
      <c r="V274" s="1251"/>
      <c r="W274" s="1251"/>
      <c r="X274" s="1251"/>
      <c r="Y274" s="1251"/>
      <c r="Z274" s="1251"/>
    </row>
    <row r="275" spans="1:26" ht="15.75" customHeight="1">
      <c r="A275" s="1251"/>
      <c r="B275" s="1251"/>
      <c r="C275" s="1251"/>
      <c r="D275" s="1251"/>
      <c r="E275" s="1251"/>
      <c r="F275" s="1251"/>
      <c r="G275" s="1251"/>
      <c r="H275" s="1251"/>
      <c r="I275" s="1251"/>
      <c r="J275" s="1251"/>
      <c r="K275" s="1251"/>
      <c r="L275" s="1251"/>
      <c r="M275" s="1251"/>
      <c r="N275" s="1251"/>
      <c r="O275" s="1251"/>
      <c r="P275" s="1251"/>
      <c r="Q275" s="1251"/>
      <c r="R275" s="1251"/>
      <c r="S275" s="1251"/>
      <c r="T275" s="1251"/>
      <c r="U275" s="1251"/>
      <c r="V275" s="1251"/>
      <c r="W275" s="1251"/>
      <c r="X275" s="1251"/>
      <c r="Y275" s="1251"/>
      <c r="Z275" s="1251"/>
    </row>
    <row r="276" spans="1:26" ht="15.75" customHeight="1">
      <c r="A276" s="1251"/>
      <c r="B276" s="1251"/>
      <c r="C276" s="1251"/>
      <c r="D276" s="1251"/>
      <c r="E276" s="1251"/>
      <c r="F276" s="1251"/>
      <c r="G276" s="1251"/>
      <c r="H276" s="1251"/>
      <c r="I276" s="1251"/>
      <c r="J276" s="1251"/>
      <c r="K276" s="1251"/>
      <c r="L276" s="1251"/>
      <c r="M276" s="1251"/>
      <c r="N276" s="1251"/>
      <c r="O276" s="1251"/>
      <c r="P276" s="1251"/>
      <c r="Q276" s="1251"/>
      <c r="R276" s="1251"/>
      <c r="S276" s="1251"/>
      <c r="T276" s="1251"/>
      <c r="U276" s="1251"/>
      <c r="V276" s="1251"/>
      <c r="W276" s="1251"/>
      <c r="X276" s="1251"/>
      <c r="Y276" s="1251"/>
      <c r="Z276" s="1251"/>
    </row>
    <row r="277" spans="1:26" ht="15.75" customHeight="1">
      <c r="A277" s="1251"/>
      <c r="B277" s="1251"/>
      <c r="C277" s="1251"/>
      <c r="D277" s="1251"/>
      <c r="E277" s="1251"/>
      <c r="F277" s="1251"/>
      <c r="G277" s="1251"/>
      <c r="H277" s="1251"/>
      <c r="I277" s="1251"/>
      <c r="J277" s="1251"/>
      <c r="K277" s="1251"/>
      <c r="L277" s="1251"/>
      <c r="M277" s="1251"/>
      <c r="N277" s="1251"/>
      <c r="O277" s="1251"/>
      <c r="P277" s="1251"/>
      <c r="Q277" s="1251"/>
      <c r="R277" s="1251"/>
      <c r="S277" s="1251"/>
      <c r="T277" s="1251"/>
      <c r="U277" s="1251"/>
      <c r="V277" s="1251"/>
      <c r="W277" s="1251"/>
      <c r="X277" s="1251"/>
      <c r="Y277" s="1251"/>
      <c r="Z277" s="1251"/>
    </row>
    <row r="278" spans="1:26" ht="15.75" customHeight="1">
      <c r="A278" s="1251"/>
      <c r="B278" s="1251"/>
      <c r="C278" s="1251"/>
      <c r="D278" s="1251"/>
      <c r="E278" s="1251"/>
      <c r="F278" s="1251"/>
      <c r="G278" s="1251"/>
      <c r="H278" s="1251"/>
      <c r="I278" s="1251"/>
      <c r="J278" s="1251"/>
      <c r="K278" s="1251"/>
      <c r="L278" s="1251"/>
      <c r="M278" s="1251"/>
      <c r="N278" s="1251"/>
      <c r="O278" s="1251"/>
      <c r="P278" s="1251"/>
      <c r="Q278" s="1251"/>
      <c r="R278" s="1251"/>
      <c r="S278" s="1251"/>
      <c r="T278" s="1251"/>
      <c r="U278" s="1251"/>
      <c r="V278" s="1251"/>
      <c r="W278" s="1251"/>
      <c r="X278" s="1251"/>
      <c r="Y278" s="1251"/>
      <c r="Z278" s="1251"/>
    </row>
    <row r="279" spans="1:26" ht="15.75" customHeight="1">
      <c r="A279" s="1251"/>
      <c r="B279" s="1251"/>
      <c r="C279" s="1251"/>
      <c r="D279" s="1251"/>
      <c r="E279" s="1251"/>
      <c r="F279" s="1251"/>
      <c r="G279" s="1251"/>
      <c r="H279" s="1251"/>
      <c r="I279" s="1251"/>
      <c r="J279" s="1251"/>
      <c r="K279" s="1251"/>
      <c r="L279" s="1251"/>
      <c r="M279" s="1251"/>
      <c r="N279" s="1251"/>
      <c r="O279" s="1251"/>
      <c r="P279" s="1251"/>
      <c r="Q279" s="1251"/>
      <c r="R279" s="1251"/>
      <c r="S279" s="1251"/>
      <c r="T279" s="1251"/>
      <c r="U279" s="1251"/>
      <c r="V279" s="1251"/>
      <c r="W279" s="1251"/>
      <c r="X279" s="1251"/>
      <c r="Y279" s="1251"/>
      <c r="Z279" s="1251"/>
    </row>
    <row r="280" spans="1:26" ht="15.75" customHeight="1">
      <c r="A280" s="1251"/>
      <c r="B280" s="1251"/>
      <c r="C280" s="1251"/>
      <c r="D280" s="1251"/>
      <c r="E280" s="1251"/>
      <c r="F280" s="1251"/>
      <c r="G280" s="1251"/>
      <c r="H280" s="1251"/>
      <c r="I280" s="1251"/>
      <c r="J280" s="1251"/>
      <c r="K280" s="1251"/>
      <c r="L280" s="1251"/>
      <c r="M280" s="1251"/>
      <c r="N280" s="1251"/>
      <c r="O280" s="1251"/>
      <c r="P280" s="1251"/>
      <c r="Q280" s="1251"/>
      <c r="R280" s="1251"/>
      <c r="S280" s="1251"/>
      <c r="T280" s="1251"/>
      <c r="U280" s="1251"/>
      <c r="V280" s="1251"/>
      <c r="W280" s="1251"/>
      <c r="X280" s="1251"/>
      <c r="Y280" s="1251"/>
      <c r="Z280" s="1251"/>
    </row>
    <row r="281" spans="1:26" ht="15.75" customHeight="1">
      <c r="A281" s="1251"/>
      <c r="B281" s="1251"/>
      <c r="C281" s="1251"/>
      <c r="D281" s="1251"/>
      <c r="E281" s="1251"/>
      <c r="F281" s="1251"/>
      <c r="G281" s="1251"/>
      <c r="H281" s="1251"/>
      <c r="I281" s="1251"/>
      <c r="J281" s="1251"/>
      <c r="K281" s="1251"/>
      <c r="L281" s="1251"/>
      <c r="M281" s="1251"/>
      <c r="N281" s="1251"/>
      <c r="O281" s="1251"/>
      <c r="P281" s="1251"/>
      <c r="Q281" s="1251"/>
      <c r="R281" s="1251"/>
      <c r="S281" s="1251"/>
      <c r="T281" s="1251"/>
      <c r="U281" s="1251"/>
      <c r="V281" s="1251"/>
      <c r="W281" s="1251"/>
      <c r="X281" s="1251"/>
      <c r="Y281" s="1251"/>
      <c r="Z281" s="1251"/>
    </row>
    <row r="282" spans="1:26" ht="15.75" customHeight="1">
      <c r="A282" s="1251"/>
      <c r="B282" s="1251"/>
      <c r="C282" s="1251"/>
      <c r="D282" s="1251"/>
      <c r="E282" s="1251"/>
      <c r="F282" s="1251"/>
      <c r="G282" s="1251"/>
      <c r="H282" s="1251"/>
      <c r="I282" s="1251"/>
      <c r="J282" s="1251"/>
      <c r="K282" s="1251"/>
      <c r="L282" s="1251"/>
      <c r="M282" s="1251"/>
      <c r="N282" s="1251"/>
      <c r="O282" s="1251"/>
      <c r="P282" s="1251"/>
      <c r="Q282" s="1251"/>
      <c r="R282" s="1251"/>
      <c r="S282" s="1251"/>
      <c r="T282" s="1251"/>
      <c r="U282" s="1251"/>
      <c r="V282" s="1251"/>
      <c r="W282" s="1251"/>
      <c r="X282" s="1251"/>
      <c r="Y282" s="1251"/>
      <c r="Z282" s="1251"/>
    </row>
    <row r="283" spans="1:26" ht="15.75" customHeight="1">
      <c r="A283" s="1251"/>
      <c r="B283" s="1251"/>
      <c r="C283" s="1251"/>
      <c r="D283" s="1251"/>
      <c r="E283" s="1251"/>
      <c r="F283" s="1251"/>
      <c r="G283" s="1251"/>
      <c r="H283" s="1251"/>
      <c r="I283" s="1251"/>
      <c r="J283" s="1251"/>
      <c r="K283" s="1251"/>
      <c r="L283" s="1251"/>
      <c r="M283" s="1251"/>
      <c r="N283" s="1251"/>
      <c r="O283" s="1251"/>
      <c r="P283" s="1251"/>
      <c r="Q283" s="1251"/>
      <c r="R283" s="1251"/>
      <c r="S283" s="1251"/>
      <c r="T283" s="1251"/>
      <c r="U283" s="1251"/>
      <c r="V283" s="1251"/>
      <c r="W283" s="1251"/>
      <c r="X283" s="1251"/>
      <c r="Y283" s="1251"/>
      <c r="Z283" s="1251"/>
    </row>
    <row r="284" spans="1:26" ht="15.75" customHeight="1">
      <c r="A284" s="1251"/>
      <c r="B284" s="1251"/>
      <c r="C284" s="1251"/>
      <c r="D284" s="1251"/>
      <c r="E284" s="1251"/>
      <c r="F284" s="1251"/>
      <c r="G284" s="1251"/>
      <c r="H284" s="1251"/>
      <c r="I284" s="1251"/>
      <c r="J284" s="1251"/>
      <c r="K284" s="1251"/>
      <c r="L284" s="1251"/>
      <c r="M284" s="1251"/>
      <c r="N284" s="1251"/>
      <c r="O284" s="1251"/>
      <c r="P284" s="1251"/>
      <c r="Q284" s="1251"/>
      <c r="R284" s="1251"/>
      <c r="S284" s="1251"/>
      <c r="T284" s="1251"/>
      <c r="U284" s="1251"/>
      <c r="V284" s="1251"/>
      <c r="W284" s="1251"/>
      <c r="X284" s="1251"/>
      <c r="Y284" s="1251"/>
      <c r="Z284" s="1251"/>
    </row>
    <row r="285" spans="1:26" ht="15.75" customHeight="1">
      <c r="A285" s="1251"/>
      <c r="B285" s="1251"/>
      <c r="C285" s="1251"/>
      <c r="D285" s="1251"/>
      <c r="E285" s="1251"/>
      <c r="F285" s="1251"/>
      <c r="G285" s="1251"/>
      <c r="H285" s="1251"/>
      <c r="I285" s="1251"/>
      <c r="J285" s="1251"/>
      <c r="K285" s="1251"/>
      <c r="L285" s="1251"/>
      <c r="M285" s="1251"/>
      <c r="N285" s="1251"/>
      <c r="O285" s="1251"/>
      <c r="P285" s="1251"/>
      <c r="Q285" s="1251"/>
      <c r="R285" s="1251"/>
      <c r="S285" s="1251"/>
      <c r="T285" s="1251"/>
      <c r="U285" s="1251"/>
      <c r="V285" s="1251"/>
      <c r="W285" s="1251"/>
      <c r="X285" s="1251"/>
      <c r="Y285" s="1251"/>
      <c r="Z285" s="1251"/>
    </row>
    <row r="286" spans="1:26" ht="15.75" customHeight="1">
      <c r="A286" s="1251"/>
      <c r="B286" s="1251"/>
      <c r="C286" s="1251"/>
      <c r="D286" s="1251"/>
      <c r="E286" s="1251"/>
      <c r="F286" s="1251"/>
      <c r="G286" s="1251"/>
      <c r="H286" s="1251"/>
      <c r="I286" s="1251"/>
      <c r="J286" s="1251"/>
      <c r="K286" s="1251"/>
      <c r="L286" s="1251"/>
      <c r="M286" s="1251"/>
      <c r="N286" s="1251"/>
      <c r="O286" s="1251"/>
      <c r="P286" s="1251"/>
      <c r="Q286" s="1251"/>
      <c r="R286" s="1251"/>
      <c r="S286" s="1251"/>
      <c r="T286" s="1251"/>
      <c r="U286" s="1251"/>
      <c r="V286" s="1251"/>
      <c r="W286" s="1251"/>
      <c r="X286" s="1251"/>
      <c r="Y286" s="1251"/>
      <c r="Z286" s="1251"/>
    </row>
    <row r="287" spans="1:26" ht="15.75" customHeight="1">
      <c r="A287" s="1251"/>
      <c r="B287" s="1251"/>
      <c r="C287" s="1251"/>
      <c r="D287" s="1251"/>
      <c r="E287" s="1251"/>
      <c r="F287" s="1251"/>
      <c r="G287" s="1251"/>
      <c r="H287" s="1251"/>
      <c r="I287" s="1251"/>
      <c r="J287" s="1251"/>
      <c r="K287" s="1251"/>
      <c r="L287" s="1251"/>
      <c r="M287" s="1251"/>
      <c r="N287" s="1251"/>
      <c r="O287" s="1251"/>
      <c r="P287" s="1251"/>
      <c r="Q287" s="1251"/>
      <c r="R287" s="1251"/>
      <c r="S287" s="1251"/>
      <c r="T287" s="1251"/>
      <c r="U287" s="1251"/>
      <c r="V287" s="1251"/>
      <c r="W287" s="1251"/>
      <c r="X287" s="1251"/>
      <c r="Y287" s="1251"/>
      <c r="Z287" s="1251"/>
    </row>
    <row r="288" spans="1:26" ht="15.75" customHeight="1">
      <c r="A288" s="1251"/>
      <c r="B288" s="1251"/>
      <c r="C288" s="1251"/>
      <c r="D288" s="1251"/>
      <c r="E288" s="1251"/>
      <c r="F288" s="1251"/>
      <c r="G288" s="1251"/>
      <c r="H288" s="1251"/>
      <c r="I288" s="1251"/>
      <c r="J288" s="1251"/>
      <c r="K288" s="1251"/>
      <c r="L288" s="1251"/>
      <c r="M288" s="1251"/>
      <c r="N288" s="1251"/>
      <c r="O288" s="1251"/>
      <c r="P288" s="1251"/>
      <c r="Q288" s="1251"/>
      <c r="R288" s="1251"/>
      <c r="S288" s="1251"/>
      <c r="T288" s="1251"/>
      <c r="U288" s="1251"/>
      <c r="V288" s="1251"/>
      <c r="W288" s="1251"/>
      <c r="X288" s="1251"/>
      <c r="Y288" s="1251"/>
      <c r="Z288" s="1251"/>
    </row>
    <row r="289" spans="1:26" ht="15.75" customHeight="1">
      <c r="A289" s="1251"/>
      <c r="B289" s="1251"/>
      <c r="C289" s="1251"/>
      <c r="D289" s="1251"/>
      <c r="E289" s="1251"/>
      <c r="F289" s="1251"/>
      <c r="G289" s="1251"/>
      <c r="H289" s="1251"/>
      <c r="I289" s="1251"/>
      <c r="J289" s="1251"/>
      <c r="K289" s="1251"/>
      <c r="L289" s="1251"/>
      <c r="M289" s="1251"/>
      <c r="N289" s="1251"/>
      <c r="O289" s="1251"/>
      <c r="P289" s="1251"/>
      <c r="Q289" s="1251"/>
      <c r="R289" s="1251"/>
      <c r="S289" s="1251"/>
      <c r="T289" s="1251"/>
      <c r="U289" s="1251"/>
      <c r="V289" s="1251"/>
      <c r="W289" s="1251"/>
      <c r="X289" s="1251"/>
      <c r="Y289" s="1251"/>
      <c r="Z289" s="1251"/>
    </row>
    <row r="290" spans="1:26" ht="15.75" customHeight="1">
      <c r="A290" s="1251"/>
      <c r="B290" s="1251"/>
      <c r="C290" s="1251"/>
      <c r="D290" s="1251"/>
      <c r="E290" s="1251"/>
      <c r="F290" s="1251"/>
      <c r="G290" s="1251"/>
      <c r="H290" s="1251"/>
      <c r="I290" s="1251"/>
      <c r="J290" s="1251"/>
      <c r="K290" s="1251"/>
      <c r="L290" s="1251"/>
      <c r="M290" s="1251"/>
      <c r="N290" s="1251"/>
      <c r="O290" s="1251"/>
      <c r="P290" s="1251"/>
      <c r="Q290" s="1251"/>
      <c r="R290" s="1251"/>
      <c r="S290" s="1251"/>
      <c r="T290" s="1251"/>
      <c r="U290" s="1251"/>
      <c r="V290" s="1251"/>
      <c r="W290" s="1251"/>
      <c r="X290" s="1251"/>
      <c r="Y290" s="1251"/>
      <c r="Z290" s="1251"/>
    </row>
    <row r="291" spans="1:26" ht="15.75" customHeight="1">
      <c r="A291" s="1251"/>
      <c r="B291" s="1251"/>
      <c r="C291" s="1251"/>
      <c r="D291" s="1251"/>
      <c r="E291" s="1251"/>
      <c r="F291" s="1251"/>
      <c r="G291" s="1251"/>
      <c r="H291" s="1251"/>
      <c r="I291" s="1251"/>
      <c r="J291" s="1251"/>
      <c r="K291" s="1251"/>
      <c r="L291" s="1251"/>
      <c r="M291" s="1251"/>
      <c r="N291" s="1251"/>
      <c r="O291" s="1251"/>
      <c r="P291" s="1251"/>
      <c r="Q291" s="1251"/>
      <c r="R291" s="1251"/>
      <c r="S291" s="1251"/>
      <c r="T291" s="1251"/>
      <c r="U291" s="1251"/>
      <c r="V291" s="1251"/>
      <c r="W291" s="1251"/>
      <c r="X291" s="1251"/>
      <c r="Y291" s="1251"/>
      <c r="Z291" s="1251"/>
    </row>
    <row r="292" spans="1:26" ht="15.75" customHeight="1">
      <c r="A292" s="1251"/>
      <c r="B292" s="1251"/>
      <c r="C292" s="1251"/>
      <c r="D292" s="1251"/>
      <c r="E292" s="1251"/>
      <c r="F292" s="1251"/>
      <c r="G292" s="1251"/>
      <c r="H292" s="1251"/>
      <c r="I292" s="1251"/>
      <c r="J292" s="1251"/>
      <c r="K292" s="1251"/>
      <c r="L292" s="1251"/>
      <c r="M292" s="1251"/>
      <c r="N292" s="1251"/>
      <c r="O292" s="1251"/>
      <c r="P292" s="1251"/>
      <c r="Q292" s="1251"/>
      <c r="R292" s="1251"/>
      <c r="S292" s="1251"/>
      <c r="T292" s="1251"/>
      <c r="U292" s="1251"/>
      <c r="V292" s="1251"/>
      <c r="W292" s="1251"/>
      <c r="X292" s="1251"/>
      <c r="Y292" s="1251"/>
      <c r="Z292" s="1251"/>
    </row>
    <row r="293" spans="1:26" ht="15.75" customHeight="1">
      <c r="A293" s="1251"/>
      <c r="B293" s="1251"/>
      <c r="C293" s="1251"/>
      <c r="D293" s="1251"/>
      <c r="E293" s="1251"/>
      <c r="F293" s="1251"/>
      <c r="G293" s="1251"/>
      <c r="H293" s="1251"/>
      <c r="I293" s="1251"/>
      <c r="J293" s="1251"/>
      <c r="K293" s="1251"/>
      <c r="L293" s="1251"/>
      <c r="M293" s="1251"/>
      <c r="N293" s="1251"/>
      <c r="O293" s="1251"/>
      <c r="P293" s="1251"/>
      <c r="Q293" s="1251"/>
      <c r="R293" s="1251"/>
      <c r="S293" s="1251"/>
      <c r="T293" s="1251"/>
      <c r="U293" s="1251"/>
      <c r="V293" s="1251"/>
      <c r="W293" s="1251"/>
      <c r="X293" s="1251"/>
      <c r="Y293" s="1251"/>
      <c r="Z293" s="1251"/>
    </row>
    <row r="294" spans="1:26" ht="15.75" customHeight="1">
      <c r="A294" s="1251"/>
      <c r="B294" s="1251"/>
      <c r="C294" s="1251"/>
      <c r="D294" s="1251"/>
      <c r="E294" s="1251"/>
      <c r="F294" s="1251"/>
      <c r="G294" s="1251"/>
      <c r="H294" s="1251"/>
      <c r="I294" s="1251"/>
      <c r="J294" s="1251"/>
      <c r="K294" s="1251"/>
      <c r="L294" s="1251"/>
      <c r="M294" s="1251"/>
      <c r="N294" s="1251"/>
      <c r="O294" s="1251"/>
      <c r="P294" s="1251"/>
      <c r="Q294" s="1251"/>
      <c r="R294" s="1251"/>
      <c r="S294" s="1251"/>
      <c r="T294" s="1251"/>
      <c r="U294" s="1251"/>
      <c r="V294" s="1251"/>
      <c r="W294" s="1251"/>
      <c r="X294" s="1251"/>
      <c r="Y294" s="1251"/>
      <c r="Z294" s="1251"/>
    </row>
    <row r="295" spans="1:26" ht="15.75" customHeight="1">
      <c r="A295" s="1251"/>
      <c r="B295" s="1251"/>
      <c r="C295" s="1251"/>
      <c r="D295" s="1251"/>
      <c r="E295" s="1251"/>
      <c r="F295" s="1251"/>
      <c r="G295" s="1251"/>
      <c r="H295" s="1251"/>
      <c r="I295" s="1251"/>
      <c r="J295" s="1251"/>
      <c r="K295" s="1251"/>
      <c r="L295" s="1251"/>
      <c r="M295" s="1251"/>
      <c r="N295" s="1251"/>
      <c r="O295" s="1251"/>
      <c r="P295" s="1251"/>
      <c r="Q295" s="1251"/>
      <c r="R295" s="1251"/>
      <c r="S295" s="1251"/>
      <c r="T295" s="1251"/>
      <c r="U295" s="1251"/>
      <c r="V295" s="1251"/>
      <c r="W295" s="1251"/>
      <c r="X295" s="1251"/>
      <c r="Y295" s="1251"/>
      <c r="Z295" s="1251"/>
    </row>
    <row r="296" spans="1:26" ht="15.75" customHeight="1">
      <c r="A296" s="1251"/>
      <c r="B296" s="1251"/>
      <c r="C296" s="1251"/>
      <c r="D296" s="1251"/>
      <c r="E296" s="1251"/>
      <c r="F296" s="1251"/>
      <c r="G296" s="1251"/>
      <c r="H296" s="1251"/>
      <c r="I296" s="1251"/>
      <c r="J296" s="1251"/>
      <c r="K296" s="1251"/>
      <c r="L296" s="1251"/>
      <c r="M296" s="1251"/>
      <c r="N296" s="1251"/>
      <c r="O296" s="1251"/>
      <c r="P296" s="1251"/>
      <c r="Q296" s="1251"/>
      <c r="R296" s="1251"/>
      <c r="S296" s="1251"/>
      <c r="T296" s="1251"/>
      <c r="U296" s="1251"/>
      <c r="V296" s="1251"/>
      <c r="W296" s="1251"/>
      <c r="X296" s="1251"/>
      <c r="Y296" s="1251"/>
      <c r="Z296" s="1251"/>
    </row>
    <row r="297" spans="1:26" ht="15.75" customHeight="1">
      <c r="A297" s="1251"/>
      <c r="B297" s="1251"/>
      <c r="C297" s="1251"/>
      <c r="D297" s="1251"/>
      <c r="E297" s="1251"/>
      <c r="F297" s="1251"/>
      <c r="G297" s="1251"/>
      <c r="H297" s="1251"/>
      <c r="I297" s="1251"/>
      <c r="J297" s="1251"/>
      <c r="K297" s="1251"/>
      <c r="L297" s="1251"/>
      <c r="M297" s="1251"/>
      <c r="N297" s="1251"/>
      <c r="O297" s="1251"/>
      <c r="P297" s="1251"/>
      <c r="Q297" s="1251"/>
      <c r="R297" s="1251"/>
      <c r="S297" s="1251"/>
      <c r="T297" s="1251"/>
      <c r="U297" s="1251"/>
      <c r="V297" s="1251"/>
      <c r="W297" s="1251"/>
      <c r="X297" s="1251"/>
      <c r="Y297" s="1251"/>
      <c r="Z297" s="1251"/>
    </row>
    <row r="298" spans="1:26" ht="15.75" customHeight="1">
      <c r="A298" s="1251"/>
      <c r="B298" s="1251"/>
      <c r="C298" s="1251"/>
      <c r="D298" s="1251"/>
      <c r="E298" s="1251"/>
      <c r="F298" s="1251"/>
      <c r="G298" s="1251"/>
      <c r="H298" s="1251"/>
      <c r="I298" s="1251"/>
      <c r="J298" s="1251"/>
      <c r="K298" s="1251"/>
      <c r="L298" s="1251"/>
      <c r="M298" s="1251"/>
      <c r="N298" s="1251"/>
      <c r="O298" s="1251"/>
      <c r="P298" s="1251"/>
      <c r="Q298" s="1251"/>
      <c r="R298" s="1251"/>
      <c r="S298" s="1251"/>
      <c r="T298" s="1251"/>
      <c r="U298" s="1251"/>
      <c r="V298" s="1251"/>
      <c r="W298" s="1251"/>
      <c r="X298" s="1251"/>
      <c r="Y298" s="1251"/>
      <c r="Z298" s="1251"/>
    </row>
    <row r="299" spans="1:26" ht="15.75" customHeight="1">
      <c r="A299" s="1251"/>
      <c r="B299" s="1251"/>
      <c r="C299" s="1251"/>
      <c r="D299" s="1251"/>
      <c r="E299" s="1251"/>
      <c r="F299" s="1251"/>
      <c r="G299" s="1251"/>
      <c r="H299" s="1251"/>
      <c r="I299" s="1251"/>
      <c r="J299" s="1251"/>
      <c r="K299" s="1251"/>
      <c r="L299" s="1251"/>
      <c r="M299" s="1251"/>
      <c r="N299" s="1251"/>
      <c r="O299" s="1251"/>
      <c r="P299" s="1251"/>
      <c r="Q299" s="1251"/>
      <c r="R299" s="1251"/>
      <c r="S299" s="1251"/>
      <c r="T299" s="1251"/>
      <c r="U299" s="1251"/>
      <c r="V299" s="1251"/>
      <c r="W299" s="1251"/>
      <c r="X299" s="1251"/>
      <c r="Y299" s="1251"/>
      <c r="Z299" s="1251"/>
    </row>
    <row r="300" spans="1:26" ht="15.75" customHeight="1">
      <c r="A300" s="1251"/>
      <c r="B300" s="1251"/>
      <c r="C300" s="1251"/>
      <c r="D300" s="1251"/>
      <c r="E300" s="1251"/>
      <c r="F300" s="1251"/>
      <c r="G300" s="1251"/>
      <c r="H300" s="1251"/>
      <c r="I300" s="1251"/>
      <c r="J300" s="1251"/>
      <c r="K300" s="1251"/>
      <c r="L300" s="1251"/>
      <c r="M300" s="1251"/>
      <c r="N300" s="1251"/>
      <c r="O300" s="1251"/>
      <c r="P300" s="1251"/>
      <c r="Q300" s="1251"/>
      <c r="R300" s="1251"/>
      <c r="S300" s="1251"/>
      <c r="T300" s="1251"/>
      <c r="U300" s="1251"/>
      <c r="V300" s="1251"/>
      <c r="W300" s="1251"/>
      <c r="X300" s="1251"/>
      <c r="Y300" s="1251"/>
      <c r="Z300" s="1251"/>
    </row>
    <row r="301" spans="1:26" ht="15.75" customHeight="1">
      <c r="A301" s="1251"/>
      <c r="B301" s="1251"/>
      <c r="C301" s="1251"/>
      <c r="D301" s="1251"/>
      <c r="E301" s="1251"/>
      <c r="F301" s="1251"/>
      <c r="G301" s="1251"/>
      <c r="H301" s="1251"/>
      <c r="I301" s="1251"/>
      <c r="J301" s="1251"/>
      <c r="K301" s="1251"/>
      <c r="L301" s="1251"/>
      <c r="M301" s="1251"/>
      <c r="N301" s="1251"/>
      <c r="O301" s="1251"/>
      <c r="P301" s="1251"/>
      <c r="Q301" s="1251"/>
      <c r="R301" s="1251"/>
      <c r="S301" s="1251"/>
      <c r="T301" s="1251"/>
      <c r="U301" s="1251"/>
      <c r="V301" s="1251"/>
      <c r="W301" s="1251"/>
      <c r="X301" s="1251"/>
      <c r="Y301" s="1251"/>
      <c r="Z301" s="1251"/>
    </row>
    <row r="302" spans="1:26" ht="15.75" customHeight="1">
      <c r="A302" s="1251"/>
      <c r="B302" s="1251"/>
      <c r="C302" s="1251"/>
      <c r="D302" s="1251"/>
      <c r="E302" s="1251"/>
      <c r="F302" s="1251"/>
      <c r="G302" s="1251"/>
      <c r="H302" s="1251"/>
      <c r="I302" s="1251"/>
      <c r="J302" s="1251"/>
      <c r="K302" s="1251"/>
      <c r="L302" s="1251"/>
      <c r="M302" s="1251"/>
      <c r="N302" s="1251"/>
      <c r="O302" s="1251"/>
      <c r="P302" s="1251"/>
      <c r="Q302" s="1251"/>
      <c r="R302" s="1251"/>
      <c r="S302" s="1251"/>
      <c r="T302" s="1251"/>
      <c r="U302" s="1251"/>
      <c r="V302" s="1251"/>
      <c r="W302" s="1251"/>
      <c r="X302" s="1251"/>
      <c r="Y302" s="1251"/>
      <c r="Z302" s="1251"/>
    </row>
    <row r="303" spans="1:26" ht="15.75" customHeight="1">
      <c r="A303" s="1251"/>
      <c r="B303" s="1251"/>
      <c r="C303" s="1251"/>
      <c r="D303" s="1251"/>
      <c r="E303" s="1251"/>
      <c r="F303" s="1251"/>
      <c r="G303" s="1251"/>
      <c r="H303" s="1251"/>
      <c r="I303" s="1251"/>
      <c r="J303" s="1251"/>
      <c r="K303" s="1251"/>
      <c r="L303" s="1251"/>
      <c r="M303" s="1251"/>
      <c r="N303" s="1251"/>
      <c r="O303" s="1251"/>
      <c r="P303" s="1251"/>
      <c r="Q303" s="1251"/>
      <c r="R303" s="1251"/>
      <c r="S303" s="1251"/>
      <c r="T303" s="1251"/>
      <c r="U303" s="1251"/>
      <c r="V303" s="1251"/>
      <c r="W303" s="1251"/>
      <c r="X303" s="1251"/>
      <c r="Y303" s="1251"/>
      <c r="Z303" s="1251"/>
    </row>
    <row r="304" spans="1:26" ht="15.75" customHeight="1">
      <c r="A304" s="1251"/>
      <c r="B304" s="1251"/>
      <c r="C304" s="1251"/>
      <c r="D304" s="1251"/>
      <c r="E304" s="1251"/>
      <c r="F304" s="1251"/>
      <c r="G304" s="1251"/>
      <c r="H304" s="1251"/>
      <c r="I304" s="1251"/>
      <c r="J304" s="1251"/>
      <c r="K304" s="1251"/>
      <c r="L304" s="1251"/>
      <c r="M304" s="1251"/>
      <c r="N304" s="1251"/>
      <c r="O304" s="1251"/>
      <c r="P304" s="1251"/>
      <c r="Q304" s="1251"/>
      <c r="R304" s="1251"/>
      <c r="S304" s="1251"/>
      <c r="T304" s="1251"/>
      <c r="U304" s="1251"/>
      <c r="V304" s="1251"/>
      <c r="W304" s="1251"/>
      <c r="X304" s="1251"/>
      <c r="Y304" s="1251"/>
      <c r="Z304" s="1251"/>
    </row>
    <row r="305" spans="1:26" ht="15.75" customHeight="1">
      <c r="A305" s="1251"/>
      <c r="B305" s="1251"/>
      <c r="C305" s="1251"/>
      <c r="D305" s="1251"/>
      <c r="E305" s="1251"/>
      <c r="F305" s="1251"/>
      <c r="G305" s="1251"/>
      <c r="H305" s="1251"/>
      <c r="I305" s="1251"/>
      <c r="J305" s="1251"/>
      <c r="K305" s="1251"/>
      <c r="L305" s="1251"/>
      <c r="M305" s="1251"/>
      <c r="N305" s="1251"/>
      <c r="O305" s="1251"/>
      <c r="P305" s="1251"/>
      <c r="Q305" s="1251"/>
      <c r="R305" s="1251"/>
      <c r="S305" s="1251"/>
      <c r="T305" s="1251"/>
      <c r="U305" s="1251"/>
      <c r="V305" s="1251"/>
      <c r="W305" s="1251"/>
      <c r="X305" s="1251"/>
      <c r="Y305" s="1251"/>
      <c r="Z305" s="1251"/>
    </row>
    <row r="306" spans="1:26" ht="15.75" customHeight="1">
      <c r="A306" s="1251"/>
      <c r="B306" s="1251"/>
      <c r="C306" s="1251"/>
      <c r="D306" s="1251"/>
      <c r="E306" s="1251"/>
      <c r="F306" s="1251"/>
      <c r="G306" s="1251"/>
      <c r="H306" s="1251"/>
      <c r="I306" s="1251"/>
      <c r="J306" s="1251"/>
      <c r="K306" s="1251"/>
      <c r="L306" s="1251"/>
      <c r="M306" s="1251"/>
      <c r="N306" s="1251"/>
      <c r="O306" s="1251"/>
      <c r="P306" s="1251"/>
      <c r="Q306" s="1251"/>
      <c r="R306" s="1251"/>
      <c r="S306" s="1251"/>
      <c r="T306" s="1251"/>
      <c r="U306" s="1251"/>
      <c r="V306" s="1251"/>
      <c r="W306" s="1251"/>
      <c r="X306" s="1251"/>
      <c r="Y306" s="1251"/>
      <c r="Z306" s="1251"/>
    </row>
    <row r="307" spans="1:26" ht="15.75" customHeight="1">
      <c r="A307" s="1251"/>
      <c r="B307" s="1251"/>
      <c r="C307" s="1251"/>
      <c r="D307" s="1251"/>
      <c r="E307" s="1251"/>
      <c r="F307" s="1251"/>
      <c r="G307" s="1251"/>
      <c r="H307" s="1251"/>
      <c r="I307" s="1251"/>
      <c r="J307" s="1251"/>
      <c r="K307" s="1251"/>
      <c r="L307" s="1251"/>
      <c r="M307" s="1251"/>
      <c r="N307" s="1251"/>
      <c r="O307" s="1251"/>
      <c r="P307" s="1251"/>
      <c r="Q307" s="1251"/>
      <c r="R307" s="1251"/>
      <c r="S307" s="1251"/>
      <c r="T307" s="1251"/>
      <c r="U307" s="1251"/>
      <c r="V307" s="1251"/>
      <c r="W307" s="1251"/>
      <c r="X307" s="1251"/>
      <c r="Y307" s="1251"/>
      <c r="Z307" s="1251"/>
    </row>
    <row r="308" spans="1:26" ht="15.75" customHeight="1">
      <c r="A308" s="1251"/>
      <c r="B308" s="1251"/>
      <c r="C308" s="1251"/>
      <c r="D308" s="1251"/>
      <c r="E308" s="1251"/>
      <c r="F308" s="1251"/>
      <c r="G308" s="1251"/>
      <c r="H308" s="1251"/>
      <c r="I308" s="1251"/>
      <c r="J308" s="1251"/>
      <c r="K308" s="1251"/>
      <c r="L308" s="1251"/>
      <c r="M308" s="1251"/>
      <c r="N308" s="1251"/>
      <c r="O308" s="1251"/>
      <c r="P308" s="1251"/>
      <c r="Q308" s="1251"/>
      <c r="R308" s="1251"/>
      <c r="S308" s="1251"/>
      <c r="T308" s="1251"/>
      <c r="U308" s="1251"/>
      <c r="V308" s="1251"/>
      <c r="W308" s="1251"/>
      <c r="X308" s="1251"/>
      <c r="Y308" s="1251"/>
      <c r="Z308" s="1251"/>
    </row>
    <row r="309" spans="1:26" ht="15.75" customHeight="1">
      <c r="A309" s="1251"/>
      <c r="B309" s="1251"/>
      <c r="C309" s="1251"/>
      <c r="D309" s="1251"/>
      <c r="E309" s="1251"/>
      <c r="F309" s="1251"/>
      <c r="G309" s="1251"/>
      <c r="H309" s="1251"/>
      <c r="I309" s="1251"/>
      <c r="J309" s="1251"/>
      <c r="K309" s="1251"/>
      <c r="L309" s="1251"/>
      <c r="M309" s="1251"/>
      <c r="N309" s="1251"/>
      <c r="O309" s="1251"/>
      <c r="P309" s="1251"/>
      <c r="Q309" s="1251"/>
      <c r="R309" s="1251"/>
      <c r="S309" s="1251"/>
      <c r="T309" s="1251"/>
      <c r="U309" s="1251"/>
      <c r="V309" s="1251"/>
      <c r="W309" s="1251"/>
      <c r="X309" s="1251"/>
      <c r="Y309" s="1251"/>
      <c r="Z309" s="1251"/>
    </row>
    <row r="310" spans="1:26" ht="15.75" customHeight="1">
      <c r="A310" s="1251"/>
      <c r="B310" s="1251"/>
      <c r="C310" s="1251"/>
      <c r="D310" s="1251"/>
      <c r="E310" s="1251"/>
      <c r="F310" s="1251"/>
      <c r="G310" s="1251"/>
      <c r="H310" s="1251"/>
      <c r="I310" s="1251"/>
      <c r="J310" s="1251"/>
      <c r="K310" s="1251"/>
      <c r="L310" s="1251"/>
      <c r="M310" s="1251"/>
      <c r="N310" s="1251"/>
      <c r="O310" s="1251"/>
      <c r="P310" s="1251"/>
      <c r="Q310" s="1251"/>
      <c r="R310" s="1251"/>
      <c r="S310" s="1251"/>
      <c r="T310" s="1251"/>
      <c r="U310" s="1251"/>
      <c r="V310" s="1251"/>
      <c r="W310" s="1251"/>
      <c r="X310" s="1251"/>
      <c r="Y310" s="1251"/>
      <c r="Z310" s="1251"/>
    </row>
    <row r="311" spans="1:26" ht="15.75" customHeight="1">
      <c r="A311" s="1251"/>
      <c r="B311" s="1251"/>
      <c r="C311" s="1251"/>
      <c r="D311" s="1251"/>
      <c r="E311" s="1251"/>
      <c r="F311" s="1251"/>
      <c r="G311" s="1251"/>
      <c r="H311" s="1251"/>
      <c r="I311" s="1251"/>
      <c r="J311" s="1251"/>
      <c r="K311" s="1251"/>
      <c r="L311" s="1251"/>
      <c r="M311" s="1251"/>
      <c r="N311" s="1251"/>
      <c r="O311" s="1251"/>
      <c r="P311" s="1251"/>
      <c r="Q311" s="1251"/>
      <c r="R311" s="1251"/>
      <c r="S311" s="1251"/>
      <c r="T311" s="1251"/>
      <c r="U311" s="1251"/>
      <c r="V311" s="1251"/>
      <c r="W311" s="1251"/>
      <c r="X311" s="1251"/>
      <c r="Y311" s="1251"/>
      <c r="Z311" s="1251"/>
    </row>
    <row r="312" spans="1:26" ht="15.75" customHeight="1">
      <c r="A312" s="1251"/>
      <c r="B312" s="1251"/>
      <c r="C312" s="1251"/>
      <c r="D312" s="1251"/>
      <c r="E312" s="1251"/>
      <c r="F312" s="1251"/>
      <c r="G312" s="1251"/>
      <c r="H312" s="1251"/>
      <c r="I312" s="1251"/>
      <c r="J312" s="1251"/>
      <c r="K312" s="1251"/>
      <c r="L312" s="1251"/>
      <c r="M312" s="1251"/>
      <c r="N312" s="1251"/>
      <c r="O312" s="1251"/>
      <c r="P312" s="1251"/>
      <c r="Q312" s="1251"/>
      <c r="R312" s="1251"/>
      <c r="S312" s="1251"/>
      <c r="T312" s="1251"/>
      <c r="U312" s="1251"/>
      <c r="V312" s="1251"/>
      <c r="W312" s="1251"/>
      <c r="X312" s="1251"/>
      <c r="Y312" s="1251"/>
      <c r="Z312" s="1251"/>
    </row>
    <row r="313" spans="1:26" ht="15.75" customHeight="1">
      <c r="A313" s="1251"/>
      <c r="B313" s="1251"/>
      <c r="C313" s="1251"/>
      <c r="D313" s="1251"/>
      <c r="E313" s="1251"/>
      <c r="F313" s="1251"/>
      <c r="G313" s="1251"/>
      <c r="H313" s="1251"/>
      <c r="I313" s="1251"/>
      <c r="J313" s="1251"/>
      <c r="K313" s="1251"/>
      <c r="L313" s="1251"/>
      <c r="M313" s="1251"/>
      <c r="N313" s="1251"/>
      <c r="O313" s="1251"/>
      <c r="P313" s="1251"/>
      <c r="Q313" s="1251"/>
      <c r="R313" s="1251"/>
      <c r="S313" s="1251"/>
      <c r="T313" s="1251"/>
      <c r="U313" s="1251"/>
      <c r="V313" s="1251"/>
      <c r="W313" s="1251"/>
      <c r="X313" s="1251"/>
      <c r="Y313" s="1251"/>
      <c r="Z313" s="1251"/>
    </row>
    <row r="314" spans="1:26" ht="15.75" customHeight="1">
      <c r="A314" s="1251"/>
      <c r="B314" s="1251"/>
      <c r="C314" s="1251"/>
      <c r="D314" s="1251"/>
      <c r="E314" s="1251"/>
      <c r="F314" s="1251"/>
      <c r="G314" s="1251"/>
      <c r="H314" s="1251"/>
      <c r="I314" s="1251"/>
      <c r="J314" s="1251"/>
      <c r="K314" s="1251"/>
      <c r="L314" s="1251"/>
      <c r="M314" s="1251"/>
      <c r="N314" s="1251"/>
      <c r="O314" s="1251"/>
      <c r="P314" s="1251"/>
      <c r="Q314" s="1251"/>
      <c r="R314" s="1251"/>
      <c r="S314" s="1251"/>
      <c r="T314" s="1251"/>
      <c r="U314" s="1251"/>
      <c r="V314" s="1251"/>
      <c r="W314" s="1251"/>
      <c r="X314" s="1251"/>
      <c r="Y314" s="1251"/>
      <c r="Z314" s="1251"/>
    </row>
    <row r="315" spans="1:26" ht="15.75" customHeight="1">
      <c r="A315" s="1251"/>
      <c r="B315" s="1251"/>
      <c r="C315" s="1251"/>
      <c r="D315" s="1251"/>
      <c r="E315" s="1251"/>
      <c r="F315" s="1251"/>
      <c r="G315" s="1251"/>
      <c r="H315" s="1251"/>
      <c r="I315" s="1251"/>
      <c r="J315" s="1251"/>
      <c r="K315" s="1251"/>
      <c r="L315" s="1251"/>
      <c r="M315" s="1251"/>
      <c r="N315" s="1251"/>
      <c r="O315" s="1251"/>
      <c r="P315" s="1251"/>
      <c r="Q315" s="1251"/>
      <c r="R315" s="1251"/>
      <c r="S315" s="1251"/>
      <c r="T315" s="1251"/>
      <c r="U315" s="1251"/>
      <c r="V315" s="1251"/>
      <c r="W315" s="1251"/>
      <c r="X315" s="1251"/>
      <c r="Y315" s="1251"/>
      <c r="Z315" s="1251"/>
    </row>
    <row r="316" spans="1:26" ht="15.75" customHeight="1"/>
    <row r="317" spans="1:26" ht="15.75" customHeight="1"/>
    <row r="318" spans="1:26" ht="15.75" customHeight="1"/>
    <row r="319" spans="1:26" ht="15.75" customHeight="1"/>
    <row r="320" spans="1:26"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3">
    <mergeCell ref="B95:G95"/>
    <mergeCell ref="A1:D1"/>
    <mergeCell ref="B3:D3"/>
    <mergeCell ref="A14:D14"/>
    <mergeCell ref="B16:C16"/>
    <mergeCell ref="B21:C21"/>
    <mergeCell ref="B26:E26"/>
    <mergeCell ref="B39:E39"/>
    <mergeCell ref="B62:E62"/>
    <mergeCell ref="B67:F67"/>
    <mergeCell ref="B76:F76"/>
    <mergeCell ref="A85:D85"/>
    <mergeCell ref="B87:E87"/>
  </mergeCells>
  <pageMargins left="0.7" right="0.7" top="0.75" bottom="0.75" header="0" footer="0"/>
  <pageSetup orientation="landscap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filterMode="1"/>
  <dimension ref="A1:T8691"/>
  <sheetViews>
    <sheetView workbookViewId="0">
      <pane ySplit="2" topLeftCell="A3" activePane="bottomLeft" state="frozen"/>
      <selection pane="bottomLeft" activeCell="B4" sqref="B4"/>
    </sheetView>
  </sheetViews>
  <sheetFormatPr baseColWidth="10" defaultColWidth="14.3984375" defaultRowHeight="15" customHeight="1"/>
  <cols>
    <col min="1" max="2" width="17.59765625" customWidth="1"/>
    <col min="3" max="3" width="51.796875" customWidth="1"/>
    <col min="4" max="4" width="14.796875" customWidth="1"/>
    <col min="5" max="5" width="16.3984375" customWidth="1"/>
    <col min="6" max="6" width="70" customWidth="1"/>
    <col min="7" max="7" width="17.3984375" customWidth="1"/>
    <col min="8" max="8" width="16.19921875" customWidth="1"/>
    <col min="9" max="9" width="17.796875" customWidth="1"/>
    <col min="10" max="10" width="17.59765625" customWidth="1"/>
    <col min="11" max="11" width="14.3984375" customWidth="1"/>
    <col min="12" max="12" width="59" customWidth="1"/>
    <col min="13" max="13" width="15.19921875" customWidth="1"/>
    <col min="14" max="14" width="29.796875" customWidth="1"/>
    <col min="15" max="15" width="75.19921875" customWidth="1"/>
    <col min="16" max="17" width="17.3984375" customWidth="1"/>
    <col min="18" max="19" width="17.59765625" customWidth="1"/>
    <col min="20" max="20" width="51.796875" customWidth="1"/>
  </cols>
  <sheetData>
    <row r="1" spans="1:20" ht="57.75" customHeight="1">
      <c r="A1" s="117"/>
      <c r="B1" s="117"/>
      <c r="C1" s="1844" t="s">
        <v>2235</v>
      </c>
      <c r="D1" s="1413"/>
      <c r="E1" s="1413"/>
      <c r="F1" s="1413"/>
      <c r="G1" s="1333"/>
      <c r="H1" s="1333"/>
      <c r="I1" s="1333"/>
      <c r="J1" s="1333"/>
      <c r="K1" s="1333"/>
      <c r="L1" s="1333"/>
      <c r="M1" s="1333"/>
      <c r="N1" s="1333"/>
      <c r="O1" s="1334"/>
      <c r="P1" s="117"/>
      <c r="Q1" s="117"/>
      <c r="R1" s="117"/>
      <c r="S1" s="117"/>
      <c r="T1" s="117" t="s">
        <v>2235</v>
      </c>
    </row>
    <row r="2" spans="1:20" ht="57.75" customHeight="1">
      <c r="A2" s="1335" t="s">
        <v>2236</v>
      </c>
      <c r="B2" s="1335" t="s">
        <v>2236</v>
      </c>
      <c r="C2" s="1336" t="s">
        <v>2237</v>
      </c>
      <c r="D2" s="1335" t="s">
        <v>2238</v>
      </c>
      <c r="E2" s="1337" t="s">
        <v>2239</v>
      </c>
      <c r="F2" s="1335" t="s">
        <v>2240</v>
      </c>
      <c r="G2" s="1335" t="s">
        <v>2241</v>
      </c>
      <c r="H2" s="1335" t="s">
        <v>2242</v>
      </c>
      <c r="I2" s="1335" t="s">
        <v>2243</v>
      </c>
      <c r="J2" s="1335" t="s">
        <v>2244</v>
      </c>
      <c r="K2" s="1335" t="s">
        <v>2245</v>
      </c>
      <c r="L2" s="1335" t="s">
        <v>2246</v>
      </c>
      <c r="M2" s="1338" t="s">
        <v>2246</v>
      </c>
      <c r="N2" s="1338" t="s">
        <v>2247</v>
      </c>
      <c r="O2" s="1335" t="s">
        <v>2248</v>
      </c>
      <c r="P2" s="117"/>
      <c r="Q2" s="117"/>
      <c r="R2" s="1335" t="s">
        <v>2236</v>
      </c>
      <c r="S2" s="1335" t="s">
        <v>2236</v>
      </c>
      <c r="T2" s="1336" t="s">
        <v>2237</v>
      </c>
    </row>
    <row r="3" spans="1:20" ht="34.5" hidden="1" customHeight="1">
      <c r="A3" s="1339">
        <v>270601001</v>
      </c>
      <c r="B3" s="1339" t="str">
        <f t="shared" ref="B3:B257" si="0">MID(A3,1,4)</f>
        <v>2706</v>
      </c>
      <c r="C3" s="1340" t="s">
        <v>2249</v>
      </c>
      <c r="D3" s="1341">
        <v>1</v>
      </c>
      <c r="E3" s="293" t="s">
        <v>2250</v>
      </c>
      <c r="F3" s="1342" t="s">
        <v>2251</v>
      </c>
      <c r="G3" s="1343">
        <v>41273</v>
      </c>
      <c r="H3" s="1339" t="s">
        <v>2252</v>
      </c>
      <c r="I3" s="1339">
        <v>1357</v>
      </c>
      <c r="J3" s="1344">
        <v>39338</v>
      </c>
      <c r="K3" s="1342" t="s">
        <v>2253</v>
      </c>
      <c r="L3" s="1342" t="s">
        <v>2254</v>
      </c>
      <c r="M3" s="1345"/>
      <c r="N3" s="1346"/>
      <c r="O3" s="1347"/>
      <c r="P3" s="117" t="str">
        <f t="shared" ref="P3:P257" si="1">MID(A3,1,4)</f>
        <v>2706</v>
      </c>
      <c r="Q3" s="117"/>
      <c r="R3" s="1339">
        <v>270601001</v>
      </c>
      <c r="S3" s="1339" t="s">
        <v>2255</v>
      </c>
      <c r="T3" s="1340" t="s">
        <v>2249</v>
      </c>
    </row>
    <row r="4" spans="1:20" ht="34.5" hidden="1" customHeight="1">
      <c r="A4" s="1348">
        <v>270601001</v>
      </c>
      <c r="B4" s="1339" t="str">
        <f t="shared" si="0"/>
        <v>2706</v>
      </c>
      <c r="C4" s="1349" t="s">
        <v>2249</v>
      </c>
      <c r="D4" s="1350">
        <v>2</v>
      </c>
      <c r="E4" s="293" t="s">
        <v>2256</v>
      </c>
      <c r="F4" s="1342" t="s">
        <v>2257</v>
      </c>
      <c r="G4" s="1351">
        <v>43465</v>
      </c>
      <c r="H4" s="1348" t="s">
        <v>2252</v>
      </c>
      <c r="I4" s="1348">
        <v>1482</v>
      </c>
      <c r="J4" s="1351">
        <v>41470</v>
      </c>
      <c r="K4" s="1352" t="s">
        <v>2253</v>
      </c>
      <c r="L4" s="1353"/>
      <c r="M4" s="1345"/>
      <c r="N4" s="1346"/>
      <c r="O4" s="1347"/>
      <c r="P4" s="117" t="str">
        <f t="shared" si="1"/>
        <v>2706</v>
      </c>
      <c r="Q4" s="117"/>
      <c r="R4" s="1348">
        <v>270601001</v>
      </c>
      <c r="S4" s="1354" t="s">
        <v>2258</v>
      </c>
      <c r="T4" s="1355" t="s">
        <v>2249</v>
      </c>
    </row>
    <row r="5" spans="1:20" ht="34.5" hidden="1" customHeight="1">
      <c r="A5" s="1348">
        <v>270601001</v>
      </c>
      <c r="B5" s="1339" t="str">
        <f t="shared" si="0"/>
        <v>2706</v>
      </c>
      <c r="C5" s="1349" t="s">
        <v>2249</v>
      </c>
      <c r="D5" s="1350">
        <v>1</v>
      </c>
      <c r="E5" s="293" t="s">
        <v>2259</v>
      </c>
      <c r="F5" s="1352" t="s">
        <v>2260</v>
      </c>
      <c r="G5" s="1356">
        <v>41273</v>
      </c>
      <c r="H5" s="1348" t="s">
        <v>2252</v>
      </c>
      <c r="I5" s="1348">
        <v>1357</v>
      </c>
      <c r="J5" s="1351">
        <v>39338</v>
      </c>
      <c r="K5" s="1352" t="s">
        <v>2253</v>
      </c>
      <c r="L5" s="1352" t="s">
        <v>2261</v>
      </c>
      <c r="M5" s="1345"/>
      <c r="N5" s="1346"/>
      <c r="O5" s="1347"/>
      <c r="P5" s="117" t="str">
        <f t="shared" si="1"/>
        <v>2706</v>
      </c>
      <c r="Q5" s="117"/>
      <c r="R5" s="1348">
        <v>270601001</v>
      </c>
      <c r="S5" s="1354" t="s">
        <v>2262</v>
      </c>
      <c r="T5" s="1355" t="s">
        <v>2249</v>
      </c>
    </row>
    <row r="6" spans="1:20" ht="34.5" hidden="1" customHeight="1">
      <c r="A6" s="1348">
        <v>270601001</v>
      </c>
      <c r="B6" s="1339" t="str">
        <f t="shared" si="0"/>
        <v>2706</v>
      </c>
      <c r="C6" s="1349" t="s">
        <v>2249</v>
      </c>
      <c r="D6" s="1350">
        <v>1</v>
      </c>
      <c r="E6" s="293" t="s">
        <v>2263</v>
      </c>
      <c r="F6" s="1352" t="s">
        <v>2264</v>
      </c>
      <c r="G6" s="1356">
        <v>39406</v>
      </c>
      <c r="H6" s="1348" t="s">
        <v>2252</v>
      </c>
      <c r="I6" s="1348">
        <v>1357</v>
      </c>
      <c r="J6" s="1351">
        <v>39338</v>
      </c>
      <c r="K6" s="1352" t="s">
        <v>2253</v>
      </c>
      <c r="L6" s="1352" t="s">
        <v>2265</v>
      </c>
      <c r="M6" s="1345"/>
      <c r="N6" s="1346"/>
      <c r="O6" s="1347"/>
      <c r="P6" s="117" t="str">
        <f t="shared" si="1"/>
        <v>2706</v>
      </c>
      <c r="Q6" s="117"/>
      <c r="R6" s="1348">
        <v>270601001</v>
      </c>
      <c r="S6" s="1354" t="s">
        <v>2262</v>
      </c>
      <c r="T6" s="1355" t="s">
        <v>2266</v>
      </c>
    </row>
    <row r="7" spans="1:20" ht="34.5" hidden="1" customHeight="1">
      <c r="A7" s="1348">
        <v>270601002</v>
      </c>
      <c r="B7" s="1339" t="str">
        <f t="shared" si="0"/>
        <v>2706</v>
      </c>
      <c r="C7" s="1349" t="s">
        <v>2249</v>
      </c>
      <c r="D7" s="1350">
        <v>2</v>
      </c>
      <c r="E7" s="293" t="s">
        <v>2267</v>
      </c>
      <c r="F7" s="1352" t="s">
        <v>2268</v>
      </c>
      <c r="G7" s="1351">
        <v>43465</v>
      </c>
      <c r="H7" s="1348" t="s">
        <v>2252</v>
      </c>
      <c r="I7" s="1348">
        <v>1423</v>
      </c>
      <c r="J7" s="1351">
        <v>40521</v>
      </c>
      <c r="K7" s="1352" t="s">
        <v>2253</v>
      </c>
      <c r="L7" s="1353"/>
      <c r="M7" s="1345"/>
      <c r="N7" s="1346"/>
      <c r="O7" s="1347"/>
      <c r="P7" s="117" t="str">
        <f t="shared" si="1"/>
        <v>2706</v>
      </c>
      <c r="Q7" s="117"/>
      <c r="R7" s="1348">
        <v>270601002</v>
      </c>
      <c r="S7" s="1354" t="s">
        <v>2269</v>
      </c>
      <c r="T7" s="1355" t="s">
        <v>2266</v>
      </c>
    </row>
    <row r="8" spans="1:20" ht="34.5" hidden="1" customHeight="1">
      <c r="A8" s="1348">
        <v>270601002</v>
      </c>
      <c r="B8" s="1339" t="str">
        <f t="shared" si="0"/>
        <v>2706</v>
      </c>
      <c r="C8" s="1349" t="s">
        <v>2249</v>
      </c>
      <c r="D8" s="1350">
        <v>1</v>
      </c>
      <c r="E8" s="293" t="s">
        <v>2270</v>
      </c>
      <c r="F8" s="1352" t="s">
        <v>2271</v>
      </c>
      <c r="G8" s="1356">
        <v>41273</v>
      </c>
      <c r="H8" s="1348" t="s">
        <v>2252</v>
      </c>
      <c r="I8" s="1348">
        <v>1357</v>
      </c>
      <c r="J8" s="1351">
        <v>39338</v>
      </c>
      <c r="K8" s="1352" t="s">
        <v>2253</v>
      </c>
      <c r="L8" s="1352" t="s">
        <v>2272</v>
      </c>
      <c r="M8" s="1345"/>
      <c r="N8" s="1346"/>
      <c r="O8" s="1347"/>
      <c r="P8" s="117" t="str">
        <f t="shared" si="1"/>
        <v>2706</v>
      </c>
      <c r="Q8" s="117"/>
      <c r="R8" s="1348">
        <v>270601002</v>
      </c>
      <c r="S8" s="1354" t="s">
        <v>2273</v>
      </c>
      <c r="T8" s="1355" t="s">
        <v>2266</v>
      </c>
    </row>
    <row r="9" spans="1:20" ht="34.5" hidden="1" customHeight="1">
      <c r="A9" s="1348">
        <v>270601002</v>
      </c>
      <c r="B9" s="1339" t="str">
        <f t="shared" si="0"/>
        <v>2706</v>
      </c>
      <c r="C9" s="1349" t="s">
        <v>2249</v>
      </c>
      <c r="D9" s="1350">
        <v>1</v>
      </c>
      <c r="E9" s="293" t="s">
        <v>2274</v>
      </c>
      <c r="F9" s="1352" t="s">
        <v>2275</v>
      </c>
      <c r="G9" s="1356">
        <v>41273</v>
      </c>
      <c r="H9" s="1348" t="s">
        <v>2252</v>
      </c>
      <c r="I9" s="1348">
        <v>1357</v>
      </c>
      <c r="J9" s="1351">
        <v>39338</v>
      </c>
      <c r="K9" s="1352" t="s">
        <v>2253</v>
      </c>
      <c r="L9" s="1352" t="s">
        <v>2276</v>
      </c>
      <c r="M9" s="1345"/>
      <c r="N9" s="1346"/>
      <c r="O9" s="1347"/>
      <c r="P9" s="117" t="str">
        <f t="shared" si="1"/>
        <v>2706</v>
      </c>
      <c r="Q9" s="117"/>
      <c r="R9" s="1348">
        <v>270601002</v>
      </c>
      <c r="S9" s="1354" t="s">
        <v>2273</v>
      </c>
      <c r="T9" s="1355" t="s">
        <v>2277</v>
      </c>
    </row>
    <row r="10" spans="1:20" ht="34.5" hidden="1" customHeight="1">
      <c r="A10" s="1348">
        <v>270601003</v>
      </c>
      <c r="B10" s="1339" t="str">
        <f t="shared" si="0"/>
        <v>2706</v>
      </c>
      <c r="C10" s="1349" t="s">
        <v>2249</v>
      </c>
      <c r="D10" s="1350">
        <v>2</v>
      </c>
      <c r="E10" s="293" t="s">
        <v>2278</v>
      </c>
      <c r="F10" s="1352" t="s">
        <v>2279</v>
      </c>
      <c r="G10" s="1356">
        <v>43132</v>
      </c>
      <c r="H10" s="1348" t="s">
        <v>2252</v>
      </c>
      <c r="I10" s="1348">
        <v>1482</v>
      </c>
      <c r="J10" s="1351">
        <v>41470</v>
      </c>
      <c r="K10" s="1352" t="s">
        <v>2253</v>
      </c>
      <c r="L10" s="1352"/>
      <c r="M10" s="1345"/>
      <c r="N10" s="1346"/>
      <c r="O10" s="1347"/>
      <c r="P10" s="117" t="str">
        <f t="shared" si="1"/>
        <v>2706</v>
      </c>
      <c r="Q10" s="117"/>
      <c r="R10" s="1348">
        <v>270601003</v>
      </c>
      <c r="S10" s="1354" t="s">
        <v>2273</v>
      </c>
      <c r="T10" s="1355" t="s">
        <v>2280</v>
      </c>
    </row>
    <row r="11" spans="1:20" ht="34.5" hidden="1" customHeight="1">
      <c r="A11" s="1348">
        <v>270601003</v>
      </c>
      <c r="B11" s="1339" t="str">
        <f t="shared" si="0"/>
        <v>2706</v>
      </c>
      <c r="C11" s="1349" t="s">
        <v>2249</v>
      </c>
      <c r="D11" s="1350">
        <v>1</v>
      </c>
      <c r="E11" s="293" t="s">
        <v>2281</v>
      </c>
      <c r="F11" s="1352" t="s">
        <v>2282</v>
      </c>
      <c r="G11" s="1356">
        <v>41273</v>
      </c>
      <c r="H11" s="1348" t="s">
        <v>2252</v>
      </c>
      <c r="I11" s="1348">
        <v>1357</v>
      </c>
      <c r="J11" s="1351">
        <v>39338</v>
      </c>
      <c r="K11" s="1352" t="s">
        <v>2253</v>
      </c>
      <c r="L11" s="1352"/>
      <c r="M11" s="1345"/>
      <c r="N11" s="1346"/>
      <c r="O11" s="1347"/>
      <c r="P11" s="117" t="str">
        <f t="shared" si="1"/>
        <v>2706</v>
      </c>
      <c r="Q11" s="117"/>
      <c r="R11" s="1348">
        <v>270601003</v>
      </c>
      <c r="S11" s="1354" t="s">
        <v>2273</v>
      </c>
      <c r="T11" s="1355" t="s">
        <v>2283</v>
      </c>
    </row>
    <row r="12" spans="1:20" ht="34.5" hidden="1" customHeight="1">
      <c r="A12" s="1348">
        <v>270601003</v>
      </c>
      <c r="B12" s="1339" t="str">
        <f t="shared" si="0"/>
        <v>2706</v>
      </c>
      <c r="C12" s="1349" t="s">
        <v>2249</v>
      </c>
      <c r="D12" s="1350">
        <v>2</v>
      </c>
      <c r="E12" s="293" t="s">
        <v>2284</v>
      </c>
      <c r="F12" s="1352" t="s">
        <v>2285</v>
      </c>
      <c r="G12" s="1351">
        <v>42899</v>
      </c>
      <c r="H12" s="1348" t="s">
        <v>2252</v>
      </c>
      <c r="I12" s="1348">
        <v>1482</v>
      </c>
      <c r="J12" s="1351">
        <v>41470</v>
      </c>
      <c r="K12" s="1352" t="s">
        <v>2253</v>
      </c>
      <c r="L12" s="1353"/>
      <c r="M12" s="1345"/>
      <c r="N12" s="1346"/>
      <c r="O12" s="1347"/>
      <c r="P12" s="117" t="str">
        <f t="shared" si="1"/>
        <v>2706</v>
      </c>
      <c r="Q12" s="117"/>
      <c r="R12" s="1348">
        <v>270601003</v>
      </c>
      <c r="S12" s="1354" t="s">
        <v>2286</v>
      </c>
      <c r="T12" s="1355" t="s">
        <v>2283</v>
      </c>
    </row>
    <row r="13" spans="1:20" ht="45.75" hidden="1" customHeight="1">
      <c r="A13" s="1348">
        <v>270601003</v>
      </c>
      <c r="B13" s="1339" t="str">
        <f t="shared" si="0"/>
        <v>2706</v>
      </c>
      <c r="C13" s="1349" t="s">
        <v>2249</v>
      </c>
      <c r="D13" s="1350">
        <v>1</v>
      </c>
      <c r="E13" s="293" t="s">
        <v>2287</v>
      </c>
      <c r="F13" s="1352" t="s">
        <v>2288</v>
      </c>
      <c r="G13" s="1351">
        <v>41273</v>
      </c>
      <c r="H13" s="1348" t="s">
        <v>2252</v>
      </c>
      <c r="I13" s="1348">
        <v>1357</v>
      </c>
      <c r="J13" s="1351">
        <v>39338</v>
      </c>
      <c r="K13" s="1352" t="s">
        <v>2253</v>
      </c>
      <c r="L13" s="1352" t="s">
        <v>2289</v>
      </c>
      <c r="M13" s="1345"/>
      <c r="N13" s="1346"/>
      <c r="O13" s="1347"/>
      <c r="P13" s="117" t="str">
        <f t="shared" si="1"/>
        <v>2706</v>
      </c>
      <c r="Q13" s="117"/>
      <c r="R13" s="1348">
        <v>270601003</v>
      </c>
      <c r="S13" s="1354" t="s">
        <v>2286</v>
      </c>
      <c r="T13" s="1355" t="s">
        <v>2290</v>
      </c>
    </row>
    <row r="14" spans="1:20" ht="34.5" hidden="1" customHeight="1">
      <c r="A14" s="1348">
        <v>270601004</v>
      </c>
      <c r="B14" s="1339" t="str">
        <f t="shared" si="0"/>
        <v>2706</v>
      </c>
      <c r="C14" s="1349" t="s">
        <v>2249</v>
      </c>
      <c r="D14" s="1350">
        <v>1</v>
      </c>
      <c r="E14" s="293" t="s">
        <v>2291</v>
      </c>
      <c r="F14" s="1352" t="s">
        <v>2292</v>
      </c>
      <c r="G14" s="1356">
        <v>41273</v>
      </c>
      <c r="H14" s="1348" t="s">
        <v>2252</v>
      </c>
      <c r="I14" s="1348">
        <v>1357</v>
      </c>
      <c r="J14" s="1351">
        <v>39338</v>
      </c>
      <c r="K14" s="1352" t="s">
        <v>2253</v>
      </c>
      <c r="L14" s="1352"/>
      <c r="M14" s="1345"/>
      <c r="N14" s="1346"/>
      <c r="O14" s="1347"/>
      <c r="P14" s="117" t="str">
        <f t="shared" si="1"/>
        <v>2706</v>
      </c>
      <c r="Q14" s="117"/>
      <c r="R14" s="1348">
        <v>270601004</v>
      </c>
      <c r="S14" s="1354" t="s">
        <v>2293</v>
      </c>
      <c r="T14" s="1355" t="s">
        <v>2290</v>
      </c>
    </row>
    <row r="15" spans="1:20" ht="34.5" hidden="1" customHeight="1">
      <c r="A15" s="1348">
        <v>270601004</v>
      </c>
      <c r="B15" s="1339" t="str">
        <f t="shared" si="0"/>
        <v>2706</v>
      </c>
      <c r="C15" s="1349" t="s">
        <v>2249</v>
      </c>
      <c r="D15" s="1350">
        <v>2</v>
      </c>
      <c r="E15" s="293" t="s">
        <v>2294</v>
      </c>
      <c r="F15" s="1352" t="s">
        <v>2295</v>
      </c>
      <c r="G15" s="1351">
        <v>43830</v>
      </c>
      <c r="H15" s="1348" t="s">
        <v>2252</v>
      </c>
      <c r="I15" s="1348">
        <v>1482</v>
      </c>
      <c r="J15" s="1351">
        <v>41470</v>
      </c>
      <c r="K15" s="1352" t="s">
        <v>2253</v>
      </c>
      <c r="L15" s="1353"/>
      <c r="M15" s="1345"/>
      <c r="N15" s="1346"/>
      <c r="O15" s="1347"/>
      <c r="P15" s="117" t="str">
        <f t="shared" si="1"/>
        <v>2706</v>
      </c>
      <c r="Q15" s="117"/>
      <c r="R15" s="1348">
        <v>270601004</v>
      </c>
      <c r="S15" s="1354" t="s">
        <v>2296</v>
      </c>
      <c r="T15" s="1355" t="s">
        <v>2290</v>
      </c>
    </row>
    <row r="16" spans="1:20" ht="34.5" hidden="1" customHeight="1">
      <c r="A16" s="1348">
        <v>270601004</v>
      </c>
      <c r="B16" s="1339" t="str">
        <f t="shared" si="0"/>
        <v>2706</v>
      </c>
      <c r="C16" s="1349" t="s">
        <v>2249</v>
      </c>
      <c r="D16" s="1350">
        <v>1</v>
      </c>
      <c r="E16" s="293" t="s">
        <v>2297</v>
      </c>
      <c r="F16" s="1352" t="s">
        <v>2298</v>
      </c>
      <c r="G16" s="1356">
        <v>41273</v>
      </c>
      <c r="H16" s="1348" t="s">
        <v>2252</v>
      </c>
      <c r="I16" s="1348">
        <v>1357</v>
      </c>
      <c r="J16" s="1351">
        <v>39338</v>
      </c>
      <c r="K16" s="1352" t="s">
        <v>2253</v>
      </c>
      <c r="L16" s="1352" t="s">
        <v>2299</v>
      </c>
      <c r="M16" s="1345"/>
      <c r="N16" s="1346"/>
      <c r="O16" s="1347"/>
      <c r="P16" s="117" t="str">
        <f t="shared" si="1"/>
        <v>2706</v>
      </c>
      <c r="Q16" s="117"/>
      <c r="R16" s="1348">
        <v>270601004</v>
      </c>
      <c r="S16" s="1354" t="s">
        <v>2296</v>
      </c>
      <c r="T16" s="1355" t="s">
        <v>1392</v>
      </c>
    </row>
    <row r="17" spans="1:20" ht="45.75" hidden="1" customHeight="1">
      <c r="A17" s="1348">
        <v>270601004</v>
      </c>
      <c r="B17" s="1339" t="str">
        <f t="shared" si="0"/>
        <v>2706</v>
      </c>
      <c r="C17" s="1349" t="s">
        <v>2249</v>
      </c>
      <c r="D17" s="1350">
        <v>1</v>
      </c>
      <c r="E17" s="293" t="s">
        <v>2300</v>
      </c>
      <c r="F17" s="1352" t="s">
        <v>2301</v>
      </c>
      <c r="G17" s="1356">
        <v>41273</v>
      </c>
      <c r="H17" s="1348" t="s">
        <v>2252</v>
      </c>
      <c r="I17" s="1348">
        <v>1357</v>
      </c>
      <c r="J17" s="1351">
        <v>39338</v>
      </c>
      <c r="K17" s="1352" t="s">
        <v>2253</v>
      </c>
      <c r="L17" s="1357" t="s">
        <v>2302</v>
      </c>
      <c r="M17" s="1342"/>
      <c r="N17" s="1346"/>
      <c r="O17" s="1347"/>
      <c r="P17" s="117" t="str">
        <f t="shared" si="1"/>
        <v>2706</v>
      </c>
      <c r="Q17" s="117"/>
      <c r="R17" s="1348">
        <v>270601004</v>
      </c>
      <c r="S17" s="1354" t="s">
        <v>2296</v>
      </c>
      <c r="T17" s="1355" t="s">
        <v>2303</v>
      </c>
    </row>
    <row r="18" spans="1:20" ht="34.5" hidden="1" customHeight="1">
      <c r="A18" s="1348">
        <v>270601005</v>
      </c>
      <c r="B18" s="1339" t="str">
        <f t="shared" si="0"/>
        <v>2706</v>
      </c>
      <c r="C18" s="1349" t="s">
        <v>2249</v>
      </c>
      <c r="D18" s="1350">
        <v>2</v>
      </c>
      <c r="E18" s="293" t="s">
        <v>2304</v>
      </c>
      <c r="F18" s="1352" t="s">
        <v>2305</v>
      </c>
      <c r="G18" s="1356">
        <v>43132</v>
      </c>
      <c r="H18" s="1348" t="s">
        <v>2252</v>
      </c>
      <c r="I18" s="1348">
        <v>1482</v>
      </c>
      <c r="J18" s="1351">
        <v>41470</v>
      </c>
      <c r="K18" s="1352" t="s">
        <v>2253</v>
      </c>
      <c r="L18" s="1353"/>
      <c r="M18" s="1345"/>
      <c r="N18" s="1346"/>
      <c r="O18" s="1347"/>
      <c r="P18" s="117" t="str">
        <f t="shared" si="1"/>
        <v>2706</v>
      </c>
      <c r="Q18" s="117"/>
      <c r="R18" s="1348">
        <v>270601005</v>
      </c>
      <c r="S18" s="1354" t="s">
        <v>2306</v>
      </c>
      <c r="T18" s="1355" t="s">
        <v>2303</v>
      </c>
    </row>
    <row r="19" spans="1:20" ht="34.5" hidden="1" customHeight="1">
      <c r="A19" s="1348">
        <v>270601005</v>
      </c>
      <c r="B19" s="1339" t="str">
        <f t="shared" si="0"/>
        <v>2706</v>
      </c>
      <c r="C19" s="1349" t="s">
        <v>2249</v>
      </c>
      <c r="D19" s="1350">
        <v>1</v>
      </c>
      <c r="E19" s="293" t="s">
        <v>2307</v>
      </c>
      <c r="F19" s="1352" t="s">
        <v>2308</v>
      </c>
      <c r="G19" s="1351">
        <v>41273</v>
      </c>
      <c r="H19" s="1348" t="s">
        <v>2252</v>
      </c>
      <c r="I19" s="1348">
        <v>1357</v>
      </c>
      <c r="J19" s="1351">
        <v>39338</v>
      </c>
      <c r="K19" s="1352" t="s">
        <v>2253</v>
      </c>
      <c r="L19" s="1352" t="s">
        <v>2309</v>
      </c>
      <c r="M19" s="1345"/>
      <c r="N19" s="1346"/>
      <c r="O19" s="1347"/>
      <c r="P19" s="117" t="str">
        <f t="shared" si="1"/>
        <v>2706</v>
      </c>
      <c r="Q19" s="117"/>
      <c r="R19" s="1348">
        <v>270601005</v>
      </c>
      <c r="S19" s="1354" t="s">
        <v>2306</v>
      </c>
      <c r="T19" s="1355" t="s">
        <v>2310</v>
      </c>
    </row>
    <row r="20" spans="1:20" ht="34.5" hidden="1" customHeight="1">
      <c r="A20" s="1348">
        <v>270601008</v>
      </c>
      <c r="B20" s="1339" t="str">
        <f t="shared" si="0"/>
        <v>2706</v>
      </c>
      <c r="C20" s="1349" t="s">
        <v>2249</v>
      </c>
      <c r="D20" s="1350">
        <v>2</v>
      </c>
      <c r="E20" s="293" t="s">
        <v>2311</v>
      </c>
      <c r="F20" s="1352" t="s">
        <v>2312</v>
      </c>
      <c r="G20" s="1351">
        <v>42734</v>
      </c>
      <c r="H20" s="1348" t="s">
        <v>2252</v>
      </c>
      <c r="I20" s="1348">
        <v>1461</v>
      </c>
      <c r="J20" s="1351">
        <v>41123</v>
      </c>
      <c r="K20" s="1352" t="s">
        <v>2253</v>
      </c>
      <c r="L20" s="1352"/>
      <c r="M20" s="1345"/>
      <c r="N20" s="1346"/>
      <c r="O20" s="1347"/>
      <c r="P20" s="117" t="str">
        <f t="shared" si="1"/>
        <v>2706</v>
      </c>
      <c r="Q20" s="117"/>
      <c r="R20" s="1348">
        <v>270601008</v>
      </c>
      <c r="S20" s="1354" t="s">
        <v>2313</v>
      </c>
      <c r="T20" s="1355" t="s">
        <v>2310</v>
      </c>
    </row>
    <row r="21" spans="1:20" ht="34.5" hidden="1" customHeight="1">
      <c r="A21" s="1348">
        <v>270601009</v>
      </c>
      <c r="B21" s="1339" t="str">
        <f t="shared" si="0"/>
        <v>2706</v>
      </c>
      <c r="C21" s="1349" t="s">
        <v>2249</v>
      </c>
      <c r="D21" s="1350">
        <v>1</v>
      </c>
      <c r="E21" s="293" t="s">
        <v>2314</v>
      </c>
      <c r="F21" s="1352" t="s">
        <v>2315</v>
      </c>
      <c r="G21" s="1356">
        <v>41273</v>
      </c>
      <c r="H21" s="1348" t="s">
        <v>2252</v>
      </c>
      <c r="I21" s="1348">
        <v>1357</v>
      </c>
      <c r="J21" s="1356">
        <v>39338</v>
      </c>
      <c r="K21" s="1352" t="s">
        <v>2253</v>
      </c>
      <c r="L21" s="1352" t="s">
        <v>2316</v>
      </c>
      <c r="M21" s="1345"/>
      <c r="N21" s="1346"/>
      <c r="O21" s="1347"/>
      <c r="P21" s="117" t="str">
        <f t="shared" si="1"/>
        <v>2706</v>
      </c>
      <c r="Q21" s="117"/>
      <c r="R21" s="1348">
        <v>270601009</v>
      </c>
      <c r="S21" s="1354" t="s">
        <v>2317</v>
      </c>
      <c r="T21" s="1355" t="s">
        <v>2310</v>
      </c>
    </row>
    <row r="22" spans="1:20" ht="34.5" hidden="1" customHeight="1">
      <c r="A22" s="1348">
        <v>270601010</v>
      </c>
      <c r="B22" s="1339" t="str">
        <f t="shared" si="0"/>
        <v>2706</v>
      </c>
      <c r="C22" s="1349" t="s">
        <v>2249</v>
      </c>
      <c r="D22" s="1350">
        <v>2</v>
      </c>
      <c r="E22" s="293" t="s">
        <v>2318</v>
      </c>
      <c r="F22" s="1352" t="s">
        <v>2319</v>
      </c>
      <c r="G22" s="1351">
        <v>43334</v>
      </c>
      <c r="H22" s="1348" t="s">
        <v>2252</v>
      </c>
      <c r="I22" s="1348">
        <v>1482</v>
      </c>
      <c r="J22" s="1351">
        <v>41470</v>
      </c>
      <c r="K22" s="1352" t="s">
        <v>2253</v>
      </c>
      <c r="L22" s="1352"/>
      <c r="M22" s="1345"/>
      <c r="N22" s="1346"/>
      <c r="O22" s="1347"/>
      <c r="P22" s="117" t="str">
        <f t="shared" si="1"/>
        <v>2706</v>
      </c>
      <c r="Q22" s="117"/>
      <c r="R22" s="1348">
        <v>270601010</v>
      </c>
      <c r="S22" s="1354" t="s">
        <v>2317</v>
      </c>
      <c r="T22" s="1355" t="s">
        <v>2320</v>
      </c>
    </row>
    <row r="23" spans="1:20" ht="34.5" hidden="1" customHeight="1">
      <c r="A23" s="1348">
        <v>270601011</v>
      </c>
      <c r="B23" s="1339" t="str">
        <f t="shared" si="0"/>
        <v>2706</v>
      </c>
      <c r="C23" s="1349" t="s">
        <v>2249</v>
      </c>
      <c r="D23" s="1350">
        <v>1</v>
      </c>
      <c r="E23" s="293" t="s">
        <v>2321</v>
      </c>
      <c r="F23" s="1352" t="s">
        <v>2322</v>
      </c>
      <c r="G23" s="1351">
        <v>41273</v>
      </c>
      <c r="H23" s="1348" t="s">
        <v>2252</v>
      </c>
      <c r="I23" s="1348">
        <v>1357</v>
      </c>
      <c r="J23" s="1351">
        <v>39338</v>
      </c>
      <c r="K23" s="1352" t="s">
        <v>2253</v>
      </c>
      <c r="L23" s="1352" t="s">
        <v>2323</v>
      </c>
      <c r="M23" s="1345"/>
      <c r="N23" s="1346"/>
      <c r="O23" s="1347"/>
      <c r="P23" s="117" t="str">
        <f t="shared" si="1"/>
        <v>2706</v>
      </c>
      <c r="Q23" s="117"/>
      <c r="R23" s="1348">
        <v>270601011</v>
      </c>
      <c r="S23" s="1354" t="s">
        <v>2286</v>
      </c>
      <c r="T23" s="1355" t="s">
        <v>2320</v>
      </c>
    </row>
    <row r="24" spans="1:20" ht="34.5" hidden="1" customHeight="1">
      <c r="A24" s="1348">
        <v>270601012</v>
      </c>
      <c r="B24" s="1339" t="str">
        <f t="shared" si="0"/>
        <v>2706</v>
      </c>
      <c r="C24" s="1349" t="s">
        <v>2249</v>
      </c>
      <c r="D24" s="1350">
        <v>2</v>
      </c>
      <c r="E24" s="293" t="s">
        <v>2324</v>
      </c>
      <c r="F24" s="1352" t="s">
        <v>2325</v>
      </c>
      <c r="G24" s="1356">
        <v>43014</v>
      </c>
      <c r="H24" s="1348" t="s">
        <v>2252</v>
      </c>
      <c r="I24" s="1348">
        <v>1461</v>
      </c>
      <c r="J24" s="1351">
        <v>41123</v>
      </c>
      <c r="K24" s="1352" t="s">
        <v>2253</v>
      </c>
      <c r="L24" s="1353"/>
      <c r="M24" s="1345"/>
      <c r="N24" s="1346"/>
      <c r="O24" s="1347"/>
      <c r="P24" s="117" t="str">
        <f t="shared" si="1"/>
        <v>2706</v>
      </c>
      <c r="Q24" s="117"/>
      <c r="R24" s="1348">
        <v>270601012</v>
      </c>
      <c r="S24" s="1354" t="s">
        <v>2326</v>
      </c>
      <c r="T24" s="1355" t="s">
        <v>2320</v>
      </c>
    </row>
    <row r="25" spans="1:20" ht="34.5" hidden="1" customHeight="1">
      <c r="A25" s="1348">
        <v>270601013</v>
      </c>
      <c r="B25" s="1339" t="str">
        <f t="shared" si="0"/>
        <v>2706</v>
      </c>
      <c r="C25" s="1349" t="s">
        <v>2249</v>
      </c>
      <c r="D25" s="1350">
        <v>1</v>
      </c>
      <c r="E25" s="293" t="s">
        <v>2327</v>
      </c>
      <c r="F25" s="1352" t="s">
        <v>2328</v>
      </c>
      <c r="G25" s="1351">
        <v>41273</v>
      </c>
      <c r="H25" s="1348" t="s">
        <v>2252</v>
      </c>
      <c r="I25" s="1348">
        <v>1357</v>
      </c>
      <c r="J25" s="1351">
        <v>39338</v>
      </c>
      <c r="K25" s="1352" t="s">
        <v>2253</v>
      </c>
      <c r="L25" s="1352" t="s">
        <v>2329</v>
      </c>
      <c r="M25" s="1345"/>
      <c r="N25" s="1346"/>
      <c r="O25" s="1347"/>
      <c r="P25" s="117" t="str">
        <f t="shared" si="1"/>
        <v>2706</v>
      </c>
      <c r="Q25" s="117"/>
      <c r="R25" s="1348">
        <v>270601013</v>
      </c>
      <c r="S25" s="1354" t="s">
        <v>2326</v>
      </c>
      <c r="T25" s="1355" t="s">
        <v>2330</v>
      </c>
    </row>
    <row r="26" spans="1:20" ht="34.5" hidden="1" customHeight="1">
      <c r="A26" s="1348">
        <v>270601014</v>
      </c>
      <c r="B26" s="1339" t="str">
        <f t="shared" si="0"/>
        <v>2706</v>
      </c>
      <c r="C26" s="1349" t="s">
        <v>2249</v>
      </c>
      <c r="D26" s="1350">
        <v>2</v>
      </c>
      <c r="E26" s="293" t="s">
        <v>2331</v>
      </c>
      <c r="F26" s="1352" t="s">
        <v>2332</v>
      </c>
      <c r="G26" s="1356">
        <v>43132</v>
      </c>
      <c r="H26" s="1348" t="s">
        <v>2252</v>
      </c>
      <c r="I26" s="1348">
        <v>1461</v>
      </c>
      <c r="J26" s="1351">
        <v>41123</v>
      </c>
      <c r="K26" s="1352" t="s">
        <v>2253</v>
      </c>
      <c r="L26" s="1353"/>
      <c r="M26" s="1345"/>
      <c r="N26" s="1346"/>
      <c r="O26" s="1347"/>
      <c r="P26" s="117" t="str">
        <f t="shared" si="1"/>
        <v>2706</v>
      </c>
      <c r="Q26" s="117"/>
      <c r="R26" s="1348">
        <v>270601014</v>
      </c>
      <c r="S26" s="1354" t="s">
        <v>2333</v>
      </c>
      <c r="T26" s="1355" t="s">
        <v>2330</v>
      </c>
    </row>
    <row r="27" spans="1:20" ht="42" hidden="1" customHeight="1">
      <c r="A27" s="1348">
        <v>270601016</v>
      </c>
      <c r="B27" s="1339" t="str">
        <f t="shared" si="0"/>
        <v>2706</v>
      </c>
      <c r="C27" s="1349" t="s">
        <v>2249</v>
      </c>
      <c r="D27" s="1350">
        <v>1</v>
      </c>
      <c r="E27" s="293" t="s">
        <v>2334</v>
      </c>
      <c r="F27" s="1352" t="s">
        <v>2335</v>
      </c>
      <c r="G27" s="1351">
        <v>41273</v>
      </c>
      <c r="H27" s="1348" t="s">
        <v>2252</v>
      </c>
      <c r="I27" s="1348">
        <v>1357</v>
      </c>
      <c r="J27" s="1351">
        <v>39338</v>
      </c>
      <c r="K27" s="1352" t="s">
        <v>2253</v>
      </c>
      <c r="L27" s="1357" t="s">
        <v>2336</v>
      </c>
      <c r="M27" s="1342"/>
      <c r="N27" s="1346"/>
      <c r="O27" s="1347"/>
      <c r="P27" s="117" t="str">
        <f t="shared" si="1"/>
        <v>2706</v>
      </c>
      <c r="Q27" s="117"/>
      <c r="R27" s="1348">
        <v>270601016</v>
      </c>
      <c r="S27" s="1354" t="s">
        <v>2269</v>
      </c>
      <c r="T27" s="1355" t="s">
        <v>2330</v>
      </c>
    </row>
    <row r="28" spans="1:20" ht="45" hidden="1" customHeight="1">
      <c r="A28" s="1358">
        <v>270601017</v>
      </c>
      <c r="B28" s="1339" t="str">
        <f t="shared" si="0"/>
        <v>2706</v>
      </c>
      <c r="C28" s="1359" t="s">
        <v>2249</v>
      </c>
      <c r="D28" s="41">
        <v>2</v>
      </c>
      <c r="E28" s="293" t="s">
        <v>2337</v>
      </c>
      <c r="F28" s="1360" t="s">
        <v>2338</v>
      </c>
      <c r="G28" s="1356">
        <v>43261</v>
      </c>
      <c r="H28" s="1358" t="s">
        <v>2252</v>
      </c>
      <c r="I28" s="1358">
        <v>1461</v>
      </c>
      <c r="J28" s="1361">
        <v>41123</v>
      </c>
      <c r="K28" s="1360" t="s">
        <v>2253</v>
      </c>
      <c r="L28" s="1360"/>
      <c r="M28" s="1345"/>
      <c r="N28" s="1346"/>
      <c r="O28" s="1347"/>
      <c r="P28" s="117" t="str">
        <f t="shared" si="1"/>
        <v>2706</v>
      </c>
      <c r="Q28" s="117"/>
      <c r="R28" s="1358">
        <v>270601017</v>
      </c>
      <c r="S28" s="1354" t="s">
        <v>2339</v>
      </c>
      <c r="T28" s="1362" t="s">
        <v>2330</v>
      </c>
    </row>
    <row r="29" spans="1:20" ht="45" hidden="1" customHeight="1">
      <c r="A29" s="1340">
        <v>270601018</v>
      </c>
      <c r="B29" s="1339" t="str">
        <f t="shared" si="0"/>
        <v>2706</v>
      </c>
      <c r="C29" s="1340" t="s">
        <v>2249</v>
      </c>
      <c r="D29" s="1363">
        <v>1</v>
      </c>
      <c r="E29" s="293" t="s">
        <v>2340</v>
      </c>
      <c r="F29" s="1342" t="s">
        <v>2341</v>
      </c>
      <c r="G29" s="1356">
        <v>41273</v>
      </c>
      <c r="H29" s="1340" t="s">
        <v>2252</v>
      </c>
      <c r="I29" s="1340">
        <v>1357</v>
      </c>
      <c r="J29" s="1364">
        <v>39338</v>
      </c>
      <c r="K29" s="1345" t="s">
        <v>2253</v>
      </c>
      <c r="L29" s="1365"/>
      <c r="M29" s="1342"/>
      <c r="N29" s="1346"/>
      <c r="O29" s="1347"/>
      <c r="P29" s="117" t="str">
        <f t="shared" si="1"/>
        <v>2706</v>
      </c>
      <c r="Q29" s="117"/>
      <c r="R29" s="1340">
        <v>270601018</v>
      </c>
      <c r="S29" s="1354" t="s">
        <v>2339</v>
      </c>
      <c r="T29" s="1366" t="s">
        <v>2342</v>
      </c>
    </row>
    <row r="30" spans="1:20" ht="34.5" hidden="1" customHeight="1">
      <c r="A30" s="1348">
        <v>270601019</v>
      </c>
      <c r="B30" s="1339" t="str">
        <f t="shared" si="0"/>
        <v>2706</v>
      </c>
      <c r="C30" s="1349" t="s">
        <v>2249</v>
      </c>
      <c r="D30" s="1350">
        <v>2</v>
      </c>
      <c r="E30" s="293" t="s">
        <v>2343</v>
      </c>
      <c r="F30" s="1352" t="s">
        <v>2344</v>
      </c>
      <c r="G30" s="1356">
        <v>42899</v>
      </c>
      <c r="H30" s="1348" t="s">
        <v>2252</v>
      </c>
      <c r="I30" s="1348">
        <v>1461</v>
      </c>
      <c r="J30" s="1351">
        <v>41123</v>
      </c>
      <c r="K30" s="1352" t="s">
        <v>2253</v>
      </c>
      <c r="L30" s="1352"/>
      <c r="M30" s="1345"/>
      <c r="N30" s="1346"/>
      <c r="O30" s="1347"/>
      <c r="P30" s="117" t="str">
        <f t="shared" si="1"/>
        <v>2706</v>
      </c>
      <c r="Q30" s="117"/>
      <c r="R30" s="1348">
        <v>270601019</v>
      </c>
      <c r="S30" s="1354" t="s">
        <v>2339</v>
      </c>
      <c r="T30" s="1355" t="s">
        <v>2345</v>
      </c>
    </row>
    <row r="31" spans="1:20" ht="34.5" hidden="1" customHeight="1">
      <c r="A31" s="1348">
        <v>270601020</v>
      </c>
      <c r="B31" s="1339" t="str">
        <f t="shared" si="0"/>
        <v>2706</v>
      </c>
      <c r="C31" s="1349" t="s">
        <v>2249</v>
      </c>
      <c r="D31" s="1350">
        <v>1</v>
      </c>
      <c r="E31" s="293" t="s">
        <v>2346</v>
      </c>
      <c r="F31" s="1352" t="s">
        <v>2347</v>
      </c>
      <c r="G31" s="1356">
        <v>40542</v>
      </c>
      <c r="H31" s="1348" t="s">
        <v>2252</v>
      </c>
      <c r="I31" s="1348">
        <v>1357</v>
      </c>
      <c r="J31" s="1356">
        <v>39338</v>
      </c>
      <c r="K31" s="1352" t="s">
        <v>2253</v>
      </c>
      <c r="L31" s="1353"/>
      <c r="M31" s="1345"/>
      <c r="N31" s="1346"/>
      <c r="O31" s="1347"/>
      <c r="P31" s="117" t="str">
        <f t="shared" si="1"/>
        <v>2706</v>
      </c>
      <c r="Q31" s="117"/>
      <c r="R31" s="1348">
        <v>270601020</v>
      </c>
      <c r="S31" s="1354" t="s">
        <v>2269</v>
      </c>
      <c r="T31" s="1355" t="s">
        <v>2345</v>
      </c>
    </row>
    <row r="32" spans="1:20" ht="34.5" hidden="1" customHeight="1">
      <c r="A32" s="1348">
        <v>270601021</v>
      </c>
      <c r="B32" s="1339" t="str">
        <f t="shared" si="0"/>
        <v>2706</v>
      </c>
      <c r="C32" s="1349" t="s">
        <v>2249</v>
      </c>
      <c r="D32" s="1350">
        <v>2</v>
      </c>
      <c r="E32" s="293" t="s">
        <v>2348</v>
      </c>
      <c r="F32" s="1352" t="s">
        <v>2349</v>
      </c>
      <c r="G32" s="1351">
        <v>42368</v>
      </c>
      <c r="H32" s="1348" t="s">
        <v>2252</v>
      </c>
      <c r="I32" s="1348">
        <v>1423</v>
      </c>
      <c r="J32" s="1351">
        <v>40521</v>
      </c>
      <c r="K32" s="1352" t="s">
        <v>2253</v>
      </c>
      <c r="L32" s="1352"/>
      <c r="M32" s="1345"/>
      <c r="N32" s="1346"/>
      <c r="O32" s="1347"/>
      <c r="P32" s="117" t="str">
        <f t="shared" si="1"/>
        <v>2706</v>
      </c>
      <c r="Q32" s="117"/>
      <c r="R32" s="1348">
        <v>270601021</v>
      </c>
      <c r="S32" s="1354" t="s">
        <v>2350</v>
      </c>
      <c r="T32" s="1355" t="s">
        <v>2345</v>
      </c>
    </row>
    <row r="33" spans="1:20" ht="34.5" hidden="1" customHeight="1">
      <c r="A33" s="1348">
        <v>240403001</v>
      </c>
      <c r="B33" s="1339" t="str">
        <f t="shared" si="0"/>
        <v>2404</v>
      </c>
      <c r="C33" s="1349" t="s">
        <v>2249</v>
      </c>
      <c r="D33" s="1350">
        <v>3</v>
      </c>
      <c r="E33" s="293" t="s">
        <v>2351</v>
      </c>
      <c r="F33" s="1352" t="s">
        <v>2352</v>
      </c>
      <c r="G33" s="1356">
        <v>45291</v>
      </c>
      <c r="H33" s="1348" t="s">
        <v>2353</v>
      </c>
      <c r="I33" s="1348">
        <v>1516</v>
      </c>
      <c r="J33" s="1356">
        <v>42122</v>
      </c>
      <c r="K33" s="1352" t="s">
        <v>2354</v>
      </c>
      <c r="L33" s="1353"/>
      <c r="M33" s="1345"/>
      <c r="N33" s="1346"/>
      <c r="O33" s="1347" t="s">
        <v>1830</v>
      </c>
      <c r="P33" s="117" t="str">
        <f t="shared" si="1"/>
        <v>2404</v>
      </c>
      <c r="Q33" s="117"/>
      <c r="R33" s="1348">
        <v>240403001</v>
      </c>
      <c r="S33" s="1354" t="s">
        <v>2350</v>
      </c>
      <c r="T33" s="1355" t="s">
        <v>2355</v>
      </c>
    </row>
    <row r="34" spans="1:20" ht="34.5" hidden="1" customHeight="1">
      <c r="A34" s="1348">
        <v>240403002</v>
      </c>
      <c r="B34" s="1339" t="str">
        <f t="shared" si="0"/>
        <v>2404</v>
      </c>
      <c r="C34" s="1349" t="s">
        <v>2249</v>
      </c>
      <c r="D34" s="1350">
        <v>1</v>
      </c>
      <c r="E34" s="293" t="s">
        <v>2356</v>
      </c>
      <c r="F34" s="1352" t="s">
        <v>2357</v>
      </c>
      <c r="G34" s="1356">
        <v>42003</v>
      </c>
      <c r="H34" s="1348" t="s">
        <v>2252</v>
      </c>
      <c r="I34" s="1348">
        <v>1357</v>
      </c>
      <c r="J34" s="1351">
        <v>39338</v>
      </c>
      <c r="K34" s="1352" t="s">
        <v>2253</v>
      </c>
      <c r="L34" s="1352" t="s">
        <v>2358</v>
      </c>
      <c r="M34" s="1345"/>
      <c r="N34" s="1346"/>
      <c r="O34" s="1347"/>
      <c r="P34" s="117" t="str">
        <f t="shared" si="1"/>
        <v>2404</v>
      </c>
      <c r="Q34" s="117"/>
      <c r="R34" s="1348">
        <v>240403002</v>
      </c>
      <c r="S34" s="1354" t="s">
        <v>2350</v>
      </c>
      <c r="T34" s="1355" t="s">
        <v>2359</v>
      </c>
    </row>
    <row r="35" spans="1:20" ht="34.5" hidden="1" customHeight="1">
      <c r="A35" s="1348">
        <v>240403003</v>
      </c>
      <c r="B35" s="1339" t="str">
        <f t="shared" si="0"/>
        <v>2404</v>
      </c>
      <c r="C35" s="1349" t="s">
        <v>2249</v>
      </c>
      <c r="D35" s="1350">
        <v>1</v>
      </c>
      <c r="E35" s="293" t="s">
        <v>2360</v>
      </c>
      <c r="F35" s="1352" t="s">
        <v>2361</v>
      </c>
      <c r="G35" s="1356">
        <v>40542</v>
      </c>
      <c r="H35" s="1348" t="s">
        <v>2252</v>
      </c>
      <c r="I35" s="1348">
        <v>1357</v>
      </c>
      <c r="J35" s="1356">
        <v>39338</v>
      </c>
      <c r="K35" s="1352" t="s">
        <v>2253</v>
      </c>
      <c r="L35" s="1352" t="s">
        <v>2265</v>
      </c>
      <c r="M35" s="1345"/>
      <c r="N35" s="1346"/>
      <c r="O35" s="1347"/>
      <c r="P35" s="117" t="str">
        <f t="shared" si="1"/>
        <v>2404</v>
      </c>
      <c r="Q35" s="117"/>
      <c r="R35" s="1348">
        <v>240403003</v>
      </c>
      <c r="S35" s="1354" t="s">
        <v>2350</v>
      </c>
      <c r="T35" s="1355" t="s">
        <v>2362</v>
      </c>
    </row>
    <row r="36" spans="1:20" ht="34.5" hidden="1" customHeight="1">
      <c r="A36" s="1348">
        <v>240403004</v>
      </c>
      <c r="B36" s="1339" t="str">
        <f t="shared" si="0"/>
        <v>2404</v>
      </c>
      <c r="C36" s="1349" t="s">
        <v>2249</v>
      </c>
      <c r="D36" s="1350">
        <v>2</v>
      </c>
      <c r="E36" s="293" t="s">
        <v>2363</v>
      </c>
      <c r="F36" s="1352" t="s">
        <v>2364</v>
      </c>
      <c r="G36" s="1356">
        <v>43465</v>
      </c>
      <c r="H36" s="1348" t="s">
        <v>2252</v>
      </c>
      <c r="I36" s="1348">
        <v>1423</v>
      </c>
      <c r="J36" s="1351">
        <v>40521</v>
      </c>
      <c r="K36" s="1352" t="s">
        <v>2253</v>
      </c>
      <c r="L36" s="1353"/>
      <c r="M36" s="1345"/>
      <c r="N36" s="1346"/>
      <c r="O36" s="1347"/>
      <c r="P36" s="117" t="str">
        <f t="shared" si="1"/>
        <v>2404</v>
      </c>
      <c r="Q36" s="117"/>
      <c r="R36" s="1348">
        <v>240403004</v>
      </c>
      <c r="S36" s="1354" t="s">
        <v>2365</v>
      </c>
      <c r="T36" s="1355" t="s">
        <v>2362</v>
      </c>
    </row>
    <row r="37" spans="1:20" ht="34.5" hidden="1" customHeight="1">
      <c r="A37" s="1348">
        <v>240403005</v>
      </c>
      <c r="B37" s="1339" t="str">
        <f t="shared" si="0"/>
        <v>2404</v>
      </c>
      <c r="C37" s="1349" t="s">
        <v>2249</v>
      </c>
      <c r="D37" s="1350">
        <v>1</v>
      </c>
      <c r="E37" s="293" t="s">
        <v>2366</v>
      </c>
      <c r="F37" s="1352" t="s">
        <v>2367</v>
      </c>
      <c r="G37" s="1356">
        <v>40542</v>
      </c>
      <c r="H37" s="1348" t="s">
        <v>2252</v>
      </c>
      <c r="I37" s="1348">
        <v>1357</v>
      </c>
      <c r="J37" s="1356">
        <v>39338</v>
      </c>
      <c r="K37" s="1352" t="s">
        <v>2253</v>
      </c>
      <c r="L37" s="1352" t="s">
        <v>2368</v>
      </c>
      <c r="M37" s="1345"/>
      <c r="N37" s="1346"/>
      <c r="O37" s="1347"/>
      <c r="P37" s="117" t="str">
        <f t="shared" si="1"/>
        <v>2404</v>
      </c>
      <c r="Q37" s="117"/>
      <c r="R37" s="1348">
        <v>240403005</v>
      </c>
      <c r="S37" s="1354" t="s">
        <v>2269</v>
      </c>
      <c r="T37" s="1355" t="s">
        <v>2362</v>
      </c>
    </row>
    <row r="38" spans="1:20" ht="34.5" hidden="1" customHeight="1">
      <c r="A38" s="1348">
        <v>240403006</v>
      </c>
      <c r="B38" s="1339" t="str">
        <f t="shared" si="0"/>
        <v>2404</v>
      </c>
      <c r="C38" s="1349" t="s">
        <v>2249</v>
      </c>
      <c r="D38" s="1350">
        <v>2</v>
      </c>
      <c r="E38" s="293" t="s">
        <v>2369</v>
      </c>
      <c r="F38" s="1352" t="s">
        <v>2370</v>
      </c>
      <c r="G38" s="1351">
        <v>42734</v>
      </c>
      <c r="H38" s="1348" t="s">
        <v>2252</v>
      </c>
      <c r="I38" s="1348">
        <v>1423</v>
      </c>
      <c r="J38" s="1356">
        <v>40521</v>
      </c>
      <c r="K38" s="1352" t="s">
        <v>2253</v>
      </c>
      <c r="L38" s="1353"/>
      <c r="M38" s="1345"/>
      <c r="N38" s="1346"/>
      <c r="O38" s="1347"/>
      <c r="P38" s="117" t="str">
        <f t="shared" si="1"/>
        <v>2404</v>
      </c>
      <c r="Q38" s="117"/>
      <c r="R38" s="1348">
        <v>240403006</v>
      </c>
      <c r="S38" s="1354" t="s">
        <v>2371</v>
      </c>
      <c r="T38" s="1355" t="s">
        <v>2362</v>
      </c>
    </row>
    <row r="39" spans="1:20" ht="34.5" hidden="1" customHeight="1">
      <c r="A39" s="1348">
        <v>240403007</v>
      </c>
      <c r="B39" s="1339" t="str">
        <f t="shared" si="0"/>
        <v>2404</v>
      </c>
      <c r="C39" s="1349" t="s">
        <v>2249</v>
      </c>
      <c r="D39" s="1350">
        <v>1</v>
      </c>
      <c r="E39" s="293" t="s">
        <v>2372</v>
      </c>
      <c r="F39" s="1352" t="s">
        <v>2373</v>
      </c>
      <c r="G39" s="1351">
        <v>41273</v>
      </c>
      <c r="H39" s="1348" t="s">
        <v>2252</v>
      </c>
      <c r="I39" s="1348">
        <v>1357</v>
      </c>
      <c r="J39" s="1356">
        <v>39338</v>
      </c>
      <c r="K39" s="1352" t="s">
        <v>2253</v>
      </c>
      <c r="L39" s="1352" t="s">
        <v>2374</v>
      </c>
      <c r="M39" s="1345"/>
      <c r="N39" s="1346"/>
      <c r="O39" s="1347"/>
      <c r="P39" s="117" t="str">
        <f t="shared" si="1"/>
        <v>2404</v>
      </c>
      <c r="Q39" s="117"/>
      <c r="R39" s="1348">
        <v>240403007</v>
      </c>
      <c r="S39" s="1354" t="s">
        <v>2375</v>
      </c>
      <c r="T39" s="1355" t="s">
        <v>2362</v>
      </c>
    </row>
    <row r="40" spans="1:20" ht="34.5" hidden="1" customHeight="1">
      <c r="A40" s="1348">
        <v>240403008</v>
      </c>
      <c r="B40" s="1339" t="str">
        <f t="shared" si="0"/>
        <v>2404</v>
      </c>
      <c r="C40" s="1349" t="s">
        <v>2249</v>
      </c>
      <c r="D40" s="1350">
        <v>2</v>
      </c>
      <c r="E40" s="293" t="s">
        <v>2376</v>
      </c>
      <c r="F40" s="1352" t="s">
        <v>2377</v>
      </c>
      <c r="G40" s="1351">
        <v>43099</v>
      </c>
      <c r="H40" s="1348" t="s">
        <v>2252</v>
      </c>
      <c r="I40" s="1348">
        <v>1461</v>
      </c>
      <c r="J40" s="1351">
        <v>41123</v>
      </c>
      <c r="K40" s="1352" t="s">
        <v>2253</v>
      </c>
      <c r="L40" s="1352"/>
      <c r="M40" s="1345"/>
      <c r="N40" s="1346"/>
      <c r="O40" s="1347"/>
      <c r="P40" s="117" t="str">
        <f t="shared" si="1"/>
        <v>2404</v>
      </c>
      <c r="Q40" s="117"/>
      <c r="R40" s="1348">
        <v>240403008</v>
      </c>
      <c r="S40" s="1354" t="s">
        <v>2375</v>
      </c>
      <c r="T40" s="1355" t="s">
        <v>2378</v>
      </c>
    </row>
    <row r="41" spans="1:20" ht="34.5" hidden="1" customHeight="1">
      <c r="A41" s="1348">
        <v>240403009</v>
      </c>
      <c r="B41" s="1339" t="str">
        <f t="shared" si="0"/>
        <v>2404</v>
      </c>
      <c r="C41" s="1349" t="s">
        <v>2249</v>
      </c>
      <c r="D41" s="1350">
        <v>1</v>
      </c>
      <c r="E41" s="293" t="s">
        <v>2379</v>
      </c>
      <c r="F41" s="1352" t="s">
        <v>2380</v>
      </c>
      <c r="G41" s="1351">
        <v>41273</v>
      </c>
      <c r="H41" s="1348" t="s">
        <v>2252</v>
      </c>
      <c r="I41" s="1348">
        <v>1357</v>
      </c>
      <c r="J41" s="1351">
        <v>39338</v>
      </c>
      <c r="K41" s="1352" t="s">
        <v>2253</v>
      </c>
      <c r="L41" s="1352" t="s">
        <v>2381</v>
      </c>
      <c r="M41" s="1345"/>
      <c r="N41" s="1346"/>
      <c r="O41" s="1347"/>
      <c r="P41" s="117" t="str">
        <f t="shared" si="1"/>
        <v>2404</v>
      </c>
      <c r="Q41" s="117"/>
      <c r="R41" s="1348">
        <v>240403009</v>
      </c>
      <c r="S41" s="1354" t="s">
        <v>2375</v>
      </c>
      <c r="T41" s="1355" t="s">
        <v>2382</v>
      </c>
    </row>
    <row r="42" spans="1:20" ht="34.5" hidden="1" customHeight="1">
      <c r="A42" s="1348">
        <v>240403010</v>
      </c>
      <c r="B42" s="1339" t="str">
        <f t="shared" si="0"/>
        <v>2404</v>
      </c>
      <c r="C42" s="1349" t="s">
        <v>2249</v>
      </c>
      <c r="D42" s="1350">
        <v>2</v>
      </c>
      <c r="E42" s="293" t="s">
        <v>2383</v>
      </c>
      <c r="F42" s="1352" t="s">
        <v>2384</v>
      </c>
      <c r="G42" s="1356">
        <v>42734</v>
      </c>
      <c r="H42" s="1348" t="s">
        <v>2252</v>
      </c>
      <c r="I42" s="1348">
        <v>1461</v>
      </c>
      <c r="J42" s="1351">
        <v>41123</v>
      </c>
      <c r="K42" s="1352" t="s">
        <v>2253</v>
      </c>
      <c r="L42" s="1352"/>
      <c r="M42" s="1345"/>
      <c r="N42" s="1346"/>
      <c r="O42" s="1347"/>
      <c r="P42" s="117" t="str">
        <f t="shared" si="1"/>
        <v>2404</v>
      </c>
      <c r="Q42" s="117"/>
      <c r="R42" s="1348">
        <v>240403010</v>
      </c>
      <c r="S42" s="1354" t="s">
        <v>2385</v>
      </c>
      <c r="T42" s="1355" t="s">
        <v>2382</v>
      </c>
    </row>
    <row r="43" spans="1:20" ht="34.5" hidden="1" customHeight="1">
      <c r="A43" s="1348">
        <v>240403011</v>
      </c>
      <c r="B43" s="1339" t="str">
        <f t="shared" si="0"/>
        <v>2404</v>
      </c>
      <c r="C43" s="1349" t="s">
        <v>2249</v>
      </c>
      <c r="D43" s="1350">
        <v>1</v>
      </c>
      <c r="E43" s="293" t="s">
        <v>2386</v>
      </c>
      <c r="F43" s="1352" t="s">
        <v>2387</v>
      </c>
      <c r="G43" s="1351">
        <v>41273</v>
      </c>
      <c r="H43" s="1348" t="s">
        <v>2252</v>
      </c>
      <c r="I43" s="1348">
        <v>1357</v>
      </c>
      <c r="J43" s="1351">
        <v>39338</v>
      </c>
      <c r="K43" s="1352" t="s">
        <v>2253</v>
      </c>
      <c r="L43" s="1352" t="s">
        <v>2388</v>
      </c>
      <c r="M43" s="1345"/>
      <c r="N43" s="1346"/>
      <c r="O43" s="1347"/>
      <c r="P43" s="117" t="str">
        <f t="shared" si="1"/>
        <v>2404</v>
      </c>
      <c r="Q43" s="117"/>
      <c r="R43" s="1348">
        <v>240403011</v>
      </c>
      <c r="S43" s="1354" t="s">
        <v>2385</v>
      </c>
      <c r="T43" s="1355" t="s">
        <v>2389</v>
      </c>
    </row>
    <row r="44" spans="1:20" ht="34.5" hidden="1" customHeight="1">
      <c r="A44" s="1348">
        <v>240403012</v>
      </c>
      <c r="B44" s="1339" t="str">
        <f t="shared" si="0"/>
        <v>2404</v>
      </c>
      <c r="C44" s="1349" t="s">
        <v>2249</v>
      </c>
      <c r="D44" s="1350">
        <v>2</v>
      </c>
      <c r="E44" s="293" t="s">
        <v>2390</v>
      </c>
      <c r="F44" s="1352" t="s">
        <v>2391</v>
      </c>
      <c r="G44" s="1356">
        <v>43176</v>
      </c>
      <c r="H44" s="1348" t="s">
        <v>2252</v>
      </c>
      <c r="I44" s="1348">
        <v>1461</v>
      </c>
      <c r="J44" s="1351">
        <v>41123</v>
      </c>
      <c r="K44" s="1352" t="s">
        <v>2253</v>
      </c>
      <c r="L44" s="1353"/>
      <c r="M44" s="1345"/>
      <c r="N44" s="1346"/>
      <c r="O44" s="1347"/>
      <c r="P44" s="117" t="str">
        <f t="shared" si="1"/>
        <v>2404</v>
      </c>
      <c r="Q44" s="117"/>
      <c r="R44" s="1348">
        <v>240403012</v>
      </c>
      <c r="S44" s="1354" t="s">
        <v>2392</v>
      </c>
      <c r="T44" s="1355" t="s">
        <v>2389</v>
      </c>
    </row>
    <row r="45" spans="1:20" ht="34.5" hidden="1" customHeight="1">
      <c r="A45" s="1348">
        <v>240403013</v>
      </c>
      <c r="B45" s="1339" t="str">
        <f t="shared" si="0"/>
        <v>2404</v>
      </c>
      <c r="C45" s="1349" t="s">
        <v>2249</v>
      </c>
      <c r="D45" s="1350">
        <v>1</v>
      </c>
      <c r="E45" s="293" t="s">
        <v>2393</v>
      </c>
      <c r="F45" s="1352" t="s">
        <v>2394</v>
      </c>
      <c r="G45" s="1356">
        <v>41273</v>
      </c>
      <c r="H45" s="1348" t="s">
        <v>2252</v>
      </c>
      <c r="I45" s="1348">
        <v>1357</v>
      </c>
      <c r="J45" s="1351">
        <v>39338</v>
      </c>
      <c r="K45" s="1352" t="s">
        <v>2253</v>
      </c>
      <c r="L45" s="1352" t="s">
        <v>2395</v>
      </c>
      <c r="M45" s="1345"/>
      <c r="N45" s="1346"/>
      <c r="O45" s="1347"/>
      <c r="P45" s="117" t="str">
        <f t="shared" si="1"/>
        <v>2404</v>
      </c>
      <c r="Q45" s="117"/>
      <c r="R45" s="1348">
        <v>240403013</v>
      </c>
      <c r="S45" s="1354" t="s">
        <v>2269</v>
      </c>
      <c r="T45" s="1355" t="s">
        <v>2389</v>
      </c>
    </row>
    <row r="46" spans="1:20" ht="34.5" hidden="1" customHeight="1">
      <c r="A46" s="1348">
        <v>240403014</v>
      </c>
      <c r="B46" s="1339" t="str">
        <f t="shared" si="0"/>
        <v>2404</v>
      </c>
      <c r="C46" s="1349" t="s">
        <v>2249</v>
      </c>
      <c r="D46" s="1350">
        <v>2</v>
      </c>
      <c r="E46" s="293" t="s">
        <v>2396</v>
      </c>
      <c r="F46" s="1352" t="s">
        <v>2397</v>
      </c>
      <c r="G46" s="1351">
        <v>42899</v>
      </c>
      <c r="H46" s="1348" t="s">
        <v>2252</v>
      </c>
      <c r="I46" s="1348">
        <v>1461</v>
      </c>
      <c r="J46" s="1351">
        <v>41123</v>
      </c>
      <c r="K46" s="1352" t="s">
        <v>2253</v>
      </c>
      <c r="L46" s="1353"/>
      <c r="M46" s="1345"/>
      <c r="N46" s="1346"/>
      <c r="O46" s="1347"/>
      <c r="P46" s="117" t="str">
        <f t="shared" si="1"/>
        <v>2404</v>
      </c>
      <c r="Q46" s="117"/>
      <c r="R46" s="1348">
        <v>240403014</v>
      </c>
      <c r="S46" s="1354" t="s">
        <v>2269</v>
      </c>
      <c r="T46" s="1355" t="s">
        <v>2398</v>
      </c>
    </row>
    <row r="47" spans="1:20" ht="34.5" hidden="1" customHeight="1">
      <c r="A47" s="1348">
        <v>240403015</v>
      </c>
      <c r="B47" s="1339" t="str">
        <f t="shared" si="0"/>
        <v>2404</v>
      </c>
      <c r="C47" s="1349" t="s">
        <v>2249</v>
      </c>
      <c r="D47" s="1350">
        <v>1</v>
      </c>
      <c r="E47" s="293" t="s">
        <v>2399</v>
      </c>
      <c r="F47" s="1352" t="s">
        <v>2400</v>
      </c>
      <c r="G47" s="1356">
        <v>41273</v>
      </c>
      <c r="H47" s="1348" t="s">
        <v>2252</v>
      </c>
      <c r="I47" s="1348">
        <v>1357</v>
      </c>
      <c r="J47" s="1351">
        <v>39338</v>
      </c>
      <c r="K47" s="1352" t="s">
        <v>2253</v>
      </c>
      <c r="L47" s="1352"/>
      <c r="M47" s="1345"/>
      <c r="N47" s="1346"/>
      <c r="O47" s="1347"/>
      <c r="P47" s="117" t="str">
        <f t="shared" si="1"/>
        <v>2404</v>
      </c>
      <c r="Q47" s="117"/>
      <c r="R47" s="1348">
        <v>240403015</v>
      </c>
      <c r="S47" s="1354" t="s">
        <v>2269</v>
      </c>
      <c r="T47" s="1355" t="s">
        <v>2401</v>
      </c>
    </row>
    <row r="48" spans="1:20" ht="34.5" hidden="1" customHeight="1">
      <c r="A48" s="1348">
        <v>240403016</v>
      </c>
      <c r="B48" s="1339" t="str">
        <f t="shared" si="0"/>
        <v>2404</v>
      </c>
      <c r="C48" s="1349" t="s">
        <v>2249</v>
      </c>
      <c r="D48" s="1350">
        <v>1</v>
      </c>
      <c r="E48" s="293" t="s">
        <v>2402</v>
      </c>
      <c r="F48" s="1352" t="s">
        <v>2403</v>
      </c>
      <c r="G48" s="1356">
        <v>41273</v>
      </c>
      <c r="H48" s="1348" t="s">
        <v>2252</v>
      </c>
      <c r="I48" s="1348">
        <v>1357</v>
      </c>
      <c r="J48" s="1351">
        <v>39338</v>
      </c>
      <c r="K48" s="1352" t="s">
        <v>2253</v>
      </c>
      <c r="L48" s="1352"/>
      <c r="M48" s="1345"/>
      <c r="N48" s="1346"/>
      <c r="O48" s="1347"/>
      <c r="P48" s="117" t="str">
        <f t="shared" si="1"/>
        <v>2404</v>
      </c>
      <c r="Q48" s="117"/>
      <c r="R48" s="1348">
        <v>240403016</v>
      </c>
      <c r="S48" s="1354" t="s">
        <v>2404</v>
      </c>
      <c r="T48" s="1355" t="s">
        <v>2401</v>
      </c>
    </row>
    <row r="49" spans="1:20" ht="34.5" hidden="1" customHeight="1">
      <c r="A49" s="1348">
        <v>240403017</v>
      </c>
      <c r="B49" s="1339" t="str">
        <f t="shared" si="0"/>
        <v>2404</v>
      </c>
      <c r="C49" s="1349" t="s">
        <v>2249</v>
      </c>
      <c r="D49" s="1350">
        <v>2</v>
      </c>
      <c r="E49" s="293" t="s">
        <v>2405</v>
      </c>
      <c r="F49" s="1352" t="s">
        <v>2403</v>
      </c>
      <c r="G49" s="1351">
        <v>43910</v>
      </c>
      <c r="H49" s="1348" t="s">
        <v>2252</v>
      </c>
      <c r="I49" s="1348">
        <v>1482</v>
      </c>
      <c r="J49" s="1351">
        <v>41470</v>
      </c>
      <c r="K49" s="1352" t="s">
        <v>2253</v>
      </c>
      <c r="L49" s="1352"/>
      <c r="M49" s="1345"/>
      <c r="N49" s="1346"/>
      <c r="O49" s="1347"/>
      <c r="P49" s="117" t="str">
        <f t="shared" si="1"/>
        <v>2404</v>
      </c>
      <c r="Q49" s="117"/>
      <c r="R49" s="1348">
        <v>240403017</v>
      </c>
      <c r="S49" s="1354" t="s">
        <v>2406</v>
      </c>
      <c r="T49" s="1355" t="s">
        <v>2401</v>
      </c>
    </row>
    <row r="50" spans="1:20" ht="34.5" hidden="1" customHeight="1">
      <c r="A50" s="1348">
        <v>240403018</v>
      </c>
      <c r="B50" s="1339" t="str">
        <f t="shared" si="0"/>
        <v>2404</v>
      </c>
      <c r="C50" s="1349" t="s">
        <v>2249</v>
      </c>
      <c r="D50" s="1350">
        <v>1</v>
      </c>
      <c r="E50" s="293" t="s">
        <v>2407</v>
      </c>
      <c r="F50" s="1352" t="s">
        <v>2408</v>
      </c>
      <c r="G50" s="1351">
        <v>41273</v>
      </c>
      <c r="H50" s="1348" t="s">
        <v>2252</v>
      </c>
      <c r="I50" s="1348">
        <v>1357</v>
      </c>
      <c r="J50" s="1351">
        <v>39338</v>
      </c>
      <c r="K50" s="1352" t="s">
        <v>2253</v>
      </c>
      <c r="L50" s="1352" t="s">
        <v>2409</v>
      </c>
      <c r="M50" s="1345"/>
      <c r="N50" s="1346"/>
      <c r="O50" s="1347"/>
      <c r="P50" s="117" t="str">
        <f t="shared" si="1"/>
        <v>2404</v>
      </c>
      <c r="Q50" s="117"/>
      <c r="R50" s="1348">
        <v>240403018</v>
      </c>
      <c r="S50" s="1354" t="s">
        <v>2410</v>
      </c>
      <c r="T50" s="1355" t="s">
        <v>2401</v>
      </c>
    </row>
    <row r="51" spans="1:20" ht="34.5" hidden="1" customHeight="1">
      <c r="A51" s="1348">
        <v>240403019</v>
      </c>
      <c r="B51" s="1339" t="str">
        <f t="shared" si="0"/>
        <v>2404</v>
      </c>
      <c r="C51" s="1349" t="s">
        <v>2249</v>
      </c>
      <c r="D51" s="1350">
        <v>1</v>
      </c>
      <c r="E51" s="293" t="s">
        <v>2411</v>
      </c>
      <c r="F51" s="1352" t="s">
        <v>2412</v>
      </c>
      <c r="G51" s="1356">
        <v>41273</v>
      </c>
      <c r="H51" s="1348" t="s">
        <v>2252</v>
      </c>
      <c r="I51" s="1348">
        <v>1357</v>
      </c>
      <c r="J51" s="1351">
        <v>39338</v>
      </c>
      <c r="K51" s="1352" t="s">
        <v>2253</v>
      </c>
      <c r="L51" s="1352" t="s">
        <v>2413</v>
      </c>
      <c r="M51" s="1345"/>
      <c r="N51" s="1346"/>
      <c r="O51" s="1347"/>
      <c r="P51" s="117" t="str">
        <f t="shared" si="1"/>
        <v>2404</v>
      </c>
      <c r="Q51" s="117"/>
      <c r="R51" s="1348">
        <v>240403019</v>
      </c>
      <c r="S51" s="1354" t="s">
        <v>2410</v>
      </c>
      <c r="T51" s="1355" t="s">
        <v>2414</v>
      </c>
    </row>
    <row r="52" spans="1:20" ht="34.5" hidden="1" customHeight="1">
      <c r="A52" s="1348">
        <v>240403020</v>
      </c>
      <c r="B52" s="1339" t="str">
        <f t="shared" si="0"/>
        <v>2404</v>
      </c>
      <c r="C52" s="1349" t="s">
        <v>2249</v>
      </c>
      <c r="D52" s="1350">
        <v>1</v>
      </c>
      <c r="E52" s="293" t="s">
        <v>2415</v>
      </c>
      <c r="F52" s="1352" t="s">
        <v>2416</v>
      </c>
      <c r="G52" s="1356">
        <v>41273</v>
      </c>
      <c r="H52" s="1348" t="s">
        <v>2252</v>
      </c>
      <c r="I52" s="1348">
        <v>1357</v>
      </c>
      <c r="J52" s="1356">
        <v>39338</v>
      </c>
      <c r="K52" s="1352" t="s">
        <v>2253</v>
      </c>
      <c r="L52" s="1352" t="s">
        <v>2261</v>
      </c>
      <c r="M52" s="1345"/>
      <c r="N52" s="1346"/>
      <c r="O52" s="1347"/>
      <c r="P52" s="117" t="str">
        <f t="shared" si="1"/>
        <v>2404</v>
      </c>
      <c r="Q52" s="117"/>
      <c r="R52" s="1348">
        <v>240403020</v>
      </c>
      <c r="S52" s="1354" t="s">
        <v>2350</v>
      </c>
      <c r="T52" s="1355" t="s">
        <v>2414</v>
      </c>
    </row>
    <row r="53" spans="1:20" ht="34.5" hidden="1" customHeight="1">
      <c r="A53" s="1348">
        <v>240403021</v>
      </c>
      <c r="B53" s="1339" t="str">
        <f t="shared" si="0"/>
        <v>2404</v>
      </c>
      <c r="C53" s="1349" t="s">
        <v>2249</v>
      </c>
      <c r="D53" s="1350">
        <v>1</v>
      </c>
      <c r="E53" s="293" t="s">
        <v>2417</v>
      </c>
      <c r="F53" s="1352" t="s">
        <v>2418</v>
      </c>
      <c r="G53" s="1356">
        <v>41273</v>
      </c>
      <c r="H53" s="1348" t="s">
        <v>2252</v>
      </c>
      <c r="I53" s="1348">
        <v>1357</v>
      </c>
      <c r="J53" s="1356">
        <v>39338</v>
      </c>
      <c r="K53" s="1352" t="s">
        <v>2253</v>
      </c>
      <c r="L53" s="1352" t="s">
        <v>2419</v>
      </c>
      <c r="M53" s="1345"/>
      <c r="N53" s="1346"/>
      <c r="O53" s="1347"/>
      <c r="P53" s="117" t="str">
        <f t="shared" si="1"/>
        <v>2404</v>
      </c>
      <c r="Q53" s="117"/>
      <c r="R53" s="1348">
        <v>240403021</v>
      </c>
      <c r="S53" s="1354" t="s">
        <v>2350</v>
      </c>
      <c r="T53" s="1355" t="s">
        <v>2420</v>
      </c>
    </row>
    <row r="54" spans="1:20" ht="34.5" hidden="1" customHeight="1">
      <c r="A54" s="1348">
        <v>240403023</v>
      </c>
      <c r="B54" s="1339" t="str">
        <f t="shared" si="0"/>
        <v>2404</v>
      </c>
      <c r="C54" s="1349" t="s">
        <v>2249</v>
      </c>
      <c r="D54" s="1350">
        <v>2</v>
      </c>
      <c r="E54" s="293" t="s">
        <v>2421</v>
      </c>
      <c r="F54" s="1352" t="s">
        <v>2422</v>
      </c>
      <c r="G54" s="1351">
        <v>43261</v>
      </c>
      <c r="H54" s="1348" t="s">
        <v>2252</v>
      </c>
      <c r="I54" s="1348">
        <v>1482</v>
      </c>
      <c r="J54" s="1356">
        <v>41470</v>
      </c>
      <c r="K54" s="1352" t="s">
        <v>2253</v>
      </c>
      <c r="L54" s="1353"/>
      <c r="M54" s="1345"/>
      <c r="N54" s="1346"/>
      <c r="O54" s="1347"/>
      <c r="P54" s="117" t="str">
        <f t="shared" si="1"/>
        <v>2404</v>
      </c>
      <c r="Q54" s="117"/>
      <c r="R54" s="1348">
        <v>240403023</v>
      </c>
      <c r="S54" s="1354" t="s">
        <v>2423</v>
      </c>
      <c r="T54" s="1355" t="s">
        <v>2420</v>
      </c>
    </row>
    <row r="55" spans="1:20" ht="34.5" hidden="1" customHeight="1">
      <c r="A55" s="1348">
        <v>240403024</v>
      </c>
      <c r="B55" s="1339" t="str">
        <f t="shared" si="0"/>
        <v>2404</v>
      </c>
      <c r="C55" s="1349" t="s">
        <v>2249</v>
      </c>
      <c r="D55" s="1350">
        <v>1</v>
      </c>
      <c r="E55" s="293" t="s">
        <v>2424</v>
      </c>
      <c r="F55" s="1352" t="s">
        <v>2425</v>
      </c>
      <c r="G55" s="1356"/>
      <c r="H55" s="1348" t="s">
        <v>2252</v>
      </c>
      <c r="I55" s="1348">
        <v>1357</v>
      </c>
      <c r="J55" s="1351">
        <v>39338</v>
      </c>
      <c r="K55" s="1352" t="s">
        <v>2253</v>
      </c>
      <c r="L55" s="1352"/>
      <c r="M55" s="1345"/>
      <c r="N55" s="1346"/>
      <c r="O55" s="1347"/>
      <c r="P55" s="117" t="str">
        <f t="shared" si="1"/>
        <v>2404</v>
      </c>
      <c r="Q55" s="117"/>
      <c r="R55" s="1348">
        <v>240403024</v>
      </c>
      <c r="S55" s="1354" t="s">
        <v>2423</v>
      </c>
      <c r="T55" s="1355" t="s">
        <v>2426</v>
      </c>
    </row>
    <row r="56" spans="1:20" ht="34.5" hidden="1" customHeight="1">
      <c r="A56" s="1348">
        <v>240403025</v>
      </c>
      <c r="B56" s="1339" t="str">
        <f t="shared" si="0"/>
        <v>2404</v>
      </c>
      <c r="C56" s="1349" t="s">
        <v>2249</v>
      </c>
      <c r="D56" s="1350">
        <v>1</v>
      </c>
      <c r="E56" s="293" t="s">
        <v>2427</v>
      </c>
      <c r="F56" s="1352" t="s">
        <v>2428</v>
      </c>
      <c r="G56" s="1356">
        <v>43465</v>
      </c>
      <c r="H56" s="1348" t="s">
        <v>2252</v>
      </c>
      <c r="I56" s="1348">
        <v>1357</v>
      </c>
      <c r="J56" s="1351">
        <v>39338</v>
      </c>
      <c r="K56" s="1352" t="s">
        <v>2253</v>
      </c>
      <c r="L56" s="1352" t="s">
        <v>2429</v>
      </c>
      <c r="M56" s="1345"/>
      <c r="N56" s="1346"/>
      <c r="O56" s="1347"/>
      <c r="P56" s="117" t="str">
        <f t="shared" si="1"/>
        <v>2404</v>
      </c>
      <c r="Q56" s="117"/>
      <c r="R56" s="1348">
        <v>240403025</v>
      </c>
      <c r="S56" s="1354" t="s">
        <v>2423</v>
      </c>
      <c r="T56" s="1355" t="s">
        <v>2430</v>
      </c>
    </row>
    <row r="57" spans="1:20" ht="34.5" hidden="1" customHeight="1">
      <c r="A57" s="1348">
        <v>240403027</v>
      </c>
      <c r="B57" s="1339" t="str">
        <f t="shared" si="0"/>
        <v>2404</v>
      </c>
      <c r="C57" s="1349" t="s">
        <v>2249</v>
      </c>
      <c r="D57" s="1350">
        <v>1</v>
      </c>
      <c r="E57" s="293" t="s">
        <v>2431</v>
      </c>
      <c r="F57" s="1352" t="s">
        <v>2432</v>
      </c>
      <c r="G57" s="1356">
        <v>41820</v>
      </c>
      <c r="H57" s="1348" t="s">
        <v>2252</v>
      </c>
      <c r="I57" s="1348">
        <v>1357</v>
      </c>
      <c r="J57" s="1351">
        <v>39338</v>
      </c>
      <c r="K57" s="1352" t="s">
        <v>2253</v>
      </c>
      <c r="L57" s="1352"/>
      <c r="M57" s="1345"/>
      <c r="N57" s="1346"/>
      <c r="O57" s="1347"/>
      <c r="P57" s="117" t="str">
        <f t="shared" si="1"/>
        <v>2404</v>
      </c>
      <c r="Q57" s="117"/>
      <c r="R57" s="1348">
        <v>240403027</v>
      </c>
      <c r="S57" s="1354" t="s">
        <v>2269</v>
      </c>
      <c r="T57" s="1355" t="s">
        <v>2430</v>
      </c>
    </row>
    <row r="58" spans="1:20" ht="34.5" hidden="1" customHeight="1">
      <c r="A58" s="1348">
        <v>240403028</v>
      </c>
      <c r="B58" s="1339" t="str">
        <f t="shared" si="0"/>
        <v>2404</v>
      </c>
      <c r="C58" s="1349" t="s">
        <v>2249</v>
      </c>
      <c r="D58" s="1350">
        <v>1</v>
      </c>
      <c r="E58" s="293" t="s">
        <v>2433</v>
      </c>
      <c r="F58" s="1352" t="s">
        <v>2434</v>
      </c>
      <c r="G58" s="1356">
        <v>41273</v>
      </c>
      <c r="H58" s="1348" t="s">
        <v>2252</v>
      </c>
      <c r="I58" s="1348">
        <v>1357</v>
      </c>
      <c r="J58" s="1351">
        <v>39338</v>
      </c>
      <c r="K58" s="1352" t="s">
        <v>2253</v>
      </c>
      <c r="L58" s="1352"/>
      <c r="M58" s="1345"/>
      <c r="N58" s="1346"/>
      <c r="O58" s="1347"/>
      <c r="P58" s="117" t="str">
        <f t="shared" si="1"/>
        <v>2404</v>
      </c>
      <c r="Q58" s="117"/>
      <c r="R58" s="1348">
        <v>240403028</v>
      </c>
      <c r="S58" s="1354" t="s">
        <v>2269</v>
      </c>
      <c r="T58" s="1355" t="s">
        <v>2435</v>
      </c>
    </row>
    <row r="59" spans="1:20" ht="34.5" hidden="1" customHeight="1">
      <c r="A59" s="1348">
        <v>240403029</v>
      </c>
      <c r="B59" s="1339" t="str">
        <f t="shared" si="0"/>
        <v>2404</v>
      </c>
      <c r="C59" s="1349" t="s">
        <v>2249</v>
      </c>
      <c r="D59" s="1350">
        <v>1</v>
      </c>
      <c r="E59" s="293" t="s">
        <v>2436</v>
      </c>
      <c r="F59" s="1352" t="s">
        <v>2437</v>
      </c>
      <c r="G59" s="1356">
        <v>41273</v>
      </c>
      <c r="H59" s="1348" t="s">
        <v>2252</v>
      </c>
      <c r="I59" s="1348">
        <v>1357</v>
      </c>
      <c r="J59" s="1351">
        <v>39338</v>
      </c>
      <c r="K59" s="1352" t="s">
        <v>2253</v>
      </c>
      <c r="L59" s="1352"/>
      <c r="M59" s="1345"/>
      <c r="N59" s="1346"/>
      <c r="O59" s="1347"/>
      <c r="P59" s="117" t="str">
        <f t="shared" si="1"/>
        <v>2404</v>
      </c>
      <c r="Q59" s="117"/>
      <c r="R59" s="1348">
        <v>240403029</v>
      </c>
      <c r="S59" s="1354" t="s">
        <v>2273</v>
      </c>
      <c r="T59" s="1355" t="s">
        <v>2435</v>
      </c>
    </row>
    <row r="60" spans="1:20" ht="34.5" hidden="1" customHeight="1">
      <c r="A60" s="1348">
        <v>240403030</v>
      </c>
      <c r="B60" s="1339" t="str">
        <f t="shared" si="0"/>
        <v>2404</v>
      </c>
      <c r="C60" s="1349" t="s">
        <v>2249</v>
      </c>
      <c r="D60" s="1350">
        <v>1</v>
      </c>
      <c r="E60" s="293" t="s">
        <v>2438</v>
      </c>
      <c r="F60" s="1352" t="s">
        <v>2439</v>
      </c>
      <c r="G60" s="1356">
        <v>41273</v>
      </c>
      <c r="H60" s="1348" t="s">
        <v>2252</v>
      </c>
      <c r="I60" s="1348">
        <v>1357</v>
      </c>
      <c r="J60" s="1351">
        <v>39338</v>
      </c>
      <c r="K60" s="1352" t="s">
        <v>2253</v>
      </c>
      <c r="L60" s="1352"/>
      <c r="M60" s="1345"/>
      <c r="N60" s="1346"/>
      <c r="O60" s="1347"/>
      <c r="P60" s="117" t="str">
        <f t="shared" si="1"/>
        <v>2404</v>
      </c>
      <c r="Q60" s="117"/>
      <c r="R60" s="1348">
        <v>240403030</v>
      </c>
      <c r="S60" s="1354" t="s">
        <v>2273</v>
      </c>
      <c r="T60" s="1355" t="s">
        <v>2440</v>
      </c>
    </row>
    <row r="61" spans="1:20" ht="34.5" hidden="1" customHeight="1">
      <c r="A61" s="1348">
        <v>240403031</v>
      </c>
      <c r="B61" s="1339" t="str">
        <f t="shared" si="0"/>
        <v>2404</v>
      </c>
      <c r="C61" s="1349" t="s">
        <v>2249</v>
      </c>
      <c r="D61" s="1350">
        <v>2</v>
      </c>
      <c r="E61" s="293" t="s">
        <v>2441</v>
      </c>
      <c r="F61" s="1352" t="s">
        <v>2442</v>
      </c>
      <c r="G61" s="1356">
        <v>42899</v>
      </c>
      <c r="H61" s="1348" t="s">
        <v>2252</v>
      </c>
      <c r="I61" s="1348">
        <v>1461</v>
      </c>
      <c r="J61" s="1356">
        <v>41123</v>
      </c>
      <c r="K61" s="1352" t="s">
        <v>2253</v>
      </c>
      <c r="L61" s="1352"/>
      <c r="M61" s="1345"/>
      <c r="N61" s="1346"/>
      <c r="O61" s="1347"/>
      <c r="P61" s="117" t="str">
        <f t="shared" si="1"/>
        <v>2404</v>
      </c>
      <c r="Q61" s="117"/>
      <c r="R61" s="1348">
        <v>240403031</v>
      </c>
      <c r="S61" s="1354" t="s">
        <v>2273</v>
      </c>
      <c r="T61" s="1355" t="s">
        <v>2443</v>
      </c>
    </row>
    <row r="62" spans="1:20" ht="34.5" hidden="1" customHeight="1">
      <c r="A62" s="1348">
        <v>240403032</v>
      </c>
      <c r="B62" s="1339" t="str">
        <f t="shared" si="0"/>
        <v>2404</v>
      </c>
      <c r="C62" s="1349" t="s">
        <v>2249</v>
      </c>
      <c r="D62" s="1350">
        <v>1</v>
      </c>
      <c r="E62" s="293" t="s">
        <v>2444</v>
      </c>
      <c r="F62" s="1352" t="s">
        <v>2445</v>
      </c>
      <c r="G62" s="1356"/>
      <c r="H62" s="1348" t="s">
        <v>2252</v>
      </c>
      <c r="I62" s="1348">
        <v>1357</v>
      </c>
      <c r="J62" s="1356">
        <v>39338</v>
      </c>
      <c r="K62" s="1352" t="s">
        <v>2253</v>
      </c>
      <c r="L62" s="1352" t="s">
        <v>2446</v>
      </c>
      <c r="M62" s="1345"/>
      <c r="N62" s="1346"/>
      <c r="O62" s="1347"/>
      <c r="P62" s="117" t="str">
        <f t="shared" si="1"/>
        <v>2404</v>
      </c>
      <c r="Q62" s="117"/>
      <c r="R62" s="1348">
        <v>240403032</v>
      </c>
      <c r="S62" s="1354" t="s">
        <v>2447</v>
      </c>
      <c r="T62" s="1355" t="s">
        <v>2443</v>
      </c>
    </row>
    <row r="63" spans="1:20" ht="34.5" hidden="1" customHeight="1">
      <c r="A63" s="1348">
        <v>240403034</v>
      </c>
      <c r="B63" s="1339" t="str">
        <f t="shared" si="0"/>
        <v>2404</v>
      </c>
      <c r="C63" s="1349" t="s">
        <v>2249</v>
      </c>
      <c r="D63" s="1350">
        <v>2</v>
      </c>
      <c r="E63" s="293" t="s">
        <v>2448</v>
      </c>
      <c r="F63" s="1352" t="s">
        <v>2449</v>
      </c>
      <c r="G63" s="1356">
        <v>42734</v>
      </c>
      <c r="H63" s="1348" t="s">
        <v>2252</v>
      </c>
      <c r="I63" s="1348">
        <v>1423</v>
      </c>
      <c r="J63" s="1351">
        <v>40521</v>
      </c>
      <c r="K63" s="1352" t="s">
        <v>2253</v>
      </c>
      <c r="L63" s="1352"/>
      <c r="M63" s="1345"/>
      <c r="N63" s="1346"/>
      <c r="O63" s="1347"/>
      <c r="P63" s="117" t="str">
        <f t="shared" si="1"/>
        <v>2404</v>
      </c>
      <c r="Q63" s="117"/>
      <c r="R63" s="1348">
        <v>240403034</v>
      </c>
      <c r="S63" s="1354" t="s">
        <v>2450</v>
      </c>
      <c r="T63" s="1355" t="s">
        <v>2443</v>
      </c>
    </row>
    <row r="64" spans="1:20" ht="34.5" hidden="1" customHeight="1">
      <c r="A64" s="1348">
        <v>240403035</v>
      </c>
      <c r="B64" s="1339" t="str">
        <f t="shared" si="0"/>
        <v>2404</v>
      </c>
      <c r="C64" s="1349" t="s">
        <v>2249</v>
      </c>
      <c r="D64" s="1350">
        <v>1</v>
      </c>
      <c r="E64" s="293" t="s">
        <v>2451</v>
      </c>
      <c r="F64" s="1352" t="s">
        <v>2452</v>
      </c>
      <c r="G64" s="1356">
        <v>41324</v>
      </c>
      <c r="H64" s="1348" t="s">
        <v>2252</v>
      </c>
      <c r="I64" s="1348">
        <v>1357</v>
      </c>
      <c r="J64" s="1351">
        <v>39338</v>
      </c>
      <c r="K64" s="1352" t="s">
        <v>2253</v>
      </c>
      <c r="L64" s="1352" t="s">
        <v>2453</v>
      </c>
      <c r="M64" s="1345"/>
      <c r="N64" s="1346"/>
      <c r="O64" s="1347"/>
      <c r="P64" s="117" t="str">
        <f t="shared" si="1"/>
        <v>2404</v>
      </c>
      <c r="Q64" s="117"/>
      <c r="R64" s="1348">
        <v>240403035</v>
      </c>
      <c r="S64" s="1354" t="s">
        <v>2450</v>
      </c>
      <c r="T64" s="1355" t="s">
        <v>2454</v>
      </c>
    </row>
    <row r="65" spans="1:20" ht="45" hidden="1" customHeight="1">
      <c r="A65" s="1348">
        <v>240403036</v>
      </c>
      <c r="B65" s="1339" t="str">
        <f t="shared" si="0"/>
        <v>2404</v>
      </c>
      <c r="C65" s="1349" t="s">
        <v>2249</v>
      </c>
      <c r="D65" s="1350">
        <v>1</v>
      </c>
      <c r="E65" s="293" t="s">
        <v>2455</v>
      </c>
      <c r="F65" s="1352" t="s">
        <v>2456</v>
      </c>
      <c r="G65" s="1356">
        <v>41324</v>
      </c>
      <c r="H65" s="1348" t="s">
        <v>2252</v>
      </c>
      <c r="I65" s="1348">
        <v>1357</v>
      </c>
      <c r="J65" s="1351">
        <v>39338</v>
      </c>
      <c r="K65" s="1352" t="s">
        <v>2253</v>
      </c>
      <c r="L65" s="1352"/>
      <c r="M65" s="1345"/>
      <c r="N65" s="1346"/>
      <c r="O65" s="1347"/>
      <c r="P65" s="117" t="str">
        <f t="shared" si="1"/>
        <v>2404</v>
      </c>
      <c r="Q65" s="117"/>
      <c r="R65" s="1348">
        <v>240403036</v>
      </c>
      <c r="S65" s="1354" t="s">
        <v>2457</v>
      </c>
      <c r="T65" s="1355" t="s">
        <v>2454</v>
      </c>
    </row>
    <row r="66" spans="1:20" ht="34.5" hidden="1" customHeight="1">
      <c r="A66" s="1348">
        <v>240403037</v>
      </c>
      <c r="B66" s="1339" t="str">
        <f t="shared" si="0"/>
        <v>2404</v>
      </c>
      <c r="C66" s="1349" t="s">
        <v>2249</v>
      </c>
      <c r="D66" s="1350">
        <v>2</v>
      </c>
      <c r="E66" s="293" t="s">
        <v>2458</v>
      </c>
      <c r="F66" s="1352" t="s">
        <v>2459</v>
      </c>
      <c r="G66" s="1351">
        <v>44168</v>
      </c>
      <c r="H66" s="1348" t="s">
        <v>2252</v>
      </c>
      <c r="I66" s="1348">
        <v>1482</v>
      </c>
      <c r="J66" s="1351">
        <v>41470</v>
      </c>
      <c r="K66" s="1352" t="s">
        <v>2253</v>
      </c>
      <c r="L66" s="1352"/>
      <c r="M66" s="1345"/>
      <c r="N66" s="1346"/>
      <c r="O66" s="1347"/>
      <c r="P66" s="117" t="str">
        <f t="shared" si="1"/>
        <v>2404</v>
      </c>
      <c r="Q66" s="117"/>
      <c r="R66" s="1348">
        <v>240403037</v>
      </c>
      <c r="S66" s="1354" t="s">
        <v>2457</v>
      </c>
      <c r="T66" s="1355" t="s">
        <v>2460</v>
      </c>
    </row>
    <row r="67" spans="1:20" ht="16.5" hidden="1" customHeight="1">
      <c r="A67" s="1348">
        <v>240403038</v>
      </c>
      <c r="B67" s="1339" t="str">
        <f t="shared" si="0"/>
        <v>2404</v>
      </c>
      <c r="C67" s="1349" t="s">
        <v>2249</v>
      </c>
      <c r="D67" s="1350">
        <v>1</v>
      </c>
      <c r="E67" s="293" t="s">
        <v>2461</v>
      </c>
      <c r="F67" s="1352" t="s">
        <v>2462</v>
      </c>
      <c r="G67" s="1356">
        <v>41324</v>
      </c>
      <c r="H67" s="1348" t="s">
        <v>2252</v>
      </c>
      <c r="I67" s="1348">
        <v>1357</v>
      </c>
      <c r="J67" s="1351">
        <v>39338</v>
      </c>
      <c r="K67" s="1352" t="s">
        <v>2253</v>
      </c>
      <c r="L67" s="1353"/>
      <c r="M67" s="1345"/>
      <c r="N67" s="1346"/>
      <c r="O67" s="1347"/>
      <c r="P67" s="117" t="str">
        <f t="shared" si="1"/>
        <v>2404</v>
      </c>
      <c r="Q67" s="117"/>
      <c r="R67" s="1348">
        <v>240403038</v>
      </c>
      <c r="S67" s="1354" t="s">
        <v>2463</v>
      </c>
      <c r="T67" s="1355" t="s">
        <v>2460</v>
      </c>
    </row>
    <row r="68" spans="1:20" ht="75" hidden="1" customHeight="1">
      <c r="A68" s="1348">
        <v>240403039</v>
      </c>
      <c r="B68" s="1339" t="str">
        <f t="shared" si="0"/>
        <v>2404</v>
      </c>
      <c r="C68" s="1349" t="s">
        <v>2249</v>
      </c>
      <c r="D68" s="1350">
        <v>2</v>
      </c>
      <c r="E68" s="293" t="s">
        <v>2464</v>
      </c>
      <c r="F68" s="1352" t="s">
        <v>2465</v>
      </c>
      <c r="G68" s="1356">
        <v>44168</v>
      </c>
      <c r="H68" s="1348" t="s">
        <v>2252</v>
      </c>
      <c r="I68" s="1348">
        <v>1482</v>
      </c>
      <c r="J68" s="1356">
        <v>41470</v>
      </c>
      <c r="K68" s="1352" t="s">
        <v>2253</v>
      </c>
      <c r="L68" s="1353"/>
      <c r="M68" s="1345"/>
      <c r="N68" s="1346"/>
      <c r="O68" s="1347"/>
      <c r="P68" s="117" t="str">
        <f t="shared" si="1"/>
        <v>2404</v>
      </c>
      <c r="Q68" s="117"/>
      <c r="R68" s="1348">
        <v>240403039</v>
      </c>
      <c r="S68" s="1354" t="s">
        <v>2463</v>
      </c>
      <c r="T68" s="1355" t="s">
        <v>2466</v>
      </c>
    </row>
    <row r="69" spans="1:20" ht="34.5" hidden="1" customHeight="1">
      <c r="A69" s="1348">
        <v>240403040</v>
      </c>
      <c r="B69" s="1339" t="str">
        <f t="shared" si="0"/>
        <v>2404</v>
      </c>
      <c r="C69" s="1349" t="s">
        <v>2249</v>
      </c>
      <c r="D69" s="1350">
        <v>1</v>
      </c>
      <c r="E69" s="293" t="s">
        <v>2467</v>
      </c>
      <c r="F69" s="1352" t="s">
        <v>2468</v>
      </c>
      <c r="G69" s="1356">
        <v>41324</v>
      </c>
      <c r="H69" s="1348" t="s">
        <v>2252</v>
      </c>
      <c r="I69" s="1348">
        <v>1357</v>
      </c>
      <c r="J69" s="1356">
        <v>39338</v>
      </c>
      <c r="K69" s="1352" t="s">
        <v>2253</v>
      </c>
      <c r="L69" s="1353"/>
      <c r="M69" s="1345"/>
      <c r="N69" s="1346"/>
      <c r="O69" s="1347"/>
      <c r="P69" s="117" t="str">
        <f t="shared" si="1"/>
        <v>2404</v>
      </c>
      <c r="Q69" s="117"/>
      <c r="R69" s="1348">
        <v>240403040</v>
      </c>
      <c r="S69" s="1354" t="s">
        <v>2447</v>
      </c>
      <c r="T69" s="1355" t="s">
        <v>2466</v>
      </c>
    </row>
    <row r="70" spans="1:20" ht="47.25" hidden="1" customHeight="1">
      <c r="A70" s="1348">
        <v>240403042</v>
      </c>
      <c r="B70" s="1339" t="str">
        <f t="shared" si="0"/>
        <v>2404</v>
      </c>
      <c r="C70" s="1349" t="s">
        <v>2249</v>
      </c>
      <c r="D70" s="1350">
        <v>1</v>
      </c>
      <c r="E70" s="293" t="s">
        <v>2469</v>
      </c>
      <c r="F70" s="1352" t="s">
        <v>2470</v>
      </c>
      <c r="G70" s="1356">
        <v>41639</v>
      </c>
      <c r="H70" s="1348" t="s">
        <v>2252</v>
      </c>
      <c r="I70" s="1348">
        <v>1357</v>
      </c>
      <c r="J70" s="1351">
        <v>39338</v>
      </c>
      <c r="K70" s="1352" t="s">
        <v>2253</v>
      </c>
      <c r="L70" s="1352" t="s">
        <v>2471</v>
      </c>
      <c r="M70" s="1345"/>
      <c r="N70" s="1346"/>
      <c r="O70" s="1347"/>
      <c r="P70" s="117" t="str">
        <f t="shared" si="1"/>
        <v>2404</v>
      </c>
      <c r="Q70" s="117"/>
      <c r="R70" s="1348">
        <v>240403042</v>
      </c>
      <c r="S70" s="1354" t="s">
        <v>2447</v>
      </c>
      <c r="T70" s="1355" t="s">
        <v>2472</v>
      </c>
    </row>
    <row r="71" spans="1:20" ht="34.5" hidden="1" customHeight="1">
      <c r="A71" s="1348">
        <v>240403043</v>
      </c>
      <c r="B71" s="1339" t="str">
        <f t="shared" si="0"/>
        <v>2404</v>
      </c>
      <c r="C71" s="1349" t="s">
        <v>2249</v>
      </c>
      <c r="D71" s="1350">
        <v>2</v>
      </c>
      <c r="E71" s="293" t="s">
        <v>2473</v>
      </c>
      <c r="F71" s="1352" t="s">
        <v>2474</v>
      </c>
      <c r="G71" s="1356">
        <v>43830</v>
      </c>
      <c r="H71" s="1348" t="s">
        <v>2252</v>
      </c>
      <c r="I71" s="1348">
        <v>1497</v>
      </c>
      <c r="J71" s="1351">
        <v>41774</v>
      </c>
      <c r="K71" s="1352" t="s">
        <v>2253</v>
      </c>
      <c r="L71" s="1353"/>
      <c r="M71" s="1345"/>
      <c r="N71" s="1346"/>
      <c r="O71" s="1347"/>
      <c r="P71" s="117" t="str">
        <f t="shared" si="1"/>
        <v>2404</v>
      </c>
      <c r="Q71" s="117"/>
      <c r="R71" s="1348">
        <v>240403043</v>
      </c>
      <c r="S71" s="1354" t="s">
        <v>2475</v>
      </c>
      <c r="T71" s="1355" t="s">
        <v>2472</v>
      </c>
    </row>
    <row r="72" spans="1:20" ht="34.5" hidden="1" customHeight="1">
      <c r="A72" s="1348">
        <v>240403045</v>
      </c>
      <c r="B72" s="1339" t="str">
        <f t="shared" si="0"/>
        <v>2404</v>
      </c>
      <c r="C72" s="1349" t="s">
        <v>2249</v>
      </c>
      <c r="D72" s="1350">
        <v>1</v>
      </c>
      <c r="E72" s="293" t="s">
        <v>2476</v>
      </c>
      <c r="F72" s="1352" t="s">
        <v>2477</v>
      </c>
      <c r="G72" s="1351">
        <v>41639</v>
      </c>
      <c r="H72" s="1348" t="s">
        <v>2252</v>
      </c>
      <c r="I72" s="1348">
        <v>1357</v>
      </c>
      <c r="J72" s="1351">
        <v>39338</v>
      </c>
      <c r="K72" s="1352" t="s">
        <v>2253</v>
      </c>
      <c r="L72" s="1352" t="s">
        <v>2478</v>
      </c>
      <c r="M72" s="1345"/>
      <c r="N72" s="1346"/>
      <c r="O72" s="1347"/>
      <c r="P72" s="117" t="str">
        <f t="shared" si="1"/>
        <v>2404</v>
      </c>
      <c r="Q72" s="117"/>
      <c r="R72" s="1348">
        <v>240403045</v>
      </c>
      <c r="S72" s="1354" t="s">
        <v>2475</v>
      </c>
      <c r="T72" s="1355" t="s">
        <v>2479</v>
      </c>
    </row>
    <row r="73" spans="1:20" ht="34.5" hidden="1" customHeight="1">
      <c r="A73" s="1348">
        <v>240403046</v>
      </c>
      <c r="B73" s="1339" t="str">
        <f t="shared" si="0"/>
        <v>2404</v>
      </c>
      <c r="C73" s="1349" t="s">
        <v>2249</v>
      </c>
      <c r="D73" s="1350">
        <v>2</v>
      </c>
      <c r="E73" s="293" t="s">
        <v>2480</v>
      </c>
      <c r="F73" s="1352" t="s">
        <v>2481</v>
      </c>
      <c r="G73" s="1351">
        <v>43830</v>
      </c>
      <c r="H73" s="1348" t="s">
        <v>2252</v>
      </c>
      <c r="I73" s="1348">
        <v>1489</v>
      </c>
      <c r="J73" s="1351">
        <v>41593</v>
      </c>
      <c r="K73" s="1352" t="s">
        <v>2253</v>
      </c>
      <c r="L73" s="1353"/>
      <c r="M73" s="1345"/>
      <c r="N73" s="1346"/>
      <c r="O73" s="1347"/>
      <c r="P73" s="117" t="str">
        <f t="shared" si="1"/>
        <v>2404</v>
      </c>
      <c r="Q73" s="117"/>
      <c r="R73" s="1348">
        <v>240403046</v>
      </c>
      <c r="S73" s="1354" t="s">
        <v>2482</v>
      </c>
      <c r="T73" s="1355" t="s">
        <v>2479</v>
      </c>
    </row>
    <row r="74" spans="1:20" ht="50.25" hidden="1" customHeight="1">
      <c r="A74" s="1348">
        <v>240403047</v>
      </c>
      <c r="B74" s="1339" t="str">
        <f t="shared" si="0"/>
        <v>2404</v>
      </c>
      <c r="C74" s="1349" t="s">
        <v>2249</v>
      </c>
      <c r="D74" s="1350">
        <v>1</v>
      </c>
      <c r="E74" s="293" t="s">
        <v>2483</v>
      </c>
      <c r="F74" s="1352" t="s">
        <v>2484</v>
      </c>
      <c r="G74" s="1351"/>
      <c r="H74" s="1348" t="s">
        <v>2252</v>
      </c>
      <c r="I74" s="1348">
        <v>1357</v>
      </c>
      <c r="J74" s="1351">
        <v>39338</v>
      </c>
      <c r="K74" s="1352" t="s">
        <v>2253</v>
      </c>
      <c r="L74" s="1352" t="s">
        <v>2485</v>
      </c>
      <c r="M74" s="1345"/>
      <c r="N74" s="1346"/>
      <c r="O74" s="1347"/>
      <c r="P74" s="117" t="str">
        <f t="shared" si="1"/>
        <v>2404</v>
      </c>
      <c r="Q74" s="117"/>
      <c r="R74" s="1348">
        <v>240403047</v>
      </c>
      <c r="S74" s="1354" t="s">
        <v>2482</v>
      </c>
      <c r="T74" s="1355" t="s">
        <v>2486</v>
      </c>
    </row>
    <row r="75" spans="1:20" ht="35.25" hidden="1" customHeight="1">
      <c r="A75" s="1348">
        <v>240403048</v>
      </c>
      <c r="B75" s="1339" t="str">
        <f t="shared" si="0"/>
        <v>2404</v>
      </c>
      <c r="C75" s="1349" t="s">
        <v>2249</v>
      </c>
      <c r="D75" s="1350">
        <v>2</v>
      </c>
      <c r="E75" s="293" t="s">
        <v>2487</v>
      </c>
      <c r="F75" s="1352" t="s">
        <v>2488</v>
      </c>
      <c r="G75" s="1351">
        <v>42734</v>
      </c>
      <c r="H75" s="1348" t="s">
        <v>2252</v>
      </c>
      <c r="I75" s="1348">
        <v>1423</v>
      </c>
      <c r="J75" s="1356">
        <v>40521</v>
      </c>
      <c r="K75" s="1352" t="s">
        <v>2253</v>
      </c>
      <c r="L75" s="1353"/>
      <c r="M75" s="1345"/>
      <c r="N75" s="1346"/>
      <c r="O75" s="1347"/>
      <c r="P75" s="117" t="str">
        <f t="shared" si="1"/>
        <v>2404</v>
      </c>
      <c r="Q75" s="117"/>
      <c r="R75" s="1348">
        <v>240403048</v>
      </c>
      <c r="S75" s="1354" t="s">
        <v>2371</v>
      </c>
      <c r="T75" s="1355" t="s">
        <v>2486</v>
      </c>
    </row>
    <row r="76" spans="1:20" ht="34.5" hidden="1" customHeight="1">
      <c r="A76" s="1348">
        <v>240403049</v>
      </c>
      <c r="B76" s="1339" t="str">
        <f t="shared" si="0"/>
        <v>2404</v>
      </c>
      <c r="C76" s="1349" t="s">
        <v>2249</v>
      </c>
      <c r="D76" s="1350">
        <v>1</v>
      </c>
      <c r="E76" s="293" t="s">
        <v>2489</v>
      </c>
      <c r="F76" s="1352" t="s">
        <v>2490</v>
      </c>
      <c r="G76" s="1351">
        <v>40887</v>
      </c>
      <c r="H76" s="1348" t="s">
        <v>2252</v>
      </c>
      <c r="I76" s="1348">
        <v>1416</v>
      </c>
      <c r="J76" s="1351">
        <v>40325</v>
      </c>
      <c r="K76" s="1352" t="s">
        <v>2253</v>
      </c>
      <c r="L76" s="1353"/>
      <c r="M76" s="1345"/>
      <c r="N76" s="1346"/>
      <c r="O76" s="1347"/>
      <c r="P76" s="117" t="str">
        <f t="shared" si="1"/>
        <v>2404</v>
      </c>
      <c r="Q76" s="117"/>
      <c r="R76" s="1348">
        <v>240403049</v>
      </c>
      <c r="S76" s="1354" t="s">
        <v>2371</v>
      </c>
      <c r="T76" s="1355" t="s">
        <v>2491</v>
      </c>
    </row>
    <row r="77" spans="1:20" ht="42" hidden="1" customHeight="1">
      <c r="A77" s="1348">
        <v>240403050</v>
      </c>
      <c r="B77" s="1339" t="str">
        <f t="shared" si="0"/>
        <v>2404</v>
      </c>
      <c r="C77" s="1349" t="s">
        <v>2249</v>
      </c>
      <c r="D77" s="1350">
        <v>2</v>
      </c>
      <c r="E77" s="293" t="s">
        <v>2492</v>
      </c>
      <c r="F77" s="1352" t="s">
        <v>2493</v>
      </c>
      <c r="G77" s="1351">
        <v>44168</v>
      </c>
      <c r="H77" s="1348" t="s">
        <v>2252</v>
      </c>
      <c r="I77" s="1348">
        <v>1423</v>
      </c>
      <c r="J77" s="1356">
        <v>40521</v>
      </c>
      <c r="K77" s="1352" t="s">
        <v>2253</v>
      </c>
      <c r="L77" s="1353"/>
      <c r="M77" s="1345"/>
      <c r="N77" s="1346"/>
      <c r="O77" s="1347"/>
      <c r="P77" s="117" t="str">
        <f t="shared" si="1"/>
        <v>2404</v>
      </c>
      <c r="Q77" s="117"/>
      <c r="R77" s="1348">
        <v>240403050</v>
      </c>
      <c r="S77" s="1354" t="s">
        <v>2494</v>
      </c>
      <c r="T77" s="1355" t="s">
        <v>2491</v>
      </c>
    </row>
    <row r="78" spans="1:20" ht="44.25" hidden="1" customHeight="1">
      <c r="A78" s="1348">
        <v>240403051</v>
      </c>
      <c r="B78" s="1339" t="str">
        <f t="shared" si="0"/>
        <v>2404</v>
      </c>
      <c r="C78" s="1349" t="s">
        <v>2249</v>
      </c>
      <c r="D78" s="1350">
        <v>1</v>
      </c>
      <c r="E78" s="293" t="s">
        <v>2495</v>
      </c>
      <c r="F78" s="1352" t="s">
        <v>2496</v>
      </c>
      <c r="G78" s="1351">
        <v>40887</v>
      </c>
      <c r="H78" s="1348" t="s">
        <v>2252</v>
      </c>
      <c r="I78" s="1348">
        <v>1416</v>
      </c>
      <c r="J78" s="1356">
        <v>40325</v>
      </c>
      <c r="K78" s="1352" t="s">
        <v>2253</v>
      </c>
      <c r="L78" s="1353"/>
      <c r="M78" s="1345"/>
      <c r="N78" s="1346"/>
      <c r="O78" s="1347"/>
      <c r="P78" s="117" t="str">
        <f t="shared" si="1"/>
        <v>2404</v>
      </c>
      <c r="Q78" s="117"/>
      <c r="R78" s="1348">
        <v>240403051</v>
      </c>
      <c r="S78" s="1354" t="s">
        <v>2350</v>
      </c>
      <c r="T78" s="1355" t="s">
        <v>2491</v>
      </c>
    </row>
    <row r="79" spans="1:20" ht="34.5" hidden="1" customHeight="1">
      <c r="A79" s="1348">
        <v>240403052</v>
      </c>
      <c r="B79" s="1339" t="str">
        <f t="shared" si="0"/>
        <v>2404</v>
      </c>
      <c r="C79" s="1349" t="s">
        <v>2249</v>
      </c>
      <c r="D79" s="1350">
        <v>2</v>
      </c>
      <c r="E79" s="293" t="s">
        <v>2497</v>
      </c>
      <c r="F79" s="1352" t="s">
        <v>2498</v>
      </c>
      <c r="G79" s="1351">
        <v>44168</v>
      </c>
      <c r="H79" s="1348" t="s">
        <v>2252</v>
      </c>
      <c r="I79" s="1348">
        <v>1423</v>
      </c>
      <c r="J79" s="1356">
        <v>40521</v>
      </c>
      <c r="K79" s="1352" t="s">
        <v>2253</v>
      </c>
      <c r="L79" s="1353"/>
      <c r="M79" s="1345"/>
      <c r="N79" s="1346"/>
      <c r="O79" s="1347"/>
      <c r="P79" s="117" t="str">
        <f t="shared" si="1"/>
        <v>2404</v>
      </c>
      <c r="Q79" s="117"/>
      <c r="R79" s="1348">
        <v>240403052</v>
      </c>
      <c r="S79" s="1354" t="s">
        <v>2350</v>
      </c>
      <c r="T79" s="1355" t="s">
        <v>2499</v>
      </c>
    </row>
    <row r="80" spans="1:20" ht="34.5" hidden="1" customHeight="1">
      <c r="A80" s="1348">
        <v>240403053</v>
      </c>
      <c r="B80" s="1339" t="str">
        <f t="shared" si="0"/>
        <v>2404</v>
      </c>
      <c r="C80" s="1349" t="s">
        <v>2249</v>
      </c>
      <c r="D80" s="1350">
        <v>1</v>
      </c>
      <c r="E80" s="293" t="s">
        <v>2500</v>
      </c>
      <c r="F80" s="1352" t="s">
        <v>2501</v>
      </c>
      <c r="G80" s="1351">
        <v>43132</v>
      </c>
      <c r="H80" s="1348" t="s">
        <v>2252</v>
      </c>
      <c r="I80" s="1348">
        <v>1423</v>
      </c>
      <c r="J80" s="1351">
        <v>40521</v>
      </c>
      <c r="K80" s="1352" t="s">
        <v>2253</v>
      </c>
      <c r="L80" s="1353"/>
      <c r="M80" s="1345"/>
      <c r="N80" s="1346"/>
      <c r="O80" s="1347"/>
      <c r="P80" s="117" t="str">
        <f t="shared" si="1"/>
        <v>2404</v>
      </c>
      <c r="Q80" s="117"/>
      <c r="R80" s="1348">
        <v>240403053</v>
      </c>
      <c r="S80" s="1354" t="s">
        <v>2350</v>
      </c>
      <c r="T80" s="1355" t="s">
        <v>2502</v>
      </c>
    </row>
    <row r="81" spans="1:20" ht="34.5" hidden="1" customHeight="1">
      <c r="A81" s="1348">
        <v>240403055</v>
      </c>
      <c r="B81" s="1339" t="str">
        <f t="shared" si="0"/>
        <v>2404</v>
      </c>
      <c r="C81" s="1349" t="s">
        <v>2249</v>
      </c>
      <c r="D81" s="1350">
        <v>1</v>
      </c>
      <c r="E81" s="293" t="s">
        <v>2503</v>
      </c>
      <c r="F81" s="1352" t="s">
        <v>2504</v>
      </c>
      <c r="G81" s="1351">
        <v>43132</v>
      </c>
      <c r="H81" s="1348" t="s">
        <v>2252</v>
      </c>
      <c r="I81" s="1348">
        <v>1423</v>
      </c>
      <c r="J81" s="1351">
        <v>40521</v>
      </c>
      <c r="K81" s="1352" t="s">
        <v>2253</v>
      </c>
      <c r="L81" s="1353"/>
      <c r="M81" s="1345"/>
      <c r="N81" s="1346"/>
      <c r="O81" s="1347"/>
      <c r="P81" s="117" t="str">
        <f t="shared" si="1"/>
        <v>2404</v>
      </c>
      <c r="Q81" s="117"/>
      <c r="R81" s="1348">
        <v>240403055</v>
      </c>
      <c r="S81" s="1354" t="s">
        <v>2296</v>
      </c>
      <c r="T81" s="1355" t="s">
        <v>2502</v>
      </c>
    </row>
    <row r="82" spans="1:20" ht="34.5" hidden="1" customHeight="1">
      <c r="A82" s="1348">
        <v>220901001</v>
      </c>
      <c r="B82" s="1339" t="str">
        <f t="shared" si="0"/>
        <v>2209</v>
      </c>
      <c r="C82" s="1349" t="s">
        <v>2249</v>
      </c>
      <c r="D82" s="1350">
        <v>1</v>
      </c>
      <c r="E82" s="293" t="s">
        <v>2505</v>
      </c>
      <c r="F82" s="1352" t="s">
        <v>2506</v>
      </c>
      <c r="G82" s="1351">
        <v>43208</v>
      </c>
      <c r="H82" s="1348" t="s">
        <v>2252</v>
      </c>
      <c r="I82" s="1348">
        <v>1461</v>
      </c>
      <c r="J82" s="1351">
        <v>41123</v>
      </c>
      <c r="K82" s="1352" t="s">
        <v>2253</v>
      </c>
      <c r="L82" s="1352" t="s">
        <v>2507</v>
      </c>
      <c r="M82" s="1345"/>
      <c r="N82" s="1346"/>
      <c r="O82" s="1347"/>
      <c r="P82" s="117" t="str">
        <f t="shared" si="1"/>
        <v>2209</v>
      </c>
      <c r="Q82" s="117"/>
      <c r="R82" s="1348">
        <v>220901001</v>
      </c>
      <c r="S82" s="1354" t="s">
        <v>2508</v>
      </c>
      <c r="T82" s="1355" t="s">
        <v>2502</v>
      </c>
    </row>
    <row r="83" spans="1:20" ht="34.5" hidden="1" customHeight="1">
      <c r="A83" s="1348">
        <v>220901001</v>
      </c>
      <c r="B83" s="1339" t="str">
        <f t="shared" si="0"/>
        <v>2209</v>
      </c>
      <c r="C83" s="1349" t="s">
        <v>2249</v>
      </c>
      <c r="D83" s="1350">
        <v>1</v>
      </c>
      <c r="E83" s="293" t="s">
        <v>2509</v>
      </c>
      <c r="F83" s="1352" t="s">
        <v>2510</v>
      </c>
      <c r="G83" s="1351">
        <v>43261</v>
      </c>
      <c r="H83" s="1348" t="s">
        <v>2252</v>
      </c>
      <c r="I83" s="1348">
        <v>1461</v>
      </c>
      <c r="J83" s="1351">
        <v>41123</v>
      </c>
      <c r="K83" s="1352" t="s">
        <v>2253</v>
      </c>
      <c r="L83" s="1352" t="s">
        <v>2511</v>
      </c>
      <c r="M83" s="1345"/>
      <c r="N83" s="1346"/>
      <c r="O83" s="1347"/>
      <c r="P83" s="117" t="str">
        <f t="shared" si="1"/>
        <v>2209</v>
      </c>
      <c r="Q83" s="117"/>
      <c r="R83" s="1348">
        <v>220901001</v>
      </c>
      <c r="S83" s="1354" t="s">
        <v>2512</v>
      </c>
      <c r="T83" s="1355" t="s">
        <v>2502</v>
      </c>
    </row>
    <row r="84" spans="1:20" ht="34.5" hidden="1" customHeight="1">
      <c r="A84" s="1348">
        <v>220901002</v>
      </c>
      <c r="B84" s="1339" t="str">
        <f t="shared" si="0"/>
        <v>2209</v>
      </c>
      <c r="C84" s="1349" t="s">
        <v>2249</v>
      </c>
      <c r="D84" s="1350">
        <v>1</v>
      </c>
      <c r="E84" s="293" t="s">
        <v>2513</v>
      </c>
      <c r="F84" s="1352" t="s">
        <v>2514</v>
      </c>
      <c r="G84" s="1351">
        <v>43099</v>
      </c>
      <c r="H84" s="1348" t="s">
        <v>2252</v>
      </c>
      <c r="I84" s="1348">
        <v>1461</v>
      </c>
      <c r="J84" s="1351">
        <v>41123</v>
      </c>
      <c r="K84" s="1352" t="s">
        <v>2253</v>
      </c>
      <c r="L84" s="1352" t="s">
        <v>2515</v>
      </c>
      <c r="M84" s="1345"/>
      <c r="N84" s="1346"/>
      <c r="O84" s="1347"/>
      <c r="P84" s="117" t="str">
        <f t="shared" si="1"/>
        <v>2209</v>
      </c>
      <c r="Q84" s="117"/>
      <c r="R84" s="1348">
        <v>220901002</v>
      </c>
      <c r="S84" s="1354" t="s">
        <v>2512</v>
      </c>
      <c r="T84" s="1355" t="s">
        <v>2516</v>
      </c>
    </row>
    <row r="85" spans="1:20" ht="34.5" hidden="1" customHeight="1">
      <c r="A85" s="1348">
        <v>220901002</v>
      </c>
      <c r="B85" s="1339" t="str">
        <f t="shared" si="0"/>
        <v>2209</v>
      </c>
      <c r="C85" s="1349" t="s">
        <v>2249</v>
      </c>
      <c r="D85" s="1350">
        <v>1</v>
      </c>
      <c r="E85" s="293" t="s">
        <v>2517</v>
      </c>
      <c r="F85" s="1352" t="s">
        <v>2518</v>
      </c>
      <c r="G85" s="1351">
        <v>43208</v>
      </c>
      <c r="H85" s="1348" t="s">
        <v>2252</v>
      </c>
      <c r="I85" s="1348">
        <v>1461</v>
      </c>
      <c r="J85" s="1351">
        <v>41123</v>
      </c>
      <c r="K85" s="1352" t="s">
        <v>2253</v>
      </c>
      <c r="L85" s="1352" t="s">
        <v>2507</v>
      </c>
      <c r="M85" s="1345"/>
      <c r="N85" s="1346"/>
      <c r="O85" s="1347"/>
      <c r="P85" s="117" t="str">
        <f t="shared" si="1"/>
        <v>2209</v>
      </c>
      <c r="Q85" s="117"/>
      <c r="R85" s="1348">
        <v>220901002</v>
      </c>
      <c r="S85" s="1354" t="s">
        <v>2512</v>
      </c>
      <c r="T85" s="1355" t="s">
        <v>2519</v>
      </c>
    </row>
    <row r="86" spans="1:20" ht="34.5" hidden="1" customHeight="1">
      <c r="A86" s="1348">
        <v>220901003</v>
      </c>
      <c r="B86" s="1339" t="str">
        <f t="shared" si="0"/>
        <v>2209</v>
      </c>
      <c r="C86" s="1349" t="s">
        <v>2249</v>
      </c>
      <c r="D86" s="1350">
        <v>1</v>
      </c>
      <c r="E86" s="293" t="s">
        <v>2520</v>
      </c>
      <c r="F86" s="1352" t="s">
        <v>2521</v>
      </c>
      <c r="G86" s="1351">
        <v>44168</v>
      </c>
      <c r="H86" s="1348" t="s">
        <v>2252</v>
      </c>
      <c r="I86" s="1348">
        <v>1461</v>
      </c>
      <c r="J86" s="1351">
        <v>41123</v>
      </c>
      <c r="K86" s="1352" t="s">
        <v>2253</v>
      </c>
      <c r="L86" s="1353"/>
      <c r="M86" s="1345"/>
      <c r="N86" s="1346"/>
      <c r="O86" s="1347"/>
      <c r="P86" s="117" t="str">
        <f t="shared" si="1"/>
        <v>2209</v>
      </c>
      <c r="Q86" s="117"/>
      <c r="R86" s="1348">
        <v>220901003</v>
      </c>
      <c r="S86" s="1354" t="s">
        <v>2512</v>
      </c>
      <c r="T86" s="1355" t="s">
        <v>2522</v>
      </c>
    </row>
    <row r="87" spans="1:20" ht="34.5" hidden="1" customHeight="1">
      <c r="A87" s="1348">
        <v>220901003</v>
      </c>
      <c r="B87" s="1339" t="str">
        <f t="shared" si="0"/>
        <v>2209</v>
      </c>
      <c r="C87" s="1349" t="s">
        <v>2249</v>
      </c>
      <c r="D87" s="1350">
        <v>1</v>
      </c>
      <c r="E87" s="293" t="s">
        <v>2523</v>
      </c>
      <c r="F87" s="1352" t="s">
        <v>2524</v>
      </c>
      <c r="G87" s="1356">
        <v>43829</v>
      </c>
      <c r="H87" s="1348" t="s">
        <v>2252</v>
      </c>
      <c r="I87" s="1348">
        <v>1461</v>
      </c>
      <c r="J87" s="1351">
        <v>41123</v>
      </c>
      <c r="K87" s="1352" t="s">
        <v>2253</v>
      </c>
      <c r="L87" s="1353"/>
      <c r="M87" s="1345"/>
      <c r="N87" s="1346"/>
      <c r="O87" s="1347"/>
      <c r="P87" s="117" t="str">
        <f t="shared" si="1"/>
        <v>2209</v>
      </c>
      <c r="Q87" s="117"/>
      <c r="R87" s="1348">
        <v>220901003</v>
      </c>
      <c r="S87" s="1354" t="s">
        <v>2410</v>
      </c>
      <c r="T87" s="1355" t="s">
        <v>2522</v>
      </c>
    </row>
    <row r="88" spans="1:20" ht="34.5" hidden="1" customHeight="1">
      <c r="A88" s="1348">
        <v>220901004</v>
      </c>
      <c r="B88" s="1339" t="str">
        <f t="shared" si="0"/>
        <v>2209</v>
      </c>
      <c r="C88" s="1349" t="s">
        <v>2249</v>
      </c>
      <c r="D88" s="1350">
        <v>2</v>
      </c>
      <c r="E88" s="293" t="s">
        <v>2525</v>
      </c>
      <c r="F88" s="1352" t="s">
        <v>2526</v>
      </c>
      <c r="G88" s="1351">
        <v>44308</v>
      </c>
      <c r="H88" s="1348" t="s">
        <v>2252</v>
      </c>
      <c r="I88" s="1348">
        <v>1482</v>
      </c>
      <c r="J88" s="1351">
        <v>41470</v>
      </c>
      <c r="K88" s="1352" t="s">
        <v>2253</v>
      </c>
      <c r="L88" s="1353"/>
      <c r="M88" s="1345"/>
      <c r="N88" s="1346"/>
      <c r="O88" s="1347"/>
      <c r="P88" s="117" t="str">
        <f t="shared" si="1"/>
        <v>2209</v>
      </c>
      <c r="Q88" s="117"/>
      <c r="R88" s="1348">
        <v>220901004</v>
      </c>
      <c r="S88" s="1354" t="s">
        <v>2333</v>
      </c>
      <c r="T88" s="1355" t="s">
        <v>2522</v>
      </c>
    </row>
    <row r="89" spans="1:20" ht="34.5" hidden="1" customHeight="1">
      <c r="A89" s="1348">
        <v>220901004</v>
      </c>
      <c r="B89" s="1339" t="str">
        <f t="shared" si="0"/>
        <v>2209</v>
      </c>
      <c r="C89" s="1349" t="s">
        <v>2249</v>
      </c>
      <c r="D89" s="1350">
        <v>1</v>
      </c>
      <c r="E89" s="293" t="s">
        <v>2527</v>
      </c>
      <c r="F89" s="1352" t="s">
        <v>2528</v>
      </c>
      <c r="G89" s="1351">
        <v>45105</v>
      </c>
      <c r="H89" s="1348" t="s">
        <v>2353</v>
      </c>
      <c r="I89" s="1348">
        <v>1527</v>
      </c>
      <c r="J89" s="1351">
        <v>42403</v>
      </c>
      <c r="K89" s="1352" t="s">
        <v>2354</v>
      </c>
      <c r="L89" s="1352" t="s">
        <v>2529</v>
      </c>
      <c r="M89" s="1345"/>
      <c r="N89" s="1346"/>
      <c r="O89" s="1347"/>
      <c r="P89" s="117" t="str">
        <f t="shared" si="1"/>
        <v>2209</v>
      </c>
      <c r="Q89" s="117"/>
      <c r="R89" s="1348">
        <v>220901004</v>
      </c>
      <c r="S89" s="1354" t="s">
        <v>2530</v>
      </c>
      <c r="T89" s="1355" t="s">
        <v>2522</v>
      </c>
    </row>
    <row r="90" spans="1:20" ht="34.5" hidden="1" customHeight="1">
      <c r="A90" s="1348">
        <v>220901005</v>
      </c>
      <c r="B90" s="1339" t="str">
        <f t="shared" si="0"/>
        <v>2209</v>
      </c>
      <c r="C90" s="1349" t="s">
        <v>2249</v>
      </c>
      <c r="D90" s="1350">
        <v>1</v>
      </c>
      <c r="E90" s="293" t="s">
        <v>2531</v>
      </c>
      <c r="F90" s="1352" t="s">
        <v>2532</v>
      </c>
      <c r="G90" s="1356">
        <v>44908</v>
      </c>
      <c r="H90" s="1348" t="s">
        <v>2353</v>
      </c>
      <c r="I90" s="1348">
        <v>1527</v>
      </c>
      <c r="J90" s="1351">
        <v>42403</v>
      </c>
      <c r="K90" s="1352" t="s">
        <v>2354</v>
      </c>
      <c r="L90" s="1352" t="s">
        <v>2533</v>
      </c>
      <c r="M90" s="1345"/>
      <c r="N90" s="1346"/>
      <c r="O90" s="1347"/>
      <c r="P90" s="117" t="str">
        <f t="shared" si="1"/>
        <v>2209</v>
      </c>
      <c r="Q90" s="117"/>
      <c r="R90" s="1348">
        <v>220901005</v>
      </c>
      <c r="S90" s="1354" t="s">
        <v>2530</v>
      </c>
      <c r="T90" s="1355" t="s">
        <v>2534</v>
      </c>
    </row>
    <row r="91" spans="1:20" ht="34.5" hidden="1" customHeight="1">
      <c r="A91" s="1348">
        <v>220901005</v>
      </c>
      <c r="B91" s="1339" t="str">
        <f t="shared" si="0"/>
        <v>2209</v>
      </c>
      <c r="C91" s="1349" t="s">
        <v>2249</v>
      </c>
      <c r="D91" s="1350">
        <v>1</v>
      </c>
      <c r="E91" s="293" t="s">
        <v>2535</v>
      </c>
      <c r="F91" s="1352" t="s">
        <v>2536</v>
      </c>
      <c r="G91" s="1351">
        <v>45014</v>
      </c>
      <c r="H91" s="1348" t="s">
        <v>2353</v>
      </c>
      <c r="I91" s="1348">
        <v>1527</v>
      </c>
      <c r="J91" s="1351">
        <v>42403</v>
      </c>
      <c r="K91" s="1352" t="s">
        <v>2354</v>
      </c>
      <c r="L91" s="1352" t="s">
        <v>2537</v>
      </c>
      <c r="M91" s="1345"/>
      <c r="N91" s="1346"/>
      <c r="O91" s="1347"/>
      <c r="P91" s="117" t="str">
        <f t="shared" si="1"/>
        <v>2209</v>
      </c>
      <c r="Q91" s="117"/>
      <c r="R91" s="1348">
        <v>220901005</v>
      </c>
      <c r="S91" s="321" t="s">
        <v>2530</v>
      </c>
      <c r="T91" s="321" t="s">
        <v>2538</v>
      </c>
    </row>
    <row r="92" spans="1:20" ht="34.5" hidden="1" customHeight="1">
      <c r="A92" s="1348">
        <v>220901006</v>
      </c>
      <c r="B92" s="1339" t="str">
        <f t="shared" si="0"/>
        <v>2209</v>
      </c>
      <c r="C92" s="1349" t="s">
        <v>2249</v>
      </c>
      <c r="D92" s="1350">
        <v>1</v>
      </c>
      <c r="E92" s="293" t="s">
        <v>2539</v>
      </c>
      <c r="F92" s="1352" t="s">
        <v>2540</v>
      </c>
      <c r="G92" s="1351">
        <v>45014</v>
      </c>
      <c r="H92" s="1348" t="s">
        <v>2353</v>
      </c>
      <c r="I92" s="1348">
        <v>1527</v>
      </c>
      <c r="J92" s="1351">
        <v>42403</v>
      </c>
      <c r="K92" s="1352" t="s">
        <v>2354</v>
      </c>
      <c r="L92" s="1352" t="s">
        <v>2541</v>
      </c>
      <c r="M92" s="1345"/>
      <c r="N92" s="1346"/>
      <c r="O92" s="1347"/>
      <c r="P92" s="117" t="str">
        <f t="shared" si="1"/>
        <v>2209</v>
      </c>
      <c r="Q92" s="117"/>
      <c r="R92" s="1348">
        <v>220901006</v>
      </c>
      <c r="S92" s="321" t="s">
        <v>2530</v>
      </c>
      <c r="T92" s="321" t="s">
        <v>2542</v>
      </c>
    </row>
    <row r="93" spans="1:20" ht="34.5" hidden="1" customHeight="1">
      <c r="A93" s="1348">
        <v>220901006</v>
      </c>
      <c r="B93" s="1339" t="str">
        <f t="shared" si="0"/>
        <v>2209</v>
      </c>
      <c r="C93" s="1349" t="s">
        <v>2249</v>
      </c>
      <c r="D93" s="1350">
        <v>1</v>
      </c>
      <c r="E93" s="293" t="s">
        <v>2543</v>
      </c>
      <c r="F93" s="1352" t="s">
        <v>2544</v>
      </c>
      <c r="G93" s="1356">
        <v>44168</v>
      </c>
      <c r="H93" s="1348" t="s">
        <v>2252</v>
      </c>
      <c r="I93" s="1348">
        <v>1527</v>
      </c>
      <c r="J93" s="1351">
        <v>42403</v>
      </c>
      <c r="K93" s="1352" t="s">
        <v>2354</v>
      </c>
      <c r="L93" s="1352" t="s">
        <v>2545</v>
      </c>
      <c r="M93" s="1345"/>
      <c r="N93" s="1346"/>
      <c r="O93" s="1347"/>
      <c r="P93" s="117" t="str">
        <f t="shared" si="1"/>
        <v>2209</v>
      </c>
      <c r="Q93" s="117"/>
      <c r="R93" s="1348">
        <v>220901006</v>
      </c>
      <c r="S93" s="321" t="s">
        <v>2546</v>
      </c>
      <c r="T93" s="321" t="s">
        <v>2542</v>
      </c>
    </row>
    <row r="94" spans="1:20" ht="34.5" hidden="1" customHeight="1">
      <c r="A94" s="1348">
        <v>220901007</v>
      </c>
      <c r="B94" s="1339" t="str">
        <f t="shared" si="0"/>
        <v>2209</v>
      </c>
      <c r="C94" s="1349" t="s">
        <v>2249</v>
      </c>
      <c r="D94" s="1350">
        <v>1</v>
      </c>
      <c r="E94" s="293" t="s">
        <v>2547</v>
      </c>
      <c r="F94" s="1352" t="s">
        <v>2548</v>
      </c>
      <c r="G94" s="1351">
        <v>45105</v>
      </c>
      <c r="H94" s="1348" t="s">
        <v>2353</v>
      </c>
      <c r="I94" s="1348">
        <v>1541</v>
      </c>
      <c r="J94" s="1356">
        <v>42718</v>
      </c>
      <c r="K94" s="1352" t="s">
        <v>2354</v>
      </c>
      <c r="L94" s="1353"/>
      <c r="M94" s="1345"/>
      <c r="N94" s="1346"/>
      <c r="O94" s="1347"/>
      <c r="P94" s="117" t="str">
        <f t="shared" si="1"/>
        <v>2209</v>
      </c>
      <c r="Q94" s="117"/>
      <c r="R94" s="1348">
        <v>220901007</v>
      </c>
      <c r="S94" s="321" t="s">
        <v>2549</v>
      </c>
      <c r="T94" s="321" t="s">
        <v>2542</v>
      </c>
    </row>
    <row r="95" spans="1:20" ht="34.5" hidden="1" customHeight="1">
      <c r="A95" s="1348">
        <v>220901007</v>
      </c>
      <c r="B95" s="1339" t="str">
        <f t="shared" si="0"/>
        <v>2209</v>
      </c>
      <c r="C95" s="1349" t="s">
        <v>2249</v>
      </c>
      <c r="D95" s="1350">
        <v>1</v>
      </c>
      <c r="E95" s="293" t="s">
        <v>2550</v>
      </c>
      <c r="F95" s="1352" t="s">
        <v>2551</v>
      </c>
      <c r="G95" s="1356">
        <v>44908</v>
      </c>
      <c r="H95" s="1348" t="s">
        <v>2353</v>
      </c>
      <c r="I95" s="1348">
        <v>1541</v>
      </c>
      <c r="J95" s="1356">
        <v>42718</v>
      </c>
      <c r="K95" s="1352" t="s">
        <v>2354</v>
      </c>
      <c r="L95" s="1353"/>
      <c r="M95" s="1345"/>
      <c r="N95" s="1346"/>
      <c r="O95" s="1347"/>
      <c r="P95" s="117" t="str">
        <f t="shared" si="1"/>
        <v>2209</v>
      </c>
      <c r="Q95" s="117"/>
      <c r="R95" s="1348">
        <v>220901007</v>
      </c>
      <c r="S95" s="321" t="s">
        <v>2549</v>
      </c>
      <c r="T95" s="321" t="s">
        <v>2552</v>
      </c>
    </row>
    <row r="96" spans="1:20" ht="34.5" hidden="1" customHeight="1">
      <c r="A96" s="1348">
        <v>220901008</v>
      </c>
      <c r="B96" s="1339" t="str">
        <f t="shared" si="0"/>
        <v>2209</v>
      </c>
      <c r="C96" s="1349" t="s">
        <v>2249</v>
      </c>
      <c r="D96" s="1350">
        <v>1</v>
      </c>
      <c r="E96" s="293" t="s">
        <v>2553</v>
      </c>
      <c r="F96" s="1352" t="s">
        <v>2554</v>
      </c>
      <c r="G96" s="1351">
        <v>45014</v>
      </c>
      <c r="H96" s="1348" t="s">
        <v>2353</v>
      </c>
      <c r="I96" s="1348">
        <v>1541</v>
      </c>
      <c r="J96" s="1356">
        <v>42718</v>
      </c>
      <c r="K96" s="1352" t="s">
        <v>2354</v>
      </c>
      <c r="L96" s="1353"/>
      <c r="M96" s="1345"/>
      <c r="N96" s="1346"/>
      <c r="O96" s="1347"/>
      <c r="P96" s="117" t="str">
        <f t="shared" si="1"/>
        <v>2209</v>
      </c>
      <c r="Q96" s="117"/>
      <c r="R96" s="1348">
        <v>220901008</v>
      </c>
      <c r="S96" s="321" t="s">
        <v>2549</v>
      </c>
      <c r="T96" s="321" t="s">
        <v>2555</v>
      </c>
    </row>
    <row r="97" spans="1:20" ht="34.5" hidden="1" customHeight="1">
      <c r="A97" s="1348">
        <v>220901008</v>
      </c>
      <c r="B97" s="1339" t="str">
        <f t="shared" si="0"/>
        <v>2209</v>
      </c>
      <c r="C97" s="1349" t="s">
        <v>2249</v>
      </c>
      <c r="D97" s="1350">
        <v>1</v>
      </c>
      <c r="E97" s="293" t="s">
        <v>2556</v>
      </c>
      <c r="F97" s="1352" t="s">
        <v>2557</v>
      </c>
      <c r="G97" s="1356">
        <v>45291</v>
      </c>
      <c r="H97" s="1348" t="s">
        <v>2353</v>
      </c>
      <c r="I97" s="1348">
        <v>1547</v>
      </c>
      <c r="J97" s="1351">
        <v>42949</v>
      </c>
      <c r="K97" s="1352" t="s">
        <v>2354</v>
      </c>
      <c r="L97" s="1352" t="s">
        <v>2558</v>
      </c>
      <c r="M97" s="1345"/>
      <c r="N97" s="1346"/>
      <c r="O97" s="1347" t="s">
        <v>1830</v>
      </c>
      <c r="P97" s="117" t="str">
        <f t="shared" si="1"/>
        <v>2209</v>
      </c>
      <c r="Q97" s="117"/>
      <c r="R97" s="1348">
        <v>220901008</v>
      </c>
      <c r="S97" s="321" t="s">
        <v>2293</v>
      </c>
      <c r="T97" s="321" t="s">
        <v>2555</v>
      </c>
    </row>
    <row r="98" spans="1:20" ht="34.5" hidden="1" customHeight="1">
      <c r="A98" s="1348">
        <v>220901009</v>
      </c>
      <c r="B98" s="1339" t="str">
        <f t="shared" si="0"/>
        <v>2209</v>
      </c>
      <c r="C98" s="1349" t="s">
        <v>2249</v>
      </c>
      <c r="D98" s="1350">
        <v>1</v>
      </c>
      <c r="E98" s="293" t="s">
        <v>2559</v>
      </c>
      <c r="F98" s="1352" t="s">
        <v>2560</v>
      </c>
      <c r="G98" s="1351">
        <v>45105</v>
      </c>
      <c r="H98" s="1348" t="s">
        <v>2353</v>
      </c>
      <c r="I98" s="1348">
        <v>1547</v>
      </c>
      <c r="J98" s="1351">
        <v>42949</v>
      </c>
      <c r="K98" s="1352" t="s">
        <v>2354</v>
      </c>
      <c r="L98" s="1352" t="s">
        <v>2561</v>
      </c>
      <c r="M98" s="1345"/>
      <c r="N98" s="1346"/>
      <c r="O98" s="1347"/>
      <c r="P98" s="117" t="str">
        <f t="shared" si="1"/>
        <v>2209</v>
      </c>
      <c r="Q98" s="117"/>
      <c r="R98" s="1348">
        <v>220901009</v>
      </c>
      <c r="S98" s="321" t="s">
        <v>2293</v>
      </c>
      <c r="T98" s="321" t="s">
        <v>2562</v>
      </c>
    </row>
    <row r="99" spans="1:20" ht="34.5" hidden="1" customHeight="1">
      <c r="A99" s="1348">
        <v>220901010</v>
      </c>
      <c r="B99" s="1339" t="str">
        <f t="shared" si="0"/>
        <v>2209</v>
      </c>
      <c r="C99" s="1349" t="s">
        <v>2249</v>
      </c>
      <c r="D99" s="1350">
        <v>1</v>
      </c>
      <c r="E99" s="293" t="s">
        <v>2563</v>
      </c>
      <c r="F99" s="1352" t="s">
        <v>2564</v>
      </c>
      <c r="G99" s="1356">
        <v>45291</v>
      </c>
      <c r="H99" s="1348" t="s">
        <v>2353</v>
      </c>
      <c r="I99" s="1348">
        <v>1544</v>
      </c>
      <c r="J99" s="1351">
        <v>42832</v>
      </c>
      <c r="K99" s="1352" t="s">
        <v>2354</v>
      </c>
      <c r="L99" s="1352" t="s">
        <v>2565</v>
      </c>
      <c r="M99" s="1345"/>
      <c r="N99" s="1346"/>
      <c r="O99" s="1347" t="s">
        <v>1830</v>
      </c>
      <c r="P99" s="117" t="str">
        <f t="shared" si="1"/>
        <v>2209</v>
      </c>
      <c r="Q99" s="117"/>
      <c r="R99" s="1348">
        <v>220901010</v>
      </c>
      <c r="S99" s="321" t="s">
        <v>2269</v>
      </c>
      <c r="T99" s="321" t="s">
        <v>2562</v>
      </c>
    </row>
    <row r="100" spans="1:20" ht="34.5" hidden="1" customHeight="1">
      <c r="A100" s="1348">
        <v>220901010</v>
      </c>
      <c r="B100" s="1339" t="str">
        <f t="shared" si="0"/>
        <v>2209</v>
      </c>
      <c r="C100" s="1349" t="s">
        <v>2249</v>
      </c>
      <c r="D100" s="1350">
        <v>1</v>
      </c>
      <c r="E100" s="293" t="s">
        <v>2566</v>
      </c>
      <c r="F100" s="1352" t="s">
        <v>2567</v>
      </c>
      <c r="G100" s="1351">
        <v>45105</v>
      </c>
      <c r="H100" s="1348" t="s">
        <v>2353</v>
      </c>
      <c r="I100" s="1348">
        <v>1544</v>
      </c>
      <c r="J100" s="1351">
        <v>42832</v>
      </c>
      <c r="K100" s="1352" t="s">
        <v>2354</v>
      </c>
      <c r="L100" s="1352" t="s">
        <v>2568</v>
      </c>
      <c r="M100" s="1345"/>
      <c r="N100" s="1346"/>
      <c r="O100" s="1347"/>
      <c r="P100" s="117" t="str">
        <f t="shared" si="1"/>
        <v>2209</v>
      </c>
      <c r="Q100" s="117"/>
      <c r="R100" s="1348">
        <v>220901010</v>
      </c>
      <c r="S100" s="321" t="s">
        <v>2269</v>
      </c>
      <c r="T100" s="321" t="s">
        <v>2569</v>
      </c>
    </row>
    <row r="101" spans="1:20" ht="34.5" hidden="1" customHeight="1">
      <c r="A101" s="1348">
        <v>220901011</v>
      </c>
      <c r="B101" s="1339" t="str">
        <f t="shared" si="0"/>
        <v>2209</v>
      </c>
      <c r="C101" s="1349" t="s">
        <v>2249</v>
      </c>
      <c r="D101" s="1350">
        <v>1</v>
      </c>
      <c r="E101" s="293" t="s">
        <v>2570</v>
      </c>
      <c r="F101" s="1352" t="s">
        <v>2571</v>
      </c>
      <c r="G101" s="1356">
        <v>45291</v>
      </c>
      <c r="H101" s="1348" t="s">
        <v>2353</v>
      </c>
      <c r="I101" s="1348">
        <v>1548</v>
      </c>
      <c r="J101" s="1351">
        <v>42996</v>
      </c>
      <c r="K101" s="1352" t="s">
        <v>2354</v>
      </c>
      <c r="L101" s="1352" t="s">
        <v>2572</v>
      </c>
      <c r="M101" s="1345"/>
      <c r="N101" s="1346"/>
      <c r="O101" s="1347" t="s">
        <v>1830</v>
      </c>
      <c r="P101" s="117" t="str">
        <f t="shared" si="1"/>
        <v>2209</v>
      </c>
      <c r="Q101" s="117"/>
      <c r="R101" s="1348">
        <v>220901011</v>
      </c>
      <c r="S101" s="321" t="s">
        <v>2371</v>
      </c>
      <c r="T101" s="321" t="s">
        <v>2569</v>
      </c>
    </row>
    <row r="102" spans="1:20" ht="34.5" hidden="1" customHeight="1">
      <c r="A102" s="1348">
        <v>220901011</v>
      </c>
      <c r="B102" s="1339" t="str">
        <f t="shared" si="0"/>
        <v>2209</v>
      </c>
      <c r="C102" s="1349" t="s">
        <v>2249</v>
      </c>
      <c r="D102" s="1350">
        <v>1</v>
      </c>
      <c r="E102" s="293" t="s">
        <v>2573</v>
      </c>
      <c r="F102" s="1352" t="s">
        <v>2574</v>
      </c>
      <c r="G102" s="1356">
        <v>45291</v>
      </c>
      <c r="H102" s="1348" t="s">
        <v>2353</v>
      </c>
      <c r="I102" s="1348">
        <v>1547</v>
      </c>
      <c r="J102" s="1351">
        <v>42949</v>
      </c>
      <c r="K102" s="1352" t="s">
        <v>2354</v>
      </c>
      <c r="L102" s="1352" t="s">
        <v>2575</v>
      </c>
      <c r="M102" s="1345"/>
      <c r="N102" s="1346"/>
      <c r="O102" s="1347" t="s">
        <v>1830</v>
      </c>
      <c r="P102" s="117" t="str">
        <f t="shared" si="1"/>
        <v>2209</v>
      </c>
      <c r="Q102" s="117"/>
      <c r="R102" s="1348">
        <v>220901011</v>
      </c>
      <c r="S102" s="321" t="s">
        <v>2371</v>
      </c>
      <c r="T102" s="321" t="s">
        <v>2576</v>
      </c>
    </row>
    <row r="103" spans="1:20" ht="34.5" hidden="1" customHeight="1">
      <c r="A103" s="1348">
        <v>220901012</v>
      </c>
      <c r="B103" s="1339" t="str">
        <f t="shared" si="0"/>
        <v>2209</v>
      </c>
      <c r="C103" s="1349" t="s">
        <v>2249</v>
      </c>
      <c r="D103" s="1350">
        <v>1</v>
      </c>
      <c r="E103" s="293" t="s">
        <v>2577</v>
      </c>
      <c r="F103" s="1352" t="s">
        <v>2578</v>
      </c>
      <c r="G103" s="1356">
        <v>45291</v>
      </c>
      <c r="H103" s="1348" t="s">
        <v>2353</v>
      </c>
      <c r="I103" s="1348">
        <v>1550</v>
      </c>
      <c r="J103" s="1356">
        <v>43080</v>
      </c>
      <c r="K103" s="1352" t="s">
        <v>2354</v>
      </c>
      <c r="L103" s="1352" t="s">
        <v>2579</v>
      </c>
      <c r="M103" s="1345"/>
      <c r="N103" s="1346"/>
      <c r="O103" s="1347" t="s">
        <v>1830</v>
      </c>
      <c r="P103" s="117" t="str">
        <f t="shared" si="1"/>
        <v>2209</v>
      </c>
      <c r="Q103" s="117"/>
      <c r="R103" s="1348">
        <v>220901012</v>
      </c>
      <c r="S103" s="321" t="s">
        <v>2286</v>
      </c>
      <c r="T103" s="321" t="s">
        <v>2576</v>
      </c>
    </row>
    <row r="104" spans="1:20" ht="34.5" hidden="1" customHeight="1">
      <c r="A104" s="1348">
        <v>220901013</v>
      </c>
      <c r="B104" s="1339" t="str">
        <f t="shared" si="0"/>
        <v>2209</v>
      </c>
      <c r="C104" s="1349" t="s">
        <v>2249</v>
      </c>
      <c r="D104" s="1350">
        <v>1</v>
      </c>
      <c r="E104" s="293" t="s">
        <v>2580</v>
      </c>
      <c r="F104" s="1352" t="s">
        <v>2581</v>
      </c>
      <c r="G104" s="1356">
        <v>45291</v>
      </c>
      <c r="H104" s="1348" t="s">
        <v>2353</v>
      </c>
      <c r="I104" s="1348">
        <v>1550</v>
      </c>
      <c r="J104" s="1356">
        <v>43080</v>
      </c>
      <c r="K104" s="1352" t="s">
        <v>2354</v>
      </c>
      <c r="L104" s="1352" t="s">
        <v>2582</v>
      </c>
      <c r="M104" s="1345"/>
      <c r="N104" s="1346"/>
      <c r="O104" s="1347" t="s">
        <v>1830</v>
      </c>
      <c r="P104" s="117" t="str">
        <f t="shared" si="1"/>
        <v>2209</v>
      </c>
      <c r="Q104" s="117"/>
      <c r="R104" s="1348">
        <v>220901013</v>
      </c>
      <c r="S104" s="321" t="s">
        <v>2286</v>
      </c>
      <c r="T104" s="321" t="s">
        <v>2583</v>
      </c>
    </row>
    <row r="105" spans="1:20" ht="34.5" hidden="1" customHeight="1">
      <c r="A105" s="1348">
        <v>220901013</v>
      </c>
      <c r="B105" s="1339" t="str">
        <f t="shared" si="0"/>
        <v>2209</v>
      </c>
      <c r="C105" s="1349" t="s">
        <v>2249</v>
      </c>
      <c r="D105" s="1350">
        <v>1</v>
      </c>
      <c r="E105" s="293" t="s">
        <v>2584</v>
      </c>
      <c r="F105" s="1352" t="s">
        <v>2585</v>
      </c>
      <c r="G105" s="1356">
        <v>45291</v>
      </c>
      <c r="H105" s="1348" t="s">
        <v>2353</v>
      </c>
      <c r="I105" s="1348">
        <v>1547</v>
      </c>
      <c r="J105" s="1351">
        <v>42949</v>
      </c>
      <c r="K105" s="1352" t="s">
        <v>2354</v>
      </c>
      <c r="L105" s="1352" t="s">
        <v>2586</v>
      </c>
      <c r="M105" s="1345"/>
      <c r="N105" s="1346"/>
      <c r="O105" s="1347" t="s">
        <v>1830</v>
      </c>
      <c r="P105" s="117" t="str">
        <f t="shared" si="1"/>
        <v>2209</v>
      </c>
      <c r="Q105" s="117"/>
      <c r="R105" s="1348">
        <v>220901013</v>
      </c>
      <c r="S105" s="321" t="s">
        <v>2255</v>
      </c>
      <c r="T105" s="321" t="s">
        <v>2583</v>
      </c>
    </row>
    <row r="106" spans="1:20" ht="34.5" hidden="1" customHeight="1">
      <c r="A106" s="1348">
        <v>220901014</v>
      </c>
      <c r="B106" s="1339" t="str">
        <f t="shared" si="0"/>
        <v>2209</v>
      </c>
      <c r="C106" s="1349" t="s">
        <v>2249</v>
      </c>
      <c r="D106" s="1350">
        <v>1</v>
      </c>
      <c r="E106" s="293" t="s">
        <v>2587</v>
      </c>
      <c r="F106" s="1352" t="s">
        <v>2588</v>
      </c>
      <c r="G106" s="1356">
        <v>45291</v>
      </c>
      <c r="H106" s="1348" t="s">
        <v>2353</v>
      </c>
      <c r="I106" s="1348">
        <v>1548</v>
      </c>
      <c r="J106" s="1351">
        <v>42996</v>
      </c>
      <c r="K106" s="1352" t="s">
        <v>2354</v>
      </c>
      <c r="L106" s="1352" t="s">
        <v>2589</v>
      </c>
      <c r="M106" s="1345"/>
      <c r="N106" s="1346"/>
      <c r="O106" s="1347" t="s">
        <v>1830</v>
      </c>
      <c r="P106" s="117" t="str">
        <f t="shared" si="1"/>
        <v>2209</v>
      </c>
      <c r="Q106" s="117"/>
      <c r="R106" s="1348">
        <v>220901014</v>
      </c>
      <c r="S106" s="321" t="s">
        <v>2255</v>
      </c>
      <c r="T106" s="321" t="s">
        <v>2590</v>
      </c>
    </row>
    <row r="107" spans="1:20" ht="34.5" hidden="1" customHeight="1">
      <c r="A107" s="1348">
        <v>220901014</v>
      </c>
      <c r="B107" s="1339" t="str">
        <f t="shared" si="0"/>
        <v>2209</v>
      </c>
      <c r="C107" s="1349" t="s">
        <v>2249</v>
      </c>
      <c r="D107" s="1350">
        <v>1</v>
      </c>
      <c r="E107" s="293" t="s">
        <v>2591</v>
      </c>
      <c r="F107" s="1352" t="s">
        <v>2592</v>
      </c>
      <c r="G107" s="1356">
        <v>45291</v>
      </c>
      <c r="H107" s="1348" t="s">
        <v>2353</v>
      </c>
      <c r="I107" s="1348">
        <v>1553</v>
      </c>
      <c r="J107" s="1351">
        <v>43154</v>
      </c>
      <c r="K107" s="1352" t="s">
        <v>2354</v>
      </c>
      <c r="L107" s="1352" t="s">
        <v>2593</v>
      </c>
      <c r="M107" s="1345"/>
      <c r="N107" s="1346"/>
      <c r="O107" s="1347" t="s">
        <v>2594</v>
      </c>
      <c r="P107" s="117" t="str">
        <f t="shared" si="1"/>
        <v>2209</v>
      </c>
      <c r="Q107" s="117"/>
      <c r="R107" s="1348">
        <v>220901014</v>
      </c>
      <c r="S107" s="321" t="s">
        <v>2595</v>
      </c>
      <c r="T107" s="321" t="s">
        <v>2590</v>
      </c>
    </row>
    <row r="108" spans="1:20" ht="34.5" hidden="1" customHeight="1">
      <c r="A108" s="1348">
        <v>220901015</v>
      </c>
      <c r="B108" s="1339" t="str">
        <f t="shared" si="0"/>
        <v>2209</v>
      </c>
      <c r="C108" s="1349" t="s">
        <v>2249</v>
      </c>
      <c r="D108" s="1350">
        <v>1</v>
      </c>
      <c r="E108" s="293" t="s">
        <v>2596</v>
      </c>
      <c r="F108" s="1352" t="s">
        <v>2597</v>
      </c>
      <c r="G108" s="1356">
        <v>45291</v>
      </c>
      <c r="H108" s="1348" t="s">
        <v>2353</v>
      </c>
      <c r="I108" s="1348">
        <v>1557</v>
      </c>
      <c r="J108" s="1351">
        <v>43370</v>
      </c>
      <c r="K108" s="1352" t="s">
        <v>2354</v>
      </c>
      <c r="L108" s="1352" t="s">
        <v>2598</v>
      </c>
      <c r="M108" s="1345"/>
      <c r="N108" s="1346"/>
      <c r="O108" s="1347"/>
      <c r="P108" s="117" t="str">
        <f t="shared" si="1"/>
        <v>2209</v>
      </c>
      <c r="Q108" s="117"/>
      <c r="R108" s="1348">
        <v>220901015</v>
      </c>
      <c r="S108" s="321" t="s">
        <v>2595</v>
      </c>
      <c r="T108" s="321" t="s">
        <v>2599</v>
      </c>
    </row>
    <row r="109" spans="1:20" ht="34.5" hidden="1" customHeight="1">
      <c r="A109" s="1348">
        <v>220901016</v>
      </c>
      <c r="B109" s="1339" t="str">
        <f t="shared" si="0"/>
        <v>2209</v>
      </c>
      <c r="C109" s="1349" t="s">
        <v>2249</v>
      </c>
      <c r="D109" s="1350">
        <v>1</v>
      </c>
      <c r="E109" s="293" t="s">
        <v>2600</v>
      </c>
      <c r="F109" s="1352" t="s">
        <v>2601</v>
      </c>
      <c r="G109" s="1356">
        <v>45291</v>
      </c>
      <c r="H109" s="1348" t="s">
        <v>2353</v>
      </c>
      <c r="I109" s="1348">
        <v>1563</v>
      </c>
      <c r="J109" s="1351">
        <v>43544</v>
      </c>
      <c r="K109" s="1352" t="s">
        <v>2354</v>
      </c>
      <c r="L109" s="1353"/>
      <c r="M109" s="1345"/>
      <c r="N109" s="1346"/>
      <c r="O109" s="1347"/>
      <c r="P109" s="117" t="str">
        <f t="shared" si="1"/>
        <v>2209</v>
      </c>
      <c r="Q109" s="117"/>
      <c r="R109" s="1348">
        <v>220901016</v>
      </c>
      <c r="S109" s="321" t="s">
        <v>2371</v>
      </c>
      <c r="T109" s="321" t="s">
        <v>2599</v>
      </c>
    </row>
    <row r="110" spans="1:20" ht="34.5" hidden="1" customHeight="1">
      <c r="A110" s="1348">
        <v>220901017</v>
      </c>
      <c r="B110" s="1339" t="str">
        <f t="shared" si="0"/>
        <v>2209</v>
      </c>
      <c r="C110" s="1349" t="s">
        <v>2249</v>
      </c>
      <c r="D110" s="1350">
        <v>1</v>
      </c>
      <c r="E110" s="293" t="s">
        <v>2602</v>
      </c>
      <c r="F110" s="1352" t="s">
        <v>2603</v>
      </c>
      <c r="G110" s="1356">
        <v>45592</v>
      </c>
      <c r="H110" s="1348" t="s">
        <v>2353</v>
      </c>
      <c r="I110" s="1348">
        <v>1571</v>
      </c>
      <c r="J110" s="1356">
        <v>43803</v>
      </c>
      <c r="K110" s="1352" t="s">
        <v>2354</v>
      </c>
      <c r="L110" s="1353"/>
      <c r="M110" s="1345"/>
      <c r="N110" s="1346"/>
      <c r="O110" s="1347"/>
      <c r="P110" s="117" t="str">
        <f t="shared" si="1"/>
        <v>2209</v>
      </c>
      <c r="Q110" s="117"/>
      <c r="R110" s="1348">
        <v>220901017</v>
      </c>
      <c r="S110" s="321" t="s">
        <v>2371</v>
      </c>
      <c r="T110" s="321" t="s">
        <v>2604</v>
      </c>
    </row>
    <row r="111" spans="1:20" ht="34.5" hidden="1" customHeight="1">
      <c r="A111" s="1348">
        <v>220901018</v>
      </c>
      <c r="B111" s="1339" t="str">
        <f t="shared" si="0"/>
        <v>2209</v>
      </c>
      <c r="C111" s="1349" t="s">
        <v>2249</v>
      </c>
      <c r="D111" s="1350">
        <v>1</v>
      </c>
      <c r="E111" s="293" t="s">
        <v>2605</v>
      </c>
      <c r="F111" s="1352" t="s">
        <v>2606</v>
      </c>
      <c r="G111" s="1356">
        <v>45608</v>
      </c>
      <c r="H111" s="1348" t="s">
        <v>2353</v>
      </c>
      <c r="I111" s="1348">
        <v>1571</v>
      </c>
      <c r="J111" s="1356">
        <v>43803</v>
      </c>
      <c r="K111" s="1352" t="s">
        <v>2354</v>
      </c>
      <c r="L111" s="1353"/>
      <c r="M111" s="1345"/>
      <c r="N111" s="1346"/>
      <c r="O111" s="1347"/>
      <c r="P111" s="117" t="str">
        <f t="shared" si="1"/>
        <v>2209</v>
      </c>
      <c r="Q111" s="117"/>
      <c r="R111" s="1348">
        <v>220901018</v>
      </c>
      <c r="S111" s="321" t="s">
        <v>2371</v>
      </c>
      <c r="T111" s="321" t="s">
        <v>2607</v>
      </c>
    </row>
    <row r="112" spans="1:20" ht="34.5" hidden="1" customHeight="1">
      <c r="A112" s="1348">
        <v>220901018</v>
      </c>
      <c r="B112" s="1339" t="str">
        <f t="shared" si="0"/>
        <v>2209</v>
      </c>
      <c r="C112" s="1349" t="s">
        <v>2249</v>
      </c>
      <c r="D112" s="1350">
        <v>1</v>
      </c>
      <c r="E112" s="293" t="s">
        <v>2608</v>
      </c>
      <c r="F112" s="1352" t="s">
        <v>2609</v>
      </c>
      <c r="G112" s="1356">
        <v>45630</v>
      </c>
      <c r="H112" s="1348" t="s">
        <v>2353</v>
      </c>
      <c r="I112" s="1348">
        <v>1574</v>
      </c>
      <c r="J112" s="1351">
        <v>43944</v>
      </c>
      <c r="K112" s="1352" t="s">
        <v>2354</v>
      </c>
      <c r="L112" s="1353"/>
      <c r="M112" s="1345"/>
      <c r="N112" s="1346"/>
      <c r="O112" s="1347"/>
      <c r="P112" s="117" t="str">
        <f t="shared" si="1"/>
        <v>2209</v>
      </c>
      <c r="Q112" s="117"/>
      <c r="R112" s="1348">
        <v>220901018</v>
      </c>
      <c r="S112" s="321" t="s">
        <v>2269</v>
      </c>
      <c r="T112" s="321" t="s">
        <v>2607</v>
      </c>
    </row>
    <row r="113" spans="1:20" ht="34.5" hidden="1" customHeight="1">
      <c r="A113" s="1348">
        <v>220901019</v>
      </c>
      <c r="B113" s="1339" t="str">
        <f t="shared" si="0"/>
        <v>2209</v>
      </c>
      <c r="C113" s="1349" t="s">
        <v>2249</v>
      </c>
      <c r="D113" s="1350">
        <v>1</v>
      </c>
      <c r="E113" s="293" t="s">
        <v>2610</v>
      </c>
      <c r="F113" s="1352" t="s">
        <v>2611</v>
      </c>
      <c r="G113" s="1356">
        <v>45648</v>
      </c>
      <c r="H113" s="1348" t="s">
        <v>2353</v>
      </c>
      <c r="I113" s="1348">
        <v>1574</v>
      </c>
      <c r="J113" s="1351">
        <v>43944</v>
      </c>
      <c r="K113" s="1352" t="s">
        <v>2354</v>
      </c>
      <c r="L113" s="1353"/>
      <c r="M113" s="1345"/>
      <c r="N113" s="1346"/>
      <c r="O113" s="1347"/>
      <c r="P113" s="117" t="str">
        <f t="shared" si="1"/>
        <v>2209</v>
      </c>
      <c r="Q113" s="117"/>
      <c r="R113" s="1348">
        <v>220901019</v>
      </c>
      <c r="S113" s="321" t="s">
        <v>2269</v>
      </c>
      <c r="T113" s="321" t="s">
        <v>2612</v>
      </c>
    </row>
    <row r="114" spans="1:20" ht="34.5" hidden="1" customHeight="1">
      <c r="A114" s="1348">
        <v>220901019</v>
      </c>
      <c r="B114" s="1339" t="str">
        <f t="shared" si="0"/>
        <v>2209</v>
      </c>
      <c r="C114" s="1349" t="s">
        <v>2249</v>
      </c>
      <c r="D114" s="1350">
        <v>1</v>
      </c>
      <c r="E114" s="293" t="s">
        <v>2613</v>
      </c>
      <c r="F114" s="1352" t="s">
        <v>2614</v>
      </c>
      <c r="G114" s="1351">
        <v>46134</v>
      </c>
      <c r="H114" s="1348" t="s">
        <v>2353</v>
      </c>
      <c r="I114" s="1348">
        <v>1587</v>
      </c>
      <c r="J114" s="1351">
        <v>44411</v>
      </c>
      <c r="K114" s="1352" t="s">
        <v>2354</v>
      </c>
      <c r="L114" s="1353"/>
      <c r="M114" s="1345"/>
      <c r="N114" s="1346"/>
      <c r="O114" s="1347"/>
      <c r="P114" s="117" t="str">
        <f t="shared" si="1"/>
        <v>2209</v>
      </c>
      <c r="Q114" s="117"/>
      <c r="R114" s="1348">
        <v>220901019</v>
      </c>
      <c r="S114" s="321" t="s">
        <v>2371</v>
      </c>
      <c r="T114" s="321" t="s">
        <v>2612</v>
      </c>
    </row>
    <row r="115" spans="1:20" ht="34.5" hidden="1" customHeight="1">
      <c r="A115" s="1348">
        <v>220901020</v>
      </c>
      <c r="B115" s="1339" t="str">
        <f t="shared" si="0"/>
        <v>2209</v>
      </c>
      <c r="C115" s="1349" t="s">
        <v>2249</v>
      </c>
      <c r="D115" s="1350">
        <v>1</v>
      </c>
      <c r="E115" s="293" t="s">
        <v>2615</v>
      </c>
      <c r="F115" s="1352" t="s">
        <v>2616</v>
      </c>
      <c r="G115" s="1351">
        <v>46134</v>
      </c>
      <c r="H115" s="1348" t="s">
        <v>2353</v>
      </c>
      <c r="I115" s="1348">
        <v>1587</v>
      </c>
      <c r="J115" s="1351">
        <v>44411</v>
      </c>
      <c r="K115" s="1352" t="s">
        <v>2354</v>
      </c>
      <c r="L115" s="1353"/>
      <c r="M115" s="1345"/>
      <c r="N115" s="1346"/>
      <c r="O115" s="1347"/>
      <c r="P115" s="117" t="str">
        <f t="shared" si="1"/>
        <v>2209</v>
      </c>
      <c r="Q115" s="117"/>
      <c r="R115" s="1348">
        <v>220901020</v>
      </c>
      <c r="S115" s="321" t="s">
        <v>2371</v>
      </c>
      <c r="T115" s="321" t="s">
        <v>2617</v>
      </c>
    </row>
    <row r="116" spans="1:20" ht="34.5" hidden="1" customHeight="1">
      <c r="A116" s="1348">
        <v>220901020</v>
      </c>
      <c r="B116" s="1339" t="str">
        <f t="shared" si="0"/>
        <v>2209</v>
      </c>
      <c r="C116" s="1349" t="s">
        <v>2249</v>
      </c>
      <c r="D116" s="1350">
        <v>1</v>
      </c>
      <c r="E116" s="293" t="s">
        <v>2618</v>
      </c>
      <c r="F116" s="1352" t="s">
        <v>2619</v>
      </c>
      <c r="G116" s="1351">
        <v>46134</v>
      </c>
      <c r="H116" s="1348" t="s">
        <v>2353</v>
      </c>
      <c r="I116" s="1348">
        <v>1587</v>
      </c>
      <c r="J116" s="1351">
        <v>44411</v>
      </c>
      <c r="K116" s="1352" t="s">
        <v>2354</v>
      </c>
      <c r="L116" s="1353"/>
      <c r="M116" s="1345"/>
      <c r="N116" s="1346"/>
      <c r="O116" s="1347"/>
      <c r="P116" s="117" t="str">
        <f t="shared" si="1"/>
        <v>2209</v>
      </c>
      <c r="Q116" s="117"/>
      <c r="R116" s="1348">
        <v>220901020</v>
      </c>
      <c r="S116" s="321" t="s">
        <v>2371</v>
      </c>
      <c r="T116" s="321" t="s">
        <v>2620</v>
      </c>
    </row>
    <row r="117" spans="1:20" ht="34.5" hidden="1" customHeight="1">
      <c r="A117" s="1348">
        <v>220901021</v>
      </c>
      <c r="B117" s="1339" t="str">
        <f t="shared" si="0"/>
        <v>2209</v>
      </c>
      <c r="C117" s="1349" t="s">
        <v>2249</v>
      </c>
      <c r="D117" s="1350">
        <v>1</v>
      </c>
      <c r="E117" s="293" t="s">
        <v>2621</v>
      </c>
      <c r="F117" s="1352" t="s">
        <v>2622</v>
      </c>
      <c r="G117" s="1351">
        <v>46286</v>
      </c>
      <c r="H117" s="1348" t="s">
        <v>2353</v>
      </c>
      <c r="I117" s="1348">
        <v>1592</v>
      </c>
      <c r="J117" s="1356">
        <v>44544</v>
      </c>
      <c r="K117" s="1352" t="s">
        <v>2354</v>
      </c>
      <c r="L117" s="1353"/>
      <c r="M117" s="1345"/>
      <c r="N117" s="1346"/>
      <c r="O117" s="1347"/>
      <c r="P117" s="117" t="str">
        <f t="shared" si="1"/>
        <v>2209</v>
      </c>
      <c r="Q117" s="117"/>
      <c r="R117" s="1348">
        <v>220901021</v>
      </c>
      <c r="S117" s="321" t="s">
        <v>2623</v>
      </c>
      <c r="T117" s="321" t="s">
        <v>2620</v>
      </c>
    </row>
    <row r="118" spans="1:20" ht="34.5" hidden="1" customHeight="1">
      <c r="A118" s="1348">
        <v>220901021</v>
      </c>
      <c r="B118" s="1339" t="str">
        <f t="shared" si="0"/>
        <v>2209</v>
      </c>
      <c r="C118" s="1349" t="s">
        <v>2249</v>
      </c>
      <c r="D118" s="1350">
        <v>1</v>
      </c>
      <c r="E118" s="293" t="s">
        <v>2624</v>
      </c>
      <c r="F118" s="1352" t="s">
        <v>2625</v>
      </c>
      <c r="G118" s="1351">
        <v>46221</v>
      </c>
      <c r="H118" s="1348" t="s">
        <v>2353</v>
      </c>
      <c r="I118" s="1348">
        <v>1588</v>
      </c>
      <c r="J118" s="1351">
        <v>44459</v>
      </c>
      <c r="K118" s="1352" t="s">
        <v>2354</v>
      </c>
      <c r="L118" s="1353"/>
      <c r="M118" s="1345"/>
      <c r="N118" s="1346"/>
      <c r="O118" s="1347"/>
      <c r="P118" s="117" t="str">
        <f t="shared" si="1"/>
        <v>2209</v>
      </c>
      <c r="Q118" s="117"/>
      <c r="R118" s="1348">
        <v>220901021</v>
      </c>
      <c r="S118" s="321" t="s">
        <v>2626</v>
      </c>
      <c r="T118" s="321" t="s">
        <v>2620</v>
      </c>
    </row>
    <row r="119" spans="1:20" ht="34.5" hidden="1" customHeight="1">
      <c r="A119" s="1348">
        <v>220901022</v>
      </c>
      <c r="B119" s="1339" t="str">
        <f t="shared" si="0"/>
        <v>2209</v>
      </c>
      <c r="C119" s="1349" t="s">
        <v>2249</v>
      </c>
      <c r="D119" s="1350">
        <v>1</v>
      </c>
      <c r="E119" s="293" t="s">
        <v>2627</v>
      </c>
      <c r="F119" s="1352" t="s">
        <v>2628</v>
      </c>
      <c r="G119" s="1351">
        <v>46286</v>
      </c>
      <c r="H119" s="1348" t="s">
        <v>2353</v>
      </c>
      <c r="I119" s="1348">
        <v>1592</v>
      </c>
      <c r="J119" s="1356">
        <v>44544</v>
      </c>
      <c r="K119" s="1352" t="s">
        <v>2354</v>
      </c>
      <c r="L119" s="1353"/>
      <c r="M119" s="1345"/>
      <c r="N119" s="1346"/>
      <c r="O119" s="1347"/>
      <c r="P119" s="117" t="str">
        <f t="shared" si="1"/>
        <v>2209</v>
      </c>
      <c r="Q119" s="117"/>
      <c r="R119" s="1348">
        <v>220901022</v>
      </c>
      <c r="S119" s="321" t="s">
        <v>2626</v>
      </c>
      <c r="T119" s="321" t="s">
        <v>2629</v>
      </c>
    </row>
    <row r="120" spans="1:20" ht="34.5" hidden="1" customHeight="1">
      <c r="A120" s="1348">
        <v>220901022</v>
      </c>
      <c r="B120" s="1339" t="str">
        <f t="shared" si="0"/>
        <v>2209</v>
      </c>
      <c r="C120" s="1349" t="s">
        <v>2249</v>
      </c>
      <c r="D120" s="1350">
        <v>1</v>
      </c>
      <c r="E120" s="293" t="s">
        <v>2630</v>
      </c>
      <c r="F120" s="1352" t="s">
        <v>2631</v>
      </c>
      <c r="G120" s="1351">
        <v>46286</v>
      </c>
      <c r="H120" s="1348" t="s">
        <v>2353</v>
      </c>
      <c r="I120" s="1348">
        <v>1592</v>
      </c>
      <c r="J120" s="1356">
        <v>44544</v>
      </c>
      <c r="K120" s="1352" t="s">
        <v>2354</v>
      </c>
      <c r="L120" s="1353"/>
      <c r="M120" s="1345"/>
      <c r="N120" s="1346"/>
      <c r="O120" s="1347"/>
      <c r="P120" s="117" t="str">
        <f t="shared" si="1"/>
        <v>2209</v>
      </c>
      <c r="Q120" s="117"/>
      <c r="R120" s="1348">
        <v>220901022</v>
      </c>
      <c r="S120" s="321" t="s">
        <v>2317</v>
      </c>
      <c r="T120" s="321" t="s">
        <v>2629</v>
      </c>
    </row>
    <row r="121" spans="1:20" ht="34.5" hidden="1" customHeight="1">
      <c r="A121" s="1348">
        <v>220901023</v>
      </c>
      <c r="B121" s="1339" t="str">
        <f t="shared" si="0"/>
        <v>2209</v>
      </c>
      <c r="C121" s="1349" t="s">
        <v>2249</v>
      </c>
      <c r="D121" s="1350">
        <v>1</v>
      </c>
      <c r="E121" s="293" t="s">
        <v>2632</v>
      </c>
      <c r="F121" s="1352" t="s">
        <v>2633</v>
      </c>
      <c r="G121" s="1351">
        <v>46286</v>
      </c>
      <c r="H121" s="1348" t="s">
        <v>2353</v>
      </c>
      <c r="I121" s="1348">
        <v>1592</v>
      </c>
      <c r="J121" s="1356">
        <v>44544</v>
      </c>
      <c r="K121" s="1352" t="s">
        <v>2354</v>
      </c>
      <c r="L121" s="1353"/>
      <c r="M121" s="1345"/>
      <c r="N121" s="1346"/>
      <c r="O121" s="1347"/>
      <c r="P121" s="117" t="str">
        <f t="shared" si="1"/>
        <v>2209</v>
      </c>
      <c r="Q121" s="117"/>
      <c r="R121" s="1348">
        <v>220901023</v>
      </c>
      <c r="S121" s="321" t="s">
        <v>2317</v>
      </c>
      <c r="T121" s="321" t="s">
        <v>2634</v>
      </c>
    </row>
    <row r="122" spans="1:20" ht="34.5" hidden="1" customHeight="1">
      <c r="A122" s="1348">
        <v>220901023</v>
      </c>
      <c r="B122" s="1339" t="str">
        <f t="shared" si="0"/>
        <v>2209</v>
      </c>
      <c r="C122" s="1349" t="s">
        <v>2249</v>
      </c>
      <c r="D122" s="1350">
        <v>1</v>
      </c>
      <c r="E122" s="293" t="s">
        <v>2635</v>
      </c>
      <c r="F122" s="1352" t="s">
        <v>2636</v>
      </c>
      <c r="G122" s="1351">
        <v>46475</v>
      </c>
      <c r="H122" s="1348" t="s">
        <v>2353</v>
      </c>
      <c r="I122" s="1348">
        <v>1595</v>
      </c>
      <c r="J122" s="1351">
        <v>44649</v>
      </c>
      <c r="K122" s="1352" t="s">
        <v>2354</v>
      </c>
      <c r="L122" s="1353"/>
      <c r="M122" s="1345"/>
      <c r="N122" s="1346"/>
      <c r="O122" s="1347"/>
      <c r="P122" s="117" t="str">
        <f t="shared" si="1"/>
        <v>2209</v>
      </c>
      <c r="Q122" s="117"/>
      <c r="R122" s="1348">
        <v>220901023</v>
      </c>
      <c r="S122" s="321" t="s">
        <v>2317</v>
      </c>
      <c r="T122" s="321" t="s">
        <v>2637</v>
      </c>
    </row>
    <row r="123" spans="1:20" ht="34.5" hidden="1" customHeight="1">
      <c r="A123" s="1348">
        <v>220901024</v>
      </c>
      <c r="B123" s="1339" t="str">
        <f t="shared" si="0"/>
        <v>2209</v>
      </c>
      <c r="C123" s="1349" t="s">
        <v>2249</v>
      </c>
      <c r="D123" s="1350">
        <v>1</v>
      </c>
      <c r="E123" s="293" t="s">
        <v>2638</v>
      </c>
      <c r="F123" s="1352" t="s">
        <v>2639</v>
      </c>
      <c r="G123" s="1351">
        <v>46475</v>
      </c>
      <c r="H123" s="1348" t="s">
        <v>2353</v>
      </c>
      <c r="I123" s="1348">
        <v>1595</v>
      </c>
      <c r="J123" s="1351">
        <v>44649</v>
      </c>
      <c r="K123" s="1352" t="s">
        <v>2354</v>
      </c>
      <c r="L123" s="1353"/>
      <c r="M123" s="1345"/>
      <c r="N123" s="1346"/>
      <c r="O123" s="1347"/>
      <c r="P123" s="117" t="str">
        <f t="shared" si="1"/>
        <v>2209</v>
      </c>
      <c r="Q123" s="117"/>
      <c r="R123" s="1348">
        <v>220901024</v>
      </c>
      <c r="S123" s="321" t="s">
        <v>2640</v>
      </c>
      <c r="T123" s="321" t="s">
        <v>2637</v>
      </c>
    </row>
    <row r="124" spans="1:20" ht="34.5" hidden="1" customHeight="1">
      <c r="A124" s="1348">
        <v>220901024</v>
      </c>
      <c r="B124" s="1339" t="str">
        <f t="shared" si="0"/>
        <v>2209</v>
      </c>
      <c r="C124" s="1349" t="s">
        <v>2249</v>
      </c>
      <c r="D124" s="1350">
        <v>1</v>
      </c>
      <c r="E124" s="293" t="s">
        <v>2641</v>
      </c>
      <c r="F124" s="1352" t="s">
        <v>2642</v>
      </c>
      <c r="G124" s="1351">
        <v>46475</v>
      </c>
      <c r="H124" s="1348" t="s">
        <v>2353</v>
      </c>
      <c r="I124" s="1348">
        <v>1595</v>
      </c>
      <c r="J124" s="1351">
        <v>44649</v>
      </c>
      <c r="K124" s="1352" t="s">
        <v>2354</v>
      </c>
      <c r="L124" s="1353"/>
      <c r="M124" s="1345"/>
      <c r="N124" s="1346"/>
      <c r="O124" s="1347" t="s">
        <v>2643</v>
      </c>
      <c r="P124" s="117" t="str">
        <f t="shared" si="1"/>
        <v>2209</v>
      </c>
      <c r="Q124" s="117"/>
      <c r="R124" s="1348">
        <v>220901024</v>
      </c>
      <c r="S124" s="321" t="s">
        <v>2640</v>
      </c>
      <c r="T124" s="321" t="s">
        <v>2644</v>
      </c>
    </row>
    <row r="125" spans="1:20" ht="34.5" hidden="1" customHeight="1">
      <c r="A125" s="1348">
        <v>220901025</v>
      </c>
      <c r="B125" s="1339" t="str">
        <f t="shared" si="0"/>
        <v>2209</v>
      </c>
      <c r="C125" s="1349" t="s">
        <v>2249</v>
      </c>
      <c r="D125" s="1350">
        <v>1</v>
      </c>
      <c r="E125" s="293" t="s">
        <v>2645</v>
      </c>
      <c r="F125" s="1352" t="s">
        <v>2646</v>
      </c>
      <c r="G125" s="1351">
        <v>46475</v>
      </c>
      <c r="H125" s="1348" t="s">
        <v>2353</v>
      </c>
      <c r="I125" s="1348">
        <v>1595</v>
      </c>
      <c r="J125" s="1351">
        <v>44649</v>
      </c>
      <c r="K125" s="1352" t="s">
        <v>2354</v>
      </c>
      <c r="L125" s="1353"/>
      <c r="M125" s="1345"/>
      <c r="N125" s="1346"/>
      <c r="O125" s="1347"/>
      <c r="P125" s="117" t="str">
        <f t="shared" si="1"/>
        <v>2209</v>
      </c>
      <c r="Q125" s="117"/>
      <c r="R125" s="1348">
        <v>220901025</v>
      </c>
      <c r="S125" s="321" t="s">
        <v>2640</v>
      </c>
      <c r="T125" s="321" t="s">
        <v>2647</v>
      </c>
    </row>
    <row r="126" spans="1:20" ht="34.5" hidden="1" customHeight="1">
      <c r="A126" s="1348">
        <v>220901025</v>
      </c>
      <c r="B126" s="1339" t="str">
        <f t="shared" si="0"/>
        <v>2209</v>
      </c>
      <c r="C126" s="1349" t="s">
        <v>2249</v>
      </c>
      <c r="D126" s="1350">
        <v>1</v>
      </c>
      <c r="E126" s="293" t="s">
        <v>2648</v>
      </c>
      <c r="F126" s="1352" t="s">
        <v>2649</v>
      </c>
      <c r="G126" s="1351">
        <v>46475</v>
      </c>
      <c r="H126" s="1348" t="s">
        <v>2353</v>
      </c>
      <c r="I126" s="1348">
        <v>1595</v>
      </c>
      <c r="J126" s="1351">
        <v>44649</v>
      </c>
      <c r="K126" s="1352" t="s">
        <v>2354</v>
      </c>
      <c r="L126" s="1353"/>
      <c r="M126" s="1345"/>
      <c r="N126" s="1346"/>
      <c r="O126" s="1347"/>
      <c r="P126" s="117" t="str">
        <f t="shared" si="1"/>
        <v>2209</v>
      </c>
      <c r="Q126" s="117"/>
      <c r="R126" s="1348">
        <v>220901025</v>
      </c>
      <c r="S126" s="321" t="s">
        <v>2640</v>
      </c>
      <c r="T126" s="321" t="s">
        <v>2650</v>
      </c>
    </row>
    <row r="127" spans="1:20" ht="34.5" hidden="1" customHeight="1">
      <c r="A127" s="1348">
        <v>220901026</v>
      </c>
      <c r="B127" s="1339" t="str">
        <f t="shared" si="0"/>
        <v>2209</v>
      </c>
      <c r="C127" s="1349" t="s">
        <v>2249</v>
      </c>
      <c r="D127" s="1350">
        <v>1</v>
      </c>
      <c r="E127" s="293" t="s">
        <v>2651</v>
      </c>
      <c r="F127" s="1352" t="s">
        <v>2652</v>
      </c>
      <c r="G127" s="1351">
        <v>46475</v>
      </c>
      <c r="H127" s="1348" t="s">
        <v>2353</v>
      </c>
      <c r="I127" s="1348">
        <v>1595</v>
      </c>
      <c r="J127" s="1351">
        <v>44649</v>
      </c>
      <c r="K127" s="1352" t="s">
        <v>2354</v>
      </c>
      <c r="L127" s="1353"/>
      <c r="M127" s="1345"/>
      <c r="N127" s="1346"/>
      <c r="O127" s="1347"/>
      <c r="P127" s="117" t="str">
        <f t="shared" si="1"/>
        <v>2209</v>
      </c>
      <c r="Q127" s="117"/>
      <c r="R127" s="1348">
        <v>220901026</v>
      </c>
      <c r="S127" s="321" t="s">
        <v>2494</v>
      </c>
      <c r="T127" s="321" t="s">
        <v>2650</v>
      </c>
    </row>
    <row r="128" spans="1:20" ht="34.5" hidden="1" customHeight="1">
      <c r="A128" s="1348">
        <v>220901027</v>
      </c>
      <c r="B128" s="1339" t="str">
        <f t="shared" si="0"/>
        <v>2209</v>
      </c>
      <c r="C128" s="1349" t="s">
        <v>2249</v>
      </c>
      <c r="D128" s="1350">
        <v>1</v>
      </c>
      <c r="E128" s="293" t="s">
        <v>2653</v>
      </c>
      <c r="F128" s="1352" t="s">
        <v>2654</v>
      </c>
      <c r="G128" s="1351">
        <v>46475</v>
      </c>
      <c r="H128" s="1348" t="s">
        <v>2353</v>
      </c>
      <c r="I128" s="1348">
        <v>1595</v>
      </c>
      <c r="J128" s="1351">
        <v>44649</v>
      </c>
      <c r="K128" s="1352" t="s">
        <v>2354</v>
      </c>
      <c r="L128" s="1353"/>
      <c r="M128" s="1345"/>
      <c r="N128" s="1346"/>
      <c r="O128" s="1347" t="s">
        <v>2655</v>
      </c>
      <c r="P128" s="117" t="str">
        <f t="shared" si="1"/>
        <v>2209</v>
      </c>
      <c r="Q128" s="117"/>
      <c r="R128" s="1348">
        <v>220901027</v>
      </c>
      <c r="S128" s="321" t="s">
        <v>2656</v>
      </c>
      <c r="T128" s="321" t="s">
        <v>2650</v>
      </c>
    </row>
    <row r="129" spans="1:20" ht="34.5" hidden="1" customHeight="1">
      <c r="A129" s="1348">
        <v>220901028</v>
      </c>
      <c r="B129" s="1339" t="str">
        <f t="shared" si="0"/>
        <v>2209</v>
      </c>
      <c r="C129" s="1349" t="s">
        <v>2249</v>
      </c>
      <c r="D129" s="1350">
        <v>1</v>
      </c>
      <c r="E129" s="293" t="s">
        <v>2657</v>
      </c>
      <c r="F129" s="1352" t="s">
        <v>2658</v>
      </c>
      <c r="G129" s="1351">
        <v>46568</v>
      </c>
      <c r="H129" s="1348" t="s">
        <v>2353</v>
      </c>
      <c r="I129" s="1348">
        <v>1596</v>
      </c>
      <c r="J129" s="1351">
        <v>44740</v>
      </c>
      <c r="K129" s="1352" t="s">
        <v>2354</v>
      </c>
      <c r="L129" s="1353"/>
      <c r="M129" s="1345"/>
      <c r="N129" s="1346"/>
      <c r="O129" s="1347" t="s">
        <v>2659</v>
      </c>
      <c r="P129" s="117" t="str">
        <f t="shared" si="1"/>
        <v>2209</v>
      </c>
      <c r="Q129" s="117"/>
      <c r="R129" s="1348">
        <v>220901028</v>
      </c>
      <c r="S129" s="321" t="s">
        <v>2656</v>
      </c>
      <c r="T129" s="321" t="s">
        <v>2660</v>
      </c>
    </row>
    <row r="130" spans="1:20" ht="34.5" hidden="1" customHeight="1">
      <c r="A130" s="1348">
        <v>220901029</v>
      </c>
      <c r="B130" s="1339" t="str">
        <f t="shared" si="0"/>
        <v>2209</v>
      </c>
      <c r="C130" s="1349" t="s">
        <v>2249</v>
      </c>
      <c r="D130" s="1350">
        <v>1</v>
      </c>
      <c r="E130" s="293" t="s">
        <v>2661</v>
      </c>
      <c r="F130" s="1352" t="s">
        <v>2662</v>
      </c>
      <c r="G130" s="1351">
        <v>46573</v>
      </c>
      <c r="H130" s="1348" t="s">
        <v>2353</v>
      </c>
      <c r="I130" s="1348">
        <v>1596</v>
      </c>
      <c r="J130" s="1351">
        <v>44740</v>
      </c>
      <c r="K130" s="1352" t="s">
        <v>2354</v>
      </c>
      <c r="L130" s="1353"/>
      <c r="M130" s="1345"/>
      <c r="N130" s="1346"/>
      <c r="O130" s="1347" t="s">
        <v>2663</v>
      </c>
      <c r="P130" s="117" t="str">
        <f t="shared" si="1"/>
        <v>2209</v>
      </c>
      <c r="Q130" s="117"/>
      <c r="R130" s="1348">
        <v>220901029</v>
      </c>
      <c r="S130" s="321" t="s">
        <v>2656</v>
      </c>
      <c r="T130" s="321" t="s">
        <v>2664</v>
      </c>
    </row>
    <row r="131" spans="1:20" ht="34.5" hidden="1" customHeight="1">
      <c r="A131" s="1348">
        <v>220901030</v>
      </c>
      <c r="B131" s="1339" t="str">
        <f t="shared" si="0"/>
        <v>2209</v>
      </c>
      <c r="C131" s="1349" t="s">
        <v>2249</v>
      </c>
      <c r="D131" s="1350">
        <v>1</v>
      </c>
      <c r="E131" s="293" t="s">
        <v>2665</v>
      </c>
      <c r="F131" s="1352" t="s">
        <v>2666</v>
      </c>
      <c r="G131" s="1351">
        <v>46573</v>
      </c>
      <c r="H131" s="1348" t="s">
        <v>2353</v>
      </c>
      <c r="I131" s="1348">
        <v>1596</v>
      </c>
      <c r="J131" s="1351">
        <v>44740</v>
      </c>
      <c r="K131" s="1352" t="s">
        <v>2354</v>
      </c>
      <c r="L131" s="1353"/>
      <c r="M131" s="1345"/>
      <c r="N131" s="1346"/>
      <c r="O131" s="1347" t="s">
        <v>2667</v>
      </c>
      <c r="P131" s="117" t="str">
        <f t="shared" si="1"/>
        <v>2209</v>
      </c>
      <c r="Q131" s="117"/>
      <c r="R131" s="1348">
        <v>220901030</v>
      </c>
      <c r="S131" s="321" t="s">
        <v>2668</v>
      </c>
      <c r="T131" s="321" t="s">
        <v>2664</v>
      </c>
    </row>
    <row r="132" spans="1:20" ht="34.5" hidden="1" customHeight="1">
      <c r="A132" s="1348">
        <v>220901031</v>
      </c>
      <c r="B132" s="1339" t="str">
        <f t="shared" si="0"/>
        <v>2209</v>
      </c>
      <c r="C132" s="1349" t="s">
        <v>2249</v>
      </c>
      <c r="D132" s="1350">
        <v>1</v>
      </c>
      <c r="E132" s="293" t="s">
        <v>2669</v>
      </c>
      <c r="F132" s="1352" t="s">
        <v>2670</v>
      </c>
      <c r="G132" s="1351">
        <v>46573</v>
      </c>
      <c r="H132" s="1348" t="s">
        <v>2353</v>
      </c>
      <c r="I132" s="1348">
        <v>1596</v>
      </c>
      <c r="J132" s="1351">
        <v>44740</v>
      </c>
      <c r="K132" s="1352" t="s">
        <v>2354</v>
      </c>
      <c r="L132" s="1353"/>
      <c r="M132" s="1345"/>
      <c r="N132" s="1346"/>
      <c r="O132" s="1347" t="s">
        <v>2671</v>
      </c>
      <c r="P132" s="117" t="str">
        <f t="shared" si="1"/>
        <v>2209</v>
      </c>
      <c r="Q132" s="117"/>
      <c r="R132" s="1348">
        <v>220901031</v>
      </c>
      <c r="S132" s="321" t="s">
        <v>2668</v>
      </c>
      <c r="T132" s="321" t="s">
        <v>2672</v>
      </c>
    </row>
    <row r="133" spans="1:20" ht="34.5" hidden="1" customHeight="1">
      <c r="A133" s="1348">
        <v>220901032</v>
      </c>
      <c r="B133" s="1339" t="str">
        <f t="shared" si="0"/>
        <v>2209</v>
      </c>
      <c r="C133" s="1349" t="s">
        <v>2266</v>
      </c>
      <c r="D133" s="1350">
        <v>1</v>
      </c>
      <c r="E133" s="293" t="s">
        <v>2673</v>
      </c>
      <c r="F133" s="1352" t="s">
        <v>2674</v>
      </c>
      <c r="G133" s="1351">
        <v>41619</v>
      </c>
      <c r="H133" s="1348" t="s">
        <v>2252</v>
      </c>
      <c r="I133" s="1348"/>
      <c r="J133" s="1367"/>
      <c r="K133" s="1352" t="s">
        <v>2253</v>
      </c>
      <c r="L133" s="1352" t="s">
        <v>2675</v>
      </c>
      <c r="M133" s="1345"/>
      <c r="N133" s="1346"/>
      <c r="O133" s="1347"/>
      <c r="P133" s="117" t="str">
        <f t="shared" si="1"/>
        <v>2209</v>
      </c>
      <c r="Q133" s="117"/>
      <c r="R133" s="1348">
        <v>220901032</v>
      </c>
      <c r="S133" s="321" t="s">
        <v>2463</v>
      </c>
      <c r="T133" s="321" t="s">
        <v>2672</v>
      </c>
    </row>
    <row r="134" spans="1:20" ht="34.5" hidden="1" customHeight="1">
      <c r="A134" s="1348">
        <v>220901033</v>
      </c>
      <c r="B134" s="1339" t="str">
        <f t="shared" si="0"/>
        <v>2209</v>
      </c>
      <c r="C134" s="1349" t="s">
        <v>2266</v>
      </c>
      <c r="D134" s="1350">
        <v>2</v>
      </c>
      <c r="E134" s="293" t="s">
        <v>2676</v>
      </c>
      <c r="F134" s="1352" t="s">
        <v>2677</v>
      </c>
      <c r="G134" s="1356">
        <v>41619</v>
      </c>
      <c r="H134" s="1348" t="s">
        <v>2252</v>
      </c>
      <c r="I134" s="1348"/>
      <c r="J134" s="1368"/>
      <c r="K134" s="1352" t="s">
        <v>2253</v>
      </c>
      <c r="L134" s="1352"/>
      <c r="M134" s="1345"/>
      <c r="N134" s="1346"/>
      <c r="O134" s="1347"/>
      <c r="P134" s="117" t="str">
        <f t="shared" si="1"/>
        <v>2209</v>
      </c>
      <c r="Q134" s="117"/>
      <c r="R134" s="1348">
        <v>220901033</v>
      </c>
      <c r="S134" s="321" t="s">
        <v>2678</v>
      </c>
      <c r="T134" s="321" t="s">
        <v>2672</v>
      </c>
    </row>
    <row r="135" spans="1:20" ht="34.5" hidden="1" customHeight="1">
      <c r="A135" s="1348">
        <v>220901034</v>
      </c>
      <c r="B135" s="1339" t="str">
        <f t="shared" si="0"/>
        <v>2209</v>
      </c>
      <c r="C135" s="1349" t="s">
        <v>2266</v>
      </c>
      <c r="D135" s="1350">
        <v>3</v>
      </c>
      <c r="E135" s="293" t="s">
        <v>2679</v>
      </c>
      <c r="F135" s="1352" t="s">
        <v>2677</v>
      </c>
      <c r="G135" s="1356">
        <v>43099</v>
      </c>
      <c r="H135" s="1348" t="s">
        <v>2252</v>
      </c>
      <c r="I135" s="1348">
        <v>1461</v>
      </c>
      <c r="J135" s="1351">
        <v>40325</v>
      </c>
      <c r="K135" s="1352" t="s">
        <v>2253</v>
      </c>
      <c r="L135" s="1352"/>
      <c r="M135" s="1345"/>
      <c r="N135" s="1346"/>
      <c r="O135" s="1347"/>
      <c r="P135" s="117" t="str">
        <f t="shared" si="1"/>
        <v>2209</v>
      </c>
      <c r="Q135" s="117"/>
      <c r="R135" s="1348">
        <v>220901034</v>
      </c>
      <c r="S135" s="321" t="s">
        <v>2678</v>
      </c>
      <c r="T135" s="321" t="s">
        <v>2680</v>
      </c>
    </row>
    <row r="136" spans="1:20" ht="34.5" hidden="1" customHeight="1">
      <c r="A136" s="1348">
        <v>220901035</v>
      </c>
      <c r="B136" s="1339" t="str">
        <f t="shared" si="0"/>
        <v>2209</v>
      </c>
      <c r="C136" s="1349" t="s">
        <v>2266</v>
      </c>
      <c r="D136" s="1350">
        <v>1</v>
      </c>
      <c r="E136" s="293" t="s">
        <v>2681</v>
      </c>
      <c r="F136" s="1352" t="s">
        <v>2682</v>
      </c>
      <c r="G136" s="1356">
        <v>41619</v>
      </c>
      <c r="H136" s="1348" t="s">
        <v>2252</v>
      </c>
      <c r="I136" s="1348"/>
      <c r="J136" s="1368"/>
      <c r="K136" s="1352" t="s">
        <v>2253</v>
      </c>
      <c r="L136" s="1352" t="s">
        <v>2675</v>
      </c>
      <c r="M136" s="1345"/>
      <c r="N136" s="1346"/>
      <c r="O136" s="1347"/>
      <c r="P136" s="117" t="str">
        <f t="shared" si="1"/>
        <v>2209</v>
      </c>
      <c r="Q136" s="117"/>
      <c r="R136" s="1348">
        <v>220901035</v>
      </c>
      <c r="S136" s="321" t="s">
        <v>2678</v>
      </c>
      <c r="T136" s="321" t="s">
        <v>2683</v>
      </c>
    </row>
    <row r="137" spans="1:20" ht="34.5" hidden="1" customHeight="1">
      <c r="A137" s="1348">
        <v>220901037</v>
      </c>
      <c r="B137" s="1339" t="str">
        <f t="shared" si="0"/>
        <v>2209</v>
      </c>
      <c r="C137" s="1349" t="s">
        <v>2266</v>
      </c>
      <c r="D137" s="1350">
        <v>2</v>
      </c>
      <c r="E137" s="293" t="s">
        <v>2684</v>
      </c>
      <c r="F137" s="1352" t="s">
        <v>2685</v>
      </c>
      <c r="G137" s="1356">
        <v>41619</v>
      </c>
      <c r="H137" s="1348" t="s">
        <v>2252</v>
      </c>
      <c r="I137" s="1348"/>
      <c r="J137" s="1368"/>
      <c r="K137" s="1352" t="s">
        <v>2253</v>
      </c>
      <c r="L137" s="1352"/>
      <c r="M137" s="1345"/>
      <c r="N137" s="1346"/>
      <c r="O137" s="1347"/>
      <c r="P137" s="117" t="str">
        <f t="shared" si="1"/>
        <v>2209</v>
      </c>
      <c r="Q137" s="117"/>
      <c r="R137" s="1348">
        <v>220901037</v>
      </c>
      <c r="S137" s="321" t="s">
        <v>2678</v>
      </c>
      <c r="T137" s="321" t="s">
        <v>2686</v>
      </c>
    </row>
    <row r="138" spans="1:20" ht="34.5" hidden="1" customHeight="1">
      <c r="A138" s="1348">
        <v>220901038</v>
      </c>
      <c r="B138" s="1339" t="str">
        <f t="shared" si="0"/>
        <v>2209</v>
      </c>
      <c r="C138" s="1349" t="s">
        <v>2266</v>
      </c>
      <c r="D138" s="1350">
        <v>3</v>
      </c>
      <c r="E138" s="293" t="s">
        <v>2687</v>
      </c>
      <c r="F138" s="1352" t="s">
        <v>2688</v>
      </c>
      <c r="G138" s="1356">
        <v>43099</v>
      </c>
      <c r="H138" s="1348" t="s">
        <v>2252</v>
      </c>
      <c r="I138" s="1348">
        <v>1461</v>
      </c>
      <c r="J138" s="1351">
        <v>40325</v>
      </c>
      <c r="K138" s="1352" t="s">
        <v>2253</v>
      </c>
      <c r="L138" s="1352"/>
      <c r="M138" s="1345"/>
      <c r="N138" s="1346"/>
      <c r="O138" s="1347"/>
      <c r="P138" s="117" t="str">
        <f t="shared" si="1"/>
        <v>2209</v>
      </c>
      <c r="Q138" s="117"/>
      <c r="R138" s="1348">
        <v>220901038</v>
      </c>
      <c r="S138" s="321" t="s">
        <v>2678</v>
      </c>
      <c r="T138" s="321" t="s">
        <v>2689</v>
      </c>
    </row>
    <row r="139" spans="1:20" ht="34.5" hidden="1" customHeight="1">
      <c r="A139" s="1348">
        <v>220901039</v>
      </c>
      <c r="B139" s="1339" t="str">
        <f t="shared" si="0"/>
        <v>2209</v>
      </c>
      <c r="C139" s="1349" t="s">
        <v>2266</v>
      </c>
      <c r="D139" s="1350">
        <v>1</v>
      </c>
      <c r="E139" s="293" t="s">
        <v>2690</v>
      </c>
      <c r="F139" s="1352" t="s">
        <v>2691</v>
      </c>
      <c r="G139" s="1356">
        <v>41619</v>
      </c>
      <c r="H139" s="1348" t="s">
        <v>2252</v>
      </c>
      <c r="I139" s="1348"/>
      <c r="J139" s="1368"/>
      <c r="K139" s="1352" t="s">
        <v>2253</v>
      </c>
      <c r="L139" s="1352" t="s">
        <v>2675</v>
      </c>
      <c r="M139" s="1345"/>
      <c r="N139" s="1346"/>
      <c r="O139" s="1347"/>
      <c r="P139" s="117" t="str">
        <f t="shared" si="1"/>
        <v>2209</v>
      </c>
      <c r="Q139" s="117"/>
      <c r="R139" s="1348">
        <v>220901039</v>
      </c>
      <c r="S139" s="321" t="s">
        <v>2678</v>
      </c>
      <c r="T139" s="321" t="s">
        <v>2692</v>
      </c>
    </row>
    <row r="140" spans="1:20" ht="34.5" hidden="1" customHeight="1">
      <c r="A140" s="1348">
        <v>220901040</v>
      </c>
      <c r="B140" s="1339" t="str">
        <f t="shared" si="0"/>
        <v>2209</v>
      </c>
      <c r="C140" s="1349" t="s">
        <v>2266</v>
      </c>
      <c r="D140" s="1350">
        <v>2</v>
      </c>
      <c r="E140" s="293" t="s">
        <v>2693</v>
      </c>
      <c r="F140" s="1352" t="s">
        <v>2694</v>
      </c>
      <c r="G140" s="1356">
        <v>41619</v>
      </c>
      <c r="H140" s="1348" t="s">
        <v>2252</v>
      </c>
      <c r="I140" s="1348"/>
      <c r="J140" s="1367"/>
      <c r="K140" s="1352" t="s">
        <v>2253</v>
      </c>
      <c r="L140" s="1352"/>
      <c r="M140" s="1345"/>
      <c r="N140" s="1346"/>
      <c r="O140" s="1347"/>
      <c r="P140" s="117" t="str">
        <f t="shared" si="1"/>
        <v>2209</v>
      </c>
      <c r="Q140" s="117"/>
      <c r="R140" s="1348">
        <v>220901040</v>
      </c>
      <c r="S140" s="321" t="s">
        <v>2326</v>
      </c>
      <c r="T140" s="321" t="s">
        <v>2692</v>
      </c>
    </row>
    <row r="141" spans="1:20" ht="34.5" hidden="1" customHeight="1">
      <c r="A141" s="1348">
        <v>220901041</v>
      </c>
      <c r="B141" s="1339" t="str">
        <f t="shared" si="0"/>
        <v>2209</v>
      </c>
      <c r="C141" s="1349" t="s">
        <v>2266</v>
      </c>
      <c r="D141" s="1350">
        <v>3</v>
      </c>
      <c r="E141" s="293" t="s">
        <v>2695</v>
      </c>
      <c r="F141" s="1352" t="s">
        <v>2696</v>
      </c>
      <c r="G141" s="1356">
        <v>43099</v>
      </c>
      <c r="H141" s="1348" t="s">
        <v>2252</v>
      </c>
      <c r="I141" s="1348">
        <v>1461</v>
      </c>
      <c r="J141" s="1356">
        <v>40325</v>
      </c>
      <c r="K141" s="1352" t="s">
        <v>2253</v>
      </c>
      <c r="L141" s="1352"/>
      <c r="M141" s="1345"/>
      <c r="N141" s="1346"/>
      <c r="O141" s="1347"/>
      <c r="P141" s="117" t="str">
        <f t="shared" si="1"/>
        <v>2209</v>
      </c>
      <c r="Q141" s="117"/>
      <c r="R141" s="1348">
        <v>220901041</v>
      </c>
      <c r="S141" s="321" t="s">
        <v>2392</v>
      </c>
      <c r="T141" s="321" t="s">
        <v>2692</v>
      </c>
    </row>
    <row r="142" spans="1:20" ht="34.5" hidden="1" customHeight="1">
      <c r="A142" s="1348">
        <v>220901042</v>
      </c>
      <c r="B142" s="1339" t="str">
        <f t="shared" si="0"/>
        <v>2209</v>
      </c>
      <c r="C142" s="1349" t="s">
        <v>2266</v>
      </c>
      <c r="D142" s="1350">
        <v>1</v>
      </c>
      <c r="E142" s="293" t="s">
        <v>2697</v>
      </c>
      <c r="F142" s="1352" t="s">
        <v>2698</v>
      </c>
      <c r="G142" s="1356">
        <v>41619</v>
      </c>
      <c r="H142" s="1348" t="s">
        <v>2252</v>
      </c>
      <c r="I142" s="1348"/>
      <c r="J142" s="1368"/>
      <c r="K142" s="1352" t="s">
        <v>2253</v>
      </c>
      <c r="L142" s="1352" t="s">
        <v>2675</v>
      </c>
      <c r="M142" s="1345"/>
      <c r="N142" s="1346"/>
      <c r="O142" s="1347"/>
      <c r="P142" s="117" t="str">
        <f t="shared" si="1"/>
        <v>2209</v>
      </c>
      <c r="Q142" s="117"/>
      <c r="R142" s="1348">
        <v>220901042</v>
      </c>
      <c r="S142" s="321" t="s">
        <v>2392</v>
      </c>
      <c r="T142" s="321" t="s">
        <v>2699</v>
      </c>
    </row>
    <row r="143" spans="1:20" ht="34.5" hidden="1" customHeight="1">
      <c r="A143" s="1348">
        <v>220901042</v>
      </c>
      <c r="B143" s="1339" t="str">
        <f t="shared" si="0"/>
        <v>2209</v>
      </c>
      <c r="C143" s="1349" t="s">
        <v>2266</v>
      </c>
      <c r="D143" s="1350">
        <v>2</v>
      </c>
      <c r="E143" s="293" t="s">
        <v>2700</v>
      </c>
      <c r="F143" s="1352" t="s">
        <v>2698</v>
      </c>
      <c r="G143" s="1356">
        <v>43099</v>
      </c>
      <c r="H143" s="1348" t="s">
        <v>2252</v>
      </c>
      <c r="I143" s="1348">
        <v>1461</v>
      </c>
      <c r="J143" s="1351">
        <v>40325</v>
      </c>
      <c r="K143" s="1352" t="s">
        <v>2253</v>
      </c>
      <c r="L143" s="1352"/>
      <c r="M143" s="1345"/>
      <c r="N143" s="1346"/>
      <c r="O143" s="1347"/>
      <c r="P143" s="117" t="str">
        <f t="shared" si="1"/>
        <v>2209</v>
      </c>
      <c r="Q143" s="117"/>
      <c r="R143" s="1348">
        <v>220901042</v>
      </c>
      <c r="S143" s="321" t="s">
        <v>2392</v>
      </c>
      <c r="T143" s="321" t="s">
        <v>2701</v>
      </c>
    </row>
    <row r="144" spans="1:20" ht="34.5" hidden="1" customHeight="1">
      <c r="A144" s="1348">
        <v>220901043</v>
      </c>
      <c r="B144" s="1339" t="str">
        <f t="shared" si="0"/>
        <v>2209</v>
      </c>
      <c r="C144" s="1349" t="s">
        <v>2266</v>
      </c>
      <c r="D144" s="1350">
        <v>1</v>
      </c>
      <c r="E144" s="293" t="s">
        <v>2702</v>
      </c>
      <c r="F144" s="1352" t="s">
        <v>2703</v>
      </c>
      <c r="G144" s="1356">
        <v>41619</v>
      </c>
      <c r="H144" s="1348" t="s">
        <v>2252</v>
      </c>
      <c r="I144" s="1348"/>
      <c r="J144" s="1368"/>
      <c r="K144" s="1352" t="s">
        <v>2253</v>
      </c>
      <c r="L144" s="1352" t="s">
        <v>2704</v>
      </c>
      <c r="M144" s="1345"/>
      <c r="N144" s="1346"/>
      <c r="O144" s="1347"/>
      <c r="P144" s="117" t="str">
        <f t="shared" si="1"/>
        <v>2209</v>
      </c>
      <c r="Q144" s="117"/>
      <c r="R144" s="1348">
        <v>220901043</v>
      </c>
      <c r="S144" s="321" t="s">
        <v>2705</v>
      </c>
      <c r="T144" s="321" t="s">
        <v>2701</v>
      </c>
    </row>
    <row r="145" spans="1:20" ht="34.5" hidden="1" customHeight="1">
      <c r="A145" s="1348">
        <v>220901043</v>
      </c>
      <c r="B145" s="1339" t="str">
        <f t="shared" si="0"/>
        <v>2209</v>
      </c>
      <c r="C145" s="1349" t="s">
        <v>2266</v>
      </c>
      <c r="D145" s="1350">
        <v>2</v>
      </c>
      <c r="E145" s="293" t="s">
        <v>2706</v>
      </c>
      <c r="F145" s="1352" t="s">
        <v>2707</v>
      </c>
      <c r="G145" s="1351">
        <v>43099</v>
      </c>
      <c r="H145" s="1348" t="s">
        <v>2252</v>
      </c>
      <c r="I145" s="1348">
        <v>1461</v>
      </c>
      <c r="J145" s="1351">
        <v>40325</v>
      </c>
      <c r="K145" s="1352" t="s">
        <v>2253</v>
      </c>
      <c r="L145" s="1352"/>
      <c r="M145" s="1345"/>
      <c r="N145" s="1346"/>
      <c r="O145" s="1347"/>
      <c r="P145" s="117" t="str">
        <f t="shared" si="1"/>
        <v>2209</v>
      </c>
      <c r="Q145" s="117"/>
      <c r="R145" s="1348">
        <v>220901043</v>
      </c>
      <c r="S145" s="321" t="s">
        <v>2705</v>
      </c>
      <c r="T145" s="321" t="s">
        <v>2708</v>
      </c>
    </row>
    <row r="146" spans="1:20" ht="34.5" hidden="1" customHeight="1">
      <c r="A146" s="1348">
        <v>220901044</v>
      </c>
      <c r="B146" s="1339" t="str">
        <f t="shared" si="0"/>
        <v>2209</v>
      </c>
      <c r="C146" s="1349" t="s">
        <v>2266</v>
      </c>
      <c r="D146" s="1350">
        <v>1</v>
      </c>
      <c r="E146" s="293" t="s">
        <v>2709</v>
      </c>
      <c r="F146" s="1352" t="s">
        <v>2710</v>
      </c>
      <c r="G146" s="1356">
        <v>41619</v>
      </c>
      <c r="H146" s="1348" t="s">
        <v>2252</v>
      </c>
      <c r="I146" s="1348"/>
      <c r="J146" s="1368"/>
      <c r="K146" s="1352" t="s">
        <v>2253</v>
      </c>
      <c r="L146" s="1352" t="s">
        <v>2675</v>
      </c>
      <c r="M146" s="1345"/>
      <c r="N146" s="1346"/>
      <c r="O146" s="1347"/>
      <c r="P146" s="117" t="str">
        <f t="shared" si="1"/>
        <v>2209</v>
      </c>
      <c r="Q146" s="117"/>
      <c r="R146" s="1348">
        <v>220901044</v>
      </c>
      <c r="S146" s="321" t="s">
        <v>2705</v>
      </c>
      <c r="T146" s="321" t="s">
        <v>2711</v>
      </c>
    </row>
    <row r="147" spans="1:20" ht="34.5" hidden="1" customHeight="1">
      <c r="A147" s="1348">
        <v>220901044</v>
      </c>
      <c r="B147" s="1339" t="str">
        <f t="shared" si="0"/>
        <v>2209</v>
      </c>
      <c r="C147" s="1349" t="s">
        <v>2266</v>
      </c>
      <c r="D147" s="1350">
        <v>2</v>
      </c>
      <c r="E147" s="293" t="s">
        <v>2712</v>
      </c>
      <c r="F147" s="1352" t="s">
        <v>2713</v>
      </c>
      <c r="G147" s="1356">
        <v>41619</v>
      </c>
      <c r="H147" s="1348" t="s">
        <v>2252</v>
      </c>
      <c r="I147" s="1348"/>
      <c r="J147" s="1367"/>
      <c r="K147" s="1352" t="s">
        <v>2253</v>
      </c>
      <c r="L147" s="1353"/>
      <c r="M147" s="1345"/>
      <c r="N147" s="1346"/>
      <c r="O147" s="1347"/>
      <c r="P147" s="117" t="str">
        <f t="shared" si="1"/>
        <v>2209</v>
      </c>
      <c r="Q147" s="117"/>
      <c r="R147" s="1348">
        <v>220901044</v>
      </c>
      <c r="S147" s="321" t="s">
        <v>2705</v>
      </c>
      <c r="T147" s="321" t="s">
        <v>2714</v>
      </c>
    </row>
    <row r="148" spans="1:20" ht="34.5" hidden="1" customHeight="1">
      <c r="A148" s="1348">
        <v>220901045</v>
      </c>
      <c r="B148" s="1339" t="str">
        <f t="shared" si="0"/>
        <v>2209</v>
      </c>
      <c r="C148" s="1349" t="s">
        <v>2266</v>
      </c>
      <c r="D148" s="1350">
        <v>3</v>
      </c>
      <c r="E148" s="293" t="s">
        <v>2715</v>
      </c>
      <c r="F148" s="1352" t="s">
        <v>2716</v>
      </c>
      <c r="G148" s="1356">
        <v>43099</v>
      </c>
      <c r="H148" s="1348" t="s">
        <v>2252</v>
      </c>
      <c r="I148" s="1348">
        <v>1416</v>
      </c>
      <c r="J148" s="1356">
        <v>40325</v>
      </c>
      <c r="K148" s="1352" t="s">
        <v>2253</v>
      </c>
      <c r="L148" s="1353"/>
      <c r="M148" s="1345"/>
      <c r="N148" s="1346"/>
      <c r="O148" s="1347"/>
      <c r="P148" s="117" t="str">
        <f t="shared" si="1"/>
        <v>2209</v>
      </c>
      <c r="Q148" s="117"/>
      <c r="R148" s="1348">
        <v>220901045</v>
      </c>
      <c r="S148" s="321" t="s">
        <v>2717</v>
      </c>
      <c r="T148" s="321" t="s">
        <v>2714</v>
      </c>
    </row>
    <row r="149" spans="1:20" ht="60.75" hidden="1" customHeight="1">
      <c r="A149" s="1348">
        <v>220901045</v>
      </c>
      <c r="B149" s="1339" t="str">
        <f t="shared" si="0"/>
        <v>2209</v>
      </c>
      <c r="C149" s="1349" t="s">
        <v>2266</v>
      </c>
      <c r="D149" s="1350">
        <v>1</v>
      </c>
      <c r="E149" s="293" t="s">
        <v>2718</v>
      </c>
      <c r="F149" s="1352" t="s">
        <v>2719</v>
      </c>
      <c r="G149" s="1351">
        <v>41619</v>
      </c>
      <c r="H149" s="1348" t="s">
        <v>2252</v>
      </c>
      <c r="I149" s="1348"/>
      <c r="J149" s="1368"/>
      <c r="K149" s="1352" t="s">
        <v>2253</v>
      </c>
      <c r="L149" s="1352" t="s">
        <v>2675</v>
      </c>
      <c r="M149" s="1345"/>
      <c r="N149" s="1346"/>
      <c r="O149" s="1347"/>
      <c r="P149" s="117" t="str">
        <f t="shared" si="1"/>
        <v>2209</v>
      </c>
      <c r="Q149" s="117"/>
      <c r="R149" s="1348">
        <v>220901045</v>
      </c>
      <c r="S149" s="321" t="s">
        <v>2717</v>
      </c>
      <c r="T149" s="321" t="s">
        <v>2720</v>
      </c>
    </row>
    <row r="150" spans="1:20" ht="34.5" hidden="1" customHeight="1">
      <c r="A150" s="1348">
        <v>220901046</v>
      </c>
      <c r="B150" s="1339" t="str">
        <f t="shared" si="0"/>
        <v>2209</v>
      </c>
      <c r="C150" s="1349" t="s">
        <v>2266</v>
      </c>
      <c r="D150" s="1350">
        <v>2</v>
      </c>
      <c r="E150" s="293" t="s">
        <v>2721</v>
      </c>
      <c r="F150" s="1352" t="s">
        <v>2722</v>
      </c>
      <c r="G150" s="1356">
        <v>41619</v>
      </c>
      <c r="H150" s="1348" t="s">
        <v>2252</v>
      </c>
      <c r="I150" s="1348"/>
      <c r="J150" s="1368"/>
      <c r="K150" s="1352" t="s">
        <v>2253</v>
      </c>
      <c r="L150" s="1353"/>
      <c r="M150" s="1345"/>
      <c r="N150" s="1346"/>
      <c r="O150" s="1347"/>
      <c r="P150" s="117" t="str">
        <f t="shared" si="1"/>
        <v>2209</v>
      </c>
      <c r="Q150" s="117"/>
      <c r="R150" s="1348">
        <v>220901046</v>
      </c>
      <c r="S150" s="321" t="s">
        <v>2717</v>
      </c>
      <c r="T150" s="321" t="s">
        <v>2723</v>
      </c>
    </row>
    <row r="151" spans="1:20" ht="34.5" hidden="1" customHeight="1">
      <c r="A151" s="1348">
        <v>220901046</v>
      </c>
      <c r="B151" s="1339" t="str">
        <f t="shared" si="0"/>
        <v>2209</v>
      </c>
      <c r="C151" s="1349" t="s">
        <v>2266</v>
      </c>
      <c r="D151" s="1350">
        <v>3</v>
      </c>
      <c r="E151" s="293" t="s">
        <v>2724</v>
      </c>
      <c r="F151" s="1352" t="s">
        <v>2725</v>
      </c>
      <c r="G151" s="1351">
        <v>43099</v>
      </c>
      <c r="H151" s="1348" t="s">
        <v>2252</v>
      </c>
      <c r="I151" s="1348">
        <v>1416</v>
      </c>
      <c r="J151" s="1351">
        <v>40325</v>
      </c>
      <c r="K151" s="1352" t="s">
        <v>2253</v>
      </c>
      <c r="L151" s="1353"/>
      <c r="M151" s="1345"/>
      <c r="N151" s="1346"/>
      <c r="O151" s="1347"/>
      <c r="P151" s="117" t="str">
        <f t="shared" si="1"/>
        <v>2209</v>
      </c>
      <c r="Q151" s="117"/>
      <c r="R151" s="1348">
        <v>220901046</v>
      </c>
      <c r="S151" s="321" t="s">
        <v>2530</v>
      </c>
      <c r="T151" s="321" t="s">
        <v>2723</v>
      </c>
    </row>
    <row r="152" spans="1:20" ht="34.5" hidden="1" customHeight="1">
      <c r="A152" s="1348">
        <v>220901047</v>
      </c>
      <c r="B152" s="1339" t="str">
        <f t="shared" si="0"/>
        <v>2209</v>
      </c>
      <c r="C152" s="1349" t="s">
        <v>2266</v>
      </c>
      <c r="D152" s="1350">
        <v>1</v>
      </c>
      <c r="E152" s="293" t="s">
        <v>2726</v>
      </c>
      <c r="F152" s="1352" t="s">
        <v>2727</v>
      </c>
      <c r="G152" s="1351">
        <v>41619</v>
      </c>
      <c r="H152" s="1348" t="s">
        <v>2252</v>
      </c>
      <c r="I152" s="1348"/>
      <c r="J152" s="1368"/>
      <c r="K152" s="1352" t="s">
        <v>2253</v>
      </c>
      <c r="L152" s="1352" t="s">
        <v>2675</v>
      </c>
      <c r="M152" s="1345"/>
      <c r="N152" s="1346"/>
      <c r="O152" s="1347"/>
      <c r="P152" s="117" t="str">
        <f t="shared" si="1"/>
        <v>2209</v>
      </c>
      <c r="Q152" s="117"/>
      <c r="R152" s="1348">
        <v>220901047</v>
      </c>
      <c r="S152" s="321" t="s">
        <v>2530</v>
      </c>
      <c r="T152" s="321" t="s">
        <v>2728</v>
      </c>
    </row>
    <row r="153" spans="1:20" ht="34.5" hidden="1" customHeight="1">
      <c r="A153" s="1348">
        <v>220901047</v>
      </c>
      <c r="B153" s="1339" t="str">
        <f t="shared" si="0"/>
        <v>2209</v>
      </c>
      <c r="C153" s="1349" t="s">
        <v>2266</v>
      </c>
      <c r="D153" s="1350">
        <v>2</v>
      </c>
      <c r="E153" s="293" t="s">
        <v>2729</v>
      </c>
      <c r="F153" s="1352" t="s">
        <v>2730</v>
      </c>
      <c r="G153" s="1351">
        <v>41619</v>
      </c>
      <c r="H153" s="1348" t="s">
        <v>2252</v>
      </c>
      <c r="I153" s="1348"/>
      <c r="J153" s="1368"/>
      <c r="K153" s="1352" t="s">
        <v>2253</v>
      </c>
      <c r="L153" s="1353"/>
      <c r="M153" s="1345"/>
      <c r="N153" s="1346"/>
      <c r="O153" s="1347"/>
      <c r="P153" s="117" t="str">
        <f t="shared" si="1"/>
        <v>2209</v>
      </c>
      <c r="Q153" s="117"/>
      <c r="R153" s="1348">
        <v>220901047</v>
      </c>
      <c r="S153" s="321" t="s">
        <v>2530</v>
      </c>
      <c r="T153" s="321" t="s">
        <v>2731</v>
      </c>
    </row>
    <row r="154" spans="1:20" ht="34.5" hidden="1" customHeight="1">
      <c r="A154" s="1348">
        <v>220901048</v>
      </c>
      <c r="B154" s="1339" t="str">
        <f t="shared" si="0"/>
        <v>2209</v>
      </c>
      <c r="C154" s="1349" t="s">
        <v>2266</v>
      </c>
      <c r="D154" s="1350">
        <v>3</v>
      </c>
      <c r="E154" s="293" t="s">
        <v>2732</v>
      </c>
      <c r="F154" s="1352" t="s">
        <v>2733</v>
      </c>
      <c r="G154" s="1351">
        <v>43099</v>
      </c>
      <c r="H154" s="1348" t="s">
        <v>2252</v>
      </c>
      <c r="I154" s="1348">
        <v>1416</v>
      </c>
      <c r="J154" s="1356">
        <v>40325</v>
      </c>
      <c r="K154" s="1352" t="s">
        <v>2253</v>
      </c>
      <c r="L154" s="1353"/>
      <c r="M154" s="1345"/>
      <c r="N154" s="1346"/>
      <c r="O154" s="1347"/>
      <c r="P154" s="117" t="str">
        <f t="shared" si="1"/>
        <v>2209</v>
      </c>
      <c r="Q154" s="117"/>
      <c r="R154" s="1348">
        <v>220901048</v>
      </c>
      <c r="S154" s="321" t="s">
        <v>2269</v>
      </c>
      <c r="T154" s="321" t="s">
        <v>2731</v>
      </c>
    </row>
    <row r="155" spans="1:20" ht="34.5" hidden="1" customHeight="1">
      <c r="A155" s="1348">
        <v>220901048</v>
      </c>
      <c r="B155" s="1339" t="str">
        <f t="shared" si="0"/>
        <v>2209</v>
      </c>
      <c r="C155" s="1349" t="s">
        <v>2266</v>
      </c>
      <c r="D155" s="1350">
        <v>1</v>
      </c>
      <c r="E155" s="293" t="s">
        <v>2734</v>
      </c>
      <c r="F155" s="1352" t="s">
        <v>2735</v>
      </c>
      <c r="G155" s="1351">
        <v>41619</v>
      </c>
      <c r="H155" s="1348" t="s">
        <v>2252</v>
      </c>
      <c r="I155" s="1348"/>
      <c r="J155" s="1368"/>
      <c r="K155" s="1352" t="s">
        <v>2253</v>
      </c>
      <c r="L155" s="1352" t="s">
        <v>2675</v>
      </c>
      <c r="M155" s="1345"/>
      <c r="N155" s="1346"/>
      <c r="O155" s="1347"/>
      <c r="P155" s="117" t="str">
        <f t="shared" si="1"/>
        <v>2209</v>
      </c>
      <c r="Q155" s="117"/>
      <c r="R155" s="1348">
        <v>220901048</v>
      </c>
      <c r="S155" s="321" t="s">
        <v>2269</v>
      </c>
      <c r="T155" s="321" t="s">
        <v>2736</v>
      </c>
    </row>
    <row r="156" spans="1:20" ht="34.5" hidden="1" customHeight="1">
      <c r="A156" s="1348">
        <v>220901049</v>
      </c>
      <c r="B156" s="1339" t="str">
        <f t="shared" si="0"/>
        <v>2209</v>
      </c>
      <c r="C156" s="1349" t="s">
        <v>2266</v>
      </c>
      <c r="D156" s="1350">
        <v>2</v>
      </c>
      <c r="E156" s="293" t="s">
        <v>2737</v>
      </c>
      <c r="F156" s="1352" t="s">
        <v>2738</v>
      </c>
      <c r="G156" s="1351"/>
      <c r="H156" s="1348" t="s">
        <v>2252</v>
      </c>
      <c r="I156" s="1348"/>
      <c r="J156" s="1367"/>
      <c r="K156" s="1352" t="s">
        <v>2253</v>
      </c>
      <c r="L156" s="1353"/>
      <c r="M156" s="1345"/>
      <c r="N156" s="1346"/>
      <c r="O156" s="1347"/>
      <c r="P156" s="117" t="str">
        <f t="shared" si="1"/>
        <v>2209</v>
      </c>
      <c r="Q156" s="117"/>
      <c r="R156" s="1348">
        <v>220901049</v>
      </c>
      <c r="S156" s="321" t="s">
        <v>2739</v>
      </c>
      <c r="T156" s="321" t="s">
        <v>2736</v>
      </c>
    </row>
    <row r="157" spans="1:20" ht="34.5" hidden="1" customHeight="1">
      <c r="A157" s="1348">
        <v>220901049</v>
      </c>
      <c r="B157" s="1339" t="str">
        <f t="shared" si="0"/>
        <v>2209</v>
      </c>
      <c r="C157" s="1349" t="s">
        <v>2266</v>
      </c>
      <c r="D157" s="1350">
        <v>3</v>
      </c>
      <c r="E157" s="293" t="s">
        <v>2740</v>
      </c>
      <c r="F157" s="1352" t="s">
        <v>2741</v>
      </c>
      <c r="G157" s="1351">
        <v>43099</v>
      </c>
      <c r="H157" s="1348" t="s">
        <v>2252</v>
      </c>
      <c r="I157" s="1348">
        <v>1416</v>
      </c>
      <c r="J157" s="1356">
        <v>40325</v>
      </c>
      <c r="K157" s="1352" t="s">
        <v>2253</v>
      </c>
      <c r="L157" s="1353"/>
      <c r="M157" s="1345"/>
      <c r="N157" s="1346"/>
      <c r="O157" s="1347"/>
      <c r="P157" s="117" t="str">
        <f t="shared" si="1"/>
        <v>2209</v>
      </c>
      <c r="Q157" s="117"/>
      <c r="R157" s="1348">
        <v>220901049</v>
      </c>
      <c r="S157" s="321" t="s">
        <v>2668</v>
      </c>
      <c r="T157" s="321" t="s">
        <v>2736</v>
      </c>
    </row>
    <row r="158" spans="1:20" ht="34.5" hidden="1" customHeight="1">
      <c r="A158" s="1348">
        <v>220901050</v>
      </c>
      <c r="B158" s="1339" t="str">
        <f t="shared" si="0"/>
        <v>2209</v>
      </c>
      <c r="C158" s="1349" t="s">
        <v>2266</v>
      </c>
      <c r="D158" s="1350">
        <v>1</v>
      </c>
      <c r="E158" s="293" t="s">
        <v>2742</v>
      </c>
      <c r="F158" s="1352" t="s">
        <v>2743</v>
      </c>
      <c r="G158" s="1351">
        <v>41619</v>
      </c>
      <c r="H158" s="1348" t="s">
        <v>2252</v>
      </c>
      <c r="I158" s="1348"/>
      <c r="J158" s="1367"/>
      <c r="K158" s="1352" t="s">
        <v>2253</v>
      </c>
      <c r="L158" s="1352" t="s">
        <v>2675</v>
      </c>
      <c r="M158" s="1345"/>
      <c r="N158" s="1346"/>
      <c r="O158" s="1347"/>
      <c r="P158" s="117" t="str">
        <f t="shared" si="1"/>
        <v>2209</v>
      </c>
      <c r="Q158" s="117"/>
      <c r="R158" s="1348">
        <v>220901050</v>
      </c>
      <c r="S158" s="321" t="s">
        <v>2668</v>
      </c>
      <c r="T158" s="321" t="s">
        <v>2744</v>
      </c>
    </row>
    <row r="159" spans="1:20" ht="34.5" hidden="1" customHeight="1">
      <c r="A159" s="1348">
        <v>220901050</v>
      </c>
      <c r="B159" s="1339" t="str">
        <f t="shared" si="0"/>
        <v>2209</v>
      </c>
      <c r="C159" s="1349" t="s">
        <v>2266</v>
      </c>
      <c r="D159" s="1350">
        <v>2</v>
      </c>
      <c r="E159" s="293" t="s">
        <v>2745</v>
      </c>
      <c r="F159" s="1352" t="s">
        <v>2746</v>
      </c>
      <c r="G159" s="1351">
        <v>41619</v>
      </c>
      <c r="H159" s="1348" t="s">
        <v>2252</v>
      </c>
      <c r="I159" s="1348"/>
      <c r="J159" s="1368"/>
      <c r="K159" s="1352" t="s">
        <v>2253</v>
      </c>
      <c r="L159" s="1353"/>
      <c r="M159" s="1345"/>
      <c r="N159" s="1346"/>
      <c r="O159" s="1347"/>
      <c r="P159" s="117" t="str">
        <f t="shared" si="1"/>
        <v>2209</v>
      </c>
      <c r="Q159" s="117"/>
      <c r="R159" s="1348">
        <v>220901050</v>
      </c>
      <c r="S159" s="321" t="s">
        <v>2668</v>
      </c>
      <c r="T159" s="321" t="s">
        <v>2747</v>
      </c>
    </row>
    <row r="160" spans="1:20" ht="34.5" hidden="1" customHeight="1">
      <c r="A160" s="1348">
        <v>220901051</v>
      </c>
      <c r="B160" s="1339" t="str">
        <f t="shared" si="0"/>
        <v>2209</v>
      </c>
      <c r="C160" s="1349" t="s">
        <v>2266</v>
      </c>
      <c r="D160" s="1350">
        <v>3</v>
      </c>
      <c r="E160" s="293" t="s">
        <v>2748</v>
      </c>
      <c r="F160" s="1352" t="s">
        <v>2749</v>
      </c>
      <c r="G160" s="1351">
        <v>43099</v>
      </c>
      <c r="H160" s="1348" t="s">
        <v>2252</v>
      </c>
      <c r="I160" s="1348">
        <v>1416</v>
      </c>
      <c r="J160" s="1351">
        <v>40325</v>
      </c>
      <c r="K160" s="1352" t="s">
        <v>2253</v>
      </c>
      <c r="L160" s="1353"/>
      <c r="M160" s="1345"/>
      <c r="N160" s="1346"/>
      <c r="O160" s="1347"/>
      <c r="P160" s="117" t="str">
        <f t="shared" si="1"/>
        <v>2209</v>
      </c>
      <c r="Q160" s="117"/>
      <c r="R160" s="1348">
        <v>220901051</v>
      </c>
      <c r="S160" s="321" t="s">
        <v>2750</v>
      </c>
      <c r="T160" s="321" t="s">
        <v>2747</v>
      </c>
    </row>
    <row r="161" spans="1:20" ht="34.5" hidden="1" customHeight="1">
      <c r="A161" s="1348">
        <v>220901051</v>
      </c>
      <c r="B161" s="1339" t="str">
        <f t="shared" si="0"/>
        <v>2209</v>
      </c>
      <c r="C161" s="1349" t="s">
        <v>2266</v>
      </c>
      <c r="D161" s="1350">
        <v>1</v>
      </c>
      <c r="E161" s="293" t="s">
        <v>2751</v>
      </c>
      <c r="F161" s="1352" t="s">
        <v>2752</v>
      </c>
      <c r="G161" s="1351">
        <v>43099</v>
      </c>
      <c r="H161" s="1348" t="s">
        <v>2252</v>
      </c>
      <c r="I161" s="1348">
        <v>1423</v>
      </c>
      <c r="J161" s="1351">
        <v>40521</v>
      </c>
      <c r="K161" s="1352" t="s">
        <v>2253</v>
      </c>
      <c r="L161" s="1352" t="s">
        <v>2753</v>
      </c>
      <c r="M161" s="1345"/>
      <c r="N161" s="1346"/>
      <c r="O161" s="1347"/>
      <c r="P161" s="117" t="str">
        <f t="shared" si="1"/>
        <v>2209</v>
      </c>
      <c r="Q161" s="117"/>
      <c r="R161" s="1348">
        <v>220901051</v>
      </c>
      <c r="S161" s="321" t="s">
        <v>2750</v>
      </c>
      <c r="T161" s="321" t="s">
        <v>2754</v>
      </c>
    </row>
    <row r="162" spans="1:20" ht="34.5" hidden="1" customHeight="1">
      <c r="A162" s="1348">
        <v>220901052</v>
      </c>
      <c r="B162" s="1339" t="str">
        <f t="shared" si="0"/>
        <v>2209</v>
      </c>
      <c r="C162" s="1349" t="s">
        <v>2266</v>
      </c>
      <c r="D162" s="1350">
        <v>1</v>
      </c>
      <c r="E162" s="293" t="s">
        <v>2755</v>
      </c>
      <c r="F162" s="1352" t="s">
        <v>2756</v>
      </c>
      <c r="G162" s="1351">
        <v>43099</v>
      </c>
      <c r="H162" s="1348" t="s">
        <v>2252</v>
      </c>
      <c r="I162" s="1348">
        <v>1423</v>
      </c>
      <c r="J162" s="1351">
        <v>40521</v>
      </c>
      <c r="K162" s="1352" t="s">
        <v>2253</v>
      </c>
      <c r="L162" s="1352" t="s">
        <v>2753</v>
      </c>
      <c r="M162" s="1345"/>
      <c r="N162" s="1346"/>
      <c r="O162" s="1347"/>
      <c r="P162" s="117" t="str">
        <f t="shared" si="1"/>
        <v>2209</v>
      </c>
      <c r="Q162" s="117"/>
      <c r="R162" s="1348">
        <v>220901052</v>
      </c>
      <c r="S162" s="321" t="s">
        <v>2750</v>
      </c>
      <c r="T162" s="321" t="s">
        <v>2757</v>
      </c>
    </row>
    <row r="163" spans="1:20" ht="34.5" hidden="1" customHeight="1">
      <c r="A163" s="1348">
        <v>220901052</v>
      </c>
      <c r="B163" s="1339" t="str">
        <f t="shared" si="0"/>
        <v>2209</v>
      </c>
      <c r="C163" s="1349" t="s">
        <v>2266</v>
      </c>
      <c r="D163" s="1350">
        <v>1</v>
      </c>
      <c r="E163" s="293" t="s">
        <v>2758</v>
      </c>
      <c r="F163" s="1352" t="s">
        <v>2759</v>
      </c>
      <c r="G163" s="1351">
        <v>43099</v>
      </c>
      <c r="H163" s="1348" t="s">
        <v>2252</v>
      </c>
      <c r="I163" s="1348">
        <v>1423</v>
      </c>
      <c r="J163" s="1351">
        <v>40521</v>
      </c>
      <c r="K163" s="1352" t="s">
        <v>2253</v>
      </c>
      <c r="L163" s="1352" t="s">
        <v>2753</v>
      </c>
      <c r="M163" s="1345"/>
      <c r="N163" s="1346"/>
      <c r="O163" s="1347"/>
      <c r="P163" s="117" t="str">
        <f t="shared" si="1"/>
        <v>2209</v>
      </c>
      <c r="Q163" s="117"/>
      <c r="R163" s="1348">
        <v>220901052</v>
      </c>
      <c r="S163" s="321" t="s">
        <v>2750</v>
      </c>
      <c r="T163" s="321" t="s">
        <v>2760</v>
      </c>
    </row>
    <row r="164" spans="1:20" ht="34.5" hidden="1" customHeight="1">
      <c r="A164" s="1348">
        <v>220901053</v>
      </c>
      <c r="B164" s="1339" t="str">
        <f t="shared" si="0"/>
        <v>2209</v>
      </c>
      <c r="C164" s="1349" t="s">
        <v>2266</v>
      </c>
      <c r="D164" s="1350">
        <v>1</v>
      </c>
      <c r="E164" s="293" t="s">
        <v>2761</v>
      </c>
      <c r="F164" s="1352" t="s">
        <v>2762</v>
      </c>
      <c r="G164" s="1351">
        <v>42899</v>
      </c>
      <c r="H164" s="1348" t="s">
        <v>2252</v>
      </c>
      <c r="I164" s="1348">
        <v>1423</v>
      </c>
      <c r="J164" s="1351">
        <v>40521</v>
      </c>
      <c r="K164" s="1352" t="s">
        <v>2253</v>
      </c>
      <c r="L164" s="1352" t="s">
        <v>2763</v>
      </c>
      <c r="M164" s="1345"/>
      <c r="N164" s="1346"/>
      <c r="O164" s="1347"/>
      <c r="P164" s="117" t="str">
        <f t="shared" si="1"/>
        <v>2209</v>
      </c>
      <c r="Q164" s="117"/>
      <c r="R164" s="1348">
        <v>220901053</v>
      </c>
      <c r="S164" s="321" t="s">
        <v>2750</v>
      </c>
      <c r="T164" s="321" t="s">
        <v>2764</v>
      </c>
    </row>
    <row r="165" spans="1:20" ht="34.5" hidden="1" customHeight="1">
      <c r="A165" s="1348">
        <v>220901054</v>
      </c>
      <c r="B165" s="1339" t="str">
        <f t="shared" si="0"/>
        <v>2209</v>
      </c>
      <c r="C165" s="1349" t="s">
        <v>2266</v>
      </c>
      <c r="D165" s="1350">
        <v>1</v>
      </c>
      <c r="E165" s="293" t="s">
        <v>2765</v>
      </c>
      <c r="F165" s="1352" t="s">
        <v>2766</v>
      </c>
      <c r="G165" s="1351">
        <v>42899</v>
      </c>
      <c r="H165" s="1348" t="s">
        <v>2252</v>
      </c>
      <c r="I165" s="1348">
        <v>1423</v>
      </c>
      <c r="J165" s="1351">
        <v>40521</v>
      </c>
      <c r="K165" s="1352" t="s">
        <v>2253</v>
      </c>
      <c r="L165" s="1352" t="s">
        <v>2767</v>
      </c>
      <c r="M165" s="1345"/>
      <c r="N165" s="1346"/>
      <c r="O165" s="1347"/>
      <c r="P165" s="117" t="str">
        <f t="shared" si="1"/>
        <v>2209</v>
      </c>
      <c r="Q165" s="117"/>
      <c r="R165" s="1348">
        <v>220901054</v>
      </c>
      <c r="S165" s="321" t="s">
        <v>2768</v>
      </c>
      <c r="T165" s="321" t="s">
        <v>2764</v>
      </c>
    </row>
    <row r="166" spans="1:20" ht="34.5" hidden="1" customHeight="1">
      <c r="A166" s="1348">
        <v>220901055</v>
      </c>
      <c r="B166" s="1339" t="str">
        <f t="shared" si="0"/>
        <v>2209</v>
      </c>
      <c r="C166" s="1349" t="s">
        <v>2266</v>
      </c>
      <c r="D166" s="1350">
        <v>1</v>
      </c>
      <c r="E166" s="293" t="s">
        <v>2769</v>
      </c>
      <c r="F166" s="1352" t="s">
        <v>2770</v>
      </c>
      <c r="G166" s="1351">
        <v>42899</v>
      </c>
      <c r="H166" s="1348" t="s">
        <v>2252</v>
      </c>
      <c r="I166" s="1348">
        <v>1423</v>
      </c>
      <c r="J166" s="1356">
        <v>40521</v>
      </c>
      <c r="K166" s="1352" t="s">
        <v>2253</v>
      </c>
      <c r="L166" s="1352" t="s">
        <v>2771</v>
      </c>
      <c r="M166" s="1345"/>
      <c r="N166" s="1346"/>
      <c r="O166" s="1347"/>
      <c r="P166" s="117" t="str">
        <f t="shared" si="1"/>
        <v>2209</v>
      </c>
      <c r="Q166" s="117"/>
      <c r="R166" s="1348">
        <v>220901055</v>
      </c>
      <c r="S166" s="321" t="s">
        <v>2768</v>
      </c>
      <c r="T166" s="321" t="s">
        <v>2772</v>
      </c>
    </row>
    <row r="167" spans="1:20" ht="34.5" hidden="1" customHeight="1">
      <c r="A167" s="1348">
        <v>220901056</v>
      </c>
      <c r="B167" s="1339" t="str">
        <f t="shared" si="0"/>
        <v>2209</v>
      </c>
      <c r="C167" s="1349" t="s">
        <v>2266</v>
      </c>
      <c r="D167" s="1350">
        <v>1</v>
      </c>
      <c r="E167" s="293" t="s">
        <v>2773</v>
      </c>
      <c r="F167" s="1352" t="s">
        <v>2774</v>
      </c>
      <c r="G167" s="1351">
        <v>42899</v>
      </c>
      <c r="H167" s="1348" t="s">
        <v>2252</v>
      </c>
      <c r="I167" s="1348">
        <v>1423</v>
      </c>
      <c r="J167" s="1356">
        <v>40521</v>
      </c>
      <c r="K167" s="1352" t="s">
        <v>2253</v>
      </c>
      <c r="L167" s="1352" t="s">
        <v>2775</v>
      </c>
      <c r="M167" s="1345"/>
      <c r="N167" s="1346"/>
      <c r="O167" s="1347"/>
      <c r="P167" s="117" t="str">
        <f t="shared" si="1"/>
        <v>2209</v>
      </c>
      <c r="Q167" s="117"/>
      <c r="R167" s="1348">
        <v>220901056</v>
      </c>
      <c r="S167" s="321" t="s">
        <v>2768</v>
      </c>
      <c r="T167" s="321" t="s">
        <v>2776</v>
      </c>
    </row>
    <row r="168" spans="1:20" ht="34.5" hidden="1" customHeight="1">
      <c r="A168" s="1348">
        <v>220901057</v>
      </c>
      <c r="B168" s="1339" t="str">
        <f t="shared" si="0"/>
        <v>2209</v>
      </c>
      <c r="C168" s="1349" t="s">
        <v>2266</v>
      </c>
      <c r="D168" s="1350">
        <v>1</v>
      </c>
      <c r="E168" s="293" t="s">
        <v>2777</v>
      </c>
      <c r="F168" s="1352" t="s">
        <v>2778</v>
      </c>
      <c r="G168" s="1351"/>
      <c r="H168" s="1348" t="s">
        <v>2353</v>
      </c>
      <c r="I168" s="1348">
        <v>1488</v>
      </c>
      <c r="J168" s="1356">
        <v>41557</v>
      </c>
      <c r="K168" s="1352" t="s">
        <v>2779</v>
      </c>
      <c r="L168" s="1353"/>
      <c r="M168" s="1345"/>
      <c r="N168" s="1346"/>
      <c r="O168" s="1347"/>
      <c r="P168" s="117" t="str">
        <f t="shared" si="1"/>
        <v>2209</v>
      </c>
      <c r="Q168" s="117"/>
      <c r="R168" s="1348">
        <v>220901057</v>
      </c>
      <c r="S168" s="321"/>
      <c r="T168" s="321"/>
    </row>
    <row r="169" spans="1:20" ht="34.5" hidden="1" customHeight="1">
      <c r="A169" s="1348">
        <v>220901058</v>
      </c>
      <c r="B169" s="1339" t="str">
        <f t="shared" si="0"/>
        <v>2209</v>
      </c>
      <c r="C169" s="1349" t="s">
        <v>2266</v>
      </c>
      <c r="D169" s="1350">
        <v>1</v>
      </c>
      <c r="E169" s="293" t="s">
        <v>2780</v>
      </c>
      <c r="F169" s="1352" t="s">
        <v>2781</v>
      </c>
      <c r="G169" s="1351"/>
      <c r="H169" s="1348" t="s">
        <v>2353</v>
      </c>
      <c r="I169" s="1348">
        <v>1488</v>
      </c>
      <c r="J169" s="1356">
        <v>41557</v>
      </c>
      <c r="K169" s="1352" t="s">
        <v>2779</v>
      </c>
      <c r="L169" s="1353"/>
      <c r="M169" s="1345"/>
      <c r="N169" s="1346"/>
      <c r="O169" s="1347"/>
      <c r="P169" s="117" t="str">
        <f t="shared" si="1"/>
        <v>2209</v>
      </c>
      <c r="Q169" s="117"/>
      <c r="R169" s="1348">
        <v>220901058</v>
      </c>
      <c r="S169" s="321"/>
      <c r="T169" s="321"/>
    </row>
    <row r="170" spans="1:20" ht="34.5" hidden="1" customHeight="1">
      <c r="A170" s="1348">
        <v>220901059</v>
      </c>
      <c r="B170" s="1339" t="str">
        <f t="shared" si="0"/>
        <v>2209</v>
      </c>
      <c r="C170" s="1349" t="s">
        <v>2266</v>
      </c>
      <c r="D170" s="1350">
        <v>1</v>
      </c>
      <c r="E170" s="293" t="s">
        <v>2782</v>
      </c>
      <c r="F170" s="1352" t="s">
        <v>2783</v>
      </c>
      <c r="G170" s="1351"/>
      <c r="H170" s="1348" t="s">
        <v>2353</v>
      </c>
      <c r="I170" s="1348">
        <v>1488</v>
      </c>
      <c r="J170" s="1356">
        <v>41557</v>
      </c>
      <c r="K170" s="1352" t="s">
        <v>2779</v>
      </c>
      <c r="L170" s="1353"/>
      <c r="M170" s="1345"/>
      <c r="N170" s="1346"/>
      <c r="O170" s="1347"/>
      <c r="P170" s="117" t="str">
        <f t="shared" si="1"/>
        <v>2209</v>
      </c>
      <c r="Q170" s="117"/>
      <c r="R170" s="1348">
        <v>220901059</v>
      </c>
      <c r="S170" s="321"/>
      <c r="T170" s="321"/>
    </row>
    <row r="171" spans="1:20" ht="34.5" hidden="1" customHeight="1">
      <c r="A171" s="1348">
        <v>220901060</v>
      </c>
      <c r="B171" s="1339" t="str">
        <f t="shared" si="0"/>
        <v>2209</v>
      </c>
      <c r="C171" s="1349" t="s">
        <v>2266</v>
      </c>
      <c r="D171" s="1350">
        <v>1</v>
      </c>
      <c r="E171" s="293" t="s">
        <v>2784</v>
      </c>
      <c r="F171" s="1352" t="s">
        <v>2785</v>
      </c>
      <c r="G171" s="1351"/>
      <c r="H171" s="1348" t="s">
        <v>2353</v>
      </c>
      <c r="I171" s="1348">
        <v>1488</v>
      </c>
      <c r="J171" s="1356">
        <v>41557</v>
      </c>
      <c r="K171" s="1352" t="s">
        <v>2779</v>
      </c>
      <c r="L171" s="1353"/>
      <c r="M171" s="1345"/>
      <c r="N171" s="1346"/>
      <c r="O171" s="1347"/>
      <c r="P171" s="117" t="str">
        <f t="shared" si="1"/>
        <v>2209</v>
      </c>
      <c r="Q171" s="117"/>
      <c r="R171" s="1348">
        <v>220901060</v>
      </c>
      <c r="S171" s="321"/>
      <c r="T171" s="321"/>
    </row>
    <row r="172" spans="1:20" ht="34.5" hidden="1" customHeight="1">
      <c r="A172" s="1348">
        <v>220901061</v>
      </c>
      <c r="B172" s="1339" t="str">
        <f t="shared" si="0"/>
        <v>2209</v>
      </c>
      <c r="C172" s="1349" t="s">
        <v>2266</v>
      </c>
      <c r="D172" s="1350">
        <v>1</v>
      </c>
      <c r="E172" s="293" t="s">
        <v>2786</v>
      </c>
      <c r="F172" s="1352" t="s">
        <v>2787</v>
      </c>
      <c r="G172" s="1351"/>
      <c r="H172" s="1348" t="s">
        <v>2353</v>
      </c>
      <c r="I172" s="1348">
        <v>1488</v>
      </c>
      <c r="J172" s="1356">
        <v>41557</v>
      </c>
      <c r="K172" s="1352" t="s">
        <v>2779</v>
      </c>
      <c r="L172" s="1353"/>
      <c r="M172" s="1345"/>
      <c r="N172" s="1346"/>
      <c r="O172" s="1347"/>
      <c r="P172" s="117" t="str">
        <f t="shared" si="1"/>
        <v>2209</v>
      </c>
      <c r="Q172" s="117"/>
      <c r="R172" s="1348">
        <v>220901061</v>
      </c>
      <c r="S172" s="321"/>
      <c r="T172" s="321"/>
    </row>
    <row r="173" spans="1:20" ht="34.5" hidden="1" customHeight="1">
      <c r="A173" s="1348">
        <v>220901062</v>
      </c>
      <c r="B173" s="1339" t="str">
        <f t="shared" si="0"/>
        <v>2209</v>
      </c>
      <c r="C173" s="1349" t="s">
        <v>2266</v>
      </c>
      <c r="D173" s="1350">
        <v>1</v>
      </c>
      <c r="E173" s="293" t="s">
        <v>2788</v>
      </c>
      <c r="F173" s="1352" t="s">
        <v>2789</v>
      </c>
      <c r="G173" s="1351"/>
      <c r="H173" s="1348" t="s">
        <v>2353</v>
      </c>
      <c r="I173" s="1348">
        <v>1488</v>
      </c>
      <c r="J173" s="1356">
        <v>41557</v>
      </c>
      <c r="K173" s="1352" t="s">
        <v>2779</v>
      </c>
      <c r="L173" s="1353"/>
      <c r="M173" s="1345"/>
      <c r="N173" s="1346"/>
      <c r="O173" s="1347"/>
      <c r="P173" s="117" t="str">
        <f t="shared" si="1"/>
        <v>2209</v>
      </c>
      <c r="Q173" s="117"/>
      <c r="R173" s="1348">
        <v>220901062</v>
      </c>
      <c r="S173" s="321"/>
      <c r="T173" s="321"/>
    </row>
    <row r="174" spans="1:20" ht="34.5" hidden="1" customHeight="1">
      <c r="A174" s="1348">
        <v>220901601</v>
      </c>
      <c r="B174" s="1339" t="str">
        <f t="shared" si="0"/>
        <v>2209</v>
      </c>
      <c r="C174" s="1349" t="s">
        <v>2266</v>
      </c>
      <c r="D174" s="1350">
        <v>1</v>
      </c>
      <c r="E174" s="293" t="s">
        <v>2790</v>
      </c>
      <c r="F174" s="1352" t="s">
        <v>2791</v>
      </c>
      <c r="G174" s="1351"/>
      <c r="H174" s="1348" t="s">
        <v>2353</v>
      </c>
      <c r="I174" s="1348">
        <v>1488</v>
      </c>
      <c r="J174" s="1356">
        <v>41557</v>
      </c>
      <c r="K174" s="1352" t="s">
        <v>2779</v>
      </c>
      <c r="L174" s="1353"/>
      <c r="M174" s="1345"/>
      <c r="N174" s="1346"/>
      <c r="O174" s="1347"/>
      <c r="P174" s="117" t="str">
        <f t="shared" si="1"/>
        <v>2209</v>
      </c>
      <c r="Q174" s="117"/>
      <c r="R174" s="1348">
        <v>220901601</v>
      </c>
      <c r="S174" s="321"/>
      <c r="T174" s="321"/>
    </row>
    <row r="175" spans="1:20" ht="34.5" hidden="1" customHeight="1">
      <c r="A175" s="1348">
        <v>220901602</v>
      </c>
      <c r="B175" s="1339" t="str">
        <f t="shared" si="0"/>
        <v>2209</v>
      </c>
      <c r="C175" s="1349" t="s">
        <v>2266</v>
      </c>
      <c r="D175" s="1350">
        <v>1</v>
      </c>
      <c r="E175" s="293" t="s">
        <v>2792</v>
      </c>
      <c r="F175" s="1352" t="s">
        <v>2793</v>
      </c>
      <c r="G175" s="1351"/>
      <c r="H175" s="1348" t="s">
        <v>2353</v>
      </c>
      <c r="I175" s="1348">
        <v>1488</v>
      </c>
      <c r="J175" s="1356">
        <v>41557</v>
      </c>
      <c r="K175" s="1352" t="s">
        <v>2779</v>
      </c>
      <c r="L175" s="1353"/>
      <c r="M175" s="1345"/>
      <c r="N175" s="1346"/>
      <c r="O175" s="1347"/>
      <c r="P175" s="117" t="str">
        <f t="shared" si="1"/>
        <v>2209</v>
      </c>
      <c r="Q175" s="117"/>
      <c r="R175" s="1348">
        <v>220901602</v>
      </c>
      <c r="S175" s="321"/>
      <c r="T175" s="321"/>
    </row>
    <row r="176" spans="1:20" ht="34.5" hidden="1" customHeight="1">
      <c r="A176" s="1348">
        <v>220901603</v>
      </c>
      <c r="B176" s="1339" t="str">
        <f t="shared" si="0"/>
        <v>2209</v>
      </c>
      <c r="C176" s="1349" t="s">
        <v>2266</v>
      </c>
      <c r="D176" s="1350">
        <v>1</v>
      </c>
      <c r="E176" s="293" t="s">
        <v>2794</v>
      </c>
      <c r="F176" s="1352" t="s">
        <v>2795</v>
      </c>
      <c r="G176" s="1351"/>
      <c r="H176" s="1348" t="s">
        <v>2353</v>
      </c>
      <c r="I176" s="1348">
        <v>1488</v>
      </c>
      <c r="J176" s="1356">
        <v>41557</v>
      </c>
      <c r="K176" s="1352" t="s">
        <v>2779</v>
      </c>
      <c r="L176" s="1353"/>
      <c r="M176" s="1345"/>
      <c r="N176" s="1346"/>
      <c r="O176" s="1347"/>
      <c r="P176" s="117" t="str">
        <f t="shared" si="1"/>
        <v>2209</v>
      </c>
      <c r="Q176" s="117"/>
      <c r="R176" s="1348">
        <v>220901603</v>
      </c>
      <c r="S176" s="321"/>
      <c r="T176" s="321"/>
    </row>
    <row r="177" spans="1:20" ht="34.5" hidden="1" customHeight="1">
      <c r="A177" s="1348">
        <v>220901604</v>
      </c>
      <c r="B177" s="1339" t="str">
        <f t="shared" si="0"/>
        <v>2209</v>
      </c>
      <c r="C177" s="1349" t="s">
        <v>2266</v>
      </c>
      <c r="D177" s="1350">
        <v>1</v>
      </c>
      <c r="E177" s="293" t="s">
        <v>2796</v>
      </c>
      <c r="F177" s="1352" t="s">
        <v>2797</v>
      </c>
      <c r="G177" s="1351"/>
      <c r="H177" s="1348" t="s">
        <v>2353</v>
      </c>
      <c r="I177" s="1348">
        <v>1488</v>
      </c>
      <c r="J177" s="1356">
        <v>41557</v>
      </c>
      <c r="K177" s="1352" t="s">
        <v>2779</v>
      </c>
      <c r="L177" s="1353"/>
      <c r="M177" s="1345"/>
      <c r="N177" s="1346"/>
      <c r="O177" s="1347"/>
      <c r="P177" s="117" t="str">
        <f t="shared" si="1"/>
        <v>2209</v>
      </c>
      <c r="Q177" s="117"/>
      <c r="R177" s="1348">
        <v>220901604</v>
      </c>
      <c r="S177" s="321"/>
      <c r="T177" s="321"/>
    </row>
    <row r="178" spans="1:20" ht="34.5" hidden="1" customHeight="1">
      <c r="A178" s="1348">
        <v>220901605</v>
      </c>
      <c r="B178" s="1339" t="str">
        <f t="shared" si="0"/>
        <v>2209</v>
      </c>
      <c r="C178" s="1349" t="s">
        <v>2266</v>
      </c>
      <c r="D178" s="1350">
        <v>1</v>
      </c>
      <c r="E178" s="293" t="s">
        <v>2798</v>
      </c>
      <c r="F178" s="1352" t="s">
        <v>2799</v>
      </c>
      <c r="G178" s="1351"/>
      <c r="H178" s="1348" t="s">
        <v>2353</v>
      </c>
      <c r="I178" s="1348">
        <v>1488</v>
      </c>
      <c r="J178" s="1356">
        <v>41557</v>
      </c>
      <c r="K178" s="1352" t="s">
        <v>2779</v>
      </c>
      <c r="L178" s="1353"/>
      <c r="M178" s="1345"/>
      <c r="N178" s="1346"/>
      <c r="O178" s="1347"/>
      <c r="P178" s="117" t="str">
        <f t="shared" si="1"/>
        <v>2209</v>
      </c>
      <c r="Q178" s="117"/>
      <c r="R178" s="1348">
        <v>220901605</v>
      </c>
      <c r="S178" s="321"/>
      <c r="T178" s="321"/>
    </row>
    <row r="179" spans="1:20" ht="34.5" hidden="1" customHeight="1">
      <c r="A179" s="1348">
        <v>220901606</v>
      </c>
      <c r="B179" s="1339" t="str">
        <f t="shared" si="0"/>
        <v>2209</v>
      </c>
      <c r="C179" s="1349" t="s">
        <v>2266</v>
      </c>
      <c r="D179" s="1350">
        <v>1</v>
      </c>
      <c r="E179" s="293" t="s">
        <v>2800</v>
      </c>
      <c r="F179" s="1352" t="s">
        <v>2801</v>
      </c>
      <c r="G179" s="1351"/>
      <c r="H179" s="1348" t="s">
        <v>2353</v>
      </c>
      <c r="I179" s="1348">
        <v>1488</v>
      </c>
      <c r="J179" s="1356">
        <v>41557</v>
      </c>
      <c r="K179" s="1352" t="s">
        <v>2779</v>
      </c>
      <c r="L179" s="1353"/>
      <c r="M179" s="1345"/>
      <c r="N179" s="1346"/>
      <c r="O179" s="1347"/>
      <c r="P179" s="117" t="str">
        <f t="shared" si="1"/>
        <v>2209</v>
      </c>
      <c r="Q179" s="117"/>
      <c r="R179" s="1348">
        <v>220901606</v>
      </c>
      <c r="S179" s="321"/>
      <c r="T179" s="321"/>
    </row>
    <row r="180" spans="1:20" ht="34.5" hidden="1" customHeight="1">
      <c r="A180" s="1348">
        <v>220901607</v>
      </c>
      <c r="B180" s="1339" t="str">
        <f t="shared" si="0"/>
        <v>2209</v>
      </c>
      <c r="C180" s="1349" t="s">
        <v>2266</v>
      </c>
      <c r="D180" s="1350">
        <v>1</v>
      </c>
      <c r="E180" s="293" t="s">
        <v>2802</v>
      </c>
      <c r="F180" s="1352" t="s">
        <v>2803</v>
      </c>
      <c r="G180" s="1351"/>
      <c r="H180" s="1348" t="s">
        <v>2353</v>
      </c>
      <c r="I180" s="1348">
        <v>1488</v>
      </c>
      <c r="J180" s="1356">
        <v>41557</v>
      </c>
      <c r="K180" s="1352" t="s">
        <v>2779</v>
      </c>
      <c r="L180" s="1353"/>
      <c r="M180" s="1345"/>
      <c r="N180" s="1346"/>
      <c r="O180" s="1347"/>
      <c r="P180" s="117" t="str">
        <f t="shared" si="1"/>
        <v>2209</v>
      </c>
      <c r="Q180" s="117"/>
      <c r="R180" s="1348">
        <v>220901607</v>
      </c>
      <c r="S180" s="321"/>
      <c r="T180" s="321"/>
    </row>
    <row r="181" spans="1:20" ht="34.5" hidden="1" customHeight="1">
      <c r="A181" s="1348">
        <v>220901608</v>
      </c>
      <c r="B181" s="1339" t="str">
        <f t="shared" si="0"/>
        <v>2209</v>
      </c>
      <c r="C181" s="1349" t="s">
        <v>2266</v>
      </c>
      <c r="D181" s="1350">
        <v>1</v>
      </c>
      <c r="E181" s="293" t="s">
        <v>2804</v>
      </c>
      <c r="F181" s="1352" t="s">
        <v>2805</v>
      </c>
      <c r="G181" s="1351"/>
      <c r="H181" s="1348" t="s">
        <v>2353</v>
      </c>
      <c r="I181" s="1348">
        <v>1488</v>
      </c>
      <c r="J181" s="1356">
        <v>41557</v>
      </c>
      <c r="K181" s="1352" t="s">
        <v>2779</v>
      </c>
      <c r="L181" s="1353"/>
      <c r="M181" s="1345"/>
      <c r="N181" s="1346"/>
      <c r="O181" s="1347"/>
      <c r="P181" s="117" t="str">
        <f t="shared" si="1"/>
        <v>2209</v>
      </c>
      <c r="Q181" s="117"/>
      <c r="R181" s="1348">
        <v>220901608</v>
      </c>
      <c r="S181" s="321"/>
      <c r="T181" s="321"/>
    </row>
    <row r="182" spans="1:20" ht="34.5" hidden="1" customHeight="1">
      <c r="A182" s="1348">
        <v>220901609</v>
      </c>
      <c r="B182" s="1339" t="str">
        <f t="shared" si="0"/>
        <v>2209</v>
      </c>
      <c r="C182" s="1349" t="s">
        <v>2266</v>
      </c>
      <c r="D182" s="1350">
        <v>1</v>
      </c>
      <c r="E182" s="293" t="s">
        <v>2806</v>
      </c>
      <c r="F182" s="1352" t="s">
        <v>2807</v>
      </c>
      <c r="G182" s="1351"/>
      <c r="H182" s="1348" t="s">
        <v>2353</v>
      </c>
      <c r="I182" s="1348">
        <v>1488</v>
      </c>
      <c r="J182" s="1356">
        <v>41557</v>
      </c>
      <c r="K182" s="1352" t="s">
        <v>2779</v>
      </c>
      <c r="L182" s="1353"/>
      <c r="M182" s="1345"/>
      <c r="N182" s="1346"/>
      <c r="O182" s="1347"/>
      <c r="P182" s="117" t="str">
        <f t="shared" si="1"/>
        <v>2209</v>
      </c>
      <c r="Q182" s="117"/>
      <c r="R182" s="1348">
        <v>220901609</v>
      </c>
      <c r="S182" s="321"/>
      <c r="T182" s="321"/>
    </row>
    <row r="183" spans="1:20" ht="34.5" hidden="1" customHeight="1">
      <c r="A183" s="1348">
        <v>220901610</v>
      </c>
      <c r="B183" s="1339" t="str">
        <f t="shared" si="0"/>
        <v>2209</v>
      </c>
      <c r="C183" s="1349" t="s">
        <v>2266</v>
      </c>
      <c r="D183" s="1350">
        <v>1</v>
      </c>
      <c r="E183" s="293" t="s">
        <v>2808</v>
      </c>
      <c r="F183" s="1352" t="s">
        <v>2809</v>
      </c>
      <c r="G183" s="1351"/>
      <c r="H183" s="1348" t="s">
        <v>2353</v>
      </c>
      <c r="I183" s="1348">
        <v>1488</v>
      </c>
      <c r="J183" s="1356">
        <v>41557</v>
      </c>
      <c r="K183" s="1352" t="s">
        <v>2779</v>
      </c>
      <c r="L183" s="1353"/>
      <c r="M183" s="1345"/>
      <c r="N183" s="1346"/>
      <c r="O183" s="1347"/>
      <c r="P183" s="117" t="str">
        <f t="shared" si="1"/>
        <v>2209</v>
      </c>
      <c r="Q183" s="117"/>
      <c r="R183" s="1348">
        <v>220901610</v>
      </c>
      <c r="S183" s="321"/>
      <c r="T183" s="321"/>
    </row>
    <row r="184" spans="1:20" ht="34.5" hidden="1" customHeight="1">
      <c r="A184" s="1348">
        <v>220901611</v>
      </c>
      <c r="B184" s="1339" t="str">
        <f t="shared" si="0"/>
        <v>2209</v>
      </c>
      <c r="C184" s="1349" t="s">
        <v>2266</v>
      </c>
      <c r="D184" s="1350">
        <v>1</v>
      </c>
      <c r="E184" s="293" t="s">
        <v>2810</v>
      </c>
      <c r="F184" s="1352" t="s">
        <v>2811</v>
      </c>
      <c r="G184" s="1351"/>
      <c r="H184" s="1348" t="s">
        <v>2353</v>
      </c>
      <c r="I184" s="1348">
        <v>1488</v>
      </c>
      <c r="J184" s="1356">
        <v>41557</v>
      </c>
      <c r="K184" s="1352" t="s">
        <v>2779</v>
      </c>
      <c r="L184" s="1353"/>
      <c r="M184" s="1345"/>
      <c r="N184" s="1346"/>
      <c r="O184" s="1347"/>
      <c r="P184" s="117" t="str">
        <f t="shared" si="1"/>
        <v>2209</v>
      </c>
      <c r="Q184" s="117"/>
      <c r="R184" s="1348">
        <v>220901611</v>
      </c>
      <c r="S184" s="321"/>
      <c r="T184" s="321"/>
    </row>
    <row r="185" spans="1:20" ht="34.5" hidden="1" customHeight="1">
      <c r="A185" s="1348">
        <v>220901612</v>
      </c>
      <c r="B185" s="1339" t="str">
        <f t="shared" si="0"/>
        <v>2209</v>
      </c>
      <c r="C185" s="1349" t="s">
        <v>2266</v>
      </c>
      <c r="D185" s="1350">
        <v>1</v>
      </c>
      <c r="E185" s="293" t="s">
        <v>2812</v>
      </c>
      <c r="F185" s="1352" t="s">
        <v>2813</v>
      </c>
      <c r="G185" s="1351"/>
      <c r="H185" s="1348" t="s">
        <v>2353</v>
      </c>
      <c r="I185" s="1348">
        <v>1488</v>
      </c>
      <c r="J185" s="1356">
        <v>41557</v>
      </c>
      <c r="K185" s="1352" t="s">
        <v>2779</v>
      </c>
      <c r="L185" s="1353"/>
      <c r="M185" s="1345"/>
      <c r="N185" s="1346"/>
      <c r="O185" s="1347"/>
      <c r="P185" s="117" t="str">
        <f t="shared" si="1"/>
        <v>2209</v>
      </c>
      <c r="Q185" s="117"/>
      <c r="R185" s="1348">
        <v>220901612</v>
      </c>
      <c r="S185" s="321"/>
      <c r="T185" s="321"/>
    </row>
    <row r="186" spans="1:20" ht="34.5" hidden="1" customHeight="1">
      <c r="A186" s="1348">
        <v>220901613</v>
      </c>
      <c r="B186" s="1339" t="str">
        <f t="shared" si="0"/>
        <v>2209</v>
      </c>
      <c r="C186" s="1349" t="s">
        <v>2266</v>
      </c>
      <c r="D186" s="1350">
        <v>1</v>
      </c>
      <c r="E186" s="293" t="s">
        <v>2814</v>
      </c>
      <c r="F186" s="1352" t="s">
        <v>2815</v>
      </c>
      <c r="G186" s="1351"/>
      <c r="H186" s="1348" t="s">
        <v>2353</v>
      </c>
      <c r="I186" s="1348">
        <v>1488</v>
      </c>
      <c r="J186" s="1356">
        <v>41557</v>
      </c>
      <c r="K186" s="1352" t="s">
        <v>2779</v>
      </c>
      <c r="L186" s="1353"/>
      <c r="M186" s="1345"/>
      <c r="N186" s="1346"/>
      <c r="O186" s="1347"/>
      <c r="P186" s="117" t="str">
        <f t="shared" si="1"/>
        <v>2209</v>
      </c>
      <c r="Q186" s="117"/>
      <c r="R186" s="1348">
        <v>220901613</v>
      </c>
      <c r="S186" s="321"/>
      <c r="T186" s="321"/>
    </row>
    <row r="187" spans="1:20" ht="34.5" hidden="1" customHeight="1">
      <c r="A187" s="1348">
        <v>220901614</v>
      </c>
      <c r="B187" s="1339" t="str">
        <f t="shared" si="0"/>
        <v>2209</v>
      </c>
      <c r="C187" s="1349" t="s">
        <v>2266</v>
      </c>
      <c r="D187" s="1350">
        <v>1</v>
      </c>
      <c r="E187" s="293" t="s">
        <v>2816</v>
      </c>
      <c r="F187" s="1352" t="s">
        <v>2817</v>
      </c>
      <c r="G187" s="1351"/>
      <c r="H187" s="1348" t="s">
        <v>2353</v>
      </c>
      <c r="I187" s="1348">
        <v>1488</v>
      </c>
      <c r="J187" s="1356">
        <v>41557</v>
      </c>
      <c r="K187" s="1352" t="s">
        <v>2779</v>
      </c>
      <c r="L187" s="1353"/>
      <c r="M187" s="1345"/>
      <c r="N187" s="1346"/>
      <c r="O187" s="1347"/>
      <c r="P187" s="117" t="str">
        <f t="shared" si="1"/>
        <v>2209</v>
      </c>
      <c r="Q187" s="117"/>
      <c r="R187" s="1348">
        <v>220901614</v>
      </c>
      <c r="S187" s="321"/>
      <c r="T187" s="321"/>
    </row>
    <row r="188" spans="1:20" ht="34.5" hidden="1" customHeight="1">
      <c r="A188" s="1348">
        <v>220901615</v>
      </c>
      <c r="B188" s="1339" t="str">
        <f t="shared" si="0"/>
        <v>2209</v>
      </c>
      <c r="C188" s="1349" t="s">
        <v>2266</v>
      </c>
      <c r="D188" s="1350">
        <v>1</v>
      </c>
      <c r="E188" s="293" t="s">
        <v>2818</v>
      </c>
      <c r="F188" s="1352" t="s">
        <v>2819</v>
      </c>
      <c r="G188" s="1351"/>
      <c r="H188" s="1348" t="s">
        <v>2353</v>
      </c>
      <c r="I188" s="1348">
        <v>1488</v>
      </c>
      <c r="J188" s="1356">
        <v>41557</v>
      </c>
      <c r="K188" s="1352" t="s">
        <v>2779</v>
      </c>
      <c r="L188" s="1353"/>
      <c r="M188" s="1345"/>
      <c r="N188" s="1346"/>
      <c r="O188" s="1347"/>
      <c r="P188" s="117" t="str">
        <f t="shared" si="1"/>
        <v>2209</v>
      </c>
      <c r="Q188" s="117"/>
      <c r="R188" s="1348">
        <v>220901615</v>
      </c>
      <c r="S188" s="321"/>
      <c r="T188" s="321"/>
    </row>
    <row r="189" spans="1:20" ht="34.5" hidden="1" customHeight="1">
      <c r="A189" s="1348">
        <v>220901616</v>
      </c>
      <c r="B189" s="1339" t="str">
        <f t="shared" si="0"/>
        <v>2209</v>
      </c>
      <c r="C189" s="1349" t="s">
        <v>2266</v>
      </c>
      <c r="D189" s="1350">
        <v>1</v>
      </c>
      <c r="E189" s="293" t="s">
        <v>2820</v>
      </c>
      <c r="F189" s="1352" t="s">
        <v>2821</v>
      </c>
      <c r="G189" s="1351"/>
      <c r="H189" s="1348" t="s">
        <v>2353</v>
      </c>
      <c r="I189" s="1348">
        <v>1488</v>
      </c>
      <c r="J189" s="1356">
        <v>41557</v>
      </c>
      <c r="K189" s="1352" t="s">
        <v>2779</v>
      </c>
      <c r="L189" s="1353"/>
      <c r="M189" s="1345"/>
      <c r="N189" s="1346"/>
      <c r="O189" s="1347"/>
      <c r="P189" s="117" t="str">
        <f t="shared" si="1"/>
        <v>2209</v>
      </c>
      <c r="Q189" s="117"/>
      <c r="R189" s="1348">
        <v>220901616</v>
      </c>
      <c r="S189" s="321"/>
      <c r="T189" s="321"/>
    </row>
    <row r="190" spans="1:20" ht="34.5" hidden="1" customHeight="1">
      <c r="A190" s="1348">
        <v>220901617</v>
      </c>
      <c r="B190" s="1339" t="str">
        <f t="shared" si="0"/>
        <v>2209</v>
      </c>
      <c r="C190" s="1349" t="s">
        <v>2266</v>
      </c>
      <c r="D190" s="1350">
        <v>1</v>
      </c>
      <c r="E190" s="293" t="s">
        <v>2822</v>
      </c>
      <c r="F190" s="1352" t="s">
        <v>2823</v>
      </c>
      <c r="G190" s="1351"/>
      <c r="H190" s="1348" t="s">
        <v>2353</v>
      </c>
      <c r="I190" s="1348">
        <v>1488</v>
      </c>
      <c r="J190" s="1356">
        <v>41557</v>
      </c>
      <c r="K190" s="1352" t="s">
        <v>2779</v>
      </c>
      <c r="L190" s="1353"/>
      <c r="M190" s="1345"/>
      <c r="N190" s="1346"/>
      <c r="O190" s="1347"/>
      <c r="P190" s="117" t="str">
        <f t="shared" si="1"/>
        <v>2209</v>
      </c>
      <c r="Q190" s="117"/>
      <c r="R190" s="1348">
        <v>220901617</v>
      </c>
      <c r="S190" s="321"/>
      <c r="T190" s="321"/>
    </row>
    <row r="191" spans="1:20" ht="34.5" hidden="1" customHeight="1">
      <c r="A191" s="1348">
        <v>220901618</v>
      </c>
      <c r="B191" s="1339" t="str">
        <f t="shared" si="0"/>
        <v>2209</v>
      </c>
      <c r="C191" s="1349" t="s">
        <v>2266</v>
      </c>
      <c r="D191" s="1350">
        <v>1</v>
      </c>
      <c r="E191" s="293" t="s">
        <v>2824</v>
      </c>
      <c r="F191" s="1352" t="s">
        <v>2825</v>
      </c>
      <c r="G191" s="1351"/>
      <c r="H191" s="1348" t="s">
        <v>2353</v>
      </c>
      <c r="I191" s="1348">
        <v>1488</v>
      </c>
      <c r="J191" s="1356">
        <v>41557</v>
      </c>
      <c r="K191" s="1352" t="s">
        <v>2779</v>
      </c>
      <c r="L191" s="1353"/>
      <c r="M191" s="1345"/>
      <c r="N191" s="1346"/>
      <c r="O191" s="1347"/>
      <c r="P191" s="117" t="str">
        <f t="shared" si="1"/>
        <v>2209</v>
      </c>
      <c r="Q191" s="117"/>
      <c r="R191" s="1348">
        <v>220901618</v>
      </c>
      <c r="S191" s="321"/>
      <c r="T191" s="321"/>
    </row>
    <row r="192" spans="1:20" ht="34.5" hidden="1" customHeight="1">
      <c r="A192" s="1348">
        <v>220901619</v>
      </c>
      <c r="B192" s="1339" t="str">
        <f t="shared" si="0"/>
        <v>2209</v>
      </c>
      <c r="C192" s="1349" t="s">
        <v>2266</v>
      </c>
      <c r="D192" s="1350">
        <v>1</v>
      </c>
      <c r="E192" s="293" t="s">
        <v>2826</v>
      </c>
      <c r="F192" s="1352" t="s">
        <v>2827</v>
      </c>
      <c r="G192" s="1351"/>
      <c r="H192" s="1348" t="s">
        <v>2353</v>
      </c>
      <c r="I192" s="1348">
        <v>1488</v>
      </c>
      <c r="J192" s="1356">
        <v>41557</v>
      </c>
      <c r="K192" s="1352" t="s">
        <v>2779</v>
      </c>
      <c r="L192" s="1353"/>
      <c r="M192" s="1345"/>
      <c r="N192" s="1346"/>
      <c r="O192" s="1347"/>
      <c r="P192" s="117" t="str">
        <f t="shared" si="1"/>
        <v>2209</v>
      </c>
      <c r="Q192" s="117"/>
      <c r="R192" s="1348">
        <v>220901619</v>
      </c>
      <c r="S192" s="321"/>
      <c r="T192" s="321"/>
    </row>
    <row r="193" spans="1:20" ht="34.5" hidden="1" customHeight="1">
      <c r="A193" s="1348">
        <v>220901620</v>
      </c>
      <c r="B193" s="1339" t="str">
        <f t="shared" si="0"/>
        <v>2209</v>
      </c>
      <c r="C193" s="1349" t="s">
        <v>2266</v>
      </c>
      <c r="D193" s="1350">
        <v>1</v>
      </c>
      <c r="E193" s="293" t="s">
        <v>2828</v>
      </c>
      <c r="F193" s="1352" t="s">
        <v>2829</v>
      </c>
      <c r="G193" s="1351"/>
      <c r="H193" s="1348" t="s">
        <v>2353</v>
      </c>
      <c r="I193" s="1348">
        <v>1488</v>
      </c>
      <c r="J193" s="1356">
        <v>41557</v>
      </c>
      <c r="K193" s="1352" t="s">
        <v>2779</v>
      </c>
      <c r="L193" s="1353"/>
      <c r="M193" s="1345"/>
      <c r="N193" s="1346"/>
      <c r="O193" s="1347"/>
      <c r="P193" s="117" t="str">
        <f t="shared" si="1"/>
        <v>2209</v>
      </c>
      <c r="Q193" s="117"/>
      <c r="R193" s="1348">
        <v>220901620</v>
      </c>
      <c r="S193" s="321"/>
      <c r="T193" s="321"/>
    </row>
    <row r="194" spans="1:20" ht="34.5" hidden="1" customHeight="1">
      <c r="A194" s="1348">
        <v>220901621</v>
      </c>
      <c r="B194" s="1339" t="str">
        <f t="shared" si="0"/>
        <v>2209</v>
      </c>
      <c r="C194" s="1349" t="s">
        <v>2266</v>
      </c>
      <c r="D194" s="1350">
        <v>1</v>
      </c>
      <c r="E194" s="293" t="s">
        <v>2830</v>
      </c>
      <c r="F194" s="1352" t="s">
        <v>2831</v>
      </c>
      <c r="G194" s="1351"/>
      <c r="H194" s="1348" t="s">
        <v>2353</v>
      </c>
      <c r="I194" s="1348">
        <v>1488</v>
      </c>
      <c r="J194" s="1356">
        <v>41557</v>
      </c>
      <c r="K194" s="1352" t="s">
        <v>2779</v>
      </c>
      <c r="L194" s="1353"/>
      <c r="M194" s="1345"/>
      <c r="N194" s="1346"/>
      <c r="O194" s="1347"/>
      <c r="P194" s="117" t="str">
        <f t="shared" si="1"/>
        <v>2209</v>
      </c>
      <c r="Q194" s="117"/>
      <c r="R194" s="1348">
        <v>220901621</v>
      </c>
      <c r="S194" s="321"/>
      <c r="T194" s="321"/>
    </row>
    <row r="195" spans="1:20" ht="34.5" hidden="1" customHeight="1">
      <c r="A195" s="1348">
        <v>220901622</v>
      </c>
      <c r="B195" s="1339" t="str">
        <f t="shared" si="0"/>
        <v>2209</v>
      </c>
      <c r="C195" s="1349" t="s">
        <v>2266</v>
      </c>
      <c r="D195" s="1350">
        <v>1</v>
      </c>
      <c r="E195" s="293" t="s">
        <v>2832</v>
      </c>
      <c r="F195" s="1352" t="s">
        <v>2833</v>
      </c>
      <c r="G195" s="1351"/>
      <c r="H195" s="1348" t="s">
        <v>2353</v>
      </c>
      <c r="I195" s="1348">
        <v>1488</v>
      </c>
      <c r="J195" s="1356">
        <v>41557</v>
      </c>
      <c r="K195" s="1352" t="s">
        <v>2779</v>
      </c>
      <c r="L195" s="1353"/>
      <c r="M195" s="1345"/>
      <c r="N195" s="1346"/>
      <c r="O195" s="1347"/>
      <c r="P195" s="117" t="str">
        <f t="shared" si="1"/>
        <v>2209</v>
      </c>
      <c r="Q195" s="117"/>
      <c r="R195" s="1348">
        <v>220901622</v>
      </c>
      <c r="S195" s="321"/>
      <c r="T195" s="321"/>
    </row>
    <row r="196" spans="1:20" ht="34.5" hidden="1" customHeight="1">
      <c r="A196" s="1348">
        <v>220901623</v>
      </c>
      <c r="B196" s="1339" t="str">
        <f t="shared" si="0"/>
        <v>2209</v>
      </c>
      <c r="C196" s="1349" t="s">
        <v>2266</v>
      </c>
      <c r="D196" s="1350">
        <v>1</v>
      </c>
      <c r="E196" s="293" t="s">
        <v>2834</v>
      </c>
      <c r="F196" s="1352" t="s">
        <v>2835</v>
      </c>
      <c r="G196" s="1351"/>
      <c r="H196" s="1348" t="s">
        <v>2353</v>
      </c>
      <c r="I196" s="1348">
        <v>1488</v>
      </c>
      <c r="J196" s="1356">
        <v>41557</v>
      </c>
      <c r="K196" s="1352" t="s">
        <v>2779</v>
      </c>
      <c r="L196" s="1353"/>
      <c r="M196" s="1345"/>
      <c r="N196" s="1346"/>
      <c r="O196" s="1347"/>
      <c r="P196" s="117" t="str">
        <f t="shared" si="1"/>
        <v>2209</v>
      </c>
      <c r="Q196" s="117"/>
      <c r="R196" s="1348">
        <v>220901623</v>
      </c>
      <c r="S196" s="321"/>
      <c r="T196" s="321"/>
    </row>
    <row r="197" spans="1:20" ht="34.5" hidden="1" customHeight="1">
      <c r="A197" s="1348">
        <v>220901624</v>
      </c>
      <c r="B197" s="1339" t="str">
        <f t="shared" si="0"/>
        <v>2209</v>
      </c>
      <c r="C197" s="1349" t="s">
        <v>2266</v>
      </c>
      <c r="D197" s="1350">
        <v>1</v>
      </c>
      <c r="E197" s="293" t="s">
        <v>2836</v>
      </c>
      <c r="F197" s="1352" t="s">
        <v>2837</v>
      </c>
      <c r="G197" s="1351"/>
      <c r="H197" s="1348" t="s">
        <v>2353</v>
      </c>
      <c r="I197" s="1348">
        <v>1488</v>
      </c>
      <c r="J197" s="1356">
        <v>41557</v>
      </c>
      <c r="K197" s="1352" t="s">
        <v>2779</v>
      </c>
      <c r="L197" s="1353"/>
      <c r="M197" s="1345"/>
      <c r="N197" s="1346"/>
      <c r="O197" s="1347"/>
      <c r="P197" s="117" t="str">
        <f t="shared" si="1"/>
        <v>2209</v>
      </c>
      <c r="Q197" s="117"/>
      <c r="R197" s="1348">
        <v>220901624</v>
      </c>
      <c r="S197" s="321"/>
      <c r="T197" s="321"/>
    </row>
    <row r="198" spans="1:20" ht="34.5" hidden="1" customHeight="1">
      <c r="A198" s="1348">
        <v>220901625</v>
      </c>
      <c r="B198" s="1339" t="str">
        <f t="shared" si="0"/>
        <v>2209</v>
      </c>
      <c r="C198" s="1349" t="s">
        <v>2266</v>
      </c>
      <c r="D198" s="1350">
        <v>1</v>
      </c>
      <c r="E198" s="293" t="s">
        <v>2838</v>
      </c>
      <c r="F198" s="1352" t="s">
        <v>2839</v>
      </c>
      <c r="G198" s="1351"/>
      <c r="H198" s="1348" t="s">
        <v>2353</v>
      </c>
      <c r="I198" s="1348">
        <v>1488</v>
      </c>
      <c r="J198" s="1356">
        <v>41557</v>
      </c>
      <c r="K198" s="1352" t="s">
        <v>2779</v>
      </c>
      <c r="L198" s="1353"/>
      <c r="M198" s="1345"/>
      <c r="N198" s="1346"/>
      <c r="O198" s="1347"/>
      <c r="P198" s="117" t="str">
        <f t="shared" si="1"/>
        <v>2209</v>
      </c>
      <c r="Q198" s="117"/>
      <c r="R198" s="1348">
        <v>220901625</v>
      </c>
      <c r="S198" s="321"/>
      <c r="T198" s="321"/>
    </row>
    <row r="199" spans="1:20" ht="34.5" hidden="1" customHeight="1">
      <c r="A199" s="1348">
        <v>220901626</v>
      </c>
      <c r="B199" s="1339" t="str">
        <f t="shared" si="0"/>
        <v>2209</v>
      </c>
      <c r="C199" s="1349" t="s">
        <v>2266</v>
      </c>
      <c r="D199" s="1350">
        <v>1</v>
      </c>
      <c r="E199" s="293" t="s">
        <v>2840</v>
      </c>
      <c r="F199" s="1352" t="s">
        <v>2841</v>
      </c>
      <c r="G199" s="1351"/>
      <c r="H199" s="1348" t="s">
        <v>2353</v>
      </c>
      <c r="I199" s="1348">
        <v>1488</v>
      </c>
      <c r="J199" s="1356">
        <v>41557</v>
      </c>
      <c r="K199" s="1352" t="s">
        <v>2779</v>
      </c>
      <c r="L199" s="1353"/>
      <c r="M199" s="1345"/>
      <c r="N199" s="1346"/>
      <c r="O199" s="1347"/>
      <c r="P199" s="117" t="str">
        <f t="shared" si="1"/>
        <v>2209</v>
      </c>
      <c r="Q199" s="117"/>
      <c r="R199" s="1348">
        <v>220901626</v>
      </c>
      <c r="S199" s="321"/>
      <c r="T199" s="321"/>
    </row>
    <row r="200" spans="1:20" ht="34.5" hidden="1" customHeight="1">
      <c r="A200" s="1348">
        <v>220901627</v>
      </c>
      <c r="B200" s="1339" t="str">
        <f t="shared" si="0"/>
        <v>2209</v>
      </c>
      <c r="C200" s="1349" t="s">
        <v>2266</v>
      </c>
      <c r="D200" s="1350">
        <v>1</v>
      </c>
      <c r="E200" s="293" t="s">
        <v>2842</v>
      </c>
      <c r="F200" s="1352" t="s">
        <v>2843</v>
      </c>
      <c r="G200" s="1351"/>
      <c r="H200" s="1348" t="s">
        <v>2353</v>
      </c>
      <c r="I200" s="1348">
        <v>1488</v>
      </c>
      <c r="J200" s="1356">
        <v>41557</v>
      </c>
      <c r="K200" s="1352" t="s">
        <v>2779</v>
      </c>
      <c r="L200" s="1353"/>
      <c r="M200" s="1345"/>
      <c r="N200" s="1346"/>
      <c r="O200" s="1347"/>
      <c r="P200" s="117" t="str">
        <f t="shared" si="1"/>
        <v>2209</v>
      </c>
      <c r="Q200" s="117"/>
      <c r="R200" s="1348">
        <v>220901627</v>
      </c>
      <c r="S200" s="321"/>
      <c r="T200" s="321"/>
    </row>
    <row r="201" spans="1:20" ht="34.5" hidden="1" customHeight="1">
      <c r="A201" s="1348">
        <v>220901628</v>
      </c>
      <c r="B201" s="1339" t="str">
        <f t="shared" si="0"/>
        <v>2209</v>
      </c>
      <c r="C201" s="1349" t="s">
        <v>2266</v>
      </c>
      <c r="D201" s="1350">
        <v>1</v>
      </c>
      <c r="E201" s="293" t="s">
        <v>2844</v>
      </c>
      <c r="F201" s="1352" t="s">
        <v>2845</v>
      </c>
      <c r="G201" s="1351"/>
      <c r="H201" s="1348" t="s">
        <v>2353</v>
      </c>
      <c r="I201" s="1348">
        <v>1488</v>
      </c>
      <c r="J201" s="1356">
        <v>41557</v>
      </c>
      <c r="K201" s="1352" t="s">
        <v>2779</v>
      </c>
      <c r="L201" s="1353"/>
      <c r="M201" s="1345"/>
      <c r="N201" s="1346"/>
      <c r="O201" s="1347"/>
      <c r="P201" s="117" t="str">
        <f t="shared" si="1"/>
        <v>2209</v>
      </c>
      <c r="Q201" s="117"/>
      <c r="R201" s="1348">
        <v>220901628</v>
      </c>
      <c r="S201" s="321"/>
      <c r="T201" s="321"/>
    </row>
    <row r="202" spans="1:20" ht="34.5" hidden="1" customHeight="1">
      <c r="A202" s="1348">
        <v>220901629</v>
      </c>
      <c r="B202" s="1339" t="str">
        <f t="shared" si="0"/>
        <v>2209</v>
      </c>
      <c r="C202" s="1349" t="s">
        <v>2266</v>
      </c>
      <c r="D202" s="1350">
        <v>1</v>
      </c>
      <c r="E202" s="293" t="s">
        <v>2846</v>
      </c>
      <c r="F202" s="1352" t="s">
        <v>2847</v>
      </c>
      <c r="G202" s="1351"/>
      <c r="H202" s="1348" t="s">
        <v>2353</v>
      </c>
      <c r="I202" s="1348">
        <v>1488</v>
      </c>
      <c r="J202" s="1356">
        <v>41557</v>
      </c>
      <c r="K202" s="1352" t="s">
        <v>2779</v>
      </c>
      <c r="L202" s="1353"/>
      <c r="M202" s="1345"/>
      <c r="N202" s="1346"/>
      <c r="O202" s="1347"/>
      <c r="P202" s="117" t="str">
        <f t="shared" si="1"/>
        <v>2209</v>
      </c>
      <c r="Q202" s="117"/>
      <c r="R202" s="1348">
        <v>220901629</v>
      </c>
      <c r="S202" s="321"/>
      <c r="T202" s="321"/>
    </row>
    <row r="203" spans="1:20" ht="34.5" hidden="1" customHeight="1">
      <c r="A203" s="1348">
        <v>220901630</v>
      </c>
      <c r="B203" s="1339" t="str">
        <f t="shared" si="0"/>
        <v>2209</v>
      </c>
      <c r="C203" s="1349" t="s">
        <v>2266</v>
      </c>
      <c r="D203" s="1350">
        <v>1</v>
      </c>
      <c r="E203" s="293" t="s">
        <v>2848</v>
      </c>
      <c r="F203" s="1352" t="s">
        <v>2849</v>
      </c>
      <c r="G203" s="1351"/>
      <c r="H203" s="1348" t="s">
        <v>2353</v>
      </c>
      <c r="I203" s="1348">
        <v>1488</v>
      </c>
      <c r="J203" s="1356">
        <v>41557</v>
      </c>
      <c r="K203" s="1352" t="s">
        <v>2779</v>
      </c>
      <c r="L203" s="1353"/>
      <c r="M203" s="1345"/>
      <c r="N203" s="1346"/>
      <c r="O203" s="1347"/>
      <c r="P203" s="117" t="str">
        <f t="shared" si="1"/>
        <v>2209</v>
      </c>
      <c r="Q203" s="117"/>
      <c r="R203" s="1348">
        <v>220901630</v>
      </c>
      <c r="S203" s="321"/>
      <c r="T203" s="321"/>
    </row>
    <row r="204" spans="1:20" ht="34.5" hidden="1" customHeight="1">
      <c r="A204" s="1348">
        <v>220901631</v>
      </c>
      <c r="B204" s="1339" t="str">
        <f t="shared" si="0"/>
        <v>2209</v>
      </c>
      <c r="C204" s="1349" t="s">
        <v>2266</v>
      </c>
      <c r="D204" s="1350">
        <v>1</v>
      </c>
      <c r="E204" s="293" t="s">
        <v>2850</v>
      </c>
      <c r="F204" s="1352" t="s">
        <v>2851</v>
      </c>
      <c r="G204" s="1351"/>
      <c r="H204" s="1348" t="s">
        <v>2353</v>
      </c>
      <c r="I204" s="1348">
        <v>1488</v>
      </c>
      <c r="J204" s="1356">
        <v>41557</v>
      </c>
      <c r="K204" s="1352" t="s">
        <v>2779</v>
      </c>
      <c r="L204" s="1353"/>
      <c r="M204" s="1345"/>
      <c r="N204" s="1346"/>
      <c r="O204" s="1347"/>
      <c r="P204" s="117" t="str">
        <f t="shared" si="1"/>
        <v>2209</v>
      </c>
      <c r="Q204" s="117"/>
      <c r="R204" s="1348">
        <v>220901631</v>
      </c>
      <c r="S204" s="321"/>
      <c r="T204" s="321"/>
    </row>
    <row r="205" spans="1:20" ht="34.5" hidden="1" customHeight="1">
      <c r="A205" s="1348">
        <v>220901632</v>
      </c>
      <c r="B205" s="1339" t="str">
        <f t="shared" si="0"/>
        <v>2209</v>
      </c>
      <c r="C205" s="1349" t="s">
        <v>2266</v>
      </c>
      <c r="D205" s="1350">
        <v>1</v>
      </c>
      <c r="E205" s="293" t="s">
        <v>2852</v>
      </c>
      <c r="F205" s="1352" t="s">
        <v>2853</v>
      </c>
      <c r="G205" s="1351"/>
      <c r="H205" s="1348" t="s">
        <v>2353</v>
      </c>
      <c r="I205" s="1348">
        <v>1488</v>
      </c>
      <c r="J205" s="1356">
        <v>41557</v>
      </c>
      <c r="K205" s="1352" t="s">
        <v>2779</v>
      </c>
      <c r="L205" s="1353"/>
      <c r="M205" s="1345"/>
      <c r="N205" s="1346"/>
      <c r="O205" s="1347"/>
      <c r="P205" s="117" t="str">
        <f t="shared" si="1"/>
        <v>2209</v>
      </c>
      <c r="Q205" s="117"/>
      <c r="R205" s="1348">
        <v>220901632</v>
      </c>
      <c r="S205" s="321"/>
      <c r="T205" s="321"/>
    </row>
    <row r="206" spans="1:20" ht="34.5" hidden="1" customHeight="1">
      <c r="A206" s="1348">
        <v>220901633</v>
      </c>
      <c r="B206" s="1339" t="str">
        <f t="shared" si="0"/>
        <v>2209</v>
      </c>
      <c r="C206" s="1349" t="s">
        <v>2266</v>
      </c>
      <c r="D206" s="1350">
        <v>1</v>
      </c>
      <c r="E206" s="293" t="s">
        <v>2854</v>
      </c>
      <c r="F206" s="1352" t="s">
        <v>2855</v>
      </c>
      <c r="G206" s="1351"/>
      <c r="H206" s="1348" t="s">
        <v>2353</v>
      </c>
      <c r="I206" s="1348">
        <v>1488</v>
      </c>
      <c r="J206" s="1356">
        <v>41557</v>
      </c>
      <c r="K206" s="1352" t="s">
        <v>2779</v>
      </c>
      <c r="L206" s="1353"/>
      <c r="M206" s="1345"/>
      <c r="N206" s="1346"/>
      <c r="O206" s="1347"/>
      <c r="P206" s="117" t="str">
        <f t="shared" si="1"/>
        <v>2209</v>
      </c>
      <c r="Q206" s="117"/>
      <c r="R206" s="1348">
        <v>220901633</v>
      </c>
      <c r="S206" s="321"/>
      <c r="T206" s="321"/>
    </row>
    <row r="207" spans="1:20" ht="34.5" hidden="1" customHeight="1">
      <c r="A207" s="1348">
        <v>220901634</v>
      </c>
      <c r="B207" s="1339" t="str">
        <f t="shared" si="0"/>
        <v>2209</v>
      </c>
      <c r="C207" s="1349" t="s">
        <v>2266</v>
      </c>
      <c r="D207" s="1350">
        <v>1</v>
      </c>
      <c r="E207" s="293" t="s">
        <v>2856</v>
      </c>
      <c r="F207" s="1352" t="s">
        <v>2857</v>
      </c>
      <c r="G207" s="1351"/>
      <c r="H207" s="1348" t="s">
        <v>2353</v>
      </c>
      <c r="I207" s="1348">
        <v>1488</v>
      </c>
      <c r="J207" s="1356">
        <v>41557</v>
      </c>
      <c r="K207" s="1352" t="s">
        <v>2779</v>
      </c>
      <c r="L207" s="1353"/>
      <c r="M207" s="1345"/>
      <c r="N207" s="1346"/>
      <c r="O207" s="1347"/>
      <c r="P207" s="117" t="str">
        <f t="shared" si="1"/>
        <v>2209</v>
      </c>
      <c r="Q207" s="117"/>
      <c r="R207" s="1348">
        <v>220901634</v>
      </c>
      <c r="S207" s="321"/>
      <c r="T207" s="321"/>
    </row>
    <row r="208" spans="1:20" ht="34.5" hidden="1" customHeight="1">
      <c r="A208" s="1348">
        <v>220901635</v>
      </c>
      <c r="B208" s="1339" t="str">
        <f t="shared" si="0"/>
        <v>2209</v>
      </c>
      <c r="C208" s="1349" t="s">
        <v>2266</v>
      </c>
      <c r="D208" s="1350">
        <v>1</v>
      </c>
      <c r="E208" s="293" t="s">
        <v>2858</v>
      </c>
      <c r="F208" s="1352" t="s">
        <v>2859</v>
      </c>
      <c r="G208" s="1351"/>
      <c r="H208" s="1348" t="s">
        <v>2353</v>
      </c>
      <c r="I208" s="1348">
        <v>1488</v>
      </c>
      <c r="J208" s="1356">
        <v>41557</v>
      </c>
      <c r="K208" s="1352" t="s">
        <v>2779</v>
      </c>
      <c r="L208" s="1353"/>
      <c r="M208" s="1345"/>
      <c r="N208" s="1346"/>
      <c r="O208" s="1347"/>
      <c r="P208" s="117" t="str">
        <f t="shared" si="1"/>
        <v>2209</v>
      </c>
      <c r="Q208" s="117"/>
      <c r="R208" s="1348">
        <v>220901635</v>
      </c>
      <c r="S208" s="321"/>
      <c r="T208" s="321"/>
    </row>
    <row r="209" spans="1:20" ht="34.5" hidden="1" customHeight="1">
      <c r="A209" s="1348">
        <v>270413001</v>
      </c>
      <c r="B209" s="1339" t="str">
        <f t="shared" si="0"/>
        <v>2704</v>
      </c>
      <c r="C209" s="1349" t="s">
        <v>2266</v>
      </c>
      <c r="D209" s="1350">
        <v>1</v>
      </c>
      <c r="E209" s="293" t="s">
        <v>2860</v>
      </c>
      <c r="F209" s="1352" t="s">
        <v>2861</v>
      </c>
      <c r="G209" s="1351"/>
      <c r="H209" s="1348" t="s">
        <v>2353</v>
      </c>
      <c r="I209" s="1348">
        <v>1488</v>
      </c>
      <c r="J209" s="1356">
        <v>41557</v>
      </c>
      <c r="K209" s="1352" t="s">
        <v>2779</v>
      </c>
      <c r="L209" s="1353"/>
      <c r="M209" s="1345"/>
      <c r="N209" s="1346"/>
      <c r="O209" s="1347"/>
      <c r="P209" s="117" t="str">
        <f t="shared" si="1"/>
        <v>2704</v>
      </c>
      <c r="Q209" s="117"/>
      <c r="R209" s="1348">
        <v>270413001</v>
      </c>
      <c r="S209" s="321"/>
      <c r="T209" s="321"/>
    </row>
    <row r="210" spans="1:20" ht="34.5" hidden="1" customHeight="1">
      <c r="A210" s="1348">
        <v>270413001</v>
      </c>
      <c r="B210" s="1339" t="str">
        <f t="shared" si="0"/>
        <v>2704</v>
      </c>
      <c r="C210" s="1349" t="s">
        <v>2266</v>
      </c>
      <c r="D210" s="1350">
        <v>1</v>
      </c>
      <c r="E210" s="293" t="s">
        <v>2862</v>
      </c>
      <c r="F210" s="1352" t="s">
        <v>2863</v>
      </c>
      <c r="G210" s="1351"/>
      <c r="H210" s="1348" t="s">
        <v>2353</v>
      </c>
      <c r="I210" s="1348">
        <v>1488</v>
      </c>
      <c r="J210" s="1356">
        <v>41557</v>
      </c>
      <c r="K210" s="1352" t="s">
        <v>2779</v>
      </c>
      <c r="L210" s="1353"/>
      <c r="M210" s="1345"/>
      <c r="N210" s="1346"/>
      <c r="O210" s="1347"/>
      <c r="P210" s="117" t="str">
        <f t="shared" si="1"/>
        <v>2704</v>
      </c>
      <c r="Q210" s="117"/>
      <c r="R210" s="1348">
        <v>270413001</v>
      </c>
      <c r="S210" s="321"/>
      <c r="T210" s="321"/>
    </row>
    <row r="211" spans="1:20" ht="34.5" hidden="1" customHeight="1">
      <c r="A211" s="1348">
        <v>270413001</v>
      </c>
      <c r="B211" s="1339" t="str">
        <f t="shared" si="0"/>
        <v>2704</v>
      </c>
      <c r="C211" s="1349" t="s">
        <v>2266</v>
      </c>
      <c r="D211" s="1350">
        <v>1</v>
      </c>
      <c r="E211" s="293" t="s">
        <v>2864</v>
      </c>
      <c r="F211" s="1352" t="s">
        <v>2865</v>
      </c>
      <c r="G211" s="1351"/>
      <c r="H211" s="1348" t="s">
        <v>2353</v>
      </c>
      <c r="I211" s="1348">
        <v>1488</v>
      </c>
      <c r="J211" s="1356">
        <v>41557</v>
      </c>
      <c r="K211" s="1352" t="s">
        <v>2779</v>
      </c>
      <c r="L211" s="1353"/>
      <c r="M211" s="1345"/>
      <c r="N211" s="1346"/>
      <c r="O211" s="1347"/>
      <c r="P211" s="117" t="str">
        <f t="shared" si="1"/>
        <v>2704</v>
      </c>
      <c r="Q211" s="117"/>
      <c r="R211" s="1348">
        <v>270413001</v>
      </c>
      <c r="S211" s="321"/>
      <c r="T211" s="321"/>
    </row>
    <row r="212" spans="1:20" ht="34.5" hidden="1" customHeight="1">
      <c r="A212" s="1348">
        <v>270413002</v>
      </c>
      <c r="B212" s="1339" t="str">
        <f t="shared" si="0"/>
        <v>2704</v>
      </c>
      <c r="C212" s="1349" t="s">
        <v>2266</v>
      </c>
      <c r="D212" s="1350">
        <v>1</v>
      </c>
      <c r="E212" s="293" t="s">
        <v>2866</v>
      </c>
      <c r="F212" s="1352" t="s">
        <v>2867</v>
      </c>
      <c r="G212" s="1351"/>
      <c r="H212" s="1348" t="s">
        <v>2353</v>
      </c>
      <c r="I212" s="1348">
        <v>1488</v>
      </c>
      <c r="J212" s="1356">
        <v>41557</v>
      </c>
      <c r="K212" s="1352" t="s">
        <v>2779</v>
      </c>
      <c r="L212" s="1353"/>
      <c r="M212" s="1345"/>
      <c r="N212" s="1346"/>
      <c r="O212" s="1347"/>
      <c r="P212" s="117" t="str">
        <f t="shared" si="1"/>
        <v>2704</v>
      </c>
      <c r="Q212" s="117"/>
      <c r="R212" s="1348">
        <v>270413002</v>
      </c>
      <c r="S212" s="321"/>
      <c r="T212" s="321"/>
    </row>
    <row r="213" spans="1:20" ht="34.5" hidden="1" customHeight="1">
      <c r="A213" s="1348">
        <v>270413002</v>
      </c>
      <c r="B213" s="1339" t="str">
        <f t="shared" si="0"/>
        <v>2704</v>
      </c>
      <c r="C213" s="1349" t="s">
        <v>2266</v>
      </c>
      <c r="D213" s="1350">
        <v>1</v>
      </c>
      <c r="E213" s="293" t="s">
        <v>2868</v>
      </c>
      <c r="F213" s="1352" t="s">
        <v>2869</v>
      </c>
      <c r="G213" s="1351"/>
      <c r="H213" s="1348" t="s">
        <v>2353</v>
      </c>
      <c r="I213" s="1348">
        <v>1488</v>
      </c>
      <c r="J213" s="1356">
        <v>41557</v>
      </c>
      <c r="K213" s="1352" t="s">
        <v>2779</v>
      </c>
      <c r="L213" s="1353"/>
      <c r="M213" s="1345"/>
      <c r="N213" s="1346"/>
      <c r="O213" s="1347"/>
      <c r="P213" s="117" t="str">
        <f t="shared" si="1"/>
        <v>2704</v>
      </c>
      <c r="Q213" s="117"/>
      <c r="R213" s="1348">
        <v>270413002</v>
      </c>
      <c r="S213" s="321"/>
      <c r="T213" s="321"/>
    </row>
    <row r="214" spans="1:20" ht="34.5" hidden="1" customHeight="1">
      <c r="A214" s="1348">
        <v>270413002</v>
      </c>
      <c r="B214" s="1339" t="str">
        <f t="shared" si="0"/>
        <v>2704</v>
      </c>
      <c r="C214" s="1349" t="s">
        <v>2266</v>
      </c>
      <c r="D214" s="1350">
        <v>1</v>
      </c>
      <c r="E214" s="293" t="s">
        <v>2870</v>
      </c>
      <c r="F214" s="1352" t="s">
        <v>2871</v>
      </c>
      <c r="G214" s="1351"/>
      <c r="H214" s="1348" t="s">
        <v>2353</v>
      </c>
      <c r="I214" s="1348">
        <v>1488</v>
      </c>
      <c r="J214" s="1356">
        <v>41557</v>
      </c>
      <c r="K214" s="1352" t="s">
        <v>2779</v>
      </c>
      <c r="L214" s="1353"/>
      <c r="M214" s="1345"/>
      <c r="N214" s="1346"/>
      <c r="O214" s="1347"/>
      <c r="P214" s="117" t="str">
        <f t="shared" si="1"/>
        <v>2704</v>
      </c>
      <c r="Q214" s="117"/>
      <c r="R214" s="1348">
        <v>270413002</v>
      </c>
      <c r="S214" s="321"/>
      <c r="T214" s="321"/>
    </row>
    <row r="215" spans="1:20" ht="34.5" hidden="1" customHeight="1">
      <c r="A215" s="1348">
        <v>270413003</v>
      </c>
      <c r="B215" s="1339" t="str">
        <f t="shared" si="0"/>
        <v>2704</v>
      </c>
      <c r="C215" s="1349" t="s">
        <v>2266</v>
      </c>
      <c r="D215" s="1350">
        <v>1</v>
      </c>
      <c r="E215" s="293" t="s">
        <v>2872</v>
      </c>
      <c r="F215" s="1352" t="s">
        <v>2873</v>
      </c>
      <c r="G215" s="1351"/>
      <c r="H215" s="1348" t="s">
        <v>2353</v>
      </c>
      <c r="I215" s="1348">
        <v>1488</v>
      </c>
      <c r="J215" s="1356">
        <v>41557</v>
      </c>
      <c r="K215" s="1352" t="s">
        <v>2779</v>
      </c>
      <c r="L215" s="1353"/>
      <c r="M215" s="1345"/>
      <c r="N215" s="1346"/>
      <c r="O215" s="1347"/>
      <c r="P215" s="117" t="str">
        <f t="shared" si="1"/>
        <v>2704</v>
      </c>
      <c r="Q215" s="117"/>
      <c r="R215" s="1348">
        <v>270413003</v>
      </c>
      <c r="S215" s="321"/>
      <c r="T215" s="321"/>
    </row>
    <row r="216" spans="1:20" ht="34.5" hidden="1" customHeight="1">
      <c r="A216" s="1348">
        <v>270413003</v>
      </c>
      <c r="B216" s="1339" t="str">
        <f t="shared" si="0"/>
        <v>2704</v>
      </c>
      <c r="C216" s="1349" t="s">
        <v>2266</v>
      </c>
      <c r="D216" s="1350">
        <v>1</v>
      </c>
      <c r="E216" s="293" t="s">
        <v>2874</v>
      </c>
      <c r="F216" s="1352" t="s">
        <v>2875</v>
      </c>
      <c r="G216" s="1351"/>
      <c r="H216" s="1348" t="s">
        <v>2353</v>
      </c>
      <c r="I216" s="1348">
        <v>1488</v>
      </c>
      <c r="J216" s="1356">
        <v>41557</v>
      </c>
      <c r="K216" s="1352" t="s">
        <v>2779</v>
      </c>
      <c r="L216" s="1353"/>
      <c r="M216" s="1345"/>
      <c r="N216" s="1346"/>
      <c r="O216" s="1347"/>
      <c r="P216" s="117" t="str">
        <f t="shared" si="1"/>
        <v>2704</v>
      </c>
      <c r="Q216" s="117"/>
      <c r="R216" s="1348">
        <v>270413003</v>
      </c>
      <c r="S216" s="321"/>
      <c r="T216" s="321"/>
    </row>
    <row r="217" spans="1:20" ht="34.5" hidden="1" customHeight="1">
      <c r="A217" s="1348">
        <v>270413003</v>
      </c>
      <c r="B217" s="1339" t="str">
        <f t="shared" si="0"/>
        <v>2704</v>
      </c>
      <c r="C217" s="1349" t="s">
        <v>2266</v>
      </c>
      <c r="D217" s="1350">
        <v>1</v>
      </c>
      <c r="E217" s="293" t="s">
        <v>2876</v>
      </c>
      <c r="F217" s="1352" t="s">
        <v>2877</v>
      </c>
      <c r="G217" s="1351"/>
      <c r="H217" s="1348" t="s">
        <v>2353</v>
      </c>
      <c r="I217" s="1348">
        <v>1488</v>
      </c>
      <c r="J217" s="1356">
        <v>41557</v>
      </c>
      <c r="K217" s="1352" t="s">
        <v>2779</v>
      </c>
      <c r="L217" s="1353"/>
      <c r="M217" s="1345"/>
      <c r="N217" s="1346"/>
      <c r="O217" s="1347"/>
      <c r="P217" s="117" t="str">
        <f t="shared" si="1"/>
        <v>2704</v>
      </c>
      <c r="Q217" s="117"/>
      <c r="R217" s="1348">
        <v>270413003</v>
      </c>
      <c r="S217" s="321"/>
      <c r="T217" s="321"/>
    </row>
    <row r="218" spans="1:20" ht="34.5" hidden="1" customHeight="1">
      <c r="A218" s="1348">
        <v>270413004</v>
      </c>
      <c r="B218" s="1339" t="str">
        <f t="shared" si="0"/>
        <v>2704</v>
      </c>
      <c r="C218" s="1349" t="s">
        <v>2266</v>
      </c>
      <c r="D218" s="1350">
        <v>1</v>
      </c>
      <c r="E218" s="293" t="s">
        <v>2878</v>
      </c>
      <c r="F218" s="1352" t="s">
        <v>2879</v>
      </c>
      <c r="G218" s="1351"/>
      <c r="H218" s="1348" t="s">
        <v>2353</v>
      </c>
      <c r="I218" s="1348">
        <v>1488</v>
      </c>
      <c r="J218" s="1356">
        <v>41557</v>
      </c>
      <c r="K218" s="1352" t="s">
        <v>2779</v>
      </c>
      <c r="L218" s="1353"/>
      <c r="M218" s="1345"/>
      <c r="N218" s="1346"/>
      <c r="O218" s="1347"/>
      <c r="P218" s="117" t="str">
        <f t="shared" si="1"/>
        <v>2704</v>
      </c>
      <c r="Q218" s="117"/>
      <c r="R218" s="1348">
        <v>270413004</v>
      </c>
      <c r="S218" s="321"/>
      <c r="T218" s="321"/>
    </row>
    <row r="219" spans="1:20" ht="34.5" hidden="1" customHeight="1">
      <c r="A219" s="1348">
        <v>270413004</v>
      </c>
      <c r="B219" s="1339" t="str">
        <f t="shared" si="0"/>
        <v>2704</v>
      </c>
      <c r="C219" s="1349" t="s">
        <v>2266</v>
      </c>
      <c r="D219" s="1350">
        <v>1</v>
      </c>
      <c r="E219" s="293" t="s">
        <v>2880</v>
      </c>
      <c r="F219" s="1352" t="s">
        <v>2881</v>
      </c>
      <c r="G219" s="1351"/>
      <c r="H219" s="1348" t="s">
        <v>2353</v>
      </c>
      <c r="I219" s="1348">
        <v>1488</v>
      </c>
      <c r="J219" s="1356">
        <v>41557</v>
      </c>
      <c r="K219" s="1352" t="s">
        <v>2779</v>
      </c>
      <c r="L219" s="1353"/>
      <c r="M219" s="1345"/>
      <c r="N219" s="1346"/>
      <c r="O219" s="1347"/>
      <c r="P219" s="117" t="str">
        <f t="shared" si="1"/>
        <v>2704</v>
      </c>
      <c r="Q219" s="117"/>
      <c r="R219" s="1348">
        <v>270413004</v>
      </c>
      <c r="S219" s="321"/>
      <c r="T219" s="321"/>
    </row>
    <row r="220" spans="1:20" ht="34.5" hidden="1" customHeight="1">
      <c r="A220" s="1348">
        <v>270413005</v>
      </c>
      <c r="B220" s="1339" t="str">
        <f t="shared" si="0"/>
        <v>2704</v>
      </c>
      <c r="C220" s="1349" t="s">
        <v>2266</v>
      </c>
      <c r="D220" s="1350">
        <v>1</v>
      </c>
      <c r="E220" s="293" t="s">
        <v>2882</v>
      </c>
      <c r="F220" s="1352" t="s">
        <v>2883</v>
      </c>
      <c r="G220" s="1351"/>
      <c r="H220" s="1348" t="s">
        <v>2353</v>
      </c>
      <c r="I220" s="1348">
        <v>1488</v>
      </c>
      <c r="J220" s="1356">
        <v>41557</v>
      </c>
      <c r="K220" s="1352" t="s">
        <v>2779</v>
      </c>
      <c r="L220" s="1353"/>
      <c r="M220" s="1345"/>
      <c r="N220" s="1346"/>
      <c r="O220" s="1347"/>
      <c r="P220" s="117" t="str">
        <f t="shared" si="1"/>
        <v>2704</v>
      </c>
      <c r="Q220" s="117"/>
      <c r="R220" s="1348">
        <v>270413005</v>
      </c>
      <c r="S220" s="321"/>
      <c r="T220" s="321"/>
    </row>
    <row r="221" spans="1:20" ht="34.5" hidden="1" customHeight="1">
      <c r="A221" s="1348">
        <v>270413005</v>
      </c>
      <c r="B221" s="1339" t="str">
        <f t="shared" si="0"/>
        <v>2704</v>
      </c>
      <c r="C221" s="1349" t="s">
        <v>2266</v>
      </c>
      <c r="D221" s="1350">
        <v>1</v>
      </c>
      <c r="E221" s="293" t="s">
        <v>2884</v>
      </c>
      <c r="F221" s="1352" t="s">
        <v>2885</v>
      </c>
      <c r="G221" s="1351"/>
      <c r="H221" s="1348" t="s">
        <v>2353</v>
      </c>
      <c r="I221" s="1348">
        <v>1488</v>
      </c>
      <c r="J221" s="1356">
        <v>41557</v>
      </c>
      <c r="K221" s="1352" t="s">
        <v>2779</v>
      </c>
      <c r="L221" s="1353"/>
      <c r="M221" s="1345"/>
      <c r="N221" s="1346"/>
      <c r="O221" s="1347"/>
      <c r="P221" s="117" t="str">
        <f t="shared" si="1"/>
        <v>2704</v>
      </c>
      <c r="Q221" s="117"/>
      <c r="R221" s="1348">
        <v>270413005</v>
      </c>
      <c r="S221" s="321"/>
      <c r="T221" s="321"/>
    </row>
    <row r="222" spans="1:20" ht="34.5" hidden="1" customHeight="1">
      <c r="A222" s="1348">
        <v>270413005</v>
      </c>
      <c r="B222" s="1339" t="str">
        <f t="shared" si="0"/>
        <v>2704</v>
      </c>
      <c r="C222" s="1349" t="s">
        <v>2266</v>
      </c>
      <c r="D222" s="1350">
        <v>1</v>
      </c>
      <c r="E222" s="293" t="s">
        <v>2886</v>
      </c>
      <c r="F222" s="1352" t="s">
        <v>2887</v>
      </c>
      <c r="G222" s="1351"/>
      <c r="H222" s="1348" t="s">
        <v>2353</v>
      </c>
      <c r="I222" s="1348">
        <v>1488</v>
      </c>
      <c r="J222" s="1356">
        <v>41557</v>
      </c>
      <c r="K222" s="1352" t="s">
        <v>2779</v>
      </c>
      <c r="L222" s="1353"/>
      <c r="M222" s="1345"/>
      <c r="N222" s="1346"/>
      <c r="O222" s="1347"/>
      <c r="P222" s="117" t="str">
        <f t="shared" si="1"/>
        <v>2704</v>
      </c>
      <c r="Q222" s="117"/>
      <c r="R222" s="1348">
        <v>270413005</v>
      </c>
      <c r="S222" s="321"/>
      <c r="T222" s="321"/>
    </row>
    <row r="223" spans="1:20" ht="34.5" hidden="1" customHeight="1">
      <c r="A223" s="1348">
        <v>270413006</v>
      </c>
      <c r="B223" s="1339" t="str">
        <f t="shared" si="0"/>
        <v>2704</v>
      </c>
      <c r="C223" s="1349" t="s">
        <v>2266</v>
      </c>
      <c r="D223" s="1350">
        <v>1</v>
      </c>
      <c r="E223" s="293" t="s">
        <v>2888</v>
      </c>
      <c r="F223" s="1352" t="s">
        <v>2889</v>
      </c>
      <c r="G223" s="1351"/>
      <c r="H223" s="1348" t="s">
        <v>2353</v>
      </c>
      <c r="I223" s="1348">
        <v>1488</v>
      </c>
      <c r="J223" s="1356">
        <v>41557</v>
      </c>
      <c r="K223" s="1352" t="s">
        <v>2779</v>
      </c>
      <c r="L223" s="1353"/>
      <c r="M223" s="1345"/>
      <c r="N223" s="1346"/>
      <c r="O223" s="1347"/>
      <c r="P223" s="117" t="str">
        <f t="shared" si="1"/>
        <v>2704</v>
      </c>
      <c r="Q223" s="117"/>
      <c r="R223" s="1348">
        <v>270413006</v>
      </c>
      <c r="S223" s="321"/>
      <c r="T223" s="321"/>
    </row>
    <row r="224" spans="1:20" ht="34.5" hidden="1" customHeight="1">
      <c r="A224" s="1348">
        <v>270413007</v>
      </c>
      <c r="B224" s="1339" t="str">
        <f t="shared" si="0"/>
        <v>2704</v>
      </c>
      <c r="C224" s="1349" t="s">
        <v>2266</v>
      </c>
      <c r="D224" s="1350">
        <v>1</v>
      </c>
      <c r="E224" s="293" t="s">
        <v>2890</v>
      </c>
      <c r="F224" s="1352" t="s">
        <v>2891</v>
      </c>
      <c r="G224" s="1351"/>
      <c r="H224" s="1348" t="s">
        <v>2353</v>
      </c>
      <c r="I224" s="1348">
        <v>1488</v>
      </c>
      <c r="J224" s="1356">
        <v>41557</v>
      </c>
      <c r="K224" s="1352" t="s">
        <v>2779</v>
      </c>
      <c r="L224" s="1353"/>
      <c r="M224" s="1345"/>
      <c r="N224" s="1346"/>
      <c r="O224" s="1347"/>
      <c r="P224" s="117" t="str">
        <f t="shared" si="1"/>
        <v>2704</v>
      </c>
      <c r="Q224" s="117"/>
      <c r="R224" s="1348">
        <v>270413007</v>
      </c>
      <c r="S224" s="321"/>
      <c r="T224" s="321"/>
    </row>
    <row r="225" spans="1:20" ht="34.5" hidden="1" customHeight="1">
      <c r="A225" s="1348">
        <v>270413008</v>
      </c>
      <c r="B225" s="1339" t="str">
        <f t="shared" si="0"/>
        <v>2704</v>
      </c>
      <c r="C225" s="1349" t="s">
        <v>2266</v>
      </c>
      <c r="D225" s="1350">
        <v>1</v>
      </c>
      <c r="E225" s="293" t="s">
        <v>2892</v>
      </c>
      <c r="F225" s="1352" t="s">
        <v>2893</v>
      </c>
      <c r="G225" s="1351"/>
      <c r="H225" s="1348" t="s">
        <v>2353</v>
      </c>
      <c r="I225" s="1348">
        <v>1488</v>
      </c>
      <c r="J225" s="1356">
        <v>41557</v>
      </c>
      <c r="K225" s="1352" t="s">
        <v>2779</v>
      </c>
      <c r="L225" s="1353"/>
      <c r="M225" s="1345"/>
      <c r="N225" s="1346"/>
      <c r="O225" s="1347"/>
      <c r="P225" s="117" t="str">
        <f t="shared" si="1"/>
        <v>2704</v>
      </c>
      <c r="Q225" s="117"/>
      <c r="R225" s="1348">
        <v>270413008</v>
      </c>
      <c r="S225" s="321"/>
      <c r="T225" s="321"/>
    </row>
    <row r="226" spans="1:20" ht="34.5" hidden="1" customHeight="1">
      <c r="A226" s="1348">
        <v>270413008</v>
      </c>
      <c r="B226" s="1339" t="str">
        <f t="shared" si="0"/>
        <v>2704</v>
      </c>
      <c r="C226" s="1349" t="s">
        <v>2266</v>
      </c>
      <c r="D226" s="1350">
        <v>1</v>
      </c>
      <c r="E226" s="293" t="s">
        <v>2894</v>
      </c>
      <c r="F226" s="1352" t="s">
        <v>2895</v>
      </c>
      <c r="G226" s="1351"/>
      <c r="H226" s="1348" t="s">
        <v>2353</v>
      </c>
      <c r="I226" s="1348">
        <v>1488</v>
      </c>
      <c r="J226" s="1356">
        <v>41557</v>
      </c>
      <c r="K226" s="1352" t="s">
        <v>2779</v>
      </c>
      <c r="L226" s="1353"/>
      <c r="M226" s="1345"/>
      <c r="N226" s="1346"/>
      <c r="O226" s="1347"/>
      <c r="P226" s="117" t="str">
        <f t="shared" si="1"/>
        <v>2704</v>
      </c>
      <c r="Q226" s="117"/>
      <c r="R226" s="1348">
        <v>270413008</v>
      </c>
      <c r="S226" s="321"/>
      <c r="T226" s="321"/>
    </row>
    <row r="227" spans="1:20" ht="34.5" hidden="1" customHeight="1">
      <c r="A227" s="1348">
        <v>270413009</v>
      </c>
      <c r="B227" s="1339" t="str">
        <f t="shared" si="0"/>
        <v>2704</v>
      </c>
      <c r="C227" s="1349" t="s">
        <v>2266</v>
      </c>
      <c r="D227" s="1350">
        <v>1</v>
      </c>
      <c r="E227" s="293" t="s">
        <v>2896</v>
      </c>
      <c r="F227" s="1352" t="s">
        <v>2897</v>
      </c>
      <c r="G227" s="1351"/>
      <c r="H227" s="1348" t="s">
        <v>2353</v>
      </c>
      <c r="I227" s="1348">
        <v>1488</v>
      </c>
      <c r="J227" s="1356">
        <v>41557</v>
      </c>
      <c r="K227" s="1352" t="s">
        <v>2779</v>
      </c>
      <c r="L227" s="1353"/>
      <c r="M227" s="1345"/>
      <c r="N227" s="1346"/>
      <c r="O227" s="1347"/>
      <c r="P227" s="117" t="str">
        <f t="shared" si="1"/>
        <v>2704</v>
      </c>
      <c r="Q227" s="117"/>
      <c r="R227" s="1348">
        <v>270413009</v>
      </c>
      <c r="S227" s="321"/>
      <c r="T227" s="321"/>
    </row>
    <row r="228" spans="1:20" ht="34.5" hidden="1" customHeight="1">
      <c r="A228" s="1348">
        <v>270413010</v>
      </c>
      <c r="B228" s="1339" t="str">
        <f t="shared" si="0"/>
        <v>2704</v>
      </c>
      <c r="C228" s="1349" t="s">
        <v>2266</v>
      </c>
      <c r="D228" s="1350">
        <v>1</v>
      </c>
      <c r="E228" s="293" t="s">
        <v>2898</v>
      </c>
      <c r="F228" s="1352" t="s">
        <v>2899</v>
      </c>
      <c r="G228" s="1351"/>
      <c r="H228" s="1348" t="s">
        <v>2353</v>
      </c>
      <c r="I228" s="1348">
        <v>1488</v>
      </c>
      <c r="J228" s="1356">
        <v>41557</v>
      </c>
      <c r="K228" s="1352" t="s">
        <v>2779</v>
      </c>
      <c r="L228" s="1353"/>
      <c r="M228" s="1345"/>
      <c r="N228" s="1346"/>
      <c r="O228" s="1347"/>
      <c r="P228" s="117" t="str">
        <f t="shared" si="1"/>
        <v>2704</v>
      </c>
      <c r="Q228" s="117"/>
      <c r="R228" s="1348">
        <v>270413010</v>
      </c>
      <c r="S228" s="321"/>
      <c r="T228" s="321"/>
    </row>
    <row r="229" spans="1:20" ht="34.5" hidden="1" customHeight="1">
      <c r="A229" s="1348">
        <v>270413010</v>
      </c>
      <c r="B229" s="1339" t="str">
        <f t="shared" si="0"/>
        <v>2704</v>
      </c>
      <c r="C229" s="1349" t="s">
        <v>2266</v>
      </c>
      <c r="D229" s="1350">
        <v>1</v>
      </c>
      <c r="E229" s="293" t="s">
        <v>2900</v>
      </c>
      <c r="F229" s="1352" t="s">
        <v>2901</v>
      </c>
      <c r="G229" s="1351"/>
      <c r="H229" s="1348" t="s">
        <v>2353</v>
      </c>
      <c r="I229" s="1348">
        <v>1488</v>
      </c>
      <c r="J229" s="1356">
        <v>41557</v>
      </c>
      <c r="K229" s="1352" t="s">
        <v>2779</v>
      </c>
      <c r="L229" s="1353"/>
      <c r="M229" s="1345"/>
      <c r="N229" s="1346"/>
      <c r="O229" s="1347"/>
      <c r="P229" s="117" t="str">
        <f t="shared" si="1"/>
        <v>2704</v>
      </c>
      <c r="Q229" s="117"/>
      <c r="R229" s="1348">
        <v>270413010</v>
      </c>
      <c r="S229" s="321"/>
      <c r="T229" s="321"/>
    </row>
    <row r="230" spans="1:20" ht="34.5" hidden="1" customHeight="1">
      <c r="A230" s="1348">
        <v>270413011</v>
      </c>
      <c r="B230" s="1339" t="str">
        <f t="shared" si="0"/>
        <v>2704</v>
      </c>
      <c r="C230" s="1349" t="s">
        <v>2266</v>
      </c>
      <c r="D230" s="1350">
        <v>1</v>
      </c>
      <c r="E230" s="293" t="s">
        <v>2902</v>
      </c>
      <c r="F230" s="1352" t="s">
        <v>2903</v>
      </c>
      <c r="G230" s="1351"/>
      <c r="H230" s="1348" t="s">
        <v>2353</v>
      </c>
      <c r="I230" s="1348">
        <v>1488</v>
      </c>
      <c r="J230" s="1356">
        <v>41557</v>
      </c>
      <c r="K230" s="1352" t="s">
        <v>2779</v>
      </c>
      <c r="L230" s="1353"/>
      <c r="M230" s="1345"/>
      <c r="N230" s="1346"/>
      <c r="O230" s="1347"/>
      <c r="P230" s="117" t="str">
        <f t="shared" si="1"/>
        <v>2704</v>
      </c>
      <c r="Q230" s="117"/>
      <c r="R230" s="1348">
        <v>270413011</v>
      </c>
      <c r="S230" s="321"/>
      <c r="T230" s="321"/>
    </row>
    <row r="231" spans="1:20" ht="34.5" hidden="1" customHeight="1">
      <c r="A231" s="1348">
        <v>270413012</v>
      </c>
      <c r="B231" s="1339" t="str">
        <f t="shared" si="0"/>
        <v>2704</v>
      </c>
      <c r="C231" s="1349" t="s">
        <v>2266</v>
      </c>
      <c r="D231" s="1350">
        <v>1</v>
      </c>
      <c r="E231" s="293" t="s">
        <v>2904</v>
      </c>
      <c r="F231" s="1352" t="s">
        <v>2905</v>
      </c>
      <c r="G231" s="1351"/>
      <c r="H231" s="1348" t="s">
        <v>2353</v>
      </c>
      <c r="I231" s="1348">
        <v>1488</v>
      </c>
      <c r="J231" s="1356">
        <v>41557</v>
      </c>
      <c r="K231" s="1352" t="s">
        <v>2779</v>
      </c>
      <c r="L231" s="1353"/>
      <c r="M231" s="1345"/>
      <c r="N231" s="1346"/>
      <c r="O231" s="1347"/>
      <c r="P231" s="117" t="str">
        <f t="shared" si="1"/>
        <v>2704</v>
      </c>
      <c r="Q231" s="117"/>
      <c r="R231" s="1348">
        <v>270413012</v>
      </c>
      <c r="S231" s="321"/>
      <c r="T231" s="321"/>
    </row>
    <row r="232" spans="1:20" ht="34.5" hidden="1" customHeight="1">
      <c r="A232" s="1348">
        <v>270413013</v>
      </c>
      <c r="B232" s="1339" t="str">
        <f t="shared" si="0"/>
        <v>2704</v>
      </c>
      <c r="C232" s="1349" t="s">
        <v>2266</v>
      </c>
      <c r="D232" s="1350">
        <v>1</v>
      </c>
      <c r="E232" s="293" t="s">
        <v>2906</v>
      </c>
      <c r="F232" s="1352" t="s">
        <v>2907</v>
      </c>
      <c r="G232" s="1351"/>
      <c r="H232" s="1348" t="s">
        <v>2353</v>
      </c>
      <c r="I232" s="1348">
        <v>1488</v>
      </c>
      <c r="J232" s="1356">
        <v>41557</v>
      </c>
      <c r="K232" s="1352" t="s">
        <v>2779</v>
      </c>
      <c r="L232" s="1353"/>
      <c r="M232" s="1345"/>
      <c r="N232" s="1346"/>
      <c r="O232" s="1347"/>
      <c r="P232" s="117" t="str">
        <f t="shared" si="1"/>
        <v>2704</v>
      </c>
      <c r="Q232" s="117"/>
      <c r="R232" s="1348">
        <v>270413013</v>
      </c>
      <c r="S232" s="321"/>
      <c r="T232" s="321"/>
    </row>
    <row r="233" spans="1:20" ht="34.5" hidden="1" customHeight="1">
      <c r="A233" s="1348">
        <v>270413014</v>
      </c>
      <c r="B233" s="1339" t="str">
        <f t="shared" si="0"/>
        <v>2704</v>
      </c>
      <c r="C233" s="1349" t="s">
        <v>2266</v>
      </c>
      <c r="D233" s="1350">
        <v>1</v>
      </c>
      <c r="E233" s="293" t="s">
        <v>2908</v>
      </c>
      <c r="F233" s="1352" t="s">
        <v>2909</v>
      </c>
      <c r="G233" s="1351"/>
      <c r="H233" s="1348" t="s">
        <v>2353</v>
      </c>
      <c r="I233" s="1348">
        <v>1488</v>
      </c>
      <c r="J233" s="1356">
        <v>41557</v>
      </c>
      <c r="K233" s="1352" t="s">
        <v>2779</v>
      </c>
      <c r="L233" s="1353"/>
      <c r="M233" s="1345"/>
      <c r="N233" s="1346"/>
      <c r="O233" s="1347"/>
      <c r="P233" s="117" t="str">
        <f t="shared" si="1"/>
        <v>2704</v>
      </c>
      <c r="Q233" s="117"/>
      <c r="R233" s="1348">
        <v>270413014</v>
      </c>
      <c r="S233" s="321"/>
      <c r="T233" s="321"/>
    </row>
    <row r="234" spans="1:20" ht="34.5" hidden="1" customHeight="1">
      <c r="A234" s="1348">
        <v>270413015</v>
      </c>
      <c r="B234" s="1339" t="str">
        <f t="shared" si="0"/>
        <v>2704</v>
      </c>
      <c r="C234" s="1349" t="s">
        <v>2266</v>
      </c>
      <c r="D234" s="1350">
        <v>1</v>
      </c>
      <c r="E234" s="293" t="s">
        <v>2910</v>
      </c>
      <c r="F234" s="1352" t="s">
        <v>2911</v>
      </c>
      <c r="G234" s="1351"/>
      <c r="H234" s="1348" t="s">
        <v>2353</v>
      </c>
      <c r="I234" s="1348">
        <v>1488</v>
      </c>
      <c r="J234" s="1356">
        <v>41557</v>
      </c>
      <c r="K234" s="1352" t="s">
        <v>2779</v>
      </c>
      <c r="L234" s="1353"/>
      <c r="M234" s="1345"/>
      <c r="N234" s="1346"/>
      <c r="O234" s="1347"/>
      <c r="P234" s="117" t="str">
        <f t="shared" si="1"/>
        <v>2704</v>
      </c>
      <c r="Q234" s="117"/>
      <c r="R234" s="1348">
        <v>270413015</v>
      </c>
      <c r="S234" s="321"/>
      <c r="T234" s="321"/>
    </row>
    <row r="235" spans="1:20" ht="34.5" hidden="1" customHeight="1">
      <c r="A235" s="1348">
        <v>270413016</v>
      </c>
      <c r="B235" s="1339" t="str">
        <f t="shared" si="0"/>
        <v>2704</v>
      </c>
      <c r="C235" s="1349" t="s">
        <v>2266</v>
      </c>
      <c r="D235" s="1350">
        <v>1</v>
      </c>
      <c r="E235" s="293" t="s">
        <v>2912</v>
      </c>
      <c r="F235" s="1352" t="s">
        <v>2913</v>
      </c>
      <c r="G235" s="1351"/>
      <c r="H235" s="1348" t="s">
        <v>2353</v>
      </c>
      <c r="I235" s="1348">
        <v>1488</v>
      </c>
      <c r="J235" s="1356">
        <v>41557</v>
      </c>
      <c r="K235" s="1352" t="s">
        <v>2779</v>
      </c>
      <c r="L235" s="1353"/>
      <c r="M235" s="1345"/>
      <c r="N235" s="1346"/>
      <c r="O235" s="1347"/>
      <c r="P235" s="117" t="str">
        <f t="shared" si="1"/>
        <v>2704</v>
      </c>
      <c r="Q235" s="117"/>
      <c r="R235" s="1348">
        <v>270413016</v>
      </c>
      <c r="S235" s="321"/>
      <c r="T235" s="321"/>
    </row>
    <row r="236" spans="1:20" ht="34.5" hidden="1" customHeight="1">
      <c r="A236" s="1348">
        <v>270413017</v>
      </c>
      <c r="B236" s="1339" t="str">
        <f t="shared" si="0"/>
        <v>2704</v>
      </c>
      <c r="C236" s="1349" t="s">
        <v>2266</v>
      </c>
      <c r="D236" s="1350">
        <v>1</v>
      </c>
      <c r="E236" s="293" t="s">
        <v>2914</v>
      </c>
      <c r="F236" s="1352" t="s">
        <v>2915</v>
      </c>
      <c r="G236" s="1351"/>
      <c r="H236" s="1348" t="s">
        <v>2353</v>
      </c>
      <c r="I236" s="1348">
        <v>1488</v>
      </c>
      <c r="J236" s="1356">
        <v>41557</v>
      </c>
      <c r="K236" s="1352" t="s">
        <v>2779</v>
      </c>
      <c r="L236" s="1353"/>
      <c r="M236" s="1345"/>
      <c r="N236" s="1346"/>
      <c r="O236" s="1347"/>
      <c r="P236" s="117" t="str">
        <f t="shared" si="1"/>
        <v>2704</v>
      </c>
      <c r="Q236" s="117"/>
      <c r="R236" s="1348">
        <v>270413017</v>
      </c>
      <c r="S236" s="321"/>
      <c r="T236" s="321"/>
    </row>
    <row r="237" spans="1:20" ht="34.5" hidden="1" customHeight="1">
      <c r="A237" s="1348">
        <v>270413018</v>
      </c>
      <c r="B237" s="1339" t="str">
        <f t="shared" si="0"/>
        <v>2704</v>
      </c>
      <c r="C237" s="1349" t="s">
        <v>2266</v>
      </c>
      <c r="D237" s="1350">
        <v>1</v>
      </c>
      <c r="E237" s="293" t="s">
        <v>2916</v>
      </c>
      <c r="F237" s="1352" t="s">
        <v>2917</v>
      </c>
      <c r="G237" s="1351"/>
      <c r="H237" s="1348" t="s">
        <v>2353</v>
      </c>
      <c r="I237" s="1348">
        <v>1488</v>
      </c>
      <c r="J237" s="1356">
        <v>41557</v>
      </c>
      <c r="K237" s="1352" t="s">
        <v>2779</v>
      </c>
      <c r="L237" s="1353"/>
      <c r="M237" s="1345"/>
      <c r="N237" s="1346"/>
      <c r="O237" s="1347"/>
      <c r="P237" s="117" t="str">
        <f t="shared" si="1"/>
        <v>2704</v>
      </c>
      <c r="Q237" s="117"/>
      <c r="R237" s="1348">
        <v>270413018</v>
      </c>
      <c r="S237" s="321"/>
      <c r="T237" s="321"/>
    </row>
    <row r="238" spans="1:20" ht="34.5" hidden="1" customHeight="1">
      <c r="A238" s="1348">
        <v>270413019</v>
      </c>
      <c r="B238" s="1339" t="str">
        <f t="shared" si="0"/>
        <v>2704</v>
      </c>
      <c r="C238" s="1349" t="s">
        <v>2266</v>
      </c>
      <c r="D238" s="1350">
        <v>1</v>
      </c>
      <c r="E238" s="293" t="s">
        <v>2918</v>
      </c>
      <c r="F238" s="1352" t="s">
        <v>2919</v>
      </c>
      <c r="G238" s="1351"/>
      <c r="H238" s="1348" t="s">
        <v>2353</v>
      </c>
      <c r="I238" s="1348">
        <v>1488</v>
      </c>
      <c r="J238" s="1356">
        <v>41557</v>
      </c>
      <c r="K238" s="1352" t="s">
        <v>2779</v>
      </c>
      <c r="L238" s="1353"/>
      <c r="M238" s="1345"/>
      <c r="N238" s="1346"/>
      <c r="O238" s="1347"/>
      <c r="P238" s="117" t="str">
        <f t="shared" si="1"/>
        <v>2704</v>
      </c>
      <c r="Q238" s="117"/>
      <c r="R238" s="1348">
        <v>270413019</v>
      </c>
      <c r="S238" s="321"/>
      <c r="T238" s="321"/>
    </row>
    <row r="239" spans="1:20" ht="34.5" hidden="1" customHeight="1">
      <c r="A239" s="1348">
        <v>270413020</v>
      </c>
      <c r="B239" s="1339" t="str">
        <f t="shared" si="0"/>
        <v>2704</v>
      </c>
      <c r="C239" s="1349" t="s">
        <v>2266</v>
      </c>
      <c r="D239" s="1350">
        <v>1</v>
      </c>
      <c r="E239" s="293" t="s">
        <v>2920</v>
      </c>
      <c r="F239" s="1352" t="s">
        <v>2921</v>
      </c>
      <c r="G239" s="1351"/>
      <c r="H239" s="1348" t="s">
        <v>2353</v>
      </c>
      <c r="I239" s="1348">
        <v>1488</v>
      </c>
      <c r="J239" s="1356">
        <v>41557</v>
      </c>
      <c r="K239" s="1352" t="s">
        <v>2779</v>
      </c>
      <c r="L239" s="1353"/>
      <c r="M239" s="1345"/>
      <c r="N239" s="1346"/>
      <c r="O239" s="1347"/>
      <c r="P239" s="117" t="str">
        <f t="shared" si="1"/>
        <v>2704</v>
      </c>
      <c r="Q239" s="117"/>
      <c r="R239" s="1348">
        <v>270413020</v>
      </c>
      <c r="S239" s="321"/>
      <c r="T239" s="321"/>
    </row>
    <row r="240" spans="1:20" ht="34.5" hidden="1" customHeight="1">
      <c r="A240" s="1348">
        <v>270413021</v>
      </c>
      <c r="B240" s="1339" t="str">
        <f t="shared" si="0"/>
        <v>2704</v>
      </c>
      <c r="C240" s="1349" t="s">
        <v>2266</v>
      </c>
      <c r="D240" s="1350">
        <v>1</v>
      </c>
      <c r="E240" s="293" t="s">
        <v>2922</v>
      </c>
      <c r="F240" s="1352" t="s">
        <v>2923</v>
      </c>
      <c r="G240" s="1351"/>
      <c r="H240" s="1348" t="s">
        <v>2353</v>
      </c>
      <c r="I240" s="1348">
        <v>1488</v>
      </c>
      <c r="J240" s="1356">
        <v>41557</v>
      </c>
      <c r="K240" s="1352" t="s">
        <v>2779</v>
      </c>
      <c r="L240" s="1353"/>
      <c r="M240" s="1345"/>
      <c r="N240" s="1346"/>
      <c r="O240" s="1347"/>
      <c r="P240" s="117" t="str">
        <f t="shared" si="1"/>
        <v>2704</v>
      </c>
      <c r="Q240" s="117"/>
      <c r="R240" s="1348">
        <v>270413021</v>
      </c>
      <c r="S240" s="321"/>
      <c r="T240" s="321"/>
    </row>
    <row r="241" spans="1:20" ht="34.5" hidden="1" customHeight="1">
      <c r="A241" s="1348">
        <v>270413022</v>
      </c>
      <c r="B241" s="1339" t="str">
        <f t="shared" si="0"/>
        <v>2704</v>
      </c>
      <c r="C241" s="1349" t="s">
        <v>2266</v>
      </c>
      <c r="D241" s="1350">
        <v>1</v>
      </c>
      <c r="E241" s="293" t="s">
        <v>2924</v>
      </c>
      <c r="F241" s="1352" t="s">
        <v>2925</v>
      </c>
      <c r="G241" s="1351"/>
      <c r="H241" s="1348" t="s">
        <v>2353</v>
      </c>
      <c r="I241" s="1348">
        <v>1488</v>
      </c>
      <c r="J241" s="1356">
        <v>41557</v>
      </c>
      <c r="K241" s="1352" t="s">
        <v>2779</v>
      </c>
      <c r="L241" s="1353"/>
      <c r="M241" s="1345"/>
      <c r="N241" s="1346"/>
      <c r="O241" s="1347"/>
      <c r="P241" s="117" t="str">
        <f t="shared" si="1"/>
        <v>2704</v>
      </c>
      <c r="Q241" s="117"/>
      <c r="R241" s="1348">
        <v>270413022</v>
      </c>
      <c r="S241" s="321"/>
      <c r="T241" s="321"/>
    </row>
    <row r="242" spans="1:20" ht="34.5" hidden="1" customHeight="1">
      <c r="A242" s="1348">
        <v>270413023</v>
      </c>
      <c r="B242" s="1339" t="str">
        <f t="shared" si="0"/>
        <v>2704</v>
      </c>
      <c r="C242" s="1349" t="s">
        <v>2266</v>
      </c>
      <c r="D242" s="1350">
        <v>1</v>
      </c>
      <c r="E242" s="293" t="s">
        <v>2926</v>
      </c>
      <c r="F242" s="1352" t="s">
        <v>2927</v>
      </c>
      <c r="G242" s="1351"/>
      <c r="H242" s="1348" t="s">
        <v>2353</v>
      </c>
      <c r="I242" s="1348">
        <v>1488</v>
      </c>
      <c r="J242" s="1356">
        <v>41557</v>
      </c>
      <c r="K242" s="1352" t="s">
        <v>2779</v>
      </c>
      <c r="L242" s="1353"/>
      <c r="M242" s="1345"/>
      <c r="N242" s="1346"/>
      <c r="O242" s="1347"/>
      <c r="P242" s="117" t="str">
        <f t="shared" si="1"/>
        <v>2704</v>
      </c>
      <c r="Q242" s="117"/>
      <c r="R242" s="1348">
        <v>270413023</v>
      </c>
      <c r="S242" s="321"/>
      <c r="T242" s="321"/>
    </row>
    <row r="243" spans="1:20" ht="34.5" hidden="1" customHeight="1">
      <c r="A243" s="1348">
        <v>270413024</v>
      </c>
      <c r="B243" s="1339" t="str">
        <f t="shared" si="0"/>
        <v>2704</v>
      </c>
      <c r="C243" s="1349" t="s">
        <v>2266</v>
      </c>
      <c r="D243" s="1350">
        <v>1</v>
      </c>
      <c r="E243" s="293" t="s">
        <v>2928</v>
      </c>
      <c r="F243" s="1352" t="s">
        <v>2929</v>
      </c>
      <c r="G243" s="1351"/>
      <c r="H243" s="1348" t="s">
        <v>2353</v>
      </c>
      <c r="I243" s="1348">
        <v>1488</v>
      </c>
      <c r="J243" s="1356">
        <v>41557</v>
      </c>
      <c r="K243" s="1352" t="s">
        <v>2779</v>
      </c>
      <c r="L243" s="1353"/>
      <c r="M243" s="1345"/>
      <c r="N243" s="1346"/>
      <c r="O243" s="1347"/>
      <c r="P243" s="117" t="str">
        <f t="shared" si="1"/>
        <v>2704</v>
      </c>
      <c r="Q243" s="117"/>
      <c r="R243" s="1348">
        <v>270413024</v>
      </c>
      <c r="S243" s="321"/>
      <c r="T243" s="321"/>
    </row>
    <row r="244" spans="1:20" ht="34.5" hidden="1" customHeight="1">
      <c r="A244" s="1348">
        <v>270413025</v>
      </c>
      <c r="B244" s="1339" t="str">
        <f t="shared" si="0"/>
        <v>2704</v>
      </c>
      <c r="C244" s="1349" t="s">
        <v>2266</v>
      </c>
      <c r="D244" s="1350">
        <v>1</v>
      </c>
      <c r="E244" s="293" t="s">
        <v>2930</v>
      </c>
      <c r="F244" s="1352" t="s">
        <v>2931</v>
      </c>
      <c r="G244" s="1351"/>
      <c r="H244" s="1348" t="s">
        <v>2353</v>
      </c>
      <c r="I244" s="1348">
        <v>1488</v>
      </c>
      <c r="J244" s="1356">
        <v>41557</v>
      </c>
      <c r="K244" s="1352" t="s">
        <v>2779</v>
      </c>
      <c r="L244" s="1353"/>
      <c r="M244" s="1345"/>
      <c r="N244" s="1346"/>
      <c r="O244" s="1347"/>
      <c r="P244" s="117" t="str">
        <f t="shared" si="1"/>
        <v>2704</v>
      </c>
      <c r="Q244" s="117"/>
      <c r="R244" s="1348">
        <v>270413025</v>
      </c>
      <c r="S244" s="321"/>
      <c r="T244" s="321"/>
    </row>
    <row r="245" spans="1:20" ht="34.5" hidden="1" customHeight="1">
      <c r="A245" s="1348">
        <v>270413026</v>
      </c>
      <c r="B245" s="1339" t="str">
        <f t="shared" si="0"/>
        <v>2704</v>
      </c>
      <c r="C245" s="1349" t="s">
        <v>2266</v>
      </c>
      <c r="D245" s="1350">
        <v>1</v>
      </c>
      <c r="E245" s="293" t="s">
        <v>2932</v>
      </c>
      <c r="F245" s="1352" t="s">
        <v>2933</v>
      </c>
      <c r="G245" s="1351"/>
      <c r="H245" s="1348" t="s">
        <v>2353</v>
      </c>
      <c r="I245" s="1348">
        <v>1488</v>
      </c>
      <c r="J245" s="1356">
        <v>41557</v>
      </c>
      <c r="K245" s="1352" t="s">
        <v>2779</v>
      </c>
      <c r="L245" s="1353"/>
      <c r="M245" s="1345"/>
      <c r="N245" s="1346"/>
      <c r="O245" s="1347"/>
      <c r="P245" s="117" t="str">
        <f t="shared" si="1"/>
        <v>2704</v>
      </c>
      <c r="Q245" s="117"/>
      <c r="R245" s="1348">
        <v>270413026</v>
      </c>
      <c r="S245" s="321"/>
      <c r="T245" s="321"/>
    </row>
    <row r="246" spans="1:20" ht="34.5" hidden="1" customHeight="1">
      <c r="A246" s="1348">
        <v>270413027</v>
      </c>
      <c r="B246" s="1339" t="str">
        <f t="shared" si="0"/>
        <v>2704</v>
      </c>
      <c r="C246" s="1349" t="s">
        <v>2266</v>
      </c>
      <c r="D246" s="1350">
        <v>1</v>
      </c>
      <c r="E246" s="293" t="s">
        <v>2934</v>
      </c>
      <c r="F246" s="1352" t="s">
        <v>2935</v>
      </c>
      <c r="G246" s="1351"/>
      <c r="H246" s="1348" t="s">
        <v>2353</v>
      </c>
      <c r="I246" s="1348">
        <v>1488</v>
      </c>
      <c r="J246" s="1356">
        <v>41557</v>
      </c>
      <c r="K246" s="1352" t="s">
        <v>2779</v>
      </c>
      <c r="L246" s="1353"/>
      <c r="M246" s="1345"/>
      <c r="N246" s="1346"/>
      <c r="O246" s="1347"/>
      <c r="P246" s="117" t="str">
        <f t="shared" si="1"/>
        <v>2704</v>
      </c>
      <c r="Q246" s="117"/>
      <c r="R246" s="1348">
        <v>270413027</v>
      </c>
      <c r="S246" s="321"/>
      <c r="T246" s="321"/>
    </row>
    <row r="247" spans="1:20" ht="34.5" hidden="1" customHeight="1">
      <c r="A247" s="1348">
        <v>270402001</v>
      </c>
      <c r="B247" s="1339" t="str">
        <f t="shared" si="0"/>
        <v>2704</v>
      </c>
      <c r="C247" s="1349" t="s">
        <v>2266</v>
      </c>
      <c r="D247" s="1350">
        <v>1</v>
      </c>
      <c r="E247" s="293" t="s">
        <v>2936</v>
      </c>
      <c r="F247" s="1352" t="s">
        <v>2937</v>
      </c>
      <c r="G247" s="1351"/>
      <c r="H247" s="1348" t="s">
        <v>2353</v>
      </c>
      <c r="I247" s="1348">
        <v>1488</v>
      </c>
      <c r="J247" s="1356">
        <v>41557</v>
      </c>
      <c r="K247" s="1352" t="s">
        <v>2779</v>
      </c>
      <c r="L247" s="1353"/>
      <c r="M247" s="1345"/>
      <c r="N247" s="1346"/>
      <c r="O247" s="1347"/>
      <c r="P247" s="117" t="str">
        <f t="shared" si="1"/>
        <v>2704</v>
      </c>
      <c r="Q247" s="117"/>
      <c r="R247" s="1348">
        <v>270402001</v>
      </c>
      <c r="S247" s="321"/>
      <c r="T247" s="321"/>
    </row>
    <row r="248" spans="1:20" ht="34.5" hidden="1" customHeight="1">
      <c r="A248" s="1348">
        <v>270402001</v>
      </c>
      <c r="B248" s="1339" t="str">
        <f t="shared" si="0"/>
        <v>2704</v>
      </c>
      <c r="C248" s="1349" t="s">
        <v>2266</v>
      </c>
      <c r="D248" s="1350">
        <v>1</v>
      </c>
      <c r="E248" s="293" t="s">
        <v>2938</v>
      </c>
      <c r="F248" s="1352" t="s">
        <v>2939</v>
      </c>
      <c r="G248" s="1351"/>
      <c r="H248" s="1348" t="s">
        <v>2353</v>
      </c>
      <c r="I248" s="1348">
        <v>1488</v>
      </c>
      <c r="J248" s="1356">
        <v>41557</v>
      </c>
      <c r="K248" s="1352" t="s">
        <v>2779</v>
      </c>
      <c r="L248" s="1353"/>
      <c r="M248" s="1345"/>
      <c r="N248" s="1346"/>
      <c r="O248" s="1347"/>
      <c r="P248" s="117" t="str">
        <f t="shared" si="1"/>
        <v>2704</v>
      </c>
      <c r="Q248" s="117"/>
      <c r="R248" s="1348">
        <v>270402001</v>
      </c>
      <c r="S248" s="321"/>
      <c r="T248" s="321"/>
    </row>
    <row r="249" spans="1:20" ht="34.5" hidden="1" customHeight="1">
      <c r="A249" s="1348">
        <v>270402001</v>
      </c>
      <c r="B249" s="1339" t="str">
        <f t="shared" si="0"/>
        <v>2704</v>
      </c>
      <c r="C249" s="1349" t="s">
        <v>2266</v>
      </c>
      <c r="D249" s="1350">
        <v>1</v>
      </c>
      <c r="E249" s="293" t="s">
        <v>2940</v>
      </c>
      <c r="F249" s="1352" t="s">
        <v>2941</v>
      </c>
      <c r="G249" s="1351"/>
      <c r="H249" s="1348" t="s">
        <v>2353</v>
      </c>
      <c r="I249" s="1348">
        <v>1488</v>
      </c>
      <c r="J249" s="1356">
        <v>41557</v>
      </c>
      <c r="K249" s="1352" t="s">
        <v>2779</v>
      </c>
      <c r="L249" s="1353"/>
      <c r="M249" s="1345"/>
      <c r="N249" s="1346"/>
      <c r="O249" s="1347"/>
      <c r="P249" s="117" t="str">
        <f t="shared" si="1"/>
        <v>2704</v>
      </c>
      <c r="Q249" s="117"/>
      <c r="R249" s="1348">
        <v>270402001</v>
      </c>
      <c r="S249" s="321"/>
      <c r="T249" s="321"/>
    </row>
    <row r="250" spans="1:20" ht="34.5" hidden="1" customHeight="1">
      <c r="A250" s="1348">
        <v>270402002</v>
      </c>
      <c r="B250" s="1339" t="str">
        <f t="shared" si="0"/>
        <v>2704</v>
      </c>
      <c r="C250" s="1349" t="s">
        <v>2266</v>
      </c>
      <c r="D250" s="1350">
        <v>1</v>
      </c>
      <c r="E250" s="293" t="s">
        <v>2942</v>
      </c>
      <c r="F250" s="1352" t="s">
        <v>2943</v>
      </c>
      <c r="G250" s="1351"/>
      <c r="H250" s="1348" t="s">
        <v>2353</v>
      </c>
      <c r="I250" s="1348">
        <v>1488</v>
      </c>
      <c r="J250" s="1356">
        <v>41557</v>
      </c>
      <c r="K250" s="1352" t="s">
        <v>2779</v>
      </c>
      <c r="L250" s="1353"/>
      <c r="M250" s="1345"/>
      <c r="N250" s="1346"/>
      <c r="O250" s="1347"/>
      <c r="P250" s="117" t="str">
        <f t="shared" si="1"/>
        <v>2704</v>
      </c>
      <c r="Q250" s="117"/>
      <c r="R250" s="1348">
        <v>270402002</v>
      </c>
      <c r="S250" s="321"/>
      <c r="T250" s="321"/>
    </row>
    <row r="251" spans="1:20" ht="34.5" hidden="1" customHeight="1">
      <c r="A251" s="1348">
        <v>270402002</v>
      </c>
      <c r="B251" s="1339" t="str">
        <f t="shared" si="0"/>
        <v>2704</v>
      </c>
      <c r="C251" s="1349" t="s">
        <v>2266</v>
      </c>
      <c r="D251" s="1350">
        <v>1</v>
      </c>
      <c r="E251" s="293" t="s">
        <v>2944</v>
      </c>
      <c r="F251" s="1352" t="s">
        <v>2945</v>
      </c>
      <c r="G251" s="1351"/>
      <c r="H251" s="1348" t="s">
        <v>2353</v>
      </c>
      <c r="I251" s="1348">
        <v>1488</v>
      </c>
      <c r="J251" s="1356">
        <v>41557</v>
      </c>
      <c r="K251" s="1352" t="s">
        <v>2779</v>
      </c>
      <c r="L251" s="1353"/>
      <c r="M251" s="1345"/>
      <c r="N251" s="1346"/>
      <c r="O251" s="1347"/>
      <c r="P251" s="117" t="str">
        <f t="shared" si="1"/>
        <v>2704</v>
      </c>
      <c r="Q251" s="117"/>
      <c r="R251" s="1348">
        <v>270402002</v>
      </c>
      <c r="S251" s="321"/>
      <c r="T251" s="321"/>
    </row>
    <row r="252" spans="1:20" ht="34.5" hidden="1" customHeight="1">
      <c r="A252" s="1348">
        <v>270402003</v>
      </c>
      <c r="B252" s="1339" t="str">
        <f t="shared" si="0"/>
        <v>2704</v>
      </c>
      <c r="C252" s="1349" t="s">
        <v>2266</v>
      </c>
      <c r="D252" s="1350">
        <v>1</v>
      </c>
      <c r="E252" s="293" t="s">
        <v>2946</v>
      </c>
      <c r="F252" s="1352" t="s">
        <v>2947</v>
      </c>
      <c r="G252" s="1351"/>
      <c r="H252" s="1348" t="s">
        <v>2353</v>
      </c>
      <c r="I252" s="1348">
        <v>1488</v>
      </c>
      <c r="J252" s="1356">
        <v>41557</v>
      </c>
      <c r="K252" s="1352" t="s">
        <v>2779</v>
      </c>
      <c r="L252" s="1353"/>
      <c r="M252" s="1345"/>
      <c r="N252" s="1346"/>
      <c r="O252" s="1347"/>
      <c r="P252" s="117" t="str">
        <f t="shared" si="1"/>
        <v>2704</v>
      </c>
      <c r="Q252" s="117"/>
      <c r="R252" s="1348">
        <v>270402003</v>
      </c>
      <c r="S252" s="321"/>
      <c r="T252" s="321"/>
    </row>
    <row r="253" spans="1:20" ht="34.5" hidden="1" customHeight="1">
      <c r="A253" s="1348">
        <v>270402003</v>
      </c>
      <c r="B253" s="1339" t="str">
        <f t="shared" si="0"/>
        <v>2704</v>
      </c>
      <c r="C253" s="1349" t="s">
        <v>2266</v>
      </c>
      <c r="D253" s="1350">
        <v>1</v>
      </c>
      <c r="E253" s="293" t="s">
        <v>2948</v>
      </c>
      <c r="F253" s="1352" t="s">
        <v>2949</v>
      </c>
      <c r="G253" s="1351"/>
      <c r="H253" s="1348" t="s">
        <v>2353</v>
      </c>
      <c r="I253" s="1348">
        <v>1488</v>
      </c>
      <c r="J253" s="1356">
        <v>41557</v>
      </c>
      <c r="K253" s="1352" t="s">
        <v>2779</v>
      </c>
      <c r="L253" s="1353"/>
      <c r="M253" s="1345"/>
      <c r="N253" s="1346"/>
      <c r="O253" s="1347"/>
      <c r="P253" s="117" t="str">
        <f t="shared" si="1"/>
        <v>2704</v>
      </c>
      <c r="Q253" s="117"/>
      <c r="R253" s="1348">
        <v>270402003</v>
      </c>
      <c r="S253" s="321"/>
      <c r="T253" s="321"/>
    </row>
    <row r="254" spans="1:20" ht="34.5" hidden="1" customHeight="1">
      <c r="A254" s="1348">
        <v>270402003</v>
      </c>
      <c r="B254" s="1339" t="str">
        <f t="shared" si="0"/>
        <v>2704</v>
      </c>
      <c r="C254" s="1349" t="s">
        <v>2266</v>
      </c>
      <c r="D254" s="1350">
        <v>1</v>
      </c>
      <c r="E254" s="293" t="s">
        <v>2950</v>
      </c>
      <c r="F254" s="1352" t="s">
        <v>2951</v>
      </c>
      <c r="G254" s="1351"/>
      <c r="H254" s="1348" t="s">
        <v>2353</v>
      </c>
      <c r="I254" s="1348">
        <v>1488</v>
      </c>
      <c r="J254" s="1356">
        <v>41557</v>
      </c>
      <c r="K254" s="1352" t="s">
        <v>2779</v>
      </c>
      <c r="L254" s="1353"/>
      <c r="M254" s="1345"/>
      <c r="N254" s="1346"/>
      <c r="O254" s="1347"/>
      <c r="P254" s="117" t="str">
        <f t="shared" si="1"/>
        <v>2704</v>
      </c>
      <c r="Q254" s="117"/>
      <c r="R254" s="1348">
        <v>270402003</v>
      </c>
      <c r="S254" s="321"/>
      <c r="T254" s="321"/>
    </row>
    <row r="255" spans="1:20" ht="34.5" hidden="1" customHeight="1">
      <c r="A255" s="1348">
        <v>270402004</v>
      </c>
      <c r="B255" s="1339" t="str">
        <f t="shared" si="0"/>
        <v>2704</v>
      </c>
      <c r="C255" s="1349" t="s">
        <v>2266</v>
      </c>
      <c r="D255" s="1350">
        <v>1</v>
      </c>
      <c r="E255" s="293" t="s">
        <v>2952</v>
      </c>
      <c r="F255" s="1352" t="s">
        <v>2953</v>
      </c>
      <c r="G255" s="1351"/>
      <c r="H255" s="1348" t="s">
        <v>2353</v>
      </c>
      <c r="I255" s="1348">
        <v>1488</v>
      </c>
      <c r="J255" s="1356">
        <v>41557</v>
      </c>
      <c r="K255" s="1352" t="s">
        <v>2779</v>
      </c>
      <c r="L255" s="1353"/>
      <c r="M255" s="1345"/>
      <c r="N255" s="1346"/>
      <c r="O255" s="1347"/>
      <c r="P255" s="117" t="str">
        <f t="shared" si="1"/>
        <v>2704</v>
      </c>
      <c r="Q255" s="117"/>
      <c r="R255" s="1348">
        <v>270402004</v>
      </c>
      <c r="S255" s="321"/>
      <c r="T255" s="321"/>
    </row>
    <row r="256" spans="1:20" ht="34.5" hidden="1" customHeight="1">
      <c r="A256" s="1348">
        <v>270402004</v>
      </c>
      <c r="B256" s="1339" t="str">
        <f t="shared" si="0"/>
        <v>2704</v>
      </c>
      <c r="C256" s="1349" t="s">
        <v>2266</v>
      </c>
      <c r="D256" s="1350">
        <v>1</v>
      </c>
      <c r="E256" s="293" t="s">
        <v>2954</v>
      </c>
      <c r="F256" s="1352" t="s">
        <v>2955</v>
      </c>
      <c r="G256" s="1351"/>
      <c r="H256" s="1348" t="s">
        <v>2353</v>
      </c>
      <c r="I256" s="1348">
        <v>1488</v>
      </c>
      <c r="J256" s="1356">
        <v>41557</v>
      </c>
      <c r="K256" s="1352" t="s">
        <v>2779</v>
      </c>
      <c r="L256" s="1353"/>
      <c r="M256" s="1345"/>
      <c r="N256" s="1346"/>
      <c r="O256" s="1347"/>
      <c r="P256" s="117" t="str">
        <f t="shared" si="1"/>
        <v>2704</v>
      </c>
      <c r="Q256" s="117"/>
      <c r="R256" s="1348">
        <v>270402004</v>
      </c>
      <c r="S256" s="321"/>
      <c r="T256" s="321"/>
    </row>
    <row r="257" spans="1:20" ht="34.5" hidden="1" customHeight="1">
      <c r="A257" s="1348">
        <v>270402005</v>
      </c>
      <c r="B257" s="1339" t="str">
        <f t="shared" si="0"/>
        <v>2704</v>
      </c>
      <c r="C257" s="1349" t="s">
        <v>2266</v>
      </c>
      <c r="D257" s="1350">
        <v>1</v>
      </c>
      <c r="E257" s="293" t="s">
        <v>2956</v>
      </c>
      <c r="F257" s="1352" t="s">
        <v>2957</v>
      </c>
      <c r="G257" s="1351"/>
      <c r="H257" s="1348" t="s">
        <v>2353</v>
      </c>
      <c r="I257" s="1348">
        <v>1488</v>
      </c>
      <c r="J257" s="1356">
        <v>41557</v>
      </c>
      <c r="K257" s="1352" t="s">
        <v>2779</v>
      </c>
      <c r="L257" s="1353"/>
      <c r="M257" s="1345"/>
      <c r="N257" s="1346"/>
      <c r="O257" s="1347"/>
      <c r="P257" s="117" t="str">
        <f t="shared" si="1"/>
        <v>2704</v>
      </c>
      <c r="Q257" s="117"/>
      <c r="R257" s="1348">
        <v>270402005</v>
      </c>
      <c r="S257" s="321"/>
      <c r="T257" s="321"/>
    </row>
    <row r="258" spans="1:20" ht="34.5" hidden="1" customHeight="1">
      <c r="A258" s="1348">
        <v>270402005</v>
      </c>
      <c r="B258" s="1339" t="str">
        <f t="shared" ref="B258:B512" si="2">MID(A258,1,4)</f>
        <v>2704</v>
      </c>
      <c r="C258" s="1349" t="s">
        <v>2266</v>
      </c>
      <c r="D258" s="1350">
        <v>1</v>
      </c>
      <c r="E258" s="293" t="s">
        <v>2958</v>
      </c>
      <c r="F258" s="1352" t="s">
        <v>2959</v>
      </c>
      <c r="G258" s="1351"/>
      <c r="H258" s="1348" t="s">
        <v>2353</v>
      </c>
      <c r="I258" s="1348">
        <v>1488</v>
      </c>
      <c r="J258" s="1356">
        <v>41557</v>
      </c>
      <c r="K258" s="1352" t="s">
        <v>2779</v>
      </c>
      <c r="L258" s="1353"/>
      <c r="M258" s="1345"/>
      <c r="N258" s="1346"/>
      <c r="O258" s="1347"/>
      <c r="P258" s="117" t="str">
        <f t="shared" ref="P258:P512" si="3">MID(A258,1,4)</f>
        <v>2704</v>
      </c>
      <c r="Q258" s="117"/>
      <c r="R258" s="1348">
        <v>270402005</v>
      </c>
      <c r="S258" s="321"/>
      <c r="T258" s="321"/>
    </row>
    <row r="259" spans="1:20" ht="34.5" hidden="1" customHeight="1">
      <c r="A259" s="1348">
        <v>270402005</v>
      </c>
      <c r="B259" s="1339" t="str">
        <f t="shared" si="2"/>
        <v>2704</v>
      </c>
      <c r="C259" s="1349" t="s">
        <v>2266</v>
      </c>
      <c r="D259" s="1350">
        <v>1</v>
      </c>
      <c r="E259" s="293" t="s">
        <v>2960</v>
      </c>
      <c r="F259" s="1352" t="s">
        <v>2961</v>
      </c>
      <c r="G259" s="1351"/>
      <c r="H259" s="1348" t="s">
        <v>2353</v>
      </c>
      <c r="I259" s="1348">
        <v>1488</v>
      </c>
      <c r="J259" s="1356">
        <v>41557</v>
      </c>
      <c r="K259" s="1352" t="s">
        <v>2779</v>
      </c>
      <c r="L259" s="1353"/>
      <c r="M259" s="1345"/>
      <c r="N259" s="1346"/>
      <c r="O259" s="1347"/>
      <c r="P259" s="117" t="str">
        <f t="shared" si="3"/>
        <v>2704</v>
      </c>
      <c r="Q259" s="117"/>
      <c r="R259" s="1348">
        <v>270402005</v>
      </c>
      <c r="S259" s="321"/>
      <c r="T259" s="321"/>
    </row>
    <row r="260" spans="1:20" ht="34.5" hidden="1" customHeight="1">
      <c r="A260" s="1348">
        <v>270402006</v>
      </c>
      <c r="B260" s="1339" t="str">
        <f t="shared" si="2"/>
        <v>2704</v>
      </c>
      <c r="C260" s="1349" t="s">
        <v>2266</v>
      </c>
      <c r="D260" s="1350">
        <v>1</v>
      </c>
      <c r="E260" s="293" t="s">
        <v>2962</v>
      </c>
      <c r="F260" s="1352" t="s">
        <v>2963</v>
      </c>
      <c r="G260" s="1351"/>
      <c r="H260" s="1348" t="s">
        <v>2353</v>
      </c>
      <c r="I260" s="1348">
        <v>1488</v>
      </c>
      <c r="J260" s="1356">
        <v>41557</v>
      </c>
      <c r="K260" s="1352" t="s">
        <v>2779</v>
      </c>
      <c r="L260" s="1353"/>
      <c r="M260" s="1345"/>
      <c r="N260" s="1346"/>
      <c r="O260" s="1347"/>
      <c r="P260" s="117" t="str">
        <f t="shared" si="3"/>
        <v>2704</v>
      </c>
      <c r="Q260" s="117"/>
      <c r="R260" s="1348">
        <v>270402006</v>
      </c>
      <c r="S260" s="321"/>
      <c r="T260" s="321"/>
    </row>
    <row r="261" spans="1:20" ht="34.5" hidden="1" customHeight="1">
      <c r="A261" s="1348">
        <v>270402006</v>
      </c>
      <c r="B261" s="1339" t="str">
        <f t="shared" si="2"/>
        <v>2704</v>
      </c>
      <c r="C261" s="1349" t="s">
        <v>2266</v>
      </c>
      <c r="D261" s="1350">
        <v>1</v>
      </c>
      <c r="E261" s="293" t="s">
        <v>2964</v>
      </c>
      <c r="F261" s="1352" t="s">
        <v>2965</v>
      </c>
      <c r="G261" s="1351"/>
      <c r="H261" s="1348" t="s">
        <v>2353</v>
      </c>
      <c r="I261" s="1348">
        <v>1488</v>
      </c>
      <c r="J261" s="1356">
        <v>41557</v>
      </c>
      <c r="K261" s="1352" t="s">
        <v>2779</v>
      </c>
      <c r="L261" s="1353"/>
      <c r="M261" s="1345"/>
      <c r="N261" s="1346"/>
      <c r="O261" s="1347"/>
      <c r="P261" s="117" t="str">
        <f t="shared" si="3"/>
        <v>2704</v>
      </c>
      <c r="Q261" s="117"/>
      <c r="R261" s="1348">
        <v>270402006</v>
      </c>
      <c r="S261" s="321"/>
      <c r="T261" s="321"/>
    </row>
    <row r="262" spans="1:20" ht="34.5" hidden="1" customHeight="1">
      <c r="A262" s="1348">
        <v>270402006</v>
      </c>
      <c r="B262" s="1339" t="str">
        <f t="shared" si="2"/>
        <v>2704</v>
      </c>
      <c r="C262" s="1349" t="s">
        <v>2266</v>
      </c>
      <c r="D262" s="1350">
        <v>1</v>
      </c>
      <c r="E262" s="293" t="s">
        <v>2966</v>
      </c>
      <c r="F262" s="1352" t="s">
        <v>2967</v>
      </c>
      <c r="G262" s="1351"/>
      <c r="H262" s="1348" t="s">
        <v>2353</v>
      </c>
      <c r="I262" s="1348">
        <v>1488</v>
      </c>
      <c r="J262" s="1356">
        <v>41557</v>
      </c>
      <c r="K262" s="1352" t="s">
        <v>2779</v>
      </c>
      <c r="L262" s="1353"/>
      <c r="M262" s="1345"/>
      <c r="N262" s="1346"/>
      <c r="O262" s="1347"/>
      <c r="P262" s="117" t="str">
        <f t="shared" si="3"/>
        <v>2704</v>
      </c>
      <c r="Q262" s="117"/>
      <c r="R262" s="1348">
        <v>270402006</v>
      </c>
      <c r="S262" s="321"/>
      <c r="T262" s="321"/>
    </row>
    <row r="263" spans="1:20" ht="34.5" hidden="1" customHeight="1">
      <c r="A263" s="1348">
        <v>270402007</v>
      </c>
      <c r="B263" s="1339" t="str">
        <f t="shared" si="2"/>
        <v>2704</v>
      </c>
      <c r="C263" s="1349" t="s">
        <v>2266</v>
      </c>
      <c r="D263" s="1350">
        <v>1</v>
      </c>
      <c r="E263" s="293" t="s">
        <v>2968</v>
      </c>
      <c r="F263" s="1352" t="s">
        <v>2969</v>
      </c>
      <c r="G263" s="1351"/>
      <c r="H263" s="1348" t="s">
        <v>2353</v>
      </c>
      <c r="I263" s="1348">
        <v>1488</v>
      </c>
      <c r="J263" s="1356">
        <v>41557</v>
      </c>
      <c r="K263" s="1352" t="s">
        <v>2779</v>
      </c>
      <c r="L263" s="1353"/>
      <c r="M263" s="1345"/>
      <c r="N263" s="1346"/>
      <c r="O263" s="1347"/>
      <c r="P263" s="117" t="str">
        <f t="shared" si="3"/>
        <v>2704</v>
      </c>
      <c r="Q263" s="117"/>
      <c r="R263" s="1348">
        <v>270402007</v>
      </c>
      <c r="S263" s="321"/>
      <c r="T263" s="321"/>
    </row>
    <row r="264" spans="1:20" ht="34.5" hidden="1" customHeight="1">
      <c r="A264" s="1348">
        <v>270402007</v>
      </c>
      <c r="B264" s="1339" t="str">
        <f t="shared" si="2"/>
        <v>2704</v>
      </c>
      <c r="C264" s="1349" t="s">
        <v>2266</v>
      </c>
      <c r="D264" s="1350">
        <v>1</v>
      </c>
      <c r="E264" s="293" t="s">
        <v>2970</v>
      </c>
      <c r="F264" s="1352" t="s">
        <v>2971</v>
      </c>
      <c r="G264" s="1351"/>
      <c r="H264" s="1348" t="s">
        <v>2353</v>
      </c>
      <c r="I264" s="1348">
        <v>1488</v>
      </c>
      <c r="J264" s="1356">
        <v>41557</v>
      </c>
      <c r="K264" s="1352" t="s">
        <v>2779</v>
      </c>
      <c r="L264" s="1353"/>
      <c r="M264" s="1345"/>
      <c r="N264" s="1346"/>
      <c r="O264" s="1347"/>
      <c r="P264" s="117" t="str">
        <f t="shared" si="3"/>
        <v>2704</v>
      </c>
      <c r="Q264" s="117"/>
      <c r="R264" s="1348">
        <v>270402007</v>
      </c>
      <c r="S264" s="321"/>
      <c r="T264" s="321"/>
    </row>
    <row r="265" spans="1:20" ht="34.5" hidden="1" customHeight="1">
      <c r="A265" s="1348">
        <v>270402007</v>
      </c>
      <c r="B265" s="1339" t="str">
        <f t="shared" si="2"/>
        <v>2704</v>
      </c>
      <c r="C265" s="1349" t="s">
        <v>2266</v>
      </c>
      <c r="D265" s="1350">
        <v>1</v>
      </c>
      <c r="E265" s="293" t="s">
        <v>2972</v>
      </c>
      <c r="F265" s="1352" t="s">
        <v>2973</v>
      </c>
      <c r="G265" s="1351"/>
      <c r="H265" s="1348" t="s">
        <v>2353</v>
      </c>
      <c r="I265" s="1348">
        <v>1488</v>
      </c>
      <c r="J265" s="1356">
        <v>41557</v>
      </c>
      <c r="K265" s="1352" t="s">
        <v>2779</v>
      </c>
      <c r="L265" s="1353"/>
      <c r="M265" s="1345"/>
      <c r="N265" s="1346"/>
      <c r="O265" s="1347"/>
      <c r="P265" s="117" t="str">
        <f t="shared" si="3"/>
        <v>2704</v>
      </c>
      <c r="Q265" s="117"/>
      <c r="R265" s="1348">
        <v>270402007</v>
      </c>
      <c r="S265" s="321"/>
      <c r="T265" s="321"/>
    </row>
    <row r="266" spans="1:20" ht="34.5" hidden="1" customHeight="1">
      <c r="A266" s="1348">
        <v>270402008</v>
      </c>
      <c r="B266" s="1339" t="str">
        <f t="shared" si="2"/>
        <v>2704</v>
      </c>
      <c r="C266" s="1349" t="s">
        <v>2266</v>
      </c>
      <c r="D266" s="1350">
        <v>1</v>
      </c>
      <c r="E266" s="293" t="s">
        <v>2974</v>
      </c>
      <c r="F266" s="1352" t="s">
        <v>2975</v>
      </c>
      <c r="G266" s="1351"/>
      <c r="H266" s="1348" t="s">
        <v>2353</v>
      </c>
      <c r="I266" s="1348">
        <v>1488</v>
      </c>
      <c r="J266" s="1356">
        <v>41557</v>
      </c>
      <c r="K266" s="1352" t="s">
        <v>2779</v>
      </c>
      <c r="L266" s="1353"/>
      <c r="M266" s="1345"/>
      <c r="N266" s="1346"/>
      <c r="O266" s="1347"/>
      <c r="P266" s="117" t="str">
        <f t="shared" si="3"/>
        <v>2704</v>
      </c>
      <c r="Q266" s="117"/>
      <c r="R266" s="1348">
        <v>270402008</v>
      </c>
      <c r="S266" s="321"/>
      <c r="T266" s="321"/>
    </row>
    <row r="267" spans="1:20" ht="34.5" hidden="1" customHeight="1">
      <c r="A267" s="1348">
        <v>270402008</v>
      </c>
      <c r="B267" s="1339" t="str">
        <f t="shared" si="2"/>
        <v>2704</v>
      </c>
      <c r="C267" s="1349" t="s">
        <v>2266</v>
      </c>
      <c r="D267" s="1350">
        <v>1</v>
      </c>
      <c r="E267" s="293" t="s">
        <v>2976</v>
      </c>
      <c r="F267" s="1352" t="s">
        <v>2977</v>
      </c>
      <c r="G267" s="1351"/>
      <c r="H267" s="1348" t="s">
        <v>2353</v>
      </c>
      <c r="I267" s="1348">
        <v>1488</v>
      </c>
      <c r="J267" s="1356">
        <v>41557</v>
      </c>
      <c r="K267" s="1352" t="s">
        <v>2779</v>
      </c>
      <c r="L267" s="1353"/>
      <c r="M267" s="1345"/>
      <c r="N267" s="1346"/>
      <c r="O267" s="1347"/>
      <c r="P267" s="117" t="str">
        <f t="shared" si="3"/>
        <v>2704</v>
      </c>
      <c r="Q267" s="117"/>
      <c r="R267" s="1348">
        <v>270402008</v>
      </c>
      <c r="S267" s="321"/>
      <c r="T267" s="321"/>
    </row>
    <row r="268" spans="1:20" ht="34.5" hidden="1" customHeight="1">
      <c r="A268" s="1348">
        <v>270402009</v>
      </c>
      <c r="B268" s="1339" t="str">
        <f t="shared" si="2"/>
        <v>2704</v>
      </c>
      <c r="C268" s="1349" t="s">
        <v>2266</v>
      </c>
      <c r="D268" s="1350">
        <v>1</v>
      </c>
      <c r="E268" s="293" t="s">
        <v>2978</v>
      </c>
      <c r="F268" s="1352" t="s">
        <v>2979</v>
      </c>
      <c r="G268" s="1351"/>
      <c r="H268" s="1348" t="s">
        <v>2353</v>
      </c>
      <c r="I268" s="1348">
        <v>1488</v>
      </c>
      <c r="J268" s="1356">
        <v>41557</v>
      </c>
      <c r="K268" s="1352" t="s">
        <v>2779</v>
      </c>
      <c r="L268" s="1353"/>
      <c r="M268" s="1345"/>
      <c r="N268" s="1346"/>
      <c r="O268" s="1347"/>
      <c r="P268" s="117" t="str">
        <f t="shared" si="3"/>
        <v>2704</v>
      </c>
      <c r="Q268" s="117"/>
      <c r="R268" s="1348">
        <v>270402009</v>
      </c>
      <c r="S268" s="321"/>
      <c r="T268" s="321"/>
    </row>
    <row r="269" spans="1:20" ht="34.5" hidden="1" customHeight="1">
      <c r="A269" s="1348">
        <v>270402009</v>
      </c>
      <c r="B269" s="1339" t="str">
        <f t="shared" si="2"/>
        <v>2704</v>
      </c>
      <c r="C269" s="1349" t="s">
        <v>2266</v>
      </c>
      <c r="D269" s="1350">
        <v>1</v>
      </c>
      <c r="E269" s="293" t="s">
        <v>2980</v>
      </c>
      <c r="F269" s="1352" t="s">
        <v>2981</v>
      </c>
      <c r="G269" s="1351"/>
      <c r="H269" s="1348" t="s">
        <v>2353</v>
      </c>
      <c r="I269" s="1348">
        <v>1488</v>
      </c>
      <c r="J269" s="1356">
        <v>41557</v>
      </c>
      <c r="K269" s="1352" t="s">
        <v>2779</v>
      </c>
      <c r="L269" s="1353"/>
      <c r="M269" s="1345"/>
      <c r="N269" s="1346"/>
      <c r="O269" s="1347"/>
      <c r="P269" s="117" t="str">
        <f t="shared" si="3"/>
        <v>2704</v>
      </c>
      <c r="Q269" s="117"/>
      <c r="R269" s="1348">
        <v>270402009</v>
      </c>
      <c r="S269" s="321"/>
      <c r="T269" s="321"/>
    </row>
    <row r="270" spans="1:20" ht="34.5" hidden="1" customHeight="1">
      <c r="A270" s="1348">
        <v>270402010</v>
      </c>
      <c r="B270" s="1339" t="str">
        <f t="shared" si="2"/>
        <v>2704</v>
      </c>
      <c r="C270" s="1349" t="s">
        <v>2266</v>
      </c>
      <c r="D270" s="1350">
        <v>1</v>
      </c>
      <c r="E270" s="293" t="s">
        <v>2982</v>
      </c>
      <c r="F270" s="1352" t="s">
        <v>2983</v>
      </c>
      <c r="G270" s="1351"/>
      <c r="H270" s="1348" t="s">
        <v>2353</v>
      </c>
      <c r="I270" s="1348">
        <v>1488</v>
      </c>
      <c r="J270" s="1356">
        <v>41557</v>
      </c>
      <c r="K270" s="1352" t="s">
        <v>2779</v>
      </c>
      <c r="L270" s="1353"/>
      <c r="M270" s="1345"/>
      <c r="N270" s="1346"/>
      <c r="O270" s="1347"/>
      <c r="P270" s="117" t="str">
        <f t="shared" si="3"/>
        <v>2704</v>
      </c>
      <c r="Q270" s="117"/>
      <c r="R270" s="1348">
        <v>270402010</v>
      </c>
      <c r="S270" s="321"/>
      <c r="T270" s="321"/>
    </row>
    <row r="271" spans="1:20" ht="34.5" hidden="1" customHeight="1">
      <c r="A271" s="1348">
        <v>270402010</v>
      </c>
      <c r="B271" s="1339" t="str">
        <f t="shared" si="2"/>
        <v>2704</v>
      </c>
      <c r="C271" s="1349" t="s">
        <v>2266</v>
      </c>
      <c r="D271" s="1350">
        <v>1</v>
      </c>
      <c r="E271" s="293" t="s">
        <v>2984</v>
      </c>
      <c r="F271" s="1352" t="s">
        <v>2985</v>
      </c>
      <c r="G271" s="1351"/>
      <c r="H271" s="1348" t="s">
        <v>2353</v>
      </c>
      <c r="I271" s="1348">
        <v>1488</v>
      </c>
      <c r="J271" s="1356">
        <v>41557</v>
      </c>
      <c r="K271" s="1352" t="s">
        <v>2779</v>
      </c>
      <c r="L271" s="1353"/>
      <c r="M271" s="1345"/>
      <c r="N271" s="1346"/>
      <c r="O271" s="1347"/>
      <c r="P271" s="117" t="str">
        <f t="shared" si="3"/>
        <v>2704</v>
      </c>
      <c r="Q271" s="117"/>
      <c r="R271" s="1348">
        <v>270402010</v>
      </c>
      <c r="S271" s="321"/>
      <c r="T271" s="321"/>
    </row>
    <row r="272" spans="1:20" ht="34.5" hidden="1" customHeight="1">
      <c r="A272" s="1348">
        <v>270402011</v>
      </c>
      <c r="B272" s="1339" t="str">
        <f t="shared" si="2"/>
        <v>2704</v>
      </c>
      <c r="C272" s="1349" t="s">
        <v>2266</v>
      </c>
      <c r="D272" s="1350">
        <v>1</v>
      </c>
      <c r="E272" s="293" t="s">
        <v>2986</v>
      </c>
      <c r="F272" s="1352" t="s">
        <v>2987</v>
      </c>
      <c r="G272" s="1351"/>
      <c r="H272" s="1348" t="s">
        <v>2353</v>
      </c>
      <c r="I272" s="1348">
        <v>1488</v>
      </c>
      <c r="J272" s="1356">
        <v>41557</v>
      </c>
      <c r="K272" s="1352" t="s">
        <v>2779</v>
      </c>
      <c r="L272" s="1353"/>
      <c r="M272" s="1345"/>
      <c r="N272" s="1346"/>
      <c r="O272" s="1347"/>
      <c r="P272" s="117" t="str">
        <f t="shared" si="3"/>
        <v>2704</v>
      </c>
      <c r="Q272" s="117"/>
      <c r="R272" s="1348">
        <v>270402011</v>
      </c>
      <c r="S272" s="321"/>
      <c r="T272" s="321"/>
    </row>
    <row r="273" spans="1:20" ht="34.5" hidden="1" customHeight="1">
      <c r="A273" s="1348">
        <v>270402011</v>
      </c>
      <c r="B273" s="1339" t="str">
        <f t="shared" si="2"/>
        <v>2704</v>
      </c>
      <c r="C273" s="1349" t="s">
        <v>2266</v>
      </c>
      <c r="D273" s="1350">
        <v>1</v>
      </c>
      <c r="E273" s="293" t="s">
        <v>2988</v>
      </c>
      <c r="F273" s="1352" t="s">
        <v>2989</v>
      </c>
      <c r="G273" s="1351"/>
      <c r="H273" s="1348" t="s">
        <v>2353</v>
      </c>
      <c r="I273" s="1348">
        <v>1488</v>
      </c>
      <c r="J273" s="1356">
        <v>41557</v>
      </c>
      <c r="K273" s="1352" t="s">
        <v>2779</v>
      </c>
      <c r="L273" s="1353"/>
      <c r="M273" s="1345"/>
      <c r="N273" s="1346"/>
      <c r="O273" s="1347"/>
      <c r="P273" s="117" t="str">
        <f t="shared" si="3"/>
        <v>2704</v>
      </c>
      <c r="Q273" s="117"/>
      <c r="R273" s="1348">
        <v>270402011</v>
      </c>
      <c r="S273" s="321"/>
      <c r="T273" s="321"/>
    </row>
    <row r="274" spans="1:20" ht="34.5" hidden="1" customHeight="1">
      <c r="A274" s="1348">
        <v>270402011</v>
      </c>
      <c r="B274" s="1339" t="str">
        <f t="shared" si="2"/>
        <v>2704</v>
      </c>
      <c r="C274" s="1349" t="s">
        <v>2266</v>
      </c>
      <c r="D274" s="1350">
        <v>1</v>
      </c>
      <c r="E274" s="293" t="s">
        <v>2990</v>
      </c>
      <c r="F274" s="1352" t="s">
        <v>2991</v>
      </c>
      <c r="G274" s="1351"/>
      <c r="H274" s="1348" t="s">
        <v>2353</v>
      </c>
      <c r="I274" s="1348">
        <v>1488</v>
      </c>
      <c r="J274" s="1356">
        <v>41557</v>
      </c>
      <c r="K274" s="1352" t="s">
        <v>2779</v>
      </c>
      <c r="L274" s="1353"/>
      <c r="M274" s="1345"/>
      <c r="N274" s="1346"/>
      <c r="O274" s="1347"/>
      <c r="P274" s="117" t="str">
        <f t="shared" si="3"/>
        <v>2704</v>
      </c>
      <c r="Q274" s="117"/>
      <c r="R274" s="1348">
        <v>270402011</v>
      </c>
      <c r="S274" s="321"/>
      <c r="T274" s="321"/>
    </row>
    <row r="275" spans="1:20" ht="34.5" hidden="1" customHeight="1">
      <c r="A275" s="1348">
        <v>270402012</v>
      </c>
      <c r="B275" s="1339" t="str">
        <f t="shared" si="2"/>
        <v>2704</v>
      </c>
      <c r="C275" s="1349" t="s">
        <v>2266</v>
      </c>
      <c r="D275" s="1350">
        <v>1</v>
      </c>
      <c r="E275" s="293" t="s">
        <v>2992</v>
      </c>
      <c r="F275" s="1352" t="s">
        <v>2993</v>
      </c>
      <c r="G275" s="1351"/>
      <c r="H275" s="1348" t="s">
        <v>2353</v>
      </c>
      <c r="I275" s="1348">
        <v>1488</v>
      </c>
      <c r="J275" s="1356">
        <v>41557</v>
      </c>
      <c r="K275" s="1352" t="s">
        <v>2779</v>
      </c>
      <c r="L275" s="1353"/>
      <c r="M275" s="1345"/>
      <c r="N275" s="1346"/>
      <c r="O275" s="1347"/>
      <c r="P275" s="117" t="str">
        <f t="shared" si="3"/>
        <v>2704</v>
      </c>
      <c r="Q275" s="117"/>
      <c r="R275" s="1348">
        <v>270402012</v>
      </c>
      <c r="S275" s="321"/>
      <c r="T275" s="321"/>
    </row>
    <row r="276" spans="1:20" ht="34.5" hidden="1" customHeight="1">
      <c r="A276" s="1348">
        <v>270402012</v>
      </c>
      <c r="B276" s="1339" t="str">
        <f t="shared" si="2"/>
        <v>2704</v>
      </c>
      <c r="C276" s="1349" t="s">
        <v>2266</v>
      </c>
      <c r="D276" s="1350">
        <v>1</v>
      </c>
      <c r="E276" s="293" t="s">
        <v>2994</v>
      </c>
      <c r="F276" s="1352" t="s">
        <v>2995</v>
      </c>
      <c r="G276" s="1351"/>
      <c r="H276" s="1348" t="s">
        <v>2353</v>
      </c>
      <c r="I276" s="1348">
        <v>1488</v>
      </c>
      <c r="J276" s="1356">
        <v>41557</v>
      </c>
      <c r="K276" s="1352" t="s">
        <v>2779</v>
      </c>
      <c r="L276" s="1353"/>
      <c r="M276" s="1345"/>
      <c r="N276" s="1346"/>
      <c r="O276" s="1347"/>
      <c r="P276" s="117" t="str">
        <f t="shared" si="3"/>
        <v>2704</v>
      </c>
      <c r="Q276" s="117"/>
      <c r="R276" s="1348">
        <v>270402012</v>
      </c>
      <c r="S276" s="321"/>
      <c r="T276" s="321"/>
    </row>
    <row r="277" spans="1:20" ht="34.5" hidden="1" customHeight="1">
      <c r="A277" s="1348">
        <v>270402013</v>
      </c>
      <c r="B277" s="1339" t="str">
        <f t="shared" si="2"/>
        <v>2704</v>
      </c>
      <c r="C277" s="1349" t="s">
        <v>2266</v>
      </c>
      <c r="D277" s="1350">
        <v>1</v>
      </c>
      <c r="E277" s="293" t="s">
        <v>2996</v>
      </c>
      <c r="F277" s="1352" t="s">
        <v>2997</v>
      </c>
      <c r="G277" s="1351"/>
      <c r="H277" s="1348" t="s">
        <v>2353</v>
      </c>
      <c r="I277" s="1348">
        <v>1488</v>
      </c>
      <c r="J277" s="1356">
        <v>41557</v>
      </c>
      <c r="K277" s="1352" t="s">
        <v>2779</v>
      </c>
      <c r="L277" s="1353"/>
      <c r="M277" s="1345"/>
      <c r="N277" s="1346"/>
      <c r="O277" s="1347"/>
      <c r="P277" s="117" t="str">
        <f t="shared" si="3"/>
        <v>2704</v>
      </c>
      <c r="Q277" s="117"/>
      <c r="R277" s="1348">
        <v>270402013</v>
      </c>
      <c r="S277" s="321"/>
      <c r="T277" s="321"/>
    </row>
    <row r="278" spans="1:20" ht="34.5" hidden="1" customHeight="1">
      <c r="A278" s="1348">
        <v>270402013</v>
      </c>
      <c r="B278" s="1339" t="str">
        <f t="shared" si="2"/>
        <v>2704</v>
      </c>
      <c r="C278" s="1349" t="s">
        <v>2266</v>
      </c>
      <c r="D278" s="1350">
        <v>1</v>
      </c>
      <c r="E278" s="293" t="s">
        <v>2998</v>
      </c>
      <c r="F278" s="1352" t="s">
        <v>2999</v>
      </c>
      <c r="G278" s="1351"/>
      <c r="H278" s="1348" t="s">
        <v>2353</v>
      </c>
      <c r="I278" s="1348">
        <v>1488</v>
      </c>
      <c r="J278" s="1356">
        <v>41557</v>
      </c>
      <c r="K278" s="1352" t="s">
        <v>2779</v>
      </c>
      <c r="L278" s="1353"/>
      <c r="M278" s="1345"/>
      <c r="N278" s="1346"/>
      <c r="O278" s="1347"/>
      <c r="P278" s="117" t="str">
        <f t="shared" si="3"/>
        <v>2704</v>
      </c>
      <c r="Q278" s="117"/>
      <c r="R278" s="1348">
        <v>270402013</v>
      </c>
      <c r="S278" s="321"/>
      <c r="T278" s="321"/>
    </row>
    <row r="279" spans="1:20" ht="34.5" hidden="1" customHeight="1">
      <c r="A279" s="1348">
        <v>270402013</v>
      </c>
      <c r="B279" s="1339" t="str">
        <f t="shared" si="2"/>
        <v>2704</v>
      </c>
      <c r="C279" s="1349" t="s">
        <v>2266</v>
      </c>
      <c r="D279" s="1350">
        <v>1</v>
      </c>
      <c r="E279" s="293" t="s">
        <v>3000</v>
      </c>
      <c r="F279" s="1352" t="s">
        <v>3001</v>
      </c>
      <c r="G279" s="1351"/>
      <c r="H279" s="1348" t="s">
        <v>2353</v>
      </c>
      <c r="I279" s="1348">
        <v>1488</v>
      </c>
      <c r="J279" s="1356">
        <v>41557</v>
      </c>
      <c r="K279" s="1352" t="s">
        <v>2779</v>
      </c>
      <c r="L279" s="1353"/>
      <c r="M279" s="1345"/>
      <c r="N279" s="1346"/>
      <c r="O279" s="1347"/>
      <c r="P279" s="117" t="str">
        <f t="shared" si="3"/>
        <v>2704</v>
      </c>
      <c r="Q279" s="117"/>
      <c r="R279" s="1348">
        <v>270402013</v>
      </c>
      <c r="S279" s="321"/>
      <c r="T279" s="321"/>
    </row>
    <row r="280" spans="1:20" ht="34.5" hidden="1" customHeight="1">
      <c r="A280" s="1348">
        <v>270402014</v>
      </c>
      <c r="B280" s="1339" t="str">
        <f t="shared" si="2"/>
        <v>2704</v>
      </c>
      <c r="C280" s="1349" t="s">
        <v>2266</v>
      </c>
      <c r="D280" s="1350">
        <v>1</v>
      </c>
      <c r="E280" s="293" t="s">
        <v>3002</v>
      </c>
      <c r="F280" s="1352" t="s">
        <v>3003</v>
      </c>
      <c r="G280" s="1351"/>
      <c r="H280" s="1348" t="s">
        <v>2353</v>
      </c>
      <c r="I280" s="1348">
        <v>1488</v>
      </c>
      <c r="J280" s="1356">
        <v>41557</v>
      </c>
      <c r="K280" s="1352" t="s">
        <v>2779</v>
      </c>
      <c r="L280" s="1353"/>
      <c r="M280" s="1345"/>
      <c r="N280" s="1346"/>
      <c r="O280" s="1347"/>
      <c r="P280" s="117" t="str">
        <f t="shared" si="3"/>
        <v>2704</v>
      </c>
      <c r="Q280" s="117"/>
      <c r="R280" s="1348">
        <v>270402014</v>
      </c>
      <c r="S280" s="321"/>
      <c r="T280" s="321"/>
    </row>
    <row r="281" spans="1:20" ht="34.5" hidden="1" customHeight="1">
      <c r="A281" s="1348">
        <v>270402015</v>
      </c>
      <c r="B281" s="1339" t="str">
        <f t="shared" si="2"/>
        <v>2704</v>
      </c>
      <c r="C281" s="1349" t="s">
        <v>2266</v>
      </c>
      <c r="D281" s="1350">
        <v>1</v>
      </c>
      <c r="E281" s="293" t="s">
        <v>3004</v>
      </c>
      <c r="F281" s="1352" t="s">
        <v>3005</v>
      </c>
      <c r="G281" s="1351"/>
      <c r="H281" s="1348" t="s">
        <v>2353</v>
      </c>
      <c r="I281" s="1348">
        <v>1488</v>
      </c>
      <c r="J281" s="1356">
        <v>41557</v>
      </c>
      <c r="K281" s="1352" t="s">
        <v>2779</v>
      </c>
      <c r="L281" s="1353"/>
      <c r="M281" s="1345"/>
      <c r="N281" s="1346"/>
      <c r="O281" s="1347"/>
      <c r="P281" s="117" t="str">
        <f t="shared" si="3"/>
        <v>2704</v>
      </c>
      <c r="Q281" s="117"/>
      <c r="R281" s="1348">
        <v>270402015</v>
      </c>
      <c r="S281" s="321"/>
      <c r="T281" s="321"/>
    </row>
    <row r="282" spans="1:20" ht="34.5" hidden="1" customHeight="1">
      <c r="A282" s="1348">
        <v>270402016</v>
      </c>
      <c r="B282" s="1339" t="str">
        <f t="shared" si="2"/>
        <v>2704</v>
      </c>
      <c r="C282" s="1349" t="s">
        <v>2266</v>
      </c>
      <c r="D282" s="1350">
        <v>1</v>
      </c>
      <c r="E282" s="293" t="s">
        <v>3006</v>
      </c>
      <c r="F282" s="1352" t="s">
        <v>3007</v>
      </c>
      <c r="G282" s="1351"/>
      <c r="H282" s="1348" t="s">
        <v>2353</v>
      </c>
      <c r="I282" s="1348">
        <v>1488</v>
      </c>
      <c r="J282" s="1356">
        <v>41557</v>
      </c>
      <c r="K282" s="1352" t="s">
        <v>2779</v>
      </c>
      <c r="L282" s="1353"/>
      <c r="M282" s="1345"/>
      <c r="N282" s="1346"/>
      <c r="O282" s="1347"/>
      <c r="P282" s="117" t="str">
        <f t="shared" si="3"/>
        <v>2704</v>
      </c>
      <c r="Q282" s="117"/>
      <c r="R282" s="1348">
        <v>270402016</v>
      </c>
      <c r="S282" s="321"/>
      <c r="T282" s="321"/>
    </row>
    <row r="283" spans="1:20" ht="34.5" hidden="1" customHeight="1">
      <c r="A283" s="1348">
        <v>270402017</v>
      </c>
      <c r="B283" s="1339" t="str">
        <f t="shared" si="2"/>
        <v>2704</v>
      </c>
      <c r="C283" s="1349" t="s">
        <v>2266</v>
      </c>
      <c r="D283" s="1350">
        <v>1</v>
      </c>
      <c r="E283" s="293" t="s">
        <v>3008</v>
      </c>
      <c r="F283" s="1352" t="s">
        <v>3009</v>
      </c>
      <c r="G283" s="1351"/>
      <c r="H283" s="1348" t="s">
        <v>2353</v>
      </c>
      <c r="I283" s="1348">
        <v>1488</v>
      </c>
      <c r="J283" s="1356">
        <v>41557</v>
      </c>
      <c r="K283" s="1352" t="s">
        <v>2779</v>
      </c>
      <c r="L283" s="1353"/>
      <c r="M283" s="1345"/>
      <c r="N283" s="1346"/>
      <c r="O283" s="1347"/>
      <c r="P283" s="117" t="str">
        <f t="shared" si="3"/>
        <v>2704</v>
      </c>
      <c r="Q283" s="117"/>
      <c r="R283" s="1348">
        <v>270402017</v>
      </c>
      <c r="S283" s="321"/>
      <c r="T283" s="321"/>
    </row>
    <row r="284" spans="1:20" ht="34.5" hidden="1" customHeight="1">
      <c r="A284" s="1348">
        <v>270402018</v>
      </c>
      <c r="B284" s="1339" t="str">
        <f t="shared" si="2"/>
        <v>2704</v>
      </c>
      <c r="C284" s="1349" t="s">
        <v>2266</v>
      </c>
      <c r="D284" s="1350">
        <v>1</v>
      </c>
      <c r="E284" s="293" t="s">
        <v>3010</v>
      </c>
      <c r="F284" s="1352" t="s">
        <v>3011</v>
      </c>
      <c r="G284" s="1351"/>
      <c r="H284" s="1348" t="s">
        <v>2353</v>
      </c>
      <c r="I284" s="1348">
        <v>1488</v>
      </c>
      <c r="J284" s="1356">
        <v>41557</v>
      </c>
      <c r="K284" s="1352" t="s">
        <v>2779</v>
      </c>
      <c r="L284" s="1353"/>
      <c r="M284" s="1345"/>
      <c r="N284" s="1346"/>
      <c r="O284" s="1347"/>
      <c r="P284" s="117" t="str">
        <f t="shared" si="3"/>
        <v>2704</v>
      </c>
      <c r="Q284" s="117"/>
      <c r="R284" s="1348">
        <v>270402018</v>
      </c>
      <c r="S284" s="321"/>
      <c r="T284" s="321"/>
    </row>
    <row r="285" spans="1:20" ht="34.5" hidden="1" customHeight="1">
      <c r="A285" s="1348">
        <v>270402019</v>
      </c>
      <c r="B285" s="1339" t="str">
        <f t="shared" si="2"/>
        <v>2704</v>
      </c>
      <c r="C285" s="1349" t="s">
        <v>2266</v>
      </c>
      <c r="D285" s="1350">
        <v>1</v>
      </c>
      <c r="E285" s="293" t="s">
        <v>3012</v>
      </c>
      <c r="F285" s="1352" t="s">
        <v>3013</v>
      </c>
      <c r="G285" s="1351"/>
      <c r="H285" s="1348" t="s">
        <v>2353</v>
      </c>
      <c r="I285" s="1348">
        <v>1488</v>
      </c>
      <c r="J285" s="1356">
        <v>41557</v>
      </c>
      <c r="K285" s="1352" t="s">
        <v>2779</v>
      </c>
      <c r="L285" s="1353"/>
      <c r="M285" s="1345"/>
      <c r="N285" s="1346"/>
      <c r="O285" s="1347"/>
      <c r="P285" s="117" t="str">
        <f t="shared" si="3"/>
        <v>2704</v>
      </c>
      <c r="Q285" s="117"/>
      <c r="R285" s="1348">
        <v>270402019</v>
      </c>
      <c r="S285" s="321"/>
      <c r="T285" s="321"/>
    </row>
    <row r="286" spans="1:20" ht="34.5" hidden="1" customHeight="1">
      <c r="A286" s="1348">
        <v>270402020</v>
      </c>
      <c r="B286" s="1339" t="str">
        <f t="shared" si="2"/>
        <v>2704</v>
      </c>
      <c r="C286" s="1349" t="s">
        <v>2266</v>
      </c>
      <c r="D286" s="1350">
        <v>1</v>
      </c>
      <c r="E286" s="293" t="s">
        <v>3014</v>
      </c>
      <c r="F286" s="1352" t="s">
        <v>3015</v>
      </c>
      <c r="G286" s="1351"/>
      <c r="H286" s="1348" t="s">
        <v>2353</v>
      </c>
      <c r="I286" s="1348">
        <v>1488</v>
      </c>
      <c r="J286" s="1356">
        <v>41557</v>
      </c>
      <c r="K286" s="1352" t="s">
        <v>2779</v>
      </c>
      <c r="L286" s="1353"/>
      <c r="M286" s="1345"/>
      <c r="N286" s="1346"/>
      <c r="O286" s="1334"/>
      <c r="P286" s="117" t="str">
        <f t="shared" si="3"/>
        <v>2704</v>
      </c>
      <c r="Q286" s="117"/>
      <c r="R286" s="1348">
        <v>270402020</v>
      </c>
      <c r="S286" s="321"/>
      <c r="T286" s="321"/>
    </row>
    <row r="287" spans="1:20" ht="34.5" hidden="1" customHeight="1">
      <c r="A287" s="1348">
        <v>270402021</v>
      </c>
      <c r="B287" s="1339" t="str">
        <f t="shared" si="2"/>
        <v>2704</v>
      </c>
      <c r="C287" s="1349" t="s">
        <v>2266</v>
      </c>
      <c r="D287" s="1350">
        <v>1</v>
      </c>
      <c r="E287" s="293" t="s">
        <v>3016</v>
      </c>
      <c r="F287" s="1352" t="s">
        <v>3017</v>
      </c>
      <c r="G287" s="1351"/>
      <c r="H287" s="1348" t="s">
        <v>2353</v>
      </c>
      <c r="I287" s="1348">
        <v>1488</v>
      </c>
      <c r="J287" s="1356">
        <v>41557</v>
      </c>
      <c r="K287" s="1352" t="s">
        <v>2779</v>
      </c>
      <c r="L287" s="1353"/>
      <c r="M287" s="1345"/>
      <c r="N287" s="1346"/>
      <c r="O287" s="1347"/>
      <c r="P287" s="117" t="str">
        <f t="shared" si="3"/>
        <v>2704</v>
      </c>
      <c r="Q287" s="117"/>
      <c r="R287" s="1348">
        <v>270402021</v>
      </c>
      <c r="S287" s="321"/>
      <c r="T287" s="321"/>
    </row>
    <row r="288" spans="1:20" ht="34.5" hidden="1" customHeight="1">
      <c r="A288" s="1348">
        <v>270402023</v>
      </c>
      <c r="B288" s="1339" t="str">
        <f t="shared" si="2"/>
        <v>2704</v>
      </c>
      <c r="C288" s="1349" t="s">
        <v>2266</v>
      </c>
      <c r="D288" s="1350">
        <v>1</v>
      </c>
      <c r="E288" s="293" t="s">
        <v>3018</v>
      </c>
      <c r="F288" s="1352" t="s">
        <v>3019</v>
      </c>
      <c r="G288" s="1351"/>
      <c r="H288" s="1348" t="s">
        <v>2353</v>
      </c>
      <c r="I288" s="1348">
        <v>1488</v>
      </c>
      <c r="J288" s="1351">
        <v>41557</v>
      </c>
      <c r="K288" s="1352" t="s">
        <v>2779</v>
      </c>
      <c r="L288" s="1353"/>
      <c r="M288" s="1345"/>
      <c r="N288" s="1346"/>
      <c r="O288" s="1347"/>
      <c r="P288" s="117" t="str">
        <f t="shared" si="3"/>
        <v>2704</v>
      </c>
      <c r="Q288" s="117"/>
      <c r="R288" s="1348">
        <v>270402023</v>
      </c>
      <c r="S288" s="321"/>
      <c r="T288" s="321"/>
    </row>
    <row r="289" spans="1:20" ht="34.5" hidden="1" customHeight="1">
      <c r="A289" s="1348">
        <v>270402024</v>
      </c>
      <c r="B289" s="1339" t="str">
        <f t="shared" si="2"/>
        <v>2704</v>
      </c>
      <c r="C289" s="1349" t="s">
        <v>2266</v>
      </c>
      <c r="D289" s="1350">
        <v>1</v>
      </c>
      <c r="E289" s="293" t="s">
        <v>3020</v>
      </c>
      <c r="F289" s="1352" t="s">
        <v>3021</v>
      </c>
      <c r="G289" s="1351"/>
      <c r="H289" s="1348" t="s">
        <v>2353</v>
      </c>
      <c r="I289" s="1348">
        <v>1488</v>
      </c>
      <c r="J289" s="1351">
        <v>41557</v>
      </c>
      <c r="K289" s="1352" t="s">
        <v>2779</v>
      </c>
      <c r="L289" s="1353"/>
      <c r="M289" s="1345"/>
      <c r="N289" s="1346"/>
      <c r="O289" s="1347"/>
      <c r="P289" s="117" t="str">
        <f t="shared" si="3"/>
        <v>2704</v>
      </c>
      <c r="Q289" s="117"/>
      <c r="R289" s="1348">
        <v>270402024</v>
      </c>
      <c r="S289" s="321"/>
      <c r="T289" s="321"/>
    </row>
    <row r="290" spans="1:20" ht="34.5" hidden="1" customHeight="1">
      <c r="A290" s="1348">
        <v>270402026</v>
      </c>
      <c r="B290" s="1339" t="str">
        <f t="shared" si="2"/>
        <v>2704</v>
      </c>
      <c r="C290" s="1349" t="s">
        <v>2266</v>
      </c>
      <c r="D290" s="1350">
        <v>1</v>
      </c>
      <c r="E290" s="293" t="s">
        <v>3022</v>
      </c>
      <c r="F290" s="1352" t="s">
        <v>3023</v>
      </c>
      <c r="G290" s="1351"/>
      <c r="H290" s="1348" t="s">
        <v>2353</v>
      </c>
      <c r="I290" s="1348">
        <v>1488</v>
      </c>
      <c r="J290" s="1351">
        <v>41557</v>
      </c>
      <c r="K290" s="1352" t="s">
        <v>2779</v>
      </c>
      <c r="L290" s="1353"/>
      <c r="M290" s="1345"/>
      <c r="N290" s="1346"/>
      <c r="O290" s="1347"/>
      <c r="P290" s="117" t="str">
        <f t="shared" si="3"/>
        <v>2704</v>
      </c>
      <c r="Q290" s="117"/>
      <c r="R290" s="1348">
        <v>270402026</v>
      </c>
      <c r="S290" s="321"/>
      <c r="T290" s="321"/>
    </row>
    <row r="291" spans="1:20" ht="34.5" hidden="1" customHeight="1">
      <c r="A291" s="1348">
        <v>270402027</v>
      </c>
      <c r="B291" s="1339" t="str">
        <f t="shared" si="2"/>
        <v>2704</v>
      </c>
      <c r="C291" s="1349" t="s">
        <v>2266</v>
      </c>
      <c r="D291" s="1350">
        <v>1</v>
      </c>
      <c r="E291" s="293" t="s">
        <v>3024</v>
      </c>
      <c r="F291" s="1352" t="s">
        <v>3025</v>
      </c>
      <c r="G291" s="1351"/>
      <c r="H291" s="1348" t="s">
        <v>2353</v>
      </c>
      <c r="I291" s="1348">
        <v>1488</v>
      </c>
      <c r="J291" s="1351">
        <v>41557</v>
      </c>
      <c r="K291" s="1352" t="s">
        <v>2779</v>
      </c>
      <c r="L291" s="1353"/>
      <c r="M291" s="1345"/>
      <c r="N291" s="1346"/>
      <c r="O291" s="1347"/>
      <c r="P291" s="117" t="str">
        <f t="shared" si="3"/>
        <v>2704</v>
      </c>
      <c r="Q291" s="117"/>
      <c r="R291" s="1348">
        <v>270402027</v>
      </c>
      <c r="S291" s="321"/>
      <c r="T291" s="321"/>
    </row>
    <row r="292" spans="1:20" ht="34.5" hidden="1" customHeight="1">
      <c r="A292" s="1348">
        <v>270402028</v>
      </c>
      <c r="B292" s="1339" t="str">
        <f t="shared" si="2"/>
        <v>2704</v>
      </c>
      <c r="C292" s="1349" t="s">
        <v>2266</v>
      </c>
      <c r="D292" s="1350">
        <v>1</v>
      </c>
      <c r="E292" s="293" t="s">
        <v>3026</v>
      </c>
      <c r="F292" s="1352" t="s">
        <v>3027</v>
      </c>
      <c r="G292" s="1351"/>
      <c r="H292" s="1348" t="s">
        <v>2353</v>
      </c>
      <c r="I292" s="1348">
        <v>1488</v>
      </c>
      <c r="J292" s="1351">
        <v>41557</v>
      </c>
      <c r="K292" s="1352" t="s">
        <v>2779</v>
      </c>
      <c r="L292" s="1353"/>
      <c r="M292" s="1345"/>
      <c r="N292" s="1346"/>
      <c r="O292" s="1347"/>
      <c r="P292" s="117" t="str">
        <f t="shared" si="3"/>
        <v>2704</v>
      </c>
      <c r="Q292" s="117"/>
      <c r="R292" s="1348">
        <v>270402028</v>
      </c>
      <c r="S292" s="321"/>
      <c r="T292" s="321"/>
    </row>
    <row r="293" spans="1:20" ht="34.5" hidden="1" customHeight="1">
      <c r="A293" s="1348">
        <v>280201001</v>
      </c>
      <c r="B293" s="1339" t="str">
        <f t="shared" si="2"/>
        <v>2802</v>
      </c>
      <c r="C293" s="1349" t="s">
        <v>2266</v>
      </c>
      <c r="D293" s="1350">
        <v>1</v>
      </c>
      <c r="E293" s="293" t="s">
        <v>3028</v>
      </c>
      <c r="F293" s="1352" t="s">
        <v>3029</v>
      </c>
      <c r="G293" s="1351"/>
      <c r="H293" s="1348" t="s">
        <v>2353</v>
      </c>
      <c r="I293" s="1348">
        <v>1488</v>
      </c>
      <c r="J293" s="1351">
        <v>41557</v>
      </c>
      <c r="K293" s="1352" t="s">
        <v>2779</v>
      </c>
      <c r="L293" s="1353"/>
      <c r="M293" s="1345"/>
      <c r="N293" s="1346"/>
      <c r="O293" s="1347"/>
      <c r="P293" s="117" t="str">
        <f t="shared" si="3"/>
        <v>2802</v>
      </c>
      <c r="Q293" s="117"/>
      <c r="R293" s="1348">
        <v>280201001</v>
      </c>
      <c r="S293" s="321"/>
      <c r="T293" s="321"/>
    </row>
    <row r="294" spans="1:20" ht="34.5" hidden="1" customHeight="1">
      <c r="A294" s="1348">
        <v>280201002</v>
      </c>
      <c r="B294" s="1339" t="str">
        <f t="shared" si="2"/>
        <v>2802</v>
      </c>
      <c r="C294" s="1349" t="s">
        <v>2266</v>
      </c>
      <c r="D294" s="1350">
        <v>1</v>
      </c>
      <c r="E294" s="293" t="s">
        <v>3030</v>
      </c>
      <c r="F294" s="1352" t="s">
        <v>3031</v>
      </c>
      <c r="G294" s="1351"/>
      <c r="H294" s="1348" t="s">
        <v>2353</v>
      </c>
      <c r="I294" s="1348">
        <v>1488</v>
      </c>
      <c r="J294" s="1351">
        <v>41557</v>
      </c>
      <c r="K294" s="1352" t="s">
        <v>2779</v>
      </c>
      <c r="L294" s="1353"/>
      <c r="M294" s="1345"/>
      <c r="N294" s="1346"/>
      <c r="O294" s="1347"/>
      <c r="P294" s="117" t="str">
        <f t="shared" si="3"/>
        <v>2802</v>
      </c>
      <c r="Q294" s="117"/>
      <c r="R294" s="1348">
        <v>280201002</v>
      </c>
      <c r="S294" s="321"/>
      <c r="T294" s="321"/>
    </row>
    <row r="295" spans="1:20" ht="34.5" hidden="1" customHeight="1">
      <c r="A295" s="1348">
        <v>280201003</v>
      </c>
      <c r="B295" s="1339" t="str">
        <f t="shared" si="2"/>
        <v>2802</v>
      </c>
      <c r="C295" s="1349" t="s">
        <v>2266</v>
      </c>
      <c r="D295" s="1350">
        <v>1</v>
      </c>
      <c r="E295" s="293" t="s">
        <v>3032</v>
      </c>
      <c r="F295" s="1352" t="s">
        <v>3033</v>
      </c>
      <c r="G295" s="1351"/>
      <c r="H295" s="1348" t="s">
        <v>2353</v>
      </c>
      <c r="I295" s="1348">
        <v>1488</v>
      </c>
      <c r="J295" s="1351">
        <v>41557</v>
      </c>
      <c r="K295" s="1352" t="s">
        <v>2779</v>
      </c>
      <c r="L295" s="1353"/>
      <c r="M295" s="1345"/>
      <c r="N295" s="1346"/>
      <c r="O295" s="1347"/>
      <c r="P295" s="117" t="str">
        <f t="shared" si="3"/>
        <v>2802</v>
      </c>
      <c r="Q295" s="117"/>
      <c r="R295" s="1348">
        <v>280201003</v>
      </c>
      <c r="S295" s="321"/>
      <c r="T295" s="321"/>
    </row>
    <row r="296" spans="1:20" ht="34.5" hidden="1" customHeight="1">
      <c r="A296" s="1348">
        <v>280201004</v>
      </c>
      <c r="B296" s="1339" t="str">
        <f t="shared" si="2"/>
        <v>2802</v>
      </c>
      <c r="C296" s="1349" t="s">
        <v>2266</v>
      </c>
      <c r="D296" s="1350">
        <v>1</v>
      </c>
      <c r="E296" s="293" t="s">
        <v>3034</v>
      </c>
      <c r="F296" s="1352" t="s">
        <v>3035</v>
      </c>
      <c r="G296" s="1351"/>
      <c r="H296" s="1348" t="s">
        <v>2353</v>
      </c>
      <c r="I296" s="1348">
        <v>1488</v>
      </c>
      <c r="J296" s="1351">
        <v>41557</v>
      </c>
      <c r="K296" s="1352" t="s">
        <v>2779</v>
      </c>
      <c r="L296" s="1353"/>
      <c r="M296" s="1345"/>
      <c r="N296" s="1346"/>
      <c r="O296" s="1347"/>
      <c r="P296" s="117" t="str">
        <f t="shared" si="3"/>
        <v>2802</v>
      </c>
      <c r="Q296" s="117"/>
      <c r="R296" s="1348">
        <v>280201004</v>
      </c>
      <c r="S296" s="321"/>
      <c r="T296" s="321"/>
    </row>
    <row r="297" spans="1:20" ht="34.5" hidden="1" customHeight="1">
      <c r="A297" s="1348">
        <v>280201005</v>
      </c>
      <c r="B297" s="1339" t="str">
        <f t="shared" si="2"/>
        <v>2802</v>
      </c>
      <c r="C297" s="1349" t="s">
        <v>2266</v>
      </c>
      <c r="D297" s="1350">
        <v>1</v>
      </c>
      <c r="E297" s="293" t="s">
        <v>3036</v>
      </c>
      <c r="F297" s="1352" t="s">
        <v>3037</v>
      </c>
      <c r="G297" s="1351"/>
      <c r="H297" s="1348" t="s">
        <v>2353</v>
      </c>
      <c r="I297" s="1348">
        <v>1488</v>
      </c>
      <c r="J297" s="1351">
        <v>41557</v>
      </c>
      <c r="K297" s="1352" t="s">
        <v>2779</v>
      </c>
      <c r="L297" s="1353"/>
      <c r="M297" s="1345"/>
      <c r="N297" s="1346"/>
      <c r="O297" s="1347"/>
      <c r="P297" s="117" t="str">
        <f t="shared" si="3"/>
        <v>2802</v>
      </c>
      <c r="Q297" s="117"/>
      <c r="R297" s="1348">
        <v>280201005</v>
      </c>
      <c r="S297" s="321"/>
      <c r="T297" s="321"/>
    </row>
    <row r="298" spans="1:20" ht="34.5" hidden="1" customHeight="1">
      <c r="A298" s="1348">
        <v>280201006</v>
      </c>
      <c r="B298" s="1339" t="str">
        <f t="shared" si="2"/>
        <v>2802</v>
      </c>
      <c r="C298" s="1349" t="s">
        <v>2266</v>
      </c>
      <c r="D298" s="1350">
        <v>1</v>
      </c>
      <c r="E298" s="293" t="s">
        <v>3038</v>
      </c>
      <c r="F298" s="1352" t="s">
        <v>3039</v>
      </c>
      <c r="G298" s="1351"/>
      <c r="H298" s="1348" t="s">
        <v>2353</v>
      </c>
      <c r="I298" s="1348">
        <v>1488</v>
      </c>
      <c r="J298" s="1351">
        <v>41557</v>
      </c>
      <c r="K298" s="1352" t="s">
        <v>2779</v>
      </c>
      <c r="L298" s="1353"/>
      <c r="M298" s="1345"/>
      <c r="N298" s="1346"/>
      <c r="O298" s="1347"/>
      <c r="P298" s="117" t="str">
        <f t="shared" si="3"/>
        <v>2802</v>
      </c>
      <c r="Q298" s="117"/>
      <c r="R298" s="1348">
        <v>280201006</v>
      </c>
      <c r="S298" s="321"/>
      <c r="T298" s="321"/>
    </row>
    <row r="299" spans="1:20" ht="34.5" hidden="1" customHeight="1">
      <c r="A299" s="1348">
        <v>280201007</v>
      </c>
      <c r="B299" s="1339" t="str">
        <f t="shared" si="2"/>
        <v>2802</v>
      </c>
      <c r="C299" s="1349" t="s">
        <v>2266</v>
      </c>
      <c r="D299" s="1350">
        <v>1</v>
      </c>
      <c r="E299" s="293" t="s">
        <v>3040</v>
      </c>
      <c r="F299" s="1352" t="s">
        <v>3041</v>
      </c>
      <c r="G299" s="1351"/>
      <c r="H299" s="1348" t="s">
        <v>2353</v>
      </c>
      <c r="I299" s="1348">
        <v>1488</v>
      </c>
      <c r="J299" s="1351">
        <v>41557</v>
      </c>
      <c r="K299" s="1352" t="s">
        <v>2779</v>
      </c>
      <c r="L299" s="1353"/>
      <c r="M299" s="1345"/>
      <c r="N299" s="1346"/>
      <c r="O299" s="1347"/>
      <c r="P299" s="117" t="str">
        <f t="shared" si="3"/>
        <v>2802</v>
      </c>
      <c r="Q299" s="117"/>
      <c r="R299" s="1348">
        <v>280201007</v>
      </c>
      <c r="S299" s="321"/>
      <c r="T299" s="321"/>
    </row>
    <row r="300" spans="1:20" ht="34.5" hidden="1" customHeight="1">
      <c r="A300" s="1348">
        <v>280201008</v>
      </c>
      <c r="B300" s="1339" t="str">
        <f t="shared" si="2"/>
        <v>2802</v>
      </c>
      <c r="C300" s="1349" t="s">
        <v>2266</v>
      </c>
      <c r="D300" s="1350">
        <v>1</v>
      </c>
      <c r="E300" s="293" t="s">
        <v>3042</v>
      </c>
      <c r="F300" s="1352" t="s">
        <v>3043</v>
      </c>
      <c r="G300" s="1351"/>
      <c r="H300" s="1348" t="s">
        <v>2353</v>
      </c>
      <c r="I300" s="1348">
        <v>1488</v>
      </c>
      <c r="J300" s="1351">
        <v>41557</v>
      </c>
      <c r="K300" s="1352" t="s">
        <v>2779</v>
      </c>
      <c r="L300" s="1353"/>
      <c r="M300" s="1345"/>
      <c r="N300" s="1346"/>
      <c r="O300" s="1347"/>
      <c r="P300" s="117" t="str">
        <f t="shared" si="3"/>
        <v>2802</v>
      </c>
      <c r="Q300" s="117"/>
      <c r="R300" s="1348">
        <v>280201008</v>
      </c>
      <c r="S300" s="321"/>
      <c r="T300" s="321"/>
    </row>
    <row r="301" spans="1:20" ht="34.5" hidden="1" customHeight="1">
      <c r="A301" s="1348">
        <v>280201009</v>
      </c>
      <c r="B301" s="1339" t="str">
        <f t="shared" si="2"/>
        <v>2802</v>
      </c>
      <c r="C301" s="1349" t="s">
        <v>2266</v>
      </c>
      <c r="D301" s="1350">
        <v>1</v>
      </c>
      <c r="E301" s="293" t="s">
        <v>3044</v>
      </c>
      <c r="F301" s="1352" t="s">
        <v>3045</v>
      </c>
      <c r="G301" s="1351"/>
      <c r="H301" s="1348" t="s">
        <v>2353</v>
      </c>
      <c r="I301" s="1348">
        <v>1488</v>
      </c>
      <c r="J301" s="1351">
        <v>41557</v>
      </c>
      <c r="K301" s="1352" t="s">
        <v>2779</v>
      </c>
      <c r="L301" s="1353"/>
      <c r="M301" s="1345"/>
      <c r="N301" s="1346"/>
      <c r="O301" s="1347"/>
      <c r="P301" s="117" t="str">
        <f t="shared" si="3"/>
        <v>2802</v>
      </c>
      <c r="Q301" s="117"/>
      <c r="R301" s="1348">
        <v>280201009</v>
      </c>
      <c r="S301" s="321"/>
      <c r="T301" s="321"/>
    </row>
    <row r="302" spans="1:20" ht="34.5" hidden="1" customHeight="1">
      <c r="A302" s="1348">
        <v>280201010</v>
      </c>
      <c r="B302" s="1339" t="str">
        <f t="shared" si="2"/>
        <v>2802</v>
      </c>
      <c r="C302" s="1349" t="s">
        <v>2266</v>
      </c>
      <c r="D302" s="1350">
        <v>1</v>
      </c>
      <c r="E302" s="293" t="s">
        <v>3046</v>
      </c>
      <c r="F302" s="1352" t="s">
        <v>3047</v>
      </c>
      <c r="G302" s="1351"/>
      <c r="H302" s="1348" t="s">
        <v>2353</v>
      </c>
      <c r="I302" s="1348">
        <v>1488</v>
      </c>
      <c r="J302" s="1351">
        <v>41557</v>
      </c>
      <c r="K302" s="1352" t="s">
        <v>2779</v>
      </c>
      <c r="L302" s="1353"/>
      <c r="M302" s="1345"/>
      <c r="N302" s="1346"/>
      <c r="O302" s="1347"/>
      <c r="P302" s="117" t="str">
        <f t="shared" si="3"/>
        <v>2802</v>
      </c>
      <c r="Q302" s="117"/>
      <c r="R302" s="1348">
        <v>280201010</v>
      </c>
      <c r="S302" s="321"/>
      <c r="T302" s="321"/>
    </row>
    <row r="303" spans="1:20" ht="34.5" hidden="1" customHeight="1">
      <c r="A303" s="1348">
        <v>280201011</v>
      </c>
      <c r="B303" s="1339" t="str">
        <f t="shared" si="2"/>
        <v>2802</v>
      </c>
      <c r="C303" s="1349" t="s">
        <v>2266</v>
      </c>
      <c r="D303" s="1350">
        <v>1</v>
      </c>
      <c r="E303" s="293" t="s">
        <v>3048</v>
      </c>
      <c r="F303" s="1352" t="s">
        <v>3049</v>
      </c>
      <c r="G303" s="1351"/>
      <c r="H303" s="1348" t="s">
        <v>2353</v>
      </c>
      <c r="I303" s="1348">
        <v>1488</v>
      </c>
      <c r="J303" s="1351">
        <v>41557</v>
      </c>
      <c r="K303" s="1352" t="s">
        <v>2779</v>
      </c>
      <c r="L303" s="1353"/>
      <c r="M303" s="1345"/>
      <c r="N303" s="1346"/>
      <c r="O303" s="1347"/>
      <c r="P303" s="117" t="str">
        <f t="shared" si="3"/>
        <v>2802</v>
      </c>
      <c r="Q303" s="117"/>
      <c r="R303" s="1348">
        <v>280201011</v>
      </c>
      <c r="S303" s="321"/>
      <c r="T303" s="321"/>
    </row>
    <row r="304" spans="1:20" ht="34.5" hidden="1" customHeight="1">
      <c r="A304" s="1348">
        <v>280201012</v>
      </c>
      <c r="B304" s="1339" t="str">
        <f t="shared" si="2"/>
        <v>2802</v>
      </c>
      <c r="C304" s="1349" t="s">
        <v>2266</v>
      </c>
      <c r="D304" s="1350">
        <v>1</v>
      </c>
      <c r="E304" s="293" t="s">
        <v>3050</v>
      </c>
      <c r="F304" s="1352" t="s">
        <v>3051</v>
      </c>
      <c r="G304" s="1351"/>
      <c r="H304" s="1348" t="s">
        <v>2353</v>
      </c>
      <c r="I304" s="1348">
        <v>1488</v>
      </c>
      <c r="J304" s="1351">
        <v>41557</v>
      </c>
      <c r="K304" s="1352" t="s">
        <v>2779</v>
      </c>
      <c r="L304" s="1353"/>
      <c r="M304" s="1345"/>
      <c r="N304" s="1346"/>
      <c r="O304" s="1347"/>
      <c r="P304" s="117" t="str">
        <f t="shared" si="3"/>
        <v>2802</v>
      </c>
      <c r="Q304" s="117"/>
      <c r="R304" s="1348">
        <v>280201012</v>
      </c>
      <c r="S304" s="321"/>
      <c r="T304" s="321"/>
    </row>
    <row r="305" spans="1:20" ht="34.5" hidden="1" customHeight="1">
      <c r="A305" s="1348">
        <v>280201013</v>
      </c>
      <c r="B305" s="1339" t="str">
        <f t="shared" si="2"/>
        <v>2802</v>
      </c>
      <c r="C305" s="1349" t="s">
        <v>2266</v>
      </c>
      <c r="D305" s="1350">
        <v>1</v>
      </c>
      <c r="E305" s="293" t="s">
        <v>3052</v>
      </c>
      <c r="F305" s="1352" t="s">
        <v>3053</v>
      </c>
      <c r="G305" s="1351"/>
      <c r="H305" s="1348" t="s">
        <v>2353</v>
      </c>
      <c r="I305" s="1348">
        <v>1488</v>
      </c>
      <c r="J305" s="1351">
        <v>41557</v>
      </c>
      <c r="K305" s="1352" t="s">
        <v>2779</v>
      </c>
      <c r="L305" s="1353"/>
      <c r="M305" s="1345"/>
      <c r="N305" s="1346"/>
      <c r="O305" s="1347"/>
      <c r="P305" s="117" t="str">
        <f t="shared" si="3"/>
        <v>2802</v>
      </c>
      <c r="Q305" s="117"/>
      <c r="R305" s="1348">
        <v>280201013</v>
      </c>
      <c r="S305" s="321"/>
      <c r="T305" s="321"/>
    </row>
    <row r="306" spans="1:20" ht="34.5" hidden="1" customHeight="1">
      <c r="A306" s="1348">
        <v>280201014</v>
      </c>
      <c r="B306" s="1339" t="str">
        <f t="shared" si="2"/>
        <v>2802</v>
      </c>
      <c r="C306" s="1349" t="s">
        <v>2266</v>
      </c>
      <c r="D306" s="1350">
        <v>1</v>
      </c>
      <c r="E306" s="293" t="s">
        <v>3054</v>
      </c>
      <c r="F306" s="1352" t="s">
        <v>3055</v>
      </c>
      <c r="G306" s="1356"/>
      <c r="H306" s="1348" t="s">
        <v>2353</v>
      </c>
      <c r="I306" s="1348">
        <v>1488</v>
      </c>
      <c r="J306" s="1351">
        <v>41557</v>
      </c>
      <c r="K306" s="1352" t="s">
        <v>2779</v>
      </c>
      <c r="L306" s="1352"/>
      <c r="M306" s="1345"/>
      <c r="N306" s="1346"/>
      <c r="O306" s="1347"/>
      <c r="P306" s="117" t="str">
        <f t="shared" si="3"/>
        <v>2802</v>
      </c>
      <c r="Q306" s="117"/>
      <c r="R306" s="1348">
        <v>280201014</v>
      </c>
      <c r="S306" s="321"/>
      <c r="T306" s="321"/>
    </row>
    <row r="307" spans="1:20" ht="34.5" hidden="1" customHeight="1">
      <c r="A307" s="1348">
        <v>280201015</v>
      </c>
      <c r="B307" s="1339" t="str">
        <f t="shared" si="2"/>
        <v>2802</v>
      </c>
      <c r="C307" s="1349" t="s">
        <v>2266</v>
      </c>
      <c r="D307" s="1350">
        <v>1</v>
      </c>
      <c r="E307" s="293" t="s">
        <v>3056</v>
      </c>
      <c r="F307" s="1352" t="s">
        <v>3057</v>
      </c>
      <c r="G307" s="1356"/>
      <c r="H307" s="1348" t="s">
        <v>2353</v>
      </c>
      <c r="I307" s="1348">
        <v>1488</v>
      </c>
      <c r="J307" s="1351">
        <v>41557</v>
      </c>
      <c r="K307" s="1352" t="s">
        <v>2779</v>
      </c>
      <c r="L307" s="1353"/>
      <c r="M307" s="1345"/>
      <c r="N307" s="1346"/>
      <c r="O307" s="1347"/>
      <c r="P307" s="117" t="str">
        <f t="shared" si="3"/>
        <v>2802</v>
      </c>
      <c r="Q307" s="117"/>
      <c r="R307" s="1348">
        <v>280201015</v>
      </c>
      <c r="S307" s="321"/>
      <c r="T307" s="321"/>
    </row>
    <row r="308" spans="1:20" ht="34.5" hidden="1" customHeight="1">
      <c r="A308" s="1348">
        <v>280201017</v>
      </c>
      <c r="B308" s="1339" t="str">
        <f t="shared" si="2"/>
        <v>2802</v>
      </c>
      <c r="C308" s="1349" t="s">
        <v>2266</v>
      </c>
      <c r="D308" s="1350">
        <v>1</v>
      </c>
      <c r="E308" s="293" t="s">
        <v>3058</v>
      </c>
      <c r="F308" s="1352" t="s">
        <v>3059</v>
      </c>
      <c r="G308" s="1356"/>
      <c r="H308" s="1348" t="s">
        <v>2353</v>
      </c>
      <c r="I308" s="1348">
        <v>1488</v>
      </c>
      <c r="J308" s="1351">
        <v>41557</v>
      </c>
      <c r="K308" s="1352" t="s">
        <v>2779</v>
      </c>
      <c r="L308" s="1352"/>
      <c r="M308" s="1345"/>
      <c r="N308" s="1346"/>
      <c r="O308" s="1347"/>
      <c r="P308" s="117" t="str">
        <f t="shared" si="3"/>
        <v>2802</v>
      </c>
      <c r="Q308" s="117"/>
      <c r="R308" s="1348">
        <v>280201017</v>
      </c>
      <c r="S308" s="321"/>
      <c r="T308" s="321"/>
    </row>
    <row r="309" spans="1:20" ht="34.5" hidden="1" customHeight="1">
      <c r="A309" s="1348">
        <v>280201019</v>
      </c>
      <c r="B309" s="1339" t="str">
        <f t="shared" si="2"/>
        <v>2802</v>
      </c>
      <c r="C309" s="1349" t="s">
        <v>2266</v>
      </c>
      <c r="D309" s="1350">
        <v>1</v>
      </c>
      <c r="E309" s="293" t="s">
        <v>3060</v>
      </c>
      <c r="F309" s="1352" t="s">
        <v>3061</v>
      </c>
      <c r="G309" s="1356"/>
      <c r="H309" s="1348" t="s">
        <v>2353</v>
      </c>
      <c r="I309" s="1348">
        <v>1488</v>
      </c>
      <c r="J309" s="1351">
        <v>41557</v>
      </c>
      <c r="K309" s="1352" t="s">
        <v>2779</v>
      </c>
      <c r="L309" s="1352"/>
      <c r="M309" s="1345"/>
      <c r="N309" s="1346"/>
      <c r="O309" s="1347"/>
      <c r="P309" s="117" t="str">
        <f t="shared" si="3"/>
        <v>2802</v>
      </c>
      <c r="Q309" s="117"/>
      <c r="R309" s="1348">
        <v>280201019</v>
      </c>
      <c r="S309" s="321"/>
      <c r="T309" s="321"/>
    </row>
    <row r="310" spans="1:20" ht="34.5" hidden="1" customHeight="1">
      <c r="A310" s="1348">
        <v>280201020</v>
      </c>
      <c r="B310" s="1339" t="str">
        <f t="shared" si="2"/>
        <v>2802</v>
      </c>
      <c r="C310" s="1349" t="s">
        <v>2266</v>
      </c>
      <c r="D310" s="1350">
        <v>1</v>
      </c>
      <c r="E310" s="293" t="s">
        <v>3062</v>
      </c>
      <c r="F310" s="1352" t="s">
        <v>3063</v>
      </c>
      <c r="G310" s="1356"/>
      <c r="H310" s="1348" t="s">
        <v>2353</v>
      </c>
      <c r="I310" s="1348">
        <v>1488</v>
      </c>
      <c r="J310" s="1356">
        <v>41557</v>
      </c>
      <c r="K310" s="1352" t="s">
        <v>2779</v>
      </c>
      <c r="L310" s="1353"/>
      <c r="M310" s="1345"/>
      <c r="N310" s="1346"/>
      <c r="O310" s="1347"/>
      <c r="P310" s="117" t="str">
        <f t="shared" si="3"/>
        <v>2802</v>
      </c>
      <c r="Q310" s="117"/>
      <c r="R310" s="1348">
        <v>280201020</v>
      </c>
      <c r="S310" s="321"/>
      <c r="T310" s="321"/>
    </row>
    <row r="311" spans="1:20" ht="34.5" hidden="1" customHeight="1">
      <c r="A311" s="1348">
        <v>280201021</v>
      </c>
      <c r="B311" s="1339" t="str">
        <f t="shared" si="2"/>
        <v>2802</v>
      </c>
      <c r="C311" s="1349" t="s">
        <v>2266</v>
      </c>
      <c r="D311" s="1350">
        <v>1</v>
      </c>
      <c r="E311" s="293" t="s">
        <v>3064</v>
      </c>
      <c r="F311" s="1352" t="s">
        <v>3065</v>
      </c>
      <c r="G311" s="1356"/>
      <c r="H311" s="1348" t="s">
        <v>2353</v>
      </c>
      <c r="I311" s="1348">
        <v>1488</v>
      </c>
      <c r="J311" s="1351">
        <v>41557</v>
      </c>
      <c r="K311" s="1352" t="s">
        <v>2779</v>
      </c>
      <c r="L311" s="1352"/>
      <c r="M311" s="1345"/>
      <c r="N311" s="1346"/>
      <c r="O311" s="1347"/>
      <c r="P311" s="117" t="str">
        <f t="shared" si="3"/>
        <v>2802</v>
      </c>
      <c r="Q311" s="117"/>
      <c r="R311" s="1348">
        <v>280201021</v>
      </c>
      <c r="S311" s="321"/>
      <c r="T311" s="321"/>
    </row>
    <row r="312" spans="1:20" ht="34.5" hidden="1" customHeight="1">
      <c r="A312" s="1348">
        <v>280201022</v>
      </c>
      <c r="B312" s="1339" t="str">
        <f t="shared" si="2"/>
        <v>2802</v>
      </c>
      <c r="C312" s="1349" t="s">
        <v>2266</v>
      </c>
      <c r="D312" s="1350">
        <v>1</v>
      </c>
      <c r="E312" s="293" t="s">
        <v>3066</v>
      </c>
      <c r="F312" s="1352" t="s">
        <v>3067</v>
      </c>
      <c r="G312" s="1356"/>
      <c r="H312" s="1348" t="s">
        <v>2353</v>
      </c>
      <c r="I312" s="1348">
        <v>1488</v>
      </c>
      <c r="J312" s="1351">
        <v>41557</v>
      </c>
      <c r="K312" s="1352" t="s">
        <v>2779</v>
      </c>
      <c r="L312" s="1352"/>
      <c r="M312" s="1345"/>
      <c r="N312" s="1346"/>
      <c r="O312" s="1347"/>
      <c r="P312" s="117" t="str">
        <f t="shared" si="3"/>
        <v>2802</v>
      </c>
      <c r="Q312" s="117"/>
      <c r="R312" s="1348">
        <v>280201022</v>
      </c>
      <c r="S312" s="321"/>
      <c r="T312" s="321"/>
    </row>
    <row r="313" spans="1:20" ht="34.5" hidden="1" customHeight="1">
      <c r="A313" s="1348">
        <v>280201023</v>
      </c>
      <c r="B313" s="1339" t="str">
        <f t="shared" si="2"/>
        <v>2802</v>
      </c>
      <c r="C313" s="1349" t="s">
        <v>2266</v>
      </c>
      <c r="D313" s="1350">
        <v>1</v>
      </c>
      <c r="E313" s="293" t="s">
        <v>3068</v>
      </c>
      <c r="F313" s="1352" t="s">
        <v>3069</v>
      </c>
      <c r="G313" s="1351"/>
      <c r="H313" s="1348" t="s">
        <v>2353</v>
      </c>
      <c r="I313" s="1348">
        <v>1488</v>
      </c>
      <c r="J313" s="1351">
        <v>41557</v>
      </c>
      <c r="K313" s="1352" t="s">
        <v>2779</v>
      </c>
      <c r="L313" s="1353"/>
      <c r="M313" s="1345"/>
      <c r="N313" s="1346"/>
      <c r="O313" s="1347"/>
      <c r="P313" s="117" t="str">
        <f t="shared" si="3"/>
        <v>2802</v>
      </c>
      <c r="Q313" s="117"/>
      <c r="R313" s="1348">
        <v>280201023</v>
      </c>
      <c r="S313" s="321"/>
      <c r="T313" s="321"/>
    </row>
    <row r="314" spans="1:20" ht="34.5" hidden="1" customHeight="1">
      <c r="A314" s="1348">
        <v>280201024</v>
      </c>
      <c r="B314" s="1339" t="str">
        <f t="shared" si="2"/>
        <v>2802</v>
      </c>
      <c r="C314" s="1349" t="s">
        <v>2266</v>
      </c>
      <c r="D314" s="1350">
        <v>1</v>
      </c>
      <c r="E314" s="293" t="s">
        <v>3070</v>
      </c>
      <c r="F314" s="1352" t="s">
        <v>3071</v>
      </c>
      <c r="G314" s="1356"/>
      <c r="H314" s="1348" t="s">
        <v>2353</v>
      </c>
      <c r="I314" s="1348">
        <v>1488</v>
      </c>
      <c r="J314" s="1351">
        <v>41557</v>
      </c>
      <c r="K314" s="1352" t="s">
        <v>2779</v>
      </c>
      <c r="L314" s="1353"/>
      <c r="M314" s="1345"/>
      <c r="N314" s="1346"/>
      <c r="O314" s="1347"/>
      <c r="P314" s="117" t="str">
        <f t="shared" si="3"/>
        <v>2802</v>
      </c>
      <c r="Q314" s="117"/>
      <c r="R314" s="1348">
        <v>280201024</v>
      </c>
      <c r="S314" s="321"/>
      <c r="T314" s="321"/>
    </row>
    <row r="315" spans="1:20" ht="34.5" hidden="1" customHeight="1">
      <c r="A315" s="1348">
        <v>280201025</v>
      </c>
      <c r="B315" s="1339" t="str">
        <f t="shared" si="2"/>
        <v>2802</v>
      </c>
      <c r="C315" s="1349" t="s">
        <v>2266</v>
      </c>
      <c r="D315" s="1350">
        <v>1</v>
      </c>
      <c r="E315" s="293" t="s">
        <v>3072</v>
      </c>
      <c r="F315" s="1352" t="s">
        <v>3073</v>
      </c>
      <c r="G315" s="1351"/>
      <c r="H315" s="1348" t="s">
        <v>2353</v>
      </c>
      <c r="I315" s="1348">
        <v>1488</v>
      </c>
      <c r="J315" s="1351">
        <v>41557</v>
      </c>
      <c r="K315" s="1352" t="s">
        <v>2779</v>
      </c>
      <c r="L315" s="1353"/>
      <c r="M315" s="1345"/>
      <c r="N315" s="1346"/>
      <c r="O315" s="1347"/>
      <c r="P315" s="117" t="str">
        <f t="shared" si="3"/>
        <v>2802</v>
      </c>
      <c r="Q315" s="117"/>
      <c r="R315" s="1348">
        <v>280201025</v>
      </c>
      <c r="S315" s="321"/>
      <c r="T315" s="321"/>
    </row>
    <row r="316" spans="1:20" ht="34.5" hidden="1" customHeight="1">
      <c r="A316" s="1348">
        <v>280201026</v>
      </c>
      <c r="B316" s="1339" t="str">
        <f t="shared" si="2"/>
        <v>2802</v>
      </c>
      <c r="C316" s="1349" t="s">
        <v>2266</v>
      </c>
      <c r="D316" s="1350">
        <v>1</v>
      </c>
      <c r="E316" s="293" t="s">
        <v>3074</v>
      </c>
      <c r="F316" s="1352" t="s">
        <v>3075</v>
      </c>
      <c r="G316" s="1356"/>
      <c r="H316" s="1348" t="s">
        <v>2353</v>
      </c>
      <c r="I316" s="1348">
        <v>1488</v>
      </c>
      <c r="J316" s="1351">
        <v>41557</v>
      </c>
      <c r="K316" s="1352" t="s">
        <v>2779</v>
      </c>
      <c r="L316" s="1352"/>
      <c r="M316" s="1345"/>
      <c r="N316" s="1346"/>
      <c r="O316" s="1347"/>
      <c r="P316" s="117" t="str">
        <f t="shared" si="3"/>
        <v>2802</v>
      </c>
      <c r="Q316" s="117"/>
      <c r="R316" s="1348">
        <v>280201026</v>
      </c>
      <c r="S316" s="321"/>
      <c r="T316" s="321"/>
    </row>
    <row r="317" spans="1:20" ht="34.5" hidden="1" customHeight="1">
      <c r="A317" s="1348">
        <v>280201027</v>
      </c>
      <c r="B317" s="1339" t="str">
        <f t="shared" si="2"/>
        <v>2802</v>
      </c>
      <c r="C317" s="1349" t="s">
        <v>2266</v>
      </c>
      <c r="D317" s="1350">
        <v>1</v>
      </c>
      <c r="E317" s="293" t="s">
        <v>3076</v>
      </c>
      <c r="F317" s="1352" t="s">
        <v>3077</v>
      </c>
      <c r="G317" s="1356"/>
      <c r="H317" s="1348" t="s">
        <v>2353</v>
      </c>
      <c r="I317" s="1348">
        <v>1488</v>
      </c>
      <c r="J317" s="1351">
        <v>41557</v>
      </c>
      <c r="K317" s="1352" t="s">
        <v>2779</v>
      </c>
      <c r="L317" s="1353"/>
      <c r="M317" s="1345"/>
      <c r="N317" s="1346"/>
      <c r="O317" s="1347"/>
      <c r="P317" s="117" t="str">
        <f t="shared" si="3"/>
        <v>2802</v>
      </c>
      <c r="Q317" s="117"/>
      <c r="R317" s="1348">
        <v>280201027</v>
      </c>
      <c r="S317" s="321"/>
      <c r="T317" s="321"/>
    </row>
    <row r="318" spans="1:20" ht="34.5" hidden="1" customHeight="1">
      <c r="A318" s="1348">
        <v>280201028</v>
      </c>
      <c r="B318" s="1339" t="str">
        <f t="shared" si="2"/>
        <v>2802</v>
      </c>
      <c r="C318" s="1349" t="s">
        <v>2266</v>
      </c>
      <c r="D318" s="1350">
        <v>1</v>
      </c>
      <c r="E318" s="293" t="s">
        <v>3078</v>
      </c>
      <c r="F318" s="1352" t="s">
        <v>3079</v>
      </c>
      <c r="G318" s="1356"/>
      <c r="H318" s="1348" t="s">
        <v>2353</v>
      </c>
      <c r="I318" s="1348">
        <v>1488</v>
      </c>
      <c r="J318" s="1351">
        <v>41557</v>
      </c>
      <c r="K318" s="1352" t="s">
        <v>2779</v>
      </c>
      <c r="L318" s="1353"/>
      <c r="M318" s="1345"/>
      <c r="N318" s="1346"/>
      <c r="O318" s="1347"/>
      <c r="P318" s="117" t="str">
        <f t="shared" si="3"/>
        <v>2802</v>
      </c>
      <c r="Q318" s="117"/>
      <c r="R318" s="1348">
        <v>280201028</v>
      </c>
      <c r="S318" s="321"/>
      <c r="T318" s="321"/>
    </row>
    <row r="319" spans="1:20" ht="34.5" hidden="1" customHeight="1">
      <c r="A319" s="1348">
        <v>280201029</v>
      </c>
      <c r="B319" s="1339" t="str">
        <f t="shared" si="2"/>
        <v>2802</v>
      </c>
      <c r="C319" s="1349" t="s">
        <v>2266</v>
      </c>
      <c r="D319" s="1350">
        <v>1</v>
      </c>
      <c r="E319" s="293" t="s">
        <v>3080</v>
      </c>
      <c r="F319" s="1352" t="s">
        <v>3081</v>
      </c>
      <c r="G319" s="1356"/>
      <c r="H319" s="1348" t="s">
        <v>2353</v>
      </c>
      <c r="I319" s="1348">
        <v>1488</v>
      </c>
      <c r="J319" s="1351">
        <v>41557</v>
      </c>
      <c r="K319" s="1352" t="s">
        <v>2779</v>
      </c>
      <c r="L319" s="1352"/>
      <c r="M319" s="1345"/>
      <c r="N319" s="1346"/>
      <c r="O319" s="1347"/>
      <c r="P319" s="117" t="str">
        <f t="shared" si="3"/>
        <v>2802</v>
      </c>
      <c r="Q319" s="117"/>
      <c r="R319" s="1348">
        <v>280201029</v>
      </c>
      <c r="S319" s="321"/>
      <c r="T319" s="321"/>
    </row>
    <row r="320" spans="1:20" ht="34.5" hidden="1" customHeight="1">
      <c r="A320" s="1348">
        <v>280201030</v>
      </c>
      <c r="B320" s="1339" t="str">
        <f t="shared" si="2"/>
        <v>2802</v>
      </c>
      <c r="C320" s="1349" t="s">
        <v>2266</v>
      </c>
      <c r="D320" s="1350">
        <v>1</v>
      </c>
      <c r="E320" s="293" t="s">
        <v>3082</v>
      </c>
      <c r="F320" s="1352" t="s">
        <v>3083</v>
      </c>
      <c r="G320" s="1356"/>
      <c r="H320" s="1348" t="s">
        <v>2353</v>
      </c>
      <c r="I320" s="1348">
        <v>1488</v>
      </c>
      <c r="J320" s="1351">
        <v>41557</v>
      </c>
      <c r="K320" s="1352" t="s">
        <v>2779</v>
      </c>
      <c r="L320" s="1352"/>
      <c r="M320" s="1345"/>
      <c r="N320" s="1346"/>
      <c r="O320" s="1347"/>
      <c r="P320" s="117" t="str">
        <f t="shared" si="3"/>
        <v>2802</v>
      </c>
      <c r="Q320" s="117"/>
      <c r="R320" s="1348">
        <v>280201030</v>
      </c>
      <c r="S320" s="321"/>
      <c r="T320" s="321"/>
    </row>
    <row r="321" spans="1:20" ht="34.5" hidden="1" customHeight="1">
      <c r="A321" s="1348">
        <v>280201030</v>
      </c>
      <c r="B321" s="1339" t="str">
        <f t="shared" si="2"/>
        <v>2802</v>
      </c>
      <c r="C321" s="1349" t="s">
        <v>2266</v>
      </c>
      <c r="D321" s="1350">
        <v>1</v>
      </c>
      <c r="E321" s="293" t="s">
        <v>3084</v>
      </c>
      <c r="F321" s="1352" t="s">
        <v>3085</v>
      </c>
      <c r="G321" s="1351"/>
      <c r="H321" s="1348" t="s">
        <v>2353</v>
      </c>
      <c r="I321" s="1348">
        <v>1488</v>
      </c>
      <c r="J321" s="1351">
        <v>41557</v>
      </c>
      <c r="K321" s="1352" t="s">
        <v>2779</v>
      </c>
      <c r="L321" s="1353"/>
      <c r="M321" s="1345"/>
      <c r="N321" s="1346"/>
      <c r="O321" s="1347"/>
      <c r="P321" s="117" t="str">
        <f t="shared" si="3"/>
        <v>2802</v>
      </c>
      <c r="Q321" s="117"/>
      <c r="R321" s="1348">
        <v>280201030</v>
      </c>
      <c r="S321" s="321"/>
      <c r="T321" s="321"/>
    </row>
    <row r="322" spans="1:20" ht="34.5" hidden="1" customHeight="1">
      <c r="A322" s="1348">
        <v>280201031</v>
      </c>
      <c r="B322" s="1339" t="str">
        <f t="shared" si="2"/>
        <v>2802</v>
      </c>
      <c r="C322" s="1349" t="s">
        <v>2266</v>
      </c>
      <c r="D322" s="1350">
        <v>1</v>
      </c>
      <c r="E322" s="293" t="s">
        <v>3086</v>
      </c>
      <c r="F322" s="1352" t="s">
        <v>3087</v>
      </c>
      <c r="G322" s="1356"/>
      <c r="H322" s="1348" t="s">
        <v>2353</v>
      </c>
      <c r="I322" s="1348">
        <v>1488</v>
      </c>
      <c r="J322" s="1351">
        <v>41557</v>
      </c>
      <c r="K322" s="1352" t="s">
        <v>2779</v>
      </c>
      <c r="L322" s="1352"/>
      <c r="M322" s="1345"/>
      <c r="N322" s="1346"/>
      <c r="O322" s="1347"/>
      <c r="P322" s="117" t="str">
        <f t="shared" si="3"/>
        <v>2802</v>
      </c>
      <c r="Q322" s="117"/>
      <c r="R322" s="1348">
        <v>280201031</v>
      </c>
      <c r="S322" s="321"/>
      <c r="T322" s="321"/>
    </row>
    <row r="323" spans="1:20" ht="34.5" hidden="1" customHeight="1">
      <c r="A323" s="1348">
        <v>280201031</v>
      </c>
      <c r="B323" s="1339" t="str">
        <f t="shared" si="2"/>
        <v>2802</v>
      </c>
      <c r="C323" s="1349" t="s">
        <v>2266</v>
      </c>
      <c r="D323" s="1350">
        <v>1</v>
      </c>
      <c r="E323" s="293" t="s">
        <v>3088</v>
      </c>
      <c r="F323" s="1352" t="s">
        <v>3089</v>
      </c>
      <c r="G323" s="1356"/>
      <c r="H323" s="1348" t="s">
        <v>2353</v>
      </c>
      <c r="I323" s="1348">
        <v>1488</v>
      </c>
      <c r="J323" s="1351">
        <v>41557</v>
      </c>
      <c r="K323" s="1352" t="s">
        <v>2779</v>
      </c>
      <c r="L323" s="1353"/>
      <c r="M323" s="1345"/>
      <c r="N323" s="1346"/>
      <c r="O323" s="1347"/>
      <c r="P323" s="117" t="str">
        <f t="shared" si="3"/>
        <v>2802</v>
      </c>
      <c r="Q323" s="117"/>
      <c r="R323" s="1348">
        <v>280201031</v>
      </c>
      <c r="S323" s="321"/>
      <c r="T323" s="321"/>
    </row>
    <row r="324" spans="1:20" ht="34.5" hidden="1" customHeight="1">
      <c r="A324" s="1348">
        <v>280201032</v>
      </c>
      <c r="B324" s="1339" t="str">
        <f t="shared" si="2"/>
        <v>2802</v>
      </c>
      <c r="C324" s="1349" t="s">
        <v>2266</v>
      </c>
      <c r="D324" s="1350">
        <v>1</v>
      </c>
      <c r="E324" s="293" t="s">
        <v>3090</v>
      </c>
      <c r="F324" s="1352" t="s">
        <v>3091</v>
      </c>
      <c r="G324" s="1356"/>
      <c r="H324" s="1348" t="s">
        <v>2353</v>
      </c>
      <c r="I324" s="1348">
        <v>1488</v>
      </c>
      <c r="J324" s="1351">
        <v>41557</v>
      </c>
      <c r="K324" s="1352" t="s">
        <v>2779</v>
      </c>
      <c r="L324" s="1352"/>
      <c r="M324" s="1345"/>
      <c r="N324" s="1346"/>
      <c r="O324" s="1347"/>
      <c r="P324" s="117" t="str">
        <f t="shared" si="3"/>
        <v>2802</v>
      </c>
      <c r="Q324" s="117"/>
      <c r="R324" s="1348">
        <v>280201032</v>
      </c>
      <c r="S324" s="321"/>
      <c r="T324" s="321"/>
    </row>
    <row r="325" spans="1:20" ht="34.5" hidden="1" customHeight="1">
      <c r="A325" s="1348">
        <v>280201033</v>
      </c>
      <c r="B325" s="1339" t="str">
        <f t="shared" si="2"/>
        <v>2802</v>
      </c>
      <c r="C325" s="1349" t="s">
        <v>2266</v>
      </c>
      <c r="D325" s="1350">
        <v>1</v>
      </c>
      <c r="E325" s="293" t="s">
        <v>3092</v>
      </c>
      <c r="F325" s="1352" t="s">
        <v>3093</v>
      </c>
      <c r="G325" s="1351"/>
      <c r="H325" s="1348" t="s">
        <v>2353</v>
      </c>
      <c r="I325" s="1348">
        <v>1488</v>
      </c>
      <c r="J325" s="1351">
        <v>41557</v>
      </c>
      <c r="K325" s="1352" t="s">
        <v>2779</v>
      </c>
      <c r="L325" s="1353"/>
      <c r="M325" s="1345"/>
      <c r="N325" s="1346"/>
      <c r="O325" s="1347"/>
      <c r="P325" s="117" t="str">
        <f t="shared" si="3"/>
        <v>2802</v>
      </c>
      <c r="Q325" s="117"/>
      <c r="R325" s="1348">
        <v>280201033</v>
      </c>
      <c r="S325" s="321"/>
      <c r="T325" s="321"/>
    </row>
    <row r="326" spans="1:20" ht="34.5" hidden="1" customHeight="1">
      <c r="A326" s="1348">
        <v>280201033</v>
      </c>
      <c r="B326" s="1339" t="str">
        <f t="shared" si="2"/>
        <v>2802</v>
      </c>
      <c r="C326" s="1349" t="s">
        <v>2266</v>
      </c>
      <c r="D326" s="1350">
        <v>1</v>
      </c>
      <c r="E326" s="293" t="s">
        <v>3094</v>
      </c>
      <c r="F326" s="1352" t="s">
        <v>3095</v>
      </c>
      <c r="G326" s="1356"/>
      <c r="H326" s="1348" t="s">
        <v>2353</v>
      </c>
      <c r="I326" s="1348">
        <v>1488</v>
      </c>
      <c r="J326" s="1351">
        <v>41557</v>
      </c>
      <c r="K326" s="1352" t="s">
        <v>2779</v>
      </c>
      <c r="L326" s="1352"/>
      <c r="M326" s="1345"/>
      <c r="N326" s="1346"/>
      <c r="O326" s="1347"/>
      <c r="P326" s="117" t="str">
        <f t="shared" si="3"/>
        <v>2802</v>
      </c>
      <c r="Q326" s="117"/>
      <c r="R326" s="1348">
        <v>280201033</v>
      </c>
      <c r="S326" s="321"/>
      <c r="T326" s="321"/>
    </row>
    <row r="327" spans="1:20" ht="34.5" hidden="1" customHeight="1">
      <c r="A327" s="1348">
        <v>280201034</v>
      </c>
      <c r="B327" s="1339" t="str">
        <f t="shared" si="2"/>
        <v>2802</v>
      </c>
      <c r="C327" s="1349" t="s">
        <v>2266</v>
      </c>
      <c r="D327" s="1350">
        <v>1</v>
      </c>
      <c r="E327" s="293" t="s">
        <v>3096</v>
      </c>
      <c r="F327" s="1352" t="s">
        <v>3097</v>
      </c>
      <c r="G327" s="1356"/>
      <c r="H327" s="1348" t="s">
        <v>2353</v>
      </c>
      <c r="I327" s="1348">
        <v>1488</v>
      </c>
      <c r="J327" s="1351">
        <v>41557</v>
      </c>
      <c r="K327" s="1352" t="s">
        <v>2779</v>
      </c>
      <c r="L327" s="1353"/>
      <c r="M327" s="1345"/>
      <c r="N327" s="1346"/>
      <c r="O327" s="1347"/>
      <c r="P327" s="117" t="str">
        <f t="shared" si="3"/>
        <v>2802</v>
      </c>
      <c r="Q327" s="117"/>
      <c r="R327" s="1348">
        <v>280201034</v>
      </c>
      <c r="S327" s="321"/>
      <c r="T327" s="321"/>
    </row>
    <row r="328" spans="1:20" ht="34.5" hidden="1" customHeight="1">
      <c r="A328" s="1348">
        <v>280201034</v>
      </c>
      <c r="B328" s="1339" t="str">
        <f t="shared" si="2"/>
        <v>2802</v>
      </c>
      <c r="C328" s="1349" t="s">
        <v>2266</v>
      </c>
      <c r="D328" s="1350">
        <v>1</v>
      </c>
      <c r="E328" s="293" t="s">
        <v>3098</v>
      </c>
      <c r="F328" s="1352" t="s">
        <v>3099</v>
      </c>
      <c r="G328" s="1356"/>
      <c r="H328" s="1348" t="s">
        <v>2353</v>
      </c>
      <c r="I328" s="1348">
        <v>1488</v>
      </c>
      <c r="J328" s="1351">
        <v>41557</v>
      </c>
      <c r="K328" s="1352" t="s">
        <v>2779</v>
      </c>
      <c r="L328" s="1352"/>
      <c r="M328" s="1345"/>
      <c r="N328" s="1346"/>
      <c r="O328" s="1347"/>
      <c r="P328" s="117" t="str">
        <f t="shared" si="3"/>
        <v>2802</v>
      </c>
      <c r="Q328" s="117"/>
      <c r="R328" s="1348">
        <v>280201034</v>
      </c>
      <c r="S328" s="321"/>
      <c r="T328" s="321"/>
    </row>
    <row r="329" spans="1:20" ht="34.5" hidden="1" customHeight="1">
      <c r="A329" s="1348">
        <v>280201035</v>
      </c>
      <c r="B329" s="1339" t="str">
        <f t="shared" si="2"/>
        <v>2802</v>
      </c>
      <c r="C329" s="1349" t="s">
        <v>2266</v>
      </c>
      <c r="D329" s="1350">
        <v>1</v>
      </c>
      <c r="E329" s="293" t="s">
        <v>3100</v>
      </c>
      <c r="F329" s="1352" t="s">
        <v>3101</v>
      </c>
      <c r="G329" s="1351"/>
      <c r="H329" s="1348" t="s">
        <v>2353</v>
      </c>
      <c r="I329" s="1348">
        <v>1488</v>
      </c>
      <c r="J329" s="1351">
        <v>41557</v>
      </c>
      <c r="K329" s="1352" t="s">
        <v>2779</v>
      </c>
      <c r="L329" s="1353"/>
      <c r="M329" s="1345"/>
      <c r="N329" s="1346"/>
      <c r="O329" s="1347"/>
      <c r="P329" s="117" t="str">
        <f t="shared" si="3"/>
        <v>2802</v>
      </c>
      <c r="Q329" s="117"/>
      <c r="R329" s="1348">
        <v>280201035</v>
      </c>
      <c r="S329" s="321"/>
      <c r="T329" s="321"/>
    </row>
    <row r="330" spans="1:20" ht="34.5" hidden="1" customHeight="1">
      <c r="A330" s="1348">
        <v>280201035</v>
      </c>
      <c r="B330" s="1339" t="str">
        <f t="shared" si="2"/>
        <v>2802</v>
      </c>
      <c r="C330" s="1349" t="s">
        <v>2266</v>
      </c>
      <c r="D330" s="1350">
        <v>1</v>
      </c>
      <c r="E330" s="293" t="s">
        <v>3102</v>
      </c>
      <c r="F330" s="1352" t="s">
        <v>3103</v>
      </c>
      <c r="G330" s="1356"/>
      <c r="H330" s="1348" t="s">
        <v>2353</v>
      </c>
      <c r="I330" s="1348">
        <v>1517</v>
      </c>
      <c r="J330" s="1351">
        <v>42144</v>
      </c>
      <c r="K330" s="1352" t="s">
        <v>2779</v>
      </c>
      <c r="L330" s="1352"/>
      <c r="M330" s="1345"/>
      <c r="N330" s="1346"/>
      <c r="O330" s="1347"/>
      <c r="P330" s="117" t="str">
        <f t="shared" si="3"/>
        <v>2802</v>
      </c>
      <c r="Q330" s="117"/>
      <c r="R330" s="1348">
        <v>280201035</v>
      </c>
      <c r="S330" s="321"/>
      <c r="T330" s="321"/>
    </row>
    <row r="331" spans="1:20" ht="34.5" hidden="1" customHeight="1">
      <c r="A331" s="1348">
        <v>280201036</v>
      </c>
      <c r="B331" s="1339" t="str">
        <f t="shared" si="2"/>
        <v>2802</v>
      </c>
      <c r="C331" s="1349" t="s">
        <v>2266</v>
      </c>
      <c r="D331" s="1350">
        <v>1</v>
      </c>
      <c r="E331" s="293" t="s">
        <v>3104</v>
      </c>
      <c r="F331" s="1352" t="s">
        <v>3105</v>
      </c>
      <c r="G331" s="1351"/>
      <c r="H331" s="1348" t="s">
        <v>2353</v>
      </c>
      <c r="I331" s="1348">
        <v>1517</v>
      </c>
      <c r="J331" s="1351">
        <v>42144</v>
      </c>
      <c r="K331" s="1352" t="s">
        <v>2779</v>
      </c>
      <c r="L331" s="1353"/>
      <c r="M331" s="1345"/>
      <c r="N331" s="1346"/>
      <c r="O331" s="1347"/>
      <c r="P331" s="117" t="str">
        <f t="shared" si="3"/>
        <v>2802</v>
      </c>
      <c r="Q331" s="117"/>
      <c r="R331" s="1348">
        <v>280201036</v>
      </c>
      <c r="S331" s="321"/>
      <c r="T331" s="321"/>
    </row>
    <row r="332" spans="1:20" ht="34.5" hidden="1" customHeight="1">
      <c r="A332" s="1348">
        <v>280201037</v>
      </c>
      <c r="B332" s="1339" t="str">
        <f t="shared" si="2"/>
        <v>2802</v>
      </c>
      <c r="C332" s="1349" t="s">
        <v>2266</v>
      </c>
      <c r="D332" s="1350">
        <v>1</v>
      </c>
      <c r="E332" s="293" t="s">
        <v>3106</v>
      </c>
      <c r="F332" s="1352" t="s">
        <v>3107</v>
      </c>
      <c r="G332" s="1356"/>
      <c r="H332" s="1348" t="s">
        <v>2353</v>
      </c>
      <c r="I332" s="1348">
        <v>1517</v>
      </c>
      <c r="J332" s="1351">
        <v>42144</v>
      </c>
      <c r="K332" s="1352" t="s">
        <v>2779</v>
      </c>
      <c r="L332" s="1353"/>
      <c r="M332" s="1345"/>
      <c r="N332" s="1346"/>
      <c r="O332" s="1347"/>
      <c r="P332" s="117" t="str">
        <f t="shared" si="3"/>
        <v>2802</v>
      </c>
      <c r="Q332" s="117"/>
      <c r="R332" s="1348">
        <v>280201037</v>
      </c>
      <c r="S332" s="321"/>
      <c r="T332" s="321"/>
    </row>
    <row r="333" spans="1:20" ht="34.5" hidden="1" customHeight="1">
      <c r="A333" s="1348">
        <v>280201038</v>
      </c>
      <c r="B333" s="1339" t="str">
        <f t="shared" si="2"/>
        <v>2802</v>
      </c>
      <c r="C333" s="1349" t="s">
        <v>2266</v>
      </c>
      <c r="D333" s="1350">
        <v>1</v>
      </c>
      <c r="E333" s="293" t="s">
        <v>3108</v>
      </c>
      <c r="F333" s="1352" t="s">
        <v>3109</v>
      </c>
      <c r="G333" s="1351"/>
      <c r="H333" s="1348" t="s">
        <v>2353</v>
      </c>
      <c r="I333" s="1348">
        <v>1517</v>
      </c>
      <c r="J333" s="1351">
        <v>42144</v>
      </c>
      <c r="K333" s="1352" t="s">
        <v>2779</v>
      </c>
      <c r="L333" s="1353"/>
      <c r="M333" s="1345"/>
      <c r="N333" s="1346"/>
      <c r="O333" s="1347"/>
      <c r="P333" s="117" t="str">
        <f t="shared" si="3"/>
        <v>2802</v>
      </c>
      <c r="Q333" s="117"/>
      <c r="R333" s="1348">
        <v>280201038</v>
      </c>
      <c r="S333" s="321"/>
      <c r="T333" s="321"/>
    </row>
    <row r="334" spans="1:20" ht="34.5" hidden="1" customHeight="1">
      <c r="A334" s="1348">
        <v>280201039</v>
      </c>
      <c r="B334" s="1339" t="str">
        <f t="shared" si="2"/>
        <v>2802</v>
      </c>
      <c r="C334" s="1349" t="s">
        <v>2266</v>
      </c>
      <c r="D334" s="1350">
        <v>1</v>
      </c>
      <c r="E334" s="293" t="s">
        <v>3110</v>
      </c>
      <c r="F334" s="1352" t="s">
        <v>3111</v>
      </c>
      <c r="G334" s="1356"/>
      <c r="H334" s="1348" t="s">
        <v>2353</v>
      </c>
      <c r="I334" s="1348">
        <v>1517</v>
      </c>
      <c r="J334" s="1351">
        <v>42144</v>
      </c>
      <c r="K334" s="1352" t="s">
        <v>2779</v>
      </c>
      <c r="L334" s="1353"/>
      <c r="M334" s="1345"/>
      <c r="N334" s="1346"/>
      <c r="O334" s="1347"/>
      <c r="P334" s="117" t="str">
        <f t="shared" si="3"/>
        <v>2802</v>
      </c>
      <c r="Q334" s="117"/>
      <c r="R334" s="1348">
        <v>280201039</v>
      </c>
      <c r="S334" s="321"/>
      <c r="T334" s="321"/>
    </row>
    <row r="335" spans="1:20" ht="34.5" hidden="1" customHeight="1">
      <c r="A335" s="1348">
        <v>280201040</v>
      </c>
      <c r="B335" s="1339" t="str">
        <f t="shared" si="2"/>
        <v>2802</v>
      </c>
      <c r="C335" s="1349" t="s">
        <v>2266</v>
      </c>
      <c r="D335" s="1350">
        <v>1</v>
      </c>
      <c r="E335" s="293" t="s">
        <v>3112</v>
      </c>
      <c r="F335" s="1352" t="s">
        <v>3113</v>
      </c>
      <c r="G335" s="1356"/>
      <c r="H335" s="1348" t="s">
        <v>2353</v>
      </c>
      <c r="I335" s="1348">
        <v>1517</v>
      </c>
      <c r="J335" s="1356">
        <v>42144</v>
      </c>
      <c r="K335" s="1352" t="s">
        <v>2779</v>
      </c>
      <c r="L335" s="1353"/>
      <c r="M335" s="1345"/>
      <c r="N335" s="1346"/>
      <c r="O335" s="1347"/>
      <c r="P335" s="117" t="str">
        <f t="shared" si="3"/>
        <v>2802</v>
      </c>
      <c r="Q335" s="117"/>
      <c r="R335" s="1348">
        <v>280201040</v>
      </c>
      <c r="S335" s="321"/>
      <c r="T335" s="321"/>
    </row>
    <row r="336" spans="1:20" ht="34.5" hidden="1" customHeight="1">
      <c r="A336" s="1348">
        <v>280201041</v>
      </c>
      <c r="B336" s="1339" t="str">
        <f t="shared" si="2"/>
        <v>2802</v>
      </c>
      <c r="C336" s="1349" t="s">
        <v>2266</v>
      </c>
      <c r="D336" s="1350">
        <v>1</v>
      </c>
      <c r="E336" s="293" t="s">
        <v>3114</v>
      </c>
      <c r="F336" s="1352" t="s">
        <v>3115</v>
      </c>
      <c r="G336" s="1356"/>
      <c r="H336" s="1348" t="s">
        <v>2353</v>
      </c>
      <c r="I336" s="1348">
        <v>1517</v>
      </c>
      <c r="J336" s="1351">
        <v>42144</v>
      </c>
      <c r="K336" s="1352" t="s">
        <v>2779</v>
      </c>
      <c r="L336" s="1353"/>
      <c r="M336" s="1345"/>
      <c r="N336" s="1346"/>
      <c r="O336" s="1347"/>
      <c r="P336" s="117" t="str">
        <f t="shared" si="3"/>
        <v>2802</v>
      </c>
      <c r="Q336" s="117"/>
      <c r="R336" s="1348">
        <v>280201041</v>
      </c>
      <c r="S336" s="321"/>
      <c r="T336" s="321"/>
    </row>
    <row r="337" spans="1:20" ht="34.5" hidden="1" customHeight="1">
      <c r="A337" s="1348">
        <v>280201042</v>
      </c>
      <c r="B337" s="1339" t="str">
        <f t="shared" si="2"/>
        <v>2802</v>
      </c>
      <c r="C337" s="1349" t="s">
        <v>2266</v>
      </c>
      <c r="D337" s="1350">
        <v>1</v>
      </c>
      <c r="E337" s="293" t="s">
        <v>3116</v>
      </c>
      <c r="F337" s="1352" t="s">
        <v>3117</v>
      </c>
      <c r="G337" s="1356"/>
      <c r="H337" s="1348" t="s">
        <v>2353</v>
      </c>
      <c r="I337" s="1348">
        <v>1517</v>
      </c>
      <c r="J337" s="1351">
        <v>42144</v>
      </c>
      <c r="K337" s="1352" t="s">
        <v>2779</v>
      </c>
      <c r="L337" s="1352"/>
      <c r="M337" s="1345"/>
      <c r="N337" s="1346"/>
      <c r="O337" s="1347"/>
      <c r="P337" s="117" t="str">
        <f t="shared" si="3"/>
        <v>2802</v>
      </c>
      <c r="Q337" s="117"/>
      <c r="R337" s="1348">
        <v>280201042</v>
      </c>
      <c r="S337" s="321"/>
      <c r="T337" s="321"/>
    </row>
    <row r="338" spans="1:20" ht="34.5" hidden="1" customHeight="1">
      <c r="A338" s="1348">
        <v>280201043</v>
      </c>
      <c r="B338" s="1339" t="str">
        <f t="shared" si="2"/>
        <v>2802</v>
      </c>
      <c r="C338" s="1349" t="s">
        <v>2266</v>
      </c>
      <c r="D338" s="1350">
        <v>1</v>
      </c>
      <c r="E338" s="293" t="s">
        <v>3118</v>
      </c>
      <c r="F338" s="1352" t="s">
        <v>3119</v>
      </c>
      <c r="G338" s="1356"/>
      <c r="H338" s="1348" t="s">
        <v>2353</v>
      </c>
      <c r="I338" s="1348">
        <v>1517</v>
      </c>
      <c r="J338" s="1351">
        <v>42144</v>
      </c>
      <c r="K338" s="1352" t="s">
        <v>2779</v>
      </c>
      <c r="L338" s="1352"/>
      <c r="M338" s="1345"/>
      <c r="N338" s="1346"/>
      <c r="O338" s="1347"/>
      <c r="P338" s="117" t="str">
        <f t="shared" si="3"/>
        <v>2802</v>
      </c>
      <c r="Q338" s="117"/>
      <c r="R338" s="1348">
        <v>280201043</v>
      </c>
      <c r="S338" s="321"/>
      <c r="T338" s="321"/>
    </row>
    <row r="339" spans="1:20" ht="34.5" hidden="1" customHeight="1">
      <c r="A339" s="1348">
        <v>280201044</v>
      </c>
      <c r="B339" s="1339" t="str">
        <f t="shared" si="2"/>
        <v>2802</v>
      </c>
      <c r="C339" s="1349" t="s">
        <v>2266</v>
      </c>
      <c r="D339" s="1350">
        <v>1</v>
      </c>
      <c r="E339" s="293" t="s">
        <v>3120</v>
      </c>
      <c r="F339" s="1352" t="s">
        <v>3121</v>
      </c>
      <c r="G339" s="1356"/>
      <c r="H339" s="1348" t="s">
        <v>2353</v>
      </c>
      <c r="I339" s="1348">
        <v>1517</v>
      </c>
      <c r="J339" s="1356">
        <v>42144</v>
      </c>
      <c r="K339" s="1352" t="s">
        <v>2779</v>
      </c>
      <c r="L339" s="1353"/>
      <c r="M339" s="1345"/>
      <c r="N339" s="1346"/>
      <c r="O339" s="1347"/>
      <c r="P339" s="117" t="str">
        <f t="shared" si="3"/>
        <v>2802</v>
      </c>
      <c r="Q339" s="117"/>
      <c r="R339" s="1348">
        <v>280201044</v>
      </c>
      <c r="S339" s="321"/>
      <c r="T339" s="321"/>
    </row>
    <row r="340" spans="1:20" ht="34.5" hidden="1" customHeight="1">
      <c r="A340" s="1348">
        <v>280201045</v>
      </c>
      <c r="B340" s="1339" t="str">
        <f t="shared" si="2"/>
        <v>2802</v>
      </c>
      <c r="C340" s="1349" t="s">
        <v>2266</v>
      </c>
      <c r="D340" s="1350">
        <v>1</v>
      </c>
      <c r="E340" s="293" t="s">
        <v>3122</v>
      </c>
      <c r="F340" s="1352" t="s">
        <v>3123</v>
      </c>
      <c r="G340" s="1356"/>
      <c r="H340" s="1348" t="s">
        <v>2353</v>
      </c>
      <c r="I340" s="1348">
        <v>1517</v>
      </c>
      <c r="J340" s="1351">
        <v>42144</v>
      </c>
      <c r="K340" s="1352" t="s">
        <v>2779</v>
      </c>
      <c r="L340" s="1352"/>
      <c r="M340" s="1345"/>
      <c r="N340" s="1346"/>
      <c r="O340" s="1347"/>
      <c r="P340" s="117" t="str">
        <f t="shared" si="3"/>
        <v>2802</v>
      </c>
      <c r="Q340" s="117"/>
      <c r="R340" s="1348">
        <v>280201045</v>
      </c>
      <c r="S340" s="321"/>
      <c r="T340" s="321"/>
    </row>
    <row r="341" spans="1:20" ht="34.5" hidden="1" customHeight="1">
      <c r="A341" s="1348">
        <v>280201046</v>
      </c>
      <c r="B341" s="1339" t="str">
        <f t="shared" si="2"/>
        <v>2802</v>
      </c>
      <c r="C341" s="1349" t="s">
        <v>2266</v>
      </c>
      <c r="D341" s="1350">
        <v>1</v>
      </c>
      <c r="E341" s="293" t="s">
        <v>3124</v>
      </c>
      <c r="F341" s="1352" t="s">
        <v>3125</v>
      </c>
      <c r="G341" s="1356"/>
      <c r="H341" s="1348" t="s">
        <v>2353</v>
      </c>
      <c r="I341" s="1348">
        <v>1517</v>
      </c>
      <c r="J341" s="1356">
        <v>42144</v>
      </c>
      <c r="K341" s="1352" t="s">
        <v>2779</v>
      </c>
      <c r="L341" s="1353"/>
      <c r="M341" s="1345"/>
      <c r="N341" s="1346"/>
      <c r="O341" s="1347"/>
      <c r="P341" s="117" t="str">
        <f t="shared" si="3"/>
        <v>2802</v>
      </c>
      <c r="Q341" s="117"/>
      <c r="R341" s="1348">
        <v>280201046</v>
      </c>
      <c r="S341" s="321"/>
      <c r="T341" s="321"/>
    </row>
    <row r="342" spans="1:20" ht="34.5" hidden="1" customHeight="1">
      <c r="A342" s="1348">
        <v>280201047</v>
      </c>
      <c r="B342" s="1339" t="str">
        <f t="shared" si="2"/>
        <v>2802</v>
      </c>
      <c r="C342" s="1349" t="s">
        <v>2266</v>
      </c>
      <c r="D342" s="1350">
        <v>1</v>
      </c>
      <c r="E342" s="293" t="s">
        <v>3126</v>
      </c>
      <c r="F342" s="1352" t="s">
        <v>3127</v>
      </c>
      <c r="G342" s="1356"/>
      <c r="H342" s="1348" t="s">
        <v>2353</v>
      </c>
      <c r="I342" s="1348">
        <v>1517</v>
      </c>
      <c r="J342" s="1351">
        <v>42144</v>
      </c>
      <c r="K342" s="1352" t="s">
        <v>2779</v>
      </c>
      <c r="L342" s="1352"/>
      <c r="M342" s="1345"/>
      <c r="N342" s="1346"/>
      <c r="O342" s="1347"/>
      <c r="P342" s="117" t="str">
        <f t="shared" si="3"/>
        <v>2802</v>
      </c>
      <c r="Q342" s="117"/>
      <c r="R342" s="1348">
        <v>280201047</v>
      </c>
      <c r="S342" s="321"/>
      <c r="T342" s="321"/>
    </row>
    <row r="343" spans="1:20" ht="34.5" hidden="1" customHeight="1">
      <c r="A343" s="1348">
        <v>280201048</v>
      </c>
      <c r="B343" s="1339" t="str">
        <f t="shared" si="2"/>
        <v>2802</v>
      </c>
      <c r="C343" s="1349" t="s">
        <v>2266</v>
      </c>
      <c r="D343" s="1350">
        <v>1</v>
      </c>
      <c r="E343" s="293" t="s">
        <v>3128</v>
      </c>
      <c r="F343" s="1352" t="s">
        <v>3129</v>
      </c>
      <c r="G343" s="1356"/>
      <c r="H343" s="1348" t="s">
        <v>2353</v>
      </c>
      <c r="I343" s="1348">
        <v>1517</v>
      </c>
      <c r="J343" s="1351">
        <v>42144</v>
      </c>
      <c r="K343" s="1352" t="s">
        <v>2779</v>
      </c>
      <c r="L343" s="1353"/>
      <c r="M343" s="1345"/>
      <c r="N343" s="1346"/>
      <c r="O343" s="1347"/>
      <c r="P343" s="117" t="str">
        <f t="shared" si="3"/>
        <v>2802</v>
      </c>
      <c r="Q343" s="117"/>
      <c r="R343" s="1348">
        <v>280201048</v>
      </c>
      <c r="S343" s="321"/>
      <c r="T343" s="321"/>
    </row>
    <row r="344" spans="1:20" ht="34.5" hidden="1" customHeight="1">
      <c r="A344" s="1348">
        <v>280201049</v>
      </c>
      <c r="B344" s="1339" t="str">
        <f t="shared" si="2"/>
        <v>2802</v>
      </c>
      <c r="C344" s="1349" t="s">
        <v>2266</v>
      </c>
      <c r="D344" s="1350">
        <v>1</v>
      </c>
      <c r="E344" s="293" t="s">
        <v>3130</v>
      </c>
      <c r="F344" s="1352" t="s">
        <v>3131</v>
      </c>
      <c r="G344" s="1356"/>
      <c r="H344" s="1348" t="s">
        <v>2353</v>
      </c>
      <c r="I344" s="1348">
        <v>1517</v>
      </c>
      <c r="J344" s="1351">
        <v>42144</v>
      </c>
      <c r="K344" s="1352" t="s">
        <v>2779</v>
      </c>
      <c r="L344" s="1352"/>
      <c r="M344" s="1345"/>
      <c r="N344" s="1346"/>
      <c r="O344" s="1347"/>
      <c r="P344" s="117" t="str">
        <f t="shared" si="3"/>
        <v>2802</v>
      </c>
      <c r="Q344" s="117"/>
      <c r="R344" s="1348">
        <v>280201049</v>
      </c>
      <c r="S344" s="321"/>
      <c r="T344" s="321"/>
    </row>
    <row r="345" spans="1:20" ht="34.5" hidden="1" customHeight="1">
      <c r="A345" s="1348">
        <v>280201050</v>
      </c>
      <c r="B345" s="1339" t="str">
        <f t="shared" si="2"/>
        <v>2802</v>
      </c>
      <c r="C345" s="1349" t="s">
        <v>2266</v>
      </c>
      <c r="D345" s="1350">
        <v>1</v>
      </c>
      <c r="E345" s="293" t="s">
        <v>3132</v>
      </c>
      <c r="F345" s="1352" t="s">
        <v>3133</v>
      </c>
      <c r="G345" s="1356"/>
      <c r="H345" s="1348" t="s">
        <v>2353</v>
      </c>
      <c r="I345" s="1348">
        <v>1517</v>
      </c>
      <c r="J345" s="1351">
        <v>42144</v>
      </c>
      <c r="K345" s="1352" t="s">
        <v>2779</v>
      </c>
      <c r="L345" s="1353"/>
      <c r="M345" s="1345"/>
      <c r="N345" s="1346"/>
      <c r="O345" s="1347"/>
      <c r="P345" s="117" t="str">
        <f t="shared" si="3"/>
        <v>2802</v>
      </c>
      <c r="Q345" s="117"/>
      <c r="R345" s="1348">
        <v>280201050</v>
      </c>
      <c r="S345" s="321"/>
      <c r="T345" s="321"/>
    </row>
    <row r="346" spans="1:20" ht="34.5" hidden="1" customHeight="1">
      <c r="A346" s="1348">
        <v>280201051</v>
      </c>
      <c r="B346" s="1339" t="str">
        <f t="shared" si="2"/>
        <v>2802</v>
      </c>
      <c r="C346" s="1349" t="s">
        <v>2266</v>
      </c>
      <c r="D346" s="1350">
        <v>1</v>
      </c>
      <c r="E346" s="293" t="s">
        <v>3134</v>
      </c>
      <c r="F346" s="1352" t="s">
        <v>3135</v>
      </c>
      <c r="G346" s="1356"/>
      <c r="H346" s="1348" t="s">
        <v>2353</v>
      </c>
      <c r="I346" s="1348">
        <v>1517</v>
      </c>
      <c r="J346" s="1351">
        <v>42144</v>
      </c>
      <c r="K346" s="1352" t="s">
        <v>2779</v>
      </c>
      <c r="L346" s="1352"/>
      <c r="M346" s="1345"/>
      <c r="N346" s="1346"/>
      <c r="O346" s="1347"/>
      <c r="P346" s="117" t="str">
        <f t="shared" si="3"/>
        <v>2802</v>
      </c>
      <c r="Q346" s="117"/>
      <c r="R346" s="1348">
        <v>280201051</v>
      </c>
      <c r="S346" s="321"/>
      <c r="T346" s="321"/>
    </row>
    <row r="347" spans="1:20" ht="34.5" hidden="1" customHeight="1">
      <c r="A347" s="1348">
        <v>280201051</v>
      </c>
      <c r="B347" s="1339" t="str">
        <f t="shared" si="2"/>
        <v>2802</v>
      </c>
      <c r="C347" s="1349" t="s">
        <v>2266</v>
      </c>
      <c r="D347" s="1350">
        <v>1</v>
      </c>
      <c r="E347" s="293" t="s">
        <v>3136</v>
      </c>
      <c r="F347" s="1352" t="s">
        <v>3137</v>
      </c>
      <c r="G347" s="1351"/>
      <c r="H347" s="1348" t="s">
        <v>2353</v>
      </c>
      <c r="I347" s="1348">
        <v>1517</v>
      </c>
      <c r="J347" s="1351">
        <v>42144</v>
      </c>
      <c r="K347" s="1352" t="s">
        <v>2779</v>
      </c>
      <c r="L347" s="1353"/>
      <c r="M347" s="1345"/>
      <c r="N347" s="1346"/>
      <c r="O347" s="1347"/>
      <c r="P347" s="117" t="str">
        <f t="shared" si="3"/>
        <v>2802</v>
      </c>
      <c r="Q347" s="117"/>
      <c r="R347" s="1348">
        <v>280201051</v>
      </c>
      <c r="S347" s="321"/>
      <c r="T347" s="321"/>
    </row>
    <row r="348" spans="1:20" ht="34.5" hidden="1" customHeight="1">
      <c r="A348" s="1348">
        <v>280201052</v>
      </c>
      <c r="B348" s="1339" t="str">
        <f t="shared" si="2"/>
        <v>2802</v>
      </c>
      <c r="C348" s="1349" t="s">
        <v>2277</v>
      </c>
      <c r="D348" s="1350">
        <v>1</v>
      </c>
      <c r="E348" s="293" t="s">
        <v>3138</v>
      </c>
      <c r="F348" s="1352" t="s">
        <v>3139</v>
      </c>
      <c r="G348" s="1356">
        <v>45291</v>
      </c>
      <c r="H348" s="1348" t="s">
        <v>2353</v>
      </c>
      <c r="I348" s="1348">
        <v>1525</v>
      </c>
      <c r="J348" s="1351">
        <v>42338</v>
      </c>
      <c r="K348" s="1352" t="s">
        <v>2354</v>
      </c>
      <c r="L348" s="1352"/>
      <c r="M348" s="1345"/>
      <c r="N348" s="1346"/>
      <c r="O348" s="1347" t="s">
        <v>3140</v>
      </c>
      <c r="P348" s="117" t="str">
        <f t="shared" si="3"/>
        <v>2802</v>
      </c>
      <c r="Q348" s="117"/>
      <c r="R348" s="1348">
        <v>280201052</v>
      </c>
      <c r="S348" s="321"/>
      <c r="T348" s="321"/>
    </row>
    <row r="349" spans="1:20" ht="34.5" hidden="1" customHeight="1">
      <c r="A349" s="1348">
        <v>280201053</v>
      </c>
      <c r="B349" s="1339" t="str">
        <f t="shared" si="2"/>
        <v>2802</v>
      </c>
      <c r="C349" s="1349" t="s">
        <v>2277</v>
      </c>
      <c r="D349" s="1350">
        <v>1</v>
      </c>
      <c r="E349" s="293" t="s">
        <v>3141</v>
      </c>
      <c r="F349" s="1352" t="s">
        <v>3142</v>
      </c>
      <c r="G349" s="1356">
        <v>45291</v>
      </c>
      <c r="H349" s="1348" t="s">
        <v>2353</v>
      </c>
      <c r="I349" s="1348">
        <v>1525</v>
      </c>
      <c r="J349" s="1351">
        <v>42338</v>
      </c>
      <c r="K349" s="1352" t="s">
        <v>2354</v>
      </c>
      <c r="L349" s="1352"/>
      <c r="M349" s="1345"/>
      <c r="N349" s="1346"/>
      <c r="O349" s="1347" t="s">
        <v>3143</v>
      </c>
      <c r="P349" s="117" t="str">
        <f t="shared" si="3"/>
        <v>2802</v>
      </c>
      <c r="Q349" s="117"/>
      <c r="R349" s="1348">
        <v>280201053</v>
      </c>
      <c r="S349" s="321"/>
      <c r="T349" s="321"/>
    </row>
    <row r="350" spans="1:20" ht="34.5" hidden="1" customHeight="1">
      <c r="A350" s="1348">
        <v>280201053</v>
      </c>
      <c r="B350" s="1339" t="str">
        <f t="shared" si="2"/>
        <v>2802</v>
      </c>
      <c r="C350" s="1349" t="s">
        <v>2277</v>
      </c>
      <c r="D350" s="1350">
        <v>1</v>
      </c>
      <c r="E350" s="293" t="s">
        <v>3144</v>
      </c>
      <c r="F350" s="1352" t="s">
        <v>3145</v>
      </c>
      <c r="G350" s="1356">
        <v>45291</v>
      </c>
      <c r="H350" s="1348" t="s">
        <v>2353</v>
      </c>
      <c r="I350" s="1348">
        <v>1525</v>
      </c>
      <c r="J350" s="1351">
        <v>42338</v>
      </c>
      <c r="K350" s="1352" t="s">
        <v>2354</v>
      </c>
      <c r="L350" s="1352"/>
      <c r="M350" s="1345"/>
      <c r="N350" s="1346"/>
      <c r="O350" s="1347" t="s">
        <v>3143</v>
      </c>
      <c r="P350" s="117" t="str">
        <f t="shared" si="3"/>
        <v>2802</v>
      </c>
      <c r="Q350" s="117"/>
      <c r="R350" s="1348">
        <v>280201053</v>
      </c>
      <c r="S350" s="321"/>
      <c r="T350" s="321"/>
    </row>
    <row r="351" spans="1:20" ht="34.5" hidden="1" customHeight="1">
      <c r="A351" s="1348">
        <v>280201054</v>
      </c>
      <c r="B351" s="1339" t="str">
        <f t="shared" si="2"/>
        <v>2802</v>
      </c>
      <c r="C351" s="1349" t="s">
        <v>2277</v>
      </c>
      <c r="D351" s="1350">
        <v>1</v>
      </c>
      <c r="E351" s="293" t="s">
        <v>3146</v>
      </c>
      <c r="F351" s="1352" t="s">
        <v>3147</v>
      </c>
      <c r="G351" s="1356">
        <v>45291</v>
      </c>
      <c r="H351" s="1348" t="s">
        <v>2353</v>
      </c>
      <c r="I351" s="1348">
        <v>1527</v>
      </c>
      <c r="J351" s="1351">
        <v>42403</v>
      </c>
      <c r="K351" s="1352" t="s">
        <v>2354</v>
      </c>
      <c r="L351" s="1352"/>
      <c r="M351" s="1345"/>
      <c r="N351" s="1346"/>
      <c r="O351" s="1347" t="s">
        <v>3143</v>
      </c>
      <c r="P351" s="117" t="str">
        <f t="shared" si="3"/>
        <v>2802</v>
      </c>
      <c r="Q351" s="117"/>
      <c r="R351" s="1348">
        <v>280201054</v>
      </c>
      <c r="S351" s="321"/>
      <c r="T351" s="321"/>
    </row>
    <row r="352" spans="1:20" ht="34.5" hidden="1" customHeight="1">
      <c r="A352" s="1348">
        <v>280201055</v>
      </c>
      <c r="B352" s="1339" t="str">
        <f t="shared" si="2"/>
        <v>2802</v>
      </c>
      <c r="C352" s="1349" t="s">
        <v>2277</v>
      </c>
      <c r="D352" s="1350">
        <v>1</v>
      </c>
      <c r="E352" s="293" t="s">
        <v>3148</v>
      </c>
      <c r="F352" s="1352" t="s">
        <v>3149</v>
      </c>
      <c r="G352" s="1356">
        <v>45291</v>
      </c>
      <c r="H352" s="1348" t="s">
        <v>2353</v>
      </c>
      <c r="I352" s="1348">
        <v>1525</v>
      </c>
      <c r="J352" s="1351">
        <v>42338</v>
      </c>
      <c r="K352" s="1352" t="s">
        <v>2354</v>
      </c>
      <c r="L352" s="1352"/>
      <c r="M352" s="1345"/>
      <c r="N352" s="1346"/>
      <c r="O352" s="1347" t="s">
        <v>3143</v>
      </c>
      <c r="P352" s="117" t="str">
        <f t="shared" si="3"/>
        <v>2802</v>
      </c>
      <c r="Q352" s="117"/>
      <c r="R352" s="1348">
        <v>280201055</v>
      </c>
      <c r="S352" s="321"/>
      <c r="T352" s="321"/>
    </row>
    <row r="353" spans="1:20" ht="34.5" hidden="1" customHeight="1">
      <c r="A353" s="1348">
        <v>280201055</v>
      </c>
      <c r="B353" s="1339" t="str">
        <f t="shared" si="2"/>
        <v>2802</v>
      </c>
      <c r="C353" s="1349" t="s">
        <v>2277</v>
      </c>
      <c r="D353" s="1350">
        <v>1</v>
      </c>
      <c r="E353" s="293" t="s">
        <v>3150</v>
      </c>
      <c r="F353" s="1352" t="s">
        <v>3151</v>
      </c>
      <c r="G353" s="1356">
        <v>45291</v>
      </c>
      <c r="H353" s="1348" t="s">
        <v>2353</v>
      </c>
      <c r="I353" s="1348">
        <v>1527</v>
      </c>
      <c r="J353" s="1351">
        <v>42403</v>
      </c>
      <c r="K353" s="1352" t="s">
        <v>2354</v>
      </c>
      <c r="L353" s="1352"/>
      <c r="M353" s="1345"/>
      <c r="N353" s="1346"/>
      <c r="O353" s="1347" t="s">
        <v>3152</v>
      </c>
      <c r="P353" s="117" t="str">
        <f t="shared" si="3"/>
        <v>2802</v>
      </c>
      <c r="Q353" s="117"/>
      <c r="R353" s="1348">
        <v>280201055</v>
      </c>
      <c r="S353" s="321"/>
      <c r="T353" s="321"/>
    </row>
    <row r="354" spans="1:20" ht="34.5" hidden="1" customHeight="1">
      <c r="A354" s="1348">
        <v>280201056</v>
      </c>
      <c r="B354" s="1339" t="str">
        <f t="shared" si="2"/>
        <v>2802</v>
      </c>
      <c r="C354" s="1349" t="s">
        <v>2277</v>
      </c>
      <c r="D354" s="1350">
        <v>1</v>
      </c>
      <c r="E354" s="293" t="s">
        <v>3153</v>
      </c>
      <c r="F354" s="1352" t="s">
        <v>3154</v>
      </c>
      <c r="G354" s="1356">
        <v>45291</v>
      </c>
      <c r="H354" s="1348" t="s">
        <v>2353</v>
      </c>
      <c r="I354" s="1348">
        <v>1525</v>
      </c>
      <c r="J354" s="1351">
        <v>42338</v>
      </c>
      <c r="K354" s="1352" t="s">
        <v>2354</v>
      </c>
      <c r="L354" s="1352"/>
      <c r="M354" s="1345"/>
      <c r="N354" s="1346"/>
      <c r="O354" s="1347" t="s">
        <v>3143</v>
      </c>
      <c r="P354" s="117" t="str">
        <f t="shared" si="3"/>
        <v>2802</v>
      </c>
      <c r="Q354" s="117"/>
      <c r="R354" s="1348">
        <v>280201056</v>
      </c>
      <c r="S354" s="321"/>
      <c r="T354" s="321"/>
    </row>
    <row r="355" spans="1:20" ht="34.5" hidden="1" customHeight="1">
      <c r="A355" s="1348">
        <v>280201057</v>
      </c>
      <c r="B355" s="1339" t="str">
        <f t="shared" si="2"/>
        <v>2802</v>
      </c>
      <c r="C355" s="1349" t="s">
        <v>2277</v>
      </c>
      <c r="D355" s="1350">
        <v>1</v>
      </c>
      <c r="E355" s="293" t="s">
        <v>3155</v>
      </c>
      <c r="F355" s="1352" t="s">
        <v>3156</v>
      </c>
      <c r="G355" s="1356">
        <v>45291</v>
      </c>
      <c r="H355" s="1348" t="s">
        <v>2353</v>
      </c>
      <c r="I355" s="1348">
        <v>1525</v>
      </c>
      <c r="J355" s="1351">
        <v>42338</v>
      </c>
      <c r="K355" s="1352" t="s">
        <v>2354</v>
      </c>
      <c r="L355" s="1352"/>
      <c r="M355" s="1345"/>
      <c r="N355" s="1346"/>
      <c r="O355" s="1347" t="s">
        <v>3143</v>
      </c>
      <c r="P355" s="117" t="str">
        <f t="shared" si="3"/>
        <v>2802</v>
      </c>
      <c r="Q355" s="117"/>
      <c r="R355" s="1348">
        <v>280201057</v>
      </c>
      <c r="S355" s="321"/>
      <c r="T355" s="321"/>
    </row>
    <row r="356" spans="1:20" ht="34.5" hidden="1" customHeight="1">
      <c r="A356" s="1348">
        <v>280201058</v>
      </c>
      <c r="B356" s="1339" t="str">
        <f t="shared" si="2"/>
        <v>2802</v>
      </c>
      <c r="C356" s="1349" t="s">
        <v>2277</v>
      </c>
      <c r="D356" s="1350">
        <v>1</v>
      </c>
      <c r="E356" s="293" t="s">
        <v>3157</v>
      </c>
      <c r="F356" s="1352" t="s">
        <v>3158</v>
      </c>
      <c r="G356" s="1356">
        <v>45291</v>
      </c>
      <c r="H356" s="1348" t="s">
        <v>2353</v>
      </c>
      <c r="I356" s="1348">
        <v>1525</v>
      </c>
      <c r="J356" s="1351">
        <v>42338</v>
      </c>
      <c r="K356" s="1352" t="s">
        <v>2354</v>
      </c>
      <c r="L356" s="1352"/>
      <c r="M356" s="1345"/>
      <c r="N356" s="1346"/>
      <c r="O356" s="1347" t="s">
        <v>3143</v>
      </c>
      <c r="P356" s="117" t="str">
        <f t="shared" si="3"/>
        <v>2802</v>
      </c>
      <c r="Q356" s="117"/>
      <c r="R356" s="1348">
        <v>280201058</v>
      </c>
      <c r="S356" s="321"/>
      <c r="T356" s="321"/>
    </row>
    <row r="357" spans="1:20" ht="34.5" hidden="1" customHeight="1">
      <c r="A357" s="1348">
        <v>280201059</v>
      </c>
      <c r="B357" s="1339" t="str">
        <f t="shared" si="2"/>
        <v>2802</v>
      </c>
      <c r="C357" s="1349" t="s">
        <v>2277</v>
      </c>
      <c r="D357" s="1350">
        <v>1</v>
      </c>
      <c r="E357" s="293" t="s">
        <v>3159</v>
      </c>
      <c r="F357" s="1352" t="s">
        <v>3160</v>
      </c>
      <c r="G357" s="1356">
        <v>45291</v>
      </c>
      <c r="H357" s="1348" t="s">
        <v>2353</v>
      </c>
      <c r="I357" s="1348">
        <v>1527</v>
      </c>
      <c r="J357" s="1351">
        <v>42403</v>
      </c>
      <c r="K357" s="1352" t="s">
        <v>2354</v>
      </c>
      <c r="L357" s="1352"/>
      <c r="M357" s="1345"/>
      <c r="N357" s="1346"/>
      <c r="O357" s="1347" t="s">
        <v>3143</v>
      </c>
      <c r="P357" s="117" t="str">
        <f t="shared" si="3"/>
        <v>2802</v>
      </c>
      <c r="Q357" s="117"/>
      <c r="R357" s="1348">
        <v>280201059</v>
      </c>
      <c r="S357" s="321"/>
      <c r="T357" s="321"/>
    </row>
    <row r="358" spans="1:20" ht="34.5" hidden="1" customHeight="1">
      <c r="A358" s="1348">
        <v>280201060</v>
      </c>
      <c r="B358" s="1339" t="str">
        <f t="shared" si="2"/>
        <v>2802</v>
      </c>
      <c r="C358" s="1349" t="s">
        <v>2277</v>
      </c>
      <c r="D358" s="1350">
        <v>1</v>
      </c>
      <c r="E358" s="293" t="s">
        <v>3161</v>
      </c>
      <c r="F358" s="1352" t="s">
        <v>3162</v>
      </c>
      <c r="G358" s="1356">
        <v>45291</v>
      </c>
      <c r="H358" s="1348" t="s">
        <v>2353</v>
      </c>
      <c r="I358" s="1348">
        <v>1544</v>
      </c>
      <c r="J358" s="1351">
        <v>42832</v>
      </c>
      <c r="K358" s="1352" t="s">
        <v>2354</v>
      </c>
      <c r="L358" s="1352"/>
      <c r="M358" s="1345"/>
      <c r="N358" s="1346"/>
      <c r="O358" s="1347" t="s">
        <v>1830</v>
      </c>
      <c r="P358" s="117" t="str">
        <f t="shared" si="3"/>
        <v>2802</v>
      </c>
      <c r="Q358" s="117"/>
      <c r="R358" s="1348">
        <v>280201060</v>
      </c>
      <c r="S358" s="321"/>
      <c r="T358" s="321"/>
    </row>
    <row r="359" spans="1:20" ht="34.5" hidden="1" customHeight="1">
      <c r="A359" s="1348">
        <v>280201061</v>
      </c>
      <c r="B359" s="1339" t="str">
        <f t="shared" si="2"/>
        <v>2802</v>
      </c>
      <c r="C359" s="1349" t="s">
        <v>2277</v>
      </c>
      <c r="D359" s="1350">
        <v>1</v>
      </c>
      <c r="E359" s="293" t="s">
        <v>3163</v>
      </c>
      <c r="F359" s="1352" t="s">
        <v>3164</v>
      </c>
      <c r="G359" s="1356">
        <v>45291</v>
      </c>
      <c r="H359" s="1348" t="s">
        <v>2353</v>
      </c>
      <c r="I359" s="1348">
        <v>1547</v>
      </c>
      <c r="J359" s="1351">
        <v>42949</v>
      </c>
      <c r="K359" s="1352" t="s">
        <v>2354</v>
      </c>
      <c r="L359" s="1352"/>
      <c r="M359" s="1345"/>
      <c r="N359" s="1346"/>
      <c r="O359" s="1347" t="s">
        <v>1830</v>
      </c>
      <c r="P359" s="117" t="str">
        <f t="shared" si="3"/>
        <v>2802</v>
      </c>
      <c r="Q359" s="117"/>
      <c r="R359" s="1348">
        <v>280201061</v>
      </c>
      <c r="S359" s="321"/>
      <c r="T359" s="321"/>
    </row>
    <row r="360" spans="1:20" ht="34.5" hidden="1" customHeight="1">
      <c r="A360" s="1348">
        <v>280201062</v>
      </c>
      <c r="B360" s="1339" t="str">
        <f t="shared" si="2"/>
        <v>2802</v>
      </c>
      <c r="C360" s="1349" t="s">
        <v>2277</v>
      </c>
      <c r="D360" s="1350">
        <v>1</v>
      </c>
      <c r="E360" s="293" t="s">
        <v>3165</v>
      </c>
      <c r="F360" s="1352" t="s">
        <v>3166</v>
      </c>
      <c r="G360" s="1356">
        <v>45291</v>
      </c>
      <c r="H360" s="1348" t="s">
        <v>2353</v>
      </c>
      <c r="I360" s="1348">
        <v>1560</v>
      </c>
      <c r="J360" s="1356">
        <v>43446</v>
      </c>
      <c r="K360" s="1352" t="s">
        <v>2354</v>
      </c>
      <c r="L360" s="1353"/>
      <c r="M360" s="1345"/>
      <c r="N360" s="1346"/>
      <c r="O360" s="1347" t="s">
        <v>1830</v>
      </c>
      <c r="P360" s="117" t="str">
        <f t="shared" si="3"/>
        <v>2802</v>
      </c>
      <c r="Q360" s="117"/>
      <c r="R360" s="1348">
        <v>280201062</v>
      </c>
      <c r="S360" s="321"/>
      <c r="T360" s="321"/>
    </row>
    <row r="361" spans="1:20" ht="34.5" hidden="1" customHeight="1">
      <c r="A361" s="1348">
        <v>280201063</v>
      </c>
      <c r="B361" s="1339" t="str">
        <f t="shared" si="2"/>
        <v>2802</v>
      </c>
      <c r="C361" s="1349" t="s">
        <v>2277</v>
      </c>
      <c r="D361" s="1350">
        <v>1</v>
      </c>
      <c r="E361" s="293" t="s">
        <v>3167</v>
      </c>
      <c r="F361" s="1352" t="s">
        <v>3168</v>
      </c>
      <c r="G361" s="1356">
        <v>45630</v>
      </c>
      <c r="H361" s="1348" t="s">
        <v>2353</v>
      </c>
      <c r="I361" s="1348">
        <v>1574</v>
      </c>
      <c r="J361" s="1356">
        <v>43944</v>
      </c>
      <c r="K361" s="1352" t="s">
        <v>2354</v>
      </c>
      <c r="L361" s="1353"/>
      <c r="M361" s="1345"/>
      <c r="N361" s="1346"/>
      <c r="O361" s="1347"/>
      <c r="P361" s="117" t="str">
        <f t="shared" si="3"/>
        <v>2802</v>
      </c>
      <c r="Q361" s="117"/>
      <c r="R361" s="1348">
        <v>280201063</v>
      </c>
      <c r="S361" s="321"/>
      <c r="T361" s="321"/>
    </row>
    <row r="362" spans="1:20" ht="34.5" hidden="1" customHeight="1">
      <c r="A362" s="1348">
        <v>280201064</v>
      </c>
      <c r="B362" s="1339" t="str">
        <f t="shared" si="2"/>
        <v>2802</v>
      </c>
      <c r="C362" s="1349" t="s">
        <v>2280</v>
      </c>
      <c r="D362" s="1350">
        <v>1</v>
      </c>
      <c r="E362" s="293" t="s">
        <v>3169</v>
      </c>
      <c r="F362" s="1352" t="s">
        <v>3170</v>
      </c>
      <c r="G362" s="1351">
        <v>40847</v>
      </c>
      <c r="H362" s="1348" t="s">
        <v>2252</v>
      </c>
      <c r="I362" s="1348">
        <v>1357</v>
      </c>
      <c r="J362" s="1351">
        <v>39338</v>
      </c>
      <c r="K362" s="1352" t="s">
        <v>2253</v>
      </c>
      <c r="L362" s="1352"/>
      <c r="M362" s="1345"/>
      <c r="N362" s="1346"/>
      <c r="O362" s="1347"/>
      <c r="P362" s="117" t="str">
        <f t="shared" si="3"/>
        <v>2802</v>
      </c>
      <c r="Q362" s="117"/>
      <c r="R362" s="1348">
        <v>280201064</v>
      </c>
      <c r="S362" s="321"/>
      <c r="T362" s="321"/>
    </row>
    <row r="363" spans="1:20" ht="34.5" hidden="1" customHeight="1">
      <c r="A363" s="1348">
        <v>280201065</v>
      </c>
      <c r="B363" s="1339" t="str">
        <f t="shared" si="2"/>
        <v>2802</v>
      </c>
      <c r="C363" s="1349" t="s">
        <v>2280</v>
      </c>
      <c r="D363" s="1350">
        <v>2</v>
      </c>
      <c r="E363" s="293" t="s">
        <v>3171</v>
      </c>
      <c r="F363" s="1352" t="s">
        <v>3172</v>
      </c>
      <c r="G363" s="1356">
        <v>43057</v>
      </c>
      <c r="H363" s="1348" t="s">
        <v>2252</v>
      </c>
      <c r="I363" s="1348">
        <v>1482</v>
      </c>
      <c r="J363" s="1351">
        <v>41470</v>
      </c>
      <c r="K363" s="1352" t="s">
        <v>2253</v>
      </c>
      <c r="L363" s="1352"/>
      <c r="M363" s="1345"/>
      <c r="N363" s="1346"/>
      <c r="O363" s="1347"/>
      <c r="P363" s="117" t="str">
        <f t="shared" si="3"/>
        <v>2802</v>
      </c>
      <c r="Q363" s="117"/>
      <c r="R363" s="1348">
        <v>280201065</v>
      </c>
      <c r="S363" s="321"/>
      <c r="T363" s="321"/>
    </row>
    <row r="364" spans="1:20" ht="34.5" hidden="1" customHeight="1">
      <c r="A364" s="1348">
        <v>280201066</v>
      </c>
      <c r="B364" s="1339" t="str">
        <f t="shared" si="2"/>
        <v>2802</v>
      </c>
      <c r="C364" s="1349" t="s">
        <v>2280</v>
      </c>
      <c r="D364" s="1350">
        <v>1</v>
      </c>
      <c r="E364" s="293" t="s">
        <v>3173</v>
      </c>
      <c r="F364" s="1352" t="s">
        <v>3174</v>
      </c>
      <c r="G364" s="1351">
        <v>40847</v>
      </c>
      <c r="H364" s="1348" t="s">
        <v>2252</v>
      </c>
      <c r="I364" s="1348">
        <v>1357</v>
      </c>
      <c r="J364" s="1351">
        <v>39338</v>
      </c>
      <c r="K364" s="1352" t="s">
        <v>2253</v>
      </c>
      <c r="L364" s="1352" t="s">
        <v>3175</v>
      </c>
      <c r="M364" s="1345"/>
      <c r="N364" s="1346"/>
      <c r="O364" s="1347"/>
      <c r="P364" s="117" t="str">
        <f t="shared" si="3"/>
        <v>2802</v>
      </c>
      <c r="Q364" s="117"/>
      <c r="R364" s="1348">
        <v>280201066</v>
      </c>
      <c r="S364" s="321"/>
      <c r="T364" s="321"/>
    </row>
    <row r="365" spans="1:20" ht="34.5" hidden="1" customHeight="1">
      <c r="A365" s="1348">
        <v>280201066</v>
      </c>
      <c r="B365" s="1339" t="str">
        <f t="shared" si="2"/>
        <v>2802</v>
      </c>
      <c r="C365" s="1349" t="s">
        <v>2280</v>
      </c>
      <c r="D365" s="1350">
        <v>2</v>
      </c>
      <c r="E365" s="293" t="s">
        <v>3176</v>
      </c>
      <c r="F365" s="1352" t="s">
        <v>3174</v>
      </c>
      <c r="G365" s="1356">
        <v>42899</v>
      </c>
      <c r="H365" s="1348" t="s">
        <v>2252</v>
      </c>
      <c r="I365" s="1348">
        <v>1482</v>
      </c>
      <c r="J365" s="1351">
        <v>41470</v>
      </c>
      <c r="K365" s="1352" t="s">
        <v>2253</v>
      </c>
      <c r="L365" s="1352"/>
      <c r="M365" s="1345"/>
      <c r="N365" s="1346"/>
      <c r="O365" s="1347"/>
      <c r="P365" s="117" t="str">
        <f t="shared" si="3"/>
        <v>2802</v>
      </c>
      <c r="Q365" s="117"/>
      <c r="R365" s="1348">
        <v>280201066</v>
      </c>
      <c r="S365" s="321"/>
      <c r="T365" s="321"/>
    </row>
    <row r="366" spans="1:20" ht="34.5" hidden="1" customHeight="1">
      <c r="A366" s="1348">
        <v>280201067</v>
      </c>
      <c r="B366" s="1339" t="str">
        <f t="shared" si="2"/>
        <v>2802</v>
      </c>
      <c r="C366" s="1349" t="s">
        <v>2280</v>
      </c>
      <c r="D366" s="1350">
        <v>1</v>
      </c>
      <c r="E366" s="293" t="s">
        <v>3177</v>
      </c>
      <c r="F366" s="1352" t="s">
        <v>3178</v>
      </c>
      <c r="G366" s="1351">
        <v>40847</v>
      </c>
      <c r="H366" s="1348" t="s">
        <v>2252</v>
      </c>
      <c r="I366" s="1348">
        <v>1357</v>
      </c>
      <c r="J366" s="1351">
        <v>39338</v>
      </c>
      <c r="K366" s="1352" t="s">
        <v>2253</v>
      </c>
      <c r="L366" s="1353"/>
      <c r="M366" s="1345"/>
      <c r="N366" s="1346"/>
      <c r="O366" s="1347"/>
      <c r="P366" s="117" t="str">
        <f t="shared" si="3"/>
        <v>2802</v>
      </c>
      <c r="Q366" s="117"/>
      <c r="R366" s="1348">
        <v>280201067</v>
      </c>
      <c r="S366" s="321"/>
      <c r="T366" s="321"/>
    </row>
    <row r="367" spans="1:20" ht="34.5" hidden="1" customHeight="1">
      <c r="A367" s="1348">
        <v>280201068</v>
      </c>
      <c r="B367" s="1339" t="str">
        <f t="shared" si="2"/>
        <v>2802</v>
      </c>
      <c r="C367" s="1349" t="s">
        <v>2280</v>
      </c>
      <c r="D367" s="1350">
        <v>2</v>
      </c>
      <c r="E367" s="293" t="s">
        <v>3179</v>
      </c>
      <c r="F367" s="1352" t="s">
        <v>3180</v>
      </c>
      <c r="G367" s="1356">
        <v>43057</v>
      </c>
      <c r="H367" s="1348" t="s">
        <v>2252</v>
      </c>
      <c r="I367" s="1348">
        <v>1482</v>
      </c>
      <c r="J367" s="1351">
        <v>41470</v>
      </c>
      <c r="K367" s="1352" t="s">
        <v>2253</v>
      </c>
      <c r="L367" s="1352"/>
      <c r="M367" s="1345"/>
      <c r="N367" s="1346"/>
      <c r="O367" s="1347"/>
      <c r="P367" s="117" t="str">
        <f t="shared" si="3"/>
        <v>2802</v>
      </c>
      <c r="Q367" s="117"/>
      <c r="R367" s="1348">
        <v>280201068</v>
      </c>
      <c r="S367" s="321"/>
      <c r="T367" s="321"/>
    </row>
    <row r="368" spans="1:20" ht="34.5" hidden="1" customHeight="1">
      <c r="A368" s="1348">
        <v>280201069</v>
      </c>
      <c r="B368" s="1339" t="str">
        <f t="shared" si="2"/>
        <v>2802</v>
      </c>
      <c r="C368" s="1349" t="s">
        <v>2280</v>
      </c>
      <c r="D368" s="1350">
        <v>1</v>
      </c>
      <c r="E368" s="293" t="s">
        <v>3181</v>
      </c>
      <c r="F368" s="1352" t="s">
        <v>3182</v>
      </c>
      <c r="G368" s="1351">
        <v>40786</v>
      </c>
      <c r="H368" s="1348" t="s">
        <v>2252</v>
      </c>
      <c r="I368" s="1348">
        <v>1357</v>
      </c>
      <c r="J368" s="1351">
        <v>39338</v>
      </c>
      <c r="K368" s="1352" t="s">
        <v>2253</v>
      </c>
      <c r="L368" s="1352"/>
      <c r="M368" s="1345"/>
      <c r="N368" s="1346"/>
      <c r="O368" s="1347"/>
      <c r="P368" s="117" t="str">
        <f t="shared" si="3"/>
        <v>2802</v>
      </c>
      <c r="Q368" s="117"/>
      <c r="R368" s="1348">
        <v>280201069</v>
      </c>
      <c r="S368" s="321"/>
      <c r="T368" s="321"/>
    </row>
    <row r="369" spans="1:20" ht="34.5" hidden="1" customHeight="1">
      <c r="A369" s="1348">
        <v>280201070</v>
      </c>
      <c r="B369" s="1339" t="str">
        <f t="shared" si="2"/>
        <v>2802</v>
      </c>
      <c r="C369" s="1349" t="s">
        <v>2280</v>
      </c>
      <c r="D369" s="1350">
        <v>2</v>
      </c>
      <c r="E369" s="293" t="s">
        <v>3183</v>
      </c>
      <c r="F369" s="1352" t="s">
        <v>3182</v>
      </c>
      <c r="G369" s="1356">
        <v>44308</v>
      </c>
      <c r="H369" s="1348" t="s">
        <v>2252</v>
      </c>
      <c r="I369" s="1348">
        <v>1482</v>
      </c>
      <c r="J369" s="1351">
        <v>41470</v>
      </c>
      <c r="K369" s="1352" t="s">
        <v>2253</v>
      </c>
      <c r="L369" s="1352"/>
      <c r="M369" s="1345"/>
      <c r="N369" s="1346"/>
      <c r="O369" s="1347"/>
      <c r="P369" s="117" t="str">
        <f t="shared" si="3"/>
        <v>2802</v>
      </c>
      <c r="Q369" s="117"/>
      <c r="R369" s="1348">
        <v>280201070</v>
      </c>
      <c r="S369" s="321"/>
      <c r="T369" s="321"/>
    </row>
    <row r="370" spans="1:20" ht="34.5" hidden="1" customHeight="1">
      <c r="A370" s="1348">
        <v>280201071</v>
      </c>
      <c r="B370" s="1339" t="str">
        <f t="shared" si="2"/>
        <v>2802</v>
      </c>
      <c r="C370" s="1349" t="s">
        <v>2280</v>
      </c>
      <c r="D370" s="1350">
        <v>1</v>
      </c>
      <c r="E370" s="293" t="s">
        <v>3184</v>
      </c>
      <c r="F370" s="1352" t="s">
        <v>3185</v>
      </c>
      <c r="G370" s="1356">
        <v>41100</v>
      </c>
      <c r="H370" s="1348" t="s">
        <v>2252</v>
      </c>
      <c r="I370" s="1348">
        <v>1357</v>
      </c>
      <c r="J370" s="1356">
        <v>39338</v>
      </c>
      <c r="K370" s="1352" t="s">
        <v>2253</v>
      </c>
      <c r="L370" s="1352" t="s">
        <v>3186</v>
      </c>
      <c r="M370" s="1345"/>
      <c r="N370" s="1346"/>
      <c r="O370" s="1347"/>
      <c r="P370" s="117" t="str">
        <f t="shared" si="3"/>
        <v>2802</v>
      </c>
      <c r="Q370" s="117"/>
      <c r="R370" s="1348">
        <v>280201071</v>
      </c>
      <c r="S370" s="321"/>
      <c r="T370" s="321"/>
    </row>
    <row r="371" spans="1:20" ht="34.5" hidden="1" customHeight="1">
      <c r="A371" s="1348">
        <v>280201072</v>
      </c>
      <c r="B371" s="1339" t="str">
        <f t="shared" si="2"/>
        <v>2802</v>
      </c>
      <c r="C371" s="1349" t="s">
        <v>2280</v>
      </c>
      <c r="D371" s="1350">
        <v>2</v>
      </c>
      <c r="E371" s="293" t="s">
        <v>3187</v>
      </c>
      <c r="F371" s="1352" t="s">
        <v>3188</v>
      </c>
      <c r="G371" s="1356">
        <v>43057</v>
      </c>
      <c r="H371" s="1348" t="s">
        <v>2252</v>
      </c>
      <c r="I371" s="1348">
        <v>1482</v>
      </c>
      <c r="J371" s="1351">
        <v>41470</v>
      </c>
      <c r="K371" s="1352" t="s">
        <v>2253</v>
      </c>
      <c r="L371" s="1353"/>
      <c r="M371" s="1345"/>
      <c r="N371" s="1346"/>
      <c r="O371" s="1347"/>
      <c r="P371" s="117" t="str">
        <f t="shared" si="3"/>
        <v>2802</v>
      </c>
      <c r="Q371" s="117"/>
      <c r="R371" s="1348">
        <v>280201072</v>
      </c>
      <c r="S371" s="321"/>
      <c r="T371" s="321"/>
    </row>
    <row r="372" spans="1:20" ht="34.5" hidden="1" customHeight="1">
      <c r="A372" s="1348">
        <v>280201073</v>
      </c>
      <c r="B372" s="1339" t="str">
        <f t="shared" si="2"/>
        <v>2802</v>
      </c>
      <c r="C372" s="1349" t="s">
        <v>2280</v>
      </c>
      <c r="D372" s="1350">
        <v>1</v>
      </c>
      <c r="E372" s="293" t="s">
        <v>3189</v>
      </c>
      <c r="F372" s="1352" t="s">
        <v>3190</v>
      </c>
      <c r="G372" s="1356">
        <v>40998</v>
      </c>
      <c r="H372" s="1348" t="s">
        <v>2252</v>
      </c>
      <c r="I372" s="1348">
        <v>1357</v>
      </c>
      <c r="J372" s="1351">
        <v>39338</v>
      </c>
      <c r="K372" s="1352" t="s">
        <v>2253</v>
      </c>
      <c r="L372" s="1352" t="s">
        <v>3191</v>
      </c>
      <c r="M372" s="1345"/>
      <c r="N372" s="1346"/>
      <c r="O372" s="1347"/>
      <c r="P372" s="117" t="str">
        <f t="shared" si="3"/>
        <v>2802</v>
      </c>
      <c r="Q372" s="117"/>
      <c r="R372" s="1348">
        <v>280201073</v>
      </c>
      <c r="S372" s="321"/>
      <c r="T372" s="321"/>
    </row>
    <row r="373" spans="1:20" ht="34.5" hidden="1" customHeight="1">
      <c r="A373" s="1348">
        <v>280201073</v>
      </c>
      <c r="B373" s="1339" t="str">
        <f t="shared" si="2"/>
        <v>2802</v>
      </c>
      <c r="C373" s="1349" t="s">
        <v>2280</v>
      </c>
      <c r="D373" s="1350">
        <v>2</v>
      </c>
      <c r="E373" s="293" t="s">
        <v>3192</v>
      </c>
      <c r="F373" s="1352" t="s">
        <v>3193</v>
      </c>
      <c r="G373" s="1356">
        <v>45291</v>
      </c>
      <c r="H373" s="1348" t="s">
        <v>2353</v>
      </c>
      <c r="I373" s="1348">
        <v>1423</v>
      </c>
      <c r="J373" s="1351">
        <v>40521</v>
      </c>
      <c r="K373" s="1352" t="s">
        <v>2253</v>
      </c>
      <c r="L373" s="1352"/>
      <c r="M373" s="1345"/>
      <c r="N373" s="1346"/>
      <c r="O373" s="1347" t="s">
        <v>1830</v>
      </c>
      <c r="P373" s="117" t="str">
        <f t="shared" si="3"/>
        <v>2802</v>
      </c>
      <c r="Q373" s="117"/>
      <c r="R373" s="1348">
        <v>280201073</v>
      </c>
      <c r="S373" s="321"/>
      <c r="T373" s="321"/>
    </row>
    <row r="374" spans="1:20" ht="34.5" hidden="1" customHeight="1">
      <c r="A374" s="1348">
        <v>280201074</v>
      </c>
      <c r="B374" s="1339" t="str">
        <f t="shared" si="2"/>
        <v>2802</v>
      </c>
      <c r="C374" s="1349" t="s">
        <v>2280</v>
      </c>
      <c r="D374" s="1350">
        <v>1</v>
      </c>
      <c r="E374" s="293" t="s">
        <v>3194</v>
      </c>
      <c r="F374" s="1352" t="s">
        <v>3195</v>
      </c>
      <c r="G374" s="1356">
        <v>41240</v>
      </c>
      <c r="H374" s="1348" t="s">
        <v>2252</v>
      </c>
      <c r="I374" s="1348">
        <v>1381</v>
      </c>
      <c r="J374" s="1356">
        <v>39751</v>
      </c>
      <c r="K374" s="1352" t="s">
        <v>2253</v>
      </c>
      <c r="L374" s="1352"/>
      <c r="M374" s="1345"/>
      <c r="N374" s="1346"/>
      <c r="O374" s="1347"/>
      <c r="P374" s="117" t="str">
        <f t="shared" si="3"/>
        <v>2802</v>
      </c>
      <c r="Q374" s="117"/>
      <c r="R374" s="1348">
        <v>280201074</v>
      </c>
      <c r="S374" s="321"/>
      <c r="T374" s="321"/>
    </row>
    <row r="375" spans="1:20" ht="34.5" hidden="1" customHeight="1">
      <c r="A375" s="1348">
        <v>280201075</v>
      </c>
      <c r="B375" s="1339" t="str">
        <f t="shared" si="2"/>
        <v>2802</v>
      </c>
      <c r="C375" s="1349" t="s">
        <v>2280</v>
      </c>
      <c r="D375" s="1350">
        <v>2</v>
      </c>
      <c r="E375" s="293" t="s">
        <v>3196</v>
      </c>
      <c r="F375" s="1352" t="s">
        <v>3195</v>
      </c>
      <c r="G375" s="1356">
        <v>44908</v>
      </c>
      <c r="H375" s="1348" t="s">
        <v>2353</v>
      </c>
      <c r="I375" s="1348">
        <v>1482</v>
      </c>
      <c r="J375" s="1351">
        <v>41470</v>
      </c>
      <c r="K375" s="1352" t="s">
        <v>2253</v>
      </c>
      <c r="L375" s="1352"/>
      <c r="M375" s="1345"/>
      <c r="N375" s="1346"/>
      <c r="O375" s="1347"/>
      <c r="P375" s="117" t="str">
        <f t="shared" si="3"/>
        <v>2802</v>
      </c>
      <c r="Q375" s="117"/>
      <c r="R375" s="1348">
        <v>280201075</v>
      </c>
      <c r="S375" s="321"/>
      <c r="T375" s="321"/>
    </row>
    <row r="376" spans="1:20" ht="34.5" hidden="1" customHeight="1">
      <c r="A376" s="1348">
        <v>280201076</v>
      </c>
      <c r="B376" s="1339" t="str">
        <f t="shared" si="2"/>
        <v>2802</v>
      </c>
      <c r="C376" s="1349" t="s">
        <v>2280</v>
      </c>
      <c r="D376" s="1350">
        <v>1</v>
      </c>
      <c r="E376" s="293" t="s">
        <v>3197</v>
      </c>
      <c r="F376" s="1352" t="s">
        <v>3198</v>
      </c>
      <c r="G376" s="1356">
        <v>41240</v>
      </c>
      <c r="H376" s="1348" t="s">
        <v>2252</v>
      </c>
      <c r="I376" s="1348">
        <v>1381</v>
      </c>
      <c r="J376" s="1356">
        <v>39751</v>
      </c>
      <c r="K376" s="1352" t="s">
        <v>2253</v>
      </c>
      <c r="L376" s="1352"/>
      <c r="M376" s="1345"/>
      <c r="N376" s="1346"/>
      <c r="O376" s="1347"/>
      <c r="P376" s="117" t="str">
        <f t="shared" si="3"/>
        <v>2802</v>
      </c>
      <c r="Q376" s="117"/>
      <c r="R376" s="1348">
        <v>280201076</v>
      </c>
      <c r="S376" s="321"/>
      <c r="T376" s="321"/>
    </row>
    <row r="377" spans="1:20" ht="34.5" hidden="1" customHeight="1">
      <c r="A377" s="1348">
        <v>280201077</v>
      </c>
      <c r="B377" s="1339" t="str">
        <f t="shared" si="2"/>
        <v>2802</v>
      </c>
      <c r="C377" s="1349" t="s">
        <v>2280</v>
      </c>
      <c r="D377" s="1350">
        <v>2</v>
      </c>
      <c r="E377" s="293" t="s">
        <v>3199</v>
      </c>
      <c r="F377" s="1352" t="s">
        <v>3200</v>
      </c>
      <c r="G377" s="1356">
        <v>45291</v>
      </c>
      <c r="H377" s="1348" t="s">
        <v>2353</v>
      </c>
      <c r="I377" s="1348">
        <v>1482</v>
      </c>
      <c r="J377" s="1351">
        <v>41470</v>
      </c>
      <c r="K377" s="1352" t="s">
        <v>2253</v>
      </c>
      <c r="L377" s="1352"/>
      <c r="M377" s="1345"/>
      <c r="N377" s="1346"/>
      <c r="O377" s="1347" t="s">
        <v>1830</v>
      </c>
      <c r="P377" s="117" t="str">
        <f t="shared" si="3"/>
        <v>2802</v>
      </c>
      <c r="Q377" s="117"/>
      <c r="R377" s="1348">
        <v>280201077</v>
      </c>
      <c r="S377" s="321"/>
      <c r="T377" s="321"/>
    </row>
    <row r="378" spans="1:20" ht="34.5" hidden="1" customHeight="1">
      <c r="A378" s="1348">
        <v>280201078</v>
      </c>
      <c r="B378" s="1339" t="str">
        <f t="shared" si="2"/>
        <v>2802</v>
      </c>
      <c r="C378" s="1349" t="s">
        <v>2280</v>
      </c>
      <c r="D378" s="1350">
        <v>1</v>
      </c>
      <c r="E378" s="293" t="s">
        <v>3201</v>
      </c>
      <c r="F378" s="1352" t="s">
        <v>3202</v>
      </c>
      <c r="G378" s="1356"/>
      <c r="H378" s="1348" t="s">
        <v>2252</v>
      </c>
      <c r="I378" s="1348"/>
      <c r="J378" s="1368"/>
      <c r="K378" s="1352" t="s">
        <v>2253</v>
      </c>
      <c r="L378" s="1352" t="s">
        <v>3203</v>
      </c>
      <c r="M378" s="1345"/>
      <c r="N378" s="1346"/>
      <c r="O378" s="1347"/>
      <c r="P378" s="117" t="str">
        <f t="shared" si="3"/>
        <v>2802</v>
      </c>
      <c r="Q378" s="117"/>
      <c r="R378" s="1348">
        <v>280201078</v>
      </c>
      <c r="S378" s="321"/>
      <c r="T378" s="321"/>
    </row>
    <row r="379" spans="1:20" ht="34.5" hidden="1" customHeight="1">
      <c r="A379" s="1348">
        <v>280201079</v>
      </c>
      <c r="B379" s="1339" t="str">
        <f t="shared" si="2"/>
        <v>2802</v>
      </c>
      <c r="C379" s="1349" t="s">
        <v>2280</v>
      </c>
      <c r="D379" s="1350">
        <v>2</v>
      </c>
      <c r="E379" s="293" t="s">
        <v>3204</v>
      </c>
      <c r="F379" s="1352" t="s">
        <v>3205</v>
      </c>
      <c r="G379" s="1356">
        <v>43465</v>
      </c>
      <c r="H379" s="1348" t="s">
        <v>2252</v>
      </c>
      <c r="I379" s="1348">
        <v>1416</v>
      </c>
      <c r="J379" s="1351">
        <v>40325</v>
      </c>
      <c r="K379" s="1352" t="s">
        <v>2253</v>
      </c>
      <c r="L379" s="1352"/>
      <c r="M379" s="1345"/>
      <c r="N379" s="1346"/>
      <c r="O379" s="1347"/>
      <c r="P379" s="117" t="str">
        <f t="shared" si="3"/>
        <v>2802</v>
      </c>
      <c r="Q379" s="117"/>
      <c r="R379" s="1348">
        <v>280201079</v>
      </c>
      <c r="S379" s="321"/>
      <c r="T379" s="321"/>
    </row>
    <row r="380" spans="1:20" ht="34.5" hidden="1" customHeight="1">
      <c r="A380" s="1348">
        <v>280201080</v>
      </c>
      <c r="B380" s="1339" t="str">
        <f t="shared" si="2"/>
        <v>2802</v>
      </c>
      <c r="C380" s="1349" t="s">
        <v>2280</v>
      </c>
      <c r="D380" s="1350">
        <v>1</v>
      </c>
      <c r="E380" s="293" t="s">
        <v>3206</v>
      </c>
      <c r="F380" s="1352" t="s">
        <v>3207</v>
      </c>
      <c r="G380" s="1356">
        <v>41661</v>
      </c>
      <c r="H380" s="1348" t="s">
        <v>2252</v>
      </c>
      <c r="I380" s="1348">
        <v>1416</v>
      </c>
      <c r="J380" s="1351">
        <v>40325</v>
      </c>
      <c r="K380" s="1352" t="s">
        <v>2253</v>
      </c>
      <c r="L380" s="1352" t="s">
        <v>3208</v>
      </c>
      <c r="M380" s="1345"/>
      <c r="N380" s="1346"/>
      <c r="O380" s="1347"/>
      <c r="P380" s="117" t="str">
        <f t="shared" si="3"/>
        <v>2802</v>
      </c>
      <c r="Q380" s="117"/>
      <c r="R380" s="1348">
        <v>280201080</v>
      </c>
      <c r="S380" s="321"/>
      <c r="T380" s="321"/>
    </row>
    <row r="381" spans="1:20" ht="34.5" hidden="1" customHeight="1">
      <c r="A381" s="1348">
        <v>280201081</v>
      </c>
      <c r="B381" s="1339" t="str">
        <f t="shared" si="2"/>
        <v>2802</v>
      </c>
      <c r="C381" s="1349" t="s">
        <v>2280</v>
      </c>
      <c r="D381" s="1350">
        <v>1</v>
      </c>
      <c r="E381" s="293" t="s">
        <v>3209</v>
      </c>
      <c r="F381" s="1352" t="s">
        <v>3210</v>
      </c>
      <c r="G381" s="1356"/>
      <c r="H381" s="1348" t="s">
        <v>2252</v>
      </c>
      <c r="I381" s="1348"/>
      <c r="J381" s="1368"/>
      <c r="K381" s="1352" t="s">
        <v>2253</v>
      </c>
      <c r="L381" s="1352" t="s">
        <v>3203</v>
      </c>
      <c r="M381" s="1345"/>
      <c r="N381" s="1346"/>
      <c r="O381" s="1347"/>
      <c r="P381" s="117" t="str">
        <f t="shared" si="3"/>
        <v>2802</v>
      </c>
      <c r="Q381" s="117"/>
      <c r="R381" s="1348">
        <v>280201081</v>
      </c>
      <c r="S381" s="321"/>
      <c r="T381" s="321"/>
    </row>
    <row r="382" spans="1:20" ht="34.5" hidden="1" customHeight="1">
      <c r="A382" s="1348">
        <v>280201082</v>
      </c>
      <c r="B382" s="1339" t="str">
        <f t="shared" si="2"/>
        <v>2802</v>
      </c>
      <c r="C382" s="1349" t="s">
        <v>2280</v>
      </c>
      <c r="D382" s="1350">
        <v>2</v>
      </c>
      <c r="E382" s="293" t="s">
        <v>3211</v>
      </c>
      <c r="F382" s="1352" t="s">
        <v>3212</v>
      </c>
      <c r="G382" s="1351">
        <v>43465</v>
      </c>
      <c r="H382" s="1348" t="s">
        <v>2252</v>
      </c>
      <c r="I382" s="1348">
        <v>1416</v>
      </c>
      <c r="J382" s="1351">
        <v>40325</v>
      </c>
      <c r="K382" s="1352" t="s">
        <v>2253</v>
      </c>
      <c r="L382" s="1353"/>
      <c r="M382" s="1345"/>
      <c r="N382" s="1346"/>
      <c r="O382" s="1347"/>
      <c r="P382" s="117" t="str">
        <f t="shared" si="3"/>
        <v>2802</v>
      </c>
      <c r="Q382" s="117"/>
      <c r="R382" s="1348">
        <v>280201082</v>
      </c>
      <c r="S382" s="321"/>
      <c r="T382" s="321"/>
    </row>
    <row r="383" spans="1:20" ht="34.5" hidden="1" customHeight="1">
      <c r="A383" s="1348">
        <v>280201082</v>
      </c>
      <c r="B383" s="1339" t="str">
        <f t="shared" si="2"/>
        <v>2802</v>
      </c>
      <c r="C383" s="1349" t="s">
        <v>2280</v>
      </c>
      <c r="D383" s="1350">
        <v>1</v>
      </c>
      <c r="E383" s="293" t="s">
        <v>3213</v>
      </c>
      <c r="F383" s="1352" t="s">
        <v>3214</v>
      </c>
      <c r="G383" s="1356"/>
      <c r="H383" s="1348" t="s">
        <v>2252</v>
      </c>
      <c r="I383" s="1348"/>
      <c r="J383" s="1368"/>
      <c r="K383" s="1352" t="s">
        <v>2253</v>
      </c>
      <c r="L383" s="1352" t="s">
        <v>3191</v>
      </c>
      <c r="M383" s="1345"/>
      <c r="N383" s="1346"/>
      <c r="O383" s="1347"/>
      <c r="P383" s="117" t="str">
        <f t="shared" si="3"/>
        <v>2802</v>
      </c>
      <c r="Q383" s="117"/>
      <c r="R383" s="1348">
        <v>280201082</v>
      </c>
      <c r="S383" s="321"/>
      <c r="T383" s="321"/>
    </row>
    <row r="384" spans="1:20" ht="34.5" hidden="1" customHeight="1">
      <c r="A384" s="1348">
        <v>280201083</v>
      </c>
      <c r="B384" s="1339" t="str">
        <f t="shared" si="2"/>
        <v>2802</v>
      </c>
      <c r="C384" s="1349" t="s">
        <v>2280</v>
      </c>
      <c r="D384" s="1350">
        <v>2</v>
      </c>
      <c r="E384" s="293" t="s">
        <v>3215</v>
      </c>
      <c r="F384" s="1352" t="s">
        <v>3216</v>
      </c>
      <c r="G384" s="1356">
        <v>45291</v>
      </c>
      <c r="H384" s="1348" t="s">
        <v>2353</v>
      </c>
      <c r="I384" s="1348">
        <v>1416</v>
      </c>
      <c r="J384" s="1351">
        <v>40325</v>
      </c>
      <c r="K384" s="1352" t="s">
        <v>2253</v>
      </c>
      <c r="L384" s="1353"/>
      <c r="M384" s="1345"/>
      <c r="N384" s="1346"/>
      <c r="O384" s="1347" t="s">
        <v>1830</v>
      </c>
      <c r="P384" s="117" t="str">
        <f t="shared" si="3"/>
        <v>2802</v>
      </c>
      <c r="Q384" s="117"/>
      <c r="R384" s="1348">
        <v>280201083</v>
      </c>
      <c r="S384" s="321"/>
      <c r="T384" s="321"/>
    </row>
    <row r="385" spans="1:20" ht="34.5" hidden="1" customHeight="1">
      <c r="A385" s="1348">
        <v>280201083</v>
      </c>
      <c r="B385" s="1339" t="str">
        <f t="shared" si="2"/>
        <v>2802</v>
      </c>
      <c r="C385" s="1349" t="s">
        <v>2280</v>
      </c>
      <c r="D385" s="1350">
        <v>1</v>
      </c>
      <c r="E385" s="293" t="s">
        <v>3217</v>
      </c>
      <c r="F385" s="1352" t="s">
        <v>3218</v>
      </c>
      <c r="G385" s="1356"/>
      <c r="H385" s="1348" t="s">
        <v>2252</v>
      </c>
      <c r="I385" s="1348"/>
      <c r="J385" s="1368"/>
      <c r="K385" s="1352" t="s">
        <v>2253</v>
      </c>
      <c r="L385" s="1352" t="s">
        <v>3191</v>
      </c>
      <c r="M385" s="1345"/>
      <c r="N385" s="1346"/>
      <c r="O385" s="1347"/>
      <c r="P385" s="117" t="str">
        <f t="shared" si="3"/>
        <v>2802</v>
      </c>
      <c r="Q385" s="117"/>
      <c r="R385" s="1348">
        <v>280201083</v>
      </c>
      <c r="S385" s="321"/>
      <c r="T385" s="321"/>
    </row>
    <row r="386" spans="1:20" ht="34.5" hidden="1" customHeight="1">
      <c r="A386" s="1348">
        <v>280201084</v>
      </c>
      <c r="B386" s="1339" t="str">
        <f t="shared" si="2"/>
        <v>2802</v>
      </c>
      <c r="C386" s="1349" t="s">
        <v>2280</v>
      </c>
      <c r="D386" s="1350">
        <v>2</v>
      </c>
      <c r="E386" s="293" t="s">
        <v>3219</v>
      </c>
      <c r="F386" s="1352" t="s">
        <v>3220</v>
      </c>
      <c r="G386" s="1356">
        <v>45014</v>
      </c>
      <c r="H386" s="1348" t="s">
        <v>2353</v>
      </c>
      <c r="I386" s="1348">
        <v>1416</v>
      </c>
      <c r="J386" s="1351">
        <v>40325</v>
      </c>
      <c r="K386" s="1352" t="s">
        <v>2253</v>
      </c>
      <c r="L386" s="1353"/>
      <c r="M386" s="1345"/>
      <c r="N386" s="1346"/>
      <c r="O386" s="1347"/>
      <c r="P386" s="117" t="str">
        <f t="shared" si="3"/>
        <v>2802</v>
      </c>
      <c r="Q386" s="117"/>
      <c r="R386" s="1348">
        <v>280201084</v>
      </c>
      <c r="S386" s="321"/>
      <c r="T386" s="321"/>
    </row>
    <row r="387" spans="1:20" ht="34.5" hidden="1" customHeight="1">
      <c r="A387" s="1348">
        <v>280201084</v>
      </c>
      <c r="B387" s="1339" t="str">
        <f t="shared" si="2"/>
        <v>2802</v>
      </c>
      <c r="C387" s="1349" t="s">
        <v>2280</v>
      </c>
      <c r="D387" s="1350">
        <v>1</v>
      </c>
      <c r="E387" s="293" t="s">
        <v>3221</v>
      </c>
      <c r="F387" s="1352" t="s">
        <v>3222</v>
      </c>
      <c r="G387" s="1351">
        <v>41976</v>
      </c>
      <c r="H387" s="1348" t="s">
        <v>2252</v>
      </c>
      <c r="I387" s="1348">
        <v>1423</v>
      </c>
      <c r="J387" s="1351">
        <v>40521</v>
      </c>
      <c r="K387" s="1352" t="s">
        <v>2253</v>
      </c>
      <c r="L387" s="1353"/>
      <c r="M387" s="1345"/>
      <c r="N387" s="1346"/>
      <c r="O387" s="1347"/>
      <c r="P387" s="117" t="str">
        <f t="shared" si="3"/>
        <v>2802</v>
      </c>
      <c r="Q387" s="117"/>
      <c r="R387" s="1348">
        <v>280201084</v>
      </c>
      <c r="S387" s="321"/>
      <c r="T387" s="321"/>
    </row>
    <row r="388" spans="1:20" ht="34.5" hidden="1" customHeight="1">
      <c r="A388" s="1348">
        <v>280201085</v>
      </c>
      <c r="B388" s="1339" t="str">
        <f t="shared" si="2"/>
        <v>2802</v>
      </c>
      <c r="C388" s="1349" t="s">
        <v>2280</v>
      </c>
      <c r="D388" s="1350">
        <v>2</v>
      </c>
      <c r="E388" s="293" t="s">
        <v>3223</v>
      </c>
      <c r="F388" s="1352" t="s">
        <v>3224</v>
      </c>
      <c r="G388" s="1356">
        <v>44308</v>
      </c>
      <c r="H388" s="1348" t="s">
        <v>2252</v>
      </c>
      <c r="I388" s="1348">
        <v>1461</v>
      </c>
      <c r="J388" s="1351">
        <v>41123</v>
      </c>
      <c r="K388" s="1352" t="s">
        <v>2253</v>
      </c>
      <c r="L388" s="1352"/>
      <c r="M388" s="1345"/>
      <c r="N388" s="1346"/>
      <c r="O388" s="1347"/>
      <c r="P388" s="117" t="str">
        <f t="shared" si="3"/>
        <v>2802</v>
      </c>
      <c r="Q388" s="117"/>
      <c r="R388" s="1348">
        <v>280201085</v>
      </c>
      <c r="S388" s="321"/>
      <c r="T388" s="321"/>
    </row>
    <row r="389" spans="1:20" ht="34.5" hidden="1" customHeight="1">
      <c r="A389" s="1348">
        <v>280201085</v>
      </c>
      <c r="B389" s="1339" t="str">
        <f t="shared" si="2"/>
        <v>2802</v>
      </c>
      <c r="C389" s="1349" t="s">
        <v>2280</v>
      </c>
      <c r="D389" s="1350">
        <v>1</v>
      </c>
      <c r="E389" s="293" t="s">
        <v>3225</v>
      </c>
      <c r="F389" s="1352" t="s">
        <v>3226</v>
      </c>
      <c r="G389" s="1356">
        <v>44308</v>
      </c>
      <c r="H389" s="1348" t="s">
        <v>2252</v>
      </c>
      <c r="I389" s="1348">
        <v>1423</v>
      </c>
      <c r="J389" s="1351">
        <v>40521</v>
      </c>
      <c r="K389" s="1352" t="s">
        <v>2253</v>
      </c>
      <c r="L389" s="1352" t="s">
        <v>3227</v>
      </c>
      <c r="M389" s="1345"/>
      <c r="N389" s="1346"/>
      <c r="O389" s="1347"/>
      <c r="P389" s="117" t="str">
        <f t="shared" si="3"/>
        <v>2802</v>
      </c>
      <c r="Q389" s="117"/>
      <c r="R389" s="1348">
        <v>280201085</v>
      </c>
      <c r="S389" s="321"/>
      <c r="T389" s="321"/>
    </row>
    <row r="390" spans="1:20" ht="34.5" hidden="1" customHeight="1">
      <c r="A390" s="1348">
        <v>280201086</v>
      </c>
      <c r="B390" s="1339" t="str">
        <f t="shared" si="2"/>
        <v>2802</v>
      </c>
      <c r="C390" s="1349" t="s">
        <v>2280</v>
      </c>
      <c r="D390" s="1350">
        <v>1</v>
      </c>
      <c r="E390" s="293" t="s">
        <v>3228</v>
      </c>
      <c r="F390" s="1352" t="s">
        <v>3229</v>
      </c>
      <c r="G390" s="1356">
        <v>44308</v>
      </c>
      <c r="H390" s="1348" t="s">
        <v>2252</v>
      </c>
      <c r="I390" s="1348">
        <v>1423</v>
      </c>
      <c r="J390" s="1351">
        <v>40521</v>
      </c>
      <c r="K390" s="1352" t="s">
        <v>2253</v>
      </c>
      <c r="L390" s="1352" t="s">
        <v>3227</v>
      </c>
      <c r="M390" s="1345"/>
      <c r="N390" s="1346"/>
      <c r="O390" s="1347"/>
      <c r="P390" s="117" t="str">
        <f t="shared" si="3"/>
        <v>2802</v>
      </c>
      <c r="Q390" s="117"/>
      <c r="R390" s="1348">
        <v>280201086</v>
      </c>
      <c r="S390" s="321"/>
      <c r="T390" s="321"/>
    </row>
    <row r="391" spans="1:20" ht="34.5" hidden="1" customHeight="1">
      <c r="A391" s="1348">
        <v>280201086</v>
      </c>
      <c r="B391" s="1339" t="str">
        <f t="shared" si="2"/>
        <v>2802</v>
      </c>
      <c r="C391" s="1349" t="s">
        <v>2280</v>
      </c>
      <c r="D391" s="1350">
        <v>1</v>
      </c>
      <c r="E391" s="293" t="s">
        <v>3230</v>
      </c>
      <c r="F391" s="1352" t="s">
        <v>3231</v>
      </c>
      <c r="G391" s="1356">
        <v>43465</v>
      </c>
      <c r="H391" s="1348" t="s">
        <v>2252</v>
      </c>
      <c r="I391" s="1348">
        <v>1423</v>
      </c>
      <c r="J391" s="1351">
        <v>40521</v>
      </c>
      <c r="K391" s="1352" t="s">
        <v>2253</v>
      </c>
      <c r="L391" s="1352" t="s">
        <v>3203</v>
      </c>
      <c r="M391" s="1345"/>
      <c r="N391" s="1346"/>
      <c r="O391" s="1347"/>
      <c r="P391" s="117" t="str">
        <f t="shared" si="3"/>
        <v>2802</v>
      </c>
      <c r="Q391" s="117"/>
      <c r="R391" s="1348">
        <v>280201086</v>
      </c>
      <c r="S391" s="321"/>
      <c r="T391" s="321"/>
    </row>
    <row r="392" spans="1:20" ht="34.5" hidden="1" customHeight="1">
      <c r="A392" s="1348">
        <v>280201087</v>
      </c>
      <c r="B392" s="1339" t="str">
        <f t="shared" si="2"/>
        <v>2802</v>
      </c>
      <c r="C392" s="1349" t="s">
        <v>2280</v>
      </c>
      <c r="D392" s="1350">
        <v>1</v>
      </c>
      <c r="E392" s="293" t="s">
        <v>3232</v>
      </c>
      <c r="F392" s="1352" t="s">
        <v>3233</v>
      </c>
      <c r="G392" s="1356">
        <v>45291</v>
      </c>
      <c r="H392" s="1348" t="s">
        <v>2353</v>
      </c>
      <c r="I392" s="1348">
        <v>1461</v>
      </c>
      <c r="J392" s="1351">
        <v>41123</v>
      </c>
      <c r="K392" s="1352" t="s">
        <v>2253</v>
      </c>
      <c r="L392" s="1352"/>
      <c r="M392" s="1345"/>
      <c r="N392" s="1346"/>
      <c r="O392" s="1347" t="s">
        <v>1830</v>
      </c>
      <c r="P392" s="117" t="str">
        <f t="shared" si="3"/>
        <v>2802</v>
      </c>
      <c r="Q392" s="117"/>
      <c r="R392" s="1348">
        <v>280201087</v>
      </c>
      <c r="S392" s="321"/>
      <c r="T392" s="321"/>
    </row>
    <row r="393" spans="1:20" ht="34.5" hidden="1" customHeight="1">
      <c r="A393" s="1348">
        <v>280201087</v>
      </c>
      <c r="B393" s="1339" t="str">
        <f t="shared" si="2"/>
        <v>2802</v>
      </c>
      <c r="C393" s="1349" t="s">
        <v>2280</v>
      </c>
      <c r="D393" s="1350">
        <v>1</v>
      </c>
      <c r="E393" s="293" t="s">
        <v>3234</v>
      </c>
      <c r="F393" s="1352" t="s">
        <v>3235</v>
      </c>
      <c r="G393" s="1356">
        <v>42899</v>
      </c>
      <c r="H393" s="1348" t="s">
        <v>2252</v>
      </c>
      <c r="I393" s="1348">
        <v>1461</v>
      </c>
      <c r="J393" s="1351">
        <v>41123</v>
      </c>
      <c r="K393" s="1352" t="s">
        <v>2253</v>
      </c>
      <c r="L393" s="1352" t="s">
        <v>3236</v>
      </c>
      <c r="M393" s="1345"/>
      <c r="N393" s="1346"/>
      <c r="O393" s="1347"/>
      <c r="P393" s="117" t="str">
        <f t="shared" si="3"/>
        <v>2802</v>
      </c>
      <c r="Q393" s="117"/>
      <c r="R393" s="1348">
        <v>280201087</v>
      </c>
      <c r="S393" s="321"/>
      <c r="T393" s="321"/>
    </row>
    <row r="394" spans="1:20" ht="34.5" hidden="1" customHeight="1">
      <c r="A394" s="1348">
        <v>280201088</v>
      </c>
      <c r="B394" s="1339" t="str">
        <f t="shared" si="2"/>
        <v>2802</v>
      </c>
      <c r="C394" s="1349" t="s">
        <v>2280</v>
      </c>
      <c r="D394" s="1350">
        <v>1</v>
      </c>
      <c r="E394" s="293" t="s">
        <v>3237</v>
      </c>
      <c r="F394" s="1352" t="s">
        <v>3238</v>
      </c>
      <c r="G394" s="1356">
        <v>42899</v>
      </c>
      <c r="H394" s="1348" t="s">
        <v>2252</v>
      </c>
      <c r="I394" s="1348">
        <v>1461</v>
      </c>
      <c r="J394" s="1351">
        <v>41123</v>
      </c>
      <c r="K394" s="1352" t="s">
        <v>2253</v>
      </c>
      <c r="L394" s="1352" t="s">
        <v>3239</v>
      </c>
      <c r="M394" s="1345"/>
      <c r="N394" s="1346"/>
      <c r="O394" s="1347"/>
      <c r="P394" s="117" t="str">
        <f t="shared" si="3"/>
        <v>2802</v>
      </c>
      <c r="Q394" s="117"/>
      <c r="R394" s="1348">
        <v>280201088</v>
      </c>
      <c r="S394" s="321"/>
      <c r="T394" s="321"/>
    </row>
    <row r="395" spans="1:20" ht="34.5" hidden="1" customHeight="1">
      <c r="A395" s="1348">
        <v>280201089</v>
      </c>
      <c r="B395" s="1339" t="str">
        <f t="shared" si="2"/>
        <v>2802</v>
      </c>
      <c r="C395" s="1349" t="s">
        <v>2280</v>
      </c>
      <c r="D395" s="1350">
        <v>1</v>
      </c>
      <c r="E395" s="293" t="s">
        <v>3240</v>
      </c>
      <c r="F395" s="1352" t="s">
        <v>3241</v>
      </c>
      <c r="G395" s="1351">
        <v>42899</v>
      </c>
      <c r="H395" s="1348" t="s">
        <v>2252</v>
      </c>
      <c r="I395" s="1348">
        <v>1461</v>
      </c>
      <c r="J395" s="1351">
        <v>41123</v>
      </c>
      <c r="K395" s="1352" t="s">
        <v>2253</v>
      </c>
      <c r="L395" s="1352" t="s">
        <v>3242</v>
      </c>
      <c r="M395" s="1345"/>
      <c r="N395" s="1346"/>
      <c r="O395" s="1347"/>
      <c r="P395" s="117" t="str">
        <f t="shared" si="3"/>
        <v>2802</v>
      </c>
      <c r="Q395" s="117"/>
      <c r="R395" s="1348">
        <v>280201089</v>
      </c>
      <c r="S395" s="321"/>
      <c r="T395" s="321"/>
    </row>
    <row r="396" spans="1:20" ht="34.5" hidden="1" customHeight="1">
      <c r="A396" s="1348">
        <v>280201090</v>
      </c>
      <c r="B396" s="1339" t="str">
        <f t="shared" si="2"/>
        <v>2802</v>
      </c>
      <c r="C396" s="1349" t="s">
        <v>2280</v>
      </c>
      <c r="D396" s="1350">
        <v>1</v>
      </c>
      <c r="E396" s="293" t="s">
        <v>3243</v>
      </c>
      <c r="F396" s="1352" t="s">
        <v>3244</v>
      </c>
      <c r="G396" s="1356">
        <v>42899</v>
      </c>
      <c r="H396" s="1348" t="s">
        <v>2252</v>
      </c>
      <c r="I396" s="1348">
        <v>1461</v>
      </c>
      <c r="J396" s="1351">
        <v>41123</v>
      </c>
      <c r="K396" s="1352" t="s">
        <v>2253</v>
      </c>
      <c r="L396" s="1352" t="s">
        <v>3245</v>
      </c>
      <c r="M396" s="1345"/>
      <c r="N396" s="1346"/>
      <c r="O396" s="1347"/>
      <c r="P396" s="117" t="str">
        <f t="shared" si="3"/>
        <v>2802</v>
      </c>
      <c r="Q396" s="117"/>
      <c r="R396" s="1348">
        <v>280201090</v>
      </c>
      <c r="S396" s="321"/>
      <c r="T396" s="321"/>
    </row>
    <row r="397" spans="1:20" ht="34.5" hidden="1" customHeight="1">
      <c r="A397" s="1348">
        <v>280201091</v>
      </c>
      <c r="B397" s="1339" t="str">
        <f t="shared" si="2"/>
        <v>2802</v>
      </c>
      <c r="C397" s="1349" t="s">
        <v>2280</v>
      </c>
      <c r="D397" s="1350">
        <v>1</v>
      </c>
      <c r="E397" s="293" t="s">
        <v>3246</v>
      </c>
      <c r="F397" s="1352" t="s">
        <v>3247</v>
      </c>
      <c r="G397" s="1356">
        <v>42899</v>
      </c>
      <c r="H397" s="1348" t="s">
        <v>2252</v>
      </c>
      <c r="I397" s="1348">
        <v>1461</v>
      </c>
      <c r="J397" s="1351">
        <v>41123</v>
      </c>
      <c r="K397" s="1352" t="s">
        <v>2253</v>
      </c>
      <c r="L397" s="1352" t="s">
        <v>3248</v>
      </c>
      <c r="M397" s="1345"/>
      <c r="N397" s="1346"/>
      <c r="O397" s="1347"/>
      <c r="P397" s="117" t="str">
        <f t="shared" si="3"/>
        <v>2802</v>
      </c>
      <c r="Q397" s="117"/>
      <c r="R397" s="1348">
        <v>280201091</v>
      </c>
      <c r="S397" s="321"/>
      <c r="T397" s="321"/>
    </row>
    <row r="398" spans="1:20" ht="34.5" hidden="1" customHeight="1">
      <c r="A398" s="1348">
        <v>280201092</v>
      </c>
      <c r="B398" s="1339" t="str">
        <f t="shared" si="2"/>
        <v>2802</v>
      </c>
      <c r="C398" s="1349" t="s">
        <v>2280</v>
      </c>
      <c r="D398" s="1350">
        <v>1</v>
      </c>
      <c r="E398" s="293" t="s">
        <v>3249</v>
      </c>
      <c r="F398" s="1352" t="s">
        <v>3250</v>
      </c>
      <c r="G398" s="1356">
        <v>43465</v>
      </c>
      <c r="H398" s="1348" t="s">
        <v>2252</v>
      </c>
      <c r="I398" s="1348">
        <v>1482</v>
      </c>
      <c r="J398" s="1351">
        <v>41470</v>
      </c>
      <c r="K398" s="1352" t="s">
        <v>2253</v>
      </c>
      <c r="L398" s="1352"/>
      <c r="M398" s="1345"/>
      <c r="N398" s="1346"/>
      <c r="O398" s="1347"/>
      <c r="P398" s="117" t="str">
        <f t="shared" si="3"/>
        <v>2802</v>
      </c>
      <c r="Q398" s="117"/>
      <c r="R398" s="1348">
        <v>280201092</v>
      </c>
      <c r="S398" s="321"/>
      <c r="T398" s="321"/>
    </row>
    <row r="399" spans="1:20" ht="34.5" hidden="1" customHeight="1">
      <c r="A399" s="1348">
        <v>280201093</v>
      </c>
      <c r="B399" s="1339" t="str">
        <f t="shared" si="2"/>
        <v>2802</v>
      </c>
      <c r="C399" s="1349" t="s">
        <v>2280</v>
      </c>
      <c r="D399" s="1350">
        <v>1</v>
      </c>
      <c r="E399" s="293" t="s">
        <v>3251</v>
      </c>
      <c r="F399" s="1352" t="s">
        <v>3252</v>
      </c>
      <c r="G399" s="1356">
        <v>45291</v>
      </c>
      <c r="H399" s="1348" t="s">
        <v>2353</v>
      </c>
      <c r="I399" s="1348">
        <v>1488</v>
      </c>
      <c r="J399" s="1351">
        <v>41557</v>
      </c>
      <c r="K399" s="1352" t="s">
        <v>2253</v>
      </c>
      <c r="L399" s="1353"/>
      <c r="M399" s="1345"/>
      <c r="N399" s="1346"/>
      <c r="O399" s="1347" t="s">
        <v>1830</v>
      </c>
      <c r="P399" s="117" t="str">
        <f t="shared" si="3"/>
        <v>2802</v>
      </c>
      <c r="Q399" s="117"/>
      <c r="R399" s="1348">
        <v>280201093</v>
      </c>
      <c r="S399" s="321"/>
      <c r="T399" s="321"/>
    </row>
    <row r="400" spans="1:20" ht="34.5" hidden="1" customHeight="1">
      <c r="A400" s="1348">
        <v>280201094</v>
      </c>
      <c r="B400" s="1339" t="str">
        <f t="shared" si="2"/>
        <v>2802</v>
      </c>
      <c r="C400" s="1349" t="s">
        <v>2280</v>
      </c>
      <c r="D400" s="1350">
        <v>1</v>
      </c>
      <c r="E400" s="293" t="s">
        <v>3253</v>
      </c>
      <c r="F400" s="1352" t="s">
        <v>3254</v>
      </c>
      <c r="G400" s="1356">
        <v>43465</v>
      </c>
      <c r="H400" s="1348" t="s">
        <v>2252</v>
      </c>
      <c r="I400" s="1348">
        <v>1488</v>
      </c>
      <c r="J400" s="1351">
        <v>41557</v>
      </c>
      <c r="K400" s="1352" t="s">
        <v>2253</v>
      </c>
      <c r="L400" s="1352"/>
      <c r="M400" s="1345"/>
      <c r="N400" s="1346"/>
      <c r="O400" s="1347"/>
      <c r="P400" s="117" t="str">
        <f t="shared" si="3"/>
        <v>2802</v>
      </c>
      <c r="Q400" s="117"/>
      <c r="R400" s="1348">
        <v>280201094</v>
      </c>
      <c r="S400" s="321"/>
      <c r="T400" s="321"/>
    </row>
    <row r="401" spans="1:20" ht="34.5" hidden="1" customHeight="1">
      <c r="A401" s="1348">
        <v>280201095</v>
      </c>
      <c r="B401" s="1339" t="str">
        <f t="shared" si="2"/>
        <v>2802</v>
      </c>
      <c r="C401" s="1349" t="s">
        <v>2280</v>
      </c>
      <c r="D401" s="1350">
        <v>1</v>
      </c>
      <c r="E401" s="293" t="s">
        <v>3255</v>
      </c>
      <c r="F401" s="1352" t="s">
        <v>3256</v>
      </c>
      <c r="G401" s="1356">
        <v>43465</v>
      </c>
      <c r="H401" s="1348" t="s">
        <v>2252</v>
      </c>
      <c r="I401" s="1348">
        <v>1488</v>
      </c>
      <c r="J401" s="1356">
        <v>41557</v>
      </c>
      <c r="K401" s="1352" t="s">
        <v>2253</v>
      </c>
      <c r="L401" s="1352"/>
      <c r="M401" s="1345"/>
      <c r="N401" s="1346"/>
      <c r="O401" s="1347"/>
      <c r="P401" s="117" t="str">
        <f t="shared" si="3"/>
        <v>2802</v>
      </c>
      <c r="Q401" s="117"/>
      <c r="R401" s="1348">
        <v>280201095</v>
      </c>
      <c r="S401" s="321"/>
      <c r="T401" s="321"/>
    </row>
    <row r="402" spans="1:20" ht="34.5" hidden="1" customHeight="1">
      <c r="A402" s="1348">
        <v>280201096</v>
      </c>
      <c r="B402" s="1339" t="str">
        <f t="shared" si="2"/>
        <v>2802</v>
      </c>
      <c r="C402" s="1349" t="s">
        <v>2280</v>
      </c>
      <c r="D402" s="1350">
        <v>1</v>
      </c>
      <c r="E402" s="293" t="s">
        <v>3257</v>
      </c>
      <c r="F402" s="1352" t="s">
        <v>3258</v>
      </c>
      <c r="G402" s="1351">
        <v>44908</v>
      </c>
      <c r="H402" s="1348" t="s">
        <v>2353</v>
      </c>
      <c r="I402" s="1348">
        <v>1530</v>
      </c>
      <c r="J402" s="1351">
        <v>42488</v>
      </c>
      <c r="K402" s="1352" t="s">
        <v>2354</v>
      </c>
      <c r="L402" s="1352" t="s">
        <v>3259</v>
      </c>
      <c r="M402" s="1345"/>
      <c r="N402" s="1346"/>
      <c r="O402" s="1347"/>
      <c r="P402" s="117" t="str">
        <f t="shared" si="3"/>
        <v>2802</v>
      </c>
      <c r="Q402" s="117"/>
      <c r="R402" s="1348">
        <v>280201096</v>
      </c>
      <c r="S402" s="321"/>
      <c r="T402" s="321"/>
    </row>
    <row r="403" spans="1:20" ht="34.5" hidden="1" customHeight="1">
      <c r="A403" s="1348">
        <v>280201097</v>
      </c>
      <c r="B403" s="1339" t="str">
        <f t="shared" si="2"/>
        <v>2802</v>
      </c>
      <c r="C403" s="1349" t="s">
        <v>2280</v>
      </c>
      <c r="D403" s="1350">
        <v>1</v>
      </c>
      <c r="E403" s="293" t="s">
        <v>3260</v>
      </c>
      <c r="F403" s="1352" t="s">
        <v>3261</v>
      </c>
      <c r="G403" s="1351">
        <v>44908</v>
      </c>
      <c r="H403" s="1348" t="s">
        <v>2353</v>
      </c>
      <c r="I403" s="1348">
        <v>1530</v>
      </c>
      <c r="J403" s="1351">
        <v>42488</v>
      </c>
      <c r="K403" s="1352" t="s">
        <v>2354</v>
      </c>
      <c r="L403" s="1352" t="s">
        <v>3262</v>
      </c>
      <c r="M403" s="1345"/>
      <c r="N403" s="1346"/>
      <c r="O403" s="1347"/>
      <c r="P403" s="117" t="str">
        <f t="shared" si="3"/>
        <v>2802</v>
      </c>
      <c r="Q403" s="117"/>
      <c r="R403" s="1348">
        <v>280201097</v>
      </c>
      <c r="S403" s="321"/>
      <c r="T403" s="321"/>
    </row>
    <row r="404" spans="1:20" ht="34.5" hidden="1" customHeight="1">
      <c r="A404" s="1348">
        <v>280201098</v>
      </c>
      <c r="B404" s="1339" t="str">
        <f t="shared" si="2"/>
        <v>2802</v>
      </c>
      <c r="C404" s="1349" t="s">
        <v>2280</v>
      </c>
      <c r="D404" s="1350">
        <v>1</v>
      </c>
      <c r="E404" s="293" t="s">
        <v>3263</v>
      </c>
      <c r="F404" s="1352" t="s">
        <v>3264</v>
      </c>
      <c r="G404" s="1351">
        <v>44908</v>
      </c>
      <c r="H404" s="1348" t="s">
        <v>2353</v>
      </c>
      <c r="I404" s="1348">
        <v>1530</v>
      </c>
      <c r="J404" s="1351">
        <v>42488</v>
      </c>
      <c r="K404" s="1352" t="s">
        <v>2354</v>
      </c>
      <c r="L404" s="1352" t="s">
        <v>3265</v>
      </c>
      <c r="M404" s="1345"/>
      <c r="N404" s="1346"/>
      <c r="O404" s="1347"/>
      <c r="P404" s="117" t="str">
        <f t="shared" si="3"/>
        <v>2802</v>
      </c>
      <c r="Q404" s="117"/>
      <c r="R404" s="1348">
        <v>280201098</v>
      </c>
      <c r="S404" s="321"/>
      <c r="T404" s="321"/>
    </row>
    <row r="405" spans="1:20" ht="34.5" hidden="1" customHeight="1">
      <c r="A405" s="1348">
        <v>280201099</v>
      </c>
      <c r="B405" s="1339" t="str">
        <f t="shared" si="2"/>
        <v>2802</v>
      </c>
      <c r="C405" s="1349" t="s">
        <v>2280</v>
      </c>
      <c r="D405" s="1350">
        <v>2</v>
      </c>
      <c r="E405" s="293" t="s">
        <v>3266</v>
      </c>
      <c r="F405" s="1352" t="s">
        <v>3267</v>
      </c>
      <c r="G405" s="1351">
        <v>46356</v>
      </c>
      <c r="H405" s="1348" t="s">
        <v>2353</v>
      </c>
      <c r="I405" s="1348">
        <v>1592</v>
      </c>
      <c r="J405" s="1351">
        <v>44544</v>
      </c>
      <c r="K405" s="1352" t="s">
        <v>2354</v>
      </c>
      <c r="L405" s="1352"/>
      <c r="M405" s="1345"/>
      <c r="N405" s="1346"/>
      <c r="O405" s="1347"/>
      <c r="P405" s="117" t="str">
        <f t="shared" si="3"/>
        <v>2802</v>
      </c>
      <c r="Q405" s="117"/>
      <c r="R405" s="1348">
        <v>280201099</v>
      </c>
      <c r="S405" s="321"/>
      <c r="T405" s="321"/>
    </row>
    <row r="406" spans="1:20" ht="34.5" hidden="1" customHeight="1">
      <c r="A406" s="1348">
        <v>280201100</v>
      </c>
      <c r="B406" s="1339" t="str">
        <f t="shared" si="2"/>
        <v>2802</v>
      </c>
      <c r="C406" s="1349" t="s">
        <v>2280</v>
      </c>
      <c r="D406" s="1350">
        <v>1</v>
      </c>
      <c r="E406" s="293" t="s">
        <v>3268</v>
      </c>
      <c r="F406" s="1352" t="s">
        <v>3269</v>
      </c>
      <c r="G406" s="1351">
        <v>45014</v>
      </c>
      <c r="H406" s="1348" t="s">
        <v>2353</v>
      </c>
      <c r="I406" s="1348">
        <v>1530</v>
      </c>
      <c r="J406" s="1351">
        <v>42488</v>
      </c>
      <c r="K406" s="1352" t="s">
        <v>2354</v>
      </c>
      <c r="L406" s="1352" t="s">
        <v>3270</v>
      </c>
      <c r="M406" s="1345"/>
      <c r="N406" s="1346"/>
      <c r="O406" s="1347"/>
      <c r="P406" s="117" t="str">
        <f t="shared" si="3"/>
        <v>2802</v>
      </c>
      <c r="Q406" s="117"/>
      <c r="R406" s="1348">
        <v>280201100</v>
      </c>
      <c r="S406" s="321"/>
      <c r="T406" s="321"/>
    </row>
    <row r="407" spans="1:20" ht="34.5" hidden="1" customHeight="1">
      <c r="A407" s="1348">
        <v>280201101</v>
      </c>
      <c r="B407" s="1339" t="str">
        <f t="shared" si="2"/>
        <v>2802</v>
      </c>
      <c r="C407" s="1349" t="s">
        <v>2280</v>
      </c>
      <c r="D407" s="1350">
        <v>1</v>
      </c>
      <c r="E407" s="293" t="s">
        <v>3271</v>
      </c>
      <c r="F407" s="1352" t="s">
        <v>3272</v>
      </c>
      <c r="G407" s="1351">
        <v>44908</v>
      </c>
      <c r="H407" s="1348" t="s">
        <v>2353</v>
      </c>
      <c r="I407" s="1348">
        <v>1530</v>
      </c>
      <c r="J407" s="1351">
        <v>42488</v>
      </c>
      <c r="K407" s="1352" t="s">
        <v>2354</v>
      </c>
      <c r="L407" s="1352" t="s">
        <v>3273</v>
      </c>
      <c r="M407" s="1345"/>
      <c r="N407" s="1346"/>
      <c r="O407" s="1347"/>
      <c r="P407" s="117" t="str">
        <f t="shared" si="3"/>
        <v>2802</v>
      </c>
      <c r="Q407" s="117"/>
      <c r="R407" s="1348">
        <v>280201101</v>
      </c>
      <c r="S407" s="321"/>
      <c r="T407" s="321"/>
    </row>
    <row r="408" spans="1:20" ht="34.5" hidden="1" customHeight="1">
      <c r="A408" s="1348">
        <v>280201102</v>
      </c>
      <c r="B408" s="1339" t="str">
        <f t="shared" si="2"/>
        <v>2802</v>
      </c>
      <c r="C408" s="1349" t="s">
        <v>2280</v>
      </c>
      <c r="D408" s="1350">
        <v>2</v>
      </c>
      <c r="E408" s="293" t="s">
        <v>3274</v>
      </c>
      <c r="F408" s="1352" t="s">
        <v>3275</v>
      </c>
      <c r="G408" s="1356">
        <v>46356</v>
      </c>
      <c r="H408" s="1348" t="s">
        <v>2353</v>
      </c>
      <c r="I408" s="1348">
        <v>1592</v>
      </c>
      <c r="J408" s="1351">
        <v>44544</v>
      </c>
      <c r="K408" s="1352" t="s">
        <v>2354</v>
      </c>
      <c r="L408" s="1352"/>
      <c r="M408" s="1345"/>
      <c r="N408" s="1346"/>
      <c r="O408" s="1347"/>
      <c r="P408" s="117" t="str">
        <f t="shared" si="3"/>
        <v>2802</v>
      </c>
      <c r="Q408" s="117"/>
      <c r="R408" s="1348">
        <v>280201102</v>
      </c>
      <c r="S408" s="321"/>
      <c r="T408" s="321"/>
    </row>
    <row r="409" spans="1:20" ht="34.5" hidden="1" customHeight="1">
      <c r="A409" s="1348">
        <v>280201103</v>
      </c>
      <c r="B409" s="1339" t="str">
        <f t="shared" si="2"/>
        <v>2802</v>
      </c>
      <c r="C409" s="1349" t="s">
        <v>2280</v>
      </c>
      <c r="D409" s="1350">
        <v>1</v>
      </c>
      <c r="E409" s="293" t="s">
        <v>3276</v>
      </c>
      <c r="F409" s="1352" t="s">
        <v>3277</v>
      </c>
      <c r="G409" s="1356">
        <v>44908</v>
      </c>
      <c r="H409" s="1348" t="s">
        <v>2353</v>
      </c>
      <c r="I409" s="1348">
        <v>1530</v>
      </c>
      <c r="J409" s="1351">
        <v>42488</v>
      </c>
      <c r="K409" s="1352" t="s">
        <v>2354</v>
      </c>
      <c r="L409" s="1352" t="s">
        <v>3278</v>
      </c>
      <c r="M409" s="1345"/>
      <c r="N409" s="1346"/>
      <c r="O409" s="1347"/>
      <c r="P409" s="117" t="str">
        <f t="shared" si="3"/>
        <v>2802</v>
      </c>
      <c r="Q409" s="117"/>
      <c r="R409" s="1348">
        <v>280201103</v>
      </c>
      <c r="S409" s="321"/>
      <c r="T409" s="321"/>
    </row>
    <row r="410" spans="1:20" ht="34.5" hidden="1" customHeight="1">
      <c r="A410" s="1348">
        <v>280201104</v>
      </c>
      <c r="B410" s="1339" t="str">
        <f t="shared" si="2"/>
        <v>2802</v>
      </c>
      <c r="C410" s="1349" t="s">
        <v>2280</v>
      </c>
      <c r="D410" s="1350">
        <v>1</v>
      </c>
      <c r="E410" s="293" t="s">
        <v>3279</v>
      </c>
      <c r="F410" s="1352" t="s">
        <v>3280</v>
      </c>
      <c r="G410" s="1356">
        <v>45291</v>
      </c>
      <c r="H410" s="1348" t="s">
        <v>2353</v>
      </c>
      <c r="I410" s="1348">
        <v>1545</v>
      </c>
      <c r="J410" s="1351">
        <v>42874</v>
      </c>
      <c r="K410" s="1352" t="s">
        <v>2354</v>
      </c>
      <c r="L410" s="1352" t="s">
        <v>3281</v>
      </c>
      <c r="M410" s="1345"/>
      <c r="N410" s="1346"/>
      <c r="O410" s="1347" t="s">
        <v>1830</v>
      </c>
      <c r="P410" s="117" t="str">
        <f t="shared" si="3"/>
        <v>2802</v>
      </c>
      <c r="Q410" s="117"/>
      <c r="R410" s="1348">
        <v>280201104</v>
      </c>
      <c r="S410" s="321"/>
      <c r="T410" s="321"/>
    </row>
    <row r="411" spans="1:20" ht="34.5" hidden="1" customHeight="1">
      <c r="A411" s="1348">
        <v>280201105</v>
      </c>
      <c r="B411" s="1339" t="str">
        <f t="shared" si="2"/>
        <v>2802</v>
      </c>
      <c r="C411" s="1349" t="s">
        <v>2280</v>
      </c>
      <c r="D411" s="1350">
        <v>1</v>
      </c>
      <c r="E411" s="293" t="s">
        <v>3282</v>
      </c>
      <c r="F411" s="1352" t="s">
        <v>3283</v>
      </c>
      <c r="G411" s="1356">
        <v>45291</v>
      </c>
      <c r="H411" s="1348" t="s">
        <v>2353</v>
      </c>
      <c r="I411" s="1348">
        <v>1545</v>
      </c>
      <c r="J411" s="1356">
        <v>42874</v>
      </c>
      <c r="K411" s="1352" t="s">
        <v>2354</v>
      </c>
      <c r="L411" s="1352" t="s">
        <v>3284</v>
      </c>
      <c r="M411" s="1345"/>
      <c r="N411" s="1346"/>
      <c r="O411" s="1347" t="s">
        <v>1830</v>
      </c>
      <c r="P411" s="117" t="str">
        <f t="shared" si="3"/>
        <v>2802</v>
      </c>
      <c r="Q411" s="117"/>
      <c r="R411" s="1348">
        <v>280201105</v>
      </c>
      <c r="S411" s="321"/>
      <c r="T411" s="321"/>
    </row>
    <row r="412" spans="1:20" ht="34.5" hidden="1" customHeight="1">
      <c r="A412" s="1348">
        <v>280201106</v>
      </c>
      <c r="B412" s="1339" t="str">
        <f t="shared" si="2"/>
        <v>2802</v>
      </c>
      <c r="C412" s="1349" t="s">
        <v>2280</v>
      </c>
      <c r="D412" s="1350">
        <v>1</v>
      </c>
      <c r="E412" s="293" t="s">
        <v>3285</v>
      </c>
      <c r="F412" s="1352" t="s">
        <v>3286</v>
      </c>
      <c r="G412" s="1356">
        <v>45291</v>
      </c>
      <c r="H412" s="1348" t="s">
        <v>2353</v>
      </c>
      <c r="I412" s="1348">
        <v>1545</v>
      </c>
      <c r="J412" s="1351">
        <v>42874</v>
      </c>
      <c r="K412" s="1352" t="s">
        <v>2354</v>
      </c>
      <c r="L412" s="1352" t="s">
        <v>3287</v>
      </c>
      <c r="M412" s="1345"/>
      <c r="N412" s="1346"/>
      <c r="O412" s="1347" t="s">
        <v>1830</v>
      </c>
      <c r="P412" s="117" t="str">
        <f t="shared" si="3"/>
        <v>2802</v>
      </c>
      <c r="Q412" s="117"/>
      <c r="R412" s="1348">
        <v>280201106</v>
      </c>
      <c r="S412" s="321"/>
      <c r="T412" s="321"/>
    </row>
    <row r="413" spans="1:20" ht="34.5" hidden="1" customHeight="1">
      <c r="A413" s="1348">
        <v>280201107</v>
      </c>
      <c r="B413" s="1339" t="str">
        <f t="shared" si="2"/>
        <v>2802</v>
      </c>
      <c r="C413" s="1349" t="s">
        <v>2280</v>
      </c>
      <c r="D413" s="1350">
        <v>1</v>
      </c>
      <c r="E413" s="293" t="s">
        <v>3288</v>
      </c>
      <c r="F413" s="1352" t="s">
        <v>3289</v>
      </c>
      <c r="G413" s="1356">
        <v>45630</v>
      </c>
      <c r="H413" s="1348" t="s">
        <v>2353</v>
      </c>
      <c r="I413" s="1348">
        <v>1574</v>
      </c>
      <c r="J413" s="1356">
        <v>43944</v>
      </c>
      <c r="K413" s="1352" t="s">
        <v>2354</v>
      </c>
      <c r="L413" s="1352"/>
      <c r="M413" s="1345"/>
      <c r="N413" s="1346"/>
      <c r="O413" s="1347"/>
      <c r="P413" s="117" t="str">
        <f t="shared" si="3"/>
        <v>2802</v>
      </c>
      <c r="Q413" s="117"/>
      <c r="R413" s="1348">
        <v>280201107</v>
      </c>
      <c r="S413" s="321"/>
      <c r="T413" s="321"/>
    </row>
    <row r="414" spans="1:20" ht="34.5" hidden="1" customHeight="1">
      <c r="A414" s="1348">
        <v>280201108</v>
      </c>
      <c r="B414" s="1339" t="str">
        <f t="shared" si="2"/>
        <v>2802</v>
      </c>
      <c r="C414" s="1349" t="s">
        <v>2280</v>
      </c>
      <c r="D414" s="1350">
        <v>1</v>
      </c>
      <c r="E414" s="293" t="s">
        <v>3290</v>
      </c>
      <c r="F414" s="1352" t="s">
        <v>3291</v>
      </c>
      <c r="G414" s="1356">
        <v>45291</v>
      </c>
      <c r="H414" s="1348" t="s">
        <v>2353</v>
      </c>
      <c r="I414" s="1348">
        <v>1556</v>
      </c>
      <c r="J414" s="1351">
        <v>43300</v>
      </c>
      <c r="K414" s="1352" t="s">
        <v>2354</v>
      </c>
      <c r="L414" s="1352" t="s">
        <v>3292</v>
      </c>
      <c r="M414" s="1345"/>
      <c r="N414" s="1346"/>
      <c r="O414" s="1347" t="s">
        <v>1830</v>
      </c>
      <c r="P414" s="117" t="str">
        <f t="shared" si="3"/>
        <v>2802</v>
      </c>
      <c r="Q414" s="117"/>
      <c r="R414" s="1348">
        <v>280201108</v>
      </c>
      <c r="S414" s="321"/>
      <c r="T414" s="321"/>
    </row>
    <row r="415" spans="1:20" ht="34.5" hidden="1" customHeight="1">
      <c r="A415" s="1348">
        <v>280201109</v>
      </c>
      <c r="B415" s="1339" t="str">
        <f t="shared" si="2"/>
        <v>2802</v>
      </c>
      <c r="C415" s="1349" t="s">
        <v>2280</v>
      </c>
      <c r="D415" s="1350">
        <v>1</v>
      </c>
      <c r="E415" s="293" t="s">
        <v>3293</v>
      </c>
      <c r="F415" s="1352" t="s">
        <v>3294</v>
      </c>
      <c r="G415" s="1351">
        <v>46154</v>
      </c>
      <c r="H415" s="1348" t="s">
        <v>2353</v>
      </c>
      <c r="I415" s="1348">
        <v>1592</v>
      </c>
      <c r="J415" s="1356">
        <v>44544</v>
      </c>
      <c r="K415" s="1352" t="s">
        <v>2354</v>
      </c>
      <c r="L415" s="1352"/>
      <c r="M415" s="1345"/>
      <c r="N415" s="1346"/>
      <c r="O415" s="1347"/>
      <c r="P415" s="117" t="str">
        <f t="shared" si="3"/>
        <v>2802</v>
      </c>
      <c r="Q415" s="117"/>
      <c r="R415" s="1348">
        <v>280201109</v>
      </c>
      <c r="S415" s="321"/>
      <c r="T415" s="321"/>
    </row>
    <row r="416" spans="1:20" ht="34.5" hidden="1" customHeight="1">
      <c r="A416" s="1348">
        <v>280201110</v>
      </c>
      <c r="B416" s="1339" t="str">
        <f t="shared" si="2"/>
        <v>2802</v>
      </c>
      <c r="C416" s="1349" t="s">
        <v>2280</v>
      </c>
      <c r="D416" s="1350">
        <v>1</v>
      </c>
      <c r="E416" s="293" t="s">
        <v>3295</v>
      </c>
      <c r="F416" s="1352" t="s">
        <v>3296</v>
      </c>
      <c r="G416" s="1356">
        <v>46315</v>
      </c>
      <c r="H416" s="1348" t="s">
        <v>2353</v>
      </c>
      <c r="I416" s="1348">
        <v>1592</v>
      </c>
      <c r="J416" s="1351">
        <v>44544</v>
      </c>
      <c r="K416" s="1352" t="s">
        <v>2354</v>
      </c>
      <c r="L416" s="1353"/>
      <c r="M416" s="1345"/>
      <c r="N416" s="1346"/>
      <c r="O416" s="1347"/>
      <c r="P416" s="117" t="str">
        <f t="shared" si="3"/>
        <v>2802</v>
      </c>
      <c r="Q416" s="117"/>
      <c r="R416" s="1348">
        <v>280201110</v>
      </c>
      <c r="S416" s="321"/>
      <c r="T416" s="321"/>
    </row>
    <row r="417" spans="1:20" ht="34.5" hidden="1" customHeight="1">
      <c r="A417" s="1348">
        <v>280201111</v>
      </c>
      <c r="B417" s="1339" t="str">
        <f t="shared" si="2"/>
        <v>2802</v>
      </c>
      <c r="C417" s="1349" t="s">
        <v>2280</v>
      </c>
      <c r="D417" s="1350">
        <v>1</v>
      </c>
      <c r="E417" s="293" t="s">
        <v>3297</v>
      </c>
      <c r="F417" s="1352" t="s">
        <v>3298</v>
      </c>
      <c r="G417" s="1351">
        <v>46356</v>
      </c>
      <c r="H417" s="1348" t="s">
        <v>2353</v>
      </c>
      <c r="I417" s="1348">
        <v>1592</v>
      </c>
      <c r="J417" s="1356">
        <v>44544</v>
      </c>
      <c r="K417" s="1352" t="s">
        <v>2354</v>
      </c>
      <c r="L417" s="1352"/>
      <c r="M417" s="1345"/>
      <c r="N417" s="1346"/>
      <c r="O417" s="1347"/>
      <c r="P417" s="117" t="str">
        <f t="shared" si="3"/>
        <v>2802</v>
      </c>
      <c r="Q417" s="117"/>
      <c r="R417" s="1348">
        <v>280201111</v>
      </c>
      <c r="S417" s="321"/>
      <c r="T417" s="321"/>
    </row>
    <row r="418" spans="1:20" ht="34.5" hidden="1" customHeight="1">
      <c r="A418" s="1348">
        <v>280201113</v>
      </c>
      <c r="B418" s="1339" t="str">
        <f t="shared" si="2"/>
        <v>2802</v>
      </c>
      <c r="C418" s="1349" t="s">
        <v>2280</v>
      </c>
      <c r="D418" s="1350">
        <v>2</v>
      </c>
      <c r="E418" s="293" t="s">
        <v>3299</v>
      </c>
      <c r="F418" s="1352" t="s">
        <v>3300</v>
      </c>
      <c r="G418" s="1351">
        <v>46475</v>
      </c>
      <c r="H418" s="1348" t="s">
        <v>2353</v>
      </c>
      <c r="I418" s="1348">
        <v>1595</v>
      </c>
      <c r="J418" s="1356">
        <v>44649</v>
      </c>
      <c r="K418" s="1352" t="s">
        <v>2354</v>
      </c>
      <c r="L418" s="1352"/>
      <c r="M418" s="1345"/>
      <c r="N418" s="1346"/>
      <c r="O418" s="1347"/>
      <c r="P418" s="117" t="str">
        <f t="shared" si="3"/>
        <v>2802</v>
      </c>
      <c r="Q418" s="117"/>
      <c r="R418" s="1348">
        <v>280201113</v>
      </c>
      <c r="S418" s="321"/>
      <c r="T418" s="321"/>
    </row>
    <row r="419" spans="1:20" ht="34.5" hidden="1" customHeight="1">
      <c r="A419" s="1348">
        <v>280201114</v>
      </c>
      <c r="B419" s="1339" t="str">
        <f t="shared" si="2"/>
        <v>2802</v>
      </c>
      <c r="C419" s="1349" t="s">
        <v>2280</v>
      </c>
      <c r="D419" s="1350">
        <v>1</v>
      </c>
      <c r="E419" s="293" t="s">
        <v>3301</v>
      </c>
      <c r="F419" s="1352" t="s">
        <v>3302</v>
      </c>
      <c r="G419" s="1351">
        <v>46475</v>
      </c>
      <c r="H419" s="1348" t="s">
        <v>2353</v>
      </c>
      <c r="I419" s="1348">
        <v>1595</v>
      </c>
      <c r="J419" s="1356">
        <v>44649</v>
      </c>
      <c r="K419" s="1352" t="s">
        <v>2354</v>
      </c>
      <c r="L419" s="1352"/>
      <c r="M419" s="1345"/>
      <c r="N419" s="1346"/>
      <c r="O419" s="1347"/>
      <c r="P419" s="117" t="str">
        <f t="shared" si="3"/>
        <v>2802</v>
      </c>
      <c r="Q419" s="117"/>
      <c r="R419" s="1348">
        <v>280201114</v>
      </c>
      <c r="S419" s="321"/>
      <c r="T419" s="321"/>
    </row>
    <row r="420" spans="1:20" ht="34.5" hidden="1" customHeight="1">
      <c r="A420" s="1348">
        <v>280201114</v>
      </c>
      <c r="B420" s="1339" t="str">
        <f t="shared" si="2"/>
        <v>2802</v>
      </c>
      <c r="C420" s="1349" t="s">
        <v>2283</v>
      </c>
      <c r="D420" s="1350">
        <v>1</v>
      </c>
      <c r="E420" s="293" t="s">
        <v>3303</v>
      </c>
      <c r="F420" s="1352" t="s">
        <v>3304</v>
      </c>
      <c r="G420" s="1356">
        <v>41091</v>
      </c>
      <c r="H420" s="1348" t="s">
        <v>2252</v>
      </c>
      <c r="I420" s="1348">
        <v>1381</v>
      </c>
      <c r="J420" s="1351">
        <v>39751</v>
      </c>
      <c r="K420" s="1352" t="s">
        <v>2253</v>
      </c>
      <c r="L420" s="1352" t="s">
        <v>3305</v>
      </c>
      <c r="M420" s="1345" t="s">
        <v>1830</v>
      </c>
      <c r="N420" s="1346" t="s">
        <v>1830</v>
      </c>
      <c r="O420" s="1347"/>
      <c r="P420" s="117" t="str">
        <f t="shared" si="3"/>
        <v>2802</v>
      </c>
      <c r="Q420" s="117"/>
      <c r="R420" s="1348">
        <v>280201114</v>
      </c>
      <c r="S420" s="321"/>
      <c r="T420" s="321"/>
    </row>
    <row r="421" spans="1:20" ht="34.5" hidden="1" customHeight="1">
      <c r="A421" s="1348">
        <v>280201115</v>
      </c>
      <c r="B421" s="1339" t="str">
        <f t="shared" si="2"/>
        <v>2802</v>
      </c>
      <c r="C421" s="1349" t="s">
        <v>2283</v>
      </c>
      <c r="D421" s="1350">
        <v>1</v>
      </c>
      <c r="E421" s="293" t="s">
        <v>3306</v>
      </c>
      <c r="F421" s="1352" t="s">
        <v>3307</v>
      </c>
      <c r="G421" s="1356">
        <v>41091</v>
      </c>
      <c r="H421" s="1348" t="s">
        <v>2252</v>
      </c>
      <c r="I421" s="1348">
        <v>1381</v>
      </c>
      <c r="J421" s="1356">
        <v>39751</v>
      </c>
      <c r="K421" s="1352" t="s">
        <v>2253</v>
      </c>
      <c r="L421" s="1352"/>
      <c r="M421" s="1345" t="s">
        <v>3308</v>
      </c>
      <c r="N421" s="1346" t="s">
        <v>3309</v>
      </c>
      <c r="O421" s="1347"/>
      <c r="P421" s="117" t="str">
        <f t="shared" si="3"/>
        <v>2802</v>
      </c>
      <c r="Q421" s="117"/>
      <c r="R421" s="1348">
        <v>280201115</v>
      </c>
      <c r="S421" s="321"/>
      <c r="T421" s="321"/>
    </row>
    <row r="422" spans="1:20" ht="34.5" hidden="1" customHeight="1">
      <c r="A422" s="1348">
        <v>280201116</v>
      </c>
      <c r="B422" s="1339" t="str">
        <f t="shared" si="2"/>
        <v>2802</v>
      </c>
      <c r="C422" s="1349" t="s">
        <v>2283</v>
      </c>
      <c r="D422" s="1350">
        <v>1</v>
      </c>
      <c r="E422" s="293" t="s">
        <v>3310</v>
      </c>
      <c r="F422" s="1352" t="s">
        <v>3311</v>
      </c>
      <c r="G422" s="1356">
        <v>40119</v>
      </c>
      <c r="H422" s="1348" t="s">
        <v>2252</v>
      </c>
      <c r="I422" s="1348">
        <v>1381</v>
      </c>
      <c r="J422" s="1356">
        <v>39751</v>
      </c>
      <c r="K422" s="1352" t="s">
        <v>2253</v>
      </c>
      <c r="L422" s="1352" t="s">
        <v>3312</v>
      </c>
      <c r="M422" s="1345" t="s">
        <v>2675</v>
      </c>
      <c r="N422" s="1346" t="s">
        <v>1830</v>
      </c>
      <c r="O422" s="1347"/>
      <c r="P422" s="117" t="str">
        <f t="shared" si="3"/>
        <v>2802</v>
      </c>
      <c r="Q422" s="117"/>
      <c r="R422" s="1348">
        <v>280201116</v>
      </c>
      <c r="S422" s="321"/>
      <c r="T422" s="321"/>
    </row>
    <row r="423" spans="1:20" ht="34.5" hidden="1" customHeight="1">
      <c r="A423" s="1348">
        <v>280201117</v>
      </c>
      <c r="B423" s="1339" t="str">
        <f t="shared" si="2"/>
        <v>2802</v>
      </c>
      <c r="C423" s="1349" t="s">
        <v>2283</v>
      </c>
      <c r="D423" s="1350">
        <v>1</v>
      </c>
      <c r="E423" s="293" t="s">
        <v>3313</v>
      </c>
      <c r="F423" s="1352" t="s">
        <v>3314</v>
      </c>
      <c r="G423" s="1356">
        <v>40658</v>
      </c>
      <c r="H423" s="1348" t="s">
        <v>2252</v>
      </c>
      <c r="I423" s="1348">
        <v>1381</v>
      </c>
      <c r="J423" s="1356">
        <v>39751</v>
      </c>
      <c r="K423" s="1352" t="s">
        <v>2253</v>
      </c>
      <c r="L423" s="1352"/>
      <c r="M423" s="1345" t="s">
        <v>1830</v>
      </c>
      <c r="N423" s="1346" t="s">
        <v>1830</v>
      </c>
      <c r="O423" s="1347"/>
      <c r="P423" s="117" t="str">
        <f t="shared" si="3"/>
        <v>2802</v>
      </c>
      <c r="Q423" s="117"/>
      <c r="R423" s="1348">
        <v>280201117</v>
      </c>
      <c r="S423" s="321"/>
      <c r="T423" s="321"/>
    </row>
    <row r="424" spans="1:20" ht="34.5" hidden="1" customHeight="1">
      <c r="A424" s="1348">
        <v>280201117</v>
      </c>
      <c r="B424" s="1339" t="str">
        <f t="shared" si="2"/>
        <v>2802</v>
      </c>
      <c r="C424" s="1349" t="s">
        <v>2283</v>
      </c>
      <c r="D424" s="1350">
        <v>1</v>
      </c>
      <c r="E424" s="293" t="s">
        <v>3315</v>
      </c>
      <c r="F424" s="1352" t="s">
        <v>3316</v>
      </c>
      <c r="G424" s="1356">
        <v>40509</v>
      </c>
      <c r="H424" s="1348" t="s">
        <v>2252</v>
      </c>
      <c r="I424" s="1348">
        <v>1381</v>
      </c>
      <c r="J424" s="1351">
        <v>39751</v>
      </c>
      <c r="K424" s="1352" t="s">
        <v>2253</v>
      </c>
      <c r="L424" s="1352"/>
      <c r="M424" s="1345" t="s">
        <v>3308</v>
      </c>
      <c r="N424" s="1346" t="s">
        <v>3309</v>
      </c>
      <c r="O424" s="1347"/>
      <c r="P424" s="117" t="str">
        <f t="shared" si="3"/>
        <v>2802</v>
      </c>
      <c r="Q424" s="117"/>
      <c r="R424" s="1348">
        <v>280201117</v>
      </c>
      <c r="S424" s="321"/>
      <c r="T424" s="321"/>
    </row>
    <row r="425" spans="1:20" ht="34.5" hidden="1" customHeight="1">
      <c r="A425" s="1348">
        <v>280201118</v>
      </c>
      <c r="B425" s="1339" t="str">
        <f t="shared" si="2"/>
        <v>2802</v>
      </c>
      <c r="C425" s="1349" t="s">
        <v>2283</v>
      </c>
      <c r="D425" s="1350">
        <v>1</v>
      </c>
      <c r="E425" s="293" t="s">
        <v>3317</v>
      </c>
      <c r="F425" s="1352" t="s">
        <v>3318</v>
      </c>
      <c r="G425" s="1356">
        <v>41820</v>
      </c>
      <c r="H425" s="1348" t="s">
        <v>2252</v>
      </c>
      <c r="I425" s="1348">
        <v>1381</v>
      </c>
      <c r="J425" s="1351">
        <v>39751</v>
      </c>
      <c r="K425" s="1352" t="s">
        <v>2253</v>
      </c>
      <c r="L425" s="1352" t="s">
        <v>3319</v>
      </c>
      <c r="M425" s="1345" t="s">
        <v>2675</v>
      </c>
      <c r="N425" s="1346" t="s">
        <v>1830</v>
      </c>
      <c r="O425" s="1347"/>
      <c r="P425" s="117" t="str">
        <f t="shared" si="3"/>
        <v>2802</v>
      </c>
      <c r="Q425" s="117"/>
      <c r="R425" s="1348">
        <v>280201118</v>
      </c>
      <c r="S425" s="321"/>
      <c r="T425" s="321"/>
    </row>
    <row r="426" spans="1:20" ht="34.5" hidden="1" customHeight="1">
      <c r="A426" s="1348">
        <v>280201119</v>
      </c>
      <c r="B426" s="1339" t="str">
        <f t="shared" si="2"/>
        <v>2802</v>
      </c>
      <c r="C426" s="1349" t="s">
        <v>2283</v>
      </c>
      <c r="D426" s="1350">
        <v>2</v>
      </c>
      <c r="E426" s="293" t="s">
        <v>3320</v>
      </c>
      <c r="F426" s="1352" t="s">
        <v>3318</v>
      </c>
      <c r="G426" s="1356">
        <v>43829</v>
      </c>
      <c r="H426" s="1348" t="s">
        <v>2252</v>
      </c>
      <c r="I426" s="1348">
        <v>1495</v>
      </c>
      <c r="J426" s="1351">
        <v>41718</v>
      </c>
      <c r="K426" s="1352" t="s">
        <v>2253</v>
      </c>
      <c r="L426" s="1352"/>
      <c r="M426" s="1345" t="s">
        <v>1830</v>
      </c>
      <c r="N426" s="1346" t="s">
        <v>1830</v>
      </c>
      <c r="O426" s="1347"/>
      <c r="P426" s="117" t="str">
        <f t="shared" si="3"/>
        <v>2802</v>
      </c>
      <c r="Q426" s="117"/>
      <c r="R426" s="1348">
        <v>280201119</v>
      </c>
      <c r="S426" s="321"/>
      <c r="T426" s="321"/>
    </row>
    <row r="427" spans="1:20" ht="34.5" hidden="1" customHeight="1">
      <c r="A427" s="1348">
        <v>280201120</v>
      </c>
      <c r="B427" s="1339" t="str">
        <f t="shared" si="2"/>
        <v>2802</v>
      </c>
      <c r="C427" s="1349" t="s">
        <v>2283</v>
      </c>
      <c r="D427" s="1350">
        <v>1</v>
      </c>
      <c r="E427" s="293" t="s">
        <v>3321</v>
      </c>
      <c r="F427" s="1352" t="s">
        <v>3322</v>
      </c>
      <c r="G427" s="1356">
        <v>40119</v>
      </c>
      <c r="H427" s="1348" t="s">
        <v>2252</v>
      </c>
      <c r="I427" s="1348">
        <v>1381</v>
      </c>
      <c r="J427" s="1351">
        <v>39751</v>
      </c>
      <c r="K427" s="1352" t="s">
        <v>2253</v>
      </c>
      <c r="L427" s="1352" t="s">
        <v>3323</v>
      </c>
      <c r="M427" s="1345" t="s">
        <v>3308</v>
      </c>
      <c r="N427" s="1346" t="s">
        <v>3309</v>
      </c>
      <c r="O427" s="1347"/>
      <c r="P427" s="117" t="str">
        <f t="shared" si="3"/>
        <v>2802</v>
      </c>
      <c r="Q427" s="117"/>
      <c r="R427" s="1348">
        <v>280201120</v>
      </c>
      <c r="S427" s="321"/>
      <c r="T427" s="321"/>
    </row>
    <row r="428" spans="1:20" ht="34.5" hidden="1" customHeight="1">
      <c r="A428" s="1348">
        <v>280201121</v>
      </c>
      <c r="B428" s="1339" t="str">
        <f t="shared" si="2"/>
        <v>2802</v>
      </c>
      <c r="C428" s="1349" t="s">
        <v>2283</v>
      </c>
      <c r="D428" s="1350">
        <v>1</v>
      </c>
      <c r="E428" s="293" t="s">
        <v>3324</v>
      </c>
      <c r="F428" s="1352" t="s">
        <v>3325</v>
      </c>
      <c r="G428" s="1356">
        <v>40119</v>
      </c>
      <c r="H428" s="1348" t="s">
        <v>2252</v>
      </c>
      <c r="I428" s="1348">
        <v>1381</v>
      </c>
      <c r="J428" s="1351">
        <v>39751</v>
      </c>
      <c r="K428" s="1352" t="s">
        <v>2253</v>
      </c>
      <c r="L428" s="1352" t="s">
        <v>3326</v>
      </c>
      <c r="M428" s="1345" t="s">
        <v>2675</v>
      </c>
      <c r="N428" s="1346" t="s">
        <v>1830</v>
      </c>
      <c r="O428" s="1347"/>
      <c r="P428" s="117" t="str">
        <f t="shared" si="3"/>
        <v>2802</v>
      </c>
      <c r="Q428" s="117"/>
      <c r="R428" s="1348">
        <v>280201121</v>
      </c>
      <c r="S428" s="321"/>
      <c r="T428" s="321"/>
    </row>
    <row r="429" spans="1:20" ht="34.5" hidden="1" customHeight="1">
      <c r="A429" s="1348">
        <v>280201122</v>
      </c>
      <c r="B429" s="1339" t="str">
        <f t="shared" si="2"/>
        <v>2802</v>
      </c>
      <c r="C429" s="1349" t="s">
        <v>2283</v>
      </c>
      <c r="D429" s="1350">
        <v>1</v>
      </c>
      <c r="E429" s="293" t="s">
        <v>3327</v>
      </c>
      <c r="F429" s="1352" t="s">
        <v>3328</v>
      </c>
      <c r="G429" s="1356">
        <v>41455</v>
      </c>
      <c r="H429" s="1348" t="s">
        <v>2252</v>
      </c>
      <c r="I429" s="1348">
        <v>1381</v>
      </c>
      <c r="J429" s="1351">
        <v>39751</v>
      </c>
      <c r="K429" s="1352" t="s">
        <v>2253</v>
      </c>
      <c r="L429" s="1352" t="s">
        <v>3329</v>
      </c>
      <c r="M429" s="1345" t="s">
        <v>1830</v>
      </c>
      <c r="N429" s="1346" t="s">
        <v>1830</v>
      </c>
      <c r="O429" s="1347"/>
      <c r="P429" s="117" t="str">
        <f t="shared" si="3"/>
        <v>2802</v>
      </c>
      <c r="Q429" s="117"/>
      <c r="R429" s="1348">
        <v>280201122</v>
      </c>
      <c r="S429" s="321"/>
      <c r="T429" s="321"/>
    </row>
    <row r="430" spans="1:20" ht="34.5" hidden="1" customHeight="1">
      <c r="A430" s="1348">
        <v>280201122</v>
      </c>
      <c r="B430" s="1339" t="str">
        <f t="shared" si="2"/>
        <v>2802</v>
      </c>
      <c r="C430" s="1349" t="s">
        <v>2283</v>
      </c>
      <c r="D430" s="1350">
        <v>2</v>
      </c>
      <c r="E430" s="293" t="s">
        <v>3330</v>
      </c>
      <c r="F430" s="1352" t="s">
        <v>3331</v>
      </c>
      <c r="G430" s="1356">
        <v>43910</v>
      </c>
      <c r="H430" s="1348" t="s">
        <v>2252</v>
      </c>
      <c r="I430" s="1348">
        <v>1489</v>
      </c>
      <c r="J430" s="1351">
        <v>41593</v>
      </c>
      <c r="K430" s="1352" t="s">
        <v>2253</v>
      </c>
      <c r="L430" s="1352"/>
      <c r="M430" s="1345" t="s">
        <v>3308</v>
      </c>
      <c r="N430" s="1346" t="s">
        <v>3309</v>
      </c>
      <c r="O430" s="1347"/>
      <c r="P430" s="117" t="str">
        <f t="shared" si="3"/>
        <v>2802</v>
      </c>
      <c r="Q430" s="117"/>
      <c r="R430" s="1348">
        <v>280201122</v>
      </c>
      <c r="S430" s="321"/>
      <c r="T430" s="321"/>
    </row>
    <row r="431" spans="1:20" ht="34.5" hidden="1" customHeight="1">
      <c r="A431" s="1348">
        <v>280201123</v>
      </c>
      <c r="B431" s="1339" t="str">
        <f t="shared" si="2"/>
        <v>2802</v>
      </c>
      <c r="C431" s="1349" t="s">
        <v>2283</v>
      </c>
      <c r="D431" s="1350">
        <v>1</v>
      </c>
      <c r="E431" s="293" t="s">
        <v>3332</v>
      </c>
      <c r="F431" s="1352" t="s">
        <v>3333</v>
      </c>
      <c r="G431" s="1356">
        <v>41455</v>
      </c>
      <c r="H431" s="1348" t="s">
        <v>2252</v>
      </c>
      <c r="I431" s="1348">
        <v>1381</v>
      </c>
      <c r="J431" s="1351">
        <v>39751</v>
      </c>
      <c r="K431" s="1352" t="s">
        <v>2253</v>
      </c>
      <c r="L431" s="1352" t="s">
        <v>3329</v>
      </c>
      <c r="M431" s="1345" t="s">
        <v>2675</v>
      </c>
      <c r="N431" s="1346" t="s">
        <v>1830</v>
      </c>
      <c r="O431" s="1347"/>
      <c r="P431" s="117" t="str">
        <f t="shared" si="3"/>
        <v>2802</v>
      </c>
      <c r="Q431" s="117"/>
      <c r="R431" s="1348">
        <v>280201123</v>
      </c>
      <c r="S431" s="321"/>
      <c r="T431" s="321"/>
    </row>
    <row r="432" spans="1:20" ht="34.5" hidden="1" customHeight="1">
      <c r="A432" s="1348">
        <v>280201123</v>
      </c>
      <c r="B432" s="1339" t="str">
        <f t="shared" si="2"/>
        <v>2802</v>
      </c>
      <c r="C432" s="1349" t="s">
        <v>2283</v>
      </c>
      <c r="D432" s="1350">
        <v>2</v>
      </c>
      <c r="E432" s="293" t="s">
        <v>3334</v>
      </c>
      <c r="F432" s="1352" t="s">
        <v>3335</v>
      </c>
      <c r="G432" s="1356">
        <v>43910</v>
      </c>
      <c r="H432" s="1348" t="s">
        <v>2252</v>
      </c>
      <c r="I432" s="1348">
        <v>1489</v>
      </c>
      <c r="J432" s="1351">
        <v>41593</v>
      </c>
      <c r="K432" s="1352" t="s">
        <v>2253</v>
      </c>
      <c r="L432" s="1352"/>
      <c r="M432" s="1345" t="s">
        <v>1830</v>
      </c>
      <c r="N432" s="1346" t="s">
        <v>1830</v>
      </c>
      <c r="O432" s="1347"/>
      <c r="P432" s="117" t="str">
        <f t="shared" si="3"/>
        <v>2802</v>
      </c>
      <c r="Q432" s="117"/>
      <c r="R432" s="1348">
        <v>280201123</v>
      </c>
      <c r="S432" s="321"/>
      <c r="T432" s="321"/>
    </row>
    <row r="433" spans="1:20" ht="34.5" hidden="1" customHeight="1">
      <c r="A433" s="1348">
        <v>280201124</v>
      </c>
      <c r="B433" s="1339" t="str">
        <f t="shared" si="2"/>
        <v>2802</v>
      </c>
      <c r="C433" s="1349" t="s">
        <v>2283</v>
      </c>
      <c r="D433" s="1350">
        <v>1</v>
      </c>
      <c r="E433" s="293" t="s">
        <v>3336</v>
      </c>
      <c r="F433" s="1352" t="s">
        <v>3337</v>
      </c>
      <c r="G433" s="1356">
        <v>41455</v>
      </c>
      <c r="H433" s="1348" t="s">
        <v>2252</v>
      </c>
      <c r="I433" s="1348">
        <v>1381</v>
      </c>
      <c r="J433" s="1351">
        <v>39751</v>
      </c>
      <c r="K433" s="1352" t="s">
        <v>2253</v>
      </c>
      <c r="L433" s="1352" t="s">
        <v>3338</v>
      </c>
      <c r="M433" s="1345" t="s">
        <v>3308</v>
      </c>
      <c r="N433" s="1346" t="s">
        <v>3309</v>
      </c>
      <c r="O433" s="1347"/>
      <c r="P433" s="117" t="str">
        <f t="shared" si="3"/>
        <v>2802</v>
      </c>
      <c r="Q433" s="117"/>
      <c r="R433" s="1348">
        <v>280201124</v>
      </c>
      <c r="S433" s="321"/>
      <c r="T433" s="321"/>
    </row>
    <row r="434" spans="1:20" ht="34.5" hidden="1" customHeight="1">
      <c r="A434" s="1348">
        <v>280201125</v>
      </c>
      <c r="B434" s="1339" t="str">
        <f t="shared" si="2"/>
        <v>2802</v>
      </c>
      <c r="C434" s="1349" t="s">
        <v>2283</v>
      </c>
      <c r="D434" s="1350">
        <v>1</v>
      </c>
      <c r="E434" s="293" t="s">
        <v>3339</v>
      </c>
      <c r="F434" s="1352" t="s">
        <v>3340</v>
      </c>
      <c r="G434" s="1356">
        <v>42004</v>
      </c>
      <c r="H434" s="1348" t="s">
        <v>2252</v>
      </c>
      <c r="I434" s="1348">
        <v>1381</v>
      </c>
      <c r="J434" s="1351">
        <v>39751</v>
      </c>
      <c r="K434" s="1352" t="s">
        <v>2253</v>
      </c>
      <c r="L434" s="1352" t="s">
        <v>3341</v>
      </c>
      <c r="M434" s="1345" t="s">
        <v>3342</v>
      </c>
      <c r="N434" s="1346" t="s">
        <v>3309</v>
      </c>
      <c r="O434" s="1347"/>
      <c r="P434" s="117" t="str">
        <f t="shared" si="3"/>
        <v>2802</v>
      </c>
      <c r="Q434" s="117"/>
      <c r="R434" s="1348">
        <v>280201125</v>
      </c>
      <c r="S434" s="321"/>
      <c r="T434" s="321"/>
    </row>
    <row r="435" spans="1:20" ht="34.5" hidden="1" customHeight="1">
      <c r="A435" s="1348">
        <v>280201126</v>
      </c>
      <c r="B435" s="1339" t="str">
        <f t="shared" si="2"/>
        <v>2802</v>
      </c>
      <c r="C435" s="1349" t="s">
        <v>2283</v>
      </c>
      <c r="D435" s="1350">
        <v>1</v>
      </c>
      <c r="E435" s="293" t="s">
        <v>3339</v>
      </c>
      <c r="F435" s="1352" t="s">
        <v>3340</v>
      </c>
      <c r="G435" s="1356">
        <v>44168</v>
      </c>
      <c r="H435" s="1348" t="s">
        <v>2252</v>
      </c>
      <c r="I435" s="1348">
        <v>1381</v>
      </c>
      <c r="J435" s="1356">
        <v>39751</v>
      </c>
      <c r="K435" s="1352" t="s">
        <v>2253</v>
      </c>
      <c r="L435" s="1352" t="s">
        <v>3343</v>
      </c>
      <c r="M435" s="1345" t="s">
        <v>3342</v>
      </c>
      <c r="N435" s="1346" t="s">
        <v>3309</v>
      </c>
      <c r="O435" s="1347"/>
      <c r="P435" s="117" t="str">
        <f t="shared" si="3"/>
        <v>2802</v>
      </c>
      <c r="Q435" s="117"/>
      <c r="R435" s="1348">
        <v>280201126</v>
      </c>
      <c r="S435" s="321"/>
      <c r="T435" s="321"/>
    </row>
    <row r="436" spans="1:20" ht="34.5" hidden="1" customHeight="1">
      <c r="A436" s="1348">
        <v>280201127</v>
      </c>
      <c r="B436" s="1339" t="str">
        <f t="shared" si="2"/>
        <v>2802</v>
      </c>
      <c r="C436" s="1349" t="s">
        <v>2283</v>
      </c>
      <c r="D436" s="1350">
        <v>1</v>
      </c>
      <c r="E436" s="293" t="s">
        <v>3344</v>
      </c>
      <c r="F436" s="1352" t="s">
        <v>3345</v>
      </c>
      <c r="G436" s="1356">
        <v>41455</v>
      </c>
      <c r="H436" s="1348" t="s">
        <v>2252</v>
      </c>
      <c r="I436" s="1348">
        <v>1381</v>
      </c>
      <c r="J436" s="1356">
        <v>39751</v>
      </c>
      <c r="K436" s="1352" t="s">
        <v>2253</v>
      </c>
      <c r="L436" s="1352" t="s">
        <v>3346</v>
      </c>
      <c r="M436" s="1345" t="s">
        <v>3342</v>
      </c>
      <c r="N436" s="1346" t="s">
        <v>3309</v>
      </c>
      <c r="O436" s="1347"/>
      <c r="P436" s="117" t="str">
        <f t="shared" si="3"/>
        <v>2802</v>
      </c>
      <c r="Q436" s="117"/>
      <c r="R436" s="1348">
        <v>280201127</v>
      </c>
      <c r="S436" s="321"/>
      <c r="T436" s="321"/>
    </row>
    <row r="437" spans="1:20" ht="34.5" hidden="1" customHeight="1">
      <c r="A437" s="1348">
        <v>280201128</v>
      </c>
      <c r="B437" s="1339" t="str">
        <f t="shared" si="2"/>
        <v>2802</v>
      </c>
      <c r="C437" s="1349" t="s">
        <v>2283</v>
      </c>
      <c r="D437" s="1350">
        <v>1</v>
      </c>
      <c r="E437" s="293" t="s">
        <v>3344</v>
      </c>
      <c r="F437" s="1352" t="s">
        <v>3347</v>
      </c>
      <c r="G437" s="1356">
        <v>43057</v>
      </c>
      <c r="H437" s="1348" t="s">
        <v>2252</v>
      </c>
      <c r="I437" s="1348">
        <v>1381</v>
      </c>
      <c r="J437" s="1356">
        <v>39735</v>
      </c>
      <c r="K437" s="1352" t="s">
        <v>2253</v>
      </c>
      <c r="L437" s="1352" t="s">
        <v>3343</v>
      </c>
      <c r="M437" s="1345" t="s">
        <v>3348</v>
      </c>
      <c r="N437" s="1346" t="s">
        <v>3349</v>
      </c>
      <c r="O437" s="1347"/>
      <c r="P437" s="117" t="str">
        <f t="shared" si="3"/>
        <v>2802</v>
      </c>
      <c r="Q437" s="117"/>
      <c r="R437" s="1348">
        <v>280201128</v>
      </c>
      <c r="S437" s="321"/>
      <c r="T437" s="321"/>
    </row>
    <row r="438" spans="1:20" ht="34.5" hidden="1" customHeight="1">
      <c r="A438" s="1348">
        <v>280201128</v>
      </c>
      <c r="B438" s="1339" t="str">
        <f t="shared" si="2"/>
        <v>2802</v>
      </c>
      <c r="C438" s="1349" t="s">
        <v>2283</v>
      </c>
      <c r="D438" s="1350">
        <v>1</v>
      </c>
      <c r="E438" s="293" t="s">
        <v>3350</v>
      </c>
      <c r="F438" s="1352" t="s">
        <v>3351</v>
      </c>
      <c r="G438" s="1351">
        <v>40509</v>
      </c>
      <c r="H438" s="1348" t="s">
        <v>2252</v>
      </c>
      <c r="I438" s="1348">
        <v>1381</v>
      </c>
      <c r="J438" s="1351">
        <v>39751</v>
      </c>
      <c r="K438" s="1352" t="s">
        <v>2253</v>
      </c>
      <c r="L438" s="1352"/>
      <c r="M438" s="1345" t="s">
        <v>3352</v>
      </c>
      <c r="N438" s="1346" t="s">
        <v>3353</v>
      </c>
      <c r="O438" s="1347"/>
      <c r="P438" s="117" t="str">
        <f t="shared" si="3"/>
        <v>2802</v>
      </c>
      <c r="Q438" s="117"/>
      <c r="R438" s="1348">
        <v>280201128</v>
      </c>
      <c r="S438" s="321"/>
      <c r="T438" s="321"/>
    </row>
    <row r="439" spans="1:20" ht="34.5" hidden="1" customHeight="1">
      <c r="A439" s="1348">
        <v>280201129</v>
      </c>
      <c r="B439" s="1339" t="str">
        <f t="shared" si="2"/>
        <v>2802</v>
      </c>
      <c r="C439" s="1349" t="s">
        <v>2283</v>
      </c>
      <c r="D439" s="1350">
        <v>1</v>
      </c>
      <c r="E439" s="293" t="s">
        <v>3354</v>
      </c>
      <c r="F439" s="1352" t="s">
        <v>3355</v>
      </c>
      <c r="G439" s="1351">
        <v>41263</v>
      </c>
      <c r="H439" s="1348" t="s">
        <v>2252</v>
      </c>
      <c r="I439" s="1348">
        <v>1357</v>
      </c>
      <c r="J439" s="1351">
        <v>39338</v>
      </c>
      <c r="K439" s="1352" t="s">
        <v>2253</v>
      </c>
      <c r="L439" s="1352" t="s">
        <v>3329</v>
      </c>
      <c r="M439" s="1345" t="s">
        <v>3356</v>
      </c>
      <c r="N439" s="1346" t="s">
        <v>3357</v>
      </c>
      <c r="O439" s="1347"/>
      <c r="P439" s="117" t="str">
        <f t="shared" si="3"/>
        <v>2802</v>
      </c>
      <c r="Q439" s="117"/>
      <c r="R439" s="1348">
        <v>280201129</v>
      </c>
      <c r="S439" s="321"/>
      <c r="T439" s="321"/>
    </row>
    <row r="440" spans="1:20" ht="34.5" hidden="1" customHeight="1">
      <c r="A440" s="1348">
        <v>280201129</v>
      </c>
      <c r="B440" s="1339" t="str">
        <f t="shared" si="2"/>
        <v>2802</v>
      </c>
      <c r="C440" s="1349" t="s">
        <v>2283</v>
      </c>
      <c r="D440" s="1350">
        <v>2</v>
      </c>
      <c r="E440" s="293" t="s">
        <v>3358</v>
      </c>
      <c r="F440" s="1352" t="s">
        <v>3359</v>
      </c>
      <c r="G440" s="1356">
        <v>45291</v>
      </c>
      <c r="H440" s="1348" t="s">
        <v>2353</v>
      </c>
      <c r="I440" s="1348">
        <v>1482</v>
      </c>
      <c r="J440" s="1351">
        <v>41470</v>
      </c>
      <c r="K440" s="1352" t="s">
        <v>2253</v>
      </c>
      <c r="L440" s="1352"/>
      <c r="M440" s="1345" t="s">
        <v>3360</v>
      </c>
      <c r="N440" s="1346" t="s">
        <v>3361</v>
      </c>
      <c r="O440" s="1347" t="s">
        <v>1830</v>
      </c>
      <c r="P440" s="117" t="str">
        <f t="shared" si="3"/>
        <v>2802</v>
      </c>
      <c r="Q440" s="117"/>
      <c r="R440" s="1348">
        <v>280201129</v>
      </c>
      <c r="S440" s="321"/>
      <c r="T440" s="321"/>
    </row>
    <row r="441" spans="1:20" ht="34.5" hidden="1" customHeight="1">
      <c r="A441" s="1348">
        <v>280201130</v>
      </c>
      <c r="B441" s="1339" t="str">
        <f t="shared" si="2"/>
        <v>2802</v>
      </c>
      <c r="C441" s="1349" t="s">
        <v>2283</v>
      </c>
      <c r="D441" s="1350">
        <v>1</v>
      </c>
      <c r="E441" s="293" t="s">
        <v>3362</v>
      </c>
      <c r="F441" s="1352" t="s">
        <v>3363</v>
      </c>
      <c r="G441" s="1356">
        <v>41263</v>
      </c>
      <c r="H441" s="1348" t="s">
        <v>2252</v>
      </c>
      <c r="I441" s="1348">
        <v>1357</v>
      </c>
      <c r="J441" s="1351">
        <v>39338</v>
      </c>
      <c r="K441" s="1352" t="s">
        <v>2253</v>
      </c>
      <c r="L441" s="1352" t="s">
        <v>3329</v>
      </c>
      <c r="M441" s="1345" t="s">
        <v>2254</v>
      </c>
      <c r="N441" s="1346" t="s">
        <v>1830</v>
      </c>
      <c r="O441" s="1347"/>
      <c r="P441" s="117" t="str">
        <f t="shared" si="3"/>
        <v>2802</v>
      </c>
      <c r="Q441" s="117"/>
      <c r="R441" s="1348">
        <v>280201130</v>
      </c>
      <c r="S441" s="321"/>
      <c r="T441" s="321"/>
    </row>
    <row r="442" spans="1:20" ht="34.5" hidden="1" customHeight="1">
      <c r="A442" s="1348">
        <v>280201130</v>
      </c>
      <c r="B442" s="1339" t="str">
        <f t="shared" si="2"/>
        <v>2802</v>
      </c>
      <c r="C442" s="1349" t="s">
        <v>2283</v>
      </c>
      <c r="D442" s="1350">
        <v>1</v>
      </c>
      <c r="E442" s="293" t="s">
        <v>3364</v>
      </c>
      <c r="F442" s="1352" t="s">
        <v>3365</v>
      </c>
      <c r="G442" s="1356">
        <v>41263</v>
      </c>
      <c r="H442" s="1348" t="s">
        <v>2252</v>
      </c>
      <c r="I442" s="1348">
        <v>1357</v>
      </c>
      <c r="J442" s="1351">
        <v>39338</v>
      </c>
      <c r="K442" s="1352" t="s">
        <v>2253</v>
      </c>
      <c r="L442" s="1352" t="s">
        <v>3329</v>
      </c>
      <c r="M442" s="1345" t="s">
        <v>1830</v>
      </c>
      <c r="N442" s="1346" t="s">
        <v>3309</v>
      </c>
      <c r="O442" s="1347"/>
      <c r="P442" s="117" t="str">
        <f t="shared" si="3"/>
        <v>2802</v>
      </c>
      <c r="Q442" s="117"/>
      <c r="R442" s="1348">
        <v>280201130</v>
      </c>
      <c r="S442" s="321"/>
      <c r="T442" s="321"/>
    </row>
    <row r="443" spans="1:20" ht="34.5" hidden="1" customHeight="1">
      <c r="A443" s="1348">
        <v>280201131</v>
      </c>
      <c r="B443" s="1339" t="str">
        <f t="shared" si="2"/>
        <v>2802</v>
      </c>
      <c r="C443" s="1349" t="s">
        <v>2283</v>
      </c>
      <c r="D443" s="1350">
        <v>2</v>
      </c>
      <c r="E443" s="293" t="s">
        <v>3366</v>
      </c>
      <c r="F443" s="1352" t="s">
        <v>3367</v>
      </c>
      <c r="G443" s="1356">
        <v>44926</v>
      </c>
      <c r="H443" s="1348" t="s">
        <v>2353</v>
      </c>
      <c r="I443" s="1348">
        <v>1482</v>
      </c>
      <c r="J443" s="1351">
        <v>41470</v>
      </c>
      <c r="K443" s="1352" t="s">
        <v>2253</v>
      </c>
      <c r="L443" s="1353"/>
      <c r="M443" s="1345" t="s">
        <v>2261</v>
      </c>
      <c r="N443" s="1346" t="s">
        <v>1830</v>
      </c>
      <c r="O443" s="1347"/>
      <c r="P443" s="117" t="str">
        <f t="shared" si="3"/>
        <v>2802</v>
      </c>
      <c r="Q443" s="117"/>
      <c r="R443" s="1348">
        <v>280201131</v>
      </c>
      <c r="S443" s="321"/>
      <c r="T443" s="321"/>
    </row>
    <row r="444" spans="1:20" ht="34.5" hidden="1" customHeight="1">
      <c r="A444" s="1348">
        <v>280201131</v>
      </c>
      <c r="B444" s="1339" t="str">
        <f t="shared" si="2"/>
        <v>2802</v>
      </c>
      <c r="C444" s="1349" t="s">
        <v>2283</v>
      </c>
      <c r="D444" s="1350">
        <v>1</v>
      </c>
      <c r="E444" s="293" t="s">
        <v>3368</v>
      </c>
      <c r="F444" s="1352" t="s">
        <v>3369</v>
      </c>
      <c r="G444" s="1356">
        <v>41263</v>
      </c>
      <c r="H444" s="1348" t="s">
        <v>2252</v>
      </c>
      <c r="I444" s="1348">
        <v>1357</v>
      </c>
      <c r="J444" s="1351">
        <v>39338</v>
      </c>
      <c r="K444" s="1352" t="s">
        <v>2253</v>
      </c>
      <c r="L444" s="1352" t="s">
        <v>3370</v>
      </c>
      <c r="M444" s="1345" t="s">
        <v>2265</v>
      </c>
      <c r="N444" s="1346" t="s">
        <v>1830</v>
      </c>
      <c r="O444" s="1347"/>
      <c r="P444" s="117" t="str">
        <f t="shared" si="3"/>
        <v>2802</v>
      </c>
      <c r="Q444" s="117"/>
      <c r="R444" s="1348">
        <v>280201131</v>
      </c>
      <c r="S444" s="321"/>
      <c r="T444" s="321"/>
    </row>
    <row r="445" spans="1:20" ht="34.5" hidden="1" customHeight="1">
      <c r="A445" s="1348">
        <v>280201132</v>
      </c>
      <c r="B445" s="1339" t="str">
        <f t="shared" si="2"/>
        <v>2802</v>
      </c>
      <c r="C445" s="1349" t="s">
        <v>2283</v>
      </c>
      <c r="D445" s="1350">
        <v>1</v>
      </c>
      <c r="E445" s="293" t="s">
        <v>3371</v>
      </c>
      <c r="F445" s="1352" t="s">
        <v>3372</v>
      </c>
      <c r="G445" s="1356">
        <v>41263</v>
      </c>
      <c r="H445" s="1348" t="s">
        <v>2252</v>
      </c>
      <c r="I445" s="1348">
        <v>1357</v>
      </c>
      <c r="J445" s="1351">
        <v>39338</v>
      </c>
      <c r="K445" s="1352" t="s">
        <v>2253</v>
      </c>
      <c r="L445" s="1352" t="s">
        <v>3373</v>
      </c>
      <c r="M445" s="1345" t="s">
        <v>3308</v>
      </c>
      <c r="N445" s="1346" t="s">
        <v>3309</v>
      </c>
      <c r="O445" s="1347"/>
      <c r="P445" s="117" t="str">
        <f t="shared" si="3"/>
        <v>2802</v>
      </c>
      <c r="Q445" s="117"/>
      <c r="R445" s="1348">
        <v>280201132</v>
      </c>
      <c r="S445" s="321"/>
      <c r="T445" s="321"/>
    </row>
    <row r="446" spans="1:20" ht="34.5" hidden="1" customHeight="1">
      <c r="A446" s="1348">
        <v>280201132</v>
      </c>
      <c r="B446" s="1339" t="str">
        <f t="shared" si="2"/>
        <v>2802</v>
      </c>
      <c r="C446" s="1349" t="s">
        <v>2283</v>
      </c>
      <c r="D446" s="1350">
        <v>2</v>
      </c>
      <c r="E446" s="293" t="s">
        <v>3374</v>
      </c>
      <c r="F446" s="1352" t="s">
        <v>3375</v>
      </c>
      <c r="G446" s="1356">
        <v>43829</v>
      </c>
      <c r="H446" s="1348" t="s">
        <v>2252</v>
      </c>
      <c r="I446" s="1348">
        <v>1482</v>
      </c>
      <c r="J446" s="1356">
        <v>41470</v>
      </c>
      <c r="K446" s="1352" t="s">
        <v>2253</v>
      </c>
      <c r="L446" s="1352"/>
      <c r="M446" s="1345" t="s">
        <v>3376</v>
      </c>
      <c r="N446" s="1346" t="s">
        <v>1830</v>
      </c>
      <c r="O446" s="1347"/>
      <c r="P446" s="117" t="str">
        <f t="shared" si="3"/>
        <v>2802</v>
      </c>
      <c r="Q446" s="117"/>
      <c r="R446" s="1348">
        <v>280201132</v>
      </c>
      <c r="S446" s="321"/>
      <c r="T446" s="321"/>
    </row>
    <row r="447" spans="1:20" ht="34.5" hidden="1" customHeight="1">
      <c r="A447" s="1348">
        <v>280201133</v>
      </c>
      <c r="B447" s="1339" t="str">
        <f t="shared" si="2"/>
        <v>2802</v>
      </c>
      <c r="C447" s="1349" t="s">
        <v>2283</v>
      </c>
      <c r="D447" s="1350">
        <v>1</v>
      </c>
      <c r="E447" s="293" t="s">
        <v>3377</v>
      </c>
      <c r="F447" s="1352" t="s">
        <v>3378</v>
      </c>
      <c r="G447" s="1356">
        <v>41263</v>
      </c>
      <c r="H447" s="1348" t="s">
        <v>2252</v>
      </c>
      <c r="I447" s="1348">
        <v>1357</v>
      </c>
      <c r="J447" s="1356">
        <v>39338</v>
      </c>
      <c r="K447" s="1352" t="s">
        <v>2253</v>
      </c>
      <c r="L447" s="1352" t="s">
        <v>3379</v>
      </c>
      <c r="M447" s="1345" t="s">
        <v>3380</v>
      </c>
      <c r="N447" s="1346" t="s">
        <v>1830</v>
      </c>
      <c r="O447" s="1347"/>
      <c r="P447" s="117" t="str">
        <f t="shared" si="3"/>
        <v>2802</v>
      </c>
      <c r="Q447" s="117"/>
      <c r="R447" s="1348">
        <v>280201133</v>
      </c>
      <c r="S447" s="321"/>
      <c r="T447" s="321"/>
    </row>
    <row r="448" spans="1:20" ht="34.5" hidden="1" customHeight="1">
      <c r="A448" s="1348">
        <v>280201133</v>
      </c>
      <c r="B448" s="1339" t="str">
        <f t="shared" si="2"/>
        <v>2802</v>
      </c>
      <c r="C448" s="1349" t="s">
        <v>2283</v>
      </c>
      <c r="D448" s="1350">
        <v>2</v>
      </c>
      <c r="E448" s="293" t="s">
        <v>3381</v>
      </c>
      <c r="F448" s="1352" t="s">
        <v>3382</v>
      </c>
      <c r="G448" s="1356">
        <v>43014</v>
      </c>
      <c r="H448" s="1348" t="s">
        <v>2252</v>
      </c>
      <c r="I448" s="1348">
        <v>1482</v>
      </c>
      <c r="J448" s="1356">
        <v>41470</v>
      </c>
      <c r="K448" s="1352" t="s">
        <v>2253</v>
      </c>
      <c r="L448" s="1352"/>
      <c r="M448" s="1345" t="s">
        <v>1830</v>
      </c>
      <c r="N448" s="1346" t="s">
        <v>3383</v>
      </c>
      <c r="O448" s="1347"/>
      <c r="P448" s="117" t="str">
        <f t="shared" si="3"/>
        <v>2802</v>
      </c>
      <c r="Q448" s="117"/>
      <c r="R448" s="1348">
        <v>280201133</v>
      </c>
      <c r="S448" s="321"/>
      <c r="T448" s="321"/>
    </row>
    <row r="449" spans="1:20" ht="34.5" hidden="1" customHeight="1">
      <c r="A449" s="1348">
        <v>280201134</v>
      </c>
      <c r="B449" s="1339" t="str">
        <f t="shared" si="2"/>
        <v>2802</v>
      </c>
      <c r="C449" s="1349" t="s">
        <v>2283</v>
      </c>
      <c r="D449" s="1350">
        <v>1</v>
      </c>
      <c r="E449" s="293" t="s">
        <v>3384</v>
      </c>
      <c r="F449" s="1352" t="s">
        <v>3385</v>
      </c>
      <c r="G449" s="1356">
        <v>41263</v>
      </c>
      <c r="H449" s="1348" t="s">
        <v>2252</v>
      </c>
      <c r="I449" s="1348">
        <v>1357</v>
      </c>
      <c r="J449" s="1356">
        <v>39338</v>
      </c>
      <c r="K449" s="1352" t="s">
        <v>2253</v>
      </c>
      <c r="L449" s="1352" t="s">
        <v>3386</v>
      </c>
      <c r="M449" s="1345" t="s">
        <v>1830</v>
      </c>
      <c r="N449" s="1346" t="s">
        <v>1830</v>
      </c>
      <c r="O449" s="1347"/>
      <c r="P449" s="117" t="str">
        <f t="shared" si="3"/>
        <v>2802</v>
      </c>
      <c r="Q449" s="117"/>
      <c r="R449" s="1348">
        <v>280201134</v>
      </c>
      <c r="S449" s="321"/>
      <c r="T449" s="321"/>
    </row>
    <row r="450" spans="1:20" ht="34.5" hidden="1" customHeight="1">
      <c r="A450" s="1348">
        <v>280201134</v>
      </c>
      <c r="B450" s="1339" t="str">
        <f t="shared" si="2"/>
        <v>2802</v>
      </c>
      <c r="C450" s="1349" t="s">
        <v>2283</v>
      </c>
      <c r="D450" s="1350">
        <v>2</v>
      </c>
      <c r="E450" s="293" t="s">
        <v>3387</v>
      </c>
      <c r="F450" s="1352" t="s">
        <v>3388</v>
      </c>
      <c r="G450" s="1351">
        <v>43829</v>
      </c>
      <c r="H450" s="1348" t="s">
        <v>2252</v>
      </c>
      <c r="I450" s="1348">
        <v>1482</v>
      </c>
      <c r="J450" s="1351">
        <v>41470</v>
      </c>
      <c r="K450" s="1352" t="s">
        <v>2253</v>
      </c>
      <c r="L450" s="1353"/>
      <c r="M450" s="1345" t="s">
        <v>1830</v>
      </c>
      <c r="N450" s="1346" t="s">
        <v>3389</v>
      </c>
      <c r="O450" s="1347"/>
      <c r="P450" s="117" t="str">
        <f t="shared" si="3"/>
        <v>2802</v>
      </c>
      <c r="Q450" s="117"/>
      <c r="R450" s="1348">
        <v>280201134</v>
      </c>
      <c r="S450" s="321"/>
      <c r="T450" s="321"/>
    </row>
    <row r="451" spans="1:20" ht="34.5" hidden="1" customHeight="1">
      <c r="A451" s="1348">
        <v>280201135</v>
      </c>
      <c r="B451" s="1339" t="str">
        <f t="shared" si="2"/>
        <v>2802</v>
      </c>
      <c r="C451" s="1349" t="s">
        <v>2283</v>
      </c>
      <c r="D451" s="1350">
        <v>1</v>
      </c>
      <c r="E451" s="293" t="s">
        <v>3390</v>
      </c>
      <c r="F451" s="1352" t="s">
        <v>3391</v>
      </c>
      <c r="G451" s="1351">
        <v>41263</v>
      </c>
      <c r="H451" s="1348" t="s">
        <v>2252</v>
      </c>
      <c r="I451" s="1348">
        <v>1357</v>
      </c>
      <c r="J451" s="1351">
        <v>39338</v>
      </c>
      <c r="K451" s="1352" t="s">
        <v>2253</v>
      </c>
      <c r="L451" s="1352" t="s">
        <v>3392</v>
      </c>
      <c r="M451" s="1345" t="s">
        <v>2289</v>
      </c>
      <c r="N451" s="1346" t="s">
        <v>1830</v>
      </c>
      <c r="O451" s="1347"/>
      <c r="P451" s="117" t="str">
        <f t="shared" si="3"/>
        <v>2802</v>
      </c>
      <c r="Q451" s="117"/>
      <c r="R451" s="1348">
        <v>280201135</v>
      </c>
      <c r="S451" s="321"/>
      <c r="T451" s="321"/>
    </row>
    <row r="452" spans="1:20" ht="34.5" hidden="1" customHeight="1">
      <c r="A452" s="1348">
        <v>280201135</v>
      </c>
      <c r="B452" s="1339" t="str">
        <f t="shared" si="2"/>
        <v>2802</v>
      </c>
      <c r="C452" s="1349" t="s">
        <v>2283</v>
      </c>
      <c r="D452" s="1350">
        <v>2</v>
      </c>
      <c r="E452" s="293" t="s">
        <v>3393</v>
      </c>
      <c r="F452" s="1352" t="s">
        <v>3394</v>
      </c>
      <c r="G452" s="1351">
        <v>43261</v>
      </c>
      <c r="H452" s="1348" t="s">
        <v>2252</v>
      </c>
      <c r="I452" s="1348">
        <v>1482</v>
      </c>
      <c r="J452" s="1351">
        <v>41470</v>
      </c>
      <c r="K452" s="1352" t="s">
        <v>2253</v>
      </c>
      <c r="L452" s="1353"/>
      <c r="M452" s="1345" t="s">
        <v>1830</v>
      </c>
      <c r="N452" s="1346" t="s">
        <v>1830</v>
      </c>
      <c r="O452" s="1347"/>
      <c r="P452" s="117" t="str">
        <f t="shared" si="3"/>
        <v>2802</v>
      </c>
      <c r="Q452" s="117"/>
      <c r="R452" s="1348">
        <v>280201135</v>
      </c>
      <c r="S452" s="321"/>
      <c r="T452" s="321"/>
    </row>
    <row r="453" spans="1:20" ht="34.5" hidden="1" customHeight="1">
      <c r="A453" s="1348">
        <v>280201136</v>
      </c>
      <c r="B453" s="1339" t="str">
        <f t="shared" si="2"/>
        <v>2802</v>
      </c>
      <c r="C453" s="1349" t="s">
        <v>2283</v>
      </c>
      <c r="D453" s="1350">
        <v>1</v>
      </c>
      <c r="E453" s="293" t="s">
        <v>3395</v>
      </c>
      <c r="F453" s="1352" t="s">
        <v>3396</v>
      </c>
      <c r="G453" s="1356">
        <v>41263</v>
      </c>
      <c r="H453" s="1348" t="s">
        <v>2252</v>
      </c>
      <c r="I453" s="1348">
        <v>1357</v>
      </c>
      <c r="J453" s="1351">
        <v>39338</v>
      </c>
      <c r="K453" s="1352" t="s">
        <v>2253</v>
      </c>
      <c r="L453" s="1352" t="s">
        <v>3397</v>
      </c>
      <c r="M453" s="1345" t="s">
        <v>1830</v>
      </c>
      <c r="N453" s="1346" t="s">
        <v>3398</v>
      </c>
      <c r="O453" s="1347"/>
      <c r="P453" s="117" t="str">
        <f t="shared" si="3"/>
        <v>2802</v>
      </c>
      <c r="Q453" s="117"/>
      <c r="R453" s="1348">
        <v>280201136</v>
      </c>
      <c r="S453" s="321"/>
      <c r="T453" s="321"/>
    </row>
    <row r="454" spans="1:20" ht="34.5" hidden="1" customHeight="1">
      <c r="A454" s="1348">
        <v>280201136</v>
      </c>
      <c r="B454" s="1339" t="str">
        <f t="shared" si="2"/>
        <v>2802</v>
      </c>
      <c r="C454" s="1349" t="s">
        <v>2283</v>
      </c>
      <c r="D454" s="1350">
        <v>2</v>
      </c>
      <c r="E454" s="293" t="s">
        <v>3399</v>
      </c>
      <c r="F454" s="1352" t="s">
        <v>3396</v>
      </c>
      <c r="G454" s="1356">
        <v>43261</v>
      </c>
      <c r="H454" s="1348" t="s">
        <v>2252</v>
      </c>
      <c r="I454" s="1348">
        <v>1482</v>
      </c>
      <c r="J454" s="1351">
        <v>41470</v>
      </c>
      <c r="K454" s="1352" t="s">
        <v>2253</v>
      </c>
      <c r="L454" s="1353"/>
      <c r="M454" s="1345" t="s">
        <v>2299</v>
      </c>
      <c r="N454" s="1346" t="s">
        <v>1830</v>
      </c>
      <c r="O454" s="1347"/>
      <c r="P454" s="117" t="str">
        <f t="shared" si="3"/>
        <v>2802</v>
      </c>
      <c r="Q454" s="117"/>
      <c r="R454" s="1348">
        <v>280201136</v>
      </c>
      <c r="S454" s="321"/>
      <c r="T454" s="321"/>
    </row>
    <row r="455" spans="1:20" ht="34.5" hidden="1" customHeight="1">
      <c r="A455" s="1348">
        <v>280201137</v>
      </c>
      <c r="B455" s="1339" t="str">
        <f t="shared" si="2"/>
        <v>2802</v>
      </c>
      <c r="C455" s="1349" t="s">
        <v>2283</v>
      </c>
      <c r="D455" s="1350">
        <v>1</v>
      </c>
      <c r="E455" s="293" t="s">
        <v>3400</v>
      </c>
      <c r="F455" s="1352" t="s">
        <v>3401</v>
      </c>
      <c r="G455" s="1356">
        <v>41263</v>
      </c>
      <c r="H455" s="1348" t="s">
        <v>2252</v>
      </c>
      <c r="I455" s="1348">
        <v>1357</v>
      </c>
      <c r="J455" s="1351">
        <v>39338</v>
      </c>
      <c r="K455" s="1352" t="s">
        <v>2253</v>
      </c>
      <c r="L455" s="1352" t="s">
        <v>3402</v>
      </c>
      <c r="M455" s="1345" t="s">
        <v>3403</v>
      </c>
      <c r="N455" s="1346" t="s">
        <v>1830</v>
      </c>
      <c r="O455" s="1347"/>
      <c r="P455" s="117" t="str">
        <f t="shared" si="3"/>
        <v>2802</v>
      </c>
      <c r="Q455" s="117"/>
      <c r="R455" s="1348">
        <v>280201137</v>
      </c>
      <c r="S455" s="321"/>
      <c r="T455" s="321"/>
    </row>
    <row r="456" spans="1:20" ht="34.5" hidden="1" customHeight="1">
      <c r="A456" s="1348">
        <v>280201137</v>
      </c>
      <c r="B456" s="1339" t="str">
        <f t="shared" si="2"/>
        <v>2802</v>
      </c>
      <c r="C456" s="1349" t="s">
        <v>2283</v>
      </c>
      <c r="D456" s="1350">
        <v>2</v>
      </c>
      <c r="E456" s="293" t="s">
        <v>3404</v>
      </c>
      <c r="F456" s="1352" t="s">
        <v>3405</v>
      </c>
      <c r="G456" s="1351">
        <v>43014</v>
      </c>
      <c r="H456" s="1348" t="s">
        <v>2252</v>
      </c>
      <c r="I456" s="1348">
        <v>1482</v>
      </c>
      <c r="J456" s="1351">
        <v>41470</v>
      </c>
      <c r="K456" s="1352" t="s">
        <v>2253</v>
      </c>
      <c r="L456" s="1353"/>
      <c r="M456" s="1345" t="s">
        <v>1830</v>
      </c>
      <c r="N456" s="1346" t="s">
        <v>3406</v>
      </c>
      <c r="O456" s="1347"/>
      <c r="P456" s="117" t="str">
        <f t="shared" si="3"/>
        <v>2802</v>
      </c>
      <c r="Q456" s="117"/>
      <c r="R456" s="1348">
        <v>280201137</v>
      </c>
      <c r="S456" s="321"/>
      <c r="T456" s="321"/>
    </row>
    <row r="457" spans="1:20" ht="34.5" hidden="1" customHeight="1">
      <c r="A457" s="1348">
        <v>280201138</v>
      </c>
      <c r="B457" s="1339" t="str">
        <f t="shared" si="2"/>
        <v>2802</v>
      </c>
      <c r="C457" s="1349" t="s">
        <v>2283</v>
      </c>
      <c r="D457" s="1350">
        <v>1</v>
      </c>
      <c r="E457" s="293" t="s">
        <v>3407</v>
      </c>
      <c r="F457" s="1352" t="s">
        <v>3408</v>
      </c>
      <c r="G457" s="1356">
        <v>41263</v>
      </c>
      <c r="H457" s="1348" t="s">
        <v>2252</v>
      </c>
      <c r="I457" s="1348">
        <v>1357</v>
      </c>
      <c r="J457" s="1351">
        <v>39338</v>
      </c>
      <c r="K457" s="1352" t="s">
        <v>2253</v>
      </c>
      <c r="L457" s="1352" t="s">
        <v>3409</v>
      </c>
      <c r="M457" s="1345" t="s">
        <v>3410</v>
      </c>
      <c r="N457" s="1346" t="s">
        <v>1830</v>
      </c>
      <c r="O457" s="1347"/>
      <c r="P457" s="117" t="str">
        <f t="shared" si="3"/>
        <v>2802</v>
      </c>
      <c r="Q457" s="117"/>
      <c r="R457" s="1348">
        <v>280201138</v>
      </c>
      <c r="S457" s="321"/>
      <c r="T457" s="321"/>
    </row>
    <row r="458" spans="1:20" ht="34.5" hidden="1" customHeight="1">
      <c r="A458" s="1348">
        <v>280201138</v>
      </c>
      <c r="B458" s="1339" t="str">
        <f t="shared" si="2"/>
        <v>2802</v>
      </c>
      <c r="C458" s="1349" t="s">
        <v>2283</v>
      </c>
      <c r="D458" s="1350">
        <v>2</v>
      </c>
      <c r="E458" s="293" t="s">
        <v>3411</v>
      </c>
      <c r="F458" s="1352" t="s">
        <v>3412</v>
      </c>
      <c r="G458" s="1356">
        <v>43465</v>
      </c>
      <c r="H458" s="1348" t="s">
        <v>2252</v>
      </c>
      <c r="I458" s="1348">
        <v>1482</v>
      </c>
      <c r="J458" s="1351">
        <v>41470</v>
      </c>
      <c r="K458" s="1352" t="s">
        <v>2253</v>
      </c>
      <c r="L458" s="1353"/>
      <c r="M458" s="1345" t="s">
        <v>3308</v>
      </c>
      <c r="N458" s="1346" t="s">
        <v>1830</v>
      </c>
      <c r="O458" s="1347"/>
      <c r="P458" s="117" t="str">
        <f t="shared" si="3"/>
        <v>2802</v>
      </c>
      <c r="Q458" s="117"/>
      <c r="R458" s="1348">
        <v>280201138</v>
      </c>
      <c r="S458" s="321"/>
      <c r="T458" s="321"/>
    </row>
    <row r="459" spans="1:20" ht="34.5" hidden="1" customHeight="1">
      <c r="A459" s="1348">
        <v>280201139</v>
      </c>
      <c r="B459" s="1339" t="str">
        <f t="shared" si="2"/>
        <v>2802</v>
      </c>
      <c r="C459" s="1349" t="s">
        <v>2283</v>
      </c>
      <c r="D459" s="1350">
        <v>1</v>
      </c>
      <c r="E459" s="293" t="s">
        <v>3413</v>
      </c>
      <c r="F459" s="1352" t="s">
        <v>3414</v>
      </c>
      <c r="G459" s="1351">
        <v>41263</v>
      </c>
      <c r="H459" s="1348" t="s">
        <v>2252</v>
      </c>
      <c r="I459" s="1348">
        <v>1357</v>
      </c>
      <c r="J459" s="1351">
        <v>39338</v>
      </c>
      <c r="K459" s="1352" t="s">
        <v>2253</v>
      </c>
      <c r="L459" s="1352" t="s">
        <v>3415</v>
      </c>
      <c r="M459" s="1345" t="s">
        <v>3416</v>
      </c>
      <c r="N459" s="1346" t="s">
        <v>1830</v>
      </c>
      <c r="O459" s="1347"/>
      <c r="P459" s="117" t="str">
        <f t="shared" si="3"/>
        <v>2802</v>
      </c>
      <c r="Q459" s="117"/>
      <c r="R459" s="1348">
        <v>280201139</v>
      </c>
      <c r="S459" s="321"/>
      <c r="T459" s="321"/>
    </row>
    <row r="460" spans="1:20" ht="34.5" hidden="1" customHeight="1">
      <c r="A460" s="1348">
        <v>280201140</v>
      </c>
      <c r="B460" s="1339" t="str">
        <f t="shared" si="2"/>
        <v>2802</v>
      </c>
      <c r="C460" s="1349" t="s">
        <v>2283</v>
      </c>
      <c r="D460" s="1350">
        <v>2</v>
      </c>
      <c r="E460" s="293" t="s">
        <v>3417</v>
      </c>
      <c r="F460" s="1352" t="s">
        <v>3418</v>
      </c>
      <c r="G460" s="1351">
        <v>43014</v>
      </c>
      <c r="H460" s="1348" t="s">
        <v>2252</v>
      </c>
      <c r="I460" s="1348">
        <v>1482</v>
      </c>
      <c r="J460" s="1351">
        <v>41470</v>
      </c>
      <c r="K460" s="1352" t="s">
        <v>2253</v>
      </c>
      <c r="L460" s="1353"/>
      <c r="M460" s="1345" t="s">
        <v>1830</v>
      </c>
      <c r="N460" s="1346" t="s">
        <v>3419</v>
      </c>
      <c r="O460" s="1347"/>
      <c r="P460" s="117" t="str">
        <f t="shared" si="3"/>
        <v>2802</v>
      </c>
      <c r="Q460" s="117"/>
      <c r="R460" s="1348">
        <v>280201140</v>
      </c>
      <c r="S460" s="321"/>
      <c r="T460" s="321"/>
    </row>
    <row r="461" spans="1:20" ht="34.5" hidden="1" customHeight="1">
      <c r="A461" s="1348">
        <v>280201140</v>
      </c>
      <c r="B461" s="1339" t="str">
        <f t="shared" si="2"/>
        <v>2802</v>
      </c>
      <c r="C461" s="1349" t="s">
        <v>2283</v>
      </c>
      <c r="D461" s="1350">
        <v>1</v>
      </c>
      <c r="E461" s="293" t="s">
        <v>3420</v>
      </c>
      <c r="F461" s="1352" t="s">
        <v>3421</v>
      </c>
      <c r="G461" s="1351">
        <v>41263</v>
      </c>
      <c r="H461" s="1348" t="s">
        <v>2252</v>
      </c>
      <c r="I461" s="1348">
        <v>1357</v>
      </c>
      <c r="J461" s="1351">
        <v>39338</v>
      </c>
      <c r="K461" s="1352" t="s">
        <v>2253</v>
      </c>
      <c r="L461" s="1352" t="s">
        <v>3422</v>
      </c>
      <c r="M461" s="1345" t="s">
        <v>3423</v>
      </c>
      <c r="N461" s="1346" t="s">
        <v>1830</v>
      </c>
      <c r="O461" s="1347"/>
      <c r="P461" s="117" t="str">
        <f t="shared" si="3"/>
        <v>2802</v>
      </c>
      <c r="Q461" s="117"/>
      <c r="R461" s="1348">
        <v>280201140</v>
      </c>
      <c r="S461" s="321"/>
      <c r="T461" s="321"/>
    </row>
    <row r="462" spans="1:20" ht="34.5" hidden="1" customHeight="1">
      <c r="A462" s="1348">
        <v>280201141</v>
      </c>
      <c r="B462" s="1339" t="str">
        <f t="shared" si="2"/>
        <v>2802</v>
      </c>
      <c r="C462" s="1349" t="s">
        <v>2283</v>
      </c>
      <c r="D462" s="1350">
        <v>2</v>
      </c>
      <c r="E462" s="293" t="s">
        <v>3424</v>
      </c>
      <c r="F462" s="1352" t="s">
        <v>3425</v>
      </c>
      <c r="G462" s="1356">
        <v>43014</v>
      </c>
      <c r="H462" s="1348" t="s">
        <v>2252</v>
      </c>
      <c r="I462" s="1348">
        <v>1482</v>
      </c>
      <c r="J462" s="1351">
        <v>41470</v>
      </c>
      <c r="K462" s="1352" t="s">
        <v>2253</v>
      </c>
      <c r="L462" s="1353"/>
      <c r="M462" s="1345" t="s">
        <v>1830</v>
      </c>
      <c r="N462" s="1346" t="s">
        <v>3426</v>
      </c>
      <c r="O462" s="1347"/>
      <c r="P462" s="117" t="str">
        <f t="shared" si="3"/>
        <v>2802</v>
      </c>
      <c r="Q462" s="117"/>
      <c r="R462" s="1348">
        <v>280201141</v>
      </c>
      <c r="S462" s="321"/>
      <c r="T462" s="321"/>
    </row>
    <row r="463" spans="1:20" ht="34.5" hidden="1" customHeight="1">
      <c r="A463" s="1348">
        <v>280201141</v>
      </c>
      <c r="B463" s="1339" t="str">
        <f t="shared" si="2"/>
        <v>2802</v>
      </c>
      <c r="C463" s="1349" t="s">
        <v>2283</v>
      </c>
      <c r="D463" s="1350">
        <v>1</v>
      </c>
      <c r="E463" s="293" t="s">
        <v>3427</v>
      </c>
      <c r="F463" s="1352" t="s">
        <v>3428</v>
      </c>
      <c r="G463" s="1351">
        <v>41263</v>
      </c>
      <c r="H463" s="1348" t="s">
        <v>2252</v>
      </c>
      <c r="I463" s="1348">
        <v>1357</v>
      </c>
      <c r="J463" s="1351">
        <v>39338</v>
      </c>
      <c r="K463" s="1352" t="s">
        <v>2253</v>
      </c>
      <c r="L463" s="1352" t="s">
        <v>3422</v>
      </c>
      <c r="M463" s="1345" t="s">
        <v>3429</v>
      </c>
      <c r="N463" s="1346" t="s">
        <v>1830</v>
      </c>
      <c r="O463" s="1347"/>
      <c r="P463" s="117" t="str">
        <f t="shared" si="3"/>
        <v>2802</v>
      </c>
      <c r="Q463" s="117"/>
      <c r="R463" s="1348">
        <v>280201141</v>
      </c>
      <c r="S463" s="321"/>
      <c r="T463" s="321"/>
    </row>
    <row r="464" spans="1:20" ht="34.5" hidden="1" customHeight="1">
      <c r="A464" s="1348">
        <v>280201142</v>
      </c>
      <c r="B464" s="1339" t="str">
        <f t="shared" si="2"/>
        <v>2802</v>
      </c>
      <c r="C464" s="1349" t="s">
        <v>2283</v>
      </c>
      <c r="D464" s="1350">
        <v>2</v>
      </c>
      <c r="E464" s="293" t="s">
        <v>3430</v>
      </c>
      <c r="F464" s="1352" t="s">
        <v>3431</v>
      </c>
      <c r="G464" s="1356">
        <v>43014</v>
      </c>
      <c r="H464" s="1348" t="s">
        <v>2252</v>
      </c>
      <c r="I464" s="1348">
        <v>1482</v>
      </c>
      <c r="J464" s="1356">
        <v>41470</v>
      </c>
      <c r="K464" s="1352" t="s">
        <v>2253</v>
      </c>
      <c r="L464" s="1352"/>
      <c r="M464" s="1345" t="s">
        <v>3308</v>
      </c>
      <c r="N464" s="1346" t="s">
        <v>3432</v>
      </c>
      <c r="O464" s="1347"/>
      <c r="P464" s="117" t="str">
        <f t="shared" si="3"/>
        <v>2802</v>
      </c>
      <c r="Q464" s="117"/>
      <c r="R464" s="1348">
        <v>280201142</v>
      </c>
      <c r="S464" s="321"/>
      <c r="T464" s="321"/>
    </row>
    <row r="465" spans="1:20" ht="34.5" hidden="1" customHeight="1">
      <c r="A465" s="1348">
        <v>280201142</v>
      </c>
      <c r="B465" s="1339" t="str">
        <f t="shared" si="2"/>
        <v>2802</v>
      </c>
      <c r="C465" s="1349" t="s">
        <v>2283</v>
      </c>
      <c r="D465" s="1350">
        <v>1</v>
      </c>
      <c r="E465" s="293" t="s">
        <v>3433</v>
      </c>
      <c r="F465" s="1352" t="s">
        <v>3434</v>
      </c>
      <c r="G465" s="1356">
        <v>41455</v>
      </c>
      <c r="H465" s="1348" t="s">
        <v>2252</v>
      </c>
      <c r="I465" s="1348">
        <v>1381</v>
      </c>
      <c r="J465" s="1356">
        <v>39751</v>
      </c>
      <c r="K465" s="1352" t="s">
        <v>2253</v>
      </c>
      <c r="L465" s="1352" t="s">
        <v>3435</v>
      </c>
      <c r="M465" s="1345" t="s">
        <v>3436</v>
      </c>
      <c r="N465" s="1346" t="s">
        <v>1830</v>
      </c>
      <c r="O465" s="1347"/>
      <c r="P465" s="117" t="str">
        <f t="shared" si="3"/>
        <v>2802</v>
      </c>
      <c r="Q465" s="117"/>
      <c r="R465" s="1348">
        <v>280201142</v>
      </c>
      <c r="S465" s="321"/>
      <c r="T465" s="321"/>
    </row>
    <row r="466" spans="1:20" ht="34.5" hidden="1" customHeight="1">
      <c r="A466" s="1348">
        <v>280201143</v>
      </c>
      <c r="B466" s="1339" t="str">
        <f t="shared" si="2"/>
        <v>2802</v>
      </c>
      <c r="C466" s="1349" t="s">
        <v>2283</v>
      </c>
      <c r="D466" s="1350">
        <v>1</v>
      </c>
      <c r="E466" s="293" t="s">
        <v>3437</v>
      </c>
      <c r="F466" s="1352" t="s">
        <v>3438</v>
      </c>
      <c r="G466" s="1356">
        <v>43829</v>
      </c>
      <c r="H466" s="1348" t="s">
        <v>2252</v>
      </c>
      <c r="I466" s="1348">
        <v>1381</v>
      </c>
      <c r="J466" s="1351">
        <v>39751</v>
      </c>
      <c r="K466" s="1352" t="s">
        <v>2253</v>
      </c>
      <c r="L466" s="1352" t="s">
        <v>3439</v>
      </c>
      <c r="M466" s="1345" t="s">
        <v>1830</v>
      </c>
      <c r="N466" s="1346" t="s">
        <v>3440</v>
      </c>
      <c r="O466" s="1347"/>
      <c r="P466" s="117" t="str">
        <f t="shared" si="3"/>
        <v>2802</v>
      </c>
      <c r="Q466" s="117"/>
      <c r="R466" s="1348">
        <v>280201143</v>
      </c>
      <c r="S466" s="321"/>
      <c r="T466" s="321"/>
    </row>
    <row r="467" spans="1:20" ht="34.5" hidden="1" customHeight="1">
      <c r="A467" s="1348">
        <v>280201144</v>
      </c>
      <c r="B467" s="1339" t="str">
        <f t="shared" si="2"/>
        <v>2802</v>
      </c>
      <c r="C467" s="1349" t="s">
        <v>2283</v>
      </c>
      <c r="D467" s="1350">
        <v>1</v>
      </c>
      <c r="E467" s="293" t="s">
        <v>3441</v>
      </c>
      <c r="F467" s="1352" t="s">
        <v>3442</v>
      </c>
      <c r="G467" s="1356">
        <v>43829</v>
      </c>
      <c r="H467" s="1348" t="s">
        <v>2252</v>
      </c>
      <c r="I467" s="1348">
        <v>1381</v>
      </c>
      <c r="J467" s="1356">
        <v>39751</v>
      </c>
      <c r="K467" s="1352" t="s">
        <v>2253</v>
      </c>
      <c r="L467" s="1352" t="s">
        <v>3439</v>
      </c>
      <c r="M467" s="1345" t="s">
        <v>1830</v>
      </c>
      <c r="N467" s="1346" t="s">
        <v>1830</v>
      </c>
      <c r="O467" s="1347"/>
      <c r="P467" s="117" t="str">
        <f t="shared" si="3"/>
        <v>2802</v>
      </c>
      <c r="Q467" s="117"/>
      <c r="R467" s="1348">
        <v>280201144</v>
      </c>
      <c r="S467" s="321"/>
      <c r="T467" s="321"/>
    </row>
    <row r="468" spans="1:20" ht="34.5" hidden="1" customHeight="1">
      <c r="A468" s="1348">
        <v>280201145</v>
      </c>
      <c r="B468" s="1339" t="str">
        <f t="shared" si="2"/>
        <v>2802</v>
      </c>
      <c r="C468" s="1349" t="s">
        <v>2283</v>
      </c>
      <c r="D468" s="1350">
        <v>1</v>
      </c>
      <c r="E468" s="293" t="s">
        <v>3443</v>
      </c>
      <c r="F468" s="1352" t="s">
        <v>3444</v>
      </c>
      <c r="G468" s="1356">
        <v>43829</v>
      </c>
      <c r="H468" s="1348" t="s">
        <v>2252</v>
      </c>
      <c r="I468" s="1348">
        <v>1381</v>
      </c>
      <c r="J468" s="1351">
        <v>39751</v>
      </c>
      <c r="K468" s="1352" t="s">
        <v>2253</v>
      </c>
      <c r="L468" s="1352" t="s">
        <v>3439</v>
      </c>
      <c r="M468" s="1345" t="s">
        <v>1830</v>
      </c>
      <c r="N468" s="1346" t="s">
        <v>3445</v>
      </c>
      <c r="O468" s="1347"/>
      <c r="P468" s="117" t="str">
        <f t="shared" si="3"/>
        <v>2802</v>
      </c>
      <c r="Q468" s="117"/>
      <c r="R468" s="1348">
        <v>280201145</v>
      </c>
      <c r="S468" s="321"/>
      <c r="T468" s="321"/>
    </row>
    <row r="469" spans="1:20" ht="34.5" hidden="1" customHeight="1">
      <c r="A469" s="1348">
        <v>280201145</v>
      </c>
      <c r="B469" s="1339" t="str">
        <f t="shared" si="2"/>
        <v>2802</v>
      </c>
      <c r="C469" s="1349" t="s">
        <v>2283</v>
      </c>
      <c r="D469" s="1350">
        <v>1</v>
      </c>
      <c r="E469" s="293" t="s">
        <v>3446</v>
      </c>
      <c r="F469" s="1352" t="s">
        <v>3447</v>
      </c>
      <c r="G469" s="1356">
        <v>43829</v>
      </c>
      <c r="H469" s="1348" t="s">
        <v>2252</v>
      </c>
      <c r="I469" s="1348">
        <v>1381</v>
      </c>
      <c r="J469" s="1356">
        <v>39751</v>
      </c>
      <c r="K469" s="1352" t="s">
        <v>2253</v>
      </c>
      <c r="L469" s="1352" t="s">
        <v>3439</v>
      </c>
      <c r="M469" s="1345" t="s">
        <v>1830</v>
      </c>
      <c r="N469" s="1346" t="s">
        <v>1830</v>
      </c>
      <c r="O469" s="1347"/>
      <c r="P469" s="117" t="str">
        <f t="shared" si="3"/>
        <v>2802</v>
      </c>
      <c r="Q469" s="117"/>
      <c r="R469" s="1348">
        <v>280201145</v>
      </c>
      <c r="S469" s="321"/>
      <c r="T469" s="321"/>
    </row>
    <row r="470" spans="1:20" ht="34.5" hidden="1" customHeight="1">
      <c r="A470" s="1348">
        <v>280201146</v>
      </c>
      <c r="B470" s="1339" t="str">
        <f t="shared" si="2"/>
        <v>2802</v>
      </c>
      <c r="C470" s="1349" t="s">
        <v>2283</v>
      </c>
      <c r="D470" s="1350">
        <v>1</v>
      </c>
      <c r="E470" s="293" t="s">
        <v>3448</v>
      </c>
      <c r="F470" s="1352" t="s">
        <v>3449</v>
      </c>
      <c r="G470" s="1356">
        <v>43829</v>
      </c>
      <c r="H470" s="1348" t="s">
        <v>2252</v>
      </c>
      <c r="I470" s="1348">
        <v>1381</v>
      </c>
      <c r="J470" s="1351">
        <v>39751</v>
      </c>
      <c r="K470" s="1352" t="s">
        <v>2253</v>
      </c>
      <c r="L470" s="1352" t="s">
        <v>3439</v>
      </c>
      <c r="M470" s="1345" t="s">
        <v>1830</v>
      </c>
      <c r="N470" s="1346" t="s">
        <v>1830</v>
      </c>
      <c r="O470" s="1347"/>
      <c r="P470" s="117" t="str">
        <f t="shared" si="3"/>
        <v>2802</v>
      </c>
      <c r="Q470" s="117"/>
      <c r="R470" s="1348">
        <v>280201146</v>
      </c>
      <c r="S470" s="321"/>
      <c r="T470" s="321"/>
    </row>
    <row r="471" spans="1:20" ht="34.5" hidden="1" customHeight="1">
      <c r="A471" s="1348">
        <v>280201146</v>
      </c>
      <c r="B471" s="1339" t="str">
        <f t="shared" si="2"/>
        <v>2802</v>
      </c>
      <c r="C471" s="1349" t="s">
        <v>2283</v>
      </c>
      <c r="D471" s="1350">
        <v>1</v>
      </c>
      <c r="E471" s="293" t="s">
        <v>3450</v>
      </c>
      <c r="F471" s="1352" t="s">
        <v>3451</v>
      </c>
      <c r="G471" s="1351">
        <v>41455</v>
      </c>
      <c r="H471" s="1348" t="s">
        <v>2252</v>
      </c>
      <c r="I471" s="1348">
        <v>1381</v>
      </c>
      <c r="J471" s="1351">
        <v>39751</v>
      </c>
      <c r="K471" s="1352" t="s">
        <v>2253</v>
      </c>
      <c r="L471" s="1352" t="s">
        <v>3452</v>
      </c>
      <c r="M471" s="1345" t="s">
        <v>1830</v>
      </c>
      <c r="N471" s="1346" t="s">
        <v>1830</v>
      </c>
      <c r="O471" s="1347"/>
      <c r="P471" s="117" t="str">
        <f t="shared" si="3"/>
        <v>2802</v>
      </c>
      <c r="Q471" s="117"/>
      <c r="R471" s="1348">
        <v>280201146</v>
      </c>
      <c r="S471" s="321"/>
      <c r="T471" s="321"/>
    </row>
    <row r="472" spans="1:20" ht="34.5" hidden="1" customHeight="1">
      <c r="A472" s="1348">
        <v>280201147</v>
      </c>
      <c r="B472" s="1339" t="str">
        <f t="shared" si="2"/>
        <v>2802</v>
      </c>
      <c r="C472" s="1349" t="s">
        <v>2283</v>
      </c>
      <c r="D472" s="1350">
        <v>1</v>
      </c>
      <c r="E472" s="293" t="s">
        <v>3453</v>
      </c>
      <c r="F472" s="1352" t="s">
        <v>3454</v>
      </c>
      <c r="G472" s="1356">
        <v>41455</v>
      </c>
      <c r="H472" s="1348" t="s">
        <v>2252</v>
      </c>
      <c r="I472" s="1348">
        <v>1381</v>
      </c>
      <c r="J472" s="1356">
        <v>39751</v>
      </c>
      <c r="K472" s="1352" t="s">
        <v>2253</v>
      </c>
      <c r="L472" s="1352" t="s">
        <v>3452</v>
      </c>
      <c r="M472" s="1345" t="s">
        <v>3455</v>
      </c>
      <c r="N472" s="1346" t="s">
        <v>1830</v>
      </c>
      <c r="O472" s="1347"/>
      <c r="P472" s="117" t="str">
        <f t="shared" si="3"/>
        <v>2802</v>
      </c>
      <c r="Q472" s="117"/>
      <c r="R472" s="1348">
        <v>280201147</v>
      </c>
      <c r="S472" s="321"/>
      <c r="T472" s="321"/>
    </row>
    <row r="473" spans="1:20" ht="34.5" hidden="1" customHeight="1">
      <c r="A473" s="1348">
        <v>280201147</v>
      </c>
      <c r="B473" s="1339" t="str">
        <f t="shared" si="2"/>
        <v>2802</v>
      </c>
      <c r="C473" s="1349" t="s">
        <v>2283</v>
      </c>
      <c r="D473" s="1350">
        <v>1</v>
      </c>
      <c r="E473" s="293" t="s">
        <v>3456</v>
      </c>
      <c r="F473" s="1352" t="s">
        <v>3457</v>
      </c>
      <c r="G473" s="1356">
        <v>41253</v>
      </c>
      <c r="H473" s="1348" t="s">
        <v>2252</v>
      </c>
      <c r="I473" s="1348">
        <v>1381</v>
      </c>
      <c r="J473" s="1351">
        <v>39751</v>
      </c>
      <c r="K473" s="1352" t="s">
        <v>2253</v>
      </c>
      <c r="L473" s="1352" t="s">
        <v>3458</v>
      </c>
      <c r="M473" s="1345" t="s">
        <v>2265</v>
      </c>
      <c r="N473" s="1346" t="s">
        <v>1830</v>
      </c>
      <c r="O473" s="1347"/>
      <c r="P473" s="117" t="str">
        <f t="shared" si="3"/>
        <v>2802</v>
      </c>
      <c r="Q473" s="117"/>
      <c r="R473" s="1348">
        <v>280201147</v>
      </c>
      <c r="S473" s="321"/>
      <c r="T473" s="321"/>
    </row>
    <row r="474" spans="1:20" ht="34.5" hidden="1" customHeight="1">
      <c r="A474" s="1348">
        <v>280201148</v>
      </c>
      <c r="B474" s="1339" t="str">
        <f t="shared" si="2"/>
        <v>2802</v>
      </c>
      <c r="C474" s="1349" t="s">
        <v>2283</v>
      </c>
      <c r="D474" s="1350">
        <v>2</v>
      </c>
      <c r="E474" s="293" t="s">
        <v>3459</v>
      </c>
      <c r="F474" s="1352" t="s">
        <v>3460</v>
      </c>
      <c r="G474" s="1356">
        <v>43829</v>
      </c>
      <c r="H474" s="1348" t="s">
        <v>2252</v>
      </c>
      <c r="I474" s="1348">
        <v>1482</v>
      </c>
      <c r="J474" s="1356">
        <v>41470</v>
      </c>
      <c r="K474" s="1352" t="s">
        <v>2253</v>
      </c>
      <c r="L474" s="1352"/>
      <c r="M474" s="1345" t="s">
        <v>3308</v>
      </c>
      <c r="N474" s="1346" t="s">
        <v>3309</v>
      </c>
      <c r="O474" s="1347"/>
      <c r="P474" s="117" t="str">
        <f t="shared" si="3"/>
        <v>2802</v>
      </c>
      <c r="Q474" s="117"/>
      <c r="R474" s="1348">
        <v>280201148</v>
      </c>
      <c r="S474" s="321"/>
      <c r="T474" s="321"/>
    </row>
    <row r="475" spans="1:20" ht="34.5" hidden="1" customHeight="1">
      <c r="A475" s="1348">
        <v>280201148</v>
      </c>
      <c r="B475" s="1339" t="str">
        <f t="shared" si="2"/>
        <v>2802</v>
      </c>
      <c r="C475" s="1349" t="s">
        <v>2283</v>
      </c>
      <c r="D475" s="1350">
        <v>1</v>
      </c>
      <c r="E475" s="293" t="s">
        <v>3461</v>
      </c>
      <c r="F475" s="1352" t="s">
        <v>3462</v>
      </c>
      <c r="G475" s="1356">
        <v>41253</v>
      </c>
      <c r="H475" s="1348" t="s">
        <v>2252</v>
      </c>
      <c r="I475" s="1348">
        <v>1381</v>
      </c>
      <c r="J475" s="1351">
        <v>39751</v>
      </c>
      <c r="K475" s="1352" t="s">
        <v>2253</v>
      </c>
      <c r="L475" s="1352" t="s">
        <v>3463</v>
      </c>
      <c r="M475" s="1345" t="s">
        <v>3464</v>
      </c>
      <c r="N475" s="1346" t="s">
        <v>1830</v>
      </c>
      <c r="O475" s="1347"/>
      <c r="P475" s="117" t="str">
        <f t="shared" si="3"/>
        <v>2802</v>
      </c>
      <c r="Q475" s="117"/>
      <c r="R475" s="1348">
        <v>280201148</v>
      </c>
      <c r="S475" s="321"/>
      <c r="T475" s="321"/>
    </row>
    <row r="476" spans="1:20" ht="34.5" hidden="1" customHeight="1">
      <c r="A476" s="1348">
        <v>280201165</v>
      </c>
      <c r="B476" s="1339" t="str">
        <f t="shared" si="2"/>
        <v>2802</v>
      </c>
      <c r="C476" s="1349" t="s">
        <v>2283</v>
      </c>
      <c r="D476" s="1350">
        <v>2</v>
      </c>
      <c r="E476" s="293" t="s">
        <v>3465</v>
      </c>
      <c r="F476" s="1352" t="s">
        <v>3462</v>
      </c>
      <c r="G476" s="1356">
        <v>43829</v>
      </c>
      <c r="H476" s="1348" t="s">
        <v>2252</v>
      </c>
      <c r="I476" s="1348">
        <v>1482</v>
      </c>
      <c r="J476" s="1356">
        <v>41470</v>
      </c>
      <c r="K476" s="1352" t="s">
        <v>2253</v>
      </c>
      <c r="L476" s="1352"/>
      <c r="M476" s="1345" t="s">
        <v>3308</v>
      </c>
      <c r="N476" s="1346" t="s">
        <v>1830</v>
      </c>
      <c r="O476" s="1347"/>
      <c r="P476" s="117" t="str">
        <f t="shared" si="3"/>
        <v>2802</v>
      </c>
      <c r="Q476" s="117"/>
      <c r="R476" s="1348">
        <v>280201165</v>
      </c>
      <c r="S476" s="321"/>
      <c r="T476" s="321"/>
    </row>
    <row r="477" spans="1:20" ht="34.5" hidden="1" customHeight="1">
      <c r="A477" s="1348">
        <v>280201166</v>
      </c>
      <c r="B477" s="1339" t="str">
        <f t="shared" si="2"/>
        <v>2802</v>
      </c>
      <c r="C477" s="1349" t="s">
        <v>2283</v>
      </c>
      <c r="D477" s="1350">
        <v>1</v>
      </c>
      <c r="E477" s="293" t="s">
        <v>3466</v>
      </c>
      <c r="F477" s="1352" t="s">
        <v>3467</v>
      </c>
      <c r="G477" s="1351">
        <v>41253</v>
      </c>
      <c r="H477" s="1348" t="s">
        <v>2252</v>
      </c>
      <c r="I477" s="1348">
        <v>1381</v>
      </c>
      <c r="J477" s="1351">
        <v>39751</v>
      </c>
      <c r="K477" s="1352" t="s">
        <v>2253</v>
      </c>
      <c r="L477" s="1352" t="s">
        <v>3468</v>
      </c>
      <c r="M477" s="1345" t="s">
        <v>2374</v>
      </c>
      <c r="N477" s="1346" t="s">
        <v>1830</v>
      </c>
      <c r="O477" s="1347"/>
      <c r="P477" s="117" t="str">
        <f t="shared" si="3"/>
        <v>2802</v>
      </c>
      <c r="Q477" s="117"/>
      <c r="R477" s="1348">
        <v>280201166</v>
      </c>
      <c r="S477" s="321"/>
      <c r="T477" s="321"/>
    </row>
    <row r="478" spans="1:20" ht="34.5" hidden="1" customHeight="1">
      <c r="A478" s="1348">
        <v>280201167</v>
      </c>
      <c r="B478" s="1339" t="str">
        <f t="shared" si="2"/>
        <v>2802</v>
      </c>
      <c r="C478" s="1349" t="s">
        <v>2283</v>
      </c>
      <c r="D478" s="1350">
        <v>2</v>
      </c>
      <c r="E478" s="293" t="s">
        <v>3469</v>
      </c>
      <c r="F478" s="1352" t="s">
        <v>3470</v>
      </c>
      <c r="G478" s="1351">
        <v>43829</v>
      </c>
      <c r="H478" s="1348" t="s">
        <v>2252</v>
      </c>
      <c r="I478" s="1348">
        <v>1482</v>
      </c>
      <c r="J478" s="1356">
        <v>41470</v>
      </c>
      <c r="K478" s="1352" t="s">
        <v>2253</v>
      </c>
      <c r="L478" s="1352"/>
      <c r="M478" s="1345" t="s">
        <v>1830</v>
      </c>
      <c r="N478" s="1346" t="s">
        <v>3309</v>
      </c>
      <c r="O478" s="1347"/>
      <c r="P478" s="117" t="str">
        <f t="shared" si="3"/>
        <v>2802</v>
      </c>
      <c r="Q478" s="117"/>
      <c r="R478" s="1348">
        <v>280201167</v>
      </c>
      <c r="S478" s="321"/>
      <c r="T478" s="321"/>
    </row>
    <row r="479" spans="1:20" ht="34.5" hidden="1" customHeight="1">
      <c r="A479" s="1348">
        <v>280201168</v>
      </c>
      <c r="B479" s="1339" t="str">
        <f t="shared" si="2"/>
        <v>2802</v>
      </c>
      <c r="C479" s="1349" t="s">
        <v>2283</v>
      </c>
      <c r="D479" s="1350">
        <v>1</v>
      </c>
      <c r="E479" s="293" t="s">
        <v>3471</v>
      </c>
      <c r="F479" s="1352" t="s">
        <v>3472</v>
      </c>
      <c r="G479" s="1351">
        <v>41455</v>
      </c>
      <c r="H479" s="1348" t="s">
        <v>2252</v>
      </c>
      <c r="I479" s="1348">
        <v>1381</v>
      </c>
      <c r="J479" s="1351">
        <v>39751</v>
      </c>
      <c r="K479" s="1352" t="s">
        <v>2253</v>
      </c>
      <c r="L479" s="1352"/>
      <c r="M479" s="1345" t="s">
        <v>3473</v>
      </c>
      <c r="N479" s="1346" t="s">
        <v>1830</v>
      </c>
      <c r="O479" s="1347"/>
      <c r="P479" s="117" t="str">
        <f t="shared" si="3"/>
        <v>2802</v>
      </c>
      <c r="Q479" s="117"/>
      <c r="R479" s="1348">
        <v>280201168</v>
      </c>
      <c r="S479" s="321"/>
      <c r="T479" s="321"/>
    </row>
    <row r="480" spans="1:20" ht="34.5" hidden="1" customHeight="1">
      <c r="A480" s="1348">
        <v>280201169</v>
      </c>
      <c r="B480" s="1339" t="str">
        <f t="shared" si="2"/>
        <v>2802</v>
      </c>
      <c r="C480" s="1349" t="s">
        <v>2283</v>
      </c>
      <c r="D480" s="1350">
        <v>2</v>
      </c>
      <c r="E480" s="293" t="s">
        <v>3474</v>
      </c>
      <c r="F480" s="1352" t="s">
        <v>3475</v>
      </c>
      <c r="G480" s="1351">
        <v>44168</v>
      </c>
      <c r="H480" s="1348" t="s">
        <v>2252</v>
      </c>
      <c r="I480" s="1348">
        <v>1489</v>
      </c>
      <c r="J480" s="1356">
        <v>41593</v>
      </c>
      <c r="K480" s="1352" t="s">
        <v>2253</v>
      </c>
      <c r="L480" s="1352"/>
      <c r="M480" s="1345" t="s">
        <v>3308</v>
      </c>
      <c r="N480" s="1346" t="s">
        <v>1830</v>
      </c>
      <c r="O480" s="1347"/>
      <c r="P480" s="117" t="str">
        <f t="shared" si="3"/>
        <v>2802</v>
      </c>
      <c r="Q480" s="117"/>
      <c r="R480" s="1348">
        <v>280201169</v>
      </c>
      <c r="S480" s="321"/>
      <c r="T480" s="321"/>
    </row>
    <row r="481" spans="1:20" ht="34.5" hidden="1" customHeight="1">
      <c r="A481" s="1348">
        <v>280201170</v>
      </c>
      <c r="B481" s="1339" t="str">
        <f t="shared" si="2"/>
        <v>2802</v>
      </c>
      <c r="C481" s="1349" t="s">
        <v>2283</v>
      </c>
      <c r="D481" s="1350">
        <v>1</v>
      </c>
      <c r="E481" s="293" t="s">
        <v>3476</v>
      </c>
      <c r="F481" s="1352" t="s">
        <v>3477</v>
      </c>
      <c r="G481" s="1351">
        <v>41455</v>
      </c>
      <c r="H481" s="1348" t="s">
        <v>2252</v>
      </c>
      <c r="I481" s="1348">
        <v>1381</v>
      </c>
      <c r="J481" s="1356">
        <v>39751</v>
      </c>
      <c r="K481" s="1352" t="s">
        <v>2253</v>
      </c>
      <c r="L481" s="1352"/>
      <c r="M481" s="1345" t="s">
        <v>3478</v>
      </c>
      <c r="N481" s="1346" t="s">
        <v>1830</v>
      </c>
      <c r="O481" s="1347"/>
      <c r="P481" s="117" t="str">
        <f t="shared" si="3"/>
        <v>2802</v>
      </c>
      <c r="Q481" s="117"/>
      <c r="R481" s="1348">
        <v>280201170</v>
      </c>
      <c r="S481" s="321"/>
      <c r="T481" s="321"/>
    </row>
    <row r="482" spans="1:20" ht="34.5" hidden="1" customHeight="1">
      <c r="A482" s="1348">
        <v>280201171</v>
      </c>
      <c r="B482" s="1339" t="str">
        <f t="shared" si="2"/>
        <v>2802</v>
      </c>
      <c r="C482" s="1349" t="s">
        <v>2283</v>
      </c>
      <c r="D482" s="1350">
        <v>2</v>
      </c>
      <c r="E482" s="293" t="s">
        <v>3479</v>
      </c>
      <c r="F482" s="1352" t="s">
        <v>3480</v>
      </c>
      <c r="G482" s="1356">
        <v>44168</v>
      </c>
      <c r="H482" s="1348" t="s">
        <v>2252</v>
      </c>
      <c r="I482" s="1348">
        <v>1489</v>
      </c>
      <c r="J482" s="1356">
        <v>41593</v>
      </c>
      <c r="K482" s="1352" t="s">
        <v>2253</v>
      </c>
      <c r="L482" s="1352"/>
      <c r="M482" s="1345" t="s">
        <v>1830</v>
      </c>
      <c r="N482" s="1346" t="s">
        <v>3481</v>
      </c>
      <c r="O482" s="1347"/>
      <c r="P482" s="117" t="str">
        <f t="shared" si="3"/>
        <v>2802</v>
      </c>
      <c r="Q482" s="117"/>
      <c r="R482" s="1348">
        <v>280201171</v>
      </c>
      <c r="S482" s="321"/>
      <c r="T482" s="321"/>
    </row>
    <row r="483" spans="1:20" ht="34.5" hidden="1" customHeight="1">
      <c r="A483" s="1348">
        <v>280201172</v>
      </c>
      <c r="B483" s="1339" t="str">
        <f t="shared" si="2"/>
        <v>2802</v>
      </c>
      <c r="C483" s="1349" t="s">
        <v>2283</v>
      </c>
      <c r="D483" s="1350">
        <v>1</v>
      </c>
      <c r="E483" s="293" t="s">
        <v>3482</v>
      </c>
      <c r="F483" s="1352" t="s">
        <v>3483</v>
      </c>
      <c r="G483" s="1356">
        <v>41988</v>
      </c>
      <c r="H483" s="1348" t="s">
        <v>2252</v>
      </c>
      <c r="I483" s="1348">
        <v>1423</v>
      </c>
      <c r="J483" s="1351">
        <v>40521</v>
      </c>
      <c r="K483" s="1352" t="s">
        <v>2253</v>
      </c>
      <c r="L483" s="1352" t="s">
        <v>3484</v>
      </c>
      <c r="M483" s="1345" t="s">
        <v>2395</v>
      </c>
      <c r="N483" s="1346" t="s">
        <v>1830</v>
      </c>
      <c r="O483" s="1347"/>
      <c r="P483" s="117" t="str">
        <f t="shared" si="3"/>
        <v>2802</v>
      </c>
      <c r="Q483" s="117"/>
      <c r="R483" s="1348">
        <v>280201172</v>
      </c>
      <c r="S483" s="321"/>
      <c r="T483" s="321"/>
    </row>
    <row r="484" spans="1:20" ht="34.5" hidden="1" customHeight="1">
      <c r="A484" s="1348">
        <v>280201173</v>
      </c>
      <c r="B484" s="1339" t="str">
        <f t="shared" si="2"/>
        <v>2802</v>
      </c>
      <c r="C484" s="1349" t="s">
        <v>2283</v>
      </c>
      <c r="D484" s="1350">
        <v>1</v>
      </c>
      <c r="E484" s="293" t="s">
        <v>3482</v>
      </c>
      <c r="F484" s="1352" t="s">
        <v>3483</v>
      </c>
      <c r="G484" s="1351">
        <v>43057</v>
      </c>
      <c r="H484" s="1348" t="s">
        <v>2252</v>
      </c>
      <c r="I484" s="1348">
        <v>1423</v>
      </c>
      <c r="J484" s="1351">
        <v>40521</v>
      </c>
      <c r="K484" s="1352" t="s">
        <v>2253</v>
      </c>
      <c r="L484" s="1352"/>
      <c r="M484" s="1345" t="s">
        <v>1830</v>
      </c>
      <c r="N484" s="1346" t="s">
        <v>3485</v>
      </c>
      <c r="O484" s="1347"/>
      <c r="P484" s="117" t="str">
        <f t="shared" si="3"/>
        <v>2802</v>
      </c>
      <c r="Q484" s="117"/>
      <c r="R484" s="1348">
        <v>280201173</v>
      </c>
      <c r="S484" s="321"/>
      <c r="T484" s="321"/>
    </row>
    <row r="485" spans="1:20" ht="34.5" hidden="1" customHeight="1">
      <c r="A485" s="1348">
        <v>280201174</v>
      </c>
      <c r="B485" s="1339" t="str">
        <f t="shared" si="2"/>
        <v>2802</v>
      </c>
      <c r="C485" s="1349" t="s">
        <v>2283</v>
      </c>
      <c r="D485" s="1350">
        <v>1</v>
      </c>
      <c r="E485" s="293" t="s">
        <v>3486</v>
      </c>
      <c r="F485" s="1352" t="s">
        <v>3487</v>
      </c>
      <c r="G485" s="1351">
        <v>41988</v>
      </c>
      <c r="H485" s="1348" t="s">
        <v>2252</v>
      </c>
      <c r="I485" s="1348">
        <v>1423</v>
      </c>
      <c r="J485" s="1351">
        <v>40521</v>
      </c>
      <c r="K485" s="1352" t="s">
        <v>2253</v>
      </c>
      <c r="L485" s="1352" t="s">
        <v>3488</v>
      </c>
      <c r="M485" s="1345" t="s">
        <v>1830</v>
      </c>
      <c r="N485" s="1346" t="s">
        <v>1830</v>
      </c>
      <c r="O485" s="1347"/>
      <c r="P485" s="117" t="str">
        <f t="shared" si="3"/>
        <v>2802</v>
      </c>
      <c r="Q485" s="117"/>
      <c r="R485" s="1348">
        <v>280201174</v>
      </c>
      <c r="S485" s="321"/>
      <c r="T485" s="321"/>
    </row>
    <row r="486" spans="1:20" ht="34.5" hidden="1" customHeight="1">
      <c r="A486" s="1348">
        <v>280201175</v>
      </c>
      <c r="B486" s="1339" t="str">
        <f t="shared" si="2"/>
        <v>2802</v>
      </c>
      <c r="C486" s="1349" t="s">
        <v>2283</v>
      </c>
      <c r="D486" s="1350">
        <v>1</v>
      </c>
      <c r="E486" s="293" t="s">
        <v>3486</v>
      </c>
      <c r="F486" s="1352" t="s">
        <v>3487</v>
      </c>
      <c r="G486" s="1351">
        <v>43057</v>
      </c>
      <c r="H486" s="1348" t="s">
        <v>2252</v>
      </c>
      <c r="I486" s="1348">
        <v>1423</v>
      </c>
      <c r="J486" s="1351">
        <v>40521</v>
      </c>
      <c r="K486" s="1352" t="s">
        <v>2253</v>
      </c>
      <c r="L486" s="1352"/>
      <c r="M486" s="1345" t="s">
        <v>1830</v>
      </c>
      <c r="N486" s="1346" t="s">
        <v>1830</v>
      </c>
      <c r="O486" s="1347"/>
      <c r="P486" s="117" t="str">
        <f t="shared" si="3"/>
        <v>2802</v>
      </c>
      <c r="Q486" s="117"/>
      <c r="R486" s="1348">
        <v>280201175</v>
      </c>
      <c r="S486" s="321"/>
      <c r="T486" s="321"/>
    </row>
    <row r="487" spans="1:20" ht="34.5" hidden="1" customHeight="1">
      <c r="A487" s="1348">
        <v>280201176</v>
      </c>
      <c r="B487" s="1339" t="str">
        <f t="shared" si="2"/>
        <v>2802</v>
      </c>
      <c r="C487" s="1349" t="s">
        <v>2283</v>
      </c>
      <c r="D487" s="1350">
        <v>1</v>
      </c>
      <c r="E487" s="293" t="s">
        <v>3489</v>
      </c>
      <c r="F487" s="1352" t="s">
        <v>3490</v>
      </c>
      <c r="G487" s="1351">
        <v>41820</v>
      </c>
      <c r="H487" s="1348" t="s">
        <v>2252</v>
      </c>
      <c r="I487" s="1348">
        <v>1416</v>
      </c>
      <c r="J487" s="1351">
        <v>40325</v>
      </c>
      <c r="K487" s="1352" t="s">
        <v>2253</v>
      </c>
      <c r="L487" s="1352" t="s">
        <v>3491</v>
      </c>
      <c r="M487" s="1345" t="s">
        <v>1830</v>
      </c>
      <c r="N487" s="1346" t="s">
        <v>3492</v>
      </c>
      <c r="O487" s="1347"/>
      <c r="P487" s="117" t="str">
        <f t="shared" si="3"/>
        <v>2802</v>
      </c>
      <c r="Q487" s="117"/>
      <c r="R487" s="1348">
        <v>280201176</v>
      </c>
      <c r="S487" s="321"/>
      <c r="T487" s="321"/>
    </row>
    <row r="488" spans="1:20" ht="34.5" hidden="1" customHeight="1">
      <c r="A488" s="1348">
        <v>280201177</v>
      </c>
      <c r="B488" s="1339" t="str">
        <f t="shared" si="2"/>
        <v>2802</v>
      </c>
      <c r="C488" s="1349" t="s">
        <v>2283</v>
      </c>
      <c r="D488" s="1350">
        <v>2</v>
      </c>
      <c r="E488" s="293" t="s">
        <v>3493</v>
      </c>
      <c r="F488" s="1352" t="s">
        <v>3490</v>
      </c>
      <c r="G488" s="1351">
        <v>43829</v>
      </c>
      <c r="H488" s="1348" t="s">
        <v>2252</v>
      </c>
      <c r="I488" s="1348">
        <v>1495</v>
      </c>
      <c r="J488" s="1351">
        <v>41718</v>
      </c>
      <c r="K488" s="1352" t="s">
        <v>2253</v>
      </c>
      <c r="L488" s="1352"/>
      <c r="M488" s="1345" t="s">
        <v>2409</v>
      </c>
      <c r="N488" s="1346" t="s">
        <v>1830</v>
      </c>
      <c r="O488" s="1347"/>
      <c r="P488" s="117" t="str">
        <f t="shared" si="3"/>
        <v>2802</v>
      </c>
      <c r="Q488" s="117"/>
      <c r="R488" s="1348">
        <v>280201177</v>
      </c>
      <c r="S488" s="321"/>
      <c r="T488" s="321"/>
    </row>
    <row r="489" spans="1:20" ht="34.5" hidden="1" customHeight="1">
      <c r="A489" s="1348">
        <v>280201178</v>
      </c>
      <c r="B489" s="1339" t="str">
        <f t="shared" si="2"/>
        <v>2802</v>
      </c>
      <c r="C489" s="1349" t="s">
        <v>2283</v>
      </c>
      <c r="D489" s="1350">
        <v>1</v>
      </c>
      <c r="E489" s="293" t="s">
        <v>3494</v>
      </c>
      <c r="F489" s="1352" t="s">
        <v>3495</v>
      </c>
      <c r="G489" s="1356">
        <v>41984</v>
      </c>
      <c r="H489" s="1348" t="s">
        <v>2252</v>
      </c>
      <c r="I489" s="1348">
        <v>1416</v>
      </c>
      <c r="J489" s="1351">
        <v>40325</v>
      </c>
      <c r="K489" s="1352" t="s">
        <v>2253</v>
      </c>
      <c r="L489" s="1352" t="s">
        <v>3496</v>
      </c>
      <c r="M489" s="1345" t="s">
        <v>2413</v>
      </c>
      <c r="N489" s="1346" t="s">
        <v>1830</v>
      </c>
      <c r="O489" s="1347"/>
      <c r="P489" s="117" t="str">
        <f t="shared" si="3"/>
        <v>2802</v>
      </c>
      <c r="Q489" s="117"/>
      <c r="R489" s="1348">
        <v>280201178</v>
      </c>
      <c r="S489" s="321"/>
      <c r="T489" s="321"/>
    </row>
    <row r="490" spans="1:20" ht="34.5" hidden="1" customHeight="1">
      <c r="A490" s="1348">
        <v>280201179</v>
      </c>
      <c r="B490" s="1339" t="str">
        <f t="shared" si="2"/>
        <v>2802</v>
      </c>
      <c r="C490" s="1349" t="s">
        <v>2283</v>
      </c>
      <c r="D490" s="1350">
        <v>2</v>
      </c>
      <c r="E490" s="293" t="s">
        <v>3497</v>
      </c>
      <c r="F490" s="1352" t="s">
        <v>3495</v>
      </c>
      <c r="G490" s="1356">
        <v>43829</v>
      </c>
      <c r="H490" s="1348" t="s">
        <v>2252</v>
      </c>
      <c r="I490" s="1348">
        <v>1495</v>
      </c>
      <c r="J490" s="1356">
        <v>41718</v>
      </c>
      <c r="K490" s="1352" t="s">
        <v>2253</v>
      </c>
      <c r="L490" s="1352"/>
      <c r="M490" s="1345" t="s">
        <v>2261</v>
      </c>
      <c r="N490" s="1346" t="s">
        <v>1830</v>
      </c>
      <c r="O490" s="1347"/>
      <c r="P490" s="117" t="str">
        <f t="shared" si="3"/>
        <v>2802</v>
      </c>
      <c r="Q490" s="117"/>
      <c r="R490" s="1348">
        <v>280201179</v>
      </c>
      <c r="S490" s="321"/>
      <c r="T490" s="321"/>
    </row>
    <row r="491" spans="1:20" ht="34.5" hidden="1" customHeight="1">
      <c r="A491" s="1348">
        <v>280201180</v>
      </c>
      <c r="B491" s="1339" t="str">
        <f t="shared" si="2"/>
        <v>2802</v>
      </c>
      <c r="C491" s="1349" t="s">
        <v>2283</v>
      </c>
      <c r="D491" s="1350">
        <v>1</v>
      </c>
      <c r="E491" s="293" t="s">
        <v>3498</v>
      </c>
      <c r="F491" s="1352" t="s">
        <v>3499</v>
      </c>
      <c r="G491" s="1356">
        <v>41820</v>
      </c>
      <c r="H491" s="1348" t="s">
        <v>2252</v>
      </c>
      <c r="I491" s="1348">
        <v>1416</v>
      </c>
      <c r="J491" s="1356">
        <v>40325</v>
      </c>
      <c r="K491" s="1352" t="s">
        <v>2253</v>
      </c>
      <c r="L491" s="1352"/>
      <c r="M491" s="1345" t="s">
        <v>3500</v>
      </c>
      <c r="N491" s="1346" t="s">
        <v>1830</v>
      </c>
      <c r="O491" s="1347"/>
      <c r="P491" s="117" t="str">
        <f t="shared" si="3"/>
        <v>2802</v>
      </c>
      <c r="Q491" s="117"/>
      <c r="R491" s="1348">
        <v>280201180</v>
      </c>
      <c r="S491" s="321"/>
      <c r="T491" s="321"/>
    </row>
    <row r="492" spans="1:20" ht="34.5" hidden="1" customHeight="1">
      <c r="A492" s="1348">
        <v>280201181</v>
      </c>
      <c r="B492" s="1339" t="str">
        <f t="shared" si="2"/>
        <v>2802</v>
      </c>
      <c r="C492" s="1349" t="s">
        <v>2283</v>
      </c>
      <c r="D492" s="1350">
        <v>2</v>
      </c>
      <c r="E492" s="293" t="s">
        <v>3501</v>
      </c>
      <c r="F492" s="1352" t="s">
        <v>3499</v>
      </c>
      <c r="G492" s="1356">
        <v>43910</v>
      </c>
      <c r="H492" s="1348" t="s">
        <v>2252</v>
      </c>
      <c r="I492" s="1348">
        <v>1495</v>
      </c>
      <c r="J492" s="1356">
        <v>41718</v>
      </c>
      <c r="K492" s="1352" t="s">
        <v>2253</v>
      </c>
      <c r="L492" s="1352"/>
      <c r="M492" s="1345" t="s">
        <v>1830</v>
      </c>
      <c r="N492" s="1346" t="s">
        <v>3502</v>
      </c>
      <c r="O492" s="1347"/>
      <c r="P492" s="117" t="str">
        <f t="shared" si="3"/>
        <v>2802</v>
      </c>
      <c r="Q492" s="117"/>
      <c r="R492" s="1348">
        <v>280201181</v>
      </c>
      <c r="S492" s="321"/>
      <c r="T492" s="321"/>
    </row>
    <row r="493" spans="1:20" ht="34.5" hidden="1" customHeight="1">
      <c r="A493" s="1348">
        <v>280201182</v>
      </c>
      <c r="B493" s="1339" t="str">
        <f t="shared" si="2"/>
        <v>2802</v>
      </c>
      <c r="C493" s="1349" t="s">
        <v>2283</v>
      </c>
      <c r="D493" s="1350">
        <v>1</v>
      </c>
      <c r="E493" s="293" t="s">
        <v>3503</v>
      </c>
      <c r="F493" s="1352" t="s">
        <v>3504</v>
      </c>
      <c r="G493" s="1356">
        <v>41820</v>
      </c>
      <c r="H493" s="1348" t="s">
        <v>2252</v>
      </c>
      <c r="I493" s="1348">
        <v>1416</v>
      </c>
      <c r="J493" s="1351">
        <v>40325</v>
      </c>
      <c r="K493" s="1352" t="s">
        <v>2253</v>
      </c>
      <c r="L493" s="1352"/>
      <c r="M493" s="1345" t="s">
        <v>1830</v>
      </c>
      <c r="N493" s="1346" t="s">
        <v>1830</v>
      </c>
      <c r="O493" s="1347"/>
      <c r="P493" s="117" t="str">
        <f t="shared" si="3"/>
        <v>2802</v>
      </c>
      <c r="Q493" s="117"/>
      <c r="R493" s="1348">
        <v>280201182</v>
      </c>
      <c r="S493" s="321"/>
      <c r="T493" s="321"/>
    </row>
    <row r="494" spans="1:20" ht="34.5" hidden="1" customHeight="1">
      <c r="A494" s="1348">
        <v>280201183</v>
      </c>
      <c r="B494" s="1339" t="str">
        <f t="shared" si="2"/>
        <v>2802</v>
      </c>
      <c r="C494" s="1349" t="s">
        <v>2283</v>
      </c>
      <c r="D494" s="1350">
        <v>2</v>
      </c>
      <c r="E494" s="293" t="s">
        <v>3505</v>
      </c>
      <c r="F494" s="1352" t="s">
        <v>3504</v>
      </c>
      <c r="G494" s="1356">
        <v>43910</v>
      </c>
      <c r="H494" s="1348" t="s">
        <v>2252</v>
      </c>
      <c r="I494" s="1348">
        <v>1495</v>
      </c>
      <c r="J494" s="1351">
        <v>41718</v>
      </c>
      <c r="K494" s="1352" t="s">
        <v>2253</v>
      </c>
      <c r="L494" s="1352"/>
      <c r="M494" s="1345" t="s">
        <v>2429</v>
      </c>
      <c r="N494" s="1346" t="s">
        <v>3309</v>
      </c>
      <c r="O494" s="1347"/>
      <c r="P494" s="117" t="str">
        <f t="shared" si="3"/>
        <v>2802</v>
      </c>
      <c r="Q494" s="117"/>
      <c r="R494" s="1348">
        <v>280201183</v>
      </c>
      <c r="S494" s="321"/>
      <c r="T494" s="321"/>
    </row>
    <row r="495" spans="1:20" ht="34.5" hidden="1" customHeight="1">
      <c r="A495" s="1348">
        <v>280201184</v>
      </c>
      <c r="B495" s="1339" t="str">
        <f t="shared" si="2"/>
        <v>2802</v>
      </c>
      <c r="C495" s="1349" t="s">
        <v>2283</v>
      </c>
      <c r="D495" s="1350">
        <v>1</v>
      </c>
      <c r="E495" s="293" t="s">
        <v>3506</v>
      </c>
      <c r="F495" s="1352" t="s">
        <v>3507</v>
      </c>
      <c r="G495" s="1356">
        <v>41619</v>
      </c>
      <c r="H495" s="1348" t="s">
        <v>2252</v>
      </c>
      <c r="I495" s="1348"/>
      <c r="J495" s="1368"/>
      <c r="K495" s="1352" t="s">
        <v>2253</v>
      </c>
      <c r="L495" s="1352"/>
      <c r="M495" s="1345" t="s">
        <v>3508</v>
      </c>
      <c r="N495" s="1346" t="s">
        <v>1830</v>
      </c>
      <c r="O495" s="1347"/>
      <c r="P495" s="117" t="str">
        <f t="shared" si="3"/>
        <v>2802</v>
      </c>
      <c r="Q495" s="117"/>
      <c r="R495" s="1348">
        <v>280201184</v>
      </c>
      <c r="S495" s="321"/>
      <c r="T495" s="321"/>
    </row>
    <row r="496" spans="1:20" ht="34.5" hidden="1" customHeight="1">
      <c r="A496" s="1348">
        <v>280201185</v>
      </c>
      <c r="B496" s="1339" t="str">
        <f t="shared" si="2"/>
        <v>2802</v>
      </c>
      <c r="C496" s="1349" t="s">
        <v>2283</v>
      </c>
      <c r="D496" s="1350">
        <v>1</v>
      </c>
      <c r="E496" s="293" t="s">
        <v>3506</v>
      </c>
      <c r="F496" s="1352" t="s">
        <v>3507</v>
      </c>
      <c r="G496" s="1356">
        <v>41820</v>
      </c>
      <c r="H496" s="1348" t="s">
        <v>2252</v>
      </c>
      <c r="I496" s="1348">
        <v>1416</v>
      </c>
      <c r="J496" s="1356">
        <v>40325</v>
      </c>
      <c r="K496" s="1352" t="s">
        <v>2253</v>
      </c>
      <c r="L496" s="1353"/>
      <c r="M496" s="1345" t="s">
        <v>1830</v>
      </c>
      <c r="N496" s="1346" t="s">
        <v>1830</v>
      </c>
      <c r="O496" s="1347"/>
      <c r="P496" s="117" t="str">
        <f t="shared" si="3"/>
        <v>2802</v>
      </c>
      <c r="Q496" s="117"/>
      <c r="R496" s="1348">
        <v>280201185</v>
      </c>
      <c r="S496" s="321"/>
      <c r="T496" s="321"/>
    </row>
    <row r="497" spans="1:20" ht="34.5" hidden="1" customHeight="1">
      <c r="A497" s="1348">
        <v>280201186</v>
      </c>
      <c r="B497" s="1339" t="str">
        <f t="shared" si="2"/>
        <v>2802</v>
      </c>
      <c r="C497" s="1349" t="s">
        <v>2283</v>
      </c>
      <c r="D497" s="1350">
        <v>2</v>
      </c>
      <c r="E497" s="293" t="s">
        <v>3509</v>
      </c>
      <c r="F497" s="1352" t="s">
        <v>3510</v>
      </c>
      <c r="G497" s="1351">
        <v>43910</v>
      </c>
      <c r="H497" s="1348" t="s">
        <v>2252</v>
      </c>
      <c r="I497" s="1348">
        <v>1495</v>
      </c>
      <c r="J497" s="1351">
        <v>41718</v>
      </c>
      <c r="K497" s="1352" t="s">
        <v>2253</v>
      </c>
      <c r="L497" s="1352"/>
      <c r="M497" s="1345" t="s">
        <v>1830</v>
      </c>
      <c r="N497" s="1346" t="s">
        <v>1830</v>
      </c>
      <c r="O497" s="1347"/>
      <c r="P497" s="117" t="str">
        <f t="shared" si="3"/>
        <v>2802</v>
      </c>
      <c r="Q497" s="117"/>
      <c r="R497" s="1348">
        <v>280201186</v>
      </c>
      <c r="S497" s="321"/>
      <c r="T497" s="321"/>
    </row>
    <row r="498" spans="1:20" ht="34.5" hidden="1" customHeight="1">
      <c r="A498" s="1348">
        <v>280201187</v>
      </c>
      <c r="B498" s="1339" t="str">
        <f t="shared" si="2"/>
        <v>2802</v>
      </c>
      <c r="C498" s="1349" t="s">
        <v>2283</v>
      </c>
      <c r="D498" s="1350">
        <v>1</v>
      </c>
      <c r="E498" s="293" t="s">
        <v>3511</v>
      </c>
      <c r="F498" s="1352" t="s">
        <v>3512</v>
      </c>
      <c r="G498" s="1356">
        <v>41988</v>
      </c>
      <c r="H498" s="1348" t="s">
        <v>2252</v>
      </c>
      <c r="I498" s="1348">
        <v>1423</v>
      </c>
      <c r="J498" s="1351">
        <v>40521</v>
      </c>
      <c r="K498" s="1352" t="s">
        <v>2253</v>
      </c>
      <c r="L498" s="1352"/>
      <c r="M498" s="1345" t="s">
        <v>1830</v>
      </c>
      <c r="N498" s="1346" t="s">
        <v>1830</v>
      </c>
      <c r="O498" s="1347"/>
      <c r="P498" s="117" t="str">
        <f t="shared" si="3"/>
        <v>2802</v>
      </c>
      <c r="Q498" s="117"/>
      <c r="R498" s="1348">
        <v>280201187</v>
      </c>
      <c r="S498" s="321"/>
      <c r="T498" s="321"/>
    </row>
    <row r="499" spans="1:20" ht="34.5" hidden="1" customHeight="1">
      <c r="A499" s="1348">
        <v>280201188</v>
      </c>
      <c r="B499" s="1339" t="str">
        <f t="shared" si="2"/>
        <v>2802</v>
      </c>
      <c r="C499" s="1349" t="s">
        <v>2283</v>
      </c>
      <c r="D499" s="1350">
        <v>2</v>
      </c>
      <c r="E499" s="293" t="s">
        <v>3513</v>
      </c>
      <c r="F499" s="1352" t="s">
        <v>3514</v>
      </c>
      <c r="G499" s="1356">
        <v>43910</v>
      </c>
      <c r="H499" s="1348" t="s">
        <v>2252</v>
      </c>
      <c r="I499" s="1348">
        <v>1495</v>
      </c>
      <c r="J499" s="1356">
        <v>41718</v>
      </c>
      <c r="K499" s="1352" t="s">
        <v>2253</v>
      </c>
      <c r="L499" s="1353"/>
      <c r="M499" s="1345" t="s">
        <v>1830</v>
      </c>
      <c r="N499" s="1346" t="s">
        <v>3515</v>
      </c>
      <c r="O499" s="1347"/>
      <c r="P499" s="117" t="str">
        <f t="shared" si="3"/>
        <v>2802</v>
      </c>
      <c r="Q499" s="117"/>
      <c r="R499" s="1348">
        <v>280201188</v>
      </c>
      <c r="S499" s="321"/>
      <c r="T499" s="321"/>
    </row>
    <row r="500" spans="1:20" ht="34.5" hidden="1" customHeight="1">
      <c r="A500" s="1348">
        <v>280201189</v>
      </c>
      <c r="B500" s="1339" t="str">
        <f t="shared" si="2"/>
        <v>2802</v>
      </c>
      <c r="C500" s="1349" t="s">
        <v>2283</v>
      </c>
      <c r="D500" s="1350">
        <v>1</v>
      </c>
      <c r="E500" s="293" t="s">
        <v>3516</v>
      </c>
      <c r="F500" s="1352" t="s">
        <v>3517</v>
      </c>
      <c r="G500" s="1356">
        <v>41988</v>
      </c>
      <c r="H500" s="1348" t="s">
        <v>2252</v>
      </c>
      <c r="I500" s="1348">
        <v>1423</v>
      </c>
      <c r="J500" s="1351">
        <v>40521</v>
      </c>
      <c r="K500" s="1352" t="s">
        <v>2253</v>
      </c>
      <c r="L500" s="1352" t="s">
        <v>3343</v>
      </c>
      <c r="M500" s="1345" t="s">
        <v>3518</v>
      </c>
      <c r="N500" s="1346" t="s">
        <v>1830</v>
      </c>
      <c r="O500" s="1347"/>
      <c r="P500" s="117" t="str">
        <f t="shared" si="3"/>
        <v>2802</v>
      </c>
      <c r="Q500" s="117"/>
      <c r="R500" s="1348">
        <v>280201189</v>
      </c>
      <c r="S500" s="321"/>
      <c r="T500" s="321"/>
    </row>
    <row r="501" spans="1:20" ht="34.5" hidden="1" customHeight="1">
      <c r="A501" s="1348">
        <v>280201190</v>
      </c>
      <c r="B501" s="1339" t="str">
        <f t="shared" si="2"/>
        <v>2802</v>
      </c>
      <c r="C501" s="1349" t="s">
        <v>2283</v>
      </c>
      <c r="D501" s="1350">
        <v>1</v>
      </c>
      <c r="E501" s="293" t="s">
        <v>3516</v>
      </c>
      <c r="F501" s="1352" t="s">
        <v>3519</v>
      </c>
      <c r="G501" s="1356">
        <v>44168</v>
      </c>
      <c r="H501" s="1348" t="s">
        <v>2252</v>
      </c>
      <c r="I501" s="1348">
        <v>1423</v>
      </c>
      <c r="J501" s="1351">
        <v>40521</v>
      </c>
      <c r="K501" s="1352" t="s">
        <v>2253</v>
      </c>
      <c r="L501" s="1352"/>
      <c r="M501" s="1345" t="s">
        <v>3308</v>
      </c>
      <c r="N501" s="1346" t="s">
        <v>1830</v>
      </c>
      <c r="O501" s="1347"/>
      <c r="P501" s="117" t="str">
        <f t="shared" si="3"/>
        <v>2802</v>
      </c>
      <c r="Q501" s="117"/>
      <c r="R501" s="1348">
        <v>280201190</v>
      </c>
      <c r="S501" s="321"/>
      <c r="T501" s="321"/>
    </row>
    <row r="502" spans="1:20" ht="34.5" hidden="1" customHeight="1">
      <c r="A502" s="1348">
        <v>280201191</v>
      </c>
      <c r="B502" s="1339" t="str">
        <f t="shared" si="2"/>
        <v>2802</v>
      </c>
      <c r="C502" s="1349" t="s">
        <v>2283</v>
      </c>
      <c r="D502" s="1350">
        <v>1</v>
      </c>
      <c r="E502" s="293" t="s">
        <v>3520</v>
      </c>
      <c r="F502" s="1352" t="s">
        <v>3521</v>
      </c>
      <c r="G502" s="1356">
        <v>41988</v>
      </c>
      <c r="H502" s="1348" t="s">
        <v>2252</v>
      </c>
      <c r="I502" s="1348"/>
      <c r="J502" s="1368"/>
      <c r="K502" s="1352" t="s">
        <v>2253</v>
      </c>
      <c r="L502" s="1352" t="s">
        <v>3343</v>
      </c>
      <c r="M502" s="1345" t="s">
        <v>2453</v>
      </c>
      <c r="N502" s="1346" t="s">
        <v>1830</v>
      </c>
      <c r="O502" s="1347"/>
      <c r="P502" s="117" t="str">
        <f t="shared" si="3"/>
        <v>2802</v>
      </c>
      <c r="Q502" s="117"/>
      <c r="R502" s="1348">
        <v>280201191</v>
      </c>
      <c r="S502" s="321"/>
      <c r="T502" s="321"/>
    </row>
    <row r="503" spans="1:20" ht="34.5" hidden="1" customHeight="1">
      <c r="A503" s="1348">
        <v>280201192</v>
      </c>
      <c r="B503" s="1339" t="str">
        <f t="shared" si="2"/>
        <v>2802</v>
      </c>
      <c r="C503" s="1349" t="s">
        <v>2283</v>
      </c>
      <c r="D503" s="1350">
        <v>1</v>
      </c>
      <c r="E503" s="293" t="s">
        <v>3520</v>
      </c>
      <c r="F503" s="1352" t="s">
        <v>3522</v>
      </c>
      <c r="G503" s="1356">
        <v>44168</v>
      </c>
      <c r="H503" s="1348" t="s">
        <v>2252</v>
      </c>
      <c r="I503" s="1348">
        <v>1423</v>
      </c>
      <c r="J503" s="1351">
        <v>40521</v>
      </c>
      <c r="K503" s="1352" t="s">
        <v>2253</v>
      </c>
      <c r="L503" s="1352"/>
      <c r="M503" s="1345" t="s">
        <v>1830</v>
      </c>
      <c r="N503" s="1346" t="s">
        <v>1830</v>
      </c>
      <c r="O503" s="1347"/>
      <c r="P503" s="117" t="str">
        <f t="shared" si="3"/>
        <v>2802</v>
      </c>
      <c r="Q503" s="117"/>
      <c r="R503" s="1348">
        <v>280201192</v>
      </c>
      <c r="S503" s="321"/>
      <c r="T503" s="321"/>
    </row>
    <row r="504" spans="1:20" ht="34.5" hidden="1" customHeight="1">
      <c r="A504" s="1348">
        <v>280201193</v>
      </c>
      <c r="B504" s="1339" t="str">
        <f t="shared" si="2"/>
        <v>2802</v>
      </c>
      <c r="C504" s="1349" t="s">
        <v>2283</v>
      </c>
      <c r="D504" s="1350">
        <v>1</v>
      </c>
      <c r="E504" s="293" t="s">
        <v>3523</v>
      </c>
      <c r="F504" s="1352" t="s">
        <v>3524</v>
      </c>
      <c r="G504" s="1351">
        <v>41988</v>
      </c>
      <c r="H504" s="1348" t="s">
        <v>2252</v>
      </c>
      <c r="I504" s="1348">
        <v>1423</v>
      </c>
      <c r="J504" s="1351">
        <v>40521</v>
      </c>
      <c r="K504" s="1352" t="s">
        <v>2253</v>
      </c>
      <c r="L504" s="1352" t="s">
        <v>3343</v>
      </c>
      <c r="M504" s="1345" t="s">
        <v>1830</v>
      </c>
      <c r="N504" s="1346" t="s">
        <v>3525</v>
      </c>
      <c r="O504" s="1347"/>
      <c r="P504" s="117" t="str">
        <f t="shared" si="3"/>
        <v>2802</v>
      </c>
      <c r="Q504" s="117"/>
      <c r="R504" s="1348">
        <v>280201193</v>
      </c>
      <c r="S504" s="321"/>
      <c r="T504" s="321"/>
    </row>
    <row r="505" spans="1:20" ht="34.5" hidden="1" customHeight="1">
      <c r="A505" s="1348">
        <v>280201194</v>
      </c>
      <c r="B505" s="1339" t="str">
        <f t="shared" si="2"/>
        <v>2802</v>
      </c>
      <c r="C505" s="1349" t="s">
        <v>2283</v>
      </c>
      <c r="D505" s="1350">
        <v>1</v>
      </c>
      <c r="E505" s="293" t="s">
        <v>3523</v>
      </c>
      <c r="F505" s="1352" t="s">
        <v>3526</v>
      </c>
      <c r="G505" s="1356">
        <v>44168</v>
      </c>
      <c r="H505" s="1348" t="s">
        <v>2252</v>
      </c>
      <c r="I505" s="1348">
        <v>1423</v>
      </c>
      <c r="J505" s="1351">
        <v>40521</v>
      </c>
      <c r="K505" s="1352" t="s">
        <v>2253</v>
      </c>
      <c r="L505" s="1352" t="s">
        <v>3343</v>
      </c>
      <c r="M505" s="1345" t="s">
        <v>1830</v>
      </c>
      <c r="N505" s="1346" t="s">
        <v>1830</v>
      </c>
      <c r="O505" s="1347"/>
      <c r="P505" s="117" t="str">
        <f t="shared" si="3"/>
        <v>2802</v>
      </c>
      <c r="Q505" s="117"/>
      <c r="R505" s="1348">
        <v>280201194</v>
      </c>
      <c r="S505" s="321"/>
      <c r="T505" s="321"/>
    </row>
    <row r="506" spans="1:20" ht="34.5" hidden="1" customHeight="1">
      <c r="A506" s="1348">
        <v>280201195</v>
      </c>
      <c r="B506" s="1339" t="str">
        <f t="shared" si="2"/>
        <v>2802</v>
      </c>
      <c r="C506" s="1349" t="s">
        <v>2283</v>
      </c>
      <c r="D506" s="1350">
        <v>1</v>
      </c>
      <c r="E506" s="293" t="s">
        <v>3527</v>
      </c>
      <c r="F506" s="1352" t="s">
        <v>3528</v>
      </c>
      <c r="G506" s="1351">
        <v>41988</v>
      </c>
      <c r="H506" s="1348" t="s">
        <v>2252</v>
      </c>
      <c r="I506" s="1348">
        <v>1423</v>
      </c>
      <c r="J506" s="1356">
        <v>40521</v>
      </c>
      <c r="K506" s="1352" t="s">
        <v>2253</v>
      </c>
      <c r="L506" s="1352" t="s">
        <v>3343</v>
      </c>
      <c r="M506" s="1345" t="s">
        <v>1830</v>
      </c>
      <c r="N506" s="1346" t="s">
        <v>3525</v>
      </c>
      <c r="O506" s="1347"/>
      <c r="P506" s="117" t="str">
        <f t="shared" si="3"/>
        <v>2802</v>
      </c>
      <c r="Q506" s="117"/>
      <c r="R506" s="1348">
        <v>280201195</v>
      </c>
      <c r="S506" s="321"/>
      <c r="T506" s="321"/>
    </row>
    <row r="507" spans="1:20" ht="34.5" hidden="1" customHeight="1">
      <c r="A507" s="1348">
        <v>280201196</v>
      </c>
      <c r="B507" s="1339" t="str">
        <f t="shared" si="2"/>
        <v>2802</v>
      </c>
      <c r="C507" s="1349" t="s">
        <v>2283</v>
      </c>
      <c r="D507" s="1350">
        <v>1</v>
      </c>
      <c r="E507" s="293" t="s">
        <v>3527</v>
      </c>
      <c r="F507" s="1352" t="s">
        <v>3529</v>
      </c>
      <c r="G507" s="1356">
        <v>44168</v>
      </c>
      <c r="H507" s="1348" t="s">
        <v>2252</v>
      </c>
      <c r="I507" s="1348">
        <v>1423</v>
      </c>
      <c r="J507" s="1356">
        <v>40521</v>
      </c>
      <c r="K507" s="1352" t="s">
        <v>2253</v>
      </c>
      <c r="L507" s="1352" t="s">
        <v>3343</v>
      </c>
      <c r="M507" s="1345" t="s">
        <v>1830</v>
      </c>
      <c r="N507" s="1346" t="s">
        <v>1830</v>
      </c>
      <c r="O507" s="1347"/>
      <c r="P507" s="117" t="str">
        <f t="shared" si="3"/>
        <v>2802</v>
      </c>
      <c r="Q507" s="117"/>
      <c r="R507" s="1348">
        <v>280201196</v>
      </c>
      <c r="S507" s="321"/>
      <c r="T507" s="321"/>
    </row>
    <row r="508" spans="1:20" ht="34.5" hidden="1" customHeight="1">
      <c r="A508" s="1348">
        <v>280201197</v>
      </c>
      <c r="B508" s="1339" t="str">
        <f t="shared" si="2"/>
        <v>2802</v>
      </c>
      <c r="C508" s="1349" t="s">
        <v>2283</v>
      </c>
      <c r="D508" s="1350">
        <v>1</v>
      </c>
      <c r="E508" s="293" t="s">
        <v>3530</v>
      </c>
      <c r="F508" s="1352" t="s">
        <v>3531</v>
      </c>
      <c r="G508" s="1356">
        <v>41988</v>
      </c>
      <c r="H508" s="1348" t="s">
        <v>2252</v>
      </c>
      <c r="I508" s="1348">
        <v>1423</v>
      </c>
      <c r="J508" s="1356">
        <v>40521</v>
      </c>
      <c r="K508" s="1352" t="s">
        <v>2253</v>
      </c>
      <c r="L508" s="1352" t="s">
        <v>3343</v>
      </c>
      <c r="M508" s="1345" t="s">
        <v>2471</v>
      </c>
      <c r="N508" s="1346" t="s">
        <v>1830</v>
      </c>
      <c r="O508" s="1347"/>
      <c r="P508" s="117" t="str">
        <f t="shared" si="3"/>
        <v>2802</v>
      </c>
      <c r="Q508" s="117"/>
      <c r="R508" s="1348">
        <v>280201197</v>
      </c>
      <c r="S508" s="321"/>
      <c r="T508" s="321"/>
    </row>
    <row r="509" spans="1:20" ht="34.5" hidden="1" customHeight="1">
      <c r="A509" s="1348">
        <v>280201198</v>
      </c>
      <c r="B509" s="1339" t="str">
        <f t="shared" si="2"/>
        <v>2802</v>
      </c>
      <c r="C509" s="1349" t="s">
        <v>2283</v>
      </c>
      <c r="D509" s="1350">
        <v>1</v>
      </c>
      <c r="E509" s="293" t="s">
        <v>3530</v>
      </c>
      <c r="F509" s="1352" t="s">
        <v>3532</v>
      </c>
      <c r="G509" s="1351">
        <v>44168</v>
      </c>
      <c r="H509" s="1348" t="s">
        <v>2252</v>
      </c>
      <c r="I509" s="1348">
        <v>1423</v>
      </c>
      <c r="J509" s="1351">
        <v>40521</v>
      </c>
      <c r="K509" s="1352" t="s">
        <v>2253</v>
      </c>
      <c r="L509" s="1352"/>
      <c r="M509" s="1345" t="s">
        <v>1830</v>
      </c>
      <c r="N509" s="1346" t="s">
        <v>3533</v>
      </c>
      <c r="O509" s="1347"/>
      <c r="P509" s="117" t="str">
        <f t="shared" si="3"/>
        <v>2802</v>
      </c>
      <c r="Q509" s="117"/>
      <c r="R509" s="1348">
        <v>280201198</v>
      </c>
      <c r="S509" s="321"/>
      <c r="T509" s="321"/>
    </row>
    <row r="510" spans="1:20" ht="34.5" hidden="1" customHeight="1">
      <c r="A510" s="1348">
        <v>280201198</v>
      </c>
      <c r="B510" s="1339" t="str">
        <f t="shared" si="2"/>
        <v>2802</v>
      </c>
      <c r="C510" s="1349" t="s">
        <v>2283</v>
      </c>
      <c r="D510" s="1350">
        <v>1</v>
      </c>
      <c r="E510" s="293" t="s">
        <v>3534</v>
      </c>
      <c r="F510" s="1352" t="s">
        <v>3535</v>
      </c>
      <c r="G510" s="1351">
        <v>41988</v>
      </c>
      <c r="H510" s="1348" t="s">
        <v>2252</v>
      </c>
      <c r="I510" s="1348">
        <v>1423</v>
      </c>
      <c r="J510" s="1351">
        <v>40521</v>
      </c>
      <c r="K510" s="1352" t="s">
        <v>2253</v>
      </c>
      <c r="L510" s="1352"/>
      <c r="M510" s="1345" t="s">
        <v>3536</v>
      </c>
      <c r="N510" s="1346" t="s">
        <v>1830</v>
      </c>
      <c r="O510" s="1347"/>
      <c r="P510" s="117" t="str">
        <f t="shared" si="3"/>
        <v>2802</v>
      </c>
      <c r="Q510" s="117"/>
      <c r="R510" s="1348">
        <v>280201198</v>
      </c>
      <c r="S510" s="321"/>
      <c r="T510" s="321"/>
    </row>
    <row r="511" spans="1:20" ht="34.5" hidden="1" customHeight="1">
      <c r="A511" s="1348">
        <v>280201201</v>
      </c>
      <c r="B511" s="1339" t="str">
        <f t="shared" si="2"/>
        <v>2802</v>
      </c>
      <c r="C511" s="1349" t="s">
        <v>2283</v>
      </c>
      <c r="D511" s="1350">
        <v>1</v>
      </c>
      <c r="E511" s="293" t="s">
        <v>3534</v>
      </c>
      <c r="F511" s="1352" t="s">
        <v>3537</v>
      </c>
      <c r="G511" s="1356">
        <v>44168</v>
      </c>
      <c r="H511" s="1348" t="s">
        <v>2252</v>
      </c>
      <c r="I511" s="1348">
        <v>1423</v>
      </c>
      <c r="J511" s="1356">
        <v>40521</v>
      </c>
      <c r="K511" s="1352" t="s">
        <v>2253</v>
      </c>
      <c r="L511" s="1352" t="s">
        <v>3343</v>
      </c>
      <c r="M511" s="1345" t="s">
        <v>1830</v>
      </c>
      <c r="N511" s="1346" t="s">
        <v>3538</v>
      </c>
      <c r="O511" s="1347"/>
      <c r="P511" s="117" t="str">
        <f t="shared" si="3"/>
        <v>2802</v>
      </c>
      <c r="Q511" s="117"/>
      <c r="R511" s="1348">
        <v>280201201</v>
      </c>
      <c r="S511" s="321"/>
      <c r="T511" s="321"/>
    </row>
    <row r="512" spans="1:20" ht="34.5" hidden="1" customHeight="1">
      <c r="A512" s="1348">
        <v>280201211</v>
      </c>
      <c r="B512" s="1339" t="str">
        <f t="shared" si="2"/>
        <v>2802</v>
      </c>
      <c r="C512" s="1349" t="s">
        <v>2283</v>
      </c>
      <c r="D512" s="1350">
        <v>1</v>
      </c>
      <c r="E512" s="293" t="s">
        <v>3539</v>
      </c>
      <c r="F512" s="1352" t="s">
        <v>3540</v>
      </c>
      <c r="G512" s="1356">
        <v>41988</v>
      </c>
      <c r="H512" s="1348" t="s">
        <v>2252</v>
      </c>
      <c r="I512" s="1348">
        <v>1423</v>
      </c>
      <c r="J512" s="1356">
        <v>40521</v>
      </c>
      <c r="K512" s="1352" t="s">
        <v>2253</v>
      </c>
      <c r="L512" s="1352" t="s">
        <v>3343</v>
      </c>
      <c r="M512" s="1345" t="s">
        <v>3541</v>
      </c>
      <c r="N512" s="1346" t="s">
        <v>1830</v>
      </c>
      <c r="O512" s="1347"/>
      <c r="P512" s="117" t="str">
        <f t="shared" si="3"/>
        <v>2802</v>
      </c>
      <c r="Q512" s="117"/>
      <c r="R512" s="1348">
        <v>280201211</v>
      </c>
      <c r="S512" s="321"/>
      <c r="T512" s="321"/>
    </row>
    <row r="513" spans="1:20" ht="34.5" hidden="1" customHeight="1">
      <c r="A513" s="1348">
        <v>280201213</v>
      </c>
      <c r="B513" s="1339" t="str">
        <f t="shared" ref="B513:B767" si="4">MID(A513,1,4)</f>
        <v>2802</v>
      </c>
      <c r="C513" s="1349" t="s">
        <v>2283</v>
      </c>
      <c r="D513" s="1350">
        <v>1</v>
      </c>
      <c r="E513" s="293" t="s">
        <v>3539</v>
      </c>
      <c r="F513" s="1352" t="s">
        <v>3542</v>
      </c>
      <c r="G513" s="1356">
        <v>44168</v>
      </c>
      <c r="H513" s="1348" t="s">
        <v>2252</v>
      </c>
      <c r="I513" s="1348">
        <v>1423</v>
      </c>
      <c r="J513" s="1356">
        <v>40521</v>
      </c>
      <c r="K513" s="1352" t="s">
        <v>2253</v>
      </c>
      <c r="L513" s="1352" t="s">
        <v>3343</v>
      </c>
      <c r="M513" s="1345" t="s">
        <v>3308</v>
      </c>
      <c r="N513" s="1346" t="s">
        <v>1830</v>
      </c>
      <c r="O513" s="1347"/>
      <c r="P513" s="117" t="str">
        <f t="shared" ref="P513:P767" si="5">MID(A513,1,4)</f>
        <v>2802</v>
      </c>
      <c r="Q513" s="117"/>
      <c r="R513" s="1348">
        <v>280201213</v>
      </c>
      <c r="S513" s="321"/>
      <c r="T513" s="321"/>
    </row>
    <row r="514" spans="1:20" ht="21" hidden="1" customHeight="1">
      <c r="A514" s="1348">
        <v>280201214</v>
      </c>
      <c r="B514" s="1339" t="str">
        <f t="shared" si="4"/>
        <v>2802</v>
      </c>
      <c r="C514" s="1349" t="s">
        <v>2283</v>
      </c>
      <c r="D514" s="1350">
        <v>1</v>
      </c>
      <c r="E514" s="293" t="s">
        <v>3543</v>
      </c>
      <c r="F514" s="1352" t="s">
        <v>3544</v>
      </c>
      <c r="G514" s="1356">
        <v>41988</v>
      </c>
      <c r="H514" s="1348" t="s">
        <v>2252</v>
      </c>
      <c r="I514" s="1348">
        <v>1423</v>
      </c>
      <c r="J514" s="1351">
        <v>40521</v>
      </c>
      <c r="K514" s="1352" t="s">
        <v>2253</v>
      </c>
      <c r="L514" s="1352" t="s">
        <v>3343</v>
      </c>
      <c r="M514" s="1345" t="s">
        <v>1830</v>
      </c>
      <c r="N514" s="1346" t="s">
        <v>1830</v>
      </c>
      <c r="O514" s="1347"/>
      <c r="P514" s="117" t="str">
        <f t="shared" si="5"/>
        <v>2802</v>
      </c>
      <c r="Q514" s="117"/>
      <c r="R514" s="1348">
        <v>280201214</v>
      </c>
      <c r="S514" s="321"/>
      <c r="T514" s="321"/>
    </row>
    <row r="515" spans="1:20" ht="24" hidden="1" customHeight="1">
      <c r="A515" s="1348">
        <v>280201215</v>
      </c>
      <c r="B515" s="1339" t="str">
        <f t="shared" si="4"/>
        <v>2802</v>
      </c>
      <c r="C515" s="1349" t="s">
        <v>2283</v>
      </c>
      <c r="D515" s="1350">
        <v>1</v>
      </c>
      <c r="E515" s="293" t="s">
        <v>3543</v>
      </c>
      <c r="F515" s="1352" t="s">
        <v>3545</v>
      </c>
      <c r="G515" s="1356">
        <v>44168</v>
      </c>
      <c r="H515" s="1348" t="s">
        <v>2252</v>
      </c>
      <c r="I515" s="1348">
        <v>1423</v>
      </c>
      <c r="J515" s="1356">
        <v>40491</v>
      </c>
      <c r="K515" s="1352" t="s">
        <v>2253</v>
      </c>
      <c r="L515" s="1352" t="s">
        <v>3343</v>
      </c>
      <c r="M515" s="1345" t="s">
        <v>3308</v>
      </c>
      <c r="N515" s="1346" t="s">
        <v>3525</v>
      </c>
      <c r="O515" s="1347"/>
      <c r="P515" s="117" t="str">
        <f t="shared" si="5"/>
        <v>2802</v>
      </c>
      <c r="Q515" s="117"/>
      <c r="R515" s="1348">
        <v>280201215</v>
      </c>
      <c r="S515" s="321"/>
      <c r="T515" s="321"/>
    </row>
    <row r="516" spans="1:20" ht="34.5" hidden="1" customHeight="1">
      <c r="A516" s="1348">
        <v>280201216</v>
      </c>
      <c r="B516" s="1339" t="str">
        <f t="shared" si="4"/>
        <v>2802</v>
      </c>
      <c r="C516" s="1349" t="s">
        <v>2283</v>
      </c>
      <c r="D516" s="1350">
        <v>1</v>
      </c>
      <c r="E516" s="293" t="s">
        <v>3546</v>
      </c>
      <c r="F516" s="1352" t="s">
        <v>3547</v>
      </c>
      <c r="G516" s="1356">
        <v>41988</v>
      </c>
      <c r="H516" s="1348" t="s">
        <v>2252</v>
      </c>
      <c r="I516" s="1348">
        <v>1423</v>
      </c>
      <c r="J516" s="1351">
        <v>40521</v>
      </c>
      <c r="K516" s="1352" t="s">
        <v>2253</v>
      </c>
      <c r="L516" s="1352"/>
      <c r="M516" s="1345" t="s">
        <v>1830</v>
      </c>
      <c r="N516" s="1346" t="s">
        <v>1830</v>
      </c>
      <c r="O516" s="1347"/>
      <c r="P516" s="117" t="str">
        <f t="shared" si="5"/>
        <v>2802</v>
      </c>
      <c r="Q516" s="117"/>
      <c r="R516" s="1348">
        <v>280201216</v>
      </c>
      <c r="S516" s="321"/>
      <c r="T516" s="321"/>
    </row>
    <row r="517" spans="1:20" ht="34.5" hidden="1" customHeight="1">
      <c r="A517" s="1348">
        <v>280201217</v>
      </c>
      <c r="B517" s="1339" t="str">
        <f t="shared" si="4"/>
        <v>2802</v>
      </c>
      <c r="C517" s="1349" t="s">
        <v>2283</v>
      </c>
      <c r="D517" s="1350">
        <v>1</v>
      </c>
      <c r="E517" s="293" t="s">
        <v>3546</v>
      </c>
      <c r="F517" s="1352" t="s">
        <v>3548</v>
      </c>
      <c r="G517" s="1356">
        <v>44168</v>
      </c>
      <c r="H517" s="1348" t="s">
        <v>2252</v>
      </c>
      <c r="I517" s="1348">
        <v>1423</v>
      </c>
      <c r="J517" s="1356">
        <v>40521</v>
      </c>
      <c r="K517" s="1352" t="s">
        <v>2253</v>
      </c>
      <c r="L517" s="1352" t="s">
        <v>3343</v>
      </c>
      <c r="M517" s="1345" t="s">
        <v>3308</v>
      </c>
      <c r="N517" s="1346" t="s">
        <v>3525</v>
      </c>
      <c r="O517" s="1347"/>
      <c r="P517" s="117" t="str">
        <f t="shared" si="5"/>
        <v>2802</v>
      </c>
      <c r="Q517" s="117"/>
      <c r="R517" s="1348">
        <v>280201217</v>
      </c>
      <c r="S517" s="321"/>
      <c r="T517" s="321"/>
    </row>
    <row r="518" spans="1:20" ht="60" hidden="1" customHeight="1">
      <c r="A518" s="1348">
        <v>280201218</v>
      </c>
      <c r="B518" s="1339" t="str">
        <f t="shared" si="4"/>
        <v>2802</v>
      </c>
      <c r="C518" s="1349" t="s">
        <v>2283</v>
      </c>
      <c r="D518" s="1350">
        <v>1</v>
      </c>
      <c r="E518" s="293" t="s">
        <v>3549</v>
      </c>
      <c r="F518" s="1352" t="s">
        <v>3550</v>
      </c>
      <c r="G518" s="1356">
        <v>41988</v>
      </c>
      <c r="H518" s="1348" t="s">
        <v>2252</v>
      </c>
      <c r="I518" s="1348">
        <v>1423</v>
      </c>
      <c r="J518" s="1356">
        <v>40521</v>
      </c>
      <c r="K518" s="1352" t="s">
        <v>2253</v>
      </c>
      <c r="L518" s="1352" t="s">
        <v>3343</v>
      </c>
      <c r="M518" s="1345" t="s">
        <v>3308</v>
      </c>
      <c r="N518" s="1346" t="s">
        <v>3551</v>
      </c>
      <c r="O518" s="1347"/>
      <c r="P518" s="117" t="str">
        <f t="shared" si="5"/>
        <v>2802</v>
      </c>
      <c r="Q518" s="117"/>
      <c r="R518" s="1348">
        <v>280201218</v>
      </c>
      <c r="S518" s="321"/>
      <c r="T518" s="321"/>
    </row>
    <row r="519" spans="1:20" ht="39" hidden="1" customHeight="1">
      <c r="A519" s="1348">
        <v>280201219</v>
      </c>
      <c r="B519" s="1339" t="str">
        <f t="shared" si="4"/>
        <v>2802</v>
      </c>
      <c r="C519" s="1349" t="s">
        <v>2283</v>
      </c>
      <c r="D519" s="1350">
        <v>1</v>
      </c>
      <c r="E519" s="293" t="s">
        <v>3549</v>
      </c>
      <c r="F519" s="1352" t="s">
        <v>3552</v>
      </c>
      <c r="G519" s="1356">
        <v>44168</v>
      </c>
      <c r="H519" s="1348" t="s">
        <v>2252</v>
      </c>
      <c r="I519" s="1348">
        <v>1423</v>
      </c>
      <c r="J519" s="1356">
        <v>40521</v>
      </c>
      <c r="K519" s="1352" t="s">
        <v>2253</v>
      </c>
      <c r="L519" s="1352" t="s">
        <v>3343</v>
      </c>
      <c r="M519" s="1345" t="s">
        <v>3308</v>
      </c>
      <c r="N519" s="1346" t="s">
        <v>3553</v>
      </c>
      <c r="O519" s="1347"/>
      <c r="P519" s="117" t="str">
        <f t="shared" si="5"/>
        <v>2802</v>
      </c>
      <c r="Q519" s="117"/>
      <c r="R519" s="1348">
        <v>280201219</v>
      </c>
      <c r="S519" s="321"/>
      <c r="T519" s="321"/>
    </row>
    <row r="520" spans="1:20" ht="34.5" hidden="1" customHeight="1">
      <c r="A520" s="1348">
        <v>280201220</v>
      </c>
      <c r="B520" s="1339" t="str">
        <f t="shared" si="4"/>
        <v>2802</v>
      </c>
      <c r="C520" s="1349" t="s">
        <v>2283</v>
      </c>
      <c r="D520" s="1350">
        <v>1</v>
      </c>
      <c r="E520" s="293" t="s">
        <v>3554</v>
      </c>
      <c r="F520" s="1352" t="s">
        <v>3555</v>
      </c>
      <c r="G520" s="1356">
        <v>41988</v>
      </c>
      <c r="H520" s="1348" t="s">
        <v>2252</v>
      </c>
      <c r="I520" s="1348">
        <v>1423</v>
      </c>
      <c r="J520" s="1351">
        <v>40521</v>
      </c>
      <c r="K520" s="1352" t="s">
        <v>2253</v>
      </c>
      <c r="L520" s="1352"/>
      <c r="M520" s="1345" t="s">
        <v>3556</v>
      </c>
      <c r="N520" s="1346" t="s">
        <v>3557</v>
      </c>
      <c r="O520" s="1347"/>
      <c r="P520" s="117" t="str">
        <f t="shared" si="5"/>
        <v>2802</v>
      </c>
      <c r="Q520" s="117"/>
      <c r="R520" s="1348">
        <v>280201220</v>
      </c>
      <c r="S520" s="321"/>
      <c r="T520" s="321"/>
    </row>
    <row r="521" spans="1:20" ht="43.5" hidden="1" customHeight="1">
      <c r="A521" s="1348">
        <v>280201221</v>
      </c>
      <c r="B521" s="1339" t="str">
        <f t="shared" si="4"/>
        <v>2802</v>
      </c>
      <c r="C521" s="1349" t="s">
        <v>2283</v>
      </c>
      <c r="D521" s="1350">
        <v>1</v>
      </c>
      <c r="E521" s="293" t="s">
        <v>3554</v>
      </c>
      <c r="F521" s="1352" t="s">
        <v>3558</v>
      </c>
      <c r="G521" s="1356">
        <v>44168</v>
      </c>
      <c r="H521" s="1348" t="s">
        <v>2252</v>
      </c>
      <c r="I521" s="1348">
        <v>1423</v>
      </c>
      <c r="J521" s="1351">
        <v>40521</v>
      </c>
      <c r="K521" s="1352" t="s">
        <v>2253</v>
      </c>
      <c r="L521" s="1352" t="s">
        <v>3343</v>
      </c>
      <c r="M521" s="1345" t="s">
        <v>3559</v>
      </c>
      <c r="N521" s="1346" t="s">
        <v>3560</v>
      </c>
      <c r="O521" s="1347"/>
      <c r="P521" s="117" t="str">
        <f t="shared" si="5"/>
        <v>2802</v>
      </c>
      <c r="Q521" s="117"/>
      <c r="R521" s="1348">
        <v>280201221</v>
      </c>
      <c r="S521" s="321"/>
      <c r="T521" s="321"/>
    </row>
    <row r="522" spans="1:20" ht="34.5" hidden="1" customHeight="1">
      <c r="A522" s="1348">
        <v>280201222</v>
      </c>
      <c r="B522" s="1339" t="str">
        <f t="shared" si="4"/>
        <v>2802</v>
      </c>
      <c r="C522" s="1349" t="s">
        <v>2283</v>
      </c>
      <c r="D522" s="1350">
        <v>1</v>
      </c>
      <c r="E522" s="293" t="s">
        <v>3561</v>
      </c>
      <c r="F522" s="1352" t="s">
        <v>3562</v>
      </c>
      <c r="G522" s="1356">
        <v>42185</v>
      </c>
      <c r="H522" s="1348" t="s">
        <v>2252</v>
      </c>
      <c r="I522" s="1348">
        <v>1423</v>
      </c>
      <c r="J522" s="1351">
        <v>40521</v>
      </c>
      <c r="K522" s="1352" t="s">
        <v>2253</v>
      </c>
      <c r="L522" s="1352" t="s">
        <v>3563</v>
      </c>
      <c r="M522" s="1345" t="s">
        <v>2515</v>
      </c>
      <c r="N522" s="1346" t="s">
        <v>3309</v>
      </c>
      <c r="O522" s="1347"/>
      <c r="P522" s="117" t="str">
        <f t="shared" si="5"/>
        <v>2802</v>
      </c>
      <c r="Q522" s="117"/>
      <c r="R522" s="1348">
        <v>280201222</v>
      </c>
      <c r="S522" s="321"/>
      <c r="T522" s="321"/>
    </row>
    <row r="523" spans="1:20" ht="43.5" hidden="1" customHeight="1">
      <c r="A523" s="1348">
        <v>280201223</v>
      </c>
      <c r="B523" s="1339" t="str">
        <f t="shared" si="4"/>
        <v>2802</v>
      </c>
      <c r="C523" s="1349" t="s">
        <v>2283</v>
      </c>
      <c r="D523" s="1350">
        <v>1</v>
      </c>
      <c r="E523" s="293" t="s">
        <v>3564</v>
      </c>
      <c r="F523" s="1352" t="s">
        <v>3565</v>
      </c>
      <c r="G523" s="1356">
        <v>42185</v>
      </c>
      <c r="H523" s="1348" t="s">
        <v>2252</v>
      </c>
      <c r="I523" s="1348">
        <v>1423</v>
      </c>
      <c r="J523" s="1356">
        <v>40521</v>
      </c>
      <c r="K523" s="1352" t="s">
        <v>2253</v>
      </c>
      <c r="L523" s="1352" t="s">
        <v>3563</v>
      </c>
      <c r="M523" s="1345" t="s">
        <v>3556</v>
      </c>
      <c r="N523" s="1346" t="s">
        <v>3557</v>
      </c>
      <c r="O523" s="1347"/>
      <c r="P523" s="117" t="str">
        <f t="shared" si="5"/>
        <v>2802</v>
      </c>
      <c r="Q523" s="117"/>
      <c r="R523" s="1348">
        <v>280201223</v>
      </c>
      <c r="S523" s="321"/>
      <c r="T523" s="321"/>
    </row>
    <row r="524" spans="1:20" ht="42" hidden="1" customHeight="1">
      <c r="A524" s="1348">
        <v>280201224</v>
      </c>
      <c r="B524" s="1339" t="str">
        <f t="shared" si="4"/>
        <v>2802</v>
      </c>
      <c r="C524" s="1349" t="s">
        <v>2283</v>
      </c>
      <c r="D524" s="1350">
        <v>1</v>
      </c>
      <c r="E524" s="293" t="s">
        <v>3566</v>
      </c>
      <c r="F524" s="1352" t="s">
        <v>3567</v>
      </c>
      <c r="G524" s="1351">
        <v>42185</v>
      </c>
      <c r="H524" s="1348" t="s">
        <v>2252</v>
      </c>
      <c r="I524" s="1348">
        <v>1423</v>
      </c>
      <c r="J524" s="1351">
        <v>40521</v>
      </c>
      <c r="K524" s="1352" t="s">
        <v>2253</v>
      </c>
      <c r="L524" s="1352" t="s">
        <v>3563</v>
      </c>
      <c r="M524" s="1345" t="s">
        <v>3308</v>
      </c>
      <c r="N524" s="1346" t="s">
        <v>3525</v>
      </c>
      <c r="O524" s="1347"/>
      <c r="P524" s="117" t="str">
        <f t="shared" si="5"/>
        <v>2802</v>
      </c>
      <c r="Q524" s="117"/>
      <c r="R524" s="1348">
        <v>280201224</v>
      </c>
      <c r="S524" s="321"/>
      <c r="T524" s="321"/>
    </row>
    <row r="525" spans="1:20" ht="45" hidden="1" customHeight="1">
      <c r="A525" s="1348">
        <v>280201225</v>
      </c>
      <c r="B525" s="1339" t="str">
        <f t="shared" si="4"/>
        <v>2802</v>
      </c>
      <c r="C525" s="1349" t="s">
        <v>2283</v>
      </c>
      <c r="D525" s="1350">
        <v>1</v>
      </c>
      <c r="E525" s="293" t="s">
        <v>3568</v>
      </c>
      <c r="F525" s="1352" t="s">
        <v>3569</v>
      </c>
      <c r="G525" s="1356">
        <v>42899</v>
      </c>
      <c r="H525" s="1348" t="s">
        <v>2252</v>
      </c>
      <c r="I525" s="1348">
        <v>1461</v>
      </c>
      <c r="J525" s="1351">
        <v>41123</v>
      </c>
      <c r="K525" s="1352" t="s">
        <v>2253</v>
      </c>
      <c r="L525" s="1352" t="s">
        <v>3570</v>
      </c>
      <c r="M525" s="1345" t="s">
        <v>1830</v>
      </c>
      <c r="N525" s="1346" t="s">
        <v>3571</v>
      </c>
      <c r="O525" s="1347"/>
      <c r="P525" s="117" t="str">
        <f t="shared" si="5"/>
        <v>2802</v>
      </c>
      <c r="Q525" s="117"/>
      <c r="R525" s="1348">
        <v>280201225</v>
      </c>
      <c r="S525" s="321"/>
      <c r="T525" s="321"/>
    </row>
    <row r="526" spans="1:20" ht="47.25" hidden="1" customHeight="1">
      <c r="A526" s="1348">
        <v>280201226</v>
      </c>
      <c r="B526" s="1339" t="str">
        <f t="shared" si="4"/>
        <v>2802</v>
      </c>
      <c r="C526" s="1349" t="s">
        <v>2283</v>
      </c>
      <c r="D526" s="1350">
        <v>1</v>
      </c>
      <c r="E526" s="293" t="s">
        <v>3572</v>
      </c>
      <c r="F526" s="1352" t="s">
        <v>3573</v>
      </c>
      <c r="G526" s="1356">
        <v>42899</v>
      </c>
      <c r="H526" s="1348" t="s">
        <v>2252</v>
      </c>
      <c r="I526" s="1348">
        <v>1461</v>
      </c>
      <c r="J526" s="1351">
        <v>41123</v>
      </c>
      <c r="K526" s="1352" t="s">
        <v>2253</v>
      </c>
      <c r="L526" s="1352" t="s">
        <v>3574</v>
      </c>
      <c r="M526" s="1345" t="s">
        <v>1830</v>
      </c>
      <c r="N526" s="1346" t="s">
        <v>3575</v>
      </c>
      <c r="O526" s="1347"/>
      <c r="P526" s="117" t="str">
        <f t="shared" si="5"/>
        <v>2802</v>
      </c>
      <c r="Q526" s="117"/>
      <c r="R526" s="1348">
        <v>280201226</v>
      </c>
      <c r="S526" s="321"/>
      <c r="T526" s="321"/>
    </row>
    <row r="527" spans="1:20" ht="34.5" hidden="1" customHeight="1">
      <c r="A527" s="1348">
        <v>280201227</v>
      </c>
      <c r="B527" s="1339" t="str">
        <f t="shared" si="4"/>
        <v>2802</v>
      </c>
      <c r="C527" s="1349" t="s">
        <v>2283</v>
      </c>
      <c r="D527" s="1350">
        <v>1</v>
      </c>
      <c r="E527" s="293" t="s">
        <v>3576</v>
      </c>
      <c r="F527" s="1352" t="s">
        <v>3577</v>
      </c>
      <c r="G527" s="1356">
        <v>42899</v>
      </c>
      <c r="H527" s="1348" t="s">
        <v>2252</v>
      </c>
      <c r="I527" s="1348">
        <v>1461</v>
      </c>
      <c r="J527" s="1351">
        <v>41123</v>
      </c>
      <c r="K527" s="1352" t="s">
        <v>2253</v>
      </c>
      <c r="L527" s="1352" t="s">
        <v>3574</v>
      </c>
      <c r="M527" s="1345" t="s">
        <v>2529</v>
      </c>
      <c r="N527" s="1346" t="s">
        <v>1830</v>
      </c>
      <c r="O527" s="1347"/>
      <c r="P527" s="117" t="str">
        <f t="shared" si="5"/>
        <v>2802</v>
      </c>
      <c r="Q527" s="117"/>
      <c r="R527" s="1348">
        <v>280201227</v>
      </c>
      <c r="S527" s="321"/>
      <c r="T527" s="321"/>
    </row>
    <row r="528" spans="1:20" ht="34.5" hidden="1" customHeight="1">
      <c r="A528" s="1348">
        <v>280201228</v>
      </c>
      <c r="B528" s="1339" t="str">
        <f t="shared" si="4"/>
        <v>2802</v>
      </c>
      <c r="C528" s="1349" t="s">
        <v>2283</v>
      </c>
      <c r="D528" s="1350">
        <v>1</v>
      </c>
      <c r="E528" s="293" t="s">
        <v>3578</v>
      </c>
      <c r="F528" s="1352" t="s">
        <v>3579</v>
      </c>
      <c r="G528" s="1356">
        <v>43057</v>
      </c>
      <c r="H528" s="1348" t="s">
        <v>2252</v>
      </c>
      <c r="I528" s="1348">
        <v>1461</v>
      </c>
      <c r="J528" s="1351">
        <v>41123</v>
      </c>
      <c r="K528" s="1352" t="s">
        <v>2253</v>
      </c>
      <c r="L528" s="1352"/>
      <c r="M528" s="1345" t="s">
        <v>2533</v>
      </c>
      <c r="N528" s="1346" t="s">
        <v>3580</v>
      </c>
      <c r="O528" s="1347"/>
      <c r="P528" s="117" t="str">
        <f t="shared" si="5"/>
        <v>2802</v>
      </c>
      <c r="Q528" s="117"/>
      <c r="R528" s="1348">
        <v>280201228</v>
      </c>
      <c r="S528" s="321"/>
      <c r="T528" s="321"/>
    </row>
    <row r="529" spans="1:20" ht="34.5" hidden="1" customHeight="1">
      <c r="A529" s="1348">
        <v>280201230</v>
      </c>
      <c r="B529" s="1339" t="str">
        <f t="shared" si="4"/>
        <v>2802</v>
      </c>
      <c r="C529" s="1349" t="s">
        <v>2283</v>
      </c>
      <c r="D529" s="1350">
        <v>1</v>
      </c>
      <c r="E529" s="293" t="s">
        <v>3581</v>
      </c>
      <c r="F529" s="1352" t="s">
        <v>3582</v>
      </c>
      <c r="G529" s="1356">
        <v>43057</v>
      </c>
      <c r="H529" s="1348" t="s">
        <v>2252</v>
      </c>
      <c r="I529" s="1348">
        <v>1461</v>
      </c>
      <c r="J529" s="1351">
        <v>41123</v>
      </c>
      <c r="K529" s="1352" t="s">
        <v>2253</v>
      </c>
      <c r="L529" s="1353"/>
      <c r="M529" s="1345" t="s">
        <v>2537</v>
      </c>
      <c r="N529" s="1346" t="s">
        <v>1830</v>
      </c>
      <c r="O529" s="1347"/>
      <c r="P529" s="117" t="str">
        <f t="shared" si="5"/>
        <v>2802</v>
      </c>
      <c r="Q529" s="117"/>
      <c r="R529" s="1348">
        <v>280201230</v>
      </c>
      <c r="S529" s="321"/>
      <c r="T529" s="321"/>
    </row>
    <row r="530" spans="1:20" ht="34.5" hidden="1" customHeight="1">
      <c r="A530" s="1348">
        <v>280201231</v>
      </c>
      <c r="B530" s="1339" t="str">
        <f t="shared" si="4"/>
        <v>2802</v>
      </c>
      <c r="C530" s="1349" t="s">
        <v>2283</v>
      </c>
      <c r="D530" s="1350">
        <v>1</v>
      </c>
      <c r="E530" s="293" t="s">
        <v>3583</v>
      </c>
      <c r="F530" s="1352" t="s">
        <v>3584</v>
      </c>
      <c r="G530" s="1356">
        <v>43829</v>
      </c>
      <c r="H530" s="1348" t="s">
        <v>2252</v>
      </c>
      <c r="I530" s="1348">
        <v>1461</v>
      </c>
      <c r="J530" s="1351">
        <v>41123</v>
      </c>
      <c r="K530" s="1352" t="s">
        <v>2253</v>
      </c>
      <c r="L530" s="1352"/>
      <c r="M530" s="1345" t="s">
        <v>2541</v>
      </c>
      <c r="N530" s="1346" t="s">
        <v>1830</v>
      </c>
      <c r="O530" s="1347"/>
      <c r="P530" s="117" t="str">
        <f t="shared" si="5"/>
        <v>2802</v>
      </c>
      <c r="Q530" s="117"/>
      <c r="R530" s="1348">
        <v>280201231</v>
      </c>
      <c r="S530" s="321"/>
      <c r="T530" s="321"/>
    </row>
    <row r="531" spans="1:20" ht="34.5" hidden="1" customHeight="1">
      <c r="A531" s="1348">
        <v>280201232</v>
      </c>
      <c r="B531" s="1339" t="str">
        <f t="shared" si="4"/>
        <v>2802</v>
      </c>
      <c r="C531" s="1349" t="s">
        <v>2283</v>
      </c>
      <c r="D531" s="1350">
        <v>1</v>
      </c>
      <c r="E531" s="293" t="s">
        <v>3585</v>
      </c>
      <c r="F531" s="1352" t="s">
        <v>3586</v>
      </c>
      <c r="G531" s="1356">
        <v>43829</v>
      </c>
      <c r="H531" s="1348" t="s">
        <v>2252</v>
      </c>
      <c r="I531" s="1348">
        <v>1461</v>
      </c>
      <c r="J531" s="1351">
        <v>41123</v>
      </c>
      <c r="K531" s="1352" t="s">
        <v>2253</v>
      </c>
      <c r="L531" s="1352" t="s">
        <v>3491</v>
      </c>
      <c r="M531" s="1345" t="s">
        <v>2545</v>
      </c>
      <c r="N531" s="1346" t="s">
        <v>3525</v>
      </c>
      <c r="O531" s="1347"/>
      <c r="P531" s="117" t="str">
        <f t="shared" si="5"/>
        <v>2802</v>
      </c>
      <c r="Q531" s="117"/>
      <c r="R531" s="1348">
        <v>280201232</v>
      </c>
      <c r="S531" s="321"/>
      <c r="T531" s="321"/>
    </row>
    <row r="532" spans="1:20" ht="34.5" hidden="1" customHeight="1">
      <c r="A532" s="1348">
        <v>280201233</v>
      </c>
      <c r="B532" s="1339" t="str">
        <f t="shared" si="4"/>
        <v>2802</v>
      </c>
      <c r="C532" s="1349" t="s">
        <v>2283</v>
      </c>
      <c r="D532" s="1350">
        <v>1</v>
      </c>
      <c r="E532" s="293" t="s">
        <v>3587</v>
      </c>
      <c r="F532" s="1352" t="s">
        <v>3588</v>
      </c>
      <c r="G532" s="1356">
        <v>43829</v>
      </c>
      <c r="H532" s="1348" t="s">
        <v>2252</v>
      </c>
      <c r="I532" s="1348">
        <v>1461</v>
      </c>
      <c r="J532" s="1356">
        <v>41123</v>
      </c>
      <c r="K532" s="1352" t="s">
        <v>2253</v>
      </c>
      <c r="L532" s="1352" t="s">
        <v>3496</v>
      </c>
      <c r="M532" s="1345" t="s">
        <v>1830</v>
      </c>
      <c r="N532" s="1346" t="s">
        <v>1830</v>
      </c>
      <c r="O532" s="1347"/>
      <c r="P532" s="117" t="str">
        <f t="shared" si="5"/>
        <v>2802</v>
      </c>
      <c r="Q532" s="117"/>
      <c r="R532" s="1348">
        <v>280201233</v>
      </c>
      <c r="S532" s="321"/>
      <c r="T532" s="321"/>
    </row>
    <row r="533" spans="1:20" ht="34.5" hidden="1" customHeight="1">
      <c r="A533" s="1348">
        <v>280201234</v>
      </c>
      <c r="B533" s="1339" t="str">
        <f t="shared" si="4"/>
        <v>2802</v>
      </c>
      <c r="C533" s="1349" t="s">
        <v>2283</v>
      </c>
      <c r="D533" s="1350">
        <v>1</v>
      </c>
      <c r="E533" s="293" t="s">
        <v>3589</v>
      </c>
      <c r="F533" s="1352" t="s">
        <v>3590</v>
      </c>
      <c r="G533" s="1356">
        <v>43057</v>
      </c>
      <c r="H533" s="1348" t="s">
        <v>2252</v>
      </c>
      <c r="I533" s="1348">
        <v>1461</v>
      </c>
      <c r="J533" s="1351">
        <v>41123</v>
      </c>
      <c r="K533" s="1352" t="s">
        <v>2253</v>
      </c>
      <c r="L533" s="1352" t="s">
        <v>3591</v>
      </c>
      <c r="M533" s="1345" t="s">
        <v>1830</v>
      </c>
      <c r="N533" s="1346" t="s">
        <v>3592</v>
      </c>
      <c r="O533" s="1347"/>
      <c r="P533" s="117" t="str">
        <f t="shared" si="5"/>
        <v>2802</v>
      </c>
      <c r="Q533" s="117"/>
      <c r="R533" s="1348">
        <v>280201234</v>
      </c>
      <c r="S533" s="321"/>
      <c r="T533" s="321"/>
    </row>
    <row r="534" spans="1:20" ht="34.5" hidden="1" customHeight="1">
      <c r="A534" s="1348">
        <v>280201236</v>
      </c>
      <c r="B534" s="1339" t="str">
        <f t="shared" si="4"/>
        <v>2802</v>
      </c>
      <c r="C534" s="1349" t="s">
        <v>2283</v>
      </c>
      <c r="D534" s="1350">
        <v>1</v>
      </c>
      <c r="E534" s="293" t="s">
        <v>3593</v>
      </c>
      <c r="F534" s="1352" t="s">
        <v>3594</v>
      </c>
      <c r="G534" s="1356">
        <v>43829</v>
      </c>
      <c r="H534" s="1348" t="s">
        <v>2252</v>
      </c>
      <c r="I534" s="1348">
        <v>1461</v>
      </c>
      <c r="J534" s="1356">
        <v>41123</v>
      </c>
      <c r="K534" s="1352" t="s">
        <v>2253</v>
      </c>
      <c r="L534" s="1352" t="s">
        <v>3468</v>
      </c>
      <c r="M534" s="1345" t="s">
        <v>1830</v>
      </c>
      <c r="N534" s="1346" t="s">
        <v>1830</v>
      </c>
      <c r="O534" s="1347"/>
      <c r="P534" s="117" t="str">
        <f t="shared" si="5"/>
        <v>2802</v>
      </c>
      <c r="Q534" s="117"/>
      <c r="R534" s="1348">
        <v>280201236</v>
      </c>
      <c r="S534" s="321"/>
      <c r="T534" s="321"/>
    </row>
    <row r="535" spans="1:20" ht="34.5" hidden="1" customHeight="1">
      <c r="A535" s="1348">
        <v>280201237</v>
      </c>
      <c r="B535" s="1339" t="str">
        <f t="shared" si="4"/>
        <v>2802</v>
      </c>
      <c r="C535" s="1349" t="s">
        <v>2283</v>
      </c>
      <c r="D535" s="1350">
        <v>1</v>
      </c>
      <c r="E535" s="293" t="s">
        <v>3595</v>
      </c>
      <c r="F535" s="1352" t="s">
        <v>3596</v>
      </c>
      <c r="G535" s="1356">
        <v>43829</v>
      </c>
      <c r="H535" s="1348" t="s">
        <v>2252</v>
      </c>
      <c r="I535" s="1348">
        <v>1461</v>
      </c>
      <c r="J535" s="1351">
        <v>41123</v>
      </c>
      <c r="K535" s="1352" t="s">
        <v>2253</v>
      </c>
      <c r="L535" s="1352" t="s">
        <v>3496</v>
      </c>
      <c r="M535" s="1345" t="s">
        <v>2558</v>
      </c>
      <c r="N535" s="1346" t="s">
        <v>1830</v>
      </c>
      <c r="O535" s="1347"/>
      <c r="P535" s="117" t="str">
        <f t="shared" si="5"/>
        <v>2802</v>
      </c>
      <c r="Q535" s="117"/>
      <c r="R535" s="1348">
        <v>280201237</v>
      </c>
      <c r="S535" s="321"/>
      <c r="T535" s="321"/>
    </row>
    <row r="536" spans="1:20" ht="34.5" hidden="1" customHeight="1">
      <c r="A536" s="1348">
        <v>280201238</v>
      </c>
      <c r="B536" s="1339" t="str">
        <f t="shared" si="4"/>
        <v>2802</v>
      </c>
      <c r="C536" s="1349" t="s">
        <v>2283</v>
      </c>
      <c r="D536" s="1350">
        <v>1</v>
      </c>
      <c r="E536" s="293" t="s">
        <v>3597</v>
      </c>
      <c r="F536" s="1352" t="s">
        <v>3598</v>
      </c>
      <c r="G536" s="1356">
        <v>43465</v>
      </c>
      <c r="H536" s="1348" t="s">
        <v>2252</v>
      </c>
      <c r="I536" s="1348">
        <v>1461</v>
      </c>
      <c r="J536" s="1351">
        <v>41123</v>
      </c>
      <c r="K536" s="1352" t="s">
        <v>2253</v>
      </c>
      <c r="L536" s="1352"/>
      <c r="M536" s="1345" t="s">
        <v>2561</v>
      </c>
      <c r="N536" s="1346" t="s">
        <v>1830</v>
      </c>
      <c r="O536" s="1347"/>
      <c r="P536" s="117" t="str">
        <f t="shared" si="5"/>
        <v>2802</v>
      </c>
      <c r="Q536" s="117"/>
      <c r="R536" s="1348">
        <v>280201238</v>
      </c>
      <c r="S536" s="321"/>
      <c r="T536" s="321"/>
    </row>
    <row r="537" spans="1:20" ht="43.5" hidden="1" customHeight="1">
      <c r="A537" s="1348">
        <v>280201239</v>
      </c>
      <c r="B537" s="1339" t="str">
        <f t="shared" si="4"/>
        <v>2802</v>
      </c>
      <c r="C537" s="1349" t="s">
        <v>2283</v>
      </c>
      <c r="D537" s="1350">
        <v>1</v>
      </c>
      <c r="E537" s="293" t="s">
        <v>3599</v>
      </c>
      <c r="F537" s="1352" t="s">
        <v>3600</v>
      </c>
      <c r="G537" s="1356">
        <v>43465</v>
      </c>
      <c r="H537" s="1348" t="s">
        <v>2252</v>
      </c>
      <c r="I537" s="1348">
        <v>1461</v>
      </c>
      <c r="J537" s="1351">
        <v>41123</v>
      </c>
      <c r="K537" s="1352" t="s">
        <v>2253</v>
      </c>
      <c r="L537" s="1352"/>
      <c r="M537" s="1345" t="s">
        <v>2565</v>
      </c>
      <c r="N537" s="1346" t="s">
        <v>1830</v>
      </c>
      <c r="O537" s="1347"/>
      <c r="P537" s="117" t="str">
        <f t="shared" si="5"/>
        <v>2802</v>
      </c>
      <c r="Q537" s="117"/>
      <c r="R537" s="1348">
        <v>280201239</v>
      </c>
      <c r="S537" s="321"/>
      <c r="T537" s="321"/>
    </row>
    <row r="538" spans="1:20" ht="34.5" hidden="1" customHeight="1">
      <c r="A538" s="1348">
        <v>280201241</v>
      </c>
      <c r="B538" s="1339" t="str">
        <f t="shared" si="4"/>
        <v>2802</v>
      </c>
      <c r="C538" s="1349" t="s">
        <v>2283</v>
      </c>
      <c r="D538" s="1350">
        <v>1</v>
      </c>
      <c r="E538" s="293" t="s">
        <v>3601</v>
      </c>
      <c r="F538" s="1352" t="s">
        <v>3602</v>
      </c>
      <c r="G538" s="1356">
        <v>43829</v>
      </c>
      <c r="H538" s="1348" t="s">
        <v>2252</v>
      </c>
      <c r="I538" s="1348">
        <v>1482</v>
      </c>
      <c r="J538" s="1351">
        <v>41470</v>
      </c>
      <c r="K538" s="1352" t="s">
        <v>2253</v>
      </c>
      <c r="L538" s="1352"/>
      <c r="M538" s="1345" t="s">
        <v>2568</v>
      </c>
      <c r="N538" s="1346" t="s">
        <v>1830</v>
      </c>
      <c r="O538" s="1347"/>
      <c r="P538" s="117" t="str">
        <f t="shared" si="5"/>
        <v>2802</v>
      </c>
      <c r="Q538" s="117"/>
      <c r="R538" s="1348">
        <v>280201241</v>
      </c>
      <c r="S538" s="321"/>
      <c r="T538" s="321"/>
    </row>
    <row r="539" spans="1:20" ht="34.5" hidden="1" customHeight="1">
      <c r="A539" s="1348">
        <v>280201242</v>
      </c>
      <c r="B539" s="1339" t="str">
        <f t="shared" si="4"/>
        <v>2802</v>
      </c>
      <c r="C539" s="1349" t="s">
        <v>2283</v>
      </c>
      <c r="D539" s="1350">
        <v>1</v>
      </c>
      <c r="E539" s="293" t="s">
        <v>3603</v>
      </c>
      <c r="F539" s="1352" t="s">
        <v>3604</v>
      </c>
      <c r="G539" s="1356">
        <v>44167</v>
      </c>
      <c r="H539" s="1348" t="s">
        <v>2252</v>
      </c>
      <c r="I539" s="1348">
        <v>1489</v>
      </c>
      <c r="J539" s="1351">
        <v>41593</v>
      </c>
      <c r="K539" s="1352" t="s">
        <v>2253</v>
      </c>
      <c r="L539" s="1353"/>
      <c r="M539" s="1345" t="s">
        <v>3605</v>
      </c>
      <c r="N539" s="1346" t="s">
        <v>1830</v>
      </c>
      <c r="O539" s="1347"/>
      <c r="P539" s="117" t="str">
        <f t="shared" si="5"/>
        <v>2802</v>
      </c>
      <c r="Q539" s="117"/>
      <c r="R539" s="1348">
        <v>280201242</v>
      </c>
      <c r="S539" s="321"/>
      <c r="T539" s="321"/>
    </row>
    <row r="540" spans="1:20" ht="34.5" hidden="1" customHeight="1">
      <c r="A540" s="1348">
        <v>280201243</v>
      </c>
      <c r="B540" s="1339" t="str">
        <f t="shared" si="4"/>
        <v>2802</v>
      </c>
      <c r="C540" s="1349" t="s">
        <v>2283</v>
      </c>
      <c r="D540" s="1350">
        <v>1</v>
      </c>
      <c r="E540" s="293" t="s">
        <v>3606</v>
      </c>
      <c r="F540" s="1352" t="s">
        <v>3607</v>
      </c>
      <c r="G540" s="1356">
        <v>45105</v>
      </c>
      <c r="H540" s="1348" t="s">
        <v>2353</v>
      </c>
      <c r="I540" s="1348">
        <v>1525</v>
      </c>
      <c r="J540" s="1351">
        <v>42338</v>
      </c>
      <c r="K540" s="1352" t="s">
        <v>2354</v>
      </c>
      <c r="L540" s="1352"/>
      <c r="M540" s="1345" t="s">
        <v>2575</v>
      </c>
      <c r="N540" s="1346" t="s">
        <v>1830</v>
      </c>
      <c r="O540" s="1347"/>
      <c r="P540" s="117" t="str">
        <f t="shared" si="5"/>
        <v>2802</v>
      </c>
      <c r="Q540" s="117"/>
      <c r="R540" s="1348">
        <v>280201243</v>
      </c>
      <c r="S540" s="321"/>
      <c r="T540" s="321"/>
    </row>
    <row r="541" spans="1:20" ht="34.5" hidden="1" customHeight="1">
      <c r="A541" s="1348">
        <v>280201244</v>
      </c>
      <c r="B541" s="1339" t="str">
        <f t="shared" si="4"/>
        <v>2802</v>
      </c>
      <c r="C541" s="1349" t="s">
        <v>2283</v>
      </c>
      <c r="D541" s="1350">
        <v>1</v>
      </c>
      <c r="E541" s="293" t="s">
        <v>3608</v>
      </c>
      <c r="F541" s="1352" t="s">
        <v>3609</v>
      </c>
      <c r="G541" s="1356">
        <v>45105</v>
      </c>
      <c r="H541" s="1348" t="s">
        <v>2353</v>
      </c>
      <c r="I541" s="1348">
        <v>1525</v>
      </c>
      <c r="J541" s="1351">
        <v>42338</v>
      </c>
      <c r="K541" s="1352" t="s">
        <v>2354</v>
      </c>
      <c r="L541" s="1352"/>
      <c r="M541" s="1345" t="s">
        <v>3610</v>
      </c>
      <c r="N541" s="1346" t="s">
        <v>1830</v>
      </c>
      <c r="O541" s="1347"/>
      <c r="P541" s="117" t="str">
        <f t="shared" si="5"/>
        <v>2802</v>
      </c>
      <c r="Q541" s="117"/>
      <c r="R541" s="1348">
        <v>280201244</v>
      </c>
      <c r="S541" s="321"/>
      <c r="T541" s="321"/>
    </row>
    <row r="542" spans="1:20" ht="34.5" hidden="1" customHeight="1">
      <c r="A542" s="1348">
        <v>280201245</v>
      </c>
      <c r="B542" s="1339" t="str">
        <f t="shared" si="4"/>
        <v>2802</v>
      </c>
      <c r="C542" s="1349" t="s">
        <v>2283</v>
      </c>
      <c r="D542" s="1350">
        <v>1</v>
      </c>
      <c r="E542" s="293" t="s">
        <v>3611</v>
      </c>
      <c r="F542" s="1352" t="s">
        <v>3612</v>
      </c>
      <c r="G542" s="1356">
        <v>45291</v>
      </c>
      <c r="H542" s="1348" t="s">
        <v>2353</v>
      </c>
      <c r="I542" s="1348">
        <v>1525</v>
      </c>
      <c r="J542" s="1351">
        <v>42338</v>
      </c>
      <c r="K542" s="1352" t="s">
        <v>2354</v>
      </c>
      <c r="L542" s="1353"/>
      <c r="M542" s="1345" t="s">
        <v>3613</v>
      </c>
      <c r="N542" s="1346" t="s">
        <v>1830</v>
      </c>
      <c r="O542" s="1347" t="s">
        <v>1830</v>
      </c>
      <c r="P542" s="117" t="str">
        <f t="shared" si="5"/>
        <v>2802</v>
      </c>
      <c r="Q542" s="117"/>
      <c r="R542" s="1348">
        <v>280201245</v>
      </c>
      <c r="S542" s="321"/>
      <c r="T542" s="321"/>
    </row>
    <row r="543" spans="1:20" ht="34.5" hidden="1" customHeight="1">
      <c r="A543" s="1348">
        <v>280201246</v>
      </c>
      <c r="B543" s="1339" t="str">
        <f t="shared" si="4"/>
        <v>2802</v>
      </c>
      <c r="C543" s="1349" t="s">
        <v>2283</v>
      </c>
      <c r="D543" s="1350">
        <v>1</v>
      </c>
      <c r="E543" s="293" t="s">
        <v>3614</v>
      </c>
      <c r="F543" s="1352" t="s">
        <v>3615</v>
      </c>
      <c r="G543" s="1356">
        <v>45291</v>
      </c>
      <c r="H543" s="1348" t="s">
        <v>2353</v>
      </c>
      <c r="I543" s="1348">
        <v>1525</v>
      </c>
      <c r="J543" s="1351">
        <v>42338</v>
      </c>
      <c r="K543" s="1352" t="s">
        <v>2354</v>
      </c>
      <c r="L543" s="1352"/>
      <c r="M543" s="1345" t="s">
        <v>2586</v>
      </c>
      <c r="N543" s="1346" t="s">
        <v>1830</v>
      </c>
      <c r="O543" s="1347" t="s">
        <v>1830</v>
      </c>
      <c r="P543" s="117" t="str">
        <f t="shared" si="5"/>
        <v>2802</v>
      </c>
      <c r="Q543" s="117"/>
      <c r="R543" s="1348">
        <v>280201246</v>
      </c>
      <c r="S543" s="321"/>
      <c r="T543" s="321"/>
    </row>
    <row r="544" spans="1:20" ht="34.5" hidden="1" customHeight="1">
      <c r="A544" s="1348">
        <v>280201247</v>
      </c>
      <c r="B544" s="1339" t="str">
        <f t="shared" si="4"/>
        <v>2802</v>
      </c>
      <c r="C544" s="1349" t="s">
        <v>2283</v>
      </c>
      <c r="D544" s="1350">
        <v>1</v>
      </c>
      <c r="E544" s="293" t="s">
        <v>3616</v>
      </c>
      <c r="F544" s="1352" t="s">
        <v>3617</v>
      </c>
      <c r="G544" s="1356">
        <v>45291</v>
      </c>
      <c r="H544" s="1348" t="s">
        <v>2353</v>
      </c>
      <c r="I544" s="1348">
        <v>1525</v>
      </c>
      <c r="J544" s="1351">
        <v>42338</v>
      </c>
      <c r="K544" s="1352" t="s">
        <v>2354</v>
      </c>
      <c r="L544" s="1352"/>
      <c r="M544" s="1345" t="s">
        <v>3618</v>
      </c>
      <c r="N544" s="1346" t="s">
        <v>1830</v>
      </c>
      <c r="O544" s="1347" t="s">
        <v>1830</v>
      </c>
      <c r="P544" s="117" t="str">
        <f t="shared" si="5"/>
        <v>2802</v>
      </c>
      <c r="Q544" s="117"/>
      <c r="R544" s="1348">
        <v>280201247</v>
      </c>
      <c r="S544" s="321"/>
      <c r="T544" s="321"/>
    </row>
    <row r="545" spans="1:20" ht="34.5" hidden="1" customHeight="1">
      <c r="A545" s="1348">
        <v>280201248</v>
      </c>
      <c r="B545" s="1339" t="str">
        <f t="shared" si="4"/>
        <v>2802</v>
      </c>
      <c r="C545" s="1349" t="s">
        <v>2283</v>
      </c>
      <c r="D545" s="1350">
        <v>1</v>
      </c>
      <c r="E545" s="293" t="s">
        <v>3619</v>
      </c>
      <c r="F545" s="1352" t="s">
        <v>3620</v>
      </c>
      <c r="G545" s="1356">
        <v>45291</v>
      </c>
      <c r="H545" s="1348" t="s">
        <v>2353</v>
      </c>
      <c r="I545" s="1348">
        <v>1525</v>
      </c>
      <c r="J545" s="1351">
        <v>42338</v>
      </c>
      <c r="K545" s="1352" t="s">
        <v>2354</v>
      </c>
      <c r="L545" s="1353"/>
      <c r="M545" s="1345" t="s">
        <v>3621</v>
      </c>
      <c r="N545" s="1346" t="s">
        <v>1830</v>
      </c>
      <c r="O545" s="1347" t="s">
        <v>1830</v>
      </c>
      <c r="P545" s="117" t="str">
        <f t="shared" si="5"/>
        <v>2802</v>
      </c>
      <c r="Q545" s="117"/>
      <c r="R545" s="1348">
        <v>280201248</v>
      </c>
      <c r="S545" s="321"/>
      <c r="T545" s="321"/>
    </row>
    <row r="546" spans="1:20" ht="34.5" hidden="1" customHeight="1">
      <c r="A546" s="1348">
        <v>250601001</v>
      </c>
      <c r="B546" s="1339" t="str">
        <f t="shared" si="4"/>
        <v>2506</v>
      </c>
      <c r="C546" s="1349" t="s">
        <v>2283</v>
      </c>
      <c r="D546" s="1350">
        <v>1</v>
      </c>
      <c r="E546" s="293" t="s">
        <v>3622</v>
      </c>
      <c r="F546" s="1352" t="s">
        <v>3623</v>
      </c>
      <c r="G546" s="1356">
        <v>45291</v>
      </c>
      <c r="H546" s="1348" t="s">
        <v>2353</v>
      </c>
      <c r="I546" s="1348">
        <v>1530</v>
      </c>
      <c r="J546" s="1351">
        <v>42488</v>
      </c>
      <c r="K546" s="1352" t="s">
        <v>2354</v>
      </c>
      <c r="L546" s="1352" t="s">
        <v>3624</v>
      </c>
      <c r="M546" s="1345" t="s">
        <v>3625</v>
      </c>
      <c r="N546" s="1346" t="s">
        <v>1830</v>
      </c>
      <c r="O546" s="1347" t="s">
        <v>1830</v>
      </c>
      <c r="P546" s="117" t="str">
        <f t="shared" si="5"/>
        <v>2506</v>
      </c>
      <c r="Q546" s="117"/>
      <c r="R546" s="1348">
        <v>250601001</v>
      </c>
      <c r="S546" s="321"/>
      <c r="T546" s="321"/>
    </row>
    <row r="547" spans="1:20" ht="34.5" hidden="1" customHeight="1">
      <c r="A547" s="1348">
        <v>250601002</v>
      </c>
      <c r="B547" s="1339" t="str">
        <f t="shared" si="4"/>
        <v>2506</v>
      </c>
      <c r="C547" s="1349" t="s">
        <v>2283</v>
      </c>
      <c r="D547" s="1350">
        <v>1</v>
      </c>
      <c r="E547" s="293" t="s">
        <v>3626</v>
      </c>
      <c r="F547" s="1352" t="s">
        <v>3627</v>
      </c>
      <c r="G547" s="1356">
        <v>45291</v>
      </c>
      <c r="H547" s="1348" t="s">
        <v>2353</v>
      </c>
      <c r="I547" s="1348">
        <v>1530</v>
      </c>
      <c r="J547" s="1351">
        <v>42488</v>
      </c>
      <c r="K547" s="1352" t="s">
        <v>2354</v>
      </c>
      <c r="L547" s="1352"/>
      <c r="M547" s="1345" t="s">
        <v>1830</v>
      </c>
      <c r="N547" s="1346" t="s">
        <v>1830</v>
      </c>
      <c r="O547" s="1347" t="s">
        <v>1830</v>
      </c>
      <c r="P547" s="117" t="str">
        <f t="shared" si="5"/>
        <v>2506</v>
      </c>
      <c r="Q547" s="117"/>
      <c r="R547" s="1348">
        <v>250601002</v>
      </c>
      <c r="S547" s="321"/>
      <c r="T547" s="321"/>
    </row>
    <row r="548" spans="1:20" ht="34.5" hidden="1" customHeight="1">
      <c r="A548" s="1348">
        <v>250601003</v>
      </c>
      <c r="B548" s="1339" t="str">
        <f t="shared" si="4"/>
        <v>2506</v>
      </c>
      <c r="C548" s="1349" t="s">
        <v>2283</v>
      </c>
      <c r="D548" s="1350">
        <v>1</v>
      </c>
      <c r="E548" s="293" t="s">
        <v>3628</v>
      </c>
      <c r="F548" s="1352" t="s">
        <v>3629</v>
      </c>
      <c r="G548" s="1356">
        <v>45291</v>
      </c>
      <c r="H548" s="1348" t="s">
        <v>2353</v>
      </c>
      <c r="I548" s="1348">
        <v>1536</v>
      </c>
      <c r="J548" s="1351">
        <v>42650</v>
      </c>
      <c r="K548" s="1352" t="s">
        <v>2354</v>
      </c>
      <c r="L548" s="1352" t="s">
        <v>3630</v>
      </c>
      <c r="M548" s="1345" t="s">
        <v>1830</v>
      </c>
      <c r="N548" s="1346" t="s">
        <v>1830</v>
      </c>
      <c r="O548" s="1347" t="s">
        <v>3631</v>
      </c>
      <c r="P548" s="117" t="str">
        <f t="shared" si="5"/>
        <v>2506</v>
      </c>
      <c r="Q548" s="117"/>
      <c r="R548" s="1348">
        <v>250601003</v>
      </c>
      <c r="S548" s="321"/>
      <c r="T548" s="321"/>
    </row>
    <row r="549" spans="1:20" ht="34.5" hidden="1" customHeight="1">
      <c r="A549" s="1348">
        <v>250601003</v>
      </c>
      <c r="B549" s="1339" t="str">
        <f t="shared" si="4"/>
        <v>2506</v>
      </c>
      <c r="C549" s="1349" t="s">
        <v>2283</v>
      </c>
      <c r="D549" s="1350">
        <v>1</v>
      </c>
      <c r="E549" s="293" t="s">
        <v>3632</v>
      </c>
      <c r="F549" s="1352" t="s">
        <v>3633</v>
      </c>
      <c r="G549" s="1356">
        <v>45291</v>
      </c>
      <c r="H549" s="1348" t="s">
        <v>2353</v>
      </c>
      <c r="I549" s="1348">
        <v>1536</v>
      </c>
      <c r="J549" s="1351">
        <v>42650</v>
      </c>
      <c r="K549" s="1352" t="s">
        <v>2354</v>
      </c>
      <c r="L549" s="1352" t="s">
        <v>3634</v>
      </c>
      <c r="M549" s="1345" t="s">
        <v>1830</v>
      </c>
      <c r="N549" s="1346" t="s">
        <v>1830</v>
      </c>
      <c r="O549" s="1347" t="s">
        <v>3635</v>
      </c>
      <c r="P549" s="117" t="str">
        <f t="shared" si="5"/>
        <v>2506</v>
      </c>
      <c r="Q549" s="117"/>
      <c r="R549" s="1348">
        <v>250601003</v>
      </c>
      <c r="S549" s="321"/>
      <c r="T549" s="321"/>
    </row>
    <row r="550" spans="1:20" ht="34.5" hidden="1" customHeight="1">
      <c r="A550" s="1348">
        <v>250601004</v>
      </c>
      <c r="B550" s="1339" t="str">
        <f t="shared" si="4"/>
        <v>2506</v>
      </c>
      <c r="C550" s="1349" t="s">
        <v>2283</v>
      </c>
      <c r="D550" s="1350">
        <v>1</v>
      </c>
      <c r="E550" s="293" t="s">
        <v>3636</v>
      </c>
      <c r="F550" s="1352" t="s">
        <v>3637</v>
      </c>
      <c r="G550" s="1356">
        <v>45291</v>
      </c>
      <c r="H550" s="1348" t="s">
        <v>2353</v>
      </c>
      <c r="I550" s="1348">
        <v>1536</v>
      </c>
      <c r="J550" s="1356">
        <v>42650</v>
      </c>
      <c r="K550" s="1352" t="s">
        <v>2354</v>
      </c>
      <c r="L550" s="1352" t="s">
        <v>3638</v>
      </c>
      <c r="M550" s="1345" t="s">
        <v>1830</v>
      </c>
      <c r="N550" s="1346" t="s">
        <v>1830</v>
      </c>
      <c r="O550" s="1347" t="s">
        <v>3639</v>
      </c>
      <c r="P550" s="117" t="str">
        <f t="shared" si="5"/>
        <v>2506</v>
      </c>
      <c r="Q550" s="117"/>
      <c r="R550" s="1348">
        <v>250601004</v>
      </c>
      <c r="S550" s="321"/>
      <c r="T550" s="321"/>
    </row>
    <row r="551" spans="1:20" ht="34.5" hidden="1" customHeight="1">
      <c r="A551" s="1348">
        <v>250601005</v>
      </c>
      <c r="B551" s="1339" t="str">
        <f t="shared" si="4"/>
        <v>2506</v>
      </c>
      <c r="C551" s="1349" t="s">
        <v>2283</v>
      </c>
      <c r="D551" s="1350">
        <v>1</v>
      </c>
      <c r="E551" s="293" t="s">
        <v>3640</v>
      </c>
      <c r="F551" s="1352" t="s">
        <v>3641</v>
      </c>
      <c r="G551" s="1356">
        <v>45291</v>
      </c>
      <c r="H551" s="1348" t="s">
        <v>2353</v>
      </c>
      <c r="I551" s="1348">
        <v>1544</v>
      </c>
      <c r="J551" s="1356">
        <v>42832</v>
      </c>
      <c r="K551" s="1352" t="s">
        <v>2354</v>
      </c>
      <c r="L551" s="1352" t="s">
        <v>3642</v>
      </c>
      <c r="M551" s="1345" t="s">
        <v>1830</v>
      </c>
      <c r="N551" s="1346" t="s">
        <v>1830</v>
      </c>
      <c r="O551" s="1347" t="s">
        <v>3143</v>
      </c>
      <c r="P551" s="117" t="str">
        <f t="shared" si="5"/>
        <v>2506</v>
      </c>
      <c r="Q551" s="117"/>
      <c r="R551" s="1348">
        <v>250601005</v>
      </c>
      <c r="S551" s="321"/>
      <c r="T551" s="321"/>
    </row>
    <row r="552" spans="1:20" ht="34.5" hidden="1" customHeight="1">
      <c r="A552" s="1348">
        <v>250601005</v>
      </c>
      <c r="B552" s="1339" t="str">
        <f t="shared" si="4"/>
        <v>2506</v>
      </c>
      <c r="C552" s="1349" t="s">
        <v>2283</v>
      </c>
      <c r="D552" s="1350">
        <v>1</v>
      </c>
      <c r="E552" s="293" t="s">
        <v>3643</v>
      </c>
      <c r="F552" s="1352" t="s">
        <v>3644</v>
      </c>
      <c r="G552" s="1356">
        <v>45291</v>
      </c>
      <c r="H552" s="1348" t="s">
        <v>2353</v>
      </c>
      <c r="I552" s="1348">
        <v>1544</v>
      </c>
      <c r="J552" s="1351">
        <v>42832</v>
      </c>
      <c r="K552" s="1352" t="s">
        <v>2354</v>
      </c>
      <c r="L552" s="1352" t="s">
        <v>3645</v>
      </c>
      <c r="M552" s="1345" t="s">
        <v>1830</v>
      </c>
      <c r="N552" s="1346" t="s">
        <v>1830</v>
      </c>
      <c r="O552" s="1347" t="s">
        <v>1830</v>
      </c>
      <c r="P552" s="117" t="str">
        <f t="shared" si="5"/>
        <v>2506</v>
      </c>
      <c r="Q552" s="117"/>
      <c r="R552" s="1348">
        <v>250601005</v>
      </c>
      <c r="S552" s="321"/>
      <c r="T552" s="321"/>
    </row>
    <row r="553" spans="1:20" ht="34.5" hidden="1" customHeight="1">
      <c r="A553" s="1348">
        <v>250601005</v>
      </c>
      <c r="B553" s="1339" t="str">
        <f t="shared" si="4"/>
        <v>2506</v>
      </c>
      <c r="C553" s="1349" t="s">
        <v>2283</v>
      </c>
      <c r="D553" s="1350">
        <v>1</v>
      </c>
      <c r="E553" s="293" t="s">
        <v>3646</v>
      </c>
      <c r="F553" s="1352" t="s">
        <v>3647</v>
      </c>
      <c r="G553" s="1356">
        <v>45291</v>
      </c>
      <c r="H553" s="1348" t="s">
        <v>2353</v>
      </c>
      <c r="I553" s="1348">
        <v>1544</v>
      </c>
      <c r="J553" s="1356">
        <v>42832</v>
      </c>
      <c r="K553" s="1352" t="s">
        <v>2354</v>
      </c>
      <c r="L553" s="1352" t="s">
        <v>3648</v>
      </c>
      <c r="M553" s="1345" t="s">
        <v>1830</v>
      </c>
      <c r="N553" s="1346" t="s">
        <v>1830</v>
      </c>
      <c r="O553" s="1347" t="s">
        <v>1830</v>
      </c>
      <c r="P553" s="117" t="str">
        <f t="shared" si="5"/>
        <v>2506</v>
      </c>
      <c r="Q553" s="117"/>
      <c r="R553" s="1348">
        <v>250601005</v>
      </c>
      <c r="S553" s="321"/>
      <c r="T553" s="321"/>
    </row>
    <row r="554" spans="1:20" ht="34.5" hidden="1" customHeight="1">
      <c r="A554" s="1348">
        <v>250601006</v>
      </c>
      <c r="B554" s="1339" t="str">
        <f t="shared" si="4"/>
        <v>2506</v>
      </c>
      <c r="C554" s="1349" t="s">
        <v>2283</v>
      </c>
      <c r="D554" s="1350">
        <v>1</v>
      </c>
      <c r="E554" s="293" t="s">
        <v>3649</v>
      </c>
      <c r="F554" s="1352" t="s">
        <v>3650</v>
      </c>
      <c r="G554" s="1356">
        <v>45291</v>
      </c>
      <c r="H554" s="1348" t="s">
        <v>2353</v>
      </c>
      <c r="I554" s="1348">
        <v>1544</v>
      </c>
      <c r="J554" s="1356">
        <v>42832</v>
      </c>
      <c r="K554" s="1352" t="s">
        <v>2354</v>
      </c>
      <c r="L554" s="1352" t="s">
        <v>3651</v>
      </c>
      <c r="M554" s="1345" t="s">
        <v>1830</v>
      </c>
      <c r="N554" s="1346" t="s">
        <v>1830</v>
      </c>
      <c r="O554" s="1347" t="s">
        <v>3143</v>
      </c>
      <c r="P554" s="117" t="str">
        <f t="shared" si="5"/>
        <v>2506</v>
      </c>
      <c r="Q554" s="117"/>
      <c r="R554" s="1348">
        <v>250601006</v>
      </c>
      <c r="S554" s="321"/>
      <c r="T554" s="321"/>
    </row>
    <row r="555" spans="1:20" ht="34.5" hidden="1" customHeight="1">
      <c r="A555" s="1348">
        <v>250601006</v>
      </c>
      <c r="B555" s="1339" t="str">
        <f t="shared" si="4"/>
        <v>2506</v>
      </c>
      <c r="C555" s="1349" t="s">
        <v>2283</v>
      </c>
      <c r="D555" s="1350">
        <v>1</v>
      </c>
      <c r="E555" s="293" t="s">
        <v>3652</v>
      </c>
      <c r="F555" s="1352" t="s">
        <v>3653</v>
      </c>
      <c r="G555" s="1356">
        <v>45291</v>
      </c>
      <c r="H555" s="1348" t="s">
        <v>2353</v>
      </c>
      <c r="I555" s="1348">
        <v>1544</v>
      </c>
      <c r="J555" s="1356">
        <v>42832</v>
      </c>
      <c r="K555" s="1352" t="s">
        <v>2354</v>
      </c>
      <c r="L555" s="1352" t="s">
        <v>3654</v>
      </c>
      <c r="M555" s="1345"/>
      <c r="N555" s="1346" t="s">
        <v>1830</v>
      </c>
      <c r="O555" s="1347" t="s">
        <v>3655</v>
      </c>
      <c r="P555" s="117" t="str">
        <f t="shared" si="5"/>
        <v>2506</v>
      </c>
      <c r="Q555" s="117"/>
      <c r="R555" s="1348">
        <v>250601006</v>
      </c>
      <c r="S555" s="321"/>
      <c r="T555" s="321"/>
    </row>
    <row r="556" spans="1:20" ht="34.5" hidden="1" customHeight="1">
      <c r="A556" s="1348">
        <v>250601006</v>
      </c>
      <c r="B556" s="1339" t="str">
        <f t="shared" si="4"/>
        <v>2506</v>
      </c>
      <c r="C556" s="1349" t="s">
        <v>2283</v>
      </c>
      <c r="D556" s="1350">
        <v>1</v>
      </c>
      <c r="E556" s="293" t="s">
        <v>3656</v>
      </c>
      <c r="F556" s="1352" t="s">
        <v>3657</v>
      </c>
      <c r="G556" s="1356">
        <v>45291</v>
      </c>
      <c r="H556" s="1348" t="s">
        <v>2353</v>
      </c>
      <c r="I556" s="1348">
        <v>1544</v>
      </c>
      <c r="J556" s="1356">
        <v>42832</v>
      </c>
      <c r="K556" s="1352" t="s">
        <v>2354</v>
      </c>
      <c r="L556" s="1352" t="s">
        <v>3658</v>
      </c>
      <c r="M556" s="1345" t="s">
        <v>1830</v>
      </c>
      <c r="N556" s="1346" t="s">
        <v>1830</v>
      </c>
      <c r="O556" s="1347" t="s">
        <v>3659</v>
      </c>
      <c r="P556" s="117" t="str">
        <f t="shared" si="5"/>
        <v>2506</v>
      </c>
      <c r="Q556" s="117"/>
      <c r="R556" s="1348">
        <v>250601006</v>
      </c>
      <c r="S556" s="321"/>
      <c r="T556" s="321"/>
    </row>
    <row r="557" spans="1:20" ht="34.5" hidden="1" customHeight="1">
      <c r="A557" s="1348">
        <v>250601007</v>
      </c>
      <c r="B557" s="1339" t="str">
        <f t="shared" si="4"/>
        <v>2506</v>
      </c>
      <c r="C557" s="1349" t="s">
        <v>2283</v>
      </c>
      <c r="D557" s="1350">
        <v>1</v>
      </c>
      <c r="E557" s="293" t="s">
        <v>3660</v>
      </c>
      <c r="F557" s="1352" t="s">
        <v>3661</v>
      </c>
      <c r="G557" s="1356">
        <v>45291</v>
      </c>
      <c r="H557" s="1348" t="s">
        <v>2353</v>
      </c>
      <c r="I557" s="1348">
        <v>1545</v>
      </c>
      <c r="J557" s="1356">
        <v>42874</v>
      </c>
      <c r="K557" s="1352" t="s">
        <v>2354</v>
      </c>
      <c r="L557" s="1352" t="s">
        <v>3662</v>
      </c>
      <c r="M557" s="1345" t="s">
        <v>1830</v>
      </c>
      <c r="N557" s="1346" t="s">
        <v>1830</v>
      </c>
      <c r="O557" s="1347" t="s">
        <v>3663</v>
      </c>
      <c r="P557" s="117" t="str">
        <f t="shared" si="5"/>
        <v>2506</v>
      </c>
      <c r="Q557" s="117"/>
      <c r="R557" s="1348">
        <v>250601007</v>
      </c>
      <c r="S557" s="321"/>
      <c r="T557" s="321"/>
    </row>
    <row r="558" spans="1:20" ht="34.5" hidden="1" customHeight="1">
      <c r="A558" s="1348">
        <v>250601007</v>
      </c>
      <c r="B558" s="1339" t="str">
        <f t="shared" si="4"/>
        <v>2506</v>
      </c>
      <c r="C558" s="1349" t="s">
        <v>2283</v>
      </c>
      <c r="D558" s="1350">
        <v>1</v>
      </c>
      <c r="E558" s="293" t="s">
        <v>3664</v>
      </c>
      <c r="F558" s="1352" t="s">
        <v>3665</v>
      </c>
      <c r="G558" s="1356">
        <v>45291</v>
      </c>
      <c r="H558" s="1348" t="s">
        <v>2353</v>
      </c>
      <c r="I558" s="1348">
        <v>1545</v>
      </c>
      <c r="J558" s="1356">
        <v>42874</v>
      </c>
      <c r="K558" s="1352" t="s">
        <v>2354</v>
      </c>
      <c r="L558" s="1352" t="s">
        <v>3666</v>
      </c>
      <c r="M558" s="1345" t="s">
        <v>1830</v>
      </c>
      <c r="N558" s="1346" t="s">
        <v>1830</v>
      </c>
      <c r="O558" s="1347" t="s">
        <v>3667</v>
      </c>
      <c r="P558" s="117" t="str">
        <f t="shared" si="5"/>
        <v>2506</v>
      </c>
      <c r="Q558" s="117"/>
      <c r="R558" s="1348">
        <v>250601007</v>
      </c>
      <c r="S558" s="321"/>
      <c r="T558" s="321"/>
    </row>
    <row r="559" spans="1:20" ht="34.5" hidden="1" customHeight="1">
      <c r="A559" s="1348">
        <v>250601007</v>
      </c>
      <c r="B559" s="1339" t="str">
        <f t="shared" si="4"/>
        <v>2506</v>
      </c>
      <c r="C559" s="1349" t="s">
        <v>2283</v>
      </c>
      <c r="D559" s="1350">
        <v>1</v>
      </c>
      <c r="E559" s="293" t="s">
        <v>3668</v>
      </c>
      <c r="F559" s="1352" t="s">
        <v>3669</v>
      </c>
      <c r="G559" s="1356">
        <v>45291</v>
      </c>
      <c r="H559" s="1348" t="s">
        <v>2353</v>
      </c>
      <c r="I559" s="1348">
        <v>1545</v>
      </c>
      <c r="J559" s="1356">
        <v>42874</v>
      </c>
      <c r="K559" s="1352" t="s">
        <v>2354</v>
      </c>
      <c r="L559" s="1352" t="s">
        <v>3670</v>
      </c>
      <c r="M559" s="1345" t="s">
        <v>1830</v>
      </c>
      <c r="N559" s="1346" t="s">
        <v>1830</v>
      </c>
      <c r="O559" s="1347" t="s">
        <v>3671</v>
      </c>
      <c r="P559" s="117" t="str">
        <f t="shared" si="5"/>
        <v>2506</v>
      </c>
      <c r="Q559" s="117"/>
      <c r="R559" s="1348">
        <v>250601007</v>
      </c>
      <c r="S559" s="321"/>
      <c r="T559" s="321"/>
    </row>
    <row r="560" spans="1:20" ht="34.5" hidden="1" customHeight="1">
      <c r="A560" s="1348">
        <v>250601008</v>
      </c>
      <c r="B560" s="1339" t="str">
        <f t="shared" si="4"/>
        <v>2506</v>
      </c>
      <c r="C560" s="1349" t="s">
        <v>2283</v>
      </c>
      <c r="D560" s="1350">
        <v>1</v>
      </c>
      <c r="E560" s="293" t="s">
        <v>3672</v>
      </c>
      <c r="F560" s="1352" t="s">
        <v>3673</v>
      </c>
      <c r="G560" s="1356">
        <v>45291</v>
      </c>
      <c r="H560" s="1348" t="s">
        <v>2353</v>
      </c>
      <c r="I560" s="1348">
        <v>1544</v>
      </c>
      <c r="J560" s="1351">
        <v>42832</v>
      </c>
      <c r="K560" s="1352" t="s">
        <v>2354</v>
      </c>
      <c r="L560" s="1352" t="s">
        <v>3674</v>
      </c>
      <c r="M560" s="1345"/>
      <c r="N560" s="1346"/>
      <c r="O560" s="1347" t="s">
        <v>3675</v>
      </c>
      <c r="P560" s="117" t="str">
        <f t="shared" si="5"/>
        <v>2506</v>
      </c>
      <c r="Q560" s="117"/>
      <c r="R560" s="1348">
        <v>250601008</v>
      </c>
      <c r="S560" s="321"/>
      <c r="T560" s="321"/>
    </row>
    <row r="561" spans="1:20" ht="34.5" hidden="1" customHeight="1">
      <c r="A561" s="1348">
        <v>250601009</v>
      </c>
      <c r="B561" s="1339" t="str">
        <f t="shared" si="4"/>
        <v>2506</v>
      </c>
      <c r="C561" s="1349" t="s">
        <v>2283</v>
      </c>
      <c r="D561" s="1350">
        <v>1</v>
      </c>
      <c r="E561" s="293" t="s">
        <v>3676</v>
      </c>
      <c r="F561" s="1352" t="s">
        <v>3677</v>
      </c>
      <c r="G561" s="1356">
        <v>45291</v>
      </c>
      <c r="H561" s="1348" t="s">
        <v>2353</v>
      </c>
      <c r="I561" s="1348">
        <v>1544</v>
      </c>
      <c r="J561" s="1351">
        <v>42832</v>
      </c>
      <c r="K561" s="1352" t="s">
        <v>2354</v>
      </c>
      <c r="L561" s="1352" t="s">
        <v>3678</v>
      </c>
      <c r="M561" s="1345"/>
      <c r="N561" s="1346"/>
      <c r="O561" s="1347" t="s">
        <v>3679</v>
      </c>
      <c r="P561" s="117" t="str">
        <f t="shared" si="5"/>
        <v>2506</v>
      </c>
      <c r="Q561" s="117"/>
      <c r="R561" s="1348">
        <v>250601009</v>
      </c>
      <c r="S561" s="321"/>
      <c r="T561" s="321"/>
    </row>
    <row r="562" spans="1:20" ht="34.5" hidden="1" customHeight="1">
      <c r="A562" s="1348">
        <v>250601009</v>
      </c>
      <c r="B562" s="1339" t="str">
        <f t="shared" si="4"/>
        <v>2506</v>
      </c>
      <c r="C562" s="1349" t="s">
        <v>2283</v>
      </c>
      <c r="D562" s="1350">
        <v>1</v>
      </c>
      <c r="E562" s="293" t="s">
        <v>3680</v>
      </c>
      <c r="F562" s="1352" t="s">
        <v>3681</v>
      </c>
      <c r="G562" s="1356">
        <v>45291</v>
      </c>
      <c r="H562" s="1348" t="s">
        <v>2353</v>
      </c>
      <c r="I562" s="1348">
        <v>1550</v>
      </c>
      <c r="J562" s="1351">
        <v>43080</v>
      </c>
      <c r="K562" s="1352" t="s">
        <v>2354</v>
      </c>
      <c r="L562" s="1352" t="s">
        <v>3682</v>
      </c>
      <c r="M562" s="1345"/>
      <c r="N562" s="1346"/>
      <c r="O562" s="1347" t="s">
        <v>1830</v>
      </c>
      <c r="P562" s="117" t="str">
        <f t="shared" si="5"/>
        <v>2506</v>
      </c>
      <c r="Q562" s="117"/>
      <c r="R562" s="1348">
        <v>250601009</v>
      </c>
      <c r="S562" s="321"/>
      <c r="T562" s="321"/>
    </row>
    <row r="563" spans="1:20" ht="34.5" hidden="1" customHeight="1">
      <c r="A563" s="1348">
        <v>250601009</v>
      </c>
      <c r="B563" s="1339" t="str">
        <f t="shared" si="4"/>
        <v>2506</v>
      </c>
      <c r="C563" s="1349" t="s">
        <v>2283</v>
      </c>
      <c r="D563" s="1350">
        <v>1</v>
      </c>
      <c r="E563" s="293" t="s">
        <v>3683</v>
      </c>
      <c r="F563" s="1352" t="s">
        <v>3684</v>
      </c>
      <c r="G563" s="1356">
        <v>45291</v>
      </c>
      <c r="H563" s="1348" t="s">
        <v>2353</v>
      </c>
      <c r="I563" s="1348">
        <v>1550</v>
      </c>
      <c r="J563" s="1351">
        <v>43080</v>
      </c>
      <c r="K563" s="1352" t="s">
        <v>2354</v>
      </c>
      <c r="L563" s="1352" t="s">
        <v>3685</v>
      </c>
      <c r="M563" s="1345"/>
      <c r="N563" s="1346"/>
      <c r="O563" s="1347" t="s">
        <v>1830</v>
      </c>
      <c r="P563" s="117" t="str">
        <f t="shared" si="5"/>
        <v>2506</v>
      </c>
      <c r="Q563" s="117"/>
      <c r="R563" s="1348">
        <v>250601009</v>
      </c>
      <c r="S563" s="321"/>
      <c r="T563" s="321"/>
    </row>
    <row r="564" spans="1:20" ht="34.5" hidden="1" customHeight="1">
      <c r="A564" s="1348">
        <v>250601010</v>
      </c>
      <c r="B564" s="1339" t="str">
        <f t="shared" si="4"/>
        <v>2506</v>
      </c>
      <c r="C564" s="1349" t="s">
        <v>2283</v>
      </c>
      <c r="D564" s="1350">
        <v>1</v>
      </c>
      <c r="E564" s="293" t="s">
        <v>3686</v>
      </c>
      <c r="F564" s="1352" t="s">
        <v>3687</v>
      </c>
      <c r="G564" s="1356">
        <v>45291</v>
      </c>
      <c r="H564" s="1348" t="s">
        <v>2353</v>
      </c>
      <c r="I564" s="1348">
        <v>1550</v>
      </c>
      <c r="J564" s="1356">
        <v>43080</v>
      </c>
      <c r="K564" s="1352" t="s">
        <v>2354</v>
      </c>
      <c r="L564" s="1352" t="s">
        <v>3688</v>
      </c>
      <c r="M564" s="1345"/>
      <c r="N564" s="1346"/>
      <c r="O564" s="1347" t="s">
        <v>3689</v>
      </c>
      <c r="P564" s="117" t="str">
        <f t="shared" si="5"/>
        <v>2506</v>
      </c>
      <c r="Q564" s="117"/>
      <c r="R564" s="1348">
        <v>250601010</v>
      </c>
      <c r="S564" s="321"/>
      <c r="T564" s="321"/>
    </row>
    <row r="565" spans="1:20" ht="34.5" hidden="1" customHeight="1">
      <c r="A565" s="1348">
        <v>250601010</v>
      </c>
      <c r="B565" s="1339" t="str">
        <f t="shared" si="4"/>
        <v>2506</v>
      </c>
      <c r="C565" s="1349" t="s">
        <v>2283</v>
      </c>
      <c r="D565" s="1350">
        <v>1</v>
      </c>
      <c r="E565" s="293" t="s">
        <v>3690</v>
      </c>
      <c r="F565" s="1352" t="s">
        <v>3691</v>
      </c>
      <c r="G565" s="1356">
        <v>45291</v>
      </c>
      <c r="H565" s="1348" t="s">
        <v>2353</v>
      </c>
      <c r="I565" s="1348">
        <v>1556</v>
      </c>
      <c r="J565" s="1351">
        <v>43300</v>
      </c>
      <c r="K565" s="1352" t="s">
        <v>2354</v>
      </c>
      <c r="L565" s="1352" t="s">
        <v>3692</v>
      </c>
      <c r="M565" s="1345"/>
      <c r="N565" s="1346"/>
      <c r="O565" s="1347" t="s">
        <v>1830</v>
      </c>
      <c r="P565" s="117" t="str">
        <f t="shared" si="5"/>
        <v>2506</v>
      </c>
      <c r="Q565" s="117"/>
      <c r="R565" s="1348">
        <v>250601010</v>
      </c>
      <c r="S565" s="321"/>
      <c r="T565" s="321"/>
    </row>
    <row r="566" spans="1:20" ht="34.5" hidden="1" customHeight="1">
      <c r="A566" s="1348">
        <v>250601010</v>
      </c>
      <c r="B566" s="1339" t="str">
        <f t="shared" si="4"/>
        <v>2506</v>
      </c>
      <c r="C566" s="1349" t="s">
        <v>2283</v>
      </c>
      <c r="D566" s="1350">
        <v>1</v>
      </c>
      <c r="E566" s="293" t="s">
        <v>3693</v>
      </c>
      <c r="F566" s="1352" t="s">
        <v>3694</v>
      </c>
      <c r="G566" s="1356">
        <v>45291</v>
      </c>
      <c r="H566" s="1348" t="s">
        <v>2353</v>
      </c>
      <c r="I566" s="1348">
        <v>1556</v>
      </c>
      <c r="J566" s="1351">
        <v>43300</v>
      </c>
      <c r="K566" s="1352" t="s">
        <v>2354</v>
      </c>
      <c r="L566" s="1352" t="s">
        <v>3695</v>
      </c>
      <c r="M566" s="1345"/>
      <c r="N566" s="1346"/>
      <c r="O566" s="1347" t="s">
        <v>1830</v>
      </c>
      <c r="P566" s="117" t="str">
        <f t="shared" si="5"/>
        <v>2506</v>
      </c>
      <c r="Q566" s="117"/>
      <c r="R566" s="1348">
        <v>250601010</v>
      </c>
      <c r="S566" s="321"/>
      <c r="T566" s="321"/>
    </row>
    <row r="567" spans="1:20" ht="34.5" hidden="1" customHeight="1">
      <c r="A567" s="1348">
        <v>250601011</v>
      </c>
      <c r="B567" s="1339" t="str">
        <f t="shared" si="4"/>
        <v>2506</v>
      </c>
      <c r="C567" s="1349" t="s">
        <v>2283</v>
      </c>
      <c r="D567" s="1350">
        <v>1</v>
      </c>
      <c r="E567" s="293" t="s">
        <v>3696</v>
      </c>
      <c r="F567" s="1352" t="s">
        <v>3697</v>
      </c>
      <c r="G567" s="1356">
        <v>45291</v>
      </c>
      <c r="H567" s="1348" t="s">
        <v>2353</v>
      </c>
      <c r="I567" s="1348">
        <v>1556</v>
      </c>
      <c r="J567" s="1351">
        <v>43300</v>
      </c>
      <c r="K567" s="1352" t="s">
        <v>2354</v>
      </c>
      <c r="L567" s="1352" t="s">
        <v>3698</v>
      </c>
      <c r="M567" s="1345"/>
      <c r="N567" s="1346"/>
      <c r="O567" s="1347" t="s">
        <v>1830</v>
      </c>
      <c r="P567" s="117" t="str">
        <f t="shared" si="5"/>
        <v>2506</v>
      </c>
      <c r="Q567" s="117"/>
      <c r="R567" s="1348">
        <v>250601011</v>
      </c>
      <c r="S567" s="321"/>
      <c r="T567" s="321"/>
    </row>
    <row r="568" spans="1:20" ht="34.5" hidden="1" customHeight="1">
      <c r="A568" s="1348">
        <v>250601011</v>
      </c>
      <c r="B568" s="1339" t="str">
        <f t="shared" si="4"/>
        <v>2506</v>
      </c>
      <c r="C568" s="1349" t="s">
        <v>2283</v>
      </c>
      <c r="D568" s="1350">
        <v>1</v>
      </c>
      <c r="E568" s="293" t="s">
        <v>3699</v>
      </c>
      <c r="F568" s="1352" t="s">
        <v>3700</v>
      </c>
      <c r="G568" s="1356">
        <v>45291</v>
      </c>
      <c r="H568" s="1348" t="s">
        <v>2353</v>
      </c>
      <c r="I568" s="1348">
        <v>1563</v>
      </c>
      <c r="J568" s="1351">
        <v>43544</v>
      </c>
      <c r="K568" s="1352" t="s">
        <v>2354</v>
      </c>
      <c r="L568" s="1352"/>
      <c r="M568" s="1345"/>
      <c r="N568" s="1346"/>
      <c r="O568" s="1347" t="s">
        <v>1830</v>
      </c>
      <c r="P568" s="117" t="str">
        <f t="shared" si="5"/>
        <v>2506</v>
      </c>
      <c r="Q568" s="117"/>
      <c r="R568" s="1348">
        <v>250601011</v>
      </c>
      <c r="S568" s="321"/>
      <c r="T568" s="321"/>
    </row>
    <row r="569" spans="1:20" ht="34.5" hidden="1" customHeight="1">
      <c r="A569" s="1348">
        <v>250601011</v>
      </c>
      <c r="B569" s="1339" t="str">
        <f t="shared" si="4"/>
        <v>2506</v>
      </c>
      <c r="C569" s="1349" t="s">
        <v>2283</v>
      </c>
      <c r="D569" s="1350">
        <v>1</v>
      </c>
      <c r="E569" s="293" t="s">
        <v>3701</v>
      </c>
      <c r="F569" s="1352" t="s">
        <v>3702</v>
      </c>
      <c r="G569" s="1356">
        <v>45291</v>
      </c>
      <c r="H569" s="1348" t="s">
        <v>2353</v>
      </c>
      <c r="I569" s="1348">
        <v>1563</v>
      </c>
      <c r="J569" s="1351">
        <v>43544</v>
      </c>
      <c r="K569" s="1352" t="s">
        <v>2354</v>
      </c>
      <c r="L569" s="1353"/>
      <c r="M569" s="1345"/>
      <c r="N569" s="1346"/>
      <c r="O569" s="1347" t="s">
        <v>3703</v>
      </c>
      <c r="P569" s="117" t="str">
        <f t="shared" si="5"/>
        <v>2506</v>
      </c>
      <c r="Q569" s="117"/>
      <c r="R569" s="1348">
        <v>250601011</v>
      </c>
      <c r="S569" s="321"/>
      <c r="T569" s="321"/>
    </row>
    <row r="570" spans="1:20" ht="34.5" hidden="1" customHeight="1">
      <c r="A570" s="1348">
        <v>250601012</v>
      </c>
      <c r="B570" s="1339" t="str">
        <f t="shared" si="4"/>
        <v>2506</v>
      </c>
      <c r="C570" s="1349" t="s">
        <v>2283</v>
      </c>
      <c r="D570" s="1350">
        <v>1</v>
      </c>
      <c r="E570" s="293" t="s">
        <v>3704</v>
      </c>
      <c r="F570" s="1352" t="s">
        <v>3705</v>
      </c>
      <c r="G570" s="1356">
        <v>45291</v>
      </c>
      <c r="H570" s="1348" t="s">
        <v>2353</v>
      </c>
      <c r="I570" s="1348">
        <v>1563</v>
      </c>
      <c r="J570" s="1351">
        <v>43544</v>
      </c>
      <c r="K570" s="1352" t="s">
        <v>2354</v>
      </c>
      <c r="L570" s="1352"/>
      <c r="M570" s="1345"/>
      <c r="N570" s="1346"/>
      <c r="O570" s="1347" t="s">
        <v>3703</v>
      </c>
      <c r="P570" s="117" t="str">
        <f t="shared" si="5"/>
        <v>2506</v>
      </c>
      <c r="Q570" s="117"/>
      <c r="R570" s="1348">
        <v>250601012</v>
      </c>
      <c r="S570" s="321"/>
      <c r="T570" s="321"/>
    </row>
    <row r="571" spans="1:20" ht="34.5" hidden="1" customHeight="1">
      <c r="A571" s="1348">
        <v>250601013</v>
      </c>
      <c r="B571" s="1339" t="str">
        <f t="shared" si="4"/>
        <v>2506</v>
      </c>
      <c r="C571" s="1349" t="s">
        <v>2283</v>
      </c>
      <c r="D571" s="1350">
        <v>1</v>
      </c>
      <c r="E571" s="293" t="s">
        <v>3706</v>
      </c>
      <c r="F571" s="1352" t="s">
        <v>3707</v>
      </c>
      <c r="G571" s="1356">
        <v>45291</v>
      </c>
      <c r="H571" s="1348" t="s">
        <v>2353</v>
      </c>
      <c r="I571" s="1348">
        <v>1563</v>
      </c>
      <c r="J571" s="1351">
        <v>43544</v>
      </c>
      <c r="K571" s="1352" t="s">
        <v>2354</v>
      </c>
      <c r="L571" s="1352"/>
      <c r="M571" s="1345"/>
      <c r="N571" s="1346"/>
      <c r="O571" s="1347" t="s">
        <v>3708</v>
      </c>
      <c r="P571" s="117" t="str">
        <f t="shared" si="5"/>
        <v>2506</v>
      </c>
      <c r="Q571" s="117"/>
      <c r="R571" s="1348">
        <v>250601013</v>
      </c>
      <c r="S571" s="321"/>
      <c r="T571" s="321"/>
    </row>
    <row r="572" spans="1:20" ht="34.5" hidden="1" customHeight="1">
      <c r="A572" s="1348">
        <v>250601014</v>
      </c>
      <c r="B572" s="1339" t="str">
        <f t="shared" si="4"/>
        <v>2506</v>
      </c>
      <c r="C572" s="1349" t="s">
        <v>2283</v>
      </c>
      <c r="D572" s="1350">
        <v>1</v>
      </c>
      <c r="E572" s="293" t="s">
        <v>3709</v>
      </c>
      <c r="F572" s="1352" t="s">
        <v>3710</v>
      </c>
      <c r="G572" s="1356">
        <v>45291</v>
      </c>
      <c r="H572" s="1348" t="s">
        <v>2353</v>
      </c>
      <c r="I572" s="1348">
        <v>1563</v>
      </c>
      <c r="J572" s="1351">
        <v>43544</v>
      </c>
      <c r="K572" s="1352" t="s">
        <v>2354</v>
      </c>
      <c r="L572" s="1352"/>
      <c r="M572" s="1345"/>
      <c r="N572" s="1346"/>
      <c r="O572" s="1347" t="s">
        <v>3711</v>
      </c>
      <c r="P572" s="117" t="str">
        <f t="shared" si="5"/>
        <v>2506</v>
      </c>
      <c r="Q572" s="117"/>
      <c r="R572" s="1348">
        <v>250601014</v>
      </c>
      <c r="S572" s="321"/>
      <c r="T572" s="321"/>
    </row>
    <row r="573" spans="1:20" ht="34.5" hidden="1" customHeight="1">
      <c r="A573" s="1348">
        <v>250601015</v>
      </c>
      <c r="B573" s="1339" t="str">
        <f t="shared" si="4"/>
        <v>2506</v>
      </c>
      <c r="C573" s="1349" t="s">
        <v>2283</v>
      </c>
      <c r="D573" s="1350">
        <v>1</v>
      </c>
      <c r="E573" s="293" t="s">
        <v>3712</v>
      </c>
      <c r="F573" s="1352" t="s">
        <v>3713</v>
      </c>
      <c r="G573" s="1356">
        <v>45616</v>
      </c>
      <c r="H573" s="1348" t="s">
        <v>2353</v>
      </c>
      <c r="I573" s="1348">
        <v>1571</v>
      </c>
      <c r="J573" s="1351">
        <v>43803</v>
      </c>
      <c r="K573" s="1352" t="s">
        <v>2354</v>
      </c>
      <c r="L573" s="1352"/>
      <c r="M573" s="1345"/>
      <c r="N573" s="1346"/>
      <c r="O573" s="1347"/>
      <c r="P573" s="117" t="str">
        <f t="shared" si="5"/>
        <v>2506</v>
      </c>
      <c r="Q573" s="117"/>
      <c r="R573" s="1348">
        <v>250601015</v>
      </c>
      <c r="S573" s="321"/>
      <c r="T573" s="321"/>
    </row>
    <row r="574" spans="1:20" ht="34.5" hidden="1" customHeight="1">
      <c r="A574" s="1348">
        <v>250601016</v>
      </c>
      <c r="B574" s="1339" t="str">
        <f t="shared" si="4"/>
        <v>2506</v>
      </c>
      <c r="C574" s="1349" t="s">
        <v>2283</v>
      </c>
      <c r="D574" s="1350">
        <v>1</v>
      </c>
      <c r="E574" s="293" t="s">
        <v>3714</v>
      </c>
      <c r="F574" s="1352" t="s">
        <v>3715</v>
      </c>
      <c r="G574" s="1356">
        <v>45606</v>
      </c>
      <c r="H574" s="1348" t="s">
        <v>2353</v>
      </c>
      <c r="I574" s="1348">
        <v>1571</v>
      </c>
      <c r="J574" s="1351">
        <v>43803</v>
      </c>
      <c r="K574" s="1352" t="s">
        <v>2354</v>
      </c>
      <c r="L574" s="1352"/>
      <c r="M574" s="1345"/>
      <c r="N574" s="1346"/>
      <c r="O574" s="1347"/>
      <c r="P574" s="117" t="str">
        <f t="shared" si="5"/>
        <v>2506</v>
      </c>
      <c r="Q574" s="117"/>
      <c r="R574" s="1348">
        <v>250601016</v>
      </c>
      <c r="S574" s="321"/>
      <c r="T574" s="321"/>
    </row>
    <row r="575" spans="1:20" ht="34.5" hidden="1" customHeight="1">
      <c r="A575" s="1348">
        <v>250601016</v>
      </c>
      <c r="B575" s="1339" t="str">
        <f t="shared" si="4"/>
        <v>2506</v>
      </c>
      <c r="C575" s="1349" t="s">
        <v>2283</v>
      </c>
      <c r="D575" s="1350">
        <v>1</v>
      </c>
      <c r="E575" s="293" t="s">
        <v>3716</v>
      </c>
      <c r="F575" s="1352" t="s">
        <v>3717</v>
      </c>
      <c r="G575" s="1351">
        <v>45592</v>
      </c>
      <c r="H575" s="1348" t="s">
        <v>2353</v>
      </c>
      <c r="I575" s="1348">
        <v>1571</v>
      </c>
      <c r="J575" s="1351">
        <v>43803</v>
      </c>
      <c r="K575" s="1352" t="s">
        <v>2354</v>
      </c>
      <c r="L575" s="1353"/>
      <c r="M575" s="1345"/>
      <c r="N575" s="1346"/>
      <c r="O575" s="1347"/>
      <c r="P575" s="117" t="str">
        <f t="shared" si="5"/>
        <v>2506</v>
      </c>
      <c r="Q575" s="117"/>
      <c r="R575" s="1348">
        <v>250601016</v>
      </c>
      <c r="S575" s="321"/>
      <c r="T575" s="321"/>
    </row>
    <row r="576" spans="1:20" ht="34.5" hidden="1" customHeight="1">
      <c r="A576" s="1348">
        <v>250601016</v>
      </c>
      <c r="B576" s="1339" t="str">
        <f t="shared" si="4"/>
        <v>2506</v>
      </c>
      <c r="C576" s="1349" t="s">
        <v>2283</v>
      </c>
      <c r="D576" s="1350">
        <v>1</v>
      </c>
      <c r="E576" s="293" t="s">
        <v>3718</v>
      </c>
      <c r="F576" s="1352" t="s">
        <v>3719</v>
      </c>
      <c r="G576" s="1356">
        <v>45612</v>
      </c>
      <c r="H576" s="1348" t="s">
        <v>2353</v>
      </c>
      <c r="I576" s="1348">
        <v>1571</v>
      </c>
      <c r="J576" s="1351">
        <v>43803</v>
      </c>
      <c r="K576" s="1352" t="s">
        <v>2354</v>
      </c>
      <c r="L576" s="1352"/>
      <c r="M576" s="1345"/>
      <c r="N576" s="1346"/>
      <c r="O576" s="1347"/>
      <c r="P576" s="117" t="str">
        <f t="shared" si="5"/>
        <v>2506</v>
      </c>
      <c r="Q576" s="117"/>
      <c r="R576" s="1348">
        <v>250601016</v>
      </c>
      <c r="S576" s="321"/>
      <c r="T576" s="321"/>
    </row>
    <row r="577" spans="1:20" ht="34.5" hidden="1" customHeight="1">
      <c r="A577" s="1348">
        <v>250601017</v>
      </c>
      <c r="B577" s="1339" t="str">
        <f t="shared" si="4"/>
        <v>2506</v>
      </c>
      <c r="C577" s="1349" t="s">
        <v>2283</v>
      </c>
      <c r="D577" s="1350">
        <v>1</v>
      </c>
      <c r="E577" s="293" t="s">
        <v>3720</v>
      </c>
      <c r="F577" s="1352" t="s">
        <v>3721</v>
      </c>
      <c r="G577" s="1356">
        <v>46145</v>
      </c>
      <c r="H577" s="1348" t="s">
        <v>2353</v>
      </c>
      <c r="I577" s="1348">
        <v>1587</v>
      </c>
      <c r="J577" s="1351">
        <v>44411</v>
      </c>
      <c r="K577" s="1352" t="s">
        <v>2354</v>
      </c>
      <c r="L577" s="1352"/>
      <c r="M577" s="1345"/>
      <c r="N577" s="1346"/>
      <c r="O577" s="1347"/>
      <c r="P577" s="117" t="str">
        <f t="shared" si="5"/>
        <v>2506</v>
      </c>
      <c r="Q577" s="117"/>
      <c r="R577" s="1348">
        <v>250601017</v>
      </c>
      <c r="S577" s="321"/>
      <c r="T577" s="321"/>
    </row>
    <row r="578" spans="1:20" ht="34.5" hidden="1" customHeight="1">
      <c r="A578" s="1348">
        <v>250601017</v>
      </c>
      <c r="B578" s="1339" t="str">
        <f t="shared" si="4"/>
        <v>2506</v>
      </c>
      <c r="C578" s="1349" t="s">
        <v>2283</v>
      </c>
      <c r="D578" s="1350">
        <v>1</v>
      </c>
      <c r="E578" s="293" t="s">
        <v>3722</v>
      </c>
      <c r="F578" s="1352" t="s">
        <v>3723</v>
      </c>
      <c r="G578" s="1356">
        <v>46145</v>
      </c>
      <c r="H578" s="1348" t="s">
        <v>2353</v>
      </c>
      <c r="I578" s="1348">
        <v>1587</v>
      </c>
      <c r="J578" s="1351">
        <v>44411</v>
      </c>
      <c r="K578" s="1352" t="s">
        <v>2354</v>
      </c>
      <c r="L578" s="1352"/>
      <c r="M578" s="1345"/>
      <c r="N578" s="1346"/>
      <c r="O578" s="1347"/>
      <c r="P578" s="117" t="str">
        <f t="shared" si="5"/>
        <v>2506</v>
      </c>
      <c r="Q578" s="117"/>
      <c r="R578" s="1348">
        <v>250601017</v>
      </c>
      <c r="S578" s="321"/>
      <c r="T578" s="321"/>
    </row>
    <row r="579" spans="1:20" ht="34.5" hidden="1" customHeight="1">
      <c r="A579" s="1348">
        <v>250601017</v>
      </c>
      <c r="B579" s="1339" t="str">
        <f t="shared" si="4"/>
        <v>2506</v>
      </c>
      <c r="C579" s="1349" t="s">
        <v>2283</v>
      </c>
      <c r="D579" s="1350">
        <v>1</v>
      </c>
      <c r="E579" s="293" t="s">
        <v>3724</v>
      </c>
      <c r="F579" s="1352" t="s">
        <v>3725</v>
      </c>
      <c r="G579" s="1351">
        <v>46145</v>
      </c>
      <c r="H579" s="1348" t="s">
        <v>2353</v>
      </c>
      <c r="I579" s="1348">
        <v>1587</v>
      </c>
      <c r="J579" s="1351">
        <v>44411</v>
      </c>
      <c r="K579" s="1352" t="s">
        <v>2354</v>
      </c>
      <c r="L579" s="1352"/>
      <c r="M579" s="1345"/>
      <c r="N579" s="1346"/>
      <c r="O579" s="1347"/>
      <c r="P579" s="117" t="str">
        <f t="shared" si="5"/>
        <v>2506</v>
      </c>
      <c r="Q579" s="117"/>
      <c r="R579" s="1348">
        <v>250601017</v>
      </c>
      <c r="S579" s="321"/>
      <c r="T579" s="321"/>
    </row>
    <row r="580" spans="1:20" ht="34.5" hidden="1" customHeight="1">
      <c r="A580" s="1348">
        <v>250601018</v>
      </c>
      <c r="B580" s="1339" t="str">
        <f t="shared" si="4"/>
        <v>2506</v>
      </c>
      <c r="C580" s="1349" t="s">
        <v>2283</v>
      </c>
      <c r="D580" s="1350">
        <v>1</v>
      </c>
      <c r="E580" s="293" t="s">
        <v>3726</v>
      </c>
      <c r="F580" s="1352" t="s">
        <v>3727</v>
      </c>
      <c r="G580" s="1356">
        <v>46573</v>
      </c>
      <c r="H580" s="1348" t="s">
        <v>2353</v>
      </c>
      <c r="I580" s="1348">
        <v>1596</v>
      </c>
      <c r="J580" s="1351">
        <v>44740</v>
      </c>
      <c r="K580" s="1352" t="s">
        <v>2354</v>
      </c>
      <c r="L580" s="1352"/>
      <c r="M580" s="1345"/>
      <c r="N580" s="1346"/>
      <c r="O580" s="1347"/>
      <c r="P580" s="117" t="str">
        <f t="shared" si="5"/>
        <v>2506</v>
      </c>
      <c r="Q580" s="117"/>
      <c r="R580" s="1348">
        <v>250601018</v>
      </c>
      <c r="S580" s="321"/>
      <c r="T580" s="321"/>
    </row>
    <row r="581" spans="1:20" ht="34.5" hidden="1" customHeight="1">
      <c r="A581" s="1348">
        <v>250601018</v>
      </c>
      <c r="B581" s="1339" t="str">
        <f t="shared" si="4"/>
        <v>2506</v>
      </c>
      <c r="C581" s="1349" t="s">
        <v>2290</v>
      </c>
      <c r="D581" s="1350">
        <v>1</v>
      </c>
      <c r="E581" s="293" t="s">
        <v>3728</v>
      </c>
      <c r="F581" s="1352" t="s">
        <v>3729</v>
      </c>
      <c r="G581" s="1356">
        <v>41090</v>
      </c>
      <c r="H581" s="1348" t="s">
        <v>2252</v>
      </c>
      <c r="I581" s="1348">
        <v>1357</v>
      </c>
      <c r="J581" s="1356">
        <v>39338</v>
      </c>
      <c r="K581" s="1352" t="s">
        <v>2253</v>
      </c>
      <c r="L581" s="1353"/>
      <c r="M581" s="1345" t="s">
        <v>3343</v>
      </c>
      <c r="N581" s="1346" t="s">
        <v>3730</v>
      </c>
      <c r="O581" s="1347"/>
      <c r="P581" s="117" t="str">
        <f t="shared" si="5"/>
        <v>2506</v>
      </c>
      <c r="Q581" s="117"/>
      <c r="R581" s="1348">
        <v>250601018</v>
      </c>
      <c r="S581" s="321"/>
      <c r="T581" s="321"/>
    </row>
    <row r="582" spans="1:20" ht="34.5" hidden="1" customHeight="1">
      <c r="A582" s="1348">
        <v>250601018</v>
      </c>
      <c r="B582" s="1339" t="str">
        <f t="shared" si="4"/>
        <v>2506</v>
      </c>
      <c r="C582" s="1349" t="s">
        <v>2290</v>
      </c>
      <c r="D582" s="1350">
        <v>1</v>
      </c>
      <c r="E582" s="293" t="s">
        <v>3731</v>
      </c>
      <c r="F582" s="1352" t="s">
        <v>3732</v>
      </c>
      <c r="G582" s="1356">
        <v>43053</v>
      </c>
      <c r="H582" s="1348" t="s">
        <v>2252</v>
      </c>
      <c r="I582" s="1348">
        <v>1487</v>
      </c>
      <c r="J582" s="1356">
        <v>41522</v>
      </c>
      <c r="K582" s="1352" t="s">
        <v>2253</v>
      </c>
      <c r="L582" s="1352"/>
      <c r="M582" s="1345" t="s">
        <v>1830</v>
      </c>
      <c r="N582" s="1346" t="s">
        <v>1830</v>
      </c>
      <c r="O582" s="1347"/>
      <c r="P582" s="117" t="str">
        <f t="shared" si="5"/>
        <v>2506</v>
      </c>
      <c r="Q582" s="117"/>
      <c r="R582" s="1348">
        <v>250601018</v>
      </c>
      <c r="S582" s="321"/>
      <c r="T582" s="321"/>
    </row>
    <row r="583" spans="1:20" ht="34.5" hidden="1" customHeight="1">
      <c r="A583" s="1348">
        <v>250601019</v>
      </c>
      <c r="B583" s="1339" t="str">
        <f t="shared" si="4"/>
        <v>2506</v>
      </c>
      <c r="C583" s="1349" t="s">
        <v>2290</v>
      </c>
      <c r="D583" s="1350">
        <v>1</v>
      </c>
      <c r="E583" s="293" t="s">
        <v>3733</v>
      </c>
      <c r="F583" s="1352" t="s">
        <v>3734</v>
      </c>
      <c r="G583" s="1356">
        <v>41090</v>
      </c>
      <c r="H583" s="1348" t="s">
        <v>2252</v>
      </c>
      <c r="I583" s="1348">
        <v>1357</v>
      </c>
      <c r="J583" s="1356">
        <v>39338</v>
      </c>
      <c r="K583" s="1352" t="s">
        <v>2253</v>
      </c>
      <c r="L583" s="1353"/>
      <c r="M583" s="1345" t="s">
        <v>3343</v>
      </c>
      <c r="N583" s="1346" t="s">
        <v>3730</v>
      </c>
      <c r="O583" s="1347"/>
      <c r="P583" s="117" t="str">
        <f t="shared" si="5"/>
        <v>2506</v>
      </c>
      <c r="Q583" s="117"/>
      <c r="R583" s="1348">
        <v>250601019</v>
      </c>
      <c r="S583" s="321"/>
      <c r="T583" s="321"/>
    </row>
    <row r="584" spans="1:20" ht="34.5" hidden="1" customHeight="1">
      <c r="A584" s="1348">
        <v>250601019</v>
      </c>
      <c r="B584" s="1339" t="str">
        <f t="shared" si="4"/>
        <v>2506</v>
      </c>
      <c r="C584" s="1349" t="s">
        <v>2290</v>
      </c>
      <c r="D584" s="1350">
        <v>1</v>
      </c>
      <c r="E584" s="293" t="s">
        <v>3735</v>
      </c>
      <c r="F584" s="1352" t="s">
        <v>3736</v>
      </c>
      <c r="G584" s="1356">
        <v>41144</v>
      </c>
      <c r="H584" s="1348" t="s">
        <v>2252</v>
      </c>
      <c r="I584" s="1348">
        <v>1357</v>
      </c>
      <c r="J584" s="1356">
        <v>39338</v>
      </c>
      <c r="K584" s="1352" t="s">
        <v>2253</v>
      </c>
      <c r="L584" s="1352" t="s">
        <v>3737</v>
      </c>
      <c r="M584" s="1345" t="s">
        <v>3563</v>
      </c>
      <c r="N584" s="1346" t="s">
        <v>1830</v>
      </c>
      <c r="O584" s="1347"/>
      <c r="P584" s="117" t="str">
        <f t="shared" si="5"/>
        <v>2506</v>
      </c>
      <c r="Q584" s="117"/>
      <c r="R584" s="1348">
        <v>250601019</v>
      </c>
      <c r="S584" s="321"/>
      <c r="T584" s="321"/>
    </row>
    <row r="585" spans="1:20" ht="34.5" hidden="1" customHeight="1">
      <c r="A585" s="1348">
        <v>250601019</v>
      </c>
      <c r="B585" s="1339" t="str">
        <f t="shared" si="4"/>
        <v>2506</v>
      </c>
      <c r="C585" s="1349" t="s">
        <v>2290</v>
      </c>
      <c r="D585" s="1350">
        <v>1</v>
      </c>
      <c r="E585" s="293" t="s">
        <v>3738</v>
      </c>
      <c r="F585" s="1352" t="s">
        <v>3739</v>
      </c>
      <c r="G585" s="1356">
        <v>41144</v>
      </c>
      <c r="H585" s="1348" t="s">
        <v>2252</v>
      </c>
      <c r="I585" s="1348">
        <v>1357</v>
      </c>
      <c r="J585" s="1356">
        <v>39338</v>
      </c>
      <c r="K585" s="1352" t="s">
        <v>2253</v>
      </c>
      <c r="L585" s="1352" t="s">
        <v>3737</v>
      </c>
      <c r="M585" s="1345" t="s">
        <v>3563</v>
      </c>
      <c r="N585" s="1346" t="s">
        <v>1830</v>
      </c>
      <c r="O585" s="1347"/>
      <c r="P585" s="117" t="str">
        <f t="shared" si="5"/>
        <v>2506</v>
      </c>
      <c r="Q585" s="117"/>
      <c r="R585" s="1348">
        <v>250601019</v>
      </c>
      <c r="S585" s="321"/>
      <c r="T585" s="321"/>
    </row>
    <row r="586" spans="1:20" ht="34.5" hidden="1" customHeight="1">
      <c r="A586" s="1348">
        <v>250601020</v>
      </c>
      <c r="B586" s="1339" t="str">
        <f t="shared" si="4"/>
        <v>2506</v>
      </c>
      <c r="C586" s="1349" t="s">
        <v>2290</v>
      </c>
      <c r="D586" s="1350">
        <v>1</v>
      </c>
      <c r="E586" s="293" t="s">
        <v>3740</v>
      </c>
      <c r="F586" s="1352" t="s">
        <v>3741</v>
      </c>
      <c r="G586" s="1356">
        <v>41144</v>
      </c>
      <c r="H586" s="1348" t="s">
        <v>2252</v>
      </c>
      <c r="I586" s="1348">
        <v>1357</v>
      </c>
      <c r="J586" s="1356">
        <v>39338</v>
      </c>
      <c r="K586" s="1352" t="s">
        <v>2253</v>
      </c>
      <c r="L586" s="1353"/>
      <c r="M586" s="1345" t="s">
        <v>3563</v>
      </c>
      <c r="N586" s="1346" t="s">
        <v>1830</v>
      </c>
      <c r="O586" s="1347"/>
      <c r="P586" s="117" t="str">
        <f t="shared" si="5"/>
        <v>2506</v>
      </c>
      <c r="Q586" s="117"/>
      <c r="R586" s="1348">
        <v>250601020</v>
      </c>
      <c r="S586" s="321"/>
      <c r="T586" s="321"/>
    </row>
    <row r="587" spans="1:20" ht="34.5" hidden="1" customHeight="1">
      <c r="A587" s="1348">
        <v>250601020</v>
      </c>
      <c r="B587" s="1339" t="str">
        <f t="shared" si="4"/>
        <v>2506</v>
      </c>
      <c r="C587" s="1349" t="s">
        <v>2290</v>
      </c>
      <c r="D587" s="1350">
        <v>1</v>
      </c>
      <c r="E587" s="293" t="s">
        <v>3742</v>
      </c>
      <c r="F587" s="1352" t="s">
        <v>3743</v>
      </c>
      <c r="G587" s="1356">
        <v>41144</v>
      </c>
      <c r="H587" s="1348" t="s">
        <v>2252</v>
      </c>
      <c r="I587" s="1348">
        <v>1357</v>
      </c>
      <c r="J587" s="1356">
        <v>39338</v>
      </c>
      <c r="K587" s="1352" t="s">
        <v>2253</v>
      </c>
      <c r="L587" s="1353"/>
      <c r="M587" s="1345" t="s">
        <v>3744</v>
      </c>
      <c r="N587" s="1346" t="s">
        <v>3745</v>
      </c>
      <c r="O587" s="1347"/>
      <c r="P587" s="117" t="str">
        <f t="shared" si="5"/>
        <v>2506</v>
      </c>
      <c r="Q587" s="117"/>
      <c r="R587" s="1348">
        <v>250601020</v>
      </c>
      <c r="S587" s="321"/>
      <c r="T587" s="321"/>
    </row>
    <row r="588" spans="1:20" ht="34.5" hidden="1" customHeight="1">
      <c r="A588" s="1348">
        <v>250601020</v>
      </c>
      <c r="B588" s="1339" t="str">
        <f t="shared" si="4"/>
        <v>2506</v>
      </c>
      <c r="C588" s="1349" t="s">
        <v>2290</v>
      </c>
      <c r="D588" s="1350">
        <v>1</v>
      </c>
      <c r="E588" s="293" t="s">
        <v>3746</v>
      </c>
      <c r="F588" s="1352" t="s">
        <v>3747</v>
      </c>
      <c r="G588" s="1356">
        <v>41144</v>
      </c>
      <c r="H588" s="1348" t="s">
        <v>2252</v>
      </c>
      <c r="I588" s="1348">
        <v>1357</v>
      </c>
      <c r="J588" s="1356">
        <v>39338</v>
      </c>
      <c r="K588" s="1352" t="s">
        <v>2253</v>
      </c>
      <c r="L588" s="1352"/>
      <c r="M588" s="1345" t="s">
        <v>3574</v>
      </c>
      <c r="N588" s="1346" t="s">
        <v>3748</v>
      </c>
      <c r="O588" s="1347"/>
      <c r="P588" s="117" t="str">
        <f t="shared" si="5"/>
        <v>2506</v>
      </c>
      <c r="Q588" s="117"/>
      <c r="R588" s="1348">
        <v>250601020</v>
      </c>
      <c r="S588" s="321"/>
      <c r="T588" s="321"/>
    </row>
    <row r="589" spans="1:20" ht="34.5" hidden="1" customHeight="1">
      <c r="A589" s="1348">
        <v>250601021</v>
      </c>
      <c r="B589" s="1339" t="str">
        <f t="shared" si="4"/>
        <v>2506</v>
      </c>
      <c r="C589" s="1349" t="s">
        <v>2290</v>
      </c>
      <c r="D589" s="1350">
        <v>1</v>
      </c>
      <c r="E589" s="293" t="s">
        <v>3749</v>
      </c>
      <c r="F589" s="1352" t="s">
        <v>3750</v>
      </c>
      <c r="G589" s="1356">
        <v>43053</v>
      </c>
      <c r="H589" s="1348" t="s">
        <v>2252</v>
      </c>
      <c r="I589" s="1348">
        <v>1487</v>
      </c>
      <c r="J589" s="1356">
        <v>41522</v>
      </c>
      <c r="K589" s="1352" t="s">
        <v>2253</v>
      </c>
      <c r="L589" s="1353"/>
      <c r="M589" s="1345" t="s">
        <v>3574</v>
      </c>
      <c r="N589" s="1346" t="s">
        <v>3748</v>
      </c>
      <c r="O589" s="1347"/>
      <c r="P589" s="117" t="str">
        <f t="shared" si="5"/>
        <v>2506</v>
      </c>
      <c r="Q589" s="117"/>
      <c r="R589" s="1348">
        <v>250601021</v>
      </c>
      <c r="S589" s="321"/>
      <c r="T589" s="321"/>
    </row>
    <row r="590" spans="1:20" ht="34.5" hidden="1" customHeight="1">
      <c r="A590" s="1348">
        <v>250601021</v>
      </c>
      <c r="B590" s="1339" t="str">
        <f t="shared" si="4"/>
        <v>2506</v>
      </c>
      <c r="C590" s="1349" t="s">
        <v>2290</v>
      </c>
      <c r="D590" s="1350">
        <v>1</v>
      </c>
      <c r="E590" s="293" t="s">
        <v>3751</v>
      </c>
      <c r="F590" s="1352" t="s">
        <v>3752</v>
      </c>
      <c r="G590" s="1356">
        <v>41090</v>
      </c>
      <c r="H590" s="1348" t="s">
        <v>2252</v>
      </c>
      <c r="I590" s="1348">
        <v>1357</v>
      </c>
      <c r="J590" s="1356">
        <v>39338</v>
      </c>
      <c r="K590" s="1352" t="s">
        <v>2253</v>
      </c>
      <c r="L590" s="1352"/>
      <c r="M590" s="1345" t="s">
        <v>1830</v>
      </c>
      <c r="N590" s="1346" t="s">
        <v>3753</v>
      </c>
      <c r="O590" s="1347"/>
      <c r="P590" s="117" t="str">
        <f t="shared" si="5"/>
        <v>2506</v>
      </c>
      <c r="Q590" s="117"/>
      <c r="R590" s="1348">
        <v>250601021</v>
      </c>
      <c r="S590" s="321"/>
      <c r="T590" s="321"/>
    </row>
    <row r="591" spans="1:20" ht="34.5" hidden="1" customHeight="1">
      <c r="A591" s="1348">
        <v>250601022</v>
      </c>
      <c r="B591" s="1339" t="str">
        <f t="shared" si="4"/>
        <v>2506</v>
      </c>
      <c r="C591" s="1349" t="s">
        <v>2290</v>
      </c>
      <c r="D591" s="1350">
        <v>1</v>
      </c>
      <c r="E591" s="293" t="s">
        <v>3754</v>
      </c>
      <c r="F591" s="1352" t="s">
        <v>3755</v>
      </c>
      <c r="G591" s="1356">
        <v>43053</v>
      </c>
      <c r="H591" s="1348" t="s">
        <v>2252</v>
      </c>
      <c r="I591" s="1348">
        <v>1487</v>
      </c>
      <c r="J591" s="1356">
        <v>41522</v>
      </c>
      <c r="K591" s="1352" t="s">
        <v>2253</v>
      </c>
      <c r="L591" s="1352"/>
      <c r="M591" s="1345" t="s">
        <v>1830</v>
      </c>
      <c r="N591" s="1346" t="s">
        <v>3756</v>
      </c>
      <c r="O591" s="1347"/>
      <c r="P591" s="117" t="str">
        <f t="shared" si="5"/>
        <v>2506</v>
      </c>
      <c r="Q591" s="117"/>
      <c r="R591" s="1348">
        <v>250601022</v>
      </c>
      <c r="S591" s="321"/>
      <c r="T591" s="321"/>
    </row>
    <row r="592" spans="1:20" ht="34.5" hidden="1" customHeight="1">
      <c r="A592" s="1348">
        <v>250601023</v>
      </c>
      <c r="B592" s="1339" t="str">
        <f t="shared" si="4"/>
        <v>2506</v>
      </c>
      <c r="C592" s="1349" t="s">
        <v>2290</v>
      </c>
      <c r="D592" s="1350">
        <v>1</v>
      </c>
      <c r="E592" s="293" t="s">
        <v>3757</v>
      </c>
      <c r="F592" s="1352" t="s">
        <v>3758</v>
      </c>
      <c r="G592" s="1351">
        <v>41144</v>
      </c>
      <c r="H592" s="1348" t="s">
        <v>2252</v>
      </c>
      <c r="I592" s="1348">
        <v>1357</v>
      </c>
      <c r="J592" s="1351">
        <v>39338</v>
      </c>
      <c r="K592" s="1352" t="s">
        <v>2253</v>
      </c>
      <c r="L592" s="1353"/>
      <c r="M592" s="1345" t="s">
        <v>1830</v>
      </c>
      <c r="N592" s="1346" t="s">
        <v>3759</v>
      </c>
      <c r="O592" s="1347"/>
      <c r="P592" s="117" t="str">
        <f t="shared" si="5"/>
        <v>2506</v>
      </c>
      <c r="Q592" s="117"/>
      <c r="R592" s="1348">
        <v>250601023</v>
      </c>
      <c r="S592" s="321"/>
      <c r="T592" s="321"/>
    </row>
    <row r="593" spans="1:20" ht="34.5" hidden="1" customHeight="1">
      <c r="A593" s="1348">
        <v>250601023</v>
      </c>
      <c r="B593" s="1339" t="str">
        <f t="shared" si="4"/>
        <v>2506</v>
      </c>
      <c r="C593" s="1349" t="s">
        <v>2290</v>
      </c>
      <c r="D593" s="1350">
        <v>1</v>
      </c>
      <c r="E593" s="293" t="s">
        <v>3760</v>
      </c>
      <c r="F593" s="1352" t="s">
        <v>3761</v>
      </c>
      <c r="G593" s="1356">
        <v>41090</v>
      </c>
      <c r="H593" s="1348" t="s">
        <v>2252</v>
      </c>
      <c r="I593" s="1348">
        <v>1357</v>
      </c>
      <c r="J593" s="1351">
        <v>39338</v>
      </c>
      <c r="K593" s="1352" t="s">
        <v>2253</v>
      </c>
      <c r="L593" s="1352" t="s">
        <v>3762</v>
      </c>
      <c r="M593" s="1345" t="s">
        <v>3763</v>
      </c>
      <c r="N593" s="1346" t="s">
        <v>3764</v>
      </c>
      <c r="O593" s="1347"/>
      <c r="P593" s="117" t="str">
        <f t="shared" si="5"/>
        <v>2506</v>
      </c>
      <c r="Q593" s="117"/>
      <c r="R593" s="1348">
        <v>250601023</v>
      </c>
      <c r="S593" s="321"/>
      <c r="T593" s="321"/>
    </row>
    <row r="594" spans="1:20" ht="34.5" hidden="1" customHeight="1">
      <c r="A594" s="1348">
        <v>250601024</v>
      </c>
      <c r="B594" s="1339" t="str">
        <f t="shared" si="4"/>
        <v>2506</v>
      </c>
      <c r="C594" s="1349" t="s">
        <v>2290</v>
      </c>
      <c r="D594" s="1350">
        <v>2</v>
      </c>
      <c r="E594" s="293" t="s">
        <v>3765</v>
      </c>
      <c r="F594" s="1352" t="s">
        <v>3766</v>
      </c>
      <c r="G594" s="1356">
        <v>42788</v>
      </c>
      <c r="H594" s="1348" t="s">
        <v>2252</v>
      </c>
      <c r="I594" s="1348">
        <v>1482</v>
      </c>
      <c r="J594" s="1351">
        <v>41470</v>
      </c>
      <c r="K594" s="1352" t="s">
        <v>2253</v>
      </c>
      <c r="L594" s="1352"/>
      <c r="M594" s="1345" t="s">
        <v>3767</v>
      </c>
      <c r="N594" s="1346" t="s">
        <v>3768</v>
      </c>
      <c r="O594" s="1347"/>
      <c r="P594" s="117" t="str">
        <f t="shared" si="5"/>
        <v>2506</v>
      </c>
      <c r="Q594" s="117"/>
      <c r="R594" s="1348">
        <v>250601024</v>
      </c>
      <c r="S594" s="321"/>
      <c r="T594" s="321"/>
    </row>
    <row r="595" spans="1:20" ht="34.5" hidden="1" customHeight="1">
      <c r="A595" s="1348">
        <v>250601025</v>
      </c>
      <c r="B595" s="1339" t="str">
        <f t="shared" si="4"/>
        <v>2506</v>
      </c>
      <c r="C595" s="1349" t="s">
        <v>2290</v>
      </c>
      <c r="D595" s="1350">
        <v>1</v>
      </c>
      <c r="E595" s="293" t="s">
        <v>3769</v>
      </c>
      <c r="F595" s="1352" t="s">
        <v>3770</v>
      </c>
      <c r="G595" s="1356">
        <v>43053</v>
      </c>
      <c r="H595" s="1348" t="s">
        <v>2252</v>
      </c>
      <c r="I595" s="1348">
        <v>1487</v>
      </c>
      <c r="J595" s="1351">
        <v>41522</v>
      </c>
      <c r="K595" s="1352" t="s">
        <v>2253</v>
      </c>
      <c r="L595" s="1352"/>
      <c r="M595" s="1345" t="s">
        <v>3771</v>
      </c>
      <c r="N595" s="1346" t="s">
        <v>3756</v>
      </c>
      <c r="O595" s="1347"/>
      <c r="P595" s="117" t="str">
        <f t="shared" si="5"/>
        <v>2506</v>
      </c>
      <c r="Q595" s="117"/>
      <c r="R595" s="1348">
        <v>250601025</v>
      </c>
      <c r="S595" s="321"/>
      <c r="T595" s="321"/>
    </row>
    <row r="596" spans="1:20" ht="34.5" hidden="1" customHeight="1">
      <c r="A596" s="1348">
        <v>250601025</v>
      </c>
      <c r="B596" s="1339" t="str">
        <f t="shared" si="4"/>
        <v>2506</v>
      </c>
      <c r="C596" s="1349" t="s">
        <v>2290</v>
      </c>
      <c r="D596" s="1350">
        <v>1</v>
      </c>
      <c r="E596" s="293" t="s">
        <v>3772</v>
      </c>
      <c r="F596" s="1352" t="s">
        <v>3773</v>
      </c>
      <c r="G596" s="1356">
        <v>41144</v>
      </c>
      <c r="H596" s="1348" t="s">
        <v>2252</v>
      </c>
      <c r="I596" s="1348">
        <v>1357</v>
      </c>
      <c r="J596" s="1356">
        <v>39338</v>
      </c>
      <c r="K596" s="1352" t="s">
        <v>2253</v>
      </c>
      <c r="L596" s="1352"/>
      <c r="M596" s="1345" t="s">
        <v>3774</v>
      </c>
      <c r="N596" s="1346" t="s">
        <v>3759</v>
      </c>
      <c r="O596" s="1347"/>
      <c r="P596" s="117" t="str">
        <f t="shared" si="5"/>
        <v>2506</v>
      </c>
      <c r="Q596" s="117"/>
      <c r="R596" s="1348">
        <v>250601025</v>
      </c>
      <c r="S596" s="321"/>
      <c r="T596" s="321"/>
    </row>
    <row r="597" spans="1:20" ht="34.5" hidden="1" customHeight="1">
      <c r="A597" s="1348">
        <v>250601026</v>
      </c>
      <c r="B597" s="1339" t="str">
        <f t="shared" si="4"/>
        <v>2506</v>
      </c>
      <c r="C597" s="1349" t="s">
        <v>2290</v>
      </c>
      <c r="D597" s="1350">
        <v>2</v>
      </c>
      <c r="E597" s="293" t="s">
        <v>3775</v>
      </c>
      <c r="F597" s="1352" t="s">
        <v>3776</v>
      </c>
      <c r="G597" s="1356">
        <v>44308</v>
      </c>
      <c r="H597" s="1348" t="s">
        <v>2252</v>
      </c>
      <c r="I597" s="1348">
        <v>1487</v>
      </c>
      <c r="J597" s="1356">
        <v>41522</v>
      </c>
      <c r="K597" s="1352" t="s">
        <v>2253</v>
      </c>
      <c r="L597" s="1353"/>
      <c r="M597" s="1345" t="s">
        <v>3767</v>
      </c>
      <c r="N597" s="1346" t="s">
        <v>3768</v>
      </c>
      <c r="O597" s="1347"/>
      <c r="P597" s="117" t="str">
        <f t="shared" si="5"/>
        <v>2506</v>
      </c>
      <c r="Q597" s="117"/>
      <c r="R597" s="1348">
        <v>250601026</v>
      </c>
      <c r="S597" s="321"/>
      <c r="T597" s="321"/>
    </row>
    <row r="598" spans="1:20" ht="34.5" hidden="1" customHeight="1">
      <c r="A598" s="1348">
        <v>250601027</v>
      </c>
      <c r="B598" s="1339" t="str">
        <f t="shared" si="4"/>
        <v>2506</v>
      </c>
      <c r="C598" s="1349" t="s">
        <v>2290</v>
      </c>
      <c r="D598" s="1350">
        <v>1</v>
      </c>
      <c r="E598" s="293" t="s">
        <v>3777</v>
      </c>
      <c r="F598" s="1352" t="s">
        <v>3778</v>
      </c>
      <c r="G598" s="1356">
        <v>41144</v>
      </c>
      <c r="H598" s="1348" t="s">
        <v>2252</v>
      </c>
      <c r="I598" s="1348">
        <v>1357</v>
      </c>
      <c r="J598" s="1356">
        <v>39338</v>
      </c>
      <c r="K598" s="1352" t="s">
        <v>2253</v>
      </c>
      <c r="L598" s="1353"/>
      <c r="M598" s="1345" t="s">
        <v>1830</v>
      </c>
      <c r="N598" s="1346" t="s">
        <v>3309</v>
      </c>
      <c r="O598" s="1347"/>
      <c r="P598" s="117" t="str">
        <f t="shared" si="5"/>
        <v>2506</v>
      </c>
      <c r="Q598" s="117"/>
      <c r="R598" s="1348">
        <v>250601027</v>
      </c>
      <c r="S598" s="321"/>
      <c r="T598" s="321"/>
    </row>
    <row r="599" spans="1:20" ht="34.5" hidden="1" customHeight="1">
      <c r="A599" s="1348">
        <v>250601027</v>
      </c>
      <c r="B599" s="1339" t="str">
        <f t="shared" si="4"/>
        <v>2506</v>
      </c>
      <c r="C599" s="1349" t="s">
        <v>2290</v>
      </c>
      <c r="D599" s="1350">
        <v>2</v>
      </c>
      <c r="E599" s="293" t="s">
        <v>3779</v>
      </c>
      <c r="F599" s="1352" t="s">
        <v>3780</v>
      </c>
      <c r="G599" s="1351">
        <v>44308</v>
      </c>
      <c r="H599" s="1348" t="s">
        <v>2252</v>
      </c>
      <c r="I599" s="1348">
        <v>1487</v>
      </c>
      <c r="J599" s="1356">
        <v>41522</v>
      </c>
      <c r="K599" s="1352" t="s">
        <v>2253</v>
      </c>
      <c r="L599" s="1352"/>
      <c r="M599" s="1345" t="s">
        <v>1830</v>
      </c>
      <c r="N599" s="1346" t="s">
        <v>3309</v>
      </c>
      <c r="O599" s="1347"/>
      <c r="P599" s="117" t="str">
        <f t="shared" si="5"/>
        <v>2506</v>
      </c>
      <c r="Q599" s="117"/>
      <c r="R599" s="1348">
        <v>250601027</v>
      </c>
      <c r="S599" s="321"/>
      <c r="T599" s="321"/>
    </row>
    <row r="600" spans="1:20" ht="34.5" hidden="1" customHeight="1">
      <c r="A600" s="1348">
        <v>250601028</v>
      </c>
      <c r="B600" s="1339" t="str">
        <f t="shared" si="4"/>
        <v>2506</v>
      </c>
      <c r="C600" s="1349" t="s">
        <v>2290</v>
      </c>
      <c r="D600" s="1350">
        <v>1</v>
      </c>
      <c r="E600" s="293" t="s">
        <v>3781</v>
      </c>
      <c r="F600" s="1352" t="s">
        <v>3782</v>
      </c>
      <c r="G600" s="1351">
        <v>41144</v>
      </c>
      <c r="H600" s="1348" t="s">
        <v>2252</v>
      </c>
      <c r="I600" s="1348">
        <v>1357</v>
      </c>
      <c r="J600" s="1356">
        <v>39338</v>
      </c>
      <c r="K600" s="1352" t="s">
        <v>2253</v>
      </c>
      <c r="L600" s="1353"/>
      <c r="M600" s="1345" t="s">
        <v>1830</v>
      </c>
      <c r="N600" s="1346" t="s">
        <v>3783</v>
      </c>
      <c r="O600" s="1347"/>
      <c r="P600" s="117" t="str">
        <f t="shared" si="5"/>
        <v>2506</v>
      </c>
      <c r="Q600" s="117"/>
      <c r="R600" s="1348">
        <v>250601028</v>
      </c>
      <c r="S600" s="321"/>
      <c r="T600" s="321"/>
    </row>
    <row r="601" spans="1:20" ht="34.5" hidden="1" customHeight="1">
      <c r="A601" s="1348">
        <v>250601028</v>
      </c>
      <c r="B601" s="1339" t="str">
        <f t="shared" si="4"/>
        <v>2506</v>
      </c>
      <c r="C601" s="1349" t="s">
        <v>2290</v>
      </c>
      <c r="D601" s="1350">
        <v>2</v>
      </c>
      <c r="E601" s="293" t="s">
        <v>3784</v>
      </c>
      <c r="F601" s="1352" t="s">
        <v>3785</v>
      </c>
      <c r="G601" s="1351">
        <v>43099</v>
      </c>
      <c r="H601" s="1348" t="s">
        <v>2252</v>
      </c>
      <c r="I601" s="1348">
        <v>1487</v>
      </c>
      <c r="J601" s="1356">
        <v>41522</v>
      </c>
      <c r="K601" s="1352" t="s">
        <v>2253</v>
      </c>
      <c r="L601" s="1352"/>
      <c r="M601" s="1345" t="s">
        <v>1830</v>
      </c>
      <c r="N601" s="1346" t="s">
        <v>3398</v>
      </c>
      <c r="O601" s="1347"/>
      <c r="P601" s="117" t="str">
        <f t="shared" si="5"/>
        <v>2506</v>
      </c>
      <c r="Q601" s="117"/>
      <c r="R601" s="1348">
        <v>250601028</v>
      </c>
      <c r="S601" s="321"/>
      <c r="T601" s="321"/>
    </row>
    <row r="602" spans="1:20" ht="34.5" hidden="1" customHeight="1">
      <c r="A602" s="1348">
        <v>250601029</v>
      </c>
      <c r="B602" s="1339" t="str">
        <f t="shared" si="4"/>
        <v>2506</v>
      </c>
      <c r="C602" s="1349" t="s">
        <v>2290</v>
      </c>
      <c r="D602" s="1350">
        <v>1</v>
      </c>
      <c r="E602" s="293" t="s">
        <v>3786</v>
      </c>
      <c r="F602" s="1352" t="s">
        <v>3787</v>
      </c>
      <c r="G602" s="1351">
        <v>41144</v>
      </c>
      <c r="H602" s="1348" t="s">
        <v>2252</v>
      </c>
      <c r="I602" s="1348">
        <v>1357</v>
      </c>
      <c r="J602" s="1356">
        <v>39338</v>
      </c>
      <c r="K602" s="1352" t="s">
        <v>2253</v>
      </c>
      <c r="L602" s="1353"/>
      <c r="M602" s="1345" t="s">
        <v>1830</v>
      </c>
      <c r="N602" s="1346" t="s">
        <v>1830</v>
      </c>
      <c r="O602" s="1347"/>
      <c r="P602" s="117" t="str">
        <f t="shared" si="5"/>
        <v>2506</v>
      </c>
      <c r="Q602" s="117"/>
      <c r="R602" s="1348">
        <v>250601029</v>
      </c>
      <c r="S602" s="321"/>
      <c r="T602" s="321"/>
    </row>
    <row r="603" spans="1:20" ht="34.5" hidden="1" customHeight="1">
      <c r="A603" s="1348">
        <v>250601029</v>
      </c>
      <c r="B603" s="1339" t="str">
        <f t="shared" si="4"/>
        <v>2506</v>
      </c>
      <c r="C603" s="1349" t="s">
        <v>2290</v>
      </c>
      <c r="D603" s="1350">
        <v>1</v>
      </c>
      <c r="E603" s="293" t="s">
        <v>3788</v>
      </c>
      <c r="F603" s="1352" t="s">
        <v>3789</v>
      </c>
      <c r="G603" s="1356">
        <v>41144</v>
      </c>
      <c r="H603" s="1348" t="s">
        <v>2252</v>
      </c>
      <c r="I603" s="1348">
        <v>1357</v>
      </c>
      <c r="J603" s="1356">
        <v>39338</v>
      </c>
      <c r="K603" s="1352" t="s">
        <v>2253</v>
      </c>
      <c r="L603" s="1353"/>
      <c r="M603" s="1345" t="s">
        <v>1830</v>
      </c>
      <c r="N603" s="1346" t="s">
        <v>1830</v>
      </c>
      <c r="O603" s="1347"/>
      <c r="P603" s="117" t="str">
        <f t="shared" si="5"/>
        <v>2506</v>
      </c>
      <c r="Q603" s="117"/>
      <c r="R603" s="1348">
        <v>250601029</v>
      </c>
      <c r="S603" s="321"/>
      <c r="T603" s="321"/>
    </row>
    <row r="604" spans="1:20" ht="34.5" hidden="1" customHeight="1">
      <c r="A604" s="1348">
        <v>250601030</v>
      </c>
      <c r="B604" s="1339" t="str">
        <f t="shared" si="4"/>
        <v>2506</v>
      </c>
      <c r="C604" s="1349" t="s">
        <v>2290</v>
      </c>
      <c r="D604" s="1350">
        <v>1</v>
      </c>
      <c r="E604" s="293" t="s">
        <v>3790</v>
      </c>
      <c r="F604" s="1352" t="s">
        <v>3791</v>
      </c>
      <c r="G604" s="1351">
        <v>41144</v>
      </c>
      <c r="H604" s="1348" t="s">
        <v>2252</v>
      </c>
      <c r="I604" s="1348">
        <v>1357</v>
      </c>
      <c r="J604" s="1356">
        <v>39338</v>
      </c>
      <c r="K604" s="1352" t="s">
        <v>2253</v>
      </c>
      <c r="L604" s="1352"/>
      <c r="M604" s="1345" t="s">
        <v>1830</v>
      </c>
      <c r="N604" s="1346" t="s">
        <v>1830</v>
      </c>
      <c r="O604" s="1347"/>
      <c r="P604" s="117" t="str">
        <f t="shared" si="5"/>
        <v>2506</v>
      </c>
      <c r="Q604" s="117"/>
      <c r="R604" s="1348">
        <v>250601030</v>
      </c>
      <c r="S604" s="321"/>
      <c r="T604" s="321"/>
    </row>
    <row r="605" spans="1:20" ht="34.5" hidden="1" customHeight="1">
      <c r="A605" s="1348">
        <v>250601030</v>
      </c>
      <c r="B605" s="1339" t="str">
        <f t="shared" si="4"/>
        <v>2506</v>
      </c>
      <c r="C605" s="1349" t="s">
        <v>2290</v>
      </c>
      <c r="D605" s="1350">
        <v>1</v>
      </c>
      <c r="E605" s="293" t="s">
        <v>3792</v>
      </c>
      <c r="F605" s="1352" t="s">
        <v>3793</v>
      </c>
      <c r="G605" s="1356">
        <v>41144</v>
      </c>
      <c r="H605" s="1348" t="s">
        <v>2252</v>
      </c>
      <c r="I605" s="1348">
        <v>1357</v>
      </c>
      <c r="J605" s="1351">
        <v>39338</v>
      </c>
      <c r="K605" s="1352" t="s">
        <v>2253</v>
      </c>
      <c r="L605" s="1353"/>
      <c r="M605" s="1345" t="s">
        <v>1830</v>
      </c>
      <c r="N605" s="1346" t="s">
        <v>1830</v>
      </c>
      <c r="O605" s="1347"/>
      <c r="P605" s="117" t="str">
        <f t="shared" si="5"/>
        <v>2506</v>
      </c>
      <c r="Q605" s="117"/>
      <c r="R605" s="1348">
        <v>250601030</v>
      </c>
      <c r="S605" s="321"/>
      <c r="T605" s="321"/>
    </row>
    <row r="606" spans="1:20" ht="34.5" hidden="1" customHeight="1">
      <c r="A606" s="1348">
        <v>250601031</v>
      </c>
      <c r="B606" s="1339" t="str">
        <f t="shared" si="4"/>
        <v>2506</v>
      </c>
      <c r="C606" s="1349" t="s">
        <v>2290</v>
      </c>
      <c r="D606" s="1350">
        <v>1</v>
      </c>
      <c r="E606" s="293" t="s">
        <v>3794</v>
      </c>
      <c r="F606" s="1352" t="s">
        <v>3795</v>
      </c>
      <c r="G606" s="1351">
        <v>41144</v>
      </c>
      <c r="H606" s="1348" t="s">
        <v>2252</v>
      </c>
      <c r="I606" s="1348">
        <v>1357</v>
      </c>
      <c r="J606" s="1356">
        <v>39338</v>
      </c>
      <c r="K606" s="1352" t="s">
        <v>2253</v>
      </c>
      <c r="L606" s="1352"/>
      <c r="M606" s="1345" t="s">
        <v>1830</v>
      </c>
      <c r="N606" s="1346" t="s">
        <v>1830</v>
      </c>
      <c r="O606" s="1347"/>
      <c r="P606" s="117" t="str">
        <f t="shared" si="5"/>
        <v>2506</v>
      </c>
      <c r="Q606" s="117"/>
      <c r="R606" s="1348">
        <v>250601031</v>
      </c>
      <c r="S606" s="321"/>
      <c r="T606" s="321"/>
    </row>
    <row r="607" spans="1:20" ht="34.5" hidden="1" customHeight="1">
      <c r="A607" s="1348">
        <v>250601032</v>
      </c>
      <c r="B607" s="1339" t="str">
        <f t="shared" si="4"/>
        <v>2506</v>
      </c>
      <c r="C607" s="1349" t="s">
        <v>2290</v>
      </c>
      <c r="D607" s="1350">
        <v>1</v>
      </c>
      <c r="E607" s="293" t="s">
        <v>3796</v>
      </c>
      <c r="F607" s="1352" t="s">
        <v>3797</v>
      </c>
      <c r="G607" s="1351">
        <v>43053</v>
      </c>
      <c r="H607" s="1348" t="s">
        <v>2252</v>
      </c>
      <c r="I607" s="1348">
        <v>1487</v>
      </c>
      <c r="J607" s="1356">
        <v>41522</v>
      </c>
      <c r="K607" s="1352" t="s">
        <v>2253</v>
      </c>
      <c r="L607" s="1352"/>
      <c r="M607" s="1345" t="s">
        <v>1830</v>
      </c>
      <c r="N607" s="1346" t="s">
        <v>1830</v>
      </c>
      <c r="O607" s="1347"/>
      <c r="P607" s="117" t="str">
        <f t="shared" si="5"/>
        <v>2506</v>
      </c>
      <c r="Q607" s="117"/>
      <c r="R607" s="1348">
        <v>250601032</v>
      </c>
      <c r="S607" s="321"/>
      <c r="T607" s="321"/>
    </row>
    <row r="608" spans="1:20" ht="34.5" hidden="1" customHeight="1">
      <c r="A608" s="1348">
        <v>250601033</v>
      </c>
      <c r="B608" s="1339" t="str">
        <f t="shared" si="4"/>
        <v>2506</v>
      </c>
      <c r="C608" s="1349" t="s">
        <v>2290</v>
      </c>
      <c r="D608" s="1350">
        <v>1</v>
      </c>
      <c r="E608" s="293" t="s">
        <v>3798</v>
      </c>
      <c r="F608" s="1352" t="s">
        <v>3799</v>
      </c>
      <c r="G608" s="1351">
        <v>43053</v>
      </c>
      <c r="H608" s="1348" t="s">
        <v>2252</v>
      </c>
      <c r="I608" s="1348">
        <v>1487</v>
      </c>
      <c r="J608" s="1356">
        <v>41522</v>
      </c>
      <c r="K608" s="1352" t="s">
        <v>2253</v>
      </c>
      <c r="L608" s="1352"/>
      <c r="M608" s="1345" t="s">
        <v>3624</v>
      </c>
      <c r="N608" s="1346" t="s">
        <v>1830</v>
      </c>
      <c r="O608" s="1347"/>
      <c r="P608" s="117" t="str">
        <f t="shared" si="5"/>
        <v>2506</v>
      </c>
      <c r="Q608" s="117"/>
      <c r="R608" s="1348">
        <v>250601033</v>
      </c>
      <c r="S608" s="321"/>
      <c r="T608" s="321"/>
    </row>
    <row r="609" spans="1:20" ht="34.5" hidden="1" customHeight="1">
      <c r="A609" s="1348">
        <v>250601034</v>
      </c>
      <c r="B609" s="1339" t="str">
        <f t="shared" si="4"/>
        <v>2506</v>
      </c>
      <c r="C609" s="1349" t="s">
        <v>2290</v>
      </c>
      <c r="D609" s="1350">
        <v>1</v>
      </c>
      <c r="E609" s="293" t="s">
        <v>3800</v>
      </c>
      <c r="F609" s="1352" t="s">
        <v>3801</v>
      </c>
      <c r="G609" s="1351">
        <v>40134</v>
      </c>
      <c r="H609" s="1348" t="s">
        <v>2252</v>
      </c>
      <c r="I609" s="1348">
        <v>1357</v>
      </c>
      <c r="J609" s="1356">
        <v>39338</v>
      </c>
      <c r="K609" s="1352" t="s">
        <v>2253</v>
      </c>
      <c r="L609" s="1352" t="s">
        <v>3802</v>
      </c>
      <c r="M609" s="1345" t="s">
        <v>1830</v>
      </c>
      <c r="N609" s="1346" t="s">
        <v>1830</v>
      </c>
      <c r="O609" s="1347"/>
      <c r="P609" s="117" t="str">
        <f t="shared" si="5"/>
        <v>2506</v>
      </c>
      <c r="Q609" s="117"/>
      <c r="R609" s="1348">
        <v>250601034</v>
      </c>
      <c r="S609" s="321"/>
      <c r="T609" s="321"/>
    </row>
    <row r="610" spans="1:20" ht="34.5" hidden="1" customHeight="1">
      <c r="A610" s="1348">
        <v>250601035</v>
      </c>
      <c r="B610" s="1339" t="str">
        <f t="shared" si="4"/>
        <v>2506</v>
      </c>
      <c r="C610" s="1349" t="s">
        <v>2290</v>
      </c>
      <c r="D610" s="1350">
        <v>2</v>
      </c>
      <c r="E610" s="293" t="s">
        <v>3803</v>
      </c>
      <c r="F610" s="1352" t="s">
        <v>3804</v>
      </c>
      <c r="G610" s="1351">
        <v>42261</v>
      </c>
      <c r="H610" s="1348" t="s">
        <v>2252</v>
      </c>
      <c r="I610" s="1348"/>
      <c r="J610" s="1367"/>
      <c r="K610" s="1352" t="s">
        <v>2253</v>
      </c>
      <c r="L610" s="1352"/>
      <c r="M610" s="1345" t="s">
        <v>3630</v>
      </c>
      <c r="N610" s="1346" t="s">
        <v>1830</v>
      </c>
      <c r="O610" s="1347"/>
      <c r="P610" s="117" t="str">
        <f t="shared" si="5"/>
        <v>2506</v>
      </c>
      <c r="Q610" s="117"/>
      <c r="R610" s="1348">
        <v>250601035</v>
      </c>
      <c r="S610" s="321"/>
      <c r="T610" s="321"/>
    </row>
    <row r="611" spans="1:20" ht="34.5" hidden="1" customHeight="1">
      <c r="A611" s="1348">
        <v>250601036</v>
      </c>
      <c r="B611" s="1339" t="str">
        <f t="shared" si="4"/>
        <v>2506</v>
      </c>
      <c r="C611" s="1349" t="s">
        <v>2290</v>
      </c>
      <c r="D611" s="1350">
        <v>1</v>
      </c>
      <c r="E611" s="293" t="s">
        <v>3805</v>
      </c>
      <c r="F611" s="1352" t="s">
        <v>3806</v>
      </c>
      <c r="G611" s="1351">
        <v>43053</v>
      </c>
      <c r="H611" s="1348" t="s">
        <v>2252</v>
      </c>
      <c r="I611" s="1348">
        <v>1487</v>
      </c>
      <c r="J611" s="1356">
        <v>41522</v>
      </c>
      <c r="K611" s="1352" t="s">
        <v>2253</v>
      </c>
      <c r="L611" s="1353"/>
      <c r="M611" s="1345" t="s">
        <v>3634</v>
      </c>
      <c r="N611" s="1346" t="s">
        <v>1830</v>
      </c>
      <c r="O611" s="1347"/>
      <c r="P611" s="117" t="str">
        <f t="shared" si="5"/>
        <v>2506</v>
      </c>
      <c r="Q611" s="117"/>
      <c r="R611" s="1348">
        <v>250601036</v>
      </c>
      <c r="S611" s="321"/>
      <c r="T611" s="321"/>
    </row>
    <row r="612" spans="1:20" ht="34.5" hidden="1" customHeight="1">
      <c r="A612" s="1348">
        <v>250601037</v>
      </c>
      <c r="B612" s="1339" t="str">
        <f t="shared" si="4"/>
        <v>2506</v>
      </c>
      <c r="C612" s="1349" t="s">
        <v>2290</v>
      </c>
      <c r="D612" s="1350">
        <v>1</v>
      </c>
      <c r="E612" s="293" t="s">
        <v>3807</v>
      </c>
      <c r="F612" s="1352" t="s">
        <v>3808</v>
      </c>
      <c r="G612" s="1351">
        <v>40134</v>
      </c>
      <c r="H612" s="1348" t="s">
        <v>2252</v>
      </c>
      <c r="I612" s="1348">
        <v>1357</v>
      </c>
      <c r="J612" s="1356">
        <v>39338</v>
      </c>
      <c r="K612" s="1352" t="s">
        <v>2253</v>
      </c>
      <c r="L612" s="1352" t="s">
        <v>3809</v>
      </c>
      <c r="M612" s="1345" t="s">
        <v>3638</v>
      </c>
      <c r="N612" s="1346" t="s">
        <v>1830</v>
      </c>
      <c r="O612" s="1347"/>
      <c r="P612" s="117" t="str">
        <f t="shared" si="5"/>
        <v>2506</v>
      </c>
      <c r="Q612" s="117"/>
      <c r="R612" s="1348">
        <v>250601037</v>
      </c>
      <c r="S612" s="321"/>
      <c r="T612" s="321"/>
    </row>
    <row r="613" spans="1:20" ht="34.5" hidden="1" customHeight="1">
      <c r="A613" s="1348">
        <v>250601038</v>
      </c>
      <c r="B613" s="1339" t="str">
        <f t="shared" si="4"/>
        <v>2506</v>
      </c>
      <c r="C613" s="1349" t="s">
        <v>2290</v>
      </c>
      <c r="D613" s="1350">
        <v>2</v>
      </c>
      <c r="E613" s="293" t="s">
        <v>3810</v>
      </c>
      <c r="F613" s="1352" t="s">
        <v>3811</v>
      </c>
      <c r="G613" s="1356">
        <v>42261</v>
      </c>
      <c r="H613" s="1348" t="s">
        <v>2252</v>
      </c>
      <c r="I613" s="1348"/>
      <c r="J613" s="1367"/>
      <c r="K613" s="1352" t="s">
        <v>2253</v>
      </c>
      <c r="L613" s="1352"/>
      <c r="M613" s="1345" t="s">
        <v>3642</v>
      </c>
      <c r="N613" s="1346" t="s">
        <v>1830</v>
      </c>
      <c r="O613" s="1347"/>
      <c r="P613" s="117" t="str">
        <f t="shared" si="5"/>
        <v>2506</v>
      </c>
      <c r="Q613" s="117"/>
      <c r="R613" s="1348">
        <v>250601038</v>
      </c>
      <c r="S613" s="321"/>
      <c r="T613" s="321"/>
    </row>
    <row r="614" spans="1:20" ht="34.5" hidden="1" customHeight="1">
      <c r="A614" s="1348">
        <v>250601039</v>
      </c>
      <c r="B614" s="1339" t="str">
        <f t="shared" si="4"/>
        <v>2506</v>
      </c>
      <c r="C614" s="1349" t="s">
        <v>2290</v>
      </c>
      <c r="D614" s="1350">
        <v>1</v>
      </c>
      <c r="E614" s="293" t="s">
        <v>3812</v>
      </c>
      <c r="F614" s="1352" t="s">
        <v>3813</v>
      </c>
      <c r="G614" s="1351">
        <v>40513</v>
      </c>
      <c r="H614" s="1348" t="s">
        <v>2252</v>
      </c>
      <c r="I614" s="1348">
        <v>1357</v>
      </c>
      <c r="J614" s="1356">
        <v>39338</v>
      </c>
      <c r="K614" s="1352" t="s">
        <v>2253</v>
      </c>
      <c r="L614" s="1352" t="s">
        <v>3814</v>
      </c>
      <c r="M614" s="1345" t="s">
        <v>3645</v>
      </c>
      <c r="N614" s="1346" t="s">
        <v>1830</v>
      </c>
      <c r="O614" s="1347"/>
      <c r="P614" s="117" t="str">
        <f t="shared" si="5"/>
        <v>2506</v>
      </c>
      <c r="Q614" s="117"/>
      <c r="R614" s="1348">
        <v>250601039</v>
      </c>
      <c r="S614" s="321"/>
      <c r="T614" s="321"/>
    </row>
    <row r="615" spans="1:20" ht="34.5" hidden="1" customHeight="1">
      <c r="A615" s="1348">
        <v>250601040</v>
      </c>
      <c r="B615" s="1339" t="str">
        <f t="shared" si="4"/>
        <v>2506</v>
      </c>
      <c r="C615" s="1349" t="s">
        <v>2290</v>
      </c>
      <c r="D615" s="1350">
        <v>1</v>
      </c>
      <c r="E615" s="293" t="s">
        <v>3815</v>
      </c>
      <c r="F615" s="1352" t="s">
        <v>3816</v>
      </c>
      <c r="G615" s="1351">
        <v>41144</v>
      </c>
      <c r="H615" s="1348" t="s">
        <v>2252</v>
      </c>
      <c r="I615" s="1348"/>
      <c r="J615" s="1367"/>
      <c r="K615" s="1352" t="s">
        <v>2253</v>
      </c>
      <c r="L615" s="1352"/>
      <c r="M615" s="1345" t="s">
        <v>3648</v>
      </c>
      <c r="N615" s="1346" t="s">
        <v>1830</v>
      </c>
      <c r="O615" s="1347"/>
      <c r="P615" s="117" t="str">
        <f t="shared" si="5"/>
        <v>2506</v>
      </c>
      <c r="Q615" s="117"/>
      <c r="R615" s="1348">
        <v>250601040</v>
      </c>
      <c r="S615" s="321"/>
      <c r="T615" s="321"/>
    </row>
    <row r="616" spans="1:20" ht="34.5" hidden="1" customHeight="1">
      <c r="A616" s="1348">
        <v>250102001</v>
      </c>
      <c r="B616" s="1339" t="str">
        <f t="shared" si="4"/>
        <v>2501</v>
      </c>
      <c r="C616" s="1349" t="s">
        <v>2290</v>
      </c>
      <c r="D616" s="1350">
        <v>1</v>
      </c>
      <c r="E616" s="293" t="s">
        <v>3817</v>
      </c>
      <c r="F616" s="1352" t="s">
        <v>3818</v>
      </c>
      <c r="G616" s="1356">
        <v>42325</v>
      </c>
      <c r="H616" s="1348" t="s">
        <v>2252</v>
      </c>
      <c r="I616" s="1348">
        <v>1357</v>
      </c>
      <c r="J616" s="1356">
        <v>39338</v>
      </c>
      <c r="K616" s="1352" t="s">
        <v>2253</v>
      </c>
      <c r="L616" s="1352" t="s">
        <v>3819</v>
      </c>
      <c r="M616" s="1345" t="s">
        <v>3651</v>
      </c>
      <c r="N616" s="1346" t="s">
        <v>1830</v>
      </c>
      <c r="O616" s="1347"/>
      <c r="P616" s="117" t="str">
        <f t="shared" si="5"/>
        <v>2501</v>
      </c>
      <c r="Q616" s="117"/>
      <c r="R616" s="1348">
        <v>250102001</v>
      </c>
      <c r="S616" s="321"/>
      <c r="T616" s="321"/>
    </row>
    <row r="617" spans="1:20" ht="34.5" hidden="1" customHeight="1">
      <c r="A617" s="1348">
        <v>250102002</v>
      </c>
      <c r="B617" s="1339" t="str">
        <f t="shared" si="4"/>
        <v>2501</v>
      </c>
      <c r="C617" s="1349" t="s">
        <v>2290</v>
      </c>
      <c r="D617" s="1350">
        <v>2</v>
      </c>
      <c r="E617" s="293" t="s">
        <v>3820</v>
      </c>
      <c r="F617" s="1352" t="s">
        <v>3821</v>
      </c>
      <c r="G617" s="1356">
        <v>42261</v>
      </c>
      <c r="H617" s="1348" t="s">
        <v>2252</v>
      </c>
      <c r="I617" s="1348"/>
      <c r="J617" s="1367"/>
      <c r="K617" s="1352" t="s">
        <v>2253</v>
      </c>
      <c r="L617" s="1352"/>
      <c r="M617" s="1345" t="s">
        <v>3654</v>
      </c>
      <c r="N617" s="1346" t="s">
        <v>1830</v>
      </c>
      <c r="O617" s="1347"/>
      <c r="P617" s="117" t="str">
        <f t="shared" si="5"/>
        <v>2501</v>
      </c>
      <c r="Q617" s="117"/>
      <c r="R617" s="1348">
        <v>250102002</v>
      </c>
      <c r="S617" s="321"/>
      <c r="T617" s="321"/>
    </row>
    <row r="618" spans="1:20" ht="34.5" hidden="1" customHeight="1">
      <c r="A618" s="1348">
        <v>250102003</v>
      </c>
      <c r="B618" s="1339" t="str">
        <f t="shared" si="4"/>
        <v>2501</v>
      </c>
      <c r="C618" s="1349" t="s">
        <v>2290</v>
      </c>
      <c r="D618" s="1350">
        <v>1</v>
      </c>
      <c r="E618" s="293" t="s">
        <v>3822</v>
      </c>
      <c r="F618" s="1352" t="s">
        <v>3823</v>
      </c>
      <c r="G618" s="1356">
        <v>41144</v>
      </c>
      <c r="H618" s="1348" t="s">
        <v>2252</v>
      </c>
      <c r="I618" s="1348">
        <v>1357</v>
      </c>
      <c r="J618" s="1351">
        <v>39338</v>
      </c>
      <c r="K618" s="1352" t="s">
        <v>2253</v>
      </c>
      <c r="L618" s="1352"/>
      <c r="M618" s="1345" t="s">
        <v>3658</v>
      </c>
      <c r="N618" s="1346" t="s">
        <v>1830</v>
      </c>
      <c r="O618" s="1347"/>
      <c r="P618" s="117" t="str">
        <f t="shared" si="5"/>
        <v>2501</v>
      </c>
      <c r="Q618" s="117"/>
      <c r="R618" s="1348">
        <v>250102003</v>
      </c>
      <c r="S618" s="321"/>
      <c r="T618" s="321"/>
    </row>
    <row r="619" spans="1:20" ht="34.5" hidden="1" customHeight="1">
      <c r="A619" s="1348">
        <v>250102004</v>
      </c>
      <c r="B619" s="1339" t="str">
        <f t="shared" si="4"/>
        <v>2501</v>
      </c>
      <c r="C619" s="1349" t="s">
        <v>2290</v>
      </c>
      <c r="D619" s="1350">
        <v>1</v>
      </c>
      <c r="E619" s="293" t="s">
        <v>3824</v>
      </c>
      <c r="F619" s="1352" t="s">
        <v>3825</v>
      </c>
      <c r="G619" s="1356">
        <v>40134</v>
      </c>
      <c r="H619" s="1348" t="s">
        <v>2252</v>
      </c>
      <c r="I619" s="1348">
        <v>1357</v>
      </c>
      <c r="J619" s="1351">
        <v>39338</v>
      </c>
      <c r="K619" s="1352" t="s">
        <v>2253</v>
      </c>
      <c r="L619" s="1352" t="s">
        <v>3826</v>
      </c>
      <c r="M619" s="1345" t="s">
        <v>3662</v>
      </c>
      <c r="N619" s="1346" t="s">
        <v>1830</v>
      </c>
      <c r="O619" s="1347"/>
      <c r="P619" s="117" t="str">
        <f t="shared" si="5"/>
        <v>2501</v>
      </c>
      <c r="Q619" s="117"/>
      <c r="R619" s="1348">
        <v>250102004</v>
      </c>
      <c r="S619" s="321"/>
      <c r="T619" s="321"/>
    </row>
    <row r="620" spans="1:20" ht="34.5" hidden="1" customHeight="1">
      <c r="A620" s="1348">
        <v>250102005</v>
      </c>
      <c r="B620" s="1339" t="str">
        <f t="shared" si="4"/>
        <v>2501</v>
      </c>
      <c r="C620" s="1349" t="s">
        <v>2290</v>
      </c>
      <c r="D620" s="1350">
        <v>2</v>
      </c>
      <c r="E620" s="293" t="s">
        <v>3827</v>
      </c>
      <c r="F620" s="1352" t="s">
        <v>3828</v>
      </c>
      <c r="G620" s="1356">
        <v>42261</v>
      </c>
      <c r="H620" s="1348" t="s">
        <v>2252</v>
      </c>
      <c r="I620" s="1348"/>
      <c r="J620" s="1368"/>
      <c r="K620" s="1352" t="s">
        <v>2253</v>
      </c>
      <c r="L620" s="1352"/>
      <c r="M620" s="1345" t="s">
        <v>3829</v>
      </c>
      <c r="N620" s="1346" t="s">
        <v>1830</v>
      </c>
      <c r="O620" s="1347"/>
      <c r="P620" s="117" t="str">
        <f t="shared" si="5"/>
        <v>2501</v>
      </c>
      <c r="Q620" s="117"/>
      <c r="R620" s="1348">
        <v>250102005</v>
      </c>
      <c r="S620" s="321"/>
      <c r="T620" s="321"/>
    </row>
    <row r="621" spans="1:20" ht="34.5" hidden="1" customHeight="1">
      <c r="A621" s="1348">
        <v>250102006</v>
      </c>
      <c r="B621" s="1339" t="str">
        <f t="shared" si="4"/>
        <v>2501</v>
      </c>
      <c r="C621" s="1349" t="s">
        <v>2290</v>
      </c>
      <c r="D621" s="1350">
        <v>1</v>
      </c>
      <c r="E621" s="293" t="s">
        <v>3830</v>
      </c>
      <c r="F621" s="1352" t="s">
        <v>3831</v>
      </c>
      <c r="G621" s="1356">
        <v>41509</v>
      </c>
      <c r="H621" s="1348" t="s">
        <v>2252</v>
      </c>
      <c r="I621" s="1348">
        <v>1357</v>
      </c>
      <c r="J621" s="1351">
        <v>39338</v>
      </c>
      <c r="K621" s="1352" t="s">
        <v>2253</v>
      </c>
      <c r="L621" s="1352" t="s">
        <v>3832</v>
      </c>
      <c r="M621" s="1345" t="s">
        <v>3670</v>
      </c>
      <c r="N621" s="1346" t="s">
        <v>1830</v>
      </c>
      <c r="O621" s="1347"/>
      <c r="P621" s="117" t="str">
        <f t="shared" si="5"/>
        <v>2501</v>
      </c>
      <c r="Q621" s="117"/>
      <c r="R621" s="1348">
        <v>250102006</v>
      </c>
      <c r="S621" s="321"/>
      <c r="T621" s="321"/>
    </row>
    <row r="622" spans="1:20" ht="34.5" hidden="1" customHeight="1">
      <c r="A622" s="1348">
        <v>250102007</v>
      </c>
      <c r="B622" s="1339" t="str">
        <f t="shared" si="4"/>
        <v>2501</v>
      </c>
      <c r="C622" s="1349" t="s">
        <v>2290</v>
      </c>
      <c r="D622" s="1350">
        <v>2</v>
      </c>
      <c r="E622" s="293" t="s">
        <v>3833</v>
      </c>
      <c r="F622" s="1352" t="s">
        <v>3834</v>
      </c>
      <c r="G622" s="1356">
        <v>43465</v>
      </c>
      <c r="H622" s="1348" t="s">
        <v>2252</v>
      </c>
      <c r="I622" s="1348">
        <v>1487</v>
      </c>
      <c r="J622" s="1351">
        <v>41522</v>
      </c>
      <c r="K622" s="1352" t="s">
        <v>2253</v>
      </c>
      <c r="L622" s="1353"/>
      <c r="M622" s="1345" t="s">
        <v>3674</v>
      </c>
      <c r="N622" s="1346" t="s">
        <v>1830</v>
      </c>
      <c r="O622" s="1347"/>
      <c r="P622" s="117" t="str">
        <f t="shared" si="5"/>
        <v>2501</v>
      </c>
      <c r="Q622" s="117"/>
      <c r="R622" s="1348">
        <v>250102007</v>
      </c>
      <c r="S622" s="321"/>
      <c r="T622" s="321"/>
    </row>
    <row r="623" spans="1:20" ht="34.5" hidden="1" customHeight="1">
      <c r="A623" s="1348">
        <v>250102008</v>
      </c>
      <c r="B623" s="1339" t="str">
        <f t="shared" si="4"/>
        <v>2501</v>
      </c>
      <c r="C623" s="1349" t="s">
        <v>2290</v>
      </c>
      <c r="D623" s="1350">
        <v>1</v>
      </c>
      <c r="E623" s="293" t="s">
        <v>3835</v>
      </c>
      <c r="F623" s="1352" t="s">
        <v>3836</v>
      </c>
      <c r="G623" s="1356">
        <v>41509</v>
      </c>
      <c r="H623" s="1348" t="s">
        <v>2252</v>
      </c>
      <c r="I623" s="1348">
        <v>1357</v>
      </c>
      <c r="J623" s="1351">
        <v>39338</v>
      </c>
      <c r="K623" s="1352" t="s">
        <v>2253</v>
      </c>
      <c r="L623" s="1352" t="s">
        <v>3837</v>
      </c>
      <c r="M623" s="1345" t="s">
        <v>3678</v>
      </c>
      <c r="N623" s="1346" t="s">
        <v>1830</v>
      </c>
      <c r="O623" s="1347"/>
      <c r="P623" s="117" t="str">
        <f t="shared" si="5"/>
        <v>2501</v>
      </c>
      <c r="Q623" s="117"/>
      <c r="R623" s="1348">
        <v>250102008</v>
      </c>
      <c r="S623" s="321"/>
      <c r="T623" s="321"/>
    </row>
    <row r="624" spans="1:20" ht="34.5" hidden="1" customHeight="1">
      <c r="A624" s="1348">
        <v>250102009</v>
      </c>
      <c r="B624" s="1339" t="str">
        <f t="shared" si="4"/>
        <v>2501</v>
      </c>
      <c r="C624" s="1349" t="s">
        <v>2290</v>
      </c>
      <c r="D624" s="1350">
        <v>2</v>
      </c>
      <c r="E624" s="293" t="s">
        <v>3838</v>
      </c>
      <c r="F624" s="1352" t="s">
        <v>3839</v>
      </c>
      <c r="G624" s="1356">
        <v>43261</v>
      </c>
      <c r="H624" s="1348" t="s">
        <v>2252</v>
      </c>
      <c r="I624" s="1348">
        <v>1487</v>
      </c>
      <c r="J624" s="1351">
        <v>41522</v>
      </c>
      <c r="K624" s="1352" t="s">
        <v>2253</v>
      </c>
      <c r="L624" s="1352"/>
      <c r="M624" s="1345" t="s">
        <v>3840</v>
      </c>
      <c r="N624" s="1346" t="s">
        <v>1830</v>
      </c>
      <c r="O624" s="1347"/>
      <c r="P624" s="117" t="str">
        <f t="shared" si="5"/>
        <v>2501</v>
      </c>
      <c r="Q624" s="117"/>
      <c r="R624" s="1348">
        <v>250102009</v>
      </c>
      <c r="S624" s="321"/>
      <c r="T624" s="321"/>
    </row>
    <row r="625" spans="1:20" ht="34.5" hidden="1" customHeight="1">
      <c r="A625" s="1348">
        <v>250102010</v>
      </c>
      <c r="B625" s="1339" t="str">
        <f t="shared" si="4"/>
        <v>2501</v>
      </c>
      <c r="C625" s="1349" t="s">
        <v>2290</v>
      </c>
      <c r="D625" s="1350">
        <v>1</v>
      </c>
      <c r="E625" s="293" t="s">
        <v>3841</v>
      </c>
      <c r="F625" s="1352" t="s">
        <v>3842</v>
      </c>
      <c r="G625" s="1356">
        <v>41144</v>
      </c>
      <c r="H625" s="1348" t="s">
        <v>2252</v>
      </c>
      <c r="I625" s="1348">
        <v>1357</v>
      </c>
      <c r="J625" s="1351">
        <v>39338</v>
      </c>
      <c r="K625" s="1352" t="s">
        <v>2253</v>
      </c>
      <c r="L625" s="1352" t="s">
        <v>3843</v>
      </c>
      <c r="M625" s="1345" t="s">
        <v>3844</v>
      </c>
      <c r="N625" s="1346" t="s">
        <v>1830</v>
      </c>
      <c r="O625" s="1347"/>
      <c r="P625" s="117" t="str">
        <f t="shared" si="5"/>
        <v>2501</v>
      </c>
      <c r="Q625" s="117"/>
      <c r="R625" s="1348">
        <v>250102010</v>
      </c>
      <c r="S625" s="321"/>
      <c r="T625" s="321"/>
    </row>
    <row r="626" spans="1:20" ht="34.5" hidden="1" customHeight="1">
      <c r="A626" s="1348">
        <v>250102011</v>
      </c>
      <c r="B626" s="1339" t="str">
        <f t="shared" si="4"/>
        <v>2501</v>
      </c>
      <c r="C626" s="1349" t="s">
        <v>2290</v>
      </c>
      <c r="D626" s="1350">
        <v>1</v>
      </c>
      <c r="E626" s="293" t="s">
        <v>3845</v>
      </c>
      <c r="F626" s="1352" t="s">
        <v>3846</v>
      </c>
      <c r="G626" s="1356">
        <v>41144</v>
      </c>
      <c r="H626" s="1348" t="s">
        <v>2252</v>
      </c>
      <c r="I626" s="1348">
        <v>1357</v>
      </c>
      <c r="J626" s="1351">
        <v>39338</v>
      </c>
      <c r="K626" s="1352" t="s">
        <v>2253</v>
      </c>
      <c r="L626" s="1352"/>
      <c r="M626" s="1345" t="s">
        <v>3847</v>
      </c>
      <c r="N626" s="1346" t="s">
        <v>1830</v>
      </c>
      <c r="O626" s="1347"/>
      <c r="P626" s="117" t="str">
        <f t="shared" si="5"/>
        <v>2501</v>
      </c>
      <c r="Q626" s="117"/>
      <c r="R626" s="1348">
        <v>250102011</v>
      </c>
      <c r="S626" s="321"/>
      <c r="T626" s="321"/>
    </row>
    <row r="627" spans="1:20" ht="34.5" hidden="1" customHeight="1">
      <c r="A627" s="1348">
        <v>250102012</v>
      </c>
      <c r="B627" s="1339" t="str">
        <f t="shared" si="4"/>
        <v>2501</v>
      </c>
      <c r="C627" s="1349" t="s">
        <v>2290</v>
      </c>
      <c r="D627" s="1350">
        <v>1</v>
      </c>
      <c r="E627" s="293" t="s">
        <v>3848</v>
      </c>
      <c r="F627" s="1352" t="s">
        <v>3849</v>
      </c>
      <c r="G627" s="1351">
        <v>41144</v>
      </c>
      <c r="H627" s="1348" t="s">
        <v>2252</v>
      </c>
      <c r="I627" s="1348">
        <v>1357</v>
      </c>
      <c r="J627" s="1351">
        <v>39338</v>
      </c>
      <c r="K627" s="1352" t="s">
        <v>2253</v>
      </c>
      <c r="L627" s="1353"/>
      <c r="M627" s="1345" t="s">
        <v>3850</v>
      </c>
      <c r="N627" s="1346" t="s">
        <v>1830</v>
      </c>
      <c r="O627" s="1347"/>
      <c r="P627" s="117" t="str">
        <f t="shared" si="5"/>
        <v>2501</v>
      </c>
      <c r="Q627" s="117"/>
      <c r="R627" s="1348">
        <v>250102012</v>
      </c>
      <c r="S627" s="321"/>
      <c r="T627" s="321"/>
    </row>
    <row r="628" spans="1:20" ht="34.5" hidden="1" customHeight="1">
      <c r="A628" s="1348">
        <v>250102013</v>
      </c>
      <c r="B628" s="1339" t="str">
        <f t="shared" si="4"/>
        <v>2501</v>
      </c>
      <c r="C628" s="1349" t="s">
        <v>2290</v>
      </c>
      <c r="D628" s="1350">
        <v>1</v>
      </c>
      <c r="E628" s="293" t="s">
        <v>3851</v>
      </c>
      <c r="F628" s="1352" t="s">
        <v>3852</v>
      </c>
      <c r="G628" s="1356">
        <v>41144</v>
      </c>
      <c r="H628" s="1348" t="s">
        <v>2252</v>
      </c>
      <c r="I628" s="1348">
        <v>1357</v>
      </c>
      <c r="J628" s="1351">
        <v>39338</v>
      </c>
      <c r="K628" s="1352" t="s">
        <v>2253</v>
      </c>
      <c r="L628" s="1352"/>
      <c r="M628" s="1345" t="s">
        <v>3853</v>
      </c>
      <c r="N628" s="1346" t="s">
        <v>1830</v>
      </c>
      <c r="O628" s="1347"/>
      <c r="P628" s="117" t="str">
        <f t="shared" si="5"/>
        <v>2501</v>
      </c>
      <c r="Q628" s="117"/>
      <c r="R628" s="1348">
        <v>250102013</v>
      </c>
      <c r="S628" s="321"/>
      <c r="T628" s="321"/>
    </row>
    <row r="629" spans="1:20" ht="34.5" hidden="1" customHeight="1">
      <c r="A629" s="1348">
        <v>250102014</v>
      </c>
      <c r="B629" s="1339" t="str">
        <f t="shared" si="4"/>
        <v>2501</v>
      </c>
      <c r="C629" s="1349" t="s">
        <v>2290</v>
      </c>
      <c r="D629" s="1350">
        <v>1</v>
      </c>
      <c r="E629" s="293" t="s">
        <v>3854</v>
      </c>
      <c r="F629" s="1352" t="s">
        <v>3855</v>
      </c>
      <c r="G629" s="1356">
        <v>40513</v>
      </c>
      <c r="H629" s="1348" t="s">
        <v>2252</v>
      </c>
      <c r="I629" s="1348">
        <v>1357</v>
      </c>
      <c r="J629" s="1351">
        <v>39338</v>
      </c>
      <c r="K629" s="1352" t="s">
        <v>2253</v>
      </c>
      <c r="L629" s="1352" t="s">
        <v>3856</v>
      </c>
      <c r="M629" s="1345" t="s">
        <v>3857</v>
      </c>
      <c r="N629" s="1346" t="s">
        <v>1830</v>
      </c>
      <c r="O629" s="1347"/>
      <c r="P629" s="117" t="str">
        <f t="shared" si="5"/>
        <v>2501</v>
      </c>
      <c r="Q629" s="117"/>
      <c r="R629" s="1348">
        <v>250102014</v>
      </c>
      <c r="S629" s="321"/>
      <c r="T629" s="321"/>
    </row>
    <row r="630" spans="1:20" ht="34.5" hidden="1" customHeight="1">
      <c r="A630" s="1348">
        <v>250102015</v>
      </c>
      <c r="B630" s="1339" t="str">
        <f t="shared" si="4"/>
        <v>2501</v>
      </c>
      <c r="C630" s="1349" t="s">
        <v>2290</v>
      </c>
      <c r="D630" s="1350">
        <v>2</v>
      </c>
      <c r="E630" s="293" t="s">
        <v>3858</v>
      </c>
      <c r="F630" s="1352" t="s">
        <v>3859</v>
      </c>
      <c r="G630" s="1356">
        <v>42261</v>
      </c>
      <c r="H630" s="1348" t="s">
        <v>2252</v>
      </c>
      <c r="I630" s="1348">
        <v>1461</v>
      </c>
      <c r="J630" s="1351">
        <v>41123</v>
      </c>
      <c r="K630" s="1352" t="s">
        <v>2253</v>
      </c>
      <c r="L630" s="1352"/>
      <c r="M630" s="1345" t="s">
        <v>1830</v>
      </c>
      <c r="N630" s="1346" t="s">
        <v>1830</v>
      </c>
      <c r="O630" s="1347"/>
      <c r="P630" s="117" t="str">
        <f t="shared" si="5"/>
        <v>2501</v>
      </c>
      <c r="Q630" s="117"/>
      <c r="R630" s="1348">
        <v>250102015</v>
      </c>
      <c r="S630" s="321"/>
      <c r="T630" s="321"/>
    </row>
    <row r="631" spans="1:20" ht="34.5" hidden="1" customHeight="1">
      <c r="A631" s="1348">
        <v>250102016</v>
      </c>
      <c r="B631" s="1339" t="str">
        <f t="shared" si="4"/>
        <v>2501</v>
      </c>
      <c r="C631" s="1349" t="s">
        <v>2290</v>
      </c>
      <c r="D631" s="1350">
        <v>1</v>
      </c>
      <c r="E631" s="293" t="s">
        <v>3860</v>
      </c>
      <c r="F631" s="1352" t="s">
        <v>3861</v>
      </c>
      <c r="G631" s="1351">
        <v>41144</v>
      </c>
      <c r="H631" s="1348" t="s">
        <v>2252</v>
      </c>
      <c r="I631" s="1348">
        <v>1357</v>
      </c>
      <c r="J631" s="1351">
        <v>39338</v>
      </c>
      <c r="K631" s="1352" t="s">
        <v>2253</v>
      </c>
      <c r="L631" s="1352" t="s">
        <v>3862</v>
      </c>
      <c r="M631" s="1345" t="s">
        <v>1830</v>
      </c>
      <c r="N631" s="1346" t="s">
        <v>1830</v>
      </c>
      <c r="O631" s="1347"/>
      <c r="P631" s="117" t="str">
        <f t="shared" si="5"/>
        <v>2501</v>
      </c>
      <c r="Q631" s="117"/>
      <c r="R631" s="1348">
        <v>250102016</v>
      </c>
      <c r="S631" s="321"/>
      <c r="T631" s="321"/>
    </row>
    <row r="632" spans="1:20" ht="34.5" hidden="1" customHeight="1">
      <c r="A632" s="1348">
        <v>250102017</v>
      </c>
      <c r="B632" s="1339" t="str">
        <f t="shared" si="4"/>
        <v>2501</v>
      </c>
      <c r="C632" s="1349" t="s">
        <v>2290</v>
      </c>
      <c r="D632" s="1350">
        <v>1</v>
      </c>
      <c r="E632" s="293" t="s">
        <v>3863</v>
      </c>
      <c r="F632" s="1352" t="s">
        <v>3864</v>
      </c>
      <c r="G632" s="1356">
        <v>40513</v>
      </c>
      <c r="H632" s="1348" t="s">
        <v>2252</v>
      </c>
      <c r="I632" s="1348">
        <v>1357</v>
      </c>
      <c r="J632" s="1351">
        <v>39338</v>
      </c>
      <c r="K632" s="1352" t="s">
        <v>2253</v>
      </c>
      <c r="L632" s="1352" t="s">
        <v>3865</v>
      </c>
      <c r="M632" s="1345" t="s">
        <v>1830</v>
      </c>
      <c r="N632" s="1346" t="s">
        <v>1830</v>
      </c>
      <c r="O632" s="1347"/>
      <c r="P632" s="117" t="str">
        <f t="shared" si="5"/>
        <v>2501</v>
      </c>
      <c r="Q632" s="117"/>
      <c r="R632" s="1348">
        <v>250102017</v>
      </c>
      <c r="S632" s="321"/>
      <c r="T632" s="321"/>
    </row>
    <row r="633" spans="1:20" ht="34.5" hidden="1" customHeight="1">
      <c r="A633" s="1348">
        <v>250102018</v>
      </c>
      <c r="B633" s="1339" t="str">
        <f t="shared" si="4"/>
        <v>2501</v>
      </c>
      <c r="C633" s="1349" t="s">
        <v>2290</v>
      </c>
      <c r="D633" s="1350">
        <v>2</v>
      </c>
      <c r="E633" s="293" t="s">
        <v>3866</v>
      </c>
      <c r="F633" s="1352" t="s">
        <v>3867</v>
      </c>
      <c r="G633" s="1351">
        <v>42261</v>
      </c>
      <c r="H633" s="1348" t="s">
        <v>2252</v>
      </c>
      <c r="I633" s="1348">
        <v>1461</v>
      </c>
      <c r="J633" s="1351">
        <v>41123</v>
      </c>
      <c r="K633" s="1352" t="s">
        <v>2253</v>
      </c>
      <c r="L633" s="1353"/>
      <c r="M633" s="1345" t="s">
        <v>1830</v>
      </c>
      <c r="N633" s="1346" t="s">
        <v>1830</v>
      </c>
      <c r="O633" s="1347"/>
      <c r="P633" s="117" t="str">
        <f t="shared" si="5"/>
        <v>2501</v>
      </c>
      <c r="Q633" s="117"/>
      <c r="R633" s="1348">
        <v>250102018</v>
      </c>
      <c r="S633" s="321"/>
      <c r="T633" s="321"/>
    </row>
    <row r="634" spans="1:20" ht="34.5" hidden="1" customHeight="1">
      <c r="A634" s="1348">
        <v>250102019</v>
      </c>
      <c r="B634" s="1339" t="str">
        <f t="shared" si="4"/>
        <v>2501</v>
      </c>
      <c r="C634" s="1349" t="s">
        <v>2290</v>
      </c>
      <c r="D634" s="1350">
        <v>1</v>
      </c>
      <c r="E634" s="293" t="s">
        <v>3868</v>
      </c>
      <c r="F634" s="1352" t="s">
        <v>3869</v>
      </c>
      <c r="G634" s="1356">
        <v>40513</v>
      </c>
      <c r="H634" s="1348" t="s">
        <v>2252</v>
      </c>
      <c r="I634" s="1348">
        <v>1357</v>
      </c>
      <c r="J634" s="1351">
        <v>39338</v>
      </c>
      <c r="K634" s="1352" t="s">
        <v>2253</v>
      </c>
      <c r="L634" s="1352"/>
      <c r="M634" s="1345" t="s">
        <v>1830</v>
      </c>
      <c r="N634" s="1346" t="s">
        <v>1830</v>
      </c>
      <c r="O634" s="1347"/>
      <c r="P634" s="117" t="str">
        <f t="shared" si="5"/>
        <v>2501</v>
      </c>
      <c r="Q634" s="117"/>
      <c r="R634" s="1348">
        <v>250102019</v>
      </c>
      <c r="S634" s="321"/>
      <c r="T634" s="321"/>
    </row>
    <row r="635" spans="1:20" ht="34.5" hidden="1" customHeight="1">
      <c r="A635" s="1348">
        <v>250102020</v>
      </c>
      <c r="B635" s="1339" t="str">
        <f t="shared" si="4"/>
        <v>2501</v>
      </c>
      <c r="C635" s="1349" t="s">
        <v>2290</v>
      </c>
      <c r="D635" s="1350">
        <v>1</v>
      </c>
      <c r="E635" s="293" t="s">
        <v>3870</v>
      </c>
      <c r="F635" s="1352" t="s">
        <v>3871</v>
      </c>
      <c r="G635" s="1351">
        <v>41144</v>
      </c>
      <c r="H635" s="1348" t="s">
        <v>2252</v>
      </c>
      <c r="I635" s="1348">
        <v>1357</v>
      </c>
      <c r="J635" s="1351">
        <v>39338</v>
      </c>
      <c r="K635" s="1352" t="s">
        <v>2253</v>
      </c>
      <c r="L635" s="1353"/>
      <c r="M635" s="1345" t="s">
        <v>1830</v>
      </c>
      <c r="N635" s="1346" t="s">
        <v>1830</v>
      </c>
      <c r="O635" s="1347"/>
      <c r="P635" s="117" t="str">
        <f t="shared" si="5"/>
        <v>2501</v>
      </c>
      <c r="Q635" s="117"/>
      <c r="R635" s="1348">
        <v>250102020</v>
      </c>
      <c r="S635" s="321"/>
      <c r="T635" s="321"/>
    </row>
    <row r="636" spans="1:20" ht="34.5" hidden="1" customHeight="1">
      <c r="A636" s="1348">
        <v>250102022</v>
      </c>
      <c r="B636" s="1339" t="str">
        <f t="shared" si="4"/>
        <v>2501</v>
      </c>
      <c r="C636" s="1349" t="s">
        <v>2290</v>
      </c>
      <c r="D636" s="1350">
        <v>1</v>
      </c>
      <c r="E636" s="293" t="s">
        <v>3872</v>
      </c>
      <c r="F636" s="1352" t="s">
        <v>3873</v>
      </c>
      <c r="G636" s="1356">
        <v>41144</v>
      </c>
      <c r="H636" s="1348" t="s">
        <v>2252</v>
      </c>
      <c r="I636" s="1348">
        <v>1357</v>
      </c>
      <c r="J636" s="1351">
        <v>39338</v>
      </c>
      <c r="K636" s="1352" t="s">
        <v>2253</v>
      </c>
      <c r="L636" s="1352"/>
      <c r="M636" s="1345" t="s">
        <v>1830</v>
      </c>
      <c r="N636" s="1346" t="s">
        <v>1830</v>
      </c>
      <c r="O636" s="1347"/>
      <c r="P636" s="117" t="str">
        <f t="shared" si="5"/>
        <v>2501</v>
      </c>
      <c r="Q636" s="117"/>
      <c r="R636" s="1348">
        <v>250102022</v>
      </c>
      <c r="S636" s="321"/>
      <c r="T636" s="321"/>
    </row>
    <row r="637" spans="1:20" ht="34.5" hidden="1" customHeight="1">
      <c r="A637" s="1348">
        <v>250102025</v>
      </c>
      <c r="B637" s="1339" t="str">
        <f t="shared" si="4"/>
        <v>2501</v>
      </c>
      <c r="C637" s="1349" t="s">
        <v>2290</v>
      </c>
      <c r="D637" s="1350">
        <v>1</v>
      </c>
      <c r="E637" s="293" t="s">
        <v>3874</v>
      </c>
      <c r="F637" s="1352" t="s">
        <v>3875</v>
      </c>
      <c r="G637" s="1356">
        <v>41144</v>
      </c>
      <c r="H637" s="1348" t="s">
        <v>2252</v>
      </c>
      <c r="I637" s="1348">
        <v>1357</v>
      </c>
      <c r="J637" s="1351">
        <v>39338</v>
      </c>
      <c r="K637" s="1352" t="s">
        <v>2253</v>
      </c>
      <c r="L637" s="1353"/>
      <c r="M637" s="1345" t="s">
        <v>1830</v>
      </c>
      <c r="N637" s="1346" t="s">
        <v>1830</v>
      </c>
      <c r="O637" s="1347"/>
      <c r="P637" s="117" t="str">
        <f t="shared" si="5"/>
        <v>2501</v>
      </c>
      <c r="Q637" s="117"/>
      <c r="R637" s="1348">
        <v>250102025</v>
      </c>
      <c r="S637" s="321"/>
      <c r="T637" s="321"/>
    </row>
    <row r="638" spans="1:20" ht="34.5" hidden="1" customHeight="1">
      <c r="A638" s="1348">
        <v>250102028</v>
      </c>
      <c r="B638" s="1339" t="str">
        <f t="shared" si="4"/>
        <v>2501</v>
      </c>
      <c r="C638" s="1349" t="s">
        <v>2290</v>
      </c>
      <c r="D638" s="1350">
        <v>1</v>
      </c>
      <c r="E638" s="293" t="s">
        <v>3876</v>
      </c>
      <c r="F638" s="1352" t="s">
        <v>3877</v>
      </c>
      <c r="G638" s="1356">
        <v>41144</v>
      </c>
      <c r="H638" s="1348" t="s">
        <v>2252</v>
      </c>
      <c r="I638" s="1348">
        <v>1357</v>
      </c>
      <c r="J638" s="1351">
        <v>39338</v>
      </c>
      <c r="K638" s="1352" t="s">
        <v>2253</v>
      </c>
      <c r="L638" s="1352"/>
      <c r="M638" s="1345" t="s">
        <v>1830</v>
      </c>
      <c r="N638" s="1346" t="s">
        <v>1830</v>
      </c>
      <c r="O638" s="1347"/>
      <c r="P638" s="117" t="str">
        <f t="shared" si="5"/>
        <v>2501</v>
      </c>
      <c r="Q638" s="117"/>
      <c r="R638" s="1348">
        <v>250102028</v>
      </c>
      <c r="S638" s="321"/>
      <c r="T638" s="321"/>
    </row>
    <row r="639" spans="1:20" ht="34.5" hidden="1" customHeight="1">
      <c r="A639" s="1348">
        <v>250102029</v>
      </c>
      <c r="B639" s="1339" t="str">
        <f t="shared" si="4"/>
        <v>2501</v>
      </c>
      <c r="C639" s="1349" t="s">
        <v>2290</v>
      </c>
      <c r="D639" s="1350">
        <v>1</v>
      </c>
      <c r="E639" s="293" t="s">
        <v>3878</v>
      </c>
      <c r="F639" s="1352" t="s">
        <v>3879</v>
      </c>
      <c r="G639" s="1351">
        <v>41144</v>
      </c>
      <c r="H639" s="1348" t="s">
        <v>2252</v>
      </c>
      <c r="I639" s="1348">
        <v>1357</v>
      </c>
      <c r="J639" s="1351">
        <v>39338</v>
      </c>
      <c r="K639" s="1352" t="s">
        <v>2253</v>
      </c>
      <c r="L639" s="1353"/>
      <c r="M639" s="1345" t="s">
        <v>1830</v>
      </c>
      <c r="N639" s="1346" t="s">
        <v>1830</v>
      </c>
      <c r="O639" s="1347"/>
      <c r="P639" s="117" t="str">
        <f t="shared" si="5"/>
        <v>2501</v>
      </c>
      <c r="Q639" s="117"/>
      <c r="R639" s="1348">
        <v>250102029</v>
      </c>
      <c r="S639" s="321"/>
      <c r="T639" s="321"/>
    </row>
    <row r="640" spans="1:20" ht="34.5" hidden="1" customHeight="1">
      <c r="A640" s="1348">
        <v>250102030</v>
      </c>
      <c r="B640" s="1339" t="str">
        <f t="shared" si="4"/>
        <v>2501</v>
      </c>
      <c r="C640" s="1349" t="s">
        <v>2290</v>
      </c>
      <c r="D640" s="1350">
        <v>2</v>
      </c>
      <c r="E640" s="293" t="s">
        <v>3880</v>
      </c>
      <c r="F640" s="1352" t="s">
        <v>3879</v>
      </c>
      <c r="G640" s="1356">
        <v>43381</v>
      </c>
      <c r="H640" s="1348" t="s">
        <v>2252</v>
      </c>
      <c r="I640" s="1348">
        <v>1495</v>
      </c>
      <c r="J640" s="1351">
        <v>41718</v>
      </c>
      <c r="K640" s="1352" t="s">
        <v>2253</v>
      </c>
      <c r="L640" s="1352"/>
      <c r="M640" s="1345" t="s">
        <v>1830</v>
      </c>
      <c r="N640" s="1346" t="s">
        <v>1830</v>
      </c>
      <c r="O640" s="1347"/>
      <c r="P640" s="117" t="str">
        <f t="shared" si="5"/>
        <v>2501</v>
      </c>
      <c r="Q640" s="117"/>
      <c r="R640" s="1348">
        <v>250102030</v>
      </c>
      <c r="S640" s="321"/>
      <c r="T640" s="321"/>
    </row>
    <row r="641" spans="1:20" ht="34.5" hidden="1" customHeight="1">
      <c r="A641" s="1348">
        <v>250102031</v>
      </c>
      <c r="B641" s="1339" t="str">
        <f t="shared" si="4"/>
        <v>2501</v>
      </c>
      <c r="C641" s="1349" t="s">
        <v>2290</v>
      </c>
      <c r="D641" s="1350">
        <v>1</v>
      </c>
      <c r="E641" s="293" t="s">
        <v>3881</v>
      </c>
      <c r="F641" s="1352" t="s">
        <v>3882</v>
      </c>
      <c r="G641" s="1351">
        <v>41144</v>
      </c>
      <c r="H641" s="1348" t="s">
        <v>2252</v>
      </c>
      <c r="I641" s="1348">
        <v>1357</v>
      </c>
      <c r="J641" s="1351">
        <v>39338</v>
      </c>
      <c r="K641" s="1352" t="s">
        <v>2253</v>
      </c>
      <c r="L641" s="1353"/>
      <c r="M641" s="1345" t="s">
        <v>1830</v>
      </c>
      <c r="N641" s="1346" t="s">
        <v>1830</v>
      </c>
      <c r="O641" s="1347"/>
      <c r="P641" s="117" t="str">
        <f t="shared" si="5"/>
        <v>2501</v>
      </c>
      <c r="Q641" s="117"/>
      <c r="R641" s="1348">
        <v>250102031</v>
      </c>
      <c r="S641" s="321"/>
      <c r="T641" s="321"/>
    </row>
    <row r="642" spans="1:20" ht="34.5" hidden="1" customHeight="1">
      <c r="A642" s="1348">
        <v>250102032</v>
      </c>
      <c r="B642" s="1339" t="str">
        <f t="shared" si="4"/>
        <v>2501</v>
      </c>
      <c r="C642" s="1349" t="s">
        <v>2290</v>
      </c>
      <c r="D642" s="1350">
        <v>2</v>
      </c>
      <c r="E642" s="293" t="s">
        <v>3883</v>
      </c>
      <c r="F642" s="1352" t="s">
        <v>3884</v>
      </c>
      <c r="G642" s="1356">
        <v>43381</v>
      </c>
      <c r="H642" s="1348" t="s">
        <v>2252</v>
      </c>
      <c r="I642" s="1348">
        <v>1495</v>
      </c>
      <c r="J642" s="1351">
        <v>41718</v>
      </c>
      <c r="K642" s="1352" t="s">
        <v>2253</v>
      </c>
      <c r="L642" s="1352"/>
      <c r="M642" s="1345" t="s">
        <v>3885</v>
      </c>
      <c r="N642" s="1346" t="s">
        <v>1830</v>
      </c>
      <c r="O642" s="1347"/>
      <c r="P642" s="117" t="str">
        <f t="shared" si="5"/>
        <v>2501</v>
      </c>
      <c r="Q642" s="117"/>
      <c r="R642" s="1348">
        <v>250102032</v>
      </c>
      <c r="S642" s="321"/>
      <c r="T642" s="321"/>
    </row>
    <row r="643" spans="1:20" ht="34.5" hidden="1" customHeight="1">
      <c r="A643" s="1348">
        <v>250102033</v>
      </c>
      <c r="B643" s="1339" t="str">
        <f t="shared" si="4"/>
        <v>2501</v>
      </c>
      <c r="C643" s="1349" t="s">
        <v>2290</v>
      </c>
      <c r="D643" s="1350">
        <v>1</v>
      </c>
      <c r="E643" s="293" t="s">
        <v>3886</v>
      </c>
      <c r="F643" s="1352" t="s">
        <v>3887</v>
      </c>
      <c r="G643" s="1351">
        <v>41144</v>
      </c>
      <c r="H643" s="1348" t="s">
        <v>2252</v>
      </c>
      <c r="I643" s="1348">
        <v>1357</v>
      </c>
      <c r="J643" s="1351">
        <v>39338</v>
      </c>
      <c r="K643" s="1352" t="s">
        <v>2253</v>
      </c>
      <c r="L643" s="1353"/>
      <c r="M643" s="1345" t="s">
        <v>1830</v>
      </c>
      <c r="N643" s="1346" t="s">
        <v>3888</v>
      </c>
      <c r="O643" s="1347"/>
      <c r="P643" s="117" t="str">
        <f t="shared" si="5"/>
        <v>2501</v>
      </c>
      <c r="Q643" s="117"/>
      <c r="R643" s="1348">
        <v>250102033</v>
      </c>
      <c r="S643" s="321"/>
      <c r="T643" s="321"/>
    </row>
    <row r="644" spans="1:20" ht="34.5" hidden="1" customHeight="1">
      <c r="A644" s="1348">
        <v>250102034</v>
      </c>
      <c r="B644" s="1339" t="str">
        <f t="shared" si="4"/>
        <v>2501</v>
      </c>
      <c r="C644" s="1349" t="s">
        <v>2290</v>
      </c>
      <c r="D644" s="1350">
        <v>2</v>
      </c>
      <c r="E644" s="293" t="s">
        <v>3889</v>
      </c>
      <c r="F644" s="1352" t="s">
        <v>3890</v>
      </c>
      <c r="G644" s="1351">
        <v>43381</v>
      </c>
      <c r="H644" s="1348" t="s">
        <v>2252</v>
      </c>
      <c r="I644" s="1348">
        <v>1495</v>
      </c>
      <c r="J644" s="1356">
        <v>41718</v>
      </c>
      <c r="K644" s="1352" t="s">
        <v>2253</v>
      </c>
      <c r="L644" s="1352"/>
      <c r="M644" s="1345" t="s">
        <v>3891</v>
      </c>
      <c r="N644" s="1346" t="s">
        <v>1830</v>
      </c>
      <c r="O644" s="1347"/>
      <c r="P644" s="117" t="str">
        <f t="shared" si="5"/>
        <v>2501</v>
      </c>
      <c r="Q644" s="117"/>
      <c r="R644" s="1348">
        <v>250102034</v>
      </c>
      <c r="S644" s="321"/>
      <c r="T644" s="321"/>
    </row>
    <row r="645" spans="1:20" ht="34.5" hidden="1" customHeight="1">
      <c r="A645" s="1348">
        <v>250102035</v>
      </c>
      <c r="B645" s="1339" t="str">
        <f t="shared" si="4"/>
        <v>2501</v>
      </c>
      <c r="C645" s="1349" t="s">
        <v>2290</v>
      </c>
      <c r="D645" s="1350">
        <v>1</v>
      </c>
      <c r="E645" s="293" t="s">
        <v>3892</v>
      </c>
      <c r="F645" s="1352" t="s">
        <v>3893</v>
      </c>
      <c r="G645" s="1356">
        <v>41144</v>
      </c>
      <c r="H645" s="1348" t="s">
        <v>2252</v>
      </c>
      <c r="I645" s="1348">
        <v>1357</v>
      </c>
      <c r="J645" s="1356">
        <v>39338</v>
      </c>
      <c r="K645" s="1352" t="s">
        <v>2253</v>
      </c>
      <c r="L645" s="1352"/>
      <c r="M645" s="1345" t="s">
        <v>1830</v>
      </c>
      <c r="N645" s="1346" t="s">
        <v>3894</v>
      </c>
      <c r="O645" s="1347"/>
      <c r="P645" s="117" t="str">
        <f t="shared" si="5"/>
        <v>2501</v>
      </c>
      <c r="Q645" s="117"/>
      <c r="R645" s="1348">
        <v>250102035</v>
      </c>
      <c r="S645" s="321"/>
      <c r="T645" s="321"/>
    </row>
    <row r="646" spans="1:20" ht="34.5" hidden="1" customHeight="1">
      <c r="A646" s="1348">
        <v>250102036</v>
      </c>
      <c r="B646" s="1339" t="str">
        <f t="shared" si="4"/>
        <v>2501</v>
      </c>
      <c r="C646" s="1349" t="s">
        <v>2290</v>
      </c>
      <c r="D646" s="1350">
        <v>2</v>
      </c>
      <c r="E646" s="293" t="s">
        <v>3895</v>
      </c>
      <c r="F646" s="1352" t="s">
        <v>3896</v>
      </c>
      <c r="G646" s="1356">
        <v>43381</v>
      </c>
      <c r="H646" s="1348" t="s">
        <v>2252</v>
      </c>
      <c r="I646" s="1348">
        <v>1495</v>
      </c>
      <c r="J646" s="1356">
        <v>41718</v>
      </c>
      <c r="K646" s="1352" t="s">
        <v>2253</v>
      </c>
      <c r="L646" s="1352"/>
      <c r="M646" s="1345" t="s">
        <v>1830</v>
      </c>
      <c r="N646" s="1346" t="s">
        <v>1830</v>
      </c>
      <c r="O646" s="1347"/>
      <c r="P646" s="117" t="str">
        <f t="shared" si="5"/>
        <v>2501</v>
      </c>
      <c r="Q646" s="117"/>
      <c r="R646" s="1348">
        <v>250102036</v>
      </c>
      <c r="S646" s="321"/>
      <c r="T646" s="321"/>
    </row>
    <row r="647" spans="1:20" ht="34.5" hidden="1" customHeight="1">
      <c r="A647" s="1348">
        <v>250102037</v>
      </c>
      <c r="B647" s="1339" t="str">
        <f t="shared" si="4"/>
        <v>2501</v>
      </c>
      <c r="C647" s="1349" t="s">
        <v>2290</v>
      </c>
      <c r="D647" s="1350">
        <v>1</v>
      </c>
      <c r="E647" s="293" t="s">
        <v>3897</v>
      </c>
      <c r="F647" s="1352" t="s">
        <v>3898</v>
      </c>
      <c r="G647" s="1356">
        <v>41144</v>
      </c>
      <c r="H647" s="1348" t="s">
        <v>2252</v>
      </c>
      <c r="I647" s="1348">
        <v>1357</v>
      </c>
      <c r="J647" s="1356">
        <v>39338</v>
      </c>
      <c r="K647" s="1352" t="s">
        <v>2253</v>
      </c>
      <c r="L647" s="1352"/>
      <c r="M647" s="1345" t="s">
        <v>1830</v>
      </c>
      <c r="N647" s="1346" t="s">
        <v>3899</v>
      </c>
      <c r="O647" s="1347"/>
      <c r="P647" s="117" t="str">
        <f t="shared" si="5"/>
        <v>2501</v>
      </c>
      <c r="Q647" s="117"/>
      <c r="R647" s="1348">
        <v>250102037</v>
      </c>
      <c r="S647" s="321"/>
      <c r="T647" s="321"/>
    </row>
    <row r="648" spans="1:20" ht="34.5" hidden="1" customHeight="1">
      <c r="A648" s="1348">
        <v>250102038</v>
      </c>
      <c r="B648" s="1339" t="str">
        <f t="shared" si="4"/>
        <v>2501</v>
      </c>
      <c r="C648" s="1349" t="s">
        <v>2290</v>
      </c>
      <c r="D648" s="1350">
        <v>1</v>
      </c>
      <c r="E648" s="293" t="s">
        <v>3900</v>
      </c>
      <c r="F648" s="1352" t="s">
        <v>3901</v>
      </c>
      <c r="G648" s="1356">
        <v>41144</v>
      </c>
      <c r="H648" s="1348" t="s">
        <v>2252</v>
      </c>
      <c r="I648" s="1348">
        <v>1357</v>
      </c>
      <c r="J648" s="1356">
        <v>39338</v>
      </c>
      <c r="K648" s="1352" t="s">
        <v>2253</v>
      </c>
      <c r="L648" s="1352"/>
      <c r="M648" s="1345" t="s">
        <v>1830</v>
      </c>
      <c r="N648" s="1346" t="s">
        <v>1830</v>
      </c>
      <c r="O648" s="1347"/>
      <c r="P648" s="117" t="str">
        <f t="shared" si="5"/>
        <v>2501</v>
      </c>
      <c r="Q648" s="117"/>
      <c r="R648" s="1348">
        <v>250102038</v>
      </c>
      <c r="S648" s="321"/>
      <c r="T648" s="321"/>
    </row>
    <row r="649" spans="1:20" ht="34.5" hidden="1" customHeight="1">
      <c r="A649" s="1348">
        <v>250102039</v>
      </c>
      <c r="B649" s="1339" t="str">
        <f t="shared" si="4"/>
        <v>2501</v>
      </c>
      <c r="C649" s="1349" t="s">
        <v>2290</v>
      </c>
      <c r="D649" s="1350">
        <v>1</v>
      </c>
      <c r="E649" s="293" t="s">
        <v>3902</v>
      </c>
      <c r="F649" s="1352" t="s">
        <v>3903</v>
      </c>
      <c r="G649" s="1356">
        <v>41144</v>
      </c>
      <c r="H649" s="1348" t="s">
        <v>2252</v>
      </c>
      <c r="I649" s="1348">
        <v>1357</v>
      </c>
      <c r="J649" s="1356">
        <v>39338</v>
      </c>
      <c r="K649" s="1352" t="s">
        <v>2253</v>
      </c>
      <c r="L649" s="1352"/>
      <c r="M649" s="1345" t="s">
        <v>1830</v>
      </c>
      <c r="N649" s="1346" t="s">
        <v>3904</v>
      </c>
      <c r="O649" s="1347"/>
      <c r="P649" s="117" t="str">
        <f t="shared" si="5"/>
        <v>2501</v>
      </c>
      <c r="Q649" s="117"/>
      <c r="R649" s="1348">
        <v>250102039</v>
      </c>
      <c r="S649" s="321"/>
      <c r="T649" s="321"/>
    </row>
    <row r="650" spans="1:20" ht="34.5" hidden="1" customHeight="1">
      <c r="A650" s="1348">
        <v>250102040</v>
      </c>
      <c r="B650" s="1339" t="str">
        <f t="shared" si="4"/>
        <v>2501</v>
      </c>
      <c r="C650" s="1349" t="s">
        <v>2290</v>
      </c>
      <c r="D650" s="1350">
        <v>1</v>
      </c>
      <c r="E650" s="293" t="s">
        <v>3905</v>
      </c>
      <c r="F650" s="1352" t="s">
        <v>3906</v>
      </c>
      <c r="G650" s="1351">
        <v>41144</v>
      </c>
      <c r="H650" s="1348" t="s">
        <v>2252</v>
      </c>
      <c r="I650" s="1348">
        <v>1357</v>
      </c>
      <c r="J650" s="1356">
        <v>39338</v>
      </c>
      <c r="K650" s="1352" t="s">
        <v>2253</v>
      </c>
      <c r="L650" s="1352"/>
      <c r="M650" s="1345" t="s">
        <v>3907</v>
      </c>
      <c r="N650" s="1346" t="s">
        <v>1830</v>
      </c>
      <c r="O650" s="1347"/>
      <c r="P650" s="117" t="str">
        <f t="shared" si="5"/>
        <v>2501</v>
      </c>
      <c r="Q650" s="117"/>
      <c r="R650" s="1348">
        <v>250102040</v>
      </c>
      <c r="S650" s="321"/>
      <c r="T650" s="321"/>
    </row>
    <row r="651" spans="1:20" ht="34.5" hidden="1" customHeight="1">
      <c r="A651" s="1348">
        <v>250102041</v>
      </c>
      <c r="B651" s="1339" t="str">
        <f t="shared" si="4"/>
        <v>2501</v>
      </c>
      <c r="C651" s="1349" t="s">
        <v>2290</v>
      </c>
      <c r="D651" s="1350">
        <v>1</v>
      </c>
      <c r="E651" s="293" t="s">
        <v>3908</v>
      </c>
      <c r="F651" s="1352" t="s">
        <v>3909</v>
      </c>
      <c r="G651" s="1351">
        <v>41144</v>
      </c>
      <c r="H651" s="1348" t="s">
        <v>2252</v>
      </c>
      <c r="I651" s="1348">
        <v>1357</v>
      </c>
      <c r="J651" s="1356">
        <v>39338</v>
      </c>
      <c r="K651" s="1352" t="s">
        <v>2253</v>
      </c>
      <c r="L651" s="1352"/>
      <c r="M651" s="1345" t="s">
        <v>1830</v>
      </c>
      <c r="N651" s="1346" t="s">
        <v>3910</v>
      </c>
      <c r="O651" s="1347"/>
      <c r="P651" s="117" t="str">
        <f t="shared" si="5"/>
        <v>2501</v>
      </c>
      <c r="Q651" s="117"/>
      <c r="R651" s="1348">
        <v>250102041</v>
      </c>
      <c r="S651" s="321"/>
      <c r="T651" s="321"/>
    </row>
    <row r="652" spans="1:20" ht="34.5" hidden="1" customHeight="1">
      <c r="A652" s="1348">
        <v>250102042</v>
      </c>
      <c r="B652" s="1339" t="str">
        <f t="shared" si="4"/>
        <v>2501</v>
      </c>
      <c r="C652" s="1349" t="s">
        <v>2290</v>
      </c>
      <c r="D652" s="1350">
        <v>1</v>
      </c>
      <c r="E652" s="293" t="s">
        <v>3911</v>
      </c>
      <c r="F652" s="1352" t="s">
        <v>3912</v>
      </c>
      <c r="G652" s="1356">
        <v>41035</v>
      </c>
      <c r="H652" s="1348" t="s">
        <v>2252</v>
      </c>
      <c r="I652" s="1348">
        <v>1357</v>
      </c>
      <c r="J652" s="1356">
        <v>39338</v>
      </c>
      <c r="K652" s="1352" t="s">
        <v>2253</v>
      </c>
      <c r="L652" s="1352"/>
      <c r="M652" s="1345" t="s">
        <v>3191</v>
      </c>
      <c r="N652" s="1346" t="s">
        <v>1830</v>
      </c>
      <c r="O652" s="1347"/>
      <c r="P652" s="117" t="str">
        <f t="shared" si="5"/>
        <v>2501</v>
      </c>
      <c r="Q652" s="117"/>
      <c r="R652" s="1348">
        <v>250102042</v>
      </c>
      <c r="S652" s="321"/>
      <c r="T652" s="321"/>
    </row>
    <row r="653" spans="1:20" ht="34.5" hidden="1" customHeight="1">
      <c r="A653" s="1348">
        <v>250102043</v>
      </c>
      <c r="B653" s="1339" t="str">
        <f t="shared" si="4"/>
        <v>2501</v>
      </c>
      <c r="C653" s="1349" t="s">
        <v>2290</v>
      </c>
      <c r="D653" s="1350">
        <v>1</v>
      </c>
      <c r="E653" s="293" t="s">
        <v>3913</v>
      </c>
      <c r="F653" s="1352" t="s">
        <v>3914</v>
      </c>
      <c r="G653" s="1356">
        <v>41035</v>
      </c>
      <c r="H653" s="1348" t="s">
        <v>2252</v>
      </c>
      <c r="I653" s="1348">
        <v>1357</v>
      </c>
      <c r="J653" s="1351">
        <v>39338</v>
      </c>
      <c r="K653" s="1352" t="s">
        <v>2253</v>
      </c>
      <c r="L653" s="1353"/>
      <c r="M653" s="1345" t="s">
        <v>3308</v>
      </c>
      <c r="N653" s="1346" t="s">
        <v>1830</v>
      </c>
      <c r="O653" s="1347"/>
      <c r="P653" s="117" t="str">
        <f t="shared" si="5"/>
        <v>2501</v>
      </c>
      <c r="Q653" s="117"/>
      <c r="R653" s="1348">
        <v>250102043</v>
      </c>
      <c r="S653" s="321"/>
      <c r="T653" s="321"/>
    </row>
    <row r="654" spans="1:20" ht="34.5" hidden="1" customHeight="1">
      <c r="A654" s="1348">
        <v>250102044</v>
      </c>
      <c r="B654" s="1339" t="str">
        <f t="shared" si="4"/>
        <v>2501</v>
      </c>
      <c r="C654" s="1349" t="s">
        <v>2290</v>
      </c>
      <c r="D654" s="1350">
        <v>1</v>
      </c>
      <c r="E654" s="293" t="s">
        <v>3915</v>
      </c>
      <c r="F654" s="1352" t="s">
        <v>3916</v>
      </c>
      <c r="G654" s="1356">
        <v>41035</v>
      </c>
      <c r="H654" s="1348" t="s">
        <v>2252</v>
      </c>
      <c r="I654" s="1348">
        <v>1357</v>
      </c>
      <c r="J654" s="1356">
        <v>39338</v>
      </c>
      <c r="K654" s="1352" t="s">
        <v>2253</v>
      </c>
      <c r="L654" s="1352"/>
      <c r="M654" s="1345" t="s">
        <v>1830</v>
      </c>
      <c r="N654" s="1346" t="s">
        <v>1830</v>
      </c>
      <c r="O654" s="1347"/>
      <c r="P654" s="117" t="str">
        <f t="shared" si="5"/>
        <v>2501</v>
      </c>
      <c r="Q654" s="117"/>
      <c r="R654" s="1348">
        <v>250102044</v>
      </c>
      <c r="S654" s="321"/>
      <c r="T654" s="321"/>
    </row>
    <row r="655" spans="1:20" ht="34.5" hidden="1" customHeight="1">
      <c r="A655" s="1348">
        <v>250102045</v>
      </c>
      <c r="B655" s="1339" t="str">
        <f t="shared" si="4"/>
        <v>2501</v>
      </c>
      <c r="C655" s="1349" t="s">
        <v>2290</v>
      </c>
      <c r="D655" s="1350">
        <v>1</v>
      </c>
      <c r="E655" s="293" t="s">
        <v>3917</v>
      </c>
      <c r="F655" s="1352" t="s">
        <v>3918</v>
      </c>
      <c r="G655" s="1356">
        <v>41035</v>
      </c>
      <c r="H655" s="1348" t="s">
        <v>2252</v>
      </c>
      <c r="I655" s="1348">
        <v>1357</v>
      </c>
      <c r="J655" s="1351">
        <v>39338</v>
      </c>
      <c r="K655" s="1352" t="s">
        <v>2253</v>
      </c>
      <c r="L655" s="1353"/>
      <c r="M655" s="1345" t="s">
        <v>1830</v>
      </c>
      <c r="N655" s="1346" t="s">
        <v>3919</v>
      </c>
      <c r="O655" s="1347"/>
      <c r="P655" s="117" t="str">
        <f t="shared" si="5"/>
        <v>2501</v>
      </c>
      <c r="Q655" s="117"/>
      <c r="R655" s="1348">
        <v>250102045</v>
      </c>
      <c r="S655" s="321"/>
      <c r="T655" s="321"/>
    </row>
    <row r="656" spans="1:20" ht="34.5" hidden="1" customHeight="1">
      <c r="A656" s="1348">
        <v>250102046</v>
      </c>
      <c r="B656" s="1339" t="str">
        <f t="shared" si="4"/>
        <v>2501</v>
      </c>
      <c r="C656" s="1349" t="s">
        <v>2290</v>
      </c>
      <c r="D656" s="1350">
        <v>1</v>
      </c>
      <c r="E656" s="293" t="s">
        <v>3920</v>
      </c>
      <c r="F656" s="1352" t="s">
        <v>3921</v>
      </c>
      <c r="G656" s="1356">
        <v>42261</v>
      </c>
      <c r="H656" s="1348" t="s">
        <v>2252</v>
      </c>
      <c r="I656" s="1348"/>
      <c r="J656" s="1367"/>
      <c r="K656" s="1352" t="s">
        <v>2253</v>
      </c>
      <c r="L656" s="1352"/>
      <c r="M656" s="1345" t="s">
        <v>1830</v>
      </c>
      <c r="N656" s="1346" t="s">
        <v>1830</v>
      </c>
      <c r="O656" s="1347"/>
      <c r="P656" s="117" t="str">
        <f t="shared" si="5"/>
        <v>2501</v>
      </c>
      <c r="Q656" s="117"/>
      <c r="R656" s="1348">
        <v>250102046</v>
      </c>
      <c r="S656" s="321"/>
      <c r="T656" s="321"/>
    </row>
    <row r="657" spans="1:20" ht="34.5" hidden="1" customHeight="1">
      <c r="A657" s="1348">
        <v>250102047</v>
      </c>
      <c r="B657" s="1339" t="str">
        <f t="shared" si="4"/>
        <v>2501</v>
      </c>
      <c r="C657" s="1349" t="s">
        <v>2290</v>
      </c>
      <c r="D657" s="1350">
        <v>1</v>
      </c>
      <c r="E657" s="293" t="s">
        <v>3922</v>
      </c>
      <c r="F657" s="1352" t="s">
        <v>3923</v>
      </c>
      <c r="G657" s="1356">
        <v>43830</v>
      </c>
      <c r="H657" s="1348" t="s">
        <v>2252</v>
      </c>
      <c r="I657" s="1348">
        <v>1416</v>
      </c>
      <c r="J657" s="1351">
        <v>40325</v>
      </c>
      <c r="K657" s="1352" t="s">
        <v>2253</v>
      </c>
      <c r="L657" s="1352" t="s">
        <v>3924</v>
      </c>
      <c r="M657" s="1345" t="s">
        <v>1830</v>
      </c>
      <c r="N657" s="1346" t="s">
        <v>1830</v>
      </c>
      <c r="O657" s="1347"/>
      <c r="P657" s="117" t="str">
        <f t="shared" si="5"/>
        <v>2501</v>
      </c>
      <c r="Q657" s="117"/>
      <c r="R657" s="1348">
        <v>250102047</v>
      </c>
      <c r="S657" s="321"/>
      <c r="T657" s="321"/>
    </row>
    <row r="658" spans="1:20" ht="34.5" hidden="1" customHeight="1">
      <c r="A658" s="1348">
        <v>250102048</v>
      </c>
      <c r="B658" s="1339" t="str">
        <f t="shared" si="4"/>
        <v>2501</v>
      </c>
      <c r="C658" s="1349" t="s">
        <v>2290</v>
      </c>
      <c r="D658" s="1350">
        <v>1</v>
      </c>
      <c r="E658" s="293" t="s">
        <v>3925</v>
      </c>
      <c r="F658" s="1352" t="s">
        <v>3926</v>
      </c>
      <c r="G658" s="1351">
        <v>43830</v>
      </c>
      <c r="H658" s="1348" t="s">
        <v>2252</v>
      </c>
      <c r="I658" s="1348">
        <v>1461</v>
      </c>
      <c r="J658" s="1356">
        <v>40325</v>
      </c>
      <c r="K658" s="1352" t="s">
        <v>2253</v>
      </c>
      <c r="L658" s="1352" t="s">
        <v>3927</v>
      </c>
      <c r="M658" s="1345" t="s">
        <v>3203</v>
      </c>
      <c r="N658" s="1346" t="s">
        <v>1830</v>
      </c>
      <c r="O658" s="1347"/>
      <c r="P658" s="117" t="str">
        <f t="shared" si="5"/>
        <v>2501</v>
      </c>
      <c r="Q658" s="117"/>
      <c r="R658" s="1348">
        <v>250102048</v>
      </c>
      <c r="S658" s="321"/>
      <c r="T658" s="321"/>
    </row>
    <row r="659" spans="1:20" ht="34.5" hidden="1" customHeight="1">
      <c r="A659" s="1348">
        <v>250102049</v>
      </c>
      <c r="B659" s="1339" t="str">
        <f t="shared" si="4"/>
        <v>2501</v>
      </c>
      <c r="C659" s="1349" t="s">
        <v>2290</v>
      </c>
      <c r="D659" s="1350">
        <v>1</v>
      </c>
      <c r="E659" s="293" t="s">
        <v>3928</v>
      </c>
      <c r="F659" s="1352" t="s">
        <v>3929</v>
      </c>
      <c r="G659" s="1351">
        <v>42899</v>
      </c>
      <c r="H659" s="1348" t="s">
        <v>2252</v>
      </c>
      <c r="I659" s="1348">
        <v>1461</v>
      </c>
      <c r="J659" s="1356">
        <v>40325</v>
      </c>
      <c r="K659" s="1352" t="s">
        <v>2253</v>
      </c>
      <c r="L659" s="1352" t="s">
        <v>3930</v>
      </c>
      <c r="M659" s="1345" t="s">
        <v>3308</v>
      </c>
      <c r="N659" s="1346" t="s">
        <v>3309</v>
      </c>
      <c r="O659" s="1347"/>
      <c r="P659" s="117" t="str">
        <f t="shared" si="5"/>
        <v>2501</v>
      </c>
      <c r="Q659" s="117"/>
      <c r="R659" s="1348">
        <v>250102049</v>
      </c>
      <c r="S659" s="321"/>
      <c r="T659" s="321"/>
    </row>
    <row r="660" spans="1:20" ht="34.5" hidden="1" customHeight="1">
      <c r="A660" s="1348">
        <v>250102050</v>
      </c>
      <c r="B660" s="1339" t="str">
        <f t="shared" si="4"/>
        <v>2501</v>
      </c>
      <c r="C660" s="1349" t="s">
        <v>2290</v>
      </c>
      <c r="D660" s="1350">
        <v>1</v>
      </c>
      <c r="E660" s="293" t="s">
        <v>3931</v>
      </c>
      <c r="F660" s="1352" t="s">
        <v>3932</v>
      </c>
      <c r="G660" s="1351">
        <v>42899</v>
      </c>
      <c r="H660" s="1348" t="s">
        <v>2252</v>
      </c>
      <c r="I660" s="1348">
        <v>1461</v>
      </c>
      <c r="J660" s="1356">
        <v>40325</v>
      </c>
      <c r="K660" s="1352" t="s">
        <v>2253</v>
      </c>
      <c r="L660" s="1352" t="s">
        <v>3930</v>
      </c>
      <c r="M660" s="1345" t="s">
        <v>3208</v>
      </c>
      <c r="N660" s="1346" t="s">
        <v>1830</v>
      </c>
      <c r="O660" s="1347"/>
      <c r="P660" s="117" t="str">
        <f t="shared" si="5"/>
        <v>2501</v>
      </c>
      <c r="Q660" s="117"/>
      <c r="R660" s="1348">
        <v>250102050</v>
      </c>
      <c r="S660" s="321"/>
      <c r="T660" s="321"/>
    </row>
    <row r="661" spans="1:20" ht="34.5" hidden="1" customHeight="1">
      <c r="A661" s="1348">
        <v>250701002</v>
      </c>
      <c r="B661" s="1339" t="str">
        <f t="shared" si="4"/>
        <v>2507</v>
      </c>
      <c r="C661" s="1349" t="s">
        <v>2290</v>
      </c>
      <c r="D661" s="1350">
        <v>1</v>
      </c>
      <c r="E661" s="293" t="s">
        <v>3933</v>
      </c>
      <c r="F661" s="1352" t="s">
        <v>3934</v>
      </c>
      <c r="G661" s="1351">
        <v>42212</v>
      </c>
      <c r="H661" s="1348" t="s">
        <v>2252</v>
      </c>
      <c r="I661" s="1348"/>
      <c r="J661" s="1367"/>
      <c r="K661" s="1352" t="s">
        <v>2253</v>
      </c>
      <c r="L661" s="1352" t="s">
        <v>3935</v>
      </c>
      <c r="M661" s="1345" t="s">
        <v>3203</v>
      </c>
      <c r="N661" s="1346" t="s">
        <v>1830</v>
      </c>
      <c r="O661" s="1347"/>
      <c r="P661" s="117" t="str">
        <f t="shared" si="5"/>
        <v>2507</v>
      </c>
      <c r="Q661" s="117"/>
      <c r="R661" s="1348">
        <v>250701002</v>
      </c>
      <c r="S661" s="321"/>
      <c r="T661" s="321"/>
    </row>
    <row r="662" spans="1:20" ht="34.5" hidden="1" customHeight="1">
      <c r="A662" s="1348">
        <v>250701003</v>
      </c>
      <c r="B662" s="1339" t="str">
        <f t="shared" si="4"/>
        <v>2507</v>
      </c>
      <c r="C662" s="1349" t="s">
        <v>2290</v>
      </c>
      <c r="D662" s="1350">
        <v>1</v>
      </c>
      <c r="E662" s="293" t="s">
        <v>3933</v>
      </c>
      <c r="F662" s="1352" t="s">
        <v>3936</v>
      </c>
      <c r="G662" s="1356">
        <v>42261</v>
      </c>
      <c r="H662" s="1348" t="s">
        <v>2252</v>
      </c>
      <c r="I662" s="1348"/>
      <c r="J662" s="1367"/>
      <c r="K662" s="1352" t="s">
        <v>2253</v>
      </c>
      <c r="L662" s="1352"/>
      <c r="M662" s="1345" t="s">
        <v>3308</v>
      </c>
      <c r="N662" s="1346" t="s">
        <v>3309</v>
      </c>
      <c r="O662" s="1347"/>
      <c r="P662" s="117" t="str">
        <f t="shared" si="5"/>
        <v>2507</v>
      </c>
      <c r="Q662" s="117"/>
      <c r="R662" s="1348">
        <v>250701003</v>
      </c>
      <c r="S662" s="321"/>
      <c r="T662" s="321"/>
    </row>
    <row r="663" spans="1:20" ht="34.5" hidden="1" customHeight="1">
      <c r="A663" s="1348">
        <v>250701003</v>
      </c>
      <c r="B663" s="1339" t="str">
        <f t="shared" si="4"/>
        <v>2507</v>
      </c>
      <c r="C663" s="1349" t="s">
        <v>2290</v>
      </c>
      <c r="D663" s="1350">
        <v>1</v>
      </c>
      <c r="E663" s="293" t="s">
        <v>3937</v>
      </c>
      <c r="F663" s="1352" t="s">
        <v>3938</v>
      </c>
      <c r="G663" s="1356">
        <v>42734</v>
      </c>
      <c r="H663" s="1348" t="s">
        <v>2252</v>
      </c>
      <c r="I663" s="1348">
        <v>1461</v>
      </c>
      <c r="J663" s="1356">
        <v>41123</v>
      </c>
      <c r="K663" s="1352" t="s">
        <v>2253</v>
      </c>
      <c r="L663" s="1352"/>
      <c r="M663" s="1345" t="s">
        <v>3191</v>
      </c>
      <c r="N663" s="1346" t="s">
        <v>1830</v>
      </c>
      <c r="O663" s="1347"/>
      <c r="P663" s="117" t="str">
        <f t="shared" si="5"/>
        <v>2507</v>
      </c>
      <c r="Q663" s="117"/>
      <c r="R663" s="1348">
        <v>250701003</v>
      </c>
      <c r="S663" s="321"/>
      <c r="T663" s="321"/>
    </row>
    <row r="664" spans="1:20" ht="34.5" hidden="1" customHeight="1">
      <c r="A664" s="1348">
        <v>250701004</v>
      </c>
      <c r="B664" s="1339" t="str">
        <f t="shared" si="4"/>
        <v>2507</v>
      </c>
      <c r="C664" s="1349" t="s">
        <v>2290</v>
      </c>
      <c r="D664" s="1350">
        <v>1</v>
      </c>
      <c r="E664" s="293" t="s">
        <v>3939</v>
      </c>
      <c r="F664" s="1352" t="s">
        <v>3940</v>
      </c>
      <c r="G664" s="1356">
        <v>42734</v>
      </c>
      <c r="H664" s="1348" t="s">
        <v>2252</v>
      </c>
      <c r="I664" s="1348">
        <v>1461</v>
      </c>
      <c r="J664" s="1356">
        <v>41123</v>
      </c>
      <c r="K664" s="1352" t="s">
        <v>2253</v>
      </c>
      <c r="L664" s="1352"/>
      <c r="M664" s="1345" t="s">
        <v>3308</v>
      </c>
      <c r="N664" s="1346" t="s">
        <v>1830</v>
      </c>
      <c r="O664" s="1347"/>
      <c r="P664" s="117" t="str">
        <f t="shared" si="5"/>
        <v>2507</v>
      </c>
      <c r="Q664" s="117"/>
      <c r="R664" s="1348">
        <v>250701004</v>
      </c>
      <c r="S664" s="321"/>
      <c r="T664" s="321"/>
    </row>
    <row r="665" spans="1:20" ht="34.5" hidden="1" customHeight="1">
      <c r="A665" s="1348">
        <v>250701005</v>
      </c>
      <c r="B665" s="1339" t="str">
        <f t="shared" si="4"/>
        <v>2507</v>
      </c>
      <c r="C665" s="1349" t="s">
        <v>2290</v>
      </c>
      <c r="D665" s="1350">
        <v>1</v>
      </c>
      <c r="E665" s="293" t="s">
        <v>3941</v>
      </c>
      <c r="F665" s="1352" t="s">
        <v>3942</v>
      </c>
      <c r="G665" s="1356">
        <v>42261</v>
      </c>
      <c r="H665" s="1348" t="s">
        <v>2252</v>
      </c>
      <c r="I665" s="1348">
        <v>1461</v>
      </c>
      <c r="J665" s="1356">
        <v>41123</v>
      </c>
      <c r="K665" s="1352" t="s">
        <v>2253</v>
      </c>
      <c r="L665" s="1352" t="s">
        <v>3943</v>
      </c>
      <c r="M665" s="1345" t="s">
        <v>3191</v>
      </c>
      <c r="N665" s="1346" t="s">
        <v>1830</v>
      </c>
      <c r="O665" s="1347"/>
      <c r="P665" s="117" t="str">
        <f t="shared" si="5"/>
        <v>2507</v>
      </c>
      <c r="Q665" s="117"/>
      <c r="R665" s="1348">
        <v>250701005</v>
      </c>
      <c r="S665" s="321"/>
      <c r="T665" s="321"/>
    </row>
    <row r="666" spans="1:20" ht="34.5" hidden="1" customHeight="1">
      <c r="A666" s="1348">
        <v>250701006</v>
      </c>
      <c r="B666" s="1339" t="str">
        <f t="shared" si="4"/>
        <v>2507</v>
      </c>
      <c r="C666" s="1349" t="s">
        <v>2290</v>
      </c>
      <c r="D666" s="1350">
        <v>1</v>
      </c>
      <c r="E666" s="293" t="s">
        <v>3944</v>
      </c>
      <c r="F666" s="1352" t="s">
        <v>3945</v>
      </c>
      <c r="G666" s="1351">
        <v>42261</v>
      </c>
      <c r="H666" s="1348" t="s">
        <v>2252</v>
      </c>
      <c r="I666" s="1348">
        <v>1461</v>
      </c>
      <c r="J666" s="1351">
        <v>41123</v>
      </c>
      <c r="K666" s="1352" t="s">
        <v>2253</v>
      </c>
      <c r="L666" s="1352" t="s">
        <v>3946</v>
      </c>
      <c r="M666" s="1345" t="s">
        <v>3308</v>
      </c>
      <c r="N666" s="1346" t="s">
        <v>1830</v>
      </c>
      <c r="O666" s="1347"/>
      <c r="P666" s="117" t="str">
        <f t="shared" si="5"/>
        <v>2507</v>
      </c>
      <c r="Q666" s="117"/>
      <c r="R666" s="1348">
        <v>250701006</v>
      </c>
      <c r="S666" s="321"/>
      <c r="T666" s="321"/>
    </row>
    <row r="667" spans="1:20" ht="34.5" hidden="1" customHeight="1">
      <c r="A667" s="1348">
        <v>250701006</v>
      </c>
      <c r="B667" s="1339" t="str">
        <f t="shared" si="4"/>
        <v>2507</v>
      </c>
      <c r="C667" s="1349" t="s">
        <v>2290</v>
      </c>
      <c r="D667" s="1350">
        <v>1</v>
      </c>
      <c r="E667" s="293" t="s">
        <v>3947</v>
      </c>
      <c r="F667" s="1352" t="s">
        <v>3948</v>
      </c>
      <c r="G667" s="1356">
        <v>42261</v>
      </c>
      <c r="H667" s="1348" t="s">
        <v>2252</v>
      </c>
      <c r="I667" s="1348">
        <v>1461</v>
      </c>
      <c r="J667" s="1351">
        <v>41123</v>
      </c>
      <c r="K667" s="1352" t="s">
        <v>2253</v>
      </c>
      <c r="L667" s="1352" t="s">
        <v>3949</v>
      </c>
      <c r="M667" s="1345" t="s">
        <v>1830</v>
      </c>
      <c r="N667" s="1346" t="s">
        <v>1830</v>
      </c>
      <c r="O667" s="1347"/>
      <c r="P667" s="117" t="str">
        <f t="shared" si="5"/>
        <v>2507</v>
      </c>
      <c r="Q667" s="117"/>
      <c r="R667" s="1348">
        <v>250701006</v>
      </c>
      <c r="S667" s="321"/>
      <c r="T667" s="321"/>
    </row>
    <row r="668" spans="1:20" ht="34.5" hidden="1" customHeight="1">
      <c r="A668" s="1348">
        <v>250701007</v>
      </c>
      <c r="B668" s="1339" t="str">
        <f t="shared" si="4"/>
        <v>2507</v>
      </c>
      <c r="C668" s="1349" t="s">
        <v>2290</v>
      </c>
      <c r="D668" s="1350">
        <v>1</v>
      </c>
      <c r="E668" s="293" t="s">
        <v>3950</v>
      </c>
      <c r="F668" s="1352" t="s">
        <v>3951</v>
      </c>
      <c r="G668" s="1356">
        <v>42549</v>
      </c>
      <c r="H668" s="1348" t="s">
        <v>2252</v>
      </c>
      <c r="I668" s="1348">
        <v>1461</v>
      </c>
      <c r="J668" s="1351">
        <v>41123</v>
      </c>
      <c r="K668" s="1352" t="s">
        <v>2253</v>
      </c>
      <c r="L668" s="1352"/>
      <c r="M668" s="1345" t="s">
        <v>3308</v>
      </c>
      <c r="N668" s="1346" t="s">
        <v>3904</v>
      </c>
      <c r="O668" s="1347"/>
      <c r="P668" s="117" t="str">
        <f t="shared" si="5"/>
        <v>2507</v>
      </c>
      <c r="Q668" s="117"/>
      <c r="R668" s="1348">
        <v>250701007</v>
      </c>
      <c r="S668" s="321"/>
      <c r="T668" s="321"/>
    </row>
    <row r="669" spans="1:20" ht="34.5" hidden="1" customHeight="1">
      <c r="A669" s="1348">
        <v>250701008</v>
      </c>
      <c r="B669" s="1339" t="str">
        <f t="shared" si="4"/>
        <v>2507</v>
      </c>
      <c r="C669" s="1349" t="s">
        <v>2290</v>
      </c>
      <c r="D669" s="1350">
        <v>2</v>
      </c>
      <c r="E669" s="293" t="s">
        <v>3952</v>
      </c>
      <c r="F669" s="1352" t="s">
        <v>3951</v>
      </c>
      <c r="G669" s="1356">
        <v>43053</v>
      </c>
      <c r="H669" s="1348" t="s">
        <v>2252</v>
      </c>
      <c r="I669" s="1348">
        <v>1487</v>
      </c>
      <c r="J669" s="1351">
        <v>41522</v>
      </c>
      <c r="K669" s="1352" t="s">
        <v>2253</v>
      </c>
      <c r="L669" s="1353"/>
      <c r="M669" s="1345" t="s">
        <v>3227</v>
      </c>
      <c r="N669" s="1346" t="s">
        <v>3904</v>
      </c>
      <c r="O669" s="1347"/>
      <c r="P669" s="117" t="str">
        <f t="shared" si="5"/>
        <v>2507</v>
      </c>
      <c r="Q669" s="117"/>
      <c r="R669" s="1348">
        <v>250701008</v>
      </c>
      <c r="S669" s="321"/>
      <c r="T669" s="321"/>
    </row>
    <row r="670" spans="1:20" ht="34.5" hidden="1" customHeight="1">
      <c r="A670" s="1348">
        <v>250701008</v>
      </c>
      <c r="B670" s="1339" t="str">
        <f t="shared" si="4"/>
        <v>2507</v>
      </c>
      <c r="C670" s="1349" t="s">
        <v>2290</v>
      </c>
      <c r="D670" s="1350">
        <v>1</v>
      </c>
      <c r="E670" s="293" t="s">
        <v>3953</v>
      </c>
      <c r="F670" s="1352" t="s">
        <v>3954</v>
      </c>
      <c r="G670" s="1351">
        <v>42549</v>
      </c>
      <c r="H670" s="1348" t="s">
        <v>2252</v>
      </c>
      <c r="I670" s="1348">
        <v>1461</v>
      </c>
      <c r="J670" s="1351">
        <v>41123</v>
      </c>
      <c r="K670" s="1352" t="s">
        <v>2253</v>
      </c>
      <c r="L670" s="1352"/>
      <c r="M670" s="1345" t="s">
        <v>3227</v>
      </c>
      <c r="N670" s="1346" t="s">
        <v>3904</v>
      </c>
      <c r="O670" s="1347"/>
      <c r="P670" s="117" t="str">
        <f t="shared" si="5"/>
        <v>2507</v>
      </c>
      <c r="Q670" s="117"/>
      <c r="R670" s="1348">
        <v>250701008</v>
      </c>
      <c r="S670" s="321"/>
      <c r="T670" s="321"/>
    </row>
    <row r="671" spans="1:20" ht="34.5" hidden="1" customHeight="1">
      <c r="A671" s="1348">
        <v>250701009</v>
      </c>
      <c r="B671" s="1339" t="str">
        <f t="shared" si="4"/>
        <v>2507</v>
      </c>
      <c r="C671" s="1349" t="s">
        <v>2290</v>
      </c>
      <c r="D671" s="1350">
        <v>2</v>
      </c>
      <c r="E671" s="293" t="s">
        <v>3955</v>
      </c>
      <c r="F671" s="1352" t="s">
        <v>3954</v>
      </c>
      <c r="G671" s="1351">
        <v>43053</v>
      </c>
      <c r="H671" s="1348" t="s">
        <v>2252</v>
      </c>
      <c r="I671" s="1348">
        <v>1487</v>
      </c>
      <c r="J671" s="1351">
        <v>41522</v>
      </c>
      <c r="K671" s="1352" t="s">
        <v>2253</v>
      </c>
      <c r="L671" s="1353"/>
      <c r="M671" s="1345" t="s">
        <v>3203</v>
      </c>
      <c r="N671" s="1346" t="s">
        <v>3309</v>
      </c>
      <c r="O671" s="1347"/>
      <c r="P671" s="117" t="str">
        <f t="shared" si="5"/>
        <v>2507</v>
      </c>
      <c r="Q671" s="117"/>
      <c r="R671" s="1348">
        <v>250701009</v>
      </c>
      <c r="S671" s="321"/>
      <c r="T671" s="321"/>
    </row>
    <row r="672" spans="1:20" ht="34.5" hidden="1" customHeight="1">
      <c r="A672" s="1348">
        <v>250701009</v>
      </c>
      <c r="B672" s="1339" t="str">
        <f t="shared" si="4"/>
        <v>2507</v>
      </c>
      <c r="C672" s="1349" t="s">
        <v>2290</v>
      </c>
      <c r="D672" s="1350">
        <v>1</v>
      </c>
      <c r="E672" s="293" t="s">
        <v>3956</v>
      </c>
      <c r="F672" s="1352" t="s">
        <v>3957</v>
      </c>
      <c r="G672" s="1351">
        <v>42549</v>
      </c>
      <c r="H672" s="1348" t="s">
        <v>2252</v>
      </c>
      <c r="I672" s="1348">
        <v>1461</v>
      </c>
      <c r="J672" s="1351">
        <v>41123</v>
      </c>
      <c r="K672" s="1352" t="s">
        <v>2253</v>
      </c>
      <c r="L672" s="1352"/>
      <c r="M672" s="1345" t="s">
        <v>3308</v>
      </c>
      <c r="N672" s="1346" t="s">
        <v>1830</v>
      </c>
      <c r="O672" s="1347"/>
      <c r="P672" s="117" t="str">
        <f t="shared" si="5"/>
        <v>2507</v>
      </c>
      <c r="Q672" s="117"/>
      <c r="R672" s="1348">
        <v>250701009</v>
      </c>
      <c r="S672" s="321"/>
      <c r="T672" s="321"/>
    </row>
    <row r="673" spans="1:20" ht="34.5" hidden="1" customHeight="1">
      <c r="A673" s="1348">
        <v>250701010</v>
      </c>
      <c r="B673" s="1339" t="str">
        <f t="shared" si="4"/>
        <v>2507</v>
      </c>
      <c r="C673" s="1349" t="s">
        <v>2290</v>
      </c>
      <c r="D673" s="1350">
        <v>2</v>
      </c>
      <c r="E673" s="293" t="s">
        <v>3958</v>
      </c>
      <c r="F673" s="1352" t="s">
        <v>3957</v>
      </c>
      <c r="G673" s="1351">
        <v>43053</v>
      </c>
      <c r="H673" s="1348" t="s">
        <v>2252</v>
      </c>
      <c r="I673" s="1348">
        <v>1487</v>
      </c>
      <c r="J673" s="1351">
        <v>41522</v>
      </c>
      <c r="K673" s="1352" t="s">
        <v>2253</v>
      </c>
      <c r="L673" s="1353"/>
      <c r="M673" s="1345" t="s">
        <v>3959</v>
      </c>
      <c r="N673" s="1346" t="s">
        <v>3960</v>
      </c>
      <c r="O673" s="1347"/>
      <c r="P673" s="117" t="str">
        <f t="shared" si="5"/>
        <v>2507</v>
      </c>
      <c r="Q673" s="117"/>
      <c r="R673" s="1348">
        <v>250701010</v>
      </c>
      <c r="S673" s="321"/>
      <c r="T673" s="321"/>
    </row>
    <row r="674" spans="1:20" ht="34.5" hidden="1" customHeight="1">
      <c r="A674" s="1348">
        <v>250701011</v>
      </c>
      <c r="B674" s="1339" t="str">
        <f t="shared" si="4"/>
        <v>2507</v>
      </c>
      <c r="C674" s="1349" t="s">
        <v>2290</v>
      </c>
      <c r="D674" s="1350">
        <v>1</v>
      </c>
      <c r="E674" s="293" t="s">
        <v>3961</v>
      </c>
      <c r="F674" s="1352" t="s">
        <v>3962</v>
      </c>
      <c r="G674" s="1356">
        <v>42549</v>
      </c>
      <c r="H674" s="1348" t="s">
        <v>2252</v>
      </c>
      <c r="I674" s="1348">
        <v>1461</v>
      </c>
      <c r="J674" s="1356">
        <v>41123</v>
      </c>
      <c r="K674" s="1352" t="s">
        <v>2253</v>
      </c>
      <c r="L674" s="1353"/>
      <c r="M674" s="1345" t="s">
        <v>3963</v>
      </c>
      <c r="N674" s="1346" t="s">
        <v>3964</v>
      </c>
      <c r="O674" s="1347"/>
      <c r="P674" s="117" t="str">
        <f t="shared" si="5"/>
        <v>2507</v>
      </c>
      <c r="Q674" s="117"/>
      <c r="R674" s="1348">
        <v>250701011</v>
      </c>
      <c r="S674" s="321"/>
      <c r="T674" s="321"/>
    </row>
    <row r="675" spans="1:20" ht="34.5" hidden="1" customHeight="1">
      <c r="A675" s="1348">
        <v>250701012</v>
      </c>
      <c r="B675" s="1339" t="str">
        <f t="shared" si="4"/>
        <v>2507</v>
      </c>
      <c r="C675" s="1349" t="s">
        <v>2290</v>
      </c>
      <c r="D675" s="1350">
        <v>2</v>
      </c>
      <c r="E675" s="293" t="s">
        <v>3965</v>
      </c>
      <c r="F675" s="1352" t="s">
        <v>3962</v>
      </c>
      <c r="G675" s="1351">
        <v>43053</v>
      </c>
      <c r="H675" s="1348" t="s">
        <v>2252</v>
      </c>
      <c r="I675" s="1348">
        <v>1487</v>
      </c>
      <c r="J675" s="1351">
        <v>41522</v>
      </c>
      <c r="K675" s="1352" t="s">
        <v>2253</v>
      </c>
      <c r="L675" s="1352"/>
      <c r="M675" s="1345" t="s">
        <v>3966</v>
      </c>
      <c r="N675" s="1346" t="s">
        <v>3967</v>
      </c>
      <c r="O675" s="1347"/>
      <c r="P675" s="117" t="str">
        <f t="shared" si="5"/>
        <v>2507</v>
      </c>
      <c r="Q675" s="117"/>
      <c r="R675" s="1348">
        <v>250701012</v>
      </c>
      <c r="S675" s="321"/>
      <c r="T675" s="321"/>
    </row>
    <row r="676" spans="1:20" ht="34.5" hidden="1" customHeight="1">
      <c r="A676" s="1348">
        <v>250701013</v>
      </c>
      <c r="B676" s="1339" t="str">
        <f t="shared" si="4"/>
        <v>2507</v>
      </c>
      <c r="C676" s="1349" t="s">
        <v>2290</v>
      </c>
      <c r="D676" s="1350">
        <v>1</v>
      </c>
      <c r="E676" s="293" t="s">
        <v>3968</v>
      </c>
      <c r="F676" s="1352" t="s">
        <v>3969</v>
      </c>
      <c r="G676" s="1351">
        <v>42788</v>
      </c>
      <c r="H676" s="1348" t="s">
        <v>2252</v>
      </c>
      <c r="I676" s="1348">
        <v>1482</v>
      </c>
      <c r="J676" s="1351">
        <v>41470</v>
      </c>
      <c r="K676" s="1352" t="s">
        <v>2253</v>
      </c>
      <c r="L676" s="1353"/>
      <c r="M676" s="1345" t="s">
        <v>3970</v>
      </c>
      <c r="N676" s="1346" t="s">
        <v>3971</v>
      </c>
      <c r="O676" s="1347"/>
      <c r="P676" s="117" t="str">
        <f t="shared" si="5"/>
        <v>2507</v>
      </c>
      <c r="Q676" s="117"/>
      <c r="R676" s="1348">
        <v>250701013</v>
      </c>
      <c r="S676" s="321"/>
      <c r="T676" s="321"/>
    </row>
    <row r="677" spans="1:20" ht="34.5" hidden="1" customHeight="1">
      <c r="A677" s="1348">
        <v>250701013</v>
      </c>
      <c r="B677" s="1339" t="str">
        <f t="shared" si="4"/>
        <v>2507</v>
      </c>
      <c r="C677" s="1349" t="s">
        <v>2290</v>
      </c>
      <c r="D677" s="1350">
        <v>1</v>
      </c>
      <c r="E677" s="293" t="s">
        <v>3972</v>
      </c>
      <c r="F677" s="1352" t="s">
        <v>3973</v>
      </c>
      <c r="G677" s="1356">
        <v>42788</v>
      </c>
      <c r="H677" s="1348" t="s">
        <v>2252</v>
      </c>
      <c r="I677" s="1348">
        <v>1482</v>
      </c>
      <c r="J677" s="1356">
        <v>41470</v>
      </c>
      <c r="K677" s="1352" t="s">
        <v>2253</v>
      </c>
      <c r="L677" s="1353"/>
      <c r="M677" s="1345" t="s">
        <v>3974</v>
      </c>
      <c r="N677" s="1346" t="s">
        <v>3975</v>
      </c>
      <c r="O677" s="1347"/>
      <c r="P677" s="117" t="str">
        <f t="shared" si="5"/>
        <v>2507</v>
      </c>
      <c r="Q677" s="117"/>
      <c r="R677" s="1348">
        <v>250701013</v>
      </c>
      <c r="S677" s="321"/>
      <c r="T677" s="321"/>
    </row>
    <row r="678" spans="1:20" ht="34.5" hidden="1" customHeight="1">
      <c r="A678" s="1348">
        <v>250701014</v>
      </c>
      <c r="B678" s="1339" t="str">
        <f t="shared" si="4"/>
        <v>2507</v>
      </c>
      <c r="C678" s="1349" t="s">
        <v>2290</v>
      </c>
      <c r="D678" s="1350">
        <v>1</v>
      </c>
      <c r="E678" s="293" t="s">
        <v>3976</v>
      </c>
      <c r="F678" s="1352" t="s">
        <v>3977</v>
      </c>
      <c r="G678" s="1351">
        <v>42788</v>
      </c>
      <c r="H678" s="1348" t="s">
        <v>2252</v>
      </c>
      <c r="I678" s="1348">
        <v>1482</v>
      </c>
      <c r="J678" s="1351">
        <v>41470</v>
      </c>
      <c r="K678" s="1352" t="s">
        <v>2253</v>
      </c>
      <c r="L678" s="1353"/>
      <c r="M678" s="1345" t="s">
        <v>1830</v>
      </c>
      <c r="N678" s="1346" t="s">
        <v>3309</v>
      </c>
      <c r="O678" s="1347"/>
      <c r="P678" s="117" t="str">
        <f t="shared" si="5"/>
        <v>2507</v>
      </c>
      <c r="Q678" s="117"/>
      <c r="R678" s="1348">
        <v>250701014</v>
      </c>
      <c r="S678" s="321"/>
      <c r="T678" s="321"/>
    </row>
    <row r="679" spans="1:20" ht="34.5" hidden="1" customHeight="1">
      <c r="A679" s="1348">
        <v>250701015</v>
      </c>
      <c r="B679" s="1339" t="str">
        <f t="shared" si="4"/>
        <v>2507</v>
      </c>
      <c r="C679" s="1349" t="s">
        <v>2290</v>
      </c>
      <c r="D679" s="1350">
        <v>1</v>
      </c>
      <c r="E679" s="293" t="s">
        <v>3978</v>
      </c>
      <c r="F679" s="1352" t="s">
        <v>3979</v>
      </c>
      <c r="G679" s="1356">
        <v>43057</v>
      </c>
      <c r="H679" s="1348" t="s">
        <v>2252</v>
      </c>
      <c r="I679" s="1348">
        <v>1482</v>
      </c>
      <c r="J679" s="1356">
        <v>41470</v>
      </c>
      <c r="K679" s="1352" t="s">
        <v>2253</v>
      </c>
      <c r="L679" s="1352"/>
      <c r="M679" s="1345" t="s">
        <v>1830</v>
      </c>
      <c r="N679" s="1346" t="s">
        <v>1830</v>
      </c>
      <c r="O679" s="1347"/>
      <c r="P679" s="117" t="str">
        <f t="shared" si="5"/>
        <v>2507</v>
      </c>
      <c r="Q679" s="117"/>
      <c r="R679" s="1348">
        <v>250701015</v>
      </c>
      <c r="S679" s="321"/>
      <c r="T679" s="321"/>
    </row>
    <row r="680" spans="1:20" ht="34.5" hidden="1" customHeight="1">
      <c r="A680" s="1348">
        <v>250701016</v>
      </c>
      <c r="B680" s="1339" t="str">
        <f t="shared" si="4"/>
        <v>2507</v>
      </c>
      <c r="C680" s="1349" t="s">
        <v>2290</v>
      </c>
      <c r="D680" s="1350">
        <v>1</v>
      </c>
      <c r="E680" s="293" t="s">
        <v>3980</v>
      </c>
      <c r="F680" s="1352" t="s">
        <v>3981</v>
      </c>
      <c r="G680" s="1351">
        <v>43057</v>
      </c>
      <c r="H680" s="1348" t="s">
        <v>2252</v>
      </c>
      <c r="I680" s="1348">
        <v>1488</v>
      </c>
      <c r="J680" s="1356">
        <v>41557</v>
      </c>
      <c r="K680" s="1352" t="s">
        <v>2253</v>
      </c>
      <c r="L680" s="1352"/>
      <c r="M680" s="1345" t="s">
        <v>1830</v>
      </c>
      <c r="N680" s="1346" t="s">
        <v>1830</v>
      </c>
      <c r="O680" s="1347"/>
      <c r="P680" s="117" t="str">
        <f t="shared" si="5"/>
        <v>2507</v>
      </c>
      <c r="Q680" s="117"/>
      <c r="R680" s="1348">
        <v>250701016</v>
      </c>
      <c r="S680" s="321"/>
      <c r="T680" s="321"/>
    </row>
    <row r="681" spans="1:20" ht="34.5" hidden="1" customHeight="1">
      <c r="A681" s="1348">
        <v>250701017</v>
      </c>
      <c r="B681" s="1339" t="str">
        <f t="shared" si="4"/>
        <v>2507</v>
      </c>
      <c r="C681" s="1349" t="s">
        <v>2290</v>
      </c>
      <c r="D681" s="1350">
        <v>1</v>
      </c>
      <c r="E681" s="293" t="s">
        <v>3982</v>
      </c>
      <c r="F681" s="1352" t="s">
        <v>3983</v>
      </c>
      <c r="G681" s="1356">
        <v>43057</v>
      </c>
      <c r="H681" s="1348" t="s">
        <v>2252</v>
      </c>
      <c r="I681" s="1348">
        <v>1488</v>
      </c>
      <c r="J681" s="1351">
        <v>41557</v>
      </c>
      <c r="K681" s="1352" t="s">
        <v>2253</v>
      </c>
      <c r="L681" s="1352"/>
      <c r="M681" s="1345" t="s">
        <v>1830</v>
      </c>
      <c r="N681" s="1346" t="s">
        <v>1830</v>
      </c>
      <c r="O681" s="1347"/>
      <c r="P681" s="117" t="str">
        <f t="shared" si="5"/>
        <v>2507</v>
      </c>
      <c r="Q681" s="117"/>
      <c r="R681" s="1348">
        <v>250701017</v>
      </c>
      <c r="S681" s="321"/>
      <c r="T681" s="321"/>
    </row>
    <row r="682" spans="1:20" ht="34.5" hidden="1" customHeight="1">
      <c r="A682" s="1348">
        <v>250701018</v>
      </c>
      <c r="B682" s="1339" t="str">
        <f t="shared" si="4"/>
        <v>2507</v>
      </c>
      <c r="C682" s="1349" t="s">
        <v>2290</v>
      </c>
      <c r="D682" s="1350">
        <v>1</v>
      </c>
      <c r="E682" s="293" t="s">
        <v>3984</v>
      </c>
      <c r="F682" s="1352" t="s">
        <v>3985</v>
      </c>
      <c r="G682" s="1351">
        <v>43057</v>
      </c>
      <c r="H682" s="1348" t="s">
        <v>2252</v>
      </c>
      <c r="I682" s="1348">
        <v>1488</v>
      </c>
      <c r="J682" s="1356">
        <v>41557</v>
      </c>
      <c r="K682" s="1352" t="s">
        <v>2253</v>
      </c>
      <c r="L682" s="1352"/>
      <c r="M682" s="1345" t="s">
        <v>3259</v>
      </c>
      <c r="N682" s="1346" t="s">
        <v>3986</v>
      </c>
      <c r="O682" s="1347"/>
      <c r="P682" s="117" t="str">
        <f t="shared" si="5"/>
        <v>2507</v>
      </c>
      <c r="Q682" s="117"/>
      <c r="R682" s="1348">
        <v>250701018</v>
      </c>
      <c r="S682" s="321"/>
      <c r="T682" s="321"/>
    </row>
    <row r="683" spans="1:20" ht="34.5" hidden="1" customHeight="1">
      <c r="A683" s="1348">
        <v>250701019</v>
      </c>
      <c r="B683" s="1339" t="str">
        <f t="shared" si="4"/>
        <v>2507</v>
      </c>
      <c r="C683" s="1349" t="s">
        <v>2290</v>
      </c>
      <c r="D683" s="1350">
        <v>1</v>
      </c>
      <c r="E683" s="293" t="s">
        <v>3987</v>
      </c>
      <c r="F683" s="1352" t="s">
        <v>3988</v>
      </c>
      <c r="G683" s="1356">
        <v>43057</v>
      </c>
      <c r="H683" s="1348" t="s">
        <v>2252</v>
      </c>
      <c r="I683" s="1348">
        <v>1488</v>
      </c>
      <c r="J683" s="1356">
        <v>41557</v>
      </c>
      <c r="K683" s="1352" t="s">
        <v>2253</v>
      </c>
      <c r="L683" s="1352"/>
      <c r="M683" s="1345" t="s">
        <v>3262</v>
      </c>
      <c r="N683" s="1346" t="s">
        <v>3989</v>
      </c>
      <c r="O683" s="1347"/>
      <c r="P683" s="117" t="str">
        <f t="shared" si="5"/>
        <v>2507</v>
      </c>
      <c r="Q683" s="117"/>
      <c r="R683" s="1348">
        <v>250701019</v>
      </c>
      <c r="S683" s="321"/>
      <c r="T683" s="321"/>
    </row>
    <row r="684" spans="1:20" ht="34.5" hidden="1" customHeight="1">
      <c r="A684" s="1348">
        <v>250701020</v>
      </c>
      <c r="B684" s="1339" t="str">
        <f t="shared" si="4"/>
        <v>2507</v>
      </c>
      <c r="C684" s="1349" t="s">
        <v>2290</v>
      </c>
      <c r="D684" s="1350">
        <v>1</v>
      </c>
      <c r="E684" s="293" t="s">
        <v>3990</v>
      </c>
      <c r="F684" s="1352" t="s">
        <v>3991</v>
      </c>
      <c r="G684" s="1351">
        <v>44434</v>
      </c>
      <c r="H684" s="1348" t="s">
        <v>2252</v>
      </c>
      <c r="I684" s="1348">
        <v>1497</v>
      </c>
      <c r="J684" s="1356">
        <v>41774</v>
      </c>
      <c r="K684" s="1352" t="s">
        <v>2354</v>
      </c>
      <c r="L684" s="1352"/>
      <c r="M684" s="1345" t="s">
        <v>3265</v>
      </c>
      <c r="N684" s="1346" t="s">
        <v>3992</v>
      </c>
      <c r="O684" s="1347"/>
      <c r="P684" s="117" t="str">
        <f t="shared" si="5"/>
        <v>2507</v>
      </c>
      <c r="Q684" s="117"/>
      <c r="R684" s="1348">
        <v>250701020</v>
      </c>
      <c r="S684" s="321"/>
      <c r="T684" s="321"/>
    </row>
    <row r="685" spans="1:20" ht="34.5" hidden="1" customHeight="1">
      <c r="A685" s="1348">
        <v>250701021</v>
      </c>
      <c r="B685" s="1339" t="str">
        <f t="shared" si="4"/>
        <v>2507</v>
      </c>
      <c r="C685" s="1349" t="s">
        <v>2290</v>
      </c>
      <c r="D685" s="1350">
        <v>1</v>
      </c>
      <c r="E685" s="293" t="s">
        <v>3993</v>
      </c>
      <c r="F685" s="1352" t="s">
        <v>3994</v>
      </c>
      <c r="G685" s="1356">
        <v>44434</v>
      </c>
      <c r="H685" s="1348" t="s">
        <v>2252</v>
      </c>
      <c r="I685" s="1348">
        <v>1497</v>
      </c>
      <c r="J685" s="1356">
        <v>41774</v>
      </c>
      <c r="K685" s="1352" t="s">
        <v>2354</v>
      </c>
      <c r="L685" s="1352"/>
      <c r="M685" s="1345" t="s">
        <v>1830</v>
      </c>
      <c r="N685" s="1346" t="s">
        <v>1830</v>
      </c>
      <c r="O685" s="1347"/>
      <c r="P685" s="117" t="str">
        <f t="shared" si="5"/>
        <v>2507</v>
      </c>
      <c r="Q685" s="117"/>
      <c r="R685" s="1348">
        <v>250701021</v>
      </c>
      <c r="S685" s="321"/>
      <c r="T685" s="321"/>
    </row>
    <row r="686" spans="1:20" ht="34.5" hidden="1" customHeight="1">
      <c r="A686" s="1348">
        <v>250701022</v>
      </c>
      <c r="B686" s="1339" t="str">
        <f t="shared" si="4"/>
        <v>2507</v>
      </c>
      <c r="C686" s="1349" t="s">
        <v>2290</v>
      </c>
      <c r="D686" s="1350">
        <v>2</v>
      </c>
      <c r="E686" s="293" t="s">
        <v>3995</v>
      </c>
      <c r="F686" s="1352" t="s">
        <v>3996</v>
      </c>
      <c r="G686" s="1351">
        <v>45856</v>
      </c>
      <c r="H686" s="1348" t="s">
        <v>2353</v>
      </c>
      <c r="I686" s="1348">
        <v>1577</v>
      </c>
      <c r="J686" s="1356">
        <v>44070</v>
      </c>
      <c r="K686" s="1352" t="s">
        <v>2354</v>
      </c>
      <c r="L686" s="1352"/>
      <c r="M686" s="1345" t="s">
        <v>3270</v>
      </c>
      <c r="N686" s="1346" t="s">
        <v>1830</v>
      </c>
      <c r="O686" s="1347"/>
      <c r="P686" s="117" t="str">
        <f t="shared" si="5"/>
        <v>2507</v>
      </c>
      <c r="Q686" s="117"/>
      <c r="R686" s="1348">
        <v>250701022</v>
      </c>
      <c r="S686" s="321"/>
      <c r="T686" s="321"/>
    </row>
    <row r="687" spans="1:20" ht="34.5" hidden="1" customHeight="1">
      <c r="A687" s="1348">
        <v>250701023</v>
      </c>
      <c r="B687" s="1339" t="str">
        <f t="shared" si="4"/>
        <v>2507</v>
      </c>
      <c r="C687" s="1349" t="s">
        <v>2290</v>
      </c>
      <c r="D687" s="1350">
        <v>1</v>
      </c>
      <c r="E687" s="293" t="s">
        <v>3997</v>
      </c>
      <c r="F687" s="1352" t="s">
        <v>3998</v>
      </c>
      <c r="G687" s="1356">
        <v>44434</v>
      </c>
      <c r="H687" s="1348" t="s">
        <v>2252</v>
      </c>
      <c r="I687" s="1348">
        <v>1497</v>
      </c>
      <c r="J687" s="1356">
        <v>41774</v>
      </c>
      <c r="K687" s="1352" t="s">
        <v>2354</v>
      </c>
      <c r="L687" s="1352"/>
      <c r="M687" s="1345" t="s">
        <v>3273</v>
      </c>
      <c r="N687" s="1346" t="s">
        <v>3999</v>
      </c>
      <c r="O687" s="1347"/>
      <c r="P687" s="117" t="str">
        <f t="shared" si="5"/>
        <v>2507</v>
      </c>
      <c r="Q687" s="117"/>
      <c r="R687" s="1348">
        <v>250701023</v>
      </c>
      <c r="S687" s="321"/>
      <c r="T687" s="321"/>
    </row>
    <row r="688" spans="1:20" ht="34.5" hidden="1" customHeight="1">
      <c r="A688" s="1348">
        <v>250701024</v>
      </c>
      <c r="B688" s="1339" t="str">
        <f t="shared" si="4"/>
        <v>2507</v>
      </c>
      <c r="C688" s="1349" t="s">
        <v>2290</v>
      </c>
      <c r="D688" s="1350">
        <v>2</v>
      </c>
      <c r="E688" s="293" t="s">
        <v>4000</v>
      </c>
      <c r="F688" s="1352" t="s">
        <v>4001</v>
      </c>
      <c r="G688" s="1351">
        <v>45826</v>
      </c>
      <c r="H688" s="1348" t="s">
        <v>2353</v>
      </c>
      <c r="I688" s="1348">
        <v>1577</v>
      </c>
      <c r="J688" s="1356">
        <v>44070</v>
      </c>
      <c r="K688" s="1352" t="s">
        <v>2354</v>
      </c>
      <c r="L688" s="1353"/>
      <c r="M688" s="1345" t="s">
        <v>1830</v>
      </c>
      <c r="N688" s="1346" t="s">
        <v>1830</v>
      </c>
      <c r="O688" s="1347"/>
      <c r="P688" s="117" t="str">
        <f t="shared" si="5"/>
        <v>2507</v>
      </c>
      <c r="Q688" s="117"/>
      <c r="R688" s="1348">
        <v>250701024</v>
      </c>
      <c r="S688" s="321"/>
      <c r="T688" s="321"/>
    </row>
    <row r="689" spans="1:20" ht="34.5" hidden="1" customHeight="1">
      <c r="A689" s="1348">
        <v>250701025</v>
      </c>
      <c r="B689" s="1339" t="str">
        <f t="shared" si="4"/>
        <v>2507</v>
      </c>
      <c r="C689" s="1349" t="s">
        <v>2290</v>
      </c>
      <c r="D689" s="1350">
        <v>1</v>
      </c>
      <c r="E689" s="293" t="s">
        <v>4002</v>
      </c>
      <c r="F689" s="1352" t="s">
        <v>4003</v>
      </c>
      <c r="G689" s="1356">
        <v>45291</v>
      </c>
      <c r="H689" s="1348" t="s">
        <v>2353</v>
      </c>
      <c r="I689" s="1348">
        <v>1550</v>
      </c>
      <c r="J689" s="1356">
        <v>43080</v>
      </c>
      <c r="K689" s="1352" t="s">
        <v>2354</v>
      </c>
      <c r="L689" s="1352" t="s">
        <v>4004</v>
      </c>
      <c r="M689" s="1345" t="s">
        <v>3278</v>
      </c>
      <c r="N689" s="1346" t="s">
        <v>3986</v>
      </c>
      <c r="O689" s="1347" t="s">
        <v>4005</v>
      </c>
      <c r="P689" s="117" t="str">
        <f t="shared" si="5"/>
        <v>2507</v>
      </c>
      <c r="Q689" s="117"/>
      <c r="R689" s="1348">
        <v>250701025</v>
      </c>
      <c r="S689" s="321"/>
      <c r="T689" s="321"/>
    </row>
    <row r="690" spans="1:20" ht="34.5" hidden="1" customHeight="1">
      <c r="A690" s="1348">
        <v>250701026</v>
      </c>
      <c r="B690" s="1339" t="str">
        <f t="shared" si="4"/>
        <v>2507</v>
      </c>
      <c r="C690" s="1349" t="s">
        <v>2290</v>
      </c>
      <c r="D690" s="1350">
        <v>1</v>
      </c>
      <c r="E690" s="293" t="s">
        <v>4006</v>
      </c>
      <c r="F690" s="1352" t="s">
        <v>4007</v>
      </c>
      <c r="G690" s="1356">
        <v>45291</v>
      </c>
      <c r="H690" s="1348" t="s">
        <v>2353</v>
      </c>
      <c r="I690" s="1348">
        <v>1556</v>
      </c>
      <c r="J690" s="1356">
        <v>43300</v>
      </c>
      <c r="K690" s="1352" t="s">
        <v>2354</v>
      </c>
      <c r="L690" s="1352"/>
      <c r="M690" s="1345" t="s">
        <v>3281</v>
      </c>
      <c r="N690" s="1346" t="s">
        <v>1830</v>
      </c>
      <c r="O690" s="1347" t="s">
        <v>1830</v>
      </c>
      <c r="P690" s="117" t="str">
        <f t="shared" si="5"/>
        <v>2507</v>
      </c>
      <c r="Q690" s="117"/>
      <c r="R690" s="1348">
        <v>250701026</v>
      </c>
      <c r="S690" s="321"/>
      <c r="T690" s="321"/>
    </row>
    <row r="691" spans="1:20" ht="34.5" hidden="1" customHeight="1">
      <c r="A691" s="1348">
        <v>250701027</v>
      </c>
      <c r="B691" s="1339" t="str">
        <f t="shared" si="4"/>
        <v>2507</v>
      </c>
      <c r="C691" s="1349" t="s">
        <v>2290</v>
      </c>
      <c r="D691" s="1350">
        <v>1</v>
      </c>
      <c r="E691" s="293" t="s">
        <v>4008</v>
      </c>
      <c r="F691" s="1352" t="s">
        <v>4009</v>
      </c>
      <c r="G691" s="1356">
        <v>45291</v>
      </c>
      <c r="H691" s="1348" t="s">
        <v>2353</v>
      </c>
      <c r="I691" s="1348">
        <v>1563</v>
      </c>
      <c r="J691" s="1356">
        <v>43544</v>
      </c>
      <c r="K691" s="1352" t="s">
        <v>2354</v>
      </c>
      <c r="L691" s="1352"/>
      <c r="M691" s="1345" t="s">
        <v>3284</v>
      </c>
      <c r="N691" s="1346" t="s">
        <v>1830</v>
      </c>
      <c r="O691" s="1347" t="s">
        <v>4010</v>
      </c>
      <c r="P691" s="117" t="str">
        <f t="shared" si="5"/>
        <v>2507</v>
      </c>
      <c r="Q691" s="117"/>
      <c r="R691" s="1348">
        <v>250701027</v>
      </c>
      <c r="S691" s="321"/>
      <c r="T691" s="321"/>
    </row>
    <row r="692" spans="1:20" ht="34.5" hidden="1" customHeight="1">
      <c r="A692" s="1348">
        <v>250701028</v>
      </c>
      <c r="B692" s="1339" t="str">
        <f t="shared" si="4"/>
        <v>2507</v>
      </c>
      <c r="C692" s="1349" t="s">
        <v>2290</v>
      </c>
      <c r="D692" s="1350">
        <v>1</v>
      </c>
      <c r="E692" s="293" t="s">
        <v>4011</v>
      </c>
      <c r="F692" s="1352" t="s">
        <v>4012</v>
      </c>
      <c r="G692" s="1351">
        <v>45440</v>
      </c>
      <c r="H692" s="1348" t="s">
        <v>2353</v>
      </c>
      <c r="I692" s="1348">
        <v>1567</v>
      </c>
      <c r="J692" s="1356">
        <v>43663</v>
      </c>
      <c r="K692" s="1352" t="s">
        <v>2354</v>
      </c>
      <c r="L692" s="1352"/>
      <c r="M692" s="1345" t="s">
        <v>3287</v>
      </c>
      <c r="N692" s="1346" t="s">
        <v>1830</v>
      </c>
      <c r="O692" s="1347"/>
      <c r="P692" s="117" t="str">
        <f t="shared" si="5"/>
        <v>2507</v>
      </c>
      <c r="Q692" s="117"/>
      <c r="R692" s="1348">
        <v>250701028</v>
      </c>
      <c r="S692" s="321"/>
      <c r="T692" s="321"/>
    </row>
    <row r="693" spans="1:20" ht="34.5" hidden="1" customHeight="1">
      <c r="A693" s="1348">
        <v>250701029</v>
      </c>
      <c r="B693" s="1339" t="str">
        <f t="shared" si="4"/>
        <v>2507</v>
      </c>
      <c r="C693" s="1349" t="s">
        <v>2290</v>
      </c>
      <c r="D693" s="1350">
        <v>1</v>
      </c>
      <c r="E693" s="293" t="s">
        <v>4013</v>
      </c>
      <c r="F693" s="1352" t="s">
        <v>4014</v>
      </c>
      <c r="G693" s="1356">
        <v>45291</v>
      </c>
      <c r="H693" s="1348" t="s">
        <v>2353</v>
      </c>
      <c r="I693" s="1348">
        <v>1563</v>
      </c>
      <c r="J693" s="1356">
        <v>43544</v>
      </c>
      <c r="K693" s="1352" t="s">
        <v>2354</v>
      </c>
      <c r="L693" s="1352"/>
      <c r="M693" s="1345" t="s">
        <v>1830</v>
      </c>
      <c r="N693" s="1346" t="s">
        <v>1830</v>
      </c>
      <c r="O693" s="1347" t="s">
        <v>4015</v>
      </c>
      <c r="P693" s="117" t="str">
        <f t="shared" si="5"/>
        <v>2507</v>
      </c>
      <c r="Q693" s="117"/>
      <c r="R693" s="1348">
        <v>250701029</v>
      </c>
      <c r="S693" s="321"/>
      <c r="T693" s="321"/>
    </row>
    <row r="694" spans="1:20" ht="34.5" hidden="1" customHeight="1">
      <c r="A694" s="1348">
        <v>250701030</v>
      </c>
      <c r="B694" s="1339" t="str">
        <f t="shared" si="4"/>
        <v>2507</v>
      </c>
      <c r="C694" s="1349" t="s">
        <v>2290</v>
      </c>
      <c r="D694" s="1350">
        <v>1</v>
      </c>
      <c r="E694" s="293" t="s">
        <v>4016</v>
      </c>
      <c r="F694" s="1352" t="s">
        <v>4017</v>
      </c>
      <c r="G694" s="1356">
        <v>45291</v>
      </c>
      <c r="H694" s="1348" t="s">
        <v>2353</v>
      </c>
      <c r="I694" s="1348">
        <v>1525</v>
      </c>
      <c r="J694" s="1356">
        <v>42338</v>
      </c>
      <c r="K694" s="1352" t="s">
        <v>2354</v>
      </c>
      <c r="L694" s="1352"/>
      <c r="M694" s="1345" t="s">
        <v>4018</v>
      </c>
      <c r="N694" s="1346" t="s">
        <v>1830</v>
      </c>
      <c r="O694" s="1347" t="s">
        <v>4019</v>
      </c>
      <c r="P694" s="117" t="str">
        <f t="shared" si="5"/>
        <v>2507</v>
      </c>
      <c r="Q694" s="117"/>
      <c r="R694" s="1348">
        <v>250701030</v>
      </c>
      <c r="S694" s="321"/>
      <c r="T694" s="321"/>
    </row>
    <row r="695" spans="1:20" ht="34.5" hidden="1" customHeight="1">
      <c r="A695" s="1348">
        <v>250701031</v>
      </c>
      <c r="B695" s="1339" t="str">
        <f t="shared" si="4"/>
        <v>2507</v>
      </c>
      <c r="C695" s="1349" t="s">
        <v>2290</v>
      </c>
      <c r="D695" s="1350">
        <v>1</v>
      </c>
      <c r="E695" s="293" t="s">
        <v>4020</v>
      </c>
      <c r="F695" s="1352" t="s">
        <v>4021</v>
      </c>
      <c r="G695" s="1356">
        <v>45291</v>
      </c>
      <c r="H695" s="1348" t="s">
        <v>2353</v>
      </c>
      <c r="I695" s="1348">
        <v>1527</v>
      </c>
      <c r="J695" s="1356">
        <v>42403</v>
      </c>
      <c r="K695" s="1352" t="s">
        <v>2354</v>
      </c>
      <c r="L695" s="1353"/>
      <c r="M695" s="1345" t="s">
        <v>1830</v>
      </c>
      <c r="N695" s="1346" t="s">
        <v>1830</v>
      </c>
      <c r="O695" s="1347" t="s">
        <v>4022</v>
      </c>
      <c r="P695" s="117" t="str">
        <f t="shared" si="5"/>
        <v>2507</v>
      </c>
      <c r="Q695" s="117"/>
      <c r="R695" s="1348">
        <v>250701031</v>
      </c>
      <c r="S695" s="321"/>
      <c r="T695" s="321"/>
    </row>
    <row r="696" spans="1:20" ht="34.5" hidden="1" customHeight="1">
      <c r="A696" s="1348">
        <v>250701032</v>
      </c>
      <c r="B696" s="1339" t="str">
        <f t="shared" si="4"/>
        <v>2507</v>
      </c>
      <c r="C696" s="1349" t="s">
        <v>2290</v>
      </c>
      <c r="D696" s="1350">
        <v>1</v>
      </c>
      <c r="E696" s="293" t="s">
        <v>4023</v>
      </c>
      <c r="F696" s="1352" t="s">
        <v>4024</v>
      </c>
      <c r="G696" s="1356">
        <v>45291</v>
      </c>
      <c r="H696" s="1348" t="s">
        <v>2353</v>
      </c>
      <c r="I696" s="1348">
        <v>1527</v>
      </c>
      <c r="J696" s="1356">
        <v>42403</v>
      </c>
      <c r="K696" s="1352" t="s">
        <v>2354</v>
      </c>
      <c r="L696" s="1352"/>
      <c r="M696" s="1345" t="s">
        <v>1830</v>
      </c>
      <c r="N696" s="1346" t="s">
        <v>1830</v>
      </c>
      <c r="O696" s="1347" t="s">
        <v>1830</v>
      </c>
      <c r="P696" s="117" t="str">
        <f t="shared" si="5"/>
        <v>2507</v>
      </c>
      <c r="Q696" s="117"/>
      <c r="R696" s="1348">
        <v>250701032</v>
      </c>
      <c r="S696" s="321"/>
      <c r="T696" s="321"/>
    </row>
    <row r="697" spans="1:20" ht="34.5" hidden="1" customHeight="1">
      <c r="A697" s="1348">
        <v>250701033</v>
      </c>
      <c r="B697" s="1339" t="str">
        <f t="shared" si="4"/>
        <v>2507</v>
      </c>
      <c r="C697" s="1349" t="s">
        <v>2290</v>
      </c>
      <c r="D697" s="1350">
        <v>1</v>
      </c>
      <c r="E697" s="293" t="s">
        <v>4025</v>
      </c>
      <c r="F697" s="1352" t="s">
        <v>4026</v>
      </c>
      <c r="G697" s="1356">
        <v>45291</v>
      </c>
      <c r="H697" s="1348" t="s">
        <v>2353</v>
      </c>
      <c r="I697" s="1348">
        <v>1527</v>
      </c>
      <c r="J697" s="1356">
        <v>42403</v>
      </c>
      <c r="K697" s="1352" t="s">
        <v>2354</v>
      </c>
      <c r="L697" s="1352"/>
      <c r="M697" s="1345" t="s">
        <v>1830</v>
      </c>
      <c r="N697" s="1346" t="s">
        <v>1830</v>
      </c>
      <c r="O697" s="1347" t="s">
        <v>4027</v>
      </c>
      <c r="P697" s="117" t="str">
        <f t="shared" si="5"/>
        <v>2507</v>
      </c>
      <c r="Q697" s="117"/>
      <c r="R697" s="1348">
        <v>250701033</v>
      </c>
      <c r="S697" s="321"/>
      <c r="T697" s="321"/>
    </row>
    <row r="698" spans="1:20" ht="34.5" hidden="1" customHeight="1">
      <c r="A698" s="1348">
        <v>250701034</v>
      </c>
      <c r="B698" s="1339" t="str">
        <f t="shared" si="4"/>
        <v>2507</v>
      </c>
      <c r="C698" s="1349" t="s">
        <v>2290</v>
      </c>
      <c r="D698" s="1350">
        <v>1</v>
      </c>
      <c r="E698" s="293" t="s">
        <v>4028</v>
      </c>
      <c r="F698" s="1352" t="s">
        <v>4029</v>
      </c>
      <c r="G698" s="1356">
        <v>45291</v>
      </c>
      <c r="H698" s="1348" t="s">
        <v>2353</v>
      </c>
      <c r="I698" s="1348">
        <v>1527</v>
      </c>
      <c r="J698" s="1356">
        <v>42403</v>
      </c>
      <c r="K698" s="1352" t="s">
        <v>2354</v>
      </c>
      <c r="L698" s="1352"/>
      <c r="M698" s="1345" t="s">
        <v>1830</v>
      </c>
      <c r="N698" s="1346" t="s">
        <v>1830</v>
      </c>
      <c r="O698" s="1347" t="s">
        <v>4030</v>
      </c>
      <c r="P698" s="117" t="str">
        <f t="shared" si="5"/>
        <v>2507</v>
      </c>
      <c r="Q698" s="117"/>
      <c r="R698" s="1348">
        <v>250701034</v>
      </c>
      <c r="S698" s="321"/>
      <c r="T698" s="321"/>
    </row>
    <row r="699" spans="1:20" ht="34.5" hidden="1" customHeight="1">
      <c r="A699" s="1348">
        <v>250701035</v>
      </c>
      <c r="B699" s="1339" t="str">
        <f t="shared" si="4"/>
        <v>2507</v>
      </c>
      <c r="C699" s="1349" t="s">
        <v>2290</v>
      </c>
      <c r="D699" s="1350">
        <v>1</v>
      </c>
      <c r="E699" s="293" t="s">
        <v>4031</v>
      </c>
      <c r="F699" s="1352" t="s">
        <v>4032</v>
      </c>
      <c r="G699" s="1356">
        <v>45291</v>
      </c>
      <c r="H699" s="1348" t="s">
        <v>2353</v>
      </c>
      <c r="I699" s="1348">
        <v>1527</v>
      </c>
      <c r="J699" s="1356">
        <v>42403</v>
      </c>
      <c r="K699" s="1352" t="s">
        <v>2354</v>
      </c>
      <c r="L699" s="1352"/>
      <c r="M699" s="1345" t="s">
        <v>1830</v>
      </c>
      <c r="N699" s="1346" t="s">
        <v>1830</v>
      </c>
      <c r="O699" s="1347" t="s">
        <v>4033</v>
      </c>
      <c r="P699" s="117" t="str">
        <f t="shared" si="5"/>
        <v>2507</v>
      </c>
      <c r="Q699" s="117"/>
      <c r="R699" s="1348">
        <v>250701035</v>
      </c>
      <c r="S699" s="321"/>
      <c r="T699" s="321"/>
    </row>
    <row r="700" spans="1:20" ht="34.5" hidden="1" customHeight="1">
      <c r="A700" s="1348">
        <v>250701036</v>
      </c>
      <c r="B700" s="1339" t="str">
        <f t="shared" si="4"/>
        <v>2507</v>
      </c>
      <c r="C700" s="1349" t="s">
        <v>2290</v>
      </c>
      <c r="D700" s="1350">
        <v>1</v>
      </c>
      <c r="E700" s="293" t="s">
        <v>4034</v>
      </c>
      <c r="F700" s="1352" t="s">
        <v>4035</v>
      </c>
      <c r="G700" s="1351">
        <v>45845</v>
      </c>
      <c r="H700" s="1348" t="s">
        <v>2353</v>
      </c>
      <c r="I700" s="1348">
        <v>1576</v>
      </c>
      <c r="J700" s="1356">
        <v>44007</v>
      </c>
      <c r="K700" s="1352" t="s">
        <v>2354</v>
      </c>
      <c r="L700" s="1352"/>
      <c r="M700" s="1345" t="s">
        <v>1830</v>
      </c>
      <c r="N700" s="1346" t="s">
        <v>1830</v>
      </c>
      <c r="O700" s="1347"/>
      <c r="P700" s="117" t="str">
        <f t="shared" si="5"/>
        <v>2507</v>
      </c>
      <c r="Q700" s="117"/>
      <c r="R700" s="1348">
        <v>250701036</v>
      </c>
      <c r="S700" s="321"/>
      <c r="T700" s="321"/>
    </row>
    <row r="701" spans="1:20" ht="34.5" hidden="1" customHeight="1">
      <c r="A701" s="1348">
        <v>250701037</v>
      </c>
      <c r="B701" s="1339" t="str">
        <f t="shared" si="4"/>
        <v>2507</v>
      </c>
      <c r="C701" s="1349" t="s">
        <v>2290</v>
      </c>
      <c r="D701" s="1350">
        <v>1</v>
      </c>
      <c r="E701" s="293" t="s">
        <v>4036</v>
      </c>
      <c r="F701" s="1352" t="s">
        <v>4037</v>
      </c>
      <c r="G701" s="1356">
        <v>45291</v>
      </c>
      <c r="H701" s="1348" t="s">
        <v>2353</v>
      </c>
      <c r="I701" s="1348">
        <v>1527</v>
      </c>
      <c r="J701" s="1356">
        <v>42403</v>
      </c>
      <c r="K701" s="1352" t="s">
        <v>2354</v>
      </c>
      <c r="L701" s="1352"/>
      <c r="M701" s="1345" t="s">
        <v>1830</v>
      </c>
      <c r="N701" s="1346" t="s">
        <v>1830</v>
      </c>
      <c r="O701" s="1347" t="s">
        <v>4038</v>
      </c>
      <c r="P701" s="117" t="str">
        <f t="shared" si="5"/>
        <v>2507</v>
      </c>
      <c r="Q701" s="117"/>
      <c r="R701" s="1348">
        <v>250701037</v>
      </c>
      <c r="S701" s="321"/>
      <c r="T701" s="321"/>
    </row>
    <row r="702" spans="1:20" ht="34.5" hidden="1" customHeight="1">
      <c r="A702" s="1348">
        <v>250701038</v>
      </c>
      <c r="B702" s="1339" t="str">
        <f t="shared" si="4"/>
        <v>2507</v>
      </c>
      <c r="C702" s="1349" t="s">
        <v>2290</v>
      </c>
      <c r="D702" s="1350">
        <v>1</v>
      </c>
      <c r="E702" s="293" t="s">
        <v>4039</v>
      </c>
      <c r="F702" s="1352" t="s">
        <v>4040</v>
      </c>
      <c r="G702" s="1356">
        <v>45291</v>
      </c>
      <c r="H702" s="1348" t="s">
        <v>2353</v>
      </c>
      <c r="I702" s="1348">
        <v>1527</v>
      </c>
      <c r="J702" s="1356">
        <v>42403</v>
      </c>
      <c r="K702" s="1352" t="s">
        <v>2354</v>
      </c>
      <c r="L702" s="1352"/>
      <c r="M702" s="1345" t="s">
        <v>1830</v>
      </c>
      <c r="N702" s="1346" t="s">
        <v>1830</v>
      </c>
      <c r="O702" s="1347" t="s">
        <v>4041</v>
      </c>
      <c r="P702" s="117" t="str">
        <f t="shared" si="5"/>
        <v>2507</v>
      </c>
      <c r="Q702" s="117"/>
      <c r="R702" s="1348">
        <v>250701038</v>
      </c>
      <c r="S702" s="321"/>
      <c r="T702" s="321"/>
    </row>
    <row r="703" spans="1:20" ht="34.5" hidden="1" customHeight="1">
      <c r="A703" s="1348">
        <v>250701039</v>
      </c>
      <c r="B703" s="1339" t="str">
        <f t="shared" si="4"/>
        <v>2507</v>
      </c>
      <c r="C703" s="1349" t="s">
        <v>2290</v>
      </c>
      <c r="D703" s="1350">
        <v>1</v>
      </c>
      <c r="E703" s="293" t="s">
        <v>4042</v>
      </c>
      <c r="F703" s="1352" t="s">
        <v>4043</v>
      </c>
      <c r="G703" s="1356">
        <v>45291</v>
      </c>
      <c r="H703" s="1348" t="s">
        <v>2353</v>
      </c>
      <c r="I703" s="1348">
        <v>1527</v>
      </c>
      <c r="J703" s="1356">
        <v>42403</v>
      </c>
      <c r="K703" s="1352" t="s">
        <v>2354</v>
      </c>
      <c r="L703" s="1352"/>
      <c r="M703" s="1345" t="s">
        <v>1830</v>
      </c>
      <c r="N703" s="1346" t="s">
        <v>1830</v>
      </c>
      <c r="O703" s="1347" t="s">
        <v>4044</v>
      </c>
      <c r="P703" s="117" t="str">
        <f t="shared" si="5"/>
        <v>2507</v>
      </c>
      <c r="Q703" s="117"/>
      <c r="R703" s="1348">
        <v>250701039</v>
      </c>
      <c r="S703" s="321"/>
      <c r="T703" s="321"/>
    </row>
    <row r="704" spans="1:20" ht="34.5" hidden="1" customHeight="1">
      <c r="A704" s="1348">
        <v>250701040</v>
      </c>
      <c r="B704" s="1339" t="str">
        <f t="shared" si="4"/>
        <v>2507</v>
      </c>
      <c r="C704" s="1349" t="s">
        <v>2290</v>
      </c>
      <c r="D704" s="1350">
        <v>1</v>
      </c>
      <c r="E704" s="293" t="s">
        <v>4045</v>
      </c>
      <c r="F704" s="1352" t="s">
        <v>4046</v>
      </c>
      <c r="G704" s="1356">
        <v>45291</v>
      </c>
      <c r="H704" s="1348" t="s">
        <v>2353</v>
      </c>
      <c r="I704" s="1348">
        <v>1527</v>
      </c>
      <c r="J704" s="1351">
        <v>42403</v>
      </c>
      <c r="K704" s="1352" t="s">
        <v>2354</v>
      </c>
      <c r="L704" s="1352"/>
      <c r="M704" s="1345" t="s">
        <v>1830</v>
      </c>
      <c r="N704" s="1346" t="s">
        <v>1830</v>
      </c>
      <c r="O704" s="1347" t="s">
        <v>4047</v>
      </c>
      <c r="P704" s="117" t="str">
        <f t="shared" si="5"/>
        <v>2507</v>
      </c>
      <c r="Q704" s="117"/>
      <c r="R704" s="1348">
        <v>250701040</v>
      </c>
      <c r="S704" s="321"/>
      <c r="T704" s="321"/>
    </row>
    <row r="705" spans="1:20" ht="34.5" hidden="1" customHeight="1">
      <c r="A705" s="1348">
        <v>250701040</v>
      </c>
      <c r="B705" s="1339" t="str">
        <f t="shared" si="4"/>
        <v>2507</v>
      </c>
      <c r="C705" s="1349" t="s">
        <v>2290</v>
      </c>
      <c r="D705" s="1350">
        <v>1</v>
      </c>
      <c r="E705" s="293" t="s">
        <v>4048</v>
      </c>
      <c r="F705" s="1352" t="s">
        <v>4049</v>
      </c>
      <c r="G705" s="1356">
        <v>45291</v>
      </c>
      <c r="H705" s="1348" t="s">
        <v>2353</v>
      </c>
      <c r="I705" s="1348">
        <v>1527</v>
      </c>
      <c r="J705" s="1351">
        <v>42403</v>
      </c>
      <c r="K705" s="1352" t="s">
        <v>2354</v>
      </c>
      <c r="L705" s="1352"/>
      <c r="M705" s="1345" t="s">
        <v>1830</v>
      </c>
      <c r="N705" s="1346" t="s">
        <v>1830</v>
      </c>
      <c r="O705" s="1347" t="s">
        <v>4050</v>
      </c>
      <c r="P705" s="117" t="str">
        <f t="shared" si="5"/>
        <v>2507</v>
      </c>
      <c r="Q705" s="117"/>
      <c r="R705" s="1348">
        <v>250701040</v>
      </c>
      <c r="S705" s="321"/>
      <c r="T705" s="321"/>
    </row>
    <row r="706" spans="1:20" ht="34.5" hidden="1" customHeight="1">
      <c r="A706" s="1348">
        <v>250701041</v>
      </c>
      <c r="B706" s="1339" t="str">
        <f t="shared" si="4"/>
        <v>2507</v>
      </c>
      <c r="C706" s="1349" t="s">
        <v>2290</v>
      </c>
      <c r="D706" s="1350">
        <v>1</v>
      </c>
      <c r="E706" s="293" t="s">
        <v>4051</v>
      </c>
      <c r="F706" s="1352" t="s">
        <v>4052</v>
      </c>
      <c r="G706" s="1356">
        <v>45291</v>
      </c>
      <c r="H706" s="1348" t="s">
        <v>2353</v>
      </c>
      <c r="I706" s="1348">
        <v>1527</v>
      </c>
      <c r="J706" s="1351">
        <v>42403</v>
      </c>
      <c r="K706" s="1352" t="s">
        <v>2354</v>
      </c>
      <c r="L706" s="1352"/>
      <c r="M706" s="1345" t="s">
        <v>1830</v>
      </c>
      <c r="N706" s="1346" t="s">
        <v>1830</v>
      </c>
      <c r="O706" s="1347" t="s">
        <v>4053</v>
      </c>
      <c r="P706" s="117" t="str">
        <f t="shared" si="5"/>
        <v>2507</v>
      </c>
      <c r="Q706" s="117"/>
      <c r="R706" s="1348">
        <v>250701041</v>
      </c>
      <c r="S706" s="321"/>
      <c r="T706" s="321"/>
    </row>
    <row r="707" spans="1:20" ht="34.5" hidden="1" customHeight="1">
      <c r="A707" s="1348">
        <v>250701041</v>
      </c>
      <c r="B707" s="1339" t="str">
        <f t="shared" si="4"/>
        <v>2507</v>
      </c>
      <c r="C707" s="1349" t="s">
        <v>2290</v>
      </c>
      <c r="D707" s="1350">
        <v>1</v>
      </c>
      <c r="E707" s="293" t="s">
        <v>4054</v>
      </c>
      <c r="F707" s="1352" t="s">
        <v>4055</v>
      </c>
      <c r="G707" s="1356">
        <v>44561</v>
      </c>
      <c r="H707" s="1348" t="s">
        <v>2252</v>
      </c>
      <c r="I707" s="1348">
        <v>1525</v>
      </c>
      <c r="J707" s="1351">
        <v>42338</v>
      </c>
      <c r="K707" s="1352" t="s">
        <v>2354</v>
      </c>
      <c r="L707" s="1352"/>
      <c r="M707" s="1345" t="s">
        <v>1830</v>
      </c>
      <c r="N707" s="1346" t="s">
        <v>1830</v>
      </c>
      <c r="O707" s="1347"/>
      <c r="P707" s="117" t="str">
        <f t="shared" si="5"/>
        <v>2507</v>
      </c>
      <c r="Q707" s="117"/>
      <c r="R707" s="1348">
        <v>250701041</v>
      </c>
      <c r="S707" s="321"/>
      <c r="T707" s="321"/>
    </row>
    <row r="708" spans="1:20" ht="34.5" hidden="1" customHeight="1">
      <c r="A708" s="1348">
        <v>250701042</v>
      </c>
      <c r="B708" s="1339" t="str">
        <f t="shared" si="4"/>
        <v>2507</v>
      </c>
      <c r="C708" s="1349" t="s">
        <v>2290</v>
      </c>
      <c r="D708" s="1350">
        <v>1</v>
      </c>
      <c r="E708" s="293" t="s">
        <v>4056</v>
      </c>
      <c r="F708" s="1352" t="s">
        <v>4057</v>
      </c>
      <c r="G708" s="1356">
        <v>44561</v>
      </c>
      <c r="H708" s="1348" t="s">
        <v>2252</v>
      </c>
      <c r="I708" s="1348">
        <v>1525</v>
      </c>
      <c r="J708" s="1351">
        <v>42338</v>
      </c>
      <c r="K708" s="1352" t="s">
        <v>2354</v>
      </c>
      <c r="L708" s="1353"/>
      <c r="M708" s="1345" t="s">
        <v>1830</v>
      </c>
      <c r="N708" s="1346" t="s">
        <v>1830</v>
      </c>
      <c r="O708" s="1347"/>
      <c r="P708" s="117" t="str">
        <f t="shared" si="5"/>
        <v>2507</v>
      </c>
      <c r="Q708" s="117"/>
      <c r="R708" s="1348">
        <v>250701042</v>
      </c>
      <c r="S708" s="321"/>
      <c r="T708" s="321"/>
    </row>
    <row r="709" spans="1:20" ht="34.5" hidden="1" customHeight="1">
      <c r="A709" s="1348">
        <v>250701042</v>
      </c>
      <c r="B709" s="1339" t="str">
        <f t="shared" si="4"/>
        <v>2507</v>
      </c>
      <c r="C709" s="1349" t="s">
        <v>2290</v>
      </c>
      <c r="D709" s="1350">
        <v>1</v>
      </c>
      <c r="E709" s="293" t="s">
        <v>4058</v>
      </c>
      <c r="F709" s="1352" t="s">
        <v>4059</v>
      </c>
      <c r="G709" s="1356">
        <v>44561</v>
      </c>
      <c r="H709" s="1348" t="s">
        <v>2252</v>
      </c>
      <c r="I709" s="1348">
        <v>1525</v>
      </c>
      <c r="J709" s="1351">
        <v>42338</v>
      </c>
      <c r="K709" s="1352" t="s">
        <v>2354</v>
      </c>
      <c r="L709" s="1352"/>
      <c r="M709" s="1345" t="s">
        <v>1830</v>
      </c>
      <c r="N709" s="1346" t="s">
        <v>1830</v>
      </c>
      <c r="O709" s="1347"/>
      <c r="P709" s="117" t="str">
        <f t="shared" si="5"/>
        <v>2507</v>
      </c>
      <c r="Q709" s="117"/>
      <c r="R709" s="1348">
        <v>250701042</v>
      </c>
      <c r="S709" s="321"/>
      <c r="T709" s="321"/>
    </row>
    <row r="710" spans="1:20" ht="34.5" hidden="1" customHeight="1">
      <c r="A710" s="1348">
        <v>250701043</v>
      </c>
      <c r="B710" s="1339" t="str">
        <f t="shared" si="4"/>
        <v>2507</v>
      </c>
      <c r="C710" s="1349" t="s">
        <v>2290</v>
      </c>
      <c r="D710" s="1350">
        <v>1</v>
      </c>
      <c r="E710" s="293" t="s">
        <v>4060</v>
      </c>
      <c r="F710" s="1352" t="s">
        <v>4061</v>
      </c>
      <c r="G710" s="1356">
        <v>45291</v>
      </c>
      <c r="H710" s="1348" t="s">
        <v>2353</v>
      </c>
      <c r="I710" s="1348">
        <v>1525</v>
      </c>
      <c r="J710" s="1351">
        <v>42338</v>
      </c>
      <c r="K710" s="1352" t="s">
        <v>2354</v>
      </c>
      <c r="L710" s="1352"/>
      <c r="M710" s="1345" t="s">
        <v>1830</v>
      </c>
      <c r="N710" s="1346" t="s">
        <v>1830</v>
      </c>
      <c r="O710" s="1347" t="s">
        <v>4062</v>
      </c>
      <c r="P710" s="117" t="str">
        <f t="shared" si="5"/>
        <v>2507</v>
      </c>
      <c r="Q710" s="117"/>
      <c r="R710" s="1348">
        <v>250701043</v>
      </c>
      <c r="S710" s="321"/>
      <c r="T710" s="321"/>
    </row>
    <row r="711" spans="1:20" ht="34.5" hidden="1" customHeight="1">
      <c r="A711" s="1348">
        <v>250701043</v>
      </c>
      <c r="B711" s="1339" t="str">
        <f t="shared" si="4"/>
        <v>2507</v>
      </c>
      <c r="C711" s="1349" t="s">
        <v>2290</v>
      </c>
      <c r="D711" s="1350">
        <v>1</v>
      </c>
      <c r="E711" s="293" t="s">
        <v>4063</v>
      </c>
      <c r="F711" s="1352" t="s">
        <v>4064</v>
      </c>
      <c r="G711" s="1356">
        <v>44561</v>
      </c>
      <c r="H711" s="1348" t="s">
        <v>2252</v>
      </c>
      <c r="I711" s="1348">
        <v>1525</v>
      </c>
      <c r="J711" s="1351">
        <v>42338</v>
      </c>
      <c r="K711" s="1352" t="s">
        <v>2354</v>
      </c>
      <c r="L711" s="1352"/>
      <c r="M711" s="1345" t="s">
        <v>1830</v>
      </c>
      <c r="N711" s="1346" t="s">
        <v>1830</v>
      </c>
      <c r="O711" s="1347"/>
      <c r="P711" s="117" t="str">
        <f t="shared" si="5"/>
        <v>2507</v>
      </c>
      <c r="Q711" s="117"/>
      <c r="R711" s="1348">
        <v>250701043</v>
      </c>
      <c r="S711" s="321"/>
      <c r="T711" s="321"/>
    </row>
    <row r="712" spans="1:20" ht="34.5" hidden="1" customHeight="1">
      <c r="A712" s="1348">
        <v>250701044</v>
      </c>
      <c r="B712" s="1339" t="str">
        <f t="shared" si="4"/>
        <v>2507</v>
      </c>
      <c r="C712" s="1349" t="s">
        <v>2290</v>
      </c>
      <c r="D712" s="1350">
        <v>1</v>
      </c>
      <c r="E712" s="293" t="s">
        <v>4065</v>
      </c>
      <c r="F712" s="1352" t="s">
        <v>4066</v>
      </c>
      <c r="G712" s="1356">
        <v>45291</v>
      </c>
      <c r="H712" s="1348" t="s">
        <v>2353</v>
      </c>
      <c r="I712" s="1348">
        <v>1525</v>
      </c>
      <c r="J712" s="1351">
        <v>42338</v>
      </c>
      <c r="K712" s="1352" t="s">
        <v>2354</v>
      </c>
      <c r="L712" s="1352"/>
      <c r="M712" s="1345" t="s">
        <v>2675</v>
      </c>
      <c r="N712" s="1346" t="s">
        <v>1830</v>
      </c>
      <c r="O712" s="1347" t="s">
        <v>4067</v>
      </c>
      <c r="P712" s="117" t="str">
        <f t="shared" si="5"/>
        <v>2507</v>
      </c>
      <c r="Q712" s="117"/>
      <c r="R712" s="1348">
        <v>250701044</v>
      </c>
      <c r="S712" s="321"/>
      <c r="T712" s="321"/>
    </row>
    <row r="713" spans="1:20" ht="34.5" hidden="1" customHeight="1">
      <c r="A713" s="1348">
        <v>250701044</v>
      </c>
      <c r="B713" s="1339" t="str">
        <f t="shared" si="4"/>
        <v>2507</v>
      </c>
      <c r="C713" s="1349" t="s">
        <v>2290</v>
      </c>
      <c r="D713" s="1350">
        <v>1</v>
      </c>
      <c r="E713" s="293" t="s">
        <v>4068</v>
      </c>
      <c r="F713" s="1352" t="s">
        <v>4069</v>
      </c>
      <c r="G713" s="1356">
        <v>45291</v>
      </c>
      <c r="H713" s="1348" t="s">
        <v>2353</v>
      </c>
      <c r="I713" s="1348">
        <v>1541</v>
      </c>
      <c r="J713" s="1351">
        <v>42718</v>
      </c>
      <c r="K713" s="1352" t="s">
        <v>2354</v>
      </c>
      <c r="L713" s="1352"/>
      <c r="M713" s="1345" t="s">
        <v>1830</v>
      </c>
      <c r="N713" s="1346" t="s">
        <v>1830</v>
      </c>
      <c r="O713" s="1347" t="s">
        <v>4070</v>
      </c>
      <c r="P713" s="117" t="str">
        <f t="shared" si="5"/>
        <v>2507</v>
      </c>
      <c r="Q713" s="117"/>
      <c r="R713" s="1348">
        <v>250701044</v>
      </c>
      <c r="S713" s="321"/>
      <c r="T713" s="321"/>
    </row>
    <row r="714" spans="1:20" ht="34.5" hidden="1" customHeight="1">
      <c r="A714" s="1348">
        <v>250701045</v>
      </c>
      <c r="B714" s="1339" t="str">
        <f t="shared" si="4"/>
        <v>2507</v>
      </c>
      <c r="C714" s="1349" t="s">
        <v>2290</v>
      </c>
      <c r="D714" s="1350">
        <v>1</v>
      </c>
      <c r="E714" s="293" t="s">
        <v>4071</v>
      </c>
      <c r="F714" s="1352" t="s">
        <v>4072</v>
      </c>
      <c r="G714" s="1356">
        <v>45291</v>
      </c>
      <c r="H714" s="1348" t="s">
        <v>2353</v>
      </c>
      <c r="I714" s="1348">
        <v>1541</v>
      </c>
      <c r="J714" s="1351">
        <v>42718</v>
      </c>
      <c r="K714" s="1352" t="s">
        <v>2354</v>
      </c>
      <c r="L714" s="1352"/>
      <c r="M714" s="1345" t="s">
        <v>3308</v>
      </c>
      <c r="N714" s="1346" t="s">
        <v>3309</v>
      </c>
      <c r="O714" s="1347" t="s">
        <v>1830</v>
      </c>
      <c r="P714" s="117" t="str">
        <f t="shared" si="5"/>
        <v>2507</v>
      </c>
      <c r="Q714" s="117"/>
      <c r="R714" s="1348">
        <v>250701045</v>
      </c>
      <c r="S714" s="321"/>
      <c r="T714" s="321"/>
    </row>
    <row r="715" spans="1:20" ht="34.5" hidden="1" customHeight="1">
      <c r="A715" s="1348">
        <v>250701045</v>
      </c>
      <c r="B715" s="1339" t="str">
        <f t="shared" si="4"/>
        <v>2507</v>
      </c>
      <c r="C715" s="1349" t="s">
        <v>2290</v>
      </c>
      <c r="D715" s="1350">
        <v>1</v>
      </c>
      <c r="E715" s="293" t="s">
        <v>4073</v>
      </c>
      <c r="F715" s="1352" t="s">
        <v>4074</v>
      </c>
      <c r="G715" s="1356">
        <v>45291</v>
      </c>
      <c r="H715" s="1348" t="s">
        <v>2353</v>
      </c>
      <c r="I715" s="1348">
        <v>1541</v>
      </c>
      <c r="J715" s="1351">
        <v>42718</v>
      </c>
      <c r="K715" s="1352" t="s">
        <v>2354</v>
      </c>
      <c r="L715" s="1352"/>
      <c r="M715" s="1345" t="s">
        <v>2675</v>
      </c>
      <c r="N715" s="1346" t="s">
        <v>1830</v>
      </c>
      <c r="O715" s="1347" t="s">
        <v>1830</v>
      </c>
      <c r="P715" s="117" t="str">
        <f t="shared" si="5"/>
        <v>2507</v>
      </c>
      <c r="Q715" s="117"/>
      <c r="R715" s="1348">
        <v>250701045</v>
      </c>
      <c r="S715" s="321"/>
      <c r="T715" s="321"/>
    </row>
    <row r="716" spans="1:20" ht="34.5" hidden="1" customHeight="1">
      <c r="A716" s="1348">
        <v>250701046</v>
      </c>
      <c r="B716" s="1339" t="str">
        <f t="shared" si="4"/>
        <v>2507</v>
      </c>
      <c r="C716" s="1349" t="s">
        <v>2290</v>
      </c>
      <c r="D716" s="1350">
        <v>1</v>
      </c>
      <c r="E716" s="293" t="s">
        <v>4075</v>
      </c>
      <c r="F716" s="1352" t="s">
        <v>4076</v>
      </c>
      <c r="G716" s="1356">
        <v>45291</v>
      </c>
      <c r="H716" s="1348" t="s">
        <v>2353</v>
      </c>
      <c r="I716" s="1348">
        <v>1541</v>
      </c>
      <c r="J716" s="1351">
        <v>42718</v>
      </c>
      <c r="K716" s="1352" t="s">
        <v>2354</v>
      </c>
      <c r="L716" s="1352"/>
      <c r="M716" s="1345" t="s">
        <v>1830</v>
      </c>
      <c r="N716" s="1346" t="s">
        <v>1830</v>
      </c>
      <c r="O716" s="1347" t="s">
        <v>1830</v>
      </c>
      <c r="P716" s="117" t="str">
        <f t="shared" si="5"/>
        <v>2507</v>
      </c>
      <c r="Q716" s="117"/>
      <c r="R716" s="1348">
        <v>250701046</v>
      </c>
      <c r="S716" s="321"/>
      <c r="T716" s="321"/>
    </row>
    <row r="717" spans="1:20" ht="34.5" hidden="1" customHeight="1">
      <c r="A717" s="1348">
        <v>250701046</v>
      </c>
      <c r="B717" s="1339" t="str">
        <f t="shared" si="4"/>
        <v>2507</v>
      </c>
      <c r="C717" s="1349" t="s">
        <v>2290</v>
      </c>
      <c r="D717" s="1350">
        <v>1</v>
      </c>
      <c r="E717" s="293" t="s">
        <v>4077</v>
      </c>
      <c r="F717" s="1352" t="s">
        <v>4078</v>
      </c>
      <c r="G717" s="1356">
        <v>45291</v>
      </c>
      <c r="H717" s="1348" t="s">
        <v>2353</v>
      </c>
      <c r="I717" s="1348">
        <v>1541</v>
      </c>
      <c r="J717" s="1351">
        <v>42718</v>
      </c>
      <c r="K717" s="1352" t="s">
        <v>2354</v>
      </c>
      <c r="L717" s="1353"/>
      <c r="M717" s="1345" t="s">
        <v>3308</v>
      </c>
      <c r="N717" s="1346" t="s">
        <v>3309</v>
      </c>
      <c r="O717" s="1347" t="s">
        <v>4079</v>
      </c>
      <c r="P717" s="117" t="str">
        <f t="shared" si="5"/>
        <v>2507</v>
      </c>
      <c r="Q717" s="117"/>
      <c r="R717" s="1348">
        <v>250701046</v>
      </c>
      <c r="S717" s="321"/>
      <c r="T717" s="321"/>
    </row>
    <row r="718" spans="1:20" ht="34.5" hidden="1" customHeight="1">
      <c r="A718" s="1348">
        <v>250701047</v>
      </c>
      <c r="B718" s="1339" t="str">
        <f t="shared" si="4"/>
        <v>2507</v>
      </c>
      <c r="C718" s="1349" t="s">
        <v>2290</v>
      </c>
      <c r="D718" s="1350">
        <v>1</v>
      </c>
      <c r="E718" s="293" t="s">
        <v>4080</v>
      </c>
      <c r="F718" s="1352" t="s">
        <v>4081</v>
      </c>
      <c r="G718" s="1356">
        <v>45291</v>
      </c>
      <c r="H718" s="1348" t="s">
        <v>2353</v>
      </c>
      <c r="I718" s="1348">
        <v>1541</v>
      </c>
      <c r="J718" s="1356">
        <v>42718</v>
      </c>
      <c r="K718" s="1352" t="s">
        <v>2354</v>
      </c>
      <c r="L718" s="1352"/>
      <c r="M718" s="1345" t="s">
        <v>2675</v>
      </c>
      <c r="N718" s="1346" t="s">
        <v>1830</v>
      </c>
      <c r="O718" s="1347" t="s">
        <v>4082</v>
      </c>
      <c r="P718" s="117" t="str">
        <f t="shared" si="5"/>
        <v>2507</v>
      </c>
      <c r="Q718" s="117"/>
      <c r="R718" s="1348">
        <v>250701047</v>
      </c>
      <c r="S718" s="321"/>
      <c r="T718" s="321"/>
    </row>
    <row r="719" spans="1:20" ht="34.5" hidden="1" customHeight="1">
      <c r="A719" s="1348">
        <v>250701047</v>
      </c>
      <c r="B719" s="1339" t="str">
        <f t="shared" si="4"/>
        <v>2507</v>
      </c>
      <c r="C719" s="1349" t="s">
        <v>2290</v>
      </c>
      <c r="D719" s="1350">
        <v>1</v>
      </c>
      <c r="E719" s="293" t="s">
        <v>4083</v>
      </c>
      <c r="F719" s="1352" t="s">
        <v>4084</v>
      </c>
      <c r="G719" s="1356">
        <v>45635</v>
      </c>
      <c r="H719" s="1348" t="s">
        <v>2353</v>
      </c>
      <c r="I719" s="1348">
        <v>1574</v>
      </c>
      <c r="J719" s="1356">
        <v>43944</v>
      </c>
      <c r="K719" s="1352" t="s">
        <v>2354</v>
      </c>
      <c r="L719" s="1352"/>
      <c r="M719" s="1345" t="s">
        <v>1830</v>
      </c>
      <c r="N719" s="1346" t="s">
        <v>1830</v>
      </c>
      <c r="O719" s="1347"/>
      <c r="P719" s="117" t="str">
        <f t="shared" si="5"/>
        <v>2507</v>
      </c>
      <c r="Q719" s="117"/>
      <c r="R719" s="1348">
        <v>250701047</v>
      </c>
      <c r="S719" s="321"/>
      <c r="T719" s="321"/>
    </row>
    <row r="720" spans="1:20" ht="34.5" hidden="1" customHeight="1">
      <c r="A720" s="1348">
        <v>250701048</v>
      </c>
      <c r="B720" s="1339" t="str">
        <f t="shared" si="4"/>
        <v>2507</v>
      </c>
      <c r="C720" s="1349" t="s">
        <v>2290</v>
      </c>
      <c r="D720" s="1350">
        <v>1</v>
      </c>
      <c r="E720" s="293" t="s">
        <v>4085</v>
      </c>
      <c r="F720" s="1352" t="s">
        <v>4086</v>
      </c>
      <c r="G720" s="1356">
        <v>45291</v>
      </c>
      <c r="H720" s="1348" t="s">
        <v>2353</v>
      </c>
      <c r="I720" s="1348">
        <v>1545</v>
      </c>
      <c r="J720" s="1356">
        <v>42874</v>
      </c>
      <c r="K720" s="1352" t="s">
        <v>2354</v>
      </c>
      <c r="L720" s="1352" t="s">
        <v>4087</v>
      </c>
      <c r="M720" s="1345" t="s">
        <v>3308</v>
      </c>
      <c r="N720" s="1346" t="s">
        <v>3309</v>
      </c>
      <c r="O720" s="1347" t="s">
        <v>4088</v>
      </c>
      <c r="P720" s="117" t="str">
        <f t="shared" si="5"/>
        <v>2507</v>
      </c>
      <c r="Q720" s="117"/>
      <c r="R720" s="1348">
        <v>250701048</v>
      </c>
      <c r="S720" s="321"/>
      <c r="T720" s="321"/>
    </row>
    <row r="721" spans="1:20" ht="34.5" hidden="1" customHeight="1">
      <c r="A721" s="1348">
        <v>250701048</v>
      </c>
      <c r="B721" s="1339" t="str">
        <f t="shared" si="4"/>
        <v>2507</v>
      </c>
      <c r="C721" s="1349" t="s">
        <v>2290</v>
      </c>
      <c r="D721" s="1350">
        <v>1</v>
      </c>
      <c r="E721" s="293" t="s">
        <v>4089</v>
      </c>
      <c r="F721" s="1352" t="s">
        <v>4090</v>
      </c>
      <c r="G721" s="1356">
        <v>45291</v>
      </c>
      <c r="H721" s="1348" t="s">
        <v>2353</v>
      </c>
      <c r="I721" s="1348">
        <v>1545</v>
      </c>
      <c r="J721" s="1356">
        <v>42874</v>
      </c>
      <c r="K721" s="1352" t="s">
        <v>2354</v>
      </c>
      <c r="L721" s="1352" t="s">
        <v>4091</v>
      </c>
      <c r="M721" s="1345" t="s">
        <v>2675</v>
      </c>
      <c r="N721" s="1346" t="s">
        <v>1830</v>
      </c>
      <c r="O721" s="1347" t="s">
        <v>4092</v>
      </c>
      <c r="P721" s="117" t="str">
        <f t="shared" si="5"/>
        <v>2507</v>
      </c>
      <c r="Q721" s="117"/>
      <c r="R721" s="1348">
        <v>250701048</v>
      </c>
      <c r="S721" s="321"/>
      <c r="T721" s="321"/>
    </row>
    <row r="722" spans="1:20" ht="34.5" hidden="1" customHeight="1">
      <c r="A722" s="1348">
        <v>250701049</v>
      </c>
      <c r="B722" s="1339" t="str">
        <f t="shared" si="4"/>
        <v>2507</v>
      </c>
      <c r="C722" s="1349" t="s">
        <v>2290</v>
      </c>
      <c r="D722" s="1350">
        <v>1</v>
      </c>
      <c r="E722" s="293" t="s">
        <v>4093</v>
      </c>
      <c r="F722" s="1352" t="s">
        <v>4094</v>
      </c>
      <c r="G722" s="1356">
        <v>45291</v>
      </c>
      <c r="H722" s="1348" t="s">
        <v>2353</v>
      </c>
      <c r="I722" s="1348">
        <v>1545</v>
      </c>
      <c r="J722" s="1356">
        <v>42874</v>
      </c>
      <c r="K722" s="1352" t="s">
        <v>2354</v>
      </c>
      <c r="L722" s="1352" t="s">
        <v>4095</v>
      </c>
      <c r="M722" s="1345" t="s">
        <v>3308</v>
      </c>
      <c r="N722" s="1346" t="s">
        <v>3309</v>
      </c>
      <c r="O722" s="1347" t="s">
        <v>4096</v>
      </c>
      <c r="P722" s="117" t="str">
        <f t="shared" si="5"/>
        <v>2507</v>
      </c>
      <c r="Q722" s="117"/>
      <c r="R722" s="1348">
        <v>250701049</v>
      </c>
      <c r="S722" s="321"/>
      <c r="T722" s="321"/>
    </row>
    <row r="723" spans="1:20" ht="34.5" hidden="1" customHeight="1">
      <c r="A723" s="1348">
        <v>250701050</v>
      </c>
      <c r="B723" s="1339" t="str">
        <f t="shared" si="4"/>
        <v>2507</v>
      </c>
      <c r="C723" s="1349" t="s">
        <v>2290</v>
      </c>
      <c r="D723" s="1350">
        <v>1</v>
      </c>
      <c r="E723" s="293" t="s">
        <v>4097</v>
      </c>
      <c r="F723" s="1352" t="s">
        <v>4098</v>
      </c>
      <c r="G723" s="1356">
        <v>45291</v>
      </c>
      <c r="H723" s="1348" t="s">
        <v>2353</v>
      </c>
      <c r="I723" s="1348">
        <v>1550</v>
      </c>
      <c r="J723" s="1356">
        <v>43080</v>
      </c>
      <c r="K723" s="1352" t="s">
        <v>2354</v>
      </c>
      <c r="L723" s="1352" t="s">
        <v>4099</v>
      </c>
      <c r="M723" s="1345" t="s">
        <v>4100</v>
      </c>
      <c r="N723" s="1346" t="s">
        <v>1830</v>
      </c>
      <c r="O723" s="1347" t="s">
        <v>4088</v>
      </c>
      <c r="P723" s="117" t="str">
        <f t="shared" si="5"/>
        <v>2507</v>
      </c>
      <c r="Q723" s="117"/>
      <c r="R723" s="1348">
        <v>250701050</v>
      </c>
      <c r="S723" s="321"/>
      <c r="T723" s="321"/>
    </row>
    <row r="724" spans="1:20" ht="34.5" hidden="1" customHeight="1">
      <c r="A724" s="1348">
        <v>250701051</v>
      </c>
      <c r="B724" s="1339" t="str">
        <f t="shared" si="4"/>
        <v>2507</v>
      </c>
      <c r="C724" s="1349" t="s">
        <v>2290</v>
      </c>
      <c r="D724" s="1350">
        <v>1</v>
      </c>
      <c r="E724" s="293" t="s">
        <v>4101</v>
      </c>
      <c r="F724" s="1352" t="s">
        <v>4102</v>
      </c>
      <c r="G724" s="1356">
        <v>45291</v>
      </c>
      <c r="H724" s="1348" t="s">
        <v>2353</v>
      </c>
      <c r="I724" s="1348">
        <v>1550</v>
      </c>
      <c r="J724" s="1356">
        <v>43080</v>
      </c>
      <c r="K724" s="1352" t="s">
        <v>2354</v>
      </c>
      <c r="L724" s="1352"/>
      <c r="M724" s="1345" t="s">
        <v>4103</v>
      </c>
      <c r="N724" s="1346" t="s">
        <v>3309</v>
      </c>
      <c r="O724" s="1347" t="s">
        <v>1830</v>
      </c>
      <c r="P724" s="117" t="str">
        <f t="shared" si="5"/>
        <v>2507</v>
      </c>
      <c r="Q724" s="117"/>
      <c r="R724" s="1348">
        <v>250701051</v>
      </c>
      <c r="S724" s="321"/>
      <c r="T724" s="321"/>
    </row>
    <row r="725" spans="1:20" ht="34.5" hidden="1" customHeight="1">
      <c r="A725" s="1348">
        <v>250701052</v>
      </c>
      <c r="B725" s="1339" t="str">
        <f t="shared" si="4"/>
        <v>2507</v>
      </c>
      <c r="C725" s="1349" t="s">
        <v>2290</v>
      </c>
      <c r="D725" s="1350">
        <v>1</v>
      </c>
      <c r="E725" s="293" t="s">
        <v>4104</v>
      </c>
      <c r="F725" s="1352" t="s">
        <v>4105</v>
      </c>
      <c r="G725" s="1356">
        <v>45291</v>
      </c>
      <c r="H725" s="1348" t="s">
        <v>2353</v>
      </c>
      <c r="I725" s="1348">
        <v>1550</v>
      </c>
      <c r="J725" s="1351">
        <v>43080</v>
      </c>
      <c r="K725" s="1352" t="s">
        <v>2354</v>
      </c>
      <c r="L725" s="1352"/>
      <c r="M725" s="1345" t="s">
        <v>2675</v>
      </c>
      <c r="N725" s="1346" t="s">
        <v>1830</v>
      </c>
      <c r="O725" s="1347" t="s">
        <v>1830</v>
      </c>
      <c r="P725" s="117" t="str">
        <f t="shared" si="5"/>
        <v>2507</v>
      </c>
      <c r="Q725" s="117"/>
      <c r="R725" s="1348">
        <v>250701052</v>
      </c>
      <c r="S725" s="321"/>
      <c r="T725" s="321"/>
    </row>
    <row r="726" spans="1:20" ht="34.5" hidden="1" customHeight="1">
      <c r="A726" s="1348">
        <v>250701053</v>
      </c>
      <c r="B726" s="1339" t="str">
        <f t="shared" si="4"/>
        <v>2507</v>
      </c>
      <c r="C726" s="1349" t="s">
        <v>1392</v>
      </c>
      <c r="D726" s="1350">
        <v>1</v>
      </c>
      <c r="E726" s="293" t="s">
        <v>4106</v>
      </c>
      <c r="F726" s="1352" t="s">
        <v>4107</v>
      </c>
      <c r="G726" s="1351">
        <v>40981</v>
      </c>
      <c r="H726" s="1348" t="s">
        <v>2252</v>
      </c>
      <c r="I726" s="1348">
        <v>1357</v>
      </c>
      <c r="J726" s="1351">
        <v>39338</v>
      </c>
      <c r="K726" s="1352" t="s">
        <v>2253</v>
      </c>
      <c r="L726" s="1352" t="s">
        <v>4108</v>
      </c>
      <c r="M726" s="1345" t="s">
        <v>1830</v>
      </c>
      <c r="N726" s="1346" t="s">
        <v>4109</v>
      </c>
      <c r="O726" s="1347"/>
      <c r="P726" s="117" t="str">
        <f t="shared" si="5"/>
        <v>2507</v>
      </c>
      <c r="Q726" s="117"/>
      <c r="R726" s="1348">
        <v>250701053</v>
      </c>
      <c r="S726" s="321"/>
      <c r="T726" s="321"/>
    </row>
    <row r="727" spans="1:20" ht="34.5" hidden="1" customHeight="1">
      <c r="A727" s="1348">
        <v>250701054</v>
      </c>
      <c r="B727" s="1339" t="str">
        <f t="shared" si="4"/>
        <v>2507</v>
      </c>
      <c r="C727" s="1349" t="s">
        <v>1392</v>
      </c>
      <c r="D727" s="1350">
        <v>1</v>
      </c>
      <c r="E727" s="293" t="s">
        <v>4110</v>
      </c>
      <c r="F727" s="1352" t="s">
        <v>4111</v>
      </c>
      <c r="G727" s="1351"/>
      <c r="H727" s="1348" t="s">
        <v>2252</v>
      </c>
      <c r="I727" s="1348">
        <v>1357</v>
      </c>
      <c r="J727" s="1351">
        <v>39338</v>
      </c>
      <c r="K727" s="1352" t="s">
        <v>2253</v>
      </c>
      <c r="L727" s="1353"/>
      <c r="M727" s="1345" t="s">
        <v>3409</v>
      </c>
      <c r="N727" s="1346" t="s">
        <v>1830</v>
      </c>
      <c r="O727" s="1347"/>
      <c r="P727" s="117" t="str">
        <f t="shared" si="5"/>
        <v>2507</v>
      </c>
      <c r="Q727" s="117"/>
      <c r="R727" s="1348">
        <v>250701054</v>
      </c>
      <c r="S727" s="321"/>
      <c r="T727" s="321"/>
    </row>
    <row r="728" spans="1:20" ht="34.5" hidden="1" customHeight="1">
      <c r="A728" s="1348">
        <v>250701055</v>
      </c>
      <c r="B728" s="1339" t="str">
        <f t="shared" si="4"/>
        <v>2507</v>
      </c>
      <c r="C728" s="1349" t="s">
        <v>1392</v>
      </c>
      <c r="D728" s="1350">
        <v>1</v>
      </c>
      <c r="E728" s="293" t="s">
        <v>4112</v>
      </c>
      <c r="F728" s="1352" t="s">
        <v>4113</v>
      </c>
      <c r="G728" s="1351"/>
      <c r="H728" s="1348" t="s">
        <v>2252</v>
      </c>
      <c r="I728" s="1348">
        <v>1357</v>
      </c>
      <c r="J728" s="1351">
        <v>39338</v>
      </c>
      <c r="K728" s="1352" t="s">
        <v>2253</v>
      </c>
      <c r="L728" s="1353"/>
      <c r="M728" s="1345" t="s">
        <v>1830</v>
      </c>
      <c r="N728" s="1346" t="s">
        <v>3309</v>
      </c>
      <c r="O728" s="1347"/>
      <c r="P728" s="117" t="str">
        <f t="shared" si="5"/>
        <v>2507</v>
      </c>
      <c r="Q728" s="117"/>
      <c r="R728" s="1348">
        <v>250701055</v>
      </c>
      <c r="S728" s="321"/>
      <c r="T728" s="321"/>
    </row>
    <row r="729" spans="1:20" ht="34.5" hidden="1" customHeight="1">
      <c r="A729" s="1348">
        <v>250701056</v>
      </c>
      <c r="B729" s="1339" t="str">
        <f t="shared" si="4"/>
        <v>2507</v>
      </c>
      <c r="C729" s="1349" t="s">
        <v>1392</v>
      </c>
      <c r="D729" s="1350">
        <v>1</v>
      </c>
      <c r="E729" s="293" t="s">
        <v>4114</v>
      </c>
      <c r="F729" s="1352" t="s">
        <v>4115</v>
      </c>
      <c r="G729" s="1351">
        <v>41243</v>
      </c>
      <c r="H729" s="1348" t="s">
        <v>2252</v>
      </c>
      <c r="I729" s="1348">
        <v>1357</v>
      </c>
      <c r="J729" s="1351">
        <v>39338</v>
      </c>
      <c r="K729" s="1352" t="s">
        <v>2253</v>
      </c>
      <c r="L729" s="1352" t="s">
        <v>4116</v>
      </c>
      <c r="M729" s="1345" t="s">
        <v>4117</v>
      </c>
      <c r="N729" s="1346" t="s">
        <v>1830</v>
      </c>
      <c r="O729" s="1347"/>
      <c r="P729" s="117" t="str">
        <f t="shared" si="5"/>
        <v>2507</v>
      </c>
      <c r="Q729" s="117"/>
      <c r="R729" s="1348">
        <v>250701056</v>
      </c>
      <c r="S729" s="321"/>
      <c r="T729" s="321"/>
    </row>
    <row r="730" spans="1:20" ht="34.5" hidden="1" customHeight="1">
      <c r="A730" s="1348">
        <v>250701057</v>
      </c>
      <c r="B730" s="1339" t="str">
        <f t="shared" si="4"/>
        <v>2507</v>
      </c>
      <c r="C730" s="1349" t="s">
        <v>1392</v>
      </c>
      <c r="D730" s="1350">
        <v>2</v>
      </c>
      <c r="E730" s="293" t="s">
        <v>4118</v>
      </c>
      <c r="F730" s="1352" t="s">
        <v>4119</v>
      </c>
      <c r="G730" s="1351">
        <v>42899</v>
      </c>
      <c r="H730" s="1348" t="s">
        <v>2252</v>
      </c>
      <c r="I730" s="1348">
        <v>1461</v>
      </c>
      <c r="J730" s="1351">
        <v>41123</v>
      </c>
      <c r="K730" s="1352" t="s">
        <v>2253</v>
      </c>
      <c r="L730" s="1352"/>
      <c r="M730" s="1345" t="s">
        <v>1830</v>
      </c>
      <c r="N730" s="1346" t="s">
        <v>4120</v>
      </c>
      <c r="O730" s="1347"/>
      <c r="P730" s="117" t="str">
        <f t="shared" si="5"/>
        <v>2507</v>
      </c>
      <c r="Q730" s="117"/>
      <c r="R730" s="1348">
        <v>250701057</v>
      </c>
      <c r="S730" s="321"/>
      <c r="T730" s="321"/>
    </row>
    <row r="731" spans="1:20" ht="34.5" hidden="1" customHeight="1">
      <c r="A731" s="1348">
        <v>250701058</v>
      </c>
      <c r="B731" s="1339" t="str">
        <f t="shared" si="4"/>
        <v>2507</v>
      </c>
      <c r="C731" s="1349" t="s">
        <v>1392</v>
      </c>
      <c r="D731" s="1350">
        <v>1</v>
      </c>
      <c r="E731" s="293" t="s">
        <v>4121</v>
      </c>
      <c r="F731" s="1352" t="s">
        <v>4122</v>
      </c>
      <c r="G731" s="1351">
        <v>41273</v>
      </c>
      <c r="H731" s="1348" t="s">
        <v>2252</v>
      </c>
      <c r="I731" s="1348">
        <v>1357</v>
      </c>
      <c r="J731" s="1351">
        <v>39338</v>
      </c>
      <c r="K731" s="1352" t="s">
        <v>2253</v>
      </c>
      <c r="L731" s="1352" t="s">
        <v>4116</v>
      </c>
      <c r="M731" s="1345" t="s">
        <v>4123</v>
      </c>
      <c r="N731" s="1346" t="s">
        <v>1830</v>
      </c>
      <c r="O731" s="1347"/>
      <c r="P731" s="117" t="str">
        <f t="shared" si="5"/>
        <v>2507</v>
      </c>
      <c r="Q731" s="117"/>
      <c r="R731" s="1348">
        <v>250701058</v>
      </c>
      <c r="S731" s="321"/>
      <c r="T731" s="321"/>
    </row>
    <row r="732" spans="1:20" ht="34.5" hidden="1" customHeight="1">
      <c r="A732" s="1348">
        <v>250701059</v>
      </c>
      <c r="B732" s="1339" t="str">
        <f t="shared" si="4"/>
        <v>2507</v>
      </c>
      <c r="C732" s="1349" t="s">
        <v>1392</v>
      </c>
      <c r="D732" s="1350">
        <v>2</v>
      </c>
      <c r="E732" s="293" t="s">
        <v>4124</v>
      </c>
      <c r="F732" s="1352" t="s">
        <v>4125</v>
      </c>
      <c r="G732" s="1351">
        <v>43465</v>
      </c>
      <c r="H732" s="1348" t="s">
        <v>2252</v>
      </c>
      <c r="I732" s="1348">
        <v>1461</v>
      </c>
      <c r="J732" s="1351">
        <v>41123</v>
      </c>
      <c r="K732" s="1352" t="s">
        <v>2253</v>
      </c>
      <c r="L732" s="1352"/>
      <c r="M732" s="1345" t="s">
        <v>1830</v>
      </c>
      <c r="N732" s="1346" t="s">
        <v>4126</v>
      </c>
      <c r="O732" s="1347"/>
      <c r="P732" s="117" t="str">
        <f t="shared" si="5"/>
        <v>2507</v>
      </c>
      <c r="Q732" s="117"/>
      <c r="R732" s="1348">
        <v>250701059</v>
      </c>
      <c r="S732" s="321"/>
      <c r="T732" s="321"/>
    </row>
    <row r="733" spans="1:20" ht="34.5" hidden="1" customHeight="1">
      <c r="A733" s="1348">
        <v>250701060</v>
      </c>
      <c r="B733" s="1339" t="str">
        <f t="shared" si="4"/>
        <v>2507</v>
      </c>
      <c r="C733" s="1349" t="s">
        <v>1392</v>
      </c>
      <c r="D733" s="1350">
        <v>1</v>
      </c>
      <c r="E733" s="293" t="s">
        <v>4127</v>
      </c>
      <c r="F733" s="1352" t="s">
        <v>4128</v>
      </c>
      <c r="G733" s="1351">
        <v>41273</v>
      </c>
      <c r="H733" s="1348" t="s">
        <v>2252</v>
      </c>
      <c r="I733" s="1348">
        <v>1357</v>
      </c>
      <c r="J733" s="1351">
        <v>39338</v>
      </c>
      <c r="K733" s="1352" t="s">
        <v>2253</v>
      </c>
      <c r="L733" s="1352" t="s">
        <v>4129</v>
      </c>
      <c r="M733" s="1345" t="s">
        <v>4123</v>
      </c>
      <c r="N733" s="1346" t="s">
        <v>1830</v>
      </c>
      <c r="O733" s="1347"/>
      <c r="P733" s="117" t="str">
        <f t="shared" si="5"/>
        <v>2507</v>
      </c>
      <c r="Q733" s="117"/>
      <c r="R733" s="1348">
        <v>250701060</v>
      </c>
      <c r="S733" s="321"/>
      <c r="T733" s="321"/>
    </row>
    <row r="734" spans="1:20" ht="34.5" hidden="1" customHeight="1">
      <c r="A734" s="1348">
        <v>250701061</v>
      </c>
      <c r="B734" s="1339" t="str">
        <f t="shared" si="4"/>
        <v>2507</v>
      </c>
      <c r="C734" s="1349" t="s">
        <v>1392</v>
      </c>
      <c r="D734" s="1350">
        <v>2</v>
      </c>
      <c r="E734" s="293" t="s">
        <v>4130</v>
      </c>
      <c r="F734" s="1352" t="s">
        <v>4131</v>
      </c>
      <c r="G734" s="1351">
        <v>42899</v>
      </c>
      <c r="H734" s="1348" t="s">
        <v>2252</v>
      </c>
      <c r="I734" s="1348">
        <v>1461</v>
      </c>
      <c r="J734" s="1351">
        <v>41123</v>
      </c>
      <c r="K734" s="1352" t="s">
        <v>2253</v>
      </c>
      <c r="L734" s="1352"/>
      <c r="M734" s="1345" t="s">
        <v>1830</v>
      </c>
      <c r="N734" s="1346" t="s">
        <v>4126</v>
      </c>
      <c r="O734" s="1347"/>
      <c r="P734" s="117" t="str">
        <f t="shared" si="5"/>
        <v>2507</v>
      </c>
      <c r="Q734" s="117"/>
      <c r="R734" s="1348">
        <v>250701061</v>
      </c>
      <c r="S734" s="321"/>
      <c r="T734" s="321"/>
    </row>
    <row r="735" spans="1:20" ht="34.5" hidden="1" customHeight="1">
      <c r="A735" s="1348">
        <v>250701062</v>
      </c>
      <c r="B735" s="1339" t="str">
        <f t="shared" si="4"/>
        <v>2507</v>
      </c>
      <c r="C735" s="1349" t="s">
        <v>1392</v>
      </c>
      <c r="D735" s="1350">
        <v>1</v>
      </c>
      <c r="E735" s="293" t="s">
        <v>4132</v>
      </c>
      <c r="F735" s="1352" t="s">
        <v>4133</v>
      </c>
      <c r="G735" s="1351">
        <v>40981</v>
      </c>
      <c r="H735" s="1348" t="s">
        <v>2252</v>
      </c>
      <c r="I735" s="1348">
        <v>1357</v>
      </c>
      <c r="J735" s="1351">
        <v>39338</v>
      </c>
      <c r="K735" s="1352" t="s">
        <v>2253</v>
      </c>
      <c r="L735" s="1352"/>
      <c r="M735" s="1345" t="s">
        <v>4134</v>
      </c>
      <c r="N735" s="1346" t="s">
        <v>1830</v>
      </c>
      <c r="O735" s="1347"/>
      <c r="P735" s="117" t="str">
        <f t="shared" si="5"/>
        <v>2507</v>
      </c>
      <c r="Q735" s="117"/>
      <c r="R735" s="1348">
        <v>250701062</v>
      </c>
      <c r="S735" s="321"/>
      <c r="T735" s="321"/>
    </row>
    <row r="736" spans="1:20" ht="34.5" hidden="1" customHeight="1">
      <c r="A736" s="1348">
        <v>250701063</v>
      </c>
      <c r="B736" s="1339" t="str">
        <f t="shared" si="4"/>
        <v>2507</v>
      </c>
      <c r="C736" s="1349" t="s">
        <v>1392</v>
      </c>
      <c r="D736" s="1350">
        <v>1</v>
      </c>
      <c r="E736" s="293" t="s">
        <v>4135</v>
      </c>
      <c r="F736" s="1352" t="s">
        <v>4136</v>
      </c>
      <c r="G736" s="1351">
        <v>40981</v>
      </c>
      <c r="H736" s="1348" t="s">
        <v>2252</v>
      </c>
      <c r="I736" s="1348">
        <v>1357</v>
      </c>
      <c r="J736" s="1351">
        <v>39338</v>
      </c>
      <c r="K736" s="1352" t="s">
        <v>2253</v>
      </c>
      <c r="L736" s="1352"/>
      <c r="M736" s="1345" t="s">
        <v>4137</v>
      </c>
      <c r="N736" s="1346" t="s">
        <v>4138</v>
      </c>
      <c r="O736" s="1347"/>
      <c r="P736" s="117" t="str">
        <f t="shared" si="5"/>
        <v>2507</v>
      </c>
      <c r="Q736" s="117"/>
      <c r="R736" s="1348">
        <v>250701063</v>
      </c>
      <c r="S736" s="321"/>
      <c r="T736" s="321"/>
    </row>
    <row r="737" spans="1:20" ht="34.5" hidden="1" customHeight="1">
      <c r="A737" s="1348">
        <v>250701064</v>
      </c>
      <c r="B737" s="1339" t="str">
        <f t="shared" si="4"/>
        <v>2507</v>
      </c>
      <c r="C737" s="1349" t="s">
        <v>1392</v>
      </c>
      <c r="D737" s="1350">
        <v>1</v>
      </c>
      <c r="E737" s="293" t="s">
        <v>4139</v>
      </c>
      <c r="F737" s="1352" t="s">
        <v>4140</v>
      </c>
      <c r="G737" s="1351"/>
      <c r="H737" s="1348" t="s">
        <v>2252</v>
      </c>
      <c r="I737" s="1348">
        <v>1357</v>
      </c>
      <c r="J737" s="1356">
        <v>39338</v>
      </c>
      <c r="K737" s="1352" t="s">
        <v>2253</v>
      </c>
      <c r="L737" s="1352"/>
      <c r="M737" s="1345" t="s">
        <v>4137</v>
      </c>
      <c r="N737" s="1346" t="s">
        <v>4141</v>
      </c>
      <c r="O737" s="1347"/>
      <c r="P737" s="117" t="str">
        <f t="shared" si="5"/>
        <v>2507</v>
      </c>
      <c r="Q737" s="117"/>
      <c r="R737" s="1348">
        <v>250701064</v>
      </c>
      <c r="S737" s="321"/>
      <c r="T737" s="321"/>
    </row>
    <row r="738" spans="1:20" ht="34.5" hidden="1" customHeight="1">
      <c r="A738" s="1348">
        <v>250701065</v>
      </c>
      <c r="B738" s="1339" t="str">
        <f t="shared" si="4"/>
        <v>2507</v>
      </c>
      <c r="C738" s="1349" t="s">
        <v>1392</v>
      </c>
      <c r="D738" s="1350">
        <v>1</v>
      </c>
      <c r="E738" s="293" t="s">
        <v>4142</v>
      </c>
      <c r="F738" s="1352" t="s">
        <v>4143</v>
      </c>
      <c r="G738" s="1356"/>
      <c r="H738" s="1348" t="s">
        <v>2252</v>
      </c>
      <c r="I738" s="1348">
        <v>1357</v>
      </c>
      <c r="J738" s="1351">
        <v>39338</v>
      </c>
      <c r="K738" s="1352" t="s">
        <v>2253</v>
      </c>
      <c r="L738" s="1352"/>
      <c r="M738" s="1345" t="s">
        <v>4137</v>
      </c>
      <c r="N738" s="1346" t="s">
        <v>4144</v>
      </c>
      <c r="O738" s="1347"/>
      <c r="P738" s="117" t="str">
        <f t="shared" si="5"/>
        <v>2507</v>
      </c>
      <c r="Q738" s="117"/>
      <c r="R738" s="1348">
        <v>250701065</v>
      </c>
      <c r="S738" s="321"/>
      <c r="T738" s="321"/>
    </row>
    <row r="739" spans="1:20" ht="34.5" hidden="1" customHeight="1">
      <c r="A739" s="1348">
        <v>250701066</v>
      </c>
      <c r="B739" s="1339" t="str">
        <f t="shared" si="4"/>
        <v>2507</v>
      </c>
      <c r="C739" s="1349" t="s">
        <v>1392</v>
      </c>
      <c r="D739" s="1350">
        <v>1</v>
      </c>
      <c r="E739" s="293" t="s">
        <v>4145</v>
      </c>
      <c r="F739" s="1352" t="s">
        <v>4146</v>
      </c>
      <c r="G739" s="1356"/>
      <c r="H739" s="1348" t="s">
        <v>2252</v>
      </c>
      <c r="I739" s="1348">
        <v>1357</v>
      </c>
      <c r="J739" s="1351">
        <v>39338</v>
      </c>
      <c r="K739" s="1352" t="s">
        <v>2253</v>
      </c>
      <c r="L739" s="1352"/>
      <c r="M739" s="1345" t="s">
        <v>4137</v>
      </c>
      <c r="N739" s="1346" t="s">
        <v>4144</v>
      </c>
      <c r="O739" s="1347"/>
      <c r="P739" s="117" t="str">
        <f t="shared" si="5"/>
        <v>2507</v>
      </c>
      <c r="Q739" s="117"/>
      <c r="R739" s="1348">
        <v>250701066</v>
      </c>
      <c r="S739" s="321"/>
      <c r="T739" s="321"/>
    </row>
    <row r="740" spans="1:20" ht="34.5" hidden="1" customHeight="1">
      <c r="A740" s="1348">
        <v>250701068</v>
      </c>
      <c r="B740" s="1339" t="str">
        <f t="shared" si="4"/>
        <v>2507</v>
      </c>
      <c r="C740" s="1349" t="s">
        <v>1392</v>
      </c>
      <c r="D740" s="1350">
        <v>1</v>
      </c>
      <c r="E740" s="293" t="s">
        <v>4147</v>
      </c>
      <c r="F740" s="1352" t="s">
        <v>4148</v>
      </c>
      <c r="G740" s="1351"/>
      <c r="H740" s="1348" t="s">
        <v>2252</v>
      </c>
      <c r="I740" s="1348">
        <v>1357</v>
      </c>
      <c r="J740" s="1351">
        <v>39338</v>
      </c>
      <c r="K740" s="1352" t="s">
        <v>2253</v>
      </c>
      <c r="L740" s="1352"/>
      <c r="M740" s="1345" t="s">
        <v>4137</v>
      </c>
      <c r="N740" s="1346" t="s">
        <v>4144</v>
      </c>
      <c r="O740" s="1347"/>
      <c r="P740" s="117" t="str">
        <f t="shared" si="5"/>
        <v>2507</v>
      </c>
      <c r="Q740" s="117"/>
      <c r="R740" s="1348">
        <v>250701068</v>
      </c>
      <c r="S740" s="321"/>
      <c r="T740" s="321"/>
    </row>
    <row r="741" spans="1:20" ht="34.5" hidden="1" customHeight="1">
      <c r="A741" s="1348">
        <v>250701069</v>
      </c>
      <c r="B741" s="1339" t="str">
        <f t="shared" si="4"/>
        <v>2507</v>
      </c>
      <c r="C741" s="1349" t="s">
        <v>1392</v>
      </c>
      <c r="D741" s="1350">
        <v>1</v>
      </c>
      <c r="E741" s="293" t="s">
        <v>4149</v>
      </c>
      <c r="F741" s="1352" t="s">
        <v>4150</v>
      </c>
      <c r="G741" s="1351">
        <v>41273</v>
      </c>
      <c r="H741" s="1348" t="s">
        <v>2252</v>
      </c>
      <c r="I741" s="1348">
        <v>1357</v>
      </c>
      <c r="J741" s="1351">
        <v>39338</v>
      </c>
      <c r="K741" s="1352" t="s">
        <v>2253</v>
      </c>
      <c r="L741" s="1352"/>
      <c r="M741" s="1345" t="s">
        <v>4151</v>
      </c>
      <c r="N741" s="1346" t="s">
        <v>1830</v>
      </c>
      <c r="O741" s="1347"/>
      <c r="P741" s="117" t="str">
        <f t="shared" si="5"/>
        <v>2507</v>
      </c>
      <c r="Q741" s="117"/>
      <c r="R741" s="1348">
        <v>250701069</v>
      </c>
      <c r="S741" s="321"/>
      <c r="T741" s="321"/>
    </row>
    <row r="742" spans="1:20" ht="34.5" hidden="1" customHeight="1">
      <c r="A742" s="1348">
        <v>250701070</v>
      </c>
      <c r="B742" s="1339" t="str">
        <f t="shared" si="4"/>
        <v>2507</v>
      </c>
      <c r="C742" s="1349" t="s">
        <v>1392</v>
      </c>
      <c r="D742" s="1350">
        <v>2</v>
      </c>
      <c r="E742" s="293" t="s">
        <v>4152</v>
      </c>
      <c r="F742" s="1352" t="s">
        <v>4153</v>
      </c>
      <c r="G742" s="1351">
        <v>43276</v>
      </c>
      <c r="H742" s="1348" t="s">
        <v>2252</v>
      </c>
      <c r="I742" s="1348">
        <v>1488</v>
      </c>
      <c r="J742" s="1351">
        <v>41557</v>
      </c>
      <c r="K742" s="1352" t="s">
        <v>2253</v>
      </c>
      <c r="L742" s="1352"/>
      <c r="M742" s="1345" t="s">
        <v>4151</v>
      </c>
      <c r="N742" s="1346" t="s">
        <v>1830</v>
      </c>
      <c r="O742" s="1347"/>
      <c r="P742" s="117" t="str">
        <f t="shared" si="5"/>
        <v>2507</v>
      </c>
      <c r="Q742" s="117"/>
      <c r="R742" s="1348">
        <v>250701070</v>
      </c>
      <c r="S742" s="321"/>
      <c r="T742" s="321"/>
    </row>
    <row r="743" spans="1:20" ht="34.5" hidden="1" customHeight="1">
      <c r="A743" s="1348">
        <v>250701071</v>
      </c>
      <c r="B743" s="1339" t="str">
        <f t="shared" si="4"/>
        <v>2507</v>
      </c>
      <c r="C743" s="1349" t="s">
        <v>1392</v>
      </c>
      <c r="D743" s="1350">
        <v>1</v>
      </c>
      <c r="E743" s="293" t="s">
        <v>4154</v>
      </c>
      <c r="F743" s="1352" t="s">
        <v>4155</v>
      </c>
      <c r="G743" s="1351">
        <v>41820</v>
      </c>
      <c r="H743" s="1348" t="s">
        <v>2252</v>
      </c>
      <c r="I743" s="1348">
        <v>1357</v>
      </c>
      <c r="J743" s="1351">
        <v>39338</v>
      </c>
      <c r="K743" s="1352" t="s">
        <v>2253</v>
      </c>
      <c r="L743" s="1352" t="s">
        <v>4156</v>
      </c>
      <c r="M743" s="1345" t="s">
        <v>4157</v>
      </c>
      <c r="N743" s="1346" t="s">
        <v>1830</v>
      </c>
      <c r="O743" s="1347"/>
      <c r="P743" s="117" t="str">
        <f t="shared" si="5"/>
        <v>2507</v>
      </c>
      <c r="Q743" s="117"/>
      <c r="R743" s="1348">
        <v>250701071</v>
      </c>
      <c r="S743" s="321"/>
      <c r="T743" s="321"/>
    </row>
    <row r="744" spans="1:20" ht="34.5" hidden="1" customHeight="1">
      <c r="A744" s="1348">
        <v>250701072</v>
      </c>
      <c r="B744" s="1339" t="str">
        <f t="shared" si="4"/>
        <v>2507</v>
      </c>
      <c r="C744" s="1349" t="s">
        <v>1392</v>
      </c>
      <c r="D744" s="1350">
        <v>2</v>
      </c>
      <c r="E744" s="293" t="s">
        <v>4158</v>
      </c>
      <c r="F744" s="1352" t="s">
        <v>4155</v>
      </c>
      <c r="G744" s="1356">
        <v>43462</v>
      </c>
      <c r="H744" s="1348" t="s">
        <v>2252</v>
      </c>
      <c r="I744" s="1348">
        <v>1508</v>
      </c>
      <c r="J744" s="1351">
        <v>41956</v>
      </c>
      <c r="K744" s="1352" t="s">
        <v>2253</v>
      </c>
      <c r="L744" s="1352"/>
      <c r="M744" s="1345" t="s">
        <v>1830</v>
      </c>
      <c r="N744" s="1346" t="s">
        <v>3753</v>
      </c>
      <c r="O744" s="1347"/>
      <c r="P744" s="117" t="str">
        <f t="shared" si="5"/>
        <v>2507</v>
      </c>
      <c r="Q744" s="117"/>
      <c r="R744" s="1348">
        <v>250701072</v>
      </c>
      <c r="S744" s="321"/>
      <c r="T744" s="321"/>
    </row>
    <row r="745" spans="1:20" ht="34.5" hidden="1" customHeight="1">
      <c r="A745" s="1348">
        <v>250701073</v>
      </c>
      <c r="B745" s="1339" t="str">
        <f t="shared" si="4"/>
        <v>2507</v>
      </c>
      <c r="C745" s="1349" t="s">
        <v>1392</v>
      </c>
      <c r="D745" s="1350">
        <v>1</v>
      </c>
      <c r="E745" s="293" t="s">
        <v>4159</v>
      </c>
      <c r="F745" s="1352" t="s">
        <v>4160</v>
      </c>
      <c r="G745" s="1356">
        <v>41243</v>
      </c>
      <c r="H745" s="1348" t="s">
        <v>2252</v>
      </c>
      <c r="I745" s="1348">
        <v>1357</v>
      </c>
      <c r="J745" s="1351">
        <v>39338</v>
      </c>
      <c r="K745" s="1352" t="s">
        <v>2253</v>
      </c>
      <c r="L745" s="1352" t="s">
        <v>4161</v>
      </c>
      <c r="M745" s="1345" t="s">
        <v>4162</v>
      </c>
      <c r="N745" s="1346" t="s">
        <v>1830</v>
      </c>
      <c r="O745" s="1347"/>
      <c r="P745" s="117" t="str">
        <f t="shared" si="5"/>
        <v>2507</v>
      </c>
      <c r="Q745" s="117"/>
      <c r="R745" s="1348">
        <v>250701073</v>
      </c>
      <c r="S745" s="321"/>
      <c r="T745" s="321"/>
    </row>
    <row r="746" spans="1:20" ht="34.5" hidden="1" customHeight="1">
      <c r="A746" s="1348">
        <v>250701074</v>
      </c>
      <c r="B746" s="1339" t="str">
        <f t="shared" si="4"/>
        <v>2507</v>
      </c>
      <c r="C746" s="1349" t="s">
        <v>1392</v>
      </c>
      <c r="D746" s="1350">
        <v>1</v>
      </c>
      <c r="E746" s="293" t="s">
        <v>4163</v>
      </c>
      <c r="F746" s="1352" t="s">
        <v>4164</v>
      </c>
      <c r="G746" s="1351"/>
      <c r="H746" s="1348" t="s">
        <v>2252</v>
      </c>
      <c r="I746" s="1348">
        <v>1357</v>
      </c>
      <c r="J746" s="1351">
        <v>39338</v>
      </c>
      <c r="K746" s="1352" t="s">
        <v>2253</v>
      </c>
      <c r="L746" s="1352" t="s">
        <v>4165</v>
      </c>
      <c r="M746" s="1345" t="s">
        <v>1830</v>
      </c>
      <c r="N746" s="1346" t="s">
        <v>4166</v>
      </c>
      <c r="O746" s="1347"/>
      <c r="P746" s="117" t="str">
        <f t="shared" si="5"/>
        <v>2507</v>
      </c>
      <c r="Q746" s="117"/>
      <c r="R746" s="1348">
        <v>250701074</v>
      </c>
      <c r="S746" s="321"/>
      <c r="T746" s="321"/>
    </row>
    <row r="747" spans="1:20" ht="34.5" hidden="1" customHeight="1">
      <c r="A747" s="1348">
        <v>250701075</v>
      </c>
      <c r="B747" s="1339" t="str">
        <f t="shared" si="4"/>
        <v>2507</v>
      </c>
      <c r="C747" s="1349" t="s">
        <v>1392</v>
      </c>
      <c r="D747" s="1350">
        <v>2</v>
      </c>
      <c r="E747" s="293" t="s">
        <v>4167</v>
      </c>
      <c r="F747" s="1352" t="s">
        <v>4168</v>
      </c>
      <c r="G747" s="1351">
        <v>41554</v>
      </c>
      <c r="H747" s="1348" t="s">
        <v>2252</v>
      </c>
      <c r="I747" s="1348"/>
      <c r="J747" s="1368"/>
      <c r="K747" s="1352" t="s">
        <v>2253</v>
      </c>
      <c r="L747" s="1352"/>
      <c r="M747" s="1345" t="s">
        <v>3774</v>
      </c>
      <c r="N747" s="1346" t="s">
        <v>1830</v>
      </c>
      <c r="O747" s="1347"/>
      <c r="P747" s="117" t="str">
        <f t="shared" si="5"/>
        <v>2507</v>
      </c>
      <c r="Q747" s="117"/>
      <c r="R747" s="1348">
        <v>250701075</v>
      </c>
      <c r="S747" s="321"/>
      <c r="T747" s="321"/>
    </row>
    <row r="748" spans="1:20" ht="34.5" hidden="1" customHeight="1">
      <c r="A748" s="1348">
        <v>250701076</v>
      </c>
      <c r="B748" s="1339" t="str">
        <f t="shared" si="4"/>
        <v>2507</v>
      </c>
      <c r="C748" s="1349" t="s">
        <v>1392</v>
      </c>
      <c r="D748" s="1350">
        <v>3</v>
      </c>
      <c r="E748" s="293" t="s">
        <v>4169</v>
      </c>
      <c r="F748" s="1352" t="s">
        <v>4170</v>
      </c>
      <c r="G748" s="1351">
        <v>42734</v>
      </c>
      <c r="H748" s="1348" t="s">
        <v>2252</v>
      </c>
      <c r="I748" s="1348">
        <v>1416</v>
      </c>
      <c r="J748" s="1351">
        <v>40325</v>
      </c>
      <c r="K748" s="1352" t="s">
        <v>2253</v>
      </c>
      <c r="L748" s="1352"/>
      <c r="M748" s="1345" t="s">
        <v>1830</v>
      </c>
      <c r="N748" s="1346" t="s">
        <v>3759</v>
      </c>
      <c r="O748" s="1347"/>
      <c r="P748" s="117" t="str">
        <f t="shared" si="5"/>
        <v>2507</v>
      </c>
      <c r="Q748" s="117"/>
      <c r="R748" s="1348">
        <v>250701076</v>
      </c>
      <c r="S748" s="321"/>
      <c r="T748" s="321"/>
    </row>
    <row r="749" spans="1:20" ht="34.5" hidden="1" customHeight="1">
      <c r="A749" s="1348">
        <v>250701077</v>
      </c>
      <c r="B749" s="1339" t="str">
        <f t="shared" si="4"/>
        <v>2507</v>
      </c>
      <c r="C749" s="1349" t="s">
        <v>1392</v>
      </c>
      <c r="D749" s="1350">
        <v>1</v>
      </c>
      <c r="E749" s="293" t="s">
        <v>4171</v>
      </c>
      <c r="F749" s="1352" t="s">
        <v>4172</v>
      </c>
      <c r="G749" s="1351"/>
      <c r="H749" s="1348" t="s">
        <v>2252</v>
      </c>
      <c r="I749" s="1348">
        <v>1357</v>
      </c>
      <c r="J749" s="1351">
        <v>39338</v>
      </c>
      <c r="K749" s="1352" t="s">
        <v>2253</v>
      </c>
      <c r="L749" s="1352" t="s">
        <v>4173</v>
      </c>
      <c r="M749" s="1345" t="s">
        <v>1830</v>
      </c>
      <c r="N749" s="1346" t="s">
        <v>1830</v>
      </c>
      <c r="O749" s="1347"/>
      <c r="P749" s="117" t="str">
        <f t="shared" si="5"/>
        <v>2507</v>
      </c>
      <c r="Q749" s="117"/>
      <c r="R749" s="1348">
        <v>250701077</v>
      </c>
      <c r="S749" s="321"/>
      <c r="T749" s="321"/>
    </row>
    <row r="750" spans="1:20" ht="34.5" hidden="1" customHeight="1">
      <c r="A750" s="1348">
        <v>250701078</v>
      </c>
      <c r="B750" s="1339" t="str">
        <f t="shared" si="4"/>
        <v>2507</v>
      </c>
      <c r="C750" s="1349" t="s">
        <v>1392</v>
      </c>
      <c r="D750" s="1369">
        <v>2</v>
      </c>
      <c r="E750" s="293" t="s">
        <v>4174</v>
      </c>
      <c r="F750" s="1352" t="s">
        <v>4175</v>
      </c>
      <c r="G750" s="1356">
        <v>41919</v>
      </c>
      <c r="H750" s="1348" t="s">
        <v>2252</v>
      </c>
      <c r="I750" s="1348"/>
      <c r="J750" s="1368"/>
      <c r="K750" s="1352" t="s">
        <v>2253</v>
      </c>
      <c r="L750" s="1353"/>
      <c r="M750" s="1345" t="s">
        <v>1830</v>
      </c>
      <c r="N750" s="1346" t="s">
        <v>4176</v>
      </c>
      <c r="O750" s="1347"/>
      <c r="P750" s="117" t="str">
        <f t="shared" si="5"/>
        <v>2507</v>
      </c>
      <c r="Q750" s="117"/>
      <c r="R750" s="1348">
        <v>250701078</v>
      </c>
      <c r="S750" s="321"/>
      <c r="T750" s="321"/>
    </row>
    <row r="751" spans="1:20" ht="34.5" hidden="1" customHeight="1">
      <c r="A751" s="1348">
        <v>250701079</v>
      </c>
      <c r="B751" s="1339" t="str">
        <f t="shared" si="4"/>
        <v>2507</v>
      </c>
      <c r="C751" s="1349" t="s">
        <v>1392</v>
      </c>
      <c r="D751" s="1350">
        <v>1</v>
      </c>
      <c r="E751" s="293" t="s">
        <v>4177</v>
      </c>
      <c r="F751" s="1352" t="s">
        <v>4178</v>
      </c>
      <c r="G751" s="1351"/>
      <c r="H751" s="1348" t="s">
        <v>2252</v>
      </c>
      <c r="I751" s="1348">
        <v>1357</v>
      </c>
      <c r="J751" s="1351">
        <v>39338</v>
      </c>
      <c r="K751" s="1352" t="s">
        <v>2253</v>
      </c>
      <c r="L751" s="1352"/>
      <c r="M751" s="1345" t="s">
        <v>1830</v>
      </c>
      <c r="N751" s="1346" t="s">
        <v>1830</v>
      </c>
      <c r="O751" s="1347"/>
      <c r="P751" s="117" t="str">
        <f t="shared" si="5"/>
        <v>2507</v>
      </c>
      <c r="Q751" s="117"/>
      <c r="R751" s="1348">
        <v>250701079</v>
      </c>
      <c r="S751" s="321"/>
      <c r="T751" s="321"/>
    </row>
    <row r="752" spans="1:20" ht="34.5" hidden="1" customHeight="1">
      <c r="A752" s="1348">
        <v>250701081</v>
      </c>
      <c r="B752" s="1339" t="str">
        <f t="shared" si="4"/>
        <v>2507</v>
      </c>
      <c r="C752" s="1349" t="s">
        <v>1392</v>
      </c>
      <c r="D752" s="1350">
        <v>1</v>
      </c>
      <c r="E752" s="293" t="s">
        <v>4179</v>
      </c>
      <c r="F752" s="1352" t="s">
        <v>4180</v>
      </c>
      <c r="G752" s="1356"/>
      <c r="H752" s="1348" t="s">
        <v>2252</v>
      </c>
      <c r="I752" s="1348">
        <v>1357</v>
      </c>
      <c r="J752" s="1351">
        <v>39338</v>
      </c>
      <c r="K752" s="1352" t="s">
        <v>2253</v>
      </c>
      <c r="L752" s="1352"/>
      <c r="M752" s="1345" t="s">
        <v>1830</v>
      </c>
      <c r="N752" s="1346" t="s">
        <v>4176</v>
      </c>
      <c r="O752" s="1347"/>
      <c r="P752" s="117" t="str">
        <f t="shared" si="5"/>
        <v>2507</v>
      </c>
      <c r="Q752" s="117"/>
      <c r="R752" s="1348">
        <v>250701081</v>
      </c>
      <c r="S752" s="321"/>
      <c r="T752" s="321"/>
    </row>
    <row r="753" spans="1:20" ht="34.5" hidden="1" customHeight="1">
      <c r="A753" s="1348">
        <v>250701082</v>
      </c>
      <c r="B753" s="1339" t="str">
        <f t="shared" si="4"/>
        <v>2507</v>
      </c>
      <c r="C753" s="1349" t="s">
        <v>1392</v>
      </c>
      <c r="D753" s="1350">
        <v>1</v>
      </c>
      <c r="E753" s="293" t="s">
        <v>4181</v>
      </c>
      <c r="F753" s="1352" t="s">
        <v>4182</v>
      </c>
      <c r="G753" s="1351">
        <v>41483</v>
      </c>
      <c r="H753" s="1348" t="s">
        <v>2252</v>
      </c>
      <c r="I753" s="1348">
        <v>1381</v>
      </c>
      <c r="J753" s="1351">
        <v>39751</v>
      </c>
      <c r="K753" s="1352" t="s">
        <v>2253</v>
      </c>
      <c r="L753" s="1352" t="s">
        <v>4183</v>
      </c>
      <c r="M753" s="1345" t="s">
        <v>4184</v>
      </c>
      <c r="N753" s="1346" t="s">
        <v>1830</v>
      </c>
      <c r="O753" s="1347"/>
      <c r="P753" s="117" t="str">
        <f t="shared" si="5"/>
        <v>2507</v>
      </c>
      <c r="Q753" s="117"/>
      <c r="R753" s="1348">
        <v>250701082</v>
      </c>
      <c r="S753" s="321"/>
      <c r="T753" s="321"/>
    </row>
    <row r="754" spans="1:20" ht="34.5" hidden="1" customHeight="1">
      <c r="A754" s="1348">
        <v>250701084</v>
      </c>
      <c r="B754" s="1339" t="str">
        <f t="shared" si="4"/>
        <v>2507</v>
      </c>
      <c r="C754" s="1349" t="s">
        <v>1392</v>
      </c>
      <c r="D754" s="1350">
        <v>2</v>
      </c>
      <c r="E754" s="293" t="s">
        <v>4185</v>
      </c>
      <c r="F754" s="1352" t="s">
        <v>4186</v>
      </c>
      <c r="G754" s="1356">
        <v>43276</v>
      </c>
      <c r="H754" s="1348" t="s">
        <v>2252</v>
      </c>
      <c r="I754" s="1348">
        <v>1488</v>
      </c>
      <c r="J754" s="1351">
        <v>41557</v>
      </c>
      <c r="K754" s="1352" t="s">
        <v>2253</v>
      </c>
      <c r="L754" s="1353"/>
      <c r="M754" s="1345" t="s">
        <v>1830</v>
      </c>
      <c r="N754" s="1346" t="s">
        <v>3753</v>
      </c>
      <c r="O754" s="1347"/>
      <c r="P754" s="117" t="str">
        <f t="shared" si="5"/>
        <v>2507</v>
      </c>
      <c r="Q754" s="117"/>
      <c r="R754" s="1348">
        <v>250701084</v>
      </c>
      <c r="S754" s="321"/>
      <c r="T754" s="321"/>
    </row>
    <row r="755" spans="1:20" ht="34.5" hidden="1" customHeight="1">
      <c r="A755" s="1348">
        <v>250701086</v>
      </c>
      <c r="B755" s="1339" t="str">
        <f t="shared" si="4"/>
        <v>2507</v>
      </c>
      <c r="C755" s="1349" t="s">
        <v>1392</v>
      </c>
      <c r="D755" s="1350">
        <v>1</v>
      </c>
      <c r="E755" s="293" t="s">
        <v>4187</v>
      </c>
      <c r="F755" s="1352" t="s">
        <v>4188</v>
      </c>
      <c r="G755" s="1351">
        <v>41483</v>
      </c>
      <c r="H755" s="1348" t="s">
        <v>2252</v>
      </c>
      <c r="I755" s="1348">
        <v>1381</v>
      </c>
      <c r="J755" s="1351">
        <v>39751</v>
      </c>
      <c r="K755" s="1352" t="s">
        <v>2253</v>
      </c>
      <c r="L755" s="1352" t="s">
        <v>4183</v>
      </c>
      <c r="M755" s="1345" t="s">
        <v>4189</v>
      </c>
      <c r="N755" s="1346" t="s">
        <v>1830</v>
      </c>
      <c r="O755" s="1347"/>
      <c r="P755" s="117" t="str">
        <f t="shared" si="5"/>
        <v>2507</v>
      </c>
      <c r="Q755" s="117"/>
      <c r="R755" s="1348">
        <v>250701086</v>
      </c>
      <c r="S755" s="321"/>
      <c r="T755" s="321"/>
    </row>
    <row r="756" spans="1:20" ht="34.5" hidden="1" customHeight="1">
      <c r="A756" s="1348">
        <v>250701087</v>
      </c>
      <c r="B756" s="1339" t="str">
        <f t="shared" si="4"/>
        <v>2507</v>
      </c>
      <c r="C756" s="1349" t="s">
        <v>1392</v>
      </c>
      <c r="D756" s="1350">
        <v>2</v>
      </c>
      <c r="E756" s="293" t="s">
        <v>4190</v>
      </c>
      <c r="F756" s="1352" t="s">
        <v>4191</v>
      </c>
      <c r="G756" s="1356">
        <v>43276</v>
      </c>
      <c r="H756" s="1348" t="s">
        <v>2252</v>
      </c>
      <c r="I756" s="1348">
        <v>1488</v>
      </c>
      <c r="J756" s="1351">
        <v>41557</v>
      </c>
      <c r="K756" s="1352" t="s">
        <v>2253</v>
      </c>
      <c r="L756" s="1353"/>
      <c r="M756" s="1345" t="s">
        <v>1830</v>
      </c>
      <c r="N756" s="1346" t="s">
        <v>3756</v>
      </c>
      <c r="O756" s="1347"/>
      <c r="P756" s="117" t="str">
        <f t="shared" si="5"/>
        <v>2507</v>
      </c>
      <c r="Q756" s="117"/>
      <c r="R756" s="1348">
        <v>250701087</v>
      </c>
      <c r="S756" s="321"/>
      <c r="T756" s="321"/>
    </row>
    <row r="757" spans="1:20" ht="34.5" hidden="1" customHeight="1">
      <c r="A757" s="1348">
        <v>250701088</v>
      </c>
      <c r="B757" s="1339" t="str">
        <f t="shared" si="4"/>
        <v>2507</v>
      </c>
      <c r="C757" s="1349" t="s">
        <v>1392</v>
      </c>
      <c r="D757" s="1350">
        <v>1</v>
      </c>
      <c r="E757" s="293" t="s">
        <v>4192</v>
      </c>
      <c r="F757" s="1352" t="s">
        <v>4193</v>
      </c>
      <c r="G757" s="1351">
        <v>41483</v>
      </c>
      <c r="H757" s="1348" t="s">
        <v>2252</v>
      </c>
      <c r="I757" s="1348">
        <v>1381</v>
      </c>
      <c r="J757" s="1351">
        <v>39751</v>
      </c>
      <c r="K757" s="1352" t="s">
        <v>2253</v>
      </c>
      <c r="L757" s="1352" t="s">
        <v>4194</v>
      </c>
      <c r="M757" s="1345" t="s">
        <v>3763</v>
      </c>
      <c r="N757" s="1346" t="s">
        <v>1830</v>
      </c>
      <c r="O757" s="1347"/>
      <c r="P757" s="117" t="str">
        <f t="shared" si="5"/>
        <v>2507</v>
      </c>
      <c r="Q757" s="117"/>
      <c r="R757" s="1348">
        <v>250701088</v>
      </c>
      <c r="S757" s="321"/>
      <c r="T757" s="321"/>
    </row>
    <row r="758" spans="1:20" ht="34.5" hidden="1" customHeight="1">
      <c r="A758" s="1348">
        <v>250701090</v>
      </c>
      <c r="B758" s="1339" t="str">
        <f t="shared" si="4"/>
        <v>2507</v>
      </c>
      <c r="C758" s="1349" t="s">
        <v>1392</v>
      </c>
      <c r="D758" s="1350">
        <v>2</v>
      </c>
      <c r="E758" s="293" t="s">
        <v>4195</v>
      </c>
      <c r="F758" s="1352" t="s">
        <v>4196</v>
      </c>
      <c r="G758" s="1351">
        <v>43276</v>
      </c>
      <c r="H758" s="1348" t="s">
        <v>2252</v>
      </c>
      <c r="I758" s="1348">
        <v>1488</v>
      </c>
      <c r="J758" s="1351">
        <v>41557</v>
      </c>
      <c r="K758" s="1352" t="s">
        <v>2253</v>
      </c>
      <c r="L758" s="1353"/>
      <c r="M758" s="1345" t="s">
        <v>1830</v>
      </c>
      <c r="N758" s="1346" t="s">
        <v>3764</v>
      </c>
      <c r="O758" s="1347"/>
      <c r="P758" s="117" t="str">
        <f t="shared" si="5"/>
        <v>2507</v>
      </c>
      <c r="Q758" s="117"/>
      <c r="R758" s="1348">
        <v>250701090</v>
      </c>
      <c r="S758" s="321"/>
      <c r="T758" s="321"/>
    </row>
    <row r="759" spans="1:20" ht="34.5" hidden="1" customHeight="1">
      <c r="A759" s="1348">
        <v>250701091</v>
      </c>
      <c r="B759" s="1339" t="str">
        <f t="shared" si="4"/>
        <v>2507</v>
      </c>
      <c r="C759" s="1349" t="s">
        <v>1392</v>
      </c>
      <c r="D759" s="1350">
        <v>1</v>
      </c>
      <c r="E759" s="293" t="s">
        <v>4197</v>
      </c>
      <c r="F759" s="1352" t="s">
        <v>4198</v>
      </c>
      <c r="G759" s="1351">
        <v>42734</v>
      </c>
      <c r="H759" s="1348" t="s">
        <v>2252</v>
      </c>
      <c r="I759" s="1348">
        <v>1423</v>
      </c>
      <c r="J759" s="1351">
        <v>40521</v>
      </c>
      <c r="K759" s="1352" t="s">
        <v>2253</v>
      </c>
      <c r="L759" s="1352" t="s">
        <v>4199</v>
      </c>
      <c r="M759" s="1345" t="s">
        <v>3767</v>
      </c>
      <c r="N759" s="1346" t="s">
        <v>1830</v>
      </c>
      <c r="O759" s="1347"/>
      <c r="P759" s="117" t="str">
        <f t="shared" si="5"/>
        <v>2507</v>
      </c>
      <c r="Q759" s="117"/>
      <c r="R759" s="1348">
        <v>250701091</v>
      </c>
      <c r="S759" s="321"/>
      <c r="T759" s="321"/>
    </row>
    <row r="760" spans="1:20" ht="34.5" hidden="1" customHeight="1">
      <c r="A760" s="1348">
        <v>250701092</v>
      </c>
      <c r="B760" s="1339" t="str">
        <f t="shared" si="4"/>
        <v>2507</v>
      </c>
      <c r="C760" s="1349" t="s">
        <v>1392</v>
      </c>
      <c r="D760" s="1350">
        <v>1</v>
      </c>
      <c r="E760" s="293" t="s">
        <v>4200</v>
      </c>
      <c r="F760" s="1352" t="s">
        <v>4201</v>
      </c>
      <c r="G760" s="1356">
        <v>42734</v>
      </c>
      <c r="H760" s="1348" t="s">
        <v>2252</v>
      </c>
      <c r="I760" s="1348">
        <v>1423</v>
      </c>
      <c r="J760" s="1351">
        <v>40521</v>
      </c>
      <c r="K760" s="1352" t="s">
        <v>2253</v>
      </c>
      <c r="L760" s="1352" t="s">
        <v>4202</v>
      </c>
      <c r="M760" s="1345" t="s">
        <v>1830</v>
      </c>
      <c r="N760" s="1346" t="s">
        <v>3768</v>
      </c>
      <c r="O760" s="1347"/>
      <c r="P760" s="117" t="str">
        <f t="shared" si="5"/>
        <v>2507</v>
      </c>
      <c r="Q760" s="117"/>
      <c r="R760" s="1348">
        <v>250701092</v>
      </c>
      <c r="S760" s="321"/>
      <c r="T760" s="321"/>
    </row>
    <row r="761" spans="1:20" ht="34.5" hidden="1" customHeight="1">
      <c r="A761" s="1348">
        <v>250701093</v>
      </c>
      <c r="B761" s="1339" t="str">
        <f t="shared" si="4"/>
        <v>2507</v>
      </c>
      <c r="C761" s="1349" t="s">
        <v>1392</v>
      </c>
      <c r="D761" s="1350">
        <v>1</v>
      </c>
      <c r="E761" s="293" t="s">
        <v>4203</v>
      </c>
      <c r="F761" s="1352" t="s">
        <v>4204</v>
      </c>
      <c r="G761" s="1356">
        <v>42734</v>
      </c>
      <c r="H761" s="1348" t="s">
        <v>2252</v>
      </c>
      <c r="I761" s="1348">
        <v>1423</v>
      </c>
      <c r="J761" s="1356">
        <v>40521</v>
      </c>
      <c r="K761" s="1352" t="s">
        <v>2253</v>
      </c>
      <c r="L761" s="1352" t="s">
        <v>4205</v>
      </c>
      <c r="M761" s="1345" t="s">
        <v>4206</v>
      </c>
      <c r="N761" s="1346" t="s">
        <v>1830</v>
      </c>
      <c r="O761" s="1347"/>
      <c r="P761" s="117" t="str">
        <f t="shared" si="5"/>
        <v>2507</v>
      </c>
      <c r="Q761" s="117"/>
      <c r="R761" s="1348">
        <v>250701093</v>
      </c>
      <c r="S761" s="321"/>
      <c r="T761" s="321"/>
    </row>
    <row r="762" spans="1:20" ht="34.5" hidden="1" customHeight="1">
      <c r="A762" s="1348">
        <v>250701097</v>
      </c>
      <c r="B762" s="1339" t="str">
        <f t="shared" si="4"/>
        <v>2507</v>
      </c>
      <c r="C762" s="1349" t="s">
        <v>1392</v>
      </c>
      <c r="D762" s="1350">
        <v>1</v>
      </c>
      <c r="E762" s="293" t="s">
        <v>4207</v>
      </c>
      <c r="F762" s="1352" t="s">
        <v>4208</v>
      </c>
      <c r="G762" s="1356">
        <v>42734</v>
      </c>
      <c r="H762" s="1348" t="s">
        <v>2252</v>
      </c>
      <c r="I762" s="1348">
        <v>1423</v>
      </c>
      <c r="J762" s="1356">
        <v>40521</v>
      </c>
      <c r="K762" s="1352" t="s">
        <v>2253</v>
      </c>
      <c r="L762" s="1352" t="s">
        <v>4209</v>
      </c>
      <c r="M762" s="1345" t="s">
        <v>1830</v>
      </c>
      <c r="N762" s="1346" t="s">
        <v>4210</v>
      </c>
      <c r="O762" s="1347"/>
      <c r="P762" s="117" t="str">
        <f t="shared" si="5"/>
        <v>2507</v>
      </c>
      <c r="Q762" s="117"/>
      <c r="R762" s="1348">
        <v>250701097</v>
      </c>
      <c r="S762" s="321"/>
      <c r="T762" s="321"/>
    </row>
    <row r="763" spans="1:20" ht="34.5" hidden="1" customHeight="1">
      <c r="A763" s="1348">
        <v>250701098</v>
      </c>
      <c r="B763" s="1339" t="str">
        <f t="shared" si="4"/>
        <v>2507</v>
      </c>
      <c r="C763" s="1349" t="s">
        <v>1392</v>
      </c>
      <c r="D763" s="1350">
        <v>1</v>
      </c>
      <c r="E763" s="293" t="s">
        <v>4211</v>
      </c>
      <c r="F763" s="1352" t="s">
        <v>4212</v>
      </c>
      <c r="G763" s="1356">
        <v>42734</v>
      </c>
      <c r="H763" s="1348" t="s">
        <v>2252</v>
      </c>
      <c r="I763" s="1348">
        <v>1461</v>
      </c>
      <c r="J763" s="1356">
        <v>41123</v>
      </c>
      <c r="K763" s="1352" t="s">
        <v>2253</v>
      </c>
      <c r="L763" s="1353"/>
      <c r="M763" s="1345" t="s">
        <v>4206</v>
      </c>
      <c r="N763" s="1346" t="s">
        <v>1830</v>
      </c>
      <c r="O763" s="1347"/>
      <c r="P763" s="117" t="str">
        <f t="shared" si="5"/>
        <v>2507</v>
      </c>
      <c r="Q763" s="117"/>
      <c r="R763" s="1348">
        <v>250701098</v>
      </c>
      <c r="S763" s="321"/>
      <c r="T763" s="321"/>
    </row>
    <row r="764" spans="1:20" ht="34.5" hidden="1" customHeight="1">
      <c r="A764" s="1348">
        <v>250701099</v>
      </c>
      <c r="B764" s="1339" t="str">
        <f t="shared" si="4"/>
        <v>2507</v>
      </c>
      <c r="C764" s="1349" t="s">
        <v>1392</v>
      </c>
      <c r="D764" s="1350">
        <v>1</v>
      </c>
      <c r="E764" s="293" t="s">
        <v>4213</v>
      </c>
      <c r="F764" s="1352" t="s">
        <v>4214</v>
      </c>
      <c r="G764" s="1356">
        <v>42734</v>
      </c>
      <c r="H764" s="1348" t="s">
        <v>2252</v>
      </c>
      <c r="I764" s="1348">
        <v>1461</v>
      </c>
      <c r="J764" s="1356">
        <v>41123</v>
      </c>
      <c r="K764" s="1352" t="s">
        <v>2253</v>
      </c>
      <c r="L764" s="1353"/>
      <c r="M764" s="1345" t="s">
        <v>1830</v>
      </c>
      <c r="N764" s="1346" t="s">
        <v>4215</v>
      </c>
      <c r="O764" s="1347"/>
      <c r="P764" s="117" t="str">
        <f t="shared" si="5"/>
        <v>2507</v>
      </c>
      <c r="Q764" s="117"/>
      <c r="R764" s="1348">
        <v>250701099</v>
      </c>
      <c r="S764" s="321"/>
      <c r="T764" s="321"/>
    </row>
    <row r="765" spans="1:20" ht="34.5" hidden="1" customHeight="1">
      <c r="A765" s="1348">
        <v>250701100</v>
      </c>
      <c r="B765" s="1339" t="str">
        <f t="shared" si="4"/>
        <v>2507</v>
      </c>
      <c r="C765" s="1349" t="s">
        <v>1392</v>
      </c>
      <c r="D765" s="1350">
        <v>1</v>
      </c>
      <c r="E765" s="293" t="s">
        <v>4216</v>
      </c>
      <c r="F765" s="1352" t="s">
        <v>4217</v>
      </c>
      <c r="G765" s="1351">
        <v>43099</v>
      </c>
      <c r="H765" s="1348" t="s">
        <v>2252</v>
      </c>
      <c r="I765" s="1348">
        <v>1461</v>
      </c>
      <c r="J765" s="1351">
        <v>41123</v>
      </c>
      <c r="K765" s="1352" t="s">
        <v>2253</v>
      </c>
      <c r="L765" s="1352"/>
      <c r="M765" s="1345" t="s">
        <v>1830</v>
      </c>
      <c r="N765" s="1346" t="s">
        <v>1830</v>
      </c>
      <c r="O765" s="1347"/>
      <c r="P765" s="117" t="str">
        <f t="shared" si="5"/>
        <v>2507</v>
      </c>
      <c r="Q765" s="117"/>
      <c r="R765" s="1348">
        <v>250701100</v>
      </c>
      <c r="S765" s="321"/>
      <c r="T765" s="321"/>
    </row>
    <row r="766" spans="1:20" ht="34.5" hidden="1" customHeight="1">
      <c r="A766" s="1348">
        <v>250701102</v>
      </c>
      <c r="B766" s="1339" t="str">
        <f t="shared" si="4"/>
        <v>2507</v>
      </c>
      <c r="C766" s="1349" t="s">
        <v>1392</v>
      </c>
      <c r="D766" s="1350">
        <v>1</v>
      </c>
      <c r="E766" s="293" t="s">
        <v>4218</v>
      </c>
      <c r="F766" s="1352" t="s">
        <v>4219</v>
      </c>
      <c r="G766" s="1351">
        <v>43132</v>
      </c>
      <c r="H766" s="1348" t="s">
        <v>2252</v>
      </c>
      <c r="I766" s="1348">
        <v>1482</v>
      </c>
      <c r="J766" s="1351">
        <v>41470</v>
      </c>
      <c r="K766" s="1352" t="s">
        <v>2253</v>
      </c>
      <c r="L766" s="1353"/>
      <c r="M766" s="1345" t="s">
        <v>4206</v>
      </c>
      <c r="N766" s="1346" t="s">
        <v>1830</v>
      </c>
      <c r="O766" s="1347"/>
      <c r="P766" s="117" t="str">
        <f t="shared" si="5"/>
        <v>2507</v>
      </c>
      <c r="Q766" s="117"/>
      <c r="R766" s="1348">
        <v>250701102</v>
      </c>
      <c r="S766" s="321"/>
      <c r="T766" s="321"/>
    </row>
    <row r="767" spans="1:20" ht="34.5" hidden="1" customHeight="1">
      <c r="A767" s="1348">
        <v>250701103</v>
      </c>
      <c r="B767" s="1339" t="str">
        <f t="shared" si="4"/>
        <v>2507</v>
      </c>
      <c r="C767" s="1349" t="s">
        <v>1392</v>
      </c>
      <c r="D767" s="1350">
        <v>1</v>
      </c>
      <c r="E767" s="293" t="s">
        <v>4220</v>
      </c>
      <c r="F767" s="1352" t="s">
        <v>4221</v>
      </c>
      <c r="G767" s="1351">
        <v>45291</v>
      </c>
      <c r="H767" s="1348" t="s">
        <v>2353</v>
      </c>
      <c r="I767" s="1348">
        <v>1527</v>
      </c>
      <c r="J767" s="1351">
        <v>42403</v>
      </c>
      <c r="K767" s="1352" t="s">
        <v>2354</v>
      </c>
      <c r="L767" s="1353"/>
      <c r="M767" s="1345" t="s">
        <v>1830</v>
      </c>
      <c r="N767" s="1346" t="s">
        <v>4222</v>
      </c>
      <c r="O767" s="1347"/>
      <c r="P767" s="117" t="str">
        <f t="shared" si="5"/>
        <v>2507</v>
      </c>
      <c r="Q767" s="117"/>
      <c r="R767" s="1348">
        <v>250701103</v>
      </c>
      <c r="S767" s="321"/>
      <c r="T767" s="321"/>
    </row>
    <row r="768" spans="1:20" ht="34.5" hidden="1" customHeight="1">
      <c r="A768" s="1348">
        <v>250701105</v>
      </c>
      <c r="B768" s="1339" t="str">
        <f t="shared" ref="B768:B1022" si="6">MID(A768,1,4)</f>
        <v>2507</v>
      </c>
      <c r="C768" s="1349" t="s">
        <v>1392</v>
      </c>
      <c r="D768" s="1350">
        <v>1</v>
      </c>
      <c r="E768" s="293" t="s">
        <v>4223</v>
      </c>
      <c r="F768" s="1352" t="s">
        <v>4224</v>
      </c>
      <c r="G768" s="1356">
        <v>45291</v>
      </c>
      <c r="H768" s="1348" t="s">
        <v>2353</v>
      </c>
      <c r="I768" s="1348">
        <v>1527</v>
      </c>
      <c r="J768" s="1351">
        <v>42403</v>
      </c>
      <c r="K768" s="1352" t="s">
        <v>2354</v>
      </c>
      <c r="L768" s="1353"/>
      <c r="M768" s="1345" t="s">
        <v>1830</v>
      </c>
      <c r="N768" s="1346" t="s">
        <v>1830</v>
      </c>
      <c r="O768" s="1347" t="s">
        <v>4225</v>
      </c>
      <c r="P768" s="117" t="str">
        <f t="shared" ref="P768:P1022" si="7">MID(A768,1,4)</f>
        <v>2507</v>
      </c>
      <c r="Q768" s="117"/>
      <c r="R768" s="1348">
        <v>250701105</v>
      </c>
      <c r="S768" s="321"/>
      <c r="T768" s="321"/>
    </row>
    <row r="769" spans="1:20" ht="34.5" hidden="1" customHeight="1">
      <c r="A769" s="1348">
        <v>250701106</v>
      </c>
      <c r="B769" s="1339" t="str">
        <f t="shared" si="6"/>
        <v>2507</v>
      </c>
      <c r="C769" s="1349" t="s">
        <v>1392</v>
      </c>
      <c r="D769" s="1350">
        <v>1</v>
      </c>
      <c r="E769" s="293" t="s">
        <v>4226</v>
      </c>
      <c r="F769" s="1352" t="s">
        <v>4227</v>
      </c>
      <c r="G769" s="1351">
        <v>45291</v>
      </c>
      <c r="H769" s="1348" t="s">
        <v>2353</v>
      </c>
      <c r="I769" s="1348">
        <v>1527</v>
      </c>
      <c r="J769" s="1351">
        <v>42403</v>
      </c>
      <c r="K769" s="1352" t="s">
        <v>2354</v>
      </c>
      <c r="L769" s="1353"/>
      <c r="M769" s="1345" t="s">
        <v>1830</v>
      </c>
      <c r="N769" s="1346" t="s">
        <v>4228</v>
      </c>
      <c r="O769" s="1347"/>
      <c r="P769" s="117" t="str">
        <f t="shared" si="7"/>
        <v>2507</v>
      </c>
      <c r="Q769" s="117"/>
      <c r="R769" s="1348">
        <v>250701106</v>
      </c>
      <c r="S769" s="321"/>
      <c r="T769" s="321"/>
    </row>
    <row r="770" spans="1:20" ht="34.5" hidden="1" customHeight="1">
      <c r="A770" s="1348">
        <v>250701108</v>
      </c>
      <c r="B770" s="1339" t="str">
        <f t="shared" si="6"/>
        <v>2507</v>
      </c>
      <c r="C770" s="1349" t="s">
        <v>1392</v>
      </c>
      <c r="D770" s="1350">
        <v>1</v>
      </c>
      <c r="E770" s="293" t="s">
        <v>4229</v>
      </c>
      <c r="F770" s="1352" t="s">
        <v>4230</v>
      </c>
      <c r="G770" s="1356">
        <v>44561</v>
      </c>
      <c r="H770" s="1348" t="s">
        <v>2252</v>
      </c>
      <c r="I770" s="1348">
        <v>1527</v>
      </c>
      <c r="J770" s="1356">
        <v>42403</v>
      </c>
      <c r="K770" s="1352" t="s">
        <v>2354</v>
      </c>
      <c r="L770" s="1352" t="s">
        <v>4231</v>
      </c>
      <c r="M770" s="1345" t="s">
        <v>3343</v>
      </c>
      <c r="N770" s="1346" t="s">
        <v>1830</v>
      </c>
      <c r="O770" s="1347"/>
      <c r="P770" s="117" t="str">
        <f t="shared" si="7"/>
        <v>2507</v>
      </c>
      <c r="Q770" s="117"/>
      <c r="R770" s="1348">
        <v>250701108</v>
      </c>
      <c r="S770" s="321"/>
      <c r="T770" s="321"/>
    </row>
    <row r="771" spans="1:20" ht="34.5" hidden="1" customHeight="1">
      <c r="A771" s="1348">
        <v>250701109</v>
      </c>
      <c r="B771" s="1339" t="str">
        <f t="shared" si="6"/>
        <v>2507</v>
      </c>
      <c r="C771" s="1349" t="s">
        <v>1392</v>
      </c>
      <c r="D771" s="1350">
        <v>1</v>
      </c>
      <c r="E771" s="293" t="s">
        <v>4232</v>
      </c>
      <c r="F771" s="1352" t="s">
        <v>4233</v>
      </c>
      <c r="G771" s="1351">
        <v>45105</v>
      </c>
      <c r="H771" s="1348" t="s">
        <v>2353</v>
      </c>
      <c r="I771" s="1348">
        <v>1527</v>
      </c>
      <c r="J771" s="1351">
        <v>42403</v>
      </c>
      <c r="K771" s="1352" t="s">
        <v>2354</v>
      </c>
      <c r="L771" s="1352" t="s">
        <v>4234</v>
      </c>
      <c r="M771" s="1345" t="s">
        <v>1830</v>
      </c>
      <c r="N771" s="1346" t="s">
        <v>3730</v>
      </c>
      <c r="O771" s="1347"/>
      <c r="P771" s="117" t="str">
        <f t="shared" si="7"/>
        <v>2507</v>
      </c>
      <c r="Q771" s="117"/>
      <c r="R771" s="1348">
        <v>250701109</v>
      </c>
      <c r="S771" s="321"/>
      <c r="T771" s="321"/>
    </row>
    <row r="772" spans="1:20" ht="34.5" hidden="1" customHeight="1">
      <c r="A772" s="1348">
        <v>250701110</v>
      </c>
      <c r="B772" s="1339" t="str">
        <f t="shared" si="6"/>
        <v>2507</v>
      </c>
      <c r="C772" s="1349" t="s">
        <v>1392</v>
      </c>
      <c r="D772" s="1350">
        <v>1</v>
      </c>
      <c r="E772" s="293" t="s">
        <v>4235</v>
      </c>
      <c r="F772" s="1352" t="s">
        <v>4236</v>
      </c>
      <c r="G772" s="1356">
        <v>45014</v>
      </c>
      <c r="H772" s="1348" t="s">
        <v>2353</v>
      </c>
      <c r="I772" s="1348">
        <v>1527</v>
      </c>
      <c r="J772" s="1351">
        <v>42403</v>
      </c>
      <c r="K772" s="1352" t="s">
        <v>2354</v>
      </c>
      <c r="L772" s="1352" t="s">
        <v>4237</v>
      </c>
      <c r="M772" s="1345" t="s">
        <v>3343</v>
      </c>
      <c r="N772" s="1346" t="s">
        <v>1830</v>
      </c>
      <c r="O772" s="1347"/>
      <c r="P772" s="117" t="str">
        <f t="shared" si="7"/>
        <v>2507</v>
      </c>
      <c r="Q772" s="117"/>
      <c r="R772" s="1348">
        <v>250701110</v>
      </c>
      <c r="S772" s="321"/>
      <c r="T772" s="321"/>
    </row>
    <row r="773" spans="1:20" ht="34.5" hidden="1" customHeight="1">
      <c r="A773" s="1348">
        <v>250701111</v>
      </c>
      <c r="B773" s="1339" t="str">
        <f t="shared" si="6"/>
        <v>2507</v>
      </c>
      <c r="C773" s="1349" t="s">
        <v>1392</v>
      </c>
      <c r="D773" s="1350">
        <v>1</v>
      </c>
      <c r="E773" s="293" t="s">
        <v>4238</v>
      </c>
      <c r="F773" s="1352" t="s">
        <v>4239</v>
      </c>
      <c r="G773" s="1351">
        <v>45291</v>
      </c>
      <c r="H773" s="1348" t="s">
        <v>2353</v>
      </c>
      <c r="I773" s="1348">
        <v>1527</v>
      </c>
      <c r="J773" s="1351">
        <v>42403</v>
      </c>
      <c r="K773" s="1352" t="s">
        <v>2354</v>
      </c>
      <c r="L773" s="1352" t="s">
        <v>4240</v>
      </c>
      <c r="M773" s="1345" t="s">
        <v>1830</v>
      </c>
      <c r="N773" s="1346" t="s">
        <v>3730</v>
      </c>
      <c r="O773" s="1347"/>
      <c r="P773" s="117" t="str">
        <f t="shared" si="7"/>
        <v>2507</v>
      </c>
      <c r="Q773" s="117"/>
      <c r="R773" s="1348">
        <v>250701111</v>
      </c>
      <c r="S773" s="321"/>
      <c r="T773" s="321"/>
    </row>
    <row r="774" spans="1:20" ht="34.5" hidden="1" customHeight="1">
      <c r="A774" s="1348">
        <v>250701112</v>
      </c>
      <c r="B774" s="1339" t="str">
        <f t="shared" si="6"/>
        <v>2507</v>
      </c>
      <c r="C774" s="1349" t="s">
        <v>1392</v>
      </c>
      <c r="D774" s="1350">
        <v>1</v>
      </c>
      <c r="E774" s="293" t="s">
        <v>4241</v>
      </c>
      <c r="F774" s="1352" t="s">
        <v>4242</v>
      </c>
      <c r="G774" s="1356">
        <v>45291</v>
      </c>
      <c r="H774" s="1348" t="s">
        <v>2353</v>
      </c>
      <c r="I774" s="1348">
        <v>1527</v>
      </c>
      <c r="J774" s="1351">
        <v>42403</v>
      </c>
      <c r="K774" s="1352" t="s">
        <v>2354</v>
      </c>
      <c r="L774" s="1352" t="s">
        <v>4243</v>
      </c>
      <c r="M774" s="1345" t="s">
        <v>3343</v>
      </c>
      <c r="N774" s="1346" t="s">
        <v>1830</v>
      </c>
      <c r="O774" s="1347"/>
      <c r="P774" s="117" t="str">
        <f t="shared" si="7"/>
        <v>2507</v>
      </c>
      <c r="Q774" s="117"/>
      <c r="R774" s="1348">
        <v>250701112</v>
      </c>
      <c r="S774" s="321"/>
      <c r="T774" s="321"/>
    </row>
    <row r="775" spans="1:20" ht="34.5" hidden="1" customHeight="1">
      <c r="A775" s="1348">
        <v>250701113</v>
      </c>
      <c r="B775" s="1339" t="str">
        <f t="shared" si="6"/>
        <v>2507</v>
      </c>
      <c r="C775" s="1349" t="s">
        <v>1392</v>
      </c>
      <c r="D775" s="1350">
        <v>1</v>
      </c>
      <c r="E775" s="293" t="s">
        <v>4244</v>
      </c>
      <c r="F775" s="1352" t="s">
        <v>4245</v>
      </c>
      <c r="G775" s="1356">
        <v>45291</v>
      </c>
      <c r="H775" s="1348" t="s">
        <v>2353</v>
      </c>
      <c r="I775" s="1348">
        <v>1536</v>
      </c>
      <c r="J775" s="1356">
        <v>42650</v>
      </c>
      <c r="K775" s="1352" t="s">
        <v>2354</v>
      </c>
      <c r="L775" s="1352" t="s">
        <v>4246</v>
      </c>
      <c r="M775" s="1345" t="s">
        <v>3343</v>
      </c>
      <c r="N775" s="1346" t="s">
        <v>3730</v>
      </c>
      <c r="O775" s="1347"/>
      <c r="P775" s="117" t="str">
        <f t="shared" si="7"/>
        <v>2507</v>
      </c>
      <c r="Q775" s="117"/>
      <c r="R775" s="1348">
        <v>250701113</v>
      </c>
      <c r="S775" s="321"/>
      <c r="T775" s="321"/>
    </row>
    <row r="776" spans="1:20" ht="34.5" hidden="1" customHeight="1">
      <c r="A776" s="1348">
        <v>250701114</v>
      </c>
      <c r="B776" s="1339" t="str">
        <f t="shared" si="6"/>
        <v>2507</v>
      </c>
      <c r="C776" s="1349" t="s">
        <v>1392</v>
      </c>
      <c r="D776" s="1350">
        <v>1</v>
      </c>
      <c r="E776" s="293" t="s">
        <v>4247</v>
      </c>
      <c r="F776" s="1352" t="s">
        <v>4248</v>
      </c>
      <c r="G776" s="1356">
        <v>45291</v>
      </c>
      <c r="H776" s="1348" t="s">
        <v>2353</v>
      </c>
      <c r="I776" s="1348">
        <v>1536</v>
      </c>
      <c r="J776" s="1351">
        <v>42650</v>
      </c>
      <c r="K776" s="1352" t="s">
        <v>2354</v>
      </c>
      <c r="L776" s="1352" t="s">
        <v>4249</v>
      </c>
      <c r="M776" s="1345" t="s">
        <v>3343</v>
      </c>
      <c r="N776" s="1346" t="s">
        <v>1830</v>
      </c>
      <c r="O776" s="1347" t="s">
        <v>4250</v>
      </c>
      <c r="P776" s="117" t="str">
        <f t="shared" si="7"/>
        <v>2507</v>
      </c>
      <c r="Q776" s="117"/>
      <c r="R776" s="1348">
        <v>250701114</v>
      </c>
      <c r="S776" s="321"/>
      <c r="T776" s="321"/>
    </row>
    <row r="777" spans="1:20" ht="34.5" hidden="1" customHeight="1">
      <c r="A777" s="1348">
        <v>250701115</v>
      </c>
      <c r="B777" s="1339" t="str">
        <f t="shared" si="6"/>
        <v>2507</v>
      </c>
      <c r="C777" s="1349" t="s">
        <v>1392</v>
      </c>
      <c r="D777" s="1350">
        <v>1</v>
      </c>
      <c r="E777" s="293" t="s">
        <v>4251</v>
      </c>
      <c r="F777" s="1352" t="s">
        <v>4252</v>
      </c>
      <c r="G777" s="1356">
        <v>45291</v>
      </c>
      <c r="H777" s="1348" t="s">
        <v>2353</v>
      </c>
      <c r="I777" s="1348">
        <v>1536</v>
      </c>
      <c r="J777" s="1351">
        <v>42650</v>
      </c>
      <c r="K777" s="1352" t="s">
        <v>2354</v>
      </c>
      <c r="L777" s="1352" t="s">
        <v>4253</v>
      </c>
      <c r="M777" s="1345" t="s">
        <v>3343</v>
      </c>
      <c r="N777" s="1346" t="s">
        <v>3730</v>
      </c>
      <c r="O777" s="1347"/>
      <c r="P777" s="117" t="str">
        <f t="shared" si="7"/>
        <v>2507</v>
      </c>
      <c r="Q777" s="117"/>
      <c r="R777" s="1348">
        <v>250701115</v>
      </c>
      <c r="S777" s="321"/>
      <c r="T777" s="321"/>
    </row>
    <row r="778" spans="1:20" ht="34.5" hidden="1" customHeight="1">
      <c r="A778" s="1348">
        <v>250701116</v>
      </c>
      <c r="B778" s="1339" t="str">
        <f t="shared" si="6"/>
        <v>2507</v>
      </c>
      <c r="C778" s="1349" t="s">
        <v>1392</v>
      </c>
      <c r="D778" s="1350">
        <v>1</v>
      </c>
      <c r="E778" s="293" t="s">
        <v>4254</v>
      </c>
      <c r="F778" s="1352" t="s">
        <v>4255</v>
      </c>
      <c r="G778" s="1356">
        <v>45291</v>
      </c>
      <c r="H778" s="1348" t="s">
        <v>2353</v>
      </c>
      <c r="I778" s="1348">
        <v>1536</v>
      </c>
      <c r="J778" s="1351">
        <v>42650</v>
      </c>
      <c r="K778" s="1352" t="s">
        <v>2354</v>
      </c>
      <c r="L778" s="1352" t="s">
        <v>4256</v>
      </c>
      <c r="M778" s="1345" t="s">
        <v>3343</v>
      </c>
      <c r="N778" s="1346" t="s">
        <v>1830</v>
      </c>
      <c r="O778" s="1347"/>
      <c r="P778" s="117" t="str">
        <f t="shared" si="7"/>
        <v>2507</v>
      </c>
      <c r="Q778" s="117"/>
      <c r="R778" s="1348">
        <v>250701116</v>
      </c>
      <c r="S778" s="321"/>
      <c r="T778" s="321"/>
    </row>
    <row r="779" spans="1:20" ht="34.5" hidden="1" customHeight="1">
      <c r="A779" s="1348">
        <v>250701117</v>
      </c>
      <c r="B779" s="1339" t="str">
        <f t="shared" si="6"/>
        <v>2507</v>
      </c>
      <c r="C779" s="1349" t="s">
        <v>1392</v>
      </c>
      <c r="D779" s="1350">
        <v>1</v>
      </c>
      <c r="E779" s="293" t="s">
        <v>4257</v>
      </c>
      <c r="F779" s="1352" t="s">
        <v>4258</v>
      </c>
      <c r="G779" s="1356">
        <v>45420</v>
      </c>
      <c r="H779" s="1348" t="s">
        <v>2353</v>
      </c>
      <c r="I779" s="1348">
        <v>1547</v>
      </c>
      <c r="J779" s="1351">
        <v>42949</v>
      </c>
      <c r="K779" s="1352" t="s">
        <v>2354</v>
      </c>
      <c r="L779" s="1352" t="s">
        <v>4259</v>
      </c>
      <c r="M779" s="1345" t="s">
        <v>1830</v>
      </c>
      <c r="N779" s="1346" t="s">
        <v>3730</v>
      </c>
      <c r="O779" s="1347"/>
      <c r="P779" s="117" t="str">
        <f t="shared" si="7"/>
        <v>2507</v>
      </c>
      <c r="Q779" s="117"/>
      <c r="R779" s="1348">
        <v>250701117</v>
      </c>
      <c r="S779" s="321"/>
      <c r="T779" s="321"/>
    </row>
    <row r="780" spans="1:20" ht="34.5" hidden="1" customHeight="1">
      <c r="A780" s="1348">
        <v>250701118</v>
      </c>
      <c r="B780" s="1339" t="str">
        <f t="shared" si="6"/>
        <v>2507</v>
      </c>
      <c r="C780" s="1349" t="s">
        <v>1392</v>
      </c>
      <c r="D780" s="1350">
        <v>1</v>
      </c>
      <c r="E780" s="293" t="s">
        <v>4260</v>
      </c>
      <c r="F780" s="1352" t="s">
        <v>4261</v>
      </c>
      <c r="G780" s="1356">
        <v>45291</v>
      </c>
      <c r="H780" s="1348" t="s">
        <v>2353</v>
      </c>
      <c r="I780" s="1348">
        <v>1558</v>
      </c>
      <c r="J780" s="1351">
        <v>43390</v>
      </c>
      <c r="K780" s="1352" t="s">
        <v>2354</v>
      </c>
      <c r="L780" s="1352" t="s">
        <v>4262</v>
      </c>
      <c r="M780" s="1345" t="s">
        <v>1830</v>
      </c>
      <c r="N780" s="1346" t="s">
        <v>1830</v>
      </c>
      <c r="O780" s="1347" t="s">
        <v>4263</v>
      </c>
      <c r="P780" s="117" t="str">
        <f t="shared" si="7"/>
        <v>2507</v>
      </c>
      <c r="Q780" s="117"/>
      <c r="R780" s="1348">
        <v>250701118</v>
      </c>
      <c r="S780" s="321"/>
      <c r="T780" s="321"/>
    </row>
    <row r="781" spans="1:20" ht="34.5" hidden="1" customHeight="1">
      <c r="A781" s="1348">
        <v>250701119</v>
      </c>
      <c r="B781" s="1339" t="str">
        <f t="shared" si="6"/>
        <v>2507</v>
      </c>
      <c r="C781" s="1349" t="s">
        <v>1392</v>
      </c>
      <c r="D781" s="1350">
        <v>1</v>
      </c>
      <c r="E781" s="293" t="s">
        <v>4264</v>
      </c>
      <c r="F781" s="1352" t="s">
        <v>4265</v>
      </c>
      <c r="G781" s="1351">
        <v>46475</v>
      </c>
      <c r="H781" s="1348" t="s">
        <v>2353</v>
      </c>
      <c r="I781" s="1348">
        <v>1595</v>
      </c>
      <c r="J781" s="1351">
        <v>44649</v>
      </c>
      <c r="K781" s="1352" t="s">
        <v>2354</v>
      </c>
      <c r="L781" s="1352"/>
      <c r="M781" s="1345" t="s">
        <v>3343</v>
      </c>
      <c r="N781" s="1346" t="s">
        <v>4266</v>
      </c>
      <c r="O781" s="1347"/>
      <c r="P781" s="117" t="str">
        <f t="shared" si="7"/>
        <v>2507</v>
      </c>
      <c r="Q781" s="117"/>
      <c r="R781" s="1348">
        <v>250701119</v>
      </c>
      <c r="S781" s="321"/>
      <c r="T781" s="321"/>
    </row>
    <row r="782" spans="1:20" ht="34.5" hidden="1" customHeight="1">
      <c r="A782" s="1348">
        <v>250701120</v>
      </c>
      <c r="B782" s="1339" t="str">
        <f t="shared" si="6"/>
        <v>2507</v>
      </c>
      <c r="C782" s="1349" t="s">
        <v>1392</v>
      </c>
      <c r="D782" s="1350">
        <v>1</v>
      </c>
      <c r="E782" s="293" t="s">
        <v>4267</v>
      </c>
      <c r="F782" s="1352" t="s">
        <v>4268</v>
      </c>
      <c r="G782" s="1356">
        <v>46475</v>
      </c>
      <c r="H782" s="1348" t="s">
        <v>2353</v>
      </c>
      <c r="I782" s="1348">
        <v>1595</v>
      </c>
      <c r="J782" s="1351">
        <v>44649</v>
      </c>
      <c r="K782" s="1352" t="s">
        <v>2354</v>
      </c>
      <c r="L782" s="1353"/>
      <c r="M782" s="1345" t="s">
        <v>3343</v>
      </c>
      <c r="N782" s="1346" t="s">
        <v>1830</v>
      </c>
      <c r="O782" s="1347"/>
      <c r="P782" s="117" t="str">
        <f t="shared" si="7"/>
        <v>2507</v>
      </c>
      <c r="Q782" s="117"/>
      <c r="R782" s="1348">
        <v>250701120</v>
      </c>
      <c r="S782" s="321"/>
      <c r="T782" s="321"/>
    </row>
    <row r="783" spans="1:20" ht="34.5" hidden="1" customHeight="1">
      <c r="A783" s="1348">
        <v>250701121</v>
      </c>
      <c r="B783" s="1339" t="str">
        <f t="shared" si="6"/>
        <v>2507</v>
      </c>
      <c r="C783" s="1349" t="s">
        <v>1392</v>
      </c>
      <c r="D783" s="1350">
        <v>1</v>
      </c>
      <c r="E783" s="293" t="s">
        <v>4269</v>
      </c>
      <c r="F783" s="1352" t="s">
        <v>4270</v>
      </c>
      <c r="G783" s="1356">
        <v>46475</v>
      </c>
      <c r="H783" s="1348" t="s">
        <v>2353</v>
      </c>
      <c r="I783" s="1348">
        <v>1595</v>
      </c>
      <c r="J783" s="1351">
        <v>44649</v>
      </c>
      <c r="K783" s="1352" t="s">
        <v>2354</v>
      </c>
      <c r="L783" s="1352"/>
      <c r="M783" s="1345" t="s">
        <v>3343</v>
      </c>
      <c r="N783" s="1346" t="s">
        <v>3730</v>
      </c>
      <c r="O783" s="1347"/>
      <c r="P783" s="117" t="str">
        <f t="shared" si="7"/>
        <v>2507</v>
      </c>
      <c r="Q783" s="117"/>
      <c r="R783" s="1348">
        <v>250701121</v>
      </c>
      <c r="S783" s="321"/>
      <c r="T783" s="321"/>
    </row>
    <row r="784" spans="1:20" ht="34.5" hidden="1" customHeight="1">
      <c r="A784" s="1348">
        <v>250701122</v>
      </c>
      <c r="B784" s="1339" t="str">
        <f t="shared" si="6"/>
        <v>2507</v>
      </c>
      <c r="C784" s="1349" t="s">
        <v>1392</v>
      </c>
      <c r="D784" s="1350">
        <v>1</v>
      </c>
      <c r="E784" s="293" t="s">
        <v>4271</v>
      </c>
      <c r="F784" s="1352" t="s">
        <v>4272</v>
      </c>
      <c r="G784" s="1356">
        <v>46475</v>
      </c>
      <c r="H784" s="1348" t="s">
        <v>2353</v>
      </c>
      <c r="I784" s="1348">
        <v>1595</v>
      </c>
      <c r="J784" s="1351">
        <v>44649</v>
      </c>
      <c r="K784" s="1352" t="s">
        <v>2354</v>
      </c>
      <c r="L784" s="1353"/>
      <c r="M784" s="1345" t="s">
        <v>3343</v>
      </c>
      <c r="N784" s="1346" t="s">
        <v>1830</v>
      </c>
      <c r="O784" s="1347"/>
      <c r="P784" s="117" t="str">
        <f t="shared" si="7"/>
        <v>2507</v>
      </c>
      <c r="Q784" s="117"/>
      <c r="R784" s="1348">
        <v>250701122</v>
      </c>
      <c r="S784" s="321"/>
      <c r="T784" s="321"/>
    </row>
    <row r="785" spans="1:20" ht="34.5" hidden="1" customHeight="1">
      <c r="A785" s="1348">
        <v>250701123</v>
      </c>
      <c r="B785" s="1339" t="str">
        <f t="shared" si="6"/>
        <v>2507</v>
      </c>
      <c r="C785" s="1349" t="s">
        <v>1392</v>
      </c>
      <c r="D785" s="1350">
        <v>1</v>
      </c>
      <c r="E785" s="293" t="s">
        <v>4273</v>
      </c>
      <c r="F785" s="1352" t="s">
        <v>4274</v>
      </c>
      <c r="G785" s="1356">
        <v>46475</v>
      </c>
      <c r="H785" s="1348" t="s">
        <v>2353</v>
      </c>
      <c r="I785" s="1348">
        <v>1595</v>
      </c>
      <c r="J785" s="1351">
        <v>44649</v>
      </c>
      <c r="K785" s="1352" t="s">
        <v>2354</v>
      </c>
      <c r="L785" s="1353"/>
      <c r="M785" s="1345" t="s">
        <v>3343</v>
      </c>
      <c r="N785" s="1346" t="s">
        <v>3730</v>
      </c>
      <c r="O785" s="1347"/>
      <c r="P785" s="117" t="str">
        <f t="shared" si="7"/>
        <v>2507</v>
      </c>
      <c r="Q785" s="117"/>
      <c r="R785" s="1348">
        <v>250701123</v>
      </c>
      <c r="S785" s="321"/>
      <c r="T785" s="321"/>
    </row>
    <row r="786" spans="1:20" ht="34.5" hidden="1" customHeight="1">
      <c r="A786" s="1348">
        <v>250701124</v>
      </c>
      <c r="B786" s="1339" t="str">
        <f t="shared" si="6"/>
        <v>2507</v>
      </c>
      <c r="C786" s="1349" t="s">
        <v>1392</v>
      </c>
      <c r="D786" s="1350">
        <v>1</v>
      </c>
      <c r="E786" s="293" t="s">
        <v>4275</v>
      </c>
      <c r="F786" s="1352" t="s">
        <v>4276</v>
      </c>
      <c r="G786" s="1356">
        <v>46475</v>
      </c>
      <c r="H786" s="1348" t="s">
        <v>2353</v>
      </c>
      <c r="I786" s="1348">
        <v>1595</v>
      </c>
      <c r="J786" s="1351">
        <v>44649</v>
      </c>
      <c r="K786" s="1352" t="s">
        <v>2354</v>
      </c>
      <c r="L786" s="1352"/>
      <c r="M786" s="1345" t="s">
        <v>1830</v>
      </c>
      <c r="N786" s="1346" t="s">
        <v>1830</v>
      </c>
      <c r="O786" s="1347"/>
      <c r="P786" s="117" t="str">
        <f t="shared" si="7"/>
        <v>2507</v>
      </c>
      <c r="Q786" s="117"/>
      <c r="R786" s="1348">
        <v>250701124</v>
      </c>
      <c r="S786" s="321"/>
      <c r="T786" s="321"/>
    </row>
    <row r="787" spans="1:20" ht="34.5" hidden="1" customHeight="1">
      <c r="A787" s="1348">
        <v>250701125</v>
      </c>
      <c r="B787" s="1339" t="str">
        <f t="shared" si="6"/>
        <v>2507</v>
      </c>
      <c r="C787" s="1349" t="s">
        <v>1392</v>
      </c>
      <c r="D787" s="1350">
        <v>1</v>
      </c>
      <c r="E787" s="293" t="s">
        <v>4277</v>
      </c>
      <c r="F787" s="1352" t="s">
        <v>4278</v>
      </c>
      <c r="G787" s="1356">
        <v>46475</v>
      </c>
      <c r="H787" s="1348" t="s">
        <v>2353</v>
      </c>
      <c r="I787" s="1348">
        <v>1595</v>
      </c>
      <c r="J787" s="1351">
        <v>44649</v>
      </c>
      <c r="K787" s="1352" t="s">
        <v>2354</v>
      </c>
      <c r="L787" s="1353"/>
      <c r="M787" s="1345" t="s">
        <v>3343</v>
      </c>
      <c r="N787" s="1346" t="s">
        <v>3730</v>
      </c>
      <c r="O787" s="1347"/>
      <c r="P787" s="117" t="str">
        <f t="shared" si="7"/>
        <v>2507</v>
      </c>
      <c r="Q787" s="117"/>
      <c r="R787" s="1348">
        <v>250701125</v>
      </c>
      <c r="S787" s="321"/>
      <c r="T787" s="321"/>
    </row>
    <row r="788" spans="1:20" ht="34.5" hidden="1" customHeight="1">
      <c r="A788" s="1348">
        <v>250701126</v>
      </c>
      <c r="B788" s="1339" t="str">
        <f t="shared" si="6"/>
        <v>2507</v>
      </c>
      <c r="C788" s="1349" t="s">
        <v>1392</v>
      </c>
      <c r="D788" s="1350">
        <v>1</v>
      </c>
      <c r="E788" s="293" t="s">
        <v>4279</v>
      </c>
      <c r="F788" s="1352" t="s">
        <v>4280</v>
      </c>
      <c r="G788" s="1356">
        <v>46573</v>
      </c>
      <c r="H788" s="1348" t="s">
        <v>2353</v>
      </c>
      <c r="I788" s="1348">
        <v>1596</v>
      </c>
      <c r="J788" s="1356">
        <v>44740</v>
      </c>
      <c r="K788" s="1352" t="s">
        <v>2354</v>
      </c>
      <c r="L788" s="1352"/>
      <c r="M788" s="1345" t="s">
        <v>3343</v>
      </c>
      <c r="N788" s="1346" t="s">
        <v>1830</v>
      </c>
      <c r="O788" s="1347"/>
      <c r="P788" s="117" t="str">
        <f t="shared" si="7"/>
        <v>2507</v>
      </c>
      <c r="Q788" s="117"/>
      <c r="R788" s="1348">
        <v>250701126</v>
      </c>
      <c r="S788" s="321"/>
      <c r="T788" s="321"/>
    </row>
    <row r="789" spans="1:20" ht="34.5" hidden="1" customHeight="1">
      <c r="A789" s="1348">
        <v>250701127</v>
      </c>
      <c r="B789" s="1339" t="str">
        <f t="shared" si="6"/>
        <v>2507</v>
      </c>
      <c r="C789" s="1349" t="s">
        <v>2303</v>
      </c>
      <c r="D789" s="1350">
        <v>1</v>
      </c>
      <c r="E789" s="293" t="s">
        <v>4281</v>
      </c>
      <c r="F789" s="1352" t="s">
        <v>4282</v>
      </c>
      <c r="G789" s="1351">
        <v>40127</v>
      </c>
      <c r="H789" s="1348" t="s">
        <v>2252</v>
      </c>
      <c r="I789" s="1348">
        <v>1357</v>
      </c>
      <c r="J789" s="1351">
        <v>39338</v>
      </c>
      <c r="K789" s="1352" t="s">
        <v>2253</v>
      </c>
      <c r="L789" s="1352"/>
      <c r="M789" s="1345" t="s">
        <v>1830</v>
      </c>
      <c r="N789" s="1346" t="s">
        <v>1830</v>
      </c>
      <c r="O789" s="1347"/>
      <c r="P789" s="117" t="str">
        <f t="shared" si="7"/>
        <v>2507</v>
      </c>
      <c r="Q789" s="117"/>
      <c r="R789" s="1348">
        <v>250701127</v>
      </c>
      <c r="S789" s="321"/>
      <c r="T789" s="321"/>
    </row>
    <row r="790" spans="1:20" ht="34.5" hidden="1" customHeight="1">
      <c r="A790" s="1348">
        <v>250701128</v>
      </c>
      <c r="B790" s="1339" t="str">
        <f t="shared" si="6"/>
        <v>2507</v>
      </c>
      <c r="C790" s="1349" t="s">
        <v>2303</v>
      </c>
      <c r="D790" s="1350">
        <v>2</v>
      </c>
      <c r="E790" s="293" t="s">
        <v>4283</v>
      </c>
      <c r="F790" s="1352" t="s">
        <v>4284</v>
      </c>
      <c r="G790" s="1351">
        <v>41962</v>
      </c>
      <c r="H790" s="1348" t="s">
        <v>2252</v>
      </c>
      <c r="I790" s="1348">
        <v>1423</v>
      </c>
      <c r="J790" s="1351">
        <v>40521</v>
      </c>
      <c r="K790" s="1352" t="s">
        <v>2253</v>
      </c>
      <c r="L790" s="1352"/>
      <c r="M790" s="1345" t="s">
        <v>4087</v>
      </c>
      <c r="N790" s="1346" t="s">
        <v>1830</v>
      </c>
      <c r="O790" s="1347"/>
      <c r="P790" s="117" t="str">
        <f t="shared" si="7"/>
        <v>2507</v>
      </c>
      <c r="Q790" s="117"/>
      <c r="R790" s="1348">
        <v>250701128</v>
      </c>
      <c r="S790" s="321"/>
      <c r="T790" s="321"/>
    </row>
    <row r="791" spans="1:20" ht="34.5" hidden="1" customHeight="1">
      <c r="A791" s="1348">
        <v>250701129</v>
      </c>
      <c r="B791" s="1339" t="str">
        <f t="shared" si="6"/>
        <v>2507</v>
      </c>
      <c r="C791" s="1349" t="s">
        <v>2303</v>
      </c>
      <c r="D791" s="1350">
        <v>3</v>
      </c>
      <c r="E791" s="293" t="s">
        <v>4285</v>
      </c>
      <c r="F791" s="1352" t="s">
        <v>4286</v>
      </c>
      <c r="G791" s="1356">
        <v>45291</v>
      </c>
      <c r="H791" s="1348" t="s">
        <v>2353</v>
      </c>
      <c r="I791" s="1348">
        <v>1502</v>
      </c>
      <c r="J791" s="1351">
        <v>41837</v>
      </c>
      <c r="K791" s="1352" t="s">
        <v>2354</v>
      </c>
      <c r="L791" s="1353"/>
      <c r="M791" s="1345" t="s">
        <v>4091</v>
      </c>
      <c r="N791" s="1346" t="s">
        <v>1830</v>
      </c>
      <c r="O791" s="1347" t="s">
        <v>1830</v>
      </c>
      <c r="P791" s="117" t="str">
        <f t="shared" si="7"/>
        <v>2507</v>
      </c>
      <c r="Q791" s="117"/>
      <c r="R791" s="1348">
        <v>250701129</v>
      </c>
      <c r="S791" s="321"/>
      <c r="T791" s="321"/>
    </row>
    <row r="792" spans="1:20" ht="34.5" hidden="1" customHeight="1">
      <c r="A792" s="1348">
        <v>250701130</v>
      </c>
      <c r="B792" s="1339" t="str">
        <f t="shared" si="6"/>
        <v>2507</v>
      </c>
      <c r="C792" s="1349" t="s">
        <v>2303</v>
      </c>
      <c r="D792" s="1350">
        <v>1</v>
      </c>
      <c r="E792" s="293" t="s">
        <v>4287</v>
      </c>
      <c r="F792" s="1352" t="s">
        <v>4288</v>
      </c>
      <c r="G792" s="1351">
        <v>40127</v>
      </c>
      <c r="H792" s="1348" t="s">
        <v>2252</v>
      </c>
      <c r="I792" s="1348">
        <v>1357</v>
      </c>
      <c r="J792" s="1351">
        <v>39338</v>
      </c>
      <c r="K792" s="1352" t="s">
        <v>2253</v>
      </c>
      <c r="L792" s="1352" t="s">
        <v>4289</v>
      </c>
      <c r="M792" s="1345" t="s">
        <v>4095</v>
      </c>
      <c r="N792" s="1346" t="s">
        <v>1830</v>
      </c>
      <c r="O792" s="1347"/>
      <c r="P792" s="117" t="str">
        <f t="shared" si="7"/>
        <v>2507</v>
      </c>
      <c r="Q792" s="117"/>
      <c r="R792" s="1348">
        <v>250701130</v>
      </c>
      <c r="S792" s="321"/>
      <c r="T792" s="321"/>
    </row>
    <row r="793" spans="1:20" ht="34.5" hidden="1" customHeight="1">
      <c r="A793" s="1348">
        <v>250701131</v>
      </c>
      <c r="B793" s="1339" t="str">
        <f t="shared" si="6"/>
        <v>2507</v>
      </c>
      <c r="C793" s="1349" t="s">
        <v>2303</v>
      </c>
      <c r="D793" s="1350">
        <v>2</v>
      </c>
      <c r="E793" s="293" t="s">
        <v>4290</v>
      </c>
      <c r="F793" s="1352" t="s">
        <v>4291</v>
      </c>
      <c r="G793" s="1351">
        <v>41962</v>
      </c>
      <c r="H793" s="1348" t="s">
        <v>2252</v>
      </c>
      <c r="I793" s="1348">
        <v>1423</v>
      </c>
      <c r="J793" s="1351">
        <v>40521</v>
      </c>
      <c r="K793" s="1352" t="s">
        <v>2253</v>
      </c>
      <c r="L793" s="1353"/>
      <c r="M793" s="1345" t="s">
        <v>4292</v>
      </c>
      <c r="N793" s="1346" t="s">
        <v>1830</v>
      </c>
      <c r="O793" s="1347"/>
      <c r="P793" s="117" t="str">
        <f t="shared" si="7"/>
        <v>2507</v>
      </c>
      <c r="Q793" s="117"/>
      <c r="R793" s="1348">
        <v>250701131</v>
      </c>
      <c r="S793" s="321"/>
      <c r="T793" s="321"/>
    </row>
    <row r="794" spans="1:20" ht="34.5" hidden="1" customHeight="1">
      <c r="A794" s="1348">
        <v>250701132</v>
      </c>
      <c r="B794" s="1339" t="str">
        <f t="shared" si="6"/>
        <v>2507</v>
      </c>
      <c r="C794" s="1349" t="s">
        <v>2303</v>
      </c>
      <c r="D794" s="1350">
        <v>3</v>
      </c>
      <c r="E794" s="293" t="s">
        <v>4293</v>
      </c>
      <c r="F794" s="1352" t="s">
        <v>4291</v>
      </c>
      <c r="G794" s="1356">
        <v>43829</v>
      </c>
      <c r="H794" s="1348" t="s">
        <v>2252</v>
      </c>
      <c r="I794" s="1348">
        <v>1502</v>
      </c>
      <c r="J794" s="1351">
        <v>41837</v>
      </c>
      <c r="K794" s="1352" t="s">
        <v>2354</v>
      </c>
      <c r="L794" s="1353"/>
      <c r="M794" s="1345" t="s">
        <v>1830</v>
      </c>
      <c r="N794" s="1346" t="s">
        <v>1830</v>
      </c>
      <c r="O794" s="1347"/>
      <c r="P794" s="117" t="str">
        <f t="shared" si="7"/>
        <v>2507</v>
      </c>
      <c r="Q794" s="117"/>
      <c r="R794" s="1348">
        <v>250701132</v>
      </c>
      <c r="S794" s="321"/>
      <c r="T794" s="321"/>
    </row>
    <row r="795" spans="1:20" ht="34.5" hidden="1" customHeight="1">
      <c r="A795" s="1348">
        <v>250701133</v>
      </c>
      <c r="B795" s="1339" t="str">
        <f t="shared" si="6"/>
        <v>2507</v>
      </c>
      <c r="C795" s="1349" t="s">
        <v>2303</v>
      </c>
      <c r="D795" s="1350">
        <v>1</v>
      </c>
      <c r="E795" s="293" t="s">
        <v>4294</v>
      </c>
      <c r="F795" s="1352" t="s">
        <v>4295</v>
      </c>
      <c r="G795" s="1356">
        <v>40127</v>
      </c>
      <c r="H795" s="1348" t="s">
        <v>2252</v>
      </c>
      <c r="I795" s="1348">
        <v>1357</v>
      </c>
      <c r="J795" s="1351">
        <v>39338</v>
      </c>
      <c r="K795" s="1352" t="s">
        <v>2253</v>
      </c>
      <c r="L795" s="1352" t="s">
        <v>4296</v>
      </c>
      <c r="M795" s="1345" t="s">
        <v>1830</v>
      </c>
      <c r="N795" s="1346" t="s">
        <v>1830</v>
      </c>
      <c r="O795" s="1347"/>
      <c r="P795" s="117" t="str">
        <f t="shared" si="7"/>
        <v>2507</v>
      </c>
      <c r="Q795" s="117"/>
      <c r="R795" s="1348">
        <v>250701133</v>
      </c>
      <c r="S795" s="321"/>
      <c r="T795" s="321"/>
    </row>
    <row r="796" spans="1:20" ht="34.5" hidden="1" customHeight="1">
      <c r="A796" s="1348">
        <v>250701134</v>
      </c>
      <c r="B796" s="1339" t="str">
        <f t="shared" si="6"/>
        <v>2507</v>
      </c>
      <c r="C796" s="1349" t="s">
        <v>2303</v>
      </c>
      <c r="D796" s="1350">
        <v>2</v>
      </c>
      <c r="E796" s="293" t="s">
        <v>4297</v>
      </c>
      <c r="F796" s="1352" t="s">
        <v>4298</v>
      </c>
      <c r="G796" s="1356">
        <v>42327</v>
      </c>
      <c r="H796" s="1348" t="s">
        <v>2252</v>
      </c>
      <c r="I796" s="1348">
        <v>1423</v>
      </c>
      <c r="J796" s="1351">
        <v>40521</v>
      </c>
      <c r="K796" s="1352" t="s">
        <v>2253</v>
      </c>
      <c r="L796" s="1352"/>
      <c r="M796" s="1345" t="s">
        <v>4299</v>
      </c>
      <c r="N796" s="1346" t="s">
        <v>1830</v>
      </c>
      <c r="O796" s="1347"/>
      <c r="P796" s="117" t="str">
        <f t="shared" si="7"/>
        <v>2507</v>
      </c>
      <c r="Q796" s="117"/>
      <c r="R796" s="1348">
        <v>250701134</v>
      </c>
      <c r="S796" s="321"/>
      <c r="T796" s="321"/>
    </row>
    <row r="797" spans="1:20" ht="34.5" hidden="1" customHeight="1">
      <c r="A797" s="1348">
        <v>250701135</v>
      </c>
      <c r="B797" s="1339" t="str">
        <f t="shared" si="6"/>
        <v>2507</v>
      </c>
      <c r="C797" s="1349" t="s">
        <v>2303</v>
      </c>
      <c r="D797" s="1350">
        <v>3</v>
      </c>
      <c r="E797" s="293" t="s">
        <v>4300</v>
      </c>
      <c r="F797" s="1352" t="s">
        <v>4298</v>
      </c>
      <c r="G797" s="1351">
        <v>43261</v>
      </c>
      <c r="H797" s="1348" t="s">
        <v>2252</v>
      </c>
      <c r="I797" s="1348">
        <v>1502</v>
      </c>
      <c r="J797" s="1351">
        <v>41837</v>
      </c>
      <c r="K797" s="1352" t="s">
        <v>2354</v>
      </c>
      <c r="L797" s="1352"/>
      <c r="M797" s="1345" t="s">
        <v>1830</v>
      </c>
      <c r="N797" s="1346" t="s">
        <v>1830</v>
      </c>
      <c r="O797" s="1347"/>
      <c r="P797" s="117" t="str">
        <f t="shared" si="7"/>
        <v>2507</v>
      </c>
      <c r="Q797" s="117"/>
      <c r="R797" s="1348">
        <v>250701135</v>
      </c>
      <c r="S797" s="321"/>
      <c r="T797" s="321"/>
    </row>
    <row r="798" spans="1:20" ht="34.5" hidden="1" customHeight="1">
      <c r="A798" s="1348">
        <v>250701136</v>
      </c>
      <c r="B798" s="1339" t="str">
        <f t="shared" si="6"/>
        <v>2507</v>
      </c>
      <c r="C798" s="1349" t="s">
        <v>2303</v>
      </c>
      <c r="D798" s="1350">
        <v>1</v>
      </c>
      <c r="E798" s="293" t="s">
        <v>4301</v>
      </c>
      <c r="F798" s="1352" t="s">
        <v>4302</v>
      </c>
      <c r="G798" s="1356">
        <v>40127</v>
      </c>
      <c r="H798" s="1348" t="s">
        <v>2252</v>
      </c>
      <c r="I798" s="1348">
        <v>1357</v>
      </c>
      <c r="J798" s="1351">
        <v>39338</v>
      </c>
      <c r="K798" s="1352" t="s">
        <v>2253</v>
      </c>
      <c r="L798" s="1353"/>
      <c r="M798" s="1345" t="s">
        <v>3312</v>
      </c>
      <c r="N798" s="1346" t="s">
        <v>1830</v>
      </c>
      <c r="O798" s="1347"/>
      <c r="P798" s="117" t="str">
        <f t="shared" si="7"/>
        <v>2507</v>
      </c>
      <c r="Q798" s="117"/>
      <c r="R798" s="1348">
        <v>250701136</v>
      </c>
      <c r="S798" s="321"/>
      <c r="T798" s="321"/>
    </row>
    <row r="799" spans="1:20" ht="34.5" hidden="1" customHeight="1">
      <c r="A799" s="1348">
        <v>250701137</v>
      </c>
      <c r="B799" s="1339" t="str">
        <f t="shared" si="6"/>
        <v>2507</v>
      </c>
      <c r="C799" s="1349" t="s">
        <v>2303</v>
      </c>
      <c r="D799" s="1350">
        <v>2</v>
      </c>
      <c r="E799" s="293" t="s">
        <v>4303</v>
      </c>
      <c r="F799" s="1352" t="s">
        <v>4304</v>
      </c>
      <c r="G799" s="1356">
        <v>41962</v>
      </c>
      <c r="H799" s="1348" t="s">
        <v>2252</v>
      </c>
      <c r="I799" s="1348">
        <v>1423</v>
      </c>
      <c r="J799" s="1351">
        <v>40521</v>
      </c>
      <c r="K799" s="1352" t="s">
        <v>2253</v>
      </c>
      <c r="L799" s="1352"/>
      <c r="M799" s="1345" t="s">
        <v>1830</v>
      </c>
      <c r="N799" s="1346" t="s">
        <v>1830</v>
      </c>
      <c r="O799" s="1347"/>
      <c r="P799" s="117" t="str">
        <f t="shared" si="7"/>
        <v>2507</v>
      </c>
      <c r="Q799" s="117"/>
      <c r="R799" s="1348">
        <v>250701137</v>
      </c>
      <c r="S799" s="321"/>
      <c r="T799" s="321"/>
    </row>
    <row r="800" spans="1:20" ht="34.5" hidden="1" customHeight="1">
      <c r="A800" s="1348">
        <v>250701138</v>
      </c>
      <c r="B800" s="1339" t="str">
        <f t="shared" si="6"/>
        <v>2507</v>
      </c>
      <c r="C800" s="1349" t="s">
        <v>2303</v>
      </c>
      <c r="D800" s="1350">
        <v>3</v>
      </c>
      <c r="E800" s="293" t="s">
        <v>4305</v>
      </c>
      <c r="F800" s="1352" t="s">
        <v>4304</v>
      </c>
      <c r="G800" s="1356">
        <v>45291</v>
      </c>
      <c r="H800" s="1348" t="s">
        <v>2353</v>
      </c>
      <c r="I800" s="1348">
        <v>1502</v>
      </c>
      <c r="J800" s="1351">
        <v>41837</v>
      </c>
      <c r="K800" s="1352" t="s">
        <v>2354</v>
      </c>
      <c r="L800" s="1353"/>
      <c r="M800" s="1345" t="s">
        <v>1830</v>
      </c>
      <c r="N800" s="1346" t="s">
        <v>1830</v>
      </c>
      <c r="O800" s="1347" t="s">
        <v>1830</v>
      </c>
      <c r="P800" s="117" t="str">
        <f t="shared" si="7"/>
        <v>2507</v>
      </c>
      <c r="Q800" s="117"/>
      <c r="R800" s="1348">
        <v>250701138</v>
      </c>
      <c r="S800" s="321"/>
      <c r="T800" s="321"/>
    </row>
    <row r="801" spans="1:20" ht="34.5" hidden="1" customHeight="1">
      <c r="A801" s="1348">
        <v>250701139</v>
      </c>
      <c r="B801" s="1339" t="str">
        <f t="shared" si="6"/>
        <v>2507</v>
      </c>
      <c r="C801" s="1349" t="s">
        <v>2303</v>
      </c>
      <c r="D801" s="1350">
        <v>1</v>
      </c>
      <c r="E801" s="293" t="s">
        <v>4306</v>
      </c>
      <c r="F801" s="1352" t="s">
        <v>4307</v>
      </c>
      <c r="G801" s="1351">
        <v>40127</v>
      </c>
      <c r="H801" s="1348" t="s">
        <v>2252</v>
      </c>
      <c r="I801" s="1348">
        <v>1357</v>
      </c>
      <c r="J801" s="1351">
        <v>39338</v>
      </c>
      <c r="K801" s="1352" t="s">
        <v>2253</v>
      </c>
      <c r="L801" s="1352"/>
      <c r="M801" s="1345" t="s">
        <v>4308</v>
      </c>
      <c r="N801" s="1346" t="s">
        <v>1830</v>
      </c>
      <c r="O801" s="1347"/>
      <c r="P801" s="117" t="str">
        <f t="shared" si="7"/>
        <v>2507</v>
      </c>
      <c r="Q801" s="117"/>
      <c r="R801" s="1348">
        <v>250701139</v>
      </c>
      <c r="S801" s="321"/>
      <c r="T801" s="321"/>
    </row>
    <row r="802" spans="1:20" ht="34.5" hidden="1" customHeight="1">
      <c r="A802" s="1348">
        <v>250701140</v>
      </c>
      <c r="B802" s="1339" t="str">
        <f t="shared" si="6"/>
        <v>2507</v>
      </c>
      <c r="C802" s="1349" t="s">
        <v>2303</v>
      </c>
      <c r="D802" s="1350">
        <v>2</v>
      </c>
      <c r="E802" s="293" t="s">
        <v>4309</v>
      </c>
      <c r="F802" s="1352" t="s">
        <v>4310</v>
      </c>
      <c r="G802" s="1351">
        <v>41962</v>
      </c>
      <c r="H802" s="1348" t="s">
        <v>2252</v>
      </c>
      <c r="I802" s="1348">
        <v>1423</v>
      </c>
      <c r="J802" s="1351">
        <v>40521</v>
      </c>
      <c r="K802" s="1352" t="s">
        <v>2253</v>
      </c>
      <c r="L802" s="1353"/>
      <c r="M802" s="1345" t="s">
        <v>1830</v>
      </c>
      <c r="N802" s="1346" t="s">
        <v>4311</v>
      </c>
      <c r="O802" s="1347"/>
      <c r="P802" s="117" t="str">
        <f t="shared" si="7"/>
        <v>2507</v>
      </c>
      <c r="Q802" s="117"/>
      <c r="R802" s="1348">
        <v>250701140</v>
      </c>
      <c r="S802" s="321"/>
      <c r="T802" s="321"/>
    </row>
    <row r="803" spans="1:20" ht="34.5" hidden="1" customHeight="1">
      <c r="A803" s="1348">
        <v>250701142</v>
      </c>
      <c r="B803" s="1339" t="str">
        <f t="shared" si="6"/>
        <v>2507</v>
      </c>
      <c r="C803" s="1349" t="s">
        <v>2303</v>
      </c>
      <c r="D803" s="1350">
        <v>3</v>
      </c>
      <c r="E803" s="293" t="s">
        <v>4312</v>
      </c>
      <c r="F803" s="1352" t="s">
        <v>4310</v>
      </c>
      <c r="G803" s="1356">
        <v>45291</v>
      </c>
      <c r="H803" s="1348" t="s">
        <v>2353</v>
      </c>
      <c r="I803" s="1348">
        <v>1502</v>
      </c>
      <c r="J803" s="1351">
        <v>41837</v>
      </c>
      <c r="K803" s="1352" t="s">
        <v>2354</v>
      </c>
      <c r="L803" s="1352"/>
      <c r="M803" s="1345" t="s">
        <v>3323</v>
      </c>
      <c r="N803" s="1346" t="s">
        <v>1830</v>
      </c>
      <c r="O803" s="1347" t="s">
        <v>1830</v>
      </c>
      <c r="P803" s="117" t="str">
        <f t="shared" si="7"/>
        <v>2507</v>
      </c>
      <c r="Q803" s="117"/>
      <c r="R803" s="1348">
        <v>250701142</v>
      </c>
      <c r="S803" s="321"/>
      <c r="T803" s="321"/>
    </row>
    <row r="804" spans="1:20" ht="34.5" hidden="1" customHeight="1">
      <c r="A804" s="1348">
        <v>250701144</v>
      </c>
      <c r="B804" s="1339" t="str">
        <f t="shared" si="6"/>
        <v>2507</v>
      </c>
      <c r="C804" s="1349" t="s">
        <v>2303</v>
      </c>
      <c r="D804" s="1350">
        <v>1</v>
      </c>
      <c r="E804" s="293" t="s">
        <v>4313</v>
      </c>
      <c r="F804" s="1352" t="s">
        <v>4314</v>
      </c>
      <c r="G804" s="1351">
        <v>41243</v>
      </c>
      <c r="H804" s="1348" t="s">
        <v>2252</v>
      </c>
      <c r="I804" s="1348">
        <v>1381</v>
      </c>
      <c r="J804" s="1351">
        <v>39751</v>
      </c>
      <c r="K804" s="1352" t="s">
        <v>2253</v>
      </c>
      <c r="L804" s="1352" t="s">
        <v>4315</v>
      </c>
      <c r="M804" s="1345" t="s">
        <v>3326</v>
      </c>
      <c r="N804" s="1346" t="s">
        <v>1830</v>
      </c>
      <c r="O804" s="1347"/>
      <c r="P804" s="117" t="str">
        <f t="shared" si="7"/>
        <v>2507</v>
      </c>
      <c r="Q804" s="117"/>
      <c r="R804" s="1348">
        <v>250701144</v>
      </c>
      <c r="S804" s="321"/>
      <c r="T804" s="321"/>
    </row>
    <row r="805" spans="1:20" ht="34.5" hidden="1" customHeight="1">
      <c r="A805" s="1348">
        <v>250701145</v>
      </c>
      <c r="B805" s="1339" t="str">
        <f t="shared" si="6"/>
        <v>2507</v>
      </c>
      <c r="C805" s="1349" t="s">
        <v>2303</v>
      </c>
      <c r="D805" s="1350">
        <v>2</v>
      </c>
      <c r="E805" s="293" t="s">
        <v>4316</v>
      </c>
      <c r="F805" s="1352" t="s">
        <v>4314</v>
      </c>
      <c r="G805" s="1351">
        <v>43053</v>
      </c>
      <c r="H805" s="1348" t="s">
        <v>2252</v>
      </c>
      <c r="I805" s="1348">
        <v>1482</v>
      </c>
      <c r="J805" s="1351">
        <v>41470</v>
      </c>
      <c r="K805" s="1352" t="s">
        <v>2253</v>
      </c>
      <c r="L805" s="1353"/>
      <c r="M805" s="1345" t="s">
        <v>3329</v>
      </c>
      <c r="N805" s="1346" t="s">
        <v>1830</v>
      </c>
      <c r="O805" s="1347"/>
      <c r="P805" s="117" t="str">
        <f t="shared" si="7"/>
        <v>2507</v>
      </c>
      <c r="Q805" s="117"/>
      <c r="R805" s="1348">
        <v>250701145</v>
      </c>
      <c r="S805" s="321"/>
      <c r="T805" s="321"/>
    </row>
    <row r="806" spans="1:20" ht="34.5" hidden="1" customHeight="1">
      <c r="A806" s="1348">
        <v>250701146</v>
      </c>
      <c r="B806" s="1339" t="str">
        <f t="shared" si="6"/>
        <v>2507</v>
      </c>
      <c r="C806" s="1349" t="s">
        <v>2303</v>
      </c>
      <c r="D806" s="1350">
        <v>1</v>
      </c>
      <c r="E806" s="293" t="s">
        <v>4317</v>
      </c>
      <c r="F806" s="1352" t="s">
        <v>4318</v>
      </c>
      <c r="G806" s="1356">
        <v>41243</v>
      </c>
      <c r="H806" s="1348" t="s">
        <v>2252</v>
      </c>
      <c r="I806" s="1348">
        <v>1381</v>
      </c>
      <c r="J806" s="1351">
        <v>39751</v>
      </c>
      <c r="K806" s="1352" t="s">
        <v>2253</v>
      </c>
      <c r="L806" s="1352" t="s">
        <v>4319</v>
      </c>
      <c r="M806" s="1345" t="s">
        <v>1830</v>
      </c>
      <c r="N806" s="1346" t="s">
        <v>4210</v>
      </c>
      <c r="O806" s="1347"/>
      <c r="P806" s="117" t="str">
        <f t="shared" si="7"/>
        <v>2507</v>
      </c>
      <c r="Q806" s="117"/>
      <c r="R806" s="1348">
        <v>250701146</v>
      </c>
      <c r="S806" s="321"/>
      <c r="T806" s="321"/>
    </row>
    <row r="807" spans="1:20" ht="34.5" hidden="1" customHeight="1">
      <c r="A807" s="1348">
        <v>250701147</v>
      </c>
      <c r="B807" s="1339" t="str">
        <f t="shared" si="6"/>
        <v>2507</v>
      </c>
      <c r="C807" s="1349" t="s">
        <v>2303</v>
      </c>
      <c r="D807" s="1350">
        <v>2</v>
      </c>
      <c r="E807" s="293" t="s">
        <v>4320</v>
      </c>
      <c r="F807" s="1352" t="s">
        <v>4318</v>
      </c>
      <c r="G807" s="1351">
        <v>43053</v>
      </c>
      <c r="H807" s="1348" t="s">
        <v>2252</v>
      </c>
      <c r="I807" s="1348">
        <v>1482</v>
      </c>
      <c r="J807" s="1351">
        <v>41470</v>
      </c>
      <c r="K807" s="1352" t="s">
        <v>2253</v>
      </c>
      <c r="L807" s="1353"/>
      <c r="M807" s="1345" t="s">
        <v>3329</v>
      </c>
      <c r="N807" s="1346" t="s">
        <v>1830</v>
      </c>
      <c r="O807" s="1347"/>
      <c r="P807" s="117" t="str">
        <f t="shared" si="7"/>
        <v>2507</v>
      </c>
      <c r="Q807" s="117"/>
      <c r="R807" s="1348">
        <v>250701147</v>
      </c>
      <c r="S807" s="321"/>
      <c r="T807" s="321"/>
    </row>
    <row r="808" spans="1:20" ht="34.5" hidden="1" customHeight="1">
      <c r="A808" s="1348">
        <v>250701148</v>
      </c>
      <c r="B808" s="1339" t="str">
        <f t="shared" si="6"/>
        <v>2507</v>
      </c>
      <c r="C808" s="1349" t="s">
        <v>2303</v>
      </c>
      <c r="D808" s="1350">
        <v>1</v>
      </c>
      <c r="E808" s="293" t="s">
        <v>4321</v>
      </c>
      <c r="F808" s="1352" t="s">
        <v>4322</v>
      </c>
      <c r="G808" s="1351">
        <v>41243</v>
      </c>
      <c r="H808" s="1348" t="s">
        <v>2252</v>
      </c>
      <c r="I808" s="1348">
        <v>1381</v>
      </c>
      <c r="J808" s="1351">
        <v>39751</v>
      </c>
      <c r="K808" s="1352" t="s">
        <v>2253</v>
      </c>
      <c r="L808" s="1352" t="s">
        <v>4323</v>
      </c>
      <c r="M808" s="1345" t="s">
        <v>1830</v>
      </c>
      <c r="N808" s="1346" t="s">
        <v>4215</v>
      </c>
      <c r="O808" s="1347"/>
      <c r="P808" s="117" t="str">
        <f t="shared" si="7"/>
        <v>2507</v>
      </c>
      <c r="Q808" s="117"/>
      <c r="R808" s="1348">
        <v>250701148</v>
      </c>
      <c r="S808" s="321"/>
      <c r="T808" s="321"/>
    </row>
    <row r="809" spans="1:20" ht="34.5" hidden="1" customHeight="1">
      <c r="A809" s="1348">
        <v>250701149</v>
      </c>
      <c r="B809" s="1339" t="str">
        <f t="shared" si="6"/>
        <v>2507</v>
      </c>
      <c r="C809" s="1349" t="s">
        <v>2303</v>
      </c>
      <c r="D809" s="1350">
        <v>2</v>
      </c>
      <c r="E809" s="293" t="s">
        <v>4324</v>
      </c>
      <c r="F809" s="1352" t="s">
        <v>4322</v>
      </c>
      <c r="G809" s="1356">
        <v>43053</v>
      </c>
      <c r="H809" s="1348" t="s">
        <v>2252</v>
      </c>
      <c r="I809" s="1348">
        <v>1482</v>
      </c>
      <c r="J809" s="1351">
        <v>41470</v>
      </c>
      <c r="K809" s="1352" t="s">
        <v>2253</v>
      </c>
      <c r="L809" s="1352"/>
      <c r="M809" s="1345" t="s">
        <v>4325</v>
      </c>
      <c r="N809" s="1346" t="s">
        <v>1830</v>
      </c>
      <c r="O809" s="1347"/>
      <c r="P809" s="117" t="str">
        <f t="shared" si="7"/>
        <v>2507</v>
      </c>
      <c r="Q809" s="117"/>
      <c r="R809" s="1348">
        <v>250701149</v>
      </c>
      <c r="S809" s="321"/>
      <c r="T809" s="321"/>
    </row>
    <row r="810" spans="1:20" ht="34.5" hidden="1" customHeight="1">
      <c r="A810" s="1348">
        <v>250701150</v>
      </c>
      <c r="B810" s="1339" t="str">
        <f t="shared" si="6"/>
        <v>2507</v>
      </c>
      <c r="C810" s="1349" t="s">
        <v>2303</v>
      </c>
      <c r="D810" s="1350">
        <v>1</v>
      </c>
      <c r="E810" s="293" t="s">
        <v>4326</v>
      </c>
      <c r="F810" s="1352" t="s">
        <v>4327</v>
      </c>
      <c r="G810" s="1351">
        <v>41243</v>
      </c>
      <c r="H810" s="1348" t="s">
        <v>2252</v>
      </c>
      <c r="I810" s="1348">
        <v>1381</v>
      </c>
      <c r="J810" s="1351">
        <v>39751</v>
      </c>
      <c r="K810" s="1352" t="s">
        <v>2253</v>
      </c>
      <c r="L810" s="1352"/>
      <c r="M810" s="1345" t="s">
        <v>4328</v>
      </c>
      <c r="N810" s="1346" t="s">
        <v>1830</v>
      </c>
      <c r="O810" s="1347"/>
      <c r="P810" s="117" t="str">
        <f t="shared" si="7"/>
        <v>2507</v>
      </c>
      <c r="Q810" s="117"/>
      <c r="R810" s="1348">
        <v>250701150</v>
      </c>
      <c r="S810" s="321"/>
      <c r="T810" s="321"/>
    </row>
    <row r="811" spans="1:20" ht="34.5" hidden="1" customHeight="1">
      <c r="A811" s="1348">
        <v>250701151</v>
      </c>
      <c r="B811" s="1339" t="str">
        <f t="shared" si="6"/>
        <v>2507</v>
      </c>
      <c r="C811" s="1349" t="s">
        <v>2303</v>
      </c>
      <c r="D811" s="1350">
        <v>2</v>
      </c>
      <c r="E811" s="293" t="s">
        <v>4329</v>
      </c>
      <c r="F811" s="1352" t="s">
        <v>4327</v>
      </c>
      <c r="G811" s="1356">
        <v>45291</v>
      </c>
      <c r="H811" s="1348" t="s">
        <v>2353</v>
      </c>
      <c r="I811" s="1348">
        <v>1482</v>
      </c>
      <c r="J811" s="1351">
        <v>41470</v>
      </c>
      <c r="K811" s="1352" t="s">
        <v>2253</v>
      </c>
      <c r="L811" s="1352"/>
      <c r="M811" s="1345" t="s">
        <v>3343</v>
      </c>
      <c r="N811" s="1346" t="s">
        <v>4330</v>
      </c>
      <c r="O811" s="1347" t="s">
        <v>1830</v>
      </c>
      <c r="P811" s="117" t="str">
        <f t="shared" si="7"/>
        <v>2507</v>
      </c>
      <c r="Q811" s="117"/>
      <c r="R811" s="1348">
        <v>250701151</v>
      </c>
      <c r="S811" s="321"/>
      <c r="T811" s="321"/>
    </row>
    <row r="812" spans="1:20" ht="34.5" hidden="1" customHeight="1">
      <c r="A812" s="1348">
        <v>250701152</v>
      </c>
      <c r="B812" s="1339" t="str">
        <f t="shared" si="6"/>
        <v>2507</v>
      </c>
      <c r="C812" s="1349" t="s">
        <v>2303</v>
      </c>
      <c r="D812" s="1350">
        <v>1</v>
      </c>
      <c r="E812" s="293" t="s">
        <v>4331</v>
      </c>
      <c r="F812" s="1352" t="s">
        <v>4332</v>
      </c>
      <c r="G812" s="1351">
        <v>41243</v>
      </c>
      <c r="H812" s="1348" t="s">
        <v>2252</v>
      </c>
      <c r="I812" s="1348">
        <v>1381</v>
      </c>
      <c r="J812" s="1351">
        <v>39751</v>
      </c>
      <c r="K812" s="1352" t="s">
        <v>2253</v>
      </c>
      <c r="L812" s="1352"/>
      <c r="M812" s="1345" t="s">
        <v>4333</v>
      </c>
      <c r="N812" s="1346" t="s">
        <v>1830</v>
      </c>
      <c r="O812" s="1347"/>
      <c r="P812" s="117" t="str">
        <f t="shared" si="7"/>
        <v>2507</v>
      </c>
      <c r="Q812" s="117"/>
      <c r="R812" s="1348">
        <v>250701152</v>
      </c>
      <c r="S812" s="321"/>
      <c r="T812" s="321"/>
    </row>
    <row r="813" spans="1:20" ht="34.5" hidden="1" customHeight="1">
      <c r="A813" s="1348">
        <v>250701153</v>
      </c>
      <c r="B813" s="1339" t="str">
        <f t="shared" si="6"/>
        <v>2507</v>
      </c>
      <c r="C813" s="1349" t="s">
        <v>2303</v>
      </c>
      <c r="D813" s="1350">
        <v>2</v>
      </c>
      <c r="E813" s="293" t="s">
        <v>4334</v>
      </c>
      <c r="F813" s="1352" t="s">
        <v>4335</v>
      </c>
      <c r="G813" s="1351">
        <v>43944</v>
      </c>
      <c r="H813" s="1348" t="s">
        <v>2252</v>
      </c>
      <c r="I813" s="1348">
        <v>1482</v>
      </c>
      <c r="J813" s="1351">
        <v>41470</v>
      </c>
      <c r="K813" s="1352" t="s">
        <v>2253</v>
      </c>
      <c r="L813" s="1353"/>
      <c r="M813" s="1345" t="s">
        <v>3343</v>
      </c>
      <c r="N813" s="1346" t="s">
        <v>3759</v>
      </c>
      <c r="O813" s="1347"/>
      <c r="P813" s="117" t="str">
        <f t="shared" si="7"/>
        <v>2507</v>
      </c>
      <c r="Q813" s="117"/>
      <c r="R813" s="1348">
        <v>250701153</v>
      </c>
      <c r="S813" s="321"/>
      <c r="T813" s="321"/>
    </row>
    <row r="814" spans="1:20" ht="34.5" hidden="1" customHeight="1">
      <c r="A814" s="1348">
        <v>250701154</v>
      </c>
      <c r="B814" s="1339" t="str">
        <f t="shared" si="6"/>
        <v>2507</v>
      </c>
      <c r="C814" s="1349" t="s">
        <v>2303</v>
      </c>
      <c r="D814" s="1350">
        <v>1</v>
      </c>
      <c r="E814" s="293" t="s">
        <v>4336</v>
      </c>
      <c r="F814" s="1352" t="s">
        <v>4337</v>
      </c>
      <c r="G814" s="1351">
        <v>41243</v>
      </c>
      <c r="H814" s="1348" t="s">
        <v>2252</v>
      </c>
      <c r="I814" s="1348">
        <v>1381</v>
      </c>
      <c r="J814" s="1351">
        <v>39751</v>
      </c>
      <c r="K814" s="1352" t="s">
        <v>2253</v>
      </c>
      <c r="L814" s="1353"/>
      <c r="M814" s="1345" t="s">
        <v>1830</v>
      </c>
      <c r="N814" s="1346" t="s">
        <v>1830</v>
      </c>
      <c r="O814" s="1347"/>
      <c r="P814" s="117" t="str">
        <f t="shared" si="7"/>
        <v>2507</v>
      </c>
      <c r="Q814" s="117"/>
      <c r="R814" s="1348">
        <v>250701154</v>
      </c>
      <c r="S814" s="321"/>
      <c r="T814" s="321"/>
    </row>
    <row r="815" spans="1:20" ht="34.5" hidden="1" customHeight="1">
      <c r="A815" s="1348">
        <v>250701155</v>
      </c>
      <c r="B815" s="1339" t="str">
        <f t="shared" si="6"/>
        <v>2507</v>
      </c>
      <c r="C815" s="1349" t="s">
        <v>2303</v>
      </c>
      <c r="D815" s="1350">
        <v>2</v>
      </c>
      <c r="E815" s="293" t="s">
        <v>4338</v>
      </c>
      <c r="F815" s="1352" t="s">
        <v>4339</v>
      </c>
      <c r="G815" s="1351">
        <v>43944</v>
      </c>
      <c r="H815" s="1348" t="s">
        <v>2252</v>
      </c>
      <c r="I815" s="1348">
        <v>1482</v>
      </c>
      <c r="J815" s="1351">
        <v>41470</v>
      </c>
      <c r="K815" s="1352" t="s">
        <v>2253</v>
      </c>
      <c r="L815" s="1352"/>
      <c r="M815" s="1345" t="s">
        <v>3329</v>
      </c>
      <c r="N815" s="1346" t="s">
        <v>1830</v>
      </c>
      <c r="O815" s="1347"/>
      <c r="P815" s="117" t="str">
        <f t="shared" si="7"/>
        <v>2507</v>
      </c>
      <c r="Q815" s="117"/>
      <c r="R815" s="1348">
        <v>250701155</v>
      </c>
      <c r="S815" s="321"/>
      <c r="T815" s="321"/>
    </row>
    <row r="816" spans="1:20" ht="34.5" hidden="1" customHeight="1">
      <c r="A816" s="1348">
        <v>250701156</v>
      </c>
      <c r="B816" s="1339" t="str">
        <f t="shared" si="6"/>
        <v>2507</v>
      </c>
      <c r="C816" s="1349" t="s">
        <v>2303</v>
      </c>
      <c r="D816" s="1350">
        <v>1</v>
      </c>
      <c r="E816" s="293" t="s">
        <v>4340</v>
      </c>
      <c r="F816" s="1352" t="s">
        <v>4341</v>
      </c>
      <c r="G816" s="1351">
        <v>41243</v>
      </c>
      <c r="H816" s="1348" t="s">
        <v>2252</v>
      </c>
      <c r="I816" s="1348">
        <v>1381</v>
      </c>
      <c r="J816" s="1351">
        <v>39751</v>
      </c>
      <c r="K816" s="1352" t="s">
        <v>2253</v>
      </c>
      <c r="L816" s="1352"/>
      <c r="M816" s="1345" t="s">
        <v>1830</v>
      </c>
      <c r="N816" s="1346" t="s">
        <v>1830</v>
      </c>
      <c r="O816" s="1347"/>
      <c r="P816" s="117" t="str">
        <f t="shared" si="7"/>
        <v>2507</v>
      </c>
      <c r="Q816" s="117"/>
      <c r="R816" s="1348">
        <v>250701156</v>
      </c>
      <c r="S816" s="321"/>
      <c r="T816" s="321"/>
    </row>
    <row r="817" spans="1:20" ht="34.5" hidden="1" customHeight="1">
      <c r="A817" s="1348">
        <v>250701157</v>
      </c>
      <c r="B817" s="1339" t="str">
        <f t="shared" si="6"/>
        <v>2507</v>
      </c>
      <c r="C817" s="1349" t="s">
        <v>2303</v>
      </c>
      <c r="D817" s="1350">
        <v>2</v>
      </c>
      <c r="E817" s="293" t="s">
        <v>4342</v>
      </c>
      <c r="F817" s="1352" t="s">
        <v>4343</v>
      </c>
      <c r="G817" s="1351">
        <v>43944</v>
      </c>
      <c r="H817" s="1348" t="s">
        <v>2252</v>
      </c>
      <c r="I817" s="1348">
        <v>1482</v>
      </c>
      <c r="J817" s="1351">
        <v>41470</v>
      </c>
      <c r="K817" s="1352" t="s">
        <v>2253</v>
      </c>
      <c r="L817" s="1353"/>
      <c r="M817" s="1345" t="s">
        <v>3329</v>
      </c>
      <c r="N817" s="1346" t="s">
        <v>1830</v>
      </c>
      <c r="O817" s="1347"/>
      <c r="P817" s="117" t="str">
        <f t="shared" si="7"/>
        <v>2507</v>
      </c>
      <c r="Q817" s="117"/>
      <c r="R817" s="1348">
        <v>250701157</v>
      </c>
      <c r="S817" s="321"/>
      <c r="T817" s="321"/>
    </row>
    <row r="818" spans="1:20" ht="34.5" hidden="1" customHeight="1">
      <c r="A818" s="1348">
        <v>250701159</v>
      </c>
      <c r="B818" s="1339" t="str">
        <f t="shared" si="6"/>
        <v>2507</v>
      </c>
      <c r="C818" s="1349" t="s">
        <v>2303</v>
      </c>
      <c r="D818" s="1350">
        <v>1</v>
      </c>
      <c r="E818" s="293" t="s">
        <v>4344</v>
      </c>
      <c r="F818" s="1352" t="s">
        <v>4345</v>
      </c>
      <c r="G818" s="1351">
        <v>41243</v>
      </c>
      <c r="H818" s="1348" t="s">
        <v>2252</v>
      </c>
      <c r="I818" s="1348">
        <v>1381</v>
      </c>
      <c r="J818" s="1351">
        <v>39751</v>
      </c>
      <c r="K818" s="1352" t="s">
        <v>2253</v>
      </c>
      <c r="L818" s="1352" t="s">
        <v>4346</v>
      </c>
      <c r="M818" s="1345" t="s">
        <v>3329</v>
      </c>
      <c r="N818" s="1346" t="s">
        <v>1830</v>
      </c>
      <c r="O818" s="1347"/>
      <c r="P818" s="117" t="str">
        <f t="shared" si="7"/>
        <v>2507</v>
      </c>
      <c r="Q818" s="117"/>
      <c r="R818" s="1348">
        <v>250701159</v>
      </c>
      <c r="S818" s="321"/>
      <c r="T818" s="321"/>
    </row>
    <row r="819" spans="1:20" ht="34.5" hidden="1" customHeight="1">
      <c r="A819" s="1348">
        <v>250701122</v>
      </c>
      <c r="B819" s="1339" t="str">
        <f t="shared" si="6"/>
        <v>2507</v>
      </c>
      <c r="C819" s="1349" t="s">
        <v>2303</v>
      </c>
      <c r="D819" s="1350">
        <v>2</v>
      </c>
      <c r="E819" s="293" t="s">
        <v>4347</v>
      </c>
      <c r="F819" s="1352" t="s">
        <v>4348</v>
      </c>
      <c r="G819" s="1351">
        <v>43208</v>
      </c>
      <c r="H819" s="1348" t="s">
        <v>2252</v>
      </c>
      <c r="I819" s="1348">
        <v>1482</v>
      </c>
      <c r="J819" s="1351">
        <v>41470</v>
      </c>
      <c r="K819" s="1352" t="s">
        <v>2253</v>
      </c>
      <c r="L819" s="1352"/>
      <c r="M819" s="1345" t="s">
        <v>1830</v>
      </c>
      <c r="N819" s="1346" t="s">
        <v>1830</v>
      </c>
      <c r="O819" s="1347"/>
      <c r="P819" s="117" t="str">
        <f t="shared" si="7"/>
        <v>2507</v>
      </c>
      <c r="Q819" s="117"/>
      <c r="R819" s="1348">
        <v>250701122</v>
      </c>
      <c r="S819" s="321"/>
      <c r="T819" s="321"/>
    </row>
    <row r="820" spans="1:20" ht="34.5" hidden="1" customHeight="1">
      <c r="A820" s="1348">
        <v>250701158</v>
      </c>
      <c r="B820" s="1339" t="str">
        <f t="shared" si="6"/>
        <v>2507</v>
      </c>
      <c r="C820" s="1349" t="s">
        <v>2303</v>
      </c>
      <c r="D820" s="1350">
        <v>1</v>
      </c>
      <c r="E820" s="293" t="s">
        <v>4349</v>
      </c>
      <c r="F820" s="1352" t="s">
        <v>4350</v>
      </c>
      <c r="G820" s="1351">
        <v>41243</v>
      </c>
      <c r="H820" s="1348" t="s">
        <v>2252</v>
      </c>
      <c r="I820" s="1348">
        <v>1381</v>
      </c>
      <c r="J820" s="1351">
        <v>39751</v>
      </c>
      <c r="K820" s="1352" t="s">
        <v>2253</v>
      </c>
      <c r="L820" s="1352" t="s">
        <v>4346</v>
      </c>
      <c r="M820" s="1345" t="s">
        <v>3370</v>
      </c>
      <c r="N820" s="1346" t="s">
        <v>1830</v>
      </c>
      <c r="O820" s="1347"/>
      <c r="P820" s="117" t="str">
        <f t="shared" si="7"/>
        <v>2507</v>
      </c>
      <c r="Q820" s="117"/>
      <c r="R820" s="1348">
        <v>250701158</v>
      </c>
      <c r="S820" s="321"/>
      <c r="T820" s="321"/>
    </row>
    <row r="821" spans="1:20" ht="34.5" hidden="1" customHeight="1">
      <c r="A821" s="1348">
        <v>250701160</v>
      </c>
      <c r="B821" s="1339" t="str">
        <f t="shared" si="6"/>
        <v>2507</v>
      </c>
      <c r="C821" s="1349" t="s">
        <v>2303</v>
      </c>
      <c r="D821" s="1350">
        <v>2</v>
      </c>
      <c r="E821" s="293" t="s">
        <v>4351</v>
      </c>
      <c r="F821" s="1352" t="s">
        <v>4352</v>
      </c>
      <c r="G821" s="1351">
        <v>43208</v>
      </c>
      <c r="H821" s="1348" t="s">
        <v>2252</v>
      </c>
      <c r="I821" s="1348">
        <v>1482</v>
      </c>
      <c r="J821" s="1351">
        <v>41470</v>
      </c>
      <c r="K821" s="1352" t="s">
        <v>2253</v>
      </c>
      <c r="L821" s="1352"/>
      <c r="M821" s="1345" t="s">
        <v>4353</v>
      </c>
      <c r="N821" s="1346" t="s">
        <v>1830</v>
      </c>
      <c r="O821" s="1347"/>
      <c r="P821" s="117" t="str">
        <f t="shared" si="7"/>
        <v>2507</v>
      </c>
      <c r="Q821" s="117"/>
      <c r="R821" s="1348">
        <v>250701160</v>
      </c>
      <c r="S821" s="321"/>
      <c r="T821" s="321"/>
    </row>
    <row r="822" spans="1:20" ht="34.5" hidden="1" customHeight="1">
      <c r="A822" s="1348">
        <v>250701161</v>
      </c>
      <c r="B822" s="1339" t="str">
        <f t="shared" si="6"/>
        <v>2507</v>
      </c>
      <c r="C822" s="1349" t="s">
        <v>2303</v>
      </c>
      <c r="D822" s="1350">
        <v>1</v>
      </c>
      <c r="E822" s="293" t="s">
        <v>4354</v>
      </c>
      <c r="F822" s="1352" t="s">
        <v>4355</v>
      </c>
      <c r="G822" s="1351">
        <v>41243</v>
      </c>
      <c r="H822" s="1348" t="s">
        <v>2252</v>
      </c>
      <c r="I822" s="1348">
        <v>1381</v>
      </c>
      <c r="J822" s="1351">
        <v>39751</v>
      </c>
      <c r="K822" s="1352" t="s">
        <v>2253</v>
      </c>
      <c r="L822" s="1353"/>
      <c r="M822" s="1345" t="s">
        <v>1830</v>
      </c>
      <c r="N822" s="1346" t="s">
        <v>3783</v>
      </c>
      <c r="O822" s="1347"/>
      <c r="P822" s="117" t="str">
        <f t="shared" si="7"/>
        <v>2507</v>
      </c>
      <c r="Q822" s="117"/>
      <c r="R822" s="1348">
        <v>250701161</v>
      </c>
      <c r="S822" s="321"/>
      <c r="T822" s="321"/>
    </row>
    <row r="823" spans="1:20" ht="34.5" hidden="1" customHeight="1">
      <c r="A823" s="1348">
        <v>250701162</v>
      </c>
      <c r="B823" s="1339" t="str">
        <f t="shared" si="6"/>
        <v>2507</v>
      </c>
      <c r="C823" s="1349" t="s">
        <v>2303</v>
      </c>
      <c r="D823" s="1350">
        <v>1</v>
      </c>
      <c r="E823" s="293" t="s">
        <v>4356</v>
      </c>
      <c r="F823" s="1352" t="s">
        <v>4357</v>
      </c>
      <c r="G823" s="1351">
        <v>41243</v>
      </c>
      <c r="H823" s="1348" t="s">
        <v>2252</v>
      </c>
      <c r="I823" s="1348">
        <v>1381</v>
      </c>
      <c r="J823" s="1351">
        <v>39751</v>
      </c>
      <c r="K823" s="1352" t="s">
        <v>2253</v>
      </c>
      <c r="L823" s="1352"/>
      <c r="M823" s="1345" t="s">
        <v>4358</v>
      </c>
      <c r="N823" s="1346" t="s">
        <v>1830</v>
      </c>
      <c r="O823" s="1347"/>
      <c r="P823" s="117" t="str">
        <f t="shared" si="7"/>
        <v>2507</v>
      </c>
      <c r="Q823" s="117"/>
      <c r="R823" s="1348">
        <v>250701162</v>
      </c>
      <c r="S823" s="321"/>
      <c r="T823" s="321"/>
    </row>
    <row r="824" spans="1:20" ht="34.5" hidden="1" customHeight="1">
      <c r="A824" s="1348">
        <v>250201001</v>
      </c>
      <c r="B824" s="1339" t="str">
        <f t="shared" si="6"/>
        <v>2502</v>
      </c>
      <c r="C824" s="1349" t="s">
        <v>2303</v>
      </c>
      <c r="D824" s="1350">
        <v>2</v>
      </c>
      <c r="E824" s="293" t="s">
        <v>4359</v>
      </c>
      <c r="F824" s="1352" t="s">
        <v>4357</v>
      </c>
      <c r="G824" s="1356">
        <v>45291</v>
      </c>
      <c r="H824" s="1348" t="s">
        <v>2353</v>
      </c>
      <c r="I824" s="1348">
        <v>1482</v>
      </c>
      <c r="J824" s="1351">
        <v>41470</v>
      </c>
      <c r="K824" s="1352" t="s">
        <v>2253</v>
      </c>
      <c r="L824" s="1353"/>
      <c r="M824" s="1345" t="s">
        <v>1830</v>
      </c>
      <c r="N824" s="1346" t="s">
        <v>4360</v>
      </c>
      <c r="O824" s="1347" t="s">
        <v>1830</v>
      </c>
      <c r="P824" s="117" t="str">
        <f t="shared" si="7"/>
        <v>2502</v>
      </c>
      <c r="Q824" s="117"/>
      <c r="R824" s="1348">
        <v>250201001</v>
      </c>
      <c r="S824" s="321"/>
      <c r="T824" s="321"/>
    </row>
    <row r="825" spans="1:20" ht="34.5" hidden="1" customHeight="1">
      <c r="A825" s="1348">
        <v>250201001</v>
      </c>
      <c r="B825" s="1339" t="str">
        <f t="shared" si="6"/>
        <v>2502</v>
      </c>
      <c r="C825" s="1349" t="s">
        <v>2303</v>
      </c>
      <c r="D825" s="1350">
        <v>1</v>
      </c>
      <c r="E825" s="293" t="s">
        <v>4361</v>
      </c>
      <c r="F825" s="1352" t="s">
        <v>4362</v>
      </c>
      <c r="G825" s="1351">
        <v>43551</v>
      </c>
      <c r="H825" s="1348" t="s">
        <v>2252</v>
      </c>
      <c r="I825" s="1348">
        <v>1527</v>
      </c>
      <c r="J825" s="1351">
        <v>42403</v>
      </c>
      <c r="K825" s="1352" t="s">
        <v>2354</v>
      </c>
      <c r="L825" s="1352" t="s">
        <v>4363</v>
      </c>
      <c r="M825" s="1345" t="s">
        <v>4364</v>
      </c>
      <c r="N825" s="1346" t="s">
        <v>1830</v>
      </c>
      <c r="O825" s="1347"/>
      <c r="P825" s="117" t="str">
        <f t="shared" si="7"/>
        <v>2502</v>
      </c>
      <c r="Q825" s="117"/>
      <c r="R825" s="1348">
        <v>250201001</v>
      </c>
      <c r="S825" s="321"/>
      <c r="T825" s="321"/>
    </row>
    <row r="826" spans="1:20" ht="34.5" hidden="1" customHeight="1">
      <c r="A826" s="1348">
        <v>250201002</v>
      </c>
      <c r="B826" s="1339" t="str">
        <f t="shared" si="6"/>
        <v>2502</v>
      </c>
      <c r="C826" s="1349" t="s">
        <v>2303</v>
      </c>
      <c r="D826" s="1350">
        <v>1</v>
      </c>
      <c r="E826" s="293" t="s">
        <v>4365</v>
      </c>
      <c r="F826" s="1352" t="s">
        <v>4366</v>
      </c>
      <c r="G826" s="1351">
        <v>43551</v>
      </c>
      <c r="H826" s="1348" t="s">
        <v>2252</v>
      </c>
      <c r="I826" s="1348">
        <v>1527</v>
      </c>
      <c r="J826" s="1351">
        <v>42403</v>
      </c>
      <c r="K826" s="1352" t="s">
        <v>2354</v>
      </c>
      <c r="L826" s="1352" t="s">
        <v>4367</v>
      </c>
      <c r="M826" s="1345" t="s">
        <v>1830</v>
      </c>
      <c r="N826" s="1346" t="s">
        <v>4368</v>
      </c>
      <c r="O826" s="1347"/>
      <c r="P826" s="117" t="str">
        <f t="shared" si="7"/>
        <v>2502</v>
      </c>
      <c r="Q826" s="117"/>
      <c r="R826" s="1348">
        <v>250201002</v>
      </c>
      <c r="S826" s="321"/>
      <c r="T826" s="321"/>
    </row>
    <row r="827" spans="1:20" ht="34.5" hidden="1" customHeight="1">
      <c r="A827" s="1348">
        <v>250201002</v>
      </c>
      <c r="B827" s="1339" t="str">
        <f t="shared" si="6"/>
        <v>2502</v>
      </c>
      <c r="C827" s="1349" t="s">
        <v>2303</v>
      </c>
      <c r="D827" s="1350">
        <v>1</v>
      </c>
      <c r="E827" s="293" t="s">
        <v>4369</v>
      </c>
      <c r="F827" s="1352" t="s">
        <v>4370</v>
      </c>
      <c r="G827" s="1351">
        <v>43551</v>
      </c>
      <c r="H827" s="1348" t="s">
        <v>2252</v>
      </c>
      <c r="I827" s="1348">
        <v>1527</v>
      </c>
      <c r="J827" s="1351">
        <v>42403</v>
      </c>
      <c r="K827" s="1352" t="s">
        <v>2354</v>
      </c>
      <c r="L827" s="1352" t="s">
        <v>4371</v>
      </c>
      <c r="M827" s="1345" t="s">
        <v>4372</v>
      </c>
      <c r="N827" s="1346" t="s">
        <v>1830</v>
      </c>
      <c r="O827" s="1347"/>
      <c r="P827" s="117" t="str">
        <f t="shared" si="7"/>
        <v>2502</v>
      </c>
      <c r="Q827" s="117"/>
      <c r="R827" s="1348">
        <v>250201002</v>
      </c>
      <c r="S827" s="321"/>
      <c r="T827" s="321"/>
    </row>
    <row r="828" spans="1:20" ht="34.5" hidden="1" customHeight="1">
      <c r="A828" s="1348">
        <v>250201003</v>
      </c>
      <c r="B828" s="1339" t="str">
        <f t="shared" si="6"/>
        <v>2502</v>
      </c>
      <c r="C828" s="1349" t="s">
        <v>2303</v>
      </c>
      <c r="D828" s="1350">
        <v>1</v>
      </c>
      <c r="E828" s="293" t="s">
        <v>4373</v>
      </c>
      <c r="F828" s="1352" t="s">
        <v>4374</v>
      </c>
      <c r="G828" s="1356">
        <v>45291</v>
      </c>
      <c r="H828" s="1348" t="s">
        <v>2353</v>
      </c>
      <c r="I828" s="1348">
        <v>1541</v>
      </c>
      <c r="J828" s="1351">
        <v>42718</v>
      </c>
      <c r="K828" s="1352" t="s">
        <v>2354</v>
      </c>
      <c r="L828" s="1352"/>
      <c r="M828" s="1345" t="s">
        <v>1830</v>
      </c>
      <c r="N828" s="1346" t="s">
        <v>4375</v>
      </c>
      <c r="O828" s="1347" t="s">
        <v>1830</v>
      </c>
      <c r="P828" s="117" t="str">
        <f t="shared" si="7"/>
        <v>2502</v>
      </c>
      <c r="Q828" s="117"/>
      <c r="R828" s="1348">
        <v>250201003</v>
      </c>
      <c r="S828" s="321"/>
      <c r="T828" s="321"/>
    </row>
    <row r="829" spans="1:20" ht="34.5" hidden="1" customHeight="1">
      <c r="A829" s="1348">
        <v>250201003</v>
      </c>
      <c r="B829" s="1339" t="str">
        <f t="shared" si="6"/>
        <v>2502</v>
      </c>
      <c r="C829" s="1349" t="s">
        <v>2303</v>
      </c>
      <c r="D829" s="1350">
        <v>1</v>
      </c>
      <c r="E829" s="293" t="s">
        <v>4376</v>
      </c>
      <c r="F829" s="1352" t="s">
        <v>4377</v>
      </c>
      <c r="G829" s="1356">
        <v>45291</v>
      </c>
      <c r="H829" s="1348" t="s">
        <v>2353</v>
      </c>
      <c r="I829" s="1348">
        <v>1549</v>
      </c>
      <c r="J829" s="1351">
        <v>43027</v>
      </c>
      <c r="K829" s="1352" t="s">
        <v>2354</v>
      </c>
      <c r="L829" s="1352" t="s">
        <v>4378</v>
      </c>
      <c r="M829" s="1345" t="s">
        <v>4379</v>
      </c>
      <c r="N829" s="1346" t="s">
        <v>1830</v>
      </c>
      <c r="O829" s="1347" t="s">
        <v>1830</v>
      </c>
      <c r="P829" s="117" t="str">
        <f t="shared" si="7"/>
        <v>2502</v>
      </c>
      <c r="Q829" s="117"/>
      <c r="R829" s="1348">
        <v>250201003</v>
      </c>
      <c r="S829" s="321"/>
      <c r="T829" s="321"/>
    </row>
    <row r="830" spans="1:20" ht="34.5" hidden="1" customHeight="1">
      <c r="A830" s="1348">
        <v>250201004</v>
      </c>
      <c r="B830" s="1339" t="str">
        <f t="shared" si="6"/>
        <v>2502</v>
      </c>
      <c r="C830" s="1349" t="s">
        <v>2303</v>
      </c>
      <c r="D830" s="1350">
        <v>1</v>
      </c>
      <c r="E830" s="293" t="s">
        <v>4380</v>
      </c>
      <c r="F830" s="1352" t="s">
        <v>4381</v>
      </c>
      <c r="G830" s="1356">
        <v>45291</v>
      </c>
      <c r="H830" s="1348" t="s">
        <v>2353</v>
      </c>
      <c r="I830" s="1348">
        <v>1557</v>
      </c>
      <c r="J830" s="1351">
        <v>43370</v>
      </c>
      <c r="K830" s="1352" t="s">
        <v>2354</v>
      </c>
      <c r="L830" s="1352" t="s">
        <v>4382</v>
      </c>
      <c r="M830" s="1345" t="s">
        <v>1830</v>
      </c>
      <c r="N830" s="1346" t="s">
        <v>4383</v>
      </c>
      <c r="O830" s="1347" t="s">
        <v>4384</v>
      </c>
      <c r="P830" s="117" t="str">
        <f t="shared" si="7"/>
        <v>2502</v>
      </c>
      <c r="Q830" s="117"/>
      <c r="R830" s="1348">
        <v>250201004</v>
      </c>
      <c r="S830" s="321"/>
      <c r="T830" s="321"/>
    </row>
    <row r="831" spans="1:20" ht="34.5" hidden="1" customHeight="1">
      <c r="A831" s="1348">
        <v>250201004</v>
      </c>
      <c r="B831" s="1339" t="str">
        <f t="shared" si="6"/>
        <v>2502</v>
      </c>
      <c r="C831" s="1349" t="s">
        <v>2303</v>
      </c>
      <c r="D831" s="1350">
        <v>1</v>
      </c>
      <c r="E831" s="293" t="s">
        <v>4385</v>
      </c>
      <c r="F831" s="1352" t="s">
        <v>4386</v>
      </c>
      <c r="G831" s="1356">
        <v>45291</v>
      </c>
      <c r="H831" s="1348" t="s">
        <v>2353</v>
      </c>
      <c r="I831" s="1348">
        <v>1564</v>
      </c>
      <c r="J831" s="1351">
        <v>43579</v>
      </c>
      <c r="K831" s="1352" t="s">
        <v>2354</v>
      </c>
      <c r="L831" s="1353"/>
      <c r="M831" s="1345" t="s">
        <v>4387</v>
      </c>
      <c r="N831" s="1346" t="s">
        <v>1830</v>
      </c>
      <c r="O831" s="1347" t="s">
        <v>1830</v>
      </c>
      <c r="P831" s="117" t="str">
        <f t="shared" si="7"/>
        <v>2502</v>
      </c>
      <c r="Q831" s="117"/>
      <c r="R831" s="1348">
        <v>250201004</v>
      </c>
      <c r="S831" s="321"/>
      <c r="T831" s="321"/>
    </row>
    <row r="832" spans="1:20" ht="34.5" hidden="1" customHeight="1">
      <c r="A832" s="1348">
        <v>250201005</v>
      </c>
      <c r="B832" s="1339" t="str">
        <f t="shared" si="6"/>
        <v>2502</v>
      </c>
      <c r="C832" s="1349" t="s">
        <v>2310</v>
      </c>
      <c r="D832" s="1350">
        <v>1</v>
      </c>
      <c r="E832" s="293" t="s">
        <v>4388</v>
      </c>
      <c r="F832" s="1352" t="s">
        <v>4389</v>
      </c>
      <c r="G832" s="1356">
        <v>40786</v>
      </c>
      <c r="H832" s="1348" t="s">
        <v>2252</v>
      </c>
      <c r="I832" s="1348">
        <v>1357</v>
      </c>
      <c r="J832" s="1356">
        <v>39338</v>
      </c>
      <c r="K832" s="1352" t="s">
        <v>2253</v>
      </c>
      <c r="L832" s="1352" t="s">
        <v>4390</v>
      </c>
      <c r="M832" s="1345" t="s">
        <v>4391</v>
      </c>
      <c r="N832" s="1346" t="s">
        <v>1830</v>
      </c>
      <c r="O832" s="1347"/>
      <c r="P832" s="117" t="str">
        <f t="shared" si="7"/>
        <v>2502</v>
      </c>
      <c r="Q832" s="117"/>
      <c r="R832" s="1348">
        <v>250201005</v>
      </c>
      <c r="S832" s="321"/>
      <c r="T832" s="321"/>
    </row>
    <row r="833" spans="1:20" ht="34.5" hidden="1" customHeight="1">
      <c r="A833" s="1348">
        <v>250201005</v>
      </c>
      <c r="B833" s="1339" t="str">
        <f t="shared" si="6"/>
        <v>2502</v>
      </c>
      <c r="C833" s="1349" t="s">
        <v>2310</v>
      </c>
      <c r="D833" s="1350">
        <v>1</v>
      </c>
      <c r="E833" s="293" t="s">
        <v>4392</v>
      </c>
      <c r="F833" s="1352" t="s">
        <v>4393</v>
      </c>
      <c r="G833" s="1356">
        <v>40786</v>
      </c>
      <c r="H833" s="1348" t="s">
        <v>2252</v>
      </c>
      <c r="I833" s="1348">
        <v>1357</v>
      </c>
      <c r="J833" s="1351">
        <v>39338</v>
      </c>
      <c r="K833" s="1352" t="s">
        <v>2253</v>
      </c>
      <c r="L833" s="1352" t="s">
        <v>4390</v>
      </c>
      <c r="M833" s="1345" t="s">
        <v>4246</v>
      </c>
      <c r="N833" s="1346" t="s">
        <v>1830</v>
      </c>
      <c r="O833" s="1347"/>
      <c r="P833" s="117" t="str">
        <f t="shared" si="7"/>
        <v>2502</v>
      </c>
      <c r="Q833" s="117"/>
      <c r="R833" s="1348">
        <v>250201005</v>
      </c>
      <c r="S833" s="321"/>
      <c r="T833" s="321"/>
    </row>
    <row r="834" spans="1:20" ht="34.5" hidden="1" customHeight="1">
      <c r="A834" s="1348">
        <v>250201006</v>
      </c>
      <c r="B834" s="1339" t="str">
        <f t="shared" si="6"/>
        <v>2502</v>
      </c>
      <c r="C834" s="1349" t="s">
        <v>2310</v>
      </c>
      <c r="D834" s="1350">
        <v>1</v>
      </c>
      <c r="E834" s="293" t="s">
        <v>4394</v>
      </c>
      <c r="F834" s="1352" t="s">
        <v>4395</v>
      </c>
      <c r="G834" s="1356">
        <v>40786</v>
      </c>
      <c r="H834" s="1348" t="s">
        <v>2252</v>
      </c>
      <c r="I834" s="1348">
        <v>1357</v>
      </c>
      <c r="J834" s="1351">
        <v>39338</v>
      </c>
      <c r="K834" s="1352" t="s">
        <v>2253</v>
      </c>
      <c r="L834" s="1352" t="s">
        <v>4390</v>
      </c>
      <c r="M834" s="1345" t="s">
        <v>4249</v>
      </c>
      <c r="N834" s="1346" t="s">
        <v>1830</v>
      </c>
      <c r="O834" s="1347"/>
      <c r="P834" s="117" t="str">
        <f t="shared" si="7"/>
        <v>2502</v>
      </c>
      <c r="Q834" s="117"/>
      <c r="R834" s="1348">
        <v>250201006</v>
      </c>
      <c r="S834" s="321"/>
      <c r="T834" s="321"/>
    </row>
    <row r="835" spans="1:20" ht="34.5" hidden="1" customHeight="1">
      <c r="A835" s="1348">
        <v>250201006</v>
      </c>
      <c r="B835" s="1339" t="str">
        <f t="shared" si="6"/>
        <v>2502</v>
      </c>
      <c r="C835" s="1349" t="s">
        <v>2310</v>
      </c>
      <c r="D835" s="1350">
        <v>1</v>
      </c>
      <c r="E835" s="293" t="s">
        <v>4396</v>
      </c>
      <c r="F835" s="1352" t="s">
        <v>4397</v>
      </c>
      <c r="G835" s="1356">
        <v>40786</v>
      </c>
      <c r="H835" s="1348" t="s">
        <v>2252</v>
      </c>
      <c r="I835" s="1348">
        <v>1357</v>
      </c>
      <c r="J835" s="1351">
        <v>39338</v>
      </c>
      <c r="K835" s="1352" t="s">
        <v>2253</v>
      </c>
      <c r="L835" s="1352" t="s">
        <v>4390</v>
      </c>
      <c r="M835" s="1345" t="s">
        <v>4253</v>
      </c>
      <c r="N835" s="1346" t="s">
        <v>1830</v>
      </c>
      <c r="O835" s="1347"/>
      <c r="P835" s="117" t="str">
        <f t="shared" si="7"/>
        <v>2502</v>
      </c>
      <c r="Q835" s="117"/>
      <c r="R835" s="1348">
        <v>250201006</v>
      </c>
      <c r="S835" s="321"/>
      <c r="T835" s="321"/>
    </row>
    <row r="836" spans="1:20" ht="34.5" hidden="1" customHeight="1">
      <c r="A836" s="1348">
        <v>250201007</v>
      </c>
      <c r="B836" s="1339" t="str">
        <f t="shared" si="6"/>
        <v>2502</v>
      </c>
      <c r="C836" s="1349" t="s">
        <v>2310</v>
      </c>
      <c r="D836" s="1350">
        <v>1</v>
      </c>
      <c r="E836" s="293" t="s">
        <v>4398</v>
      </c>
      <c r="F836" s="1352" t="s">
        <v>4399</v>
      </c>
      <c r="G836" s="1356">
        <v>38669</v>
      </c>
      <c r="H836" s="1348" t="s">
        <v>2252</v>
      </c>
      <c r="I836" s="1348"/>
      <c r="J836" s="1368"/>
      <c r="K836" s="1352" t="s">
        <v>2253</v>
      </c>
      <c r="L836" s="1352" t="s">
        <v>4400</v>
      </c>
      <c r="M836" s="1345" t="s">
        <v>4256</v>
      </c>
      <c r="N836" s="1346" t="s">
        <v>1830</v>
      </c>
      <c r="O836" s="1347"/>
      <c r="P836" s="117" t="str">
        <f t="shared" si="7"/>
        <v>2502</v>
      </c>
      <c r="Q836" s="117"/>
      <c r="R836" s="1348">
        <v>250201007</v>
      </c>
      <c r="S836" s="321"/>
      <c r="T836" s="321"/>
    </row>
    <row r="837" spans="1:20" ht="34.5" hidden="1" customHeight="1">
      <c r="A837" s="1348">
        <v>250201007</v>
      </c>
      <c r="B837" s="1339" t="str">
        <f t="shared" si="6"/>
        <v>2502</v>
      </c>
      <c r="C837" s="1349" t="s">
        <v>2310</v>
      </c>
      <c r="D837" s="1350">
        <v>2</v>
      </c>
      <c r="E837" s="293" t="s">
        <v>4401</v>
      </c>
      <c r="F837" s="1352" t="s">
        <v>4399</v>
      </c>
      <c r="G837" s="1356">
        <v>40744</v>
      </c>
      <c r="H837" s="1348" t="s">
        <v>2252</v>
      </c>
      <c r="I837" s="1348">
        <v>1357</v>
      </c>
      <c r="J837" s="1351">
        <v>39338</v>
      </c>
      <c r="K837" s="1352" t="s">
        <v>2253</v>
      </c>
      <c r="L837" s="1352"/>
      <c r="M837" s="1345" t="s">
        <v>4259</v>
      </c>
      <c r="N837" s="1346" t="s">
        <v>1830</v>
      </c>
      <c r="O837" s="1347"/>
      <c r="P837" s="117" t="str">
        <f t="shared" si="7"/>
        <v>2502</v>
      </c>
      <c r="Q837" s="117"/>
      <c r="R837" s="1348">
        <v>250201007</v>
      </c>
      <c r="S837" s="321"/>
      <c r="T837" s="321"/>
    </row>
    <row r="838" spans="1:20" ht="34.5" hidden="1" customHeight="1">
      <c r="A838" s="1348">
        <v>250201008</v>
      </c>
      <c r="B838" s="1339" t="str">
        <f t="shared" si="6"/>
        <v>2502</v>
      </c>
      <c r="C838" s="1349" t="s">
        <v>2310</v>
      </c>
      <c r="D838" s="1350">
        <v>3</v>
      </c>
      <c r="E838" s="293" t="s">
        <v>4402</v>
      </c>
      <c r="F838" s="1352" t="s">
        <v>4399</v>
      </c>
      <c r="G838" s="1356">
        <v>43014</v>
      </c>
      <c r="H838" s="1348" t="s">
        <v>2252</v>
      </c>
      <c r="I838" s="1348">
        <v>1461</v>
      </c>
      <c r="J838" s="1351">
        <v>41123</v>
      </c>
      <c r="K838" s="1352" t="s">
        <v>2253</v>
      </c>
      <c r="L838" s="1352"/>
      <c r="M838" s="1345" t="s">
        <v>4403</v>
      </c>
      <c r="N838" s="1346" t="s">
        <v>1830</v>
      </c>
      <c r="O838" s="1347"/>
      <c r="P838" s="117" t="str">
        <f t="shared" si="7"/>
        <v>2502</v>
      </c>
      <c r="Q838" s="117"/>
      <c r="R838" s="1348">
        <v>250201008</v>
      </c>
      <c r="S838" s="321"/>
      <c r="T838" s="321"/>
    </row>
    <row r="839" spans="1:20" ht="34.5" hidden="1" customHeight="1">
      <c r="A839" s="1348">
        <v>250201008</v>
      </c>
      <c r="B839" s="1339" t="str">
        <f t="shared" si="6"/>
        <v>2502</v>
      </c>
      <c r="C839" s="1349" t="s">
        <v>2310</v>
      </c>
      <c r="D839" s="1350">
        <v>1</v>
      </c>
      <c r="E839" s="293" t="s">
        <v>4404</v>
      </c>
      <c r="F839" s="1352" t="s">
        <v>4405</v>
      </c>
      <c r="G839" s="1351">
        <v>38669</v>
      </c>
      <c r="H839" s="1348" t="s">
        <v>2252</v>
      </c>
      <c r="I839" s="1348"/>
      <c r="J839" s="1368"/>
      <c r="K839" s="1352" t="s">
        <v>2253</v>
      </c>
      <c r="L839" s="1352" t="s">
        <v>4406</v>
      </c>
      <c r="M839" s="1345" t="s">
        <v>1830</v>
      </c>
      <c r="N839" s="1346" t="s">
        <v>1830</v>
      </c>
      <c r="O839" s="1347"/>
      <c r="P839" s="117" t="str">
        <f t="shared" si="7"/>
        <v>2502</v>
      </c>
      <c r="Q839" s="117"/>
      <c r="R839" s="1348">
        <v>250201008</v>
      </c>
      <c r="S839" s="321"/>
      <c r="T839" s="321"/>
    </row>
    <row r="840" spans="1:20" ht="34.5" hidden="1" customHeight="1">
      <c r="A840" s="1348">
        <v>250201009</v>
      </c>
      <c r="B840" s="1339" t="str">
        <f t="shared" si="6"/>
        <v>2502</v>
      </c>
      <c r="C840" s="1349" t="s">
        <v>2310</v>
      </c>
      <c r="D840" s="1350">
        <v>2</v>
      </c>
      <c r="E840" s="293" t="s">
        <v>4407</v>
      </c>
      <c r="F840" s="1352" t="s">
        <v>4405</v>
      </c>
      <c r="G840" s="1351">
        <v>40744</v>
      </c>
      <c r="H840" s="1348" t="s">
        <v>2252</v>
      </c>
      <c r="I840" s="1348">
        <v>1357</v>
      </c>
      <c r="J840" s="1351">
        <v>39338</v>
      </c>
      <c r="K840" s="1352" t="s">
        <v>2253</v>
      </c>
      <c r="L840" s="1352"/>
      <c r="M840" s="1345" t="s">
        <v>1830</v>
      </c>
      <c r="N840" s="1346" t="s">
        <v>1830</v>
      </c>
      <c r="O840" s="1347"/>
      <c r="P840" s="117" t="str">
        <f t="shared" si="7"/>
        <v>2502</v>
      </c>
      <c r="Q840" s="117"/>
      <c r="R840" s="1348">
        <v>250201009</v>
      </c>
      <c r="S840" s="321"/>
      <c r="T840" s="321"/>
    </row>
    <row r="841" spans="1:20" ht="34.5" hidden="1" customHeight="1">
      <c r="A841" s="1348">
        <v>250201009</v>
      </c>
      <c r="B841" s="1339" t="str">
        <f t="shared" si="6"/>
        <v>2502</v>
      </c>
      <c r="C841" s="1349" t="s">
        <v>2310</v>
      </c>
      <c r="D841" s="1350">
        <v>3</v>
      </c>
      <c r="E841" s="293" t="s">
        <v>4408</v>
      </c>
      <c r="F841" s="1352" t="s">
        <v>4405</v>
      </c>
      <c r="G841" s="1351">
        <v>43014</v>
      </c>
      <c r="H841" s="1348" t="s">
        <v>2252</v>
      </c>
      <c r="I841" s="1348">
        <v>1461</v>
      </c>
      <c r="J841" s="1351">
        <v>41123</v>
      </c>
      <c r="K841" s="1352" t="s">
        <v>2253</v>
      </c>
      <c r="L841" s="1352"/>
      <c r="M841" s="1345" t="s">
        <v>1830</v>
      </c>
      <c r="N841" s="1346" t="s">
        <v>1830</v>
      </c>
      <c r="O841" s="1347"/>
      <c r="P841" s="117" t="str">
        <f t="shared" si="7"/>
        <v>2502</v>
      </c>
      <c r="Q841" s="117"/>
      <c r="R841" s="1348">
        <v>250201009</v>
      </c>
      <c r="S841" s="321"/>
      <c r="T841" s="321"/>
    </row>
    <row r="842" spans="1:20" ht="34.5" hidden="1" customHeight="1">
      <c r="A842" s="1348">
        <v>250201010</v>
      </c>
      <c r="B842" s="1339" t="str">
        <f t="shared" si="6"/>
        <v>2502</v>
      </c>
      <c r="C842" s="1349" t="s">
        <v>2310</v>
      </c>
      <c r="D842" s="1350">
        <v>1</v>
      </c>
      <c r="E842" s="293" t="s">
        <v>4409</v>
      </c>
      <c r="F842" s="1352" t="s">
        <v>4410</v>
      </c>
      <c r="G842" s="1351">
        <v>38669</v>
      </c>
      <c r="H842" s="1348" t="s">
        <v>2252</v>
      </c>
      <c r="I842" s="1348"/>
      <c r="J842" s="1368"/>
      <c r="K842" s="1352" t="s">
        <v>2253</v>
      </c>
      <c r="L842" s="1352" t="s">
        <v>4411</v>
      </c>
      <c r="M842" s="1345" t="s">
        <v>3737</v>
      </c>
      <c r="N842" s="1346" t="s">
        <v>1830</v>
      </c>
      <c r="O842" s="1347"/>
      <c r="P842" s="117" t="str">
        <f t="shared" si="7"/>
        <v>2502</v>
      </c>
      <c r="Q842" s="117"/>
      <c r="R842" s="1348">
        <v>250201010</v>
      </c>
      <c r="S842" s="321"/>
      <c r="T842" s="321"/>
    </row>
    <row r="843" spans="1:20" ht="34.5" hidden="1" customHeight="1">
      <c r="A843" s="1348">
        <v>250201011</v>
      </c>
      <c r="B843" s="1339" t="str">
        <f t="shared" si="6"/>
        <v>2502</v>
      </c>
      <c r="C843" s="1349" t="s">
        <v>2310</v>
      </c>
      <c r="D843" s="1350">
        <v>2</v>
      </c>
      <c r="E843" s="293" t="s">
        <v>4412</v>
      </c>
      <c r="F843" s="1352" t="s">
        <v>4413</v>
      </c>
      <c r="G843" s="1356">
        <v>40744</v>
      </c>
      <c r="H843" s="1348" t="s">
        <v>2252</v>
      </c>
      <c r="I843" s="1348">
        <v>1357</v>
      </c>
      <c r="J843" s="1356">
        <v>39338</v>
      </c>
      <c r="K843" s="1352" t="s">
        <v>2253</v>
      </c>
      <c r="L843" s="1353"/>
      <c r="M843" s="1345" t="s">
        <v>3737</v>
      </c>
      <c r="N843" s="1346" t="s">
        <v>1830</v>
      </c>
      <c r="O843" s="1347"/>
      <c r="P843" s="117" t="str">
        <f t="shared" si="7"/>
        <v>2502</v>
      </c>
      <c r="Q843" s="117"/>
      <c r="R843" s="1348">
        <v>250201011</v>
      </c>
      <c r="S843" s="321"/>
      <c r="T843" s="321"/>
    </row>
    <row r="844" spans="1:20" ht="34.5" hidden="1" customHeight="1">
      <c r="A844" s="1348">
        <v>250201012</v>
      </c>
      <c r="B844" s="1339" t="str">
        <f t="shared" si="6"/>
        <v>2502</v>
      </c>
      <c r="C844" s="1349" t="s">
        <v>2310</v>
      </c>
      <c r="D844" s="1350">
        <v>3</v>
      </c>
      <c r="E844" s="293" t="s">
        <v>4414</v>
      </c>
      <c r="F844" s="1352" t="s">
        <v>4415</v>
      </c>
      <c r="G844" s="1356">
        <v>43014</v>
      </c>
      <c r="H844" s="1348" t="s">
        <v>2252</v>
      </c>
      <c r="I844" s="1348">
        <v>1461</v>
      </c>
      <c r="J844" s="1356">
        <v>41123</v>
      </c>
      <c r="K844" s="1352" t="s">
        <v>2253</v>
      </c>
      <c r="L844" s="1353"/>
      <c r="M844" s="1345" t="s">
        <v>1830</v>
      </c>
      <c r="N844" s="1346" t="s">
        <v>1830</v>
      </c>
      <c r="O844" s="1347"/>
      <c r="P844" s="117" t="str">
        <f t="shared" si="7"/>
        <v>2502</v>
      </c>
      <c r="Q844" s="117"/>
      <c r="R844" s="1348">
        <v>250201012</v>
      </c>
      <c r="S844" s="321"/>
      <c r="T844" s="321"/>
    </row>
    <row r="845" spans="1:20" ht="34.5" hidden="1" customHeight="1">
      <c r="A845" s="1348">
        <v>250201013</v>
      </c>
      <c r="B845" s="1339" t="str">
        <f t="shared" si="6"/>
        <v>2502</v>
      </c>
      <c r="C845" s="1349" t="s">
        <v>2310</v>
      </c>
      <c r="D845" s="1350">
        <v>1</v>
      </c>
      <c r="E845" s="293" t="s">
        <v>4416</v>
      </c>
      <c r="F845" s="1352" t="s">
        <v>4417</v>
      </c>
      <c r="G845" s="1356">
        <v>38669</v>
      </c>
      <c r="H845" s="1348" t="s">
        <v>2252</v>
      </c>
      <c r="I845" s="1348"/>
      <c r="J845" s="1367"/>
      <c r="K845" s="1352" t="s">
        <v>2253</v>
      </c>
      <c r="L845" s="1352" t="s">
        <v>4418</v>
      </c>
      <c r="M845" s="1345" t="s">
        <v>1830</v>
      </c>
      <c r="N845" s="1346" t="s">
        <v>1830</v>
      </c>
      <c r="O845" s="1347"/>
      <c r="P845" s="117" t="str">
        <f t="shared" si="7"/>
        <v>2502</v>
      </c>
      <c r="Q845" s="117"/>
      <c r="R845" s="1348">
        <v>250201013</v>
      </c>
      <c r="S845" s="321"/>
      <c r="T845" s="321"/>
    </row>
    <row r="846" spans="1:20" ht="34.5" hidden="1" customHeight="1">
      <c r="A846" s="1348">
        <v>250201014</v>
      </c>
      <c r="B846" s="1339" t="str">
        <f t="shared" si="6"/>
        <v>2502</v>
      </c>
      <c r="C846" s="1349" t="s">
        <v>2310</v>
      </c>
      <c r="D846" s="1350">
        <v>2</v>
      </c>
      <c r="E846" s="293" t="s">
        <v>4419</v>
      </c>
      <c r="F846" s="1352" t="s">
        <v>4417</v>
      </c>
      <c r="G846" s="1351">
        <v>40744</v>
      </c>
      <c r="H846" s="1348" t="s">
        <v>2252</v>
      </c>
      <c r="I846" s="1348">
        <v>1357</v>
      </c>
      <c r="J846" s="1351">
        <v>39338</v>
      </c>
      <c r="K846" s="1352" t="s">
        <v>2253</v>
      </c>
      <c r="L846" s="1353"/>
      <c r="M846" s="1345" t="s">
        <v>1830</v>
      </c>
      <c r="N846" s="1346" t="s">
        <v>1830</v>
      </c>
      <c r="O846" s="1347"/>
      <c r="P846" s="117" t="str">
        <f t="shared" si="7"/>
        <v>2502</v>
      </c>
      <c r="Q846" s="117"/>
      <c r="R846" s="1348">
        <v>250201014</v>
      </c>
      <c r="S846" s="321"/>
      <c r="T846" s="321"/>
    </row>
    <row r="847" spans="1:20" ht="34.5" hidden="1" customHeight="1">
      <c r="A847" s="1348">
        <v>250201015</v>
      </c>
      <c r="B847" s="1339" t="str">
        <f t="shared" si="6"/>
        <v>2502</v>
      </c>
      <c r="C847" s="1349" t="s">
        <v>2310</v>
      </c>
      <c r="D847" s="1350">
        <v>3</v>
      </c>
      <c r="E847" s="293" t="s">
        <v>4420</v>
      </c>
      <c r="F847" s="1352" t="s">
        <v>4421</v>
      </c>
      <c r="G847" s="1351">
        <v>43014</v>
      </c>
      <c r="H847" s="1348" t="s">
        <v>2252</v>
      </c>
      <c r="I847" s="1348">
        <v>1461</v>
      </c>
      <c r="J847" s="1351">
        <v>41123</v>
      </c>
      <c r="K847" s="1352" t="s">
        <v>2253</v>
      </c>
      <c r="L847" s="1353"/>
      <c r="M847" s="1345" t="s">
        <v>1830</v>
      </c>
      <c r="N847" s="1346" t="s">
        <v>1830</v>
      </c>
      <c r="O847" s="1347"/>
      <c r="P847" s="117" t="str">
        <f t="shared" si="7"/>
        <v>2502</v>
      </c>
      <c r="Q847" s="117"/>
      <c r="R847" s="1348">
        <v>250201015</v>
      </c>
      <c r="S847" s="321"/>
      <c r="T847" s="321"/>
    </row>
    <row r="848" spans="1:20" ht="34.5" hidden="1" customHeight="1">
      <c r="A848" s="1348">
        <v>250201016</v>
      </c>
      <c r="B848" s="1339" t="str">
        <f t="shared" si="6"/>
        <v>2502</v>
      </c>
      <c r="C848" s="1349" t="s">
        <v>2310</v>
      </c>
      <c r="D848" s="1350">
        <v>1</v>
      </c>
      <c r="E848" s="293" t="s">
        <v>4422</v>
      </c>
      <c r="F848" s="1352" t="s">
        <v>4423</v>
      </c>
      <c r="G848" s="1351">
        <v>38669</v>
      </c>
      <c r="H848" s="1348" t="s">
        <v>2252</v>
      </c>
      <c r="I848" s="1348"/>
      <c r="J848" s="1368"/>
      <c r="K848" s="1352" t="s">
        <v>2253</v>
      </c>
      <c r="L848" s="1352"/>
      <c r="M848" s="1345" t="s">
        <v>1830</v>
      </c>
      <c r="N848" s="1346" t="s">
        <v>1830</v>
      </c>
      <c r="O848" s="1347"/>
      <c r="P848" s="117" t="str">
        <f t="shared" si="7"/>
        <v>2502</v>
      </c>
      <c r="Q848" s="117"/>
      <c r="R848" s="1348">
        <v>250201016</v>
      </c>
      <c r="S848" s="321"/>
      <c r="T848" s="321"/>
    </row>
    <row r="849" spans="1:20" ht="34.5" hidden="1" customHeight="1">
      <c r="A849" s="1348">
        <v>250201017</v>
      </c>
      <c r="B849" s="1339" t="str">
        <f t="shared" si="6"/>
        <v>2502</v>
      </c>
      <c r="C849" s="1349" t="s">
        <v>2310</v>
      </c>
      <c r="D849" s="1350">
        <v>2</v>
      </c>
      <c r="E849" s="293" t="s">
        <v>4424</v>
      </c>
      <c r="F849" s="1352" t="s">
        <v>4423</v>
      </c>
      <c r="G849" s="1351">
        <v>40744</v>
      </c>
      <c r="H849" s="1348" t="s">
        <v>2252</v>
      </c>
      <c r="I849" s="1348">
        <v>1357</v>
      </c>
      <c r="J849" s="1351">
        <v>39338</v>
      </c>
      <c r="K849" s="1352" t="s">
        <v>2253</v>
      </c>
      <c r="L849" s="1353"/>
      <c r="M849" s="1345" t="s">
        <v>1830</v>
      </c>
      <c r="N849" s="1346" t="s">
        <v>1830</v>
      </c>
      <c r="O849" s="1347"/>
      <c r="P849" s="117" t="str">
        <f t="shared" si="7"/>
        <v>2502</v>
      </c>
      <c r="Q849" s="117"/>
      <c r="R849" s="1348">
        <v>250201017</v>
      </c>
      <c r="S849" s="321"/>
      <c r="T849" s="321"/>
    </row>
    <row r="850" spans="1:20" ht="34.5" hidden="1" customHeight="1">
      <c r="A850" s="1348">
        <v>250201018</v>
      </c>
      <c r="B850" s="1339" t="str">
        <f t="shared" si="6"/>
        <v>2502</v>
      </c>
      <c r="C850" s="1349" t="s">
        <v>2310</v>
      </c>
      <c r="D850" s="1350">
        <v>3</v>
      </c>
      <c r="E850" s="293" t="s">
        <v>4425</v>
      </c>
      <c r="F850" s="1352" t="s">
        <v>4426</v>
      </c>
      <c r="G850" s="1351">
        <v>43810</v>
      </c>
      <c r="H850" s="1348" t="s">
        <v>2252</v>
      </c>
      <c r="I850" s="1348">
        <v>1488</v>
      </c>
      <c r="J850" s="1351">
        <v>41557</v>
      </c>
      <c r="K850" s="1352" t="s">
        <v>2253</v>
      </c>
      <c r="L850" s="1353"/>
      <c r="M850" s="1345" t="s">
        <v>1830</v>
      </c>
      <c r="N850" s="1346" t="s">
        <v>1830</v>
      </c>
      <c r="O850" s="1347"/>
      <c r="P850" s="117" t="str">
        <f t="shared" si="7"/>
        <v>2502</v>
      </c>
      <c r="Q850" s="117"/>
      <c r="R850" s="1348">
        <v>250201018</v>
      </c>
      <c r="S850" s="321"/>
      <c r="T850" s="321"/>
    </row>
    <row r="851" spans="1:20" ht="34.5" hidden="1" customHeight="1">
      <c r="A851" s="1348">
        <v>250201019</v>
      </c>
      <c r="B851" s="1339" t="str">
        <f t="shared" si="6"/>
        <v>2502</v>
      </c>
      <c r="C851" s="1349" t="s">
        <v>2310</v>
      </c>
      <c r="D851" s="1350">
        <v>1</v>
      </c>
      <c r="E851" s="293" t="s">
        <v>4427</v>
      </c>
      <c r="F851" s="1352" t="s">
        <v>4428</v>
      </c>
      <c r="G851" s="1356">
        <v>38669</v>
      </c>
      <c r="H851" s="1348" t="s">
        <v>2252</v>
      </c>
      <c r="I851" s="1348"/>
      <c r="J851" s="1368"/>
      <c r="K851" s="1352" t="s">
        <v>2253</v>
      </c>
      <c r="L851" s="1353"/>
      <c r="M851" s="1345" t="s">
        <v>4429</v>
      </c>
      <c r="N851" s="1346" t="s">
        <v>1830</v>
      </c>
      <c r="O851" s="1347"/>
      <c r="P851" s="117" t="str">
        <f t="shared" si="7"/>
        <v>2502</v>
      </c>
      <c r="Q851" s="117"/>
      <c r="R851" s="1348">
        <v>250201019</v>
      </c>
      <c r="S851" s="321"/>
      <c r="T851" s="321"/>
    </row>
    <row r="852" spans="1:20" ht="34.5" hidden="1" customHeight="1">
      <c r="A852" s="1348">
        <v>250201020</v>
      </c>
      <c r="B852" s="1339" t="str">
        <f t="shared" si="6"/>
        <v>2502</v>
      </c>
      <c r="C852" s="1349" t="s">
        <v>2310</v>
      </c>
      <c r="D852" s="1350">
        <v>2</v>
      </c>
      <c r="E852" s="293" t="s">
        <v>4430</v>
      </c>
      <c r="F852" s="1352" t="s">
        <v>4428</v>
      </c>
      <c r="G852" s="1356">
        <v>40744</v>
      </c>
      <c r="H852" s="1348" t="s">
        <v>2252</v>
      </c>
      <c r="I852" s="1348">
        <v>1357</v>
      </c>
      <c r="J852" s="1356">
        <v>39338</v>
      </c>
      <c r="K852" s="1352" t="s">
        <v>2253</v>
      </c>
      <c r="L852" s="1353"/>
      <c r="M852" s="1345" t="s">
        <v>1830</v>
      </c>
      <c r="N852" s="1346" t="s">
        <v>1830</v>
      </c>
      <c r="O852" s="1347"/>
      <c r="P852" s="117" t="str">
        <f t="shared" si="7"/>
        <v>2502</v>
      </c>
      <c r="Q852" s="117"/>
      <c r="R852" s="1348">
        <v>250201020</v>
      </c>
      <c r="S852" s="321"/>
      <c r="T852" s="321"/>
    </row>
    <row r="853" spans="1:20" ht="34.5" hidden="1" customHeight="1">
      <c r="A853" s="1348">
        <v>250201021</v>
      </c>
      <c r="B853" s="1339" t="str">
        <f t="shared" si="6"/>
        <v>2502</v>
      </c>
      <c r="C853" s="1349" t="s">
        <v>2310</v>
      </c>
      <c r="D853" s="1350">
        <v>3</v>
      </c>
      <c r="E853" s="293" t="s">
        <v>4431</v>
      </c>
      <c r="F853" s="1352" t="s">
        <v>4432</v>
      </c>
      <c r="G853" s="1356">
        <v>45291</v>
      </c>
      <c r="H853" s="1348" t="s">
        <v>2353</v>
      </c>
      <c r="I853" s="1348">
        <v>1488</v>
      </c>
      <c r="J853" s="1351">
        <v>41557</v>
      </c>
      <c r="K853" s="1352" t="s">
        <v>2253</v>
      </c>
      <c r="L853" s="1352"/>
      <c r="M853" s="1345" t="s">
        <v>1830</v>
      </c>
      <c r="N853" s="1346" t="s">
        <v>1830</v>
      </c>
      <c r="O853" s="1347" t="s">
        <v>1830</v>
      </c>
      <c r="P853" s="117" t="str">
        <f t="shared" si="7"/>
        <v>2502</v>
      </c>
      <c r="Q853" s="117"/>
      <c r="R853" s="1348">
        <v>250201021</v>
      </c>
      <c r="S853" s="321"/>
      <c r="T853" s="321"/>
    </row>
    <row r="854" spans="1:20" ht="34.5" hidden="1" customHeight="1">
      <c r="A854" s="1348">
        <v>250201022</v>
      </c>
      <c r="B854" s="1339" t="str">
        <f t="shared" si="6"/>
        <v>2502</v>
      </c>
      <c r="C854" s="1349" t="s">
        <v>2310</v>
      </c>
      <c r="D854" s="1350">
        <v>1</v>
      </c>
      <c r="E854" s="293" t="s">
        <v>4433</v>
      </c>
      <c r="F854" s="1352" t="s">
        <v>4434</v>
      </c>
      <c r="G854" s="1356">
        <v>39021</v>
      </c>
      <c r="H854" s="1348" t="s">
        <v>2252</v>
      </c>
      <c r="I854" s="1348"/>
      <c r="J854" s="1368"/>
      <c r="K854" s="1352" t="s">
        <v>2253</v>
      </c>
      <c r="L854" s="1352" t="s">
        <v>4435</v>
      </c>
      <c r="M854" s="1345" t="s">
        <v>1830</v>
      </c>
      <c r="N854" s="1346" t="s">
        <v>1830</v>
      </c>
      <c r="O854" s="1347"/>
      <c r="P854" s="117" t="str">
        <f t="shared" si="7"/>
        <v>2502</v>
      </c>
      <c r="Q854" s="117"/>
      <c r="R854" s="1348">
        <v>250201022</v>
      </c>
      <c r="S854" s="321"/>
      <c r="T854" s="321"/>
    </row>
    <row r="855" spans="1:20" ht="34.5" hidden="1" customHeight="1">
      <c r="A855" s="1348">
        <v>250201023</v>
      </c>
      <c r="B855" s="1339" t="str">
        <f t="shared" si="6"/>
        <v>2502</v>
      </c>
      <c r="C855" s="1349" t="s">
        <v>2310</v>
      </c>
      <c r="D855" s="1350">
        <v>2</v>
      </c>
      <c r="E855" s="293" t="s">
        <v>4436</v>
      </c>
      <c r="F855" s="1352" t="s">
        <v>4434</v>
      </c>
      <c r="G855" s="1356">
        <v>40747</v>
      </c>
      <c r="H855" s="1348" t="s">
        <v>2252</v>
      </c>
      <c r="I855" s="1348">
        <v>1357</v>
      </c>
      <c r="J855" s="1356">
        <v>39338</v>
      </c>
      <c r="K855" s="1352" t="s">
        <v>2253</v>
      </c>
      <c r="L855" s="1353"/>
      <c r="M855" s="1345" t="s">
        <v>1830</v>
      </c>
      <c r="N855" s="1346" t="s">
        <v>4437</v>
      </c>
      <c r="O855" s="1347"/>
      <c r="P855" s="117" t="str">
        <f t="shared" si="7"/>
        <v>2502</v>
      </c>
      <c r="Q855" s="117"/>
      <c r="R855" s="1348">
        <v>250201023</v>
      </c>
      <c r="S855" s="321"/>
      <c r="T855" s="321"/>
    </row>
    <row r="856" spans="1:20" ht="34.5" hidden="1" customHeight="1">
      <c r="A856" s="1348">
        <v>250201024</v>
      </c>
      <c r="B856" s="1339" t="str">
        <f t="shared" si="6"/>
        <v>2502</v>
      </c>
      <c r="C856" s="1349" t="s">
        <v>2310</v>
      </c>
      <c r="D856" s="1350">
        <v>3</v>
      </c>
      <c r="E856" s="293" t="s">
        <v>4438</v>
      </c>
      <c r="F856" s="1352" t="s">
        <v>4439</v>
      </c>
      <c r="G856" s="1356">
        <v>43829</v>
      </c>
      <c r="H856" s="1348" t="s">
        <v>2252</v>
      </c>
      <c r="I856" s="1348">
        <v>1461</v>
      </c>
      <c r="J856" s="1351">
        <v>41123</v>
      </c>
      <c r="K856" s="1352" t="s">
        <v>2253</v>
      </c>
      <c r="L856" s="1352" t="s">
        <v>4440</v>
      </c>
      <c r="M856" s="1345" t="s">
        <v>1830</v>
      </c>
      <c r="N856" s="1346" t="s">
        <v>1830</v>
      </c>
      <c r="O856" s="1347"/>
      <c r="P856" s="117" t="str">
        <f t="shared" si="7"/>
        <v>2502</v>
      </c>
      <c r="Q856" s="117"/>
      <c r="R856" s="1348">
        <v>250201024</v>
      </c>
      <c r="S856" s="321"/>
      <c r="T856" s="321"/>
    </row>
    <row r="857" spans="1:20" ht="34.5" hidden="1" customHeight="1">
      <c r="A857" s="1348">
        <v>250201025</v>
      </c>
      <c r="B857" s="1339" t="str">
        <f t="shared" si="6"/>
        <v>2502</v>
      </c>
      <c r="C857" s="1349" t="s">
        <v>2310</v>
      </c>
      <c r="D857" s="1350">
        <v>1</v>
      </c>
      <c r="E857" s="293" t="s">
        <v>4441</v>
      </c>
      <c r="F857" s="1352" t="s">
        <v>4442</v>
      </c>
      <c r="G857" s="1356">
        <v>39021</v>
      </c>
      <c r="H857" s="1348" t="s">
        <v>2252</v>
      </c>
      <c r="I857" s="1348"/>
      <c r="J857" s="1368"/>
      <c r="K857" s="1352" t="s">
        <v>2253</v>
      </c>
      <c r="L857" s="1352"/>
      <c r="M857" s="1345" t="s">
        <v>1830</v>
      </c>
      <c r="N857" s="1346" t="s">
        <v>4437</v>
      </c>
      <c r="O857" s="1347"/>
      <c r="P857" s="117" t="str">
        <f t="shared" si="7"/>
        <v>2502</v>
      </c>
      <c r="Q857" s="117"/>
      <c r="R857" s="1348">
        <v>250201025</v>
      </c>
      <c r="S857" s="321"/>
      <c r="T857" s="321"/>
    </row>
    <row r="858" spans="1:20" ht="34.5" hidden="1" customHeight="1">
      <c r="A858" s="1348">
        <v>250201026</v>
      </c>
      <c r="B858" s="1339" t="str">
        <f t="shared" si="6"/>
        <v>2502</v>
      </c>
      <c r="C858" s="1349" t="s">
        <v>2310</v>
      </c>
      <c r="D858" s="1350">
        <v>2</v>
      </c>
      <c r="E858" s="293" t="s">
        <v>4443</v>
      </c>
      <c r="F858" s="1352" t="s">
        <v>4442</v>
      </c>
      <c r="G858" s="1356">
        <v>40747</v>
      </c>
      <c r="H858" s="1348" t="s">
        <v>2252</v>
      </c>
      <c r="I858" s="1348">
        <v>1357</v>
      </c>
      <c r="J858" s="1356">
        <v>39338</v>
      </c>
      <c r="K858" s="1352" t="s">
        <v>2253</v>
      </c>
      <c r="L858" s="1353"/>
      <c r="M858" s="1345" t="s">
        <v>1830</v>
      </c>
      <c r="N858" s="1346" t="s">
        <v>1830</v>
      </c>
      <c r="O858" s="1347"/>
      <c r="P858" s="117" t="str">
        <f t="shared" si="7"/>
        <v>2502</v>
      </c>
      <c r="Q858" s="117"/>
      <c r="R858" s="1348">
        <v>250201026</v>
      </c>
      <c r="S858" s="321"/>
      <c r="T858" s="321"/>
    </row>
    <row r="859" spans="1:20" ht="34.5" hidden="1" customHeight="1">
      <c r="A859" s="1348">
        <v>250201027</v>
      </c>
      <c r="B859" s="1339" t="str">
        <f t="shared" si="6"/>
        <v>2502</v>
      </c>
      <c r="C859" s="1349" t="s">
        <v>2310</v>
      </c>
      <c r="D859" s="1350">
        <v>3</v>
      </c>
      <c r="E859" s="293" t="s">
        <v>4444</v>
      </c>
      <c r="F859" s="1352" t="s">
        <v>4445</v>
      </c>
      <c r="G859" s="1351">
        <v>43483</v>
      </c>
      <c r="H859" s="1348" t="s">
        <v>2252</v>
      </c>
      <c r="I859" s="1348">
        <v>1461</v>
      </c>
      <c r="J859" s="1351">
        <v>41123</v>
      </c>
      <c r="K859" s="1352" t="s">
        <v>2253</v>
      </c>
      <c r="L859" s="1352" t="s">
        <v>4446</v>
      </c>
      <c r="M859" s="1345" t="s">
        <v>1830</v>
      </c>
      <c r="N859" s="1346" t="s">
        <v>3309</v>
      </c>
      <c r="O859" s="1347"/>
      <c r="P859" s="117" t="str">
        <f t="shared" si="7"/>
        <v>2502</v>
      </c>
      <c r="Q859" s="117"/>
      <c r="R859" s="1348">
        <v>250201027</v>
      </c>
      <c r="S859" s="321"/>
      <c r="T859" s="321"/>
    </row>
    <row r="860" spans="1:20" ht="34.5" hidden="1" customHeight="1">
      <c r="A860" s="1348">
        <v>250201029</v>
      </c>
      <c r="B860" s="1339" t="str">
        <f t="shared" si="6"/>
        <v>2502</v>
      </c>
      <c r="C860" s="1349" t="s">
        <v>2310</v>
      </c>
      <c r="D860" s="1350">
        <v>1</v>
      </c>
      <c r="E860" s="293" t="s">
        <v>4447</v>
      </c>
      <c r="F860" s="1352" t="s">
        <v>4448</v>
      </c>
      <c r="G860" s="1356">
        <v>39021</v>
      </c>
      <c r="H860" s="1348" t="s">
        <v>2252</v>
      </c>
      <c r="I860" s="1348"/>
      <c r="J860" s="1368"/>
      <c r="K860" s="1352" t="s">
        <v>2253</v>
      </c>
      <c r="L860" s="1353"/>
      <c r="M860" s="1345" t="s">
        <v>1830</v>
      </c>
      <c r="N860" s="1346" t="s">
        <v>1830</v>
      </c>
      <c r="O860" s="1347"/>
      <c r="P860" s="117" t="str">
        <f t="shared" si="7"/>
        <v>2502</v>
      </c>
      <c r="Q860" s="117"/>
      <c r="R860" s="1348">
        <v>250201029</v>
      </c>
      <c r="S860" s="321"/>
      <c r="T860" s="321"/>
    </row>
    <row r="861" spans="1:20" ht="34.5" hidden="1" customHeight="1">
      <c r="A861" s="1348">
        <v>250201030</v>
      </c>
      <c r="B861" s="1339" t="str">
        <f t="shared" si="6"/>
        <v>2502</v>
      </c>
      <c r="C861" s="1349" t="s">
        <v>2310</v>
      </c>
      <c r="D861" s="1350">
        <v>2</v>
      </c>
      <c r="E861" s="293" t="s">
        <v>4449</v>
      </c>
      <c r="F861" s="1352" t="s">
        <v>4450</v>
      </c>
      <c r="G861" s="1356">
        <v>40747</v>
      </c>
      <c r="H861" s="1348" t="s">
        <v>2252</v>
      </c>
      <c r="I861" s="1348">
        <v>1357</v>
      </c>
      <c r="J861" s="1356">
        <v>39338</v>
      </c>
      <c r="K861" s="1352" t="s">
        <v>2253</v>
      </c>
      <c r="L861" s="1353"/>
      <c r="M861" s="1345" t="s">
        <v>1830</v>
      </c>
      <c r="N861" s="1346" t="s">
        <v>1830</v>
      </c>
      <c r="O861" s="1347"/>
      <c r="P861" s="117" t="str">
        <f t="shared" si="7"/>
        <v>2502</v>
      </c>
      <c r="Q861" s="117"/>
      <c r="R861" s="1348">
        <v>250201030</v>
      </c>
      <c r="S861" s="321"/>
      <c r="T861" s="321"/>
    </row>
    <row r="862" spans="1:20" ht="34.5" hidden="1" customHeight="1">
      <c r="A862" s="1348">
        <v>250201031</v>
      </c>
      <c r="B862" s="1339" t="str">
        <f t="shared" si="6"/>
        <v>2502</v>
      </c>
      <c r="C862" s="1349" t="s">
        <v>2310</v>
      </c>
      <c r="D862" s="1350">
        <v>3</v>
      </c>
      <c r="E862" s="293" t="s">
        <v>4451</v>
      </c>
      <c r="F862" s="1352" t="s">
        <v>4452</v>
      </c>
      <c r="G862" s="1356">
        <v>43483</v>
      </c>
      <c r="H862" s="1348" t="s">
        <v>2252</v>
      </c>
      <c r="I862" s="1348">
        <v>1461</v>
      </c>
      <c r="J862" s="1351">
        <v>41123</v>
      </c>
      <c r="K862" s="1352" t="s">
        <v>2253</v>
      </c>
      <c r="L862" s="1352" t="s">
        <v>4440</v>
      </c>
      <c r="M862" s="1345" t="s">
        <v>1830</v>
      </c>
      <c r="N862" s="1346" t="s">
        <v>1830</v>
      </c>
      <c r="O862" s="1347"/>
      <c r="P862" s="117" t="str">
        <f t="shared" si="7"/>
        <v>2502</v>
      </c>
      <c r="Q862" s="117"/>
      <c r="R862" s="1348">
        <v>250201031</v>
      </c>
      <c r="S862" s="321"/>
      <c r="T862" s="321"/>
    </row>
    <row r="863" spans="1:20" ht="34.5" hidden="1" customHeight="1">
      <c r="A863" s="1348">
        <v>250201032</v>
      </c>
      <c r="B863" s="1339" t="str">
        <f t="shared" si="6"/>
        <v>2502</v>
      </c>
      <c r="C863" s="1349" t="s">
        <v>2310</v>
      </c>
      <c r="D863" s="1350">
        <v>1</v>
      </c>
      <c r="E863" s="293" t="s">
        <v>4453</v>
      </c>
      <c r="F863" s="1352" t="s">
        <v>4454</v>
      </c>
      <c r="G863" s="1356">
        <v>39021</v>
      </c>
      <c r="H863" s="1348" t="s">
        <v>2252</v>
      </c>
      <c r="I863" s="1348"/>
      <c r="J863" s="1368"/>
      <c r="K863" s="1352" t="s">
        <v>2253</v>
      </c>
      <c r="L863" s="1353"/>
      <c r="M863" s="1345" t="s">
        <v>1830</v>
      </c>
      <c r="N863" s="1346" t="s">
        <v>1830</v>
      </c>
      <c r="O863" s="1347"/>
      <c r="P863" s="117" t="str">
        <f t="shared" si="7"/>
        <v>2502</v>
      </c>
      <c r="Q863" s="117"/>
      <c r="R863" s="1348">
        <v>250201032</v>
      </c>
      <c r="S863" s="321"/>
      <c r="T863" s="321"/>
    </row>
    <row r="864" spans="1:20" ht="34.5" hidden="1" customHeight="1">
      <c r="A864" s="1348">
        <v>250201033</v>
      </c>
      <c r="B864" s="1339" t="str">
        <f t="shared" si="6"/>
        <v>2502</v>
      </c>
      <c r="C864" s="1349" t="s">
        <v>2310</v>
      </c>
      <c r="D864" s="1350">
        <v>2</v>
      </c>
      <c r="E864" s="293" t="s">
        <v>4455</v>
      </c>
      <c r="F864" s="1352" t="s">
        <v>4456</v>
      </c>
      <c r="G864" s="1356">
        <v>40747</v>
      </c>
      <c r="H864" s="1348" t="s">
        <v>2252</v>
      </c>
      <c r="I864" s="1348">
        <v>1357</v>
      </c>
      <c r="J864" s="1356">
        <v>39338</v>
      </c>
      <c r="K864" s="1352" t="s">
        <v>2253</v>
      </c>
      <c r="L864" s="1352"/>
      <c r="M864" s="1345" t="s">
        <v>1830</v>
      </c>
      <c r="N864" s="1346" t="s">
        <v>1830</v>
      </c>
      <c r="O864" s="1347"/>
      <c r="P864" s="117" t="str">
        <f t="shared" si="7"/>
        <v>2502</v>
      </c>
      <c r="Q864" s="117"/>
      <c r="R864" s="1348">
        <v>250201033</v>
      </c>
      <c r="S864" s="321"/>
      <c r="T864" s="321"/>
    </row>
    <row r="865" spans="1:20" ht="34.5" hidden="1" customHeight="1">
      <c r="A865" s="1348">
        <v>250201034</v>
      </c>
      <c r="B865" s="1339" t="str">
        <f t="shared" si="6"/>
        <v>2502</v>
      </c>
      <c r="C865" s="1349" t="s">
        <v>2310</v>
      </c>
      <c r="D865" s="1350">
        <v>3</v>
      </c>
      <c r="E865" s="293" t="s">
        <v>4457</v>
      </c>
      <c r="F865" s="1352" t="s">
        <v>4458</v>
      </c>
      <c r="G865" s="1356">
        <v>43483</v>
      </c>
      <c r="H865" s="1348" t="s">
        <v>2252</v>
      </c>
      <c r="I865" s="1348">
        <v>1461</v>
      </c>
      <c r="J865" s="1351">
        <v>41123</v>
      </c>
      <c r="K865" s="1352" t="s">
        <v>2253</v>
      </c>
      <c r="L865" s="1352" t="s">
        <v>4440</v>
      </c>
      <c r="M865" s="1345" t="s">
        <v>1830</v>
      </c>
      <c r="N865" s="1346" t="s">
        <v>1830</v>
      </c>
      <c r="O865" s="1347"/>
      <c r="P865" s="117" t="str">
        <f t="shared" si="7"/>
        <v>2502</v>
      </c>
      <c r="Q865" s="117"/>
      <c r="R865" s="1348">
        <v>250201034</v>
      </c>
      <c r="S865" s="321"/>
      <c r="T865" s="321"/>
    </row>
    <row r="866" spans="1:20" ht="34.5" hidden="1" customHeight="1">
      <c r="A866" s="1348">
        <v>250201035</v>
      </c>
      <c r="B866" s="1339" t="str">
        <f t="shared" si="6"/>
        <v>2502</v>
      </c>
      <c r="C866" s="1349" t="s">
        <v>2310</v>
      </c>
      <c r="D866" s="1350">
        <v>1</v>
      </c>
      <c r="E866" s="293" t="s">
        <v>4459</v>
      </c>
      <c r="F866" s="1352" t="s">
        <v>4460</v>
      </c>
      <c r="G866" s="1356">
        <v>39021</v>
      </c>
      <c r="H866" s="1348" t="s">
        <v>2252</v>
      </c>
      <c r="I866" s="1348"/>
      <c r="J866" s="1367"/>
      <c r="K866" s="1352" t="s">
        <v>2253</v>
      </c>
      <c r="L866" s="1352"/>
      <c r="M866" s="1345" t="s">
        <v>1830</v>
      </c>
      <c r="N866" s="1346" t="s">
        <v>1830</v>
      </c>
      <c r="O866" s="1347"/>
      <c r="P866" s="117" t="str">
        <f t="shared" si="7"/>
        <v>2502</v>
      </c>
      <c r="Q866" s="117"/>
      <c r="R866" s="1348">
        <v>250201035</v>
      </c>
      <c r="S866" s="321"/>
      <c r="T866" s="321"/>
    </row>
    <row r="867" spans="1:20" ht="34.5" hidden="1" customHeight="1">
      <c r="A867" s="1348">
        <v>250201036</v>
      </c>
      <c r="B867" s="1339" t="str">
        <f t="shared" si="6"/>
        <v>2502</v>
      </c>
      <c r="C867" s="1349" t="s">
        <v>2310</v>
      </c>
      <c r="D867" s="1350">
        <v>2</v>
      </c>
      <c r="E867" s="293" t="s">
        <v>4461</v>
      </c>
      <c r="F867" s="1352" t="s">
        <v>4462</v>
      </c>
      <c r="G867" s="1356">
        <v>40747</v>
      </c>
      <c r="H867" s="1348" t="s">
        <v>2252</v>
      </c>
      <c r="I867" s="1348">
        <v>1357</v>
      </c>
      <c r="J867" s="1351">
        <v>39338</v>
      </c>
      <c r="K867" s="1352" t="s">
        <v>2253</v>
      </c>
      <c r="L867" s="1352"/>
      <c r="M867" s="1345" t="s">
        <v>3802</v>
      </c>
      <c r="N867" s="1346" t="s">
        <v>1830</v>
      </c>
      <c r="O867" s="1347"/>
      <c r="P867" s="117" t="str">
        <f t="shared" si="7"/>
        <v>2502</v>
      </c>
      <c r="Q867" s="117"/>
      <c r="R867" s="1348">
        <v>250201036</v>
      </c>
      <c r="S867" s="321"/>
      <c r="T867" s="321"/>
    </row>
    <row r="868" spans="1:20" ht="34.5" hidden="1" customHeight="1">
      <c r="A868" s="1348">
        <v>280401001</v>
      </c>
      <c r="B868" s="1339" t="str">
        <f t="shared" si="6"/>
        <v>2804</v>
      </c>
      <c r="C868" s="1349" t="s">
        <v>2310</v>
      </c>
      <c r="D868" s="1350">
        <v>3</v>
      </c>
      <c r="E868" s="293" t="s">
        <v>4463</v>
      </c>
      <c r="F868" s="1352" t="s">
        <v>4464</v>
      </c>
      <c r="G868" s="1356">
        <v>43483</v>
      </c>
      <c r="H868" s="1348" t="s">
        <v>2252</v>
      </c>
      <c r="I868" s="1348">
        <v>1461</v>
      </c>
      <c r="J868" s="1356">
        <v>41123</v>
      </c>
      <c r="K868" s="1352" t="s">
        <v>2253</v>
      </c>
      <c r="L868" s="1352" t="s">
        <v>4446</v>
      </c>
      <c r="M868" s="1345" t="s">
        <v>1830</v>
      </c>
      <c r="N868" s="1346" t="s">
        <v>1830</v>
      </c>
      <c r="O868" s="1347"/>
      <c r="P868" s="117" t="str">
        <f t="shared" si="7"/>
        <v>2804</v>
      </c>
      <c r="Q868" s="117"/>
      <c r="R868" s="1348">
        <v>280401001</v>
      </c>
      <c r="S868" s="321"/>
      <c r="T868" s="321"/>
    </row>
    <row r="869" spans="1:20" ht="34.5" hidden="1" customHeight="1">
      <c r="A869" s="1348">
        <v>280401002</v>
      </c>
      <c r="B869" s="1339" t="str">
        <f t="shared" si="6"/>
        <v>2804</v>
      </c>
      <c r="C869" s="1349" t="s">
        <v>2310</v>
      </c>
      <c r="D869" s="1350">
        <v>1</v>
      </c>
      <c r="E869" s="293" t="s">
        <v>4465</v>
      </c>
      <c r="F869" s="1352" t="s">
        <v>4466</v>
      </c>
      <c r="G869" s="1356">
        <v>39404</v>
      </c>
      <c r="H869" s="1348" t="s">
        <v>2252</v>
      </c>
      <c r="I869" s="1348"/>
      <c r="J869" s="1368"/>
      <c r="K869" s="1352" t="s">
        <v>2253</v>
      </c>
      <c r="L869" s="1353"/>
      <c r="M869" s="1345" t="s">
        <v>1830</v>
      </c>
      <c r="N869" s="1346" t="s">
        <v>1830</v>
      </c>
      <c r="O869" s="1347"/>
      <c r="P869" s="117" t="str">
        <f t="shared" si="7"/>
        <v>2804</v>
      </c>
      <c r="Q869" s="117"/>
      <c r="R869" s="1348">
        <v>280401002</v>
      </c>
      <c r="S869" s="321"/>
      <c r="T869" s="321"/>
    </row>
    <row r="870" spans="1:20" ht="34.5" hidden="1" customHeight="1">
      <c r="A870" s="1348">
        <v>280401003</v>
      </c>
      <c r="B870" s="1339" t="str">
        <f t="shared" si="6"/>
        <v>2804</v>
      </c>
      <c r="C870" s="1349" t="s">
        <v>2310</v>
      </c>
      <c r="D870" s="1350">
        <v>2</v>
      </c>
      <c r="E870" s="293" t="s">
        <v>4467</v>
      </c>
      <c r="F870" s="1352" t="s">
        <v>4466</v>
      </c>
      <c r="G870" s="1356">
        <v>40651</v>
      </c>
      <c r="H870" s="1348" t="s">
        <v>2252</v>
      </c>
      <c r="I870" s="1348">
        <v>1357</v>
      </c>
      <c r="J870" s="1356">
        <v>39338</v>
      </c>
      <c r="K870" s="1352" t="s">
        <v>2253</v>
      </c>
      <c r="L870" s="1352"/>
      <c r="M870" s="1345" t="s">
        <v>3809</v>
      </c>
      <c r="N870" s="1346" t="s">
        <v>1830</v>
      </c>
      <c r="O870" s="1347"/>
      <c r="P870" s="117" t="str">
        <f t="shared" si="7"/>
        <v>2804</v>
      </c>
      <c r="Q870" s="117"/>
      <c r="R870" s="1348">
        <v>280401003</v>
      </c>
      <c r="S870" s="321"/>
      <c r="T870" s="321"/>
    </row>
    <row r="871" spans="1:20" ht="34.5" hidden="1" customHeight="1">
      <c r="A871" s="1348">
        <v>280401004</v>
      </c>
      <c r="B871" s="1339" t="str">
        <f t="shared" si="6"/>
        <v>2804</v>
      </c>
      <c r="C871" s="1349" t="s">
        <v>2310</v>
      </c>
      <c r="D871" s="1350">
        <v>3</v>
      </c>
      <c r="E871" s="293" t="s">
        <v>4468</v>
      </c>
      <c r="F871" s="1352" t="s">
        <v>4469</v>
      </c>
      <c r="G871" s="1356">
        <v>43810</v>
      </c>
      <c r="H871" s="1348" t="s">
        <v>2252</v>
      </c>
      <c r="I871" s="1348">
        <v>1461</v>
      </c>
      <c r="J871" s="1351">
        <v>41123</v>
      </c>
      <c r="K871" s="1352" t="s">
        <v>2253</v>
      </c>
      <c r="L871" s="1352"/>
      <c r="M871" s="1345" t="s">
        <v>1830</v>
      </c>
      <c r="N871" s="1346" t="s">
        <v>1830</v>
      </c>
      <c r="O871" s="1347"/>
      <c r="P871" s="117" t="str">
        <f t="shared" si="7"/>
        <v>2804</v>
      </c>
      <c r="Q871" s="117"/>
      <c r="R871" s="1348">
        <v>280401004</v>
      </c>
      <c r="S871" s="321"/>
      <c r="T871" s="321"/>
    </row>
    <row r="872" spans="1:20" ht="34.5" hidden="1" customHeight="1">
      <c r="A872" s="1348">
        <v>280401005</v>
      </c>
      <c r="B872" s="1339" t="str">
        <f t="shared" si="6"/>
        <v>2804</v>
      </c>
      <c r="C872" s="1349" t="s">
        <v>2310</v>
      </c>
      <c r="D872" s="1350">
        <v>1</v>
      </c>
      <c r="E872" s="293" t="s">
        <v>4470</v>
      </c>
      <c r="F872" s="1352" t="s">
        <v>4471</v>
      </c>
      <c r="G872" s="1356">
        <v>39404</v>
      </c>
      <c r="H872" s="1348" t="s">
        <v>2252</v>
      </c>
      <c r="I872" s="1348"/>
      <c r="J872" s="1367"/>
      <c r="K872" s="1352" t="s">
        <v>2253</v>
      </c>
      <c r="L872" s="1353"/>
      <c r="M872" s="1345" t="s">
        <v>4472</v>
      </c>
      <c r="N872" s="1346" t="s">
        <v>1830</v>
      </c>
      <c r="O872" s="1347"/>
      <c r="P872" s="117" t="str">
        <f t="shared" si="7"/>
        <v>2804</v>
      </c>
      <c r="Q872" s="117"/>
      <c r="R872" s="1348">
        <v>280401005</v>
      </c>
      <c r="S872" s="321"/>
      <c r="T872" s="321"/>
    </row>
    <row r="873" spans="1:20" ht="34.5" hidden="1" customHeight="1">
      <c r="A873" s="1348">
        <v>280401006</v>
      </c>
      <c r="B873" s="1339" t="str">
        <f t="shared" si="6"/>
        <v>2804</v>
      </c>
      <c r="C873" s="1349" t="s">
        <v>2310</v>
      </c>
      <c r="D873" s="1350">
        <v>2</v>
      </c>
      <c r="E873" s="293" t="s">
        <v>4473</v>
      </c>
      <c r="F873" s="1352" t="s">
        <v>4471</v>
      </c>
      <c r="G873" s="1356">
        <v>40742</v>
      </c>
      <c r="H873" s="1348" t="s">
        <v>2252</v>
      </c>
      <c r="I873" s="1348">
        <v>1357</v>
      </c>
      <c r="J873" s="1351">
        <v>39338</v>
      </c>
      <c r="K873" s="1352" t="s">
        <v>2253</v>
      </c>
      <c r="L873" s="1352"/>
      <c r="M873" s="1345" t="s">
        <v>1830</v>
      </c>
      <c r="N873" s="1346" t="s">
        <v>1830</v>
      </c>
      <c r="O873" s="1347"/>
      <c r="P873" s="117" t="str">
        <f t="shared" si="7"/>
        <v>2804</v>
      </c>
      <c r="Q873" s="117"/>
      <c r="R873" s="1348">
        <v>280401006</v>
      </c>
      <c r="S873" s="321"/>
      <c r="T873" s="321"/>
    </row>
    <row r="874" spans="1:20" ht="34.5" hidden="1" customHeight="1">
      <c r="A874" s="1348">
        <v>280401007</v>
      </c>
      <c r="B874" s="1339" t="str">
        <f t="shared" si="6"/>
        <v>2804</v>
      </c>
      <c r="C874" s="1349" t="s">
        <v>2310</v>
      </c>
      <c r="D874" s="1350">
        <v>3</v>
      </c>
      <c r="E874" s="293" t="s">
        <v>4474</v>
      </c>
      <c r="F874" s="1352" t="s">
        <v>4475</v>
      </c>
      <c r="G874" s="1356">
        <v>43810</v>
      </c>
      <c r="H874" s="1348" t="s">
        <v>2252</v>
      </c>
      <c r="I874" s="1348">
        <v>1461</v>
      </c>
      <c r="J874" s="1356">
        <v>41123</v>
      </c>
      <c r="K874" s="1352" t="s">
        <v>2253</v>
      </c>
      <c r="L874" s="1353"/>
      <c r="M874" s="1345" t="s">
        <v>3819</v>
      </c>
      <c r="N874" s="1346" t="s">
        <v>1830</v>
      </c>
      <c r="O874" s="1347"/>
      <c r="P874" s="117" t="str">
        <f t="shared" si="7"/>
        <v>2804</v>
      </c>
      <c r="Q874" s="117"/>
      <c r="R874" s="1348">
        <v>280401007</v>
      </c>
      <c r="S874" s="321"/>
      <c r="T874" s="321"/>
    </row>
    <row r="875" spans="1:20" ht="34.5" hidden="1" customHeight="1">
      <c r="A875" s="1348">
        <v>280401008</v>
      </c>
      <c r="B875" s="1339" t="str">
        <f t="shared" si="6"/>
        <v>2804</v>
      </c>
      <c r="C875" s="1349" t="s">
        <v>2310</v>
      </c>
      <c r="D875" s="1350">
        <v>1</v>
      </c>
      <c r="E875" s="293" t="s">
        <v>4476</v>
      </c>
      <c r="F875" s="1352" t="s">
        <v>4477</v>
      </c>
      <c r="G875" s="1351">
        <v>39404</v>
      </c>
      <c r="H875" s="1348" t="s">
        <v>2252</v>
      </c>
      <c r="I875" s="1348"/>
      <c r="J875" s="1368"/>
      <c r="K875" s="1352" t="s">
        <v>2253</v>
      </c>
      <c r="L875" s="1352"/>
      <c r="M875" s="1345" t="s">
        <v>1830</v>
      </c>
      <c r="N875" s="1346" t="s">
        <v>1830</v>
      </c>
      <c r="O875" s="1347"/>
      <c r="P875" s="117" t="str">
        <f t="shared" si="7"/>
        <v>2804</v>
      </c>
      <c r="Q875" s="117"/>
      <c r="R875" s="1348">
        <v>280401008</v>
      </c>
      <c r="S875" s="321"/>
      <c r="T875" s="321"/>
    </row>
    <row r="876" spans="1:20" ht="34.5" hidden="1" customHeight="1">
      <c r="A876" s="1348">
        <v>280401009</v>
      </c>
      <c r="B876" s="1339" t="str">
        <f t="shared" si="6"/>
        <v>2804</v>
      </c>
      <c r="C876" s="1349" t="s">
        <v>2310</v>
      </c>
      <c r="D876" s="1350">
        <v>2</v>
      </c>
      <c r="E876" s="293" t="s">
        <v>4478</v>
      </c>
      <c r="F876" s="1352" t="s">
        <v>4477</v>
      </c>
      <c r="G876" s="1356">
        <v>40742</v>
      </c>
      <c r="H876" s="1348" t="s">
        <v>2252</v>
      </c>
      <c r="I876" s="1348">
        <v>1357</v>
      </c>
      <c r="J876" s="1356">
        <v>39338</v>
      </c>
      <c r="K876" s="1352" t="s">
        <v>2253</v>
      </c>
      <c r="L876" s="1353"/>
      <c r="M876" s="1345" t="s">
        <v>1830</v>
      </c>
      <c r="N876" s="1346" t="s">
        <v>1830</v>
      </c>
      <c r="O876" s="1347"/>
      <c r="P876" s="117" t="str">
        <f t="shared" si="7"/>
        <v>2804</v>
      </c>
      <c r="Q876" s="117"/>
      <c r="R876" s="1348">
        <v>280401009</v>
      </c>
      <c r="S876" s="321"/>
      <c r="T876" s="321"/>
    </row>
    <row r="877" spans="1:20" ht="34.5" hidden="1" customHeight="1">
      <c r="A877" s="1348">
        <v>280401010</v>
      </c>
      <c r="B877" s="1339" t="str">
        <f t="shared" si="6"/>
        <v>2804</v>
      </c>
      <c r="C877" s="1349" t="s">
        <v>2310</v>
      </c>
      <c r="D877" s="1350">
        <v>3</v>
      </c>
      <c r="E877" s="293" t="s">
        <v>4479</v>
      </c>
      <c r="F877" s="1352" t="s">
        <v>4480</v>
      </c>
      <c r="G877" s="1351">
        <v>43810</v>
      </c>
      <c r="H877" s="1348" t="s">
        <v>2252</v>
      </c>
      <c r="I877" s="1348">
        <v>1461</v>
      </c>
      <c r="J877" s="1351">
        <v>41123</v>
      </c>
      <c r="K877" s="1352" t="s">
        <v>2253</v>
      </c>
      <c r="L877" s="1353"/>
      <c r="M877" s="1345" t="s">
        <v>3826</v>
      </c>
      <c r="N877" s="1346" t="s">
        <v>1830</v>
      </c>
      <c r="O877" s="1347"/>
      <c r="P877" s="117" t="str">
        <f t="shared" si="7"/>
        <v>2804</v>
      </c>
      <c r="Q877" s="117"/>
      <c r="R877" s="1348">
        <v>280401010</v>
      </c>
      <c r="S877" s="321"/>
      <c r="T877" s="321"/>
    </row>
    <row r="878" spans="1:20" ht="34.5" hidden="1" customHeight="1">
      <c r="A878" s="1348">
        <v>280401011</v>
      </c>
      <c r="B878" s="1339" t="str">
        <f t="shared" si="6"/>
        <v>2804</v>
      </c>
      <c r="C878" s="1349" t="s">
        <v>2310</v>
      </c>
      <c r="D878" s="1350">
        <v>1</v>
      </c>
      <c r="E878" s="293" t="s">
        <v>4481</v>
      </c>
      <c r="F878" s="1352" t="s">
        <v>4482</v>
      </c>
      <c r="G878" s="1356">
        <v>39404</v>
      </c>
      <c r="H878" s="1348" t="s">
        <v>2252</v>
      </c>
      <c r="I878" s="1348"/>
      <c r="J878" s="1367"/>
      <c r="K878" s="1352" t="s">
        <v>2253</v>
      </c>
      <c r="L878" s="1352"/>
      <c r="M878" s="1345" t="s">
        <v>1830</v>
      </c>
      <c r="N878" s="1346" t="s">
        <v>1830</v>
      </c>
      <c r="O878" s="1347"/>
      <c r="P878" s="117" t="str">
        <f t="shared" si="7"/>
        <v>2804</v>
      </c>
      <c r="Q878" s="117"/>
      <c r="R878" s="1348">
        <v>280401011</v>
      </c>
      <c r="S878" s="321"/>
      <c r="T878" s="321"/>
    </row>
    <row r="879" spans="1:20" ht="34.5" hidden="1" customHeight="1">
      <c r="A879" s="1348">
        <v>280401012</v>
      </c>
      <c r="B879" s="1339" t="str">
        <f t="shared" si="6"/>
        <v>2804</v>
      </c>
      <c r="C879" s="1349" t="s">
        <v>2310</v>
      </c>
      <c r="D879" s="1350">
        <v>2</v>
      </c>
      <c r="E879" s="293" t="s">
        <v>4483</v>
      </c>
      <c r="F879" s="1352" t="s">
        <v>4484</v>
      </c>
      <c r="G879" s="1351">
        <v>40742</v>
      </c>
      <c r="H879" s="1348" t="s">
        <v>2252</v>
      </c>
      <c r="I879" s="1348">
        <v>1357</v>
      </c>
      <c r="J879" s="1351">
        <v>39338</v>
      </c>
      <c r="K879" s="1352" t="s">
        <v>2253</v>
      </c>
      <c r="L879" s="1353"/>
      <c r="M879" s="1345" t="s">
        <v>3832</v>
      </c>
      <c r="N879" s="1346" t="s">
        <v>1830</v>
      </c>
      <c r="O879" s="1347"/>
      <c r="P879" s="117" t="str">
        <f t="shared" si="7"/>
        <v>2804</v>
      </c>
      <c r="Q879" s="117"/>
      <c r="R879" s="1348">
        <v>280401012</v>
      </c>
      <c r="S879" s="321"/>
      <c r="T879" s="321"/>
    </row>
    <row r="880" spans="1:20" ht="34.5" hidden="1" customHeight="1">
      <c r="A880" s="1348">
        <v>280401013</v>
      </c>
      <c r="B880" s="1339" t="str">
        <f t="shared" si="6"/>
        <v>2804</v>
      </c>
      <c r="C880" s="1349" t="s">
        <v>2310</v>
      </c>
      <c r="D880" s="1350">
        <v>3</v>
      </c>
      <c r="E880" s="293" t="s">
        <v>4485</v>
      </c>
      <c r="F880" s="1352" t="s">
        <v>4486</v>
      </c>
      <c r="G880" s="1356">
        <v>44062</v>
      </c>
      <c r="H880" s="1348" t="s">
        <v>2252</v>
      </c>
      <c r="I880" s="1348">
        <v>1461</v>
      </c>
      <c r="J880" s="1356">
        <v>41123</v>
      </c>
      <c r="K880" s="1352" t="s">
        <v>2253</v>
      </c>
      <c r="L880" s="1352"/>
      <c r="M880" s="1345" t="s">
        <v>1830</v>
      </c>
      <c r="N880" s="1346" t="s">
        <v>3309</v>
      </c>
      <c r="O880" s="1347"/>
      <c r="P880" s="117" t="str">
        <f t="shared" si="7"/>
        <v>2804</v>
      </c>
      <c r="Q880" s="117"/>
      <c r="R880" s="1348">
        <v>280401013</v>
      </c>
      <c r="S880" s="321"/>
      <c r="T880" s="321"/>
    </row>
    <row r="881" spans="1:20" ht="34.5" hidden="1" customHeight="1">
      <c r="A881" s="1348">
        <v>280401014</v>
      </c>
      <c r="B881" s="1339" t="str">
        <f t="shared" si="6"/>
        <v>2804</v>
      </c>
      <c r="C881" s="1349" t="s">
        <v>2310</v>
      </c>
      <c r="D881" s="1350">
        <v>1</v>
      </c>
      <c r="E881" s="293" t="s">
        <v>4487</v>
      </c>
      <c r="F881" s="1352" t="s">
        <v>4488</v>
      </c>
      <c r="G881" s="1351"/>
      <c r="H881" s="1348" t="s">
        <v>2252</v>
      </c>
      <c r="I881" s="1348"/>
      <c r="J881" s="1368"/>
      <c r="K881" s="1352" t="s">
        <v>2253</v>
      </c>
      <c r="L881" s="1352" t="s">
        <v>4489</v>
      </c>
      <c r="M881" s="1345" t="s">
        <v>4490</v>
      </c>
      <c r="N881" s="1346" t="s">
        <v>1830</v>
      </c>
      <c r="O881" s="1347"/>
      <c r="P881" s="117" t="str">
        <f t="shared" si="7"/>
        <v>2804</v>
      </c>
      <c r="Q881" s="117"/>
      <c r="R881" s="1348">
        <v>280401014</v>
      </c>
      <c r="S881" s="321"/>
      <c r="T881" s="321"/>
    </row>
    <row r="882" spans="1:20" ht="34.5" hidden="1" customHeight="1">
      <c r="A882" s="1348">
        <v>280401015</v>
      </c>
      <c r="B882" s="1339" t="str">
        <f t="shared" si="6"/>
        <v>2804</v>
      </c>
      <c r="C882" s="1349" t="s">
        <v>2310</v>
      </c>
      <c r="D882" s="1350">
        <v>2</v>
      </c>
      <c r="E882" s="293" t="s">
        <v>4491</v>
      </c>
      <c r="F882" s="1352" t="s">
        <v>4492</v>
      </c>
      <c r="G882" s="1356">
        <v>40755</v>
      </c>
      <c r="H882" s="1348" t="s">
        <v>2252</v>
      </c>
      <c r="I882" s="1348">
        <v>1357</v>
      </c>
      <c r="J882" s="1356">
        <v>39338</v>
      </c>
      <c r="K882" s="1352" t="s">
        <v>2253</v>
      </c>
      <c r="L882" s="1352"/>
      <c r="M882" s="1345" t="s">
        <v>1830</v>
      </c>
      <c r="N882" s="1346" t="s">
        <v>4493</v>
      </c>
      <c r="O882" s="1347"/>
      <c r="P882" s="117" t="str">
        <f t="shared" si="7"/>
        <v>2804</v>
      </c>
      <c r="Q882" s="117"/>
      <c r="R882" s="1348">
        <v>280401015</v>
      </c>
      <c r="S882" s="321"/>
      <c r="T882" s="321"/>
    </row>
    <row r="883" spans="1:20" ht="34.5" hidden="1" customHeight="1">
      <c r="A883" s="1348">
        <v>280401016</v>
      </c>
      <c r="B883" s="1339" t="str">
        <f t="shared" si="6"/>
        <v>2804</v>
      </c>
      <c r="C883" s="1349" t="s">
        <v>2310</v>
      </c>
      <c r="D883" s="1350">
        <v>3</v>
      </c>
      <c r="E883" s="293" t="s">
        <v>4494</v>
      </c>
      <c r="F883" s="1352" t="s">
        <v>4495</v>
      </c>
      <c r="G883" s="1351">
        <v>43483</v>
      </c>
      <c r="H883" s="1348" t="s">
        <v>2252</v>
      </c>
      <c r="I883" s="1348">
        <v>1461</v>
      </c>
      <c r="J883" s="1351">
        <v>41123</v>
      </c>
      <c r="K883" s="1352" t="s">
        <v>2253</v>
      </c>
      <c r="L883" s="1353"/>
      <c r="M883" s="1345" t="s">
        <v>4496</v>
      </c>
      <c r="N883" s="1346" t="s">
        <v>1830</v>
      </c>
      <c r="O883" s="1347"/>
      <c r="P883" s="117" t="str">
        <f t="shared" si="7"/>
        <v>2804</v>
      </c>
      <c r="Q883" s="117"/>
      <c r="R883" s="1348">
        <v>280401016</v>
      </c>
      <c r="S883" s="321"/>
      <c r="T883" s="321"/>
    </row>
    <row r="884" spans="1:20" ht="34.5" hidden="1" customHeight="1">
      <c r="A884" s="1348">
        <v>280401017</v>
      </c>
      <c r="B884" s="1339" t="str">
        <f t="shared" si="6"/>
        <v>2804</v>
      </c>
      <c r="C884" s="1349" t="s">
        <v>2310</v>
      </c>
      <c r="D884" s="1350">
        <v>1</v>
      </c>
      <c r="E884" s="293" t="s">
        <v>4497</v>
      </c>
      <c r="F884" s="1352" t="s">
        <v>4498</v>
      </c>
      <c r="G884" s="1356"/>
      <c r="H884" s="1348" t="s">
        <v>2252</v>
      </c>
      <c r="I884" s="1348"/>
      <c r="J884" s="1367"/>
      <c r="K884" s="1352" t="s">
        <v>2253</v>
      </c>
      <c r="L884" s="1352"/>
      <c r="M884" s="1345" t="s">
        <v>1830</v>
      </c>
      <c r="N884" s="1346" t="s">
        <v>1830</v>
      </c>
      <c r="O884" s="1347"/>
      <c r="P884" s="117" t="str">
        <f t="shared" si="7"/>
        <v>2804</v>
      </c>
      <c r="Q884" s="117"/>
      <c r="R884" s="1348">
        <v>280401017</v>
      </c>
      <c r="S884" s="321"/>
      <c r="T884" s="321"/>
    </row>
    <row r="885" spans="1:20" ht="34.5" hidden="1" customHeight="1">
      <c r="A885" s="1348">
        <v>280401018</v>
      </c>
      <c r="B885" s="1339" t="str">
        <f t="shared" si="6"/>
        <v>2804</v>
      </c>
      <c r="C885" s="1349" t="s">
        <v>2310</v>
      </c>
      <c r="D885" s="1350">
        <v>2</v>
      </c>
      <c r="E885" s="293" t="s">
        <v>4499</v>
      </c>
      <c r="F885" s="1352" t="s">
        <v>4498</v>
      </c>
      <c r="G885" s="1356">
        <v>40755</v>
      </c>
      <c r="H885" s="1348" t="s">
        <v>2252</v>
      </c>
      <c r="I885" s="1348">
        <v>1357</v>
      </c>
      <c r="J885" s="1356">
        <v>39338</v>
      </c>
      <c r="K885" s="1352" t="s">
        <v>2253</v>
      </c>
      <c r="L885" s="1353"/>
      <c r="M885" s="1345" t="s">
        <v>1830</v>
      </c>
      <c r="N885" s="1346" t="s">
        <v>1830</v>
      </c>
      <c r="O885" s="1347"/>
      <c r="P885" s="117" t="str">
        <f t="shared" si="7"/>
        <v>2804</v>
      </c>
      <c r="Q885" s="117"/>
      <c r="R885" s="1348">
        <v>280401018</v>
      </c>
      <c r="S885" s="321"/>
      <c r="T885" s="321"/>
    </row>
    <row r="886" spans="1:20" ht="34.5" hidden="1" customHeight="1">
      <c r="A886" s="1348">
        <v>280401019</v>
      </c>
      <c r="B886" s="1339" t="str">
        <f t="shared" si="6"/>
        <v>2804</v>
      </c>
      <c r="C886" s="1349" t="s">
        <v>2310</v>
      </c>
      <c r="D886" s="1350">
        <v>3</v>
      </c>
      <c r="E886" s="293" t="s">
        <v>4500</v>
      </c>
      <c r="F886" s="1352" t="s">
        <v>4498</v>
      </c>
      <c r="G886" s="1356">
        <v>44881</v>
      </c>
      <c r="H886" s="1348" t="s">
        <v>2353</v>
      </c>
      <c r="I886" s="1348">
        <v>1487</v>
      </c>
      <c r="J886" s="1351">
        <v>41522</v>
      </c>
      <c r="K886" s="1352" t="s">
        <v>2253</v>
      </c>
      <c r="L886" s="1352"/>
      <c r="M886" s="1345" t="s">
        <v>1830</v>
      </c>
      <c r="N886" s="1346" t="s">
        <v>1830</v>
      </c>
      <c r="O886" s="1347"/>
      <c r="P886" s="117" t="str">
        <f t="shared" si="7"/>
        <v>2804</v>
      </c>
      <c r="Q886" s="117"/>
      <c r="R886" s="1348">
        <v>280401019</v>
      </c>
      <c r="S886" s="321"/>
      <c r="T886" s="321"/>
    </row>
    <row r="887" spans="1:20" ht="34.5" hidden="1" customHeight="1">
      <c r="A887" s="1348">
        <v>280401020</v>
      </c>
      <c r="B887" s="1339" t="str">
        <f t="shared" si="6"/>
        <v>2804</v>
      </c>
      <c r="C887" s="1349" t="s">
        <v>2310</v>
      </c>
      <c r="D887" s="1350">
        <v>1</v>
      </c>
      <c r="E887" s="293" t="s">
        <v>4501</v>
      </c>
      <c r="F887" s="1352" t="s">
        <v>4502</v>
      </c>
      <c r="G887" s="1351"/>
      <c r="H887" s="1348" t="s">
        <v>2252</v>
      </c>
      <c r="I887" s="1348"/>
      <c r="J887" s="1368"/>
      <c r="K887" s="1352" t="s">
        <v>2253</v>
      </c>
      <c r="L887" s="1352"/>
      <c r="M887" s="1345" t="s">
        <v>3856</v>
      </c>
      <c r="N887" s="1346" t="s">
        <v>1830</v>
      </c>
      <c r="O887" s="1347"/>
      <c r="P887" s="117" t="str">
        <f t="shared" si="7"/>
        <v>2804</v>
      </c>
      <c r="Q887" s="117"/>
      <c r="R887" s="1348">
        <v>280401020</v>
      </c>
      <c r="S887" s="321"/>
      <c r="T887" s="321"/>
    </row>
    <row r="888" spans="1:20" ht="34.5" hidden="1" customHeight="1">
      <c r="A888" s="1348">
        <v>280401021</v>
      </c>
      <c r="B888" s="1339" t="str">
        <f t="shared" si="6"/>
        <v>2804</v>
      </c>
      <c r="C888" s="1349" t="s">
        <v>2310</v>
      </c>
      <c r="D888" s="1350">
        <v>2</v>
      </c>
      <c r="E888" s="293" t="s">
        <v>4503</v>
      </c>
      <c r="F888" s="1352" t="s">
        <v>4502</v>
      </c>
      <c r="G888" s="1351">
        <v>40755</v>
      </c>
      <c r="H888" s="1348" t="s">
        <v>2252</v>
      </c>
      <c r="I888" s="1348">
        <v>1357</v>
      </c>
      <c r="J888" s="1351">
        <v>39338</v>
      </c>
      <c r="K888" s="1352" t="s">
        <v>2253</v>
      </c>
      <c r="L888" s="1352"/>
      <c r="M888" s="1345" t="s">
        <v>1830</v>
      </c>
      <c r="N888" s="1346" t="s">
        <v>1830</v>
      </c>
      <c r="O888" s="1347"/>
      <c r="P888" s="117" t="str">
        <f t="shared" si="7"/>
        <v>2804</v>
      </c>
      <c r="Q888" s="117"/>
      <c r="R888" s="1348">
        <v>280401021</v>
      </c>
      <c r="S888" s="321"/>
      <c r="T888" s="321"/>
    </row>
    <row r="889" spans="1:20" ht="34.5" hidden="1" customHeight="1">
      <c r="A889" s="1348">
        <v>280401022</v>
      </c>
      <c r="B889" s="1339" t="str">
        <f t="shared" si="6"/>
        <v>2804</v>
      </c>
      <c r="C889" s="1349" t="s">
        <v>2310</v>
      </c>
      <c r="D889" s="1350">
        <v>3</v>
      </c>
      <c r="E889" s="293" t="s">
        <v>4504</v>
      </c>
      <c r="F889" s="1352" t="s">
        <v>4502</v>
      </c>
      <c r="G889" s="1351">
        <v>44881</v>
      </c>
      <c r="H889" s="1348" t="s">
        <v>2353</v>
      </c>
      <c r="I889" s="1348">
        <v>1487</v>
      </c>
      <c r="J889" s="1351">
        <v>41522</v>
      </c>
      <c r="K889" s="1352" t="s">
        <v>2253</v>
      </c>
      <c r="L889" s="1352"/>
      <c r="M889" s="1345" t="s">
        <v>4505</v>
      </c>
      <c r="N889" s="1346" t="s">
        <v>1830</v>
      </c>
      <c r="O889" s="1347"/>
      <c r="P889" s="117" t="str">
        <f t="shared" si="7"/>
        <v>2804</v>
      </c>
      <c r="Q889" s="117"/>
      <c r="R889" s="1348">
        <v>280401022</v>
      </c>
      <c r="S889" s="321"/>
      <c r="T889" s="321"/>
    </row>
    <row r="890" spans="1:20" ht="34.5" hidden="1" customHeight="1">
      <c r="A890" s="1348">
        <v>280401023</v>
      </c>
      <c r="B890" s="1339" t="str">
        <f t="shared" si="6"/>
        <v>2804</v>
      </c>
      <c r="C890" s="1349" t="s">
        <v>2310</v>
      </c>
      <c r="D890" s="1350">
        <v>1</v>
      </c>
      <c r="E890" s="293" t="s">
        <v>4506</v>
      </c>
      <c r="F890" s="1352" t="s">
        <v>4507</v>
      </c>
      <c r="G890" s="1356"/>
      <c r="H890" s="1348" t="s">
        <v>2252</v>
      </c>
      <c r="I890" s="1348"/>
      <c r="J890" s="1367"/>
      <c r="K890" s="1352" t="s">
        <v>2253</v>
      </c>
      <c r="L890" s="1352"/>
      <c r="M890" s="1345" t="s">
        <v>3865</v>
      </c>
      <c r="N890" s="1346" t="s">
        <v>1830</v>
      </c>
      <c r="O890" s="1347"/>
      <c r="P890" s="117" t="str">
        <f t="shared" si="7"/>
        <v>2804</v>
      </c>
      <c r="Q890" s="117"/>
      <c r="R890" s="1348">
        <v>280401023</v>
      </c>
      <c r="S890" s="321"/>
      <c r="T890" s="321"/>
    </row>
    <row r="891" spans="1:20" ht="34.5" hidden="1" customHeight="1">
      <c r="A891" s="1348">
        <v>280401024</v>
      </c>
      <c r="B891" s="1339" t="str">
        <f t="shared" si="6"/>
        <v>2804</v>
      </c>
      <c r="C891" s="1349" t="s">
        <v>2310</v>
      </c>
      <c r="D891" s="1350">
        <v>2</v>
      </c>
      <c r="E891" s="293" t="s">
        <v>4508</v>
      </c>
      <c r="F891" s="1352" t="s">
        <v>4507</v>
      </c>
      <c r="G891" s="1356">
        <v>40755</v>
      </c>
      <c r="H891" s="1348" t="s">
        <v>2252</v>
      </c>
      <c r="I891" s="1348">
        <v>1357</v>
      </c>
      <c r="J891" s="1356">
        <v>39338</v>
      </c>
      <c r="K891" s="1352" t="s">
        <v>2253</v>
      </c>
      <c r="L891" s="1352"/>
      <c r="M891" s="1345" t="s">
        <v>1830</v>
      </c>
      <c r="N891" s="1346" t="s">
        <v>1830</v>
      </c>
      <c r="O891" s="1347"/>
      <c r="P891" s="117" t="str">
        <f t="shared" si="7"/>
        <v>2804</v>
      </c>
      <c r="Q891" s="117"/>
      <c r="R891" s="1348">
        <v>280401024</v>
      </c>
      <c r="S891" s="321"/>
      <c r="T891" s="321"/>
    </row>
    <row r="892" spans="1:20" ht="34.5" hidden="1" customHeight="1">
      <c r="A892" s="1348">
        <v>280401025</v>
      </c>
      <c r="B892" s="1339" t="str">
        <f t="shared" si="6"/>
        <v>2804</v>
      </c>
      <c r="C892" s="1349" t="s">
        <v>2310</v>
      </c>
      <c r="D892" s="1350">
        <v>3</v>
      </c>
      <c r="E892" s="293" t="s">
        <v>4509</v>
      </c>
      <c r="F892" s="1352" t="s">
        <v>4507</v>
      </c>
      <c r="G892" s="1351">
        <v>44881</v>
      </c>
      <c r="H892" s="1348" t="s">
        <v>2353</v>
      </c>
      <c r="I892" s="1348">
        <v>1487</v>
      </c>
      <c r="J892" s="1351">
        <v>41522</v>
      </c>
      <c r="K892" s="1352" t="s">
        <v>2253</v>
      </c>
      <c r="L892" s="1352"/>
      <c r="M892" s="1345" t="s">
        <v>1830</v>
      </c>
      <c r="N892" s="1346" t="s">
        <v>1830</v>
      </c>
      <c r="O892" s="1347"/>
      <c r="P892" s="117" t="str">
        <f t="shared" si="7"/>
        <v>2804</v>
      </c>
      <c r="Q892" s="117"/>
      <c r="R892" s="1348">
        <v>280401025</v>
      </c>
      <c r="S892" s="321"/>
      <c r="T892" s="321"/>
    </row>
    <row r="893" spans="1:20" ht="34.5" hidden="1" customHeight="1">
      <c r="A893" s="1348">
        <v>280401026</v>
      </c>
      <c r="B893" s="1339" t="str">
        <f t="shared" si="6"/>
        <v>2804</v>
      </c>
      <c r="C893" s="1349" t="s">
        <v>2310</v>
      </c>
      <c r="D893" s="1350">
        <v>1</v>
      </c>
      <c r="E893" s="293" t="s">
        <v>4510</v>
      </c>
      <c r="F893" s="1352" t="s">
        <v>4511</v>
      </c>
      <c r="G893" s="1356"/>
      <c r="H893" s="1348" t="s">
        <v>2252</v>
      </c>
      <c r="I893" s="1348"/>
      <c r="J893" s="1368"/>
      <c r="K893" s="1352" t="s">
        <v>2253</v>
      </c>
      <c r="L893" s="1352" t="s">
        <v>4512</v>
      </c>
      <c r="M893" s="1345" t="s">
        <v>1830</v>
      </c>
      <c r="N893" s="1346" t="s">
        <v>1830</v>
      </c>
      <c r="O893" s="1347"/>
      <c r="P893" s="117" t="str">
        <f t="shared" si="7"/>
        <v>2804</v>
      </c>
      <c r="Q893" s="117"/>
      <c r="R893" s="1348">
        <v>280401026</v>
      </c>
      <c r="S893" s="321"/>
      <c r="T893" s="321"/>
    </row>
    <row r="894" spans="1:20" ht="34.5" hidden="1" customHeight="1">
      <c r="A894" s="1348">
        <v>280401027</v>
      </c>
      <c r="B894" s="1339" t="str">
        <f t="shared" si="6"/>
        <v>2804</v>
      </c>
      <c r="C894" s="1349" t="s">
        <v>2310</v>
      </c>
      <c r="D894" s="1350">
        <v>2</v>
      </c>
      <c r="E894" s="293" t="s">
        <v>4513</v>
      </c>
      <c r="F894" s="1352" t="s">
        <v>4511</v>
      </c>
      <c r="G894" s="1351">
        <v>40755</v>
      </c>
      <c r="H894" s="1348" t="s">
        <v>2252</v>
      </c>
      <c r="I894" s="1348">
        <v>1357</v>
      </c>
      <c r="J894" s="1351">
        <v>39338</v>
      </c>
      <c r="K894" s="1352" t="s">
        <v>2253</v>
      </c>
      <c r="L894" s="1352"/>
      <c r="M894" s="1345" t="s">
        <v>1830</v>
      </c>
      <c r="N894" s="1346" t="s">
        <v>1830</v>
      </c>
      <c r="O894" s="1347"/>
      <c r="P894" s="117" t="str">
        <f t="shared" si="7"/>
        <v>2804</v>
      </c>
      <c r="Q894" s="117"/>
      <c r="R894" s="1348">
        <v>280401027</v>
      </c>
      <c r="S894" s="321"/>
      <c r="T894" s="321"/>
    </row>
    <row r="895" spans="1:20" ht="34.5" hidden="1" customHeight="1">
      <c r="A895" s="1348">
        <v>280401028</v>
      </c>
      <c r="B895" s="1339" t="str">
        <f t="shared" si="6"/>
        <v>2804</v>
      </c>
      <c r="C895" s="1349" t="s">
        <v>2310</v>
      </c>
      <c r="D895" s="1350">
        <v>3</v>
      </c>
      <c r="E895" s="293" t="s">
        <v>4514</v>
      </c>
      <c r="F895" s="1352" t="s">
        <v>4515</v>
      </c>
      <c r="G895" s="1356">
        <v>43483</v>
      </c>
      <c r="H895" s="1348" t="s">
        <v>2252</v>
      </c>
      <c r="I895" s="1348">
        <v>1461</v>
      </c>
      <c r="J895" s="1351">
        <v>41123</v>
      </c>
      <c r="K895" s="1352" t="s">
        <v>2253</v>
      </c>
      <c r="L895" s="1353"/>
      <c r="M895" s="1345" t="s">
        <v>1830</v>
      </c>
      <c r="N895" s="1346" t="s">
        <v>1830</v>
      </c>
      <c r="O895" s="1347"/>
      <c r="P895" s="117" t="str">
        <f t="shared" si="7"/>
        <v>2804</v>
      </c>
      <c r="Q895" s="117"/>
      <c r="R895" s="1348">
        <v>280401028</v>
      </c>
      <c r="S895" s="321"/>
      <c r="T895" s="321"/>
    </row>
    <row r="896" spans="1:20" ht="34.5" hidden="1" customHeight="1">
      <c r="A896" s="1348">
        <v>280401029</v>
      </c>
      <c r="B896" s="1339" t="str">
        <f t="shared" si="6"/>
        <v>2804</v>
      </c>
      <c r="C896" s="1349" t="s">
        <v>2310</v>
      </c>
      <c r="D896" s="1350">
        <v>1</v>
      </c>
      <c r="E896" s="293" t="s">
        <v>4516</v>
      </c>
      <c r="F896" s="1352" t="s">
        <v>4517</v>
      </c>
      <c r="G896" s="1356">
        <v>40724</v>
      </c>
      <c r="H896" s="1348" t="s">
        <v>2252</v>
      </c>
      <c r="I896" s="1348">
        <v>1357</v>
      </c>
      <c r="J896" s="1351">
        <v>39338</v>
      </c>
      <c r="K896" s="1352" t="s">
        <v>2253</v>
      </c>
      <c r="L896" s="1353"/>
      <c r="M896" s="1345" t="s">
        <v>1830</v>
      </c>
      <c r="N896" s="1346" t="s">
        <v>1830</v>
      </c>
      <c r="O896" s="1347"/>
      <c r="P896" s="117" t="str">
        <f t="shared" si="7"/>
        <v>2804</v>
      </c>
      <c r="Q896" s="117"/>
      <c r="R896" s="1348">
        <v>280401029</v>
      </c>
      <c r="S896" s="321"/>
      <c r="T896" s="321"/>
    </row>
    <row r="897" spans="1:20" ht="34.5" hidden="1" customHeight="1">
      <c r="A897" s="1348">
        <v>280401030</v>
      </c>
      <c r="B897" s="1339" t="str">
        <f t="shared" si="6"/>
        <v>2804</v>
      </c>
      <c r="C897" s="1349" t="s">
        <v>2310</v>
      </c>
      <c r="D897" s="1350">
        <v>2</v>
      </c>
      <c r="E897" s="293" t="s">
        <v>4518</v>
      </c>
      <c r="F897" s="1352" t="s">
        <v>4517</v>
      </c>
      <c r="G897" s="1356">
        <v>43465</v>
      </c>
      <c r="H897" s="1348" t="s">
        <v>2252</v>
      </c>
      <c r="I897" s="1348">
        <v>1461</v>
      </c>
      <c r="J897" s="1351">
        <v>41123</v>
      </c>
      <c r="K897" s="1352" t="s">
        <v>2253</v>
      </c>
      <c r="L897" s="1352" t="s">
        <v>4519</v>
      </c>
      <c r="M897" s="1345" t="s">
        <v>1830</v>
      </c>
      <c r="N897" s="1346" t="s">
        <v>1830</v>
      </c>
      <c r="O897" s="1347"/>
      <c r="P897" s="117" t="str">
        <f t="shared" si="7"/>
        <v>2804</v>
      </c>
      <c r="Q897" s="117"/>
      <c r="R897" s="1348">
        <v>280401030</v>
      </c>
      <c r="S897" s="321"/>
      <c r="T897" s="321"/>
    </row>
    <row r="898" spans="1:20" ht="34.5" hidden="1" customHeight="1">
      <c r="A898" s="1348">
        <v>280401031</v>
      </c>
      <c r="B898" s="1339" t="str">
        <f t="shared" si="6"/>
        <v>2804</v>
      </c>
      <c r="C898" s="1349" t="s">
        <v>2310</v>
      </c>
      <c r="D898" s="1350">
        <v>1</v>
      </c>
      <c r="E898" s="293" t="s">
        <v>4520</v>
      </c>
      <c r="F898" s="1352" t="s">
        <v>4521</v>
      </c>
      <c r="G898" s="1351">
        <v>40724</v>
      </c>
      <c r="H898" s="1348" t="s">
        <v>2252</v>
      </c>
      <c r="I898" s="1348">
        <v>1357</v>
      </c>
      <c r="J898" s="1351">
        <v>39338</v>
      </c>
      <c r="K898" s="1352" t="s">
        <v>2253</v>
      </c>
      <c r="L898" s="1353"/>
      <c r="M898" s="1345" t="s">
        <v>1830</v>
      </c>
      <c r="N898" s="1346" t="s">
        <v>1830</v>
      </c>
      <c r="O898" s="1347"/>
      <c r="P898" s="117" t="str">
        <f t="shared" si="7"/>
        <v>2804</v>
      </c>
      <c r="Q898" s="117"/>
      <c r="R898" s="1348">
        <v>280401031</v>
      </c>
      <c r="S898" s="321"/>
      <c r="T898" s="321"/>
    </row>
    <row r="899" spans="1:20" ht="34.5" hidden="1" customHeight="1">
      <c r="A899" s="1348">
        <v>280401032</v>
      </c>
      <c r="B899" s="1339" t="str">
        <f t="shared" si="6"/>
        <v>2804</v>
      </c>
      <c r="C899" s="1349" t="s">
        <v>2310</v>
      </c>
      <c r="D899" s="1350">
        <v>2</v>
      </c>
      <c r="E899" s="293" t="s">
        <v>4522</v>
      </c>
      <c r="F899" s="1352" t="s">
        <v>4521</v>
      </c>
      <c r="G899" s="1356">
        <v>43465</v>
      </c>
      <c r="H899" s="1348" t="s">
        <v>2252</v>
      </c>
      <c r="I899" s="1348">
        <v>1461</v>
      </c>
      <c r="J899" s="1351">
        <v>41123</v>
      </c>
      <c r="K899" s="1352" t="s">
        <v>2253</v>
      </c>
      <c r="L899" s="1352" t="s">
        <v>4519</v>
      </c>
      <c r="M899" s="1345" t="s">
        <v>1830</v>
      </c>
      <c r="N899" s="1346" t="s">
        <v>1830</v>
      </c>
      <c r="O899" s="1347"/>
      <c r="P899" s="117" t="str">
        <f t="shared" si="7"/>
        <v>2804</v>
      </c>
      <c r="Q899" s="117"/>
      <c r="R899" s="1348">
        <v>280401032</v>
      </c>
      <c r="S899" s="321"/>
      <c r="T899" s="321"/>
    </row>
    <row r="900" spans="1:20" ht="34.5" hidden="1" customHeight="1">
      <c r="A900" s="1348">
        <v>280401033</v>
      </c>
      <c r="B900" s="1339" t="str">
        <f t="shared" si="6"/>
        <v>2804</v>
      </c>
      <c r="C900" s="1349" t="s">
        <v>2310</v>
      </c>
      <c r="D900" s="1350">
        <v>1</v>
      </c>
      <c r="E900" s="293" t="s">
        <v>4523</v>
      </c>
      <c r="F900" s="1352" t="s">
        <v>4524</v>
      </c>
      <c r="G900" s="1356">
        <v>40724</v>
      </c>
      <c r="H900" s="1348" t="s">
        <v>2252</v>
      </c>
      <c r="I900" s="1348">
        <v>1357</v>
      </c>
      <c r="J900" s="1351">
        <v>39338</v>
      </c>
      <c r="K900" s="1352" t="s">
        <v>2253</v>
      </c>
      <c r="L900" s="1352"/>
      <c r="M900" s="1345" t="s">
        <v>1830</v>
      </c>
      <c r="N900" s="1346" t="s">
        <v>1830</v>
      </c>
      <c r="O900" s="1347"/>
      <c r="P900" s="117" t="str">
        <f t="shared" si="7"/>
        <v>2804</v>
      </c>
      <c r="Q900" s="117"/>
      <c r="R900" s="1348">
        <v>280401033</v>
      </c>
      <c r="S900" s="321"/>
      <c r="T900" s="321"/>
    </row>
    <row r="901" spans="1:20" ht="34.5" hidden="1" customHeight="1">
      <c r="A901" s="1348">
        <v>280401034</v>
      </c>
      <c r="B901" s="1339" t="str">
        <f t="shared" si="6"/>
        <v>2804</v>
      </c>
      <c r="C901" s="1349" t="s">
        <v>2310</v>
      </c>
      <c r="D901" s="1350">
        <v>2</v>
      </c>
      <c r="E901" s="293" t="s">
        <v>4525</v>
      </c>
      <c r="F901" s="1352" t="s">
        <v>4526</v>
      </c>
      <c r="G901" s="1356">
        <v>44062</v>
      </c>
      <c r="H901" s="1348" t="s">
        <v>2252</v>
      </c>
      <c r="I901" s="1348">
        <v>1461</v>
      </c>
      <c r="J901" s="1351">
        <v>41123</v>
      </c>
      <c r="K901" s="1352" t="s">
        <v>2253</v>
      </c>
      <c r="L901" s="1352"/>
      <c r="M901" s="1345" t="s">
        <v>1830</v>
      </c>
      <c r="N901" s="1346" t="s">
        <v>1830</v>
      </c>
      <c r="O901" s="1347"/>
      <c r="P901" s="117" t="str">
        <f t="shared" si="7"/>
        <v>2804</v>
      </c>
      <c r="Q901" s="117"/>
      <c r="R901" s="1348">
        <v>280401034</v>
      </c>
      <c r="S901" s="321"/>
      <c r="T901" s="321"/>
    </row>
    <row r="902" spans="1:20" ht="34.5" hidden="1" customHeight="1">
      <c r="A902" s="1348">
        <v>280401035</v>
      </c>
      <c r="B902" s="1339" t="str">
        <f t="shared" si="6"/>
        <v>2804</v>
      </c>
      <c r="C902" s="1349" t="s">
        <v>2310</v>
      </c>
      <c r="D902" s="1350">
        <v>1</v>
      </c>
      <c r="E902" s="293" t="s">
        <v>4527</v>
      </c>
      <c r="F902" s="1352" t="s">
        <v>4528</v>
      </c>
      <c r="G902" s="1351">
        <v>40724</v>
      </c>
      <c r="H902" s="1348" t="s">
        <v>2252</v>
      </c>
      <c r="I902" s="1348">
        <v>1357</v>
      </c>
      <c r="J902" s="1351">
        <v>39338</v>
      </c>
      <c r="K902" s="1352" t="s">
        <v>2253</v>
      </c>
      <c r="L902" s="1353"/>
      <c r="M902" s="1345" t="s">
        <v>1830</v>
      </c>
      <c r="N902" s="1346" t="s">
        <v>1830</v>
      </c>
      <c r="O902" s="1347"/>
      <c r="P902" s="117" t="str">
        <f t="shared" si="7"/>
        <v>2804</v>
      </c>
      <c r="Q902" s="117"/>
      <c r="R902" s="1348">
        <v>280401035</v>
      </c>
      <c r="S902" s="321"/>
      <c r="T902" s="321"/>
    </row>
    <row r="903" spans="1:20" ht="34.5" hidden="1" customHeight="1">
      <c r="A903" s="1348">
        <v>280401036</v>
      </c>
      <c r="B903" s="1339" t="str">
        <f t="shared" si="6"/>
        <v>2804</v>
      </c>
      <c r="C903" s="1349" t="s">
        <v>2310</v>
      </c>
      <c r="D903" s="1350">
        <v>2</v>
      </c>
      <c r="E903" s="293" t="s">
        <v>4529</v>
      </c>
      <c r="F903" s="1352" t="s">
        <v>4530</v>
      </c>
      <c r="G903" s="1351">
        <v>44062</v>
      </c>
      <c r="H903" s="1348" t="s">
        <v>2252</v>
      </c>
      <c r="I903" s="1348">
        <v>1461</v>
      </c>
      <c r="J903" s="1351">
        <v>41123</v>
      </c>
      <c r="K903" s="1352" t="s">
        <v>2253</v>
      </c>
      <c r="L903" s="1353"/>
      <c r="M903" s="1345" t="s">
        <v>1830</v>
      </c>
      <c r="N903" s="1346" t="s">
        <v>1830</v>
      </c>
      <c r="O903" s="1347"/>
      <c r="P903" s="117" t="str">
        <f t="shared" si="7"/>
        <v>2804</v>
      </c>
      <c r="Q903" s="117"/>
      <c r="R903" s="1348">
        <v>280401036</v>
      </c>
      <c r="S903" s="321"/>
      <c r="T903" s="321"/>
    </row>
    <row r="904" spans="1:20" ht="34.5" hidden="1" customHeight="1">
      <c r="A904" s="1348">
        <v>280401037</v>
      </c>
      <c r="B904" s="1339" t="str">
        <f t="shared" si="6"/>
        <v>2804</v>
      </c>
      <c r="C904" s="1349" t="s">
        <v>2310</v>
      </c>
      <c r="D904" s="1350">
        <v>1</v>
      </c>
      <c r="E904" s="293" t="s">
        <v>4531</v>
      </c>
      <c r="F904" s="1352" t="s">
        <v>4532</v>
      </c>
      <c r="G904" s="1351"/>
      <c r="H904" s="1348" t="s">
        <v>2252</v>
      </c>
      <c r="I904" s="1348"/>
      <c r="J904" s="1368"/>
      <c r="K904" s="1352" t="s">
        <v>2253</v>
      </c>
      <c r="L904" s="1352" t="s">
        <v>4446</v>
      </c>
      <c r="M904" s="1345" t="s">
        <v>1830</v>
      </c>
      <c r="N904" s="1346" t="s">
        <v>1830</v>
      </c>
      <c r="O904" s="1347"/>
      <c r="P904" s="117" t="str">
        <f t="shared" si="7"/>
        <v>2804</v>
      </c>
      <c r="Q904" s="117"/>
      <c r="R904" s="1348">
        <v>280401037</v>
      </c>
      <c r="S904" s="321"/>
      <c r="T904" s="321"/>
    </row>
    <row r="905" spans="1:20" ht="34.5" hidden="1" customHeight="1">
      <c r="A905" s="1348">
        <v>280401038</v>
      </c>
      <c r="B905" s="1339" t="str">
        <f t="shared" si="6"/>
        <v>2804</v>
      </c>
      <c r="C905" s="1349" t="s">
        <v>2310</v>
      </c>
      <c r="D905" s="1350">
        <v>2</v>
      </c>
      <c r="E905" s="293" t="s">
        <v>4533</v>
      </c>
      <c r="F905" s="1352" t="s">
        <v>4532</v>
      </c>
      <c r="G905" s="1356">
        <v>40724</v>
      </c>
      <c r="H905" s="1348" t="s">
        <v>2252</v>
      </c>
      <c r="I905" s="1348">
        <v>1357</v>
      </c>
      <c r="J905" s="1351">
        <v>39338</v>
      </c>
      <c r="K905" s="1352" t="s">
        <v>2253</v>
      </c>
      <c r="L905" s="1353"/>
      <c r="M905" s="1345" t="s">
        <v>1830</v>
      </c>
      <c r="N905" s="1346" t="s">
        <v>1830</v>
      </c>
      <c r="O905" s="1347"/>
      <c r="P905" s="117" t="str">
        <f t="shared" si="7"/>
        <v>2804</v>
      </c>
      <c r="Q905" s="117"/>
      <c r="R905" s="1348">
        <v>280401038</v>
      </c>
      <c r="S905" s="321"/>
      <c r="T905" s="321"/>
    </row>
    <row r="906" spans="1:20" ht="34.5" hidden="1" customHeight="1">
      <c r="A906" s="1348">
        <v>280401039</v>
      </c>
      <c r="B906" s="1339" t="str">
        <f t="shared" si="6"/>
        <v>2804</v>
      </c>
      <c r="C906" s="1349" t="s">
        <v>2310</v>
      </c>
      <c r="D906" s="1350">
        <v>3</v>
      </c>
      <c r="E906" s="293" t="s">
        <v>4534</v>
      </c>
      <c r="F906" s="1352" t="s">
        <v>4535</v>
      </c>
      <c r="G906" s="1356">
        <v>43483</v>
      </c>
      <c r="H906" s="1348" t="s">
        <v>2252</v>
      </c>
      <c r="I906" s="1348">
        <v>1461</v>
      </c>
      <c r="J906" s="1351">
        <v>41123</v>
      </c>
      <c r="K906" s="1352" t="s">
        <v>2253</v>
      </c>
      <c r="L906" s="1353"/>
      <c r="M906" s="1345" t="s">
        <v>1830</v>
      </c>
      <c r="N906" s="1346" t="s">
        <v>1830</v>
      </c>
      <c r="O906" s="1347"/>
      <c r="P906" s="117" t="str">
        <f t="shared" si="7"/>
        <v>2804</v>
      </c>
      <c r="Q906" s="117"/>
      <c r="R906" s="1348">
        <v>280401039</v>
      </c>
      <c r="S906" s="321"/>
      <c r="T906" s="321"/>
    </row>
    <row r="907" spans="1:20" ht="34.5" hidden="1" customHeight="1">
      <c r="A907" s="1348">
        <v>280401040</v>
      </c>
      <c r="B907" s="1339" t="str">
        <f t="shared" si="6"/>
        <v>2804</v>
      </c>
      <c r="C907" s="1349" t="s">
        <v>2310</v>
      </c>
      <c r="D907" s="1350">
        <v>1</v>
      </c>
      <c r="E907" s="293" t="s">
        <v>4536</v>
      </c>
      <c r="F907" s="1352" t="s">
        <v>4537</v>
      </c>
      <c r="G907" s="1356"/>
      <c r="H907" s="1348" t="s">
        <v>2252</v>
      </c>
      <c r="I907" s="1348"/>
      <c r="J907" s="1368"/>
      <c r="K907" s="1352" t="s">
        <v>2253</v>
      </c>
      <c r="L907" s="1352" t="s">
        <v>4519</v>
      </c>
      <c r="M907" s="1345" t="s">
        <v>1830</v>
      </c>
      <c r="N907" s="1346" t="s">
        <v>1830</v>
      </c>
      <c r="O907" s="1347"/>
      <c r="P907" s="117" t="str">
        <f t="shared" si="7"/>
        <v>2804</v>
      </c>
      <c r="Q907" s="117"/>
      <c r="R907" s="1348">
        <v>280401040</v>
      </c>
      <c r="S907" s="321"/>
      <c r="T907" s="321"/>
    </row>
    <row r="908" spans="1:20" ht="34.5" hidden="1" customHeight="1">
      <c r="A908" s="1348">
        <v>280401041</v>
      </c>
      <c r="B908" s="1339" t="str">
        <f t="shared" si="6"/>
        <v>2804</v>
      </c>
      <c r="C908" s="1349" t="s">
        <v>2310</v>
      </c>
      <c r="D908" s="1350">
        <v>2</v>
      </c>
      <c r="E908" s="293" t="s">
        <v>4538</v>
      </c>
      <c r="F908" s="1352" t="s">
        <v>4537</v>
      </c>
      <c r="G908" s="1356">
        <v>40724</v>
      </c>
      <c r="H908" s="1348" t="s">
        <v>2252</v>
      </c>
      <c r="I908" s="1348">
        <v>1357</v>
      </c>
      <c r="J908" s="1351">
        <v>39338</v>
      </c>
      <c r="K908" s="1352" t="s">
        <v>2253</v>
      </c>
      <c r="L908" s="1353"/>
      <c r="M908" s="1345" t="s">
        <v>1830</v>
      </c>
      <c r="N908" s="1346" t="s">
        <v>1830</v>
      </c>
      <c r="O908" s="1347"/>
      <c r="P908" s="117" t="str">
        <f t="shared" si="7"/>
        <v>2804</v>
      </c>
      <c r="Q908" s="117"/>
      <c r="R908" s="1348">
        <v>280401041</v>
      </c>
      <c r="S908" s="321"/>
      <c r="T908" s="321"/>
    </row>
    <row r="909" spans="1:20" ht="34.5" hidden="1" customHeight="1">
      <c r="A909" s="1348">
        <v>280401042</v>
      </c>
      <c r="B909" s="1339" t="str">
        <f t="shared" si="6"/>
        <v>2804</v>
      </c>
      <c r="C909" s="1349" t="s">
        <v>2310</v>
      </c>
      <c r="D909" s="1350">
        <v>3</v>
      </c>
      <c r="E909" s="293" t="s">
        <v>4539</v>
      </c>
      <c r="F909" s="1352" t="s">
        <v>4540</v>
      </c>
      <c r="G909" s="1356">
        <v>43465</v>
      </c>
      <c r="H909" s="1348" t="s">
        <v>2252</v>
      </c>
      <c r="I909" s="1348">
        <v>1461</v>
      </c>
      <c r="J909" s="1351">
        <v>41123</v>
      </c>
      <c r="K909" s="1352" t="s">
        <v>2253</v>
      </c>
      <c r="L909" s="1353"/>
      <c r="M909" s="1345" t="s">
        <v>1830</v>
      </c>
      <c r="N909" s="1346" t="s">
        <v>1830</v>
      </c>
      <c r="O909" s="1347"/>
      <c r="P909" s="117" t="str">
        <f t="shared" si="7"/>
        <v>2804</v>
      </c>
      <c r="Q909" s="117"/>
      <c r="R909" s="1348">
        <v>280401042</v>
      </c>
      <c r="S909" s="321"/>
      <c r="T909" s="321"/>
    </row>
    <row r="910" spans="1:20" ht="34.5" hidden="1" customHeight="1">
      <c r="A910" s="1348">
        <v>280401043</v>
      </c>
      <c r="B910" s="1339" t="str">
        <f t="shared" si="6"/>
        <v>2804</v>
      </c>
      <c r="C910" s="1349" t="s">
        <v>2310</v>
      </c>
      <c r="D910" s="1350">
        <v>1</v>
      </c>
      <c r="E910" s="293" t="s">
        <v>4541</v>
      </c>
      <c r="F910" s="1352" t="s">
        <v>4537</v>
      </c>
      <c r="G910" s="1351"/>
      <c r="H910" s="1348" t="s">
        <v>2252</v>
      </c>
      <c r="I910" s="1348"/>
      <c r="J910" s="1367"/>
      <c r="K910" s="1352" t="s">
        <v>2253</v>
      </c>
      <c r="L910" s="1352" t="s">
        <v>4519</v>
      </c>
      <c r="M910" s="1345" t="s">
        <v>1830</v>
      </c>
      <c r="N910" s="1346" t="s">
        <v>1830</v>
      </c>
      <c r="O910" s="1347"/>
      <c r="P910" s="117" t="str">
        <f t="shared" si="7"/>
        <v>2804</v>
      </c>
      <c r="Q910" s="117"/>
      <c r="R910" s="1348">
        <v>280401043</v>
      </c>
      <c r="S910" s="321"/>
      <c r="T910" s="321"/>
    </row>
    <row r="911" spans="1:20" ht="34.5" hidden="1" customHeight="1">
      <c r="A911" s="1348">
        <v>280401044</v>
      </c>
      <c r="B911" s="1339" t="str">
        <f t="shared" si="6"/>
        <v>2804</v>
      </c>
      <c r="C911" s="1349" t="s">
        <v>2310</v>
      </c>
      <c r="D911" s="1350">
        <v>2</v>
      </c>
      <c r="E911" s="293" t="s">
        <v>4542</v>
      </c>
      <c r="F911" s="1352" t="s">
        <v>4543</v>
      </c>
      <c r="G911" s="1351">
        <v>40724</v>
      </c>
      <c r="H911" s="1348" t="s">
        <v>2252</v>
      </c>
      <c r="I911" s="1348">
        <v>1357</v>
      </c>
      <c r="J911" s="1351">
        <v>39338</v>
      </c>
      <c r="K911" s="1352" t="s">
        <v>2253</v>
      </c>
      <c r="L911" s="1352"/>
      <c r="M911" s="1345" t="s">
        <v>1830</v>
      </c>
      <c r="N911" s="1346" t="s">
        <v>1830</v>
      </c>
      <c r="O911" s="1347"/>
      <c r="P911" s="117" t="str">
        <f t="shared" si="7"/>
        <v>2804</v>
      </c>
      <c r="Q911" s="117"/>
      <c r="R911" s="1348">
        <v>280401044</v>
      </c>
      <c r="S911" s="321"/>
      <c r="T911" s="321"/>
    </row>
    <row r="912" spans="1:20" ht="34.5" hidden="1" customHeight="1">
      <c r="A912" s="1348">
        <v>280401045</v>
      </c>
      <c r="B912" s="1339" t="str">
        <f t="shared" si="6"/>
        <v>2804</v>
      </c>
      <c r="C912" s="1349" t="s">
        <v>2310</v>
      </c>
      <c r="D912" s="1350">
        <v>3</v>
      </c>
      <c r="E912" s="293" t="s">
        <v>4544</v>
      </c>
      <c r="F912" s="1352" t="s">
        <v>4545</v>
      </c>
      <c r="G912" s="1356">
        <v>43465</v>
      </c>
      <c r="H912" s="1348" t="s">
        <v>2252</v>
      </c>
      <c r="I912" s="1348">
        <v>1461</v>
      </c>
      <c r="J912" s="1356">
        <v>41123</v>
      </c>
      <c r="K912" s="1352" t="s">
        <v>2253</v>
      </c>
      <c r="L912" s="1352"/>
      <c r="M912" s="1345" t="s">
        <v>1830</v>
      </c>
      <c r="N912" s="1346" t="s">
        <v>1830</v>
      </c>
      <c r="O912" s="1347"/>
      <c r="P912" s="117" t="str">
        <f t="shared" si="7"/>
        <v>2804</v>
      </c>
      <c r="Q912" s="117"/>
      <c r="R912" s="1348">
        <v>280401045</v>
      </c>
      <c r="S912" s="321"/>
      <c r="T912" s="321"/>
    </row>
    <row r="913" spans="1:20" ht="34.5" hidden="1" customHeight="1">
      <c r="A913" s="1348">
        <v>280401046</v>
      </c>
      <c r="B913" s="1339" t="str">
        <f t="shared" si="6"/>
        <v>2804</v>
      </c>
      <c r="C913" s="1349" t="s">
        <v>2310</v>
      </c>
      <c r="D913" s="1350">
        <v>1</v>
      </c>
      <c r="E913" s="293" t="s">
        <v>4546</v>
      </c>
      <c r="F913" s="1352" t="s">
        <v>4547</v>
      </c>
      <c r="G913" s="1356"/>
      <c r="H913" s="1348" t="s">
        <v>2252</v>
      </c>
      <c r="I913" s="1348"/>
      <c r="J913" s="1368"/>
      <c r="K913" s="1352" t="s">
        <v>2253</v>
      </c>
      <c r="L913" s="1352" t="s">
        <v>4519</v>
      </c>
      <c r="M913" s="1345" t="s">
        <v>1830</v>
      </c>
      <c r="N913" s="1346" t="s">
        <v>1830</v>
      </c>
      <c r="O913" s="1347"/>
      <c r="P913" s="117" t="str">
        <f t="shared" si="7"/>
        <v>2804</v>
      </c>
      <c r="Q913" s="117"/>
      <c r="R913" s="1348">
        <v>280401046</v>
      </c>
      <c r="S913" s="321"/>
      <c r="T913" s="321"/>
    </row>
    <row r="914" spans="1:20" ht="34.5" hidden="1" customHeight="1">
      <c r="A914" s="1348">
        <v>280401047</v>
      </c>
      <c r="B914" s="1339" t="str">
        <f t="shared" si="6"/>
        <v>2804</v>
      </c>
      <c r="C914" s="1349" t="s">
        <v>2310</v>
      </c>
      <c r="D914" s="1350">
        <v>2</v>
      </c>
      <c r="E914" s="293" t="s">
        <v>4548</v>
      </c>
      <c r="F914" s="1352" t="s">
        <v>4549</v>
      </c>
      <c r="G914" s="1356">
        <v>40724</v>
      </c>
      <c r="H914" s="1348" t="s">
        <v>2252</v>
      </c>
      <c r="I914" s="1348">
        <v>1357</v>
      </c>
      <c r="J914" s="1351">
        <v>39338</v>
      </c>
      <c r="K914" s="1352" t="s">
        <v>2253</v>
      </c>
      <c r="L914" s="1352"/>
      <c r="M914" s="1345" t="s">
        <v>1830</v>
      </c>
      <c r="N914" s="1346" t="s">
        <v>1830</v>
      </c>
      <c r="O914" s="1347"/>
      <c r="P914" s="117" t="str">
        <f t="shared" si="7"/>
        <v>2804</v>
      </c>
      <c r="Q914" s="117"/>
      <c r="R914" s="1348">
        <v>280401047</v>
      </c>
      <c r="S914" s="321"/>
      <c r="T914" s="321"/>
    </row>
    <row r="915" spans="1:20" ht="34.5" hidden="1" customHeight="1">
      <c r="A915" s="1348">
        <v>280401048</v>
      </c>
      <c r="B915" s="1339" t="str">
        <f t="shared" si="6"/>
        <v>2804</v>
      </c>
      <c r="C915" s="1349" t="s">
        <v>2310</v>
      </c>
      <c r="D915" s="1350">
        <v>2</v>
      </c>
      <c r="E915" s="293" t="s">
        <v>4548</v>
      </c>
      <c r="F915" s="1352" t="s">
        <v>4550</v>
      </c>
      <c r="G915" s="1351">
        <v>43465</v>
      </c>
      <c r="H915" s="1348" t="s">
        <v>2252</v>
      </c>
      <c r="I915" s="1348">
        <v>1461</v>
      </c>
      <c r="J915" s="1351">
        <v>41123</v>
      </c>
      <c r="K915" s="1352" t="s">
        <v>2253</v>
      </c>
      <c r="L915" s="1353"/>
      <c r="M915" s="1345" t="s">
        <v>4551</v>
      </c>
      <c r="N915" s="1346" t="s">
        <v>4552</v>
      </c>
      <c r="O915" s="1347"/>
      <c r="P915" s="117" t="str">
        <f t="shared" si="7"/>
        <v>2804</v>
      </c>
      <c r="Q915" s="117"/>
      <c r="R915" s="1348">
        <v>280401048</v>
      </c>
      <c r="S915" s="321"/>
      <c r="T915" s="321"/>
    </row>
    <row r="916" spans="1:20" ht="34.5" hidden="1" customHeight="1">
      <c r="A916" s="1348">
        <v>280401049</v>
      </c>
      <c r="B916" s="1339" t="str">
        <f t="shared" si="6"/>
        <v>2804</v>
      </c>
      <c r="C916" s="1349" t="s">
        <v>2310</v>
      </c>
      <c r="D916" s="1350">
        <v>3</v>
      </c>
      <c r="E916" s="293" t="s">
        <v>4553</v>
      </c>
      <c r="F916" s="1352" t="s">
        <v>4550</v>
      </c>
      <c r="G916" s="1356">
        <v>42549</v>
      </c>
      <c r="H916" s="1348" t="s">
        <v>2252</v>
      </c>
      <c r="I916" s="1348"/>
      <c r="J916" s="1368"/>
      <c r="K916" s="1352" t="s">
        <v>2253</v>
      </c>
      <c r="L916" s="1352"/>
      <c r="M916" s="1345" t="s">
        <v>3927</v>
      </c>
      <c r="N916" s="1346" t="s">
        <v>4554</v>
      </c>
      <c r="O916" s="1347"/>
      <c r="P916" s="117" t="str">
        <f t="shared" si="7"/>
        <v>2804</v>
      </c>
      <c r="Q916" s="117"/>
      <c r="R916" s="1348">
        <v>280401049</v>
      </c>
      <c r="S916" s="321"/>
      <c r="T916" s="321"/>
    </row>
    <row r="917" spans="1:20" ht="34.5" hidden="1" customHeight="1">
      <c r="A917" s="1348">
        <v>270502001</v>
      </c>
      <c r="B917" s="1339" t="str">
        <f t="shared" si="6"/>
        <v>2705</v>
      </c>
      <c r="C917" s="1349" t="s">
        <v>2310</v>
      </c>
      <c r="D917" s="1350">
        <v>1</v>
      </c>
      <c r="E917" s="293" t="s">
        <v>4555</v>
      </c>
      <c r="F917" s="1352" t="s">
        <v>4556</v>
      </c>
      <c r="G917" s="1356"/>
      <c r="H917" s="1348" t="s">
        <v>2252</v>
      </c>
      <c r="I917" s="1348"/>
      <c r="J917" s="1368"/>
      <c r="K917" s="1352" t="s">
        <v>2253</v>
      </c>
      <c r="L917" s="1352"/>
      <c r="M917" s="1345" t="s">
        <v>3930</v>
      </c>
      <c r="N917" s="1346" t="s">
        <v>4557</v>
      </c>
      <c r="O917" s="1347"/>
      <c r="P917" s="117" t="str">
        <f t="shared" si="7"/>
        <v>2705</v>
      </c>
      <c r="Q917" s="117"/>
      <c r="R917" s="1348">
        <v>270502001</v>
      </c>
      <c r="S917" s="321"/>
      <c r="T917" s="321"/>
    </row>
    <row r="918" spans="1:20" ht="34.5" hidden="1" customHeight="1">
      <c r="A918" s="1348">
        <v>270502001</v>
      </c>
      <c r="B918" s="1339" t="str">
        <f t="shared" si="6"/>
        <v>2705</v>
      </c>
      <c r="C918" s="1349" t="s">
        <v>2310</v>
      </c>
      <c r="D918" s="1350">
        <v>2</v>
      </c>
      <c r="E918" s="293" t="s">
        <v>4558</v>
      </c>
      <c r="F918" s="1352" t="s">
        <v>4556</v>
      </c>
      <c r="G918" s="1351">
        <v>40724</v>
      </c>
      <c r="H918" s="1348" t="s">
        <v>2252</v>
      </c>
      <c r="I918" s="1348">
        <v>1357</v>
      </c>
      <c r="J918" s="1351">
        <v>39338</v>
      </c>
      <c r="K918" s="1352" t="s">
        <v>2253</v>
      </c>
      <c r="L918" s="1352"/>
      <c r="M918" s="1345" t="s">
        <v>3930</v>
      </c>
      <c r="N918" s="1346" t="s">
        <v>4559</v>
      </c>
      <c r="O918" s="1347"/>
      <c r="P918" s="117" t="str">
        <f t="shared" si="7"/>
        <v>2705</v>
      </c>
      <c r="Q918" s="117"/>
      <c r="R918" s="1348">
        <v>270502001</v>
      </c>
      <c r="S918" s="321"/>
      <c r="T918" s="321"/>
    </row>
    <row r="919" spans="1:20" ht="34.5" hidden="1" customHeight="1">
      <c r="A919" s="1348">
        <v>270502001</v>
      </c>
      <c r="B919" s="1339" t="str">
        <f t="shared" si="6"/>
        <v>2705</v>
      </c>
      <c r="C919" s="1349" t="s">
        <v>2310</v>
      </c>
      <c r="D919" s="1350">
        <v>1</v>
      </c>
      <c r="E919" s="293" t="s">
        <v>4560</v>
      </c>
      <c r="F919" s="1352" t="s">
        <v>4561</v>
      </c>
      <c r="G919" s="1356">
        <v>40724</v>
      </c>
      <c r="H919" s="1348" t="s">
        <v>2252</v>
      </c>
      <c r="I919" s="1348">
        <v>1357</v>
      </c>
      <c r="J919" s="1351">
        <v>39338</v>
      </c>
      <c r="K919" s="1352" t="s">
        <v>2253</v>
      </c>
      <c r="L919" s="1352"/>
      <c r="M919" s="1345" t="s">
        <v>3935</v>
      </c>
      <c r="N919" s="1346" t="s">
        <v>1830</v>
      </c>
      <c r="O919" s="1347"/>
      <c r="P919" s="117" t="str">
        <f t="shared" si="7"/>
        <v>2705</v>
      </c>
      <c r="Q919" s="117"/>
      <c r="R919" s="1348">
        <v>270502001</v>
      </c>
      <c r="S919" s="321"/>
      <c r="T919" s="321"/>
    </row>
    <row r="920" spans="1:20" ht="34.5" hidden="1" customHeight="1">
      <c r="A920" s="1348">
        <v>270502002</v>
      </c>
      <c r="B920" s="1339" t="str">
        <f t="shared" si="6"/>
        <v>2705</v>
      </c>
      <c r="C920" s="1349" t="s">
        <v>2310</v>
      </c>
      <c r="D920" s="1350">
        <v>2</v>
      </c>
      <c r="E920" s="293" t="s">
        <v>4562</v>
      </c>
      <c r="F920" s="1352" t="s">
        <v>4561</v>
      </c>
      <c r="G920" s="1356">
        <v>44062</v>
      </c>
      <c r="H920" s="1348" t="s">
        <v>2252</v>
      </c>
      <c r="I920" s="1348">
        <v>1461</v>
      </c>
      <c r="J920" s="1351">
        <v>41123</v>
      </c>
      <c r="K920" s="1352" t="s">
        <v>2253</v>
      </c>
      <c r="L920" s="1352"/>
      <c r="M920" s="1345" t="s">
        <v>1830</v>
      </c>
      <c r="N920" s="1346" t="s">
        <v>1830</v>
      </c>
      <c r="O920" s="1347"/>
      <c r="P920" s="117" t="str">
        <f t="shared" si="7"/>
        <v>2705</v>
      </c>
      <c r="Q920" s="117"/>
      <c r="R920" s="1348">
        <v>270502002</v>
      </c>
      <c r="S920" s="321"/>
      <c r="T920" s="321"/>
    </row>
    <row r="921" spans="1:20" ht="34.5" hidden="1" customHeight="1">
      <c r="A921" s="1348">
        <v>270502002</v>
      </c>
      <c r="B921" s="1339" t="str">
        <f t="shared" si="6"/>
        <v>2705</v>
      </c>
      <c r="C921" s="1349" t="s">
        <v>2310</v>
      </c>
      <c r="D921" s="1350">
        <v>1</v>
      </c>
      <c r="E921" s="293" t="s">
        <v>4563</v>
      </c>
      <c r="F921" s="1352" t="s">
        <v>4564</v>
      </c>
      <c r="G921" s="1351">
        <v>40724</v>
      </c>
      <c r="H921" s="1348" t="s">
        <v>2252</v>
      </c>
      <c r="I921" s="1348">
        <v>1357</v>
      </c>
      <c r="J921" s="1356">
        <v>39338</v>
      </c>
      <c r="K921" s="1352" t="s">
        <v>2253</v>
      </c>
      <c r="L921" s="1352"/>
      <c r="M921" s="1345" t="s">
        <v>4565</v>
      </c>
      <c r="N921" s="1346" t="s">
        <v>1830</v>
      </c>
      <c r="O921" s="1347"/>
      <c r="P921" s="117" t="str">
        <f t="shared" si="7"/>
        <v>2705</v>
      </c>
      <c r="Q921" s="117"/>
      <c r="R921" s="1348">
        <v>270502002</v>
      </c>
      <c r="S921" s="321"/>
      <c r="T921" s="321"/>
    </row>
    <row r="922" spans="1:20" ht="34.5" hidden="1" customHeight="1">
      <c r="A922" s="1348">
        <v>270502002</v>
      </c>
      <c r="B922" s="1339" t="str">
        <f t="shared" si="6"/>
        <v>2705</v>
      </c>
      <c r="C922" s="1349" t="s">
        <v>2310</v>
      </c>
      <c r="D922" s="1350">
        <v>1</v>
      </c>
      <c r="E922" s="293" t="s">
        <v>4566</v>
      </c>
      <c r="F922" s="1352" t="s">
        <v>4567</v>
      </c>
      <c r="G922" s="1351">
        <v>40724</v>
      </c>
      <c r="H922" s="1348" t="s">
        <v>2252</v>
      </c>
      <c r="I922" s="1348">
        <v>1357</v>
      </c>
      <c r="J922" s="1356">
        <v>39338</v>
      </c>
      <c r="K922" s="1352" t="s">
        <v>2253</v>
      </c>
      <c r="L922" s="1352" t="s">
        <v>4519</v>
      </c>
      <c r="M922" s="1345" t="s">
        <v>4565</v>
      </c>
      <c r="N922" s="1346" t="s">
        <v>1830</v>
      </c>
      <c r="O922" s="1347"/>
      <c r="P922" s="117" t="str">
        <f t="shared" si="7"/>
        <v>2705</v>
      </c>
      <c r="Q922" s="117"/>
      <c r="R922" s="1348">
        <v>270502002</v>
      </c>
      <c r="S922" s="321"/>
      <c r="T922" s="321"/>
    </row>
    <row r="923" spans="1:20" ht="34.5" hidden="1" customHeight="1">
      <c r="A923" s="1348">
        <v>270502003</v>
      </c>
      <c r="B923" s="1339" t="str">
        <f t="shared" si="6"/>
        <v>2705</v>
      </c>
      <c r="C923" s="1349" t="s">
        <v>2310</v>
      </c>
      <c r="D923" s="1350">
        <v>2</v>
      </c>
      <c r="E923" s="293" t="s">
        <v>4568</v>
      </c>
      <c r="F923" s="1352" t="s">
        <v>4567</v>
      </c>
      <c r="G923" s="1351">
        <v>43465</v>
      </c>
      <c r="H923" s="1348" t="s">
        <v>2252</v>
      </c>
      <c r="I923" s="1348">
        <v>1461</v>
      </c>
      <c r="J923" s="1356">
        <v>41123</v>
      </c>
      <c r="K923" s="1352" t="s">
        <v>2253</v>
      </c>
      <c r="L923" s="1352"/>
      <c r="M923" s="1345" t="s">
        <v>3943</v>
      </c>
      <c r="N923" s="1346" t="s">
        <v>1830</v>
      </c>
      <c r="O923" s="1347"/>
      <c r="P923" s="117" t="str">
        <f t="shared" si="7"/>
        <v>2705</v>
      </c>
      <c r="Q923" s="117"/>
      <c r="R923" s="1348">
        <v>270502003</v>
      </c>
      <c r="S923" s="321"/>
      <c r="T923" s="321"/>
    </row>
    <row r="924" spans="1:20" ht="34.5" hidden="1" customHeight="1">
      <c r="A924" s="1348">
        <v>270502003</v>
      </c>
      <c r="B924" s="1339" t="str">
        <f t="shared" si="6"/>
        <v>2705</v>
      </c>
      <c r="C924" s="1349" t="s">
        <v>2310</v>
      </c>
      <c r="D924" s="1350">
        <v>1</v>
      </c>
      <c r="E924" s="293" t="s">
        <v>4569</v>
      </c>
      <c r="F924" s="1352" t="s">
        <v>4570</v>
      </c>
      <c r="G924" s="1351">
        <v>40724</v>
      </c>
      <c r="H924" s="1348" t="s">
        <v>2252</v>
      </c>
      <c r="I924" s="1348">
        <v>1357</v>
      </c>
      <c r="J924" s="1356">
        <v>39338</v>
      </c>
      <c r="K924" s="1352" t="s">
        <v>2253</v>
      </c>
      <c r="L924" s="1352" t="s">
        <v>4519</v>
      </c>
      <c r="M924" s="1345" t="s">
        <v>3946</v>
      </c>
      <c r="N924" s="1346" t="s">
        <v>1830</v>
      </c>
      <c r="O924" s="1347"/>
      <c r="P924" s="117" t="str">
        <f t="shared" si="7"/>
        <v>2705</v>
      </c>
      <c r="Q924" s="117"/>
      <c r="R924" s="1348">
        <v>270502003</v>
      </c>
      <c r="S924" s="321"/>
      <c r="T924" s="321"/>
    </row>
    <row r="925" spans="1:20" ht="34.5" hidden="1" customHeight="1">
      <c r="A925" s="1348">
        <v>270502003</v>
      </c>
      <c r="B925" s="1339" t="str">
        <f t="shared" si="6"/>
        <v>2705</v>
      </c>
      <c r="C925" s="1349" t="s">
        <v>2310</v>
      </c>
      <c r="D925" s="1350">
        <v>2</v>
      </c>
      <c r="E925" s="293" t="s">
        <v>4571</v>
      </c>
      <c r="F925" s="1352" t="s">
        <v>4570</v>
      </c>
      <c r="G925" s="1351">
        <v>43465</v>
      </c>
      <c r="H925" s="1348" t="s">
        <v>2252</v>
      </c>
      <c r="I925" s="1348">
        <v>1461</v>
      </c>
      <c r="J925" s="1356">
        <v>41123</v>
      </c>
      <c r="K925" s="1352" t="s">
        <v>2253</v>
      </c>
      <c r="L925" s="1352"/>
      <c r="M925" s="1345" t="s">
        <v>4572</v>
      </c>
      <c r="N925" s="1346" t="s">
        <v>1830</v>
      </c>
      <c r="O925" s="1347"/>
      <c r="P925" s="117" t="str">
        <f t="shared" si="7"/>
        <v>2705</v>
      </c>
      <c r="Q925" s="117"/>
      <c r="R925" s="1348">
        <v>270502003</v>
      </c>
      <c r="S925" s="321"/>
      <c r="T925" s="321"/>
    </row>
    <row r="926" spans="1:20" ht="34.5" hidden="1" customHeight="1">
      <c r="A926" s="1348">
        <v>270502003</v>
      </c>
      <c r="B926" s="1339" t="str">
        <f t="shared" si="6"/>
        <v>2705</v>
      </c>
      <c r="C926" s="1349" t="s">
        <v>2310</v>
      </c>
      <c r="D926" s="1350">
        <v>1</v>
      </c>
      <c r="E926" s="293" t="s">
        <v>4573</v>
      </c>
      <c r="F926" s="1352" t="s">
        <v>4574</v>
      </c>
      <c r="G926" s="1351">
        <v>40724</v>
      </c>
      <c r="H926" s="1348" t="s">
        <v>2252</v>
      </c>
      <c r="I926" s="1348">
        <v>1357</v>
      </c>
      <c r="J926" s="1356">
        <v>39338</v>
      </c>
      <c r="K926" s="1352" t="s">
        <v>2253</v>
      </c>
      <c r="L926" s="1352" t="s">
        <v>4440</v>
      </c>
      <c r="M926" s="1345" t="s">
        <v>1830</v>
      </c>
      <c r="N926" s="1346" t="s">
        <v>1830</v>
      </c>
      <c r="O926" s="1347"/>
      <c r="P926" s="117" t="str">
        <f t="shared" si="7"/>
        <v>2705</v>
      </c>
      <c r="Q926" s="117"/>
      <c r="R926" s="1348">
        <v>270502003</v>
      </c>
      <c r="S926" s="321"/>
      <c r="T926" s="321"/>
    </row>
    <row r="927" spans="1:20" ht="34.5" hidden="1" customHeight="1">
      <c r="A927" s="1348">
        <v>270502004</v>
      </c>
      <c r="B927" s="1339" t="str">
        <f t="shared" si="6"/>
        <v>2705</v>
      </c>
      <c r="C927" s="1349" t="s">
        <v>2310</v>
      </c>
      <c r="D927" s="1350">
        <v>2</v>
      </c>
      <c r="E927" s="293" t="s">
        <v>4575</v>
      </c>
      <c r="F927" s="1352" t="s">
        <v>4576</v>
      </c>
      <c r="G927" s="1356">
        <v>43483</v>
      </c>
      <c r="H927" s="1348" t="s">
        <v>2252</v>
      </c>
      <c r="I927" s="1348">
        <v>1461</v>
      </c>
      <c r="J927" s="1356">
        <v>41123</v>
      </c>
      <c r="K927" s="1352" t="s">
        <v>2253</v>
      </c>
      <c r="L927" s="1352"/>
      <c r="M927" s="1345" t="s">
        <v>1830</v>
      </c>
      <c r="N927" s="1346" t="s">
        <v>1830</v>
      </c>
      <c r="O927" s="1347"/>
      <c r="P927" s="117" t="str">
        <f t="shared" si="7"/>
        <v>2705</v>
      </c>
      <c r="Q927" s="117"/>
      <c r="R927" s="1348">
        <v>270502004</v>
      </c>
      <c r="S927" s="321"/>
      <c r="T927" s="321"/>
    </row>
    <row r="928" spans="1:20" ht="34.5" hidden="1" customHeight="1">
      <c r="A928" s="1348">
        <v>270502005</v>
      </c>
      <c r="B928" s="1339" t="str">
        <f t="shared" si="6"/>
        <v>2705</v>
      </c>
      <c r="C928" s="1349" t="s">
        <v>2310</v>
      </c>
      <c r="D928" s="1350">
        <v>1</v>
      </c>
      <c r="E928" s="293" t="s">
        <v>4577</v>
      </c>
      <c r="F928" s="1352" t="s">
        <v>4578</v>
      </c>
      <c r="G928" s="1356">
        <v>40724</v>
      </c>
      <c r="H928" s="1348" t="s">
        <v>2252</v>
      </c>
      <c r="I928" s="1348">
        <v>1357</v>
      </c>
      <c r="J928" s="1356">
        <v>39338</v>
      </c>
      <c r="K928" s="1352" t="s">
        <v>2253</v>
      </c>
      <c r="L928" s="1352" t="s">
        <v>4440</v>
      </c>
      <c r="M928" s="1345" t="s">
        <v>1830</v>
      </c>
      <c r="N928" s="1346" t="s">
        <v>1830</v>
      </c>
      <c r="O928" s="1347"/>
      <c r="P928" s="117" t="str">
        <f t="shared" si="7"/>
        <v>2705</v>
      </c>
      <c r="Q928" s="117"/>
      <c r="R928" s="1348">
        <v>270502005</v>
      </c>
      <c r="S928" s="321"/>
      <c r="T928" s="321"/>
    </row>
    <row r="929" spans="1:20" ht="34.5" hidden="1" customHeight="1">
      <c r="A929" s="1348">
        <v>270502006</v>
      </c>
      <c r="B929" s="1339" t="str">
        <f t="shared" si="6"/>
        <v>2705</v>
      </c>
      <c r="C929" s="1349" t="s">
        <v>2310</v>
      </c>
      <c r="D929" s="1350">
        <v>2</v>
      </c>
      <c r="E929" s="293" t="s">
        <v>4579</v>
      </c>
      <c r="F929" s="1352" t="s">
        <v>4580</v>
      </c>
      <c r="G929" s="1356">
        <v>43483</v>
      </c>
      <c r="H929" s="1348" t="s">
        <v>2252</v>
      </c>
      <c r="I929" s="1348">
        <v>1461</v>
      </c>
      <c r="J929" s="1356">
        <v>41123</v>
      </c>
      <c r="K929" s="1352" t="s">
        <v>2253</v>
      </c>
      <c r="L929" s="1352"/>
      <c r="M929" s="1345" t="s">
        <v>1830</v>
      </c>
      <c r="N929" s="1346" t="s">
        <v>1830</v>
      </c>
      <c r="O929" s="1347"/>
      <c r="P929" s="117" t="str">
        <f t="shared" si="7"/>
        <v>2705</v>
      </c>
      <c r="Q929" s="117"/>
      <c r="R929" s="1348">
        <v>270502006</v>
      </c>
      <c r="S929" s="321"/>
      <c r="T929" s="321"/>
    </row>
    <row r="930" spans="1:20" ht="34.5" hidden="1" customHeight="1">
      <c r="A930" s="1348">
        <v>270502006</v>
      </c>
      <c r="B930" s="1339" t="str">
        <f t="shared" si="6"/>
        <v>2705</v>
      </c>
      <c r="C930" s="1349" t="s">
        <v>2310</v>
      </c>
      <c r="D930" s="1350">
        <v>1</v>
      </c>
      <c r="E930" s="293" t="s">
        <v>4581</v>
      </c>
      <c r="F930" s="1352" t="s">
        <v>4582</v>
      </c>
      <c r="G930" s="1356">
        <v>40724</v>
      </c>
      <c r="H930" s="1348" t="s">
        <v>2252</v>
      </c>
      <c r="I930" s="1348">
        <v>1357</v>
      </c>
      <c r="J930" s="1356">
        <v>39338</v>
      </c>
      <c r="K930" s="1352" t="s">
        <v>2253</v>
      </c>
      <c r="L930" s="1352" t="s">
        <v>4519</v>
      </c>
      <c r="M930" s="1345" t="s">
        <v>1830</v>
      </c>
      <c r="N930" s="1346" t="s">
        <v>1830</v>
      </c>
      <c r="O930" s="1347"/>
      <c r="P930" s="117" t="str">
        <f t="shared" si="7"/>
        <v>2705</v>
      </c>
      <c r="Q930" s="117"/>
      <c r="R930" s="1348">
        <v>270502006</v>
      </c>
      <c r="S930" s="321"/>
      <c r="T930" s="321"/>
    </row>
    <row r="931" spans="1:20" ht="34.5" hidden="1" customHeight="1">
      <c r="A931" s="1348">
        <v>270502006</v>
      </c>
      <c r="B931" s="1339" t="str">
        <f t="shared" si="6"/>
        <v>2705</v>
      </c>
      <c r="C931" s="1349" t="s">
        <v>2310</v>
      </c>
      <c r="D931" s="1350">
        <v>2</v>
      </c>
      <c r="E931" s="293" t="s">
        <v>4583</v>
      </c>
      <c r="F931" s="1352" t="s">
        <v>4584</v>
      </c>
      <c r="G931" s="1356">
        <v>43465</v>
      </c>
      <c r="H931" s="1348" t="s">
        <v>2252</v>
      </c>
      <c r="I931" s="1348">
        <v>1461</v>
      </c>
      <c r="J931" s="1351">
        <v>41123</v>
      </c>
      <c r="K931" s="1352" t="s">
        <v>2253</v>
      </c>
      <c r="L931" s="1352"/>
      <c r="M931" s="1345" t="s">
        <v>1830</v>
      </c>
      <c r="N931" s="1346" t="s">
        <v>1830</v>
      </c>
      <c r="O931" s="1347"/>
      <c r="P931" s="117" t="str">
        <f t="shared" si="7"/>
        <v>2705</v>
      </c>
      <c r="Q931" s="117"/>
      <c r="R931" s="1348">
        <v>270502006</v>
      </c>
      <c r="S931" s="321"/>
      <c r="T931" s="321"/>
    </row>
    <row r="932" spans="1:20" ht="34.5" hidden="1" customHeight="1">
      <c r="A932" s="1348">
        <v>270502006</v>
      </c>
      <c r="B932" s="1339" t="str">
        <f t="shared" si="6"/>
        <v>2705</v>
      </c>
      <c r="C932" s="1349" t="s">
        <v>2310</v>
      </c>
      <c r="D932" s="1350">
        <v>1</v>
      </c>
      <c r="E932" s="293" t="s">
        <v>4585</v>
      </c>
      <c r="F932" s="1352" t="s">
        <v>4586</v>
      </c>
      <c r="G932" s="1356">
        <v>40724</v>
      </c>
      <c r="H932" s="1348" t="s">
        <v>2252</v>
      </c>
      <c r="I932" s="1348">
        <v>1357</v>
      </c>
      <c r="J932" s="1351">
        <v>39338</v>
      </c>
      <c r="K932" s="1352" t="s">
        <v>2253</v>
      </c>
      <c r="L932" s="1352"/>
      <c r="M932" s="1345" t="s">
        <v>1830</v>
      </c>
      <c r="N932" s="1346" t="s">
        <v>1830</v>
      </c>
      <c r="O932" s="1347"/>
      <c r="P932" s="117" t="str">
        <f t="shared" si="7"/>
        <v>2705</v>
      </c>
      <c r="Q932" s="117"/>
      <c r="R932" s="1348">
        <v>270502006</v>
      </c>
      <c r="S932" s="321"/>
      <c r="T932" s="321"/>
    </row>
    <row r="933" spans="1:20" ht="34.5" hidden="1" customHeight="1">
      <c r="A933" s="1348">
        <v>270502006</v>
      </c>
      <c r="B933" s="1339" t="str">
        <f t="shared" si="6"/>
        <v>2705</v>
      </c>
      <c r="C933" s="1349" t="s">
        <v>2310</v>
      </c>
      <c r="D933" s="1350">
        <v>2</v>
      </c>
      <c r="E933" s="293" t="s">
        <v>4587</v>
      </c>
      <c r="F933" s="1352" t="s">
        <v>4588</v>
      </c>
      <c r="G933" s="1356">
        <v>43810</v>
      </c>
      <c r="H933" s="1348" t="s">
        <v>2252</v>
      </c>
      <c r="I933" s="1348">
        <v>1461</v>
      </c>
      <c r="J933" s="1351">
        <v>41123</v>
      </c>
      <c r="K933" s="1352" t="s">
        <v>2253</v>
      </c>
      <c r="L933" s="1352"/>
      <c r="M933" s="1345" t="s">
        <v>1830</v>
      </c>
      <c r="N933" s="1346" t="s">
        <v>1830</v>
      </c>
      <c r="O933" s="1347"/>
      <c r="P933" s="117" t="str">
        <f t="shared" si="7"/>
        <v>2705</v>
      </c>
      <c r="Q933" s="117"/>
      <c r="R933" s="1348">
        <v>270502006</v>
      </c>
      <c r="S933" s="321"/>
      <c r="T933" s="321"/>
    </row>
    <row r="934" spans="1:20" ht="34.5" hidden="1" customHeight="1">
      <c r="A934" s="1348">
        <v>270502007</v>
      </c>
      <c r="B934" s="1339" t="str">
        <f t="shared" si="6"/>
        <v>2705</v>
      </c>
      <c r="C934" s="1349" t="s">
        <v>2310</v>
      </c>
      <c r="D934" s="1350">
        <v>1</v>
      </c>
      <c r="E934" s="293" t="s">
        <v>4589</v>
      </c>
      <c r="F934" s="1352" t="s">
        <v>4590</v>
      </c>
      <c r="G934" s="1351">
        <v>40724</v>
      </c>
      <c r="H934" s="1348" t="s">
        <v>2252</v>
      </c>
      <c r="I934" s="1348">
        <v>1357</v>
      </c>
      <c r="J934" s="1351">
        <v>39338</v>
      </c>
      <c r="K934" s="1352" t="s">
        <v>2253</v>
      </c>
      <c r="L934" s="1353"/>
      <c r="M934" s="1345" t="s">
        <v>1830</v>
      </c>
      <c r="N934" s="1346" t="s">
        <v>1830</v>
      </c>
      <c r="O934" s="1347"/>
      <c r="P934" s="117" t="str">
        <f t="shared" si="7"/>
        <v>2705</v>
      </c>
      <c r="Q934" s="117"/>
      <c r="R934" s="1348">
        <v>270502007</v>
      </c>
      <c r="S934" s="321"/>
      <c r="T934" s="321"/>
    </row>
    <row r="935" spans="1:20" ht="34.5" hidden="1" customHeight="1">
      <c r="A935" s="1348">
        <v>270502007</v>
      </c>
      <c r="B935" s="1339" t="str">
        <f t="shared" si="6"/>
        <v>2705</v>
      </c>
      <c r="C935" s="1349" t="s">
        <v>2310</v>
      </c>
      <c r="D935" s="1350">
        <v>2</v>
      </c>
      <c r="E935" s="293" t="s">
        <v>4591</v>
      </c>
      <c r="F935" s="1352" t="s">
        <v>4592</v>
      </c>
      <c r="G935" s="1356">
        <v>43810</v>
      </c>
      <c r="H935" s="1348" t="s">
        <v>2252</v>
      </c>
      <c r="I935" s="1348">
        <v>1461</v>
      </c>
      <c r="J935" s="1351">
        <v>41123</v>
      </c>
      <c r="K935" s="1352" t="s">
        <v>2253</v>
      </c>
      <c r="L935" s="1353"/>
      <c r="M935" s="1345" t="s">
        <v>1830</v>
      </c>
      <c r="N935" s="1346" t="s">
        <v>1830</v>
      </c>
      <c r="O935" s="1347"/>
      <c r="P935" s="117" t="str">
        <f t="shared" si="7"/>
        <v>2705</v>
      </c>
      <c r="Q935" s="117"/>
      <c r="R935" s="1348">
        <v>270502007</v>
      </c>
      <c r="S935" s="321"/>
      <c r="T935" s="321"/>
    </row>
    <row r="936" spans="1:20" ht="34.5" hidden="1" customHeight="1">
      <c r="A936" s="1348">
        <v>270502007</v>
      </c>
      <c r="B936" s="1339" t="str">
        <f t="shared" si="6"/>
        <v>2705</v>
      </c>
      <c r="C936" s="1349" t="s">
        <v>2310</v>
      </c>
      <c r="D936" s="1350">
        <v>1</v>
      </c>
      <c r="E936" s="293" t="s">
        <v>4593</v>
      </c>
      <c r="F936" s="1352" t="s">
        <v>4594</v>
      </c>
      <c r="G936" s="1356">
        <v>40543</v>
      </c>
      <c r="H936" s="1348" t="s">
        <v>2252</v>
      </c>
      <c r="I936" s="1348">
        <v>1357</v>
      </c>
      <c r="J936" s="1351">
        <v>39338</v>
      </c>
      <c r="K936" s="1352" t="s">
        <v>2253</v>
      </c>
      <c r="L936" s="1353"/>
      <c r="M936" s="1345" t="s">
        <v>1830</v>
      </c>
      <c r="N936" s="1346" t="s">
        <v>1830</v>
      </c>
      <c r="O936" s="1347"/>
      <c r="P936" s="117" t="str">
        <f t="shared" si="7"/>
        <v>2705</v>
      </c>
      <c r="Q936" s="117"/>
      <c r="R936" s="1348">
        <v>270502007</v>
      </c>
      <c r="S936" s="321"/>
      <c r="T936" s="321"/>
    </row>
    <row r="937" spans="1:20" ht="34.5" hidden="1" customHeight="1">
      <c r="A937" s="1348">
        <v>270502008</v>
      </c>
      <c r="B937" s="1339" t="str">
        <f t="shared" si="6"/>
        <v>2705</v>
      </c>
      <c r="C937" s="1349" t="s">
        <v>2310</v>
      </c>
      <c r="D937" s="1350">
        <v>2</v>
      </c>
      <c r="E937" s="293" t="s">
        <v>4595</v>
      </c>
      <c r="F937" s="1352" t="s">
        <v>4596</v>
      </c>
      <c r="G937" s="1356">
        <v>44881</v>
      </c>
      <c r="H937" s="1348" t="s">
        <v>2353</v>
      </c>
      <c r="I937" s="1348">
        <v>1461</v>
      </c>
      <c r="J937" s="1351">
        <v>41123</v>
      </c>
      <c r="K937" s="1352" t="s">
        <v>2253</v>
      </c>
      <c r="L937" s="1353"/>
      <c r="M937" s="1345" t="s">
        <v>1830</v>
      </c>
      <c r="N937" s="1346" t="s">
        <v>4597</v>
      </c>
      <c r="O937" s="1347"/>
      <c r="P937" s="117" t="str">
        <f t="shared" si="7"/>
        <v>2705</v>
      </c>
      <c r="Q937" s="117"/>
      <c r="R937" s="1348">
        <v>270502008</v>
      </c>
      <c r="S937" s="321"/>
      <c r="T937" s="321"/>
    </row>
    <row r="938" spans="1:20" ht="34.5" hidden="1" customHeight="1">
      <c r="A938" s="1348">
        <v>270502008</v>
      </c>
      <c r="B938" s="1339" t="str">
        <f t="shared" si="6"/>
        <v>2705</v>
      </c>
      <c r="C938" s="1349" t="s">
        <v>2310</v>
      </c>
      <c r="D938" s="1350">
        <v>1</v>
      </c>
      <c r="E938" s="293" t="s">
        <v>4598</v>
      </c>
      <c r="F938" s="1352" t="s">
        <v>4599</v>
      </c>
      <c r="G938" s="1356">
        <v>40543</v>
      </c>
      <c r="H938" s="1348" t="s">
        <v>2252</v>
      </c>
      <c r="I938" s="1348">
        <v>1357</v>
      </c>
      <c r="J938" s="1351">
        <v>39338</v>
      </c>
      <c r="K938" s="1352" t="s">
        <v>2253</v>
      </c>
      <c r="L938" s="1352"/>
      <c r="M938" s="1345" t="s">
        <v>1830</v>
      </c>
      <c r="N938" s="1346" t="s">
        <v>4600</v>
      </c>
      <c r="O938" s="1347"/>
      <c r="P938" s="117" t="str">
        <f t="shared" si="7"/>
        <v>2705</v>
      </c>
      <c r="Q938" s="117"/>
      <c r="R938" s="1348">
        <v>270502008</v>
      </c>
      <c r="S938" s="321"/>
      <c r="T938" s="321"/>
    </row>
    <row r="939" spans="1:20" ht="34.5" hidden="1" customHeight="1">
      <c r="A939" s="1348">
        <v>270502008</v>
      </c>
      <c r="B939" s="1339" t="str">
        <f t="shared" si="6"/>
        <v>2705</v>
      </c>
      <c r="C939" s="1349" t="s">
        <v>2310</v>
      </c>
      <c r="D939" s="1350">
        <v>2</v>
      </c>
      <c r="E939" s="293" t="s">
        <v>4601</v>
      </c>
      <c r="F939" s="1352" t="s">
        <v>4602</v>
      </c>
      <c r="G939" s="1356">
        <v>44881</v>
      </c>
      <c r="H939" s="1348" t="s">
        <v>2353</v>
      </c>
      <c r="I939" s="1348">
        <v>1488</v>
      </c>
      <c r="J939" s="1351">
        <v>41557</v>
      </c>
      <c r="K939" s="1352" t="s">
        <v>2253</v>
      </c>
      <c r="L939" s="1352"/>
      <c r="M939" s="1345" t="s">
        <v>1830</v>
      </c>
      <c r="N939" s="1346" t="s">
        <v>4600</v>
      </c>
      <c r="O939" s="1347"/>
      <c r="P939" s="117" t="str">
        <f t="shared" si="7"/>
        <v>2705</v>
      </c>
      <c r="Q939" s="117"/>
      <c r="R939" s="1348">
        <v>270502008</v>
      </c>
      <c r="S939" s="321"/>
      <c r="T939" s="321"/>
    </row>
    <row r="940" spans="1:20" ht="34.5" hidden="1" customHeight="1">
      <c r="A940" s="1348">
        <v>270502009</v>
      </c>
      <c r="B940" s="1339" t="str">
        <f t="shared" si="6"/>
        <v>2705</v>
      </c>
      <c r="C940" s="1349" t="s">
        <v>2310</v>
      </c>
      <c r="D940" s="1350">
        <v>1</v>
      </c>
      <c r="E940" s="293" t="s">
        <v>4603</v>
      </c>
      <c r="F940" s="1352" t="s">
        <v>4604</v>
      </c>
      <c r="G940" s="1351">
        <v>40543</v>
      </c>
      <c r="H940" s="1348" t="s">
        <v>2252</v>
      </c>
      <c r="I940" s="1348">
        <v>1357</v>
      </c>
      <c r="J940" s="1351">
        <v>39338</v>
      </c>
      <c r="K940" s="1352" t="s">
        <v>2253</v>
      </c>
      <c r="L940" s="1352" t="s">
        <v>4512</v>
      </c>
      <c r="M940" s="1345" t="s">
        <v>1830</v>
      </c>
      <c r="N940" s="1346" t="s">
        <v>4600</v>
      </c>
      <c r="O940" s="1347"/>
      <c r="P940" s="117" t="str">
        <f t="shared" si="7"/>
        <v>2705</v>
      </c>
      <c r="Q940" s="117"/>
      <c r="R940" s="1348">
        <v>270502009</v>
      </c>
      <c r="S940" s="321"/>
      <c r="T940" s="321"/>
    </row>
    <row r="941" spans="1:20" ht="34.5" hidden="1" customHeight="1">
      <c r="A941" s="1348">
        <v>270502009</v>
      </c>
      <c r="B941" s="1339" t="str">
        <f t="shared" si="6"/>
        <v>2705</v>
      </c>
      <c r="C941" s="1349" t="s">
        <v>2310</v>
      </c>
      <c r="D941" s="1350">
        <v>2</v>
      </c>
      <c r="E941" s="293" t="s">
        <v>4605</v>
      </c>
      <c r="F941" s="1352" t="s">
        <v>4606</v>
      </c>
      <c r="G941" s="1356">
        <v>43483</v>
      </c>
      <c r="H941" s="1348" t="s">
        <v>2252</v>
      </c>
      <c r="I941" s="1348">
        <v>1461</v>
      </c>
      <c r="J941" s="1351">
        <v>41123</v>
      </c>
      <c r="K941" s="1352" t="s">
        <v>2253</v>
      </c>
      <c r="L941" s="1352"/>
      <c r="M941" s="1345" t="s">
        <v>1830</v>
      </c>
      <c r="N941" s="1346" t="s">
        <v>4607</v>
      </c>
      <c r="O941" s="1347"/>
      <c r="P941" s="117" t="str">
        <f t="shared" si="7"/>
        <v>2705</v>
      </c>
      <c r="Q941" s="117"/>
      <c r="R941" s="1348">
        <v>270502009</v>
      </c>
      <c r="S941" s="321"/>
      <c r="T941" s="321"/>
    </row>
    <row r="942" spans="1:20" ht="34.5" hidden="1" customHeight="1">
      <c r="A942" s="1348">
        <v>270502010</v>
      </c>
      <c r="B942" s="1339" t="str">
        <f t="shared" si="6"/>
        <v>2705</v>
      </c>
      <c r="C942" s="1349" t="s">
        <v>2310</v>
      </c>
      <c r="D942" s="1350">
        <v>1</v>
      </c>
      <c r="E942" s="293" t="s">
        <v>4608</v>
      </c>
      <c r="F942" s="1352" t="s">
        <v>4609</v>
      </c>
      <c r="G942" s="1356">
        <v>40482</v>
      </c>
      <c r="H942" s="1348" t="s">
        <v>2252</v>
      </c>
      <c r="I942" s="1348">
        <v>1357</v>
      </c>
      <c r="J942" s="1351">
        <v>39338</v>
      </c>
      <c r="K942" s="1352" t="s">
        <v>2253</v>
      </c>
      <c r="L942" s="1352"/>
      <c r="M942" s="1345" t="s">
        <v>1830</v>
      </c>
      <c r="N942" s="1346" t="s">
        <v>4610</v>
      </c>
      <c r="O942" s="1347"/>
      <c r="P942" s="117" t="str">
        <f t="shared" si="7"/>
        <v>2705</v>
      </c>
      <c r="Q942" s="117"/>
      <c r="R942" s="1348">
        <v>270502010</v>
      </c>
      <c r="S942" s="321"/>
      <c r="T942" s="321"/>
    </row>
    <row r="943" spans="1:20" ht="34.5" hidden="1" customHeight="1">
      <c r="A943" s="1348">
        <v>270502010</v>
      </c>
      <c r="B943" s="1339" t="str">
        <f t="shared" si="6"/>
        <v>2705</v>
      </c>
      <c r="C943" s="1349" t="s">
        <v>2310</v>
      </c>
      <c r="D943" s="1350">
        <v>2</v>
      </c>
      <c r="E943" s="293" t="s">
        <v>4611</v>
      </c>
      <c r="F943" s="1352" t="s">
        <v>4612</v>
      </c>
      <c r="G943" s="1356">
        <v>44881</v>
      </c>
      <c r="H943" s="1348" t="s">
        <v>2353</v>
      </c>
      <c r="I943" s="1348">
        <v>1488</v>
      </c>
      <c r="J943" s="1356">
        <v>41557</v>
      </c>
      <c r="K943" s="1352" t="s">
        <v>2253</v>
      </c>
      <c r="L943" s="1352"/>
      <c r="M943" s="1345" t="s">
        <v>1830</v>
      </c>
      <c r="N943" s="1346" t="s">
        <v>4610</v>
      </c>
      <c r="O943" s="1347"/>
      <c r="P943" s="117" t="str">
        <f t="shared" si="7"/>
        <v>2705</v>
      </c>
      <c r="Q943" s="117"/>
      <c r="R943" s="1348">
        <v>270502010</v>
      </c>
      <c r="S943" s="321"/>
      <c r="T943" s="321"/>
    </row>
    <row r="944" spans="1:20" ht="34.5" hidden="1" customHeight="1">
      <c r="A944" s="1348">
        <v>270502011</v>
      </c>
      <c r="B944" s="1339" t="str">
        <f t="shared" si="6"/>
        <v>2705</v>
      </c>
      <c r="C944" s="1349" t="s">
        <v>2310</v>
      </c>
      <c r="D944" s="1350">
        <v>1</v>
      </c>
      <c r="E944" s="293" t="s">
        <v>4613</v>
      </c>
      <c r="F944" s="1352" t="s">
        <v>4614</v>
      </c>
      <c r="G944" s="1356">
        <v>40543</v>
      </c>
      <c r="H944" s="1348" t="s">
        <v>2252</v>
      </c>
      <c r="I944" s="1348">
        <v>1357</v>
      </c>
      <c r="J944" s="1356">
        <v>39338</v>
      </c>
      <c r="K944" s="1352" t="s">
        <v>2253</v>
      </c>
      <c r="L944" s="1352"/>
      <c r="M944" s="1345" t="s">
        <v>1830</v>
      </c>
      <c r="N944" s="1346" t="s">
        <v>1830</v>
      </c>
      <c r="O944" s="1347"/>
      <c r="P944" s="117" t="str">
        <f t="shared" si="7"/>
        <v>2705</v>
      </c>
      <c r="Q944" s="117"/>
      <c r="R944" s="1348">
        <v>270502011</v>
      </c>
      <c r="S944" s="321"/>
      <c r="T944" s="321"/>
    </row>
    <row r="945" spans="1:20" ht="34.5" hidden="1" customHeight="1">
      <c r="A945" s="1348">
        <v>270502011</v>
      </c>
      <c r="B945" s="1339" t="str">
        <f t="shared" si="6"/>
        <v>2705</v>
      </c>
      <c r="C945" s="1349" t="s">
        <v>2310</v>
      </c>
      <c r="D945" s="1350">
        <v>2</v>
      </c>
      <c r="E945" s="293" t="s">
        <v>4615</v>
      </c>
      <c r="F945" s="1352" t="s">
        <v>4616</v>
      </c>
      <c r="G945" s="1356">
        <v>44881</v>
      </c>
      <c r="H945" s="1348" t="s">
        <v>2353</v>
      </c>
      <c r="I945" s="1348">
        <v>1488</v>
      </c>
      <c r="J945" s="1356">
        <v>41557</v>
      </c>
      <c r="K945" s="1352" t="s">
        <v>2253</v>
      </c>
      <c r="L945" s="1352"/>
      <c r="M945" s="1345" t="s">
        <v>1830</v>
      </c>
      <c r="N945" s="1346" t="s">
        <v>4617</v>
      </c>
      <c r="O945" s="1347"/>
      <c r="P945" s="117" t="str">
        <f t="shared" si="7"/>
        <v>2705</v>
      </c>
      <c r="Q945" s="117"/>
      <c r="R945" s="1348">
        <v>270502011</v>
      </c>
      <c r="S945" s="321"/>
      <c r="T945" s="321"/>
    </row>
    <row r="946" spans="1:20" ht="34.5" hidden="1" customHeight="1">
      <c r="A946" s="1348">
        <v>270502011</v>
      </c>
      <c r="B946" s="1339" t="str">
        <f t="shared" si="6"/>
        <v>2705</v>
      </c>
      <c r="C946" s="1349" t="s">
        <v>2310</v>
      </c>
      <c r="D946" s="1350">
        <v>1</v>
      </c>
      <c r="E946" s="293" t="s">
        <v>4618</v>
      </c>
      <c r="F946" s="1352" t="s">
        <v>4619</v>
      </c>
      <c r="G946" s="1356">
        <v>43810</v>
      </c>
      <c r="H946" s="1348" t="s">
        <v>2252</v>
      </c>
      <c r="I946" s="1348">
        <v>1482</v>
      </c>
      <c r="J946" s="1356">
        <v>41470</v>
      </c>
      <c r="K946" s="1352" t="s">
        <v>2253</v>
      </c>
      <c r="L946" s="1352"/>
      <c r="M946" s="1345" t="s">
        <v>1830</v>
      </c>
      <c r="N946" s="1346" t="s">
        <v>1830</v>
      </c>
      <c r="O946" s="1347"/>
      <c r="P946" s="117" t="str">
        <f t="shared" si="7"/>
        <v>2705</v>
      </c>
      <c r="Q946" s="117"/>
      <c r="R946" s="1348">
        <v>270502011</v>
      </c>
      <c r="S946" s="321"/>
      <c r="T946" s="321"/>
    </row>
    <row r="947" spans="1:20" ht="34.5" hidden="1" customHeight="1">
      <c r="A947" s="1348">
        <v>270502011</v>
      </c>
      <c r="B947" s="1339" t="str">
        <f t="shared" si="6"/>
        <v>2705</v>
      </c>
      <c r="C947" s="1349" t="s">
        <v>2310</v>
      </c>
      <c r="D947" s="1350">
        <v>1</v>
      </c>
      <c r="E947" s="293" t="s">
        <v>4620</v>
      </c>
      <c r="F947" s="1352" t="s">
        <v>4621</v>
      </c>
      <c r="G947" s="1351">
        <v>43810</v>
      </c>
      <c r="H947" s="1348" t="s">
        <v>2252</v>
      </c>
      <c r="I947" s="1348">
        <v>1482</v>
      </c>
      <c r="J947" s="1351">
        <v>41470</v>
      </c>
      <c r="K947" s="1352" t="s">
        <v>2253</v>
      </c>
      <c r="L947" s="1352"/>
      <c r="M947" s="1345" t="s">
        <v>4622</v>
      </c>
      <c r="N947" s="1346" t="s">
        <v>1830</v>
      </c>
      <c r="O947" s="1347"/>
      <c r="P947" s="117" t="str">
        <f t="shared" si="7"/>
        <v>2705</v>
      </c>
      <c r="Q947" s="117"/>
      <c r="R947" s="1348">
        <v>270502011</v>
      </c>
      <c r="S947" s="321"/>
      <c r="T947" s="321"/>
    </row>
    <row r="948" spans="1:20" ht="34.5" hidden="1" customHeight="1">
      <c r="A948" s="1348">
        <v>270502012</v>
      </c>
      <c r="B948" s="1339" t="str">
        <f t="shared" si="6"/>
        <v>2705</v>
      </c>
      <c r="C948" s="1349" t="s">
        <v>2310</v>
      </c>
      <c r="D948" s="1350">
        <v>1</v>
      </c>
      <c r="E948" s="293" t="s">
        <v>4623</v>
      </c>
      <c r="F948" s="1352" t="s">
        <v>4624</v>
      </c>
      <c r="G948" s="1351">
        <v>43465</v>
      </c>
      <c r="H948" s="1348" t="s">
        <v>2252</v>
      </c>
      <c r="I948" s="1348">
        <v>1482</v>
      </c>
      <c r="J948" s="1356">
        <v>41470</v>
      </c>
      <c r="K948" s="1352" t="s">
        <v>2253</v>
      </c>
      <c r="L948" s="1352"/>
      <c r="M948" s="1345" t="s">
        <v>1830</v>
      </c>
      <c r="N948" s="1346" t="s">
        <v>1830</v>
      </c>
      <c r="O948" s="1347"/>
      <c r="P948" s="117" t="str">
        <f t="shared" si="7"/>
        <v>2705</v>
      </c>
      <c r="Q948" s="117"/>
      <c r="R948" s="1348">
        <v>270502012</v>
      </c>
      <c r="S948" s="321"/>
      <c r="T948" s="321"/>
    </row>
    <row r="949" spans="1:20" ht="34.5" hidden="1" customHeight="1">
      <c r="A949" s="1348">
        <v>270502012</v>
      </c>
      <c r="B949" s="1339" t="str">
        <f t="shared" si="6"/>
        <v>2705</v>
      </c>
      <c r="C949" s="1349" t="s">
        <v>2310</v>
      </c>
      <c r="D949" s="1350">
        <v>1</v>
      </c>
      <c r="E949" s="293" t="s">
        <v>4625</v>
      </c>
      <c r="F949" s="1352" t="s">
        <v>4626</v>
      </c>
      <c r="G949" s="1351">
        <v>43465</v>
      </c>
      <c r="H949" s="1348" t="s">
        <v>2252</v>
      </c>
      <c r="I949" s="1348">
        <v>1482</v>
      </c>
      <c r="J949" s="1351">
        <v>41470</v>
      </c>
      <c r="K949" s="1352" t="s">
        <v>2253</v>
      </c>
      <c r="L949" s="1353"/>
      <c r="M949" s="1345" t="s">
        <v>1830</v>
      </c>
      <c r="N949" s="1346" t="s">
        <v>1830</v>
      </c>
      <c r="O949" s="1347"/>
      <c r="P949" s="117" t="str">
        <f t="shared" si="7"/>
        <v>2705</v>
      </c>
      <c r="Q949" s="117"/>
      <c r="R949" s="1348">
        <v>270502012</v>
      </c>
      <c r="S949" s="321"/>
      <c r="T949" s="321"/>
    </row>
    <row r="950" spans="1:20" ht="34.5" hidden="1" customHeight="1">
      <c r="A950" s="1348">
        <v>270502012</v>
      </c>
      <c r="B950" s="1339" t="str">
        <f t="shared" si="6"/>
        <v>2705</v>
      </c>
      <c r="C950" s="1349" t="s">
        <v>2310</v>
      </c>
      <c r="D950" s="1350">
        <v>1</v>
      </c>
      <c r="E950" s="293" t="s">
        <v>4627</v>
      </c>
      <c r="F950" s="1352" t="s">
        <v>4628</v>
      </c>
      <c r="G950" s="1351">
        <v>43465</v>
      </c>
      <c r="H950" s="1348" t="s">
        <v>2252</v>
      </c>
      <c r="I950" s="1348">
        <v>1482</v>
      </c>
      <c r="J950" s="1351">
        <v>41470</v>
      </c>
      <c r="K950" s="1352" t="s">
        <v>2253</v>
      </c>
      <c r="L950" s="1353"/>
      <c r="M950" s="1345" t="s">
        <v>1830</v>
      </c>
      <c r="N950" s="1346" t="s">
        <v>1830</v>
      </c>
      <c r="O950" s="1347"/>
      <c r="P950" s="117" t="str">
        <f t="shared" si="7"/>
        <v>2705</v>
      </c>
      <c r="Q950" s="117"/>
      <c r="R950" s="1348">
        <v>270502012</v>
      </c>
      <c r="S950" s="321"/>
      <c r="T950" s="321"/>
    </row>
    <row r="951" spans="1:20" ht="34.5" hidden="1" customHeight="1">
      <c r="A951" s="1348">
        <v>270502012</v>
      </c>
      <c r="B951" s="1339" t="str">
        <f t="shared" si="6"/>
        <v>2705</v>
      </c>
      <c r="C951" s="1349" t="s">
        <v>2310</v>
      </c>
      <c r="D951" s="1350">
        <v>1</v>
      </c>
      <c r="E951" s="293" t="s">
        <v>4629</v>
      </c>
      <c r="F951" s="1352" t="s">
        <v>4630</v>
      </c>
      <c r="G951" s="1351">
        <v>43465</v>
      </c>
      <c r="H951" s="1348" t="s">
        <v>2252</v>
      </c>
      <c r="I951" s="1348">
        <v>1482</v>
      </c>
      <c r="J951" s="1351">
        <v>41470</v>
      </c>
      <c r="K951" s="1352" t="s">
        <v>2253</v>
      </c>
      <c r="L951" s="1353"/>
      <c r="M951" s="1345" t="s">
        <v>1830</v>
      </c>
      <c r="N951" s="1346" t="s">
        <v>1830</v>
      </c>
      <c r="O951" s="1347"/>
      <c r="P951" s="117" t="str">
        <f t="shared" si="7"/>
        <v>2705</v>
      </c>
      <c r="Q951" s="117"/>
      <c r="R951" s="1348">
        <v>270502012</v>
      </c>
      <c r="S951" s="321"/>
      <c r="T951" s="321"/>
    </row>
    <row r="952" spans="1:20" ht="34.5" hidden="1" customHeight="1">
      <c r="A952" s="1348">
        <v>270502013</v>
      </c>
      <c r="B952" s="1339" t="str">
        <f t="shared" si="6"/>
        <v>2705</v>
      </c>
      <c r="C952" s="1349" t="s">
        <v>2310</v>
      </c>
      <c r="D952" s="1350">
        <v>1</v>
      </c>
      <c r="E952" s="293" t="s">
        <v>4631</v>
      </c>
      <c r="F952" s="1352" t="s">
        <v>4632</v>
      </c>
      <c r="G952" s="1351">
        <v>41408</v>
      </c>
      <c r="H952" s="1348" t="s">
        <v>2252</v>
      </c>
      <c r="I952" s="1348">
        <v>1381</v>
      </c>
      <c r="J952" s="1351">
        <v>39751</v>
      </c>
      <c r="K952" s="1352" t="s">
        <v>2253</v>
      </c>
      <c r="L952" s="1352" t="s">
        <v>4519</v>
      </c>
      <c r="M952" s="1345" t="s">
        <v>1830</v>
      </c>
      <c r="N952" s="1346" t="s">
        <v>1830</v>
      </c>
      <c r="O952" s="1347"/>
      <c r="P952" s="117" t="str">
        <f t="shared" si="7"/>
        <v>2705</v>
      </c>
      <c r="Q952" s="117"/>
      <c r="R952" s="1348">
        <v>270502013</v>
      </c>
      <c r="S952" s="321"/>
      <c r="T952" s="321"/>
    </row>
    <row r="953" spans="1:20" ht="34.5" hidden="1" customHeight="1">
      <c r="A953" s="1348">
        <v>270502014</v>
      </c>
      <c r="B953" s="1339" t="str">
        <f t="shared" si="6"/>
        <v>2705</v>
      </c>
      <c r="C953" s="1349" t="s">
        <v>2310</v>
      </c>
      <c r="D953" s="1350">
        <v>2</v>
      </c>
      <c r="E953" s="293" t="s">
        <v>4633</v>
      </c>
      <c r="F953" s="1352" t="s">
        <v>4634</v>
      </c>
      <c r="G953" s="1351">
        <v>43465</v>
      </c>
      <c r="H953" s="1348" t="s">
        <v>2252</v>
      </c>
      <c r="I953" s="1348">
        <v>1461</v>
      </c>
      <c r="J953" s="1351">
        <v>41123</v>
      </c>
      <c r="K953" s="1352" t="s">
        <v>2253</v>
      </c>
      <c r="L953" s="1353"/>
      <c r="M953" s="1345" t="s">
        <v>1830</v>
      </c>
      <c r="N953" s="1346" t="s">
        <v>1830</v>
      </c>
      <c r="O953" s="1347"/>
      <c r="P953" s="117" t="str">
        <f t="shared" si="7"/>
        <v>2705</v>
      </c>
      <c r="Q953" s="117"/>
      <c r="R953" s="1348">
        <v>270502014</v>
      </c>
      <c r="S953" s="321"/>
      <c r="T953" s="321"/>
    </row>
    <row r="954" spans="1:20" ht="34.5" hidden="1" customHeight="1">
      <c r="A954" s="1348">
        <v>270502015</v>
      </c>
      <c r="B954" s="1339" t="str">
        <f t="shared" si="6"/>
        <v>2705</v>
      </c>
      <c r="C954" s="1349" t="s">
        <v>2310</v>
      </c>
      <c r="D954" s="1350">
        <v>1</v>
      </c>
      <c r="E954" s="293" t="s">
        <v>4635</v>
      </c>
      <c r="F954" s="1352" t="s">
        <v>4636</v>
      </c>
      <c r="G954" s="1351">
        <v>44881</v>
      </c>
      <c r="H954" s="1348" t="s">
        <v>2252</v>
      </c>
      <c r="I954" s="1348">
        <v>1525</v>
      </c>
      <c r="J954" s="1351">
        <v>42338</v>
      </c>
      <c r="K954" s="1352" t="s">
        <v>2354</v>
      </c>
      <c r="L954" s="1352"/>
      <c r="M954" s="1345" t="s">
        <v>1830</v>
      </c>
      <c r="N954" s="1346" t="s">
        <v>1830</v>
      </c>
      <c r="O954" s="1340" t="s">
        <v>4637</v>
      </c>
      <c r="P954" s="117" t="str">
        <f t="shared" si="7"/>
        <v>2705</v>
      </c>
      <c r="Q954" s="117"/>
      <c r="R954" s="1348">
        <v>270502015</v>
      </c>
      <c r="S954" s="321"/>
      <c r="T954" s="321"/>
    </row>
    <row r="955" spans="1:20" ht="34.5" hidden="1" customHeight="1">
      <c r="A955" s="1348">
        <v>270502016</v>
      </c>
      <c r="B955" s="1339" t="str">
        <f t="shared" si="6"/>
        <v>2705</v>
      </c>
      <c r="C955" s="1349" t="s">
        <v>2310</v>
      </c>
      <c r="D955" s="1350">
        <v>2</v>
      </c>
      <c r="E955" s="293" t="s">
        <v>4638</v>
      </c>
      <c r="F955" s="1352" t="s">
        <v>4639</v>
      </c>
      <c r="G955" s="1351">
        <v>46252</v>
      </c>
      <c r="H955" s="1348" t="s">
        <v>2353</v>
      </c>
      <c r="I955" s="1348">
        <v>1588</v>
      </c>
      <c r="J955" s="1351">
        <v>44459</v>
      </c>
      <c r="K955" s="1352" t="s">
        <v>2354</v>
      </c>
      <c r="L955" s="1353"/>
      <c r="M955" s="1345" t="s">
        <v>1830</v>
      </c>
      <c r="N955" s="1346" t="s">
        <v>1830</v>
      </c>
      <c r="O955" s="1347"/>
      <c r="P955" s="117" t="str">
        <f t="shared" si="7"/>
        <v>2705</v>
      </c>
      <c r="Q955" s="117"/>
      <c r="R955" s="1348">
        <v>270502016</v>
      </c>
      <c r="S955" s="321"/>
      <c r="T955" s="321"/>
    </row>
    <row r="956" spans="1:20" ht="34.5" hidden="1" customHeight="1">
      <c r="A956" s="1348">
        <v>270502017</v>
      </c>
      <c r="B956" s="1339" t="str">
        <f t="shared" si="6"/>
        <v>2705</v>
      </c>
      <c r="C956" s="1349" t="s">
        <v>2310</v>
      </c>
      <c r="D956" s="1350">
        <v>1</v>
      </c>
      <c r="E956" s="293" t="s">
        <v>4640</v>
      </c>
      <c r="F956" s="1352" t="s">
        <v>4641</v>
      </c>
      <c r="G956" s="1351">
        <v>45014</v>
      </c>
      <c r="H956" s="1348" t="s">
        <v>2353</v>
      </c>
      <c r="I956" s="1348">
        <v>1525</v>
      </c>
      <c r="J956" s="1351">
        <v>42338</v>
      </c>
      <c r="K956" s="1352" t="s">
        <v>2354</v>
      </c>
      <c r="L956" s="1352"/>
      <c r="M956" s="1345" t="s">
        <v>1830</v>
      </c>
      <c r="N956" s="1346" t="s">
        <v>1830</v>
      </c>
      <c r="O956" s="1347"/>
      <c r="P956" s="117" t="str">
        <f t="shared" si="7"/>
        <v>2705</v>
      </c>
      <c r="Q956" s="117"/>
      <c r="R956" s="1348">
        <v>270502017</v>
      </c>
      <c r="S956" s="321"/>
      <c r="T956" s="321"/>
    </row>
    <row r="957" spans="1:20" ht="34.5" hidden="1" customHeight="1">
      <c r="A957" s="1348">
        <v>270502017</v>
      </c>
      <c r="B957" s="1339" t="str">
        <f t="shared" si="6"/>
        <v>2705</v>
      </c>
      <c r="C957" s="1349" t="s">
        <v>2310</v>
      </c>
      <c r="D957" s="1350">
        <v>1</v>
      </c>
      <c r="E957" s="293" t="s">
        <v>4642</v>
      </c>
      <c r="F957" s="1352" t="s">
        <v>4643</v>
      </c>
      <c r="G957" s="1356">
        <v>44908</v>
      </c>
      <c r="H957" s="1348" t="s">
        <v>2353</v>
      </c>
      <c r="I957" s="1348">
        <v>1525</v>
      </c>
      <c r="J957" s="1351">
        <v>42338</v>
      </c>
      <c r="K957" s="1352" t="s">
        <v>2354</v>
      </c>
      <c r="L957" s="1353"/>
      <c r="M957" s="1345" t="s">
        <v>1830</v>
      </c>
      <c r="N957" s="1346" t="s">
        <v>1830</v>
      </c>
      <c r="O957" s="1347"/>
      <c r="P957" s="117" t="str">
        <f t="shared" si="7"/>
        <v>2705</v>
      </c>
      <c r="Q957" s="117"/>
      <c r="R957" s="1348">
        <v>270502017</v>
      </c>
      <c r="S957" s="321"/>
      <c r="T957" s="321"/>
    </row>
    <row r="958" spans="1:20" ht="34.5" hidden="1" customHeight="1">
      <c r="A958" s="1348">
        <v>270502017</v>
      </c>
      <c r="B958" s="1339" t="str">
        <f t="shared" si="6"/>
        <v>2705</v>
      </c>
      <c r="C958" s="1349" t="s">
        <v>2310</v>
      </c>
      <c r="D958" s="1350">
        <v>1</v>
      </c>
      <c r="E958" s="293" t="s">
        <v>4644</v>
      </c>
      <c r="F958" s="1352" t="s">
        <v>4645</v>
      </c>
      <c r="G958" s="1356">
        <v>45291</v>
      </c>
      <c r="H958" s="1348" t="s">
        <v>2353</v>
      </c>
      <c r="I958" s="1348">
        <v>1544</v>
      </c>
      <c r="J958" s="1351">
        <v>42832</v>
      </c>
      <c r="K958" s="1352" t="s">
        <v>2354</v>
      </c>
      <c r="L958" s="1352" t="s">
        <v>4646</v>
      </c>
      <c r="M958" s="1345" t="s">
        <v>1830</v>
      </c>
      <c r="N958" s="1346" t="s">
        <v>1830</v>
      </c>
      <c r="O958" s="1347" t="s">
        <v>1830</v>
      </c>
      <c r="P958" s="117" t="str">
        <f t="shared" si="7"/>
        <v>2705</v>
      </c>
      <c r="Q958" s="117"/>
      <c r="R958" s="1348">
        <v>270502017</v>
      </c>
      <c r="S958" s="321"/>
      <c r="T958" s="321"/>
    </row>
    <row r="959" spans="1:20" ht="34.5" hidden="1" customHeight="1">
      <c r="A959" s="1348">
        <v>270502018</v>
      </c>
      <c r="B959" s="1339" t="str">
        <f t="shared" si="6"/>
        <v>2705</v>
      </c>
      <c r="C959" s="1349" t="s">
        <v>2310</v>
      </c>
      <c r="D959" s="1350">
        <v>1</v>
      </c>
      <c r="E959" s="293" t="s">
        <v>4647</v>
      </c>
      <c r="F959" s="1352" t="s">
        <v>4648</v>
      </c>
      <c r="G959" s="1356">
        <v>45291</v>
      </c>
      <c r="H959" s="1348" t="s">
        <v>2353</v>
      </c>
      <c r="I959" s="1348">
        <v>1544</v>
      </c>
      <c r="J959" s="1351">
        <v>42832</v>
      </c>
      <c r="K959" s="1352" t="s">
        <v>2354</v>
      </c>
      <c r="L959" s="1352" t="s">
        <v>4646</v>
      </c>
      <c r="M959" s="1345" t="s">
        <v>1830</v>
      </c>
      <c r="N959" s="1346" t="s">
        <v>1830</v>
      </c>
      <c r="O959" s="1347" t="s">
        <v>1830</v>
      </c>
      <c r="P959" s="117" t="str">
        <f t="shared" si="7"/>
        <v>2705</v>
      </c>
      <c r="Q959" s="117"/>
      <c r="R959" s="1348">
        <v>270502018</v>
      </c>
      <c r="S959" s="321"/>
      <c r="T959" s="321"/>
    </row>
    <row r="960" spans="1:20" ht="34.5" hidden="1" customHeight="1">
      <c r="A960" s="1348">
        <v>270502018</v>
      </c>
      <c r="B960" s="1339" t="str">
        <f t="shared" si="6"/>
        <v>2705</v>
      </c>
      <c r="C960" s="1349" t="s">
        <v>2310</v>
      </c>
      <c r="D960" s="1350">
        <v>1</v>
      </c>
      <c r="E960" s="293" t="s">
        <v>4649</v>
      </c>
      <c r="F960" s="1352" t="s">
        <v>4650</v>
      </c>
      <c r="G960" s="1356">
        <v>45291</v>
      </c>
      <c r="H960" s="1348" t="s">
        <v>2353</v>
      </c>
      <c r="I960" s="1348">
        <v>1544</v>
      </c>
      <c r="J960" s="1351">
        <v>42832</v>
      </c>
      <c r="K960" s="1352" t="s">
        <v>2354</v>
      </c>
      <c r="L960" s="1352" t="s">
        <v>4651</v>
      </c>
      <c r="M960" s="1345" t="s">
        <v>1830</v>
      </c>
      <c r="N960" s="1346" t="s">
        <v>1830</v>
      </c>
      <c r="O960" s="1347" t="s">
        <v>1830</v>
      </c>
      <c r="P960" s="117" t="str">
        <f t="shared" si="7"/>
        <v>2705</v>
      </c>
      <c r="Q960" s="117"/>
      <c r="R960" s="1348">
        <v>270502018</v>
      </c>
      <c r="S960" s="321"/>
      <c r="T960" s="321"/>
    </row>
    <row r="961" spans="1:20" ht="34.5" hidden="1" customHeight="1">
      <c r="A961" s="1348">
        <v>270502018</v>
      </c>
      <c r="B961" s="1339" t="str">
        <f t="shared" si="6"/>
        <v>2705</v>
      </c>
      <c r="C961" s="1349" t="s">
        <v>2310</v>
      </c>
      <c r="D961" s="1350">
        <v>1</v>
      </c>
      <c r="E961" s="293" t="s">
        <v>4652</v>
      </c>
      <c r="F961" s="1352" t="s">
        <v>4653</v>
      </c>
      <c r="G961" s="1356">
        <v>45291</v>
      </c>
      <c r="H961" s="1348" t="s">
        <v>2353</v>
      </c>
      <c r="I961" s="1348">
        <v>1544</v>
      </c>
      <c r="J961" s="1351">
        <v>42832</v>
      </c>
      <c r="K961" s="1352" t="s">
        <v>2354</v>
      </c>
      <c r="L961" s="1352" t="s">
        <v>4654</v>
      </c>
      <c r="M961" s="1345" t="s">
        <v>1830</v>
      </c>
      <c r="N961" s="1346" t="s">
        <v>1830</v>
      </c>
      <c r="O961" s="1347" t="s">
        <v>1830</v>
      </c>
      <c r="P961" s="117" t="str">
        <f t="shared" si="7"/>
        <v>2705</v>
      </c>
      <c r="Q961" s="117"/>
      <c r="R961" s="1348">
        <v>270502018</v>
      </c>
      <c r="S961" s="321"/>
      <c r="T961" s="321"/>
    </row>
    <row r="962" spans="1:20" ht="34.5" hidden="1" customHeight="1">
      <c r="A962" s="1348">
        <v>270502019</v>
      </c>
      <c r="B962" s="1339" t="str">
        <f t="shared" si="6"/>
        <v>2705</v>
      </c>
      <c r="C962" s="1349" t="s">
        <v>2310</v>
      </c>
      <c r="D962" s="1350">
        <v>1</v>
      </c>
      <c r="E962" s="293" t="s">
        <v>4655</v>
      </c>
      <c r="F962" s="1352" t="s">
        <v>4656</v>
      </c>
      <c r="G962" s="1356">
        <v>45291</v>
      </c>
      <c r="H962" s="1348" t="s">
        <v>2353</v>
      </c>
      <c r="I962" s="1348">
        <v>1544</v>
      </c>
      <c r="J962" s="1351">
        <v>42832</v>
      </c>
      <c r="K962" s="1352" t="s">
        <v>2354</v>
      </c>
      <c r="L962" s="1352" t="s">
        <v>4657</v>
      </c>
      <c r="M962" s="1345" t="s">
        <v>1830</v>
      </c>
      <c r="N962" s="1346" t="s">
        <v>1830</v>
      </c>
      <c r="O962" s="1347" t="s">
        <v>1830</v>
      </c>
      <c r="P962" s="117" t="str">
        <f t="shared" si="7"/>
        <v>2705</v>
      </c>
      <c r="Q962" s="117"/>
      <c r="R962" s="1348">
        <v>270502019</v>
      </c>
      <c r="S962" s="321"/>
      <c r="T962" s="321"/>
    </row>
    <row r="963" spans="1:20" ht="34.5" hidden="1" customHeight="1">
      <c r="A963" s="1348">
        <v>270502019</v>
      </c>
      <c r="B963" s="1339" t="str">
        <f t="shared" si="6"/>
        <v>2705</v>
      </c>
      <c r="C963" s="1349" t="s">
        <v>2310</v>
      </c>
      <c r="D963" s="1350">
        <v>1</v>
      </c>
      <c r="E963" s="293" t="s">
        <v>4658</v>
      </c>
      <c r="F963" s="1352" t="s">
        <v>4659</v>
      </c>
      <c r="G963" s="1356">
        <v>45291</v>
      </c>
      <c r="H963" s="1348" t="s">
        <v>2353</v>
      </c>
      <c r="I963" s="1348">
        <v>1544</v>
      </c>
      <c r="J963" s="1351">
        <v>42832</v>
      </c>
      <c r="K963" s="1352" t="s">
        <v>2354</v>
      </c>
      <c r="L963" s="1352" t="s">
        <v>4660</v>
      </c>
      <c r="M963" s="1345" t="s">
        <v>1830</v>
      </c>
      <c r="N963" s="1346" t="s">
        <v>1830</v>
      </c>
      <c r="O963" s="1347" t="s">
        <v>1830</v>
      </c>
      <c r="P963" s="117" t="str">
        <f t="shared" si="7"/>
        <v>2705</v>
      </c>
      <c r="Q963" s="117"/>
      <c r="R963" s="1348">
        <v>270502019</v>
      </c>
      <c r="S963" s="321"/>
      <c r="T963" s="321"/>
    </row>
    <row r="964" spans="1:20" ht="34.5" hidden="1" customHeight="1">
      <c r="A964" s="1348">
        <v>270502019</v>
      </c>
      <c r="B964" s="1339" t="str">
        <f t="shared" si="6"/>
        <v>2705</v>
      </c>
      <c r="C964" s="1349" t="s">
        <v>2310</v>
      </c>
      <c r="D964" s="1350">
        <v>1</v>
      </c>
      <c r="E964" s="293" t="s">
        <v>4661</v>
      </c>
      <c r="F964" s="1352" t="s">
        <v>4662</v>
      </c>
      <c r="G964" s="1356">
        <v>45291</v>
      </c>
      <c r="H964" s="1348" t="s">
        <v>2353</v>
      </c>
      <c r="I964" s="1348">
        <v>1556</v>
      </c>
      <c r="J964" s="1351">
        <v>43300</v>
      </c>
      <c r="K964" s="1352" t="s">
        <v>2354</v>
      </c>
      <c r="L964" s="1352" t="s">
        <v>4663</v>
      </c>
      <c r="M964" s="1345" t="s">
        <v>1830</v>
      </c>
      <c r="N964" s="1346" t="s">
        <v>1830</v>
      </c>
      <c r="O964" s="1347" t="s">
        <v>1830</v>
      </c>
      <c r="P964" s="117" t="str">
        <f t="shared" si="7"/>
        <v>2705</v>
      </c>
      <c r="Q964" s="117"/>
      <c r="R964" s="1348">
        <v>270502019</v>
      </c>
      <c r="S964" s="321"/>
      <c r="T964" s="321"/>
    </row>
    <row r="965" spans="1:20" ht="34.5" hidden="1" customHeight="1">
      <c r="A965" s="1348">
        <v>270502019</v>
      </c>
      <c r="B965" s="1339" t="str">
        <f t="shared" si="6"/>
        <v>2705</v>
      </c>
      <c r="C965" s="1349" t="s">
        <v>2310</v>
      </c>
      <c r="D965" s="1350">
        <v>1</v>
      </c>
      <c r="E965" s="293" t="s">
        <v>4664</v>
      </c>
      <c r="F965" s="1352" t="s">
        <v>4665</v>
      </c>
      <c r="G965" s="1356">
        <v>45291</v>
      </c>
      <c r="H965" s="1348" t="s">
        <v>2353</v>
      </c>
      <c r="I965" s="1348">
        <v>1556</v>
      </c>
      <c r="J965" s="1351">
        <v>43300</v>
      </c>
      <c r="K965" s="1352" t="s">
        <v>2354</v>
      </c>
      <c r="L965" s="1352" t="s">
        <v>4666</v>
      </c>
      <c r="M965" s="1345" t="s">
        <v>1830</v>
      </c>
      <c r="N965" s="1346" t="s">
        <v>1830</v>
      </c>
      <c r="O965" s="1347" t="s">
        <v>1830</v>
      </c>
      <c r="P965" s="117" t="str">
        <f t="shared" si="7"/>
        <v>2705</v>
      </c>
      <c r="Q965" s="117"/>
      <c r="R965" s="1348">
        <v>270502019</v>
      </c>
      <c r="S965" s="321"/>
      <c r="T965" s="321"/>
    </row>
    <row r="966" spans="1:20" ht="34.5" hidden="1" customHeight="1">
      <c r="A966" s="1348">
        <v>270502020</v>
      </c>
      <c r="B966" s="1339" t="str">
        <f t="shared" si="6"/>
        <v>2705</v>
      </c>
      <c r="C966" s="1349" t="s">
        <v>2310</v>
      </c>
      <c r="D966" s="1350">
        <v>1</v>
      </c>
      <c r="E966" s="293" t="s">
        <v>4667</v>
      </c>
      <c r="F966" s="1352" t="s">
        <v>4668</v>
      </c>
      <c r="G966" s="1356">
        <v>45291</v>
      </c>
      <c r="H966" s="1348" t="s">
        <v>2353</v>
      </c>
      <c r="I966" s="1348">
        <v>1556</v>
      </c>
      <c r="J966" s="1351">
        <v>43300</v>
      </c>
      <c r="K966" s="1352" t="s">
        <v>2354</v>
      </c>
      <c r="L966" s="1352" t="s">
        <v>4669</v>
      </c>
      <c r="M966" s="1345" t="s">
        <v>1830</v>
      </c>
      <c r="N966" s="1346" t="s">
        <v>1830</v>
      </c>
      <c r="O966" s="1347" t="s">
        <v>1830</v>
      </c>
      <c r="P966" s="117" t="str">
        <f t="shared" si="7"/>
        <v>2705</v>
      </c>
      <c r="Q966" s="117"/>
      <c r="R966" s="1348">
        <v>270502020</v>
      </c>
      <c r="S966" s="321"/>
      <c r="T966" s="321"/>
    </row>
    <row r="967" spans="1:20" ht="34.5" hidden="1" customHeight="1">
      <c r="A967" s="1348">
        <v>270502020</v>
      </c>
      <c r="B967" s="1339" t="str">
        <f t="shared" si="6"/>
        <v>2705</v>
      </c>
      <c r="C967" s="1349" t="s">
        <v>2310</v>
      </c>
      <c r="D967" s="1350">
        <v>1</v>
      </c>
      <c r="E967" s="293" t="s">
        <v>4670</v>
      </c>
      <c r="F967" s="1352" t="s">
        <v>4671</v>
      </c>
      <c r="G967" s="1356">
        <v>45291</v>
      </c>
      <c r="H967" s="1348" t="s">
        <v>2353</v>
      </c>
      <c r="I967" s="1348">
        <v>1556</v>
      </c>
      <c r="J967" s="1351">
        <v>43300</v>
      </c>
      <c r="K967" s="1352" t="s">
        <v>2354</v>
      </c>
      <c r="L967" s="1352" t="s">
        <v>4672</v>
      </c>
      <c r="M967" s="1345" t="s">
        <v>1830</v>
      </c>
      <c r="N967" s="1346" t="s">
        <v>1830</v>
      </c>
      <c r="O967" s="1347" t="s">
        <v>1830</v>
      </c>
      <c r="P967" s="117" t="str">
        <f t="shared" si="7"/>
        <v>2705</v>
      </c>
      <c r="Q967" s="117"/>
      <c r="R967" s="1348">
        <v>270502020</v>
      </c>
      <c r="S967" s="321"/>
      <c r="T967" s="321"/>
    </row>
    <row r="968" spans="1:20" ht="34.5" hidden="1" customHeight="1">
      <c r="A968" s="1348">
        <v>270502020</v>
      </c>
      <c r="B968" s="1339" t="str">
        <f t="shared" si="6"/>
        <v>2705</v>
      </c>
      <c r="C968" s="1349" t="s">
        <v>2310</v>
      </c>
      <c r="D968" s="1350">
        <v>1</v>
      </c>
      <c r="E968" s="293" t="s">
        <v>4673</v>
      </c>
      <c r="F968" s="1352" t="s">
        <v>4674</v>
      </c>
      <c r="G968" s="1356">
        <v>45291</v>
      </c>
      <c r="H968" s="1348" t="s">
        <v>2353</v>
      </c>
      <c r="I968" s="1348">
        <v>1560</v>
      </c>
      <c r="J968" s="1351">
        <v>43446</v>
      </c>
      <c r="K968" s="1352" t="s">
        <v>2354</v>
      </c>
      <c r="L968" s="1352"/>
      <c r="M968" s="1345" t="s">
        <v>1830</v>
      </c>
      <c r="N968" s="1346" t="s">
        <v>1830</v>
      </c>
      <c r="O968" s="1347" t="s">
        <v>1830</v>
      </c>
      <c r="P968" s="117" t="str">
        <f t="shared" si="7"/>
        <v>2705</v>
      </c>
      <c r="Q968" s="117"/>
      <c r="R968" s="1348">
        <v>270502020</v>
      </c>
      <c r="S968" s="321"/>
      <c r="T968" s="321"/>
    </row>
    <row r="969" spans="1:20" ht="34.5" hidden="1" customHeight="1">
      <c r="A969" s="1348">
        <v>270502021</v>
      </c>
      <c r="B969" s="1339" t="str">
        <f t="shared" si="6"/>
        <v>2705</v>
      </c>
      <c r="C969" s="1349" t="s">
        <v>2310</v>
      </c>
      <c r="D969" s="1350">
        <v>1</v>
      </c>
      <c r="E969" s="293" t="s">
        <v>4675</v>
      </c>
      <c r="F969" s="1352" t="s">
        <v>4676</v>
      </c>
      <c r="G969" s="1356">
        <v>45291</v>
      </c>
      <c r="H969" s="1348" t="s">
        <v>2353</v>
      </c>
      <c r="I969" s="1348">
        <v>1560</v>
      </c>
      <c r="J969" s="1351">
        <v>43446</v>
      </c>
      <c r="K969" s="1352" t="s">
        <v>2354</v>
      </c>
      <c r="L969" s="1353"/>
      <c r="M969" s="1345" t="s">
        <v>1830</v>
      </c>
      <c r="N969" s="1346" t="s">
        <v>1830</v>
      </c>
      <c r="O969" s="1347" t="s">
        <v>1830</v>
      </c>
      <c r="P969" s="117" t="str">
        <f t="shared" si="7"/>
        <v>2705</v>
      </c>
      <c r="Q969" s="117"/>
      <c r="R969" s="1348">
        <v>270502021</v>
      </c>
      <c r="S969" s="321"/>
      <c r="T969" s="321"/>
    </row>
    <row r="970" spans="1:20" ht="34.5" hidden="1" customHeight="1">
      <c r="A970" s="1348">
        <v>270502021</v>
      </c>
      <c r="B970" s="1339" t="str">
        <f t="shared" si="6"/>
        <v>2705</v>
      </c>
      <c r="C970" s="1349" t="s">
        <v>2310</v>
      </c>
      <c r="D970" s="1350">
        <v>1</v>
      </c>
      <c r="E970" s="293" t="s">
        <v>4677</v>
      </c>
      <c r="F970" s="1352" t="s">
        <v>4678</v>
      </c>
      <c r="G970" s="1356">
        <v>45291</v>
      </c>
      <c r="H970" s="1348" t="s">
        <v>2353</v>
      </c>
      <c r="I970" s="1348">
        <v>1560</v>
      </c>
      <c r="J970" s="1351">
        <v>43446</v>
      </c>
      <c r="K970" s="1352" t="s">
        <v>2354</v>
      </c>
      <c r="L970" s="1353"/>
      <c r="M970" s="1345" t="s">
        <v>1830</v>
      </c>
      <c r="N970" s="1346" t="s">
        <v>1830</v>
      </c>
      <c r="O970" s="1347" t="s">
        <v>1830</v>
      </c>
      <c r="P970" s="117" t="str">
        <f t="shared" si="7"/>
        <v>2705</v>
      </c>
      <c r="Q970" s="117"/>
      <c r="R970" s="1348">
        <v>270502021</v>
      </c>
      <c r="S970" s="321"/>
      <c r="T970" s="321"/>
    </row>
    <row r="971" spans="1:20" ht="34.5" hidden="1" customHeight="1">
      <c r="A971" s="1348">
        <v>270502022</v>
      </c>
      <c r="B971" s="1339" t="str">
        <f t="shared" si="6"/>
        <v>2705</v>
      </c>
      <c r="C971" s="1349" t="s">
        <v>2310</v>
      </c>
      <c r="D971" s="1350">
        <v>1</v>
      </c>
      <c r="E971" s="293" t="s">
        <v>4679</v>
      </c>
      <c r="F971" s="1352" t="s">
        <v>4680</v>
      </c>
      <c r="G971" s="1351">
        <v>45462</v>
      </c>
      <c r="H971" s="1348" t="s">
        <v>2353</v>
      </c>
      <c r="I971" s="1348">
        <v>1568</v>
      </c>
      <c r="J971" s="1351">
        <v>43697</v>
      </c>
      <c r="K971" s="1352" t="s">
        <v>2354</v>
      </c>
      <c r="L971" s="1353"/>
      <c r="M971" s="1345" t="s">
        <v>1830</v>
      </c>
      <c r="N971" s="1346" t="s">
        <v>1830</v>
      </c>
      <c r="O971" s="1347"/>
      <c r="P971" s="117" t="str">
        <f t="shared" si="7"/>
        <v>2705</v>
      </c>
      <c r="Q971" s="117"/>
      <c r="R971" s="1348">
        <v>270502022</v>
      </c>
      <c r="S971" s="321"/>
      <c r="T971" s="321"/>
    </row>
    <row r="972" spans="1:20" ht="34.5" hidden="1" customHeight="1">
      <c r="A972" s="1348">
        <v>270502022</v>
      </c>
      <c r="B972" s="1339" t="str">
        <f t="shared" si="6"/>
        <v>2705</v>
      </c>
      <c r="C972" s="1349" t="s">
        <v>2310</v>
      </c>
      <c r="D972" s="1350">
        <v>1</v>
      </c>
      <c r="E972" s="293" t="s">
        <v>4681</v>
      </c>
      <c r="F972" s="1352" t="s">
        <v>4682</v>
      </c>
      <c r="G972" s="1351">
        <v>45462</v>
      </c>
      <c r="H972" s="1348" t="s">
        <v>2353</v>
      </c>
      <c r="I972" s="1348">
        <v>1568</v>
      </c>
      <c r="J972" s="1351">
        <v>43697</v>
      </c>
      <c r="K972" s="1352" t="s">
        <v>2354</v>
      </c>
      <c r="L972" s="1353"/>
      <c r="M972" s="1345" t="s">
        <v>1830</v>
      </c>
      <c r="N972" s="1346" t="s">
        <v>1830</v>
      </c>
      <c r="O972" s="1347"/>
      <c r="P972" s="117" t="str">
        <f t="shared" si="7"/>
        <v>2705</v>
      </c>
      <c r="Q972" s="117"/>
      <c r="R972" s="1348">
        <v>270502022</v>
      </c>
      <c r="S972" s="321"/>
      <c r="T972" s="321"/>
    </row>
    <row r="973" spans="1:20" ht="34.5" hidden="1" customHeight="1">
      <c r="A973" s="1348">
        <v>270502023</v>
      </c>
      <c r="B973" s="1339" t="str">
        <f t="shared" si="6"/>
        <v>2705</v>
      </c>
      <c r="C973" s="1349" t="s">
        <v>2310</v>
      </c>
      <c r="D973" s="1350">
        <v>1</v>
      </c>
      <c r="E973" s="293" t="s">
        <v>4683</v>
      </c>
      <c r="F973" s="1352" t="s">
        <v>4684</v>
      </c>
      <c r="G973" s="1351">
        <v>45749</v>
      </c>
      <c r="H973" s="1348" t="s">
        <v>2353</v>
      </c>
      <c r="I973" s="1348">
        <v>1576</v>
      </c>
      <c r="J973" s="1351">
        <v>44007</v>
      </c>
      <c r="K973" s="1352" t="s">
        <v>2354</v>
      </c>
      <c r="L973" s="1352"/>
      <c r="M973" s="1345" t="s">
        <v>1830</v>
      </c>
      <c r="N973" s="1346" t="s">
        <v>1830</v>
      </c>
      <c r="O973" s="1347"/>
      <c r="P973" s="117" t="str">
        <f t="shared" si="7"/>
        <v>2705</v>
      </c>
      <c r="Q973" s="117"/>
      <c r="R973" s="1348">
        <v>270502023</v>
      </c>
      <c r="S973" s="321"/>
      <c r="T973" s="321"/>
    </row>
    <row r="974" spans="1:20" ht="34.5" hidden="1" customHeight="1">
      <c r="A974" s="1348">
        <v>270502023</v>
      </c>
      <c r="B974" s="1339" t="str">
        <f t="shared" si="6"/>
        <v>2705</v>
      </c>
      <c r="C974" s="1349" t="s">
        <v>2310</v>
      </c>
      <c r="D974" s="1350">
        <v>1</v>
      </c>
      <c r="E974" s="293" t="s">
        <v>4685</v>
      </c>
      <c r="F974" s="1352" t="s">
        <v>4686</v>
      </c>
      <c r="G974" s="1351">
        <v>46252</v>
      </c>
      <c r="H974" s="1348" t="s">
        <v>2353</v>
      </c>
      <c r="I974" s="1348">
        <v>1588</v>
      </c>
      <c r="J974" s="1351">
        <v>44459</v>
      </c>
      <c r="K974" s="1352" t="s">
        <v>2354</v>
      </c>
      <c r="L974" s="1352"/>
      <c r="M974" s="1345" t="s">
        <v>1830</v>
      </c>
      <c r="N974" s="1346" t="s">
        <v>1830</v>
      </c>
      <c r="O974" s="1347"/>
      <c r="P974" s="117" t="str">
        <f t="shared" si="7"/>
        <v>2705</v>
      </c>
      <c r="Q974" s="117"/>
      <c r="R974" s="1348">
        <v>270502023</v>
      </c>
      <c r="S974" s="321"/>
      <c r="T974" s="321"/>
    </row>
    <row r="975" spans="1:20" ht="34.5" hidden="1" customHeight="1">
      <c r="A975" s="1348">
        <v>270502024</v>
      </c>
      <c r="B975" s="1339" t="str">
        <f t="shared" si="6"/>
        <v>2705</v>
      </c>
      <c r="C975" s="1349" t="s">
        <v>2310</v>
      </c>
      <c r="D975" s="1350">
        <v>2</v>
      </c>
      <c r="E975" s="293" t="s">
        <v>4687</v>
      </c>
      <c r="F975" s="1352" t="s">
        <v>4688</v>
      </c>
      <c r="G975" s="1351">
        <v>46475</v>
      </c>
      <c r="H975" s="1348" t="s">
        <v>2353</v>
      </c>
      <c r="I975" s="1348">
        <v>1595</v>
      </c>
      <c r="J975" s="1351">
        <v>44649</v>
      </c>
      <c r="K975" s="1352" t="s">
        <v>2354</v>
      </c>
      <c r="L975" s="1352"/>
      <c r="M975" s="1345" t="s">
        <v>1830</v>
      </c>
      <c r="N975" s="1346" t="s">
        <v>1830</v>
      </c>
      <c r="O975" s="1347"/>
      <c r="P975" s="117" t="str">
        <f t="shared" si="7"/>
        <v>2705</v>
      </c>
      <c r="Q975" s="117"/>
      <c r="R975" s="1348">
        <v>270502024</v>
      </c>
      <c r="S975" s="321"/>
      <c r="T975" s="321"/>
    </row>
    <row r="976" spans="1:20" ht="34.5" hidden="1" customHeight="1">
      <c r="A976" s="1348">
        <v>270502024</v>
      </c>
      <c r="B976" s="1339" t="str">
        <f t="shared" si="6"/>
        <v>2705</v>
      </c>
      <c r="C976" s="1349" t="s">
        <v>2310</v>
      </c>
      <c r="D976" s="1350">
        <v>1</v>
      </c>
      <c r="E976" s="293" t="s">
        <v>4689</v>
      </c>
      <c r="F976" s="1352" t="s">
        <v>4690</v>
      </c>
      <c r="G976" s="1356"/>
      <c r="H976" s="1348" t="s">
        <v>2353</v>
      </c>
      <c r="I976" s="1348"/>
      <c r="J976" s="1351"/>
      <c r="K976" s="1352" t="s">
        <v>2779</v>
      </c>
      <c r="L976" s="1353"/>
      <c r="M976" s="1345" t="s">
        <v>1830</v>
      </c>
      <c r="N976" s="1346" t="s">
        <v>1830</v>
      </c>
      <c r="O976" s="1347"/>
      <c r="P976" s="117" t="str">
        <f t="shared" si="7"/>
        <v>2705</v>
      </c>
      <c r="Q976" s="117"/>
      <c r="R976" s="1348">
        <v>270502024</v>
      </c>
      <c r="S976" s="321"/>
      <c r="T976" s="321"/>
    </row>
    <row r="977" spans="1:20" ht="34.5" hidden="1" customHeight="1">
      <c r="A977" s="1348">
        <v>270502025</v>
      </c>
      <c r="B977" s="1339" t="str">
        <f t="shared" si="6"/>
        <v>2705</v>
      </c>
      <c r="C977" s="1349" t="s">
        <v>2320</v>
      </c>
      <c r="D977" s="1350">
        <v>1</v>
      </c>
      <c r="E977" s="293" t="s">
        <v>4691</v>
      </c>
      <c r="F977" s="1352" t="s">
        <v>4692</v>
      </c>
      <c r="G977" s="1351">
        <v>41190</v>
      </c>
      <c r="H977" s="1348" t="s">
        <v>2252</v>
      </c>
      <c r="I977" s="1348">
        <v>1381</v>
      </c>
      <c r="J977" s="1351">
        <v>39751</v>
      </c>
      <c r="K977" s="1352" t="s">
        <v>2253</v>
      </c>
      <c r="L977" s="1352" t="s">
        <v>4693</v>
      </c>
      <c r="M977" s="1345" t="s">
        <v>4694</v>
      </c>
      <c r="N977" s="1346" t="s">
        <v>1830</v>
      </c>
      <c r="O977" s="1347"/>
      <c r="P977" s="117" t="str">
        <f t="shared" si="7"/>
        <v>2705</v>
      </c>
      <c r="Q977" s="117"/>
      <c r="R977" s="1348">
        <v>270502025</v>
      </c>
      <c r="S977" s="321"/>
      <c r="T977" s="321"/>
    </row>
    <row r="978" spans="1:20" ht="34.5" hidden="1" customHeight="1">
      <c r="A978" s="1348">
        <v>270502025</v>
      </c>
      <c r="B978" s="1339" t="str">
        <f t="shared" si="6"/>
        <v>2705</v>
      </c>
      <c r="C978" s="1349" t="s">
        <v>2320</v>
      </c>
      <c r="D978" s="1350">
        <v>1</v>
      </c>
      <c r="E978" s="293" t="s">
        <v>4695</v>
      </c>
      <c r="F978" s="1352" t="s">
        <v>4696</v>
      </c>
      <c r="G978" s="1356">
        <v>41190</v>
      </c>
      <c r="H978" s="1348" t="s">
        <v>2252</v>
      </c>
      <c r="I978" s="1348">
        <v>1381</v>
      </c>
      <c r="J978" s="1351">
        <v>39751</v>
      </c>
      <c r="K978" s="1352" t="s">
        <v>2253</v>
      </c>
      <c r="L978" s="1353"/>
      <c r="M978" s="1345" t="s">
        <v>1830</v>
      </c>
      <c r="N978" s="1346" t="s">
        <v>1830</v>
      </c>
      <c r="O978" s="1347"/>
      <c r="P978" s="117" t="str">
        <f t="shared" si="7"/>
        <v>2705</v>
      </c>
      <c r="Q978" s="117"/>
      <c r="R978" s="1348">
        <v>270502025</v>
      </c>
      <c r="S978" s="321"/>
      <c r="T978" s="321"/>
    </row>
    <row r="979" spans="1:20" ht="34.5" hidden="1" customHeight="1">
      <c r="A979" s="1348">
        <v>270502026</v>
      </c>
      <c r="B979" s="1339" t="str">
        <f t="shared" si="6"/>
        <v>2705</v>
      </c>
      <c r="C979" s="1349" t="s">
        <v>2320</v>
      </c>
      <c r="D979" s="1350">
        <v>2</v>
      </c>
      <c r="E979" s="293" t="s">
        <v>4697</v>
      </c>
      <c r="F979" s="1352" t="s">
        <v>4698</v>
      </c>
      <c r="G979" s="1351">
        <v>43305</v>
      </c>
      <c r="H979" s="1348" t="s">
        <v>2252</v>
      </c>
      <c r="I979" s="1348">
        <v>1489</v>
      </c>
      <c r="J979" s="1351">
        <v>41593</v>
      </c>
      <c r="K979" s="1352" t="s">
        <v>2253</v>
      </c>
      <c r="L979" s="1353"/>
      <c r="M979" s="1345" t="s">
        <v>4699</v>
      </c>
      <c r="N979" s="1346" t="s">
        <v>1830</v>
      </c>
      <c r="O979" s="1347"/>
      <c r="P979" s="117" t="str">
        <f t="shared" si="7"/>
        <v>2705</v>
      </c>
      <c r="Q979" s="117"/>
      <c r="R979" s="1348">
        <v>270502026</v>
      </c>
      <c r="S979" s="321"/>
      <c r="T979" s="321"/>
    </row>
    <row r="980" spans="1:20" ht="34.5" hidden="1" customHeight="1">
      <c r="A980" s="1348">
        <v>270502027</v>
      </c>
      <c r="B980" s="1339" t="str">
        <f t="shared" si="6"/>
        <v>2705</v>
      </c>
      <c r="C980" s="1349" t="s">
        <v>2320</v>
      </c>
      <c r="D980" s="1350">
        <v>1</v>
      </c>
      <c r="E980" s="293" t="s">
        <v>4700</v>
      </c>
      <c r="F980" s="1352" t="s">
        <v>4701</v>
      </c>
      <c r="G980" s="1356"/>
      <c r="H980" s="1348" t="s">
        <v>2252</v>
      </c>
      <c r="I980" s="1348">
        <v>1381</v>
      </c>
      <c r="J980" s="1351">
        <v>39751</v>
      </c>
      <c r="K980" s="1352" t="s">
        <v>2253</v>
      </c>
      <c r="L980" s="1352" t="s">
        <v>4702</v>
      </c>
      <c r="M980" s="1345" t="s">
        <v>1830</v>
      </c>
      <c r="N980" s="1346" t="s">
        <v>1830</v>
      </c>
      <c r="O980" s="1347"/>
      <c r="P980" s="117" t="str">
        <f t="shared" si="7"/>
        <v>2705</v>
      </c>
      <c r="Q980" s="117"/>
      <c r="R980" s="1348">
        <v>270502027</v>
      </c>
      <c r="S980" s="321"/>
      <c r="T980" s="321"/>
    </row>
    <row r="981" spans="1:20" ht="34.5" hidden="1" customHeight="1">
      <c r="A981" s="1348">
        <v>270502028</v>
      </c>
      <c r="B981" s="1339" t="str">
        <f t="shared" si="6"/>
        <v>2705</v>
      </c>
      <c r="C981" s="1349" t="s">
        <v>2320</v>
      </c>
      <c r="D981" s="1350">
        <v>2</v>
      </c>
      <c r="E981" s="293" t="s">
        <v>4703</v>
      </c>
      <c r="F981" s="1352" t="s">
        <v>4704</v>
      </c>
      <c r="G981" s="1351">
        <v>42734</v>
      </c>
      <c r="H981" s="1348" t="s">
        <v>2252</v>
      </c>
      <c r="I981" s="1348">
        <v>1482</v>
      </c>
      <c r="J981" s="1351">
        <v>41470</v>
      </c>
      <c r="K981" s="1352" t="s">
        <v>2253</v>
      </c>
      <c r="L981" s="1353"/>
      <c r="M981" s="1345" t="s">
        <v>1830</v>
      </c>
      <c r="N981" s="1346" t="s">
        <v>1830</v>
      </c>
      <c r="O981" s="1347"/>
      <c r="P981" s="117" t="str">
        <f t="shared" si="7"/>
        <v>2705</v>
      </c>
      <c r="Q981" s="117"/>
      <c r="R981" s="1348">
        <v>270502028</v>
      </c>
      <c r="S981" s="321"/>
      <c r="T981" s="321"/>
    </row>
    <row r="982" spans="1:20" ht="34.5" hidden="1" customHeight="1">
      <c r="A982" s="1348">
        <v>270502029</v>
      </c>
      <c r="B982" s="1339" t="str">
        <f t="shared" si="6"/>
        <v>2705</v>
      </c>
      <c r="C982" s="1349" t="s">
        <v>2320</v>
      </c>
      <c r="D982" s="1350">
        <v>1</v>
      </c>
      <c r="E982" s="293" t="s">
        <v>4705</v>
      </c>
      <c r="F982" s="1352" t="s">
        <v>4706</v>
      </c>
      <c r="G982" s="1351"/>
      <c r="H982" s="1348" t="s">
        <v>2252</v>
      </c>
      <c r="I982" s="1348">
        <v>1381</v>
      </c>
      <c r="J982" s="1351">
        <v>39751</v>
      </c>
      <c r="K982" s="1352" t="s">
        <v>2253</v>
      </c>
      <c r="L982" s="1352" t="s">
        <v>4707</v>
      </c>
      <c r="M982" s="1345" t="s">
        <v>1830</v>
      </c>
      <c r="N982" s="1346" t="s">
        <v>1830</v>
      </c>
      <c r="O982" s="1347"/>
      <c r="P982" s="117" t="str">
        <f t="shared" si="7"/>
        <v>2705</v>
      </c>
      <c r="Q982" s="117"/>
      <c r="R982" s="1348">
        <v>270502029</v>
      </c>
      <c r="S982" s="321"/>
      <c r="T982" s="321"/>
    </row>
    <row r="983" spans="1:20" ht="34.5" hidden="1" customHeight="1">
      <c r="A983" s="1348">
        <v>270502030</v>
      </c>
      <c r="B983" s="1339" t="str">
        <f t="shared" si="6"/>
        <v>2705</v>
      </c>
      <c r="C983" s="1349" t="s">
        <v>2320</v>
      </c>
      <c r="D983" s="1350">
        <v>2</v>
      </c>
      <c r="E983" s="293" t="s">
        <v>4708</v>
      </c>
      <c r="F983" s="1352" t="s">
        <v>4709</v>
      </c>
      <c r="G983" s="1356">
        <v>43014</v>
      </c>
      <c r="H983" s="1348" t="s">
        <v>2252</v>
      </c>
      <c r="I983" s="1348">
        <v>1482</v>
      </c>
      <c r="J983" s="1351">
        <v>41470</v>
      </c>
      <c r="K983" s="1352" t="s">
        <v>2253</v>
      </c>
      <c r="L983" s="1353"/>
      <c r="M983" s="1345" t="s">
        <v>1830</v>
      </c>
      <c r="N983" s="1346" t="s">
        <v>1830</v>
      </c>
      <c r="O983" s="1347"/>
      <c r="P983" s="117" t="str">
        <f t="shared" si="7"/>
        <v>2705</v>
      </c>
      <c r="Q983" s="117"/>
      <c r="R983" s="1348">
        <v>270502030</v>
      </c>
      <c r="S983" s="321"/>
      <c r="T983" s="321"/>
    </row>
    <row r="984" spans="1:20" ht="34.5" hidden="1" customHeight="1">
      <c r="A984" s="1348">
        <v>270502031</v>
      </c>
      <c r="B984" s="1339" t="str">
        <f t="shared" si="6"/>
        <v>2705</v>
      </c>
      <c r="C984" s="1349" t="s">
        <v>2320</v>
      </c>
      <c r="D984" s="1350">
        <v>1</v>
      </c>
      <c r="E984" s="293" t="s">
        <v>4710</v>
      </c>
      <c r="F984" s="1352" t="s">
        <v>4711</v>
      </c>
      <c r="G984" s="1356">
        <v>41190</v>
      </c>
      <c r="H984" s="1348" t="s">
        <v>2252</v>
      </c>
      <c r="I984" s="1348">
        <v>1381</v>
      </c>
      <c r="J984" s="1351">
        <v>39751</v>
      </c>
      <c r="K984" s="1352" t="s">
        <v>2253</v>
      </c>
      <c r="L984" s="1353"/>
      <c r="M984" s="1345" t="s">
        <v>1830</v>
      </c>
      <c r="N984" s="1346" t="s">
        <v>4712</v>
      </c>
      <c r="O984" s="1347"/>
      <c r="P984" s="117" t="str">
        <f t="shared" si="7"/>
        <v>2705</v>
      </c>
      <c r="Q984" s="117"/>
      <c r="R984" s="1348">
        <v>270502031</v>
      </c>
      <c r="S984" s="321"/>
      <c r="T984" s="321"/>
    </row>
    <row r="985" spans="1:20" ht="34.5" hidden="1" customHeight="1">
      <c r="A985" s="1348">
        <v>270502032</v>
      </c>
      <c r="B985" s="1339" t="str">
        <f t="shared" si="6"/>
        <v>2705</v>
      </c>
      <c r="C985" s="1349" t="s">
        <v>2320</v>
      </c>
      <c r="D985" s="1350">
        <v>1</v>
      </c>
      <c r="E985" s="293" t="s">
        <v>4713</v>
      </c>
      <c r="F985" s="1352" t="s">
        <v>4714</v>
      </c>
      <c r="G985" s="1351"/>
      <c r="H985" s="1348" t="s">
        <v>2252</v>
      </c>
      <c r="I985" s="1348"/>
      <c r="J985" s="1368"/>
      <c r="K985" s="1352" t="s">
        <v>2253</v>
      </c>
      <c r="L985" s="1352" t="s">
        <v>4715</v>
      </c>
      <c r="M985" s="1345" t="s">
        <v>1830</v>
      </c>
      <c r="N985" s="1346" t="s">
        <v>1830</v>
      </c>
      <c r="O985" s="1347"/>
      <c r="P985" s="117" t="str">
        <f t="shared" si="7"/>
        <v>2705</v>
      </c>
      <c r="Q985" s="117"/>
      <c r="R985" s="1348">
        <v>270502032</v>
      </c>
      <c r="S985" s="321"/>
      <c r="T985" s="321"/>
    </row>
    <row r="986" spans="1:20" ht="34.5" hidden="1" customHeight="1">
      <c r="A986" s="1348">
        <v>270502033</v>
      </c>
      <c r="B986" s="1339" t="str">
        <f t="shared" si="6"/>
        <v>2705</v>
      </c>
      <c r="C986" s="1349" t="s">
        <v>2320</v>
      </c>
      <c r="D986" s="1350">
        <v>2</v>
      </c>
      <c r="E986" s="293" t="s">
        <v>4716</v>
      </c>
      <c r="F986" s="1352" t="s">
        <v>4714</v>
      </c>
      <c r="G986" s="1356">
        <v>43014</v>
      </c>
      <c r="H986" s="1348" t="s">
        <v>2252</v>
      </c>
      <c r="I986" s="1348">
        <v>1461</v>
      </c>
      <c r="J986" s="1351">
        <v>41123</v>
      </c>
      <c r="K986" s="1352" t="s">
        <v>2253</v>
      </c>
      <c r="L986" s="1353"/>
      <c r="M986" s="1345" t="s">
        <v>1830</v>
      </c>
      <c r="N986" s="1346" t="s">
        <v>4712</v>
      </c>
      <c r="O986" s="1347"/>
      <c r="P986" s="117" t="str">
        <f t="shared" si="7"/>
        <v>2705</v>
      </c>
      <c r="Q986" s="117"/>
      <c r="R986" s="1348">
        <v>270502033</v>
      </c>
      <c r="S986" s="321"/>
      <c r="T986" s="321"/>
    </row>
    <row r="987" spans="1:20" ht="34.5" hidden="1" customHeight="1">
      <c r="A987" s="1348">
        <v>270502034</v>
      </c>
      <c r="B987" s="1339" t="str">
        <f t="shared" si="6"/>
        <v>2705</v>
      </c>
      <c r="C987" s="1349" t="s">
        <v>2320</v>
      </c>
      <c r="D987" s="1350">
        <v>1</v>
      </c>
      <c r="E987" s="293" t="s">
        <v>4717</v>
      </c>
      <c r="F987" s="1352" t="s">
        <v>4718</v>
      </c>
      <c r="G987" s="1356"/>
      <c r="H987" s="1348" t="s">
        <v>2252</v>
      </c>
      <c r="I987" s="1348"/>
      <c r="J987" s="1368"/>
      <c r="K987" s="1352" t="s">
        <v>2253</v>
      </c>
      <c r="L987" s="1352" t="s">
        <v>4715</v>
      </c>
      <c r="M987" s="1345" t="s">
        <v>1830</v>
      </c>
      <c r="N987" s="1346" t="s">
        <v>1830</v>
      </c>
      <c r="O987" s="1347"/>
      <c r="P987" s="117" t="str">
        <f t="shared" si="7"/>
        <v>2705</v>
      </c>
      <c r="Q987" s="117"/>
      <c r="R987" s="1348">
        <v>270502034</v>
      </c>
      <c r="S987" s="321"/>
      <c r="T987" s="321"/>
    </row>
    <row r="988" spans="1:20" ht="34.5" hidden="1" customHeight="1">
      <c r="A988" s="1348">
        <v>270502035</v>
      </c>
      <c r="B988" s="1339" t="str">
        <f t="shared" si="6"/>
        <v>2705</v>
      </c>
      <c r="C988" s="1349" t="s">
        <v>2320</v>
      </c>
      <c r="D988" s="1350">
        <v>2</v>
      </c>
      <c r="E988" s="293" t="s">
        <v>4719</v>
      </c>
      <c r="F988" s="1352" t="s">
        <v>4718</v>
      </c>
      <c r="G988" s="1351">
        <v>43014</v>
      </c>
      <c r="H988" s="1348" t="s">
        <v>2252</v>
      </c>
      <c r="I988" s="1348">
        <v>1461</v>
      </c>
      <c r="J988" s="1351">
        <v>41123</v>
      </c>
      <c r="K988" s="1352" t="s">
        <v>2253</v>
      </c>
      <c r="L988" s="1353"/>
      <c r="M988" s="1345" t="s">
        <v>1830</v>
      </c>
      <c r="N988" s="1346" t="s">
        <v>4712</v>
      </c>
      <c r="O988" s="1347"/>
      <c r="P988" s="117" t="str">
        <f t="shared" si="7"/>
        <v>2705</v>
      </c>
      <c r="Q988" s="117"/>
      <c r="R988" s="1348">
        <v>270502035</v>
      </c>
      <c r="S988" s="321"/>
      <c r="T988" s="321"/>
    </row>
    <row r="989" spans="1:20" ht="34.5" hidden="1" customHeight="1">
      <c r="A989" s="1348">
        <v>270502036</v>
      </c>
      <c r="B989" s="1339" t="str">
        <f t="shared" si="6"/>
        <v>2705</v>
      </c>
      <c r="C989" s="1349" t="s">
        <v>2320</v>
      </c>
      <c r="D989" s="1350">
        <v>1</v>
      </c>
      <c r="E989" s="293" t="s">
        <v>4720</v>
      </c>
      <c r="F989" s="1352" t="s">
        <v>4721</v>
      </c>
      <c r="G989" s="1351"/>
      <c r="H989" s="1348" t="s">
        <v>2252</v>
      </c>
      <c r="I989" s="1348"/>
      <c r="J989" s="1368"/>
      <c r="K989" s="1352" t="s">
        <v>2253</v>
      </c>
      <c r="L989" s="1352" t="s">
        <v>4722</v>
      </c>
      <c r="M989" s="1345" t="s">
        <v>4723</v>
      </c>
      <c r="N989" s="1346" t="s">
        <v>1830</v>
      </c>
      <c r="O989" s="1347"/>
      <c r="P989" s="117" t="str">
        <f t="shared" si="7"/>
        <v>2705</v>
      </c>
      <c r="Q989" s="117"/>
      <c r="R989" s="1348">
        <v>270502036</v>
      </c>
      <c r="S989" s="321"/>
      <c r="T989" s="321"/>
    </row>
    <row r="990" spans="1:20" ht="34.5" hidden="1" customHeight="1">
      <c r="A990" s="1348">
        <v>270502037</v>
      </c>
      <c r="B990" s="1339" t="str">
        <f t="shared" si="6"/>
        <v>2705</v>
      </c>
      <c r="C990" s="1349" t="s">
        <v>2320</v>
      </c>
      <c r="D990" s="1350">
        <v>2</v>
      </c>
      <c r="E990" s="293" t="s">
        <v>4724</v>
      </c>
      <c r="F990" s="1352" t="s">
        <v>4721</v>
      </c>
      <c r="G990" s="1351"/>
      <c r="H990" s="1348" t="s">
        <v>2252</v>
      </c>
      <c r="I990" s="1348"/>
      <c r="J990" s="1368"/>
      <c r="K990" s="1352" t="s">
        <v>2253</v>
      </c>
      <c r="L990" s="1352"/>
      <c r="M990" s="1345" t="s">
        <v>1830</v>
      </c>
      <c r="N990" s="1346" t="s">
        <v>4725</v>
      </c>
      <c r="O990" s="1347"/>
      <c r="P990" s="117" t="str">
        <f t="shared" si="7"/>
        <v>2705</v>
      </c>
      <c r="Q990" s="117"/>
      <c r="R990" s="1348">
        <v>270502037</v>
      </c>
      <c r="S990" s="321"/>
      <c r="T990" s="321"/>
    </row>
    <row r="991" spans="1:20" ht="34.5" hidden="1" customHeight="1">
      <c r="A991" s="1348">
        <v>270502038</v>
      </c>
      <c r="B991" s="1339" t="str">
        <f t="shared" si="6"/>
        <v>2705</v>
      </c>
      <c r="C991" s="1349" t="s">
        <v>2320</v>
      </c>
      <c r="D991" s="1350">
        <v>3</v>
      </c>
      <c r="E991" s="293" t="s">
        <v>4726</v>
      </c>
      <c r="F991" s="1352" t="s">
        <v>4727</v>
      </c>
      <c r="G991" s="1356">
        <v>43551</v>
      </c>
      <c r="H991" s="1348" t="s">
        <v>2252</v>
      </c>
      <c r="I991" s="1348">
        <v>1461</v>
      </c>
      <c r="J991" s="1351">
        <v>41123</v>
      </c>
      <c r="K991" s="1352" t="s">
        <v>2253</v>
      </c>
      <c r="L991" s="1352"/>
      <c r="M991" s="1345" t="s">
        <v>4723</v>
      </c>
      <c r="N991" s="1346" t="s">
        <v>1830</v>
      </c>
      <c r="O991" s="1347"/>
      <c r="P991" s="117" t="str">
        <f t="shared" si="7"/>
        <v>2705</v>
      </c>
      <c r="Q991" s="117"/>
      <c r="R991" s="1348">
        <v>270502038</v>
      </c>
      <c r="S991" s="321"/>
      <c r="T991" s="321"/>
    </row>
    <row r="992" spans="1:20" ht="34.5" hidden="1" customHeight="1">
      <c r="A992" s="1348">
        <v>270502039</v>
      </c>
      <c r="B992" s="1339" t="str">
        <f t="shared" si="6"/>
        <v>2705</v>
      </c>
      <c r="C992" s="1349" t="s">
        <v>2320</v>
      </c>
      <c r="D992" s="1350">
        <v>1</v>
      </c>
      <c r="E992" s="293" t="s">
        <v>4728</v>
      </c>
      <c r="F992" s="1352" t="s">
        <v>4729</v>
      </c>
      <c r="G992" s="1351"/>
      <c r="H992" s="1348" t="s">
        <v>2252</v>
      </c>
      <c r="I992" s="1348"/>
      <c r="J992" s="1368"/>
      <c r="K992" s="1352" t="s">
        <v>2253</v>
      </c>
      <c r="L992" s="1352"/>
      <c r="M992" s="1345" t="s">
        <v>1830</v>
      </c>
      <c r="N992" s="1346" t="s">
        <v>4725</v>
      </c>
      <c r="O992" s="1347"/>
      <c r="P992" s="117" t="str">
        <f t="shared" si="7"/>
        <v>2705</v>
      </c>
      <c r="Q992" s="117"/>
      <c r="R992" s="1348">
        <v>270502039</v>
      </c>
      <c r="S992" s="321"/>
      <c r="T992" s="321"/>
    </row>
    <row r="993" spans="1:20" ht="34.5" hidden="1" customHeight="1">
      <c r="A993" s="1348">
        <v>270502030</v>
      </c>
      <c r="B993" s="1339" t="str">
        <f t="shared" si="6"/>
        <v>2705</v>
      </c>
      <c r="C993" s="1349" t="s">
        <v>2320</v>
      </c>
      <c r="D993" s="1350">
        <v>2</v>
      </c>
      <c r="E993" s="293" t="s">
        <v>4730</v>
      </c>
      <c r="F993" s="1352" t="s">
        <v>4729</v>
      </c>
      <c r="G993" s="1356"/>
      <c r="H993" s="1348" t="s">
        <v>2252</v>
      </c>
      <c r="I993" s="1348"/>
      <c r="J993" s="1368"/>
      <c r="K993" s="1352" t="s">
        <v>2253</v>
      </c>
      <c r="L993" s="1352"/>
      <c r="M993" s="1345" t="s">
        <v>1830</v>
      </c>
      <c r="N993" s="1346" t="s">
        <v>1830</v>
      </c>
      <c r="O993" s="1347"/>
      <c r="P993" s="117" t="str">
        <f t="shared" si="7"/>
        <v>2705</v>
      </c>
      <c r="Q993" s="117"/>
      <c r="R993" s="1348">
        <v>270502030</v>
      </c>
      <c r="S993" s="321"/>
      <c r="T993" s="321"/>
    </row>
    <row r="994" spans="1:20" ht="34.5" hidden="1" customHeight="1">
      <c r="A994" s="1348">
        <v>270502033</v>
      </c>
      <c r="B994" s="1339" t="str">
        <f t="shared" si="6"/>
        <v>2705</v>
      </c>
      <c r="C994" s="1349" t="s">
        <v>2320</v>
      </c>
      <c r="D994" s="1350">
        <v>3</v>
      </c>
      <c r="E994" s="293" t="s">
        <v>4731</v>
      </c>
      <c r="F994" s="1352" t="s">
        <v>4732</v>
      </c>
      <c r="G994" s="1351">
        <v>43880</v>
      </c>
      <c r="H994" s="1348" t="s">
        <v>2252</v>
      </c>
      <c r="I994" s="1348">
        <v>1461</v>
      </c>
      <c r="J994" s="1351">
        <v>41123</v>
      </c>
      <c r="K994" s="1352" t="s">
        <v>2253</v>
      </c>
      <c r="L994" s="1352"/>
      <c r="M994" s="1345" t="s">
        <v>1830</v>
      </c>
      <c r="N994" s="1346" t="s">
        <v>1830</v>
      </c>
      <c r="O994" s="1347"/>
      <c r="P994" s="117" t="str">
        <f t="shared" si="7"/>
        <v>2705</v>
      </c>
      <c r="Q994" s="117"/>
      <c r="R994" s="1348">
        <v>270502033</v>
      </c>
      <c r="S994" s="321"/>
      <c r="T994" s="321"/>
    </row>
    <row r="995" spans="1:20" ht="34.5" hidden="1" customHeight="1">
      <c r="A995" s="1348">
        <v>270502040</v>
      </c>
      <c r="B995" s="1339" t="str">
        <f t="shared" si="6"/>
        <v>2705</v>
      </c>
      <c r="C995" s="1349" t="s">
        <v>2320</v>
      </c>
      <c r="D995" s="1350">
        <v>1</v>
      </c>
      <c r="E995" s="293" t="s">
        <v>4733</v>
      </c>
      <c r="F995" s="1352" t="s">
        <v>4734</v>
      </c>
      <c r="G995" s="1351"/>
      <c r="H995" s="1348" t="s">
        <v>2252</v>
      </c>
      <c r="I995" s="1348"/>
      <c r="J995" s="1368"/>
      <c r="K995" s="1352" t="s">
        <v>2253</v>
      </c>
      <c r="L995" s="1352" t="s">
        <v>4735</v>
      </c>
      <c r="M995" s="1345" t="s">
        <v>1830</v>
      </c>
      <c r="N995" s="1346" t="s">
        <v>1830</v>
      </c>
      <c r="O995" s="1347"/>
      <c r="P995" s="117" t="str">
        <f t="shared" si="7"/>
        <v>2705</v>
      </c>
      <c r="Q995" s="117"/>
      <c r="R995" s="1348">
        <v>270502040</v>
      </c>
      <c r="S995" s="321"/>
      <c r="T995" s="321"/>
    </row>
    <row r="996" spans="1:20" ht="34.5" hidden="1" customHeight="1">
      <c r="A996" s="1348">
        <v>270502041</v>
      </c>
      <c r="B996" s="1339" t="str">
        <f t="shared" si="6"/>
        <v>2705</v>
      </c>
      <c r="C996" s="1349" t="s">
        <v>2320</v>
      </c>
      <c r="D996" s="1350">
        <v>2</v>
      </c>
      <c r="E996" s="293" t="s">
        <v>4736</v>
      </c>
      <c r="F996" s="1352" t="s">
        <v>4734</v>
      </c>
      <c r="G996" s="1351"/>
      <c r="H996" s="1348" t="s">
        <v>2252</v>
      </c>
      <c r="I996" s="1348"/>
      <c r="J996" s="1368"/>
      <c r="K996" s="1352" t="s">
        <v>2253</v>
      </c>
      <c r="L996" s="1352"/>
      <c r="M996" s="1345" t="s">
        <v>4737</v>
      </c>
      <c r="N996" s="1346" t="s">
        <v>4738</v>
      </c>
      <c r="O996" s="1347"/>
      <c r="P996" s="117" t="str">
        <f t="shared" si="7"/>
        <v>2705</v>
      </c>
      <c r="Q996" s="117"/>
      <c r="R996" s="1348">
        <v>270502041</v>
      </c>
      <c r="S996" s="321"/>
      <c r="T996" s="321"/>
    </row>
    <row r="997" spans="1:20" ht="34.5" hidden="1" customHeight="1">
      <c r="A997" s="1348">
        <v>270502042</v>
      </c>
      <c r="B997" s="1339" t="str">
        <f t="shared" si="6"/>
        <v>2705</v>
      </c>
      <c r="C997" s="1349" t="s">
        <v>2320</v>
      </c>
      <c r="D997" s="1350">
        <v>3</v>
      </c>
      <c r="E997" s="293" t="s">
        <v>4739</v>
      </c>
      <c r="F997" s="1352" t="s">
        <v>4740</v>
      </c>
      <c r="G997" s="1351">
        <v>42734</v>
      </c>
      <c r="H997" s="1348" t="s">
        <v>2252</v>
      </c>
      <c r="I997" s="1348">
        <v>1461</v>
      </c>
      <c r="J997" s="1351">
        <v>41123</v>
      </c>
      <c r="K997" s="1352" t="s">
        <v>2253</v>
      </c>
      <c r="L997" s="1352"/>
      <c r="M997" s="1345" t="s">
        <v>4741</v>
      </c>
      <c r="N997" s="1346" t="s">
        <v>4738</v>
      </c>
      <c r="O997" s="1347"/>
      <c r="P997" s="117" t="str">
        <f t="shared" si="7"/>
        <v>2705</v>
      </c>
      <c r="Q997" s="117"/>
      <c r="R997" s="1348">
        <v>270502042</v>
      </c>
      <c r="S997" s="321"/>
      <c r="T997" s="321"/>
    </row>
    <row r="998" spans="1:20" ht="34.5" hidden="1" customHeight="1">
      <c r="A998" s="1348">
        <v>270502043</v>
      </c>
      <c r="B998" s="1339" t="str">
        <f t="shared" si="6"/>
        <v>2705</v>
      </c>
      <c r="C998" s="1349" t="s">
        <v>2320</v>
      </c>
      <c r="D998" s="1350">
        <v>1</v>
      </c>
      <c r="E998" s="293" t="s">
        <v>4742</v>
      </c>
      <c r="F998" s="1352" t="s">
        <v>4743</v>
      </c>
      <c r="G998" s="1356"/>
      <c r="H998" s="1348" t="s">
        <v>2252</v>
      </c>
      <c r="I998" s="1348"/>
      <c r="J998" s="1367"/>
      <c r="K998" s="1352" t="s">
        <v>2253</v>
      </c>
      <c r="L998" s="1352" t="s">
        <v>4435</v>
      </c>
      <c r="M998" s="1345" t="s">
        <v>4744</v>
      </c>
      <c r="N998" s="1346" t="s">
        <v>4738</v>
      </c>
      <c r="O998" s="1347"/>
      <c r="P998" s="117" t="str">
        <f t="shared" si="7"/>
        <v>2705</v>
      </c>
      <c r="Q998" s="117"/>
      <c r="R998" s="1348">
        <v>270502043</v>
      </c>
      <c r="S998" s="321"/>
      <c r="T998" s="321"/>
    </row>
    <row r="999" spans="1:20" ht="34.5" hidden="1" customHeight="1">
      <c r="A999" s="1348">
        <v>270502044</v>
      </c>
      <c r="B999" s="1339" t="str">
        <f t="shared" si="6"/>
        <v>2705</v>
      </c>
      <c r="C999" s="1349" t="s">
        <v>2320</v>
      </c>
      <c r="D999" s="1350">
        <v>2</v>
      </c>
      <c r="E999" s="293" t="s">
        <v>4745</v>
      </c>
      <c r="F999" s="1352" t="s">
        <v>4743</v>
      </c>
      <c r="G999" s="1351"/>
      <c r="H999" s="1348" t="s">
        <v>2252</v>
      </c>
      <c r="I999" s="1348"/>
      <c r="J999" s="1368"/>
      <c r="K999" s="1352" t="s">
        <v>2253</v>
      </c>
      <c r="L999" s="1352"/>
      <c r="M999" s="1345" t="s">
        <v>1830</v>
      </c>
      <c r="N999" s="1346" t="s">
        <v>1830</v>
      </c>
      <c r="O999" s="1347"/>
      <c r="P999" s="117" t="str">
        <f t="shared" si="7"/>
        <v>2705</v>
      </c>
      <c r="Q999" s="117"/>
      <c r="R999" s="1348">
        <v>270502044</v>
      </c>
      <c r="S999" s="321"/>
      <c r="T999" s="321"/>
    </row>
    <row r="1000" spans="1:20" ht="34.5" hidden="1" customHeight="1">
      <c r="A1000" s="1348">
        <v>270502045</v>
      </c>
      <c r="B1000" s="1339" t="str">
        <f t="shared" si="6"/>
        <v>2705</v>
      </c>
      <c r="C1000" s="1349" t="s">
        <v>2320</v>
      </c>
      <c r="D1000" s="1350">
        <v>3</v>
      </c>
      <c r="E1000" s="293" t="s">
        <v>4746</v>
      </c>
      <c r="F1000" s="1352" t="s">
        <v>4747</v>
      </c>
      <c r="G1000" s="1351">
        <v>43829</v>
      </c>
      <c r="H1000" s="1348" t="s">
        <v>2252</v>
      </c>
      <c r="I1000" s="1348">
        <v>1461</v>
      </c>
      <c r="J1000" s="1351">
        <v>41123</v>
      </c>
      <c r="K1000" s="1352" t="s">
        <v>2253</v>
      </c>
      <c r="L1000" s="1352"/>
      <c r="M1000" s="1345" t="s">
        <v>4748</v>
      </c>
      <c r="N1000" s="1346" t="s">
        <v>1830</v>
      </c>
      <c r="O1000" s="1347"/>
      <c r="P1000" s="117" t="str">
        <f t="shared" si="7"/>
        <v>2705</v>
      </c>
      <c r="Q1000" s="117"/>
      <c r="R1000" s="1348">
        <v>270502045</v>
      </c>
      <c r="S1000" s="321"/>
      <c r="T1000" s="321"/>
    </row>
    <row r="1001" spans="1:20" ht="34.5" hidden="1" customHeight="1">
      <c r="A1001" s="1348">
        <v>270502046</v>
      </c>
      <c r="B1001" s="1339" t="str">
        <f t="shared" si="6"/>
        <v>2705</v>
      </c>
      <c r="C1001" s="1349" t="s">
        <v>2320</v>
      </c>
      <c r="D1001" s="1350">
        <v>1</v>
      </c>
      <c r="E1001" s="293" t="s">
        <v>4749</v>
      </c>
      <c r="F1001" s="1352" t="s">
        <v>4750</v>
      </c>
      <c r="G1001" s="1351"/>
      <c r="H1001" s="1348" t="s">
        <v>2252</v>
      </c>
      <c r="I1001" s="1348"/>
      <c r="J1001" s="1368"/>
      <c r="K1001" s="1352" t="s">
        <v>2253</v>
      </c>
      <c r="L1001" s="1352"/>
      <c r="M1001" s="1345" t="s">
        <v>4751</v>
      </c>
      <c r="N1001" s="1346" t="s">
        <v>1830</v>
      </c>
      <c r="O1001" s="1347"/>
      <c r="P1001" s="117" t="str">
        <f t="shared" si="7"/>
        <v>2705</v>
      </c>
      <c r="Q1001" s="117"/>
      <c r="R1001" s="1348">
        <v>270502046</v>
      </c>
      <c r="S1001" s="321"/>
      <c r="T1001" s="321"/>
    </row>
    <row r="1002" spans="1:20" ht="34.5" hidden="1" customHeight="1">
      <c r="A1002" s="1348">
        <v>270502047</v>
      </c>
      <c r="B1002" s="1339" t="str">
        <f t="shared" si="6"/>
        <v>2705</v>
      </c>
      <c r="C1002" s="1349" t="s">
        <v>2320</v>
      </c>
      <c r="D1002" s="1350">
        <v>2</v>
      </c>
      <c r="E1002" s="293" t="s">
        <v>4752</v>
      </c>
      <c r="F1002" s="1352" t="s">
        <v>4750</v>
      </c>
      <c r="G1002" s="1351"/>
      <c r="H1002" s="1348" t="s">
        <v>2252</v>
      </c>
      <c r="I1002" s="1348"/>
      <c r="J1002" s="1368"/>
      <c r="K1002" s="1352" t="s">
        <v>2253</v>
      </c>
      <c r="L1002" s="1353"/>
      <c r="M1002" s="1345" t="s">
        <v>1830</v>
      </c>
      <c r="N1002" s="1346" t="s">
        <v>1830</v>
      </c>
      <c r="O1002" s="1347"/>
      <c r="P1002" s="117" t="str">
        <f t="shared" si="7"/>
        <v>2705</v>
      </c>
      <c r="Q1002" s="117"/>
      <c r="R1002" s="1348">
        <v>270502047</v>
      </c>
      <c r="S1002" s="321"/>
      <c r="T1002" s="321"/>
    </row>
    <row r="1003" spans="1:20" ht="34.5" hidden="1" customHeight="1">
      <c r="A1003" s="1348">
        <v>250603001</v>
      </c>
      <c r="B1003" s="1339" t="str">
        <f t="shared" si="6"/>
        <v>2506</v>
      </c>
      <c r="C1003" s="1349" t="s">
        <v>2320</v>
      </c>
      <c r="D1003" s="1350">
        <v>3</v>
      </c>
      <c r="E1003" s="293" t="s">
        <v>4753</v>
      </c>
      <c r="F1003" s="1352" t="s">
        <v>4754</v>
      </c>
      <c r="G1003" s="1356">
        <v>43880</v>
      </c>
      <c r="H1003" s="1348" t="s">
        <v>2252</v>
      </c>
      <c r="I1003" s="1348">
        <v>1461</v>
      </c>
      <c r="J1003" s="1351">
        <v>41123</v>
      </c>
      <c r="K1003" s="1352" t="s">
        <v>2253</v>
      </c>
      <c r="L1003" s="1352"/>
      <c r="M1003" s="1345" t="s">
        <v>4108</v>
      </c>
      <c r="N1003" s="1346" t="s">
        <v>1830</v>
      </c>
      <c r="O1003" s="1347"/>
      <c r="P1003" s="117" t="str">
        <f t="shared" si="7"/>
        <v>2506</v>
      </c>
      <c r="Q1003" s="117"/>
      <c r="R1003" s="1348">
        <v>250603001</v>
      </c>
      <c r="S1003" s="321"/>
      <c r="T1003" s="321"/>
    </row>
    <row r="1004" spans="1:20" ht="34.5" hidden="1" customHeight="1">
      <c r="A1004" s="1348">
        <v>250603002</v>
      </c>
      <c r="B1004" s="1339" t="str">
        <f t="shared" si="6"/>
        <v>2506</v>
      </c>
      <c r="C1004" s="1349" t="s">
        <v>2320</v>
      </c>
      <c r="D1004" s="1350">
        <v>1</v>
      </c>
      <c r="E1004" s="293" t="s">
        <v>4755</v>
      </c>
      <c r="F1004" s="1352" t="s">
        <v>4756</v>
      </c>
      <c r="G1004" s="1356"/>
      <c r="H1004" s="1348" t="s">
        <v>2252</v>
      </c>
      <c r="I1004" s="1348"/>
      <c r="J1004" s="1368"/>
      <c r="K1004" s="1352" t="s">
        <v>2253</v>
      </c>
      <c r="L1004" s="1352" t="s">
        <v>4757</v>
      </c>
      <c r="M1004" s="1345" t="s">
        <v>1830</v>
      </c>
      <c r="N1004" s="1346" t="s">
        <v>1830</v>
      </c>
      <c r="O1004" s="1347"/>
      <c r="P1004" s="117" t="str">
        <f t="shared" si="7"/>
        <v>2506</v>
      </c>
      <c r="Q1004" s="117"/>
      <c r="R1004" s="1348">
        <v>250603002</v>
      </c>
      <c r="S1004" s="321"/>
      <c r="T1004" s="321"/>
    </row>
    <row r="1005" spans="1:20" ht="34.5" hidden="1" customHeight="1">
      <c r="A1005" s="1348">
        <v>250603003</v>
      </c>
      <c r="B1005" s="1339" t="str">
        <f t="shared" si="6"/>
        <v>2506</v>
      </c>
      <c r="C1005" s="1349" t="s">
        <v>2320</v>
      </c>
      <c r="D1005" s="1350">
        <v>2</v>
      </c>
      <c r="E1005" s="293" t="s">
        <v>4758</v>
      </c>
      <c r="F1005" s="1352" t="s">
        <v>4756</v>
      </c>
      <c r="G1005" s="1351"/>
      <c r="H1005" s="1348" t="s">
        <v>2252</v>
      </c>
      <c r="I1005" s="1348"/>
      <c r="J1005" s="1368"/>
      <c r="K1005" s="1352" t="s">
        <v>2253</v>
      </c>
      <c r="L1005" s="1353"/>
      <c r="M1005" s="1345" t="s">
        <v>1830</v>
      </c>
      <c r="N1005" s="1346" t="s">
        <v>1830</v>
      </c>
      <c r="O1005" s="1347"/>
      <c r="P1005" s="117" t="str">
        <f t="shared" si="7"/>
        <v>2506</v>
      </c>
      <c r="Q1005" s="117"/>
      <c r="R1005" s="1348">
        <v>250603003</v>
      </c>
      <c r="S1005" s="321"/>
      <c r="T1005" s="321"/>
    </row>
    <row r="1006" spans="1:20" ht="34.5" hidden="1" customHeight="1">
      <c r="A1006" s="1348">
        <v>250603004</v>
      </c>
      <c r="B1006" s="1339" t="str">
        <f t="shared" si="6"/>
        <v>2506</v>
      </c>
      <c r="C1006" s="1349" t="s">
        <v>2320</v>
      </c>
      <c r="D1006" s="1350">
        <v>3</v>
      </c>
      <c r="E1006" s="293" t="s">
        <v>4759</v>
      </c>
      <c r="F1006" s="1352" t="s">
        <v>4760</v>
      </c>
      <c r="G1006" s="1356">
        <v>43462</v>
      </c>
      <c r="H1006" s="1348" t="s">
        <v>2252</v>
      </c>
      <c r="I1006" s="1348">
        <v>1461</v>
      </c>
      <c r="J1006" s="1351">
        <v>41123</v>
      </c>
      <c r="K1006" s="1352" t="s">
        <v>2253</v>
      </c>
      <c r="L1006" s="1353"/>
      <c r="M1006" s="1345" t="s">
        <v>4761</v>
      </c>
      <c r="N1006" s="1346" t="s">
        <v>1830</v>
      </c>
      <c r="O1006" s="1347"/>
      <c r="P1006" s="117" t="str">
        <f t="shared" si="7"/>
        <v>2506</v>
      </c>
      <c r="Q1006" s="117"/>
      <c r="R1006" s="1348">
        <v>250603004</v>
      </c>
      <c r="S1006" s="321"/>
      <c r="T1006" s="321"/>
    </row>
    <row r="1007" spans="1:20" ht="34.5" hidden="1" customHeight="1">
      <c r="A1007" s="1348">
        <v>250603005</v>
      </c>
      <c r="B1007" s="1339" t="str">
        <f t="shared" si="6"/>
        <v>2506</v>
      </c>
      <c r="C1007" s="1349" t="s">
        <v>2320</v>
      </c>
      <c r="D1007" s="1350">
        <v>1</v>
      </c>
      <c r="E1007" s="293" t="s">
        <v>4762</v>
      </c>
      <c r="F1007" s="1352" t="s">
        <v>4763</v>
      </c>
      <c r="G1007" s="1351"/>
      <c r="H1007" s="1348" t="s">
        <v>2252</v>
      </c>
      <c r="I1007" s="1348"/>
      <c r="J1007" s="1368"/>
      <c r="K1007" s="1352" t="s">
        <v>2253</v>
      </c>
      <c r="L1007" s="1352" t="s">
        <v>4764</v>
      </c>
      <c r="M1007" s="1345" t="s">
        <v>1830</v>
      </c>
      <c r="N1007" s="1346" t="s">
        <v>4765</v>
      </c>
      <c r="O1007" s="1347"/>
      <c r="P1007" s="117" t="str">
        <f t="shared" si="7"/>
        <v>2506</v>
      </c>
      <c r="Q1007" s="117"/>
      <c r="R1007" s="1348">
        <v>250603005</v>
      </c>
      <c r="S1007" s="321"/>
      <c r="T1007" s="321"/>
    </row>
    <row r="1008" spans="1:20" ht="34.5" hidden="1" customHeight="1">
      <c r="A1008" s="1348">
        <v>250603006</v>
      </c>
      <c r="B1008" s="1339" t="str">
        <f t="shared" si="6"/>
        <v>2506</v>
      </c>
      <c r="C1008" s="1349" t="s">
        <v>2320</v>
      </c>
      <c r="D1008" s="1350">
        <v>2</v>
      </c>
      <c r="E1008" s="293" t="s">
        <v>4766</v>
      </c>
      <c r="F1008" s="1352" t="s">
        <v>4763</v>
      </c>
      <c r="G1008" s="1351"/>
      <c r="H1008" s="1348" t="s">
        <v>2252</v>
      </c>
      <c r="I1008" s="1348"/>
      <c r="J1008" s="1368"/>
      <c r="K1008" s="1352" t="s">
        <v>2253</v>
      </c>
      <c r="L1008" s="1353"/>
      <c r="M1008" s="1345" t="s">
        <v>4761</v>
      </c>
      <c r="N1008" s="1346" t="s">
        <v>1830</v>
      </c>
      <c r="O1008" s="1347"/>
      <c r="P1008" s="117" t="str">
        <f t="shared" si="7"/>
        <v>2506</v>
      </c>
      <c r="Q1008" s="117"/>
      <c r="R1008" s="1348">
        <v>250603006</v>
      </c>
      <c r="S1008" s="321"/>
      <c r="T1008" s="321"/>
    </row>
    <row r="1009" spans="1:20" ht="34.5" hidden="1" customHeight="1">
      <c r="A1009" s="1348">
        <v>250603007</v>
      </c>
      <c r="B1009" s="1339" t="str">
        <f t="shared" si="6"/>
        <v>2506</v>
      </c>
      <c r="C1009" s="1349" t="s">
        <v>2320</v>
      </c>
      <c r="D1009" s="1350">
        <v>3</v>
      </c>
      <c r="E1009" s="293" t="s">
        <v>4767</v>
      </c>
      <c r="F1009" s="1352" t="s">
        <v>4768</v>
      </c>
      <c r="G1009" s="1356">
        <v>43261</v>
      </c>
      <c r="H1009" s="1348" t="s">
        <v>2252</v>
      </c>
      <c r="I1009" s="1348">
        <v>1461</v>
      </c>
      <c r="J1009" s="1351">
        <v>41123</v>
      </c>
      <c r="K1009" s="1352" t="s">
        <v>2253</v>
      </c>
      <c r="L1009" s="1353"/>
      <c r="M1009" s="1345" t="s">
        <v>1830</v>
      </c>
      <c r="N1009" s="1346" t="s">
        <v>3309</v>
      </c>
      <c r="O1009" s="1347"/>
      <c r="P1009" s="117" t="str">
        <f t="shared" si="7"/>
        <v>2506</v>
      </c>
      <c r="Q1009" s="117"/>
      <c r="R1009" s="1348">
        <v>250603007</v>
      </c>
      <c r="S1009" s="321"/>
      <c r="T1009" s="321"/>
    </row>
    <row r="1010" spans="1:20" ht="34.5" hidden="1" customHeight="1">
      <c r="A1010" s="1348">
        <v>250603008</v>
      </c>
      <c r="B1010" s="1339" t="str">
        <f t="shared" si="6"/>
        <v>2506</v>
      </c>
      <c r="C1010" s="1349" t="s">
        <v>2320</v>
      </c>
      <c r="D1010" s="1350">
        <v>1</v>
      </c>
      <c r="E1010" s="293" t="s">
        <v>4769</v>
      </c>
      <c r="F1010" s="1352" t="s">
        <v>4770</v>
      </c>
      <c r="G1010" s="1351"/>
      <c r="H1010" s="1348" t="s">
        <v>2252</v>
      </c>
      <c r="I1010" s="1348"/>
      <c r="J1010" s="1368"/>
      <c r="K1010" s="1352" t="s">
        <v>2253</v>
      </c>
      <c r="L1010" s="1352" t="s">
        <v>4771</v>
      </c>
      <c r="M1010" s="1345" t="s">
        <v>4772</v>
      </c>
      <c r="N1010" s="1346" t="s">
        <v>1830</v>
      </c>
      <c r="O1010" s="1347"/>
      <c r="P1010" s="117" t="str">
        <f t="shared" si="7"/>
        <v>2506</v>
      </c>
      <c r="Q1010" s="117"/>
      <c r="R1010" s="1348">
        <v>250603008</v>
      </c>
      <c r="S1010" s="321"/>
      <c r="T1010" s="321"/>
    </row>
    <row r="1011" spans="1:20" ht="34.5" hidden="1" customHeight="1">
      <c r="A1011" s="1348">
        <v>250603009</v>
      </c>
      <c r="B1011" s="1339" t="str">
        <f t="shared" si="6"/>
        <v>2506</v>
      </c>
      <c r="C1011" s="1349" t="s">
        <v>2320</v>
      </c>
      <c r="D1011" s="1350">
        <v>2</v>
      </c>
      <c r="E1011" s="293" t="s">
        <v>4773</v>
      </c>
      <c r="F1011" s="1352" t="s">
        <v>4770</v>
      </c>
      <c r="G1011" s="1351"/>
      <c r="H1011" s="1348" t="s">
        <v>2252</v>
      </c>
      <c r="I1011" s="1348"/>
      <c r="J1011" s="1368"/>
      <c r="K1011" s="1352" t="s">
        <v>2253</v>
      </c>
      <c r="L1011" s="1352"/>
      <c r="M1011" s="1345" t="s">
        <v>1830</v>
      </c>
      <c r="N1011" s="1346" t="s">
        <v>4774</v>
      </c>
      <c r="O1011" s="1347"/>
      <c r="P1011" s="117" t="str">
        <f t="shared" si="7"/>
        <v>2506</v>
      </c>
      <c r="Q1011" s="117"/>
      <c r="R1011" s="1348">
        <v>250603009</v>
      </c>
      <c r="S1011" s="321"/>
      <c r="T1011" s="321"/>
    </row>
    <row r="1012" spans="1:20" ht="34.5" hidden="1" customHeight="1">
      <c r="A1012" s="1348">
        <v>250603010</v>
      </c>
      <c r="B1012" s="1339" t="str">
        <f t="shared" si="6"/>
        <v>2506</v>
      </c>
      <c r="C1012" s="1349" t="s">
        <v>2320</v>
      </c>
      <c r="D1012" s="1350">
        <v>3</v>
      </c>
      <c r="E1012" s="293" t="s">
        <v>4775</v>
      </c>
      <c r="F1012" s="1352" t="s">
        <v>4776</v>
      </c>
      <c r="G1012" s="1351">
        <v>43465</v>
      </c>
      <c r="H1012" s="1348" t="s">
        <v>2252</v>
      </c>
      <c r="I1012" s="1348">
        <v>1461</v>
      </c>
      <c r="J1012" s="1351">
        <v>41123</v>
      </c>
      <c r="K1012" s="1352" t="s">
        <v>2253</v>
      </c>
      <c r="L1012" s="1352"/>
      <c r="M1012" s="1345" t="s">
        <v>1830</v>
      </c>
      <c r="N1012" s="1346" t="s">
        <v>1830</v>
      </c>
      <c r="O1012" s="1347"/>
      <c r="P1012" s="117" t="str">
        <f t="shared" si="7"/>
        <v>2506</v>
      </c>
      <c r="Q1012" s="117"/>
      <c r="R1012" s="1348">
        <v>250603010</v>
      </c>
      <c r="S1012" s="321"/>
      <c r="T1012" s="321"/>
    </row>
    <row r="1013" spans="1:20" ht="34.5" hidden="1" customHeight="1">
      <c r="A1013" s="1348">
        <v>250603011</v>
      </c>
      <c r="B1013" s="1339" t="str">
        <f t="shared" si="6"/>
        <v>2506</v>
      </c>
      <c r="C1013" s="1349" t="s">
        <v>2320</v>
      </c>
      <c r="D1013" s="1350">
        <v>1</v>
      </c>
      <c r="E1013" s="293" t="s">
        <v>4777</v>
      </c>
      <c r="F1013" s="1352" t="s">
        <v>4778</v>
      </c>
      <c r="G1013" s="1351"/>
      <c r="H1013" s="1348" t="s">
        <v>2252</v>
      </c>
      <c r="I1013" s="1348"/>
      <c r="J1013" s="1368"/>
      <c r="K1013" s="1352" t="s">
        <v>2253</v>
      </c>
      <c r="L1013" s="1352" t="s">
        <v>4779</v>
      </c>
      <c r="M1013" s="1345" t="s">
        <v>1830</v>
      </c>
      <c r="N1013" s="1346" t="s">
        <v>1830</v>
      </c>
      <c r="O1013" s="1347"/>
      <c r="P1013" s="117" t="str">
        <f t="shared" si="7"/>
        <v>2506</v>
      </c>
      <c r="Q1013" s="117"/>
      <c r="R1013" s="1348">
        <v>250603011</v>
      </c>
      <c r="S1013" s="321"/>
      <c r="T1013" s="321"/>
    </row>
    <row r="1014" spans="1:20" ht="34.5" hidden="1" customHeight="1">
      <c r="A1014" s="1348">
        <v>250603012</v>
      </c>
      <c r="B1014" s="1339" t="str">
        <f t="shared" si="6"/>
        <v>2506</v>
      </c>
      <c r="C1014" s="1349" t="s">
        <v>2320</v>
      </c>
      <c r="D1014" s="1350">
        <v>2</v>
      </c>
      <c r="E1014" s="293" t="s">
        <v>4780</v>
      </c>
      <c r="F1014" s="1352" t="s">
        <v>4778</v>
      </c>
      <c r="G1014" s="1351"/>
      <c r="H1014" s="1348" t="s">
        <v>2252</v>
      </c>
      <c r="I1014" s="1348"/>
      <c r="J1014" s="1368"/>
      <c r="K1014" s="1352" t="s">
        <v>2253</v>
      </c>
      <c r="L1014" s="1352"/>
      <c r="M1014" s="1345" t="s">
        <v>1830</v>
      </c>
      <c r="N1014" s="1346" t="s">
        <v>1830</v>
      </c>
      <c r="O1014" s="1347"/>
      <c r="P1014" s="117" t="str">
        <f t="shared" si="7"/>
        <v>2506</v>
      </c>
      <c r="Q1014" s="117"/>
      <c r="R1014" s="1348">
        <v>250603012</v>
      </c>
      <c r="S1014" s="321"/>
      <c r="T1014" s="321"/>
    </row>
    <row r="1015" spans="1:20" ht="34.5" hidden="1" customHeight="1">
      <c r="A1015" s="1348">
        <v>250603013</v>
      </c>
      <c r="B1015" s="1339" t="str">
        <f t="shared" si="6"/>
        <v>2506</v>
      </c>
      <c r="C1015" s="1349" t="s">
        <v>2320</v>
      </c>
      <c r="D1015" s="1350">
        <v>3</v>
      </c>
      <c r="E1015" s="293" t="s">
        <v>4781</v>
      </c>
      <c r="F1015" s="1352" t="s">
        <v>4782</v>
      </c>
      <c r="G1015" s="1351">
        <v>42734</v>
      </c>
      <c r="H1015" s="1348" t="s">
        <v>2252</v>
      </c>
      <c r="I1015" s="1348">
        <v>1461</v>
      </c>
      <c r="J1015" s="1351">
        <v>41123</v>
      </c>
      <c r="K1015" s="1352" t="s">
        <v>2253</v>
      </c>
      <c r="L1015" s="1352"/>
      <c r="M1015" s="1345" t="s">
        <v>1830</v>
      </c>
      <c r="N1015" s="1346" t="s">
        <v>1830</v>
      </c>
      <c r="O1015" s="1347"/>
      <c r="P1015" s="117" t="str">
        <f t="shared" si="7"/>
        <v>2506</v>
      </c>
      <c r="Q1015" s="117"/>
      <c r="R1015" s="1348">
        <v>250603013</v>
      </c>
      <c r="S1015" s="321"/>
      <c r="T1015" s="321"/>
    </row>
    <row r="1016" spans="1:20" ht="34.5" hidden="1" customHeight="1">
      <c r="A1016" s="1348">
        <v>250603014</v>
      </c>
      <c r="B1016" s="1339" t="str">
        <f t="shared" si="6"/>
        <v>2506</v>
      </c>
      <c r="C1016" s="1349" t="s">
        <v>2320</v>
      </c>
      <c r="D1016" s="1350">
        <v>1</v>
      </c>
      <c r="E1016" s="293" t="s">
        <v>4783</v>
      </c>
      <c r="F1016" s="1352" t="s">
        <v>4784</v>
      </c>
      <c r="G1016" s="1351">
        <v>43551</v>
      </c>
      <c r="H1016" s="1348" t="s">
        <v>2252</v>
      </c>
      <c r="I1016" s="1348">
        <v>1482</v>
      </c>
      <c r="J1016" s="1351">
        <v>41470</v>
      </c>
      <c r="K1016" s="1352" t="s">
        <v>2253</v>
      </c>
      <c r="L1016" s="1352"/>
      <c r="M1016" s="1345" t="s">
        <v>1830</v>
      </c>
      <c r="N1016" s="1346" t="s">
        <v>1830</v>
      </c>
      <c r="O1016" s="1347"/>
      <c r="P1016" s="117" t="str">
        <f t="shared" si="7"/>
        <v>2506</v>
      </c>
      <c r="Q1016" s="117"/>
      <c r="R1016" s="1348">
        <v>250603014</v>
      </c>
      <c r="S1016" s="321"/>
      <c r="T1016" s="321"/>
    </row>
    <row r="1017" spans="1:20" ht="34.5" hidden="1" customHeight="1">
      <c r="A1017" s="1348">
        <v>250603015</v>
      </c>
      <c r="B1017" s="1339" t="str">
        <f t="shared" si="6"/>
        <v>2506</v>
      </c>
      <c r="C1017" s="1349" t="s">
        <v>2320</v>
      </c>
      <c r="D1017" s="1350">
        <v>1</v>
      </c>
      <c r="E1017" s="293" t="s">
        <v>4785</v>
      </c>
      <c r="F1017" s="1352" t="s">
        <v>4786</v>
      </c>
      <c r="G1017" s="1356">
        <v>43014</v>
      </c>
      <c r="H1017" s="1348" t="s">
        <v>2252</v>
      </c>
      <c r="I1017" s="1348">
        <v>1482</v>
      </c>
      <c r="J1017" s="1351">
        <v>41470</v>
      </c>
      <c r="K1017" s="1352" t="s">
        <v>2253</v>
      </c>
      <c r="L1017" s="1353"/>
      <c r="M1017" s="1345" t="s">
        <v>1830</v>
      </c>
      <c r="N1017" s="1346" t="s">
        <v>1830</v>
      </c>
      <c r="O1017" s="1347"/>
      <c r="P1017" s="117" t="str">
        <f t="shared" si="7"/>
        <v>2506</v>
      </c>
      <c r="Q1017" s="117"/>
      <c r="R1017" s="1348">
        <v>250603015</v>
      </c>
      <c r="S1017" s="321"/>
      <c r="T1017" s="321"/>
    </row>
    <row r="1018" spans="1:20" ht="34.5" hidden="1" customHeight="1">
      <c r="A1018" s="1348">
        <v>250603016</v>
      </c>
      <c r="B1018" s="1339" t="str">
        <f t="shared" si="6"/>
        <v>2506</v>
      </c>
      <c r="C1018" s="1349" t="s">
        <v>2320</v>
      </c>
      <c r="D1018" s="1350">
        <v>1</v>
      </c>
      <c r="E1018" s="293" t="s">
        <v>4787</v>
      </c>
      <c r="F1018" s="1352" t="s">
        <v>4788</v>
      </c>
      <c r="G1018" s="1351">
        <v>43605</v>
      </c>
      <c r="H1018" s="1348" t="s">
        <v>2252</v>
      </c>
      <c r="I1018" s="1348">
        <v>1482</v>
      </c>
      <c r="J1018" s="1351">
        <v>41470</v>
      </c>
      <c r="K1018" s="1352" t="s">
        <v>2253</v>
      </c>
      <c r="L1018" s="1352"/>
      <c r="M1018" s="1345" t="s">
        <v>1830</v>
      </c>
      <c r="N1018" s="1346" t="s">
        <v>1830</v>
      </c>
      <c r="O1018" s="1347"/>
      <c r="P1018" s="117" t="str">
        <f t="shared" si="7"/>
        <v>2506</v>
      </c>
      <c r="Q1018" s="117"/>
      <c r="R1018" s="1348">
        <v>250603016</v>
      </c>
      <c r="S1018" s="321"/>
      <c r="T1018" s="321"/>
    </row>
    <row r="1019" spans="1:20" ht="34.5" hidden="1" customHeight="1">
      <c r="A1019" s="1348">
        <v>250603017</v>
      </c>
      <c r="B1019" s="1339" t="str">
        <f t="shared" si="6"/>
        <v>2506</v>
      </c>
      <c r="C1019" s="1349" t="s">
        <v>2320</v>
      </c>
      <c r="D1019" s="1350">
        <v>1</v>
      </c>
      <c r="E1019" s="293" t="s">
        <v>4789</v>
      </c>
      <c r="F1019" s="1352" t="s">
        <v>4790</v>
      </c>
      <c r="G1019" s="1356">
        <v>42734</v>
      </c>
      <c r="H1019" s="1348" t="s">
        <v>2252</v>
      </c>
      <c r="I1019" s="1348">
        <v>1482</v>
      </c>
      <c r="J1019" s="1351">
        <v>41470</v>
      </c>
      <c r="K1019" s="1352" t="s">
        <v>2253</v>
      </c>
      <c r="L1019" s="1353"/>
      <c r="M1019" s="1345" t="s">
        <v>1830</v>
      </c>
      <c r="N1019" s="1346" t="s">
        <v>1830</v>
      </c>
      <c r="O1019" s="1347"/>
      <c r="P1019" s="117" t="str">
        <f t="shared" si="7"/>
        <v>2506</v>
      </c>
      <c r="Q1019" s="117"/>
      <c r="R1019" s="1348">
        <v>250603017</v>
      </c>
      <c r="S1019" s="321"/>
      <c r="T1019" s="321"/>
    </row>
    <row r="1020" spans="1:20" ht="34.5" hidden="1" customHeight="1">
      <c r="A1020" s="1348">
        <v>250603018</v>
      </c>
      <c r="B1020" s="1339" t="str">
        <f t="shared" si="6"/>
        <v>2506</v>
      </c>
      <c r="C1020" s="1349" t="s">
        <v>2320</v>
      </c>
      <c r="D1020" s="1350">
        <v>1</v>
      </c>
      <c r="E1020" s="293" t="s">
        <v>4791</v>
      </c>
      <c r="F1020" s="1352" t="s">
        <v>4792</v>
      </c>
      <c r="G1020" s="1351">
        <v>45014</v>
      </c>
      <c r="H1020" s="1348" t="s">
        <v>2353</v>
      </c>
      <c r="I1020" s="1348">
        <v>1527</v>
      </c>
      <c r="J1020" s="1351">
        <v>42403</v>
      </c>
      <c r="K1020" s="1352" t="s">
        <v>2354</v>
      </c>
      <c r="L1020" s="1352"/>
      <c r="M1020" s="1345" t="s">
        <v>4793</v>
      </c>
      <c r="N1020" s="1346" t="s">
        <v>1830</v>
      </c>
      <c r="O1020" s="1347"/>
      <c r="P1020" s="117" t="str">
        <f t="shared" si="7"/>
        <v>2506</v>
      </c>
      <c r="Q1020" s="117"/>
      <c r="R1020" s="1348">
        <v>250603018</v>
      </c>
      <c r="S1020" s="321"/>
      <c r="T1020" s="321"/>
    </row>
    <row r="1021" spans="1:20" ht="34.5" hidden="1" customHeight="1">
      <c r="A1021" s="1348">
        <v>250603019</v>
      </c>
      <c r="B1021" s="1339" t="str">
        <f t="shared" si="6"/>
        <v>2506</v>
      </c>
      <c r="C1021" s="1349" t="s">
        <v>2320</v>
      </c>
      <c r="D1021" s="1350">
        <v>1</v>
      </c>
      <c r="E1021" s="293" t="s">
        <v>4794</v>
      </c>
      <c r="F1021" s="1352" t="s">
        <v>4795</v>
      </c>
      <c r="G1021" s="1351">
        <v>45014</v>
      </c>
      <c r="H1021" s="1348" t="s">
        <v>2353</v>
      </c>
      <c r="I1021" s="1348">
        <v>1527</v>
      </c>
      <c r="J1021" s="1351">
        <v>42403</v>
      </c>
      <c r="K1021" s="1352" t="s">
        <v>2354</v>
      </c>
      <c r="L1021" s="1352"/>
      <c r="M1021" s="1345" t="s">
        <v>1830</v>
      </c>
      <c r="N1021" s="1346" t="s">
        <v>4796</v>
      </c>
      <c r="O1021" s="1347"/>
      <c r="P1021" s="117" t="str">
        <f t="shared" si="7"/>
        <v>2506</v>
      </c>
      <c r="Q1021" s="117"/>
      <c r="R1021" s="1348">
        <v>250603019</v>
      </c>
      <c r="S1021" s="321"/>
      <c r="T1021" s="321"/>
    </row>
    <row r="1022" spans="1:20" ht="34.5" hidden="1" customHeight="1">
      <c r="A1022" s="1348">
        <v>250603020</v>
      </c>
      <c r="B1022" s="1339" t="str">
        <f t="shared" si="6"/>
        <v>2506</v>
      </c>
      <c r="C1022" s="1349" t="s">
        <v>2320</v>
      </c>
      <c r="D1022" s="1350">
        <v>1</v>
      </c>
      <c r="E1022" s="293" t="s">
        <v>4797</v>
      </c>
      <c r="F1022" s="1352" t="s">
        <v>4798</v>
      </c>
      <c r="G1022" s="1351">
        <v>45014</v>
      </c>
      <c r="H1022" s="1348" t="s">
        <v>2353</v>
      </c>
      <c r="I1022" s="1348">
        <v>1527</v>
      </c>
      <c r="J1022" s="1351">
        <v>42403</v>
      </c>
      <c r="K1022" s="1352" t="s">
        <v>2354</v>
      </c>
      <c r="L1022" s="1352"/>
      <c r="M1022" s="1345" t="s">
        <v>4161</v>
      </c>
      <c r="N1022" s="1346" t="s">
        <v>1830</v>
      </c>
      <c r="O1022" s="1347"/>
      <c r="P1022" s="117" t="str">
        <f t="shared" si="7"/>
        <v>2506</v>
      </c>
      <c r="Q1022" s="117"/>
      <c r="R1022" s="1348">
        <v>250603020</v>
      </c>
      <c r="S1022" s="321"/>
      <c r="T1022" s="321"/>
    </row>
    <row r="1023" spans="1:20" ht="34.5" hidden="1" customHeight="1">
      <c r="A1023" s="1348">
        <v>250603021</v>
      </c>
      <c r="B1023" s="1339" t="str">
        <f t="shared" ref="B1023:B1277" si="8">MID(A1023,1,4)</f>
        <v>2506</v>
      </c>
      <c r="C1023" s="1349" t="s">
        <v>2320</v>
      </c>
      <c r="D1023" s="1350">
        <v>1</v>
      </c>
      <c r="E1023" s="293" t="s">
        <v>4799</v>
      </c>
      <c r="F1023" s="1352" t="s">
        <v>4800</v>
      </c>
      <c r="G1023" s="1356">
        <v>45291</v>
      </c>
      <c r="H1023" s="1348" t="s">
        <v>2353</v>
      </c>
      <c r="I1023" s="1348">
        <v>1527</v>
      </c>
      <c r="J1023" s="1351">
        <v>42403</v>
      </c>
      <c r="K1023" s="1352" t="s">
        <v>2354</v>
      </c>
      <c r="L1023" s="1353"/>
      <c r="M1023" s="1345" t="s">
        <v>4801</v>
      </c>
      <c r="N1023" s="1346" t="s">
        <v>1830</v>
      </c>
      <c r="O1023" s="1347" t="s">
        <v>4802</v>
      </c>
      <c r="P1023" s="117" t="str">
        <f t="shared" ref="P1023:P1277" si="9">MID(A1023,1,4)</f>
        <v>2506</v>
      </c>
      <c r="Q1023" s="117"/>
      <c r="R1023" s="1348">
        <v>250603021</v>
      </c>
      <c r="S1023" s="321"/>
      <c r="T1023" s="321"/>
    </row>
    <row r="1024" spans="1:20" ht="34.5" hidden="1" customHeight="1">
      <c r="A1024" s="1348">
        <v>250603022</v>
      </c>
      <c r="B1024" s="1339" t="str">
        <f t="shared" si="8"/>
        <v>2506</v>
      </c>
      <c r="C1024" s="1349" t="s">
        <v>2320</v>
      </c>
      <c r="D1024" s="1350">
        <v>1</v>
      </c>
      <c r="E1024" s="293" t="s">
        <v>4803</v>
      </c>
      <c r="F1024" s="1352" t="s">
        <v>4804</v>
      </c>
      <c r="G1024" s="1351">
        <v>45105</v>
      </c>
      <c r="H1024" s="1348" t="s">
        <v>2353</v>
      </c>
      <c r="I1024" s="1348">
        <v>1527</v>
      </c>
      <c r="J1024" s="1351">
        <v>42403</v>
      </c>
      <c r="K1024" s="1352" t="s">
        <v>2354</v>
      </c>
      <c r="L1024" s="1352"/>
      <c r="M1024" s="1345" t="s">
        <v>1830</v>
      </c>
      <c r="N1024" s="1346" t="s">
        <v>1830</v>
      </c>
      <c r="O1024" s="1347"/>
      <c r="P1024" s="117" t="str">
        <f t="shared" si="9"/>
        <v>2506</v>
      </c>
      <c r="Q1024" s="117"/>
      <c r="R1024" s="1348">
        <v>250603022</v>
      </c>
      <c r="S1024" s="321"/>
      <c r="T1024" s="321"/>
    </row>
    <row r="1025" spans="1:20" ht="34.5" hidden="1" customHeight="1">
      <c r="A1025" s="1348">
        <v>250603023</v>
      </c>
      <c r="B1025" s="1339" t="str">
        <f t="shared" si="8"/>
        <v>2506</v>
      </c>
      <c r="C1025" s="1349" t="s">
        <v>2320</v>
      </c>
      <c r="D1025" s="1350">
        <v>1</v>
      </c>
      <c r="E1025" s="293" t="s">
        <v>4805</v>
      </c>
      <c r="F1025" s="1352" t="s">
        <v>4806</v>
      </c>
      <c r="G1025" s="1356">
        <v>45291</v>
      </c>
      <c r="H1025" s="1348" t="s">
        <v>2353</v>
      </c>
      <c r="I1025" s="1348">
        <v>1544</v>
      </c>
      <c r="J1025" s="1351">
        <v>42832</v>
      </c>
      <c r="K1025" s="1352" t="s">
        <v>2354</v>
      </c>
      <c r="L1025" s="1353"/>
      <c r="M1025" s="1345" t="s">
        <v>3308</v>
      </c>
      <c r="N1025" s="1346" t="s">
        <v>1830</v>
      </c>
      <c r="O1025" s="1347" t="s">
        <v>1830</v>
      </c>
      <c r="P1025" s="117" t="str">
        <f t="shared" si="9"/>
        <v>2506</v>
      </c>
      <c r="Q1025" s="117"/>
      <c r="R1025" s="1348">
        <v>250603023</v>
      </c>
      <c r="S1025" s="321"/>
      <c r="T1025" s="321"/>
    </row>
    <row r="1026" spans="1:20" ht="34.5" hidden="1" customHeight="1">
      <c r="A1026" s="1348">
        <v>250603024</v>
      </c>
      <c r="B1026" s="1339" t="str">
        <f t="shared" si="8"/>
        <v>2506</v>
      </c>
      <c r="C1026" s="1349" t="s">
        <v>2320</v>
      </c>
      <c r="D1026" s="1350">
        <v>1</v>
      </c>
      <c r="E1026" s="293" t="s">
        <v>4807</v>
      </c>
      <c r="F1026" s="1352" t="s">
        <v>4808</v>
      </c>
      <c r="G1026" s="1356">
        <v>45291</v>
      </c>
      <c r="H1026" s="1348" t="s">
        <v>2353</v>
      </c>
      <c r="I1026" s="1348">
        <v>1544</v>
      </c>
      <c r="J1026" s="1351">
        <v>42832</v>
      </c>
      <c r="K1026" s="1352" t="s">
        <v>2354</v>
      </c>
      <c r="L1026" s="1353"/>
      <c r="M1026" s="1345" t="s">
        <v>4809</v>
      </c>
      <c r="N1026" s="1346" t="s">
        <v>1830</v>
      </c>
      <c r="O1026" s="1347" t="s">
        <v>1830</v>
      </c>
      <c r="P1026" s="117" t="str">
        <f t="shared" si="9"/>
        <v>2506</v>
      </c>
      <c r="Q1026" s="117"/>
      <c r="R1026" s="1348">
        <v>250603024</v>
      </c>
      <c r="S1026" s="321"/>
      <c r="T1026" s="321"/>
    </row>
    <row r="1027" spans="1:20" ht="34.5" hidden="1" customHeight="1">
      <c r="A1027" s="1348">
        <v>250603025</v>
      </c>
      <c r="B1027" s="1339" t="str">
        <f t="shared" si="8"/>
        <v>2506</v>
      </c>
      <c r="C1027" s="1349" t="s">
        <v>2320</v>
      </c>
      <c r="D1027" s="1350">
        <v>1</v>
      </c>
      <c r="E1027" s="293" t="s">
        <v>4810</v>
      </c>
      <c r="F1027" s="1352" t="s">
        <v>4811</v>
      </c>
      <c r="G1027" s="1356">
        <v>45291</v>
      </c>
      <c r="H1027" s="1348" t="s">
        <v>2353</v>
      </c>
      <c r="I1027" s="1348">
        <v>1544</v>
      </c>
      <c r="J1027" s="1351">
        <v>42832</v>
      </c>
      <c r="K1027" s="1352" t="s">
        <v>2354</v>
      </c>
      <c r="L1027" s="1352"/>
      <c r="M1027" s="1345" t="s">
        <v>1830</v>
      </c>
      <c r="N1027" s="1346" t="s">
        <v>1830</v>
      </c>
      <c r="O1027" s="1347" t="s">
        <v>1830</v>
      </c>
      <c r="P1027" s="117" t="str">
        <f t="shared" si="9"/>
        <v>2506</v>
      </c>
      <c r="Q1027" s="117"/>
      <c r="R1027" s="1348">
        <v>250603025</v>
      </c>
      <c r="S1027" s="321"/>
      <c r="T1027" s="321"/>
    </row>
    <row r="1028" spans="1:20" ht="34.5" hidden="1" customHeight="1">
      <c r="A1028" s="1348">
        <v>250603026</v>
      </c>
      <c r="B1028" s="1339" t="str">
        <f t="shared" si="8"/>
        <v>2506</v>
      </c>
      <c r="C1028" s="1349" t="s">
        <v>2320</v>
      </c>
      <c r="D1028" s="1350">
        <v>1</v>
      </c>
      <c r="E1028" s="293" t="s">
        <v>4812</v>
      </c>
      <c r="F1028" s="1352" t="s">
        <v>4813</v>
      </c>
      <c r="G1028" s="1351">
        <v>45014</v>
      </c>
      <c r="H1028" s="1348" t="s">
        <v>2353</v>
      </c>
      <c r="I1028" s="1348">
        <v>1544</v>
      </c>
      <c r="J1028" s="1351">
        <v>42832</v>
      </c>
      <c r="K1028" s="1352" t="s">
        <v>2354</v>
      </c>
      <c r="L1028" s="1353"/>
      <c r="M1028" s="1345" t="s">
        <v>1830</v>
      </c>
      <c r="N1028" s="1346" t="s">
        <v>1830</v>
      </c>
      <c r="O1028" s="1347"/>
      <c r="P1028" s="117" t="str">
        <f t="shared" si="9"/>
        <v>2506</v>
      </c>
      <c r="Q1028" s="117"/>
      <c r="R1028" s="1348">
        <v>250603026</v>
      </c>
      <c r="S1028" s="321"/>
      <c r="T1028" s="321"/>
    </row>
    <row r="1029" spans="1:20" ht="34.5" hidden="1" customHeight="1">
      <c r="A1029" s="1348">
        <v>250603027</v>
      </c>
      <c r="B1029" s="1339" t="str">
        <f t="shared" si="8"/>
        <v>2506</v>
      </c>
      <c r="C1029" s="1349" t="s">
        <v>2320</v>
      </c>
      <c r="D1029" s="1350">
        <v>1</v>
      </c>
      <c r="E1029" s="293" t="s">
        <v>4814</v>
      </c>
      <c r="F1029" s="1352" t="s">
        <v>4815</v>
      </c>
      <c r="G1029" s="1356">
        <v>45291</v>
      </c>
      <c r="H1029" s="1348" t="s">
        <v>2353</v>
      </c>
      <c r="I1029" s="1348">
        <v>1544</v>
      </c>
      <c r="J1029" s="1351">
        <v>42832</v>
      </c>
      <c r="K1029" s="1352" t="s">
        <v>2354</v>
      </c>
      <c r="L1029" s="1352" t="s">
        <v>4816</v>
      </c>
      <c r="M1029" s="1345" t="s">
        <v>1830</v>
      </c>
      <c r="N1029" s="1346" t="s">
        <v>1830</v>
      </c>
      <c r="O1029" s="1347" t="s">
        <v>1830</v>
      </c>
      <c r="P1029" s="117" t="str">
        <f t="shared" si="9"/>
        <v>2506</v>
      </c>
      <c r="Q1029" s="117"/>
      <c r="R1029" s="1348">
        <v>250603027</v>
      </c>
      <c r="S1029" s="321"/>
      <c r="T1029" s="321"/>
    </row>
    <row r="1030" spans="1:20" ht="34.5" hidden="1" customHeight="1">
      <c r="A1030" s="1348">
        <v>250603028</v>
      </c>
      <c r="B1030" s="1339" t="str">
        <f t="shared" si="8"/>
        <v>2506</v>
      </c>
      <c r="C1030" s="1349" t="s">
        <v>2320</v>
      </c>
      <c r="D1030" s="1350">
        <v>1</v>
      </c>
      <c r="E1030" s="293" t="s">
        <v>4817</v>
      </c>
      <c r="F1030" s="1352" t="s">
        <v>4818</v>
      </c>
      <c r="G1030" s="1356">
        <v>45291</v>
      </c>
      <c r="H1030" s="1348" t="s">
        <v>2353</v>
      </c>
      <c r="I1030" s="1348">
        <v>1544</v>
      </c>
      <c r="J1030" s="1351">
        <v>42832</v>
      </c>
      <c r="K1030" s="1352" t="s">
        <v>2354</v>
      </c>
      <c r="L1030" s="1352" t="s">
        <v>4819</v>
      </c>
      <c r="M1030" s="1345" t="s">
        <v>4820</v>
      </c>
      <c r="N1030" s="1346" t="s">
        <v>1830</v>
      </c>
      <c r="O1030" s="1347" t="s">
        <v>1830</v>
      </c>
      <c r="P1030" s="117" t="str">
        <f t="shared" si="9"/>
        <v>2506</v>
      </c>
      <c r="Q1030" s="117"/>
      <c r="R1030" s="1348">
        <v>250603028</v>
      </c>
      <c r="S1030" s="321"/>
      <c r="T1030" s="321"/>
    </row>
    <row r="1031" spans="1:20" ht="34.5" hidden="1" customHeight="1">
      <c r="A1031" s="1348">
        <v>250603029</v>
      </c>
      <c r="B1031" s="1339" t="str">
        <f t="shared" si="8"/>
        <v>2506</v>
      </c>
      <c r="C1031" s="1349" t="s">
        <v>2320</v>
      </c>
      <c r="D1031" s="1350">
        <v>1</v>
      </c>
      <c r="E1031" s="293" t="s">
        <v>4821</v>
      </c>
      <c r="F1031" s="1352" t="s">
        <v>4822</v>
      </c>
      <c r="G1031" s="1356">
        <v>45291</v>
      </c>
      <c r="H1031" s="1348" t="s">
        <v>2353</v>
      </c>
      <c r="I1031" s="1348">
        <v>1544</v>
      </c>
      <c r="J1031" s="1351">
        <v>42832</v>
      </c>
      <c r="K1031" s="1352" t="s">
        <v>2354</v>
      </c>
      <c r="L1031" s="1352" t="s">
        <v>4823</v>
      </c>
      <c r="M1031" s="1345" t="s">
        <v>1830</v>
      </c>
      <c r="N1031" s="1346" t="s">
        <v>4824</v>
      </c>
      <c r="O1031" s="1347" t="s">
        <v>1830</v>
      </c>
      <c r="P1031" s="117" t="str">
        <f t="shared" si="9"/>
        <v>2506</v>
      </c>
      <c r="Q1031" s="117"/>
      <c r="R1031" s="1348">
        <v>250603029</v>
      </c>
      <c r="S1031" s="321"/>
      <c r="T1031" s="321"/>
    </row>
    <row r="1032" spans="1:20" ht="34.5" hidden="1" customHeight="1">
      <c r="A1032" s="1348">
        <v>250603030</v>
      </c>
      <c r="B1032" s="1339" t="str">
        <f t="shared" si="8"/>
        <v>2506</v>
      </c>
      <c r="C1032" s="1349" t="s">
        <v>2320</v>
      </c>
      <c r="D1032" s="1350">
        <v>1</v>
      </c>
      <c r="E1032" s="293" t="s">
        <v>4825</v>
      </c>
      <c r="F1032" s="1352" t="s">
        <v>4826</v>
      </c>
      <c r="G1032" s="1356">
        <v>45291</v>
      </c>
      <c r="H1032" s="1348" t="s">
        <v>2353</v>
      </c>
      <c r="I1032" s="1348">
        <v>1544</v>
      </c>
      <c r="J1032" s="1351">
        <v>42832</v>
      </c>
      <c r="K1032" s="1352" t="s">
        <v>2354</v>
      </c>
      <c r="L1032" s="1352" t="s">
        <v>4827</v>
      </c>
      <c r="M1032" s="1345" t="s">
        <v>4820</v>
      </c>
      <c r="N1032" s="1346" t="s">
        <v>1830</v>
      </c>
      <c r="O1032" s="1347" t="s">
        <v>1830</v>
      </c>
      <c r="P1032" s="117" t="str">
        <f t="shared" si="9"/>
        <v>2506</v>
      </c>
      <c r="Q1032" s="117"/>
      <c r="R1032" s="1348">
        <v>250603030</v>
      </c>
      <c r="S1032" s="321"/>
      <c r="T1032" s="321"/>
    </row>
    <row r="1033" spans="1:20" ht="34.5" hidden="1" customHeight="1">
      <c r="A1033" s="1348">
        <v>250603031</v>
      </c>
      <c r="B1033" s="1339" t="str">
        <f t="shared" si="8"/>
        <v>2506</v>
      </c>
      <c r="C1033" s="1349" t="s">
        <v>2320</v>
      </c>
      <c r="D1033" s="1350">
        <v>1</v>
      </c>
      <c r="E1033" s="293" t="s">
        <v>4828</v>
      </c>
      <c r="F1033" s="1352" t="s">
        <v>4829</v>
      </c>
      <c r="G1033" s="1356">
        <v>45291</v>
      </c>
      <c r="H1033" s="1348" t="s">
        <v>2353</v>
      </c>
      <c r="I1033" s="1348">
        <v>1544</v>
      </c>
      <c r="J1033" s="1356">
        <v>42832</v>
      </c>
      <c r="K1033" s="1352" t="s">
        <v>2354</v>
      </c>
      <c r="L1033" s="1352" t="s">
        <v>4830</v>
      </c>
      <c r="M1033" s="1345" t="s">
        <v>1830</v>
      </c>
      <c r="N1033" s="1346" t="s">
        <v>4824</v>
      </c>
      <c r="O1033" s="1347" t="s">
        <v>1830</v>
      </c>
      <c r="P1033" s="117" t="str">
        <f t="shared" si="9"/>
        <v>2506</v>
      </c>
      <c r="Q1033" s="117"/>
      <c r="R1033" s="1348">
        <v>250603031</v>
      </c>
      <c r="S1033" s="321"/>
      <c r="T1033" s="321"/>
    </row>
    <row r="1034" spans="1:20" ht="34.5" hidden="1" customHeight="1">
      <c r="A1034" s="1348">
        <v>220202001</v>
      </c>
      <c r="B1034" s="1339" t="str">
        <f t="shared" si="8"/>
        <v>2202</v>
      </c>
      <c r="C1034" s="1349" t="s">
        <v>2320</v>
      </c>
      <c r="D1034" s="1350">
        <v>1</v>
      </c>
      <c r="E1034" s="293" t="s">
        <v>4831</v>
      </c>
      <c r="F1034" s="1352" t="s">
        <v>4832</v>
      </c>
      <c r="G1034" s="1356">
        <v>45291</v>
      </c>
      <c r="H1034" s="1348" t="s">
        <v>2353</v>
      </c>
      <c r="I1034" s="1348">
        <v>1544</v>
      </c>
      <c r="J1034" s="1351">
        <v>42832</v>
      </c>
      <c r="K1034" s="1352" t="s">
        <v>2354</v>
      </c>
      <c r="L1034" s="1352" t="s">
        <v>4833</v>
      </c>
      <c r="M1034" s="1345" t="s">
        <v>4834</v>
      </c>
      <c r="N1034" s="1346" t="s">
        <v>1830</v>
      </c>
      <c r="O1034" s="1347" t="s">
        <v>1830</v>
      </c>
      <c r="P1034" s="117" t="str">
        <f t="shared" si="9"/>
        <v>2202</v>
      </c>
      <c r="Q1034" s="117"/>
      <c r="R1034" s="1348">
        <v>220202001</v>
      </c>
      <c r="S1034" s="321"/>
      <c r="T1034" s="321"/>
    </row>
    <row r="1035" spans="1:20" ht="34.5" hidden="1" customHeight="1">
      <c r="A1035" s="1348">
        <v>220202002</v>
      </c>
      <c r="B1035" s="1339" t="str">
        <f t="shared" si="8"/>
        <v>2202</v>
      </c>
      <c r="C1035" s="1349" t="s">
        <v>2320</v>
      </c>
      <c r="D1035" s="1350">
        <v>1</v>
      </c>
      <c r="E1035" s="293" t="s">
        <v>4835</v>
      </c>
      <c r="F1035" s="1352" t="s">
        <v>4836</v>
      </c>
      <c r="G1035" s="1356">
        <v>45291</v>
      </c>
      <c r="H1035" s="1348" t="s">
        <v>2353</v>
      </c>
      <c r="I1035" s="1348">
        <v>1550</v>
      </c>
      <c r="J1035" s="1351">
        <v>43080</v>
      </c>
      <c r="K1035" s="1352" t="s">
        <v>2354</v>
      </c>
      <c r="L1035" s="1352" t="s">
        <v>4837</v>
      </c>
      <c r="M1035" s="1345" t="s">
        <v>1830</v>
      </c>
      <c r="N1035" s="1346" t="s">
        <v>4838</v>
      </c>
      <c r="O1035" s="1347" t="s">
        <v>1830</v>
      </c>
      <c r="P1035" s="117" t="str">
        <f t="shared" si="9"/>
        <v>2202</v>
      </c>
      <c r="Q1035" s="117"/>
      <c r="R1035" s="1348">
        <v>220202002</v>
      </c>
      <c r="S1035" s="321"/>
      <c r="T1035" s="321"/>
    </row>
    <row r="1036" spans="1:20" ht="34.5" hidden="1" customHeight="1">
      <c r="A1036" s="1348">
        <v>220202003</v>
      </c>
      <c r="B1036" s="1339" t="str">
        <f t="shared" si="8"/>
        <v>2202</v>
      </c>
      <c r="C1036" s="1349" t="s">
        <v>2320</v>
      </c>
      <c r="D1036" s="1350">
        <v>1</v>
      </c>
      <c r="E1036" s="293" t="s">
        <v>4839</v>
      </c>
      <c r="F1036" s="1352" t="s">
        <v>4840</v>
      </c>
      <c r="G1036" s="1356">
        <v>45231</v>
      </c>
      <c r="H1036" s="1348" t="s">
        <v>2353</v>
      </c>
      <c r="I1036" s="1348">
        <v>1550</v>
      </c>
      <c r="J1036" s="1351">
        <v>43080</v>
      </c>
      <c r="K1036" s="1352" t="s">
        <v>2354</v>
      </c>
      <c r="L1036" s="1352" t="s">
        <v>4841</v>
      </c>
      <c r="M1036" s="1345" t="s">
        <v>4842</v>
      </c>
      <c r="N1036" s="1346" t="s">
        <v>1830</v>
      </c>
      <c r="O1036" s="1347"/>
      <c r="P1036" s="117" t="str">
        <f t="shared" si="9"/>
        <v>2202</v>
      </c>
      <c r="Q1036" s="117"/>
      <c r="R1036" s="1348">
        <v>220202003</v>
      </c>
      <c r="S1036" s="321"/>
      <c r="T1036" s="321"/>
    </row>
    <row r="1037" spans="1:20" ht="34.5" hidden="1" customHeight="1">
      <c r="A1037" s="1348">
        <v>220202004</v>
      </c>
      <c r="B1037" s="1339" t="str">
        <f t="shared" si="8"/>
        <v>2202</v>
      </c>
      <c r="C1037" s="1349" t="s">
        <v>2320</v>
      </c>
      <c r="D1037" s="1350">
        <v>1</v>
      </c>
      <c r="E1037" s="293" t="s">
        <v>4843</v>
      </c>
      <c r="F1037" s="1352" t="s">
        <v>4844</v>
      </c>
      <c r="G1037" s="1356">
        <v>45231</v>
      </c>
      <c r="H1037" s="1348" t="s">
        <v>2353</v>
      </c>
      <c r="I1037" s="1348">
        <v>1550</v>
      </c>
      <c r="J1037" s="1356">
        <v>43080</v>
      </c>
      <c r="K1037" s="1352" t="s">
        <v>2354</v>
      </c>
      <c r="L1037" s="1352" t="s">
        <v>4845</v>
      </c>
      <c r="M1037" s="1345" t="s">
        <v>4846</v>
      </c>
      <c r="N1037" s="1346" t="s">
        <v>1830</v>
      </c>
      <c r="O1037" s="1347"/>
      <c r="P1037" s="117" t="str">
        <f t="shared" si="9"/>
        <v>2202</v>
      </c>
      <c r="Q1037" s="117"/>
      <c r="R1037" s="1348">
        <v>220202004</v>
      </c>
      <c r="S1037" s="321"/>
      <c r="T1037" s="321"/>
    </row>
    <row r="1038" spans="1:20" ht="34.5" hidden="1" customHeight="1">
      <c r="A1038" s="1348">
        <v>220202005</v>
      </c>
      <c r="B1038" s="1339" t="str">
        <f t="shared" si="8"/>
        <v>2202</v>
      </c>
      <c r="C1038" s="1349" t="s">
        <v>2320</v>
      </c>
      <c r="D1038" s="1350">
        <v>1</v>
      </c>
      <c r="E1038" s="293" t="s">
        <v>4847</v>
      </c>
      <c r="F1038" s="1352" t="s">
        <v>4848</v>
      </c>
      <c r="G1038" s="1356">
        <v>45291</v>
      </c>
      <c r="H1038" s="1348" t="s">
        <v>2353</v>
      </c>
      <c r="I1038" s="1348">
        <v>1557</v>
      </c>
      <c r="J1038" s="1351">
        <v>43370</v>
      </c>
      <c r="K1038" s="1352" t="s">
        <v>2354</v>
      </c>
      <c r="L1038" s="1352" t="s">
        <v>4849</v>
      </c>
      <c r="M1038" s="1345" t="s">
        <v>4850</v>
      </c>
      <c r="N1038" s="1346" t="s">
        <v>1830</v>
      </c>
      <c r="O1038" s="1347" t="s">
        <v>1830</v>
      </c>
      <c r="P1038" s="117" t="str">
        <f t="shared" si="9"/>
        <v>2202</v>
      </c>
      <c r="Q1038" s="117"/>
      <c r="R1038" s="1348">
        <v>220202005</v>
      </c>
      <c r="S1038" s="321"/>
      <c r="T1038" s="321"/>
    </row>
    <row r="1039" spans="1:20" ht="34.5" hidden="1" customHeight="1">
      <c r="A1039" s="1348">
        <v>220202006</v>
      </c>
      <c r="B1039" s="1339" t="str">
        <f t="shared" si="8"/>
        <v>2202</v>
      </c>
      <c r="C1039" s="1349" t="s">
        <v>2320</v>
      </c>
      <c r="D1039" s="1350">
        <v>1</v>
      </c>
      <c r="E1039" s="293" t="s">
        <v>4851</v>
      </c>
      <c r="F1039" s="1352" t="s">
        <v>4852</v>
      </c>
      <c r="G1039" s="1356">
        <v>45291</v>
      </c>
      <c r="H1039" s="1348" t="s">
        <v>2353</v>
      </c>
      <c r="I1039" s="1348">
        <v>1557</v>
      </c>
      <c r="J1039" s="1356">
        <v>43370</v>
      </c>
      <c r="K1039" s="1352" t="s">
        <v>2354</v>
      </c>
      <c r="L1039" s="1352" t="s">
        <v>4853</v>
      </c>
      <c r="M1039" s="1345" t="s">
        <v>4854</v>
      </c>
      <c r="N1039" s="1346" t="s">
        <v>1830</v>
      </c>
      <c r="O1039" s="1347" t="s">
        <v>1830</v>
      </c>
      <c r="P1039" s="117" t="str">
        <f t="shared" si="9"/>
        <v>2202</v>
      </c>
      <c r="Q1039" s="117"/>
      <c r="R1039" s="1348">
        <v>220202006</v>
      </c>
      <c r="S1039" s="321"/>
      <c r="T1039" s="321"/>
    </row>
    <row r="1040" spans="1:20" ht="34.5" hidden="1" customHeight="1">
      <c r="A1040" s="1348">
        <v>220202007</v>
      </c>
      <c r="B1040" s="1339" t="str">
        <f t="shared" si="8"/>
        <v>2202</v>
      </c>
      <c r="C1040" s="1349" t="s">
        <v>2320</v>
      </c>
      <c r="D1040" s="1350">
        <v>1</v>
      </c>
      <c r="E1040" s="293" t="s">
        <v>4855</v>
      </c>
      <c r="F1040" s="1352" t="s">
        <v>4856</v>
      </c>
      <c r="G1040" s="1356">
        <v>45291</v>
      </c>
      <c r="H1040" s="1348" t="s">
        <v>2353</v>
      </c>
      <c r="I1040" s="1348">
        <v>1557</v>
      </c>
      <c r="J1040" s="1351">
        <v>43370</v>
      </c>
      <c r="K1040" s="1352" t="s">
        <v>2354</v>
      </c>
      <c r="L1040" s="1352" t="s">
        <v>4857</v>
      </c>
      <c r="M1040" s="1345" t="s">
        <v>3308</v>
      </c>
      <c r="N1040" s="1346" t="s">
        <v>1830</v>
      </c>
      <c r="O1040" s="1347" t="s">
        <v>1830</v>
      </c>
      <c r="P1040" s="117" t="str">
        <f t="shared" si="9"/>
        <v>2202</v>
      </c>
      <c r="Q1040" s="117"/>
      <c r="R1040" s="1348">
        <v>220202007</v>
      </c>
      <c r="S1040" s="321"/>
      <c r="T1040" s="321"/>
    </row>
    <row r="1041" spans="1:20" ht="34.5" hidden="1" customHeight="1">
      <c r="A1041" s="1348">
        <v>220202008</v>
      </c>
      <c r="B1041" s="1339" t="str">
        <f t="shared" si="8"/>
        <v>2202</v>
      </c>
      <c r="C1041" s="1349" t="s">
        <v>2320</v>
      </c>
      <c r="D1041" s="1350">
        <v>1</v>
      </c>
      <c r="E1041" s="293" t="s">
        <v>4858</v>
      </c>
      <c r="F1041" s="1352" t="s">
        <v>4859</v>
      </c>
      <c r="G1041" s="1356">
        <v>45291</v>
      </c>
      <c r="H1041" s="1348" t="s">
        <v>2353</v>
      </c>
      <c r="I1041" s="1348">
        <v>1559</v>
      </c>
      <c r="J1041" s="1351">
        <v>43425</v>
      </c>
      <c r="K1041" s="1352" t="s">
        <v>2354</v>
      </c>
      <c r="L1041" s="1352"/>
      <c r="M1041" s="1345" t="s">
        <v>3308</v>
      </c>
      <c r="N1041" s="1346" t="s">
        <v>1830</v>
      </c>
      <c r="O1041" s="1347" t="s">
        <v>1830</v>
      </c>
      <c r="P1041" s="117" t="str">
        <f t="shared" si="9"/>
        <v>2202</v>
      </c>
      <c r="Q1041" s="117"/>
      <c r="R1041" s="1348">
        <v>220202008</v>
      </c>
      <c r="S1041" s="321"/>
      <c r="T1041" s="321"/>
    </row>
    <row r="1042" spans="1:20" ht="34.5" hidden="1" customHeight="1">
      <c r="A1042" s="1348">
        <v>220202008</v>
      </c>
      <c r="B1042" s="1339" t="str">
        <f t="shared" si="8"/>
        <v>2202</v>
      </c>
      <c r="C1042" s="1349" t="s">
        <v>2320</v>
      </c>
      <c r="D1042" s="1350">
        <v>1</v>
      </c>
      <c r="E1042" s="293" t="s">
        <v>4860</v>
      </c>
      <c r="F1042" s="1352" t="s">
        <v>4861</v>
      </c>
      <c r="G1042" s="1356">
        <v>45291</v>
      </c>
      <c r="H1042" s="1348" t="s">
        <v>2353</v>
      </c>
      <c r="I1042" s="1348">
        <v>1559</v>
      </c>
      <c r="J1042" s="1351">
        <v>43425</v>
      </c>
      <c r="K1042" s="1352" t="s">
        <v>2354</v>
      </c>
      <c r="L1042" s="1352" t="s">
        <v>4862</v>
      </c>
      <c r="M1042" s="1345" t="s">
        <v>3308</v>
      </c>
      <c r="N1042" s="1346" t="s">
        <v>3309</v>
      </c>
      <c r="O1042" s="1347" t="s">
        <v>1830</v>
      </c>
      <c r="P1042" s="117" t="str">
        <f t="shared" si="9"/>
        <v>2202</v>
      </c>
      <c r="Q1042" s="117"/>
      <c r="R1042" s="1348">
        <v>220202008</v>
      </c>
      <c r="S1042" s="321"/>
      <c r="T1042" s="321"/>
    </row>
    <row r="1043" spans="1:20" ht="34.5" hidden="1" customHeight="1">
      <c r="A1043" s="1348">
        <v>220202009</v>
      </c>
      <c r="B1043" s="1339" t="str">
        <f t="shared" si="8"/>
        <v>2202</v>
      </c>
      <c r="C1043" s="1349" t="s">
        <v>2320</v>
      </c>
      <c r="D1043" s="1350">
        <v>1</v>
      </c>
      <c r="E1043" s="293" t="s">
        <v>4863</v>
      </c>
      <c r="F1043" s="1352" t="s">
        <v>4864</v>
      </c>
      <c r="G1043" s="1356">
        <v>45291</v>
      </c>
      <c r="H1043" s="1348" t="s">
        <v>2353</v>
      </c>
      <c r="I1043" s="1348">
        <v>1562</v>
      </c>
      <c r="J1043" s="1351">
        <v>43516</v>
      </c>
      <c r="K1043" s="1352" t="s">
        <v>2354</v>
      </c>
      <c r="L1043" s="1353"/>
      <c r="M1043" s="1345" t="s">
        <v>1830</v>
      </c>
      <c r="N1043" s="1346" t="s">
        <v>3383</v>
      </c>
      <c r="O1043" s="1347" t="s">
        <v>1830</v>
      </c>
      <c r="P1043" s="117" t="str">
        <f t="shared" si="9"/>
        <v>2202</v>
      </c>
      <c r="Q1043" s="117"/>
      <c r="R1043" s="1348">
        <v>220202009</v>
      </c>
      <c r="S1043" s="321"/>
      <c r="T1043" s="321"/>
    </row>
    <row r="1044" spans="1:20" ht="34.5" hidden="1" customHeight="1">
      <c r="A1044" s="1348">
        <v>220202009</v>
      </c>
      <c r="B1044" s="1339" t="str">
        <f t="shared" si="8"/>
        <v>2202</v>
      </c>
      <c r="C1044" s="1349" t="s">
        <v>2320</v>
      </c>
      <c r="D1044" s="1350">
        <v>1</v>
      </c>
      <c r="E1044" s="293" t="s">
        <v>4865</v>
      </c>
      <c r="F1044" s="1352" t="s">
        <v>4866</v>
      </c>
      <c r="G1044" s="1356">
        <v>45291</v>
      </c>
      <c r="H1044" s="1348" t="s">
        <v>2353</v>
      </c>
      <c r="I1044" s="1348">
        <v>1562</v>
      </c>
      <c r="J1044" s="1351">
        <v>43516</v>
      </c>
      <c r="K1044" s="1352" t="s">
        <v>2354</v>
      </c>
      <c r="L1044" s="1352"/>
      <c r="M1044" s="1345" t="s">
        <v>1830</v>
      </c>
      <c r="N1044" s="1346" t="s">
        <v>1830</v>
      </c>
      <c r="O1044" s="1347" t="s">
        <v>4867</v>
      </c>
      <c r="P1044" s="117" t="str">
        <f t="shared" si="9"/>
        <v>2202</v>
      </c>
      <c r="Q1044" s="117"/>
      <c r="R1044" s="1348">
        <v>220202009</v>
      </c>
      <c r="S1044" s="321"/>
      <c r="T1044" s="321"/>
    </row>
    <row r="1045" spans="1:20" ht="34.5" hidden="1" customHeight="1">
      <c r="A1045" s="1348">
        <v>220202010</v>
      </c>
      <c r="B1045" s="1339" t="str">
        <f t="shared" si="8"/>
        <v>2202</v>
      </c>
      <c r="C1045" s="1349" t="s">
        <v>2320</v>
      </c>
      <c r="D1045" s="1350">
        <v>1</v>
      </c>
      <c r="E1045" s="293" t="s">
        <v>4868</v>
      </c>
      <c r="F1045" s="1352" t="s">
        <v>4813</v>
      </c>
      <c r="G1045" s="1356">
        <v>46475</v>
      </c>
      <c r="H1045" s="1348" t="s">
        <v>2353</v>
      </c>
      <c r="I1045" s="1348">
        <v>1595</v>
      </c>
      <c r="J1045" s="1351">
        <v>44649</v>
      </c>
      <c r="K1045" s="1352" t="s">
        <v>2354</v>
      </c>
      <c r="L1045" s="1353"/>
      <c r="M1045" s="1345" t="s">
        <v>1830</v>
      </c>
      <c r="N1045" s="1346" t="s">
        <v>1830</v>
      </c>
      <c r="O1045" s="1347"/>
      <c r="P1045" s="117" t="str">
        <f t="shared" si="9"/>
        <v>2202</v>
      </c>
      <c r="Q1045" s="117"/>
      <c r="R1045" s="1348">
        <v>220202010</v>
      </c>
      <c r="S1045" s="321"/>
      <c r="T1045" s="321"/>
    </row>
    <row r="1046" spans="1:20" ht="34.5" hidden="1" customHeight="1">
      <c r="A1046" s="1348">
        <v>220202010</v>
      </c>
      <c r="B1046" s="1339" t="str">
        <f t="shared" si="8"/>
        <v>2202</v>
      </c>
      <c r="C1046" s="1349" t="s">
        <v>2320</v>
      </c>
      <c r="D1046" s="1350">
        <v>1</v>
      </c>
      <c r="E1046" s="293" t="s">
        <v>4869</v>
      </c>
      <c r="F1046" s="1352" t="s">
        <v>4870</v>
      </c>
      <c r="G1046" s="1351">
        <v>46475</v>
      </c>
      <c r="H1046" s="1348" t="s">
        <v>2353</v>
      </c>
      <c r="I1046" s="1348">
        <v>1595</v>
      </c>
      <c r="J1046" s="1356">
        <v>44649</v>
      </c>
      <c r="K1046" s="1352" t="s">
        <v>2354</v>
      </c>
      <c r="L1046" s="1352"/>
      <c r="M1046" s="1345" t="s">
        <v>1830</v>
      </c>
      <c r="N1046" s="1346" t="s">
        <v>1830</v>
      </c>
      <c r="O1046" s="1347"/>
      <c r="P1046" s="117" t="str">
        <f t="shared" si="9"/>
        <v>2202</v>
      </c>
      <c r="Q1046" s="117"/>
      <c r="R1046" s="1348">
        <v>220202010</v>
      </c>
      <c r="S1046" s="321"/>
      <c r="T1046" s="321"/>
    </row>
    <row r="1047" spans="1:20" ht="34.5" hidden="1" customHeight="1">
      <c r="A1047" s="1348">
        <v>220202011</v>
      </c>
      <c r="B1047" s="1339" t="str">
        <f t="shared" si="8"/>
        <v>2202</v>
      </c>
      <c r="C1047" s="1349" t="s">
        <v>2320</v>
      </c>
      <c r="D1047" s="1350">
        <v>1</v>
      </c>
      <c r="E1047" s="293" t="s">
        <v>4871</v>
      </c>
      <c r="F1047" s="1352" t="s">
        <v>4872</v>
      </c>
      <c r="G1047" s="1356">
        <v>46573</v>
      </c>
      <c r="H1047" s="1348" t="s">
        <v>2353</v>
      </c>
      <c r="I1047" s="1348">
        <v>1596</v>
      </c>
      <c r="J1047" s="1351">
        <v>44740</v>
      </c>
      <c r="K1047" s="1352" t="s">
        <v>2354</v>
      </c>
      <c r="L1047" s="1352"/>
      <c r="M1047" s="1345" t="s">
        <v>4873</v>
      </c>
      <c r="N1047" s="1346" t="s">
        <v>1830</v>
      </c>
      <c r="O1047" s="1347"/>
      <c r="P1047" s="117" t="str">
        <f t="shared" si="9"/>
        <v>2202</v>
      </c>
      <c r="Q1047" s="117"/>
      <c r="R1047" s="1348">
        <v>220202011</v>
      </c>
      <c r="S1047" s="321"/>
      <c r="T1047" s="321"/>
    </row>
    <row r="1048" spans="1:20" ht="34.5" hidden="1" customHeight="1">
      <c r="A1048" s="1348">
        <v>220202012</v>
      </c>
      <c r="B1048" s="1339" t="str">
        <f t="shared" si="8"/>
        <v>2202</v>
      </c>
      <c r="C1048" s="1349" t="s">
        <v>2320</v>
      </c>
      <c r="D1048" s="1350">
        <v>1</v>
      </c>
      <c r="E1048" s="293" t="s">
        <v>4874</v>
      </c>
      <c r="F1048" s="1352" t="s">
        <v>4875</v>
      </c>
      <c r="G1048" s="1356">
        <v>46475</v>
      </c>
      <c r="H1048" s="1348" t="s">
        <v>2353</v>
      </c>
      <c r="I1048" s="1348">
        <v>1595</v>
      </c>
      <c r="J1048" s="1356">
        <v>44649</v>
      </c>
      <c r="K1048" s="1352" t="s">
        <v>2354</v>
      </c>
      <c r="L1048" s="1353"/>
      <c r="M1048" s="1345" t="s">
        <v>4234</v>
      </c>
      <c r="N1048" s="1346" t="s">
        <v>1830</v>
      </c>
      <c r="O1048" s="1347"/>
      <c r="P1048" s="117" t="str">
        <f t="shared" si="9"/>
        <v>2202</v>
      </c>
      <c r="Q1048" s="117"/>
      <c r="R1048" s="1348">
        <v>220202012</v>
      </c>
      <c r="S1048" s="321"/>
      <c r="T1048" s="321"/>
    </row>
    <row r="1049" spans="1:20" ht="34.5" hidden="1" customHeight="1">
      <c r="A1049" s="1348">
        <v>220202012</v>
      </c>
      <c r="B1049" s="1339" t="str">
        <f t="shared" si="8"/>
        <v>2202</v>
      </c>
      <c r="C1049" s="1349" t="s">
        <v>2320</v>
      </c>
      <c r="D1049" s="1350">
        <v>1</v>
      </c>
      <c r="E1049" s="293" t="s">
        <v>4876</v>
      </c>
      <c r="F1049" s="1352" t="s">
        <v>4877</v>
      </c>
      <c r="G1049" s="1351">
        <v>46475</v>
      </c>
      <c r="H1049" s="1348" t="s">
        <v>2353</v>
      </c>
      <c r="I1049" s="1348">
        <v>1595</v>
      </c>
      <c r="J1049" s="1351">
        <v>44649</v>
      </c>
      <c r="K1049" s="1352" t="s">
        <v>2354</v>
      </c>
      <c r="L1049" s="1353"/>
      <c r="M1049" s="1345" t="s">
        <v>4237</v>
      </c>
      <c r="N1049" s="1346" t="s">
        <v>1830</v>
      </c>
      <c r="O1049" s="1347"/>
      <c r="P1049" s="117" t="str">
        <f t="shared" si="9"/>
        <v>2202</v>
      </c>
      <c r="Q1049" s="117"/>
      <c r="R1049" s="1348">
        <v>220202012</v>
      </c>
      <c r="S1049" s="321"/>
      <c r="T1049" s="321"/>
    </row>
    <row r="1050" spans="1:20" ht="34.5" hidden="1" customHeight="1">
      <c r="A1050" s="1348">
        <v>220202013</v>
      </c>
      <c r="B1050" s="1339" t="str">
        <f t="shared" si="8"/>
        <v>2202</v>
      </c>
      <c r="C1050" s="1349" t="s">
        <v>2320</v>
      </c>
      <c r="D1050" s="1350">
        <v>1</v>
      </c>
      <c r="E1050" s="293" t="s">
        <v>4878</v>
      </c>
      <c r="F1050" s="1352" t="s">
        <v>4879</v>
      </c>
      <c r="G1050" s="1351">
        <v>46475</v>
      </c>
      <c r="H1050" s="1348" t="s">
        <v>2353</v>
      </c>
      <c r="I1050" s="1348">
        <v>1595</v>
      </c>
      <c r="J1050" s="1356">
        <v>44649</v>
      </c>
      <c r="K1050" s="1352" t="s">
        <v>2354</v>
      </c>
      <c r="L1050" s="1353"/>
      <c r="M1050" s="1345" t="s">
        <v>4240</v>
      </c>
      <c r="N1050" s="1346" t="s">
        <v>1830</v>
      </c>
      <c r="O1050" s="1347"/>
      <c r="P1050" s="117" t="str">
        <f t="shared" si="9"/>
        <v>2202</v>
      </c>
      <c r="Q1050" s="117"/>
      <c r="R1050" s="1348">
        <v>220202013</v>
      </c>
      <c r="S1050" s="321"/>
      <c r="T1050" s="321"/>
    </row>
    <row r="1051" spans="1:20" ht="34.5" hidden="1" customHeight="1">
      <c r="A1051" s="1348">
        <v>220202014</v>
      </c>
      <c r="B1051" s="1339" t="str">
        <f t="shared" si="8"/>
        <v>2202</v>
      </c>
      <c r="C1051" s="1349" t="s">
        <v>2330</v>
      </c>
      <c r="D1051" s="1350">
        <v>1</v>
      </c>
      <c r="E1051" s="293" t="s">
        <v>4880</v>
      </c>
      <c r="F1051" s="1352" t="s">
        <v>4881</v>
      </c>
      <c r="G1051" s="1351">
        <v>41247</v>
      </c>
      <c r="H1051" s="1348" t="s">
        <v>2252</v>
      </c>
      <c r="I1051" s="1348">
        <v>1357</v>
      </c>
      <c r="J1051" s="1351">
        <v>39338</v>
      </c>
      <c r="K1051" s="1352" t="s">
        <v>2253</v>
      </c>
      <c r="L1051" s="1352" t="s">
        <v>4882</v>
      </c>
      <c r="M1051" s="1345" t="s">
        <v>1830</v>
      </c>
      <c r="N1051" s="1346" t="s">
        <v>4883</v>
      </c>
      <c r="O1051" s="1347"/>
      <c r="P1051" s="117" t="str">
        <f t="shared" si="9"/>
        <v>2202</v>
      </c>
      <c r="Q1051" s="117"/>
      <c r="R1051" s="1348">
        <v>220202014</v>
      </c>
      <c r="S1051" s="321"/>
      <c r="T1051" s="321"/>
    </row>
    <row r="1052" spans="1:20" ht="34.5" hidden="1" customHeight="1">
      <c r="A1052" s="1348">
        <v>220202015</v>
      </c>
      <c r="B1052" s="1339" t="str">
        <f t="shared" si="8"/>
        <v>2202</v>
      </c>
      <c r="C1052" s="1349" t="s">
        <v>2330</v>
      </c>
      <c r="D1052" s="1350">
        <v>2</v>
      </c>
      <c r="E1052" s="293" t="s">
        <v>4884</v>
      </c>
      <c r="F1052" s="1352" t="s">
        <v>4881</v>
      </c>
      <c r="G1052" s="1351">
        <v>43132</v>
      </c>
      <c r="H1052" s="1348" t="s">
        <v>2252</v>
      </c>
      <c r="I1052" s="1348">
        <v>1482</v>
      </c>
      <c r="J1052" s="1356">
        <v>41470</v>
      </c>
      <c r="K1052" s="1352" t="s">
        <v>2253</v>
      </c>
      <c r="L1052" s="1352"/>
      <c r="M1052" s="1345" t="s">
        <v>4885</v>
      </c>
      <c r="N1052" s="1346" t="s">
        <v>4886</v>
      </c>
      <c r="O1052" s="1347"/>
      <c r="P1052" s="117" t="str">
        <f t="shared" si="9"/>
        <v>2202</v>
      </c>
      <c r="Q1052" s="117"/>
      <c r="R1052" s="1348">
        <v>220202015</v>
      </c>
      <c r="S1052" s="321"/>
      <c r="T1052" s="321"/>
    </row>
    <row r="1053" spans="1:20" ht="34.5" hidden="1" customHeight="1">
      <c r="A1053" s="1348">
        <v>220202016</v>
      </c>
      <c r="B1053" s="1339" t="str">
        <f t="shared" si="8"/>
        <v>2202</v>
      </c>
      <c r="C1053" s="1349" t="s">
        <v>2330</v>
      </c>
      <c r="D1053" s="1350">
        <v>1</v>
      </c>
      <c r="E1053" s="293" t="s">
        <v>4887</v>
      </c>
      <c r="F1053" s="1352" t="s">
        <v>4888</v>
      </c>
      <c r="G1053" s="1351">
        <v>41247</v>
      </c>
      <c r="H1053" s="1348" t="s">
        <v>2252</v>
      </c>
      <c r="I1053" s="1348">
        <v>1357</v>
      </c>
      <c r="J1053" s="1351">
        <v>39338</v>
      </c>
      <c r="K1053" s="1352" t="s">
        <v>2253</v>
      </c>
      <c r="L1053" s="1352" t="s">
        <v>4889</v>
      </c>
      <c r="M1053" s="1345" t="s">
        <v>1830</v>
      </c>
      <c r="N1053" s="1346" t="s">
        <v>1830</v>
      </c>
      <c r="O1053" s="1347"/>
      <c r="P1053" s="117" t="str">
        <f t="shared" si="9"/>
        <v>2202</v>
      </c>
      <c r="Q1053" s="117"/>
      <c r="R1053" s="1348">
        <v>220202016</v>
      </c>
      <c r="S1053" s="321"/>
      <c r="T1053" s="321"/>
    </row>
    <row r="1054" spans="1:20" ht="34.5" hidden="1" customHeight="1">
      <c r="A1054" s="1348">
        <v>220202016</v>
      </c>
      <c r="B1054" s="1339" t="str">
        <f t="shared" si="8"/>
        <v>2202</v>
      </c>
      <c r="C1054" s="1349" t="s">
        <v>2330</v>
      </c>
      <c r="D1054" s="1350">
        <v>2</v>
      </c>
      <c r="E1054" s="293" t="s">
        <v>4890</v>
      </c>
      <c r="F1054" s="1352" t="s">
        <v>4891</v>
      </c>
      <c r="G1054" s="1356">
        <v>43830</v>
      </c>
      <c r="H1054" s="1348" t="s">
        <v>2252</v>
      </c>
      <c r="I1054" s="1348">
        <v>1482</v>
      </c>
      <c r="J1054" s="1351">
        <v>41470</v>
      </c>
      <c r="K1054" s="1352" t="s">
        <v>2253</v>
      </c>
      <c r="L1054" s="1352"/>
      <c r="M1054" s="1345" t="s">
        <v>1830</v>
      </c>
      <c r="N1054" s="1346" t="s">
        <v>4892</v>
      </c>
      <c r="O1054" s="1347"/>
      <c r="P1054" s="117" t="str">
        <f t="shared" si="9"/>
        <v>2202</v>
      </c>
      <c r="Q1054" s="117"/>
      <c r="R1054" s="1348">
        <v>220202016</v>
      </c>
      <c r="S1054" s="321"/>
      <c r="T1054" s="321"/>
    </row>
    <row r="1055" spans="1:20" ht="34.5" hidden="1" customHeight="1">
      <c r="A1055" s="1348">
        <v>220202017</v>
      </c>
      <c r="B1055" s="1339" t="str">
        <f t="shared" si="8"/>
        <v>2202</v>
      </c>
      <c r="C1055" s="1349" t="s">
        <v>2330</v>
      </c>
      <c r="D1055" s="1350">
        <v>1</v>
      </c>
      <c r="E1055" s="293" t="s">
        <v>4893</v>
      </c>
      <c r="F1055" s="1352" t="s">
        <v>4894</v>
      </c>
      <c r="G1055" s="1351">
        <v>41554</v>
      </c>
      <c r="H1055" s="1348" t="s">
        <v>2252</v>
      </c>
      <c r="I1055" s="1348">
        <v>1357</v>
      </c>
      <c r="J1055" s="1351">
        <v>39338</v>
      </c>
      <c r="K1055" s="1352" t="s">
        <v>2253</v>
      </c>
      <c r="L1055" s="1352" t="s">
        <v>4895</v>
      </c>
      <c r="M1055" s="1345" t="s">
        <v>1830</v>
      </c>
      <c r="N1055" s="1346" t="s">
        <v>1830</v>
      </c>
      <c r="O1055" s="1347"/>
      <c r="P1055" s="117" t="str">
        <f t="shared" si="9"/>
        <v>2202</v>
      </c>
      <c r="Q1055" s="117"/>
      <c r="R1055" s="1348">
        <v>220202017</v>
      </c>
      <c r="S1055" s="321"/>
      <c r="T1055" s="321"/>
    </row>
    <row r="1056" spans="1:20" ht="34.5" hidden="1" customHeight="1">
      <c r="A1056" s="1348">
        <v>220202017</v>
      </c>
      <c r="B1056" s="1339" t="str">
        <f t="shared" si="8"/>
        <v>2202</v>
      </c>
      <c r="C1056" s="1349" t="s">
        <v>2330</v>
      </c>
      <c r="D1056" s="1350">
        <v>2</v>
      </c>
      <c r="E1056" s="293" t="s">
        <v>4896</v>
      </c>
      <c r="F1056" s="1352" t="s">
        <v>4897</v>
      </c>
      <c r="G1056" s="1356">
        <v>41556</v>
      </c>
      <c r="H1056" s="1348" t="s">
        <v>2252</v>
      </c>
      <c r="I1056" s="1348">
        <v>1416</v>
      </c>
      <c r="J1056" s="1351">
        <v>40325</v>
      </c>
      <c r="K1056" s="1352" t="s">
        <v>2253</v>
      </c>
      <c r="L1056" s="1353"/>
      <c r="M1056" s="1345" t="s">
        <v>4519</v>
      </c>
      <c r="N1056" s="1346" t="s">
        <v>3309</v>
      </c>
      <c r="O1056" s="1347"/>
      <c r="P1056" s="117" t="str">
        <f t="shared" si="9"/>
        <v>2202</v>
      </c>
      <c r="Q1056" s="117"/>
      <c r="R1056" s="1348">
        <v>220202017</v>
      </c>
      <c r="S1056" s="321"/>
      <c r="T1056" s="321"/>
    </row>
    <row r="1057" spans="1:20" ht="34.5" hidden="1" customHeight="1">
      <c r="A1057" s="1348">
        <v>220202018</v>
      </c>
      <c r="B1057" s="1339" t="str">
        <f t="shared" si="8"/>
        <v>2202</v>
      </c>
      <c r="C1057" s="1349" t="s">
        <v>2330</v>
      </c>
      <c r="D1057" s="1350">
        <v>3</v>
      </c>
      <c r="E1057" s="293" t="s">
        <v>4898</v>
      </c>
      <c r="F1057" s="1352" t="s">
        <v>4899</v>
      </c>
      <c r="G1057" s="1356">
        <v>44119</v>
      </c>
      <c r="H1057" s="1348" t="s">
        <v>2252</v>
      </c>
      <c r="I1057" s="1348">
        <v>1482</v>
      </c>
      <c r="J1057" s="1356">
        <v>41470</v>
      </c>
      <c r="K1057" s="1352" t="s">
        <v>2253</v>
      </c>
      <c r="L1057" s="1352"/>
      <c r="M1057" s="1345" t="s">
        <v>1830</v>
      </c>
      <c r="N1057" s="1346" t="s">
        <v>1830</v>
      </c>
      <c r="O1057" s="1347"/>
      <c r="P1057" s="117" t="str">
        <f t="shared" si="9"/>
        <v>2202</v>
      </c>
      <c r="Q1057" s="117"/>
      <c r="R1057" s="1348">
        <v>220202018</v>
      </c>
      <c r="S1057" s="321"/>
      <c r="T1057" s="321"/>
    </row>
    <row r="1058" spans="1:20" ht="34.5" hidden="1" customHeight="1">
      <c r="A1058" s="1348">
        <v>220202020</v>
      </c>
      <c r="B1058" s="1339" t="str">
        <f t="shared" si="8"/>
        <v>2202</v>
      </c>
      <c r="C1058" s="1349" t="s">
        <v>2330</v>
      </c>
      <c r="D1058" s="1350">
        <v>1</v>
      </c>
      <c r="E1058" s="293" t="s">
        <v>4900</v>
      </c>
      <c r="F1058" s="1352" t="s">
        <v>4901</v>
      </c>
      <c r="G1058" s="1351">
        <v>40883</v>
      </c>
      <c r="H1058" s="1348" t="s">
        <v>2252</v>
      </c>
      <c r="I1058" s="1348">
        <v>1357</v>
      </c>
      <c r="J1058" s="1351">
        <v>39338</v>
      </c>
      <c r="K1058" s="1352" t="s">
        <v>2253</v>
      </c>
      <c r="L1058" s="1352" t="s">
        <v>4902</v>
      </c>
      <c r="M1058" s="1345" t="s">
        <v>4519</v>
      </c>
      <c r="N1058" s="1346" t="s">
        <v>3309</v>
      </c>
      <c r="O1058" s="1347"/>
      <c r="P1058" s="117" t="str">
        <f t="shared" si="9"/>
        <v>2202</v>
      </c>
      <c r="Q1058" s="117"/>
      <c r="R1058" s="1348">
        <v>220202020</v>
      </c>
      <c r="S1058" s="321"/>
      <c r="T1058" s="321"/>
    </row>
    <row r="1059" spans="1:20" ht="34.5" hidden="1" customHeight="1">
      <c r="A1059" s="1348">
        <v>220202021</v>
      </c>
      <c r="B1059" s="1339" t="str">
        <f t="shared" si="8"/>
        <v>2202</v>
      </c>
      <c r="C1059" s="1349" t="s">
        <v>2330</v>
      </c>
      <c r="D1059" s="1350">
        <v>2</v>
      </c>
      <c r="E1059" s="293" t="s">
        <v>4903</v>
      </c>
      <c r="F1059" s="1352" t="s">
        <v>4904</v>
      </c>
      <c r="G1059" s="1351">
        <v>43465</v>
      </c>
      <c r="H1059" s="1348" t="s">
        <v>2252</v>
      </c>
      <c r="I1059" s="1348">
        <v>1482</v>
      </c>
      <c r="J1059" s="1351">
        <v>41470</v>
      </c>
      <c r="K1059" s="1352" t="s">
        <v>2253</v>
      </c>
      <c r="L1059" s="1353"/>
      <c r="M1059" s="1345" t="s">
        <v>1830</v>
      </c>
      <c r="N1059" s="1346" t="s">
        <v>1830</v>
      </c>
      <c r="O1059" s="1347"/>
      <c r="P1059" s="117" t="str">
        <f t="shared" si="9"/>
        <v>2202</v>
      </c>
      <c r="Q1059" s="117"/>
      <c r="R1059" s="1348">
        <v>220202021</v>
      </c>
      <c r="S1059" s="321"/>
      <c r="T1059" s="321"/>
    </row>
    <row r="1060" spans="1:20" ht="34.5" hidden="1" customHeight="1">
      <c r="A1060" s="1348">
        <v>220202023</v>
      </c>
      <c r="B1060" s="1339" t="str">
        <f t="shared" si="8"/>
        <v>2202</v>
      </c>
      <c r="C1060" s="1349" t="s">
        <v>2330</v>
      </c>
      <c r="D1060" s="1350">
        <v>1</v>
      </c>
      <c r="E1060" s="293" t="s">
        <v>4905</v>
      </c>
      <c r="F1060" s="1352" t="s">
        <v>4906</v>
      </c>
      <c r="G1060" s="1356"/>
      <c r="H1060" s="1348" t="s">
        <v>2252</v>
      </c>
      <c r="I1060" s="1348">
        <v>1357</v>
      </c>
      <c r="J1060" s="1356">
        <v>39338</v>
      </c>
      <c r="K1060" s="1352" t="s">
        <v>2253</v>
      </c>
      <c r="L1060" s="1352" t="s">
        <v>4907</v>
      </c>
      <c r="M1060" s="1345" t="s">
        <v>1830</v>
      </c>
      <c r="N1060" s="1346" t="s">
        <v>4908</v>
      </c>
      <c r="O1060" s="1347"/>
      <c r="P1060" s="117" t="str">
        <f t="shared" si="9"/>
        <v>2202</v>
      </c>
      <c r="Q1060" s="117"/>
      <c r="R1060" s="1348">
        <v>220202023</v>
      </c>
      <c r="S1060" s="321"/>
      <c r="T1060" s="321"/>
    </row>
    <row r="1061" spans="1:20" ht="34.5" hidden="1" customHeight="1">
      <c r="A1061" s="1348">
        <v>220202024</v>
      </c>
      <c r="B1061" s="1339" t="str">
        <f t="shared" si="8"/>
        <v>2202</v>
      </c>
      <c r="C1061" s="1349" t="s">
        <v>2330</v>
      </c>
      <c r="D1061" s="1350">
        <v>2</v>
      </c>
      <c r="E1061" s="293" t="s">
        <v>4909</v>
      </c>
      <c r="F1061" s="1352" t="s">
        <v>4906</v>
      </c>
      <c r="G1061" s="1356">
        <v>44119</v>
      </c>
      <c r="H1061" s="1348" t="s">
        <v>2252</v>
      </c>
      <c r="I1061" s="1348">
        <v>1482</v>
      </c>
      <c r="J1061" s="1351">
        <v>41470</v>
      </c>
      <c r="K1061" s="1352" t="s">
        <v>2253</v>
      </c>
      <c r="L1061" s="1352"/>
      <c r="M1061" s="1345" t="s">
        <v>1830</v>
      </c>
      <c r="N1061" s="1346" t="s">
        <v>1830</v>
      </c>
      <c r="O1061" s="1347"/>
      <c r="P1061" s="117" t="str">
        <f t="shared" si="9"/>
        <v>2202</v>
      </c>
      <c r="Q1061" s="117"/>
      <c r="R1061" s="1348">
        <v>220202024</v>
      </c>
      <c r="S1061" s="321"/>
      <c r="T1061" s="321"/>
    </row>
    <row r="1062" spans="1:20" ht="34.5" hidden="1" customHeight="1">
      <c r="A1062" s="1348">
        <v>220202025</v>
      </c>
      <c r="B1062" s="1339" t="str">
        <f t="shared" si="8"/>
        <v>2202</v>
      </c>
      <c r="C1062" s="1349" t="s">
        <v>2330</v>
      </c>
      <c r="D1062" s="1350">
        <v>1</v>
      </c>
      <c r="E1062" s="293" t="s">
        <v>4910</v>
      </c>
      <c r="F1062" s="1352" t="s">
        <v>4911</v>
      </c>
      <c r="G1062" s="1356">
        <v>40880</v>
      </c>
      <c r="H1062" s="1348" t="s">
        <v>2252</v>
      </c>
      <c r="I1062" s="1348">
        <v>1357</v>
      </c>
      <c r="J1062" s="1351">
        <v>39338</v>
      </c>
      <c r="K1062" s="1352" t="s">
        <v>2253</v>
      </c>
      <c r="L1062" s="1352" t="s">
        <v>4912</v>
      </c>
      <c r="M1062" s="1345" t="s">
        <v>1830</v>
      </c>
      <c r="N1062" s="1346" t="s">
        <v>4908</v>
      </c>
      <c r="O1062" s="1347"/>
      <c r="P1062" s="117" t="str">
        <f t="shared" si="9"/>
        <v>2202</v>
      </c>
      <c r="Q1062" s="117"/>
      <c r="R1062" s="1348">
        <v>220202025</v>
      </c>
      <c r="S1062" s="321"/>
      <c r="T1062" s="321"/>
    </row>
    <row r="1063" spans="1:20" ht="34.5" hidden="1" customHeight="1">
      <c r="A1063" s="1348">
        <v>220202026</v>
      </c>
      <c r="B1063" s="1339" t="str">
        <f t="shared" si="8"/>
        <v>2202</v>
      </c>
      <c r="C1063" s="1349" t="s">
        <v>2330</v>
      </c>
      <c r="D1063" s="1350">
        <v>1</v>
      </c>
      <c r="E1063" s="293" t="s">
        <v>4913</v>
      </c>
      <c r="F1063" s="1352" t="s">
        <v>4914</v>
      </c>
      <c r="G1063" s="1351">
        <v>41303</v>
      </c>
      <c r="H1063" s="1348" t="s">
        <v>2252</v>
      </c>
      <c r="I1063" s="1348">
        <v>1357</v>
      </c>
      <c r="J1063" s="1351">
        <v>39338</v>
      </c>
      <c r="K1063" s="1352" t="s">
        <v>2253</v>
      </c>
      <c r="L1063" s="1352" t="s">
        <v>4915</v>
      </c>
      <c r="M1063" s="1345" t="s">
        <v>4916</v>
      </c>
      <c r="N1063" s="1346" t="s">
        <v>1830</v>
      </c>
      <c r="O1063" s="1347"/>
      <c r="P1063" s="117" t="str">
        <f t="shared" si="9"/>
        <v>2202</v>
      </c>
      <c r="Q1063" s="117"/>
      <c r="R1063" s="1348">
        <v>220202026</v>
      </c>
      <c r="S1063" s="321"/>
      <c r="T1063" s="321"/>
    </row>
    <row r="1064" spans="1:20" ht="34.5" hidden="1" customHeight="1">
      <c r="A1064" s="1348">
        <v>220202027</v>
      </c>
      <c r="B1064" s="1339" t="str">
        <f t="shared" si="8"/>
        <v>2202</v>
      </c>
      <c r="C1064" s="1349" t="s">
        <v>2330</v>
      </c>
      <c r="D1064" s="1350">
        <v>2</v>
      </c>
      <c r="E1064" s="293" t="s">
        <v>4917</v>
      </c>
      <c r="F1064" s="1352" t="s">
        <v>4914</v>
      </c>
      <c r="G1064" s="1351">
        <v>43132</v>
      </c>
      <c r="H1064" s="1348" t="s">
        <v>2252</v>
      </c>
      <c r="I1064" s="1348">
        <v>1482</v>
      </c>
      <c r="J1064" s="1351">
        <v>41470</v>
      </c>
      <c r="K1064" s="1352" t="s">
        <v>2253</v>
      </c>
      <c r="L1064" s="1353"/>
      <c r="M1064" s="1345" t="s">
        <v>1830</v>
      </c>
      <c r="N1064" s="1346" t="s">
        <v>1830</v>
      </c>
      <c r="O1064" s="1347"/>
      <c r="P1064" s="117" t="str">
        <f t="shared" si="9"/>
        <v>2202</v>
      </c>
      <c r="Q1064" s="117"/>
      <c r="R1064" s="1348">
        <v>220202027</v>
      </c>
      <c r="S1064" s="321"/>
      <c r="T1064" s="321"/>
    </row>
    <row r="1065" spans="1:20" ht="34.5" hidden="1" customHeight="1">
      <c r="A1065" s="1348">
        <v>220202028</v>
      </c>
      <c r="B1065" s="1339" t="str">
        <f t="shared" si="8"/>
        <v>2202</v>
      </c>
      <c r="C1065" s="1349" t="s">
        <v>2330</v>
      </c>
      <c r="D1065" s="1350">
        <v>1</v>
      </c>
      <c r="E1065" s="293" t="s">
        <v>4918</v>
      </c>
      <c r="F1065" s="1352" t="s">
        <v>4919</v>
      </c>
      <c r="G1065" s="1356">
        <v>41303</v>
      </c>
      <c r="H1065" s="1348" t="s">
        <v>2252</v>
      </c>
      <c r="I1065" s="1348">
        <v>1357</v>
      </c>
      <c r="J1065" s="1351">
        <v>39338</v>
      </c>
      <c r="K1065" s="1352" t="s">
        <v>2253</v>
      </c>
      <c r="L1065" s="1352" t="s">
        <v>4920</v>
      </c>
      <c r="M1065" s="1345" t="s">
        <v>1830</v>
      </c>
      <c r="N1065" s="1346" t="s">
        <v>4921</v>
      </c>
      <c r="O1065" s="1347"/>
      <c r="P1065" s="117" t="str">
        <f t="shared" si="9"/>
        <v>2202</v>
      </c>
      <c r="Q1065" s="117"/>
      <c r="R1065" s="1348">
        <v>220202028</v>
      </c>
      <c r="S1065" s="321"/>
      <c r="T1065" s="321"/>
    </row>
    <row r="1066" spans="1:20" ht="34.5" hidden="1" customHeight="1">
      <c r="A1066" s="1348">
        <v>220202018</v>
      </c>
      <c r="B1066" s="1339" t="str">
        <f t="shared" si="8"/>
        <v>2202</v>
      </c>
      <c r="C1066" s="1349" t="s">
        <v>2330</v>
      </c>
      <c r="D1066" s="1350">
        <v>2</v>
      </c>
      <c r="E1066" s="293" t="s">
        <v>4922</v>
      </c>
      <c r="F1066" s="1352" t="s">
        <v>4919</v>
      </c>
      <c r="G1066" s="1351">
        <v>42763</v>
      </c>
      <c r="H1066" s="1348" t="s">
        <v>2252</v>
      </c>
      <c r="I1066" s="1348">
        <v>1482</v>
      </c>
      <c r="J1066" s="1351">
        <v>41470</v>
      </c>
      <c r="K1066" s="1352" t="s">
        <v>2253</v>
      </c>
      <c r="L1066" s="1352"/>
      <c r="M1066" s="1345" t="s">
        <v>4519</v>
      </c>
      <c r="N1066" s="1346" t="s">
        <v>1830</v>
      </c>
      <c r="O1066" s="1347"/>
      <c r="P1066" s="117" t="str">
        <f t="shared" si="9"/>
        <v>2202</v>
      </c>
      <c r="Q1066" s="117"/>
      <c r="R1066" s="1348">
        <v>220202018</v>
      </c>
      <c r="S1066" s="321"/>
      <c r="T1066" s="321"/>
    </row>
    <row r="1067" spans="1:20" ht="34.5" hidden="1" customHeight="1">
      <c r="A1067" s="1348">
        <v>220202029</v>
      </c>
      <c r="B1067" s="1339" t="str">
        <f t="shared" si="8"/>
        <v>2202</v>
      </c>
      <c r="C1067" s="1349" t="s">
        <v>2330</v>
      </c>
      <c r="D1067" s="1350">
        <v>3</v>
      </c>
      <c r="E1067" s="293" t="s">
        <v>4923</v>
      </c>
      <c r="F1067" s="1352" t="s">
        <v>4924</v>
      </c>
      <c r="G1067" s="1351">
        <v>44561</v>
      </c>
      <c r="H1067" s="1348" t="s">
        <v>2252</v>
      </c>
      <c r="I1067" s="1348">
        <v>1491</v>
      </c>
      <c r="J1067" s="1351">
        <v>41627</v>
      </c>
      <c r="K1067" s="1352" t="s">
        <v>2253</v>
      </c>
      <c r="L1067" s="1353"/>
      <c r="M1067" s="1345" t="s">
        <v>1830</v>
      </c>
      <c r="N1067" s="1346" t="s">
        <v>1830</v>
      </c>
      <c r="O1067" s="1347"/>
      <c r="P1067" s="117" t="str">
        <f t="shared" si="9"/>
        <v>2202</v>
      </c>
      <c r="Q1067" s="117"/>
      <c r="R1067" s="1348">
        <v>220202029</v>
      </c>
      <c r="S1067" s="321"/>
      <c r="T1067" s="321"/>
    </row>
    <row r="1068" spans="1:20" ht="34.5" hidden="1" customHeight="1">
      <c r="A1068" s="1348">
        <v>220202030</v>
      </c>
      <c r="B1068" s="1339" t="str">
        <f t="shared" si="8"/>
        <v>2202</v>
      </c>
      <c r="C1068" s="1349" t="s">
        <v>2330</v>
      </c>
      <c r="D1068" s="1350">
        <v>1</v>
      </c>
      <c r="E1068" s="293" t="s">
        <v>4925</v>
      </c>
      <c r="F1068" s="1352" t="s">
        <v>4926</v>
      </c>
      <c r="G1068" s="1351">
        <v>41303</v>
      </c>
      <c r="H1068" s="1348" t="s">
        <v>2252</v>
      </c>
      <c r="I1068" s="1348">
        <v>1357</v>
      </c>
      <c r="J1068" s="1351">
        <v>39338</v>
      </c>
      <c r="K1068" s="1352" t="s">
        <v>2253</v>
      </c>
      <c r="L1068" s="1352" t="s">
        <v>4927</v>
      </c>
      <c r="M1068" s="1345" t="s">
        <v>1830</v>
      </c>
      <c r="N1068" s="1346" t="s">
        <v>3309</v>
      </c>
      <c r="O1068" s="1347"/>
      <c r="P1068" s="117" t="str">
        <f t="shared" si="9"/>
        <v>2202</v>
      </c>
      <c r="Q1068" s="117"/>
      <c r="R1068" s="1348">
        <v>220202030</v>
      </c>
      <c r="S1068" s="321"/>
      <c r="T1068" s="321"/>
    </row>
    <row r="1069" spans="1:20" ht="34.5" hidden="1" customHeight="1">
      <c r="A1069" s="1348">
        <v>260102001</v>
      </c>
      <c r="B1069" s="1339" t="str">
        <f t="shared" si="8"/>
        <v>2601</v>
      </c>
      <c r="C1069" s="1349" t="s">
        <v>2330</v>
      </c>
      <c r="D1069" s="1350">
        <v>2</v>
      </c>
      <c r="E1069" s="293" t="s">
        <v>4928</v>
      </c>
      <c r="F1069" s="1352" t="s">
        <v>4926</v>
      </c>
      <c r="G1069" s="1356">
        <v>43132</v>
      </c>
      <c r="H1069" s="1348" t="s">
        <v>2252</v>
      </c>
      <c r="I1069" s="1348">
        <v>1482</v>
      </c>
      <c r="J1069" s="1351">
        <v>41470</v>
      </c>
      <c r="K1069" s="1352" t="s">
        <v>2253</v>
      </c>
      <c r="L1069" s="1352"/>
      <c r="M1069" s="1345" t="s">
        <v>4519</v>
      </c>
      <c r="N1069" s="1346" t="s">
        <v>1830</v>
      </c>
      <c r="O1069" s="1347"/>
      <c r="P1069" s="117" t="str">
        <f t="shared" si="9"/>
        <v>2601</v>
      </c>
      <c r="Q1069" s="117"/>
      <c r="R1069" s="1348">
        <v>260102001</v>
      </c>
      <c r="S1069" s="321"/>
      <c r="T1069" s="321"/>
    </row>
    <row r="1070" spans="1:20" ht="34.5" hidden="1" customHeight="1">
      <c r="A1070" s="1348">
        <v>260102001</v>
      </c>
      <c r="B1070" s="1339" t="str">
        <f t="shared" si="8"/>
        <v>2601</v>
      </c>
      <c r="C1070" s="1349" t="s">
        <v>2330</v>
      </c>
      <c r="D1070" s="1350">
        <v>1</v>
      </c>
      <c r="E1070" s="293" t="s">
        <v>4929</v>
      </c>
      <c r="F1070" s="1352" t="s">
        <v>4930</v>
      </c>
      <c r="G1070" s="1351">
        <v>40880</v>
      </c>
      <c r="H1070" s="1348" t="s">
        <v>2252</v>
      </c>
      <c r="I1070" s="1348">
        <v>1357</v>
      </c>
      <c r="J1070" s="1351">
        <v>39338</v>
      </c>
      <c r="K1070" s="1352" t="s">
        <v>2253</v>
      </c>
      <c r="L1070" s="1352" t="s">
        <v>4895</v>
      </c>
      <c r="M1070" s="1345" t="s">
        <v>1830</v>
      </c>
      <c r="N1070" s="1346" t="s">
        <v>1830</v>
      </c>
      <c r="O1070" s="1347"/>
      <c r="P1070" s="117" t="str">
        <f t="shared" si="9"/>
        <v>2601</v>
      </c>
      <c r="Q1070" s="117"/>
      <c r="R1070" s="1348">
        <v>260102001</v>
      </c>
      <c r="S1070" s="321"/>
      <c r="T1070" s="321"/>
    </row>
    <row r="1071" spans="1:20" ht="34.5" hidden="1" customHeight="1">
      <c r="A1071" s="1348">
        <v>260102002</v>
      </c>
      <c r="B1071" s="1339" t="str">
        <f t="shared" si="8"/>
        <v>2601</v>
      </c>
      <c r="C1071" s="1349" t="s">
        <v>2330</v>
      </c>
      <c r="D1071" s="1350">
        <v>2</v>
      </c>
      <c r="E1071" s="293" t="s">
        <v>4931</v>
      </c>
      <c r="F1071" s="1352" t="s">
        <v>4932</v>
      </c>
      <c r="G1071" s="1351">
        <v>41303</v>
      </c>
      <c r="H1071" s="1348" t="s">
        <v>2252</v>
      </c>
      <c r="I1071" s="1348">
        <v>1416</v>
      </c>
      <c r="J1071" s="1351">
        <v>40325</v>
      </c>
      <c r="K1071" s="1352" t="s">
        <v>2253</v>
      </c>
      <c r="L1071" s="1352"/>
      <c r="M1071" s="1345" t="s">
        <v>1830</v>
      </c>
      <c r="N1071" s="1346" t="s">
        <v>3309</v>
      </c>
      <c r="O1071" s="1347"/>
      <c r="P1071" s="117" t="str">
        <f t="shared" si="9"/>
        <v>2601</v>
      </c>
      <c r="Q1071" s="117"/>
      <c r="R1071" s="1348">
        <v>260102002</v>
      </c>
      <c r="S1071" s="321"/>
      <c r="T1071" s="321"/>
    </row>
    <row r="1072" spans="1:20" ht="34.5" hidden="1" customHeight="1">
      <c r="A1072" s="1348">
        <v>260102003</v>
      </c>
      <c r="B1072" s="1339" t="str">
        <f t="shared" si="8"/>
        <v>2601</v>
      </c>
      <c r="C1072" s="1349" t="s">
        <v>2330</v>
      </c>
      <c r="D1072" s="1350">
        <v>3</v>
      </c>
      <c r="E1072" s="293" t="s">
        <v>4933</v>
      </c>
      <c r="F1072" s="1352" t="s">
        <v>4934</v>
      </c>
      <c r="G1072" s="1351">
        <v>44119</v>
      </c>
      <c r="H1072" s="1348" t="s">
        <v>2252</v>
      </c>
      <c r="I1072" s="1348">
        <v>1482</v>
      </c>
      <c r="J1072" s="1351">
        <v>41470</v>
      </c>
      <c r="K1072" s="1352" t="s">
        <v>2253</v>
      </c>
      <c r="L1072" s="1352"/>
      <c r="M1072" s="1345" t="s">
        <v>4519</v>
      </c>
      <c r="N1072" s="1346" t="s">
        <v>1830</v>
      </c>
      <c r="O1072" s="1347"/>
      <c r="P1072" s="117" t="str">
        <f t="shared" si="9"/>
        <v>2601</v>
      </c>
      <c r="Q1072" s="117"/>
      <c r="R1072" s="1348">
        <v>260102003</v>
      </c>
      <c r="S1072" s="321"/>
      <c r="T1072" s="321"/>
    </row>
    <row r="1073" spans="1:20" ht="34.5" hidden="1" customHeight="1">
      <c r="A1073" s="1348">
        <v>260102004</v>
      </c>
      <c r="B1073" s="1339" t="str">
        <f t="shared" si="8"/>
        <v>2601</v>
      </c>
      <c r="C1073" s="1349" t="s">
        <v>2330</v>
      </c>
      <c r="D1073" s="1350">
        <v>1</v>
      </c>
      <c r="E1073" s="293" t="s">
        <v>4935</v>
      </c>
      <c r="F1073" s="1352" t="s">
        <v>4936</v>
      </c>
      <c r="G1073" s="1356">
        <v>41303</v>
      </c>
      <c r="H1073" s="1348" t="s">
        <v>2252</v>
      </c>
      <c r="I1073" s="1348">
        <v>1357</v>
      </c>
      <c r="J1073" s="1351">
        <v>39338</v>
      </c>
      <c r="K1073" s="1352" t="s">
        <v>2253</v>
      </c>
      <c r="L1073" s="1352" t="s">
        <v>4937</v>
      </c>
      <c r="M1073" s="1345" t="s">
        <v>1830</v>
      </c>
      <c r="N1073" s="1346" t="s">
        <v>1830</v>
      </c>
      <c r="O1073" s="1347"/>
      <c r="P1073" s="117" t="str">
        <f t="shared" si="9"/>
        <v>2601</v>
      </c>
      <c r="Q1073" s="117"/>
      <c r="R1073" s="1348">
        <v>260102004</v>
      </c>
      <c r="S1073" s="321"/>
      <c r="T1073" s="321"/>
    </row>
    <row r="1074" spans="1:20" ht="34.5" hidden="1" customHeight="1">
      <c r="A1074" s="1348">
        <v>260102005</v>
      </c>
      <c r="B1074" s="1339" t="str">
        <f t="shared" si="8"/>
        <v>2601</v>
      </c>
      <c r="C1074" s="1349" t="s">
        <v>2330</v>
      </c>
      <c r="D1074" s="1350">
        <v>2</v>
      </c>
      <c r="E1074" s="293" t="s">
        <v>4938</v>
      </c>
      <c r="F1074" s="1352" t="s">
        <v>4936</v>
      </c>
      <c r="G1074" s="1356">
        <v>42763</v>
      </c>
      <c r="H1074" s="1348" t="s">
        <v>2252</v>
      </c>
      <c r="I1074" s="1348">
        <v>1482</v>
      </c>
      <c r="J1074" s="1351">
        <v>41470</v>
      </c>
      <c r="K1074" s="1352" t="s">
        <v>2253</v>
      </c>
      <c r="L1074" s="1352"/>
      <c r="M1074" s="1345" t="s">
        <v>1830</v>
      </c>
      <c r="N1074" s="1346" t="s">
        <v>3309</v>
      </c>
      <c r="O1074" s="1347"/>
      <c r="P1074" s="117" t="str">
        <f t="shared" si="9"/>
        <v>2601</v>
      </c>
      <c r="Q1074" s="117"/>
      <c r="R1074" s="1348">
        <v>260102005</v>
      </c>
      <c r="S1074" s="321"/>
      <c r="T1074" s="321"/>
    </row>
    <row r="1075" spans="1:20" ht="34.5" hidden="1" customHeight="1">
      <c r="A1075" s="1348">
        <v>260102006</v>
      </c>
      <c r="B1075" s="1339" t="str">
        <f t="shared" si="8"/>
        <v>2601</v>
      </c>
      <c r="C1075" s="1349" t="s">
        <v>2330</v>
      </c>
      <c r="D1075" s="1350">
        <v>3</v>
      </c>
      <c r="E1075" s="293" t="s">
        <v>4939</v>
      </c>
      <c r="F1075" s="1352" t="s">
        <v>4940</v>
      </c>
      <c r="G1075" s="1356">
        <v>44308</v>
      </c>
      <c r="H1075" s="1348" t="s">
        <v>2252</v>
      </c>
      <c r="I1075" s="1348">
        <v>1491</v>
      </c>
      <c r="J1075" s="1351">
        <v>41627</v>
      </c>
      <c r="K1075" s="1352" t="s">
        <v>2253</v>
      </c>
      <c r="L1075" s="1352"/>
      <c r="M1075" s="1345" t="s">
        <v>1830</v>
      </c>
      <c r="N1075" s="1346" t="s">
        <v>1830</v>
      </c>
      <c r="O1075" s="1347"/>
      <c r="P1075" s="117" t="str">
        <f t="shared" si="9"/>
        <v>2601</v>
      </c>
      <c r="Q1075" s="117"/>
      <c r="R1075" s="1348">
        <v>260102006</v>
      </c>
      <c r="S1075" s="321"/>
      <c r="T1075" s="321"/>
    </row>
    <row r="1076" spans="1:20" ht="34.5" hidden="1" customHeight="1">
      <c r="A1076" s="1348">
        <v>260102007</v>
      </c>
      <c r="B1076" s="1339" t="str">
        <f t="shared" si="8"/>
        <v>2601</v>
      </c>
      <c r="C1076" s="1349" t="s">
        <v>2330</v>
      </c>
      <c r="D1076" s="1350">
        <v>1</v>
      </c>
      <c r="E1076" s="293" t="s">
        <v>4941</v>
      </c>
      <c r="F1076" s="1352" t="s">
        <v>4942</v>
      </c>
      <c r="G1076" s="1356">
        <v>41303</v>
      </c>
      <c r="H1076" s="1348" t="s">
        <v>2252</v>
      </c>
      <c r="I1076" s="1348">
        <v>1357</v>
      </c>
      <c r="J1076" s="1351">
        <v>39338</v>
      </c>
      <c r="K1076" s="1352" t="s">
        <v>2253</v>
      </c>
      <c r="L1076" s="1352" t="s">
        <v>4920</v>
      </c>
      <c r="M1076" s="1345" t="s">
        <v>1830</v>
      </c>
      <c r="N1076" s="1346" t="s">
        <v>1830</v>
      </c>
      <c r="O1076" s="1347"/>
      <c r="P1076" s="117" t="str">
        <f t="shared" si="9"/>
        <v>2601</v>
      </c>
      <c r="Q1076" s="117"/>
      <c r="R1076" s="1348">
        <v>260102007</v>
      </c>
      <c r="S1076" s="321"/>
      <c r="T1076" s="321"/>
    </row>
    <row r="1077" spans="1:20" ht="34.5" hidden="1" customHeight="1">
      <c r="A1077" s="1348">
        <v>260102008</v>
      </c>
      <c r="B1077" s="1339" t="str">
        <f t="shared" si="8"/>
        <v>2601</v>
      </c>
      <c r="C1077" s="1349" t="s">
        <v>2330</v>
      </c>
      <c r="D1077" s="1350">
        <v>2</v>
      </c>
      <c r="E1077" s="293" t="s">
        <v>4943</v>
      </c>
      <c r="F1077" s="1352" t="s">
        <v>4942</v>
      </c>
      <c r="G1077" s="1356">
        <v>42763</v>
      </c>
      <c r="H1077" s="1348" t="s">
        <v>2252</v>
      </c>
      <c r="I1077" s="1348">
        <v>1482</v>
      </c>
      <c r="J1077" s="1351">
        <v>41470</v>
      </c>
      <c r="K1077" s="1352" t="s">
        <v>2253</v>
      </c>
      <c r="L1077" s="1353"/>
      <c r="M1077" s="1345" t="s">
        <v>1830</v>
      </c>
      <c r="N1077" s="1346" t="s">
        <v>1830</v>
      </c>
      <c r="O1077" s="1347"/>
      <c r="P1077" s="117" t="str">
        <f t="shared" si="9"/>
        <v>2601</v>
      </c>
      <c r="Q1077" s="117"/>
      <c r="R1077" s="1348">
        <v>260102008</v>
      </c>
      <c r="S1077" s="321"/>
      <c r="T1077" s="321"/>
    </row>
    <row r="1078" spans="1:20" ht="34.5" hidden="1" customHeight="1">
      <c r="A1078" s="1348">
        <v>260102009</v>
      </c>
      <c r="B1078" s="1339" t="str">
        <f t="shared" si="8"/>
        <v>2601</v>
      </c>
      <c r="C1078" s="1349" t="s">
        <v>2330</v>
      </c>
      <c r="D1078" s="1350">
        <v>3</v>
      </c>
      <c r="E1078" s="293" t="s">
        <v>4944</v>
      </c>
      <c r="F1078" s="1352" t="s">
        <v>4945</v>
      </c>
      <c r="G1078" s="1351">
        <v>44561</v>
      </c>
      <c r="H1078" s="1348" t="s">
        <v>2252</v>
      </c>
      <c r="I1078" s="1348">
        <v>1491</v>
      </c>
      <c r="J1078" s="1351">
        <v>41627</v>
      </c>
      <c r="K1078" s="1352" t="s">
        <v>2253</v>
      </c>
      <c r="L1078" s="1353"/>
      <c r="M1078" s="1345" t="s">
        <v>1830</v>
      </c>
      <c r="N1078" s="1346" t="s">
        <v>1830</v>
      </c>
      <c r="O1078" s="1347"/>
      <c r="P1078" s="117" t="str">
        <f t="shared" si="9"/>
        <v>2601</v>
      </c>
      <c r="Q1078" s="117"/>
      <c r="R1078" s="1348">
        <v>260102009</v>
      </c>
      <c r="S1078" s="321"/>
      <c r="T1078" s="321"/>
    </row>
    <row r="1079" spans="1:20" ht="34.5" hidden="1" customHeight="1">
      <c r="A1079" s="1348">
        <v>260102010</v>
      </c>
      <c r="B1079" s="1339" t="str">
        <f t="shared" si="8"/>
        <v>2601</v>
      </c>
      <c r="C1079" s="1349" t="s">
        <v>2330</v>
      </c>
      <c r="D1079" s="1350">
        <v>1</v>
      </c>
      <c r="E1079" s="293" t="s">
        <v>4946</v>
      </c>
      <c r="F1079" s="1352" t="s">
        <v>4947</v>
      </c>
      <c r="G1079" s="1356">
        <v>41247</v>
      </c>
      <c r="H1079" s="1348" t="s">
        <v>2252</v>
      </c>
      <c r="I1079" s="1348">
        <v>1357</v>
      </c>
      <c r="J1079" s="1351">
        <v>39338</v>
      </c>
      <c r="K1079" s="1352" t="s">
        <v>2253</v>
      </c>
      <c r="L1079" s="1352" t="s">
        <v>4895</v>
      </c>
      <c r="M1079" s="1345" t="s">
        <v>1830</v>
      </c>
      <c r="N1079" s="1346" t="s">
        <v>4908</v>
      </c>
      <c r="O1079" s="1347"/>
      <c r="P1079" s="117" t="str">
        <f t="shared" si="9"/>
        <v>2601</v>
      </c>
      <c r="Q1079" s="117"/>
      <c r="R1079" s="1348">
        <v>260102010</v>
      </c>
      <c r="S1079" s="321"/>
      <c r="T1079" s="321"/>
    </row>
    <row r="1080" spans="1:20" ht="34.5" hidden="1" customHeight="1">
      <c r="A1080" s="1348">
        <v>260102011</v>
      </c>
      <c r="B1080" s="1339" t="str">
        <f t="shared" si="8"/>
        <v>2601</v>
      </c>
      <c r="C1080" s="1349" t="s">
        <v>2330</v>
      </c>
      <c r="D1080" s="1350">
        <v>2</v>
      </c>
      <c r="E1080" s="293" t="s">
        <v>4948</v>
      </c>
      <c r="F1080" s="1352" t="s">
        <v>4949</v>
      </c>
      <c r="G1080" s="1356">
        <v>42763</v>
      </c>
      <c r="H1080" s="1348" t="s">
        <v>2252</v>
      </c>
      <c r="I1080" s="1348">
        <v>1482</v>
      </c>
      <c r="J1080" s="1351">
        <v>41470</v>
      </c>
      <c r="K1080" s="1352" t="s">
        <v>2253</v>
      </c>
      <c r="L1080" s="1352"/>
      <c r="M1080" s="1345" t="s">
        <v>1830</v>
      </c>
      <c r="N1080" s="1346" t="s">
        <v>1830</v>
      </c>
      <c r="O1080" s="1347"/>
      <c r="P1080" s="117" t="str">
        <f t="shared" si="9"/>
        <v>2601</v>
      </c>
      <c r="Q1080" s="117"/>
      <c r="R1080" s="1348">
        <v>260102011</v>
      </c>
      <c r="S1080" s="321"/>
      <c r="T1080" s="321"/>
    </row>
    <row r="1081" spans="1:20" ht="34.5" hidden="1" customHeight="1">
      <c r="A1081" s="1348">
        <v>260102012</v>
      </c>
      <c r="B1081" s="1339" t="str">
        <f t="shared" si="8"/>
        <v>2601</v>
      </c>
      <c r="C1081" s="1349" t="s">
        <v>2330</v>
      </c>
      <c r="D1081" s="1350">
        <v>3</v>
      </c>
      <c r="E1081" s="293" t="s">
        <v>4950</v>
      </c>
      <c r="F1081" s="1352" t="s">
        <v>4947</v>
      </c>
      <c r="G1081" s="1356">
        <v>44538</v>
      </c>
      <c r="H1081" s="1348" t="s">
        <v>2252</v>
      </c>
      <c r="I1081" s="1348">
        <v>1491</v>
      </c>
      <c r="J1081" s="1351">
        <v>41627</v>
      </c>
      <c r="K1081" s="1352" t="s">
        <v>2253</v>
      </c>
      <c r="L1081" s="1352"/>
      <c r="M1081" s="1345" t="s">
        <v>4519</v>
      </c>
      <c r="N1081" s="1346" t="s">
        <v>1830</v>
      </c>
      <c r="O1081" s="1347"/>
      <c r="P1081" s="117" t="str">
        <f t="shared" si="9"/>
        <v>2601</v>
      </c>
      <c r="Q1081" s="117"/>
      <c r="R1081" s="1348">
        <v>260102012</v>
      </c>
      <c r="S1081" s="321"/>
      <c r="T1081" s="321"/>
    </row>
    <row r="1082" spans="1:20" ht="34.5" hidden="1" customHeight="1">
      <c r="A1082" s="1348">
        <v>260102013</v>
      </c>
      <c r="B1082" s="1339" t="str">
        <f t="shared" si="8"/>
        <v>2601</v>
      </c>
      <c r="C1082" s="1349" t="s">
        <v>2330</v>
      </c>
      <c r="D1082" s="1350">
        <v>1</v>
      </c>
      <c r="E1082" s="293" t="s">
        <v>4951</v>
      </c>
      <c r="F1082" s="1352" t="s">
        <v>4952</v>
      </c>
      <c r="G1082" s="1356">
        <v>41220</v>
      </c>
      <c r="H1082" s="1348" t="s">
        <v>2252</v>
      </c>
      <c r="I1082" s="1348">
        <v>1381</v>
      </c>
      <c r="J1082" s="1351">
        <v>39751</v>
      </c>
      <c r="K1082" s="1352" t="s">
        <v>2253</v>
      </c>
      <c r="L1082" s="1352" t="s">
        <v>4953</v>
      </c>
      <c r="M1082" s="1345" t="s">
        <v>1830</v>
      </c>
      <c r="N1082" s="1346" t="s">
        <v>3309</v>
      </c>
      <c r="O1082" s="1347"/>
      <c r="P1082" s="117" t="str">
        <f t="shared" si="9"/>
        <v>2601</v>
      </c>
      <c r="Q1082" s="117"/>
      <c r="R1082" s="1348">
        <v>260102013</v>
      </c>
      <c r="S1082" s="321"/>
      <c r="T1082" s="321"/>
    </row>
    <row r="1083" spans="1:20" ht="34.5" hidden="1" customHeight="1">
      <c r="A1083" s="1348">
        <v>260102014</v>
      </c>
      <c r="B1083" s="1339" t="str">
        <f t="shared" si="8"/>
        <v>2601</v>
      </c>
      <c r="C1083" s="1349" t="s">
        <v>2330</v>
      </c>
      <c r="D1083" s="1350">
        <v>1</v>
      </c>
      <c r="E1083" s="293" t="s">
        <v>4954</v>
      </c>
      <c r="F1083" s="1352" t="s">
        <v>4955</v>
      </c>
      <c r="G1083" s="1356">
        <v>41220</v>
      </c>
      <c r="H1083" s="1348" t="s">
        <v>2252</v>
      </c>
      <c r="I1083" s="1348">
        <v>1381</v>
      </c>
      <c r="J1083" s="1351">
        <v>39751</v>
      </c>
      <c r="K1083" s="1352" t="s">
        <v>2253</v>
      </c>
      <c r="L1083" s="1352" t="s">
        <v>4956</v>
      </c>
      <c r="M1083" s="1345" t="s">
        <v>4519</v>
      </c>
      <c r="N1083" s="1346" t="s">
        <v>1830</v>
      </c>
      <c r="O1083" s="1347"/>
      <c r="P1083" s="117" t="str">
        <f t="shared" si="9"/>
        <v>2601</v>
      </c>
      <c r="Q1083" s="117"/>
      <c r="R1083" s="1348">
        <v>260102014</v>
      </c>
      <c r="S1083" s="321"/>
      <c r="T1083" s="321"/>
    </row>
    <row r="1084" spans="1:20" ht="34.5" hidden="1" customHeight="1">
      <c r="A1084" s="1348">
        <v>260102015</v>
      </c>
      <c r="B1084" s="1339" t="str">
        <f t="shared" si="8"/>
        <v>2601</v>
      </c>
      <c r="C1084" s="1349" t="s">
        <v>2330</v>
      </c>
      <c r="D1084" s="1350">
        <v>1</v>
      </c>
      <c r="E1084" s="293" t="s">
        <v>4957</v>
      </c>
      <c r="F1084" s="1352" t="s">
        <v>4958</v>
      </c>
      <c r="G1084" s="1356">
        <v>41603</v>
      </c>
      <c r="H1084" s="1348" t="s">
        <v>2252</v>
      </c>
      <c r="I1084" s="1348">
        <v>1381</v>
      </c>
      <c r="J1084" s="1351">
        <v>39751</v>
      </c>
      <c r="K1084" s="1352" t="s">
        <v>2253</v>
      </c>
      <c r="L1084" s="1352" t="s">
        <v>4895</v>
      </c>
      <c r="M1084" s="1345" t="s">
        <v>1830</v>
      </c>
      <c r="N1084" s="1346" t="s">
        <v>3309</v>
      </c>
      <c r="O1084" s="1347"/>
      <c r="P1084" s="117" t="str">
        <f t="shared" si="9"/>
        <v>2601</v>
      </c>
      <c r="Q1084" s="117"/>
      <c r="R1084" s="1348">
        <v>260102015</v>
      </c>
      <c r="S1084" s="321"/>
      <c r="T1084" s="321"/>
    </row>
    <row r="1085" spans="1:20" ht="34.5" hidden="1" customHeight="1">
      <c r="A1085" s="1348">
        <v>260102016</v>
      </c>
      <c r="B1085" s="1339" t="str">
        <f t="shared" si="8"/>
        <v>2601</v>
      </c>
      <c r="C1085" s="1349" t="s">
        <v>2330</v>
      </c>
      <c r="D1085" s="1350">
        <v>2</v>
      </c>
      <c r="E1085" s="293" t="s">
        <v>4959</v>
      </c>
      <c r="F1085" s="1352" t="s">
        <v>4960</v>
      </c>
      <c r="G1085" s="1356">
        <v>44308</v>
      </c>
      <c r="H1085" s="1348" t="s">
        <v>2252</v>
      </c>
      <c r="I1085" s="1348">
        <v>1491</v>
      </c>
      <c r="J1085" s="1356">
        <v>41627</v>
      </c>
      <c r="K1085" s="1352" t="s">
        <v>2253</v>
      </c>
      <c r="L1085" s="1352"/>
      <c r="M1085" s="1345" t="s">
        <v>4961</v>
      </c>
      <c r="N1085" s="1346" t="s">
        <v>1830</v>
      </c>
      <c r="O1085" s="1347"/>
      <c r="P1085" s="117" t="str">
        <f t="shared" si="9"/>
        <v>2601</v>
      </c>
      <c r="Q1085" s="117"/>
      <c r="R1085" s="1348">
        <v>260102016</v>
      </c>
      <c r="S1085" s="321"/>
      <c r="T1085" s="321"/>
    </row>
    <row r="1086" spans="1:20" ht="34.5" hidden="1" customHeight="1">
      <c r="A1086" s="1348">
        <v>260102017</v>
      </c>
      <c r="B1086" s="1339" t="str">
        <f t="shared" si="8"/>
        <v>2601</v>
      </c>
      <c r="C1086" s="1349" t="s">
        <v>2330</v>
      </c>
      <c r="D1086" s="1350">
        <v>1</v>
      </c>
      <c r="E1086" s="293" t="s">
        <v>4962</v>
      </c>
      <c r="F1086" s="1352" t="s">
        <v>4963</v>
      </c>
      <c r="G1086" s="1351">
        <v>41238</v>
      </c>
      <c r="H1086" s="1348" t="s">
        <v>2252</v>
      </c>
      <c r="I1086" s="1348">
        <v>1381</v>
      </c>
      <c r="J1086" s="1356">
        <v>39751</v>
      </c>
      <c r="K1086" s="1352" t="s">
        <v>2253</v>
      </c>
      <c r="L1086" s="1352" t="s">
        <v>4895</v>
      </c>
      <c r="M1086" s="1345" t="s">
        <v>1830</v>
      </c>
      <c r="N1086" s="1346" t="s">
        <v>4964</v>
      </c>
      <c r="O1086" s="1347"/>
      <c r="P1086" s="117" t="str">
        <f t="shared" si="9"/>
        <v>2601</v>
      </c>
      <c r="Q1086" s="117"/>
      <c r="R1086" s="1348">
        <v>260102017</v>
      </c>
      <c r="S1086" s="321"/>
      <c r="T1086" s="321"/>
    </row>
    <row r="1087" spans="1:20" ht="34.5" hidden="1" customHeight="1">
      <c r="A1087" s="1348">
        <v>260102018</v>
      </c>
      <c r="B1087" s="1339" t="str">
        <f t="shared" si="8"/>
        <v>2601</v>
      </c>
      <c r="C1087" s="1349" t="s">
        <v>2330</v>
      </c>
      <c r="D1087" s="1350">
        <v>2</v>
      </c>
      <c r="E1087" s="293" t="s">
        <v>4965</v>
      </c>
      <c r="F1087" s="1352" t="s">
        <v>4966</v>
      </c>
      <c r="G1087" s="1351">
        <v>41814</v>
      </c>
      <c r="H1087" s="1348" t="s">
        <v>2252</v>
      </c>
      <c r="I1087" s="1348">
        <v>1416</v>
      </c>
      <c r="J1087" s="1356">
        <v>40325</v>
      </c>
      <c r="K1087" s="1352" t="s">
        <v>2253</v>
      </c>
      <c r="L1087" s="1352"/>
      <c r="M1087" s="1345" t="s">
        <v>4961</v>
      </c>
      <c r="N1087" s="1346" t="s">
        <v>1830</v>
      </c>
      <c r="O1087" s="1347"/>
      <c r="P1087" s="117" t="str">
        <f t="shared" si="9"/>
        <v>2601</v>
      </c>
      <c r="Q1087" s="117"/>
      <c r="R1087" s="1348">
        <v>260102018</v>
      </c>
      <c r="S1087" s="321"/>
      <c r="T1087" s="321"/>
    </row>
    <row r="1088" spans="1:20" ht="34.5" hidden="1" customHeight="1">
      <c r="A1088" s="1348">
        <v>260102019</v>
      </c>
      <c r="B1088" s="1339" t="str">
        <f t="shared" si="8"/>
        <v>2601</v>
      </c>
      <c r="C1088" s="1349" t="s">
        <v>2330</v>
      </c>
      <c r="D1088" s="1350">
        <v>3</v>
      </c>
      <c r="E1088" s="293" t="s">
        <v>4967</v>
      </c>
      <c r="F1088" s="1352" t="s">
        <v>4968</v>
      </c>
      <c r="G1088" s="1351">
        <v>44308</v>
      </c>
      <c r="H1088" s="1348" t="s">
        <v>2252</v>
      </c>
      <c r="I1088" s="1348">
        <v>1491</v>
      </c>
      <c r="J1088" s="1351">
        <v>41627</v>
      </c>
      <c r="K1088" s="1352" t="s">
        <v>2253</v>
      </c>
      <c r="L1088" s="1352"/>
      <c r="M1088" s="1345" t="s">
        <v>1830</v>
      </c>
      <c r="N1088" s="1346" t="s">
        <v>4964</v>
      </c>
      <c r="O1088" s="1347"/>
      <c r="P1088" s="117" t="str">
        <f t="shared" si="9"/>
        <v>2601</v>
      </c>
      <c r="Q1088" s="117"/>
      <c r="R1088" s="1348">
        <v>260102019</v>
      </c>
      <c r="S1088" s="321"/>
      <c r="T1088" s="321"/>
    </row>
    <row r="1089" spans="1:20" ht="34.5" hidden="1" customHeight="1">
      <c r="A1089" s="1348">
        <v>260102020</v>
      </c>
      <c r="B1089" s="1339" t="str">
        <f t="shared" si="8"/>
        <v>2601</v>
      </c>
      <c r="C1089" s="1349" t="s">
        <v>2330</v>
      </c>
      <c r="D1089" s="1350">
        <v>1</v>
      </c>
      <c r="E1089" s="293" t="s">
        <v>4969</v>
      </c>
      <c r="F1089" s="1352" t="s">
        <v>4970</v>
      </c>
      <c r="G1089" s="1351">
        <v>41238</v>
      </c>
      <c r="H1089" s="1348" t="s">
        <v>2252</v>
      </c>
      <c r="I1089" s="1348">
        <v>1381</v>
      </c>
      <c r="J1089" s="1351">
        <v>39751</v>
      </c>
      <c r="K1089" s="1352" t="s">
        <v>2253</v>
      </c>
      <c r="L1089" s="1352" t="s">
        <v>4895</v>
      </c>
      <c r="M1089" s="1345" t="s">
        <v>4519</v>
      </c>
      <c r="N1089" s="1346" t="s">
        <v>1830</v>
      </c>
      <c r="O1089" s="1347"/>
      <c r="P1089" s="117" t="str">
        <f t="shared" si="9"/>
        <v>2601</v>
      </c>
      <c r="Q1089" s="117"/>
      <c r="R1089" s="1348">
        <v>260102020</v>
      </c>
      <c r="S1089" s="321"/>
      <c r="T1089" s="321"/>
    </row>
    <row r="1090" spans="1:20" ht="34.5" hidden="1" customHeight="1">
      <c r="A1090" s="1348">
        <v>260102026</v>
      </c>
      <c r="B1090" s="1339" t="str">
        <f t="shared" si="8"/>
        <v>2601</v>
      </c>
      <c r="C1090" s="1349" t="s">
        <v>2330</v>
      </c>
      <c r="D1090" s="1350">
        <v>2</v>
      </c>
      <c r="E1090" s="293" t="s">
        <v>4971</v>
      </c>
      <c r="F1090" s="1352" t="s">
        <v>4972</v>
      </c>
      <c r="G1090" s="1351">
        <v>41814</v>
      </c>
      <c r="H1090" s="1348" t="s">
        <v>2252</v>
      </c>
      <c r="I1090" s="1348">
        <v>1416</v>
      </c>
      <c r="J1090" s="1351">
        <v>40325</v>
      </c>
      <c r="K1090" s="1352" t="s">
        <v>2253</v>
      </c>
      <c r="L1090" s="1352"/>
      <c r="M1090" s="1345" t="s">
        <v>1830</v>
      </c>
      <c r="N1090" s="1346" t="s">
        <v>3309</v>
      </c>
      <c r="O1090" s="1347"/>
      <c r="P1090" s="117" t="str">
        <f t="shared" si="9"/>
        <v>2601</v>
      </c>
      <c r="Q1090" s="117"/>
      <c r="R1090" s="1348">
        <v>260102026</v>
      </c>
      <c r="S1090" s="321"/>
      <c r="T1090" s="321"/>
    </row>
    <row r="1091" spans="1:20" ht="34.5" hidden="1" customHeight="1">
      <c r="A1091" s="1348">
        <v>260102027</v>
      </c>
      <c r="B1091" s="1339" t="str">
        <f t="shared" si="8"/>
        <v>2601</v>
      </c>
      <c r="C1091" s="1349" t="s">
        <v>2330</v>
      </c>
      <c r="D1091" s="1350">
        <v>3</v>
      </c>
      <c r="E1091" s="293" t="s">
        <v>4973</v>
      </c>
      <c r="F1091" s="1352" t="s">
        <v>4974</v>
      </c>
      <c r="G1091" s="1351">
        <v>44308</v>
      </c>
      <c r="H1091" s="1348" t="s">
        <v>2252</v>
      </c>
      <c r="I1091" s="1348">
        <v>1491</v>
      </c>
      <c r="J1091" s="1356">
        <v>41627</v>
      </c>
      <c r="K1091" s="1352" t="s">
        <v>2253</v>
      </c>
      <c r="L1091" s="1353"/>
      <c r="M1091" s="1345" t="s">
        <v>1830</v>
      </c>
      <c r="N1091" s="1346" t="s">
        <v>1830</v>
      </c>
      <c r="O1091" s="1347"/>
      <c r="P1091" s="117" t="str">
        <f t="shared" si="9"/>
        <v>2601</v>
      </c>
      <c r="Q1091" s="117"/>
      <c r="R1091" s="1348">
        <v>260102027</v>
      </c>
      <c r="S1091" s="321"/>
      <c r="T1091" s="321"/>
    </row>
    <row r="1092" spans="1:20" ht="34.5" hidden="1" customHeight="1">
      <c r="A1092" s="1348">
        <v>260102028</v>
      </c>
      <c r="B1092" s="1339" t="str">
        <f t="shared" si="8"/>
        <v>2601</v>
      </c>
      <c r="C1092" s="1349" t="s">
        <v>2330</v>
      </c>
      <c r="D1092" s="1350">
        <v>1</v>
      </c>
      <c r="E1092" s="293" t="s">
        <v>4975</v>
      </c>
      <c r="F1092" s="1352" t="s">
        <v>4976</v>
      </c>
      <c r="G1092" s="1351">
        <v>41220</v>
      </c>
      <c r="H1092" s="1348" t="s">
        <v>2252</v>
      </c>
      <c r="I1092" s="1348">
        <v>1381</v>
      </c>
      <c r="J1092" s="1356">
        <v>39751</v>
      </c>
      <c r="K1092" s="1352" t="s">
        <v>2253</v>
      </c>
      <c r="L1092" s="1352" t="s">
        <v>4895</v>
      </c>
      <c r="M1092" s="1345" t="s">
        <v>1830</v>
      </c>
      <c r="N1092" s="1346" t="s">
        <v>4977</v>
      </c>
      <c r="O1092" s="1347"/>
      <c r="P1092" s="117" t="str">
        <f t="shared" si="9"/>
        <v>2601</v>
      </c>
      <c r="Q1092" s="117"/>
      <c r="R1092" s="1348">
        <v>260102028</v>
      </c>
      <c r="S1092" s="321"/>
      <c r="T1092" s="321"/>
    </row>
    <row r="1093" spans="1:20" ht="34.5" hidden="1" customHeight="1">
      <c r="A1093" s="1348">
        <v>260102029</v>
      </c>
      <c r="B1093" s="1339" t="str">
        <f t="shared" si="8"/>
        <v>2601</v>
      </c>
      <c r="C1093" s="1349" t="s">
        <v>2330</v>
      </c>
      <c r="D1093" s="1350">
        <v>2</v>
      </c>
      <c r="E1093" s="293" t="s">
        <v>4978</v>
      </c>
      <c r="F1093" s="1352" t="s">
        <v>4979</v>
      </c>
      <c r="G1093" s="1351">
        <v>41629</v>
      </c>
      <c r="H1093" s="1348" t="s">
        <v>2252</v>
      </c>
      <c r="I1093" s="1348"/>
      <c r="J1093" s="1368"/>
      <c r="K1093" s="1352" t="s">
        <v>2253</v>
      </c>
      <c r="L1093" s="1353"/>
      <c r="M1093" s="1345" t="s">
        <v>1830</v>
      </c>
      <c r="N1093" s="1346" t="s">
        <v>1830</v>
      </c>
      <c r="O1093" s="1347"/>
      <c r="P1093" s="117" t="str">
        <f t="shared" si="9"/>
        <v>2601</v>
      </c>
      <c r="Q1093" s="117"/>
      <c r="R1093" s="1348">
        <v>260102029</v>
      </c>
      <c r="S1093" s="321"/>
      <c r="T1093" s="321"/>
    </row>
    <row r="1094" spans="1:20" ht="34.5" hidden="1" customHeight="1">
      <c r="A1094" s="1348">
        <v>260102030</v>
      </c>
      <c r="B1094" s="1339" t="str">
        <f t="shared" si="8"/>
        <v>2601</v>
      </c>
      <c r="C1094" s="1349" t="s">
        <v>2330</v>
      </c>
      <c r="D1094" s="1350">
        <v>3</v>
      </c>
      <c r="E1094" s="293" t="s">
        <v>4980</v>
      </c>
      <c r="F1094" s="1352" t="s">
        <v>4981</v>
      </c>
      <c r="G1094" s="1351">
        <v>41814</v>
      </c>
      <c r="H1094" s="1348" t="s">
        <v>2252</v>
      </c>
      <c r="I1094" s="1348">
        <v>1416</v>
      </c>
      <c r="J1094" s="1351">
        <v>40325</v>
      </c>
      <c r="K1094" s="1352" t="s">
        <v>2253</v>
      </c>
      <c r="L1094" s="1353"/>
      <c r="M1094" s="1345" t="s">
        <v>1830</v>
      </c>
      <c r="N1094" s="1346" t="s">
        <v>4982</v>
      </c>
      <c r="O1094" s="1347"/>
      <c r="P1094" s="117" t="str">
        <f t="shared" si="9"/>
        <v>2601</v>
      </c>
      <c r="Q1094" s="117"/>
      <c r="R1094" s="1348">
        <v>260102030</v>
      </c>
      <c r="S1094" s="321"/>
      <c r="T1094" s="321"/>
    </row>
    <row r="1095" spans="1:20" ht="34.5" hidden="1" customHeight="1">
      <c r="A1095" s="1348">
        <v>260102031</v>
      </c>
      <c r="B1095" s="1339" t="str">
        <f t="shared" si="8"/>
        <v>2601</v>
      </c>
      <c r="C1095" s="1349" t="s">
        <v>2330</v>
      </c>
      <c r="D1095" s="1350">
        <v>4</v>
      </c>
      <c r="E1095" s="293" t="s">
        <v>4983</v>
      </c>
      <c r="F1095" s="1352" t="s">
        <v>4984</v>
      </c>
      <c r="G1095" s="1351">
        <v>44538</v>
      </c>
      <c r="H1095" s="1348" t="s">
        <v>2252</v>
      </c>
      <c r="I1095" s="1348">
        <v>1491</v>
      </c>
      <c r="J1095" s="1351">
        <v>41627</v>
      </c>
      <c r="K1095" s="1352" t="s">
        <v>2253</v>
      </c>
      <c r="L1095" s="1353"/>
      <c r="M1095" s="1345" t="s">
        <v>1830</v>
      </c>
      <c r="N1095" s="1346" t="s">
        <v>1830</v>
      </c>
      <c r="O1095" s="1347"/>
      <c r="P1095" s="117" t="str">
        <f t="shared" si="9"/>
        <v>2601</v>
      </c>
      <c r="Q1095" s="117"/>
      <c r="R1095" s="1348">
        <v>260102031</v>
      </c>
      <c r="S1095" s="321"/>
      <c r="T1095" s="321"/>
    </row>
    <row r="1096" spans="1:20" ht="34.5" hidden="1" customHeight="1">
      <c r="A1096" s="1348">
        <v>260102032</v>
      </c>
      <c r="B1096" s="1339" t="str">
        <f t="shared" si="8"/>
        <v>2601</v>
      </c>
      <c r="C1096" s="1349" t="s">
        <v>2330</v>
      </c>
      <c r="D1096" s="1350">
        <v>1</v>
      </c>
      <c r="E1096" s="293" t="s">
        <v>4985</v>
      </c>
      <c r="F1096" s="1352" t="s">
        <v>4986</v>
      </c>
      <c r="G1096" s="1351">
        <v>41238</v>
      </c>
      <c r="H1096" s="1348" t="s">
        <v>2252</v>
      </c>
      <c r="I1096" s="1348">
        <v>1381</v>
      </c>
      <c r="J1096" s="1351">
        <v>39751</v>
      </c>
      <c r="K1096" s="1352" t="s">
        <v>2253</v>
      </c>
      <c r="L1096" s="1352" t="s">
        <v>4895</v>
      </c>
      <c r="M1096" s="1345" t="s">
        <v>1830</v>
      </c>
      <c r="N1096" s="1346" t="s">
        <v>4883</v>
      </c>
      <c r="O1096" s="1347"/>
      <c r="P1096" s="117" t="str">
        <f t="shared" si="9"/>
        <v>2601</v>
      </c>
      <c r="Q1096" s="117"/>
      <c r="R1096" s="1348">
        <v>260102032</v>
      </c>
      <c r="S1096" s="321"/>
      <c r="T1096" s="321"/>
    </row>
    <row r="1097" spans="1:20" ht="34.5" hidden="1" customHeight="1">
      <c r="A1097" s="1348">
        <v>260102033</v>
      </c>
      <c r="B1097" s="1339" t="str">
        <f t="shared" si="8"/>
        <v>2601</v>
      </c>
      <c r="C1097" s="1349" t="s">
        <v>2330</v>
      </c>
      <c r="D1097" s="1350">
        <v>2</v>
      </c>
      <c r="E1097" s="293" t="s">
        <v>4987</v>
      </c>
      <c r="F1097" s="1352" t="s">
        <v>4988</v>
      </c>
      <c r="G1097" s="1351">
        <v>41814</v>
      </c>
      <c r="H1097" s="1348" t="s">
        <v>2252</v>
      </c>
      <c r="I1097" s="1348">
        <v>1416</v>
      </c>
      <c r="J1097" s="1351">
        <v>40325</v>
      </c>
      <c r="K1097" s="1352" t="s">
        <v>2253</v>
      </c>
      <c r="L1097" s="1353"/>
      <c r="M1097" s="1345" t="s">
        <v>1830</v>
      </c>
      <c r="N1097" s="1346" t="s">
        <v>1830</v>
      </c>
      <c r="O1097" s="1347"/>
      <c r="P1097" s="117" t="str">
        <f t="shared" si="9"/>
        <v>2601</v>
      </c>
      <c r="Q1097" s="117"/>
      <c r="R1097" s="1348">
        <v>260102033</v>
      </c>
      <c r="S1097" s="321"/>
      <c r="T1097" s="321"/>
    </row>
    <row r="1098" spans="1:20" ht="34.5" hidden="1" customHeight="1">
      <c r="A1098" s="1348">
        <v>260102034</v>
      </c>
      <c r="B1098" s="1339" t="str">
        <f t="shared" si="8"/>
        <v>2601</v>
      </c>
      <c r="C1098" s="1349" t="s">
        <v>2330</v>
      </c>
      <c r="D1098" s="1350">
        <v>3</v>
      </c>
      <c r="E1098" s="293" t="s">
        <v>4989</v>
      </c>
      <c r="F1098" s="1352" t="s">
        <v>4990</v>
      </c>
      <c r="G1098" s="1351">
        <v>44308</v>
      </c>
      <c r="H1098" s="1348" t="s">
        <v>2252</v>
      </c>
      <c r="I1098" s="1348">
        <v>1491</v>
      </c>
      <c r="J1098" s="1351">
        <v>41627</v>
      </c>
      <c r="K1098" s="1352" t="s">
        <v>2253</v>
      </c>
      <c r="L1098" s="1353"/>
      <c r="M1098" s="1345" t="s">
        <v>1830</v>
      </c>
      <c r="N1098" s="1346" t="s">
        <v>4883</v>
      </c>
      <c r="O1098" s="1347"/>
      <c r="P1098" s="117" t="str">
        <f t="shared" si="9"/>
        <v>2601</v>
      </c>
      <c r="Q1098" s="117"/>
      <c r="R1098" s="1348">
        <v>260102034</v>
      </c>
      <c r="S1098" s="321"/>
      <c r="T1098" s="321"/>
    </row>
    <row r="1099" spans="1:20" ht="34.5" hidden="1" customHeight="1">
      <c r="A1099" s="1348">
        <v>260102035</v>
      </c>
      <c r="B1099" s="1339" t="str">
        <f t="shared" si="8"/>
        <v>2601</v>
      </c>
      <c r="C1099" s="1349" t="s">
        <v>2330</v>
      </c>
      <c r="D1099" s="1350">
        <v>1</v>
      </c>
      <c r="E1099" s="293" t="s">
        <v>4991</v>
      </c>
      <c r="F1099" s="1352" t="s">
        <v>4992</v>
      </c>
      <c r="G1099" s="1351">
        <v>41238</v>
      </c>
      <c r="H1099" s="1348" t="s">
        <v>2252</v>
      </c>
      <c r="I1099" s="1348">
        <v>1381</v>
      </c>
      <c r="J1099" s="1351">
        <v>39751</v>
      </c>
      <c r="K1099" s="1352" t="s">
        <v>2253</v>
      </c>
      <c r="L1099" s="1352" t="s">
        <v>4993</v>
      </c>
      <c r="M1099" s="1345" t="s">
        <v>4885</v>
      </c>
      <c r="N1099" s="1346" t="s">
        <v>4886</v>
      </c>
      <c r="O1099" s="1347"/>
      <c r="P1099" s="117" t="str">
        <f t="shared" si="9"/>
        <v>2601</v>
      </c>
      <c r="Q1099" s="117"/>
      <c r="R1099" s="1348">
        <v>260102035</v>
      </c>
      <c r="S1099" s="321"/>
      <c r="T1099" s="321"/>
    </row>
    <row r="1100" spans="1:20" ht="34.5" hidden="1" customHeight="1">
      <c r="A1100" s="1348">
        <v>260102036</v>
      </c>
      <c r="B1100" s="1339" t="str">
        <f t="shared" si="8"/>
        <v>2601</v>
      </c>
      <c r="C1100" s="1349" t="s">
        <v>2330</v>
      </c>
      <c r="D1100" s="1350">
        <v>2</v>
      </c>
      <c r="E1100" s="293" t="s">
        <v>4994</v>
      </c>
      <c r="F1100" s="1352" t="s">
        <v>4995</v>
      </c>
      <c r="G1100" s="1351">
        <v>43099</v>
      </c>
      <c r="H1100" s="1348" t="s">
        <v>2252</v>
      </c>
      <c r="I1100" s="1348">
        <v>1482</v>
      </c>
      <c r="J1100" s="1351">
        <v>41470</v>
      </c>
      <c r="K1100" s="1352" t="s">
        <v>2253</v>
      </c>
      <c r="L1100" s="1352" t="s">
        <v>4996</v>
      </c>
      <c r="M1100" s="1345" t="s">
        <v>1830</v>
      </c>
      <c r="N1100" s="1346" t="s">
        <v>3309</v>
      </c>
      <c r="O1100" s="1347"/>
      <c r="P1100" s="117" t="str">
        <f t="shared" si="9"/>
        <v>2601</v>
      </c>
      <c r="Q1100" s="117"/>
      <c r="R1100" s="1348">
        <v>260102036</v>
      </c>
      <c r="S1100" s="321"/>
      <c r="T1100" s="321"/>
    </row>
    <row r="1101" spans="1:20" ht="34.5" hidden="1" customHeight="1">
      <c r="A1101" s="1348">
        <v>270406001</v>
      </c>
      <c r="B1101" s="1339" t="str">
        <f t="shared" si="8"/>
        <v>2704</v>
      </c>
      <c r="C1101" s="1349" t="s">
        <v>2330</v>
      </c>
      <c r="D1101" s="1350">
        <v>1</v>
      </c>
      <c r="E1101" s="293" t="s">
        <v>4997</v>
      </c>
      <c r="F1101" s="1352" t="s">
        <v>4998</v>
      </c>
      <c r="G1101" s="1351">
        <v>41573</v>
      </c>
      <c r="H1101" s="1348" t="s">
        <v>2252</v>
      </c>
      <c r="I1101" s="1348"/>
      <c r="J1101" s="1368"/>
      <c r="K1101" s="1352" t="s">
        <v>2253</v>
      </c>
      <c r="L1101" s="1352" t="s">
        <v>4999</v>
      </c>
      <c r="M1101" s="1345" t="s">
        <v>1830</v>
      </c>
      <c r="N1101" s="1346" t="s">
        <v>1830</v>
      </c>
      <c r="O1101" s="1347"/>
      <c r="P1101" s="117" t="str">
        <f t="shared" si="9"/>
        <v>2704</v>
      </c>
      <c r="Q1101" s="117"/>
      <c r="R1101" s="1348">
        <v>270406001</v>
      </c>
      <c r="S1101" s="321"/>
      <c r="T1101" s="321"/>
    </row>
    <row r="1102" spans="1:20" ht="34.5" hidden="1" customHeight="1">
      <c r="A1102" s="1348">
        <v>270406001</v>
      </c>
      <c r="B1102" s="1339" t="str">
        <f t="shared" si="8"/>
        <v>2704</v>
      </c>
      <c r="C1102" s="1349" t="s">
        <v>2330</v>
      </c>
      <c r="D1102" s="1350">
        <v>1</v>
      </c>
      <c r="E1102" s="293" t="s">
        <v>5000</v>
      </c>
      <c r="F1102" s="1352" t="s">
        <v>5001</v>
      </c>
      <c r="G1102" s="1351">
        <v>41499</v>
      </c>
      <c r="H1102" s="1348" t="s">
        <v>2252</v>
      </c>
      <c r="I1102" s="1348"/>
      <c r="J1102" s="1368"/>
      <c r="K1102" s="1352" t="s">
        <v>2253</v>
      </c>
      <c r="L1102" s="1352" t="s">
        <v>4895</v>
      </c>
      <c r="M1102" s="1345" t="s">
        <v>1830</v>
      </c>
      <c r="N1102" s="1346" t="s">
        <v>4883</v>
      </c>
      <c r="O1102" s="1347"/>
      <c r="P1102" s="117" t="str">
        <f t="shared" si="9"/>
        <v>2704</v>
      </c>
      <c r="Q1102" s="117"/>
      <c r="R1102" s="1348">
        <v>270406001</v>
      </c>
      <c r="S1102" s="321"/>
      <c r="T1102" s="321"/>
    </row>
    <row r="1103" spans="1:20" ht="34.5" hidden="1" customHeight="1">
      <c r="A1103" s="1348">
        <v>270406002</v>
      </c>
      <c r="B1103" s="1339" t="str">
        <f t="shared" si="8"/>
        <v>2704</v>
      </c>
      <c r="C1103" s="1349" t="s">
        <v>2330</v>
      </c>
      <c r="D1103" s="1350">
        <v>2</v>
      </c>
      <c r="E1103" s="293" t="s">
        <v>5002</v>
      </c>
      <c r="F1103" s="1352" t="s">
        <v>5003</v>
      </c>
      <c r="G1103" s="1351">
        <v>41303</v>
      </c>
      <c r="H1103" s="1348" t="s">
        <v>2252</v>
      </c>
      <c r="I1103" s="1348">
        <v>1416</v>
      </c>
      <c r="J1103" s="1351">
        <v>40325</v>
      </c>
      <c r="K1103" s="1352" t="s">
        <v>2253</v>
      </c>
      <c r="L1103" s="1352"/>
      <c r="M1103" s="1345" t="s">
        <v>1830</v>
      </c>
      <c r="N1103" s="1346" t="s">
        <v>1830</v>
      </c>
      <c r="O1103" s="1347"/>
      <c r="P1103" s="117" t="str">
        <f t="shared" si="9"/>
        <v>2704</v>
      </c>
      <c r="Q1103" s="117"/>
      <c r="R1103" s="1348">
        <v>270406002</v>
      </c>
      <c r="S1103" s="321"/>
      <c r="T1103" s="321"/>
    </row>
    <row r="1104" spans="1:20" ht="34.5" hidden="1" customHeight="1">
      <c r="A1104" s="1348">
        <v>270406002</v>
      </c>
      <c r="B1104" s="1339" t="str">
        <f t="shared" si="8"/>
        <v>2704</v>
      </c>
      <c r="C1104" s="1349" t="s">
        <v>2330</v>
      </c>
      <c r="D1104" s="1350">
        <v>3</v>
      </c>
      <c r="E1104" s="293" t="s">
        <v>5004</v>
      </c>
      <c r="F1104" s="1352" t="s">
        <v>5005</v>
      </c>
      <c r="G1104" s="1356">
        <v>44908</v>
      </c>
      <c r="H1104" s="1348" t="s">
        <v>2353</v>
      </c>
      <c r="I1104" s="1348">
        <v>1482</v>
      </c>
      <c r="J1104" s="1351">
        <v>41470</v>
      </c>
      <c r="K1104" s="1352" t="s">
        <v>2253</v>
      </c>
      <c r="L1104" s="1352"/>
      <c r="M1104" s="1345" t="s">
        <v>1830</v>
      </c>
      <c r="N1104" s="1346" t="s">
        <v>4883</v>
      </c>
      <c r="O1104" s="1347"/>
      <c r="P1104" s="117" t="str">
        <f t="shared" si="9"/>
        <v>2704</v>
      </c>
      <c r="Q1104" s="117"/>
      <c r="R1104" s="1348">
        <v>270406002</v>
      </c>
      <c r="S1104" s="321"/>
      <c r="T1104" s="321"/>
    </row>
    <row r="1105" spans="1:20" ht="34.5" hidden="1" customHeight="1">
      <c r="A1105" s="1348">
        <v>270406003</v>
      </c>
      <c r="B1105" s="1339" t="str">
        <f t="shared" si="8"/>
        <v>2704</v>
      </c>
      <c r="C1105" s="1349" t="s">
        <v>2330</v>
      </c>
      <c r="D1105" s="1350">
        <v>1</v>
      </c>
      <c r="E1105" s="293" t="s">
        <v>5006</v>
      </c>
      <c r="F1105" s="1352" t="s">
        <v>5007</v>
      </c>
      <c r="G1105" s="1351">
        <v>41499</v>
      </c>
      <c r="H1105" s="1348" t="s">
        <v>2252</v>
      </c>
      <c r="I1105" s="1348"/>
      <c r="J1105" s="1368"/>
      <c r="K1105" s="1352" t="s">
        <v>2253</v>
      </c>
      <c r="L1105" s="1352" t="s">
        <v>4895</v>
      </c>
      <c r="M1105" s="1345" t="s">
        <v>1830</v>
      </c>
      <c r="N1105" s="1346" t="s">
        <v>5008</v>
      </c>
      <c r="O1105" s="1347"/>
      <c r="P1105" s="117" t="str">
        <f t="shared" si="9"/>
        <v>2704</v>
      </c>
      <c r="Q1105" s="117"/>
      <c r="R1105" s="1348">
        <v>270406003</v>
      </c>
      <c r="S1105" s="321"/>
      <c r="T1105" s="321"/>
    </row>
    <row r="1106" spans="1:20" ht="34.5" hidden="1" customHeight="1">
      <c r="A1106" s="1348">
        <v>270406003</v>
      </c>
      <c r="B1106" s="1339" t="str">
        <f t="shared" si="8"/>
        <v>2704</v>
      </c>
      <c r="C1106" s="1349" t="s">
        <v>2330</v>
      </c>
      <c r="D1106" s="1350">
        <v>2</v>
      </c>
      <c r="E1106" s="293" t="s">
        <v>5009</v>
      </c>
      <c r="F1106" s="1352" t="s">
        <v>5010</v>
      </c>
      <c r="G1106" s="1351">
        <v>42063</v>
      </c>
      <c r="H1106" s="1348" t="s">
        <v>2252</v>
      </c>
      <c r="I1106" s="1348">
        <v>1416</v>
      </c>
      <c r="J1106" s="1351">
        <v>40325</v>
      </c>
      <c r="K1106" s="1352" t="s">
        <v>2253</v>
      </c>
      <c r="L1106" s="1353"/>
      <c r="M1106" s="1345" t="s">
        <v>1830</v>
      </c>
      <c r="N1106" s="1346" t="s">
        <v>4977</v>
      </c>
      <c r="O1106" s="1347"/>
      <c r="P1106" s="117" t="str">
        <f t="shared" si="9"/>
        <v>2704</v>
      </c>
      <c r="Q1106" s="117"/>
      <c r="R1106" s="1348">
        <v>270406003</v>
      </c>
      <c r="S1106" s="321"/>
      <c r="T1106" s="321"/>
    </row>
    <row r="1107" spans="1:20" ht="34.5" hidden="1" customHeight="1">
      <c r="A1107" s="1348">
        <v>270406004</v>
      </c>
      <c r="B1107" s="1339" t="str">
        <f t="shared" si="8"/>
        <v>2704</v>
      </c>
      <c r="C1107" s="1349" t="s">
        <v>2330</v>
      </c>
      <c r="D1107" s="1350">
        <v>3</v>
      </c>
      <c r="E1107" s="293" t="s">
        <v>5011</v>
      </c>
      <c r="F1107" s="1352" t="s">
        <v>5012</v>
      </c>
      <c r="G1107" s="1356">
        <v>44908</v>
      </c>
      <c r="H1107" s="1348" t="s">
        <v>2353</v>
      </c>
      <c r="I1107" s="1348">
        <v>1482</v>
      </c>
      <c r="J1107" s="1356">
        <v>41470</v>
      </c>
      <c r="K1107" s="1352" t="s">
        <v>2253</v>
      </c>
      <c r="L1107" s="1352"/>
      <c r="M1107" s="1345" t="s">
        <v>1830</v>
      </c>
      <c r="N1107" s="1346" t="s">
        <v>3309</v>
      </c>
      <c r="O1107" s="1347"/>
      <c r="P1107" s="117" t="str">
        <f t="shared" si="9"/>
        <v>2704</v>
      </c>
      <c r="Q1107" s="117"/>
      <c r="R1107" s="1348">
        <v>270406004</v>
      </c>
      <c r="S1107" s="321"/>
      <c r="T1107" s="321"/>
    </row>
    <row r="1108" spans="1:20" ht="34.5" hidden="1" customHeight="1">
      <c r="A1108" s="1348">
        <v>270406004</v>
      </c>
      <c r="B1108" s="1339" t="str">
        <f t="shared" si="8"/>
        <v>2704</v>
      </c>
      <c r="C1108" s="1349" t="s">
        <v>2330</v>
      </c>
      <c r="D1108" s="1350">
        <v>1</v>
      </c>
      <c r="E1108" s="293" t="s">
        <v>5013</v>
      </c>
      <c r="F1108" s="1352" t="s">
        <v>5014</v>
      </c>
      <c r="G1108" s="1351">
        <v>41499</v>
      </c>
      <c r="H1108" s="1348" t="s">
        <v>2252</v>
      </c>
      <c r="I1108" s="1348"/>
      <c r="J1108" s="1368"/>
      <c r="K1108" s="1352" t="s">
        <v>2253</v>
      </c>
      <c r="L1108" s="1352" t="s">
        <v>5015</v>
      </c>
      <c r="M1108" s="1345" t="s">
        <v>1830</v>
      </c>
      <c r="N1108" s="1346" t="s">
        <v>3309</v>
      </c>
      <c r="O1108" s="1347"/>
      <c r="P1108" s="117" t="str">
        <f t="shared" si="9"/>
        <v>2704</v>
      </c>
      <c r="Q1108" s="117"/>
      <c r="R1108" s="1348">
        <v>270406004</v>
      </c>
      <c r="S1108" s="321"/>
      <c r="T1108" s="321"/>
    </row>
    <row r="1109" spans="1:20" ht="34.5" hidden="1" customHeight="1">
      <c r="A1109" s="1348">
        <v>270406005</v>
      </c>
      <c r="B1109" s="1339" t="str">
        <f t="shared" si="8"/>
        <v>2704</v>
      </c>
      <c r="C1109" s="1349" t="s">
        <v>2330</v>
      </c>
      <c r="D1109" s="1350">
        <v>2</v>
      </c>
      <c r="E1109" s="293" t="s">
        <v>5016</v>
      </c>
      <c r="F1109" s="1352" t="s">
        <v>5017</v>
      </c>
      <c r="G1109" s="1351">
        <v>42063</v>
      </c>
      <c r="H1109" s="1348" t="s">
        <v>2252</v>
      </c>
      <c r="I1109" s="1348">
        <v>1416</v>
      </c>
      <c r="J1109" s="1351">
        <v>40325</v>
      </c>
      <c r="K1109" s="1352" t="s">
        <v>2253</v>
      </c>
      <c r="L1109" s="1353"/>
      <c r="M1109" s="1345" t="s">
        <v>1830</v>
      </c>
      <c r="N1109" s="1346" t="s">
        <v>3309</v>
      </c>
      <c r="O1109" s="1347"/>
      <c r="P1109" s="117" t="str">
        <f t="shared" si="9"/>
        <v>2704</v>
      </c>
      <c r="Q1109" s="117"/>
      <c r="R1109" s="1348">
        <v>270406005</v>
      </c>
      <c r="S1109" s="321"/>
      <c r="T1109" s="321"/>
    </row>
    <row r="1110" spans="1:20" ht="34.5" hidden="1" customHeight="1">
      <c r="A1110" s="1348">
        <v>270406005</v>
      </c>
      <c r="B1110" s="1339" t="str">
        <f t="shared" si="8"/>
        <v>2704</v>
      </c>
      <c r="C1110" s="1349" t="s">
        <v>2330</v>
      </c>
      <c r="D1110" s="1350">
        <v>1</v>
      </c>
      <c r="E1110" s="293" t="s">
        <v>5018</v>
      </c>
      <c r="F1110" s="1352" t="s">
        <v>5019</v>
      </c>
      <c r="G1110" s="1356">
        <v>42551</v>
      </c>
      <c r="H1110" s="1348" t="s">
        <v>2252</v>
      </c>
      <c r="I1110" s="1348">
        <v>1423</v>
      </c>
      <c r="J1110" s="1356">
        <v>40521</v>
      </c>
      <c r="K1110" s="1352" t="s">
        <v>2253</v>
      </c>
      <c r="L1110" s="1352" t="s">
        <v>5020</v>
      </c>
      <c r="M1110" s="1345" t="s">
        <v>1830</v>
      </c>
      <c r="N1110" s="1346" t="s">
        <v>3309</v>
      </c>
      <c r="O1110" s="1347"/>
      <c r="P1110" s="117" t="str">
        <f t="shared" si="9"/>
        <v>2704</v>
      </c>
      <c r="Q1110" s="117"/>
      <c r="R1110" s="1348">
        <v>270406005</v>
      </c>
      <c r="S1110" s="321"/>
      <c r="T1110" s="321"/>
    </row>
    <row r="1111" spans="1:20" ht="34.5" hidden="1" customHeight="1">
      <c r="A1111" s="1348">
        <v>270406006</v>
      </c>
      <c r="B1111" s="1339" t="str">
        <f t="shared" si="8"/>
        <v>2704</v>
      </c>
      <c r="C1111" s="1349" t="s">
        <v>2330</v>
      </c>
      <c r="D1111" s="1350">
        <v>1</v>
      </c>
      <c r="E1111" s="293" t="s">
        <v>5021</v>
      </c>
      <c r="F1111" s="1352" t="s">
        <v>5022</v>
      </c>
      <c r="G1111" s="1351">
        <v>42551</v>
      </c>
      <c r="H1111" s="1348" t="s">
        <v>2252</v>
      </c>
      <c r="I1111" s="1348">
        <v>1423</v>
      </c>
      <c r="J1111" s="1351">
        <v>40521</v>
      </c>
      <c r="K1111" s="1352" t="s">
        <v>2253</v>
      </c>
      <c r="L1111" s="1352" t="s">
        <v>5023</v>
      </c>
      <c r="M1111" s="1345" t="s">
        <v>4519</v>
      </c>
      <c r="N1111" s="1346" t="s">
        <v>1830</v>
      </c>
      <c r="O1111" s="1347"/>
      <c r="P1111" s="117" t="str">
        <f t="shared" si="9"/>
        <v>2704</v>
      </c>
      <c r="Q1111" s="117"/>
      <c r="R1111" s="1348">
        <v>270406006</v>
      </c>
      <c r="S1111" s="321"/>
      <c r="T1111" s="321"/>
    </row>
    <row r="1112" spans="1:20" ht="34.5" hidden="1" customHeight="1">
      <c r="A1112" s="1348">
        <v>270406006</v>
      </c>
      <c r="B1112" s="1339" t="str">
        <f t="shared" si="8"/>
        <v>2704</v>
      </c>
      <c r="C1112" s="1349" t="s">
        <v>2330</v>
      </c>
      <c r="D1112" s="1350">
        <v>1</v>
      </c>
      <c r="E1112" s="293" t="s">
        <v>5024</v>
      </c>
      <c r="F1112" s="1352" t="s">
        <v>5025</v>
      </c>
      <c r="G1112" s="1351">
        <v>42551</v>
      </c>
      <c r="H1112" s="1348" t="s">
        <v>2252</v>
      </c>
      <c r="I1112" s="1348">
        <v>1423</v>
      </c>
      <c r="J1112" s="1351">
        <v>40521</v>
      </c>
      <c r="K1112" s="1352" t="s">
        <v>2253</v>
      </c>
      <c r="L1112" s="1352" t="s">
        <v>5026</v>
      </c>
      <c r="M1112" s="1345" t="s">
        <v>1830</v>
      </c>
      <c r="N1112" s="1346" t="s">
        <v>3309</v>
      </c>
      <c r="O1112" s="1347"/>
      <c r="P1112" s="117" t="str">
        <f t="shared" si="9"/>
        <v>2704</v>
      </c>
      <c r="Q1112" s="117"/>
      <c r="R1112" s="1348">
        <v>270406006</v>
      </c>
      <c r="S1112" s="321"/>
      <c r="T1112" s="321"/>
    </row>
    <row r="1113" spans="1:20" ht="34.5" hidden="1" customHeight="1">
      <c r="A1113" s="1348">
        <v>270406007</v>
      </c>
      <c r="B1113" s="1339" t="str">
        <f t="shared" si="8"/>
        <v>2704</v>
      </c>
      <c r="C1113" s="1349" t="s">
        <v>2330</v>
      </c>
      <c r="D1113" s="1350">
        <v>1</v>
      </c>
      <c r="E1113" s="293" t="s">
        <v>5027</v>
      </c>
      <c r="F1113" s="1352" t="s">
        <v>5028</v>
      </c>
      <c r="G1113" s="1356">
        <v>42551</v>
      </c>
      <c r="H1113" s="1348" t="s">
        <v>2252</v>
      </c>
      <c r="I1113" s="1348">
        <v>1423</v>
      </c>
      <c r="J1113" s="1356">
        <v>40521</v>
      </c>
      <c r="K1113" s="1352" t="s">
        <v>2253</v>
      </c>
      <c r="L1113" s="1352" t="s">
        <v>5029</v>
      </c>
      <c r="M1113" s="1345" t="s">
        <v>1830</v>
      </c>
      <c r="N1113" s="1346" t="s">
        <v>4883</v>
      </c>
      <c r="O1113" s="1347"/>
      <c r="P1113" s="117" t="str">
        <f t="shared" si="9"/>
        <v>2704</v>
      </c>
      <c r="Q1113" s="117"/>
      <c r="R1113" s="1348">
        <v>270406007</v>
      </c>
      <c r="S1113" s="321"/>
      <c r="T1113" s="321"/>
    </row>
    <row r="1114" spans="1:20" ht="34.5" hidden="1" customHeight="1">
      <c r="A1114" s="1348">
        <v>270406008</v>
      </c>
      <c r="B1114" s="1339" t="str">
        <f t="shared" si="8"/>
        <v>2704</v>
      </c>
      <c r="C1114" s="1349" t="s">
        <v>2330</v>
      </c>
      <c r="D1114" s="1350">
        <v>1</v>
      </c>
      <c r="E1114" s="293" t="s">
        <v>5030</v>
      </c>
      <c r="F1114" s="1352" t="s">
        <v>5031</v>
      </c>
      <c r="G1114" s="1351">
        <v>42899</v>
      </c>
      <c r="H1114" s="1348" t="s">
        <v>2252</v>
      </c>
      <c r="I1114" s="1348">
        <v>1461</v>
      </c>
      <c r="J1114" s="1351">
        <v>41123</v>
      </c>
      <c r="K1114" s="1352" t="s">
        <v>2253</v>
      </c>
      <c r="L1114" s="1352" t="s">
        <v>5032</v>
      </c>
      <c r="M1114" s="1345" t="s">
        <v>1830</v>
      </c>
      <c r="N1114" s="1346" t="s">
        <v>1830</v>
      </c>
      <c r="O1114" s="1347"/>
      <c r="P1114" s="117" t="str">
        <f t="shared" si="9"/>
        <v>2704</v>
      </c>
      <c r="Q1114" s="117"/>
      <c r="R1114" s="1348">
        <v>270406008</v>
      </c>
      <c r="S1114" s="321"/>
      <c r="T1114" s="321"/>
    </row>
    <row r="1115" spans="1:20" ht="34.5" hidden="1" customHeight="1">
      <c r="A1115" s="1348">
        <v>270406009</v>
      </c>
      <c r="B1115" s="1339" t="str">
        <f t="shared" si="8"/>
        <v>2704</v>
      </c>
      <c r="C1115" s="1349" t="s">
        <v>2330</v>
      </c>
      <c r="D1115" s="1350">
        <v>1</v>
      </c>
      <c r="E1115" s="293" t="s">
        <v>5033</v>
      </c>
      <c r="F1115" s="1352" t="s">
        <v>5034</v>
      </c>
      <c r="G1115" s="1351">
        <v>42899</v>
      </c>
      <c r="H1115" s="1348" t="s">
        <v>2252</v>
      </c>
      <c r="I1115" s="1348">
        <v>1461</v>
      </c>
      <c r="J1115" s="1351">
        <v>41123</v>
      </c>
      <c r="K1115" s="1352" t="s">
        <v>2253</v>
      </c>
      <c r="L1115" s="1352"/>
      <c r="M1115" s="1345" t="s">
        <v>1830</v>
      </c>
      <c r="N1115" s="1346" t="s">
        <v>1830</v>
      </c>
      <c r="O1115" s="1347"/>
      <c r="P1115" s="117" t="str">
        <f t="shared" si="9"/>
        <v>2704</v>
      </c>
      <c r="Q1115" s="117"/>
      <c r="R1115" s="1348">
        <v>270406009</v>
      </c>
      <c r="S1115" s="321"/>
      <c r="T1115" s="321"/>
    </row>
    <row r="1116" spans="1:20" ht="34.5" hidden="1" customHeight="1">
      <c r="A1116" s="1348">
        <v>270406010</v>
      </c>
      <c r="B1116" s="1339" t="str">
        <f t="shared" si="8"/>
        <v>2704</v>
      </c>
      <c r="C1116" s="1349" t="s">
        <v>2330</v>
      </c>
      <c r="D1116" s="1350">
        <v>1</v>
      </c>
      <c r="E1116" s="293" t="s">
        <v>5035</v>
      </c>
      <c r="F1116" s="1352" t="s">
        <v>5036</v>
      </c>
      <c r="G1116" s="1356">
        <v>42275</v>
      </c>
      <c r="H1116" s="1348" t="s">
        <v>2252</v>
      </c>
      <c r="I1116" s="1348"/>
      <c r="J1116" s="1368"/>
      <c r="K1116" s="1352" t="s">
        <v>2253</v>
      </c>
      <c r="L1116" s="1353"/>
      <c r="M1116" s="1345" t="s">
        <v>1830</v>
      </c>
      <c r="N1116" s="1346" t="s">
        <v>5037</v>
      </c>
      <c r="O1116" s="1347"/>
      <c r="P1116" s="117" t="str">
        <f t="shared" si="9"/>
        <v>2704</v>
      </c>
      <c r="Q1116" s="117"/>
      <c r="R1116" s="1348">
        <v>270406010</v>
      </c>
      <c r="S1116" s="321"/>
      <c r="T1116" s="321"/>
    </row>
    <row r="1117" spans="1:20" ht="34.5" hidden="1" customHeight="1">
      <c r="A1117" s="1348">
        <v>270406011</v>
      </c>
      <c r="B1117" s="1339" t="str">
        <f t="shared" si="8"/>
        <v>2704</v>
      </c>
      <c r="C1117" s="1349" t="s">
        <v>2330</v>
      </c>
      <c r="D1117" s="1350">
        <v>2</v>
      </c>
      <c r="E1117" s="293" t="s">
        <v>5038</v>
      </c>
      <c r="F1117" s="1352" t="s">
        <v>5039</v>
      </c>
      <c r="G1117" s="1351">
        <v>43830</v>
      </c>
      <c r="H1117" s="1348" t="s">
        <v>2252</v>
      </c>
      <c r="I1117" s="1348">
        <v>1482</v>
      </c>
      <c r="J1117" s="1351">
        <v>41470</v>
      </c>
      <c r="K1117" s="1352" t="s">
        <v>2253</v>
      </c>
      <c r="L1117" s="1352"/>
      <c r="M1117" s="1345" t="s">
        <v>4646</v>
      </c>
      <c r="N1117" s="1346" t="s">
        <v>1830</v>
      </c>
      <c r="O1117" s="1347"/>
      <c r="P1117" s="117" t="str">
        <f t="shared" si="9"/>
        <v>2704</v>
      </c>
      <c r="Q1117" s="117"/>
      <c r="R1117" s="1348">
        <v>270406011</v>
      </c>
      <c r="S1117" s="321"/>
      <c r="T1117" s="321"/>
    </row>
    <row r="1118" spans="1:20" ht="34.5" hidden="1" customHeight="1">
      <c r="A1118" s="1348">
        <v>270406012</v>
      </c>
      <c r="B1118" s="1339" t="str">
        <f t="shared" si="8"/>
        <v>2704</v>
      </c>
      <c r="C1118" s="1349" t="s">
        <v>2330</v>
      </c>
      <c r="D1118" s="1350">
        <v>1</v>
      </c>
      <c r="E1118" s="293" t="s">
        <v>5040</v>
      </c>
      <c r="F1118" s="1352" t="s">
        <v>5041</v>
      </c>
      <c r="G1118" s="1356">
        <v>42899</v>
      </c>
      <c r="H1118" s="1348" t="s">
        <v>2252</v>
      </c>
      <c r="I1118" s="1348">
        <v>1461</v>
      </c>
      <c r="J1118" s="1356">
        <v>41123</v>
      </c>
      <c r="K1118" s="1352" t="s">
        <v>2253</v>
      </c>
      <c r="L1118" s="1352" t="s">
        <v>5042</v>
      </c>
      <c r="M1118" s="1345" t="s">
        <v>4646</v>
      </c>
      <c r="N1118" s="1346" t="s">
        <v>1830</v>
      </c>
      <c r="O1118" s="1347"/>
      <c r="P1118" s="117" t="str">
        <f t="shared" si="9"/>
        <v>2704</v>
      </c>
      <c r="Q1118" s="117"/>
      <c r="R1118" s="1348">
        <v>270406012</v>
      </c>
      <c r="S1118" s="321"/>
      <c r="T1118" s="321"/>
    </row>
    <row r="1119" spans="1:20" ht="34.5" hidden="1" customHeight="1">
      <c r="A1119" s="1348">
        <v>270406013</v>
      </c>
      <c r="B1119" s="1339" t="str">
        <f t="shared" si="8"/>
        <v>2704</v>
      </c>
      <c r="C1119" s="1349" t="s">
        <v>2330</v>
      </c>
      <c r="D1119" s="1350">
        <v>1</v>
      </c>
      <c r="E1119" s="293" t="s">
        <v>5043</v>
      </c>
      <c r="F1119" s="1352" t="s">
        <v>5044</v>
      </c>
      <c r="G1119" s="1356">
        <v>44908</v>
      </c>
      <c r="H1119" s="1348" t="s">
        <v>2353</v>
      </c>
      <c r="I1119" s="1348">
        <v>1482</v>
      </c>
      <c r="J1119" s="1356">
        <v>41470</v>
      </c>
      <c r="K1119" s="1352" t="s">
        <v>2253</v>
      </c>
      <c r="L1119" s="1353"/>
      <c r="M1119" s="1345" t="s">
        <v>4651</v>
      </c>
      <c r="N1119" s="1346" t="s">
        <v>1830</v>
      </c>
      <c r="O1119" s="1347"/>
      <c r="P1119" s="117" t="str">
        <f t="shared" si="9"/>
        <v>2704</v>
      </c>
      <c r="Q1119" s="117"/>
      <c r="R1119" s="1348">
        <v>270406013</v>
      </c>
      <c r="S1119" s="321"/>
      <c r="T1119" s="321"/>
    </row>
    <row r="1120" spans="1:20" ht="34.5" hidden="1" customHeight="1">
      <c r="A1120" s="1348">
        <v>270406014</v>
      </c>
      <c r="B1120" s="1339" t="str">
        <f t="shared" si="8"/>
        <v>2704</v>
      </c>
      <c r="C1120" s="1349" t="s">
        <v>2330</v>
      </c>
      <c r="D1120" s="1350">
        <v>1</v>
      </c>
      <c r="E1120" s="293" t="s">
        <v>5045</v>
      </c>
      <c r="F1120" s="1352" t="s">
        <v>5046</v>
      </c>
      <c r="G1120" s="1351">
        <v>44168</v>
      </c>
      <c r="H1120" s="1348" t="s">
        <v>2252</v>
      </c>
      <c r="I1120" s="1348">
        <v>1547</v>
      </c>
      <c r="J1120" s="1351">
        <v>42949</v>
      </c>
      <c r="K1120" s="1352" t="s">
        <v>2354</v>
      </c>
      <c r="L1120" s="1352" t="s">
        <v>5047</v>
      </c>
      <c r="M1120" s="1345" t="s">
        <v>4654</v>
      </c>
      <c r="N1120" s="1346" t="s">
        <v>1830</v>
      </c>
      <c r="O1120" s="1347"/>
      <c r="P1120" s="117" t="str">
        <f t="shared" si="9"/>
        <v>2704</v>
      </c>
      <c r="Q1120" s="117"/>
      <c r="R1120" s="1348">
        <v>270406014</v>
      </c>
      <c r="S1120" s="321"/>
      <c r="T1120" s="321"/>
    </row>
    <row r="1121" spans="1:20" ht="34.5" hidden="1" customHeight="1">
      <c r="A1121" s="1348">
        <v>270406015</v>
      </c>
      <c r="B1121" s="1339" t="str">
        <f t="shared" si="8"/>
        <v>2704</v>
      </c>
      <c r="C1121" s="1349" t="s">
        <v>2330</v>
      </c>
      <c r="D1121" s="1350">
        <v>2</v>
      </c>
      <c r="E1121" s="293" t="s">
        <v>5048</v>
      </c>
      <c r="F1121" s="1352" t="s">
        <v>5049</v>
      </c>
      <c r="G1121" s="1356">
        <v>42004</v>
      </c>
      <c r="H1121" s="1348" t="s">
        <v>2252</v>
      </c>
      <c r="I1121" s="1348">
        <v>1416</v>
      </c>
      <c r="J1121" s="1356">
        <v>40325</v>
      </c>
      <c r="K1121" s="1352" t="s">
        <v>2253</v>
      </c>
      <c r="L1121" s="1352" t="s">
        <v>5050</v>
      </c>
      <c r="M1121" s="1345" t="s">
        <v>4657</v>
      </c>
      <c r="N1121" s="1346" t="s">
        <v>1830</v>
      </c>
      <c r="O1121" s="1347"/>
      <c r="P1121" s="117" t="str">
        <f t="shared" si="9"/>
        <v>2704</v>
      </c>
      <c r="Q1121" s="117"/>
      <c r="R1121" s="1348">
        <v>270406015</v>
      </c>
      <c r="S1121" s="321"/>
      <c r="T1121" s="321"/>
    </row>
    <row r="1122" spans="1:20" ht="34.5" hidden="1" customHeight="1">
      <c r="A1122" s="1348">
        <v>270406016</v>
      </c>
      <c r="B1122" s="1339" t="str">
        <f t="shared" si="8"/>
        <v>2704</v>
      </c>
      <c r="C1122" s="1349" t="s">
        <v>2330</v>
      </c>
      <c r="D1122" s="1350">
        <v>2</v>
      </c>
      <c r="E1122" s="293" t="s">
        <v>5048</v>
      </c>
      <c r="F1122" s="1352" t="s">
        <v>5051</v>
      </c>
      <c r="G1122" s="1356">
        <v>45599</v>
      </c>
      <c r="H1122" s="1348" t="s">
        <v>2353</v>
      </c>
      <c r="I1122" s="1348">
        <v>1571</v>
      </c>
      <c r="J1122" s="1356">
        <v>43803</v>
      </c>
      <c r="K1122" s="1352" t="s">
        <v>2354</v>
      </c>
      <c r="L1122" s="1352"/>
      <c r="M1122" s="1345" t="s">
        <v>4660</v>
      </c>
      <c r="N1122" s="1346" t="s">
        <v>1830</v>
      </c>
      <c r="O1122" s="1347"/>
      <c r="P1122" s="117" t="str">
        <f t="shared" si="9"/>
        <v>2704</v>
      </c>
      <c r="Q1122" s="117"/>
      <c r="R1122" s="1348">
        <v>270406016</v>
      </c>
      <c r="S1122" s="321"/>
      <c r="T1122" s="321"/>
    </row>
    <row r="1123" spans="1:20" ht="34.5" hidden="1" customHeight="1">
      <c r="A1123" s="1348">
        <v>270406017</v>
      </c>
      <c r="B1123" s="1339" t="str">
        <f t="shared" si="8"/>
        <v>2704</v>
      </c>
      <c r="C1123" s="1349" t="s">
        <v>2330</v>
      </c>
      <c r="D1123" s="1350">
        <v>1</v>
      </c>
      <c r="E1123" s="293" t="s">
        <v>5052</v>
      </c>
      <c r="F1123" s="1352" t="s">
        <v>5053</v>
      </c>
      <c r="G1123" s="1351">
        <v>44168</v>
      </c>
      <c r="H1123" s="1348" t="s">
        <v>2252</v>
      </c>
      <c r="I1123" s="1348">
        <v>1547</v>
      </c>
      <c r="J1123" s="1351">
        <v>42949</v>
      </c>
      <c r="K1123" s="1352" t="s">
        <v>2354</v>
      </c>
      <c r="L1123" s="1352" t="s">
        <v>5054</v>
      </c>
      <c r="M1123" s="1345" t="s">
        <v>5055</v>
      </c>
      <c r="N1123" s="1346" t="s">
        <v>1830</v>
      </c>
      <c r="O1123" s="1347"/>
      <c r="P1123" s="117" t="str">
        <f t="shared" si="9"/>
        <v>2704</v>
      </c>
      <c r="Q1123" s="117"/>
      <c r="R1123" s="1348">
        <v>270406017</v>
      </c>
      <c r="S1123" s="321"/>
      <c r="T1123" s="321"/>
    </row>
    <row r="1124" spans="1:20" ht="34.5" hidden="1" customHeight="1">
      <c r="A1124" s="1348">
        <v>270406018</v>
      </c>
      <c r="B1124" s="1339" t="str">
        <f t="shared" si="8"/>
        <v>2704</v>
      </c>
      <c r="C1124" s="1349" t="s">
        <v>2330</v>
      </c>
      <c r="D1124" s="1350">
        <v>2</v>
      </c>
      <c r="E1124" s="293" t="s">
        <v>5056</v>
      </c>
      <c r="F1124" s="1352" t="s">
        <v>5057</v>
      </c>
      <c r="G1124" s="1356">
        <v>42004</v>
      </c>
      <c r="H1124" s="1348" t="s">
        <v>2252</v>
      </c>
      <c r="I1124" s="1348">
        <v>1416</v>
      </c>
      <c r="J1124" s="1351">
        <v>40325</v>
      </c>
      <c r="K1124" s="1352" t="s">
        <v>2253</v>
      </c>
      <c r="L1124" s="1352" t="s">
        <v>5058</v>
      </c>
      <c r="M1124" s="1345" t="s">
        <v>5059</v>
      </c>
      <c r="N1124" s="1346" t="s">
        <v>1830</v>
      </c>
      <c r="O1124" s="1347"/>
      <c r="P1124" s="117" t="str">
        <f t="shared" si="9"/>
        <v>2704</v>
      </c>
      <c r="Q1124" s="117"/>
      <c r="R1124" s="1348">
        <v>270406018</v>
      </c>
      <c r="S1124" s="321"/>
      <c r="T1124" s="321"/>
    </row>
    <row r="1125" spans="1:20" ht="34.5" hidden="1" customHeight="1">
      <c r="A1125" s="1348">
        <v>270406019</v>
      </c>
      <c r="B1125" s="1339" t="str">
        <f t="shared" si="8"/>
        <v>2704</v>
      </c>
      <c r="C1125" s="1349" t="s">
        <v>2330</v>
      </c>
      <c r="D1125" s="1350">
        <v>2</v>
      </c>
      <c r="E1125" s="293" t="s">
        <v>5056</v>
      </c>
      <c r="F1125" s="1352" t="s">
        <v>5060</v>
      </c>
      <c r="G1125" s="1356">
        <v>45599</v>
      </c>
      <c r="H1125" s="1348" t="s">
        <v>2353</v>
      </c>
      <c r="I1125" s="1348">
        <v>1571</v>
      </c>
      <c r="J1125" s="1356">
        <v>43803</v>
      </c>
      <c r="K1125" s="1352" t="s">
        <v>2354</v>
      </c>
      <c r="L1125" s="1353"/>
      <c r="M1125" s="1345" t="s">
        <v>5061</v>
      </c>
      <c r="N1125" s="1346" t="s">
        <v>1830</v>
      </c>
      <c r="O1125" s="1347"/>
      <c r="P1125" s="117" t="str">
        <f t="shared" si="9"/>
        <v>2704</v>
      </c>
      <c r="Q1125" s="117"/>
      <c r="R1125" s="1348">
        <v>270406019</v>
      </c>
      <c r="S1125" s="321"/>
      <c r="T1125" s="321"/>
    </row>
    <row r="1126" spans="1:20" ht="34.5" hidden="1" customHeight="1">
      <c r="A1126" s="1348">
        <v>270406020</v>
      </c>
      <c r="B1126" s="1339" t="str">
        <f t="shared" si="8"/>
        <v>2704</v>
      </c>
      <c r="C1126" s="1349" t="s">
        <v>2330</v>
      </c>
      <c r="D1126" s="1350">
        <v>1</v>
      </c>
      <c r="E1126" s="293" t="s">
        <v>5062</v>
      </c>
      <c r="F1126" s="1352" t="s">
        <v>5063</v>
      </c>
      <c r="G1126" s="1351">
        <v>44168</v>
      </c>
      <c r="H1126" s="1348" t="s">
        <v>2252</v>
      </c>
      <c r="I1126" s="1348">
        <v>1547</v>
      </c>
      <c r="J1126" s="1351">
        <v>42949</v>
      </c>
      <c r="K1126" s="1352" t="s">
        <v>2354</v>
      </c>
      <c r="L1126" s="1352" t="s">
        <v>5064</v>
      </c>
      <c r="M1126" s="1345" t="s">
        <v>5065</v>
      </c>
      <c r="N1126" s="1346" t="s">
        <v>1830</v>
      </c>
      <c r="O1126" s="1347"/>
      <c r="P1126" s="117" t="str">
        <f t="shared" si="9"/>
        <v>2704</v>
      </c>
      <c r="Q1126" s="117"/>
      <c r="R1126" s="1348">
        <v>270406020</v>
      </c>
      <c r="S1126" s="321"/>
      <c r="T1126" s="321"/>
    </row>
    <row r="1127" spans="1:20" ht="34.5" hidden="1" customHeight="1">
      <c r="A1127" s="1348">
        <v>270406021</v>
      </c>
      <c r="B1127" s="1339" t="str">
        <f t="shared" si="8"/>
        <v>2704</v>
      </c>
      <c r="C1127" s="1349" t="s">
        <v>2330</v>
      </c>
      <c r="D1127" s="1350">
        <v>2</v>
      </c>
      <c r="E1127" s="293" t="s">
        <v>5066</v>
      </c>
      <c r="F1127" s="1352" t="s">
        <v>5067</v>
      </c>
      <c r="G1127" s="1351">
        <v>45421</v>
      </c>
      <c r="H1127" s="1348" t="s">
        <v>2353</v>
      </c>
      <c r="I1127" s="1348">
        <v>1571</v>
      </c>
      <c r="J1127" s="1351">
        <v>43803</v>
      </c>
      <c r="K1127" s="1352" t="s">
        <v>2354</v>
      </c>
      <c r="L1127" s="1352"/>
      <c r="M1127" s="1345" t="s">
        <v>1830</v>
      </c>
      <c r="N1127" s="1346" t="s">
        <v>1830</v>
      </c>
      <c r="O1127" s="1347"/>
      <c r="P1127" s="117" t="str">
        <f t="shared" si="9"/>
        <v>2704</v>
      </c>
      <c r="Q1127" s="117"/>
      <c r="R1127" s="1348">
        <v>270406021</v>
      </c>
      <c r="S1127" s="321"/>
      <c r="T1127" s="321"/>
    </row>
    <row r="1128" spans="1:20" ht="34.5" hidden="1" customHeight="1">
      <c r="A1128" s="1348">
        <v>270406022</v>
      </c>
      <c r="B1128" s="1339" t="str">
        <f t="shared" si="8"/>
        <v>2704</v>
      </c>
      <c r="C1128" s="1349" t="s">
        <v>2330</v>
      </c>
      <c r="D1128" s="1350">
        <v>1</v>
      </c>
      <c r="E1128" s="293" t="s">
        <v>5068</v>
      </c>
      <c r="F1128" s="1352" t="s">
        <v>5069</v>
      </c>
      <c r="G1128" s="1356">
        <v>44168</v>
      </c>
      <c r="H1128" s="1348" t="s">
        <v>2252</v>
      </c>
      <c r="I1128" s="1348">
        <v>1547</v>
      </c>
      <c r="J1128" s="1351">
        <v>42949</v>
      </c>
      <c r="K1128" s="1352" t="s">
        <v>2354</v>
      </c>
      <c r="L1128" s="1352" t="s">
        <v>5070</v>
      </c>
      <c r="M1128" s="1345" t="s">
        <v>1830</v>
      </c>
      <c r="N1128" s="1346" t="s">
        <v>1830</v>
      </c>
      <c r="O1128" s="1347"/>
      <c r="P1128" s="117" t="str">
        <f t="shared" si="9"/>
        <v>2704</v>
      </c>
      <c r="Q1128" s="117"/>
      <c r="R1128" s="1348">
        <v>270406022</v>
      </c>
      <c r="S1128" s="321"/>
      <c r="T1128" s="321"/>
    </row>
    <row r="1129" spans="1:20" ht="34.5" hidden="1" customHeight="1">
      <c r="A1129" s="1348">
        <v>291501001</v>
      </c>
      <c r="B1129" s="1339" t="str">
        <f t="shared" si="8"/>
        <v>2915</v>
      </c>
      <c r="C1129" s="1349" t="s">
        <v>2330</v>
      </c>
      <c r="D1129" s="1350">
        <v>2</v>
      </c>
      <c r="E1129" s="293" t="s">
        <v>5071</v>
      </c>
      <c r="F1129" s="1352" t="s">
        <v>5072</v>
      </c>
      <c r="G1129" s="1351">
        <v>45599</v>
      </c>
      <c r="H1129" s="1348" t="s">
        <v>2353</v>
      </c>
      <c r="I1129" s="1348">
        <v>1571</v>
      </c>
      <c r="J1129" s="1351">
        <v>43803</v>
      </c>
      <c r="K1129" s="1352" t="s">
        <v>2354</v>
      </c>
      <c r="L1129" s="1353"/>
      <c r="M1129" s="1345" t="s">
        <v>1830</v>
      </c>
      <c r="N1129" s="1346" t="s">
        <v>1830</v>
      </c>
      <c r="O1129" s="1347"/>
      <c r="P1129" s="117" t="str">
        <f t="shared" si="9"/>
        <v>2915</v>
      </c>
      <c r="Q1129" s="117"/>
      <c r="R1129" s="1348">
        <v>291501001</v>
      </c>
      <c r="S1129" s="321"/>
      <c r="T1129" s="321"/>
    </row>
    <row r="1130" spans="1:20" ht="34.5" hidden="1" customHeight="1">
      <c r="A1130" s="1348">
        <v>291501002</v>
      </c>
      <c r="B1130" s="1339" t="str">
        <f t="shared" si="8"/>
        <v>2915</v>
      </c>
      <c r="C1130" s="1349" t="s">
        <v>2330</v>
      </c>
      <c r="D1130" s="1350">
        <v>1</v>
      </c>
      <c r="E1130" s="293" t="s">
        <v>5073</v>
      </c>
      <c r="F1130" s="1352" t="s">
        <v>5074</v>
      </c>
      <c r="G1130" s="1351">
        <v>44168</v>
      </c>
      <c r="H1130" s="1348" t="s">
        <v>2252</v>
      </c>
      <c r="I1130" s="1348">
        <v>1560</v>
      </c>
      <c r="J1130" s="1351">
        <v>43446</v>
      </c>
      <c r="K1130" s="1352" t="s">
        <v>2354</v>
      </c>
      <c r="L1130" s="1352"/>
      <c r="M1130" s="1345" t="s">
        <v>1830</v>
      </c>
      <c r="N1130" s="1346" t="s">
        <v>1830</v>
      </c>
      <c r="O1130" s="1347"/>
      <c r="P1130" s="117" t="str">
        <f t="shared" si="9"/>
        <v>2915</v>
      </c>
      <c r="Q1130" s="117"/>
      <c r="R1130" s="1348">
        <v>291501002</v>
      </c>
      <c r="S1130" s="321"/>
      <c r="T1130" s="321"/>
    </row>
    <row r="1131" spans="1:20" ht="34.5" hidden="1" customHeight="1">
      <c r="A1131" s="1348">
        <v>291501003</v>
      </c>
      <c r="B1131" s="1339" t="str">
        <f t="shared" si="8"/>
        <v>2915</v>
      </c>
      <c r="C1131" s="1349" t="s">
        <v>2330</v>
      </c>
      <c r="D1131" s="1350">
        <v>2</v>
      </c>
      <c r="E1131" s="293" t="s">
        <v>5075</v>
      </c>
      <c r="F1131" s="1352" t="s">
        <v>5076</v>
      </c>
      <c r="G1131" s="1356">
        <v>45599</v>
      </c>
      <c r="H1131" s="1348" t="s">
        <v>2353</v>
      </c>
      <c r="I1131" s="1348">
        <v>1571</v>
      </c>
      <c r="J1131" s="1356">
        <v>43803</v>
      </c>
      <c r="K1131" s="1352" t="s">
        <v>2354</v>
      </c>
      <c r="L1131" s="1353"/>
      <c r="M1131" s="1345" t="s">
        <v>1830</v>
      </c>
      <c r="N1131" s="1346" t="s">
        <v>1830</v>
      </c>
      <c r="O1131" s="1347"/>
      <c r="P1131" s="117" t="str">
        <f t="shared" si="9"/>
        <v>2915</v>
      </c>
      <c r="Q1131" s="117"/>
      <c r="R1131" s="1348">
        <v>291501003</v>
      </c>
      <c r="S1131" s="321"/>
      <c r="T1131" s="321"/>
    </row>
    <row r="1132" spans="1:20" ht="34.5" hidden="1" customHeight="1">
      <c r="A1132" s="1348">
        <v>291501004</v>
      </c>
      <c r="B1132" s="1339" t="str">
        <f t="shared" si="8"/>
        <v>2915</v>
      </c>
      <c r="C1132" s="1349" t="s">
        <v>2330</v>
      </c>
      <c r="D1132" s="1350">
        <v>1</v>
      </c>
      <c r="E1132" s="293" t="s">
        <v>5077</v>
      </c>
      <c r="F1132" s="1352" t="s">
        <v>5078</v>
      </c>
      <c r="G1132" s="1351">
        <v>45986</v>
      </c>
      <c r="H1132" s="1348" t="s">
        <v>2353</v>
      </c>
      <c r="I1132" s="1348">
        <v>1574</v>
      </c>
      <c r="J1132" s="1351">
        <v>43944</v>
      </c>
      <c r="K1132" s="1352" t="s">
        <v>2354</v>
      </c>
      <c r="L1132" s="1353"/>
      <c r="M1132" s="1345" t="s">
        <v>5079</v>
      </c>
      <c r="N1132" s="1346" t="s">
        <v>1830</v>
      </c>
      <c r="O1132" s="1347"/>
      <c r="P1132" s="117" t="str">
        <f t="shared" si="9"/>
        <v>2915</v>
      </c>
      <c r="Q1132" s="117"/>
      <c r="R1132" s="1348">
        <v>291501004</v>
      </c>
      <c r="S1132" s="321"/>
      <c r="T1132" s="321"/>
    </row>
    <row r="1133" spans="1:20" ht="34.5" hidden="1" customHeight="1">
      <c r="A1133" s="1348">
        <v>291501005</v>
      </c>
      <c r="B1133" s="1339" t="str">
        <f t="shared" si="8"/>
        <v>2915</v>
      </c>
      <c r="C1133" s="1349" t="s">
        <v>2330</v>
      </c>
      <c r="D1133" s="1350">
        <v>1</v>
      </c>
      <c r="E1133" s="293" t="s">
        <v>5080</v>
      </c>
      <c r="F1133" s="1352" t="s">
        <v>5081</v>
      </c>
      <c r="G1133" s="1351">
        <v>45566</v>
      </c>
      <c r="H1133" s="1348" t="s">
        <v>2353</v>
      </c>
      <c r="I1133" s="1348">
        <v>1570</v>
      </c>
      <c r="J1133" s="1351">
        <v>43754</v>
      </c>
      <c r="K1133" s="1352" t="s">
        <v>2354</v>
      </c>
      <c r="L1133" s="1352"/>
      <c r="M1133" s="1345" t="s">
        <v>1830</v>
      </c>
      <c r="N1133" s="1346" t="s">
        <v>1830</v>
      </c>
      <c r="O1133" s="1347"/>
      <c r="P1133" s="117" t="str">
        <f t="shared" si="9"/>
        <v>2915</v>
      </c>
      <c r="Q1133" s="117"/>
      <c r="R1133" s="1348">
        <v>291501005</v>
      </c>
      <c r="S1133" s="321"/>
      <c r="T1133" s="321"/>
    </row>
    <row r="1134" spans="1:20" ht="34.5" hidden="1" customHeight="1">
      <c r="A1134" s="1348">
        <v>291501006</v>
      </c>
      <c r="B1134" s="1339" t="str">
        <f t="shared" si="8"/>
        <v>2915</v>
      </c>
      <c r="C1134" s="1349" t="s">
        <v>2330</v>
      </c>
      <c r="D1134" s="1350">
        <v>1</v>
      </c>
      <c r="E1134" s="293" t="s">
        <v>5082</v>
      </c>
      <c r="F1134" s="1352" t="s">
        <v>5083</v>
      </c>
      <c r="G1134" s="1356">
        <v>45620</v>
      </c>
      <c r="H1134" s="1348" t="s">
        <v>2353</v>
      </c>
      <c r="I1134" s="1348">
        <v>1574</v>
      </c>
      <c r="J1134" s="1351">
        <v>43944</v>
      </c>
      <c r="K1134" s="1352" t="s">
        <v>2354</v>
      </c>
      <c r="L1134" s="1353"/>
      <c r="M1134" s="1345" t="s">
        <v>1830</v>
      </c>
      <c r="N1134" s="1346" t="s">
        <v>1830</v>
      </c>
      <c r="O1134" s="1347"/>
      <c r="P1134" s="117" t="str">
        <f t="shared" si="9"/>
        <v>2915</v>
      </c>
      <c r="Q1134" s="117"/>
      <c r="R1134" s="1348">
        <v>291501006</v>
      </c>
      <c r="S1134" s="321"/>
      <c r="T1134" s="321"/>
    </row>
    <row r="1135" spans="1:20" ht="34.5" hidden="1" customHeight="1">
      <c r="A1135" s="1348">
        <v>291501007</v>
      </c>
      <c r="B1135" s="1339" t="str">
        <f t="shared" si="8"/>
        <v>2915</v>
      </c>
      <c r="C1135" s="1349" t="s">
        <v>2330</v>
      </c>
      <c r="D1135" s="1350">
        <v>1</v>
      </c>
      <c r="E1135" s="293" t="s">
        <v>5084</v>
      </c>
      <c r="F1135" s="1352" t="s">
        <v>5085</v>
      </c>
      <c r="G1135" s="1351">
        <v>45620</v>
      </c>
      <c r="H1135" s="1348" t="s">
        <v>2353</v>
      </c>
      <c r="I1135" s="1348">
        <v>1574</v>
      </c>
      <c r="J1135" s="1351">
        <v>43944</v>
      </c>
      <c r="K1135" s="1352" t="s">
        <v>2354</v>
      </c>
      <c r="L1135" s="1353"/>
      <c r="M1135" s="1345" t="s">
        <v>1830</v>
      </c>
      <c r="N1135" s="1346" t="s">
        <v>1830</v>
      </c>
      <c r="O1135" s="1347"/>
      <c r="P1135" s="117" t="str">
        <f t="shared" si="9"/>
        <v>2915</v>
      </c>
      <c r="Q1135" s="117"/>
      <c r="R1135" s="1348">
        <v>291501007</v>
      </c>
      <c r="S1135" s="321"/>
      <c r="T1135" s="321"/>
    </row>
    <row r="1136" spans="1:20" ht="34.5" hidden="1" customHeight="1">
      <c r="A1136" s="1348">
        <v>291501007</v>
      </c>
      <c r="B1136" s="1339" t="str">
        <f t="shared" si="8"/>
        <v>2915</v>
      </c>
      <c r="C1136" s="1349" t="s">
        <v>2330</v>
      </c>
      <c r="D1136" s="1350">
        <v>1</v>
      </c>
      <c r="E1136" s="293" t="s">
        <v>5086</v>
      </c>
      <c r="F1136" s="1352" t="s">
        <v>5087</v>
      </c>
      <c r="G1136" s="1351">
        <v>45566</v>
      </c>
      <c r="H1136" s="1348" t="s">
        <v>2353</v>
      </c>
      <c r="I1136" s="1348">
        <v>1570</v>
      </c>
      <c r="J1136" s="1351">
        <v>43754</v>
      </c>
      <c r="K1136" s="1352" t="s">
        <v>2354</v>
      </c>
      <c r="L1136" s="1352"/>
      <c r="M1136" s="1345" t="s">
        <v>1830</v>
      </c>
      <c r="N1136" s="1346" t="s">
        <v>1830</v>
      </c>
      <c r="O1136" s="1347"/>
      <c r="P1136" s="117" t="str">
        <f t="shared" si="9"/>
        <v>2915</v>
      </c>
      <c r="Q1136" s="117"/>
      <c r="R1136" s="1348">
        <v>291501007</v>
      </c>
      <c r="S1136" s="321"/>
      <c r="T1136" s="321"/>
    </row>
    <row r="1137" spans="1:20" ht="34.5" hidden="1" customHeight="1">
      <c r="A1137" s="1348">
        <v>291501008</v>
      </c>
      <c r="B1137" s="1339" t="str">
        <f t="shared" si="8"/>
        <v>2915</v>
      </c>
      <c r="C1137" s="1349" t="s">
        <v>2330</v>
      </c>
      <c r="D1137" s="1350">
        <v>1</v>
      </c>
      <c r="E1137" s="293" t="s">
        <v>5088</v>
      </c>
      <c r="F1137" s="1352" t="s">
        <v>5089</v>
      </c>
      <c r="G1137" s="1356">
        <v>45566</v>
      </c>
      <c r="H1137" s="1348" t="s">
        <v>2353</v>
      </c>
      <c r="I1137" s="1348">
        <v>1570</v>
      </c>
      <c r="J1137" s="1356">
        <v>43754</v>
      </c>
      <c r="K1137" s="1352" t="s">
        <v>2354</v>
      </c>
      <c r="L1137" s="1353"/>
      <c r="M1137" s="1345" t="s">
        <v>5090</v>
      </c>
      <c r="N1137" s="1346" t="s">
        <v>1830</v>
      </c>
      <c r="O1137" s="1347"/>
      <c r="P1137" s="117" t="str">
        <f t="shared" si="9"/>
        <v>2915</v>
      </c>
      <c r="Q1137" s="117"/>
      <c r="R1137" s="1348">
        <v>291501008</v>
      </c>
      <c r="S1137" s="321"/>
      <c r="T1137" s="321"/>
    </row>
    <row r="1138" spans="1:20" ht="34.5" hidden="1" customHeight="1">
      <c r="A1138" s="1348">
        <v>291501008</v>
      </c>
      <c r="B1138" s="1339" t="str">
        <f t="shared" si="8"/>
        <v>2915</v>
      </c>
      <c r="C1138" s="1349" t="s">
        <v>2330</v>
      </c>
      <c r="D1138" s="1350">
        <v>1</v>
      </c>
      <c r="E1138" s="293" t="s">
        <v>5091</v>
      </c>
      <c r="F1138" s="1352" t="s">
        <v>5092</v>
      </c>
      <c r="G1138" s="1351">
        <v>45566</v>
      </c>
      <c r="H1138" s="1348" t="s">
        <v>2353</v>
      </c>
      <c r="I1138" s="1348">
        <v>1570</v>
      </c>
      <c r="J1138" s="1351">
        <v>43754</v>
      </c>
      <c r="K1138" s="1352" t="s">
        <v>2354</v>
      </c>
      <c r="L1138" s="1353"/>
      <c r="M1138" s="1345" t="s">
        <v>1830</v>
      </c>
      <c r="N1138" s="1346" t="s">
        <v>1830</v>
      </c>
      <c r="O1138" s="1347"/>
      <c r="P1138" s="117" t="str">
        <f t="shared" si="9"/>
        <v>2915</v>
      </c>
      <c r="Q1138" s="117"/>
      <c r="R1138" s="1348">
        <v>291501008</v>
      </c>
      <c r="S1138" s="321"/>
      <c r="T1138" s="321"/>
    </row>
    <row r="1139" spans="1:20" ht="34.5" hidden="1" customHeight="1">
      <c r="A1139" s="1348">
        <v>291501009</v>
      </c>
      <c r="B1139" s="1339" t="str">
        <f t="shared" si="8"/>
        <v>2915</v>
      </c>
      <c r="C1139" s="1349" t="s">
        <v>2330</v>
      </c>
      <c r="D1139" s="1350">
        <v>1</v>
      </c>
      <c r="E1139" s="293" t="s">
        <v>5093</v>
      </c>
      <c r="F1139" s="1352" t="s">
        <v>5094</v>
      </c>
      <c r="G1139" s="1356">
        <v>45566</v>
      </c>
      <c r="H1139" s="1348" t="s">
        <v>2353</v>
      </c>
      <c r="I1139" s="1348">
        <v>1570</v>
      </c>
      <c r="J1139" s="1351">
        <v>43754</v>
      </c>
      <c r="K1139" s="1352" t="s">
        <v>2354</v>
      </c>
      <c r="L1139" s="1352"/>
      <c r="M1139" s="1345" t="s">
        <v>1830</v>
      </c>
      <c r="N1139" s="1346" t="s">
        <v>5095</v>
      </c>
      <c r="O1139" s="1347"/>
      <c r="P1139" s="117" t="str">
        <f t="shared" si="9"/>
        <v>2915</v>
      </c>
      <c r="Q1139" s="117"/>
      <c r="R1139" s="1348">
        <v>291501009</v>
      </c>
      <c r="S1139" s="321"/>
      <c r="T1139" s="321"/>
    </row>
    <row r="1140" spans="1:20" ht="34.5" hidden="1" customHeight="1">
      <c r="A1140" s="1348">
        <v>291501009</v>
      </c>
      <c r="B1140" s="1339" t="str">
        <f t="shared" si="8"/>
        <v>2915</v>
      </c>
      <c r="C1140" s="1349" t="s">
        <v>2330</v>
      </c>
      <c r="D1140" s="1350">
        <v>1</v>
      </c>
      <c r="E1140" s="293" t="s">
        <v>5096</v>
      </c>
      <c r="F1140" s="1352" t="s">
        <v>5097</v>
      </c>
      <c r="G1140" s="1356">
        <v>45453</v>
      </c>
      <c r="H1140" s="1348" t="s">
        <v>2353</v>
      </c>
      <c r="I1140" s="1348">
        <v>1568</v>
      </c>
      <c r="J1140" s="1351">
        <v>43697</v>
      </c>
      <c r="K1140" s="1352" t="s">
        <v>2354</v>
      </c>
      <c r="L1140" s="1353"/>
      <c r="M1140" s="1345" t="s">
        <v>5098</v>
      </c>
      <c r="N1140" s="1346" t="s">
        <v>5099</v>
      </c>
      <c r="O1140" s="1347"/>
      <c r="P1140" s="117" t="str">
        <f t="shared" si="9"/>
        <v>2915</v>
      </c>
      <c r="Q1140" s="117"/>
      <c r="R1140" s="1348">
        <v>291501009</v>
      </c>
      <c r="S1140" s="321"/>
      <c r="T1140" s="321"/>
    </row>
    <row r="1141" spans="1:20" ht="34.5" hidden="1" customHeight="1">
      <c r="A1141" s="1348">
        <v>291501010</v>
      </c>
      <c r="B1141" s="1339" t="str">
        <f t="shared" si="8"/>
        <v>2915</v>
      </c>
      <c r="C1141" s="1349" t="s">
        <v>2330</v>
      </c>
      <c r="D1141" s="1350">
        <v>1</v>
      </c>
      <c r="E1141" s="293" t="s">
        <v>5100</v>
      </c>
      <c r="F1141" s="1352" t="s">
        <v>5101</v>
      </c>
      <c r="G1141" s="1351">
        <v>45650</v>
      </c>
      <c r="H1141" s="1348" t="s">
        <v>2353</v>
      </c>
      <c r="I1141" s="1348">
        <v>1574</v>
      </c>
      <c r="J1141" s="1351">
        <v>43944</v>
      </c>
      <c r="K1141" s="1352" t="s">
        <v>2354</v>
      </c>
      <c r="L1141" s="1353"/>
      <c r="M1141" s="1345" t="s">
        <v>1830</v>
      </c>
      <c r="N1141" s="1346" t="s">
        <v>1830</v>
      </c>
      <c r="O1141" s="1347"/>
      <c r="P1141" s="117" t="str">
        <f t="shared" si="9"/>
        <v>2915</v>
      </c>
      <c r="Q1141" s="117"/>
      <c r="R1141" s="1348">
        <v>291501010</v>
      </c>
      <c r="S1141" s="321"/>
      <c r="T1141" s="321"/>
    </row>
    <row r="1142" spans="1:20" ht="34.5" hidden="1" customHeight="1">
      <c r="A1142" s="1348">
        <v>291501010</v>
      </c>
      <c r="B1142" s="1339" t="str">
        <f t="shared" si="8"/>
        <v>2915</v>
      </c>
      <c r="C1142" s="1349" t="s">
        <v>2330</v>
      </c>
      <c r="D1142" s="1350">
        <v>1</v>
      </c>
      <c r="E1142" s="293" t="s">
        <v>5102</v>
      </c>
      <c r="F1142" s="1352" t="s">
        <v>5103</v>
      </c>
      <c r="G1142" s="1356">
        <v>45979</v>
      </c>
      <c r="H1142" s="1348" t="s">
        <v>2353</v>
      </c>
      <c r="I1142" s="1348">
        <v>1579</v>
      </c>
      <c r="J1142" s="1351">
        <v>44174</v>
      </c>
      <c r="K1142" s="1352" t="s">
        <v>2354</v>
      </c>
      <c r="L1142" s="1352"/>
      <c r="M1142" s="1345" t="s">
        <v>1830</v>
      </c>
      <c r="N1142" s="1346" t="s">
        <v>5104</v>
      </c>
      <c r="O1142" s="1347"/>
      <c r="P1142" s="117" t="str">
        <f t="shared" si="9"/>
        <v>2915</v>
      </c>
      <c r="Q1142" s="117"/>
      <c r="R1142" s="1348">
        <v>291501010</v>
      </c>
      <c r="S1142" s="321"/>
      <c r="T1142" s="321"/>
    </row>
    <row r="1143" spans="1:20" ht="34.5" hidden="1" customHeight="1">
      <c r="A1143" s="1348">
        <v>291501011</v>
      </c>
      <c r="B1143" s="1339" t="str">
        <f t="shared" si="8"/>
        <v>2915</v>
      </c>
      <c r="C1143" s="1349" t="s">
        <v>2330</v>
      </c>
      <c r="D1143" s="1350">
        <v>1</v>
      </c>
      <c r="E1143" s="293" t="s">
        <v>5105</v>
      </c>
      <c r="F1143" s="1352" t="s">
        <v>5106</v>
      </c>
      <c r="G1143" s="1356">
        <v>45699</v>
      </c>
      <c r="H1143" s="1348" t="s">
        <v>2353</v>
      </c>
      <c r="I1143" s="1348">
        <v>1574</v>
      </c>
      <c r="J1143" s="1351">
        <v>43944</v>
      </c>
      <c r="K1143" s="1352" t="s">
        <v>2354</v>
      </c>
      <c r="L1143" s="1353"/>
      <c r="M1143" s="1345" t="s">
        <v>1830</v>
      </c>
      <c r="N1143" s="1346" t="s">
        <v>1830</v>
      </c>
      <c r="O1143" s="1347"/>
      <c r="P1143" s="117" t="str">
        <f t="shared" si="9"/>
        <v>2915</v>
      </c>
      <c r="Q1143" s="117"/>
      <c r="R1143" s="1348">
        <v>291501011</v>
      </c>
      <c r="S1143" s="321"/>
      <c r="T1143" s="321"/>
    </row>
    <row r="1144" spans="1:20" ht="34.5" hidden="1" customHeight="1">
      <c r="A1144" s="1348">
        <v>291501011</v>
      </c>
      <c r="B1144" s="1339" t="str">
        <f t="shared" si="8"/>
        <v>2915</v>
      </c>
      <c r="C1144" s="1349" t="s">
        <v>2330</v>
      </c>
      <c r="D1144" s="1350">
        <v>1</v>
      </c>
      <c r="E1144" s="293" t="s">
        <v>5107</v>
      </c>
      <c r="F1144" s="1352" t="s">
        <v>5108</v>
      </c>
      <c r="G1144" s="1351">
        <v>45979</v>
      </c>
      <c r="H1144" s="1348" t="s">
        <v>2353</v>
      </c>
      <c r="I1144" s="1348">
        <v>1579</v>
      </c>
      <c r="J1144" s="1351">
        <v>44174</v>
      </c>
      <c r="K1144" s="1352" t="s">
        <v>2354</v>
      </c>
      <c r="L1144" s="1353"/>
      <c r="M1144" s="1345" t="s">
        <v>1830</v>
      </c>
      <c r="N1144" s="1346" t="s">
        <v>1830</v>
      </c>
      <c r="O1144" s="1347"/>
      <c r="P1144" s="117" t="str">
        <f t="shared" si="9"/>
        <v>2915</v>
      </c>
      <c r="Q1144" s="117"/>
      <c r="R1144" s="1348">
        <v>291501011</v>
      </c>
      <c r="S1144" s="321"/>
      <c r="T1144" s="321"/>
    </row>
    <row r="1145" spans="1:20" ht="34.5" hidden="1" customHeight="1">
      <c r="A1145" s="1348">
        <v>291501012</v>
      </c>
      <c r="B1145" s="1339" t="str">
        <f t="shared" si="8"/>
        <v>2915</v>
      </c>
      <c r="C1145" s="1349" t="s">
        <v>2330</v>
      </c>
      <c r="D1145" s="1350">
        <v>1</v>
      </c>
      <c r="E1145" s="293" t="s">
        <v>5109</v>
      </c>
      <c r="F1145" s="1352" t="s">
        <v>5110</v>
      </c>
      <c r="G1145" s="1356">
        <v>45979</v>
      </c>
      <c r="H1145" s="1348" t="s">
        <v>2353</v>
      </c>
      <c r="I1145" s="1348">
        <v>1579</v>
      </c>
      <c r="J1145" s="1351">
        <v>44174</v>
      </c>
      <c r="K1145" s="1352" t="s">
        <v>2354</v>
      </c>
      <c r="L1145" s="1352"/>
      <c r="M1145" s="1345" t="s">
        <v>1830</v>
      </c>
      <c r="N1145" s="1346" t="s">
        <v>1830</v>
      </c>
      <c r="O1145" s="1347"/>
      <c r="P1145" s="117" t="str">
        <f t="shared" si="9"/>
        <v>2915</v>
      </c>
      <c r="Q1145" s="117"/>
      <c r="R1145" s="1348">
        <v>291501012</v>
      </c>
      <c r="S1145" s="321"/>
      <c r="T1145" s="321"/>
    </row>
    <row r="1146" spans="1:20" ht="34.5" hidden="1" customHeight="1">
      <c r="A1146" s="1348">
        <v>291501012</v>
      </c>
      <c r="B1146" s="1339" t="str">
        <f t="shared" si="8"/>
        <v>2915</v>
      </c>
      <c r="C1146" s="1349" t="s">
        <v>2330</v>
      </c>
      <c r="D1146" s="1350">
        <v>1</v>
      </c>
      <c r="E1146" s="293" t="s">
        <v>5111</v>
      </c>
      <c r="F1146" s="1352" t="s">
        <v>5112</v>
      </c>
      <c r="G1146" s="1356">
        <v>45979</v>
      </c>
      <c r="H1146" s="1348" t="s">
        <v>2353</v>
      </c>
      <c r="I1146" s="1348">
        <v>1579</v>
      </c>
      <c r="J1146" s="1356">
        <v>44174</v>
      </c>
      <c r="K1146" s="1352" t="s">
        <v>2354</v>
      </c>
      <c r="L1146" s="1353"/>
      <c r="M1146" s="1345" t="s">
        <v>1830</v>
      </c>
      <c r="N1146" s="1346" t="s">
        <v>1830</v>
      </c>
      <c r="O1146" s="1347"/>
      <c r="P1146" s="117" t="str">
        <f t="shared" si="9"/>
        <v>2915</v>
      </c>
      <c r="Q1146" s="117"/>
      <c r="R1146" s="1348">
        <v>291501012</v>
      </c>
      <c r="S1146" s="321"/>
      <c r="T1146" s="321"/>
    </row>
    <row r="1147" spans="1:20" ht="34.5" hidden="1" customHeight="1">
      <c r="A1147" s="1348">
        <v>291501013</v>
      </c>
      <c r="B1147" s="1339" t="str">
        <f t="shared" si="8"/>
        <v>2915</v>
      </c>
      <c r="C1147" s="1349" t="s">
        <v>2330</v>
      </c>
      <c r="D1147" s="1350">
        <v>1</v>
      </c>
      <c r="E1147" s="293" t="s">
        <v>5113</v>
      </c>
      <c r="F1147" s="1352" t="s">
        <v>5114</v>
      </c>
      <c r="G1147" s="1351">
        <v>46355</v>
      </c>
      <c r="H1147" s="1348" t="s">
        <v>2353</v>
      </c>
      <c r="I1147" s="1348">
        <v>1592</v>
      </c>
      <c r="J1147" s="1351">
        <v>44544</v>
      </c>
      <c r="K1147" s="1352" t="s">
        <v>2354</v>
      </c>
      <c r="L1147" s="1353"/>
      <c r="M1147" s="1345" t="s">
        <v>1830</v>
      </c>
      <c r="N1147" s="1346" t="s">
        <v>1830</v>
      </c>
      <c r="O1147" s="1347"/>
      <c r="P1147" s="117" t="str">
        <f t="shared" si="9"/>
        <v>2915</v>
      </c>
      <c r="Q1147" s="117"/>
      <c r="R1147" s="1348">
        <v>291501013</v>
      </c>
      <c r="S1147" s="321"/>
      <c r="T1147" s="321"/>
    </row>
    <row r="1148" spans="1:20" ht="34.5" hidden="1" customHeight="1">
      <c r="A1148" s="1348">
        <v>291501013</v>
      </c>
      <c r="B1148" s="1339" t="str">
        <f t="shared" si="8"/>
        <v>2915</v>
      </c>
      <c r="C1148" s="1349" t="s">
        <v>2330</v>
      </c>
      <c r="D1148" s="1350">
        <v>1</v>
      </c>
      <c r="E1148" s="293" t="s">
        <v>5115</v>
      </c>
      <c r="F1148" s="1352" t="s">
        <v>5116</v>
      </c>
      <c r="G1148" s="1351">
        <v>46355</v>
      </c>
      <c r="H1148" s="1348" t="s">
        <v>2353</v>
      </c>
      <c r="I1148" s="1348">
        <v>1592</v>
      </c>
      <c r="J1148" s="1351">
        <v>44544</v>
      </c>
      <c r="K1148" s="1352" t="s">
        <v>2354</v>
      </c>
      <c r="L1148" s="1352"/>
      <c r="M1148" s="1345" t="s">
        <v>1830</v>
      </c>
      <c r="N1148" s="1346" t="s">
        <v>1830</v>
      </c>
      <c r="O1148" s="1347"/>
      <c r="P1148" s="117" t="str">
        <f t="shared" si="9"/>
        <v>2915</v>
      </c>
      <c r="Q1148" s="117"/>
      <c r="R1148" s="1348">
        <v>291501013</v>
      </c>
      <c r="S1148" s="321"/>
      <c r="T1148" s="321"/>
    </row>
    <row r="1149" spans="1:20" ht="34.5" hidden="1" customHeight="1">
      <c r="A1149" s="1348">
        <v>291501014</v>
      </c>
      <c r="B1149" s="1339" t="str">
        <f t="shared" si="8"/>
        <v>2915</v>
      </c>
      <c r="C1149" s="1349" t="s">
        <v>2330</v>
      </c>
      <c r="D1149" s="1350">
        <v>1</v>
      </c>
      <c r="E1149" s="293" t="s">
        <v>5117</v>
      </c>
      <c r="F1149" s="1352" t="s">
        <v>5118</v>
      </c>
      <c r="G1149" s="1356">
        <v>46355</v>
      </c>
      <c r="H1149" s="1348" t="s">
        <v>2353</v>
      </c>
      <c r="I1149" s="1348">
        <v>1592</v>
      </c>
      <c r="J1149" s="1356">
        <v>44544</v>
      </c>
      <c r="K1149" s="1352" t="s">
        <v>2354</v>
      </c>
      <c r="L1149" s="1352"/>
      <c r="M1149" s="1345" t="s">
        <v>5119</v>
      </c>
      <c r="N1149" s="1346" t="s">
        <v>1830</v>
      </c>
      <c r="O1149" s="1347"/>
      <c r="P1149" s="117" t="str">
        <f t="shared" si="9"/>
        <v>2915</v>
      </c>
      <c r="Q1149" s="117"/>
      <c r="R1149" s="1348">
        <v>291501014</v>
      </c>
      <c r="S1149" s="321"/>
      <c r="T1149" s="321"/>
    </row>
    <row r="1150" spans="1:20" ht="34.5" hidden="1" customHeight="1">
      <c r="A1150" s="1348">
        <v>291501015</v>
      </c>
      <c r="B1150" s="1339" t="str">
        <f t="shared" si="8"/>
        <v>2915</v>
      </c>
      <c r="C1150" s="1349" t="s">
        <v>2330</v>
      </c>
      <c r="D1150" s="1350">
        <v>1</v>
      </c>
      <c r="E1150" s="293" t="s">
        <v>5120</v>
      </c>
      <c r="F1150" s="1352" t="s">
        <v>5121</v>
      </c>
      <c r="G1150" s="1351">
        <v>46355</v>
      </c>
      <c r="H1150" s="1348" t="s">
        <v>2353</v>
      </c>
      <c r="I1150" s="1348">
        <v>1592</v>
      </c>
      <c r="J1150" s="1351">
        <v>44544</v>
      </c>
      <c r="K1150" s="1352" t="s">
        <v>2354</v>
      </c>
      <c r="L1150" s="1353"/>
      <c r="M1150" s="1345" t="s">
        <v>1830</v>
      </c>
      <c r="N1150" s="1346" t="s">
        <v>1830</v>
      </c>
      <c r="O1150" s="1347"/>
      <c r="P1150" s="117" t="str">
        <f t="shared" si="9"/>
        <v>2915</v>
      </c>
      <c r="Q1150" s="117"/>
      <c r="R1150" s="1348">
        <v>291501015</v>
      </c>
      <c r="S1150" s="321"/>
      <c r="T1150" s="321"/>
    </row>
    <row r="1151" spans="1:20" ht="34.5" hidden="1" customHeight="1">
      <c r="A1151" s="1348">
        <v>291501016</v>
      </c>
      <c r="B1151" s="1339" t="str">
        <f t="shared" si="8"/>
        <v>2915</v>
      </c>
      <c r="C1151" s="1349" t="s">
        <v>2342</v>
      </c>
      <c r="D1151" s="1350">
        <v>1</v>
      </c>
      <c r="E1151" s="293" t="s">
        <v>5122</v>
      </c>
      <c r="F1151" s="1352" t="s">
        <v>5123</v>
      </c>
      <c r="G1151" s="1356">
        <v>41273</v>
      </c>
      <c r="H1151" s="1348" t="s">
        <v>2252</v>
      </c>
      <c r="I1151" s="1348"/>
      <c r="J1151" s="1368"/>
      <c r="K1151" s="1352" t="s">
        <v>2253</v>
      </c>
      <c r="L1151" s="1352" t="s">
        <v>5124</v>
      </c>
      <c r="M1151" s="1345" t="s">
        <v>1830</v>
      </c>
      <c r="N1151" s="1346" t="s">
        <v>1830</v>
      </c>
      <c r="O1151" s="1347"/>
      <c r="P1151" s="117" t="str">
        <f t="shared" si="9"/>
        <v>2915</v>
      </c>
      <c r="Q1151" s="117"/>
      <c r="R1151" s="1348">
        <v>291501016</v>
      </c>
      <c r="S1151" s="321"/>
      <c r="T1151" s="321"/>
    </row>
    <row r="1152" spans="1:20" ht="34.5" hidden="1" customHeight="1">
      <c r="A1152" s="1348">
        <v>291501017</v>
      </c>
      <c r="B1152" s="1339" t="str">
        <f t="shared" si="8"/>
        <v>2915</v>
      </c>
      <c r="C1152" s="1349" t="s">
        <v>2342</v>
      </c>
      <c r="D1152" s="1350">
        <v>2</v>
      </c>
      <c r="E1152" s="293" t="s">
        <v>5125</v>
      </c>
      <c r="F1152" s="1352" t="s">
        <v>5126</v>
      </c>
      <c r="G1152" s="1351"/>
      <c r="H1152" s="1348" t="s">
        <v>2252</v>
      </c>
      <c r="I1152" s="1348"/>
      <c r="J1152" s="1367"/>
      <c r="K1152" s="1352" t="s">
        <v>2253</v>
      </c>
      <c r="L1152" s="1352"/>
      <c r="M1152" s="1345" t="s">
        <v>1830</v>
      </c>
      <c r="N1152" s="1346" t="s">
        <v>1830</v>
      </c>
      <c r="O1152" s="1347"/>
      <c r="P1152" s="117" t="str">
        <f t="shared" si="9"/>
        <v>2915</v>
      </c>
      <c r="Q1152" s="117"/>
      <c r="R1152" s="1348">
        <v>291501017</v>
      </c>
      <c r="S1152" s="321"/>
      <c r="T1152" s="321"/>
    </row>
    <row r="1153" spans="1:20" ht="34.5" hidden="1" customHeight="1">
      <c r="A1153" s="1348">
        <v>291501018</v>
      </c>
      <c r="B1153" s="1339" t="str">
        <f t="shared" si="8"/>
        <v>2915</v>
      </c>
      <c r="C1153" s="1349" t="s">
        <v>2342</v>
      </c>
      <c r="D1153" s="1350">
        <v>2</v>
      </c>
      <c r="E1153" s="293" t="s">
        <v>5125</v>
      </c>
      <c r="F1153" s="1352" t="s">
        <v>5127</v>
      </c>
      <c r="G1153" s="1351">
        <v>43123</v>
      </c>
      <c r="H1153" s="1348" t="s">
        <v>2252</v>
      </c>
      <c r="I1153" s="1348">
        <v>1487</v>
      </c>
      <c r="J1153" s="1356">
        <v>41522</v>
      </c>
      <c r="K1153" s="1352" t="s">
        <v>2253</v>
      </c>
      <c r="L1153" s="1352"/>
      <c r="M1153" s="1345" t="s">
        <v>4435</v>
      </c>
      <c r="N1153" s="1346" t="s">
        <v>1830</v>
      </c>
      <c r="O1153" s="1347"/>
      <c r="P1153" s="117" t="str">
        <f t="shared" si="9"/>
        <v>2915</v>
      </c>
      <c r="Q1153" s="117"/>
      <c r="R1153" s="1348">
        <v>291501018</v>
      </c>
      <c r="S1153" s="321"/>
      <c r="T1153" s="321"/>
    </row>
    <row r="1154" spans="1:20" ht="34.5" hidden="1" customHeight="1">
      <c r="A1154" s="1348">
        <v>291501018</v>
      </c>
      <c r="B1154" s="1339" t="str">
        <f t="shared" si="8"/>
        <v>2915</v>
      </c>
      <c r="C1154" s="1349" t="s">
        <v>2342</v>
      </c>
      <c r="D1154" s="1350">
        <v>1</v>
      </c>
      <c r="E1154" s="293" t="s">
        <v>5128</v>
      </c>
      <c r="F1154" s="1352" t="s">
        <v>5129</v>
      </c>
      <c r="G1154" s="1351">
        <v>41273</v>
      </c>
      <c r="H1154" s="1348" t="s">
        <v>2252</v>
      </c>
      <c r="I1154" s="1348"/>
      <c r="J1154" s="1367"/>
      <c r="K1154" s="1352" t="s">
        <v>2253</v>
      </c>
      <c r="L1154" s="1352" t="s">
        <v>5130</v>
      </c>
      <c r="M1154" s="1345" t="s">
        <v>1830</v>
      </c>
      <c r="N1154" s="1346" t="s">
        <v>1830</v>
      </c>
      <c r="O1154" s="1347"/>
      <c r="P1154" s="117" t="str">
        <f t="shared" si="9"/>
        <v>2915</v>
      </c>
      <c r="Q1154" s="117"/>
      <c r="R1154" s="1348">
        <v>291501018</v>
      </c>
      <c r="S1154" s="321"/>
      <c r="T1154" s="321"/>
    </row>
    <row r="1155" spans="1:20" ht="34.5" hidden="1" customHeight="1">
      <c r="A1155" s="1348">
        <v>291501019</v>
      </c>
      <c r="B1155" s="1339" t="str">
        <f t="shared" si="8"/>
        <v>2915</v>
      </c>
      <c r="C1155" s="1349" t="s">
        <v>2342</v>
      </c>
      <c r="D1155" s="1350">
        <v>2</v>
      </c>
      <c r="E1155" s="293" t="s">
        <v>5131</v>
      </c>
      <c r="F1155" s="1352" t="s">
        <v>5132</v>
      </c>
      <c r="G1155" s="1351">
        <v>43123</v>
      </c>
      <c r="H1155" s="1348" t="s">
        <v>2252</v>
      </c>
      <c r="I1155" s="1348">
        <v>1487</v>
      </c>
      <c r="J1155" s="1356">
        <v>41522</v>
      </c>
      <c r="K1155" s="1352" t="s">
        <v>2253</v>
      </c>
      <c r="L1155" s="1353"/>
      <c r="M1155" s="1345" t="s">
        <v>4961</v>
      </c>
      <c r="N1155" s="1346" t="s">
        <v>4964</v>
      </c>
      <c r="O1155" s="1347"/>
      <c r="P1155" s="117" t="str">
        <f t="shared" si="9"/>
        <v>2915</v>
      </c>
      <c r="Q1155" s="117"/>
      <c r="R1155" s="1348">
        <v>291501019</v>
      </c>
      <c r="S1155" s="321"/>
      <c r="T1155" s="321"/>
    </row>
    <row r="1156" spans="1:20" ht="34.5" hidden="1" customHeight="1">
      <c r="A1156" s="1348">
        <v>291501019</v>
      </c>
      <c r="B1156" s="1339" t="str">
        <f t="shared" si="8"/>
        <v>2915</v>
      </c>
      <c r="C1156" s="1349" t="s">
        <v>2342</v>
      </c>
      <c r="D1156" s="1350">
        <v>1</v>
      </c>
      <c r="E1156" s="293" t="s">
        <v>5133</v>
      </c>
      <c r="F1156" s="1352" t="s">
        <v>5134</v>
      </c>
      <c r="G1156" s="1351">
        <v>41273</v>
      </c>
      <c r="H1156" s="1348" t="s">
        <v>2252</v>
      </c>
      <c r="I1156" s="1348"/>
      <c r="J1156" s="1368"/>
      <c r="K1156" s="1352" t="s">
        <v>2253</v>
      </c>
      <c r="L1156" s="1352" t="s">
        <v>5135</v>
      </c>
      <c r="M1156" s="1345" t="s">
        <v>1830</v>
      </c>
      <c r="N1156" s="1346" t="s">
        <v>1830</v>
      </c>
      <c r="O1156" s="1347"/>
      <c r="P1156" s="117" t="str">
        <f t="shared" si="9"/>
        <v>2915</v>
      </c>
      <c r="Q1156" s="117"/>
      <c r="R1156" s="1348">
        <v>291501019</v>
      </c>
      <c r="S1156" s="321"/>
      <c r="T1156" s="321"/>
    </row>
    <row r="1157" spans="1:20" ht="34.5" hidden="1" customHeight="1">
      <c r="A1157" s="1348">
        <v>291501020</v>
      </c>
      <c r="B1157" s="1339" t="str">
        <f t="shared" si="8"/>
        <v>2915</v>
      </c>
      <c r="C1157" s="1349" t="s">
        <v>2342</v>
      </c>
      <c r="D1157" s="1350">
        <v>2</v>
      </c>
      <c r="E1157" s="293" t="s">
        <v>5136</v>
      </c>
      <c r="F1157" s="1352" t="s">
        <v>5137</v>
      </c>
      <c r="G1157" s="1356">
        <v>43123</v>
      </c>
      <c r="H1157" s="1348" t="s">
        <v>2252</v>
      </c>
      <c r="I1157" s="1348">
        <v>1487</v>
      </c>
      <c r="J1157" s="1351">
        <v>41522</v>
      </c>
      <c r="K1157" s="1352" t="s">
        <v>2253</v>
      </c>
      <c r="L1157" s="1353"/>
      <c r="M1157" s="1345" t="s">
        <v>1830</v>
      </c>
      <c r="N1157" s="1346" t="s">
        <v>1830</v>
      </c>
      <c r="O1157" s="1347"/>
      <c r="P1157" s="117" t="str">
        <f t="shared" si="9"/>
        <v>2915</v>
      </c>
      <c r="Q1157" s="117"/>
      <c r="R1157" s="1348">
        <v>291501020</v>
      </c>
      <c r="S1157" s="321"/>
      <c r="T1157" s="321"/>
    </row>
    <row r="1158" spans="1:20" ht="34.5" hidden="1" customHeight="1">
      <c r="A1158" s="1348">
        <v>291501020</v>
      </c>
      <c r="B1158" s="1339" t="str">
        <f t="shared" si="8"/>
        <v>2915</v>
      </c>
      <c r="C1158" s="1349" t="s">
        <v>2342</v>
      </c>
      <c r="D1158" s="1350">
        <v>1</v>
      </c>
      <c r="E1158" s="293" t="s">
        <v>5138</v>
      </c>
      <c r="F1158" s="1352" t="s">
        <v>5139</v>
      </c>
      <c r="G1158" s="1356">
        <v>43397</v>
      </c>
      <c r="H1158" s="1348" t="s">
        <v>2252</v>
      </c>
      <c r="I1158" s="1348">
        <v>1489</v>
      </c>
      <c r="J1158" s="1356">
        <v>41593</v>
      </c>
      <c r="K1158" s="1352" t="s">
        <v>2253</v>
      </c>
      <c r="L1158" s="1353"/>
      <c r="M1158" s="1345" t="s">
        <v>4916</v>
      </c>
      <c r="N1158" s="1346" t="s">
        <v>4921</v>
      </c>
      <c r="O1158" s="1347"/>
      <c r="P1158" s="117" t="str">
        <f t="shared" si="9"/>
        <v>2915</v>
      </c>
      <c r="Q1158" s="117"/>
      <c r="R1158" s="1348">
        <v>291501020</v>
      </c>
      <c r="S1158" s="321"/>
      <c r="T1158" s="321"/>
    </row>
    <row r="1159" spans="1:20" ht="34.5" hidden="1" customHeight="1">
      <c r="A1159" s="1348">
        <v>291501021</v>
      </c>
      <c r="B1159" s="1339" t="str">
        <f t="shared" si="8"/>
        <v>2915</v>
      </c>
      <c r="C1159" s="1349" t="s">
        <v>2342</v>
      </c>
      <c r="D1159" s="1350">
        <v>1</v>
      </c>
      <c r="E1159" s="293" t="s">
        <v>5140</v>
      </c>
      <c r="F1159" s="1352" t="s">
        <v>5141</v>
      </c>
      <c r="G1159" s="1351">
        <v>43397</v>
      </c>
      <c r="H1159" s="1348" t="s">
        <v>2252</v>
      </c>
      <c r="I1159" s="1348">
        <v>1489</v>
      </c>
      <c r="J1159" s="1351">
        <v>41593</v>
      </c>
      <c r="K1159" s="1352" t="s">
        <v>2253</v>
      </c>
      <c r="L1159" s="1352"/>
      <c r="M1159" s="1345" t="s">
        <v>1830</v>
      </c>
      <c r="N1159" s="1346" t="s">
        <v>1830</v>
      </c>
      <c r="O1159" s="1347"/>
      <c r="P1159" s="117" t="str">
        <f t="shared" si="9"/>
        <v>2915</v>
      </c>
      <c r="Q1159" s="117"/>
      <c r="R1159" s="1348">
        <v>291501021</v>
      </c>
      <c r="S1159" s="321"/>
      <c r="T1159" s="321"/>
    </row>
    <row r="1160" spans="1:20" ht="34.5" hidden="1" customHeight="1">
      <c r="A1160" s="1348">
        <v>291501021</v>
      </c>
      <c r="B1160" s="1339" t="str">
        <f t="shared" si="8"/>
        <v>2915</v>
      </c>
      <c r="C1160" s="1349" t="s">
        <v>2342</v>
      </c>
      <c r="D1160" s="1350">
        <v>1</v>
      </c>
      <c r="E1160" s="293" t="s">
        <v>5142</v>
      </c>
      <c r="F1160" s="1352" t="s">
        <v>5143</v>
      </c>
      <c r="G1160" s="1356">
        <v>43397</v>
      </c>
      <c r="H1160" s="1348" t="s">
        <v>2252</v>
      </c>
      <c r="I1160" s="1348">
        <v>1489</v>
      </c>
      <c r="J1160" s="1356">
        <v>41593</v>
      </c>
      <c r="K1160" s="1352" t="s">
        <v>2253</v>
      </c>
      <c r="L1160" s="1352" t="s">
        <v>5144</v>
      </c>
      <c r="M1160" s="1345" t="s">
        <v>1830</v>
      </c>
      <c r="N1160" s="1346" t="s">
        <v>1830</v>
      </c>
      <c r="O1160" s="1347"/>
      <c r="P1160" s="117" t="str">
        <f t="shared" si="9"/>
        <v>2915</v>
      </c>
      <c r="Q1160" s="117"/>
      <c r="R1160" s="1348">
        <v>291501021</v>
      </c>
      <c r="S1160" s="321"/>
      <c r="T1160" s="321"/>
    </row>
    <row r="1161" spans="1:20" ht="34.5" hidden="1" customHeight="1">
      <c r="A1161" s="1348">
        <v>291501022</v>
      </c>
      <c r="B1161" s="1339" t="str">
        <f t="shared" si="8"/>
        <v>2915</v>
      </c>
      <c r="C1161" s="1349" t="s">
        <v>2342</v>
      </c>
      <c r="D1161" s="1350">
        <v>1</v>
      </c>
      <c r="E1161" s="293" t="s">
        <v>5145</v>
      </c>
      <c r="F1161" s="1352" t="s">
        <v>5146</v>
      </c>
      <c r="G1161" s="1356">
        <v>43397</v>
      </c>
      <c r="H1161" s="1348" t="s">
        <v>2252</v>
      </c>
      <c r="I1161" s="1348">
        <v>1489</v>
      </c>
      <c r="J1161" s="1356">
        <v>41593</v>
      </c>
      <c r="K1161" s="1352" t="s">
        <v>2253</v>
      </c>
      <c r="L1161" s="1352" t="s">
        <v>5144</v>
      </c>
      <c r="M1161" s="1345" t="s">
        <v>4961</v>
      </c>
      <c r="N1161" s="1346" t="s">
        <v>4964</v>
      </c>
      <c r="O1161" s="1347"/>
      <c r="P1161" s="117" t="str">
        <f t="shared" si="9"/>
        <v>2915</v>
      </c>
      <c r="Q1161" s="117"/>
      <c r="R1161" s="1348">
        <v>291501022</v>
      </c>
      <c r="S1161" s="321"/>
      <c r="T1161" s="321"/>
    </row>
    <row r="1162" spans="1:20" ht="34.5" hidden="1" customHeight="1">
      <c r="A1162" s="1348">
        <v>291501022</v>
      </c>
      <c r="B1162" s="1339" t="str">
        <f t="shared" si="8"/>
        <v>2915</v>
      </c>
      <c r="C1162" s="1349" t="s">
        <v>2342</v>
      </c>
      <c r="D1162" s="1350">
        <v>1</v>
      </c>
      <c r="E1162" s="293" t="s">
        <v>5147</v>
      </c>
      <c r="F1162" s="1352" t="s">
        <v>5148</v>
      </c>
      <c r="G1162" s="1356">
        <v>43397</v>
      </c>
      <c r="H1162" s="1348" t="s">
        <v>2252</v>
      </c>
      <c r="I1162" s="1348">
        <v>1489</v>
      </c>
      <c r="J1162" s="1356">
        <v>41593</v>
      </c>
      <c r="K1162" s="1352" t="s">
        <v>2253</v>
      </c>
      <c r="L1162" s="1352" t="s">
        <v>5144</v>
      </c>
      <c r="M1162" s="1345" t="s">
        <v>1830</v>
      </c>
      <c r="N1162" s="1346" t="s">
        <v>1830</v>
      </c>
      <c r="O1162" s="1347"/>
      <c r="P1162" s="117" t="str">
        <f t="shared" si="9"/>
        <v>2915</v>
      </c>
      <c r="Q1162" s="117"/>
      <c r="R1162" s="1348">
        <v>291501022</v>
      </c>
      <c r="S1162" s="321"/>
      <c r="T1162" s="321"/>
    </row>
    <row r="1163" spans="1:20" ht="34.5" hidden="1" customHeight="1">
      <c r="A1163" s="1348">
        <v>291501023</v>
      </c>
      <c r="B1163" s="1339" t="str">
        <f t="shared" si="8"/>
        <v>2915</v>
      </c>
      <c r="C1163" s="1349" t="s">
        <v>2342</v>
      </c>
      <c r="D1163" s="1350">
        <v>1</v>
      </c>
      <c r="E1163" s="293" t="s">
        <v>5149</v>
      </c>
      <c r="F1163" s="1352" t="s">
        <v>5150</v>
      </c>
      <c r="G1163" s="1356">
        <v>43465</v>
      </c>
      <c r="H1163" s="1348" t="s">
        <v>2252</v>
      </c>
      <c r="I1163" s="1348">
        <v>1489</v>
      </c>
      <c r="J1163" s="1356">
        <v>41593</v>
      </c>
      <c r="K1163" s="1352" t="s">
        <v>2253</v>
      </c>
      <c r="L1163" s="1352"/>
      <c r="M1163" s="1345" t="s">
        <v>1830</v>
      </c>
      <c r="N1163" s="1346" t="s">
        <v>1830</v>
      </c>
      <c r="O1163" s="1347"/>
      <c r="P1163" s="117" t="str">
        <f t="shared" si="9"/>
        <v>2915</v>
      </c>
      <c r="Q1163" s="117"/>
      <c r="R1163" s="1348">
        <v>291501023</v>
      </c>
      <c r="S1163" s="321"/>
      <c r="T1163" s="321"/>
    </row>
    <row r="1164" spans="1:20" ht="34.5" hidden="1" customHeight="1">
      <c r="A1164" s="1348">
        <v>291501024</v>
      </c>
      <c r="B1164" s="1339" t="str">
        <f t="shared" si="8"/>
        <v>2915</v>
      </c>
      <c r="C1164" s="1349" t="s">
        <v>2342</v>
      </c>
      <c r="D1164" s="1350">
        <v>1</v>
      </c>
      <c r="E1164" s="293" t="s">
        <v>5151</v>
      </c>
      <c r="F1164" s="1352" t="s">
        <v>5152</v>
      </c>
      <c r="G1164" s="1356">
        <v>43397</v>
      </c>
      <c r="H1164" s="1348" t="s">
        <v>2252</v>
      </c>
      <c r="I1164" s="1348">
        <v>1489</v>
      </c>
      <c r="J1164" s="1356">
        <v>41593</v>
      </c>
      <c r="K1164" s="1352" t="s">
        <v>2253</v>
      </c>
      <c r="L1164" s="1352"/>
      <c r="M1164" s="1345" t="s">
        <v>4961</v>
      </c>
      <c r="N1164" s="1346" t="s">
        <v>4964</v>
      </c>
      <c r="O1164" s="1347"/>
      <c r="P1164" s="117" t="str">
        <f t="shared" si="9"/>
        <v>2915</v>
      </c>
      <c r="Q1164" s="117"/>
      <c r="R1164" s="1348">
        <v>291501024</v>
      </c>
      <c r="S1164" s="321"/>
      <c r="T1164" s="321"/>
    </row>
    <row r="1165" spans="1:20" ht="34.5" hidden="1" customHeight="1">
      <c r="A1165" s="1348">
        <v>291501025</v>
      </c>
      <c r="B1165" s="1339" t="str">
        <f t="shared" si="8"/>
        <v>2915</v>
      </c>
      <c r="C1165" s="1349" t="s">
        <v>2342</v>
      </c>
      <c r="D1165" s="1350">
        <v>1</v>
      </c>
      <c r="E1165" s="293" t="s">
        <v>5153</v>
      </c>
      <c r="F1165" s="1352" t="s">
        <v>5154</v>
      </c>
      <c r="G1165" s="1356">
        <v>43465</v>
      </c>
      <c r="H1165" s="1348" t="s">
        <v>2252</v>
      </c>
      <c r="I1165" s="1348">
        <v>1495</v>
      </c>
      <c r="J1165" s="1356">
        <v>41718</v>
      </c>
      <c r="K1165" s="1352" t="s">
        <v>2253</v>
      </c>
      <c r="L1165" s="1352"/>
      <c r="M1165" s="1345" t="s">
        <v>1830</v>
      </c>
      <c r="N1165" s="1346" t="s">
        <v>1830</v>
      </c>
      <c r="O1165" s="1347"/>
      <c r="P1165" s="117" t="str">
        <f t="shared" si="9"/>
        <v>2915</v>
      </c>
      <c r="Q1165" s="117"/>
      <c r="R1165" s="1348">
        <v>291501025</v>
      </c>
      <c r="S1165" s="321"/>
      <c r="T1165" s="321"/>
    </row>
    <row r="1166" spans="1:20" ht="34.5" hidden="1" customHeight="1">
      <c r="A1166" s="1348">
        <v>291501026</v>
      </c>
      <c r="B1166" s="1339" t="str">
        <f t="shared" si="8"/>
        <v>2915</v>
      </c>
      <c r="C1166" s="1349" t="s">
        <v>2342</v>
      </c>
      <c r="D1166" s="1350">
        <v>1</v>
      </c>
      <c r="E1166" s="293" t="s">
        <v>5155</v>
      </c>
      <c r="F1166" s="1352" t="s">
        <v>5156</v>
      </c>
      <c r="G1166" s="1356">
        <v>43456</v>
      </c>
      <c r="H1166" s="1348" t="s">
        <v>2252</v>
      </c>
      <c r="I1166" s="1348">
        <v>1495</v>
      </c>
      <c r="J1166" s="1356">
        <v>41718</v>
      </c>
      <c r="K1166" s="1352" t="s">
        <v>2253</v>
      </c>
      <c r="L1166" s="1352"/>
      <c r="M1166" s="1345" t="s">
        <v>1830</v>
      </c>
      <c r="N1166" s="1346" t="s">
        <v>1830</v>
      </c>
      <c r="O1166" s="1347"/>
      <c r="P1166" s="117" t="str">
        <f t="shared" si="9"/>
        <v>2915</v>
      </c>
      <c r="Q1166" s="117"/>
      <c r="R1166" s="1348">
        <v>291501026</v>
      </c>
      <c r="S1166" s="321"/>
      <c r="T1166" s="321"/>
    </row>
    <row r="1167" spans="1:20" ht="34.5" hidden="1" customHeight="1">
      <c r="A1167" s="1348">
        <v>291501027</v>
      </c>
      <c r="B1167" s="1339" t="str">
        <f t="shared" si="8"/>
        <v>2915</v>
      </c>
      <c r="C1167" s="1349" t="s">
        <v>2342</v>
      </c>
      <c r="D1167" s="1350">
        <v>1</v>
      </c>
      <c r="E1167" s="293" t="s">
        <v>5157</v>
      </c>
      <c r="F1167" s="1352" t="s">
        <v>5158</v>
      </c>
      <c r="G1167" s="1351">
        <v>43465</v>
      </c>
      <c r="H1167" s="1348" t="s">
        <v>2252</v>
      </c>
      <c r="I1167" s="1348">
        <v>1495</v>
      </c>
      <c r="J1167" s="1356">
        <v>41718</v>
      </c>
      <c r="K1167" s="1352" t="s">
        <v>2253</v>
      </c>
      <c r="L1167" s="1352"/>
      <c r="M1167" s="1345" t="s">
        <v>4916</v>
      </c>
      <c r="N1167" s="1346" t="s">
        <v>4921</v>
      </c>
      <c r="O1167" s="1347"/>
      <c r="P1167" s="117" t="str">
        <f t="shared" si="9"/>
        <v>2915</v>
      </c>
      <c r="Q1167" s="117"/>
      <c r="R1167" s="1348">
        <v>291501027</v>
      </c>
      <c r="S1167" s="321"/>
      <c r="T1167" s="321"/>
    </row>
    <row r="1168" spans="1:20" ht="34.5" hidden="1" customHeight="1">
      <c r="A1168" s="1348">
        <v>291501028</v>
      </c>
      <c r="B1168" s="1339" t="str">
        <f t="shared" si="8"/>
        <v>2915</v>
      </c>
      <c r="C1168" s="1349" t="s">
        <v>2342</v>
      </c>
      <c r="D1168" s="1350">
        <v>1</v>
      </c>
      <c r="E1168" s="293" t="s">
        <v>5159</v>
      </c>
      <c r="F1168" s="1352" t="s">
        <v>5160</v>
      </c>
      <c r="G1168" s="1351">
        <v>43465</v>
      </c>
      <c r="H1168" s="1348" t="s">
        <v>2252</v>
      </c>
      <c r="I1168" s="1348">
        <v>1495</v>
      </c>
      <c r="J1168" s="1356">
        <v>41718</v>
      </c>
      <c r="K1168" s="1352" t="s">
        <v>2253</v>
      </c>
      <c r="L1168" s="1352"/>
      <c r="M1168" s="1345" t="s">
        <v>1830</v>
      </c>
      <c r="N1168" s="1346" t="s">
        <v>1830</v>
      </c>
      <c r="O1168" s="1347"/>
      <c r="P1168" s="117" t="str">
        <f t="shared" si="9"/>
        <v>2915</v>
      </c>
      <c r="Q1168" s="117"/>
      <c r="R1168" s="1348">
        <v>291501028</v>
      </c>
      <c r="S1168" s="321"/>
      <c r="T1168" s="321"/>
    </row>
    <row r="1169" spans="1:20" ht="34.5" hidden="1" customHeight="1">
      <c r="A1169" s="1348">
        <v>291501029</v>
      </c>
      <c r="B1169" s="1339" t="str">
        <f t="shared" si="8"/>
        <v>2915</v>
      </c>
      <c r="C1169" s="1349" t="s">
        <v>2342</v>
      </c>
      <c r="D1169" s="1350">
        <v>1</v>
      </c>
      <c r="E1169" s="293" t="s">
        <v>5161</v>
      </c>
      <c r="F1169" s="1352" t="s">
        <v>5162</v>
      </c>
      <c r="G1169" s="1351">
        <v>43014</v>
      </c>
      <c r="H1169" s="1348" t="s">
        <v>2252</v>
      </c>
      <c r="I1169" s="1348">
        <v>1503</v>
      </c>
      <c r="J1169" s="1356">
        <v>41886</v>
      </c>
      <c r="K1169" s="1352" t="s">
        <v>2354</v>
      </c>
      <c r="L1169" s="1352"/>
      <c r="M1169" s="1345" t="s">
        <v>1830</v>
      </c>
      <c r="N1169" s="1346" t="s">
        <v>1830</v>
      </c>
      <c r="O1169" s="1347"/>
      <c r="P1169" s="117" t="str">
        <f t="shared" si="9"/>
        <v>2915</v>
      </c>
      <c r="Q1169" s="117"/>
      <c r="R1169" s="1348">
        <v>291501029</v>
      </c>
      <c r="S1169" s="321"/>
      <c r="T1169" s="321"/>
    </row>
    <row r="1170" spans="1:20" ht="34.5" hidden="1" customHeight="1">
      <c r="A1170" s="1348">
        <v>291501030</v>
      </c>
      <c r="B1170" s="1339" t="str">
        <f t="shared" si="8"/>
        <v>2915</v>
      </c>
      <c r="C1170" s="1349" t="s">
        <v>2342</v>
      </c>
      <c r="D1170" s="1350">
        <v>1</v>
      </c>
      <c r="E1170" s="293" t="s">
        <v>5163</v>
      </c>
      <c r="F1170" s="1352" t="s">
        <v>5164</v>
      </c>
      <c r="G1170" s="1351">
        <v>43014</v>
      </c>
      <c r="H1170" s="1348" t="s">
        <v>2252</v>
      </c>
      <c r="I1170" s="1348">
        <v>1503</v>
      </c>
      <c r="J1170" s="1356">
        <v>41886</v>
      </c>
      <c r="K1170" s="1352" t="s">
        <v>2354</v>
      </c>
      <c r="L1170" s="1352"/>
      <c r="M1170" s="1345" t="s">
        <v>1830</v>
      </c>
      <c r="N1170" s="1346" t="s">
        <v>4982</v>
      </c>
      <c r="O1170" s="1347"/>
      <c r="P1170" s="117" t="str">
        <f t="shared" si="9"/>
        <v>2915</v>
      </c>
      <c r="Q1170" s="117"/>
      <c r="R1170" s="1348">
        <v>291501030</v>
      </c>
      <c r="S1170" s="321"/>
      <c r="T1170" s="321"/>
    </row>
    <row r="1171" spans="1:20" ht="34.5" hidden="1" customHeight="1">
      <c r="A1171" s="1348">
        <v>291501031</v>
      </c>
      <c r="B1171" s="1339" t="str">
        <f t="shared" si="8"/>
        <v>2915</v>
      </c>
      <c r="C1171" s="1349" t="s">
        <v>2342</v>
      </c>
      <c r="D1171" s="1350">
        <v>1</v>
      </c>
      <c r="E1171" s="293" t="s">
        <v>5165</v>
      </c>
      <c r="F1171" s="1352" t="s">
        <v>5166</v>
      </c>
      <c r="G1171" s="1356">
        <v>44908</v>
      </c>
      <c r="H1171" s="1348" t="s">
        <v>2353</v>
      </c>
      <c r="I1171" s="1348">
        <v>1527</v>
      </c>
      <c r="J1171" s="1351">
        <v>42403</v>
      </c>
      <c r="K1171" s="1352" t="s">
        <v>2354</v>
      </c>
      <c r="L1171" s="1352"/>
      <c r="M1171" s="1345" t="s">
        <v>1830</v>
      </c>
      <c r="N1171" s="1346" t="s">
        <v>1830</v>
      </c>
      <c r="O1171" s="1347"/>
      <c r="P1171" s="117" t="str">
        <f t="shared" si="9"/>
        <v>2915</v>
      </c>
      <c r="Q1171" s="117"/>
      <c r="R1171" s="1348">
        <v>291501031</v>
      </c>
      <c r="S1171" s="321"/>
      <c r="T1171" s="321"/>
    </row>
    <row r="1172" spans="1:20" ht="34.5" hidden="1" customHeight="1">
      <c r="A1172" s="1348">
        <v>291501032</v>
      </c>
      <c r="B1172" s="1339" t="str">
        <f t="shared" si="8"/>
        <v>2915</v>
      </c>
      <c r="C1172" s="1349" t="s">
        <v>2342</v>
      </c>
      <c r="D1172" s="1350">
        <v>1</v>
      </c>
      <c r="E1172" s="293" t="s">
        <v>5167</v>
      </c>
      <c r="F1172" s="1352" t="s">
        <v>5168</v>
      </c>
      <c r="G1172" s="1351">
        <v>44908</v>
      </c>
      <c r="H1172" s="1348" t="s">
        <v>2353</v>
      </c>
      <c r="I1172" s="1348">
        <v>1527</v>
      </c>
      <c r="J1172" s="1356">
        <v>42403</v>
      </c>
      <c r="K1172" s="1352" t="s">
        <v>2354</v>
      </c>
      <c r="L1172" s="1352"/>
      <c r="M1172" s="1345" t="s">
        <v>1830</v>
      </c>
      <c r="N1172" s="1346" t="s">
        <v>1830</v>
      </c>
      <c r="O1172" s="1347"/>
      <c r="P1172" s="117" t="str">
        <f t="shared" si="9"/>
        <v>2915</v>
      </c>
      <c r="Q1172" s="117"/>
      <c r="R1172" s="1348">
        <v>291501032</v>
      </c>
      <c r="S1172" s="321"/>
      <c r="T1172" s="321"/>
    </row>
    <row r="1173" spans="1:20" ht="34.5" hidden="1" customHeight="1">
      <c r="A1173" s="1348">
        <v>291501033</v>
      </c>
      <c r="B1173" s="1339" t="str">
        <f t="shared" si="8"/>
        <v>2915</v>
      </c>
      <c r="C1173" s="1349" t="s">
        <v>2342</v>
      </c>
      <c r="D1173" s="1350">
        <v>1</v>
      </c>
      <c r="E1173" s="293" t="s">
        <v>5169</v>
      </c>
      <c r="F1173" s="1352" t="s">
        <v>5170</v>
      </c>
      <c r="G1173" s="1351">
        <v>44908</v>
      </c>
      <c r="H1173" s="1348" t="s">
        <v>2353</v>
      </c>
      <c r="I1173" s="1348">
        <v>1527</v>
      </c>
      <c r="J1173" s="1351">
        <v>42403</v>
      </c>
      <c r="K1173" s="1352" t="s">
        <v>2354</v>
      </c>
      <c r="L1173" s="1353"/>
      <c r="M1173" s="1345" t="s">
        <v>1830</v>
      </c>
      <c r="N1173" s="1346" t="s">
        <v>4982</v>
      </c>
      <c r="O1173" s="1347"/>
      <c r="P1173" s="117" t="str">
        <f t="shared" si="9"/>
        <v>2915</v>
      </c>
      <c r="Q1173" s="117"/>
      <c r="R1173" s="1348">
        <v>291501033</v>
      </c>
      <c r="S1173" s="321"/>
      <c r="T1173" s="321"/>
    </row>
    <row r="1174" spans="1:20" ht="34.5" hidden="1" customHeight="1">
      <c r="A1174" s="1348">
        <v>291501033</v>
      </c>
      <c r="B1174" s="1339" t="str">
        <f t="shared" si="8"/>
        <v>2915</v>
      </c>
      <c r="C1174" s="1349" t="s">
        <v>2342</v>
      </c>
      <c r="D1174" s="1350">
        <v>1</v>
      </c>
      <c r="E1174" s="293" t="s">
        <v>5171</v>
      </c>
      <c r="F1174" s="1352" t="s">
        <v>5172</v>
      </c>
      <c r="G1174" s="1351">
        <v>43261</v>
      </c>
      <c r="H1174" s="1348" t="s">
        <v>2252</v>
      </c>
      <c r="I1174" s="1348">
        <v>1527</v>
      </c>
      <c r="J1174" s="1356">
        <v>42403</v>
      </c>
      <c r="K1174" s="1352" t="s">
        <v>2354</v>
      </c>
      <c r="L1174" s="1352"/>
      <c r="M1174" s="1345" t="s">
        <v>1830</v>
      </c>
      <c r="N1174" s="1346" t="s">
        <v>1830</v>
      </c>
      <c r="O1174" s="1347"/>
      <c r="P1174" s="117" t="str">
        <f t="shared" si="9"/>
        <v>2915</v>
      </c>
      <c r="Q1174" s="117"/>
      <c r="R1174" s="1348">
        <v>291501033</v>
      </c>
      <c r="S1174" s="321"/>
      <c r="T1174" s="321"/>
    </row>
    <row r="1175" spans="1:20" ht="34.5" hidden="1" customHeight="1">
      <c r="A1175" s="1348">
        <v>291501034</v>
      </c>
      <c r="B1175" s="1339" t="str">
        <f t="shared" si="8"/>
        <v>2915</v>
      </c>
      <c r="C1175" s="1349" t="s">
        <v>2342</v>
      </c>
      <c r="D1175" s="1350">
        <v>2</v>
      </c>
      <c r="E1175" s="293" t="s">
        <v>5173</v>
      </c>
      <c r="F1175" s="1352" t="s">
        <v>5174</v>
      </c>
      <c r="G1175" s="1351">
        <v>44908</v>
      </c>
      <c r="H1175" s="1348" t="s">
        <v>2353</v>
      </c>
      <c r="I1175" s="1348">
        <v>1550</v>
      </c>
      <c r="J1175" s="1351">
        <v>43080</v>
      </c>
      <c r="K1175" s="1352" t="s">
        <v>2354</v>
      </c>
      <c r="L1175" s="1352"/>
      <c r="M1175" s="1345" t="s">
        <v>1830</v>
      </c>
      <c r="N1175" s="1346" t="s">
        <v>1830</v>
      </c>
      <c r="O1175" s="1347"/>
      <c r="P1175" s="117" t="str">
        <f t="shared" si="9"/>
        <v>2915</v>
      </c>
      <c r="Q1175" s="117"/>
      <c r="R1175" s="1348">
        <v>291501034</v>
      </c>
      <c r="S1175" s="321"/>
      <c r="T1175" s="321"/>
    </row>
    <row r="1176" spans="1:20" ht="34.5" hidden="1" customHeight="1">
      <c r="A1176" s="1348">
        <v>291501034</v>
      </c>
      <c r="B1176" s="1339" t="str">
        <f t="shared" si="8"/>
        <v>2915</v>
      </c>
      <c r="C1176" s="1349" t="s">
        <v>2342</v>
      </c>
      <c r="D1176" s="1350">
        <v>1</v>
      </c>
      <c r="E1176" s="293" t="s">
        <v>5175</v>
      </c>
      <c r="F1176" s="1352" t="s">
        <v>5176</v>
      </c>
      <c r="G1176" s="1351">
        <v>44657</v>
      </c>
      <c r="H1176" s="1348" t="s">
        <v>2252</v>
      </c>
      <c r="I1176" s="1348">
        <v>1527</v>
      </c>
      <c r="J1176" s="1351">
        <v>42403</v>
      </c>
      <c r="K1176" s="1352" t="s">
        <v>2354</v>
      </c>
      <c r="L1176" s="1352"/>
      <c r="M1176" s="1345" t="s">
        <v>1830</v>
      </c>
      <c r="N1176" s="1346" t="s">
        <v>4982</v>
      </c>
      <c r="O1176" s="1347"/>
      <c r="P1176" s="117" t="str">
        <f t="shared" si="9"/>
        <v>2915</v>
      </c>
      <c r="Q1176" s="117"/>
      <c r="R1176" s="1348">
        <v>291501034</v>
      </c>
      <c r="S1176" s="321"/>
      <c r="T1176" s="321"/>
    </row>
    <row r="1177" spans="1:20" ht="34.5" hidden="1" customHeight="1">
      <c r="A1177" s="1348">
        <v>291501035</v>
      </c>
      <c r="B1177" s="1339" t="str">
        <f t="shared" si="8"/>
        <v>2915</v>
      </c>
      <c r="C1177" s="1349" t="s">
        <v>2342</v>
      </c>
      <c r="D1177" s="1350">
        <v>2</v>
      </c>
      <c r="E1177" s="293" t="s">
        <v>5177</v>
      </c>
      <c r="F1177" s="1352" t="s">
        <v>5178</v>
      </c>
      <c r="G1177" s="1351">
        <v>46076</v>
      </c>
      <c r="H1177" s="1348" t="s">
        <v>2353</v>
      </c>
      <c r="I1177" s="1348">
        <v>1582</v>
      </c>
      <c r="J1177" s="1351">
        <v>44293</v>
      </c>
      <c r="K1177" s="1352" t="s">
        <v>2354</v>
      </c>
      <c r="L1177" s="1352"/>
      <c r="M1177" s="1345" t="s">
        <v>1830</v>
      </c>
      <c r="N1177" s="1346" t="s">
        <v>1830</v>
      </c>
      <c r="O1177" s="1347"/>
      <c r="P1177" s="117" t="str">
        <f t="shared" si="9"/>
        <v>2915</v>
      </c>
      <c r="Q1177" s="117"/>
      <c r="R1177" s="1348">
        <v>291501035</v>
      </c>
      <c r="S1177" s="321"/>
      <c r="T1177" s="321"/>
    </row>
    <row r="1178" spans="1:20" ht="34.5" hidden="1" customHeight="1">
      <c r="A1178" s="1348">
        <v>291501035</v>
      </c>
      <c r="B1178" s="1339" t="str">
        <f t="shared" si="8"/>
        <v>2915</v>
      </c>
      <c r="C1178" s="1349" t="s">
        <v>2342</v>
      </c>
      <c r="D1178" s="1350">
        <v>1</v>
      </c>
      <c r="E1178" s="293" t="s">
        <v>5179</v>
      </c>
      <c r="F1178" s="1352" t="s">
        <v>5180</v>
      </c>
      <c r="G1178" s="1351">
        <v>44908</v>
      </c>
      <c r="H1178" s="1348" t="s">
        <v>2353</v>
      </c>
      <c r="I1178" s="1348">
        <v>1544</v>
      </c>
      <c r="J1178" s="1351">
        <v>42832</v>
      </c>
      <c r="K1178" s="1352" t="s">
        <v>2354</v>
      </c>
      <c r="L1178" s="1352"/>
      <c r="M1178" s="1345" t="s">
        <v>1830</v>
      </c>
      <c r="N1178" s="1346" t="s">
        <v>1830</v>
      </c>
      <c r="O1178" s="1347"/>
      <c r="P1178" s="117" t="str">
        <f t="shared" si="9"/>
        <v>2915</v>
      </c>
      <c r="Q1178" s="117"/>
      <c r="R1178" s="1348">
        <v>291501035</v>
      </c>
      <c r="S1178" s="321"/>
      <c r="T1178" s="321"/>
    </row>
    <row r="1179" spans="1:20" ht="34.5" hidden="1" customHeight="1">
      <c r="A1179" s="1348">
        <v>291501036</v>
      </c>
      <c r="B1179" s="1339" t="str">
        <f t="shared" si="8"/>
        <v>2915</v>
      </c>
      <c r="C1179" s="1349" t="s">
        <v>2342</v>
      </c>
      <c r="D1179" s="1350">
        <v>1</v>
      </c>
      <c r="E1179" s="293" t="s">
        <v>5181</v>
      </c>
      <c r="F1179" s="1352" t="s">
        <v>5182</v>
      </c>
      <c r="G1179" s="1356">
        <v>44657</v>
      </c>
      <c r="H1179" s="1348" t="s">
        <v>2252</v>
      </c>
      <c r="I1179" s="1348">
        <v>1541</v>
      </c>
      <c r="J1179" s="1356">
        <v>42718</v>
      </c>
      <c r="K1179" s="1352" t="s">
        <v>2354</v>
      </c>
      <c r="L1179" s="1352"/>
      <c r="M1179" s="1345" t="s">
        <v>1830</v>
      </c>
      <c r="N1179" s="1346" t="s">
        <v>5183</v>
      </c>
      <c r="O1179" s="1347"/>
      <c r="P1179" s="117" t="str">
        <f t="shared" si="9"/>
        <v>2915</v>
      </c>
      <c r="Q1179" s="117"/>
      <c r="R1179" s="1348">
        <v>291501036</v>
      </c>
      <c r="S1179" s="321"/>
      <c r="T1179" s="321"/>
    </row>
    <row r="1180" spans="1:20" ht="34.5" hidden="1" customHeight="1">
      <c r="A1180" s="1348">
        <v>291501036</v>
      </c>
      <c r="B1180" s="1339" t="str">
        <f t="shared" si="8"/>
        <v>2915</v>
      </c>
      <c r="C1180" s="1349" t="s">
        <v>2342</v>
      </c>
      <c r="D1180" s="1350">
        <v>2</v>
      </c>
      <c r="E1180" s="293" t="s">
        <v>5184</v>
      </c>
      <c r="F1180" s="1352" t="s">
        <v>5185</v>
      </c>
      <c r="G1180" s="1356">
        <v>46076</v>
      </c>
      <c r="H1180" s="1348" t="s">
        <v>2353</v>
      </c>
      <c r="I1180" s="1348">
        <v>1582</v>
      </c>
      <c r="J1180" s="1351">
        <v>44293</v>
      </c>
      <c r="K1180" s="1352" t="s">
        <v>2354</v>
      </c>
      <c r="L1180" s="1352"/>
      <c r="M1180" s="1345" t="s">
        <v>5186</v>
      </c>
      <c r="N1180" s="1346" t="s">
        <v>1830</v>
      </c>
      <c r="O1180" s="1347"/>
      <c r="P1180" s="117" t="str">
        <f t="shared" si="9"/>
        <v>2915</v>
      </c>
      <c r="Q1180" s="117"/>
      <c r="R1180" s="1348">
        <v>291501036</v>
      </c>
      <c r="S1180" s="321"/>
      <c r="T1180" s="321"/>
    </row>
    <row r="1181" spans="1:20" ht="34.5" hidden="1" customHeight="1">
      <c r="A1181" s="1348">
        <v>291501037</v>
      </c>
      <c r="B1181" s="1339" t="str">
        <f t="shared" si="8"/>
        <v>2915</v>
      </c>
      <c r="C1181" s="1349" t="s">
        <v>2342</v>
      </c>
      <c r="D1181" s="1350">
        <v>1</v>
      </c>
      <c r="E1181" s="293" t="s">
        <v>5187</v>
      </c>
      <c r="F1181" s="1352" t="s">
        <v>5188</v>
      </c>
      <c r="G1181" s="1351">
        <v>44657</v>
      </c>
      <c r="H1181" s="1348" t="s">
        <v>2252</v>
      </c>
      <c r="I1181" s="1348">
        <v>1541</v>
      </c>
      <c r="J1181" s="1351">
        <v>42718</v>
      </c>
      <c r="K1181" s="1352" t="s">
        <v>2354</v>
      </c>
      <c r="L1181" s="1353"/>
      <c r="M1181" s="1345" t="s">
        <v>1830</v>
      </c>
      <c r="N1181" s="1346" t="s">
        <v>1830</v>
      </c>
      <c r="O1181" s="1347"/>
      <c r="P1181" s="117" t="str">
        <f t="shared" si="9"/>
        <v>2915</v>
      </c>
      <c r="Q1181" s="117"/>
      <c r="R1181" s="1348">
        <v>291501037</v>
      </c>
      <c r="S1181" s="321"/>
      <c r="T1181" s="321"/>
    </row>
    <row r="1182" spans="1:20" ht="34.5" hidden="1" customHeight="1">
      <c r="A1182" s="1348">
        <v>291501037</v>
      </c>
      <c r="B1182" s="1339" t="str">
        <f t="shared" si="8"/>
        <v>2915</v>
      </c>
      <c r="C1182" s="1349" t="s">
        <v>2342</v>
      </c>
      <c r="D1182" s="1350">
        <v>2</v>
      </c>
      <c r="E1182" s="293" t="s">
        <v>5189</v>
      </c>
      <c r="F1182" s="1352" t="s">
        <v>5190</v>
      </c>
      <c r="G1182" s="1356">
        <v>46076</v>
      </c>
      <c r="H1182" s="1348" t="s">
        <v>2353</v>
      </c>
      <c r="I1182" s="1348">
        <v>1582</v>
      </c>
      <c r="J1182" s="1356">
        <v>44293</v>
      </c>
      <c r="K1182" s="1352" t="s">
        <v>2354</v>
      </c>
      <c r="L1182" s="1353"/>
      <c r="M1182" s="1345" t="s">
        <v>1830</v>
      </c>
      <c r="N1182" s="1346" t="s">
        <v>5191</v>
      </c>
      <c r="O1182" s="1347"/>
      <c r="P1182" s="117" t="str">
        <f t="shared" si="9"/>
        <v>2915</v>
      </c>
      <c r="Q1182" s="117"/>
      <c r="R1182" s="1348">
        <v>291501037</v>
      </c>
      <c r="S1182" s="321"/>
      <c r="T1182" s="321"/>
    </row>
    <row r="1183" spans="1:20" ht="34.5" hidden="1" customHeight="1">
      <c r="A1183" s="1348">
        <v>291501038</v>
      </c>
      <c r="B1183" s="1339" t="str">
        <f t="shared" si="8"/>
        <v>2915</v>
      </c>
      <c r="C1183" s="1349" t="s">
        <v>2342</v>
      </c>
      <c r="D1183" s="1350">
        <v>1</v>
      </c>
      <c r="E1183" s="293" t="s">
        <v>5192</v>
      </c>
      <c r="F1183" s="1352" t="s">
        <v>5193</v>
      </c>
      <c r="G1183" s="1356">
        <v>44657</v>
      </c>
      <c r="H1183" s="1348" t="s">
        <v>2252</v>
      </c>
      <c r="I1183" s="1348">
        <v>1544</v>
      </c>
      <c r="J1183" s="1356">
        <v>42832</v>
      </c>
      <c r="K1183" s="1352" t="s">
        <v>2354</v>
      </c>
      <c r="L1183" s="1352"/>
      <c r="M1183" s="1345" t="s">
        <v>1830</v>
      </c>
      <c r="N1183" s="1346" t="s">
        <v>1830</v>
      </c>
      <c r="O1183" s="1347"/>
      <c r="P1183" s="117" t="str">
        <f t="shared" si="9"/>
        <v>2915</v>
      </c>
      <c r="Q1183" s="117"/>
      <c r="R1183" s="1348">
        <v>291501038</v>
      </c>
      <c r="S1183" s="321"/>
      <c r="T1183" s="321"/>
    </row>
    <row r="1184" spans="1:20" ht="34.5" hidden="1" customHeight="1">
      <c r="A1184" s="1348">
        <v>291501038</v>
      </c>
      <c r="B1184" s="1339" t="str">
        <f t="shared" si="8"/>
        <v>2915</v>
      </c>
      <c r="C1184" s="1349" t="s">
        <v>2342</v>
      </c>
      <c r="D1184" s="1350">
        <v>2</v>
      </c>
      <c r="E1184" s="293" t="s">
        <v>5194</v>
      </c>
      <c r="F1184" s="1352" t="s">
        <v>5195</v>
      </c>
      <c r="G1184" s="1351">
        <v>46076</v>
      </c>
      <c r="H1184" s="1348" t="s">
        <v>2353</v>
      </c>
      <c r="I1184" s="1348">
        <v>1582</v>
      </c>
      <c r="J1184" s="1351">
        <v>44293</v>
      </c>
      <c r="K1184" s="1352" t="s">
        <v>2354</v>
      </c>
      <c r="L1184" s="1352"/>
      <c r="M1184" s="1345" t="s">
        <v>1830</v>
      </c>
      <c r="N1184" s="1346" t="s">
        <v>1830</v>
      </c>
      <c r="O1184" s="1347"/>
      <c r="P1184" s="117" t="str">
        <f t="shared" si="9"/>
        <v>2915</v>
      </c>
      <c r="Q1184" s="117"/>
      <c r="R1184" s="1348">
        <v>291501038</v>
      </c>
      <c r="S1184" s="321"/>
      <c r="T1184" s="321"/>
    </row>
    <row r="1185" spans="1:20" ht="34.5" hidden="1" customHeight="1">
      <c r="A1185" s="1348">
        <v>291501039</v>
      </c>
      <c r="B1185" s="1339" t="str">
        <f t="shared" si="8"/>
        <v>2915</v>
      </c>
      <c r="C1185" s="1349" t="s">
        <v>2342</v>
      </c>
      <c r="D1185" s="1350">
        <v>1</v>
      </c>
      <c r="E1185" s="293" t="s">
        <v>5196</v>
      </c>
      <c r="F1185" s="1352" t="s">
        <v>5197</v>
      </c>
      <c r="G1185" s="1356">
        <v>45749</v>
      </c>
      <c r="H1185" s="1348" t="s">
        <v>2353</v>
      </c>
      <c r="I1185" s="1348">
        <v>1576</v>
      </c>
      <c r="J1185" s="1356">
        <v>44007</v>
      </c>
      <c r="K1185" s="1352" t="s">
        <v>2354</v>
      </c>
      <c r="L1185" s="1352"/>
      <c r="M1185" s="1345" t="s">
        <v>1830</v>
      </c>
      <c r="N1185" s="1346" t="s">
        <v>4883</v>
      </c>
      <c r="O1185" s="1347"/>
      <c r="P1185" s="117" t="str">
        <f t="shared" si="9"/>
        <v>2915</v>
      </c>
      <c r="Q1185" s="117"/>
      <c r="R1185" s="1348">
        <v>291501039</v>
      </c>
      <c r="S1185" s="321"/>
      <c r="T1185" s="321"/>
    </row>
    <row r="1186" spans="1:20" ht="34.5" hidden="1" customHeight="1">
      <c r="A1186" s="1348">
        <v>291501039</v>
      </c>
      <c r="B1186" s="1339" t="str">
        <f t="shared" si="8"/>
        <v>2915</v>
      </c>
      <c r="C1186" s="1349" t="s">
        <v>2342</v>
      </c>
      <c r="D1186" s="1350">
        <v>1</v>
      </c>
      <c r="E1186" s="293" t="s">
        <v>5198</v>
      </c>
      <c r="F1186" s="1352" t="s">
        <v>5199</v>
      </c>
      <c r="G1186" s="1351">
        <v>46316</v>
      </c>
      <c r="H1186" s="1348" t="s">
        <v>2353</v>
      </c>
      <c r="I1186" s="1348">
        <v>1592</v>
      </c>
      <c r="J1186" s="1356">
        <v>44544</v>
      </c>
      <c r="K1186" s="1352" t="s">
        <v>2354</v>
      </c>
      <c r="L1186" s="1352"/>
      <c r="M1186" s="1345" t="s">
        <v>1830</v>
      </c>
      <c r="N1186" s="1346" t="s">
        <v>1830</v>
      </c>
      <c r="O1186" s="1347"/>
      <c r="P1186" s="117" t="str">
        <f t="shared" si="9"/>
        <v>2915</v>
      </c>
      <c r="Q1186" s="117"/>
      <c r="R1186" s="1348">
        <v>291501039</v>
      </c>
      <c r="S1186" s="321"/>
      <c r="T1186" s="321"/>
    </row>
    <row r="1187" spans="1:20" ht="34.5" hidden="1" customHeight="1">
      <c r="A1187" s="1348">
        <v>291501040</v>
      </c>
      <c r="B1187" s="1339" t="str">
        <f t="shared" si="8"/>
        <v>2915</v>
      </c>
      <c r="C1187" s="1349" t="s">
        <v>2342</v>
      </c>
      <c r="D1187" s="1350">
        <v>1</v>
      </c>
      <c r="E1187" s="293" t="s">
        <v>5200</v>
      </c>
      <c r="F1187" s="1352" t="s">
        <v>5201</v>
      </c>
      <c r="G1187" s="1356">
        <v>46316</v>
      </c>
      <c r="H1187" s="1348" t="s">
        <v>2353</v>
      </c>
      <c r="I1187" s="1348">
        <v>1592</v>
      </c>
      <c r="J1187" s="1351">
        <v>44544</v>
      </c>
      <c r="K1187" s="1352" t="s">
        <v>2354</v>
      </c>
      <c r="L1187" s="1352"/>
      <c r="M1187" s="1345" t="s">
        <v>1830</v>
      </c>
      <c r="N1187" s="1346" t="s">
        <v>1830</v>
      </c>
      <c r="O1187" s="1347"/>
      <c r="P1187" s="117" t="str">
        <f t="shared" si="9"/>
        <v>2915</v>
      </c>
      <c r="Q1187" s="117"/>
      <c r="R1187" s="1348">
        <v>291501040</v>
      </c>
      <c r="S1187" s="321"/>
      <c r="T1187" s="321"/>
    </row>
    <row r="1188" spans="1:20" ht="34.5" hidden="1" customHeight="1">
      <c r="A1188" s="1348">
        <v>291501040</v>
      </c>
      <c r="B1188" s="1339" t="str">
        <f t="shared" si="8"/>
        <v>2915</v>
      </c>
      <c r="C1188" s="1349" t="s">
        <v>2342</v>
      </c>
      <c r="D1188" s="1350">
        <v>1</v>
      </c>
      <c r="E1188" s="293" t="s">
        <v>5202</v>
      </c>
      <c r="F1188" s="1352" t="s">
        <v>5203</v>
      </c>
      <c r="G1188" s="1351">
        <v>46316</v>
      </c>
      <c r="H1188" s="1348" t="s">
        <v>2353</v>
      </c>
      <c r="I1188" s="1348">
        <v>1592</v>
      </c>
      <c r="J1188" s="1351">
        <v>44544</v>
      </c>
      <c r="K1188" s="1352" t="s">
        <v>2354</v>
      </c>
      <c r="L1188" s="1352"/>
      <c r="M1188" s="1345" t="s">
        <v>1830</v>
      </c>
      <c r="N1188" s="1346" t="s">
        <v>4883</v>
      </c>
      <c r="O1188" s="1347"/>
      <c r="P1188" s="117" t="str">
        <f t="shared" si="9"/>
        <v>2915</v>
      </c>
      <c r="Q1188" s="117"/>
      <c r="R1188" s="1348">
        <v>291501040</v>
      </c>
      <c r="S1188" s="321"/>
      <c r="T1188" s="321"/>
    </row>
    <row r="1189" spans="1:20" ht="34.5" hidden="1" customHeight="1">
      <c r="A1189" s="1348">
        <v>291501041</v>
      </c>
      <c r="B1189" s="1339" t="str">
        <f t="shared" si="8"/>
        <v>2915</v>
      </c>
      <c r="C1189" s="1349" t="s">
        <v>2342</v>
      </c>
      <c r="D1189" s="1350">
        <v>1</v>
      </c>
      <c r="E1189" s="293" t="s">
        <v>5204</v>
      </c>
      <c r="F1189" s="1352" t="s">
        <v>5205</v>
      </c>
      <c r="G1189" s="1351">
        <v>46316</v>
      </c>
      <c r="H1189" s="1348" t="s">
        <v>2353</v>
      </c>
      <c r="I1189" s="1348">
        <v>1592</v>
      </c>
      <c r="J1189" s="1356">
        <v>44544</v>
      </c>
      <c r="K1189" s="1352" t="s">
        <v>2354</v>
      </c>
      <c r="L1189" s="1352"/>
      <c r="M1189" s="1345" t="s">
        <v>1830</v>
      </c>
      <c r="N1189" s="1346" t="s">
        <v>1830</v>
      </c>
      <c r="O1189" s="1347"/>
      <c r="P1189" s="117" t="str">
        <f t="shared" si="9"/>
        <v>2915</v>
      </c>
      <c r="Q1189" s="117"/>
      <c r="R1189" s="1348">
        <v>291501041</v>
      </c>
      <c r="S1189" s="321"/>
      <c r="T1189" s="321"/>
    </row>
    <row r="1190" spans="1:20" ht="34.5" hidden="1" customHeight="1">
      <c r="A1190" s="1348">
        <v>291501041</v>
      </c>
      <c r="B1190" s="1339" t="str">
        <f t="shared" si="8"/>
        <v>2915</v>
      </c>
      <c r="C1190" s="1349" t="s">
        <v>2342</v>
      </c>
      <c r="D1190" s="1350">
        <v>1</v>
      </c>
      <c r="E1190" s="293" t="s">
        <v>5206</v>
      </c>
      <c r="F1190" s="1352" t="s">
        <v>5207</v>
      </c>
      <c r="G1190" s="1356">
        <v>46316</v>
      </c>
      <c r="H1190" s="1348" t="s">
        <v>2353</v>
      </c>
      <c r="I1190" s="1348">
        <v>1592</v>
      </c>
      <c r="J1190" s="1351">
        <v>44544</v>
      </c>
      <c r="K1190" s="1352" t="s">
        <v>2354</v>
      </c>
      <c r="L1190" s="1352"/>
      <c r="M1190" s="1345" t="s">
        <v>1830</v>
      </c>
      <c r="N1190" s="1346" t="s">
        <v>1830</v>
      </c>
      <c r="O1190" s="1347"/>
      <c r="P1190" s="117" t="str">
        <f t="shared" si="9"/>
        <v>2915</v>
      </c>
      <c r="Q1190" s="117"/>
      <c r="R1190" s="1348">
        <v>291501041</v>
      </c>
      <c r="S1190" s="321"/>
      <c r="T1190" s="321"/>
    </row>
    <row r="1191" spans="1:20" ht="34.5" hidden="1" customHeight="1">
      <c r="A1191" s="1348">
        <v>291501042</v>
      </c>
      <c r="B1191" s="1339" t="str">
        <f t="shared" si="8"/>
        <v>2915</v>
      </c>
      <c r="C1191" s="1349" t="s">
        <v>2345</v>
      </c>
      <c r="D1191" s="1350">
        <v>1</v>
      </c>
      <c r="E1191" s="293" t="s">
        <v>5208</v>
      </c>
      <c r="F1191" s="1352" t="s">
        <v>5209</v>
      </c>
      <c r="G1191" s="1356">
        <v>38600</v>
      </c>
      <c r="H1191" s="1348" t="s">
        <v>2252</v>
      </c>
      <c r="I1191" s="1348">
        <v>1357</v>
      </c>
      <c r="J1191" s="1356">
        <v>39338</v>
      </c>
      <c r="K1191" s="1352" t="s">
        <v>2253</v>
      </c>
      <c r="L1191" s="1352" t="s">
        <v>5210</v>
      </c>
      <c r="M1191" s="1345" t="s">
        <v>1830</v>
      </c>
      <c r="N1191" s="1346" t="s">
        <v>5211</v>
      </c>
      <c r="O1191" s="1347"/>
      <c r="P1191" s="117" t="str">
        <f t="shared" si="9"/>
        <v>2915</v>
      </c>
      <c r="Q1191" s="117"/>
      <c r="R1191" s="1348">
        <v>291501042</v>
      </c>
      <c r="S1191" s="321"/>
      <c r="T1191" s="321"/>
    </row>
    <row r="1192" spans="1:20" ht="34.5" hidden="1" customHeight="1">
      <c r="A1192" s="1348">
        <v>291501042</v>
      </c>
      <c r="B1192" s="1339" t="str">
        <f t="shared" si="8"/>
        <v>2915</v>
      </c>
      <c r="C1192" s="1349" t="s">
        <v>2345</v>
      </c>
      <c r="D1192" s="1350">
        <v>2</v>
      </c>
      <c r="E1192" s="293" t="s">
        <v>5212</v>
      </c>
      <c r="F1192" s="1352" t="s">
        <v>5213</v>
      </c>
      <c r="G1192" s="1351">
        <v>41617</v>
      </c>
      <c r="H1192" s="1348" t="s">
        <v>2252</v>
      </c>
      <c r="I1192" s="1348"/>
      <c r="J1192" s="1368"/>
      <c r="K1192" s="1352" t="s">
        <v>2253</v>
      </c>
      <c r="L1192" s="1353"/>
      <c r="M1192" s="1345" t="s">
        <v>5214</v>
      </c>
      <c r="N1192" s="1346" t="s">
        <v>1830</v>
      </c>
      <c r="O1192" s="1347"/>
      <c r="P1192" s="117" t="str">
        <f t="shared" si="9"/>
        <v>2915</v>
      </c>
      <c r="Q1192" s="117"/>
      <c r="R1192" s="1348">
        <v>291501042</v>
      </c>
      <c r="S1192" s="321"/>
      <c r="T1192" s="321"/>
    </row>
    <row r="1193" spans="1:20" ht="34.5" hidden="1" customHeight="1">
      <c r="A1193" s="1348">
        <v>291501043</v>
      </c>
      <c r="B1193" s="1339" t="str">
        <f t="shared" si="8"/>
        <v>2915</v>
      </c>
      <c r="C1193" s="1349" t="s">
        <v>2345</v>
      </c>
      <c r="D1193" s="1350">
        <v>3</v>
      </c>
      <c r="E1193" s="293" t="s">
        <v>5215</v>
      </c>
      <c r="F1193" s="1352" t="s">
        <v>5216</v>
      </c>
      <c r="G1193" s="1356">
        <v>43483</v>
      </c>
      <c r="H1193" s="1348" t="s">
        <v>2252</v>
      </c>
      <c r="I1193" s="1348">
        <v>1416</v>
      </c>
      <c r="J1193" s="1351">
        <v>40325</v>
      </c>
      <c r="K1193" s="1352" t="s">
        <v>2253</v>
      </c>
      <c r="L1193" s="1352"/>
      <c r="M1193" s="1345" t="s">
        <v>1830</v>
      </c>
      <c r="N1193" s="1346" t="s">
        <v>1830</v>
      </c>
      <c r="O1193" s="1347"/>
      <c r="P1193" s="117" t="str">
        <f t="shared" si="9"/>
        <v>2915</v>
      </c>
      <c r="Q1193" s="117"/>
      <c r="R1193" s="1348">
        <v>291501043</v>
      </c>
      <c r="S1193" s="321"/>
      <c r="T1193" s="321"/>
    </row>
    <row r="1194" spans="1:20" ht="34.5" hidden="1" customHeight="1">
      <c r="A1194" s="1348">
        <v>291501043</v>
      </c>
      <c r="B1194" s="1339" t="str">
        <f t="shared" si="8"/>
        <v>2915</v>
      </c>
      <c r="C1194" s="1349" t="s">
        <v>2345</v>
      </c>
      <c r="D1194" s="1350">
        <v>1</v>
      </c>
      <c r="E1194" s="293" t="s">
        <v>5217</v>
      </c>
      <c r="F1194" s="1352" t="s">
        <v>5218</v>
      </c>
      <c r="G1194" s="1356">
        <v>38600</v>
      </c>
      <c r="H1194" s="1348" t="s">
        <v>2252</v>
      </c>
      <c r="I1194" s="1348">
        <v>1357</v>
      </c>
      <c r="J1194" s="1351">
        <v>39338</v>
      </c>
      <c r="K1194" s="1352" t="s">
        <v>2253</v>
      </c>
      <c r="L1194" s="1352" t="s">
        <v>5219</v>
      </c>
      <c r="M1194" s="1345" t="s">
        <v>1830</v>
      </c>
      <c r="N1194" s="1346" t="s">
        <v>5211</v>
      </c>
      <c r="O1194" s="1347"/>
      <c r="P1194" s="117" t="str">
        <f t="shared" si="9"/>
        <v>2915</v>
      </c>
      <c r="Q1194" s="117"/>
      <c r="R1194" s="1348">
        <v>291501043</v>
      </c>
      <c r="S1194" s="321"/>
      <c r="T1194" s="321"/>
    </row>
    <row r="1195" spans="1:20" ht="34.5" hidden="1" customHeight="1">
      <c r="A1195" s="1348">
        <v>291501044</v>
      </c>
      <c r="B1195" s="1339" t="str">
        <f t="shared" si="8"/>
        <v>2915</v>
      </c>
      <c r="C1195" s="1349" t="s">
        <v>2345</v>
      </c>
      <c r="D1195" s="1350">
        <v>2</v>
      </c>
      <c r="E1195" s="293" t="s">
        <v>5220</v>
      </c>
      <c r="F1195" s="1352" t="s">
        <v>5218</v>
      </c>
      <c r="G1195" s="1356">
        <v>41638</v>
      </c>
      <c r="H1195" s="1348" t="s">
        <v>2252</v>
      </c>
      <c r="I1195" s="1348">
        <v>1381</v>
      </c>
      <c r="J1195" s="1351">
        <v>39751</v>
      </c>
      <c r="K1195" s="1352" t="s">
        <v>2253</v>
      </c>
      <c r="L1195" s="1353"/>
      <c r="M1195" s="1345" t="s">
        <v>5214</v>
      </c>
      <c r="N1195" s="1346" t="s">
        <v>1830</v>
      </c>
      <c r="O1195" s="1347"/>
      <c r="P1195" s="117" t="str">
        <f t="shared" si="9"/>
        <v>2915</v>
      </c>
      <c r="Q1195" s="117"/>
      <c r="R1195" s="1348">
        <v>291501044</v>
      </c>
      <c r="S1195" s="321"/>
      <c r="T1195" s="321"/>
    </row>
    <row r="1196" spans="1:20" ht="34.5" hidden="1" customHeight="1">
      <c r="A1196" s="1348">
        <v>291501044</v>
      </c>
      <c r="B1196" s="1339" t="str">
        <f t="shared" si="8"/>
        <v>2915</v>
      </c>
      <c r="C1196" s="1349" t="s">
        <v>2345</v>
      </c>
      <c r="D1196" s="1350">
        <v>3</v>
      </c>
      <c r="E1196" s="293" t="s">
        <v>5221</v>
      </c>
      <c r="F1196" s="1352" t="s">
        <v>5222</v>
      </c>
      <c r="G1196" s="1351">
        <v>43208</v>
      </c>
      <c r="H1196" s="1348" t="s">
        <v>2252</v>
      </c>
      <c r="I1196" s="1348">
        <v>1487</v>
      </c>
      <c r="J1196" s="1351">
        <v>41522</v>
      </c>
      <c r="K1196" s="1352" t="s">
        <v>2253</v>
      </c>
      <c r="L1196" s="1352"/>
      <c r="M1196" s="1345" t="s">
        <v>1830</v>
      </c>
      <c r="N1196" s="1346" t="s">
        <v>1830</v>
      </c>
      <c r="O1196" s="1347"/>
      <c r="P1196" s="117" t="str">
        <f t="shared" si="9"/>
        <v>2915</v>
      </c>
      <c r="Q1196" s="117"/>
      <c r="R1196" s="1348">
        <v>291501044</v>
      </c>
      <c r="S1196" s="321"/>
      <c r="T1196" s="321"/>
    </row>
    <row r="1197" spans="1:20" ht="34.5" hidden="1" customHeight="1">
      <c r="A1197" s="1348">
        <v>291501045</v>
      </c>
      <c r="B1197" s="1339" t="str">
        <f t="shared" si="8"/>
        <v>2915</v>
      </c>
      <c r="C1197" s="1349" t="s">
        <v>2345</v>
      </c>
      <c r="D1197" s="1350">
        <v>1</v>
      </c>
      <c r="E1197" s="293" t="s">
        <v>5223</v>
      </c>
      <c r="F1197" s="1352" t="s">
        <v>5224</v>
      </c>
      <c r="G1197" s="1351">
        <v>38600</v>
      </c>
      <c r="H1197" s="1348" t="s">
        <v>2252</v>
      </c>
      <c r="I1197" s="1348">
        <v>1357</v>
      </c>
      <c r="J1197" s="1351">
        <v>39338</v>
      </c>
      <c r="K1197" s="1352" t="s">
        <v>2253</v>
      </c>
      <c r="L1197" s="1352" t="s">
        <v>5225</v>
      </c>
      <c r="M1197" s="1345" t="s">
        <v>1830</v>
      </c>
      <c r="N1197" s="1346" t="s">
        <v>1830</v>
      </c>
      <c r="O1197" s="1347"/>
      <c r="P1197" s="117" t="str">
        <f t="shared" si="9"/>
        <v>2915</v>
      </c>
      <c r="Q1197" s="117"/>
      <c r="R1197" s="1348">
        <v>291501045</v>
      </c>
      <c r="S1197" s="321"/>
      <c r="T1197" s="321"/>
    </row>
    <row r="1198" spans="1:20" ht="34.5" hidden="1" customHeight="1">
      <c r="A1198" s="1348">
        <v>291501045</v>
      </c>
      <c r="B1198" s="1339" t="str">
        <f t="shared" si="8"/>
        <v>2915</v>
      </c>
      <c r="C1198" s="1349" t="s">
        <v>2345</v>
      </c>
      <c r="D1198" s="1350">
        <v>2</v>
      </c>
      <c r="E1198" s="293" t="s">
        <v>5226</v>
      </c>
      <c r="F1198" s="1352" t="s">
        <v>5227</v>
      </c>
      <c r="G1198" s="1356">
        <v>41617</v>
      </c>
      <c r="H1198" s="1348" t="s">
        <v>2252</v>
      </c>
      <c r="I1198" s="1348">
        <v>1416</v>
      </c>
      <c r="J1198" s="1356">
        <v>40325</v>
      </c>
      <c r="K1198" s="1352" t="s">
        <v>2253</v>
      </c>
      <c r="L1198" s="1352"/>
      <c r="M1198" s="1345" t="s">
        <v>1830</v>
      </c>
      <c r="N1198" s="1346" t="s">
        <v>5228</v>
      </c>
      <c r="O1198" s="1347"/>
      <c r="P1198" s="117" t="str">
        <f t="shared" si="9"/>
        <v>2915</v>
      </c>
      <c r="Q1198" s="117"/>
      <c r="R1198" s="1348">
        <v>291501045</v>
      </c>
      <c r="S1198" s="321"/>
      <c r="T1198" s="321"/>
    </row>
    <row r="1199" spans="1:20" ht="34.5" hidden="1" customHeight="1">
      <c r="A1199" s="1348">
        <v>291501046</v>
      </c>
      <c r="B1199" s="1339" t="str">
        <f t="shared" si="8"/>
        <v>2915</v>
      </c>
      <c r="C1199" s="1349" t="s">
        <v>2345</v>
      </c>
      <c r="D1199" s="1350">
        <v>3</v>
      </c>
      <c r="E1199" s="293" t="s">
        <v>5229</v>
      </c>
      <c r="F1199" s="1352" t="s">
        <v>5230</v>
      </c>
      <c r="G1199" s="1351">
        <v>43014</v>
      </c>
      <c r="H1199" s="1348" t="s">
        <v>2252</v>
      </c>
      <c r="I1199" s="1348">
        <v>1491</v>
      </c>
      <c r="J1199" s="1356">
        <v>41627</v>
      </c>
      <c r="K1199" s="1352" t="s">
        <v>2253</v>
      </c>
      <c r="L1199" s="1353"/>
      <c r="M1199" s="1345" t="s">
        <v>5214</v>
      </c>
      <c r="N1199" s="1346" t="s">
        <v>1830</v>
      </c>
      <c r="O1199" s="1347"/>
      <c r="P1199" s="117" t="str">
        <f t="shared" si="9"/>
        <v>2915</v>
      </c>
      <c r="Q1199" s="117"/>
      <c r="R1199" s="1348">
        <v>291501046</v>
      </c>
      <c r="S1199" s="321"/>
      <c r="T1199" s="321"/>
    </row>
    <row r="1200" spans="1:20" ht="34.5" hidden="1" customHeight="1">
      <c r="A1200" s="1348">
        <v>291501046</v>
      </c>
      <c r="B1200" s="1339" t="str">
        <f t="shared" si="8"/>
        <v>2915</v>
      </c>
      <c r="C1200" s="1349" t="s">
        <v>2345</v>
      </c>
      <c r="D1200" s="1350">
        <v>1</v>
      </c>
      <c r="E1200" s="293" t="s">
        <v>5231</v>
      </c>
      <c r="F1200" s="1352" t="s">
        <v>5232</v>
      </c>
      <c r="G1200" s="1356">
        <v>38600</v>
      </c>
      <c r="H1200" s="1348" t="s">
        <v>2252</v>
      </c>
      <c r="I1200" s="1348">
        <v>1357</v>
      </c>
      <c r="J1200" s="1351">
        <v>39338</v>
      </c>
      <c r="K1200" s="1352" t="s">
        <v>2253</v>
      </c>
      <c r="L1200" s="1352" t="s">
        <v>5219</v>
      </c>
      <c r="M1200" s="1345" t="s">
        <v>1830</v>
      </c>
      <c r="N1200" s="1346" t="s">
        <v>1830</v>
      </c>
      <c r="O1200" s="1347"/>
      <c r="P1200" s="117" t="str">
        <f t="shared" si="9"/>
        <v>2915</v>
      </c>
      <c r="Q1200" s="117"/>
      <c r="R1200" s="1348">
        <v>291501046</v>
      </c>
      <c r="S1200" s="321"/>
      <c r="T1200" s="321"/>
    </row>
    <row r="1201" spans="1:20" ht="34.5" hidden="1" customHeight="1">
      <c r="A1201" s="1348">
        <v>291501047</v>
      </c>
      <c r="B1201" s="1339" t="str">
        <f t="shared" si="8"/>
        <v>2915</v>
      </c>
      <c r="C1201" s="1349" t="s">
        <v>2345</v>
      </c>
      <c r="D1201" s="1350">
        <v>2</v>
      </c>
      <c r="E1201" s="293" t="s">
        <v>5233</v>
      </c>
      <c r="F1201" s="1352" t="s">
        <v>5234</v>
      </c>
      <c r="G1201" s="1351">
        <v>41638</v>
      </c>
      <c r="H1201" s="1348" t="s">
        <v>2252</v>
      </c>
      <c r="I1201" s="1348">
        <v>1381</v>
      </c>
      <c r="J1201" s="1351">
        <v>39751</v>
      </c>
      <c r="K1201" s="1352" t="s">
        <v>2253</v>
      </c>
      <c r="L1201" s="1352"/>
      <c r="M1201" s="1345" t="s">
        <v>1830</v>
      </c>
      <c r="N1201" s="1346" t="s">
        <v>5235</v>
      </c>
      <c r="O1201" s="1347"/>
      <c r="P1201" s="117" t="str">
        <f t="shared" si="9"/>
        <v>2915</v>
      </c>
      <c r="Q1201" s="117"/>
      <c r="R1201" s="1348">
        <v>291501047</v>
      </c>
      <c r="S1201" s="321"/>
      <c r="T1201" s="321"/>
    </row>
    <row r="1202" spans="1:20" ht="34.5" hidden="1" customHeight="1">
      <c r="A1202" s="1348">
        <v>291501047</v>
      </c>
      <c r="B1202" s="1339" t="str">
        <f t="shared" si="8"/>
        <v>2915</v>
      </c>
      <c r="C1202" s="1349" t="s">
        <v>2345</v>
      </c>
      <c r="D1202" s="1350">
        <v>3</v>
      </c>
      <c r="E1202" s="293" t="s">
        <v>5236</v>
      </c>
      <c r="F1202" s="1352" t="s">
        <v>5237</v>
      </c>
      <c r="G1202" s="1356">
        <v>43208</v>
      </c>
      <c r="H1202" s="1348" t="s">
        <v>2252</v>
      </c>
      <c r="I1202" s="1348">
        <v>1488</v>
      </c>
      <c r="J1202" s="1351">
        <v>41557</v>
      </c>
      <c r="K1202" s="1352" t="s">
        <v>2253</v>
      </c>
      <c r="L1202" s="1352"/>
      <c r="M1202" s="1345" t="s">
        <v>5238</v>
      </c>
      <c r="N1202" s="1346" t="s">
        <v>1830</v>
      </c>
      <c r="O1202" s="1347"/>
      <c r="P1202" s="117" t="str">
        <f t="shared" si="9"/>
        <v>2915</v>
      </c>
      <c r="Q1202" s="117"/>
      <c r="R1202" s="1348">
        <v>291501047</v>
      </c>
      <c r="S1202" s="321"/>
      <c r="T1202" s="321"/>
    </row>
    <row r="1203" spans="1:20" ht="34.5" hidden="1" customHeight="1">
      <c r="A1203" s="1348">
        <v>291501048</v>
      </c>
      <c r="B1203" s="1339" t="str">
        <f t="shared" si="8"/>
        <v>2915</v>
      </c>
      <c r="C1203" s="1349" t="s">
        <v>2345</v>
      </c>
      <c r="D1203" s="1350">
        <v>1</v>
      </c>
      <c r="E1203" s="293" t="s">
        <v>5239</v>
      </c>
      <c r="F1203" s="1352" t="s">
        <v>5240</v>
      </c>
      <c r="G1203" s="1356">
        <v>40542</v>
      </c>
      <c r="H1203" s="1348" t="s">
        <v>2252</v>
      </c>
      <c r="I1203" s="1348">
        <v>1357</v>
      </c>
      <c r="J1203" s="1351">
        <v>39338</v>
      </c>
      <c r="K1203" s="1352" t="s">
        <v>2253</v>
      </c>
      <c r="L1203" s="1352" t="s">
        <v>5210</v>
      </c>
      <c r="M1203" s="1345" t="s">
        <v>1830</v>
      </c>
      <c r="N1203" s="1346" t="s">
        <v>4996</v>
      </c>
      <c r="O1203" s="1347"/>
      <c r="P1203" s="117" t="str">
        <f t="shared" si="9"/>
        <v>2915</v>
      </c>
      <c r="Q1203" s="117"/>
      <c r="R1203" s="1348">
        <v>291501048</v>
      </c>
      <c r="S1203" s="321"/>
      <c r="T1203" s="321"/>
    </row>
    <row r="1204" spans="1:20" ht="34.5" hidden="1" customHeight="1">
      <c r="A1204" s="1348">
        <v>291501048</v>
      </c>
      <c r="B1204" s="1339" t="str">
        <f t="shared" si="8"/>
        <v>2915</v>
      </c>
      <c r="C1204" s="1349" t="s">
        <v>2345</v>
      </c>
      <c r="D1204" s="1350">
        <v>2</v>
      </c>
      <c r="E1204" s="293" t="s">
        <v>5241</v>
      </c>
      <c r="F1204" s="1352" t="s">
        <v>5240</v>
      </c>
      <c r="G1204" s="1351">
        <v>42349</v>
      </c>
      <c r="H1204" s="1348" t="s">
        <v>2252</v>
      </c>
      <c r="I1204" s="1348">
        <v>1461</v>
      </c>
      <c r="J1204" s="1351">
        <v>41123</v>
      </c>
      <c r="K1204" s="1352" t="s">
        <v>2253</v>
      </c>
      <c r="L1204" s="1352"/>
      <c r="M1204" s="1345" t="s">
        <v>4999</v>
      </c>
      <c r="N1204" s="1346" t="s">
        <v>1830</v>
      </c>
      <c r="O1204" s="1347"/>
      <c r="P1204" s="117" t="str">
        <f t="shared" si="9"/>
        <v>2915</v>
      </c>
      <c r="Q1204" s="117"/>
      <c r="R1204" s="1348">
        <v>291501048</v>
      </c>
      <c r="S1204" s="321"/>
      <c r="T1204" s="321"/>
    </row>
    <row r="1205" spans="1:20" ht="34.5" hidden="1" customHeight="1">
      <c r="A1205" s="1348">
        <v>291501049</v>
      </c>
      <c r="B1205" s="1339" t="str">
        <f t="shared" si="8"/>
        <v>2915</v>
      </c>
      <c r="C1205" s="1349" t="s">
        <v>2345</v>
      </c>
      <c r="D1205" s="1350">
        <v>3</v>
      </c>
      <c r="E1205" s="293" t="s">
        <v>5242</v>
      </c>
      <c r="F1205" s="1352" t="s">
        <v>5240</v>
      </c>
      <c r="G1205" s="1356">
        <v>43483</v>
      </c>
      <c r="H1205" s="1348" t="s">
        <v>2252</v>
      </c>
      <c r="I1205" s="1348">
        <v>1496</v>
      </c>
      <c r="J1205" s="1356">
        <v>41739</v>
      </c>
      <c r="K1205" s="1352" t="s">
        <v>2253</v>
      </c>
      <c r="L1205" s="1352"/>
      <c r="M1205" s="1345" t="s">
        <v>5214</v>
      </c>
      <c r="N1205" s="1346" t="s">
        <v>1830</v>
      </c>
      <c r="O1205" s="1347"/>
      <c r="P1205" s="117" t="str">
        <f t="shared" si="9"/>
        <v>2915</v>
      </c>
      <c r="Q1205" s="117"/>
      <c r="R1205" s="1348">
        <v>291501049</v>
      </c>
      <c r="S1205" s="321"/>
      <c r="T1205" s="321"/>
    </row>
    <row r="1206" spans="1:20" ht="34.5" hidden="1" customHeight="1">
      <c r="A1206" s="1348">
        <v>291501049</v>
      </c>
      <c r="B1206" s="1339" t="str">
        <f t="shared" si="8"/>
        <v>2915</v>
      </c>
      <c r="C1206" s="1349" t="s">
        <v>2345</v>
      </c>
      <c r="D1206" s="1350">
        <v>1</v>
      </c>
      <c r="E1206" s="293" t="s">
        <v>5243</v>
      </c>
      <c r="F1206" s="1352" t="s">
        <v>5244</v>
      </c>
      <c r="G1206" s="1351">
        <v>40542</v>
      </c>
      <c r="H1206" s="1348" t="s">
        <v>2252</v>
      </c>
      <c r="I1206" s="1348">
        <v>1357</v>
      </c>
      <c r="J1206" s="1351">
        <v>39338</v>
      </c>
      <c r="K1206" s="1352" t="s">
        <v>2253</v>
      </c>
      <c r="L1206" s="1352" t="s">
        <v>5245</v>
      </c>
      <c r="M1206" s="1345" t="s">
        <v>1830</v>
      </c>
      <c r="N1206" s="1346" t="s">
        <v>1830</v>
      </c>
      <c r="O1206" s="1347"/>
      <c r="P1206" s="117" t="str">
        <f t="shared" si="9"/>
        <v>2915</v>
      </c>
      <c r="Q1206" s="117"/>
      <c r="R1206" s="1348">
        <v>291501049</v>
      </c>
      <c r="S1206" s="321"/>
      <c r="T1206" s="321"/>
    </row>
    <row r="1207" spans="1:20" ht="34.5" hidden="1" customHeight="1">
      <c r="A1207" s="1348">
        <v>291501054</v>
      </c>
      <c r="B1207" s="1339" t="str">
        <f t="shared" si="8"/>
        <v>2915</v>
      </c>
      <c r="C1207" s="1349" t="s">
        <v>2345</v>
      </c>
      <c r="D1207" s="1350">
        <v>2</v>
      </c>
      <c r="E1207" s="293" t="s">
        <v>5246</v>
      </c>
      <c r="F1207" s="1352" t="s">
        <v>5244</v>
      </c>
      <c r="G1207" s="1356">
        <v>43014</v>
      </c>
      <c r="H1207" s="1348" t="s">
        <v>2252</v>
      </c>
      <c r="I1207" s="1348">
        <v>1461</v>
      </c>
      <c r="J1207" s="1351">
        <v>41123</v>
      </c>
      <c r="K1207" s="1352" t="s">
        <v>2253</v>
      </c>
      <c r="L1207" s="1352"/>
      <c r="M1207" s="1345" t="s">
        <v>1830</v>
      </c>
      <c r="N1207" s="1346" t="s">
        <v>5247</v>
      </c>
      <c r="O1207" s="1347"/>
      <c r="P1207" s="117" t="str">
        <f t="shared" si="9"/>
        <v>2915</v>
      </c>
      <c r="Q1207" s="117"/>
      <c r="R1207" s="1348">
        <v>291501054</v>
      </c>
      <c r="S1207" s="321"/>
      <c r="T1207" s="321"/>
    </row>
    <row r="1208" spans="1:20" ht="34.5" hidden="1" customHeight="1">
      <c r="A1208" s="1348">
        <v>291501056</v>
      </c>
      <c r="B1208" s="1339" t="str">
        <f t="shared" si="8"/>
        <v>2915</v>
      </c>
      <c r="C1208" s="1349" t="s">
        <v>2345</v>
      </c>
      <c r="D1208" s="1350">
        <v>1</v>
      </c>
      <c r="E1208" s="293" t="s">
        <v>5248</v>
      </c>
      <c r="F1208" s="1352" t="s">
        <v>5249</v>
      </c>
      <c r="G1208" s="1356">
        <v>39419</v>
      </c>
      <c r="H1208" s="1348" t="s">
        <v>2252</v>
      </c>
      <c r="I1208" s="1348">
        <v>1357</v>
      </c>
      <c r="J1208" s="1356">
        <v>39338</v>
      </c>
      <c r="K1208" s="1352" t="s">
        <v>2253</v>
      </c>
      <c r="L1208" s="1352"/>
      <c r="M1208" s="1345" t="s">
        <v>5214</v>
      </c>
      <c r="N1208" s="1346" t="s">
        <v>1830</v>
      </c>
      <c r="O1208" s="1347"/>
      <c r="P1208" s="117" t="str">
        <f t="shared" si="9"/>
        <v>2915</v>
      </c>
      <c r="Q1208" s="117"/>
      <c r="R1208" s="1348">
        <v>291501056</v>
      </c>
      <c r="S1208" s="321"/>
      <c r="T1208" s="321"/>
    </row>
    <row r="1209" spans="1:20" ht="34.5" hidden="1" customHeight="1">
      <c r="A1209" s="1348">
        <v>291501058</v>
      </c>
      <c r="B1209" s="1339" t="str">
        <f t="shared" si="8"/>
        <v>2915</v>
      </c>
      <c r="C1209" s="1349" t="s">
        <v>2345</v>
      </c>
      <c r="D1209" s="1350">
        <v>1</v>
      </c>
      <c r="E1209" s="293" t="s">
        <v>5250</v>
      </c>
      <c r="F1209" s="1352" t="s">
        <v>5251</v>
      </c>
      <c r="G1209" s="1356">
        <v>39419</v>
      </c>
      <c r="H1209" s="1348" t="s">
        <v>2252</v>
      </c>
      <c r="I1209" s="1348">
        <v>1357</v>
      </c>
      <c r="J1209" s="1351">
        <v>39338</v>
      </c>
      <c r="K1209" s="1352" t="s">
        <v>2253</v>
      </c>
      <c r="L1209" s="1352" t="s">
        <v>5252</v>
      </c>
      <c r="M1209" s="1345" t="s">
        <v>1830</v>
      </c>
      <c r="N1209" s="1346" t="s">
        <v>1830</v>
      </c>
      <c r="O1209" s="1347"/>
      <c r="P1209" s="117" t="str">
        <f t="shared" si="9"/>
        <v>2915</v>
      </c>
      <c r="Q1209" s="117"/>
      <c r="R1209" s="1348">
        <v>291501058</v>
      </c>
      <c r="S1209" s="321"/>
      <c r="T1209" s="321"/>
    </row>
    <row r="1210" spans="1:20" ht="34.5" hidden="1" customHeight="1">
      <c r="A1210" s="1348">
        <v>291501059</v>
      </c>
      <c r="B1210" s="1339" t="str">
        <f t="shared" si="8"/>
        <v>2915</v>
      </c>
      <c r="C1210" s="1349" t="s">
        <v>2345</v>
      </c>
      <c r="D1210" s="1350">
        <v>2</v>
      </c>
      <c r="E1210" s="293" t="s">
        <v>5253</v>
      </c>
      <c r="F1210" s="1352" t="s">
        <v>5254</v>
      </c>
      <c r="G1210" s="1356">
        <v>41820</v>
      </c>
      <c r="H1210" s="1348" t="s">
        <v>2252</v>
      </c>
      <c r="I1210" s="1348">
        <v>1416</v>
      </c>
      <c r="J1210" s="1356">
        <v>40325</v>
      </c>
      <c r="K1210" s="1352" t="s">
        <v>2253</v>
      </c>
      <c r="L1210" s="1352"/>
      <c r="M1210" s="1345" t="s">
        <v>1830</v>
      </c>
      <c r="N1210" s="1346" t="s">
        <v>5255</v>
      </c>
      <c r="O1210" s="1347"/>
      <c r="P1210" s="117" t="str">
        <f t="shared" si="9"/>
        <v>2915</v>
      </c>
      <c r="Q1210" s="117"/>
      <c r="R1210" s="1348">
        <v>291501059</v>
      </c>
      <c r="S1210" s="321"/>
      <c r="T1210" s="321"/>
    </row>
    <row r="1211" spans="1:20" ht="34.5" hidden="1" customHeight="1">
      <c r="A1211" s="1348">
        <v>291501060</v>
      </c>
      <c r="B1211" s="1339" t="str">
        <f t="shared" si="8"/>
        <v>2915</v>
      </c>
      <c r="C1211" s="1349" t="s">
        <v>2345</v>
      </c>
      <c r="D1211" s="1350">
        <v>3</v>
      </c>
      <c r="E1211" s="293" t="s">
        <v>5256</v>
      </c>
      <c r="F1211" s="1352" t="s">
        <v>5254</v>
      </c>
      <c r="G1211" s="1356">
        <v>43014</v>
      </c>
      <c r="H1211" s="1348" t="s">
        <v>2252</v>
      </c>
      <c r="I1211" s="1348">
        <v>1496</v>
      </c>
      <c r="J1211" s="1356">
        <v>41739</v>
      </c>
      <c r="K1211" s="1352" t="s">
        <v>2253</v>
      </c>
      <c r="L1211" s="1352"/>
      <c r="M1211" s="1345" t="s">
        <v>5015</v>
      </c>
      <c r="N1211" s="1346" t="s">
        <v>1830</v>
      </c>
      <c r="O1211" s="1347"/>
      <c r="P1211" s="117" t="str">
        <f t="shared" si="9"/>
        <v>2915</v>
      </c>
      <c r="Q1211" s="117"/>
      <c r="R1211" s="1348">
        <v>291501060</v>
      </c>
      <c r="S1211" s="321"/>
      <c r="T1211" s="321"/>
    </row>
    <row r="1212" spans="1:20" ht="34.5" hidden="1" customHeight="1">
      <c r="A1212" s="1348">
        <v>291501061</v>
      </c>
      <c r="B1212" s="1339" t="str">
        <f t="shared" si="8"/>
        <v>2915</v>
      </c>
      <c r="C1212" s="1349" t="s">
        <v>2345</v>
      </c>
      <c r="D1212" s="1350">
        <v>1</v>
      </c>
      <c r="E1212" s="293" t="s">
        <v>5257</v>
      </c>
      <c r="F1212" s="1352" t="s">
        <v>5258</v>
      </c>
      <c r="G1212" s="1356">
        <v>40542</v>
      </c>
      <c r="H1212" s="1348" t="s">
        <v>2252</v>
      </c>
      <c r="I1212" s="1348">
        <v>1357</v>
      </c>
      <c r="J1212" s="1356">
        <v>39338</v>
      </c>
      <c r="K1212" s="1352" t="s">
        <v>2253</v>
      </c>
      <c r="L1212" s="1352" t="s">
        <v>5259</v>
      </c>
      <c r="M1212" s="1345" t="s">
        <v>1830</v>
      </c>
      <c r="N1212" s="1346" t="s">
        <v>1830</v>
      </c>
      <c r="O1212" s="1347"/>
      <c r="P1212" s="117" t="str">
        <f t="shared" si="9"/>
        <v>2915</v>
      </c>
      <c r="Q1212" s="117"/>
      <c r="R1212" s="1348">
        <v>291501061</v>
      </c>
      <c r="S1212" s="321"/>
      <c r="T1212" s="321"/>
    </row>
    <row r="1213" spans="1:20" ht="34.5" hidden="1" customHeight="1">
      <c r="A1213" s="1348">
        <v>291501062</v>
      </c>
      <c r="B1213" s="1339" t="str">
        <f t="shared" si="8"/>
        <v>2915</v>
      </c>
      <c r="C1213" s="1349" t="s">
        <v>2345</v>
      </c>
      <c r="D1213" s="1350">
        <v>2</v>
      </c>
      <c r="E1213" s="293" t="s">
        <v>5260</v>
      </c>
      <c r="F1213" s="1352" t="s">
        <v>5261</v>
      </c>
      <c r="G1213" s="1356">
        <v>43014</v>
      </c>
      <c r="H1213" s="1348" t="s">
        <v>2252</v>
      </c>
      <c r="I1213" s="1348">
        <v>1461</v>
      </c>
      <c r="J1213" s="1356">
        <v>41123</v>
      </c>
      <c r="K1213" s="1352" t="s">
        <v>2253</v>
      </c>
      <c r="L1213" s="1352"/>
      <c r="M1213" s="1345" t="s">
        <v>5020</v>
      </c>
      <c r="N1213" s="1346" t="s">
        <v>1830</v>
      </c>
      <c r="O1213" s="1347"/>
      <c r="P1213" s="117" t="str">
        <f t="shared" si="9"/>
        <v>2915</v>
      </c>
      <c r="Q1213" s="117"/>
      <c r="R1213" s="1348">
        <v>291501062</v>
      </c>
      <c r="S1213" s="321"/>
      <c r="T1213" s="321"/>
    </row>
    <row r="1214" spans="1:20" ht="34.5" hidden="1" customHeight="1">
      <c r="A1214" s="1348">
        <v>291501073</v>
      </c>
      <c r="B1214" s="1339" t="str">
        <f t="shared" si="8"/>
        <v>2915</v>
      </c>
      <c r="C1214" s="1349" t="s">
        <v>2345</v>
      </c>
      <c r="D1214" s="1350">
        <v>1</v>
      </c>
      <c r="E1214" s="293" t="s">
        <v>5262</v>
      </c>
      <c r="F1214" s="1352" t="s">
        <v>5263</v>
      </c>
      <c r="G1214" s="1356">
        <v>40542</v>
      </c>
      <c r="H1214" s="1348" t="s">
        <v>2252</v>
      </c>
      <c r="I1214" s="1348">
        <v>1357</v>
      </c>
      <c r="J1214" s="1356">
        <v>39338</v>
      </c>
      <c r="K1214" s="1352" t="s">
        <v>2253</v>
      </c>
      <c r="L1214" s="1352" t="s">
        <v>5264</v>
      </c>
      <c r="M1214" s="1345" t="s">
        <v>5023</v>
      </c>
      <c r="N1214" s="1346" t="s">
        <v>1830</v>
      </c>
      <c r="O1214" s="1347"/>
      <c r="P1214" s="117" t="str">
        <f t="shared" si="9"/>
        <v>2915</v>
      </c>
      <c r="Q1214" s="117"/>
      <c r="R1214" s="1348">
        <v>291501073</v>
      </c>
      <c r="S1214" s="321"/>
      <c r="T1214" s="321"/>
    </row>
    <row r="1215" spans="1:20" ht="34.5" hidden="1" customHeight="1">
      <c r="A1215" s="1348">
        <v>291501074</v>
      </c>
      <c r="B1215" s="1339" t="str">
        <f t="shared" si="8"/>
        <v>2915</v>
      </c>
      <c r="C1215" s="1349" t="s">
        <v>2345</v>
      </c>
      <c r="D1215" s="1350">
        <v>2</v>
      </c>
      <c r="E1215" s="293" t="s">
        <v>5265</v>
      </c>
      <c r="F1215" s="1352" t="s">
        <v>5263</v>
      </c>
      <c r="G1215" s="1356">
        <v>43014</v>
      </c>
      <c r="H1215" s="1348" t="s">
        <v>2252</v>
      </c>
      <c r="I1215" s="1348">
        <v>1461</v>
      </c>
      <c r="J1215" s="1356">
        <v>41123</v>
      </c>
      <c r="K1215" s="1352" t="s">
        <v>2253</v>
      </c>
      <c r="L1215" s="1352"/>
      <c r="M1215" s="1345" t="s">
        <v>5026</v>
      </c>
      <c r="N1215" s="1346" t="s">
        <v>1830</v>
      </c>
      <c r="O1215" s="1347"/>
      <c r="P1215" s="117" t="str">
        <f t="shared" si="9"/>
        <v>2915</v>
      </c>
      <c r="Q1215" s="117"/>
      <c r="R1215" s="1348">
        <v>291501074</v>
      </c>
      <c r="S1215" s="321"/>
      <c r="T1215" s="321"/>
    </row>
    <row r="1216" spans="1:20" ht="34.5" hidden="1" customHeight="1">
      <c r="A1216" s="1348">
        <v>291501075</v>
      </c>
      <c r="B1216" s="1339" t="str">
        <f t="shared" si="8"/>
        <v>2915</v>
      </c>
      <c r="C1216" s="1349" t="s">
        <v>2345</v>
      </c>
      <c r="D1216" s="1350">
        <v>1</v>
      </c>
      <c r="E1216" s="293" t="s">
        <v>5266</v>
      </c>
      <c r="F1216" s="1352" t="s">
        <v>5267</v>
      </c>
      <c r="G1216" s="1356">
        <v>39419</v>
      </c>
      <c r="H1216" s="1348" t="s">
        <v>2252</v>
      </c>
      <c r="I1216" s="1348">
        <v>1357</v>
      </c>
      <c r="J1216" s="1356">
        <v>39338</v>
      </c>
      <c r="K1216" s="1352" t="s">
        <v>2253</v>
      </c>
      <c r="L1216" s="1352" t="s">
        <v>5268</v>
      </c>
      <c r="M1216" s="1345" t="s">
        <v>5029</v>
      </c>
      <c r="N1216" s="1346" t="s">
        <v>1830</v>
      </c>
      <c r="O1216" s="1347"/>
      <c r="P1216" s="117" t="str">
        <f t="shared" si="9"/>
        <v>2915</v>
      </c>
      <c r="Q1216" s="117"/>
      <c r="R1216" s="1348">
        <v>291501075</v>
      </c>
      <c r="S1216" s="321"/>
      <c r="T1216" s="321"/>
    </row>
    <row r="1217" spans="1:20" ht="34.5" hidden="1" customHeight="1">
      <c r="A1217" s="1348">
        <v>291501076</v>
      </c>
      <c r="B1217" s="1339" t="str">
        <f t="shared" si="8"/>
        <v>2915</v>
      </c>
      <c r="C1217" s="1349" t="s">
        <v>2345</v>
      </c>
      <c r="D1217" s="1350">
        <v>2</v>
      </c>
      <c r="E1217" s="293" t="s">
        <v>5269</v>
      </c>
      <c r="F1217" s="1352" t="s">
        <v>5270</v>
      </c>
      <c r="G1217" s="1356">
        <v>43014</v>
      </c>
      <c r="H1217" s="1348" t="s">
        <v>2252</v>
      </c>
      <c r="I1217" s="1348">
        <v>1461</v>
      </c>
      <c r="J1217" s="1356">
        <v>41123</v>
      </c>
      <c r="K1217" s="1352" t="s">
        <v>2253</v>
      </c>
      <c r="L1217" s="1352"/>
      <c r="M1217" s="1345" t="s">
        <v>5271</v>
      </c>
      <c r="N1217" s="1346" t="s">
        <v>5272</v>
      </c>
      <c r="O1217" s="1347"/>
      <c r="P1217" s="117" t="str">
        <f t="shared" si="9"/>
        <v>2915</v>
      </c>
      <c r="Q1217" s="117"/>
      <c r="R1217" s="1348">
        <v>291501076</v>
      </c>
      <c r="S1217" s="321"/>
      <c r="T1217" s="321"/>
    </row>
    <row r="1218" spans="1:20" ht="34.5" hidden="1" customHeight="1">
      <c r="A1218" s="1348">
        <v>291501077</v>
      </c>
      <c r="B1218" s="1339" t="str">
        <f t="shared" si="8"/>
        <v>2915</v>
      </c>
      <c r="C1218" s="1349" t="s">
        <v>2345</v>
      </c>
      <c r="D1218" s="1350">
        <v>1</v>
      </c>
      <c r="E1218" s="293" t="s">
        <v>5273</v>
      </c>
      <c r="F1218" s="1352" t="s">
        <v>5274</v>
      </c>
      <c r="G1218" s="1356">
        <v>39419</v>
      </c>
      <c r="H1218" s="1348" t="s">
        <v>2252</v>
      </c>
      <c r="I1218" s="1348">
        <v>1357</v>
      </c>
      <c r="J1218" s="1351">
        <v>39338</v>
      </c>
      <c r="K1218" s="1352" t="s">
        <v>2253</v>
      </c>
      <c r="L1218" s="1352" t="s">
        <v>5268</v>
      </c>
      <c r="M1218" s="1345" t="s">
        <v>3308</v>
      </c>
      <c r="N1218" s="1346" t="s">
        <v>5275</v>
      </c>
      <c r="O1218" s="1334"/>
      <c r="P1218" s="117" t="str">
        <f t="shared" si="9"/>
        <v>2915</v>
      </c>
      <c r="Q1218" s="117"/>
      <c r="R1218" s="1348">
        <v>291501077</v>
      </c>
      <c r="S1218" s="321"/>
      <c r="T1218" s="321"/>
    </row>
    <row r="1219" spans="1:20" ht="34.5" hidden="1" customHeight="1">
      <c r="A1219" s="1348">
        <v>291501078</v>
      </c>
      <c r="B1219" s="1339" t="str">
        <f t="shared" si="8"/>
        <v>2915</v>
      </c>
      <c r="C1219" s="1349" t="s">
        <v>2345</v>
      </c>
      <c r="D1219" s="1350">
        <v>2</v>
      </c>
      <c r="E1219" s="293" t="s">
        <v>5276</v>
      </c>
      <c r="F1219" s="1352" t="s">
        <v>5277</v>
      </c>
      <c r="G1219" s="1356">
        <v>43014</v>
      </c>
      <c r="H1219" s="1348" t="s">
        <v>2252</v>
      </c>
      <c r="I1219" s="1348">
        <v>1461</v>
      </c>
      <c r="J1219" s="1351">
        <v>41123</v>
      </c>
      <c r="K1219" s="1352" t="s">
        <v>2253</v>
      </c>
      <c r="L1219" s="1352"/>
      <c r="M1219" s="1345" t="s">
        <v>1830</v>
      </c>
      <c r="N1219" s="1346" t="s">
        <v>1830</v>
      </c>
      <c r="O1219" s="1347"/>
      <c r="P1219" s="117" t="str">
        <f t="shared" si="9"/>
        <v>2915</v>
      </c>
      <c r="Q1219" s="117"/>
      <c r="R1219" s="1348">
        <v>291501078</v>
      </c>
      <c r="S1219" s="321"/>
      <c r="T1219" s="321"/>
    </row>
    <row r="1220" spans="1:20" ht="34.5" hidden="1" customHeight="1">
      <c r="A1220" s="1348">
        <v>291501079</v>
      </c>
      <c r="B1220" s="1339" t="str">
        <f t="shared" si="8"/>
        <v>2915</v>
      </c>
      <c r="C1220" s="1349" t="s">
        <v>2345</v>
      </c>
      <c r="D1220" s="1350">
        <v>1</v>
      </c>
      <c r="E1220" s="293" t="s">
        <v>5278</v>
      </c>
      <c r="F1220" s="1352" t="s">
        <v>5279</v>
      </c>
      <c r="G1220" s="1351">
        <v>39419</v>
      </c>
      <c r="H1220" s="1348" t="s">
        <v>2252</v>
      </c>
      <c r="I1220" s="1348">
        <v>1357</v>
      </c>
      <c r="J1220" s="1351">
        <v>39338</v>
      </c>
      <c r="K1220" s="1352" t="s">
        <v>2253</v>
      </c>
      <c r="L1220" s="1352" t="s">
        <v>5268</v>
      </c>
      <c r="M1220" s="1345" t="s">
        <v>1830</v>
      </c>
      <c r="N1220" s="1346" t="s">
        <v>3309</v>
      </c>
      <c r="O1220" s="1347"/>
      <c r="P1220" s="117" t="str">
        <f t="shared" si="9"/>
        <v>2915</v>
      </c>
      <c r="Q1220" s="117"/>
      <c r="R1220" s="1348">
        <v>291501079</v>
      </c>
      <c r="S1220" s="321"/>
      <c r="T1220" s="321"/>
    </row>
    <row r="1221" spans="1:20" ht="34.5" hidden="1" customHeight="1">
      <c r="A1221" s="1348">
        <v>291501080</v>
      </c>
      <c r="B1221" s="1339" t="str">
        <f t="shared" si="8"/>
        <v>2915</v>
      </c>
      <c r="C1221" s="1349" t="s">
        <v>2345</v>
      </c>
      <c r="D1221" s="1350">
        <v>2</v>
      </c>
      <c r="E1221" s="293" t="s">
        <v>5280</v>
      </c>
      <c r="F1221" s="1352" t="s">
        <v>5279</v>
      </c>
      <c r="G1221" s="1356">
        <v>43014</v>
      </c>
      <c r="H1221" s="1348" t="s">
        <v>2252</v>
      </c>
      <c r="I1221" s="1348">
        <v>1461</v>
      </c>
      <c r="J1221" s="1351">
        <v>41123</v>
      </c>
      <c r="K1221" s="1352" t="s">
        <v>2253</v>
      </c>
      <c r="L1221" s="1352"/>
      <c r="M1221" s="1345" t="s">
        <v>5281</v>
      </c>
      <c r="N1221" s="1346" t="s">
        <v>5282</v>
      </c>
      <c r="O1221" s="1347"/>
      <c r="P1221" s="117" t="str">
        <f t="shared" si="9"/>
        <v>2915</v>
      </c>
      <c r="Q1221" s="117"/>
      <c r="R1221" s="1348">
        <v>291501080</v>
      </c>
      <c r="S1221" s="321"/>
      <c r="T1221" s="321"/>
    </row>
    <row r="1222" spans="1:20" ht="34.5" hidden="1" customHeight="1">
      <c r="A1222" s="1348">
        <v>291501081</v>
      </c>
      <c r="B1222" s="1339" t="str">
        <f t="shared" si="8"/>
        <v>2915</v>
      </c>
      <c r="C1222" s="1349" t="s">
        <v>2345</v>
      </c>
      <c r="D1222" s="1350">
        <v>1</v>
      </c>
      <c r="E1222" s="293" t="s">
        <v>5283</v>
      </c>
      <c r="F1222" s="1352" t="s">
        <v>5284</v>
      </c>
      <c r="G1222" s="1351">
        <v>39419</v>
      </c>
      <c r="H1222" s="1348" t="s">
        <v>2252</v>
      </c>
      <c r="I1222" s="1348">
        <v>1357</v>
      </c>
      <c r="J1222" s="1351">
        <v>39338</v>
      </c>
      <c r="K1222" s="1352" t="s">
        <v>2253</v>
      </c>
      <c r="L1222" s="1352" t="s">
        <v>5285</v>
      </c>
      <c r="M1222" s="1345" t="s">
        <v>1830</v>
      </c>
      <c r="N1222" s="1346" t="s">
        <v>5286</v>
      </c>
      <c r="O1222" s="1347"/>
      <c r="P1222" s="117" t="str">
        <f t="shared" si="9"/>
        <v>2915</v>
      </c>
      <c r="Q1222" s="117"/>
      <c r="R1222" s="1348">
        <v>291501081</v>
      </c>
      <c r="S1222" s="321"/>
      <c r="T1222" s="321"/>
    </row>
    <row r="1223" spans="1:20" ht="34.5" hidden="1" customHeight="1">
      <c r="A1223" s="1348">
        <v>291501082</v>
      </c>
      <c r="B1223" s="1339" t="str">
        <f t="shared" si="8"/>
        <v>2915</v>
      </c>
      <c r="C1223" s="1349" t="s">
        <v>2345</v>
      </c>
      <c r="D1223" s="1350">
        <v>2</v>
      </c>
      <c r="E1223" s="293" t="s">
        <v>5287</v>
      </c>
      <c r="F1223" s="1352" t="s">
        <v>5288</v>
      </c>
      <c r="G1223" s="1356">
        <v>43830</v>
      </c>
      <c r="H1223" s="1348" t="s">
        <v>2252</v>
      </c>
      <c r="I1223" s="1348">
        <v>1416</v>
      </c>
      <c r="J1223" s="1351">
        <v>40325</v>
      </c>
      <c r="K1223" s="1352" t="s">
        <v>2253</v>
      </c>
      <c r="L1223" s="1352"/>
      <c r="M1223" s="1345" t="s">
        <v>5047</v>
      </c>
      <c r="N1223" s="1346" t="s">
        <v>5289</v>
      </c>
      <c r="O1223" s="1347"/>
      <c r="P1223" s="117" t="str">
        <f t="shared" si="9"/>
        <v>2915</v>
      </c>
      <c r="Q1223" s="117"/>
      <c r="R1223" s="1348">
        <v>291501082</v>
      </c>
      <c r="S1223" s="321"/>
      <c r="T1223" s="321"/>
    </row>
    <row r="1224" spans="1:20" ht="34.5" hidden="1" customHeight="1">
      <c r="A1224" s="1348">
        <v>291501083</v>
      </c>
      <c r="B1224" s="1339" t="str">
        <f t="shared" si="8"/>
        <v>2915</v>
      </c>
      <c r="C1224" s="1349" t="s">
        <v>2345</v>
      </c>
      <c r="D1224" s="1350">
        <v>1</v>
      </c>
      <c r="E1224" s="293" t="s">
        <v>5290</v>
      </c>
      <c r="F1224" s="1352" t="s">
        <v>5291</v>
      </c>
      <c r="G1224" s="1351">
        <v>39419</v>
      </c>
      <c r="H1224" s="1348" t="s">
        <v>2252</v>
      </c>
      <c r="I1224" s="1348">
        <v>1357</v>
      </c>
      <c r="J1224" s="1351">
        <v>39338</v>
      </c>
      <c r="K1224" s="1352" t="s">
        <v>2253</v>
      </c>
      <c r="L1224" s="1352" t="s">
        <v>5219</v>
      </c>
      <c r="M1224" s="1345" t="s">
        <v>5050</v>
      </c>
      <c r="N1224" s="1346" t="s">
        <v>1830</v>
      </c>
      <c r="O1224" s="1347"/>
      <c r="P1224" s="117" t="str">
        <f t="shared" si="9"/>
        <v>2915</v>
      </c>
      <c r="Q1224" s="117"/>
      <c r="R1224" s="1348">
        <v>291501083</v>
      </c>
      <c r="S1224" s="321"/>
      <c r="T1224" s="321"/>
    </row>
    <row r="1225" spans="1:20" ht="34.5" hidden="1" customHeight="1">
      <c r="A1225" s="1348">
        <v>291501084</v>
      </c>
      <c r="B1225" s="1339" t="str">
        <f t="shared" si="8"/>
        <v>2915</v>
      </c>
      <c r="C1225" s="1349" t="s">
        <v>2345</v>
      </c>
      <c r="D1225" s="1350">
        <v>2</v>
      </c>
      <c r="E1225" s="293" t="s">
        <v>5292</v>
      </c>
      <c r="F1225" s="1352" t="s">
        <v>5293</v>
      </c>
      <c r="G1225" s="1356">
        <v>41617</v>
      </c>
      <c r="H1225" s="1348" t="s">
        <v>2252</v>
      </c>
      <c r="I1225" s="1348"/>
      <c r="J1225" s="1367"/>
      <c r="K1225" s="1352" t="s">
        <v>2253</v>
      </c>
      <c r="L1225" s="1353"/>
      <c r="M1225" s="1345" t="s">
        <v>1830</v>
      </c>
      <c r="N1225" s="1346" t="s">
        <v>1830</v>
      </c>
      <c r="O1225" s="1347"/>
      <c r="P1225" s="117" t="str">
        <f t="shared" si="9"/>
        <v>2915</v>
      </c>
      <c r="Q1225" s="117"/>
      <c r="R1225" s="1348">
        <v>291501084</v>
      </c>
      <c r="S1225" s="321"/>
      <c r="T1225" s="321"/>
    </row>
    <row r="1226" spans="1:20" ht="34.5" hidden="1" customHeight="1">
      <c r="A1226" s="1348">
        <v>291501088</v>
      </c>
      <c r="B1226" s="1339" t="str">
        <f t="shared" si="8"/>
        <v>2915</v>
      </c>
      <c r="C1226" s="1349" t="s">
        <v>2345</v>
      </c>
      <c r="D1226" s="1350">
        <v>3</v>
      </c>
      <c r="E1226" s="293" t="s">
        <v>5294</v>
      </c>
      <c r="F1226" s="1352" t="s">
        <v>5295</v>
      </c>
      <c r="G1226" s="1356">
        <v>43208</v>
      </c>
      <c r="H1226" s="1348" t="s">
        <v>2252</v>
      </c>
      <c r="I1226" s="1348">
        <v>1416</v>
      </c>
      <c r="J1226" s="1356">
        <v>40325</v>
      </c>
      <c r="K1226" s="1352" t="s">
        <v>2253</v>
      </c>
      <c r="L1226" s="1353"/>
      <c r="M1226" s="1345" t="s">
        <v>5054</v>
      </c>
      <c r="N1226" s="1346" t="s">
        <v>5296</v>
      </c>
      <c r="O1226" s="1347"/>
      <c r="P1226" s="117" t="str">
        <f t="shared" si="9"/>
        <v>2915</v>
      </c>
      <c r="Q1226" s="117"/>
      <c r="R1226" s="1348">
        <v>291501088</v>
      </c>
      <c r="S1226" s="321"/>
      <c r="T1226" s="321"/>
    </row>
    <row r="1227" spans="1:20" ht="34.5" hidden="1" customHeight="1">
      <c r="A1227" s="1348">
        <v>291501090</v>
      </c>
      <c r="B1227" s="1339" t="str">
        <f t="shared" si="8"/>
        <v>2915</v>
      </c>
      <c r="C1227" s="1349" t="s">
        <v>2345</v>
      </c>
      <c r="D1227" s="1350">
        <v>1</v>
      </c>
      <c r="E1227" s="293" t="s">
        <v>5297</v>
      </c>
      <c r="F1227" s="1352" t="s">
        <v>5298</v>
      </c>
      <c r="G1227" s="1356">
        <v>40542</v>
      </c>
      <c r="H1227" s="1348" t="s">
        <v>2252</v>
      </c>
      <c r="I1227" s="1348">
        <v>1357</v>
      </c>
      <c r="J1227" s="1356">
        <v>39338</v>
      </c>
      <c r="K1227" s="1352" t="s">
        <v>2253</v>
      </c>
      <c r="L1227" s="1352" t="s">
        <v>5299</v>
      </c>
      <c r="M1227" s="1345" t="s">
        <v>5058</v>
      </c>
      <c r="N1227" s="1346" t="s">
        <v>1830</v>
      </c>
      <c r="O1227" s="1347"/>
      <c r="P1227" s="117" t="str">
        <f t="shared" si="9"/>
        <v>2915</v>
      </c>
      <c r="Q1227" s="117"/>
      <c r="R1227" s="1348">
        <v>291501090</v>
      </c>
      <c r="S1227" s="321"/>
      <c r="T1227" s="321"/>
    </row>
    <row r="1228" spans="1:20" ht="34.5" hidden="1" customHeight="1">
      <c r="A1228" s="1348">
        <v>291501091</v>
      </c>
      <c r="B1228" s="1339" t="str">
        <f t="shared" si="8"/>
        <v>2915</v>
      </c>
      <c r="C1228" s="1349" t="s">
        <v>2345</v>
      </c>
      <c r="D1228" s="1350">
        <v>2</v>
      </c>
      <c r="E1228" s="293" t="s">
        <v>5300</v>
      </c>
      <c r="F1228" s="1352" t="s">
        <v>5298</v>
      </c>
      <c r="G1228" s="1356">
        <v>43208</v>
      </c>
      <c r="H1228" s="1348" t="s">
        <v>2252</v>
      </c>
      <c r="I1228" s="1348">
        <v>1461</v>
      </c>
      <c r="J1228" s="1356">
        <v>41123</v>
      </c>
      <c r="K1228" s="1352" t="s">
        <v>2253</v>
      </c>
      <c r="L1228" s="1352"/>
      <c r="M1228" s="1345" t="s">
        <v>1830</v>
      </c>
      <c r="N1228" s="1346" t="s">
        <v>1830</v>
      </c>
      <c r="O1228" s="1347"/>
      <c r="P1228" s="117" t="str">
        <f t="shared" si="9"/>
        <v>2915</v>
      </c>
      <c r="Q1228" s="117"/>
      <c r="R1228" s="1348">
        <v>291501091</v>
      </c>
      <c r="S1228" s="321"/>
      <c r="T1228" s="321"/>
    </row>
    <row r="1229" spans="1:20" ht="34.5" hidden="1" customHeight="1">
      <c r="A1229" s="1348">
        <v>291501092</v>
      </c>
      <c r="B1229" s="1339" t="str">
        <f t="shared" si="8"/>
        <v>2915</v>
      </c>
      <c r="C1229" s="1349" t="s">
        <v>2345</v>
      </c>
      <c r="D1229" s="1350">
        <v>1</v>
      </c>
      <c r="E1229" s="293" t="s">
        <v>5301</v>
      </c>
      <c r="F1229" s="1352" t="s">
        <v>5302</v>
      </c>
      <c r="G1229" s="1356">
        <v>38600</v>
      </c>
      <c r="H1229" s="1348" t="s">
        <v>2252</v>
      </c>
      <c r="I1229" s="1348">
        <v>1357</v>
      </c>
      <c r="J1229" s="1356">
        <v>39338</v>
      </c>
      <c r="K1229" s="1352" t="s">
        <v>2253</v>
      </c>
      <c r="L1229" s="1352" t="s">
        <v>5303</v>
      </c>
      <c r="M1229" s="1345" t="s">
        <v>5064</v>
      </c>
      <c r="N1229" s="1346" t="s">
        <v>5304</v>
      </c>
      <c r="O1229" s="1347"/>
      <c r="P1229" s="117" t="str">
        <f t="shared" si="9"/>
        <v>2915</v>
      </c>
      <c r="Q1229" s="117"/>
      <c r="R1229" s="1348">
        <v>291501092</v>
      </c>
      <c r="S1229" s="321"/>
      <c r="T1229" s="321"/>
    </row>
    <row r="1230" spans="1:20" ht="34.5" hidden="1" customHeight="1">
      <c r="A1230" s="1348">
        <v>291501093</v>
      </c>
      <c r="B1230" s="1339" t="str">
        <f t="shared" si="8"/>
        <v>2915</v>
      </c>
      <c r="C1230" s="1349" t="s">
        <v>2345</v>
      </c>
      <c r="D1230" s="1350">
        <v>2</v>
      </c>
      <c r="E1230" s="293" t="s">
        <v>5305</v>
      </c>
      <c r="F1230" s="1352" t="s">
        <v>5306</v>
      </c>
      <c r="G1230" s="1356">
        <v>41638</v>
      </c>
      <c r="H1230" s="1348" t="s">
        <v>2252</v>
      </c>
      <c r="I1230" s="1348">
        <v>1381</v>
      </c>
      <c r="J1230" s="1356">
        <v>39751</v>
      </c>
      <c r="K1230" s="1352" t="s">
        <v>2253</v>
      </c>
      <c r="L1230" s="1353"/>
      <c r="M1230" s="1345" t="s">
        <v>1830</v>
      </c>
      <c r="N1230" s="1346" t="s">
        <v>1830</v>
      </c>
      <c r="O1230" s="1347"/>
      <c r="P1230" s="117" t="str">
        <f t="shared" si="9"/>
        <v>2915</v>
      </c>
      <c r="Q1230" s="117"/>
      <c r="R1230" s="1348">
        <v>291501093</v>
      </c>
      <c r="S1230" s="321"/>
      <c r="T1230" s="321"/>
    </row>
    <row r="1231" spans="1:20" ht="34.5" hidden="1" customHeight="1">
      <c r="A1231" s="1348">
        <v>291501094</v>
      </c>
      <c r="B1231" s="1339" t="str">
        <f t="shared" si="8"/>
        <v>2915</v>
      </c>
      <c r="C1231" s="1349" t="s">
        <v>2345</v>
      </c>
      <c r="D1231" s="1350">
        <v>3</v>
      </c>
      <c r="E1231" s="293" t="s">
        <v>5307</v>
      </c>
      <c r="F1231" s="1352" t="s">
        <v>5308</v>
      </c>
      <c r="G1231" s="1356">
        <v>43014</v>
      </c>
      <c r="H1231" s="1348" t="s">
        <v>2252</v>
      </c>
      <c r="I1231" s="1348">
        <v>1488</v>
      </c>
      <c r="J1231" s="1356">
        <v>41557</v>
      </c>
      <c r="K1231" s="1352" t="s">
        <v>2253</v>
      </c>
      <c r="L1231" s="1352"/>
      <c r="M1231" s="1345" t="s">
        <v>5070</v>
      </c>
      <c r="N1231" s="1346" t="s">
        <v>5309</v>
      </c>
      <c r="O1231" s="1347"/>
      <c r="P1231" s="117" t="str">
        <f t="shared" si="9"/>
        <v>2915</v>
      </c>
      <c r="Q1231" s="117"/>
      <c r="R1231" s="1348">
        <v>291501094</v>
      </c>
      <c r="S1231" s="321"/>
      <c r="T1231" s="321"/>
    </row>
    <row r="1232" spans="1:20" ht="34.5" hidden="1" customHeight="1">
      <c r="A1232" s="1348">
        <v>291501095</v>
      </c>
      <c r="B1232" s="1339" t="str">
        <f t="shared" si="8"/>
        <v>2915</v>
      </c>
      <c r="C1232" s="1349" t="s">
        <v>2345</v>
      </c>
      <c r="D1232" s="1350">
        <v>1</v>
      </c>
      <c r="E1232" s="293" t="s">
        <v>5310</v>
      </c>
      <c r="F1232" s="1352" t="s">
        <v>5311</v>
      </c>
      <c r="G1232" s="1356">
        <v>39419</v>
      </c>
      <c r="H1232" s="1348" t="s">
        <v>2252</v>
      </c>
      <c r="I1232" s="1348">
        <v>1357</v>
      </c>
      <c r="J1232" s="1351">
        <v>39338</v>
      </c>
      <c r="K1232" s="1352" t="s">
        <v>2253</v>
      </c>
      <c r="L1232" s="1352" t="s">
        <v>5219</v>
      </c>
      <c r="M1232" s="1345" t="s">
        <v>1830</v>
      </c>
      <c r="N1232" s="1346" t="s">
        <v>1830</v>
      </c>
      <c r="O1232" s="1347"/>
      <c r="P1232" s="117" t="str">
        <f t="shared" si="9"/>
        <v>2915</v>
      </c>
      <c r="Q1232" s="117"/>
      <c r="R1232" s="1348">
        <v>291501095</v>
      </c>
      <c r="S1232" s="321"/>
      <c r="T1232" s="321"/>
    </row>
    <row r="1233" spans="1:20" ht="34.5" hidden="1" customHeight="1">
      <c r="A1233" s="1348">
        <v>291501096</v>
      </c>
      <c r="B1233" s="1339" t="str">
        <f t="shared" si="8"/>
        <v>2915</v>
      </c>
      <c r="C1233" s="1349" t="s">
        <v>2345</v>
      </c>
      <c r="D1233" s="1350">
        <v>2</v>
      </c>
      <c r="E1233" s="293" t="s">
        <v>5312</v>
      </c>
      <c r="F1233" s="1352" t="s">
        <v>5313</v>
      </c>
      <c r="G1233" s="1356">
        <v>41617</v>
      </c>
      <c r="H1233" s="1348" t="s">
        <v>2252</v>
      </c>
      <c r="I1233" s="1348"/>
      <c r="J1233" s="1368"/>
      <c r="K1233" s="1352" t="s">
        <v>2253</v>
      </c>
      <c r="L1233" s="1353"/>
      <c r="M1233" s="1345" t="s">
        <v>1830</v>
      </c>
      <c r="N1233" s="1346" t="s">
        <v>5314</v>
      </c>
      <c r="O1233" s="1347"/>
      <c r="P1233" s="117" t="str">
        <f t="shared" si="9"/>
        <v>2915</v>
      </c>
      <c r="Q1233" s="117"/>
      <c r="R1233" s="1348">
        <v>291501096</v>
      </c>
      <c r="S1233" s="321"/>
      <c r="T1233" s="321"/>
    </row>
    <row r="1234" spans="1:20" ht="34.5" hidden="1" customHeight="1">
      <c r="A1234" s="1348">
        <v>291501097</v>
      </c>
      <c r="B1234" s="1339" t="str">
        <f t="shared" si="8"/>
        <v>2915</v>
      </c>
      <c r="C1234" s="1349" t="s">
        <v>2345</v>
      </c>
      <c r="D1234" s="1350">
        <v>3</v>
      </c>
      <c r="E1234" s="293" t="s">
        <v>5315</v>
      </c>
      <c r="F1234" s="1352" t="s">
        <v>5316</v>
      </c>
      <c r="G1234" s="1356">
        <v>43208</v>
      </c>
      <c r="H1234" s="1348" t="s">
        <v>2252</v>
      </c>
      <c r="I1234" s="1348">
        <v>1416</v>
      </c>
      <c r="J1234" s="1351">
        <v>40325</v>
      </c>
      <c r="K1234" s="1352" t="s">
        <v>2253</v>
      </c>
      <c r="L1234" s="1352"/>
      <c r="M1234" s="1345" t="s">
        <v>1830</v>
      </c>
      <c r="N1234" s="1346" t="s">
        <v>1830</v>
      </c>
      <c r="O1234" s="1347"/>
      <c r="P1234" s="117" t="str">
        <f t="shared" si="9"/>
        <v>2915</v>
      </c>
      <c r="Q1234" s="117"/>
      <c r="R1234" s="1348">
        <v>291501097</v>
      </c>
      <c r="S1234" s="321"/>
      <c r="T1234" s="321"/>
    </row>
    <row r="1235" spans="1:20" ht="34.5" hidden="1" customHeight="1">
      <c r="A1235" s="1348">
        <v>291501098</v>
      </c>
      <c r="B1235" s="1339" t="str">
        <f t="shared" si="8"/>
        <v>2915</v>
      </c>
      <c r="C1235" s="1349" t="s">
        <v>2345</v>
      </c>
      <c r="D1235" s="1350">
        <v>1</v>
      </c>
      <c r="E1235" s="293" t="s">
        <v>5317</v>
      </c>
      <c r="F1235" s="1352" t="s">
        <v>5318</v>
      </c>
      <c r="G1235" s="1356">
        <v>39419</v>
      </c>
      <c r="H1235" s="1348" t="s">
        <v>2252</v>
      </c>
      <c r="I1235" s="1348">
        <v>1357</v>
      </c>
      <c r="J1235" s="1351">
        <v>39338</v>
      </c>
      <c r="K1235" s="1352" t="s">
        <v>2253</v>
      </c>
      <c r="L1235" s="1352" t="s">
        <v>5319</v>
      </c>
      <c r="M1235" s="1345" t="s">
        <v>1830</v>
      </c>
      <c r="N1235" s="1346" t="s">
        <v>1830</v>
      </c>
      <c r="O1235" s="1347"/>
      <c r="P1235" s="117" t="str">
        <f t="shared" si="9"/>
        <v>2915</v>
      </c>
      <c r="Q1235" s="117"/>
      <c r="R1235" s="1348">
        <v>291501098</v>
      </c>
      <c r="S1235" s="321"/>
      <c r="T1235" s="321"/>
    </row>
    <row r="1236" spans="1:20" ht="34.5" hidden="1" customHeight="1">
      <c r="A1236" s="1348">
        <v>291501099</v>
      </c>
      <c r="B1236" s="1339" t="str">
        <f t="shared" si="8"/>
        <v>2915</v>
      </c>
      <c r="C1236" s="1349" t="s">
        <v>2345</v>
      </c>
      <c r="D1236" s="1350">
        <v>3</v>
      </c>
      <c r="E1236" s="293" t="s">
        <v>5320</v>
      </c>
      <c r="F1236" s="1352" t="s">
        <v>5318</v>
      </c>
      <c r="G1236" s="1351">
        <v>44195</v>
      </c>
      <c r="H1236" s="1348" t="s">
        <v>2252</v>
      </c>
      <c r="I1236" s="1348">
        <v>1482</v>
      </c>
      <c r="J1236" s="1351">
        <v>41470</v>
      </c>
      <c r="K1236" s="1352" t="s">
        <v>2253</v>
      </c>
      <c r="L1236" s="1352"/>
      <c r="M1236" s="1345" t="s">
        <v>1830</v>
      </c>
      <c r="N1236" s="1346" t="s">
        <v>1830</v>
      </c>
      <c r="O1236" s="1347"/>
      <c r="P1236" s="117" t="str">
        <f t="shared" si="9"/>
        <v>2915</v>
      </c>
      <c r="Q1236" s="117"/>
      <c r="R1236" s="1348">
        <v>291501099</v>
      </c>
      <c r="S1236" s="321"/>
      <c r="T1236" s="321"/>
    </row>
    <row r="1237" spans="1:20" ht="34.5" hidden="1" customHeight="1">
      <c r="A1237" s="1348">
        <v>291501100</v>
      </c>
      <c r="B1237" s="1339" t="str">
        <f t="shared" si="8"/>
        <v>2915</v>
      </c>
      <c r="C1237" s="1349" t="s">
        <v>2345</v>
      </c>
      <c r="D1237" s="1350">
        <v>1</v>
      </c>
      <c r="E1237" s="293" t="s">
        <v>5321</v>
      </c>
      <c r="F1237" s="1352" t="s">
        <v>5322</v>
      </c>
      <c r="G1237" s="1351">
        <v>39419</v>
      </c>
      <c r="H1237" s="1348" t="s">
        <v>2252</v>
      </c>
      <c r="I1237" s="1348">
        <v>1357</v>
      </c>
      <c r="J1237" s="1351">
        <v>39338</v>
      </c>
      <c r="K1237" s="1352" t="s">
        <v>2253</v>
      </c>
      <c r="L1237" s="1352" t="s">
        <v>5323</v>
      </c>
      <c r="M1237" s="1345" t="s">
        <v>1830</v>
      </c>
      <c r="N1237" s="1346" t="s">
        <v>1830</v>
      </c>
      <c r="O1237" s="1347"/>
      <c r="P1237" s="117" t="str">
        <f t="shared" si="9"/>
        <v>2915</v>
      </c>
      <c r="Q1237" s="117"/>
      <c r="R1237" s="1348">
        <v>291501100</v>
      </c>
      <c r="S1237" s="321"/>
      <c r="T1237" s="321"/>
    </row>
    <row r="1238" spans="1:20" ht="34.5" hidden="1" customHeight="1">
      <c r="A1238" s="1348">
        <v>291501101</v>
      </c>
      <c r="B1238" s="1339" t="str">
        <f t="shared" si="8"/>
        <v>2915</v>
      </c>
      <c r="C1238" s="1349" t="s">
        <v>2345</v>
      </c>
      <c r="D1238" s="1350">
        <v>3</v>
      </c>
      <c r="E1238" s="293" t="s">
        <v>5324</v>
      </c>
      <c r="F1238" s="1352" t="s">
        <v>5325</v>
      </c>
      <c r="G1238" s="1356">
        <v>44195</v>
      </c>
      <c r="H1238" s="1348" t="s">
        <v>2252</v>
      </c>
      <c r="I1238" s="1348">
        <v>1482</v>
      </c>
      <c r="J1238" s="1351">
        <v>41470</v>
      </c>
      <c r="K1238" s="1352" t="s">
        <v>2253</v>
      </c>
      <c r="L1238" s="1352"/>
      <c r="M1238" s="1345" t="s">
        <v>1830</v>
      </c>
      <c r="N1238" s="1346" t="s">
        <v>1830</v>
      </c>
      <c r="O1238" s="1347"/>
      <c r="P1238" s="117" t="str">
        <f t="shared" si="9"/>
        <v>2915</v>
      </c>
      <c r="Q1238" s="117"/>
      <c r="R1238" s="1348">
        <v>291501101</v>
      </c>
      <c r="S1238" s="321"/>
      <c r="T1238" s="321"/>
    </row>
    <row r="1239" spans="1:20" ht="34.5" hidden="1" customHeight="1">
      <c r="A1239" s="1348">
        <v>291501106</v>
      </c>
      <c r="B1239" s="1339" t="str">
        <f t="shared" si="8"/>
        <v>2915</v>
      </c>
      <c r="C1239" s="1349" t="s">
        <v>2345</v>
      </c>
      <c r="D1239" s="1350">
        <v>1</v>
      </c>
      <c r="E1239" s="293" t="s">
        <v>5326</v>
      </c>
      <c r="F1239" s="1352" t="s">
        <v>5327</v>
      </c>
      <c r="G1239" s="1356">
        <v>39419</v>
      </c>
      <c r="H1239" s="1348" t="s">
        <v>2252</v>
      </c>
      <c r="I1239" s="1348">
        <v>1357</v>
      </c>
      <c r="J1239" s="1351">
        <v>39338</v>
      </c>
      <c r="K1239" s="1352" t="s">
        <v>2253</v>
      </c>
      <c r="L1239" s="1352" t="s">
        <v>5328</v>
      </c>
      <c r="M1239" s="1345" t="s">
        <v>1830</v>
      </c>
      <c r="N1239" s="1346" t="s">
        <v>1830</v>
      </c>
      <c r="O1239" s="1347"/>
      <c r="P1239" s="117" t="str">
        <f t="shared" si="9"/>
        <v>2915</v>
      </c>
      <c r="Q1239" s="117"/>
      <c r="R1239" s="1348">
        <v>291501106</v>
      </c>
      <c r="S1239" s="321"/>
      <c r="T1239" s="321"/>
    </row>
    <row r="1240" spans="1:20" ht="34.5" hidden="1" customHeight="1">
      <c r="A1240" s="1348">
        <v>291501107</v>
      </c>
      <c r="B1240" s="1339" t="str">
        <f t="shared" si="8"/>
        <v>2915</v>
      </c>
      <c r="C1240" s="1349" t="s">
        <v>2345</v>
      </c>
      <c r="D1240" s="1350">
        <v>2</v>
      </c>
      <c r="E1240" s="293" t="s">
        <v>5329</v>
      </c>
      <c r="F1240" s="1352" t="s">
        <v>5327</v>
      </c>
      <c r="G1240" s="1356">
        <v>43014</v>
      </c>
      <c r="H1240" s="1348" t="s">
        <v>2252</v>
      </c>
      <c r="I1240" s="1348">
        <v>1423</v>
      </c>
      <c r="J1240" s="1351">
        <v>40521</v>
      </c>
      <c r="K1240" s="1352" t="s">
        <v>2253</v>
      </c>
      <c r="L1240" s="1353"/>
      <c r="M1240" s="1345" t="s">
        <v>1830</v>
      </c>
      <c r="N1240" s="1346" t="s">
        <v>1830</v>
      </c>
      <c r="O1240" s="1347"/>
      <c r="P1240" s="117" t="str">
        <f t="shared" si="9"/>
        <v>2915</v>
      </c>
      <c r="Q1240" s="117"/>
      <c r="R1240" s="1348">
        <v>291501107</v>
      </c>
      <c r="S1240" s="321"/>
      <c r="T1240" s="321"/>
    </row>
    <row r="1241" spans="1:20" ht="34.5" hidden="1" customHeight="1">
      <c r="A1241" s="1348">
        <v>291501108</v>
      </c>
      <c r="B1241" s="1339" t="str">
        <f t="shared" si="8"/>
        <v>2915</v>
      </c>
      <c r="C1241" s="1349" t="s">
        <v>2345</v>
      </c>
      <c r="D1241" s="1350">
        <v>1</v>
      </c>
      <c r="E1241" s="293" t="s">
        <v>5330</v>
      </c>
      <c r="F1241" s="1352" t="s">
        <v>5331</v>
      </c>
      <c r="G1241" s="1351">
        <v>40542</v>
      </c>
      <c r="H1241" s="1348" t="s">
        <v>2252</v>
      </c>
      <c r="I1241" s="1348">
        <v>1357</v>
      </c>
      <c r="J1241" s="1351">
        <v>39338</v>
      </c>
      <c r="K1241" s="1352" t="s">
        <v>2253</v>
      </c>
      <c r="L1241" s="1352" t="s">
        <v>5332</v>
      </c>
      <c r="M1241" s="1345" t="s">
        <v>1830</v>
      </c>
      <c r="N1241" s="1346" t="s">
        <v>1830</v>
      </c>
      <c r="O1241" s="1347"/>
      <c r="P1241" s="117" t="str">
        <f t="shared" si="9"/>
        <v>2915</v>
      </c>
      <c r="Q1241" s="117"/>
      <c r="R1241" s="1348">
        <v>291501108</v>
      </c>
      <c r="S1241" s="321"/>
      <c r="T1241" s="321"/>
    </row>
    <row r="1242" spans="1:20" ht="34.5" hidden="1" customHeight="1">
      <c r="A1242" s="1348">
        <v>291501109</v>
      </c>
      <c r="B1242" s="1339" t="str">
        <f t="shared" si="8"/>
        <v>2915</v>
      </c>
      <c r="C1242" s="1349" t="s">
        <v>2345</v>
      </c>
      <c r="D1242" s="1350">
        <v>2</v>
      </c>
      <c r="E1242" s="293" t="s">
        <v>5333</v>
      </c>
      <c r="F1242" s="1352" t="s">
        <v>5334</v>
      </c>
      <c r="G1242" s="1356">
        <v>42349</v>
      </c>
      <c r="H1242" s="1348" t="s">
        <v>2252</v>
      </c>
      <c r="I1242" s="1348">
        <v>1461</v>
      </c>
      <c r="J1242" s="1356">
        <v>41123</v>
      </c>
      <c r="K1242" s="1352" t="s">
        <v>2253</v>
      </c>
      <c r="L1242" s="1353"/>
      <c r="M1242" s="1345" t="s">
        <v>1830</v>
      </c>
      <c r="N1242" s="1346" t="s">
        <v>1830</v>
      </c>
      <c r="O1242" s="1347"/>
      <c r="P1242" s="117" t="str">
        <f t="shared" si="9"/>
        <v>2915</v>
      </c>
      <c r="Q1242" s="117"/>
      <c r="R1242" s="1348">
        <v>291501109</v>
      </c>
      <c r="S1242" s="321"/>
      <c r="T1242" s="321"/>
    </row>
    <row r="1243" spans="1:20" ht="34.5" hidden="1" customHeight="1">
      <c r="A1243" s="1348">
        <v>291501110</v>
      </c>
      <c r="B1243" s="1339" t="str">
        <f t="shared" si="8"/>
        <v>2915</v>
      </c>
      <c r="C1243" s="1349" t="s">
        <v>2345</v>
      </c>
      <c r="D1243" s="1350">
        <v>1</v>
      </c>
      <c r="E1243" s="293" t="s">
        <v>5335</v>
      </c>
      <c r="F1243" s="1352" t="s">
        <v>5336</v>
      </c>
      <c r="G1243" s="1351">
        <v>40542</v>
      </c>
      <c r="H1243" s="1348" t="s">
        <v>2252</v>
      </c>
      <c r="I1243" s="1348">
        <v>1357</v>
      </c>
      <c r="J1243" s="1351">
        <v>39338</v>
      </c>
      <c r="K1243" s="1352" t="s">
        <v>2253</v>
      </c>
      <c r="L1243" s="1352" t="s">
        <v>5285</v>
      </c>
      <c r="M1243" s="1345" t="s">
        <v>1830</v>
      </c>
      <c r="N1243" s="1346" t="s">
        <v>1830</v>
      </c>
      <c r="O1243" s="1347"/>
      <c r="P1243" s="117" t="str">
        <f t="shared" si="9"/>
        <v>2915</v>
      </c>
      <c r="Q1243" s="117"/>
      <c r="R1243" s="1348">
        <v>291501110</v>
      </c>
      <c r="S1243" s="321"/>
      <c r="T1243" s="321"/>
    </row>
    <row r="1244" spans="1:20" ht="34.5" hidden="1" customHeight="1">
      <c r="A1244" s="1348">
        <v>291501111</v>
      </c>
      <c r="B1244" s="1339" t="str">
        <f t="shared" si="8"/>
        <v>2915</v>
      </c>
      <c r="C1244" s="1349" t="s">
        <v>2345</v>
      </c>
      <c r="D1244" s="1350">
        <v>2</v>
      </c>
      <c r="E1244" s="293" t="s">
        <v>5337</v>
      </c>
      <c r="F1244" s="1352" t="s">
        <v>5338</v>
      </c>
      <c r="G1244" s="1351">
        <v>43830</v>
      </c>
      <c r="H1244" s="1348" t="s">
        <v>2252</v>
      </c>
      <c r="I1244" s="1348">
        <v>1461</v>
      </c>
      <c r="J1244" s="1351">
        <v>41123</v>
      </c>
      <c r="K1244" s="1352" t="s">
        <v>2253</v>
      </c>
      <c r="L1244" s="1353"/>
      <c r="M1244" s="1345" t="s">
        <v>1830</v>
      </c>
      <c r="N1244" s="1346" t="s">
        <v>1830</v>
      </c>
      <c r="O1244" s="1347"/>
      <c r="P1244" s="117" t="str">
        <f t="shared" si="9"/>
        <v>2915</v>
      </c>
      <c r="Q1244" s="117"/>
      <c r="R1244" s="1348">
        <v>291501111</v>
      </c>
      <c r="S1244" s="321"/>
      <c r="T1244" s="321"/>
    </row>
    <row r="1245" spans="1:20" ht="34.5" hidden="1" customHeight="1">
      <c r="A1245" s="1348">
        <v>270411001</v>
      </c>
      <c r="B1245" s="1339" t="str">
        <f t="shared" si="8"/>
        <v>2704</v>
      </c>
      <c r="C1245" s="1349" t="s">
        <v>2345</v>
      </c>
      <c r="D1245" s="1350">
        <v>1</v>
      </c>
      <c r="E1245" s="293" t="s">
        <v>5339</v>
      </c>
      <c r="F1245" s="1352" t="s">
        <v>5340</v>
      </c>
      <c r="G1245" s="1356">
        <v>40147</v>
      </c>
      <c r="H1245" s="1348" t="s">
        <v>2252</v>
      </c>
      <c r="I1245" s="1348">
        <v>1357</v>
      </c>
      <c r="J1245" s="1351">
        <v>39338</v>
      </c>
      <c r="K1245" s="1352" t="s">
        <v>2253</v>
      </c>
      <c r="L1245" s="1352" t="s">
        <v>5341</v>
      </c>
      <c r="M1245" s="1345" t="s">
        <v>1830</v>
      </c>
      <c r="N1245" s="1346" t="s">
        <v>1830</v>
      </c>
      <c r="O1245" s="1347"/>
      <c r="P1245" s="117" t="str">
        <f t="shared" si="9"/>
        <v>2704</v>
      </c>
      <c r="Q1245" s="117"/>
      <c r="R1245" s="1348">
        <v>270411001</v>
      </c>
      <c r="S1245" s="321"/>
      <c r="T1245" s="321"/>
    </row>
    <row r="1246" spans="1:20" ht="34.5" hidden="1" customHeight="1">
      <c r="A1246" s="1348">
        <v>270411002</v>
      </c>
      <c r="B1246" s="1339" t="str">
        <f t="shared" si="8"/>
        <v>2704</v>
      </c>
      <c r="C1246" s="1349" t="s">
        <v>2345</v>
      </c>
      <c r="D1246" s="1350">
        <v>2</v>
      </c>
      <c r="E1246" s="293" t="s">
        <v>5342</v>
      </c>
      <c r="F1246" s="1352" t="s">
        <v>5343</v>
      </c>
      <c r="G1246" s="1351">
        <v>42185</v>
      </c>
      <c r="H1246" s="1348" t="s">
        <v>2252</v>
      </c>
      <c r="I1246" s="1348">
        <v>1423</v>
      </c>
      <c r="J1246" s="1356">
        <v>40521</v>
      </c>
      <c r="K1246" s="1352" t="s">
        <v>2253</v>
      </c>
      <c r="L1246" s="1353"/>
      <c r="M1246" s="1345" t="s">
        <v>1830</v>
      </c>
      <c r="N1246" s="1346" t="s">
        <v>1830</v>
      </c>
      <c r="O1246" s="1347"/>
      <c r="P1246" s="117" t="str">
        <f t="shared" si="9"/>
        <v>2704</v>
      </c>
      <c r="Q1246" s="117"/>
      <c r="R1246" s="1348">
        <v>270411002</v>
      </c>
      <c r="S1246" s="321"/>
      <c r="T1246" s="321"/>
    </row>
    <row r="1247" spans="1:20" ht="34.5" hidden="1" customHeight="1">
      <c r="A1247" s="1348">
        <v>270411003</v>
      </c>
      <c r="B1247" s="1339" t="str">
        <f t="shared" si="8"/>
        <v>2704</v>
      </c>
      <c r="C1247" s="1349" t="s">
        <v>2345</v>
      </c>
      <c r="D1247" s="1350">
        <v>1</v>
      </c>
      <c r="E1247" s="293" t="s">
        <v>5344</v>
      </c>
      <c r="F1247" s="1352" t="s">
        <v>5345</v>
      </c>
      <c r="G1247" s="1351"/>
      <c r="H1247" s="1348" t="s">
        <v>2252</v>
      </c>
      <c r="I1247" s="1348">
        <v>1357</v>
      </c>
      <c r="J1247" s="1351">
        <v>39338</v>
      </c>
      <c r="K1247" s="1352" t="s">
        <v>2253</v>
      </c>
      <c r="L1247" s="1352"/>
      <c r="M1247" s="1345" t="s">
        <v>1830</v>
      </c>
      <c r="N1247" s="1346" t="s">
        <v>1830</v>
      </c>
      <c r="O1247" s="1347"/>
      <c r="P1247" s="117" t="str">
        <f t="shared" si="9"/>
        <v>2704</v>
      </c>
      <c r="Q1247" s="117"/>
      <c r="R1247" s="1348">
        <v>270411003</v>
      </c>
      <c r="S1247" s="321"/>
      <c r="T1247" s="321"/>
    </row>
    <row r="1248" spans="1:20" ht="34.5" hidden="1" customHeight="1">
      <c r="A1248" s="1348">
        <v>270411004</v>
      </c>
      <c r="B1248" s="1339" t="str">
        <f t="shared" si="8"/>
        <v>2704</v>
      </c>
      <c r="C1248" s="1349" t="s">
        <v>2345</v>
      </c>
      <c r="D1248" s="1350">
        <v>1</v>
      </c>
      <c r="E1248" s="293" t="s">
        <v>5346</v>
      </c>
      <c r="F1248" s="1352" t="s">
        <v>5347</v>
      </c>
      <c r="G1248" s="1351"/>
      <c r="H1248" s="1348" t="s">
        <v>2252</v>
      </c>
      <c r="I1248" s="1348">
        <v>1357</v>
      </c>
      <c r="J1248" s="1356">
        <v>39338</v>
      </c>
      <c r="K1248" s="1352" t="s">
        <v>2253</v>
      </c>
      <c r="L1248" s="1353"/>
      <c r="M1248" s="1345" t="s">
        <v>1830</v>
      </c>
      <c r="N1248" s="1346" t="s">
        <v>1830</v>
      </c>
      <c r="O1248" s="1347"/>
      <c r="P1248" s="117" t="str">
        <f t="shared" si="9"/>
        <v>2704</v>
      </c>
      <c r="Q1248" s="117"/>
      <c r="R1248" s="1348">
        <v>270411004</v>
      </c>
      <c r="S1248" s="321"/>
      <c r="T1248" s="321"/>
    </row>
    <row r="1249" spans="1:20" ht="34.5" hidden="1" customHeight="1">
      <c r="A1249" s="1348">
        <v>270411005</v>
      </c>
      <c r="B1249" s="1339" t="str">
        <f t="shared" si="8"/>
        <v>2704</v>
      </c>
      <c r="C1249" s="1349" t="s">
        <v>2345</v>
      </c>
      <c r="D1249" s="1350">
        <v>2</v>
      </c>
      <c r="E1249" s="293" t="s">
        <v>5348</v>
      </c>
      <c r="F1249" s="1352" t="s">
        <v>5349</v>
      </c>
      <c r="G1249" s="1351">
        <v>44195</v>
      </c>
      <c r="H1249" s="1348" t="s">
        <v>2252</v>
      </c>
      <c r="I1249" s="1348">
        <v>1461</v>
      </c>
      <c r="J1249" s="1351">
        <v>41123</v>
      </c>
      <c r="K1249" s="1352" t="s">
        <v>2253</v>
      </c>
      <c r="L1249" s="1352"/>
      <c r="M1249" s="1345" t="s">
        <v>1830</v>
      </c>
      <c r="N1249" s="1346" t="s">
        <v>1830</v>
      </c>
      <c r="O1249" s="1347"/>
      <c r="P1249" s="117" t="str">
        <f t="shared" si="9"/>
        <v>2704</v>
      </c>
      <c r="Q1249" s="117"/>
      <c r="R1249" s="1348">
        <v>270411005</v>
      </c>
      <c r="S1249" s="321"/>
      <c r="T1249" s="321"/>
    </row>
    <row r="1250" spans="1:20" ht="34.5" hidden="1" customHeight="1">
      <c r="A1250" s="1348">
        <v>270411006</v>
      </c>
      <c r="B1250" s="1339" t="str">
        <f t="shared" si="8"/>
        <v>2704</v>
      </c>
      <c r="C1250" s="1349" t="s">
        <v>2345</v>
      </c>
      <c r="D1250" s="1350">
        <v>2</v>
      </c>
      <c r="E1250" s="293" t="s">
        <v>5350</v>
      </c>
      <c r="F1250" s="1352" t="s">
        <v>5351</v>
      </c>
      <c r="G1250" s="1351">
        <v>44195</v>
      </c>
      <c r="H1250" s="1348" t="s">
        <v>2252</v>
      </c>
      <c r="I1250" s="1348">
        <v>1461</v>
      </c>
      <c r="J1250" s="1351">
        <v>41123</v>
      </c>
      <c r="K1250" s="1352" t="s">
        <v>2253</v>
      </c>
      <c r="L1250" s="1353"/>
      <c r="M1250" s="1345" t="s">
        <v>1830</v>
      </c>
      <c r="N1250" s="1346" t="s">
        <v>1830</v>
      </c>
      <c r="O1250" s="1347"/>
      <c r="P1250" s="117" t="str">
        <f t="shared" si="9"/>
        <v>2704</v>
      </c>
      <c r="Q1250" s="117"/>
      <c r="R1250" s="1348">
        <v>270411006</v>
      </c>
      <c r="S1250" s="321"/>
      <c r="T1250" s="321"/>
    </row>
    <row r="1251" spans="1:20" ht="34.5" hidden="1" customHeight="1">
      <c r="A1251" s="1348">
        <v>270411007</v>
      </c>
      <c r="B1251" s="1339" t="str">
        <f t="shared" si="8"/>
        <v>2704</v>
      </c>
      <c r="C1251" s="1349" t="s">
        <v>2345</v>
      </c>
      <c r="D1251" s="1350">
        <v>2</v>
      </c>
      <c r="E1251" s="293" t="s">
        <v>5352</v>
      </c>
      <c r="F1251" s="1352" t="s">
        <v>5353</v>
      </c>
      <c r="G1251" s="1351">
        <v>44195</v>
      </c>
      <c r="H1251" s="1348" t="s">
        <v>2252</v>
      </c>
      <c r="I1251" s="1348">
        <v>1461</v>
      </c>
      <c r="J1251" s="1351">
        <v>41123</v>
      </c>
      <c r="K1251" s="1352" t="s">
        <v>2253</v>
      </c>
      <c r="L1251" s="1352"/>
      <c r="M1251" s="1345" t="s">
        <v>1830</v>
      </c>
      <c r="N1251" s="1346" t="s">
        <v>1830</v>
      </c>
      <c r="O1251" s="1347"/>
      <c r="P1251" s="117" t="str">
        <f t="shared" si="9"/>
        <v>2704</v>
      </c>
      <c r="Q1251" s="117"/>
      <c r="R1251" s="1348">
        <v>270411007</v>
      </c>
      <c r="S1251" s="321"/>
      <c r="T1251" s="321"/>
    </row>
    <row r="1252" spans="1:20" ht="34.5" hidden="1" customHeight="1">
      <c r="A1252" s="1348">
        <v>270411008</v>
      </c>
      <c r="B1252" s="1339" t="str">
        <f t="shared" si="8"/>
        <v>2704</v>
      </c>
      <c r="C1252" s="1349" t="s">
        <v>2345</v>
      </c>
      <c r="D1252" s="1350">
        <v>1</v>
      </c>
      <c r="E1252" s="293" t="s">
        <v>5354</v>
      </c>
      <c r="F1252" s="1352" t="s">
        <v>5355</v>
      </c>
      <c r="G1252" s="1351">
        <v>39769</v>
      </c>
      <c r="H1252" s="1348" t="s">
        <v>2252</v>
      </c>
      <c r="I1252" s="1348">
        <v>1357</v>
      </c>
      <c r="J1252" s="1351">
        <v>39338</v>
      </c>
      <c r="K1252" s="1352" t="s">
        <v>2253</v>
      </c>
      <c r="L1252" s="1352" t="s">
        <v>5356</v>
      </c>
      <c r="M1252" s="1345" t="s">
        <v>1830</v>
      </c>
      <c r="N1252" s="1346" t="s">
        <v>1830</v>
      </c>
      <c r="O1252" s="1347"/>
      <c r="P1252" s="117" t="str">
        <f t="shared" si="9"/>
        <v>2704</v>
      </c>
      <c r="Q1252" s="117"/>
      <c r="R1252" s="1348">
        <v>270411008</v>
      </c>
      <c r="S1252" s="321"/>
      <c r="T1252" s="321"/>
    </row>
    <row r="1253" spans="1:20" ht="34.5" hidden="1" customHeight="1">
      <c r="A1253" s="1348">
        <v>270411009</v>
      </c>
      <c r="B1253" s="1339" t="str">
        <f t="shared" si="8"/>
        <v>2704</v>
      </c>
      <c r="C1253" s="1349" t="s">
        <v>2345</v>
      </c>
      <c r="D1253" s="1350">
        <v>2</v>
      </c>
      <c r="E1253" s="293" t="s">
        <v>5357</v>
      </c>
      <c r="F1253" s="1352" t="s">
        <v>5358</v>
      </c>
      <c r="G1253" s="1356">
        <v>43014</v>
      </c>
      <c r="H1253" s="1348" t="s">
        <v>2252</v>
      </c>
      <c r="I1253" s="1348">
        <v>1461</v>
      </c>
      <c r="J1253" s="1356">
        <v>41488</v>
      </c>
      <c r="K1253" s="1352" t="s">
        <v>2253</v>
      </c>
      <c r="L1253" s="1352"/>
      <c r="M1253" s="1345" t="s">
        <v>1830</v>
      </c>
      <c r="N1253" s="1346" t="s">
        <v>1830</v>
      </c>
      <c r="O1253" s="1347"/>
      <c r="P1253" s="117" t="str">
        <f t="shared" si="9"/>
        <v>2704</v>
      </c>
      <c r="Q1253" s="117"/>
      <c r="R1253" s="1348">
        <v>270411009</v>
      </c>
      <c r="S1253" s="321"/>
      <c r="T1253" s="321"/>
    </row>
    <row r="1254" spans="1:20" ht="34.5" hidden="1" customHeight="1">
      <c r="A1254" s="1348">
        <v>270411010</v>
      </c>
      <c r="B1254" s="1339" t="str">
        <f t="shared" si="8"/>
        <v>2704</v>
      </c>
      <c r="C1254" s="1349" t="s">
        <v>2345</v>
      </c>
      <c r="D1254" s="1350">
        <v>1</v>
      </c>
      <c r="E1254" s="293" t="s">
        <v>5359</v>
      </c>
      <c r="F1254" s="1352" t="s">
        <v>5360</v>
      </c>
      <c r="G1254" s="1356">
        <v>40542</v>
      </c>
      <c r="H1254" s="1348" t="s">
        <v>2252</v>
      </c>
      <c r="I1254" s="1348">
        <v>1357</v>
      </c>
      <c r="J1254" s="1356">
        <v>39338</v>
      </c>
      <c r="K1254" s="1352" t="s">
        <v>2253</v>
      </c>
      <c r="L1254" s="1352" t="s">
        <v>5361</v>
      </c>
      <c r="M1254" s="1345" t="s">
        <v>5362</v>
      </c>
      <c r="N1254" s="1346" t="s">
        <v>1830</v>
      </c>
      <c r="O1254" s="1347"/>
      <c r="P1254" s="117" t="str">
        <f t="shared" si="9"/>
        <v>2704</v>
      </c>
      <c r="Q1254" s="117"/>
      <c r="R1254" s="1348">
        <v>270411010</v>
      </c>
      <c r="S1254" s="321"/>
      <c r="T1254" s="321"/>
    </row>
    <row r="1255" spans="1:20" ht="34.5" hidden="1" customHeight="1">
      <c r="A1255" s="1348">
        <v>270411011</v>
      </c>
      <c r="B1255" s="1339" t="str">
        <f t="shared" si="8"/>
        <v>2704</v>
      </c>
      <c r="C1255" s="1349" t="s">
        <v>2345</v>
      </c>
      <c r="D1255" s="1350">
        <v>2</v>
      </c>
      <c r="E1255" s="293" t="s">
        <v>5363</v>
      </c>
      <c r="F1255" s="1352" t="s">
        <v>5360</v>
      </c>
      <c r="G1255" s="1356">
        <v>43830</v>
      </c>
      <c r="H1255" s="1348" t="s">
        <v>2252</v>
      </c>
      <c r="I1255" s="1348">
        <v>1461</v>
      </c>
      <c r="J1255" s="1356">
        <v>41123</v>
      </c>
      <c r="K1255" s="1352" t="s">
        <v>2253</v>
      </c>
      <c r="L1255" s="1352"/>
      <c r="M1255" s="1345" t="s">
        <v>1830</v>
      </c>
      <c r="N1255" s="1346" t="s">
        <v>1830</v>
      </c>
      <c r="O1255" s="1347"/>
      <c r="P1255" s="117" t="str">
        <f t="shared" si="9"/>
        <v>2704</v>
      </c>
      <c r="Q1255" s="117"/>
      <c r="R1255" s="1348">
        <v>270411011</v>
      </c>
      <c r="S1255" s="321"/>
      <c r="T1255" s="321"/>
    </row>
    <row r="1256" spans="1:20" ht="34.5" hidden="1" customHeight="1">
      <c r="A1256" s="1348">
        <v>270411012</v>
      </c>
      <c r="B1256" s="1339" t="str">
        <f t="shared" si="8"/>
        <v>2704</v>
      </c>
      <c r="C1256" s="1349" t="s">
        <v>2345</v>
      </c>
      <c r="D1256" s="1350">
        <v>1</v>
      </c>
      <c r="E1256" s="293" t="s">
        <v>5364</v>
      </c>
      <c r="F1256" s="1352" t="s">
        <v>5365</v>
      </c>
      <c r="G1256" s="1356">
        <v>40542</v>
      </c>
      <c r="H1256" s="1348" t="s">
        <v>2252</v>
      </c>
      <c r="I1256" s="1348">
        <v>1357</v>
      </c>
      <c r="J1256" s="1356">
        <v>39338</v>
      </c>
      <c r="K1256" s="1352" t="s">
        <v>2253</v>
      </c>
      <c r="L1256" s="1352" t="s">
        <v>5245</v>
      </c>
      <c r="M1256" s="1345" t="s">
        <v>1830</v>
      </c>
      <c r="N1256" s="1346" t="s">
        <v>1830</v>
      </c>
      <c r="O1256" s="1347"/>
      <c r="P1256" s="117" t="str">
        <f t="shared" si="9"/>
        <v>2704</v>
      </c>
      <c r="Q1256" s="117"/>
      <c r="R1256" s="1348">
        <v>270411012</v>
      </c>
      <c r="S1256" s="321"/>
      <c r="T1256" s="321"/>
    </row>
    <row r="1257" spans="1:20" ht="34.5" hidden="1" customHeight="1">
      <c r="A1257" s="1348">
        <v>270411013</v>
      </c>
      <c r="B1257" s="1339" t="str">
        <f t="shared" si="8"/>
        <v>2704</v>
      </c>
      <c r="C1257" s="1349" t="s">
        <v>2345</v>
      </c>
      <c r="D1257" s="1350">
        <v>2</v>
      </c>
      <c r="E1257" s="293" t="s">
        <v>5366</v>
      </c>
      <c r="F1257" s="1352" t="s">
        <v>5367</v>
      </c>
      <c r="G1257" s="1356">
        <v>43014</v>
      </c>
      <c r="H1257" s="1348" t="s">
        <v>2252</v>
      </c>
      <c r="I1257" s="1348">
        <v>1461</v>
      </c>
      <c r="J1257" s="1356">
        <v>41123</v>
      </c>
      <c r="K1257" s="1352" t="s">
        <v>2253</v>
      </c>
      <c r="L1257" s="1353"/>
      <c r="M1257" s="1345" t="s">
        <v>5368</v>
      </c>
      <c r="N1257" s="1346" t="s">
        <v>1830</v>
      </c>
      <c r="O1257" s="1347"/>
      <c r="P1257" s="117" t="str">
        <f t="shared" si="9"/>
        <v>2704</v>
      </c>
      <c r="Q1257" s="117"/>
      <c r="R1257" s="1348">
        <v>270411013</v>
      </c>
      <c r="S1257" s="321"/>
      <c r="T1257" s="321"/>
    </row>
    <row r="1258" spans="1:20" ht="34.5" hidden="1" customHeight="1">
      <c r="A1258" s="1348">
        <v>270411014</v>
      </c>
      <c r="B1258" s="1339" t="str">
        <f t="shared" si="8"/>
        <v>2704</v>
      </c>
      <c r="C1258" s="1349" t="s">
        <v>2345</v>
      </c>
      <c r="D1258" s="1350">
        <v>1</v>
      </c>
      <c r="E1258" s="293" t="s">
        <v>5369</v>
      </c>
      <c r="F1258" s="1352" t="s">
        <v>5370</v>
      </c>
      <c r="G1258" s="1351">
        <v>40147</v>
      </c>
      <c r="H1258" s="1348" t="s">
        <v>2252</v>
      </c>
      <c r="I1258" s="1348">
        <v>1357</v>
      </c>
      <c r="J1258" s="1351">
        <v>39338</v>
      </c>
      <c r="K1258" s="1352" t="s">
        <v>2253</v>
      </c>
      <c r="L1258" s="1352" t="s">
        <v>5361</v>
      </c>
      <c r="M1258" s="1345" t="s">
        <v>1830</v>
      </c>
      <c r="N1258" s="1346" t="s">
        <v>1830</v>
      </c>
      <c r="O1258" s="1347"/>
      <c r="P1258" s="117" t="str">
        <f t="shared" si="9"/>
        <v>2704</v>
      </c>
      <c r="Q1258" s="117"/>
      <c r="R1258" s="1348">
        <v>270411014</v>
      </c>
      <c r="S1258" s="321"/>
      <c r="T1258" s="321"/>
    </row>
    <row r="1259" spans="1:20" ht="34.5" hidden="1" customHeight="1">
      <c r="A1259" s="1348">
        <v>270411016</v>
      </c>
      <c r="B1259" s="1339" t="str">
        <f t="shared" si="8"/>
        <v>2704</v>
      </c>
      <c r="C1259" s="1349" t="s">
        <v>2345</v>
      </c>
      <c r="D1259" s="1350">
        <v>2</v>
      </c>
      <c r="E1259" s="293" t="s">
        <v>5371</v>
      </c>
      <c r="F1259" s="1352" t="s">
        <v>5372</v>
      </c>
      <c r="G1259" s="1351">
        <v>43830</v>
      </c>
      <c r="H1259" s="1348" t="s">
        <v>2252</v>
      </c>
      <c r="I1259" s="1348">
        <v>1423</v>
      </c>
      <c r="J1259" s="1351">
        <v>40521</v>
      </c>
      <c r="K1259" s="1352" t="s">
        <v>2253</v>
      </c>
      <c r="L1259" s="1353"/>
      <c r="M1259" s="1345" t="s">
        <v>5373</v>
      </c>
      <c r="N1259" s="1346" t="s">
        <v>1830</v>
      </c>
      <c r="O1259" s="1347"/>
      <c r="P1259" s="117" t="str">
        <f t="shared" si="9"/>
        <v>2704</v>
      </c>
      <c r="Q1259" s="117"/>
      <c r="R1259" s="1348">
        <v>270411016</v>
      </c>
      <c r="S1259" s="321"/>
      <c r="T1259" s="321"/>
    </row>
    <row r="1260" spans="1:20" ht="34.5" hidden="1" customHeight="1">
      <c r="A1260" s="1348">
        <v>270411016</v>
      </c>
      <c r="B1260" s="1339" t="str">
        <f t="shared" si="8"/>
        <v>2704</v>
      </c>
      <c r="C1260" s="1349" t="s">
        <v>2345</v>
      </c>
      <c r="D1260" s="1350">
        <v>1</v>
      </c>
      <c r="E1260" s="293" t="s">
        <v>5374</v>
      </c>
      <c r="F1260" s="1352" t="s">
        <v>5375</v>
      </c>
      <c r="G1260" s="1351">
        <v>38600</v>
      </c>
      <c r="H1260" s="1348" t="s">
        <v>2252</v>
      </c>
      <c r="I1260" s="1348">
        <v>1357</v>
      </c>
      <c r="J1260" s="1351">
        <v>39338</v>
      </c>
      <c r="K1260" s="1352" t="s">
        <v>2253</v>
      </c>
      <c r="L1260" s="1352"/>
      <c r="M1260" s="1345" t="s">
        <v>1830</v>
      </c>
      <c r="N1260" s="1346" t="s">
        <v>5376</v>
      </c>
      <c r="O1260" s="1347"/>
      <c r="P1260" s="117" t="str">
        <f t="shared" si="9"/>
        <v>2704</v>
      </c>
      <c r="Q1260" s="117"/>
      <c r="R1260" s="1348">
        <v>270411016</v>
      </c>
      <c r="S1260" s="321"/>
      <c r="T1260" s="321"/>
    </row>
    <row r="1261" spans="1:20" ht="34.5" hidden="1" customHeight="1">
      <c r="A1261" s="1348">
        <v>270411017</v>
      </c>
      <c r="B1261" s="1339" t="str">
        <f t="shared" si="8"/>
        <v>2704</v>
      </c>
      <c r="C1261" s="1349" t="s">
        <v>2345</v>
      </c>
      <c r="D1261" s="1350">
        <v>1</v>
      </c>
      <c r="E1261" s="293" t="s">
        <v>5377</v>
      </c>
      <c r="F1261" s="1352" t="s">
        <v>5378</v>
      </c>
      <c r="G1261" s="1356">
        <v>40542</v>
      </c>
      <c r="H1261" s="1348" t="s">
        <v>2252</v>
      </c>
      <c r="I1261" s="1348">
        <v>1357</v>
      </c>
      <c r="J1261" s="1351">
        <v>39338</v>
      </c>
      <c r="K1261" s="1352" t="s">
        <v>2253</v>
      </c>
      <c r="L1261" s="1352" t="s">
        <v>5379</v>
      </c>
      <c r="M1261" s="1345" t="s">
        <v>1830</v>
      </c>
      <c r="N1261" s="1346" t="s">
        <v>1830</v>
      </c>
      <c r="O1261" s="1347"/>
      <c r="P1261" s="117" t="str">
        <f t="shared" si="9"/>
        <v>2704</v>
      </c>
      <c r="Q1261" s="117"/>
      <c r="R1261" s="1348">
        <v>270411017</v>
      </c>
      <c r="S1261" s="321"/>
      <c r="T1261" s="321"/>
    </row>
    <row r="1262" spans="1:20" ht="34.5" hidden="1" customHeight="1">
      <c r="A1262" s="1348">
        <v>270411018</v>
      </c>
      <c r="B1262" s="1339" t="str">
        <f t="shared" si="8"/>
        <v>2704</v>
      </c>
      <c r="C1262" s="1349" t="s">
        <v>2345</v>
      </c>
      <c r="D1262" s="1350">
        <v>2</v>
      </c>
      <c r="E1262" s="293" t="s">
        <v>5380</v>
      </c>
      <c r="F1262" s="1352" t="s">
        <v>5381</v>
      </c>
      <c r="G1262" s="1351">
        <v>43261</v>
      </c>
      <c r="H1262" s="1348" t="s">
        <v>2252</v>
      </c>
      <c r="I1262" s="1348">
        <v>1461</v>
      </c>
      <c r="J1262" s="1351">
        <v>41123</v>
      </c>
      <c r="K1262" s="1352" t="s">
        <v>2253</v>
      </c>
      <c r="L1262" s="1352"/>
      <c r="M1262" s="1345" t="s">
        <v>5382</v>
      </c>
      <c r="N1262" s="1346" t="s">
        <v>1830</v>
      </c>
      <c r="O1262" s="1347"/>
      <c r="P1262" s="117" t="str">
        <f t="shared" si="9"/>
        <v>2704</v>
      </c>
      <c r="Q1262" s="117"/>
      <c r="R1262" s="1348">
        <v>270411018</v>
      </c>
      <c r="S1262" s="321"/>
      <c r="T1262" s="321"/>
    </row>
    <row r="1263" spans="1:20" ht="34.5" hidden="1" customHeight="1">
      <c r="A1263" s="1348">
        <v>270411019</v>
      </c>
      <c r="B1263" s="1339" t="str">
        <f t="shared" si="8"/>
        <v>2704</v>
      </c>
      <c r="C1263" s="1349" t="s">
        <v>2345</v>
      </c>
      <c r="D1263" s="1350">
        <v>2</v>
      </c>
      <c r="E1263" s="293" t="s">
        <v>5383</v>
      </c>
      <c r="F1263" s="1352" t="s">
        <v>5384</v>
      </c>
      <c r="G1263" s="1351">
        <v>44195</v>
      </c>
      <c r="H1263" s="1348" t="s">
        <v>2252</v>
      </c>
      <c r="I1263" s="1348">
        <v>1461</v>
      </c>
      <c r="J1263" s="1351">
        <v>41123</v>
      </c>
      <c r="K1263" s="1352" t="s">
        <v>2253</v>
      </c>
      <c r="L1263" s="1353"/>
      <c r="M1263" s="1345" t="s">
        <v>3308</v>
      </c>
      <c r="N1263" s="1346" t="s">
        <v>5385</v>
      </c>
      <c r="O1263" s="1347"/>
      <c r="P1263" s="117" t="str">
        <f t="shared" si="9"/>
        <v>2704</v>
      </c>
      <c r="Q1263" s="117"/>
      <c r="R1263" s="1348">
        <v>270411019</v>
      </c>
      <c r="S1263" s="321"/>
      <c r="T1263" s="321"/>
    </row>
    <row r="1264" spans="1:20" ht="34.5" hidden="1" customHeight="1">
      <c r="A1264" s="1348">
        <v>270411019</v>
      </c>
      <c r="B1264" s="1339" t="str">
        <f t="shared" si="8"/>
        <v>2704</v>
      </c>
      <c r="C1264" s="1349" t="s">
        <v>2345</v>
      </c>
      <c r="D1264" s="1350">
        <v>2</v>
      </c>
      <c r="E1264" s="293" t="s">
        <v>5386</v>
      </c>
      <c r="F1264" s="1352" t="s">
        <v>5387</v>
      </c>
      <c r="G1264" s="1356">
        <v>45291</v>
      </c>
      <c r="H1264" s="1348" t="s">
        <v>2353</v>
      </c>
      <c r="I1264" s="1348">
        <v>1461</v>
      </c>
      <c r="J1264" s="1351">
        <v>41123</v>
      </c>
      <c r="K1264" s="1352" t="s">
        <v>2253</v>
      </c>
      <c r="L1264" s="1352"/>
      <c r="M1264" s="1345" t="s">
        <v>5382</v>
      </c>
      <c r="N1264" s="1346" t="s">
        <v>1830</v>
      </c>
      <c r="O1264" s="1347" t="s">
        <v>1830</v>
      </c>
      <c r="P1264" s="117" t="str">
        <f t="shared" si="9"/>
        <v>2704</v>
      </c>
      <c r="Q1264" s="117"/>
      <c r="R1264" s="1348">
        <v>270411019</v>
      </c>
      <c r="S1264" s="321"/>
      <c r="T1264" s="321"/>
    </row>
    <row r="1265" spans="1:20" ht="34.5" hidden="1" customHeight="1">
      <c r="A1265" s="1348">
        <v>270411020</v>
      </c>
      <c r="B1265" s="1339" t="str">
        <f t="shared" si="8"/>
        <v>2704</v>
      </c>
      <c r="C1265" s="1349" t="s">
        <v>2345</v>
      </c>
      <c r="D1265" s="1350">
        <v>2</v>
      </c>
      <c r="E1265" s="293" t="s">
        <v>5388</v>
      </c>
      <c r="F1265" s="1352" t="s">
        <v>5389</v>
      </c>
      <c r="G1265" s="1351">
        <v>44195</v>
      </c>
      <c r="H1265" s="1348" t="s">
        <v>2252</v>
      </c>
      <c r="I1265" s="1348">
        <v>1461</v>
      </c>
      <c r="J1265" s="1351">
        <v>41123</v>
      </c>
      <c r="K1265" s="1352" t="s">
        <v>2253</v>
      </c>
      <c r="L1265" s="1352"/>
      <c r="M1265" s="1345" t="s">
        <v>3308</v>
      </c>
      <c r="N1265" s="1346" t="s">
        <v>5390</v>
      </c>
      <c r="O1265" s="1347"/>
      <c r="P1265" s="117" t="str">
        <f t="shared" si="9"/>
        <v>2704</v>
      </c>
      <c r="Q1265" s="117"/>
      <c r="R1265" s="1348">
        <v>270411020</v>
      </c>
      <c r="S1265" s="321"/>
      <c r="T1265" s="321"/>
    </row>
    <row r="1266" spans="1:20" ht="34.5" hidden="1" customHeight="1">
      <c r="A1266" s="1348">
        <v>270411021</v>
      </c>
      <c r="B1266" s="1339" t="str">
        <f t="shared" si="8"/>
        <v>2704</v>
      </c>
      <c r="C1266" s="1349" t="s">
        <v>2345</v>
      </c>
      <c r="D1266" s="1350">
        <v>1</v>
      </c>
      <c r="E1266" s="293" t="s">
        <v>5391</v>
      </c>
      <c r="F1266" s="1352" t="s">
        <v>5392</v>
      </c>
      <c r="G1266" s="1356">
        <v>40542</v>
      </c>
      <c r="H1266" s="1348" t="s">
        <v>2252</v>
      </c>
      <c r="I1266" s="1348">
        <v>1357</v>
      </c>
      <c r="J1266" s="1351">
        <v>39338</v>
      </c>
      <c r="K1266" s="1352" t="s">
        <v>2253</v>
      </c>
      <c r="L1266" s="1352" t="s">
        <v>5393</v>
      </c>
      <c r="M1266" s="1345" t="s">
        <v>5394</v>
      </c>
      <c r="N1266" s="1346" t="s">
        <v>1830</v>
      </c>
      <c r="O1266" s="1347"/>
      <c r="P1266" s="117" t="str">
        <f t="shared" si="9"/>
        <v>2704</v>
      </c>
      <c r="Q1266" s="117"/>
      <c r="R1266" s="1348">
        <v>270411021</v>
      </c>
      <c r="S1266" s="321"/>
      <c r="T1266" s="321"/>
    </row>
    <row r="1267" spans="1:20" ht="34.5" hidden="1" customHeight="1">
      <c r="A1267" s="1348">
        <v>270411022</v>
      </c>
      <c r="B1267" s="1339" t="str">
        <f t="shared" si="8"/>
        <v>2704</v>
      </c>
      <c r="C1267" s="1349" t="s">
        <v>2345</v>
      </c>
      <c r="D1267" s="1350">
        <v>2</v>
      </c>
      <c r="E1267" s="293" t="s">
        <v>5395</v>
      </c>
      <c r="F1267" s="1352" t="s">
        <v>5396</v>
      </c>
      <c r="G1267" s="1356">
        <v>42349</v>
      </c>
      <c r="H1267" s="1348" t="s">
        <v>2252</v>
      </c>
      <c r="I1267" s="1348">
        <v>1461</v>
      </c>
      <c r="J1267" s="1351">
        <v>41123</v>
      </c>
      <c r="K1267" s="1352" t="s">
        <v>2253</v>
      </c>
      <c r="L1267" s="1352"/>
      <c r="M1267" s="1345" t="s">
        <v>1830</v>
      </c>
      <c r="N1267" s="1346" t="s">
        <v>1830</v>
      </c>
      <c r="O1267" s="1347"/>
      <c r="P1267" s="117" t="str">
        <f t="shared" si="9"/>
        <v>2704</v>
      </c>
      <c r="Q1267" s="117"/>
      <c r="R1267" s="1348">
        <v>270411022</v>
      </c>
      <c r="S1267" s="321"/>
      <c r="T1267" s="321"/>
    </row>
    <row r="1268" spans="1:20" ht="34.5" hidden="1" customHeight="1">
      <c r="A1268" s="1348">
        <v>270411022</v>
      </c>
      <c r="B1268" s="1339" t="str">
        <f t="shared" si="8"/>
        <v>2704</v>
      </c>
      <c r="C1268" s="1349" t="s">
        <v>2345</v>
      </c>
      <c r="D1268" s="1350">
        <v>1</v>
      </c>
      <c r="E1268" s="293" t="s">
        <v>5397</v>
      </c>
      <c r="F1268" s="1352" t="s">
        <v>5398</v>
      </c>
      <c r="G1268" s="1370">
        <v>40542</v>
      </c>
      <c r="H1268" s="1348" t="s">
        <v>2252</v>
      </c>
      <c r="I1268" s="1348">
        <v>1357</v>
      </c>
      <c r="J1268" s="1351">
        <v>39338</v>
      </c>
      <c r="K1268" s="1352" t="s">
        <v>2253</v>
      </c>
      <c r="L1268" s="1352" t="s">
        <v>5399</v>
      </c>
      <c r="M1268" s="1345" t="s">
        <v>1830</v>
      </c>
      <c r="N1268" s="1346" t="s">
        <v>5400</v>
      </c>
      <c r="O1268" s="1347"/>
      <c r="P1268" s="117" t="str">
        <f t="shared" si="9"/>
        <v>2704</v>
      </c>
      <c r="Q1268" s="117"/>
      <c r="R1268" s="1348">
        <v>270411022</v>
      </c>
      <c r="S1268" s="321"/>
      <c r="T1268" s="321"/>
    </row>
    <row r="1269" spans="1:20" ht="34.5" hidden="1" customHeight="1">
      <c r="A1269" s="1348">
        <v>270411023</v>
      </c>
      <c r="B1269" s="1339" t="str">
        <f t="shared" si="8"/>
        <v>2704</v>
      </c>
      <c r="C1269" s="1349" t="s">
        <v>2345</v>
      </c>
      <c r="D1269" s="1350">
        <v>2</v>
      </c>
      <c r="E1269" s="293" t="s">
        <v>5401</v>
      </c>
      <c r="F1269" s="1352" t="s">
        <v>5398</v>
      </c>
      <c r="G1269" s="1351">
        <v>42349</v>
      </c>
      <c r="H1269" s="1348" t="s">
        <v>2252</v>
      </c>
      <c r="I1269" s="1348">
        <v>1461</v>
      </c>
      <c r="J1269" s="1351">
        <v>41123</v>
      </c>
      <c r="K1269" s="1352" t="s">
        <v>2253</v>
      </c>
      <c r="L1269" s="1352"/>
      <c r="M1269" s="1345" t="s">
        <v>1830</v>
      </c>
      <c r="N1269" s="1346" t="s">
        <v>1830</v>
      </c>
      <c r="O1269" s="1347"/>
      <c r="P1269" s="117" t="str">
        <f t="shared" si="9"/>
        <v>2704</v>
      </c>
      <c r="Q1269" s="117"/>
      <c r="R1269" s="1348">
        <v>270411023</v>
      </c>
      <c r="S1269" s="321"/>
      <c r="T1269" s="321"/>
    </row>
    <row r="1270" spans="1:20" ht="34.5" hidden="1" customHeight="1">
      <c r="A1270" s="1348">
        <v>270411024</v>
      </c>
      <c r="B1270" s="1339" t="str">
        <f t="shared" si="8"/>
        <v>2704</v>
      </c>
      <c r="C1270" s="1349" t="s">
        <v>2345</v>
      </c>
      <c r="D1270" s="1350">
        <v>1</v>
      </c>
      <c r="E1270" s="293" t="s">
        <v>5402</v>
      </c>
      <c r="F1270" s="1352" t="s">
        <v>5403</v>
      </c>
      <c r="G1270" s="1351">
        <v>40542</v>
      </c>
      <c r="H1270" s="1348" t="s">
        <v>2252</v>
      </c>
      <c r="I1270" s="1348">
        <v>1357</v>
      </c>
      <c r="J1270" s="1351">
        <v>39338</v>
      </c>
      <c r="K1270" s="1352" t="s">
        <v>2253</v>
      </c>
      <c r="L1270" s="1352" t="s">
        <v>5404</v>
      </c>
      <c r="M1270" s="1345" t="s">
        <v>1830</v>
      </c>
      <c r="N1270" s="1346" t="s">
        <v>1830</v>
      </c>
      <c r="O1270" s="1347"/>
      <c r="P1270" s="117" t="str">
        <f t="shared" si="9"/>
        <v>2704</v>
      </c>
      <c r="Q1270" s="117"/>
      <c r="R1270" s="1348">
        <v>270411024</v>
      </c>
      <c r="S1270" s="321"/>
      <c r="T1270" s="321"/>
    </row>
    <row r="1271" spans="1:20" ht="34.5" hidden="1" customHeight="1">
      <c r="A1271" s="1348">
        <v>290601002</v>
      </c>
      <c r="B1271" s="1339" t="str">
        <f t="shared" si="8"/>
        <v>2906</v>
      </c>
      <c r="C1271" s="1349" t="s">
        <v>2345</v>
      </c>
      <c r="D1271" s="1350">
        <v>2</v>
      </c>
      <c r="E1271" s="293" t="s">
        <v>5405</v>
      </c>
      <c r="F1271" s="1352" t="s">
        <v>5406</v>
      </c>
      <c r="G1271" s="1351">
        <v>42349</v>
      </c>
      <c r="H1271" s="1348" t="s">
        <v>2252</v>
      </c>
      <c r="I1271" s="1348">
        <v>1461</v>
      </c>
      <c r="J1271" s="1351">
        <v>41123</v>
      </c>
      <c r="K1271" s="1352" t="s">
        <v>2253</v>
      </c>
      <c r="L1271" s="1353"/>
      <c r="M1271" s="1345" t="s">
        <v>1830</v>
      </c>
      <c r="N1271" s="1346" t="s">
        <v>5407</v>
      </c>
      <c r="O1271" s="1347"/>
      <c r="P1271" s="117" t="str">
        <f t="shared" si="9"/>
        <v>2906</v>
      </c>
      <c r="Q1271" s="117"/>
      <c r="R1271" s="1348">
        <v>290601002</v>
      </c>
      <c r="S1271" s="321"/>
      <c r="T1271" s="321"/>
    </row>
    <row r="1272" spans="1:20" ht="34.5" hidden="1" customHeight="1">
      <c r="A1272" s="1348">
        <v>290601003</v>
      </c>
      <c r="B1272" s="1339" t="str">
        <f t="shared" si="8"/>
        <v>2906</v>
      </c>
      <c r="C1272" s="1349" t="s">
        <v>2345</v>
      </c>
      <c r="D1272" s="1350">
        <v>2</v>
      </c>
      <c r="E1272" s="293" t="s">
        <v>5408</v>
      </c>
      <c r="F1272" s="1352" t="s">
        <v>5409</v>
      </c>
      <c r="G1272" s="1351">
        <v>44195</v>
      </c>
      <c r="H1272" s="1348" t="s">
        <v>2252</v>
      </c>
      <c r="I1272" s="1348">
        <v>1461</v>
      </c>
      <c r="J1272" s="1351">
        <v>41123</v>
      </c>
      <c r="K1272" s="1352" t="s">
        <v>2253</v>
      </c>
      <c r="L1272" s="1352"/>
      <c r="M1272" s="1345" t="s">
        <v>5410</v>
      </c>
      <c r="N1272" s="1346" t="s">
        <v>1830</v>
      </c>
      <c r="O1272" s="1347"/>
      <c r="P1272" s="117" t="str">
        <f t="shared" si="9"/>
        <v>2906</v>
      </c>
      <c r="Q1272" s="117"/>
      <c r="R1272" s="1348">
        <v>290601003</v>
      </c>
      <c r="S1272" s="321"/>
      <c r="T1272" s="321"/>
    </row>
    <row r="1273" spans="1:20" ht="34.5" hidden="1" customHeight="1">
      <c r="A1273" s="1348">
        <v>290601003</v>
      </c>
      <c r="B1273" s="1339" t="str">
        <f t="shared" si="8"/>
        <v>2906</v>
      </c>
      <c r="C1273" s="1349" t="s">
        <v>2345</v>
      </c>
      <c r="D1273" s="1350">
        <v>1</v>
      </c>
      <c r="E1273" s="293" t="s">
        <v>5411</v>
      </c>
      <c r="F1273" s="1352" t="s">
        <v>5412</v>
      </c>
      <c r="G1273" s="1351">
        <v>40881</v>
      </c>
      <c r="H1273" s="1348" t="s">
        <v>2252</v>
      </c>
      <c r="I1273" s="1348">
        <v>1357</v>
      </c>
      <c r="J1273" s="1351">
        <v>39338</v>
      </c>
      <c r="K1273" s="1352" t="s">
        <v>2253</v>
      </c>
      <c r="L1273" s="1352" t="s">
        <v>5299</v>
      </c>
      <c r="M1273" s="1345" t="s">
        <v>1830</v>
      </c>
      <c r="N1273" s="1346" t="s">
        <v>1830</v>
      </c>
      <c r="O1273" s="1347"/>
      <c r="P1273" s="117" t="str">
        <f t="shared" si="9"/>
        <v>2906</v>
      </c>
      <c r="Q1273" s="117"/>
      <c r="R1273" s="1348">
        <v>290601003</v>
      </c>
      <c r="S1273" s="321"/>
      <c r="T1273" s="321"/>
    </row>
    <row r="1274" spans="1:20" ht="34.5" hidden="1" customHeight="1">
      <c r="A1274" s="1348">
        <v>290601003</v>
      </c>
      <c r="B1274" s="1339" t="str">
        <f t="shared" si="8"/>
        <v>2906</v>
      </c>
      <c r="C1274" s="1349" t="s">
        <v>2345</v>
      </c>
      <c r="D1274" s="1350">
        <v>2</v>
      </c>
      <c r="E1274" s="293" t="s">
        <v>5413</v>
      </c>
      <c r="F1274" s="1352" t="s">
        <v>5412</v>
      </c>
      <c r="G1274" s="1356">
        <v>43208</v>
      </c>
      <c r="H1274" s="1348" t="s">
        <v>2252</v>
      </c>
      <c r="I1274" s="1348">
        <v>1482</v>
      </c>
      <c r="J1274" s="1356">
        <v>41470</v>
      </c>
      <c r="K1274" s="1352" t="s">
        <v>2253</v>
      </c>
      <c r="L1274" s="1353"/>
      <c r="M1274" s="1345" t="s">
        <v>1830</v>
      </c>
      <c r="N1274" s="1346" t="s">
        <v>1830</v>
      </c>
      <c r="O1274" s="1347"/>
      <c r="P1274" s="117" t="str">
        <f t="shared" si="9"/>
        <v>2906</v>
      </c>
      <c r="Q1274" s="117"/>
      <c r="R1274" s="1348">
        <v>290601003</v>
      </c>
      <c r="S1274" s="321"/>
      <c r="T1274" s="321"/>
    </row>
    <row r="1275" spans="1:20" ht="34.5" hidden="1" customHeight="1">
      <c r="A1275" s="1348">
        <v>290601004</v>
      </c>
      <c r="B1275" s="1339" t="str">
        <f t="shared" si="8"/>
        <v>2906</v>
      </c>
      <c r="C1275" s="1349" t="s">
        <v>2345</v>
      </c>
      <c r="D1275" s="1350">
        <v>1</v>
      </c>
      <c r="E1275" s="293" t="s">
        <v>5414</v>
      </c>
      <c r="F1275" s="1352" t="s">
        <v>5415</v>
      </c>
      <c r="G1275" s="1351">
        <v>40881</v>
      </c>
      <c r="H1275" s="1348" t="s">
        <v>2252</v>
      </c>
      <c r="I1275" s="1348">
        <v>1357</v>
      </c>
      <c r="J1275" s="1351">
        <v>39338</v>
      </c>
      <c r="K1275" s="1352" t="s">
        <v>2253</v>
      </c>
      <c r="L1275" s="1352" t="s">
        <v>5299</v>
      </c>
      <c r="M1275" s="1345" t="s">
        <v>4435</v>
      </c>
      <c r="N1275" s="1346" t="s">
        <v>1830</v>
      </c>
      <c r="O1275" s="1347"/>
      <c r="P1275" s="117" t="str">
        <f t="shared" si="9"/>
        <v>2906</v>
      </c>
      <c r="Q1275" s="117"/>
      <c r="R1275" s="1348">
        <v>290601004</v>
      </c>
      <c r="S1275" s="321"/>
      <c r="T1275" s="321"/>
    </row>
    <row r="1276" spans="1:20" ht="34.5" hidden="1" customHeight="1">
      <c r="A1276" s="1348">
        <v>290601004</v>
      </c>
      <c r="B1276" s="1339" t="str">
        <f t="shared" si="8"/>
        <v>2906</v>
      </c>
      <c r="C1276" s="1349" t="s">
        <v>2345</v>
      </c>
      <c r="D1276" s="1350">
        <v>2</v>
      </c>
      <c r="E1276" s="293" t="s">
        <v>5416</v>
      </c>
      <c r="F1276" s="1352" t="s">
        <v>5417</v>
      </c>
      <c r="G1276" s="1351">
        <v>43208</v>
      </c>
      <c r="H1276" s="1348" t="s">
        <v>2252</v>
      </c>
      <c r="I1276" s="1348">
        <v>1482</v>
      </c>
      <c r="J1276" s="1351">
        <v>41470</v>
      </c>
      <c r="K1276" s="1352" t="s">
        <v>2253</v>
      </c>
      <c r="L1276" s="1352"/>
      <c r="M1276" s="1345" t="s">
        <v>1830</v>
      </c>
      <c r="N1276" s="1346" t="s">
        <v>1830</v>
      </c>
      <c r="O1276" s="1347"/>
      <c r="P1276" s="117" t="str">
        <f t="shared" si="9"/>
        <v>2906</v>
      </c>
      <c r="Q1276" s="117"/>
      <c r="R1276" s="1348">
        <v>290601004</v>
      </c>
      <c r="S1276" s="321"/>
      <c r="T1276" s="321"/>
    </row>
    <row r="1277" spans="1:20" ht="34.5" hidden="1" customHeight="1">
      <c r="A1277" s="1348">
        <v>290601004</v>
      </c>
      <c r="B1277" s="1339" t="str">
        <f t="shared" si="8"/>
        <v>2906</v>
      </c>
      <c r="C1277" s="1349" t="s">
        <v>2345</v>
      </c>
      <c r="D1277" s="1350">
        <v>1</v>
      </c>
      <c r="E1277" s="293" t="s">
        <v>5418</v>
      </c>
      <c r="F1277" s="1352" t="s">
        <v>5419</v>
      </c>
      <c r="G1277" s="1351">
        <v>40881</v>
      </c>
      <c r="H1277" s="1348" t="s">
        <v>2252</v>
      </c>
      <c r="I1277" s="1348">
        <v>1357</v>
      </c>
      <c r="J1277" s="1351">
        <v>39338</v>
      </c>
      <c r="K1277" s="1352" t="s">
        <v>2253</v>
      </c>
      <c r="L1277" s="1352" t="s">
        <v>5420</v>
      </c>
      <c r="M1277" s="1345" t="s">
        <v>1830</v>
      </c>
      <c r="N1277" s="1346" t="s">
        <v>5421</v>
      </c>
      <c r="O1277" s="1347"/>
      <c r="P1277" s="117" t="str">
        <f t="shared" si="9"/>
        <v>2906</v>
      </c>
      <c r="Q1277" s="117"/>
      <c r="R1277" s="1348">
        <v>290601004</v>
      </c>
      <c r="S1277" s="321"/>
      <c r="T1277" s="321"/>
    </row>
    <row r="1278" spans="1:20" ht="34.5" hidden="1" customHeight="1">
      <c r="A1278" s="1348">
        <v>290601005</v>
      </c>
      <c r="B1278" s="1339" t="str">
        <f t="shared" ref="B1278:B1532" si="10">MID(A1278,1,4)</f>
        <v>2906</v>
      </c>
      <c r="C1278" s="1349" t="s">
        <v>2345</v>
      </c>
      <c r="D1278" s="1350">
        <v>2</v>
      </c>
      <c r="E1278" s="293" t="s">
        <v>5422</v>
      </c>
      <c r="F1278" s="1352" t="s">
        <v>5419</v>
      </c>
      <c r="G1278" s="1351">
        <v>41638</v>
      </c>
      <c r="H1278" s="1348" t="s">
        <v>2252</v>
      </c>
      <c r="I1278" s="1348">
        <v>1381</v>
      </c>
      <c r="J1278" s="1351">
        <v>39751</v>
      </c>
      <c r="K1278" s="1352" t="s">
        <v>2253</v>
      </c>
      <c r="L1278" s="1352"/>
      <c r="M1278" s="1345" t="s">
        <v>1830</v>
      </c>
      <c r="N1278" s="1346" t="s">
        <v>1830</v>
      </c>
      <c r="O1278" s="1347"/>
      <c r="P1278" s="117" t="str">
        <f t="shared" ref="P1278:P1532" si="11">MID(A1278,1,4)</f>
        <v>2906</v>
      </c>
      <c r="Q1278" s="117"/>
      <c r="R1278" s="1348">
        <v>290601005</v>
      </c>
      <c r="S1278" s="321"/>
      <c r="T1278" s="321"/>
    </row>
    <row r="1279" spans="1:20" ht="34.5" hidden="1" customHeight="1">
      <c r="A1279" s="1348">
        <v>290601005</v>
      </c>
      <c r="B1279" s="1339" t="str">
        <f t="shared" si="10"/>
        <v>2906</v>
      </c>
      <c r="C1279" s="1349" t="s">
        <v>2345</v>
      </c>
      <c r="D1279" s="1350">
        <v>3</v>
      </c>
      <c r="E1279" s="293" t="s">
        <v>5423</v>
      </c>
      <c r="F1279" s="1352" t="s">
        <v>5424</v>
      </c>
      <c r="G1279" s="1370">
        <v>43208</v>
      </c>
      <c r="H1279" s="1348" t="s">
        <v>2252</v>
      </c>
      <c r="I1279" s="1348">
        <v>1488</v>
      </c>
      <c r="J1279" s="1351">
        <v>41557</v>
      </c>
      <c r="K1279" s="1352" t="s">
        <v>2253</v>
      </c>
      <c r="L1279" s="1352"/>
      <c r="M1279" s="1345" t="s">
        <v>1830</v>
      </c>
      <c r="N1279" s="1346" t="s">
        <v>1830</v>
      </c>
      <c r="O1279" s="1347"/>
      <c r="P1279" s="117" t="str">
        <f t="shared" si="11"/>
        <v>2906</v>
      </c>
      <c r="Q1279" s="117"/>
      <c r="R1279" s="1348">
        <v>290601005</v>
      </c>
      <c r="S1279" s="321"/>
      <c r="T1279" s="321"/>
    </row>
    <row r="1280" spans="1:20" ht="34.5" hidden="1" customHeight="1">
      <c r="A1280" s="1348">
        <v>290601005</v>
      </c>
      <c r="B1280" s="1339" t="str">
        <f t="shared" si="10"/>
        <v>2906</v>
      </c>
      <c r="C1280" s="1349" t="s">
        <v>2345</v>
      </c>
      <c r="D1280" s="1350">
        <v>1</v>
      </c>
      <c r="E1280" s="293" t="s">
        <v>5425</v>
      </c>
      <c r="F1280" s="1352" t="s">
        <v>5426</v>
      </c>
      <c r="G1280" s="1351">
        <v>40881</v>
      </c>
      <c r="H1280" s="1348" t="s">
        <v>2252</v>
      </c>
      <c r="I1280" s="1348">
        <v>1357</v>
      </c>
      <c r="J1280" s="1351">
        <v>39338</v>
      </c>
      <c r="K1280" s="1352" t="s">
        <v>2253</v>
      </c>
      <c r="L1280" s="1352" t="s">
        <v>5219</v>
      </c>
      <c r="M1280" s="1345" t="s">
        <v>1830</v>
      </c>
      <c r="N1280" s="1346" t="s">
        <v>5427</v>
      </c>
      <c r="O1280" s="1347"/>
      <c r="P1280" s="117" t="str">
        <f t="shared" si="11"/>
        <v>2906</v>
      </c>
      <c r="Q1280" s="117"/>
      <c r="R1280" s="1348">
        <v>290601005</v>
      </c>
      <c r="S1280" s="321"/>
      <c r="T1280" s="321"/>
    </row>
    <row r="1281" spans="1:20" ht="34.5" hidden="1" customHeight="1">
      <c r="A1281" s="1348">
        <v>290601006</v>
      </c>
      <c r="B1281" s="1339" t="str">
        <f t="shared" si="10"/>
        <v>2906</v>
      </c>
      <c r="C1281" s="1349" t="s">
        <v>2345</v>
      </c>
      <c r="D1281" s="1350">
        <v>2</v>
      </c>
      <c r="E1281" s="293" t="s">
        <v>5428</v>
      </c>
      <c r="F1281" s="1352" t="s">
        <v>5429</v>
      </c>
      <c r="G1281" s="1351">
        <v>43208</v>
      </c>
      <c r="H1281" s="1348" t="s">
        <v>2252</v>
      </c>
      <c r="I1281" s="1348">
        <v>1482</v>
      </c>
      <c r="J1281" s="1351">
        <v>41470</v>
      </c>
      <c r="K1281" s="1352" t="s">
        <v>2253</v>
      </c>
      <c r="L1281" s="1352"/>
      <c r="M1281" s="1345" t="s">
        <v>5430</v>
      </c>
      <c r="N1281" s="1346" t="s">
        <v>5431</v>
      </c>
      <c r="O1281" s="1347"/>
      <c r="P1281" s="117" t="str">
        <f t="shared" si="11"/>
        <v>2906</v>
      </c>
      <c r="Q1281" s="117"/>
      <c r="R1281" s="1348">
        <v>290601006</v>
      </c>
      <c r="S1281" s="321"/>
      <c r="T1281" s="321"/>
    </row>
    <row r="1282" spans="1:20" ht="34.5" hidden="1" customHeight="1">
      <c r="A1282" s="1348">
        <v>290601006</v>
      </c>
      <c r="B1282" s="1339" t="str">
        <f t="shared" si="10"/>
        <v>2906</v>
      </c>
      <c r="C1282" s="1349" t="s">
        <v>2345</v>
      </c>
      <c r="D1282" s="1350">
        <v>1</v>
      </c>
      <c r="E1282" s="293" t="s">
        <v>5432</v>
      </c>
      <c r="F1282" s="1352" t="s">
        <v>5433</v>
      </c>
      <c r="G1282" s="1351">
        <v>40881</v>
      </c>
      <c r="H1282" s="1348" t="s">
        <v>2252</v>
      </c>
      <c r="I1282" s="1348">
        <v>1357</v>
      </c>
      <c r="J1282" s="1356">
        <v>39338</v>
      </c>
      <c r="K1282" s="1352" t="s">
        <v>2253</v>
      </c>
      <c r="L1282" s="1352" t="s">
        <v>5299</v>
      </c>
      <c r="M1282" s="1345" t="s">
        <v>1830</v>
      </c>
      <c r="N1282" s="1346" t="s">
        <v>1830</v>
      </c>
      <c r="O1282" s="1347"/>
      <c r="P1282" s="117" t="str">
        <f t="shared" si="11"/>
        <v>2906</v>
      </c>
      <c r="Q1282" s="117"/>
      <c r="R1282" s="1348">
        <v>290601006</v>
      </c>
      <c r="S1282" s="321"/>
      <c r="T1282" s="321"/>
    </row>
    <row r="1283" spans="1:20" ht="34.5" hidden="1" customHeight="1">
      <c r="A1283" s="1348">
        <v>290601006</v>
      </c>
      <c r="B1283" s="1339" t="str">
        <f t="shared" si="10"/>
        <v>2906</v>
      </c>
      <c r="C1283" s="1349" t="s">
        <v>2345</v>
      </c>
      <c r="D1283" s="1350">
        <v>2</v>
      </c>
      <c r="E1283" s="293" t="s">
        <v>5434</v>
      </c>
      <c r="F1283" s="1352" t="s">
        <v>5435</v>
      </c>
      <c r="G1283" s="1351">
        <v>43208</v>
      </c>
      <c r="H1283" s="1348" t="s">
        <v>2252</v>
      </c>
      <c r="I1283" s="1348">
        <v>1482</v>
      </c>
      <c r="J1283" s="1351">
        <v>41470</v>
      </c>
      <c r="K1283" s="1352" t="s">
        <v>2253</v>
      </c>
      <c r="L1283" s="1352"/>
      <c r="M1283" s="1345" t="s">
        <v>1830</v>
      </c>
      <c r="N1283" s="1346" t="s">
        <v>5431</v>
      </c>
      <c r="O1283" s="1347"/>
      <c r="P1283" s="117" t="str">
        <f t="shared" si="11"/>
        <v>2906</v>
      </c>
      <c r="Q1283" s="117"/>
      <c r="R1283" s="1348">
        <v>290601006</v>
      </c>
      <c r="S1283" s="321"/>
      <c r="T1283" s="321"/>
    </row>
    <row r="1284" spans="1:20" ht="34.5" hidden="1" customHeight="1">
      <c r="A1284" s="1348">
        <v>290601007</v>
      </c>
      <c r="B1284" s="1339" t="str">
        <f t="shared" si="10"/>
        <v>2906</v>
      </c>
      <c r="C1284" s="1349" t="s">
        <v>2345</v>
      </c>
      <c r="D1284" s="1350">
        <v>1</v>
      </c>
      <c r="E1284" s="293" t="s">
        <v>5436</v>
      </c>
      <c r="F1284" s="1352" t="s">
        <v>5437</v>
      </c>
      <c r="G1284" s="1351">
        <v>40881</v>
      </c>
      <c r="H1284" s="1348" t="s">
        <v>2252</v>
      </c>
      <c r="I1284" s="1348">
        <v>1357</v>
      </c>
      <c r="J1284" s="1351">
        <v>39338</v>
      </c>
      <c r="K1284" s="1352" t="s">
        <v>2253</v>
      </c>
      <c r="L1284" s="1352" t="s">
        <v>5285</v>
      </c>
      <c r="M1284" s="1345" t="s">
        <v>5438</v>
      </c>
      <c r="N1284" s="1346" t="s">
        <v>5431</v>
      </c>
      <c r="O1284" s="1347"/>
      <c r="P1284" s="117" t="str">
        <f t="shared" si="11"/>
        <v>2906</v>
      </c>
      <c r="Q1284" s="117"/>
      <c r="R1284" s="1348">
        <v>290601007</v>
      </c>
      <c r="S1284" s="321"/>
      <c r="T1284" s="321"/>
    </row>
    <row r="1285" spans="1:20" ht="34.5" hidden="1" customHeight="1">
      <c r="A1285" s="1348">
        <v>290601007</v>
      </c>
      <c r="B1285" s="1339" t="str">
        <f t="shared" si="10"/>
        <v>2906</v>
      </c>
      <c r="C1285" s="1349" t="s">
        <v>2345</v>
      </c>
      <c r="D1285" s="1350">
        <v>2</v>
      </c>
      <c r="E1285" s="293" t="s">
        <v>5439</v>
      </c>
      <c r="F1285" s="1352" t="s">
        <v>5440</v>
      </c>
      <c r="G1285" s="1356">
        <v>43830</v>
      </c>
      <c r="H1285" s="1348" t="s">
        <v>2252</v>
      </c>
      <c r="I1285" s="1348">
        <v>1482</v>
      </c>
      <c r="J1285" s="1356">
        <v>41470</v>
      </c>
      <c r="K1285" s="1352" t="s">
        <v>2253</v>
      </c>
      <c r="L1285" s="1352"/>
      <c r="M1285" s="1345" t="s">
        <v>1830</v>
      </c>
      <c r="N1285" s="1346" t="s">
        <v>5441</v>
      </c>
      <c r="O1285" s="1347"/>
      <c r="P1285" s="117" t="str">
        <f t="shared" si="11"/>
        <v>2906</v>
      </c>
      <c r="Q1285" s="117"/>
      <c r="R1285" s="1348">
        <v>290601007</v>
      </c>
      <c r="S1285" s="321"/>
      <c r="T1285" s="321"/>
    </row>
    <row r="1286" spans="1:20" ht="34.5" hidden="1" customHeight="1">
      <c r="A1286" s="1348">
        <v>290601007</v>
      </c>
      <c r="B1286" s="1339" t="str">
        <f t="shared" si="10"/>
        <v>2906</v>
      </c>
      <c r="C1286" s="1349" t="s">
        <v>2345</v>
      </c>
      <c r="D1286" s="1350">
        <v>1</v>
      </c>
      <c r="E1286" s="293" t="s">
        <v>5442</v>
      </c>
      <c r="F1286" s="1352" t="s">
        <v>5443</v>
      </c>
      <c r="G1286" s="1351">
        <v>40881</v>
      </c>
      <c r="H1286" s="1348" t="s">
        <v>2252</v>
      </c>
      <c r="I1286" s="1348">
        <v>1357</v>
      </c>
      <c r="J1286" s="1351">
        <v>39338</v>
      </c>
      <c r="K1286" s="1352" t="s">
        <v>2253</v>
      </c>
      <c r="L1286" s="1352" t="s">
        <v>5285</v>
      </c>
      <c r="M1286" s="1345" t="s">
        <v>1830</v>
      </c>
      <c r="N1286" s="1346" t="s">
        <v>5444</v>
      </c>
      <c r="O1286" s="1347"/>
      <c r="P1286" s="117" t="str">
        <f t="shared" si="11"/>
        <v>2906</v>
      </c>
      <c r="Q1286" s="117"/>
      <c r="R1286" s="1348">
        <v>290601007</v>
      </c>
      <c r="S1286" s="321"/>
      <c r="T1286" s="321"/>
    </row>
    <row r="1287" spans="1:20" ht="34.5" hidden="1" customHeight="1">
      <c r="A1287" s="1348">
        <v>290601008</v>
      </c>
      <c r="B1287" s="1339" t="str">
        <f t="shared" si="10"/>
        <v>2906</v>
      </c>
      <c r="C1287" s="1349" t="s">
        <v>2345</v>
      </c>
      <c r="D1287" s="1350">
        <v>2</v>
      </c>
      <c r="E1287" s="293" t="s">
        <v>5445</v>
      </c>
      <c r="F1287" s="1352" t="s">
        <v>5446</v>
      </c>
      <c r="G1287" s="1351">
        <v>43830</v>
      </c>
      <c r="H1287" s="1348" t="s">
        <v>2252</v>
      </c>
      <c r="I1287" s="1348">
        <v>1482</v>
      </c>
      <c r="J1287" s="1351">
        <v>41470</v>
      </c>
      <c r="K1287" s="1352" t="s">
        <v>2253</v>
      </c>
      <c r="L1287" s="1352"/>
      <c r="M1287" s="1345" t="s">
        <v>4771</v>
      </c>
      <c r="N1287" s="1346" t="s">
        <v>1830</v>
      </c>
      <c r="O1287" s="1347"/>
      <c r="P1287" s="117" t="str">
        <f t="shared" si="11"/>
        <v>2906</v>
      </c>
      <c r="Q1287" s="117"/>
      <c r="R1287" s="1348">
        <v>290601008</v>
      </c>
      <c r="S1287" s="321"/>
      <c r="T1287" s="321"/>
    </row>
    <row r="1288" spans="1:20" ht="34.5" hidden="1" customHeight="1">
      <c r="A1288" s="1348">
        <v>290601009</v>
      </c>
      <c r="B1288" s="1339" t="str">
        <f t="shared" si="10"/>
        <v>2906</v>
      </c>
      <c r="C1288" s="1349" t="s">
        <v>2345</v>
      </c>
      <c r="D1288" s="1350">
        <v>1</v>
      </c>
      <c r="E1288" s="293" t="s">
        <v>5447</v>
      </c>
      <c r="F1288" s="1352" t="s">
        <v>5448</v>
      </c>
      <c r="G1288" s="1351">
        <v>40881</v>
      </c>
      <c r="H1288" s="1348" t="s">
        <v>2252</v>
      </c>
      <c r="I1288" s="1348">
        <v>1357</v>
      </c>
      <c r="J1288" s="1356">
        <v>39338</v>
      </c>
      <c r="K1288" s="1352" t="s">
        <v>2253</v>
      </c>
      <c r="L1288" s="1352" t="s">
        <v>5285</v>
      </c>
      <c r="M1288" s="1345" t="s">
        <v>1830</v>
      </c>
      <c r="N1288" s="1346" t="s">
        <v>1830</v>
      </c>
      <c r="O1288" s="1347"/>
      <c r="P1288" s="117" t="str">
        <f t="shared" si="11"/>
        <v>2906</v>
      </c>
      <c r="Q1288" s="117"/>
      <c r="R1288" s="1348">
        <v>290601009</v>
      </c>
      <c r="S1288" s="321"/>
      <c r="T1288" s="321"/>
    </row>
    <row r="1289" spans="1:20" ht="34.5" hidden="1" customHeight="1">
      <c r="A1289" s="1348">
        <v>290601009</v>
      </c>
      <c r="B1289" s="1339" t="str">
        <f t="shared" si="10"/>
        <v>2906</v>
      </c>
      <c r="C1289" s="1349" t="s">
        <v>2345</v>
      </c>
      <c r="D1289" s="1350">
        <v>2</v>
      </c>
      <c r="E1289" s="293" t="s">
        <v>5449</v>
      </c>
      <c r="F1289" s="1352" t="s">
        <v>5450</v>
      </c>
      <c r="G1289" s="1351">
        <v>43830</v>
      </c>
      <c r="H1289" s="1348" t="s">
        <v>2252</v>
      </c>
      <c r="I1289" s="1348">
        <v>1482</v>
      </c>
      <c r="J1289" s="1356">
        <v>41470</v>
      </c>
      <c r="K1289" s="1352" t="s">
        <v>2253</v>
      </c>
      <c r="L1289" s="1352"/>
      <c r="M1289" s="1345" t="s">
        <v>1830</v>
      </c>
      <c r="N1289" s="1346" t="s">
        <v>3309</v>
      </c>
      <c r="O1289" s="1347"/>
      <c r="P1289" s="117" t="str">
        <f t="shared" si="11"/>
        <v>2906</v>
      </c>
      <c r="Q1289" s="117"/>
      <c r="R1289" s="1348">
        <v>290601009</v>
      </c>
      <c r="S1289" s="321"/>
      <c r="T1289" s="321"/>
    </row>
    <row r="1290" spans="1:20" ht="34.5" hidden="1" customHeight="1">
      <c r="A1290" s="1348">
        <v>290601010</v>
      </c>
      <c r="B1290" s="1339" t="str">
        <f t="shared" si="10"/>
        <v>2906</v>
      </c>
      <c r="C1290" s="1349" t="s">
        <v>2345</v>
      </c>
      <c r="D1290" s="1350">
        <v>1</v>
      </c>
      <c r="E1290" s="293" t="s">
        <v>5451</v>
      </c>
      <c r="F1290" s="1352" t="s">
        <v>5452</v>
      </c>
      <c r="G1290" s="1351">
        <v>41617</v>
      </c>
      <c r="H1290" s="1348" t="s">
        <v>2252</v>
      </c>
      <c r="I1290" s="1348"/>
      <c r="J1290" s="1367"/>
      <c r="K1290" s="1352" t="s">
        <v>2253</v>
      </c>
      <c r="L1290" s="1352" t="s">
        <v>5219</v>
      </c>
      <c r="M1290" s="1345" t="s">
        <v>5453</v>
      </c>
      <c r="N1290" s="1346" t="s">
        <v>1830</v>
      </c>
      <c r="O1290" s="1347"/>
      <c r="P1290" s="117" t="str">
        <f t="shared" si="11"/>
        <v>2906</v>
      </c>
      <c r="Q1290" s="117"/>
      <c r="R1290" s="1348">
        <v>290601010</v>
      </c>
      <c r="S1290" s="321"/>
      <c r="T1290" s="321"/>
    </row>
    <row r="1291" spans="1:20" ht="34.5" hidden="1" customHeight="1">
      <c r="A1291" s="1348">
        <v>290601010</v>
      </c>
      <c r="B1291" s="1339" t="str">
        <f t="shared" si="10"/>
        <v>2906</v>
      </c>
      <c r="C1291" s="1349" t="s">
        <v>2345</v>
      </c>
      <c r="D1291" s="1350">
        <v>2</v>
      </c>
      <c r="E1291" s="293" t="s">
        <v>5454</v>
      </c>
      <c r="F1291" s="1352" t="s">
        <v>5455</v>
      </c>
      <c r="G1291" s="1356">
        <v>43208</v>
      </c>
      <c r="H1291" s="1348" t="s">
        <v>2252</v>
      </c>
      <c r="I1291" s="1348">
        <v>1416</v>
      </c>
      <c r="J1291" s="1356">
        <v>40325</v>
      </c>
      <c r="K1291" s="1352" t="s">
        <v>2253</v>
      </c>
      <c r="L1291" s="1352"/>
      <c r="M1291" s="1345" t="s">
        <v>1830</v>
      </c>
      <c r="N1291" s="1346" t="s">
        <v>1830</v>
      </c>
      <c r="O1291" s="1347"/>
      <c r="P1291" s="117" t="str">
        <f t="shared" si="11"/>
        <v>2906</v>
      </c>
      <c r="Q1291" s="117"/>
      <c r="R1291" s="1348">
        <v>290601010</v>
      </c>
      <c r="S1291" s="321"/>
      <c r="T1291" s="321"/>
    </row>
    <row r="1292" spans="1:20" ht="34.5" hidden="1" customHeight="1">
      <c r="A1292" s="1348">
        <v>290601011</v>
      </c>
      <c r="B1292" s="1339" t="str">
        <f t="shared" si="10"/>
        <v>2906</v>
      </c>
      <c r="C1292" s="1349" t="s">
        <v>2345</v>
      </c>
      <c r="D1292" s="1350">
        <v>1</v>
      </c>
      <c r="E1292" s="293" t="s">
        <v>5456</v>
      </c>
      <c r="F1292" s="1352" t="s">
        <v>5457</v>
      </c>
      <c r="G1292" s="1351">
        <v>41617</v>
      </c>
      <c r="H1292" s="1348" t="s">
        <v>2252</v>
      </c>
      <c r="I1292" s="1348"/>
      <c r="J1292" s="1367"/>
      <c r="K1292" s="1352" t="s">
        <v>2253</v>
      </c>
      <c r="L1292" s="1352" t="s">
        <v>5458</v>
      </c>
      <c r="M1292" s="1345" t="s">
        <v>1830</v>
      </c>
      <c r="N1292" s="1346" t="s">
        <v>1830</v>
      </c>
      <c r="O1292" s="1347"/>
      <c r="P1292" s="117" t="str">
        <f t="shared" si="11"/>
        <v>2906</v>
      </c>
      <c r="Q1292" s="117"/>
      <c r="R1292" s="1348">
        <v>290601011</v>
      </c>
      <c r="S1292" s="321"/>
      <c r="T1292" s="321"/>
    </row>
    <row r="1293" spans="1:20" ht="34.5" hidden="1" customHeight="1">
      <c r="A1293" s="1348">
        <v>290601011</v>
      </c>
      <c r="B1293" s="1339" t="str">
        <f t="shared" si="10"/>
        <v>2906</v>
      </c>
      <c r="C1293" s="1349" t="s">
        <v>2345</v>
      </c>
      <c r="D1293" s="1350">
        <v>2</v>
      </c>
      <c r="E1293" s="293" t="s">
        <v>5459</v>
      </c>
      <c r="F1293" s="1352" t="s">
        <v>5460</v>
      </c>
      <c r="G1293" s="1356">
        <v>43261</v>
      </c>
      <c r="H1293" s="1348" t="s">
        <v>2252</v>
      </c>
      <c r="I1293" s="1348">
        <v>1416</v>
      </c>
      <c r="J1293" s="1356">
        <v>40325</v>
      </c>
      <c r="K1293" s="1352" t="s">
        <v>2253</v>
      </c>
      <c r="L1293" s="1352"/>
      <c r="M1293" s="1345" t="s">
        <v>1830</v>
      </c>
      <c r="N1293" s="1346" t="s">
        <v>5461</v>
      </c>
      <c r="O1293" s="1347"/>
      <c r="P1293" s="117" t="str">
        <f t="shared" si="11"/>
        <v>2906</v>
      </c>
      <c r="Q1293" s="117"/>
      <c r="R1293" s="1348">
        <v>290601011</v>
      </c>
      <c r="S1293" s="321"/>
      <c r="T1293" s="321"/>
    </row>
    <row r="1294" spans="1:20" ht="34.5" hidden="1" customHeight="1">
      <c r="A1294" s="1348">
        <v>290601012</v>
      </c>
      <c r="B1294" s="1339" t="str">
        <f t="shared" si="10"/>
        <v>2906</v>
      </c>
      <c r="C1294" s="1349" t="s">
        <v>2345</v>
      </c>
      <c r="D1294" s="1350">
        <v>1</v>
      </c>
      <c r="E1294" s="293" t="s">
        <v>5462</v>
      </c>
      <c r="F1294" s="1352" t="s">
        <v>5463</v>
      </c>
      <c r="G1294" s="1351">
        <v>41617</v>
      </c>
      <c r="H1294" s="1348" t="s">
        <v>2252</v>
      </c>
      <c r="I1294" s="1348">
        <v>1416</v>
      </c>
      <c r="J1294" s="1351">
        <v>40325</v>
      </c>
      <c r="K1294" s="1352" t="s">
        <v>2253</v>
      </c>
      <c r="L1294" s="1352" t="s">
        <v>5303</v>
      </c>
      <c r="M1294" s="1345" t="s">
        <v>1830</v>
      </c>
      <c r="N1294" s="1346" t="s">
        <v>5464</v>
      </c>
      <c r="O1294" s="1347"/>
      <c r="P1294" s="117" t="str">
        <f t="shared" si="11"/>
        <v>2906</v>
      </c>
      <c r="Q1294" s="117"/>
      <c r="R1294" s="1348">
        <v>290601012</v>
      </c>
      <c r="S1294" s="321"/>
      <c r="T1294" s="321"/>
    </row>
    <row r="1295" spans="1:20" ht="34.5" hidden="1" customHeight="1">
      <c r="A1295" s="1348">
        <v>290601013</v>
      </c>
      <c r="B1295" s="1339" t="str">
        <f t="shared" si="10"/>
        <v>2906</v>
      </c>
      <c r="C1295" s="1349" t="s">
        <v>2345</v>
      </c>
      <c r="D1295" s="1350">
        <v>2</v>
      </c>
      <c r="E1295" s="293" t="s">
        <v>5465</v>
      </c>
      <c r="F1295" s="1352" t="s">
        <v>5466</v>
      </c>
      <c r="G1295" s="1351">
        <v>43014</v>
      </c>
      <c r="H1295" s="1348" t="s">
        <v>2252</v>
      </c>
      <c r="I1295" s="1348">
        <v>1488</v>
      </c>
      <c r="J1295" s="1356">
        <v>41557</v>
      </c>
      <c r="K1295" s="1352" t="s">
        <v>2253</v>
      </c>
      <c r="L1295" s="1352"/>
      <c r="M1295" s="1345" t="s">
        <v>1830</v>
      </c>
      <c r="N1295" s="1346" t="s">
        <v>5467</v>
      </c>
      <c r="O1295" s="1347"/>
      <c r="P1295" s="117" t="str">
        <f t="shared" si="11"/>
        <v>2906</v>
      </c>
      <c r="Q1295" s="117"/>
      <c r="R1295" s="1348">
        <v>290601013</v>
      </c>
      <c r="S1295" s="321"/>
      <c r="T1295" s="321"/>
    </row>
    <row r="1296" spans="1:20" ht="34.5" hidden="1" customHeight="1">
      <c r="A1296" s="1348">
        <v>290601014</v>
      </c>
      <c r="B1296" s="1339" t="str">
        <f t="shared" si="10"/>
        <v>2906</v>
      </c>
      <c r="C1296" s="1349" t="s">
        <v>2345</v>
      </c>
      <c r="D1296" s="1350">
        <v>1</v>
      </c>
      <c r="E1296" s="293" t="s">
        <v>5468</v>
      </c>
      <c r="F1296" s="1352" t="s">
        <v>5469</v>
      </c>
      <c r="G1296" s="1356">
        <v>41638</v>
      </c>
      <c r="H1296" s="1348" t="s">
        <v>2252</v>
      </c>
      <c r="I1296" s="1348">
        <v>1416</v>
      </c>
      <c r="J1296" s="1356">
        <v>40325</v>
      </c>
      <c r="K1296" s="1352" t="s">
        <v>2253</v>
      </c>
      <c r="L1296" s="1352"/>
      <c r="M1296" s="1345" t="s">
        <v>1830</v>
      </c>
      <c r="N1296" s="1346" t="s">
        <v>1830</v>
      </c>
      <c r="O1296" s="1347"/>
      <c r="P1296" s="117" t="str">
        <f t="shared" si="11"/>
        <v>2906</v>
      </c>
      <c r="Q1296" s="117"/>
      <c r="R1296" s="1348">
        <v>290601014</v>
      </c>
      <c r="S1296" s="321"/>
      <c r="T1296" s="321"/>
    </row>
    <row r="1297" spans="1:20" ht="34.5" hidden="1" customHeight="1">
      <c r="A1297" s="1348">
        <v>290601015</v>
      </c>
      <c r="B1297" s="1339" t="str">
        <f t="shared" si="10"/>
        <v>2906</v>
      </c>
      <c r="C1297" s="1349" t="s">
        <v>2345</v>
      </c>
      <c r="D1297" s="1350">
        <v>1</v>
      </c>
      <c r="E1297" s="293" t="s">
        <v>5470</v>
      </c>
      <c r="F1297" s="1352" t="s">
        <v>5471</v>
      </c>
      <c r="G1297" s="1351">
        <v>43261</v>
      </c>
      <c r="H1297" s="1348" t="s">
        <v>2252</v>
      </c>
      <c r="I1297" s="1348">
        <v>1423</v>
      </c>
      <c r="J1297" s="1351">
        <v>40521</v>
      </c>
      <c r="K1297" s="1352" t="s">
        <v>2253</v>
      </c>
      <c r="L1297" s="1352"/>
      <c r="M1297" s="1345" t="s">
        <v>1830</v>
      </c>
      <c r="N1297" s="1346" t="s">
        <v>1830</v>
      </c>
      <c r="O1297" s="1347"/>
      <c r="P1297" s="117" t="str">
        <f t="shared" si="11"/>
        <v>2906</v>
      </c>
      <c r="Q1297" s="117"/>
      <c r="R1297" s="1348">
        <v>290601015</v>
      </c>
      <c r="S1297" s="321"/>
      <c r="T1297" s="321"/>
    </row>
    <row r="1298" spans="1:20" ht="34.5" hidden="1" customHeight="1">
      <c r="A1298" s="1348">
        <v>290601016</v>
      </c>
      <c r="B1298" s="1339" t="str">
        <f t="shared" si="10"/>
        <v>2906</v>
      </c>
      <c r="C1298" s="1349" t="s">
        <v>2345</v>
      </c>
      <c r="D1298" s="1350">
        <v>1</v>
      </c>
      <c r="E1298" s="293" t="s">
        <v>5472</v>
      </c>
      <c r="F1298" s="1352" t="s">
        <v>5473</v>
      </c>
      <c r="G1298" s="1351">
        <v>43261</v>
      </c>
      <c r="H1298" s="1348" t="s">
        <v>2252</v>
      </c>
      <c r="I1298" s="1348">
        <v>1423</v>
      </c>
      <c r="J1298" s="1356">
        <v>40521</v>
      </c>
      <c r="K1298" s="1352" t="s">
        <v>2253</v>
      </c>
      <c r="L1298" s="1352"/>
      <c r="M1298" s="1345" t="s">
        <v>1830</v>
      </c>
      <c r="N1298" s="1346" t="s">
        <v>1830</v>
      </c>
      <c r="O1298" s="1347"/>
      <c r="P1298" s="117" t="str">
        <f t="shared" si="11"/>
        <v>2906</v>
      </c>
      <c r="Q1298" s="117"/>
      <c r="R1298" s="1348">
        <v>290601016</v>
      </c>
      <c r="S1298" s="321"/>
      <c r="T1298" s="321"/>
    </row>
    <row r="1299" spans="1:20" ht="34.5" hidden="1" customHeight="1">
      <c r="A1299" s="1348">
        <v>290601017</v>
      </c>
      <c r="B1299" s="1339" t="str">
        <f t="shared" si="10"/>
        <v>2906</v>
      </c>
      <c r="C1299" s="1349" t="s">
        <v>2345</v>
      </c>
      <c r="D1299" s="1350">
        <v>1</v>
      </c>
      <c r="E1299" s="293" t="s">
        <v>5474</v>
      </c>
      <c r="F1299" s="1352" t="s">
        <v>5475</v>
      </c>
      <c r="G1299" s="1351">
        <v>43208</v>
      </c>
      <c r="H1299" s="1348" t="s">
        <v>2252</v>
      </c>
      <c r="I1299" s="1348">
        <v>1423</v>
      </c>
      <c r="J1299" s="1356">
        <v>40521</v>
      </c>
      <c r="K1299" s="1352" t="s">
        <v>2253</v>
      </c>
      <c r="L1299" s="1352"/>
      <c r="M1299" s="1345" t="s">
        <v>1830</v>
      </c>
      <c r="N1299" s="1346" t="s">
        <v>1830</v>
      </c>
      <c r="O1299" s="1347"/>
      <c r="P1299" s="117" t="str">
        <f t="shared" si="11"/>
        <v>2906</v>
      </c>
      <c r="Q1299" s="117"/>
      <c r="R1299" s="1348">
        <v>290601017</v>
      </c>
      <c r="S1299" s="321"/>
      <c r="T1299" s="321"/>
    </row>
    <row r="1300" spans="1:20" ht="34.5" hidden="1" customHeight="1">
      <c r="A1300" s="1348">
        <v>290601018</v>
      </c>
      <c r="B1300" s="1339" t="str">
        <f t="shared" si="10"/>
        <v>2906</v>
      </c>
      <c r="C1300" s="1349" t="s">
        <v>2345</v>
      </c>
      <c r="D1300" s="1350">
        <v>1</v>
      </c>
      <c r="E1300" s="293" t="s">
        <v>5476</v>
      </c>
      <c r="F1300" s="1352" t="s">
        <v>5477</v>
      </c>
      <c r="G1300" s="1356">
        <v>43261</v>
      </c>
      <c r="H1300" s="1348" t="s">
        <v>2252</v>
      </c>
      <c r="I1300" s="1348">
        <v>1423</v>
      </c>
      <c r="J1300" s="1356">
        <v>40521</v>
      </c>
      <c r="K1300" s="1352" t="s">
        <v>2253</v>
      </c>
      <c r="L1300" s="1353"/>
      <c r="M1300" s="1345" t="s">
        <v>1830</v>
      </c>
      <c r="N1300" s="1346" t="s">
        <v>1830</v>
      </c>
      <c r="O1300" s="1347"/>
      <c r="P1300" s="117" t="str">
        <f t="shared" si="11"/>
        <v>2906</v>
      </c>
      <c r="Q1300" s="117"/>
      <c r="R1300" s="1348">
        <v>290601018</v>
      </c>
      <c r="S1300" s="321"/>
      <c r="T1300" s="321"/>
    </row>
    <row r="1301" spans="1:20" ht="34.5" hidden="1" customHeight="1">
      <c r="A1301" s="1348">
        <v>290601019</v>
      </c>
      <c r="B1301" s="1339" t="str">
        <f t="shared" si="10"/>
        <v>2906</v>
      </c>
      <c r="C1301" s="1349" t="s">
        <v>2345</v>
      </c>
      <c r="D1301" s="1350">
        <v>1</v>
      </c>
      <c r="E1301" s="293" t="s">
        <v>5478</v>
      </c>
      <c r="F1301" s="1352" t="s">
        <v>5479</v>
      </c>
      <c r="G1301" s="1351">
        <v>43261</v>
      </c>
      <c r="H1301" s="1348" t="s">
        <v>2252</v>
      </c>
      <c r="I1301" s="1348">
        <v>1423</v>
      </c>
      <c r="J1301" s="1351">
        <v>40521</v>
      </c>
      <c r="K1301" s="1352" t="s">
        <v>2253</v>
      </c>
      <c r="L1301" s="1352"/>
      <c r="M1301" s="1345" t="s">
        <v>1830</v>
      </c>
      <c r="N1301" s="1346" t="s">
        <v>1830</v>
      </c>
      <c r="O1301" s="1347"/>
      <c r="P1301" s="117" t="str">
        <f t="shared" si="11"/>
        <v>2906</v>
      </c>
      <c r="Q1301" s="117"/>
      <c r="R1301" s="1348">
        <v>290601019</v>
      </c>
      <c r="S1301" s="321"/>
      <c r="T1301" s="321"/>
    </row>
    <row r="1302" spans="1:20" ht="34.5" hidden="1" customHeight="1">
      <c r="A1302" s="1348">
        <v>290601020</v>
      </c>
      <c r="B1302" s="1339" t="str">
        <f t="shared" si="10"/>
        <v>2906</v>
      </c>
      <c r="C1302" s="1349" t="s">
        <v>2345</v>
      </c>
      <c r="D1302" s="1350">
        <v>1</v>
      </c>
      <c r="E1302" s="293" t="s">
        <v>5480</v>
      </c>
      <c r="F1302" s="1352" t="s">
        <v>5481</v>
      </c>
      <c r="G1302" s="1351">
        <v>43261</v>
      </c>
      <c r="H1302" s="1348" t="s">
        <v>2252</v>
      </c>
      <c r="I1302" s="1348">
        <v>1423</v>
      </c>
      <c r="J1302" s="1356">
        <v>40521</v>
      </c>
      <c r="K1302" s="1352" t="s">
        <v>2253</v>
      </c>
      <c r="L1302" s="1352"/>
      <c r="M1302" s="1345" t="s">
        <v>1830</v>
      </c>
      <c r="N1302" s="1346" t="s">
        <v>1830</v>
      </c>
      <c r="O1302" s="1347"/>
      <c r="P1302" s="117" t="str">
        <f t="shared" si="11"/>
        <v>2906</v>
      </c>
      <c r="Q1302" s="117"/>
      <c r="R1302" s="1348">
        <v>290601020</v>
      </c>
      <c r="S1302" s="321"/>
      <c r="T1302" s="321"/>
    </row>
    <row r="1303" spans="1:20" ht="34.5" hidden="1" customHeight="1">
      <c r="A1303" s="1348">
        <v>290601020</v>
      </c>
      <c r="B1303" s="1339" t="str">
        <f t="shared" si="10"/>
        <v>2906</v>
      </c>
      <c r="C1303" s="1349" t="s">
        <v>2345</v>
      </c>
      <c r="D1303" s="1350">
        <v>1</v>
      </c>
      <c r="E1303" s="293" t="s">
        <v>5482</v>
      </c>
      <c r="F1303" s="1352" t="s">
        <v>5483</v>
      </c>
      <c r="G1303" s="1356">
        <v>43014</v>
      </c>
      <c r="H1303" s="1348" t="s">
        <v>2252</v>
      </c>
      <c r="I1303" s="1348">
        <v>1423</v>
      </c>
      <c r="J1303" s="1356">
        <v>40521</v>
      </c>
      <c r="K1303" s="1352" t="s">
        <v>2253</v>
      </c>
      <c r="L1303" s="1352"/>
      <c r="M1303" s="1345" t="s">
        <v>1830</v>
      </c>
      <c r="N1303" s="1346" t="s">
        <v>1830</v>
      </c>
      <c r="O1303" s="1347"/>
      <c r="P1303" s="117" t="str">
        <f t="shared" si="11"/>
        <v>2906</v>
      </c>
      <c r="Q1303" s="117"/>
      <c r="R1303" s="1348">
        <v>290601020</v>
      </c>
      <c r="S1303" s="321"/>
      <c r="T1303" s="321"/>
    </row>
    <row r="1304" spans="1:20" ht="34.5" hidden="1" customHeight="1">
      <c r="A1304" s="1348">
        <v>290601020</v>
      </c>
      <c r="B1304" s="1339" t="str">
        <f t="shared" si="10"/>
        <v>2906</v>
      </c>
      <c r="C1304" s="1349" t="s">
        <v>2345</v>
      </c>
      <c r="D1304" s="1350">
        <v>1</v>
      </c>
      <c r="E1304" s="293" t="s">
        <v>5484</v>
      </c>
      <c r="F1304" s="1352" t="s">
        <v>5485</v>
      </c>
      <c r="G1304" s="1351">
        <v>43014</v>
      </c>
      <c r="H1304" s="1348" t="s">
        <v>2252</v>
      </c>
      <c r="I1304" s="1348">
        <v>1423</v>
      </c>
      <c r="J1304" s="1351">
        <v>40521</v>
      </c>
      <c r="K1304" s="1352" t="s">
        <v>2253</v>
      </c>
      <c r="L1304" s="1353"/>
      <c r="M1304" s="1345" t="s">
        <v>1830</v>
      </c>
      <c r="N1304" s="1346" t="s">
        <v>1830</v>
      </c>
      <c r="O1304" s="1347"/>
      <c r="P1304" s="117" t="str">
        <f t="shared" si="11"/>
        <v>2906</v>
      </c>
      <c r="Q1304" s="117"/>
      <c r="R1304" s="1348">
        <v>290601020</v>
      </c>
      <c r="S1304" s="321"/>
      <c r="T1304" s="321"/>
    </row>
    <row r="1305" spans="1:20" ht="34.5" hidden="1" customHeight="1">
      <c r="A1305" s="1348">
        <v>290601021</v>
      </c>
      <c r="B1305" s="1339" t="str">
        <f t="shared" si="10"/>
        <v>2906</v>
      </c>
      <c r="C1305" s="1349" t="s">
        <v>2345</v>
      </c>
      <c r="D1305" s="1350">
        <v>1</v>
      </c>
      <c r="E1305" s="293" t="s">
        <v>5486</v>
      </c>
      <c r="F1305" s="1352" t="s">
        <v>5487</v>
      </c>
      <c r="G1305" s="1351">
        <v>43014</v>
      </c>
      <c r="H1305" s="1348" t="s">
        <v>2252</v>
      </c>
      <c r="I1305" s="1348">
        <v>1423</v>
      </c>
      <c r="J1305" s="1356">
        <v>40521</v>
      </c>
      <c r="K1305" s="1352" t="s">
        <v>2253</v>
      </c>
      <c r="L1305" s="1352" t="s">
        <v>5488</v>
      </c>
      <c r="M1305" s="1345" t="s">
        <v>1830</v>
      </c>
      <c r="N1305" s="1346" t="s">
        <v>1830</v>
      </c>
      <c r="O1305" s="1347"/>
      <c r="P1305" s="117" t="str">
        <f t="shared" si="11"/>
        <v>2906</v>
      </c>
      <c r="Q1305" s="117"/>
      <c r="R1305" s="1348">
        <v>290601021</v>
      </c>
      <c r="S1305" s="321"/>
      <c r="T1305" s="321"/>
    </row>
    <row r="1306" spans="1:20" ht="34.5" hidden="1" customHeight="1">
      <c r="A1306" s="1348">
        <v>290601021</v>
      </c>
      <c r="B1306" s="1339" t="str">
        <f t="shared" si="10"/>
        <v>2906</v>
      </c>
      <c r="C1306" s="1349" t="s">
        <v>2345</v>
      </c>
      <c r="D1306" s="1350">
        <v>1</v>
      </c>
      <c r="E1306" s="293" t="s">
        <v>5489</v>
      </c>
      <c r="F1306" s="1352" t="s">
        <v>5490</v>
      </c>
      <c r="G1306" s="1356"/>
      <c r="H1306" s="1348" t="s">
        <v>2252</v>
      </c>
      <c r="I1306" s="1348"/>
      <c r="J1306" s="1367"/>
      <c r="K1306" s="1352" t="s">
        <v>2253</v>
      </c>
      <c r="L1306" s="1352" t="s">
        <v>5219</v>
      </c>
      <c r="M1306" s="1345" t="s">
        <v>4816</v>
      </c>
      <c r="N1306" s="1346" t="s">
        <v>1830</v>
      </c>
      <c r="O1306" s="1347"/>
      <c r="P1306" s="117" t="str">
        <f t="shared" si="11"/>
        <v>2906</v>
      </c>
      <c r="Q1306" s="117"/>
      <c r="R1306" s="1348">
        <v>290601021</v>
      </c>
      <c r="S1306" s="321"/>
      <c r="T1306" s="321"/>
    </row>
    <row r="1307" spans="1:20" ht="34.5" hidden="1" customHeight="1">
      <c r="A1307" s="1348">
        <v>290601021</v>
      </c>
      <c r="B1307" s="1339" t="str">
        <f t="shared" si="10"/>
        <v>2906</v>
      </c>
      <c r="C1307" s="1349" t="s">
        <v>2345</v>
      </c>
      <c r="D1307" s="1350">
        <v>1</v>
      </c>
      <c r="E1307" s="293" t="s">
        <v>5489</v>
      </c>
      <c r="F1307" s="1352" t="s">
        <v>5490</v>
      </c>
      <c r="G1307" s="1356">
        <v>43208</v>
      </c>
      <c r="H1307" s="1348" t="s">
        <v>2252</v>
      </c>
      <c r="I1307" s="1348">
        <v>1461</v>
      </c>
      <c r="J1307" s="1351">
        <v>41123</v>
      </c>
      <c r="K1307" s="1352" t="s">
        <v>2253</v>
      </c>
      <c r="L1307" s="1353"/>
      <c r="M1307" s="1345" t="s">
        <v>4819</v>
      </c>
      <c r="N1307" s="1346" t="s">
        <v>1830</v>
      </c>
      <c r="O1307" s="1347"/>
      <c r="P1307" s="117" t="str">
        <f t="shared" si="11"/>
        <v>2906</v>
      </c>
      <c r="Q1307" s="117"/>
      <c r="R1307" s="1348">
        <v>290601021</v>
      </c>
      <c r="S1307" s="321"/>
      <c r="T1307" s="321"/>
    </row>
    <row r="1308" spans="1:20" ht="34.5" hidden="1" customHeight="1">
      <c r="A1308" s="1348">
        <v>290601022</v>
      </c>
      <c r="B1308" s="1339" t="str">
        <f t="shared" si="10"/>
        <v>2906</v>
      </c>
      <c r="C1308" s="1349" t="s">
        <v>2345</v>
      </c>
      <c r="D1308" s="1350">
        <v>1</v>
      </c>
      <c r="E1308" s="293" t="s">
        <v>5491</v>
      </c>
      <c r="F1308" s="1352" t="s">
        <v>5492</v>
      </c>
      <c r="G1308" s="1356">
        <v>42349</v>
      </c>
      <c r="H1308" s="1348" t="s">
        <v>2252</v>
      </c>
      <c r="I1308" s="1348">
        <v>1461</v>
      </c>
      <c r="J1308" s="1351">
        <v>41123</v>
      </c>
      <c r="K1308" s="1352" t="s">
        <v>2253</v>
      </c>
      <c r="L1308" s="1352"/>
      <c r="M1308" s="1345" t="s">
        <v>4823</v>
      </c>
      <c r="N1308" s="1346" t="s">
        <v>1830</v>
      </c>
      <c r="O1308" s="1347"/>
      <c r="P1308" s="117" t="str">
        <f t="shared" si="11"/>
        <v>2906</v>
      </c>
      <c r="Q1308" s="117"/>
      <c r="R1308" s="1348">
        <v>290601022</v>
      </c>
      <c r="S1308" s="321"/>
      <c r="T1308" s="321"/>
    </row>
    <row r="1309" spans="1:20" ht="34.5" hidden="1" customHeight="1">
      <c r="A1309" s="1348">
        <v>290601022</v>
      </c>
      <c r="B1309" s="1339" t="str">
        <f t="shared" si="10"/>
        <v>2906</v>
      </c>
      <c r="C1309" s="1349" t="s">
        <v>2345</v>
      </c>
      <c r="D1309" s="1350">
        <v>2</v>
      </c>
      <c r="E1309" s="293" t="s">
        <v>5493</v>
      </c>
      <c r="F1309" s="1352" t="s">
        <v>5494</v>
      </c>
      <c r="G1309" s="1351">
        <v>43208</v>
      </c>
      <c r="H1309" s="1348" t="s">
        <v>2252</v>
      </c>
      <c r="I1309" s="1348">
        <v>1491</v>
      </c>
      <c r="J1309" s="1351">
        <v>41627</v>
      </c>
      <c r="K1309" s="1352" t="s">
        <v>2253</v>
      </c>
      <c r="L1309" s="1352"/>
      <c r="M1309" s="1345" t="s">
        <v>4827</v>
      </c>
      <c r="N1309" s="1346" t="s">
        <v>1830</v>
      </c>
      <c r="O1309" s="1347"/>
      <c r="P1309" s="117" t="str">
        <f t="shared" si="11"/>
        <v>2906</v>
      </c>
      <c r="Q1309" s="117"/>
      <c r="R1309" s="1348">
        <v>290601022</v>
      </c>
      <c r="S1309" s="321"/>
      <c r="T1309" s="321"/>
    </row>
    <row r="1310" spans="1:20" ht="34.5" hidden="1" customHeight="1">
      <c r="A1310" s="1348">
        <v>290601022</v>
      </c>
      <c r="B1310" s="1339" t="str">
        <f t="shared" si="10"/>
        <v>2906</v>
      </c>
      <c r="C1310" s="1349" t="s">
        <v>2345</v>
      </c>
      <c r="D1310" s="1350">
        <v>1</v>
      </c>
      <c r="E1310" s="293" t="s">
        <v>5495</v>
      </c>
      <c r="F1310" s="1352" t="s">
        <v>5496</v>
      </c>
      <c r="G1310" s="1351">
        <v>42349</v>
      </c>
      <c r="H1310" s="1348" t="s">
        <v>2252</v>
      </c>
      <c r="I1310" s="1348">
        <v>1461</v>
      </c>
      <c r="J1310" s="1351">
        <v>41123</v>
      </c>
      <c r="K1310" s="1352" t="s">
        <v>2253</v>
      </c>
      <c r="L1310" s="1353"/>
      <c r="M1310" s="1345" t="s">
        <v>4830</v>
      </c>
      <c r="N1310" s="1346" t="s">
        <v>1830</v>
      </c>
      <c r="O1310" s="1347"/>
      <c r="P1310" s="117" t="str">
        <f t="shared" si="11"/>
        <v>2906</v>
      </c>
      <c r="Q1310" s="117"/>
      <c r="R1310" s="1348">
        <v>290601022</v>
      </c>
      <c r="S1310" s="321"/>
      <c r="T1310" s="321"/>
    </row>
    <row r="1311" spans="1:20" ht="34.5" hidden="1" customHeight="1">
      <c r="A1311" s="1348">
        <v>290601023</v>
      </c>
      <c r="B1311" s="1339" t="str">
        <f t="shared" si="10"/>
        <v>2906</v>
      </c>
      <c r="C1311" s="1349" t="s">
        <v>2345</v>
      </c>
      <c r="D1311" s="1350">
        <v>1</v>
      </c>
      <c r="E1311" s="293" t="s">
        <v>5497</v>
      </c>
      <c r="F1311" s="1352" t="s">
        <v>5498</v>
      </c>
      <c r="G1311" s="1356">
        <v>42349</v>
      </c>
      <c r="H1311" s="1348" t="s">
        <v>2252</v>
      </c>
      <c r="I1311" s="1348">
        <v>1461</v>
      </c>
      <c r="J1311" s="1351">
        <v>41123</v>
      </c>
      <c r="K1311" s="1352" t="s">
        <v>2253</v>
      </c>
      <c r="L1311" s="1353"/>
      <c r="M1311" s="1345" t="s">
        <v>4833</v>
      </c>
      <c r="N1311" s="1346" t="s">
        <v>1830</v>
      </c>
      <c r="O1311" s="1347"/>
      <c r="P1311" s="117" t="str">
        <f t="shared" si="11"/>
        <v>2906</v>
      </c>
      <c r="Q1311" s="117"/>
      <c r="R1311" s="1348">
        <v>290601023</v>
      </c>
      <c r="S1311" s="321"/>
      <c r="T1311" s="321"/>
    </row>
    <row r="1312" spans="1:20" ht="34.5" hidden="1" customHeight="1">
      <c r="A1312" s="1348">
        <v>290601024</v>
      </c>
      <c r="B1312" s="1339" t="str">
        <f t="shared" si="10"/>
        <v>2906</v>
      </c>
      <c r="C1312" s="1349" t="s">
        <v>2345</v>
      </c>
      <c r="D1312" s="1350">
        <v>1</v>
      </c>
      <c r="E1312" s="293" t="s">
        <v>5499</v>
      </c>
      <c r="F1312" s="1352" t="s">
        <v>5500</v>
      </c>
      <c r="G1312" s="1351">
        <v>42349</v>
      </c>
      <c r="H1312" s="1348" t="s">
        <v>2252</v>
      </c>
      <c r="I1312" s="1348">
        <v>1461</v>
      </c>
      <c r="J1312" s="1356">
        <v>41123</v>
      </c>
      <c r="K1312" s="1352" t="s">
        <v>2253</v>
      </c>
      <c r="L1312" s="1352"/>
      <c r="M1312" s="1345" t="s">
        <v>5501</v>
      </c>
      <c r="N1312" s="1346" t="s">
        <v>1830</v>
      </c>
      <c r="O1312" s="1347"/>
      <c r="P1312" s="117" t="str">
        <f t="shared" si="11"/>
        <v>2906</v>
      </c>
      <c r="Q1312" s="117"/>
      <c r="R1312" s="1348">
        <v>290601024</v>
      </c>
      <c r="S1312" s="321"/>
      <c r="T1312" s="321"/>
    </row>
    <row r="1313" spans="1:20" ht="34.5" hidden="1" customHeight="1">
      <c r="A1313" s="1348">
        <v>290601025</v>
      </c>
      <c r="B1313" s="1339" t="str">
        <f t="shared" si="10"/>
        <v>2906</v>
      </c>
      <c r="C1313" s="1349" t="s">
        <v>2345</v>
      </c>
      <c r="D1313" s="1350">
        <v>1</v>
      </c>
      <c r="E1313" s="293" t="s">
        <v>5502</v>
      </c>
      <c r="F1313" s="1352" t="s">
        <v>5503</v>
      </c>
      <c r="G1313" s="1351">
        <v>42349</v>
      </c>
      <c r="H1313" s="1348" t="s">
        <v>2252</v>
      </c>
      <c r="I1313" s="1348"/>
      <c r="J1313" s="1368"/>
      <c r="K1313" s="1352" t="s">
        <v>2253</v>
      </c>
      <c r="L1313" s="1352"/>
      <c r="M1313" s="1345" t="s">
        <v>5504</v>
      </c>
      <c r="N1313" s="1346" t="s">
        <v>1830</v>
      </c>
      <c r="O1313" s="1347"/>
      <c r="P1313" s="117" t="str">
        <f t="shared" si="11"/>
        <v>2906</v>
      </c>
      <c r="Q1313" s="117"/>
      <c r="R1313" s="1348">
        <v>290601025</v>
      </c>
      <c r="S1313" s="321"/>
      <c r="T1313" s="321"/>
    </row>
    <row r="1314" spans="1:20" ht="34.5" hidden="1" customHeight="1">
      <c r="A1314" s="1348">
        <v>290601026</v>
      </c>
      <c r="B1314" s="1339" t="str">
        <f t="shared" si="10"/>
        <v>2906</v>
      </c>
      <c r="C1314" s="1349" t="s">
        <v>2345</v>
      </c>
      <c r="D1314" s="1350">
        <v>2</v>
      </c>
      <c r="E1314" s="293" t="s">
        <v>5505</v>
      </c>
      <c r="F1314" s="1352" t="s">
        <v>5506</v>
      </c>
      <c r="G1314" s="1356">
        <v>42996</v>
      </c>
      <c r="H1314" s="1348" t="s">
        <v>2252</v>
      </c>
      <c r="I1314" s="1348">
        <v>1482</v>
      </c>
      <c r="J1314" s="1351">
        <v>41470</v>
      </c>
      <c r="K1314" s="1352" t="s">
        <v>2253</v>
      </c>
      <c r="L1314" s="1352"/>
      <c r="M1314" s="1345" t="s">
        <v>5507</v>
      </c>
      <c r="N1314" s="1346" t="s">
        <v>1830</v>
      </c>
      <c r="O1314" s="1347"/>
      <c r="P1314" s="117" t="str">
        <f t="shared" si="11"/>
        <v>2906</v>
      </c>
      <c r="Q1314" s="117"/>
      <c r="R1314" s="1348">
        <v>290601026</v>
      </c>
      <c r="S1314" s="321"/>
      <c r="T1314" s="321"/>
    </row>
    <row r="1315" spans="1:20" ht="34.5" hidden="1" customHeight="1">
      <c r="A1315" s="1348">
        <v>290601027</v>
      </c>
      <c r="B1315" s="1339" t="str">
        <f t="shared" si="10"/>
        <v>2906</v>
      </c>
      <c r="C1315" s="1349" t="s">
        <v>2345</v>
      </c>
      <c r="D1315" s="1350">
        <v>1</v>
      </c>
      <c r="E1315" s="293" t="s">
        <v>5508</v>
      </c>
      <c r="F1315" s="1352" t="s">
        <v>5509</v>
      </c>
      <c r="G1315" s="1351">
        <v>42349</v>
      </c>
      <c r="H1315" s="1348" t="s">
        <v>2252</v>
      </c>
      <c r="I1315" s="1348"/>
      <c r="J1315" s="1367"/>
      <c r="K1315" s="1352" t="s">
        <v>2253</v>
      </c>
      <c r="L1315" s="1352"/>
      <c r="M1315" s="1345" t="s">
        <v>5510</v>
      </c>
      <c r="N1315" s="1346" t="s">
        <v>1830</v>
      </c>
      <c r="O1315" s="1347"/>
      <c r="P1315" s="117" t="str">
        <f t="shared" si="11"/>
        <v>2906</v>
      </c>
      <c r="Q1315" s="117"/>
      <c r="R1315" s="1348">
        <v>290601027</v>
      </c>
      <c r="S1315" s="321"/>
      <c r="T1315" s="321"/>
    </row>
    <row r="1316" spans="1:20" ht="34.5" hidden="1" customHeight="1">
      <c r="A1316" s="1348">
        <v>290601028</v>
      </c>
      <c r="B1316" s="1339" t="str">
        <f t="shared" si="10"/>
        <v>2906</v>
      </c>
      <c r="C1316" s="1349" t="s">
        <v>2345</v>
      </c>
      <c r="D1316" s="1350">
        <v>2</v>
      </c>
      <c r="E1316" s="293" t="s">
        <v>5511</v>
      </c>
      <c r="F1316" s="1352" t="s">
        <v>5512</v>
      </c>
      <c r="G1316" s="1351">
        <v>42996</v>
      </c>
      <c r="H1316" s="1348" t="s">
        <v>2252</v>
      </c>
      <c r="I1316" s="1348">
        <v>1482</v>
      </c>
      <c r="J1316" s="1351">
        <v>41470</v>
      </c>
      <c r="K1316" s="1352" t="s">
        <v>2253</v>
      </c>
      <c r="L1316" s="1353"/>
      <c r="M1316" s="1345" t="s">
        <v>5513</v>
      </c>
      <c r="N1316" s="1346" t="s">
        <v>1830</v>
      </c>
      <c r="O1316" s="1347"/>
      <c r="P1316" s="117" t="str">
        <f t="shared" si="11"/>
        <v>2906</v>
      </c>
      <c r="Q1316" s="117"/>
      <c r="R1316" s="1348">
        <v>290601028</v>
      </c>
      <c r="S1316" s="321"/>
      <c r="T1316" s="321"/>
    </row>
    <row r="1317" spans="1:20" ht="34.5" hidden="1" customHeight="1">
      <c r="A1317" s="1348">
        <v>290601029</v>
      </c>
      <c r="B1317" s="1339" t="str">
        <f t="shared" si="10"/>
        <v>2906</v>
      </c>
      <c r="C1317" s="1349" t="s">
        <v>2345</v>
      </c>
      <c r="D1317" s="1350">
        <v>1</v>
      </c>
      <c r="E1317" s="293" t="s">
        <v>5514</v>
      </c>
      <c r="F1317" s="1352" t="s">
        <v>5515</v>
      </c>
      <c r="G1317" s="1351">
        <v>42349</v>
      </c>
      <c r="H1317" s="1348" t="s">
        <v>2252</v>
      </c>
      <c r="I1317" s="1348">
        <v>1461</v>
      </c>
      <c r="J1317" s="1356">
        <v>41123</v>
      </c>
      <c r="K1317" s="1352" t="s">
        <v>2253</v>
      </c>
      <c r="L1317" s="1352"/>
      <c r="M1317" s="1345" t="s">
        <v>5516</v>
      </c>
      <c r="N1317" s="1346" t="s">
        <v>1830</v>
      </c>
      <c r="O1317" s="1347"/>
      <c r="P1317" s="117" t="str">
        <f t="shared" si="11"/>
        <v>2906</v>
      </c>
      <c r="Q1317" s="117"/>
      <c r="R1317" s="1348">
        <v>290601029</v>
      </c>
      <c r="S1317" s="321"/>
      <c r="T1317" s="321"/>
    </row>
    <row r="1318" spans="1:20" ht="34.5" hidden="1" customHeight="1">
      <c r="A1318" s="1348">
        <v>290601030</v>
      </c>
      <c r="B1318" s="1339" t="str">
        <f t="shared" si="10"/>
        <v>2906</v>
      </c>
      <c r="C1318" s="1349" t="s">
        <v>2345</v>
      </c>
      <c r="D1318" s="1350">
        <v>1</v>
      </c>
      <c r="E1318" s="293" t="s">
        <v>5517</v>
      </c>
      <c r="F1318" s="1352" t="s">
        <v>5518</v>
      </c>
      <c r="G1318" s="1351">
        <v>42715</v>
      </c>
      <c r="H1318" s="1348" t="s">
        <v>2252</v>
      </c>
      <c r="I1318" s="1348">
        <v>1482</v>
      </c>
      <c r="J1318" s="1356">
        <v>41470</v>
      </c>
      <c r="K1318" s="1352" t="s">
        <v>2253</v>
      </c>
      <c r="L1318" s="1352"/>
      <c r="M1318" s="1345" t="s">
        <v>1830</v>
      </c>
      <c r="N1318" s="1346" t="s">
        <v>1830</v>
      </c>
      <c r="O1318" s="1347"/>
      <c r="P1318" s="117" t="str">
        <f t="shared" si="11"/>
        <v>2906</v>
      </c>
      <c r="Q1318" s="117"/>
      <c r="R1318" s="1348">
        <v>290601030</v>
      </c>
      <c r="S1318" s="321"/>
      <c r="T1318" s="321"/>
    </row>
    <row r="1319" spans="1:20" ht="34.5" hidden="1" customHeight="1">
      <c r="A1319" s="1348">
        <v>290601031</v>
      </c>
      <c r="B1319" s="1339" t="str">
        <f t="shared" si="10"/>
        <v>2906</v>
      </c>
      <c r="C1319" s="1349" t="s">
        <v>2345</v>
      </c>
      <c r="D1319" s="1350">
        <v>1</v>
      </c>
      <c r="E1319" s="293" t="s">
        <v>5519</v>
      </c>
      <c r="F1319" s="1352" t="s">
        <v>5520</v>
      </c>
      <c r="G1319" s="1351">
        <v>43830</v>
      </c>
      <c r="H1319" s="1348" t="s">
        <v>2252</v>
      </c>
      <c r="I1319" s="1348">
        <v>1482</v>
      </c>
      <c r="J1319" s="1356">
        <v>41470</v>
      </c>
      <c r="K1319" s="1352" t="s">
        <v>2253</v>
      </c>
      <c r="L1319" s="1352"/>
      <c r="M1319" s="1345" t="s">
        <v>4862</v>
      </c>
      <c r="N1319" s="1346" t="s">
        <v>1830</v>
      </c>
      <c r="O1319" s="1347"/>
      <c r="P1319" s="117" t="str">
        <f t="shared" si="11"/>
        <v>2906</v>
      </c>
      <c r="Q1319" s="117"/>
      <c r="R1319" s="1348">
        <v>290601031</v>
      </c>
      <c r="S1319" s="321"/>
      <c r="T1319" s="321"/>
    </row>
    <row r="1320" spans="1:20" ht="34.5" hidden="1" customHeight="1">
      <c r="A1320" s="1348">
        <v>290601032</v>
      </c>
      <c r="B1320" s="1339" t="str">
        <f t="shared" si="10"/>
        <v>2906</v>
      </c>
      <c r="C1320" s="1349" t="s">
        <v>2345</v>
      </c>
      <c r="D1320" s="1350">
        <v>1</v>
      </c>
      <c r="E1320" s="293" t="s">
        <v>5521</v>
      </c>
      <c r="F1320" s="1352" t="s">
        <v>5522</v>
      </c>
      <c r="G1320" s="1351">
        <v>43208</v>
      </c>
      <c r="H1320" s="1348" t="s">
        <v>2252</v>
      </c>
      <c r="I1320" s="1348">
        <v>1487</v>
      </c>
      <c r="J1320" s="1356">
        <v>41522</v>
      </c>
      <c r="K1320" s="1352" t="s">
        <v>2253</v>
      </c>
      <c r="L1320" s="1352"/>
      <c r="M1320" s="1345" t="s">
        <v>1830</v>
      </c>
      <c r="N1320" s="1346" t="s">
        <v>1830</v>
      </c>
      <c r="O1320" s="1347"/>
      <c r="P1320" s="117" t="str">
        <f t="shared" si="11"/>
        <v>2906</v>
      </c>
      <c r="Q1320" s="117"/>
      <c r="R1320" s="1348">
        <v>290601032</v>
      </c>
      <c r="S1320" s="321"/>
      <c r="T1320" s="321"/>
    </row>
    <row r="1321" spans="1:20" ht="34.5" hidden="1" customHeight="1">
      <c r="A1321" s="1348">
        <v>290601032</v>
      </c>
      <c r="B1321" s="1339" t="str">
        <f t="shared" si="10"/>
        <v>2906</v>
      </c>
      <c r="C1321" s="1349" t="s">
        <v>2345</v>
      </c>
      <c r="D1321" s="1350">
        <v>1</v>
      </c>
      <c r="E1321" s="293" t="s">
        <v>5523</v>
      </c>
      <c r="F1321" s="1352" t="s">
        <v>5524</v>
      </c>
      <c r="G1321" s="1351">
        <v>43483</v>
      </c>
      <c r="H1321" s="1348" t="s">
        <v>2252</v>
      </c>
      <c r="I1321" s="1348">
        <v>1487</v>
      </c>
      <c r="J1321" s="1351">
        <v>41522</v>
      </c>
      <c r="K1321" s="1352" t="s">
        <v>2253</v>
      </c>
      <c r="L1321" s="1352"/>
      <c r="M1321" s="1345" t="s">
        <v>1830</v>
      </c>
      <c r="N1321" s="1346" t="s">
        <v>1830</v>
      </c>
      <c r="O1321" s="1347"/>
      <c r="P1321" s="117" t="str">
        <f t="shared" si="11"/>
        <v>2906</v>
      </c>
      <c r="Q1321" s="117"/>
      <c r="R1321" s="1348">
        <v>290601032</v>
      </c>
      <c r="S1321" s="321"/>
      <c r="T1321" s="321"/>
    </row>
    <row r="1322" spans="1:20" ht="34.5" hidden="1" customHeight="1">
      <c r="A1322" s="1348">
        <v>290601032</v>
      </c>
      <c r="B1322" s="1339" t="str">
        <f t="shared" si="10"/>
        <v>2906</v>
      </c>
      <c r="C1322" s="1349" t="s">
        <v>2345</v>
      </c>
      <c r="D1322" s="1350">
        <v>1</v>
      </c>
      <c r="E1322" s="293" t="s">
        <v>5525</v>
      </c>
      <c r="F1322" s="1352" t="s">
        <v>5526</v>
      </c>
      <c r="G1322" s="1351">
        <v>43830</v>
      </c>
      <c r="H1322" s="1348" t="s">
        <v>2252</v>
      </c>
      <c r="I1322" s="1348">
        <v>1491</v>
      </c>
      <c r="J1322" s="1351">
        <v>41627</v>
      </c>
      <c r="K1322" s="1352" t="s">
        <v>2253</v>
      </c>
      <c r="L1322" s="1352"/>
      <c r="M1322" s="1345" t="s">
        <v>5527</v>
      </c>
      <c r="N1322" s="1346" t="s">
        <v>1830</v>
      </c>
      <c r="O1322" s="1347"/>
      <c r="P1322" s="117" t="str">
        <f t="shared" si="11"/>
        <v>2906</v>
      </c>
      <c r="Q1322" s="117"/>
      <c r="R1322" s="1348">
        <v>290601032</v>
      </c>
      <c r="S1322" s="321"/>
      <c r="T1322" s="321"/>
    </row>
    <row r="1323" spans="1:20" ht="34.5" hidden="1" customHeight="1">
      <c r="A1323" s="1348">
        <v>290601033</v>
      </c>
      <c r="B1323" s="1339" t="str">
        <f t="shared" si="10"/>
        <v>2906</v>
      </c>
      <c r="C1323" s="1349" t="s">
        <v>2345</v>
      </c>
      <c r="D1323" s="1350">
        <v>1</v>
      </c>
      <c r="E1323" s="293" t="s">
        <v>5528</v>
      </c>
      <c r="F1323" s="1352" t="s">
        <v>5529</v>
      </c>
      <c r="G1323" s="1351">
        <v>43261</v>
      </c>
      <c r="H1323" s="1348" t="s">
        <v>2252</v>
      </c>
      <c r="I1323" s="1348">
        <v>1491</v>
      </c>
      <c r="J1323" s="1351">
        <v>41627</v>
      </c>
      <c r="K1323" s="1352" t="s">
        <v>2253</v>
      </c>
      <c r="L1323" s="1353"/>
      <c r="M1323" s="1345" t="s">
        <v>5527</v>
      </c>
      <c r="N1323" s="1346" t="s">
        <v>1830</v>
      </c>
      <c r="O1323" s="1347"/>
      <c r="P1323" s="117" t="str">
        <f t="shared" si="11"/>
        <v>2906</v>
      </c>
      <c r="Q1323" s="117"/>
      <c r="R1323" s="1348">
        <v>290601033</v>
      </c>
      <c r="S1323" s="321"/>
      <c r="T1323" s="321"/>
    </row>
    <row r="1324" spans="1:20" ht="34.5" hidden="1" customHeight="1">
      <c r="A1324" s="1348">
        <v>290601033</v>
      </c>
      <c r="B1324" s="1339" t="str">
        <f t="shared" si="10"/>
        <v>2906</v>
      </c>
      <c r="C1324" s="1349" t="s">
        <v>2345</v>
      </c>
      <c r="D1324" s="1350">
        <v>1</v>
      </c>
      <c r="E1324" s="293" t="s">
        <v>5530</v>
      </c>
      <c r="F1324" s="1352" t="s">
        <v>5531</v>
      </c>
      <c r="G1324" s="1356">
        <v>45291</v>
      </c>
      <c r="H1324" s="1348" t="s">
        <v>2353</v>
      </c>
      <c r="I1324" s="1348">
        <v>1544</v>
      </c>
      <c r="J1324" s="1351">
        <v>42832</v>
      </c>
      <c r="K1324" s="1352" t="s">
        <v>2354</v>
      </c>
      <c r="L1324" s="1353"/>
      <c r="M1324" s="1345" t="s">
        <v>5527</v>
      </c>
      <c r="N1324" s="1346" t="s">
        <v>1830</v>
      </c>
      <c r="O1324" s="1347" t="s">
        <v>5532</v>
      </c>
      <c r="P1324" s="117" t="str">
        <f t="shared" si="11"/>
        <v>2906</v>
      </c>
      <c r="Q1324" s="117"/>
      <c r="R1324" s="1348">
        <v>290601033</v>
      </c>
      <c r="S1324" s="321"/>
      <c r="T1324" s="321"/>
    </row>
    <row r="1325" spans="1:20" ht="34.5" hidden="1" customHeight="1">
      <c r="A1325" s="1348">
        <v>290601033</v>
      </c>
      <c r="B1325" s="1339" t="str">
        <f t="shared" si="10"/>
        <v>2906</v>
      </c>
      <c r="C1325" s="1349" t="s">
        <v>2345</v>
      </c>
      <c r="D1325" s="1350">
        <v>1</v>
      </c>
      <c r="E1325" s="293" t="s">
        <v>5533</v>
      </c>
      <c r="F1325" s="1352" t="s">
        <v>2397</v>
      </c>
      <c r="G1325" s="1351">
        <v>43208</v>
      </c>
      <c r="H1325" s="1348" t="s">
        <v>2252</v>
      </c>
      <c r="I1325" s="1348">
        <v>1461</v>
      </c>
      <c r="J1325" s="1351">
        <v>41123</v>
      </c>
      <c r="K1325" s="1352" t="s">
        <v>2253</v>
      </c>
      <c r="L1325" s="1352" t="s">
        <v>5534</v>
      </c>
      <c r="M1325" s="1345" t="s">
        <v>5527</v>
      </c>
      <c r="N1325" s="1346" t="s">
        <v>1830</v>
      </c>
      <c r="O1325" s="1347"/>
      <c r="P1325" s="117" t="str">
        <f t="shared" si="11"/>
        <v>2906</v>
      </c>
      <c r="Q1325" s="117"/>
      <c r="R1325" s="1348">
        <v>290601033</v>
      </c>
      <c r="S1325" s="321"/>
      <c r="T1325" s="321"/>
    </row>
    <row r="1326" spans="1:20" ht="34.5" hidden="1" customHeight="1">
      <c r="A1326" s="1348">
        <v>290601034</v>
      </c>
      <c r="B1326" s="1339" t="str">
        <f t="shared" si="10"/>
        <v>2906</v>
      </c>
      <c r="C1326" s="1349" t="s">
        <v>2345</v>
      </c>
      <c r="D1326" s="1350">
        <v>1</v>
      </c>
      <c r="E1326" s="293" t="s">
        <v>5535</v>
      </c>
      <c r="F1326" s="1352" t="s">
        <v>5536</v>
      </c>
      <c r="G1326" s="1356">
        <v>45291</v>
      </c>
      <c r="H1326" s="1348" t="s">
        <v>2353</v>
      </c>
      <c r="I1326" s="1348">
        <v>1544</v>
      </c>
      <c r="J1326" s="1351">
        <v>42832</v>
      </c>
      <c r="K1326" s="1352" t="s">
        <v>2354</v>
      </c>
      <c r="L1326" s="1352" t="s">
        <v>5537</v>
      </c>
      <c r="M1326" s="1345" t="s">
        <v>5538</v>
      </c>
      <c r="N1326" s="1346" t="s">
        <v>1830</v>
      </c>
      <c r="O1326" s="1347" t="s">
        <v>5539</v>
      </c>
      <c r="P1326" s="117" t="str">
        <f t="shared" si="11"/>
        <v>2906</v>
      </c>
      <c r="Q1326" s="117"/>
      <c r="R1326" s="1348">
        <v>290601034</v>
      </c>
      <c r="S1326" s="321"/>
      <c r="T1326" s="321"/>
    </row>
    <row r="1327" spans="1:20" ht="34.5" hidden="1" customHeight="1">
      <c r="A1327" s="1348">
        <v>290601034</v>
      </c>
      <c r="B1327" s="1339" t="str">
        <f t="shared" si="10"/>
        <v>2906</v>
      </c>
      <c r="C1327" s="1349" t="s">
        <v>2345</v>
      </c>
      <c r="D1327" s="1350">
        <v>1</v>
      </c>
      <c r="E1327" s="293" t="s">
        <v>5540</v>
      </c>
      <c r="F1327" s="1352" t="s">
        <v>5541</v>
      </c>
      <c r="G1327" s="1356">
        <v>45291</v>
      </c>
      <c r="H1327" s="1348" t="s">
        <v>2353</v>
      </c>
      <c r="I1327" s="1348">
        <v>1544</v>
      </c>
      <c r="J1327" s="1351">
        <v>42832</v>
      </c>
      <c r="K1327" s="1352" t="s">
        <v>2354</v>
      </c>
      <c r="L1327" s="1352"/>
      <c r="M1327" s="1345" t="s">
        <v>1830</v>
      </c>
      <c r="N1327" s="1346" t="s">
        <v>1830</v>
      </c>
      <c r="O1327" s="1347" t="s">
        <v>5542</v>
      </c>
      <c r="P1327" s="117" t="str">
        <f t="shared" si="11"/>
        <v>2906</v>
      </c>
      <c r="Q1327" s="117"/>
      <c r="R1327" s="1348">
        <v>290601034</v>
      </c>
      <c r="S1327" s="321"/>
      <c r="T1327" s="321"/>
    </row>
    <row r="1328" spans="1:20" ht="34.5" hidden="1" customHeight="1">
      <c r="A1328" s="1348">
        <v>290601034</v>
      </c>
      <c r="B1328" s="1339" t="str">
        <f t="shared" si="10"/>
        <v>2906</v>
      </c>
      <c r="C1328" s="1349" t="s">
        <v>2345</v>
      </c>
      <c r="D1328" s="1350">
        <v>1</v>
      </c>
      <c r="E1328" s="293" t="s">
        <v>5543</v>
      </c>
      <c r="F1328" s="1352" t="s">
        <v>3811</v>
      </c>
      <c r="G1328" s="1356">
        <v>43208</v>
      </c>
      <c r="H1328" s="1348" t="s">
        <v>2252</v>
      </c>
      <c r="I1328" s="1348">
        <v>1461</v>
      </c>
      <c r="J1328" s="1351">
        <v>41123</v>
      </c>
      <c r="K1328" s="1352" t="s">
        <v>2253</v>
      </c>
      <c r="L1328" s="1352" t="s">
        <v>5544</v>
      </c>
      <c r="M1328" s="1345" t="s">
        <v>1830</v>
      </c>
      <c r="N1328" s="1346" t="s">
        <v>5545</v>
      </c>
      <c r="O1328" s="1347"/>
      <c r="P1328" s="117" t="str">
        <f t="shared" si="11"/>
        <v>2906</v>
      </c>
      <c r="Q1328" s="117"/>
      <c r="R1328" s="1348">
        <v>290601034</v>
      </c>
      <c r="S1328" s="321"/>
      <c r="T1328" s="321"/>
    </row>
    <row r="1329" spans="1:20" ht="34.5" hidden="1" customHeight="1">
      <c r="A1329" s="1348">
        <v>290601035</v>
      </c>
      <c r="B1329" s="1339" t="str">
        <f t="shared" si="10"/>
        <v>2906</v>
      </c>
      <c r="C1329" s="1349" t="s">
        <v>2345</v>
      </c>
      <c r="D1329" s="1350">
        <v>1</v>
      </c>
      <c r="E1329" s="293" t="s">
        <v>5546</v>
      </c>
      <c r="F1329" s="1352" t="s">
        <v>5547</v>
      </c>
      <c r="G1329" s="1356">
        <v>45291</v>
      </c>
      <c r="H1329" s="1348" t="s">
        <v>2353</v>
      </c>
      <c r="I1329" s="1348">
        <v>1549</v>
      </c>
      <c r="J1329" s="1356">
        <v>43027</v>
      </c>
      <c r="K1329" s="1352" t="s">
        <v>2354</v>
      </c>
      <c r="L1329" s="1352" t="s">
        <v>5548</v>
      </c>
      <c r="M1329" s="1345" t="s">
        <v>5549</v>
      </c>
      <c r="N1329" s="1346" t="s">
        <v>1830</v>
      </c>
      <c r="O1329" s="1347" t="s">
        <v>1830</v>
      </c>
      <c r="P1329" s="117" t="str">
        <f t="shared" si="11"/>
        <v>2906</v>
      </c>
      <c r="Q1329" s="117"/>
      <c r="R1329" s="1348">
        <v>290601035</v>
      </c>
      <c r="S1329" s="321"/>
      <c r="T1329" s="321"/>
    </row>
    <row r="1330" spans="1:20" ht="34.5" hidden="1" customHeight="1">
      <c r="A1330" s="1348">
        <v>290601036</v>
      </c>
      <c r="B1330" s="1339" t="str">
        <f t="shared" si="10"/>
        <v>2906</v>
      </c>
      <c r="C1330" s="1349" t="s">
        <v>2345</v>
      </c>
      <c r="D1330" s="1350">
        <v>1</v>
      </c>
      <c r="E1330" s="293" t="s">
        <v>5550</v>
      </c>
      <c r="F1330" s="1352" t="s">
        <v>5551</v>
      </c>
      <c r="G1330" s="1356">
        <v>45291</v>
      </c>
      <c r="H1330" s="1348" t="s">
        <v>2353</v>
      </c>
      <c r="I1330" s="1348">
        <v>1556</v>
      </c>
      <c r="J1330" s="1351">
        <v>43300</v>
      </c>
      <c r="K1330" s="1352" t="s">
        <v>2354</v>
      </c>
      <c r="L1330" s="1352" t="s">
        <v>5552</v>
      </c>
      <c r="M1330" s="1345" t="s">
        <v>1830</v>
      </c>
      <c r="N1330" s="1346" t="s">
        <v>1830</v>
      </c>
      <c r="O1330" s="1347" t="s">
        <v>5553</v>
      </c>
      <c r="P1330" s="117" t="str">
        <f t="shared" si="11"/>
        <v>2906</v>
      </c>
      <c r="Q1330" s="117"/>
      <c r="R1330" s="1348">
        <v>290601036</v>
      </c>
      <c r="S1330" s="321"/>
      <c r="T1330" s="321"/>
    </row>
    <row r="1331" spans="1:20" ht="34.5" hidden="1" customHeight="1">
      <c r="A1331" s="1348">
        <v>290601037</v>
      </c>
      <c r="B1331" s="1339" t="str">
        <f t="shared" si="10"/>
        <v>2906</v>
      </c>
      <c r="C1331" s="1349" t="s">
        <v>2345</v>
      </c>
      <c r="D1331" s="1350">
        <v>1</v>
      </c>
      <c r="E1331" s="293" t="s">
        <v>5554</v>
      </c>
      <c r="F1331" s="1352" t="s">
        <v>5555</v>
      </c>
      <c r="G1331" s="1356">
        <v>45291</v>
      </c>
      <c r="H1331" s="1348" t="s">
        <v>2353</v>
      </c>
      <c r="I1331" s="1348">
        <v>1544</v>
      </c>
      <c r="J1331" s="1351">
        <v>42832</v>
      </c>
      <c r="K1331" s="1352" t="s">
        <v>2354</v>
      </c>
      <c r="L1331" s="1352" t="s">
        <v>5556</v>
      </c>
      <c r="M1331" s="1345" t="s">
        <v>1830</v>
      </c>
      <c r="N1331" s="1346" t="s">
        <v>5557</v>
      </c>
      <c r="O1331" s="1347" t="s">
        <v>5558</v>
      </c>
      <c r="P1331" s="117" t="str">
        <f t="shared" si="11"/>
        <v>2906</v>
      </c>
      <c r="Q1331" s="117"/>
      <c r="R1331" s="1348">
        <v>290601037</v>
      </c>
      <c r="S1331" s="321"/>
      <c r="T1331" s="321"/>
    </row>
    <row r="1332" spans="1:20" ht="34.5" hidden="1" customHeight="1">
      <c r="A1332" s="1348">
        <v>290601038</v>
      </c>
      <c r="B1332" s="1339" t="str">
        <f t="shared" si="10"/>
        <v>2906</v>
      </c>
      <c r="C1332" s="1349" t="s">
        <v>2345</v>
      </c>
      <c r="D1332" s="1350">
        <v>1</v>
      </c>
      <c r="E1332" s="293" t="s">
        <v>5559</v>
      </c>
      <c r="F1332" s="1352" t="s">
        <v>5560</v>
      </c>
      <c r="G1332" s="1356">
        <v>45291</v>
      </c>
      <c r="H1332" s="1348" t="s">
        <v>2353</v>
      </c>
      <c r="I1332" s="1348">
        <v>1549</v>
      </c>
      <c r="J1332" s="1356">
        <v>43027</v>
      </c>
      <c r="K1332" s="1352" t="s">
        <v>2354</v>
      </c>
      <c r="L1332" s="1352" t="s">
        <v>5561</v>
      </c>
      <c r="M1332" s="1345" t="s">
        <v>5562</v>
      </c>
      <c r="N1332" s="1346" t="s">
        <v>1830</v>
      </c>
      <c r="O1332" s="1347" t="s">
        <v>5563</v>
      </c>
      <c r="P1332" s="117" t="str">
        <f t="shared" si="11"/>
        <v>2906</v>
      </c>
      <c r="Q1332" s="117"/>
      <c r="R1332" s="1348">
        <v>290601038</v>
      </c>
      <c r="S1332" s="321"/>
      <c r="T1332" s="321"/>
    </row>
    <row r="1333" spans="1:20" ht="34.5" hidden="1" customHeight="1">
      <c r="A1333" s="1348">
        <v>290601038</v>
      </c>
      <c r="B1333" s="1339" t="str">
        <f t="shared" si="10"/>
        <v>2906</v>
      </c>
      <c r="C1333" s="1349" t="s">
        <v>2345</v>
      </c>
      <c r="D1333" s="1350">
        <v>1</v>
      </c>
      <c r="E1333" s="293" t="s">
        <v>5564</v>
      </c>
      <c r="F1333" s="1352" t="s">
        <v>5565</v>
      </c>
      <c r="G1333" s="1356">
        <v>45291</v>
      </c>
      <c r="H1333" s="1348" t="s">
        <v>2353</v>
      </c>
      <c r="I1333" s="1348">
        <v>1544</v>
      </c>
      <c r="J1333" s="1351">
        <v>42832</v>
      </c>
      <c r="K1333" s="1352" t="s">
        <v>2354</v>
      </c>
      <c r="L1333" s="1352" t="s">
        <v>5566</v>
      </c>
      <c r="M1333" s="1345" t="s">
        <v>1830</v>
      </c>
      <c r="N1333" s="1346" t="s">
        <v>1830</v>
      </c>
      <c r="O1333" s="1347" t="s">
        <v>5567</v>
      </c>
      <c r="P1333" s="117" t="str">
        <f t="shared" si="11"/>
        <v>2906</v>
      </c>
      <c r="Q1333" s="117"/>
      <c r="R1333" s="1348">
        <v>290601038</v>
      </c>
      <c r="S1333" s="321"/>
      <c r="T1333" s="321"/>
    </row>
    <row r="1334" spans="1:20" ht="34.5" hidden="1" customHeight="1">
      <c r="A1334" s="1348">
        <v>290601039</v>
      </c>
      <c r="B1334" s="1339" t="str">
        <f t="shared" si="10"/>
        <v>2906</v>
      </c>
      <c r="C1334" s="1349" t="s">
        <v>2345</v>
      </c>
      <c r="D1334" s="1350">
        <v>1</v>
      </c>
      <c r="E1334" s="293" t="s">
        <v>5568</v>
      </c>
      <c r="F1334" s="1352" t="s">
        <v>5569</v>
      </c>
      <c r="G1334" s="1356">
        <v>45291</v>
      </c>
      <c r="H1334" s="1348" t="s">
        <v>2353</v>
      </c>
      <c r="I1334" s="1348">
        <v>1550</v>
      </c>
      <c r="J1334" s="1356">
        <v>43080</v>
      </c>
      <c r="K1334" s="1352" t="s">
        <v>2354</v>
      </c>
      <c r="L1334" s="1352" t="s">
        <v>5570</v>
      </c>
      <c r="M1334" s="1345" t="s">
        <v>1830</v>
      </c>
      <c r="N1334" s="1346" t="s">
        <v>5571</v>
      </c>
      <c r="O1334" s="1347" t="s">
        <v>5572</v>
      </c>
      <c r="P1334" s="117" t="str">
        <f t="shared" si="11"/>
        <v>2906</v>
      </c>
      <c r="Q1334" s="117"/>
      <c r="R1334" s="1348">
        <v>290601039</v>
      </c>
      <c r="S1334" s="321"/>
      <c r="T1334" s="321"/>
    </row>
    <row r="1335" spans="1:20" ht="34.5" hidden="1" customHeight="1">
      <c r="A1335" s="1348">
        <v>290601039</v>
      </c>
      <c r="B1335" s="1339" t="str">
        <f t="shared" si="10"/>
        <v>2906</v>
      </c>
      <c r="C1335" s="1349" t="s">
        <v>2345</v>
      </c>
      <c r="D1335" s="1350">
        <v>1</v>
      </c>
      <c r="E1335" s="293" t="s">
        <v>5573</v>
      </c>
      <c r="F1335" s="1352" t="s">
        <v>5574</v>
      </c>
      <c r="G1335" s="1356">
        <v>45291</v>
      </c>
      <c r="H1335" s="1348" t="s">
        <v>2353</v>
      </c>
      <c r="I1335" s="1348">
        <v>1550</v>
      </c>
      <c r="J1335" s="1351">
        <v>43080</v>
      </c>
      <c r="K1335" s="1352" t="s">
        <v>2354</v>
      </c>
      <c r="L1335" s="1352" t="s">
        <v>5575</v>
      </c>
      <c r="M1335" s="1345" t="s">
        <v>5576</v>
      </c>
      <c r="N1335" s="1346" t="s">
        <v>1830</v>
      </c>
      <c r="O1335" s="1347" t="s">
        <v>5577</v>
      </c>
      <c r="P1335" s="117" t="str">
        <f t="shared" si="11"/>
        <v>2906</v>
      </c>
      <c r="Q1335" s="117"/>
      <c r="R1335" s="1348">
        <v>290601039</v>
      </c>
      <c r="S1335" s="321"/>
      <c r="T1335" s="321"/>
    </row>
    <row r="1336" spans="1:20" ht="34.5" hidden="1" customHeight="1">
      <c r="A1336" s="1348">
        <v>290601040</v>
      </c>
      <c r="B1336" s="1339" t="str">
        <f t="shared" si="10"/>
        <v>2906</v>
      </c>
      <c r="C1336" s="1349" t="s">
        <v>2345</v>
      </c>
      <c r="D1336" s="1350">
        <v>1</v>
      </c>
      <c r="E1336" s="293" t="s">
        <v>5578</v>
      </c>
      <c r="F1336" s="1352" t="s">
        <v>5579</v>
      </c>
      <c r="G1336" s="1356">
        <v>45291</v>
      </c>
      <c r="H1336" s="1348" t="s">
        <v>2353</v>
      </c>
      <c r="I1336" s="1348">
        <v>1549</v>
      </c>
      <c r="J1336" s="1356">
        <v>43027</v>
      </c>
      <c r="K1336" s="1352" t="s">
        <v>2354</v>
      </c>
      <c r="L1336" s="1352" t="s">
        <v>5580</v>
      </c>
      <c r="M1336" s="1345" t="s">
        <v>1830</v>
      </c>
      <c r="N1336" s="1346" t="s">
        <v>1830</v>
      </c>
      <c r="O1336" s="1347" t="s">
        <v>1830</v>
      </c>
      <c r="P1336" s="117" t="str">
        <f t="shared" si="11"/>
        <v>2906</v>
      </c>
      <c r="Q1336" s="117"/>
      <c r="R1336" s="1348">
        <v>290601040</v>
      </c>
      <c r="S1336" s="321"/>
      <c r="T1336" s="321"/>
    </row>
    <row r="1337" spans="1:20" ht="34.5" hidden="1" customHeight="1">
      <c r="A1337" s="1348">
        <v>290601040</v>
      </c>
      <c r="B1337" s="1339" t="str">
        <f t="shared" si="10"/>
        <v>2906</v>
      </c>
      <c r="C1337" s="1349" t="s">
        <v>2345</v>
      </c>
      <c r="D1337" s="1350">
        <v>1</v>
      </c>
      <c r="E1337" s="293" t="s">
        <v>5581</v>
      </c>
      <c r="F1337" s="1352" t="s">
        <v>5582</v>
      </c>
      <c r="G1337" s="1356">
        <v>45291</v>
      </c>
      <c r="H1337" s="1348" t="s">
        <v>2353</v>
      </c>
      <c r="I1337" s="1348">
        <v>1550</v>
      </c>
      <c r="J1337" s="1356">
        <v>43080</v>
      </c>
      <c r="K1337" s="1352" t="s">
        <v>2354</v>
      </c>
      <c r="L1337" s="1352" t="s">
        <v>5583</v>
      </c>
      <c r="M1337" s="1345" t="s">
        <v>1830</v>
      </c>
      <c r="N1337" s="1346" t="s">
        <v>5584</v>
      </c>
      <c r="O1337" s="1347" t="s">
        <v>1830</v>
      </c>
      <c r="P1337" s="117" t="str">
        <f t="shared" si="11"/>
        <v>2906</v>
      </c>
      <c r="Q1337" s="117"/>
      <c r="R1337" s="1348">
        <v>290601040</v>
      </c>
      <c r="S1337" s="321"/>
      <c r="T1337" s="321"/>
    </row>
    <row r="1338" spans="1:20" ht="34.5" hidden="1" customHeight="1">
      <c r="A1338" s="1348">
        <v>290601041</v>
      </c>
      <c r="B1338" s="1339" t="str">
        <f t="shared" si="10"/>
        <v>2906</v>
      </c>
      <c r="C1338" s="1349" t="s">
        <v>2345</v>
      </c>
      <c r="D1338" s="1350">
        <v>1</v>
      </c>
      <c r="E1338" s="293" t="s">
        <v>5585</v>
      </c>
      <c r="F1338" s="1352" t="s">
        <v>5586</v>
      </c>
      <c r="G1338" s="1356">
        <v>45291</v>
      </c>
      <c r="H1338" s="1348" t="s">
        <v>2353</v>
      </c>
      <c r="I1338" s="1348">
        <v>1550</v>
      </c>
      <c r="J1338" s="1356">
        <v>43080</v>
      </c>
      <c r="K1338" s="1352" t="s">
        <v>2354</v>
      </c>
      <c r="L1338" s="1352"/>
      <c r="M1338" s="1345" t="s">
        <v>1830</v>
      </c>
      <c r="N1338" s="1346" t="s">
        <v>1830</v>
      </c>
      <c r="O1338" s="1347" t="s">
        <v>1830</v>
      </c>
      <c r="P1338" s="117" t="str">
        <f t="shared" si="11"/>
        <v>2906</v>
      </c>
      <c r="Q1338" s="117"/>
      <c r="R1338" s="1348">
        <v>290601041</v>
      </c>
      <c r="S1338" s="321"/>
      <c r="T1338" s="321"/>
    </row>
    <row r="1339" spans="1:20" ht="34.5" hidden="1" customHeight="1">
      <c r="A1339" s="1348">
        <v>290601042</v>
      </c>
      <c r="B1339" s="1339" t="str">
        <f t="shared" si="10"/>
        <v>2906</v>
      </c>
      <c r="C1339" s="1349" t="s">
        <v>2345</v>
      </c>
      <c r="D1339" s="1350">
        <v>1</v>
      </c>
      <c r="E1339" s="293" t="s">
        <v>5587</v>
      </c>
      <c r="F1339" s="1352" t="s">
        <v>5588</v>
      </c>
      <c r="G1339" s="1356">
        <v>45291</v>
      </c>
      <c r="H1339" s="1348" t="s">
        <v>2353</v>
      </c>
      <c r="I1339" s="1348">
        <v>1550</v>
      </c>
      <c r="J1339" s="1351">
        <v>43080</v>
      </c>
      <c r="K1339" s="1352" t="s">
        <v>2354</v>
      </c>
      <c r="L1339" s="1353"/>
      <c r="M1339" s="1345" t="s">
        <v>1830</v>
      </c>
      <c r="N1339" s="1346" t="s">
        <v>1830</v>
      </c>
      <c r="O1339" s="1347" t="s">
        <v>1830</v>
      </c>
      <c r="P1339" s="117" t="str">
        <f t="shared" si="11"/>
        <v>2906</v>
      </c>
      <c r="Q1339" s="117"/>
      <c r="R1339" s="1348">
        <v>290601042</v>
      </c>
      <c r="S1339" s="321"/>
      <c r="T1339" s="321"/>
    </row>
    <row r="1340" spans="1:20" ht="34.5" hidden="1" customHeight="1">
      <c r="A1340" s="1348">
        <v>290601043</v>
      </c>
      <c r="B1340" s="1339" t="str">
        <f t="shared" si="10"/>
        <v>2906</v>
      </c>
      <c r="C1340" s="1349" t="s">
        <v>2345</v>
      </c>
      <c r="D1340" s="1350">
        <v>1</v>
      </c>
      <c r="E1340" s="293" t="s">
        <v>5589</v>
      </c>
      <c r="F1340" s="1352" t="s">
        <v>5590</v>
      </c>
      <c r="G1340" s="1356">
        <v>45291</v>
      </c>
      <c r="H1340" s="1348" t="s">
        <v>2353</v>
      </c>
      <c r="I1340" s="1348">
        <v>1549</v>
      </c>
      <c r="J1340" s="1356">
        <v>43027</v>
      </c>
      <c r="K1340" s="1352" t="s">
        <v>2354</v>
      </c>
      <c r="L1340" s="1352" t="s">
        <v>5591</v>
      </c>
      <c r="M1340" s="1345" t="s">
        <v>1830</v>
      </c>
      <c r="N1340" s="1346" t="s">
        <v>4977</v>
      </c>
      <c r="O1340" s="1347" t="s">
        <v>5592</v>
      </c>
      <c r="P1340" s="117" t="str">
        <f t="shared" si="11"/>
        <v>2906</v>
      </c>
      <c r="Q1340" s="117"/>
      <c r="R1340" s="1348">
        <v>290601043</v>
      </c>
      <c r="S1340" s="321"/>
      <c r="T1340" s="321"/>
    </row>
    <row r="1341" spans="1:20" ht="34.5" hidden="1" customHeight="1">
      <c r="A1341" s="1348">
        <v>290601044</v>
      </c>
      <c r="B1341" s="1339" t="str">
        <f t="shared" si="10"/>
        <v>2906</v>
      </c>
      <c r="C1341" s="1349" t="s">
        <v>2345</v>
      </c>
      <c r="D1341" s="1350">
        <v>1</v>
      </c>
      <c r="E1341" s="293" t="s">
        <v>5593</v>
      </c>
      <c r="F1341" s="1352" t="s">
        <v>5594</v>
      </c>
      <c r="G1341" s="1356">
        <v>45291</v>
      </c>
      <c r="H1341" s="1348" t="s">
        <v>2353</v>
      </c>
      <c r="I1341" s="1348">
        <v>1549</v>
      </c>
      <c r="J1341" s="1351">
        <v>43027</v>
      </c>
      <c r="K1341" s="1352" t="s">
        <v>2354</v>
      </c>
      <c r="L1341" s="1352" t="s">
        <v>5595</v>
      </c>
      <c r="M1341" s="1345" t="s">
        <v>1830</v>
      </c>
      <c r="N1341" s="1346" t="s">
        <v>1830</v>
      </c>
      <c r="O1341" s="1347" t="s">
        <v>5596</v>
      </c>
      <c r="P1341" s="117" t="str">
        <f t="shared" si="11"/>
        <v>2906</v>
      </c>
      <c r="Q1341" s="117"/>
      <c r="R1341" s="1348">
        <v>290601044</v>
      </c>
      <c r="S1341" s="321"/>
      <c r="T1341" s="321"/>
    </row>
    <row r="1342" spans="1:20" ht="34.5" hidden="1" customHeight="1">
      <c r="A1342" s="1348">
        <v>290601045</v>
      </c>
      <c r="B1342" s="1339" t="str">
        <f t="shared" si="10"/>
        <v>2906</v>
      </c>
      <c r="C1342" s="1349" t="s">
        <v>2355</v>
      </c>
      <c r="D1342" s="1350">
        <v>1</v>
      </c>
      <c r="E1342" s="293" t="s">
        <v>5597</v>
      </c>
      <c r="F1342" s="1352" t="s">
        <v>5598</v>
      </c>
      <c r="G1342" s="1356">
        <v>41243</v>
      </c>
      <c r="H1342" s="1348" t="s">
        <v>2252</v>
      </c>
      <c r="I1342" s="1348">
        <v>1357</v>
      </c>
      <c r="J1342" s="1351">
        <v>39338</v>
      </c>
      <c r="K1342" s="1352" t="s">
        <v>2253</v>
      </c>
      <c r="L1342" s="1352" t="s">
        <v>5599</v>
      </c>
      <c r="M1342" s="1345" t="s">
        <v>5600</v>
      </c>
      <c r="N1342" s="1346" t="s">
        <v>1830</v>
      </c>
      <c r="O1342" s="1347"/>
      <c r="P1342" s="117" t="str">
        <f t="shared" si="11"/>
        <v>2906</v>
      </c>
      <c r="Q1342" s="117"/>
      <c r="R1342" s="1348">
        <v>290601045</v>
      </c>
      <c r="S1342" s="321"/>
      <c r="T1342" s="321"/>
    </row>
    <row r="1343" spans="1:20" ht="34.5" hidden="1" customHeight="1">
      <c r="A1343" s="1348">
        <v>290601046</v>
      </c>
      <c r="B1343" s="1339" t="str">
        <f t="shared" si="10"/>
        <v>2906</v>
      </c>
      <c r="C1343" s="1349" t="s">
        <v>2355</v>
      </c>
      <c r="D1343" s="1350">
        <v>2</v>
      </c>
      <c r="E1343" s="293" t="s">
        <v>5601</v>
      </c>
      <c r="F1343" s="1352" t="s">
        <v>5602</v>
      </c>
      <c r="G1343" s="1351">
        <v>44558</v>
      </c>
      <c r="H1343" s="1348" t="s">
        <v>2252</v>
      </c>
      <c r="I1343" s="1348">
        <v>1482</v>
      </c>
      <c r="J1343" s="1351">
        <v>41470</v>
      </c>
      <c r="K1343" s="1352" t="s">
        <v>2253</v>
      </c>
      <c r="L1343" s="1352"/>
      <c r="M1343" s="1345" t="s">
        <v>1830</v>
      </c>
      <c r="N1343" s="1346" t="s">
        <v>5603</v>
      </c>
      <c r="O1343" s="1347"/>
      <c r="P1343" s="117" t="str">
        <f t="shared" si="11"/>
        <v>2906</v>
      </c>
      <c r="Q1343" s="117"/>
      <c r="R1343" s="1348">
        <v>290601046</v>
      </c>
      <c r="S1343" s="321"/>
      <c r="T1343" s="321"/>
    </row>
    <row r="1344" spans="1:20" ht="34.5" hidden="1" customHeight="1">
      <c r="A1344" s="1348">
        <v>290601047</v>
      </c>
      <c r="B1344" s="1339" t="str">
        <f t="shared" si="10"/>
        <v>2906</v>
      </c>
      <c r="C1344" s="1349" t="s">
        <v>2355</v>
      </c>
      <c r="D1344" s="1350">
        <v>1</v>
      </c>
      <c r="E1344" s="293" t="s">
        <v>5604</v>
      </c>
      <c r="F1344" s="1352" t="s">
        <v>5605</v>
      </c>
      <c r="G1344" s="1356">
        <v>40875</v>
      </c>
      <c r="H1344" s="1348" t="s">
        <v>2252</v>
      </c>
      <c r="I1344" s="1348">
        <v>1357</v>
      </c>
      <c r="J1344" s="1351">
        <v>39338</v>
      </c>
      <c r="K1344" s="1352" t="s">
        <v>2253</v>
      </c>
      <c r="L1344" s="1352" t="s">
        <v>5606</v>
      </c>
      <c r="M1344" s="1345" t="s">
        <v>4912</v>
      </c>
      <c r="N1344" s="1346" t="s">
        <v>1830</v>
      </c>
      <c r="O1344" s="1347"/>
      <c r="P1344" s="117" t="str">
        <f t="shared" si="11"/>
        <v>2906</v>
      </c>
      <c r="Q1344" s="117"/>
      <c r="R1344" s="1348">
        <v>290601047</v>
      </c>
      <c r="S1344" s="321"/>
      <c r="T1344" s="321"/>
    </row>
    <row r="1345" spans="1:20" ht="34.5" hidden="1" customHeight="1">
      <c r="A1345" s="1348">
        <v>290601048</v>
      </c>
      <c r="B1345" s="1339" t="str">
        <f t="shared" si="10"/>
        <v>2906</v>
      </c>
      <c r="C1345" s="1349" t="s">
        <v>2355</v>
      </c>
      <c r="D1345" s="1350">
        <v>2</v>
      </c>
      <c r="E1345" s="293" t="s">
        <v>5607</v>
      </c>
      <c r="F1345" s="1352" t="s">
        <v>5608</v>
      </c>
      <c r="G1345" s="1351">
        <v>43829</v>
      </c>
      <c r="H1345" s="1348" t="s">
        <v>2252</v>
      </c>
      <c r="I1345" s="1348">
        <v>1461</v>
      </c>
      <c r="J1345" s="1351">
        <v>41123</v>
      </c>
      <c r="K1345" s="1352" t="s">
        <v>2253</v>
      </c>
      <c r="L1345" s="1352"/>
      <c r="M1345" s="1345" t="s">
        <v>5609</v>
      </c>
      <c r="N1345" s="1346" t="s">
        <v>1830</v>
      </c>
      <c r="O1345" s="1347"/>
      <c r="P1345" s="117" t="str">
        <f t="shared" si="11"/>
        <v>2906</v>
      </c>
      <c r="Q1345" s="117"/>
      <c r="R1345" s="1348">
        <v>290601048</v>
      </c>
      <c r="S1345" s="321"/>
      <c r="T1345" s="321"/>
    </row>
    <row r="1346" spans="1:20" ht="34.5" hidden="1" customHeight="1">
      <c r="A1346" s="1348">
        <v>290601049</v>
      </c>
      <c r="B1346" s="1339" t="str">
        <f t="shared" si="10"/>
        <v>2906</v>
      </c>
      <c r="C1346" s="1349" t="s">
        <v>2355</v>
      </c>
      <c r="D1346" s="1350">
        <v>1</v>
      </c>
      <c r="E1346" s="293" t="s">
        <v>5610</v>
      </c>
      <c r="F1346" s="1352" t="s">
        <v>5611</v>
      </c>
      <c r="G1346" s="1351">
        <v>41243</v>
      </c>
      <c r="H1346" s="1348" t="s">
        <v>2252</v>
      </c>
      <c r="I1346" s="1348">
        <v>1357</v>
      </c>
      <c r="J1346" s="1351">
        <v>39338</v>
      </c>
      <c r="K1346" s="1352" t="s">
        <v>2253</v>
      </c>
      <c r="L1346" s="1352" t="s">
        <v>5599</v>
      </c>
      <c r="M1346" s="1345" t="s">
        <v>1830</v>
      </c>
      <c r="N1346" s="1346" t="s">
        <v>5612</v>
      </c>
      <c r="O1346" s="1347"/>
      <c r="P1346" s="117" t="str">
        <f t="shared" si="11"/>
        <v>2906</v>
      </c>
      <c r="Q1346" s="117"/>
      <c r="R1346" s="1348">
        <v>290601049</v>
      </c>
      <c r="S1346" s="321"/>
      <c r="T1346" s="321"/>
    </row>
    <row r="1347" spans="1:20" ht="34.5" hidden="1" customHeight="1">
      <c r="A1347" s="1348">
        <v>290601049</v>
      </c>
      <c r="B1347" s="1339" t="str">
        <f t="shared" si="10"/>
        <v>2906</v>
      </c>
      <c r="C1347" s="1349" t="s">
        <v>2355</v>
      </c>
      <c r="D1347" s="1350">
        <v>2</v>
      </c>
      <c r="E1347" s="293" t="s">
        <v>5613</v>
      </c>
      <c r="F1347" s="1352" t="s">
        <v>5614</v>
      </c>
      <c r="G1347" s="1351">
        <v>44558</v>
      </c>
      <c r="H1347" s="1348" t="s">
        <v>2252</v>
      </c>
      <c r="I1347" s="1348">
        <v>1482</v>
      </c>
      <c r="J1347" s="1351">
        <v>41470</v>
      </c>
      <c r="K1347" s="1352" t="s">
        <v>2253</v>
      </c>
      <c r="L1347" s="1352"/>
      <c r="M1347" s="1345" t="s">
        <v>4920</v>
      </c>
      <c r="N1347" s="1346" t="s">
        <v>1830</v>
      </c>
      <c r="O1347" s="1347"/>
      <c r="P1347" s="117" t="str">
        <f t="shared" si="11"/>
        <v>2906</v>
      </c>
      <c r="Q1347" s="117"/>
      <c r="R1347" s="1348">
        <v>290601049</v>
      </c>
      <c r="S1347" s="321"/>
      <c r="T1347" s="321"/>
    </row>
    <row r="1348" spans="1:20" ht="34.5" hidden="1" customHeight="1">
      <c r="A1348" s="1348">
        <v>290601050</v>
      </c>
      <c r="B1348" s="1339" t="str">
        <f t="shared" si="10"/>
        <v>2906</v>
      </c>
      <c r="C1348" s="1349" t="s">
        <v>2355</v>
      </c>
      <c r="D1348" s="1350">
        <v>1</v>
      </c>
      <c r="E1348" s="293" t="s">
        <v>5615</v>
      </c>
      <c r="F1348" s="1352" t="s">
        <v>5616</v>
      </c>
      <c r="G1348" s="1351">
        <v>41608</v>
      </c>
      <c r="H1348" s="1348" t="s">
        <v>2252</v>
      </c>
      <c r="I1348" s="1348">
        <v>1381</v>
      </c>
      <c r="J1348" s="1351">
        <v>39751</v>
      </c>
      <c r="K1348" s="1352" t="s">
        <v>2253</v>
      </c>
      <c r="L1348" s="1352"/>
      <c r="M1348" s="1345" t="s">
        <v>1830</v>
      </c>
      <c r="N1348" s="1346" t="s">
        <v>1830</v>
      </c>
      <c r="O1348" s="1347"/>
      <c r="P1348" s="117" t="str">
        <f t="shared" si="11"/>
        <v>2906</v>
      </c>
      <c r="Q1348" s="117"/>
      <c r="R1348" s="1348">
        <v>290601050</v>
      </c>
      <c r="S1348" s="321"/>
      <c r="T1348" s="321"/>
    </row>
    <row r="1349" spans="1:20" ht="34.5" hidden="1" customHeight="1">
      <c r="A1349" s="1348">
        <v>290601050</v>
      </c>
      <c r="B1349" s="1339" t="str">
        <f t="shared" si="10"/>
        <v>2906</v>
      </c>
      <c r="C1349" s="1349" t="s">
        <v>2355</v>
      </c>
      <c r="D1349" s="1350">
        <v>2</v>
      </c>
      <c r="E1349" s="293" t="s">
        <v>5617</v>
      </c>
      <c r="F1349" s="1352" t="s">
        <v>5618</v>
      </c>
      <c r="G1349" s="1356">
        <v>45291</v>
      </c>
      <c r="H1349" s="1348" t="s">
        <v>2353</v>
      </c>
      <c r="I1349" s="1348">
        <v>1495</v>
      </c>
      <c r="J1349" s="1351">
        <v>41718</v>
      </c>
      <c r="K1349" s="1352" t="s">
        <v>2253</v>
      </c>
      <c r="L1349" s="1352"/>
      <c r="M1349" s="1345" t="s">
        <v>1830</v>
      </c>
      <c r="N1349" s="1346" t="s">
        <v>1830</v>
      </c>
      <c r="O1349" s="1347" t="s">
        <v>3143</v>
      </c>
      <c r="P1349" s="117" t="str">
        <f t="shared" si="11"/>
        <v>2906</v>
      </c>
      <c r="Q1349" s="117"/>
      <c r="R1349" s="1348">
        <v>290601050</v>
      </c>
      <c r="S1349" s="321"/>
      <c r="T1349" s="321"/>
    </row>
    <row r="1350" spans="1:20" ht="34.5" hidden="1" customHeight="1">
      <c r="A1350" s="1348">
        <v>290601051</v>
      </c>
      <c r="B1350" s="1339" t="str">
        <f t="shared" si="10"/>
        <v>2906</v>
      </c>
      <c r="C1350" s="1349" t="s">
        <v>2355</v>
      </c>
      <c r="D1350" s="1350">
        <v>1</v>
      </c>
      <c r="E1350" s="293" t="s">
        <v>5619</v>
      </c>
      <c r="F1350" s="1352" t="s">
        <v>5620</v>
      </c>
      <c r="G1350" s="1351">
        <v>41233</v>
      </c>
      <c r="H1350" s="1348" t="s">
        <v>2252</v>
      </c>
      <c r="I1350" s="1348">
        <v>1381</v>
      </c>
      <c r="J1350" s="1356">
        <v>39751</v>
      </c>
      <c r="K1350" s="1352" t="s">
        <v>2253</v>
      </c>
      <c r="L1350" s="1353"/>
      <c r="M1350" s="1345" t="s">
        <v>5621</v>
      </c>
      <c r="N1350" s="1346" t="s">
        <v>1830</v>
      </c>
      <c r="O1350" s="1347"/>
      <c r="P1350" s="117" t="str">
        <f t="shared" si="11"/>
        <v>2906</v>
      </c>
      <c r="Q1350" s="117"/>
      <c r="R1350" s="1348">
        <v>290601051</v>
      </c>
      <c r="S1350" s="321"/>
      <c r="T1350" s="321"/>
    </row>
    <row r="1351" spans="1:20" ht="34.5" hidden="1" customHeight="1">
      <c r="A1351" s="1348">
        <v>290601051</v>
      </c>
      <c r="B1351" s="1339" t="str">
        <f t="shared" si="10"/>
        <v>2906</v>
      </c>
      <c r="C1351" s="1349" t="s">
        <v>2355</v>
      </c>
      <c r="D1351" s="1350">
        <v>2</v>
      </c>
      <c r="E1351" s="293" t="s">
        <v>5622</v>
      </c>
      <c r="F1351" s="1352" t="s">
        <v>5623</v>
      </c>
      <c r="G1351" s="1356">
        <v>45291</v>
      </c>
      <c r="H1351" s="1348" t="s">
        <v>2353</v>
      </c>
      <c r="I1351" s="1348">
        <v>1482</v>
      </c>
      <c r="J1351" s="1351">
        <v>41470</v>
      </c>
      <c r="K1351" s="1352" t="s">
        <v>2253</v>
      </c>
      <c r="L1351" s="1353"/>
      <c r="M1351" s="1345" t="s">
        <v>1830</v>
      </c>
      <c r="N1351" s="1346" t="s">
        <v>5624</v>
      </c>
      <c r="O1351" s="1347" t="s">
        <v>3143</v>
      </c>
      <c r="P1351" s="117" t="str">
        <f t="shared" si="11"/>
        <v>2906</v>
      </c>
      <c r="Q1351" s="117"/>
      <c r="R1351" s="1348">
        <v>290601051</v>
      </c>
      <c r="S1351" s="321"/>
      <c r="T1351" s="321"/>
    </row>
    <row r="1352" spans="1:20" ht="34.5" hidden="1" customHeight="1">
      <c r="A1352" s="1348">
        <v>290601052</v>
      </c>
      <c r="B1352" s="1339" t="str">
        <f t="shared" si="10"/>
        <v>2906</v>
      </c>
      <c r="C1352" s="1349" t="s">
        <v>2355</v>
      </c>
      <c r="D1352" s="1350">
        <v>1</v>
      </c>
      <c r="E1352" s="293" t="s">
        <v>5625</v>
      </c>
      <c r="F1352" s="1352" t="s">
        <v>5626</v>
      </c>
      <c r="G1352" s="1351">
        <v>41233</v>
      </c>
      <c r="H1352" s="1348" t="s">
        <v>2252</v>
      </c>
      <c r="I1352" s="1348">
        <v>1381</v>
      </c>
      <c r="J1352" s="1356">
        <v>39751</v>
      </c>
      <c r="K1352" s="1352" t="s">
        <v>2253</v>
      </c>
      <c r="L1352" s="1352" t="s">
        <v>5599</v>
      </c>
      <c r="M1352" s="1345" t="s">
        <v>5214</v>
      </c>
      <c r="N1352" s="1346" t="s">
        <v>1830</v>
      </c>
      <c r="O1352" s="1347"/>
      <c r="P1352" s="117" t="str">
        <f t="shared" si="11"/>
        <v>2906</v>
      </c>
      <c r="Q1352" s="117"/>
      <c r="R1352" s="1348">
        <v>290601052</v>
      </c>
      <c r="S1352" s="321"/>
      <c r="T1352" s="321"/>
    </row>
    <row r="1353" spans="1:20" ht="34.5" hidden="1" customHeight="1">
      <c r="A1353" s="1348">
        <v>290601052</v>
      </c>
      <c r="B1353" s="1339" t="str">
        <f t="shared" si="10"/>
        <v>2906</v>
      </c>
      <c r="C1353" s="1349" t="s">
        <v>2355</v>
      </c>
      <c r="D1353" s="1350">
        <v>2</v>
      </c>
      <c r="E1353" s="293" t="s">
        <v>5627</v>
      </c>
      <c r="F1353" s="1352" t="s">
        <v>5628</v>
      </c>
      <c r="G1353" s="1351">
        <v>44558</v>
      </c>
      <c r="H1353" s="1348" t="s">
        <v>2252</v>
      </c>
      <c r="I1353" s="1348">
        <v>1482</v>
      </c>
      <c r="J1353" s="1356">
        <v>41470</v>
      </c>
      <c r="K1353" s="1352" t="s">
        <v>2253</v>
      </c>
      <c r="L1353" s="1352"/>
      <c r="M1353" s="1345" t="s">
        <v>1830</v>
      </c>
      <c r="N1353" s="1346" t="s">
        <v>1830</v>
      </c>
      <c r="O1353" s="1347"/>
      <c r="P1353" s="117" t="str">
        <f t="shared" si="11"/>
        <v>2906</v>
      </c>
      <c r="Q1353" s="117"/>
      <c r="R1353" s="1348">
        <v>290601052</v>
      </c>
      <c r="S1353" s="321"/>
      <c r="T1353" s="321"/>
    </row>
    <row r="1354" spans="1:20" ht="34.5" hidden="1" customHeight="1">
      <c r="A1354" s="1348">
        <v>290601053</v>
      </c>
      <c r="B1354" s="1339" t="str">
        <f t="shared" si="10"/>
        <v>2906</v>
      </c>
      <c r="C1354" s="1349" t="s">
        <v>2355</v>
      </c>
      <c r="D1354" s="1350">
        <v>1</v>
      </c>
      <c r="E1354" s="293" t="s">
        <v>5629</v>
      </c>
      <c r="F1354" s="1352" t="s">
        <v>5630</v>
      </c>
      <c r="G1354" s="1351">
        <v>41576</v>
      </c>
      <c r="H1354" s="1348" t="s">
        <v>2252</v>
      </c>
      <c r="I1354" s="1348"/>
      <c r="J1354" s="1367"/>
      <c r="K1354" s="1352" t="s">
        <v>2253</v>
      </c>
      <c r="L1354" s="1352" t="s">
        <v>5631</v>
      </c>
      <c r="M1354" s="1345" t="s">
        <v>1830</v>
      </c>
      <c r="N1354" s="1346" t="s">
        <v>5632</v>
      </c>
      <c r="O1354" s="1347"/>
      <c r="P1354" s="117" t="str">
        <f t="shared" si="11"/>
        <v>2906</v>
      </c>
      <c r="Q1354" s="117"/>
      <c r="R1354" s="1348">
        <v>290601053</v>
      </c>
      <c r="S1354" s="321"/>
      <c r="T1354" s="321"/>
    </row>
    <row r="1355" spans="1:20" ht="34.5" hidden="1" customHeight="1">
      <c r="A1355" s="1348">
        <v>290601053</v>
      </c>
      <c r="B1355" s="1339" t="str">
        <f t="shared" si="10"/>
        <v>2906</v>
      </c>
      <c r="C1355" s="1349" t="s">
        <v>2355</v>
      </c>
      <c r="D1355" s="1350">
        <v>2</v>
      </c>
      <c r="E1355" s="293" t="s">
        <v>5633</v>
      </c>
      <c r="F1355" s="1352" t="s">
        <v>5634</v>
      </c>
      <c r="G1355" s="1351">
        <v>43829</v>
      </c>
      <c r="H1355" s="1348" t="s">
        <v>2252</v>
      </c>
      <c r="I1355" s="1348">
        <v>1416</v>
      </c>
      <c r="J1355" s="1356">
        <v>40325</v>
      </c>
      <c r="K1355" s="1352" t="s">
        <v>2253</v>
      </c>
      <c r="L1355" s="1352"/>
      <c r="M1355" s="1345" t="s">
        <v>5635</v>
      </c>
      <c r="N1355" s="1346" t="s">
        <v>1830</v>
      </c>
      <c r="O1355" s="1347"/>
      <c r="P1355" s="117" t="str">
        <f t="shared" si="11"/>
        <v>2906</v>
      </c>
      <c r="Q1355" s="117"/>
      <c r="R1355" s="1348">
        <v>290601053</v>
      </c>
      <c r="S1355" s="321"/>
      <c r="T1355" s="321"/>
    </row>
    <row r="1356" spans="1:20" ht="34.5" hidden="1" customHeight="1">
      <c r="A1356" s="1348">
        <v>290601054</v>
      </c>
      <c r="B1356" s="1339" t="str">
        <f t="shared" si="10"/>
        <v>2906</v>
      </c>
      <c r="C1356" s="1349" t="s">
        <v>2355</v>
      </c>
      <c r="D1356" s="1350">
        <v>1</v>
      </c>
      <c r="E1356" s="293" t="s">
        <v>5636</v>
      </c>
      <c r="F1356" s="1352" t="s">
        <v>5637</v>
      </c>
      <c r="G1356" s="1351">
        <v>41576</v>
      </c>
      <c r="H1356" s="1348" t="s">
        <v>2252</v>
      </c>
      <c r="I1356" s="1348">
        <v>1416</v>
      </c>
      <c r="J1356" s="1356">
        <v>40325</v>
      </c>
      <c r="K1356" s="1352" t="s">
        <v>2253</v>
      </c>
      <c r="L1356" s="1352"/>
      <c r="M1356" s="1345" t="s">
        <v>1830</v>
      </c>
      <c r="N1356" s="1346" t="s">
        <v>1830</v>
      </c>
      <c r="O1356" s="1347"/>
      <c r="P1356" s="117" t="str">
        <f t="shared" si="11"/>
        <v>2906</v>
      </c>
      <c r="Q1356" s="117"/>
      <c r="R1356" s="1348">
        <v>290601054</v>
      </c>
      <c r="S1356" s="321"/>
      <c r="T1356" s="321"/>
    </row>
    <row r="1357" spans="1:20" ht="34.5" hidden="1" customHeight="1">
      <c r="A1357" s="1348">
        <v>290601054</v>
      </c>
      <c r="B1357" s="1339" t="str">
        <f t="shared" si="10"/>
        <v>2906</v>
      </c>
      <c r="C1357" s="1349" t="s">
        <v>2355</v>
      </c>
      <c r="D1357" s="1350">
        <v>2</v>
      </c>
      <c r="E1357" s="293" t="s">
        <v>5638</v>
      </c>
      <c r="F1357" s="1352" t="s">
        <v>5639</v>
      </c>
      <c r="G1357" s="1356">
        <v>45291</v>
      </c>
      <c r="H1357" s="1348" t="s">
        <v>2353</v>
      </c>
      <c r="I1357" s="1348">
        <v>1495</v>
      </c>
      <c r="J1357" s="1356">
        <v>41718</v>
      </c>
      <c r="K1357" s="1352" t="s">
        <v>2253</v>
      </c>
      <c r="L1357" s="1352"/>
      <c r="M1357" s="1345" t="s">
        <v>1830</v>
      </c>
      <c r="N1357" s="1346" t="s">
        <v>5640</v>
      </c>
      <c r="O1357" s="1347" t="s">
        <v>3143</v>
      </c>
      <c r="P1357" s="117" t="str">
        <f t="shared" si="11"/>
        <v>2906</v>
      </c>
      <c r="Q1357" s="117"/>
      <c r="R1357" s="1348">
        <v>290601054</v>
      </c>
      <c r="S1357" s="321"/>
      <c r="T1357" s="321"/>
    </row>
    <row r="1358" spans="1:20" ht="34.5" hidden="1" customHeight="1">
      <c r="A1358" s="1348">
        <v>290601055</v>
      </c>
      <c r="B1358" s="1339" t="str">
        <f t="shared" si="10"/>
        <v>2906</v>
      </c>
      <c r="C1358" s="1349" t="s">
        <v>2355</v>
      </c>
      <c r="D1358" s="1350">
        <v>1</v>
      </c>
      <c r="E1358" s="293" t="s">
        <v>5641</v>
      </c>
      <c r="F1358" s="1352" t="s">
        <v>5642</v>
      </c>
      <c r="G1358" s="1351">
        <v>41479</v>
      </c>
      <c r="H1358" s="1348" t="s">
        <v>2252</v>
      </c>
      <c r="I1358" s="1348"/>
      <c r="J1358" s="1367"/>
      <c r="K1358" s="1352" t="s">
        <v>2253</v>
      </c>
      <c r="L1358" s="1352"/>
      <c r="M1358" s="1345" t="s">
        <v>4920</v>
      </c>
      <c r="N1358" s="1346" t="s">
        <v>1830</v>
      </c>
      <c r="O1358" s="1347"/>
      <c r="P1358" s="117" t="str">
        <f t="shared" si="11"/>
        <v>2906</v>
      </c>
      <c r="Q1358" s="117"/>
      <c r="R1358" s="1348">
        <v>290601055</v>
      </c>
      <c r="S1358" s="321"/>
      <c r="T1358" s="321"/>
    </row>
    <row r="1359" spans="1:20" ht="34.5" hidden="1" customHeight="1">
      <c r="A1359" s="1348">
        <v>290601055</v>
      </c>
      <c r="B1359" s="1339" t="str">
        <f t="shared" si="10"/>
        <v>2906</v>
      </c>
      <c r="C1359" s="1349" t="s">
        <v>2355</v>
      </c>
      <c r="D1359" s="1350">
        <v>2</v>
      </c>
      <c r="E1359" s="293" t="s">
        <v>5643</v>
      </c>
      <c r="F1359" s="1352" t="s">
        <v>5642</v>
      </c>
      <c r="G1359" s="1351">
        <v>41820</v>
      </c>
      <c r="H1359" s="1348" t="s">
        <v>2252</v>
      </c>
      <c r="I1359" s="1348">
        <v>1416</v>
      </c>
      <c r="J1359" s="1356">
        <v>40325</v>
      </c>
      <c r="K1359" s="1352" t="s">
        <v>2253</v>
      </c>
      <c r="L1359" s="1352"/>
      <c r="M1359" s="1345" t="s">
        <v>1830</v>
      </c>
      <c r="N1359" s="1346" t="s">
        <v>1830</v>
      </c>
      <c r="O1359" s="1347"/>
      <c r="P1359" s="117" t="str">
        <f t="shared" si="11"/>
        <v>2906</v>
      </c>
      <c r="Q1359" s="117"/>
      <c r="R1359" s="1348">
        <v>290601055</v>
      </c>
      <c r="S1359" s="321"/>
      <c r="T1359" s="321"/>
    </row>
    <row r="1360" spans="1:20" ht="34.5" hidden="1" customHeight="1">
      <c r="A1360" s="1348">
        <v>290601056</v>
      </c>
      <c r="B1360" s="1339" t="str">
        <f t="shared" si="10"/>
        <v>2906</v>
      </c>
      <c r="C1360" s="1349" t="s">
        <v>2355</v>
      </c>
      <c r="D1360" s="1350">
        <v>3</v>
      </c>
      <c r="E1360" s="293" t="s">
        <v>5644</v>
      </c>
      <c r="F1360" s="1352" t="s">
        <v>5645</v>
      </c>
      <c r="G1360" s="1356">
        <v>45291</v>
      </c>
      <c r="H1360" s="1348" t="s">
        <v>2353</v>
      </c>
      <c r="I1360" s="1348">
        <v>1495</v>
      </c>
      <c r="J1360" s="1356">
        <v>41718</v>
      </c>
      <c r="K1360" s="1352" t="s">
        <v>2253</v>
      </c>
      <c r="L1360" s="1352"/>
      <c r="M1360" s="1345" t="s">
        <v>1830</v>
      </c>
      <c r="N1360" s="1346" t="s">
        <v>1830</v>
      </c>
      <c r="O1360" s="1347" t="s">
        <v>1830</v>
      </c>
      <c r="P1360" s="117" t="str">
        <f t="shared" si="11"/>
        <v>2906</v>
      </c>
      <c r="Q1360" s="117"/>
      <c r="R1360" s="1348">
        <v>290601056</v>
      </c>
      <c r="S1360" s="321"/>
      <c r="T1360" s="321"/>
    </row>
    <row r="1361" spans="1:20" ht="34.5" hidden="1" customHeight="1">
      <c r="A1361" s="1348">
        <v>290601056</v>
      </c>
      <c r="B1361" s="1339" t="str">
        <f t="shared" si="10"/>
        <v>2906</v>
      </c>
      <c r="C1361" s="1349" t="s">
        <v>2355</v>
      </c>
      <c r="D1361" s="1350">
        <v>1</v>
      </c>
      <c r="E1361" s="293" t="s">
        <v>5646</v>
      </c>
      <c r="F1361" s="1352" t="s">
        <v>5647</v>
      </c>
      <c r="G1361" s="1356"/>
      <c r="H1361" s="1348" t="s">
        <v>2252</v>
      </c>
      <c r="I1361" s="1348"/>
      <c r="J1361" s="1368"/>
      <c r="K1361" s="1352" t="s">
        <v>2253</v>
      </c>
      <c r="L1361" s="1352" t="s">
        <v>5648</v>
      </c>
      <c r="M1361" s="1345" t="s">
        <v>5214</v>
      </c>
      <c r="N1361" s="1346" t="s">
        <v>1830</v>
      </c>
      <c r="O1361" s="1347"/>
      <c r="P1361" s="117" t="str">
        <f t="shared" si="11"/>
        <v>2906</v>
      </c>
      <c r="Q1361" s="117"/>
      <c r="R1361" s="1348">
        <v>290601056</v>
      </c>
      <c r="S1361" s="321"/>
      <c r="T1361" s="321"/>
    </row>
    <row r="1362" spans="1:20" ht="34.5" hidden="1" customHeight="1">
      <c r="A1362" s="1348">
        <v>290601057</v>
      </c>
      <c r="B1362" s="1339" t="str">
        <f t="shared" si="10"/>
        <v>2906</v>
      </c>
      <c r="C1362" s="1349" t="s">
        <v>2355</v>
      </c>
      <c r="D1362" s="1350">
        <v>2</v>
      </c>
      <c r="E1362" s="293" t="s">
        <v>5649</v>
      </c>
      <c r="F1362" s="1352" t="s">
        <v>5650</v>
      </c>
      <c r="G1362" s="1356">
        <v>45291</v>
      </c>
      <c r="H1362" s="1348" t="s">
        <v>2353</v>
      </c>
      <c r="I1362" s="1348">
        <v>1416</v>
      </c>
      <c r="J1362" s="1351">
        <v>40325</v>
      </c>
      <c r="K1362" s="1352" t="s">
        <v>2253</v>
      </c>
      <c r="L1362" s="1352"/>
      <c r="M1362" s="1345" t="s">
        <v>1830</v>
      </c>
      <c r="N1362" s="1346" t="s">
        <v>1830</v>
      </c>
      <c r="O1362" s="1347" t="s">
        <v>3143</v>
      </c>
      <c r="P1362" s="117" t="str">
        <f t="shared" si="11"/>
        <v>2906</v>
      </c>
      <c r="Q1362" s="117"/>
      <c r="R1362" s="1348">
        <v>290601057</v>
      </c>
      <c r="S1362" s="321"/>
      <c r="T1362" s="321"/>
    </row>
    <row r="1363" spans="1:20" ht="34.5" hidden="1" customHeight="1">
      <c r="A1363" s="1348">
        <v>290601057</v>
      </c>
      <c r="B1363" s="1339" t="str">
        <f t="shared" si="10"/>
        <v>2906</v>
      </c>
      <c r="C1363" s="1349" t="s">
        <v>2355</v>
      </c>
      <c r="D1363" s="1350">
        <v>1</v>
      </c>
      <c r="E1363" s="293" t="s">
        <v>5651</v>
      </c>
      <c r="F1363" s="1352" t="s">
        <v>5652</v>
      </c>
      <c r="G1363" s="1356"/>
      <c r="H1363" s="1348" t="s">
        <v>2252</v>
      </c>
      <c r="I1363" s="1348"/>
      <c r="J1363" s="1368"/>
      <c r="K1363" s="1352" t="s">
        <v>2253</v>
      </c>
      <c r="L1363" s="1352" t="s">
        <v>5653</v>
      </c>
      <c r="M1363" s="1345" t="s">
        <v>1830</v>
      </c>
      <c r="N1363" s="1346" t="s">
        <v>5654</v>
      </c>
      <c r="O1363" s="1347"/>
      <c r="P1363" s="117" t="str">
        <f t="shared" si="11"/>
        <v>2906</v>
      </c>
      <c r="Q1363" s="117"/>
      <c r="R1363" s="1348">
        <v>290601057</v>
      </c>
      <c r="S1363" s="321"/>
      <c r="T1363" s="321"/>
    </row>
    <row r="1364" spans="1:20" ht="34.5" hidden="1" customHeight="1">
      <c r="A1364" s="1348">
        <v>290601058</v>
      </c>
      <c r="B1364" s="1339" t="str">
        <f t="shared" si="10"/>
        <v>2906</v>
      </c>
      <c r="C1364" s="1349" t="s">
        <v>2355</v>
      </c>
      <c r="D1364" s="1350">
        <v>2</v>
      </c>
      <c r="E1364" s="293" t="s">
        <v>5655</v>
      </c>
      <c r="F1364" s="1352" t="s">
        <v>5656</v>
      </c>
      <c r="G1364" s="1351">
        <v>43057</v>
      </c>
      <c r="H1364" s="1348" t="s">
        <v>2252</v>
      </c>
      <c r="I1364" s="1348">
        <v>1416</v>
      </c>
      <c r="J1364" s="1356">
        <v>40325</v>
      </c>
      <c r="K1364" s="1352" t="s">
        <v>2253</v>
      </c>
      <c r="L1364" s="1352"/>
      <c r="M1364" s="1345" t="s">
        <v>4953</v>
      </c>
      <c r="N1364" s="1346" t="s">
        <v>1830</v>
      </c>
      <c r="O1364" s="1347"/>
      <c r="P1364" s="117" t="str">
        <f t="shared" si="11"/>
        <v>2906</v>
      </c>
      <c r="Q1364" s="117"/>
      <c r="R1364" s="1348">
        <v>290601058</v>
      </c>
      <c r="S1364" s="321"/>
      <c r="T1364" s="321"/>
    </row>
    <row r="1365" spans="1:20" ht="34.5" hidden="1" customHeight="1">
      <c r="A1365" s="1348">
        <v>290601058</v>
      </c>
      <c r="B1365" s="1339" t="str">
        <f t="shared" si="10"/>
        <v>2906</v>
      </c>
      <c r="C1365" s="1349" t="s">
        <v>2355</v>
      </c>
      <c r="D1365" s="1350">
        <v>1</v>
      </c>
      <c r="E1365" s="293" t="s">
        <v>5657</v>
      </c>
      <c r="F1365" s="1352" t="s">
        <v>5658</v>
      </c>
      <c r="G1365" s="1356">
        <v>44308</v>
      </c>
      <c r="H1365" s="1348" t="s">
        <v>2252</v>
      </c>
      <c r="I1365" s="1348">
        <v>1545</v>
      </c>
      <c r="J1365" s="1351">
        <v>42874</v>
      </c>
      <c r="K1365" s="1352" t="s">
        <v>2354</v>
      </c>
      <c r="L1365" s="1352" t="s">
        <v>5659</v>
      </c>
      <c r="M1365" s="1345" t="s">
        <v>5660</v>
      </c>
      <c r="N1365" s="1346" t="s">
        <v>1830</v>
      </c>
      <c r="O1365" s="1347"/>
      <c r="P1365" s="117" t="str">
        <f t="shared" si="11"/>
        <v>2906</v>
      </c>
      <c r="Q1365" s="117"/>
      <c r="R1365" s="1348">
        <v>290601058</v>
      </c>
      <c r="S1365" s="321"/>
      <c r="T1365" s="321"/>
    </row>
    <row r="1366" spans="1:20" ht="34.5" hidden="1" customHeight="1">
      <c r="A1366" s="1348">
        <v>290601059</v>
      </c>
      <c r="B1366" s="1339" t="str">
        <f t="shared" si="10"/>
        <v>2906</v>
      </c>
      <c r="C1366" s="1349" t="s">
        <v>2355</v>
      </c>
      <c r="D1366" s="1350">
        <v>2</v>
      </c>
      <c r="E1366" s="293" t="s">
        <v>5661</v>
      </c>
      <c r="F1366" s="1352" t="s">
        <v>5658</v>
      </c>
      <c r="G1366" s="1356">
        <v>45640</v>
      </c>
      <c r="H1366" s="1348" t="s">
        <v>2353</v>
      </c>
      <c r="I1366" s="1348">
        <v>1574</v>
      </c>
      <c r="J1366" s="1351">
        <v>43944</v>
      </c>
      <c r="K1366" s="1352" t="s">
        <v>2354</v>
      </c>
      <c r="L1366" s="1353"/>
      <c r="M1366" s="1345" t="s">
        <v>5214</v>
      </c>
      <c r="N1366" s="1346" t="s">
        <v>1830</v>
      </c>
      <c r="O1366" s="1347"/>
      <c r="P1366" s="117" t="str">
        <f t="shared" si="11"/>
        <v>2906</v>
      </c>
      <c r="Q1366" s="117"/>
      <c r="R1366" s="1348">
        <v>290601059</v>
      </c>
      <c r="S1366" s="321"/>
      <c r="T1366" s="321"/>
    </row>
    <row r="1367" spans="1:20" ht="34.5" hidden="1" customHeight="1">
      <c r="A1367" s="1348">
        <v>290601059</v>
      </c>
      <c r="B1367" s="1339" t="str">
        <f t="shared" si="10"/>
        <v>2906</v>
      </c>
      <c r="C1367" s="1349" t="s">
        <v>2355</v>
      </c>
      <c r="D1367" s="1350">
        <v>1</v>
      </c>
      <c r="E1367" s="293" t="s">
        <v>5662</v>
      </c>
      <c r="F1367" s="1352" t="s">
        <v>5663</v>
      </c>
      <c r="G1367" s="1356">
        <v>45291</v>
      </c>
      <c r="H1367" s="1348" t="s">
        <v>2353</v>
      </c>
      <c r="I1367" s="1348">
        <v>1545</v>
      </c>
      <c r="J1367" s="1351">
        <v>42874</v>
      </c>
      <c r="K1367" s="1352" t="s">
        <v>2354</v>
      </c>
      <c r="L1367" s="1352" t="s">
        <v>5664</v>
      </c>
      <c r="M1367" s="1345" t="s">
        <v>1830</v>
      </c>
      <c r="N1367" s="1346" t="s">
        <v>5665</v>
      </c>
      <c r="O1367" s="1347" t="s">
        <v>5666</v>
      </c>
      <c r="P1367" s="117" t="str">
        <f t="shared" si="11"/>
        <v>2906</v>
      </c>
      <c r="Q1367" s="117"/>
      <c r="R1367" s="1348">
        <v>290601059</v>
      </c>
      <c r="S1367" s="321"/>
      <c r="T1367" s="321"/>
    </row>
    <row r="1368" spans="1:20" ht="34.5" hidden="1" customHeight="1">
      <c r="A1368" s="1348">
        <v>290601059</v>
      </c>
      <c r="B1368" s="1339" t="str">
        <f t="shared" si="10"/>
        <v>2906</v>
      </c>
      <c r="C1368" s="1349" t="s">
        <v>2355</v>
      </c>
      <c r="D1368" s="1350">
        <v>1</v>
      </c>
      <c r="E1368" s="293" t="s">
        <v>5667</v>
      </c>
      <c r="F1368" s="1352" t="s">
        <v>5668</v>
      </c>
      <c r="G1368" s="1356">
        <v>45291</v>
      </c>
      <c r="H1368" s="1348" t="s">
        <v>2353</v>
      </c>
      <c r="I1368" s="1348">
        <v>1545</v>
      </c>
      <c r="J1368" s="1351">
        <v>42874</v>
      </c>
      <c r="K1368" s="1352" t="s">
        <v>2354</v>
      </c>
      <c r="L1368" s="1352" t="s">
        <v>5669</v>
      </c>
      <c r="M1368" s="1345" t="s">
        <v>5214</v>
      </c>
      <c r="N1368" s="1346" t="s">
        <v>1830</v>
      </c>
      <c r="O1368" s="1347" t="s">
        <v>5670</v>
      </c>
      <c r="P1368" s="117" t="str">
        <f t="shared" si="11"/>
        <v>2906</v>
      </c>
      <c r="Q1368" s="117"/>
      <c r="R1368" s="1348">
        <v>290601059</v>
      </c>
      <c r="S1368" s="321"/>
      <c r="T1368" s="321"/>
    </row>
    <row r="1369" spans="1:20" ht="34.5" hidden="1" customHeight="1">
      <c r="A1369" s="1348">
        <v>290601060</v>
      </c>
      <c r="B1369" s="1339" t="str">
        <f t="shared" si="10"/>
        <v>2906</v>
      </c>
      <c r="C1369" s="1349" t="s">
        <v>2355</v>
      </c>
      <c r="D1369" s="1350">
        <v>1</v>
      </c>
      <c r="E1369" s="293" t="s">
        <v>5671</v>
      </c>
      <c r="F1369" s="1352" t="s">
        <v>5672</v>
      </c>
      <c r="G1369" s="1351">
        <v>45640</v>
      </c>
      <c r="H1369" s="1348" t="s">
        <v>2353</v>
      </c>
      <c r="I1369" s="1348">
        <v>1574</v>
      </c>
      <c r="J1369" s="1351">
        <v>43944</v>
      </c>
      <c r="K1369" s="1352" t="s">
        <v>2354</v>
      </c>
      <c r="L1369" s="1352"/>
      <c r="M1369" s="1345" t="s">
        <v>1830</v>
      </c>
      <c r="N1369" s="1346" t="s">
        <v>1830</v>
      </c>
      <c r="O1369" s="1347"/>
      <c r="P1369" s="117" t="str">
        <f t="shared" si="11"/>
        <v>2906</v>
      </c>
      <c r="Q1369" s="117"/>
      <c r="R1369" s="1348">
        <v>290601060</v>
      </c>
      <c r="S1369" s="321"/>
      <c r="T1369" s="321"/>
    </row>
    <row r="1370" spans="1:20" ht="34.5" customHeight="1">
      <c r="A1370" s="1348">
        <v>290601061</v>
      </c>
      <c r="B1370" s="1339" t="str">
        <f t="shared" si="10"/>
        <v>2906</v>
      </c>
      <c r="C1370" s="1349" t="s">
        <v>2359</v>
      </c>
      <c r="D1370" s="1350">
        <v>2</v>
      </c>
      <c r="E1370" s="293" t="s">
        <v>5673</v>
      </c>
      <c r="F1370" s="1352" t="s">
        <v>5674</v>
      </c>
      <c r="G1370" s="1356">
        <v>42004</v>
      </c>
      <c r="H1370" s="1348" t="s">
        <v>2252</v>
      </c>
      <c r="I1370" s="1348">
        <v>1416</v>
      </c>
      <c r="J1370" s="1356">
        <v>40325</v>
      </c>
      <c r="K1370" s="1352" t="s">
        <v>2253</v>
      </c>
      <c r="L1370" s="1352"/>
      <c r="M1370" s="1345" t="s">
        <v>5675</v>
      </c>
      <c r="N1370" s="1346" t="s">
        <v>1830</v>
      </c>
      <c r="O1370" s="1347"/>
      <c r="P1370" s="117" t="str">
        <f t="shared" si="11"/>
        <v>2906</v>
      </c>
      <c r="Q1370" s="117"/>
      <c r="R1370" s="1348">
        <v>290601061</v>
      </c>
      <c r="S1370" s="321"/>
      <c r="T1370" s="321"/>
    </row>
    <row r="1371" spans="1:20" ht="34.5" customHeight="1">
      <c r="A1371" s="1348">
        <v>290601061</v>
      </c>
      <c r="B1371" s="1339" t="str">
        <f t="shared" si="10"/>
        <v>2906</v>
      </c>
      <c r="C1371" s="1349" t="s">
        <v>2359</v>
      </c>
      <c r="D1371" s="1350">
        <v>3</v>
      </c>
      <c r="E1371" s="293" t="s">
        <v>5676</v>
      </c>
      <c r="F1371" s="1352" t="s">
        <v>5677</v>
      </c>
      <c r="G1371" s="1356">
        <v>45014</v>
      </c>
      <c r="H1371" s="1348" t="s">
        <v>2353</v>
      </c>
      <c r="I1371" s="1348">
        <v>1503</v>
      </c>
      <c r="J1371" s="1351">
        <v>41886</v>
      </c>
      <c r="K1371" s="1352" t="s">
        <v>2354</v>
      </c>
      <c r="L1371" s="1353"/>
      <c r="M1371" s="1345" t="s">
        <v>1830</v>
      </c>
      <c r="N1371" s="1346" t="s">
        <v>5678</v>
      </c>
      <c r="O1371" s="1347"/>
      <c r="P1371" s="117" t="str">
        <f t="shared" si="11"/>
        <v>2906</v>
      </c>
      <c r="Q1371" s="117"/>
      <c r="R1371" s="1348">
        <v>290601061</v>
      </c>
      <c r="S1371" s="321"/>
      <c r="T1371" s="321"/>
    </row>
    <row r="1372" spans="1:20" ht="34.5" customHeight="1">
      <c r="A1372" s="1348">
        <v>290601061</v>
      </c>
      <c r="B1372" s="1339" t="str">
        <f t="shared" si="10"/>
        <v>2906</v>
      </c>
      <c r="C1372" s="1349" t="s">
        <v>2359</v>
      </c>
      <c r="D1372" s="1350">
        <v>1</v>
      </c>
      <c r="E1372" s="293" t="s">
        <v>5679</v>
      </c>
      <c r="F1372" s="1352" t="s">
        <v>5680</v>
      </c>
      <c r="G1372" s="1356">
        <v>40815</v>
      </c>
      <c r="H1372" s="1348" t="s">
        <v>2252</v>
      </c>
      <c r="I1372" s="1348">
        <v>1381</v>
      </c>
      <c r="J1372" s="1356">
        <v>39751</v>
      </c>
      <c r="K1372" s="1352" t="s">
        <v>2253</v>
      </c>
      <c r="L1372" s="1352" t="s">
        <v>5681</v>
      </c>
      <c r="M1372" s="1345" t="s">
        <v>5675</v>
      </c>
      <c r="N1372" s="1346" t="s">
        <v>1830</v>
      </c>
      <c r="O1372" s="1347"/>
      <c r="P1372" s="117" t="str">
        <f t="shared" si="11"/>
        <v>2906</v>
      </c>
      <c r="Q1372" s="117"/>
      <c r="R1372" s="1348">
        <v>290601061</v>
      </c>
      <c r="S1372" s="321"/>
      <c r="T1372" s="321"/>
    </row>
    <row r="1373" spans="1:20" ht="34.5" customHeight="1">
      <c r="A1373" s="1348">
        <v>290601062</v>
      </c>
      <c r="B1373" s="1339" t="str">
        <f t="shared" si="10"/>
        <v>2906</v>
      </c>
      <c r="C1373" s="1349" t="s">
        <v>2359</v>
      </c>
      <c r="D1373" s="1350">
        <v>2</v>
      </c>
      <c r="E1373" s="293" t="s">
        <v>5682</v>
      </c>
      <c r="F1373" s="1352" t="s">
        <v>5680</v>
      </c>
      <c r="G1373" s="1356">
        <v>42004</v>
      </c>
      <c r="H1373" s="1348" t="s">
        <v>2252</v>
      </c>
      <c r="I1373" s="1348">
        <v>1416</v>
      </c>
      <c r="J1373" s="1351">
        <v>40325</v>
      </c>
      <c r="K1373" s="1352" t="s">
        <v>2253</v>
      </c>
      <c r="L1373" s="1353"/>
      <c r="M1373" s="1345" t="s">
        <v>1830</v>
      </c>
      <c r="N1373" s="1346" t="s">
        <v>5678</v>
      </c>
      <c r="O1373" s="1347"/>
      <c r="P1373" s="117" t="str">
        <f t="shared" si="11"/>
        <v>2906</v>
      </c>
      <c r="Q1373" s="117"/>
      <c r="R1373" s="1348">
        <v>290601062</v>
      </c>
      <c r="S1373" s="321"/>
      <c r="T1373" s="321"/>
    </row>
    <row r="1374" spans="1:20" ht="34.5" customHeight="1">
      <c r="A1374" s="1348">
        <v>290601062</v>
      </c>
      <c r="B1374" s="1339" t="str">
        <f t="shared" si="10"/>
        <v>2906</v>
      </c>
      <c r="C1374" s="1349" t="s">
        <v>2359</v>
      </c>
      <c r="D1374" s="1350">
        <v>3</v>
      </c>
      <c r="E1374" s="293" t="s">
        <v>5683</v>
      </c>
      <c r="F1374" s="1352" t="s">
        <v>5684</v>
      </c>
      <c r="G1374" s="1356">
        <v>44308</v>
      </c>
      <c r="H1374" s="1348" t="s">
        <v>2252</v>
      </c>
      <c r="I1374" s="1348">
        <v>1503</v>
      </c>
      <c r="J1374" s="1356">
        <v>41886</v>
      </c>
      <c r="K1374" s="1352" t="s">
        <v>2354</v>
      </c>
      <c r="L1374" s="1352"/>
      <c r="M1374" s="1345" t="s">
        <v>5685</v>
      </c>
      <c r="N1374" s="1346" t="s">
        <v>1830</v>
      </c>
      <c r="O1374" s="1347"/>
      <c r="P1374" s="117" t="str">
        <f t="shared" si="11"/>
        <v>2906</v>
      </c>
      <c r="Q1374" s="117"/>
      <c r="R1374" s="1348">
        <v>290601062</v>
      </c>
      <c r="S1374" s="321"/>
      <c r="T1374" s="321"/>
    </row>
    <row r="1375" spans="1:20" ht="34.5" customHeight="1">
      <c r="A1375" s="1348">
        <v>290601062</v>
      </c>
      <c r="B1375" s="1339" t="str">
        <f t="shared" si="10"/>
        <v>2906</v>
      </c>
      <c r="C1375" s="1349" t="s">
        <v>2359</v>
      </c>
      <c r="D1375" s="1350">
        <v>1</v>
      </c>
      <c r="E1375" s="293" t="s">
        <v>5686</v>
      </c>
      <c r="F1375" s="1352" t="s">
        <v>5687</v>
      </c>
      <c r="G1375" s="1356">
        <v>41234</v>
      </c>
      <c r="H1375" s="1348" t="s">
        <v>2252</v>
      </c>
      <c r="I1375" s="1348">
        <v>1381</v>
      </c>
      <c r="J1375" s="1351">
        <v>39751</v>
      </c>
      <c r="K1375" s="1352" t="s">
        <v>2253</v>
      </c>
      <c r="L1375" s="1353"/>
      <c r="M1375" s="1345" t="s">
        <v>1830</v>
      </c>
      <c r="N1375" s="1346" t="s">
        <v>1830</v>
      </c>
      <c r="O1375" s="1347"/>
      <c r="P1375" s="117" t="str">
        <f t="shared" si="11"/>
        <v>2906</v>
      </c>
      <c r="Q1375" s="117"/>
      <c r="R1375" s="1348">
        <v>290601062</v>
      </c>
      <c r="S1375" s="321"/>
      <c r="T1375" s="321"/>
    </row>
    <row r="1376" spans="1:20" ht="34.5" customHeight="1">
      <c r="A1376" s="1348">
        <v>290601063</v>
      </c>
      <c r="B1376" s="1339" t="str">
        <f t="shared" si="10"/>
        <v>2906</v>
      </c>
      <c r="C1376" s="1349" t="s">
        <v>2359</v>
      </c>
      <c r="D1376" s="1350">
        <v>2</v>
      </c>
      <c r="E1376" s="293" t="s">
        <v>5688</v>
      </c>
      <c r="F1376" s="1352" t="s">
        <v>5689</v>
      </c>
      <c r="G1376" s="1356">
        <v>41556</v>
      </c>
      <c r="H1376" s="1348" t="s">
        <v>2252</v>
      </c>
      <c r="I1376" s="1348">
        <v>1416</v>
      </c>
      <c r="J1376" s="1351">
        <v>40325</v>
      </c>
      <c r="K1376" s="1352" t="s">
        <v>2253</v>
      </c>
      <c r="L1376" s="1352"/>
      <c r="M1376" s="1345" t="s">
        <v>1830</v>
      </c>
      <c r="N1376" s="1346" t="s">
        <v>5690</v>
      </c>
      <c r="O1376" s="1347"/>
      <c r="P1376" s="117" t="str">
        <f t="shared" si="11"/>
        <v>2906</v>
      </c>
      <c r="Q1376" s="117"/>
      <c r="R1376" s="1348">
        <v>290601063</v>
      </c>
      <c r="S1376" s="321"/>
      <c r="T1376" s="321"/>
    </row>
    <row r="1377" spans="1:20" ht="34.5" customHeight="1">
      <c r="A1377" s="1348">
        <v>290601064</v>
      </c>
      <c r="B1377" s="1339" t="str">
        <f t="shared" si="10"/>
        <v>2906</v>
      </c>
      <c r="C1377" s="1349" t="s">
        <v>2359</v>
      </c>
      <c r="D1377" s="1350">
        <v>3</v>
      </c>
      <c r="E1377" s="293" t="s">
        <v>5691</v>
      </c>
      <c r="F1377" s="1352" t="s">
        <v>5692</v>
      </c>
      <c r="G1377" s="1356">
        <v>43880</v>
      </c>
      <c r="H1377" s="1348" t="s">
        <v>2252</v>
      </c>
      <c r="I1377" s="1348">
        <v>1489</v>
      </c>
      <c r="J1377" s="1351">
        <v>41593</v>
      </c>
      <c r="K1377" s="1352" t="s">
        <v>2253</v>
      </c>
      <c r="L1377" s="1352"/>
      <c r="M1377" s="1345" t="s">
        <v>5693</v>
      </c>
      <c r="N1377" s="1346" t="s">
        <v>1830</v>
      </c>
      <c r="O1377" s="1347"/>
      <c r="P1377" s="117" t="str">
        <f t="shared" si="11"/>
        <v>2906</v>
      </c>
      <c r="Q1377" s="117"/>
      <c r="R1377" s="1348">
        <v>290601064</v>
      </c>
      <c r="S1377" s="321"/>
      <c r="T1377" s="321"/>
    </row>
    <row r="1378" spans="1:20" ht="34.5" customHeight="1">
      <c r="A1378" s="1348">
        <v>290601065</v>
      </c>
      <c r="B1378" s="1339" t="str">
        <f t="shared" si="10"/>
        <v>2906</v>
      </c>
      <c r="C1378" s="1349" t="s">
        <v>2359</v>
      </c>
      <c r="D1378" s="1350">
        <v>1</v>
      </c>
      <c r="E1378" s="293" t="s">
        <v>5694</v>
      </c>
      <c r="F1378" s="1352" t="s">
        <v>5695</v>
      </c>
      <c r="G1378" s="1356">
        <v>41234</v>
      </c>
      <c r="H1378" s="1348" t="s">
        <v>2252</v>
      </c>
      <c r="I1378" s="1348">
        <v>1381</v>
      </c>
      <c r="J1378" s="1351">
        <v>39751</v>
      </c>
      <c r="K1378" s="1352" t="s">
        <v>2253</v>
      </c>
      <c r="L1378" s="1352"/>
      <c r="M1378" s="1345" t="s">
        <v>1830</v>
      </c>
      <c r="N1378" s="1346" t="s">
        <v>5696</v>
      </c>
      <c r="O1378" s="1347"/>
      <c r="P1378" s="117" t="str">
        <f t="shared" si="11"/>
        <v>2906</v>
      </c>
      <c r="Q1378" s="117"/>
      <c r="R1378" s="1348">
        <v>290601065</v>
      </c>
      <c r="S1378" s="321"/>
      <c r="T1378" s="321"/>
    </row>
    <row r="1379" spans="1:20" ht="34.5" customHeight="1">
      <c r="A1379" s="1348">
        <v>290601066</v>
      </c>
      <c r="B1379" s="1339" t="str">
        <f t="shared" si="10"/>
        <v>2906</v>
      </c>
      <c r="C1379" s="1349" t="s">
        <v>2359</v>
      </c>
      <c r="D1379" s="1350">
        <v>2</v>
      </c>
      <c r="E1379" s="293" t="s">
        <v>5697</v>
      </c>
      <c r="F1379" s="1352" t="s">
        <v>5698</v>
      </c>
      <c r="G1379" s="1356">
        <v>41556</v>
      </c>
      <c r="H1379" s="1348" t="s">
        <v>2252</v>
      </c>
      <c r="I1379" s="1348">
        <v>1416</v>
      </c>
      <c r="J1379" s="1351">
        <v>40325</v>
      </c>
      <c r="K1379" s="1352" t="s">
        <v>2253</v>
      </c>
      <c r="L1379" s="1353"/>
      <c r="M1379" s="1345" t="s">
        <v>5675</v>
      </c>
      <c r="N1379" s="1346" t="s">
        <v>1830</v>
      </c>
      <c r="O1379" s="1347"/>
      <c r="P1379" s="117" t="str">
        <f t="shared" si="11"/>
        <v>2906</v>
      </c>
      <c r="Q1379" s="117"/>
      <c r="R1379" s="1348">
        <v>290601066</v>
      </c>
      <c r="S1379" s="321"/>
      <c r="T1379" s="321"/>
    </row>
    <row r="1380" spans="1:20" ht="34.5" customHeight="1">
      <c r="A1380" s="1348">
        <v>290601067</v>
      </c>
      <c r="B1380" s="1339" t="str">
        <f t="shared" si="10"/>
        <v>2906</v>
      </c>
      <c r="C1380" s="1349" t="s">
        <v>2359</v>
      </c>
      <c r="D1380" s="1350">
        <v>3</v>
      </c>
      <c r="E1380" s="293" t="s">
        <v>5699</v>
      </c>
      <c r="F1380" s="1352" t="s">
        <v>5700</v>
      </c>
      <c r="G1380" s="1351">
        <v>43880</v>
      </c>
      <c r="H1380" s="1348" t="s">
        <v>2252</v>
      </c>
      <c r="I1380" s="1348">
        <v>1489</v>
      </c>
      <c r="J1380" s="1351">
        <v>41593</v>
      </c>
      <c r="K1380" s="1352" t="s">
        <v>2253</v>
      </c>
      <c r="L1380" s="1353"/>
      <c r="M1380" s="1345" t="s">
        <v>1830</v>
      </c>
      <c r="N1380" s="1346" t="s">
        <v>5678</v>
      </c>
      <c r="O1380" s="1347"/>
      <c r="P1380" s="117" t="str">
        <f t="shared" si="11"/>
        <v>2906</v>
      </c>
      <c r="Q1380" s="117"/>
      <c r="R1380" s="1348">
        <v>290601067</v>
      </c>
      <c r="S1380" s="321"/>
      <c r="T1380" s="321"/>
    </row>
    <row r="1381" spans="1:20" ht="34.5" customHeight="1">
      <c r="A1381" s="1348">
        <v>290601068</v>
      </c>
      <c r="B1381" s="1339" t="str">
        <f t="shared" si="10"/>
        <v>2906</v>
      </c>
      <c r="C1381" s="1349" t="s">
        <v>2359</v>
      </c>
      <c r="D1381" s="1350">
        <v>1</v>
      </c>
      <c r="E1381" s="293" t="s">
        <v>5701</v>
      </c>
      <c r="F1381" s="1352" t="s">
        <v>5702</v>
      </c>
      <c r="G1381" s="1351">
        <v>40835</v>
      </c>
      <c r="H1381" s="1348" t="s">
        <v>2252</v>
      </c>
      <c r="I1381" s="1348">
        <v>1381</v>
      </c>
      <c r="J1381" s="1351">
        <v>39751</v>
      </c>
      <c r="K1381" s="1352" t="s">
        <v>2253</v>
      </c>
      <c r="L1381" s="1352" t="s">
        <v>5703</v>
      </c>
      <c r="M1381" s="1345" t="s">
        <v>5285</v>
      </c>
      <c r="N1381" s="1346" t="s">
        <v>1830</v>
      </c>
      <c r="O1381" s="1347"/>
      <c r="P1381" s="117" t="str">
        <f t="shared" si="11"/>
        <v>2906</v>
      </c>
      <c r="Q1381" s="117"/>
      <c r="R1381" s="1348">
        <v>290601068</v>
      </c>
      <c r="S1381" s="321"/>
      <c r="T1381" s="321"/>
    </row>
    <row r="1382" spans="1:20" ht="34.5" customHeight="1">
      <c r="A1382" s="1348">
        <v>290601069</v>
      </c>
      <c r="B1382" s="1339" t="str">
        <f t="shared" si="10"/>
        <v>2906</v>
      </c>
      <c r="C1382" s="1349" t="s">
        <v>2359</v>
      </c>
      <c r="D1382" s="1350">
        <v>2</v>
      </c>
      <c r="E1382" s="293" t="s">
        <v>5704</v>
      </c>
      <c r="F1382" s="1352" t="s">
        <v>5705</v>
      </c>
      <c r="G1382" s="1356">
        <v>41556</v>
      </c>
      <c r="H1382" s="1348" t="s">
        <v>2252</v>
      </c>
      <c r="I1382" s="1348">
        <v>1416</v>
      </c>
      <c r="J1382" s="1351">
        <v>40325</v>
      </c>
      <c r="K1382" s="1352" t="s">
        <v>2253</v>
      </c>
      <c r="L1382" s="1353"/>
      <c r="M1382" s="1345" t="s">
        <v>1830</v>
      </c>
      <c r="N1382" s="1346" t="s">
        <v>3398</v>
      </c>
      <c r="O1382" s="1347"/>
      <c r="P1382" s="117" t="str">
        <f t="shared" si="11"/>
        <v>2906</v>
      </c>
      <c r="Q1382" s="117"/>
      <c r="R1382" s="1348">
        <v>290601069</v>
      </c>
      <c r="S1382" s="321"/>
      <c r="T1382" s="321"/>
    </row>
    <row r="1383" spans="1:20" ht="34.5" customHeight="1">
      <c r="A1383" s="1348">
        <v>290601070</v>
      </c>
      <c r="B1383" s="1339" t="str">
        <f t="shared" si="10"/>
        <v>2906</v>
      </c>
      <c r="C1383" s="1349" t="s">
        <v>2359</v>
      </c>
      <c r="D1383" s="1350">
        <v>3</v>
      </c>
      <c r="E1383" s="293" t="s">
        <v>5706</v>
      </c>
      <c r="F1383" s="1352" t="s">
        <v>5707</v>
      </c>
      <c r="G1383" s="1356">
        <v>43014</v>
      </c>
      <c r="H1383" s="1348" t="s">
        <v>2252</v>
      </c>
      <c r="I1383" s="1348">
        <v>1489</v>
      </c>
      <c r="J1383" s="1351">
        <v>41593</v>
      </c>
      <c r="K1383" s="1352" t="s">
        <v>2253</v>
      </c>
      <c r="L1383" s="1352"/>
      <c r="M1383" s="1345" t="s">
        <v>5285</v>
      </c>
      <c r="N1383" s="1346" t="s">
        <v>1830</v>
      </c>
      <c r="O1383" s="1347"/>
      <c r="P1383" s="117" t="str">
        <f t="shared" si="11"/>
        <v>2906</v>
      </c>
      <c r="Q1383" s="117"/>
      <c r="R1383" s="1348">
        <v>290601070</v>
      </c>
      <c r="S1383" s="321"/>
      <c r="T1383" s="321"/>
    </row>
    <row r="1384" spans="1:20" ht="34.5" customHeight="1">
      <c r="A1384" s="1348">
        <v>290601070</v>
      </c>
      <c r="B1384" s="1339" t="str">
        <f t="shared" si="10"/>
        <v>2906</v>
      </c>
      <c r="C1384" s="1349" t="s">
        <v>2359</v>
      </c>
      <c r="D1384" s="1350">
        <v>1</v>
      </c>
      <c r="E1384" s="293" t="s">
        <v>5708</v>
      </c>
      <c r="F1384" s="1352" t="s">
        <v>5709</v>
      </c>
      <c r="G1384" s="1356">
        <v>40835</v>
      </c>
      <c r="H1384" s="1348" t="s">
        <v>2252</v>
      </c>
      <c r="I1384" s="1348">
        <v>1381</v>
      </c>
      <c r="J1384" s="1351">
        <v>39751</v>
      </c>
      <c r="K1384" s="1352" t="s">
        <v>2253</v>
      </c>
      <c r="L1384" s="1352" t="s">
        <v>5710</v>
      </c>
      <c r="M1384" s="1345" t="s">
        <v>1830</v>
      </c>
      <c r="N1384" s="1346" t="s">
        <v>3398</v>
      </c>
      <c r="O1384" s="1347"/>
      <c r="P1384" s="117" t="str">
        <f t="shared" si="11"/>
        <v>2906</v>
      </c>
      <c r="Q1384" s="117"/>
      <c r="R1384" s="1348">
        <v>290601070</v>
      </c>
      <c r="S1384" s="321"/>
      <c r="T1384" s="321"/>
    </row>
    <row r="1385" spans="1:20" ht="34.5" customHeight="1">
      <c r="A1385" s="1348">
        <v>290601071</v>
      </c>
      <c r="B1385" s="1339" t="str">
        <f t="shared" si="10"/>
        <v>2906</v>
      </c>
      <c r="C1385" s="1349" t="s">
        <v>2359</v>
      </c>
      <c r="D1385" s="1350">
        <v>2</v>
      </c>
      <c r="E1385" s="293" t="s">
        <v>5711</v>
      </c>
      <c r="F1385" s="1352" t="s">
        <v>5712</v>
      </c>
      <c r="G1385" s="1351">
        <v>41556</v>
      </c>
      <c r="H1385" s="1348" t="s">
        <v>2252</v>
      </c>
      <c r="I1385" s="1348"/>
      <c r="J1385" s="1368"/>
      <c r="K1385" s="1352" t="s">
        <v>2253</v>
      </c>
      <c r="L1385" s="1352"/>
      <c r="M1385" s="1345" t="s">
        <v>5285</v>
      </c>
      <c r="N1385" s="1346" t="s">
        <v>1830</v>
      </c>
      <c r="O1385" s="1347"/>
      <c r="P1385" s="117" t="str">
        <f t="shared" si="11"/>
        <v>2906</v>
      </c>
      <c r="Q1385" s="117"/>
      <c r="R1385" s="1348">
        <v>290601071</v>
      </c>
      <c r="S1385" s="321"/>
      <c r="T1385" s="321"/>
    </row>
    <row r="1386" spans="1:20" ht="34.5" customHeight="1">
      <c r="A1386" s="1348">
        <v>290601071</v>
      </c>
      <c r="B1386" s="1339" t="str">
        <f t="shared" si="10"/>
        <v>2906</v>
      </c>
      <c r="C1386" s="1349" t="s">
        <v>2359</v>
      </c>
      <c r="D1386" s="1350">
        <v>3</v>
      </c>
      <c r="E1386" s="293" t="s">
        <v>5713</v>
      </c>
      <c r="F1386" s="1352" t="s">
        <v>5714</v>
      </c>
      <c r="G1386" s="1356">
        <v>45291</v>
      </c>
      <c r="H1386" s="1348" t="s">
        <v>2353</v>
      </c>
      <c r="I1386" s="1348">
        <v>1416</v>
      </c>
      <c r="J1386" s="1351">
        <v>40325</v>
      </c>
      <c r="K1386" s="1352" t="s">
        <v>2253</v>
      </c>
      <c r="L1386" s="1352"/>
      <c r="M1386" s="1345" t="s">
        <v>1830</v>
      </c>
      <c r="N1386" s="1346" t="s">
        <v>3398</v>
      </c>
      <c r="O1386" s="1347" t="s">
        <v>1830</v>
      </c>
      <c r="P1386" s="117" t="str">
        <f t="shared" si="11"/>
        <v>2906</v>
      </c>
      <c r="Q1386" s="117"/>
      <c r="R1386" s="1348">
        <v>290601071</v>
      </c>
      <c r="S1386" s="321"/>
      <c r="T1386" s="321"/>
    </row>
    <row r="1387" spans="1:20" ht="34.5" customHeight="1">
      <c r="A1387" s="1348">
        <v>290601072</v>
      </c>
      <c r="B1387" s="1339" t="str">
        <f t="shared" si="10"/>
        <v>2906</v>
      </c>
      <c r="C1387" s="1349" t="s">
        <v>2359</v>
      </c>
      <c r="D1387" s="1350">
        <v>1</v>
      </c>
      <c r="E1387" s="293" t="s">
        <v>5715</v>
      </c>
      <c r="F1387" s="1352" t="s">
        <v>5716</v>
      </c>
      <c r="G1387" s="1351">
        <v>41556</v>
      </c>
      <c r="H1387" s="1348" t="s">
        <v>2252</v>
      </c>
      <c r="I1387" s="1348">
        <v>1416</v>
      </c>
      <c r="J1387" s="1351">
        <v>40325</v>
      </c>
      <c r="K1387" s="1352" t="s">
        <v>2253</v>
      </c>
      <c r="L1387" s="1352"/>
      <c r="M1387" s="1345" t="s">
        <v>5693</v>
      </c>
      <c r="N1387" s="1346" t="s">
        <v>1830</v>
      </c>
      <c r="O1387" s="1347"/>
      <c r="P1387" s="117" t="str">
        <f t="shared" si="11"/>
        <v>2906</v>
      </c>
      <c r="Q1387" s="117"/>
      <c r="R1387" s="1348">
        <v>290601072</v>
      </c>
      <c r="S1387" s="321"/>
      <c r="T1387" s="321"/>
    </row>
    <row r="1388" spans="1:20" ht="34.5" customHeight="1">
      <c r="A1388" s="1348">
        <v>290601072</v>
      </c>
      <c r="B1388" s="1339" t="str">
        <f t="shared" si="10"/>
        <v>2906</v>
      </c>
      <c r="C1388" s="1349" t="s">
        <v>2359</v>
      </c>
      <c r="D1388" s="1350">
        <v>2</v>
      </c>
      <c r="E1388" s="293" t="s">
        <v>5717</v>
      </c>
      <c r="F1388" s="1352" t="s">
        <v>5718</v>
      </c>
      <c r="G1388" s="1356">
        <v>44308</v>
      </c>
      <c r="H1388" s="1348" t="s">
        <v>2252</v>
      </c>
      <c r="I1388" s="1348">
        <v>1489</v>
      </c>
      <c r="J1388" s="1351">
        <v>41593</v>
      </c>
      <c r="K1388" s="1352" t="s">
        <v>2253</v>
      </c>
      <c r="L1388" s="1353"/>
      <c r="M1388" s="1345" t="s">
        <v>3308</v>
      </c>
      <c r="N1388" s="1346" t="s">
        <v>5696</v>
      </c>
      <c r="O1388" s="1347"/>
      <c r="P1388" s="117" t="str">
        <f t="shared" si="11"/>
        <v>2906</v>
      </c>
      <c r="Q1388" s="117"/>
      <c r="R1388" s="1348">
        <v>290601072</v>
      </c>
      <c r="S1388" s="321"/>
      <c r="T1388" s="321"/>
    </row>
    <row r="1389" spans="1:20" ht="34.5" customHeight="1">
      <c r="A1389" s="1348">
        <v>290601073</v>
      </c>
      <c r="B1389" s="1339" t="str">
        <f t="shared" si="10"/>
        <v>2906</v>
      </c>
      <c r="C1389" s="1349" t="s">
        <v>2359</v>
      </c>
      <c r="D1389" s="1350">
        <v>1</v>
      </c>
      <c r="E1389" s="293" t="s">
        <v>5719</v>
      </c>
      <c r="F1389" s="1352" t="s">
        <v>5720</v>
      </c>
      <c r="G1389" s="1356">
        <v>41793</v>
      </c>
      <c r="H1389" s="1348" t="s">
        <v>2252</v>
      </c>
      <c r="I1389" s="1348"/>
      <c r="J1389" s="1368"/>
      <c r="K1389" s="1352" t="s">
        <v>2253</v>
      </c>
      <c r="L1389" s="1352" t="s">
        <v>5721</v>
      </c>
      <c r="M1389" s="1345" t="s">
        <v>5722</v>
      </c>
      <c r="N1389" s="1346" t="s">
        <v>5723</v>
      </c>
      <c r="O1389" s="1347"/>
      <c r="P1389" s="117" t="str">
        <f t="shared" si="11"/>
        <v>2906</v>
      </c>
      <c r="Q1389" s="117"/>
      <c r="R1389" s="1348">
        <v>290601073</v>
      </c>
      <c r="S1389" s="321"/>
      <c r="T1389" s="321"/>
    </row>
    <row r="1390" spans="1:20" ht="34.5" customHeight="1">
      <c r="A1390" s="1348">
        <v>290601073</v>
      </c>
      <c r="B1390" s="1339" t="str">
        <f t="shared" si="10"/>
        <v>2906</v>
      </c>
      <c r="C1390" s="1349" t="s">
        <v>2359</v>
      </c>
      <c r="D1390" s="1350">
        <v>2</v>
      </c>
      <c r="E1390" s="293" t="s">
        <v>5724</v>
      </c>
      <c r="F1390" s="1352" t="s">
        <v>5725</v>
      </c>
      <c r="G1390" s="1356">
        <v>42072</v>
      </c>
      <c r="H1390" s="1348" t="s">
        <v>2252</v>
      </c>
      <c r="I1390" s="1348">
        <v>1416</v>
      </c>
      <c r="J1390" s="1351">
        <v>40325</v>
      </c>
      <c r="K1390" s="1352" t="s">
        <v>2253</v>
      </c>
      <c r="L1390" s="1352"/>
      <c r="M1390" s="1345" t="s">
        <v>3308</v>
      </c>
      <c r="N1390" s="1346" t="s">
        <v>5726</v>
      </c>
      <c r="O1390" s="1347"/>
      <c r="P1390" s="117" t="str">
        <f t="shared" si="11"/>
        <v>2906</v>
      </c>
      <c r="Q1390" s="117"/>
      <c r="R1390" s="1348">
        <v>290601073</v>
      </c>
      <c r="S1390" s="321"/>
      <c r="T1390" s="321"/>
    </row>
    <row r="1391" spans="1:20" ht="34.5" customHeight="1">
      <c r="A1391" s="1348">
        <v>290601074</v>
      </c>
      <c r="B1391" s="1339" t="str">
        <f t="shared" si="10"/>
        <v>2906</v>
      </c>
      <c r="C1391" s="1349" t="s">
        <v>2359</v>
      </c>
      <c r="D1391" s="1350">
        <v>1</v>
      </c>
      <c r="E1391" s="293" t="s">
        <v>5727</v>
      </c>
      <c r="F1391" s="1352" t="s">
        <v>5728</v>
      </c>
      <c r="G1391" s="1356">
        <v>42004</v>
      </c>
      <c r="H1391" s="1348" t="s">
        <v>2252</v>
      </c>
      <c r="I1391" s="1348">
        <v>1416</v>
      </c>
      <c r="J1391" s="1351">
        <v>40325</v>
      </c>
      <c r="K1391" s="1352" t="s">
        <v>2253</v>
      </c>
      <c r="L1391" s="1352" t="s">
        <v>5729</v>
      </c>
      <c r="M1391" s="1345" t="s">
        <v>5730</v>
      </c>
      <c r="N1391" s="1346" t="s">
        <v>1830</v>
      </c>
      <c r="O1391" s="1347"/>
      <c r="P1391" s="117" t="str">
        <f t="shared" si="11"/>
        <v>2906</v>
      </c>
      <c r="Q1391" s="117"/>
      <c r="R1391" s="1348">
        <v>290601074</v>
      </c>
      <c r="S1391" s="321"/>
      <c r="T1391" s="321"/>
    </row>
    <row r="1392" spans="1:20" ht="34.5" customHeight="1">
      <c r="A1392" s="1348">
        <v>290601074</v>
      </c>
      <c r="B1392" s="1339" t="str">
        <f t="shared" si="10"/>
        <v>2906</v>
      </c>
      <c r="C1392" s="1349" t="s">
        <v>2359</v>
      </c>
      <c r="D1392" s="1350">
        <v>1</v>
      </c>
      <c r="E1392" s="293" t="s">
        <v>5731</v>
      </c>
      <c r="F1392" s="1352" t="s">
        <v>5732</v>
      </c>
      <c r="G1392" s="1351">
        <v>42004</v>
      </c>
      <c r="H1392" s="1348" t="s">
        <v>2252</v>
      </c>
      <c r="I1392" s="1348">
        <v>1416</v>
      </c>
      <c r="J1392" s="1351">
        <v>40325</v>
      </c>
      <c r="K1392" s="1352" t="s">
        <v>2253</v>
      </c>
      <c r="L1392" s="1352" t="s">
        <v>5729</v>
      </c>
      <c r="M1392" s="1345" t="s">
        <v>1830</v>
      </c>
      <c r="N1392" s="1346" t="s">
        <v>5733</v>
      </c>
      <c r="O1392" s="1347"/>
      <c r="P1392" s="117" t="str">
        <f t="shared" si="11"/>
        <v>2906</v>
      </c>
      <c r="Q1392" s="117"/>
      <c r="R1392" s="1348">
        <v>290601074</v>
      </c>
      <c r="S1392" s="321"/>
      <c r="T1392" s="321"/>
    </row>
    <row r="1393" spans="1:20" ht="34.5" customHeight="1">
      <c r="A1393" s="1348">
        <v>290601075</v>
      </c>
      <c r="B1393" s="1339" t="str">
        <f t="shared" si="10"/>
        <v>2906</v>
      </c>
      <c r="C1393" s="1349" t="s">
        <v>2359</v>
      </c>
      <c r="D1393" s="1350">
        <v>1</v>
      </c>
      <c r="E1393" s="293" t="s">
        <v>5734</v>
      </c>
      <c r="F1393" s="1352" t="s">
        <v>5735</v>
      </c>
      <c r="G1393" s="1351">
        <v>41793</v>
      </c>
      <c r="H1393" s="1348" t="s">
        <v>2252</v>
      </c>
      <c r="I1393" s="1348"/>
      <c r="J1393" s="1368"/>
      <c r="K1393" s="1352" t="s">
        <v>2253</v>
      </c>
      <c r="L1393" s="1352" t="s">
        <v>5721</v>
      </c>
      <c r="M1393" s="1345" t="s">
        <v>1830</v>
      </c>
      <c r="N1393" s="1346" t="s">
        <v>1830</v>
      </c>
      <c r="O1393" s="1347"/>
      <c r="P1393" s="117" t="str">
        <f t="shared" si="11"/>
        <v>2906</v>
      </c>
      <c r="Q1393" s="117"/>
      <c r="R1393" s="1348">
        <v>290601075</v>
      </c>
      <c r="S1393" s="321"/>
      <c r="T1393" s="321"/>
    </row>
    <row r="1394" spans="1:20" ht="34.5" customHeight="1">
      <c r="A1394" s="1348">
        <v>290601075</v>
      </c>
      <c r="B1394" s="1339" t="str">
        <f t="shared" si="10"/>
        <v>2906</v>
      </c>
      <c r="C1394" s="1349" t="s">
        <v>2359</v>
      </c>
      <c r="D1394" s="1350">
        <v>2</v>
      </c>
      <c r="E1394" s="293" t="s">
        <v>5736</v>
      </c>
      <c r="F1394" s="1352" t="s">
        <v>5737</v>
      </c>
      <c r="G1394" s="1351">
        <v>42072</v>
      </c>
      <c r="H1394" s="1348" t="s">
        <v>2252</v>
      </c>
      <c r="I1394" s="1348">
        <v>1416</v>
      </c>
      <c r="J1394" s="1351">
        <v>40325</v>
      </c>
      <c r="K1394" s="1352" t="s">
        <v>2253</v>
      </c>
      <c r="L1394" s="1352"/>
      <c r="M1394" s="1345" t="s">
        <v>3308</v>
      </c>
      <c r="N1394" s="1346" t="s">
        <v>5723</v>
      </c>
      <c r="O1394" s="1347"/>
      <c r="P1394" s="117" t="str">
        <f t="shared" si="11"/>
        <v>2906</v>
      </c>
      <c r="Q1394" s="117"/>
      <c r="R1394" s="1348">
        <v>290601075</v>
      </c>
      <c r="S1394" s="321"/>
      <c r="T1394" s="321"/>
    </row>
    <row r="1395" spans="1:20" ht="34.5" customHeight="1">
      <c r="A1395" s="1348">
        <v>290601076</v>
      </c>
      <c r="B1395" s="1339" t="str">
        <f t="shared" si="10"/>
        <v>2906</v>
      </c>
      <c r="C1395" s="1349" t="s">
        <v>2359</v>
      </c>
      <c r="D1395" s="1350">
        <v>1</v>
      </c>
      <c r="E1395" s="293" t="s">
        <v>5738</v>
      </c>
      <c r="F1395" s="1352" t="s">
        <v>5739</v>
      </c>
      <c r="G1395" s="1351"/>
      <c r="H1395" s="1348" t="s">
        <v>2252</v>
      </c>
      <c r="I1395" s="1348"/>
      <c r="J1395" s="1368"/>
      <c r="K1395" s="1352" t="s">
        <v>2253</v>
      </c>
      <c r="L1395" s="1352" t="s">
        <v>5740</v>
      </c>
      <c r="M1395" s="1345" t="s">
        <v>3308</v>
      </c>
      <c r="N1395" s="1346" t="s">
        <v>5723</v>
      </c>
      <c r="O1395" s="1347"/>
      <c r="P1395" s="117" t="str">
        <f t="shared" si="11"/>
        <v>2906</v>
      </c>
      <c r="Q1395" s="117"/>
      <c r="R1395" s="1348">
        <v>290601076</v>
      </c>
      <c r="S1395" s="321"/>
      <c r="T1395" s="321"/>
    </row>
    <row r="1396" spans="1:20" ht="34.5" customHeight="1">
      <c r="A1396" s="1348">
        <v>290601076</v>
      </c>
      <c r="B1396" s="1339" t="str">
        <f t="shared" si="10"/>
        <v>2906</v>
      </c>
      <c r="C1396" s="1349" t="s">
        <v>2359</v>
      </c>
      <c r="D1396" s="1350">
        <v>2</v>
      </c>
      <c r="E1396" s="293" t="s">
        <v>5741</v>
      </c>
      <c r="F1396" s="1352" t="s">
        <v>5742</v>
      </c>
      <c r="G1396" s="1356">
        <v>42072</v>
      </c>
      <c r="H1396" s="1348" t="s">
        <v>2252</v>
      </c>
      <c r="I1396" s="1348">
        <v>1416</v>
      </c>
      <c r="J1396" s="1356">
        <v>40325</v>
      </c>
      <c r="K1396" s="1352" t="s">
        <v>2253</v>
      </c>
      <c r="L1396" s="1352"/>
      <c r="M1396" s="1345" t="s">
        <v>3308</v>
      </c>
      <c r="N1396" s="1346" t="s">
        <v>5678</v>
      </c>
      <c r="O1396" s="1347"/>
      <c r="P1396" s="117" t="str">
        <f t="shared" si="11"/>
        <v>2906</v>
      </c>
      <c r="Q1396" s="117"/>
      <c r="R1396" s="1348">
        <v>290601076</v>
      </c>
      <c r="S1396" s="321"/>
      <c r="T1396" s="321"/>
    </row>
    <row r="1397" spans="1:20" ht="34.5" customHeight="1">
      <c r="A1397" s="1348">
        <v>290601077</v>
      </c>
      <c r="B1397" s="1339" t="str">
        <f t="shared" si="10"/>
        <v>2906</v>
      </c>
      <c r="C1397" s="1349" t="s">
        <v>2359</v>
      </c>
      <c r="D1397" s="1350">
        <v>1</v>
      </c>
      <c r="E1397" s="293" t="s">
        <v>5743</v>
      </c>
      <c r="F1397" s="1352" t="s">
        <v>5744</v>
      </c>
      <c r="G1397" s="1351">
        <v>41793</v>
      </c>
      <c r="H1397" s="1348" t="s">
        <v>2252</v>
      </c>
      <c r="I1397" s="1348">
        <v>1416</v>
      </c>
      <c r="J1397" s="1351">
        <v>40325</v>
      </c>
      <c r="K1397" s="1352" t="s">
        <v>2253</v>
      </c>
      <c r="L1397" s="1352" t="s">
        <v>5745</v>
      </c>
      <c r="M1397" s="1345" t="s">
        <v>3308</v>
      </c>
      <c r="N1397" s="1346" t="s">
        <v>5746</v>
      </c>
      <c r="O1397" s="1347"/>
      <c r="P1397" s="117" t="str">
        <f t="shared" si="11"/>
        <v>2906</v>
      </c>
      <c r="Q1397" s="117"/>
      <c r="R1397" s="1348">
        <v>290601077</v>
      </c>
      <c r="S1397" s="321"/>
      <c r="T1397" s="321"/>
    </row>
    <row r="1398" spans="1:20" ht="34.5" customHeight="1">
      <c r="A1398" s="1348">
        <v>290601077</v>
      </c>
      <c r="B1398" s="1339" t="str">
        <f t="shared" si="10"/>
        <v>2906</v>
      </c>
      <c r="C1398" s="1349" t="s">
        <v>2359</v>
      </c>
      <c r="D1398" s="1350">
        <v>1</v>
      </c>
      <c r="E1398" s="293" t="s">
        <v>5747</v>
      </c>
      <c r="F1398" s="1352" t="s">
        <v>5748</v>
      </c>
      <c r="G1398" s="1351">
        <v>42899</v>
      </c>
      <c r="H1398" s="1348" t="s">
        <v>2252</v>
      </c>
      <c r="I1398" s="1348">
        <v>1461</v>
      </c>
      <c r="J1398" s="1351">
        <v>41123</v>
      </c>
      <c r="K1398" s="1352" t="s">
        <v>2253</v>
      </c>
      <c r="L1398" s="1352"/>
      <c r="M1398" s="1345" t="s">
        <v>3308</v>
      </c>
      <c r="N1398" s="1346" t="s">
        <v>5723</v>
      </c>
      <c r="O1398" s="1347"/>
      <c r="P1398" s="117" t="str">
        <f t="shared" si="11"/>
        <v>2906</v>
      </c>
      <c r="Q1398" s="117"/>
      <c r="R1398" s="1348">
        <v>290601077</v>
      </c>
      <c r="S1398" s="321"/>
      <c r="T1398" s="321"/>
    </row>
    <row r="1399" spans="1:20" ht="34.5" customHeight="1">
      <c r="A1399" s="1348">
        <v>290601078</v>
      </c>
      <c r="B1399" s="1339" t="str">
        <f t="shared" si="10"/>
        <v>2906</v>
      </c>
      <c r="C1399" s="1349" t="s">
        <v>2359</v>
      </c>
      <c r="D1399" s="1350">
        <v>1</v>
      </c>
      <c r="E1399" s="293" t="s">
        <v>5749</v>
      </c>
      <c r="F1399" s="1352" t="s">
        <v>5750</v>
      </c>
      <c r="G1399" s="1351">
        <v>44308</v>
      </c>
      <c r="H1399" s="1348" t="s">
        <v>2252</v>
      </c>
      <c r="I1399" s="1348">
        <v>1461</v>
      </c>
      <c r="J1399" s="1351">
        <v>41123</v>
      </c>
      <c r="K1399" s="1352" t="s">
        <v>2253</v>
      </c>
      <c r="L1399" s="1353"/>
      <c r="M1399" s="1345" t="s">
        <v>3308</v>
      </c>
      <c r="N1399" s="1346" t="s">
        <v>5746</v>
      </c>
      <c r="O1399" s="1347"/>
      <c r="P1399" s="117" t="str">
        <f t="shared" si="11"/>
        <v>2906</v>
      </c>
      <c r="Q1399" s="117"/>
      <c r="R1399" s="1348">
        <v>290601078</v>
      </c>
      <c r="S1399" s="321"/>
      <c r="T1399" s="321"/>
    </row>
    <row r="1400" spans="1:20" ht="34.5" customHeight="1">
      <c r="A1400" s="1348">
        <v>290601078</v>
      </c>
      <c r="B1400" s="1339" t="str">
        <f t="shared" si="10"/>
        <v>2906</v>
      </c>
      <c r="C1400" s="1349" t="s">
        <v>2359</v>
      </c>
      <c r="D1400" s="1350">
        <v>1</v>
      </c>
      <c r="E1400" s="293" t="s">
        <v>5751</v>
      </c>
      <c r="F1400" s="1352" t="s">
        <v>5752</v>
      </c>
      <c r="G1400" s="1351">
        <v>42899</v>
      </c>
      <c r="H1400" s="1348" t="s">
        <v>2252</v>
      </c>
      <c r="I1400" s="1348">
        <v>1423</v>
      </c>
      <c r="J1400" s="1356">
        <v>40521</v>
      </c>
      <c r="K1400" s="1352" t="s">
        <v>2253</v>
      </c>
      <c r="L1400" s="1353"/>
      <c r="M1400" s="1345" t="s">
        <v>3308</v>
      </c>
      <c r="N1400" s="1346" t="s">
        <v>5753</v>
      </c>
      <c r="O1400" s="1347"/>
      <c r="P1400" s="117" t="str">
        <f t="shared" si="11"/>
        <v>2906</v>
      </c>
      <c r="Q1400" s="117"/>
      <c r="R1400" s="1348">
        <v>290601078</v>
      </c>
      <c r="S1400" s="321"/>
      <c r="T1400" s="321"/>
    </row>
    <row r="1401" spans="1:20" ht="34.5" customHeight="1">
      <c r="A1401" s="1348">
        <v>290601079</v>
      </c>
      <c r="B1401" s="1339" t="str">
        <f t="shared" si="10"/>
        <v>2906</v>
      </c>
      <c r="C1401" s="1349" t="s">
        <v>2359</v>
      </c>
      <c r="D1401" s="1350">
        <v>1</v>
      </c>
      <c r="E1401" s="293" t="s">
        <v>5754</v>
      </c>
      <c r="F1401" s="1352" t="s">
        <v>5755</v>
      </c>
      <c r="G1401" s="1351">
        <v>42899</v>
      </c>
      <c r="H1401" s="1348" t="s">
        <v>2252</v>
      </c>
      <c r="I1401" s="1348">
        <v>1423</v>
      </c>
      <c r="J1401" s="1351">
        <v>40521</v>
      </c>
      <c r="K1401" s="1352" t="s">
        <v>2253</v>
      </c>
      <c r="L1401" s="1352"/>
      <c r="M1401" s="1345" t="s">
        <v>3308</v>
      </c>
      <c r="N1401" s="1346" t="s">
        <v>5753</v>
      </c>
      <c r="O1401" s="1347"/>
      <c r="P1401" s="117" t="str">
        <f t="shared" si="11"/>
        <v>2906</v>
      </c>
      <c r="Q1401" s="117"/>
      <c r="R1401" s="1348">
        <v>290601079</v>
      </c>
      <c r="S1401" s="321"/>
      <c r="T1401" s="321"/>
    </row>
    <row r="1402" spans="1:20" ht="34.5" customHeight="1">
      <c r="A1402" s="1348">
        <v>290601079</v>
      </c>
      <c r="B1402" s="1339" t="str">
        <f t="shared" si="10"/>
        <v>2906</v>
      </c>
      <c r="C1402" s="1349" t="s">
        <v>2359</v>
      </c>
      <c r="D1402" s="1350">
        <v>1</v>
      </c>
      <c r="E1402" s="293" t="s">
        <v>5756</v>
      </c>
      <c r="F1402" s="1352" t="s">
        <v>5757</v>
      </c>
      <c r="G1402" s="1356">
        <v>42899</v>
      </c>
      <c r="H1402" s="1348" t="s">
        <v>2252</v>
      </c>
      <c r="I1402" s="1348">
        <v>1423</v>
      </c>
      <c r="J1402" s="1356">
        <v>40521</v>
      </c>
      <c r="K1402" s="1352" t="s">
        <v>2253</v>
      </c>
      <c r="L1402" s="1353"/>
      <c r="M1402" s="1345" t="s">
        <v>5758</v>
      </c>
      <c r="N1402" s="1346" t="s">
        <v>5759</v>
      </c>
      <c r="O1402" s="1347"/>
      <c r="P1402" s="117" t="str">
        <f t="shared" si="11"/>
        <v>2906</v>
      </c>
      <c r="Q1402" s="117"/>
      <c r="R1402" s="1348">
        <v>290601079</v>
      </c>
      <c r="S1402" s="321"/>
      <c r="T1402" s="321"/>
    </row>
    <row r="1403" spans="1:20" ht="34.5" customHeight="1">
      <c r="A1403" s="1348">
        <v>290601080</v>
      </c>
      <c r="B1403" s="1339" t="str">
        <f t="shared" si="10"/>
        <v>2906</v>
      </c>
      <c r="C1403" s="1349" t="s">
        <v>2359</v>
      </c>
      <c r="D1403" s="1350">
        <v>1</v>
      </c>
      <c r="E1403" s="293" t="s">
        <v>5760</v>
      </c>
      <c r="F1403" s="1352" t="s">
        <v>5761</v>
      </c>
      <c r="G1403" s="1351">
        <v>42899</v>
      </c>
      <c r="H1403" s="1348" t="s">
        <v>2252</v>
      </c>
      <c r="I1403" s="1348">
        <v>1423</v>
      </c>
      <c r="J1403" s="1356">
        <v>40521</v>
      </c>
      <c r="K1403" s="1352" t="s">
        <v>2253</v>
      </c>
      <c r="L1403" s="1352"/>
      <c r="M1403" s="1345" t="s">
        <v>5693</v>
      </c>
      <c r="N1403" s="1346" t="s">
        <v>1830</v>
      </c>
      <c r="O1403" s="1347"/>
      <c r="P1403" s="117" t="str">
        <f t="shared" si="11"/>
        <v>2906</v>
      </c>
      <c r="Q1403" s="117"/>
      <c r="R1403" s="1348">
        <v>290601080</v>
      </c>
      <c r="S1403" s="321"/>
      <c r="T1403" s="321"/>
    </row>
    <row r="1404" spans="1:20" ht="34.5" customHeight="1">
      <c r="A1404" s="1348">
        <v>290601081</v>
      </c>
      <c r="B1404" s="1339" t="str">
        <f t="shared" si="10"/>
        <v>2906</v>
      </c>
      <c r="C1404" s="1349" t="s">
        <v>2359</v>
      </c>
      <c r="D1404" s="1350">
        <v>1</v>
      </c>
      <c r="E1404" s="293" t="s">
        <v>5762</v>
      </c>
      <c r="F1404" s="1352" t="s">
        <v>5763</v>
      </c>
      <c r="G1404" s="1356">
        <v>42899</v>
      </c>
      <c r="H1404" s="1348" t="s">
        <v>2252</v>
      </c>
      <c r="I1404" s="1348">
        <v>1423</v>
      </c>
      <c r="J1404" s="1351">
        <v>40521</v>
      </c>
      <c r="K1404" s="1352" t="s">
        <v>2253</v>
      </c>
      <c r="L1404" s="1352"/>
      <c r="M1404" s="1345" t="s">
        <v>3308</v>
      </c>
      <c r="N1404" s="1346" t="s">
        <v>5696</v>
      </c>
      <c r="O1404" s="1347"/>
      <c r="P1404" s="117" t="str">
        <f t="shared" si="11"/>
        <v>2906</v>
      </c>
      <c r="Q1404" s="117"/>
      <c r="R1404" s="1348">
        <v>290601081</v>
      </c>
      <c r="S1404" s="321"/>
      <c r="T1404" s="321"/>
    </row>
    <row r="1405" spans="1:20" ht="34.5" customHeight="1">
      <c r="A1405" s="1348">
        <v>290601082</v>
      </c>
      <c r="B1405" s="1339" t="str">
        <f t="shared" si="10"/>
        <v>2906</v>
      </c>
      <c r="C1405" s="1349" t="s">
        <v>2359</v>
      </c>
      <c r="D1405" s="1350">
        <v>1</v>
      </c>
      <c r="E1405" s="293" t="s">
        <v>5764</v>
      </c>
      <c r="F1405" s="1352" t="s">
        <v>5765</v>
      </c>
      <c r="G1405" s="1356">
        <v>42899</v>
      </c>
      <c r="H1405" s="1348" t="s">
        <v>2252</v>
      </c>
      <c r="I1405" s="1348">
        <v>1461</v>
      </c>
      <c r="J1405" s="1351">
        <v>41123</v>
      </c>
      <c r="K1405" s="1352" t="s">
        <v>2253</v>
      </c>
      <c r="L1405" s="1352" t="s">
        <v>5766</v>
      </c>
      <c r="M1405" s="1345" t="s">
        <v>1830</v>
      </c>
      <c r="N1405" s="1346" t="s">
        <v>1830</v>
      </c>
      <c r="O1405" s="1347"/>
      <c r="P1405" s="117" t="str">
        <f t="shared" si="11"/>
        <v>2906</v>
      </c>
      <c r="Q1405" s="117"/>
      <c r="R1405" s="1348">
        <v>290601082</v>
      </c>
      <c r="S1405" s="321"/>
      <c r="T1405" s="321"/>
    </row>
    <row r="1406" spans="1:20" ht="34.5" customHeight="1">
      <c r="A1406" s="1348">
        <v>290601083</v>
      </c>
      <c r="B1406" s="1339" t="str">
        <f t="shared" si="10"/>
        <v>2906</v>
      </c>
      <c r="C1406" s="1349" t="s">
        <v>2359</v>
      </c>
      <c r="D1406" s="1350">
        <v>1</v>
      </c>
      <c r="E1406" s="293" t="s">
        <v>5767</v>
      </c>
      <c r="F1406" s="1352" t="s">
        <v>5768</v>
      </c>
      <c r="G1406" s="1351">
        <v>42899</v>
      </c>
      <c r="H1406" s="1348" t="s">
        <v>2252</v>
      </c>
      <c r="I1406" s="1348">
        <v>1461</v>
      </c>
      <c r="J1406" s="1351">
        <v>41123</v>
      </c>
      <c r="K1406" s="1352" t="s">
        <v>2253</v>
      </c>
      <c r="L1406" s="1352" t="s">
        <v>5766</v>
      </c>
      <c r="M1406" s="1345" t="s">
        <v>1830</v>
      </c>
      <c r="N1406" s="1346" t="s">
        <v>5678</v>
      </c>
      <c r="O1406" s="1347"/>
      <c r="P1406" s="117" t="str">
        <f t="shared" si="11"/>
        <v>2906</v>
      </c>
      <c r="Q1406" s="117"/>
      <c r="R1406" s="1348">
        <v>290601083</v>
      </c>
      <c r="S1406" s="321"/>
      <c r="T1406" s="321"/>
    </row>
    <row r="1407" spans="1:20" ht="34.5" customHeight="1">
      <c r="A1407" s="1348">
        <v>290601084</v>
      </c>
      <c r="B1407" s="1339" t="str">
        <f t="shared" si="10"/>
        <v>2906</v>
      </c>
      <c r="C1407" s="1349" t="s">
        <v>2359</v>
      </c>
      <c r="D1407" s="1350">
        <v>1</v>
      </c>
      <c r="E1407" s="293" t="s">
        <v>5769</v>
      </c>
      <c r="F1407" s="1352" t="s">
        <v>5770</v>
      </c>
      <c r="G1407" s="1356">
        <v>42899</v>
      </c>
      <c r="H1407" s="1348" t="s">
        <v>2252</v>
      </c>
      <c r="I1407" s="1348">
        <v>1461</v>
      </c>
      <c r="J1407" s="1351">
        <v>41123</v>
      </c>
      <c r="K1407" s="1352" t="s">
        <v>2253</v>
      </c>
      <c r="L1407" s="1352" t="s">
        <v>5766</v>
      </c>
      <c r="M1407" s="1345" t="s">
        <v>1830</v>
      </c>
      <c r="N1407" s="1346" t="s">
        <v>1830</v>
      </c>
      <c r="O1407" s="1347"/>
      <c r="P1407" s="117" t="str">
        <f t="shared" si="11"/>
        <v>2906</v>
      </c>
      <c r="Q1407" s="117"/>
      <c r="R1407" s="1348">
        <v>290601084</v>
      </c>
      <c r="S1407" s="321"/>
      <c r="T1407" s="321"/>
    </row>
    <row r="1408" spans="1:20" ht="34.5" customHeight="1">
      <c r="A1408" s="1348">
        <v>290601084</v>
      </c>
      <c r="B1408" s="1339" t="str">
        <f t="shared" si="10"/>
        <v>2906</v>
      </c>
      <c r="C1408" s="1349" t="s">
        <v>2359</v>
      </c>
      <c r="D1408" s="1350">
        <v>1</v>
      </c>
      <c r="E1408" s="293" t="s">
        <v>5771</v>
      </c>
      <c r="F1408" s="1352" t="s">
        <v>5772</v>
      </c>
      <c r="G1408" s="1351">
        <v>42899</v>
      </c>
      <c r="H1408" s="1348" t="s">
        <v>2252</v>
      </c>
      <c r="I1408" s="1348">
        <v>1461</v>
      </c>
      <c r="J1408" s="1351">
        <v>41123</v>
      </c>
      <c r="K1408" s="1352" t="s">
        <v>2253</v>
      </c>
      <c r="L1408" s="1352" t="s">
        <v>4435</v>
      </c>
      <c r="M1408" s="1345" t="s">
        <v>1830</v>
      </c>
      <c r="N1408" s="1346" t="s">
        <v>1830</v>
      </c>
      <c r="O1408" s="1347"/>
      <c r="P1408" s="117" t="str">
        <f t="shared" si="11"/>
        <v>2906</v>
      </c>
      <c r="Q1408" s="117"/>
      <c r="R1408" s="1348">
        <v>290601084</v>
      </c>
      <c r="S1408" s="321"/>
      <c r="T1408" s="321"/>
    </row>
    <row r="1409" spans="1:20" ht="34.5" customHeight="1">
      <c r="A1409" s="1348">
        <v>290601085</v>
      </c>
      <c r="B1409" s="1339" t="str">
        <f t="shared" si="10"/>
        <v>2906</v>
      </c>
      <c r="C1409" s="1349" t="s">
        <v>2359</v>
      </c>
      <c r="D1409" s="1350">
        <v>1</v>
      </c>
      <c r="E1409" s="293" t="s">
        <v>5773</v>
      </c>
      <c r="F1409" s="1352" t="s">
        <v>5774</v>
      </c>
      <c r="G1409" s="1351">
        <v>44926</v>
      </c>
      <c r="H1409" s="1348" t="s">
        <v>2252</v>
      </c>
      <c r="I1409" s="1348">
        <v>1461</v>
      </c>
      <c r="J1409" s="1351">
        <v>41123</v>
      </c>
      <c r="K1409" s="1352" t="s">
        <v>2253</v>
      </c>
      <c r="L1409" s="1352" t="s">
        <v>5775</v>
      </c>
      <c r="M1409" s="1345" t="s">
        <v>1830</v>
      </c>
      <c r="N1409" s="1346" t="s">
        <v>1830</v>
      </c>
      <c r="O1409" s="1347"/>
      <c r="P1409" s="117" t="str">
        <f t="shared" si="11"/>
        <v>2906</v>
      </c>
      <c r="Q1409" s="117"/>
      <c r="R1409" s="1348">
        <v>290601085</v>
      </c>
      <c r="S1409" s="321"/>
      <c r="T1409" s="321"/>
    </row>
    <row r="1410" spans="1:20" ht="34.5" customHeight="1">
      <c r="A1410" s="1348">
        <v>290601085</v>
      </c>
      <c r="B1410" s="1339" t="str">
        <f t="shared" si="10"/>
        <v>2906</v>
      </c>
      <c r="C1410" s="1349" t="s">
        <v>2359</v>
      </c>
      <c r="D1410" s="1350">
        <v>1</v>
      </c>
      <c r="E1410" s="293" t="s">
        <v>5776</v>
      </c>
      <c r="F1410" s="1352" t="s">
        <v>5777</v>
      </c>
      <c r="G1410" s="1351">
        <v>42338</v>
      </c>
      <c r="H1410" s="1348" t="s">
        <v>2252</v>
      </c>
      <c r="I1410" s="1348">
        <v>1461</v>
      </c>
      <c r="J1410" s="1351">
        <v>41123</v>
      </c>
      <c r="K1410" s="1352" t="s">
        <v>2253</v>
      </c>
      <c r="L1410" s="1352"/>
      <c r="M1410" s="1345" t="s">
        <v>1830</v>
      </c>
      <c r="N1410" s="1346" t="s">
        <v>1830</v>
      </c>
      <c r="O1410" s="1347"/>
      <c r="P1410" s="117" t="str">
        <f t="shared" si="11"/>
        <v>2906</v>
      </c>
      <c r="Q1410" s="117"/>
      <c r="R1410" s="1348">
        <v>290601085</v>
      </c>
      <c r="S1410" s="321"/>
      <c r="T1410" s="321"/>
    </row>
    <row r="1411" spans="1:20" ht="34.5" customHeight="1">
      <c r="A1411" s="1348">
        <v>290601086</v>
      </c>
      <c r="B1411" s="1339" t="str">
        <f t="shared" si="10"/>
        <v>2906</v>
      </c>
      <c r="C1411" s="1349" t="s">
        <v>2359</v>
      </c>
      <c r="D1411" s="1350">
        <v>2</v>
      </c>
      <c r="E1411" s="293" t="s">
        <v>5778</v>
      </c>
      <c r="F1411" s="1352" t="s">
        <v>5779</v>
      </c>
      <c r="G1411" s="1351">
        <v>43830</v>
      </c>
      <c r="H1411" s="1348" t="s">
        <v>2252</v>
      </c>
      <c r="I1411" s="1348">
        <v>1489</v>
      </c>
      <c r="J1411" s="1351">
        <v>41593</v>
      </c>
      <c r="K1411" s="1352" t="s">
        <v>2253</v>
      </c>
      <c r="L1411" s="1352"/>
      <c r="M1411" s="1345" t="s">
        <v>1830</v>
      </c>
      <c r="N1411" s="1346" t="s">
        <v>1830</v>
      </c>
      <c r="O1411" s="1347"/>
      <c r="P1411" s="117" t="str">
        <f t="shared" si="11"/>
        <v>2906</v>
      </c>
      <c r="Q1411" s="117"/>
      <c r="R1411" s="1348">
        <v>290601086</v>
      </c>
      <c r="S1411" s="321"/>
      <c r="T1411" s="321"/>
    </row>
    <row r="1412" spans="1:20" ht="34.5" customHeight="1">
      <c r="A1412" s="1348">
        <v>290601086</v>
      </c>
      <c r="B1412" s="1339" t="str">
        <f t="shared" si="10"/>
        <v>2906</v>
      </c>
      <c r="C1412" s="1349" t="s">
        <v>2359</v>
      </c>
      <c r="D1412" s="1350">
        <v>1</v>
      </c>
      <c r="E1412" s="293" t="s">
        <v>5780</v>
      </c>
      <c r="F1412" s="1352" t="s">
        <v>5781</v>
      </c>
      <c r="G1412" s="1351">
        <v>43880</v>
      </c>
      <c r="H1412" s="1348" t="s">
        <v>2252</v>
      </c>
      <c r="I1412" s="1348">
        <v>1461</v>
      </c>
      <c r="J1412" s="1351">
        <v>41123</v>
      </c>
      <c r="K1412" s="1352" t="s">
        <v>2253</v>
      </c>
      <c r="L1412" s="1352"/>
      <c r="M1412" s="1345" t="s">
        <v>1830</v>
      </c>
      <c r="N1412" s="1346" t="s">
        <v>1830</v>
      </c>
      <c r="O1412" s="1347"/>
      <c r="P1412" s="117" t="str">
        <f t="shared" si="11"/>
        <v>2906</v>
      </c>
      <c r="Q1412" s="117"/>
      <c r="R1412" s="1348">
        <v>290601086</v>
      </c>
      <c r="S1412" s="321"/>
      <c r="T1412" s="321"/>
    </row>
    <row r="1413" spans="1:20" ht="34.5" customHeight="1">
      <c r="A1413" s="1348">
        <v>290601087</v>
      </c>
      <c r="B1413" s="1339" t="str">
        <f t="shared" si="10"/>
        <v>2906</v>
      </c>
      <c r="C1413" s="1349" t="s">
        <v>2359</v>
      </c>
      <c r="D1413" s="1350">
        <v>1</v>
      </c>
      <c r="E1413" s="293" t="s">
        <v>5782</v>
      </c>
      <c r="F1413" s="1352" t="s">
        <v>5783</v>
      </c>
      <c r="G1413" s="1356">
        <v>43880</v>
      </c>
      <c r="H1413" s="1348" t="s">
        <v>2252</v>
      </c>
      <c r="I1413" s="1348">
        <v>1461</v>
      </c>
      <c r="J1413" s="1351">
        <v>41123</v>
      </c>
      <c r="K1413" s="1352" t="s">
        <v>2253</v>
      </c>
      <c r="L1413" s="1352"/>
      <c r="M1413" s="1345" t="s">
        <v>1830</v>
      </c>
      <c r="N1413" s="1346" t="s">
        <v>1830</v>
      </c>
      <c r="O1413" s="1347"/>
      <c r="P1413" s="117" t="str">
        <f t="shared" si="11"/>
        <v>2906</v>
      </c>
      <c r="Q1413" s="117"/>
      <c r="R1413" s="1348">
        <v>290601087</v>
      </c>
      <c r="S1413" s="321"/>
      <c r="T1413" s="321"/>
    </row>
    <row r="1414" spans="1:20" ht="34.5" customHeight="1">
      <c r="A1414" s="1348">
        <v>290601088</v>
      </c>
      <c r="B1414" s="1339" t="str">
        <f t="shared" si="10"/>
        <v>2906</v>
      </c>
      <c r="C1414" s="1349" t="s">
        <v>2359</v>
      </c>
      <c r="D1414" s="1350">
        <v>1</v>
      </c>
      <c r="E1414" s="293" t="s">
        <v>5784</v>
      </c>
      <c r="F1414" s="1352" t="s">
        <v>5785</v>
      </c>
      <c r="G1414" s="1351">
        <v>44308</v>
      </c>
      <c r="H1414" s="1348" t="s">
        <v>2252</v>
      </c>
      <c r="I1414" s="1348">
        <v>1461</v>
      </c>
      <c r="J1414" s="1351">
        <v>41123</v>
      </c>
      <c r="K1414" s="1352" t="s">
        <v>2253</v>
      </c>
      <c r="L1414" s="1352"/>
      <c r="M1414" s="1345" t="s">
        <v>1830</v>
      </c>
      <c r="N1414" s="1346" t="s">
        <v>1830</v>
      </c>
      <c r="O1414" s="1347"/>
      <c r="P1414" s="117" t="str">
        <f t="shared" si="11"/>
        <v>2906</v>
      </c>
      <c r="Q1414" s="117"/>
      <c r="R1414" s="1348">
        <v>290601088</v>
      </c>
      <c r="S1414" s="321"/>
      <c r="T1414" s="321"/>
    </row>
    <row r="1415" spans="1:20" ht="34.5" customHeight="1">
      <c r="A1415" s="1348">
        <v>290601088</v>
      </c>
      <c r="B1415" s="1339" t="str">
        <f t="shared" si="10"/>
        <v>2906</v>
      </c>
      <c r="C1415" s="1349" t="s">
        <v>2359</v>
      </c>
      <c r="D1415" s="1350">
        <v>1</v>
      </c>
      <c r="E1415" s="293" t="s">
        <v>5786</v>
      </c>
      <c r="F1415" s="1352" t="s">
        <v>5787</v>
      </c>
      <c r="G1415" s="1356">
        <v>43910</v>
      </c>
      <c r="H1415" s="1348" t="s">
        <v>2252</v>
      </c>
      <c r="I1415" s="1348">
        <v>1461</v>
      </c>
      <c r="J1415" s="1351">
        <v>41123</v>
      </c>
      <c r="K1415" s="1352" t="s">
        <v>2253</v>
      </c>
      <c r="L1415" s="1352"/>
      <c r="M1415" s="1345" t="s">
        <v>1830</v>
      </c>
      <c r="N1415" s="1346" t="s">
        <v>1830</v>
      </c>
      <c r="O1415" s="1347"/>
      <c r="P1415" s="117" t="str">
        <f t="shared" si="11"/>
        <v>2906</v>
      </c>
      <c r="Q1415" s="117"/>
      <c r="R1415" s="1348">
        <v>290601088</v>
      </c>
      <c r="S1415" s="321"/>
      <c r="T1415" s="321"/>
    </row>
    <row r="1416" spans="1:20" ht="34.5" customHeight="1">
      <c r="A1416" s="1348">
        <v>290601089</v>
      </c>
      <c r="B1416" s="1339" t="str">
        <f t="shared" si="10"/>
        <v>2906</v>
      </c>
      <c r="C1416" s="1349" t="s">
        <v>2359</v>
      </c>
      <c r="D1416" s="1350">
        <v>1</v>
      </c>
      <c r="E1416" s="293" t="s">
        <v>5788</v>
      </c>
      <c r="F1416" s="1352" t="s">
        <v>5789</v>
      </c>
      <c r="G1416" s="1351">
        <v>43014</v>
      </c>
      <c r="H1416" s="1348" t="s">
        <v>2252</v>
      </c>
      <c r="I1416" s="1348">
        <v>1461</v>
      </c>
      <c r="J1416" s="1351">
        <v>41123</v>
      </c>
      <c r="K1416" s="1352" t="s">
        <v>2253</v>
      </c>
      <c r="L1416" s="1352" t="s">
        <v>5790</v>
      </c>
      <c r="M1416" s="1345" t="s">
        <v>1830</v>
      </c>
      <c r="N1416" s="1346" t="s">
        <v>3398</v>
      </c>
      <c r="O1416" s="1347"/>
      <c r="P1416" s="117" t="str">
        <f t="shared" si="11"/>
        <v>2906</v>
      </c>
      <c r="Q1416" s="117"/>
      <c r="R1416" s="1348">
        <v>290601089</v>
      </c>
      <c r="S1416" s="321"/>
      <c r="T1416" s="321"/>
    </row>
    <row r="1417" spans="1:20" ht="34.5" customHeight="1">
      <c r="A1417" s="1348">
        <v>290601089</v>
      </c>
      <c r="B1417" s="1339" t="str">
        <f t="shared" si="10"/>
        <v>2906</v>
      </c>
      <c r="C1417" s="1349" t="s">
        <v>2359</v>
      </c>
      <c r="D1417" s="1350">
        <v>1</v>
      </c>
      <c r="E1417" s="293" t="s">
        <v>5791</v>
      </c>
      <c r="F1417" s="1352" t="s">
        <v>5792</v>
      </c>
      <c r="G1417" s="1351">
        <v>43014</v>
      </c>
      <c r="H1417" s="1348" t="s">
        <v>2252</v>
      </c>
      <c r="I1417" s="1348">
        <v>1461</v>
      </c>
      <c r="J1417" s="1351">
        <v>41123</v>
      </c>
      <c r="K1417" s="1352" t="s">
        <v>2253</v>
      </c>
      <c r="L1417" s="1352" t="s">
        <v>5790</v>
      </c>
      <c r="M1417" s="1345" t="s">
        <v>1830</v>
      </c>
      <c r="N1417" s="1346" t="s">
        <v>5696</v>
      </c>
      <c r="O1417" s="1347"/>
      <c r="P1417" s="117" t="str">
        <f t="shared" si="11"/>
        <v>2906</v>
      </c>
      <c r="Q1417" s="117"/>
      <c r="R1417" s="1348">
        <v>290601089</v>
      </c>
      <c r="S1417" s="321"/>
      <c r="T1417" s="321"/>
    </row>
    <row r="1418" spans="1:20" ht="34.5" customHeight="1">
      <c r="A1418" s="1348">
        <v>290601090</v>
      </c>
      <c r="B1418" s="1339" t="str">
        <f t="shared" si="10"/>
        <v>2906</v>
      </c>
      <c r="C1418" s="1349" t="s">
        <v>2359</v>
      </c>
      <c r="D1418" s="1350">
        <v>2</v>
      </c>
      <c r="E1418" s="293" t="s">
        <v>5793</v>
      </c>
      <c r="F1418" s="1352" t="s">
        <v>5794</v>
      </c>
      <c r="G1418" s="1351">
        <v>43880</v>
      </c>
      <c r="H1418" s="1348" t="s">
        <v>2252</v>
      </c>
      <c r="I1418" s="1348">
        <v>1461</v>
      </c>
      <c r="J1418" s="1351">
        <v>41123</v>
      </c>
      <c r="K1418" s="1352" t="s">
        <v>2253</v>
      </c>
      <c r="L1418" s="1352"/>
      <c r="M1418" s="1345" t="s">
        <v>1830</v>
      </c>
      <c r="N1418" s="1346" t="s">
        <v>5795</v>
      </c>
      <c r="O1418" s="1347"/>
      <c r="P1418" s="117" t="str">
        <f t="shared" si="11"/>
        <v>2906</v>
      </c>
      <c r="Q1418" s="117"/>
      <c r="R1418" s="1348">
        <v>290601090</v>
      </c>
      <c r="S1418" s="321"/>
      <c r="T1418" s="321"/>
    </row>
    <row r="1419" spans="1:20" ht="34.5" customHeight="1">
      <c r="A1419" s="1348">
        <v>290601090</v>
      </c>
      <c r="B1419" s="1339" t="str">
        <f t="shared" si="10"/>
        <v>2906</v>
      </c>
      <c r="C1419" s="1349" t="s">
        <v>2359</v>
      </c>
      <c r="D1419" s="1350">
        <v>2</v>
      </c>
      <c r="E1419" s="293" t="s">
        <v>5796</v>
      </c>
      <c r="F1419" s="1352" t="s">
        <v>5797</v>
      </c>
      <c r="G1419" s="1351">
        <v>43880</v>
      </c>
      <c r="H1419" s="1348" t="s">
        <v>2252</v>
      </c>
      <c r="I1419" s="1348">
        <v>1461</v>
      </c>
      <c r="J1419" s="1351">
        <v>41123</v>
      </c>
      <c r="K1419" s="1352" t="s">
        <v>2253</v>
      </c>
      <c r="L1419" s="1352"/>
      <c r="M1419" s="1345" t="s">
        <v>1830</v>
      </c>
      <c r="N1419" s="1346" t="s">
        <v>3398</v>
      </c>
      <c r="O1419" s="1347"/>
      <c r="P1419" s="117" t="str">
        <f t="shared" si="11"/>
        <v>2906</v>
      </c>
      <c r="Q1419" s="117"/>
      <c r="R1419" s="1348">
        <v>290601090</v>
      </c>
      <c r="S1419" s="321"/>
      <c r="T1419" s="321"/>
    </row>
    <row r="1420" spans="1:20" ht="34.5" customHeight="1">
      <c r="A1420" s="1348">
        <v>290601091</v>
      </c>
      <c r="B1420" s="1339" t="str">
        <f t="shared" si="10"/>
        <v>2906</v>
      </c>
      <c r="C1420" s="1349" t="s">
        <v>2359</v>
      </c>
      <c r="D1420" s="1350">
        <v>1</v>
      </c>
      <c r="E1420" s="293" t="s">
        <v>5798</v>
      </c>
      <c r="F1420" s="1352" t="s">
        <v>5799</v>
      </c>
      <c r="G1420" s="1351">
        <v>44308</v>
      </c>
      <c r="H1420" s="1348" t="s">
        <v>2252</v>
      </c>
      <c r="I1420" s="1348">
        <v>1461</v>
      </c>
      <c r="J1420" s="1351">
        <v>41123</v>
      </c>
      <c r="K1420" s="1352" t="s">
        <v>2253</v>
      </c>
      <c r="L1420" s="1352"/>
      <c r="M1420" s="1345" t="s">
        <v>1830</v>
      </c>
      <c r="N1420" s="1346" t="s">
        <v>5800</v>
      </c>
      <c r="O1420" s="1347"/>
      <c r="P1420" s="117" t="str">
        <f t="shared" si="11"/>
        <v>2906</v>
      </c>
      <c r="Q1420" s="117"/>
      <c r="R1420" s="1348">
        <v>290601091</v>
      </c>
      <c r="S1420" s="321"/>
      <c r="T1420" s="321"/>
    </row>
    <row r="1421" spans="1:20" ht="34.5" customHeight="1">
      <c r="A1421" s="1348">
        <v>290601091</v>
      </c>
      <c r="B1421" s="1339" t="str">
        <f t="shared" si="10"/>
        <v>2906</v>
      </c>
      <c r="C1421" s="1349" t="s">
        <v>2359</v>
      </c>
      <c r="D1421" s="1350">
        <v>1</v>
      </c>
      <c r="E1421" s="293" t="s">
        <v>5801</v>
      </c>
      <c r="F1421" s="1352" t="s">
        <v>5802</v>
      </c>
      <c r="G1421" s="1351">
        <v>43465</v>
      </c>
      <c r="H1421" s="1348" t="s">
        <v>2252</v>
      </c>
      <c r="I1421" s="1348">
        <v>1461</v>
      </c>
      <c r="J1421" s="1351">
        <v>41123</v>
      </c>
      <c r="K1421" s="1352" t="s">
        <v>2253</v>
      </c>
      <c r="L1421" s="1352"/>
      <c r="M1421" s="1345" t="s">
        <v>1830</v>
      </c>
      <c r="N1421" s="1346" t="s">
        <v>1830</v>
      </c>
      <c r="O1421" s="1347"/>
      <c r="P1421" s="117" t="str">
        <f t="shared" si="11"/>
        <v>2906</v>
      </c>
      <c r="Q1421" s="117"/>
      <c r="R1421" s="1348">
        <v>290601091</v>
      </c>
      <c r="S1421" s="321"/>
      <c r="T1421" s="321"/>
    </row>
    <row r="1422" spans="1:20" ht="34.5" customHeight="1">
      <c r="A1422" s="1348">
        <v>290601092</v>
      </c>
      <c r="B1422" s="1339" t="str">
        <f t="shared" si="10"/>
        <v>2906</v>
      </c>
      <c r="C1422" s="1349" t="s">
        <v>2359</v>
      </c>
      <c r="D1422" s="1350">
        <v>1</v>
      </c>
      <c r="E1422" s="293" t="s">
        <v>5803</v>
      </c>
      <c r="F1422" s="1352" t="s">
        <v>5804</v>
      </c>
      <c r="G1422" s="1351">
        <v>43465</v>
      </c>
      <c r="H1422" s="1348" t="s">
        <v>2252</v>
      </c>
      <c r="I1422" s="1348">
        <v>1461</v>
      </c>
      <c r="J1422" s="1351">
        <v>41123</v>
      </c>
      <c r="K1422" s="1352" t="s">
        <v>2253</v>
      </c>
      <c r="L1422" s="1352"/>
      <c r="M1422" s="1345" t="s">
        <v>5805</v>
      </c>
      <c r="N1422" s="1346" t="s">
        <v>5806</v>
      </c>
      <c r="O1422" s="1347"/>
      <c r="P1422" s="117" t="str">
        <f t="shared" si="11"/>
        <v>2906</v>
      </c>
      <c r="Q1422" s="117"/>
      <c r="R1422" s="1348">
        <v>290601092</v>
      </c>
      <c r="S1422" s="321"/>
      <c r="T1422" s="321"/>
    </row>
    <row r="1423" spans="1:20" ht="34.5" customHeight="1">
      <c r="A1423" s="1348">
        <v>290601092</v>
      </c>
      <c r="B1423" s="1339" t="str">
        <f t="shared" si="10"/>
        <v>2906</v>
      </c>
      <c r="C1423" s="1349" t="s">
        <v>2359</v>
      </c>
      <c r="D1423" s="1350">
        <v>1</v>
      </c>
      <c r="E1423" s="293" t="s">
        <v>5807</v>
      </c>
      <c r="F1423" s="1352" t="s">
        <v>5808</v>
      </c>
      <c r="G1423" s="1351">
        <v>44308</v>
      </c>
      <c r="H1423" s="1348" t="s">
        <v>2252</v>
      </c>
      <c r="I1423" s="1348">
        <v>1461</v>
      </c>
      <c r="J1423" s="1351">
        <v>41123</v>
      </c>
      <c r="K1423" s="1352" t="s">
        <v>2253</v>
      </c>
      <c r="L1423" s="1352"/>
      <c r="M1423" s="1345" t="s">
        <v>5537</v>
      </c>
      <c r="N1423" s="1346" t="s">
        <v>1830</v>
      </c>
      <c r="O1423" s="1347"/>
      <c r="P1423" s="117" t="str">
        <f t="shared" si="11"/>
        <v>2906</v>
      </c>
      <c r="Q1423" s="117"/>
      <c r="R1423" s="1348">
        <v>290601092</v>
      </c>
      <c r="S1423" s="321"/>
      <c r="T1423" s="321"/>
    </row>
    <row r="1424" spans="1:20" ht="34.5" customHeight="1">
      <c r="A1424" s="1348">
        <v>290601093</v>
      </c>
      <c r="B1424" s="1339" t="str">
        <f t="shared" si="10"/>
        <v>2906</v>
      </c>
      <c r="C1424" s="1349" t="s">
        <v>2359</v>
      </c>
      <c r="D1424" s="1350">
        <v>1</v>
      </c>
      <c r="E1424" s="293" t="s">
        <v>5809</v>
      </c>
      <c r="F1424" s="1352" t="s">
        <v>5810</v>
      </c>
      <c r="G1424" s="1356">
        <v>44308</v>
      </c>
      <c r="H1424" s="1348" t="s">
        <v>2252</v>
      </c>
      <c r="I1424" s="1348">
        <v>1461</v>
      </c>
      <c r="J1424" s="1351">
        <v>41123</v>
      </c>
      <c r="K1424" s="1352" t="s">
        <v>2253</v>
      </c>
      <c r="L1424" s="1352"/>
      <c r="M1424" s="1345" t="s">
        <v>1830</v>
      </c>
      <c r="N1424" s="1346" t="s">
        <v>1830</v>
      </c>
      <c r="O1424" s="1347"/>
      <c r="P1424" s="117" t="str">
        <f t="shared" si="11"/>
        <v>2906</v>
      </c>
      <c r="Q1424" s="117"/>
      <c r="R1424" s="1348">
        <v>290601093</v>
      </c>
      <c r="S1424" s="321"/>
      <c r="T1424" s="321"/>
    </row>
    <row r="1425" spans="1:20" ht="34.5" customHeight="1">
      <c r="A1425" s="1348">
        <v>290601093</v>
      </c>
      <c r="B1425" s="1339" t="str">
        <f t="shared" si="10"/>
        <v>2906</v>
      </c>
      <c r="C1425" s="1349" t="s">
        <v>2359</v>
      </c>
      <c r="D1425" s="1350">
        <v>1</v>
      </c>
      <c r="E1425" s="293" t="s">
        <v>5811</v>
      </c>
      <c r="F1425" s="1352" t="s">
        <v>5812</v>
      </c>
      <c r="G1425" s="1351">
        <v>44308</v>
      </c>
      <c r="H1425" s="1348" t="s">
        <v>2252</v>
      </c>
      <c r="I1425" s="1348">
        <v>1461</v>
      </c>
      <c r="J1425" s="1351">
        <v>41123</v>
      </c>
      <c r="K1425" s="1352" t="s">
        <v>2253</v>
      </c>
      <c r="L1425" s="1352"/>
      <c r="M1425" s="1345" t="s">
        <v>5813</v>
      </c>
      <c r="N1425" s="1346" t="s">
        <v>5814</v>
      </c>
      <c r="O1425" s="1347"/>
      <c r="P1425" s="117" t="str">
        <f t="shared" si="11"/>
        <v>2906</v>
      </c>
      <c r="Q1425" s="117"/>
      <c r="R1425" s="1348">
        <v>290601093</v>
      </c>
      <c r="S1425" s="321"/>
      <c r="T1425" s="321"/>
    </row>
    <row r="1426" spans="1:20" ht="34.5" customHeight="1">
      <c r="A1426" s="1348">
        <v>290601094</v>
      </c>
      <c r="B1426" s="1339" t="str">
        <f t="shared" si="10"/>
        <v>2906</v>
      </c>
      <c r="C1426" s="1349" t="s">
        <v>2359</v>
      </c>
      <c r="D1426" s="1350">
        <v>1</v>
      </c>
      <c r="E1426" s="293" t="s">
        <v>5815</v>
      </c>
      <c r="F1426" s="1352" t="s">
        <v>5816</v>
      </c>
      <c r="G1426" s="1351">
        <v>44308</v>
      </c>
      <c r="H1426" s="1348" t="s">
        <v>2252</v>
      </c>
      <c r="I1426" s="1348">
        <v>1461</v>
      </c>
      <c r="J1426" s="1351">
        <v>41123</v>
      </c>
      <c r="K1426" s="1352" t="s">
        <v>2253</v>
      </c>
      <c r="L1426" s="1353"/>
      <c r="M1426" s="1345" t="s">
        <v>5817</v>
      </c>
      <c r="N1426" s="1346" t="s">
        <v>1830</v>
      </c>
      <c r="O1426" s="1347"/>
      <c r="P1426" s="117" t="str">
        <f t="shared" si="11"/>
        <v>2906</v>
      </c>
      <c r="Q1426" s="117"/>
      <c r="R1426" s="1348">
        <v>290601094</v>
      </c>
      <c r="S1426" s="321"/>
      <c r="T1426" s="321"/>
    </row>
    <row r="1427" spans="1:20" ht="34.5" customHeight="1">
      <c r="A1427" s="1348">
        <v>290601094</v>
      </c>
      <c r="B1427" s="1339" t="str">
        <f t="shared" si="10"/>
        <v>2906</v>
      </c>
      <c r="C1427" s="1349" t="s">
        <v>2359</v>
      </c>
      <c r="D1427" s="1350">
        <v>1</v>
      </c>
      <c r="E1427" s="293" t="s">
        <v>5818</v>
      </c>
      <c r="F1427" s="1352" t="s">
        <v>5819</v>
      </c>
      <c r="G1427" s="1351">
        <v>43465</v>
      </c>
      <c r="H1427" s="1348" t="s">
        <v>2252</v>
      </c>
      <c r="I1427" s="1348">
        <v>1461</v>
      </c>
      <c r="J1427" s="1351">
        <v>41123</v>
      </c>
      <c r="K1427" s="1352" t="s">
        <v>2253</v>
      </c>
      <c r="L1427" s="1352"/>
      <c r="M1427" s="1345" t="s">
        <v>5820</v>
      </c>
      <c r="N1427" s="1346" t="s">
        <v>1830</v>
      </c>
      <c r="O1427" s="1347"/>
      <c r="P1427" s="117" t="str">
        <f t="shared" si="11"/>
        <v>2906</v>
      </c>
      <c r="Q1427" s="117"/>
      <c r="R1427" s="1348">
        <v>290601094</v>
      </c>
      <c r="S1427" s="321"/>
      <c r="T1427" s="321"/>
    </row>
    <row r="1428" spans="1:20" ht="34.5" customHeight="1">
      <c r="A1428" s="1348">
        <v>290601095</v>
      </c>
      <c r="B1428" s="1339" t="str">
        <f t="shared" si="10"/>
        <v>2906</v>
      </c>
      <c r="C1428" s="1349" t="s">
        <v>2359</v>
      </c>
      <c r="D1428" s="1350">
        <v>1</v>
      </c>
      <c r="E1428" s="293" t="s">
        <v>5821</v>
      </c>
      <c r="F1428" s="1352" t="s">
        <v>5822</v>
      </c>
      <c r="G1428" s="1356">
        <v>43465</v>
      </c>
      <c r="H1428" s="1348" t="s">
        <v>2252</v>
      </c>
      <c r="I1428" s="1348">
        <v>1461</v>
      </c>
      <c r="J1428" s="1351">
        <v>41123</v>
      </c>
      <c r="K1428" s="1352" t="s">
        <v>2253</v>
      </c>
      <c r="L1428" s="1352"/>
      <c r="M1428" s="1345" t="s">
        <v>5556</v>
      </c>
      <c r="N1428" s="1346" t="s">
        <v>1830</v>
      </c>
      <c r="O1428" s="1347"/>
      <c r="P1428" s="117" t="str">
        <f t="shared" si="11"/>
        <v>2906</v>
      </c>
      <c r="Q1428" s="117"/>
      <c r="R1428" s="1348">
        <v>290601095</v>
      </c>
      <c r="S1428" s="321"/>
      <c r="T1428" s="321"/>
    </row>
    <row r="1429" spans="1:20" ht="34.5" customHeight="1">
      <c r="A1429" s="1348">
        <v>290601095</v>
      </c>
      <c r="B1429" s="1339" t="str">
        <f t="shared" si="10"/>
        <v>2906</v>
      </c>
      <c r="C1429" s="1349" t="s">
        <v>2359</v>
      </c>
      <c r="D1429" s="1350">
        <v>1</v>
      </c>
      <c r="E1429" s="293" t="s">
        <v>5823</v>
      </c>
      <c r="F1429" s="1352" t="s">
        <v>5824</v>
      </c>
      <c r="G1429" s="1351">
        <v>43830</v>
      </c>
      <c r="H1429" s="1348" t="s">
        <v>2252</v>
      </c>
      <c r="I1429" s="1348">
        <v>1482</v>
      </c>
      <c r="J1429" s="1351">
        <v>41470</v>
      </c>
      <c r="K1429" s="1352" t="s">
        <v>2253</v>
      </c>
      <c r="L1429" s="1352" t="s">
        <v>5825</v>
      </c>
      <c r="M1429" s="1345" t="s">
        <v>5826</v>
      </c>
      <c r="N1429" s="1346" t="s">
        <v>1830</v>
      </c>
      <c r="O1429" s="1347"/>
      <c r="P1429" s="117" t="str">
        <f t="shared" si="11"/>
        <v>2906</v>
      </c>
      <c r="Q1429" s="117"/>
      <c r="R1429" s="1348">
        <v>290601095</v>
      </c>
      <c r="S1429" s="321"/>
      <c r="T1429" s="321"/>
    </row>
    <row r="1430" spans="1:20" ht="34.5" customHeight="1">
      <c r="A1430" s="1348">
        <v>290601096</v>
      </c>
      <c r="B1430" s="1339" t="str">
        <f t="shared" si="10"/>
        <v>2906</v>
      </c>
      <c r="C1430" s="1349" t="s">
        <v>2359</v>
      </c>
      <c r="D1430" s="1350">
        <v>1</v>
      </c>
      <c r="E1430" s="293" t="s">
        <v>5827</v>
      </c>
      <c r="F1430" s="1352" t="s">
        <v>5828</v>
      </c>
      <c r="G1430" s="1351">
        <v>43830</v>
      </c>
      <c r="H1430" s="1348" t="s">
        <v>2252</v>
      </c>
      <c r="I1430" s="1348">
        <v>1482</v>
      </c>
      <c r="J1430" s="1351">
        <v>41470</v>
      </c>
      <c r="K1430" s="1352" t="s">
        <v>2253</v>
      </c>
      <c r="L1430" s="1352" t="s">
        <v>5825</v>
      </c>
      <c r="M1430" s="1345" t="s">
        <v>5566</v>
      </c>
      <c r="N1430" s="1346" t="s">
        <v>1830</v>
      </c>
      <c r="O1430" s="1347"/>
      <c r="P1430" s="117" t="str">
        <f t="shared" si="11"/>
        <v>2906</v>
      </c>
      <c r="Q1430" s="117"/>
      <c r="R1430" s="1348">
        <v>290601096</v>
      </c>
      <c r="S1430" s="321"/>
      <c r="T1430" s="321"/>
    </row>
    <row r="1431" spans="1:20" ht="34.5" customHeight="1">
      <c r="A1431" s="1348">
        <v>290601096</v>
      </c>
      <c r="B1431" s="1339" t="str">
        <f t="shared" si="10"/>
        <v>2906</v>
      </c>
      <c r="C1431" s="1349" t="s">
        <v>2359</v>
      </c>
      <c r="D1431" s="1350">
        <v>1</v>
      </c>
      <c r="E1431" s="293" t="s">
        <v>5829</v>
      </c>
      <c r="F1431" s="1352" t="s">
        <v>5830</v>
      </c>
      <c r="G1431" s="1356">
        <v>44308</v>
      </c>
      <c r="H1431" s="1348" t="s">
        <v>2252</v>
      </c>
      <c r="I1431" s="1348">
        <v>1482</v>
      </c>
      <c r="J1431" s="1356">
        <v>41470</v>
      </c>
      <c r="K1431" s="1352" t="s">
        <v>2253</v>
      </c>
      <c r="L1431" s="1353"/>
      <c r="M1431" s="1345" t="s">
        <v>5831</v>
      </c>
      <c r="N1431" s="1346" t="s">
        <v>1830</v>
      </c>
      <c r="O1431" s="1347"/>
      <c r="P1431" s="117" t="str">
        <f t="shared" si="11"/>
        <v>2906</v>
      </c>
      <c r="Q1431" s="117"/>
      <c r="R1431" s="1348">
        <v>290601096</v>
      </c>
      <c r="S1431" s="321"/>
      <c r="T1431" s="321"/>
    </row>
    <row r="1432" spans="1:20" ht="34.5" customHeight="1">
      <c r="A1432" s="1348">
        <v>290601097</v>
      </c>
      <c r="B1432" s="1339" t="str">
        <f t="shared" si="10"/>
        <v>2906</v>
      </c>
      <c r="C1432" s="1349" t="s">
        <v>2359</v>
      </c>
      <c r="D1432" s="1350">
        <v>1</v>
      </c>
      <c r="E1432" s="293" t="s">
        <v>5832</v>
      </c>
      <c r="F1432" s="1352" t="s">
        <v>5833</v>
      </c>
      <c r="G1432" s="1351">
        <v>44308</v>
      </c>
      <c r="H1432" s="1348" t="s">
        <v>2252</v>
      </c>
      <c r="I1432" s="1348">
        <v>1482</v>
      </c>
      <c r="J1432" s="1356">
        <v>41470</v>
      </c>
      <c r="K1432" s="1352" t="s">
        <v>2253</v>
      </c>
      <c r="L1432" s="1353"/>
      <c r="M1432" s="1345" t="s">
        <v>5834</v>
      </c>
      <c r="N1432" s="1346" t="s">
        <v>1830</v>
      </c>
      <c r="O1432" s="1347"/>
      <c r="P1432" s="117" t="str">
        <f t="shared" si="11"/>
        <v>2906</v>
      </c>
      <c r="Q1432" s="117"/>
      <c r="R1432" s="1348">
        <v>290601097</v>
      </c>
      <c r="S1432" s="321"/>
      <c r="T1432" s="321"/>
    </row>
    <row r="1433" spans="1:20" ht="34.5" customHeight="1">
      <c r="A1433" s="1348">
        <v>290601097</v>
      </c>
      <c r="B1433" s="1339" t="str">
        <f t="shared" si="10"/>
        <v>2906</v>
      </c>
      <c r="C1433" s="1349" t="s">
        <v>2359</v>
      </c>
      <c r="D1433" s="1350">
        <v>1</v>
      </c>
      <c r="E1433" s="293" t="s">
        <v>5835</v>
      </c>
      <c r="F1433" s="1352" t="s">
        <v>5836</v>
      </c>
      <c r="G1433" s="1351">
        <v>43880</v>
      </c>
      <c r="H1433" s="1348" t="s">
        <v>2252</v>
      </c>
      <c r="I1433" s="1348">
        <v>1482</v>
      </c>
      <c r="J1433" s="1351">
        <v>41470</v>
      </c>
      <c r="K1433" s="1352" t="s">
        <v>2253</v>
      </c>
      <c r="L1433" s="1352"/>
      <c r="M1433" s="1345" t="s">
        <v>5580</v>
      </c>
      <c r="N1433" s="1346" t="s">
        <v>1830</v>
      </c>
      <c r="O1433" s="1347"/>
      <c r="P1433" s="117" t="str">
        <f t="shared" si="11"/>
        <v>2906</v>
      </c>
      <c r="Q1433" s="117"/>
      <c r="R1433" s="1348">
        <v>290601097</v>
      </c>
      <c r="S1433" s="321"/>
      <c r="T1433" s="321"/>
    </row>
    <row r="1434" spans="1:20" ht="34.5" customHeight="1">
      <c r="A1434" s="1348">
        <v>290601098</v>
      </c>
      <c r="B1434" s="1339" t="str">
        <f t="shared" si="10"/>
        <v>2906</v>
      </c>
      <c r="C1434" s="1349" t="s">
        <v>2359</v>
      </c>
      <c r="D1434" s="1350">
        <v>1</v>
      </c>
      <c r="E1434" s="293" t="s">
        <v>5837</v>
      </c>
      <c r="F1434" s="1352" t="s">
        <v>5838</v>
      </c>
      <c r="G1434" s="1351">
        <v>43880</v>
      </c>
      <c r="H1434" s="1348" t="s">
        <v>2252</v>
      </c>
      <c r="I1434" s="1348">
        <v>1482</v>
      </c>
      <c r="J1434" s="1351">
        <v>41470</v>
      </c>
      <c r="K1434" s="1352" t="s">
        <v>2253</v>
      </c>
      <c r="L1434" s="1353"/>
      <c r="M1434" s="1345" t="s">
        <v>5583</v>
      </c>
      <c r="N1434" s="1346" t="s">
        <v>1830</v>
      </c>
      <c r="O1434" s="1347"/>
      <c r="P1434" s="117" t="str">
        <f t="shared" si="11"/>
        <v>2906</v>
      </c>
      <c r="Q1434" s="117"/>
      <c r="R1434" s="1348">
        <v>290601098</v>
      </c>
      <c r="S1434" s="321"/>
      <c r="T1434" s="321"/>
    </row>
    <row r="1435" spans="1:20" ht="34.5" customHeight="1">
      <c r="A1435" s="1348">
        <v>290601098</v>
      </c>
      <c r="B1435" s="1339" t="str">
        <f t="shared" si="10"/>
        <v>2906</v>
      </c>
      <c r="C1435" s="1349" t="s">
        <v>2359</v>
      </c>
      <c r="D1435" s="1350">
        <v>1</v>
      </c>
      <c r="E1435" s="293" t="s">
        <v>5839</v>
      </c>
      <c r="F1435" s="1352" t="s">
        <v>5674</v>
      </c>
      <c r="G1435" s="1351"/>
      <c r="H1435" s="1348" t="s">
        <v>2252</v>
      </c>
      <c r="I1435" s="1348">
        <v>1381</v>
      </c>
      <c r="J1435" s="1351">
        <v>39751</v>
      </c>
      <c r="K1435" s="1352" t="s">
        <v>2253</v>
      </c>
      <c r="L1435" s="1352" t="s">
        <v>5681</v>
      </c>
      <c r="M1435" s="1345" t="s">
        <v>1830</v>
      </c>
      <c r="N1435" s="1346" t="s">
        <v>1830</v>
      </c>
      <c r="O1435" s="1347"/>
      <c r="P1435" s="117" t="str">
        <f t="shared" si="11"/>
        <v>2906</v>
      </c>
      <c r="Q1435" s="117"/>
      <c r="R1435" s="1348">
        <v>290601098</v>
      </c>
      <c r="S1435" s="321"/>
      <c r="T1435" s="321"/>
    </row>
    <row r="1436" spans="1:20" ht="34.5" customHeight="1">
      <c r="A1436" s="1348">
        <v>290601099</v>
      </c>
      <c r="B1436" s="1339" t="str">
        <f t="shared" si="10"/>
        <v>2906</v>
      </c>
      <c r="C1436" s="1349" t="s">
        <v>2359</v>
      </c>
      <c r="D1436" s="1350">
        <v>1</v>
      </c>
      <c r="E1436" s="293" t="s">
        <v>5839</v>
      </c>
      <c r="F1436" s="1352" t="s">
        <v>5840</v>
      </c>
      <c r="G1436" s="1351">
        <v>43830</v>
      </c>
      <c r="H1436" s="1348" t="s">
        <v>2252</v>
      </c>
      <c r="I1436" s="1348">
        <v>1487</v>
      </c>
      <c r="J1436" s="1351">
        <v>41522</v>
      </c>
      <c r="K1436" s="1352" t="s">
        <v>2253</v>
      </c>
      <c r="L1436" s="1352"/>
      <c r="M1436" s="1345" t="s">
        <v>1830</v>
      </c>
      <c r="N1436" s="1346" t="s">
        <v>1830</v>
      </c>
      <c r="O1436" s="1347"/>
      <c r="P1436" s="117" t="str">
        <f t="shared" si="11"/>
        <v>2906</v>
      </c>
      <c r="Q1436" s="117"/>
      <c r="R1436" s="1348">
        <v>290601099</v>
      </c>
      <c r="S1436" s="321"/>
      <c r="T1436" s="321"/>
    </row>
    <row r="1437" spans="1:20" ht="34.5" customHeight="1">
      <c r="A1437" s="1348">
        <v>290601099</v>
      </c>
      <c r="B1437" s="1339" t="str">
        <f t="shared" si="10"/>
        <v>2906</v>
      </c>
      <c r="C1437" s="1349" t="s">
        <v>2359</v>
      </c>
      <c r="D1437" s="1350">
        <v>1</v>
      </c>
      <c r="E1437" s="293" t="s">
        <v>5841</v>
      </c>
      <c r="F1437" s="1352" t="s">
        <v>5842</v>
      </c>
      <c r="G1437" s="1356">
        <v>43830</v>
      </c>
      <c r="H1437" s="1348" t="s">
        <v>2252</v>
      </c>
      <c r="I1437" s="1348">
        <v>1487</v>
      </c>
      <c r="J1437" s="1351">
        <v>41522</v>
      </c>
      <c r="K1437" s="1352" t="s">
        <v>2253</v>
      </c>
      <c r="L1437" s="1353"/>
      <c r="M1437" s="1345" t="s">
        <v>5591</v>
      </c>
      <c r="N1437" s="1346" t="s">
        <v>1830</v>
      </c>
      <c r="O1437" s="1347"/>
      <c r="P1437" s="117" t="str">
        <f t="shared" si="11"/>
        <v>2906</v>
      </c>
      <c r="Q1437" s="117"/>
      <c r="R1437" s="1348">
        <v>290601099</v>
      </c>
      <c r="S1437" s="321"/>
      <c r="T1437" s="321"/>
    </row>
    <row r="1438" spans="1:20" ht="34.5" customHeight="1">
      <c r="A1438" s="1348">
        <v>290601100</v>
      </c>
      <c r="B1438" s="1339" t="str">
        <f t="shared" si="10"/>
        <v>2906</v>
      </c>
      <c r="C1438" s="1349" t="s">
        <v>2359</v>
      </c>
      <c r="D1438" s="1350">
        <v>1</v>
      </c>
      <c r="E1438" s="293" t="s">
        <v>5843</v>
      </c>
      <c r="F1438" s="1352" t="s">
        <v>5844</v>
      </c>
      <c r="G1438" s="1351">
        <v>43830</v>
      </c>
      <c r="H1438" s="1348" t="s">
        <v>2252</v>
      </c>
      <c r="I1438" s="1348">
        <v>1487</v>
      </c>
      <c r="J1438" s="1351">
        <v>41522</v>
      </c>
      <c r="K1438" s="1352" t="s">
        <v>2253</v>
      </c>
      <c r="L1438" s="1352"/>
      <c r="M1438" s="1345" t="s">
        <v>5595</v>
      </c>
      <c r="N1438" s="1346" t="s">
        <v>1830</v>
      </c>
      <c r="O1438" s="1347"/>
      <c r="P1438" s="117" t="str">
        <f t="shared" si="11"/>
        <v>2906</v>
      </c>
      <c r="Q1438" s="117"/>
      <c r="R1438" s="1348">
        <v>290601100</v>
      </c>
      <c r="S1438" s="321"/>
      <c r="T1438" s="321"/>
    </row>
    <row r="1439" spans="1:20" ht="34.5" customHeight="1">
      <c r="A1439" s="1348">
        <v>290601100</v>
      </c>
      <c r="B1439" s="1339" t="str">
        <f t="shared" si="10"/>
        <v>2906</v>
      </c>
      <c r="C1439" s="1349" t="s">
        <v>2359</v>
      </c>
      <c r="D1439" s="1350">
        <v>1</v>
      </c>
      <c r="E1439" s="293" t="s">
        <v>5845</v>
      </c>
      <c r="F1439" s="1352" t="s">
        <v>5846</v>
      </c>
      <c r="G1439" s="1370">
        <v>43830</v>
      </c>
      <c r="H1439" s="1348" t="s">
        <v>2252</v>
      </c>
      <c r="I1439" s="1348">
        <v>1487</v>
      </c>
      <c r="J1439" s="1351">
        <v>41522</v>
      </c>
      <c r="K1439" s="1352" t="s">
        <v>2253</v>
      </c>
      <c r="L1439" s="1352"/>
      <c r="M1439" s="1345" t="s">
        <v>5847</v>
      </c>
      <c r="N1439" s="1346" t="s">
        <v>1830</v>
      </c>
      <c r="O1439" s="1347"/>
      <c r="P1439" s="117" t="str">
        <f t="shared" si="11"/>
        <v>2906</v>
      </c>
      <c r="Q1439" s="117"/>
      <c r="R1439" s="1348">
        <v>290601100</v>
      </c>
      <c r="S1439" s="321"/>
      <c r="T1439" s="321"/>
    </row>
    <row r="1440" spans="1:20" ht="34.5" customHeight="1">
      <c r="A1440" s="1348">
        <v>290601101</v>
      </c>
      <c r="B1440" s="1339" t="str">
        <f t="shared" si="10"/>
        <v>2906</v>
      </c>
      <c r="C1440" s="1349" t="s">
        <v>2359</v>
      </c>
      <c r="D1440" s="1350">
        <v>1</v>
      </c>
      <c r="E1440" s="293" t="s">
        <v>5848</v>
      </c>
      <c r="F1440" s="1352" t="s">
        <v>5849</v>
      </c>
      <c r="G1440" s="1351">
        <v>44308</v>
      </c>
      <c r="H1440" s="1348" t="s">
        <v>2252</v>
      </c>
      <c r="I1440" s="1348">
        <v>1487</v>
      </c>
      <c r="J1440" s="1351">
        <v>41522</v>
      </c>
      <c r="K1440" s="1352" t="s">
        <v>2253</v>
      </c>
      <c r="L1440" s="1352"/>
      <c r="M1440" s="1345" t="s">
        <v>1830</v>
      </c>
      <c r="N1440" s="1346" t="s">
        <v>1830</v>
      </c>
      <c r="O1440" s="1347"/>
      <c r="P1440" s="117" t="str">
        <f t="shared" si="11"/>
        <v>2906</v>
      </c>
      <c r="Q1440" s="117"/>
      <c r="R1440" s="1348">
        <v>290601101</v>
      </c>
      <c r="S1440" s="321"/>
      <c r="T1440" s="321"/>
    </row>
    <row r="1441" spans="1:20" ht="34.5" customHeight="1">
      <c r="A1441" s="1348">
        <v>290601101</v>
      </c>
      <c r="B1441" s="1339" t="str">
        <f t="shared" si="10"/>
        <v>2906</v>
      </c>
      <c r="C1441" s="1349" t="s">
        <v>2359</v>
      </c>
      <c r="D1441" s="1350">
        <v>1</v>
      </c>
      <c r="E1441" s="293" t="s">
        <v>5850</v>
      </c>
      <c r="F1441" s="1352" t="s">
        <v>5851</v>
      </c>
      <c r="G1441" s="1351">
        <v>44926</v>
      </c>
      <c r="H1441" s="1348" t="s">
        <v>2252</v>
      </c>
      <c r="I1441" s="1348">
        <v>1487</v>
      </c>
      <c r="J1441" s="1356">
        <v>41522</v>
      </c>
      <c r="K1441" s="1352" t="s">
        <v>2253</v>
      </c>
      <c r="L1441" s="1352" t="s">
        <v>5852</v>
      </c>
      <c r="M1441" s="1345" t="s">
        <v>1830</v>
      </c>
      <c r="N1441" s="1346" t="s">
        <v>1830</v>
      </c>
      <c r="O1441" s="1347"/>
      <c r="P1441" s="117" t="str">
        <f t="shared" si="11"/>
        <v>2906</v>
      </c>
      <c r="Q1441" s="117"/>
      <c r="R1441" s="1348">
        <v>290601101</v>
      </c>
      <c r="S1441" s="321"/>
      <c r="T1441" s="321"/>
    </row>
    <row r="1442" spans="1:20" ht="34.5" customHeight="1">
      <c r="A1442" s="1348">
        <v>290601102</v>
      </c>
      <c r="B1442" s="1339" t="str">
        <f t="shared" si="10"/>
        <v>2906</v>
      </c>
      <c r="C1442" s="1349" t="s">
        <v>2359</v>
      </c>
      <c r="D1442" s="1350">
        <v>1</v>
      </c>
      <c r="E1442" s="293" t="s">
        <v>5853</v>
      </c>
      <c r="F1442" s="1352" t="s">
        <v>5854</v>
      </c>
      <c r="G1442" s="1356">
        <v>44308</v>
      </c>
      <c r="H1442" s="1348" t="s">
        <v>2252</v>
      </c>
      <c r="I1442" s="1348">
        <v>1487</v>
      </c>
      <c r="J1442" s="1351">
        <v>41522</v>
      </c>
      <c r="K1442" s="1352" t="s">
        <v>2253</v>
      </c>
      <c r="L1442" s="1352"/>
      <c r="M1442" s="1345" t="s">
        <v>5855</v>
      </c>
      <c r="N1442" s="1346" t="s">
        <v>1830</v>
      </c>
      <c r="O1442" s="1347"/>
      <c r="P1442" s="117" t="str">
        <f t="shared" si="11"/>
        <v>2906</v>
      </c>
      <c r="Q1442" s="117"/>
      <c r="R1442" s="1348">
        <v>290601102</v>
      </c>
      <c r="S1442" s="321"/>
      <c r="T1442" s="321"/>
    </row>
    <row r="1443" spans="1:20" ht="34.5" customHeight="1">
      <c r="A1443" s="1348">
        <v>290601102</v>
      </c>
      <c r="B1443" s="1339" t="str">
        <f t="shared" si="10"/>
        <v>2906</v>
      </c>
      <c r="C1443" s="1349" t="s">
        <v>2359</v>
      </c>
      <c r="D1443" s="1350">
        <v>1</v>
      </c>
      <c r="E1443" s="293" t="s">
        <v>5856</v>
      </c>
      <c r="F1443" s="1352" t="s">
        <v>5857</v>
      </c>
      <c r="G1443" s="1356">
        <v>44308</v>
      </c>
      <c r="H1443" s="1348" t="s">
        <v>2252</v>
      </c>
      <c r="I1443" s="1348">
        <v>1487</v>
      </c>
      <c r="J1443" s="1351">
        <v>41522</v>
      </c>
      <c r="K1443" s="1352" t="s">
        <v>2253</v>
      </c>
      <c r="L1443" s="1353"/>
      <c r="M1443" s="1345" t="s">
        <v>1830</v>
      </c>
      <c r="N1443" s="1346" t="s">
        <v>1830</v>
      </c>
      <c r="O1443" s="1347"/>
      <c r="P1443" s="117" t="str">
        <f t="shared" si="11"/>
        <v>2906</v>
      </c>
      <c r="Q1443" s="117"/>
      <c r="R1443" s="1348">
        <v>290601102</v>
      </c>
      <c r="S1443" s="321"/>
      <c r="T1443" s="321"/>
    </row>
    <row r="1444" spans="1:20" ht="34.5" customHeight="1">
      <c r="A1444" s="1348">
        <v>290601103</v>
      </c>
      <c r="B1444" s="1339" t="str">
        <f t="shared" si="10"/>
        <v>2906</v>
      </c>
      <c r="C1444" s="1349" t="s">
        <v>2359</v>
      </c>
      <c r="D1444" s="1350">
        <v>1</v>
      </c>
      <c r="E1444" s="293" t="s">
        <v>5858</v>
      </c>
      <c r="F1444" s="1352" t="s">
        <v>5859</v>
      </c>
      <c r="G1444" s="1356">
        <v>44308</v>
      </c>
      <c r="H1444" s="1348" t="s">
        <v>2252</v>
      </c>
      <c r="I1444" s="1348">
        <v>1487</v>
      </c>
      <c r="J1444" s="1351">
        <v>41522</v>
      </c>
      <c r="K1444" s="1352" t="s">
        <v>2253</v>
      </c>
      <c r="L1444" s="1352"/>
      <c r="M1444" s="1345" t="s">
        <v>5860</v>
      </c>
      <c r="N1444" s="1346" t="s">
        <v>1830</v>
      </c>
      <c r="O1444" s="1347"/>
      <c r="P1444" s="117" t="str">
        <f t="shared" si="11"/>
        <v>2906</v>
      </c>
      <c r="Q1444" s="117"/>
      <c r="R1444" s="1348">
        <v>290601103</v>
      </c>
      <c r="S1444" s="321"/>
      <c r="T1444" s="321"/>
    </row>
    <row r="1445" spans="1:20" ht="34.5" customHeight="1">
      <c r="A1445" s="1348">
        <v>290601103</v>
      </c>
      <c r="B1445" s="1339" t="str">
        <f t="shared" si="10"/>
        <v>2906</v>
      </c>
      <c r="C1445" s="1349" t="s">
        <v>2359</v>
      </c>
      <c r="D1445" s="1350">
        <v>1</v>
      </c>
      <c r="E1445" s="293" t="s">
        <v>5861</v>
      </c>
      <c r="F1445" s="1352" t="s">
        <v>5862</v>
      </c>
      <c r="G1445" s="1356">
        <v>44308</v>
      </c>
      <c r="H1445" s="1348" t="s">
        <v>2252</v>
      </c>
      <c r="I1445" s="1348">
        <v>1487</v>
      </c>
      <c r="J1445" s="1351">
        <v>41522</v>
      </c>
      <c r="K1445" s="1352" t="s">
        <v>2253</v>
      </c>
      <c r="L1445" s="1352"/>
      <c r="M1445" s="1345" t="s">
        <v>1830</v>
      </c>
      <c r="N1445" s="1346" t="s">
        <v>1830</v>
      </c>
      <c r="O1445" s="1347"/>
      <c r="P1445" s="117" t="str">
        <f t="shared" si="11"/>
        <v>2906</v>
      </c>
      <c r="Q1445" s="117"/>
      <c r="R1445" s="1348">
        <v>290601103</v>
      </c>
      <c r="S1445" s="321"/>
      <c r="T1445" s="321"/>
    </row>
    <row r="1446" spans="1:20" ht="34.5" customHeight="1">
      <c r="A1446" s="1348">
        <v>290601104</v>
      </c>
      <c r="B1446" s="1339" t="str">
        <f t="shared" si="10"/>
        <v>2906</v>
      </c>
      <c r="C1446" s="1349" t="s">
        <v>2359</v>
      </c>
      <c r="D1446" s="1350">
        <v>1</v>
      </c>
      <c r="E1446" s="293" t="s">
        <v>5863</v>
      </c>
      <c r="F1446" s="1352" t="s">
        <v>5864</v>
      </c>
      <c r="G1446" s="1356">
        <v>44657</v>
      </c>
      <c r="H1446" s="1348" t="s">
        <v>2252</v>
      </c>
      <c r="I1446" s="1348">
        <v>1525</v>
      </c>
      <c r="J1446" s="1351">
        <v>42338</v>
      </c>
      <c r="K1446" s="1352" t="s">
        <v>2354</v>
      </c>
      <c r="L1446" s="1352"/>
      <c r="M1446" s="1345" t="s">
        <v>1830</v>
      </c>
      <c r="N1446" s="1346" t="s">
        <v>1830</v>
      </c>
      <c r="O1446" s="1347"/>
      <c r="P1446" s="117" t="str">
        <f t="shared" si="11"/>
        <v>2906</v>
      </c>
      <c r="Q1446" s="117"/>
      <c r="R1446" s="1348">
        <v>290601104</v>
      </c>
      <c r="S1446" s="321"/>
      <c r="T1446" s="321"/>
    </row>
    <row r="1447" spans="1:20" ht="34.5" customHeight="1">
      <c r="A1447" s="1348">
        <v>290601104</v>
      </c>
      <c r="B1447" s="1339" t="str">
        <f t="shared" si="10"/>
        <v>2906</v>
      </c>
      <c r="C1447" s="1349" t="s">
        <v>2359</v>
      </c>
      <c r="D1447" s="1350">
        <v>1</v>
      </c>
      <c r="E1447" s="293" t="s">
        <v>5865</v>
      </c>
      <c r="F1447" s="1352" t="s">
        <v>5866</v>
      </c>
      <c r="G1447" s="1351">
        <v>44657</v>
      </c>
      <c r="H1447" s="1348" t="s">
        <v>2252</v>
      </c>
      <c r="I1447" s="1348">
        <v>1525</v>
      </c>
      <c r="J1447" s="1356">
        <v>42338</v>
      </c>
      <c r="K1447" s="1352" t="s">
        <v>2354</v>
      </c>
      <c r="L1447" s="1353"/>
      <c r="M1447" s="1345" t="s">
        <v>1830</v>
      </c>
      <c r="N1447" s="1346" t="s">
        <v>1830</v>
      </c>
      <c r="O1447" s="1347"/>
      <c r="P1447" s="117" t="str">
        <f t="shared" si="11"/>
        <v>2906</v>
      </c>
      <c r="Q1447" s="117"/>
      <c r="R1447" s="1348">
        <v>290601104</v>
      </c>
      <c r="S1447" s="321"/>
      <c r="T1447" s="321"/>
    </row>
    <row r="1448" spans="1:20" ht="34.5" customHeight="1">
      <c r="A1448" s="1348">
        <v>290601105</v>
      </c>
      <c r="B1448" s="1339" t="str">
        <f t="shared" si="10"/>
        <v>2906</v>
      </c>
      <c r="C1448" s="1349" t="s">
        <v>2359</v>
      </c>
      <c r="D1448" s="1350">
        <v>1</v>
      </c>
      <c r="E1448" s="293" t="s">
        <v>5867</v>
      </c>
      <c r="F1448" s="1352" t="s">
        <v>5868</v>
      </c>
      <c r="G1448" s="1351">
        <v>45291</v>
      </c>
      <c r="H1448" s="1348" t="s">
        <v>2353</v>
      </c>
      <c r="I1448" s="1348">
        <v>1531</v>
      </c>
      <c r="J1448" s="1351">
        <v>42514</v>
      </c>
      <c r="K1448" s="1352" t="s">
        <v>2354</v>
      </c>
      <c r="L1448" s="1352" t="s">
        <v>5869</v>
      </c>
      <c r="M1448" s="1345" t="s">
        <v>5144</v>
      </c>
      <c r="N1448" s="1346" t="s">
        <v>1830</v>
      </c>
      <c r="O1448" s="1347"/>
      <c r="P1448" s="117" t="str">
        <f t="shared" si="11"/>
        <v>2906</v>
      </c>
      <c r="Q1448" s="117"/>
      <c r="R1448" s="1348">
        <v>290601105</v>
      </c>
      <c r="S1448" s="321"/>
      <c r="T1448" s="321"/>
    </row>
    <row r="1449" spans="1:20" ht="34.5" customHeight="1">
      <c r="A1449" s="1348">
        <v>290601105</v>
      </c>
      <c r="B1449" s="1339" t="str">
        <f t="shared" si="10"/>
        <v>2906</v>
      </c>
      <c r="C1449" s="1349" t="s">
        <v>2359</v>
      </c>
      <c r="D1449" s="1350">
        <v>1</v>
      </c>
      <c r="E1449" s="293" t="s">
        <v>5870</v>
      </c>
      <c r="F1449" s="1352" t="s">
        <v>5871</v>
      </c>
      <c r="G1449" s="1356">
        <v>45291</v>
      </c>
      <c r="H1449" s="1348" t="s">
        <v>2353</v>
      </c>
      <c r="I1449" s="1348">
        <v>1534</v>
      </c>
      <c r="J1449" s="1351">
        <v>42572</v>
      </c>
      <c r="K1449" s="1352" t="s">
        <v>2354</v>
      </c>
      <c r="L1449" s="1352"/>
      <c r="M1449" s="1345" t="s">
        <v>5144</v>
      </c>
      <c r="N1449" s="1346" t="s">
        <v>5872</v>
      </c>
      <c r="O1449" s="1347" t="s">
        <v>1830</v>
      </c>
      <c r="P1449" s="117" t="str">
        <f t="shared" si="11"/>
        <v>2906</v>
      </c>
      <c r="Q1449" s="117"/>
      <c r="R1449" s="1348">
        <v>290601105</v>
      </c>
      <c r="S1449" s="321"/>
      <c r="T1449" s="321"/>
    </row>
    <row r="1450" spans="1:20" ht="34.5" customHeight="1">
      <c r="A1450" s="1348">
        <v>290601106</v>
      </c>
      <c r="B1450" s="1339" t="str">
        <f t="shared" si="10"/>
        <v>2906</v>
      </c>
      <c r="C1450" s="1349" t="s">
        <v>2359</v>
      </c>
      <c r="D1450" s="1350">
        <v>1</v>
      </c>
      <c r="E1450" s="293" t="s">
        <v>5873</v>
      </c>
      <c r="F1450" s="1352" t="s">
        <v>5874</v>
      </c>
      <c r="G1450" s="1370">
        <v>45014</v>
      </c>
      <c r="H1450" s="1348" t="s">
        <v>2353</v>
      </c>
      <c r="I1450" s="1348">
        <v>1534</v>
      </c>
      <c r="J1450" s="1351">
        <v>42572</v>
      </c>
      <c r="K1450" s="1352" t="s">
        <v>2354</v>
      </c>
      <c r="L1450" s="1352" t="s">
        <v>5875</v>
      </c>
      <c r="M1450" s="1345" t="s">
        <v>5144</v>
      </c>
      <c r="N1450" s="1346" t="s">
        <v>5872</v>
      </c>
      <c r="O1450" s="1347"/>
      <c r="P1450" s="117" t="str">
        <f t="shared" si="11"/>
        <v>2906</v>
      </c>
      <c r="Q1450" s="117"/>
      <c r="R1450" s="1348">
        <v>290601106</v>
      </c>
      <c r="S1450" s="321"/>
      <c r="T1450" s="321"/>
    </row>
    <row r="1451" spans="1:20" ht="34.5" customHeight="1">
      <c r="A1451" s="1348">
        <v>290601106</v>
      </c>
      <c r="B1451" s="1339" t="str">
        <f t="shared" si="10"/>
        <v>2906</v>
      </c>
      <c r="C1451" s="1349" t="s">
        <v>2359</v>
      </c>
      <c r="D1451" s="1350">
        <v>1</v>
      </c>
      <c r="E1451" s="293" t="s">
        <v>5876</v>
      </c>
      <c r="F1451" s="1352" t="s">
        <v>5877</v>
      </c>
      <c r="G1451" s="1370">
        <v>45014</v>
      </c>
      <c r="H1451" s="1348" t="s">
        <v>2353</v>
      </c>
      <c r="I1451" s="1348">
        <v>1534</v>
      </c>
      <c r="J1451" s="1351">
        <v>42572</v>
      </c>
      <c r="K1451" s="1352" t="s">
        <v>2354</v>
      </c>
      <c r="L1451" s="1352" t="s">
        <v>5878</v>
      </c>
      <c r="M1451" s="1345" t="s">
        <v>1830</v>
      </c>
      <c r="N1451" s="1346" t="s">
        <v>1830</v>
      </c>
      <c r="O1451" s="1347"/>
      <c r="P1451" s="117" t="str">
        <f t="shared" si="11"/>
        <v>2906</v>
      </c>
      <c r="Q1451" s="117"/>
      <c r="R1451" s="1348">
        <v>290601106</v>
      </c>
      <c r="S1451" s="321"/>
      <c r="T1451" s="321"/>
    </row>
    <row r="1452" spans="1:20" ht="34.5" customHeight="1">
      <c r="A1452" s="1348">
        <v>290601107</v>
      </c>
      <c r="B1452" s="1339" t="str">
        <f t="shared" si="10"/>
        <v>2906</v>
      </c>
      <c r="C1452" s="1349" t="s">
        <v>2359</v>
      </c>
      <c r="D1452" s="1350">
        <v>1</v>
      </c>
      <c r="E1452" s="293" t="s">
        <v>5879</v>
      </c>
      <c r="F1452" s="1352" t="s">
        <v>5880</v>
      </c>
      <c r="G1452" s="1370">
        <v>45014</v>
      </c>
      <c r="H1452" s="1348" t="s">
        <v>2353</v>
      </c>
      <c r="I1452" s="1348">
        <v>1541</v>
      </c>
      <c r="J1452" s="1351">
        <v>42718</v>
      </c>
      <c r="K1452" s="1352" t="s">
        <v>2354</v>
      </c>
      <c r="L1452" s="1353"/>
      <c r="M1452" s="1345" t="s">
        <v>1830</v>
      </c>
      <c r="N1452" s="1346" t="s">
        <v>5872</v>
      </c>
      <c r="O1452" s="1347"/>
      <c r="P1452" s="117" t="str">
        <f t="shared" si="11"/>
        <v>2906</v>
      </c>
      <c r="Q1452" s="117"/>
      <c r="R1452" s="1348">
        <v>290601107</v>
      </c>
      <c r="S1452" s="321"/>
      <c r="T1452" s="321"/>
    </row>
    <row r="1453" spans="1:20" ht="34.5" customHeight="1">
      <c r="A1453" s="1348">
        <v>290601107</v>
      </c>
      <c r="B1453" s="1339" t="str">
        <f t="shared" si="10"/>
        <v>2906</v>
      </c>
      <c r="C1453" s="1349" t="s">
        <v>2359</v>
      </c>
      <c r="D1453" s="1350">
        <v>1</v>
      </c>
      <c r="E1453" s="293" t="s">
        <v>5881</v>
      </c>
      <c r="F1453" s="1352" t="s">
        <v>5882</v>
      </c>
      <c r="G1453" s="1356">
        <v>45014</v>
      </c>
      <c r="H1453" s="1348" t="s">
        <v>2353</v>
      </c>
      <c r="I1453" s="1348">
        <v>1541</v>
      </c>
      <c r="J1453" s="1351">
        <v>42718</v>
      </c>
      <c r="K1453" s="1352" t="s">
        <v>2354</v>
      </c>
      <c r="L1453" s="1352"/>
      <c r="M1453" s="1345" t="s">
        <v>1830</v>
      </c>
      <c r="N1453" s="1346" t="s">
        <v>1830</v>
      </c>
      <c r="O1453" s="1347"/>
      <c r="P1453" s="117" t="str">
        <f t="shared" si="11"/>
        <v>2906</v>
      </c>
      <c r="Q1453" s="117"/>
      <c r="R1453" s="1348">
        <v>290601107</v>
      </c>
      <c r="S1453" s="321"/>
      <c r="T1453" s="321"/>
    </row>
    <row r="1454" spans="1:20" ht="34.5" customHeight="1">
      <c r="A1454" s="1348">
        <v>290601108</v>
      </c>
      <c r="B1454" s="1339" t="str">
        <f t="shared" si="10"/>
        <v>2906</v>
      </c>
      <c r="C1454" s="1349" t="s">
        <v>2359</v>
      </c>
      <c r="D1454" s="1350">
        <v>1</v>
      </c>
      <c r="E1454" s="293" t="s">
        <v>5883</v>
      </c>
      <c r="F1454" s="1352" t="s">
        <v>5884</v>
      </c>
      <c r="G1454" s="1351">
        <v>46060</v>
      </c>
      <c r="H1454" s="1348" t="s">
        <v>2353</v>
      </c>
      <c r="I1454" s="1348">
        <v>1544</v>
      </c>
      <c r="J1454" s="1351">
        <v>42832</v>
      </c>
      <c r="K1454" s="1352" t="s">
        <v>2354</v>
      </c>
      <c r="L1454" s="1352" t="s">
        <v>5885</v>
      </c>
      <c r="M1454" s="1345" t="s">
        <v>1830</v>
      </c>
      <c r="N1454" s="1346" t="s">
        <v>5886</v>
      </c>
      <c r="O1454" s="1347"/>
      <c r="P1454" s="117" t="str">
        <f t="shared" si="11"/>
        <v>2906</v>
      </c>
      <c r="Q1454" s="117"/>
      <c r="R1454" s="1348">
        <v>290601108</v>
      </c>
      <c r="S1454" s="321"/>
      <c r="T1454" s="321"/>
    </row>
    <row r="1455" spans="1:20" ht="34.5" customHeight="1">
      <c r="A1455" s="1348">
        <v>290601108</v>
      </c>
      <c r="B1455" s="1339" t="str">
        <f t="shared" si="10"/>
        <v>2906</v>
      </c>
      <c r="C1455" s="1349" t="s">
        <v>2359</v>
      </c>
      <c r="D1455" s="1350">
        <v>1</v>
      </c>
      <c r="E1455" s="293" t="s">
        <v>5887</v>
      </c>
      <c r="F1455" s="1352" t="s">
        <v>5888</v>
      </c>
      <c r="G1455" s="1356">
        <v>45291</v>
      </c>
      <c r="H1455" s="1348" t="s">
        <v>2353</v>
      </c>
      <c r="I1455" s="1348">
        <v>1544</v>
      </c>
      <c r="J1455" s="1351">
        <v>42832</v>
      </c>
      <c r="K1455" s="1352" t="s">
        <v>2354</v>
      </c>
      <c r="L1455" s="1352" t="s">
        <v>5889</v>
      </c>
      <c r="M1455" s="1345" t="s">
        <v>1830</v>
      </c>
      <c r="N1455" s="1346" t="s">
        <v>1830</v>
      </c>
      <c r="O1455" s="1347" t="s">
        <v>5890</v>
      </c>
      <c r="P1455" s="117" t="str">
        <f t="shared" si="11"/>
        <v>2906</v>
      </c>
      <c r="Q1455" s="117"/>
      <c r="R1455" s="1348">
        <v>290601108</v>
      </c>
      <c r="S1455" s="321"/>
      <c r="T1455" s="321"/>
    </row>
    <row r="1456" spans="1:20" ht="34.5" customHeight="1">
      <c r="A1456" s="1348">
        <v>290601109</v>
      </c>
      <c r="B1456" s="1339" t="str">
        <f t="shared" si="10"/>
        <v>2906</v>
      </c>
      <c r="C1456" s="1349" t="s">
        <v>2359</v>
      </c>
      <c r="D1456" s="1350">
        <v>1</v>
      </c>
      <c r="E1456" s="293" t="s">
        <v>5891</v>
      </c>
      <c r="F1456" s="1352" t="s">
        <v>5892</v>
      </c>
      <c r="G1456" s="1356">
        <v>45291</v>
      </c>
      <c r="H1456" s="1348" t="s">
        <v>2353</v>
      </c>
      <c r="I1456" s="1348">
        <v>1562</v>
      </c>
      <c r="J1456" s="1351">
        <v>43516</v>
      </c>
      <c r="K1456" s="1352" t="s">
        <v>2354</v>
      </c>
      <c r="L1456" s="1352"/>
      <c r="M1456" s="1345" t="s">
        <v>1830</v>
      </c>
      <c r="N1456" s="1346" t="s">
        <v>1830</v>
      </c>
      <c r="O1456" s="1347" t="s">
        <v>5893</v>
      </c>
      <c r="P1456" s="117" t="str">
        <f t="shared" si="11"/>
        <v>2906</v>
      </c>
      <c r="Q1456" s="117"/>
      <c r="R1456" s="1348">
        <v>290601109</v>
      </c>
      <c r="S1456" s="321"/>
      <c r="T1456" s="321"/>
    </row>
    <row r="1457" spans="1:20" ht="34.5" customHeight="1">
      <c r="A1457" s="1348">
        <v>290601109</v>
      </c>
      <c r="B1457" s="1339" t="str">
        <f t="shared" si="10"/>
        <v>2906</v>
      </c>
      <c r="C1457" s="1349" t="s">
        <v>2359</v>
      </c>
      <c r="D1457" s="1350">
        <v>1</v>
      </c>
      <c r="E1457" s="293" t="s">
        <v>5894</v>
      </c>
      <c r="F1457" s="1352" t="s">
        <v>5895</v>
      </c>
      <c r="G1457" s="1356">
        <v>45291</v>
      </c>
      <c r="H1457" s="1348" t="s">
        <v>2353</v>
      </c>
      <c r="I1457" s="1348">
        <v>1562</v>
      </c>
      <c r="J1457" s="1351">
        <v>43516</v>
      </c>
      <c r="K1457" s="1352" t="s">
        <v>2354</v>
      </c>
      <c r="L1457" s="1352"/>
      <c r="M1457" s="1345" t="s">
        <v>1830</v>
      </c>
      <c r="N1457" s="1346" t="s">
        <v>5896</v>
      </c>
      <c r="O1457" s="1347" t="s">
        <v>5897</v>
      </c>
      <c r="P1457" s="117" t="str">
        <f t="shared" si="11"/>
        <v>2906</v>
      </c>
      <c r="Q1457" s="117"/>
      <c r="R1457" s="1348">
        <v>290601109</v>
      </c>
      <c r="S1457" s="321"/>
      <c r="T1457" s="321"/>
    </row>
    <row r="1458" spans="1:20" ht="34.5" customHeight="1">
      <c r="A1458" s="1348">
        <v>290601110</v>
      </c>
      <c r="B1458" s="1339" t="str">
        <f t="shared" si="10"/>
        <v>2906</v>
      </c>
      <c r="C1458" s="1349" t="s">
        <v>2359</v>
      </c>
      <c r="D1458" s="1350">
        <v>1</v>
      </c>
      <c r="E1458" s="293" t="s">
        <v>5898</v>
      </c>
      <c r="F1458" s="1352" t="s">
        <v>5899</v>
      </c>
      <c r="G1458" s="1356">
        <v>45291</v>
      </c>
      <c r="H1458" s="1348" t="s">
        <v>2353</v>
      </c>
      <c r="I1458" s="1348">
        <v>1562</v>
      </c>
      <c r="J1458" s="1351">
        <v>43516</v>
      </c>
      <c r="K1458" s="1352" t="s">
        <v>2354</v>
      </c>
      <c r="L1458" s="1352"/>
      <c r="M1458" s="1345" t="s">
        <v>1830</v>
      </c>
      <c r="N1458" s="1346" t="s">
        <v>5896</v>
      </c>
      <c r="O1458" s="1347" t="s">
        <v>1830</v>
      </c>
      <c r="P1458" s="117" t="str">
        <f t="shared" si="11"/>
        <v>2906</v>
      </c>
      <c r="Q1458" s="117"/>
      <c r="R1458" s="1348">
        <v>290601110</v>
      </c>
      <c r="S1458" s="321"/>
      <c r="T1458" s="321"/>
    </row>
    <row r="1459" spans="1:20" ht="34.5" customHeight="1">
      <c r="A1459" s="1348">
        <v>290601110</v>
      </c>
      <c r="B1459" s="1339" t="str">
        <f t="shared" si="10"/>
        <v>2906</v>
      </c>
      <c r="C1459" s="1349" t="s">
        <v>2359</v>
      </c>
      <c r="D1459" s="1350">
        <v>1</v>
      </c>
      <c r="E1459" s="293" t="s">
        <v>5900</v>
      </c>
      <c r="F1459" s="1352" t="s">
        <v>5901</v>
      </c>
      <c r="G1459" s="1356">
        <v>43830</v>
      </c>
      <c r="H1459" s="1348" t="s">
        <v>2252</v>
      </c>
      <c r="I1459" s="1348">
        <v>1381</v>
      </c>
      <c r="J1459" s="1351">
        <v>39751</v>
      </c>
      <c r="K1459" s="1352" t="s">
        <v>2253</v>
      </c>
      <c r="L1459" s="1352" t="s">
        <v>5902</v>
      </c>
      <c r="M1459" s="1345" t="s">
        <v>1830</v>
      </c>
      <c r="N1459" s="1346" t="s">
        <v>5903</v>
      </c>
      <c r="O1459" s="1347"/>
      <c r="P1459" s="117" t="str">
        <f t="shared" si="11"/>
        <v>2906</v>
      </c>
      <c r="Q1459" s="117"/>
      <c r="R1459" s="1348">
        <v>290601110</v>
      </c>
      <c r="S1459" s="321"/>
      <c r="T1459" s="321"/>
    </row>
    <row r="1460" spans="1:20" ht="34.5" customHeight="1">
      <c r="A1460" s="1348">
        <v>290601111</v>
      </c>
      <c r="B1460" s="1339" t="str">
        <f t="shared" si="10"/>
        <v>2906</v>
      </c>
      <c r="C1460" s="1349" t="s">
        <v>2359</v>
      </c>
      <c r="D1460" s="1350">
        <v>1</v>
      </c>
      <c r="E1460" s="293" t="s">
        <v>5904</v>
      </c>
      <c r="F1460" s="1352" t="s">
        <v>5905</v>
      </c>
      <c r="G1460" s="1356">
        <v>43830</v>
      </c>
      <c r="H1460" s="1348" t="s">
        <v>2252</v>
      </c>
      <c r="I1460" s="1348">
        <v>1482</v>
      </c>
      <c r="J1460" s="1356">
        <v>41470</v>
      </c>
      <c r="K1460" s="1352" t="s">
        <v>2253</v>
      </c>
      <c r="L1460" s="1352" t="s">
        <v>5906</v>
      </c>
      <c r="M1460" s="1345" t="s">
        <v>1830</v>
      </c>
      <c r="N1460" s="1346" t="s">
        <v>5907</v>
      </c>
      <c r="O1460" s="1347"/>
      <c r="P1460" s="117" t="str">
        <f t="shared" si="11"/>
        <v>2906</v>
      </c>
      <c r="Q1460" s="117"/>
      <c r="R1460" s="1348">
        <v>290601111</v>
      </c>
      <c r="S1460" s="321"/>
      <c r="T1460" s="321"/>
    </row>
    <row r="1461" spans="1:20" ht="34.5" customHeight="1">
      <c r="A1461" s="1348">
        <v>290601111</v>
      </c>
      <c r="B1461" s="1339" t="str">
        <f t="shared" si="10"/>
        <v>2906</v>
      </c>
      <c r="C1461" s="1349" t="s">
        <v>2359</v>
      </c>
      <c r="D1461" s="1350">
        <v>1</v>
      </c>
      <c r="E1461" s="293" t="s">
        <v>5908</v>
      </c>
      <c r="F1461" s="1352" t="s">
        <v>5909</v>
      </c>
      <c r="G1461" s="1356">
        <v>45291</v>
      </c>
      <c r="H1461" s="1348" t="s">
        <v>2353</v>
      </c>
      <c r="I1461" s="1348">
        <v>1562</v>
      </c>
      <c r="J1461" s="1351">
        <v>43516</v>
      </c>
      <c r="K1461" s="1352" t="s">
        <v>2354</v>
      </c>
      <c r="L1461" s="1352"/>
      <c r="M1461" s="1345" t="s">
        <v>1830</v>
      </c>
      <c r="N1461" s="1346" t="s">
        <v>5910</v>
      </c>
      <c r="O1461" s="1347" t="s">
        <v>5911</v>
      </c>
      <c r="P1461" s="117" t="str">
        <f t="shared" si="11"/>
        <v>2906</v>
      </c>
      <c r="Q1461" s="117"/>
      <c r="R1461" s="1348">
        <v>290601111</v>
      </c>
      <c r="S1461" s="321"/>
      <c r="T1461" s="321"/>
    </row>
    <row r="1462" spans="1:20" ht="34.5" customHeight="1">
      <c r="A1462" s="1348">
        <v>290601112</v>
      </c>
      <c r="B1462" s="1339" t="str">
        <f t="shared" si="10"/>
        <v>2906</v>
      </c>
      <c r="C1462" s="1349" t="s">
        <v>2359</v>
      </c>
      <c r="D1462" s="1350">
        <v>1</v>
      </c>
      <c r="E1462" s="293" t="s">
        <v>5912</v>
      </c>
      <c r="F1462" s="1352" t="s">
        <v>5913</v>
      </c>
      <c r="G1462" s="1356">
        <v>45291</v>
      </c>
      <c r="H1462" s="1348" t="s">
        <v>2353</v>
      </c>
      <c r="I1462" s="1348">
        <v>1562</v>
      </c>
      <c r="J1462" s="1351">
        <v>43516</v>
      </c>
      <c r="K1462" s="1352" t="s">
        <v>2354</v>
      </c>
      <c r="L1462" s="1352"/>
      <c r="M1462" s="1345" t="s">
        <v>1830</v>
      </c>
      <c r="N1462" s="1346" t="s">
        <v>5914</v>
      </c>
      <c r="O1462" s="1347" t="s">
        <v>5915</v>
      </c>
      <c r="P1462" s="117" t="str">
        <f t="shared" si="11"/>
        <v>2906</v>
      </c>
      <c r="Q1462" s="117"/>
      <c r="R1462" s="1348">
        <v>290601112</v>
      </c>
      <c r="S1462" s="321"/>
      <c r="T1462" s="321"/>
    </row>
    <row r="1463" spans="1:20" ht="34.5" customHeight="1">
      <c r="A1463" s="1348">
        <v>290601112</v>
      </c>
      <c r="B1463" s="1339" t="str">
        <f t="shared" si="10"/>
        <v>2906</v>
      </c>
      <c r="C1463" s="1349" t="s">
        <v>2359</v>
      </c>
      <c r="D1463" s="1350">
        <v>1</v>
      </c>
      <c r="E1463" s="293" t="s">
        <v>5916</v>
      </c>
      <c r="F1463" s="1352" t="s">
        <v>5917</v>
      </c>
      <c r="G1463" s="1356">
        <v>45291</v>
      </c>
      <c r="H1463" s="1348" t="s">
        <v>2353</v>
      </c>
      <c r="I1463" s="1348">
        <v>1562</v>
      </c>
      <c r="J1463" s="1351">
        <v>43516</v>
      </c>
      <c r="K1463" s="1352" t="s">
        <v>2354</v>
      </c>
      <c r="L1463" s="1352"/>
      <c r="M1463" s="1345" t="s">
        <v>1830</v>
      </c>
      <c r="N1463" s="1346" t="s">
        <v>5918</v>
      </c>
      <c r="O1463" s="1347" t="s">
        <v>5919</v>
      </c>
      <c r="P1463" s="117" t="str">
        <f t="shared" si="11"/>
        <v>2906</v>
      </c>
      <c r="Q1463" s="117"/>
      <c r="R1463" s="1348">
        <v>290601112</v>
      </c>
      <c r="S1463" s="321"/>
      <c r="T1463" s="321"/>
    </row>
    <row r="1464" spans="1:20" ht="34.5" customHeight="1">
      <c r="A1464" s="1348">
        <v>290601113</v>
      </c>
      <c r="B1464" s="1339" t="str">
        <f t="shared" si="10"/>
        <v>2906</v>
      </c>
      <c r="C1464" s="1349" t="s">
        <v>2359</v>
      </c>
      <c r="D1464" s="1350">
        <v>1</v>
      </c>
      <c r="E1464" s="293" t="s">
        <v>5920</v>
      </c>
      <c r="F1464" s="1352" t="s">
        <v>5921</v>
      </c>
      <c r="G1464" s="1370">
        <v>45626</v>
      </c>
      <c r="H1464" s="1348" t="s">
        <v>2353</v>
      </c>
      <c r="I1464" s="1348">
        <v>1574</v>
      </c>
      <c r="J1464" s="1351">
        <v>43944</v>
      </c>
      <c r="K1464" s="1352" t="s">
        <v>2354</v>
      </c>
      <c r="L1464" s="1353"/>
      <c r="M1464" s="1345" t="s">
        <v>1830</v>
      </c>
      <c r="N1464" s="1346" t="s">
        <v>5922</v>
      </c>
      <c r="O1464" s="1347"/>
      <c r="P1464" s="117" t="str">
        <f t="shared" si="11"/>
        <v>2906</v>
      </c>
      <c r="Q1464" s="117"/>
      <c r="R1464" s="1348">
        <v>290601113</v>
      </c>
      <c r="S1464" s="321"/>
      <c r="T1464" s="321"/>
    </row>
    <row r="1465" spans="1:20" ht="34.5" customHeight="1">
      <c r="A1465" s="1348">
        <v>290601113</v>
      </c>
      <c r="B1465" s="1339" t="str">
        <f t="shared" si="10"/>
        <v>2906</v>
      </c>
      <c r="C1465" s="1349" t="s">
        <v>2359</v>
      </c>
      <c r="D1465" s="1350">
        <v>1</v>
      </c>
      <c r="E1465" s="293" t="s">
        <v>5923</v>
      </c>
      <c r="F1465" s="1352" t="s">
        <v>5924</v>
      </c>
      <c r="G1465" s="1356">
        <v>45633</v>
      </c>
      <c r="H1465" s="1348" t="s">
        <v>2353</v>
      </c>
      <c r="I1465" s="1348">
        <v>1574</v>
      </c>
      <c r="J1465" s="1351">
        <v>43944</v>
      </c>
      <c r="K1465" s="1352" t="s">
        <v>2354</v>
      </c>
      <c r="L1465" s="1353"/>
      <c r="M1465" s="1345" t="s">
        <v>1830</v>
      </c>
      <c r="N1465" s="1346" t="s">
        <v>1830</v>
      </c>
      <c r="O1465" s="1347"/>
      <c r="P1465" s="117" t="str">
        <f t="shared" si="11"/>
        <v>2906</v>
      </c>
      <c r="Q1465" s="117"/>
      <c r="R1465" s="1348">
        <v>290601113</v>
      </c>
      <c r="S1465" s="321"/>
      <c r="T1465" s="321"/>
    </row>
    <row r="1466" spans="1:20" ht="34.5" customHeight="1">
      <c r="A1466" s="1348">
        <v>290601114</v>
      </c>
      <c r="B1466" s="1339" t="str">
        <f t="shared" si="10"/>
        <v>2906</v>
      </c>
      <c r="C1466" s="1349" t="s">
        <v>2359</v>
      </c>
      <c r="D1466" s="1350">
        <v>1</v>
      </c>
      <c r="E1466" s="293" t="s">
        <v>5925</v>
      </c>
      <c r="F1466" s="1352" t="s">
        <v>5926</v>
      </c>
      <c r="G1466" s="1370">
        <v>45322</v>
      </c>
      <c r="H1466" s="1348" t="s">
        <v>2353</v>
      </c>
      <c r="I1466" s="1348">
        <v>1563</v>
      </c>
      <c r="J1466" s="1351">
        <v>43544</v>
      </c>
      <c r="K1466" s="1352" t="s">
        <v>2354</v>
      </c>
      <c r="L1466" s="1353"/>
      <c r="M1466" s="1345" t="s">
        <v>1830</v>
      </c>
      <c r="N1466" s="1346" t="s">
        <v>5927</v>
      </c>
      <c r="O1466" s="1347"/>
      <c r="P1466" s="117" t="str">
        <f t="shared" si="11"/>
        <v>2906</v>
      </c>
      <c r="Q1466" s="117"/>
      <c r="R1466" s="1348">
        <v>290601114</v>
      </c>
      <c r="S1466" s="321"/>
      <c r="T1466" s="321"/>
    </row>
    <row r="1467" spans="1:20" ht="34.5" customHeight="1">
      <c r="A1467" s="1348">
        <v>290601114</v>
      </c>
      <c r="B1467" s="1339" t="str">
        <f t="shared" si="10"/>
        <v>2906</v>
      </c>
      <c r="C1467" s="1349" t="s">
        <v>2359</v>
      </c>
      <c r="D1467" s="1350">
        <v>1</v>
      </c>
      <c r="E1467" s="293" t="s">
        <v>5928</v>
      </c>
      <c r="F1467" s="1352" t="s">
        <v>5929</v>
      </c>
      <c r="G1467" s="1356">
        <v>45633</v>
      </c>
      <c r="H1467" s="1348" t="s">
        <v>2353</v>
      </c>
      <c r="I1467" s="1348">
        <v>1574</v>
      </c>
      <c r="J1467" s="1351">
        <v>43944</v>
      </c>
      <c r="K1467" s="1352" t="s">
        <v>2354</v>
      </c>
      <c r="L1467" s="1352"/>
      <c r="M1467" s="1345" t="s">
        <v>1830</v>
      </c>
      <c r="N1467" s="1346" t="s">
        <v>5930</v>
      </c>
      <c r="O1467" s="1347"/>
      <c r="P1467" s="117" t="str">
        <f t="shared" si="11"/>
        <v>2906</v>
      </c>
      <c r="Q1467" s="117"/>
      <c r="R1467" s="1348">
        <v>290601114</v>
      </c>
      <c r="S1467" s="321"/>
      <c r="T1467" s="321"/>
    </row>
    <row r="1468" spans="1:20" ht="34.5" customHeight="1">
      <c r="A1468" s="1348">
        <v>290601115</v>
      </c>
      <c r="B1468" s="1339" t="str">
        <f t="shared" si="10"/>
        <v>2906</v>
      </c>
      <c r="C1468" s="1349" t="s">
        <v>2359</v>
      </c>
      <c r="D1468" s="1350">
        <v>1</v>
      </c>
      <c r="E1468" s="293" t="s">
        <v>5931</v>
      </c>
      <c r="F1468" s="1352" t="s">
        <v>5932</v>
      </c>
      <c r="G1468" s="1356">
        <v>45629</v>
      </c>
      <c r="H1468" s="1348" t="s">
        <v>2353</v>
      </c>
      <c r="I1468" s="1348">
        <v>1574</v>
      </c>
      <c r="J1468" s="1351">
        <v>43944</v>
      </c>
      <c r="K1468" s="1352" t="s">
        <v>2354</v>
      </c>
      <c r="L1468" s="1352"/>
      <c r="M1468" s="1345" t="s">
        <v>1830</v>
      </c>
      <c r="N1468" s="1346" t="s">
        <v>1830</v>
      </c>
      <c r="O1468" s="1347"/>
      <c r="P1468" s="117" t="str">
        <f t="shared" si="11"/>
        <v>2906</v>
      </c>
      <c r="Q1468" s="117"/>
      <c r="R1468" s="1348">
        <v>290601115</v>
      </c>
      <c r="S1468" s="321"/>
      <c r="T1468" s="321"/>
    </row>
    <row r="1469" spans="1:20" ht="34.5" customHeight="1">
      <c r="A1469" s="1348">
        <v>290601115</v>
      </c>
      <c r="B1469" s="1339" t="str">
        <f t="shared" si="10"/>
        <v>2906</v>
      </c>
      <c r="C1469" s="1349" t="s">
        <v>2359</v>
      </c>
      <c r="D1469" s="1350">
        <v>1</v>
      </c>
      <c r="E1469" s="293" t="s">
        <v>5933</v>
      </c>
      <c r="F1469" s="1352" t="s">
        <v>5934</v>
      </c>
      <c r="G1469" s="1356">
        <v>45626</v>
      </c>
      <c r="H1469" s="1348" t="s">
        <v>2353</v>
      </c>
      <c r="I1469" s="1348">
        <v>1574</v>
      </c>
      <c r="J1469" s="1351">
        <v>43944</v>
      </c>
      <c r="K1469" s="1352" t="s">
        <v>2354</v>
      </c>
      <c r="L1469" s="1352"/>
      <c r="M1469" s="1345" t="s">
        <v>1830</v>
      </c>
      <c r="N1469" s="1346" t="s">
        <v>5935</v>
      </c>
      <c r="O1469" s="1347"/>
      <c r="P1469" s="117" t="str">
        <f t="shared" si="11"/>
        <v>2906</v>
      </c>
      <c r="Q1469" s="117"/>
      <c r="R1469" s="1348">
        <v>290601115</v>
      </c>
      <c r="S1469" s="321"/>
      <c r="T1469" s="321"/>
    </row>
    <row r="1470" spans="1:20" ht="34.5" customHeight="1">
      <c r="A1470" s="1348">
        <v>290601116</v>
      </c>
      <c r="B1470" s="1339" t="str">
        <f t="shared" si="10"/>
        <v>2906</v>
      </c>
      <c r="C1470" s="1349" t="s">
        <v>2359</v>
      </c>
      <c r="D1470" s="1350">
        <v>1</v>
      </c>
      <c r="E1470" s="293" t="s">
        <v>5936</v>
      </c>
      <c r="F1470" s="1352" t="s">
        <v>5937</v>
      </c>
      <c r="G1470" s="1356">
        <v>45643</v>
      </c>
      <c r="H1470" s="1348" t="s">
        <v>2353</v>
      </c>
      <c r="I1470" s="1348">
        <v>1574</v>
      </c>
      <c r="J1470" s="1351">
        <v>43944</v>
      </c>
      <c r="K1470" s="1352" t="s">
        <v>2354</v>
      </c>
      <c r="L1470" s="1352"/>
      <c r="M1470" s="1345" t="s">
        <v>1830</v>
      </c>
      <c r="N1470" s="1346" t="s">
        <v>1830</v>
      </c>
      <c r="O1470" s="1347"/>
      <c r="P1470" s="117" t="str">
        <f t="shared" si="11"/>
        <v>2906</v>
      </c>
      <c r="Q1470" s="117"/>
      <c r="R1470" s="1348">
        <v>290601116</v>
      </c>
      <c r="S1470" s="321"/>
      <c r="T1470" s="321"/>
    </row>
    <row r="1471" spans="1:20" ht="34.5" customHeight="1">
      <c r="A1471" s="1348">
        <v>290601116</v>
      </c>
      <c r="B1471" s="1339" t="str">
        <f t="shared" si="10"/>
        <v>2906</v>
      </c>
      <c r="C1471" s="1349" t="s">
        <v>2359</v>
      </c>
      <c r="D1471" s="1350">
        <v>1</v>
      </c>
      <c r="E1471" s="293" t="s">
        <v>5938</v>
      </c>
      <c r="F1471" s="1352" t="s">
        <v>5939</v>
      </c>
      <c r="G1471" s="1356">
        <v>45629</v>
      </c>
      <c r="H1471" s="1348" t="s">
        <v>2353</v>
      </c>
      <c r="I1471" s="1348">
        <v>1574</v>
      </c>
      <c r="J1471" s="1351">
        <v>43944</v>
      </c>
      <c r="K1471" s="1352" t="s">
        <v>2354</v>
      </c>
      <c r="L1471" s="1352"/>
      <c r="M1471" s="1345" t="s">
        <v>1830</v>
      </c>
      <c r="N1471" s="1346" t="s">
        <v>5940</v>
      </c>
      <c r="O1471" s="1347"/>
      <c r="P1471" s="117" t="str">
        <f t="shared" si="11"/>
        <v>2906</v>
      </c>
      <c r="Q1471" s="117"/>
      <c r="R1471" s="1348">
        <v>290601116</v>
      </c>
      <c r="S1471" s="321"/>
      <c r="T1471" s="321"/>
    </row>
    <row r="1472" spans="1:20" ht="34.5" customHeight="1">
      <c r="A1472" s="1348">
        <v>290601117</v>
      </c>
      <c r="B1472" s="1339" t="str">
        <f t="shared" si="10"/>
        <v>2906</v>
      </c>
      <c r="C1472" s="1349" t="s">
        <v>2359</v>
      </c>
      <c r="D1472" s="1350">
        <v>1</v>
      </c>
      <c r="E1472" s="293" t="s">
        <v>5941</v>
      </c>
      <c r="F1472" s="1352" t="s">
        <v>5942</v>
      </c>
      <c r="G1472" s="1356">
        <v>45626</v>
      </c>
      <c r="H1472" s="1348" t="s">
        <v>2353</v>
      </c>
      <c r="I1472" s="1348">
        <v>1574</v>
      </c>
      <c r="J1472" s="1351">
        <v>43944</v>
      </c>
      <c r="K1472" s="1352" t="s">
        <v>2354</v>
      </c>
      <c r="L1472" s="1352"/>
      <c r="M1472" s="1345" t="s">
        <v>1830</v>
      </c>
      <c r="N1472" s="1346" t="s">
        <v>1830</v>
      </c>
      <c r="O1472" s="1347"/>
      <c r="P1472" s="117" t="str">
        <f t="shared" si="11"/>
        <v>2906</v>
      </c>
      <c r="Q1472" s="117"/>
      <c r="R1472" s="1348">
        <v>290601117</v>
      </c>
      <c r="S1472" s="321"/>
      <c r="T1472" s="321"/>
    </row>
    <row r="1473" spans="1:20" ht="34.5" customHeight="1">
      <c r="A1473" s="1348">
        <v>290601117</v>
      </c>
      <c r="B1473" s="1339" t="str">
        <f t="shared" si="10"/>
        <v>2906</v>
      </c>
      <c r="C1473" s="1349" t="s">
        <v>2359</v>
      </c>
      <c r="D1473" s="1350">
        <v>1</v>
      </c>
      <c r="E1473" s="293" t="s">
        <v>5943</v>
      </c>
      <c r="F1473" s="1352" t="s">
        <v>5944</v>
      </c>
      <c r="G1473" s="1370">
        <v>45626</v>
      </c>
      <c r="H1473" s="1348" t="s">
        <v>2353</v>
      </c>
      <c r="I1473" s="1348">
        <v>1574</v>
      </c>
      <c r="J1473" s="1351">
        <v>43944</v>
      </c>
      <c r="K1473" s="1352" t="s">
        <v>2354</v>
      </c>
      <c r="L1473" s="1353"/>
      <c r="M1473" s="1345" t="s">
        <v>1830</v>
      </c>
      <c r="N1473" s="1346" t="s">
        <v>1830</v>
      </c>
      <c r="O1473" s="1347"/>
      <c r="P1473" s="117" t="str">
        <f t="shared" si="11"/>
        <v>2906</v>
      </c>
      <c r="Q1473" s="117"/>
      <c r="R1473" s="1348">
        <v>290601117</v>
      </c>
      <c r="S1473" s="321"/>
      <c r="T1473" s="321"/>
    </row>
    <row r="1474" spans="1:20" ht="34.5" customHeight="1">
      <c r="A1474" s="1348">
        <v>290601118</v>
      </c>
      <c r="B1474" s="1339" t="str">
        <f t="shared" si="10"/>
        <v>2906</v>
      </c>
      <c r="C1474" s="1349" t="s">
        <v>2359</v>
      </c>
      <c r="D1474" s="1350">
        <v>1</v>
      </c>
      <c r="E1474" s="293" t="s">
        <v>5945</v>
      </c>
      <c r="F1474" s="1352" t="s">
        <v>5946</v>
      </c>
      <c r="G1474" s="1351">
        <v>45629</v>
      </c>
      <c r="H1474" s="1348" t="s">
        <v>2353</v>
      </c>
      <c r="I1474" s="1348">
        <v>1574</v>
      </c>
      <c r="J1474" s="1351">
        <v>43944</v>
      </c>
      <c r="K1474" s="1352" t="s">
        <v>2354</v>
      </c>
      <c r="L1474" s="1352"/>
      <c r="M1474" s="1345" t="s">
        <v>1830</v>
      </c>
      <c r="N1474" s="1346" t="s">
        <v>1830</v>
      </c>
      <c r="O1474" s="1347"/>
      <c r="P1474" s="117" t="str">
        <f t="shared" si="11"/>
        <v>2906</v>
      </c>
      <c r="Q1474" s="117"/>
      <c r="R1474" s="1348">
        <v>290601118</v>
      </c>
      <c r="S1474" s="321"/>
      <c r="T1474" s="321"/>
    </row>
    <row r="1475" spans="1:20" ht="34.5" customHeight="1">
      <c r="A1475" s="1348">
        <v>290601118</v>
      </c>
      <c r="B1475" s="1339" t="str">
        <f t="shared" si="10"/>
        <v>2906</v>
      </c>
      <c r="C1475" s="1349" t="s">
        <v>2359</v>
      </c>
      <c r="D1475" s="1350">
        <v>1</v>
      </c>
      <c r="E1475" s="293" t="s">
        <v>5947</v>
      </c>
      <c r="F1475" s="1352" t="s">
        <v>5948</v>
      </c>
      <c r="G1475" s="1351">
        <v>45643</v>
      </c>
      <c r="H1475" s="1348" t="s">
        <v>2353</v>
      </c>
      <c r="I1475" s="1348">
        <v>1574</v>
      </c>
      <c r="J1475" s="1351">
        <v>43944</v>
      </c>
      <c r="K1475" s="1352" t="s">
        <v>2354</v>
      </c>
      <c r="L1475" s="1352"/>
      <c r="M1475" s="1345" t="s">
        <v>1830</v>
      </c>
      <c r="N1475" s="1346" t="s">
        <v>1830</v>
      </c>
      <c r="O1475" s="1347"/>
      <c r="P1475" s="117" t="str">
        <f t="shared" si="11"/>
        <v>2906</v>
      </c>
      <c r="Q1475" s="117"/>
      <c r="R1475" s="1348">
        <v>290601118</v>
      </c>
      <c r="S1475" s="321"/>
      <c r="T1475" s="321"/>
    </row>
    <row r="1476" spans="1:20" ht="34.5" customHeight="1">
      <c r="A1476" s="1348">
        <v>290601119</v>
      </c>
      <c r="B1476" s="1339" t="str">
        <f t="shared" si="10"/>
        <v>2906</v>
      </c>
      <c r="C1476" s="1349" t="s">
        <v>2359</v>
      </c>
      <c r="D1476" s="1350">
        <v>1</v>
      </c>
      <c r="E1476" s="293" t="s">
        <v>5949</v>
      </c>
      <c r="F1476" s="1352" t="s">
        <v>5950</v>
      </c>
      <c r="G1476" s="1351">
        <v>45643</v>
      </c>
      <c r="H1476" s="1348" t="s">
        <v>2353</v>
      </c>
      <c r="I1476" s="1348">
        <v>1574</v>
      </c>
      <c r="J1476" s="1351">
        <v>43944</v>
      </c>
      <c r="K1476" s="1352" t="s">
        <v>2354</v>
      </c>
      <c r="L1476" s="1352"/>
      <c r="M1476" s="1345" t="s">
        <v>1830</v>
      </c>
      <c r="N1476" s="1346" t="s">
        <v>1830</v>
      </c>
      <c r="O1476" s="1347"/>
      <c r="P1476" s="117" t="str">
        <f t="shared" si="11"/>
        <v>2906</v>
      </c>
      <c r="Q1476" s="117"/>
      <c r="R1476" s="1348">
        <v>290601119</v>
      </c>
      <c r="S1476" s="321"/>
      <c r="T1476" s="321"/>
    </row>
    <row r="1477" spans="1:20" ht="34.5" customHeight="1">
      <c r="A1477" s="1348">
        <v>290601119</v>
      </c>
      <c r="B1477" s="1339" t="str">
        <f t="shared" si="10"/>
        <v>2906</v>
      </c>
      <c r="C1477" s="1349" t="s">
        <v>2359</v>
      </c>
      <c r="D1477" s="1350">
        <v>1</v>
      </c>
      <c r="E1477" s="293" t="s">
        <v>5951</v>
      </c>
      <c r="F1477" s="1352" t="s">
        <v>5952</v>
      </c>
      <c r="G1477" s="1351">
        <v>45644</v>
      </c>
      <c r="H1477" s="1348" t="s">
        <v>2353</v>
      </c>
      <c r="I1477" s="1348">
        <v>1574</v>
      </c>
      <c r="J1477" s="1351">
        <v>43944</v>
      </c>
      <c r="K1477" s="1352" t="s">
        <v>2354</v>
      </c>
      <c r="L1477" s="1352"/>
      <c r="M1477" s="1345" t="s">
        <v>1830</v>
      </c>
      <c r="N1477" s="1346" t="s">
        <v>1830</v>
      </c>
      <c r="O1477" s="1347"/>
      <c r="P1477" s="117" t="str">
        <f t="shared" si="11"/>
        <v>2906</v>
      </c>
      <c r="Q1477" s="117"/>
      <c r="R1477" s="1348">
        <v>290601119</v>
      </c>
      <c r="S1477" s="321"/>
      <c r="T1477" s="321"/>
    </row>
    <row r="1478" spans="1:20" ht="34.5" customHeight="1">
      <c r="A1478" s="1348">
        <v>290601120</v>
      </c>
      <c r="B1478" s="1339" t="str">
        <f t="shared" si="10"/>
        <v>2906</v>
      </c>
      <c r="C1478" s="1349" t="s">
        <v>2359</v>
      </c>
      <c r="D1478" s="1350">
        <v>1</v>
      </c>
      <c r="E1478" s="293" t="s">
        <v>5953</v>
      </c>
      <c r="F1478" s="1352" t="s">
        <v>5954</v>
      </c>
      <c r="G1478" s="1356">
        <v>45291</v>
      </c>
      <c r="H1478" s="1348" t="s">
        <v>2353</v>
      </c>
      <c r="I1478" s="1348">
        <v>1525</v>
      </c>
      <c r="J1478" s="1351">
        <v>42338</v>
      </c>
      <c r="K1478" s="1352" t="s">
        <v>2354</v>
      </c>
      <c r="L1478" s="1352" t="s">
        <v>5955</v>
      </c>
      <c r="M1478" s="1345" t="s">
        <v>1830</v>
      </c>
      <c r="N1478" s="1346" t="s">
        <v>1830</v>
      </c>
      <c r="O1478" s="1347" t="s">
        <v>1830</v>
      </c>
      <c r="P1478" s="117" t="str">
        <f t="shared" si="11"/>
        <v>2906</v>
      </c>
      <c r="Q1478" s="117"/>
      <c r="R1478" s="1348">
        <v>290601120</v>
      </c>
      <c r="S1478" s="321"/>
      <c r="T1478" s="321"/>
    </row>
    <row r="1479" spans="1:20" ht="34.5" customHeight="1">
      <c r="A1479" s="1348">
        <v>290601120</v>
      </c>
      <c r="B1479" s="1339" t="str">
        <f t="shared" si="10"/>
        <v>2906</v>
      </c>
      <c r="C1479" s="1349" t="s">
        <v>2359</v>
      </c>
      <c r="D1479" s="1350">
        <v>1</v>
      </c>
      <c r="E1479" s="293" t="s">
        <v>5956</v>
      </c>
      <c r="F1479" s="1352" t="s">
        <v>5957</v>
      </c>
      <c r="G1479" s="1356">
        <v>45291</v>
      </c>
      <c r="H1479" s="1348" t="s">
        <v>2353</v>
      </c>
      <c r="I1479" s="1348">
        <v>1541</v>
      </c>
      <c r="J1479" s="1356">
        <v>42718</v>
      </c>
      <c r="K1479" s="1352" t="s">
        <v>2354</v>
      </c>
      <c r="L1479" s="1352" t="s">
        <v>5958</v>
      </c>
      <c r="M1479" s="1345" t="s">
        <v>5959</v>
      </c>
      <c r="N1479" s="1346" t="s">
        <v>1830</v>
      </c>
      <c r="O1479" s="1347"/>
      <c r="P1479" s="117" t="str">
        <f t="shared" si="11"/>
        <v>2906</v>
      </c>
      <c r="Q1479" s="117"/>
      <c r="R1479" s="1348">
        <v>290601120</v>
      </c>
      <c r="S1479" s="321"/>
      <c r="T1479" s="321"/>
    </row>
    <row r="1480" spans="1:20" ht="34.5" customHeight="1">
      <c r="A1480" s="1348">
        <v>290601121</v>
      </c>
      <c r="B1480" s="1339" t="str">
        <f t="shared" si="10"/>
        <v>2906</v>
      </c>
      <c r="C1480" s="1349" t="s">
        <v>2359</v>
      </c>
      <c r="D1480" s="1350">
        <v>1</v>
      </c>
      <c r="E1480" s="293" t="s">
        <v>5960</v>
      </c>
      <c r="F1480" s="1352" t="s">
        <v>5961</v>
      </c>
      <c r="G1480" s="1351">
        <v>45291</v>
      </c>
      <c r="H1480" s="1348" t="s">
        <v>2353</v>
      </c>
      <c r="I1480" s="1348">
        <v>1541</v>
      </c>
      <c r="J1480" s="1356">
        <v>42718</v>
      </c>
      <c r="K1480" s="1352" t="s">
        <v>2354</v>
      </c>
      <c r="L1480" s="1352" t="s">
        <v>5962</v>
      </c>
      <c r="M1480" s="1345" t="s">
        <v>1830</v>
      </c>
      <c r="N1480" s="1346" t="s">
        <v>5963</v>
      </c>
      <c r="O1480" s="1347"/>
      <c r="P1480" s="117" t="str">
        <f t="shared" si="11"/>
        <v>2906</v>
      </c>
      <c r="Q1480" s="117"/>
      <c r="R1480" s="1348">
        <v>290601121</v>
      </c>
      <c r="S1480" s="321"/>
      <c r="T1480" s="321"/>
    </row>
    <row r="1481" spans="1:20" ht="34.5" customHeight="1">
      <c r="A1481" s="1348">
        <v>290601121</v>
      </c>
      <c r="B1481" s="1339" t="str">
        <f t="shared" si="10"/>
        <v>2906</v>
      </c>
      <c r="C1481" s="1349" t="s">
        <v>2359</v>
      </c>
      <c r="D1481" s="1350">
        <v>1</v>
      </c>
      <c r="E1481" s="293" t="s">
        <v>5964</v>
      </c>
      <c r="F1481" s="1352" t="s">
        <v>5965</v>
      </c>
      <c r="G1481" s="1351">
        <v>46075</v>
      </c>
      <c r="H1481" s="1348" t="s">
        <v>2353</v>
      </c>
      <c r="I1481" s="1348">
        <v>1582</v>
      </c>
      <c r="J1481" s="1351">
        <v>44293</v>
      </c>
      <c r="K1481" s="1352" t="s">
        <v>2354</v>
      </c>
      <c r="L1481" s="1352"/>
      <c r="M1481" s="1345" t="s">
        <v>4889</v>
      </c>
      <c r="N1481" s="1346" t="s">
        <v>1830</v>
      </c>
      <c r="O1481" s="1347"/>
      <c r="P1481" s="117" t="str">
        <f t="shared" si="11"/>
        <v>2906</v>
      </c>
      <c r="Q1481" s="117"/>
      <c r="R1481" s="1348">
        <v>290601121</v>
      </c>
      <c r="S1481" s="321"/>
      <c r="T1481" s="321"/>
    </row>
    <row r="1482" spans="1:20" ht="34.5" customHeight="1">
      <c r="A1482" s="1348">
        <v>290601122</v>
      </c>
      <c r="B1482" s="1339" t="str">
        <f t="shared" si="10"/>
        <v>2906</v>
      </c>
      <c r="C1482" s="1349" t="s">
        <v>2359</v>
      </c>
      <c r="D1482" s="1350">
        <v>1</v>
      </c>
      <c r="E1482" s="293" t="s">
        <v>5966</v>
      </c>
      <c r="F1482" s="1352" t="s">
        <v>5967</v>
      </c>
      <c r="G1482" s="1351">
        <v>46475</v>
      </c>
      <c r="H1482" s="1348" t="s">
        <v>2353</v>
      </c>
      <c r="I1482" s="1348">
        <v>1595</v>
      </c>
      <c r="J1482" s="1351">
        <v>44649</v>
      </c>
      <c r="K1482" s="1352" t="s">
        <v>2354</v>
      </c>
      <c r="L1482" s="1353"/>
      <c r="M1482" s="1345" t="s">
        <v>1830</v>
      </c>
      <c r="N1482" s="1346" t="s">
        <v>3309</v>
      </c>
      <c r="O1482" s="1347"/>
      <c r="P1482" s="117" t="str">
        <f t="shared" si="11"/>
        <v>2906</v>
      </c>
      <c r="Q1482" s="117"/>
      <c r="R1482" s="1348">
        <v>290601122</v>
      </c>
      <c r="S1482" s="321"/>
      <c r="T1482" s="321"/>
    </row>
    <row r="1483" spans="1:20" ht="34.5" customHeight="1">
      <c r="A1483" s="1348">
        <v>290601122</v>
      </c>
      <c r="B1483" s="1339" t="str">
        <f t="shared" si="10"/>
        <v>2906</v>
      </c>
      <c r="C1483" s="1349" t="s">
        <v>2359</v>
      </c>
      <c r="D1483" s="1350">
        <v>1</v>
      </c>
      <c r="E1483" s="293" t="s">
        <v>5968</v>
      </c>
      <c r="F1483" s="1352" t="s">
        <v>5969</v>
      </c>
      <c r="G1483" s="1351">
        <v>46475</v>
      </c>
      <c r="H1483" s="1348" t="s">
        <v>2353</v>
      </c>
      <c r="I1483" s="1348">
        <v>1595</v>
      </c>
      <c r="J1483" s="1351">
        <v>44649</v>
      </c>
      <c r="K1483" s="1352" t="s">
        <v>2354</v>
      </c>
      <c r="L1483" s="1352"/>
      <c r="M1483" s="1345" t="s">
        <v>5214</v>
      </c>
      <c r="N1483" s="1346" t="s">
        <v>1830</v>
      </c>
      <c r="O1483" s="1347"/>
      <c r="P1483" s="117" t="str">
        <f t="shared" si="11"/>
        <v>2906</v>
      </c>
      <c r="Q1483" s="117"/>
      <c r="R1483" s="1348">
        <v>290601122</v>
      </c>
      <c r="S1483" s="321"/>
      <c r="T1483" s="321"/>
    </row>
    <row r="1484" spans="1:20" ht="34.5" customHeight="1">
      <c r="A1484" s="1348">
        <v>290601123</v>
      </c>
      <c r="B1484" s="1339" t="str">
        <f t="shared" si="10"/>
        <v>2906</v>
      </c>
      <c r="C1484" s="1349" t="s">
        <v>2359</v>
      </c>
      <c r="D1484" s="1350">
        <v>1</v>
      </c>
      <c r="E1484" s="293" t="s">
        <v>5970</v>
      </c>
      <c r="F1484" s="1352" t="s">
        <v>5971</v>
      </c>
      <c r="G1484" s="1351">
        <v>46475</v>
      </c>
      <c r="H1484" s="1348" t="s">
        <v>2353</v>
      </c>
      <c r="I1484" s="1348">
        <v>1595</v>
      </c>
      <c r="J1484" s="1351">
        <v>44649</v>
      </c>
      <c r="K1484" s="1352" t="s">
        <v>2354</v>
      </c>
      <c r="L1484" s="1353"/>
      <c r="M1484" s="1345" t="s">
        <v>1830</v>
      </c>
      <c r="N1484" s="1346" t="s">
        <v>1830</v>
      </c>
      <c r="O1484" s="1347"/>
      <c r="P1484" s="117" t="str">
        <f t="shared" si="11"/>
        <v>2906</v>
      </c>
      <c r="Q1484" s="117"/>
      <c r="R1484" s="1348">
        <v>290601123</v>
      </c>
      <c r="S1484" s="321"/>
      <c r="T1484" s="321"/>
    </row>
    <row r="1485" spans="1:20" ht="34.5" customHeight="1">
      <c r="A1485" s="1348">
        <v>290601123</v>
      </c>
      <c r="B1485" s="1339" t="str">
        <f t="shared" si="10"/>
        <v>2906</v>
      </c>
      <c r="C1485" s="1349" t="s">
        <v>2359</v>
      </c>
      <c r="D1485" s="1350">
        <v>1</v>
      </c>
      <c r="E1485" s="293" t="s">
        <v>5972</v>
      </c>
      <c r="F1485" s="1352" t="s">
        <v>5973</v>
      </c>
      <c r="G1485" s="1351">
        <v>46475</v>
      </c>
      <c r="H1485" s="1348" t="s">
        <v>2353</v>
      </c>
      <c r="I1485" s="1348">
        <v>1595</v>
      </c>
      <c r="J1485" s="1351">
        <v>44649</v>
      </c>
      <c r="K1485" s="1352" t="s">
        <v>2354</v>
      </c>
      <c r="L1485" s="1352"/>
      <c r="M1485" s="1345" t="s">
        <v>1830</v>
      </c>
      <c r="N1485" s="1346" t="s">
        <v>5974</v>
      </c>
      <c r="O1485" s="1347"/>
      <c r="P1485" s="117" t="str">
        <f t="shared" si="11"/>
        <v>2906</v>
      </c>
      <c r="Q1485" s="117"/>
      <c r="R1485" s="1348">
        <v>290601123</v>
      </c>
      <c r="S1485" s="321"/>
      <c r="T1485" s="321"/>
    </row>
    <row r="1486" spans="1:20" ht="34.5" customHeight="1">
      <c r="A1486" s="1348">
        <v>290601124</v>
      </c>
      <c r="B1486" s="1339" t="str">
        <f t="shared" si="10"/>
        <v>2906</v>
      </c>
      <c r="C1486" s="1349" t="s">
        <v>2359</v>
      </c>
      <c r="D1486" s="1350">
        <v>1</v>
      </c>
      <c r="E1486" s="293" t="s">
        <v>5975</v>
      </c>
      <c r="F1486" s="1352" t="s">
        <v>5976</v>
      </c>
      <c r="G1486" s="1356">
        <v>46475</v>
      </c>
      <c r="H1486" s="1348" t="s">
        <v>2353</v>
      </c>
      <c r="I1486" s="1348">
        <v>1595</v>
      </c>
      <c r="J1486" s="1351">
        <v>44649</v>
      </c>
      <c r="K1486" s="1352" t="s">
        <v>2354</v>
      </c>
      <c r="L1486" s="1352"/>
      <c r="M1486" s="1345" t="s">
        <v>5977</v>
      </c>
      <c r="N1486" s="1346" t="s">
        <v>1830</v>
      </c>
      <c r="O1486" s="1347"/>
      <c r="P1486" s="117" t="str">
        <f t="shared" si="11"/>
        <v>2906</v>
      </c>
      <c r="Q1486" s="117"/>
      <c r="R1486" s="1348">
        <v>290601124</v>
      </c>
      <c r="S1486" s="321"/>
      <c r="T1486" s="321"/>
    </row>
    <row r="1487" spans="1:20" ht="34.5" customHeight="1">
      <c r="A1487" s="1348">
        <v>290601124</v>
      </c>
      <c r="B1487" s="1339" t="str">
        <f t="shared" si="10"/>
        <v>2906</v>
      </c>
      <c r="C1487" s="1349" t="s">
        <v>2359</v>
      </c>
      <c r="D1487" s="1350">
        <v>1</v>
      </c>
      <c r="E1487" s="293" t="s">
        <v>5978</v>
      </c>
      <c r="F1487" s="1352" t="s">
        <v>5979</v>
      </c>
      <c r="G1487" s="1351">
        <v>46475</v>
      </c>
      <c r="H1487" s="1348" t="s">
        <v>2353</v>
      </c>
      <c r="I1487" s="1348">
        <v>1595</v>
      </c>
      <c r="J1487" s="1351">
        <v>44649</v>
      </c>
      <c r="K1487" s="1352" t="s">
        <v>2354</v>
      </c>
      <c r="L1487" s="1352"/>
      <c r="M1487" s="1345" t="s">
        <v>1830</v>
      </c>
      <c r="N1487" s="1346" t="s">
        <v>1830</v>
      </c>
      <c r="O1487" s="1347"/>
      <c r="P1487" s="117" t="str">
        <f t="shared" si="11"/>
        <v>2906</v>
      </c>
      <c r="Q1487" s="117"/>
      <c r="R1487" s="1348">
        <v>290601124</v>
      </c>
      <c r="S1487" s="321"/>
      <c r="T1487" s="321"/>
    </row>
    <row r="1488" spans="1:20" ht="34.5" hidden="1" customHeight="1">
      <c r="A1488" s="1348">
        <v>290601125</v>
      </c>
      <c r="B1488" s="1339" t="str">
        <f t="shared" si="10"/>
        <v>2906</v>
      </c>
      <c r="C1488" s="1349" t="s">
        <v>2362</v>
      </c>
      <c r="D1488" s="1350">
        <v>1</v>
      </c>
      <c r="E1488" s="293" t="s">
        <v>5980</v>
      </c>
      <c r="F1488" s="1352" t="s">
        <v>5981</v>
      </c>
      <c r="G1488" s="1356"/>
      <c r="H1488" s="1348" t="s">
        <v>2252</v>
      </c>
      <c r="I1488" s="1348">
        <v>1357</v>
      </c>
      <c r="J1488" s="1351">
        <v>39338</v>
      </c>
      <c r="K1488" s="1352" t="s">
        <v>2253</v>
      </c>
      <c r="L1488" s="1352" t="s">
        <v>5982</v>
      </c>
      <c r="M1488" s="1345" t="s">
        <v>5983</v>
      </c>
      <c r="N1488" s="1346" t="s">
        <v>3309</v>
      </c>
      <c r="O1488" s="1347"/>
      <c r="P1488" s="117" t="str">
        <f t="shared" si="11"/>
        <v>2906</v>
      </c>
      <c r="Q1488" s="117"/>
      <c r="R1488" s="1348">
        <v>290601125</v>
      </c>
      <c r="S1488" s="321"/>
      <c r="T1488" s="321"/>
    </row>
    <row r="1489" spans="1:20" ht="34.5" hidden="1" customHeight="1">
      <c r="A1489" s="1348">
        <v>290601125</v>
      </c>
      <c r="B1489" s="1339" t="str">
        <f t="shared" si="10"/>
        <v>2906</v>
      </c>
      <c r="C1489" s="1349" t="s">
        <v>2362</v>
      </c>
      <c r="D1489" s="1350">
        <v>2</v>
      </c>
      <c r="E1489" s="293" t="s">
        <v>5984</v>
      </c>
      <c r="F1489" s="1352" t="s">
        <v>5985</v>
      </c>
      <c r="G1489" s="1356">
        <v>41912</v>
      </c>
      <c r="H1489" s="1348" t="s">
        <v>2252</v>
      </c>
      <c r="I1489" s="1348">
        <v>1423</v>
      </c>
      <c r="J1489" s="1356">
        <v>40521</v>
      </c>
      <c r="K1489" s="1352" t="s">
        <v>2253</v>
      </c>
      <c r="L1489" s="1352"/>
      <c r="M1489" s="1345" t="s">
        <v>5986</v>
      </c>
      <c r="N1489" s="1346" t="s">
        <v>1830</v>
      </c>
      <c r="O1489" s="1347"/>
      <c r="P1489" s="117" t="str">
        <f t="shared" si="11"/>
        <v>2906</v>
      </c>
      <c r="Q1489" s="117"/>
      <c r="R1489" s="1348">
        <v>290601125</v>
      </c>
      <c r="S1489" s="321"/>
      <c r="T1489" s="321"/>
    </row>
    <row r="1490" spans="1:20" ht="34.5" hidden="1" customHeight="1">
      <c r="A1490" s="1348">
        <v>290601126</v>
      </c>
      <c r="B1490" s="1339" t="str">
        <f t="shared" si="10"/>
        <v>2906</v>
      </c>
      <c r="C1490" s="1349" t="s">
        <v>2362</v>
      </c>
      <c r="D1490" s="1350">
        <v>1</v>
      </c>
      <c r="E1490" s="293" t="s">
        <v>5987</v>
      </c>
      <c r="F1490" s="1352" t="s">
        <v>5988</v>
      </c>
      <c r="G1490" s="1351"/>
      <c r="H1490" s="1348" t="s">
        <v>2252</v>
      </c>
      <c r="I1490" s="1348">
        <v>1357</v>
      </c>
      <c r="J1490" s="1351">
        <v>39338</v>
      </c>
      <c r="K1490" s="1352" t="s">
        <v>2253</v>
      </c>
      <c r="L1490" s="1352" t="s">
        <v>5989</v>
      </c>
      <c r="M1490" s="1345" t="s">
        <v>5983</v>
      </c>
      <c r="N1490" s="1346" t="s">
        <v>3309</v>
      </c>
      <c r="O1490" s="1347"/>
      <c r="P1490" s="117" t="str">
        <f t="shared" si="11"/>
        <v>2906</v>
      </c>
      <c r="Q1490" s="117"/>
      <c r="R1490" s="1348">
        <v>290601126</v>
      </c>
      <c r="S1490" s="321"/>
      <c r="T1490" s="321"/>
    </row>
    <row r="1491" spans="1:20" ht="34.5" hidden="1" customHeight="1">
      <c r="A1491" s="1348">
        <v>290601126</v>
      </c>
      <c r="B1491" s="1339" t="str">
        <f t="shared" si="10"/>
        <v>2906</v>
      </c>
      <c r="C1491" s="1349" t="s">
        <v>2362</v>
      </c>
      <c r="D1491" s="1350">
        <v>2</v>
      </c>
      <c r="E1491" s="293" t="s">
        <v>5990</v>
      </c>
      <c r="F1491" s="1352" t="s">
        <v>5991</v>
      </c>
      <c r="G1491" s="1351">
        <v>42781</v>
      </c>
      <c r="H1491" s="1348" t="s">
        <v>2252</v>
      </c>
      <c r="I1491" s="1348">
        <v>1487</v>
      </c>
      <c r="J1491" s="1351">
        <v>41522</v>
      </c>
      <c r="K1491" s="1352" t="s">
        <v>2253</v>
      </c>
      <c r="L1491" s="1352"/>
      <c r="M1491" s="1345" t="s">
        <v>5992</v>
      </c>
      <c r="N1491" s="1346" t="s">
        <v>1830</v>
      </c>
      <c r="O1491" s="1347"/>
      <c r="P1491" s="117" t="str">
        <f t="shared" si="11"/>
        <v>2906</v>
      </c>
      <c r="Q1491" s="117"/>
      <c r="R1491" s="1348">
        <v>290601126</v>
      </c>
      <c r="S1491" s="321"/>
      <c r="T1491" s="321"/>
    </row>
    <row r="1492" spans="1:20" ht="34.5" hidden="1" customHeight="1">
      <c r="A1492" s="1348">
        <v>290601127</v>
      </c>
      <c r="B1492" s="1339" t="str">
        <f t="shared" si="10"/>
        <v>2906</v>
      </c>
      <c r="C1492" s="1349" t="s">
        <v>2362</v>
      </c>
      <c r="D1492" s="1350">
        <v>1</v>
      </c>
      <c r="E1492" s="293" t="s">
        <v>5993</v>
      </c>
      <c r="F1492" s="1352" t="s">
        <v>5994</v>
      </c>
      <c r="G1492" s="1356"/>
      <c r="H1492" s="1348" t="s">
        <v>2252</v>
      </c>
      <c r="I1492" s="1348">
        <v>1357</v>
      </c>
      <c r="J1492" s="1351">
        <v>39338</v>
      </c>
      <c r="K1492" s="1352" t="s">
        <v>2253</v>
      </c>
      <c r="L1492" s="1352" t="s">
        <v>5458</v>
      </c>
      <c r="M1492" s="1345" t="s">
        <v>5983</v>
      </c>
      <c r="N1492" s="1346" t="s">
        <v>3309</v>
      </c>
      <c r="O1492" s="1347"/>
      <c r="P1492" s="117" t="str">
        <f t="shared" si="11"/>
        <v>2906</v>
      </c>
      <c r="Q1492" s="117"/>
      <c r="R1492" s="1348">
        <v>290601127</v>
      </c>
      <c r="S1492" s="321"/>
      <c r="T1492" s="321"/>
    </row>
    <row r="1493" spans="1:20" ht="34.5" hidden="1" customHeight="1">
      <c r="A1493" s="1348">
        <v>290601127</v>
      </c>
      <c r="B1493" s="1339" t="str">
        <f t="shared" si="10"/>
        <v>2906</v>
      </c>
      <c r="C1493" s="1349" t="s">
        <v>2362</v>
      </c>
      <c r="D1493" s="1350">
        <v>2</v>
      </c>
      <c r="E1493" s="293" t="s">
        <v>5995</v>
      </c>
      <c r="F1493" s="1352" t="s">
        <v>5996</v>
      </c>
      <c r="G1493" s="1351">
        <v>43261</v>
      </c>
      <c r="H1493" s="1348" t="s">
        <v>2252</v>
      </c>
      <c r="I1493" s="1348">
        <v>1487</v>
      </c>
      <c r="J1493" s="1351">
        <v>41522</v>
      </c>
      <c r="K1493" s="1352" t="s">
        <v>2253</v>
      </c>
      <c r="L1493" s="1352"/>
      <c r="M1493" s="1345" t="s">
        <v>1830</v>
      </c>
      <c r="N1493" s="1346" t="s">
        <v>1830</v>
      </c>
      <c r="O1493" s="1347"/>
      <c r="P1493" s="117" t="str">
        <f t="shared" si="11"/>
        <v>2906</v>
      </c>
      <c r="Q1493" s="117"/>
      <c r="R1493" s="1348">
        <v>290601127</v>
      </c>
      <c r="S1493" s="321"/>
      <c r="T1493" s="321"/>
    </row>
    <row r="1494" spans="1:20" ht="34.5" hidden="1" customHeight="1">
      <c r="A1494" s="1348">
        <v>290601128</v>
      </c>
      <c r="B1494" s="1339" t="str">
        <f t="shared" si="10"/>
        <v>2906</v>
      </c>
      <c r="C1494" s="1349" t="s">
        <v>2362</v>
      </c>
      <c r="D1494" s="1350">
        <v>1</v>
      </c>
      <c r="E1494" s="293" t="s">
        <v>5997</v>
      </c>
      <c r="F1494" s="1352" t="s">
        <v>5998</v>
      </c>
      <c r="G1494" s="1356">
        <v>41028</v>
      </c>
      <c r="H1494" s="1348" t="s">
        <v>2252</v>
      </c>
      <c r="I1494" s="1348">
        <v>1357</v>
      </c>
      <c r="J1494" s="1351">
        <v>39338</v>
      </c>
      <c r="K1494" s="1352" t="s">
        <v>2253</v>
      </c>
      <c r="L1494" s="1352"/>
      <c r="M1494" s="1345" t="s">
        <v>5999</v>
      </c>
      <c r="N1494" s="1346" t="s">
        <v>1830</v>
      </c>
      <c r="O1494" s="1347"/>
      <c r="P1494" s="117" t="str">
        <f t="shared" si="11"/>
        <v>2906</v>
      </c>
      <c r="Q1494" s="117"/>
      <c r="R1494" s="1348">
        <v>290601128</v>
      </c>
      <c r="S1494" s="321"/>
      <c r="T1494" s="321"/>
    </row>
    <row r="1495" spans="1:20" ht="34.5" hidden="1" customHeight="1">
      <c r="A1495" s="1348">
        <v>290601128</v>
      </c>
      <c r="B1495" s="1339" t="str">
        <f t="shared" si="10"/>
        <v>2906</v>
      </c>
      <c r="C1495" s="1349" t="s">
        <v>2362</v>
      </c>
      <c r="D1495" s="1350">
        <v>1</v>
      </c>
      <c r="E1495" s="293" t="s">
        <v>6000</v>
      </c>
      <c r="F1495" s="1352" t="s">
        <v>6001</v>
      </c>
      <c r="G1495" s="1351">
        <v>40147</v>
      </c>
      <c r="H1495" s="1348" t="s">
        <v>2252</v>
      </c>
      <c r="I1495" s="1348">
        <v>1357</v>
      </c>
      <c r="J1495" s="1351">
        <v>39338</v>
      </c>
      <c r="K1495" s="1352" t="s">
        <v>2253</v>
      </c>
      <c r="L1495" s="1353"/>
      <c r="M1495" s="1345" t="s">
        <v>5983</v>
      </c>
      <c r="N1495" s="1346" t="s">
        <v>3309</v>
      </c>
      <c r="O1495" s="1347"/>
      <c r="P1495" s="117" t="str">
        <f t="shared" si="11"/>
        <v>2906</v>
      </c>
      <c r="Q1495" s="117"/>
      <c r="R1495" s="1348">
        <v>290601128</v>
      </c>
      <c r="S1495" s="321"/>
      <c r="T1495" s="321"/>
    </row>
    <row r="1496" spans="1:20" ht="34.5" hidden="1" customHeight="1">
      <c r="A1496" s="1348">
        <v>290601129</v>
      </c>
      <c r="B1496" s="1339" t="str">
        <f t="shared" si="10"/>
        <v>2906</v>
      </c>
      <c r="C1496" s="1349" t="s">
        <v>2362</v>
      </c>
      <c r="D1496" s="1350">
        <v>1</v>
      </c>
      <c r="E1496" s="293" t="s">
        <v>6002</v>
      </c>
      <c r="F1496" s="1352" t="s">
        <v>6003</v>
      </c>
      <c r="G1496" s="1356"/>
      <c r="H1496" s="1348" t="s">
        <v>2252</v>
      </c>
      <c r="I1496" s="1348">
        <v>1357</v>
      </c>
      <c r="J1496" s="1351">
        <v>39338</v>
      </c>
      <c r="K1496" s="1352" t="s">
        <v>2253</v>
      </c>
      <c r="L1496" s="1352" t="s">
        <v>6004</v>
      </c>
      <c r="M1496" s="1345" t="s">
        <v>6005</v>
      </c>
      <c r="N1496" s="1346" t="s">
        <v>1830</v>
      </c>
      <c r="O1496" s="1347"/>
      <c r="P1496" s="117" t="str">
        <f t="shared" si="11"/>
        <v>2906</v>
      </c>
      <c r="Q1496" s="117"/>
      <c r="R1496" s="1348">
        <v>290601129</v>
      </c>
      <c r="S1496" s="321"/>
      <c r="T1496" s="321"/>
    </row>
    <row r="1497" spans="1:20" ht="34.5" hidden="1" customHeight="1">
      <c r="A1497" s="1348">
        <v>290601129</v>
      </c>
      <c r="B1497" s="1339" t="str">
        <f t="shared" si="10"/>
        <v>2906</v>
      </c>
      <c r="C1497" s="1349" t="s">
        <v>2362</v>
      </c>
      <c r="D1497" s="1350">
        <v>2</v>
      </c>
      <c r="E1497" s="293" t="s">
        <v>6006</v>
      </c>
      <c r="F1497" s="1352" t="s">
        <v>6007</v>
      </c>
      <c r="G1497" s="1356">
        <v>42582</v>
      </c>
      <c r="H1497" s="1348" t="s">
        <v>2252</v>
      </c>
      <c r="I1497" s="1348"/>
      <c r="J1497" s="1368"/>
      <c r="K1497" s="1352" t="s">
        <v>2253</v>
      </c>
      <c r="L1497" s="1353"/>
      <c r="M1497" s="1345" t="s">
        <v>6008</v>
      </c>
      <c r="N1497" s="1346" t="s">
        <v>3309</v>
      </c>
      <c r="O1497" s="1347"/>
      <c r="P1497" s="117" t="str">
        <f t="shared" si="11"/>
        <v>2906</v>
      </c>
      <c r="Q1497" s="117"/>
      <c r="R1497" s="1348">
        <v>290601129</v>
      </c>
      <c r="S1497" s="321"/>
      <c r="T1497" s="321"/>
    </row>
    <row r="1498" spans="1:20" ht="34.5" hidden="1" customHeight="1">
      <c r="A1498" s="1348">
        <v>290601130</v>
      </c>
      <c r="B1498" s="1339" t="str">
        <f t="shared" si="10"/>
        <v>2906</v>
      </c>
      <c r="C1498" s="1349" t="s">
        <v>2362</v>
      </c>
      <c r="D1498" s="1350">
        <v>3</v>
      </c>
      <c r="E1498" s="293" t="s">
        <v>6009</v>
      </c>
      <c r="F1498" s="1352" t="s">
        <v>6010</v>
      </c>
      <c r="G1498" s="1356">
        <v>43465</v>
      </c>
      <c r="H1498" s="1348" t="s">
        <v>2252</v>
      </c>
      <c r="I1498" s="1348">
        <v>1487</v>
      </c>
      <c r="J1498" s="1351">
        <v>41522</v>
      </c>
      <c r="K1498" s="1352" t="s">
        <v>2253</v>
      </c>
      <c r="L1498" s="1352"/>
      <c r="M1498" s="1345" t="s">
        <v>5986</v>
      </c>
      <c r="N1498" s="1346" t="s">
        <v>1830</v>
      </c>
      <c r="O1498" s="1347"/>
      <c r="P1498" s="117" t="str">
        <f t="shared" si="11"/>
        <v>2906</v>
      </c>
      <c r="Q1498" s="117"/>
      <c r="R1498" s="1348">
        <v>290601130</v>
      </c>
      <c r="S1498" s="321"/>
      <c r="T1498" s="321"/>
    </row>
    <row r="1499" spans="1:20" ht="34.5" hidden="1" customHeight="1">
      <c r="A1499" s="1348">
        <v>290601130</v>
      </c>
      <c r="B1499" s="1339" t="str">
        <f t="shared" si="10"/>
        <v>2906</v>
      </c>
      <c r="C1499" s="1349" t="s">
        <v>2362</v>
      </c>
      <c r="D1499" s="1350">
        <v>1</v>
      </c>
      <c r="E1499" s="293" t="s">
        <v>6011</v>
      </c>
      <c r="F1499" s="1352" t="s">
        <v>6012</v>
      </c>
      <c r="G1499" s="1356"/>
      <c r="H1499" s="1348" t="s">
        <v>2252</v>
      </c>
      <c r="I1499" s="1348">
        <v>1357</v>
      </c>
      <c r="J1499" s="1351">
        <v>39338</v>
      </c>
      <c r="K1499" s="1352" t="s">
        <v>2253</v>
      </c>
      <c r="L1499" s="1352" t="s">
        <v>6013</v>
      </c>
      <c r="M1499" s="1345" t="s">
        <v>5983</v>
      </c>
      <c r="N1499" s="1346" t="s">
        <v>3309</v>
      </c>
      <c r="O1499" s="1347"/>
      <c r="P1499" s="117" t="str">
        <f t="shared" si="11"/>
        <v>2906</v>
      </c>
      <c r="Q1499" s="117"/>
      <c r="R1499" s="1348">
        <v>290601130</v>
      </c>
      <c r="S1499" s="321"/>
      <c r="T1499" s="321"/>
    </row>
    <row r="1500" spans="1:20" ht="34.5" hidden="1" customHeight="1">
      <c r="A1500" s="1348">
        <v>290601131</v>
      </c>
      <c r="B1500" s="1339" t="str">
        <f t="shared" si="10"/>
        <v>2906</v>
      </c>
      <c r="C1500" s="1349" t="s">
        <v>2362</v>
      </c>
      <c r="D1500" s="1350">
        <v>2</v>
      </c>
      <c r="E1500" s="293" t="s">
        <v>6014</v>
      </c>
      <c r="F1500" s="1352" t="s">
        <v>6015</v>
      </c>
      <c r="G1500" s="1356">
        <v>43465</v>
      </c>
      <c r="H1500" s="1348" t="s">
        <v>2252</v>
      </c>
      <c r="I1500" s="1348">
        <v>1461</v>
      </c>
      <c r="J1500" s="1351">
        <v>41123</v>
      </c>
      <c r="K1500" s="1352" t="s">
        <v>2253</v>
      </c>
      <c r="L1500" s="1352"/>
      <c r="M1500" s="1345" t="s">
        <v>5986</v>
      </c>
      <c r="N1500" s="1346" t="s">
        <v>1830</v>
      </c>
      <c r="O1500" s="1347"/>
      <c r="P1500" s="117" t="str">
        <f t="shared" si="11"/>
        <v>2906</v>
      </c>
      <c r="Q1500" s="117"/>
      <c r="R1500" s="1348">
        <v>290601131</v>
      </c>
      <c r="S1500" s="321"/>
      <c r="T1500" s="321"/>
    </row>
    <row r="1501" spans="1:20" ht="34.5" hidden="1" customHeight="1">
      <c r="A1501" s="1348">
        <v>290601131</v>
      </c>
      <c r="B1501" s="1339" t="str">
        <f t="shared" si="10"/>
        <v>2906</v>
      </c>
      <c r="C1501" s="1349" t="s">
        <v>2362</v>
      </c>
      <c r="D1501" s="1350">
        <v>1</v>
      </c>
      <c r="E1501" s="293" t="s">
        <v>6016</v>
      </c>
      <c r="F1501" s="1352" t="s">
        <v>6017</v>
      </c>
      <c r="G1501" s="1356"/>
      <c r="H1501" s="1348" t="s">
        <v>2252</v>
      </c>
      <c r="I1501" s="1348">
        <v>1357</v>
      </c>
      <c r="J1501" s="1351">
        <v>39338</v>
      </c>
      <c r="K1501" s="1352" t="s">
        <v>2253</v>
      </c>
      <c r="L1501" s="1353"/>
      <c r="M1501" s="1345" t="s">
        <v>5983</v>
      </c>
      <c r="N1501" s="1346" t="s">
        <v>3309</v>
      </c>
      <c r="O1501" s="1347"/>
      <c r="P1501" s="117" t="str">
        <f t="shared" si="11"/>
        <v>2906</v>
      </c>
      <c r="Q1501" s="117"/>
      <c r="R1501" s="1348">
        <v>290601131</v>
      </c>
      <c r="S1501" s="321"/>
      <c r="T1501" s="321"/>
    </row>
    <row r="1502" spans="1:20" ht="34.5" hidden="1" customHeight="1">
      <c r="A1502" s="1348">
        <v>290601132</v>
      </c>
      <c r="B1502" s="1339" t="str">
        <f t="shared" si="10"/>
        <v>2906</v>
      </c>
      <c r="C1502" s="1349" t="s">
        <v>2362</v>
      </c>
      <c r="D1502" s="1350">
        <v>1</v>
      </c>
      <c r="E1502" s="293" t="s">
        <v>6018</v>
      </c>
      <c r="F1502" s="1352" t="s">
        <v>6019</v>
      </c>
      <c r="G1502" s="1356"/>
      <c r="H1502" s="1348" t="s">
        <v>2252</v>
      </c>
      <c r="I1502" s="1348">
        <v>1357</v>
      </c>
      <c r="J1502" s="1351">
        <v>39338</v>
      </c>
      <c r="K1502" s="1352" t="s">
        <v>2253</v>
      </c>
      <c r="L1502" s="1352" t="s">
        <v>6020</v>
      </c>
      <c r="M1502" s="1345" t="s">
        <v>6021</v>
      </c>
      <c r="N1502" s="1346" t="s">
        <v>1830</v>
      </c>
      <c r="O1502" s="1347"/>
      <c r="P1502" s="117" t="str">
        <f t="shared" si="11"/>
        <v>2906</v>
      </c>
      <c r="Q1502" s="117"/>
      <c r="R1502" s="1348">
        <v>290601132</v>
      </c>
      <c r="S1502" s="321"/>
      <c r="T1502" s="321"/>
    </row>
    <row r="1503" spans="1:20" ht="34.5" hidden="1" customHeight="1">
      <c r="A1503" s="1371">
        <v>290601132</v>
      </c>
      <c r="B1503" s="1339" t="str">
        <f t="shared" si="10"/>
        <v>2906</v>
      </c>
      <c r="C1503" s="1349" t="s">
        <v>2362</v>
      </c>
      <c r="D1503" s="1350">
        <v>1</v>
      </c>
      <c r="E1503" s="293" t="s">
        <v>6022</v>
      </c>
      <c r="F1503" s="1352" t="s">
        <v>6023</v>
      </c>
      <c r="G1503" s="1351"/>
      <c r="H1503" s="1348" t="s">
        <v>2252</v>
      </c>
      <c r="I1503" s="1348">
        <v>1357</v>
      </c>
      <c r="J1503" s="1351">
        <v>39338</v>
      </c>
      <c r="K1503" s="1352" t="s">
        <v>2253</v>
      </c>
      <c r="L1503" s="1352" t="s">
        <v>6024</v>
      </c>
      <c r="M1503" s="1345" t="s">
        <v>3308</v>
      </c>
      <c r="N1503" s="1346" t="s">
        <v>6025</v>
      </c>
      <c r="O1503" s="1347"/>
      <c r="P1503" s="117" t="str">
        <f t="shared" si="11"/>
        <v>2906</v>
      </c>
      <c r="Q1503" s="117"/>
      <c r="R1503" s="1371">
        <v>290601132</v>
      </c>
      <c r="S1503" s="321"/>
      <c r="T1503" s="321"/>
    </row>
    <row r="1504" spans="1:20" ht="34.5" hidden="1" customHeight="1">
      <c r="A1504" s="1348">
        <v>290601133</v>
      </c>
      <c r="B1504" s="1339" t="str">
        <f t="shared" si="10"/>
        <v>2906</v>
      </c>
      <c r="C1504" s="1349" t="s">
        <v>2362</v>
      </c>
      <c r="D1504" s="1350">
        <v>2</v>
      </c>
      <c r="E1504" s="293" t="s">
        <v>6026</v>
      </c>
      <c r="F1504" s="1352" t="s">
        <v>6027</v>
      </c>
      <c r="G1504" s="1356">
        <v>42734</v>
      </c>
      <c r="H1504" s="1348" t="s">
        <v>2252</v>
      </c>
      <c r="I1504" s="1348">
        <v>1461</v>
      </c>
      <c r="J1504" s="1351">
        <v>41123</v>
      </c>
      <c r="K1504" s="1352" t="s">
        <v>2253</v>
      </c>
      <c r="L1504" s="1352"/>
      <c r="M1504" s="1345" t="s">
        <v>6028</v>
      </c>
      <c r="N1504" s="1346" t="s">
        <v>1830</v>
      </c>
      <c r="O1504" s="1347"/>
      <c r="P1504" s="117" t="str">
        <f t="shared" si="11"/>
        <v>2906</v>
      </c>
      <c r="Q1504" s="117"/>
      <c r="R1504" s="1348">
        <v>290601133</v>
      </c>
      <c r="S1504" s="321"/>
      <c r="T1504" s="321"/>
    </row>
    <row r="1505" spans="1:20" ht="34.5" hidden="1" customHeight="1">
      <c r="A1505" s="1348">
        <v>290601133</v>
      </c>
      <c r="B1505" s="1339" t="str">
        <f t="shared" si="10"/>
        <v>2906</v>
      </c>
      <c r="C1505" s="1349" t="s">
        <v>2362</v>
      </c>
      <c r="D1505" s="1350">
        <v>1</v>
      </c>
      <c r="E1505" s="293" t="s">
        <v>6029</v>
      </c>
      <c r="F1505" s="1352" t="s">
        <v>6030</v>
      </c>
      <c r="G1505" s="1351"/>
      <c r="H1505" s="1348" t="s">
        <v>2252</v>
      </c>
      <c r="I1505" s="1348">
        <v>1357</v>
      </c>
      <c r="J1505" s="1351">
        <v>39338</v>
      </c>
      <c r="K1505" s="1352" t="s">
        <v>2253</v>
      </c>
      <c r="L1505" s="1352" t="s">
        <v>6031</v>
      </c>
      <c r="M1505" s="1345" t="s">
        <v>3308</v>
      </c>
      <c r="N1505" s="1346" t="s">
        <v>3309</v>
      </c>
      <c r="O1505" s="1347"/>
      <c r="P1505" s="117" t="str">
        <f t="shared" si="11"/>
        <v>2906</v>
      </c>
      <c r="Q1505" s="117"/>
      <c r="R1505" s="1348">
        <v>290601133</v>
      </c>
      <c r="S1505" s="321"/>
      <c r="T1505" s="321"/>
    </row>
    <row r="1506" spans="1:20" ht="34.5" hidden="1" customHeight="1">
      <c r="A1506" s="1348">
        <v>290601134</v>
      </c>
      <c r="B1506" s="1339" t="str">
        <f t="shared" si="10"/>
        <v>2906</v>
      </c>
      <c r="C1506" s="1349" t="s">
        <v>2362</v>
      </c>
      <c r="D1506" s="1350">
        <v>2</v>
      </c>
      <c r="E1506" s="293" t="s">
        <v>6032</v>
      </c>
      <c r="F1506" s="1352" t="s">
        <v>6033</v>
      </c>
      <c r="G1506" s="1351">
        <v>42899</v>
      </c>
      <c r="H1506" s="1348" t="s">
        <v>2252</v>
      </c>
      <c r="I1506" s="1348">
        <v>1423</v>
      </c>
      <c r="J1506" s="1351">
        <v>40521</v>
      </c>
      <c r="K1506" s="1352" t="s">
        <v>2253</v>
      </c>
      <c r="L1506" s="1352"/>
      <c r="M1506" s="1345" t="s">
        <v>6028</v>
      </c>
      <c r="N1506" s="1346" t="s">
        <v>1830</v>
      </c>
      <c r="O1506" s="1347"/>
      <c r="P1506" s="117" t="str">
        <f t="shared" si="11"/>
        <v>2906</v>
      </c>
      <c r="Q1506" s="117"/>
      <c r="R1506" s="1348">
        <v>290601134</v>
      </c>
      <c r="S1506" s="321"/>
      <c r="T1506" s="321"/>
    </row>
    <row r="1507" spans="1:20" ht="34.5" hidden="1" customHeight="1">
      <c r="A1507" s="1348">
        <v>290601134</v>
      </c>
      <c r="B1507" s="1339" t="str">
        <f t="shared" si="10"/>
        <v>2906</v>
      </c>
      <c r="C1507" s="1349" t="s">
        <v>2362</v>
      </c>
      <c r="D1507" s="1350">
        <v>1</v>
      </c>
      <c r="E1507" s="293" t="s">
        <v>6034</v>
      </c>
      <c r="F1507" s="1352" t="s">
        <v>6035</v>
      </c>
      <c r="G1507" s="1351">
        <v>42004</v>
      </c>
      <c r="H1507" s="1348" t="s">
        <v>2252</v>
      </c>
      <c r="I1507" s="1348">
        <v>1357</v>
      </c>
      <c r="J1507" s="1351">
        <v>39338</v>
      </c>
      <c r="K1507" s="1352" t="s">
        <v>2253</v>
      </c>
      <c r="L1507" s="1352" t="s">
        <v>6036</v>
      </c>
      <c r="M1507" s="1345" t="s">
        <v>3308</v>
      </c>
      <c r="N1507" s="1346" t="s">
        <v>3309</v>
      </c>
      <c r="O1507" s="1347"/>
      <c r="P1507" s="117" t="str">
        <f t="shared" si="11"/>
        <v>2906</v>
      </c>
      <c r="Q1507" s="117"/>
      <c r="R1507" s="1348">
        <v>290601134</v>
      </c>
      <c r="S1507" s="321"/>
      <c r="T1507" s="321"/>
    </row>
    <row r="1508" spans="1:20" ht="34.5" hidden="1" customHeight="1">
      <c r="A1508" s="1348">
        <v>290601135</v>
      </c>
      <c r="B1508" s="1339" t="str">
        <f t="shared" si="10"/>
        <v>2906</v>
      </c>
      <c r="C1508" s="1349" t="s">
        <v>2362</v>
      </c>
      <c r="D1508" s="1350">
        <v>1</v>
      </c>
      <c r="E1508" s="293" t="s">
        <v>6037</v>
      </c>
      <c r="F1508" s="1352" t="s">
        <v>6038</v>
      </c>
      <c r="G1508" s="1351"/>
      <c r="H1508" s="1348" t="s">
        <v>2252</v>
      </c>
      <c r="I1508" s="1348">
        <v>1357</v>
      </c>
      <c r="J1508" s="1356">
        <v>39338</v>
      </c>
      <c r="K1508" s="1352" t="s">
        <v>2253</v>
      </c>
      <c r="L1508" s="1352"/>
      <c r="M1508" s="1345" t="s">
        <v>6039</v>
      </c>
      <c r="N1508" s="1346" t="s">
        <v>1830</v>
      </c>
      <c r="O1508" s="1347"/>
      <c r="P1508" s="117" t="str">
        <f t="shared" si="11"/>
        <v>2906</v>
      </c>
      <c r="Q1508" s="117"/>
      <c r="R1508" s="1348">
        <v>290601135</v>
      </c>
      <c r="S1508" s="321"/>
      <c r="T1508" s="321"/>
    </row>
    <row r="1509" spans="1:20" ht="34.5" hidden="1" customHeight="1">
      <c r="A1509" s="1348">
        <v>290601135</v>
      </c>
      <c r="B1509" s="1339" t="str">
        <f t="shared" si="10"/>
        <v>2906</v>
      </c>
      <c r="C1509" s="1349" t="s">
        <v>2362</v>
      </c>
      <c r="D1509" s="1350">
        <v>2</v>
      </c>
      <c r="E1509" s="293" t="s">
        <v>6040</v>
      </c>
      <c r="F1509" s="1352" t="s">
        <v>6041</v>
      </c>
      <c r="G1509" s="1356">
        <v>42899</v>
      </c>
      <c r="H1509" s="1348" t="s">
        <v>2252</v>
      </c>
      <c r="I1509" s="1348">
        <v>1461</v>
      </c>
      <c r="J1509" s="1351">
        <v>41123</v>
      </c>
      <c r="K1509" s="1352" t="s">
        <v>2253</v>
      </c>
      <c r="L1509" s="1352"/>
      <c r="M1509" s="1345" t="s">
        <v>5983</v>
      </c>
      <c r="N1509" s="1346" t="s">
        <v>3309</v>
      </c>
      <c r="O1509" s="1347"/>
      <c r="P1509" s="117" t="str">
        <f t="shared" si="11"/>
        <v>2906</v>
      </c>
      <c r="Q1509" s="117"/>
      <c r="R1509" s="1348">
        <v>290601135</v>
      </c>
      <c r="S1509" s="321"/>
      <c r="T1509" s="321"/>
    </row>
    <row r="1510" spans="1:20" ht="34.5" hidden="1" customHeight="1">
      <c r="A1510" s="1348">
        <v>290601136</v>
      </c>
      <c r="B1510" s="1339" t="str">
        <f t="shared" si="10"/>
        <v>2906</v>
      </c>
      <c r="C1510" s="1349" t="s">
        <v>2362</v>
      </c>
      <c r="D1510" s="1350">
        <v>1</v>
      </c>
      <c r="E1510" s="293" t="s">
        <v>6042</v>
      </c>
      <c r="F1510" s="1352" t="s">
        <v>6043</v>
      </c>
      <c r="G1510" s="1351">
        <v>41090</v>
      </c>
      <c r="H1510" s="1348" t="s">
        <v>2252</v>
      </c>
      <c r="I1510" s="1348">
        <v>1357</v>
      </c>
      <c r="J1510" s="1356">
        <v>39338</v>
      </c>
      <c r="K1510" s="1352" t="s">
        <v>2253</v>
      </c>
      <c r="L1510" s="1352" t="s">
        <v>6044</v>
      </c>
      <c r="M1510" s="1345" t="s">
        <v>6039</v>
      </c>
      <c r="N1510" s="1346" t="s">
        <v>1830</v>
      </c>
      <c r="O1510" s="1347"/>
      <c r="P1510" s="117" t="str">
        <f t="shared" si="11"/>
        <v>2906</v>
      </c>
      <c r="Q1510" s="117"/>
      <c r="R1510" s="1348">
        <v>290601136</v>
      </c>
      <c r="S1510" s="321"/>
      <c r="T1510" s="321"/>
    </row>
    <row r="1511" spans="1:20" ht="34.5" hidden="1" customHeight="1">
      <c r="A1511" s="1348">
        <v>290601136</v>
      </c>
      <c r="B1511" s="1339" t="str">
        <f t="shared" si="10"/>
        <v>2906</v>
      </c>
      <c r="C1511" s="1349" t="s">
        <v>2362</v>
      </c>
      <c r="D1511" s="1350">
        <v>2</v>
      </c>
      <c r="E1511" s="293" t="s">
        <v>6045</v>
      </c>
      <c r="F1511" s="1352" t="s">
        <v>6046</v>
      </c>
      <c r="G1511" s="1356">
        <v>42781</v>
      </c>
      <c r="H1511" s="1348" t="s">
        <v>2252</v>
      </c>
      <c r="I1511" s="1348">
        <v>1487</v>
      </c>
      <c r="J1511" s="1351">
        <v>41522</v>
      </c>
      <c r="K1511" s="1352" t="s">
        <v>2253</v>
      </c>
      <c r="L1511" s="1352"/>
      <c r="M1511" s="1345" t="s">
        <v>5983</v>
      </c>
      <c r="N1511" s="1346" t="s">
        <v>3309</v>
      </c>
      <c r="O1511" s="1347"/>
      <c r="P1511" s="117" t="str">
        <f t="shared" si="11"/>
        <v>2906</v>
      </c>
      <c r="Q1511" s="117"/>
      <c r="R1511" s="1348">
        <v>290601136</v>
      </c>
      <c r="S1511" s="321"/>
      <c r="T1511" s="321"/>
    </row>
    <row r="1512" spans="1:20" ht="34.5" hidden="1" customHeight="1">
      <c r="A1512" s="1348">
        <v>290601137</v>
      </c>
      <c r="B1512" s="1339" t="str">
        <f t="shared" si="10"/>
        <v>2906</v>
      </c>
      <c r="C1512" s="1349" t="s">
        <v>2362</v>
      </c>
      <c r="D1512" s="1350">
        <v>1</v>
      </c>
      <c r="E1512" s="293" t="s">
        <v>6047</v>
      </c>
      <c r="F1512" s="1352" t="s">
        <v>6048</v>
      </c>
      <c r="G1512" s="1351"/>
      <c r="H1512" s="1348" t="s">
        <v>2252</v>
      </c>
      <c r="I1512" s="1348">
        <v>1357</v>
      </c>
      <c r="J1512" s="1356">
        <v>39338</v>
      </c>
      <c r="K1512" s="1352" t="s">
        <v>2253</v>
      </c>
      <c r="L1512" s="1352" t="s">
        <v>6049</v>
      </c>
      <c r="M1512" s="1345" t="s">
        <v>6039</v>
      </c>
      <c r="N1512" s="1346" t="s">
        <v>1830</v>
      </c>
      <c r="O1512" s="1347"/>
      <c r="P1512" s="117" t="str">
        <f t="shared" si="11"/>
        <v>2906</v>
      </c>
      <c r="Q1512" s="117"/>
      <c r="R1512" s="1348">
        <v>290601137</v>
      </c>
      <c r="S1512" s="321"/>
      <c r="T1512" s="321"/>
    </row>
    <row r="1513" spans="1:20" ht="34.5" hidden="1" customHeight="1">
      <c r="A1513" s="1348">
        <v>290601137</v>
      </c>
      <c r="B1513" s="1339" t="str">
        <f t="shared" si="10"/>
        <v>2906</v>
      </c>
      <c r="C1513" s="1349" t="s">
        <v>2362</v>
      </c>
      <c r="D1513" s="1350">
        <v>2</v>
      </c>
      <c r="E1513" s="293" t="s">
        <v>6050</v>
      </c>
      <c r="F1513" s="1352" t="s">
        <v>6051</v>
      </c>
      <c r="G1513" s="1356">
        <v>42734</v>
      </c>
      <c r="H1513" s="1348" t="s">
        <v>2252</v>
      </c>
      <c r="I1513" s="1348">
        <v>1461</v>
      </c>
      <c r="J1513" s="1351">
        <v>41123</v>
      </c>
      <c r="K1513" s="1352" t="s">
        <v>2253</v>
      </c>
      <c r="L1513" s="1352"/>
      <c r="M1513" s="1345" t="s">
        <v>5983</v>
      </c>
      <c r="N1513" s="1346" t="s">
        <v>3309</v>
      </c>
      <c r="O1513" s="1347"/>
      <c r="P1513" s="117" t="str">
        <f t="shared" si="11"/>
        <v>2906</v>
      </c>
      <c r="Q1513" s="117"/>
      <c r="R1513" s="1348">
        <v>290601137</v>
      </c>
      <c r="S1513" s="321"/>
      <c r="T1513" s="321"/>
    </row>
    <row r="1514" spans="1:20" ht="34.5" hidden="1" customHeight="1">
      <c r="A1514" s="1348">
        <v>290601138</v>
      </c>
      <c r="B1514" s="1339" t="str">
        <f t="shared" si="10"/>
        <v>2906</v>
      </c>
      <c r="C1514" s="1349" t="s">
        <v>2362</v>
      </c>
      <c r="D1514" s="1350">
        <v>1</v>
      </c>
      <c r="E1514" s="293" t="s">
        <v>6052</v>
      </c>
      <c r="F1514" s="1352" t="s">
        <v>6053</v>
      </c>
      <c r="G1514" s="1351"/>
      <c r="H1514" s="1348" t="s">
        <v>2252</v>
      </c>
      <c r="I1514" s="1348">
        <v>1357</v>
      </c>
      <c r="J1514" s="1356">
        <v>39338</v>
      </c>
      <c r="K1514" s="1352" t="s">
        <v>2253</v>
      </c>
      <c r="L1514" s="1352" t="s">
        <v>6054</v>
      </c>
      <c r="M1514" s="1345" t="s">
        <v>1830</v>
      </c>
      <c r="N1514" s="1346" t="s">
        <v>1830</v>
      </c>
      <c r="O1514" s="1347"/>
      <c r="P1514" s="117" t="str">
        <f t="shared" si="11"/>
        <v>2906</v>
      </c>
      <c r="Q1514" s="117"/>
      <c r="R1514" s="1348">
        <v>290601138</v>
      </c>
      <c r="S1514" s="321"/>
      <c r="T1514" s="321"/>
    </row>
    <row r="1515" spans="1:20" ht="34.5" hidden="1" customHeight="1">
      <c r="A1515" s="1348">
        <v>290601138</v>
      </c>
      <c r="B1515" s="1339" t="str">
        <f t="shared" si="10"/>
        <v>2906</v>
      </c>
      <c r="C1515" s="1349" t="s">
        <v>2362</v>
      </c>
      <c r="D1515" s="1350">
        <v>2</v>
      </c>
      <c r="E1515" s="293" t="s">
        <v>6055</v>
      </c>
      <c r="F1515" s="1352" t="s">
        <v>6056</v>
      </c>
      <c r="G1515" s="1351">
        <v>42734</v>
      </c>
      <c r="H1515" s="1348" t="s">
        <v>2252</v>
      </c>
      <c r="I1515" s="1348">
        <v>1461</v>
      </c>
      <c r="J1515" s="1351">
        <v>41123</v>
      </c>
      <c r="K1515" s="1352" t="s">
        <v>2253</v>
      </c>
      <c r="L1515" s="1353"/>
      <c r="M1515" s="1345" t="s">
        <v>1830</v>
      </c>
      <c r="N1515" s="1346" t="s">
        <v>1830</v>
      </c>
      <c r="O1515" s="1347"/>
      <c r="P1515" s="117" t="str">
        <f t="shared" si="11"/>
        <v>2906</v>
      </c>
      <c r="Q1515" s="117"/>
      <c r="R1515" s="1348">
        <v>290601138</v>
      </c>
      <c r="S1515" s="321"/>
      <c r="T1515" s="321"/>
    </row>
    <row r="1516" spans="1:20" ht="34.5" hidden="1" customHeight="1">
      <c r="A1516" s="1348">
        <v>290601139</v>
      </c>
      <c r="B1516" s="1339" t="str">
        <f t="shared" si="10"/>
        <v>2906</v>
      </c>
      <c r="C1516" s="1349" t="s">
        <v>2362</v>
      </c>
      <c r="D1516" s="1350">
        <v>1</v>
      </c>
      <c r="E1516" s="293" t="s">
        <v>6057</v>
      </c>
      <c r="F1516" s="1352" t="s">
        <v>6058</v>
      </c>
      <c r="G1516" s="1351"/>
      <c r="H1516" s="1348" t="s">
        <v>2252</v>
      </c>
      <c r="I1516" s="1348">
        <v>1357</v>
      </c>
      <c r="J1516" s="1356">
        <v>39338</v>
      </c>
      <c r="K1516" s="1352" t="s">
        <v>2253</v>
      </c>
      <c r="L1516" s="1352" t="s">
        <v>6059</v>
      </c>
      <c r="M1516" s="1345" t="s">
        <v>6060</v>
      </c>
      <c r="N1516" s="1346" t="s">
        <v>1830</v>
      </c>
      <c r="O1516" s="1347"/>
      <c r="P1516" s="117" t="str">
        <f t="shared" si="11"/>
        <v>2906</v>
      </c>
      <c r="Q1516" s="117"/>
      <c r="R1516" s="1348">
        <v>290601139</v>
      </c>
      <c r="S1516" s="321"/>
      <c r="T1516" s="321"/>
    </row>
    <row r="1517" spans="1:20" ht="34.5" hidden="1" customHeight="1">
      <c r="A1517" s="1348">
        <v>290601139</v>
      </c>
      <c r="B1517" s="1339" t="str">
        <f t="shared" si="10"/>
        <v>2906</v>
      </c>
      <c r="C1517" s="1349" t="s">
        <v>2362</v>
      </c>
      <c r="D1517" s="1350">
        <v>2</v>
      </c>
      <c r="E1517" s="293" t="s">
        <v>6061</v>
      </c>
      <c r="F1517" s="1352" t="s">
        <v>6062</v>
      </c>
      <c r="G1517" s="1351">
        <v>42734</v>
      </c>
      <c r="H1517" s="1348" t="s">
        <v>2252</v>
      </c>
      <c r="I1517" s="1348">
        <v>1461</v>
      </c>
      <c r="J1517" s="1351">
        <v>41123</v>
      </c>
      <c r="K1517" s="1352" t="s">
        <v>2253</v>
      </c>
      <c r="L1517" s="1353"/>
      <c r="M1517" s="1345" t="s">
        <v>5983</v>
      </c>
      <c r="N1517" s="1346" t="s">
        <v>3309</v>
      </c>
      <c r="O1517" s="1347"/>
      <c r="P1517" s="117" t="str">
        <f t="shared" si="11"/>
        <v>2906</v>
      </c>
      <c r="Q1517" s="117"/>
      <c r="R1517" s="1348">
        <v>290601139</v>
      </c>
      <c r="S1517" s="321"/>
      <c r="T1517" s="321"/>
    </row>
    <row r="1518" spans="1:20" ht="34.5" hidden="1" customHeight="1">
      <c r="A1518" s="1348">
        <v>290601140</v>
      </c>
      <c r="B1518" s="1339" t="str">
        <f t="shared" si="10"/>
        <v>2906</v>
      </c>
      <c r="C1518" s="1349" t="s">
        <v>2362</v>
      </c>
      <c r="D1518" s="1350">
        <v>1</v>
      </c>
      <c r="E1518" s="293" t="s">
        <v>6063</v>
      </c>
      <c r="F1518" s="1352" t="s">
        <v>6064</v>
      </c>
      <c r="G1518" s="1351"/>
      <c r="H1518" s="1348" t="s">
        <v>2252</v>
      </c>
      <c r="I1518" s="1348">
        <v>1357</v>
      </c>
      <c r="J1518" s="1356">
        <v>39338</v>
      </c>
      <c r="K1518" s="1352" t="s">
        <v>2253</v>
      </c>
      <c r="L1518" s="1352"/>
      <c r="M1518" s="1345" t="s">
        <v>1830</v>
      </c>
      <c r="N1518" s="1346" t="s">
        <v>1830</v>
      </c>
      <c r="O1518" s="1347"/>
      <c r="P1518" s="117" t="str">
        <f t="shared" si="11"/>
        <v>2906</v>
      </c>
      <c r="Q1518" s="117"/>
      <c r="R1518" s="1348">
        <v>290601140</v>
      </c>
      <c r="S1518" s="321"/>
      <c r="T1518" s="321"/>
    </row>
    <row r="1519" spans="1:20" ht="34.5" hidden="1" customHeight="1">
      <c r="A1519" s="1348">
        <v>290601140</v>
      </c>
      <c r="B1519" s="1339" t="str">
        <f t="shared" si="10"/>
        <v>2906</v>
      </c>
      <c r="C1519" s="1349" t="s">
        <v>2362</v>
      </c>
      <c r="D1519" s="1350">
        <v>1</v>
      </c>
      <c r="E1519" s="293" t="s">
        <v>6065</v>
      </c>
      <c r="F1519" s="1352" t="s">
        <v>6066</v>
      </c>
      <c r="G1519" s="1356"/>
      <c r="H1519" s="1348" t="s">
        <v>2252</v>
      </c>
      <c r="I1519" s="1348">
        <v>1357</v>
      </c>
      <c r="J1519" s="1351">
        <v>39338</v>
      </c>
      <c r="K1519" s="1352" t="s">
        <v>2253</v>
      </c>
      <c r="L1519" s="1352" t="s">
        <v>6067</v>
      </c>
      <c r="M1519" s="1345" t="s">
        <v>1830</v>
      </c>
      <c r="N1519" s="1346" t="s">
        <v>1830</v>
      </c>
      <c r="O1519" s="1347"/>
      <c r="P1519" s="117" t="str">
        <f t="shared" si="11"/>
        <v>2906</v>
      </c>
      <c r="Q1519" s="117"/>
      <c r="R1519" s="1348">
        <v>290601140</v>
      </c>
      <c r="S1519" s="321"/>
      <c r="T1519" s="321"/>
    </row>
    <row r="1520" spans="1:20" ht="34.5" hidden="1" customHeight="1">
      <c r="A1520" s="1348">
        <v>290601141</v>
      </c>
      <c r="B1520" s="1339" t="str">
        <f t="shared" si="10"/>
        <v>2906</v>
      </c>
      <c r="C1520" s="1349" t="s">
        <v>2362</v>
      </c>
      <c r="D1520" s="1350">
        <v>2</v>
      </c>
      <c r="E1520" s="293" t="s">
        <v>6068</v>
      </c>
      <c r="F1520" s="1352" t="s">
        <v>6069</v>
      </c>
      <c r="G1520" s="1351">
        <v>42734</v>
      </c>
      <c r="H1520" s="1348" t="s">
        <v>2252</v>
      </c>
      <c r="I1520" s="1348">
        <v>1461</v>
      </c>
      <c r="J1520" s="1356">
        <v>41123</v>
      </c>
      <c r="K1520" s="1352" t="s">
        <v>2253</v>
      </c>
      <c r="L1520" s="1352"/>
      <c r="M1520" s="1345" t="s">
        <v>5986</v>
      </c>
      <c r="N1520" s="1346" t="s">
        <v>1830</v>
      </c>
      <c r="O1520" s="1347"/>
      <c r="P1520" s="117" t="str">
        <f t="shared" si="11"/>
        <v>2906</v>
      </c>
      <c r="Q1520" s="117"/>
      <c r="R1520" s="1348">
        <v>290601141</v>
      </c>
      <c r="S1520" s="321"/>
      <c r="T1520" s="321"/>
    </row>
    <row r="1521" spans="1:20" ht="34.5" hidden="1" customHeight="1">
      <c r="A1521" s="1348">
        <v>290601141</v>
      </c>
      <c r="B1521" s="1339" t="str">
        <f t="shared" si="10"/>
        <v>2906</v>
      </c>
      <c r="C1521" s="1349" t="s">
        <v>2362</v>
      </c>
      <c r="D1521" s="1350">
        <v>1</v>
      </c>
      <c r="E1521" s="293" t="s">
        <v>6070</v>
      </c>
      <c r="F1521" s="1352" t="s">
        <v>6071</v>
      </c>
      <c r="G1521" s="1356"/>
      <c r="H1521" s="1348" t="s">
        <v>2252</v>
      </c>
      <c r="I1521" s="1348">
        <v>1357</v>
      </c>
      <c r="J1521" s="1351">
        <v>39338</v>
      </c>
      <c r="K1521" s="1352" t="s">
        <v>2253</v>
      </c>
      <c r="L1521" s="1353"/>
      <c r="M1521" s="1345" t="s">
        <v>5983</v>
      </c>
      <c r="N1521" s="1346" t="s">
        <v>3309</v>
      </c>
      <c r="O1521" s="1347"/>
      <c r="P1521" s="117" t="str">
        <f t="shared" si="11"/>
        <v>2906</v>
      </c>
      <c r="Q1521" s="117"/>
      <c r="R1521" s="1348">
        <v>290601141</v>
      </c>
      <c r="S1521" s="321"/>
      <c r="T1521" s="321"/>
    </row>
    <row r="1522" spans="1:20" ht="34.5" hidden="1" customHeight="1">
      <c r="A1522" s="1348">
        <v>290601142</v>
      </c>
      <c r="B1522" s="1339" t="str">
        <f t="shared" si="10"/>
        <v>2906</v>
      </c>
      <c r="C1522" s="1349" t="s">
        <v>2362</v>
      </c>
      <c r="D1522" s="1350">
        <v>1</v>
      </c>
      <c r="E1522" s="293" t="s">
        <v>6072</v>
      </c>
      <c r="F1522" s="1352" t="s">
        <v>6073</v>
      </c>
      <c r="G1522" s="1351"/>
      <c r="H1522" s="1348" t="s">
        <v>2252</v>
      </c>
      <c r="I1522" s="1348">
        <v>1357</v>
      </c>
      <c r="J1522" s="1356">
        <v>39338</v>
      </c>
      <c r="K1522" s="1352" t="s">
        <v>2253</v>
      </c>
      <c r="L1522" s="1352"/>
      <c r="M1522" s="1345" t="s">
        <v>6060</v>
      </c>
      <c r="N1522" s="1346" t="s">
        <v>1830</v>
      </c>
      <c r="O1522" s="1347"/>
      <c r="P1522" s="117" t="str">
        <f t="shared" si="11"/>
        <v>2906</v>
      </c>
      <c r="Q1522" s="117"/>
      <c r="R1522" s="1348">
        <v>290601142</v>
      </c>
      <c r="S1522" s="321"/>
      <c r="T1522" s="321"/>
    </row>
    <row r="1523" spans="1:20" ht="34.5" hidden="1" customHeight="1">
      <c r="A1523" s="1348">
        <v>290601142</v>
      </c>
      <c r="B1523" s="1339" t="str">
        <f t="shared" si="10"/>
        <v>2906</v>
      </c>
      <c r="C1523" s="1349" t="s">
        <v>2362</v>
      </c>
      <c r="D1523" s="1350">
        <v>1</v>
      </c>
      <c r="E1523" s="293" t="s">
        <v>6074</v>
      </c>
      <c r="F1523" s="1352" t="s">
        <v>6075</v>
      </c>
      <c r="G1523" s="1351"/>
      <c r="H1523" s="1348" t="s">
        <v>2252</v>
      </c>
      <c r="I1523" s="1348">
        <v>1357</v>
      </c>
      <c r="J1523" s="1351">
        <v>39338</v>
      </c>
      <c r="K1523" s="1352" t="s">
        <v>2253</v>
      </c>
      <c r="L1523" s="1353"/>
      <c r="M1523" s="1345" t="s">
        <v>5983</v>
      </c>
      <c r="N1523" s="1346" t="s">
        <v>3309</v>
      </c>
      <c r="O1523" s="1347"/>
      <c r="P1523" s="117" t="str">
        <f t="shared" si="11"/>
        <v>2906</v>
      </c>
      <c r="Q1523" s="117"/>
      <c r="R1523" s="1348">
        <v>290601142</v>
      </c>
      <c r="S1523" s="321"/>
      <c r="T1523" s="321"/>
    </row>
    <row r="1524" spans="1:20" ht="34.5" hidden="1" customHeight="1">
      <c r="A1524" s="1348">
        <v>290601143</v>
      </c>
      <c r="B1524" s="1339" t="str">
        <f t="shared" si="10"/>
        <v>2906</v>
      </c>
      <c r="C1524" s="1349" t="s">
        <v>2362</v>
      </c>
      <c r="D1524" s="1350">
        <v>2</v>
      </c>
      <c r="E1524" s="293" t="s">
        <v>6076</v>
      </c>
      <c r="F1524" s="1352" t="s">
        <v>6077</v>
      </c>
      <c r="G1524" s="1356">
        <v>42899</v>
      </c>
      <c r="H1524" s="1348" t="s">
        <v>2252</v>
      </c>
      <c r="I1524" s="1348">
        <v>1461</v>
      </c>
      <c r="J1524" s="1356">
        <v>41123</v>
      </c>
      <c r="K1524" s="1352" t="s">
        <v>2253</v>
      </c>
      <c r="L1524" s="1352"/>
      <c r="M1524" s="1345" t="s">
        <v>1830</v>
      </c>
      <c r="N1524" s="1346" t="s">
        <v>1830</v>
      </c>
      <c r="O1524" s="1347"/>
      <c r="P1524" s="117" t="str">
        <f t="shared" si="11"/>
        <v>2906</v>
      </c>
      <c r="Q1524" s="117"/>
      <c r="R1524" s="1348">
        <v>290601143</v>
      </c>
      <c r="S1524" s="321"/>
      <c r="T1524" s="321"/>
    </row>
    <row r="1525" spans="1:20" ht="34.5" hidden="1" customHeight="1">
      <c r="A1525" s="1348">
        <v>290601143</v>
      </c>
      <c r="B1525" s="1339" t="str">
        <f t="shared" si="10"/>
        <v>2906</v>
      </c>
      <c r="C1525" s="1349" t="s">
        <v>2362</v>
      </c>
      <c r="D1525" s="1350">
        <v>1</v>
      </c>
      <c r="E1525" s="293" t="s">
        <v>6078</v>
      </c>
      <c r="F1525" s="1352" t="s">
        <v>6079</v>
      </c>
      <c r="G1525" s="1356"/>
      <c r="H1525" s="1348" t="s">
        <v>2252</v>
      </c>
      <c r="I1525" s="1348">
        <v>1357</v>
      </c>
      <c r="J1525" s="1356">
        <v>39338</v>
      </c>
      <c r="K1525" s="1352" t="s">
        <v>2253</v>
      </c>
      <c r="L1525" s="1353"/>
      <c r="M1525" s="1345" t="s">
        <v>1830</v>
      </c>
      <c r="N1525" s="1346" t="s">
        <v>1830</v>
      </c>
      <c r="O1525" s="1347"/>
      <c r="P1525" s="117" t="str">
        <f t="shared" si="11"/>
        <v>2906</v>
      </c>
      <c r="Q1525" s="117"/>
      <c r="R1525" s="1348">
        <v>290601143</v>
      </c>
      <c r="S1525" s="321"/>
      <c r="T1525" s="321"/>
    </row>
    <row r="1526" spans="1:20" ht="34.5" hidden="1" customHeight="1">
      <c r="A1526" s="1348">
        <v>290601144</v>
      </c>
      <c r="B1526" s="1339" t="str">
        <f t="shared" si="10"/>
        <v>2906</v>
      </c>
      <c r="C1526" s="1349" t="s">
        <v>2362</v>
      </c>
      <c r="D1526" s="1350">
        <v>1</v>
      </c>
      <c r="E1526" s="293" t="s">
        <v>6080</v>
      </c>
      <c r="F1526" s="1352" t="s">
        <v>6081</v>
      </c>
      <c r="G1526" s="1356"/>
      <c r="H1526" s="1348" t="s">
        <v>2252</v>
      </c>
      <c r="I1526" s="1348">
        <v>1357</v>
      </c>
      <c r="J1526" s="1356">
        <v>39338</v>
      </c>
      <c r="K1526" s="1352" t="s">
        <v>2253</v>
      </c>
      <c r="L1526" s="1353"/>
      <c r="M1526" s="1345" t="s">
        <v>1830</v>
      </c>
      <c r="N1526" s="1346" t="s">
        <v>1830</v>
      </c>
      <c r="O1526" s="1347"/>
      <c r="P1526" s="117" t="str">
        <f t="shared" si="11"/>
        <v>2906</v>
      </c>
      <c r="Q1526" s="117"/>
      <c r="R1526" s="1348">
        <v>290601144</v>
      </c>
      <c r="S1526" s="321"/>
      <c r="T1526" s="321"/>
    </row>
    <row r="1527" spans="1:20" ht="34.5" hidden="1" customHeight="1">
      <c r="A1527" s="1348">
        <v>290601144</v>
      </c>
      <c r="B1527" s="1339" t="str">
        <f t="shared" si="10"/>
        <v>2906</v>
      </c>
      <c r="C1527" s="1349" t="s">
        <v>2362</v>
      </c>
      <c r="D1527" s="1350">
        <v>1</v>
      </c>
      <c r="E1527" s="293" t="s">
        <v>6082</v>
      </c>
      <c r="F1527" s="1352" t="s">
        <v>6083</v>
      </c>
      <c r="G1527" s="1351">
        <v>40147</v>
      </c>
      <c r="H1527" s="1348" t="s">
        <v>2252</v>
      </c>
      <c r="I1527" s="1348">
        <v>1357</v>
      </c>
      <c r="J1527" s="1356">
        <v>39338</v>
      </c>
      <c r="K1527" s="1352" t="s">
        <v>2253</v>
      </c>
      <c r="L1527" s="1352"/>
      <c r="M1527" s="1345" t="s">
        <v>1830</v>
      </c>
      <c r="N1527" s="1346" t="s">
        <v>1830</v>
      </c>
      <c r="O1527" s="1347"/>
      <c r="P1527" s="117" t="str">
        <f t="shared" si="11"/>
        <v>2906</v>
      </c>
      <c r="Q1527" s="117"/>
      <c r="R1527" s="1348">
        <v>290601144</v>
      </c>
      <c r="S1527" s="321"/>
      <c r="T1527" s="321"/>
    </row>
    <row r="1528" spans="1:20" ht="34.5" hidden="1" customHeight="1">
      <c r="A1528" s="1348">
        <v>290601145</v>
      </c>
      <c r="B1528" s="1339" t="str">
        <f t="shared" si="10"/>
        <v>2906</v>
      </c>
      <c r="C1528" s="1349" t="s">
        <v>2362</v>
      </c>
      <c r="D1528" s="1350">
        <v>1</v>
      </c>
      <c r="E1528" s="293" t="s">
        <v>6084</v>
      </c>
      <c r="F1528" s="1352" t="s">
        <v>6085</v>
      </c>
      <c r="G1528" s="1351"/>
      <c r="H1528" s="1348" t="s">
        <v>2252</v>
      </c>
      <c r="I1528" s="1348">
        <v>1357</v>
      </c>
      <c r="J1528" s="1351">
        <v>39338</v>
      </c>
      <c r="K1528" s="1352" t="s">
        <v>2253</v>
      </c>
      <c r="L1528" s="1352" t="s">
        <v>6086</v>
      </c>
      <c r="M1528" s="1345" t="s">
        <v>6087</v>
      </c>
      <c r="N1528" s="1346" t="s">
        <v>1830</v>
      </c>
      <c r="O1528" s="1347"/>
      <c r="P1528" s="117" t="str">
        <f t="shared" si="11"/>
        <v>2906</v>
      </c>
      <c r="Q1528" s="117"/>
      <c r="R1528" s="1348">
        <v>290601145</v>
      </c>
      <c r="S1528" s="321"/>
      <c r="T1528" s="321"/>
    </row>
    <row r="1529" spans="1:20" ht="34.5" hidden="1" customHeight="1">
      <c r="A1529" s="1348">
        <v>290601145</v>
      </c>
      <c r="B1529" s="1339" t="str">
        <f t="shared" si="10"/>
        <v>2906</v>
      </c>
      <c r="C1529" s="1349" t="s">
        <v>2362</v>
      </c>
      <c r="D1529" s="1350">
        <v>2</v>
      </c>
      <c r="E1529" s="293" t="s">
        <v>6088</v>
      </c>
      <c r="F1529" s="1352" t="s">
        <v>6089</v>
      </c>
      <c r="G1529" s="1351">
        <v>43014</v>
      </c>
      <c r="H1529" s="1348" t="s">
        <v>2252</v>
      </c>
      <c r="I1529" s="1348">
        <v>1487</v>
      </c>
      <c r="J1529" s="1356">
        <v>41522</v>
      </c>
      <c r="K1529" s="1352" t="s">
        <v>2253</v>
      </c>
      <c r="L1529" s="1352"/>
      <c r="M1529" s="1345" t="s">
        <v>1830</v>
      </c>
      <c r="N1529" s="1346" t="s">
        <v>1830</v>
      </c>
      <c r="O1529" s="1347"/>
      <c r="P1529" s="117" t="str">
        <f t="shared" si="11"/>
        <v>2906</v>
      </c>
      <c r="Q1529" s="117"/>
      <c r="R1529" s="1348">
        <v>290601145</v>
      </c>
      <c r="S1529" s="321"/>
      <c r="T1529" s="321"/>
    </row>
    <row r="1530" spans="1:20" ht="34.5" hidden="1" customHeight="1">
      <c r="A1530" s="1348">
        <v>290601146</v>
      </c>
      <c r="B1530" s="1339" t="str">
        <f t="shared" si="10"/>
        <v>2906</v>
      </c>
      <c r="C1530" s="1349" t="s">
        <v>2362</v>
      </c>
      <c r="D1530" s="1350">
        <v>1</v>
      </c>
      <c r="E1530" s="293" t="s">
        <v>6090</v>
      </c>
      <c r="F1530" s="1352" t="s">
        <v>6091</v>
      </c>
      <c r="G1530" s="1351"/>
      <c r="H1530" s="1348" t="s">
        <v>2252</v>
      </c>
      <c r="I1530" s="1348">
        <v>1357</v>
      </c>
      <c r="J1530" s="1351">
        <v>39338</v>
      </c>
      <c r="K1530" s="1352" t="s">
        <v>2253</v>
      </c>
      <c r="L1530" s="1352"/>
      <c r="M1530" s="1345" t="s">
        <v>6092</v>
      </c>
      <c r="N1530" s="1346" t="s">
        <v>1830</v>
      </c>
      <c r="O1530" s="1347"/>
      <c r="P1530" s="117" t="str">
        <f t="shared" si="11"/>
        <v>2906</v>
      </c>
      <c r="Q1530" s="117"/>
      <c r="R1530" s="1348">
        <v>290601146</v>
      </c>
      <c r="S1530" s="321"/>
      <c r="T1530" s="321"/>
    </row>
    <row r="1531" spans="1:20" ht="34.5" hidden="1" customHeight="1">
      <c r="A1531" s="1348">
        <v>290601146</v>
      </c>
      <c r="B1531" s="1339" t="str">
        <f t="shared" si="10"/>
        <v>2906</v>
      </c>
      <c r="C1531" s="1349" t="s">
        <v>2362</v>
      </c>
      <c r="D1531" s="1350">
        <v>1</v>
      </c>
      <c r="E1531" s="293" t="s">
        <v>6093</v>
      </c>
      <c r="F1531" s="1352" t="s">
        <v>6094</v>
      </c>
      <c r="G1531" s="1356">
        <v>41237</v>
      </c>
      <c r="H1531" s="1348" t="s">
        <v>2252</v>
      </c>
      <c r="I1531" s="1348"/>
      <c r="J1531" s="1367"/>
      <c r="K1531" s="1352" t="s">
        <v>2253</v>
      </c>
      <c r="L1531" s="1352" t="s">
        <v>6013</v>
      </c>
      <c r="M1531" s="1345" t="s">
        <v>4435</v>
      </c>
      <c r="N1531" s="1346" t="s">
        <v>6095</v>
      </c>
      <c r="O1531" s="1347"/>
      <c r="P1531" s="117" t="str">
        <f t="shared" si="11"/>
        <v>2906</v>
      </c>
      <c r="Q1531" s="117"/>
      <c r="R1531" s="1348">
        <v>290601146</v>
      </c>
      <c r="S1531" s="321"/>
      <c r="T1531" s="321"/>
    </row>
    <row r="1532" spans="1:20" ht="34.5" hidden="1" customHeight="1">
      <c r="A1532" s="1348">
        <v>290601147</v>
      </c>
      <c r="B1532" s="1339" t="str">
        <f t="shared" si="10"/>
        <v>2906</v>
      </c>
      <c r="C1532" s="1349" t="s">
        <v>2362</v>
      </c>
      <c r="D1532" s="1350">
        <v>2</v>
      </c>
      <c r="E1532" s="293" t="s">
        <v>6096</v>
      </c>
      <c r="F1532" s="1352" t="s">
        <v>6097</v>
      </c>
      <c r="G1532" s="1351">
        <v>41237</v>
      </c>
      <c r="H1532" s="1348" t="s">
        <v>2252</v>
      </c>
      <c r="I1532" s="1348">
        <v>1357</v>
      </c>
      <c r="J1532" s="1356">
        <v>39338</v>
      </c>
      <c r="K1532" s="1352" t="s">
        <v>2253</v>
      </c>
      <c r="L1532" s="1352"/>
      <c r="M1532" s="1345" t="s">
        <v>6098</v>
      </c>
      <c r="N1532" s="1346" t="s">
        <v>1830</v>
      </c>
      <c r="O1532" s="1347"/>
      <c r="P1532" s="117" t="str">
        <f t="shared" si="11"/>
        <v>2906</v>
      </c>
      <c r="Q1532" s="117"/>
      <c r="R1532" s="1348">
        <v>290601147</v>
      </c>
      <c r="S1532" s="321"/>
      <c r="T1532" s="321"/>
    </row>
    <row r="1533" spans="1:20" ht="34.5" hidden="1" customHeight="1">
      <c r="A1533" s="1348">
        <v>290601147</v>
      </c>
      <c r="B1533" s="1339" t="str">
        <f t="shared" ref="B1533:B1787" si="12">MID(A1533,1,4)</f>
        <v>2906</v>
      </c>
      <c r="C1533" s="1349" t="s">
        <v>2362</v>
      </c>
      <c r="D1533" s="1350">
        <v>3</v>
      </c>
      <c r="E1533" s="293" t="s">
        <v>6099</v>
      </c>
      <c r="F1533" s="1352" t="s">
        <v>6100</v>
      </c>
      <c r="G1533" s="1356">
        <v>41820</v>
      </c>
      <c r="H1533" s="1348" t="s">
        <v>2252</v>
      </c>
      <c r="I1533" s="1348">
        <v>1423</v>
      </c>
      <c r="J1533" s="1356">
        <v>40521</v>
      </c>
      <c r="K1533" s="1352" t="s">
        <v>2253</v>
      </c>
      <c r="L1533" s="1353"/>
      <c r="M1533" s="1345" t="s">
        <v>6101</v>
      </c>
      <c r="N1533" s="1346" t="s">
        <v>6095</v>
      </c>
      <c r="O1533" s="1347"/>
      <c r="P1533" s="117" t="str">
        <f t="shared" ref="P1533:P1787" si="13">MID(A1533,1,4)</f>
        <v>2906</v>
      </c>
      <c r="Q1533" s="117"/>
      <c r="R1533" s="1348">
        <v>290601147</v>
      </c>
      <c r="S1533" s="321"/>
      <c r="T1533" s="321"/>
    </row>
    <row r="1534" spans="1:20" ht="34.5" hidden="1" customHeight="1">
      <c r="A1534" s="1348">
        <v>290601148</v>
      </c>
      <c r="B1534" s="1339" t="str">
        <f t="shared" si="12"/>
        <v>2906</v>
      </c>
      <c r="C1534" s="1349" t="s">
        <v>2362</v>
      </c>
      <c r="D1534" s="1350">
        <v>4</v>
      </c>
      <c r="E1534" s="293" t="s">
        <v>6102</v>
      </c>
      <c r="F1534" s="1352" t="s">
        <v>6103</v>
      </c>
      <c r="G1534" s="1351">
        <v>43509</v>
      </c>
      <c r="H1534" s="1348" t="s">
        <v>2252</v>
      </c>
      <c r="I1534" s="1348">
        <v>1499</v>
      </c>
      <c r="J1534" s="1356">
        <v>41809</v>
      </c>
      <c r="K1534" s="1352" t="s">
        <v>2253</v>
      </c>
      <c r="L1534" s="1352"/>
      <c r="M1534" s="1345" t="s">
        <v>6101</v>
      </c>
      <c r="N1534" s="1346" t="s">
        <v>6095</v>
      </c>
      <c r="O1534" s="1347"/>
      <c r="P1534" s="117" t="str">
        <f t="shared" si="13"/>
        <v>2906</v>
      </c>
      <c r="Q1534" s="117"/>
      <c r="R1534" s="1348">
        <v>290601148</v>
      </c>
      <c r="S1534" s="321"/>
      <c r="T1534" s="321"/>
    </row>
    <row r="1535" spans="1:20" ht="34.5" hidden="1" customHeight="1">
      <c r="A1535" s="1348">
        <v>290601148</v>
      </c>
      <c r="B1535" s="1339" t="str">
        <f t="shared" si="12"/>
        <v>2906</v>
      </c>
      <c r="C1535" s="1349" t="s">
        <v>2362</v>
      </c>
      <c r="D1535" s="1350">
        <v>1</v>
      </c>
      <c r="E1535" s="293" t="s">
        <v>6104</v>
      </c>
      <c r="F1535" s="1352" t="s">
        <v>6105</v>
      </c>
      <c r="G1535" s="1356">
        <v>40513</v>
      </c>
      <c r="H1535" s="1348" t="s">
        <v>2252</v>
      </c>
      <c r="I1535" s="1348">
        <v>1357</v>
      </c>
      <c r="J1535" s="1356">
        <v>39338</v>
      </c>
      <c r="K1535" s="1352" t="s">
        <v>2253</v>
      </c>
      <c r="L1535" s="1353"/>
      <c r="M1535" s="1345" t="s">
        <v>1830</v>
      </c>
      <c r="N1535" s="1346" t="s">
        <v>1830</v>
      </c>
      <c r="O1535" s="1347"/>
      <c r="P1535" s="117" t="str">
        <f t="shared" si="13"/>
        <v>2906</v>
      </c>
      <c r="Q1535" s="117"/>
      <c r="R1535" s="1348">
        <v>290601148</v>
      </c>
      <c r="S1535" s="321"/>
      <c r="T1535" s="321"/>
    </row>
    <row r="1536" spans="1:20" ht="34.5" hidden="1" customHeight="1">
      <c r="A1536" s="1348">
        <v>290601149</v>
      </c>
      <c r="B1536" s="1339" t="str">
        <f t="shared" si="12"/>
        <v>2906</v>
      </c>
      <c r="C1536" s="1349" t="s">
        <v>2362</v>
      </c>
      <c r="D1536" s="1350">
        <v>1</v>
      </c>
      <c r="E1536" s="293" t="s">
        <v>6106</v>
      </c>
      <c r="F1536" s="1352" t="s">
        <v>6107</v>
      </c>
      <c r="G1536" s="1351"/>
      <c r="H1536" s="1348" t="s">
        <v>2252</v>
      </c>
      <c r="I1536" s="1348">
        <v>1357</v>
      </c>
      <c r="J1536" s="1356">
        <v>39338</v>
      </c>
      <c r="K1536" s="1352" t="s">
        <v>2253</v>
      </c>
      <c r="L1536" s="1352"/>
      <c r="M1536" s="1345" t="s">
        <v>1830</v>
      </c>
      <c r="N1536" s="1346" t="s">
        <v>1830</v>
      </c>
      <c r="O1536" s="1347"/>
      <c r="P1536" s="117" t="str">
        <f t="shared" si="13"/>
        <v>2906</v>
      </c>
      <c r="Q1536" s="117"/>
      <c r="R1536" s="1348">
        <v>290601149</v>
      </c>
      <c r="S1536" s="321"/>
      <c r="T1536" s="321"/>
    </row>
    <row r="1537" spans="1:20" ht="34.5" hidden="1" customHeight="1">
      <c r="A1537" s="1348">
        <v>290601150</v>
      </c>
      <c r="B1537" s="1339" t="str">
        <f t="shared" si="12"/>
        <v>2906</v>
      </c>
      <c r="C1537" s="1349" t="s">
        <v>2362</v>
      </c>
      <c r="D1537" s="1350">
        <v>1</v>
      </c>
      <c r="E1537" s="293" t="s">
        <v>6108</v>
      </c>
      <c r="F1537" s="1352" t="s">
        <v>6109</v>
      </c>
      <c r="G1537" s="1356"/>
      <c r="H1537" s="1348" t="s">
        <v>2252</v>
      </c>
      <c r="I1537" s="1348">
        <v>1357</v>
      </c>
      <c r="J1537" s="1356">
        <v>39338</v>
      </c>
      <c r="K1537" s="1352" t="s">
        <v>2253</v>
      </c>
      <c r="L1537" s="1352" t="s">
        <v>6036</v>
      </c>
      <c r="M1537" s="1345" t="s">
        <v>1830</v>
      </c>
      <c r="N1537" s="1346" t="s">
        <v>1830</v>
      </c>
      <c r="O1537" s="1347"/>
      <c r="P1537" s="117" t="str">
        <f t="shared" si="13"/>
        <v>2906</v>
      </c>
      <c r="Q1537" s="117"/>
      <c r="R1537" s="1348">
        <v>290601150</v>
      </c>
      <c r="S1537" s="321"/>
      <c r="T1537" s="321"/>
    </row>
    <row r="1538" spans="1:20" ht="34.5" hidden="1" customHeight="1">
      <c r="A1538" s="1348">
        <v>290601150</v>
      </c>
      <c r="B1538" s="1339" t="str">
        <f t="shared" si="12"/>
        <v>2906</v>
      </c>
      <c r="C1538" s="1349" t="s">
        <v>2362</v>
      </c>
      <c r="D1538" s="1350">
        <v>1</v>
      </c>
      <c r="E1538" s="293" t="s">
        <v>6110</v>
      </c>
      <c r="F1538" s="1352" t="s">
        <v>6111</v>
      </c>
      <c r="G1538" s="1351"/>
      <c r="H1538" s="1348" t="s">
        <v>2252</v>
      </c>
      <c r="I1538" s="1348">
        <v>1357</v>
      </c>
      <c r="J1538" s="1356">
        <v>39338</v>
      </c>
      <c r="K1538" s="1352" t="s">
        <v>2253</v>
      </c>
      <c r="L1538" s="1352" t="s">
        <v>6036</v>
      </c>
      <c r="M1538" s="1345" t="s">
        <v>1830</v>
      </c>
      <c r="N1538" s="1346" t="s">
        <v>1830</v>
      </c>
      <c r="O1538" s="1347"/>
      <c r="P1538" s="117" t="str">
        <f t="shared" si="13"/>
        <v>2906</v>
      </c>
      <c r="Q1538" s="117"/>
      <c r="R1538" s="1348">
        <v>290601150</v>
      </c>
      <c r="S1538" s="321"/>
      <c r="T1538" s="321"/>
    </row>
    <row r="1539" spans="1:20" ht="34.5" hidden="1" customHeight="1">
      <c r="A1539" s="1348">
        <v>290601151</v>
      </c>
      <c r="B1539" s="1339" t="str">
        <f t="shared" si="12"/>
        <v>2906</v>
      </c>
      <c r="C1539" s="1349" t="s">
        <v>2362</v>
      </c>
      <c r="D1539" s="1350">
        <v>1</v>
      </c>
      <c r="E1539" s="293" t="s">
        <v>6112</v>
      </c>
      <c r="F1539" s="1352" t="s">
        <v>6113</v>
      </c>
      <c r="G1539" s="1356"/>
      <c r="H1539" s="1348" t="s">
        <v>2252</v>
      </c>
      <c r="I1539" s="1348">
        <v>1357</v>
      </c>
      <c r="J1539" s="1356">
        <v>39338</v>
      </c>
      <c r="K1539" s="1352" t="s">
        <v>2253</v>
      </c>
      <c r="L1539" s="1352"/>
      <c r="M1539" s="1345" t="s">
        <v>6114</v>
      </c>
      <c r="N1539" s="1346" t="s">
        <v>1830</v>
      </c>
      <c r="O1539" s="1347"/>
      <c r="P1539" s="117" t="str">
        <f t="shared" si="13"/>
        <v>2906</v>
      </c>
      <c r="Q1539" s="117"/>
      <c r="R1539" s="1348">
        <v>290601151</v>
      </c>
      <c r="S1539" s="321"/>
      <c r="T1539" s="321"/>
    </row>
    <row r="1540" spans="1:20" ht="34.5" hidden="1" customHeight="1">
      <c r="A1540" s="1348">
        <v>290601151</v>
      </c>
      <c r="B1540" s="1339" t="str">
        <f t="shared" si="12"/>
        <v>2906</v>
      </c>
      <c r="C1540" s="1349" t="s">
        <v>2362</v>
      </c>
      <c r="D1540" s="1350">
        <v>1</v>
      </c>
      <c r="E1540" s="293" t="s">
        <v>6115</v>
      </c>
      <c r="F1540" s="1352" t="s">
        <v>6116</v>
      </c>
      <c r="G1540" s="1351"/>
      <c r="H1540" s="1348" t="s">
        <v>2252</v>
      </c>
      <c r="I1540" s="1348">
        <v>1357</v>
      </c>
      <c r="J1540" s="1356">
        <v>39338</v>
      </c>
      <c r="K1540" s="1352" t="s">
        <v>2253</v>
      </c>
      <c r="L1540" s="1352"/>
      <c r="M1540" s="1345" t="s">
        <v>3308</v>
      </c>
      <c r="N1540" s="1346" t="s">
        <v>1830</v>
      </c>
      <c r="O1540" s="1347"/>
      <c r="P1540" s="117" t="str">
        <f t="shared" si="13"/>
        <v>2906</v>
      </c>
      <c r="Q1540" s="117"/>
      <c r="R1540" s="1348">
        <v>290601151</v>
      </c>
      <c r="S1540" s="321"/>
      <c r="T1540" s="321"/>
    </row>
    <row r="1541" spans="1:20" ht="34.5" hidden="1" customHeight="1">
      <c r="A1541" s="1348">
        <v>290601152</v>
      </c>
      <c r="B1541" s="1339" t="str">
        <f t="shared" si="12"/>
        <v>2906</v>
      </c>
      <c r="C1541" s="1349" t="s">
        <v>2362</v>
      </c>
      <c r="D1541" s="1350">
        <v>1</v>
      </c>
      <c r="E1541" s="293" t="s">
        <v>6117</v>
      </c>
      <c r="F1541" s="1352" t="s">
        <v>6118</v>
      </c>
      <c r="G1541" s="1356"/>
      <c r="H1541" s="1348" t="s">
        <v>2252</v>
      </c>
      <c r="I1541" s="1348">
        <v>1357</v>
      </c>
      <c r="J1541" s="1356">
        <v>39338</v>
      </c>
      <c r="K1541" s="1352" t="s">
        <v>2253</v>
      </c>
      <c r="L1541" s="1352"/>
      <c r="M1541" s="1345" t="s">
        <v>1830</v>
      </c>
      <c r="N1541" s="1346" t="s">
        <v>1830</v>
      </c>
      <c r="O1541" s="1347"/>
      <c r="P1541" s="117" t="str">
        <f t="shared" si="13"/>
        <v>2906</v>
      </c>
      <c r="Q1541" s="117"/>
      <c r="R1541" s="1348">
        <v>290601152</v>
      </c>
      <c r="S1541" s="321"/>
      <c r="T1541" s="321"/>
    </row>
    <row r="1542" spans="1:20" ht="34.5" hidden="1" customHeight="1">
      <c r="A1542" s="1348">
        <v>290601152</v>
      </c>
      <c r="B1542" s="1339" t="str">
        <f t="shared" si="12"/>
        <v>2906</v>
      </c>
      <c r="C1542" s="1349" t="s">
        <v>2362</v>
      </c>
      <c r="D1542" s="1350">
        <v>1</v>
      </c>
      <c r="E1542" s="293" t="s">
        <v>6119</v>
      </c>
      <c r="F1542" s="1352" t="s">
        <v>6120</v>
      </c>
      <c r="G1542" s="1351"/>
      <c r="H1542" s="1348" t="s">
        <v>2252</v>
      </c>
      <c r="I1542" s="1348">
        <v>1357</v>
      </c>
      <c r="J1542" s="1356">
        <v>39338</v>
      </c>
      <c r="K1542" s="1352" t="s">
        <v>2253</v>
      </c>
      <c r="L1542" s="1352"/>
      <c r="M1542" s="1345" t="s">
        <v>5983</v>
      </c>
      <c r="N1542" s="1346" t="s">
        <v>6121</v>
      </c>
      <c r="O1542" s="1347"/>
      <c r="P1542" s="117" t="str">
        <f t="shared" si="13"/>
        <v>2906</v>
      </c>
      <c r="Q1542" s="117"/>
      <c r="R1542" s="1348">
        <v>290601152</v>
      </c>
      <c r="S1542" s="321"/>
      <c r="T1542" s="321"/>
    </row>
    <row r="1543" spans="1:20" ht="34.5" hidden="1" customHeight="1">
      <c r="A1543" s="1348">
        <v>290601153</v>
      </c>
      <c r="B1543" s="1339" t="str">
        <f t="shared" si="12"/>
        <v>2906</v>
      </c>
      <c r="C1543" s="1349" t="s">
        <v>2362</v>
      </c>
      <c r="D1543" s="1350">
        <v>1</v>
      </c>
      <c r="E1543" s="293" t="s">
        <v>6122</v>
      </c>
      <c r="F1543" s="1352" t="s">
        <v>6123</v>
      </c>
      <c r="G1543" s="1356"/>
      <c r="H1543" s="1348" t="s">
        <v>2252</v>
      </c>
      <c r="I1543" s="1348">
        <v>1357</v>
      </c>
      <c r="J1543" s="1356">
        <v>39338</v>
      </c>
      <c r="K1543" s="1352" t="s">
        <v>2253</v>
      </c>
      <c r="L1543" s="1352" t="s">
        <v>6124</v>
      </c>
      <c r="M1543" s="1345" t="s">
        <v>6125</v>
      </c>
      <c r="N1543" s="1346" t="s">
        <v>6126</v>
      </c>
      <c r="O1543" s="1347"/>
      <c r="P1543" s="117" t="str">
        <f t="shared" si="13"/>
        <v>2906</v>
      </c>
      <c r="Q1543" s="117"/>
      <c r="R1543" s="1348">
        <v>290601153</v>
      </c>
      <c r="S1543" s="321"/>
      <c r="T1543" s="321"/>
    </row>
    <row r="1544" spans="1:20" ht="34.5" hidden="1" customHeight="1">
      <c r="A1544" s="1348">
        <v>290601153</v>
      </c>
      <c r="B1544" s="1339" t="str">
        <f t="shared" si="12"/>
        <v>2906</v>
      </c>
      <c r="C1544" s="1349" t="s">
        <v>2362</v>
      </c>
      <c r="D1544" s="1350">
        <v>1</v>
      </c>
      <c r="E1544" s="293" t="s">
        <v>6127</v>
      </c>
      <c r="F1544" s="1352" t="s">
        <v>6128</v>
      </c>
      <c r="G1544" s="1351"/>
      <c r="H1544" s="1348" t="s">
        <v>2252</v>
      </c>
      <c r="I1544" s="1348">
        <v>1357</v>
      </c>
      <c r="J1544" s="1356">
        <v>39338</v>
      </c>
      <c r="K1544" s="1352" t="s">
        <v>2253</v>
      </c>
      <c r="L1544" s="1352"/>
      <c r="M1544" s="1345" t="s">
        <v>6028</v>
      </c>
      <c r="N1544" s="1346" t="s">
        <v>3309</v>
      </c>
      <c r="O1544" s="1347"/>
      <c r="P1544" s="117" t="str">
        <f t="shared" si="13"/>
        <v>2906</v>
      </c>
      <c r="Q1544" s="117"/>
      <c r="R1544" s="1348">
        <v>290601153</v>
      </c>
      <c r="S1544" s="321"/>
      <c r="T1544" s="321"/>
    </row>
    <row r="1545" spans="1:20" ht="34.5" hidden="1" customHeight="1">
      <c r="A1545" s="1348">
        <v>290601153</v>
      </c>
      <c r="B1545" s="1339" t="str">
        <f t="shared" si="12"/>
        <v>2906</v>
      </c>
      <c r="C1545" s="1349" t="s">
        <v>2362</v>
      </c>
      <c r="D1545" s="1350">
        <v>1</v>
      </c>
      <c r="E1545" s="293" t="s">
        <v>6129</v>
      </c>
      <c r="F1545" s="1352" t="s">
        <v>6130</v>
      </c>
      <c r="G1545" s="1356"/>
      <c r="H1545" s="1348" t="s">
        <v>2252</v>
      </c>
      <c r="I1545" s="1348"/>
      <c r="J1545" s="1367"/>
      <c r="K1545" s="1352" t="s">
        <v>2253</v>
      </c>
      <c r="L1545" s="1352" t="s">
        <v>6131</v>
      </c>
      <c r="M1545" s="1345" t="s">
        <v>6132</v>
      </c>
      <c r="N1545" s="1346" t="s">
        <v>1830</v>
      </c>
      <c r="O1545" s="1347"/>
      <c r="P1545" s="117" t="str">
        <f t="shared" si="13"/>
        <v>2906</v>
      </c>
      <c r="Q1545" s="117"/>
      <c r="R1545" s="1348">
        <v>290601153</v>
      </c>
      <c r="S1545" s="321"/>
      <c r="T1545" s="321"/>
    </row>
    <row r="1546" spans="1:20" ht="34.5" hidden="1" customHeight="1">
      <c r="A1546" s="1348">
        <v>290601154</v>
      </c>
      <c r="B1546" s="1339" t="str">
        <f t="shared" si="12"/>
        <v>2906</v>
      </c>
      <c r="C1546" s="1349" t="s">
        <v>2362</v>
      </c>
      <c r="D1546" s="1350">
        <v>2</v>
      </c>
      <c r="E1546" s="293" t="s">
        <v>6133</v>
      </c>
      <c r="F1546" s="1352" t="s">
        <v>6134</v>
      </c>
      <c r="G1546" s="1351">
        <v>41273</v>
      </c>
      <c r="H1546" s="1348" t="s">
        <v>2252</v>
      </c>
      <c r="I1546" s="1348">
        <v>1357</v>
      </c>
      <c r="J1546" s="1356">
        <v>39338</v>
      </c>
      <c r="K1546" s="1352" t="s">
        <v>2253</v>
      </c>
      <c r="L1546" s="1352"/>
      <c r="M1546" s="1345" t="s">
        <v>6135</v>
      </c>
      <c r="N1546" s="1346" t="s">
        <v>6136</v>
      </c>
      <c r="O1546" s="1347"/>
      <c r="P1546" s="117" t="str">
        <f t="shared" si="13"/>
        <v>2906</v>
      </c>
      <c r="Q1546" s="117"/>
      <c r="R1546" s="1348">
        <v>290601154</v>
      </c>
      <c r="S1546" s="321"/>
      <c r="T1546" s="321"/>
    </row>
    <row r="1547" spans="1:20" ht="34.5" hidden="1" customHeight="1">
      <c r="A1547" s="1348">
        <v>290601154</v>
      </c>
      <c r="B1547" s="1339" t="str">
        <f t="shared" si="12"/>
        <v>2906</v>
      </c>
      <c r="C1547" s="1349" t="s">
        <v>2362</v>
      </c>
      <c r="D1547" s="1350">
        <v>1</v>
      </c>
      <c r="E1547" s="293" t="s">
        <v>6137</v>
      </c>
      <c r="F1547" s="1352" t="s">
        <v>6138</v>
      </c>
      <c r="G1547" s="1356">
        <v>41273</v>
      </c>
      <c r="H1547" s="1348" t="s">
        <v>2252</v>
      </c>
      <c r="I1547" s="1348">
        <v>1357</v>
      </c>
      <c r="J1547" s="1356">
        <v>39338</v>
      </c>
      <c r="K1547" s="1352" t="s">
        <v>2253</v>
      </c>
      <c r="L1547" s="1353"/>
      <c r="M1547" s="1345" t="s">
        <v>6028</v>
      </c>
      <c r="N1547" s="1346" t="s">
        <v>3309</v>
      </c>
      <c r="O1547" s="1347"/>
      <c r="P1547" s="117" t="str">
        <f t="shared" si="13"/>
        <v>2906</v>
      </c>
      <c r="Q1547" s="117"/>
      <c r="R1547" s="1348">
        <v>290601154</v>
      </c>
      <c r="S1547" s="321"/>
      <c r="T1547" s="321"/>
    </row>
    <row r="1548" spans="1:20" ht="34.5" hidden="1" customHeight="1">
      <c r="A1548" s="1348">
        <v>290601155</v>
      </c>
      <c r="B1548" s="1339" t="str">
        <f t="shared" si="12"/>
        <v>2906</v>
      </c>
      <c r="C1548" s="1349" t="s">
        <v>2362</v>
      </c>
      <c r="D1548" s="1350">
        <v>1</v>
      </c>
      <c r="E1548" s="293" t="s">
        <v>6139</v>
      </c>
      <c r="F1548" s="1352" t="s">
        <v>6140</v>
      </c>
      <c r="G1548" s="1356">
        <v>41273</v>
      </c>
      <c r="H1548" s="1348" t="s">
        <v>2252</v>
      </c>
      <c r="I1548" s="1348">
        <v>1357</v>
      </c>
      <c r="J1548" s="1356">
        <v>39338</v>
      </c>
      <c r="K1548" s="1352" t="s">
        <v>2253</v>
      </c>
      <c r="L1548" s="1352" t="s">
        <v>6141</v>
      </c>
      <c r="M1548" s="1345" t="s">
        <v>6132</v>
      </c>
      <c r="N1548" s="1346" t="s">
        <v>1830</v>
      </c>
      <c r="O1548" s="1347"/>
      <c r="P1548" s="117" t="str">
        <f t="shared" si="13"/>
        <v>2906</v>
      </c>
      <c r="Q1548" s="117"/>
      <c r="R1548" s="1348">
        <v>290601155</v>
      </c>
      <c r="S1548" s="321"/>
      <c r="T1548" s="321"/>
    </row>
    <row r="1549" spans="1:20" ht="34.5" hidden="1" customHeight="1">
      <c r="A1549" s="1348">
        <v>290601155</v>
      </c>
      <c r="B1549" s="1339" t="str">
        <f t="shared" si="12"/>
        <v>2906</v>
      </c>
      <c r="C1549" s="1349" t="s">
        <v>2362</v>
      </c>
      <c r="D1549" s="1350">
        <v>1</v>
      </c>
      <c r="E1549" s="293" t="s">
        <v>6142</v>
      </c>
      <c r="F1549" s="1352" t="s">
        <v>5129</v>
      </c>
      <c r="G1549" s="1351">
        <v>41273</v>
      </c>
      <c r="H1549" s="1348" t="s">
        <v>2252</v>
      </c>
      <c r="I1549" s="1348">
        <v>1357</v>
      </c>
      <c r="J1549" s="1356">
        <v>39338</v>
      </c>
      <c r="K1549" s="1352" t="s">
        <v>2253</v>
      </c>
      <c r="L1549" s="1352" t="s">
        <v>6143</v>
      </c>
      <c r="M1549" s="1345" t="s">
        <v>6144</v>
      </c>
      <c r="N1549" s="1346" t="s">
        <v>1830</v>
      </c>
      <c r="O1549" s="1347"/>
      <c r="P1549" s="117" t="str">
        <f t="shared" si="13"/>
        <v>2906</v>
      </c>
      <c r="Q1549" s="117"/>
      <c r="R1549" s="1348">
        <v>290601155</v>
      </c>
      <c r="S1549" s="321"/>
      <c r="T1549" s="321"/>
    </row>
    <row r="1550" spans="1:20" ht="34.5" hidden="1" customHeight="1">
      <c r="A1550" s="1348">
        <v>290601156</v>
      </c>
      <c r="B1550" s="1339" t="str">
        <f t="shared" si="12"/>
        <v>2906</v>
      </c>
      <c r="C1550" s="1349" t="s">
        <v>2362</v>
      </c>
      <c r="D1550" s="1350">
        <v>1</v>
      </c>
      <c r="E1550" s="293" t="s">
        <v>6145</v>
      </c>
      <c r="F1550" s="1352" t="s">
        <v>5134</v>
      </c>
      <c r="G1550" s="1351">
        <v>41273</v>
      </c>
      <c r="H1550" s="1348" t="s">
        <v>2252</v>
      </c>
      <c r="I1550" s="1348">
        <v>1357</v>
      </c>
      <c r="J1550" s="1356">
        <v>39338</v>
      </c>
      <c r="K1550" s="1352" t="s">
        <v>2253</v>
      </c>
      <c r="L1550" s="1352" t="s">
        <v>6146</v>
      </c>
      <c r="M1550" s="1345" t="s">
        <v>6144</v>
      </c>
      <c r="N1550" s="1346" t="s">
        <v>1830</v>
      </c>
      <c r="O1550" s="1347"/>
      <c r="P1550" s="117" t="str">
        <f t="shared" si="13"/>
        <v>2906</v>
      </c>
      <c r="Q1550" s="117"/>
      <c r="R1550" s="1348">
        <v>290601156</v>
      </c>
      <c r="S1550" s="321"/>
      <c r="T1550" s="321"/>
    </row>
    <row r="1551" spans="1:20" ht="34.5" hidden="1" customHeight="1">
      <c r="A1551" s="1348">
        <v>290601156</v>
      </c>
      <c r="B1551" s="1339" t="str">
        <f t="shared" si="12"/>
        <v>2906</v>
      </c>
      <c r="C1551" s="1349" t="s">
        <v>2362</v>
      </c>
      <c r="D1551" s="1350">
        <v>1</v>
      </c>
      <c r="E1551" s="293" t="s">
        <v>6147</v>
      </c>
      <c r="F1551" s="1352" t="s">
        <v>6148</v>
      </c>
      <c r="G1551" s="1351">
        <v>40512</v>
      </c>
      <c r="H1551" s="1348" t="s">
        <v>2252</v>
      </c>
      <c r="I1551" s="1348">
        <v>1357</v>
      </c>
      <c r="J1551" s="1356">
        <v>39338</v>
      </c>
      <c r="K1551" s="1352" t="s">
        <v>2253</v>
      </c>
      <c r="L1551" s="1352" t="s">
        <v>6149</v>
      </c>
      <c r="M1551" s="1345" t="s">
        <v>6150</v>
      </c>
      <c r="N1551" s="1346" t="s">
        <v>1830</v>
      </c>
      <c r="O1551" s="1347"/>
      <c r="P1551" s="117" t="str">
        <f t="shared" si="13"/>
        <v>2906</v>
      </c>
      <c r="Q1551" s="117"/>
      <c r="R1551" s="1348">
        <v>290601156</v>
      </c>
      <c r="S1551" s="321"/>
      <c r="T1551" s="321"/>
    </row>
    <row r="1552" spans="1:20" ht="34.5" hidden="1" customHeight="1">
      <c r="A1552" s="1348">
        <v>290601157</v>
      </c>
      <c r="B1552" s="1339" t="str">
        <f t="shared" si="12"/>
        <v>2906</v>
      </c>
      <c r="C1552" s="1349" t="s">
        <v>2362</v>
      </c>
      <c r="D1552" s="1350">
        <v>2</v>
      </c>
      <c r="E1552" s="293" t="s">
        <v>6151</v>
      </c>
      <c r="F1552" s="1352" t="s">
        <v>6148</v>
      </c>
      <c r="G1552" s="1351">
        <v>42734</v>
      </c>
      <c r="H1552" s="1348" t="s">
        <v>2252</v>
      </c>
      <c r="I1552" s="1348">
        <v>1461</v>
      </c>
      <c r="J1552" s="1356">
        <v>41123</v>
      </c>
      <c r="K1552" s="1352" t="s">
        <v>2253</v>
      </c>
      <c r="L1552" s="1353"/>
      <c r="M1552" s="1345" t="s">
        <v>3308</v>
      </c>
      <c r="N1552" s="1346" t="s">
        <v>3309</v>
      </c>
      <c r="O1552" s="1347"/>
      <c r="P1552" s="117" t="str">
        <f t="shared" si="13"/>
        <v>2906</v>
      </c>
      <c r="Q1552" s="117"/>
      <c r="R1552" s="1348">
        <v>290601157</v>
      </c>
      <c r="S1552" s="321"/>
      <c r="T1552" s="321"/>
    </row>
    <row r="1553" spans="1:20" ht="34.5" hidden="1" customHeight="1">
      <c r="A1553" s="1348">
        <v>290601157</v>
      </c>
      <c r="B1553" s="1339" t="str">
        <f t="shared" si="12"/>
        <v>2906</v>
      </c>
      <c r="C1553" s="1349" t="s">
        <v>2362</v>
      </c>
      <c r="D1553" s="1350">
        <v>2</v>
      </c>
      <c r="E1553" s="293" t="s">
        <v>6151</v>
      </c>
      <c r="F1553" s="1352" t="s">
        <v>6152</v>
      </c>
      <c r="G1553" s="1351">
        <v>42690</v>
      </c>
      <c r="H1553" s="1348" t="s">
        <v>2252</v>
      </c>
      <c r="I1553" s="1348"/>
      <c r="J1553" s="1367"/>
      <c r="K1553" s="1352" t="s">
        <v>2253</v>
      </c>
      <c r="L1553" s="1352"/>
      <c r="M1553" s="1345" t="s">
        <v>1830</v>
      </c>
      <c r="N1553" s="1346" t="s">
        <v>1830</v>
      </c>
      <c r="O1553" s="1347"/>
      <c r="P1553" s="117" t="str">
        <f t="shared" si="13"/>
        <v>2906</v>
      </c>
      <c r="Q1553" s="117"/>
      <c r="R1553" s="1348">
        <v>290601157</v>
      </c>
      <c r="S1553" s="321"/>
      <c r="T1553" s="321"/>
    </row>
    <row r="1554" spans="1:20" ht="34.5" hidden="1" customHeight="1">
      <c r="A1554" s="1348">
        <v>290601158</v>
      </c>
      <c r="B1554" s="1339" t="str">
        <f t="shared" si="12"/>
        <v>2906</v>
      </c>
      <c r="C1554" s="1349" t="s">
        <v>2362</v>
      </c>
      <c r="D1554" s="1350">
        <v>1</v>
      </c>
      <c r="E1554" s="293" t="s">
        <v>6153</v>
      </c>
      <c r="F1554" s="1352" t="s">
        <v>6154</v>
      </c>
      <c r="G1554" s="1351">
        <v>40512</v>
      </c>
      <c r="H1554" s="1348" t="s">
        <v>2252</v>
      </c>
      <c r="I1554" s="1348">
        <v>1357</v>
      </c>
      <c r="J1554" s="1356">
        <v>39338</v>
      </c>
      <c r="K1554" s="1352" t="s">
        <v>2253</v>
      </c>
      <c r="L1554" s="1352"/>
      <c r="M1554" s="1345" t="s">
        <v>1830</v>
      </c>
      <c r="N1554" s="1346" t="s">
        <v>1830</v>
      </c>
      <c r="O1554" s="1347"/>
      <c r="P1554" s="117" t="str">
        <f t="shared" si="13"/>
        <v>2906</v>
      </c>
      <c r="Q1554" s="117"/>
      <c r="R1554" s="1348">
        <v>290601158</v>
      </c>
      <c r="S1554" s="321"/>
      <c r="T1554" s="321"/>
    </row>
    <row r="1555" spans="1:20" ht="34.5" hidden="1" customHeight="1">
      <c r="A1555" s="1348">
        <v>290601158</v>
      </c>
      <c r="B1555" s="1339" t="str">
        <f t="shared" si="12"/>
        <v>2906</v>
      </c>
      <c r="C1555" s="1349" t="s">
        <v>2362</v>
      </c>
      <c r="D1555" s="1350">
        <v>1</v>
      </c>
      <c r="E1555" s="293" t="s">
        <v>6155</v>
      </c>
      <c r="F1555" s="1352" t="s">
        <v>6156</v>
      </c>
      <c r="G1555" s="1351">
        <v>41090</v>
      </c>
      <c r="H1555" s="1348" t="s">
        <v>2252</v>
      </c>
      <c r="I1555" s="1348">
        <v>1357</v>
      </c>
      <c r="J1555" s="1356">
        <v>39338</v>
      </c>
      <c r="K1555" s="1352" t="s">
        <v>2253</v>
      </c>
      <c r="L1555" s="1352" t="s">
        <v>6157</v>
      </c>
      <c r="M1555" s="1345" t="s">
        <v>6158</v>
      </c>
      <c r="N1555" s="1346" t="s">
        <v>6159</v>
      </c>
      <c r="O1555" s="1347"/>
      <c r="P1555" s="117" t="str">
        <f t="shared" si="13"/>
        <v>2906</v>
      </c>
      <c r="Q1555" s="117"/>
      <c r="R1555" s="1348">
        <v>290601158</v>
      </c>
      <c r="S1555" s="321"/>
      <c r="T1555" s="321"/>
    </row>
    <row r="1556" spans="1:20" ht="34.5" hidden="1" customHeight="1">
      <c r="A1556" s="1348">
        <v>290601159</v>
      </c>
      <c r="B1556" s="1339" t="str">
        <f t="shared" si="12"/>
        <v>2906</v>
      </c>
      <c r="C1556" s="1349" t="s">
        <v>2362</v>
      </c>
      <c r="D1556" s="1350">
        <v>2</v>
      </c>
      <c r="E1556" s="293" t="s">
        <v>6160</v>
      </c>
      <c r="F1556" s="1352" t="s">
        <v>6156</v>
      </c>
      <c r="G1556" s="1351">
        <v>43830</v>
      </c>
      <c r="H1556" s="1348" t="s">
        <v>2252</v>
      </c>
      <c r="I1556" s="1348">
        <v>1487</v>
      </c>
      <c r="J1556" s="1356">
        <v>41522</v>
      </c>
      <c r="K1556" s="1352" t="s">
        <v>2253</v>
      </c>
      <c r="L1556" s="1352"/>
      <c r="M1556" s="1345" t="s">
        <v>6158</v>
      </c>
      <c r="N1556" s="1346" t="s">
        <v>3309</v>
      </c>
      <c r="O1556" s="1347"/>
      <c r="P1556" s="117" t="str">
        <f t="shared" si="13"/>
        <v>2906</v>
      </c>
      <c r="Q1556" s="117"/>
      <c r="R1556" s="1348">
        <v>290601159</v>
      </c>
      <c r="S1556" s="321"/>
      <c r="T1556" s="321"/>
    </row>
    <row r="1557" spans="1:20" ht="34.5" hidden="1" customHeight="1">
      <c r="A1557" s="1348">
        <v>290601159</v>
      </c>
      <c r="B1557" s="1339" t="str">
        <f t="shared" si="12"/>
        <v>2906</v>
      </c>
      <c r="C1557" s="1349" t="s">
        <v>2362</v>
      </c>
      <c r="D1557" s="1350">
        <v>1</v>
      </c>
      <c r="E1557" s="293" t="s">
        <v>6161</v>
      </c>
      <c r="F1557" s="1352" t="s">
        <v>6162</v>
      </c>
      <c r="G1557" s="1351">
        <v>41090</v>
      </c>
      <c r="H1557" s="1348" t="s">
        <v>2252</v>
      </c>
      <c r="I1557" s="1348">
        <v>1357</v>
      </c>
      <c r="J1557" s="1356">
        <v>39338</v>
      </c>
      <c r="K1557" s="1352" t="s">
        <v>2253</v>
      </c>
      <c r="L1557" s="1352" t="s">
        <v>6163</v>
      </c>
      <c r="M1557" s="1345" t="s">
        <v>6158</v>
      </c>
      <c r="N1557" s="1346" t="s">
        <v>3309</v>
      </c>
      <c r="O1557" s="1347"/>
      <c r="P1557" s="117" t="str">
        <f t="shared" si="13"/>
        <v>2906</v>
      </c>
      <c r="Q1557" s="117"/>
      <c r="R1557" s="1348">
        <v>290601159</v>
      </c>
      <c r="S1557" s="321"/>
      <c r="T1557" s="321"/>
    </row>
    <row r="1558" spans="1:20" ht="34.5" hidden="1" customHeight="1">
      <c r="A1558" s="1348">
        <v>290601160</v>
      </c>
      <c r="B1558" s="1339" t="str">
        <f t="shared" si="12"/>
        <v>2906</v>
      </c>
      <c r="C1558" s="1349" t="s">
        <v>2362</v>
      </c>
      <c r="D1558" s="1350">
        <v>2</v>
      </c>
      <c r="E1558" s="293" t="s">
        <v>6164</v>
      </c>
      <c r="F1558" s="1352" t="s">
        <v>6165</v>
      </c>
      <c r="G1558" s="1351">
        <v>43465</v>
      </c>
      <c r="H1558" s="1348" t="s">
        <v>2252</v>
      </c>
      <c r="I1558" s="1348">
        <v>1487</v>
      </c>
      <c r="J1558" s="1356">
        <v>41522</v>
      </c>
      <c r="K1558" s="1352" t="s">
        <v>2253</v>
      </c>
      <c r="L1558" s="1352"/>
      <c r="M1558" s="1345" t="s">
        <v>6166</v>
      </c>
      <c r="N1558" s="1346" t="s">
        <v>1830</v>
      </c>
      <c r="O1558" s="1347"/>
      <c r="P1558" s="117" t="str">
        <f t="shared" si="13"/>
        <v>2906</v>
      </c>
      <c r="Q1558" s="117"/>
      <c r="R1558" s="1348">
        <v>290601160</v>
      </c>
      <c r="S1558" s="321"/>
      <c r="T1558" s="321"/>
    </row>
    <row r="1559" spans="1:20" ht="34.5" hidden="1" customHeight="1">
      <c r="A1559" s="1348">
        <v>290601161</v>
      </c>
      <c r="B1559" s="1339" t="str">
        <f t="shared" si="12"/>
        <v>2906</v>
      </c>
      <c r="C1559" s="1349" t="s">
        <v>2362</v>
      </c>
      <c r="D1559" s="1350">
        <v>1</v>
      </c>
      <c r="E1559" s="293" t="s">
        <v>6167</v>
      </c>
      <c r="F1559" s="1352" t="s">
        <v>6168</v>
      </c>
      <c r="G1559" s="1351">
        <v>41090</v>
      </c>
      <c r="H1559" s="1348" t="s">
        <v>2252</v>
      </c>
      <c r="I1559" s="1348">
        <v>1357</v>
      </c>
      <c r="J1559" s="1356">
        <v>39338</v>
      </c>
      <c r="K1559" s="1352" t="s">
        <v>2253</v>
      </c>
      <c r="L1559" s="1352" t="s">
        <v>6169</v>
      </c>
      <c r="M1559" s="1345" t="s">
        <v>6166</v>
      </c>
      <c r="N1559" s="1346" t="s">
        <v>1830</v>
      </c>
      <c r="O1559" s="1347"/>
      <c r="P1559" s="117" t="str">
        <f t="shared" si="13"/>
        <v>2906</v>
      </c>
      <c r="Q1559" s="117"/>
      <c r="R1559" s="1348">
        <v>290601161</v>
      </c>
      <c r="S1559" s="321"/>
      <c r="T1559" s="321"/>
    </row>
    <row r="1560" spans="1:20" ht="34.5" hidden="1" customHeight="1">
      <c r="A1560" s="1348">
        <v>290601161</v>
      </c>
      <c r="B1560" s="1339" t="str">
        <f t="shared" si="12"/>
        <v>2906</v>
      </c>
      <c r="C1560" s="1349" t="s">
        <v>2362</v>
      </c>
      <c r="D1560" s="1350">
        <v>2</v>
      </c>
      <c r="E1560" s="293" t="s">
        <v>6170</v>
      </c>
      <c r="F1560" s="1352" t="s">
        <v>6171</v>
      </c>
      <c r="G1560" s="1351">
        <v>43465</v>
      </c>
      <c r="H1560" s="1348" t="s">
        <v>2252</v>
      </c>
      <c r="I1560" s="1348">
        <v>1487</v>
      </c>
      <c r="J1560" s="1356">
        <v>41522</v>
      </c>
      <c r="K1560" s="1352" t="s">
        <v>2253</v>
      </c>
      <c r="L1560" s="1352"/>
      <c r="M1560" s="1345" t="s">
        <v>6166</v>
      </c>
      <c r="N1560" s="1346" t="s">
        <v>1830</v>
      </c>
      <c r="O1560" s="1347"/>
      <c r="P1560" s="117" t="str">
        <f t="shared" si="13"/>
        <v>2906</v>
      </c>
      <c r="Q1560" s="117"/>
      <c r="R1560" s="1348">
        <v>290601161</v>
      </c>
      <c r="S1560" s="321"/>
      <c r="T1560" s="321"/>
    </row>
    <row r="1561" spans="1:20" ht="34.5" hidden="1" customHeight="1">
      <c r="A1561" s="1348">
        <v>290601162</v>
      </c>
      <c r="B1561" s="1339" t="str">
        <f t="shared" si="12"/>
        <v>2906</v>
      </c>
      <c r="C1561" s="1349" t="s">
        <v>2362</v>
      </c>
      <c r="D1561" s="1350">
        <v>1</v>
      </c>
      <c r="E1561" s="293" t="s">
        <v>6172</v>
      </c>
      <c r="F1561" s="1352" t="s">
        <v>6173</v>
      </c>
      <c r="G1561" s="1351">
        <v>41090</v>
      </c>
      <c r="H1561" s="1348" t="s">
        <v>2252</v>
      </c>
      <c r="I1561" s="1348">
        <v>1357</v>
      </c>
      <c r="J1561" s="1356">
        <v>39338</v>
      </c>
      <c r="K1561" s="1352" t="s">
        <v>2253</v>
      </c>
      <c r="L1561" s="1352" t="s">
        <v>6174</v>
      </c>
      <c r="M1561" s="1345" t="s">
        <v>6175</v>
      </c>
      <c r="N1561" s="1346" t="s">
        <v>1830</v>
      </c>
      <c r="O1561" s="1347"/>
      <c r="P1561" s="117" t="str">
        <f t="shared" si="13"/>
        <v>2906</v>
      </c>
      <c r="Q1561" s="117"/>
      <c r="R1561" s="1348">
        <v>290601162</v>
      </c>
      <c r="S1561" s="321"/>
      <c r="T1561" s="321"/>
    </row>
    <row r="1562" spans="1:20" ht="34.5" hidden="1" customHeight="1">
      <c r="A1562" s="1348">
        <v>290601162</v>
      </c>
      <c r="B1562" s="1339" t="str">
        <f t="shared" si="12"/>
        <v>2906</v>
      </c>
      <c r="C1562" s="1349" t="s">
        <v>2362</v>
      </c>
      <c r="D1562" s="1350">
        <v>2</v>
      </c>
      <c r="E1562" s="293" t="s">
        <v>6176</v>
      </c>
      <c r="F1562" s="1352" t="s">
        <v>6177</v>
      </c>
      <c r="G1562" s="1351">
        <v>43465</v>
      </c>
      <c r="H1562" s="1348" t="s">
        <v>2252</v>
      </c>
      <c r="I1562" s="1348">
        <v>1487</v>
      </c>
      <c r="J1562" s="1356">
        <v>41522</v>
      </c>
      <c r="K1562" s="1352" t="s">
        <v>2253</v>
      </c>
      <c r="L1562" s="1352"/>
      <c r="M1562" s="1345" t="s">
        <v>1830</v>
      </c>
      <c r="N1562" s="1346" t="s">
        <v>3398</v>
      </c>
      <c r="O1562" s="1347"/>
      <c r="P1562" s="117" t="str">
        <f t="shared" si="13"/>
        <v>2906</v>
      </c>
      <c r="Q1562" s="117"/>
      <c r="R1562" s="1348">
        <v>290601162</v>
      </c>
      <c r="S1562" s="321"/>
      <c r="T1562" s="321"/>
    </row>
    <row r="1563" spans="1:20" ht="34.5" hidden="1" customHeight="1">
      <c r="A1563" s="1348">
        <v>290601163</v>
      </c>
      <c r="B1563" s="1339" t="str">
        <f t="shared" si="12"/>
        <v>2906</v>
      </c>
      <c r="C1563" s="1349" t="s">
        <v>2362</v>
      </c>
      <c r="D1563" s="1350">
        <v>1</v>
      </c>
      <c r="E1563" s="293" t="s">
        <v>6178</v>
      </c>
      <c r="F1563" s="1352" t="s">
        <v>6179</v>
      </c>
      <c r="G1563" s="1351">
        <v>40512</v>
      </c>
      <c r="H1563" s="1348" t="s">
        <v>2252</v>
      </c>
      <c r="I1563" s="1348">
        <v>1357</v>
      </c>
      <c r="J1563" s="1356">
        <v>39338</v>
      </c>
      <c r="K1563" s="1352" t="s">
        <v>2253</v>
      </c>
      <c r="L1563" s="1352" t="s">
        <v>6149</v>
      </c>
      <c r="M1563" s="1345" t="s">
        <v>1830</v>
      </c>
      <c r="N1563" s="1346" t="s">
        <v>3309</v>
      </c>
      <c r="O1563" s="1347"/>
      <c r="P1563" s="117" t="str">
        <f t="shared" si="13"/>
        <v>2906</v>
      </c>
      <c r="Q1563" s="117"/>
      <c r="R1563" s="1348">
        <v>290601163</v>
      </c>
      <c r="S1563" s="321"/>
      <c r="T1563" s="321"/>
    </row>
    <row r="1564" spans="1:20" ht="34.5" hidden="1" customHeight="1">
      <c r="A1564" s="1348">
        <v>290601163</v>
      </c>
      <c r="B1564" s="1339" t="str">
        <f t="shared" si="12"/>
        <v>2906</v>
      </c>
      <c r="C1564" s="1349" t="s">
        <v>2362</v>
      </c>
      <c r="D1564" s="1350">
        <v>2</v>
      </c>
      <c r="E1564" s="293" t="s">
        <v>6180</v>
      </c>
      <c r="F1564" s="1352" t="s">
        <v>6181</v>
      </c>
      <c r="G1564" s="1351">
        <v>42734</v>
      </c>
      <c r="H1564" s="1348" t="s">
        <v>2252</v>
      </c>
      <c r="I1564" s="1348">
        <v>1461</v>
      </c>
      <c r="J1564" s="1356">
        <v>41123</v>
      </c>
      <c r="K1564" s="1352" t="s">
        <v>2253</v>
      </c>
      <c r="L1564" s="1352"/>
      <c r="M1564" s="1345" t="s">
        <v>1830</v>
      </c>
      <c r="N1564" s="1346" t="s">
        <v>3309</v>
      </c>
      <c r="O1564" s="1347"/>
      <c r="P1564" s="117" t="str">
        <f t="shared" si="13"/>
        <v>2906</v>
      </c>
      <c r="Q1564" s="117"/>
      <c r="R1564" s="1348">
        <v>290601163</v>
      </c>
      <c r="S1564" s="321"/>
      <c r="T1564" s="321"/>
    </row>
    <row r="1565" spans="1:20" ht="34.5" hidden="1" customHeight="1">
      <c r="A1565" s="1348">
        <v>290601164</v>
      </c>
      <c r="B1565" s="1339" t="str">
        <f t="shared" si="12"/>
        <v>2906</v>
      </c>
      <c r="C1565" s="1349" t="s">
        <v>2362</v>
      </c>
      <c r="D1565" s="1350">
        <v>1</v>
      </c>
      <c r="E1565" s="293" t="s">
        <v>6182</v>
      </c>
      <c r="F1565" s="1352" t="s">
        <v>6183</v>
      </c>
      <c r="G1565" s="1351">
        <v>40512</v>
      </c>
      <c r="H1565" s="1348" t="s">
        <v>2252</v>
      </c>
      <c r="I1565" s="1348">
        <v>1357</v>
      </c>
      <c r="J1565" s="1356">
        <v>39338</v>
      </c>
      <c r="K1565" s="1352" t="s">
        <v>2253</v>
      </c>
      <c r="L1565" s="1352"/>
      <c r="M1565" s="1345" t="s">
        <v>6184</v>
      </c>
      <c r="N1565" s="1346" t="s">
        <v>3309</v>
      </c>
      <c r="O1565" s="1347"/>
      <c r="P1565" s="117" t="str">
        <f t="shared" si="13"/>
        <v>2906</v>
      </c>
      <c r="Q1565" s="117"/>
      <c r="R1565" s="1348">
        <v>290601164</v>
      </c>
      <c r="S1565" s="321"/>
      <c r="T1565" s="321"/>
    </row>
    <row r="1566" spans="1:20" ht="34.5" hidden="1" customHeight="1">
      <c r="A1566" s="1348">
        <v>290601164</v>
      </c>
      <c r="B1566" s="1339" t="str">
        <f t="shared" si="12"/>
        <v>2906</v>
      </c>
      <c r="C1566" s="1349" t="s">
        <v>2362</v>
      </c>
      <c r="D1566" s="1350">
        <v>2</v>
      </c>
      <c r="E1566" s="293" t="s">
        <v>6185</v>
      </c>
      <c r="F1566" s="1352" t="s">
        <v>6186</v>
      </c>
      <c r="G1566" s="1351">
        <v>42899</v>
      </c>
      <c r="H1566" s="1348" t="s">
        <v>2252</v>
      </c>
      <c r="I1566" s="1348">
        <v>1461</v>
      </c>
      <c r="J1566" s="1356">
        <v>41123</v>
      </c>
      <c r="K1566" s="1352" t="s">
        <v>2253</v>
      </c>
      <c r="L1566" s="1353"/>
      <c r="M1566" s="1345" t="s">
        <v>5986</v>
      </c>
      <c r="N1566" s="1346" t="s">
        <v>3309</v>
      </c>
      <c r="O1566" s="1347"/>
      <c r="P1566" s="117" t="str">
        <f t="shared" si="13"/>
        <v>2906</v>
      </c>
      <c r="Q1566" s="117"/>
      <c r="R1566" s="1348">
        <v>290601164</v>
      </c>
      <c r="S1566" s="321"/>
      <c r="T1566" s="321"/>
    </row>
    <row r="1567" spans="1:20" ht="34.5" hidden="1" customHeight="1">
      <c r="A1567" s="1348">
        <v>290601165</v>
      </c>
      <c r="B1567" s="1339" t="str">
        <f t="shared" si="12"/>
        <v>2906</v>
      </c>
      <c r="C1567" s="1349" t="s">
        <v>2362</v>
      </c>
      <c r="D1567" s="1350">
        <v>1</v>
      </c>
      <c r="E1567" s="293" t="s">
        <v>6187</v>
      </c>
      <c r="F1567" s="1352" t="s">
        <v>6188</v>
      </c>
      <c r="G1567" s="1351">
        <v>40512</v>
      </c>
      <c r="H1567" s="1348" t="s">
        <v>2252</v>
      </c>
      <c r="I1567" s="1348">
        <v>1357</v>
      </c>
      <c r="J1567" s="1356">
        <v>39338</v>
      </c>
      <c r="K1567" s="1352" t="s">
        <v>2253</v>
      </c>
      <c r="L1567" s="1352"/>
      <c r="M1567" s="1345" t="s">
        <v>6184</v>
      </c>
      <c r="N1567" s="1346" t="s">
        <v>3309</v>
      </c>
      <c r="O1567" s="1347"/>
      <c r="P1567" s="117" t="str">
        <f t="shared" si="13"/>
        <v>2906</v>
      </c>
      <c r="Q1567" s="117"/>
      <c r="R1567" s="1348">
        <v>290601165</v>
      </c>
      <c r="S1567" s="321"/>
      <c r="T1567" s="321"/>
    </row>
    <row r="1568" spans="1:20" ht="34.5" hidden="1" customHeight="1">
      <c r="A1568" s="1348">
        <v>290601165</v>
      </c>
      <c r="B1568" s="1339" t="str">
        <f t="shared" si="12"/>
        <v>2906</v>
      </c>
      <c r="C1568" s="1349" t="s">
        <v>2362</v>
      </c>
      <c r="D1568" s="1350">
        <v>2</v>
      </c>
      <c r="E1568" s="293" t="s">
        <v>6189</v>
      </c>
      <c r="F1568" s="1352" t="s">
        <v>6190</v>
      </c>
      <c r="G1568" s="1351">
        <v>42899</v>
      </c>
      <c r="H1568" s="1348" t="s">
        <v>2252</v>
      </c>
      <c r="I1568" s="1348">
        <v>1461</v>
      </c>
      <c r="J1568" s="1356">
        <v>41123</v>
      </c>
      <c r="K1568" s="1352" t="s">
        <v>2253</v>
      </c>
      <c r="L1568" s="1352"/>
      <c r="M1568" s="1345" t="s">
        <v>1830</v>
      </c>
      <c r="N1568" s="1346" t="s">
        <v>1830</v>
      </c>
      <c r="O1568" s="1347"/>
      <c r="P1568" s="117" t="str">
        <f t="shared" si="13"/>
        <v>2906</v>
      </c>
      <c r="Q1568" s="117"/>
      <c r="R1568" s="1348">
        <v>290601165</v>
      </c>
      <c r="S1568" s="321"/>
      <c r="T1568" s="321"/>
    </row>
    <row r="1569" spans="1:20" ht="34.5" hidden="1" customHeight="1">
      <c r="A1569" s="1348">
        <v>290601166</v>
      </c>
      <c r="B1569" s="1339" t="str">
        <f t="shared" si="12"/>
        <v>2906</v>
      </c>
      <c r="C1569" s="1349" t="s">
        <v>2362</v>
      </c>
      <c r="D1569" s="1350">
        <v>1</v>
      </c>
      <c r="E1569" s="293" t="s">
        <v>6191</v>
      </c>
      <c r="F1569" s="1352" t="s">
        <v>6192</v>
      </c>
      <c r="G1569" s="1351">
        <v>40512</v>
      </c>
      <c r="H1569" s="1348" t="s">
        <v>2252</v>
      </c>
      <c r="I1569" s="1348">
        <v>1357</v>
      </c>
      <c r="J1569" s="1351">
        <v>39338</v>
      </c>
      <c r="K1569" s="1352" t="s">
        <v>2253</v>
      </c>
      <c r="L1569" s="1352" t="s">
        <v>6149</v>
      </c>
      <c r="M1569" s="1345" t="s">
        <v>1830</v>
      </c>
      <c r="N1569" s="1346" t="s">
        <v>6193</v>
      </c>
      <c r="O1569" s="1347"/>
      <c r="P1569" s="117" t="str">
        <f t="shared" si="13"/>
        <v>2906</v>
      </c>
      <c r="Q1569" s="117"/>
      <c r="R1569" s="1348">
        <v>290601166</v>
      </c>
      <c r="S1569" s="321"/>
      <c r="T1569" s="321"/>
    </row>
    <row r="1570" spans="1:20" ht="34.5" hidden="1" customHeight="1">
      <c r="A1570" s="1348">
        <v>290601166</v>
      </c>
      <c r="B1570" s="1339" t="str">
        <f t="shared" si="12"/>
        <v>2906</v>
      </c>
      <c r="C1570" s="1349" t="s">
        <v>2362</v>
      </c>
      <c r="D1570" s="1350">
        <v>2</v>
      </c>
      <c r="E1570" s="293" t="s">
        <v>6194</v>
      </c>
      <c r="F1570" s="1352" t="s">
        <v>6195</v>
      </c>
      <c r="G1570" s="1351">
        <v>42734</v>
      </c>
      <c r="H1570" s="1348" t="s">
        <v>2252</v>
      </c>
      <c r="I1570" s="1348">
        <v>1461</v>
      </c>
      <c r="J1570" s="1351">
        <v>41123</v>
      </c>
      <c r="K1570" s="1352" t="s">
        <v>2253</v>
      </c>
      <c r="L1570" s="1352"/>
      <c r="M1570" s="1345" t="s">
        <v>3308</v>
      </c>
      <c r="N1570" s="1346" t="s">
        <v>1830</v>
      </c>
      <c r="O1570" s="1347"/>
      <c r="P1570" s="117" t="str">
        <f t="shared" si="13"/>
        <v>2906</v>
      </c>
      <c r="Q1570" s="117"/>
      <c r="R1570" s="1348">
        <v>290601166</v>
      </c>
      <c r="S1570" s="321"/>
      <c r="T1570" s="321"/>
    </row>
    <row r="1571" spans="1:20" ht="34.5" hidden="1" customHeight="1">
      <c r="A1571" s="1348">
        <v>290601167</v>
      </c>
      <c r="B1571" s="1339" t="str">
        <f t="shared" si="12"/>
        <v>2906</v>
      </c>
      <c r="C1571" s="1349" t="s">
        <v>2362</v>
      </c>
      <c r="D1571" s="1350">
        <v>1</v>
      </c>
      <c r="E1571" s="293" t="s">
        <v>6196</v>
      </c>
      <c r="F1571" s="1352" t="s">
        <v>6197</v>
      </c>
      <c r="G1571" s="1351">
        <v>40512</v>
      </c>
      <c r="H1571" s="1348" t="s">
        <v>2252</v>
      </c>
      <c r="I1571" s="1348">
        <v>1357</v>
      </c>
      <c r="J1571" s="1351">
        <v>39338</v>
      </c>
      <c r="K1571" s="1352" t="s">
        <v>2253</v>
      </c>
      <c r="L1571" s="1352"/>
      <c r="M1571" s="1345" t="s">
        <v>6198</v>
      </c>
      <c r="N1571" s="1346" t="s">
        <v>1830</v>
      </c>
      <c r="O1571" s="1347"/>
      <c r="P1571" s="117" t="str">
        <f t="shared" si="13"/>
        <v>2906</v>
      </c>
      <c r="Q1571" s="117"/>
      <c r="R1571" s="1348">
        <v>290601167</v>
      </c>
      <c r="S1571" s="321"/>
      <c r="T1571" s="321"/>
    </row>
    <row r="1572" spans="1:20" ht="34.5" hidden="1" customHeight="1">
      <c r="A1572" s="1348">
        <v>290601167</v>
      </c>
      <c r="B1572" s="1339" t="str">
        <f t="shared" si="12"/>
        <v>2906</v>
      </c>
      <c r="C1572" s="1349" t="s">
        <v>2362</v>
      </c>
      <c r="D1572" s="1350">
        <v>2</v>
      </c>
      <c r="E1572" s="293" t="s">
        <v>6199</v>
      </c>
      <c r="F1572" s="1352" t="s">
        <v>6200</v>
      </c>
      <c r="G1572" s="1351">
        <v>42899</v>
      </c>
      <c r="H1572" s="1348" t="s">
        <v>2252</v>
      </c>
      <c r="I1572" s="1348">
        <v>1461</v>
      </c>
      <c r="J1572" s="1356">
        <v>41123</v>
      </c>
      <c r="K1572" s="1352" t="s">
        <v>2253</v>
      </c>
      <c r="L1572" s="1352"/>
      <c r="M1572" s="1345" t="s">
        <v>1830</v>
      </c>
      <c r="N1572" s="1346" t="s">
        <v>1830</v>
      </c>
      <c r="O1572" s="1347"/>
      <c r="P1572" s="117" t="str">
        <f t="shared" si="13"/>
        <v>2906</v>
      </c>
      <c r="Q1572" s="117"/>
      <c r="R1572" s="1348">
        <v>290601167</v>
      </c>
      <c r="S1572" s="321"/>
      <c r="T1572" s="321"/>
    </row>
    <row r="1573" spans="1:20" ht="34.5" hidden="1" customHeight="1">
      <c r="A1573" s="1348">
        <v>290601168</v>
      </c>
      <c r="B1573" s="1339" t="str">
        <f t="shared" si="12"/>
        <v>2906</v>
      </c>
      <c r="C1573" s="1349" t="s">
        <v>2362</v>
      </c>
      <c r="D1573" s="1350">
        <v>1</v>
      </c>
      <c r="E1573" s="293" t="s">
        <v>6201</v>
      </c>
      <c r="F1573" s="1352" t="s">
        <v>6202</v>
      </c>
      <c r="G1573" s="1356">
        <v>40512</v>
      </c>
      <c r="H1573" s="1348" t="s">
        <v>2252</v>
      </c>
      <c r="I1573" s="1348">
        <v>1357</v>
      </c>
      <c r="J1573" s="1351">
        <v>39338</v>
      </c>
      <c r="K1573" s="1352" t="s">
        <v>2253</v>
      </c>
      <c r="L1573" s="1352" t="s">
        <v>5986</v>
      </c>
      <c r="M1573" s="1345" t="s">
        <v>1830</v>
      </c>
      <c r="N1573" s="1346" t="s">
        <v>6193</v>
      </c>
      <c r="O1573" s="1347"/>
      <c r="P1573" s="117" t="str">
        <f t="shared" si="13"/>
        <v>2906</v>
      </c>
      <c r="Q1573" s="117"/>
      <c r="R1573" s="1348">
        <v>290601168</v>
      </c>
      <c r="S1573" s="321"/>
      <c r="T1573" s="321"/>
    </row>
    <row r="1574" spans="1:20" ht="34.5" hidden="1" customHeight="1">
      <c r="A1574" s="1348">
        <v>290601168</v>
      </c>
      <c r="B1574" s="1339" t="str">
        <f t="shared" si="12"/>
        <v>2906</v>
      </c>
      <c r="C1574" s="1349" t="s">
        <v>2362</v>
      </c>
      <c r="D1574" s="1350">
        <v>2</v>
      </c>
      <c r="E1574" s="293" t="s">
        <v>6203</v>
      </c>
      <c r="F1574" s="1352" t="s">
        <v>6204</v>
      </c>
      <c r="G1574" s="1351">
        <v>43099</v>
      </c>
      <c r="H1574" s="1348" t="s">
        <v>2252</v>
      </c>
      <c r="I1574" s="1348">
        <v>1461</v>
      </c>
      <c r="J1574" s="1356">
        <v>41123</v>
      </c>
      <c r="K1574" s="1352" t="s">
        <v>2253</v>
      </c>
      <c r="L1574" s="1353"/>
      <c r="M1574" s="1345" t="s">
        <v>6031</v>
      </c>
      <c r="N1574" s="1346" t="s">
        <v>6205</v>
      </c>
      <c r="O1574" s="1347"/>
      <c r="P1574" s="117" t="str">
        <f t="shared" si="13"/>
        <v>2906</v>
      </c>
      <c r="Q1574" s="117"/>
      <c r="R1574" s="1348">
        <v>290601168</v>
      </c>
      <c r="S1574" s="321"/>
      <c r="T1574" s="321"/>
    </row>
    <row r="1575" spans="1:20" ht="34.5" hidden="1" customHeight="1">
      <c r="A1575" s="1348">
        <v>290601169</v>
      </c>
      <c r="B1575" s="1339" t="str">
        <f t="shared" si="12"/>
        <v>2906</v>
      </c>
      <c r="C1575" s="1349" t="s">
        <v>2362</v>
      </c>
      <c r="D1575" s="1350">
        <v>1</v>
      </c>
      <c r="E1575" s="293" t="s">
        <v>6206</v>
      </c>
      <c r="F1575" s="1352" t="s">
        <v>6207</v>
      </c>
      <c r="G1575" s="1351">
        <v>40512</v>
      </c>
      <c r="H1575" s="1348" t="s">
        <v>2252</v>
      </c>
      <c r="I1575" s="1348">
        <v>1357</v>
      </c>
      <c r="J1575" s="1351">
        <v>39338</v>
      </c>
      <c r="K1575" s="1352" t="s">
        <v>2253</v>
      </c>
      <c r="L1575" s="1352"/>
      <c r="M1575" s="1345" t="s">
        <v>1830</v>
      </c>
      <c r="N1575" s="1346" t="s">
        <v>1830</v>
      </c>
      <c r="O1575" s="1347"/>
      <c r="P1575" s="117" t="str">
        <f t="shared" si="13"/>
        <v>2906</v>
      </c>
      <c r="Q1575" s="117"/>
      <c r="R1575" s="1348">
        <v>290601169</v>
      </c>
      <c r="S1575" s="321"/>
      <c r="T1575" s="321"/>
    </row>
    <row r="1576" spans="1:20" ht="34.5" hidden="1" customHeight="1">
      <c r="A1576" s="1348">
        <v>290601169</v>
      </c>
      <c r="B1576" s="1339" t="str">
        <f t="shared" si="12"/>
        <v>2906</v>
      </c>
      <c r="C1576" s="1349" t="s">
        <v>2362</v>
      </c>
      <c r="D1576" s="1350">
        <v>2</v>
      </c>
      <c r="E1576" s="293" t="s">
        <v>6208</v>
      </c>
      <c r="F1576" s="1352" t="s">
        <v>6209</v>
      </c>
      <c r="G1576" s="1351">
        <v>42899</v>
      </c>
      <c r="H1576" s="1348" t="s">
        <v>2252</v>
      </c>
      <c r="I1576" s="1348">
        <v>1461</v>
      </c>
      <c r="J1576" s="1356">
        <v>41123</v>
      </c>
      <c r="K1576" s="1352" t="s">
        <v>2253</v>
      </c>
      <c r="L1576" s="1353"/>
      <c r="M1576" s="1345" t="s">
        <v>6184</v>
      </c>
      <c r="N1576" s="1346" t="s">
        <v>3309</v>
      </c>
      <c r="O1576" s="1347"/>
      <c r="P1576" s="117" t="str">
        <f t="shared" si="13"/>
        <v>2906</v>
      </c>
      <c r="Q1576" s="117"/>
      <c r="R1576" s="1348">
        <v>290601169</v>
      </c>
      <c r="S1576" s="321"/>
      <c r="T1576" s="321"/>
    </row>
    <row r="1577" spans="1:20" ht="34.5" hidden="1" customHeight="1">
      <c r="A1577" s="1348">
        <v>290601170</v>
      </c>
      <c r="B1577" s="1339" t="str">
        <f t="shared" si="12"/>
        <v>2906</v>
      </c>
      <c r="C1577" s="1349" t="s">
        <v>2362</v>
      </c>
      <c r="D1577" s="1350">
        <v>1</v>
      </c>
      <c r="E1577" s="293" t="s">
        <v>6210</v>
      </c>
      <c r="F1577" s="1352" t="s">
        <v>6211</v>
      </c>
      <c r="G1577" s="1351">
        <v>40512</v>
      </c>
      <c r="H1577" s="1348" t="s">
        <v>2252</v>
      </c>
      <c r="I1577" s="1348">
        <v>1357</v>
      </c>
      <c r="J1577" s="1356">
        <v>39338</v>
      </c>
      <c r="K1577" s="1352" t="s">
        <v>2253</v>
      </c>
      <c r="L1577" s="1352"/>
      <c r="M1577" s="1345" t="s">
        <v>6184</v>
      </c>
      <c r="N1577" s="1346" t="s">
        <v>3309</v>
      </c>
      <c r="O1577" s="1347"/>
      <c r="P1577" s="117" t="str">
        <f t="shared" si="13"/>
        <v>2906</v>
      </c>
      <c r="Q1577" s="117"/>
      <c r="R1577" s="1348">
        <v>290601170</v>
      </c>
      <c r="S1577" s="321"/>
      <c r="T1577" s="321"/>
    </row>
    <row r="1578" spans="1:20" ht="34.5" hidden="1" customHeight="1">
      <c r="A1578" s="1348">
        <v>290601170</v>
      </c>
      <c r="B1578" s="1339" t="str">
        <f t="shared" si="12"/>
        <v>2906</v>
      </c>
      <c r="C1578" s="1349" t="s">
        <v>2362</v>
      </c>
      <c r="D1578" s="1350">
        <v>2</v>
      </c>
      <c r="E1578" s="293" t="s">
        <v>6212</v>
      </c>
      <c r="F1578" s="1352" t="s">
        <v>6213</v>
      </c>
      <c r="G1578" s="1351">
        <v>42899</v>
      </c>
      <c r="H1578" s="1348" t="s">
        <v>2252</v>
      </c>
      <c r="I1578" s="1348">
        <v>1461</v>
      </c>
      <c r="J1578" s="1356">
        <v>41123</v>
      </c>
      <c r="K1578" s="1352" t="s">
        <v>2253</v>
      </c>
      <c r="L1578" s="1352"/>
      <c r="M1578" s="1345" t="s">
        <v>1830</v>
      </c>
      <c r="N1578" s="1346" t="s">
        <v>6214</v>
      </c>
      <c r="O1578" s="1347"/>
      <c r="P1578" s="117" t="str">
        <f t="shared" si="13"/>
        <v>2906</v>
      </c>
      <c r="Q1578" s="117"/>
      <c r="R1578" s="1348">
        <v>290601170</v>
      </c>
      <c r="S1578" s="321"/>
      <c r="T1578" s="321"/>
    </row>
    <row r="1579" spans="1:20" ht="34.5" hidden="1" customHeight="1">
      <c r="A1579" s="1348">
        <v>290601171</v>
      </c>
      <c r="B1579" s="1339" t="str">
        <f t="shared" si="12"/>
        <v>2906</v>
      </c>
      <c r="C1579" s="1349" t="s">
        <v>2362</v>
      </c>
      <c r="D1579" s="1350">
        <v>1</v>
      </c>
      <c r="E1579" s="293" t="s">
        <v>6215</v>
      </c>
      <c r="F1579" s="1352" t="s">
        <v>6216</v>
      </c>
      <c r="G1579" s="1351">
        <v>40512</v>
      </c>
      <c r="H1579" s="1348" t="s">
        <v>2252</v>
      </c>
      <c r="I1579" s="1348">
        <v>1357</v>
      </c>
      <c r="J1579" s="1351">
        <v>39338</v>
      </c>
      <c r="K1579" s="1352" t="s">
        <v>2253</v>
      </c>
      <c r="L1579" s="1352"/>
      <c r="M1579" s="1345" t="s">
        <v>1830</v>
      </c>
      <c r="N1579" s="1346" t="s">
        <v>1830</v>
      </c>
      <c r="O1579" s="1347"/>
      <c r="P1579" s="117" t="str">
        <f t="shared" si="13"/>
        <v>2906</v>
      </c>
      <c r="Q1579" s="117"/>
      <c r="R1579" s="1348">
        <v>290601171</v>
      </c>
      <c r="S1579" s="321"/>
      <c r="T1579" s="321"/>
    </row>
    <row r="1580" spans="1:20" ht="34.5" hidden="1" customHeight="1">
      <c r="A1580" s="1348">
        <v>290601171</v>
      </c>
      <c r="B1580" s="1339" t="str">
        <f t="shared" si="12"/>
        <v>2906</v>
      </c>
      <c r="C1580" s="1349" t="s">
        <v>2362</v>
      </c>
      <c r="D1580" s="1350">
        <v>2</v>
      </c>
      <c r="E1580" s="293" t="s">
        <v>6217</v>
      </c>
      <c r="F1580" s="1352" t="s">
        <v>6218</v>
      </c>
      <c r="G1580" s="1356">
        <v>42899</v>
      </c>
      <c r="H1580" s="1348" t="s">
        <v>2252</v>
      </c>
      <c r="I1580" s="1348">
        <v>1461</v>
      </c>
      <c r="J1580" s="1351">
        <v>41123</v>
      </c>
      <c r="K1580" s="1352" t="s">
        <v>2253</v>
      </c>
      <c r="L1580" s="1352"/>
      <c r="M1580" s="1345" t="s">
        <v>1830</v>
      </c>
      <c r="N1580" s="1346" t="s">
        <v>6214</v>
      </c>
      <c r="O1580" s="1347"/>
      <c r="P1580" s="117" t="str">
        <f t="shared" si="13"/>
        <v>2906</v>
      </c>
      <c r="Q1580" s="117"/>
      <c r="R1580" s="1348">
        <v>290601171</v>
      </c>
      <c r="S1580" s="321"/>
      <c r="T1580" s="321"/>
    </row>
    <row r="1581" spans="1:20" ht="34.5" hidden="1" customHeight="1">
      <c r="A1581" s="1348">
        <v>290601172</v>
      </c>
      <c r="B1581" s="1339" t="str">
        <f t="shared" si="12"/>
        <v>2906</v>
      </c>
      <c r="C1581" s="1349" t="s">
        <v>2362</v>
      </c>
      <c r="D1581" s="1350">
        <v>1</v>
      </c>
      <c r="E1581" s="293" t="s">
        <v>6219</v>
      </c>
      <c r="F1581" s="1352" t="s">
        <v>6220</v>
      </c>
      <c r="G1581" s="1351">
        <v>41090</v>
      </c>
      <c r="H1581" s="1348" t="s">
        <v>2252</v>
      </c>
      <c r="I1581" s="1348">
        <v>1357</v>
      </c>
      <c r="J1581" s="1351">
        <v>39338</v>
      </c>
      <c r="K1581" s="1352" t="s">
        <v>2253</v>
      </c>
      <c r="L1581" s="1352"/>
      <c r="M1581" s="1345" t="s">
        <v>1830</v>
      </c>
      <c r="N1581" s="1346" t="s">
        <v>3398</v>
      </c>
      <c r="O1581" s="1347"/>
      <c r="P1581" s="117" t="str">
        <f t="shared" si="13"/>
        <v>2906</v>
      </c>
      <c r="Q1581" s="117"/>
      <c r="R1581" s="1348">
        <v>290601172</v>
      </c>
      <c r="S1581" s="321"/>
      <c r="T1581" s="321"/>
    </row>
    <row r="1582" spans="1:20" ht="34.5" hidden="1" customHeight="1">
      <c r="A1582" s="1348">
        <v>290601172</v>
      </c>
      <c r="B1582" s="1339" t="str">
        <f t="shared" si="12"/>
        <v>2906</v>
      </c>
      <c r="C1582" s="1349" t="s">
        <v>2362</v>
      </c>
      <c r="D1582" s="1350">
        <v>1</v>
      </c>
      <c r="E1582" s="293" t="s">
        <v>6221</v>
      </c>
      <c r="F1582" s="1352" t="s">
        <v>6222</v>
      </c>
      <c r="G1582" s="1356"/>
      <c r="H1582" s="1348" t="s">
        <v>2252</v>
      </c>
      <c r="I1582" s="1348">
        <v>1357</v>
      </c>
      <c r="J1582" s="1351">
        <v>39338</v>
      </c>
      <c r="K1582" s="1352" t="s">
        <v>2253</v>
      </c>
      <c r="L1582" s="1352" t="s">
        <v>6223</v>
      </c>
      <c r="M1582" s="1345" t="s">
        <v>1830</v>
      </c>
      <c r="N1582" s="1346" t="s">
        <v>1830</v>
      </c>
      <c r="O1582" s="1347"/>
      <c r="P1582" s="117" t="str">
        <f t="shared" si="13"/>
        <v>2906</v>
      </c>
      <c r="Q1582" s="117"/>
      <c r="R1582" s="1348">
        <v>290601172</v>
      </c>
      <c r="S1582" s="321"/>
      <c r="T1582" s="321"/>
    </row>
    <row r="1583" spans="1:20" ht="34.5" hidden="1" customHeight="1">
      <c r="A1583" s="1348">
        <v>290601173</v>
      </c>
      <c r="B1583" s="1339" t="str">
        <f t="shared" si="12"/>
        <v>2906</v>
      </c>
      <c r="C1583" s="1349" t="s">
        <v>2362</v>
      </c>
      <c r="D1583" s="1350">
        <v>2</v>
      </c>
      <c r="E1583" s="293" t="s">
        <v>6224</v>
      </c>
      <c r="F1583" s="1352" t="s">
        <v>6225</v>
      </c>
      <c r="G1583" s="1351">
        <v>42734</v>
      </c>
      <c r="H1583" s="1348" t="s">
        <v>2252</v>
      </c>
      <c r="I1583" s="1348">
        <v>1461</v>
      </c>
      <c r="J1583" s="1351">
        <v>41123</v>
      </c>
      <c r="K1583" s="1352" t="s">
        <v>2253</v>
      </c>
      <c r="L1583" s="1352"/>
      <c r="M1583" s="1345" t="s">
        <v>1830</v>
      </c>
      <c r="N1583" s="1346" t="s">
        <v>6226</v>
      </c>
      <c r="O1583" s="1347"/>
      <c r="P1583" s="117" t="str">
        <f t="shared" si="13"/>
        <v>2906</v>
      </c>
      <c r="Q1583" s="117"/>
      <c r="R1583" s="1348">
        <v>290601173</v>
      </c>
      <c r="S1583" s="321"/>
      <c r="T1583" s="321"/>
    </row>
    <row r="1584" spans="1:20" ht="34.5" hidden="1" customHeight="1">
      <c r="A1584" s="1348">
        <v>290601173</v>
      </c>
      <c r="B1584" s="1339" t="str">
        <f t="shared" si="12"/>
        <v>2906</v>
      </c>
      <c r="C1584" s="1349" t="s">
        <v>2362</v>
      </c>
      <c r="D1584" s="1350">
        <v>1</v>
      </c>
      <c r="E1584" s="293" t="s">
        <v>6227</v>
      </c>
      <c r="F1584" s="1352" t="s">
        <v>6228</v>
      </c>
      <c r="G1584" s="1356"/>
      <c r="H1584" s="1348" t="s">
        <v>2252</v>
      </c>
      <c r="I1584" s="1348">
        <v>1357</v>
      </c>
      <c r="J1584" s="1351">
        <v>39338</v>
      </c>
      <c r="K1584" s="1352" t="s">
        <v>2253</v>
      </c>
      <c r="L1584" s="1352"/>
      <c r="M1584" s="1345" t="s">
        <v>1830</v>
      </c>
      <c r="N1584" s="1346" t="s">
        <v>3398</v>
      </c>
      <c r="O1584" s="1347"/>
      <c r="P1584" s="117" t="str">
        <f t="shared" si="13"/>
        <v>2906</v>
      </c>
      <c r="Q1584" s="117"/>
      <c r="R1584" s="1348">
        <v>290601173</v>
      </c>
      <c r="S1584" s="321"/>
      <c r="T1584" s="321"/>
    </row>
    <row r="1585" spans="1:20" ht="34.5" hidden="1" customHeight="1">
      <c r="A1585" s="1348">
        <v>290601174</v>
      </c>
      <c r="B1585" s="1339" t="str">
        <f t="shared" si="12"/>
        <v>2906</v>
      </c>
      <c r="C1585" s="1349" t="s">
        <v>2362</v>
      </c>
      <c r="D1585" s="1350">
        <v>2</v>
      </c>
      <c r="E1585" s="293" t="s">
        <v>6229</v>
      </c>
      <c r="F1585" s="1352" t="s">
        <v>6230</v>
      </c>
      <c r="G1585" s="1351">
        <v>42442</v>
      </c>
      <c r="H1585" s="1348" t="s">
        <v>2252</v>
      </c>
      <c r="I1585" s="1348">
        <v>1461</v>
      </c>
      <c r="J1585" s="1351">
        <v>41123</v>
      </c>
      <c r="K1585" s="1352" t="s">
        <v>2253</v>
      </c>
      <c r="L1585" s="1352"/>
      <c r="M1585" s="1345" t="s">
        <v>1830</v>
      </c>
      <c r="N1585" s="1346" t="s">
        <v>1830</v>
      </c>
      <c r="O1585" s="1347"/>
      <c r="P1585" s="117" t="str">
        <f t="shared" si="13"/>
        <v>2906</v>
      </c>
      <c r="Q1585" s="117"/>
      <c r="R1585" s="1348">
        <v>290601174</v>
      </c>
      <c r="S1585" s="321"/>
      <c r="T1585" s="321"/>
    </row>
    <row r="1586" spans="1:20" ht="34.5" hidden="1" customHeight="1">
      <c r="A1586" s="1348">
        <v>290601174</v>
      </c>
      <c r="B1586" s="1339" t="str">
        <f t="shared" si="12"/>
        <v>2906</v>
      </c>
      <c r="C1586" s="1349" t="s">
        <v>2362</v>
      </c>
      <c r="D1586" s="1350">
        <v>3</v>
      </c>
      <c r="E1586" s="293" t="s">
        <v>6231</v>
      </c>
      <c r="F1586" s="1352" t="s">
        <v>6232</v>
      </c>
      <c r="G1586" s="1356">
        <v>44308</v>
      </c>
      <c r="H1586" s="1348" t="s">
        <v>2252</v>
      </c>
      <c r="I1586" s="1348">
        <v>1489</v>
      </c>
      <c r="J1586" s="1351">
        <v>41593</v>
      </c>
      <c r="K1586" s="1352" t="s">
        <v>2253</v>
      </c>
      <c r="L1586" s="1352"/>
      <c r="M1586" s="1345" t="s">
        <v>1830</v>
      </c>
      <c r="N1586" s="1346" t="s">
        <v>1830</v>
      </c>
      <c r="O1586" s="1347"/>
      <c r="P1586" s="117" t="str">
        <f t="shared" si="13"/>
        <v>2906</v>
      </c>
      <c r="Q1586" s="117"/>
      <c r="R1586" s="1348">
        <v>290601174</v>
      </c>
      <c r="S1586" s="321"/>
      <c r="T1586" s="321"/>
    </row>
    <row r="1587" spans="1:20" ht="34.5" hidden="1" customHeight="1">
      <c r="A1587" s="1348">
        <v>290601175</v>
      </c>
      <c r="B1587" s="1339" t="str">
        <f t="shared" si="12"/>
        <v>2906</v>
      </c>
      <c r="C1587" s="1349" t="s">
        <v>2362</v>
      </c>
      <c r="D1587" s="1350">
        <v>1</v>
      </c>
      <c r="E1587" s="293" t="s">
        <v>6233</v>
      </c>
      <c r="F1587" s="1352" t="s">
        <v>6234</v>
      </c>
      <c r="G1587" s="1351">
        <v>41273</v>
      </c>
      <c r="H1587" s="1348" t="s">
        <v>2252</v>
      </c>
      <c r="I1587" s="1348">
        <v>1357</v>
      </c>
      <c r="J1587" s="1351">
        <v>39338</v>
      </c>
      <c r="K1587" s="1352" t="s">
        <v>2253</v>
      </c>
      <c r="L1587" s="1352" t="s">
        <v>6235</v>
      </c>
      <c r="M1587" s="1345" t="s">
        <v>1830</v>
      </c>
      <c r="N1587" s="1346" t="s">
        <v>1830</v>
      </c>
      <c r="O1587" s="1347"/>
      <c r="P1587" s="117" t="str">
        <f t="shared" si="13"/>
        <v>2906</v>
      </c>
      <c r="Q1587" s="117"/>
      <c r="R1587" s="1348">
        <v>290601175</v>
      </c>
      <c r="S1587" s="321"/>
      <c r="T1587" s="321"/>
    </row>
    <row r="1588" spans="1:20" ht="34.5" hidden="1" customHeight="1">
      <c r="A1588" s="1348">
        <v>290601175</v>
      </c>
      <c r="B1588" s="1339" t="str">
        <f t="shared" si="12"/>
        <v>2906</v>
      </c>
      <c r="C1588" s="1349" t="s">
        <v>2362</v>
      </c>
      <c r="D1588" s="1350">
        <v>2</v>
      </c>
      <c r="E1588" s="293" t="s">
        <v>6236</v>
      </c>
      <c r="F1588" s="1352" t="s">
        <v>6237</v>
      </c>
      <c r="G1588" s="1356">
        <v>43389</v>
      </c>
      <c r="H1588" s="1348" t="s">
        <v>2252</v>
      </c>
      <c r="I1588" s="1348">
        <v>1489</v>
      </c>
      <c r="J1588" s="1351">
        <v>41593</v>
      </c>
      <c r="K1588" s="1352" t="s">
        <v>2253</v>
      </c>
      <c r="L1588" s="1352"/>
      <c r="M1588" s="1345" t="s">
        <v>1830</v>
      </c>
      <c r="N1588" s="1346" t="s">
        <v>1830</v>
      </c>
      <c r="O1588" s="1347"/>
      <c r="P1588" s="117" t="str">
        <f t="shared" si="13"/>
        <v>2906</v>
      </c>
      <c r="Q1588" s="117"/>
      <c r="R1588" s="1348">
        <v>290601175</v>
      </c>
      <c r="S1588" s="321"/>
      <c r="T1588" s="321"/>
    </row>
    <row r="1589" spans="1:20" ht="34.5" hidden="1" customHeight="1">
      <c r="A1589" s="1348">
        <v>290601176</v>
      </c>
      <c r="B1589" s="1339" t="str">
        <f t="shared" si="12"/>
        <v>2906</v>
      </c>
      <c r="C1589" s="1349" t="s">
        <v>2362</v>
      </c>
      <c r="D1589" s="1350">
        <v>1</v>
      </c>
      <c r="E1589" s="293" t="s">
        <v>6238</v>
      </c>
      <c r="F1589" s="1352" t="s">
        <v>6239</v>
      </c>
      <c r="G1589" s="1351">
        <v>41273</v>
      </c>
      <c r="H1589" s="1348" t="s">
        <v>2252</v>
      </c>
      <c r="I1589" s="1348">
        <v>1357</v>
      </c>
      <c r="J1589" s="1351">
        <v>39338</v>
      </c>
      <c r="K1589" s="1352" t="s">
        <v>2253</v>
      </c>
      <c r="L1589" s="1352" t="s">
        <v>6235</v>
      </c>
      <c r="M1589" s="1345" t="s">
        <v>1830</v>
      </c>
      <c r="N1589" s="1346" t="s">
        <v>1830</v>
      </c>
      <c r="O1589" s="1347"/>
      <c r="P1589" s="117" t="str">
        <f t="shared" si="13"/>
        <v>2906</v>
      </c>
      <c r="Q1589" s="117"/>
      <c r="R1589" s="1348">
        <v>290601176</v>
      </c>
      <c r="S1589" s="321"/>
      <c r="T1589" s="321"/>
    </row>
    <row r="1590" spans="1:20" ht="34.5" hidden="1" customHeight="1">
      <c r="A1590" s="1348">
        <v>290601177</v>
      </c>
      <c r="B1590" s="1339" t="str">
        <f t="shared" si="12"/>
        <v>2906</v>
      </c>
      <c r="C1590" s="1349" t="s">
        <v>2362</v>
      </c>
      <c r="D1590" s="1350">
        <v>1</v>
      </c>
      <c r="E1590" s="293" t="s">
        <v>6240</v>
      </c>
      <c r="F1590" s="1352" t="s">
        <v>6241</v>
      </c>
      <c r="G1590" s="1356">
        <v>41273</v>
      </c>
      <c r="H1590" s="1348" t="s">
        <v>2252</v>
      </c>
      <c r="I1590" s="1348">
        <v>1357</v>
      </c>
      <c r="J1590" s="1351">
        <v>39338</v>
      </c>
      <c r="K1590" s="1352" t="s">
        <v>2253</v>
      </c>
      <c r="L1590" s="1352" t="s">
        <v>6242</v>
      </c>
      <c r="M1590" s="1345" t="s">
        <v>1830</v>
      </c>
      <c r="N1590" s="1346" t="s">
        <v>6243</v>
      </c>
      <c r="O1590" s="1347"/>
      <c r="P1590" s="117" t="str">
        <f t="shared" si="13"/>
        <v>2906</v>
      </c>
      <c r="Q1590" s="117"/>
      <c r="R1590" s="1348">
        <v>290601177</v>
      </c>
      <c r="S1590" s="321"/>
      <c r="T1590" s="321"/>
    </row>
    <row r="1591" spans="1:20" ht="34.5" hidden="1" customHeight="1">
      <c r="A1591" s="1348">
        <v>290601177</v>
      </c>
      <c r="B1591" s="1339" t="str">
        <f t="shared" si="12"/>
        <v>2906</v>
      </c>
      <c r="C1591" s="1349" t="s">
        <v>2362</v>
      </c>
      <c r="D1591" s="1350">
        <v>2</v>
      </c>
      <c r="E1591" s="293" t="s">
        <v>6244</v>
      </c>
      <c r="F1591" s="1352" t="s">
        <v>6245</v>
      </c>
      <c r="G1591" s="1351">
        <v>43465</v>
      </c>
      <c r="H1591" s="1348" t="s">
        <v>2252</v>
      </c>
      <c r="I1591" s="1348">
        <v>1489</v>
      </c>
      <c r="J1591" s="1351">
        <v>41593</v>
      </c>
      <c r="K1591" s="1352" t="s">
        <v>2253</v>
      </c>
      <c r="L1591" s="1352"/>
      <c r="M1591" s="1345" t="s">
        <v>1830</v>
      </c>
      <c r="N1591" s="1346" t="s">
        <v>6246</v>
      </c>
      <c r="O1591" s="1347"/>
      <c r="P1591" s="117" t="str">
        <f t="shared" si="13"/>
        <v>2906</v>
      </c>
      <c r="Q1591" s="117"/>
      <c r="R1591" s="1348">
        <v>290601177</v>
      </c>
      <c r="S1591" s="321"/>
      <c r="T1591" s="321"/>
    </row>
    <row r="1592" spans="1:20" ht="34.5" hidden="1" customHeight="1">
      <c r="A1592" s="1348">
        <v>290601178</v>
      </c>
      <c r="B1592" s="1339" t="str">
        <f t="shared" si="12"/>
        <v>2906</v>
      </c>
      <c r="C1592" s="1349" t="s">
        <v>2362</v>
      </c>
      <c r="D1592" s="1350">
        <v>1</v>
      </c>
      <c r="E1592" s="293" t="s">
        <v>6247</v>
      </c>
      <c r="F1592" s="1352" t="s">
        <v>6248</v>
      </c>
      <c r="G1592" s="1351">
        <v>40799</v>
      </c>
      <c r="H1592" s="1348" t="s">
        <v>2252</v>
      </c>
      <c r="I1592" s="1348">
        <v>1357</v>
      </c>
      <c r="J1592" s="1351">
        <v>39338</v>
      </c>
      <c r="K1592" s="1352" t="s">
        <v>2253</v>
      </c>
      <c r="L1592" s="1352"/>
      <c r="M1592" s="1345" t="s">
        <v>1830</v>
      </c>
      <c r="N1592" s="1346" t="s">
        <v>6249</v>
      </c>
      <c r="O1592" s="1347"/>
      <c r="P1592" s="117" t="str">
        <f t="shared" si="13"/>
        <v>2906</v>
      </c>
      <c r="Q1592" s="117"/>
      <c r="R1592" s="1348">
        <v>290601178</v>
      </c>
      <c r="S1592" s="321"/>
      <c r="T1592" s="321"/>
    </row>
    <row r="1593" spans="1:20" ht="34.5" hidden="1" customHeight="1">
      <c r="A1593" s="1348">
        <v>290601178</v>
      </c>
      <c r="B1593" s="1339" t="str">
        <f t="shared" si="12"/>
        <v>2906</v>
      </c>
      <c r="C1593" s="1349" t="s">
        <v>2362</v>
      </c>
      <c r="D1593" s="1350">
        <v>1</v>
      </c>
      <c r="E1593" s="293" t="s">
        <v>6250</v>
      </c>
      <c r="F1593" s="1352" t="s">
        <v>6251</v>
      </c>
      <c r="G1593" s="1356">
        <v>40799</v>
      </c>
      <c r="H1593" s="1348" t="s">
        <v>2252</v>
      </c>
      <c r="I1593" s="1348">
        <v>1357</v>
      </c>
      <c r="J1593" s="1351">
        <v>39338</v>
      </c>
      <c r="K1593" s="1352" t="s">
        <v>2253</v>
      </c>
      <c r="L1593" s="1352"/>
      <c r="M1593" s="1345" t="s">
        <v>1830</v>
      </c>
      <c r="N1593" s="1346" t="s">
        <v>1830</v>
      </c>
      <c r="O1593" s="1347"/>
      <c r="P1593" s="117" t="str">
        <f t="shared" si="13"/>
        <v>2906</v>
      </c>
      <c r="Q1593" s="117"/>
      <c r="R1593" s="1348">
        <v>290601178</v>
      </c>
      <c r="S1593" s="321"/>
      <c r="T1593" s="321"/>
    </row>
    <row r="1594" spans="1:20" ht="34.5" hidden="1" customHeight="1">
      <c r="A1594" s="1348">
        <v>290601179</v>
      </c>
      <c r="B1594" s="1339" t="str">
        <f t="shared" si="12"/>
        <v>2906</v>
      </c>
      <c r="C1594" s="1349" t="s">
        <v>2362</v>
      </c>
      <c r="D1594" s="1350">
        <v>1</v>
      </c>
      <c r="E1594" s="293" t="s">
        <v>6252</v>
      </c>
      <c r="F1594" s="1352" t="s">
        <v>6253</v>
      </c>
      <c r="G1594" s="1351">
        <v>40799</v>
      </c>
      <c r="H1594" s="1348" t="s">
        <v>2252</v>
      </c>
      <c r="I1594" s="1348">
        <v>1357</v>
      </c>
      <c r="J1594" s="1351">
        <v>39338</v>
      </c>
      <c r="K1594" s="1352" t="s">
        <v>2253</v>
      </c>
      <c r="L1594" s="1352"/>
      <c r="M1594" s="1345" t="s">
        <v>1830</v>
      </c>
      <c r="N1594" s="1346" t="s">
        <v>1830</v>
      </c>
      <c r="O1594" s="1347"/>
      <c r="P1594" s="117" t="str">
        <f t="shared" si="13"/>
        <v>2906</v>
      </c>
      <c r="Q1594" s="117"/>
      <c r="R1594" s="1348">
        <v>290601179</v>
      </c>
      <c r="S1594" s="321"/>
      <c r="T1594" s="321"/>
    </row>
    <row r="1595" spans="1:20" ht="34.5" hidden="1" customHeight="1">
      <c r="A1595" s="1348">
        <v>290601179</v>
      </c>
      <c r="B1595" s="1339" t="str">
        <f t="shared" si="12"/>
        <v>2906</v>
      </c>
      <c r="C1595" s="1349" t="s">
        <v>2362</v>
      </c>
      <c r="D1595" s="1350">
        <v>1</v>
      </c>
      <c r="E1595" s="293" t="s">
        <v>6254</v>
      </c>
      <c r="F1595" s="1352" t="s">
        <v>6255</v>
      </c>
      <c r="G1595" s="1356">
        <v>40799</v>
      </c>
      <c r="H1595" s="1348" t="s">
        <v>2252</v>
      </c>
      <c r="I1595" s="1348">
        <v>1357</v>
      </c>
      <c r="J1595" s="1351">
        <v>39338</v>
      </c>
      <c r="K1595" s="1352" t="s">
        <v>2253</v>
      </c>
      <c r="L1595" s="1352" t="s">
        <v>5986</v>
      </c>
      <c r="M1595" s="1345" t="s">
        <v>1830</v>
      </c>
      <c r="N1595" s="1346" t="s">
        <v>1830</v>
      </c>
      <c r="O1595" s="1347"/>
      <c r="P1595" s="117" t="str">
        <f t="shared" si="13"/>
        <v>2906</v>
      </c>
      <c r="Q1595" s="117"/>
      <c r="R1595" s="1348">
        <v>290601179</v>
      </c>
      <c r="S1595" s="321"/>
      <c r="T1595" s="321"/>
    </row>
    <row r="1596" spans="1:20" ht="34.5" hidden="1" customHeight="1">
      <c r="A1596" s="1348">
        <v>290601180</v>
      </c>
      <c r="B1596" s="1339" t="str">
        <f t="shared" si="12"/>
        <v>2906</v>
      </c>
      <c r="C1596" s="1349" t="s">
        <v>2362</v>
      </c>
      <c r="D1596" s="1350">
        <v>2</v>
      </c>
      <c r="E1596" s="293" t="s">
        <v>6256</v>
      </c>
      <c r="F1596" s="1352" t="s">
        <v>6257</v>
      </c>
      <c r="G1596" s="1351">
        <v>43099</v>
      </c>
      <c r="H1596" s="1348" t="s">
        <v>2252</v>
      </c>
      <c r="I1596" s="1348">
        <v>1461</v>
      </c>
      <c r="J1596" s="1351">
        <v>41123</v>
      </c>
      <c r="K1596" s="1352" t="s">
        <v>2253</v>
      </c>
      <c r="L1596" s="1352"/>
      <c r="M1596" s="1345" t="s">
        <v>1830</v>
      </c>
      <c r="N1596" s="1346" t="s">
        <v>1830</v>
      </c>
      <c r="O1596" s="1347"/>
      <c r="P1596" s="117" t="str">
        <f t="shared" si="13"/>
        <v>2906</v>
      </c>
      <c r="Q1596" s="117"/>
      <c r="R1596" s="1348">
        <v>290601180</v>
      </c>
      <c r="S1596" s="321"/>
      <c r="T1596" s="321"/>
    </row>
    <row r="1597" spans="1:20" ht="34.5" hidden="1" customHeight="1">
      <c r="A1597" s="1348">
        <v>290601180</v>
      </c>
      <c r="B1597" s="1339" t="str">
        <f t="shared" si="12"/>
        <v>2906</v>
      </c>
      <c r="C1597" s="1349" t="s">
        <v>2362</v>
      </c>
      <c r="D1597" s="1350">
        <v>1</v>
      </c>
      <c r="E1597" s="293" t="s">
        <v>6258</v>
      </c>
      <c r="F1597" s="1352" t="s">
        <v>6259</v>
      </c>
      <c r="G1597" s="1356">
        <v>40799</v>
      </c>
      <c r="H1597" s="1348" t="s">
        <v>2252</v>
      </c>
      <c r="I1597" s="1348">
        <v>1357</v>
      </c>
      <c r="J1597" s="1351">
        <v>39338</v>
      </c>
      <c r="K1597" s="1352" t="s">
        <v>2253</v>
      </c>
      <c r="L1597" s="1352" t="s">
        <v>5986</v>
      </c>
      <c r="M1597" s="1345" t="s">
        <v>1830</v>
      </c>
      <c r="N1597" s="1346" t="s">
        <v>6260</v>
      </c>
      <c r="O1597" s="1347"/>
      <c r="P1597" s="117" t="str">
        <f t="shared" si="13"/>
        <v>2906</v>
      </c>
      <c r="Q1597" s="117"/>
      <c r="R1597" s="1348">
        <v>290601180</v>
      </c>
      <c r="S1597" s="321"/>
      <c r="T1597" s="321"/>
    </row>
    <row r="1598" spans="1:20" ht="34.5" hidden="1" customHeight="1">
      <c r="A1598" s="1348">
        <v>290601181</v>
      </c>
      <c r="B1598" s="1339" t="str">
        <f t="shared" si="12"/>
        <v>2906</v>
      </c>
      <c r="C1598" s="1349" t="s">
        <v>2362</v>
      </c>
      <c r="D1598" s="1350">
        <v>2</v>
      </c>
      <c r="E1598" s="293" t="s">
        <v>6261</v>
      </c>
      <c r="F1598" s="1352" t="s">
        <v>6262</v>
      </c>
      <c r="G1598" s="1351">
        <v>43099</v>
      </c>
      <c r="H1598" s="1348" t="s">
        <v>2252</v>
      </c>
      <c r="I1598" s="1348">
        <v>1461</v>
      </c>
      <c r="J1598" s="1351">
        <v>41123</v>
      </c>
      <c r="K1598" s="1352" t="s">
        <v>2253</v>
      </c>
      <c r="L1598" s="1352"/>
      <c r="M1598" s="1345" t="s">
        <v>1830</v>
      </c>
      <c r="N1598" s="1346" t="s">
        <v>1830</v>
      </c>
      <c r="O1598" s="1347"/>
      <c r="P1598" s="117" t="str">
        <f t="shared" si="13"/>
        <v>2906</v>
      </c>
      <c r="Q1598" s="117"/>
      <c r="R1598" s="1348">
        <v>290601181</v>
      </c>
      <c r="S1598" s="321"/>
      <c r="T1598" s="321"/>
    </row>
    <row r="1599" spans="1:20" ht="34.5" hidden="1" customHeight="1">
      <c r="A1599" s="1348">
        <v>290601182</v>
      </c>
      <c r="B1599" s="1339" t="str">
        <f t="shared" si="12"/>
        <v>2906</v>
      </c>
      <c r="C1599" s="1349" t="s">
        <v>2362</v>
      </c>
      <c r="D1599" s="1350">
        <v>1</v>
      </c>
      <c r="E1599" s="293" t="s">
        <v>6263</v>
      </c>
      <c r="F1599" s="1352" t="s">
        <v>6264</v>
      </c>
      <c r="G1599" s="1356">
        <v>40799</v>
      </c>
      <c r="H1599" s="1348" t="s">
        <v>2252</v>
      </c>
      <c r="I1599" s="1348">
        <v>1357</v>
      </c>
      <c r="J1599" s="1351">
        <v>39338</v>
      </c>
      <c r="K1599" s="1352" t="s">
        <v>2253</v>
      </c>
      <c r="L1599" s="1352" t="s">
        <v>5986</v>
      </c>
      <c r="M1599" s="1345" t="s">
        <v>1830</v>
      </c>
      <c r="N1599" s="1346" t="s">
        <v>6265</v>
      </c>
      <c r="O1599" s="1347"/>
      <c r="P1599" s="117" t="str">
        <f t="shared" si="13"/>
        <v>2906</v>
      </c>
      <c r="Q1599" s="117"/>
      <c r="R1599" s="1348">
        <v>290601182</v>
      </c>
      <c r="S1599" s="321"/>
      <c r="T1599" s="321"/>
    </row>
    <row r="1600" spans="1:20" ht="34.5" hidden="1" customHeight="1">
      <c r="A1600" s="1348">
        <v>290601183</v>
      </c>
      <c r="B1600" s="1339" t="str">
        <f t="shared" si="12"/>
        <v>2906</v>
      </c>
      <c r="C1600" s="1349" t="s">
        <v>2362</v>
      </c>
      <c r="D1600" s="1350">
        <v>2</v>
      </c>
      <c r="E1600" s="293" t="s">
        <v>6266</v>
      </c>
      <c r="F1600" s="1352" t="s">
        <v>6267</v>
      </c>
      <c r="G1600" s="1351">
        <v>43099</v>
      </c>
      <c r="H1600" s="1348" t="s">
        <v>2252</v>
      </c>
      <c r="I1600" s="1348">
        <v>1461</v>
      </c>
      <c r="J1600" s="1351">
        <v>41123</v>
      </c>
      <c r="K1600" s="1352" t="s">
        <v>2253</v>
      </c>
      <c r="L1600" s="1352"/>
      <c r="M1600" s="1345" t="s">
        <v>1830</v>
      </c>
      <c r="N1600" s="1346" t="s">
        <v>1830</v>
      </c>
      <c r="O1600" s="1347"/>
      <c r="P1600" s="117" t="str">
        <f t="shared" si="13"/>
        <v>2906</v>
      </c>
      <c r="Q1600" s="117"/>
      <c r="R1600" s="1348">
        <v>290601183</v>
      </c>
      <c r="S1600" s="321"/>
      <c r="T1600" s="321"/>
    </row>
    <row r="1601" spans="1:20" ht="34.5" hidden="1" customHeight="1">
      <c r="A1601" s="1348">
        <v>290601184</v>
      </c>
      <c r="B1601" s="1339" t="str">
        <f t="shared" si="12"/>
        <v>2906</v>
      </c>
      <c r="C1601" s="1349" t="s">
        <v>2362</v>
      </c>
      <c r="D1601" s="1350">
        <v>1</v>
      </c>
      <c r="E1601" s="293" t="s">
        <v>6268</v>
      </c>
      <c r="F1601" s="1352" t="s">
        <v>6269</v>
      </c>
      <c r="G1601" s="1351"/>
      <c r="H1601" s="1348" t="s">
        <v>2252</v>
      </c>
      <c r="I1601" s="1348">
        <v>1357</v>
      </c>
      <c r="J1601" s="1351">
        <v>39338</v>
      </c>
      <c r="K1601" s="1352" t="s">
        <v>2253</v>
      </c>
      <c r="L1601" s="1352" t="s">
        <v>6270</v>
      </c>
      <c r="M1601" s="1345" t="s">
        <v>1830</v>
      </c>
      <c r="N1601" s="1346" t="s">
        <v>6271</v>
      </c>
      <c r="O1601" s="1347"/>
      <c r="P1601" s="117" t="str">
        <f t="shared" si="13"/>
        <v>2906</v>
      </c>
      <c r="Q1601" s="117"/>
      <c r="R1601" s="1348">
        <v>290601184</v>
      </c>
      <c r="S1601" s="321"/>
      <c r="T1601" s="321"/>
    </row>
    <row r="1602" spans="1:20" ht="34.5" hidden="1" customHeight="1">
      <c r="A1602" s="1348">
        <v>290601185</v>
      </c>
      <c r="B1602" s="1339" t="str">
        <f t="shared" si="12"/>
        <v>2906</v>
      </c>
      <c r="C1602" s="1349" t="s">
        <v>2362</v>
      </c>
      <c r="D1602" s="1350">
        <v>2</v>
      </c>
      <c r="E1602" s="293" t="s">
        <v>6272</v>
      </c>
      <c r="F1602" s="1352" t="s">
        <v>6273</v>
      </c>
      <c r="G1602" s="1351">
        <v>42734</v>
      </c>
      <c r="H1602" s="1348" t="s">
        <v>2252</v>
      </c>
      <c r="I1602" s="1348">
        <v>1423</v>
      </c>
      <c r="J1602" s="1351">
        <v>40521</v>
      </c>
      <c r="K1602" s="1352" t="s">
        <v>2253</v>
      </c>
      <c r="L1602" s="1352"/>
      <c r="M1602" s="1345" t="s">
        <v>1830</v>
      </c>
      <c r="N1602" s="1346" t="s">
        <v>1830</v>
      </c>
      <c r="O1602" s="1347"/>
      <c r="P1602" s="117" t="str">
        <f t="shared" si="13"/>
        <v>2906</v>
      </c>
      <c r="Q1602" s="117"/>
      <c r="R1602" s="1348">
        <v>290601185</v>
      </c>
      <c r="S1602" s="321"/>
      <c r="T1602" s="321"/>
    </row>
    <row r="1603" spans="1:20" ht="34.5" hidden="1" customHeight="1">
      <c r="A1603" s="1348">
        <v>290601186</v>
      </c>
      <c r="B1603" s="1339" t="str">
        <f t="shared" si="12"/>
        <v>2906</v>
      </c>
      <c r="C1603" s="1349" t="s">
        <v>2362</v>
      </c>
      <c r="D1603" s="1350">
        <v>1</v>
      </c>
      <c r="E1603" s="293" t="s">
        <v>6274</v>
      </c>
      <c r="F1603" s="1352" t="s">
        <v>6275</v>
      </c>
      <c r="G1603" s="1356"/>
      <c r="H1603" s="1348" t="s">
        <v>2252</v>
      </c>
      <c r="I1603" s="1348">
        <v>1357</v>
      </c>
      <c r="J1603" s="1351">
        <v>39338</v>
      </c>
      <c r="K1603" s="1352" t="s">
        <v>2253</v>
      </c>
      <c r="L1603" s="1352" t="s">
        <v>6276</v>
      </c>
      <c r="M1603" s="1345" t="s">
        <v>1830</v>
      </c>
      <c r="N1603" s="1346" t="s">
        <v>1830</v>
      </c>
      <c r="O1603" s="1347"/>
      <c r="P1603" s="117" t="str">
        <f t="shared" si="13"/>
        <v>2906</v>
      </c>
      <c r="Q1603" s="117"/>
      <c r="R1603" s="1348">
        <v>290601186</v>
      </c>
      <c r="S1603" s="321"/>
      <c r="T1603" s="321"/>
    </row>
    <row r="1604" spans="1:20" ht="34.5" hidden="1" customHeight="1">
      <c r="A1604" s="1348">
        <v>290601187</v>
      </c>
      <c r="B1604" s="1339" t="str">
        <f t="shared" si="12"/>
        <v>2906</v>
      </c>
      <c r="C1604" s="1349" t="s">
        <v>2362</v>
      </c>
      <c r="D1604" s="1350">
        <v>2</v>
      </c>
      <c r="E1604" s="293" t="s">
        <v>6277</v>
      </c>
      <c r="F1604" s="1352" t="s">
        <v>6278</v>
      </c>
      <c r="G1604" s="1351">
        <v>42734</v>
      </c>
      <c r="H1604" s="1348" t="s">
        <v>2252</v>
      </c>
      <c r="I1604" s="1348">
        <v>1423</v>
      </c>
      <c r="J1604" s="1351">
        <v>40521</v>
      </c>
      <c r="K1604" s="1352" t="s">
        <v>2253</v>
      </c>
      <c r="L1604" s="1352"/>
      <c r="M1604" s="1345" t="s">
        <v>1830</v>
      </c>
      <c r="N1604" s="1346" t="s">
        <v>1830</v>
      </c>
      <c r="O1604" s="1347"/>
      <c r="P1604" s="117" t="str">
        <f t="shared" si="13"/>
        <v>2906</v>
      </c>
      <c r="Q1604" s="117"/>
      <c r="R1604" s="1348">
        <v>290601187</v>
      </c>
      <c r="S1604" s="321"/>
      <c r="T1604" s="321"/>
    </row>
    <row r="1605" spans="1:20" ht="34.5" hidden="1" customHeight="1">
      <c r="A1605" s="1348">
        <v>290601188</v>
      </c>
      <c r="B1605" s="1339" t="str">
        <f t="shared" si="12"/>
        <v>2906</v>
      </c>
      <c r="C1605" s="1349" t="s">
        <v>2362</v>
      </c>
      <c r="D1605" s="1350">
        <v>1</v>
      </c>
      <c r="E1605" s="293" t="s">
        <v>6279</v>
      </c>
      <c r="F1605" s="1352" t="s">
        <v>6280</v>
      </c>
      <c r="G1605" s="1356"/>
      <c r="H1605" s="1348" t="s">
        <v>2252</v>
      </c>
      <c r="I1605" s="1348">
        <v>1357</v>
      </c>
      <c r="J1605" s="1351">
        <v>39338</v>
      </c>
      <c r="K1605" s="1352" t="s">
        <v>2253</v>
      </c>
      <c r="L1605" s="1352"/>
      <c r="M1605" s="1345" t="s">
        <v>1830</v>
      </c>
      <c r="N1605" s="1346" t="s">
        <v>1830</v>
      </c>
      <c r="O1605" s="1347"/>
      <c r="P1605" s="117" t="str">
        <f t="shared" si="13"/>
        <v>2906</v>
      </c>
      <c r="Q1605" s="117"/>
      <c r="R1605" s="1348">
        <v>290601188</v>
      </c>
      <c r="S1605" s="321"/>
      <c r="T1605" s="321"/>
    </row>
    <row r="1606" spans="1:20" ht="34.5" hidden="1" customHeight="1">
      <c r="A1606" s="1348">
        <v>290601189</v>
      </c>
      <c r="B1606" s="1339" t="str">
        <f t="shared" si="12"/>
        <v>2906</v>
      </c>
      <c r="C1606" s="1349" t="s">
        <v>2362</v>
      </c>
      <c r="D1606" s="1350">
        <v>1</v>
      </c>
      <c r="E1606" s="293" t="s">
        <v>6281</v>
      </c>
      <c r="F1606" s="1352" t="s">
        <v>6282</v>
      </c>
      <c r="G1606" s="1351"/>
      <c r="H1606" s="1348" t="s">
        <v>2252</v>
      </c>
      <c r="I1606" s="1348">
        <v>1357</v>
      </c>
      <c r="J1606" s="1351">
        <v>39338</v>
      </c>
      <c r="K1606" s="1352" t="s">
        <v>2253</v>
      </c>
      <c r="L1606" s="1352" t="s">
        <v>6283</v>
      </c>
      <c r="M1606" s="1345" t="s">
        <v>1830</v>
      </c>
      <c r="N1606" s="1346" t="s">
        <v>1830</v>
      </c>
      <c r="O1606" s="1347"/>
      <c r="P1606" s="117" t="str">
        <f t="shared" si="13"/>
        <v>2906</v>
      </c>
      <c r="Q1606" s="117"/>
      <c r="R1606" s="1348">
        <v>290601189</v>
      </c>
      <c r="S1606" s="321"/>
      <c r="T1606" s="321"/>
    </row>
    <row r="1607" spans="1:20" ht="34.5" hidden="1" customHeight="1">
      <c r="A1607" s="1348">
        <v>290601190</v>
      </c>
      <c r="B1607" s="1339" t="str">
        <f t="shared" si="12"/>
        <v>2906</v>
      </c>
      <c r="C1607" s="1349" t="s">
        <v>2362</v>
      </c>
      <c r="D1607" s="1350">
        <v>2</v>
      </c>
      <c r="E1607" s="293" t="s">
        <v>6284</v>
      </c>
      <c r="F1607" s="1352" t="s">
        <v>6285</v>
      </c>
      <c r="G1607" s="1356">
        <v>42734</v>
      </c>
      <c r="H1607" s="1348" t="s">
        <v>2252</v>
      </c>
      <c r="I1607" s="1348">
        <v>1423</v>
      </c>
      <c r="J1607" s="1351">
        <v>40521</v>
      </c>
      <c r="K1607" s="1352" t="s">
        <v>2253</v>
      </c>
      <c r="L1607" s="1352"/>
      <c r="M1607" s="1345" t="s">
        <v>1830</v>
      </c>
      <c r="N1607" s="1346" t="s">
        <v>6286</v>
      </c>
      <c r="O1607" s="1347"/>
      <c r="P1607" s="117" t="str">
        <f t="shared" si="13"/>
        <v>2906</v>
      </c>
      <c r="Q1607" s="117"/>
      <c r="R1607" s="1348">
        <v>290601190</v>
      </c>
      <c r="S1607" s="321"/>
      <c r="T1607" s="321"/>
    </row>
    <row r="1608" spans="1:20" ht="34.5" hidden="1" customHeight="1">
      <c r="A1608" s="1348">
        <v>290601191</v>
      </c>
      <c r="B1608" s="1339" t="str">
        <f t="shared" si="12"/>
        <v>2906</v>
      </c>
      <c r="C1608" s="1349" t="s">
        <v>2362</v>
      </c>
      <c r="D1608" s="1350">
        <v>1</v>
      </c>
      <c r="E1608" s="293" t="s">
        <v>6287</v>
      </c>
      <c r="F1608" s="1352" t="s">
        <v>6288</v>
      </c>
      <c r="G1608" s="1351"/>
      <c r="H1608" s="1348" t="s">
        <v>2252</v>
      </c>
      <c r="I1608" s="1348">
        <v>1357</v>
      </c>
      <c r="J1608" s="1351">
        <v>39338</v>
      </c>
      <c r="K1608" s="1352" t="s">
        <v>2253</v>
      </c>
      <c r="L1608" s="1352" t="s">
        <v>5986</v>
      </c>
      <c r="M1608" s="1345" t="s">
        <v>1830</v>
      </c>
      <c r="N1608" s="1346" t="s">
        <v>6286</v>
      </c>
      <c r="O1608" s="1347"/>
      <c r="P1608" s="117" t="str">
        <f t="shared" si="13"/>
        <v>2906</v>
      </c>
      <c r="Q1608" s="117"/>
      <c r="R1608" s="1348">
        <v>290601191</v>
      </c>
      <c r="S1608" s="321"/>
      <c r="T1608" s="321"/>
    </row>
    <row r="1609" spans="1:20" ht="34.5" hidden="1" customHeight="1">
      <c r="A1609" s="1348">
        <v>290601192</v>
      </c>
      <c r="B1609" s="1339" t="str">
        <f t="shared" si="12"/>
        <v>2906</v>
      </c>
      <c r="C1609" s="1349" t="s">
        <v>2362</v>
      </c>
      <c r="D1609" s="1350">
        <v>2</v>
      </c>
      <c r="E1609" s="293" t="s">
        <v>6289</v>
      </c>
      <c r="F1609" s="1352" t="s">
        <v>6290</v>
      </c>
      <c r="G1609" s="1356">
        <v>43099</v>
      </c>
      <c r="H1609" s="1348" t="s">
        <v>2252</v>
      </c>
      <c r="I1609" s="1348">
        <v>1423</v>
      </c>
      <c r="J1609" s="1351">
        <v>40521</v>
      </c>
      <c r="K1609" s="1352" t="s">
        <v>2253</v>
      </c>
      <c r="L1609" s="1352"/>
      <c r="M1609" s="1345" t="s">
        <v>1830</v>
      </c>
      <c r="N1609" s="1346" t="s">
        <v>6291</v>
      </c>
      <c r="O1609" s="1347"/>
      <c r="P1609" s="117" t="str">
        <f t="shared" si="13"/>
        <v>2906</v>
      </c>
      <c r="Q1609" s="117"/>
      <c r="R1609" s="1348">
        <v>290601192</v>
      </c>
      <c r="S1609" s="321"/>
      <c r="T1609" s="321"/>
    </row>
    <row r="1610" spans="1:20" ht="34.5" hidden="1" customHeight="1">
      <c r="A1610" s="1348">
        <v>290601193</v>
      </c>
      <c r="B1610" s="1339" t="str">
        <f t="shared" si="12"/>
        <v>2906</v>
      </c>
      <c r="C1610" s="1349" t="s">
        <v>2362</v>
      </c>
      <c r="D1610" s="1350">
        <v>1</v>
      </c>
      <c r="E1610" s="293" t="s">
        <v>6292</v>
      </c>
      <c r="F1610" s="1352" t="s">
        <v>6293</v>
      </c>
      <c r="G1610" s="1351"/>
      <c r="H1610" s="1348" t="s">
        <v>2252</v>
      </c>
      <c r="I1610" s="1348">
        <v>1357</v>
      </c>
      <c r="J1610" s="1356">
        <v>39338</v>
      </c>
      <c r="K1610" s="1352" t="s">
        <v>2253</v>
      </c>
      <c r="L1610" s="1352" t="s">
        <v>6294</v>
      </c>
      <c r="M1610" s="1345" t="s">
        <v>1830</v>
      </c>
      <c r="N1610" s="1346" t="s">
        <v>6286</v>
      </c>
      <c r="O1610" s="1347"/>
      <c r="P1610" s="117" t="str">
        <f t="shared" si="13"/>
        <v>2906</v>
      </c>
      <c r="Q1610" s="117"/>
      <c r="R1610" s="1348">
        <v>290601193</v>
      </c>
      <c r="S1610" s="321"/>
      <c r="T1610" s="321"/>
    </row>
    <row r="1611" spans="1:20" ht="34.5" hidden="1" customHeight="1">
      <c r="A1611" s="1348">
        <v>290601194</v>
      </c>
      <c r="B1611" s="1339" t="str">
        <f t="shared" si="12"/>
        <v>2906</v>
      </c>
      <c r="C1611" s="1349" t="s">
        <v>2362</v>
      </c>
      <c r="D1611" s="1350">
        <v>2</v>
      </c>
      <c r="E1611" s="293" t="s">
        <v>6295</v>
      </c>
      <c r="F1611" s="1352" t="s">
        <v>6296</v>
      </c>
      <c r="G1611" s="1356">
        <v>42734</v>
      </c>
      <c r="H1611" s="1348" t="s">
        <v>2252</v>
      </c>
      <c r="I1611" s="1348">
        <v>1423</v>
      </c>
      <c r="J1611" s="1351">
        <v>40521</v>
      </c>
      <c r="K1611" s="1352" t="s">
        <v>2253</v>
      </c>
      <c r="L1611" s="1352"/>
      <c r="M1611" s="1345" t="s">
        <v>6297</v>
      </c>
      <c r="N1611" s="1346" t="s">
        <v>6298</v>
      </c>
      <c r="O1611" s="1347"/>
      <c r="P1611" s="117" t="str">
        <f t="shared" si="13"/>
        <v>2906</v>
      </c>
      <c r="Q1611" s="117"/>
      <c r="R1611" s="1348">
        <v>290601194</v>
      </c>
      <c r="S1611" s="321"/>
      <c r="T1611" s="321"/>
    </row>
    <row r="1612" spans="1:20" ht="34.5" hidden="1" customHeight="1">
      <c r="A1612" s="1348">
        <v>290601195</v>
      </c>
      <c r="B1612" s="1339" t="str">
        <f t="shared" si="12"/>
        <v>2906</v>
      </c>
      <c r="C1612" s="1349" t="s">
        <v>2362</v>
      </c>
      <c r="D1612" s="1350">
        <v>1</v>
      </c>
      <c r="E1612" s="293" t="s">
        <v>6299</v>
      </c>
      <c r="F1612" s="1352" t="s">
        <v>6300</v>
      </c>
      <c r="G1612" s="1351"/>
      <c r="H1612" s="1348" t="s">
        <v>2252</v>
      </c>
      <c r="I1612" s="1348">
        <v>1357</v>
      </c>
      <c r="J1612" s="1351">
        <v>39338</v>
      </c>
      <c r="K1612" s="1352" t="s">
        <v>2253</v>
      </c>
      <c r="L1612" s="1352" t="s">
        <v>6294</v>
      </c>
      <c r="M1612" s="1345" t="s">
        <v>6297</v>
      </c>
      <c r="N1612" s="1346" t="s">
        <v>3309</v>
      </c>
      <c r="O1612" s="1347"/>
      <c r="P1612" s="117" t="str">
        <f t="shared" si="13"/>
        <v>2906</v>
      </c>
      <c r="Q1612" s="117"/>
      <c r="R1612" s="1348">
        <v>290601195</v>
      </c>
      <c r="S1612" s="321"/>
      <c r="T1612" s="321"/>
    </row>
    <row r="1613" spans="1:20" ht="34.5" hidden="1" customHeight="1">
      <c r="A1613" s="1348">
        <v>290601196</v>
      </c>
      <c r="B1613" s="1339" t="str">
        <f t="shared" si="12"/>
        <v>2906</v>
      </c>
      <c r="C1613" s="1349" t="s">
        <v>2362</v>
      </c>
      <c r="D1613" s="1350">
        <v>2</v>
      </c>
      <c r="E1613" s="293" t="s">
        <v>6301</v>
      </c>
      <c r="F1613" s="1352" t="s">
        <v>6302</v>
      </c>
      <c r="G1613" s="1351">
        <v>42734</v>
      </c>
      <c r="H1613" s="1348" t="s">
        <v>2252</v>
      </c>
      <c r="I1613" s="1348">
        <v>1423</v>
      </c>
      <c r="J1613" s="1351">
        <v>40521</v>
      </c>
      <c r="K1613" s="1352" t="s">
        <v>2253</v>
      </c>
      <c r="L1613" s="1353"/>
      <c r="M1613" s="1345" t="s">
        <v>6303</v>
      </c>
      <c r="N1613" s="1346" t="s">
        <v>3309</v>
      </c>
      <c r="O1613" s="1347"/>
      <c r="P1613" s="117" t="str">
        <f t="shared" si="13"/>
        <v>2906</v>
      </c>
      <c r="Q1613" s="117"/>
      <c r="R1613" s="1348">
        <v>290601196</v>
      </c>
      <c r="S1613" s="321"/>
      <c r="T1613" s="321"/>
    </row>
    <row r="1614" spans="1:20" ht="34.5" hidden="1" customHeight="1">
      <c r="A1614" s="1348">
        <v>290601197</v>
      </c>
      <c r="B1614" s="1339" t="str">
        <f t="shared" si="12"/>
        <v>2906</v>
      </c>
      <c r="C1614" s="1349" t="s">
        <v>2362</v>
      </c>
      <c r="D1614" s="1350">
        <v>1</v>
      </c>
      <c r="E1614" s="293" t="s">
        <v>6304</v>
      </c>
      <c r="F1614" s="1352" t="s">
        <v>6305</v>
      </c>
      <c r="G1614" s="1351">
        <v>41136</v>
      </c>
      <c r="H1614" s="1348" t="s">
        <v>2252</v>
      </c>
      <c r="I1614" s="1348">
        <v>1357</v>
      </c>
      <c r="J1614" s="1356">
        <v>39338</v>
      </c>
      <c r="K1614" s="1352" t="s">
        <v>2253</v>
      </c>
      <c r="L1614" s="1352" t="s">
        <v>6306</v>
      </c>
      <c r="M1614" s="1345" t="s">
        <v>6307</v>
      </c>
      <c r="N1614" s="1346" t="s">
        <v>3309</v>
      </c>
      <c r="O1614" s="1347"/>
      <c r="P1614" s="117" t="str">
        <f t="shared" si="13"/>
        <v>2906</v>
      </c>
      <c r="Q1614" s="117"/>
      <c r="R1614" s="1348">
        <v>290601197</v>
      </c>
      <c r="S1614" s="321"/>
      <c r="T1614" s="321"/>
    </row>
    <row r="1615" spans="1:20" ht="34.5" hidden="1" customHeight="1">
      <c r="A1615" s="1348">
        <v>290601198</v>
      </c>
      <c r="B1615" s="1339" t="str">
        <f t="shared" si="12"/>
        <v>2906</v>
      </c>
      <c r="C1615" s="1349" t="s">
        <v>2362</v>
      </c>
      <c r="D1615" s="1350">
        <v>2</v>
      </c>
      <c r="E1615" s="293" t="s">
        <v>6308</v>
      </c>
      <c r="F1615" s="1352" t="s">
        <v>6309</v>
      </c>
      <c r="G1615" s="1356">
        <v>43551</v>
      </c>
      <c r="H1615" s="1348" t="s">
        <v>2252</v>
      </c>
      <c r="I1615" s="1348">
        <v>1487</v>
      </c>
      <c r="J1615" s="1351">
        <v>41522</v>
      </c>
      <c r="K1615" s="1352" t="s">
        <v>2253</v>
      </c>
      <c r="L1615" s="1352"/>
      <c r="M1615" s="1345" t="s">
        <v>1830</v>
      </c>
      <c r="N1615" s="1346" t="s">
        <v>1830</v>
      </c>
      <c r="O1615" s="1347"/>
      <c r="P1615" s="117" t="str">
        <f t="shared" si="13"/>
        <v>2906</v>
      </c>
      <c r="Q1615" s="117"/>
      <c r="R1615" s="1348">
        <v>290601198</v>
      </c>
      <c r="S1615" s="321"/>
      <c r="T1615" s="321"/>
    </row>
    <row r="1616" spans="1:20" ht="34.5" hidden="1" customHeight="1">
      <c r="A1616" s="1348">
        <v>290601199</v>
      </c>
      <c r="B1616" s="1339" t="str">
        <f t="shared" si="12"/>
        <v>2906</v>
      </c>
      <c r="C1616" s="1349" t="s">
        <v>2362</v>
      </c>
      <c r="D1616" s="1350">
        <v>1</v>
      </c>
      <c r="E1616" s="293" t="s">
        <v>6310</v>
      </c>
      <c r="F1616" s="1352" t="s">
        <v>6311</v>
      </c>
      <c r="G1616" s="1351">
        <v>42004</v>
      </c>
      <c r="H1616" s="1348" t="s">
        <v>2252</v>
      </c>
      <c r="I1616" s="1348">
        <v>1357</v>
      </c>
      <c r="J1616" s="1351">
        <v>39338</v>
      </c>
      <c r="K1616" s="1352" t="s">
        <v>2253</v>
      </c>
      <c r="L1616" s="1352" t="s">
        <v>6036</v>
      </c>
      <c r="M1616" s="1345" t="s">
        <v>1830</v>
      </c>
      <c r="N1616" s="1346" t="s">
        <v>1830</v>
      </c>
      <c r="O1616" s="1347"/>
      <c r="P1616" s="117" t="str">
        <f t="shared" si="13"/>
        <v>2906</v>
      </c>
      <c r="Q1616" s="117"/>
      <c r="R1616" s="1348">
        <v>290601199</v>
      </c>
      <c r="S1616" s="321"/>
      <c r="T1616" s="321"/>
    </row>
    <row r="1617" spans="1:20" ht="34.5" hidden="1" customHeight="1">
      <c r="A1617" s="1348">
        <v>290601200</v>
      </c>
      <c r="B1617" s="1339" t="str">
        <f t="shared" si="12"/>
        <v>2906</v>
      </c>
      <c r="C1617" s="1349" t="s">
        <v>2362</v>
      </c>
      <c r="D1617" s="1350">
        <v>1</v>
      </c>
      <c r="E1617" s="293" t="s">
        <v>6312</v>
      </c>
      <c r="F1617" s="1352" t="s">
        <v>6313</v>
      </c>
      <c r="G1617" s="1351">
        <v>41486</v>
      </c>
      <c r="H1617" s="1348" t="s">
        <v>2252</v>
      </c>
      <c r="I1617" s="1348">
        <v>1357</v>
      </c>
      <c r="J1617" s="1351">
        <v>39338</v>
      </c>
      <c r="K1617" s="1352" t="s">
        <v>2253</v>
      </c>
      <c r="L1617" s="1352" t="s">
        <v>6036</v>
      </c>
      <c r="M1617" s="1345" t="s">
        <v>1830</v>
      </c>
      <c r="N1617" s="1346" t="s">
        <v>1830</v>
      </c>
      <c r="O1617" s="1347"/>
      <c r="P1617" s="117" t="str">
        <f t="shared" si="13"/>
        <v>2906</v>
      </c>
      <c r="Q1617" s="117"/>
      <c r="R1617" s="1348">
        <v>290601200</v>
      </c>
      <c r="S1617" s="321"/>
      <c r="T1617" s="321"/>
    </row>
    <row r="1618" spans="1:20" ht="34.5" hidden="1" customHeight="1">
      <c r="A1618" s="1348">
        <v>290601201</v>
      </c>
      <c r="B1618" s="1339" t="str">
        <f t="shared" si="12"/>
        <v>2906</v>
      </c>
      <c r="C1618" s="1349" t="s">
        <v>2362</v>
      </c>
      <c r="D1618" s="1350">
        <v>1</v>
      </c>
      <c r="E1618" s="293" t="s">
        <v>6314</v>
      </c>
      <c r="F1618" s="1352" t="s">
        <v>6315</v>
      </c>
      <c r="G1618" s="1351">
        <v>40860</v>
      </c>
      <c r="H1618" s="1348" t="s">
        <v>2252</v>
      </c>
      <c r="I1618" s="1348">
        <v>1357</v>
      </c>
      <c r="J1618" s="1356">
        <v>39338</v>
      </c>
      <c r="K1618" s="1352" t="s">
        <v>2253</v>
      </c>
      <c r="L1618" s="1352" t="s">
        <v>6316</v>
      </c>
      <c r="M1618" s="1345" t="s">
        <v>6317</v>
      </c>
      <c r="N1618" s="1346" t="s">
        <v>1830</v>
      </c>
      <c r="O1618" s="1347"/>
      <c r="P1618" s="117" t="str">
        <f t="shared" si="13"/>
        <v>2906</v>
      </c>
      <c r="Q1618" s="117"/>
      <c r="R1618" s="1348">
        <v>290601201</v>
      </c>
      <c r="S1618" s="321"/>
      <c r="T1618" s="321"/>
    </row>
    <row r="1619" spans="1:20" ht="34.5" hidden="1" customHeight="1">
      <c r="A1619" s="1348">
        <v>290601202</v>
      </c>
      <c r="B1619" s="1339" t="str">
        <f t="shared" si="12"/>
        <v>2906</v>
      </c>
      <c r="C1619" s="1349" t="s">
        <v>2362</v>
      </c>
      <c r="D1619" s="1350">
        <v>2</v>
      </c>
      <c r="E1619" s="293" t="s">
        <v>6318</v>
      </c>
      <c r="F1619" s="1352" t="s">
        <v>6319</v>
      </c>
      <c r="G1619" s="1356">
        <v>43605</v>
      </c>
      <c r="H1619" s="1348" t="s">
        <v>2252</v>
      </c>
      <c r="I1619" s="1348">
        <v>1357</v>
      </c>
      <c r="J1619" s="1351">
        <v>39338</v>
      </c>
      <c r="K1619" s="1352" t="s">
        <v>2253</v>
      </c>
      <c r="L1619" s="1352"/>
      <c r="M1619" s="1345" t="s">
        <v>1830</v>
      </c>
      <c r="N1619" s="1346" t="s">
        <v>6320</v>
      </c>
      <c r="O1619" s="1347"/>
      <c r="P1619" s="117" t="str">
        <f t="shared" si="13"/>
        <v>2906</v>
      </c>
      <c r="Q1619" s="117"/>
      <c r="R1619" s="1348">
        <v>290601202</v>
      </c>
      <c r="S1619" s="321"/>
      <c r="T1619" s="321"/>
    </row>
    <row r="1620" spans="1:20" ht="34.5" hidden="1" customHeight="1">
      <c r="A1620" s="1348">
        <v>290601203</v>
      </c>
      <c r="B1620" s="1339" t="str">
        <f t="shared" si="12"/>
        <v>2906</v>
      </c>
      <c r="C1620" s="1349" t="s">
        <v>2362</v>
      </c>
      <c r="D1620" s="1350">
        <v>1</v>
      </c>
      <c r="E1620" s="293" t="s">
        <v>6321</v>
      </c>
      <c r="F1620" s="1352" t="s">
        <v>6322</v>
      </c>
      <c r="G1620" s="1351">
        <v>40860</v>
      </c>
      <c r="H1620" s="1348" t="s">
        <v>2252</v>
      </c>
      <c r="I1620" s="1348">
        <v>1357</v>
      </c>
      <c r="J1620" s="1356">
        <v>39338</v>
      </c>
      <c r="K1620" s="1352" t="s">
        <v>2253</v>
      </c>
      <c r="L1620" s="1352"/>
      <c r="M1620" s="1345" t="s">
        <v>1830</v>
      </c>
      <c r="N1620" s="1346" t="s">
        <v>6323</v>
      </c>
      <c r="O1620" s="1347"/>
      <c r="P1620" s="117" t="str">
        <f t="shared" si="13"/>
        <v>2906</v>
      </c>
      <c r="Q1620" s="117"/>
      <c r="R1620" s="1348">
        <v>290601203</v>
      </c>
      <c r="S1620" s="321"/>
      <c r="T1620" s="321"/>
    </row>
    <row r="1621" spans="1:20" ht="34.5" hidden="1" customHeight="1">
      <c r="A1621" s="1348">
        <v>290601204</v>
      </c>
      <c r="B1621" s="1339" t="str">
        <f t="shared" si="12"/>
        <v>2906</v>
      </c>
      <c r="C1621" s="1349" t="s">
        <v>2362</v>
      </c>
      <c r="D1621" s="1350">
        <v>1</v>
      </c>
      <c r="E1621" s="293" t="s">
        <v>6324</v>
      </c>
      <c r="F1621" s="1352" t="s">
        <v>6325</v>
      </c>
      <c r="G1621" s="1356">
        <v>40860</v>
      </c>
      <c r="H1621" s="1348" t="s">
        <v>2252</v>
      </c>
      <c r="I1621" s="1348">
        <v>1357</v>
      </c>
      <c r="J1621" s="1351">
        <v>39338</v>
      </c>
      <c r="K1621" s="1352" t="s">
        <v>2253</v>
      </c>
      <c r="L1621" s="1352"/>
      <c r="M1621" s="1345" t="s">
        <v>1830</v>
      </c>
      <c r="N1621" s="1346" t="s">
        <v>1830</v>
      </c>
      <c r="O1621" s="1347"/>
      <c r="P1621" s="117" t="str">
        <f t="shared" si="13"/>
        <v>2906</v>
      </c>
      <c r="Q1621" s="117"/>
      <c r="R1621" s="1348">
        <v>290601204</v>
      </c>
      <c r="S1621" s="321"/>
      <c r="T1621" s="321"/>
    </row>
    <row r="1622" spans="1:20" ht="34.5" hidden="1" customHeight="1">
      <c r="A1622" s="1348">
        <v>290601205</v>
      </c>
      <c r="B1622" s="1339" t="str">
        <f t="shared" si="12"/>
        <v>2906</v>
      </c>
      <c r="C1622" s="1349" t="s">
        <v>2362</v>
      </c>
      <c r="D1622" s="1350">
        <v>1</v>
      </c>
      <c r="E1622" s="293" t="s">
        <v>6326</v>
      </c>
      <c r="F1622" s="1352" t="s">
        <v>6327</v>
      </c>
      <c r="G1622" s="1351">
        <v>40860</v>
      </c>
      <c r="H1622" s="1348" t="s">
        <v>2252</v>
      </c>
      <c r="I1622" s="1348">
        <v>1357</v>
      </c>
      <c r="J1622" s="1351">
        <v>39338</v>
      </c>
      <c r="K1622" s="1352" t="s">
        <v>2253</v>
      </c>
      <c r="L1622" s="1353"/>
      <c r="M1622" s="1345" t="s">
        <v>1830</v>
      </c>
      <c r="N1622" s="1346" t="s">
        <v>6193</v>
      </c>
      <c r="O1622" s="1347"/>
      <c r="P1622" s="117" t="str">
        <f t="shared" si="13"/>
        <v>2906</v>
      </c>
      <c r="Q1622" s="117"/>
      <c r="R1622" s="1348">
        <v>290601205</v>
      </c>
      <c r="S1622" s="321"/>
      <c r="T1622" s="321"/>
    </row>
    <row r="1623" spans="1:20" ht="34.5" hidden="1" customHeight="1">
      <c r="A1623" s="1348">
        <v>290601206</v>
      </c>
      <c r="B1623" s="1339" t="str">
        <f t="shared" si="12"/>
        <v>2906</v>
      </c>
      <c r="C1623" s="1349" t="s">
        <v>2362</v>
      </c>
      <c r="D1623" s="1350">
        <v>1</v>
      </c>
      <c r="E1623" s="293" t="s">
        <v>6328</v>
      </c>
      <c r="F1623" s="1352" t="s">
        <v>6329</v>
      </c>
      <c r="G1623" s="1351">
        <v>40860</v>
      </c>
      <c r="H1623" s="1348" t="s">
        <v>2252</v>
      </c>
      <c r="I1623" s="1348">
        <v>1357</v>
      </c>
      <c r="J1623" s="1351">
        <v>39338</v>
      </c>
      <c r="K1623" s="1352" t="s">
        <v>2253</v>
      </c>
      <c r="L1623" s="1352"/>
      <c r="M1623" s="1345" t="s">
        <v>1830</v>
      </c>
      <c r="N1623" s="1346" t="s">
        <v>1830</v>
      </c>
      <c r="O1623" s="1347"/>
      <c r="P1623" s="117" t="str">
        <f t="shared" si="13"/>
        <v>2906</v>
      </c>
      <c r="Q1623" s="117"/>
      <c r="R1623" s="1348">
        <v>290601206</v>
      </c>
      <c r="S1623" s="321"/>
      <c r="T1623" s="321"/>
    </row>
    <row r="1624" spans="1:20" ht="34.5" hidden="1" customHeight="1">
      <c r="A1624" s="1348">
        <v>290601207</v>
      </c>
      <c r="B1624" s="1339" t="str">
        <f t="shared" si="12"/>
        <v>2906</v>
      </c>
      <c r="C1624" s="1349" t="s">
        <v>2362</v>
      </c>
      <c r="D1624" s="1350">
        <v>1</v>
      </c>
      <c r="E1624" s="293" t="s">
        <v>6330</v>
      </c>
      <c r="F1624" s="1352" t="s">
        <v>6331</v>
      </c>
      <c r="G1624" s="1351">
        <v>40860</v>
      </c>
      <c r="H1624" s="1348" t="s">
        <v>2252</v>
      </c>
      <c r="I1624" s="1348">
        <v>1357</v>
      </c>
      <c r="J1624" s="1351">
        <v>39338</v>
      </c>
      <c r="K1624" s="1352" t="s">
        <v>2253</v>
      </c>
      <c r="L1624" s="1353"/>
      <c r="M1624" s="1345" t="s">
        <v>1830</v>
      </c>
      <c r="N1624" s="1346" t="s">
        <v>1830</v>
      </c>
      <c r="O1624" s="1347"/>
      <c r="P1624" s="117" t="str">
        <f t="shared" si="13"/>
        <v>2906</v>
      </c>
      <c r="Q1624" s="117"/>
      <c r="R1624" s="1348">
        <v>290601207</v>
      </c>
      <c r="S1624" s="321"/>
      <c r="T1624" s="321"/>
    </row>
    <row r="1625" spans="1:20" ht="34.5" hidden="1" customHeight="1">
      <c r="A1625" s="1348">
        <v>290601208</v>
      </c>
      <c r="B1625" s="1339" t="str">
        <f t="shared" si="12"/>
        <v>2906</v>
      </c>
      <c r="C1625" s="1349" t="s">
        <v>2362</v>
      </c>
      <c r="D1625" s="1350">
        <v>1</v>
      </c>
      <c r="E1625" s="293" t="s">
        <v>6332</v>
      </c>
      <c r="F1625" s="1352" t="s">
        <v>6333</v>
      </c>
      <c r="G1625" s="1351">
        <v>40860</v>
      </c>
      <c r="H1625" s="1348" t="s">
        <v>2252</v>
      </c>
      <c r="I1625" s="1348">
        <v>1357</v>
      </c>
      <c r="J1625" s="1356">
        <v>39338</v>
      </c>
      <c r="K1625" s="1352" t="s">
        <v>2253</v>
      </c>
      <c r="L1625" s="1352"/>
      <c r="M1625" s="1345" t="s">
        <v>1830</v>
      </c>
      <c r="N1625" s="1346" t="s">
        <v>6334</v>
      </c>
      <c r="O1625" s="1347"/>
      <c r="P1625" s="117" t="str">
        <f t="shared" si="13"/>
        <v>2906</v>
      </c>
      <c r="Q1625" s="117"/>
      <c r="R1625" s="1348">
        <v>290601208</v>
      </c>
      <c r="S1625" s="321"/>
      <c r="T1625" s="321"/>
    </row>
    <row r="1626" spans="1:20" ht="34.5" hidden="1" customHeight="1">
      <c r="A1626" s="1348">
        <v>290601209</v>
      </c>
      <c r="B1626" s="1339" t="str">
        <f t="shared" si="12"/>
        <v>2906</v>
      </c>
      <c r="C1626" s="1349" t="s">
        <v>2362</v>
      </c>
      <c r="D1626" s="1350">
        <v>1</v>
      </c>
      <c r="E1626" s="293" t="s">
        <v>6335</v>
      </c>
      <c r="F1626" s="1352" t="s">
        <v>6336</v>
      </c>
      <c r="G1626" s="1351">
        <v>40860</v>
      </c>
      <c r="H1626" s="1348" t="s">
        <v>2252</v>
      </c>
      <c r="I1626" s="1348">
        <v>1357</v>
      </c>
      <c r="J1626" s="1356">
        <v>39338</v>
      </c>
      <c r="K1626" s="1352" t="s">
        <v>2253</v>
      </c>
      <c r="L1626" s="1352"/>
      <c r="M1626" s="1345" t="s">
        <v>1830</v>
      </c>
      <c r="N1626" s="1346" t="s">
        <v>1830</v>
      </c>
      <c r="O1626" s="1347"/>
      <c r="P1626" s="117" t="str">
        <f t="shared" si="13"/>
        <v>2906</v>
      </c>
      <c r="Q1626" s="117"/>
      <c r="R1626" s="1348">
        <v>290601209</v>
      </c>
      <c r="S1626" s="321"/>
      <c r="T1626" s="321"/>
    </row>
    <row r="1627" spans="1:20" ht="34.5" hidden="1" customHeight="1">
      <c r="A1627" s="1348">
        <v>290601210</v>
      </c>
      <c r="B1627" s="1339" t="str">
        <f t="shared" si="12"/>
        <v>2906</v>
      </c>
      <c r="C1627" s="1349" t="s">
        <v>2362</v>
      </c>
      <c r="D1627" s="1350">
        <v>1</v>
      </c>
      <c r="E1627" s="293" t="s">
        <v>6337</v>
      </c>
      <c r="F1627" s="1352" t="s">
        <v>6338</v>
      </c>
      <c r="G1627" s="1351">
        <v>41120</v>
      </c>
      <c r="H1627" s="1348" t="s">
        <v>2252</v>
      </c>
      <c r="I1627" s="1348">
        <v>1357</v>
      </c>
      <c r="J1627" s="1351">
        <v>39338</v>
      </c>
      <c r="K1627" s="1352" t="s">
        <v>2253</v>
      </c>
      <c r="L1627" s="1352" t="s">
        <v>6339</v>
      </c>
      <c r="M1627" s="1345" t="s">
        <v>1830</v>
      </c>
      <c r="N1627" s="1346" t="s">
        <v>1830</v>
      </c>
      <c r="O1627" s="1347"/>
      <c r="P1627" s="117" t="str">
        <f t="shared" si="13"/>
        <v>2906</v>
      </c>
      <c r="Q1627" s="117"/>
      <c r="R1627" s="1348">
        <v>290601210</v>
      </c>
      <c r="S1627" s="321"/>
      <c r="T1627" s="321"/>
    </row>
    <row r="1628" spans="1:20" ht="34.5" hidden="1" customHeight="1">
      <c r="A1628" s="1348">
        <v>290601211</v>
      </c>
      <c r="B1628" s="1339" t="str">
        <f t="shared" si="12"/>
        <v>2906</v>
      </c>
      <c r="C1628" s="1349" t="s">
        <v>2362</v>
      </c>
      <c r="D1628" s="1350">
        <v>2</v>
      </c>
      <c r="E1628" s="293" t="s">
        <v>6340</v>
      </c>
      <c r="F1628" s="1352" t="s">
        <v>6341</v>
      </c>
      <c r="G1628" s="1356">
        <v>43829</v>
      </c>
      <c r="H1628" s="1348" t="s">
        <v>2252</v>
      </c>
      <c r="I1628" s="1348">
        <v>1487</v>
      </c>
      <c r="J1628" s="1351">
        <v>41522</v>
      </c>
      <c r="K1628" s="1352" t="s">
        <v>2253</v>
      </c>
      <c r="L1628" s="1352"/>
      <c r="M1628" s="1345" t="s">
        <v>1830</v>
      </c>
      <c r="N1628" s="1346" t="s">
        <v>6342</v>
      </c>
      <c r="O1628" s="1347"/>
      <c r="P1628" s="117" t="str">
        <f t="shared" si="13"/>
        <v>2906</v>
      </c>
      <c r="Q1628" s="117"/>
      <c r="R1628" s="1348">
        <v>290601211</v>
      </c>
      <c r="S1628" s="321"/>
      <c r="T1628" s="321"/>
    </row>
    <row r="1629" spans="1:20" ht="34.5" hidden="1" customHeight="1">
      <c r="A1629" s="1348">
        <v>290601212</v>
      </c>
      <c r="B1629" s="1339" t="str">
        <f t="shared" si="12"/>
        <v>2906</v>
      </c>
      <c r="C1629" s="1349" t="s">
        <v>2362</v>
      </c>
      <c r="D1629" s="1350">
        <v>1</v>
      </c>
      <c r="E1629" s="293" t="s">
        <v>6343</v>
      </c>
      <c r="F1629" s="1352" t="s">
        <v>6344</v>
      </c>
      <c r="G1629" s="1356">
        <v>41034</v>
      </c>
      <c r="H1629" s="1348" t="s">
        <v>2252</v>
      </c>
      <c r="I1629" s="1348">
        <v>1357</v>
      </c>
      <c r="J1629" s="1351">
        <v>39338</v>
      </c>
      <c r="K1629" s="1352" t="s">
        <v>2253</v>
      </c>
      <c r="L1629" s="1352"/>
      <c r="M1629" s="1345" t="s">
        <v>1830</v>
      </c>
      <c r="N1629" s="1346" t="s">
        <v>6193</v>
      </c>
      <c r="O1629" s="1347"/>
      <c r="P1629" s="117" t="str">
        <f t="shared" si="13"/>
        <v>2906</v>
      </c>
      <c r="Q1629" s="117"/>
      <c r="R1629" s="1348">
        <v>290601212</v>
      </c>
      <c r="S1629" s="321"/>
      <c r="T1629" s="321"/>
    </row>
    <row r="1630" spans="1:20" ht="34.5" hidden="1" customHeight="1">
      <c r="A1630" s="1348">
        <v>290601213</v>
      </c>
      <c r="B1630" s="1339" t="str">
        <f t="shared" si="12"/>
        <v>2906</v>
      </c>
      <c r="C1630" s="1349" t="s">
        <v>2362</v>
      </c>
      <c r="D1630" s="1350">
        <v>1</v>
      </c>
      <c r="E1630" s="293" t="s">
        <v>6345</v>
      </c>
      <c r="F1630" s="1352" t="s">
        <v>6346</v>
      </c>
      <c r="G1630" s="1356">
        <v>41034</v>
      </c>
      <c r="H1630" s="1348" t="s">
        <v>2252</v>
      </c>
      <c r="I1630" s="1348">
        <v>1357</v>
      </c>
      <c r="J1630" s="1356">
        <v>39338</v>
      </c>
      <c r="K1630" s="1352" t="s">
        <v>2253</v>
      </c>
      <c r="L1630" s="1352" t="s">
        <v>6124</v>
      </c>
      <c r="M1630" s="1345" t="s">
        <v>1830</v>
      </c>
      <c r="N1630" s="1346" t="s">
        <v>6193</v>
      </c>
      <c r="O1630" s="1347"/>
      <c r="P1630" s="117" t="str">
        <f t="shared" si="13"/>
        <v>2906</v>
      </c>
      <c r="Q1630" s="117"/>
      <c r="R1630" s="1348">
        <v>290601213</v>
      </c>
      <c r="S1630" s="321"/>
      <c r="T1630" s="321"/>
    </row>
    <row r="1631" spans="1:20" ht="34.5" hidden="1" customHeight="1">
      <c r="A1631" s="1348">
        <v>291001002</v>
      </c>
      <c r="B1631" s="1339" t="str">
        <f t="shared" si="12"/>
        <v>2910</v>
      </c>
      <c r="C1631" s="1349" t="s">
        <v>2362</v>
      </c>
      <c r="D1631" s="1350">
        <v>1</v>
      </c>
      <c r="E1631" s="293" t="s">
        <v>6347</v>
      </c>
      <c r="F1631" s="1352" t="s">
        <v>6348</v>
      </c>
      <c r="G1631" s="1356">
        <v>41034</v>
      </c>
      <c r="H1631" s="1348" t="s">
        <v>2252</v>
      </c>
      <c r="I1631" s="1348">
        <v>1357</v>
      </c>
      <c r="J1631" s="1356">
        <v>39338</v>
      </c>
      <c r="K1631" s="1352" t="s">
        <v>2253</v>
      </c>
      <c r="L1631" s="1352" t="s">
        <v>6131</v>
      </c>
      <c r="M1631" s="1345" t="s">
        <v>1830</v>
      </c>
      <c r="N1631" s="1346" t="s">
        <v>6349</v>
      </c>
      <c r="O1631" s="1347"/>
      <c r="P1631" s="117" t="str">
        <f t="shared" si="13"/>
        <v>2910</v>
      </c>
      <c r="Q1631" s="117"/>
      <c r="R1631" s="1348">
        <v>291001002</v>
      </c>
      <c r="S1631" s="321"/>
      <c r="T1631" s="321"/>
    </row>
    <row r="1632" spans="1:20" ht="34.5" hidden="1" customHeight="1">
      <c r="A1632" s="1348">
        <v>291001003</v>
      </c>
      <c r="B1632" s="1339" t="str">
        <f t="shared" si="12"/>
        <v>2910</v>
      </c>
      <c r="C1632" s="1349" t="s">
        <v>2362</v>
      </c>
      <c r="D1632" s="1350">
        <v>1</v>
      </c>
      <c r="E1632" s="293" t="s">
        <v>6350</v>
      </c>
      <c r="F1632" s="1352" t="s">
        <v>6351</v>
      </c>
      <c r="G1632" s="1356">
        <v>41136</v>
      </c>
      <c r="H1632" s="1348" t="s">
        <v>2252</v>
      </c>
      <c r="I1632" s="1348">
        <v>1381</v>
      </c>
      <c r="J1632" s="1351">
        <v>39751</v>
      </c>
      <c r="K1632" s="1352" t="s">
        <v>2253</v>
      </c>
      <c r="L1632" s="1352" t="s">
        <v>6352</v>
      </c>
      <c r="M1632" s="1345" t="s">
        <v>1830</v>
      </c>
      <c r="N1632" s="1346" t="s">
        <v>1830</v>
      </c>
      <c r="O1632" s="1347"/>
      <c r="P1632" s="117" t="str">
        <f t="shared" si="13"/>
        <v>2910</v>
      </c>
      <c r="Q1632" s="117"/>
      <c r="R1632" s="1348">
        <v>291001003</v>
      </c>
      <c r="S1632" s="321"/>
      <c r="T1632" s="321"/>
    </row>
    <row r="1633" spans="1:20" ht="34.5" hidden="1" customHeight="1">
      <c r="A1633" s="1348">
        <v>291001004</v>
      </c>
      <c r="B1633" s="1339" t="str">
        <f t="shared" si="12"/>
        <v>2910</v>
      </c>
      <c r="C1633" s="1349" t="s">
        <v>2362</v>
      </c>
      <c r="D1633" s="1350">
        <v>2</v>
      </c>
      <c r="E1633" s="293" t="s">
        <v>6353</v>
      </c>
      <c r="F1633" s="1352" t="s">
        <v>5049</v>
      </c>
      <c r="G1633" s="1351">
        <v>42004</v>
      </c>
      <c r="H1633" s="1348" t="s">
        <v>2252</v>
      </c>
      <c r="I1633" s="1348">
        <v>1416</v>
      </c>
      <c r="J1633" s="1356">
        <v>40325</v>
      </c>
      <c r="K1633" s="1352" t="s">
        <v>2253</v>
      </c>
      <c r="L1633" s="1352"/>
      <c r="M1633" s="1345" t="s">
        <v>1830</v>
      </c>
      <c r="N1633" s="1346" t="s">
        <v>1830</v>
      </c>
      <c r="O1633" s="1347"/>
      <c r="P1633" s="117" t="str">
        <f t="shared" si="13"/>
        <v>2910</v>
      </c>
      <c r="Q1633" s="117"/>
      <c r="R1633" s="1348">
        <v>291001004</v>
      </c>
      <c r="S1633" s="321"/>
      <c r="T1633" s="321"/>
    </row>
    <row r="1634" spans="1:20" ht="34.5" hidden="1" customHeight="1">
      <c r="A1634" s="1348">
        <v>291001005</v>
      </c>
      <c r="B1634" s="1339" t="str">
        <f t="shared" si="12"/>
        <v>2910</v>
      </c>
      <c r="C1634" s="1349" t="s">
        <v>2362</v>
      </c>
      <c r="D1634" s="1350">
        <v>1</v>
      </c>
      <c r="E1634" s="293" t="s">
        <v>6354</v>
      </c>
      <c r="F1634" s="1352" t="s">
        <v>6355</v>
      </c>
      <c r="G1634" s="1351">
        <v>41136</v>
      </c>
      <c r="H1634" s="1348" t="s">
        <v>2252</v>
      </c>
      <c r="I1634" s="1348">
        <v>1381</v>
      </c>
      <c r="J1634" s="1356">
        <v>39751</v>
      </c>
      <c r="K1634" s="1352" t="s">
        <v>2253</v>
      </c>
      <c r="L1634" s="1352" t="s">
        <v>6352</v>
      </c>
      <c r="M1634" s="1345" t="s">
        <v>1830</v>
      </c>
      <c r="N1634" s="1346" t="s">
        <v>1830</v>
      </c>
      <c r="O1634" s="1347"/>
      <c r="P1634" s="117" t="str">
        <f t="shared" si="13"/>
        <v>2910</v>
      </c>
      <c r="Q1634" s="117"/>
      <c r="R1634" s="1348">
        <v>291001005</v>
      </c>
      <c r="S1634" s="321"/>
      <c r="T1634" s="321"/>
    </row>
    <row r="1635" spans="1:20" ht="34.5" hidden="1" customHeight="1">
      <c r="A1635" s="1348">
        <v>291001006</v>
      </c>
      <c r="B1635" s="1339" t="str">
        <f t="shared" si="12"/>
        <v>2910</v>
      </c>
      <c r="C1635" s="1349" t="s">
        <v>2362</v>
      </c>
      <c r="D1635" s="1350">
        <v>2</v>
      </c>
      <c r="E1635" s="293" t="s">
        <v>6356</v>
      </c>
      <c r="F1635" s="1352" t="s">
        <v>5057</v>
      </c>
      <c r="G1635" s="1351">
        <v>42004</v>
      </c>
      <c r="H1635" s="1348" t="s">
        <v>2252</v>
      </c>
      <c r="I1635" s="1348">
        <v>1416</v>
      </c>
      <c r="J1635" s="1356">
        <v>40325</v>
      </c>
      <c r="K1635" s="1352" t="s">
        <v>2253</v>
      </c>
      <c r="L1635" s="1353"/>
      <c r="M1635" s="1345" t="s">
        <v>6357</v>
      </c>
      <c r="N1635" s="1346" t="s">
        <v>1830</v>
      </c>
      <c r="O1635" s="1347"/>
      <c r="P1635" s="117" t="str">
        <f t="shared" si="13"/>
        <v>2910</v>
      </c>
      <c r="Q1635" s="117"/>
      <c r="R1635" s="1348">
        <v>291001006</v>
      </c>
      <c r="S1635" s="321"/>
      <c r="T1635" s="321"/>
    </row>
    <row r="1636" spans="1:20" ht="34.5" hidden="1" customHeight="1">
      <c r="A1636" s="1348">
        <v>291001007</v>
      </c>
      <c r="B1636" s="1339" t="str">
        <f t="shared" si="12"/>
        <v>2910</v>
      </c>
      <c r="C1636" s="1349" t="s">
        <v>2362</v>
      </c>
      <c r="D1636" s="1350">
        <v>1</v>
      </c>
      <c r="E1636" s="293" t="s">
        <v>6358</v>
      </c>
      <c r="F1636" s="1352" t="s">
        <v>6359</v>
      </c>
      <c r="G1636" s="1351">
        <v>41136</v>
      </c>
      <c r="H1636" s="1348" t="s">
        <v>2252</v>
      </c>
      <c r="I1636" s="1348">
        <v>1381</v>
      </c>
      <c r="J1636" s="1356">
        <v>39751</v>
      </c>
      <c r="K1636" s="1352" t="s">
        <v>2253</v>
      </c>
      <c r="L1636" s="1352" t="s">
        <v>6360</v>
      </c>
      <c r="M1636" s="1345" t="s">
        <v>1830</v>
      </c>
      <c r="N1636" s="1346" t="s">
        <v>1830</v>
      </c>
      <c r="O1636" s="1347"/>
      <c r="P1636" s="117" t="str">
        <f t="shared" si="13"/>
        <v>2910</v>
      </c>
      <c r="Q1636" s="117"/>
      <c r="R1636" s="1348">
        <v>291001007</v>
      </c>
      <c r="S1636" s="321"/>
      <c r="T1636" s="321"/>
    </row>
    <row r="1637" spans="1:20" ht="34.5" hidden="1" customHeight="1">
      <c r="A1637" s="1348">
        <v>291001007</v>
      </c>
      <c r="B1637" s="1339" t="str">
        <f t="shared" si="12"/>
        <v>2910</v>
      </c>
      <c r="C1637" s="1349" t="s">
        <v>2362</v>
      </c>
      <c r="D1637" s="1350">
        <v>2</v>
      </c>
      <c r="E1637" s="293" t="s">
        <v>6361</v>
      </c>
      <c r="F1637" s="1352" t="s">
        <v>6362</v>
      </c>
      <c r="G1637" s="1351">
        <v>42004</v>
      </c>
      <c r="H1637" s="1348" t="s">
        <v>2252</v>
      </c>
      <c r="I1637" s="1348">
        <v>1416</v>
      </c>
      <c r="J1637" s="1356">
        <v>40325</v>
      </c>
      <c r="K1637" s="1352" t="s">
        <v>2253</v>
      </c>
      <c r="L1637" s="1352"/>
      <c r="M1637" s="1345" t="s">
        <v>1830</v>
      </c>
      <c r="N1637" s="1346" t="s">
        <v>1830</v>
      </c>
      <c r="O1637" s="1347"/>
      <c r="P1637" s="117" t="str">
        <f t="shared" si="13"/>
        <v>2910</v>
      </c>
      <c r="Q1637" s="117"/>
      <c r="R1637" s="1348">
        <v>291001007</v>
      </c>
      <c r="S1637" s="321"/>
      <c r="T1637" s="321"/>
    </row>
    <row r="1638" spans="1:20" ht="34.5" hidden="1" customHeight="1">
      <c r="A1638" s="1348">
        <v>291001008</v>
      </c>
      <c r="B1638" s="1339" t="str">
        <f t="shared" si="12"/>
        <v>2910</v>
      </c>
      <c r="C1638" s="1349" t="s">
        <v>2362</v>
      </c>
      <c r="D1638" s="1350">
        <v>1</v>
      </c>
      <c r="E1638" s="293" t="s">
        <v>6363</v>
      </c>
      <c r="F1638" s="1352" t="s">
        <v>6364</v>
      </c>
      <c r="G1638" s="1356">
        <v>41136</v>
      </c>
      <c r="H1638" s="1348" t="s">
        <v>2252</v>
      </c>
      <c r="I1638" s="1348">
        <v>1381</v>
      </c>
      <c r="J1638" s="1351">
        <v>39751</v>
      </c>
      <c r="K1638" s="1352" t="s">
        <v>2253</v>
      </c>
      <c r="L1638" s="1352" t="s">
        <v>6365</v>
      </c>
      <c r="M1638" s="1345" t="s">
        <v>1830</v>
      </c>
      <c r="N1638" s="1346" t="s">
        <v>1830</v>
      </c>
      <c r="O1638" s="1347"/>
      <c r="P1638" s="117" t="str">
        <f t="shared" si="13"/>
        <v>2910</v>
      </c>
      <c r="Q1638" s="117"/>
      <c r="R1638" s="1348">
        <v>291001008</v>
      </c>
      <c r="S1638" s="321"/>
      <c r="T1638" s="321"/>
    </row>
    <row r="1639" spans="1:20" ht="34.5" hidden="1" customHeight="1">
      <c r="A1639" s="1348">
        <v>291001008</v>
      </c>
      <c r="B1639" s="1339" t="str">
        <f t="shared" si="12"/>
        <v>2910</v>
      </c>
      <c r="C1639" s="1349" t="s">
        <v>2362</v>
      </c>
      <c r="D1639" s="1350">
        <v>2</v>
      </c>
      <c r="E1639" s="293" t="s">
        <v>6366</v>
      </c>
      <c r="F1639" s="1352" t="s">
        <v>6367</v>
      </c>
      <c r="G1639" s="1351">
        <v>43551</v>
      </c>
      <c r="H1639" s="1348" t="s">
        <v>2252</v>
      </c>
      <c r="I1639" s="1348">
        <v>1487</v>
      </c>
      <c r="J1639" s="1356">
        <v>41522</v>
      </c>
      <c r="K1639" s="1352" t="s">
        <v>2253</v>
      </c>
      <c r="L1639" s="1353"/>
      <c r="M1639" s="1345" t="s">
        <v>1830</v>
      </c>
      <c r="N1639" s="1346" t="s">
        <v>1830</v>
      </c>
      <c r="O1639" s="1347"/>
      <c r="P1639" s="117" t="str">
        <f t="shared" si="13"/>
        <v>2910</v>
      </c>
      <c r="Q1639" s="117"/>
      <c r="R1639" s="1348">
        <v>291001008</v>
      </c>
      <c r="S1639" s="321"/>
      <c r="T1639" s="321"/>
    </row>
    <row r="1640" spans="1:20" ht="34.5" hidden="1" customHeight="1">
      <c r="A1640" s="1348">
        <v>291001009</v>
      </c>
      <c r="B1640" s="1339" t="str">
        <f t="shared" si="12"/>
        <v>2910</v>
      </c>
      <c r="C1640" s="1349" t="s">
        <v>2362</v>
      </c>
      <c r="D1640" s="1350">
        <v>1</v>
      </c>
      <c r="E1640" s="293" t="s">
        <v>6368</v>
      </c>
      <c r="F1640" s="1352" t="s">
        <v>6369</v>
      </c>
      <c r="G1640" s="1351">
        <v>41136</v>
      </c>
      <c r="H1640" s="1348" t="s">
        <v>2252</v>
      </c>
      <c r="I1640" s="1348">
        <v>1381</v>
      </c>
      <c r="J1640" s="1351">
        <v>39751</v>
      </c>
      <c r="K1640" s="1352" t="s">
        <v>2253</v>
      </c>
      <c r="L1640" s="1352" t="s">
        <v>6365</v>
      </c>
      <c r="M1640" s="1345" t="s">
        <v>6370</v>
      </c>
      <c r="N1640" s="1346" t="s">
        <v>1830</v>
      </c>
      <c r="O1640" s="1347"/>
      <c r="P1640" s="117" t="str">
        <f t="shared" si="13"/>
        <v>2910</v>
      </c>
      <c r="Q1640" s="117"/>
      <c r="R1640" s="1348">
        <v>291001009</v>
      </c>
      <c r="S1640" s="321"/>
      <c r="T1640" s="321"/>
    </row>
    <row r="1641" spans="1:20" ht="34.5" hidden="1" customHeight="1">
      <c r="A1641" s="1348">
        <v>291001009</v>
      </c>
      <c r="B1641" s="1339" t="str">
        <f t="shared" si="12"/>
        <v>2910</v>
      </c>
      <c r="C1641" s="1349" t="s">
        <v>2362</v>
      </c>
      <c r="D1641" s="1350">
        <v>2</v>
      </c>
      <c r="E1641" s="293" t="s">
        <v>6371</v>
      </c>
      <c r="F1641" s="1352" t="s">
        <v>6372</v>
      </c>
      <c r="G1641" s="1351">
        <v>43551</v>
      </c>
      <c r="H1641" s="1348" t="s">
        <v>2252</v>
      </c>
      <c r="I1641" s="1348">
        <v>1487</v>
      </c>
      <c r="J1641" s="1356">
        <v>41522</v>
      </c>
      <c r="K1641" s="1352" t="s">
        <v>2253</v>
      </c>
      <c r="L1641" s="1352"/>
      <c r="M1641" s="1345" t="s">
        <v>1830</v>
      </c>
      <c r="N1641" s="1346" t="s">
        <v>1830</v>
      </c>
      <c r="O1641" s="1347"/>
      <c r="P1641" s="117" t="str">
        <f t="shared" si="13"/>
        <v>2910</v>
      </c>
      <c r="Q1641" s="117"/>
      <c r="R1641" s="1348">
        <v>291001009</v>
      </c>
      <c r="S1641" s="321"/>
      <c r="T1641" s="321"/>
    </row>
    <row r="1642" spans="1:20" ht="34.5" hidden="1" customHeight="1">
      <c r="A1642" s="1348">
        <v>291001010</v>
      </c>
      <c r="B1642" s="1339" t="str">
        <f t="shared" si="12"/>
        <v>2910</v>
      </c>
      <c r="C1642" s="1349" t="s">
        <v>2362</v>
      </c>
      <c r="D1642" s="1350">
        <v>1</v>
      </c>
      <c r="E1642" s="293" t="s">
        <v>6373</v>
      </c>
      <c r="F1642" s="1352" t="s">
        <v>6374</v>
      </c>
      <c r="G1642" s="1356">
        <v>41136</v>
      </c>
      <c r="H1642" s="1348" t="s">
        <v>2252</v>
      </c>
      <c r="I1642" s="1348">
        <v>1381</v>
      </c>
      <c r="J1642" s="1356">
        <v>39751</v>
      </c>
      <c r="K1642" s="1352" t="s">
        <v>2253</v>
      </c>
      <c r="L1642" s="1352" t="s">
        <v>6375</v>
      </c>
      <c r="M1642" s="1345" t="s">
        <v>1830</v>
      </c>
      <c r="N1642" s="1346" t="s">
        <v>1830</v>
      </c>
      <c r="O1642" s="1347"/>
      <c r="P1642" s="117" t="str">
        <f t="shared" si="13"/>
        <v>2910</v>
      </c>
      <c r="Q1642" s="117"/>
      <c r="R1642" s="1348">
        <v>291001010</v>
      </c>
      <c r="S1642" s="321"/>
      <c r="T1642" s="321"/>
    </row>
    <row r="1643" spans="1:20" ht="34.5" hidden="1" customHeight="1">
      <c r="A1643" s="1348">
        <v>291001011</v>
      </c>
      <c r="B1643" s="1339" t="str">
        <f t="shared" si="12"/>
        <v>2910</v>
      </c>
      <c r="C1643" s="1349" t="s">
        <v>2362</v>
      </c>
      <c r="D1643" s="1350">
        <v>2</v>
      </c>
      <c r="E1643" s="293" t="s">
        <v>6376</v>
      </c>
      <c r="F1643" s="1352" t="s">
        <v>6377</v>
      </c>
      <c r="G1643" s="1356">
        <v>43829</v>
      </c>
      <c r="H1643" s="1348" t="s">
        <v>2252</v>
      </c>
      <c r="I1643" s="1348">
        <v>1487</v>
      </c>
      <c r="J1643" s="1356">
        <v>41522</v>
      </c>
      <c r="K1643" s="1352" t="s">
        <v>2253</v>
      </c>
      <c r="L1643" s="1352"/>
      <c r="M1643" s="1345" t="s">
        <v>1830</v>
      </c>
      <c r="N1643" s="1346" t="s">
        <v>1830</v>
      </c>
      <c r="O1643" s="1347"/>
      <c r="P1643" s="117" t="str">
        <f t="shared" si="13"/>
        <v>2910</v>
      </c>
      <c r="Q1643" s="117"/>
      <c r="R1643" s="1348">
        <v>291001011</v>
      </c>
      <c r="S1643" s="321"/>
      <c r="T1643" s="321"/>
    </row>
    <row r="1644" spans="1:20" ht="34.5" hidden="1" customHeight="1">
      <c r="A1644" s="1348">
        <v>291001012</v>
      </c>
      <c r="B1644" s="1339" t="str">
        <f t="shared" si="12"/>
        <v>2910</v>
      </c>
      <c r="C1644" s="1349" t="s">
        <v>2362</v>
      </c>
      <c r="D1644" s="1350">
        <v>1</v>
      </c>
      <c r="E1644" s="293" t="s">
        <v>6378</v>
      </c>
      <c r="F1644" s="1352" t="s">
        <v>6379</v>
      </c>
      <c r="G1644" s="1351">
        <v>41136</v>
      </c>
      <c r="H1644" s="1348" t="s">
        <v>2252</v>
      </c>
      <c r="I1644" s="1348">
        <v>1381</v>
      </c>
      <c r="J1644" s="1356">
        <v>39751</v>
      </c>
      <c r="K1644" s="1352" t="s">
        <v>2253</v>
      </c>
      <c r="L1644" s="1352" t="s">
        <v>6306</v>
      </c>
      <c r="M1644" s="1345" t="s">
        <v>6380</v>
      </c>
      <c r="N1644" s="1346" t="s">
        <v>6381</v>
      </c>
      <c r="O1644" s="1347"/>
      <c r="P1644" s="117" t="str">
        <f t="shared" si="13"/>
        <v>2910</v>
      </c>
      <c r="Q1644" s="117"/>
      <c r="R1644" s="1348">
        <v>291001012</v>
      </c>
      <c r="S1644" s="321"/>
      <c r="T1644" s="321"/>
    </row>
    <row r="1645" spans="1:20" ht="34.5" hidden="1" customHeight="1">
      <c r="A1645" s="1348">
        <v>291001013</v>
      </c>
      <c r="B1645" s="1339" t="str">
        <f t="shared" si="12"/>
        <v>2910</v>
      </c>
      <c r="C1645" s="1349" t="s">
        <v>2362</v>
      </c>
      <c r="D1645" s="1350">
        <v>2</v>
      </c>
      <c r="E1645" s="293" t="s">
        <v>6382</v>
      </c>
      <c r="F1645" s="1352" t="s">
        <v>6383</v>
      </c>
      <c r="G1645" s="1356">
        <v>43829</v>
      </c>
      <c r="H1645" s="1348" t="s">
        <v>2252</v>
      </c>
      <c r="I1645" s="1348">
        <v>1487</v>
      </c>
      <c r="J1645" s="1356">
        <v>41522</v>
      </c>
      <c r="K1645" s="1352" t="s">
        <v>2253</v>
      </c>
      <c r="L1645" s="1352"/>
      <c r="M1645" s="1345" t="s">
        <v>6384</v>
      </c>
      <c r="N1645" s="1346" t="s">
        <v>6385</v>
      </c>
      <c r="O1645" s="1347"/>
      <c r="P1645" s="117" t="str">
        <f t="shared" si="13"/>
        <v>2910</v>
      </c>
      <c r="Q1645" s="117"/>
      <c r="R1645" s="1348">
        <v>291001013</v>
      </c>
      <c r="S1645" s="321"/>
      <c r="T1645" s="321"/>
    </row>
    <row r="1646" spans="1:20" ht="34.5" hidden="1" customHeight="1">
      <c r="A1646" s="1348">
        <v>291001014</v>
      </c>
      <c r="B1646" s="1339" t="str">
        <f t="shared" si="12"/>
        <v>2910</v>
      </c>
      <c r="C1646" s="1349" t="s">
        <v>2362</v>
      </c>
      <c r="D1646" s="1350">
        <v>1</v>
      </c>
      <c r="E1646" s="293" t="s">
        <v>6386</v>
      </c>
      <c r="F1646" s="1352" t="s">
        <v>6387</v>
      </c>
      <c r="G1646" s="1356">
        <v>41136</v>
      </c>
      <c r="H1646" s="1348" t="s">
        <v>2252</v>
      </c>
      <c r="I1646" s="1348">
        <v>1381</v>
      </c>
      <c r="J1646" s="1356">
        <v>39751</v>
      </c>
      <c r="K1646" s="1352" t="s">
        <v>2253</v>
      </c>
      <c r="L1646" s="1352" t="s">
        <v>6388</v>
      </c>
      <c r="M1646" s="1345" t="s">
        <v>6389</v>
      </c>
      <c r="N1646" s="1346" t="s">
        <v>6390</v>
      </c>
      <c r="O1646" s="1347"/>
      <c r="P1646" s="117" t="str">
        <f t="shared" si="13"/>
        <v>2910</v>
      </c>
      <c r="Q1646" s="117"/>
      <c r="R1646" s="1348">
        <v>291001014</v>
      </c>
      <c r="S1646" s="321"/>
      <c r="T1646" s="321"/>
    </row>
    <row r="1647" spans="1:20" ht="34.5" hidden="1" customHeight="1">
      <c r="A1647" s="1348">
        <v>291001014</v>
      </c>
      <c r="B1647" s="1339" t="str">
        <f t="shared" si="12"/>
        <v>2910</v>
      </c>
      <c r="C1647" s="1349" t="s">
        <v>2362</v>
      </c>
      <c r="D1647" s="1350">
        <v>2</v>
      </c>
      <c r="E1647" s="293" t="s">
        <v>6391</v>
      </c>
      <c r="F1647" s="1352" t="s">
        <v>6392</v>
      </c>
      <c r="G1647" s="1351">
        <v>43334</v>
      </c>
      <c r="H1647" s="1348" t="s">
        <v>2252</v>
      </c>
      <c r="I1647" s="1348">
        <v>1487</v>
      </c>
      <c r="J1647" s="1356">
        <v>41522</v>
      </c>
      <c r="K1647" s="1352" t="s">
        <v>2253</v>
      </c>
      <c r="L1647" s="1352"/>
      <c r="M1647" s="1345" t="s">
        <v>6393</v>
      </c>
      <c r="N1647" s="1346" t="s">
        <v>1830</v>
      </c>
      <c r="O1647" s="1347"/>
      <c r="P1647" s="117" t="str">
        <f t="shared" si="13"/>
        <v>2910</v>
      </c>
      <c r="Q1647" s="117"/>
      <c r="R1647" s="1348">
        <v>291001014</v>
      </c>
      <c r="S1647" s="321"/>
      <c r="T1647" s="321"/>
    </row>
    <row r="1648" spans="1:20" ht="34.5" hidden="1" customHeight="1">
      <c r="A1648" s="1348">
        <v>291001015</v>
      </c>
      <c r="B1648" s="1339" t="str">
        <f t="shared" si="12"/>
        <v>2910</v>
      </c>
      <c r="C1648" s="1349" t="s">
        <v>2362</v>
      </c>
      <c r="D1648" s="1350">
        <v>1</v>
      </c>
      <c r="E1648" s="293" t="s">
        <v>6394</v>
      </c>
      <c r="F1648" s="1352" t="s">
        <v>6395</v>
      </c>
      <c r="G1648" s="1351">
        <v>41225</v>
      </c>
      <c r="H1648" s="1348" t="s">
        <v>2252</v>
      </c>
      <c r="I1648" s="1348">
        <v>1381</v>
      </c>
      <c r="J1648" s="1356">
        <v>39751</v>
      </c>
      <c r="K1648" s="1352" t="s">
        <v>2253</v>
      </c>
      <c r="L1648" s="1352"/>
      <c r="M1648" s="1345" t="s">
        <v>1830</v>
      </c>
      <c r="N1648" s="1346" t="s">
        <v>1830</v>
      </c>
      <c r="O1648" s="1347"/>
      <c r="P1648" s="117" t="str">
        <f t="shared" si="13"/>
        <v>2910</v>
      </c>
      <c r="Q1648" s="117"/>
      <c r="R1648" s="1348">
        <v>291001015</v>
      </c>
      <c r="S1648" s="321"/>
      <c r="T1648" s="321"/>
    </row>
    <row r="1649" spans="1:20" ht="34.5" hidden="1" customHeight="1">
      <c r="A1649" s="1348">
        <v>291001015</v>
      </c>
      <c r="B1649" s="1339" t="str">
        <f t="shared" si="12"/>
        <v>2910</v>
      </c>
      <c r="C1649" s="1349" t="s">
        <v>2362</v>
      </c>
      <c r="D1649" s="1350">
        <v>1</v>
      </c>
      <c r="E1649" s="293" t="s">
        <v>6396</v>
      </c>
      <c r="F1649" s="1352" t="s">
        <v>6397</v>
      </c>
      <c r="G1649" s="1351">
        <v>41225</v>
      </c>
      <c r="H1649" s="1348" t="s">
        <v>2252</v>
      </c>
      <c r="I1649" s="1348">
        <v>1381</v>
      </c>
      <c r="J1649" s="1356">
        <v>39751</v>
      </c>
      <c r="K1649" s="1352" t="s">
        <v>2253</v>
      </c>
      <c r="L1649" s="1352"/>
      <c r="M1649" s="1345" t="s">
        <v>1830</v>
      </c>
      <c r="N1649" s="1346" t="s">
        <v>1830</v>
      </c>
      <c r="O1649" s="1347"/>
      <c r="P1649" s="117" t="str">
        <f t="shared" si="13"/>
        <v>2910</v>
      </c>
      <c r="Q1649" s="117"/>
      <c r="R1649" s="1348">
        <v>291001015</v>
      </c>
      <c r="S1649" s="321"/>
      <c r="T1649" s="321"/>
    </row>
    <row r="1650" spans="1:20" ht="34.5" hidden="1" customHeight="1">
      <c r="A1650" s="1348">
        <v>291001016</v>
      </c>
      <c r="B1650" s="1339" t="str">
        <f t="shared" si="12"/>
        <v>2910</v>
      </c>
      <c r="C1650" s="1349" t="s">
        <v>2362</v>
      </c>
      <c r="D1650" s="1350">
        <v>1</v>
      </c>
      <c r="E1650" s="293" t="s">
        <v>6398</v>
      </c>
      <c r="F1650" s="1352" t="s">
        <v>6399</v>
      </c>
      <c r="G1650" s="1356">
        <v>41225</v>
      </c>
      <c r="H1650" s="1348" t="s">
        <v>2252</v>
      </c>
      <c r="I1650" s="1348">
        <v>1381</v>
      </c>
      <c r="J1650" s="1351">
        <v>39751</v>
      </c>
      <c r="K1650" s="1352" t="s">
        <v>2253</v>
      </c>
      <c r="L1650" s="1352"/>
      <c r="M1650" s="1345" t="s">
        <v>1830</v>
      </c>
      <c r="N1650" s="1346" t="s">
        <v>1830</v>
      </c>
      <c r="O1650" s="1347"/>
      <c r="P1650" s="117" t="str">
        <f t="shared" si="13"/>
        <v>2910</v>
      </c>
      <c r="Q1650" s="117"/>
      <c r="R1650" s="1348">
        <v>291001016</v>
      </c>
      <c r="S1650" s="321"/>
      <c r="T1650" s="321"/>
    </row>
    <row r="1651" spans="1:20" ht="34.5" hidden="1" customHeight="1">
      <c r="A1651" s="1348">
        <v>291001016</v>
      </c>
      <c r="B1651" s="1339" t="str">
        <f t="shared" si="12"/>
        <v>2910</v>
      </c>
      <c r="C1651" s="1349" t="s">
        <v>2362</v>
      </c>
      <c r="D1651" s="1350">
        <v>1</v>
      </c>
      <c r="E1651" s="293" t="s">
        <v>6400</v>
      </c>
      <c r="F1651" s="1352" t="s">
        <v>6401</v>
      </c>
      <c r="G1651" s="1351">
        <v>41820</v>
      </c>
      <c r="H1651" s="1348" t="s">
        <v>2252</v>
      </c>
      <c r="I1651" s="1348">
        <v>1381</v>
      </c>
      <c r="J1651" s="1356">
        <v>39751</v>
      </c>
      <c r="K1651" s="1352" t="s">
        <v>2253</v>
      </c>
      <c r="L1651" s="1352" t="s">
        <v>6402</v>
      </c>
      <c r="M1651" s="1345" t="s">
        <v>1830</v>
      </c>
      <c r="N1651" s="1346" t="s">
        <v>1830</v>
      </c>
      <c r="O1651" s="1347"/>
      <c r="P1651" s="117" t="str">
        <f t="shared" si="13"/>
        <v>2910</v>
      </c>
      <c r="Q1651" s="117"/>
      <c r="R1651" s="1348">
        <v>291001016</v>
      </c>
      <c r="S1651" s="321"/>
      <c r="T1651" s="321"/>
    </row>
    <row r="1652" spans="1:20" ht="34.5" hidden="1" customHeight="1">
      <c r="A1652" s="1348">
        <v>291001017</v>
      </c>
      <c r="B1652" s="1339" t="str">
        <f t="shared" si="12"/>
        <v>2910</v>
      </c>
      <c r="C1652" s="1349" t="s">
        <v>2362</v>
      </c>
      <c r="D1652" s="1350">
        <v>2</v>
      </c>
      <c r="E1652" s="293" t="s">
        <v>6403</v>
      </c>
      <c r="F1652" s="1352" t="s">
        <v>6401</v>
      </c>
      <c r="G1652" s="1351">
        <v>43509</v>
      </c>
      <c r="H1652" s="1348" t="s">
        <v>2252</v>
      </c>
      <c r="I1652" s="1348">
        <v>1499</v>
      </c>
      <c r="J1652" s="1356">
        <v>41809</v>
      </c>
      <c r="K1652" s="1352" t="s">
        <v>2253</v>
      </c>
      <c r="L1652" s="1353"/>
      <c r="M1652" s="1345" t="s">
        <v>1830</v>
      </c>
      <c r="N1652" s="1346" t="s">
        <v>1830</v>
      </c>
      <c r="O1652" s="1347"/>
      <c r="P1652" s="117" t="str">
        <f t="shared" si="13"/>
        <v>2910</v>
      </c>
      <c r="Q1652" s="117"/>
      <c r="R1652" s="1348">
        <v>291001017</v>
      </c>
      <c r="S1652" s="321"/>
      <c r="T1652" s="321"/>
    </row>
    <row r="1653" spans="1:20" ht="34.5" hidden="1" customHeight="1">
      <c r="A1653" s="1348">
        <v>291001017</v>
      </c>
      <c r="B1653" s="1339" t="str">
        <f t="shared" si="12"/>
        <v>2910</v>
      </c>
      <c r="C1653" s="1349" t="s">
        <v>2362</v>
      </c>
      <c r="D1653" s="1350">
        <v>1</v>
      </c>
      <c r="E1653" s="293" t="s">
        <v>6404</v>
      </c>
      <c r="F1653" s="1352" t="s">
        <v>6405</v>
      </c>
      <c r="G1653" s="1351">
        <v>41820</v>
      </c>
      <c r="H1653" s="1348" t="s">
        <v>2252</v>
      </c>
      <c r="I1653" s="1348">
        <v>1381</v>
      </c>
      <c r="J1653" s="1356">
        <v>39751</v>
      </c>
      <c r="K1653" s="1352" t="s">
        <v>2253</v>
      </c>
      <c r="L1653" s="1352" t="s">
        <v>6406</v>
      </c>
      <c r="M1653" s="1345" t="s">
        <v>1830</v>
      </c>
      <c r="N1653" s="1346" t="s">
        <v>1830</v>
      </c>
      <c r="O1653" s="1347"/>
      <c r="P1653" s="117" t="str">
        <f t="shared" si="13"/>
        <v>2910</v>
      </c>
      <c r="Q1653" s="117"/>
      <c r="R1653" s="1348">
        <v>291001017</v>
      </c>
      <c r="S1653" s="321"/>
      <c r="T1653" s="321"/>
    </row>
    <row r="1654" spans="1:20" ht="34.5" hidden="1" customHeight="1">
      <c r="A1654" s="1348">
        <v>291001018</v>
      </c>
      <c r="B1654" s="1339" t="str">
        <f t="shared" si="12"/>
        <v>2910</v>
      </c>
      <c r="C1654" s="1349" t="s">
        <v>2362</v>
      </c>
      <c r="D1654" s="1350">
        <v>2</v>
      </c>
      <c r="E1654" s="293" t="s">
        <v>6407</v>
      </c>
      <c r="F1654" s="1352" t="s">
        <v>6408</v>
      </c>
      <c r="G1654" s="1356">
        <v>43509</v>
      </c>
      <c r="H1654" s="1348" t="s">
        <v>2252</v>
      </c>
      <c r="I1654" s="1348">
        <v>1499</v>
      </c>
      <c r="J1654" s="1356">
        <v>41809</v>
      </c>
      <c r="K1654" s="1352" t="s">
        <v>2253</v>
      </c>
      <c r="L1654" s="1352"/>
      <c r="M1654" s="1345" t="s">
        <v>1830</v>
      </c>
      <c r="N1654" s="1346" t="s">
        <v>1830</v>
      </c>
      <c r="O1654" s="1347"/>
      <c r="P1654" s="117" t="str">
        <f t="shared" si="13"/>
        <v>2910</v>
      </c>
      <c r="Q1654" s="117"/>
      <c r="R1654" s="1348">
        <v>291001018</v>
      </c>
      <c r="S1654" s="321"/>
      <c r="T1654" s="321"/>
    </row>
    <row r="1655" spans="1:20" ht="34.5" hidden="1" customHeight="1">
      <c r="A1655" s="1348">
        <v>291001019</v>
      </c>
      <c r="B1655" s="1339" t="str">
        <f t="shared" si="12"/>
        <v>2910</v>
      </c>
      <c r="C1655" s="1349" t="s">
        <v>2362</v>
      </c>
      <c r="D1655" s="1350">
        <v>1</v>
      </c>
      <c r="E1655" s="293" t="s">
        <v>6409</v>
      </c>
      <c r="F1655" s="1352" t="s">
        <v>6410</v>
      </c>
      <c r="G1655" s="1356">
        <v>43099</v>
      </c>
      <c r="H1655" s="1348" t="s">
        <v>2252</v>
      </c>
      <c r="I1655" s="1348">
        <v>1381</v>
      </c>
      <c r="J1655" s="1356">
        <v>39751</v>
      </c>
      <c r="K1655" s="1352" t="s">
        <v>2253</v>
      </c>
      <c r="L1655" s="1352" t="s">
        <v>5986</v>
      </c>
      <c r="M1655" s="1345" t="s">
        <v>1830</v>
      </c>
      <c r="N1655" s="1346" t="s">
        <v>1830</v>
      </c>
      <c r="O1655" s="1347"/>
      <c r="P1655" s="117" t="str">
        <f t="shared" si="13"/>
        <v>2910</v>
      </c>
      <c r="Q1655" s="117"/>
      <c r="R1655" s="1348">
        <v>291001019</v>
      </c>
      <c r="S1655" s="321"/>
      <c r="T1655" s="321"/>
    </row>
    <row r="1656" spans="1:20" ht="34.5" hidden="1" customHeight="1">
      <c r="A1656" s="1348">
        <v>291001019</v>
      </c>
      <c r="B1656" s="1339" t="str">
        <f t="shared" si="12"/>
        <v>2910</v>
      </c>
      <c r="C1656" s="1349" t="s">
        <v>2362</v>
      </c>
      <c r="D1656" s="1350">
        <v>1</v>
      </c>
      <c r="E1656" s="293" t="s">
        <v>6411</v>
      </c>
      <c r="F1656" s="1352" t="s">
        <v>6412</v>
      </c>
      <c r="G1656" s="1356">
        <v>41486</v>
      </c>
      <c r="H1656" s="1348" t="s">
        <v>2252</v>
      </c>
      <c r="I1656" s="1348">
        <v>1381</v>
      </c>
      <c r="J1656" s="1356">
        <v>39751</v>
      </c>
      <c r="K1656" s="1352" t="s">
        <v>2253</v>
      </c>
      <c r="L1656" s="1352" t="s">
        <v>6413</v>
      </c>
      <c r="M1656" s="1345" t="s">
        <v>6414</v>
      </c>
      <c r="N1656" s="1346" t="s">
        <v>1830</v>
      </c>
      <c r="O1656" s="1347"/>
      <c r="P1656" s="117" t="str">
        <f t="shared" si="13"/>
        <v>2910</v>
      </c>
      <c r="Q1656" s="117"/>
      <c r="R1656" s="1348">
        <v>291001019</v>
      </c>
      <c r="S1656" s="321"/>
      <c r="T1656" s="321"/>
    </row>
    <row r="1657" spans="1:20" ht="34.5" hidden="1" customHeight="1">
      <c r="A1657" s="1348">
        <v>291001020</v>
      </c>
      <c r="B1657" s="1339" t="str">
        <f t="shared" si="12"/>
        <v>2910</v>
      </c>
      <c r="C1657" s="1349" t="s">
        <v>2362</v>
      </c>
      <c r="D1657" s="1350">
        <v>2</v>
      </c>
      <c r="E1657" s="293" t="s">
        <v>6415</v>
      </c>
      <c r="F1657" s="1352" t="s">
        <v>6416</v>
      </c>
      <c r="G1657" s="1356">
        <v>43830</v>
      </c>
      <c r="H1657" s="1348" t="s">
        <v>2252</v>
      </c>
      <c r="I1657" s="1348">
        <v>1489</v>
      </c>
      <c r="J1657" s="1356">
        <v>41593</v>
      </c>
      <c r="K1657" s="1352" t="s">
        <v>2253</v>
      </c>
      <c r="L1657" s="1352"/>
      <c r="M1657" s="1345" t="s">
        <v>1830</v>
      </c>
      <c r="N1657" s="1346" t="s">
        <v>1830</v>
      </c>
      <c r="O1657" s="1347"/>
      <c r="P1657" s="117" t="str">
        <f t="shared" si="13"/>
        <v>2910</v>
      </c>
      <c r="Q1657" s="117"/>
      <c r="R1657" s="1348">
        <v>291001020</v>
      </c>
      <c r="S1657" s="321"/>
      <c r="T1657" s="321"/>
    </row>
    <row r="1658" spans="1:20" ht="34.5" hidden="1" customHeight="1">
      <c r="A1658" s="1348">
        <v>291001020</v>
      </c>
      <c r="B1658" s="1339" t="str">
        <f t="shared" si="12"/>
        <v>2910</v>
      </c>
      <c r="C1658" s="1349" t="s">
        <v>2362</v>
      </c>
      <c r="D1658" s="1350">
        <v>1</v>
      </c>
      <c r="E1658" s="293" t="s">
        <v>6417</v>
      </c>
      <c r="F1658" s="1352" t="s">
        <v>6418</v>
      </c>
      <c r="G1658" s="1356">
        <v>41486</v>
      </c>
      <c r="H1658" s="1348" t="s">
        <v>2252</v>
      </c>
      <c r="I1658" s="1348">
        <v>1381</v>
      </c>
      <c r="J1658" s="1356">
        <v>39751</v>
      </c>
      <c r="K1658" s="1352" t="s">
        <v>2253</v>
      </c>
      <c r="L1658" s="1352"/>
      <c r="M1658" s="1345" t="s">
        <v>6419</v>
      </c>
      <c r="N1658" s="1346" t="s">
        <v>1830</v>
      </c>
      <c r="O1658" s="1347"/>
      <c r="P1658" s="117" t="str">
        <f t="shared" si="13"/>
        <v>2910</v>
      </c>
      <c r="Q1658" s="117"/>
      <c r="R1658" s="1348">
        <v>291001020</v>
      </c>
      <c r="S1658" s="321"/>
      <c r="T1658" s="321"/>
    </row>
    <row r="1659" spans="1:20" ht="34.5" hidden="1" customHeight="1">
      <c r="A1659" s="1348">
        <v>291001021</v>
      </c>
      <c r="B1659" s="1339" t="str">
        <f t="shared" si="12"/>
        <v>2910</v>
      </c>
      <c r="C1659" s="1349" t="s">
        <v>2362</v>
      </c>
      <c r="D1659" s="1350">
        <v>2</v>
      </c>
      <c r="E1659" s="293" t="s">
        <v>6420</v>
      </c>
      <c r="F1659" s="1352" t="s">
        <v>6421</v>
      </c>
      <c r="G1659" s="1351">
        <v>43830</v>
      </c>
      <c r="H1659" s="1348" t="s">
        <v>2252</v>
      </c>
      <c r="I1659" s="1348">
        <v>1489</v>
      </c>
      <c r="J1659" s="1356">
        <v>41593</v>
      </c>
      <c r="K1659" s="1352" t="s">
        <v>2253</v>
      </c>
      <c r="L1659" s="1352"/>
      <c r="M1659" s="1345" t="s">
        <v>1830</v>
      </c>
      <c r="N1659" s="1346" t="s">
        <v>1830</v>
      </c>
      <c r="O1659" s="1347"/>
      <c r="P1659" s="117" t="str">
        <f t="shared" si="13"/>
        <v>2910</v>
      </c>
      <c r="Q1659" s="117"/>
      <c r="R1659" s="1348">
        <v>291001021</v>
      </c>
      <c r="S1659" s="321"/>
      <c r="T1659" s="321"/>
    </row>
    <row r="1660" spans="1:20" ht="34.5" hidden="1" customHeight="1">
      <c r="A1660" s="1348">
        <v>291001021</v>
      </c>
      <c r="B1660" s="1339" t="str">
        <f t="shared" si="12"/>
        <v>2910</v>
      </c>
      <c r="C1660" s="1349" t="s">
        <v>2362</v>
      </c>
      <c r="D1660" s="1350">
        <v>1</v>
      </c>
      <c r="E1660" s="293" t="s">
        <v>6422</v>
      </c>
      <c r="F1660" s="1352" t="s">
        <v>6423</v>
      </c>
      <c r="G1660" s="1356">
        <v>41486</v>
      </c>
      <c r="H1660" s="1348" t="s">
        <v>2252</v>
      </c>
      <c r="I1660" s="1348">
        <v>1381</v>
      </c>
      <c r="J1660" s="1356">
        <v>39751</v>
      </c>
      <c r="K1660" s="1352" t="s">
        <v>2253</v>
      </c>
      <c r="L1660" s="1352" t="s">
        <v>6424</v>
      </c>
      <c r="M1660" s="1345" t="s">
        <v>1830</v>
      </c>
      <c r="N1660" s="1346" t="s">
        <v>1830</v>
      </c>
      <c r="O1660" s="1347"/>
      <c r="P1660" s="117" t="str">
        <f t="shared" si="13"/>
        <v>2910</v>
      </c>
      <c r="Q1660" s="117"/>
      <c r="R1660" s="1348">
        <v>291001021</v>
      </c>
      <c r="S1660" s="321"/>
      <c r="T1660" s="321"/>
    </row>
    <row r="1661" spans="1:20" ht="34.5" hidden="1" customHeight="1">
      <c r="A1661" s="1348">
        <v>291001022</v>
      </c>
      <c r="B1661" s="1339" t="str">
        <f t="shared" si="12"/>
        <v>2910</v>
      </c>
      <c r="C1661" s="1349" t="s">
        <v>2362</v>
      </c>
      <c r="D1661" s="1350">
        <v>2</v>
      </c>
      <c r="E1661" s="293" t="s">
        <v>6425</v>
      </c>
      <c r="F1661" s="1352" t="s">
        <v>6426</v>
      </c>
      <c r="G1661" s="1356">
        <v>43830</v>
      </c>
      <c r="H1661" s="1348" t="s">
        <v>2252</v>
      </c>
      <c r="I1661" s="1348">
        <v>1489</v>
      </c>
      <c r="J1661" s="1351">
        <v>41593</v>
      </c>
      <c r="K1661" s="1352" t="s">
        <v>2253</v>
      </c>
      <c r="L1661" s="1353"/>
      <c r="M1661" s="1345" t="s">
        <v>6427</v>
      </c>
      <c r="N1661" s="1346" t="s">
        <v>6286</v>
      </c>
      <c r="O1661" s="1347"/>
      <c r="P1661" s="117" t="str">
        <f t="shared" si="13"/>
        <v>2910</v>
      </c>
      <c r="Q1661" s="117"/>
      <c r="R1661" s="1348">
        <v>291001022</v>
      </c>
      <c r="S1661" s="321"/>
      <c r="T1661" s="321"/>
    </row>
    <row r="1662" spans="1:20" ht="34.5" hidden="1" customHeight="1">
      <c r="A1662" s="1348">
        <v>291001022</v>
      </c>
      <c r="B1662" s="1339" t="str">
        <f t="shared" si="12"/>
        <v>2910</v>
      </c>
      <c r="C1662" s="1349" t="s">
        <v>2362</v>
      </c>
      <c r="D1662" s="1350">
        <v>1</v>
      </c>
      <c r="E1662" s="293" t="s">
        <v>6428</v>
      </c>
      <c r="F1662" s="1352" t="s">
        <v>6429</v>
      </c>
      <c r="G1662" s="1356">
        <v>41486</v>
      </c>
      <c r="H1662" s="1348" t="s">
        <v>2252</v>
      </c>
      <c r="I1662" s="1348">
        <v>1381</v>
      </c>
      <c r="J1662" s="1351">
        <v>39751</v>
      </c>
      <c r="K1662" s="1352" t="s">
        <v>2253</v>
      </c>
      <c r="L1662" s="1352" t="s">
        <v>6430</v>
      </c>
      <c r="M1662" s="1345" t="s">
        <v>6431</v>
      </c>
      <c r="N1662" s="1346" t="s">
        <v>6291</v>
      </c>
      <c r="O1662" s="1347"/>
      <c r="P1662" s="117" t="str">
        <f t="shared" si="13"/>
        <v>2910</v>
      </c>
      <c r="Q1662" s="117"/>
      <c r="R1662" s="1348">
        <v>291001022</v>
      </c>
      <c r="S1662" s="321"/>
      <c r="T1662" s="321"/>
    </row>
    <row r="1663" spans="1:20" ht="34.5" hidden="1" customHeight="1">
      <c r="A1663" s="1348">
        <v>291001023</v>
      </c>
      <c r="B1663" s="1339" t="str">
        <f t="shared" si="12"/>
        <v>2910</v>
      </c>
      <c r="C1663" s="1349" t="s">
        <v>2362</v>
      </c>
      <c r="D1663" s="1350">
        <v>2</v>
      </c>
      <c r="E1663" s="293" t="s">
        <v>6432</v>
      </c>
      <c r="F1663" s="1352" t="s">
        <v>6433</v>
      </c>
      <c r="G1663" s="1356">
        <v>43830</v>
      </c>
      <c r="H1663" s="1348" t="s">
        <v>2252</v>
      </c>
      <c r="I1663" s="1348">
        <v>1489</v>
      </c>
      <c r="J1663" s="1351">
        <v>41593</v>
      </c>
      <c r="K1663" s="1352" t="s">
        <v>2253</v>
      </c>
      <c r="L1663" s="1352"/>
      <c r="M1663" s="1345" t="s">
        <v>3308</v>
      </c>
      <c r="N1663" s="1346" t="s">
        <v>6286</v>
      </c>
      <c r="O1663" s="1347"/>
      <c r="P1663" s="117" t="str">
        <f t="shared" si="13"/>
        <v>2910</v>
      </c>
      <c r="Q1663" s="117"/>
      <c r="R1663" s="1348">
        <v>291001023</v>
      </c>
      <c r="S1663" s="321"/>
      <c r="T1663" s="321"/>
    </row>
    <row r="1664" spans="1:20" ht="34.5" hidden="1" customHeight="1">
      <c r="A1664" s="1348">
        <v>291001024</v>
      </c>
      <c r="B1664" s="1339" t="str">
        <f t="shared" si="12"/>
        <v>2910</v>
      </c>
      <c r="C1664" s="1349" t="s">
        <v>2362</v>
      </c>
      <c r="D1664" s="1350">
        <v>1</v>
      </c>
      <c r="E1664" s="293" t="s">
        <v>6434</v>
      </c>
      <c r="F1664" s="1352" t="s">
        <v>6435</v>
      </c>
      <c r="G1664" s="1356">
        <v>41486</v>
      </c>
      <c r="H1664" s="1348" t="s">
        <v>2252</v>
      </c>
      <c r="I1664" s="1348">
        <v>1381</v>
      </c>
      <c r="J1664" s="1351">
        <v>39751</v>
      </c>
      <c r="K1664" s="1352" t="s">
        <v>2253</v>
      </c>
      <c r="L1664" s="1352" t="s">
        <v>6436</v>
      </c>
      <c r="M1664" s="1345" t="s">
        <v>1830</v>
      </c>
      <c r="N1664" s="1346" t="s">
        <v>1830</v>
      </c>
      <c r="O1664" s="1347"/>
      <c r="P1664" s="117" t="str">
        <f t="shared" si="13"/>
        <v>2910</v>
      </c>
      <c r="Q1664" s="117"/>
      <c r="R1664" s="1348">
        <v>291001024</v>
      </c>
      <c r="S1664" s="321"/>
      <c r="T1664" s="321"/>
    </row>
    <row r="1665" spans="1:20" ht="34.5" hidden="1" customHeight="1">
      <c r="A1665" s="1348">
        <v>291001025</v>
      </c>
      <c r="B1665" s="1339" t="str">
        <f t="shared" si="12"/>
        <v>2910</v>
      </c>
      <c r="C1665" s="1349" t="s">
        <v>2362</v>
      </c>
      <c r="D1665" s="1350">
        <v>2</v>
      </c>
      <c r="E1665" s="293" t="s">
        <v>6437</v>
      </c>
      <c r="F1665" s="1352" t="s">
        <v>6438</v>
      </c>
      <c r="G1665" s="1356">
        <v>43830</v>
      </c>
      <c r="H1665" s="1348" t="s">
        <v>2252</v>
      </c>
      <c r="I1665" s="1348">
        <v>1489</v>
      </c>
      <c r="J1665" s="1351">
        <v>41593</v>
      </c>
      <c r="K1665" s="1352" t="s">
        <v>2253</v>
      </c>
      <c r="L1665" s="1352"/>
      <c r="M1665" s="1345" t="s">
        <v>1830</v>
      </c>
      <c r="N1665" s="1346" t="s">
        <v>1830</v>
      </c>
      <c r="O1665" s="1347"/>
      <c r="P1665" s="117" t="str">
        <f t="shared" si="13"/>
        <v>2910</v>
      </c>
      <c r="Q1665" s="117"/>
      <c r="R1665" s="1348">
        <v>291001025</v>
      </c>
      <c r="S1665" s="321"/>
      <c r="T1665" s="321"/>
    </row>
    <row r="1666" spans="1:20" ht="34.5" hidden="1" customHeight="1">
      <c r="A1666" s="1348">
        <v>291001025</v>
      </c>
      <c r="B1666" s="1339" t="str">
        <f t="shared" si="12"/>
        <v>2910</v>
      </c>
      <c r="C1666" s="1349" t="s">
        <v>2362</v>
      </c>
      <c r="D1666" s="1350">
        <v>1</v>
      </c>
      <c r="E1666" s="293" t="s">
        <v>6439</v>
      </c>
      <c r="F1666" s="1352" t="s">
        <v>6440</v>
      </c>
      <c r="G1666" s="1351">
        <v>41486</v>
      </c>
      <c r="H1666" s="1348" t="s">
        <v>2252</v>
      </c>
      <c r="I1666" s="1348">
        <v>1381</v>
      </c>
      <c r="J1666" s="1351">
        <v>39751</v>
      </c>
      <c r="K1666" s="1352" t="s">
        <v>2253</v>
      </c>
      <c r="L1666" s="1352" t="s">
        <v>6441</v>
      </c>
      <c r="M1666" s="1345" t="s">
        <v>1830</v>
      </c>
      <c r="N1666" s="1346" t="s">
        <v>1830</v>
      </c>
      <c r="O1666" s="1347"/>
      <c r="P1666" s="117" t="str">
        <f t="shared" si="13"/>
        <v>2910</v>
      </c>
      <c r="Q1666" s="117"/>
      <c r="R1666" s="1348">
        <v>291001025</v>
      </c>
      <c r="S1666" s="321"/>
      <c r="T1666" s="321"/>
    </row>
    <row r="1667" spans="1:20" ht="34.5" hidden="1" customHeight="1">
      <c r="A1667" s="1348">
        <v>291001026</v>
      </c>
      <c r="B1667" s="1339" t="str">
        <f t="shared" si="12"/>
        <v>2910</v>
      </c>
      <c r="C1667" s="1349" t="s">
        <v>2362</v>
      </c>
      <c r="D1667" s="1350">
        <v>2</v>
      </c>
      <c r="E1667" s="293" t="s">
        <v>6442</v>
      </c>
      <c r="F1667" s="1352" t="s">
        <v>6443</v>
      </c>
      <c r="G1667" s="1351">
        <v>43830</v>
      </c>
      <c r="H1667" s="1348" t="s">
        <v>2252</v>
      </c>
      <c r="I1667" s="1348">
        <v>1489</v>
      </c>
      <c r="J1667" s="1356">
        <v>41593</v>
      </c>
      <c r="K1667" s="1352" t="s">
        <v>2253</v>
      </c>
      <c r="L1667" s="1352"/>
      <c r="M1667" s="1345" t="s">
        <v>1830</v>
      </c>
      <c r="N1667" s="1346" t="s">
        <v>1830</v>
      </c>
      <c r="O1667" s="1347"/>
      <c r="P1667" s="117" t="str">
        <f t="shared" si="13"/>
        <v>2910</v>
      </c>
      <c r="Q1667" s="117"/>
      <c r="R1667" s="1348">
        <v>291001026</v>
      </c>
      <c r="S1667" s="321"/>
      <c r="T1667" s="321"/>
    </row>
    <row r="1668" spans="1:20" ht="34.5" hidden="1" customHeight="1">
      <c r="A1668" s="1348">
        <v>291001026</v>
      </c>
      <c r="B1668" s="1339" t="str">
        <f t="shared" si="12"/>
        <v>2910</v>
      </c>
      <c r="C1668" s="1349" t="s">
        <v>2362</v>
      </c>
      <c r="D1668" s="1350">
        <v>1</v>
      </c>
      <c r="E1668" s="293" t="s">
        <v>6444</v>
      </c>
      <c r="F1668" s="1352" t="s">
        <v>6445</v>
      </c>
      <c r="G1668" s="1356">
        <v>41486</v>
      </c>
      <c r="H1668" s="1348" t="s">
        <v>2252</v>
      </c>
      <c r="I1668" s="1348">
        <v>1381</v>
      </c>
      <c r="J1668" s="1351">
        <v>39751</v>
      </c>
      <c r="K1668" s="1352" t="s">
        <v>2253</v>
      </c>
      <c r="L1668" s="1352" t="s">
        <v>6446</v>
      </c>
      <c r="M1668" s="1345" t="s">
        <v>1830</v>
      </c>
      <c r="N1668" s="1346" t="s">
        <v>1830</v>
      </c>
      <c r="O1668" s="1347"/>
      <c r="P1668" s="117" t="str">
        <f t="shared" si="13"/>
        <v>2910</v>
      </c>
      <c r="Q1668" s="117"/>
      <c r="R1668" s="1348">
        <v>291001026</v>
      </c>
      <c r="S1668" s="321"/>
      <c r="T1668" s="321"/>
    </row>
    <row r="1669" spans="1:20" ht="34.5" hidden="1" customHeight="1">
      <c r="A1669" s="1348">
        <v>291001027</v>
      </c>
      <c r="B1669" s="1339" t="str">
        <f t="shared" si="12"/>
        <v>2910</v>
      </c>
      <c r="C1669" s="1349" t="s">
        <v>2362</v>
      </c>
      <c r="D1669" s="1350">
        <v>2</v>
      </c>
      <c r="E1669" s="293" t="s">
        <v>6447</v>
      </c>
      <c r="F1669" s="1352" t="s">
        <v>6448</v>
      </c>
      <c r="G1669" s="1356">
        <v>43830</v>
      </c>
      <c r="H1669" s="1348" t="s">
        <v>2252</v>
      </c>
      <c r="I1669" s="1348">
        <v>1489</v>
      </c>
      <c r="J1669" s="1351">
        <v>41593</v>
      </c>
      <c r="K1669" s="1352" t="s">
        <v>2253</v>
      </c>
      <c r="L1669" s="1352"/>
      <c r="M1669" s="1345" t="s">
        <v>1830</v>
      </c>
      <c r="N1669" s="1346" t="s">
        <v>1830</v>
      </c>
      <c r="O1669" s="1347"/>
      <c r="P1669" s="117" t="str">
        <f t="shared" si="13"/>
        <v>2910</v>
      </c>
      <c r="Q1669" s="117"/>
      <c r="R1669" s="1348">
        <v>291001027</v>
      </c>
      <c r="S1669" s="321"/>
      <c r="T1669" s="321"/>
    </row>
    <row r="1670" spans="1:20" ht="34.5" hidden="1" customHeight="1">
      <c r="A1670" s="1348">
        <v>291001027</v>
      </c>
      <c r="B1670" s="1339" t="str">
        <f t="shared" si="12"/>
        <v>2910</v>
      </c>
      <c r="C1670" s="1349" t="s">
        <v>2362</v>
      </c>
      <c r="D1670" s="1350">
        <v>1</v>
      </c>
      <c r="E1670" s="293" t="s">
        <v>6449</v>
      </c>
      <c r="F1670" s="1352" t="s">
        <v>6450</v>
      </c>
      <c r="G1670" s="1351">
        <v>41486</v>
      </c>
      <c r="H1670" s="1348" t="s">
        <v>2252</v>
      </c>
      <c r="I1670" s="1348">
        <v>1381</v>
      </c>
      <c r="J1670" s="1351">
        <v>39751</v>
      </c>
      <c r="K1670" s="1352" t="s">
        <v>2253</v>
      </c>
      <c r="L1670" s="1352" t="s">
        <v>6413</v>
      </c>
      <c r="M1670" s="1345" t="s">
        <v>1830</v>
      </c>
      <c r="N1670" s="1346" t="s">
        <v>1830</v>
      </c>
      <c r="O1670" s="1347"/>
      <c r="P1670" s="117" t="str">
        <f t="shared" si="13"/>
        <v>2910</v>
      </c>
      <c r="Q1670" s="117"/>
      <c r="R1670" s="1348">
        <v>291001027</v>
      </c>
      <c r="S1670" s="321"/>
      <c r="T1670" s="321"/>
    </row>
    <row r="1671" spans="1:20" ht="34.5" hidden="1" customHeight="1">
      <c r="A1671" s="1348">
        <v>291001028</v>
      </c>
      <c r="B1671" s="1339" t="str">
        <f t="shared" si="12"/>
        <v>2910</v>
      </c>
      <c r="C1671" s="1349" t="s">
        <v>2362</v>
      </c>
      <c r="D1671" s="1350">
        <v>2</v>
      </c>
      <c r="E1671" s="293" t="s">
        <v>6451</v>
      </c>
      <c r="F1671" s="1352" t="s">
        <v>6452</v>
      </c>
      <c r="G1671" s="1351">
        <v>43830</v>
      </c>
      <c r="H1671" s="1348" t="s">
        <v>2252</v>
      </c>
      <c r="I1671" s="1348">
        <v>1489</v>
      </c>
      <c r="J1671" s="1356">
        <v>41593</v>
      </c>
      <c r="K1671" s="1352" t="s">
        <v>2253</v>
      </c>
      <c r="L1671" s="1352"/>
      <c r="M1671" s="1345" t="s">
        <v>1830</v>
      </c>
      <c r="N1671" s="1346" t="s">
        <v>1830</v>
      </c>
      <c r="O1671" s="1347"/>
      <c r="P1671" s="117" t="str">
        <f t="shared" si="13"/>
        <v>2910</v>
      </c>
      <c r="Q1671" s="117"/>
      <c r="R1671" s="1348">
        <v>291001028</v>
      </c>
      <c r="S1671" s="321"/>
      <c r="T1671" s="321"/>
    </row>
    <row r="1672" spans="1:20" ht="34.5" hidden="1" customHeight="1">
      <c r="A1672" s="1348">
        <v>291001028</v>
      </c>
      <c r="B1672" s="1339" t="str">
        <f t="shared" si="12"/>
        <v>2910</v>
      </c>
      <c r="C1672" s="1349" t="s">
        <v>2362</v>
      </c>
      <c r="D1672" s="1350">
        <v>1</v>
      </c>
      <c r="E1672" s="293" t="s">
        <v>6453</v>
      </c>
      <c r="F1672" s="1352" t="s">
        <v>6454</v>
      </c>
      <c r="G1672" s="1351">
        <v>42004</v>
      </c>
      <c r="H1672" s="1348" t="s">
        <v>2252</v>
      </c>
      <c r="I1672" s="1348">
        <v>1381</v>
      </c>
      <c r="J1672" s="1351">
        <v>39751</v>
      </c>
      <c r="K1672" s="1352" t="s">
        <v>2253</v>
      </c>
      <c r="L1672" s="1352" t="s">
        <v>6455</v>
      </c>
      <c r="M1672" s="1345" t="s">
        <v>1830</v>
      </c>
      <c r="N1672" s="1346" t="s">
        <v>1830</v>
      </c>
      <c r="O1672" s="1347"/>
      <c r="P1672" s="117" t="str">
        <f t="shared" si="13"/>
        <v>2910</v>
      </c>
      <c r="Q1672" s="117"/>
      <c r="R1672" s="1348">
        <v>291001028</v>
      </c>
      <c r="S1672" s="321"/>
      <c r="T1672" s="321"/>
    </row>
    <row r="1673" spans="1:20" ht="34.5" hidden="1" customHeight="1">
      <c r="A1673" s="1348">
        <v>291001029</v>
      </c>
      <c r="B1673" s="1339" t="str">
        <f t="shared" si="12"/>
        <v>2910</v>
      </c>
      <c r="C1673" s="1349" t="s">
        <v>2362</v>
      </c>
      <c r="D1673" s="1350">
        <v>1</v>
      </c>
      <c r="E1673" s="293" t="s">
        <v>6456</v>
      </c>
      <c r="F1673" s="1352" t="s">
        <v>6457</v>
      </c>
      <c r="G1673" s="1351">
        <v>40880</v>
      </c>
      <c r="H1673" s="1348" t="s">
        <v>2252</v>
      </c>
      <c r="I1673" s="1348">
        <v>1381</v>
      </c>
      <c r="J1673" s="1351">
        <v>39751</v>
      </c>
      <c r="K1673" s="1352" t="s">
        <v>2253</v>
      </c>
      <c r="L1673" s="1352"/>
      <c r="M1673" s="1345" t="s">
        <v>1830</v>
      </c>
      <c r="N1673" s="1346" t="s">
        <v>1830</v>
      </c>
      <c r="O1673" s="1347"/>
      <c r="P1673" s="117" t="str">
        <f t="shared" si="13"/>
        <v>2910</v>
      </c>
      <c r="Q1673" s="117"/>
      <c r="R1673" s="1348">
        <v>291001029</v>
      </c>
      <c r="S1673" s="321"/>
      <c r="T1673" s="321"/>
    </row>
    <row r="1674" spans="1:20" ht="34.5" hidden="1" customHeight="1">
      <c r="A1674" s="1348">
        <v>291001029</v>
      </c>
      <c r="B1674" s="1339" t="str">
        <f t="shared" si="12"/>
        <v>2910</v>
      </c>
      <c r="C1674" s="1349" t="s">
        <v>2362</v>
      </c>
      <c r="D1674" s="1350">
        <v>1</v>
      </c>
      <c r="E1674" s="293" t="s">
        <v>6458</v>
      </c>
      <c r="F1674" s="1352" t="s">
        <v>6459</v>
      </c>
      <c r="G1674" s="1356">
        <v>40880</v>
      </c>
      <c r="H1674" s="1348" t="s">
        <v>2252</v>
      </c>
      <c r="I1674" s="1348">
        <v>1381</v>
      </c>
      <c r="J1674" s="1351">
        <v>39751</v>
      </c>
      <c r="K1674" s="1352" t="s">
        <v>2253</v>
      </c>
      <c r="L1674" s="1352"/>
      <c r="M1674" s="1345" t="s">
        <v>1830</v>
      </c>
      <c r="N1674" s="1346" t="s">
        <v>1830</v>
      </c>
      <c r="O1674" s="1347"/>
      <c r="P1674" s="117" t="str">
        <f t="shared" si="13"/>
        <v>2910</v>
      </c>
      <c r="Q1674" s="117"/>
      <c r="R1674" s="1348">
        <v>291001029</v>
      </c>
      <c r="S1674" s="321"/>
      <c r="T1674" s="321"/>
    </row>
    <row r="1675" spans="1:20" ht="34.5" hidden="1" customHeight="1">
      <c r="A1675" s="1348">
        <v>291001030</v>
      </c>
      <c r="B1675" s="1339" t="str">
        <f t="shared" si="12"/>
        <v>2910</v>
      </c>
      <c r="C1675" s="1349" t="s">
        <v>2362</v>
      </c>
      <c r="D1675" s="1350">
        <v>1</v>
      </c>
      <c r="E1675" s="293" t="s">
        <v>6460</v>
      </c>
      <c r="F1675" s="1352" t="s">
        <v>6461</v>
      </c>
      <c r="G1675" s="1356">
        <v>40880</v>
      </c>
      <c r="H1675" s="1348" t="s">
        <v>2252</v>
      </c>
      <c r="I1675" s="1348">
        <v>1381</v>
      </c>
      <c r="J1675" s="1351">
        <v>39751</v>
      </c>
      <c r="K1675" s="1352" t="s">
        <v>2253</v>
      </c>
      <c r="L1675" s="1352"/>
      <c r="M1675" s="1345" t="s">
        <v>1830</v>
      </c>
      <c r="N1675" s="1346" t="s">
        <v>1830</v>
      </c>
      <c r="O1675" s="1347"/>
      <c r="P1675" s="117" t="str">
        <f t="shared" si="13"/>
        <v>2910</v>
      </c>
      <c r="Q1675" s="117"/>
      <c r="R1675" s="1348">
        <v>291001030</v>
      </c>
      <c r="S1675" s="321"/>
      <c r="T1675" s="321"/>
    </row>
    <row r="1676" spans="1:20" ht="34.5" hidden="1" customHeight="1">
      <c r="A1676" s="1348">
        <v>291001031</v>
      </c>
      <c r="B1676" s="1339" t="str">
        <f t="shared" si="12"/>
        <v>2910</v>
      </c>
      <c r="C1676" s="1349" t="s">
        <v>2362</v>
      </c>
      <c r="D1676" s="1350">
        <v>1</v>
      </c>
      <c r="E1676" s="293" t="s">
        <v>6462</v>
      </c>
      <c r="F1676" s="1352" t="s">
        <v>6463</v>
      </c>
      <c r="G1676" s="1351">
        <v>40880</v>
      </c>
      <c r="H1676" s="1348" t="s">
        <v>2252</v>
      </c>
      <c r="I1676" s="1348">
        <v>1381</v>
      </c>
      <c r="J1676" s="1351">
        <v>39751</v>
      </c>
      <c r="K1676" s="1352" t="s">
        <v>2253</v>
      </c>
      <c r="L1676" s="1353"/>
      <c r="M1676" s="1345" t="s">
        <v>4206</v>
      </c>
      <c r="N1676" s="1346" t="s">
        <v>1830</v>
      </c>
      <c r="O1676" s="1347"/>
      <c r="P1676" s="117" t="str">
        <f t="shared" si="13"/>
        <v>2910</v>
      </c>
      <c r="Q1676" s="117"/>
      <c r="R1676" s="1348">
        <v>291001031</v>
      </c>
      <c r="S1676" s="321"/>
      <c r="T1676" s="321"/>
    </row>
    <row r="1677" spans="1:20" ht="34.5" hidden="1" customHeight="1">
      <c r="A1677" s="1348">
        <v>291001032</v>
      </c>
      <c r="B1677" s="1339" t="str">
        <f t="shared" si="12"/>
        <v>2910</v>
      </c>
      <c r="C1677" s="1349" t="s">
        <v>2362</v>
      </c>
      <c r="D1677" s="1350">
        <v>1</v>
      </c>
      <c r="E1677" s="293" t="s">
        <v>6464</v>
      </c>
      <c r="F1677" s="1352" t="s">
        <v>6465</v>
      </c>
      <c r="G1677" s="1351">
        <v>40880</v>
      </c>
      <c r="H1677" s="1348" t="s">
        <v>2252</v>
      </c>
      <c r="I1677" s="1348">
        <v>1381</v>
      </c>
      <c r="J1677" s="1351">
        <v>39751</v>
      </c>
      <c r="K1677" s="1352" t="s">
        <v>2253</v>
      </c>
      <c r="L1677" s="1352"/>
      <c r="M1677" s="1345" t="s">
        <v>1830</v>
      </c>
      <c r="N1677" s="1346" t="s">
        <v>1830</v>
      </c>
      <c r="O1677" s="1347"/>
      <c r="P1677" s="117" t="str">
        <f t="shared" si="13"/>
        <v>2910</v>
      </c>
      <c r="Q1677" s="117"/>
      <c r="R1677" s="1348">
        <v>291001032</v>
      </c>
      <c r="S1677" s="321"/>
      <c r="T1677" s="321"/>
    </row>
    <row r="1678" spans="1:20" ht="34.5" hidden="1" customHeight="1">
      <c r="A1678" s="1348">
        <v>291001033</v>
      </c>
      <c r="B1678" s="1339" t="str">
        <f t="shared" si="12"/>
        <v>2910</v>
      </c>
      <c r="C1678" s="1349" t="s">
        <v>2362</v>
      </c>
      <c r="D1678" s="1350">
        <v>1</v>
      </c>
      <c r="E1678" s="293" t="s">
        <v>6466</v>
      </c>
      <c r="F1678" s="1352" t="s">
        <v>6467</v>
      </c>
      <c r="G1678" s="1351">
        <v>40880</v>
      </c>
      <c r="H1678" s="1348" t="s">
        <v>2252</v>
      </c>
      <c r="I1678" s="1348">
        <v>1381</v>
      </c>
      <c r="J1678" s="1356">
        <v>39751</v>
      </c>
      <c r="K1678" s="1352" t="s">
        <v>2253</v>
      </c>
      <c r="L1678" s="1352"/>
      <c r="M1678" s="1345" t="s">
        <v>5681</v>
      </c>
      <c r="N1678" s="1346" t="s">
        <v>1830</v>
      </c>
      <c r="O1678" s="1347"/>
      <c r="P1678" s="117" t="str">
        <f t="shared" si="13"/>
        <v>2910</v>
      </c>
      <c r="Q1678" s="117"/>
      <c r="R1678" s="1348">
        <v>291001033</v>
      </c>
      <c r="S1678" s="321"/>
      <c r="T1678" s="321"/>
    </row>
    <row r="1679" spans="1:20" ht="34.5" hidden="1" customHeight="1">
      <c r="A1679" s="1348">
        <v>291001034</v>
      </c>
      <c r="B1679" s="1339" t="str">
        <f t="shared" si="12"/>
        <v>2910</v>
      </c>
      <c r="C1679" s="1349" t="s">
        <v>2362</v>
      </c>
      <c r="D1679" s="1350">
        <v>1</v>
      </c>
      <c r="E1679" s="293" t="s">
        <v>6468</v>
      </c>
      <c r="F1679" s="1352" t="s">
        <v>6469</v>
      </c>
      <c r="G1679" s="1356">
        <v>40880</v>
      </c>
      <c r="H1679" s="1348" t="s">
        <v>2252</v>
      </c>
      <c r="I1679" s="1348">
        <v>1381</v>
      </c>
      <c r="J1679" s="1351">
        <v>39751</v>
      </c>
      <c r="K1679" s="1352" t="s">
        <v>2253</v>
      </c>
      <c r="L1679" s="1352"/>
      <c r="M1679" s="1345" t="s">
        <v>4206</v>
      </c>
      <c r="N1679" s="1346" t="s">
        <v>1830</v>
      </c>
      <c r="O1679" s="1347"/>
      <c r="P1679" s="117" t="str">
        <f t="shared" si="13"/>
        <v>2910</v>
      </c>
      <c r="Q1679" s="117"/>
      <c r="R1679" s="1348">
        <v>291001034</v>
      </c>
      <c r="S1679" s="321"/>
      <c r="T1679" s="321"/>
    </row>
    <row r="1680" spans="1:20" ht="34.5" hidden="1" customHeight="1">
      <c r="A1680" s="1348">
        <v>291001035</v>
      </c>
      <c r="B1680" s="1339" t="str">
        <f t="shared" si="12"/>
        <v>2910</v>
      </c>
      <c r="C1680" s="1349" t="s">
        <v>2362</v>
      </c>
      <c r="D1680" s="1350">
        <v>1</v>
      </c>
      <c r="E1680" s="293" t="s">
        <v>6470</v>
      </c>
      <c r="F1680" s="1352" t="s">
        <v>6471</v>
      </c>
      <c r="G1680" s="1356">
        <v>40880</v>
      </c>
      <c r="H1680" s="1348" t="s">
        <v>2252</v>
      </c>
      <c r="I1680" s="1348">
        <v>1381</v>
      </c>
      <c r="J1680" s="1351">
        <v>39751</v>
      </c>
      <c r="K1680" s="1352" t="s">
        <v>2253</v>
      </c>
      <c r="L1680" s="1352"/>
      <c r="M1680" s="1345" t="s">
        <v>1830</v>
      </c>
      <c r="N1680" s="1346" t="s">
        <v>6472</v>
      </c>
      <c r="O1680" s="1347"/>
      <c r="P1680" s="117" t="str">
        <f t="shared" si="13"/>
        <v>2910</v>
      </c>
      <c r="Q1680" s="117"/>
      <c r="R1680" s="1348">
        <v>291001035</v>
      </c>
      <c r="S1680" s="321"/>
      <c r="T1680" s="321"/>
    </row>
    <row r="1681" spans="1:20" ht="34.5" hidden="1" customHeight="1">
      <c r="A1681" s="1348">
        <v>291001036</v>
      </c>
      <c r="B1681" s="1339" t="str">
        <f t="shared" si="12"/>
        <v>2910</v>
      </c>
      <c r="C1681" s="1349" t="s">
        <v>2362</v>
      </c>
      <c r="D1681" s="1350">
        <v>1</v>
      </c>
      <c r="E1681" s="293" t="s">
        <v>6473</v>
      </c>
      <c r="F1681" s="1352" t="s">
        <v>6474</v>
      </c>
      <c r="G1681" s="1351">
        <v>40880</v>
      </c>
      <c r="H1681" s="1348" t="s">
        <v>2252</v>
      </c>
      <c r="I1681" s="1348">
        <v>1381</v>
      </c>
      <c r="J1681" s="1356">
        <v>39751</v>
      </c>
      <c r="K1681" s="1352" t="s">
        <v>2253</v>
      </c>
      <c r="L1681" s="1352"/>
      <c r="M1681" s="1345" t="s">
        <v>1830</v>
      </c>
      <c r="N1681" s="1346" t="s">
        <v>1830</v>
      </c>
      <c r="O1681" s="1347"/>
      <c r="P1681" s="117" t="str">
        <f t="shared" si="13"/>
        <v>2910</v>
      </c>
      <c r="Q1681" s="117"/>
      <c r="R1681" s="1348">
        <v>291001036</v>
      </c>
      <c r="S1681" s="321"/>
      <c r="T1681" s="321"/>
    </row>
    <row r="1682" spans="1:20" ht="34.5" hidden="1" customHeight="1">
      <c r="A1682" s="1348">
        <v>291001037</v>
      </c>
      <c r="B1682" s="1339" t="str">
        <f t="shared" si="12"/>
        <v>2910</v>
      </c>
      <c r="C1682" s="1349" t="s">
        <v>2362</v>
      </c>
      <c r="D1682" s="1350">
        <v>1</v>
      </c>
      <c r="E1682" s="293" t="s">
        <v>6475</v>
      </c>
      <c r="F1682" s="1352" t="s">
        <v>6476</v>
      </c>
      <c r="G1682" s="1356">
        <v>40880</v>
      </c>
      <c r="H1682" s="1348" t="s">
        <v>2252</v>
      </c>
      <c r="I1682" s="1348">
        <v>1381</v>
      </c>
      <c r="J1682" s="1356">
        <v>39751</v>
      </c>
      <c r="K1682" s="1352" t="s">
        <v>2253</v>
      </c>
      <c r="L1682" s="1352"/>
      <c r="M1682" s="1345" t="s">
        <v>1830</v>
      </c>
      <c r="N1682" s="1346" t="s">
        <v>1830</v>
      </c>
      <c r="O1682" s="1347"/>
      <c r="P1682" s="117" t="str">
        <f t="shared" si="13"/>
        <v>2910</v>
      </c>
      <c r="Q1682" s="117"/>
      <c r="R1682" s="1348">
        <v>291001037</v>
      </c>
      <c r="S1682" s="321"/>
      <c r="T1682" s="321"/>
    </row>
    <row r="1683" spans="1:20" ht="34.5" hidden="1" customHeight="1">
      <c r="A1683" s="1348">
        <v>291001038</v>
      </c>
      <c r="B1683" s="1339" t="str">
        <f t="shared" si="12"/>
        <v>2910</v>
      </c>
      <c r="C1683" s="1349" t="s">
        <v>2362</v>
      </c>
      <c r="D1683" s="1350">
        <v>1</v>
      </c>
      <c r="E1683" s="293" t="s">
        <v>6477</v>
      </c>
      <c r="F1683" s="1352" t="s">
        <v>6478</v>
      </c>
      <c r="G1683" s="1356">
        <v>40880</v>
      </c>
      <c r="H1683" s="1348" t="s">
        <v>2252</v>
      </c>
      <c r="I1683" s="1348">
        <v>1381</v>
      </c>
      <c r="J1683" s="1356">
        <v>39751</v>
      </c>
      <c r="K1683" s="1352" t="s">
        <v>2253</v>
      </c>
      <c r="L1683" s="1352"/>
      <c r="M1683" s="1345" t="s">
        <v>1830</v>
      </c>
      <c r="N1683" s="1346" t="s">
        <v>6479</v>
      </c>
      <c r="O1683" s="1347"/>
      <c r="P1683" s="117" t="str">
        <f t="shared" si="13"/>
        <v>2910</v>
      </c>
      <c r="Q1683" s="117"/>
      <c r="R1683" s="1348">
        <v>291001038</v>
      </c>
      <c r="S1683" s="321"/>
      <c r="T1683" s="321"/>
    </row>
    <row r="1684" spans="1:20" ht="34.5" hidden="1" customHeight="1">
      <c r="A1684" s="1348">
        <v>291001038</v>
      </c>
      <c r="B1684" s="1339" t="str">
        <f t="shared" si="12"/>
        <v>2910</v>
      </c>
      <c r="C1684" s="1349" t="s">
        <v>2362</v>
      </c>
      <c r="D1684" s="1350">
        <v>1</v>
      </c>
      <c r="E1684" s="293" t="s">
        <v>6480</v>
      </c>
      <c r="F1684" s="1352" t="s">
        <v>6481</v>
      </c>
      <c r="G1684" s="1356">
        <v>40880</v>
      </c>
      <c r="H1684" s="1348" t="s">
        <v>2252</v>
      </c>
      <c r="I1684" s="1348">
        <v>1381</v>
      </c>
      <c r="J1684" s="1356">
        <v>39751</v>
      </c>
      <c r="K1684" s="1352" t="s">
        <v>2253</v>
      </c>
      <c r="L1684" s="1352"/>
      <c r="M1684" s="1345" t="s">
        <v>1830</v>
      </c>
      <c r="N1684" s="1346" t="s">
        <v>1830</v>
      </c>
      <c r="O1684" s="1347"/>
      <c r="P1684" s="117" t="str">
        <f t="shared" si="13"/>
        <v>2910</v>
      </c>
      <c r="Q1684" s="117"/>
      <c r="R1684" s="1348">
        <v>291001038</v>
      </c>
      <c r="S1684" s="321"/>
      <c r="T1684" s="321"/>
    </row>
    <row r="1685" spans="1:20" ht="34.5" hidden="1" customHeight="1">
      <c r="A1685" s="1348">
        <v>291001039</v>
      </c>
      <c r="B1685" s="1339" t="str">
        <f t="shared" si="12"/>
        <v>2910</v>
      </c>
      <c r="C1685" s="1349" t="s">
        <v>2362</v>
      </c>
      <c r="D1685" s="1350">
        <v>1</v>
      </c>
      <c r="E1685" s="293" t="s">
        <v>6482</v>
      </c>
      <c r="F1685" s="1352" t="s">
        <v>6483</v>
      </c>
      <c r="G1685" s="1356">
        <v>40880</v>
      </c>
      <c r="H1685" s="1348" t="s">
        <v>2252</v>
      </c>
      <c r="I1685" s="1348">
        <v>1381</v>
      </c>
      <c r="J1685" s="1356">
        <v>39751</v>
      </c>
      <c r="K1685" s="1352" t="s">
        <v>2253</v>
      </c>
      <c r="L1685" s="1352"/>
      <c r="M1685" s="1345" t="s">
        <v>1830</v>
      </c>
      <c r="N1685" s="1346" t="s">
        <v>1830</v>
      </c>
      <c r="O1685" s="1347"/>
      <c r="P1685" s="117" t="str">
        <f t="shared" si="13"/>
        <v>2910</v>
      </c>
      <c r="Q1685" s="117"/>
      <c r="R1685" s="1348">
        <v>291001039</v>
      </c>
      <c r="S1685" s="321"/>
      <c r="T1685" s="321"/>
    </row>
    <row r="1686" spans="1:20" ht="34.5" hidden="1" customHeight="1">
      <c r="A1686" s="1348">
        <v>291001040</v>
      </c>
      <c r="B1686" s="1339" t="str">
        <f t="shared" si="12"/>
        <v>2910</v>
      </c>
      <c r="C1686" s="1349" t="s">
        <v>2362</v>
      </c>
      <c r="D1686" s="1350">
        <v>1</v>
      </c>
      <c r="E1686" s="293" t="s">
        <v>6484</v>
      </c>
      <c r="F1686" s="1352" t="s">
        <v>6485</v>
      </c>
      <c r="G1686" s="1356">
        <v>40880</v>
      </c>
      <c r="H1686" s="1348" t="s">
        <v>2252</v>
      </c>
      <c r="I1686" s="1348">
        <v>1381</v>
      </c>
      <c r="J1686" s="1356">
        <v>39751</v>
      </c>
      <c r="K1686" s="1352" t="s">
        <v>2253</v>
      </c>
      <c r="L1686" s="1353"/>
      <c r="M1686" s="1345" t="s">
        <v>1830</v>
      </c>
      <c r="N1686" s="1346" t="s">
        <v>6486</v>
      </c>
      <c r="O1686" s="1347"/>
      <c r="P1686" s="117" t="str">
        <f t="shared" si="13"/>
        <v>2910</v>
      </c>
      <c r="Q1686" s="117"/>
      <c r="R1686" s="1348">
        <v>291001040</v>
      </c>
      <c r="S1686" s="321"/>
      <c r="T1686" s="321"/>
    </row>
    <row r="1687" spans="1:20" ht="34.5" hidden="1" customHeight="1">
      <c r="A1687" s="1348">
        <v>291001041</v>
      </c>
      <c r="B1687" s="1339" t="str">
        <f t="shared" si="12"/>
        <v>2910</v>
      </c>
      <c r="C1687" s="1349" t="s">
        <v>2362</v>
      </c>
      <c r="D1687" s="1350">
        <v>1</v>
      </c>
      <c r="E1687" s="293" t="s">
        <v>6487</v>
      </c>
      <c r="F1687" s="1352" t="s">
        <v>6488</v>
      </c>
      <c r="G1687" s="1356">
        <v>40880</v>
      </c>
      <c r="H1687" s="1348" t="s">
        <v>2252</v>
      </c>
      <c r="I1687" s="1348">
        <v>1381</v>
      </c>
      <c r="J1687" s="1356">
        <v>39751</v>
      </c>
      <c r="K1687" s="1352" t="s">
        <v>2253</v>
      </c>
      <c r="L1687" s="1352"/>
      <c r="M1687" s="1345" t="s">
        <v>6489</v>
      </c>
      <c r="N1687" s="1346" t="s">
        <v>1830</v>
      </c>
      <c r="O1687" s="1347"/>
      <c r="P1687" s="117" t="str">
        <f t="shared" si="13"/>
        <v>2910</v>
      </c>
      <c r="Q1687" s="117"/>
      <c r="R1687" s="1348">
        <v>291001041</v>
      </c>
      <c r="S1687" s="321"/>
      <c r="T1687" s="321"/>
    </row>
    <row r="1688" spans="1:20" ht="34.5" hidden="1" customHeight="1">
      <c r="A1688" s="1348">
        <v>291001042</v>
      </c>
      <c r="B1688" s="1339" t="str">
        <f t="shared" si="12"/>
        <v>2910</v>
      </c>
      <c r="C1688" s="1349" t="s">
        <v>2362</v>
      </c>
      <c r="D1688" s="1350">
        <v>1</v>
      </c>
      <c r="E1688" s="293" t="s">
        <v>6490</v>
      </c>
      <c r="F1688" s="1352" t="s">
        <v>6491</v>
      </c>
      <c r="G1688" s="1351">
        <v>40880</v>
      </c>
      <c r="H1688" s="1348" t="s">
        <v>2252</v>
      </c>
      <c r="I1688" s="1348">
        <v>1381</v>
      </c>
      <c r="J1688" s="1356">
        <v>39751</v>
      </c>
      <c r="K1688" s="1352" t="s">
        <v>2253</v>
      </c>
      <c r="L1688" s="1353"/>
      <c r="M1688" s="1345" t="s">
        <v>1830</v>
      </c>
      <c r="N1688" s="1346" t="s">
        <v>1830</v>
      </c>
      <c r="O1688" s="1347"/>
      <c r="P1688" s="117" t="str">
        <f t="shared" si="13"/>
        <v>2910</v>
      </c>
      <c r="Q1688" s="117"/>
      <c r="R1688" s="1348">
        <v>291001042</v>
      </c>
      <c r="S1688" s="321"/>
      <c r="T1688" s="321"/>
    </row>
    <row r="1689" spans="1:20" ht="34.5" hidden="1" customHeight="1">
      <c r="A1689" s="1348">
        <v>291001043</v>
      </c>
      <c r="B1689" s="1339" t="str">
        <f t="shared" si="12"/>
        <v>2910</v>
      </c>
      <c r="C1689" s="1349" t="s">
        <v>2362</v>
      </c>
      <c r="D1689" s="1350">
        <v>1</v>
      </c>
      <c r="E1689" s="293" t="s">
        <v>6492</v>
      </c>
      <c r="F1689" s="1352" t="s">
        <v>6493</v>
      </c>
      <c r="G1689" s="1351">
        <v>40880</v>
      </c>
      <c r="H1689" s="1348" t="s">
        <v>2252</v>
      </c>
      <c r="I1689" s="1348">
        <v>1381</v>
      </c>
      <c r="J1689" s="1356">
        <v>39751</v>
      </c>
      <c r="K1689" s="1352" t="s">
        <v>2253</v>
      </c>
      <c r="L1689" s="1352" t="s">
        <v>6494</v>
      </c>
      <c r="M1689" s="1345" t="s">
        <v>1830</v>
      </c>
      <c r="N1689" s="1346" t="s">
        <v>6495</v>
      </c>
      <c r="O1689" s="1347"/>
      <c r="P1689" s="117" t="str">
        <f t="shared" si="13"/>
        <v>2910</v>
      </c>
      <c r="Q1689" s="117"/>
      <c r="R1689" s="1348">
        <v>291001043</v>
      </c>
      <c r="S1689" s="321"/>
      <c r="T1689" s="321"/>
    </row>
    <row r="1690" spans="1:20" ht="34.5" hidden="1" customHeight="1">
      <c r="A1690" s="1348">
        <v>291001044</v>
      </c>
      <c r="B1690" s="1339" t="str">
        <f t="shared" si="12"/>
        <v>2910</v>
      </c>
      <c r="C1690" s="1349" t="s">
        <v>2362</v>
      </c>
      <c r="D1690" s="1350">
        <v>1</v>
      </c>
      <c r="E1690" s="293" t="s">
        <v>6496</v>
      </c>
      <c r="F1690" s="1352" t="s">
        <v>6497</v>
      </c>
      <c r="G1690" s="1351">
        <v>40880</v>
      </c>
      <c r="H1690" s="1348" t="s">
        <v>2252</v>
      </c>
      <c r="I1690" s="1348">
        <v>1381</v>
      </c>
      <c r="J1690" s="1356">
        <v>39751</v>
      </c>
      <c r="K1690" s="1352" t="s">
        <v>2253</v>
      </c>
      <c r="L1690" s="1353"/>
      <c r="M1690" s="1345" t="s">
        <v>6498</v>
      </c>
      <c r="N1690" s="1346" t="s">
        <v>1830</v>
      </c>
      <c r="O1690" s="1347"/>
      <c r="P1690" s="117" t="str">
        <f t="shared" si="13"/>
        <v>2910</v>
      </c>
      <c r="Q1690" s="117"/>
      <c r="R1690" s="1348">
        <v>291001044</v>
      </c>
      <c r="S1690" s="321"/>
      <c r="T1690" s="321"/>
    </row>
    <row r="1691" spans="1:20" ht="34.5" hidden="1" customHeight="1">
      <c r="A1691" s="1348">
        <v>291001045</v>
      </c>
      <c r="B1691" s="1339" t="str">
        <f t="shared" si="12"/>
        <v>2910</v>
      </c>
      <c r="C1691" s="1349" t="s">
        <v>2362</v>
      </c>
      <c r="D1691" s="1350">
        <v>1</v>
      </c>
      <c r="E1691" s="293" t="s">
        <v>6499</v>
      </c>
      <c r="F1691" s="1352" t="s">
        <v>6500</v>
      </c>
      <c r="G1691" s="1356">
        <v>41329</v>
      </c>
      <c r="H1691" s="1348" t="s">
        <v>2252</v>
      </c>
      <c r="I1691" s="1348">
        <v>1381</v>
      </c>
      <c r="J1691" s="1351">
        <v>39751</v>
      </c>
      <c r="K1691" s="1352" t="s">
        <v>2253</v>
      </c>
      <c r="L1691" s="1352"/>
      <c r="M1691" s="1345" t="s">
        <v>1830</v>
      </c>
      <c r="N1691" s="1346" t="s">
        <v>1830</v>
      </c>
      <c r="O1691" s="1347"/>
      <c r="P1691" s="117" t="str">
        <f t="shared" si="13"/>
        <v>2910</v>
      </c>
      <c r="Q1691" s="117"/>
      <c r="R1691" s="1348">
        <v>291001045</v>
      </c>
      <c r="S1691" s="321"/>
      <c r="T1691" s="321"/>
    </row>
    <row r="1692" spans="1:20" ht="34.5" hidden="1" customHeight="1">
      <c r="A1692" s="1348">
        <v>291001046</v>
      </c>
      <c r="B1692" s="1339" t="str">
        <f t="shared" si="12"/>
        <v>2910</v>
      </c>
      <c r="C1692" s="1349" t="s">
        <v>2362</v>
      </c>
      <c r="D1692" s="1350">
        <v>1</v>
      </c>
      <c r="E1692" s="293" t="s">
        <v>6501</v>
      </c>
      <c r="F1692" s="1352" t="s">
        <v>6502</v>
      </c>
      <c r="G1692" s="1356">
        <v>41174</v>
      </c>
      <c r="H1692" s="1348" t="s">
        <v>2252</v>
      </c>
      <c r="I1692" s="1348">
        <v>1381</v>
      </c>
      <c r="J1692" s="1351">
        <v>39751</v>
      </c>
      <c r="K1692" s="1352" t="s">
        <v>2253</v>
      </c>
      <c r="L1692" s="1352" t="s">
        <v>6503</v>
      </c>
      <c r="M1692" s="1345" t="s">
        <v>3308</v>
      </c>
      <c r="N1692" s="1346" t="s">
        <v>1830</v>
      </c>
      <c r="O1692" s="1347"/>
      <c r="P1692" s="117" t="str">
        <f t="shared" si="13"/>
        <v>2910</v>
      </c>
      <c r="Q1692" s="117"/>
      <c r="R1692" s="1348">
        <v>291001046</v>
      </c>
      <c r="S1692" s="321"/>
      <c r="T1692" s="321"/>
    </row>
    <row r="1693" spans="1:20" ht="34.5" hidden="1" customHeight="1">
      <c r="A1693" s="1348">
        <v>291001047</v>
      </c>
      <c r="B1693" s="1339" t="str">
        <f t="shared" si="12"/>
        <v>2910</v>
      </c>
      <c r="C1693" s="1349" t="s">
        <v>2362</v>
      </c>
      <c r="D1693" s="1350">
        <v>1</v>
      </c>
      <c r="E1693" s="293" t="s">
        <v>6504</v>
      </c>
      <c r="F1693" s="1352" t="s">
        <v>6505</v>
      </c>
      <c r="G1693" s="1356">
        <v>41687</v>
      </c>
      <c r="H1693" s="1348" t="s">
        <v>2252</v>
      </c>
      <c r="I1693" s="1348"/>
      <c r="J1693" s="1368"/>
      <c r="K1693" s="1352" t="s">
        <v>2253</v>
      </c>
      <c r="L1693" s="1352" t="s">
        <v>6506</v>
      </c>
      <c r="M1693" s="1345" t="s">
        <v>1830</v>
      </c>
      <c r="N1693" s="1346" t="s">
        <v>1830</v>
      </c>
      <c r="O1693" s="1347"/>
      <c r="P1693" s="117" t="str">
        <f t="shared" si="13"/>
        <v>2910</v>
      </c>
      <c r="Q1693" s="117"/>
      <c r="R1693" s="1348">
        <v>291001047</v>
      </c>
      <c r="S1693" s="321"/>
      <c r="T1693" s="321"/>
    </row>
    <row r="1694" spans="1:20" ht="34.5" hidden="1" customHeight="1">
      <c r="A1694" s="1348">
        <v>291001048</v>
      </c>
      <c r="B1694" s="1339" t="str">
        <f t="shared" si="12"/>
        <v>2910</v>
      </c>
      <c r="C1694" s="1349" t="s">
        <v>2362</v>
      </c>
      <c r="D1694" s="1350">
        <v>2</v>
      </c>
      <c r="E1694" s="293" t="s">
        <v>6507</v>
      </c>
      <c r="F1694" s="1352" t="s">
        <v>6508</v>
      </c>
      <c r="G1694" s="1356">
        <v>42899</v>
      </c>
      <c r="H1694" s="1348" t="s">
        <v>2252</v>
      </c>
      <c r="I1694" s="1348">
        <v>1416</v>
      </c>
      <c r="J1694" s="1351">
        <v>40325</v>
      </c>
      <c r="K1694" s="1352" t="s">
        <v>2253</v>
      </c>
      <c r="L1694" s="1352"/>
      <c r="M1694" s="1345" t="s">
        <v>1830</v>
      </c>
      <c r="N1694" s="1346" t="s">
        <v>6509</v>
      </c>
      <c r="O1694" s="1347"/>
      <c r="P1694" s="117" t="str">
        <f t="shared" si="13"/>
        <v>2910</v>
      </c>
      <c r="Q1694" s="117"/>
      <c r="R1694" s="1348">
        <v>291001048</v>
      </c>
      <c r="S1694" s="321"/>
      <c r="T1694" s="321"/>
    </row>
    <row r="1695" spans="1:20" ht="34.5" hidden="1" customHeight="1">
      <c r="A1695" s="1348">
        <v>291001049</v>
      </c>
      <c r="B1695" s="1339" t="str">
        <f t="shared" si="12"/>
        <v>2910</v>
      </c>
      <c r="C1695" s="1349" t="s">
        <v>2362</v>
      </c>
      <c r="D1695" s="1350">
        <v>1</v>
      </c>
      <c r="E1695" s="293" t="s">
        <v>6510</v>
      </c>
      <c r="F1695" s="1352" t="s">
        <v>6511</v>
      </c>
      <c r="G1695" s="1351">
        <v>42899</v>
      </c>
      <c r="H1695" s="1348" t="s">
        <v>2252</v>
      </c>
      <c r="I1695" s="1348">
        <v>1416</v>
      </c>
      <c r="J1695" s="1351">
        <v>40325</v>
      </c>
      <c r="K1695" s="1352" t="s">
        <v>2253</v>
      </c>
      <c r="L1695" s="1352" t="s">
        <v>6512</v>
      </c>
      <c r="M1695" s="1345" t="s">
        <v>5721</v>
      </c>
      <c r="N1695" s="1346" t="s">
        <v>1830</v>
      </c>
      <c r="O1695" s="1347"/>
      <c r="P1695" s="117" t="str">
        <f t="shared" si="13"/>
        <v>2910</v>
      </c>
      <c r="Q1695" s="117"/>
      <c r="R1695" s="1348">
        <v>291001049</v>
      </c>
      <c r="S1695" s="321"/>
      <c r="T1695" s="321"/>
    </row>
    <row r="1696" spans="1:20" ht="34.5" hidden="1" customHeight="1">
      <c r="A1696" s="1348">
        <v>291001050</v>
      </c>
      <c r="B1696" s="1339" t="str">
        <f t="shared" si="12"/>
        <v>2910</v>
      </c>
      <c r="C1696" s="1349" t="s">
        <v>2362</v>
      </c>
      <c r="D1696" s="1350">
        <v>1</v>
      </c>
      <c r="E1696" s="293" t="s">
        <v>6513</v>
      </c>
      <c r="F1696" s="1352" t="s">
        <v>6514</v>
      </c>
      <c r="G1696" s="1356">
        <v>41687</v>
      </c>
      <c r="H1696" s="1348" t="s">
        <v>2252</v>
      </c>
      <c r="I1696" s="1348"/>
      <c r="J1696" s="1368"/>
      <c r="K1696" s="1352" t="s">
        <v>2253</v>
      </c>
      <c r="L1696" s="1352" t="s">
        <v>6028</v>
      </c>
      <c r="M1696" s="1345" t="s">
        <v>1830</v>
      </c>
      <c r="N1696" s="1346" t="s">
        <v>1830</v>
      </c>
      <c r="O1696" s="1347"/>
      <c r="P1696" s="117" t="str">
        <f t="shared" si="13"/>
        <v>2910</v>
      </c>
      <c r="Q1696" s="117"/>
      <c r="R1696" s="1348">
        <v>291001050</v>
      </c>
      <c r="S1696" s="321"/>
      <c r="T1696" s="321"/>
    </row>
    <row r="1697" spans="1:20" ht="34.5" hidden="1" customHeight="1">
      <c r="A1697" s="1348">
        <v>291001051</v>
      </c>
      <c r="B1697" s="1339" t="str">
        <f t="shared" si="12"/>
        <v>2910</v>
      </c>
      <c r="C1697" s="1349" t="s">
        <v>2362</v>
      </c>
      <c r="D1697" s="1350">
        <v>2</v>
      </c>
      <c r="E1697" s="293" t="s">
        <v>6515</v>
      </c>
      <c r="F1697" s="1352" t="s">
        <v>6516</v>
      </c>
      <c r="G1697" s="1351">
        <v>43099</v>
      </c>
      <c r="H1697" s="1348" t="s">
        <v>2252</v>
      </c>
      <c r="I1697" s="1348">
        <v>1416</v>
      </c>
      <c r="J1697" s="1356">
        <v>40325</v>
      </c>
      <c r="K1697" s="1352" t="s">
        <v>2253</v>
      </c>
      <c r="L1697" s="1353"/>
      <c r="M1697" s="1345" t="s">
        <v>6517</v>
      </c>
      <c r="N1697" s="1346" t="s">
        <v>1830</v>
      </c>
      <c r="O1697" s="1347"/>
      <c r="P1697" s="117" t="str">
        <f t="shared" si="13"/>
        <v>2910</v>
      </c>
      <c r="Q1697" s="117"/>
      <c r="R1697" s="1348">
        <v>291001051</v>
      </c>
      <c r="S1697" s="321"/>
      <c r="T1697" s="321"/>
    </row>
    <row r="1698" spans="1:20" ht="34.5" hidden="1" customHeight="1">
      <c r="A1698" s="1348">
        <v>291001051</v>
      </c>
      <c r="B1698" s="1339" t="str">
        <f t="shared" si="12"/>
        <v>2910</v>
      </c>
      <c r="C1698" s="1349" t="s">
        <v>2362</v>
      </c>
      <c r="D1698" s="1350">
        <v>1</v>
      </c>
      <c r="E1698" s="293" t="s">
        <v>6518</v>
      </c>
      <c r="F1698" s="1352" t="s">
        <v>6519</v>
      </c>
      <c r="G1698" s="1351">
        <v>41687</v>
      </c>
      <c r="H1698" s="1348" t="s">
        <v>2252</v>
      </c>
      <c r="I1698" s="1348">
        <v>1423</v>
      </c>
      <c r="J1698" s="1351">
        <v>40521</v>
      </c>
      <c r="K1698" s="1352" t="s">
        <v>2253</v>
      </c>
      <c r="L1698" s="1353"/>
      <c r="M1698" s="1345" t="s">
        <v>6517</v>
      </c>
      <c r="N1698" s="1346" t="s">
        <v>1830</v>
      </c>
      <c r="O1698" s="1347"/>
      <c r="P1698" s="117" t="str">
        <f t="shared" si="13"/>
        <v>2910</v>
      </c>
      <c r="Q1698" s="117"/>
      <c r="R1698" s="1348">
        <v>291001051</v>
      </c>
      <c r="S1698" s="321"/>
      <c r="T1698" s="321"/>
    </row>
    <row r="1699" spans="1:20" ht="34.5" hidden="1" customHeight="1">
      <c r="A1699" s="1348">
        <v>291001052</v>
      </c>
      <c r="B1699" s="1339" t="str">
        <f t="shared" si="12"/>
        <v>2910</v>
      </c>
      <c r="C1699" s="1349" t="s">
        <v>2362</v>
      </c>
      <c r="D1699" s="1350">
        <v>1</v>
      </c>
      <c r="E1699" s="293" t="s">
        <v>6520</v>
      </c>
      <c r="F1699" s="1352" t="s">
        <v>6521</v>
      </c>
      <c r="G1699" s="1351">
        <v>41687</v>
      </c>
      <c r="H1699" s="1348" t="s">
        <v>2252</v>
      </c>
      <c r="I1699" s="1348"/>
      <c r="J1699" s="1367"/>
      <c r="K1699" s="1352" t="s">
        <v>2253</v>
      </c>
      <c r="L1699" s="1352"/>
      <c r="M1699" s="1345" t="s">
        <v>5721</v>
      </c>
      <c r="N1699" s="1346" t="s">
        <v>1830</v>
      </c>
      <c r="O1699" s="1347"/>
      <c r="P1699" s="117" t="str">
        <f t="shared" si="13"/>
        <v>2910</v>
      </c>
      <c r="Q1699" s="117"/>
      <c r="R1699" s="1348">
        <v>291001052</v>
      </c>
      <c r="S1699" s="321"/>
      <c r="T1699" s="321"/>
    </row>
    <row r="1700" spans="1:20" ht="34.5" hidden="1" customHeight="1">
      <c r="A1700" s="1348">
        <v>291001053</v>
      </c>
      <c r="B1700" s="1339" t="str">
        <f t="shared" si="12"/>
        <v>2910</v>
      </c>
      <c r="C1700" s="1349" t="s">
        <v>2362</v>
      </c>
      <c r="D1700" s="1350">
        <v>2</v>
      </c>
      <c r="E1700" s="293" t="s">
        <v>6522</v>
      </c>
      <c r="F1700" s="1352" t="s">
        <v>6523</v>
      </c>
      <c r="G1700" s="1351">
        <v>41912</v>
      </c>
      <c r="H1700" s="1348" t="s">
        <v>2252</v>
      </c>
      <c r="I1700" s="1348">
        <v>1423</v>
      </c>
      <c r="J1700" s="1351">
        <v>40521</v>
      </c>
      <c r="K1700" s="1352" t="s">
        <v>2253</v>
      </c>
      <c r="L1700" s="1352"/>
      <c r="M1700" s="1345" t="s">
        <v>1830</v>
      </c>
      <c r="N1700" s="1346" t="s">
        <v>1830</v>
      </c>
      <c r="O1700" s="1347"/>
      <c r="P1700" s="117" t="str">
        <f t="shared" si="13"/>
        <v>2910</v>
      </c>
      <c r="Q1700" s="117"/>
      <c r="R1700" s="1348">
        <v>291001053</v>
      </c>
      <c r="S1700" s="321"/>
      <c r="T1700" s="321"/>
    </row>
    <row r="1701" spans="1:20" ht="34.5" hidden="1" customHeight="1">
      <c r="A1701" s="1348">
        <v>291001054</v>
      </c>
      <c r="B1701" s="1339" t="str">
        <f t="shared" si="12"/>
        <v>2910</v>
      </c>
      <c r="C1701" s="1349" t="s">
        <v>2362</v>
      </c>
      <c r="D1701" s="1350">
        <v>3</v>
      </c>
      <c r="E1701" s="293" t="s">
        <v>6524</v>
      </c>
      <c r="F1701" s="1352" t="s">
        <v>6525</v>
      </c>
      <c r="G1701" s="1356">
        <v>43910</v>
      </c>
      <c r="H1701" s="1348" t="s">
        <v>2252</v>
      </c>
      <c r="I1701" s="1348">
        <v>1489</v>
      </c>
      <c r="J1701" s="1351">
        <v>41593</v>
      </c>
      <c r="K1701" s="1352" t="s">
        <v>2253</v>
      </c>
      <c r="L1701" s="1352"/>
      <c r="M1701" s="1345" t="s">
        <v>5740</v>
      </c>
      <c r="N1701" s="1346" t="s">
        <v>1830</v>
      </c>
      <c r="O1701" s="1347"/>
      <c r="P1701" s="117" t="str">
        <f t="shared" si="13"/>
        <v>2910</v>
      </c>
      <c r="Q1701" s="117"/>
      <c r="R1701" s="1348">
        <v>291001054</v>
      </c>
      <c r="S1701" s="321"/>
      <c r="T1701" s="321"/>
    </row>
    <row r="1702" spans="1:20" ht="34.5" hidden="1" customHeight="1">
      <c r="A1702" s="1348">
        <v>291001055</v>
      </c>
      <c r="B1702" s="1339" t="str">
        <f t="shared" si="12"/>
        <v>2910</v>
      </c>
      <c r="C1702" s="1349" t="s">
        <v>2362</v>
      </c>
      <c r="D1702" s="1350">
        <v>1</v>
      </c>
      <c r="E1702" s="293" t="s">
        <v>6526</v>
      </c>
      <c r="F1702" s="1352" t="s">
        <v>6527</v>
      </c>
      <c r="G1702" s="1356">
        <v>41912</v>
      </c>
      <c r="H1702" s="1348" t="s">
        <v>2252</v>
      </c>
      <c r="I1702" s="1348">
        <v>1423</v>
      </c>
      <c r="J1702" s="1351">
        <v>40521</v>
      </c>
      <c r="K1702" s="1352" t="s">
        <v>2253</v>
      </c>
      <c r="L1702" s="1352" t="s">
        <v>6528</v>
      </c>
      <c r="M1702" s="1345" t="s">
        <v>1830</v>
      </c>
      <c r="N1702" s="1346" t="s">
        <v>1830</v>
      </c>
      <c r="O1702" s="1347"/>
      <c r="P1702" s="117" t="str">
        <f t="shared" si="13"/>
        <v>2910</v>
      </c>
      <c r="Q1702" s="117"/>
      <c r="R1702" s="1348">
        <v>291001055</v>
      </c>
      <c r="S1702" s="321"/>
      <c r="T1702" s="321"/>
    </row>
    <row r="1703" spans="1:20" ht="34.5" hidden="1" customHeight="1">
      <c r="A1703" s="1348">
        <v>291001056</v>
      </c>
      <c r="B1703" s="1339" t="str">
        <f t="shared" si="12"/>
        <v>2910</v>
      </c>
      <c r="C1703" s="1349" t="s">
        <v>2362</v>
      </c>
      <c r="D1703" s="1350">
        <v>1</v>
      </c>
      <c r="E1703" s="293" t="s">
        <v>6529</v>
      </c>
      <c r="F1703" s="1352" t="s">
        <v>6530</v>
      </c>
      <c r="G1703" s="1356">
        <v>41311</v>
      </c>
      <c r="H1703" s="1348" t="s">
        <v>2252</v>
      </c>
      <c r="I1703" s="1348"/>
      <c r="J1703" s="1368"/>
      <c r="K1703" s="1352" t="s">
        <v>2253</v>
      </c>
      <c r="L1703" s="1352" t="s">
        <v>5986</v>
      </c>
      <c r="M1703" s="1345" t="s">
        <v>6531</v>
      </c>
      <c r="N1703" s="1346" t="s">
        <v>1830</v>
      </c>
      <c r="O1703" s="1347"/>
      <c r="P1703" s="117" t="str">
        <f t="shared" si="13"/>
        <v>2910</v>
      </c>
      <c r="Q1703" s="117"/>
      <c r="R1703" s="1348">
        <v>291001056</v>
      </c>
      <c r="S1703" s="321"/>
      <c r="T1703" s="321"/>
    </row>
    <row r="1704" spans="1:20" ht="34.5" hidden="1" customHeight="1">
      <c r="A1704" s="1348">
        <v>291001057</v>
      </c>
      <c r="B1704" s="1339" t="str">
        <f t="shared" si="12"/>
        <v>2910</v>
      </c>
      <c r="C1704" s="1349" t="s">
        <v>2362</v>
      </c>
      <c r="D1704" s="1350">
        <v>2</v>
      </c>
      <c r="E1704" s="293" t="s">
        <v>6532</v>
      </c>
      <c r="F1704" s="1352" t="s">
        <v>6533</v>
      </c>
      <c r="G1704" s="1356">
        <v>43099</v>
      </c>
      <c r="H1704" s="1348" t="s">
        <v>2252</v>
      </c>
      <c r="I1704" s="1348">
        <v>1416</v>
      </c>
      <c r="J1704" s="1351">
        <v>40325</v>
      </c>
      <c r="K1704" s="1352" t="s">
        <v>2253</v>
      </c>
      <c r="L1704" s="1352"/>
      <c r="M1704" s="1345" t="s">
        <v>3308</v>
      </c>
      <c r="N1704" s="1346" t="s">
        <v>6534</v>
      </c>
      <c r="O1704" s="1347"/>
      <c r="P1704" s="117" t="str">
        <f t="shared" si="13"/>
        <v>2910</v>
      </c>
      <c r="Q1704" s="117"/>
      <c r="R1704" s="1348">
        <v>291001057</v>
      </c>
      <c r="S1704" s="321"/>
      <c r="T1704" s="321"/>
    </row>
    <row r="1705" spans="1:20" ht="34.5" hidden="1" customHeight="1">
      <c r="A1705" s="1348">
        <v>291001058</v>
      </c>
      <c r="B1705" s="1339" t="str">
        <f t="shared" si="12"/>
        <v>2910</v>
      </c>
      <c r="C1705" s="1349" t="s">
        <v>2362</v>
      </c>
      <c r="D1705" s="1350">
        <v>1</v>
      </c>
      <c r="E1705" s="293" t="s">
        <v>6535</v>
      </c>
      <c r="F1705" s="1352" t="s">
        <v>6536</v>
      </c>
      <c r="G1705" s="1351">
        <v>41311</v>
      </c>
      <c r="H1705" s="1348" t="s">
        <v>2252</v>
      </c>
      <c r="I1705" s="1348"/>
      <c r="J1705" s="1368"/>
      <c r="K1705" s="1352" t="s">
        <v>2253</v>
      </c>
      <c r="L1705" s="1352" t="s">
        <v>5986</v>
      </c>
      <c r="M1705" s="1345" t="s">
        <v>3308</v>
      </c>
      <c r="N1705" s="1346" t="s">
        <v>6537</v>
      </c>
      <c r="O1705" s="1347"/>
      <c r="P1705" s="117" t="str">
        <f t="shared" si="13"/>
        <v>2910</v>
      </c>
      <c r="Q1705" s="117"/>
      <c r="R1705" s="1348">
        <v>291001058</v>
      </c>
      <c r="S1705" s="321"/>
      <c r="T1705" s="321"/>
    </row>
    <row r="1706" spans="1:20" ht="34.5" hidden="1" customHeight="1">
      <c r="A1706" s="1348">
        <v>291001059</v>
      </c>
      <c r="B1706" s="1339" t="str">
        <f t="shared" si="12"/>
        <v>2910</v>
      </c>
      <c r="C1706" s="1349" t="s">
        <v>2362</v>
      </c>
      <c r="D1706" s="1350">
        <v>2</v>
      </c>
      <c r="E1706" s="293" t="s">
        <v>6538</v>
      </c>
      <c r="F1706" s="1352" t="s">
        <v>6539</v>
      </c>
      <c r="G1706" s="1351">
        <v>42734</v>
      </c>
      <c r="H1706" s="1348" t="s">
        <v>2252</v>
      </c>
      <c r="I1706" s="1348">
        <v>1416</v>
      </c>
      <c r="J1706" s="1351">
        <v>40325</v>
      </c>
      <c r="K1706" s="1352" t="s">
        <v>2253</v>
      </c>
      <c r="L1706" s="1352" t="s">
        <v>5983</v>
      </c>
      <c r="M1706" s="1345" t="s">
        <v>3308</v>
      </c>
      <c r="N1706" s="1346" t="s">
        <v>6540</v>
      </c>
      <c r="O1706" s="1347"/>
      <c r="P1706" s="117" t="str">
        <f t="shared" si="13"/>
        <v>2910</v>
      </c>
      <c r="Q1706" s="117"/>
      <c r="R1706" s="1348">
        <v>291001059</v>
      </c>
      <c r="S1706" s="321"/>
      <c r="T1706" s="321"/>
    </row>
    <row r="1707" spans="1:20" ht="34.5" hidden="1" customHeight="1">
      <c r="A1707" s="1348">
        <v>291001060</v>
      </c>
      <c r="B1707" s="1339" t="str">
        <f t="shared" si="12"/>
        <v>2910</v>
      </c>
      <c r="C1707" s="1349" t="s">
        <v>2362</v>
      </c>
      <c r="D1707" s="1350">
        <v>1</v>
      </c>
      <c r="E1707" s="293" t="s">
        <v>6541</v>
      </c>
      <c r="F1707" s="1352" t="s">
        <v>6542</v>
      </c>
      <c r="G1707" s="1351">
        <v>41311</v>
      </c>
      <c r="H1707" s="1348" t="s">
        <v>2252</v>
      </c>
      <c r="I1707" s="1348"/>
      <c r="J1707" s="1368"/>
      <c r="K1707" s="1352" t="s">
        <v>2253</v>
      </c>
      <c r="L1707" s="1352" t="s">
        <v>5986</v>
      </c>
      <c r="M1707" s="1345" t="s">
        <v>3308</v>
      </c>
      <c r="N1707" s="1346" t="s">
        <v>6543</v>
      </c>
      <c r="O1707" s="1347"/>
      <c r="P1707" s="117" t="str">
        <f t="shared" si="13"/>
        <v>2910</v>
      </c>
      <c r="Q1707" s="117"/>
      <c r="R1707" s="1348">
        <v>291001060</v>
      </c>
      <c r="S1707" s="321"/>
      <c r="T1707" s="321"/>
    </row>
    <row r="1708" spans="1:20" ht="34.5" hidden="1" customHeight="1">
      <c r="A1708" s="1348">
        <v>291001061</v>
      </c>
      <c r="B1708" s="1339" t="str">
        <f t="shared" si="12"/>
        <v>2910</v>
      </c>
      <c r="C1708" s="1349" t="s">
        <v>2362</v>
      </c>
      <c r="D1708" s="1350">
        <v>2</v>
      </c>
      <c r="E1708" s="293" t="s">
        <v>6544</v>
      </c>
      <c r="F1708" s="1352" t="s">
        <v>6545</v>
      </c>
      <c r="G1708" s="1351">
        <v>42734</v>
      </c>
      <c r="H1708" s="1348" t="s">
        <v>2252</v>
      </c>
      <c r="I1708" s="1348">
        <v>1416</v>
      </c>
      <c r="J1708" s="1351">
        <v>40325</v>
      </c>
      <c r="K1708" s="1352" t="s">
        <v>2253</v>
      </c>
      <c r="L1708" s="1352" t="s">
        <v>5983</v>
      </c>
      <c r="M1708" s="1345" t="s">
        <v>3308</v>
      </c>
      <c r="N1708" s="1346" t="s">
        <v>6546</v>
      </c>
      <c r="O1708" s="1347"/>
      <c r="P1708" s="117" t="str">
        <f t="shared" si="13"/>
        <v>2910</v>
      </c>
      <c r="Q1708" s="117"/>
      <c r="R1708" s="1348">
        <v>291001061</v>
      </c>
      <c r="S1708" s="321"/>
      <c r="T1708" s="321"/>
    </row>
    <row r="1709" spans="1:20" ht="34.5" hidden="1" customHeight="1">
      <c r="A1709" s="1348">
        <v>291001062</v>
      </c>
      <c r="B1709" s="1339" t="str">
        <f t="shared" si="12"/>
        <v>2910</v>
      </c>
      <c r="C1709" s="1349" t="s">
        <v>2362</v>
      </c>
      <c r="D1709" s="1350">
        <v>1</v>
      </c>
      <c r="E1709" s="293" t="s">
        <v>6547</v>
      </c>
      <c r="F1709" s="1352" t="s">
        <v>6548</v>
      </c>
      <c r="G1709" s="1351">
        <v>41311</v>
      </c>
      <c r="H1709" s="1348" t="s">
        <v>2252</v>
      </c>
      <c r="I1709" s="1348"/>
      <c r="J1709" s="1367"/>
      <c r="K1709" s="1352" t="s">
        <v>2253</v>
      </c>
      <c r="L1709" s="1352" t="s">
        <v>5986</v>
      </c>
      <c r="M1709" s="1345" t="s">
        <v>3308</v>
      </c>
      <c r="N1709" s="1346" t="s">
        <v>6546</v>
      </c>
      <c r="O1709" s="1347"/>
      <c r="P1709" s="117" t="str">
        <f t="shared" si="13"/>
        <v>2910</v>
      </c>
      <c r="Q1709" s="117"/>
      <c r="R1709" s="1348">
        <v>291001062</v>
      </c>
      <c r="S1709" s="321"/>
      <c r="T1709" s="321"/>
    </row>
    <row r="1710" spans="1:20" ht="34.5" hidden="1" customHeight="1">
      <c r="A1710" s="1348">
        <v>291001062</v>
      </c>
      <c r="B1710" s="1339" t="str">
        <f t="shared" si="12"/>
        <v>2910</v>
      </c>
      <c r="C1710" s="1349" t="s">
        <v>2362</v>
      </c>
      <c r="D1710" s="1350">
        <v>2</v>
      </c>
      <c r="E1710" s="293" t="s">
        <v>6549</v>
      </c>
      <c r="F1710" s="1352" t="s">
        <v>6550</v>
      </c>
      <c r="G1710" s="1356">
        <v>43099</v>
      </c>
      <c r="H1710" s="1348" t="s">
        <v>2252</v>
      </c>
      <c r="I1710" s="1348">
        <v>1416</v>
      </c>
      <c r="J1710" s="1356">
        <v>40325</v>
      </c>
      <c r="K1710" s="1352" t="s">
        <v>2253</v>
      </c>
      <c r="L1710" s="1352" t="s">
        <v>5983</v>
      </c>
      <c r="M1710" s="1345" t="s">
        <v>3308</v>
      </c>
      <c r="N1710" s="1346" t="s">
        <v>6546</v>
      </c>
      <c r="O1710" s="1347"/>
      <c r="P1710" s="117" t="str">
        <f t="shared" si="13"/>
        <v>2910</v>
      </c>
      <c r="Q1710" s="117"/>
      <c r="R1710" s="1348">
        <v>291001062</v>
      </c>
      <c r="S1710" s="321"/>
      <c r="T1710" s="321"/>
    </row>
    <row r="1711" spans="1:20" ht="34.5" hidden="1" customHeight="1">
      <c r="A1711" s="1348">
        <v>291001063</v>
      </c>
      <c r="B1711" s="1339" t="str">
        <f t="shared" si="12"/>
        <v>2910</v>
      </c>
      <c r="C1711" s="1349" t="s">
        <v>2362</v>
      </c>
      <c r="D1711" s="1350">
        <v>1</v>
      </c>
      <c r="E1711" s="293" t="s">
        <v>6551</v>
      </c>
      <c r="F1711" s="1352" t="s">
        <v>6552</v>
      </c>
      <c r="G1711" s="1356">
        <v>41311</v>
      </c>
      <c r="H1711" s="1348" t="s">
        <v>2252</v>
      </c>
      <c r="I1711" s="1348"/>
      <c r="J1711" s="1367"/>
      <c r="K1711" s="1352" t="s">
        <v>2253</v>
      </c>
      <c r="L1711" s="1352" t="s">
        <v>5986</v>
      </c>
      <c r="M1711" s="1345" t="s">
        <v>6553</v>
      </c>
      <c r="N1711" s="1346" t="s">
        <v>6554</v>
      </c>
      <c r="O1711" s="1347"/>
      <c r="P1711" s="117" t="str">
        <f t="shared" si="13"/>
        <v>2910</v>
      </c>
      <c r="Q1711" s="117"/>
      <c r="R1711" s="1348">
        <v>291001063</v>
      </c>
      <c r="S1711" s="321"/>
      <c r="T1711" s="321"/>
    </row>
    <row r="1712" spans="1:20" ht="34.5" hidden="1" customHeight="1">
      <c r="A1712" s="1348">
        <v>291001064</v>
      </c>
      <c r="B1712" s="1339" t="str">
        <f t="shared" si="12"/>
        <v>2910</v>
      </c>
      <c r="C1712" s="1349" t="s">
        <v>2362</v>
      </c>
      <c r="D1712" s="1350">
        <v>2</v>
      </c>
      <c r="E1712" s="293" t="s">
        <v>6555</v>
      </c>
      <c r="F1712" s="1352" t="s">
        <v>6556</v>
      </c>
      <c r="G1712" s="1356">
        <v>43099</v>
      </c>
      <c r="H1712" s="1348" t="s">
        <v>2252</v>
      </c>
      <c r="I1712" s="1348">
        <v>1416</v>
      </c>
      <c r="J1712" s="1356">
        <v>40325</v>
      </c>
      <c r="K1712" s="1352" t="s">
        <v>2253</v>
      </c>
      <c r="L1712" s="1352" t="s">
        <v>5983</v>
      </c>
      <c r="M1712" s="1345" t="s">
        <v>6553</v>
      </c>
      <c r="N1712" s="1346" t="s">
        <v>6554</v>
      </c>
      <c r="O1712" s="1347"/>
      <c r="P1712" s="117" t="str">
        <f t="shared" si="13"/>
        <v>2910</v>
      </c>
      <c r="Q1712" s="117"/>
      <c r="R1712" s="1348">
        <v>291001064</v>
      </c>
      <c r="S1712" s="321"/>
      <c r="T1712" s="321"/>
    </row>
    <row r="1713" spans="1:20" ht="34.5" hidden="1" customHeight="1">
      <c r="A1713" s="1348">
        <v>291001065</v>
      </c>
      <c r="B1713" s="1339" t="str">
        <f t="shared" si="12"/>
        <v>2910</v>
      </c>
      <c r="C1713" s="1349" t="s">
        <v>2362</v>
      </c>
      <c r="D1713" s="1350">
        <v>1</v>
      </c>
      <c r="E1713" s="293" t="s">
        <v>6557</v>
      </c>
      <c r="F1713" s="1352" t="s">
        <v>6558</v>
      </c>
      <c r="G1713" s="1356">
        <v>41311</v>
      </c>
      <c r="H1713" s="1348" t="s">
        <v>2252</v>
      </c>
      <c r="I1713" s="1348"/>
      <c r="J1713" s="1367"/>
      <c r="K1713" s="1352" t="s">
        <v>2253</v>
      </c>
      <c r="L1713" s="1352" t="s">
        <v>6559</v>
      </c>
      <c r="M1713" s="1345" t="s">
        <v>6553</v>
      </c>
      <c r="N1713" s="1346" t="s">
        <v>6554</v>
      </c>
      <c r="O1713" s="1347"/>
      <c r="P1713" s="117" t="str">
        <f t="shared" si="13"/>
        <v>2910</v>
      </c>
      <c r="Q1713" s="117"/>
      <c r="R1713" s="1348">
        <v>291001065</v>
      </c>
      <c r="S1713" s="321"/>
      <c r="T1713" s="321"/>
    </row>
    <row r="1714" spans="1:20" ht="34.5" hidden="1" customHeight="1">
      <c r="A1714" s="1348">
        <v>291001066</v>
      </c>
      <c r="B1714" s="1339" t="str">
        <f t="shared" si="12"/>
        <v>2910</v>
      </c>
      <c r="C1714" s="1349" t="s">
        <v>2362</v>
      </c>
      <c r="D1714" s="1350">
        <v>2</v>
      </c>
      <c r="E1714" s="293" t="s">
        <v>6560</v>
      </c>
      <c r="F1714" s="1352" t="s">
        <v>6561</v>
      </c>
      <c r="G1714" s="1356">
        <v>43465</v>
      </c>
      <c r="H1714" s="1348" t="s">
        <v>2252</v>
      </c>
      <c r="I1714" s="1348">
        <v>1416</v>
      </c>
      <c r="J1714" s="1356">
        <v>40325</v>
      </c>
      <c r="K1714" s="1352" t="s">
        <v>2253</v>
      </c>
      <c r="L1714" s="1352" t="s">
        <v>5983</v>
      </c>
      <c r="M1714" s="1345" t="s">
        <v>4435</v>
      </c>
      <c r="N1714" s="1346" t="s">
        <v>6562</v>
      </c>
      <c r="O1714" s="1347"/>
      <c r="P1714" s="117" t="str">
        <f t="shared" si="13"/>
        <v>2910</v>
      </c>
      <c r="Q1714" s="117"/>
      <c r="R1714" s="1348">
        <v>291001066</v>
      </c>
      <c r="S1714" s="321"/>
      <c r="T1714" s="321"/>
    </row>
    <row r="1715" spans="1:20" ht="34.5" hidden="1" customHeight="1">
      <c r="A1715" s="1348">
        <v>291001067</v>
      </c>
      <c r="B1715" s="1339" t="str">
        <f t="shared" si="12"/>
        <v>2910</v>
      </c>
      <c r="C1715" s="1349" t="s">
        <v>2362</v>
      </c>
      <c r="D1715" s="1350">
        <v>1</v>
      </c>
      <c r="E1715" s="293" t="s">
        <v>6563</v>
      </c>
      <c r="F1715" s="1352" t="s">
        <v>6564</v>
      </c>
      <c r="G1715" s="1356">
        <v>41311</v>
      </c>
      <c r="H1715" s="1348" t="s">
        <v>2252</v>
      </c>
      <c r="I1715" s="1348">
        <v>1416</v>
      </c>
      <c r="J1715" s="1351">
        <v>40325</v>
      </c>
      <c r="K1715" s="1352" t="s">
        <v>2253</v>
      </c>
      <c r="L1715" s="1352"/>
      <c r="M1715" s="1345" t="s">
        <v>3308</v>
      </c>
      <c r="N1715" s="1346" t="s">
        <v>1830</v>
      </c>
      <c r="O1715" s="1347"/>
      <c r="P1715" s="117" t="str">
        <f t="shared" si="13"/>
        <v>2910</v>
      </c>
      <c r="Q1715" s="117"/>
      <c r="R1715" s="1348">
        <v>291001067</v>
      </c>
      <c r="S1715" s="321"/>
      <c r="T1715" s="321"/>
    </row>
    <row r="1716" spans="1:20" ht="34.5" hidden="1" customHeight="1">
      <c r="A1716" s="1348">
        <v>291001068</v>
      </c>
      <c r="B1716" s="1339" t="str">
        <f t="shared" si="12"/>
        <v>2910</v>
      </c>
      <c r="C1716" s="1349" t="s">
        <v>2362</v>
      </c>
      <c r="D1716" s="1350">
        <v>1</v>
      </c>
      <c r="E1716" s="293" t="s">
        <v>6565</v>
      </c>
      <c r="F1716" s="1352" t="s">
        <v>6566</v>
      </c>
      <c r="G1716" s="1356">
        <v>41311</v>
      </c>
      <c r="H1716" s="1348" t="s">
        <v>2252</v>
      </c>
      <c r="I1716" s="1348"/>
      <c r="J1716" s="1368"/>
      <c r="K1716" s="1352" t="s">
        <v>2253</v>
      </c>
      <c r="L1716" s="1352" t="s">
        <v>6567</v>
      </c>
      <c r="M1716" s="1345" t="s">
        <v>1830</v>
      </c>
      <c r="N1716" s="1346" t="s">
        <v>1830</v>
      </c>
      <c r="O1716" s="1347"/>
      <c r="P1716" s="117" t="str">
        <f t="shared" si="13"/>
        <v>2910</v>
      </c>
      <c r="Q1716" s="117"/>
      <c r="R1716" s="1348">
        <v>291001068</v>
      </c>
      <c r="S1716" s="321"/>
      <c r="T1716" s="321"/>
    </row>
    <row r="1717" spans="1:20" ht="34.5" hidden="1" customHeight="1">
      <c r="A1717" s="1348">
        <v>291001069</v>
      </c>
      <c r="B1717" s="1339" t="str">
        <f t="shared" si="12"/>
        <v>2910</v>
      </c>
      <c r="C1717" s="1349" t="s">
        <v>2362</v>
      </c>
      <c r="D1717" s="1350">
        <v>2</v>
      </c>
      <c r="E1717" s="293" t="s">
        <v>6568</v>
      </c>
      <c r="F1717" s="1352" t="s">
        <v>6569</v>
      </c>
      <c r="G1717" s="1351">
        <v>43465</v>
      </c>
      <c r="H1717" s="1348" t="s">
        <v>2252</v>
      </c>
      <c r="I1717" s="1348">
        <v>1416</v>
      </c>
      <c r="J1717" s="1351">
        <v>40325</v>
      </c>
      <c r="K1717" s="1352" t="s">
        <v>2253</v>
      </c>
      <c r="L1717" s="1352" t="s">
        <v>5983</v>
      </c>
      <c r="M1717" s="1345" t="s">
        <v>1830</v>
      </c>
      <c r="N1717" s="1346" t="s">
        <v>3398</v>
      </c>
      <c r="O1717" s="1347"/>
      <c r="P1717" s="117" t="str">
        <f t="shared" si="13"/>
        <v>2910</v>
      </c>
      <c r="Q1717" s="117"/>
      <c r="R1717" s="1348">
        <v>291001069</v>
      </c>
      <c r="S1717" s="321"/>
      <c r="T1717" s="321"/>
    </row>
    <row r="1718" spans="1:20" ht="34.5" hidden="1" customHeight="1">
      <c r="A1718" s="1348">
        <v>291001070</v>
      </c>
      <c r="B1718" s="1339" t="str">
        <f t="shared" si="12"/>
        <v>2910</v>
      </c>
      <c r="C1718" s="1349" t="s">
        <v>2362</v>
      </c>
      <c r="D1718" s="1350">
        <v>1</v>
      </c>
      <c r="E1718" s="293" t="s">
        <v>6570</v>
      </c>
      <c r="F1718" s="1352" t="s">
        <v>6571</v>
      </c>
      <c r="G1718" s="1351">
        <v>41311</v>
      </c>
      <c r="H1718" s="1348" t="s">
        <v>2252</v>
      </c>
      <c r="I1718" s="1348"/>
      <c r="J1718" s="1368"/>
      <c r="K1718" s="1352" t="s">
        <v>2253</v>
      </c>
      <c r="L1718" s="1352" t="s">
        <v>6572</v>
      </c>
      <c r="M1718" s="1345" t="s">
        <v>1830</v>
      </c>
      <c r="N1718" s="1346" t="s">
        <v>6573</v>
      </c>
      <c r="O1718" s="1347"/>
      <c r="P1718" s="117" t="str">
        <f t="shared" si="13"/>
        <v>2910</v>
      </c>
      <c r="Q1718" s="117"/>
      <c r="R1718" s="1348">
        <v>291001070</v>
      </c>
      <c r="S1718" s="321"/>
      <c r="T1718" s="321"/>
    </row>
    <row r="1719" spans="1:20" ht="34.5" hidden="1" customHeight="1">
      <c r="A1719" s="1348">
        <v>291001071</v>
      </c>
      <c r="B1719" s="1339" t="str">
        <f t="shared" si="12"/>
        <v>2910</v>
      </c>
      <c r="C1719" s="1349" t="s">
        <v>2362</v>
      </c>
      <c r="D1719" s="1350">
        <v>2</v>
      </c>
      <c r="E1719" s="293" t="s">
        <v>6574</v>
      </c>
      <c r="F1719" s="1352" t="s">
        <v>6575</v>
      </c>
      <c r="G1719" s="1356">
        <v>43099</v>
      </c>
      <c r="H1719" s="1348" t="s">
        <v>2252</v>
      </c>
      <c r="I1719" s="1348">
        <v>1416</v>
      </c>
      <c r="J1719" s="1356">
        <v>40325</v>
      </c>
      <c r="K1719" s="1352" t="s">
        <v>2253</v>
      </c>
      <c r="L1719" s="1352" t="s">
        <v>6008</v>
      </c>
      <c r="M1719" s="1345" t="s">
        <v>1830</v>
      </c>
      <c r="N1719" s="1346" t="s">
        <v>6576</v>
      </c>
      <c r="O1719" s="1347"/>
      <c r="P1719" s="117" t="str">
        <f t="shared" si="13"/>
        <v>2910</v>
      </c>
      <c r="Q1719" s="117"/>
      <c r="R1719" s="1348">
        <v>291001071</v>
      </c>
      <c r="S1719" s="321"/>
      <c r="T1719" s="321"/>
    </row>
    <row r="1720" spans="1:20" ht="34.5" hidden="1" customHeight="1">
      <c r="A1720" s="1348">
        <v>291001072</v>
      </c>
      <c r="B1720" s="1339" t="str">
        <f t="shared" si="12"/>
        <v>2910</v>
      </c>
      <c r="C1720" s="1349" t="s">
        <v>2362</v>
      </c>
      <c r="D1720" s="1350">
        <v>1</v>
      </c>
      <c r="E1720" s="293" t="s">
        <v>6577</v>
      </c>
      <c r="F1720" s="1352" t="s">
        <v>6578</v>
      </c>
      <c r="G1720" s="1351">
        <v>41311</v>
      </c>
      <c r="H1720" s="1348" t="s">
        <v>2252</v>
      </c>
      <c r="I1720" s="1348"/>
      <c r="J1720" s="1367"/>
      <c r="K1720" s="1352" t="s">
        <v>2253</v>
      </c>
      <c r="L1720" s="1352" t="s">
        <v>5986</v>
      </c>
      <c r="M1720" s="1345" t="s">
        <v>1830</v>
      </c>
      <c r="N1720" s="1346" t="s">
        <v>6579</v>
      </c>
      <c r="O1720" s="1347"/>
      <c r="P1720" s="117" t="str">
        <f t="shared" si="13"/>
        <v>2910</v>
      </c>
      <c r="Q1720" s="117"/>
      <c r="R1720" s="1348">
        <v>291001072</v>
      </c>
      <c r="S1720" s="321"/>
      <c r="T1720" s="321"/>
    </row>
    <row r="1721" spans="1:20" ht="34.5" hidden="1" customHeight="1">
      <c r="A1721" s="1348">
        <v>291001073</v>
      </c>
      <c r="B1721" s="1339" t="str">
        <f t="shared" si="12"/>
        <v>2910</v>
      </c>
      <c r="C1721" s="1349" t="s">
        <v>2362</v>
      </c>
      <c r="D1721" s="1350">
        <v>2</v>
      </c>
      <c r="E1721" s="293" t="s">
        <v>6580</v>
      </c>
      <c r="F1721" s="1352" t="s">
        <v>6581</v>
      </c>
      <c r="G1721" s="1351">
        <v>43099</v>
      </c>
      <c r="H1721" s="1348" t="s">
        <v>2252</v>
      </c>
      <c r="I1721" s="1348">
        <v>1416</v>
      </c>
      <c r="J1721" s="1351">
        <v>40325</v>
      </c>
      <c r="K1721" s="1352" t="s">
        <v>2253</v>
      </c>
      <c r="L1721" s="1352" t="s">
        <v>5983</v>
      </c>
      <c r="M1721" s="1345" t="s">
        <v>1830</v>
      </c>
      <c r="N1721" s="1346" t="s">
        <v>6582</v>
      </c>
      <c r="O1721" s="1347"/>
      <c r="P1721" s="117" t="str">
        <f t="shared" si="13"/>
        <v>2910</v>
      </c>
      <c r="Q1721" s="117"/>
      <c r="R1721" s="1348">
        <v>291001073</v>
      </c>
      <c r="S1721" s="321"/>
      <c r="T1721" s="321"/>
    </row>
    <row r="1722" spans="1:20" ht="34.5" hidden="1" customHeight="1">
      <c r="A1722" s="1348">
        <v>291001074</v>
      </c>
      <c r="B1722" s="1339" t="str">
        <f t="shared" si="12"/>
        <v>2910</v>
      </c>
      <c r="C1722" s="1349" t="s">
        <v>2362</v>
      </c>
      <c r="D1722" s="1350">
        <v>1</v>
      </c>
      <c r="E1722" s="293" t="s">
        <v>6583</v>
      </c>
      <c r="F1722" s="1352" t="s">
        <v>6584</v>
      </c>
      <c r="G1722" s="1356">
        <v>41311</v>
      </c>
      <c r="H1722" s="1348" t="s">
        <v>2252</v>
      </c>
      <c r="I1722" s="1348"/>
      <c r="J1722" s="1367"/>
      <c r="K1722" s="1352" t="s">
        <v>2253</v>
      </c>
      <c r="L1722" s="1352" t="s">
        <v>5986</v>
      </c>
      <c r="M1722" s="1345" t="s">
        <v>6585</v>
      </c>
      <c r="N1722" s="1346" t="s">
        <v>6586</v>
      </c>
      <c r="O1722" s="1347"/>
      <c r="P1722" s="117" t="str">
        <f t="shared" si="13"/>
        <v>2910</v>
      </c>
      <c r="Q1722" s="117"/>
      <c r="R1722" s="1348">
        <v>291001074</v>
      </c>
      <c r="S1722" s="321"/>
      <c r="T1722" s="321"/>
    </row>
    <row r="1723" spans="1:20" ht="34.5" hidden="1" customHeight="1">
      <c r="A1723" s="1348">
        <v>291001075</v>
      </c>
      <c r="B1723" s="1339" t="str">
        <f t="shared" si="12"/>
        <v>2910</v>
      </c>
      <c r="C1723" s="1349" t="s">
        <v>2362</v>
      </c>
      <c r="D1723" s="1350">
        <v>2</v>
      </c>
      <c r="E1723" s="293" t="s">
        <v>6587</v>
      </c>
      <c r="F1723" s="1352" t="s">
        <v>6588</v>
      </c>
      <c r="G1723" s="1351">
        <v>43099</v>
      </c>
      <c r="H1723" s="1348" t="s">
        <v>2252</v>
      </c>
      <c r="I1723" s="1348">
        <v>1416</v>
      </c>
      <c r="J1723" s="1351">
        <v>40325</v>
      </c>
      <c r="K1723" s="1352" t="s">
        <v>2253</v>
      </c>
      <c r="L1723" s="1352" t="s">
        <v>5983</v>
      </c>
      <c r="M1723" s="1345" t="s">
        <v>6585</v>
      </c>
      <c r="N1723" s="1346" t="s">
        <v>6586</v>
      </c>
      <c r="O1723" s="1347"/>
      <c r="P1723" s="117" t="str">
        <f t="shared" si="13"/>
        <v>2910</v>
      </c>
      <c r="Q1723" s="117"/>
      <c r="R1723" s="1348">
        <v>291001075</v>
      </c>
      <c r="S1723" s="321"/>
      <c r="T1723" s="321"/>
    </row>
    <row r="1724" spans="1:20" ht="34.5" hidden="1" customHeight="1">
      <c r="A1724" s="1348">
        <v>291001076</v>
      </c>
      <c r="B1724" s="1339" t="str">
        <f t="shared" si="12"/>
        <v>2910</v>
      </c>
      <c r="C1724" s="1349" t="s">
        <v>2362</v>
      </c>
      <c r="D1724" s="1350">
        <v>1</v>
      </c>
      <c r="E1724" s="293" t="s">
        <v>6589</v>
      </c>
      <c r="F1724" s="1352" t="s">
        <v>6590</v>
      </c>
      <c r="G1724" s="1356">
        <v>41311</v>
      </c>
      <c r="H1724" s="1348" t="s">
        <v>2252</v>
      </c>
      <c r="I1724" s="1348"/>
      <c r="J1724" s="1367"/>
      <c r="K1724" s="1352" t="s">
        <v>2253</v>
      </c>
      <c r="L1724" s="1352" t="s">
        <v>6021</v>
      </c>
      <c r="M1724" s="1345" t="s">
        <v>1830</v>
      </c>
      <c r="N1724" s="1346" t="s">
        <v>6486</v>
      </c>
      <c r="O1724" s="1347"/>
      <c r="P1724" s="117" t="str">
        <f t="shared" si="13"/>
        <v>2910</v>
      </c>
      <c r="Q1724" s="117"/>
      <c r="R1724" s="1348">
        <v>291001076</v>
      </c>
      <c r="S1724" s="321"/>
      <c r="T1724" s="321"/>
    </row>
    <row r="1725" spans="1:20" ht="34.5" hidden="1" customHeight="1">
      <c r="A1725" s="1348">
        <v>291001077</v>
      </c>
      <c r="B1725" s="1339" t="str">
        <f t="shared" si="12"/>
        <v>2910</v>
      </c>
      <c r="C1725" s="1349" t="s">
        <v>2362</v>
      </c>
      <c r="D1725" s="1350">
        <v>2</v>
      </c>
      <c r="E1725" s="293" t="s">
        <v>6591</v>
      </c>
      <c r="F1725" s="1352" t="s">
        <v>6592</v>
      </c>
      <c r="G1725" s="1356">
        <v>42899</v>
      </c>
      <c r="H1725" s="1348" t="s">
        <v>2252</v>
      </c>
      <c r="I1725" s="1348">
        <v>1416</v>
      </c>
      <c r="J1725" s="1356">
        <v>40325</v>
      </c>
      <c r="K1725" s="1352" t="s">
        <v>2253</v>
      </c>
      <c r="L1725" s="1352"/>
      <c r="M1725" s="1345" t="s">
        <v>1830</v>
      </c>
      <c r="N1725" s="1346" t="s">
        <v>6486</v>
      </c>
      <c r="O1725" s="1347"/>
      <c r="P1725" s="117" t="str">
        <f t="shared" si="13"/>
        <v>2910</v>
      </c>
      <c r="Q1725" s="117"/>
      <c r="R1725" s="1348">
        <v>291001077</v>
      </c>
      <c r="S1725" s="321"/>
      <c r="T1725" s="321"/>
    </row>
    <row r="1726" spans="1:20" ht="34.5" hidden="1" customHeight="1">
      <c r="A1726" s="1348">
        <v>291001078</v>
      </c>
      <c r="B1726" s="1339" t="str">
        <f t="shared" si="12"/>
        <v>2910</v>
      </c>
      <c r="C1726" s="1349" t="s">
        <v>2362</v>
      </c>
      <c r="D1726" s="1350">
        <v>1</v>
      </c>
      <c r="E1726" s="293" t="s">
        <v>6593</v>
      </c>
      <c r="F1726" s="1352" t="s">
        <v>6594</v>
      </c>
      <c r="G1726" s="1351">
        <v>41311</v>
      </c>
      <c r="H1726" s="1348" t="s">
        <v>2252</v>
      </c>
      <c r="I1726" s="1348"/>
      <c r="J1726" s="1368"/>
      <c r="K1726" s="1352" t="s">
        <v>2253</v>
      </c>
      <c r="L1726" s="1352" t="s">
        <v>6028</v>
      </c>
      <c r="M1726" s="1345" t="s">
        <v>1830</v>
      </c>
      <c r="N1726" s="1346" t="s">
        <v>6595</v>
      </c>
      <c r="O1726" s="1347"/>
      <c r="P1726" s="117" t="str">
        <f t="shared" si="13"/>
        <v>2910</v>
      </c>
      <c r="Q1726" s="117"/>
      <c r="R1726" s="1348">
        <v>291001078</v>
      </c>
      <c r="S1726" s="321"/>
      <c r="T1726" s="321"/>
    </row>
    <row r="1727" spans="1:20" ht="34.5" hidden="1" customHeight="1">
      <c r="A1727" s="1348">
        <v>291001082</v>
      </c>
      <c r="B1727" s="1339" t="str">
        <f t="shared" si="12"/>
        <v>2910</v>
      </c>
      <c r="C1727" s="1349" t="s">
        <v>2362</v>
      </c>
      <c r="D1727" s="1350">
        <v>2</v>
      </c>
      <c r="E1727" s="293" t="s">
        <v>6596</v>
      </c>
      <c r="F1727" s="1352" t="s">
        <v>6597</v>
      </c>
      <c r="G1727" s="1351">
        <v>43099</v>
      </c>
      <c r="H1727" s="1348" t="s">
        <v>2252</v>
      </c>
      <c r="I1727" s="1348">
        <v>1416</v>
      </c>
      <c r="J1727" s="1351">
        <v>40325</v>
      </c>
      <c r="K1727" s="1352" t="s">
        <v>2253</v>
      </c>
      <c r="L1727" s="1352"/>
      <c r="M1727" s="1345" t="s">
        <v>1830</v>
      </c>
      <c r="N1727" s="1346" t="s">
        <v>3309</v>
      </c>
      <c r="O1727" s="1347"/>
      <c r="P1727" s="117" t="str">
        <f t="shared" si="13"/>
        <v>2910</v>
      </c>
      <c r="Q1727" s="117"/>
      <c r="R1727" s="1348">
        <v>291001082</v>
      </c>
      <c r="S1727" s="321"/>
      <c r="T1727" s="321"/>
    </row>
    <row r="1728" spans="1:20" ht="34.5" hidden="1" customHeight="1">
      <c r="A1728" s="1348">
        <v>291001083</v>
      </c>
      <c r="B1728" s="1339" t="str">
        <f t="shared" si="12"/>
        <v>2910</v>
      </c>
      <c r="C1728" s="1349" t="s">
        <v>2362</v>
      </c>
      <c r="D1728" s="1350">
        <v>1</v>
      </c>
      <c r="E1728" s="293" t="s">
        <v>6598</v>
      </c>
      <c r="F1728" s="1352" t="s">
        <v>6599</v>
      </c>
      <c r="G1728" s="1351">
        <v>41311</v>
      </c>
      <c r="H1728" s="1348" t="s">
        <v>2252</v>
      </c>
      <c r="I1728" s="1348"/>
      <c r="J1728" s="1368"/>
      <c r="K1728" s="1352" t="s">
        <v>2253</v>
      </c>
      <c r="L1728" s="1352" t="s">
        <v>6028</v>
      </c>
      <c r="M1728" s="1345" t="s">
        <v>1830</v>
      </c>
      <c r="N1728" s="1346" t="s">
        <v>3309</v>
      </c>
      <c r="O1728" s="1347"/>
      <c r="P1728" s="117" t="str">
        <f t="shared" si="13"/>
        <v>2910</v>
      </c>
      <c r="Q1728" s="117"/>
      <c r="R1728" s="1348">
        <v>291001083</v>
      </c>
      <c r="S1728" s="321"/>
      <c r="T1728" s="321"/>
    </row>
    <row r="1729" spans="1:20" ht="34.5" hidden="1" customHeight="1">
      <c r="A1729" s="1348">
        <v>291001084</v>
      </c>
      <c r="B1729" s="1339" t="str">
        <f t="shared" si="12"/>
        <v>2910</v>
      </c>
      <c r="C1729" s="1349" t="s">
        <v>2362</v>
      </c>
      <c r="D1729" s="1350">
        <v>2</v>
      </c>
      <c r="E1729" s="293" t="s">
        <v>6600</v>
      </c>
      <c r="F1729" s="1352" t="s">
        <v>6601</v>
      </c>
      <c r="G1729" s="1351">
        <v>43099</v>
      </c>
      <c r="H1729" s="1348" t="s">
        <v>2252</v>
      </c>
      <c r="I1729" s="1348">
        <v>1416</v>
      </c>
      <c r="J1729" s="1351">
        <v>40325</v>
      </c>
      <c r="K1729" s="1352" t="s">
        <v>2253</v>
      </c>
      <c r="L1729" s="1352"/>
      <c r="M1729" s="1345" t="s">
        <v>1830</v>
      </c>
      <c r="N1729" s="1346" t="s">
        <v>6595</v>
      </c>
      <c r="O1729" s="1347"/>
      <c r="P1729" s="117" t="str">
        <f t="shared" si="13"/>
        <v>2910</v>
      </c>
      <c r="Q1729" s="117"/>
      <c r="R1729" s="1348">
        <v>291001084</v>
      </c>
      <c r="S1729" s="321"/>
      <c r="T1729" s="321"/>
    </row>
    <row r="1730" spans="1:20" ht="34.5" hidden="1" customHeight="1">
      <c r="A1730" s="1348">
        <v>270405001</v>
      </c>
      <c r="B1730" s="1339" t="str">
        <f t="shared" si="12"/>
        <v>2704</v>
      </c>
      <c r="C1730" s="1349" t="s">
        <v>2362</v>
      </c>
      <c r="D1730" s="1350">
        <v>1</v>
      </c>
      <c r="E1730" s="293" t="s">
        <v>6602</v>
      </c>
      <c r="F1730" s="1352" t="s">
        <v>6603</v>
      </c>
      <c r="G1730" s="1356">
        <v>41687</v>
      </c>
      <c r="H1730" s="1348" t="s">
        <v>2252</v>
      </c>
      <c r="I1730" s="1348"/>
      <c r="J1730" s="1367"/>
      <c r="K1730" s="1352" t="s">
        <v>2253</v>
      </c>
      <c r="L1730" s="1352" t="s">
        <v>6039</v>
      </c>
      <c r="M1730" s="1345" t="s">
        <v>1830</v>
      </c>
      <c r="N1730" s="1346" t="s">
        <v>6604</v>
      </c>
      <c r="O1730" s="1347"/>
      <c r="P1730" s="117" t="str">
        <f t="shared" si="13"/>
        <v>2704</v>
      </c>
      <c r="Q1730" s="117"/>
      <c r="R1730" s="1348">
        <v>270405001</v>
      </c>
      <c r="S1730" s="321"/>
      <c r="T1730" s="321"/>
    </row>
    <row r="1731" spans="1:20" ht="34.5" hidden="1" customHeight="1">
      <c r="A1731" s="1348">
        <v>270405001</v>
      </c>
      <c r="B1731" s="1339" t="str">
        <f t="shared" si="12"/>
        <v>2704</v>
      </c>
      <c r="C1731" s="1349" t="s">
        <v>2362</v>
      </c>
      <c r="D1731" s="1350">
        <v>2</v>
      </c>
      <c r="E1731" s="293" t="s">
        <v>6605</v>
      </c>
      <c r="F1731" s="1352" t="s">
        <v>6606</v>
      </c>
      <c r="G1731" s="1356">
        <v>43465</v>
      </c>
      <c r="H1731" s="1348" t="s">
        <v>2252</v>
      </c>
      <c r="I1731" s="1348">
        <v>1416</v>
      </c>
      <c r="J1731" s="1356">
        <v>40325</v>
      </c>
      <c r="K1731" s="1352" t="s">
        <v>2253</v>
      </c>
      <c r="L1731" s="1352" t="s">
        <v>5983</v>
      </c>
      <c r="M1731" s="1345" t="s">
        <v>1830</v>
      </c>
      <c r="N1731" s="1346" t="s">
        <v>6604</v>
      </c>
      <c r="O1731" s="1347"/>
      <c r="P1731" s="117" t="str">
        <f t="shared" si="13"/>
        <v>2704</v>
      </c>
      <c r="Q1731" s="117"/>
      <c r="R1731" s="1348">
        <v>270405001</v>
      </c>
      <c r="S1731" s="321"/>
      <c r="T1731" s="321"/>
    </row>
    <row r="1732" spans="1:20" ht="34.5" hidden="1" customHeight="1">
      <c r="A1732" s="1348">
        <v>270405002</v>
      </c>
      <c r="B1732" s="1339" t="str">
        <f t="shared" si="12"/>
        <v>2704</v>
      </c>
      <c r="C1732" s="1349" t="s">
        <v>2362</v>
      </c>
      <c r="D1732" s="1350">
        <v>1</v>
      </c>
      <c r="E1732" s="293" t="s">
        <v>6607</v>
      </c>
      <c r="F1732" s="1352" t="s">
        <v>6608</v>
      </c>
      <c r="G1732" s="1356">
        <v>41687</v>
      </c>
      <c r="H1732" s="1348" t="s">
        <v>2252</v>
      </c>
      <c r="I1732" s="1348"/>
      <c r="J1732" s="1367"/>
      <c r="K1732" s="1352" t="s">
        <v>2253</v>
      </c>
      <c r="L1732" s="1352" t="s">
        <v>6039</v>
      </c>
      <c r="M1732" s="1345" t="s">
        <v>1830</v>
      </c>
      <c r="N1732" s="1346" t="s">
        <v>6595</v>
      </c>
      <c r="O1732" s="1347"/>
      <c r="P1732" s="117" t="str">
        <f t="shared" si="13"/>
        <v>2704</v>
      </c>
      <c r="Q1732" s="117"/>
      <c r="R1732" s="1348">
        <v>270405002</v>
      </c>
      <c r="S1732" s="321"/>
      <c r="T1732" s="321"/>
    </row>
    <row r="1733" spans="1:20" ht="34.5" hidden="1" customHeight="1">
      <c r="A1733" s="1348">
        <v>270405002</v>
      </c>
      <c r="B1733" s="1339" t="str">
        <f t="shared" si="12"/>
        <v>2704</v>
      </c>
      <c r="C1733" s="1349" t="s">
        <v>2362</v>
      </c>
      <c r="D1733" s="1350">
        <v>2</v>
      </c>
      <c r="E1733" s="293" t="s">
        <v>6609</v>
      </c>
      <c r="F1733" s="1352" t="s">
        <v>6610</v>
      </c>
      <c r="G1733" s="1356">
        <v>43465</v>
      </c>
      <c r="H1733" s="1348" t="s">
        <v>2252</v>
      </c>
      <c r="I1733" s="1348">
        <v>1416</v>
      </c>
      <c r="J1733" s="1351">
        <v>40325</v>
      </c>
      <c r="K1733" s="1352" t="s">
        <v>2253</v>
      </c>
      <c r="L1733" s="1352" t="s">
        <v>5983</v>
      </c>
      <c r="M1733" s="1345" t="s">
        <v>1830</v>
      </c>
      <c r="N1733" s="1346" t="s">
        <v>3309</v>
      </c>
      <c r="O1733" s="1347"/>
      <c r="P1733" s="117" t="str">
        <f t="shared" si="13"/>
        <v>2704</v>
      </c>
      <c r="Q1733" s="117"/>
      <c r="R1733" s="1348">
        <v>270405002</v>
      </c>
      <c r="S1733" s="321"/>
      <c r="T1733" s="321"/>
    </row>
    <row r="1734" spans="1:20" ht="34.5" hidden="1" customHeight="1">
      <c r="A1734" s="1348">
        <v>270405003</v>
      </c>
      <c r="B1734" s="1339" t="str">
        <f t="shared" si="12"/>
        <v>2704</v>
      </c>
      <c r="C1734" s="1349" t="s">
        <v>2362</v>
      </c>
      <c r="D1734" s="1350">
        <v>1</v>
      </c>
      <c r="E1734" s="293" t="s">
        <v>6611</v>
      </c>
      <c r="F1734" s="1352" t="s">
        <v>6612</v>
      </c>
      <c r="G1734" s="1356">
        <v>41687</v>
      </c>
      <c r="H1734" s="1348" t="s">
        <v>2252</v>
      </c>
      <c r="I1734" s="1348"/>
      <c r="J1734" s="1368"/>
      <c r="K1734" s="1352" t="s">
        <v>2253</v>
      </c>
      <c r="L1734" s="1352" t="s">
        <v>6039</v>
      </c>
      <c r="M1734" s="1345" t="s">
        <v>1830</v>
      </c>
      <c r="N1734" s="1346" t="s">
        <v>3309</v>
      </c>
      <c r="O1734" s="1347"/>
      <c r="P1734" s="117" t="str">
        <f t="shared" si="13"/>
        <v>2704</v>
      </c>
      <c r="Q1734" s="117"/>
      <c r="R1734" s="1348">
        <v>270405003</v>
      </c>
      <c r="S1734" s="321"/>
      <c r="T1734" s="321"/>
    </row>
    <row r="1735" spans="1:20" ht="34.5" hidden="1" customHeight="1">
      <c r="A1735" s="1348">
        <v>270405003</v>
      </c>
      <c r="B1735" s="1339" t="str">
        <f t="shared" si="12"/>
        <v>2704</v>
      </c>
      <c r="C1735" s="1349" t="s">
        <v>2362</v>
      </c>
      <c r="D1735" s="1350">
        <v>2</v>
      </c>
      <c r="E1735" s="293" t="s">
        <v>6613</v>
      </c>
      <c r="F1735" s="1352" t="s">
        <v>6614</v>
      </c>
      <c r="G1735" s="1356">
        <v>43465</v>
      </c>
      <c r="H1735" s="1348" t="s">
        <v>2252</v>
      </c>
      <c r="I1735" s="1348">
        <v>1416</v>
      </c>
      <c r="J1735" s="1351">
        <v>40325</v>
      </c>
      <c r="K1735" s="1352" t="s">
        <v>2253</v>
      </c>
      <c r="L1735" s="1352" t="s">
        <v>5983</v>
      </c>
      <c r="M1735" s="1345" t="s">
        <v>5825</v>
      </c>
      <c r="N1735" s="1346" t="s">
        <v>6615</v>
      </c>
      <c r="O1735" s="1347"/>
      <c r="P1735" s="117" t="str">
        <f t="shared" si="13"/>
        <v>2704</v>
      </c>
      <c r="Q1735" s="117"/>
      <c r="R1735" s="1348">
        <v>270405003</v>
      </c>
      <c r="S1735" s="321"/>
      <c r="T1735" s="321"/>
    </row>
    <row r="1736" spans="1:20" ht="34.5" hidden="1" customHeight="1">
      <c r="A1736" s="1348">
        <v>270405004</v>
      </c>
      <c r="B1736" s="1339" t="str">
        <f t="shared" si="12"/>
        <v>2704</v>
      </c>
      <c r="C1736" s="1349" t="s">
        <v>2362</v>
      </c>
      <c r="D1736" s="1350">
        <v>1</v>
      </c>
      <c r="E1736" s="293" t="s">
        <v>6616</v>
      </c>
      <c r="F1736" s="1352" t="s">
        <v>6617</v>
      </c>
      <c r="G1736" s="1356">
        <v>41687</v>
      </c>
      <c r="H1736" s="1348" t="s">
        <v>2252</v>
      </c>
      <c r="I1736" s="1348">
        <v>1416</v>
      </c>
      <c r="J1736" s="1351">
        <v>40325</v>
      </c>
      <c r="K1736" s="1352" t="s">
        <v>2253</v>
      </c>
      <c r="L1736" s="1353"/>
      <c r="M1736" s="1345" t="s">
        <v>5825</v>
      </c>
      <c r="N1736" s="1346" t="s">
        <v>3309</v>
      </c>
      <c r="O1736" s="1347"/>
      <c r="P1736" s="117" t="str">
        <f t="shared" si="13"/>
        <v>2704</v>
      </c>
      <c r="Q1736" s="117"/>
      <c r="R1736" s="1348">
        <v>270405004</v>
      </c>
      <c r="S1736" s="321"/>
      <c r="T1736" s="321"/>
    </row>
    <row r="1737" spans="1:20" ht="34.5" hidden="1" customHeight="1">
      <c r="A1737" s="1348">
        <v>270405004</v>
      </c>
      <c r="B1737" s="1339" t="str">
        <f t="shared" si="12"/>
        <v>2704</v>
      </c>
      <c r="C1737" s="1349" t="s">
        <v>2362</v>
      </c>
      <c r="D1737" s="1350">
        <v>1</v>
      </c>
      <c r="E1737" s="293" t="s">
        <v>6618</v>
      </c>
      <c r="F1737" s="1352" t="s">
        <v>6619</v>
      </c>
      <c r="G1737" s="1356">
        <v>41687</v>
      </c>
      <c r="H1737" s="1348" t="s">
        <v>2252</v>
      </c>
      <c r="I1737" s="1348">
        <v>1416</v>
      </c>
      <c r="J1737" s="1351">
        <v>40325</v>
      </c>
      <c r="K1737" s="1352" t="s">
        <v>2253</v>
      </c>
      <c r="L1737" s="1353"/>
      <c r="M1737" s="1345" t="s">
        <v>1830</v>
      </c>
      <c r="N1737" s="1346" t="s">
        <v>6620</v>
      </c>
      <c r="O1737" s="1347"/>
      <c r="P1737" s="117" t="str">
        <f t="shared" si="13"/>
        <v>2704</v>
      </c>
      <c r="Q1737" s="117"/>
      <c r="R1737" s="1348">
        <v>270405004</v>
      </c>
      <c r="S1737" s="321"/>
      <c r="T1737" s="321"/>
    </row>
    <row r="1738" spans="1:20" ht="34.5" hidden="1" customHeight="1">
      <c r="A1738" s="1348">
        <v>270405005</v>
      </c>
      <c r="B1738" s="1339" t="str">
        <f t="shared" si="12"/>
        <v>2704</v>
      </c>
      <c r="C1738" s="1349" t="s">
        <v>2362</v>
      </c>
      <c r="D1738" s="1350">
        <v>1</v>
      </c>
      <c r="E1738" s="293" t="s">
        <v>6621</v>
      </c>
      <c r="F1738" s="1352" t="s">
        <v>6622</v>
      </c>
      <c r="G1738" s="1356">
        <v>41687</v>
      </c>
      <c r="H1738" s="1348" t="s">
        <v>2252</v>
      </c>
      <c r="I1738" s="1348"/>
      <c r="J1738" s="1368"/>
      <c r="K1738" s="1352" t="s">
        <v>2253</v>
      </c>
      <c r="L1738" s="1352" t="s">
        <v>6060</v>
      </c>
      <c r="M1738" s="1345" t="s">
        <v>1830</v>
      </c>
      <c r="N1738" s="1346" t="s">
        <v>6620</v>
      </c>
      <c r="O1738" s="1347"/>
      <c r="P1738" s="117" t="str">
        <f t="shared" si="13"/>
        <v>2704</v>
      </c>
      <c r="Q1738" s="117"/>
      <c r="R1738" s="1348">
        <v>270405005</v>
      </c>
      <c r="S1738" s="321"/>
      <c r="T1738" s="321"/>
    </row>
    <row r="1739" spans="1:20" ht="34.5" hidden="1" customHeight="1">
      <c r="A1739" s="1348">
        <v>270405006</v>
      </c>
      <c r="B1739" s="1339" t="str">
        <f t="shared" si="12"/>
        <v>2704</v>
      </c>
      <c r="C1739" s="1349" t="s">
        <v>2362</v>
      </c>
      <c r="D1739" s="1350">
        <v>2</v>
      </c>
      <c r="E1739" s="293" t="s">
        <v>6623</v>
      </c>
      <c r="F1739" s="1352" t="s">
        <v>6624</v>
      </c>
      <c r="G1739" s="1356">
        <v>43099</v>
      </c>
      <c r="H1739" s="1348" t="s">
        <v>2252</v>
      </c>
      <c r="I1739" s="1348">
        <v>1416</v>
      </c>
      <c r="J1739" s="1356">
        <v>40325</v>
      </c>
      <c r="K1739" s="1352" t="s">
        <v>2253</v>
      </c>
      <c r="L1739" s="1352" t="s">
        <v>5983</v>
      </c>
      <c r="M1739" s="1345" t="s">
        <v>1830</v>
      </c>
      <c r="N1739" s="1346" t="s">
        <v>6625</v>
      </c>
      <c r="O1739" s="1347"/>
      <c r="P1739" s="117" t="str">
        <f t="shared" si="13"/>
        <v>2704</v>
      </c>
      <c r="Q1739" s="117"/>
      <c r="R1739" s="1348">
        <v>270405006</v>
      </c>
      <c r="S1739" s="321"/>
      <c r="T1739" s="321"/>
    </row>
    <row r="1740" spans="1:20" ht="34.5" hidden="1" customHeight="1">
      <c r="A1740" s="1348">
        <v>270405006</v>
      </c>
      <c r="B1740" s="1339" t="str">
        <f t="shared" si="12"/>
        <v>2704</v>
      </c>
      <c r="C1740" s="1349" t="s">
        <v>2362</v>
      </c>
      <c r="D1740" s="1350">
        <v>1</v>
      </c>
      <c r="E1740" s="293" t="s">
        <v>6626</v>
      </c>
      <c r="F1740" s="1352" t="s">
        <v>6627</v>
      </c>
      <c r="G1740" s="1356">
        <v>41687</v>
      </c>
      <c r="H1740" s="1348" t="s">
        <v>2252</v>
      </c>
      <c r="I1740" s="1348">
        <v>1416</v>
      </c>
      <c r="J1740" s="1356">
        <v>40325</v>
      </c>
      <c r="K1740" s="1352" t="s">
        <v>2253</v>
      </c>
      <c r="L1740" s="1352"/>
      <c r="M1740" s="1345" t="s">
        <v>1830</v>
      </c>
      <c r="N1740" s="1346" t="s">
        <v>6625</v>
      </c>
      <c r="O1740" s="1347"/>
      <c r="P1740" s="117" t="str">
        <f t="shared" si="13"/>
        <v>2704</v>
      </c>
      <c r="Q1740" s="117"/>
      <c r="R1740" s="1348">
        <v>270405006</v>
      </c>
      <c r="S1740" s="321"/>
      <c r="T1740" s="321"/>
    </row>
    <row r="1741" spans="1:20" ht="34.5" hidden="1" customHeight="1">
      <c r="A1741" s="1348">
        <v>270405007</v>
      </c>
      <c r="B1741" s="1339" t="str">
        <f t="shared" si="12"/>
        <v>2704</v>
      </c>
      <c r="C1741" s="1349" t="s">
        <v>2362</v>
      </c>
      <c r="D1741" s="1350">
        <v>1</v>
      </c>
      <c r="E1741" s="293" t="s">
        <v>6628</v>
      </c>
      <c r="F1741" s="1352" t="s">
        <v>6629</v>
      </c>
      <c r="G1741" s="1356">
        <v>41687</v>
      </c>
      <c r="H1741" s="1348" t="s">
        <v>2252</v>
      </c>
      <c r="I1741" s="1348">
        <v>1416</v>
      </c>
      <c r="J1741" s="1356">
        <v>40325</v>
      </c>
      <c r="K1741" s="1352" t="s">
        <v>2253</v>
      </c>
      <c r="L1741" s="1352"/>
      <c r="M1741" s="1345" t="s">
        <v>5681</v>
      </c>
      <c r="N1741" s="1346" t="s">
        <v>1830</v>
      </c>
      <c r="O1741" s="1347"/>
      <c r="P1741" s="117" t="str">
        <f t="shared" si="13"/>
        <v>2704</v>
      </c>
      <c r="Q1741" s="117"/>
      <c r="R1741" s="1348">
        <v>270405007</v>
      </c>
      <c r="S1741" s="321"/>
      <c r="T1741" s="321"/>
    </row>
    <row r="1742" spans="1:20" ht="34.5" hidden="1" customHeight="1">
      <c r="A1742" s="1348">
        <v>270405007</v>
      </c>
      <c r="B1742" s="1339" t="str">
        <f t="shared" si="12"/>
        <v>2704</v>
      </c>
      <c r="C1742" s="1349" t="s">
        <v>2362</v>
      </c>
      <c r="D1742" s="1350">
        <v>1</v>
      </c>
      <c r="E1742" s="293" t="s">
        <v>6630</v>
      </c>
      <c r="F1742" s="1352" t="s">
        <v>6631</v>
      </c>
      <c r="G1742" s="1356">
        <v>41687</v>
      </c>
      <c r="H1742" s="1348" t="s">
        <v>2252</v>
      </c>
      <c r="I1742" s="1348"/>
      <c r="J1742" s="1368"/>
      <c r="K1742" s="1352" t="s">
        <v>2253</v>
      </c>
      <c r="L1742" s="1352" t="s">
        <v>5986</v>
      </c>
      <c r="M1742" s="1345" t="s">
        <v>1830</v>
      </c>
      <c r="N1742" s="1346" t="s">
        <v>1830</v>
      </c>
      <c r="O1742" s="1347"/>
      <c r="P1742" s="117" t="str">
        <f t="shared" si="13"/>
        <v>2704</v>
      </c>
      <c r="Q1742" s="117"/>
      <c r="R1742" s="1348">
        <v>270405007</v>
      </c>
      <c r="S1742" s="321"/>
      <c r="T1742" s="321"/>
    </row>
    <row r="1743" spans="1:20" ht="34.5" hidden="1" customHeight="1">
      <c r="A1743" s="1348">
        <v>270405008</v>
      </c>
      <c r="B1743" s="1339" t="str">
        <f t="shared" si="12"/>
        <v>2704</v>
      </c>
      <c r="C1743" s="1349" t="s">
        <v>2362</v>
      </c>
      <c r="D1743" s="1350">
        <v>2</v>
      </c>
      <c r="E1743" s="293" t="s">
        <v>6632</v>
      </c>
      <c r="F1743" s="1352" t="s">
        <v>6633</v>
      </c>
      <c r="G1743" s="1356">
        <v>43099</v>
      </c>
      <c r="H1743" s="1348" t="s">
        <v>2252</v>
      </c>
      <c r="I1743" s="1348">
        <v>1416</v>
      </c>
      <c r="J1743" s="1351">
        <v>40325</v>
      </c>
      <c r="K1743" s="1352" t="s">
        <v>2253</v>
      </c>
      <c r="L1743" s="1352" t="s">
        <v>5983</v>
      </c>
      <c r="M1743" s="1345" t="s">
        <v>1830</v>
      </c>
      <c r="N1743" s="1346" t="s">
        <v>1830</v>
      </c>
      <c r="O1743" s="1347"/>
      <c r="P1743" s="117" t="str">
        <f t="shared" si="13"/>
        <v>2704</v>
      </c>
      <c r="Q1743" s="117"/>
      <c r="R1743" s="1348">
        <v>270405008</v>
      </c>
      <c r="S1743" s="321"/>
      <c r="T1743" s="321"/>
    </row>
    <row r="1744" spans="1:20" ht="34.5" hidden="1" customHeight="1">
      <c r="A1744" s="1348">
        <v>270405008</v>
      </c>
      <c r="B1744" s="1339" t="str">
        <f t="shared" si="12"/>
        <v>2704</v>
      </c>
      <c r="C1744" s="1349" t="s">
        <v>2362</v>
      </c>
      <c r="D1744" s="1350">
        <v>1</v>
      </c>
      <c r="E1744" s="293" t="s">
        <v>6634</v>
      </c>
      <c r="F1744" s="1352" t="s">
        <v>6635</v>
      </c>
      <c r="G1744" s="1356">
        <v>41687</v>
      </c>
      <c r="H1744" s="1348" t="s">
        <v>2252</v>
      </c>
      <c r="I1744" s="1348"/>
      <c r="J1744" s="1368"/>
      <c r="K1744" s="1352" t="s">
        <v>2253</v>
      </c>
      <c r="L1744" s="1352" t="s">
        <v>6060</v>
      </c>
      <c r="M1744" s="1345" t="s">
        <v>1830</v>
      </c>
      <c r="N1744" s="1346" t="s">
        <v>1830</v>
      </c>
      <c r="O1744" s="1347"/>
      <c r="P1744" s="117" t="str">
        <f t="shared" si="13"/>
        <v>2704</v>
      </c>
      <c r="Q1744" s="117"/>
      <c r="R1744" s="1348">
        <v>270405008</v>
      </c>
      <c r="S1744" s="321"/>
      <c r="T1744" s="321"/>
    </row>
    <row r="1745" spans="1:20" ht="34.5" hidden="1" customHeight="1">
      <c r="A1745" s="1348">
        <v>270405009</v>
      </c>
      <c r="B1745" s="1339" t="str">
        <f t="shared" si="12"/>
        <v>2704</v>
      </c>
      <c r="C1745" s="1349" t="s">
        <v>2362</v>
      </c>
      <c r="D1745" s="1350">
        <v>2</v>
      </c>
      <c r="E1745" s="293" t="s">
        <v>6636</v>
      </c>
      <c r="F1745" s="1352" t="s">
        <v>6637</v>
      </c>
      <c r="G1745" s="1356">
        <v>43099</v>
      </c>
      <c r="H1745" s="1348" t="s">
        <v>2252</v>
      </c>
      <c r="I1745" s="1348">
        <v>1416</v>
      </c>
      <c r="J1745" s="1351">
        <v>40325</v>
      </c>
      <c r="K1745" s="1352" t="s">
        <v>2253</v>
      </c>
      <c r="L1745" s="1352" t="s">
        <v>5983</v>
      </c>
      <c r="M1745" s="1345" t="s">
        <v>1830</v>
      </c>
      <c r="N1745" s="1346" t="s">
        <v>1830</v>
      </c>
      <c r="O1745" s="1347"/>
      <c r="P1745" s="117" t="str">
        <f t="shared" si="13"/>
        <v>2704</v>
      </c>
      <c r="Q1745" s="117"/>
      <c r="R1745" s="1348">
        <v>270405009</v>
      </c>
      <c r="S1745" s="321"/>
      <c r="T1745" s="321"/>
    </row>
    <row r="1746" spans="1:20" ht="34.5" hidden="1" customHeight="1">
      <c r="A1746" s="1348">
        <v>270405009</v>
      </c>
      <c r="B1746" s="1339" t="str">
        <f t="shared" si="12"/>
        <v>2704</v>
      </c>
      <c r="C1746" s="1349" t="s">
        <v>2362</v>
      </c>
      <c r="D1746" s="1350">
        <v>1</v>
      </c>
      <c r="E1746" s="293" t="s">
        <v>6638</v>
      </c>
      <c r="F1746" s="1352" t="s">
        <v>6639</v>
      </c>
      <c r="G1746" s="1356">
        <v>41687</v>
      </c>
      <c r="H1746" s="1348" t="s">
        <v>2252</v>
      </c>
      <c r="I1746" s="1348">
        <v>1416</v>
      </c>
      <c r="J1746" s="1356">
        <v>40325</v>
      </c>
      <c r="K1746" s="1352" t="s">
        <v>2253</v>
      </c>
      <c r="L1746" s="1353"/>
      <c r="M1746" s="1345" t="s">
        <v>1830</v>
      </c>
      <c r="N1746" s="1346" t="s">
        <v>6640</v>
      </c>
      <c r="O1746" s="1347"/>
      <c r="P1746" s="117" t="str">
        <f t="shared" si="13"/>
        <v>2704</v>
      </c>
      <c r="Q1746" s="117"/>
      <c r="R1746" s="1348">
        <v>270405009</v>
      </c>
      <c r="S1746" s="321"/>
      <c r="T1746" s="321"/>
    </row>
    <row r="1747" spans="1:20" ht="34.5" hidden="1" customHeight="1">
      <c r="A1747" s="1348">
        <v>270405010</v>
      </c>
      <c r="B1747" s="1339" t="str">
        <f t="shared" si="12"/>
        <v>2704</v>
      </c>
      <c r="C1747" s="1349" t="s">
        <v>2362</v>
      </c>
      <c r="D1747" s="1350">
        <v>1</v>
      </c>
      <c r="E1747" s="293" t="s">
        <v>6641</v>
      </c>
      <c r="F1747" s="1352" t="s">
        <v>6642</v>
      </c>
      <c r="G1747" s="1356">
        <v>41687</v>
      </c>
      <c r="H1747" s="1348" t="s">
        <v>2252</v>
      </c>
      <c r="I1747" s="1348">
        <v>1416</v>
      </c>
      <c r="J1747" s="1356">
        <v>40325</v>
      </c>
      <c r="K1747" s="1352" t="s">
        <v>2253</v>
      </c>
      <c r="L1747" s="1353"/>
      <c r="M1747" s="1345" t="s">
        <v>1830</v>
      </c>
      <c r="N1747" s="1346" t="s">
        <v>1830</v>
      </c>
      <c r="O1747" s="1347"/>
      <c r="P1747" s="117" t="str">
        <f t="shared" si="13"/>
        <v>2704</v>
      </c>
      <c r="Q1747" s="117"/>
      <c r="R1747" s="1348">
        <v>270405010</v>
      </c>
      <c r="S1747" s="321"/>
      <c r="T1747" s="321"/>
    </row>
    <row r="1748" spans="1:20" ht="34.5" hidden="1" customHeight="1">
      <c r="A1748" s="1348">
        <v>270405010</v>
      </c>
      <c r="B1748" s="1339" t="str">
        <f t="shared" si="12"/>
        <v>2704</v>
      </c>
      <c r="C1748" s="1349" t="s">
        <v>2362</v>
      </c>
      <c r="D1748" s="1350">
        <v>1</v>
      </c>
      <c r="E1748" s="293" t="s">
        <v>6643</v>
      </c>
      <c r="F1748" s="1352" t="s">
        <v>6644</v>
      </c>
      <c r="G1748" s="1356">
        <v>41687</v>
      </c>
      <c r="H1748" s="1348" t="s">
        <v>2252</v>
      </c>
      <c r="I1748" s="1348">
        <v>1416</v>
      </c>
      <c r="J1748" s="1356">
        <v>40325</v>
      </c>
      <c r="K1748" s="1352" t="s">
        <v>2253</v>
      </c>
      <c r="L1748" s="1352"/>
      <c r="M1748" s="1345" t="s">
        <v>1830</v>
      </c>
      <c r="N1748" s="1346" t="s">
        <v>6645</v>
      </c>
      <c r="O1748" s="1347"/>
      <c r="P1748" s="117" t="str">
        <f t="shared" si="13"/>
        <v>2704</v>
      </c>
      <c r="Q1748" s="117"/>
      <c r="R1748" s="1348">
        <v>270405010</v>
      </c>
      <c r="S1748" s="321"/>
      <c r="T1748" s="321"/>
    </row>
    <row r="1749" spans="1:20" ht="34.5" hidden="1" customHeight="1">
      <c r="A1749" s="1348">
        <v>270405011</v>
      </c>
      <c r="B1749" s="1339" t="str">
        <f t="shared" si="12"/>
        <v>2704</v>
      </c>
      <c r="C1749" s="1349" t="s">
        <v>2362</v>
      </c>
      <c r="D1749" s="1350">
        <v>1</v>
      </c>
      <c r="E1749" s="293" t="s">
        <v>6646</v>
      </c>
      <c r="F1749" s="1352" t="s">
        <v>6647</v>
      </c>
      <c r="G1749" s="1356">
        <v>41687</v>
      </c>
      <c r="H1749" s="1348" t="s">
        <v>2252</v>
      </c>
      <c r="I1749" s="1348">
        <v>1423</v>
      </c>
      <c r="J1749" s="1356">
        <v>40521</v>
      </c>
      <c r="K1749" s="1352" t="s">
        <v>2253</v>
      </c>
      <c r="L1749" s="1352"/>
      <c r="M1749" s="1345" t="s">
        <v>1830</v>
      </c>
      <c r="N1749" s="1346" t="s">
        <v>6648</v>
      </c>
      <c r="O1749" s="1347"/>
      <c r="P1749" s="117" t="str">
        <f t="shared" si="13"/>
        <v>2704</v>
      </c>
      <c r="Q1749" s="117"/>
      <c r="R1749" s="1348">
        <v>270405011</v>
      </c>
      <c r="S1749" s="321"/>
      <c r="T1749" s="321"/>
    </row>
    <row r="1750" spans="1:20" ht="34.5" hidden="1" customHeight="1">
      <c r="A1750" s="1348">
        <v>270405011</v>
      </c>
      <c r="B1750" s="1339" t="str">
        <f t="shared" si="12"/>
        <v>2704</v>
      </c>
      <c r="C1750" s="1349" t="s">
        <v>2362</v>
      </c>
      <c r="D1750" s="1350">
        <v>1</v>
      </c>
      <c r="E1750" s="293" t="s">
        <v>6649</v>
      </c>
      <c r="F1750" s="1352" t="s">
        <v>6650</v>
      </c>
      <c r="G1750" s="1356">
        <v>41820</v>
      </c>
      <c r="H1750" s="1348" t="s">
        <v>2252</v>
      </c>
      <c r="I1750" s="1348">
        <v>1423</v>
      </c>
      <c r="J1750" s="1356">
        <v>40521</v>
      </c>
      <c r="K1750" s="1352" t="s">
        <v>2253</v>
      </c>
      <c r="L1750" s="1352" t="s">
        <v>6087</v>
      </c>
      <c r="M1750" s="1345" t="s">
        <v>1830</v>
      </c>
      <c r="N1750" s="1346" t="s">
        <v>6651</v>
      </c>
      <c r="O1750" s="1347"/>
      <c r="P1750" s="117" t="str">
        <f t="shared" si="13"/>
        <v>2704</v>
      </c>
      <c r="Q1750" s="117"/>
      <c r="R1750" s="1348">
        <v>270405011</v>
      </c>
      <c r="S1750" s="321"/>
      <c r="T1750" s="321"/>
    </row>
    <row r="1751" spans="1:20" ht="34.5" hidden="1" customHeight="1">
      <c r="A1751" s="1348">
        <v>270405012</v>
      </c>
      <c r="B1751" s="1339" t="str">
        <f t="shared" si="12"/>
        <v>2704</v>
      </c>
      <c r="C1751" s="1349" t="s">
        <v>2362</v>
      </c>
      <c r="D1751" s="1350">
        <v>1</v>
      </c>
      <c r="E1751" s="293" t="s">
        <v>6652</v>
      </c>
      <c r="F1751" s="1352" t="s">
        <v>6653</v>
      </c>
      <c r="G1751" s="1356">
        <v>41687</v>
      </c>
      <c r="H1751" s="1348" t="s">
        <v>2252</v>
      </c>
      <c r="I1751" s="1348">
        <v>1416</v>
      </c>
      <c r="J1751" s="1356">
        <v>40325</v>
      </c>
      <c r="K1751" s="1352" t="s">
        <v>2253</v>
      </c>
      <c r="L1751" s="1353"/>
      <c r="M1751" s="1345" t="s">
        <v>1830</v>
      </c>
      <c r="N1751" s="1346" t="s">
        <v>6651</v>
      </c>
      <c r="O1751" s="1347"/>
      <c r="P1751" s="117" t="str">
        <f t="shared" si="13"/>
        <v>2704</v>
      </c>
      <c r="Q1751" s="117"/>
      <c r="R1751" s="1348">
        <v>270405012</v>
      </c>
      <c r="S1751" s="321"/>
      <c r="T1751" s="321"/>
    </row>
    <row r="1752" spans="1:20" ht="34.5" hidden="1" customHeight="1">
      <c r="A1752" s="1348">
        <v>270405012</v>
      </c>
      <c r="B1752" s="1339" t="str">
        <f t="shared" si="12"/>
        <v>2704</v>
      </c>
      <c r="C1752" s="1349" t="s">
        <v>2362</v>
      </c>
      <c r="D1752" s="1350">
        <v>1</v>
      </c>
      <c r="E1752" s="293" t="s">
        <v>6654</v>
      </c>
      <c r="F1752" s="1352" t="s">
        <v>6655</v>
      </c>
      <c r="G1752" s="1356">
        <v>42734</v>
      </c>
      <c r="H1752" s="1348" t="s">
        <v>2252</v>
      </c>
      <c r="I1752" s="1348">
        <v>1416</v>
      </c>
      <c r="J1752" s="1356">
        <v>40325</v>
      </c>
      <c r="K1752" s="1352" t="s">
        <v>2253</v>
      </c>
      <c r="L1752" s="1353"/>
      <c r="M1752" s="1345" t="s">
        <v>1830</v>
      </c>
      <c r="N1752" s="1346" t="s">
        <v>6656</v>
      </c>
      <c r="O1752" s="1347"/>
      <c r="P1752" s="117" t="str">
        <f t="shared" si="13"/>
        <v>2704</v>
      </c>
      <c r="Q1752" s="117"/>
      <c r="R1752" s="1348">
        <v>270405012</v>
      </c>
      <c r="S1752" s="321"/>
      <c r="T1752" s="321"/>
    </row>
    <row r="1753" spans="1:20" ht="34.5" hidden="1" customHeight="1">
      <c r="A1753" s="1348">
        <v>270405013</v>
      </c>
      <c r="B1753" s="1339" t="str">
        <f t="shared" si="12"/>
        <v>2704</v>
      </c>
      <c r="C1753" s="1349" t="s">
        <v>2362</v>
      </c>
      <c r="D1753" s="1350">
        <v>1</v>
      </c>
      <c r="E1753" s="293" t="s">
        <v>6657</v>
      </c>
      <c r="F1753" s="1352" t="s">
        <v>6658</v>
      </c>
      <c r="G1753" s="1356">
        <v>43830</v>
      </c>
      <c r="H1753" s="1348" t="s">
        <v>2252</v>
      </c>
      <c r="I1753" s="1348">
        <v>1416</v>
      </c>
      <c r="J1753" s="1356">
        <v>40325</v>
      </c>
      <c r="K1753" s="1352" t="s">
        <v>2253</v>
      </c>
      <c r="L1753" s="1352" t="s">
        <v>4435</v>
      </c>
      <c r="M1753" s="1345" t="s">
        <v>1830</v>
      </c>
      <c r="N1753" s="1346" t="s">
        <v>6656</v>
      </c>
      <c r="O1753" s="1347"/>
      <c r="P1753" s="117" t="str">
        <f t="shared" si="13"/>
        <v>2704</v>
      </c>
      <c r="Q1753" s="117"/>
      <c r="R1753" s="1348">
        <v>270405013</v>
      </c>
      <c r="S1753" s="321"/>
      <c r="T1753" s="321"/>
    </row>
    <row r="1754" spans="1:20" ht="34.5" hidden="1" customHeight="1">
      <c r="A1754" s="1348">
        <v>270405013</v>
      </c>
      <c r="B1754" s="1339" t="str">
        <f t="shared" si="12"/>
        <v>2704</v>
      </c>
      <c r="C1754" s="1349" t="s">
        <v>2362</v>
      </c>
      <c r="D1754" s="1350">
        <v>1</v>
      </c>
      <c r="E1754" s="293" t="s">
        <v>6657</v>
      </c>
      <c r="F1754" s="1352" t="s">
        <v>6659</v>
      </c>
      <c r="G1754" s="1356"/>
      <c r="H1754" s="1348" t="s">
        <v>2252</v>
      </c>
      <c r="I1754" s="1348"/>
      <c r="J1754" s="1368"/>
      <c r="K1754" s="1352" t="s">
        <v>2253</v>
      </c>
      <c r="L1754" s="1352" t="s">
        <v>6098</v>
      </c>
      <c r="M1754" s="1345" t="s">
        <v>5869</v>
      </c>
      <c r="N1754" s="1346" t="s">
        <v>1830</v>
      </c>
      <c r="O1754" s="1347"/>
      <c r="P1754" s="117" t="str">
        <f t="shared" si="13"/>
        <v>2704</v>
      </c>
      <c r="Q1754" s="117"/>
      <c r="R1754" s="1348">
        <v>270405013</v>
      </c>
      <c r="S1754" s="321"/>
      <c r="T1754" s="321"/>
    </row>
    <row r="1755" spans="1:20" ht="34.5" hidden="1" customHeight="1">
      <c r="A1755" s="1348">
        <v>270405014</v>
      </c>
      <c r="B1755" s="1339" t="str">
        <f t="shared" si="12"/>
        <v>2704</v>
      </c>
      <c r="C1755" s="1349" t="s">
        <v>2362</v>
      </c>
      <c r="D1755" s="1350">
        <v>1</v>
      </c>
      <c r="E1755" s="293" t="s">
        <v>6660</v>
      </c>
      <c r="F1755" s="1352" t="s">
        <v>6661</v>
      </c>
      <c r="G1755" s="1356">
        <v>43830</v>
      </c>
      <c r="H1755" s="1348" t="s">
        <v>2252</v>
      </c>
      <c r="I1755" s="1348">
        <v>1423</v>
      </c>
      <c r="J1755" s="1356">
        <v>40521</v>
      </c>
      <c r="K1755" s="1352" t="s">
        <v>2253</v>
      </c>
      <c r="L1755" s="1352" t="s">
        <v>6101</v>
      </c>
      <c r="M1755" s="1345" t="s">
        <v>1830</v>
      </c>
      <c r="N1755" s="1346" t="s">
        <v>1830</v>
      </c>
      <c r="O1755" s="1347"/>
      <c r="P1755" s="117" t="str">
        <f t="shared" si="13"/>
        <v>2704</v>
      </c>
      <c r="Q1755" s="117"/>
      <c r="R1755" s="1348">
        <v>270405014</v>
      </c>
      <c r="S1755" s="321"/>
      <c r="T1755" s="321"/>
    </row>
    <row r="1756" spans="1:20" ht="34.5" hidden="1" customHeight="1">
      <c r="A1756" s="1348">
        <v>270405015</v>
      </c>
      <c r="B1756" s="1339" t="str">
        <f t="shared" si="12"/>
        <v>2704</v>
      </c>
      <c r="C1756" s="1349" t="s">
        <v>2362</v>
      </c>
      <c r="D1756" s="1350">
        <v>1</v>
      </c>
      <c r="E1756" s="293" t="s">
        <v>6662</v>
      </c>
      <c r="F1756" s="1352" t="s">
        <v>6663</v>
      </c>
      <c r="G1756" s="1356">
        <v>43830</v>
      </c>
      <c r="H1756" s="1348" t="s">
        <v>2252</v>
      </c>
      <c r="I1756" s="1348">
        <v>1416</v>
      </c>
      <c r="J1756" s="1356">
        <v>40325</v>
      </c>
      <c r="K1756" s="1352" t="s">
        <v>2253</v>
      </c>
      <c r="L1756" s="1352" t="s">
        <v>6101</v>
      </c>
      <c r="M1756" s="1345" t="s">
        <v>5875</v>
      </c>
      <c r="N1756" s="1346" t="s">
        <v>1830</v>
      </c>
      <c r="O1756" s="1347"/>
      <c r="P1756" s="117" t="str">
        <f t="shared" si="13"/>
        <v>2704</v>
      </c>
      <c r="Q1756" s="117"/>
      <c r="R1756" s="1348">
        <v>270405015</v>
      </c>
      <c r="S1756" s="321"/>
      <c r="T1756" s="321"/>
    </row>
    <row r="1757" spans="1:20" ht="34.5" hidden="1" customHeight="1">
      <c r="A1757" s="1348">
        <v>270405016</v>
      </c>
      <c r="B1757" s="1339" t="str">
        <f t="shared" si="12"/>
        <v>2704</v>
      </c>
      <c r="C1757" s="1349" t="s">
        <v>2362</v>
      </c>
      <c r="D1757" s="1350">
        <v>1</v>
      </c>
      <c r="E1757" s="293" t="s">
        <v>6664</v>
      </c>
      <c r="F1757" s="1352" t="s">
        <v>6665</v>
      </c>
      <c r="G1757" s="1356">
        <v>41687</v>
      </c>
      <c r="H1757" s="1348" t="s">
        <v>2252</v>
      </c>
      <c r="I1757" s="1348">
        <v>1423</v>
      </c>
      <c r="J1757" s="1351">
        <v>40521</v>
      </c>
      <c r="K1757" s="1352" t="s">
        <v>2253</v>
      </c>
      <c r="L1757" s="1352"/>
      <c r="M1757" s="1345" t="s">
        <v>5878</v>
      </c>
      <c r="N1757" s="1346" t="s">
        <v>1830</v>
      </c>
      <c r="O1757" s="1347"/>
      <c r="P1757" s="117" t="str">
        <f t="shared" si="13"/>
        <v>2704</v>
      </c>
      <c r="Q1757" s="117"/>
      <c r="R1757" s="1348">
        <v>270405016</v>
      </c>
      <c r="S1757" s="321"/>
      <c r="T1757" s="321"/>
    </row>
    <row r="1758" spans="1:20" ht="34.5" hidden="1" customHeight="1">
      <c r="A1758" s="1348">
        <v>270405017</v>
      </c>
      <c r="B1758" s="1339" t="str">
        <f t="shared" si="12"/>
        <v>2704</v>
      </c>
      <c r="C1758" s="1349" t="s">
        <v>2362</v>
      </c>
      <c r="D1758" s="1350">
        <v>1</v>
      </c>
      <c r="E1758" s="293" t="s">
        <v>6666</v>
      </c>
      <c r="F1758" s="1352" t="s">
        <v>6667</v>
      </c>
      <c r="G1758" s="1356">
        <v>41687</v>
      </c>
      <c r="H1758" s="1348" t="s">
        <v>2252</v>
      </c>
      <c r="I1758" s="1348">
        <v>1423</v>
      </c>
      <c r="J1758" s="1351">
        <v>40521</v>
      </c>
      <c r="K1758" s="1352" t="s">
        <v>2253</v>
      </c>
      <c r="L1758" s="1353"/>
      <c r="M1758" s="1345" t="s">
        <v>1830</v>
      </c>
      <c r="N1758" s="1346" t="s">
        <v>1830</v>
      </c>
      <c r="O1758" s="1347"/>
      <c r="P1758" s="117" t="str">
        <f t="shared" si="13"/>
        <v>2704</v>
      </c>
      <c r="Q1758" s="117"/>
      <c r="R1758" s="1348">
        <v>270405017</v>
      </c>
      <c r="S1758" s="321"/>
      <c r="T1758" s="321"/>
    </row>
    <row r="1759" spans="1:20" ht="34.5" hidden="1" customHeight="1">
      <c r="A1759" s="1348">
        <v>270405018</v>
      </c>
      <c r="B1759" s="1339" t="str">
        <f t="shared" si="12"/>
        <v>2704</v>
      </c>
      <c r="C1759" s="1349" t="s">
        <v>2362</v>
      </c>
      <c r="D1759" s="1350">
        <v>1</v>
      </c>
      <c r="E1759" s="293" t="s">
        <v>6668</v>
      </c>
      <c r="F1759" s="1352" t="s">
        <v>6669</v>
      </c>
      <c r="G1759" s="1351">
        <v>41687</v>
      </c>
      <c r="H1759" s="1348" t="s">
        <v>2252</v>
      </c>
      <c r="I1759" s="1348">
        <v>1423</v>
      </c>
      <c r="J1759" s="1351">
        <v>40521</v>
      </c>
      <c r="K1759" s="1352" t="s">
        <v>2253</v>
      </c>
      <c r="L1759" s="1352"/>
      <c r="M1759" s="1345" t="s">
        <v>1830</v>
      </c>
      <c r="N1759" s="1346" t="s">
        <v>1830</v>
      </c>
      <c r="O1759" s="1347"/>
      <c r="P1759" s="117" t="str">
        <f t="shared" si="13"/>
        <v>2704</v>
      </c>
      <c r="Q1759" s="117"/>
      <c r="R1759" s="1348">
        <v>270405018</v>
      </c>
      <c r="S1759" s="321"/>
      <c r="T1759" s="321"/>
    </row>
    <row r="1760" spans="1:20" ht="34.5" hidden="1" customHeight="1">
      <c r="A1760" s="1348">
        <v>270405019</v>
      </c>
      <c r="B1760" s="1339" t="str">
        <f t="shared" si="12"/>
        <v>2704</v>
      </c>
      <c r="C1760" s="1349" t="s">
        <v>2362</v>
      </c>
      <c r="D1760" s="1350">
        <v>1</v>
      </c>
      <c r="E1760" s="293" t="s">
        <v>6670</v>
      </c>
      <c r="F1760" s="1352" t="s">
        <v>6671</v>
      </c>
      <c r="G1760" s="1351">
        <v>41687</v>
      </c>
      <c r="H1760" s="1348" t="s">
        <v>2252</v>
      </c>
      <c r="I1760" s="1348">
        <v>1423</v>
      </c>
      <c r="J1760" s="1351">
        <v>40521</v>
      </c>
      <c r="K1760" s="1352" t="s">
        <v>2253</v>
      </c>
      <c r="L1760" s="1352"/>
      <c r="M1760" s="1345" t="s">
        <v>6672</v>
      </c>
      <c r="N1760" s="1346" t="s">
        <v>1830</v>
      </c>
      <c r="O1760" s="1347"/>
      <c r="P1760" s="117" t="str">
        <f t="shared" si="13"/>
        <v>2704</v>
      </c>
      <c r="Q1760" s="117"/>
      <c r="R1760" s="1348">
        <v>270405019</v>
      </c>
      <c r="S1760" s="321"/>
      <c r="T1760" s="321"/>
    </row>
    <row r="1761" spans="1:20" ht="34.5" hidden="1" customHeight="1">
      <c r="A1761" s="1348">
        <v>270405020</v>
      </c>
      <c r="B1761" s="1339" t="str">
        <f t="shared" si="12"/>
        <v>2704</v>
      </c>
      <c r="C1761" s="1349" t="s">
        <v>2362</v>
      </c>
      <c r="D1761" s="1350">
        <v>1</v>
      </c>
      <c r="E1761" s="293" t="s">
        <v>6673</v>
      </c>
      <c r="F1761" s="1352" t="s">
        <v>6674</v>
      </c>
      <c r="G1761" s="1351">
        <v>41311</v>
      </c>
      <c r="H1761" s="1348" t="s">
        <v>2252</v>
      </c>
      <c r="I1761" s="1348"/>
      <c r="J1761" s="1368"/>
      <c r="K1761" s="1352" t="s">
        <v>2253</v>
      </c>
      <c r="L1761" s="1352" t="s">
        <v>6675</v>
      </c>
      <c r="M1761" s="1345" t="s">
        <v>5889</v>
      </c>
      <c r="N1761" s="1346" t="s">
        <v>1830</v>
      </c>
      <c r="O1761" s="1347"/>
      <c r="P1761" s="117" t="str">
        <f t="shared" si="13"/>
        <v>2704</v>
      </c>
      <c r="Q1761" s="117"/>
      <c r="R1761" s="1348">
        <v>270405020</v>
      </c>
      <c r="S1761" s="321"/>
      <c r="T1761" s="321"/>
    </row>
    <row r="1762" spans="1:20" ht="34.5" hidden="1" customHeight="1">
      <c r="A1762" s="1348">
        <v>270405020</v>
      </c>
      <c r="B1762" s="1339" t="str">
        <f t="shared" si="12"/>
        <v>2704</v>
      </c>
      <c r="C1762" s="1349" t="s">
        <v>2362</v>
      </c>
      <c r="D1762" s="1350">
        <v>2</v>
      </c>
      <c r="E1762" s="293" t="s">
        <v>6676</v>
      </c>
      <c r="F1762" s="1352" t="s">
        <v>6677</v>
      </c>
      <c r="G1762" s="1356">
        <v>42734</v>
      </c>
      <c r="H1762" s="1348" t="s">
        <v>2252</v>
      </c>
      <c r="I1762" s="1348">
        <v>1416</v>
      </c>
      <c r="J1762" s="1351">
        <v>40325</v>
      </c>
      <c r="K1762" s="1352" t="s">
        <v>2253</v>
      </c>
      <c r="L1762" s="1353"/>
      <c r="M1762" s="1345" t="s">
        <v>1830</v>
      </c>
      <c r="N1762" s="1346" t="s">
        <v>1830</v>
      </c>
      <c r="O1762" s="1347"/>
      <c r="P1762" s="117" t="str">
        <f t="shared" si="13"/>
        <v>2704</v>
      </c>
      <c r="Q1762" s="117"/>
      <c r="R1762" s="1348">
        <v>270405020</v>
      </c>
      <c r="S1762" s="321"/>
      <c r="T1762" s="321"/>
    </row>
    <row r="1763" spans="1:20" ht="34.5" hidden="1" customHeight="1">
      <c r="A1763" s="1348">
        <v>270405021</v>
      </c>
      <c r="B1763" s="1339" t="str">
        <f t="shared" si="12"/>
        <v>2704</v>
      </c>
      <c r="C1763" s="1349" t="s">
        <v>2362</v>
      </c>
      <c r="D1763" s="1350">
        <v>1</v>
      </c>
      <c r="E1763" s="293" t="s">
        <v>6678</v>
      </c>
      <c r="F1763" s="1352" t="s">
        <v>6679</v>
      </c>
      <c r="G1763" s="1356">
        <v>41311</v>
      </c>
      <c r="H1763" s="1348" t="s">
        <v>2252</v>
      </c>
      <c r="I1763" s="1348"/>
      <c r="J1763" s="1368"/>
      <c r="K1763" s="1352" t="s">
        <v>2253</v>
      </c>
      <c r="L1763" s="1353"/>
      <c r="M1763" s="1345" t="s">
        <v>1830</v>
      </c>
      <c r="N1763" s="1346" t="s">
        <v>1830</v>
      </c>
      <c r="O1763" s="1347"/>
      <c r="P1763" s="117" t="str">
        <f t="shared" si="13"/>
        <v>2704</v>
      </c>
      <c r="Q1763" s="117"/>
      <c r="R1763" s="1348">
        <v>270405021</v>
      </c>
      <c r="S1763" s="321"/>
      <c r="T1763" s="321"/>
    </row>
    <row r="1764" spans="1:20" ht="34.5" hidden="1" customHeight="1">
      <c r="A1764" s="1348">
        <v>270405022</v>
      </c>
      <c r="B1764" s="1339" t="str">
        <f t="shared" si="12"/>
        <v>2704</v>
      </c>
      <c r="C1764" s="1349" t="s">
        <v>2362</v>
      </c>
      <c r="D1764" s="1350">
        <v>2</v>
      </c>
      <c r="E1764" s="293" t="s">
        <v>6680</v>
      </c>
      <c r="F1764" s="1352" t="s">
        <v>6681</v>
      </c>
      <c r="G1764" s="1351">
        <v>42899</v>
      </c>
      <c r="H1764" s="1348" t="s">
        <v>2252</v>
      </c>
      <c r="I1764" s="1348">
        <v>1416</v>
      </c>
      <c r="J1764" s="1351">
        <v>40325</v>
      </c>
      <c r="K1764" s="1352" t="s">
        <v>2253</v>
      </c>
      <c r="L1764" s="1352" t="s">
        <v>5983</v>
      </c>
      <c r="M1764" s="1345" t="s">
        <v>1830</v>
      </c>
      <c r="N1764" s="1346" t="s">
        <v>1830</v>
      </c>
      <c r="O1764" s="1347"/>
      <c r="P1764" s="117" t="str">
        <f t="shared" si="13"/>
        <v>2704</v>
      </c>
      <c r="Q1764" s="117"/>
      <c r="R1764" s="1348">
        <v>270405022</v>
      </c>
      <c r="S1764" s="321"/>
      <c r="T1764" s="321"/>
    </row>
    <row r="1765" spans="1:20" ht="34.5" hidden="1" customHeight="1">
      <c r="A1765" s="1348">
        <v>270405022</v>
      </c>
      <c r="B1765" s="1339" t="str">
        <f t="shared" si="12"/>
        <v>2704</v>
      </c>
      <c r="C1765" s="1349" t="s">
        <v>2362</v>
      </c>
      <c r="D1765" s="1350">
        <v>1</v>
      </c>
      <c r="E1765" s="293" t="s">
        <v>6682</v>
      </c>
      <c r="F1765" s="1352" t="s">
        <v>6683</v>
      </c>
      <c r="G1765" s="1351">
        <v>42899</v>
      </c>
      <c r="H1765" s="1348" t="s">
        <v>2252</v>
      </c>
      <c r="I1765" s="1348">
        <v>1423</v>
      </c>
      <c r="J1765" s="1351">
        <v>40521</v>
      </c>
      <c r="K1765" s="1352" t="s">
        <v>2253</v>
      </c>
      <c r="L1765" s="1352" t="s">
        <v>6684</v>
      </c>
      <c r="M1765" s="1345" t="s">
        <v>5902</v>
      </c>
      <c r="N1765" s="1346" t="s">
        <v>1830</v>
      </c>
      <c r="O1765" s="1347"/>
      <c r="P1765" s="117" t="str">
        <f t="shared" si="13"/>
        <v>2704</v>
      </c>
      <c r="Q1765" s="117"/>
      <c r="R1765" s="1348">
        <v>270405022</v>
      </c>
      <c r="S1765" s="321"/>
      <c r="T1765" s="321"/>
    </row>
    <row r="1766" spans="1:20" ht="34.5" hidden="1" customHeight="1">
      <c r="A1766" s="1348">
        <v>270405023</v>
      </c>
      <c r="B1766" s="1339" t="str">
        <f t="shared" si="12"/>
        <v>2704</v>
      </c>
      <c r="C1766" s="1349" t="s">
        <v>2362</v>
      </c>
      <c r="D1766" s="1350">
        <v>1</v>
      </c>
      <c r="E1766" s="293" t="s">
        <v>6685</v>
      </c>
      <c r="F1766" s="1352" t="s">
        <v>6686</v>
      </c>
      <c r="G1766" s="1356">
        <v>43099</v>
      </c>
      <c r="H1766" s="1348" t="s">
        <v>2252</v>
      </c>
      <c r="I1766" s="1348">
        <v>1423</v>
      </c>
      <c r="J1766" s="1356">
        <v>40521</v>
      </c>
      <c r="K1766" s="1352" t="s">
        <v>2253</v>
      </c>
      <c r="L1766" s="1352" t="s">
        <v>6028</v>
      </c>
      <c r="M1766" s="1345" t="s">
        <v>6687</v>
      </c>
      <c r="N1766" s="1346" t="s">
        <v>6688</v>
      </c>
      <c r="O1766" s="1347"/>
      <c r="P1766" s="117" t="str">
        <f t="shared" si="13"/>
        <v>2704</v>
      </c>
      <c r="Q1766" s="117"/>
      <c r="R1766" s="1348">
        <v>270405023</v>
      </c>
      <c r="S1766" s="321"/>
      <c r="T1766" s="321"/>
    </row>
    <row r="1767" spans="1:20" ht="34.5" hidden="1" customHeight="1">
      <c r="A1767" s="1348">
        <v>270405023</v>
      </c>
      <c r="B1767" s="1339" t="str">
        <f t="shared" si="12"/>
        <v>2704</v>
      </c>
      <c r="C1767" s="1349" t="s">
        <v>2362</v>
      </c>
      <c r="D1767" s="1350">
        <v>1</v>
      </c>
      <c r="E1767" s="293" t="s">
        <v>6689</v>
      </c>
      <c r="F1767" s="1352" t="s">
        <v>6690</v>
      </c>
      <c r="G1767" s="1356">
        <v>42734</v>
      </c>
      <c r="H1767" s="1348" t="s">
        <v>2252</v>
      </c>
      <c r="I1767" s="1348">
        <v>1423</v>
      </c>
      <c r="J1767" s="1356">
        <v>40521</v>
      </c>
      <c r="K1767" s="1352" t="s">
        <v>2253</v>
      </c>
      <c r="L1767" s="1352" t="s">
        <v>6691</v>
      </c>
      <c r="M1767" s="1345" t="s">
        <v>1830</v>
      </c>
      <c r="N1767" s="1346" t="s">
        <v>1830</v>
      </c>
      <c r="O1767" s="1347"/>
      <c r="P1767" s="117" t="str">
        <f t="shared" si="13"/>
        <v>2704</v>
      </c>
      <c r="Q1767" s="117"/>
      <c r="R1767" s="1348">
        <v>270405023</v>
      </c>
      <c r="S1767" s="321"/>
      <c r="T1767" s="321"/>
    </row>
    <row r="1768" spans="1:20" ht="34.5" hidden="1" customHeight="1">
      <c r="A1768" s="1348">
        <v>270405024</v>
      </c>
      <c r="B1768" s="1339" t="str">
        <f t="shared" si="12"/>
        <v>2704</v>
      </c>
      <c r="C1768" s="1349" t="s">
        <v>2362</v>
      </c>
      <c r="D1768" s="1350">
        <v>1</v>
      </c>
      <c r="E1768" s="293" t="s">
        <v>6692</v>
      </c>
      <c r="F1768" s="1352" t="s">
        <v>6693</v>
      </c>
      <c r="G1768" s="1356">
        <v>42899</v>
      </c>
      <c r="H1768" s="1348" t="s">
        <v>2252</v>
      </c>
      <c r="I1768" s="1348">
        <v>1423</v>
      </c>
      <c r="J1768" s="1356">
        <v>40521</v>
      </c>
      <c r="K1768" s="1352" t="s">
        <v>2253</v>
      </c>
      <c r="L1768" s="1352" t="s">
        <v>6694</v>
      </c>
      <c r="M1768" s="1345" t="s">
        <v>1830</v>
      </c>
      <c r="N1768" s="1346" t="s">
        <v>1830</v>
      </c>
      <c r="O1768" s="1347"/>
      <c r="P1768" s="117" t="str">
        <f t="shared" si="13"/>
        <v>2704</v>
      </c>
      <c r="Q1768" s="117"/>
      <c r="R1768" s="1348">
        <v>270405024</v>
      </c>
      <c r="S1768" s="321"/>
      <c r="T1768" s="321"/>
    </row>
    <row r="1769" spans="1:20" ht="34.5" hidden="1" customHeight="1">
      <c r="A1769" s="1348">
        <v>270405024</v>
      </c>
      <c r="B1769" s="1339" t="str">
        <f t="shared" si="12"/>
        <v>2704</v>
      </c>
      <c r="C1769" s="1349" t="s">
        <v>2362</v>
      </c>
      <c r="D1769" s="1350">
        <v>1</v>
      </c>
      <c r="E1769" s="293" t="s">
        <v>6695</v>
      </c>
      <c r="F1769" s="1352" t="s">
        <v>6696</v>
      </c>
      <c r="G1769" s="1356">
        <v>43099</v>
      </c>
      <c r="H1769" s="1348" t="s">
        <v>2252</v>
      </c>
      <c r="I1769" s="1348">
        <v>1423</v>
      </c>
      <c r="J1769" s="1356">
        <v>40521</v>
      </c>
      <c r="K1769" s="1352" t="s">
        <v>2253</v>
      </c>
      <c r="L1769" s="1352" t="s">
        <v>6028</v>
      </c>
      <c r="M1769" s="1345" t="s">
        <v>1830</v>
      </c>
      <c r="N1769" s="1346" t="s">
        <v>1830</v>
      </c>
      <c r="O1769" s="1347"/>
      <c r="P1769" s="117" t="str">
        <f t="shared" si="13"/>
        <v>2704</v>
      </c>
      <c r="Q1769" s="117"/>
      <c r="R1769" s="1348">
        <v>270405024</v>
      </c>
      <c r="S1769" s="321"/>
      <c r="T1769" s="321"/>
    </row>
    <row r="1770" spans="1:20" ht="34.5" hidden="1" customHeight="1">
      <c r="A1770" s="1348">
        <v>270405025</v>
      </c>
      <c r="B1770" s="1339" t="str">
        <f t="shared" si="12"/>
        <v>2704</v>
      </c>
      <c r="C1770" s="1349" t="s">
        <v>2362</v>
      </c>
      <c r="D1770" s="1350">
        <v>1</v>
      </c>
      <c r="E1770" s="293" t="s">
        <v>6697</v>
      </c>
      <c r="F1770" s="1352" t="s">
        <v>6698</v>
      </c>
      <c r="G1770" s="1356">
        <v>42734</v>
      </c>
      <c r="H1770" s="1348" t="s">
        <v>2252</v>
      </c>
      <c r="I1770" s="1348">
        <v>1423</v>
      </c>
      <c r="J1770" s="1356">
        <v>40521</v>
      </c>
      <c r="K1770" s="1352" t="s">
        <v>2253</v>
      </c>
      <c r="L1770" s="1352" t="s">
        <v>6691</v>
      </c>
      <c r="M1770" s="1345" t="s">
        <v>1830</v>
      </c>
      <c r="N1770" s="1346" t="s">
        <v>1830</v>
      </c>
      <c r="O1770" s="1347"/>
      <c r="P1770" s="117" t="str">
        <f t="shared" si="13"/>
        <v>2704</v>
      </c>
      <c r="Q1770" s="117"/>
      <c r="R1770" s="1348">
        <v>270405025</v>
      </c>
      <c r="S1770" s="321"/>
      <c r="T1770" s="321"/>
    </row>
    <row r="1771" spans="1:20" ht="34.5" hidden="1" customHeight="1">
      <c r="A1771" s="1348">
        <v>270405026</v>
      </c>
      <c r="B1771" s="1339" t="str">
        <f t="shared" si="12"/>
        <v>2704</v>
      </c>
      <c r="C1771" s="1349" t="s">
        <v>2362</v>
      </c>
      <c r="D1771" s="1350">
        <v>1</v>
      </c>
      <c r="E1771" s="293" t="s">
        <v>6699</v>
      </c>
      <c r="F1771" s="1352" t="s">
        <v>6700</v>
      </c>
      <c r="G1771" s="1356">
        <v>41912</v>
      </c>
      <c r="H1771" s="1348" t="s">
        <v>2252</v>
      </c>
      <c r="I1771" s="1348">
        <v>1423</v>
      </c>
      <c r="J1771" s="1356">
        <v>40521</v>
      </c>
      <c r="K1771" s="1352" t="s">
        <v>2253</v>
      </c>
      <c r="L1771" s="1352" t="s">
        <v>6144</v>
      </c>
      <c r="M1771" s="1345" t="s">
        <v>1830</v>
      </c>
      <c r="N1771" s="1346" t="s">
        <v>1830</v>
      </c>
      <c r="O1771" s="1347"/>
      <c r="P1771" s="117" t="str">
        <f t="shared" si="13"/>
        <v>2704</v>
      </c>
      <c r="Q1771" s="117"/>
      <c r="R1771" s="1348">
        <v>270405026</v>
      </c>
      <c r="S1771" s="321"/>
      <c r="T1771" s="321"/>
    </row>
    <row r="1772" spans="1:20" ht="34.5" hidden="1" customHeight="1">
      <c r="A1772" s="1348">
        <v>270405027</v>
      </c>
      <c r="B1772" s="1339" t="str">
        <f t="shared" si="12"/>
        <v>2704</v>
      </c>
      <c r="C1772" s="1349" t="s">
        <v>2362</v>
      </c>
      <c r="D1772" s="1350">
        <v>1</v>
      </c>
      <c r="E1772" s="293" t="s">
        <v>6701</v>
      </c>
      <c r="F1772" s="1352" t="s">
        <v>6702</v>
      </c>
      <c r="G1772" s="1356">
        <v>41912</v>
      </c>
      <c r="H1772" s="1348" t="s">
        <v>2252</v>
      </c>
      <c r="I1772" s="1348">
        <v>1423</v>
      </c>
      <c r="J1772" s="1356">
        <v>40521</v>
      </c>
      <c r="K1772" s="1352" t="s">
        <v>2253</v>
      </c>
      <c r="L1772" s="1352" t="s">
        <v>6144</v>
      </c>
      <c r="M1772" s="1345" t="s">
        <v>1830</v>
      </c>
      <c r="N1772" s="1346" t="s">
        <v>1830</v>
      </c>
      <c r="O1772" s="1347"/>
      <c r="P1772" s="117" t="str">
        <f t="shared" si="13"/>
        <v>2704</v>
      </c>
      <c r="Q1772" s="117"/>
      <c r="R1772" s="1348">
        <v>270405027</v>
      </c>
      <c r="S1772" s="321"/>
      <c r="T1772" s="321"/>
    </row>
    <row r="1773" spans="1:20" ht="34.5" hidden="1" customHeight="1">
      <c r="A1773" s="1348">
        <v>270405028</v>
      </c>
      <c r="B1773" s="1339" t="str">
        <f t="shared" si="12"/>
        <v>2704</v>
      </c>
      <c r="C1773" s="1349" t="s">
        <v>2362</v>
      </c>
      <c r="D1773" s="1350">
        <v>1</v>
      </c>
      <c r="E1773" s="293" t="s">
        <v>6703</v>
      </c>
      <c r="F1773" s="1352" t="s">
        <v>6704</v>
      </c>
      <c r="G1773" s="1356">
        <v>41912</v>
      </c>
      <c r="H1773" s="1348" t="s">
        <v>2252</v>
      </c>
      <c r="I1773" s="1348">
        <v>1423</v>
      </c>
      <c r="J1773" s="1356">
        <v>40521</v>
      </c>
      <c r="K1773" s="1352" t="s">
        <v>2253</v>
      </c>
      <c r="L1773" s="1352" t="s">
        <v>6705</v>
      </c>
      <c r="M1773" s="1345" t="s">
        <v>1830</v>
      </c>
      <c r="N1773" s="1346" t="s">
        <v>1830</v>
      </c>
      <c r="O1773" s="1347"/>
      <c r="P1773" s="117" t="str">
        <f t="shared" si="13"/>
        <v>2704</v>
      </c>
      <c r="Q1773" s="117"/>
      <c r="R1773" s="1348">
        <v>270405028</v>
      </c>
      <c r="S1773" s="321"/>
      <c r="T1773" s="321"/>
    </row>
    <row r="1774" spans="1:20" ht="34.5" hidden="1" customHeight="1">
      <c r="A1774" s="1348">
        <v>270405028</v>
      </c>
      <c r="B1774" s="1339" t="str">
        <f t="shared" si="12"/>
        <v>2704</v>
      </c>
      <c r="C1774" s="1349" t="s">
        <v>2362</v>
      </c>
      <c r="D1774" s="1350">
        <v>2</v>
      </c>
      <c r="E1774" s="293" t="s">
        <v>6706</v>
      </c>
      <c r="F1774" s="1352" t="s">
        <v>6707</v>
      </c>
      <c r="G1774" s="1356">
        <v>43465</v>
      </c>
      <c r="H1774" s="1348" t="s">
        <v>2252</v>
      </c>
      <c r="I1774" s="1348">
        <v>1461</v>
      </c>
      <c r="J1774" s="1351">
        <v>41123</v>
      </c>
      <c r="K1774" s="1352" t="s">
        <v>2253</v>
      </c>
      <c r="L1774" s="1352"/>
      <c r="M1774" s="1345" t="s">
        <v>1830</v>
      </c>
      <c r="N1774" s="1346" t="s">
        <v>1830</v>
      </c>
      <c r="O1774" s="1347"/>
      <c r="P1774" s="117" t="str">
        <f t="shared" si="13"/>
        <v>2704</v>
      </c>
      <c r="Q1774" s="117"/>
      <c r="R1774" s="1348">
        <v>270405028</v>
      </c>
      <c r="S1774" s="321"/>
      <c r="T1774" s="321"/>
    </row>
    <row r="1775" spans="1:20" ht="34.5" hidden="1" customHeight="1">
      <c r="A1775" s="1348">
        <v>270405029</v>
      </c>
      <c r="B1775" s="1339" t="str">
        <f t="shared" si="12"/>
        <v>2704</v>
      </c>
      <c r="C1775" s="1349" t="s">
        <v>2362</v>
      </c>
      <c r="D1775" s="1350">
        <v>1</v>
      </c>
      <c r="E1775" s="293" t="s">
        <v>6708</v>
      </c>
      <c r="F1775" s="1352" t="s">
        <v>6709</v>
      </c>
      <c r="G1775" s="1351">
        <v>41912</v>
      </c>
      <c r="H1775" s="1348" t="s">
        <v>2252</v>
      </c>
      <c r="I1775" s="1348"/>
      <c r="J1775" s="1368"/>
      <c r="K1775" s="1352" t="s">
        <v>2253</v>
      </c>
      <c r="L1775" s="1353"/>
      <c r="M1775" s="1345" t="s">
        <v>1830</v>
      </c>
      <c r="N1775" s="1346" t="s">
        <v>1830</v>
      </c>
      <c r="O1775" s="1347"/>
      <c r="P1775" s="117" t="str">
        <f t="shared" si="13"/>
        <v>2704</v>
      </c>
      <c r="Q1775" s="117"/>
      <c r="R1775" s="1348">
        <v>270405029</v>
      </c>
      <c r="S1775" s="321"/>
      <c r="T1775" s="321"/>
    </row>
    <row r="1776" spans="1:20" ht="34.5" hidden="1" customHeight="1">
      <c r="A1776" s="1348">
        <v>270405030</v>
      </c>
      <c r="B1776" s="1339" t="str">
        <f t="shared" si="12"/>
        <v>2704</v>
      </c>
      <c r="C1776" s="1349" t="s">
        <v>2362</v>
      </c>
      <c r="D1776" s="1350">
        <v>1</v>
      </c>
      <c r="E1776" s="293" t="s">
        <v>6708</v>
      </c>
      <c r="F1776" s="1352" t="s">
        <v>6710</v>
      </c>
      <c r="G1776" s="1351">
        <v>41912</v>
      </c>
      <c r="H1776" s="1348" t="s">
        <v>2252</v>
      </c>
      <c r="I1776" s="1348"/>
      <c r="J1776" s="1367"/>
      <c r="K1776" s="1352" t="s">
        <v>2253</v>
      </c>
      <c r="L1776" s="1352"/>
      <c r="M1776" s="1345" t="s">
        <v>1830</v>
      </c>
      <c r="N1776" s="1346" t="s">
        <v>1830</v>
      </c>
      <c r="O1776" s="1347"/>
      <c r="P1776" s="117" t="str">
        <f t="shared" si="13"/>
        <v>2704</v>
      </c>
      <c r="Q1776" s="117"/>
      <c r="R1776" s="1348">
        <v>270405030</v>
      </c>
      <c r="S1776" s="321"/>
      <c r="T1776" s="321"/>
    </row>
    <row r="1777" spans="1:20" ht="34.5" hidden="1" customHeight="1">
      <c r="A1777" s="1348">
        <v>270405030</v>
      </c>
      <c r="B1777" s="1339" t="str">
        <f t="shared" si="12"/>
        <v>2704</v>
      </c>
      <c r="C1777" s="1349" t="s">
        <v>2362</v>
      </c>
      <c r="D1777" s="1350">
        <v>1</v>
      </c>
      <c r="E1777" s="293" t="s">
        <v>6711</v>
      </c>
      <c r="F1777" s="1352" t="s">
        <v>6712</v>
      </c>
      <c r="G1777" s="1356">
        <v>42899</v>
      </c>
      <c r="H1777" s="1348" t="s">
        <v>2252</v>
      </c>
      <c r="I1777" s="1348">
        <v>1423</v>
      </c>
      <c r="J1777" s="1351">
        <v>40521</v>
      </c>
      <c r="K1777" s="1352" t="s">
        <v>2253</v>
      </c>
      <c r="L1777" s="1352" t="s">
        <v>6158</v>
      </c>
      <c r="M1777" s="1345" t="s">
        <v>1830</v>
      </c>
      <c r="N1777" s="1346" t="s">
        <v>1830</v>
      </c>
      <c r="O1777" s="1347"/>
      <c r="P1777" s="117" t="str">
        <f t="shared" si="13"/>
        <v>2704</v>
      </c>
      <c r="Q1777" s="117"/>
      <c r="R1777" s="1348">
        <v>270405030</v>
      </c>
      <c r="S1777" s="321"/>
      <c r="T1777" s="321"/>
    </row>
    <row r="1778" spans="1:20" ht="34.5" hidden="1" customHeight="1">
      <c r="A1778" s="1348">
        <v>270405031</v>
      </c>
      <c r="B1778" s="1339" t="str">
        <f t="shared" si="12"/>
        <v>2704</v>
      </c>
      <c r="C1778" s="1349" t="s">
        <v>2362</v>
      </c>
      <c r="D1778" s="1350">
        <v>1</v>
      </c>
      <c r="E1778" s="293" t="s">
        <v>6713</v>
      </c>
      <c r="F1778" s="1352" t="s">
        <v>6714</v>
      </c>
      <c r="G1778" s="1351">
        <v>43099</v>
      </c>
      <c r="H1778" s="1348" t="s">
        <v>2252</v>
      </c>
      <c r="I1778" s="1348">
        <v>1423</v>
      </c>
      <c r="J1778" s="1351">
        <v>40521</v>
      </c>
      <c r="K1778" s="1352" t="s">
        <v>2253</v>
      </c>
      <c r="L1778" s="1352" t="s">
        <v>6158</v>
      </c>
      <c r="M1778" s="1345" t="s">
        <v>1830</v>
      </c>
      <c r="N1778" s="1346" t="s">
        <v>1830</v>
      </c>
      <c r="O1778" s="1347"/>
      <c r="P1778" s="117" t="str">
        <f t="shared" si="13"/>
        <v>2704</v>
      </c>
      <c r="Q1778" s="117"/>
      <c r="R1778" s="1348">
        <v>270405031</v>
      </c>
      <c r="S1778" s="321"/>
      <c r="T1778" s="321"/>
    </row>
    <row r="1779" spans="1:20" ht="34.5" hidden="1" customHeight="1">
      <c r="A1779" s="1348">
        <v>270405031</v>
      </c>
      <c r="B1779" s="1339" t="str">
        <f t="shared" si="12"/>
        <v>2704</v>
      </c>
      <c r="C1779" s="1349" t="s">
        <v>2362</v>
      </c>
      <c r="D1779" s="1350">
        <v>1</v>
      </c>
      <c r="E1779" s="293" t="s">
        <v>6715</v>
      </c>
      <c r="F1779" s="1352" t="s">
        <v>6716</v>
      </c>
      <c r="G1779" s="1356">
        <v>43099</v>
      </c>
      <c r="H1779" s="1348" t="s">
        <v>2252</v>
      </c>
      <c r="I1779" s="1348">
        <v>1423</v>
      </c>
      <c r="J1779" s="1356">
        <v>40521</v>
      </c>
      <c r="K1779" s="1352" t="s">
        <v>2253</v>
      </c>
      <c r="L1779" s="1352" t="s">
        <v>6158</v>
      </c>
      <c r="M1779" s="1345" t="s">
        <v>1830</v>
      </c>
      <c r="N1779" s="1346" t="s">
        <v>1830</v>
      </c>
      <c r="O1779" s="1347"/>
      <c r="P1779" s="117" t="str">
        <f t="shared" si="13"/>
        <v>2704</v>
      </c>
      <c r="Q1779" s="117"/>
      <c r="R1779" s="1348">
        <v>270405031</v>
      </c>
      <c r="S1779" s="321"/>
      <c r="T1779" s="321"/>
    </row>
    <row r="1780" spans="1:20" ht="34.5" hidden="1" customHeight="1">
      <c r="A1780" s="1348">
        <v>270405032</v>
      </c>
      <c r="B1780" s="1339" t="str">
        <f t="shared" si="12"/>
        <v>2704</v>
      </c>
      <c r="C1780" s="1349" t="s">
        <v>2362</v>
      </c>
      <c r="D1780" s="1350">
        <v>1</v>
      </c>
      <c r="E1780" s="293" t="s">
        <v>6717</v>
      </c>
      <c r="F1780" s="1352" t="s">
        <v>6718</v>
      </c>
      <c r="G1780" s="1351">
        <v>42734</v>
      </c>
      <c r="H1780" s="1348" t="s">
        <v>2252</v>
      </c>
      <c r="I1780" s="1348">
        <v>1423</v>
      </c>
      <c r="J1780" s="1351">
        <v>40521</v>
      </c>
      <c r="K1780" s="1352" t="s">
        <v>2253</v>
      </c>
      <c r="L1780" s="1352" t="s">
        <v>6719</v>
      </c>
      <c r="M1780" s="1345" t="s">
        <v>1830</v>
      </c>
      <c r="N1780" s="1346" t="s">
        <v>1830</v>
      </c>
      <c r="O1780" s="1347"/>
      <c r="P1780" s="117" t="str">
        <f t="shared" si="13"/>
        <v>2704</v>
      </c>
      <c r="Q1780" s="117"/>
      <c r="R1780" s="1348">
        <v>270405032</v>
      </c>
      <c r="S1780" s="321"/>
      <c r="T1780" s="321"/>
    </row>
    <row r="1781" spans="1:20" ht="34.5" hidden="1" customHeight="1">
      <c r="A1781" s="1348">
        <v>270405032</v>
      </c>
      <c r="B1781" s="1339" t="str">
        <f t="shared" si="12"/>
        <v>2704</v>
      </c>
      <c r="C1781" s="1349" t="s">
        <v>2362</v>
      </c>
      <c r="D1781" s="1350">
        <v>1</v>
      </c>
      <c r="E1781" s="293" t="s">
        <v>6720</v>
      </c>
      <c r="F1781" s="1352" t="s">
        <v>6721</v>
      </c>
      <c r="G1781" s="1351">
        <v>42734</v>
      </c>
      <c r="H1781" s="1348" t="s">
        <v>2252</v>
      </c>
      <c r="I1781" s="1348">
        <v>1423</v>
      </c>
      <c r="J1781" s="1356">
        <v>40521</v>
      </c>
      <c r="K1781" s="1352" t="s">
        <v>2253</v>
      </c>
      <c r="L1781" s="1352" t="s">
        <v>6719</v>
      </c>
      <c r="M1781" s="1345" t="s">
        <v>1830</v>
      </c>
      <c r="N1781" s="1346" t="s">
        <v>1830</v>
      </c>
      <c r="O1781" s="1347"/>
      <c r="P1781" s="117" t="str">
        <f t="shared" si="13"/>
        <v>2704</v>
      </c>
      <c r="Q1781" s="117"/>
      <c r="R1781" s="1348">
        <v>270405032</v>
      </c>
      <c r="S1781" s="321"/>
      <c r="T1781" s="321"/>
    </row>
    <row r="1782" spans="1:20" ht="34.5" hidden="1" customHeight="1">
      <c r="A1782" s="1348">
        <v>270405033</v>
      </c>
      <c r="B1782" s="1339" t="str">
        <f t="shared" si="12"/>
        <v>2704</v>
      </c>
      <c r="C1782" s="1349" t="s">
        <v>2362</v>
      </c>
      <c r="D1782" s="1350">
        <v>1</v>
      </c>
      <c r="E1782" s="293" t="s">
        <v>6722</v>
      </c>
      <c r="F1782" s="1352" t="s">
        <v>6723</v>
      </c>
      <c r="G1782" s="1356">
        <v>42734</v>
      </c>
      <c r="H1782" s="1348" t="s">
        <v>2252</v>
      </c>
      <c r="I1782" s="1348">
        <v>1423</v>
      </c>
      <c r="J1782" s="1356">
        <v>40521</v>
      </c>
      <c r="K1782" s="1352" t="s">
        <v>2253</v>
      </c>
      <c r="L1782" s="1352" t="s">
        <v>6719</v>
      </c>
      <c r="M1782" s="1345" t="s">
        <v>1830</v>
      </c>
      <c r="N1782" s="1346" t="s">
        <v>1830</v>
      </c>
      <c r="O1782" s="1347"/>
      <c r="P1782" s="117" t="str">
        <f t="shared" si="13"/>
        <v>2704</v>
      </c>
      <c r="Q1782" s="117"/>
      <c r="R1782" s="1348">
        <v>270405033</v>
      </c>
      <c r="S1782" s="321"/>
      <c r="T1782" s="321"/>
    </row>
    <row r="1783" spans="1:20" ht="34.5" hidden="1" customHeight="1">
      <c r="A1783" s="1348">
        <v>270405033</v>
      </c>
      <c r="B1783" s="1339" t="str">
        <f t="shared" si="12"/>
        <v>2704</v>
      </c>
      <c r="C1783" s="1349" t="s">
        <v>2362</v>
      </c>
      <c r="D1783" s="1350">
        <v>1</v>
      </c>
      <c r="E1783" s="293" t="s">
        <v>6724</v>
      </c>
      <c r="F1783" s="1352" t="s">
        <v>6725</v>
      </c>
      <c r="G1783" s="1351">
        <v>42136</v>
      </c>
      <c r="H1783" s="1348" t="s">
        <v>2252</v>
      </c>
      <c r="I1783" s="1348">
        <v>1423</v>
      </c>
      <c r="J1783" s="1351">
        <v>40521</v>
      </c>
      <c r="K1783" s="1352" t="s">
        <v>2253</v>
      </c>
      <c r="L1783" s="1352" t="s">
        <v>6175</v>
      </c>
      <c r="M1783" s="1345" t="s">
        <v>1830</v>
      </c>
      <c r="N1783" s="1346" t="s">
        <v>1830</v>
      </c>
      <c r="O1783" s="1347"/>
      <c r="P1783" s="117" t="str">
        <f t="shared" si="13"/>
        <v>2704</v>
      </c>
      <c r="Q1783" s="117"/>
      <c r="R1783" s="1348">
        <v>270405033</v>
      </c>
      <c r="S1783" s="321"/>
      <c r="T1783" s="321"/>
    </row>
    <row r="1784" spans="1:20" ht="34.5" hidden="1" customHeight="1">
      <c r="A1784" s="1348">
        <v>270405034</v>
      </c>
      <c r="B1784" s="1339" t="str">
        <f t="shared" si="12"/>
        <v>2704</v>
      </c>
      <c r="C1784" s="1349" t="s">
        <v>2362</v>
      </c>
      <c r="D1784" s="1350">
        <v>2</v>
      </c>
      <c r="E1784" s="293" t="s">
        <v>6726</v>
      </c>
      <c r="F1784" s="1352" t="s">
        <v>6727</v>
      </c>
      <c r="G1784" s="1351">
        <v>43830</v>
      </c>
      <c r="H1784" s="1348" t="s">
        <v>2252</v>
      </c>
      <c r="I1784" s="1348">
        <v>1489</v>
      </c>
      <c r="J1784" s="1356">
        <v>41593</v>
      </c>
      <c r="K1784" s="1352" t="s">
        <v>2253</v>
      </c>
      <c r="L1784" s="1353"/>
      <c r="M1784" s="1345" t="s">
        <v>5955</v>
      </c>
      <c r="N1784" s="1346" t="s">
        <v>1830</v>
      </c>
      <c r="O1784" s="1347"/>
      <c r="P1784" s="117" t="str">
        <f t="shared" si="13"/>
        <v>2704</v>
      </c>
      <c r="Q1784" s="117"/>
      <c r="R1784" s="1348">
        <v>270405034</v>
      </c>
      <c r="S1784" s="321"/>
      <c r="T1784" s="321"/>
    </row>
    <row r="1785" spans="1:20" ht="34.5" hidden="1" customHeight="1">
      <c r="A1785" s="1348">
        <v>270405034</v>
      </c>
      <c r="B1785" s="1339" t="str">
        <f t="shared" si="12"/>
        <v>2704</v>
      </c>
      <c r="C1785" s="1349" t="s">
        <v>2362</v>
      </c>
      <c r="D1785" s="1350">
        <v>1</v>
      </c>
      <c r="E1785" s="293" t="s">
        <v>6728</v>
      </c>
      <c r="F1785" s="1352" t="s">
        <v>6729</v>
      </c>
      <c r="G1785" s="1356">
        <v>43099</v>
      </c>
      <c r="H1785" s="1348" t="s">
        <v>2252</v>
      </c>
      <c r="I1785" s="1348">
        <v>1461</v>
      </c>
      <c r="J1785" s="1356">
        <v>41123</v>
      </c>
      <c r="K1785" s="1352" t="s">
        <v>2253</v>
      </c>
      <c r="L1785" s="1352"/>
      <c r="M1785" s="1345" t="s">
        <v>5958</v>
      </c>
      <c r="N1785" s="1346" t="s">
        <v>1830</v>
      </c>
      <c r="O1785" s="1347"/>
      <c r="P1785" s="117" t="str">
        <f t="shared" si="13"/>
        <v>2704</v>
      </c>
      <c r="Q1785" s="117"/>
      <c r="R1785" s="1348">
        <v>270405034</v>
      </c>
      <c r="S1785" s="321"/>
      <c r="T1785" s="321"/>
    </row>
    <row r="1786" spans="1:20" ht="34.5" hidden="1" customHeight="1">
      <c r="A1786" s="1348">
        <v>270405035</v>
      </c>
      <c r="B1786" s="1339" t="str">
        <f t="shared" si="12"/>
        <v>2704</v>
      </c>
      <c r="C1786" s="1349" t="s">
        <v>2362</v>
      </c>
      <c r="D1786" s="1350">
        <v>1</v>
      </c>
      <c r="E1786" s="293" t="s">
        <v>6730</v>
      </c>
      <c r="F1786" s="1352" t="s">
        <v>6731</v>
      </c>
      <c r="G1786" s="1351">
        <v>43099</v>
      </c>
      <c r="H1786" s="1348" t="s">
        <v>2252</v>
      </c>
      <c r="I1786" s="1348">
        <v>1461</v>
      </c>
      <c r="J1786" s="1351">
        <v>41123</v>
      </c>
      <c r="K1786" s="1352" t="s">
        <v>2253</v>
      </c>
      <c r="L1786" s="1353"/>
      <c r="M1786" s="1345" t="s">
        <v>5962</v>
      </c>
      <c r="N1786" s="1346" t="s">
        <v>1830</v>
      </c>
      <c r="O1786" s="1347"/>
      <c r="P1786" s="117" t="str">
        <f t="shared" si="13"/>
        <v>2704</v>
      </c>
      <c r="Q1786" s="117"/>
      <c r="R1786" s="1348">
        <v>270405035</v>
      </c>
      <c r="S1786" s="321"/>
      <c r="T1786" s="321"/>
    </row>
    <row r="1787" spans="1:20" ht="34.5" hidden="1" customHeight="1">
      <c r="A1787" s="1348">
        <v>270405035</v>
      </c>
      <c r="B1787" s="1339" t="str">
        <f t="shared" si="12"/>
        <v>2704</v>
      </c>
      <c r="C1787" s="1349" t="s">
        <v>2362</v>
      </c>
      <c r="D1787" s="1350">
        <v>1</v>
      </c>
      <c r="E1787" s="293" t="s">
        <v>6732</v>
      </c>
      <c r="F1787" s="1352" t="s">
        <v>6733</v>
      </c>
      <c r="G1787" s="1351">
        <v>43099</v>
      </c>
      <c r="H1787" s="1348" t="s">
        <v>2252</v>
      </c>
      <c r="I1787" s="1348">
        <v>1461</v>
      </c>
      <c r="J1787" s="1356">
        <v>41123</v>
      </c>
      <c r="K1787" s="1352" t="s">
        <v>2253</v>
      </c>
      <c r="L1787" s="1352" t="s">
        <v>6184</v>
      </c>
      <c r="M1787" s="1345" t="s">
        <v>1830</v>
      </c>
      <c r="N1787" s="1346" t="s">
        <v>1830</v>
      </c>
      <c r="O1787" s="1347"/>
      <c r="P1787" s="117" t="str">
        <f t="shared" si="13"/>
        <v>2704</v>
      </c>
      <c r="Q1787" s="117"/>
      <c r="R1787" s="1348">
        <v>270405035</v>
      </c>
      <c r="S1787" s="321"/>
      <c r="T1787" s="321"/>
    </row>
    <row r="1788" spans="1:20" ht="34.5" hidden="1" customHeight="1">
      <c r="A1788" s="1348">
        <v>270405036</v>
      </c>
      <c r="B1788" s="1339" t="str">
        <f t="shared" ref="B1788:B2042" si="14">MID(A1788,1,4)</f>
        <v>2704</v>
      </c>
      <c r="C1788" s="1349" t="s">
        <v>2362</v>
      </c>
      <c r="D1788" s="1350">
        <v>1</v>
      </c>
      <c r="E1788" s="293" t="s">
        <v>6734</v>
      </c>
      <c r="F1788" s="1352" t="s">
        <v>6735</v>
      </c>
      <c r="G1788" s="1356">
        <v>43099</v>
      </c>
      <c r="H1788" s="1348" t="s">
        <v>2252</v>
      </c>
      <c r="I1788" s="1348">
        <v>1461</v>
      </c>
      <c r="J1788" s="1356">
        <v>41123</v>
      </c>
      <c r="K1788" s="1352" t="s">
        <v>2253</v>
      </c>
      <c r="L1788" s="1352" t="s">
        <v>5986</v>
      </c>
      <c r="M1788" s="1345" t="s">
        <v>5599</v>
      </c>
      <c r="N1788" s="1346" t="s">
        <v>1830</v>
      </c>
      <c r="O1788" s="1347"/>
      <c r="P1788" s="117" t="str">
        <f t="shared" ref="P1788:P2042" si="15">MID(A1788,1,4)</f>
        <v>2704</v>
      </c>
      <c r="Q1788" s="117"/>
      <c r="R1788" s="1348">
        <v>270405036</v>
      </c>
      <c r="S1788" s="321"/>
      <c r="T1788" s="321"/>
    </row>
    <row r="1789" spans="1:20" ht="34.5" hidden="1" customHeight="1">
      <c r="A1789" s="1348">
        <v>270405036</v>
      </c>
      <c r="B1789" s="1339" t="str">
        <f t="shared" si="14"/>
        <v>2704</v>
      </c>
      <c r="C1789" s="1349" t="s">
        <v>2362</v>
      </c>
      <c r="D1789" s="1350">
        <v>1</v>
      </c>
      <c r="E1789" s="293" t="s">
        <v>6736</v>
      </c>
      <c r="F1789" s="1352" t="s">
        <v>6737</v>
      </c>
      <c r="G1789" s="1351">
        <v>43099</v>
      </c>
      <c r="H1789" s="1348" t="s">
        <v>2252</v>
      </c>
      <c r="I1789" s="1348">
        <v>1461</v>
      </c>
      <c r="J1789" s="1351">
        <v>41123</v>
      </c>
      <c r="K1789" s="1352" t="s">
        <v>2253</v>
      </c>
      <c r="L1789" s="1352" t="s">
        <v>6184</v>
      </c>
      <c r="M1789" s="1345" t="s">
        <v>1830</v>
      </c>
      <c r="N1789" s="1346" t="s">
        <v>6738</v>
      </c>
      <c r="O1789" s="1347"/>
      <c r="P1789" s="117" t="str">
        <f t="shared" si="15"/>
        <v>2704</v>
      </c>
      <c r="Q1789" s="117"/>
      <c r="R1789" s="1348">
        <v>270405036</v>
      </c>
      <c r="S1789" s="321"/>
      <c r="T1789" s="321"/>
    </row>
    <row r="1790" spans="1:20" ht="34.5" hidden="1" customHeight="1">
      <c r="A1790" s="1348">
        <v>270405037</v>
      </c>
      <c r="B1790" s="1339" t="str">
        <f t="shared" si="14"/>
        <v>2704</v>
      </c>
      <c r="C1790" s="1349" t="s">
        <v>2362</v>
      </c>
      <c r="D1790" s="1350">
        <v>1</v>
      </c>
      <c r="E1790" s="293" t="s">
        <v>6739</v>
      </c>
      <c r="F1790" s="1352" t="s">
        <v>6740</v>
      </c>
      <c r="G1790" s="1356">
        <v>42442</v>
      </c>
      <c r="H1790" s="1348" t="s">
        <v>2252</v>
      </c>
      <c r="I1790" s="1348">
        <v>1461</v>
      </c>
      <c r="J1790" s="1351">
        <v>41123</v>
      </c>
      <c r="K1790" s="1352" t="s">
        <v>2253</v>
      </c>
      <c r="L1790" s="1352"/>
      <c r="M1790" s="1345" t="s">
        <v>6741</v>
      </c>
      <c r="N1790" s="1346" t="s">
        <v>1830</v>
      </c>
      <c r="O1790" s="1347"/>
      <c r="P1790" s="117" t="str">
        <f t="shared" si="15"/>
        <v>2704</v>
      </c>
      <c r="Q1790" s="117"/>
      <c r="R1790" s="1348">
        <v>270405037</v>
      </c>
      <c r="S1790" s="321"/>
      <c r="T1790" s="321"/>
    </row>
    <row r="1791" spans="1:20" ht="34.5" hidden="1" customHeight="1">
      <c r="A1791" s="1348">
        <v>270405037</v>
      </c>
      <c r="B1791" s="1339" t="str">
        <f t="shared" si="14"/>
        <v>2704</v>
      </c>
      <c r="C1791" s="1349" t="s">
        <v>2362</v>
      </c>
      <c r="D1791" s="1350">
        <v>2</v>
      </c>
      <c r="E1791" s="293" t="s">
        <v>6742</v>
      </c>
      <c r="F1791" s="1352" t="s">
        <v>6743</v>
      </c>
      <c r="G1791" s="1351">
        <v>43965</v>
      </c>
      <c r="H1791" s="1348" t="s">
        <v>2252</v>
      </c>
      <c r="I1791" s="1348">
        <v>1489</v>
      </c>
      <c r="J1791" s="1351">
        <v>41593</v>
      </c>
      <c r="K1791" s="1352" t="s">
        <v>2253</v>
      </c>
      <c r="L1791" s="1353"/>
      <c r="M1791" s="1345" t="s">
        <v>1830</v>
      </c>
      <c r="N1791" s="1346" t="s">
        <v>6744</v>
      </c>
      <c r="O1791" s="1347"/>
      <c r="P1791" s="117" t="str">
        <f t="shared" si="15"/>
        <v>2704</v>
      </c>
      <c r="Q1791" s="117"/>
      <c r="R1791" s="1348">
        <v>270405037</v>
      </c>
      <c r="S1791" s="321"/>
      <c r="T1791" s="321"/>
    </row>
    <row r="1792" spans="1:20" ht="34.5" hidden="1" customHeight="1">
      <c r="A1792" s="1348">
        <v>270405038</v>
      </c>
      <c r="B1792" s="1339" t="str">
        <f t="shared" si="14"/>
        <v>2704</v>
      </c>
      <c r="C1792" s="1349" t="s">
        <v>2362</v>
      </c>
      <c r="D1792" s="1350">
        <v>1</v>
      </c>
      <c r="E1792" s="293" t="s">
        <v>6745</v>
      </c>
      <c r="F1792" s="1352" t="s">
        <v>6746</v>
      </c>
      <c r="G1792" s="1351">
        <v>42734</v>
      </c>
      <c r="H1792" s="1348" t="s">
        <v>2252</v>
      </c>
      <c r="I1792" s="1348">
        <v>1461</v>
      </c>
      <c r="J1792" s="1356">
        <v>41123</v>
      </c>
      <c r="K1792" s="1352" t="s">
        <v>2253</v>
      </c>
      <c r="L1792" s="1353"/>
      <c r="M1792" s="1345" t="s">
        <v>5599</v>
      </c>
      <c r="N1792" s="1346" t="s">
        <v>1830</v>
      </c>
      <c r="O1792" s="1347"/>
      <c r="P1792" s="117" t="str">
        <f t="shared" si="15"/>
        <v>2704</v>
      </c>
      <c r="Q1792" s="117"/>
      <c r="R1792" s="1348">
        <v>270405038</v>
      </c>
      <c r="S1792" s="321"/>
      <c r="T1792" s="321"/>
    </row>
    <row r="1793" spans="1:20" ht="34.5" hidden="1" customHeight="1">
      <c r="A1793" s="1348">
        <v>270405038</v>
      </c>
      <c r="B1793" s="1339" t="str">
        <f t="shared" si="14"/>
        <v>2704</v>
      </c>
      <c r="C1793" s="1349" t="s">
        <v>2362</v>
      </c>
      <c r="D1793" s="1350">
        <v>1</v>
      </c>
      <c r="E1793" s="293" t="s">
        <v>6747</v>
      </c>
      <c r="F1793" s="1352" t="s">
        <v>6748</v>
      </c>
      <c r="G1793" s="1351">
        <v>42734</v>
      </c>
      <c r="H1793" s="1348" t="s">
        <v>2252</v>
      </c>
      <c r="I1793" s="1348">
        <v>1461</v>
      </c>
      <c r="J1793" s="1351">
        <v>41123</v>
      </c>
      <c r="K1793" s="1352" t="s">
        <v>2253</v>
      </c>
      <c r="L1793" s="1352" t="s">
        <v>6749</v>
      </c>
      <c r="M1793" s="1345" t="s">
        <v>1830</v>
      </c>
      <c r="N1793" s="1346" t="s">
        <v>6738</v>
      </c>
      <c r="O1793" s="1347"/>
      <c r="P1793" s="117" t="str">
        <f t="shared" si="15"/>
        <v>2704</v>
      </c>
      <c r="Q1793" s="117"/>
      <c r="R1793" s="1348">
        <v>270405038</v>
      </c>
      <c r="S1793" s="321"/>
      <c r="T1793" s="321"/>
    </row>
    <row r="1794" spans="1:20" ht="34.5" hidden="1" customHeight="1">
      <c r="A1794" s="1348">
        <v>270405039</v>
      </c>
      <c r="B1794" s="1339" t="str">
        <f t="shared" si="14"/>
        <v>2704</v>
      </c>
      <c r="C1794" s="1349" t="s">
        <v>2362</v>
      </c>
      <c r="D1794" s="1350">
        <v>1</v>
      </c>
      <c r="E1794" s="293" t="s">
        <v>6750</v>
      </c>
      <c r="F1794" s="1352" t="s">
        <v>6751</v>
      </c>
      <c r="G1794" s="1351">
        <v>42442</v>
      </c>
      <c r="H1794" s="1348" t="s">
        <v>2252</v>
      </c>
      <c r="I1794" s="1348">
        <v>1461</v>
      </c>
      <c r="J1794" s="1351">
        <v>41123</v>
      </c>
      <c r="K1794" s="1352" t="s">
        <v>2253</v>
      </c>
      <c r="L1794" s="1353"/>
      <c r="M1794" s="1345" t="s">
        <v>1830</v>
      </c>
      <c r="N1794" s="1346" t="s">
        <v>1830</v>
      </c>
      <c r="O1794" s="1347"/>
      <c r="P1794" s="117" t="str">
        <f t="shared" si="15"/>
        <v>2704</v>
      </c>
      <c r="Q1794" s="117"/>
      <c r="R1794" s="1348">
        <v>270405039</v>
      </c>
      <c r="S1794" s="321"/>
      <c r="T1794" s="321"/>
    </row>
    <row r="1795" spans="1:20" ht="34.5" hidden="1" customHeight="1">
      <c r="A1795" s="1348">
        <v>270405039</v>
      </c>
      <c r="B1795" s="1339" t="str">
        <f t="shared" si="14"/>
        <v>2704</v>
      </c>
      <c r="C1795" s="1349" t="s">
        <v>2362</v>
      </c>
      <c r="D1795" s="1350">
        <v>2</v>
      </c>
      <c r="E1795" s="293" t="s">
        <v>6752</v>
      </c>
      <c r="F1795" s="1352" t="s">
        <v>6751</v>
      </c>
      <c r="G1795" s="1356">
        <v>43965</v>
      </c>
      <c r="H1795" s="1348" t="s">
        <v>2252</v>
      </c>
      <c r="I1795" s="1348">
        <v>1489</v>
      </c>
      <c r="J1795" s="1351">
        <v>41593</v>
      </c>
      <c r="K1795" s="1352" t="s">
        <v>2253</v>
      </c>
      <c r="L1795" s="1352"/>
      <c r="M1795" s="1345" t="s">
        <v>1830</v>
      </c>
      <c r="N1795" s="1346" t="s">
        <v>1830</v>
      </c>
      <c r="O1795" s="1347"/>
      <c r="P1795" s="117" t="str">
        <f t="shared" si="15"/>
        <v>2704</v>
      </c>
      <c r="Q1795" s="117"/>
      <c r="R1795" s="1348">
        <v>270405039</v>
      </c>
      <c r="S1795" s="321"/>
      <c r="T1795" s="321"/>
    </row>
    <row r="1796" spans="1:20" ht="34.5" hidden="1" customHeight="1">
      <c r="A1796" s="1348">
        <v>270405039</v>
      </c>
      <c r="B1796" s="1339" t="str">
        <f t="shared" si="14"/>
        <v>2704</v>
      </c>
      <c r="C1796" s="1349" t="s">
        <v>2362</v>
      </c>
      <c r="D1796" s="1350">
        <v>1</v>
      </c>
      <c r="E1796" s="293" t="s">
        <v>6753</v>
      </c>
      <c r="F1796" s="1352" t="s">
        <v>6754</v>
      </c>
      <c r="G1796" s="1356">
        <v>42899</v>
      </c>
      <c r="H1796" s="1348" t="s">
        <v>2252</v>
      </c>
      <c r="I1796" s="1348">
        <v>1461</v>
      </c>
      <c r="J1796" s="1351">
        <v>41123</v>
      </c>
      <c r="K1796" s="1352" t="s">
        <v>2253</v>
      </c>
      <c r="L1796" s="1352" t="s">
        <v>6031</v>
      </c>
      <c r="M1796" s="1345" t="s">
        <v>1830</v>
      </c>
      <c r="N1796" s="1346" t="s">
        <v>1830</v>
      </c>
      <c r="O1796" s="1347"/>
      <c r="P1796" s="117" t="str">
        <f t="shared" si="15"/>
        <v>2704</v>
      </c>
      <c r="Q1796" s="117"/>
      <c r="R1796" s="1348">
        <v>270405039</v>
      </c>
      <c r="S1796" s="321"/>
      <c r="T1796" s="321"/>
    </row>
    <row r="1797" spans="1:20" ht="34.5" hidden="1" customHeight="1">
      <c r="A1797" s="1348">
        <v>270405040</v>
      </c>
      <c r="B1797" s="1339" t="str">
        <f t="shared" si="14"/>
        <v>2704</v>
      </c>
      <c r="C1797" s="1349" t="s">
        <v>2362</v>
      </c>
      <c r="D1797" s="1350">
        <v>1</v>
      </c>
      <c r="E1797" s="293" t="s">
        <v>6753</v>
      </c>
      <c r="F1797" s="1352" t="s">
        <v>6754</v>
      </c>
      <c r="G1797" s="1351">
        <v>42442</v>
      </c>
      <c r="H1797" s="1348" t="s">
        <v>2252</v>
      </c>
      <c r="I1797" s="1348"/>
      <c r="J1797" s="1367"/>
      <c r="K1797" s="1352" t="s">
        <v>2253</v>
      </c>
      <c r="L1797" s="1352"/>
      <c r="M1797" s="1345" t="s">
        <v>1830</v>
      </c>
      <c r="N1797" s="1346" t="s">
        <v>1830</v>
      </c>
      <c r="O1797" s="1347"/>
      <c r="P1797" s="117" t="str">
        <f t="shared" si="15"/>
        <v>2704</v>
      </c>
      <c r="Q1797" s="117"/>
      <c r="R1797" s="1348">
        <v>270405040</v>
      </c>
      <c r="S1797" s="321"/>
      <c r="T1797" s="321"/>
    </row>
    <row r="1798" spans="1:20" ht="34.5" hidden="1" customHeight="1">
      <c r="A1798" s="1348">
        <v>270405040</v>
      </c>
      <c r="B1798" s="1339" t="str">
        <f t="shared" si="14"/>
        <v>2704</v>
      </c>
      <c r="C1798" s="1349" t="s">
        <v>2362</v>
      </c>
      <c r="D1798" s="1350">
        <v>1</v>
      </c>
      <c r="E1798" s="293" t="s">
        <v>6755</v>
      </c>
      <c r="F1798" s="1352" t="s">
        <v>6756</v>
      </c>
      <c r="G1798" s="1351">
        <v>43099</v>
      </c>
      <c r="H1798" s="1348" t="s">
        <v>2252</v>
      </c>
      <c r="I1798" s="1348">
        <v>1461</v>
      </c>
      <c r="J1798" s="1351">
        <v>41123</v>
      </c>
      <c r="K1798" s="1352" t="s">
        <v>2253</v>
      </c>
      <c r="L1798" s="1352" t="s">
        <v>6184</v>
      </c>
      <c r="M1798" s="1345" t="s">
        <v>5599</v>
      </c>
      <c r="N1798" s="1346" t="s">
        <v>1830</v>
      </c>
      <c r="O1798" s="1347"/>
      <c r="P1798" s="117" t="str">
        <f t="shared" si="15"/>
        <v>2704</v>
      </c>
      <c r="Q1798" s="117"/>
      <c r="R1798" s="1348">
        <v>270405040</v>
      </c>
      <c r="S1798" s="321"/>
      <c r="T1798" s="321"/>
    </row>
    <row r="1799" spans="1:20" ht="34.5" hidden="1" customHeight="1">
      <c r="A1799" s="1348">
        <v>270405041</v>
      </c>
      <c r="B1799" s="1339" t="str">
        <f t="shared" si="14"/>
        <v>2704</v>
      </c>
      <c r="C1799" s="1349" t="s">
        <v>2362</v>
      </c>
      <c r="D1799" s="1350">
        <v>1</v>
      </c>
      <c r="E1799" s="293" t="s">
        <v>6757</v>
      </c>
      <c r="F1799" s="1352" t="s">
        <v>6758</v>
      </c>
      <c r="G1799" s="1356">
        <v>43099</v>
      </c>
      <c r="H1799" s="1348" t="s">
        <v>2252</v>
      </c>
      <c r="I1799" s="1348">
        <v>1461</v>
      </c>
      <c r="J1799" s="1356">
        <v>41123</v>
      </c>
      <c r="K1799" s="1352" t="s">
        <v>2253</v>
      </c>
      <c r="L1799" s="1352" t="s">
        <v>6184</v>
      </c>
      <c r="M1799" s="1345" t="s">
        <v>1830</v>
      </c>
      <c r="N1799" s="1346" t="s">
        <v>6738</v>
      </c>
      <c r="O1799" s="1347"/>
      <c r="P1799" s="117" t="str">
        <f t="shared" si="15"/>
        <v>2704</v>
      </c>
      <c r="Q1799" s="117"/>
      <c r="R1799" s="1348">
        <v>270405041</v>
      </c>
      <c r="S1799" s="321"/>
      <c r="T1799" s="321"/>
    </row>
    <row r="1800" spans="1:20" ht="34.5" hidden="1" customHeight="1">
      <c r="A1800" s="1348">
        <v>270405041</v>
      </c>
      <c r="B1800" s="1339" t="str">
        <f t="shared" si="14"/>
        <v>2704</v>
      </c>
      <c r="C1800" s="1349" t="s">
        <v>2362</v>
      </c>
      <c r="D1800" s="1350">
        <v>1</v>
      </c>
      <c r="E1800" s="293" t="s">
        <v>6759</v>
      </c>
      <c r="F1800" s="1352" t="s">
        <v>6760</v>
      </c>
      <c r="G1800" s="1351">
        <v>42582</v>
      </c>
      <c r="H1800" s="1348" t="s">
        <v>2252</v>
      </c>
      <c r="I1800" s="1348"/>
      <c r="J1800" s="1368"/>
      <c r="K1800" s="1352" t="s">
        <v>2253</v>
      </c>
      <c r="L1800" s="1352"/>
      <c r="M1800" s="1345" t="s">
        <v>6761</v>
      </c>
      <c r="N1800" s="1346" t="s">
        <v>1830</v>
      </c>
      <c r="O1800" s="1347"/>
      <c r="P1800" s="117" t="str">
        <f t="shared" si="15"/>
        <v>2704</v>
      </c>
      <c r="Q1800" s="117"/>
      <c r="R1800" s="1348">
        <v>270405041</v>
      </c>
      <c r="S1800" s="321"/>
      <c r="T1800" s="321"/>
    </row>
    <row r="1801" spans="1:20" ht="34.5" hidden="1" customHeight="1">
      <c r="A1801" s="1348">
        <v>270405042</v>
      </c>
      <c r="B1801" s="1339" t="str">
        <f t="shared" si="14"/>
        <v>2704</v>
      </c>
      <c r="C1801" s="1349" t="s">
        <v>2362</v>
      </c>
      <c r="D1801" s="1350">
        <v>2</v>
      </c>
      <c r="E1801" s="293" t="s">
        <v>6762</v>
      </c>
      <c r="F1801" s="1352" t="s">
        <v>6763</v>
      </c>
      <c r="G1801" s="1351">
        <v>42781</v>
      </c>
      <c r="H1801" s="1348" t="s">
        <v>2252</v>
      </c>
      <c r="I1801" s="1348">
        <v>1487</v>
      </c>
      <c r="J1801" s="1351">
        <v>41522</v>
      </c>
      <c r="K1801" s="1352" t="s">
        <v>2253</v>
      </c>
      <c r="L1801" s="1352"/>
      <c r="M1801" s="1345" t="s">
        <v>3308</v>
      </c>
      <c r="N1801" s="1346" t="s">
        <v>6764</v>
      </c>
      <c r="O1801" s="1347"/>
      <c r="P1801" s="117" t="str">
        <f t="shared" si="15"/>
        <v>2704</v>
      </c>
      <c r="Q1801" s="117"/>
      <c r="R1801" s="1348">
        <v>270405042</v>
      </c>
      <c r="S1801" s="321"/>
      <c r="T1801" s="321"/>
    </row>
    <row r="1802" spans="1:20" ht="34.5" hidden="1" customHeight="1">
      <c r="A1802" s="1348">
        <v>270405043</v>
      </c>
      <c r="B1802" s="1339" t="str">
        <f t="shared" si="14"/>
        <v>2704</v>
      </c>
      <c r="C1802" s="1349" t="s">
        <v>2362</v>
      </c>
      <c r="D1802" s="1350">
        <v>3</v>
      </c>
      <c r="E1802" s="293" t="s">
        <v>6765</v>
      </c>
      <c r="F1802" s="1352" t="s">
        <v>6763</v>
      </c>
      <c r="G1802" s="1351">
        <v>43261</v>
      </c>
      <c r="H1802" s="1348" t="s">
        <v>2252</v>
      </c>
      <c r="I1802" s="1348">
        <v>1489</v>
      </c>
      <c r="J1802" s="1351">
        <v>41593</v>
      </c>
      <c r="K1802" s="1352" t="s">
        <v>2253</v>
      </c>
      <c r="L1802" s="1352"/>
      <c r="M1802" s="1345" t="s">
        <v>1830</v>
      </c>
      <c r="N1802" s="1346" t="s">
        <v>1830</v>
      </c>
      <c r="O1802" s="1347"/>
      <c r="P1802" s="117" t="str">
        <f t="shared" si="15"/>
        <v>2704</v>
      </c>
      <c r="Q1802" s="117"/>
      <c r="R1802" s="1348">
        <v>270405043</v>
      </c>
      <c r="S1802" s="321"/>
      <c r="T1802" s="321"/>
    </row>
    <row r="1803" spans="1:20" ht="34.5" hidden="1" customHeight="1">
      <c r="A1803" s="1348">
        <v>270405050</v>
      </c>
      <c r="B1803" s="1339" t="str">
        <f t="shared" si="14"/>
        <v>2704</v>
      </c>
      <c r="C1803" s="1349" t="s">
        <v>2362</v>
      </c>
      <c r="D1803" s="1350">
        <v>1</v>
      </c>
      <c r="E1803" s="293" t="s">
        <v>6766</v>
      </c>
      <c r="F1803" s="1352" t="s">
        <v>6767</v>
      </c>
      <c r="G1803" s="1351">
        <v>43830</v>
      </c>
      <c r="H1803" s="1348" t="s">
        <v>2252</v>
      </c>
      <c r="I1803" s="1348">
        <v>1461</v>
      </c>
      <c r="J1803" s="1351">
        <v>41123</v>
      </c>
      <c r="K1803" s="1352" t="s">
        <v>2253</v>
      </c>
      <c r="L1803" s="1352"/>
      <c r="M1803" s="1345" t="s">
        <v>1830</v>
      </c>
      <c r="N1803" s="1346" t="s">
        <v>1830</v>
      </c>
      <c r="O1803" s="1347"/>
      <c r="P1803" s="117" t="str">
        <f t="shared" si="15"/>
        <v>2704</v>
      </c>
      <c r="Q1803" s="117"/>
      <c r="R1803" s="1348">
        <v>270405050</v>
      </c>
      <c r="S1803" s="321"/>
      <c r="T1803" s="321"/>
    </row>
    <row r="1804" spans="1:20" ht="34.5" hidden="1" customHeight="1">
      <c r="A1804" s="1348">
        <v>270405051</v>
      </c>
      <c r="B1804" s="1339" t="str">
        <f t="shared" si="14"/>
        <v>2704</v>
      </c>
      <c r="C1804" s="1349" t="s">
        <v>2362</v>
      </c>
      <c r="D1804" s="1350">
        <v>1</v>
      </c>
      <c r="E1804" s="293" t="s">
        <v>6768</v>
      </c>
      <c r="F1804" s="1352" t="s">
        <v>6769</v>
      </c>
      <c r="G1804" s="1351">
        <v>42734</v>
      </c>
      <c r="H1804" s="1348" t="s">
        <v>2252</v>
      </c>
      <c r="I1804" s="1348">
        <v>1461</v>
      </c>
      <c r="J1804" s="1356">
        <v>41123</v>
      </c>
      <c r="K1804" s="1352" t="s">
        <v>2253</v>
      </c>
      <c r="L1804" s="1352"/>
      <c r="M1804" s="1345" t="s">
        <v>1830</v>
      </c>
      <c r="N1804" s="1346" t="s">
        <v>1830</v>
      </c>
      <c r="O1804" s="1347"/>
      <c r="P1804" s="117" t="str">
        <f t="shared" si="15"/>
        <v>2704</v>
      </c>
      <c r="Q1804" s="117"/>
      <c r="R1804" s="1348">
        <v>270405051</v>
      </c>
      <c r="S1804" s="321"/>
      <c r="T1804" s="321"/>
    </row>
    <row r="1805" spans="1:20" ht="34.5" hidden="1" customHeight="1">
      <c r="A1805" s="1348">
        <v>270405052</v>
      </c>
      <c r="B1805" s="1339" t="str">
        <f t="shared" si="14"/>
        <v>2704</v>
      </c>
      <c r="C1805" s="1349" t="s">
        <v>2362</v>
      </c>
      <c r="D1805" s="1350">
        <v>1</v>
      </c>
      <c r="E1805" s="293" t="s">
        <v>6770</v>
      </c>
      <c r="F1805" s="1352" t="s">
        <v>6771</v>
      </c>
      <c r="G1805" s="1351">
        <v>43910</v>
      </c>
      <c r="H1805" s="1348" t="s">
        <v>2252</v>
      </c>
      <c r="I1805" s="1348">
        <v>1489</v>
      </c>
      <c r="J1805" s="1356">
        <v>41593</v>
      </c>
      <c r="K1805" s="1352" t="s">
        <v>2253</v>
      </c>
      <c r="L1805" s="1352"/>
      <c r="M1805" s="1345" t="s">
        <v>4206</v>
      </c>
      <c r="N1805" s="1346" t="s">
        <v>1830</v>
      </c>
      <c r="O1805" s="1347"/>
      <c r="P1805" s="117" t="str">
        <f t="shared" si="15"/>
        <v>2704</v>
      </c>
      <c r="Q1805" s="117"/>
      <c r="R1805" s="1348">
        <v>270405052</v>
      </c>
      <c r="S1805" s="321"/>
      <c r="T1805" s="321"/>
    </row>
    <row r="1806" spans="1:20" ht="34.5" hidden="1" customHeight="1">
      <c r="A1806" s="1348">
        <v>270405053</v>
      </c>
      <c r="B1806" s="1339" t="str">
        <f t="shared" si="14"/>
        <v>2704</v>
      </c>
      <c r="C1806" s="1349" t="s">
        <v>2362</v>
      </c>
      <c r="D1806" s="1350">
        <v>1</v>
      </c>
      <c r="E1806" s="293" t="s">
        <v>6772</v>
      </c>
      <c r="F1806" s="1352" t="s">
        <v>6773</v>
      </c>
      <c r="G1806" s="1351">
        <v>43830</v>
      </c>
      <c r="H1806" s="1348" t="s">
        <v>2252</v>
      </c>
      <c r="I1806" s="1348">
        <v>1489</v>
      </c>
      <c r="J1806" s="1356">
        <v>41593</v>
      </c>
      <c r="K1806" s="1352" t="s">
        <v>2253</v>
      </c>
      <c r="L1806" s="1352"/>
      <c r="M1806" s="1345" t="s">
        <v>1830</v>
      </c>
      <c r="N1806" s="1346" t="s">
        <v>1830</v>
      </c>
      <c r="O1806" s="1347"/>
      <c r="P1806" s="117" t="str">
        <f t="shared" si="15"/>
        <v>2704</v>
      </c>
      <c r="Q1806" s="117"/>
      <c r="R1806" s="1348">
        <v>270405053</v>
      </c>
      <c r="S1806" s="321"/>
      <c r="T1806" s="321"/>
    </row>
    <row r="1807" spans="1:20" ht="34.5" hidden="1" customHeight="1">
      <c r="A1807" s="1348">
        <v>270405054</v>
      </c>
      <c r="B1807" s="1339" t="str">
        <f t="shared" si="14"/>
        <v>2704</v>
      </c>
      <c r="C1807" s="1349" t="s">
        <v>2362</v>
      </c>
      <c r="D1807" s="1350">
        <v>1</v>
      </c>
      <c r="E1807" s="293" t="s">
        <v>6774</v>
      </c>
      <c r="F1807" s="1352" t="s">
        <v>6775</v>
      </c>
      <c r="G1807" s="1351">
        <v>43389</v>
      </c>
      <c r="H1807" s="1348" t="s">
        <v>2252</v>
      </c>
      <c r="I1807" s="1348">
        <v>1489</v>
      </c>
      <c r="J1807" s="1356">
        <v>41593</v>
      </c>
      <c r="K1807" s="1352" t="s">
        <v>2253</v>
      </c>
      <c r="L1807" s="1352"/>
      <c r="M1807" s="1345" t="s">
        <v>5648</v>
      </c>
      <c r="N1807" s="1346" t="s">
        <v>1830</v>
      </c>
      <c r="O1807" s="1347"/>
      <c r="P1807" s="117" t="str">
        <f t="shared" si="15"/>
        <v>2704</v>
      </c>
      <c r="Q1807" s="117"/>
      <c r="R1807" s="1348">
        <v>270405054</v>
      </c>
      <c r="S1807" s="321"/>
      <c r="T1807" s="321"/>
    </row>
    <row r="1808" spans="1:20" ht="34.5" hidden="1" customHeight="1">
      <c r="A1808" s="1348">
        <v>270405055</v>
      </c>
      <c r="B1808" s="1339" t="str">
        <f t="shared" si="14"/>
        <v>2704</v>
      </c>
      <c r="C1808" s="1349" t="s">
        <v>2362</v>
      </c>
      <c r="D1808" s="1350">
        <v>1</v>
      </c>
      <c r="E1808" s="293" t="s">
        <v>6776</v>
      </c>
      <c r="F1808" s="1352" t="s">
        <v>6777</v>
      </c>
      <c r="G1808" s="1351">
        <v>43389</v>
      </c>
      <c r="H1808" s="1348" t="s">
        <v>2252</v>
      </c>
      <c r="I1808" s="1348">
        <v>1489</v>
      </c>
      <c r="J1808" s="1356">
        <v>41593</v>
      </c>
      <c r="K1808" s="1352" t="s">
        <v>2253</v>
      </c>
      <c r="L1808" s="1352"/>
      <c r="M1808" s="1345" t="s">
        <v>3308</v>
      </c>
      <c r="N1808" s="1346" t="s">
        <v>1830</v>
      </c>
      <c r="O1808" s="1347"/>
      <c r="P1808" s="117" t="str">
        <f t="shared" si="15"/>
        <v>2704</v>
      </c>
      <c r="Q1808" s="117"/>
      <c r="R1808" s="1348">
        <v>270405055</v>
      </c>
      <c r="S1808" s="321"/>
      <c r="T1808" s="321"/>
    </row>
    <row r="1809" spans="1:20" ht="34.5" hidden="1" customHeight="1">
      <c r="A1809" s="1348">
        <v>270405057</v>
      </c>
      <c r="B1809" s="1339" t="str">
        <f t="shared" si="14"/>
        <v>2704</v>
      </c>
      <c r="C1809" s="1349" t="s">
        <v>2362</v>
      </c>
      <c r="D1809" s="1350">
        <v>1</v>
      </c>
      <c r="E1809" s="293" t="s">
        <v>6778</v>
      </c>
      <c r="F1809" s="1352" t="s">
        <v>6779</v>
      </c>
      <c r="G1809" s="1351">
        <v>43389</v>
      </c>
      <c r="H1809" s="1348" t="s">
        <v>2252</v>
      </c>
      <c r="I1809" s="1348">
        <v>1489</v>
      </c>
      <c r="J1809" s="1351">
        <v>41593</v>
      </c>
      <c r="K1809" s="1352" t="s">
        <v>2253</v>
      </c>
      <c r="L1809" s="1352"/>
      <c r="M1809" s="1345" t="s">
        <v>6780</v>
      </c>
      <c r="N1809" s="1346" t="s">
        <v>1830</v>
      </c>
      <c r="O1809" s="1347"/>
      <c r="P1809" s="117" t="str">
        <f t="shared" si="15"/>
        <v>2704</v>
      </c>
      <c r="Q1809" s="117"/>
      <c r="R1809" s="1348">
        <v>270405057</v>
      </c>
      <c r="S1809" s="321"/>
      <c r="T1809" s="321"/>
    </row>
    <row r="1810" spans="1:20" ht="34.5" hidden="1" customHeight="1">
      <c r="A1810" s="1348">
        <v>270405063</v>
      </c>
      <c r="B1810" s="1339" t="str">
        <f t="shared" si="14"/>
        <v>2704</v>
      </c>
      <c r="C1810" s="1349" t="s">
        <v>2362</v>
      </c>
      <c r="D1810" s="1350">
        <v>1</v>
      </c>
      <c r="E1810" s="293" t="s">
        <v>6781</v>
      </c>
      <c r="F1810" s="1352" t="s">
        <v>6782</v>
      </c>
      <c r="G1810" s="1351">
        <v>43465</v>
      </c>
      <c r="H1810" s="1348" t="s">
        <v>2252</v>
      </c>
      <c r="I1810" s="1348">
        <v>1489</v>
      </c>
      <c r="J1810" s="1351">
        <v>41593</v>
      </c>
      <c r="K1810" s="1352" t="s">
        <v>2253</v>
      </c>
      <c r="L1810" s="1352"/>
      <c r="M1810" s="1345" t="s">
        <v>3308</v>
      </c>
      <c r="N1810" s="1346" t="s">
        <v>6783</v>
      </c>
      <c r="O1810" s="1347"/>
      <c r="P1810" s="117" t="str">
        <f t="shared" si="15"/>
        <v>2704</v>
      </c>
      <c r="Q1810" s="117"/>
      <c r="R1810" s="1348">
        <v>270405063</v>
      </c>
      <c r="S1810" s="321"/>
      <c r="T1810" s="321"/>
    </row>
    <row r="1811" spans="1:20" ht="34.5" hidden="1" customHeight="1">
      <c r="A1811" s="1348">
        <v>270405068</v>
      </c>
      <c r="B1811" s="1339" t="str">
        <f t="shared" si="14"/>
        <v>2704</v>
      </c>
      <c r="C1811" s="1349" t="s">
        <v>2362</v>
      </c>
      <c r="D1811" s="1350">
        <v>1</v>
      </c>
      <c r="E1811" s="293" t="s">
        <v>6784</v>
      </c>
      <c r="F1811" s="1352" t="s">
        <v>6785</v>
      </c>
      <c r="G1811" s="1351">
        <v>43389</v>
      </c>
      <c r="H1811" s="1348" t="s">
        <v>2252</v>
      </c>
      <c r="I1811" s="1348">
        <v>1489</v>
      </c>
      <c r="J1811" s="1351">
        <v>41593</v>
      </c>
      <c r="K1811" s="1352" t="s">
        <v>2253</v>
      </c>
      <c r="L1811" s="1352"/>
      <c r="M1811" s="1345" t="s">
        <v>5659</v>
      </c>
      <c r="N1811" s="1346" t="s">
        <v>6786</v>
      </c>
      <c r="O1811" s="1347"/>
      <c r="P1811" s="117" t="str">
        <f t="shared" si="15"/>
        <v>2704</v>
      </c>
      <c r="Q1811" s="117"/>
      <c r="R1811" s="1348">
        <v>270405068</v>
      </c>
      <c r="S1811" s="321"/>
      <c r="T1811" s="321"/>
    </row>
    <row r="1812" spans="1:20" ht="34.5" hidden="1" customHeight="1">
      <c r="A1812" s="1348">
        <v>270405069</v>
      </c>
      <c r="B1812" s="1339" t="str">
        <f t="shared" si="14"/>
        <v>2704</v>
      </c>
      <c r="C1812" s="1349" t="s">
        <v>2362</v>
      </c>
      <c r="D1812" s="1350">
        <v>1</v>
      </c>
      <c r="E1812" s="293" t="s">
        <v>6787</v>
      </c>
      <c r="F1812" s="1352" t="s">
        <v>6788</v>
      </c>
      <c r="G1812" s="1351">
        <v>44308</v>
      </c>
      <c r="H1812" s="1348" t="s">
        <v>2252</v>
      </c>
      <c r="I1812" s="1348">
        <v>1489</v>
      </c>
      <c r="J1812" s="1351">
        <v>41593</v>
      </c>
      <c r="K1812" s="1352" t="s">
        <v>2253</v>
      </c>
      <c r="L1812" s="1352"/>
      <c r="M1812" s="1345" t="s">
        <v>1830</v>
      </c>
      <c r="N1812" s="1346" t="s">
        <v>1830</v>
      </c>
      <c r="O1812" s="1347"/>
      <c r="P1812" s="117" t="str">
        <f t="shared" si="15"/>
        <v>2704</v>
      </c>
      <c r="Q1812" s="117"/>
      <c r="R1812" s="1348">
        <v>270405069</v>
      </c>
      <c r="S1812" s="321"/>
      <c r="T1812" s="321"/>
    </row>
    <row r="1813" spans="1:20" ht="34.5" hidden="1" customHeight="1">
      <c r="A1813" s="1348">
        <v>270405071</v>
      </c>
      <c r="B1813" s="1339" t="str">
        <f t="shared" si="14"/>
        <v>2704</v>
      </c>
      <c r="C1813" s="1349" t="s">
        <v>2362</v>
      </c>
      <c r="D1813" s="1350">
        <v>1</v>
      </c>
      <c r="E1813" s="293" t="s">
        <v>6789</v>
      </c>
      <c r="F1813" s="1352" t="s">
        <v>6790</v>
      </c>
      <c r="G1813" s="1356">
        <v>43334</v>
      </c>
      <c r="H1813" s="1348" t="s">
        <v>2252</v>
      </c>
      <c r="I1813" s="1348">
        <v>1489</v>
      </c>
      <c r="J1813" s="1351">
        <v>41593</v>
      </c>
      <c r="K1813" s="1352" t="s">
        <v>2253</v>
      </c>
      <c r="L1813" s="1352"/>
      <c r="M1813" s="1345" t="s">
        <v>5664</v>
      </c>
      <c r="N1813" s="1346" t="s">
        <v>6791</v>
      </c>
      <c r="O1813" s="1347"/>
      <c r="P1813" s="117" t="str">
        <f t="shared" si="15"/>
        <v>2704</v>
      </c>
      <c r="Q1813" s="117"/>
      <c r="R1813" s="1348">
        <v>270405071</v>
      </c>
      <c r="S1813" s="321"/>
      <c r="T1813" s="321"/>
    </row>
    <row r="1814" spans="1:20" ht="34.5" hidden="1" customHeight="1">
      <c r="A1814" s="1348">
        <v>270405072</v>
      </c>
      <c r="B1814" s="1339" t="str">
        <f t="shared" si="14"/>
        <v>2704</v>
      </c>
      <c r="C1814" s="1349" t="s">
        <v>2362</v>
      </c>
      <c r="D1814" s="1350">
        <v>1</v>
      </c>
      <c r="E1814" s="293" t="s">
        <v>6792</v>
      </c>
      <c r="F1814" s="1352" t="s">
        <v>6793</v>
      </c>
      <c r="G1814" s="1356">
        <v>42969</v>
      </c>
      <c r="H1814" s="1348" t="s">
        <v>2252</v>
      </c>
      <c r="I1814" s="1348">
        <v>1489</v>
      </c>
      <c r="J1814" s="1351">
        <v>41593</v>
      </c>
      <c r="K1814" s="1352" t="s">
        <v>2253</v>
      </c>
      <c r="L1814" s="1353"/>
      <c r="M1814" s="1345" t="s">
        <v>5669</v>
      </c>
      <c r="N1814" s="1346" t="s">
        <v>1830</v>
      </c>
      <c r="O1814" s="1347"/>
      <c r="P1814" s="117" t="str">
        <f t="shared" si="15"/>
        <v>2704</v>
      </c>
      <c r="Q1814" s="117"/>
      <c r="R1814" s="1348">
        <v>270405072</v>
      </c>
      <c r="S1814" s="321"/>
      <c r="T1814" s="321"/>
    </row>
    <row r="1815" spans="1:20" ht="34.5" hidden="1" customHeight="1">
      <c r="A1815" s="1348">
        <v>270405073</v>
      </c>
      <c r="B1815" s="1339" t="str">
        <f t="shared" si="14"/>
        <v>2704</v>
      </c>
      <c r="C1815" s="1349" t="s">
        <v>2362</v>
      </c>
      <c r="D1815" s="1350">
        <v>1</v>
      </c>
      <c r="E1815" s="293" t="s">
        <v>6794</v>
      </c>
      <c r="F1815" s="1352" t="s">
        <v>6795</v>
      </c>
      <c r="G1815" s="1356">
        <v>44926</v>
      </c>
      <c r="H1815" s="1348" t="s">
        <v>2353</v>
      </c>
      <c r="I1815" s="1348">
        <v>1499</v>
      </c>
      <c r="J1815" s="1356">
        <v>41809</v>
      </c>
      <c r="K1815" s="1352" t="s">
        <v>2253</v>
      </c>
      <c r="L1815" s="1353"/>
      <c r="M1815" s="1345" t="s">
        <v>1830</v>
      </c>
      <c r="N1815" s="1346" t="s">
        <v>1830</v>
      </c>
      <c r="O1815" s="1347"/>
      <c r="P1815" s="117" t="str">
        <f t="shared" si="15"/>
        <v>2704</v>
      </c>
      <c r="Q1815" s="117"/>
      <c r="R1815" s="1348">
        <v>270405073</v>
      </c>
      <c r="S1815" s="321"/>
      <c r="T1815" s="321"/>
    </row>
    <row r="1816" spans="1:20" ht="34.5" hidden="1" customHeight="1">
      <c r="A1816" s="1348">
        <v>270405074</v>
      </c>
      <c r="B1816" s="1339" t="str">
        <f t="shared" si="14"/>
        <v>2704</v>
      </c>
      <c r="C1816" s="1349" t="s">
        <v>2362</v>
      </c>
      <c r="D1816" s="1350">
        <v>1</v>
      </c>
      <c r="E1816" s="293" t="s">
        <v>6796</v>
      </c>
      <c r="F1816" s="1352" t="s">
        <v>6797</v>
      </c>
      <c r="G1816" s="1351">
        <v>44926</v>
      </c>
      <c r="H1816" s="1348" t="s">
        <v>2353</v>
      </c>
      <c r="I1816" s="1348">
        <v>1499</v>
      </c>
      <c r="J1816" s="1351">
        <v>41809</v>
      </c>
      <c r="K1816" s="1352" t="s">
        <v>2253</v>
      </c>
      <c r="L1816" s="1353"/>
      <c r="M1816" s="1345" t="s">
        <v>6798</v>
      </c>
      <c r="N1816" s="1346" t="s">
        <v>1830</v>
      </c>
      <c r="O1816" s="1347"/>
      <c r="P1816" s="117" t="str">
        <f t="shared" si="15"/>
        <v>2704</v>
      </c>
      <c r="Q1816" s="117"/>
      <c r="R1816" s="1348">
        <v>270405074</v>
      </c>
      <c r="S1816" s="321"/>
      <c r="T1816" s="321"/>
    </row>
    <row r="1817" spans="1:20" ht="34.5" hidden="1" customHeight="1">
      <c r="A1817" s="1348">
        <v>270405075</v>
      </c>
      <c r="B1817" s="1339" t="str">
        <f t="shared" si="14"/>
        <v>2704</v>
      </c>
      <c r="C1817" s="1349" t="s">
        <v>2362</v>
      </c>
      <c r="D1817" s="1350">
        <v>1</v>
      </c>
      <c r="E1817" s="293" t="s">
        <v>6799</v>
      </c>
      <c r="F1817" s="1352" t="s">
        <v>6800</v>
      </c>
      <c r="G1817" s="1351">
        <v>44926</v>
      </c>
      <c r="H1817" s="1348" t="s">
        <v>2353</v>
      </c>
      <c r="I1817" s="1348">
        <v>1499</v>
      </c>
      <c r="J1817" s="1351">
        <v>41809</v>
      </c>
      <c r="K1817" s="1352" t="s">
        <v>2253</v>
      </c>
      <c r="L1817" s="1352"/>
      <c r="M1817" s="1345" t="s">
        <v>1830</v>
      </c>
      <c r="N1817" s="1346" t="s">
        <v>1830</v>
      </c>
      <c r="O1817" s="1347"/>
      <c r="P1817" s="117" t="str">
        <f t="shared" si="15"/>
        <v>2704</v>
      </c>
      <c r="Q1817" s="117"/>
      <c r="R1817" s="1348">
        <v>270405075</v>
      </c>
      <c r="S1817" s="321"/>
      <c r="T1817" s="321"/>
    </row>
    <row r="1818" spans="1:20" ht="34.5" hidden="1" customHeight="1">
      <c r="A1818" s="1348">
        <v>270405076</v>
      </c>
      <c r="B1818" s="1339" t="str">
        <f t="shared" si="14"/>
        <v>2704</v>
      </c>
      <c r="C1818" s="1349" t="s">
        <v>2362</v>
      </c>
      <c r="D1818" s="1350">
        <v>1</v>
      </c>
      <c r="E1818" s="293" t="s">
        <v>6801</v>
      </c>
      <c r="F1818" s="1352" t="s">
        <v>6802</v>
      </c>
      <c r="G1818" s="1351">
        <v>44926</v>
      </c>
      <c r="H1818" s="1348" t="s">
        <v>2353</v>
      </c>
      <c r="I1818" s="1348">
        <v>1499</v>
      </c>
      <c r="J1818" s="1351">
        <v>41809</v>
      </c>
      <c r="K1818" s="1352" t="s">
        <v>2253</v>
      </c>
      <c r="L1818" s="1352"/>
      <c r="M1818" s="1345" t="s">
        <v>3308</v>
      </c>
      <c r="N1818" s="1346" t="s">
        <v>5795</v>
      </c>
      <c r="O1818" s="1347"/>
      <c r="P1818" s="117" t="str">
        <f t="shared" si="15"/>
        <v>2704</v>
      </c>
      <c r="Q1818" s="117"/>
      <c r="R1818" s="1348">
        <v>270405076</v>
      </c>
      <c r="S1818" s="321"/>
      <c r="T1818" s="321"/>
    </row>
    <row r="1819" spans="1:20" ht="34.5" hidden="1" customHeight="1">
      <c r="A1819" s="1348">
        <v>270409001</v>
      </c>
      <c r="B1819" s="1339" t="str">
        <f t="shared" si="14"/>
        <v>2704</v>
      </c>
      <c r="C1819" s="1349" t="s">
        <v>2362</v>
      </c>
      <c r="D1819" s="1350">
        <v>1</v>
      </c>
      <c r="E1819" s="293" t="s">
        <v>6803</v>
      </c>
      <c r="F1819" s="1352" t="s">
        <v>6804</v>
      </c>
      <c r="G1819" s="1351">
        <v>44438</v>
      </c>
      <c r="H1819" s="1348" t="s">
        <v>2252</v>
      </c>
      <c r="I1819" s="1348">
        <v>1499</v>
      </c>
      <c r="J1819" s="1351">
        <v>41809</v>
      </c>
      <c r="K1819" s="1352" t="s">
        <v>2253</v>
      </c>
      <c r="L1819" s="1353"/>
      <c r="M1819" s="1345" t="s">
        <v>5693</v>
      </c>
      <c r="N1819" s="1346" t="s">
        <v>1830</v>
      </c>
      <c r="O1819" s="1347"/>
      <c r="P1819" s="117" t="str">
        <f t="shared" si="15"/>
        <v>2704</v>
      </c>
      <c r="Q1819" s="117"/>
      <c r="R1819" s="1348">
        <v>270409001</v>
      </c>
      <c r="S1819" s="321"/>
      <c r="T1819" s="321"/>
    </row>
    <row r="1820" spans="1:20" ht="34.5" hidden="1" customHeight="1">
      <c r="A1820" s="1348">
        <v>270409001</v>
      </c>
      <c r="B1820" s="1339" t="str">
        <f t="shared" si="14"/>
        <v>2704</v>
      </c>
      <c r="C1820" s="1349" t="s">
        <v>2362</v>
      </c>
      <c r="D1820" s="1350">
        <v>1</v>
      </c>
      <c r="E1820" s="293" t="s">
        <v>6805</v>
      </c>
      <c r="F1820" s="1352" t="s">
        <v>6806</v>
      </c>
      <c r="G1820" s="1351">
        <v>44926</v>
      </c>
      <c r="H1820" s="1348" t="s">
        <v>2353</v>
      </c>
      <c r="I1820" s="1348">
        <v>1499</v>
      </c>
      <c r="J1820" s="1351">
        <v>41809</v>
      </c>
      <c r="K1820" s="1352" t="s">
        <v>2253</v>
      </c>
      <c r="L1820" s="1352"/>
      <c r="M1820" s="1345" t="s">
        <v>1830</v>
      </c>
      <c r="N1820" s="1346" t="s">
        <v>1830</v>
      </c>
      <c r="O1820" s="1347"/>
      <c r="P1820" s="117" t="str">
        <f t="shared" si="15"/>
        <v>2704</v>
      </c>
      <c r="Q1820" s="117"/>
      <c r="R1820" s="1348">
        <v>270409001</v>
      </c>
      <c r="S1820" s="321"/>
      <c r="T1820" s="321"/>
    </row>
    <row r="1821" spans="1:20" ht="34.5" hidden="1" customHeight="1">
      <c r="A1821" s="1348">
        <v>270409001</v>
      </c>
      <c r="B1821" s="1339" t="str">
        <f t="shared" si="14"/>
        <v>2704</v>
      </c>
      <c r="C1821" s="1349" t="s">
        <v>2362</v>
      </c>
      <c r="D1821" s="1350">
        <v>1</v>
      </c>
      <c r="E1821" s="293" t="s">
        <v>6807</v>
      </c>
      <c r="F1821" s="1352" t="s">
        <v>6808</v>
      </c>
      <c r="G1821" s="1351">
        <v>44823</v>
      </c>
      <c r="H1821" s="1348" t="s">
        <v>2252</v>
      </c>
      <c r="I1821" s="1348">
        <v>1525</v>
      </c>
      <c r="J1821" s="1351">
        <v>42338</v>
      </c>
      <c r="K1821" s="1352" t="s">
        <v>2354</v>
      </c>
      <c r="L1821" s="1352"/>
      <c r="M1821" s="1345" t="s">
        <v>1830</v>
      </c>
      <c r="N1821" s="1346" t="s">
        <v>5696</v>
      </c>
      <c r="O1821" s="1340" t="s">
        <v>6809</v>
      </c>
      <c r="P1821" s="117" t="str">
        <f t="shared" si="15"/>
        <v>2704</v>
      </c>
      <c r="Q1821" s="117"/>
      <c r="R1821" s="1348">
        <v>270409001</v>
      </c>
      <c r="S1821" s="321"/>
      <c r="T1821" s="321"/>
    </row>
    <row r="1822" spans="1:20" ht="34.5" hidden="1" customHeight="1">
      <c r="A1822" s="1348">
        <v>270409002</v>
      </c>
      <c r="B1822" s="1339" t="str">
        <f t="shared" si="14"/>
        <v>2704</v>
      </c>
      <c r="C1822" s="1349" t="s">
        <v>2362</v>
      </c>
      <c r="D1822" s="1350">
        <v>2</v>
      </c>
      <c r="E1822" s="293" t="s">
        <v>6810</v>
      </c>
      <c r="F1822" s="1352" t="s">
        <v>6811</v>
      </c>
      <c r="G1822" s="1351">
        <v>46232</v>
      </c>
      <c r="H1822" s="1348" t="s">
        <v>2353</v>
      </c>
      <c r="I1822" s="1348">
        <v>1588</v>
      </c>
      <c r="J1822" s="1351">
        <v>44459</v>
      </c>
      <c r="K1822" s="1352" t="s">
        <v>2354</v>
      </c>
      <c r="L1822" s="1353"/>
      <c r="M1822" s="1345" t="s">
        <v>6812</v>
      </c>
      <c r="N1822" s="1346" t="s">
        <v>1830</v>
      </c>
      <c r="O1822" s="1347"/>
      <c r="P1822" s="117" t="str">
        <f t="shared" si="15"/>
        <v>2704</v>
      </c>
      <c r="Q1822" s="117"/>
      <c r="R1822" s="1348">
        <v>270409002</v>
      </c>
      <c r="S1822" s="321"/>
      <c r="T1822" s="321"/>
    </row>
    <row r="1823" spans="1:20" ht="34.5" hidden="1" customHeight="1">
      <c r="A1823" s="1348">
        <v>270409002</v>
      </c>
      <c r="B1823" s="1339" t="str">
        <f t="shared" si="14"/>
        <v>2704</v>
      </c>
      <c r="C1823" s="1349" t="s">
        <v>2362</v>
      </c>
      <c r="D1823" s="1350">
        <v>1</v>
      </c>
      <c r="E1823" s="293" t="s">
        <v>6813</v>
      </c>
      <c r="F1823" s="1352" t="s">
        <v>6814</v>
      </c>
      <c r="G1823" s="1351">
        <v>44823</v>
      </c>
      <c r="H1823" s="1348" t="s">
        <v>2252</v>
      </c>
      <c r="I1823" s="1348">
        <v>1525</v>
      </c>
      <c r="J1823" s="1351">
        <v>42338</v>
      </c>
      <c r="K1823" s="1352" t="s">
        <v>2354</v>
      </c>
      <c r="L1823" s="1352"/>
      <c r="M1823" s="1345" t="s">
        <v>1830</v>
      </c>
      <c r="N1823" s="1346" t="s">
        <v>1830</v>
      </c>
      <c r="O1823" s="1340" t="s">
        <v>6815</v>
      </c>
      <c r="P1823" s="117" t="str">
        <f t="shared" si="15"/>
        <v>2704</v>
      </c>
      <c r="Q1823" s="117"/>
      <c r="R1823" s="1348">
        <v>270409002</v>
      </c>
      <c r="S1823" s="321"/>
      <c r="T1823" s="321"/>
    </row>
    <row r="1824" spans="1:20" ht="34.5" hidden="1" customHeight="1">
      <c r="A1824" s="1348">
        <v>270409002</v>
      </c>
      <c r="B1824" s="1339" t="str">
        <f t="shared" si="14"/>
        <v>2704</v>
      </c>
      <c r="C1824" s="1349" t="s">
        <v>2362</v>
      </c>
      <c r="D1824" s="1350">
        <v>2</v>
      </c>
      <c r="E1824" s="293" t="s">
        <v>6816</v>
      </c>
      <c r="F1824" s="1352" t="s">
        <v>6817</v>
      </c>
      <c r="G1824" s="1351">
        <v>46232</v>
      </c>
      <c r="H1824" s="1348" t="s">
        <v>2353</v>
      </c>
      <c r="I1824" s="1348">
        <v>1588</v>
      </c>
      <c r="J1824" s="1351">
        <v>44459</v>
      </c>
      <c r="K1824" s="1352" t="s">
        <v>2354</v>
      </c>
      <c r="L1824" s="1353"/>
      <c r="M1824" s="1345" t="s">
        <v>1830</v>
      </c>
      <c r="N1824" s="1346" t="s">
        <v>5733</v>
      </c>
      <c r="O1824" s="1347"/>
      <c r="P1824" s="117" t="str">
        <f t="shared" si="15"/>
        <v>2704</v>
      </c>
      <c r="Q1824" s="117"/>
      <c r="R1824" s="1348">
        <v>270409002</v>
      </c>
      <c r="S1824" s="321"/>
      <c r="T1824" s="321"/>
    </row>
    <row r="1825" spans="1:20" ht="34.5" hidden="1" customHeight="1">
      <c r="A1825" s="1348">
        <v>270409003</v>
      </c>
      <c r="B1825" s="1339" t="str">
        <f t="shared" si="14"/>
        <v>2704</v>
      </c>
      <c r="C1825" s="1349" t="s">
        <v>2362</v>
      </c>
      <c r="D1825" s="1350">
        <v>1</v>
      </c>
      <c r="E1825" s="293" t="s">
        <v>6818</v>
      </c>
      <c r="F1825" s="1352" t="s">
        <v>6819</v>
      </c>
      <c r="G1825" s="1356">
        <v>45291</v>
      </c>
      <c r="H1825" s="1348" t="s">
        <v>2353</v>
      </c>
      <c r="I1825" s="1348">
        <v>1527</v>
      </c>
      <c r="J1825" s="1351">
        <v>42403</v>
      </c>
      <c r="K1825" s="1352" t="s">
        <v>2354</v>
      </c>
      <c r="L1825" s="1353"/>
      <c r="M1825" s="1345" t="s">
        <v>5693</v>
      </c>
      <c r="N1825" s="1346" t="s">
        <v>5723</v>
      </c>
      <c r="O1825" s="1347" t="s">
        <v>6820</v>
      </c>
      <c r="P1825" s="117" t="str">
        <f t="shared" si="15"/>
        <v>2704</v>
      </c>
      <c r="Q1825" s="117"/>
      <c r="R1825" s="1348">
        <v>270409003</v>
      </c>
      <c r="S1825" s="321"/>
      <c r="T1825" s="321"/>
    </row>
    <row r="1826" spans="1:20" ht="34.5" hidden="1" customHeight="1">
      <c r="A1826" s="1348">
        <v>270409003</v>
      </c>
      <c r="B1826" s="1339" t="str">
        <f t="shared" si="14"/>
        <v>2704</v>
      </c>
      <c r="C1826" s="1349" t="s">
        <v>2362</v>
      </c>
      <c r="D1826" s="1350">
        <v>1</v>
      </c>
      <c r="E1826" s="293" t="s">
        <v>6821</v>
      </c>
      <c r="F1826" s="1352" t="s">
        <v>6822</v>
      </c>
      <c r="G1826" s="1356">
        <v>45291</v>
      </c>
      <c r="H1826" s="1348" t="s">
        <v>2353</v>
      </c>
      <c r="I1826" s="1348">
        <v>1527</v>
      </c>
      <c r="J1826" s="1351">
        <v>42403</v>
      </c>
      <c r="K1826" s="1352" t="s">
        <v>2354</v>
      </c>
      <c r="L1826" s="1353"/>
      <c r="M1826" s="1345" t="s">
        <v>1830</v>
      </c>
      <c r="N1826" s="1346" t="s">
        <v>1830</v>
      </c>
      <c r="O1826" s="1347" t="s">
        <v>6823</v>
      </c>
      <c r="P1826" s="117" t="str">
        <f t="shared" si="15"/>
        <v>2704</v>
      </c>
      <c r="Q1826" s="117"/>
      <c r="R1826" s="1348">
        <v>270409003</v>
      </c>
      <c r="S1826" s="321"/>
      <c r="T1826" s="321"/>
    </row>
    <row r="1827" spans="1:20" ht="34.5" hidden="1" customHeight="1">
      <c r="A1827" s="1348">
        <v>270409003</v>
      </c>
      <c r="B1827" s="1339" t="str">
        <f t="shared" si="14"/>
        <v>2704</v>
      </c>
      <c r="C1827" s="1349" t="s">
        <v>2362</v>
      </c>
      <c r="D1827" s="1350">
        <v>1</v>
      </c>
      <c r="E1827" s="293" t="s">
        <v>6824</v>
      </c>
      <c r="F1827" s="1352" t="s">
        <v>6825</v>
      </c>
      <c r="G1827" s="1356">
        <v>45291</v>
      </c>
      <c r="H1827" s="1348" t="s">
        <v>2353</v>
      </c>
      <c r="I1827" s="1348">
        <v>1527</v>
      </c>
      <c r="J1827" s="1351">
        <v>42403</v>
      </c>
      <c r="K1827" s="1352" t="s">
        <v>2354</v>
      </c>
      <c r="L1827" s="1352"/>
      <c r="M1827" s="1345" t="s">
        <v>1830</v>
      </c>
      <c r="N1827" s="1346" t="s">
        <v>5696</v>
      </c>
      <c r="O1827" s="1347" t="s">
        <v>6826</v>
      </c>
      <c r="P1827" s="117" t="str">
        <f t="shared" si="15"/>
        <v>2704</v>
      </c>
      <c r="Q1827" s="117"/>
      <c r="R1827" s="1348">
        <v>270409003</v>
      </c>
      <c r="S1827" s="321"/>
      <c r="T1827" s="321"/>
    </row>
    <row r="1828" spans="1:20" ht="34.5" hidden="1" customHeight="1">
      <c r="A1828" s="1348">
        <v>270409004</v>
      </c>
      <c r="B1828" s="1339" t="str">
        <f t="shared" si="14"/>
        <v>2704</v>
      </c>
      <c r="C1828" s="1349" t="s">
        <v>2362</v>
      </c>
      <c r="D1828" s="1350">
        <v>1</v>
      </c>
      <c r="E1828" s="293" t="s">
        <v>6827</v>
      </c>
      <c r="F1828" s="1352" t="s">
        <v>6828</v>
      </c>
      <c r="G1828" s="1356">
        <v>45291</v>
      </c>
      <c r="H1828" s="1348" t="s">
        <v>2353</v>
      </c>
      <c r="I1828" s="1348">
        <v>1527</v>
      </c>
      <c r="J1828" s="1351">
        <v>42403</v>
      </c>
      <c r="K1828" s="1352" t="s">
        <v>2354</v>
      </c>
      <c r="L1828" s="1352"/>
      <c r="M1828" s="1345" t="s">
        <v>6798</v>
      </c>
      <c r="N1828" s="1346" t="s">
        <v>1830</v>
      </c>
      <c r="O1828" s="1347" t="s">
        <v>1830</v>
      </c>
      <c r="P1828" s="117" t="str">
        <f t="shared" si="15"/>
        <v>2704</v>
      </c>
      <c r="Q1828" s="117"/>
      <c r="R1828" s="1348">
        <v>270409004</v>
      </c>
      <c r="S1828" s="321"/>
      <c r="T1828" s="321"/>
    </row>
    <row r="1829" spans="1:20" ht="34.5" hidden="1" customHeight="1">
      <c r="A1829" s="1348">
        <v>270409004</v>
      </c>
      <c r="B1829" s="1339" t="str">
        <f t="shared" si="14"/>
        <v>2704</v>
      </c>
      <c r="C1829" s="1349" t="s">
        <v>2362</v>
      </c>
      <c r="D1829" s="1350">
        <v>1</v>
      </c>
      <c r="E1829" s="293" t="s">
        <v>6829</v>
      </c>
      <c r="F1829" s="1352" t="s">
        <v>6830</v>
      </c>
      <c r="G1829" s="1351">
        <v>44308</v>
      </c>
      <c r="H1829" s="1348" t="s">
        <v>2252</v>
      </c>
      <c r="I1829" s="1348">
        <v>1503</v>
      </c>
      <c r="J1829" s="1351">
        <v>41886</v>
      </c>
      <c r="K1829" s="1352" t="s">
        <v>2253</v>
      </c>
      <c r="L1829" s="1352"/>
      <c r="M1829" s="1345" t="s">
        <v>1830</v>
      </c>
      <c r="N1829" s="1346" t="s">
        <v>1830</v>
      </c>
      <c r="O1829" s="1347"/>
      <c r="P1829" s="117" t="str">
        <f t="shared" si="15"/>
        <v>2704</v>
      </c>
      <c r="Q1829" s="117"/>
      <c r="R1829" s="1348">
        <v>270409004</v>
      </c>
      <c r="S1829" s="321"/>
      <c r="T1829" s="321"/>
    </row>
    <row r="1830" spans="1:20" ht="34.5" hidden="1" customHeight="1">
      <c r="A1830" s="1348">
        <v>270409004</v>
      </c>
      <c r="B1830" s="1339" t="str">
        <f t="shared" si="14"/>
        <v>2704</v>
      </c>
      <c r="C1830" s="1349" t="s">
        <v>2362</v>
      </c>
      <c r="D1830" s="1350">
        <v>1</v>
      </c>
      <c r="E1830" s="293" t="s">
        <v>6831</v>
      </c>
      <c r="F1830" s="1352" t="s">
        <v>6832</v>
      </c>
      <c r="G1830" s="1351">
        <v>44308</v>
      </c>
      <c r="H1830" s="1348" t="s">
        <v>2252</v>
      </c>
      <c r="I1830" s="1348">
        <v>1503</v>
      </c>
      <c r="J1830" s="1351">
        <v>41886</v>
      </c>
      <c r="K1830" s="1352" t="s">
        <v>2253</v>
      </c>
      <c r="L1830" s="1352"/>
      <c r="M1830" s="1345" t="s">
        <v>1830</v>
      </c>
      <c r="N1830" s="1346" t="s">
        <v>5795</v>
      </c>
      <c r="O1830" s="1347"/>
      <c r="P1830" s="117" t="str">
        <f t="shared" si="15"/>
        <v>2704</v>
      </c>
      <c r="Q1830" s="117"/>
      <c r="R1830" s="1348">
        <v>270409004</v>
      </c>
      <c r="S1830" s="321"/>
      <c r="T1830" s="321"/>
    </row>
    <row r="1831" spans="1:20" ht="34.5" hidden="1" customHeight="1">
      <c r="A1831" s="1348">
        <v>270409005</v>
      </c>
      <c r="B1831" s="1339" t="str">
        <f t="shared" si="14"/>
        <v>2704</v>
      </c>
      <c r="C1831" s="1349" t="s">
        <v>2362</v>
      </c>
      <c r="D1831" s="1350">
        <v>1</v>
      </c>
      <c r="E1831" s="293" t="s">
        <v>6833</v>
      </c>
      <c r="F1831" s="1352" t="s">
        <v>6834</v>
      </c>
      <c r="G1831" s="1356">
        <v>44308</v>
      </c>
      <c r="H1831" s="1348" t="s">
        <v>2252</v>
      </c>
      <c r="I1831" s="1348">
        <v>1503</v>
      </c>
      <c r="J1831" s="1351">
        <v>41886</v>
      </c>
      <c r="K1831" s="1352" t="s">
        <v>2253</v>
      </c>
      <c r="L1831" s="1353"/>
      <c r="M1831" s="1345" t="s">
        <v>6835</v>
      </c>
      <c r="N1831" s="1346" t="s">
        <v>1830</v>
      </c>
      <c r="O1831" s="1347"/>
      <c r="P1831" s="117" t="str">
        <f t="shared" si="15"/>
        <v>2704</v>
      </c>
      <c r="Q1831" s="117"/>
      <c r="R1831" s="1348">
        <v>270409005</v>
      </c>
      <c r="S1831" s="321"/>
      <c r="T1831" s="321"/>
    </row>
    <row r="1832" spans="1:20" ht="34.5" hidden="1" customHeight="1">
      <c r="A1832" s="1348">
        <v>270409005</v>
      </c>
      <c r="B1832" s="1339" t="str">
        <f t="shared" si="14"/>
        <v>2704</v>
      </c>
      <c r="C1832" s="1349" t="s">
        <v>2362</v>
      </c>
      <c r="D1832" s="1350">
        <v>1</v>
      </c>
      <c r="E1832" s="293" t="s">
        <v>6836</v>
      </c>
      <c r="F1832" s="1352" t="s">
        <v>6837</v>
      </c>
      <c r="G1832" s="1356">
        <v>44308</v>
      </c>
      <c r="H1832" s="1348" t="s">
        <v>2252</v>
      </c>
      <c r="I1832" s="1348">
        <v>1503</v>
      </c>
      <c r="J1832" s="1351">
        <v>41886</v>
      </c>
      <c r="K1832" s="1352" t="s">
        <v>2253</v>
      </c>
      <c r="L1832" s="1353"/>
      <c r="M1832" s="1345" t="s">
        <v>3308</v>
      </c>
      <c r="N1832" s="1346" t="s">
        <v>6838</v>
      </c>
      <c r="O1832" s="1347"/>
      <c r="P1832" s="117" t="str">
        <f t="shared" si="15"/>
        <v>2704</v>
      </c>
      <c r="Q1832" s="117"/>
      <c r="R1832" s="1348">
        <v>270409005</v>
      </c>
      <c r="S1832" s="321"/>
      <c r="T1832" s="321"/>
    </row>
    <row r="1833" spans="1:20" ht="34.5" hidden="1" customHeight="1">
      <c r="A1833" s="1348">
        <v>270409006</v>
      </c>
      <c r="B1833" s="1339" t="str">
        <f t="shared" si="14"/>
        <v>2704</v>
      </c>
      <c r="C1833" s="1349" t="s">
        <v>2362</v>
      </c>
      <c r="D1833" s="1350">
        <v>1</v>
      </c>
      <c r="E1833" s="293" t="s">
        <v>6839</v>
      </c>
      <c r="F1833" s="1352" t="s">
        <v>5019</v>
      </c>
      <c r="G1833" s="1356">
        <v>42899</v>
      </c>
      <c r="H1833" s="1348" t="s">
        <v>2252</v>
      </c>
      <c r="I1833" s="1348">
        <v>1423</v>
      </c>
      <c r="J1833" s="1351">
        <v>40521</v>
      </c>
      <c r="K1833" s="1352" t="s">
        <v>2253</v>
      </c>
      <c r="L1833" s="1352"/>
      <c r="M1833" s="1345" t="s">
        <v>1830</v>
      </c>
      <c r="N1833" s="1346" t="s">
        <v>1830</v>
      </c>
      <c r="O1833" s="1347"/>
      <c r="P1833" s="117" t="str">
        <f t="shared" si="15"/>
        <v>2704</v>
      </c>
      <c r="Q1833" s="117"/>
      <c r="R1833" s="1348">
        <v>270409006</v>
      </c>
      <c r="S1833" s="321"/>
      <c r="T1833" s="321"/>
    </row>
    <row r="1834" spans="1:20" ht="34.5" hidden="1" customHeight="1">
      <c r="A1834" s="1348">
        <v>270409006</v>
      </c>
      <c r="B1834" s="1339" t="str">
        <f t="shared" si="14"/>
        <v>2704</v>
      </c>
      <c r="C1834" s="1349" t="s">
        <v>2362</v>
      </c>
      <c r="D1834" s="1350">
        <v>1</v>
      </c>
      <c r="E1834" s="293" t="s">
        <v>6840</v>
      </c>
      <c r="F1834" s="1352" t="s">
        <v>5022</v>
      </c>
      <c r="G1834" s="1356">
        <v>43465</v>
      </c>
      <c r="H1834" s="1348" t="s">
        <v>2252</v>
      </c>
      <c r="I1834" s="1348">
        <v>1423</v>
      </c>
      <c r="J1834" s="1351">
        <v>40521</v>
      </c>
      <c r="K1834" s="1352" t="s">
        <v>2253</v>
      </c>
      <c r="L1834" s="1352"/>
      <c r="M1834" s="1345" t="s">
        <v>6841</v>
      </c>
      <c r="N1834" s="1346" t="s">
        <v>1830</v>
      </c>
      <c r="O1834" s="1347"/>
      <c r="P1834" s="117" t="str">
        <f t="shared" si="15"/>
        <v>2704</v>
      </c>
      <c r="Q1834" s="117"/>
      <c r="R1834" s="1348">
        <v>270409006</v>
      </c>
      <c r="S1834" s="321"/>
      <c r="T1834" s="321"/>
    </row>
    <row r="1835" spans="1:20" ht="34.5" hidden="1" customHeight="1">
      <c r="A1835" s="1348">
        <v>270409006</v>
      </c>
      <c r="B1835" s="1339" t="str">
        <f t="shared" si="14"/>
        <v>2704</v>
      </c>
      <c r="C1835" s="1349" t="s">
        <v>2362</v>
      </c>
      <c r="D1835" s="1350">
        <v>1</v>
      </c>
      <c r="E1835" s="293" t="s">
        <v>6842</v>
      </c>
      <c r="F1835" s="1352" t="s">
        <v>5025</v>
      </c>
      <c r="G1835" s="1351">
        <v>43465</v>
      </c>
      <c r="H1835" s="1348" t="s">
        <v>2252</v>
      </c>
      <c r="I1835" s="1348">
        <v>1423</v>
      </c>
      <c r="J1835" s="1351">
        <v>40521</v>
      </c>
      <c r="K1835" s="1352" t="s">
        <v>2253</v>
      </c>
      <c r="L1835" s="1352" t="s">
        <v>6843</v>
      </c>
      <c r="M1835" s="1345" t="s">
        <v>4206</v>
      </c>
      <c r="N1835" s="1346" t="s">
        <v>1830</v>
      </c>
      <c r="O1835" s="1347"/>
      <c r="P1835" s="117" t="str">
        <f t="shared" si="15"/>
        <v>2704</v>
      </c>
      <c r="Q1835" s="117"/>
      <c r="R1835" s="1348">
        <v>270409006</v>
      </c>
      <c r="S1835" s="321"/>
      <c r="T1835" s="321"/>
    </row>
    <row r="1836" spans="1:20" ht="34.5" hidden="1" customHeight="1">
      <c r="A1836" s="1348">
        <v>270409007</v>
      </c>
      <c r="B1836" s="1339" t="str">
        <f t="shared" si="14"/>
        <v>2704</v>
      </c>
      <c r="C1836" s="1349" t="s">
        <v>2362</v>
      </c>
      <c r="D1836" s="1350">
        <v>1</v>
      </c>
      <c r="E1836" s="293" t="s">
        <v>6844</v>
      </c>
      <c r="F1836" s="1352" t="s">
        <v>5028</v>
      </c>
      <c r="G1836" s="1351">
        <v>43465</v>
      </c>
      <c r="H1836" s="1348" t="s">
        <v>2252</v>
      </c>
      <c r="I1836" s="1348">
        <v>1423</v>
      </c>
      <c r="J1836" s="1351">
        <v>40521</v>
      </c>
      <c r="K1836" s="1352" t="s">
        <v>2253</v>
      </c>
      <c r="L1836" s="1353"/>
      <c r="M1836" s="1345" t="s">
        <v>1830</v>
      </c>
      <c r="N1836" s="1346" t="s">
        <v>5753</v>
      </c>
      <c r="O1836" s="1347"/>
      <c r="P1836" s="117" t="str">
        <f t="shared" si="15"/>
        <v>2704</v>
      </c>
      <c r="Q1836" s="117"/>
      <c r="R1836" s="1348">
        <v>270409007</v>
      </c>
      <c r="S1836" s="321"/>
      <c r="T1836" s="321"/>
    </row>
    <row r="1837" spans="1:20" ht="34.5" hidden="1" customHeight="1">
      <c r="A1837" s="1348">
        <v>270409007</v>
      </c>
      <c r="B1837" s="1339" t="str">
        <f t="shared" si="14"/>
        <v>2704</v>
      </c>
      <c r="C1837" s="1349" t="s">
        <v>2362</v>
      </c>
      <c r="D1837" s="1350">
        <v>1</v>
      </c>
      <c r="E1837" s="293" t="s">
        <v>6845</v>
      </c>
      <c r="F1837" s="1352" t="s">
        <v>6846</v>
      </c>
      <c r="G1837" s="1356">
        <v>45291</v>
      </c>
      <c r="H1837" s="1348" t="s">
        <v>2353</v>
      </c>
      <c r="I1837" s="1348">
        <v>1525</v>
      </c>
      <c r="J1837" s="1351">
        <v>42338</v>
      </c>
      <c r="K1837" s="1352" t="s">
        <v>2354</v>
      </c>
      <c r="L1837" s="1353"/>
      <c r="M1837" s="1345" t="s">
        <v>6847</v>
      </c>
      <c r="N1837" s="1346" t="s">
        <v>1830</v>
      </c>
      <c r="O1837" s="1347" t="s">
        <v>1830</v>
      </c>
      <c r="P1837" s="117" t="str">
        <f t="shared" si="15"/>
        <v>2704</v>
      </c>
      <c r="Q1837" s="117"/>
      <c r="R1837" s="1348">
        <v>270409007</v>
      </c>
      <c r="S1837" s="321"/>
      <c r="T1837" s="321"/>
    </row>
    <row r="1838" spans="1:20" ht="34.5" hidden="1" customHeight="1">
      <c r="A1838" s="1348">
        <v>270409008</v>
      </c>
      <c r="B1838" s="1339" t="str">
        <f t="shared" si="14"/>
        <v>2704</v>
      </c>
      <c r="C1838" s="1349" t="s">
        <v>2362</v>
      </c>
      <c r="D1838" s="1350">
        <v>1</v>
      </c>
      <c r="E1838" s="293" t="s">
        <v>6848</v>
      </c>
      <c r="F1838" s="1352" t="s">
        <v>6849</v>
      </c>
      <c r="G1838" s="1356">
        <v>45291</v>
      </c>
      <c r="H1838" s="1348" t="s">
        <v>2353</v>
      </c>
      <c r="I1838" s="1348">
        <v>1525</v>
      </c>
      <c r="J1838" s="1351">
        <v>42338</v>
      </c>
      <c r="K1838" s="1352" t="s">
        <v>2354</v>
      </c>
      <c r="L1838" s="1353"/>
      <c r="M1838" s="1345" t="s">
        <v>3308</v>
      </c>
      <c r="N1838" s="1346" t="s">
        <v>5759</v>
      </c>
      <c r="O1838" s="1347" t="s">
        <v>1830</v>
      </c>
      <c r="P1838" s="117" t="str">
        <f t="shared" si="15"/>
        <v>2704</v>
      </c>
      <c r="Q1838" s="117"/>
      <c r="R1838" s="1348">
        <v>270409008</v>
      </c>
      <c r="S1838" s="321"/>
      <c r="T1838" s="321"/>
    </row>
    <row r="1839" spans="1:20" ht="34.5" hidden="1" customHeight="1">
      <c r="A1839" s="1348">
        <v>270409008</v>
      </c>
      <c r="B1839" s="1339" t="str">
        <f t="shared" si="14"/>
        <v>2704</v>
      </c>
      <c r="C1839" s="1349" t="s">
        <v>2362</v>
      </c>
      <c r="D1839" s="1350">
        <v>1</v>
      </c>
      <c r="E1839" s="293" t="s">
        <v>6850</v>
      </c>
      <c r="F1839" s="1352" t="s">
        <v>6851</v>
      </c>
      <c r="G1839" s="1356">
        <v>44158</v>
      </c>
      <c r="H1839" s="1348" t="s">
        <v>2252</v>
      </c>
      <c r="I1839" s="1348">
        <v>1527</v>
      </c>
      <c r="J1839" s="1356">
        <v>42403</v>
      </c>
      <c r="K1839" s="1352" t="s">
        <v>2253</v>
      </c>
      <c r="L1839" s="1352"/>
      <c r="M1839" s="1345" t="s">
        <v>6852</v>
      </c>
      <c r="N1839" s="1346" t="s">
        <v>1830</v>
      </c>
      <c r="O1839" s="1347"/>
      <c r="P1839" s="117" t="str">
        <f t="shared" si="15"/>
        <v>2704</v>
      </c>
      <c r="Q1839" s="117"/>
      <c r="R1839" s="1348">
        <v>270409008</v>
      </c>
      <c r="S1839" s="321"/>
      <c r="T1839" s="321"/>
    </row>
    <row r="1840" spans="1:20" ht="34.5" hidden="1" customHeight="1">
      <c r="A1840" s="1348">
        <v>270409009</v>
      </c>
      <c r="B1840" s="1339" t="str">
        <f t="shared" si="14"/>
        <v>2704</v>
      </c>
      <c r="C1840" s="1349" t="s">
        <v>2362</v>
      </c>
      <c r="D1840" s="1350">
        <v>2</v>
      </c>
      <c r="E1840" s="293" t="s">
        <v>6853</v>
      </c>
      <c r="F1840" s="1352" t="s">
        <v>6851</v>
      </c>
      <c r="G1840" s="1356">
        <v>45291</v>
      </c>
      <c r="H1840" s="1348" t="s">
        <v>2353</v>
      </c>
      <c r="I1840" s="1348">
        <v>1531</v>
      </c>
      <c r="J1840" s="1351">
        <v>42514</v>
      </c>
      <c r="K1840" s="1352" t="s">
        <v>2354</v>
      </c>
      <c r="L1840" s="1352" t="s">
        <v>6317</v>
      </c>
      <c r="M1840" s="1345" t="s">
        <v>3308</v>
      </c>
      <c r="N1840" s="1346" t="s">
        <v>5759</v>
      </c>
      <c r="O1840" s="1347" t="s">
        <v>6854</v>
      </c>
      <c r="P1840" s="117" t="str">
        <f t="shared" si="15"/>
        <v>2704</v>
      </c>
      <c r="Q1840" s="117"/>
      <c r="R1840" s="1348">
        <v>270409009</v>
      </c>
      <c r="S1840" s="321"/>
      <c r="T1840" s="321"/>
    </row>
    <row r="1841" spans="1:20" ht="34.5" hidden="1" customHeight="1">
      <c r="A1841" s="1348">
        <v>270409009</v>
      </c>
      <c r="B1841" s="1339" t="str">
        <f t="shared" si="14"/>
        <v>2704</v>
      </c>
      <c r="C1841" s="1349" t="s">
        <v>2362</v>
      </c>
      <c r="D1841" s="1350">
        <v>1</v>
      </c>
      <c r="E1841" s="293" t="s">
        <v>6855</v>
      </c>
      <c r="F1841" s="1352" t="s">
        <v>6856</v>
      </c>
      <c r="G1841" s="1356">
        <v>44538</v>
      </c>
      <c r="H1841" s="1348" t="s">
        <v>2252</v>
      </c>
      <c r="I1841" s="1348">
        <v>1527</v>
      </c>
      <c r="J1841" s="1351">
        <v>42403</v>
      </c>
      <c r="K1841" s="1352" t="s">
        <v>2354</v>
      </c>
      <c r="L1841" s="1352"/>
      <c r="M1841" s="1345" t="s">
        <v>6857</v>
      </c>
      <c r="N1841" s="1346" t="s">
        <v>1830</v>
      </c>
      <c r="O1841" s="1347"/>
      <c r="P1841" s="117" t="str">
        <f t="shared" si="15"/>
        <v>2704</v>
      </c>
      <c r="Q1841" s="117"/>
      <c r="R1841" s="1348">
        <v>270409009</v>
      </c>
      <c r="S1841" s="321"/>
      <c r="T1841" s="321"/>
    </row>
    <row r="1842" spans="1:20" ht="34.5" hidden="1" customHeight="1">
      <c r="A1842" s="1348">
        <v>270409010</v>
      </c>
      <c r="B1842" s="1339" t="str">
        <f t="shared" si="14"/>
        <v>2704</v>
      </c>
      <c r="C1842" s="1349" t="s">
        <v>2362</v>
      </c>
      <c r="D1842" s="1350">
        <v>1</v>
      </c>
      <c r="E1842" s="293" t="s">
        <v>6858</v>
      </c>
      <c r="F1842" s="1352" t="s">
        <v>6859</v>
      </c>
      <c r="G1842" s="1356">
        <v>44538</v>
      </c>
      <c r="H1842" s="1348" t="s">
        <v>2252</v>
      </c>
      <c r="I1842" s="1348">
        <v>1527</v>
      </c>
      <c r="J1842" s="1351">
        <v>42403</v>
      </c>
      <c r="K1842" s="1352" t="s">
        <v>2354</v>
      </c>
      <c r="L1842" s="1353"/>
      <c r="M1842" s="1345" t="s">
        <v>3308</v>
      </c>
      <c r="N1842" s="1346" t="s">
        <v>6860</v>
      </c>
      <c r="O1842" s="1347"/>
      <c r="P1842" s="117" t="str">
        <f t="shared" si="15"/>
        <v>2704</v>
      </c>
      <c r="Q1842" s="117"/>
      <c r="R1842" s="1348">
        <v>270409010</v>
      </c>
      <c r="S1842" s="321"/>
      <c r="T1842" s="321"/>
    </row>
    <row r="1843" spans="1:20" ht="34.5" hidden="1" customHeight="1">
      <c r="A1843" s="1348">
        <v>270409010</v>
      </c>
      <c r="B1843" s="1339" t="str">
        <f t="shared" si="14"/>
        <v>2704</v>
      </c>
      <c r="C1843" s="1349" t="s">
        <v>2362</v>
      </c>
      <c r="D1843" s="1350">
        <v>1</v>
      </c>
      <c r="E1843" s="293" t="s">
        <v>6861</v>
      </c>
      <c r="F1843" s="1352" t="s">
        <v>6862</v>
      </c>
      <c r="G1843" s="1356">
        <v>45291</v>
      </c>
      <c r="H1843" s="1348" t="s">
        <v>2353</v>
      </c>
      <c r="I1843" s="1348">
        <v>1525</v>
      </c>
      <c r="J1843" s="1351">
        <v>42338</v>
      </c>
      <c r="K1843" s="1352" t="s">
        <v>2354</v>
      </c>
      <c r="L1843" s="1353"/>
      <c r="M1843" s="1345" t="s">
        <v>6857</v>
      </c>
      <c r="N1843" s="1346" t="s">
        <v>1830</v>
      </c>
      <c r="O1843" s="1347" t="s">
        <v>6863</v>
      </c>
      <c r="P1843" s="117" t="str">
        <f t="shared" si="15"/>
        <v>2704</v>
      </c>
      <c r="Q1843" s="117"/>
      <c r="R1843" s="1348">
        <v>270409010</v>
      </c>
      <c r="S1843" s="321"/>
      <c r="T1843" s="321"/>
    </row>
    <row r="1844" spans="1:20" ht="34.5" hidden="1" customHeight="1">
      <c r="A1844" s="1348">
        <v>270409011</v>
      </c>
      <c r="B1844" s="1339" t="str">
        <f t="shared" si="14"/>
        <v>2704</v>
      </c>
      <c r="C1844" s="1349" t="s">
        <v>2362</v>
      </c>
      <c r="D1844" s="1350">
        <v>1</v>
      </c>
      <c r="E1844" s="293" t="s">
        <v>6864</v>
      </c>
      <c r="F1844" s="1352" t="s">
        <v>6865</v>
      </c>
      <c r="G1844" s="1351">
        <v>43965</v>
      </c>
      <c r="H1844" s="1348" t="s">
        <v>2252</v>
      </c>
      <c r="I1844" s="1348">
        <v>1525</v>
      </c>
      <c r="J1844" s="1351">
        <v>42338</v>
      </c>
      <c r="K1844" s="1352" t="s">
        <v>2354</v>
      </c>
      <c r="L1844" s="1352"/>
      <c r="M1844" s="1345" t="s">
        <v>3308</v>
      </c>
      <c r="N1844" s="1346" t="s">
        <v>6860</v>
      </c>
      <c r="O1844" s="1347"/>
      <c r="P1844" s="117" t="str">
        <f t="shared" si="15"/>
        <v>2704</v>
      </c>
      <c r="Q1844" s="117"/>
      <c r="R1844" s="1348">
        <v>270409011</v>
      </c>
      <c r="S1844" s="321"/>
      <c r="T1844" s="321"/>
    </row>
    <row r="1845" spans="1:20" ht="34.5" hidden="1" customHeight="1">
      <c r="A1845" s="1348">
        <v>270409012</v>
      </c>
      <c r="B1845" s="1339" t="str">
        <f t="shared" si="14"/>
        <v>2704</v>
      </c>
      <c r="C1845" s="1349" t="s">
        <v>2362</v>
      </c>
      <c r="D1845" s="1350">
        <v>2</v>
      </c>
      <c r="E1845" s="293" t="s">
        <v>6866</v>
      </c>
      <c r="F1845" s="1352" t="s">
        <v>6867</v>
      </c>
      <c r="G1845" s="1356">
        <v>45361</v>
      </c>
      <c r="H1845" s="1348" t="s">
        <v>2353</v>
      </c>
      <c r="I1845" s="1348">
        <v>1565</v>
      </c>
      <c r="J1845" s="1351">
        <v>43600</v>
      </c>
      <c r="K1845" s="1352" t="s">
        <v>2354</v>
      </c>
      <c r="L1845" s="1352"/>
      <c r="M1845" s="1345" t="s">
        <v>6857</v>
      </c>
      <c r="N1845" s="1346" t="s">
        <v>1830</v>
      </c>
      <c r="O1845" s="1347"/>
      <c r="P1845" s="117" t="str">
        <f t="shared" si="15"/>
        <v>2704</v>
      </c>
      <c r="Q1845" s="117"/>
      <c r="R1845" s="1348">
        <v>270409012</v>
      </c>
      <c r="S1845" s="321"/>
      <c r="T1845" s="321"/>
    </row>
    <row r="1846" spans="1:20" ht="34.5" hidden="1" customHeight="1">
      <c r="A1846" s="1348">
        <v>270409013</v>
      </c>
      <c r="B1846" s="1339" t="str">
        <f t="shared" si="14"/>
        <v>2704</v>
      </c>
      <c r="C1846" s="1349" t="s">
        <v>2362</v>
      </c>
      <c r="D1846" s="1350">
        <v>1</v>
      </c>
      <c r="E1846" s="293" t="s">
        <v>6868</v>
      </c>
      <c r="F1846" s="1352" t="s">
        <v>6869</v>
      </c>
      <c r="G1846" s="1356">
        <v>45291</v>
      </c>
      <c r="H1846" s="1348" t="s">
        <v>2353</v>
      </c>
      <c r="I1846" s="1348">
        <v>1525</v>
      </c>
      <c r="J1846" s="1351">
        <v>42338</v>
      </c>
      <c r="K1846" s="1352" t="s">
        <v>2354</v>
      </c>
      <c r="L1846" s="1353"/>
      <c r="M1846" s="1345" t="s">
        <v>3308</v>
      </c>
      <c r="N1846" s="1346" t="s">
        <v>6860</v>
      </c>
      <c r="O1846" s="1347" t="s">
        <v>6870</v>
      </c>
      <c r="P1846" s="117" t="str">
        <f t="shared" si="15"/>
        <v>2704</v>
      </c>
      <c r="Q1846" s="117"/>
      <c r="R1846" s="1348">
        <v>270409013</v>
      </c>
      <c r="S1846" s="321"/>
      <c r="T1846" s="321"/>
    </row>
    <row r="1847" spans="1:20" ht="34.5" hidden="1" customHeight="1">
      <c r="A1847" s="1348">
        <v>270409014</v>
      </c>
      <c r="B1847" s="1339" t="str">
        <f t="shared" si="14"/>
        <v>2704</v>
      </c>
      <c r="C1847" s="1349" t="s">
        <v>2362</v>
      </c>
      <c r="D1847" s="1350">
        <v>1</v>
      </c>
      <c r="E1847" s="293" t="s">
        <v>6871</v>
      </c>
      <c r="F1847" s="1352" t="s">
        <v>6872</v>
      </c>
      <c r="G1847" s="1351">
        <v>44538</v>
      </c>
      <c r="H1847" s="1348" t="s">
        <v>2252</v>
      </c>
      <c r="I1847" s="1348">
        <v>1527</v>
      </c>
      <c r="J1847" s="1351">
        <v>42403</v>
      </c>
      <c r="K1847" s="1352" t="s">
        <v>2354</v>
      </c>
      <c r="L1847" s="1353"/>
      <c r="M1847" s="1345" t="s">
        <v>5285</v>
      </c>
      <c r="N1847" s="1346" t="s">
        <v>1830</v>
      </c>
      <c r="O1847" s="1347"/>
      <c r="P1847" s="117" t="str">
        <f t="shared" si="15"/>
        <v>2704</v>
      </c>
      <c r="Q1847" s="117"/>
      <c r="R1847" s="1348">
        <v>270409014</v>
      </c>
      <c r="S1847" s="321"/>
      <c r="T1847" s="321"/>
    </row>
    <row r="1848" spans="1:20" ht="34.5" hidden="1" customHeight="1">
      <c r="A1848" s="1348">
        <v>270409015</v>
      </c>
      <c r="B1848" s="1339" t="str">
        <f t="shared" si="14"/>
        <v>2704</v>
      </c>
      <c r="C1848" s="1349" t="s">
        <v>2362</v>
      </c>
      <c r="D1848" s="1350">
        <v>1</v>
      </c>
      <c r="E1848" s="293" t="s">
        <v>6873</v>
      </c>
      <c r="F1848" s="1352" t="s">
        <v>6874</v>
      </c>
      <c r="G1848" s="1356">
        <v>45291</v>
      </c>
      <c r="H1848" s="1348" t="s">
        <v>2353</v>
      </c>
      <c r="I1848" s="1348">
        <v>1525</v>
      </c>
      <c r="J1848" s="1351">
        <v>42338</v>
      </c>
      <c r="K1848" s="1352" t="s">
        <v>2354</v>
      </c>
      <c r="L1848" s="1353"/>
      <c r="M1848" s="1345" t="s">
        <v>4103</v>
      </c>
      <c r="N1848" s="1346" t="s">
        <v>3398</v>
      </c>
      <c r="O1848" s="1347" t="s">
        <v>6875</v>
      </c>
      <c r="P1848" s="117" t="str">
        <f t="shared" si="15"/>
        <v>2704</v>
      </c>
      <c r="Q1848" s="117"/>
      <c r="R1848" s="1348">
        <v>270409015</v>
      </c>
      <c r="S1848" s="321"/>
      <c r="T1848" s="321"/>
    </row>
    <row r="1849" spans="1:20" ht="34.5" hidden="1" customHeight="1">
      <c r="A1849" s="1348">
        <v>270409016</v>
      </c>
      <c r="B1849" s="1339" t="str">
        <f t="shared" si="14"/>
        <v>2704</v>
      </c>
      <c r="C1849" s="1349" t="s">
        <v>2362</v>
      </c>
      <c r="D1849" s="1350">
        <v>1</v>
      </c>
      <c r="E1849" s="293" t="s">
        <v>6876</v>
      </c>
      <c r="F1849" s="1352" t="s">
        <v>6877</v>
      </c>
      <c r="G1849" s="1356">
        <v>45291</v>
      </c>
      <c r="H1849" s="1348" t="s">
        <v>2353</v>
      </c>
      <c r="I1849" s="1348">
        <v>1525</v>
      </c>
      <c r="J1849" s="1351">
        <v>42338</v>
      </c>
      <c r="K1849" s="1352" t="s">
        <v>2354</v>
      </c>
      <c r="L1849" s="1353"/>
      <c r="M1849" s="1345" t="s">
        <v>5693</v>
      </c>
      <c r="N1849" s="1346" t="s">
        <v>1830</v>
      </c>
      <c r="O1849" s="1347" t="s">
        <v>6878</v>
      </c>
      <c r="P1849" s="117" t="str">
        <f t="shared" si="15"/>
        <v>2704</v>
      </c>
      <c r="Q1849" s="117"/>
      <c r="R1849" s="1348">
        <v>270409016</v>
      </c>
      <c r="S1849" s="321"/>
      <c r="T1849" s="321"/>
    </row>
    <row r="1850" spans="1:20" ht="34.5" hidden="1" customHeight="1">
      <c r="A1850" s="1348">
        <v>270409017</v>
      </c>
      <c r="B1850" s="1339" t="str">
        <f t="shared" si="14"/>
        <v>2704</v>
      </c>
      <c r="C1850" s="1349" t="s">
        <v>2362</v>
      </c>
      <c r="D1850" s="1350">
        <v>1</v>
      </c>
      <c r="E1850" s="293" t="s">
        <v>6879</v>
      </c>
      <c r="F1850" s="1352" t="s">
        <v>6880</v>
      </c>
      <c r="G1850" s="1351">
        <v>44538</v>
      </c>
      <c r="H1850" s="1348" t="s">
        <v>2252</v>
      </c>
      <c r="I1850" s="1348">
        <v>1527</v>
      </c>
      <c r="J1850" s="1356">
        <v>42403</v>
      </c>
      <c r="K1850" s="1352" t="s">
        <v>2354</v>
      </c>
      <c r="L1850" s="1352"/>
      <c r="M1850" s="1345" t="s">
        <v>1830</v>
      </c>
      <c r="N1850" s="1346" t="s">
        <v>1830</v>
      </c>
      <c r="O1850" s="1347"/>
      <c r="P1850" s="117" t="str">
        <f t="shared" si="15"/>
        <v>2704</v>
      </c>
      <c r="Q1850" s="117"/>
      <c r="R1850" s="1348">
        <v>270409017</v>
      </c>
      <c r="S1850" s="321"/>
      <c r="T1850" s="321"/>
    </row>
    <row r="1851" spans="1:20" ht="34.5" hidden="1" customHeight="1">
      <c r="A1851" s="1348">
        <v>270409018</v>
      </c>
      <c r="B1851" s="1339" t="str">
        <f t="shared" si="14"/>
        <v>2704</v>
      </c>
      <c r="C1851" s="1349" t="s">
        <v>2362</v>
      </c>
      <c r="D1851" s="1350">
        <v>1</v>
      </c>
      <c r="E1851" s="293" t="s">
        <v>6881</v>
      </c>
      <c r="F1851" s="1352" t="s">
        <v>6882</v>
      </c>
      <c r="G1851" s="1351">
        <v>43965</v>
      </c>
      <c r="H1851" s="1348" t="s">
        <v>2252</v>
      </c>
      <c r="I1851" s="1348">
        <v>1527</v>
      </c>
      <c r="J1851" s="1356">
        <v>42403</v>
      </c>
      <c r="K1851" s="1352" t="s">
        <v>2354</v>
      </c>
      <c r="L1851" s="1353"/>
      <c r="M1851" s="1345" t="s">
        <v>3308</v>
      </c>
      <c r="N1851" s="1346" t="s">
        <v>5696</v>
      </c>
      <c r="O1851" s="1347"/>
      <c r="P1851" s="117" t="str">
        <f t="shared" si="15"/>
        <v>2704</v>
      </c>
      <c r="Q1851" s="117"/>
      <c r="R1851" s="1348">
        <v>270409018</v>
      </c>
      <c r="S1851" s="321"/>
      <c r="T1851" s="321"/>
    </row>
    <row r="1852" spans="1:20" ht="34.5" hidden="1" customHeight="1">
      <c r="A1852" s="1348">
        <v>270409019</v>
      </c>
      <c r="B1852" s="1339" t="str">
        <f t="shared" si="14"/>
        <v>2704</v>
      </c>
      <c r="C1852" s="1349" t="s">
        <v>2362</v>
      </c>
      <c r="D1852" s="1350">
        <v>1</v>
      </c>
      <c r="E1852" s="293" t="s">
        <v>6883</v>
      </c>
      <c r="F1852" s="1352" t="s">
        <v>6884</v>
      </c>
      <c r="G1852" s="1356">
        <v>43965</v>
      </c>
      <c r="H1852" s="1348" t="s">
        <v>2252</v>
      </c>
      <c r="I1852" s="1348">
        <v>1527</v>
      </c>
      <c r="J1852" s="1351">
        <v>42403</v>
      </c>
      <c r="K1852" s="1352" t="s">
        <v>2354</v>
      </c>
      <c r="L1852" s="1352"/>
      <c r="M1852" s="1345" t="s">
        <v>5675</v>
      </c>
      <c r="N1852" s="1346" t="s">
        <v>1830</v>
      </c>
      <c r="O1852" s="1347"/>
      <c r="P1852" s="117" t="str">
        <f t="shared" si="15"/>
        <v>2704</v>
      </c>
      <c r="Q1852" s="117"/>
      <c r="R1852" s="1348">
        <v>270409019</v>
      </c>
      <c r="S1852" s="321"/>
      <c r="T1852" s="321"/>
    </row>
    <row r="1853" spans="1:20" ht="34.5" hidden="1" customHeight="1">
      <c r="A1853" s="1348">
        <v>270409020</v>
      </c>
      <c r="B1853" s="1339" t="str">
        <f t="shared" si="14"/>
        <v>2704</v>
      </c>
      <c r="C1853" s="1349" t="s">
        <v>2362</v>
      </c>
      <c r="D1853" s="1350">
        <v>1</v>
      </c>
      <c r="E1853" s="293" t="s">
        <v>6885</v>
      </c>
      <c r="F1853" s="1352" t="s">
        <v>6886</v>
      </c>
      <c r="G1853" s="1356">
        <v>44538</v>
      </c>
      <c r="H1853" s="1348" t="s">
        <v>2252</v>
      </c>
      <c r="I1853" s="1348">
        <v>1527</v>
      </c>
      <c r="J1853" s="1351">
        <v>42403</v>
      </c>
      <c r="K1853" s="1352" t="s">
        <v>2354</v>
      </c>
      <c r="L1853" s="1353"/>
      <c r="M1853" s="1345" t="s">
        <v>3308</v>
      </c>
      <c r="N1853" s="1346" t="s">
        <v>5678</v>
      </c>
      <c r="O1853" s="1347"/>
      <c r="P1853" s="117" t="str">
        <f t="shared" si="15"/>
        <v>2704</v>
      </c>
      <c r="Q1853" s="117"/>
      <c r="R1853" s="1348">
        <v>270409020</v>
      </c>
      <c r="S1853" s="321"/>
      <c r="T1853" s="321"/>
    </row>
    <row r="1854" spans="1:20" ht="34.5" hidden="1" customHeight="1">
      <c r="A1854" s="1348">
        <v>270409021</v>
      </c>
      <c r="B1854" s="1339" t="str">
        <f t="shared" si="14"/>
        <v>2704</v>
      </c>
      <c r="C1854" s="1349" t="s">
        <v>2362</v>
      </c>
      <c r="D1854" s="1350">
        <v>1</v>
      </c>
      <c r="E1854" s="293" t="s">
        <v>6887</v>
      </c>
      <c r="F1854" s="1352" t="s">
        <v>6888</v>
      </c>
      <c r="G1854" s="1356">
        <v>45291</v>
      </c>
      <c r="H1854" s="1348" t="s">
        <v>2353</v>
      </c>
      <c r="I1854" s="1348">
        <v>1525</v>
      </c>
      <c r="J1854" s="1351">
        <v>42338</v>
      </c>
      <c r="K1854" s="1352" t="s">
        <v>2354</v>
      </c>
      <c r="L1854" s="1352"/>
      <c r="M1854" s="1345" t="s">
        <v>5730</v>
      </c>
      <c r="N1854" s="1346" t="s">
        <v>1830</v>
      </c>
      <c r="O1854" s="1347" t="s">
        <v>1830</v>
      </c>
      <c r="P1854" s="117" t="str">
        <f t="shared" si="15"/>
        <v>2704</v>
      </c>
      <c r="Q1854" s="117"/>
      <c r="R1854" s="1348">
        <v>270409021</v>
      </c>
      <c r="S1854" s="321"/>
      <c r="T1854" s="321"/>
    </row>
    <row r="1855" spans="1:20" ht="34.5" hidden="1" customHeight="1">
      <c r="A1855" s="1348">
        <v>290805001</v>
      </c>
      <c r="B1855" s="1339" t="str">
        <f t="shared" si="14"/>
        <v>2908</v>
      </c>
      <c r="C1855" s="1349" t="s">
        <v>2362</v>
      </c>
      <c r="D1855" s="1350">
        <v>1</v>
      </c>
      <c r="E1855" s="293" t="s">
        <v>6889</v>
      </c>
      <c r="F1855" s="1352" t="s">
        <v>6890</v>
      </c>
      <c r="G1855" s="1356">
        <v>45291</v>
      </c>
      <c r="H1855" s="1348" t="s">
        <v>2353</v>
      </c>
      <c r="I1855" s="1348">
        <v>1525</v>
      </c>
      <c r="J1855" s="1351">
        <v>42338</v>
      </c>
      <c r="K1855" s="1352" t="s">
        <v>2354</v>
      </c>
      <c r="L1855" s="1352"/>
      <c r="M1855" s="1345" t="s">
        <v>1830</v>
      </c>
      <c r="N1855" s="1346" t="s">
        <v>1830</v>
      </c>
      <c r="O1855" s="1347" t="s">
        <v>6891</v>
      </c>
      <c r="P1855" s="117" t="str">
        <f t="shared" si="15"/>
        <v>2908</v>
      </c>
      <c r="Q1855" s="117"/>
      <c r="R1855" s="1348">
        <v>290805001</v>
      </c>
      <c r="S1855" s="321"/>
      <c r="T1855" s="321"/>
    </row>
    <row r="1856" spans="1:20" ht="34.5" hidden="1" customHeight="1">
      <c r="A1856" s="1348">
        <v>290805002</v>
      </c>
      <c r="B1856" s="1339" t="str">
        <f t="shared" si="14"/>
        <v>2908</v>
      </c>
      <c r="C1856" s="1349" t="s">
        <v>2362</v>
      </c>
      <c r="D1856" s="1350">
        <v>1</v>
      </c>
      <c r="E1856" s="293" t="s">
        <v>6892</v>
      </c>
      <c r="F1856" s="1352" t="s">
        <v>6893</v>
      </c>
      <c r="G1856" s="1356">
        <v>45291</v>
      </c>
      <c r="H1856" s="1348" t="s">
        <v>2353</v>
      </c>
      <c r="I1856" s="1348">
        <v>1525</v>
      </c>
      <c r="J1856" s="1356">
        <v>42338</v>
      </c>
      <c r="K1856" s="1352" t="s">
        <v>2354</v>
      </c>
      <c r="L1856" s="1353"/>
      <c r="M1856" s="1345" t="s">
        <v>1830</v>
      </c>
      <c r="N1856" s="1346" t="s">
        <v>5733</v>
      </c>
      <c r="O1856" s="1347" t="s">
        <v>6894</v>
      </c>
      <c r="P1856" s="117" t="str">
        <f t="shared" si="15"/>
        <v>2908</v>
      </c>
      <c r="Q1856" s="117"/>
      <c r="R1856" s="1348">
        <v>290805002</v>
      </c>
      <c r="S1856" s="321"/>
      <c r="T1856" s="321"/>
    </row>
    <row r="1857" spans="1:20" ht="34.5" hidden="1" customHeight="1">
      <c r="A1857" s="1348">
        <v>290805003</v>
      </c>
      <c r="B1857" s="1339" t="str">
        <f t="shared" si="14"/>
        <v>2908</v>
      </c>
      <c r="C1857" s="1349" t="s">
        <v>2362</v>
      </c>
      <c r="D1857" s="1350">
        <v>1</v>
      </c>
      <c r="E1857" s="293" t="s">
        <v>6895</v>
      </c>
      <c r="F1857" s="1352" t="s">
        <v>6896</v>
      </c>
      <c r="G1857" s="1356">
        <v>45291</v>
      </c>
      <c r="H1857" s="1348" t="s">
        <v>2353</v>
      </c>
      <c r="I1857" s="1348">
        <v>1530</v>
      </c>
      <c r="J1857" s="1356">
        <v>42488</v>
      </c>
      <c r="K1857" s="1352" t="s">
        <v>2354</v>
      </c>
      <c r="L1857" s="1352" t="s">
        <v>6357</v>
      </c>
      <c r="M1857" s="1345" t="s">
        <v>5693</v>
      </c>
      <c r="N1857" s="1346" t="s">
        <v>1830</v>
      </c>
      <c r="O1857" s="1347" t="s">
        <v>6897</v>
      </c>
      <c r="P1857" s="117" t="str">
        <f t="shared" si="15"/>
        <v>2908</v>
      </c>
      <c r="Q1857" s="117"/>
      <c r="R1857" s="1348">
        <v>290805003</v>
      </c>
      <c r="S1857" s="321"/>
      <c r="T1857" s="321"/>
    </row>
    <row r="1858" spans="1:20" ht="34.5" hidden="1" customHeight="1">
      <c r="A1858" s="1348">
        <v>290805003</v>
      </c>
      <c r="B1858" s="1339" t="str">
        <f t="shared" si="14"/>
        <v>2908</v>
      </c>
      <c r="C1858" s="1349" t="s">
        <v>2362</v>
      </c>
      <c r="D1858" s="1350">
        <v>1</v>
      </c>
      <c r="E1858" s="293" t="s">
        <v>6898</v>
      </c>
      <c r="F1858" s="1352" t="s">
        <v>6899</v>
      </c>
      <c r="G1858" s="1356">
        <v>45291</v>
      </c>
      <c r="H1858" s="1348" t="s">
        <v>2353</v>
      </c>
      <c r="I1858" s="1348">
        <v>1531</v>
      </c>
      <c r="J1858" s="1351">
        <v>42514</v>
      </c>
      <c r="K1858" s="1352" t="s">
        <v>2354</v>
      </c>
      <c r="L1858" s="1352"/>
      <c r="M1858" s="1345" t="s">
        <v>1830</v>
      </c>
      <c r="N1858" s="1346" t="s">
        <v>1830</v>
      </c>
      <c r="O1858" s="1347" t="s">
        <v>1830</v>
      </c>
      <c r="P1858" s="117" t="str">
        <f t="shared" si="15"/>
        <v>2908</v>
      </c>
      <c r="Q1858" s="117"/>
      <c r="R1858" s="1348">
        <v>290805003</v>
      </c>
      <c r="S1858" s="321"/>
      <c r="T1858" s="321"/>
    </row>
    <row r="1859" spans="1:20" ht="34.5" hidden="1" customHeight="1">
      <c r="A1859" s="1348">
        <v>290805004</v>
      </c>
      <c r="B1859" s="1339" t="str">
        <f t="shared" si="14"/>
        <v>2908</v>
      </c>
      <c r="C1859" s="1349" t="s">
        <v>2362</v>
      </c>
      <c r="D1859" s="1350">
        <v>1</v>
      </c>
      <c r="E1859" s="293" t="s">
        <v>6900</v>
      </c>
      <c r="F1859" s="1352" t="s">
        <v>6901</v>
      </c>
      <c r="G1859" s="1356">
        <v>45291</v>
      </c>
      <c r="H1859" s="1348" t="s">
        <v>2353</v>
      </c>
      <c r="I1859" s="1348">
        <v>1531</v>
      </c>
      <c r="J1859" s="1351">
        <v>42514</v>
      </c>
      <c r="K1859" s="1352" t="s">
        <v>2354</v>
      </c>
      <c r="L1859" s="1352"/>
      <c r="M1859" s="1345" t="s">
        <v>3308</v>
      </c>
      <c r="N1859" s="1346" t="s">
        <v>5696</v>
      </c>
      <c r="O1859" s="1347" t="s">
        <v>1830</v>
      </c>
      <c r="P1859" s="117" t="str">
        <f t="shared" si="15"/>
        <v>2908</v>
      </c>
      <c r="Q1859" s="117"/>
      <c r="R1859" s="1348">
        <v>290805004</v>
      </c>
      <c r="S1859" s="321"/>
      <c r="T1859" s="321"/>
    </row>
    <row r="1860" spans="1:20" ht="34.5" hidden="1" customHeight="1">
      <c r="A1860" s="1348">
        <v>290805005</v>
      </c>
      <c r="B1860" s="1339" t="str">
        <f t="shared" si="14"/>
        <v>2908</v>
      </c>
      <c r="C1860" s="1349" t="s">
        <v>2362</v>
      </c>
      <c r="D1860" s="1350">
        <v>1</v>
      </c>
      <c r="E1860" s="293" t="s">
        <v>6902</v>
      </c>
      <c r="F1860" s="1352" t="s">
        <v>6903</v>
      </c>
      <c r="G1860" s="1356">
        <v>45291</v>
      </c>
      <c r="H1860" s="1348" t="s">
        <v>2353</v>
      </c>
      <c r="I1860" s="1348">
        <v>1531</v>
      </c>
      <c r="J1860" s="1351">
        <v>42514</v>
      </c>
      <c r="K1860" s="1352" t="s">
        <v>2354</v>
      </c>
      <c r="L1860" s="1353"/>
      <c r="M1860" s="1345" t="s">
        <v>6904</v>
      </c>
      <c r="N1860" s="1346" t="s">
        <v>1830</v>
      </c>
      <c r="O1860" s="1347" t="s">
        <v>1830</v>
      </c>
      <c r="P1860" s="117" t="str">
        <f t="shared" si="15"/>
        <v>2908</v>
      </c>
      <c r="Q1860" s="117"/>
      <c r="R1860" s="1348">
        <v>290805005</v>
      </c>
      <c r="S1860" s="321"/>
      <c r="T1860" s="321"/>
    </row>
    <row r="1861" spans="1:20" ht="34.5" hidden="1" customHeight="1">
      <c r="A1861" s="1348">
        <v>290805006</v>
      </c>
      <c r="B1861" s="1339" t="str">
        <f t="shared" si="14"/>
        <v>2908</v>
      </c>
      <c r="C1861" s="1349" t="s">
        <v>2362</v>
      </c>
      <c r="D1861" s="1350">
        <v>1</v>
      </c>
      <c r="E1861" s="293" t="s">
        <v>6905</v>
      </c>
      <c r="F1861" s="1352" t="s">
        <v>6906</v>
      </c>
      <c r="G1861" s="1356">
        <v>45291</v>
      </c>
      <c r="H1861" s="1348" t="s">
        <v>2353</v>
      </c>
      <c r="I1861" s="1348">
        <v>1535</v>
      </c>
      <c r="J1861" s="1351">
        <v>42612</v>
      </c>
      <c r="K1861" s="1352" t="s">
        <v>2354</v>
      </c>
      <c r="L1861" s="1352"/>
      <c r="M1861" s="1345" t="s">
        <v>1830</v>
      </c>
      <c r="N1861" s="1346" t="s">
        <v>1830</v>
      </c>
      <c r="O1861" s="1347" t="s">
        <v>6907</v>
      </c>
      <c r="P1861" s="117" t="str">
        <f t="shared" si="15"/>
        <v>2908</v>
      </c>
      <c r="Q1861" s="117"/>
      <c r="R1861" s="1348">
        <v>290805006</v>
      </c>
      <c r="S1861" s="321"/>
      <c r="T1861" s="321"/>
    </row>
    <row r="1862" spans="1:20" ht="34.5" hidden="1" customHeight="1">
      <c r="A1862" s="1348">
        <v>290805007</v>
      </c>
      <c r="B1862" s="1339" t="str">
        <f t="shared" si="14"/>
        <v>2908</v>
      </c>
      <c r="C1862" s="1349" t="s">
        <v>2362</v>
      </c>
      <c r="D1862" s="1350">
        <v>1</v>
      </c>
      <c r="E1862" s="293" t="s">
        <v>6908</v>
      </c>
      <c r="F1862" s="1352" t="s">
        <v>6909</v>
      </c>
      <c r="G1862" s="1356">
        <v>45291</v>
      </c>
      <c r="H1862" s="1348" t="s">
        <v>2353</v>
      </c>
      <c r="I1862" s="1348">
        <v>1535</v>
      </c>
      <c r="J1862" s="1351">
        <v>42612</v>
      </c>
      <c r="K1862" s="1352" t="s">
        <v>2354</v>
      </c>
      <c r="L1862" s="1352" t="s">
        <v>6370</v>
      </c>
      <c r="M1862" s="1345" t="s">
        <v>6910</v>
      </c>
      <c r="N1862" s="1346" t="s">
        <v>1830</v>
      </c>
      <c r="O1862" s="1347" t="s">
        <v>6911</v>
      </c>
      <c r="P1862" s="117" t="str">
        <f t="shared" si="15"/>
        <v>2908</v>
      </c>
      <c r="Q1862" s="117"/>
      <c r="R1862" s="1348">
        <v>290805007</v>
      </c>
      <c r="S1862" s="321"/>
      <c r="T1862" s="321"/>
    </row>
    <row r="1863" spans="1:20" ht="34.5" hidden="1" customHeight="1">
      <c r="A1863" s="1348">
        <v>290805008</v>
      </c>
      <c r="B1863" s="1339" t="str">
        <f t="shared" si="14"/>
        <v>2908</v>
      </c>
      <c r="C1863" s="1349" t="s">
        <v>2362</v>
      </c>
      <c r="D1863" s="1350">
        <v>1</v>
      </c>
      <c r="E1863" s="293" t="s">
        <v>6912</v>
      </c>
      <c r="F1863" s="1352" t="s">
        <v>6913</v>
      </c>
      <c r="G1863" s="1356">
        <v>45291</v>
      </c>
      <c r="H1863" s="1348" t="s">
        <v>2353</v>
      </c>
      <c r="I1863" s="1348">
        <v>1541</v>
      </c>
      <c r="J1863" s="1356">
        <v>42718</v>
      </c>
      <c r="K1863" s="1352" t="s">
        <v>2354</v>
      </c>
      <c r="L1863" s="1352"/>
      <c r="M1863" s="1345" t="s">
        <v>1830</v>
      </c>
      <c r="N1863" s="1346" t="s">
        <v>1830</v>
      </c>
      <c r="O1863" s="1347" t="s">
        <v>6914</v>
      </c>
      <c r="P1863" s="117" t="str">
        <f t="shared" si="15"/>
        <v>2908</v>
      </c>
      <c r="Q1863" s="117"/>
      <c r="R1863" s="1348">
        <v>290805008</v>
      </c>
      <c r="S1863" s="321"/>
      <c r="T1863" s="321"/>
    </row>
    <row r="1864" spans="1:20" ht="34.5" hidden="1" customHeight="1">
      <c r="A1864" s="1348">
        <v>290805009</v>
      </c>
      <c r="B1864" s="1339" t="str">
        <f t="shared" si="14"/>
        <v>2908</v>
      </c>
      <c r="C1864" s="1349" t="s">
        <v>2362</v>
      </c>
      <c r="D1864" s="1350">
        <v>1</v>
      </c>
      <c r="E1864" s="293" t="s">
        <v>6915</v>
      </c>
      <c r="F1864" s="1352" t="s">
        <v>6916</v>
      </c>
      <c r="G1864" s="1356">
        <v>45291</v>
      </c>
      <c r="H1864" s="1348" t="s">
        <v>2353</v>
      </c>
      <c r="I1864" s="1348">
        <v>1541</v>
      </c>
      <c r="J1864" s="1351">
        <v>42718</v>
      </c>
      <c r="K1864" s="1352" t="s">
        <v>2354</v>
      </c>
      <c r="L1864" s="1352"/>
      <c r="M1864" s="1345" t="s">
        <v>6917</v>
      </c>
      <c r="N1864" s="1346" t="s">
        <v>1830</v>
      </c>
      <c r="O1864" s="1347" t="s">
        <v>6918</v>
      </c>
      <c r="P1864" s="117" t="str">
        <f t="shared" si="15"/>
        <v>2908</v>
      </c>
      <c r="Q1864" s="117"/>
      <c r="R1864" s="1348">
        <v>290805009</v>
      </c>
      <c r="S1864" s="321"/>
      <c r="T1864" s="321"/>
    </row>
    <row r="1865" spans="1:20" ht="34.5" hidden="1" customHeight="1">
      <c r="A1865" s="1348">
        <v>290805010</v>
      </c>
      <c r="B1865" s="1339" t="str">
        <f t="shared" si="14"/>
        <v>2908</v>
      </c>
      <c r="C1865" s="1349" t="s">
        <v>2362</v>
      </c>
      <c r="D1865" s="1350">
        <v>1</v>
      </c>
      <c r="E1865" s="293" t="s">
        <v>6919</v>
      </c>
      <c r="F1865" s="1352" t="s">
        <v>6920</v>
      </c>
      <c r="G1865" s="1356">
        <v>45291</v>
      </c>
      <c r="H1865" s="1348" t="s">
        <v>2353</v>
      </c>
      <c r="I1865" s="1348">
        <v>1541</v>
      </c>
      <c r="J1865" s="1351">
        <v>42718</v>
      </c>
      <c r="K1865" s="1352" t="s">
        <v>2354</v>
      </c>
      <c r="L1865" s="1353"/>
      <c r="M1865" s="1345" t="s">
        <v>3308</v>
      </c>
      <c r="N1865" s="1346" t="s">
        <v>5733</v>
      </c>
      <c r="O1865" s="1347" t="s">
        <v>6921</v>
      </c>
      <c r="P1865" s="117" t="str">
        <f t="shared" si="15"/>
        <v>2908</v>
      </c>
      <c r="Q1865" s="117"/>
      <c r="R1865" s="1348">
        <v>290805010</v>
      </c>
      <c r="S1865" s="321"/>
      <c r="T1865" s="321"/>
    </row>
    <row r="1866" spans="1:20" ht="34.5" hidden="1" customHeight="1">
      <c r="A1866" s="1348">
        <v>290805011</v>
      </c>
      <c r="B1866" s="1339" t="str">
        <f t="shared" si="14"/>
        <v>2908</v>
      </c>
      <c r="C1866" s="1349" t="s">
        <v>2362</v>
      </c>
      <c r="D1866" s="1350">
        <v>1</v>
      </c>
      <c r="E1866" s="293" t="s">
        <v>6922</v>
      </c>
      <c r="F1866" s="1352" t="s">
        <v>6923</v>
      </c>
      <c r="G1866" s="1351">
        <v>44908</v>
      </c>
      <c r="H1866" s="1348" t="s">
        <v>2353</v>
      </c>
      <c r="I1866" s="1348">
        <v>1543</v>
      </c>
      <c r="J1866" s="1351">
        <v>42789</v>
      </c>
      <c r="K1866" s="1352" t="s">
        <v>2354</v>
      </c>
      <c r="L1866" s="1352" t="s">
        <v>6380</v>
      </c>
      <c r="M1866" s="1345" t="s">
        <v>5332</v>
      </c>
      <c r="N1866" s="1346" t="s">
        <v>1830</v>
      </c>
      <c r="O1866" s="1347"/>
      <c r="P1866" s="117" t="str">
        <f t="shared" si="15"/>
        <v>2908</v>
      </c>
      <c r="Q1866" s="117"/>
      <c r="R1866" s="1348">
        <v>290805011</v>
      </c>
      <c r="S1866" s="321"/>
      <c r="T1866" s="321"/>
    </row>
    <row r="1867" spans="1:20" ht="34.5" hidden="1" customHeight="1">
      <c r="A1867" s="1348">
        <v>290805012</v>
      </c>
      <c r="B1867" s="1339" t="str">
        <f t="shared" si="14"/>
        <v>2908</v>
      </c>
      <c r="C1867" s="1349" t="s">
        <v>2362</v>
      </c>
      <c r="D1867" s="1350">
        <v>1</v>
      </c>
      <c r="E1867" s="293" t="s">
        <v>6924</v>
      </c>
      <c r="F1867" s="1352" t="s">
        <v>6925</v>
      </c>
      <c r="G1867" s="1351">
        <v>44908</v>
      </c>
      <c r="H1867" s="1348" t="s">
        <v>2353</v>
      </c>
      <c r="I1867" s="1348">
        <v>1543</v>
      </c>
      <c r="J1867" s="1351">
        <v>42789</v>
      </c>
      <c r="K1867" s="1352" t="s">
        <v>2354</v>
      </c>
      <c r="L1867" s="1352" t="s">
        <v>6384</v>
      </c>
      <c r="M1867" s="1345" t="s">
        <v>1830</v>
      </c>
      <c r="N1867" s="1346" t="s">
        <v>1830</v>
      </c>
      <c r="O1867" s="1347"/>
      <c r="P1867" s="117" t="str">
        <f t="shared" si="15"/>
        <v>2908</v>
      </c>
      <c r="Q1867" s="117"/>
      <c r="R1867" s="1348">
        <v>290805012</v>
      </c>
      <c r="S1867" s="321"/>
      <c r="T1867" s="321"/>
    </row>
    <row r="1868" spans="1:20" ht="34.5" hidden="1" customHeight="1">
      <c r="A1868" s="1348">
        <v>290805013</v>
      </c>
      <c r="B1868" s="1339" t="str">
        <f t="shared" si="14"/>
        <v>2908</v>
      </c>
      <c r="C1868" s="1349" t="s">
        <v>2362</v>
      </c>
      <c r="D1868" s="1350">
        <v>1</v>
      </c>
      <c r="E1868" s="293" t="s">
        <v>6926</v>
      </c>
      <c r="F1868" s="1352" t="s">
        <v>6927</v>
      </c>
      <c r="G1868" s="1356">
        <v>44908</v>
      </c>
      <c r="H1868" s="1348" t="s">
        <v>2353</v>
      </c>
      <c r="I1868" s="1348">
        <v>1543</v>
      </c>
      <c r="J1868" s="1351">
        <v>42789</v>
      </c>
      <c r="K1868" s="1352" t="s">
        <v>2354</v>
      </c>
      <c r="L1868" s="1352" t="s">
        <v>6389</v>
      </c>
      <c r="M1868" s="1345" t="s">
        <v>5285</v>
      </c>
      <c r="N1868" s="1346" t="s">
        <v>1830</v>
      </c>
      <c r="O1868" s="1347"/>
      <c r="P1868" s="117" t="str">
        <f t="shared" si="15"/>
        <v>2908</v>
      </c>
      <c r="Q1868" s="117"/>
      <c r="R1868" s="1348">
        <v>290805013</v>
      </c>
      <c r="S1868" s="321"/>
      <c r="T1868" s="321"/>
    </row>
    <row r="1869" spans="1:20" ht="34.5" hidden="1" customHeight="1">
      <c r="A1869" s="1348">
        <v>290805014</v>
      </c>
      <c r="B1869" s="1339" t="str">
        <f t="shared" si="14"/>
        <v>2908</v>
      </c>
      <c r="C1869" s="1349" t="s">
        <v>2362</v>
      </c>
      <c r="D1869" s="1350">
        <v>1</v>
      </c>
      <c r="E1869" s="293" t="s">
        <v>6928</v>
      </c>
      <c r="F1869" s="1352" t="s">
        <v>6929</v>
      </c>
      <c r="G1869" s="1356">
        <v>45291</v>
      </c>
      <c r="H1869" s="1348" t="s">
        <v>2353</v>
      </c>
      <c r="I1869" s="1348">
        <v>1543</v>
      </c>
      <c r="J1869" s="1351">
        <v>42789</v>
      </c>
      <c r="K1869" s="1352" t="s">
        <v>2354</v>
      </c>
      <c r="L1869" s="1352" t="s">
        <v>6393</v>
      </c>
      <c r="M1869" s="1345" t="s">
        <v>3308</v>
      </c>
      <c r="N1869" s="1346" t="s">
        <v>6095</v>
      </c>
      <c r="O1869" s="1347" t="s">
        <v>1830</v>
      </c>
      <c r="P1869" s="117" t="str">
        <f t="shared" si="15"/>
        <v>2908</v>
      </c>
      <c r="Q1869" s="117"/>
      <c r="R1869" s="1348">
        <v>290805014</v>
      </c>
      <c r="S1869" s="321"/>
      <c r="T1869" s="321"/>
    </row>
    <row r="1870" spans="1:20" ht="34.5" hidden="1" customHeight="1">
      <c r="A1870" s="1348">
        <v>290805015</v>
      </c>
      <c r="B1870" s="1339" t="str">
        <f t="shared" si="14"/>
        <v>2908</v>
      </c>
      <c r="C1870" s="1349" t="s">
        <v>2362</v>
      </c>
      <c r="D1870" s="1350">
        <v>1</v>
      </c>
      <c r="E1870" s="293" t="s">
        <v>6930</v>
      </c>
      <c r="F1870" s="1352" t="s">
        <v>6931</v>
      </c>
      <c r="G1870" s="1356">
        <v>45291</v>
      </c>
      <c r="H1870" s="1348" t="s">
        <v>2353</v>
      </c>
      <c r="I1870" s="1348">
        <v>1541</v>
      </c>
      <c r="J1870" s="1351">
        <v>42718</v>
      </c>
      <c r="K1870" s="1352" t="s">
        <v>2354</v>
      </c>
      <c r="L1870" s="1352"/>
      <c r="M1870" s="1345" t="s">
        <v>6932</v>
      </c>
      <c r="N1870" s="1346" t="s">
        <v>1830</v>
      </c>
      <c r="O1870" s="1347" t="s">
        <v>6933</v>
      </c>
      <c r="P1870" s="117" t="str">
        <f t="shared" si="15"/>
        <v>2908</v>
      </c>
      <c r="Q1870" s="117"/>
      <c r="R1870" s="1348">
        <v>290805015</v>
      </c>
      <c r="S1870" s="321"/>
      <c r="T1870" s="321"/>
    </row>
    <row r="1871" spans="1:20" ht="34.5" hidden="1" customHeight="1">
      <c r="A1871" s="1348">
        <v>290805016</v>
      </c>
      <c r="B1871" s="1339" t="str">
        <f t="shared" si="14"/>
        <v>2908</v>
      </c>
      <c r="C1871" s="1349" t="s">
        <v>2362</v>
      </c>
      <c r="D1871" s="1350">
        <v>1</v>
      </c>
      <c r="E1871" s="293" t="s">
        <v>6934</v>
      </c>
      <c r="F1871" s="1352" t="s">
        <v>6935</v>
      </c>
      <c r="G1871" s="1356">
        <v>45291</v>
      </c>
      <c r="H1871" s="1348" t="s">
        <v>2353</v>
      </c>
      <c r="I1871" s="1348">
        <v>1541</v>
      </c>
      <c r="J1871" s="1351">
        <v>42718</v>
      </c>
      <c r="K1871" s="1352" t="s">
        <v>2354</v>
      </c>
      <c r="L1871" s="1353"/>
      <c r="M1871" s="1345" t="s">
        <v>1830</v>
      </c>
      <c r="N1871" s="1346" t="s">
        <v>1830</v>
      </c>
      <c r="O1871" s="1347" t="s">
        <v>6936</v>
      </c>
      <c r="P1871" s="117" t="str">
        <f t="shared" si="15"/>
        <v>2908</v>
      </c>
      <c r="Q1871" s="117"/>
      <c r="R1871" s="1348">
        <v>290805016</v>
      </c>
      <c r="S1871" s="321"/>
      <c r="T1871" s="321"/>
    </row>
    <row r="1872" spans="1:20" ht="34.5" hidden="1" customHeight="1">
      <c r="A1872" s="1348">
        <v>290805017</v>
      </c>
      <c r="B1872" s="1339" t="str">
        <f t="shared" si="14"/>
        <v>2908</v>
      </c>
      <c r="C1872" s="1349" t="s">
        <v>2362</v>
      </c>
      <c r="D1872" s="1350">
        <v>1</v>
      </c>
      <c r="E1872" s="293" t="s">
        <v>6937</v>
      </c>
      <c r="F1872" s="1352" t="s">
        <v>6938</v>
      </c>
      <c r="G1872" s="1356">
        <v>45291</v>
      </c>
      <c r="H1872" s="1348" t="s">
        <v>2353</v>
      </c>
      <c r="I1872" s="1348">
        <v>1541</v>
      </c>
      <c r="J1872" s="1351">
        <v>42718</v>
      </c>
      <c r="K1872" s="1352" t="s">
        <v>2354</v>
      </c>
      <c r="L1872" s="1353"/>
      <c r="M1872" s="1345" t="s">
        <v>1830</v>
      </c>
      <c r="N1872" s="1346" t="s">
        <v>1830</v>
      </c>
      <c r="O1872" s="1347" t="s">
        <v>6939</v>
      </c>
      <c r="P1872" s="117" t="str">
        <f t="shared" si="15"/>
        <v>2908</v>
      </c>
      <c r="Q1872" s="117"/>
      <c r="R1872" s="1348">
        <v>290805017</v>
      </c>
      <c r="S1872" s="321"/>
      <c r="T1872" s="321"/>
    </row>
    <row r="1873" spans="1:20" ht="34.5" hidden="1" customHeight="1">
      <c r="A1873" s="1348">
        <v>290805018</v>
      </c>
      <c r="B1873" s="1339" t="str">
        <f t="shared" si="14"/>
        <v>2908</v>
      </c>
      <c r="C1873" s="1349" t="s">
        <v>2362</v>
      </c>
      <c r="D1873" s="1350">
        <v>1</v>
      </c>
      <c r="E1873" s="293" t="s">
        <v>6940</v>
      </c>
      <c r="F1873" s="1352" t="s">
        <v>6941</v>
      </c>
      <c r="G1873" s="1356">
        <v>45291</v>
      </c>
      <c r="H1873" s="1348" t="s">
        <v>2353</v>
      </c>
      <c r="I1873" s="1348">
        <v>1541</v>
      </c>
      <c r="J1873" s="1351">
        <v>42718</v>
      </c>
      <c r="K1873" s="1352" t="s">
        <v>2354</v>
      </c>
      <c r="L1873" s="1352"/>
      <c r="M1873" s="1345" t="s">
        <v>1830</v>
      </c>
      <c r="N1873" s="1346" t="s">
        <v>1830</v>
      </c>
      <c r="O1873" s="1347" t="s">
        <v>6939</v>
      </c>
      <c r="P1873" s="117" t="str">
        <f t="shared" si="15"/>
        <v>2908</v>
      </c>
      <c r="Q1873" s="117"/>
      <c r="R1873" s="1348">
        <v>290805018</v>
      </c>
      <c r="S1873" s="321"/>
      <c r="T1873" s="321"/>
    </row>
    <row r="1874" spans="1:20" ht="34.5" hidden="1" customHeight="1">
      <c r="A1874" s="1348">
        <v>290805019</v>
      </c>
      <c r="B1874" s="1339" t="str">
        <f t="shared" si="14"/>
        <v>2908</v>
      </c>
      <c r="C1874" s="1349" t="s">
        <v>2362</v>
      </c>
      <c r="D1874" s="1350">
        <v>1</v>
      </c>
      <c r="E1874" s="293" t="s">
        <v>6942</v>
      </c>
      <c r="F1874" s="1352" t="s">
        <v>6943</v>
      </c>
      <c r="G1874" s="1356">
        <v>45291</v>
      </c>
      <c r="H1874" s="1348" t="s">
        <v>2353</v>
      </c>
      <c r="I1874" s="1348">
        <v>1541</v>
      </c>
      <c r="J1874" s="1351">
        <v>42718</v>
      </c>
      <c r="K1874" s="1352" t="s">
        <v>2354</v>
      </c>
      <c r="L1874" s="1353"/>
      <c r="M1874" s="1345" t="s">
        <v>1830</v>
      </c>
      <c r="N1874" s="1346" t="s">
        <v>1830</v>
      </c>
      <c r="O1874" s="1347" t="s">
        <v>6944</v>
      </c>
      <c r="P1874" s="117" t="str">
        <f t="shared" si="15"/>
        <v>2908</v>
      </c>
      <c r="Q1874" s="117"/>
      <c r="R1874" s="1348">
        <v>290805019</v>
      </c>
      <c r="S1874" s="321"/>
      <c r="T1874" s="321"/>
    </row>
    <row r="1875" spans="1:20" ht="34.5" hidden="1" customHeight="1">
      <c r="A1875" s="1348">
        <v>290805020</v>
      </c>
      <c r="B1875" s="1339" t="str">
        <f t="shared" si="14"/>
        <v>2908</v>
      </c>
      <c r="C1875" s="1349" t="s">
        <v>2362</v>
      </c>
      <c r="D1875" s="1350">
        <v>1</v>
      </c>
      <c r="E1875" s="293" t="s">
        <v>6945</v>
      </c>
      <c r="F1875" s="1352" t="s">
        <v>6946</v>
      </c>
      <c r="G1875" s="1356">
        <v>45291</v>
      </c>
      <c r="H1875" s="1348" t="s">
        <v>2353</v>
      </c>
      <c r="I1875" s="1348">
        <v>1541</v>
      </c>
      <c r="J1875" s="1351">
        <v>42718</v>
      </c>
      <c r="K1875" s="1352" t="s">
        <v>2354</v>
      </c>
      <c r="L1875" s="1353"/>
      <c r="M1875" s="1345" t="s">
        <v>1830</v>
      </c>
      <c r="N1875" s="1346" t="s">
        <v>1830</v>
      </c>
      <c r="O1875" s="1347" t="s">
        <v>6947</v>
      </c>
      <c r="P1875" s="117" t="str">
        <f t="shared" si="15"/>
        <v>2908</v>
      </c>
      <c r="Q1875" s="117"/>
      <c r="R1875" s="1348">
        <v>290805020</v>
      </c>
      <c r="S1875" s="321"/>
      <c r="T1875" s="321"/>
    </row>
    <row r="1876" spans="1:20" ht="34.5" hidden="1" customHeight="1">
      <c r="A1876" s="1348">
        <v>290805021</v>
      </c>
      <c r="B1876" s="1339" t="str">
        <f t="shared" si="14"/>
        <v>2908</v>
      </c>
      <c r="C1876" s="1349" t="s">
        <v>2362</v>
      </c>
      <c r="D1876" s="1350">
        <v>1</v>
      </c>
      <c r="E1876" s="293" t="s">
        <v>6948</v>
      </c>
      <c r="F1876" s="1352" t="s">
        <v>6949</v>
      </c>
      <c r="G1876" s="1356">
        <v>45291</v>
      </c>
      <c r="H1876" s="1348" t="s">
        <v>2353</v>
      </c>
      <c r="I1876" s="1348">
        <v>1541</v>
      </c>
      <c r="J1876" s="1351">
        <v>42718</v>
      </c>
      <c r="K1876" s="1352" t="s">
        <v>2354</v>
      </c>
      <c r="L1876" s="1353"/>
      <c r="M1876" s="1345" t="s">
        <v>1830</v>
      </c>
      <c r="N1876" s="1346" t="s">
        <v>1830</v>
      </c>
      <c r="O1876" s="1347" t="s">
        <v>6950</v>
      </c>
      <c r="P1876" s="117" t="str">
        <f t="shared" si="15"/>
        <v>2908</v>
      </c>
      <c r="Q1876" s="117"/>
      <c r="R1876" s="1348">
        <v>290805021</v>
      </c>
      <c r="S1876" s="321"/>
      <c r="T1876" s="321"/>
    </row>
    <row r="1877" spans="1:20" ht="34.5" hidden="1" customHeight="1">
      <c r="A1877" s="1348">
        <v>280301001</v>
      </c>
      <c r="B1877" s="1339" t="str">
        <f t="shared" si="14"/>
        <v>2803</v>
      </c>
      <c r="C1877" s="1349" t="s">
        <v>2362</v>
      </c>
      <c r="D1877" s="1350">
        <v>1</v>
      </c>
      <c r="E1877" s="293" t="s">
        <v>6951</v>
      </c>
      <c r="F1877" s="1352" t="s">
        <v>6952</v>
      </c>
      <c r="G1877" s="1356">
        <v>45291</v>
      </c>
      <c r="H1877" s="1348" t="s">
        <v>2353</v>
      </c>
      <c r="I1877" s="1348">
        <v>1541</v>
      </c>
      <c r="J1877" s="1351">
        <v>42718</v>
      </c>
      <c r="K1877" s="1352" t="s">
        <v>2354</v>
      </c>
      <c r="L1877" s="1353"/>
      <c r="M1877" s="1345" t="s">
        <v>6953</v>
      </c>
      <c r="N1877" s="1346" t="s">
        <v>1830</v>
      </c>
      <c r="O1877" s="1347" t="s">
        <v>6954</v>
      </c>
      <c r="P1877" s="117" t="str">
        <f t="shared" si="15"/>
        <v>2803</v>
      </c>
      <c r="Q1877" s="117"/>
      <c r="R1877" s="1348">
        <v>280301001</v>
      </c>
      <c r="S1877" s="321"/>
      <c r="T1877" s="321"/>
    </row>
    <row r="1878" spans="1:20" ht="34.5" hidden="1" customHeight="1">
      <c r="A1878" s="1348">
        <v>280301001</v>
      </c>
      <c r="B1878" s="1339" t="str">
        <f t="shared" si="14"/>
        <v>2803</v>
      </c>
      <c r="C1878" s="1349" t="s">
        <v>2362</v>
      </c>
      <c r="D1878" s="1350">
        <v>1</v>
      </c>
      <c r="E1878" s="293" t="s">
        <v>6955</v>
      </c>
      <c r="F1878" s="1352" t="s">
        <v>6956</v>
      </c>
      <c r="G1878" s="1356">
        <v>45291</v>
      </c>
      <c r="H1878" s="1348" t="s">
        <v>2353</v>
      </c>
      <c r="I1878" s="1348">
        <v>1543</v>
      </c>
      <c r="J1878" s="1351">
        <v>42789</v>
      </c>
      <c r="K1878" s="1352" t="s">
        <v>2354</v>
      </c>
      <c r="L1878" s="1352" t="s">
        <v>6414</v>
      </c>
      <c r="M1878" s="1345" t="s">
        <v>3308</v>
      </c>
      <c r="N1878" s="1346" t="s">
        <v>3309</v>
      </c>
      <c r="O1878" s="1347" t="s">
        <v>6957</v>
      </c>
      <c r="P1878" s="117" t="str">
        <f t="shared" si="15"/>
        <v>2803</v>
      </c>
      <c r="Q1878" s="117"/>
      <c r="R1878" s="1348">
        <v>280301001</v>
      </c>
      <c r="S1878" s="321"/>
      <c r="T1878" s="321"/>
    </row>
    <row r="1879" spans="1:20" ht="34.5" hidden="1" customHeight="1">
      <c r="A1879" s="1348">
        <v>280301002</v>
      </c>
      <c r="B1879" s="1339" t="str">
        <f t="shared" si="14"/>
        <v>2803</v>
      </c>
      <c r="C1879" s="1349" t="s">
        <v>2362</v>
      </c>
      <c r="D1879" s="1350">
        <v>1</v>
      </c>
      <c r="E1879" s="293" t="s">
        <v>6958</v>
      </c>
      <c r="F1879" s="1352" t="s">
        <v>6959</v>
      </c>
      <c r="G1879" s="1356">
        <v>45291</v>
      </c>
      <c r="H1879" s="1348" t="s">
        <v>2353</v>
      </c>
      <c r="I1879" s="1348">
        <v>1541</v>
      </c>
      <c r="J1879" s="1351">
        <v>42718</v>
      </c>
      <c r="K1879" s="1352" t="s">
        <v>2354</v>
      </c>
      <c r="L1879" s="1353"/>
      <c r="M1879" s="1345" t="s">
        <v>5361</v>
      </c>
      <c r="N1879" s="1346" t="s">
        <v>1830</v>
      </c>
      <c r="O1879" s="1347" t="s">
        <v>6960</v>
      </c>
      <c r="P1879" s="117" t="str">
        <f t="shared" si="15"/>
        <v>2803</v>
      </c>
      <c r="Q1879" s="117"/>
      <c r="R1879" s="1348">
        <v>280301002</v>
      </c>
      <c r="S1879" s="321"/>
      <c r="T1879" s="321"/>
    </row>
    <row r="1880" spans="1:20" ht="34.5" hidden="1" customHeight="1">
      <c r="A1880" s="1348">
        <v>280301002</v>
      </c>
      <c r="B1880" s="1339" t="str">
        <f t="shared" si="14"/>
        <v>2803</v>
      </c>
      <c r="C1880" s="1349" t="s">
        <v>2362</v>
      </c>
      <c r="D1880" s="1350">
        <v>1</v>
      </c>
      <c r="E1880" s="293" t="s">
        <v>6961</v>
      </c>
      <c r="F1880" s="1352" t="s">
        <v>6962</v>
      </c>
      <c r="G1880" s="1356">
        <v>45291</v>
      </c>
      <c r="H1880" s="1348" t="s">
        <v>2353</v>
      </c>
      <c r="I1880" s="1348">
        <v>1550</v>
      </c>
      <c r="J1880" s="1351">
        <v>43080</v>
      </c>
      <c r="K1880" s="1352" t="s">
        <v>2354</v>
      </c>
      <c r="L1880" s="1352" t="s">
        <v>6963</v>
      </c>
      <c r="M1880" s="1345" t="s">
        <v>3308</v>
      </c>
      <c r="N1880" s="1346" t="s">
        <v>3398</v>
      </c>
      <c r="O1880" s="1347" t="s">
        <v>6964</v>
      </c>
      <c r="P1880" s="117" t="str">
        <f t="shared" si="15"/>
        <v>2803</v>
      </c>
      <c r="Q1880" s="117"/>
      <c r="R1880" s="1348">
        <v>280301002</v>
      </c>
      <c r="S1880" s="321"/>
      <c r="T1880" s="321"/>
    </row>
    <row r="1881" spans="1:20" ht="34.5" hidden="1" customHeight="1">
      <c r="A1881" s="1348">
        <v>280301003</v>
      </c>
      <c r="B1881" s="1339" t="str">
        <f t="shared" si="14"/>
        <v>2803</v>
      </c>
      <c r="C1881" s="1349" t="s">
        <v>2362</v>
      </c>
      <c r="D1881" s="1350">
        <v>1</v>
      </c>
      <c r="E1881" s="293" t="s">
        <v>6965</v>
      </c>
      <c r="F1881" s="1352" t="s">
        <v>6966</v>
      </c>
      <c r="G1881" s="1356">
        <v>45291</v>
      </c>
      <c r="H1881" s="1348" t="s">
        <v>2353</v>
      </c>
      <c r="I1881" s="1348">
        <v>1563</v>
      </c>
      <c r="J1881" s="1351">
        <v>43544</v>
      </c>
      <c r="K1881" s="1352" t="s">
        <v>2354</v>
      </c>
      <c r="L1881" s="1352"/>
      <c r="M1881" s="1345" t="s">
        <v>6835</v>
      </c>
      <c r="N1881" s="1346" t="s">
        <v>1830</v>
      </c>
      <c r="O1881" s="1347" t="s">
        <v>6967</v>
      </c>
      <c r="P1881" s="117" t="str">
        <f t="shared" si="15"/>
        <v>2803</v>
      </c>
      <c r="Q1881" s="117"/>
      <c r="R1881" s="1348">
        <v>280301003</v>
      </c>
      <c r="S1881" s="321"/>
      <c r="T1881" s="321"/>
    </row>
    <row r="1882" spans="1:20" ht="34.5" hidden="1" customHeight="1">
      <c r="A1882" s="1348">
        <v>280301003</v>
      </c>
      <c r="B1882" s="1339" t="str">
        <f t="shared" si="14"/>
        <v>2803</v>
      </c>
      <c r="C1882" s="1349" t="s">
        <v>2362</v>
      </c>
      <c r="D1882" s="1350">
        <v>1</v>
      </c>
      <c r="E1882" s="293" t="s">
        <v>6968</v>
      </c>
      <c r="F1882" s="1352" t="s">
        <v>6969</v>
      </c>
      <c r="G1882" s="1356">
        <v>45291</v>
      </c>
      <c r="H1882" s="1348" t="s">
        <v>2353</v>
      </c>
      <c r="I1882" s="1348">
        <v>1563</v>
      </c>
      <c r="J1882" s="1356">
        <v>43544</v>
      </c>
      <c r="K1882" s="1352" t="s">
        <v>2354</v>
      </c>
      <c r="L1882" s="1352"/>
      <c r="M1882" s="1345" t="s">
        <v>3308</v>
      </c>
      <c r="N1882" s="1346" t="s">
        <v>6838</v>
      </c>
      <c r="O1882" s="1347" t="s">
        <v>6970</v>
      </c>
      <c r="P1882" s="117" t="str">
        <f t="shared" si="15"/>
        <v>2803</v>
      </c>
      <c r="Q1882" s="117"/>
      <c r="R1882" s="1348">
        <v>280301003</v>
      </c>
      <c r="S1882" s="321"/>
      <c r="T1882" s="321"/>
    </row>
    <row r="1883" spans="1:20" ht="34.5" hidden="1" customHeight="1">
      <c r="A1883" s="1348">
        <v>280301004</v>
      </c>
      <c r="B1883" s="1339" t="str">
        <f t="shared" si="14"/>
        <v>2803</v>
      </c>
      <c r="C1883" s="1349" t="s">
        <v>2362</v>
      </c>
      <c r="D1883" s="1350">
        <v>1</v>
      </c>
      <c r="E1883" s="293" t="s">
        <v>6971</v>
      </c>
      <c r="F1883" s="1352" t="s">
        <v>6972</v>
      </c>
      <c r="G1883" s="1356">
        <v>44308</v>
      </c>
      <c r="H1883" s="1348" t="s">
        <v>2252</v>
      </c>
      <c r="I1883" s="1348">
        <v>1461</v>
      </c>
      <c r="J1883" s="1356">
        <v>41123</v>
      </c>
      <c r="K1883" s="1352" t="s">
        <v>2253</v>
      </c>
      <c r="L1883" s="1352" t="s">
        <v>6427</v>
      </c>
      <c r="M1883" s="1345" t="s">
        <v>5361</v>
      </c>
      <c r="N1883" s="1346" t="s">
        <v>1830</v>
      </c>
      <c r="O1883" s="1347"/>
      <c r="P1883" s="117" t="str">
        <f t="shared" si="15"/>
        <v>2803</v>
      </c>
      <c r="Q1883" s="117"/>
      <c r="R1883" s="1348">
        <v>280301004</v>
      </c>
      <c r="S1883" s="321"/>
      <c r="T1883" s="321"/>
    </row>
    <row r="1884" spans="1:20" ht="34.5" hidden="1" customHeight="1">
      <c r="A1884" s="1348">
        <v>280301004</v>
      </c>
      <c r="B1884" s="1339" t="str">
        <f t="shared" si="14"/>
        <v>2803</v>
      </c>
      <c r="C1884" s="1349" t="s">
        <v>2362</v>
      </c>
      <c r="D1884" s="1350">
        <v>1</v>
      </c>
      <c r="E1884" s="293" t="s">
        <v>6973</v>
      </c>
      <c r="F1884" s="1352" t="s">
        <v>6974</v>
      </c>
      <c r="G1884" s="1356">
        <v>44308</v>
      </c>
      <c r="H1884" s="1348" t="s">
        <v>2252</v>
      </c>
      <c r="I1884" s="1348">
        <v>1461</v>
      </c>
      <c r="J1884" s="1356">
        <v>41123</v>
      </c>
      <c r="K1884" s="1352" t="s">
        <v>2253</v>
      </c>
      <c r="L1884" s="1352" t="s">
        <v>6975</v>
      </c>
      <c r="M1884" s="1345" t="s">
        <v>3308</v>
      </c>
      <c r="N1884" s="1346" t="s">
        <v>3398</v>
      </c>
      <c r="O1884" s="1347"/>
      <c r="P1884" s="117" t="str">
        <f t="shared" si="15"/>
        <v>2803</v>
      </c>
      <c r="Q1884" s="117"/>
      <c r="R1884" s="1348">
        <v>280301004</v>
      </c>
      <c r="S1884" s="321"/>
      <c r="T1884" s="321"/>
    </row>
    <row r="1885" spans="1:20" ht="34.5" hidden="1" customHeight="1">
      <c r="A1885" s="1348">
        <v>280301004</v>
      </c>
      <c r="B1885" s="1339" t="str">
        <f t="shared" si="14"/>
        <v>2803</v>
      </c>
      <c r="C1885" s="1349" t="s">
        <v>2362</v>
      </c>
      <c r="D1885" s="1350">
        <v>1</v>
      </c>
      <c r="E1885" s="293" t="s">
        <v>6976</v>
      </c>
      <c r="F1885" s="1352" t="s">
        <v>6977</v>
      </c>
      <c r="G1885" s="1351">
        <v>44308</v>
      </c>
      <c r="H1885" s="1348" t="s">
        <v>2252</v>
      </c>
      <c r="I1885" s="1348">
        <v>1461</v>
      </c>
      <c r="J1885" s="1351">
        <v>41123</v>
      </c>
      <c r="K1885" s="1352" t="s">
        <v>2253</v>
      </c>
      <c r="L1885" s="1353"/>
      <c r="M1885" s="1345" t="s">
        <v>1830</v>
      </c>
      <c r="N1885" s="1346" t="s">
        <v>1830</v>
      </c>
      <c r="O1885" s="1347"/>
      <c r="P1885" s="117" t="str">
        <f t="shared" si="15"/>
        <v>2803</v>
      </c>
      <c r="Q1885" s="117"/>
      <c r="R1885" s="1348">
        <v>280301004</v>
      </c>
      <c r="S1885" s="321"/>
      <c r="T1885" s="321"/>
    </row>
    <row r="1886" spans="1:20" ht="34.5" hidden="1" customHeight="1">
      <c r="A1886" s="1348">
        <v>280301005</v>
      </c>
      <c r="B1886" s="1339" t="str">
        <f t="shared" si="14"/>
        <v>2803</v>
      </c>
      <c r="C1886" s="1349" t="s">
        <v>2362</v>
      </c>
      <c r="D1886" s="1350">
        <v>1</v>
      </c>
      <c r="E1886" s="293" t="s">
        <v>6978</v>
      </c>
      <c r="F1886" s="1352" t="s">
        <v>6979</v>
      </c>
      <c r="G1886" s="1351">
        <v>45621</v>
      </c>
      <c r="H1886" s="1348" t="s">
        <v>2353</v>
      </c>
      <c r="I1886" s="1348">
        <v>1574</v>
      </c>
      <c r="J1886" s="1351">
        <v>43944</v>
      </c>
      <c r="K1886" s="1352" t="s">
        <v>2354</v>
      </c>
      <c r="L1886" s="1352"/>
      <c r="M1886" s="1345" t="s">
        <v>6980</v>
      </c>
      <c r="N1886" s="1346" t="s">
        <v>1830</v>
      </c>
      <c r="O1886" s="1347"/>
      <c r="P1886" s="117" t="str">
        <f t="shared" si="15"/>
        <v>2803</v>
      </c>
      <c r="Q1886" s="117"/>
      <c r="R1886" s="1348">
        <v>280301005</v>
      </c>
      <c r="S1886" s="321"/>
      <c r="T1886" s="321"/>
    </row>
    <row r="1887" spans="1:20" ht="34.5" hidden="1" customHeight="1">
      <c r="A1887" s="1348">
        <v>280301005</v>
      </c>
      <c r="B1887" s="1339" t="str">
        <f t="shared" si="14"/>
        <v>2803</v>
      </c>
      <c r="C1887" s="1349" t="s">
        <v>2362</v>
      </c>
      <c r="D1887" s="1350">
        <v>1</v>
      </c>
      <c r="E1887" s="293" t="s">
        <v>6981</v>
      </c>
      <c r="F1887" s="1352" t="s">
        <v>6982</v>
      </c>
      <c r="G1887" s="1351">
        <v>45621</v>
      </c>
      <c r="H1887" s="1348" t="s">
        <v>2353</v>
      </c>
      <c r="I1887" s="1348">
        <v>1574</v>
      </c>
      <c r="J1887" s="1351">
        <v>43944</v>
      </c>
      <c r="K1887" s="1352" t="s">
        <v>2354</v>
      </c>
      <c r="L1887" s="1353"/>
      <c r="M1887" s="1345" t="s">
        <v>3308</v>
      </c>
      <c r="N1887" s="1346" t="s">
        <v>5800</v>
      </c>
      <c r="O1887" s="1347"/>
      <c r="P1887" s="117" t="str">
        <f t="shared" si="15"/>
        <v>2803</v>
      </c>
      <c r="Q1887" s="117"/>
      <c r="R1887" s="1348">
        <v>280301005</v>
      </c>
      <c r="S1887" s="321"/>
      <c r="T1887" s="321"/>
    </row>
    <row r="1888" spans="1:20" ht="34.5" hidden="1" customHeight="1">
      <c r="A1888" s="1348">
        <v>280301006</v>
      </c>
      <c r="B1888" s="1339" t="str">
        <f t="shared" si="14"/>
        <v>2803</v>
      </c>
      <c r="C1888" s="1349" t="s">
        <v>2362</v>
      </c>
      <c r="D1888" s="1350">
        <v>1</v>
      </c>
      <c r="E1888" s="293" t="s">
        <v>6983</v>
      </c>
      <c r="F1888" s="1352" t="s">
        <v>6984</v>
      </c>
      <c r="G1888" s="1351">
        <v>45706</v>
      </c>
      <c r="H1888" s="1348" t="s">
        <v>2353</v>
      </c>
      <c r="I1888" s="1348">
        <v>1574</v>
      </c>
      <c r="J1888" s="1351">
        <v>43944</v>
      </c>
      <c r="K1888" s="1352" t="s">
        <v>2354</v>
      </c>
      <c r="L1888" s="1353"/>
      <c r="M1888" s="1345" t="s">
        <v>1830</v>
      </c>
      <c r="N1888" s="1346" t="s">
        <v>1830</v>
      </c>
      <c r="O1888" s="1347"/>
      <c r="P1888" s="117" t="str">
        <f t="shared" si="15"/>
        <v>2803</v>
      </c>
      <c r="Q1888" s="117"/>
      <c r="R1888" s="1348">
        <v>280301006</v>
      </c>
      <c r="S1888" s="321"/>
      <c r="T1888" s="321"/>
    </row>
    <row r="1889" spans="1:20" ht="34.5" hidden="1" customHeight="1">
      <c r="A1889" s="1348">
        <v>280301006</v>
      </c>
      <c r="B1889" s="1339" t="str">
        <f t="shared" si="14"/>
        <v>2803</v>
      </c>
      <c r="C1889" s="1349" t="s">
        <v>2362</v>
      </c>
      <c r="D1889" s="1350">
        <v>1</v>
      </c>
      <c r="E1889" s="293" t="s">
        <v>6985</v>
      </c>
      <c r="F1889" s="1352" t="s">
        <v>6986</v>
      </c>
      <c r="G1889" s="1351">
        <v>45826</v>
      </c>
      <c r="H1889" s="1348" t="s">
        <v>2353</v>
      </c>
      <c r="I1889" s="1348">
        <v>1577</v>
      </c>
      <c r="J1889" s="1351">
        <v>44070</v>
      </c>
      <c r="K1889" s="1352" t="s">
        <v>2354</v>
      </c>
      <c r="L1889" s="1353"/>
      <c r="M1889" s="1345" t="s">
        <v>1830</v>
      </c>
      <c r="N1889" s="1346" t="s">
        <v>1830</v>
      </c>
      <c r="O1889" s="1347"/>
      <c r="P1889" s="117" t="str">
        <f t="shared" si="15"/>
        <v>2803</v>
      </c>
      <c r="Q1889" s="117"/>
      <c r="R1889" s="1348">
        <v>280301006</v>
      </c>
      <c r="S1889" s="321"/>
      <c r="T1889" s="321"/>
    </row>
    <row r="1890" spans="1:20" ht="34.5" hidden="1" customHeight="1">
      <c r="A1890" s="1348">
        <v>280301006</v>
      </c>
      <c r="B1890" s="1339" t="str">
        <f t="shared" si="14"/>
        <v>2803</v>
      </c>
      <c r="C1890" s="1349" t="s">
        <v>2362</v>
      </c>
      <c r="D1890" s="1350">
        <v>1</v>
      </c>
      <c r="E1890" s="293" t="s">
        <v>6987</v>
      </c>
      <c r="F1890" s="1352" t="s">
        <v>6988</v>
      </c>
      <c r="G1890" s="1351">
        <v>45959</v>
      </c>
      <c r="H1890" s="1348" t="s">
        <v>2353</v>
      </c>
      <c r="I1890" s="1348">
        <v>1579</v>
      </c>
      <c r="J1890" s="1351">
        <v>44174</v>
      </c>
      <c r="K1890" s="1352" t="s">
        <v>2354</v>
      </c>
      <c r="L1890" s="1353"/>
      <c r="M1890" s="1345" t="s">
        <v>1830</v>
      </c>
      <c r="N1890" s="1346" t="s">
        <v>1830</v>
      </c>
      <c r="O1890" s="1347"/>
      <c r="P1890" s="117" t="str">
        <f t="shared" si="15"/>
        <v>2803</v>
      </c>
      <c r="Q1890" s="117"/>
      <c r="R1890" s="1348">
        <v>280301006</v>
      </c>
      <c r="S1890" s="321"/>
      <c r="T1890" s="321"/>
    </row>
    <row r="1891" spans="1:20" ht="34.5" hidden="1" customHeight="1">
      <c r="A1891" s="1348">
        <v>280301007</v>
      </c>
      <c r="B1891" s="1339" t="str">
        <f t="shared" si="14"/>
        <v>2803</v>
      </c>
      <c r="C1891" s="1349" t="s">
        <v>2362</v>
      </c>
      <c r="D1891" s="1350">
        <v>1</v>
      </c>
      <c r="E1891" s="293" t="s">
        <v>6989</v>
      </c>
      <c r="F1891" s="1352" t="s">
        <v>6990</v>
      </c>
      <c r="G1891" s="1351">
        <v>45959</v>
      </c>
      <c r="H1891" s="1348" t="s">
        <v>2353</v>
      </c>
      <c r="I1891" s="1348">
        <v>1579</v>
      </c>
      <c r="J1891" s="1351">
        <v>44174</v>
      </c>
      <c r="K1891" s="1352" t="s">
        <v>2354</v>
      </c>
      <c r="L1891" s="1353"/>
      <c r="M1891" s="1345" t="s">
        <v>5393</v>
      </c>
      <c r="N1891" s="1346" t="s">
        <v>1830</v>
      </c>
      <c r="O1891" s="1347"/>
      <c r="P1891" s="117" t="str">
        <f t="shared" si="15"/>
        <v>2803</v>
      </c>
      <c r="Q1891" s="117"/>
      <c r="R1891" s="1348">
        <v>280301007</v>
      </c>
      <c r="S1891" s="321"/>
      <c r="T1891" s="321"/>
    </row>
    <row r="1892" spans="1:20" ht="34.5" hidden="1" customHeight="1">
      <c r="A1892" s="1348">
        <v>280301007</v>
      </c>
      <c r="B1892" s="1339" t="str">
        <f t="shared" si="14"/>
        <v>2803</v>
      </c>
      <c r="C1892" s="1349" t="s">
        <v>2362</v>
      </c>
      <c r="D1892" s="1350">
        <v>1</v>
      </c>
      <c r="E1892" s="293" t="s">
        <v>6991</v>
      </c>
      <c r="F1892" s="1352" t="s">
        <v>6992</v>
      </c>
      <c r="G1892" s="1356">
        <v>45959</v>
      </c>
      <c r="H1892" s="1348" t="s">
        <v>2353</v>
      </c>
      <c r="I1892" s="1348">
        <v>1579</v>
      </c>
      <c r="J1892" s="1351">
        <v>44174</v>
      </c>
      <c r="K1892" s="1352" t="s">
        <v>2354</v>
      </c>
      <c r="L1892" s="1352"/>
      <c r="M1892" s="1345" t="s">
        <v>1830</v>
      </c>
      <c r="N1892" s="1346" t="s">
        <v>1830</v>
      </c>
      <c r="O1892" s="1347"/>
      <c r="P1892" s="117" t="str">
        <f t="shared" si="15"/>
        <v>2803</v>
      </c>
      <c r="Q1892" s="117"/>
      <c r="R1892" s="1348">
        <v>280301007</v>
      </c>
      <c r="S1892" s="321"/>
      <c r="T1892" s="321"/>
    </row>
    <row r="1893" spans="1:20" ht="34.5" hidden="1" customHeight="1">
      <c r="A1893" s="1348">
        <v>280301008</v>
      </c>
      <c r="B1893" s="1339" t="str">
        <f t="shared" si="14"/>
        <v>2803</v>
      </c>
      <c r="C1893" s="1349" t="s">
        <v>2362</v>
      </c>
      <c r="D1893" s="1350">
        <v>1</v>
      </c>
      <c r="E1893" s="293" t="s">
        <v>6993</v>
      </c>
      <c r="F1893" s="1352" t="s">
        <v>6994</v>
      </c>
      <c r="G1893" s="1356">
        <v>45959</v>
      </c>
      <c r="H1893" s="1348" t="s">
        <v>2353</v>
      </c>
      <c r="I1893" s="1348">
        <v>1579</v>
      </c>
      <c r="J1893" s="1351">
        <v>44174</v>
      </c>
      <c r="K1893" s="1352" t="s">
        <v>2354</v>
      </c>
      <c r="L1893" s="1353"/>
      <c r="M1893" s="1345" t="s">
        <v>5399</v>
      </c>
      <c r="N1893" s="1346" t="s">
        <v>1830</v>
      </c>
      <c r="O1893" s="1347"/>
      <c r="P1893" s="117" t="str">
        <f t="shared" si="15"/>
        <v>2803</v>
      </c>
      <c r="Q1893" s="117"/>
      <c r="R1893" s="1348">
        <v>280301008</v>
      </c>
      <c r="S1893" s="321"/>
      <c r="T1893" s="321"/>
    </row>
    <row r="1894" spans="1:20" ht="34.5" hidden="1" customHeight="1">
      <c r="A1894" s="1348">
        <v>280301008</v>
      </c>
      <c r="B1894" s="1339" t="str">
        <f t="shared" si="14"/>
        <v>2803</v>
      </c>
      <c r="C1894" s="1349" t="s">
        <v>2362</v>
      </c>
      <c r="D1894" s="1350">
        <v>1</v>
      </c>
      <c r="E1894" s="293" t="s">
        <v>6995</v>
      </c>
      <c r="F1894" s="1352" t="s">
        <v>6996</v>
      </c>
      <c r="G1894" s="1356">
        <v>45959</v>
      </c>
      <c r="H1894" s="1348" t="s">
        <v>2353</v>
      </c>
      <c r="I1894" s="1348">
        <v>1579</v>
      </c>
      <c r="J1894" s="1351">
        <v>44174</v>
      </c>
      <c r="K1894" s="1352" t="s">
        <v>2354</v>
      </c>
      <c r="L1894" s="1352"/>
      <c r="M1894" s="1345" t="s">
        <v>1830</v>
      </c>
      <c r="N1894" s="1346" t="s">
        <v>1830</v>
      </c>
      <c r="O1894" s="1347"/>
      <c r="P1894" s="117" t="str">
        <f t="shared" si="15"/>
        <v>2803</v>
      </c>
      <c r="Q1894" s="117"/>
      <c r="R1894" s="1348">
        <v>280301008</v>
      </c>
      <c r="S1894" s="321"/>
      <c r="T1894" s="321"/>
    </row>
    <row r="1895" spans="1:20" ht="34.5" hidden="1" customHeight="1">
      <c r="A1895" s="1348">
        <v>280301009</v>
      </c>
      <c r="B1895" s="1339" t="str">
        <f t="shared" si="14"/>
        <v>2803</v>
      </c>
      <c r="C1895" s="1349" t="s">
        <v>2362</v>
      </c>
      <c r="D1895" s="1350">
        <v>1</v>
      </c>
      <c r="E1895" s="293" t="s">
        <v>6997</v>
      </c>
      <c r="F1895" s="1352" t="s">
        <v>6998</v>
      </c>
      <c r="G1895" s="1356">
        <v>46347</v>
      </c>
      <c r="H1895" s="1348" t="s">
        <v>2353</v>
      </c>
      <c r="I1895" s="1348">
        <v>1592</v>
      </c>
      <c r="J1895" s="1351">
        <v>44544</v>
      </c>
      <c r="K1895" s="1352" t="s">
        <v>2354</v>
      </c>
      <c r="L1895" s="1352"/>
      <c r="M1895" s="1345" t="s">
        <v>5404</v>
      </c>
      <c r="N1895" s="1346" t="s">
        <v>1830</v>
      </c>
      <c r="O1895" s="1347"/>
      <c r="P1895" s="117" t="str">
        <f t="shared" si="15"/>
        <v>2803</v>
      </c>
      <c r="Q1895" s="117"/>
      <c r="R1895" s="1348">
        <v>280301009</v>
      </c>
      <c r="S1895" s="321"/>
      <c r="T1895" s="321"/>
    </row>
    <row r="1896" spans="1:20" ht="34.5" hidden="1" customHeight="1">
      <c r="A1896" s="1348">
        <v>280301010</v>
      </c>
      <c r="B1896" s="1339" t="str">
        <f t="shared" si="14"/>
        <v>2803</v>
      </c>
      <c r="C1896" s="1349" t="s">
        <v>2362</v>
      </c>
      <c r="D1896" s="1350">
        <v>1</v>
      </c>
      <c r="E1896" s="293" t="s">
        <v>6999</v>
      </c>
      <c r="F1896" s="1352" t="s">
        <v>7000</v>
      </c>
      <c r="G1896" s="1356">
        <v>46347</v>
      </c>
      <c r="H1896" s="1348" t="s">
        <v>2353</v>
      </c>
      <c r="I1896" s="1348">
        <v>1592</v>
      </c>
      <c r="J1896" s="1351">
        <v>44544</v>
      </c>
      <c r="K1896" s="1352" t="s">
        <v>2354</v>
      </c>
      <c r="L1896" s="1352"/>
      <c r="M1896" s="1345" t="s">
        <v>1830</v>
      </c>
      <c r="N1896" s="1346" t="s">
        <v>1830</v>
      </c>
      <c r="O1896" s="1347"/>
      <c r="P1896" s="117" t="str">
        <f t="shared" si="15"/>
        <v>2803</v>
      </c>
      <c r="Q1896" s="117"/>
      <c r="R1896" s="1348">
        <v>280301010</v>
      </c>
      <c r="S1896" s="321"/>
      <c r="T1896" s="321"/>
    </row>
    <row r="1897" spans="1:20" ht="34.5" hidden="1" customHeight="1">
      <c r="A1897" s="1348">
        <v>280301010</v>
      </c>
      <c r="B1897" s="1339" t="str">
        <f t="shared" si="14"/>
        <v>2803</v>
      </c>
      <c r="C1897" s="1349" t="s">
        <v>2362</v>
      </c>
      <c r="D1897" s="1350">
        <v>1</v>
      </c>
      <c r="E1897" s="293" t="s">
        <v>7001</v>
      </c>
      <c r="F1897" s="1352" t="s">
        <v>7002</v>
      </c>
      <c r="G1897" s="1356">
        <v>46347</v>
      </c>
      <c r="H1897" s="1348" t="s">
        <v>2353</v>
      </c>
      <c r="I1897" s="1348">
        <v>1592</v>
      </c>
      <c r="J1897" s="1351">
        <v>44544</v>
      </c>
      <c r="K1897" s="1352" t="s">
        <v>2354</v>
      </c>
      <c r="L1897" s="1352"/>
      <c r="M1897" s="1345" t="s">
        <v>1830</v>
      </c>
      <c r="N1897" s="1346" t="s">
        <v>1830</v>
      </c>
      <c r="O1897" s="1347"/>
      <c r="P1897" s="117" t="str">
        <f t="shared" si="15"/>
        <v>2803</v>
      </c>
      <c r="Q1897" s="117"/>
      <c r="R1897" s="1348">
        <v>280301010</v>
      </c>
      <c r="S1897" s="321"/>
      <c r="T1897" s="321"/>
    </row>
    <row r="1898" spans="1:20" ht="34.5" hidden="1" customHeight="1">
      <c r="A1898" s="1348">
        <v>280301011</v>
      </c>
      <c r="B1898" s="1339" t="str">
        <f t="shared" si="14"/>
        <v>2803</v>
      </c>
      <c r="C1898" s="1349" t="s">
        <v>2378</v>
      </c>
      <c r="D1898" s="1350">
        <v>1</v>
      </c>
      <c r="E1898" s="293" t="s">
        <v>7003</v>
      </c>
      <c r="F1898" s="1352" t="s">
        <v>7004</v>
      </c>
      <c r="G1898" s="1351">
        <v>41059</v>
      </c>
      <c r="H1898" s="1348" t="s">
        <v>2252</v>
      </c>
      <c r="I1898" s="1348">
        <v>1357</v>
      </c>
      <c r="J1898" s="1351">
        <v>39338</v>
      </c>
      <c r="K1898" s="1352" t="s">
        <v>2253</v>
      </c>
      <c r="L1898" s="1352" t="s">
        <v>7005</v>
      </c>
      <c r="M1898" s="1345" t="s">
        <v>6406</v>
      </c>
      <c r="N1898" s="1346" t="s">
        <v>1830</v>
      </c>
      <c r="O1898" s="1347"/>
      <c r="P1898" s="117" t="str">
        <f t="shared" si="15"/>
        <v>2803</v>
      </c>
      <c r="Q1898" s="117"/>
      <c r="R1898" s="1348">
        <v>280301011</v>
      </c>
      <c r="S1898" s="321"/>
      <c r="T1898" s="321"/>
    </row>
    <row r="1899" spans="1:20" ht="34.5" hidden="1" customHeight="1">
      <c r="A1899" s="1348">
        <v>280301011</v>
      </c>
      <c r="B1899" s="1339" t="str">
        <f t="shared" si="14"/>
        <v>2803</v>
      </c>
      <c r="C1899" s="1349" t="s">
        <v>2378</v>
      </c>
      <c r="D1899" s="1350">
        <v>1</v>
      </c>
      <c r="E1899" s="293" t="s">
        <v>7006</v>
      </c>
      <c r="F1899" s="1352" t="s">
        <v>7007</v>
      </c>
      <c r="G1899" s="1356">
        <v>40666</v>
      </c>
      <c r="H1899" s="1348" t="s">
        <v>2252</v>
      </c>
      <c r="I1899" s="1348">
        <v>1357</v>
      </c>
      <c r="J1899" s="1351">
        <v>39338</v>
      </c>
      <c r="K1899" s="1352" t="s">
        <v>2253</v>
      </c>
      <c r="L1899" s="1352" t="s">
        <v>7008</v>
      </c>
      <c r="M1899" s="1345" t="s">
        <v>1830</v>
      </c>
      <c r="N1899" s="1346" t="s">
        <v>1830</v>
      </c>
      <c r="O1899" s="1347"/>
      <c r="P1899" s="117" t="str">
        <f t="shared" si="15"/>
        <v>2803</v>
      </c>
      <c r="Q1899" s="117"/>
      <c r="R1899" s="1348">
        <v>280301011</v>
      </c>
      <c r="S1899" s="321"/>
      <c r="T1899" s="321"/>
    </row>
    <row r="1900" spans="1:20" ht="34.5" hidden="1" customHeight="1">
      <c r="A1900" s="1348">
        <v>280301012</v>
      </c>
      <c r="B1900" s="1339" t="str">
        <f t="shared" si="14"/>
        <v>2803</v>
      </c>
      <c r="C1900" s="1349" t="s">
        <v>2378</v>
      </c>
      <c r="D1900" s="1350">
        <v>2</v>
      </c>
      <c r="E1900" s="293" t="s">
        <v>7009</v>
      </c>
      <c r="F1900" s="1352" t="s">
        <v>7007</v>
      </c>
      <c r="G1900" s="1351">
        <v>41623</v>
      </c>
      <c r="H1900" s="1348" t="s">
        <v>2252</v>
      </c>
      <c r="I1900" s="1348"/>
      <c r="J1900" s="1368"/>
      <c r="K1900" s="1352" t="s">
        <v>2253</v>
      </c>
      <c r="L1900" s="1352"/>
      <c r="M1900" s="1345" t="s">
        <v>5986</v>
      </c>
      <c r="N1900" s="1346" t="s">
        <v>3309</v>
      </c>
      <c r="O1900" s="1347"/>
      <c r="P1900" s="117" t="str">
        <f t="shared" si="15"/>
        <v>2803</v>
      </c>
      <c r="Q1900" s="117"/>
      <c r="R1900" s="1348">
        <v>280301012</v>
      </c>
      <c r="S1900" s="321"/>
      <c r="T1900" s="321"/>
    </row>
    <row r="1901" spans="1:20" ht="34.5" hidden="1" customHeight="1">
      <c r="A1901" s="1348">
        <v>280301012</v>
      </c>
      <c r="B1901" s="1339" t="str">
        <f t="shared" si="14"/>
        <v>2803</v>
      </c>
      <c r="C1901" s="1349" t="s">
        <v>2378</v>
      </c>
      <c r="D1901" s="1350">
        <v>3</v>
      </c>
      <c r="E1901" s="293" t="s">
        <v>7010</v>
      </c>
      <c r="F1901" s="1352" t="s">
        <v>7011</v>
      </c>
      <c r="G1901" s="1356">
        <v>42734</v>
      </c>
      <c r="H1901" s="1348" t="s">
        <v>2252</v>
      </c>
      <c r="I1901" s="1348">
        <v>1416</v>
      </c>
      <c r="J1901" s="1351">
        <v>40325</v>
      </c>
      <c r="K1901" s="1352" t="s">
        <v>2253</v>
      </c>
      <c r="L1901" s="1352"/>
      <c r="M1901" s="1345" t="s">
        <v>6413</v>
      </c>
      <c r="N1901" s="1346" t="s">
        <v>1830</v>
      </c>
      <c r="O1901" s="1347"/>
      <c r="P1901" s="117" t="str">
        <f t="shared" si="15"/>
        <v>2803</v>
      </c>
      <c r="Q1901" s="117"/>
      <c r="R1901" s="1348">
        <v>280301012</v>
      </c>
      <c r="S1901" s="321"/>
      <c r="T1901" s="321"/>
    </row>
    <row r="1902" spans="1:20" ht="34.5" hidden="1" customHeight="1">
      <c r="A1902" s="1348">
        <v>280301013</v>
      </c>
      <c r="B1902" s="1339" t="str">
        <f t="shared" si="14"/>
        <v>2803</v>
      </c>
      <c r="C1902" s="1349" t="s">
        <v>2378</v>
      </c>
      <c r="D1902" s="1350">
        <v>1</v>
      </c>
      <c r="E1902" s="293" t="s">
        <v>7012</v>
      </c>
      <c r="F1902" s="1352" t="s">
        <v>7013</v>
      </c>
      <c r="G1902" s="1351">
        <v>40666</v>
      </c>
      <c r="H1902" s="1348" t="s">
        <v>2252</v>
      </c>
      <c r="I1902" s="1348">
        <v>1357</v>
      </c>
      <c r="J1902" s="1351">
        <v>39338</v>
      </c>
      <c r="K1902" s="1352" t="s">
        <v>2253</v>
      </c>
      <c r="L1902" s="1352" t="s">
        <v>7014</v>
      </c>
      <c r="M1902" s="1345" t="s">
        <v>1830</v>
      </c>
      <c r="N1902" s="1346" t="s">
        <v>3398</v>
      </c>
      <c r="O1902" s="1347"/>
      <c r="P1902" s="117" t="str">
        <f t="shared" si="15"/>
        <v>2803</v>
      </c>
      <c r="Q1902" s="117"/>
      <c r="R1902" s="1348">
        <v>280301013</v>
      </c>
      <c r="S1902" s="321"/>
      <c r="T1902" s="321"/>
    </row>
    <row r="1903" spans="1:20" ht="34.5" hidden="1" customHeight="1">
      <c r="A1903" s="1348">
        <v>280301013</v>
      </c>
      <c r="B1903" s="1339" t="str">
        <f t="shared" si="14"/>
        <v>2803</v>
      </c>
      <c r="C1903" s="1349" t="s">
        <v>2378</v>
      </c>
      <c r="D1903" s="1350">
        <v>2</v>
      </c>
      <c r="E1903" s="293" t="s">
        <v>7015</v>
      </c>
      <c r="F1903" s="1352" t="s">
        <v>7016</v>
      </c>
      <c r="G1903" s="1356">
        <v>41623</v>
      </c>
      <c r="H1903" s="1348" t="s">
        <v>2252</v>
      </c>
      <c r="I1903" s="1348"/>
      <c r="J1903" s="1368"/>
      <c r="K1903" s="1352" t="s">
        <v>2253</v>
      </c>
      <c r="L1903" s="1352"/>
      <c r="M1903" s="1345" t="s">
        <v>1830</v>
      </c>
      <c r="N1903" s="1346" t="s">
        <v>1830</v>
      </c>
      <c r="O1903" s="1347"/>
      <c r="P1903" s="117" t="str">
        <f t="shared" si="15"/>
        <v>2803</v>
      </c>
      <c r="Q1903" s="117"/>
      <c r="R1903" s="1348">
        <v>280301013</v>
      </c>
      <c r="S1903" s="321"/>
      <c r="T1903" s="321"/>
    </row>
    <row r="1904" spans="1:20" ht="34.5" hidden="1" customHeight="1">
      <c r="A1904" s="1348">
        <v>280301014</v>
      </c>
      <c r="B1904" s="1339" t="str">
        <f t="shared" si="14"/>
        <v>2803</v>
      </c>
      <c r="C1904" s="1349" t="s">
        <v>2378</v>
      </c>
      <c r="D1904" s="1350">
        <v>3</v>
      </c>
      <c r="E1904" s="293" t="s">
        <v>7017</v>
      </c>
      <c r="F1904" s="1352" t="s">
        <v>7018</v>
      </c>
      <c r="G1904" s="1351">
        <v>42734</v>
      </c>
      <c r="H1904" s="1348" t="s">
        <v>2252</v>
      </c>
      <c r="I1904" s="1348">
        <v>1416</v>
      </c>
      <c r="J1904" s="1351">
        <v>40325</v>
      </c>
      <c r="K1904" s="1352" t="s">
        <v>2253</v>
      </c>
      <c r="L1904" s="1352"/>
      <c r="M1904" s="1345" t="s">
        <v>1830</v>
      </c>
      <c r="N1904" s="1346" t="s">
        <v>3398</v>
      </c>
      <c r="O1904" s="1347"/>
      <c r="P1904" s="117" t="str">
        <f t="shared" si="15"/>
        <v>2803</v>
      </c>
      <c r="Q1904" s="117"/>
      <c r="R1904" s="1348">
        <v>280301014</v>
      </c>
      <c r="S1904" s="321"/>
      <c r="T1904" s="321"/>
    </row>
    <row r="1905" spans="1:20" ht="34.5" hidden="1" customHeight="1">
      <c r="A1905" s="1348">
        <v>280301014</v>
      </c>
      <c r="B1905" s="1339" t="str">
        <f t="shared" si="14"/>
        <v>2803</v>
      </c>
      <c r="C1905" s="1349" t="s">
        <v>2378</v>
      </c>
      <c r="D1905" s="1350">
        <v>1</v>
      </c>
      <c r="E1905" s="293" t="s">
        <v>7019</v>
      </c>
      <c r="F1905" s="1352" t="s">
        <v>7020</v>
      </c>
      <c r="G1905" s="1356">
        <v>40981</v>
      </c>
      <c r="H1905" s="1348" t="s">
        <v>2252</v>
      </c>
      <c r="I1905" s="1348">
        <v>1357</v>
      </c>
      <c r="J1905" s="1351">
        <v>39338</v>
      </c>
      <c r="K1905" s="1352" t="s">
        <v>2253</v>
      </c>
      <c r="L1905" s="1352" t="s">
        <v>7021</v>
      </c>
      <c r="M1905" s="1345" t="s">
        <v>6424</v>
      </c>
      <c r="N1905" s="1346" t="s">
        <v>1830</v>
      </c>
      <c r="O1905" s="1347"/>
      <c r="P1905" s="117" t="str">
        <f t="shared" si="15"/>
        <v>2803</v>
      </c>
      <c r="Q1905" s="117"/>
      <c r="R1905" s="1348">
        <v>280301014</v>
      </c>
      <c r="S1905" s="321"/>
      <c r="T1905" s="321"/>
    </row>
    <row r="1906" spans="1:20" ht="34.5" hidden="1" customHeight="1">
      <c r="A1906" s="1348">
        <v>280301015</v>
      </c>
      <c r="B1906" s="1339" t="str">
        <f t="shared" si="14"/>
        <v>2803</v>
      </c>
      <c r="C1906" s="1349" t="s">
        <v>2378</v>
      </c>
      <c r="D1906" s="1350">
        <v>2</v>
      </c>
      <c r="E1906" s="293" t="s">
        <v>7022</v>
      </c>
      <c r="F1906" s="1352" t="s">
        <v>7023</v>
      </c>
      <c r="G1906" s="1356">
        <v>43057</v>
      </c>
      <c r="H1906" s="1348" t="s">
        <v>2252</v>
      </c>
      <c r="I1906" s="1348">
        <v>1461</v>
      </c>
      <c r="J1906" s="1351">
        <v>41123</v>
      </c>
      <c r="K1906" s="1352" t="s">
        <v>2253</v>
      </c>
      <c r="L1906" s="1352"/>
      <c r="M1906" s="1345" t="s">
        <v>1830</v>
      </c>
      <c r="N1906" s="1346" t="s">
        <v>3398</v>
      </c>
      <c r="O1906" s="1347"/>
      <c r="P1906" s="117" t="str">
        <f t="shared" si="15"/>
        <v>2803</v>
      </c>
      <c r="Q1906" s="117"/>
      <c r="R1906" s="1348">
        <v>280301015</v>
      </c>
      <c r="S1906" s="321"/>
      <c r="T1906" s="321"/>
    </row>
    <row r="1907" spans="1:20" ht="34.5" hidden="1" customHeight="1">
      <c r="A1907" s="1348">
        <v>280301015</v>
      </c>
      <c r="B1907" s="1339" t="str">
        <f t="shared" si="14"/>
        <v>2803</v>
      </c>
      <c r="C1907" s="1349" t="s">
        <v>2378</v>
      </c>
      <c r="D1907" s="1350">
        <v>1</v>
      </c>
      <c r="E1907" s="293" t="s">
        <v>7024</v>
      </c>
      <c r="F1907" s="1352" t="s">
        <v>7025</v>
      </c>
      <c r="G1907" s="1356">
        <v>40616</v>
      </c>
      <c r="H1907" s="1348" t="s">
        <v>2252</v>
      </c>
      <c r="I1907" s="1348">
        <v>1357</v>
      </c>
      <c r="J1907" s="1351">
        <v>39338</v>
      </c>
      <c r="K1907" s="1352" t="s">
        <v>2253</v>
      </c>
      <c r="L1907" s="1352" t="s">
        <v>7026</v>
      </c>
      <c r="M1907" s="1345" t="s">
        <v>7027</v>
      </c>
      <c r="N1907" s="1346" t="s">
        <v>1830</v>
      </c>
      <c r="O1907" s="1347"/>
      <c r="P1907" s="117" t="str">
        <f t="shared" si="15"/>
        <v>2803</v>
      </c>
      <c r="Q1907" s="117"/>
      <c r="R1907" s="1348">
        <v>280301015</v>
      </c>
      <c r="S1907" s="321"/>
      <c r="T1907" s="321"/>
    </row>
    <row r="1908" spans="1:20" ht="34.5" hidden="1" customHeight="1">
      <c r="A1908" s="1348">
        <v>280301016</v>
      </c>
      <c r="B1908" s="1339" t="str">
        <f t="shared" si="14"/>
        <v>2803</v>
      </c>
      <c r="C1908" s="1349" t="s">
        <v>2378</v>
      </c>
      <c r="D1908" s="1350">
        <v>2</v>
      </c>
      <c r="E1908" s="293" t="s">
        <v>7028</v>
      </c>
      <c r="F1908" s="1352" t="s">
        <v>7025</v>
      </c>
      <c r="G1908" s="1356">
        <v>43830</v>
      </c>
      <c r="H1908" s="1348" t="s">
        <v>2252</v>
      </c>
      <c r="I1908" s="1348">
        <v>1461</v>
      </c>
      <c r="J1908" s="1351">
        <v>41123</v>
      </c>
      <c r="K1908" s="1352" t="s">
        <v>2253</v>
      </c>
      <c r="L1908" s="1352"/>
      <c r="M1908" s="1345" t="s">
        <v>1830</v>
      </c>
      <c r="N1908" s="1346" t="s">
        <v>3398</v>
      </c>
      <c r="O1908" s="1347"/>
      <c r="P1908" s="117" t="str">
        <f t="shared" si="15"/>
        <v>2803</v>
      </c>
      <c r="Q1908" s="117"/>
      <c r="R1908" s="1348">
        <v>280301016</v>
      </c>
      <c r="S1908" s="321"/>
      <c r="T1908" s="321"/>
    </row>
    <row r="1909" spans="1:20" ht="34.5" hidden="1" customHeight="1">
      <c r="A1909" s="1348">
        <v>280301017</v>
      </c>
      <c r="B1909" s="1339" t="str">
        <f t="shared" si="14"/>
        <v>2803</v>
      </c>
      <c r="C1909" s="1349" t="s">
        <v>2378</v>
      </c>
      <c r="D1909" s="1350">
        <v>1</v>
      </c>
      <c r="E1909" s="293" t="s">
        <v>7029</v>
      </c>
      <c r="F1909" s="1352" t="s">
        <v>7030</v>
      </c>
      <c r="G1909" s="1351">
        <v>41232</v>
      </c>
      <c r="H1909" s="1348" t="s">
        <v>2252</v>
      </c>
      <c r="I1909" s="1348">
        <v>1381</v>
      </c>
      <c r="J1909" s="1351">
        <v>39751</v>
      </c>
      <c r="K1909" s="1352" t="s">
        <v>2253</v>
      </c>
      <c r="L1909" s="1352" t="s">
        <v>7031</v>
      </c>
      <c r="M1909" s="1345" t="s">
        <v>6436</v>
      </c>
      <c r="N1909" s="1346" t="s">
        <v>1830</v>
      </c>
      <c r="O1909" s="1347"/>
      <c r="P1909" s="117" t="str">
        <f t="shared" si="15"/>
        <v>2803</v>
      </c>
      <c r="Q1909" s="117"/>
      <c r="R1909" s="1348">
        <v>280301017</v>
      </c>
      <c r="S1909" s="321"/>
      <c r="T1909" s="321"/>
    </row>
    <row r="1910" spans="1:20" ht="34.5" hidden="1" customHeight="1">
      <c r="A1910" s="1348">
        <v>280301018</v>
      </c>
      <c r="B1910" s="1339" t="str">
        <f t="shared" si="14"/>
        <v>2803</v>
      </c>
      <c r="C1910" s="1349" t="s">
        <v>2378</v>
      </c>
      <c r="D1910" s="1350">
        <v>2</v>
      </c>
      <c r="E1910" s="293" t="s">
        <v>7032</v>
      </c>
      <c r="F1910" s="1352" t="s">
        <v>7030</v>
      </c>
      <c r="G1910" s="1356">
        <v>43483</v>
      </c>
      <c r="H1910" s="1348" t="s">
        <v>2252</v>
      </c>
      <c r="I1910" s="1348">
        <v>1495</v>
      </c>
      <c r="J1910" s="1351">
        <v>41718</v>
      </c>
      <c r="K1910" s="1352" t="s">
        <v>2253</v>
      </c>
      <c r="L1910" s="1352"/>
      <c r="M1910" s="1345" t="s">
        <v>1830</v>
      </c>
      <c r="N1910" s="1346" t="s">
        <v>6095</v>
      </c>
      <c r="O1910" s="1347"/>
      <c r="P1910" s="117" t="str">
        <f t="shared" si="15"/>
        <v>2803</v>
      </c>
      <c r="Q1910" s="117"/>
      <c r="R1910" s="1348">
        <v>280301018</v>
      </c>
      <c r="S1910" s="321"/>
      <c r="T1910" s="321"/>
    </row>
    <row r="1911" spans="1:20" ht="34.5" hidden="1" customHeight="1">
      <c r="A1911" s="1348">
        <v>280301018</v>
      </c>
      <c r="B1911" s="1339" t="str">
        <f t="shared" si="14"/>
        <v>2803</v>
      </c>
      <c r="C1911" s="1349" t="s">
        <v>2378</v>
      </c>
      <c r="D1911" s="1350">
        <v>1</v>
      </c>
      <c r="E1911" s="293" t="s">
        <v>7033</v>
      </c>
      <c r="F1911" s="1352" t="s">
        <v>7034</v>
      </c>
      <c r="G1911" s="1351">
        <v>41232</v>
      </c>
      <c r="H1911" s="1348" t="s">
        <v>2252</v>
      </c>
      <c r="I1911" s="1348">
        <v>1381</v>
      </c>
      <c r="J1911" s="1351">
        <v>39751</v>
      </c>
      <c r="K1911" s="1352" t="s">
        <v>2253</v>
      </c>
      <c r="L1911" s="1352" t="s">
        <v>7035</v>
      </c>
      <c r="M1911" s="1345" t="s">
        <v>6441</v>
      </c>
      <c r="N1911" s="1346" t="s">
        <v>1830</v>
      </c>
      <c r="O1911" s="1347"/>
      <c r="P1911" s="117" t="str">
        <f t="shared" si="15"/>
        <v>2803</v>
      </c>
      <c r="Q1911" s="117"/>
      <c r="R1911" s="1348">
        <v>280301018</v>
      </c>
      <c r="S1911" s="321"/>
      <c r="T1911" s="321"/>
    </row>
    <row r="1912" spans="1:20" ht="34.5" hidden="1" customHeight="1">
      <c r="A1912" s="1348">
        <v>280301019</v>
      </c>
      <c r="B1912" s="1339" t="str">
        <f t="shared" si="14"/>
        <v>2803</v>
      </c>
      <c r="C1912" s="1349" t="s">
        <v>2378</v>
      </c>
      <c r="D1912" s="1350">
        <v>2</v>
      </c>
      <c r="E1912" s="293" t="s">
        <v>7036</v>
      </c>
      <c r="F1912" s="1352" t="s">
        <v>7034</v>
      </c>
      <c r="G1912" s="1356">
        <v>43829</v>
      </c>
      <c r="H1912" s="1348" t="s">
        <v>2252</v>
      </c>
      <c r="I1912" s="1348">
        <v>1495</v>
      </c>
      <c r="J1912" s="1351">
        <v>41718</v>
      </c>
      <c r="K1912" s="1352" t="s">
        <v>2253</v>
      </c>
      <c r="L1912" s="1352"/>
      <c r="M1912" s="1345" t="s">
        <v>1830</v>
      </c>
      <c r="N1912" s="1346" t="s">
        <v>3398</v>
      </c>
      <c r="O1912" s="1347"/>
      <c r="P1912" s="117" t="str">
        <f t="shared" si="15"/>
        <v>2803</v>
      </c>
      <c r="Q1912" s="117"/>
      <c r="R1912" s="1348">
        <v>280301019</v>
      </c>
      <c r="S1912" s="321"/>
      <c r="T1912" s="321"/>
    </row>
    <row r="1913" spans="1:20" ht="34.5" hidden="1" customHeight="1">
      <c r="A1913" s="1348">
        <v>280301019</v>
      </c>
      <c r="B1913" s="1339" t="str">
        <f t="shared" si="14"/>
        <v>2803</v>
      </c>
      <c r="C1913" s="1349" t="s">
        <v>2378</v>
      </c>
      <c r="D1913" s="1350">
        <v>1</v>
      </c>
      <c r="E1913" s="293" t="s">
        <v>7037</v>
      </c>
      <c r="F1913" s="1352" t="s">
        <v>7038</v>
      </c>
      <c r="G1913" s="1356">
        <v>41232</v>
      </c>
      <c r="H1913" s="1348" t="s">
        <v>2252</v>
      </c>
      <c r="I1913" s="1348">
        <v>1381</v>
      </c>
      <c r="J1913" s="1351">
        <v>39751</v>
      </c>
      <c r="K1913" s="1352" t="s">
        <v>2253</v>
      </c>
      <c r="L1913" s="1352" t="s">
        <v>7035</v>
      </c>
      <c r="M1913" s="1345" t="s">
        <v>6446</v>
      </c>
      <c r="N1913" s="1346" t="s">
        <v>1830</v>
      </c>
      <c r="O1913" s="1347"/>
      <c r="P1913" s="117" t="str">
        <f t="shared" si="15"/>
        <v>2803</v>
      </c>
      <c r="Q1913" s="117"/>
      <c r="R1913" s="1348">
        <v>280301019</v>
      </c>
      <c r="S1913" s="321"/>
      <c r="T1913" s="321"/>
    </row>
    <row r="1914" spans="1:20" ht="34.5" hidden="1" customHeight="1">
      <c r="A1914" s="1348">
        <v>280301020</v>
      </c>
      <c r="B1914" s="1339" t="str">
        <f t="shared" si="14"/>
        <v>2803</v>
      </c>
      <c r="C1914" s="1349" t="s">
        <v>2378</v>
      </c>
      <c r="D1914" s="1350">
        <v>2</v>
      </c>
      <c r="E1914" s="293" t="s">
        <v>7039</v>
      </c>
      <c r="F1914" s="1352" t="s">
        <v>7038</v>
      </c>
      <c r="G1914" s="1356">
        <v>43483</v>
      </c>
      <c r="H1914" s="1348" t="s">
        <v>2252</v>
      </c>
      <c r="I1914" s="1348">
        <v>1495</v>
      </c>
      <c r="J1914" s="1351">
        <v>41718</v>
      </c>
      <c r="K1914" s="1352" t="s">
        <v>2253</v>
      </c>
      <c r="L1914" s="1353"/>
      <c r="M1914" s="1345" t="s">
        <v>1830</v>
      </c>
      <c r="N1914" s="1346" t="s">
        <v>6095</v>
      </c>
      <c r="O1914" s="1347"/>
      <c r="P1914" s="117" t="str">
        <f t="shared" si="15"/>
        <v>2803</v>
      </c>
      <c r="Q1914" s="117"/>
      <c r="R1914" s="1348">
        <v>280301020</v>
      </c>
      <c r="S1914" s="321"/>
      <c r="T1914" s="321"/>
    </row>
    <row r="1915" spans="1:20" ht="34.5" hidden="1" customHeight="1">
      <c r="A1915" s="1348">
        <v>280301020</v>
      </c>
      <c r="B1915" s="1339" t="str">
        <f t="shared" si="14"/>
        <v>2803</v>
      </c>
      <c r="C1915" s="1349" t="s">
        <v>2378</v>
      </c>
      <c r="D1915" s="1350">
        <v>1</v>
      </c>
      <c r="E1915" s="293" t="s">
        <v>7040</v>
      </c>
      <c r="F1915" s="1352" t="s">
        <v>7041</v>
      </c>
      <c r="G1915" s="1351">
        <v>41232</v>
      </c>
      <c r="H1915" s="1348" t="s">
        <v>2252</v>
      </c>
      <c r="I1915" s="1348">
        <v>1381</v>
      </c>
      <c r="J1915" s="1351">
        <v>39751</v>
      </c>
      <c r="K1915" s="1352" t="s">
        <v>2253</v>
      </c>
      <c r="L1915" s="1352" t="s">
        <v>7042</v>
      </c>
      <c r="M1915" s="1345" t="s">
        <v>6413</v>
      </c>
      <c r="N1915" s="1346" t="s">
        <v>1830</v>
      </c>
      <c r="O1915" s="1347"/>
      <c r="P1915" s="117" t="str">
        <f t="shared" si="15"/>
        <v>2803</v>
      </c>
      <c r="Q1915" s="117"/>
      <c r="R1915" s="1348">
        <v>280301020</v>
      </c>
      <c r="S1915" s="321"/>
      <c r="T1915" s="321"/>
    </row>
    <row r="1916" spans="1:20" ht="34.5" hidden="1" customHeight="1">
      <c r="A1916" s="1348">
        <v>280301021</v>
      </c>
      <c r="B1916" s="1339" t="str">
        <f t="shared" si="14"/>
        <v>2803</v>
      </c>
      <c r="C1916" s="1349" t="s">
        <v>2378</v>
      </c>
      <c r="D1916" s="1350">
        <v>2</v>
      </c>
      <c r="E1916" s="293" t="s">
        <v>7043</v>
      </c>
      <c r="F1916" s="1352" t="s">
        <v>7041</v>
      </c>
      <c r="G1916" s="1356">
        <v>43830</v>
      </c>
      <c r="H1916" s="1348" t="s">
        <v>2252</v>
      </c>
      <c r="I1916" s="1348">
        <v>1482</v>
      </c>
      <c r="J1916" s="1351">
        <v>41470</v>
      </c>
      <c r="K1916" s="1352" t="s">
        <v>2253</v>
      </c>
      <c r="L1916" s="1352"/>
      <c r="M1916" s="1345" t="s">
        <v>1830</v>
      </c>
      <c r="N1916" s="1346" t="s">
        <v>6095</v>
      </c>
      <c r="O1916" s="1347"/>
      <c r="P1916" s="117" t="str">
        <f t="shared" si="15"/>
        <v>2803</v>
      </c>
      <c r="Q1916" s="117"/>
      <c r="R1916" s="1348">
        <v>280301021</v>
      </c>
      <c r="S1916" s="321"/>
      <c r="T1916" s="321"/>
    </row>
    <row r="1917" spans="1:20" ht="34.5" hidden="1" customHeight="1">
      <c r="A1917" s="1348">
        <v>280301021</v>
      </c>
      <c r="B1917" s="1339" t="str">
        <f t="shared" si="14"/>
        <v>2803</v>
      </c>
      <c r="C1917" s="1349" t="s">
        <v>2378</v>
      </c>
      <c r="D1917" s="1350">
        <v>1</v>
      </c>
      <c r="E1917" s="293" t="s">
        <v>7044</v>
      </c>
      <c r="F1917" s="1352" t="s">
        <v>7045</v>
      </c>
      <c r="G1917" s="1356">
        <v>41232</v>
      </c>
      <c r="H1917" s="1348" t="s">
        <v>2252</v>
      </c>
      <c r="I1917" s="1348">
        <v>1381</v>
      </c>
      <c r="J1917" s="1351">
        <v>39751</v>
      </c>
      <c r="K1917" s="1352" t="s">
        <v>2253</v>
      </c>
      <c r="L1917" s="1352" t="s">
        <v>7046</v>
      </c>
      <c r="M1917" s="1345" t="s">
        <v>7047</v>
      </c>
      <c r="N1917" s="1346" t="s">
        <v>1830</v>
      </c>
      <c r="O1917" s="1347"/>
      <c r="P1917" s="117" t="str">
        <f t="shared" si="15"/>
        <v>2803</v>
      </c>
      <c r="Q1917" s="117"/>
      <c r="R1917" s="1348">
        <v>280301021</v>
      </c>
      <c r="S1917" s="321"/>
      <c r="T1917" s="321"/>
    </row>
    <row r="1918" spans="1:20" ht="34.5" hidden="1" customHeight="1">
      <c r="A1918" s="1348">
        <v>280301022</v>
      </c>
      <c r="B1918" s="1339" t="str">
        <f t="shared" si="14"/>
        <v>2803</v>
      </c>
      <c r="C1918" s="1349" t="s">
        <v>2378</v>
      </c>
      <c r="D1918" s="1350">
        <v>2</v>
      </c>
      <c r="E1918" s="293" t="s">
        <v>7048</v>
      </c>
      <c r="F1918" s="1352" t="s">
        <v>7049</v>
      </c>
      <c r="G1918" s="1356">
        <v>43483</v>
      </c>
      <c r="H1918" s="1348" t="s">
        <v>2252</v>
      </c>
      <c r="I1918" s="1348">
        <v>1482</v>
      </c>
      <c r="J1918" s="1351">
        <v>41470</v>
      </c>
      <c r="K1918" s="1352" t="s">
        <v>2253</v>
      </c>
      <c r="L1918" s="1352"/>
      <c r="M1918" s="1345" t="s">
        <v>1830</v>
      </c>
      <c r="N1918" s="1346" t="s">
        <v>1830</v>
      </c>
      <c r="O1918" s="1347"/>
      <c r="P1918" s="117" t="str">
        <f t="shared" si="15"/>
        <v>2803</v>
      </c>
      <c r="Q1918" s="117"/>
      <c r="R1918" s="1348">
        <v>280301022</v>
      </c>
      <c r="S1918" s="321"/>
      <c r="T1918" s="321"/>
    </row>
    <row r="1919" spans="1:20" ht="34.5" hidden="1" customHeight="1">
      <c r="A1919" s="1348">
        <v>280301022</v>
      </c>
      <c r="B1919" s="1339" t="str">
        <f t="shared" si="14"/>
        <v>2803</v>
      </c>
      <c r="C1919" s="1349" t="s">
        <v>2378</v>
      </c>
      <c r="D1919" s="1350">
        <v>1</v>
      </c>
      <c r="E1919" s="293" t="s">
        <v>7050</v>
      </c>
      <c r="F1919" s="1352" t="s">
        <v>7051</v>
      </c>
      <c r="G1919" s="1351">
        <v>41232</v>
      </c>
      <c r="H1919" s="1348" t="s">
        <v>2252</v>
      </c>
      <c r="I1919" s="1348">
        <v>1381</v>
      </c>
      <c r="J1919" s="1351">
        <v>39751</v>
      </c>
      <c r="K1919" s="1352" t="s">
        <v>2253</v>
      </c>
      <c r="L1919" s="1352" t="s">
        <v>7052</v>
      </c>
      <c r="M1919" s="1345" t="s">
        <v>1830</v>
      </c>
      <c r="N1919" s="1346" t="s">
        <v>1830</v>
      </c>
      <c r="O1919" s="1347"/>
      <c r="P1919" s="117" t="str">
        <f t="shared" si="15"/>
        <v>2803</v>
      </c>
      <c r="Q1919" s="117"/>
      <c r="R1919" s="1348">
        <v>280301022</v>
      </c>
      <c r="S1919" s="321"/>
      <c r="T1919" s="321"/>
    </row>
    <row r="1920" spans="1:20" ht="34.5" hidden="1" customHeight="1">
      <c r="A1920" s="1348">
        <v>280301023</v>
      </c>
      <c r="B1920" s="1339" t="str">
        <f t="shared" si="14"/>
        <v>2803</v>
      </c>
      <c r="C1920" s="1349" t="s">
        <v>2378</v>
      </c>
      <c r="D1920" s="1350">
        <v>2</v>
      </c>
      <c r="E1920" s="293" t="s">
        <v>7053</v>
      </c>
      <c r="F1920" s="1352" t="s">
        <v>7051</v>
      </c>
      <c r="G1920" s="1356">
        <v>43057</v>
      </c>
      <c r="H1920" s="1348" t="s">
        <v>2252</v>
      </c>
      <c r="I1920" s="1348">
        <v>1482</v>
      </c>
      <c r="J1920" s="1351">
        <v>41470</v>
      </c>
      <c r="K1920" s="1352" t="s">
        <v>2253</v>
      </c>
      <c r="L1920" s="1352"/>
      <c r="M1920" s="1345" t="s">
        <v>1830</v>
      </c>
      <c r="N1920" s="1346" t="s">
        <v>1830</v>
      </c>
      <c r="O1920" s="1347"/>
      <c r="P1920" s="117" t="str">
        <f t="shared" si="15"/>
        <v>2803</v>
      </c>
      <c r="Q1920" s="117"/>
      <c r="R1920" s="1348">
        <v>280301023</v>
      </c>
      <c r="S1920" s="321"/>
      <c r="T1920" s="321"/>
    </row>
    <row r="1921" spans="1:20" ht="34.5" hidden="1" customHeight="1">
      <c r="A1921" s="1348">
        <v>280301023</v>
      </c>
      <c r="B1921" s="1339" t="str">
        <f t="shared" si="14"/>
        <v>2803</v>
      </c>
      <c r="C1921" s="1349" t="s">
        <v>2378</v>
      </c>
      <c r="D1921" s="1350">
        <v>1</v>
      </c>
      <c r="E1921" s="293" t="s">
        <v>7054</v>
      </c>
      <c r="F1921" s="1352" t="s">
        <v>7055</v>
      </c>
      <c r="G1921" s="1351">
        <v>41232</v>
      </c>
      <c r="H1921" s="1348" t="s">
        <v>2252</v>
      </c>
      <c r="I1921" s="1348">
        <v>1381</v>
      </c>
      <c r="J1921" s="1351">
        <v>39751</v>
      </c>
      <c r="K1921" s="1352" t="s">
        <v>2253</v>
      </c>
      <c r="L1921" s="1352" t="s">
        <v>7056</v>
      </c>
      <c r="M1921" s="1345" t="s">
        <v>1830</v>
      </c>
      <c r="N1921" s="1346" t="s">
        <v>1830</v>
      </c>
      <c r="O1921" s="1347"/>
      <c r="P1921" s="117" t="str">
        <f t="shared" si="15"/>
        <v>2803</v>
      </c>
      <c r="Q1921" s="117"/>
      <c r="R1921" s="1348">
        <v>280301023</v>
      </c>
      <c r="S1921" s="321"/>
      <c r="T1921" s="321"/>
    </row>
    <row r="1922" spans="1:20" ht="34.5" hidden="1" customHeight="1">
      <c r="A1922" s="1348">
        <v>280301024</v>
      </c>
      <c r="B1922" s="1339" t="str">
        <f t="shared" si="14"/>
        <v>2803</v>
      </c>
      <c r="C1922" s="1349" t="s">
        <v>2378</v>
      </c>
      <c r="D1922" s="1350">
        <v>1</v>
      </c>
      <c r="E1922" s="293" t="s">
        <v>7057</v>
      </c>
      <c r="F1922" s="1352" t="s">
        <v>7058</v>
      </c>
      <c r="G1922" s="1356">
        <v>41623</v>
      </c>
      <c r="H1922" s="1348" t="s">
        <v>2252</v>
      </c>
      <c r="I1922" s="1348">
        <v>1416</v>
      </c>
      <c r="J1922" s="1351">
        <v>40325</v>
      </c>
      <c r="K1922" s="1352" t="s">
        <v>2253</v>
      </c>
      <c r="L1922" s="1352" t="s">
        <v>7059</v>
      </c>
      <c r="M1922" s="1345" t="s">
        <v>1830</v>
      </c>
      <c r="N1922" s="1346" t="s">
        <v>1830</v>
      </c>
      <c r="O1922" s="1347"/>
      <c r="P1922" s="117" t="str">
        <f t="shared" si="15"/>
        <v>2803</v>
      </c>
      <c r="Q1922" s="117"/>
      <c r="R1922" s="1348">
        <v>280301024</v>
      </c>
      <c r="S1922" s="321"/>
      <c r="T1922" s="321"/>
    </row>
    <row r="1923" spans="1:20" ht="34.5" hidden="1" customHeight="1">
      <c r="A1923" s="1348">
        <v>280301024</v>
      </c>
      <c r="B1923" s="1339" t="str">
        <f t="shared" si="14"/>
        <v>2803</v>
      </c>
      <c r="C1923" s="1349" t="s">
        <v>2378</v>
      </c>
      <c r="D1923" s="1350">
        <v>2</v>
      </c>
      <c r="E1923" s="293" t="s">
        <v>7060</v>
      </c>
      <c r="F1923" s="1352" t="s">
        <v>7061</v>
      </c>
      <c r="G1923" s="1351">
        <v>43057</v>
      </c>
      <c r="H1923" s="1348" t="s">
        <v>2252</v>
      </c>
      <c r="I1923" s="1348">
        <v>1495</v>
      </c>
      <c r="J1923" s="1351">
        <v>41718</v>
      </c>
      <c r="K1923" s="1352" t="s">
        <v>2253</v>
      </c>
      <c r="L1923" s="1353"/>
      <c r="M1923" s="1345" t="s">
        <v>1830</v>
      </c>
      <c r="N1923" s="1346" t="s">
        <v>1830</v>
      </c>
      <c r="O1923" s="1347"/>
      <c r="P1923" s="117" t="str">
        <f t="shared" si="15"/>
        <v>2803</v>
      </c>
      <c r="Q1923" s="117"/>
      <c r="R1923" s="1348">
        <v>280301024</v>
      </c>
      <c r="S1923" s="321"/>
      <c r="T1923" s="321"/>
    </row>
    <row r="1924" spans="1:20" ht="34.5" hidden="1" customHeight="1">
      <c r="A1924" s="1348">
        <v>280301025</v>
      </c>
      <c r="B1924" s="1339" t="str">
        <f t="shared" si="14"/>
        <v>2803</v>
      </c>
      <c r="C1924" s="1349" t="s">
        <v>2378</v>
      </c>
      <c r="D1924" s="1350">
        <v>1</v>
      </c>
      <c r="E1924" s="293" t="s">
        <v>7062</v>
      </c>
      <c r="F1924" s="1352" t="s">
        <v>7063</v>
      </c>
      <c r="G1924" s="1351">
        <v>41623</v>
      </c>
      <c r="H1924" s="1348" t="s">
        <v>2252</v>
      </c>
      <c r="I1924" s="1348"/>
      <c r="J1924" s="1368"/>
      <c r="K1924" s="1352" t="s">
        <v>2253</v>
      </c>
      <c r="L1924" s="1352" t="s">
        <v>7064</v>
      </c>
      <c r="M1924" s="1345" t="s">
        <v>1830</v>
      </c>
      <c r="N1924" s="1346" t="s">
        <v>1830</v>
      </c>
      <c r="O1924" s="1347"/>
      <c r="P1924" s="117" t="str">
        <f t="shared" si="15"/>
        <v>2803</v>
      </c>
      <c r="Q1924" s="117"/>
      <c r="R1924" s="1348">
        <v>280301025</v>
      </c>
      <c r="S1924" s="321"/>
      <c r="T1924" s="321"/>
    </row>
    <row r="1925" spans="1:20" ht="34.5" hidden="1" customHeight="1">
      <c r="A1925" s="1348">
        <v>280301025</v>
      </c>
      <c r="B1925" s="1339" t="str">
        <f t="shared" si="14"/>
        <v>2803</v>
      </c>
      <c r="C1925" s="1349" t="s">
        <v>2378</v>
      </c>
      <c r="D1925" s="1350">
        <v>2</v>
      </c>
      <c r="E1925" s="293" t="s">
        <v>7065</v>
      </c>
      <c r="F1925" s="1352" t="s">
        <v>7066</v>
      </c>
      <c r="G1925" s="1351">
        <v>42734</v>
      </c>
      <c r="H1925" s="1348" t="s">
        <v>2252</v>
      </c>
      <c r="I1925" s="1348">
        <v>1416</v>
      </c>
      <c r="J1925" s="1351">
        <v>40325</v>
      </c>
      <c r="K1925" s="1352" t="s">
        <v>2253</v>
      </c>
      <c r="L1925" s="1352"/>
      <c r="M1925" s="1345" t="s">
        <v>1830</v>
      </c>
      <c r="N1925" s="1346" t="s">
        <v>1830</v>
      </c>
      <c r="O1925" s="1347"/>
      <c r="P1925" s="117" t="str">
        <f t="shared" si="15"/>
        <v>2803</v>
      </c>
      <c r="Q1925" s="117"/>
      <c r="R1925" s="1348">
        <v>280301025</v>
      </c>
      <c r="S1925" s="321"/>
      <c r="T1925" s="321"/>
    </row>
    <row r="1926" spans="1:20" ht="34.5" hidden="1" customHeight="1">
      <c r="A1926" s="1348">
        <v>280301026</v>
      </c>
      <c r="B1926" s="1339" t="str">
        <f t="shared" si="14"/>
        <v>2803</v>
      </c>
      <c r="C1926" s="1349" t="s">
        <v>2378</v>
      </c>
      <c r="D1926" s="1350">
        <v>1</v>
      </c>
      <c r="E1926" s="293" t="s">
        <v>7067</v>
      </c>
      <c r="F1926" s="1352" t="s">
        <v>7068</v>
      </c>
      <c r="G1926" s="1356">
        <v>41623</v>
      </c>
      <c r="H1926" s="1348" t="s">
        <v>2252</v>
      </c>
      <c r="I1926" s="1348"/>
      <c r="J1926" s="1368"/>
      <c r="K1926" s="1352" t="s">
        <v>2253</v>
      </c>
      <c r="L1926" s="1352" t="s">
        <v>7069</v>
      </c>
      <c r="M1926" s="1345" t="s">
        <v>1830</v>
      </c>
      <c r="N1926" s="1346" t="s">
        <v>1830</v>
      </c>
      <c r="O1926" s="1347"/>
      <c r="P1926" s="117" t="str">
        <f t="shared" si="15"/>
        <v>2803</v>
      </c>
      <c r="Q1926" s="117"/>
      <c r="R1926" s="1348">
        <v>280301026</v>
      </c>
      <c r="S1926" s="321"/>
      <c r="T1926" s="321"/>
    </row>
    <row r="1927" spans="1:20" ht="34.5" hidden="1" customHeight="1">
      <c r="A1927" s="1348">
        <v>280301026</v>
      </c>
      <c r="B1927" s="1339" t="str">
        <f t="shared" si="14"/>
        <v>2803</v>
      </c>
      <c r="C1927" s="1349" t="s">
        <v>2378</v>
      </c>
      <c r="D1927" s="1350">
        <v>2</v>
      </c>
      <c r="E1927" s="293" t="s">
        <v>7070</v>
      </c>
      <c r="F1927" s="1352" t="s">
        <v>7071</v>
      </c>
      <c r="G1927" s="1356">
        <v>44196</v>
      </c>
      <c r="H1927" s="1348" t="s">
        <v>2252</v>
      </c>
      <c r="I1927" s="1348">
        <v>1416</v>
      </c>
      <c r="J1927" s="1351">
        <v>40325</v>
      </c>
      <c r="K1927" s="1352" t="s">
        <v>2253</v>
      </c>
      <c r="L1927" s="1352"/>
      <c r="M1927" s="1345" t="s">
        <v>1830</v>
      </c>
      <c r="N1927" s="1346" t="s">
        <v>1830</v>
      </c>
      <c r="O1927" s="1347"/>
      <c r="P1927" s="117" t="str">
        <f t="shared" si="15"/>
        <v>2803</v>
      </c>
      <c r="Q1927" s="117"/>
      <c r="R1927" s="1348">
        <v>280301026</v>
      </c>
      <c r="S1927" s="321"/>
      <c r="T1927" s="321"/>
    </row>
    <row r="1928" spans="1:20" ht="34.5" hidden="1" customHeight="1">
      <c r="A1928" s="1348">
        <v>280301027</v>
      </c>
      <c r="B1928" s="1339" t="str">
        <f t="shared" si="14"/>
        <v>2803</v>
      </c>
      <c r="C1928" s="1349" t="s">
        <v>2378</v>
      </c>
      <c r="D1928" s="1350">
        <v>1</v>
      </c>
      <c r="E1928" s="293" t="s">
        <v>7072</v>
      </c>
      <c r="F1928" s="1352" t="s">
        <v>7073</v>
      </c>
      <c r="G1928" s="1351">
        <v>41623</v>
      </c>
      <c r="H1928" s="1348" t="s">
        <v>2252</v>
      </c>
      <c r="I1928" s="1348"/>
      <c r="J1928" s="1368"/>
      <c r="K1928" s="1352" t="s">
        <v>2253</v>
      </c>
      <c r="L1928" s="1352" t="s">
        <v>7074</v>
      </c>
      <c r="M1928" s="1345" t="s">
        <v>1830</v>
      </c>
      <c r="N1928" s="1346" t="s">
        <v>1830</v>
      </c>
      <c r="O1928" s="1347"/>
      <c r="P1928" s="117" t="str">
        <f t="shared" si="15"/>
        <v>2803</v>
      </c>
      <c r="Q1928" s="117"/>
      <c r="R1928" s="1348">
        <v>280301027</v>
      </c>
      <c r="S1928" s="321"/>
      <c r="T1928" s="321"/>
    </row>
    <row r="1929" spans="1:20" ht="34.5" hidden="1" customHeight="1">
      <c r="A1929" s="1348">
        <v>280301027</v>
      </c>
      <c r="B1929" s="1339" t="str">
        <f t="shared" si="14"/>
        <v>2803</v>
      </c>
      <c r="C1929" s="1349" t="s">
        <v>2378</v>
      </c>
      <c r="D1929" s="1350">
        <v>2</v>
      </c>
      <c r="E1929" s="293" t="s">
        <v>7075</v>
      </c>
      <c r="F1929" s="1352" t="s">
        <v>7076</v>
      </c>
      <c r="G1929" s="1351">
        <v>42734</v>
      </c>
      <c r="H1929" s="1348" t="s">
        <v>2252</v>
      </c>
      <c r="I1929" s="1348">
        <v>1416</v>
      </c>
      <c r="J1929" s="1356">
        <v>40325</v>
      </c>
      <c r="K1929" s="1352" t="s">
        <v>2253</v>
      </c>
      <c r="L1929" s="1353"/>
      <c r="M1929" s="1345" t="s">
        <v>1830</v>
      </c>
      <c r="N1929" s="1346" t="s">
        <v>1830</v>
      </c>
      <c r="O1929" s="1347"/>
      <c r="P1929" s="117" t="str">
        <f t="shared" si="15"/>
        <v>2803</v>
      </c>
      <c r="Q1929" s="117"/>
      <c r="R1929" s="1348">
        <v>280301027</v>
      </c>
      <c r="S1929" s="321"/>
      <c r="T1929" s="321"/>
    </row>
    <row r="1930" spans="1:20" ht="34.5" hidden="1" customHeight="1">
      <c r="A1930" s="1348">
        <v>280301027</v>
      </c>
      <c r="B1930" s="1339" t="str">
        <f t="shared" si="14"/>
        <v>2803</v>
      </c>
      <c r="C1930" s="1349" t="s">
        <v>2378</v>
      </c>
      <c r="D1930" s="1350">
        <v>1</v>
      </c>
      <c r="E1930" s="293" t="s">
        <v>7077</v>
      </c>
      <c r="F1930" s="1352" t="s">
        <v>7078</v>
      </c>
      <c r="G1930" s="1356">
        <v>41623</v>
      </c>
      <c r="H1930" s="1348" t="s">
        <v>2252</v>
      </c>
      <c r="I1930" s="1348"/>
      <c r="J1930" s="1368"/>
      <c r="K1930" s="1352" t="s">
        <v>2253</v>
      </c>
      <c r="L1930" s="1352" t="s">
        <v>7069</v>
      </c>
      <c r="M1930" s="1345" t="s">
        <v>1830</v>
      </c>
      <c r="N1930" s="1346" t="s">
        <v>1830</v>
      </c>
      <c r="O1930" s="1347"/>
      <c r="P1930" s="117" t="str">
        <f t="shared" si="15"/>
        <v>2803</v>
      </c>
      <c r="Q1930" s="117"/>
      <c r="R1930" s="1348">
        <v>280301027</v>
      </c>
      <c r="S1930" s="321"/>
      <c r="T1930" s="321"/>
    </row>
    <row r="1931" spans="1:20" ht="34.5" hidden="1" customHeight="1">
      <c r="A1931" s="1348">
        <v>280301028</v>
      </c>
      <c r="B1931" s="1339" t="str">
        <f t="shared" si="14"/>
        <v>2803</v>
      </c>
      <c r="C1931" s="1349" t="s">
        <v>2378</v>
      </c>
      <c r="D1931" s="1350">
        <v>2</v>
      </c>
      <c r="E1931" s="293" t="s">
        <v>7079</v>
      </c>
      <c r="F1931" s="1352" t="s">
        <v>7080</v>
      </c>
      <c r="G1931" s="1356">
        <v>44196</v>
      </c>
      <c r="H1931" s="1348" t="s">
        <v>2252</v>
      </c>
      <c r="I1931" s="1348">
        <v>1416</v>
      </c>
      <c r="J1931" s="1356">
        <v>40325</v>
      </c>
      <c r="K1931" s="1352" t="s">
        <v>2253</v>
      </c>
      <c r="L1931" s="1352"/>
      <c r="M1931" s="1345" t="s">
        <v>1830</v>
      </c>
      <c r="N1931" s="1346" t="s">
        <v>1830</v>
      </c>
      <c r="O1931" s="1347"/>
      <c r="P1931" s="117" t="str">
        <f t="shared" si="15"/>
        <v>2803</v>
      </c>
      <c r="Q1931" s="117"/>
      <c r="R1931" s="1348">
        <v>280301028</v>
      </c>
      <c r="S1931" s="321"/>
      <c r="T1931" s="321"/>
    </row>
    <row r="1932" spans="1:20" ht="34.5" hidden="1" customHeight="1">
      <c r="A1932" s="1348">
        <v>280301028</v>
      </c>
      <c r="B1932" s="1339" t="str">
        <f t="shared" si="14"/>
        <v>2803</v>
      </c>
      <c r="C1932" s="1349" t="s">
        <v>2378</v>
      </c>
      <c r="D1932" s="1350">
        <v>1</v>
      </c>
      <c r="E1932" s="293" t="s">
        <v>7081</v>
      </c>
      <c r="F1932" s="1352" t="s">
        <v>7082</v>
      </c>
      <c r="G1932" s="1356">
        <v>41623</v>
      </c>
      <c r="H1932" s="1348" t="s">
        <v>2252</v>
      </c>
      <c r="I1932" s="1348"/>
      <c r="J1932" s="1368"/>
      <c r="K1932" s="1352" t="s">
        <v>2253</v>
      </c>
      <c r="L1932" s="1352" t="s">
        <v>7069</v>
      </c>
      <c r="M1932" s="1345" t="s">
        <v>1830</v>
      </c>
      <c r="N1932" s="1346" t="s">
        <v>1830</v>
      </c>
      <c r="O1932" s="1347"/>
      <c r="P1932" s="117" t="str">
        <f t="shared" si="15"/>
        <v>2803</v>
      </c>
      <c r="Q1932" s="117"/>
      <c r="R1932" s="1348">
        <v>280301028</v>
      </c>
      <c r="S1932" s="321"/>
      <c r="T1932" s="321"/>
    </row>
    <row r="1933" spans="1:20" ht="34.5" hidden="1" customHeight="1">
      <c r="A1933" s="1348">
        <v>280301029</v>
      </c>
      <c r="B1933" s="1339" t="str">
        <f t="shared" si="14"/>
        <v>2803</v>
      </c>
      <c r="C1933" s="1349" t="s">
        <v>2378</v>
      </c>
      <c r="D1933" s="1350">
        <v>2</v>
      </c>
      <c r="E1933" s="293" t="s">
        <v>7083</v>
      </c>
      <c r="F1933" s="1352" t="s">
        <v>7084</v>
      </c>
      <c r="G1933" s="1356">
        <v>44196</v>
      </c>
      <c r="H1933" s="1348" t="s">
        <v>2252</v>
      </c>
      <c r="I1933" s="1348">
        <v>1416</v>
      </c>
      <c r="J1933" s="1351">
        <v>40325</v>
      </c>
      <c r="K1933" s="1352" t="s">
        <v>2253</v>
      </c>
      <c r="L1933" s="1352"/>
      <c r="M1933" s="1345" t="s">
        <v>1830</v>
      </c>
      <c r="N1933" s="1346" t="s">
        <v>1830</v>
      </c>
      <c r="O1933" s="1347"/>
      <c r="P1933" s="117" t="str">
        <f t="shared" si="15"/>
        <v>2803</v>
      </c>
      <c r="Q1933" s="117"/>
      <c r="R1933" s="1348">
        <v>280301029</v>
      </c>
      <c r="S1933" s="321"/>
      <c r="T1933" s="321"/>
    </row>
    <row r="1934" spans="1:20" ht="34.5" hidden="1" customHeight="1">
      <c r="A1934" s="1348">
        <v>280301029</v>
      </c>
      <c r="B1934" s="1339" t="str">
        <f t="shared" si="14"/>
        <v>2803</v>
      </c>
      <c r="C1934" s="1349" t="s">
        <v>2378</v>
      </c>
      <c r="D1934" s="1350">
        <v>1</v>
      </c>
      <c r="E1934" s="293" t="s">
        <v>7085</v>
      </c>
      <c r="F1934" s="1352" t="s">
        <v>7086</v>
      </c>
      <c r="G1934" s="1356">
        <v>43483</v>
      </c>
      <c r="H1934" s="1348" t="s">
        <v>2252</v>
      </c>
      <c r="I1934" s="1348">
        <v>1461</v>
      </c>
      <c r="J1934" s="1356">
        <v>41123</v>
      </c>
      <c r="K1934" s="1352" t="s">
        <v>2253</v>
      </c>
      <c r="L1934" s="1353"/>
      <c r="M1934" s="1345" t="s">
        <v>7087</v>
      </c>
      <c r="N1934" s="1346" t="s">
        <v>1830</v>
      </c>
      <c r="O1934" s="1347"/>
      <c r="P1934" s="117" t="str">
        <f t="shared" si="15"/>
        <v>2803</v>
      </c>
      <c r="Q1934" s="117"/>
      <c r="R1934" s="1348">
        <v>280301029</v>
      </c>
      <c r="S1934" s="321"/>
      <c r="T1934" s="321"/>
    </row>
    <row r="1935" spans="1:20" ht="34.5" hidden="1" customHeight="1">
      <c r="A1935" s="1348">
        <v>280301030</v>
      </c>
      <c r="B1935" s="1339" t="str">
        <f t="shared" si="14"/>
        <v>2803</v>
      </c>
      <c r="C1935" s="1349" t="s">
        <v>2378</v>
      </c>
      <c r="D1935" s="1350">
        <v>1</v>
      </c>
      <c r="E1935" s="293" t="s">
        <v>7088</v>
      </c>
      <c r="F1935" s="1352" t="s">
        <v>7089</v>
      </c>
      <c r="G1935" s="1351">
        <v>43057</v>
      </c>
      <c r="H1935" s="1348" t="s">
        <v>2252</v>
      </c>
      <c r="I1935" s="1348">
        <v>1461</v>
      </c>
      <c r="J1935" s="1351">
        <v>41123</v>
      </c>
      <c r="K1935" s="1352" t="s">
        <v>2253</v>
      </c>
      <c r="L1935" s="1352"/>
      <c r="M1935" s="1345" t="s">
        <v>1830</v>
      </c>
      <c r="N1935" s="1346" t="s">
        <v>1830</v>
      </c>
      <c r="O1935" s="1347"/>
      <c r="P1935" s="117" t="str">
        <f t="shared" si="15"/>
        <v>2803</v>
      </c>
      <c r="Q1935" s="117"/>
      <c r="R1935" s="1348">
        <v>280301030</v>
      </c>
      <c r="S1935" s="321"/>
      <c r="T1935" s="321"/>
    </row>
    <row r="1936" spans="1:20" ht="34.5" hidden="1" customHeight="1">
      <c r="A1936" s="1348">
        <v>280301030</v>
      </c>
      <c r="B1936" s="1339" t="str">
        <f t="shared" si="14"/>
        <v>2803</v>
      </c>
      <c r="C1936" s="1349" t="s">
        <v>2378</v>
      </c>
      <c r="D1936" s="1350">
        <v>1</v>
      </c>
      <c r="E1936" s="293" t="s">
        <v>7090</v>
      </c>
      <c r="F1936" s="1352" t="s">
        <v>7091</v>
      </c>
      <c r="G1936" s="1351">
        <v>44908</v>
      </c>
      <c r="H1936" s="1348" t="s">
        <v>2353</v>
      </c>
      <c r="I1936" s="1348">
        <v>1527</v>
      </c>
      <c r="J1936" s="1351">
        <v>42403</v>
      </c>
      <c r="K1936" s="1352" t="s">
        <v>2354</v>
      </c>
      <c r="L1936" s="1352" t="s">
        <v>7092</v>
      </c>
      <c r="M1936" s="1345" t="s">
        <v>1830</v>
      </c>
      <c r="N1936" s="1346" t="s">
        <v>1830</v>
      </c>
      <c r="O1936" s="1347"/>
      <c r="P1936" s="117" t="str">
        <f t="shared" si="15"/>
        <v>2803</v>
      </c>
      <c r="Q1936" s="117"/>
      <c r="R1936" s="1348">
        <v>280301030</v>
      </c>
      <c r="S1936" s="321"/>
      <c r="T1936" s="321"/>
    </row>
    <row r="1937" spans="1:20" ht="34.5" hidden="1" customHeight="1">
      <c r="A1937" s="1348">
        <v>280301031</v>
      </c>
      <c r="B1937" s="1339" t="str">
        <f t="shared" si="14"/>
        <v>2803</v>
      </c>
      <c r="C1937" s="1349" t="s">
        <v>2378</v>
      </c>
      <c r="D1937" s="1350">
        <v>1</v>
      </c>
      <c r="E1937" s="293" t="s">
        <v>7093</v>
      </c>
      <c r="F1937" s="1352" t="s">
        <v>7094</v>
      </c>
      <c r="G1937" s="1351">
        <v>44908</v>
      </c>
      <c r="H1937" s="1348" t="s">
        <v>2353</v>
      </c>
      <c r="I1937" s="1348">
        <v>1527</v>
      </c>
      <c r="J1937" s="1351">
        <v>42403</v>
      </c>
      <c r="K1937" s="1352" t="s">
        <v>2354</v>
      </c>
      <c r="L1937" s="1352" t="s">
        <v>7095</v>
      </c>
      <c r="M1937" s="1345" t="s">
        <v>6503</v>
      </c>
      <c r="N1937" s="1346" t="s">
        <v>1830</v>
      </c>
      <c r="O1937" s="1347"/>
      <c r="P1937" s="117" t="str">
        <f t="shared" si="15"/>
        <v>2803</v>
      </c>
      <c r="Q1937" s="117"/>
      <c r="R1937" s="1348">
        <v>280301031</v>
      </c>
      <c r="S1937" s="321"/>
      <c r="T1937" s="321"/>
    </row>
    <row r="1938" spans="1:20" ht="34.5" hidden="1" customHeight="1">
      <c r="A1938" s="1348">
        <v>280301031</v>
      </c>
      <c r="B1938" s="1339" t="str">
        <f t="shared" si="14"/>
        <v>2803</v>
      </c>
      <c r="C1938" s="1349" t="s">
        <v>2378</v>
      </c>
      <c r="D1938" s="1350">
        <v>1</v>
      </c>
      <c r="E1938" s="293" t="s">
        <v>7096</v>
      </c>
      <c r="F1938" s="1352" t="s">
        <v>7097</v>
      </c>
      <c r="G1938" s="1351">
        <v>44908</v>
      </c>
      <c r="H1938" s="1348" t="s">
        <v>2353</v>
      </c>
      <c r="I1938" s="1348">
        <v>1527</v>
      </c>
      <c r="J1938" s="1351">
        <v>42403</v>
      </c>
      <c r="K1938" s="1352" t="s">
        <v>2354</v>
      </c>
      <c r="L1938" s="1352" t="s">
        <v>7098</v>
      </c>
      <c r="M1938" s="1345" t="s">
        <v>7099</v>
      </c>
      <c r="N1938" s="1346" t="s">
        <v>1830</v>
      </c>
      <c r="O1938" s="1347"/>
      <c r="P1938" s="117" t="str">
        <f t="shared" si="15"/>
        <v>2803</v>
      </c>
      <c r="Q1938" s="117"/>
      <c r="R1938" s="1348">
        <v>280301031</v>
      </c>
      <c r="S1938" s="321"/>
      <c r="T1938" s="321"/>
    </row>
    <row r="1939" spans="1:20" ht="34.5" hidden="1" customHeight="1">
      <c r="A1939" s="1348">
        <v>280301032</v>
      </c>
      <c r="B1939" s="1339" t="str">
        <f t="shared" si="14"/>
        <v>2803</v>
      </c>
      <c r="C1939" s="1349" t="s">
        <v>2378</v>
      </c>
      <c r="D1939" s="1350">
        <v>1</v>
      </c>
      <c r="E1939" s="293" t="s">
        <v>7100</v>
      </c>
      <c r="F1939" s="1352" t="s">
        <v>7101</v>
      </c>
      <c r="G1939" s="1356">
        <v>44908</v>
      </c>
      <c r="H1939" s="1348" t="s">
        <v>2353</v>
      </c>
      <c r="I1939" s="1348">
        <v>1527</v>
      </c>
      <c r="J1939" s="1351">
        <v>42403</v>
      </c>
      <c r="K1939" s="1352" t="s">
        <v>2354</v>
      </c>
      <c r="L1939" s="1352" t="s">
        <v>7102</v>
      </c>
      <c r="M1939" s="1345" t="s">
        <v>3308</v>
      </c>
      <c r="N1939" s="1346" t="s">
        <v>7103</v>
      </c>
      <c r="O1939" s="1347"/>
      <c r="P1939" s="117" t="str">
        <f t="shared" si="15"/>
        <v>2803</v>
      </c>
      <c r="Q1939" s="117"/>
      <c r="R1939" s="1348">
        <v>280301032</v>
      </c>
      <c r="S1939" s="321"/>
      <c r="T1939" s="321"/>
    </row>
    <row r="1940" spans="1:20" ht="34.5" hidden="1" customHeight="1">
      <c r="A1940" s="1348">
        <v>280301032</v>
      </c>
      <c r="B1940" s="1339" t="str">
        <f t="shared" si="14"/>
        <v>2803</v>
      </c>
      <c r="C1940" s="1349" t="s">
        <v>2378</v>
      </c>
      <c r="D1940" s="1350">
        <v>1</v>
      </c>
      <c r="E1940" s="293" t="s">
        <v>7104</v>
      </c>
      <c r="F1940" s="1352" t="s">
        <v>7105</v>
      </c>
      <c r="G1940" s="1351">
        <v>45291</v>
      </c>
      <c r="H1940" s="1348" t="s">
        <v>2353</v>
      </c>
      <c r="I1940" s="1348">
        <v>1527</v>
      </c>
      <c r="J1940" s="1351">
        <v>42403</v>
      </c>
      <c r="K1940" s="1352" t="s">
        <v>2354</v>
      </c>
      <c r="L1940" s="1352" t="s">
        <v>7106</v>
      </c>
      <c r="M1940" s="1345" t="s">
        <v>7107</v>
      </c>
      <c r="N1940" s="1346" t="s">
        <v>7108</v>
      </c>
      <c r="O1940" s="1347"/>
      <c r="P1940" s="117" t="str">
        <f t="shared" si="15"/>
        <v>2803</v>
      </c>
      <c r="Q1940" s="117"/>
      <c r="R1940" s="1348">
        <v>280301032</v>
      </c>
      <c r="S1940" s="321"/>
      <c r="T1940" s="321"/>
    </row>
    <row r="1941" spans="1:20" ht="34.5" hidden="1" customHeight="1">
      <c r="A1941" s="1348">
        <v>280301033</v>
      </c>
      <c r="B1941" s="1339" t="str">
        <f t="shared" si="14"/>
        <v>2803</v>
      </c>
      <c r="C1941" s="1349" t="s">
        <v>2378</v>
      </c>
      <c r="D1941" s="1350">
        <v>1</v>
      </c>
      <c r="E1941" s="293" t="s">
        <v>7109</v>
      </c>
      <c r="F1941" s="1352" t="s">
        <v>7110</v>
      </c>
      <c r="G1941" s="1356">
        <v>45344</v>
      </c>
      <c r="H1941" s="1348" t="s">
        <v>2353</v>
      </c>
      <c r="I1941" s="1348">
        <v>1545</v>
      </c>
      <c r="J1941" s="1351">
        <v>42874</v>
      </c>
      <c r="K1941" s="1352" t="s">
        <v>2354</v>
      </c>
      <c r="L1941" s="1352" t="s">
        <v>7111</v>
      </c>
      <c r="M1941" s="1345" t="s">
        <v>6028</v>
      </c>
      <c r="N1941" s="1346" t="s">
        <v>1830</v>
      </c>
      <c r="O1941" s="1347"/>
      <c r="P1941" s="117" t="str">
        <f t="shared" si="15"/>
        <v>2803</v>
      </c>
      <c r="Q1941" s="117"/>
      <c r="R1941" s="1348">
        <v>280301033</v>
      </c>
      <c r="S1941" s="321"/>
      <c r="T1941" s="321"/>
    </row>
    <row r="1942" spans="1:20" ht="34.5" hidden="1" customHeight="1">
      <c r="A1942" s="1348">
        <v>280301033</v>
      </c>
      <c r="B1942" s="1339" t="str">
        <f t="shared" si="14"/>
        <v>2803</v>
      </c>
      <c r="C1942" s="1349" t="s">
        <v>2378</v>
      </c>
      <c r="D1942" s="1350">
        <v>1</v>
      </c>
      <c r="E1942" s="293" t="s">
        <v>7112</v>
      </c>
      <c r="F1942" s="1352" t="s">
        <v>7113</v>
      </c>
      <c r="G1942" s="1356">
        <v>45291</v>
      </c>
      <c r="H1942" s="1348" t="s">
        <v>2353</v>
      </c>
      <c r="I1942" s="1348">
        <v>1545</v>
      </c>
      <c r="J1942" s="1351">
        <v>42874</v>
      </c>
      <c r="K1942" s="1352" t="s">
        <v>2354</v>
      </c>
      <c r="L1942" s="1352" t="s">
        <v>7114</v>
      </c>
      <c r="M1942" s="1345" t="s">
        <v>1830</v>
      </c>
      <c r="N1942" s="1346" t="s">
        <v>3309</v>
      </c>
      <c r="O1942" s="1347" t="s">
        <v>7115</v>
      </c>
      <c r="P1942" s="117" t="str">
        <f t="shared" si="15"/>
        <v>2803</v>
      </c>
      <c r="Q1942" s="117"/>
      <c r="R1942" s="1348">
        <v>280301033</v>
      </c>
      <c r="S1942" s="321"/>
      <c r="T1942" s="321"/>
    </row>
    <row r="1943" spans="1:20" ht="34.5" hidden="1" customHeight="1">
      <c r="A1943" s="1348">
        <v>280301034</v>
      </c>
      <c r="B1943" s="1339" t="str">
        <f t="shared" si="14"/>
        <v>2803</v>
      </c>
      <c r="C1943" s="1349" t="s">
        <v>2378</v>
      </c>
      <c r="D1943" s="1350">
        <v>1</v>
      </c>
      <c r="E1943" s="293" t="s">
        <v>7116</v>
      </c>
      <c r="F1943" s="1352" t="s">
        <v>7117</v>
      </c>
      <c r="G1943" s="1356">
        <v>45291</v>
      </c>
      <c r="H1943" s="1348" t="s">
        <v>2353</v>
      </c>
      <c r="I1943" s="1348">
        <v>1545</v>
      </c>
      <c r="J1943" s="1351">
        <v>42874</v>
      </c>
      <c r="K1943" s="1352" t="s">
        <v>2354</v>
      </c>
      <c r="L1943" s="1352" t="s">
        <v>7118</v>
      </c>
      <c r="M1943" s="1345" t="s">
        <v>1830</v>
      </c>
      <c r="N1943" s="1346" t="s">
        <v>1830</v>
      </c>
      <c r="O1943" s="1347" t="s">
        <v>7119</v>
      </c>
      <c r="P1943" s="117" t="str">
        <f t="shared" si="15"/>
        <v>2803</v>
      </c>
      <c r="Q1943" s="117"/>
      <c r="R1943" s="1348">
        <v>280301034</v>
      </c>
      <c r="S1943" s="321"/>
      <c r="T1943" s="321"/>
    </row>
    <row r="1944" spans="1:20" ht="34.5" hidden="1" customHeight="1">
      <c r="A1944" s="1348">
        <v>280301034</v>
      </c>
      <c r="B1944" s="1339" t="str">
        <f t="shared" si="14"/>
        <v>2803</v>
      </c>
      <c r="C1944" s="1349" t="s">
        <v>2378</v>
      </c>
      <c r="D1944" s="1350">
        <v>1</v>
      </c>
      <c r="E1944" s="293" t="s">
        <v>7120</v>
      </c>
      <c r="F1944" s="1352" t="s">
        <v>7121</v>
      </c>
      <c r="G1944" s="1356">
        <v>45291</v>
      </c>
      <c r="H1944" s="1348" t="s">
        <v>2353</v>
      </c>
      <c r="I1944" s="1348">
        <v>1545</v>
      </c>
      <c r="J1944" s="1351">
        <v>42874</v>
      </c>
      <c r="K1944" s="1352" t="s">
        <v>2354</v>
      </c>
      <c r="L1944" s="1352" t="s">
        <v>7122</v>
      </c>
      <c r="M1944" s="1345" t="s">
        <v>1830</v>
      </c>
      <c r="N1944" s="1346" t="s">
        <v>1830</v>
      </c>
      <c r="O1944" s="1347" t="s">
        <v>7123</v>
      </c>
      <c r="P1944" s="117" t="str">
        <f t="shared" si="15"/>
        <v>2803</v>
      </c>
      <c r="Q1944" s="117"/>
      <c r="R1944" s="1348">
        <v>280301034</v>
      </c>
      <c r="S1944" s="321"/>
      <c r="T1944" s="321"/>
    </row>
    <row r="1945" spans="1:20" ht="34.5" hidden="1" customHeight="1">
      <c r="A1945" s="1348">
        <v>280301035</v>
      </c>
      <c r="B1945" s="1339" t="str">
        <f t="shared" si="14"/>
        <v>2803</v>
      </c>
      <c r="C1945" s="1349" t="s">
        <v>2378</v>
      </c>
      <c r="D1945" s="1350">
        <v>1</v>
      </c>
      <c r="E1945" s="293" t="s">
        <v>7124</v>
      </c>
      <c r="F1945" s="1352" t="s">
        <v>7125</v>
      </c>
      <c r="G1945" s="1356">
        <v>45291</v>
      </c>
      <c r="H1945" s="1348" t="s">
        <v>2353</v>
      </c>
      <c r="I1945" s="1348">
        <v>1556</v>
      </c>
      <c r="J1945" s="1356">
        <v>43300</v>
      </c>
      <c r="K1945" s="1352" t="s">
        <v>2354</v>
      </c>
      <c r="L1945" s="1352" t="s">
        <v>7126</v>
      </c>
      <c r="M1945" s="1345" t="s">
        <v>1830</v>
      </c>
      <c r="N1945" s="1346" t="s">
        <v>1830</v>
      </c>
      <c r="O1945" s="1347" t="s">
        <v>7127</v>
      </c>
      <c r="P1945" s="117" t="str">
        <f t="shared" si="15"/>
        <v>2803</v>
      </c>
      <c r="Q1945" s="117"/>
      <c r="R1945" s="1348">
        <v>280301035</v>
      </c>
      <c r="S1945" s="321"/>
      <c r="T1945" s="321"/>
    </row>
    <row r="1946" spans="1:20" ht="34.5" hidden="1" customHeight="1">
      <c r="A1946" s="1348">
        <v>280301035</v>
      </c>
      <c r="B1946" s="1339" t="str">
        <f t="shared" si="14"/>
        <v>2803</v>
      </c>
      <c r="C1946" s="1349" t="s">
        <v>2378</v>
      </c>
      <c r="D1946" s="1350">
        <v>1</v>
      </c>
      <c r="E1946" s="293" t="s">
        <v>7128</v>
      </c>
      <c r="F1946" s="1352" t="s">
        <v>7129</v>
      </c>
      <c r="G1946" s="1356">
        <v>45291</v>
      </c>
      <c r="H1946" s="1348" t="s">
        <v>2353</v>
      </c>
      <c r="I1946" s="1348">
        <v>1556</v>
      </c>
      <c r="J1946" s="1351">
        <v>43300</v>
      </c>
      <c r="K1946" s="1352" t="s">
        <v>2354</v>
      </c>
      <c r="L1946" s="1352" t="s">
        <v>7130</v>
      </c>
      <c r="M1946" s="1345" t="s">
        <v>1830</v>
      </c>
      <c r="N1946" s="1346" t="s">
        <v>7131</v>
      </c>
      <c r="O1946" s="1347" t="s">
        <v>7132</v>
      </c>
      <c r="P1946" s="117" t="str">
        <f t="shared" si="15"/>
        <v>2803</v>
      </c>
      <c r="Q1946" s="117"/>
      <c r="R1946" s="1348">
        <v>280301035</v>
      </c>
      <c r="S1946" s="321"/>
      <c r="T1946" s="321"/>
    </row>
    <row r="1947" spans="1:20" ht="34.5" hidden="1" customHeight="1">
      <c r="A1947" s="1348">
        <v>280301036</v>
      </c>
      <c r="B1947" s="1339" t="str">
        <f t="shared" si="14"/>
        <v>2803</v>
      </c>
      <c r="C1947" s="1349" t="s">
        <v>2378</v>
      </c>
      <c r="D1947" s="1350">
        <v>1</v>
      </c>
      <c r="E1947" s="293" t="s">
        <v>7133</v>
      </c>
      <c r="F1947" s="1352" t="s">
        <v>7134</v>
      </c>
      <c r="G1947" s="1356">
        <v>45291</v>
      </c>
      <c r="H1947" s="1348" t="s">
        <v>2353</v>
      </c>
      <c r="I1947" s="1348">
        <v>1556</v>
      </c>
      <c r="J1947" s="1356">
        <v>43300</v>
      </c>
      <c r="K1947" s="1352" t="s">
        <v>2354</v>
      </c>
      <c r="L1947" s="1352" t="s">
        <v>7135</v>
      </c>
      <c r="M1947" s="1345" t="s">
        <v>6528</v>
      </c>
      <c r="N1947" s="1346" t="s">
        <v>1830</v>
      </c>
      <c r="O1947" s="1347" t="s">
        <v>1830</v>
      </c>
      <c r="P1947" s="117" t="str">
        <f t="shared" si="15"/>
        <v>2803</v>
      </c>
      <c r="Q1947" s="117"/>
      <c r="R1947" s="1348">
        <v>280301036</v>
      </c>
      <c r="S1947" s="321"/>
      <c r="T1947" s="321"/>
    </row>
    <row r="1948" spans="1:20" ht="34.5" hidden="1" customHeight="1">
      <c r="A1948" s="1348">
        <v>280301036</v>
      </c>
      <c r="B1948" s="1339" t="str">
        <f t="shared" si="14"/>
        <v>2803</v>
      </c>
      <c r="C1948" s="1349" t="s">
        <v>2378</v>
      </c>
      <c r="D1948" s="1350">
        <v>1</v>
      </c>
      <c r="E1948" s="293" t="s">
        <v>7136</v>
      </c>
      <c r="F1948" s="1352" t="s">
        <v>7137</v>
      </c>
      <c r="G1948" s="1356">
        <v>45291</v>
      </c>
      <c r="H1948" s="1348" t="s">
        <v>2353</v>
      </c>
      <c r="I1948" s="1348">
        <v>1556</v>
      </c>
      <c r="J1948" s="1351">
        <v>43300</v>
      </c>
      <c r="K1948" s="1352" t="s">
        <v>2354</v>
      </c>
      <c r="L1948" s="1352" t="s">
        <v>7138</v>
      </c>
      <c r="M1948" s="1345" t="s">
        <v>5986</v>
      </c>
      <c r="N1948" s="1346" t="s">
        <v>1830</v>
      </c>
      <c r="O1948" s="1347" t="s">
        <v>7139</v>
      </c>
      <c r="P1948" s="117" t="str">
        <f t="shared" si="15"/>
        <v>2803</v>
      </c>
      <c r="Q1948" s="117"/>
      <c r="R1948" s="1348">
        <v>280301036</v>
      </c>
      <c r="S1948" s="321"/>
      <c r="T1948" s="321"/>
    </row>
    <row r="1949" spans="1:20" ht="34.5" hidden="1" customHeight="1">
      <c r="A1949" s="1348">
        <v>280301037</v>
      </c>
      <c r="B1949" s="1339" t="str">
        <f t="shared" si="14"/>
        <v>2803</v>
      </c>
      <c r="C1949" s="1349" t="s">
        <v>2378</v>
      </c>
      <c r="D1949" s="1350">
        <v>1</v>
      </c>
      <c r="E1949" s="293" t="s">
        <v>7140</v>
      </c>
      <c r="F1949" s="1352" t="s">
        <v>7141</v>
      </c>
      <c r="G1949" s="1356">
        <v>45291</v>
      </c>
      <c r="H1949" s="1348" t="s">
        <v>2353</v>
      </c>
      <c r="I1949" s="1348">
        <v>1556</v>
      </c>
      <c r="J1949" s="1351">
        <v>43300</v>
      </c>
      <c r="K1949" s="1352" t="s">
        <v>2354</v>
      </c>
      <c r="L1949" s="1352" t="s">
        <v>7142</v>
      </c>
      <c r="M1949" s="1345" t="s">
        <v>3308</v>
      </c>
      <c r="N1949" s="1346" t="s">
        <v>3309</v>
      </c>
      <c r="O1949" s="1347" t="s">
        <v>7143</v>
      </c>
      <c r="P1949" s="117" t="str">
        <f t="shared" si="15"/>
        <v>2803</v>
      </c>
      <c r="Q1949" s="117"/>
      <c r="R1949" s="1348">
        <v>280301037</v>
      </c>
      <c r="S1949" s="321"/>
      <c r="T1949" s="321"/>
    </row>
    <row r="1950" spans="1:20" ht="34.5" hidden="1" customHeight="1">
      <c r="A1950" s="1348">
        <v>280301037</v>
      </c>
      <c r="B1950" s="1339" t="str">
        <f t="shared" si="14"/>
        <v>2803</v>
      </c>
      <c r="C1950" s="1349" t="s">
        <v>2378</v>
      </c>
      <c r="D1950" s="1350">
        <v>1</v>
      </c>
      <c r="E1950" s="293" t="s">
        <v>7144</v>
      </c>
      <c r="F1950" s="1352" t="s">
        <v>7145</v>
      </c>
      <c r="G1950" s="1356">
        <v>46322</v>
      </c>
      <c r="H1950" s="1348" t="s">
        <v>2353</v>
      </c>
      <c r="I1950" s="1348">
        <v>1592</v>
      </c>
      <c r="J1950" s="1356">
        <v>44544</v>
      </c>
      <c r="K1950" s="1352" t="s">
        <v>2354</v>
      </c>
      <c r="L1950" s="1352"/>
      <c r="M1950" s="1345" t="s">
        <v>5986</v>
      </c>
      <c r="N1950" s="1346" t="s">
        <v>1830</v>
      </c>
      <c r="O1950" s="1347"/>
      <c r="P1950" s="117" t="str">
        <f t="shared" si="15"/>
        <v>2803</v>
      </c>
      <c r="Q1950" s="117"/>
      <c r="R1950" s="1348">
        <v>280301037</v>
      </c>
      <c r="S1950" s="321"/>
      <c r="T1950" s="321"/>
    </row>
    <row r="1951" spans="1:20" ht="34.5" hidden="1" customHeight="1">
      <c r="A1951" s="1348">
        <v>280301038</v>
      </c>
      <c r="B1951" s="1339" t="str">
        <f t="shared" si="14"/>
        <v>2803</v>
      </c>
      <c r="C1951" s="1349" t="s">
        <v>2378</v>
      </c>
      <c r="D1951" s="1350">
        <v>1</v>
      </c>
      <c r="E1951" s="293" t="s">
        <v>7146</v>
      </c>
      <c r="F1951" s="1352" t="s">
        <v>7147</v>
      </c>
      <c r="G1951" s="1356">
        <v>46322</v>
      </c>
      <c r="H1951" s="1348" t="s">
        <v>2353</v>
      </c>
      <c r="I1951" s="1348">
        <v>1592</v>
      </c>
      <c r="J1951" s="1351">
        <v>44544</v>
      </c>
      <c r="K1951" s="1352" t="s">
        <v>2354</v>
      </c>
      <c r="L1951" s="1352"/>
      <c r="M1951" s="1345" t="s">
        <v>5983</v>
      </c>
      <c r="N1951" s="1346" t="s">
        <v>1830</v>
      </c>
      <c r="O1951" s="1347"/>
      <c r="P1951" s="117" t="str">
        <f t="shared" si="15"/>
        <v>2803</v>
      </c>
      <c r="Q1951" s="117"/>
      <c r="R1951" s="1348">
        <v>280301038</v>
      </c>
      <c r="S1951" s="321"/>
      <c r="T1951" s="321"/>
    </row>
    <row r="1952" spans="1:20" ht="34.5" hidden="1" customHeight="1">
      <c r="A1952" s="1348">
        <v>280301039</v>
      </c>
      <c r="B1952" s="1339" t="str">
        <f t="shared" si="14"/>
        <v>2803</v>
      </c>
      <c r="C1952" s="1349" t="s">
        <v>2378</v>
      </c>
      <c r="D1952" s="1350">
        <v>1</v>
      </c>
      <c r="E1952" s="293" t="s">
        <v>7148</v>
      </c>
      <c r="F1952" s="1352" t="s">
        <v>7149</v>
      </c>
      <c r="G1952" s="1356">
        <v>46322</v>
      </c>
      <c r="H1952" s="1348" t="s">
        <v>2353</v>
      </c>
      <c r="I1952" s="1348">
        <v>1592</v>
      </c>
      <c r="J1952" s="1356">
        <v>44544</v>
      </c>
      <c r="K1952" s="1352" t="s">
        <v>2354</v>
      </c>
      <c r="L1952" s="1352"/>
      <c r="M1952" s="1345" t="s">
        <v>5986</v>
      </c>
      <c r="N1952" s="1346" t="s">
        <v>1830</v>
      </c>
      <c r="O1952" s="1347"/>
      <c r="P1952" s="117" t="str">
        <f t="shared" si="15"/>
        <v>2803</v>
      </c>
      <c r="Q1952" s="117"/>
      <c r="R1952" s="1348">
        <v>280301039</v>
      </c>
      <c r="S1952" s="321"/>
      <c r="T1952" s="321"/>
    </row>
    <row r="1953" spans="1:20" ht="34.5" hidden="1" customHeight="1">
      <c r="A1953" s="1348">
        <v>280301039</v>
      </c>
      <c r="B1953" s="1339" t="str">
        <f t="shared" si="14"/>
        <v>2803</v>
      </c>
      <c r="C1953" s="1349" t="s">
        <v>2378</v>
      </c>
      <c r="D1953" s="1350">
        <v>1</v>
      </c>
      <c r="E1953" s="293" t="s">
        <v>7150</v>
      </c>
      <c r="F1953" s="1352" t="s">
        <v>7151</v>
      </c>
      <c r="G1953" s="1356">
        <v>46322</v>
      </c>
      <c r="H1953" s="1348" t="s">
        <v>2353</v>
      </c>
      <c r="I1953" s="1348">
        <v>1592</v>
      </c>
      <c r="J1953" s="1351">
        <v>44544</v>
      </c>
      <c r="K1953" s="1352" t="s">
        <v>2354</v>
      </c>
      <c r="L1953" s="1352"/>
      <c r="M1953" s="1345" t="s">
        <v>5983</v>
      </c>
      <c r="N1953" s="1346" t="s">
        <v>1830</v>
      </c>
      <c r="O1953" s="1347"/>
      <c r="P1953" s="117" t="str">
        <f t="shared" si="15"/>
        <v>2803</v>
      </c>
      <c r="Q1953" s="117"/>
      <c r="R1953" s="1348">
        <v>280301039</v>
      </c>
      <c r="S1953" s="321"/>
      <c r="T1953" s="321"/>
    </row>
    <row r="1954" spans="1:20" ht="34.5" hidden="1" customHeight="1">
      <c r="A1954" s="1348">
        <v>280301040</v>
      </c>
      <c r="B1954" s="1339" t="str">
        <f t="shared" si="14"/>
        <v>2803</v>
      </c>
      <c r="C1954" s="1349" t="s">
        <v>2378</v>
      </c>
      <c r="D1954" s="1350">
        <v>2</v>
      </c>
      <c r="E1954" s="293" t="s">
        <v>7152</v>
      </c>
      <c r="F1954" s="1352" t="s">
        <v>7153</v>
      </c>
      <c r="G1954" s="1356">
        <v>46475</v>
      </c>
      <c r="H1954" s="1348" t="s">
        <v>2353</v>
      </c>
      <c r="I1954" s="1348">
        <v>1595</v>
      </c>
      <c r="J1954" s="1356">
        <v>44649</v>
      </c>
      <c r="K1954" s="1352" t="s">
        <v>2354</v>
      </c>
      <c r="L1954" s="1352"/>
      <c r="M1954" s="1345" t="s">
        <v>5986</v>
      </c>
      <c r="N1954" s="1346" t="s">
        <v>1830</v>
      </c>
      <c r="O1954" s="1347"/>
      <c r="P1954" s="117" t="str">
        <f t="shared" si="15"/>
        <v>2803</v>
      </c>
      <c r="Q1954" s="117"/>
      <c r="R1954" s="1348">
        <v>280301040</v>
      </c>
      <c r="S1954" s="321"/>
      <c r="T1954" s="321"/>
    </row>
    <row r="1955" spans="1:20" ht="34.5" hidden="1" customHeight="1">
      <c r="A1955" s="1348">
        <v>280301041</v>
      </c>
      <c r="B1955" s="1339" t="str">
        <f t="shared" si="14"/>
        <v>2803</v>
      </c>
      <c r="C1955" s="1349" t="s">
        <v>2382</v>
      </c>
      <c r="D1955" s="1350">
        <v>2</v>
      </c>
      <c r="E1955" s="293" t="s">
        <v>7154</v>
      </c>
      <c r="F1955" s="1352" t="s">
        <v>7155</v>
      </c>
      <c r="G1955" s="1356">
        <v>43829</v>
      </c>
      <c r="H1955" s="1348" t="s">
        <v>2252</v>
      </c>
      <c r="I1955" s="1348">
        <v>1461</v>
      </c>
      <c r="J1955" s="1351">
        <v>41123</v>
      </c>
      <c r="K1955" s="1352" t="s">
        <v>2253</v>
      </c>
      <c r="L1955" s="1353"/>
      <c r="M1955" s="1345" t="s">
        <v>1830</v>
      </c>
      <c r="N1955" s="1346" t="s">
        <v>1830</v>
      </c>
      <c r="O1955" s="1347"/>
      <c r="P1955" s="117" t="str">
        <f t="shared" si="15"/>
        <v>2803</v>
      </c>
      <c r="Q1955" s="117"/>
      <c r="R1955" s="1348">
        <v>280301041</v>
      </c>
      <c r="S1955" s="321"/>
      <c r="T1955" s="321"/>
    </row>
    <row r="1956" spans="1:20" ht="34.5" hidden="1" customHeight="1">
      <c r="A1956" s="1348">
        <v>280301041</v>
      </c>
      <c r="B1956" s="1339" t="str">
        <f t="shared" si="14"/>
        <v>2803</v>
      </c>
      <c r="C1956" s="1349" t="s">
        <v>2382</v>
      </c>
      <c r="D1956" s="1350">
        <v>1</v>
      </c>
      <c r="E1956" s="293" t="s">
        <v>7156</v>
      </c>
      <c r="F1956" s="1352" t="s">
        <v>7157</v>
      </c>
      <c r="G1956" s="1356">
        <v>43099</v>
      </c>
      <c r="H1956" s="1348" t="s">
        <v>2252</v>
      </c>
      <c r="I1956" s="1348">
        <v>1357</v>
      </c>
      <c r="J1956" s="1351">
        <v>39338</v>
      </c>
      <c r="K1956" s="1352" t="s">
        <v>2253</v>
      </c>
      <c r="L1956" s="1352" t="s">
        <v>7158</v>
      </c>
      <c r="M1956" s="1345" t="s">
        <v>1830</v>
      </c>
      <c r="N1956" s="1346" t="s">
        <v>1830</v>
      </c>
      <c r="O1956" s="1347"/>
      <c r="P1956" s="117" t="str">
        <f t="shared" si="15"/>
        <v>2803</v>
      </c>
      <c r="Q1956" s="117"/>
      <c r="R1956" s="1348">
        <v>280301041</v>
      </c>
      <c r="S1956" s="321"/>
      <c r="T1956" s="321"/>
    </row>
    <row r="1957" spans="1:20" ht="34.5" hidden="1" customHeight="1">
      <c r="A1957" s="1348">
        <v>280301042</v>
      </c>
      <c r="B1957" s="1339" t="str">
        <f t="shared" si="14"/>
        <v>2803</v>
      </c>
      <c r="C1957" s="1349" t="s">
        <v>2382</v>
      </c>
      <c r="D1957" s="1350">
        <v>1</v>
      </c>
      <c r="E1957" s="293" t="s">
        <v>7159</v>
      </c>
      <c r="F1957" s="1352" t="s">
        <v>7160</v>
      </c>
      <c r="G1957" s="1351">
        <v>41612</v>
      </c>
      <c r="H1957" s="1348" t="s">
        <v>2252</v>
      </c>
      <c r="I1957" s="1348">
        <v>1357</v>
      </c>
      <c r="J1957" s="1351">
        <v>39338</v>
      </c>
      <c r="K1957" s="1352" t="s">
        <v>2253</v>
      </c>
      <c r="L1957" s="1352" t="s">
        <v>7161</v>
      </c>
      <c r="M1957" s="1345" t="s">
        <v>1830</v>
      </c>
      <c r="N1957" s="1346" t="s">
        <v>1830</v>
      </c>
      <c r="O1957" s="1347"/>
      <c r="P1957" s="117" t="str">
        <f t="shared" si="15"/>
        <v>2803</v>
      </c>
      <c r="Q1957" s="117"/>
      <c r="R1957" s="1348">
        <v>280301042</v>
      </c>
      <c r="S1957" s="321"/>
      <c r="T1957" s="321"/>
    </row>
    <row r="1958" spans="1:20" ht="34.5" hidden="1" customHeight="1">
      <c r="A1958" s="1348">
        <v>280301043</v>
      </c>
      <c r="B1958" s="1339" t="str">
        <f t="shared" si="14"/>
        <v>2803</v>
      </c>
      <c r="C1958" s="1349" t="s">
        <v>2382</v>
      </c>
      <c r="D1958" s="1350">
        <v>2</v>
      </c>
      <c r="E1958" s="293" t="s">
        <v>7162</v>
      </c>
      <c r="F1958" s="1352" t="s">
        <v>7163</v>
      </c>
      <c r="G1958" s="1356">
        <v>43551</v>
      </c>
      <c r="H1958" s="1348" t="s">
        <v>2252</v>
      </c>
      <c r="I1958" s="1348">
        <v>1461</v>
      </c>
      <c r="J1958" s="1351">
        <v>41123</v>
      </c>
      <c r="K1958" s="1352" t="s">
        <v>2253</v>
      </c>
      <c r="L1958" s="1353"/>
      <c r="M1958" s="1345" t="s">
        <v>1830</v>
      </c>
      <c r="N1958" s="1346" t="s">
        <v>1830</v>
      </c>
      <c r="O1958" s="1347"/>
      <c r="P1958" s="117" t="str">
        <f t="shared" si="15"/>
        <v>2803</v>
      </c>
      <c r="Q1958" s="117"/>
      <c r="R1958" s="1348">
        <v>280301043</v>
      </c>
      <c r="S1958" s="321"/>
      <c r="T1958" s="321"/>
    </row>
    <row r="1959" spans="1:20" ht="34.5" hidden="1" customHeight="1">
      <c r="A1959" s="1348">
        <v>280301044</v>
      </c>
      <c r="B1959" s="1339" t="str">
        <f t="shared" si="14"/>
        <v>2803</v>
      </c>
      <c r="C1959" s="1349" t="s">
        <v>2382</v>
      </c>
      <c r="D1959" s="1350">
        <v>1</v>
      </c>
      <c r="E1959" s="293" t="s">
        <v>7164</v>
      </c>
      <c r="F1959" s="1352" t="s">
        <v>7165</v>
      </c>
      <c r="G1959" s="1356">
        <v>41612</v>
      </c>
      <c r="H1959" s="1348" t="s">
        <v>2252</v>
      </c>
      <c r="I1959" s="1348">
        <v>1357</v>
      </c>
      <c r="J1959" s="1351">
        <v>39338</v>
      </c>
      <c r="K1959" s="1352" t="s">
        <v>2253</v>
      </c>
      <c r="L1959" s="1352" t="s">
        <v>7161</v>
      </c>
      <c r="M1959" s="1345" t="s">
        <v>1830</v>
      </c>
      <c r="N1959" s="1346" t="s">
        <v>1830</v>
      </c>
      <c r="O1959" s="1347"/>
      <c r="P1959" s="117" t="str">
        <f t="shared" si="15"/>
        <v>2803</v>
      </c>
      <c r="Q1959" s="117"/>
      <c r="R1959" s="1348">
        <v>280301044</v>
      </c>
      <c r="S1959" s="321"/>
      <c r="T1959" s="321"/>
    </row>
    <row r="1960" spans="1:20" ht="34.5" hidden="1" customHeight="1">
      <c r="A1960" s="1348">
        <v>280301045</v>
      </c>
      <c r="B1960" s="1339" t="str">
        <f t="shared" si="14"/>
        <v>2803</v>
      </c>
      <c r="C1960" s="1349" t="s">
        <v>2382</v>
      </c>
      <c r="D1960" s="1350">
        <v>2</v>
      </c>
      <c r="E1960" s="293" t="s">
        <v>7166</v>
      </c>
      <c r="F1960" s="1352" t="s">
        <v>7167</v>
      </c>
      <c r="G1960" s="1351">
        <v>43829</v>
      </c>
      <c r="H1960" s="1348" t="s">
        <v>2252</v>
      </c>
      <c r="I1960" s="1348">
        <v>1461</v>
      </c>
      <c r="J1960" s="1351">
        <v>41123</v>
      </c>
      <c r="K1960" s="1352" t="s">
        <v>2253</v>
      </c>
      <c r="L1960" s="1352"/>
      <c r="M1960" s="1345" t="s">
        <v>1830</v>
      </c>
      <c r="N1960" s="1346" t="s">
        <v>1830</v>
      </c>
      <c r="O1960" s="1347"/>
      <c r="P1960" s="117" t="str">
        <f t="shared" si="15"/>
        <v>2803</v>
      </c>
      <c r="Q1960" s="117"/>
      <c r="R1960" s="1348">
        <v>280301045</v>
      </c>
      <c r="S1960" s="321"/>
      <c r="T1960" s="321"/>
    </row>
    <row r="1961" spans="1:20" ht="34.5" hidden="1" customHeight="1">
      <c r="A1961" s="1348">
        <v>280301046</v>
      </c>
      <c r="B1961" s="1339" t="str">
        <f t="shared" si="14"/>
        <v>2803</v>
      </c>
      <c r="C1961" s="1349" t="s">
        <v>2382</v>
      </c>
      <c r="D1961" s="1350">
        <v>1</v>
      </c>
      <c r="E1961" s="293" t="s">
        <v>7168</v>
      </c>
      <c r="F1961" s="1352" t="s">
        <v>7169</v>
      </c>
      <c r="G1961" s="1356">
        <v>41612</v>
      </c>
      <c r="H1961" s="1348" t="s">
        <v>2252</v>
      </c>
      <c r="I1961" s="1348">
        <v>1357</v>
      </c>
      <c r="J1961" s="1351">
        <v>39338</v>
      </c>
      <c r="K1961" s="1352" t="s">
        <v>2253</v>
      </c>
      <c r="L1961" s="1352" t="s">
        <v>7161</v>
      </c>
      <c r="M1961" s="1345" t="s">
        <v>7170</v>
      </c>
      <c r="N1961" s="1346" t="s">
        <v>1830</v>
      </c>
      <c r="O1961" s="1347"/>
      <c r="P1961" s="117" t="str">
        <f t="shared" si="15"/>
        <v>2803</v>
      </c>
      <c r="Q1961" s="117"/>
      <c r="R1961" s="1348">
        <v>280301046</v>
      </c>
      <c r="S1961" s="321"/>
      <c r="T1961" s="321"/>
    </row>
    <row r="1962" spans="1:20" ht="34.5" hidden="1" customHeight="1">
      <c r="A1962" s="1348">
        <v>280301046</v>
      </c>
      <c r="B1962" s="1339" t="str">
        <f t="shared" si="14"/>
        <v>2803</v>
      </c>
      <c r="C1962" s="1349" t="s">
        <v>2382</v>
      </c>
      <c r="D1962" s="1350">
        <v>2</v>
      </c>
      <c r="E1962" s="293" t="s">
        <v>7171</v>
      </c>
      <c r="F1962" s="1352" t="s">
        <v>7172</v>
      </c>
      <c r="G1962" s="1356">
        <v>43829</v>
      </c>
      <c r="H1962" s="1348" t="s">
        <v>2252</v>
      </c>
      <c r="I1962" s="1348">
        <v>1489</v>
      </c>
      <c r="J1962" s="1351">
        <v>41593</v>
      </c>
      <c r="K1962" s="1352" t="s">
        <v>2253</v>
      </c>
      <c r="L1962" s="1353"/>
      <c r="M1962" s="1345" t="s">
        <v>1830</v>
      </c>
      <c r="N1962" s="1346" t="s">
        <v>1830</v>
      </c>
      <c r="O1962" s="1347"/>
      <c r="P1962" s="117" t="str">
        <f t="shared" si="15"/>
        <v>2803</v>
      </c>
      <c r="Q1962" s="117"/>
      <c r="R1962" s="1348">
        <v>280301046</v>
      </c>
      <c r="S1962" s="321"/>
      <c r="T1962" s="321"/>
    </row>
    <row r="1963" spans="1:20" ht="34.5" hidden="1" customHeight="1">
      <c r="A1963" s="1348">
        <v>280301047</v>
      </c>
      <c r="B1963" s="1339" t="str">
        <f t="shared" si="14"/>
        <v>2803</v>
      </c>
      <c r="C1963" s="1349" t="s">
        <v>2382</v>
      </c>
      <c r="D1963" s="1350">
        <v>1</v>
      </c>
      <c r="E1963" s="293" t="s">
        <v>7173</v>
      </c>
      <c r="F1963" s="1352" t="s">
        <v>7174</v>
      </c>
      <c r="G1963" s="1351">
        <v>41612</v>
      </c>
      <c r="H1963" s="1348" t="s">
        <v>2252</v>
      </c>
      <c r="I1963" s="1348">
        <v>1357</v>
      </c>
      <c r="J1963" s="1351">
        <v>39338</v>
      </c>
      <c r="K1963" s="1352" t="s">
        <v>2253</v>
      </c>
      <c r="L1963" s="1352" t="s">
        <v>7175</v>
      </c>
      <c r="M1963" s="1345" t="s">
        <v>7176</v>
      </c>
      <c r="N1963" s="1346" t="s">
        <v>1830</v>
      </c>
      <c r="O1963" s="1347"/>
      <c r="P1963" s="117" t="str">
        <f t="shared" si="15"/>
        <v>2803</v>
      </c>
      <c r="Q1963" s="117"/>
      <c r="R1963" s="1348">
        <v>280301047</v>
      </c>
      <c r="S1963" s="321"/>
      <c r="T1963" s="321"/>
    </row>
    <row r="1964" spans="1:20" ht="34.5" hidden="1" customHeight="1">
      <c r="A1964" s="1348">
        <v>280301047</v>
      </c>
      <c r="B1964" s="1339" t="str">
        <f t="shared" si="14"/>
        <v>2803</v>
      </c>
      <c r="C1964" s="1349" t="s">
        <v>2382</v>
      </c>
      <c r="D1964" s="1350">
        <v>2</v>
      </c>
      <c r="E1964" s="293" t="s">
        <v>7177</v>
      </c>
      <c r="F1964" s="1352" t="s">
        <v>7178</v>
      </c>
      <c r="G1964" s="1351">
        <v>43880</v>
      </c>
      <c r="H1964" s="1348" t="s">
        <v>2252</v>
      </c>
      <c r="I1964" s="1348">
        <v>1416</v>
      </c>
      <c r="J1964" s="1351">
        <v>40325</v>
      </c>
      <c r="K1964" s="1352" t="s">
        <v>2253</v>
      </c>
      <c r="L1964" s="1352"/>
      <c r="M1964" s="1345" t="s">
        <v>7179</v>
      </c>
      <c r="N1964" s="1346" t="s">
        <v>1830</v>
      </c>
      <c r="O1964" s="1347"/>
      <c r="P1964" s="117" t="str">
        <f t="shared" si="15"/>
        <v>2803</v>
      </c>
      <c r="Q1964" s="117"/>
      <c r="R1964" s="1348">
        <v>280301047</v>
      </c>
      <c r="S1964" s="321"/>
      <c r="T1964" s="321"/>
    </row>
    <row r="1965" spans="1:20" ht="34.5" hidden="1" customHeight="1">
      <c r="A1965" s="1348">
        <v>280301048</v>
      </c>
      <c r="B1965" s="1339" t="str">
        <f t="shared" si="14"/>
        <v>2803</v>
      </c>
      <c r="C1965" s="1349" t="s">
        <v>2382</v>
      </c>
      <c r="D1965" s="1350">
        <v>1</v>
      </c>
      <c r="E1965" s="293" t="s">
        <v>7180</v>
      </c>
      <c r="F1965" s="1352" t="s">
        <v>7181</v>
      </c>
      <c r="G1965" s="1351">
        <v>41612</v>
      </c>
      <c r="H1965" s="1348" t="s">
        <v>2252</v>
      </c>
      <c r="I1965" s="1348">
        <v>1357</v>
      </c>
      <c r="J1965" s="1351">
        <v>39338</v>
      </c>
      <c r="K1965" s="1352" t="s">
        <v>2253</v>
      </c>
      <c r="L1965" s="1352" t="s">
        <v>7161</v>
      </c>
      <c r="M1965" s="1345" t="s">
        <v>7182</v>
      </c>
      <c r="N1965" s="1346" t="s">
        <v>7183</v>
      </c>
      <c r="O1965" s="1347"/>
      <c r="P1965" s="117" t="str">
        <f t="shared" si="15"/>
        <v>2803</v>
      </c>
      <c r="Q1965" s="117"/>
      <c r="R1965" s="1348">
        <v>280301048</v>
      </c>
      <c r="S1965" s="321"/>
      <c r="T1965" s="321"/>
    </row>
    <row r="1966" spans="1:20" ht="34.5" hidden="1" customHeight="1">
      <c r="A1966" s="1348">
        <v>280301048</v>
      </c>
      <c r="B1966" s="1339" t="str">
        <f t="shared" si="14"/>
        <v>2803</v>
      </c>
      <c r="C1966" s="1349" t="s">
        <v>2382</v>
      </c>
      <c r="D1966" s="1350">
        <v>2</v>
      </c>
      <c r="E1966" s="293" t="s">
        <v>7184</v>
      </c>
      <c r="F1966" s="1352" t="s">
        <v>7185</v>
      </c>
      <c r="G1966" s="1351">
        <v>43551</v>
      </c>
      <c r="H1966" s="1348" t="s">
        <v>2252</v>
      </c>
      <c r="I1966" s="1348">
        <v>1461</v>
      </c>
      <c r="J1966" s="1351">
        <v>41123</v>
      </c>
      <c r="K1966" s="1352" t="s">
        <v>2253</v>
      </c>
      <c r="L1966" s="1352"/>
      <c r="M1966" s="1345" t="s">
        <v>1830</v>
      </c>
      <c r="N1966" s="1346" t="s">
        <v>1830</v>
      </c>
      <c r="O1966" s="1347"/>
      <c r="P1966" s="117" t="str">
        <f t="shared" si="15"/>
        <v>2803</v>
      </c>
      <c r="Q1966" s="117"/>
      <c r="R1966" s="1348">
        <v>280301048</v>
      </c>
      <c r="S1966" s="321"/>
      <c r="T1966" s="321"/>
    </row>
    <row r="1967" spans="1:20" ht="34.5" hidden="1" customHeight="1">
      <c r="A1967" s="1348">
        <v>280301049</v>
      </c>
      <c r="B1967" s="1339" t="str">
        <f t="shared" si="14"/>
        <v>2803</v>
      </c>
      <c r="C1967" s="1349" t="s">
        <v>2382</v>
      </c>
      <c r="D1967" s="1350">
        <v>1</v>
      </c>
      <c r="E1967" s="293" t="s">
        <v>7186</v>
      </c>
      <c r="F1967" s="1352" t="s">
        <v>7187</v>
      </c>
      <c r="G1967" s="1351">
        <v>41612</v>
      </c>
      <c r="H1967" s="1348" t="s">
        <v>2252</v>
      </c>
      <c r="I1967" s="1348">
        <v>1357</v>
      </c>
      <c r="J1967" s="1351">
        <v>39338</v>
      </c>
      <c r="K1967" s="1352" t="s">
        <v>2253</v>
      </c>
      <c r="L1967" s="1352" t="s">
        <v>7175</v>
      </c>
      <c r="M1967" s="1345" t="s">
        <v>1830</v>
      </c>
      <c r="N1967" s="1346" t="s">
        <v>1830</v>
      </c>
      <c r="O1967" s="1347"/>
      <c r="P1967" s="117" t="str">
        <f t="shared" si="15"/>
        <v>2803</v>
      </c>
      <c r="Q1967" s="117"/>
      <c r="R1967" s="1348">
        <v>280301049</v>
      </c>
      <c r="S1967" s="321"/>
      <c r="T1967" s="321"/>
    </row>
    <row r="1968" spans="1:20" ht="34.5" hidden="1" customHeight="1">
      <c r="A1968" s="1348">
        <v>280301050</v>
      </c>
      <c r="B1968" s="1339" t="str">
        <f t="shared" si="14"/>
        <v>2803</v>
      </c>
      <c r="C1968" s="1349" t="s">
        <v>2382</v>
      </c>
      <c r="D1968" s="1350">
        <v>2</v>
      </c>
      <c r="E1968" s="293" t="s">
        <v>7188</v>
      </c>
      <c r="F1968" s="1352" t="s">
        <v>7187</v>
      </c>
      <c r="G1968" s="1356">
        <v>43880</v>
      </c>
      <c r="H1968" s="1348" t="s">
        <v>2252</v>
      </c>
      <c r="I1968" s="1348">
        <v>1489</v>
      </c>
      <c r="J1968" s="1351">
        <v>41593</v>
      </c>
      <c r="K1968" s="1352" t="s">
        <v>2253</v>
      </c>
      <c r="L1968" s="1352"/>
      <c r="M1968" s="1345" t="s">
        <v>1830</v>
      </c>
      <c r="N1968" s="1346" t="s">
        <v>1830</v>
      </c>
      <c r="O1968" s="1347"/>
      <c r="P1968" s="117" t="str">
        <f t="shared" si="15"/>
        <v>2803</v>
      </c>
      <c r="Q1968" s="117"/>
      <c r="R1968" s="1348">
        <v>280301050</v>
      </c>
      <c r="S1968" s="321"/>
      <c r="T1968" s="321"/>
    </row>
    <row r="1969" spans="1:20" ht="34.5" hidden="1" customHeight="1">
      <c r="A1969" s="1348">
        <v>280301050</v>
      </c>
      <c r="B1969" s="1339" t="str">
        <f t="shared" si="14"/>
        <v>2803</v>
      </c>
      <c r="C1969" s="1349" t="s">
        <v>2382</v>
      </c>
      <c r="D1969" s="1350">
        <v>1</v>
      </c>
      <c r="E1969" s="293" t="s">
        <v>7189</v>
      </c>
      <c r="F1969" s="1352" t="s">
        <v>7190</v>
      </c>
      <c r="G1969" s="1351">
        <v>41612</v>
      </c>
      <c r="H1969" s="1348" t="s">
        <v>2252</v>
      </c>
      <c r="I1969" s="1348">
        <v>1357</v>
      </c>
      <c r="J1969" s="1351">
        <v>39338</v>
      </c>
      <c r="K1969" s="1352" t="s">
        <v>2253</v>
      </c>
      <c r="L1969" s="1352" t="s">
        <v>7175</v>
      </c>
      <c r="M1969" s="1345" t="s">
        <v>1830</v>
      </c>
      <c r="N1969" s="1346" t="s">
        <v>1830</v>
      </c>
      <c r="O1969" s="1347"/>
      <c r="P1969" s="117" t="str">
        <f t="shared" si="15"/>
        <v>2803</v>
      </c>
      <c r="Q1969" s="117"/>
      <c r="R1969" s="1348">
        <v>280301050</v>
      </c>
      <c r="S1969" s="321"/>
      <c r="T1969" s="321"/>
    </row>
    <row r="1970" spans="1:20" ht="34.5" hidden="1" customHeight="1">
      <c r="A1970" s="1348">
        <v>280301051</v>
      </c>
      <c r="B1970" s="1339" t="str">
        <f t="shared" si="14"/>
        <v>2803</v>
      </c>
      <c r="C1970" s="1349" t="s">
        <v>2382</v>
      </c>
      <c r="D1970" s="1350">
        <v>2</v>
      </c>
      <c r="E1970" s="293" t="s">
        <v>7191</v>
      </c>
      <c r="F1970" s="1352" t="s">
        <v>7192</v>
      </c>
      <c r="G1970" s="1356">
        <v>43880</v>
      </c>
      <c r="H1970" s="1348" t="s">
        <v>2252</v>
      </c>
      <c r="I1970" s="1348">
        <v>1461</v>
      </c>
      <c r="J1970" s="1351">
        <v>41123</v>
      </c>
      <c r="K1970" s="1352" t="s">
        <v>2253</v>
      </c>
      <c r="L1970" s="1352"/>
      <c r="M1970" s="1345" t="s">
        <v>1830</v>
      </c>
      <c r="N1970" s="1346" t="s">
        <v>1830</v>
      </c>
      <c r="O1970" s="1347"/>
      <c r="P1970" s="117" t="str">
        <f t="shared" si="15"/>
        <v>2803</v>
      </c>
      <c r="Q1970" s="117"/>
      <c r="R1970" s="1348">
        <v>280301051</v>
      </c>
      <c r="S1970" s="321"/>
      <c r="T1970" s="321"/>
    </row>
    <row r="1971" spans="1:20" ht="34.5" hidden="1" customHeight="1">
      <c r="A1971" s="1348">
        <v>280301052</v>
      </c>
      <c r="B1971" s="1339" t="str">
        <f t="shared" si="14"/>
        <v>2803</v>
      </c>
      <c r="C1971" s="1349" t="s">
        <v>2382</v>
      </c>
      <c r="D1971" s="1350">
        <v>1</v>
      </c>
      <c r="E1971" s="293" t="s">
        <v>7193</v>
      </c>
      <c r="F1971" s="1352" t="s">
        <v>7194</v>
      </c>
      <c r="G1971" s="1351">
        <v>41612</v>
      </c>
      <c r="H1971" s="1348" t="s">
        <v>2252</v>
      </c>
      <c r="I1971" s="1348">
        <v>1357</v>
      </c>
      <c r="J1971" s="1351">
        <v>39338</v>
      </c>
      <c r="K1971" s="1352" t="s">
        <v>2253</v>
      </c>
      <c r="L1971" s="1352" t="s">
        <v>7195</v>
      </c>
      <c r="M1971" s="1345" t="s">
        <v>7196</v>
      </c>
      <c r="N1971" s="1346" t="s">
        <v>1830</v>
      </c>
      <c r="O1971" s="1347"/>
      <c r="P1971" s="117" t="str">
        <f t="shared" si="15"/>
        <v>2803</v>
      </c>
      <c r="Q1971" s="117"/>
      <c r="R1971" s="1348">
        <v>280301052</v>
      </c>
      <c r="S1971" s="321"/>
      <c r="T1971" s="321"/>
    </row>
    <row r="1972" spans="1:20" ht="34.5" hidden="1" customHeight="1">
      <c r="A1972" s="1348">
        <v>280301052</v>
      </c>
      <c r="B1972" s="1339" t="str">
        <f t="shared" si="14"/>
        <v>2803</v>
      </c>
      <c r="C1972" s="1349" t="s">
        <v>2382</v>
      </c>
      <c r="D1972" s="1350">
        <v>2</v>
      </c>
      <c r="E1972" s="293" t="s">
        <v>7197</v>
      </c>
      <c r="F1972" s="1352" t="s">
        <v>7198</v>
      </c>
      <c r="G1972" s="1356">
        <v>43880</v>
      </c>
      <c r="H1972" s="1348" t="s">
        <v>2252</v>
      </c>
      <c r="I1972" s="1348">
        <v>1461</v>
      </c>
      <c r="J1972" s="1351">
        <v>41123</v>
      </c>
      <c r="K1972" s="1352" t="s">
        <v>2253</v>
      </c>
      <c r="L1972" s="1352"/>
      <c r="M1972" s="1345" t="s">
        <v>7199</v>
      </c>
      <c r="N1972" s="1346" t="s">
        <v>1830</v>
      </c>
      <c r="O1972" s="1347"/>
      <c r="P1972" s="117" t="str">
        <f t="shared" si="15"/>
        <v>2803</v>
      </c>
      <c r="Q1972" s="117"/>
      <c r="R1972" s="1348">
        <v>280301052</v>
      </c>
      <c r="S1972" s="321"/>
      <c r="T1972" s="321"/>
    </row>
    <row r="1973" spans="1:20" ht="34.5" hidden="1" customHeight="1">
      <c r="A1973" s="1348">
        <v>280301053</v>
      </c>
      <c r="B1973" s="1339" t="str">
        <f t="shared" si="14"/>
        <v>2803</v>
      </c>
      <c r="C1973" s="1349" t="s">
        <v>2382</v>
      </c>
      <c r="D1973" s="1350">
        <v>1</v>
      </c>
      <c r="E1973" s="293" t="s">
        <v>7200</v>
      </c>
      <c r="F1973" s="1352" t="s">
        <v>7201</v>
      </c>
      <c r="G1973" s="1351">
        <v>40132</v>
      </c>
      <c r="H1973" s="1348" t="s">
        <v>2252</v>
      </c>
      <c r="I1973" s="1348">
        <v>1357</v>
      </c>
      <c r="J1973" s="1351">
        <v>39338</v>
      </c>
      <c r="K1973" s="1352" t="s">
        <v>2253</v>
      </c>
      <c r="L1973" s="1352" t="s">
        <v>7195</v>
      </c>
      <c r="M1973" s="1345" t="s">
        <v>1830</v>
      </c>
      <c r="N1973" s="1346" t="s">
        <v>1830</v>
      </c>
      <c r="O1973" s="1347"/>
      <c r="P1973" s="117" t="str">
        <f t="shared" si="15"/>
        <v>2803</v>
      </c>
      <c r="Q1973" s="117"/>
      <c r="R1973" s="1348">
        <v>280301053</v>
      </c>
      <c r="S1973" s="321"/>
      <c r="T1973" s="321"/>
    </row>
    <row r="1974" spans="1:20" ht="34.5" hidden="1" customHeight="1">
      <c r="A1974" s="1348">
        <v>280301054</v>
      </c>
      <c r="B1974" s="1339" t="str">
        <f t="shared" si="14"/>
        <v>2803</v>
      </c>
      <c r="C1974" s="1349" t="s">
        <v>2382</v>
      </c>
      <c r="D1974" s="1350">
        <v>1</v>
      </c>
      <c r="E1974" s="293" t="s">
        <v>7202</v>
      </c>
      <c r="F1974" s="1352" t="s">
        <v>7203</v>
      </c>
      <c r="G1974" s="1351">
        <v>40132</v>
      </c>
      <c r="H1974" s="1348" t="s">
        <v>2252</v>
      </c>
      <c r="I1974" s="1348">
        <v>1357</v>
      </c>
      <c r="J1974" s="1351">
        <v>39338</v>
      </c>
      <c r="K1974" s="1352" t="s">
        <v>2253</v>
      </c>
      <c r="L1974" s="1352" t="s">
        <v>7195</v>
      </c>
      <c r="M1974" s="1345" t="s">
        <v>1830</v>
      </c>
      <c r="N1974" s="1346" t="s">
        <v>1830</v>
      </c>
      <c r="O1974" s="1347"/>
      <c r="P1974" s="117" t="str">
        <f t="shared" si="15"/>
        <v>2803</v>
      </c>
      <c r="Q1974" s="117"/>
      <c r="R1974" s="1348">
        <v>280301054</v>
      </c>
      <c r="S1974" s="321"/>
      <c r="T1974" s="321"/>
    </row>
    <row r="1975" spans="1:20" ht="34.5" hidden="1" customHeight="1">
      <c r="A1975" s="1348">
        <v>280301055</v>
      </c>
      <c r="B1975" s="1339" t="str">
        <f t="shared" si="14"/>
        <v>2803</v>
      </c>
      <c r="C1975" s="1349" t="s">
        <v>2382</v>
      </c>
      <c r="D1975" s="1350">
        <v>1</v>
      </c>
      <c r="E1975" s="293" t="s">
        <v>7204</v>
      </c>
      <c r="F1975" s="1352" t="s">
        <v>7205</v>
      </c>
      <c r="G1975" s="1351">
        <v>40132</v>
      </c>
      <c r="H1975" s="1348" t="s">
        <v>2252</v>
      </c>
      <c r="I1975" s="1348">
        <v>1357</v>
      </c>
      <c r="J1975" s="1351">
        <v>39338</v>
      </c>
      <c r="K1975" s="1352" t="s">
        <v>2253</v>
      </c>
      <c r="L1975" s="1352" t="s">
        <v>7206</v>
      </c>
      <c r="M1975" s="1345" t="s">
        <v>1830</v>
      </c>
      <c r="N1975" s="1346" t="s">
        <v>1830</v>
      </c>
      <c r="O1975" s="1347"/>
      <c r="P1975" s="117" t="str">
        <f t="shared" si="15"/>
        <v>2803</v>
      </c>
      <c r="Q1975" s="117"/>
      <c r="R1975" s="1348">
        <v>280301055</v>
      </c>
      <c r="S1975" s="321"/>
      <c r="T1975" s="321"/>
    </row>
    <row r="1976" spans="1:20" ht="34.5" hidden="1" customHeight="1">
      <c r="A1976" s="1348">
        <v>280301055</v>
      </c>
      <c r="B1976" s="1339" t="str">
        <f t="shared" si="14"/>
        <v>2803</v>
      </c>
      <c r="C1976" s="1349" t="s">
        <v>2382</v>
      </c>
      <c r="D1976" s="1350">
        <v>1</v>
      </c>
      <c r="E1976" s="293" t="s">
        <v>7207</v>
      </c>
      <c r="F1976" s="1352" t="s">
        <v>7208</v>
      </c>
      <c r="G1976" s="1351">
        <v>41238</v>
      </c>
      <c r="H1976" s="1348" t="s">
        <v>2252</v>
      </c>
      <c r="I1976" s="1348">
        <v>1357</v>
      </c>
      <c r="J1976" s="1351">
        <v>39338</v>
      </c>
      <c r="K1976" s="1352" t="s">
        <v>2253</v>
      </c>
      <c r="L1976" s="1352" t="s">
        <v>7195</v>
      </c>
      <c r="M1976" s="1345" t="s">
        <v>1830</v>
      </c>
      <c r="N1976" s="1346" t="s">
        <v>1830</v>
      </c>
      <c r="O1976" s="1347"/>
      <c r="P1976" s="117" t="str">
        <f t="shared" si="15"/>
        <v>2803</v>
      </c>
      <c r="Q1976" s="117"/>
      <c r="R1976" s="1348">
        <v>280301055</v>
      </c>
      <c r="S1976" s="321"/>
      <c r="T1976" s="321"/>
    </row>
    <row r="1977" spans="1:20" ht="34.5" hidden="1" customHeight="1">
      <c r="A1977" s="1348">
        <v>280301056</v>
      </c>
      <c r="B1977" s="1339" t="str">
        <f t="shared" si="14"/>
        <v>2803</v>
      </c>
      <c r="C1977" s="1349" t="s">
        <v>2382</v>
      </c>
      <c r="D1977" s="1350">
        <v>1</v>
      </c>
      <c r="E1977" s="293" t="s">
        <v>7209</v>
      </c>
      <c r="F1977" s="1352" t="s">
        <v>7210</v>
      </c>
      <c r="G1977" s="1356">
        <v>41238</v>
      </c>
      <c r="H1977" s="1348" t="s">
        <v>2252</v>
      </c>
      <c r="I1977" s="1348">
        <v>1357</v>
      </c>
      <c r="J1977" s="1351">
        <v>39338</v>
      </c>
      <c r="K1977" s="1352" t="s">
        <v>2253</v>
      </c>
      <c r="L1977" s="1352" t="s">
        <v>7195</v>
      </c>
      <c r="M1977" s="1345" t="s">
        <v>7211</v>
      </c>
      <c r="N1977" s="1346" t="s">
        <v>1830</v>
      </c>
      <c r="O1977" s="1347"/>
      <c r="P1977" s="117" t="str">
        <f t="shared" si="15"/>
        <v>2803</v>
      </c>
      <c r="Q1977" s="117"/>
      <c r="R1977" s="1348">
        <v>280301056</v>
      </c>
      <c r="S1977" s="321"/>
      <c r="T1977" s="321"/>
    </row>
    <row r="1978" spans="1:20" ht="34.5" hidden="1" customHeight="1">
      <c r="A1978" s="1348">
        <v>280301056</v>
      </c>
      <c r="B1978" s="1339" t="str">
        <f t="shared" si="14"/>
        <v>2803</v>
      </c>
      <c r="C1978" s="1349" t="s">
        <v>2382</v>
      </c>
      <c r="D1978" s="1350">
        <v>1</v>
      </c>
      <c r="E1978" s="293" t="s">
        <v>7212</v>
      </c>
      <c r="F1978" s="1352" t="s">
        <v>7213</v>
      </c>
      <c r="G1978" s="1351">
        <v>41612</v>
      </c>
      <c r="H1978" s="1348" t="s">
        <v>2252</v>
      </c>
      <c r="I1978" s="1348">
        <v>1357</v>
      </c>
      <c r="J1978" s="1351">
        <v>39338</v>
      </c>
      <c r="K1978" s="1352" t="s">
        <v>2253</v>
      </c>
      <c r="L1978" s="1352" t="s">
        <v>7214</v>
      </c>
      <c r="M1978" s="1345" t="s">
        <v>7215</v>
      </c>
      <c r="N1978" s="1346" t="s">
        <v>1830</v>
      </c>
      <c r="O1978" s="1347"/>
      <c r="P1978" s="117" t="str">
        <f t="shared" si="15"/>
        <v>2803</v>
      </c>
      <c r="Q1978" s="117"/>
      <c r="R1978" s="1348">
        <v>280301056</v>
      </c>
      <c r="S1978" s="321"/>
      <c r="T1978" s="321"/>
    </row>
    <row r="1979" spans="1:20" ht="34.5" hidden="1" customHeight="1">
      <c r="A1979" s="1348">
        <v>280301057</v>
      </c>
      <c r="B1979" s="1339" t="str">
        <f t="shared" si="14"/>
        <v>2803</v>
      </c>
      <c r="C1979" s="1349" t="s">
        <v>2382</v>
      </c>
      <c r="D1979" s="1350">
        <v>1</v>
      </c>
      <c r="E1979" s="293" t="s">
        <v>7212</v>
      </c>
      <c r="F1979" s="1352" t="s">
        <v>7216</v>
      </c>
      <c r="G1979" s="1356">
        <v>43830</v>
      </c>
      <c r="H1979" s="1348" t="s">
        <v>2252</v>
      </c>
      <c r="I1979" s="1348">
        <v>1357</v>
      </c>
      <c r="J1979" s="1351">
        <v>39338</v>
      </c>
      <c r="K1979" s="1352" t="s">
        <v>2253</v>
      </c>
      <c r="L1979" s="1352" t="s">
        <v>7217</v>
      </c>
      <c r="M1979" s="1345" t="s">
        <v>7218</v>
      </c>
      <c r="N1979" s="1346" t="s">
        <v>1830</v>
      </c>
      <c r="O1979" s="1347"/>
      <c r="P1979" s="117" t="str">
        <f t="shared" si="15"/>
        <v>2803</v>
      </c>
      <c r="Q1979" s="117"/>
      <c r="R1979" s="1348">
        <v>280301057</v>
      </c>
      <c r="S1979" s="321"/>
      <c r="T1979" s="321"/>
    </row>
    <row r="1980" spans="1:20" ht="34.5" hidden="1" customHeight="1">
      <c r="A1980" s="1348">
        <v>280301058</v>
      </c>
      <c r="B1980" s="1339" t="str">
        <f t="shared" si="14"/>
        <v>2803</v>
      </c>
      <c r="C1980" s="1349" t="s">
        <v>2382</v>
      </c>
      <c r="D1980" s="1350">
        <v>1</v>
      </c>
      <c r="E1980" s="293" t="s">
        <v>7219</v>
      </c>
      <c r="F1980" s="1352" t="s">
        <v>7220</v>
      </c>
      <c r="G1980" s="1351">
        <v>43551</v>
      </c>
      <c r="H1980" s="1348" t="s">
        <v>2252</v>
      </c>
      <c r="I1980" s="1348">
        <v>1357</v>
      </c>
      <c r="J1980" s="1351">
        <v>39338</v>
      </c>
      <c r="K1980" s="1352" t="s">
        <v>2253</v>
      </c>
      <c r="L1980" s="1352" t="s">
        <v>7161</v>
      </c>
      <c r="M1980" s="1345" t="s">
        <v>1830</v>
      </c>
      <c r="N1980" s="1346" t="s">
        <v>1830</v>
      </c>
      <c r="O1980" s="1347"/>
      <c r="P1980" s="117" t="str">
        <f t="shared" si="15"/>
        <v>2803</v>
      </c>
      <c r="Q1980" s="117"/>
      <c r="R1980" s="1348">
        <v>280301058</v>
      </c>
      <c r="S1980" s="321"/>
      <c r="T1980" s="321"/>
    </row>
    <row r="1981" spans="1:20" ht="34.5" hidden="1" customHeight="1">
      <c r="A1981" s="1348">
        <v>280301058</v>
      </c>
      <c r="B1981" s="1339" t="str">
        <f t="shared" si="14"/>
        <v>2803</v>
      </c>
      <c r="C1981" s="1349" t="s">
        <v>2382</v>
      </c>
      <c r="D1981" s="1350">
        <v>1</v>
      </c>
      <c r="E1981" s="293" t="s">
        <v>7221</v>
      </c>
      <c r="F1981" s="1352" t="s">
        <v>7222</v>
      </c>
      <c r="G1981" s="1356">
        <v>41612</v>
      </c>
      <c r="H1981" s="1348" t="s">
        <v>2252</v>
      </c>
      <c r="I1981" s="1348">
        <v>1357</v>
      </c>
      <c r="J1981" s="1351">
        <v>39338</v>
      </c>
      <c r="K1981" s="1352" t="s">
        <v>2253</v>
      </c>
      <c r="L1981" s="1352" t="s">
        <v>7223</v>
      </c>
      <c r="M1981" s="1345" t="s">
        <v>7224</v>
      </c>
      <c r="N1981" s="1346" t="s">
        <v>1830</v>
      </c>
      <c r="O1981" s="1347"/>
      <c r="P1981" s="117" t="str">
        <f t="shared" si="15"/>
        <v>2803</v>
      </c>
      <c r="Q1981" s="117"/>
      <c r="R1981" s="1348">
        <v>280301058</v>
      </c>
      <c r="S1981" s="321"/>
      <c r="T1981" s="321"/>
    </row>
    <row r="1982" spans="1:20" ht="34.5" hidden="1" customHeight="1">
      <c r="A1982" s="1348">
        <v>280301059</v>
      </c>
      <c r="B1982" s="1339" t="str">
        <f t="shared" si="14"/>
        <v>2803</v>
      </c>
      <c r="C1982" s="1349" t="s">
        <v>2382</v>
      </c>
      <c r="D1982" s="1350">
        <v>1</v>
      </c>
      <c r="E1982" s="293" t="s">
        <v>7225</v>
      </c>
      <c r="F1982" s="1352" t="s">
        <v>7226</v>
      </c>
      <c r="G1982" s="1356">
        <v>41612</v>
      </c>
      <c r="H1982" s="1348" t="s">
        <v>2252</v>
      </c>
      <c r="I1982" s="1348">
        <v>1357</v>
      </c>
      <c r="J1982" s="1351">
        <v>39338</v>
      </c>
      <c r="K1982" s="1352" t="s">
        <v>2253</v>
      </c>
      <c r="L1982" s="1352" t="s">
        <v>7223</v>
      </c>
      <c r="M1982" s="1345" t="s">
        <v>7227</v>
      </c>
      <c r="N1982" s="1346" t="s">
        <v>1830</v>
      </c>
      <c r="O1982" s="1347"/>
      <c r="P1982" s="117" t="str">
        <f t="shared" si="15"/>
        <v>2803</v>
      </c>
      <c r="Q1982" s="117"/>
      <c r="R1982" s="1348">
        <v>280301059</v>
      </c>
      <c r="S1982" s="321"/>
      <c r="T1982" s="321"/>
    </row>
    <row r="1983" spans="1:20" ht="34.5" hidden="1" customHeight="1">
      <c r="A1983" s="1348">
        <v>280301059</v>
      </c>
      <c r="B1983" s="1339" t="str">
        <f t="shared" si="14"/>
        <v>2803</v>
      </c>
      <c r="C1983" s="1349" t="s">
        <v>2382</v>
      </c>
      <c r="D1983" s="1350">
        <v>1</v>
      </c>
      <c r="E1983" s="293" t="s">
        <v>7228</v>
      </c>
      <c r="F1983" s="1352" t="s">
        <v>7229</v>
      </c>
      <c r="G1983" s="1356">
        <v>45291</v>
      </c>
      <c r="H1983" s="1348" t="s">
        <v>2353</v>
      </c>
      <c r="I1983" s="1348">
        <v>1357</v>
      </c>
      <c r="J1983" s="1351">
        <v>39338</v>
      </c>
      <c r="K1983" s="1352" t="s">
        <v>2253</v>
      </c>
      <c r="L1983" s="1352" t="s">
        <v>7217</v>
      </c>
      <c r="M1983" s="1345" t="s">
        <v>1830</v>
      </c>
      <c r="N1983" s="1346" t="s">
        <v>1830</v>
      </c>
      <c r="O1983" s="1347" t="s">
        <v>1830</v>
      </c>
      <c r="P1983" s="117" t="str">
        <f t="shared" si="15"/>
        <v>2803</v>
      </c>
      <c r="Q1983" s="117"/>
      <c r="R1983" s="1348">
        <v>280301059</v>
      </c>
      <c r="S1983" s="321"/>
      <c r="T1983" s="321"/>
    </row>
    <row r="1984" spans="1:20" ht="34.5" hidden="1" customHeight="1">
      <c r="A1984" s="1348">
        <v>280301060</v>
      </c>
      <c r="B1984" s="1339" t="str">
        <f t="shared" si="14"/>
        <v>2803</v>
      </c>
      <c r="C1984" s="1349" t="s">
        <v>2382</v>
      </c>
      <c r="D1984" s="1350">
        <v>1</v>
      </c>
      <c r="E1984" s="293" t="s">
        <v>7230</v>
      </c>
      <c r="F1984" s="1352" t="s">
        <v>7231</v>
      </c>
      <c r="G1984" s="1356">
        <v>43551</v>
      </c>
      <c r="H1984" s="1348" t="s">
        <v>2252</v>
      </c>
      <c r="I1984" s="1348">
        <v>1357</v>
      </c>
      <c r="J1984" s="1351">
        <v>39338</v>
      </c>
      <c r="K1984" s="1352" t="s">
        <v>2253</v>
      </c>
      <c r="L1984" s="1352" t="s">
        <v>7161</v>
      </c>
      <c r="M1984" s="1345" t="s">
        <v>3308</v>
      </c>
      <c r="N1984" s="1346" t="s">
        <v>1830</v>
      </c>
      <c r="O1984" s="1347"/>
      <c r="P1984" s="117" t="str">
        <f t="shared" si="15"/>
        <v>2803</v>
      </c>
      <c r="Q1984" s="117"/>
      <c r="R1984" s="1348">
        <v>280301060</v>
      </c>
      <c r="S1984" s="321"/>
      <c r="T1984" s="321"/>
    </row>
    <row r="1985" spans="1:20" ht="34.5" hidden="1" customHeight="1">
      <c r="A1985" s="1348">
        <v>280301061</v>
      </c>
      <c r="B1985" s="1339" t="str">
        <f t="shared" si="14"/>
        <v>2803</v>
      </c>
      <c r="C1985" s="1349" t="s">
        <v>2382</v>
      </c>
      <c r="D1985" s="1350">
        <v>1</v>
      </c>
      <c r="E1985" s="293" t="s">
        <v>7232</v>
      </c>
      <c r="F1985" s="1352" t="s">
        <v>7233</v>
      </c>
      <c r="G1985" s="1351">
        <v>41612</v>
      </c>
      <c r="H1985" s="1348" t="s">
        <v>2252</v>
      </c>
      <c r="I1985" s="1348">
        <v>1357</v>
      </c>
      <c r="J1985" s="1351">
        <v>39338</v>
      </c>
      <c r="K1985" s="1352" t="s">
        <v>2253</v>
      </c>
      <c r="L1985" s="1352" t="s">
        <v>7195</v>
      </c>
      <c r="M1985" s="1345" t="s">
        <v>7234</v>
      </c>
      <c r="N1985" s="1346" t="s">
        <v>1830</v>
      </c>
      <c r="O1985" s="1347"/>
      <c r="P1985" s="117" t="str">
        <f t="shared" si="15"/>
        <v>2803</v>
      </c>
      <c r="Q1985" s="117"/>
      <c r="R1985" s="1348">
        <v>280301061</v>
      </c>
      <c r="S1985" s="321"/>
      <c r="T1985" s="321"/>
    </row>
    <row r="1986" spans="1:20" ht="34.5" hidden="1" customHeight="1">
      <c r="A1986" s="1348">
        <v>280301062</v>
      </c>
      <c r="B1986" s="1339" t="str">
        <f t="shared" si="14"/>
        <v>2803</v>
      </c>
      <c r="C1986" s="1349" t="s">
        <v>2382</v>
      </c>
      <c r="D1986" s="1350">
        <v>1</v>
      </c>
      <c r="E1986" s="293" t="s">
        <v>7235</v>
      </c>
      <c r="F1986" s="1352" t="s">
        <v>7236</v>
      </c>
      <c r="G1986" s="1351">
        <v>41612</v>
      </c>
      <c r="H1986" s="1348" t="s">
        <v>2252</v>
      </c>
      <c r="I1986" s="1348">
        <v>1357</v>
      </c>
      <c r="J1986" s="1356">
        <v>39338</v>
      </c>
      <c r="K1986" s="1352" t="s">
        <v>2253</v>
      </c>
      <c r="L1986" s="1352" t="s">
        <v>7223</v>
      </c>
      <c r="M1986" s="1345" t="s">
        <v>1830</v>
      </c>
      <c r="N1986" s="1346" t="s">
        <v>1830</v>
      </c>
      <c r="O1986" s="1347"/>
      <c r="P1986" s="117" t="str">
        <f t="shared" si="15"/>
        <v>2803</v>
      </c>
      <c r="Q1986" s="117"/>
      <c r="R1986" s="1348">
        <v>280301062</v>
      </c>
      <c r="S1986" s="321"/>
      <c r="T1986" s="321"/>
    </row>
    <row r="1987" spans="1:20" ht="34.5" hidden="1" customHeight="1">
      <c r="A1987" s="1348">
        <v>280301062</v>
      </c>
      <c r="B1987" s="1339" t="str">
        <f t="shared" si="14"/>
        <v>2803</v>
      </c>
      <c r="C1987" s="1349" t="s">
        <v>2382</v>
      </c>
      <c r="D1987" s="1350">
        <v>1</v>
      </c>
      <c r="E1987" s="293" t="s">
        <v>7237</v>
      </c>
      <c r="F1987" s="1352" t="s">
        <v>7238</v>
      </c>
      <c r="G1987" s="1351">
        <v>41612</v>
      </c>
      <c r="H1987" s="1348" t="s">
        <v>2252</v>
      </c>
      <c r="I1987" s="1348">
        <v>1357</v>
      </c>
      <c r="J1987" s="1351">
        <v>39338</v>
      </c>
      <c r="K1987" s="1352" t="s">
        <v>2253</v>
      </c>
      <c r="L1987" s="1352" t="s">
        <v>7223</v>
      </c>
      <c r="M1987" s="1345" t="s">
        <v>3308</v>
      </c>
      <c r="N1987" s="1346" t="s">
        <v>1830</v>
      </c>
      <c r="O1987" s="1347"/>
      <c r="P1987" s="117" t="str">
        <f t="shared" si="15"/>
        <v>2803</v>
      </c>
      <c r="Q1987" s="117"/>
      <c r="R1987" s="1348">
        <v>280301062</v>
      </c>
      <c r="S1987" s="321"/>
      <c r="T1987" s="321"/>
    </row>
    <row r="1988" spans="1:20" ht="34.5" hidden="1" customHeight="1">
      <c r="A1988" s="1348">
        <v>280301063</v>
      </c>
      <c r="B1988" s="1339" t="str">
        <f t="shared" si="14"/>
        <v>2803</v>
      </c>
      <c r="C1988" s="1349" t="s">
        <v>2382</v>
      </c>
      <c r="D1988" s="1350">
        <v>2</v>
      </c>
      <c r="E1988" s="293" t="s">
        <v>7239</v>
      </c>
      <c r="F1988" s="1352" t="s">
        <v>7240</v>
      </c>
      <c r="G1988" s="1351">
        <v>41612</v>
      </c>
      <c r="H1988" s="1348" t="s">
        <v>2252</v>
      </c>
      <c r="I1988" s="1348">
        <v>1416</v>
      </c>
      <c r="J1988" s="1356">
        <v>40325</v>
      </c>
      <c r="K1988" s="1352" t="s">
        <v>2253</v>
      </c>
      <c r="L1988" s="1352"/>
      <c r="M1988" s="1345" t="s">
        <v>7241</v>
      </c>
      <c r="N1988" s="1346" t="s">
        <v>1830</v>
      </c>
      <c r="O1988" s="1347"/>
      <c r="P1988" s="117" t="str">
        <f t="shared" si="15"/>
        <v>2803</v>
      </c>
      <c r="Q1988" s="117"/>
      <c r="R1988" s="1348">
        <v>280301063</v>
      </c>
      <c r="S1988" s="321"/>
      <c r="T1988" s="321"/>
    </row>
    <row r="1989" spans="1:20" ht="34.5" hidden="1" customHeight="1">
      <c r="A1989" s="1348">
        <v>280301063</v>
      </c>
      <c r="B1989" s="1339" t="str">
        <f t="shared" si="14"/>
        <v>2803</v>
      </c>
      <c r="C1989" s="1349" t="s">
        <v>2382</v>
      </c>
      <c r="D1989" s="1350">
        <v>1</v>
      </c>
      <c r="E1989" s="293" t="s">
        <v>7242</v>
      </c>
      <c r="F1989" s="1352" t="s">
        <v>7243</v>
      </c>
      <c r="G1989" s="1356">
        <v>41612</v>
      </c>
      <c r="H1989" s="1348" t="s">
        <v>2252</v>
      </c>
      <c r="I1989" s="1348">
        <v>1357</v>
      </c>
      <c r="J1989" s="1351">
        <v>39338</v>
      </c>
      <c r="K1989" s="1352" t="s">
        <v>2253</v>
      </c>
      <c r="L1989" s="1352" t="s">
        <v>7223</v>
      </c>
      <c r="M1989" s="1345" t="s">
        <v>3308</v>
      </c>
      <c r="N1989" s="1346" t="s">
        <v>7244</v>
      </c>
      <c r="O1989" s="1347"/>
      <c r="P1989" s="117" t="str">
        <f t="shared" si="15"/>
        <v>2803</v>
      </c>
      <c r="Q1989" s="117"/>
      <c r="R1989" s="1348">
        <v>280301063</v>
      </c>
      <c r="S1989" s="321"/>
      <c r="T1989" s="321"/>
    </row>
    <row r="1990" spans="1:20" ht="34.5" hidden="1" customHeight="1">
      <c r="A1990" s="1348">
        <v>280301064</v>
      </c>
      <c r="B1990" s="1339" t="str">
        <f t="shared" si="14"/>
        <v>2803</v>
      </c>
      <c r="C1990" s="1349" t="s">
        <v>2382</v>
      </c>
      <c r="D1990" s="1350">
        <v>2</v>
      </c>
      <c r="E1990" s="293" t="s">
        <v>7245</v>
      </c>
      <c r="F1990" s="1352" t="s">
        <v>7243</v>
      </c>
      <c r="G1990" s="1356">
        <v>41612</v>
      </c>
      <c r="H1990" s="1348" t="s">
        <v>2252</v>
      </c>
      <c r="I1990" s="1348">
        <v>1416</v>
      </c>
      <c r="J1990" s="1351">
        <v>40325</v>
      </c>
      <c r="K1990" s="1352" t="s">
        <v>2253</v>
      </c>
      <c r="L1990" s="1352"/>
      <c r="M1990" s="1345" t="s">
        <v>7026</v>
      </c>
      <c r="N1990" s="1346" t="s">
        <v>1830</v>
      </c>
      <c r="O1990" s="1347"/>
      <c r="P1990" s="117" t="str">
        <f t="shared" si="15"/>
        <v>2803</v>
      </c>
      <c r="Q1990" s="117"/>
      <c r="R1990" s="1348">
        <v>280301064</v>
      </c>
      <c r="S1990" s="321"/>
      <c r="T1990" s="321"/>
    </row>
    <row r="1991" spans="1:20" ht="34.5" hidden="1" customHeight="1">
      <c r="A1991" s="1348">
        <v>280301064</v>
      </c>
      <c r="B1991" s="1339" t="str">
        <f t="shared" si="14"/>
        <v>2803</v>
      </c>
      <c r="C1991" s="1349" t="s">
        <v>2382</v>
      </c>
      <c r="D1991" s="1350">
        <v>1</v>
      </c>
      <c r="E1991" s="293" t="s">
        <v>7246</v>
      </c>
      <c r="F1991" s="1352" t="s">
        <v>7247</v>
      </c>
      <c r="G1991" s="1356">
        <v>41612</v>
      </c>
      <c r="H1991" s="1348" t="s">
        <v>2252</v>
      </c>
      <c r="I1991" s="1348">
        <v>1357</v>
      </c>
      <c r="J1991" s="1351">
        <v>39338</v>
      </c>
      <c r="K1991" s="1352" t="s">
        <v>2253</v>
      </c>
      <c r="L1991" s="1352" t="s">
        <v>7248</v>
      </c>
      <c r="M1991" s="1345" t="s">
        <v>3308</v>
      </c>
      <c r="N1991" s="1346" t="s">
        <v>6095</v>
      </c>
      <c r="O1991" s="1347"/>
      <c r="P1991" s="117" t="str">
        <f t="shared" si="15"/>
        <v>2803</v>
      </c>
      <c r="Q1991" s="117"/>
      <c r="R1991" s="1348">
        <v>280301064</v>
      </c>
      <c r="S1991" s="321"/>
      <c r="T1991" s="321"/>
    </row>
    <row r="1992" spans="1:20" ht="34.5" hidden="1" customHeight="1">
      <c r="A1992" s="1348">
        <v>280301064</v>
      </c>
      <c r="B1992" s="1339" t="str">
        <f t="shared" si="14"/>
        <v>2803</v>
      </c>
      <c r="C1992" s="1349" t="s">
        <v>2382</v>
      </c>
      <c r="D1992" s="1350">
        <v>2</v>
      </c>
      <c r="E1992" s="293" t="s">
        <v>7249</v>
      </c>
      <c r="F1992" s="1352" t="s">
        <v>7250</v>
      </c>
      <c r="G1992" s="1356">
        <v>41612</v>
      </c>
      <c r="H1992" s="1348" t="s">
        <v>2252</v>
      </c>
      <c r="I1992" s="1348">
        <v>1416</v>
      </c>
      <c r="J1992" s="1351">
        <v>40325</v>
      </c>
      <c r="K1992" s="1352" t="s">
        <v>2253</v>
      </c>
      <c r="L1992" s="1352"/>
      <c r="M1992" s="1345" t="s">
        <v>7251</v>
      </c>
      <c r="N1992" s="1346" t="s">
        <v>1830</v>
      </c>
      <c r="O1992" s="1347"/>
      <c r="P1992" s="117" t="str">
        <f t="shared" si="15"/>
        <v>2803</v>
      </c>
      <c r="Q1992" s="117"/>
      <c r="R1992" s="1348">
        <v>280301064</v>
      </c>
      <c r="S1992" s="321"/>
      <c r="T1992" s="321"/>
    </row>
    <row r="1993" spans="1:20" ht="34.5" hidden="1" customHeight="1">
      <c r="A1993" s="1348">
        <v>280301065</v>
      </c>
      <c r="B1993" s="1339" t="str">
        <f t="shared" si="14"/>
        <v>2803</v>
      </c>
      <c r="C1993" s="1349" t="s">
        <v>2382</v>
      </c>
      <c r="D1993" s="1350">
        <v>1</v>
      </c>
      <c r="E1993" s="293" t="s">
        <v>7252</v>
      </c>
      <c r="F1993" s="1352" t="s">
        <v>7253</v>
      </c>
      <c r="G1993" s="1356">
        <v>39410</v>
      </c>
      <c r="H1993" s="1348" t="s">
        <v>2252</v>
      </c>
      <c r="I1993" s="1348">
        <v>1357</v>
      </c>
      <c r="J1993" s="1351">
        <v>39338</v>
      </c>
      <c r="K1993" s="1352" t="s">
        <v>2253</v>
      </c>
      <c r="L1993" s="1352" t="s">
        <v>7254</v>
      </c>
      <c r="M1993" s="1345" t="s">
        <v>1830</v>
      </c>
      <c r="N1993" s="1346" t="s">
        <v>7255</v>
      </c>
      <c r="O1993" s="1347"/>
      <c r="P1993" s="117" t="str">
        <f t="shared" si="15"/>
        <v>2803</v>
      </c>
      <c r="Q1993" s="117"/>
      <c r="R1993" s="1348">
        <v>280301065</v>
      </c>
      <c r="S1993" s="321"/>
      <c r="T1993" s="321"/>
    </row>
    <row r="1994" spans="1:20" ht="34.5" hidden="1" customHeight="1">
      <c r="A1994" s="1348">
        <v>280301065</v>
      </c>
      <c r="B1994" s="1339" t="str">
        <f t="shared" si="14"/>
        <v>2803</v>
      </c>
      <c r="C1994" s="1349" t="s">
        <v>2382</v>
      </c>
      <c r="D1994" s="1350">
        <v>2</v>
      </c>
      <c r="E1994" s="293" t="s">
        <v>7256</v>
      </c>
      <c r="F1994" s="1352" t="s">
        <v>7257</v>
      </c>
      <c r="G1994" s="1356">
        <v>41612</v>
      </c>
      <c r="H1994" s="1348" t="s">
        <v>2252</v>
      </c>
      <c r="I1994" s="1348"/>
      <c r="J1994" s="1368"/>
      <c r="K1994" s="1352" t="s">
        <v>2253</v>
      </c>
      <c r="L1994" s="1352"/>
      <c r="M1994" s="1345" t="s">
        <v>7258</v>
      </c>
      <c r="N1994" s="1346" t="s">
        <v>1830</v>
      </c>
      <c r="O1994" s="1347"/>
      <c r="P1994" s="117" t="str">
        <f t="shared" si="15"/>
        <v>2803</v>
      </c>
      <c r="Q1994" s="117"/>
      <c r="R1994" s="1348">
        <v>280301065</v>
      </c>
      <c r="S1994" s="321"/>
      <c r="T1994" s="321"/>
    </row>
    <row r="1995" spans="1:20" ht="34.5" hidden="1" customHeight="1">
      <c r="A1995" s="1348">
        <v>280301066</v>
      </c>
      <c r="B1995" s="1339" t="str">
        <f t="shared" si="14"/>
        <v>2803</v>
      </c>
      <c r="C1995" s="1349" t="s">
        <v>2382</v>
      </c>
      <c r="D1995" s="1350">
        <v>3</v>
      </c>
      <c r="E1995" s="293" t="s">
        <v>7259</v>
      </c>
      <c r="F1995" s="1352" t="s">
        <v>7260</v>
      </c>
      <c r="G1995" s="1356">
        <v>43334</v>
      </c>
      <c r="H1995" s="1348" t="s">
        <v>2252</v>
      </c>
      <c r="I1995" s="1348">
        <v>1416</v>
      </c>
      <c r="J1995" s="1351">
        <v>40325</v>
      </c>
      <c r="K1995" s="1352" t="s">
        <v>2253</v>
      </c>
      <c r="L1995" s="1352"/>
      <c r="M1995" s="1345" t="s">
        <v>1830</v>
      </c>
      <c r="N1995" s="1346" t="s">
        <v>7261</v>
      </c>
      <c r="O1995" s="1347"/>
      <c r="P1995" s="117" t="str">
        <f t="shared" si="15"/>
        <v>2803</v>
      </c>
      <c r="Q1995" s="117"/>
      <c r="R1995" s="1348">
        <v>280301066</v>
      </c>
      <c r="S1995" s="321"/>
      <c r="T1995" s="321"/>
    </row>
    <row r="1996" spans="1:20" ht="34.5" hidden="1" customHeight="1">
      <c r="A1996" s="1348">
        <v>280301067</v>
      </c>
      <c r="B1996" s="1339" t="str">
        <f t="shared" si="14"/>
        <v>2803</v>
      </c>
      <c r="C1996" s="1349" t="s">
        <v>2382</v>
      </c>
      <c r="D1996" s="1350">
        <v>1</v>
      </c>
      <c r="E1996" s="293" t="s">
        <v>7262</v>
      </c>
      <c r="F1996" s="1352" t="s">
        <v>7263</v>
      </c>
      <c r="G1996" s="1351">
        <v>39410</v>
      </c>
      <c r="H1996" s="1348" t="s">
        <v>2252</v>
      </c>
      <c r="I1996" s="1348">
        <v>1357</v>
      </c>
      <c r="J1996" s="1356">
        <v>39338</v>
      </c>
      <c r="K1996" s="1352" t="s">
        <v>2253</v>
      </c>
      <c r="L1996" s="1352" t="s">
        <v>7264</v>
      </c>
      <c r="M1996" s="1345" t="s">
        <v>7258</v>
      </c>
      <c r="N1996" s="1346" t="s">
        <v>1830</v>
      </c>
      <c r="O1996" s="1347"/>
      <c r="P1996" s="117" t="str">
        <f t="shared" si="15"/>
        <v>2803</v>
      </c>
      <c r="Q1996" s="117"/>
      <c r="R1996" s="1348">
        <v>280301067</v>
      </c>
      <c r="S1996" s="321"/>
      <c r="T1996" s="321"/>
    </row>
    <row r="1997" spans="1:20" ht="34.5" hidden="1" customHeight="1">
      <c r="A1997" s="1348">
        <v>280301067</v>
      </c>
      <c r="B1997" s="1339" t="str">
        <f t="shared" si="14"/>
        <v>2803</v>
      </c>
      <c r="C1997" s="1349" t="s">
        <v>2382</v>
      </c>
      <c r="D1997" s="1350">
        <v>2</v>
      </c>
      <c r="E1997" s="293" t="s">
        <v>7265</v>
      </c>
      <c r="F1997" s="1352" t="s">
        <v>7266</v>
      </c>
      <c r="G1997" s="1356">
        <v>41612</v>
      </c>
      <c r="H1997" s="1348" t="s">
        <v>2252</v>
      </c>
      <c r="I1997" s="1348"/>
      <c r="J1997" s="1368"/>
      <c r="K1997" s="1352" t="s">
        <v>2253</v>
      </c>
      <c r="L1997" s="1353"/>
      <c r="M1997" s="1345" t="s">
        <v>1830</v>
      </c>
      <c r="N1997" s="1346" t="s">
        <v>7261</v>
      </c>
      <c r="O1997" s="1347"/>
      <c r="P1997" s="117" t="str">
        <f t="shared" si="15"/>
        <v>2803</v>
      </c>
      <c r="Q1997" s="117"/>
      <c r="R1997" s="1348">
        <v>280301067</v>
      </c>
      <c r="S1997" s="321"/>
      <c r="T1997" s="321"/>
    </row>
    <row r="1998" spans="1:20" ht="34.5" hidden="1" customHeight="1">
      <c r="A1998" s="1348">
        <v>280301068</v>
      </c>
      <c r="B1998" s="1339" t="str">
        <f t="shared" si="14"/>
        <v>2803</v>
      </c>
      <c r="C1998" s="1349" t="s">
        <v>2382</v>
      </c>
      <c r="D1998" s="1350">
        <v>3</v>
      </c>
      <c r="E1998" s="293" t="s">
        <v>7267</v>
      </c>
      <c r="F1998" s="1352" t="s">
        <v>7268</v>
      </c>
      <c r="G1998" s="1351">
        <v>43829</v>
      </c>
      <c r="H1998" s="1348" t="s">
        <v>2252</v>
      </c>
      <c r="I1998" s="1348">
        <v>1416</v>
      </c>
      <c r="J1998" s="1356">
        <v>40325</v>
      </c>
      <c r="K1998" s="1352" t="s">
        <v>2253</v>
      </c>
      <c r="L1998" s="1352"/>
      <c r="M1998" s="1345" t="s">
        <v>7042</v>
      </c>
      <c r="N1998" s="1346" t="s">
        <v>1830</v>
      </c>
      <c r="O1998" s="1347"/>
      <c r="P1998" s="117" t="str">
        <f t="shared" si="15"/>
        <v>2803</v>
      </c>
      <c r="Q1998" s="117"/>
      <c r="R1998" s="1348">
        <v>280301068</v>
      </c>
      <c r="S1998" s="321"/>
      <c r="T1998" s="321"/>
    </row>
    <row r="1999" spans="1:20" ht="34.5" hidden="1" customHeight="1">
      <c r="A1999" s="1348">
        <v>280301069</v>
      </c>
      <c r="B1999" s="1339" t="str">
        <f t="shared" si="14"/>
        <v>2803</v>
      </c>
      <c r="C1999" s="1349" t="s">
        <v>2382</v>
      </c>
      <c r="D1999" s="1350">
        <v>1</v>
      </c>
      <c r="E1999" s="293" t="s">
        <v>7269</v>
      </c>
      <c r="F1999" s="1352" t="s">
        <v>7270</v>
      </c>
      <c r="G1999" s="1356">
        <v>39410</v>
      </c>
      <c r="H1999" s="1348" t="s">
        <v>2252</v>
      </c>
      <c r="I1999" s="1348">
        <v>1357</v>
      </c>
      <c r="J1999" s="1351">
        <v>39338</v>
      </c>
      <c r="K1999" s="1352" t="s">
        <v>2253</v>
      </c>
      <c r="L1999" s="1352" t="s">
        <v>7254</v>
      </c>
      <c r="M1999" s="1345" t="s">
        <v>1830</v>
      </c>
      <c r="N1999" s="1346" t="s">
        <v>6095</v>
      </c>
      <c r="O1999" s="1347"/>
      <c r="P1999" s="117" t="str">
        <f t="shared" si="15"/>
        <v>2803</v>
      </c>
      <c r="Q1999" s="117"/>
      <c r="R1999" s="1348">
        <v>280301069</v>
      </c>
      <c r="S1999" s="321"/>
      <c r="T1999" s="321"/>
    </row>
    <row r="2000" spans="1:20" ht="34.5" hidden="1" customHeight="1">
      <c r="A2000" s="1348">
        <v>280301070</v>
      </c>
      <c r="B2000" s="1339" t="str">
        <f t="shared" si="14"/>
        <v>2803</v>
      </c>
      <c r="C2000" s="1349" t="s">
        <v>2382</v>
      </c>
      <c r="D2000" s="1350">
        <v>2</v>
      </c>
      <c r="E2000" s="293" t="s">
        <v>7271</v>
      </c>
      <c r="F2000" s="1352" t="s">
        <v>7272</v>
      </c>
      <c r="G2000" s="1351">
        <v>41612</v>
      </c>
      <c r="H2000" s="1348" t="s">
        <v>2252</v>
      </c>
      <c r="I2000" s="1348"/>
      <c r="J2000" s="1367"/>
      <c r="K2000" s="1352" t="s">
        <v>2253</v>
      </c>
      <c r="L2000" s="1353"/>
      <c r="M2000" s="1345" t="s">
        <v>7273</v>
      </c>
      <c r="N2000" s="1346" t="s">
        <v>1830</v>
      </c>
      <c r="O2000" s="1347"/>
      <c r="P2000" s="117" t="str">
        <f t="shared" si="15"/>
        <v>2803</v>
      </c>
      <c r="Q2000" s="117"/>
      <c r="R2000" s="1348">
        <v>280301070</v>
      </c>
      <c r="S2000" s="321"/>
      <c r="T2000" s="321"/>
    </row>
    <row r="2001" spans="1:20" ht="34.5" hidden="1" customHeight="1">
      <c r="A2001" s="1348">
        <v>280301070</v>
      </c>
      <c r="B2001" s="1339" t="str">
        <f t="shared" si="14"/>
        <v>2803</v>
      </c>
      <c r="C2001" s="1349" t="s">
        <v>2382</v>
      </c>
      <c r="D2001" s="1350">
        <v>3</v>
      </c>
      <c r="E2001" s="293" t="s">
        <v>7274</v>
      </c>
      <c r="F2001" s="1352" t="s">
        <v>7275</v>
      </c>
      <c r="G2001" s="1351">
        <v>43829</v>
      </c>
      <c r="H2001" s="1348" t="s">
        <v>2252</v>
      </c>
      <c r="I2001" s="1348">
        <v>1416</v>
      </c>
      <c r="J2001" s="1356">
        <v>40325</v>
      </c>
      <c r="K2001" s="1352" t="s">
        <v>2253</v>
      </c>
      <c r="L2001" s="1352"/>
      <c r="M2001" s="1345" t="s">
        <v>1830</v>
      </c>
      <c r="N2001" s="1346" t="s">
        <v>7276</v>
      </c>
      <c r="O2001" s="1347"/>
      <c r="P2001" s="117" t="str">
        <f t="shared" si="15"/>
        <v>2803</v>
      </c>
      <c r="Q2001" s="117"/>
      <c r="R2001" s="1348">
        <v>280301070</v>
      </c>
      <c r="S2001" s="321"/>
      <c r="T2001" s="321"/>
    </row>
    <row r="2002" spans="1:20" ht="34.5" hidden="1" customHeight="1">
      <c r="A2002" s="1348">
        <v>280301071</v>
      </c>
      <c r="B2002" s="1339" t="str">
        <f t="shared" si="14"/>
        <v>2803</v>
      </c>
      <c r="C2002" s="1349" t="s">
        <v>2382</v>
      </c>
      <c r="D2002" s="1350">
        <v>1</v>
      </c>
      <c r="E2002" s="293" t="s">
        <v>7277</v>
      </c>
      <c r="F2002" s="1352" t="s">
        <v>7278</v>
      </c>
      <c r="G2002" s="1351">
        <v>41238</v>
      </c>
      <c r="H2002" s="1348" t="s">
        <v>2252</v>
      </c>
      <c r="I2002" s="1348">
        <v>1357</v>
      </c>
      <c r="J2002" s="1356">
        <v>39338</v>
      </c>
      <c r="K2002" s="1352" t="s">
        <v>2253</v>
      </c>
      <c r="L2002" s="1352" t="s">
        <v>7279</v>
      </c>
      <c r="M2002" s="1345" t="s">
        <v>7280</v>
      </c>
      <c r="N2002" s="1346" t="s">
        <v>1830</v>
      </c>
      <c r="O2002" s="1347"/>
      <c r="P2002" s="117" t="str">
        <f t="shared" si="15"/>
        <v>2803</v>
      </c>
      <c r="Q2002" s="117"/>
      <c r="R2002" s="1348">
        <v>280301071</v>
      </c>
      <c r="S2002" s="321"/>
      <c r="T2002" s="321"/>
    </row>
    <row r="2003" spans="1:20" ht="34.5" hidden="1" customHeight="1">
      <c r="A2003" s="1348">
        <v>280301071</v>
      </c>
      <c r="B2003" s="1339" t="str">
        <f t="shared" si="14"/>
        <v>2803</v>
      </c>
      <c r="C2003" s="1349" t="s">
        <v>2382</v>
      </c>
      <c r="D2003" s="1350">
        <v>1</v>
      </c>
      <c r="E2003" s="293" t="s">
        <v>7281</v>
      </c>
      <c r="F2003" s="1352" t="s">
        <v>7282</v>
      </c>
      <c r="G2003" s="1351">
        <v>41238</v>
      </c>
      <c r="H2003" s="1348" t="s">
        <v>2252</v>
      </c>
      <c r="I2003" s="1348"/>
      <c r="J2003" s="1356">
        <v>39338</v>
      </c>
      <c r="K2003" s="1352" t="s">
        <v>2253</v>
      </c>
      <c r="L2003" s="1352" t="s">
        <v>7223</v>
      </c>
      <c r="M2003" s="1345" t="s">
        <v>1830</v>
      </c>
      <c r="N2003" s="1346" t="s">
        <v>7283</v>
      </c>
      <c r="O2003" s="1347"/>
      <c r="P2003" s="117" t="str">
        <f t="shared" si="15"/>
        <v>2803</v>
      </c>
      <c r="Q2003" s="117"/>
      <c r="R2003" s="1348">
        <v>280301071</v>
      </c>
      <c r="S2003" s="321"/>
      <c r="T2003" s="321"/>
    </row>
    <row r="2004" spans="1:20" ht="34.5" hidden="1" customHeight="1">
      <c r="A2004" s="1348">
        <v>280301072</v>
      </c>
      <c r="B2004" s="1339" t="str">
        <f t="shared" si="14"/>
        <v>2803</v>
      </c>
      <c r="C2004" s="1349" t="s">
        <v>2382</v>
      </c>
      <c r="D2004" s="1350">
        <v>1</v>
      </c>
      <c r="E2004" s="293" t="s">
        <v>7284</v>
      </c>
      <c r="F2004" s="1352" t="s">
        <v>7285</v>
      </c>
      <c r="G2004" s="1351">
        <v>41549</v>
      </c>
      <c r="H2004" s="1348" t="s">
        <v>2252</v>
      </c>
      <c r="I2004" s="1348">
        <v>1357</v>
      </c>
      <c r="J2004" s="1356">
        <v>39338</v>
      </c>
      <c r="K2004" s="1352" t="s">
        <v>2253</v>
      </c>
      <c r="L2004" s="1352" t="s">
        <v>7223</v>
      </c>
      <c r="M2004" s="1345" t="s">
        <v>7286</v>
      </c>
      <c r="N2004" s="1346" t="s">
        <v>1830</v>
      </c>
      <c r="O2004" s="1347"/>
      <c r="P2004" s="117" t="str">
        <f t="shared" si="15"/>
        <v>2803</v>
      </c>
      <c r="Q2004" s="117"/>
      <c r="R2004" s="1348">
        <v>280301072</v>
      </c>
      <c r="S2004" s="321"/>
      <c r="T2004" s="321"/>
    </row>
    <row r="2005" spans="1:20" ht="34.5" hidden="1" customHeight="1">
      <c r="A2005" s="1348">
        <v>280301072</v>
      </c>
      <c r="B2005" s="1339" t="str">
        <f t="shared" si="14"/>
        <v>2803</v>
      </c>
      <c r="C2005" s="1349" t="s">
        <v>2382</v>
      </c>
      <c r="D2005" s="1350">
        <v>1</v>
      </c>
      <c r="E2005" s="293" t="s">
        <v>7287</v>
      </c>
      <c r="F2005" s="1352" t="s">
        <v>7288</v>
      </c>
      <c r="G2005" s="1351">
        <v>41549</v>
      </c>
      <c r="H2005" s="1348" t="s">
        <v>2252</v>
      </c>
      <c r="I2005" s="1348">
        <v>1357</v>
      </c>
      <c r="J2005" s="1356">
        <v>39338</v>
      </c>
      <c r="K2005" s="1352" t="s">
        <v>2253</v>
      </c>
      <c r="L2005" s="1352" t="s">
        <v>7223</v>
      </c>
      <c r="M2005" s="1345" t="s">
        <v>7289</v>
      </c>
      <c r="N2005" s="1346" t="s">
        <v>1830</v>
      </c>
      <c r="O2005" s="1347"/>
      <c r="P2005" s="117" t="str">
        <f t="shared" si="15"/>
        <v>2803</v>
      </c>
      <c r="Q2005" s="117"/>
      <c r="R2005" s="1348">
        <v>280301072</v>
      </c>
      <c r="S2005" s="321"/>
      <c r="T2005" s="321"/>
    </row>
    <row r="2006" spans="1:20" ht="34.5" hidden="1" customHeight="1">
      <c r="A2006" s="1348">
        <v>280301073</v>
      </c>
      <c r="B2006" s="1339" t="str">
        <f t="shared" si="14"/>
        <v>2803</v>
      </c>
      <c r="C2006" s="1349" t="s">
        <v>2382</v>
      </c>
      <c r="D2006" s="1350">
        <v>1</v>
      </c>
      <c r="E2006" s="293" t="s">
        <v>7290</v>
      </c>
      <c r="F2006" s="1352" t="s">
        <v>7291</v>
      </c>
      <c r="G2006" s="1351">
        <v>41549</v>
      </c>
      <c r="H2006" s="1348" t="s">
        <v>2252</v>
      </c>
      <c r="I2006" s="1348">
        <v>1357</v>
      </c>
      <c r="J2006" s="1356">
        <v>39338</v>
      </c>
      <c r="K2006" s="1352" t="s">
        <v>2253</v>
      </c>
      <c r="L2006" s="1352" t="s">
        <v>7292</v>
      </c>
      <c r="M2006" s="1345" t="s">
        <v>1830</v>
      </c>
      <c r="N2006" s="1346" t="s">
        <v>7283</v>
      </c>
      <c r="O2006" s="1347"/>
      <c r="P2006" s="117" t="str">
        <f t="shared" si="15"/>
        <v>2803</v>
      </c>
      <c r="Q2006" s="117"/>
      <c r="R2006" s="1348">
        <v>280301073</v>
      </c>
      <c r="S2006" s="321"/>
      <c r="T2006" s="321"/>
    </row>
    <row r="2007" spans="1:20" ht="34.5" hidden="1" customHeight="1">
      <c r="A2007" s="1348">
        <v>280301073</v>
      </c>
      <c r="B2007" s="1339" t="str">
        <f t="shared" si="14"/>
        <v>2803</v>
      </c>
      <c r="C2007" s="1349" t="s">
        <v>2382</v>
      </c>
      <c r="D2007" s="1350">
        <v>2</v>
      </c>
      <c r="E2007" s="293" t="s">
        <v>7293</v>
      </c>
      <c r="F2007" s="1352" t="s">
        <v>7291</v>
      </c>
      <c r="G2007" s="1351">
        <v>43465</v>
      </c>
      <c r="H2007" s="1348" t="s">
        <v>2252</v>
      </c>
      <c r="I2007" s="1348">
        <v>1482</v>
      </c>
      <c r="J2007" s="1356">
        <v>41470</v>
      </c>
      <c r="K2007" s="1352" t="s">
        <v>2253</v>
      </c>
      <c r="L2007" s="1352"/>
      <c r="M2007" s="1345" t="s">
        <v>7294</v>
      </c>
      <c r="N2007" s="1346" t="s">
        <v>1830</v>
      </c>
      <c r="O2007" s="1347"/>
      <c r="P2007" s="117" t="str">
        <f t="shared" si="15"/>
        <v>2803</v>
      </c>
      <c r="Q2007" s="117"/>
      <c r="R2007" s="1348">
        <v>280301073</v>
      </c>
      <c r="S2007" s="321"/>
      <c r="T2007" s="321"/>
    </row>
    <row r="2008" spans="1:20" ht="34.5" hidden="1" customHeight="1">
      <c r="A2008" s="1348">
        <v>280301074</v>
      </c>
      <c r="B2008" s="1339" t="str">
        <f t="shared" si="14"/>
        <v>2803</v>
      </c>
      <c r="C2008" s="1349" t="s">
        <v>2382</v>
      </c>
      <c r="D2008" s="1350">
        <v>1</v>
      </c>
      <c r="E2008" s="293" t="s">
        <v>7295</v>
      </c>
      <c r="F2008" s="1352" t="s">
        <v>7296</v>
      </c>
      <c r="G2008" s="1351">
        <v>41549</v>
      </c>
      <c r="H2008" s="1348" t="s">
        <v>2252</v>
      </c>
      <c r="I2008" s="1348">
        <v>1357</v>
      </c>
      <c r="J2008" s="1356">
        <v>39338</v>
      </c>
      <c r="K2008" s="1352" t="s">
        <v>2253</v>
      </c>
      <c r="L2008" s="1352" t="s">
        <v>7254</v>
      </c>
      <c r="M2008" s="1345" t="s">
        <v>3308</v>
      </c>
      <c r="N2008" s="1346" t="s">
        <v>1830</v>
      </c>
      <c r="O2008" s="1347"/>
      <c r="P2008" s="117" t="str">
        <f t="shared" si="15"/>
        <v>2803</v>
      </c>
      <c r="Q2008" s="117"/>
      <c r="R2008" s="1348">
        <v>280301074</v>
      </c>
      <c r="S2008" s="321"/>
      <c r="T2008" s="321"/>
    </row>
    <row r="2009" spans="1:20" ht="34.5" hidden="1" customHeight="1">
      <c r="A2009" s="1348">
        <v>280301074</v>
      </c>
      <c r="B2009" s="1339" t="str">
        <f t="shared" si="14"/>
        <v>2803</v>
      </c>
      <c r="C2009" s="1349" t="s">
        <v>2382</v>
      </c>
      <c r="D2009" s="1350">
        <v>2</v>
      </c>
      <c r="E2009" s="293" t="s">
        <v>7297</v>
      </c>
      <c r="F2009" s="1352" t="s">
        <v>7296</v>
      </c>
      <c r="G2009" s="1351">
        <v>43829</v>
      </c>
      <c r="H2009" s="1348" t="s">
        <v>2252</v>
      </c>
      <c r="I2009" s="1348">
        <v>1482</v>
      </c>
      <c r="J2009" s="1356">
        <v>41470</v>
      </c>
      <c r="K2009" s="1352" t="s">
        <v>2253</v>
      </c>
      <c r="L2009" s="1352"/>
      <c r="M2009" s="1345" t="s">
        <v>7069</v>
      </c>
      <c r="N2009" s="1346" t="s">
        <v>1830</v>
      </c>
      <c r="O2009" s="1347"/>
      <c r="P2009" s="117" t="str">
        <f t="shared" si="15"/>
        <v>2803</v>
      </c>
      <c r="Q2009" s="117"/>
      <c r="R2009" s="1348">
        <v>280301074</v>
      </c>
      <c r="S2009" s="321"/>
      <c r="T2009" s="321"/>
    </row>
    <row r="2010" spans="1:20" ht="34.5" hidden="1" customHeight="1">
      <c r="A2010" s="1348">
        <v>280301075</v>
      </c>
      <c r="B2010" s="1339" t="str">
        <f t="shared" si="14"/>
        <v>2803</v>
      </c>
      <c r="C2010" s="1349" t="s">
        <v>2382</v>
      </c>
      <c r="D2010" s="1350">
        <v>1</v>
      </c>
      <c r="E2010" s="293" t="s">
        <v>7298</v>
      </c>
      <c r="F2010" s="1352" t="s">
        <v>7299</v>
      </c>
      <c r="G2010" s="1351">
        <v>41549</v>
      </c>
      <c r="H2010" s="1348" t="s">
        <v>2252</v>
      </c>
      <c r="I2010" s="1348">
        <v>1357</v>
      </c>
      <c r="J2010" s="1356">
        <v>39338</v>
      </c>
      <c r="K2010" s="1352" t="s">
        <v>2253</v>
      </c>
      <c r="L2010" s="1352"/>
      <c r="M2010" s="1345" t="s">
        <v>3308</v>
      </c>
      <c r="N2010" s="1346" t="s">
        <v>6095</v>
      </c>
      <c r="O2010" s="1347"/>
      <c r="P2010" s="117" t="str">
        <f t="shared" si="15"/>
        <v>2803</v>
      </c>
      <c r="Q2010" s="117"/>
      <c r="R2010" s="1348">
        <v>280301075</v>
      </c>
      <c r="S2010" s="321"/>
      <c r="T2010" s="321"/>
    </row>
    <row r="2011" spans="1:20" ht="34.5" hidden="1" customHeight="1">
      <c r="A2011" s="1348">
        <v>280301075</v>
      </c>
      <c r="B2011" s="1339" t="str">
        <f t="shared" si="14"/>
        <v>2803</v>
      </c>
      <c r="C2011" s="1349" t="s">
        <v>2382</v>
      </c>
      <c r="D2011" s="1350">
        <v>1</v>
      </c>
      <c r="E2011" s="293" t="s">
        <v>7300</v>
      </c>
      <c r="F2011" s="1352" t="s">
        <v>7301</v>
      </c>
      <c r="G2011" s="1351">
        <v>41549</v>
      </c>
      <c r="H2011" s="1348" t="s">
        <v>2252</v>
      </c>
      <c r="I2011" s="1348">
        <v>1357</v>
      </c>
      <c r="J2011" s="1356">
        <v>39338</v>
      </c>
      <c r="K2011" s="1352" t="s">
        <v>2253</v>
      </c>
      <c r="L2011" s="1352" t="s">
        <v>7254</v>
      </c>
      <c r="M2011" s="1345" t="s">
        <v>7302</v>
      </c>
      <c r="N2011" s="1346" t="s">
        <v>1830</v>
      </c>
      <c r="O2011" s="1347"/>
      <c r="P2011" s="117" t="str">
        <f t="shared" si="15"/>
        <v>2803</v>
      </c>
      <c r="Q2011" s="117"/>
      <c r="R2011" s="1348">
        <v>280301075</v>
      </c>
      <c r="S2011" s="321"/>
      <c r="T2011" s="321"/>
    </row>
    <row r="2012" spans="1:20" ht="34.5" hidden="1" customHeight="1">
      <c r="A2012" s="1348">
        <v>280301076</v>
      </c>
      <c r="B2012" s="1339" t="str">
        <f t="shared" si="14"/>
        <v>2803</v>
      </c>
      <c r="C2012" s="1349" t="s">
        <v>2382</v>
      </c>
      <c r="D2012" s="1350">
        <v>2</v>
      </c>
      <c r="E2012" s="293" t="s">
        <v>7303</v>
      </c>
      <c r="F2012" s="1352" t="s">
        <v>7304</v>
      </c>
      <c r="G2012" s="1351">
        <v>43829</v>
      </c>
      <c r="H2012" s="1348" t="s">
        <v>2252</v>
      </c>
      <c r="I2012" s="1348">
        <v>1482</v>
      </c>
      <c r="J2012" s="1356">
        <v>41470</v>
      </c>
      <c r="K2012" s="1352" t="s">
        <v>2253</v>
      </c>
      <c r="L2012" s="1353"/>
      <c r="M2012" s="1345" t="s">
        <v>3308</v>
      </c>
      <c r="N2012" s="1346" t="s">
        <v>1830</v>
      </c>
      <c r="O2012" s="1347"/>
      <c r="P2012" s="117" t="str">
        <f t="shared" si="15"/>
        <v>2803</v>
      </c>
      <c r="Q2012" s="117"/>
      <c r="R2012" s="1348">
        <v>280301076</v>
      </c>
      <c r="S2012" s="321"/>
      <c r="T2012" s="321"/>
    </row>
    <row r="2013" spans="1:20" ht="34.5" hidden="1" customHeight="1">
      <c r="A2013" s="1348">
        <v>280301076</v>
      </c>
      <c r="B2013" s="1339" t="str">
        <f t="shared" si="14"/>
        <v>2803</v>
      </c>
      <c r="C2013" s="1349" t="s">
        <v>2382</v>
      </c>
      <c r="D2013" s="1350">
        <v>1</v>
      </c>
      <c r="E2013" s="293" t="s">
        <v>7305</v>
      </c>
      <c r="F2013" s="1352" t="s">
        <v>7306</v>
      </c>
      <c r="G2013" s="1351">
        <v>41549</v>
      </c>
      <c r="H2013" s="1348" t="s">
        <v>2252</v>
      </c>
      <c r="I2013" s="1348">
        <v>1357</v>
      </c>
      <c r="J2013" s="1356">
        <v>39338</v>
      </c>
      <c r="K2013" s="1352" t="s">
        <v>2253</v>
      </c>
      <c r="L2013" s="1352" t="s">
        <v>7254</v>
      </c>
      <c r="M2013" s="1345" t="s">
        <v>7069</v>
      </c>
      <c r="N2013" s="1346" t="s">
        <v>1830</v>
      </c>
      <c r="O2013" s="1347"/>
      <c r="P2013" s="117" t="str">
        <f t="shared" si="15"/>
        <v>2803</v>
      </c>
      <c r="Q2013" s="117"/>
      <c r="R2013" s="1348">
        <v>280301076</v>
      </c>
      <c r="S2013" s="321"/>
      <c r="T2013" s="321"/>
    </row>
    <row r="2014" spans="1:20" ht="34.5" hidden="1" customHeight="1">
      <c r="A2014" s="1348">
        <v>280301077</v>
      </c>
      <c r="B2014" s="1339" t="str">
        <f t="shared" si="14"/>
        <v>2803</v>
      </c>
      <c r="C2014" s="1349" t="s">
        <v>2382</v>
      </c>
      <c r="D2014" s="1350">
        <v>2</v>
      </c>
      <c r="E2014" s="293" t="s">
        <v>7307</v>
      </c>
      <c r="F2014" s="1352" t="s">
        <v>7306</v>
      </c>
      <c r="G2014" s="1356">
        <v>43829</v>
      </c>
      <c r="H2014" s="1348" t="s">
        <v>2252</v>
      </c>
      <c r="I2014" s="1348">
        <v>1482</v>
      </c>
      <c r="J2014" s="1351">
        <v>41470</v>
      </c>
      <c r="K2014" s="1352" t="s">
        <v>2253</v>
      </c>
      <c r="L2014" s="1353"/>
      <c r="M2014" s="1345" t="s">
        <v>3308</v>
      </c>
      <c r="N2014" s="1346" t="s">
        <v>6095</v>
      </c>
      <c r="O2014" s="1347"/>
      <c r="P2014" s="117" t="str">
        <f t="shared" si="15"/>
        <v>2803</v>
      </c>
      <c r="Q2014" s="117"/>
      <c r="R2014" s="1348">
        <v>280301077</v>
      </c>
      <c r="S2014" s="321"/>
      <c r="T2014" s="321"/>
    </row>
    <row r="2015" spans="1:20" ht="34.5" hidden="1" customHeight="1">
      <c r="A2015" s="1348">
        <v>280301079</v>
      </c>
      <c r="B2015" s="1339" t="str">
        <f t="shared" si="14"/>
        <v>2803</v>
      </c>
      <c r="C2015" s="1349" t="s">
        <v>2382</v>
      </c>
      <c r="D2015" s="1350">
        <v>1</v>
      </c>
      <c r="E2015" s="293" t="s">
        <v>7308</v>
      </c>
      <c r="F2015" s="1352" t="s">
        <v>7309</v>
      </c>
      <c r="G2015" s="1351">
        <v>41549</v>
      </c>
      <c r="H2015" s="1348" t="s">
        <v>2252</v>
      </c>
      <c r="I2015" s="1348">
        <v>1357</v>
      </c>
      <c r="J2015" s="1356">
        <v>39338</v>
      </c>
      <c r="K2015" s="1352" t="s">
        <v>2253</v>
      </c>
      <c r="L2015" s="1352" t="s">
        <v>7195</v>
      </c>
      <c r="M2015" s="1345" t="s">
        <v>7069</v>
      </c>
      <c r="N2015" s="1346" t="s">
        <v>1830</v>
      </c>
      <c r="O2015" s="1347"/>
      <c r="P2015" s="117" t="str">
        <f t="shared" si="15"/>
        <v>2803</v>
      </c>
      <c r="Q2015" s="117"/>
      <c r="R2015" s="1348">
        <v>280301079</v>
      </c>
      <c r="S2015" s="321"/>
      <c r="T2015" s="321"/>
    </row>
    <row r="2016" spans="1:20" ht="34.5" hidden="1" customHeight="1">
      <c r="A2016" s="1348">
        <v>280301079</v>
      </c>
      <c r="B2016" s="1339" t="str">
        <f t="shared" si="14"/>
        <v>2803</v>
      </c>
      <c r="C2016" s="1349" t="s">
        <v>2382</v>
      </c>
      <c r="D2016" s="1350">
        <v>1</v>
      </c>
      <c r="E2016" s="293" t="s">
        <v>7310</v>
      </c>
      <c r="F2016" s="1352" t="s">
        <v>7311</v>
      </c>
      <c r="G2016" s="1351">
        <v>41549</v>
      </c>
      <c r="H2016" s="1348" t="s">
        <v>2252</v>
      </c>
      <c r="I2016" s="1348">
        <v>1357</v>
      </c>
      <c r="J2016" s="1356">
        <v>39338</v>
      </c>
      <c r="K2016" s="1352" t="s">
        <v>2253</v>
      </c>
      <c r="L2016" s="1352" t="s">
        <v>7195</v>
      </c>
      <c r="M2016" s="1345" t="s">
        <v>3308</v>
      </c>
      <c r="N2016" s="1346" t="s">
        <v>6095</v>
      </c>
      <c r="O2016" s="1347"/>
      <c r="P2016" s="117" t="str">
        <f t="shared" si="15"/>
        <v>2803</v>
      </c>
      <c r="Q2016" s="117"/>
      <c r="R2016" s="1348">
        <v>280301079</v>
      </c>
      <c r="S2016" s="321"/>
      <c r="T2016" s="321"/>
    </row>
    <row r="2017" spans="1:20" ht="34.5" hidden="1" customHeight="1">
      <c r="A2017" s="1348">
        <v>280301080</v>
      </c>
      <c r="B2017" s="1339" t="str">
        <f t="shared" si="14"/>
        <v>2803</v>
      </c>
      <c r="C2017" s="1349" t="s">
        <v>2382</v>
      </c>
      <c r="D2017" s="1350">
        <v>1</v>
      </c>
      <c r="E2017" s="293" t="s">
        <v>7312</v>
      </c>
      <c r="F2017" s="1352" t="s">
        <v>7313</v>
      </c>
      <c r="G2017" s="1351">
        <v>41549</v>
      </c>
      <c r="H2017" s="1348" t="s">
        <v>2252</v>
      </c>
      <c r="I2017" s="1348">
        <v>1357</v>
      </c>
      <c r="J2017" s="1356">
        <v>39338</v>
      </c>
      <c r="K2017" s="1352" t="s">
        <v>2253</v>
      </c>
      <c r="L2017" s="1352" t="s">
        <v>7254</v>
      </c>
      <c r="M2017" s="1345" t="s">
        <v>1830</v>
      </c>
      <c r="N2017" s="1346" t="s">
        <v>7314</v>
      </c>
      <c r="O2017" s="1347"/>
      <c r="P2017" s="117" t="str">
        <f t="shared" si="15"/>
        <v>2803</v>
      </c>
      <c r="Q2017" s="117"/>
      <c r="R2017" s="1348">
        <v>280301080</v>
      </c>
      <c r="S2017" s="321"/>
      <c r="T2017" s="321"/>
    </row>
    <row r="2018" spans="1:20" ht="34.5" hidden="1" customHeight="1">
      <c r="A2018" s="1348">
        <v>280301080</v>
      </c>
      <c r="B2018" s="1339" t="str">
        <f t="shared" si="14"/>
        <v>2803</v>
      </c>
      <c r="C2018" s="1349" t="s">
        <v>2382</v>
      </c>
      <c r="D2018" s="1350">
        <v>2</v>
      </c>
      <c r="E2018" s="293" t="s">
        <v>7315</v>
      </c>
      <c r="F2018" s="1352" t="s">
        <v>7313</v>
      </c>
      <c r="G2018" s="1351">
        <v>43334</v>
      </c>
      <c r="H2018" s="1348" t="s">
        <v>2252</v>
      </c>
      <c r="I2018" s="1348">
        <v>1482</v>
      </c>
      <c r="J2018" s="1351">
        <v>41470</v>
      </c>
      <c r="K2018" s="1352" t="s">
        <v>2253</v>
      </c>
      <c r="L2018" s="1353"/>
      <c r="M2018" s="1345" t="s">
        <v>1830</v>
      </c>
      <c r="N2018" s="1346" t="s">
        <v>7316</v>
      </c>
      <c r="O2018" s="1347"/>
      <c r="P2018" s="117" t="str">
        <f t="shared" si="15"/>
        <v>2803</v>
      </c>
      <c r="Q2018" s="117"/>
      <c r="R2018" s="1348">
        <v>280301080</v>
      </c>
      <c r="S2018" s="321"/>
      <c r="T2018" s="321"/>
    </row>
    <row r="2019" spans="1:20" ht="34.5" hidden="1" customHeight="1">
      <c r="A2019" s="1348">
        <v>280301081</v>
      </c>
      <c r="B2019" s="1339" t="str">
        <f t="shared" si="14"/>
        <v>2803</v>
      </c>
      <c r="C2019" s="1349" t="s">
        <v>2382</v>
      </c>
      <c r="D2019" s="1350">
        <v>1</v>
      </c>
      <c r="E2019" s="293" t="s">
        <v>7317</v>
      </c>
      <c r="F2019" s="1352" t="s">
        <v>7318</v>
      </c>
      <c r="G2019" s="1351">
        <v>39721</v>
      </c>
      <c r="H2019" s="1348" t="s">
        <v>2252</v>
      </c>
      <c r="I2019" s="1348">
        <v>1357</v>
      </c>
      <c r="J2019" s="1356">
        <v>39338</v>
      </c>
      <c r="K2019" s="1352" t="s">
        <v>2253</v>
      </c>
      <c r="L2019" s="1352" t="s">
        <v>7223</v>
      </c>
      <c r="M2019" s="1345" t="s">
        <v>7319</v>
      </c>
      <c r="N2019" s="1346" t="s">
        <v>7320</v>
      </c>
      <c r="O2019" s="1347"/>
      <c r="P2019" s="117" t="str">
        <f t="shared" si="15"/>
        <v>2803</v>
      </c>
      <c r="Q2019" s="117"/>
      <c r="R2019" s="1348">
        <v>280301081</v>
      </c>
      <c r="S2019" s="321"/>
      <c r="T2019" s="321"/>
    </row>
    <row r="2020" spans="1:20" ht="34.5" hidden="1" customHeight="1">
      <c r="A2020" s="1348">
        <v>280301081</v>
      </c>
      <c r="B2020" s="1339" t="str">
        <f t="shared" si="14"/>
        <v>2803</v>
      </c>
      <c r="C2020" s="1349" t="s">
        <v>2382</v>
      </c>
      <c r="D2020" s="1350">
        <v>2</v>
      </c>
      <c r="E2020" s="293" t="s">
        <v>7321</v>
      </c>
      <c r="F2020" s="1352" t="s">
        <v>7322</v>
      </c>
      <c r="G2020" s="1356">
        <v>44193</v>
      </c>
      <c r="H2020" s="1348" t="s">
        <v>2252</v>
      </c>
      <c r="I2020" s="1348">
        <v>1461</v>
      </c>
      <c r="J2020" s="1351">
        <v>41123</v>
      </c>
      <c r="K2020" s="1352" t="s">
        <v>2253</v>
      </c>
      <c r="L2020" s="1353"/>
      <c r="M2020" s="1345" t="s">
        <v>7095</v>
      </c>
      <c r="N2020" s="1346" t="s">
        <v>7323</v>
      </c>
      <c r="O2020" s="1347"/>
      <c r="P2020" s="117" t="str">
        <f t="shared" si="15"/>
        <v>2803</v>
      </c>
      <c r="Q2020" s="117"/>
      <c r="R2020" s="1348">
        <v>280301081</v>
      </c>
      <c r="S2020" s="321"/>
      <c r="T2020" s="321"/>
    </row>
    <row r="2021" spans="1:20" ht="34.5" hidden="1" customHeight="1">
      <c r="A2021" s="1348">
        <v>280301082</v>
      </c>
      <c r="B2021" s="1339" t="str">
        <f t="shared" si="14"/>
        <v>2803</v>
      </c>
      <c r="C2021" s="1349" t="s">
        <v>2382</v>
      </c>
      <c r="D2021" s="1350">
        <v>1</v>
      </c>
      <c r="E2021" s="293" t="s">
        <v>7324</v>
      </c>
      <c r="F2021" s="1352" t="s">
        <v>7325</v>
      </c>
      <c r="G2021" s="1351">
        <v>39721</v>
      </c>
      <c r="H2021" s="1348" t="s">
        <v>2252</v>
      </c>
      <c r="I2021" s="1348">
        <v>1357</v>
      </c>
      <c r="J2021" s="1356">
        <v>39338</v>
      </c>
      <c r="K2021" s="1352" t="s">
        <v>2253</v>
      </c>
      <c r="L2021" s="1352" t="s">
        <v>7223</v>
      </c>
      <c r="M2021" s="1345" t="s">
        <v>7098</v>
      </c>
      <c r="N2021" s="1346" t="s">
        <v>7326</v>
      </c>
      <c r="O2021" s="1347"/>
      <c r="P2021" s="117" t="str">
        <f t="shared" si="15"/>
        <v>2803</v>
      </c>
      <c r="Q2021" s="117"/>
      <c r="R2021" s="1348">
        <v>280301082</v>
      </c>
      <c r="S2021" s="321"/>
      <c r="T2021" s="321"/>
    </row>
    <row r="2022" spans="1:20" ht="34.5" hidden="1" customHeight="1">
      <c r="A2022" s="1348">
        <v>280301085</v>
      </c>
      <c r="B2022" s="1339" t="str">
        <f t="shared" si="14"/>
        <v>2803</v>
      </c>
      <c r="C2022" s="1349" t="s">
        <v>2382</v>
      </c>
      <c r="D2022" s="1350">
        <v>2</v>
      </c>
      <c r="E2022" s="293" t="s">
        <v>7327</v>
      </c>
      <c r="F2022" s="1352" t="s">
        <v>7328</v>
      </c>
      <c r="G2022" s="1351">
        <v>44193</v>
      </c>
      <c r="H2022" s="1348" t="s">
        <v>2252</v>
      </c>
      <c r="I2022" s="1348">
        <v>1461</v>
      </c>
      <c r="J2022" s="1356">
        <v>41123</v>
      </c>
      <c r="K2022" s="1352" t="s">
        <v>2253</v>
      </c>
      <c r="L2022" s="1352"/>
      <c r="M2022" s="1345" t="s">
        <v>7102</v>
      </c>
      <c r="N2022" s="1346" t="s">
        <v>7329</v>
      </c>
      <c r="O2022" s="1347"/>
      <c r="P2022" s="117" t="str">
        <f t="shared" si="15"/>
        <v>2803</v>
      </c>
      <c r="Q2022" s="117"/>
      <c r="R2022" s="1348">
        <v>280301085</v>
      </c>
      <c r="S2022" s="321"/>
      <c r="T2022" s="321"/>
    </row>
    <row r="2023" spans="1:20" ht="34.5" hidden="1" customHeight="1">
      <c r="A2023" s="1348">
        <v>280301085</v>
      </c>
      <c r="B2023" s="1339" t="str">
        <f t="shared" si="14"/>
        <v>2803</v>
      </c>
      <c r="C2023" s="1349" t="s">
        <v>2382</v>
      </c>
      <c r="D2023" s="1350">
        <v>1</v>
      </c>
      <c r="E2023" s="293" t="s">
        <v>7330</v>
      </c>
      <c r="F2023" s="1352" t="s">
        <v>7331</v>
      </c>
      <c r="G2023" s="1351">
        <v>39721</v>
      </c>
      <c r="H2023" s="1348" t="s">
        <v>2252</v>
      </c>
      <c r="I2023" s="1348">
        <v>1357</v>
      </c>
      <c r="J2023" s="1351">
        <v>39338</v>
      </c>
      <c r="K2023" s="1352" t="s">
        <v>2253</v>
      </c>
      <c r="L2023" s="1352" t="s">
        <v>7223</v>
      </c>
      <c r="M2023" s="1345" t="s">
        <v>7106</v>
      </c>
      <c r="N2023" s="1346" t="s">
        <v>1830</v>
      </c>
      <c r="O2023" s="1347"/>
      <c r="P2023" s="117" t="str">
        <f t="shared" si="15"/>
        <v>2803</v>
      </c>
      <c r="Q2023" s="117"/>
      <c r="R2023" s="1348">
        <v>280301085</v>
      </c>
      <c r="S2023" s="321"/>
      <c r="T2023" s="321"/>
    </row>
    <row r="2024" spans="1:20" ht="34.5" hidden="1" customHeight="1">
      <c r="A2024" s="1348">
        <v>280301086</v>
      </c>
      <c r="B2024" s="1339" t="str">
        <f t="shared" si="14"/>
        <v>2803</v>
      </c>
      <c r="C2024" s="1349" t="s">
        <v>2382</v>
      </c>
      <c r="D2024" s="1350">
        <v>2</v>
      </c>
      <c r="E2024" s="293" t="s">
        <v>7332</v>
      </c>
      <c r="F2024" s="1352" t="s">
        <v>7333</v>
      </c>
      <c r="G2024" s="1351">
        <v>44193</v>
      </c>
      <c r="H2024" s="1348" t="s">
        <v>2252</v>
      </c>
      <c r="I2024" s="1348">
        <v>1461</v>
      </c>
      <c r="J2024" s="1356">
        <v>41123</v>
      </c>
      <c r="K2024" s="1352" t="s">
        <v>2253</v>
      </c>
      <c r="L2024" s="1352"/>
      <c r="M2024" s="1345" t="s">
        <v>7111</v>
      </c>
      <c r="N2024" s="1346" t="s">
        <v>1830</v>
      </c>
      <c r="O2024" s="1347"/>
      <c r="P2024" s="117" t="str">
        <f t="shared" si="15"/>
        <v>2803</v>
      </c>
      <c r="Q2024" s="117"/>
      <c r="R2024" s="1348">
        <v>280301086</v>
      </c>
      <c r="S2024" s="321"/>
      <c r="T2024" s="321"/>
    </row>
    <row r="2025" spans="1:20" ht="34.5" hidden="1" customHeight="1">
      <c r="A2025" s="1348">
        <v>280301086</v>
      </c>
      <c r="B2025" s="1339" t="str">
        <f t="shared" si="14"/>
        <v>2803</v>
      </c>
      <c r="C2025" s="1349" t="s">
        <v>2382</v>
      </c>
      <c r="D2025" s="1350">
        <v>1</v>
      </c>
      <c r="E2025" s="293" t="s">
        <v>7334</v>
      </c>
      <c r="F2025" s="1352" t="s">
        <v>7335</v>
      </c>
      <c r="G2025" s="1351">
        <v>41549</v>
      </c>
      <c r="H2025" s="1348" t="s">
        <v>2252</v>
      </c>
      <c r="I2025" s="1348">
        <v>1357</v>
      </c>
      <c r="J2025" s="1351">
        <v>39338</v>
      </c>
      <c r="K2025" s="1352" t="s">
        <v>2253</v>
      </c>
      <c r="L2025" s="1352" t="s">
        <v>7223</v>
      </c>
      <c r="M2025" s="1345" t="s">
        <v>7114</v>
      </c>
      <c r="N2025" s="1346" t="s">
        <v>1830</v>
      </c>
      <c r="O2025" s="1347"/>
      <c r="P2025" s="117" t="str">
        <f t="shared" si="15"/>
        <v>2803</v>
      </c>
      <c r="Q2025" s="117"/>
      <c r="R2025" s="1348">
        <v>280301086</v>
      </c>
      <c r="S2025" s="321"/>
      <c r="T2025" s="321"/>
    </row>
    <row r="2026" spans="1:20" ht="34.5" hidden="1" customHeight="1">
      <c r="A2026" s="1348">
        <v>280301087</v>
      </c>
      <c r="B2026" s="1339" t="str">
        <f t="shared" si="14"/>
        <v>2803</v>
      </c>
      <c r="C2026" s="1349" t="s">
        <v>2382</v>
      </c>
      <c r="D2026" s="1350">
        <v>1</v>
      </c>
      <c r="E2026" s="293" t="s">
        <v>7336</v>
      </c>
      <c r="F2026" s="1352" t="s">
        <v>7337</v>
      </c>
      <c r="G2026" s="1351">
        <v>41549</v>
      </c>
      <c r="H2026" s="1348" t="s">
        <v>2252</v>
      </c>
      <c r="I2026" s="1348">
        <v>1357</v>
      </c>
      <c r="J2026" s="1356">
        <v>39338</v>
      </c>
      <c r="K2026" s="1352" t="s">
        <v>2253</v>
      </c>
      <c r="L2026" s="1352" t="s">
        <v>7223</v>
      </c>
      <c r="M2026" s="1345" t="s">
        <v>7118</v>
      </c>
      <c r="N2026" s="1346" t="s">
        <v>1830</v>
      </c>
      <c r="O2026" s="1347"/>
      <c r="P2026" s="117" t="str">
        <f t="shared" si="15"/>
        <v>2803</v>
      </c>
      <c r="Q2026" s="117"/>
      <c r="R2026" s="1348">
        <v>280301087</v>
      </c>
      <c r="S2026" s="321"/>
      <c r="T2026" s="321"/>
    </row>
    <row r="2027" spans="1:20" ht="34.5" hidden="1" customHeight="1">
      <c r="A2027" s="1348">
        <v>280301087</v>
      </c>
      <c r="B2027" s="1339" t="str">
        <f t="shared" si="14"/>
        <v>2803</v>
      </c>
      <c r="C2027" s="1349" t="s">
        <v>2382</v>
      </c>
      <c r="D2027" s="1350">
        <v>1</v>
      </c>
      <c r="E2027" s="293" t="s">
        <v>7338</v>
      </c>
      <c r="F2027" s="1352" t="s">
        <v>7339</v>
      </c>
      <c r="G2027" s="1351">
        <v>41549</v>
      </c>
      <c r="H2027" s="1348" t="s">
        <v>2252</v>
      </c>
      <c r="I2027" s="1348">
        <v>1357</v>
      </c>
      <c r="J2027" s="1351">
        <v>39338</v>
      </c>
      <c r="K2027" s="1352" t="s">
        <v>2253</v>
      </c>
      <c r="L2027" s="1352" t="s">
        <v>7223</v>
      </c>
      <c r="M2027" s="1345" t="s">
        <v>7122</v>
      </c>
      <c r="N2027" s="1346" t="s">
        <v>1830</v>
      </c>
      <c r="O2027" s="1347"/>
      <c r="P2027" s="117" t="str">
        <f t="shared" si="15"/>
        <v>2803</v>
      </c>
      <c r="Q2027" s="117"/>
      <c r="R2027" s="1348">
        <v>280301087</v>
      </c>
      <c r="S2027" s="321"/>
      <c r="T2027" s="321"/>
    </row>
    <row r="2028" spans="1:20" ht="34.5" hidden="1" customHeight="1">
      <c r="A2028" s="1348">
        <v>280301088</v>
      </c>
      <c r="B2028" s="1339" t="str">
        <f t="shared" si="14"/>
        <v>2803</v>
      </c>
      <c r="C2028" s="1349" t="s">
        <v>2382</v>
      </c>
      <c r="D2028" s="1350">
        <v>1</v>
      </c>
      <c r="E2028" s="293" t="s">
        <v>7340</v>
      </c>
      <c r="F2028" s="1352" t="s">
        <v>7341</v>
      </c>
      <c r="G2028" s="1351">
        <v>41549</v>
      </c>
      <c r="H2028" s="1348" t="s">
        <v>2252</v>
      </c>
      <c r="I2028" s="1348">
        <v>1357</v>
      </c>
      <c r="J2028" s="1356">
        <v>39338</v>
      </c>
      <c r="K2028" s="1352" t="s">
        <v>2253</v>
      </c>
      <c r="L2028" s="1352" t="s">
        <v>7223</v>
      </c>
      <c r="M2028" s="1345" t="s">
        <v>7342</v>
      </c>
      <c r="N2028" s="1346" t="s">
        <v>1830</v>
      </c>
      <c r="O2028" s="1347"/>
      <c r="P2028" s="117" t="str">
        <f t="shared" si="15"/>
        <v>2803</v>
      </c>
      <c r="Q2028" s="117"/>
      <c r="R2028" s="1348">
        <v>280301088</v>
      </c>
      <c r="S2028" s="321"/>
      <c r="T2028" s="321"/>
    </row>
    <row r="2029" spans="1:20" ht="34.5" hidden="1" customHeight="1">
      <c r="A2029" s="1348">
        <v>280301088</v>
      </c>
      <c r="B2029" s="1339" t="str">
        <f t="shared" si="14"/>
        <v>2803</v>
      </c>
      <c r="C2029" s="1349" t="s">
        <v>2382</v>
      </c>
      <c r="D2029" s="1350">
        <v>1</v>
      </c>
      <c r="E2029" s="293" t="s">
        <v>7343</v>
      </c>
      <c r="F2029" s="1352" t="s">
        <v>7344</v>
      </c>
      <c r="G2029" s="1351">
        <v>41549</v>
      </c>
      <c r="H2029" s="1348" t="s">
        <v>2252</v>
      </c>
      <c r="I2029" s="1348">
        <v>1357</v>
      </c>
      <c r="J2029" s="1351">
        <v>39338</v>
      </c>
      <c r="K2029" s="1352" t="s">
        <v>2253</v>
      </c>
      <c r="L2029" s="1352" t="s">
        <v>7223</v>
      </c>
      <c r="M2029" s="1345" t="s">
        <v>7345</v>
      </c>
      <c r="N2029" s="1346" t="s">
        <v>1830</v>
      </c>
      <c r="O2029" s="1347"/>
      <c r="P2029" s="117" t="str">
        <f t="shared" si="15"/>
        <v>2803</v>
      </c>
      <c r="Q2029" s="117"/>
      <c r="R2029" s="1348">
        <v>280301088</v>
      </c>
      <c r="S2029" s="321"/>
      <c r="T2029" s="321"/>
    </row>
    <row r="2030" spans="1:20" ht="34.5" hidden="1" customHeight="1">
      <c r="A2030" s="1348">
        <v>280301092</v>
      </c>
      <c r="B2030" s="1339" t="str">
        <f t="shared" si="14"/>
        <v>2803</v>
      </c>
      <c r="C2030" s="1349" t="s">
        <v>2382</v>
      </c>
      <c r="D2030" s="1350">
        <v>1</v>
      </c>
      <c r="E2030" s="293" t="s">
        <v>7346</v>
      </c>
      <c r="F2030" s="1352" t="s">
        <v>7347</v>
      </c>
      <c r="G2030" s="1351">
        <v>41549</v>
      </c>
      <c r="H2030" s="1348" t="s">
        <v>2252</v>
      </c>
      <c r="I2030" s="1348">
        <v>1357</v>
      </c>
      <c r="J2030" s="1356">
        <v>39338</v>
      </c>
      <c r="K2030" s="1352" t="s">
        <v>2253</v>
      </c>
      <c r="L2030" s="1352" t="s">
        <v>7223</v>
      </c>
      <c r="M2030" s="1345" t="s">
        <v>7348</v>
      </c>
      <c r="N2030" s="1346" t="s">
        <v>1830</v>
      </c>
      <c r="O2030" s="1347"/>
      <c r="P2030" s="117" t="str">
        <f t="shared" si="15"/>
        <v>2803</v>
      </c>
      <c r="Q2030" s="117"/>
      <c r="R2030" s="1348">
        <v>280301092</v>
      </c>
      <c r="S2030" s="321"/>
      <c r="T2030" s="321"/>
    </row>
    <row r="2031" spans="1:20" ht="34.5" hidden="1" customHeight="1">
      <c r="A2031" s="1348">
        <v>280301093</v>
      </c>
      <c r="B2031" s="1339" t="str">
        <f t="shared" si="14"/>
        <v>2803</v>
      </c>
      <c r="C2031" s="1349" t="s">
        <v>2382</v>
      </c>
      <c r="D2031" s="1350">
        <v>1</v>
      </c>
      <c r="E2031" s="293" t="s">
        <v>7349</v>
      </c>
      <c r="F2031" s="1352" t="s">
        <v>7350</v>
      </c>
      <c r="G2031" s="1351">
        <v>41549</v>
      </c>
      <c r="H2031" s="1348" t="s">
        <v>2252</v>
      </c>
      <c r="I2031" s="1348">
        <v>1357</v>
      </c>
      <c r="J2031" s="1351">
        <v>39338</v>
      </c>
      <c r="K2031" s="1352" t="s">
        <v>2253</v>
      </c>
      <c r="L2031" s="1352" t="s">
        <v>7223</v>
      </c>
      <c r="M2031" s="1345" t="s">
        <v>7351</v>
      </c>
      <c r="N2031" s="1346" t="s">
        <v>1830</v>
      </c>
      <c r="O2031" s="1347"/>
      <c r="P2031" s="117" t="str">
        <f t="shared" si="15"/>
        <v>2803</v>
      </c>
      <c r="Q2031" s="117"/>
      <c r="R2031" s="1348">
        <v>280301093</v>
      </c>
      <c r="S2031" s="321"/>
      <c r="T2031" s="321"/>
    </row>
    <row r="2032" spans="1:20" ht="34.5" hidden="1" customHeight="1">
      <c r="A2032" s="1348">
        <v>280301094</v>
      </c>
      <c r="B2032" s="1339" t="str">
        <f t="shared" si="14"/>
        <v>2803</v>
      </c>
      <c r="C2032" s="1349" t="s">
        <v>2382</v>
      </c>
      <c r="D2032" s="1350">
        <v>1</v>
      </c>
      <c r="E2032" s="293" t="s">
        <v>7352</v>
      </c>
      <c r="F2032" s="1352" t="s">
        <v>7353</v>
      </c>
      <c r="G2032" s="1351">
        <v>41549</v>
      </c>
      <c r="H2032" s="1348" t="s">
        <v>2252</v>
      </c>
      <c r="I2032" s="1348">
        <v>1357</v>
      </c>
      <c r="J2032" s="1356">
        <v>39338</v>
      </c>
      <c r="K2032" s="1352" t="s">
        <v>2253</v>
      </c>
      <c r="L2032" s="1352" t="s">
        <v>7223</v>
      </c>
      <c r="M2032" s="1345" t="s">
        <v>7354</v>
      </c>
      <c r="N2032" s="1346" t="s">
        <v>1830</v>
      </c>
      <c r="O2032" s="1347"/>
      <c r="P2032" s="117" t="str">
        <f t="shared" si="15"/>
        <v>2803</v>
      </c>
      <c r="Q2032" s="117"/>
      <c r="R2032" s="1348">
        <v>280301094</v>
      </c>
      <c r="S2032" s="321"/>
      <c r="T2032" s="321"/>
    </row>
    <row r="2033" spans="1:20" ht="34.5" hidden="1" customHeight="1">
      <c r="A2033" s="1348">
        <v>280301096</v>
      </c>
      <c r="B2033" s="1339" t="str">
        <f t="shared" si="14"/>
        <v>2803</v>
      </c>
      <c r="C2033" s="1349" t="s">
        <v>2382</v>
      </c>
      <c r="D2033" s="1350">
        <v>1</v>
      </c>
      <c r="E2033" s="293" t="s">
        <v>7355</v>
      </c>
      <c r="F2033" s="1352" t="s">
        <v>7356</v>
      </c>
      <c r="G2033" s="1351">
        <v>41549</v>
      </c>
      <c r="H2033" s="1348" t="s">
        <v>2252</v>
      </c>
      <c r="I2033" s="1348">
        <v>1357</v>
      </c>
      <c r="J2033" s="1351">
        <v>39338</v>
      </c>
      <c r="K2033" s="1352" t="s">
        <v>2253</v>
      </c>
      <c r="L2033" s="1352" t="s">
        <v>7223</v>
      </c>
      <c r="M2033" s="1345" t="s">
        <v>1830</v>
      </c>
      <c r="N2033" s="1346" t="s">
        <v>1830</v>
      </c>
      <c r="O2033" s="1347"/>
      <c r="P2033" s="117" t="str">
        <f t="shared" si="15"/>
        <v>2803</v>
      </c>
      <c r="Q2033" s="117"/>
      <c r="R2033" s="1348">
        <v>280301096</v>
      </c>
      <c r="S2033" s="321"/>
      <c r="T2033" s="321"/>
    </row>
    <row r="2034" spans="1:20" ht="34.5" hidden="1" customHeight="1">
      <c r="A2034" s="1348">
        <v>280301097</v>
      </c>
      <c r="B2034" s="1339" t="str">
        <f t="shared" si="14"/>
        <v>2803</v>
      </c>
      <c r="C2034" s="1349" t="s">
        <v>2382</v>
      </c>
      <c r="D2034" s="1350">
        <v>1</v>
      </c>
      <c r="E2034" s="293" t="s">
        <v>7357</v>
      </c>
      <c r="F2034" s="1352" t="s">
        <v>7358</v>
      </c>
      <c r="G2034" s="1351">
        <v>39661</v>
      </c>
      <c r="H2034" s="1348" t="s">
        <v>2252</v>
      </c>
      <c r="I2034" s="1348"/>
      <c r="J2034" s="1367"/>
      <c r="K2034" s="1352" t="s">
        <v>2253</v>
      </c>
      <c r="L2034" s="1352" t="s">
        <v>7223</v>
      </c>
      <c r="M2034" s="1345" t="s">
        <v>1830</v>
      </c>
      <c r="N2034" s="1346" t="s">
        <v>1830</v>
      </c>
      <c r="O2034" s="1347"/>
      <c r="P2034" s="117" t="str">
        <f t="shared" si="15"/>
        <v>2803</v>
      </c>
      <c r="Q2034" s="117"/>
      <c r="R2034" s="1348">
        <v>280301097</v>
      </c>
      <c r="S2034" s="321"/>
      <c r="T2034" s="321"/>
    </row>
    <row r="2035" spans="1:20" ht="34.5" hidden="1" customHeight="1">
      <c r="A2035" s="1348">
        <v>280301097</v>
      </c>
      <c r="B2035" s="1339" t="str">
        <f t="shared" si="14"/>
        <v>2803</v>
      </c>
      <c r="C2035" s="1349" t="s">
        <v>2382</v>
      </c>
      <c r="D2035" s="1350">
        <v>2</v>
      </c>
      <c r="E2035" s="293" t="s">
        <v>7359</v>
      </c>
      <c r="F2035" s="1352" t="s">
        <v>7360</v>
      </c>
      <c r="G2035" s="1351">
        <v>41466</v>
      </c>
      <c r="H2035" s="1348" t="s">
        <v>2252</v>
      </c>
      <c r="I2035" s="1348">
        <v>1357</v>
      </c>
      <c r="J2035" s="1356">
        <v>39338</v>
      </c>
      <c r="K2035" s="1352" t="s">
        <v>2253</v>
      </c>
      <c r="L2035" s="1352"/>
      <c r="M2035" s="1345" t="s">
        <v>1830</v>
      </c>
      <c r="N2035" s="1346" t="s">
        <v>1830</v>
      </c>
      <c r="O2035" s="1347"/>
      <c r="P2035" s="117" t="str">
        <f t="shared" si="15"/>
        <v>2803</v>
      </c>
      <c r="Q2035" s="117"/>
      <c r="R2035" s="1348">
        <v>280301097</v>
      </c>
      <c r="S2035" s="321"/>
      <c r="T2035" s="321"/>
    </row>
    <row r="2036" spans="1:20" ht="34.5" hidden="1" customHeight="1">
      <c r="A2036" s="1348">
        <v>280301098</v>
      </c>
      <c r="B2036" s="1339" t="str">
        <f t="shared" si="14"/>
        <v>2803</v>
      </c>
      <c r="C2036" s="1349" t="s">
        <v>2382</v>
      </c>
      <c r="D2036" s="1350">
        <v>3</v>
      </c>
      <c r="E2036" s="293" t="s">
        <v>7361</v>
      </c>
      <c r="F2036" s="1352" t="s">
        <v>7360</v>
      </c>
      <c r="G2036" s="1356">
        <v>43910</v>
      </c>
      <c r="H2036" s="1348" t="s">
        <v>2252</v>
      </c>
      <c r="I2036" s="1348">
        <v>1489</v>
      </c>
      <c r="J2036" s="1356">
        <v>41593</v>
      </c>
      <c r="K2036" s="1352" t="s">
        <v>2253</v>
      </c>
      <c r="L2036" s="1352"/>
      <c r="M2036" s="1345" t="s">
        <v>1830</v>
      </c>
      <c r="N2036" s="1346" t="s">
        <v>1830</v>
      </c>
      <c r="O2036" s="1347"/>
      <c r="P2036" s="117" t="str">
        <f t="shared" si="15"/>
        <v>2803</v>
      </c>
      <c r="Q2036" s="117"/>
      <c r="R2036" s="1348">
        <v>280301098</v>
      </c>
      <c r="S2036" s="321"/>
      <c r="T2036" s="321"/>
    </row>
    <row r="2037" spans="1:20" ht="34.5" hidden="1" customHeight="1">
      <c r="A2037" s="1348">
        <v>280301098</v>
      </c>
      <c r="B2037" s="1339" t="str">
        <f t="shared" si="14"/>
        <v>2803</v>
      </c>
      <c r="C2037" s="1349" t="s">
        <v>2382</v>
      </c>
      <c r="D2037" s="1350">
        <v>1</v>
      </c>
      <c r="E2037" s="293" t="s">
        <v>7362</v>
      </c>
      <c r="F2037" s="1352" t="s">
        <v>7363</v>
      </c>
      <c r="G2037" s="1356">
        <v>39661</v>
      </c>
      <c r="H2037" s="1348" t="s">
        <v>2252</v>
      </c>
      <c r="I2037" s="1348"/>
      <c r="J2037" s="1367"/>
      <c r="K2037" s="1352" t="s">
        <v>2253</v>
      </c>
      <c r="L2037" s="1352" t="s">
        <v>7223</v>
      </c>
      <c r="M2037" s="1345" t="s">
        <v>7364</v>
      </c>
      <c r="N2037" s="1346" t="s">
        <v>1830</v>
      </c>
      <c r="O2037" s="1347"/>
      <c r="P2037" s="117" t="str">
        <f t="shared" si="15"/>
        <v>2803</v>
      </c>
      <c r="Q2037" s="117"/>
      <c r="R2037" s="1348">
        <v>280301098</v>
      </c>
      <c r="S2037" s="321"/>
      <c r="T2037" s="321"/>
    </row>
    <row r="2038" spans="1:20" ht="34.5" hidden="1" customHeight="1">
      <c r="A2038" s="1348">
        <v>280301102</v>
      </c>
      <c r="B2038" s="1339" t="str">
        <f t="shared" si="14"/>
        <v>2803</v>
      </c>
      <c r="C2038" s="1349" t="s">
        <v>2382</v>
      </c>
      <c r="D2038" s="1350">
        <v>2</v>
      </c>
      <c r="E2038" s="293" t="s">
        <v>7365</v>
      </c>
      <c r="F2038" s="1352" t="s">
        <v>7366</v>
      </c>
      <c r="G2038" s="1356">
        <v>41466</v>
      </c>
      <c r="H2038" s="1348" t="s">
        <v>2252</v>
      </c>
      <c r="I2038" s="1348">
        <v>1357</v>
      </c>
      <c r="J2038" s="1351">
        <v>39338</v>
      </c>
      <c r="K2038" s="1352" t="s">
        <v>2253</v>
      </c>
      <c r="L2038" s="1352"/>
      <c r="M2038" s="1345" t="s">
        <v>1830</v>
      </c>
      <c r="N2038" s="1346" t="s">
        <v>1830</v>
      </c>
      <c r="O2038" s="1347"/>
      <c r="P2038" s="117" t="str">
        <f t="shared" si="15"/>
        <v>2803</v>
      </c>
      <c r="Q2038" s="117"/>
      <c r="R2038" s="1348">
        <v>280301102</v>
      </c>
      <c r="S2038" s="321"/>
      <c r="T2038" s="321"/>
    </row>
    <row r="2039" spans="1:20" ht="34.5" hidden="1" customHeight="1">
      <c r="A2039" s="1348">
        <v>280301103</v>
      </c>
      <c r="B2039" s="1339" t="str">
        <f t="shared" si="14"/>
        <v>2803</v>
      </c>
      <c r="C2039" s="1349" t="s">
        <v>2382</v>
      </c>
      <c r="D2039" s="1350">
        <v>3</v>
      </c>
      <c r="E2039" s="293" t="s">
        <v>7367</v>
      </c>
      <c r="F2039" s="1352" t="s">
        <v>7366</v>
      </c>
      <c r="G2039" s="1356">
        <v>43910</v>
      </c>
      <c r="H2039" s="1348" t="s">
        <v>2252</v>
      </c>
      <c r="I2039" s="1348">
        <v>1489</v>
      </c>
      <c r="J2039" s="1351">
        <v>41593</v>
      </c>
      <c r="K2039" s="1352" t="s">
        <v>2253</v>
      </c>
      <c r="L2039" s="1352"/>
      <c r="M2039" s="1345" t="s">
        <v>7368</v>
      </c>
      <c r="N2039" s="1346" t="s">
        <v>1830</v>
      </c>
      <c r="O2039" s="1347"/>
      <c r="P2039" s="117" t="str">
        <f t="shared" si="15"/>
        <v>2803</v>
      </c>
      <c r="Q2039" s="117"/>
      <c r="R2039" s="1348">
        <v>280301103</v>
      </c>
      <c r="S2039" s="321"/>
      <c r="T2039" s="321"/>
    </row>
    <row r="2040" spans="1:20" ht="34.5" hidden="1" customHeight="1">
      <c r="A2040" s="1348">
        <v>280301103</v>
      </c>
      <c r="B2040" s="1339" t="str">
        <f t="shared" si="14"/>
        <v>2803</v>
      </c>
      <c r="C2040" s="1349" t="s">
        <v>2382</v>
      </c>
      <c r="D2040" s="1350">
        <v>1</v>
      </c>
      <c r="E2040" s="293" t="s">
        <v>7369</v>
      </c>
      <c r="F2040" s="1352" t="s">
        <v>7370</v>
      </c>
      <c r="G2040" s="1356">
        <v>40132</v>
      </c>
      <c r="H2040" s="1348" t="s">
        <v>2252</v>
      </c>
      <c r="I2040" s="1348">
        <v>1357</v>
      </c>
      <c r="J2040" s="1351">
        <v>39338</v>
      </c>
      <c r="K2040" s="1352" t="s">
        <v>2253</v>
      </c>
      <c r="L2040" s="1352" t="s">
        <v>7223</v>
      </c>
      <c r="M2040" s="1345" t="s">
        <v>1830</v>
      </c>
      <c r="N2040" s="1346" t="s">
        <v>1830</v>
      </c>
      <c r="O2040" s="1347"/>
      <c r="P2040" s="117" t="str">
        <f t="shared" si="15"/>
        <v>2803</v>
      </c>
      <c r="Q2040" s="117"/>
      <c r="R2040" s="1348">
        <v>280301103</v>
      </c>
      <c r="S2040" s="321"/>
      <c r="T2040" s="321"/>
    </row>
    <row r="2041" spans="1:20" ht="34.5" hidden="1" customHeight="1">
      <c r="A2041" s="1348">
        <v>280301104</v>
      </c>
      <c r="B2041" s="1339" t="str">
        <f t="shared" si="14"/>
        <v>2803</v>
      </c>
      <c r="C2041" s="1349" t="s">
        <v>2382</v>
      </c>
      <c r="D2041" s="1350">
        <v>2</v>
      </c>
      <c r="E2041" s="293" t="s">
        <v>7371</v>
      </c>
      <c r="F2041" s="1352" t="s">
        <v>7372</v>
      </c>
      <c r="G2041" s="1356">
        <v>43880</v>
      </c>
      <c r="H2041" s="1348" t="s">
        <v>2252</v>
      </c>
      <c r="I2041" s="1348">
        <v>1461</v>
      </c>
      <c r="J2041" s="1351">
        <v>41123</v>
      </c>
      <c r="K2041" s="1352" t="s">
        <v>2253</v>
      </c>
      <c r="L2041" s="1353"/>
      <c r="M2041" s="1345" t="s">
        <v>5722</v>
      </c>
      <c r="N2041" s="1346" t="s">
        <v>1830</v>
      </c>
      <c r="O2041" s="1347"/>
      <c r="P2041" s="117" t="str">
        <f t="shared" si="15"/>
        <v>2803</v>
      </c>
      <c r="Q2041" s="117"/>
      <c r="R2041" s="1348">
        <v>280301104</v>
      </c>
      <c r="S2041" s="321"/>
      <c r="T2041" s="321"/>
    </row>
    <row r="2042" spans="1:20" ht="34.5" hidden="1" customHeight="1">
      <c r="A2042" s="1348">
        <v>280301104</v>
      </c>
      <c r="B2042" s="1339" t="str">
        <f t="shared" si="14"/>
        <v>2803</v>
      </c>
      <c r="C2042" s="1349" t="s">
        <v>2382</v>
      </c>
      <c r="D2042" s="1350">
        <v>1</v>
      </c>
      <c r="E2042" s="293" t="s">
        <v>7373</v>
      </c>
      <c r="F2042" s="1352" t="s">
        <v>7374</v>
      </c>
      <c r="G2042" s="1356">
        <v>40132</v>
      </c>
      <c r="H2042" s="1348" t="s">
        <v>2252</v>
      </c>
      <c r="I2042" s="1348">
        <v>1357</v>
      </c>
      <c r="J2042" s="1351">
        <v>39338</v>
      </c>
      <c r="K2042" s="1352" t="s">
        <v>2253</v>
      </c>
      <c r="L2042" s="1352" t="s">
        <v>7375</v>
      </c>
      <c r="M2042" s="1345" t="s">
        <v>1830</v>
      </c>
      <c r="N2042" s="1346" t="s">
        <v>5723</v>
      </c>
      <c r="O2042" s="1347"/>
      <c r="P2042" s="117" t="str">
        <f t="shared" si="15"/>
        <v>2803</v>
      </c>
      <c r="Q2042" s="117"/>
      <c r="R2042" s="1348">
        <v>280301104</v>
      </c>
      <c r="S2042" s="321"/>
      <c r="T2042" s="321"/>
    </row>
    <row r="2043" spans="1:20" ht="34.5" hidden="1" customHeight="1">
      <c r="A2043" s="1348">
        <v>280301105</v>
      </c>
      <c r="B2043" s="1339" t="str">
        <f t="shared" ref="B2043:B2297" si="16">MID(A2043,1,4)</f>
        <v>2803</v>
      </c>
      <c r="C2043" s="1349" t="s">
        <v>2382</v>
      </c>
      <c r="D2043" s="1350">
        <v>2</v>
      </c>
      <c r="E2043" s="293" t="s">
        <v>7376</v>
      </c>
      <c r="F2043" s="1352" t="s">
        <v>7377</v>
      </c>
      <c r="G2043" s="1356">
        <v>43334</v>
      </c>
      <c r="H2043" s="1348" t="s">
        <v>2252</v>
      </c>
      <c r="I2043" s="1348">
        <v>1461</v>
      </c>
      <c r="J2043" s="1351">
        <v>41123</v>
      </c>
      <c r="K2043" s="1352" t="s">
        <v>2253</v>
      </c>
      <c r="L2043" s="1352"/>
      <c r="M2043" s="1345" t="s">
        <v>1830</v>
      </c>
      <c r="N2043" s="1346" t="s">
        <v>1830</v>
      </c>
      <c r="O2043" s="1347"/>
      <c r="P2043" s="117" t="str">
        <f t="shared" ref="P2043:P2297" si="17">MID(A2043,1,4)</f>
        <v>2803</v>
      </c>
      <c r="Q2043" s="117"/>
      <c r="R2043" s="1348">
        <v>280301105</v>
      </c>
      <c r="S2043" s="321"/>
      <c r="T2043" s="321"/>
    </row>
    <row r="2044" spans="1:20" ht="34.5" hidden="1" customHeight="1">
      <c r="A2044" s="1348">
        <v>280301105</v>
      </c>
      <c r="B2044" s="1339" t="str">
        <f t="shared" si="16"/>
        <v>2803</v>
      </c>
      <c r="C2044" s="1349" t="s">
        <v>2382</v>
      </c>
      <c r="D2044" s="1350">
        <v>1</v>
      </c>
      <c r="E2044" s="293" t="s">
        <v>7378</v>
      </c>
      <c r="F2044" s="1352" t="s">
        <v>7379</v>
      </c>
      <c r="G2044" s="1356">
        <v>40132</v>
      </c>
      <c r="H2044" s="1348" t="s">
        <v>2252</v>
      </c>
      <c r="I2044" s="1348">
        <v>1357</v>
      </c>
      <c r="J2044" s="1351">
        <v>39338</v>
      </c>
      <c r="K2044" s="1352" t="s">
        <v>2253</v>
      </c>
      <c r="L2044" s="1352" t="s">
        <v>7380</v>
      </c>
      <c r="M2044" s="1345" t="s">
        <v>1830</v>
      </c>
      <c r="N2044" s="1346" t="s">
        <v>1830</v>
      </c>
      <c r="O2044" s="1347"/>
      <c r="P2044" s="117" t="str">
        <f t="shared" si="17"/>
        <v>2803</v>
      </c>
      <c r="Q2044" s="117"/>
      <c r="R2044" s="1348">
        <v>280301105</v>
      </c>
      <c r="S2044" s="321"/>
      <c r="T2044" s="321"/>
    </row>
    <row r="2045" spans="1:20" ht="34.5" hidden="1" customHeight="1">
      <c r="A2045" s="1348">
        <v>280301106</v>
      </c>
      <c r="B2045" s="1339" t="str">
        <f t="shared" si="16"/>
        <v>2803</v>
      </c>
      <c r="C2045" s="1349" t="s">
        <v>2382</v>
      </c>
      <c r="D2045" s="1350">
        <v>2</v>
      </c>
      <c r="E2045" s="293" t="s">
        <v>7381</v>
      </c>
      <c r="F2045" s="1352" t="s">
        <v>7382</v>
      </c>
      <c r="G2045" s="1351">
        <v>43334</v>
      </c>
      <c r="H2045" s="1348" t="s">
        <v>2252</v>
      </c>
      <c r="I2045" s="1348">
        <v>1461</v>
      </c>
      <c r="J2045" s="1351">
        <v>41123</v>
      </c>
      <c r="K2045" s="1352" t="s">
        <v>2253</v>
      </c>
      <c r="L2045" s="1353"/>
      <c r="M2045" s="1345" t="s">
        <v>7383</v>
      </c>
      <c r="N2045" s="1346" t="s">
        <v>1830</v>
      </c>
      <c r="O2045" s="1347"/>
      <c r="P2045" s="117" t="str">
        <f t="shared" si="17"/>
        <v>2803</v>
      </c>
      <c r="Q2045" s="117"/>
      <c r="R2045" s="1348">
        <v>280301106</v>
      </c>
      <c r="S2045" s="321"/>
      <c r="T2045" s="321"/>
    </row>
    <row r="2046" spans="1:20" ht="34.5" hidden="1" customHeight="1">
      <c r="A2046" s="1348">
        <v>280301106</v>
      </c>
      <c r="B2046" s="1339" t="str">
        <f t="shared" si="16"/>
        <v>2803</v>
      </c>
      <c r="C2046" s="1349" t="s">
        <v>2382</v>
      </c>
      <c r="D2046" s="1350">
        <v>1</v>
      </c>
      <c r="E2046" s="293" t="s">
        <v>7384</v>
      </c>
      <c r="F2046" s="1352" t="s">
        <v>7385</v>
      </c>
      <c r="G2046" s="1356">
        <v>40132</v>
      </c>
      <c r="H2046" s="1348" t="s">
        <v>2252</v>
      </c>
      <c r="I2046" s="1348">
        <v>1357</v>
      </c>
      <c r="J2046" s="1351">
        <v>39338</v>
      </c>
      <c r="K2046" s="1352" t="s">
        <v>2253</v>
      </c>
      <c r="L2046" s="1352" t="s">
        <v>7223</v>
      </c>
      <c r="M2046" s="1345" t="s">
        <v>1830</v>
      </c>
      <c r="N2046" s="1346" t="s">
        <v>1830</v>
      </c>
      <c r="O2046" s="1347"/>
      <c r="P2046" s="117" t="str">
        <f t="shared" si="17"/>
        <v>2803</v>
      </c>
      <c r="Q2046" s="117"/>
      <c r="R2046" s="1348">
        <v>280301106</v>
      </c>
      <c r="S2046" s="321"/>
      <c r="T2046" s="321"/>
    </row>
    <row r="2047" spans="1:20" ht="34.5" hidden="1" customHeight="1">
      <c r="A2047" s="1348">
        <v>280301107</v>
      </c>
      <c r="B2047" s="1339" t="str">
        <f t="shared" si="16"/>
        <v>2803</v>
      </c>
      <c r="C2047" s="1349" t="s">
        <v>2382</v>
      </c>
      <c r="D2047" s="1350">
        <v>2</v>
      </c>
      <c r="E2047" s="293" t="s">
        <v>7386</v>
      </c>
      <c r="F2047" s="1352" t="s">
        <v>7387</v>
      </c>
      <c r="G2047" s="1351">
        <v>43880</v>
      </c>
      <c r="H2047" s="1348" t="s">
        <v>2252</v>
      </c>
      <c r="I2047" s="1348">
        <v>1461</v>
      </c>
      <c r="J2047" s="1351">
        <v>41123</v>
      </c>
      <c r="K2047" s="1352" t="s">
        <v>2253</v>
      </c>
      <c r="L2047" s="1353"/>
      <c r="M2047" s="1345" t="s">
        <v>1830</v>
      </c>
      <c r="N2047" s="1346" t="s">
        <v>3309</v>
      </c>
      <c r="O2047" s="1347"/>
      <c r="P2047" s="117" t="str">
        <f t="shared" si="17"/>
        <v>2803</v>
      </c>
      <c r="Q2047" s="117"/>
      <c r="R2047" s="1348">
        <v>280301107</v>
      </c>
      <c r="S2047" s="321"/>
      <c r="T2047" s="321"/>
    </row>
    <row r="2048" spans="1:20" ht="34.5" hidden="1" customHeight="1">
      <c r="A2048" s="1348">
        <v>280301107</v>
      </c>
      <c r="B2048" s="1339" t="str">
        <f t="shared" si="16"/>
        <v>2803</v>
      </c>
      <c r="C2048" s="1349" t="s">
        <v>2382</v>
      </c>
      <c r="D2048" s="1350">
        <v>1</v>
      </c>
      <c r="E2048" s="293" t="s">
        <v>7388</v>
      </c>
      <c r="F2048" s="1352" t="s">
        <v>7389</v>
      </c>
      <c r="G2048" s="1356">
        <v>40132</v>
      </c>
      <c r="H2048" s="1348" t="s">
        <v>2252</v>
      </c>
      <c r="I2048" s="1348">
        <v>1357</v>
      </c>
      <c r="J2048" s="1351">
        <v>39338</v>
      </c>
      <c r="K2048" s="1352" t="s">
        <v>2253</v>
      </c>
      <c r="L2048" s="1352" t="s">
        <v>7390</v>
      </c>
      <c r="M2048" s="1345" t="s">
        <v>7391</v>
      </c>
      <c r="N2048" s="1346" t="s">
        <v>1830</v>
      </c>
      <c r="O2048" s="1347"/>
      <c r="P2048" s="117" t="str">
        <f t="shared" si="17"/>
        <v>2803</v>
      </c>
      <c r="Q2048" s="117"/>
      <c r="R2048" s="1348">
        <v>280301107</v>
      </c>
      <c r="S2048" s="321"/>
      <c r="T2048" s="321"/>
    </row>
    <row r="2049" spans="1:20" ht="34.5" hidden="1" customHeight="1">
      <c r="A2049" s="1348">
        <v>280301108</v>
      </c>
      <c r="B2049" s="1339" t="str">
        <f t="shared" si="16"/>
        <v>2803</v>
      </c>
      <c r="C2049" s="1349" t="s">
        <v>2382</v>
      </c>
      <c r="D2049" s="1350">
        <v>2</v>
      </c>
      <c r="E2049" s="293" t="s">
        <v>7392</v>
      </c>
      <c r="F2049" s="1352" t="s">
        <v>7393</v>
      </c>
      <c r="G2049" s="1351">
        <v>44308</v>
      </c>
      <c r="H2049" s="1348" t="s">
        <v>2252</v>
      </c>
      <c r="I2049" s="1348">
        <v>1423</v>
      </c>
      <c r="J2049" s="1351">
        <v>40521</v>
      </c>
      <c r="K2049" s="1352" t="s">
        <v>2253</v>
      </c>
      <c r="L2049" s="1353"/>
      <c r="M2049" s="1345" t="s">
        <v>3308</v>
      </c>
      <c r="N2049" s="1346" t="s">
        <v>3309</v>
      </c>
      <c r="O2049" s="1347"/>
      <c r="P2049" s="117" t="str">
        <f t="shared" si="17"/>
        <v>2803</v>
      </c>
      <c r="Q2049" s="117"/>
      <c r="R2049" s="1348">
        <v>280301108</v>
      </c>
      <c r="S2049" s="321"/>
      <c r="T2049" s="321"/>
    </row>
    <row r="2050" spans="1:20" ht="34.5" hidden="1" customHeight="1">
      <c r="A2050" s="1348">
        <v>280301108</v>
      </c>
      <c r="B2050" s="1339" t="str">
        <f t="shared" si="16"/>
        <v>2803</v>
      </c>
      <c r="C2050" s="1349" t="s">
        <v>2382</v>
      </c>
      <c r="D2050" s="1350">
        <v>1</v>
      </c>
      <c r="E2050" s="293" t="s">
        <v>7394</v>
      </c>
      <c r="F2050" s="1352" t="s">
        <v>7395</v>
      </c>
      <c r="G2050" s="1356">
        <v>40132</v>
      </c>
      <c r="H2050" s="1348" t="s">
        <v>2252</v>
      </c>
      <c r="I2050" s="1348">
        <v>1357</v>
      </c>
      <c r="J2050" s="1351">
        <v>39338</v>
      </c>
      <c r="K2050" s="1352" t="s">
        <v>2253</v>
      </c>
      <c r="L2050" s="1352" t="s">
        <v>7254</v>
      </c>
      <c r="M2050" s="1345" t="s">
        <v>1830</v>
      </c>
      <c r="N2050" s="1346" t="s">
        <v>1830</v>
      </c>
      <c r="O2050" s="1347"/>
      <c r="P2050" s="117" t="str">
        <f t="shared" si="17"/>
        <v>2803</v>
      </c>
      <c r="Q2050" s="117"/>
      <c r="R2050" s="1348">
        <v>280301108</v>
      </c>
      <c r="S2050" s="321"/>
      <c r="T2050" s="321"/>
    </row>
    <row r="2051" spans="1:20" ht="34.5" hidden="1" customHeight="1">
      <c r="A2051" s="1348">
        <v>280301109</v>
      </c>
      <c r="B2051" s="1339" t="str">
        <f t="shared" si="16"/>
        <v>2803</v>
      </c>
      <c r="C2051" s="1349" t="s">
        <v>2382</v>
      </c>
      <c r="D2051" s="1350">
        <v>2</v>
      </c>
      <c r="E2051" s="293" t="s">
        <v>7396</v>
      </c>
      <c r="F2051" s="1352" t="s">
        <v>7397</v>
      </c>
      <c r="G2051" s="1351">
        <v>43829</v>
      </c>
      <c r="H2051" s="1348" t="s">
        <v>2252</v>
      </c>
      <c r="I2051" s="1348">
        <v>1423</v>
      </c>
      <c r="J2051" s="1351">
        <v>40521</v>
      </c>
      <c r="K2051" s="1352" t="s">
        <v>2253</v>
      </c>
      <c r="L2051" s="1353"/>
      <c r="M2051" s="1345" t="s">
        <v>7398</v>
      </c>
      <c r="N2051" s="1346" t="s">
        <v>1830</v>
      </c>
      <c r="O2051" s="1347"/>
      <c r="P2051" s="117" t="str">
        <f t="shared" si="17"/>
        <v>2803</v>
      </c>
      <c r="Q2051" s="117"/>
      <c r="R2051" s="1348">
        <v>280301109</v>
      </c>
      <c r="S2051" s="321"/>
      <c r="T2051" s="321"/>
    </row>
    <row r="2052" spans="1:20" ht="34.5" hidden="1" customHeight="1">
      <c r="A2052" s="1348">
        <v>280301109</v>
      </c>
      <c r="B2052" s="1339" t="str">
        <f t="shared" si="16"/>
        <v>2803</v>
      </c>
      <c r="C2052" s="1349" t="s">
        <v>2382</v>
      </c>
      <c r="D2052" s="1350">
        <v>1</v>
      </c>
      <c r="E2052" s="293" t="s">
        <v>7399</v>
      </c>
      <c r="F2052" s="1352" t="s">
        <v>7400</v>
      </c>
      <c r="G2052" s="1356">
        <v>41549</v>
      </c>
      <c r="H2052" s="1348" t="s">
        <v>2252</v>
      </c>
      <c r="I2052" s="1348">
        <v>1357</v>
      </c>
      <c r="J2052" s="1351">
        <v>39338</v>
      </c>
      <c r="K2052" s="1352" t="s">
        <v>2253</v>
      </c>
      <c r="L2052" s="1352" t="s">
        <v>7161</v>
      </c>
      <c r="M2052" s="1345" t="s">
        <v>7401</v>
      </c>
      <c r="N2052" s="1346" t="s">
        <v>1830</v>
      </c>
      <c r="O2052" s="1347"/>
      <c r="P2052" s="117" t="str">
        <f t="shared" si="17"/>
        <v>2803</v>
      </c>
      <c r="Q2052" s="117"/>
      <c r="R2052" s="1348">
        <v>280301109</v>
      </c>
      <c r="S2052" s="321"/>
      <c r="T2052" s="321"/>
    </row>
    <row r="2053" spans="1:20" ht="34.5" hidden="1" customHeight="1">
      <c r="A2053" s="1348">
        <v>280301111</v>
      </c>
      <c r="B2053" s="1339" t="str">
        <f t="shared" si="16"/>
        <v>2803</v>
      </c>
      <c r="C2053" s="1349" t="s">
        <v>2382</v>
      </c>
      <c r="D2053" s="1350">
        <v>2</v>
      </c>
      <c r="E2053" s="293" t="s">
        <v>7402</v>
      </c>
      <c r="F2053" s="1352" t="s">
        <v>7403</v>
      </c>
      <c r="G2053" s="1351">
        <v>43829</v>
      </c>
      <c r="H2053" s="1348" t="s">
        <v>2252</v>
      </c>
      <c r="I2053" s="1348">
        <v>1482</v>
      </c>
      <c r="J2053" s="1351">
        <v>41470</v>
      </c>
      <c r="K2053" s="1352" t="s">
        <v>2253</v>
      </c>
      <c r="L2053" s="1352"/>
      <c r="M2053" s="1345" t="s">
        <v>3308</v>
      </c>
      <c r="N2053" s="1346" t="s">
        <v>1830</v>
      </c>
      <c r="O2053" s="1347"/>
      <c r="P2053" s="117" t="str">
        <f t="shared" si="17"/>
        <v>2803</v>
      </c>
      <c r="Q2053" s="117"/>
      <c r="R2053" s="1348">
        <v>280301111</v>
      </c>
      <c r="S2053" s="321"/>
      <c r="T2053" s="321"/>
    </row>
    <row r="2054" spans="1:20" ht="34.5" hidden="1" customHeight="1">
      <c r="A2054" s="1348">
        <v>280301111</v>
      </c>
      <c r="B2054" s="1339" t="str">
        <f t="shared" si="16"/>
        <v>2803</v>
      </c>
      <c r="C2054" s="1349" t="s">
        <v>2382</v>
      </c>
      <c r="D2054" s="1350">
        <v>1</v>
      </c>
      <c r="E2054" s="293" t="s">
        <v>7404</v>
      </c>
      <c r="F2054" s="1352" t="s">
        <v>7405</v>
      </c>
      <c r="G2054" s="1356">
        <v>39952</v>
      </c>
      <c r="H2054" s="1348" t="s">
        <v>2252</v>
      </c>
      <c r="I2054" s="1348">
        <v>1357</v>
      </c>
      <c r="J2054" s="1351">
        <v>39338</v>
      </c>
      <c r="K2054" s="1352" t="s">
        <v>2253</v>
      </c>
      <c r="L2054" s="1352"/>
      <c r="M2054" s="1345" t="s">
        <v>6031</v>
      </c>
      <c r="N2054" s="1346" t="s">
        <v>1830</v>
      </c>
      <c r="O2054" s="1347"/>
      <c r="P2054" s="117" t="str">
        <f t="shared" si="17"/>
        <v>2803</v>
      </c>
      <c r="Q2054" s="117"/>
      <c r="R2054" s="1348">
        <v>280301111</v>
      </c>
      <c r="S2054" s="321"/>
      <c r="T2054" s="321"/>
    </row>
    <row r="2055" spans="1:20" ht="34.5" hidden="1" customHeight="1">
      <c r="A2055" s="1348">
        <v>280301112</v>
      </c>
      <c r="B2055" s="1339" t="str">
        <f t="shared" si="16"/>
        <v>2803</v>
      </c>
      <c r="C2055" s="1349" t="s">
        <v>2382</v>
      </c>
      <c r="D2055" s="1350">
        <v>2</v>
      </c>
      <c r="E2055" s="293" t="s">
        <v>7406</v>
      </c>
      <c r="F2055" s="1352" t="s">
        <v>7407</v>
      </c>
      <c r="G2055" s="1351">
        <v>44308</v>
      </c>
      <c r="H2055" s="1348" t="s">
        <v>2252</v>
      </c>
      <c r="I2055" s="1348">
        <v>1487</v>
      </c>
      <c r="J2055" s="1351">
        <v>41522</v>
      </c>
      <c r="K2055" s="1352" t="s">
        <v>2253</v>
      </c>
      <c r="L2055" s="1352"/>
      <c r="M2055" s="1345" t="s">
        <v>3308</v>
      </c>
      <c r="N2055" s="1346" t="s">
        <v>6205</v>
      </c>
      <c r="O2055" s="1347"/>
      <c r="P2055" s="117" t="str">
        <f t="shared" si="17"/>
        <v>2803</v>
      </c>
      <c r="Q2055" s="117"/>
      <c r="R2055" s="1348">
        <v>280301112</v>
      </c>
      <c r="S2055" s="321"/>
      <c r="T2055" s="321"/>
    </row>
    <row r="2056" spans="1:20" ht="34.5" hidden="1" customHeight="1">
      <c r="A2056" s="1348">
        <v>280301112</v>
      </c>
      <c r="B2056" s="1339" t="str">
        <f t="shared" si="16"/>
        <v>2803</v>
      </c>
      <c r="C2056" s="1349" t="s">
        <v>2382</v>
      </c>
      <c r="D2056" s="1350">
        <v>1</v>
      </c>
      <c r="E2056" s="293" t="s">
        <v>7408</v>
      </c>
      <c r="F2056" s="1352" t="s">
        <v>7409</v>
      </c>
      <c r="G2056" s="1356">
        <v>39952</v>
      </c>
      <c r="H2056" s="1348" t="s">
        <v>2252</v>
      </c>
      <c r="I2056" s="1348">
        <v>1357</v>
      </c>
      <c r="J2056" s="1351">
        <v>39338</v>
      </c>
      <c r="K2056" s="1352" t="s">
        <v>2253</v>
      </c>
      <c r="L2056" s="1352"/>
      <c r="M2056" s="1345" t="s">
        <v>6036</v>
      </c>
      <c r="N2056" s="1346" t="s">
        <v>1830</v>
      </c>
      <c r="O2056" s="1347"/>
      <c r="P2056" s="117" t="str">
        <f t="shared" si="17"/>
        <v>2803</v>
      </c>
      <c r="Q2056" s="117"/>
      <c r="R2056" s="1348">
        <v>280301112</v>
      </c>
      <c r="S2056" s="321"/>
      <c r="T2056" s="321"/>
    </row>
    <row r="2057" spans="1:20" ht="34.5" hidden="1" customHeight="1">
      <c r="A2057" s="1348">
        <v>280301113</v>
      </c>
      <c r="B2057" s="1339" t="str">
        <f t="shared" si="16"/>
        <v>2803</v>
      </c>
      <c r="C2057" s="1349" t="s">
        <v>2382</v>
      </c>
      <c r="D2057" s="1350">
        <v>2</v>
      </c>
      <c r="E2057" s="293" t="s">
        <v>7410</v>
      </c>
      <c r="F2057" s="1352" t="s">
        <v>7409</v>
      </c>
      <c r="G2057" s="1351">
        <v>44308</v>
      </c>
      <c r="H2057" s="1348" t="s">
        <v>2252</v>
      </c>
      <c r="I2057" s="1348">
        <v>1487</v>
      </c>
      <c r="J2057" s="1351">
        <v>41522</v>
      </c>
      <c r="K2057" s="1352" t="s">
        <v>2253</v>
      </c>
      <c r="L2057" s="1352"/>
      <c r="M2057" s="1345" t="s">
        <v>1830</v>
      </c>
      <c r="N2057" s="1346" t="s">
        <v>1830</v>
      </c>
      <c r="O2057" s="1347"/>
      <c r="P2057" s="117" t="str">
        <f t="shared" si="17"/>
        <v>2803</v>
      </c>
      <c r="Q2057" s="117"/>
      <c r="R2057" s="1348">
        <v>280301113</v>
      </c>
      <c r="S2057" s="321"/>
      <c r="T2057" s="321"/>
    </row>
    <row r="2058" spans="1:20" ht="34.5" hidden="1" customHeight="1">
      <c r="A2058" s="1348">
        <v>280301113</v>
      </c>
      <c r="B2058" s="1339" t="str">
        <f t="shared" si="16"/>
        <v>2803</v>
      </c>
      <c r="C2058" s="1349" t="s">
        <v>2382</v>
      </c>
      <c r="D2058" s="1350">
        <v>1</v>
      </c>
      <c r="E2058" s="293" t="s">
        <v>7411</v>
      </c>
      <c r="F2058" s="1352" t="s">
        <v>7412</v>
      </c>
      <c r="G2058" s="1351">
        <v>39952</v>
      </c>
      <c r="H2058" s="1348" t="s">
        <v>2252</v>
      </c>
      <c r="I2058" s="1348">
        <v>1357</v>
      </c>
      <c r="J2058" s="1351">
        <v>39338</v>
      </c>
      <c r="K2058" s="1352" t="s">
        <v>2253</v>
      </c>
      <c r="L2058" s="1352"/>
      <c r="M2058" s="1345" t="s">
        <v>3308</v>
      </c>
      <c r="N2058" s="1346" t="s">
        <v>7413</v>
      </c>
      <c r="O2058" s="1347"/>
      <c r="P2058" s="117" t="str">
        <f t="shared" si="17"/>
        <v>2803</v>
      </c>
      <c r="Q2058" s="117"/>
      <c r="R2058" s="1348">
        <v>280301113</v>
      </c>
      <c r="S2058" s="321"/>
      <c r="T2058" s="321"/>
    </row>
    <row r="2059" spans="1:20" ht="34.5" hidden="1" customHeight="1">
      <c r="A2059" s="1348">
        <v>280301114</v>
      </c>
      <c r="B2059" s="1339" t="str">
        <f t="shared" si="16"/>
        <v>2803</v>
      </c>
      <c r="C2059" s="1349" t="s">
        <v>2382</v>
      </c>
      <c r="D2059" s="1350">
        <v>2</v>
      </c>
      <c r="E2059" s="293" t="s">
        <v>7414</v>
      </c>
      <c r="F2059" s="1352" t="s">
        <v>7415</v>
      </c>
      <c r="G2059" s="1351">
        <v>42703</v>
      </c>
      <c r="H2059" s="1348" t="s">
        <v>2252</v>
      </c>
      <c r="I2059" s="1348">
        <v>1482</v>
      </c>
      <c r="J2059" s="1351">
        <v>41470</v>
      </c>
      <c r="K2059" s="1352" t="s">
        <v>2253</v>
      </c>
      <c r="L2059" s="1352"/>
      <c r="M2059" s="1345" t="s">
        <v>6044</v>
      </c>
      <c r="N2059" s="1346" t="s">
        <v>1830</v>
      </c>
      <c r="O2059" s="1347"/>
      <c r="P2059" s="117" t="str">
        <f t="shared" si="17"/>
        <v>2803</v>
      </c>
      <c r="Q2059" s="117"/>
      <c r="R2059" s="1348">
        <v>280301114</v>
      </c>
      <c r="S2059" s="321"/>
      <c r="T2059" s="321"/>
    </row>
    <row r="2060" spans="1:20" ht="34.5" hidden="1" customHeight="1">
      <c r="A2060" s="1348">
        <v>280301115</v>
      </c>
      <c r="B2060" s="1339" t="str">
        <f t="shared" si="16"/>
        <v>2803</v>
      </c>
      <c r="C2060" s="1349" t="s">
        <v>2382</v>
      </c>
      <c r="D2060" s="1350">
        <v>3</v>
      </c>
      <c r="E2060" s="293" t="s">
        <v>7416</v>
      </c>
      <c r="F2060" s="1352" t="s">
        <v>7415</v>
      </c>
      <c r="G2060" s="1356">
        <v>44926</v>
      </c>
      <c r="H2060" s="1348" t="s">
        <v>2252</v>
      </c>
      <c r="I2060" s="1348">
        <v>1487</v>
      </c>
      <c r="J2060" s="1356">
        <v>41522</v>
      </c>
      <c r="K2060" s="1352" t="s">
        <v>2253</v>
      </c>
      <c r="L2060" s="1352" t="s">
        <v>7417</v>
      </c>
      <c r="M2060" s="1345" t="s">
        <v>1830</v>
      </c>
      <c r="N2060" s="1346" t="s">
        <v>1830</v>
      </c>
      <c r="O2060" s="1347"/>
      <c r="P2060" s="117" t="str">
        <f t="shared" si="17"/>
        <v>2803</v>
      </c>
      <c r="Q2060" s="117"/>
      <c r="R2060" s="1348">
        <v>280301115</v>
      </c>
      <c r="S2060" s="321"/>
      <c r="T2060" s="321"/>
    </row>
    <row r="2061" spans="1:20" ht="34.5" hidden="1" customHeight="1">
      <c r="A2061" s="1348">
        <v>280301116</v>
      </c>
      <c r="B2061" s="1339" t="str">
        <f t="shared" si="16"/>
        <v>2803</v>
      </c>
      <c r="C2061" s="1349" t="s">
        <v>2382</v>
      </c>
      <c r="D2061" s="1350">
        <v>1</v>
      </c>
      <c r="E2061" s="293" t="s">
        <v>7418</v>
      </c>
      <c r="F2061" s="1352" t="s">
        <v>7419</v>
      </c>
      <c r="G2061" s="1351">
        <v>39952</v>
      </c>
      <c r="H2061" s="1348" t="s">
        <v>2252</v>
      </c>
      <c r="I2061" s="1348">
        <v>1357</v>
      </c>
      <c r="J2061" s="1351">
        <v>39338</v>
      </c>
      <c r="K2061" s="1352" t="s">
        <v>2253</v>
      </c>
      <c r="L2061" s="1352"/>
      <c r="M2061" s="1345" t="s">
        <v>7420</v>
      </c>
      <c r="N2061" s="1346" t="s">
        <v>1830</v>
      </c>
      <c r="O2061" s="1347"/>
      <c r="P2061" s="117" t="str">
        <f t="shared" si="17"/>
        <v>2803</v>
      </c>
      <c r="Q2061" s="117"/>
      <c r="R2061" s="1348">
        <v>280301116</v>
      </c>
      <c r="S2061" s="321"/>
      <c r="T2061" s="321"/>
    </row>
    <row r="2062" spans="1:20" ht="34.5" hidden="1" customHeight="1">
      <c r="A2062" s="1348">
        <v>280301117</v>
      </c>
      <c r="B2062" s="1339" t="str">
        <f t="shared" si="16"/>
        <v>2803</v>
      </c>
      <c r="C2062" s="1349" t="s">
        <v>2382</v>
      </c>
      <c r="D2062" s="1350">
        <v>2</v>
      </c>
      <c r="E2062" s="293" t="s">
        <v>7421</v>
      </c>
      <c r="F2062" s="1352" t="s">
        <v>7419</v>
      </c>
      <c r="G2062" s="1356">
        <v>42703</v>
      </c>
      <c r="H2062" s="1348" t="s">
        <v>2252</v>
      </c>
      <c r="I2062" s="1348">
        <v>1482</v>
      </c>
      <c r="J2062" s="1351">
        <v>41470</v>
      </c>
      <c r="K2062" s="1352" t="s">
        <v>2253</v>
      </c>
      <c r="L2062" s="1352"/>
      <c r="M2062" s="1345" t="s">
        <v>3308</v>
      </c>
      <c r="N2062" s="1346" t="s">
        <v>1830</v>
      </c>
      <c r="O2062" s="1347"/>
      <c r="P2062" s="117" t="str">
        <f t="shared" si="17"/>
        <v>2803</v>
      </c>
      <c r="Q2062" s="117"/>
      <c r="R2062" s="1348">
        <v>280301117</v>
      </c>
      <c r="S2062" s="321"/>
      <c r="T2062" s="321"/>
    </row>
    <row r="2063" spans="1:20" ht="34.5" hidden="1" customHeight="1">
      <c r="A2063" s="1348">
        <v>280301118</v>
      </c>
      <c r="B2063" s="1339" t="str">
        <f t="shared" si="16"/>
        <v>2803</v>
      </c>
      <c r="C2063" s="1349" t="s">
        <v>2382</v>
      </c>
      <c r="D2063" s="1350">
        <v>3</v>
      </c>
      <c r="E2063" s="293" t="s">
        <v>7422</v>
      </c>
      <c r="F2063" s="1352" t="s">
        <v>7419</v>
      </c>
      <c r="G2063" s="1351">
        <v>44657</v>
      </c>
      <c r="H2063" s="1348" t="s">
        <v>2252</v>
      </c>
      <c r="I2063" s="1348">
        <v>1487</v>
      </c>
      <c r="J2063" s="1351">
        <v>41522</v>
      </c>
      <c r="K2063" s="1352" t="s">
        <v>2253</v>
      </c>
      <c r="L2063" s="1353"/>
      <c r="M2063" s="1345" t="s">
        <v>7423</v>
      </c>
      <c r="N2063" s="1346" t="s">
        <v>1830</v>
      </c>
      <c r="O2063" s="1347"/>
      <c r="P2063" s="117" t="str">
        <f t="shared" si="17"/>
        <v>2803</v>
      </c>
      <c r="Q2063" s="117"/>
      <c r="R2063" s="1348">
        <v>280301118</v>
      </c>
      <c r="S2063" s="321"/>
      <c r="T2063" s="321"/>
    </row>
    <row r="2064" spans="1:20" ht="34.5" hidden="1" customHeight="1">
      <c r="A2064" s="1348">
        <v>280301119</v>
      </c>
      <c r="B2064" s="1339" t="str">
        <f t="shared" si="16"/>
        <v>2803</v>
      </c>
      <c r="C2064" s="1349" t="s">
        <v>2382</v>
      </c>
      <c r="D2064" s="1350">
        <v>1</v>
      </c>
      <c r="E2064" s="293" t="s">
        <v>7424</v>
      </c>
      <c r="F2064" s="1352" t="s">
        <v>7425</v>
      </c>
      <c r="G2064" s="1351">
        <v>40132</v>
      </c>
      <c r="H2064" s="1348" t="s">
        <v>2252</v>
      </c>
      <c r="I2064" s="1348">
        <v>1357</v>
      </c>
      <c r="J2064" s="1351">
        <v>39338</v>
      </c>
      <c r="K2064" s="1352" t="s">
        <v>2253</v>
      </c>
      <c r="L2064" s="1352" t="s">
        <v>7254</v>
      </c>
      <c r="M2064" s="1345" t="s">
        <v>3308</v>
      </c>
      <c r="N2064" s="1346" t="s">
        <v>1830</v>
      </c>
      <c r="O2064" s="1347"/>
      <c r="P2064" s="117" t="str">
        <f t="shared" si="17"/>
        <v>2803</v>
      </c>
      <c r="Q2064" s="117"/>
      <c r="R2064" s="1348">
        <v>280301119</v>
      </c>
      <c r="S2064" s="321"/>
      <c r="T2064" s="321"/>
    </row>
    <row r="2065" spans="1:20" ht="34.5" hidden="1" customHeight="1">
      <c r="A2065" s="1348">
        <v>280301120</v>
      </c>
      <c r="B2065" s="1339" t="str">
        <f t="shared" si="16"/>
        <v>2803</v>
      </c>
      <c r="C2065" s="1349" t="s">
        <v>2382</v>
      </c>
      <c r="D2065" s="1350">
        <v>2</v>
      </c>
      <c r="E2065" s="293" t="s">
        <v>7426</v>
      </c>
      <c r="F2065" s="1352" t="s">
        <v>7427</v>
      </c>
      <c r="G2065" s="1356">
        <v>43334</v>
      </c>
      <c r="H2065" s="1348" t="s">
        <v>2252</v>
      </c>
      <c r="I2065" s="1348">
        <v>1461</v>
      </c>
      <c r="J2065" s="1351">
        <v>41123</v>
      </c>
      <c r="K2065" s="1352" t="s">
        <v>2253</v>
      </c>
      <c r="L2065" s="1352"/>
      <c r="M2065" s="1345" t="s">
        <v>7428</v>
      </c>
      <c r="N2065" s="1346" t="s">
        <v>1830</v>
      </c>
      <c r="O2065" s="1347"/>
      <c r="P2065" s="117" t="str">
        <f t="shared" si="17"/>
        <v>2803</v>
      </c>
      <c r="Q2065" s="117"/>
      <c r="R2065" s="1348">
        <v>280301120</v>
      </c>
      <c r="S2065" s="321"/>
      <c r="T2065" s="321"/>
    </row>
    <row r="2066" spans="1:20" ht="34.5" hidden="1" customHeight="1">
      <c r="A2066" s="1348">
        <v>280301121</v>
      </c>
      <c r="B2066" s="1339" t="str">
        <f t="shared" si="16"/>
        <v>2803</v>
      </c>
      <c r="C2066" s="1349" t="s">
        <v>2382</v>
      </c>
      <c r="D2066" s="1350">
        <v>1</v>
      </c>
      <c r="E2066" s="293" t="s">
        <v>7429</v>
      </c>
      <c r="F2066" s="1352" t="s">
        <v>7430</v>
      </c>
      <c r="G2066" s="1356">
        <v>39952</v>
      </c>
      <c r="H2066" s="1348" t="s">
        <v>2252</v>
      </c>
      <c r="I2066" s="1348">
        <v>1357</v>
      </c>
      <c r="J2066" s="1356">
        <v>39338</v>
      </c>
      <c r="K2066" s="1352" t="s">
        <v>2253</v>
      </c>
      <c r="L2066" s="1353"/>
      <c r="M2066" s="1345" t="s">
        <v>3308</v>
      </c>
      <c r="N2066" s="1346" t="s">
        <v>1830</v>
      </c>
      <c r="O2066" s="1347"/>
      <c r="P2066" s="117" t="str">
        <f t="shared" si="17"/>
        <v>2803</v>
      </c>
      <c r="Q2066" s="117"/>
      <c r="R2066" s="1348">
        <v>280301121</v>
      </c>
      <c r="S2066" s="321"/>
      <c r="T2066" s="321"/>
    </row>
    <row r="2067" spans="1:20" ht="34.5" hidden="1" customHeight="1">
      <c r="A2067" s="1348">
        <v>280301122</v>
      </c>
      <c r="B2067" s="1339" t="str">
        <f t="shared" si="16"/>
        <v>2803</v>
      </c>
      <c r="C2067" s="1349" t="s">
        <v>2382</v>
      </c>
      <c r="D2067" s="1350">
        <v>2</v>
      </c>
      <c r="E2067" s="293" t="s">
        <v>7431</v>
      </c>
      <c r="F2067" s="1352" t="s">
        <v>7432</v>
      </c>
      <c r="G2067" s="1351">
        <v>42703</v>
      </c>
      <c r="H2067" s="1348" t="s">
        <v>2252</v>
      </c>
      <c r="I2067" s="1348">
        <v>1482</v>
      </c>
      <c r="J2067" s="1351">
        <v>41470</v>
      </c>
      <c r="K2067" s="1352" t="s">
        <v>2253</v>
      </c>
      <c r="L2067" s="1352"/>
      <c r="M2067" s="1345" t="s">
        <v>1830</v>
      </c>
      <c r="N2067" s="1346" t="s">
        <v>1830</v>
      </c>
      <c r="O2067" s="1347"/>
      <c r="P2067" s="117" t="str">
        <f t="shared" si="17"/>
        <v>2803</v>
      </c>
      <c r="Q2067" s="117"/>
      <c r="R2067" s="1348">
        <v>280301122</v>
      </c>
      <c r="S2067" s="321"/>
      <c r="T2067" s="321"/>
    </row>
    <row r="2068" spans="1:20" ht="34.5" hidden="1" customHeight="1">
      <c r="A2068" s="1348">
        <v>280301123</v>
      </c>
      <c r="B2068" s="1339" t="str">
        <f t="shared" si="16"/>
        <v>2803</v>
      </c>
      <c r="C2068" s="1349" t="s">
        <v>2382</v>
      </c>
      <c r="D2068" s="1350">
        <v>3</v>
      </c>
      <c r="E2068" s="293" t="s">
        <v>7433</v>
      </c>
      <c r="F2068" s="1352" t="s">
        <v>7432</v>
      </c>
      <c r="G2068" s="1356">
        <v>45291</v>
      </c>
      <c r="H2068" s="1348" t="s">
        <v>2353</v>
      </c>
      <c r="I2068" s="1348">
        <v>1487</v>
      </c>
      <c r="J2068" s="1351">
        <v>41522</v>
      </c>
      <c r="K2068" s="1352" t="s">
        <v>2253</v>
      </c>
      <c r="L2068" s="1352"/>
      <c r="M2068" s="1345" t="s">
        <v>7434</v>
      </c>
      <c r="N2068" s="1346" t="s">
        <v>1830</v>
      </c>
      <c r="O2068" s="1347" t="s">
        <v>1830</v>
      </c>
      <c r="P2068" s="117" t="str">
        <f t="shared" si="17"/>
        <v>2803</v>
      </c>
      <c r="Q2068" s="117"/>
      <c r="R2068" s="1348">
        <v>280301123</v>
      </c>
      <c r="S2068" s="321"/>
      <c r="T2068" s="321"/>
    </row>
    <row r="2069" spans="1:20" ht="34.5" hidden="1" customHeight="1">
      <c r="A2069" s="1348">
        <v>280301124</v>
      </c>
      <c r="B2069" s="1339" t="str">
        <f t="shared" si="16"/>
        <v>2803</v>
      </c>
      <c r="C2069" s="1349" t="s">
        <v>2382</v>
      </c>
      <c r="D2069" s="1350">
        <v>1</v>
      </c>
      <c r="E2069" s="293" t="s">
        <v>7435</v>
      </c>
      <c r="F2069" s="1352" t="s">
        <v>7436</v>
      </c>
      <c r="G2069" s="1356">
        <v>39952</v>
      </c>
      <c r="H2069" s="1348" t="s">
        <v>2252</v>
      </c>
      <c r="I2069" s="1348">
        <v>1357</v>
      </c>
      <c r="J2069" s="1351">
        <v>39338</v>
      </c>
      <c r="K2069" s="1352" t="s">
        <v>2253</v>
      </c>
      <c r="L2069" s="1353"/>
      <c r="M2069" s="1345" t="s">
        <v>1830</v>
      </c>
      <c r="N2069" s="1346" t="s">
        <v>1830</v>
      </c>
      <c r="O2069" s="1347"/>
      <c r="P2069" s="117" t="str">
        <f t="shared" si="17"/>
        <v>2803</v>
      </c>
      <c r="Q2069" s="117"/>
      <c r="R2069" s="1348">
        <v>280301124</v>
      </c>
      <c r="S2069" s="321"/>
      <c r="T2069" s="321"/>
    </row>
    <row r="2070" spans="1:20" ht="34.5" hidden="1" customHeight="1">
      <c r="A2070" s="1348">
        <v>280301125</v>
      </c>
      <c r="B2070" s="1339" t="str">
        <f t="shared" si="16"/>
        <v>2803</v>
      </c>
      <c r="C2070" s="1349" t="s">
        <v>2382</v>
      </c>
      <c r="D2070" s="1350">
        <v>2</v>
      </c>
      <c r="E2070" s="293" t="s">
        <v>7437</v>
      </c>
      <c r="F2070" s="1352" t="s">
        <v>7438</v>
      </c>
      <c r="G2070" s="1356">
        <v>42703</v>
      </c>
      <c r="H2070" s="1348" t="s">
        <v>2252</v>
      </c>
      <c r="I2070" s="1348">
        <v>1482</v>
      </c>
      <c r="J2070" s="1351">
        <v>41470</v>
      </c>
      <c r="K2070" s="1352" t="s">
        <v>2253</v>
      </c>
      <c r="L2070" s="1353"/>
      <c r="M2070" s="1345" t="s">
        <v>1830</v>
      </c>
      <c r="N2070" s="1346" t="s">
        <v>1830</v>
      </c>
      <c r="O2070" s="1347"/>
      <c r="P2070" s="117" t="str">
        <f t="shared" si="17"/>
        <v>2803</v>
      </c>
      <c r="Q2070" s="117"/>
      <c r="R2070" s="1348">
        <v>280301125</v>
      </c>
      <c r="S2070" s="321"/>
      <c r="T2070" s="321"/>
    </row>
    <row r="2071" spans="1:20" ht="34.5" hidden="1" customHeight="1">
      <c r="A2071" s="1348">
        <v>280301125</v>
      </c>
      <c r="B2071" s="1339" t="str">
        <f t="shared" si="16"/>
        <v>2803</v>
      </c>
      <c r="C2071" s="1349" t="s">
        <v>2382</v>
      </c>
      <c r="D2071" s="1350">
        <v>3</v>
      </c>
      <c r="E2071" s="293" t="s">
        <v>7439</v>
      </c>
      <c r="F2071" s="1352" t="s">
        <v>7438</v>
      </c>
      <c r="G2071" s="1356">
        <v>45291</v>
      </c>
      <c r="H2071" s="1348" t="s">
        <v>2353</v>
      </c>
      <c r="I2071" s="1348">
        <v>1487</v>
      </c>
      <c r="J2071" s="1351">
        <v>41522</v>
      </c>
      <c r="K2071" s="1352" t="s">
        <v>2253</v>
      </c>
      <c r="L2071" s="1353"/>
      <c r="M2071" s="1345" t="s">
        <v>1830</v>
      </c>
      <c r="N2071" s="1346" t="s">
        <v>1830</v>
      </c>
      <c r="O2071" s="1347" t="s">
        <v>1830</v>
      </c>
      <c r="P2071" s="117" t="str">
        <f t="shared" si="17"/>
        <v>2803</v>
      </c>
      <c r="Q2071" s="117"/>
      <c r="R2071" s="1348">
        <v>280301125</v>
      </c>
      <c r="S2071" s="321"/>
      <c r="T2071" s="321"/>
    </row>
    <row r="2072" spans="1:20" ht="34.5" hidden="1" customHeight="1">
      <c r="A2072" s="1348">
        <v>280301126</v>
      </c>
      <c r="B2072" s="1339" t="str">
        <f t="shared" si="16"/>
        <v>2803</v>
      </c>
      <c r="C2072" s="1349" t="s">
        <v>2382</v>
      </c>
      <c r="D2072" s="1350">
        <v>1</v>
      </c>
      <c r="E2072" s="293" t="s">
        <v>7440</v>
      </c>
      <c r="F2072" s="1352" t="s">
        <v>7441</v>
      </c>
      <c r="G2072" s="1356">
        <v>39952</v>
      </c>
      <c r="H2072" s="1348" t="s">
        <v>2252</v>
      </c>
      <c r="I2072" s="1348">
        <v>1357</v>
      </c>
      <c r="J2072" s="1351">
        <v>39338</v>
      </c>
      <c r="K2072" s="1352" t="s">
        <v>2253</v>
      </c>
      <c r="L2072" s="1353"/>
      <c r="M2072" s="1345" t="s">
        <v>1830</v>
      </c>
      <c r="N2072" s="1346" t="s">
        <v>1830</v>
      </c>
      <c r="O2072" s="1347"/>
      <c r="P2072" s="117" t="str">
        <f t="shared" si="17"/>
        <v>2803</v>
      </c>
      <c r="Q2072" s="117"/>
      <c r="R2072" s="1348">
        <v>280301126</v>
      </c>
      <c r="S2072" s="321"/>
      <c r="T2072" s="321"/>
    </row>
    <row r="2073" spans="1:20" ht="34.5" hidden="1" customHeight="1">
      <c r="A2073" s="1348">
        <v>280301127</v>
      </c>
      <c r="B2073" s="1339" t="str">
        <f t="shared" si="16"/>
        <v>2803</v>
      </c>
      <c r="C2073" s="1349" t="s">
        <v>2382</v>
      </c>
      <c r="D2073" s="1350">
        <v>2</v>
      </c>
      <c r="E2073" s="293" t="s">
        <v>7442</v>
      </c>
      <c r="F2073" s="1352" t="s">
        <v>7441</v>
      </c>
      <c r="G2073" s="1356">
        <v>42703</v>
      </c>
      <c r="H2073" s="1348" t="s">
        <v>2252</v>
      </c>
      <c r="I2073" s="1348">
        <v>1482</v>
      </c>
      <c r="J2073" s="1351">
        <v>41470</v>
      </c>
      <c r="K2073" s="1352" t="s">
        <v>2253</v>
      </c>
      <c r="L2073" s="1352"/>
      <c r="M2073" s="1345" t="s">
        <v>3308</v>
      </c>
      <c r="N2073" s="1346" t="s">
        <v>6121</v>
      </c>
      <c r="O2073" s="1347"/>
      <c r="P2073" s="117" t="str">
        <f t="shared" si="17"/>
        <v>2803</v>
      </c>
      <c r="Q2073" s="117"/>
      <c r="R2073" s="1348">
        <v>280301127</v>
      </c>
      <c r="S2073" s="321"/>
      <c r="T2073" s="321"/>
    </row>
    <row r="2074" spans="1:20" ht="34.5" hidden="1" customHeight="1">
      <c r="A2074" s="1348">
        <v>280301128</v>
      </c>
      <c r="B2074" s="1339" t="str">
        <f t="shared" si="16"/>
        <v>2803</v>
      </c>
      <c r="C2074" s="1349" t="s">
        <v>2382</v>
      </c>
      <c r="D2074" s="1350">
        <v>3</v>
      </c>
      <c r="E2074" s="293" t="s">
        <v>7443</v>
      </c>
      <c r="F2074" s="1352" t="s">
        <v>7441</v>
      </c>
      <c r="G2074" s="1356">
        <v>44926</v>
      </c>
      <c r="H2074" s="1348" t="s">
        <v>2252</v>
      </c>
      <c r="I2074" s="1348">
        <v>1487</v>
      </c>
      <c r="J2074" s="1351">
        <v>41522</v>
      </c>
      <c r="K2074" s="1352" t="s">
        <v>2253</v>
      </c>
      <c r="L2074" s="1352" t="s">
        <v>7417</v>
      </c>
      <c r="M2074" s="1345" t="s">
        <v>1830</v>
      </c>
      <c r="N2074" s="1346" t="s">
        <v>1830</v>
      </c>
      <c r="O2074" s="1347"/>
      <c r="P2074" s="117" t="str">
        <f t="shared" si="17"/>
        <v>2803</v>
      </c>
      <c r="Q2074" s="117"/>
      <c r="R2074" s="1348">
        <v>280301128</v>
      </c>
      <c r="S2074" s="321"/>
      <c r="T2074" s="321"/>
    </row>
    <row r="2075" spans="1:20" ht="34.5" hidden="1" customHeight="1">
      <c r="A2075" s="1348">
        <v>280301130</v>
      </c>
      <c r="B2075" s="1339" t="str">
        <f t="shared" si="16"/>
        <v>2803</v>
      </c>
      <c r="C2075" s="1349" t="s">
        <v>2382</v>
      </c>
      <c r="D2075" s="1350">
        <v>1</v>
      </c>
      <c r="E2075" s="293" t="s">
        <v>7444</v>
      </c>
      <c r="F2075" s="1352" t="s">
        <v>7445</v>
      </c>
      <c r="G2075" s="1356">
        <v>39952</v>
      </c>
      <c r="H2075" s="1348" t="s">
        <v>2252</v>
      </c>
      <c r="I2075" s="1348">
        <v>1357</v>
      </c>
      <c r="J2075" s="1351">
        <v>39338</v>
      </c>
      <c r="K2075" s="1352" t="s">
        <v>2253</v>
      </c>
      <c r="L2075" s="1352"/>
      <c r="M2075" s="1345" t="s">
        <v>1830</v>
      </c>
      <c r="N2075" s="1346" t="s">
        <v>1830</v>
      </c>
      <c r="O2075" s="1347"/>
      <c r="P2075" s="117" t="str">
        <f t="shared" si="17"/>
        <v>2803</v>
      </c>
      <c r="Q2075" s="117"/>
      <c r="R2075" s="1348">
        <v>280301130</v>
      </c>
      <c r="S2075" s="321"/>
      <c r="T2075" s="321"/>
    </row>
    <row r="2076" spans="1:20" ht="34.5" hidden="1" customHeight="1">
      <c r="A2076" s="1348">
        <v>280301131</v>
      </c>
      <c r="B2076" s="1339" t="str">
        <f t="shared" si="16"/>
        <v>2803</v>
      </c>
      <c r="C2076" s="1349" t="s">
        <v>2382</v>
      </c>
      <c r="D2076" s="1350">
        <v>2</v>
      </c>
      <c r="E2076" s="293" t="s">
        <v>7446</v>
      </c>
      <c r="F2076" s="1352" t="s">
        <v>7447</v>
      </c>
      <c r="G2076" s="1356">
        <v>42703</v>
      </c>
      <c r="H2076" s="1348" t="s">
        <v>2252</v>
      </c>
      <c r="I2076" s="1348">
        <v>1482</v>
      </c>
      <c r="J2076" s="1351">
        <v>41470</v>
      </c>
      <c r="K2076" s="1352" t="s">
        <v>2253</v>
      </c>
      <c r="L2076" s="1352"/>
      <c r="M2076" s="1345" t="s">
        <v>1830</v>
      </c>
      <c r="N2076" s="1346" t="s">
        <v>1830</v>
      </c>
      <c r="O2076" s="1347"/>
      <c r="P2076" s="117" t="str">
        <f t="shared" si="17"/>
        <v>2803</v>
      </c>
      <c r="Q2076" s="117"/>
      <c r="R2076" s="1348">
        <v>280301131</v>
      </c>
      <c r="S2076" s="321"/>
      <c r="T2076" s="321"/>
    </row>
    <row r="2077" spans="1:20" ht="34.5" hidden="1" customHeight="1">
      <c r="A2077" s="1348">
        <v>280301132</v>
      </c>
      <c r="B2077" s="1339" t="str">
        <f t="shared" si="16"/>
        <v>2803</v>
      </c>
      <c r="C2077" s="1349" t="s">
        <v>2382</v>
      </c>
      <c r="D2077" s="1350">
        <v>3</v>
      </c>
      <c r="E2077" s="293" t="s">
        <v>7448</v>
      </c>
      <c r="F2077" s="1352" t="s">
        <v>7449</v>
      </c>
      <c r="G2077" s="1356">
        <v>45291</v>
      </c>
      <c r="H2077" s="1348" t="s">
        <v>2353</v>
      </c>
      <c r="I2077" s="1348">
        <v>1487</v>
      </c>
      <c r="J2077" s="1351">
        <v>41522</v>
      </c>
      <c r="K2077" s="1352" t="s">
        <v>2253</v>
      </c>
      <c r="L2077" s="1352"/>
      <c r="M2077" s="1345" t="s">
        <v>7450</v>
      </c>
      <c r="N2077" s="1346" t="s">
        <v>1830</v>
      </c>
      <c r="O2077" s="1347" t="s">
        <v>1830</v>
      </c>
      <c r="P2077" s="117" t="str">
        <f t="shared" si="17"/>
        <v>2803</v>
      </c>
      <c r="Q2077" s="117"/>
      <c r="R2077" s="1348">
        <v>280301132</v>
      </c>
      <c r="S2077" s="321"/>
      <c r="T2077" s="321"/>
    </row>
    <row r="2078" spans="1:20" ht="34.5" hidden="1" customHeight="1">
      <c r="A2078" s="1348">
        <v>280301133</v>
      </c>
      <c r="B2078" s="1339" t="str">
        <f t="shared" si="16"/>
        <v>2803</v>
      </c>
      <c r="C2078" s="1349" t="s">
        <v>2382</v>
      </c>
      <c r="D2078" s="1350">
        <v>1</v>
      </c>
      <c r="E2078" s="293" t="s">
        <v>7451</v>
      </c>
      <c r="F2078" s="1352" t="s">
        <v>7452</v>
      </c>
      <c r="G2078" s="1351">
        <v>39952</v>
      </c>
      <c r="H2078" s="1348" t="s">
        <v>2252</v>
      </c>
      <c r="I2078" s="1348">
        <v>1357</v>
      </c>
      <c r="J2078" s="1351">
        <v>39338</v>
      </c>
      <c r="K2078" s="1352" t="s">
        <v>2253</v>
      </c>
      <c r="L2078" s="1352"/>
      <c r="M2078" s="1345" t="s">
        <v>1830</v>
      </c>
      <c r="N2078" s="1346" t="s">
        <v>7453</v>
      </c>
      <c r="O2078" s="1347"/>
      <c r="P2078" s="117" t="str">
        <f t="shared" si="17"/>
        <v>2803</v>
      </c>
      <c r="Q2078" s="117"/>
      <c r="R2078" s="1348">
        <v>280301133</v>
      </c>
      <c r="S2078" s="321"/>
      <c r="T2078" s="321"/>
    </row>
    <row r="2079" spans="1:20" ht="34.5" hidden="1" customHeight="1">
      <c r="A2079" s="1348">
        <v>280301133</v>
      </c>
      <c r="B2079" s="1339" t="str">
        <f t="shared" si="16"/>
        <v>2803</v>
      </c>
      <c r="C2079" s="1349" t="s">
        <v>2382</v>
      </c>
      <c r="D2079" s="1350">
        <v>2</v>
      </c>
      <c r="E2079" s="293" t="s">
        <v>7454</v>
      </c>
      <c r="F2079" s="1352" t="s">
        <v>7455</v>
      </c>
      <c r="G2079" s="1351">
        <v>42703</v>
      </c>
      <c r="H2079" s="1348" t="s">
        <v>2252</v>
      </c>
      <c r="I2079" s="1348">
        <v>1482</v>
      </c>
      <c r="J2079" s="1351">
        <v>41470</v>
      </c>
      <c r="K2079" s="1352" t="s">
        <v>2253</v>
      </c>
      <c r="L2079" s="1352"/>
      <c r="M2079" s="1345" t="s">
        <v>1830</v>
      </c>
      <c r="N2079" s="1346" t="s">
        <v>1830</v>
      </c>
      <c r="O2079" s="1347"/>
      <c r="P2079" s="117" t="str">
        <f t="shared" si="17"/>
        <v>2803</v>
      </c>
      <c r="Q2079" s="117"/>
      <c r="R2079" s="1348">
        <v>280301133</v>
      </c>
      <c r="S2079" s="321"/>
      <c r="T2079" s="321"/>
    </row>
    <row r="2080" spans="1:20" ht="34.5" hidden="1" customHeight="1">
      <c r="A2080" s="1348">
        <v>280301134</v>
      </c>
      <c r="B2080" s="1339" t="str">
        <f t="shared" si="16"/>
        <v>2803</v>
      </c>
      <c r="C2080" s="1349" t="s">
        <v>2382</v>
      </c>
      <c r="D2080" s="1350">
        <v>3</v>
      </c>
      <c r="E2080" s="293" t="s">
        <v>7456</v>
      </c>
      <c r="F2080" s="1352" t="s">
        <v>7455</v>
      </c>
      <c r="G2080" s="1356">
        <v>45291</v>
      </c>
      <c r="H2080" s="1348" t="s">
        <v>2353</v>
      </c>
      <c r="I2080" s="1348">
        <v>1487</v>
      </c>
      <c r="J2080" s="1351">
        <v>41522</v>
      </c>
      <c r="K2080" s="1352" t="s">
        <v>2253</v>
      </c>
      <c r="L2080" s="1352"/>
      <c r="M2080" s="1345" t="s">
        <v>7391</v>
      </c>
      <c r="N2080" s="1346" t="s">
        <v>1830</v>
      </c>
      <c r="O2080" s="1347" t="s">
        <v>1830</v>
      </c>
      <c r="P2080" s="117" t="str">
        <f t="shared" si="17"/>
        <v>2803</v>
      </c>
      <c r="Q2080" s="117"/>
      <c r="R2080" s="1348">
        <v>280301134</v>
      </c>
      <c r="S2080" s="321"/>
      <c r="T2080" s="321"/>
    </row>
    <row r="2081" spans="1:20" ht="34.5" hidden="1" customHeight="1">
      <c r="A2081" s="1348">
        <v>280301134</v>
      </c>
      <c r="B2081" s="1339" t="str">
        <f t="shared" si="16"/>
        <v>2803</v>
      </c>
      <c r="C2081" s="1349" t="s">
        <v>2382</v>
      </c>
      <c r="D2081" s="1350">
        <v>1</v>
      </c>
      <c r="E2081" s="293" t="s">
        <v>7457</v>
      </c>
      <c r="F2081" s="1352" t="s">
        <v>7458</v>
      </c>
      <c r="G2081" s="1356">
        <v>39952</v>
      </c>
      <c r="H2081" s="1348" t="s">
        <v>2252</v>
      </c>
      <c r="I2081" s="1348">
        <v>1357</v>
      </c>
      <c r="J2081" s="1351">
        <v>39338</v>
      </c>
      <c r="K2081" s="1352" t="s">
        <v>2253</v>
      </c>
      <c r="L2081" s="1352"/>
      <c r="M2081" s="1345" t="s">
        <v>1830</v>
      </c>
      <c r="N2081" s="1346" t="s">
        <v>1830</v>
      </c>
      <c r="O2081" s="1347"/>
      <c r="P2081" s="117" t="str">
        <f t="shared" si="17"/>
        <v>2803</v>
      </c>
      <c r="Q2081" s="117"/>
      <c r="R2081" s="1348">
        <v>280301134</v>
      </c>
      <c r="S2081" s="321"/>
      <c r="T2081" s="321"/>
    </row>
    <row r="2082" spans="1:20" ht="34.5" hidden="1" customHeight="1">
      <c r="A2082" s="1348">
        <v>280301135</v>
      </c>
      <c r="B2082" s="1339" t="str">
        <f t="shared" si="16"/>
        <v>2803</v>
      </c>
      <c r="C2082" s="1349" t="s">
        <v>2382</v>
      </c>
      <c r="D2082" s="1350">
        <v>2</v>
      </c>
      <c r="E2082" s="293" t="s">
        <v>7459</v>
      </c>
      <c r="F2082" s="1352" t="s">
        <v>7458</v>
      </c>
      <c r="G2082" s="1351">
        <v>42703</v>
      </c>
      <c r="H2082" s="1348" t="s">
        <v>2252</v>
      </c>
      <c r="I2082" s="1348">
        <v>1482</v>
      </c>
      <c r="J2082" s="1351">
        <v>41470</v>
      </c>
      <c r="K2082" s="1352" t="s">
        <v>2253</v>
      </c>
      <c r="L2082" s="1352"/>
      <c r="M2082" s="1345" t="s">
        <v>4206</v>
      </c>
      <c r="N2082" s="1346" t="s">
        <v>1830</v>
      </c>
      <c r="O2082" s="1347"/>
      <c r="P2082" s="117" t="str">
        <f t="shared" si="17"/>
        <v>2803</v>
      </c>
      <c r="Q2082" s="117"/>
      <c r="R2082" s="1348">
        <v>280301135</v>
      </c>
      <c r="S2082" s="321"/>
      <c r="T2082" s="321"/>
    </row>
    <row r="2083" spans="1:20" ht="34.5" hidden="1" customHeight="1">
      <c r="A2083" s="1348">
        <v>280301136</v>
      </c>
      <c r="B2083" s="1339" t="str">
        <f t="shared" si="16"/>
        <v>2803</v>
      </c>
      <c r="C2083" s="1349" t="s">
        <v>2382</v>
      </c>
      <c r="D2083" s="1350">
        <v>3</v>
      </c>
      <c r="E2083" s="293" t="s">
        <v>7460</v>
      </c>
      <c r="F2083" s="1352" t="s">
        <v>7461</v>
      </c>
      <c r="G2083" s="1356">
        <v>45291</v>
      </c>
      <c r="H2083" s="1348" t="s">
        <v>2353</v>
      </c>
      <c r="I2083" s="1348">
        <v>1487</v>
      </c>
      <c r="J2083" s="1356">
        <v>41522</v>
      </c>
      <c r="K2083" s="1352" t="s">
        <v>2253</v>
      </c>
      <c r="L2083" s="1353"/>
      <c r="M2083" s="1345" t="s">
        <v>1830</v>
      </c>
      <c r="N2083" s="1346" t="s">
        <v>1830</v>
      </c>
      <c r="O2083" s="1347" t="s">
        <v>1830</v>
      </c>
      <c r="P2083" s="117" t="str">
        <f t="shared" si="17"/>
        <v>2803</v>
      </c>
      <c r="Q2083" s="117"/>
      <c r="R2083" s="1348">
        <v>280301136</v>
      </c>
      <c r="S2083" s="321"/>
      <c r="T2083" s="321"/>
    </row>
    <row r="2084" spans="1:20" ht="34.5" hidden="1" customHeight="1">
      <c r="A2084" s="1348">
        <v>280301137</v>
      </c>
      <c r="B2084" s="1339" t="str">
        <f t="shared" si="16"/>
        <v>2803</v>
      </c>
      <c r="C2084" s="1349" t="s">
        <v>2382</v>
      </c>
      <c r="D2084" s="1350">
        <v>1</v>
      </c>
      <c r="E2084" s="293" t="s">
        <v>7462</v>
      </c>
      <c r="F2084" s="1352" t="s">
        <v>7463</v>
      </c>
      <c r="G2084" s="1356">
        <v>39952</v>
      </c>
      <c r="H2084" s="1348" t="s">
        <v>2252</v>
      </c>
      <c r="I2084" s="1348">
        <v>1357</v>
      </c>
      <c r="J2084" s="1351">
        <v>39338</v>
      </c>
      <c r="K2084" s="1352" t="s">
        <v>2253</v>
      </c>
      <c r="L2084" s="1352"/>
      <c r="M2084" s="1345" t="s">
        <v>1830</v>
      </c>
      <c r="N2084" s="1346" t="s">
        <v>1830</v>
      </c>
      <c r="O2084" s="1347"/>
      <c r="P2084" s="117" t="str">
        <f t="shared" si="17"/>
        <v>2803</v>
      </c>
      <c r="Q2084" s="117"/>
      <c r="R2084" s="1348">
        <v>280301137</v>
      </c>
      <c r="S2084" s="321"/>
      <c r="T2084" s="321"/>
    </row>
    <row r="2085" spans="1:20" ht="34.5" hidden="1" customHeight="1">
      <c r="A2085" s="1348">
        <v>280301138</v>
      </c>
      <c r="B2085" s="1339" t="str">
        <f t="shared" si="16"/>
        <v>2803</v>
      </c>
      <c r="C2085" s="1349" t="s">
        <v>2382</v>
      </c>
      <c r="D2085" s="1350">
        <v>2</v>
      </c>
      <c r="E2085" s="293" t="s">
        <v>7464</v>
      </c>
      <c r="F2085" s="1352" t="s">
        <v>7465</v>
      </c>
      <c r="G2085" s="1351">
        <v>42703</v>
      </c>
      <c r="H2085" s="1348" t="s">
        <v>2252</v>
      </c>
      <c r="I2085" s="1348">
        <v>1482</v>
      </c>
      <c r="J2085" s="1351">
        <v>41470</v>
      </c>
      <c r="K2085" s="1352" t="s">
        <v>2253</v>
      </c>
      <c r="L2085" s="1352"/>
      <c r="M2085" s="1345" t="s">
        <v>1830</v>
      </c>
      <c r="N2085" s="1346" t="s">
        <v>1830</v>
      </c>
      <c r="O2085" s="1347"/>
      <c r="P2085" s="117" t="str">
        <f t="shared" si="17"/>
        <v>2803</v>
      </c>
      <c r="Q2085" s="117"/>
      <c r="R2085" s="1348">
        <v>280301138</v>
      </c>
      <c r="S2085" s="321"/>
      <c r="T2085" s="321"/>
    </row>
    <row r="2086" spans="1:20" ht="34.5" hidden="1" customHeight="1">
      <c r="A2086" s="1348">
        <v>280301139</v>
      </c>
      <c r="B2086" s="1339" t="str">
        <f t="shared" si="16"/>
        <v>2803</v>
      </c>
      <c r="C2086" s="1349" t="s">
        <v>2382</v>
      </c>
      <c r="D2086" s="1350">
        <v>3</v>
      </c>
      <c r="E2086" s="293" t="s">
        <v>7466</v>
      </c>
      <c r="F2086" s="1352" t="s">
        <v>7467</v>
      </c>
      <c r="G2086" s="1356">
        <v>45291</v>
      </c>
      <c r="H2086" s="1348" t="s">
        <v>2353</v>
      </c>
      <c r="I2086" s="1348">
        <v>1487</v>
      </c>
      <c r="J2086" s="1351">
        <v>41522</v>
      </c>
      <c r="K2086" s="1352" t="s">
        <v>2253</v>
      </c>
      <c r="L2086" s="1352"/>
      <c r="M2086" s="1345" t="s">
        <v>6036</v>
      </c>
      <c r="N2086" s="1346" t="s">
        <v>1830</v>
      </c>
      <c r="O2086" s="1347" t="s">
        <v>1830</v>
      </c>
      <c r="P2086" s="117" t="str">
        <f t="shared" si="17"/>
        <v>2803</v>
      </c>
      <c r="Q2086" s="117"/>
      <c r="R2086" s="1348">
        <v>280301139</v>
      </c>
      <c r="S2086" s="321"/>
      <c r="T2086" s="321"/>
    </row>
    <row r="2087" spans="1:20" ht="34.5" hidden="1" customHeight="1">
      <c r="A2087" s="1348">
        <v>280301140</v>
      </c>
      <c r="B2087" s="1339" t="str">
        <f t="shared" si="16"/>
        <v>2803</v>
      </c>
      <c r="C2087" s="1349" t="s">
        <v>2382</v>
      </c>
      <c r="D2087" s="1350">
        <v>1</v>
      </c>
      <c r="E2087" s="293" t="s">
        <v>7468</v>
      </c>
      <c r="F2087" s="1352" t="s">
        <v>7469</v>
      </c>
      <c r="G2087" s="1351">
        <v>40485</v>
      </c>
      <c r="H2087" s="1348" t="s">
        <v>2252</v>
      </c>
      <c r="I2087" s="1348">
        <v>1357</v>
      </c>
      <c r="J2087" s="1351">
        <v>39338</v>
      </c>
      <c r="K2087" s="1352" t="s">
        <v>2253</v>
      </c>
      <c r="L2087" s="1352"/>
      <c r="M2087" s="1345" t="s">
        <v>6036</v>
      </c>
      <c r="N2087" s="1346" t="s">
        <v>1830</v>
      </c>
      <c r="O2087" s="1347"/>
      <c r="P2087" s="117" t="str">
        <f t="shared" si="17"/>
        <v>2803</v>
      </c>
      <c r="Q2087" s="117"/>
      <c r="R2087" s="1348">
        <v>280301140</v>
      </c>
      <c r="S2087" s="321"/>
      <c r="T2087" s="321"/>
    </row>
    <row r="2088" spans="1:20" ht="34.5" hidden="1" customHeight="1">
      <c r="A2088" s="1348">
        <v>280301141</v>
      </c>
      <c r="B2088" s="1339" t="str">
        <f t="shared" si="16"/>
        <v>2803</v>
      </c>
      <c r="C2088" s="1349" t="s">
        <v>2382</v>
      </c>
      <c r="D2088" s="1350">
        <v>2</v>
      </c>
      <c r="E2088" s="293" t="s">
        <v>7470</v>
      </c>
      <c r="F2088" s="1352" t="s">
        <v>7471</v>
      </c>
      <c r="G2088" s="1356">
        <v>44657</v>
      </c>
      <c r="H2088" s="1348" t="s">
        <v>2252</v>
      </c>
      <c r="I2088" s="1348">
        <v>1482</v>
      </c>
      <c r="J2088" s="1351">
        <v>41470</v>
      </c>
      <c r="K2088" s="1352" t="s">
        <v>2253</v>
      </c>
      <c r="L2088" s="1352"/>
      <c r="M2088" s="1345" t="s">
        <v>1830</v>
      </c>
      <c r="N2088" s="1346" t="s">
        <v>1830</v>
      </c>
      <c r="O2088" s="1347"/>
      <c r="P2088" s="117" t="str">
        <f t="shared" si="17"/>
        <v>2803</v>
      </c>
      <c r="Q2088" s="117"/>
      <c r="R2088" s="1348">
        <v>280301141</v>
      </c>
      <c r="S2088" s="321"/>
      <c r="T2088" s="321"/>
    </row>
    <row r="2089" spans="1:20" ht="34.5" hidden="1" customHeight="1">
      <c r="A2089" s="1348">
        <v>280301142</v>
      </c>
      <c r="B2089" s="1339" t="str">
        <f t="shared" si="16"/>
        <v>2803</v>
      </c>
      <c r="C2089" s="1349" t="s">
        <v>2382</v>
      </c>
      <c r="D2089" s="1350">
        <v>1</v>
      </c>
      <c r="E2089" s="293" t="s">
        <v>7472</v>
      </c>
      <c r="F2089" s="1352" t="s">
        <v>7473</v>
      </c>
      <c r="G2089" s="1356">
        <v>40485</v>
      </c>
      <c r="H2089" s="1348" t="s">
        <v>2252</v>
      </c>
      <c r="I2089" s="1348">
        <v>1357</v>
      </c>
      <c r="J2089" s="1356">
        <v>39338</v>
      </c>
      <c r="K2089" s="1352" t="s">
        <v>2253</v>
      </c>
      <c r="L2089" s="1352"/>
      <c r="M2089" s="1345" t="s">
        <v>1830</v>
      </c>
      <c r="N2089" s="1346" t="s">
        <v>1830</v>
      </c>
      <c r="O2089" s="1347"/>
      <c r="P2089" s="117" t="str">
        <f t="shared" si="17"/>
        <v>2803</v>
      </c>
      <c r="Q2089" s="117"/>
      <c r="R2089" s="1348">
        <v>280301142</v>
      </c>
      <c r="S2089" s="321"/>
      <c r="T2089" s="321"/>
    </row>
    <row r="2090" spans="1:20" ht="34.5" hidden="1" customHeight="1">
      <c r="A2090" s="1348">
        <v>280301143</v>
      </c>
      <c r="B2090" s="1339" t="str">
        <f t="shared" si="16"/>
        <v>2803</v>
      </c>
      <c r="C2090" s="1349" t="s">
        <v>2382</v>
      </c>
      <c r="D2090" s="1350">
        <v>2</v>
      </c>
      <c r="E2090" s="293" t="s">
        <v>7474</v>
      </c>
      <c r="F2090" s="1352" t="s">
        <v>7473</v>
      </c>
      <c r="G2090" s="1351">
        <v>44657</v>
      </c>
      <c r="H2090" s="1348" t="s">
        <v>2252</v>
      </c>
      <c r="I2090" s="1348">
        <v>1482</v>
      </c>
      <c r="J2090" s="1351">
        <v>41470</v>
      </c>
      <c r="K2090" s="1352" t="s">
        <v>2253</v>
      </c>
      <c r="L2090" s="1353"/>
      <c r="M2090" s="1345" t="s">
        <v>1830</v>
      </c>
      <c r="N2090" s="1346" t="s">
        <v>1830</v>
      </c>
      <c r="O2090" s="1347"/>
      <c r="P2090" s="117" t="str">
        <f t="shared" si="17"/>
        <v>2803</v>
      </c>
      <c r="Q2090" s="117"/>
      <c r="R2090" s="1348">
        <v>280301143</v>
      </c>
      <c r="S2090" s="321"/>
      <c r="T2090" s="321"/>
    </row>
    <row r="2091" spans="1:20" ht="34.5" hidden="1" customHeight="1">
      <c r="A2091" s="1348">
        <v>280301146</v>
      </c>
      <c r="B2091" s="1339" t="str">
        <f t="shared" si="16"/>
        <v>2803</v>
      </c>
      <c r="C2091" s="1349" t="s">
        <v>2382</v>
      </c>
      <c r="D2091" s="1350">
        <v>1</v>
      </c>
      <c r="E2091" s="293" t="s">
        <v>7475</v>
      </c>
      <c r="F2091" s="1352" t="s">
        <v>7476</v>
      </c>
      <c r="G2091" s="1356">
        <v>40485</v>
      </c>
      <c r="H2091" s="1348" t="s">
        <v>2252</v>
      </c>
      <c r="I2091" s="1348">
        <v>1357</v>
      </c>
      <c r="J2091" s="1356">
        <v>39338</v>
      </c>
      <c r="K2091" s="1352" t="s">
        <v>2253</v>
      </c>
      <c r="L2091" s="1352"/>
      <c r="M2091" s="1345" t="s">
        <v>1830</v>
      </c>
      <c r="N2091" s="1346" t="s">
        <v>1830</v>
      </c>
      <c r="O2091" s="1347"/>
      <c r="P2091" s="117" t="str">
        <f t="shared" si="17"/>
        <v>2803</v>
      </c>
      <c r="Q2091" s="117"/>
      <c r="R2091" s="1348">
        <v>280301146</v>
      </c>
      <c r="S2091" s="321"/>
      <c r="T2091" s="321"/>
    </row>
    <row r="2092" spans="1:20" ht="34.5" hidden="1" customHeight="1">
      <c r="A2092" s="1348">
        <v>280301147</v>
      </c>
      <c r="B2092" s="1339" t="str">
        <f t="shared" si="16"/>
        <v>2803</v>
      </c>
      <c r="C2092" s="1349" t="s">
        <v>2382</v>
      </c>
      <c r="D2092" s="1350">
        <v>2</v>
      </c>
      <c r="E2092" s="293" t="s">
        <v>7477</v>
      </c>
      <c r="F2092" s="1352" t="s">
        <v>7478</v>
      </c>
      <c r="G2092" s="1356">
        <v>44926</v>
      </c>
      <c r="H2092" s="1348" t="s">
        <v>2252</v>
      </c>
      <c r="I2092" s="1348">
        <v>1482</v>
      </c>
      <c r="J2092" s="1351">
        <v>41470</v>
      </c>
      <c r="K2092" s="1352" t="s">
        <v>2253</v>
      </c>
      <c r="L2092" s="1352" t="s">
        <v>7417</v>
      </c>
      <c r="M2092" s="1345" t="s">
        <v>6124</v>
      </c>
      <c r="N2092" s="1346" t="s">
        <v>1830</v>
      </c>
      <c r="O2092" s="1347"/>
      <c r="P2092" s="117" t="str">
        <f t="shared" si="17"/>
        <v>2803</v>
      </c>
      <c r="Q2092" s="117"/>
      <c r="R2092" s="1348">
        <v>280301147</v>
      </c>
      <c r="S2092" s="321"/>
      <c r="T2092" s="321"/>
    </row>
    <row r="2093" spans="1:20" ht="34.5" hidden="1" customHeight="1">
      <c r="A2093" s="1348">
        <v>280301148</v>
      </c>
      <c r="B2093" s="1339" t="str">
        <f t="shared" si="16"/>
        <v>2803</v>
      </c>
      <c r="C2093" s="1349" t="s">
        <v>2382</v>
      </c>
      <c r="D2093" s="1350">
        <v>1</v>
      </c>
      <c r="E2093" s="293" t="s">
        <v>7479</v>
      </c>
      <c r="F2093" s="1352" t="s">
        <v>7480</v>
      </c>
      <c r="G2093" s="1356">
        <v>40485</v>
      </c>
      <c r="H2093" s="1348" t="s">
        <v>2252</v>
      </c>
      <c r="I2093" s="1348">
        <v>1357</v>
      </c>
      <c r="J2093" s="1356">
        <v>39338</v>
      </c>
      <c r="K2093" s="1352" t="s">
        <v>2253</v>
      </c>
      <c r="L2093" s="1352"/>
      <c r="M2093" s="1345" t="s">
        <v>1830</v>
      </c>
      <c r="N2093" s="1346" t="s">
        <v>1830</v>
      </c>
      <c r="O2093" s="1347"/>
      <c r="P2093" s="117" t="str">
        <f t="shared" si="17"/>
        <v>2803</v>
      </c>
      <c r="Q2093" s="117"/>
      <c r="R2093" s="1348">
        <v>280301148</v>
      </c>
      <c r="S2093" s="321"/>
      <c r="T2093" s="321"/>
    </row>
    <row r="2094" spans="1:20" ht="34.5" hidden="1" customHeight="1">
      <c r="A2094" s="1348">
        <v>280301149</v>
      </c>
      <c r="B2094" s="1339" t="str">
        <f t="shared" si="16"/>
        <v>2803</v>
      </c>
      <c r="C2094" s="1349" t="s">
        <v>2382</v>
      </c>
      <c r="D2094" s="1350">
        <v>2</v>
      </c>
      <c r="E2094" s="293" t="s">
        <v>7481</v>
      </c>
      <c r="F2094" s="1352" t="s">
        <v>7480</v>
      </c>
      <c r="G2094" s="1351">
        <v>44926</v>
      </c>
      <c r="H2094" s="1348" t="s">
        <v>2252</v>
      </c>
      <c r="I2094" s="1348">
        <v>1482</v>
      </c>
      <c r="J2094" s="1351">
        <v>41470</v>
      </c>
      <c r="K2094" s="1352" t="s">
        <v>2253</v>
      </c>
      <c r="L2094" s="1352" t="s">
        <v>7417</v>
      </c>
      <c r="M2094" s="1345" t="s">
        <v>6131</v>
      </c>
      <c r="N2094" s="1346" t="s">
        <v>1830</v>
      </c>
      <c r="O2094" s="1347"/>
      <c r="P2094" s="117" t="str">
        <f t="shared" si="17"/>
        <v>2803</v>
      </c>
      <c r="Q2094" s="117"/>
      <c r="R2094" s="1348">
        <v>280301149</v>
      </c>
      <c r="S2094" s="321"/>
      <c r="T2094" s="321"/>
    </row>
    <row r="2095" spans="1:20" ht="34.5" hidden="1" customHeight="1">
      <c r="A2095" s="1348">
        <v>280301150</v>
      </c>
      <c r="B2095" s="1339" t="str">
        <f t="shared" si="16"/>
        <v>2803</v>
      </c>
      <c r="C2095" s="1349" t="s">
        <v>2382</v>
      </c>
      <c r="D2095" s="1350">
        <v>1</v>
      </c>
      <c r="E2095" s="293" t="s">
        <v>7482</v>
      </c>
      <c r="F2095" s="1352" t="s">
        <v>7483</v>
      </c>
      <c r="G2095" s="1356">
        <v>40485</v>
      </c>
      <c r="H2095" s="1348" t="s">
        <v>2252</v>
      </c>
      <c r="I2095" s="1348">
        <v>1357</v>
      </c>
      <c r="J2095" s="1356">
        <v>39338</v>
      </c>
      <c r="K2095" s="1352" t="s">
        <v>2253</v>
      </c>
      <c r="L2095" s="1352"/>
      <c r="M2095" s="1345" t="s">
        <v>1830</v>
      </c>
      <c r="N2095" s="1346" t="s">
        <v>1830</v>
      </c>
      <c r="O2095" s="1347"/>
      <c r="P2095" s="117" t="str">
        <f t="shared" si="17"/>
        <v>2803</v>
      </c>
      <c r="Q2095" s="117"/>
      <c r="R2095" s="1348">
        <v>280301150</v>
      </c>
      <c r="S2095" s="321"/>
      <c r="T2095" s="321"/>
    </row>
    <row r="2096" spans="1:20" ht="34.5" hidden="1" customHeight="1">
      <c r="A2096" s="1348">
        <v>280301151</v>
      </c>
      <c r="B2096" s="1339" t="str">
        <f t="shared" si="16"/>
        <v>2803</v>
      </c>
      <c r="C2096" s="1349" t="s">
        <v>2382</v>
      </c>
      <c r="D2096" s="1350">
        <v>2</v>
      </c>
      <c r="E2096" s="293" t="s">
        <v>7484</v>
      </c>
      <c r="F2096" s="1352" t="s">
        <v>7483</v>
      </c>
      <c r="G2096" s="1356">
        <v>44926</v>
      </c>
      <c r="H2096" s="1348" t="s">
        <v>2252</v>
      </c>
      <c r="I2096" s="1348">
        <v>1482</v>
      </c>
      <c r="J2096" s="1351">
        <v>41470</v>
      </c>
      <c r="K2096" s="1352" t="s">
        <v>2253</v>
      </c>
      <c r="L2096" s="1352" t="s">
        <v>7417</v>
      </c>
      <c r="M2096" s="1345" t="s">
        <v>1830</v>
      </c>
      <c r="N2096" s="1346" t="s">
        <v>7485</v>
      </c>
      <c r="O2096" s="1347"/>
      <c r="P2096" s="117" t="str">
        <f t="shared" si="17"/>
        <v>2803</v>
      </c>
      <c r="Q2096" s="117"/>
      <c r="R2096" s="1348">
        <v>280301151</v>
      </c>
      <c r="S2096" s="321"/>
      <c r="T2096" s="321"/>
    </row>
    <row r="2097" spans="1:20" ht="34.5" hidden="1" customHeight="1">
      <c r="A2097" s="1348">
        <v>280301152</v>
      </c>
      <c r="B2097" s="1339" t="str">
        <f t="shared" si="16"/>
        <v>2803</v>
      </c>
      <c r="C2097" s="1349" t="s">
        <v>2382</v>
      </c>
      <c r="D2097" s="1350">
        <v>1</v>
      </c>
      <c r="E2097" s="293" t="s">
        <v>7486</v>
      </c>
      <c r="F2097" s="1352" t="s">
        <v>7487</v>
      </c>
      <c r="G2097" s="1356">
        <v>40485</v>
      </c>
      <c r="H2097" s="1348" t="s">
        <v>2252</v>
      </c>
      <c r="I2097" s="1348">
        <v>1357</v>
      </c>
      <c r="J2097" s="1356">
        <v>39338</v>
      </c>
      <c r="K2097" s="1352" t="s">
        <v>2253</v>
      </c>
      <c r="L2097" s="1352" t="s">
        <v>7223</v>
      </c>
      <c r="M2097" s="1345" t="s">
        <v>6141</v>
      </c>
      <c r="N2097" s="1346" t="s">
        <v>1830</v>
      </c>
      <c r="O2097" s="1347"/>
      <c r="P2097" s="117" t="str">
        <f t="shared" si="17"/>
        <v>2803</v>
      </c>
      <c r="Q2097" s="117"/>
      <c r="R2097" s="1348">
        <v>280301152</v>
      </c>
      <c r="S2097" s="321"/>
      <c r="T2097" s="321"/>
    </row>
    <row r="2098" spans="1:20" ht="34.5" hidden="1" customHeight="1">
      <c r="A2098" s="1348">
        <v>280301154</v>
      </c>
      <c r="B2098" s="1339" t="str">
        <f t="shared" si="16"/>
        <v>2803</v>
      </c>
      <c r="C2098" s="1349" t="s">
        <v>2382</v>
      </c>
      <c r="D2098" s="1350">
        <v>1</v>
      </c>
      <c r="E2098" s="293" t="s">
        <v>7488</v>
      </c>
      <c r="F2098" s="1352" t="s">
        <v>7489</v>
      </c>
      <c r="G2098" s="1351">
        <v>40485</v>
      </c>
      <c r="H2098" s="1348" t="s">
        <v>2252</v>
      </c>
      <c r="I2098" s="1348">
        <v>1357</v>
      </c>
      <c r="J2098" s="1351">
        <v>39338</v>
      </c>
      <c r="K2098" s="1352" t="s">
        <v>2253</v>
      </c>
      <c r="L2098" s="1352" t="s">
        <v>7223</v>
      </c>
      <c r="M2098" s="1345" t="s">
        <v>6143</v>
      </c>
      <c r="N2098" s="1346" t="s">
        <v>1830</v>
      </c>
      <c r="O2098" s="1347"/>
      <c r="P2098" s="117" t="str">
        <f t="shared" si="17"/>
        <v>2803</v>
      </c>
      <c r="Q2098" s="117"/>
      <c r="R2098" s="1348">
        <v>280301154</v>
      </c>
      <c r="S2098" s="321"/>
      <c r="T2098" s="321"/>
    </row>
    <row r="2099" spans="1:20" ht="34.5" hidden="1" customHeight="1">
      <c r="A2099" s="1348">
        <v>280301155</v>
      </c>
      <c r="B2099" s="1339" t="str">
        <f t="shared" si="16"/>
        <v>2803</v>
      </c>
      <c r="C2099" s="1349" t="s">
        <v>2382</v>
      </c>
      <c r="D2099" s="1350">
        <v>1</v>
      </c>
      <c r="E2099" s="293" t="s">
        <v>7490</v>
      </c>
      <c r="F2099" s="1352" t="s">
        <v>7491</v>
      </c>
      <c r="G2099" s="1356">
        <v>40485</v>
      </c>
      <c r="H2099" s="1348" t="s">
        <v>2252</v>
      </c>
      <c r="I2099" s="1348">
        <v>1357</v>
      </c>
      <c r="J2099" s="1356">
        <v>39338</v>
      </c>
      <c r="K2099" s="1352" t="s">
        <v>2253</v>
      </c>
      <c r="L2099" s="1352" t="s">
        <v>7223</v>
      </c>
      <c r="M2099" s="1345" t="s">
        <v>6146</v>
      </c>
      <c r="N2099" s="1346" t="s">
        <v>1830</v>
      </c>
      <c r="O2099" s="1347"/>
      <c r="P2099" s="117" t="str">
        <f t="shared" si="17"/>
        <v>2803</v>
      </c>
      <c r="Q2099" s="117"/>
      <c r="R2099" s="1348">
        <v>280301155</v>
      </c>
      <c r="S2099" s="321"/>
      <c r="T2099" s="321"/>
    </row>
    <row r="2100" spans="1:20" ht="34.5" hidden="1" customHeight="1">
      <c r="A2100" s="1348">
        <v>280301156</v>
      </c>
      <c r="B2100" s="1339" t="str">
        <f t="shared" si="16"/>
        <v>2803</v>
      </c>
      <c r="C2100" s="1349" t="s">
        <v>2382</v>
      </c>
      <c r="D2100" s="1350">
        <v>1</v>
      </c>
      <c r="E2100" s="293" t="s">
        <v>7492</v>
      </c>
      <c r="F2100" s="1352" t="s">
        <v>7493</v>
      </c>
      <c r="G2100" s="1356">
        <v>40485</v>
      </c>
      <c r="H2100" s="1348" t="s">
        <v>2252</v>
      </c>
      <c r="I2100" s="1348">
        <v>1357</v>
      </c>
      <c r="J2100" s="1351">
        <v>39338</v>
      </c>
      <c r="K2100" s="1352" t="s">
        <v>2253</v>
      </c>
      <c r="L2100" s="1353"/>
      <c r="M2100" s="1345" t="s">
        <v>7494</v>
      </c>
      <c r="N2100" s="1346" t="s">
        <v>1830</v>
      </c>
      <c r="O2100" s="1347"/>
      <c r="P2100" s="117" t="str">
        <f t="shared" si="17"/>
        <v>2803</v>
      </c>
      <c r="Q2100" s="117"/>
      <c r="R2100" s="1348">
        <v>280301156</v>
      </c>
      <c r="S2100" s="321"/>
      <c r="T2100" s="321"/>
    </row>
    <row r="2101" spans="1:20" ht="34.5" hidden="1" customHeight="1">
      <c r="A2101" s="1348">
        <v>280301157</v>
      </c>
      <c r="B2101" s="1339" t="str">
        <f t="shared" si="16"/>
        <v>2803</v>
      </c>
      <c r="C2101" s="1349" t="s">
        <v>2382</v>
      </c>
      <c r="D2101" s="1350">
        <v>1</v>
      </c>
      <c r="E2101" s="293" t="s">
        <v>7492</v>
      </c>
      <c r="F2101" s="1352" t="s">
        <v>7493</v>
      </c>
      <c r="G2101" s="1356">
        <v>43829</v>
      </c>
      <c r="H2101" s="1348" t="s">
        <v>2252</v>
      </c>
      <c r="I2101" s="1348">
        <v>1482</v>
      </c>
      <c r="J2101" s="1356">
        <v>41470</v>
      </c>
      <c r="K2101" s="1352" t="s">
        <v>2253</v>
      </c>
      <c r="L2101" s="1352" t="s">
        <v>7495</v>
      </c>
      <c r="M2101" s="1345" t="s">
        <v>1830</v>
      </c>
      <c r="N2101" s="1346" t="s">
        <v>1830</v>
      </c>
      <c r="O2101" s="1347"/>
      <c r="P2101" s="117" t="str">
        <f t="shared" si="17"/>
        <v>2803</v>
      </c>
      <c r="Q2101" s="117"/>
      <c r="R2101" s="1348">
        <v>280301157</v>
      </c>
      <c r="S2101" s="321"/>
      <c r="T2101" s="321"/>
    </row>
    <row r="2102" spans="1:20" ht="34.5" hidden="1" customHeight="1">
      <c r="A2102" s="1348">
        <v>280301158</v>
      </c>
      <c r="B2102" s="1339" t="str">
        <f t="shared" si="16"/>
        <v>2803</v>
      </c>
      <c r="C2102" s="1349" t="s">
        <v>2382</v>
      </c>
      <c r="D2102" s="1350">
        <v>1</v>
      </c>
      <c r="E2102" s="293" t="s">
        <v>7496</v>
      </c>
      <c r="F2102" s="1352" t="s">
        <v>7497</v>
      </c>
      <c r="G2102" s="1356">
        <v>40485</v>
      </c>
      <c r="H2102" s="1348" t="s">
        <v>2252</v>
      </c>
      <c r="I2102" s="1348">
        <v>1357</v>
      </c>
      <c r="J2102" s="1351">
        <v>39338</v>
      </c>
      <c r="K2102" s="1352" t="s">
        <v>2253</v>
      </c>
      <c r="L2102" s="1352"/>
      <c r="M2102" s="1345" t="s">
        <v>1830</v>
      </c>
      <c r="N2102" s="1346" t="s">
        <v>1830</v>
      </c>
      <c r="O2102" s="1347"/>
      <c r="P2102" s="117" t="str">
        <f t="shared" si="17"/>
        <v>2803</v>
      </c>
      <c r="Q2102" s="117"/>
      <c r="R2102" s="1348">
        <v>280301158</v>
      </c>
      <c r="S2102" s="321"/>
      <c r="T2102" s="321"/>
    </row>
    <row r="2103" spans="1:20" ht="34.5" hidden="1" customHeight="1">
      <c r="A2103" s="1348">
        <v>280301160</v>
      </c>
      <c r="B2103" s="1339" t="str">
        <f t="shared" si="16"/>
        <v>2803</v>
      </c>
      <c r="C2103" s="1349" t="s">
        <v>2382</v>
      </c>
      <c r="D2103" s="1350">
        <v>1</v>
      </c>
      <c r="E2103" s="293" t="s">
        <v>7496</v>
      </c>
      <c r="F2103" s="1352" t="s">
        <v>7497</v>
      </c>
      <c r="G2103" s="1356">
        <v>44926</v>
      </c>
      <c r="H2103" s="1348" t="s">
        <v>2252</v>
      </c>
      <c r="I2103" s="1348">
        <v>1482</v>
      </c>
      <c r="J2103" s="1351">
        <v>41470</v>
      </c>
      <c r="K2103" s="1352" t="s">
        <v>2253</v>
      </c>
      <c r="L2103" s="1352" t="s">
        <v>7417</v>
      </c>
      <c r="M2103" s="1345" t="s">
        <v>1830</v>
      </c>
      <c r="N2103" s="1346" t="s">
        <v>1830</v>
      </c>
      <c r="O2103" s="1347"/>
      <c r="P2103" s="117" t="str">
        <f t="shared" si="17"/>
        <v>2803</v>
      </c>
      <c r="Q2103" s="117"/>
      <c r="R2103" s="1348">
        <v>280301160</v>
      </c>
      <c r="S2103" s="321"/>
      <c r="T2103" s="321"/>
    </row>
    <row r="2104" spans="1:20" ht="34.5" hidden="1" customHeight="1">
      <c r="A2104" s="1348">
        <v>280301161</v>
      </c>
      <c r="B2104" s="1339" t="str">
        <f t="shared" si="16"/>
        <v>2803</v>
      </c>
      <c r="C2104" s="1349" t="s">
        <v>2382</v>
      </c>
      <c r="D2104" s="1350">
        <v>1</v>
      </c>
      <c r="E2104" s="293" t="s">
        <v>7498</v>
      </c>
      <c r="F2104" s="1352" t="s">
        <v>7499</v>
      </c>
      <c r="G2104" s="1356">
        <v>40485</v>
      </c>
      <c r="H2104" s="1348" t="s">
        <v>2252</v>
      </c>
      <c r="I2104" s="1348">
        <v>1357</v>
      </c>
      <c r="J2104" s="1356">
        <v>39338</v>
      </c>
      <c r="K2104" s="1352" t="s">
        <v>2253</v>
      </c>
      <c r="L2104" s="1352" t="s">
        <v>7500</v>
      </c>
      <c r="M2104" s="1345" t="s">
        <v>6157</v>
      </c>
      <c r="N2104" s="1346" t="s">
        <v>1830</v>
      </c>
      <c r="O2104" s="1334"/>
      <c r="P2104" s="117" t="str">
        <f t="shared" si="17"/>
        <v>2803</v>
      </c>
      <c r="Q2104" s="117"/>
      <c r="R2104" s="1348">
        <v>280301161</v>
      </c>
      <c r="S2104" s="321"/>
      <c r="T2104" s="321"/>
    </row>
    <row r="2105" spans="1:20" ht="34.5" hidden="1" customHeight="1">
      <c r="A2105" s="1348">
        <v>280301162</v>
      </c>
      <c r="B2105" s="1339" t="str">
        <f t="shared" si="16"/>
        <v>2803</v>
      </c>
      <c r="C2105" s="1349" t="s">
        <v>2382</v>
      </c>
      <c r="D2105" s="1350">
        <v>2</v>
      </c>
      <c r="E2105" s="293" t="s">
        <v>7501</v>
      </c>
      <c r="F2105" s="1352" t="s">
        <v>7499</v>
      </c>
      <c r="G2105" s="1356">
        <v>42703</v>
      </c>
      <c r="H2105" s="1348" t="s">
        <v>2252</v>
      </c>
      <c r="I2105" s="1348"/>
      <c r="J2105" s="1368"/>
      <c r="K2105" s="1352" t="s">
        <v>2253</v>
      </c>
      <c r="L2105" s="1352"/>
      <c r="M2105" s="1345" t="s">
        <v>1830</v>
      </c>
      <c r="N2105" s="1346" t="s">
        <v>7502</v>
      </c>
      <c r="O2105" s="1347"/>
      <c r="P2105" s="117" t="str">
        <f t="shared" si="17"/>
        <v>2803</v>
      </c>
      <c r="Q2105" s="117"/>
      <c r="R2105" s="1348">
        <v>280301162</v>
      </c>
      <c r="S2105" s="321"/>
      <c r="T2105" s="321"/>
    </row>
    <row r="2106" spans="1:20" ht="34.5" hidden="1" customHeight="1">
      <c r="A2106" s="1348">
        <v>280301163</v>
      </c>
      <c r="B2106" s="1339" t="str">
        <f t="shared" si="16"/>
        <v>2803</v>
      </c>
      <c r="C2106" s="1349" t="s">
        <v>2382</v>
      </c>
      <c r="D2106" s="1350">
        <v>2</v>
      </c>
      <c r="E2106" s="293" t="s">
        <v>7501</v>
      </c>
      <c r="F2106" s="1352" t="s">
        <v>7499</v>
      </c>
      <c r="G2106" s="1356">
        <v>43830</v>
      </c>
      <c r="H2106" s="1348" t="s">
        <v>2252</v>
      </c>
      <c r="I2106" s="1348">
        <v>1482</v>
      </c>
      <c r="J2106" s="1356">
        <v>41470</v>
      </c>
      <c r="K2106" s="1352" t="s">
        <v>2253</v>
      </c>
      <c r="L2106" s="1352"/>
      <c r="M2106" s="1345" t="s">
        <v>7503</v>
      </c>
      <c r="N2106" s="1346" t="s">
        <v>1830</v>
      </c>
      <c r="O2106" s="1347"/>
      <c r="P2106" s="117" t="str">
        <f t="shared" si="17"/>
        <v>2803</v>
      </c>
      <c r="Q2106" s="117"/>
      <c r="R2106" s="1348">
        <v>280301163</v>
      </c>
      <c r="S2106" s="321"/>
      <c r="T2106" s="321"/>
    </row>
    <row r="2107" spans="1:20" ht="34.5" hidden="1" customHeight="1">
      <c r="A2107" s="1348">
        <v>280301164</v>
      </c>
      <c r="B2107" s="1339" t="str">
        <f t="shared" si="16"/>
        <v>2803</v>
      </c>
      <c r="C2107" s="1349" t="s">
        <v>2382</v>
      </c>
      <c r="D2107" s="1350">
        <v>1</v>
      </c>
      <c r="E2107" s="293" t="s">
        <v>7504</v>
      </c>
      <c r="F2107" s="1352" t="s">
        <v>7505</v>
      </c>
      <c r="G2107" s="1356">
        <v>40485</v>
      </c>
      <c r="H2107" s="1348" t="s">
        <v>2252</v>
      </c>
      <c r="I2107" s="1348">
        <v>1357</v>
      </c>
      <c r="J2107" s="1351">
        <v>39338</v>
      </c>
      <c r="K2107" s="1352" t="s">
        <v>2253</v>
      </c>
      <c r="L2107" s="1352" t="s">
        <v>7500</v>
      </c>
      <c r="M2107" s="1345" t="s">
        <v>1830</v>
      </c>
      <c r="N2107" s="1346" t="s">
        <v>3309</v>
      </c>
      <c r="O2107" s="1347"/>
      <c r="P2107" s="117" t="str">
        <f t="shared" si="17"/>
        <v>2803</v>
      </c>
      <c r="Q2107" s="117"/>
      <c r="R2107" s="1348">
        <v>280301164</v>
      </c>
      <c r="S2107" s="321"/>
      <c r="T2107" s="321"/>
    </row>
    <row r="2108" spans="1:20" ht="34.5" hidden="1" customHeight="1">
      <c r="A2108" s="1348">
        <v>280301165</v>
      </c>
      <c r="B2108" s="1339" t="str">
        <f t="shared" si="16"/>
        <v>2803</v>
      </c>
      <c r="C2108" s="1349" t="s">
        <v>2382</v>
      </c>
      <c r="D2108" s="1350">
        <v>2</v>
      </c>
      <c r="E2108" s="293" t="s">
        <v>7506</v>
      </c>
      <c r="F2108" s="1352" t="s">
        <v>7507</v>
      </c>
      <c r="G2108" s="1356">
        <v>43830</v>
      </c>
      <c r="H2108" s="1348" t="s">
        <v>2252</v>
      </c>
      <c r="I2108" s="1348">
        <v>1482</v>
      </c>
      <c r="J2108" s="1351">
        <v>41470</v>
      </c>
      <c r="K2108" s="1352" t="s">
        <v>2253</v>
      </c>
      <c r="L2108" s="1352"/>
      <c r="M2108" s="1345" t="s">
        <v>7508</v>
      </c>
      <c r="N2108" s="1346" t="s">
        <v>1830</v>
      </c>
      <c r="O2108" s="1347"/>
      <c r="P2108" s="117" t="str">
        <f t="shared" si="17"/>
        <v>2803</v>
      </c>
      <c r="Q2108" s="117"/>
      <c r="R2108" s="1348">
        <v>280301165</v>
      </c>
      <c r="S2108" s="321"/>
      <c r="T2108" s="321"/>
    </row>
    <row r="2109" spans="1:20" ht="34.5" hidden="1" customHeight="1">
      <c r="A2109" s="1348">
        <v>280301166</v>
      </c>
      <c r="B2109" s="1339" t="str">
        <f t="shared" si="16"/>
        <v>2803</v>
      </c>
      <c r="C2109" s="1349" t="s">
        <v>2382</v>
      </c>
      <c r="D2109" s="1350">
        <v>1</v>
      </c>
      <c r="E2109" s="293" t="s">
        <v>7509</v>
      </c>
      <c r="F2109" s="1352" t="s">
        <v>7510</v>
      </c>
      <c r="G2109" s="1356">
        <v>40485</v>
      </c>
      <c r="H2109" s="1348" t="s">
        <v>2252</v>
      </c>
      <c r="I2109" s="1348">
        <v>1357</v>
      </c>
      <c r="J2109" s="1351">
        <v>39338</v>
      </c>
      <c r="K2109" s="1352" t="s">
        <v>2253</v>
      </c>
      <c r="L2109" s="1352"/>
      <c r="M2109" s="1345" t="s">
        <v>1830</v>
      </c>
      <c r="N2109" s="1346" t="s">
        <v>3309</v>
      </c>
      <c r="O2109" s="1347"/>
      <c r="P2109" s="117" t="str">
        <f t="shared" si="17"/>
        <v>2803</v>
      </c>
      <c r="Q2109" s="117"/>
      <c r="R2109" s="1348">
        <v>280301166</v>
      </c>
      <c r="S2109" s="321"/>
      <c r="T2109" s="321"/>
    </row>
    <row r="2110" spans="1:20" ht="34.5" hidden="1" customHeight="1">
      <c r="A2110" s="1348">
        <v>280301167</v>
      </c>
      <c r="B2110" s="1339" t="str">
        <f t="shared" si="16"/>
        <v>2803</v>
      </c>
      <c r="C2110" s="1349" t="s">
        <v>2382</v>
      </c>
      <c r="D2110" s="1350">
        <v>2</v>
      </c>
      <c r="E2110" s="293" t="s">
        <v>7511</v>
      </c>
      <c r="F2110" s="1352" t="s">
        <v>7512</v>
      </c>
      <c r="G2110" s="1356">
        <v>43909</v>
      </c>
      <c r="H2110" s="1348" t="s">
        <v>2252</v>
      </c>
      <c r="I2110" s="1348">
        <v>1488</v>
      </c>
      <c r="J2110" s="1351">
        <v>41557</v>
      </c>
      <c r="K2110" s="1352" t="s">
        <v>2253</v>
      </c>
      <c r="L2110" s="1352"/>
      <c r="M2110" s="1345" t="s">
        <v>7513</v>
      </c>
      <c r="N2110" s="1346" t="s">
        <v>1830</v>
      </c>
      <c r="O2110" s="1347"/>
      <c r="P2110" s="117" t="str">
        <f t="shared" si="17"/>
        <v>2803</v>
      </c>
      <c r="Q2110" s="117"/>
      <c r="R2110" s="1348">
        <v>280301167</v>
      </c>
      <c r="S2110" s="321"/>
      <c r="T2110" s="321"/>
    </row>
    <row r="2111" spans="1:20" ht="34.5" hidden="1" customHeight="1">
      <c r="A2111" s="1348">
        <v>280301168</v>
      </c>
      <c r="B2111" s="1339" t="str">
        <f t="shared" si="16"/>
        <v>2803</v>
      </c>
      <c r="C2111" s="1349" t="s">
        <v>2382</v>
      </c>
      <c r="D2111" s="1350">
        <v>1</v>
      </c>
      <c r="E2111" s="293" t="s">
        <v>7514</v>
      </c>
      <c r="F2111" s="1352" t="s">
        <v>7515</v>
      </c>
      <c r="G2111" s="1356">
        <v>40485</v>
      </c>
      <c r="H2111" s="1348" t="s">
        <v>2252</v>
      </c>
      <c r="I2111" s="1348">
        <v>1357</v>
      </c>
      <c r="J2111" s="1351">
        <v>39338</v>
      </c>
      <c r="K2111" s="1352" t="s">
        <v>2253</v>
      </c>
      <c r="L2111" s="1352"/>
      <c r="M2111" s="1345" t="s">
        <v>1830</v>
      </c>
      <c r="N2111" s="1346" t="s">
        <v>3309</v>
      </c>
      <c r="O2111" s="1347"/>
      <c r="P2111" s="117" t="str">
        <f t="shared" si="17"/>
        <v>2803</v>
      </c>
      <c r="Q2111" s="117"/>
      <c r="R2111" s="1348">
        <v>280301168</v>
      </c>
      <c r="S2111" s="321"/>
      <c r="T2111" s="321"/>
    </row>
    <row r="2112" spans="1:20" ht="34.5" hidden="1" customHeight="1">
      <c r="A2112" s="1348">
        <v>280301169</v>
      </c>
      <c r="B2112" s="1339" t="str">
        <f t="shared" si="16"/>
        <v>2803</v>
      </c>
      <c r="C2112" s="1349" t="s">
        <v>2382</v>
      </c>
      <c r="D2112" s="1350">
        <v>2</v>
      </c>
      <c r="E2112" s="293" t="s">
        <v>7516</v>
      </c>
      <c r="F2112" s="1352" t="s">
        <v>7517</v>
      </c>
      <c r="G2112" s="1356">
        <v>43909</v>
      </c>
      <c r="H2112" s="1348" t="s">
        <v>2252</v>
      </c>
      <c r="I2112" s="1348">
        <v>1488</v>
      </c>
      <c r="J2112" s="1351">
        <v>41557</v>
      </c>
      <c r="K2112" s="1352" t="s">
        <v>2253</v>
      </c>
      <c r="L2112" s="1352"/>
      <c r="M2112" s="1345" t="s">
        <v>7494</v>
      </c>
      <c r="N2112" s="1346" t="s">
        <v>1830</v>
      </c>
      <c r="O2112" s="1347"/>
      <c r="P2112" s="117" t="str">
        <f t="shared" si="17"/>
        <v>2803</v>
      </c>
      <c r="Q2112" s="117"/>
      <c r="R2112" s="1348">
        <v>280301169</v>
      </c>
      <c r="S2112" s="321"/>
      <c r="T2112" s="321"/>
    </row>
    <row r="2113" spans="1:20" ht="34.5" hidden="1" customHeight="1">
      <c r="A2113" s="1348">
        <v>280301170</v>
      </c>
      <c r="B2113" s="1339" t="str">
        <f t="shared" si="16"/>
        <v>2803</v>
      </c>
      <c r="C2113" s="1349" t="s">
        <v>2382</v>
      </c>
      <c r="D2113" s="1350">
        <v>1</v>
      </c>
      <c r="E2113" s="293" t="s">
        <v>7518</v>
      </c>
      <c r="F2113" s="1352" t="s">
        <v>7519</v>
      </c>
      <c r="G2113" s="1356">
        <v>43830</v>
      </c>
      <c r="H2113" s="1348" t="s">
        <v>2252</v>
      </c>
      <c r="I2113" s="1348">
        <v>1357</v>
      </c>
      <c r="J2113" s="1351">
        <v>39338</v>
      </c>
      <c r="K2113" s="1352" t="s">
        <v>2253</v>
      </c>
      <c r="L2113" s="1352" t="s">
        <v>7500</v>
      </c>
      <c r="M2113" s="1345" t="s">
        <v>1830</v>
      </c>
      <c r="N2113" s="1346" t="s">
        <v>1830</v>
      </c>
      <c r="O2113" s="1347"/>
      <c r="P2113" s="117" t="str">
        <f t="shared" si="17"/>
        <v>2803</v>
      </c>
      <c r="Q2113" s="117"/>
      <c r="R2113" s="1348">
        <v>280301170</v>
      </c>
      <c r="S2113" s="321"/>
      <c r="T2113" s="321"/>
    </row>
    <row r="2114" spans="1:20" ht="34.5" hidden="1" customHeight="1">
      <c r="A2114" s="1348">
        <v>280301171</v>
      </c>
      <c r="B2114" s="1339" t="str">
        <f t="shared" si="16"/>
        <v>2803</v>
      </c>
      <c r="C2114" s="1349" t="s">
        <v>2382</v>
      </c>
      <c r="D2114" s="1350">
        <v>1</v>
      </c>
      <c r="E2114" s="293" t="s">
        <v>7520</v>
      </c>
      <c r="F2114" s="1352" t="s">
        <v>7521</v>
      </c>
      <c r="G2114" s="1351">
        <v>40875</v>
      </c>
      <c r="H2114" s="1348" t="s">
        <v>2252</v>
      </c>
      <c r="I2114" s="1348">
        <v>1357</v>
      </c>
      <c r="J2114" s="1351">
        <v>39338</v>
      </c>
      <c r="K2114" s="1352" t="s">
        <v>2253</v>
      </c>
      <c r="L2114" s="1352" t="s">
        <v>7195</v>
      </c>
      <c r="M2114" s="1345" t="s">
        <v>1830</v>
      </c>
      <c r="N2114" s="1346" t="s">
        <v>1830</v>
      </c>
      <c r="O2114" s="1347"/>
      <c r="P2114" s="117" t="str">
        <f t="shared" si="17"/>
        <v>2803</v>
      </c>
      <c r="Q2114" s="117"/>
      <c r="R2114" s="1348">
        <v>280301171</v>
      </c>
      <c r="S2114" s="321"/>
      <c r="T2114" s="321"/>
    </row>
    <row r="2115" spans="1:20" ht="34.5" hidden="1" customHeight="1">
      <c r="A2115" s="1348">
        <v>280301171</v>
      </c>
      <c r="B2115" s="1339" t="str">
        <f t="shared" si="16"/>
        <v>2803</v>
      </c>
      <c r="C2115" s="1349" t="s">
        <v>2382</v>
      </c>
      <c r="D2115" s="1350">
        <v>1</v>
      </c>
      <c r="E2115" s="293" t="s">
        <v>7522</v>
      </c>
      <c r="F2115" s="1352" t="s">
        <v>7523</v>
      </c>
      <c r="G2115" s="1356">
        <v>41274</v>
      </c>
      <c r="H2115" s="1348" t="s">
        <v>2252</v>
      </c>
      <c r="I2115" s="1348">
        <v>1357</v>
      </c>
      <c r="J2115" s="1351">
        <v>39338</v>
      </c>
      <c r="K2115" s="1352" t="s">
        <v>2253</v>
      </c>
      <c r="L2115" s="1352" t="s">
        <v>7524</v>
      </c>
      <c r="M2115" s="1345" t="s">
        <v>1830</v>
      </c>
      <c r="N2115" s="1346" t="s">
        <v>7525</v>
      </c>
      <c r="O2115" s="1347"/>
      <c r="P2115" s="117" t="str">
        <f t="shared" si="17"/>
        <v>2803</v>
      </c>
      <c r="Q2115" s="117"/>
      <c r="R2115" s="1348">
        <v>280301171</v>
      </c>
      <c r="S2115" s="321"/>
      <c r="T2115" s="321"/>
    </row>
    <row r="2116" spans="1:20" ht="34.5" hidden="1" customHeight="1">
      <c r="A2116" s="1348">
        <v>280301172</v>
      </c>
      <c r="B2116" s="1339" t="str">
        <f t="shared" si="16"/>
        <v>2803</v>
      </c>
      <c r="C2116" s="1349" t="s">
        <v>2382</v>
      </c>
      <c r="D2116" s="1350">
        <v>1</v>
      </c>
      <c r="E2116" s="293" t="s">
        <v>7526</v>
      </c>
      <c r="F2116" s="1352" t="s">
        <v>7527</v>
      </c>
      <c r="G2116" s="1356">
        <v>41274</v>
      </c>
      <c r="H2116" s="1348" t="s">
        <v>2252</v>
      </c>
      <c r="I2116" s="1348">
        <v>1357</v>
      </c>
      <c r="J2116" s="1351">
        <v>39338</v>
      </c>
      <c r="K2116" s="1352" t="s">
        <v>2253</v>
      </c>
      <c r="L2116" s="1352" t="s">
        <v>7524</v>
      </c>
      <c r="M2116" s="1345" t="s">
        <v>1830</v>
      </c>
      <c r="N2116" s="1346" t="s">
        <v>1830</v>
      </c>
      <c r="O2116" s="1347"/>
      <c r="P2116" s="117" t="str">
        <f t="shared" si="17"/>
        <v>2803</v>
      </c>
      <c r="Q2116" s="117"/>
      <c r="R2116" s="1348">
        <v>280301172</v>
      </c>
      <c r="S2116" s="321"/>
      <c r="T2116" s="321"/>
    </row>
    <row r="2117" spans="1:20" ht="34.5" hidden="1" customHeight="1">
      <c r="A2117" s="1348">
        <v>280301173</v>
      </c>
      <c r="B2117" s="1339" t="str">
        <f t="shared" si="16"/>
        <v>2803</v>
      </c>
      <c r="C2117" s="1349" t="s">
        <v>2382</v>
      </c>
      <c r="D2117" s="1350">
        <v>1</v>
      </c>
      <c r="E2117" s="293" t="s">
        <v>7528</v>
      </c>
      <c r="F2117" s="1352" t="s">
        <v>7529</v>
      </c>
      <c r="G2117" s="1356">
        <v>41274</v>
      </c>
      <c r="H2117" s="1348" t="s">
        <v>2252</v>
      </c>
      <c r="I2117" s="1348">
        <v>1357</v>
      </c>
      <c r="J2117" s="1351">
        <v>39338</v>
      </c>
      <c r="K2117" s="1352" t="s">
        <v>2253</v>
      </c>
      <c r="L2117" s="1352" t="s">
        <v>7223</v>
      </c>
      <c r="M2117" s="1345" t="s">
        <v>1830</v>
      </c>
      <c r="N2117" s="1346" t="s">
        <v>7525</v>
      </c>
      <c r="O2117" s="1347"/>
      <c r="P2117" s="117" t="str">
        <f t="shared" si="17"/>
        <v>2803</v>
      </c>
      <c r="Q2117" s="117"/>
      <c r="R2117" s="1348">
        <v>280301173</v>
      </c>
      <c r="S2117" s="321"/>
      <c r="T2117" s="321"/>
    </row>
    <row r="2118" spans="1:20" ht="34.5" hidden="1" customHeight="1">
      <c r="A2118" s="1348">
        <v>280301174</v>
      </c>
      <c r="B2118" s="1339" t="str">
        <f t="shared" si="16"/>
        <v>2803</v>
      </c>
      <c r="C2118" s="1349" t="s">
        <v>2382</v>
      </c>
      <c r="D2118" s="1350">
        <v>1</v>
      </c>
      <c r="E2118" s="293" t="s">
        <v>7530</v>
      </c>
      <c r="F2118" s="1352" t="s">
        <v>7531</v>
      </c>
      <c r="G2118" s="1356">
        <v>40875</v>
      </c>
      <c r="H2118" s="1348" t="s">
        <v>2252</v>
      </c>
      <c r="I2118" s="1348">
        <v>1357</v>
      </c>
      <c r="J2118" s="1351">
        <v>39338</v>
      </c>
      <c r="K2118" s="1352" t="s">
        <v>2253</v>
      </c>
      <c r="L2118" s="1352" t="s">
        <v>7223</v>
      </c>
      <c r="M2118" s="1345" t="s">
        <v>7494</v>
      </c>
      <c r="N2118" s="1346" t="s">
        <v>1830</v>
      </c>
      <c r="O2118" s="1347"/>
      <c r="P2118" s="117" t="str">
        <f t="shared" si="17"/>
        <v>2803</v>
      </c>
      <c r="Q2118" s="117"/>
      <c r="R2118" s="1348">
        <v>280301174</v>
      </c>
      <c r="S2118" s="321"/>
      <c r="T2118" s="321"/>
    </row>
    <row r="2119" spans="1:20" ht="34.5" hidden="1" customHeight="1">
      <c r="A2119" s="1348">
        <v>280301175</v>
      </c>
      <c r="B2119" s="1339" t="str">
        <f t="shared" si="16"/>
        <v>2803</v>
      </c>
      <c r="C2119" s="1349" t="s">
        <v>2382</v>
      </c>
      <c r="D2119" s="1350">
        <v>1</v>
      </c>
      <c r="E2119" s="293" t="s">
        <v>7532</v>
      </c>
      <c r="F2119" s="1352" t="s">
        <v>7533</v>
      </c>
      <c r="G2119" s="1356">
        <v>40875</v>
      </c>
      <c r="H2119" s="1348" t="s">
        <v>2252</v>
      </c>
      <c r="I2119" s="1348">
        <v>1357</v>
      </c>
      <c r="J2119" s="1351">
        <v>39338</v>
      </c>
      <c r="K2119" s="1352" t="s">
        <v>2253</v>
      </c>
      <c r="L2119" s="1352"/>
      <c r="M2119" s="1345" t="s">
        <v>1830</v>
      </c>
      <c r="N2119" s="1346" t="s">
        <v>1830</v>
      </c>
      <c r="O2119" s="1347"/>
      <c r="P2119" s="117" t="str">
        <f t="shared" si="17"/>
        <v>2803</v>
      </c>
      <c r="Q2119" s="117"/>
      <c r="R2119" s="1348">
        <v>280301175</v>
      </c>
      <c r="S2119" s="321"/>
      <c r="T2119" s="321"/>
    </row>
    <row r="2120" spans="1:20" ht="34.5" hidden="1" customHeight="1">
      <c r="A2120" s="1348">
        <v>280301176</v>
      </c>
      <c r="B2120" s="1339" t="str">
        <f t="shared" si="16"/>
        <v>2803</v>
      </c>
      <c r="C2120" s="1349" t="s">
        <v>2382</v>
      </c>
      <c r="D2120" s="1350">
        <v>2</v>
      </c>
      <c r="E2120" s="293" t="s">
        <v>7534</v>
      </c>
      <c r="F2120" s="1352" t="s">
        <v>7533</v>
      </c>
      <c r="G2120" s="1356">
        <v>43909</v>
      </c>
      <c r="H2120" s="1348" t="s">
        <v>2252</v>
      </c>
      <c r="I2120" s="1348">
        <v>1488</v>
      </c>
      <c r="J2120" s="1351">
        <v>41557</v>
      </c>
      <c r="K2120" s="1352" t="s">
        <v>2253</v>
      </c>
      <c r="L2120" s="1352"/>
      <c r="M2120" s="1345" t="s">
        <v>1830</v>
      </c>
      <c r="N2120" s="1346" t="s">
        <v>1830</v>
      </c>
      <c r="O2120" s="1347"/>
      <c r="P2120" s="117" t="str">
        <f t="shared" si="17"/>
        <v>2803</v>
      </c>
      <c r="Q2120" s="117"/>
      <c r="R2120" s="1348">
        <v>280301176</v>
      </c>
      <c r="S2120" s="321"/>
      <c r="T2120" s="321"/>
    </row>
    <row r="2121" spans="1:20" ht="34.5" hidden="1" customHeight="1">
      <c r="A2121" s="1348">
        <v>280301176</v>
      </c>
      <c r="B2121" s="1339" t="str">
        <f t="shared" si="16"/>
        <v>2803</v>
      </c>
      <c r="C2121" s="1349" t="s">
        <v>2382</v>
      </c>
      <c r="D2121" s="1350">
        <v>1</v>
      </c>
      <c r="E2121" s="293" t="s">
        <v>7535</v>
      </c>
      <c r="F2121" s="1352" t="s">
        <v>7536</v>
      </c>
      <c r="G2121" s="1351">
        <v>40875</v>
      </c>
      <c r="H2121" s="1348" t="s">
        <v>2252</v>
      </c>
      <c r="I2121" s="1348">
        <v>1357</v>
      </c>
      <c r="J2121" s="1351">
        <v>39338</v>
      </c>
      <c r="K2121" s="1352" t="s">
        <v>2253</v>
      </c>
      <c r="L2121" s="1352"/>
      <c r="M2121" s="1345" t="s">
        <v>1830</v>
      </c>
      <c r="N2121" s="1346" t="s">
        <v>7525</v>
      </c>
      <c r="O2121" s="1347"/>
      <c r="P2121" s="117" t="str">
        <f t="shared" si="17"/>
        <v>2803</v>
      </c>
      <c r="Q2121" s="117"/>
      <c r="R2121" s="1348">
        <v>280301176</v>
      </c>
      <c r="S2121" s="321"/>
      <c r="T2121" s="321"/>
    </row>
    <row r="2122" spans="1:20" ht="34.5" hidden="1" customHeight="1">
      <c r="A2122" s="1348">
        <v>280301177</v>
      </c>
      <c r="B2122" s="1339" t="str">
        <f t="shared" si="16"/>
        <v>2803</v>
      </c>
      <c r="C2122" s="1349" t="s">
        <v>2382</v>
      </c>
      <c r="D2122" s="1350">
        <v>2</v>
      </c>
      <c r="E2122" s="293" t="s">
        <v>7537</v>
      </c>
      <c r="F2122" s="1352" t="s">
        <v>7536</v>
      </c>
      <c r="G2122" s="1356">
        <v>43909</v>
      </c>
      <c r="H2122" s="1348" t="s">
        <v>2252</v>
      </c>
      <c r="I2122" s="1348">
        <v>1488</v>
      </c>
      <c r="J2122" s="1351">
        <v>41557</v>
      </c>
      <c r="K2122" s="1352" t="s">
        <v>2253</v>
      </c>
      <c r="L2122" s="1352"/>
      <c r="M2122" s="1345" t="s">
        <v>5986</v>
      </c>
      <c r="N2122" s="1346" t="s">
        <v>1830</v>
      </c>
      <c r="O2122" s="1347"/>
      <c r="P2122" s="117" t="str">
        <f t="shared" si="17"/>
        <v>2803</v>
      </c>
      <c r="Q2122" s="117"/>
      <c r="R2122" s="1348">
        <v>280301177</v>
      </c>
      <c r="S2122" s="321"/>
      <c r="T2122" s="321"/>
    </row>
    <row r="2123" spans="1:20" ht="34.5" hidden="1" customHeight="1">
      <c r="A2123" s="1348">
        <v>280301178</v>
      </c>
      <c r="B2123" s="1339" t="str">
        <f t="shared" si="16"/>
        <v>2803</v>
      </c>
      <c r="C2123" s="1349" t="s">
        <v>2382</v>
      </c>
      <c r="D2123" s="1350">
        <v>1</v>
      </c>
      <c r="E2123" s="293" t="s">
        <v>7538</v>
      </c>
      <c r="F2123" s="1352" t="s">
        <v>7539</v>
      </c>
      <c r="G2123" s="1356">
        <v>40875</v>
      </c>
      <c r="H2123" s="1348" t="s">
        <v>2252</v>
      </c>
      <c r="I2123" s="1348">
        <v>1357</v>
      </c>
      <c r="J2123" s="1351">
        <v>39338</v>
      </c>
      <c r="K2123" s="1352" t="s">
        <v>2253</v>
      </c>
      <c r="L2123" s="1352"/>
      <c r="M2123" s="1345" t="s">
        <v>1830</v>
      </c>
      <c r="N2123" s="1346" t="s">
        <v>3309</v>
      </c>
      <c r="O2123" s="1347"/>
      <c r="P2123" s="117" t="str">
        <f t="shared" si="17"/>
        <v>2803</v>
      </c>
      <c r="Q2123" s="117"/>
      <c r="R2123" s="1348">
        <v>280301178</v>
      </c>
      <c r="S2123" s="321"/>
      <c r="T2123" s="321"/>
    </row>
    <row r="2124" spans="1:20" ht="34.5" hidden="1" customHeight="1">
      <c r="A2124" s="1348">
        <v>280301179</v>
      </c>
      <c r="B2124" s="1339" t="str">
        <f t="shared" si="16"/>
        <v>2803</v>
      </c>
      <c r="C2124" s="1349" t="s">
        <v>2382</v>
      </c>
      <c r="D2124" s="1350">
        <v>2</v>
      </c>
      <c r="E2124" s="293" t="s">
        <v>7540</v>
      </c>
      <c r="F2124" s="1352" t="s">
        <v>7541</v>
      </c>
      <c r="G2124" s="1356">
        <v>43909</v>
      </c>
      <c r="H2124" s="1348" t="s">
        <v>2252</v>
      </c>
      <c r="I2124" s="1348">
        <v>1488</v>
      </c>
      <c r="J2124" s="1351">
        <v>41557</v>
      </c>
      <c r="K2124" s="1352" t="s">
        <v>2253</v>
      </c>
      <c r="L2124" s="1352"/>
      <c r="M2124" s="1345" t="s">
        <v>1830</v>
      </c>
      <c r="N2124" s="1346" t="s">
        <v>1830</v>
      </c>
      <c r="O2124" s="1347"/>
      <c r="P2124" s="117" t="str">
        <f t="shared" si="17"/>
        <v>2803</v>
      </c>
      <c r="Q2124" s="117"/>
      <c r="R2124" s="1348">
        <v>280301179</v>
      </c>
      <c r="S2124" s="321"/>
      <c r="T2124" s="321"/>
    </row>
    <row r="2125" spans="1:20" ht="34.5" hidden="1" customHeight="1">
      <c r="A2125" s="1348">
        <v>280301180</v>
      </c>
      <c r="B2125" s="1339" t="str">
        <f t="shared" si="16"/>
        <v>2803</v>
      </c>
      <c r="C2125" s="1349" t="s">
        <v>2382</v>
      </c>
      <c r="D2125" s="1350">
        <v>1</v>
      </c>
      <c r="E2125" s="293" t="s">
        <v>7542</v>
      </c>
      <c r="F2125" s="1352" t="s">
        <v>7543</v>
      </c>
      <c r="G2125" s="1351">
        <v>41157</v>
      </c>
      <c r="H2125" s="1348" t="s">
        <v>2252</v>
      </c>
      <c r="I2125" s="1348">
        <v>1381</v>
      </c>
      <c r="J2125" s="1351">
        <v>39751</v>
      </c>
      <c r="K2125" s="1352" t="s">
        <v>2253</v>
      </c>
      <c r="L2125" s="1352" t="s">
        <v>7195</v>
      </c>
      <c r="M2125" s="1345" t="s">
        <v>1830</v>
      </c>
      <c r="N2125" s="1346" t="s">
        <v>7544</v>
      </c>
      <c r="O2125" s="1347"/>
      <c r="P2125" s="117" t="str">
        <f t="shared" si="17"/>
        <v>2803</v>
      </c>
      <c r="Q2125" s="117"/>
      <c r="R2125" s="1348">
        <v>280301180</v>
      </c>
      <c r="S2125" s="321"/>
      <c r="T2125" s="321"/>
    </row>
    <row r="2126" spans="1:20" ht="34.5" hidden="1" customHeight="1">
      <c r="A2126" s="1348">
        <v>280301181</v>
      </c>
      <c r="B2126" s="1339" t="str">
        <f t="shared" si="16"/>
        <v>2803</v>
      </c>
      <c r="C2126" s="1349" t="s">
        <v>2382</v>
      </c>
      <c r="D2126" s="1350">
        <v>1</v>
      </c>
      <c r="E2126" s="293" t="s">
        <v>7545</v>
      </c>
      <c r="F2126" s="1352" t="s">
        <v>7546</v>
      </c>
      <c r="G2126" s="1351">
        <v>41157</v>
      </c>
      <c r="H2126" s="1348" t="s">
        <v>2252</v>
      </c>
      <c r="I2126" s="1348">
        <v>1381</v>
      </c>
      <c r="J2126" s="1351">
        <v>39751</v>
      </c>
      <c r="K2126" s="1352" t="s">
        <v>2253</v>
      </c>
      <c r="L2126" s="1352" t="s">
        <v>7195</v>
      </c>
      <c r="M2126" s="1345" t="s">
        <v>1830</v>
      </c>
      <c r="N2126" s="1346" t="s">
        <v>1830</v>
      </c>
      <c r="O2126" s="1347"/>
      <c r="P2126" s="117" t="str">
        <f t="shared" si="17"/>
        <v>2803</v>
      </c>
      <c r="Q2126" s="117"/>
      <c r="R2126" s="1348">
        <v>280301181</v>
      </c>
      <c r="S2126" s="321"/>
      <c r="T2126" s="321"/>
    </row>
    <row r="2127" spans="1:20" ht="34.5" hidden="1" customHeight="1">
      <c r="A2127" s="1348">
        <v>280301181</v>
      </c>
      <c r="B2127" s="1339" t="str">
        <f t="shared" si="16"/>
        <v>2803</v>
      </c>
      <c r="C2127" s="1349" t="s">
        <v>2382</v>
      </c>
      <c r="D2127" s="1350">
        <v>1</v>
      </c>
      <c r="E2127" s="293" t="s">
        <v>7547</v>
      </c>
      <c r="F2127" s="1352" t="s">
        <v>7548</v>
      </c>
      <c r="G2127" s="1351">
        <v>41157</v>
      </c>
      <c r="H2127" s="1348" t="s">
        <v>2252</v>
      </c>
      <c r="I2127" s="1348">
        <v>1381</v>
      </c>
      <c r="J2127" s="1351">
        <v>39751</v>
      </c>
      <c r="K2127" s="1352" t="s">
        <v>2253</v>
      </c>
      <c r="L2127" s="1352" t="s">
        <v>7195</v>
      </c>
      <c r="M2127" s="1345" t="s">
        <v>1830</v>
      </c>
      <c r="N2127" s="1346" t="s">
        <v>7549</v>
      </c>
      <c r="O2127" s="1347"/>
      <c r="P2127" s="117" t="str">
        <f t="shared" si="17"/>
        <v>2803</v>
      </c>
      <c r="Q2127" s="117"/>
      <c r="R2127" s="1348">
        <v>280301181</v>
      </c>
      <c r="S2127" s="321"/>
      <c r="T2127" s="321"/>
    </row>
    <row r="2128" spans="1:20" ht="34.5" hidden="1" customHeight="1">
      <c r="A2128" s="1348">
        <v>280301182</v>
      </c>
      <c r="B2128" s="1339" t="str">
        <f t="shared" si="16"/>
        <v>2803</v>
      </c>
      <c r="C2128" s="1349" t="s">
        <v>2382</v>
      </c>
      <c r="D2128" s="1350">
        <v>1</v>
      </c>
      <c r="E2128" s="293" t="s">
        <v>7550</v>
      </c>
      <c r="F2128" s="1352" t="s">
        <v>7551</v>
      </c>
      <c r="G2128" s="1351">
        <v>41157</v>
      </c>
      <c r="H2128" s="1348" t="s">
        <v>2252</v>
      </c>
      <c r="I2128" s="1348">
        <v>1381</v>
      </c>
      <c r="J2128" s="1351">
        <v>39751</v>
      </c>
      <c r="K2128" s="1352" t="s">
        <v>2253</v>
      </c>
      <c r="L2128" s="1352"/>
      <c r="M2128" s="1345" t="s">
        <v>1830</v>
      </c>
      <c r="N2128" s="1346" t="s">
        <v>1830</v>
      </c>
      <c r="O2128" s="1347"/>
      <c r="P2128" s="117" t="str">
        <f t="shared" si="17"/>
        <v>2803</v>
      </c>
      <c r="Q2128" s="117"/>
      <c r="R2128" s="1348">
        <v>280301182</v>
      </c>
      <c r="S2128" s="321"/>
      <c r="T2128" s="321"/>
    </row>
    <row r="2129" spans="1:20" ht="34.5" hidden="1" customHeight="1">
      <c r="A2129" s="1348">
        <v>280301183</v>
      </c>
      <c r="B2129" s="1339" t="str">
        <f t="shared" si="16"/>
        <v>2803</v>
      </c>
      <c r="C2129" s="1349" t="s">
        <v>2382</v>
      </c>
      <c r="D2129" s="1350">
        <v>1</v>
      </c>
      <c r="E2129" s="293" t="s">
        <v>7552</v>
      </c>
      <c r="F2129" s="1352" t="s">
        <v>7553</v>
      </c>
      <c r="G2129" s="1351">
        <v>41157</v>
      </c>
      <c r="H2129" s="1348" t="s">
        <v>2252</v>
      </c>
      <c r="I2129" s="1348">
        <v>1381</v>
      </c>
      <c r="J2129" s="1351">
        <v>39751</v>
      </c>
      <c r="K2129" s="1352" t="s">
        <v>2253</v>
      </c>
      <c r="L2129" s="1352"/>
      <c r="M2129" s="1345" t="s">
        <v>1830</v>
      </c>
      <c r="N2129" s="1346" t="s">
        <v>7554</v>
      </c>
      <c r="O2129" s="1347"/>
      <c r="P2129" s="117" t="str">
        <f t="shared" si="17"/>
        <v>2803</v>
      </c>
      <c r="Q2129" s="117"/>
      <c r="R2129" s="1348">
        <v>280301183</v>
      </c>
      <c r="S2129" s="321"/>
      <c r="T2129" s="321"/>
    </row>
    <row r="2130" spans="1:20" ht="34.5" hidden="1" customHeight="1">
      <c r="A2130" s="1348">
        <v>280301184</v>
      </c>
      <c r="B2130" s="1339" t="str">
        <f t="shared" si="16"/>
        <v>2803</v>
      </c>
      <c r="C2130" s="1349" t="s">
        <v>2382</v>
      </c>
      <c r="D2130" s="1350">
        <v>1</v>
      </c>
      <c r="E2130" s="293" t="s">
        <v>7555</v>
      </c>
      <c r="F2130" s="1352" t="s">
        <v>7556</v>
      </c>
      <c r="G2130" s="1356">
        <v>41157</v>
      </c>
      <c r="H2130" s="1348" t="s">
        <v>2252</v>
      </c>
      <c r="I2130" s="1348">
        <v>1381</v>
      </c>
      <c r="J2130" s="1356">
        <v>39751</v>
      </c>
      <c r="K2130" s="1352" t="s">
        <v>2253</v>
      </c>
      <c r="L2130" s="1352" t="s">
        <v>7557</v>
      </c>
      <c r="M2130" s="1345" t="s">
        <v>1830</v>
      </c>
      <c r="N2130" s="1346" t="s">
        <v>1830</v>
      </c>
      <c r="O2130" s="1347"/>
      <c r="P2130" s="117" t="str">
        <f t="shared" si="17"/>
        <v>2803</v>
      </c>
      <c r="Q2130" s="117"/>
      <c r="R2130" s="1348">
        <v>280301184</v>
      </c>
      <c r="S2130" s="321"/>
      <c r="T2130" s="321"/>
    </row>
    <row r="2131" spans="1:20" ht="34.5" hidden="1" customHeight="1">
      <c r="A2131" s="1348">
        <v>280301185</v>
      </c>
      <c r="B2131" s="1339" t="str">
        <f t="shared" si="16"/>
        <v>2803</v>
      </c>
      <c r="C2131" s="1349" t="s">
        <v>2382</v>
      </c>
      <c r="D2131" s="1350">
        <v>1</v>
      </c>
      <c r="E2131" s="293" t="s">
        <v>7558</v>
      </c>
      <c r="F2131" s="1352" t="s">
        <v>7559</v>
      </c>
      <c r="G2131" s="1356">
        <v>41157</v>
      </c>
      <c r="H2131" s="1348" t="s">
        <v>2252</v>
      </c>
      <c r="I2131" s="1348">
        <v>1381</v>
      </c>
      <c r="J2131" s="1356">
        <v>39751</v>
      </c>
      <c r="K2131" s="1352" t="s">
        <v>2253</v>
      </c>
      <c r="L2131" s="1352" t="s">
        <v>7557</v>
      </c>
      <c r="M2131" s="1345" t="s">
        <v>7560</v>
      </c>
      <c r="N2131" s="1346" t="s">
        <v>1830</v>
      </c>
      <c r="O2131" s="1347"/>
      <c r="P2131" s="117" t="str">
        <f t="shared" si="17"/>
        <v>2803</v>
      </c>
      <c r="Q2131" s="117"/>
      <c r="R2131" s="1348">
        <v>280301185</v>
      </c>
      <c r="S2131" s="321"/>
      <c r="T2131" s="321"/>
    </row>
    <row r="2132" spans="1:20" ht="34.5" hidden="1" customHeight="1">
      <c r="A2132" s="1348">
        <v>280301186</v>
      </c>
      <c r="B2132" s="1339" t="str">
        <f t="shared" si="16"/>
        <v>2803</v>
      </c>
      <c r="C2132" s="1349" t="s">
        <v>2382</v>
      </c>
      <c r="D2132" s="1350">
        <v>1</v>
      </c>
      <c r="E2132" s="293" t="s">
        <v>7561</v>
      </c>
      <c r="F2132" s="1352" t="s">
        <v>7562</v>
      </c>
      <c r="G2132" s="1356">
        <v>41157</v>
      </c>
      <c r="H2132" s="1348" t="s">
        <v>2252</v>
      </c>
      <c r="I2132" s="1348">
        <v>1381</v>
      </c>
      <c r="J2132" s="1356">
        <v>39751</v>
      </c>
      <c r="K2132" s="1352" t="s">
        <v>2253</v>
      </c>
      <c r="L2132" s="1352" t="s">
        <v>7563</v>
      </c>
      <c r="M2132" s="1345" t="s">
        <v>3308</v>
      </c>
      <c r="N2132" s="1346" t="s">
        <v>1830</v>
      </c>
      <c r="O2132" s="1347"/>
      <c r="P2132" s="117" t="str">
        <f t="shared" si="17"/>
        <v>2803</v>
      </c>
      <c r="Q2132" s="117"/>
      <c r="R2132" s="1348">
        <v>280301186</v>
      </c>
      <c r="S2132" s="321"/>
      <c r="T2132" s="321"/>
    </row>
    <row r="2133" spans="1:20" ht="34.5" hidden="1" customHeight="1">
      <c r="A2133" s="1348">
        <v>280301187</v>
      </c>
      <c r="B2133" s="1339" t="str">
        <f t="shared" si="16"/>
        <v>2803</v>
      </c>
      <c r="C2133" s="1349" t="s">
        <v>2382</v>
      </c>
      <c r="D2133" s="1350">
        <v>1</v>
      </c>
      <c r="E2133" s="293" t="s">
        <v>7564</v>
      </c>
      <c r="F2133" s="1352" t="s">
        <v>7565</v>
      </c>
      <c r="G2133" s="1356">
        <v>41157</v>
      </c>
      <c r="H2133" s="1348" t="s">
        <v>2252</v>
      </c>
      <c r="I2133" s="1348">
        <v>1381</v>
      </c>
      <c r="J2133" s="1356">
        <v>39751</v>
      </c>
      <c r="K2133" s="1352" t="s">
        <v>2253</v>
      </c>
      <c r="L2133" s="1352" t="s">
        <v>7524</v>
      </c>
      <c r="M2133" s="1345" t="s">
        <v>1830</v>
      </c>
      <c r="N2133" s="1346" t="s">
        <v>1830</v>
      </c>
      <c r="O2133" s="1347"/>
      <c r="P2133" s="117" t="str">
        <f t="shared" si="17"/>
        <v>2803</v>
      </c>
      <c r="Q2133" s="117"/>
      <c r="R2133" s="1348">
        <v>280301187</v>
      </c>
      <c r="S2133" s="321"/>
      <c r="T2133" s="321"/>
    </row>
    <row r="2134" spans="1:20" ht="34.5" hidden="1" customHeight="1">
      <c r="A2134" s="1348">
        <v>280301188</v>
      </c>
      <c r="B2134" s="1339" t="str">
        <f t="shared" si="16"/>
        <v>2803</v>
      </c>
      <c r="C2134" s="1349" t="s">
        <v>2382</v>
      </c>
      <c r="D2134" s="1350">
        <v>1</v>
      </c>
      <c r="E2134" s="293" t="s">
        <v>7566</v>
      </c>
      <c r="F2134" s="1352" t="s">
        <v>7567</v>
      </c>
      <c r="G2134" s="1351">
        <v>41157</v>
      </c>
      <c r="H2134" s="1348" t="s">
        <v>2252</v>
      </c>
      <c r="I2134" s="1348">
        <v>1381</v>
      </c>
      <c r="J2134" s="1351">
        <v>39751</v>
      </c>
      <c r="K2134" s="1352" t="s">
        <v>2253</v>
      </c>
      <c r="L2134" s="1352" t="s">
        <v>7524</v>
      </c>
      <c r="M2134" s="1345" t="s">
        <v>1830</v>
      </c>
      <c r="N2134" s="1346" t="s">
        <v>1830</v>
      </c>
      <c r="O2134" s="1347"/>
      <c r="P2134" s="117" t="str">
        <f t="shared" si="17"/>
        <v>2803</v>
      </c>
      <c r="Q2134" s="117"/>
      <c r="R2134" s="1348">
        <v>280301188</v>
      </c>
      <c r="S2134" s="321"/>
      <c r="T2134" s="321"/>
    </row>
    <row r="2135" spans="1:20" ht="34.5" hidden="1" customHeight="1">
      <c r="A2135" s="1348">
        <v>280301189</v>
      </c>
      <c r="B2135" s="1339" t="str">
        <f t="shared" si="16"/>
        <v>2803</v>
      </c>
      <c r="C2135" s="1349" t="s">
        <v>2382</v>
      </c>
      <c r="D2135" s="1350">
        <v>1</v>
      </c>
      <c r="E2135" s="293" t="s">
        <v>7568</v>
      </c>
      <c r="F2135" s="1352" t="s">
        <v>7569</v>
      </c>
      <c r="G2135" s="1356">
        <v>41157</v>
      </c>
      <c r="H2135" s="1348" t="s">
        <v>2252</v>
      </c>
      <c r="I2135" s="1348">
        <v>1381</v>
      </c>
      <c r="J2135" s="1351">
        <v>39751</v>
      </c>
      <c r="K2135" s="1352" t="s">
        <v>2253</v>
      </c>
      <c r="L2135" s="1352"/>
      <c r="M2135" s="1345" t="s">
        <v>1830</v>
      </c>
      <c r="N2135" s="1346" t="s">
        <v>7570</v>
      </c>
      <c r="O2135" s="1347"/>
      <c r="P2135" s="117" t="str">
        <f t="shared" si="17"/>
        <v>2803</v>
      </c>
      <c r="Q2135" s="117"/>
      <c r="R2135" s="1348">
        <v>280301189</v>
      </c>
      <c r="S2135" s="321"/>
      <c r="T2135" s="321"/>
    </row>
    <row r="2136" spans="1:20" ht="34.5" hidden="1" customHeight="1">
      <c r="A2136" s="1348">
        <v>280301190</v>
      </c>
      <c r="B2136" s="1339" t="str">
        <f t="shared" si="16"/>
        <v>2803</v>
      </c>
      <c r="C2136" s="1349" t="s">
        <v>2382</v>
      </c>
      <c r="D2136" s="1350">
        <v>1</v>
      </c>
      <c r="E2136" s="293" t="s">
        <v>7571</v>
      </c>
      <c r="F2136" s="1352" t="s">
        <v>7572</v>
      </c>
      <c r="G2136" s="1351">
        <v>41157</v>
      </c>
      <c r="H2136" s="1348" t="s">
        <v>2252</v>
      </c>
      <c r="I2136" s="1348">
        <v>1381</v>
      </c>
      <c r="J2136" s="1356">
        <v>39751</v>
      </c>
      <c r="K2136" s="1352" t="s">
        <v>2253</v>
      </c>
      <c r="L2136" s="1353"/>
      <c r="M2136" s="1345" t="s">
        <v>6235</v>
      </c>
      <c r="N2136" s="1346" t="s">
        <v>1830</v>
      </c>
      <c r="O2136" s="1347"/>
      <c r="P2136" s="117" t="str">
        <f t="shared" si="17"/>
        <v>2803</v>
      </c>
      <c r="Q2136" s="117"/>
      <c r="R2136" s="1348">
        <v>280301190</v>
      </c>
      <c r="S2136" s="321"/>
      <c r="T2136" s="321"/>
    </row>
    <row r="2137" spans="1:20" ht="34.5" hidden="1" customHeight="1">
      <c r="A2137" s="1348">
        <v>280301191</v>
      </c>
      <c r="B2137" s="1339" t="str">
        <f t="shared" si="16"/>
        <v>2803</v>
      </c>
      <c r="C2137" s="1349" t="s">
        <v>2382</v>
      </c>
      <c r="D2137" s="1350">
        <v>1</v>
      </c>
      <c r="E2137" s="293" t="s">
        <v>7573</v>
      </c>
      <c r="F2137" s="1352" t="s">
        <v>7574</v>
      </c>
      <c r="G2137" s="1356">
        <v>41157</v>
      </c>
      <c r="H2137" s="1348" t="s">
        <v>2252</v>
      </c>
      <c r="I2137" s="1348">
        <v>1381</v>
      </c>
      <c r="J2137" s="1351">
        <v>39751</v>
      </c>
      <c r="K2137" s="1352" t="s">
        <v>2253</v>
      </c>
      <c r="L2137" s="1352" t="s">
        <v>7575</v>
      </c>
      <c r="M2137" s="1345" t="s">
        <v>1830</v>
      </c>
      <c r="N2137" s="1346" t="s">
        <v>7576</v>
      </c>
      <c r="O2137" s="1347"/>
      <c r="P2137" s="117" t="str">
        <f t="shared" si="17"/>
        <v>2803</v>
      </c>
      <c r="Q2137" s="117"/>
      <c r="R2137" s="1348">
        <v>280301191</v>
      </c>
      <c r="S2137" s="321"/>
      <c r="T2137" s="321"/>
    </row>
    <row r="2138" spans="1:20" ht="34.5" hidden="1" customHeight="1">
      <c r="A2138" s="1348">
        <v>280301192</v>
      </c>
      <c r="B2138" s="1339" t="str">
        <f t="shared" si="16"/>
        <v>2803</v>
      </c>
      <c r="C2138" s="1349" t="s">
        <v>2382</v>
      </c>
      <c r="D2138" s="1350">
        <v>2</v>
      </c>
      <c r="E2138" s="293" t="s">
        <v>7577</v>
      </c>
      <c r="F2138" s="1352" t="s">
        <v>7578</v>
      </c>
      <c r="G2138" s="1351">
        <v>43830</v>
      </c>
      <c r="H2138" s="1348" t="s">
        <v>2252</v>
      </c>
      <c r="I2138" s="1348">
        <v>1487</v>
      </c>
      <c r="J2138" s="1351">
        <v>41522</v>
      </c>
      <c r="K2138" s="1352" t="s">
        <v>2253</v>
      </c>
      <c r="L2138" s="1353"/>
      <c r="M2138" s="1345" t="s">
        <v>6235</v>
      </c>
      <c r="N2138" s="1346" t="s">
        <v>1830</v>
      </c>
      <c r="O2138" s="1347"/>
      <c r="P2138" s="117" t="str">
        <f t="shared" si="17"/>
        <v>2803</v>
      </c>
      <c r="Q2138" s="117"/>
      <c r="R2138" s="1348">
        <v>280301192</v>
      </c>
      <c r="S2138" s="321"/>
      <c r="T2138" s="321"/>
    </row>
    <row r="2139" spans="1:20" ht="34.5" hidden="1" customHeight="1">
      <c r="A2139" s="1348">
        <v>280301193</v>
      </c>
      <c r="B2139" s="1339" t="str">
        <f t="shared" si="16"/>
        <v>2803</v>
      </c>
      <c r="C2139" s="1349" t="s">
        <v>2382</v>
      </c>
      <c r="D2139" s="1350">
        <v>1</v>
      </c>
      <c r="E2139" s="293" t="s">
        <v>7579</v>
      </c>
      <c r="F2139" s="1352" t="s">
        <v>7580</v>
      </c>
      <c r="G2139" s="1356">
        <v>41157</v>
      </c>
      <c r="H2139" s="1348" t="s">
        <v>2252</v>
      </c>
      <c r="I2139" s="1348">
        <v>1381</v>
      </c>
      <c r="J2139" s="1351">
        <v>39751</v>
      </c>
      <c r="K2139" s="1352" t="s">
        <v>2253</v>
      </c>
      <c r="L2139" s="1352"/>
      <c r="M2139" s="1345" t="s">
        <v>6242</v>
      </c>
      <c r="N2139" s="1346" t="s">
        <v>1830</v>
      </c>
      <c r="O2139" s="1347"/>
      <c r="P2139" s="117" t="str">
        <f t="shared" si="17"/>
        <v>2803</v>
      </c>
      <c r="Q2139" s="117"/>
      <c r="R2139" s="1348">
        <v>280301193</v>
      </c>
      <c r="S2139" s="321"/>
      <c r="T2139" s="321"/>
    </row>
    <row r="2140" spans="1:20" ht="34.5" hidden="1" customHeight="1">
      <c r="A2140" s="1348">
        <v>280301194</v>
      </c>
      <c r="B2140" s="1339" t="str">
        <f t="shared" si="16"/>
        <v>2803</v>
      </c>
      <c r="C2140" s="1349" t="s">
        <v>2382</v>
      </c>
      <c r="D2140" s="1350">
        <v>1</v>
      </c>
      <c r="E2140" s="293" t="s">
        <v>7581</v>
      </c>
      <c r="F2140" s="1352" t="s">
        <v>7582</v>
      </c>
      <c r="G2140" s="1351">
        <v>41157</v>
      </c>
      <c r="H2140" s="1348" t="s">
        <v>2252</v>
      </c>
      <c r="I2140" s="1348">
        <v>1381</v>
      </c>
      <c r="J2140" s="1351">
        <v>39751</v>
      </c>
      <c r="K2140" s="1352" t="s">
        <v>2253</v>
      </c>
      <c r="L2140" s="1353"/>
      <c r="M2140" s="1345" t="s">
        <v>1830</v>
      </c>
      <c r="N2140" s="1346" t="s">
        <v>1830</v>
      </c>
      <c r="O2140" s="1347"/>
      <c r="P2140" s="117" t="str">
        <f t="shared" si="17"/>
        <v>2803</v>
      </c>
      <c r="Q2140" s="117"/>
      <c r="R2140" s="1348">
        <v>280301194</v>
      </c>
      <c r="S2140" s="321"/>
      <c r="T2140" s="321"/>
    </row>
    <row r="2141" spans="1:20" ht="34.5" hidden="1" customHeight="1">
      <c r="A2141" s="1348">
        <v>280301195</v>
      </c>
      <c r="B2141" s="1339" t="str">
        <f t="shared" si="16"/>
        <v>2803</v>
      </c>
      <c r="C2141" s="1349" t="s">
        <v>2382</v>
      </c>
      <c r="D2141" s="1350">
        <v>1</v>
      </c>
      <c r="E2141" s="293" t="s">
        <v>7583</v>
      </c>
      <c r="F2141" s="1352" t="s">
        <v>7584</v>
      </c>
      <c r="G2141" s="1351">
        <v>41157</v>
      </c>
      <c r="H2141" s="1348" t="s">
        <v>2252</v>
      </c>
      <c r="I2141" s="1348">
        <v>1381</v>
      </c>
      <c r="J2141" s="1351">
        <v>39751</v>
      </c>
      <c r="K2141" s="1352" t="s">
        <v>2253</v>
      </c>
      <c r="L2141" s="1352"/>
      <c r="M2141" s="1345" t="s">
        <v>1830</v>
      </c>
      <c r="N2141" s="1346" t="s">
        <v>1830</v>
      </c>
      <c r="O2141" s="1347"/>
      <c r="P2141" s="117" t="str">
        <f t="shared" si="17"/>
        <v>2803</v>
      </c>
      <c r="Q2141" s="117"/>
      <c r="R2141" s="1348">
        <v>280301195</v>
      </c>
      <c r="S2141" s="321"/>
      <c r="T2141" s="321"/>
    </row>
    <row r="2142" spans="1:20" ht="34.5" hidden="1" customHeight="1">
      <c r="A2142" s="1348">
        <v>280301196</v>
      </c>
      <c r="B2142" s="1339" t="str">
        <f t="shared" si="16"/>
        <v>2803</v>
      </c>
      <c r="C2142" s="1349" t="s">
        <v>2382</v>
      </c>
      <c r="D2142" s="1350">
        <v>2</v>
      </c>
      <c r="E2142" s="293" t="s">
        <v>7585</v>
      </c>
      <c r="F2142" s="1352" t="s">
        <v>7584</v>
      </c>
      <c r="G2142" s="1356">
        <v>44168</v>
      </c>
      <c r="H2142" s="1348" t="s">
        <v>2252</v>
      </c>
      <c r="I2142" s="1348">
        <v>1487</v>
      </c>
      <c r="J2142" s="1351">
        <v>41522</v>
      </c>
      <c r="K2142" s="1352" t="s">
        <v>2253</v>
      </c>
      <c r="L2142" s="1352"/>
      <c r="M2142" s="1345" t="s">
        <v>1830</v>
      </c>
      <c r="N2142" s="1346" t="s">
        <v>1830</v>
      </c>
      <c r="O2142" s="1347"/>
      <c r="P2142" s="117" t="str">
        <f t="shared" si="17"/>
        <v>2803</v>
      </c>
      <c r="Q2142" s="117"/>
      <c r="R2142" s="1348">
        <v>280301196</v>
      </c>
      <c r="S2142" s="321"/>
      <c r="T2142" s="321"/>
    </row>
    <row r="2143" spans="1:20" ht="34.5" hidden="1" customHeight="1">
      <c r="A2143" s="1348">
        <v>280301197</v>
      </c>
      <c r="B2143" s="1339" t="str">
        <f t="shared" si="16"/>
        <v>2803</v>
      </c>
      <c r="C2143" s="1349" t="s">
        <v>2382</v>
      </c>
      <c r="D2143" s="1350">
        <v>1</v>
      </c>
      <c r="E2143" s="293" t="s">
        <v>7586</v>
      </c>
      <c r="F2143" s="1352" t="s">
        <v>7587</v>
      </c>
      <c r="G2143" s="1356">
        <v>41157</v>
      </c>
      <c r="H2143" s="1348" t="s">
        <v>2252</v>
      </c>
      <c r="I2143" s="1348">
        <v>1381</v>
      </c>
      <c r="J2143" s="1351">
        <v>39751</v>
      </c>
      <c r="K2143" s="1352" t="s">
        <v>2253</v>
      </c>
      <c r="L2143" s="1352" t="s">
        <v>7575</v>
      </c>
      <c r="M2143" s="1345" t="s">
        <v>1830</v>
      </c>
      <c r="N2143" s="1346" t="s">
        <v>1830</v>
      </c>
      <c r="O2143" s="1347"/>
      <c r="P2143" s="117" t="str">
        <f t="shared" si="17"/>
        <v>2803</v>
      </c>
      <c r="Q2143" s="117"/>
      <c r="R2143" s="1348">
        <v>280301197</v>
      </c>
      <c r="S2143" s="321"/>
      <c r="T2143" s="321"/>
    </row>
    <row r="2144" spans="1:20" ht="34.5" hidden="1" customHeight="1">
      <c r="A2144" s="1348">
        <v>280301198</v>
      </c>
      <c r="B2144" s="1339" t="str">
        <f t="shared" si="16"/>
        <v>2803</v>
      </c>
      <c r="C2144" s="1349" t="s">
        <v>2382</v>
      </c>
      <c r="D2144" s="1350">
        <v>2</v>
      </c>
      <c r="E2144" s="293" t="s">
        <v>7588</v>
      </c>
      <c r="F2144" s="1352" t="s">
        <v>7589</v>
      </c>
      <c r="G2144" s="1351">
        <v>43830</v>
      </c>
      <c r="H2144" s="1348" t="s">
        <v>2252</v>
      </c>
      <c r="I2144" s="1348">
        <v>1487</v>
      </c>
      <c r="J2144" s="1351">
        <v>41522</v>
      </c>
      <c r="K2144" s="1352" t="s">
        <v>2253</v>
      </c>
      <c r="L2144" s="1352"/>
      <c r="M2144" s="1345" t="s">
        <v>5986</v>
      </c>
      <c r="N2144" s="1346" t="s">
        <v>1830</v>
      </c>
      <c r="O2144" s="1347"/>
      <c r="P2144" s="117" t="str">
        <f t="shared" si="17"/>
        <v>2803</v>
      </c>
      <c r="Q2144" s="117"/>
      <c r="R2144" s="1348">
        <v>280301198</v>
      </c>
      <c r="S2144" s="321"/>
      <c r="T2144" s="321"/>
    </row>
    <row r="2145" spans="1:20" ht="34.5" hidden="1" customHeight="1">
      <c r="A2145" s="1348">
        <v>280301199</v>
      </c>
      <c r="B2145" s="1339" t="str">
        <f t="shared" si="16"/>
        <v>2803</v>
      </c>
      <c r="C2145" s="1349" t="s">
        <v>2382</v>
      </c>
      <c r="D2145" s="1350">
        <v>1</v>
      </c>
      <c r="E2145" s="293" t="s">
        <v>7590</v>
      </c>
      <c r="F2145" s="1352" t="s">
        <v>7591</v>
      </c>
      <c r="G2145" s="1356">
        <v>41612</v>
      </c>
      <c r="H2145" s="1348" t="s">
        <v>2252</v>
      </c>
      <c r="I2145" s="1348">
        <v>1423</v>
      </c>
      <c r="J2145" s="1351">
        <v>40521</v>
      </c>
      <c r="K2145" s="1352" t="s">
        <v>2253</v>
      </c>
      <c r="L2145" s="1352"/>
      <c r="M2145" s="1345" t="s">
        <v>1830</v>
      </c>
      <c r="N2145" s="1346" t="s">
        <v>3309</v>
      </c>
      <c r="O2145" s="1347"/>
      <c r="P2145" s="117" t="str">
        <f t="shared" si="17"/>
        <v>2803</v>
      </c>
      <c r="Q2145" s="117"/>
      <c r="R2145" s="1348">
        <v>280301199</v>
      </c>
      <c r="S2145" s="321"/>
      <c r="T2145" s="321"/>
    </row>
    <row r="2146" spans="1:20" ht="34.5" hidden="1" customHeight="1">
      <c r="A2146" s="1348">
        <v>280301200</v>
      </c>
      <c r="B2146" s="1339" t="str">
        <f t="shared" si="16"/>
        <v>2803</v>
      </c>
      <c r="C2146" s="1349" t="s">
        <v>2382</v>
      </c>
      <c r="D2146" s="1350">
        <v>1</v>
      </c>
      <c r="E2146" s="293" t="s">
        <v>7592</v>
      </c>
      <c r="F2146" s="1352" t="s">
        <v>7593</v>
      </c>
      <c r="G2146" s="1351">
        <v>41430</v>
      </c>
      <c r="H2146" s="1348" t="s">
        <v>2252</v>
      </c>
      <c r="I2146" s="1348">
        <v>1381</v>
      </c>
      <c r="J2146" s="1351">
        <v>39751</v>
      </c>
      <c r="K2146" s="1352" t="s">
        <v>2253</v>
      </c>
      <c r="L2146" s="1352" t="s">
        <v>7594</v>
      </c>
      <c r="M2146" s="1345" t="s">
        <v>5986</v>
      </c>
      <c r="N2146" s="1346" t="s">
        <v>1830</v>
      </c>
      <c r="O2146" s="1347"/>
      <c r="P2146" s="117" t="str">
        <f t="shared" si="17"/>
        <v>2803</v>
      </c>
      <c r="Q2146" s="117"/>
      <c r="R2146" s="1348">
        <v>280301200</v>
      </c>
      <c r="S2146" s="321"/>
      <c r="T2146" s="321"/>
    </row>
    <row r="2147" spans="1:20" ht="34.5" hidden="1" customHeight="1">
      <c r="A2147" s="1348">
        <v>280301201</v>
      </c>
      <c r="B2147" s="1339" t="str">
        <f t="shared" si="16"/>
        <v>2803</v>
      </c>
      <c r="C2147" s="1349" t="s">
        <v>2382</v>
      </c>
      <c r="D2147" s="1350">
        <v>2</v>
      </c>
      <c r="E2147" s="293" t="s">
        <v>7595</v>
      </c>
      <c r="F2147" s="1352" t="s">
        <v>7596</v>
      </c>
      <c r="G2147" s="1356">
        <v>44657</v>
      </c>
      <c r="H2147" s="1348" t="s">
        <v>2252</v>
      </c>
      <c r="I2147" s="1348">
        <v>1416</v>
      </c>
      <c r="J2147" s="1351">
        <v>40325</v>
      </c>
      <c r="K2147" s="1352" t="s">
        <v>2253</v>
      </c>
      <c r="L2147" s="1352"/>
      <c r="M2147" s="1345" t="s">
        <v>1830</v>
      </c>
      <c r="N2147" s="1346" t="s">
        <v>3309</v>
      </c>
      <c r="O2147" s="1347"/>
      <c r="P2147" s="117" t="str">
        <f t="shared" si="17"/>
        <v>2803</v>
      </c>
      <c r="Q2147" s="117"/>
      <c r="R2147" s="1348">
        <v>280301201</v>
      </c>
      <c r="S2147" s="321"/>
      <c r="T2147" s="321"/>
    </row>
    <row r="2148" spans="1:20" ht="34.5" hidden="1" customHeight="1">
      <c r="A2148" s="1348">
        <v>280301202</v>
      </c>
      <c r="B2148" s="1339" t="str">
        <f t="shared" si="16"/>
        <v>2803</v>
      </c>
      <c r="C2148" s="1349" t="s">
        <v>2382</v>
      </c>
      <c r="D2148" s="1350">
        <v>1</v>
      </c>
      <c r="E2148" s="293" t="s">
        <v>7597</v>
      </c>
      <c r="F2148" s="1352" t="s">
        <v>7598</v>
      </c>
      <c r="G2148" s="1351">
        <v>41430</v>
      </c>
      <c r="H2148" s="1348" t="s">
        <v>2252</v>
      </c>
      <c r="I2148" s="1348">
        <v>1381</v>
      </c>
      <c r="J2148" s="1351">
        <v>39751</v>
      </c>
      <c r="K2148" s="1352" t="s">
        <v>2253</v>
      </c>
      <c r="L2148" s="1352" t="s">
        <v>7599</v>
      </c>
      <c r="M2148" s="1345" t="s">
        <v>5986</v>
      </c>
      <c r="N2148" s="1346" t="s">
        <v>1830</v>
      </c>
      <c r="O2148" s="1347"/>
      <c r="P2148" s="117" t="str">
        <f t="shared" si="17"/>
        <v>2803</v>
      </c>
      <c r="Q2148" s="117"/>
      <c r="R2148" s="1348">
        <v>280301202</v>
      </c>
      <c r="S2148" s="321"/>
      <c r="T2148" s="321"/>
    </row>
    <row r="2149" spans="1:20" ht="34.5" hidden="1" customHeight="1">
      <c r="A2149" s="1348">
        <v>280301203</v>
      </c>
      <c r="B2149" s="1339" t="str">
        <f t="shared" si="16"/>
        <v>2803</v>
      </c>
      <c r="C2149" s="1349" t="s">
        <v>2382</v>
      </c>
      <c r="D2149" s="1350">
        <v>2</v>
      </c>
      <c r="E2149" s="293" t="s">
        <v>7600</v>
      </c>
      <c r="F2149" s="1352" t="s">
        <v>7601</v>
      </c>
      <c r="G2149" s="1351">
        <v>44657</v>
      </c>
      <c r="H2149" s="1348" t="s">
        <v>2252</v>
      </c>
      <c r="I2149" s="1348">
        <v>1416</v>
      </c>
      <c r="J2149" s="1351">
        <v>40325</v>
      </c>
      <c r="K2149" s="1352" t="s">
        <v>2253</v>
      </c>
      <c r="L2149" s="1352"/>
      <c r="M2149" s="1345" t="s">
        <v>1830</v>
      </c>
      <c r="N2149" s="1346" t="s">
        <v>3309</v>
      </c>
      <c r="O2149" s="1347"/>
      <c r="P2149" s="117" t="str">
        <f t="shared" si="17"/>
        <v>2803</v>
      </c>
      <c r="Q2149" s="117"/>
      <c r="R2149" s="1348">
        <v>280301203</v>
      </c>
      <c r="S2149" s="321"/>
      <c r="T2149" s="321"/>
    </row>
    <row r="2150" spans="1:20" ht="34.5" hidden="1" customHeight="1">
      <c r="A2150" s="1348">
        <v>280301204</v>
      </c>
      <c r="B2150" s="1339" t="str">
        <f t="shared" si="16"/>
        <v>2803</v>
      </c>
      <c r="C2150" s="1349" t="s">
        <v>2382</v>
      </c>
      <c r="D2150" s="1350">
        <v>1</v>
      </c>
      <c r="E2150" s="293" t="s">
        <v>7602</v>
      </c>
      <c r="F2150" s="1352" t="s">
        <v>7603</v>
      </c>
      <c r="G2150" s="1356">
        <v>41430</v>
      </c>
      <c r="H2150" s="1348" t="s">
        <v>2252</v>
      </c>
      <c r="I2150" s="1348">
        <v>1381</v>
      </c>
      <c r="J2150" s="1351">
        <v>39751</v>
      </c>
      <c r="K2150" s="1352" t="s">
        <v>2253</v>
      </c>
      <c r="L2150" s="1352" t="s">
        <v>7599</v>
      </c>
      <c r="M2150" s="1345" t="s">
        <v>7604</v>
      </c>
      <c r="N2150" s="1346" t="s">
        <v>1830</v>
      </c>
      <c r="O2150" s="1347"/>
      <c r="P2150" s="117" t="str">
        <f t="shared" si="17"/>
        <v>2803</v>
      </c>
      <c r="Q2150" s="117"/>
      <c r="R2150" s="1348">
        <v>280301204</v>
      </c>
      <c r="S2150" s="321"/>
      <c r="T2150" s="321"/>
    </row>
    <row r="2151" spans="1:20" ht="34.5" hidden="1" customHeight="1">
      <c r="A2151" s="1348">
        <v>280301205</v>
      </c>
      <c r="B2151" s="1339" t="str">
        <f t="shared" si="16"/>
        <v>2803</v>
      </c>
      <c r="C2151" s="1349" t="s">
        <v>2382</v>
      </c>
      <c r="D2151" s="1350">
        <v>2</v>
      </c>
      <c r="E2151" s="293" t="s">
        <v>7605</v>
      </c>
      <c r="F2151" s="1352" t="s">
        <v>7606</v>
      </c>
      <c r="G2151" s="1356">
        <v>44657</v>
      </c>
      <c r="H2151" s="1348" t="s">
        <v>2252</v>
      </c>
      <c r="I2151" s="1348">
        <v>1416</v>
      </c>
      <c r="J2151" s="1351">
        <v>40325</v>
      </c>
      <c r="K2151" s="1352" t="s">
        <v>2253</v>
      </c>
      <c r="L2151" s="1352"/>
      <c r="M2151" s="1345" t="s">
        <v>3308</v>
      </c>
      <c r="N2151" s="1346" t="s">
        <v>1830</v>
      </c>
      <c r="O2151" s="1347"/>
      <c r="P2151" s="117" t="str">
        <f t="shared" si="17"/>
        <v>2803</v>
      </c>
      <c r="Q2151" s="117"/>
      <c r="R2151" s="1348">
        <v>280301205</v>
      </c>
      <c r="S2151" s="321"/>
      <c r="T2151" s="321"/>
    </row>
    <row r="2152" spans="1:20" ht="34.5" hidden="1" customHeight="1">
      <c r="A2152" s="1348">
        <v>280301206</v>
      </c>
      <c r="B2152" s="1339" t="str">
        <f t="shared" si="16"/>
        <v>2803</v>
      </c>
      <c r="C2152" s="1349" t="s">
        <v>2382</v>
      </c>
      <c r="D2152" s="1350">
        <v>1</v>
      </c>
      <c r="E2152" s="293" t="s">
        <v>7607</v>
      </c>
      <c r="F2152" s="1352" t="s">
        <v>7608</v>
      </c>
      <c r="G2152" s="1351">
        <v>41430</v>
      </c>
      <c r="H2152" s="1348" t="s">
        <v>2252</v>
      </c>
      <c r="I2152" s="1348">
        <v>1381</v>
      </c>
      <c r="J2152" s="1351">
        <v>39751</v>
      </c>
      <c r="K2152" s="1352" t="s">
        <v>2253</v>
      </c>
      <c r="L2152" s="1352" t="s">
        <v>7594</v>
      </c>
      <c r="M2152" s="1345" t="s">
        <v>7609</v>
      </c>
      <c r="N2152" s="1346" t="s">
        <v>1830</v>
      </c>
      <c r="O2152" s="1347"/>
      <c r="P2152" s="117" t="str">
        <f t="shared" si="17"/>
        <v>2803</v>
      </c>
      <c r="Q2152" s="117"/>
      <c r="R2152" s="1348">
        <v>280301206</v>
      </c>
      <c r="S2152" s="321"/>
      <c r="T2152" s="321"/>
    </row>
    <row r="2153" spans="1:20" ht="34.5" hidden="1" customHeight="1">
      <c r="A2153" s="1348">
        <v>280301207</v>
      </c>
      <c r="B2153" s="1339" t="str">
        <f t="shared" si="16"/>
        <v>2803</v>
      </c>
      <c r="C2153" s="1349" t="s">
        <v>2382</v>
      </c>
      <c r="D2153" s="1350">
        <v>2</v>
      </c>
      <c r="E2153" s="293" t="s">
        <v>7610</v>
      </c>
      <c r="F2153" s="1352" t="s">
        <v>7611</v>
      </c>
      <c r="G2153" s="1351">
        <v>44657</v>
      </c>
      <c r="H2153" s="1348" t="s">
        <v>2252</v>
      </c>
      <c r="I2153" s="1348">
        <v>1416</v>
      </c>
      <c r="J2153" s="1356">
        <v>40325</v>
      </c>
      <c r="K2153" s="1352" t="s">
        <v>2253</v>
      </c>
      <c r="L2153" s="1352"/>
      <c r="M2153" s="1345" t="s">
        <v>3308</v>
      </c>
      <c r="N2153" s="1346" t="s">
        <v>1830</v>
      </c>
      <c r="O2153" s="1347"/>
      <c r="P2153" s="117" t="str">
        <f t="shared" si="17"/>
        <v>2803</v>
      </c>
      <c r="Q2153" s="117"/>
      <c r="R2153" s="1348">
        <v>280301207</v>
      </c>
      <c r="S2153" s="321"/>
      <c r="T2153" s="321"/>
    </row>
    <row r="2154" spans="1:20" ht="34.5" hidden="1" customHeight="1">
      <c r="A2154" s="1348">
        <v>280301208</v>
      </c>
      <c r="B2154" s="1339" t="str">
        <f t="shared" si="16"/>
        <v>2803</v>
      </c>
      <c r="C2154" s="1349" t="s">
        <v>2382</v>
      </c>
      <c r="D2154" s="1350">
        <v>1</v>
      </c>
      <c r="E2154" s="293" t="s">
        <v>7612</v>
      </c>
      <c r="F2154" s="1352" t="s">
        <v>7613</v>
      </c>
      <c r="G2154" s="1356">
        <v>41430</v>
      </c>
      <c r="H2154" s="1348" t="s">
        <v>2252</v>
      </c>
      <c r="I2154" s="1348">
        <v>1381</v>
      </c>
      <c r="J2154" s="1351">
        <v>39751</v>
      </c>
      <c r="K2154" s="1352" t="s">
        <v>2253</v>
      </c>
      <c r="L2154" s="1352" t="s">
        <v>7594</v>
      </c>
      <c r="M2154" s="1345" t="s">
        <v>1830</v>
      </c>
      <c r="N2154" s="1346" t="s">
        <v>1830</v>
      </c>
      <c r="O2154" s="1347"/>
      <c r="P2154" s="117" t="str">
        <f t="shared" si="17"/>
        <v>2803</v>
      </c>
      <c r="Q2154" s="117"/>
      <c r="R2154" s="1348">
        <v>280301208</v>
      </c>
      <c r="S2154" s="321"/>
      <c r="T2154" s="321"/>
    </row>
    <row r="2155" spans="1:20" ht="34.5" hidden="1" customHeight="1">
      <c r="A2155" s="1348">
        <v>280301210</v>
      </c>
      <c r="B2155" s="1339" t="str">
        <f t="shared" si="16"/>
        <v>2803</v>
      </c>
      <c r="C2155" s="1349" t="s">
        <v>2382</v>
      </c>
      <c r="D2155" s="1350">
        <v>2</v>
      </c>
      <c r="E2155" s="293" t="s">
        <v>7614</v>
      </c>
      <c r="F2155" s="1352" t="s">
        <v>7615</v>
      </c>
      <c r="G2155" s="1356">
        <v>44657</v>
      </c>
      <c r="H2155" s="1348" t="s">
        <v>2252</v>
      </c>
      <c r="I2155" s="1348">
        <v>1416</v>
      </c>
      <c r="J2155" s="1351">
        <v>40325</v>
      </c>
      <c r="K2155" s="1352" t="s">
        <v>2253</v>
      </c>
      <c r="L2155" s="1353"/>
      <c r="M2155" s="1345" t="s">
        <v>7616</v>
      </c>
      <c r="N2155" s="1346" t="s">
        <v>1830</v>
      </c>
      <c r="O2155" s="1347"/>
      <c r="P2155" s="117" t="str">
        <f t="shared" si="17"/>
        <v>2803</v>
      </c>
      <c r="Q2155" s="117"/>
      <c r="R2155" s="1348">
        <v>280301210</v>
      </c>
      <c r="S2155" s="321"/>
      <c r="T2155" s="321"/>
    </row>
    <row r="2156" spans="1:20" ht="34.5" hidden="1" customHeight="1">
      <c r="A2156" s="1348">
        <v>280301211</v>
      </c>
      <c r="B2156" s="1339" t="str">
        <f t="shared" si="16"/>
        <v>2803</v>
      </c>
      <c r="C2156" s="1349" t="s">
        <v>2382</v>
      </c>
      <c r="D2156" s="1350">
        <v>1</v>
      </c>
      <c r="E2156" s="293" t="s">
        <v>7617</v>
      </c>
      <c r="F2156" s="1352" t="s">
        <v>7618</v>
      </c>
      <c r="G2156" s="1351">
        <v>41430</v>
      </c>
      <c r="H2156" s="1348" t="s">
        <v>2252</v>
      </c>
      <c r="I2156" s="1348">
        <v>1381</v>
      </c>
      <c r="J2156" s="1351">
        <v>39751</v>
      </c>
      <c r="K2156" s="1352" t="s">
        <v>2253</v>
      </c>
      <c r="L2156" s="1352" t="s">
        <v>7594</v>
      </c>
      <c r="M2156" s="1345" t="s">
        <v>3308</v>
      </c>
      <c r="N2156" s="1346" t="s">
        <v>1830</v>
      </c>
      <c r="O2156" s="1347"/>
      <c r="P2156" s="117" t="str">
        <f t="shared" si="17"/>
        <v>2803</v>
      </c>
      <c r="Q2156" s="117"/>
      <c r="R2156" s="1348">
        <v>280301211</v>
      </c>
      <c r="S2156" s="321"/>
      <c r="T2156" s="321"/>
    </row>
    <row r="2157" spans="1:20" ht="34.5" hidden="1" customHeight="1">
      <c r="A2157" s="1348">
        <v>280301212</v>
      </c>
      <c r="B2157" s="1339" t="str">
        <f t="shared" si="16"/>
        <v>2803</v>
      </c>
      <c r="C2157" s="1349" t="s">
        <v>2382</v>
      </c>
      <c r="D2157" s="1350">
        <v>2</v>
      </c>
      <c r="E2157" s="293" t="s">
        <v>7619</v>
      </c>
      <c r="F2157" s="1352" t="s">
        <v>7620</v>
      </c>
      <c r="G2157" s="1351">
        <v>44657</v>
      </c>
      <c r="H2157" s="1348" t="s">
        <v>2252</v>
      </c>
      <c r="I2157" s="1348">
        <v>1416</v>
      </c>
      <c r="J2157" s="1351">
        <v>40325</v>
      </c>
      <c r="K2157" s="1352" t="s">
        <v>2253</v>
      </c>
      <c r="L2157" s="1352"/>
      <c r="M2157" s="1345" t="s">
        <v>5986</v>
      </c>
      <c r="N2157" s="1346" t="s">
        <v>1830</v>
      </c>
      <c r="O2157" s="1347"/>
      <c r="P2157" s="117" t="str">
        <f t="shared" si="17"/>
        <v>2803</v>
      </c>
      <c r="Q2157" s="117"/>
      <c r="R2157" s="1348">
        <v>280301212</v>
      </c>
      <c r="S2157" s="321"/>
      <c r="T2157" s="321"/>
    </row>
    <row r="2158" spans="1:20" ht="34.5" hidden="1" customHeight="1">
      <c r="A2158" s="1348">
        <v>280301213</v>
      </c>
      <c r="B2158" s="1339" t="str">
        <f t="shared" si="16"/>
        <v>2803</v>
      </c>
      <c r="C2158" s="1349" t="s">
        <v>2382</v>
      </c>
      <c r="D2158" s="1350">
        <v>1</v>
      </c>
      <c r="E2158" s="293" t="s">
        <v>7621</v>
      </c>
      <c r="F2158" s="1352" t="s">
        <v>7622</v>
      </c>
      <c r="G2158" s="1351">
        <v>41612</v>
      </c>
      <c r="H2158" s="1348" t="s">
        <v>2252</v>
      </c>
      <c r="I2158" s="1348">
        <v>1423</v>
      </c>
      <c r="J2158" s="1351">
        <v>40521</v>
      </c>
      <c r="K2158" s="1352" t="s">
        <v>2253</v>
      </c>
      <c r="L2158" s="1352"/>
      <c r="M2158" s="1345" t="s">
        <v>3308</v>
      </c>
      <c r="N2158" s="1346" t="s">
        <v>3309</v>
      </c>
      <c r="O2158" s="1347"/>
      <c r="P2158" s="117" t="str">
        <f t="shared" si="17"/>
        <v>2803</v>
      </c>
      <c r="Q2158" s="117"/>
      <c r="R2158" s="1348">
        <v>280301213</v>
      </c>
      <c r="S2158" s="321"/>
      <c r="T2158" s="321"/>
    </row>
    <row r="2159" spans="1:20" ht="34.5" hidden="1" customHeight="1">
      <c r="A2159" s="1348">
        <v>280301214</v>
      </c>
      <c r="B2159" s="1339" t="str">
        <f t="shared" si="16"/>
        <v>2803</v>
      </c>
      <c r="C2159" s="1349" t="s">
        <v>2382</v>
      </c>
      <c r="D2159" s="1350">
        <v>1</v>
      </c>
      <c r="E2159" s="293" t="s">
        <v>7623</v>
      </c>
      <c r="F2159" s="1352" t="s">
        <v>7624</v>
      </c>
      <c r="G2159" s="1356">
        <v>41612</v>
      </c>
      <c r="H2159" s="1348" t="s">
        <v>2252</v>
      </c>
      <c r="I2159" s="1348">
        <v>1423</v>
      </c>
      <c r="J2159" s="1351">
        <v>40521</v>
      </c>
      <c r="K2159" s="1352" t="s">
        <v>2253</v>
      </c>
      <c r="L2159" s="1352"/>
      <c r="M2159" s="1345" t="s">
        <v>7625</v>
      </c>
      <c r="N2159" s="1346" t="s">
        <v>1830</v>
      </c>
      <c r="O2159" s="1347"/>
      <c r="P2159" s="117" t="str">
        <f t="shared" si="17"/>
        <v>2803</v>
      </c>
      <c r="Q2159" s="117"/>
      <c r="R2159" s="1348">
        <v>280301214</v>
      </c>
      <c r="S2159" s="321"/>
      <c r="T2159" s="321"/>
    </row>
    <row r="2160" spans="1:20" ht="34.5" hidden="1" customHeight="1">
      <c r="A2160" s="1348">
        <v>280301215</v>
      </c>
      <c r="B2160" s="1339" t="str">
        <f t="shared" si="16"/>
        <v>2803</v>
      </c>
      <c r="C2160" s="1349" t="s">
        <v>2382</v>
      </c>
      <c r="D2160" s="1350">
        <v>1</v>
      </c>
      <c r="E2160" s="293" t="s">
        <v>7626</v>
      </c>
      <c r="F2160" s="1352" t="s">
        <v>7627</v>
      </c>
      <c r="G2160" s="1356">
        <v>43099</v>
      </c>
      <c r="H2160" s="1348" t="s">
        <v>2252</v>
      </c>
      <c r="I2160" s="1348">
        <v>1423</v>
      </c>
      <c r="J2160" s="1351">
        <v>40521</v>
      </c>
      <c r="K2160" s="1352" t="s">
        <v>2253</v>
      </c>
      <c r="L2160" s="1352"/>
      <c r="M2160" s="1345" t="s">
        <v>3308</v>
      </c>
      <c r="N2160" s="1346" t="s">
        <v>1830</v>
      </c>
      <c r="O2160" s="1347"/>
      <c r="P2160" s="117" t="str">
        <f t="shared" si="17"/>
        <v>2803</v>
      </c>
      <c r="Q2160" s="117"/>
      <c r="R2160" s="1348">
        <v>280301215</v>
      </c>
      <c r="S2160" s="321"/>
      <c r="T2160" s="321"/>
    </row>
    <row r="2161" spans="1:20" ht="34.5" hidden="1" customHeight="1">
      <c r="A2161" s="1348">
        <v>280301216</v>
      </c>
      <c r="B2161" s="1339" t="str">
        <f t="shared" si="16"/>
        <v>2803</v>
      </c>
      <c r="C2161" s="1349" t="s">
        <v>2382</v>
      </c>
      <c r="D2161" s="1350">
        <v>1</v>
      </c>
      <c r="E2161" s="293" t="s">
        <v>7628</v>
      </c>
      <c r="F2161" s="1352" t="s">
        <v>7629</v>
      </c>
      <c r="G2161" s="1356">
        <v>43099</v>
      </c>
      <c r="H2161" s="1348" t="s">
        <v>2252</v>
      </c>
      <c r="I2161" s="1348">
        <v>1423</v>
      </c>
      <c r="J2161" s="1351">
        <v>40521</v>
      </c>
      <c r="K2161" s="1352" t="s">
        <v>2253</v>
      </c>
      <c r="L2161" s="1352"/>
      <c r="M2161" s="1345" t="s">
        <v>7625</v>
      </c>
      <c r="N2161" s="1346" t="s">
        <v>1830</v>
      </c>
      <c r="O2161" s="1347"/>
      <c r="P2161" s="117" t="str">
        <f t="shared" si="17"/>
        <v>2803</v>
      </c>
      <c r="Q2161" s="117"/>
      <c r="R2161" s="1348">
        <v>280301216</v>
      </c>
      <c r="S2161" s="321"/>
      <c r="T2161" s="321"/>
    </row>
    <row r="2162" spans="1:20" ht="34.5" hidden="1" customHeight="1">
      <c r="A2162" s="1348">
        <v>280301217</v>
      </c>
      <c r="B2162" s="1339" t="str">
        <f t="shared" si="16"/>
        <v>2803</v>
      </c>
      <c r="C2162" s="1349" t="s">
        <v>2382</v>
      </c>
      <c r="D2162" s="1350">
        <v>1</v>
      </c>
      <c r="E2162" s="293" t="s">
        <v>7630</v>
      </c>
      <c r="F2162" s="1352" t="s">
        <v>7631</v>
      </c>
      <c r="G2162" s="1356">
        <v>43099</v>
      </c>
      <c r="H2162" s="1348" t="s">
        <v>2252</v>
      </c>
      <c r="I2162" s="1348">
        <v>1461</v>
      </c>
      <c r="J2162" s="1351">
        <v>41123</v>
      </c>
      <c r="K2162" s="1352" t="s">
        <v>2253</v>
      </c>
      <c r="L2162" s="1352"/>
      <c r="M2162" s="1345" t="s">
        <v>3308</v>
      </c>
      <c r="N2162" s="1346" t="s">
        <v>1830</v>
      </c>
      <c r="O2162" s="1347"/>
      <c r="P2162" s="117" t="str">
        <f t="shared" si="17"/>
        <v>2803</v>
      </c>
      <c r="Q2162" s="117"/>
      <c r="R2162" s="1348">
        <v>280301217</v>
      </c>
      <c r="S2162" s="321"/>
      <c r="T2162" s="321"/>
    </row>
    <row r="2163" spans="1:20" ht="34.5" hidden="1" customHeight="1">
      <c r="A2163" s="1348">
        <v>280301218</v>
      </c>
      <c r="B2163" s="1339" t="str">
        <f t="shared" si="16"/>
        <v>2803</v>
      </c>
      <c r="C2163" s="1349" t="s">
        <v>2382</v>
      </c>
      <c r="D2163" s="1350">
        <v>1</v>
      </c>
      <c r="E2163" s="293" t="s">
        <v>7632</v>
      </c>
      <c r="F2163" s="1352" t="s">
        <v>7633</v>
      </c>
      <c r="G2163" s="1351">
        <v>43099</v>
      </c>
      <c r="H2163" s="1348" t="s">
        <v>2252</v>
      </c>
      <c r="I2163" s="1348">
        <v>1461</v>
      </c>
      <c r="J2163" s="1351">
        <v>41123</v>
      </c>
      <c r="K2163" s="1352" t="s">
        <v>2253</v>
      </c>
      <c r="L2163" s="1352"/>
      <c r="M2163" s="1345" t="s">
        <v>7634</v>
      </c>
      <c r="N2163" s="1346" t="s">
        <v>1830</v>
      </c>
      <c r="O2163" s="1347"/>
      <c r="P2163" s="117" t="str">
        <f t="shared" si="17"/>
        <v>2803</v>
      </c>
      <c r="Q2163" s="117"/>
      <c r="R2163" s="1348">
        <v>280301218</v>
      </c>
      <c r="S2163" s="321"/>
      <c r="T2163" s="321"/>
    </row>
    <row r="2164" spans="1:20" ht="34.5" hidden="1" customHeight="1">
      <c r="A2164" s="1348">
        <v>280301219</v>
      </c>
      <c r="B2164" s="1339" t="str">
        <f t="shared" si="16"/>
        <v>2803</v>
      </c>
      <c r="C2164" s="1349" t="s">
        <v>2382</v>
      </c>
      <c r="D2164" s="1350">
        <v>1</v>
      </c>
      <c r="E2164" s="293" t="s">
        <v>7635</v>
      </c>
      <c r="F2164" s="1352" t="s">
        <v>7636</v>
      </c>
      <c r="G2164" s="1356">
        <v>43099</v>
      </c>
      <c r="H2164" s="1348" t="s">
        <v>2252</v>
      </c>
      <c r="I2164" s="1348">
        <v>1482</v>
      </c>
      <c r="J2164" s="1351">
        <v>41470</v>
      </c>
      <c r="K2164" s="1352" t="s">
        <v>2253</v>
      </c>
      <c r="L2164" s="1352"/>
      <c r="M2164" s="1345" t="s">
        <v>1830</v>
      </c>
      <c r="N2164" s="1346" t="s">
        <v>7637</v>
      </c>
      <c r="O2164" s="1347"/>
      <c r="P2164" s="117" t="str">
        <f t="shared" si="17"/>
        <v>2803</v>
      </c>
      <c r="Q2164" s="117"/>
      <c r="R2164" s="1348">
        <v>280301219</v>
      </c>
      <c r="S2164" s="321"/>
      <c r="T2164" s="321"/>
    </row>
    <row r="2165" spans="1:20" ht="34.5" hidden="1" customHeight="1">
      <c r="A2165" s="1348">
        <v>280301220</v>
      </c>
      <c r="B2165" s="1339" t="str">
        <f t="shared" si="16"/>
        <v>2803</v>
      </c>
      <c r="C2165" s="1349" t="s">
        <v>2382</v>
      </c>
      <c r="D2165" s="1350">
        <v>1</v>
      </c>
      <c r="E2165" s="293" t="s">
        <v>7638</v>
      </c>
      <c r="F2165" s="1352" t="s">
        <v>7639</v>
      </c>
      <c r="G2165" s="1356">
        <v>43099</v>
      </c>
      <c r="H2165" s="1348" t="s">
        <v>2252</v>
      </c>
      <c r="I2165" s="1348">
        <v>1482</v>
      </c>
      <c r="J2165" s="1351">
        <v>41470</v>
      </c>
      <c r="K2165" s="1352" t="s">
        <v>2253</v>
      </c>
      <c r="L2165" s="1353"/>
      <c r="M2165" s="1345" t="s">
        <v>6036</v>
      </c>
      <c r="N2165" s="1346" t="s">
        <v>1830</v>
      </c>
      <c r="O2165" s="1347"/>
      <c r="P2165" s="117" t="str">
        <f t="shared" si="17"/>
        <v>2803</v>
      </c>
      <c r="Q2165" s="117"/>
      <c r="R2165" s="1348">
        <v>280301220</v>
      </c>
      <c r="S2165" s="321"/>
      <c r="T2165" s="321"/>
    </row>
    <row r="2166" spans="1:20" ht="34.5" hidden="1" customHeight="1">
      <c r="A2166" s="1348">
        <v>280301221</v>
      </c>
      <c r="B2166" s="1339" t="str">
        <f t="shared" si="16"/>
        <v>2803</v>
      </c>
      <c r="C2166" s="1349" t="s">
        <v>2382</v>
      </c>
      <c r="D2166" s="1350">
        <v>1</v>
      </c>
      <c r="E2166" s="293" t="s">
        <v>7640</v>
      </c>
      <c r="F2166" s="1352" t="s">
        <v>7641</v>
      </c>
      <c r="G2166" s="1356">
        <v>43099</v>
      </c>
      <c r="H2166" s="1348" t="s">
        <v>2252</v>
      </c>
      <c r="I2166" s="1348">
        <v>1461</v>
      </c>
      <c r="J2166" s="1351">
        <v>41123</v>
      </c>
      <c r="K2166" s="1352" t="s">
        <v>2253</v>
      </c>
      <c r="L2166" s="1352" t="s">
        <v>7642</v>
      </c>
      <c r="M2166" s="1345" t="s">
        <v>6036</v>
      </c>
      <c r="N2166" s="1346" t="s">
        <v>1830</v>
      </c>
      <c r="O2166" s="1347"/>
      <c r="P2166" s="117" t="str">
        <f t="shared" si="17"/>
        <v>2803</v>
      </c>
      <c r="Q2166" s="117"/>
      <c r="R2166" s="1348">
        <v>280301221</v>
      </c>
      <c r="S2166" s="321"/>
      <c r="T2166" s="321"/>
    </row>
    <row r="2167" spans="1:20" ht="34.5" hidden="1" customHeight="1">
      <c r="A2167" s="1348">
        <v>280301222</v>
      </c>
      <c r="B2167" s="1339" t="str">
        <f t="shared" si="16"/>
        <v>2803</v>
      </c>
      <c r="C2167" s="1349" t="s">
        <v>2382</v>
      </c>
      <c r="D2167" s="1350">
        <v>1</v>
      </c>
      <c r="E2167" s="293" t="s">
        <v>7643</v>
      </c>
      <c r="F2167" s="1352" t="s">
        <v>7644</v>
      </c>
      <c r="G2167" s="1356">
        <v>43099</v>
      </c>
      <c r="H2167" s="1348" t="s">
        <v>2252</v>
      </c>
      <c r="I2167" s="1348">
        <v>1461</v>
      </c>
      <c r="J2167" s="1351">
        <v>41123</v>
      </c>
      <c r="K2167" s="1352" t="s">
        <v>2253</v>
      </c>
      <c r="L2167" s="1352" t="s">
        <v>7642</v>
      </c>
      <c r="M2167" s="1345" t="s">
        <v>6316</v>
      </c>
      <c r="N2167" s="1346" t="s">
        <v>1830</v>
      </c>
      <c r="O2167" s="1347"/>
      <c r="P2167" s="117" t="str">
        <f t="shared" si="17"/>
        <v>2803</v>
      </c>
      <c r="Q2167" s="117"/>
      <c r="R2167" s="1348">
        <v>280301222</v>
      </c>
      <c r="S2167" s="321"/>
      <c r="T2167" s="321"/>
    </row>
    <row r="2168" spans="1:20" ht="34.5" hidden="1" customHeight="1">
      <c r="A2168" s="1348">
        <v>280301223</v>
      </c>
      <c r="B2168" s="1339" t="str">
        <f t="shared" si="16"/>
        <v>2803</v>
      </c>
      <c r="C2168" s="1349" t="s">
        <v>2382</v>
      </c>
      <c r="D2168" s="1350">
        <v>1</v>
      </c>
      <c r="E2168" s="293" t="s">
        <v>7645</v>
      </c>
      <c r="F2168" s="1352" t="s">
        <v>7646</v>
      </c>
      <c r="G2168" s="1356">
        <v>43099</v>
      </c>
      <c r="H2168" s="1348" t="s">
        <v>2252</v>
      </c>
      <c r="I2168" s="1348">
        <v>1461</v>
      </c>
      <c r="J2168" s="1351">
        <v>41123</v>
      </c>
      <c r="K2168" s="1352" t="s">
        <v>2253</v>
      </c>
      <c r="L2168" s="1352" t="s">
        <v>7642</v>
      </c>
      <c r="M2168" s="1345" t="s">
        <v>1830</v>
      </c>
      <c r="N2168" s="1346" t="s">
        <v>1830</v>
      </c>
      <c r="O2168" s="1347"/>
      <c r="P2168" s="117" t="str">
        <f t="shared" si="17"/>
        <v>2803</v>
      </c>
      <c r="Q2168" s="117"/>
      <c r="R2168" s="1348">
        <v>280301223</v>
      </c>
      <c r="S2168" s="321"/>
      <c r="T2168" s="321"/>
    </row>
    <row r="2169" spans="1:20" ht="34.5" hidden="1" customHeight="1">
      <c r="A2169" s="1348">
        <v>280301224</v>
      </c>
      <c r="B2169" s="1339" t="str">
        <f t="shared" si="16"/>
        <v>2803</v>
      </c>
      <c r="C2169" s="1349" t="s">
        <v>2382</v>
      </c>
      <c r="D2169" s="1350">
        <v>1</v>
      </c>
      <c r="E2169" s="293" t="s">
        <v>7647</v>
      </c>
      <c r="F2169" s="1352" t="s">
        <v>7648</v>
      </c>
      <c r="G2169" s="1356">
        <v>43355</v>
      </c>
      <c r="H2169" s="1348" t="s">
        <v>2252</v>
      </c>
      <c r="I2169" s="1348">
        <v>1497</v>
      </c>
      <c r="J2169" s="1351">
        <v>41774</v>
      </c>
      <c r="K2169" s="1352" t="s">
        <v>2253</v>
      </c>
      <c r="L2169" s="1353"/>
      <c r="M2169" s="1345" t="s">
        <v>1830</v>
      </c>
      <c r="N2169" s="1346" t="s">
        <v>1830</v>
      </c>
      <c r="O2169" s="1347"/>
      <c r="P2169" s="117" t="str">
        <f t="shared" si="17"/>
        <v>2803</v>
      </c>
      <c r="Q2169" s="117"/>
      <c r="R2169" s="1348">
        <v>280301224</v>
      </c>
      <c r="S2169" s="321"/>
      <c r="T2169" s="321"/>
    </row>
    <row r="2170" spans="1:20" ht="34.5" hidden="1" customHeight="1">
      <c r="A2170" s="1348">
        <v>280301225</v>
      </c>
      <c r="B2170" s="1339" t="str">
        <f t="shared" si="16"/>
        <v>2803</v>
      </c>
      <c r="C2170" s="1349" t="s">
        <v>2382</v>
      </c>
      <c r="D2170" s="1350">
        <v>2</v>
      </c>
      <c r="E2170" s="293" t="s">
        <v>7649</v>
      </c>
      <c r="F2170" s="1352" t="s">
        <v>7648</v>
      </c>
      <c r="G2170" s="1351">
        <v>44926</v>
      </c>
      <c r="H2170" s="1348" t="s">
        <v>2252</v>
      </c>
      <c r="I2170" s="1348">
        <v>1503</v>
      </c>
      <c r="J2170" s="1351">
        <v>41886</v>
      </c>
      <c r="K2170" s="1352" t="s">
        <v>2253</v>
      </c>
      <c r="L2170" s="1352" t="s">
        <v>7417</v>
      </c>
      <c r="M2170" s="1345" t="s">
        <v>1830</v>
      </c>
      <c r="N2170" s="1346" t="s">
        <v>1830</v>
      </c>
      <c r="O2170" s="1347"/>
      <c r="P2170" s="117" t="str">
        <f t="shared" si="17"/>
        <v>2803</v>
      </c>
      <c r="Q2170" s="117"/>
      <c r="R2170" s="1348">
        <v>280301225</v>
      </c>
      <c r="S2170" s="321"/>
      <c r="T2170" s="321"/>
    </row>
    <row r="2171" spans="1:20" ht="34.5" hidden="1" customHeight="1">
      <c r="A2171" s="1348">
        <v>280301226</v>
      </c>
      <c r="B2171" s="1339" t="str">
        <f t="shared" si="16"/>
        <v>2803</v>
      </c>
      <c r="C2171" s="1349" t="s">
        <v>2382</v>
      </c>
      <c r="D2171" s="1350">
        <v>1</v>
      </c>
      <c r="E2171" s="293" t="s">
        <v>7650</v>
      </c>
      <c r="F2171" s="1352" t="s">
        <v>7651</v>
      </c>
      <c r="G2171" s="1351">
        <v>43355</v>
      </c>
      <c r="H2171" s="1348" t="s">
        <v>2252</v>
      </c>
      <c r="I2171" s="1348">
        <v>1497</v>
      </c>
      <c r="J2171" s="1351">
        <v>41774</v>
      </c>
      <c r="K2171" s="1352" t="s">
        <v>2253</v>
      </c>
      <c r="L2171" s="1352"/>
      <c r="M2171" s="1345" t="s">
        <v>1830</v>
      </c>
      <c r="N2171" s="1346" t="s">
        <v>1830</v>
      </c>
      <c r="O2171" s="1347"/>
      <c r="P2171" s="117" t="str">
        <f t="shared" si="17"/>
        <v>2803</v>
      </c>
      <c r="Q2171" s="117"/>
      <c r="R2171" s="1348">
        <v>280301226</v>
      </c>
      <c r="S2171" s="321"/>
      <c r="T2171" s="321"/>
    </row>
    <row r="2172" spans="1:20" ht="34.5" hidden="1" customHeight="1">
      <c r="A2172" s="1348">
        <v>280301227</v>
      </c>
      <c r="B2172" s="1339" t="str">
        <f t="shared" si="16"/>
        <v>2803</v>
      </c>
      <c r="C2172" s="1349" t="s">
        <v>2382</v>
      </c>
      <c r="D2172" s="1350">
        <v>2</v>
      </c>
      <c r="E2172" s="293" t="s">
        <v>7652</v>
      </c>
      <c r="F2172" s="1352" t="s">
        <v>7651</v>
      </c>
      <c r="G2172" s="1351">
        <v>44926</v>
      </c>
      <c r="H2172" s="1348" t="s">
        <v>2252</v>
      </c>
      <c r="I2172" s="1348">
        <v>1503</v>
      </c>
      <c r="J2172" s="1351">
        <v>41886</v>
      </c>
      <c r="K2172" s="1352" t="s">
        <v>2253</v>
      </c>
      <c r="L2172" s="1352" t="s">
        <v>7417</v>
      </c>
      <c r="M2172" s="1345" t="s">
        <v>1830</v>
      </c>
      <c r="N2172" s="1346" t="s">
        <v>1830</v>
      </c>
      <c r="O2172" s="1347"/>
      <c r="P2172" s="117" t="str">
        <f t="shared" si="17"/>
        <v>2803</v>
      </c>
      <c r="Q2172" s="117"/>
      <c r="R2172" s="1348">
        <v>280301227</v>
      </c>
      <c r="S2172" s="321"/>
      <c r="T2172" s="321"/>
    </row>
    <row r="2173" spans="1:20" ht="34.5" hidden="1" customHeight="1">
      <c r="A2173" s="1348">
        <v>280301228</v>
      </c>
      <c r="B2173" s="1339" t="str">
        <f t="shared" si="16"/>
        <v>2803</v>
      </c>
      <c r="C2173" s="1349" t="s">
        <v>2382</v>
      </c>
      <c r="D2173" s="1350">
        <v>1</v>
      </c>
      <c r="E2173" s="293" t="s">
        <v>7653</v>
      </c>
      <c r="F2173" s="1352" t="s">
        <v>7654</v>
      </c>
      <c r="G2173" s="1356">
        <v>43355</v>
      </c>
      <c r="H2173" s="1348" t="s">
        <v>2252</v>
      </c>
      <c r="I2173" s="1348">
        <v>1497</v>
      </c>
      <c r="J2173" s="1351">
        <v>41774</v>
      </c>
      <c r="K2173" s="1352" t="s">
        <v>2253</v>
      </c>
      <c r="L2173" s="1353"/>
      <c r="M2173" s="1345" t="s">
        <v>1830</v>
      </c>
      <c r="N2173" s="1346" t="s">
        <v>1830</v>
      </c>
      <c r="O2173" s="1347"/>
      <c r="P2173" s="117" t="str">
        <f t="shared" si="17"/>
        <v>2803</v>
      </c>
      <c r="Q2173" s="117"/>
      <c r="R2173" s="1348">
        <v>280301228</v>
      </c>
      <c r="S2173" s="321"/>
      <c r="T2173" s="321"/>
    </row>
    <row r="2174" spans="1:20" ht="34.5" hidden="1" customHeight="1">
      <c r="A2174" s="1348">
        <v>280301230</v>
      </c>
      <c r="B2174" s="1339" t="str">
        <f t="shared" si="16"/>
        <v>2803</v>
      </c>
      <c r="C2174" s="1349" t="s">
        <v>2382</v>
      </c>
      <c r="D2174" s="1350">
        <v>2</v>
      </c>
      <c r="E2174" s="293" t="s">
        <v>7655</v>
      </c>
      <c r="F2174" s="1352" t="s">
        <v>7654</v>
      </c>
      <c r="G2174" s="1356">
        <v>44926</v>
      </c>
      <c r="H2174" s="1348" t="s">
        <v>2252</v>
      </c>
      <c r="I2174" s="1348">
        <v>1503</v>
      </c>
      <c r="J2174" s="1351">
        <v>41886</v>
      </c>
      <c r="K2174" s="1352" t="s">
        <v>2253</v>
      </c>
      <c r="L2174" s="1352" t="s">
        <v>7417</v>
      </c>
      <c r="M2174" s="1345" t="s">
        <v>1830</v>
      </c>
      <c r="N2174" s="1346" t="s">
        <v>1830</v>
      </c>
      <c r="O2174" s="1347"/>
      <c r="P2174" s="117" t="str">
        <f t="shared" si="17"/>
        <v>2803</v>
      </c>
      <c r="Q2174" s="117"/>
      <c r="R2174" s="1348">
        <v>280301230</v>
      </c>
      <c r="S2174" s="321"/>
      <c r="T2174" s="321"/>
    </row>
    <row r="2175" spans="1:20" ht="34.5" hidden="1" customHeight="1">
      <c r="A2175" s="1348">
        <v>280301231</v>
      </c>
      <c r="B2175" s="1339" t="str">
        <f t="shared" si="16"/>
        <v>2803</v>
      </c>
      <c r="C2175" s="1349" t="s">
        <v>2382</v>
      </c>
      <c r="D2175" s="1350">
        <v>1</v>
      </c>
      <c r="E2175" s="293" t="s">
        <v>7656</v>
      </c>
      <c r="F2175" s="1352" t="s">
        <v>7657</v>
      </c>
      <c r="G2175" s="1351">
        <v>43355</v>
      </c>
      <c r="H2175" s="1348" t="s">
        <v>2252</v>
      </c>
      <c r="I2175" s="1348">
        <v>1497</v>
      </c>
      <c r="J2175" s="1351">
        <v>41774</v>
      </c>
      <c r="K2175" s="1352" t="s">
        <v>2253</v>
      </c>
      <c r="L2175" s="1352"/>
      <c r="M2175" s="1345" t="s">
        <v>1830</v>
      </c>
      <c r="N2175" s="1346" t="s">
        <v>1830</v>
      </c>
      <c r="O2175" s="1347"/>
      <c r="P2175" s="117" t="str">
        <f t="shared" si="17"/>
        <v>2803</v>
      </c>
      <c r="Q2175" s="117"/>
      <c r="R2175" s="1348">
        <v>280301231</v>
      </c>
      <c r="S2175" s="321"/>
      <c r="T2175" s="321"/>
    </row>
    <row r="2176" spans="1:20" ht="34.5" hidden="1" customHeight="1">
      <c r="A2176" s="1348">
        <v>280301233</v>
      </c>
      <c r="B2176" s="1339" t="str">
        <f t="shared" si="16"/>
        <v>2803</v>
      </c>
      <c r="C2176" s="1349" t="s">
        <v>2382</v>
      </c>
      <c r="D2176" s="1350">
        <v>2</v>
      </c>
      <c r="E2176" s="293" t="s">
        <v>7658</v>
      </c>
      <c r="F2176" s="1352" t="s">
        <v>7657</v>
      </c>
      <c r="G2176" s="1351">
        <v>44926</v>
      </c>
      <c r="H2176" s="1348" t="s">
        <v>2252</v>
      </c>
      <c r="I2176" s="1348">
        <v>1503</v>
      </c>
      <c r="J2176" s="1351">
        <v>41886</v>
      </c>
      <c r="K2176" s="1352" t="s">
        <v>2253</v>
      </c>
      <c r="L2176" s="1352" t="s">
        <v>7417</v>
      </c>
      <c r="M2176" s="1345" t="s">
        <v>6339</v>
      </c>
      <c r="N2176" s="1346" t="s">
        <v>1830</v>
      </c>
      <c r="O2176" s="1347"/>
      <c r="P2176" s="117" t="str">
        <f t="shared" si="17"/>
        <v>2803</v>
      </c>
      <c r="Q2176" s="117"/>
      <c r="R2176" s="1348">
        <v>280301233</v>
      </c>
      <c r="S2176" s="321"/>
      <c r="T2176" s="321"/>
    </row>
    <row r="2177" spans="1:20" ht="34.5" hidden="1" customHeight="1">
      <c r="A2177" s="1348">
        <v>280301234</v>
      </c>
      <c r="B2177" s="1339" t="str">
        <f t="shared" si="16"/>
        <v>2803</v>
      </c>
      <c r="C2177" s="1349" t="s">
        <v>2382</v>
      </c>
      <c r="D2177" s="1350">
        <v>1</v>
      </c>
      <c r="E2177" s="293" t="s">
        <v>7659</v>
      </c>
      <c r="F2177" s="1352" t="s">
        <v>7660</v>
      </c>
      <c r="G2177" s="1356">
        <v>43355</v>
      </c>
      <c r="H2177" s="1348" t="s">
        <v>2252</v>
      </c>
      <c r="I2177" s="1348">
        <v>1497</v>
      </c>
      <c r="J2177" s="1351">
        <v>41774</v>
      </c>
      <c r="K2177" s="1352" t="s">
        <v>2253</v>
      </c>
      <c r="L2177" s="1353"/>
      <c r="M2177" s="1345" t="s">
        <v>1830</v>
      </c>
      <c r="N2177" s="1346" t="s">
        <v>7661</v>
      </c>
      <c r="O2177" s="1347"/>
      <c r="P2177" s="117" t="str">
        <f t="shared" si="17"/>
        <v>2803</v>
      </c>
      <c r="Q2177" s="117"/>
      <c r="R2177" s="1348">
        <v>280301234</v>
      </c>
      <c r="S2177" s="321"/>
      <c r="T2177" s="321"/>
    </row>
    <row r="2178" spans="1:20" ht="34.5" hidden="1" customHeight="1">
      <c r="A2178" s="1348">
        <v>280301237</v>
      </c>
      <c r="B2178" s="1339" t="str">
        <f t="shared" si="16"/>
        <v>2803</v>
      </c>
      <c r="C2178" s="1349" t="s">
        <v>2382</v>
      </c>
      <c r="D2178" s="1350">
        <v>2</v>
      </c>
      <c r="E2178" s="293" t="s">
        <v>7662</v>
      </c>
      <c r="F2178" s="1352" t="s">
        <v>7660</v>
      </c>
      <c r="G2178" s="1356">
        <v>44926</v>
      </c>
      <c r="H2178" s="1348" t="s">
        <v>2252</v>
      </c>
      <c r="I2178" s="1348">
        <v>1503</v>
      </c>
      <c r="J2178" s="1356">
        <v>41886</v>
      </c>
      <c r="K2178" s="1352" t="s">
        <v>2253</v>
      </c>
      <c r="L2178" s="1352" t="s">
        <v>7417</v>
      </c>
      <c r="M2178" s="1345" t="s">
        <v>1830</v>
      </c>
      <c r="N2178" s="1346" t="s">
        <v>1830</v>
      </c>
      <c r="O2178" s="1347"/>
      <c r="P2178" s="117" t="str">
        <f t="shared" si="17"/>
        <v>2803</v>
      </c>
      <c r="Q2178" s="117"/>
      <c r="R2178" s="1348">
        <v>280301237</v>
      </c>
      <c r="S2178" s="321"/>
      <c r="T2178" s="321"/>
    </row>
    <row r="2179" spans="1:20" ht="34.5" hidden="1" customHeight="1">
      <c r="A2179" s="1348">
        <v>280301238</v>
      </c>
      <c r="B2179" s="1339" t="str">
        <f t="shared" si="16"/>
        <v>2803</v>
      </c>
      <c r="C2179" s="1349" t="s">
        <v>2382</v>
      </c>
      <c r="D2179" s="1350">
        <v>1</v>
      </c>
      <c r="E2179" s="293" t="s">
        <v>7663</v>
      </c>
      <c r="F2179" s="1352" t="s">
        <v>7664</v>
      </c>
      <c r="G2179" s="1356">
        <v>43355</v>
      </c>
      <c r="H2179" s="1348" t="s">
        <v>2252</v>
      </c>
      <c r="I2179" s="1348">
        <v>1497</v>
      </c>
      <c r="J2179" s="1351">
        <v>41774</v>
      </c>
      <c r="K2179" s="1352" t="s">
        <v>2253</v>
      </c>
      <c r="L2179" s="1353"/>
      <c r="M2179" s="1345" t="s">
        <v>6124</v>
      </c>
      <c r="N2179" s="1346" t="s">
        <v>1830</v>
      </c>
      <c r="O2179" s="1347"/>
      <c r="P2179" s="117" t="str">
        <f t="shared" si="17"/>
        <v>2803</v>
      </c>
      <c r="Q2179" s="117"/>
      <c r="R2179" s="1348">
        <v>280301238</v>
      </c>
      <c r="S2179" s="321"/>
      <c r="T2179" s="321"/>
    </row>
    <row r="2180" spans="1:20" ht="34.5" hidden="1" customHeight="1">
      <c r="A2180" s="1348">
        <v>280301240</v>
      </c>
      <c r="B2180" s="1339" t="str">
        <f t="shared" si="16"/>
        <v>2803</v>
      </c>
      <c r="C2180" s="1349" t="s">
        <v>2382</v>
      </c>
      <c r="D2180" s="1350">
        <v>2</v>
      </c>
      <c r="E2180" s="293" t="s">
        <v>7665</v>
      </c>
      <c r="F2180" s="1352" t="s">
        <v>7664</v>
      </c>
      <c r="G2180" s="1351">
        <v>44926</v>
      </c>
      <c r="H2180" s="1348" t="s">
        <v>2252</v>
      </c>
      <c r="I2180" s="1348">
        <v>1503</v>
      </c>
      <c r="J2180" s="1356">
        <v>41886</v>
      </c>
      <c r="K2180" s="1352" t="s">
        <v>2253</v>
      </c>
      <c r="L2180" s="1352" t="s">
        <v>7417</v>
      </c>
      <c r="M2180" s="1345" t="s">
        <v>6131</v>
      </c>
      <c r="N2180" s="1346" t="s">
        <v>1830</v>
      </c>
      <c r="O2180" s="1347"/>
      <c r="P2180" s="117" t="str">
        <f t="shared" si="17"/>
        <v>2803</v>
      </c>
      <c r="Q2180" s="117"/>
      <c r="R2180" s="1348">
        <v>280301240</v>
      </c>
      <c r="S2180" s="321"/>
      <c r="T2180" s="321"/>
    </row>
    <row r="2181" spans="1:20" ht="34.5" hidden="1" customHeight="1">
      <c r="A2181" s="1348">
        <v>280301241</v>
      </c>
      <c r="B2181" s="1339" t="str">
        <f t="shared" si="16"/>
        <v>2803</v>
      </c>
      <c r="C2181" s="1349" t="s">
        <v>2382</v>
      </c>
      <c r="D2181" s="1350">
        <v>1</v>
      </c>
      <c r="E2181" s="293" t="s">
        <v>7666</v>
      </c>
      <c r="F2181" s="1352" t="s">
        <v>7667</v>
      </c>
      <c r="G2181" s="1356">
        <v>45291</v>
      </c>
      <c r="H2181" s="1348" t="s">
        <v>2353</v>
      </c>
      <c r="I2181" s="1348">
        <v>1553</v>
      </c>
      <c r="J2181" s="1351">
        <v>43154</v>
      </c>
      <c r="K2181" s="1352" t="s">
        <v>2354</v>
      </c>
      <c r="L2181" s="1352" t="s">
        <v>7668</v>
      </c>
      <c r="M2181" s="1345" t="s">
        <v>6352</v>
      </c>
      <c r="N2181" s="1346" t="s">
        <v>1830</v>
      </c>
      <c r="O2181" s="1347" t="s">
        <v>7669</v>
      </c>
      <c r="P2181" s="117" t="str">
        <f t="shared" si="17"/>
        <v>2803</v>
      </c>
      <c r="Q2181" s="117"/>
      <c r="R2181" s="1348">
        <v>280301241</v>
      </c>
      <c r="S2181" s="321"/>
      <c r="T2181" s="321"/>
    </row>
    <row r="2182" spans="1:20" ht="34.5" hidden="1" customHeight="1">
      <c r="A2182" s="1348">
        <v>280301244</v>
      </c>
      <c r="B2182" s="1339" t="str">
        <f t="shared" si="16"/>
        <v>2803</v>
      </c>
      <c r="C2182" s="1349" t="s">
        <v>2382</v>
      </c>
      <c r="D2182" s="1350">
        <v>1</v>
      </c>
      <c r="E2182" s="293" t="s">
        <v>7670</v>
      </c>
      <c r="F2182" s="1352" t="s">
        <v>7671</v>
      </c>
      <c r="G2182" s="1356">
        <v>45291</v>
      </c>
      <c r="H2182" s="1348" t="s">
        <v>2353</v>
      </c>
      <c r="I2182" s="1348">
        <v>1562</v>
      </c>
      <c r="J2182" s="1351">
        <v>43516</v>
      </c>
      <c r="K2182" s="1352" t="s">
        <v>2354</v>
      </c>
      <c r="L2182" s="1352"/>
      <c r="M2182" s="1345" t="s">
        <v>6092</v>
      </c>
      <c r="N2182" s="1346" t="s">
        <v>1830</v>
      </c>
      <c r="O2182" s="1347" t="s">
        <v>7672</v>
      </c>
      <c r="P2182" s="117" t="str">
        <f t="shared" si="17"/>
        <v>2803</v>
      </c>
      <c r="Q2182" s="117"/>
      <c r="R2182" s="1348">
        <v>280301244</v>
      </c>
      <c r="S2182" s="321"/>
      <c r="T2182" s="321"/>
    </row>
    <row r="2183" spans="1:20" ht="34.5" hidden="1" customHeight="1">
      <c r="A2183" s="1348">
        <v>280301248</v>
      </c>
      <c r="B2183" s="1339" t="str">
        <f t="shared" si="16"/>
        <v>2803</v>
      </c>
      <c r="C2183" s="1349" t="s">
        <v>2382</v>
      </c>
      <c r="D2183" s="1350">
        <v>1</v>
      </c>
      <c r="E2183" s="293" t="s">
        <v>7673</v>
      </c>
      <c r="F2183" s="1352" t="s">
        <v>7674</v>
      </c>
      <c r="G2183" s="1356">
        <v>45291</v>
      </c>
      <c r="H2183" s="1348" t="s">
        <v>2353</v>
      </c>
      <c r="I2183" s="1348">
        <v>1553</v>
      </c>
      <c r="J2183" s="1351">
        <v>43154</v>
      </c>
      <c r="K2183" s="1352" t="s">
        <v>2354</v>
      </c>
      <c r="L2183" s="1352" t="s">
        <v>7675</v>
      </c>
      <c r="M2183" s="1345" t="s">
        <v>6352</v>
      </c>
      <c r="N2183" s="1346" t="s">
        <v>1830</v>
      </c>
      <c r="O2183" s="1347" t="s">
        <v>7676</v>
      </c>
      <c r="P2183" s="117" t="str">
        <f t="shared" si="17"/>
        <v>2803</v>
      </c>
      <c r="Q2183" s="117"/>
      <c r="R2183" s="1348">
        <v>280301248</v>
      </c>
      <c r="S2183" s="321"/>
      <c r="T2183" s="321"/>
    </row>
    <row r="2184" spans="1:20" ht="34.5" hidden="1" customHeight="1">
      <c r="A2184" s="1348">
        <v>280301249</v>
      </c>
      <c r="B2184" s="1339" t="str">
        <f t="shared" si="16"/>
        <v>2803</v>
      </c>
      <c r="C2184" s="1349" t="s">
        <v>2382</v>
      </c>
      <c r="D2184" s="1350">
        <v>1</v>
      </c>
      <c r="E2184" s="293" t="s">
        <v>7677</v>
      </c>
      <c r="F2184" s="1352" t="s">
        <v>7678</v>
      </c>
      <c r="G2184" s="1356">
        <v>45291</v>
      </c>
      <c r="H2184" s="1348" t="s">
        <v>2353</v>
      </c>
      <c r="I2184" s="1348">
        <v>1550</v>
      </c>
      <c r="J2184" s="1351">
        <v>43080</v>
      </c>
      <c r="K2184" s="1352" t="s">
        <v>2354</v>
      </c>
      <c r="L2184" s="1352" t="s">
        <v>7679</v>
      </c>
      <c r="M2184" s="1345" t="s">
        <v>6092</v>
      </c>
      <c r="N2184" s="1346" t="s">
        <v>1830</v>
      </c>
      <c r="O2184" s="1347" t="s">
        <v>7680</v>
      </c>
      <c r="P2184" s="117" t="str">
        <f t="shared" si="17"/>
        <v>2803</v>
      </c>
      <c r="Q2184" s="117"/>
      <c r="R2184" s="1348">
        <v>280301249</v>
      </c>
      <c r="S2184" s="321"/>
      <c r="T2184" s="321"/>
    </row>
    <row r="2185" spans="1:20" ht="34.5" hidden="1" customHeight="1">
      <c r="A2185" s="1348">
        <v>280301250</v>
      </c>
      <c r="B2185" s="1339" t="str">
        <f t="shared" si="16"/>
        <v>2803</v>
      </c>
      <c r="C2185" s="1349" t="s">
        <v>2382</v>
      </c>
      <c r="D2185" s="1350">
        <v>1</v>
      </c>
      <c r="E2185" s="293" t="s">
        <v>7681</v>
      </c>
      <c r="F2185" s="1352" t="s">
        <v>7682</v>
      </c>
      <c r="G2185" s="1356">
        <v>44608</v>
      </c>
      <c r="H2185" s="1348" t="s">
        <v>2252</v>
      </c>
      <c r="I2185" s="1348">
        <v>1553</v>
      </c>
      <c r="J2185" s="1351">
        <v>43154</v>
      </c>
      <c r="K2185" s="1352" t="s">
        <v>2354</v>
      </c>
      <c r="L2185" s="1352" t="s">
        <v>7683</v>
      </c>
      <c r="M2185" s="1345" t="s">
        <v>6360</v>
      </c>
      <c r="N2185" s="1346" t="s">
        <v>1830</v>
      </c>
      <c r="O2185" s="1347"/>
      <c r="P2185" s="117" t="str">
        <f t="shared" si="17"/>
        <v>2803</v>
      </c>
      <c r="Q2185" s="117"/>
      <c r="R2185" s="1348">
        <v>280301250</v>
      </c>
      <c r="S2185" s="321"/>
      <c r="T2185" s="321"/>
    </row>
    <row r="2186" spans="1:20" ht="34.5" hidden="1" customHeight="1">
      <c r="A2186" s="1348">
        <v>280301251</v>
      </c>
      <c r="B2186" s="1339" t="str">
        <f t="shared" si="16"/>
        <v>2803</v>
      </c>
      <c r="C2186" s="1349" t="s">
        <v>2382</v>
      </c>
      <c r="D2186" s="1350">
        <v>2</v>
      </c>
      <c r="E2186" s="293" t="s">
        <v>7684</v>
      </c>
      <c r="F2186" s="1352" t="s">
        <v>7682</v>
      </c>
      <c r="G2186" s="1356">
        <v>45986</v>
      </c>
      <c r="H2186" s="1348" t="s">
        <v>2353</v>
      </c>
      <c r="I2186" s="1348">
        <v>1581</v>
      </c>
      <c r="J2186" s="1351">
        <v>44244</v>
      </c>
      <c r="K2186" s="1352" t="s">
        <v>2354</v>
      </c>
      <c r="L2186" s="1352"/>
      <c r="M2186" s="1345" t="s">
        <v>6092</v>
      </c>
      <c r="N2186" s="1346" t="s">
        <v>1830</v>
      </c>
      <c r="O2186" s="1347"/>
      <c r="P2186" s="117" t="str">
        <f t="shared" si="17"/>
        <v>2803</v>
      </c>
      <c r="Q2186" s="117"/>
      <c r="R2186" s="1348">
        <v>280301251</v>
      </c>
      <c r="S2186" s="321"/>
      <c r="T2186" s="321"/>
    </row>
    <row r="2187" spans="1:20" ht="34.5" hidden="1" customHeight="1">
      <c r="A2187" s="1348">
        <v>280301252</v>
      </c>
      <c r="B2187" s="1339" t="str">
        <f t="shared" si="16"/>
        <v>2803</v>
      </c>
      <c r="C2187" s="1349" t="s">
        <v>2382</v>
      </c>
      <c r="D2187" s="1350">
        <v>1</v>
      </c>
      <c r="E2187" s="293" t="s">
        <v>7685</v>
      </c>
      <c r="F2187" s="1352" t="s">
        <v>7686</v>
      </c>
      <c r="G2187" s="1356">
        <v>45291</v>
      </c>
      <c r="H2187" s="1348" t="s">
        <v>2353</v>
      </c>
      <c r="I2187" s="1348">
        <v>1557</v>
      </c>
      <c r="J2187" s="1351">
        <v>43370</v>
      </c>
      <c r="K2187" s="1352" t="s">
        <v>2354</v>
      </c>
      <c r="L2187" s="1352"/>
      <c r="M2187" s="1345" t="s">
        <v>7687</v>
      </c>
      <c r="N2187" s="1346" t="s">
        <v>1830</v>
      </c>
      <c r="O2187" s="1347" t="s">
        <v>7688</v>
      </c>
      <c r="P2187" s="117" t="str">
        <f t="shared" si="17"/>
        <v>2803</v>
      </c>
      <c r="Q2187" s="117"/>
      <c r="R2187" s="1348">
        <v>280301252</v>
      </c>
      <c r="S2187" s="321"/>
      <c r="T2187" s="321"/>
    </row>
    <row r="2188" spans="1:20" ht="34.5" hidden="1" customHeight="1">
      <c r="A2188" s="1348">
        <v>280301254</v>
      </c>
      <c r="B2188" s="1339" t="str">
        <f t="shared" si="16"/>
        <v>2803</v>
      </c>
      <c r="C2188" s="1349" t="s">
        <v>2382</v>
      </c>
      <c r="D2188" s="1350">
        <v>1</v>
      </c>
      <c r="E2188" s="293" t="s">
        <v>7689</v>
      </c>
      <c r="F2188" s="1352" t="s">
        <v>7690</v>
      </c>
      <c r="G2188" s="1356">
        <v>45291</v>
      </c>
      <c r="H2188" s="1348" t="s">
        <v>2353</v>
      </c>
      <c r="I2188" s="1348">
        <v>1557</v>
      </c>
      <c r="J2188" s="1351">
        <v>43370</v>
      </c>
      <c r="K2188" s="1352" t="s">
        <v>2354</v>
      </c>
      <c r="L2188" s="1353"/>
      <c r="M2188" s="1345" t="s">
        <v>1830</v>
      </c>
      <c r="N2188" s="1346" t="s">
        <v>7691</v>
      </c>
      <c r="O2188" s="1347" t="s">
        <v>1830</v>
      </c>
      <c r="P2188" s="117" t="str">
        <f t="shared" si="17"/>
        <v>2803</v>
      </c>
      <c r="Q2188" s="117"/>
      <c r="R2188" s="1348">
        <v>280301254</v>
      </c>
      <c r="S2188" s="321"/>
      <c r="T2188" s="321"/>
    </row>
    <row r="2189" spans="1:20" ht="34.5" hidden="1" customHeight="1">
      <c r="A2189" s="1348">
        <v>280301255</v>
      </c>
      <c r="B2189" s="1339" t="str">
        <f t="shared" si="16"/>
        <v>2803</v>
      </c>
      <c r="C2189" s="1349" t="s">
        <v>2382</v>
      </c>
      <c r="D2189" s="1350">
        <v>1</v>
      </c>
      <c r="E2189" s="293" t="s">
        <v>7692</v>
      </c>
      <c r="F2189" s="1352" t="s">
        <v>7693</v>
      </c>
      <c r="G2189" s="1356">
        <v>45291</v>
      </c>
      <c r="H2189" s="1348" t="s">
        <v>2353</v>
      </c>
      <c r="I2189" s="1348">
        <v>1563</v>
      </c>
      <c r="J2189" s="1351">
        <v>43544</v>
      </c>
      <c r="K2189" s="1352" t="s">
        <v>2354</v>
      </c>
      <c r="L2189" s="1352"/>
      <c r="M2189" s="1345" t="s">
        <v>7687</v>
      </c>
      <c r="N2189" s="1346" t="s">
        <v>1830</v>
      </c>
      <c r="O2189" s="1347" t="s">
        <v>7694</v>
      </c>
      <c r="P2189" s="117" t="str">
        <f t="shared" si="17"/>
        <v>2803</v>
      </c>
      <c r="Q2189" s="117"/>
      <c r="R2189" s="1348">
        <v>280301255</v>
      </c>
      <c r="S2189" s="321"/>
      <c r="T2189" s="321"/>
    </row>
    <row r="2190" spans="1:20" ht="34.5" hidden="1" customHeight="1">
      <c r="A2190" s="1348">
        <v>280301256</v>
      </c>
      <c r="B2190" s="1339" t="str">
        <f t="shared" si="16"/>
        <v>2803</v>
      </c>
      <c r="C2190" s="1349" t="s">
        <v>2382</v>
      </c>
      <c r="D2190" s="1350">
        <v>1</v>
      </c>
      <c r="E2190" s="293" t="s">
        <v>7695</v>
      </c>
      <c r="F2190" s="1352" t="s">
        <v>7696</v>
      </c>
      <c r="G2190" s="1356">
        <v>45609</v>
      </c>
      <c r="H2190" s="1348" t="s">
        <v>2353</v>
      </c>
      <c r="I2190" s="1348">
        <v>1571</v>
      </c>
      <c r="J2190" s="1351">
        <v>43803</v>
      </c>
      <c r="K2190" s="1352" t="s">
        <v>2354</v>
      </c>
      <c r="L2190" s="1352"/>
      <c r="M2190" s="1345" t="s">
        <v>1830</v>
      </c>
      <c r="N2190" s="1346" t="s">
        <v>7691</v>
      </c>
      <c r="O2190" s="1347"/>
      <c r="P2190" s="117" t="str">
        <f t="shared" si="17"/>
        <v>2803</v>
      </c>
      <c r="Q2190" s="117"/>
      <c r="R2190" s="1348">
        <v>280301256</v>
      </c>
      <c r="S2190" s="321"/>
      <c r="T2190" s="321"/>
    </row>
    <row r="2191" spans="1:20" ht="34.5" hidden="1" customHeight="1">
      <c r="A2191" s="1348">
        <v>280301257</v>
      </c>
      <c r="B2191" s="1339" t="str">
        <f t="shared" si="16"/>
        <v>2803</v>
      </c>
      <c r="C2191" s="1349" t="s">
        <v>2382</v>
      </c>
      <c r="D2191" s="1350">
        <v>1</v>
      </c>
      <c r="E2191" s="293" t="s">
        <v>7697</v>
      </c>
      <c r="F2191" s="1352" t="s">
        <v>7698</v>
      </c>
      <c r="G2191" s="1356">
        <v>45291</v>
      </c>
      <c r="H2191" s="1348" t="s">
        <v>2353</v>
      </c>
      <c r="I2191" s="1348">
        <v>1557</v>
      </c>
      <c r="J2191" s="1351">
        <v>43370</v>
      </c>
      <c r="K2191" s="1352" t="s">
        <v>2354</v>
      </c>
      <c r="L2191" s="1352" t="s">
        <v>7699</v>
      </c>
      <c r="M2191" s="1345" t="s">
        <v>7700</v>
      </c>
      <c r="N2191" s="1346" t="s">
        <v>1830</v>
      </c>
      <c r="O2191" s="1347" t="s">
        <v>7701</v>
      </c>
      <c r="P2191" s="117" t="str">
        <f t="shared" si="17"/>
        <v>2803</v>
      </c>
      <c r="Q2191" s="117"/>
      <c r="R2191" s="1348">
        <v>280301257</v>
      </c>
      <c r="S2191" s="321"/>
      <c r="T2191" s="321"/>
    </row>
    <row r="2192" spans="1:20" ht="34.5" hidden="1" customHeight="1">
      <c r="A2192" s="1348">
        <v>280301258</v>
      </c>
      <c r="B2192" s="1339" t="str">
        <f t="shared" si="16"/>
        <v>2803</v>
      </c>
      <c r="C2192" s="1349" t="s">
        <v>2382</v>
      </c>
      <c r="D2192" s="1350">
        <v>1</v>
      </c>
      <c r="E2192" s="293" t="s">
        <v>7702</v>
      </c>
      <c r="F2192" s="1352" t="s">
        <v>7703</v>
      </c>
      <c r="G2192" s="1356">
        <v>45291</v>
      </c>
      <c r="H2192" s="1348" t="s">
        <v>2353</v>
      </c>
      <c r="I2192" s="1348">
        <v>1557</v>
      </c>
      <c r="J2192" s="1351">
        <v>43370</v>
      </c>
      <c r="K2192" s="1352" t="s">
        <v>2354</v>
      </c>
      <c r="L2192" s="1352" t="s">
        <v>7704</v>
      </c>
      <c r="M2192" s="1345" t="s">
        <v>1830</v>
      </c>
      <c r="N2192" s="1346" t="s">
        <v>7705</v>
      </c>
      <c r="O2192" s="1347" t="s">
        <v>1830</v>
      </c>
      <c r="P2192" s="117" t="str">
        <f t="shared" si="17"/>
        <v>2803</v>
      </c>
      <c r="Q2192" s="117"/>
      <c r="R2192" s="1348">
        <v>280301258</v>
      </c>
      <c r="S2192" s="321"/>
      <c r="T2192" s="321"/>
    </row>
    <row r="2193" spans="1:20" ht="34.5" hidden="1" customHeight="1">
      <c r="A2193" s="1348">
        <v>280301259</v>
      </c>
      <c r="B2193" s="1339" t="str">
        <f t="shared" si="16"/>
        <v>2803</v>
      </c>
      <c r="C2193" s="1349" t="s">
        <v>2382</v>
      </c>
      <c r="D2193" s="1350">
        <v>1</v>
      </c>
      <c r="E2193" s="293" t="s">
        <v>7706</v>
      </c>
      <c r="F2193" s="1352" t="s">
        <v>7707</v>
      </c>
      <c r="G2193" s="1356">
        <v>45291</v>
      </c>
      <c r="H2193" s="1348" t="s">
        <v>2353</v>
      </c>
      <c r="I2193" s="1348">
        <v>1563</v>
      </c>
      <c r="J2193" s="1351">
        <v>43544</v>
      </c>
      <c r="K2193" s="1352" t="s">
        <v>2354</v>
      </c>
      <c r="L2193" s="1352"/>
      <c r="M2193" s="1345" t="s">
        <v>7634</v>
      </c>
      <c r="N2193" s="1346" t="s">
        <v>1830</v>
      </c>
      <c r="O2193" s="1347" t="s">
        <v>7708</v>
      </c>
      <c r="P2193" s="117" t="str">
        <f t="shared" si="17"/>
        <v>2803</v>
      </c>
      <c r="Q2193" s="117"/>
      <c r="R2193" s="1348">
        <v>280301259</v>
      </c>
      <c r="S2193" s="321"/>
      <c r="T2193" s="321"/>
    </row>
    <row r="2194" spans="1:20" ht="34.5" hidden="1" customHeight="1">
      <c r="A2194" s="1348">
        <v>280301260</v>
      </c>
      <c r="B2194" s="1339" t="str">
        <f t="shared" si="16"/>
        <v>2803</v>
      </c>
      <c r="C2194" s="1349" t="s">
        <v>2382</v>
      </c>
      <c r="D2194" s="1350">
        <v>1</v>
      </c>
      <c r="E2194" s="293" t="s">
        <v>7709</v>
      </c>
      <c r="F2194" s="1352" t="s">
        <v>7710</v>
      </c>
      <c r="G2194" s="1356">
        <v>45647</v>
      </c>
      <c r="H2194" s="1348" t="s">
        <v>2353</v>
      </c>
      <c r="I2194" s="1348">
        <v>1574</v>
      </c>
      <c r="J2194" s="1351">
        <v>43944</v>
      </c>
      <c r="K2194" s="1352" t="s">
        <v>2354</v>
      </c>
      <c r="L2194" s="1353"/>
      <c r="M2194" s="1345" t="s">
        <v>1830</v>
      </c>
      <c r="N2194" s="1346" t="s">
        <v>7637</v>
      </c>
      <c r="O2194" s="1347"/>
      <c r="P2194" s="117" t="str">
        <f t="shared" si="17"/>
        <v>2803</v>
      </c>
      <c r="Q2194" s="117"/>
      <c r="R2194" s="1348">
        <v>280301260</v>
      </c>
      <c r="S2194" s="321"/>
      <c r="T2194" s="321"/>
    </row>
    <row r="2195" spans="1:20" ht="34.5" hidden="1" customHeight="1">
      <c r="A2195" s="1348">
        <v>280301261</v>
      </c>
      <c r="B2195" s="1339" t="str">
        <f t="shared" si="16"/>
        <v>2803</v>
      </c>
      <c r="C2195" s="1349" t="s">
        <v>2382</v>
      </c>
      <c r="D2195" s="1350">
        <v>1</v>
      </c>
      <c r="E2195" s="293" t="s">
        <v>7711</v>
      </c>
      <c r="F2195" s="1352" t="s">
        <v>7712</v>
      </c>
      <c r="G2195" s="1356">
        <v>45886</v>
      </c>
      <c r="H2195" s="1348" t="s">
        <v>2353</v>
      </c>
      <c r="I2195" s="1348">
        <v>1582</v>
      </c>
      <c r="J2195" s="1351">
        <v>44293</v>
      </c>
      <c r="K2195" s="1352" t="s">
        <v>2354</v>
      </c>
      <c r="L2195" s="1352"/>
      <c r="M2195" s="1345" t="s">
        <v>7713</v>
      </c>
      <c r="N2195" s="1346" t="s">
        <v>1830</v>
      </c>
      <c r="O2195" s="1347"/>
      <c r="P2195" s="117" t="str">
        <f t="shared" si="17"/>
        <v>2803</v>
      </c>
      <c r="Q2195" s="117"/>
      <c r="R2195" s="1348">
        <v>280301261</v>
      </c>
      <c r="S2195" s="321"/>
      <c r="T2195" s="321"/>
    </row>
    <row r="2196" spans="1:20" ht="34.5" hidden="1" customHeight="1">
      <c r="A2196" s="1348">
        <v>280301262</v>
      </c>
      <c r="B2196" s="1339" t="str">
        <f t="shared" si="16"/>
        <v>2803</v>
      </c>
      <c r="C2196" s="1349" t="s">
        <v>2382</v>
      </c>
      <c r="D2196" s="1350">
        <v>1</v>
      </c>
      <c r="E2196" s="293" t="s">
        <v>7714</v>
      </c>
      <c r="F2196" s="1352" t="s">
        <v>7715</v>
      </c>
      <c r="G2196" s="1356">
        <v>45291</v>
      </c>
      <c r="H2196" s="1348" t="s">
        <v>2353</v>
      </c>
      <c r="I2196" s="1348">
        <v>1563</v>
      </c>
      <c r="J2196" s="1351">
        <v>43544</v>
      </c>
      <c r="K2196" s="1352" t="s">
        <v>2354</v>
      </c>
      <c r="L2196" s="1352"/>
      <c r="M2196" s="1345" t="s">
        <v>1830</v>
      </c>
      <c r="N2196" s="1346" t="s">
        <v>6246</v>
      </c>
      <c r="O2196" s="1347" t="s">
        <v>7716</v>
      </c>
      <c r="P2196" s="117" t="str">
        <f t="shared" si="17"/>
        <v>2803</v>
      </c>
      <c r="Q2196" s="117"/>
      <c r="R2196" s="1348">
        <v>280301262</v>
      </c>
      <c r="S2196" s="321"/>
      <c r="T2196" s="321"/>
    </row>
    <row r="2197" spans="1:20" ht="34.5" hidden="1" customHeight="1">
      <c r="A2197" s="1348">
        <v>240101001</v>
      </c>
      <c r="B2197" s="1339" t="str">
        <f t="shared" si="16"/>
        <v>2401</v>
      </c>
      <c r="C2197" s="1349" t="s">
        <v>2382</v>
      </c>
      <c r="D2197" s="1350">
        <v>1</v>
      </c>
      <c r="E2197" s="293" t="s">
        <v>7717</v>
      </c>
      <c r="F2197" s="1352" t="s">
        <v>7718</v>
      </c>
      <c r="G2197" s="1356">
        <v>45291</v>
      </c>
      <c r="H2197" s="1348" t="s">
        <v>2353</v>
      </c>
      <c r="I2197" s="1348">
        <v>1482</v>
      </c>
      <c r="J2197" s="1351">
        <v>41470</v>
      </c>
      <c r="K2197" s="1352" t="s">
        <v>2253</v>
      </c>
      <c r="L2197" s="1352" t="s">
        <v>7211</v>
      </c>
      <c r="M2197" s="1345" t="s">
        <v>1830</v>
      </c>
      <c r="N2197" s="1346" t="s">
        <v>1830</v>
      </c>
      <c r="O2197" s="1347" t="s">
        <v>1830</v>
      </c>
      <c r="P2197" s="117" t="str">
        <f t="shared" si="17"/>
        <v>2401</v>
      </c>
      <c r="Q2197" s="117"/>
      <c r="R2197" s="1348">
        <v>240101001</v>
      </c>
      <c r="S2197" s="321"/>
      <c r="T2197" s="321"/>
    </row>
    <row r="2198" spans="1:20" ht="34.5" hidden="1" customHeight="1">
      <c r="A2198" s="1348">
        <v>240101002</v>
      </c>
      <c r="B2198" s="1339" t="str">
        <f t="shared" si="16"/>
        <v>2401</v>
      </c>
      <c r="C2198" s="1349" t="s">
        <v>2382</v>
      </c>
      <c r="D2198" s="1350">
        <v>2</v>
      </c>
      <c r="E2198" s="293" t="s">
        <v>7719</v>
      </c>
      <c r="F2198" s="1352" t="s">
        <v>7720</v>
      </c>
      <c r="G2198" s="1356">
        <v>45291</v>
      </c>
      <c r="H2198" s="1348" t="s">
        <v>2353</v>
      </c>
      <c r="I2198" s="1348">
        <v>1482</v>
      </c>
      <c r="J2198" s="1351">
        <v>41470</v>
      </c>
      <c r="K2198" s="1352" t="s">
        <v>2253</v>
      </c>
      <c r="L2198" s="1352" t="s">
        <v>7721</v>
      </c>
      <c r="M2198" s="1345" t="s">
        <v>1830</v>
      </c>
      <c r="N2198" s="1346" t="s">
        <v>1830</v>
      </c>
      <c r="O2198" s="1347" t="s">
        <v>1830</v>
      </c>
      <c r="P2198" s="117" t="str">
        <f t="shared" si="17"/>
        <v>2401</v>
      </c>
      <c r="Q2198" s="117"/>
      <c r="R2198" s="1348">
        <v>240101002</v>
      </c>
      <c r="S2198" s="321"/>
      <c r="T2198" s="321"/>
    </row>
    <row r="2199" spans="1:20" ht="34.5" hidden="1" customHeight="1">
      <c r="A2199" s="1348">
        <v>240101003</v>
      </c>
      <c r="B2199" s="1339" t="str">
        <f t="shared" si="16"/>
        <v>2401</v>
      </c>
      <c r="C2199" s="1349" t="s">
        <v>2382</v>
      </c>
      <c r="D2199" s="1350">
        <v>2</v>
      </c>
      <c r="E2199" s="293" t="s">
        <v>7722</v>
      </c>
      <c r="F2199" s="1352" t="s">
        <v>7723</v>
      </c>
      <c r="G2199" s="1356">
        <v>45291</v>
      </c>
      <c r="H2199" s="1348" t="s">
        <v>2353</v>
      </c>
      <c r="I2199" s="1348">
        <v>1482</v>
      </c>
      <c r="J2199" s="1351">
        <v>41470</v>
      </c>
      <c r="K2199" s="1352" t="s">
        <v>2253</v>
      </c>
      <c r="L2199" s="1352" t="s">
        <v>7724</v>
      </c>
      <c r="M2199" s="1345" t="s">
        <v>1830</v>
      </c>
      <c r="N2199" s="1346" t="s">
        <v>1830</v>
      </c>
      <c r="O2199" s="1347" t="s">
        <v>1830</v>
      </c>
      <c r="P2199" s="117" t="str">
        <f t="shared" si="17"/>
        <v>2401</v>
      </c>
      <c r="Q2199" s="117"/>
      <c r="R2199" s="1348">
        <v>240101003</v>
      </c>
      <c r="S2199" s="321"/>
      <c r="T2199" s="321"/>
    </row>
    <row r="2200" spans="1:20" ht="34.5" hidden="1" customHeight="1">
      <c r="A2200" s="1348">
        <v>240101004</v>
      </c>
      <c r="B2200" s="1339" t="str">
        <f t="shared" si="16"/>
        <v>2401</v>
      </c>
      <c r="C2200" s="1349" t="s">
        <v>2382</v>
      </c>
      <c r="D2200" s="1350">
        <v>1</v>
      </c>
      <c r="E2200" s="293" t="s">
        <v>7725</v>
      </c>
      <c r="F2200" s="1352" t="s">
        <v>7726</v>
      </c>
      <c r="G2200" s="1356">
        <v>46021</v>
      </c>
      <c r="H2200" s="1348" t="s">
        <v>2353</v>
      </c>
      <c r="I2200" s="1348">
        <v>1582</v>
      </c>
      <c r="J2200" s="1351">
        <v>44293</v>
      </c>
      <c r="K2200" s="1352" t="s">
        <v>2354</v>
      </c>
      <c r="L2200" s="1353"/>
      <c r="M2200" s="1345" t="s">
        <v>6402</v>
      </c>
      <c r="N2200" s="1346" t="s">
        <v>1830</v>
      </c>
      <c r="O2200" s="1347"/>
      <c r="P2200" s="117" t="str">
        <f t="shared" si="17"/>
        <v>2401</v>
      </c>
      <c r="Q2200" s="117"/>
      <c r="R2200" s="1348">
        <v>240101004</v>
      </c>
      <c r="S2200" s="321"/>
      <c r="T2200" s="321"/>
    </row>
    <row r="2201" spans="1:20" ht="34.5" hidden="1" customHeight="1">
      <c r="A2201" s="1348">
        <v>240101005</v>
      </c>
      <c r="B2201" s="1339" t="str">
        <f t="shared" si="16"/>
        <v>2401</v>
      </c>
      <c r="C2201" s="1349" t="s">
        <v>2382</v>
      </c>
      <c r="D2201" s="1350">
        <v>1</v>
      </c>
      <c r="E2201" s="293" t="s">
        <v>7727</v>
      </c>
      <c r="F2201" s="1352" t="s">
        <v>7728</v>
      </c>
      <c r="G2201" s="1356">
        <v>46475</v>
      </c>
      <c r="H2201" s="1348" t="s">
        <v>2353</v>
      </c>
      <c r="I2201" s="1348">
        <v>1595</v>
      </c>
      <c r="J2201" s="1351">
        <v>44649</v>
      </c>
      <c r="K2201" s="1352" t="s">
        <v>2354</v>
      </c>
      <c r="L2201" s="1352"/>
      <c r="M2201" s="1345" t="s">
        <v>1830</v>
      </c>
      <c r="N2201" s="1346" t="s">
        <v>1830</v>
      </c>
      <c r="O2201" s="1347"/>
      <c r="P2201" s="117" t="str">
        <f t="shared" si="17"/>
        <v>2401</v>
      </c>
      <c r="Q2201" s="117"/>
      <c r="R2201" s="1348">
        <v>240101005</v>
      </c>
      <c r="S2201" s="321"/>
      <c r="T2201" s="321"/>
    </row>
    <row r="2202" spans="1:20" ht="34.5" hidden="1" customHeight="1">
      <c r="A2202" s="1348">
        <v>240101005</v>
      </c>
      <c r="B2202" s="1339" t="str">
        <f t="shared" si="16"/>
        <v>2401</v>
      </c>
      <c r="C2202" s="1349" t="s">
        <v>2389</v>
      </c>
      <c r="D2202" s="1350">
        <v>1</v>
      </c>
      <c r="E2202" s="293" t="s">
        <v>7729</v>
      </c>
      <c r="F2202" s="1352" t="s">
        <v>7730</v>
      </c>
      <c r="G2202" s="1356"/>
      <c r="H2202" s="1348" t="s">
        <v>2252</v>
      </c>
      <c r="I2202" s="1348"/>
      <c r="J2202" s="1368"/>
      <c r="K2202" s="1352" t="s">
        <v>2253</v>
      </c>
      <c r="L2202" s="1352" t="s">
        <v>7731</v>
      </c>
      <c r="M2202" s="1345" t="s">
        <v>1830</v>
      </c>
      <c r="N2202" s="1346" t="s">
        <v>1830</v>
      </c>
      <c r="O2202" s="1347"/>
      <c r="P2202" s="117" t="str">
        <f t="shared" si="17"/>
        <v>2401</v>
      </c>
      <c r="Q2202" s="117"/>
      <c r="R2202" s="1348">
        <v>240101005</v>
      </c>
      <c r="S2202" s="321"/>
      <c r="T2202" s="321"/>
    </row>
    <row r="2203" spans="1:20" ht="34.5" hidden="1" customHeight="1">
      <c r="A2203" s="1348">
        <v>240101006</v>
      </c>
      <c r="B2203" s="1339" t="str">
        <f t="shared" si="16"/>
        <v>2401</v>
      </c>
      <c r="C2203" s="1349" t="s">
        <v>2389</v>
      </c>
      <c r="D2203" s="1350">
        <v>1</v>
      </c>
      <c r="E2203" s="293" t="s">
        <v>7732</v>
      </c>
      <c r="F2203" s="1352" t="s">
        <v>7733</v>
      </c>
      <c r="G2203" s="1351"/>
      <c r="H2203" s="1348" t="s">
        <v>2252</v>
      </c>
      <c r="I2203" s="1348">
        <v>1357</v>
      </c>
      <c r="J2203" s="1351">
        <v>39338</v>
      </c>
      <c r="K2203" s="1352" t="s">
        <v>2253</v>
      </c>
      <c r="L2203" s="1352" t="s">
        <v>7734</v>
      </c>
      <c r="M2203" s="1345" t="s">
        <v>7735</v>
      </c>
      <c r="N2203" s="1346" t="s">
        <v>1830</v>
      </c>
      <c r="O2203" s="1347"/>
      <c r="P2203" s="117" t="str">
        <f t="shared" si="17"/>
        <v>2401</v>
      </c>
      <c r="Q2203" s="117"/>
      <c r="R2203" s="1348">
        <v>240101006</v>
      </c>
      <c r="S2203" s="321"/>
      <c r="T2203" s="321"/>
    </row>
    <row r="2204" spans="1:20" ht="34.5" hidden="1" customHeight="1">
      <c r="A2204" s="1348">
        <v>240101006</v>
      </c>
      <c r="B2204" s="1339" t="str">
        <f t="shared" si="16"/>
        <v>2401</v>
      </c>
      <c r="C2204" s="1349" t="s">
        <v>2389</v>
      </c>
      <c r="D2204" s="1350">
        <v>1</v>
      </c>
      <c r="E2204" s="293" t="s">
        <v>7736</v>
      </c>
      <c r="F2204" s="1352" t="s">
        <v>7737</v>
      </c>
      <c r="G2204" s="1356"/>
      <c r="H2204" s="1348" t="s">
        <v>2252</v>
      </c>
      <c r="I2204" s="1348">
        <v>1357</v>
      </c>
      <c r="J2204" s="1351">
        <v>39338</v>
      </c>
      <c r="K2204" s="1352" t="s">
        <v>2253</v>
      </c>
      <c r="L2204" s="1352" t="s">
        <v>7738</v>
      </c>
      <c r="M2204" s="1345" t="s">
        <v>1830</v>
      </c>
      <c r="N2204" s="1346" t="s">
        <v>1830</v>
      </c>
      <c r="O2204" s="1347"/>
      <c r="P2204" s="117" t="str">
        <f t="shared" si="17"/>
        <v>2401</v>
      </c>
      <c r="Q2204" s="117"/>
      <c r="R2204" s="1348">
        <v>240101006</v>
      </c>
      <c r="S2204" s="321"/>
      <c r="T2204" s="321"/>
    </row>
    <row r="2205" spans="1:20" ht="34.5" hidden="1" customHeight="1">
      <c r="A2205" s="1348">
        <v>240101007</v>
      </c>
      <c r="B2205" s="1339" t="str">
        <f t="shared" si="16"/>
        <v>2401</v>
      </c>
      <c r="C2205" s="1349" t="s">
        <v>2389</v>
      </c>
      <c r="D2205" s="1350">
        <v>1</v>
      </c>
      <c r="E2205" s="293" t="s">
        <v>7739</v>
      </c>
      <c r="F2205" s="1352" t="s">
        <v>7740</v>
      </c>
      <c r="G2205" s="1351"/>
      <c r="H2205" s="1348" t="s">
        <v>2252</v>
      </c>
      <c r="I2205" s="1348">
        <v>1357</v>
      </c>
      <c r="J2205" s="1351">
        <v>39338</v>
      </c>
      <c r="K2205" s="1352" t="s">
        <v>2253</v>
      </c>
      <c r="L2205" s="1352" t="s">
        <v>7738</v>
      </c>
      <c r="M2205" s="1345" t="s">
        <v>1830</v>
      </c>
      <c r="N2205" s="1346" t="s">
        <v>3309</v>
      </c>
      <c r="O2205" s="1347"/>
      <c r="P2205" s="117" t="str">
        <f t="shared" si="17"/>
        <v>2401</v>
      </c>
      <c r="Q2205" s="117"/>
      <c r="R2205" s="1348">
        <v>240101007</v>
      </c>
      <c r="S2205" s="321"/>
      <c r="T2205" s="321"/>
    </row>
    <row r="2206" spans="1:20" ht="34.5" hidden="1" customHeight="1">
      <c r="A2206" s="1348">
        <v>240101007</v>
      </c>
      <c r="B2206" s="1339" t="str">
        <f t="shared" si="16"/>
        <v>2401</v>
      </c>
      <c r="C2206" s="1349" t="s">
        <v>2389</v>
      </c>
      <c r="D2206" s="1350">
        <v>1</v>
      </c>
      <c r="E2206" s="293" t="s">
        <v>7741</v>
      </c>
      <c r="F2206" s="1352" t="s">
        <v>7742</v>
      </c>
      <c r="G2206" s="1351"/>
      <c r="H2206" s="1348" t="s">
        <v>2252</v>
      </c>
      <c r="I2206" s="1348">
        <v>1357</v>
      </c>
      <c r="J2206" s="1351">
        <v>39338</v>
      </c>
      <c r="K2206" s="1352" t="s">
        <v>2253</v>
      </c>
      <c r="L2206" s="1352" t="s">
        <v>7743</v>
      </c>
      <c r="M2206" s="1345" t="s">
        <v>7735</v>
      </c>
      <c r="N2206" s="1346" t="s">
        <v>1830</v>
      </c>
      <c r="O2206" s="1347"/>
      <c r="P2206" s="117" t="str">
        <f t="shared" si="17"/>
        <v>2401</v>
      </c>
      <c r="Q2206" s="117"/>
      <c r="R2206" s="1348">
        <v>240101007</v>
      </c>
      <c r="S2206" s="321"/>
      <c r="T2206" s="321"/>
    </row>
    <row r="2207" spans="1:20" ht="34.5" hidden="1" customHeight="1">
      <c r="A2207" s="1348">
        <v>240101008</v>
      </c>
      <c r="B2207" s="1339" t="str">
        <f t="shared" si="16"/>
        <v>2401</v>
      </c>
      <c r="C2207" s="1349" t="s">
        <v>2389</v>
      </c>
      <c r="D2207" s="1350">
        <v>1</v>
      </c>
      <c r="E2207" s="293" t="s">
        <v>7744</v>
      </c>
      <c r="F2207" s="1352" t="s">
        <v>7745</v>
      </c>
      <c r="G2207" s="1356"/>
      <c r="H2207" s="1348" t="s">
        <v>2252</v>
      </c>
      <c r="I2207" s="1348">
        <v>1357</v>
      </c>
      <c r="J2207" s="1351">
        <v>39338</v>
      </c>
      <c r="K2207" s="1352" t="s">
        <v>2253</v>
      </c>
      <c r="L2207" s="1352" t="s">
        <v>7743</v>
      </c>
      <c r="M2207" s="1345" t="s">
        <v>1830</v>
      </c>
      <c r="N2207" s="1346" t="s">
        <v>3309</v>
      </c>
      <c r="O2207" s="1347"/>
      <c r="P2207" s="117" t="str">
        <f t="shared" si="17"/>
        <v>2401</v>
      </c>
      <c r="Q2207" s="117"/>
      <c r="R2207" s="1348">
        <v>240101008</v>
      </c>
      <c r="S2207" s="321"/>
      <c r="T2207" s="321"/>
    </row>
    <row r="2208" spans="1:20" ht="34.5" hidden="1" customHeight="1">
      <c r="A2208" s="1348">
        <v>240101008</v>
      </c>
      <c r="B2208" s="1339" t="str">
        <f t="shared" si="16"/>
        <v>2401</v>
      </c>
      <c r="C2208" s="1349" t="s">
        <v>2389</v>
      </c>
      <c r="D2208" s="1350">
        <v>1</v>
      </c>
      <c r="E2208" s="293" t="s">
        <v>7746</v>
      </c>
      <c r="F2208" s="1352" t="s">
        <v>7747</v>
      </c>
      <c r="G2208" s="1351"/>
      <c r="H2208" s="1348" t="s">
        <v>2252</v>
      </c>
      <c r="I2208" s="1348"/>
      <c r="J2208" s="1368"/>
      <c r="K2208" s="1352" t="s">
        <v>2253</v>
      </c>
      <c r="L2208" s="1352"/>
      <c r="M2208" s="1345" t="s">
        <v>1830</v>
      </c>
      <c r="N2208" s="1346" t="s">
        <v>1830</v>
      </c>
      <c r="O2208" s="1347"/>
      <c r="P2208" s="117" t="str">
        <f t="shared" si="17"/>
        <v>2401</v>
      </c>
      <c r="Q2208" s="117"/>
      <c r="R2208" s="1348">
        <v>240101008</v>
      </c>
      <c r="S2208" s="321"/>
      <c r="T2208" s="321"/>
    </row>
    <row r="2209" spans="1:20" ht="34.5" hidden="1" customHeight="1">
      <c r="A2209" s="1348">
        <v>240101009</v>
      </c>
      <c r="B2209" s="1339" t="str">
        <f t="shared" si="16"/>
        <v>2401</v>
      </c>
      <c r="C2209" s="1349" t="s">
        <v>2389</v>
      </c>
      <c r="D2209" s="1350">
        <v>1</v>
      </c>
      <c r="E2209" s="293" t="s">
        <v>7748</v>
      </c>
      <c r="F2209" s="1352" t="s">
        <v>7749</v>
      </c>
      <c r="G2209" s="1356"/>
      <c r="H2209" s="1348" t="s">
        <v>2252</v>
      </c>
      <c r="I2209" s="1348"/>
      <c r="J2209" s="1368"/>
      <c r="K2209" s="1352" t="s">
        <v>2253</v>
      </c>
      <c r="L2209" s="1353"/>
      <c r="M2209" s="1345" t="s">
        <v>1830</v>
      </c>
      <c r="N2209" s="1346" t="s">
        <v>7750</v>
      </c>
      <c r="O2209" s="1347"/>
      <c r="P2209" s="117" t="str">
        <f t="shared" si="17"/>
        <v>2401</v>
      </c>
      <c r="Q2209" s="117"/>
      <c r="R2209" s="1348">
        <v>240101009</v>
      </c>
      <c r="S2209" s="321"/>
      <c r="T2209" s="321"/>
    </row>
    <row r="2210" spans="1:20" ht="34.5" hidden="1" customHeight="1">
      <c r="A2210" s="1348">
        <v>240101009</v>
      </c>
      <c r="B2210" s="1339" t="str">
        <f t="shared" si="16"/>
        <v>2401</v>
      </c>
      <c r="C2210" s="1349" t="s">
        <v>2389</v>
      </c>
      <c r="D2210" s="1350">
        <v>1</v>
      </c>
      <c r="E2210" s="293" t="s">
        <v>7751</v>
      </c>
      <c r="F2210" s="1352" t="s">
        <v>7752</v>
      </c>
      <c r="G2210" s="1351"/>
      <c r="H2210" s="1348" t="s">
        <v>2252</v>
      </c>
      <c r="I2210" s="1348"/>
      <c r="J2210" s="1368"/>
      <c r="K2210" s="1352" t="s">
        <v>2253</v>
      </c>
      <c r="L2210" s="1352"/>
      <c r="M2210" s="1345" t="s">
        <v>1830</v>
      </c>
      <c r="N2210" s="1346" t="s">
        <v>1830</v>
      </c>
      <c r="O2210" s="1347"/>
      <c r="P2210" s="117" t="str">
        <f t="shared" si="17"/>
        <v>2401</v>
      </c>
      <c r="Q2210" s="117"/>
      <c r="R2210" s="1348">
        <v>240101009</v>
      </c>
      <c r="S2210" s="321"/>
      <c r="T2210" s="321"/>
    </row>
    <row r="2211" spans="1:20" ht="34.5" hidden="1" customHeight="1">
      <c r="A2211" s="1348">
        <v>240101010</v>
      </c>
      <c r="B2211" s="1339" t="str">
        <f t="shared" si="16"/>
        <v>2401</v>
      </c>
      <c r="C2211" s="1349" t="s">
        <v>2389</v>
      </c>
      <c r="D2211" s="1350">
        <v>1</v>
      </c>
      <c r="E2211" s="293" t="s">
        <v>7753</v>
      </c>
      <c r="F2211" s="1352" t="s">
        <v>7754</v>
      </c>
      <c r="G2211" s="1351"/>
      <c r="H2211" s="1348" t="s">
        <v>2252</v>
      </c>
      <c r="I2211" s="1348"/>
      <c r="J2211" s="1368"/>
      <c r="K2211" s="1352" t="s">
        <v>2253</v>
      </c>
      <c r="L2211" s="1352"/>
      <c r="M2211" s="1345" t="s">
        <v>1830</v>
      </c>
      <c r="N2211" s="1346" t="s">
        <v>7750</v>
      </c>
      <c r="O2211" s="1347"/>
      <c r="P2211" s="117" t="str">
        <f t="shared" si="17"/>
        <v>2401</v>
      </c>
      <c r="Q2211" s="117"/>
      <c r="R2211" s="1348">
        <v>240101010</v>
      </c>
      <c r="S2211" s="321"/>
      <c r="T2211" s="321"/>
    </row>
    <row r="2212" spans="1:20" ht="34.5" hidden="1" customHeight="1">
      <c r="A2212" s="1348">
        <v>240101010</v>
      </c>
      <c r="B2212" s="1339" t="str">
        <f t="shared" si="16"/>
        <v>2401</v>
      </c>
      <c r="C2212" s="1349" t="s">
        <v>2389</v>
      </c>
      <c r="D2212" s="1350">
        <v>1</v>
      </c>
      <c r="E2212" s="293" t="s">
        <v>7755</v>
      </c>
      <c r="F2212" s="1352" t="s">
        <v>7756</v>
      </c>
      <c r="G2212" s="1351"/>
      <c r="H2212" s="1348" t="s">
        <v>2252</v>
      </c>
      <c r="I2212" s="1348">
        <v>1357</v>
      </c>
      <c r="J2212" s="1351">
        <v>39338</v>
      </c>
      <c r="K2212" s="1352" t="s">
        <v>2253</v>
      </c>
      <c r="L2212" s="1352"/>
      <c r="M2212" s="1345" t="s">
        <v>7735</v>
      </c>
      <c r="N2212" s="1346" t="s">
        <v>3309</v>
      </c>
      <c r="O2212" s="1347"/>
      <c r="P2212" s="117" t="str">
        <f t="shared" si="17"/>
        <v>2401</v>
      </c>
      <c r="Q2212" s="117"/>
      <c r="R2212" s="1348">
        <v>240101010</v>
      </c>
      <c r="S2212" s="321"/>
      <c r="T2212" s="321"/>
    </row>
    <row r="2213" spans="1:20" ht="34.5" hidden="1" customHeight="1">
      <c r="A2213" s="1348">
        <v>240101011</v>
      </c>
      <c r="B2213" s="1339" t="str">
        <f t="shared" si="16"/>
        <v>2401</v>
      </c>
      <c r="C2213" s="1349" t="s">
        <v>2389</v>
      </c>
      <c r="D2213" s="1350">
        <v>1</v>
      </c>
      <c r="E2213" s="293" t="s">
        <v>7757</v>
      </c>
      <c r="F2213" s="1352" t="s">
        <v>7758</v>
      </c>
      <c r="G2213" s="1351"/>
      <c r="H2213" s="1348" t="s">
        <v>2252</v>
      </c>
      <c r="I2213" s="1348">
        <v>1357</v>
      </c>
      <c r="J2213" s="1351">
        <v>39338</v>
      </c>
      <c r="K2213" s="1352" t="s">
        <v>2253</v>
      </c>
      <c r="L2213" s="1353"/>
      <c r="M2213" s="1345" t="s">
        <v>7759</v>
      </c>
      <c r="N2213" s="1346" t="s">
        <v>1830</v>
      </c>
      <c r="O2213" s="1347"/>
      <c r="P2213" s="117" t="str">
        <f t="shared" si="17"/>
        <v>2401</v>
      </c>
      <c r="Q2213" s="117"/>
      <c r="R2213" s="1348">
        <v>240101011</v>
      </c>
      <c r="S2213" s="321"/>
      <c r="T2213" s="321"/>
    </row>
    <row r="2214" spans="1:20" ht="34.5" hidden="1" customHeight="1">
      <c r="A2214" s="1348">
        <v>240101012</v>
      </c>
      <c r="B2214" s="1339" t="str">
        <f t="shared" si="16"/>
        <v>2401</v>
      </c>
      <c r="C2214" s="1349" t="s">
        <v>2389</v>
      </c>
      <c r="D2214" s="1350">
        <v>1</v>
      </c>
      <c r="E2214" s="293" t="s">
        <v>7760</v>
      </c>
      <c r="F2214" s="1352" t="s">
        <v>7761</v>
      </c>
      <c r="G2214" s="1351"/>
      <c r="H2214" s="1348" t="s">
        <v>2252</v>
      </c>
      <c r="I2214" s="1348">
        <v>1357</v>
      </c>
      <c r="J2214" s="1351">
        <v>39338</v>
      </c>
      <c r="K2214" s="1352" t="s">
        <v>2253</v>
      </c>
      <c r="L2214" s="1352"/>
      <c r="M2214" s="1345" t="s">
        <v>7762</v>
      </c>
      <c r="N2214" s="1346" t="s">
        <v>1830</v>
      </c>
      <c r="O2214" s="1347"/>
      <c r="P2214" s="117" t="str">
        <f t="shared" si="17"/>
        <v>2401</v>
      </c>
      <c r="Q2214" s="117"/>
      <c r="R2214" s="1348">
        <v>240101012</v>
      </c>
      <c r="S2214" s="321"/>
      <c r="T2214" s="321"/>
    </row>
    <row r="2215" spans="1:20" ht="34.5" hidden="1" customHeight="1">
      <c r="A2215" s="1348">
        <v>240101013</v>
      </c>
      <c r="B2215" s="1339" t="str">
        <f t="shared" si="16"/>
        <v>2401</v>
      </c>
      <c r="C2215" s="1349" t="s">
        <v>2389</v>
      </c>
      <c r="D2215" s="1350">
        <v>1</v>
      </c>
      <c r="E2215" s="293" t="s">
        <v>7763</v>
      </c>
      <c r="F2215" s="1352" t="s">
        <v>7764</v>
      </c>
      <c r="G2215" s="1356"/>
      <c r="H2215" s="1348" t="s">
        <v>2252</v>
      </c>
      <c r="I2215" s="1348">
        <v>1357</v>
      </c>
      <c r="J2215" s="1351">
        <v>39338</v>
      </c>
      <c r="K2215" s="1352" t="s">
        <v>2253</v>
      </c>
      <c r="L2215" s="1352"/>
      <c r="M2215" s="1345" t="s">
        <v>7762</v>
      </c>
      <c r="N2215" s="1346" t="s">
        <v>1830</v>
      </c>
      <c r="O2215" s="1347"/>
      <c r="P2215" s="117" t="str">
        <f t="shared" si="17"/>
        <v>2401</v>
      </c>
      <c r="Q2215" s="117"/>
      <c r="R2215" s="1348">
        <v>240101013</v>
      </c>
      <c r="S2215" s="321"/>
      <c r="T2215" s="321"/>
    </row>
    <row r="2216" spans="1:20" ht="34.5" hidden="1" customHeight="1">
      <c r="A2216" s="1348">
        <v>240101014</v>
      </c>
      <c r="B2216" s="1339" t="str">
        <f t="shared" si="16"/>
        <v>2401</v>
      </c>
      <c r="C2216" s="1349" t="s">
        <v>2389</v>
      </c>
      <c r="D2216" s="1350">
        <v>1</v>
      </c>
      <c r="E2216" s="293" t="s">
        <v>7765</v>
      </c>
      <c r="F2216" s="1352" t="s">
        <v>7766</v>
      </c>
      <c r="G2216" s="1351"/>
      <c r="H2216" s="1348" t="s">
        <v>2252</v>
      </c>
      <c r="I2216" s="1348">
        <v>1357</v>
      </c>
      <c r="J2216" s="1351">
        <v>39338</v>
      </c>
      <c r="K2216" s="1352" t="s">
        <v>2253</v>
      </c>
      <c r="L2216" s="1352"/>
      <c r="M2216" s="1345" t="s">
        <v>7767</v>
      </c>
      <c r="N2216" s="1346" t="s">
        <v>1830</v>
      </c>
      <c r="O2216" s="1347"/>
      <c r="P2216" s="117" t="str">
        <f t="shared" si="17"/>
        <v>2401</v>
      </c>
      <c r="Q2216" s="117"/>
      <c r="R2216" s="1348">
        <v>240101014</v>
      </c>
      <c r="S2216" s="321"/>
      <c r="T2216" s="321"/>
    </row>
    <row r="2217" spans="1:20" ht="34.5" hidden="1" customHeight="1">
      <c r="A2217" s="1348">
        <v>240101015</v>
      </c>
      <c r="B2217" s="1339" t="str">
        <f t="shared" si="16"/>
        <v>2401</v>
      </c>
      <c r="C2217" s="1349" t="s">
        <v>2389</v>
      </c>
      <c r="D2217" s="1350">
        <v>1</v>
      </c>
      <c r="E2217" s="293" t="s">
        <v>7768</v>
      </c>
      <c r="F2217" s="1352" t="s">
        <v>7769</v>
      </c>
      <c r="G2217" s="1356"/>
      <c r="H2217" s="1348" t="s">
        <v>2252</v>
      </c>
      <c r="I2217" s="1348">
        <v>1357</v>
      </c>
      <c r="J2217" s="1351">
        <v>39338</v>
      </c>
      <c r="K2217" s="1352" t="s">
        <v>2253</v>
      </c>
      <c r="L2217" s="1352"/>
      <c r="M2217" s="1345" t="s">
        <v>7767</v>
      </c>
      <c r="N2217" s="1346" t="s">
        <v>1830</v>
      </c>
      <c r="O2217" s="1347"/>
      <c r="P2217" s="117" t="str">
        <f t="shared" si="17"/>
        <v>2401</v>
      </c>
      <c r="Q2217" s="117"/>
      <c r="R2217" s="1348">
        <v>240101015</v>
      </c>
      <c r="S2217" s="321"/>
      <c r="T2217" s="321"/>
    </row>
    <row r="2218" spans="1:20" ht="34.5" hidden="1" customHeight="1">
      <c r="A2218" s="1348">
        <v>240101016</v>
      </c>
      <c r="B2218" s="1339" t="str">
        <f t="shared" si="16"/>
        <v>2401</v>
      </c>
      <c r="C2218" s="1349" t="s">
        <v>2389</v>
      </c>
      <c r="D2218" s="1350">
        <v>1</v>
      </c>
      <c r="E2218" s="293" t="s">
        <v>7770</v>
      </c>
      <c r="F2218" s="1352" t="s">
        <v>7771</v>
      </c>
      <c r="G2218" s="1351"/>
      <c r="H2218" s="1348" t="s">
        <v>2252</v>
      </c>
      <c r="I2218" s="1348">
        <v>1357</v>
      </c>
      <c r="J2218" s="1351">
        <v>39338</v>
      </c>
      <c r="K2218" s="1352" t="s">
        <v>2253</v>
      </c>
      <c r="L2218" s="1352"/>
      <c r="M2218" s="1345" t="s">
        <v>1830</v>
      </c>
      <c r="N2218" s="1346" t="s">
        <v>1830</v>
      </c>
      <c r="O2218" s="1347"/>
      <c r="P2218" s="117" t="str">
        <f t="shared" si="17"/>
        <v>2401</v>
      </c>
      <c r="Q2218" s="117"/>
      <c r="R2218" s="1348">
        <v>240101016</v>
      </c>
      <c r="S2218" s="321"/>
      <c r="T2218" s="321"/>
    </row>
    <row r="2219" spans="1:20" ht="34.5" hidden="1" customHeight="1">
      <c r="A2219" s="1348">
        <v>240101017</v>
      </c>
      <c r="B2219" s="1339" t="str">
        <f t="shared" si="16"/>
        <v>2401</v>
      </c>
      <c r="C2219" s="1349" t="s">
        <v>2389</v>
      </c>
      <c r="D2219" s="1350">
        <v>1</v>
      </c>
      <c r="E2219" s="293" t="s">
        <v>7772</v>
      </c>
      <c r="F2219" s="1352" t="s">
        <v>7773</v>
      </c>
      <c r="G2219" s="1356"/>
      <c r="H2219" s="1348" t="s">
        <v>2252</v>
      </c>
      <c r="I2219" s="1348">
        <v>1357</v>
      </c>
      <c r="J2219" s="1351">
        <v>39338</v>
      </c>
      <c r="K2219" s="1352" t="s">
        <v>2253</v>
      </c>
      <c r="L2219" s="1352"/>
      <c r="M2219" s="1345" t="s">
        <v>1830</v>
      </c>
      <c r="N2219" s="1346" t="s">
        <v>7774</v>
      </c>
      <c r="O2219" s="1347"/>
      <c r="P2219" s="117" t="str">
        <f t="shared" si="17"/>
        <v>2401</v>
      </c>
      <c r="Q2219" s="117"/>
      <c r="R2219" s="1348">
        <v>240101017</v>
      </c>
      <c r="S2219" s="321"/>
      <c r="T2219" s="321"/>
    </row>
    <row r="2220" spans="1:20" ht="34.5" hidden="1" customHeight="1">
      <c r="A2220" s="1348">
        <v>240101018</v>
      </c>
      <c r="B2220" s="1339" t="str">
        <f t="shared" si="16"/>
        <v>2401</v>
      </c>
      <c r="C2220" s="1349" t="s">
        <v>2389</v>
      </c>
      <c r="D2220" s="1350">
        <v>1</v>
      </c>
      <c r="E2220" s="293" t="s">
        <v>7775</v>
      </c>
      <c r="F2220" s="1352" t="s">
        <v>7776</v>
      </c>
      <c r="G2220" s="1351"/>
      <c r="H2220" s="1348" t="s">
        <v>2252</v>
      </c>
      <c r="I2220" s="1348">
        <v>1357</v>
      </c>
      <c r="J2220" s="1351">
        <v>39338</v>
      </c>
      <c r="K2220" s="1352" t="s">
        <v>2253</v>
      </c>
      <c r="L2220" s="1352"/>
      <c r="M2220" s="1345" t="s">
        <v>1830</v>
      </c>
      <c r="N2220" s="1346" t="s">
        <v>1830</v>
      </c>
      <c r="O2220" s="1347"/>
      <c r="P2220" s="117" t="str">
        <f t="shared" si="17"/>
        <v>2401</v>
      </c>
      <c r="Q2220" s="117"/>
      <c r="R2220" s="1348">
        <v>240101018</v>
      </c>
      <c r="S2220" s="321"/>
      <c r="T2220" s="321"/>
    </row>
    <row r="2221" spans="1:20" ht="34.5" hidden="1" customHeight="1">
      <c r="A2221" s="1348">
        <v>240101019</v>
      </c>
      <c r="B2221" s="1339" t="str">
        <f t="shared" si="16"/>
        <v>2401</v>
      </c>
      <c r="C2221" s="1349" t="s">
        <v>2389</v>
      </c>
      <c r="D2221" s="1350">
        <v>1</v>
      </c>
      <c r="E2221" s="293" t="s">
        <v>7777</v>
      </c>
      <c r="F2221" s="1352" t="s">
        <v>7778</v>
      </c>
      <c r="G2221" s="1351">
        <v>40713</v>
      </c>
      <c r="H2221" s="1348" t="s">
        <v>2252</v>
      </c>
      <c r="I2221" s="1348">
        <v>1357</v>
      </c>
      <c r="J2221" s="1351">
        <v>39338</v>
      </c>
      <c r="K2221" s="1352" t="s">
        <v>2253</v>
      </c>
      <c r="L2221" s="1352" t="s">
        <v>3208</v>
      </c>
      <c r="M2221" s="1345" t="s">
        <v>1830</v>
      </c>
      <c r="N2221" s="1346" t="s">
        <v>7774</v>
      </c>
      <c r="O2221" s="1347"/>
      <c r="P2221" s="117" t="str">
        <f t="shared" si="17"/>
        <v>2401</v>
      </c>
      <c r="Q2221" s="117"/>
      <c r="R2221" s="1348">
        <v>240101019</v>
      </c>
      <c r="S2221" s="321"/>
      <c r="T2221" s="321"/>
    </row>
    <row r="2222" spans="1:20" ht="34.5" hidden="1" customHeight="1">
      <c r="A2222" s="1348">
        <v>240101019</v>
      </c>
      <c r="B2222" s="1339" t="str">
        <f t="shared" si="16"/>
        <v>2401</v>
      </c>
      <c r="C2222" s="1349" t="s">
        <v>2389</v>
      </c>
      <c r="D2222" s="1350">
        <v>1</v>
      </c>
      <c r="E2222" s="293" t="s">
        <v>7779</v>
      </c>
      <c r="F2222" s="1352" t="s">
        <v>7780</v>
      </c>
      <c r="G2222" s="1351"/>
      <c r="H2222" s="1348" t="s">
        <v>2252</v>
      </c>
      <c r="I2222" s="1348">
        <v>1357</v>
      </c>
      <c r="J2222" s="1351">
        <v>39338</v>
      </c>
      <c r="K2222" s="1352" t="s">
        <v>2253</v>
      </c>
      <c r="L2222" s="1352" t="s">
        <v>7781</v>
      </c>
      <c r="M2222" s="1345" t="s">
        <v>1830</v>
      </c>
      <c r="N2222" s="1346" t="s">
        <v>1830</v>
      </c>
      <c r="O2222" s="1347"/>
      <c r="P2222" s="117" t="str">
        <f t="shared" si="17"/>
        <v>2401</v>
      </c>
      <c r="Q2222" s="117"/>
      <c r="R2222" s="1348">
        <v>240101019</v>
      </c>
      <c r="S2222" s="321"/>
      <c r="T2222" s="321"/>
    </row>
    <row r="2223" spans="1:20" ht="34.5" hidden="1" customHeight="1">
      <c r="A2223" s="1348">
        <v>240101020</v>
      </c>
      <c r="B2223" s="1339" t="str">
        <f t="shared" si="16"/>
        <v>2401</v>
      </c>
      <c r="C2223" s="1349" t="s">
        <v>2389</v>
      </c>
      <c r="D2223" s="1350">
        <v>1</v>
      </c>
      <c r="E2223" s="293" t="s">
        <v>7782</v>
      </c>
      <c r="F2223" s="1352" t="s">
        <v>7783</v>
      </c>
      <c r="G2223" s="1351"/>
      <c r="H2223" s="1348" t="s">
        <v>2252</v>
      </c>
      <c r="I2223" s="1348">
        <v>1357</v>
      </c>
      <c r="J2223" s="1351">
        <v>39338</v>
      </c>
      <c r="K2223" s="1352" t="s">
        <v>2253</v>
      </c>
      <c r="L2223" s="1352" t="s">
        <v>7784</v>
      </c>
      <c r="M2223" s="1345" t="s">
        <v>1830</v>
      </c>
      <c r="N2223" s="1346" t="s">
        <v>7774</v>
      </c>
      <c r="O2223" s="1347"/>
      <c r="P2223" s="117" t="str">
        <f t="shared" si="17"/>
        <v>2401</v>
      </c>
      <c r="Q2223" s="117"/>
      <c r="R2223" s="1348">
        <v>240101020</v>
      </c>
      <c r="S2223" s="321"/>
      <c r="T2223" s="321"/>
    </row>
    <row r="2224" spans="1:20" ht="34.5" hidden="1" customHeight="1">
      <c r="A2224" s="1348">
        <v>240101021</v>
      </c>
      <c r="B2224" s="1339" t="str">
        <f t="shared" si="16"/>
        <v>2401</v>
      </c>
      <c r="C2224" s="1349" t="s">
        <v>2389</v>
      </c>
      <c r="D2224" s="1350">
        <v>1</v>
      </c>
      <c r="E2224" s="293" t="s">
        <v>7785</v>
      </c>
      <c r="F2224" s="1352" t="s">
        <v>7786</v>
      </c>
      <c r="G2224" s="1351"/>
      <c r="H2224" s="1348" t="s">
        <v>2252</v>
      </c>
      <c r="I2224" s="1348">
        <v>1357</v>
      </c>
      <c r="J2224" s="1351">
        <v>39338</v>
      </c>
      <c r="K2224" s="1352" t="s">
        <v>2253</v>
      </c>
      <c r="L2224" s="1352" t="s">
        <v>7787</v>
      </c>
      <c r="M2224" s="1345" t="s">
        <v>7759</v>
      </c>
      <c r="N2224" s="1346" t="s">
        <v>1830</v>
      </c>
      <c r="O2224" s="1347"/>
      <c r="P2224" s="117" t="str">
        <f t="shared" si="17"/>
        <v>2401</v>
      </c>
      <c r="Q2224" s="117"/>
      <c r="R2224" s="1348">
        <v>240101021</v>
      </c>
      <c r="S2224" s="321"/>
      <c r="T2224" s="321"/>
    </row>
    <row r="2225" spans="1:20" ht="34.5" hidden="1" customHeight="1">
      <c r="A2225" s="1348">
        <v>240101013</v>
      </c>
      <c r="B2225" s="1339" t="str">
        <f t="shared" si="16"/>
        <v>2401</v>
      </c>
      <c r="C2225" s="1349" t="s">
        <v>2389</v>
      </c>
      <c r="D2225" s="1350">
        <v>1</v>
      </c>
      <c r="E2225" s="293" t="s">
        <v>7788</v>
      </c>
      <c r="F2225" s="1352" t="s">
        <v>7789</v>
      </c>
      <c r="G2225" s="1351"/>
      <c r="H2225" s="1348" t="s">
        <v>2252</v>
      </c>
      <c r="I2225" s="1348">
        <v>1357</v>
      </c>
      <c r="J2225" s="1351">
        <v>39338</v>
      </c>
      <c r="K2225" s="1352" t="s">
        <v>2253</v>
      </c>
      <c r="L2225" s="1352" t="s">
        <v>7787</v>
      </c>
      <c r="M2225" s="1345" t="s">
        <v>7759</v>
      </c>
      <c r="N2225" s="1346" t="s">
        <v>1830</v>
      </c>
      <c r="O2225" s="1347"/>
      <c r="P2225" s="117" t="str">
        <f t="shared" si="17"/>
        <v>2401</v>
      </c>
      <c r="Q2225" s="117"/>
      <c r="R2225" s="1348">
        <v>240101013</v>
      </c>
      <c r="S2225" s="321"/>
      <c r="T2225" s="321"/>
    </row>
    <row r="2226" spans="1:20" ht="34.5" hidden="1" customHeight="1">
      <c r="A2226" s="1348">
        <v>240101022</v>
      </c>
      <c r="B2226" s="1339" t="str">
        <f t="shared" si="16"/>
        <v>2401</v>
      </c>
      <c r="C2226" s="1349" t="s">
        <v>2389</v>
      </c>
      <c r="D2226" s="1350">
        <v>1</v>
      </c>
      <c r="E2226" s="293" t="s">
        <v>7790</v>
      </c>
      <c r="F2226" s="1352" t="s">
        <v>7791</v>
      </c>
      <c r="G2226" s="1351"/>
      <c r="H2226" s="1348" t="s">
        <v>2252</v>
      </c>
      <c r="I2226" s="1348">
        <v>1357</v>
      </c>
      <c r="J2226" s="1351">
        <v>39338</v>
      </c>
      <c r="K2226" s="1352" t="s">
        <v>2253</v>
      </c>
      <c r="L2226" s="1352" t="s">
        <v>7792</v>
      </c>
      <c r="M2226" s="1345" t="s">
        <v>7759</v>
      </c>
      <c r="N2226" s="1346" t="s">
        <v>1830</v>
      </c>
      <c r="O2226" s="1347"/>
      <c r="P2226" s="117" t="str">
        <f t="shared" si="17"/>
        <v>2401</v>
      </c>
      <c r="Q2226" s="117"/>
      <c r="R2226" s="1348">
        <v>240101022</v>
      </c>
      <c r="S2226" s="321"/>
      <c r="T2226" s="321"/>
    </row>
    <row r="2227" spans="1:20" ht="34.5" hidden="1" customHeight="1">
      <c r="A2227" s="1348">
        <v>210303001</v>
      </c>
      <c r="B2227" s="1339" t="str">
        <f t="shared" si="16"/>
        <v>2103</v>
      </c>
      <c r="C2227" s="1349" t="s">
        <v>2389</v>
      </c>
      <c r="D2227" s="1350">
        <v>1</v>
      </c>
      <c r="E2227" s="293" t="s">
        <v>7793</v>
      </c>
      <c r="F2227" s="1352" t="s">
        <v>7794</v>
      </c>
      <c r="G2227" s="1351"/>
      <c r="H2227" s="1348" t="s">
        <v>2252</v>
      </c>
      <c r="I2227" s="1348">
        <v>1357</v>
      </c>
      <c r="J2227" s="1351">
        <v>39338</v>
      </c>
      <c r="K2227" s="1352" t="s">
        <v>2253</v>
      </c>
      <c r="L2227" s="1352" t="s">
        <v>7795</v>
      </c>
      <c r="M2227" s="1345" t="s">
        <v>1830</v>
      </c>
      <c r="N2227" s="1346" t="s">
        <v>1830</v>
      </c>
      <c r="O2227" s="1347"/>
      <c r="P2227" s="117" t="str">
        <f t="shared" si="17"/>
        <v>2103</v>
      </c>
      <c r="Q2227" s="117"/>
      <c r="R2227" s="1348">
        <v>210303001</v>
      </c>
      <c r="S2227" s="321"/>
      <c r="T2227" s="321"/>
    </row>
    <row r="2228" spans="1:20" ht="34.5" hidden="1" customHeight="1">
      <c r="A2228" s="1348">
        <v>210303002</v>
      </c>
      <c r="B2228" s="1339" t="str">
        <f t="shared" si="16"/>
        <v>2103</v>
      </c>
      <c r="C2228" s="1349" t="s">
        <v>2389</v>
      </c>
      <c r="D2228" s="1350">
        <v>1</v>
      </c>
      <c r="E2228" s="293" t="s">
        <v>7796</v>
      </c>
      <c r="F2228" s="1352" t="s">
        <v>7797</v>
      </c>
      <c r="G2228" s="1351"/>
      <c r="H2228" s="1348" t="s">
        <v>2252</v>
      </c>
      <c r="I2228" s="1348">
        <v>1357</v>
      </c>
      <c r="J2228" s="1351">
        <v>39338</v>
      </c>
      <c r="K2228" s="1352" t="s">
        <v>2253</v>
      </c>
      <c r="L2228" s="1352" t="s">
        <v>7798</v>
      </c>
      <c r="M2228" s="1345" t="s">
        <v>1830</v>
      </c>
      <c r="N2228" s="1346" t="s">
        <v>1830</v>
      </c>
      <c r="O2228" s="1347"/>
      <c r="P2228" s="117" t="str">
        <f t="shared" si="17"/>
        <v>2103</v>
      </c>
      <c r="Q2228" s="117"/>
      <c r="R2228" s="1348">
        <v>210303002</v>
      </c>
      <c r="S2228" s="321"/>
      <c r="T2228" s="321"/>
    </row>
    <row r="2229" spans="1:20" ht="34.5" hidden="1" customHeight="1">
      <c r="A2229" s="1348">
        <v>210303003</v>
      </c>
      <c r="B2229" s="1339" t="str">
        <f t="shared" si="16"/>
        <v>2103</v>
      </c>
      <c r="C2229" s="1349" t="s">
        <v>2389</v>
      </c>
      <c r="D2229" s="1350">
        <v>1</v>
      </c>
      <c r="E2229" s="293" t="s">
        <v>7799</v>
      </c>
      <c r="F2229" s="1352" t="s">
        <v>7800</v>
      </c>
      <c r="G2229" s="1351"/>
      <c r="H2229" s="1348" t="s">
        <v>2252</v>
      </c>
      <c r="I2229" s="1348">
        <v>1357</v>
      </c>
      <c r="J2229" s="1351">
        <v>39338</v>
      </c>
      <c r="K2229" s="1352" t="s">
        <v>2253</v>
      </c>
      <c r="L2229" s="1352" t="s">
        <v>7801</v>
      </c>
      <c r="M2229" s="1345" t="s">
        <v>7557</v>
      </c>
      <c r="N2229" s="1346" t="s">
        <v>1830</v>
      </c>
      <c r="O2229" s="1347"/>
      <c r="P2229" s="117" t="str">
        <f t="shared" si="17"/>
        <v>2103</v>
      </c>
      <c r="Q2229" s="117"/>
      <c r="R2229" s="1348">
        <v>210303003</v>
      </c>
      <c r="S2229" s="321"/>
      <c r="T2229" s="321"/>
    </row>
    <row r="2230" spans="1:20" ht="34.5" hidden="1" customHeight="1">
      <c r="A2230" s="1348">
        <v>210303004</v>
      </c>
      <c r="B2230" s="1339" t="str">
        <f t="shared" si="16"/>
        <v>2103</v>
      </c>
      <c r="C2230" s="1349" t="s">
        <v>2389</v>
      </c>
      <c r="D2230" s="1350">
        <v>1</v>
      </c>
      <c r="E2230" s="293" t="s">
        <v>7802</v>
      </c>
      <c r="F2230" s="1352" t="s">
        <v>7803</v>
      </c>
      <c r="G2230" s="1351"/>
      <c r="H2230" s="1348" t="s">
        <v>2252</v>
      </c>
      <c r="I2230" s="1348">
        <v>1357</v>
      </c>
      <c r="J2230" s="1351">
        <v>39338</v>
      </c>
      <c r="K2230" s="1352" t="s">
        <v>2253</v>
      </c>
      <c r="L2230" s="1352" t="s">
        <v>7804</v>
      </c>
      <c r="M2230" s="1345" t="s">
        <v>7557</v>
      </c>
      <c r="N2230" s="1346" t="s">
        <v>1830</v>
      </c>
      <c r="O2230" s="1347"/>
      <c r="P2230" s="117" t="str">
        <f t="shared" si="17"/>
        <v>2103</v>
      </c>
      <c r="Q2230" s="117"/>
      <c r="R2230" s="1348">
        <v>210303004</v>
      </c>
      <c r="S2230" s="321"/>
      <c r="T2230" s="321"/>
    </row>
    <row r="2231" spans="1:20" ht="34.5" hidden="1" customHeight="1">
      <c r="A2231" s="1348">
        <v>210303005</v>
      </c>
      <c r="B2231" s="1339" t="str">
        <f t="shared" si="16"/>
        <v>2103</v>
      </c>
      <c r="C2231" s="1349" t="s">
        <v>2389</v>
      </c>
      <c r="D2231" s="1350">
        <v>2</v>
      </c>
      <c r="E2231" s="293" t="s">
        <v>7805</v>
      </c>
      <c r="F2231" s="1352" t="s">
        <v>7806</v>
      </c>
      <c r="G2231" s="1351">
        <v>41835</v>
      </c>
      <c r="H2231" s="1348" t="s">
        <v>2252</v>
      </c>
      <c r="I2231" s="1348"/>
      <c r="J2231" s="1367"/>
      <c r="K2231" s="1352" t="s">
        <v>2253</v>
      </c>
      <c r="L2231" s="1353"/>
      <c r="M2231" s="1345" t="s">
        <v>7563</v>
      </c>
      <c r="N2231" s="1346" t="s">
        <v>1830</v>
      </c>
      <c r="O2231" s="1347"/>
      <c r="P2231" s="117" t="str">
        <f t="shared" si="17"/>
        <v>2103</v>
      </c>
      <c r="Q2231" s="117"/>
      <c r="R2231" s="1348">
        <v>210303005</v>
      </c>
      <c r="S2231" s="321"/>
      <c r="T2231" s="321"/>
    </row>
    <row r="2232" spans="1:20" ht="34.5" hidden="1" customHeight="1">
      <c r="A2232" s="1348">
        <v>210303006</v>
      </c>
      <c r="B2232" s="1339" t="str">
        <f t="shared" si="16"/>
        <v>2103</v>
      </c>
      <c r="C2232" s="1349" t="s">
        <v>2389</v>
      </c>
      <c r="D2232" s="1350">
        <v>3</v>
      </c>
      <c r="E2232" s="293" t="s">
        <v>7807</v>
      </c>
      <c r="F2232" s="1352" t="s">
        <v>7808</v>
      </c>
      <c r="G2232" s="1351">
        <v>42078</v>
      </c>
      <c r="H2232" s="1348" t="s">
        <v>2252</v>
      </c>
      <c r="I2232" s="1348">
        <v>1416</v>
      </c>
      <c r="J2232" s="1351">
        <v>40325</v>
      </c>
      <c r="K2232" s="1352" t="s">
        <v>2253</v>
      </c>
      <c r="L2232" s="1352"/>
      <c r="M2232" s="1345" t="s">
        <v>7762</v>
      </c>
      <c r="N2232" s="1346" t="s">
        <v>1830</v>
      </c>
      <c r="O2232" s="1347"/>
      <c r="P2232" s="117" t="str">
        <f t="shared" si="17"/>
        <v>2103</v>
      </c>
      <c r="Q2232" s="117"/>
      <c r="R2232" s="1348">
        <v>210303006</v>
      </c>
      <c r="S2232" s="321"/>
      <c r="T2232" s="321"/>
    </row>
    <row r="2233" spans="1:20" ht="34.5" hidden="1" customHeight="1">
      <c r="A2233" s="1348">
        <v>210303007</v>
      </c>
      <c r="B2233" s="1339" t="str">
        <f t="shared" si="16"/>
        <v>2103</v>
      </c>
      <c r="C2233" s="1349" t="s">
        <v>2389</v>
      </c>
      <c r="D2233" s="1350">
        <v>1</v>
      </c>
      <c r="E2233" s="293" t="s">
        <v>7809</v>
      </c>
      <c r="F2233" s="1352" t="s">
        <v>7810</v>
      </c>
      <c r="G2233" s="1351"/>
      <c r="H2233" s="1348" t="s">
        <v>2252</v>
      </c>
      <c r="I2233" s="1348">
        <v>1357</v>
      </c>
      <c r="J2233" s="1351">
        <v>39338</v>
      </c>
      <c r="K2233" s="1352" t="s">
        <v>2253</v>
      </c>
      <c r="L2233" s="1352" t="s">
        <v>7811</v>
      </c>
      <c r="M2233" s="1345" t="s">
        <v>7762</v>
      </c>
      <c r="N2233" s="1346" t="s">
        <v>1830</v>
      </c>
      <c r="O2233" s="1347"/>
      <c r="P2233" s="117" t="str">
        <f t="shared" si="17"/>
        <v>2103</v>
      </c>
      <c r="Q2233" s="117"/>
      <c r="R2233" s="1348">
        <v>210303007</v>
      </c>
      <c r="S2233" s="321"/>
      <c r="T2233" s="321"/>
    </row>
    <row r="2234" spans="1:20" ht="34.5" hidden="1" customHeight="1">
      <c r="A2234" s="1348">
        <v>210303008</v>
      </c>
      <c r="B2234" s="1339" t="str">
        <f t="shared" si="16"/>
        <v>2103</v>
      </c>
      <c r="C2234" s="1349" t="s">
        <v>2389</v>
      </c>
      <c r="D2234" s="1350">
        <v>1</v>
      </c>
      <c r="E2234" s="293" t="s">
        <v>7812</v>
      </c>
      <c r="F2234" s="1352" t="s">
        <v>7813</v>
      </c>
      <c r="G2234" s="1351"/>
      <c r="H2234" s="1348" t="s">
        <v>2252</v>
      </c>
      <c r="I2234" s="1348">
        <v>1357</v>
      </c>
      <c r="J2234" s="1356">
        <v>39338</v>
      </c>
      <c r="K2234" s="1352" t="s">
        <v>2253</v>
      </c>
      <c r="L2234" s="1352" t="s">
        <v>7814</v>
      </c>
      <c r="M2234" s="1345" t="s">
        <v>1830</v>
      </c>
      <c r="N2234" s="1346" t="s">
        <v>1830</v>
      </c>
      <c r="O2234" s="1347"/>
      <c r="P2234" s="117" t="str">
        <f t="shared" si="17"/>
        <v>2103</v>
      </c>
      <c r="Q2234" s="117"/>
      <c r="R2234" s="1348">
        <v>210303008</v>
      </c>
      <c r="S2234" s="321"/>
      <c r="T2234" s="321"/>
    </row>
    <row r="2235" spans="1:20" ht="34.5" hidden="1" customHeight="1">
      <c r="A2235" s="1348">
        <v>210303009</v>
      </c>
      <c r="B2235" s="1339" t="str">
        <f t="shared" si="16"/>
        <v>2103</v>
      </c>
      <c r="C2235" s="1349" t="s">
        <v>2389</v>
      </c>
      <c r="D2235" s="1350">
        <v>1</v>
      </c>
      <c r="E2235" s="293" t="s">
        <v>7815</v>
      </c>
      <c r="F2235" s="1352" t="s">
        <v>7816</v>
      </c>
      <c r="G2235" s="1356"/>
      <c r="H2235" s="1348" t="s">
        <v>2252</v>
      </c>
      <c r="I2235" s="1348">
        <v>1357</v>
      </c>
      <c r="J2235" s="1351">
        <v>39338</v>
      </c>
      <c r="K2235" s="1352" t="s">
        <v>2253</v>
      </c>
      <c r="L2235" s="1352" t="s">
        <v>7743</v>
      </c>
      <c r="M2235" s="1345" t="s">
        <v>1830</v>
      </c>
      <c r="N2235" s="1346" t="s">
        <v>1830</v>
      </c>
      <c r="O2235" s="1347"/>
      <c r="P2235" s="117" t="str">
        <f t="shared" si="17"/>
        <v>2103</v>
      </c>
      <c r="Q2235" s="117"/>
      <c r="R2235" s="1348">
        <v>210303009</v>
      </c>
      <c r="S2235" s="321"/>
      <c r="T2235" s="321"/>
    </row>
    <row r="2236" spans="1:20" ht="34.5" hidden="1" customHeight="1">
      <c r="A2236" s="1348">
        <v>210303010</v>
      </c>
      <c r="B2236" s="1339" t="str">
        <f t="shared" si="16"/>
        <v>2103</v>
      </c>
      <c r="C2236" s="1349" t="s">
        <v>2389</v>
      </c>
      <c r="D2236" s="1350">
        <v>1</v>
      </c>
      <c r="E2236" s="293" t="s">
        <v>7817</v>
      </c>
      <c r="F2236" s="1352" t="s">
        <v>7818</v>
      </c>
      <c r="G2236" s="1351"/>
      <c r="H2236" s="1348" t="s">
        <v>2252</v>
      </c>
      <c r="I2236" s="1348">
        <v>1357</v>
      </c>
      <c r="J2236" s="1351">
        <v>39338</v>
      </c>
      <c r="K2236" s="1352" t="s">
        <v>2253</v>
      </c>
      <c r="L2236" s="1352" t="s">
        <v>7819</v>
      </c>
      <c r="M2236" s="1345" t="s">
        <v>7575</v>
      </c>
      <c r="N2236" s="1346" t="s">
        <v>1830</v>
      </c>
      <c r="O2236" s="1347"/>
      <c r="P2236" s="117" t="str">
        <f t="shared" si="17"/>
        <v>2103</v>
      </c>
      <c r="Q2236" s="117"/>
      <c r="R2236" s="1348">
        <v>210303010</v>
      </c>
      <c r="S2236" s="321"/>
      <c r="T2236" s="321"/>
    </row>
    <row r="2237" spans="1:20" ht="34.5" hidden="1" customHeight="1">
      <c r="A2237" s="1348">
        <v>210303011</v>
      </c>
      <c r="B2237" s="1339" t="str">
        <f t="shared" si="16"/>
        <v>2103</v>
      </c>
      <c r="C2237" s="1349" t="s">
        <v>2389</v>
      </c>
      <c r="D2237" s="1350">
        <v>1</v>
      </c>
      <c r="E2237" s="293" t="s">
        <v>7820</v>
      </c>
      <c r="F2237" s="1352" t="s">
        <v>448</v>
      </c>
      <c r="G2237" s="1356"/>
      <c r="H2237" s="1348" t="s">
        <v>2252</v>
      </c>
      <c r="I2237" s="1348">
        <v>1381</v>
      </c>
      <c r="J2237" s="1351">
        <v>39751</v>
      </c>
      <c r="K2237" s="1352" t="s">
        <v>2253</v>
      </c>
      <c r="L2237" s="1352" t="s">
        <v>7821</v>
      </c>
      <c r="M2237" s="1345" t="s">
        <v>1830</v>
      </c>
      <c r="N2237" s="1346" t="s">
        <v>3309</v>
      </c>
      <c r="O2237" s="1347"/>
      <c r="P2237" s="117" t="str">
        <f t="shared" si="17"/>
        <v>2103</v>
      </c>
      <c r="Q2237" s="117"/>
      <c r="R2237" s="1348">
        <v>210303011</v>
      </c>
      <c r="S2237" s="321"/>
      <c r="T2237" s="321"/>
    </row>
    <row r="2238" spans="1:20" ht="34.5" hidden="1" customHeight="1">
      <c r="A2238" s="1348">
        <v>210303012</v>
      </c>
      <c r="B2238" s="1339" t="str">
        <f t="shared" si="16"/>
        <v>2103</v>
      </c>
      <c r="C2238" s="1349" t="s">
        <v>2389</v>
      </c>
      <c r="D2238" s="1350">
        <v>2</v>
      </c>
      <c r="E2238" s="293" t="s">
        <v>7822</v>
      </c>
      <c r="F2238" s="1352" t="s">
        <v>448</v>
      </c>
      <c r="G2238" s="1351">
        <v>42734</v>
      </c>
      <c r="H2238" s="1348" t="s">
        <v>2252</v>
      </c>
      <c r="I2238" s="1348">
        <v>1461</v>
      </c>
      <c r="J2238" s="1351">
        <v>41123</v>
      </c>
      <c r="K2238" s="1352" t="s">
        <v>2253</v>
      </c>
      <c r="L2238" s="1352"/>
      <c r="M2238" s="1345" t="s">
        <v>1830</v>
      </c>
      <c r="N2238" s="1346" t="s">
        <v>1830</v>
      </c>
      <c r="O2238" s="1347"/>
      <c r="P2238" s="117" t="str">
        <f t="shared" si="17"/>
        <v>2103</v>
      </c>
      <c r="Q2238" s="117"/>
      <c r="R2238" s="1348">
        <v>210303012</v>
      </c>
      <c r="S2238" s="321"/>
      <c r="T2238" s="321"/>
    </row>
    <row r="2239" spans="1:20" ht="34.5" hidden="1" customHeight="1">
      <c r="A2239" s="1348">
        <v>210303013</v>
      </c>
      <c r="B2239" s="1339" t="str">
        <f t="shared" si="16"/>
        <v>2103</v>
      </c>
      <c r="C2239" s="1349" t="s">
        <v>2389</v>
      </c>
      <c r="D2239" s="1350">
        <v>1</v>
      </c>
      <c r="E2239" s="293" t="s">
        <v>7823</v>
      </c>
      <c r="F2239" s="1352" t="s">
        <v>7824</v>
      </c>
      <c r="G2239" s="1356"/>
      <c r="H2239" s="1348" t="s">
        <v>2252</v>
      </c>
      <c r="I2239" s="1348">
        <v>1381</v>
      </c>
      <c r="J2239" s="1351">
        <v>39751</v>
      </c>
      <c r="K2239" s="1352" t="s">
        <v>2253</v>
      </c>
      <c r="L2239" s="1352" t="s">
        <v>7821</v>
      </c>
      <c r="M2239" s="1345" t="s">
        <v>1830</v>
      </c>
      <c r="N2239" s="1346" t="s">
        <v>1830</v>
      </c>
      <c r="O2239" s="1347"/>
      <c r="P2239" s="117" t="str">
        <f t="shared" si="17"/>
        <v>2103</v>
      </c>
      <c r="Q2239" s="117"/>
      <c r="R2239" s="1348">
        <v>210303013</v>
      </c>
      <c r="S2239" s="321"/>
      <c r="T2239" s="321"/>
    </row>
    <row r="2240" spans="1:20" ht="34.5" hidden="1" customHeight="1">
      <c r="A2240" s="1348">
        <v>210303014</v>
      </c>
      <c r="B2240" s="1339" t="str">
        <f t="shared" si="16"/>
        <v>2103</v>
      </c>
      <c r="C2240" s="1349" t="s">
        <v>2389</v>
      </c>
      <c r="D2240" s="1350">
        <v>2</v>
      </c>
      <c r="E2240" s="293" t="s">
        <v>7825</v>
      </c>
      <c r="F2240" s="1352" t="s">
        <v>7826</v>
      </c>
      <c r="G2240" s="1351">
        <v>42734</v>
      </c>
      <c r="H2240" s="1348" t="s">
        <v>2252</v>
      </c>
      <c r="I2240" s="1348">
        <v>1461</v>
      </c>
      <c r="J2240" s="1351">
        <v>41123</v>
      </c>
      <c r="K2240" s="1352" t="s">
        <v>2253</v>
      </c>
      <c r="L2240" s="1352"/>
      <c r="M2240" s="1345" t="s">
        <v>1830</v>
      </c>
      <c r="N2240" s="1346" t="s">
        <v>1830</v>
      </c>
      <c r="O2240" s="1347"/>
      <c r="P2240" s="117" t="str">
        <f t="shared" si="17"/>
        <v>2103</v>
      </c>
      <c r="Q2240" s="117"/>
      <c r="R2240" s="1348">
        <v>210303014</v>
      </c>
      <c r="S2240" s="321"/>
      <c r="T2240" s="321"/>
    </row>
    <row r="2241" spans="1:20" ht="34.5" hidden="1" customHeight="1">
      <c r="A2241" s="1348">
        <v>210303015</v>
      </c>
      <c r="B2241" s="1339" t="str">
        <f t="shared" si="16"/>
        <v>2103</v>
      </c>
      <c r="C2241" s="1349" t="s">
        <v>2389</v>
      </c>
      <c r="D2241" s="1350">
        <v>1</v>
      </c>
      <c r="E2241" s="293" t="s">
        <v>7827</v>
      </c>
      <c r="F2241" s="1352" t="s">
        <v>7828</v>
      </c>
      <c r="G2241" s="1356">
        <v>43830</v>
      </c>
      <c r="H2241" s="1348" t="s">
        <v>2252</v>
      </c>
      <c r="I2241" s="1348">
        <v>1461</v>
      </c>
      <c r="J2241" s="1351">
        <v>41123</v>
      </c>
      <c r="K2241" s="1352" t="s">
        <v>2253</v>
      </c>
      <c r="L2241" s="1352" t="s">
        <v>7829</v>
      </c>
      <c r="M2241" s="1345" t="s">
        <v>1830</v>
      </c>
      <c r="N2241" s="1346" t="s">
        <v>7830</v>
      </c>
      <c r="O2241" s="1347"/>
      <c r="P2241" s="117" t="str">
        <f t="shared" si="17"/>
        <v>2103</v>
      </c>
      <c r="Q2241" s="117"/>
      <c r="R2241" s="1348">
        <v>210303015</v>
      </c>
      <c r="S2241" s="321"/>
      <c r="T2241" s="321"/>
    </row>
    <row r="2242" spans="1:20" ht="34.5" hidden="1" customHeight="1">
      <c r="A2242" s="1348">
        <v>210303016</v>
      </c>
      <c r="B2242" s="1339" t="str">
        <f t="shared" si="16"/>
        <v>2103</v>
      </c>
      <c r="C2242" s="1349" t="s">
        <v>2389</v>
      </c>
      <c r="D2242" s="1350">
        <v>1</v>
      </c>
      <c r="E2242" s="293" t="s">
        <v>7831</v>
      </c>
      <c r="F2242" s="1352" t="s">
        <v>7730</v>
      </c>
      <c r="G2242" s="1351">
        <v>42343</v>
      </c>
      <c r="H2242" s="1348" t="s">
        <v>2252</v>
      </c>
      <c r="I2242" s="1348">
        <v>1357</v>
      </c>
      <c r="J2242" s="1351">
        <v>39338</v>
      </c>
      <c r="K2242" s="1352" t="s">
        <v>2253</v>
      </c>
      <c r="L2242" s="1352" t="s">
        <v>7832</v>
      </c>
      <c r="M2242" s="1345" t="s">
        <v>7575</v>
      </c>
      <c r="N2242" s="1346" t="s">
        <v>1830</v>
      </c>
      <c r="O2242" s="1347"/>
      <c r="P2242" s="117" t="str">
        <f t="shared" si="17"/>
        <v>2103</v>
      </c>
      <c r="Q2242" s="117"/>
      <c r="R2242" s="1348">
        <v>210303016</v>
      </c>
      <c r="S2242" s="321"/>
      <c r="T2242" s="321"/>
    </row>
    <row r="2243" spans="1:20" ht="34.5" hidden="1" customHeight="1">
      <c r="A2243" s="1348">
        <v>210303017</v>
      </c>
      <c r="B2243" s="1339" t="str">
        <f t="shared" si="16"/>
        <v>2103</v>
      </c>
      <c r="C2243" s="1349" t="s">
        <v>2389</v>
      </c>
      <c r="D2243" s="1350">
        <v>2</v>
      </c>
      <c r="E2243" s="293" t="s">
        <v>7833</v>
      </c>
      <c r="F2243" s="1352" t="s">
        <v>7834</v>
      </c>
      <c r="G2243" s="1356">
        <v>43830</v>
      </c>
      <c r="H2243" s="1348" t="s">
        <v>2252</v>
      </c>
      <c r="I2243" s="1348">
        <v>1461</v>
      </c>
      <c r="J2243" s="1351">
        <v>41123</v>
      </c>
      <c r="K2243" s="1352" t="s">
        <v>2253</v>
      </c>
      <c r="L2243" s="1352"/>
      <c r="M2243" s="1345" t="s">
        <v>1830</v>
      </c>
      <c r="N2243" s="1346" t="s">
        <v>3309</v>
      </c>
      <c r="O2243" s="1347"/>
      <c r="P2243" s="117" t="str">
        <f t="shared" si="17"/>
        <v>2103</v>
      </c>
      <c r="Q2243" s="117"/>
      <c r="R2243" s="1348">
        <v>210303017</v>
      </c>
      <c r="S2243" s="321"/>
      <c r="T2243" s="321"/>
    </row>
    <row r="2244" spans="1:20" ht="34.5" hidden="1" customHeight="1">
      <c r="A2244" s="1348">
        <v>210303018</v>
      </c>
      <c r="B2244" s="1339" t="str">
        <f t="shared" si="16"/>
        <v>2103</v>
      </c>
      <c r="C2244" s="1349" t="s">
        <v>2389</v>
      </c>
      <c r="D2244" s="1350">
        <v>1</v>
      </c>
      <c r="E2244" s="293" t="s">
        <v>7835</v>
      </c>
      <c r="F2244" s="1352" t="s">
        <v>7836</v>
      </c>
      <c r="G2244" s="1351">
        <v>43830</v>
      </c>
      <c r="H2244" s="1348" t="s">
        <v>2252</v>
      </c>
      <c r="I2244" s="1348">
        <v>1461</v>
      </c>
      <c r="J2244" s="1356">
        <v>41123</v>
      </c>
      <c r="K2244" s="1352" t="s">
        <v>2253</v>
      </c>
      <c r="L2244" s="1352"/>
      <c r="M2244" s="1345" t="s">
        <v>1830</v>
      </c>
      <c r="N2244" s="1346" t="s">
        <v>1830</v>
      </c>
      <c r="O2244" s="1347"/>
      <c r="P2244" s="117" t="str">
        <f t="shared" si="17"/>
        <v>2103</v>
      </c>
      <c r="Q2244" s="117"/>
      <c r="R2244" s="1348">
        <v>210303018</v>
      </c>
      <c r="S2244" s="321"/>
      <c r="T2244" s="321"/>
    </row>
    <row r="2245" spans="1:20" ht="34.5" hidden="1" customHeight="1">
      <c r="A2245" s="1348">
        <v>210303019</v>
      </c>
      <c r="B2245" s="1339" t="str">
        <f t="shared" si="16"/>
        <v>2103</v>
      </c>
      <c r="C2245" s="1349" t="s">
        <v>2389</v>
      </c>
      <c r="D2245" s="1350">
        <v>1</v>
      </c>
      <c r="E2245" s="293" t="s">
        <v>7837</v>
      </c>
      <c r="F2245" s="1352" t="s">
        <v>7838</v>
      </c>
      <c r="G2245" s="1356">
        <v>45291</v>
      </c>
      <c r="H2245" s="1348" t="s">
        <v>2353</v>
      </c>
      <c r="I2245" s="1348">
        <v>1461</v>
      </c>
      <c r="J2245" s="1351">
        <v>41123</v>
      </c>
      <c r="K2245" s="1352" t="s">
        <v>2253</v>
      </c>
      <c r="L2245" s="1352"/>
      <c r="M2245" s="1345" t="s">
        <v>7839</v>
      </c>
      <c r="N2245" s="1346" t="s">
        <v>1830</v>
      </c>
      <c r="O2245" s="1347" t="s">
        <v>1830</v>
      </c>
      <c r="P2245" s="117" t="str">
        <f t="shared" si="17"/>
        <v>2103</v>
      </c>
      <c r="Q2245" s="117"/>
      <c r="R2245" s="1348">
        <v>210303019</v>
      </c>
      <c r="S2245" s="321"/>
      <c r="T2245" s="321"/>
    </row>
    <row r="2246" spans="1:20" ht="34.5" hidden="1" customHeight="1">
      <c r="A2246" s="1348">
        <v>210303020</v>
      </c>
      <c r="B2246" s="1339" t="str">
        <f t="shared" si="16"/>
        <v>2103</v>
      </c>
      <c r="C2246" s="1349" t="s">
        <v>2389</v>
      </c>
      <c r="D2246" s="1350">
        <v>1</v>
      </c>
      <c r="E2246" s="293" t="s">
        <v>7840</v>
      </c>
      <c r="F2246" s="1352" t="s">
        <v>7841</v>
      </c>
      <c r="G2246" s="1356">
        <v>43483</v>
      </c>
      <c r="H2246" s="1348" t="s">
        <v>2252</v>
      </c>
      <c r="I2246" s="1348">
        <v>1461</v>
      </c>
      <c r="J2246" s="1356">
        <v>41123</v>
      </c>
      <c r="K2246" s="1352" t="s">
        <v>2253</v>
      </c>
      <c r="L2246" s="1352" t="s">
        <v>7842</v>
      </c>
      <c r="M2246" s="1345" t="s">
        <v>3308</v>
      </c>
      <c r="N2246" s="1346" t="s">
        <v>7843</v>
      </c>
      <c r="O2246" s="1347"/>
      <c r="P2246" s="117" t="str">
        <f t="shared" si="17"/>
        <v>2103</v>
      </c>
      <c r="Q2246" s="117"/>
      <c r="R2246" s="1348">
        <v>210303020</v>
      </c>
      <c r="S2246" s="321"/>
      <c r="T2246" s="321"/>
    </row>
    <row r="2247" spans="1:20" ht="34.5" hidden="1" customHeight="1">
      <c r="A2247" s="1348">
        <v>210303021</v>
      </c>
      <c r="B2247" s="1339" t="str">
        <f t="shared" si="16"/>
        <v>2103</v>
      </c>
      <c r="C2247" s="1349" t="s">
        <v>2389</v>
      </c>
      <c r="D2247" s="1350">
        <v>1</v>
      </c>
      <c r="E2247" s="293" t="s">
        <v>7844</v>
      </c>
      <c r="F2247" s="1352" t="s">
        <v>7800</v>
      </c>
      <c r="G2247" s="1351">
        <v>42734</v>
      </c>
      <c r="H2247" s="1348" t="s">
        <v>2252</v>
      </c>
      <c r="I2247" s="1348">
        <v>1461</v>
      </c>
      <c r="J2247" s="1351">
        <v>41123</v>
      </c>
      <c r="K2247" s="1352" t="s">
        <v>2253</v>
      </c>
      <c r="L2247" s="1352" t="s">
        <v>7845</v>
      </c>
      <c r="M2247" s="1345" t="s">
        <v>7846</v>
      </c>
      <c r="N2247" s="1346" t="s">
        <v>1830</v>
      </c>
      <c r="O2247" s="1347"/>
      <c r="P2247" s="117" t="str">
        <f t="shared" si="17"/>
        <v>2103</v>
      </c>
      <c r="Q2247" s="117"/>
      <c r="R2247" s="1348">
        <v>210303021</v>
      </c>
      <c r="S2247" s="321"/>
      <c r="T2247" s="321"/>
    </row>
    <row r="2248" spans="1:20" ht="34.5" hidden="1" customHeight="1">
      <c r="A2248" s="1348">
        <v>210303022</v>
      </c>
      <c r="B2248" s="1339" t="str">
        <f t="shared" si="16"/>
        <v>2103</v>
      </c>
      <c r="C2248" s="1349" t="s">
        <v>2389</v>
      </c>
      <c r="D2248" s="1350">
        <v>1</v>
      </c>
      <c r="E2248" s="293" t="s">
        <v>7847</v>
      </c>
      <c r="F2248" s="1352" t="s">
        <v>7848</v>
      </c>
      <c r="G2248" s="1356">
        <v>42899</v>
      </c>
      <c r="H2248" s="1348" t="s">
        <v>2252</v>
      </c>
      <c r="I2248" s="1348">
        <v>1461</v>
      </c>
      <c r="J2248" s="1351">
        <v>41123</v>
      </c>
      <c r="K2248" s="1352" t="s">
        <v>2253</v>
      </c>
      <c r="L2248" s="1352" t="s">
        <v>7849</v>
      </c>
      <c r="M2248" s="1345" t="s">
        <v>3308</v>
      </c>
      <c r="N2248" s="1346" t="s">
        <v>7843</v>
      </c>
      <c r="O2248" s="1347"/>
      <c r="P2248" s="117" t="str">
        <f t="shared" si="17"/>
        <v>2103</v>
      </c>
      <c r="Q2248" s="117"/>
      <c r="R2248" s="1348">
        <v>210303022</v>
      </c>
      <c r="S2248" s="321"/>
      <c r="T2248" s="321"/>
    </row>
    <row r="2249" spans="1:20" ht="34.5" hidden="1" customHeight="1">
      <c r="A2249" s="1348">
        <v>210303023</v>
      </c>
      <c r="B2249" s="1339" t="str">
        <f t="shared" si="16"/>
        <v>2103</v>
      </c>
      <c r="C2249" s="1349" t="s">
        <v>2389</v>
      </c>
      <c r="D2249" s="1350">
        <v>1</v>
      </c>
      <c r="E2249" s="293" t="s">
        <v>7850</v>
      </c>
      <c r="F2249" s="1352" t="s">
        <v>7808</v>
      </c>
      <c r="G2249" s="1351">
        <v>43057</v>
      </c>
      <c r="H2249" s="1348" t="s">
        <v>2252</v>
      </c>
      <c r="I2249" s="1348">
        <v>1416</v>
      </c>
      <c r="J2249" s="1351">
        <v>40325</v>
      </c>
      <c r="K2249" s="1352" t="s">
        <v>2253</v>
      </c>
      <c r="L2249" s="1352"/>
      <c r="M2249" s="1345" t="s">
        <v>7846</v>
      </c>
      <c r="N2249" s="1346" t="s">
        <v>1830</v>
      </c>
      <c r="O2249" s="1347"/>
      <c r="P2249" s="117" t="str">
        <f t="shared" si="17"/>
        <v>2103</v>
      </c>
      <c r="Q2249" s="117"/>
      <c r="R2249" s="1348">
        <v>210303023</v>
      </c>
      <c r="S2249" s="321"/>
      <c r="T2249" s="321"/>
    </row>
    <row r="2250" spans="1:20" ht="34.5" hidden="1" customHeight="1">
      <c r="A2250" s="1348">
        <v>210303024</v>
      </c>
      <c r="B2250" s="1339" t="str">
        <f t="shared" si="16"/>
        <v>2103</v>
      </c>
      <c r="C2250" s="1372" t="s">
        <v>2389</v>
      </c>
      <c r="D2250" s="1373">
        <v>1</v>
      </c>
      <c r="E2250" s="1374" t="s">
        <v>7851</v>
      </c>
      <c r="F2250" s="1375" t="s">
        <v>7852</v>
      </c>
      <c r="G2250" s="1376">
        <v>45291</v>
      </c>
      <c r="H2250" s="1377" t="s">
        <v>2353</v>
      </c>
      <c r="I2250" s="1377">
        <v>1527</v>
      </c>
      <c r="J2250" s="1376">
        <v>42403</v>
      </c>
      <c r="K2250" s="1375" t="s">
        <v>2354</v>
      </c>
      <c r="L2250" s="1378"/>
      <c r="M2250" s="1379" t="s">
        <v>3308</v>
      </c>
      <c r="N2250" s="1380" t="s">
        <v>7843</v>
      </c>
      <c r="O2250" s="1381" t="s">
        <v>7853</v>
      </c>
      <c r="P2250" s="117" t="str">
        <f t="shared" si="17"/>
        <v>2103</v>
      </c>
      <c r="Q2250" s="117"/>
      <c r="R2250" s="1348">
        <v>210303024</v>
      </c>
      <c r="S2250" s="321"/>
      <c r="T2250" s="321"/>
    </row>
    <row r="2251" spans="1:20" ht="34.5" hidden="1" customHeight="1">
      <c r="A2251" s="1348">
        <v>210303025</v>
      </c>
      <c r="B2251" s="1339" t="str">
        <f t="shared" si="16"/>
        <v>2103</v>
      </c>
      <c r="C2251" s="1349" t="s">
        <v>2389</v>
      </c>
      <c r="D2251" s="1350">
        <v>2</v>
      </c>
      <c r="E2251" s="293" t="s">
        <v>7854</v>
      </c>
      <c r="F2251" s="1352" t="s">
        <v>7855</v>
      </c>
      <c r="G2251" s="1351">
        <v>46250</v>
      </c>
      <c r="H2251" s="1348" t="s">
        <v>2353</v>
      </c>
      <c r="I2251" s="1348">
        <v>1588</v>
      </c>
      <c r="J2251" s="1351">
        <v>44459</v>
      </c>
      <c r="K2251" s="1352" t="s">
        <v>2354</v>
      </c>
      <c r="L2251" s="1352"/>
      <c r="M2251" s="1345" t="s">
        <v>7839</v>
      </c>
      <c r="N2251" s="1346" t="s">
        <v>1830</v>
      </c>
      <c r="O2251" s="1347"/>
      <c r="P2251" s="117" t="str">
        <f t="shared" si="17"/>
        <v>2103</v>
      </c>
      <c r="Q2251" s="117"/>
      <c r="R2251" s="1348">
        <v>210303025</v>
      </c>
      <c r="S2251" s="321"/>
      <c r="T2251" s="321"/>
    </row>
    <row r="2252" spans="1:20" ht="34.5" hidden="1" customHeight="1">
      <c r="A2252" s="1348">
        <v>210303026</v>
      </c>
      <c r="B2252" s="1339" t="str">
        <f t="shared" si="16"/>
        <v>2103</v>
      </c>
      <c r="C2252" s="1349" t="s">
        <v>2389</v>
      </c>
      <c r="D2252" s="1350">
        <v>1</v>
      </c>
      <c r="E2252" s="293" t="s">
        <v>7856</v>
      </c>
      <c r="F2252" s="1352" t="s">
        <v>7857</v>
      </c>
      <c r="G2252" s="1351">
        <v>44608</v>
      </c>
      <c r="H2252" s="1348" t="s">
        <v>2252</v>
      </c>
      <c r="I2252" s="1348">
        <v>1527</v>
      </c>
      <c r="J2252" s="1351">
        <v>42403</v>
      </c>
      <c r="K2252" s="1352" t="s">
        <v>2354</v>
      </c>
      <c r="L2252" s="1353"/>
      <c r="M2252" s="1345" t="s">
        <v>3308</v>
      </c>
      <c r="N2252" s="1346" t="s">
        <v>7843</v>
      </c>
      <c r="O2252" s="1347"/>
      <c r="P2252" s="117" t="str">
        <f t="shared" si="17"/>
        <v>2103</v>
      </c>
      <c r="Q2252" s="117"/>
      <c r="R2252" s="1348">
        <v>210303026</v>
      </c>
      <c r="S2252" s="321"/>
      <c r="T2252" s="321"/>
    </row>
    <row r="2253" spans="1:20" ht="34.5" hidden="1" customHeight="1">
      <c r="A2253" s="1348">
        <v>210303027</v>
      </c>
      <c r="B2253" s="1339" t="str">
        <f t="shared" si="16"/>
        <v>2103</v>
      </c>
      <c r="C2253" s="1349" t="s">
        <v>2389</v>
      </c>
      <c r="D2253" s="1350">
        <v>1</v>
      </c>
      <c r="E2253" s="293" t="s">
        <v>7858</v>
      </c>
      <c r="F2253" s="1352" t="s">
        <v>7859</v>
      </c>
      <c r="G2253" s="1351">
        <v>44657</v>
      </c>
      <c r="H2253" s="1348" t="s">
        <v>2252</v>
      </c>
      <c r="I2253" s="1348">
        <v>1527</v>
      </c>
      <c r="J2253" s="1351">
        <v>42403</v>
      </c>
      <c r="K2253" s="1352" t="s">
        <v>2354</v>
      </c>
      <c r="L2253" s="1352" t="s">
        <v>7860</v>
      </c>
      <c r="M2253" s="1345" t="s">
        <v>7839</v>
      </c>
      <c r="N2253" s="1346" t="s">
        <v>1830</v>
      </c>
      <c r="O2253" s="1347"/>
      <c r="P2253" s="117" t="str">
        <f t="shared" si="17"/>
        <v>2103</v>
      </c>
      <c r="Q2253" s="117"/>
      <c r="R2253" s="1348">
        <v>210303027</v>
      </c>
      <c r="S2253" s="321"/>
      <c r="T2253" s="321"/>
    </row>
    <row r="2254" spans="1:20" ht="34.5" hidden="1" customHeight="1">
      <c r="A2254" s="1348">
        <v>210303028</v>
      </c>
      <c r="B2254" s="1339" t="str">
        <f t="shared" si="16"/>
        <v>2103</v>
      </c>
      <c r="C2254" s="1349" t="s">
        <v>2389</v>
      </c>
      <c r="D2254" s="1350">
        <v>2</v>
      </c>
      <c r="E2254" s="293" t="s">
        <v>7861</v>
      </c>
      <c r="F2254" s="1352" t="s">
        <v>7862</v>
      </c>
      <c r="G2254" s="1356">
        <v>45997</v>
      </c>
      <c r="H2254" s="1348" t="s">
        <v>2353</v>
      </c>
      <c r="I2254" s="1348">
        <v>1582</v>
      </c>
      <c r="J2254" s="1351">
        <v>44293</v>
      </c>
      <c r="K2254" s="1352" t="s">
        <v>2354</v>
      </c>
      <c r="L2254" s="1352"/>
      <c r="M2254" s="1345" t="s">
        <v>3308</v>
      </c>
      <c r="N2254" s="1346" t="s">
        <v>7843</v>
      </c>
      <c r="O2254" s="1347"/>
      <c r="P2254" s="117" t="str">
        <f t="shared" si="17"/>
        <v>2103</v>
      </c>
      <c r="Q2254" s="117"/>
      <c r="R2254" s="1348">
        <v>210303028</v>
      </c>
      <c r="S2254" s="321"/>
      <c r="T2254" s="321"/>
    </row>
    <row r="2255" spans="1:20" ht="34.5" hidden="1" customHeight="1">
      <c r="A2255" s="1348">
        <v>210303029</v>
      </c>
      <c r="B2255" s="1339" t="str">
        <f t="shared" si="16"/>
        <v>2103</v>
      </c>
      <c r="C2255" s="1349" t="s">
        <v>2389</v>
      </c>
      <c r="D2255" s="1350">
        <v>1</v>
      </c>
      <c r="E2255" s="293" t="s">
        <v>7863</v>
      </c>
      <c r="F2255" s="1352" t="s">
        <v>7864</v>
      </c>
      <c r="G2255" s="1356">
        <v>45014</v>
      </c>
      <c r="H2255" s="1348" t="s">
        <v>2353</v>
      </c>
      <c r="I2255" s="1348">
        <v>1528</v>
      </c>
      <c r="J2255" s="1351">
        <v>42439</v>
      </c>
      <c r="K2255" s="1352" t="s">
        <v>2354</v>
      </c>
      <c r="L2255" s="1352"/>
      <c r="M2255" s="1345" t="s">
        <v>7839</v>
      </c>
      <c r="N2255" s="1346" t="s">
        <v>1830</v>
      </c>
      <c r="O2255" s="1347"/>
      <c r="P2255" s="117" t="str">
        <f t="shared" si="17"/>
        <v>2103</v>
      </c>
      <c r="Q2255" s="117"/>
      <c r="R2255" s="1348">
        <v>210303029</v>
      </c>
      <c r="S2255" s="321"/>
      <c r="T2255" s="321"/>
    </row>
    <row r="2256" spans="1:20" ht="34.5" hidden="1" customHeight="1">
      <c r="A2256" s="1348">
        <v>210303030</v>
      </c>
      <c r="B2256" s="1339" t="str">
        <f t="shared" si="16"/>
        <v>2103</v>
      </c>
      <c r="C2256" s="1349" t="s">
        <v>2389</v>
      </c>
      <c r="D2256" s="1350">
        <v>1</v>
      </c>
      <c r="E2256" s="293" t="s">
        <v>7865</v>
      </c>
      <c r="F2256" s="1352" t="s">
        <v>7866</v>
      </c>
      <c r="G2256" s="1356">
        <v>45291</v>
      </c>
      <c r="H2256" s="1348" t="s">
        <v>2353</v>
      </c>
      <c r="I2256" s="1348">
        <v>1531</v>
      </c>
      <c r="J2256" s="1351">
        <v>42514</v>
      </c>
      <c r="K2256" s="1352" t="s">
        <v>2354</v>
      </c>
      <c r="L2256" s="1352"/>
      <c r="M2256" s="1345" t="s">
        <v>3308</v>
      </c>
      <c r="N2256" s="1346" t="s">
        <v>7843</v>
      </c>
      <c r="O2256" s="1347" t="s">
        <v>1830</v>
      </c>
      <c r="P2256" s="117" t="str">
        <f t="shared" si="17"/>
        <v>2103</v>
      </c>
      <c r="Q2256" s="117"/>
      <c r="R2256" s="1348">
        <v>210303030</v>
      </c>
      <c r="S2256" s="321"/>
      <c r="T2256" s="321"/>
    </row>
    <row r="2257" spans="1:20" ht="34.5" hidden="1" customHeight="1">
      <c r="A2257" s="1348">
        <v>210303031</v>
      </c>
      <c r="B2257" s="1339" t="str">
        <f t="shared" si="16"/>
        <v>2103</v>
      </c>
      <c r="C2257" s="1349" t="s">
        <v>2389</v>
      </c>
      <c r="D2257" s="1350">
        <v>1</v>
      </c>
      <c r="E2257" s="293" t="s">
        <v>7867</v>
      </c>
      <c r="F2257" s="1352" t="s">
        <v>7868</v>
      </c>
      <c r="G2257" s="1356">
        <v>45014</v>
      </c>
      <c r="H2257" s="1348" t="s">
        <v>2353</v>
      </c>
      <c r="I2257" s="1348">
        <v>1541</v>
      </c>
      <c r="J2257" s="1351">
        <v>42718</v>
      </c>
      <c r="K2257" s="1352" t="s">
        <v>2354</v>
      </c>
      <c r="L2257" s="1352"/>
      <c r="M2257" s="1345" t="s">
        <v>1830</v>
      </c>
      <c r="N2257" s="1346" t="s">
        <v>1830</v>
      </c>
      <c r="O2257" s="1347"/>
      <c r="P2257" s="117" t="str">
        <f t="shared" si="17"/>
        <v>2103</v>
      </c>
      <c r="Q2257" s="117"/>
      <c r="R2257" s="1348">
        <v>210303031</v>
      </c>
      <c r="S2257" s="321"/>
      <c r="T2257" s="321"/>
    </row>
    <row r="2258" spans="1:20" ht="34.5" hidden="1" customHeight="1">
      <c r="A2258" s="1348">
        <v>210303032</v>
      </c>
      <c r="B2258" s="1339" t="str">
        <f t="shared" si="16"/>
        <v>2103</v>
      </c>
      <c r="C2258" s="1349" t="s">
        <v>2389</v>
      </c>
      <c r="D2258" s="1350">
        <v>1</v>
      </c>
      <c r="E2258" s="293" t="s">
        <v>7869</v>
      </c>
      <c r="F2258" s="1352" t="s">
        <v>7870</v>
      </c>
      <c r="G2258" s="1356">
        <v>45291</v>
      </c>
      <c r="H2258" s="1348" t="s">
        <v>2353</v>
      </c>
      <c r="I2258" s="1348">
        <v>1557</v>
      </c>
      <c r="J2258" s="1351">
        <v>43370</v>
      </c>
      <c r="K2258" s="1352" t="s">
        <v>2354</v>
      </c>
      <c r="L2258" s="1352"/>
      <c r="M2258" s="1345" t="s">
        <v>1830</v>
      </c>
      <c r="N2258" s="1346" t="s">
        <v>1830</v>
      </c>
      <c r="O2258" s="1347" t="s">
        <v>1830</v>
      </c>
      <c r="P2258" s="117" t="str">
        <f t="shared" si="17"/>
        <v>2103</v>
      </c>
      <c r="Q2258" s="117"/>
      <c r="R2258" s="1348">
        <v>210303032</v>
      </c>
      <c r="S2258" s="321"/>
      <c r="T2258" s="321"/>
    </row>
    <row r="2259" spans="1:20" ht="34.5" hidden="1" customHeight="1">
      <c r="A2259" s="1348">
        <v>210303033</v>
      </c>
      <c r="B2259" s="1339" t="str">
        <f t="shared" si="16"/>
        <v>2103</v>
      </c>
      <c r="C2259" s="1349" t="s">
        <v>2389</v>
      </c>
      <c r="D2259" s="1350">
        <v>1</v>
      </c>
      <c r="E2259" s="293" t="s">
        <v>7871</v>
      </c>
      <c r="F2259" s="1352" t="s">
        <v>7872</v>
      </c>
      <c r="G2259" s="1356">
        <v>45291</v>
      </c>
      <c r="H2259" s="1348" t="s">
        <v>2353</v>
      </c>
      <c r="I2259" s="1348">
        <v>1545</v>
      </c>
      <c r="J2259" s="1351">
        <v>42874</v>
      </c>
      <c r="K2259" s="1352" t="s">
        <v>2354</v>
      </c>
      <c r="L2259" s="1352" t="s">
        <v>7873</v>
      </c>
      <c r="M2259" s="1345" t="s">
        <v>3308</v>
      </c>
      <c r="N2259" s="1346" t="s">
        <v>3309</v>
      </c>
      <c r="O2259" s="1347" t="s">
        <v>7874</v>
      </c>
      <c r="P2259" s="117" t="str">
        <f t="shared" si="17"/>
        <v>2103</v>
      </c>
      <c r="Q2259" s="117"/>
      <c r="R2259" s="1348">
        <v>210303033</v>
      </c>
      <c r="S2259" s="321"/>
      <c r="T2259" s="321"/>
    </row>
    <row r="2260" spans="1:20" ht="45" hidden="1" customHeight="1">
      <c r="A2260" s="1348">
        <v>210303034</v>
      </c>
      <c r="B2260" s="1339" t="str">
        <f t="shared" si="16"/>
        <v>2103</v>
      </c>
      <c r="C2260" s="1349" t="s">
        <v>2389</v>
      </c>
      <c r="D2260" s="1350">
        <v>1</v>
      </c>
      <c r="E2260" s="293" t="s">
        <v>7875</v>
      </c>
      <c r="F2260" s="1352" t="s">
        <v>7876</v>
      </c>
      <c r="G2260" s="1356">
        <v>45291</v>
      </c>
      <c r="H2260" s="1348" t="s">
        <v>2353</v>
      </c>
      <c r="I2260" s="1348">
        <v>1557</v>
      </c>
      <c r="J2260" s="1351">
        <v>43370</v>
      </c>
      <c r="K2260" s="1352" t="s">
        <v>2354</v>
      </c>
      <c r="L2260" s="1352"/>
      <c r="M2260" s="1345" t="s">
        <v>3308</v>
      </c>
      <c r="N2260" s="1346" t="s">
        <v>3309</v>
      </c>
      <c r="O2260" s="1347" t="s">
        <v>1830</v>
      </c>
      <c r="P2260" s="117" t="str">
        <f t="shared" si="17"/>
        <v>2103</v>
      </c>
      <c r="Q2260" s="117"/>
      <c r="R2260" s="1348">
        <v>210303034</v>
      </c>
      <c r="S2260" s="321"/>
      <c r="T2260" s="321"/>
    </row>
    <row r="2261" spans="1:20" ht="45.75" hidden="1" customHeight="1">
      <c r="A2261" s="1348">
        <v>210303035</v>
      </c>
      <c r="B2261" s="1339" t="str">
        <f t="shared" si="16"/>
        <v>2103</v>
      </c>
      <c r="C2261" s="1349" t="s">
        <v>2389</v>
      </c>
      <c r="D2261" s="1350">
        <v>1</v>
      </c>
      <c r="E2261" s="293" t="s">
        <v>7877</v>
      </c>
      <c r="F2261" s="1352" t="s">
        <v>7878</v>
      </c>
      <c r="G2261" s="1351">
        <v>45105</v>
      </c>
      <c r="H2261" s="1348" t="s">
        <v>2353</v>
      </c>
      <c r="I2261" s="1348">
        <v>1557</v>
      </c>
      <c r="J2261" s="1351">
        <v>43370</v>
      </c>
      <c r="K2261" s="1352" t="s">
        <v>2354</v>
      </c>
      <c r="L2261" s="1352"/>
      <c r="M2261" s="1345" t="s">
        <v>3308</v>
      </c>
      <c r="N2261" s="1346" t="s">
        <v>3309</v>
      </c>
      <c r="O2261" s="1347"/>
      <c r="P2261" s="117" t="str">
        <f t="shared" si="17"/>
        <v>2103</v>
      </c>
      <c r="Q2261" s="117"/>
      <c r="R2261" s="1348">
        <v>210303035</v>
      </c>
      <c r="S2261" s="321"/>
      <c r="T2261" s="321"/>
    </row>
    <row r="2262" spans="1:20" ht="34.5" hidden="1" customHeight="1">
      <c r="A2262" s="1348">
        <v>210303036</v>
      </c>
      <c r="B2262" s="1339" t="str">
        <f t="shared" si="16"/>
        <v>2103</v>
      </c>
      <c r="C2262" s="1349" t="s">
        <v>2389</v>
      </c>
      <c r="D2262" s="1350">
        <v>2</v>
      </c>
      <c r="E2262" s="293" t="s">
        <v>7879</v>
      </c>
      <c r="F2262" s="1352" t="s">
        <v>7878</v>
      </c>
      <c r="G2262" s="1356">
        <v>46568</v>
      </c>
      <c r="H2262" s="1348" t="s">
        <v>2353</v>
      </c>
      <c r="I2262" s="1348">
        <v>1596</v>
      </c>
      <c r="J2262" s="1351">
        <v>44740</v>
      </c>
      <c r="K2262" s="1352" t="s">
        <v>2354</v>
      </c>
      <c r="L2262" s="1352"/>
      <c r="M2262" s="1345" t="s">
        <v>3308</v>
      </c>
      <c r="N2262" s="1346" t="s">
        <v>3309</v>
      </c>
      <c r="O2262" s="1347"/>
      <c r="P2262" s="117" t="str">
        <f t="shared" si="17"/>
        <v>2103</v>
      </c>
      <c r="Q2262" s="117"/>
      <c r="R2262" s="1348">
        <v>210303036</v>
      </c>
      <c r="S2262" s="321"/>
      <c r="T2262" s="321"/>
    </row>
    <row r="2263" spans="1:20" ht="34.5" hidden="1" customHeight="1">
      <c r="A2263" s="1348">
        <v>210303037</v>
      </c>
      <c r="B2263" s="1339" t="str">
        <f t="shared" si="16"/>
        <v>2103</v>
      </c>
      <c r="C2263" s="1349" t="s">
        <v>2389</v>
      </c>
      <c r="D2263" s="1350">
        <v>1</v>
      </c>
      <c r="E2263" s="293" t="s">
        <v>7880</v>
      </c>
      <c r="F2263" s="1352" t="s">
        <v>7881</v>
      </c>
      <c r="G2263" s="1356">
        <v>45291</v>
      </c>
      <c r="H2263" s="1348" t="s">
        <v>2353</v>
      </c>
      <c r="I2263" s="1348">
        <v>1557</v>
      </c>
      <c r="J2263" s="1351">
        <v>43370</v>
      </c>
      <c r="K2263" s="1352" t="s">
        <v>2354</v>
      </c>
      <c r="L2263" s="1352"/>
      <c r="M2263" s="1345" t="s">
        <v>1830</v>
      </c>
      <c r="N2263" s="1346" t="s">
        <v>3309</v>
      </c>
      <c r="O2263" s="1347" t="s">
        <v>1830</v>
      </c>
      <c r="P2263" s="117" t="str">
        <f t="shared" si="17"/>
        <v>2103</v>
      </c>
      <c r="Q2263" s="117"/>
      <c r="R2263" s="1348">
        <v>210303037</v>
      </c>
      <c r="S2263" s="321"/>
      <c r="T2263" s="321"/>
    </row>
    <row r="2264" spans="1:20" ht="34.5" hidden="1" customHeight="1">
      <c r="A2264" s="1348">
        <v>210303038</v>
      </c>
      <c r="B2264" s="1339" t="str">
        <f t="shared" si="16"/>
        <v>2103</v>
      </c>
      <c r="C2264" s="1349" t="s">
        <v>2389</v>
      </c>
      <c r="D2264" s="1350">
        <v>1</v>
      </c>
      <c r="E2264" s="293" t="s">
        <v>7882</v>
      </c>
      <c r="F2264" s="1352" t="s">
        <v>7883</v>
      </c>
      <c r="G2264" s="1356">
        <v>45291</v>
      </c>
      <c r="H2264" s="1348" t="s">
        <v>2353</v>
      </c>
      <c r="I2264" s="1348">
        <v>1557</v>
      </c>
      <c r="J2264" s="1351">
        <v>43370</v>
      </c>
      <c r="K2264" s="1352" t="s">
        <v>2354</v>
      </c>
      <c r="L2264" s="1352"/>
      <c r="M2264" s="1345" t="s">
        <v>1830</v>
      </c>
      <c r="N2264" s="1346" t="s">
        <v>3309</v>
      </c>
      <c r="O2264" s="1347" t="s">
        <v>1830</v>
      </c>
      <c r="P2264" s="117" t="str">
        <f t="shared" si="17"/>
        <v>2103</v>
      </c>
      <c r="Q2264" s="117"/>
      <c r="R2264" s="1348">
        <v>210303038</v>
      </c>
      <c r="S2264" s="321"/>
      <c r="T2264" s="321"/>
    </row>
    <row r="2265" spans="1:20" ht="34.5" hidden="1" customHeight="1">
      <c r="A2265" s="1348">
        <v>210303039</v>
      </c>
      <c r="B2265" s="1339" t="str">
        <f t="shared" si="16"/>
        <v>2103</v>
      </c>
      <c r="C2265" s="1349" t="s">
        <v>2389</v>
      </c>
      <c r="D2265" s="1350">
        <v>1</v>
      </c>
      <c r="E2265" s="293" t="s">
        <v>7884</v>
      </c>
      <c r="F2265" s="1352" t="s">
        <v>7885</v>
      </c>
      <c r="G2265" s="1356">
        <v>45291</v>
      </c>
      <c r="H2265" s="1348" t="s">
        <v>2353</v>
      </c>
      <c r="I2265" s="1348">
        <v>1556</v>
      </c>
      <c r="J2265" s="1351">
        <v>43300</v>
      </c>
      <c r="K2265" s="1352" t="s">
        <v>2354</v>
      </c>
      <c r="L2265" s="1352" t="s">
        <v>7886</v>
      </c>
      <c r="M2265" s="1345" t="s">
        <v>7887</v>
      </c>
      <c r="N2265" s="1346" t="s">
        <v>3309</v>
      </c>
      <c r="O2265" s="1347" t="s">
        <v>1830</v>
      </c>
      <c r="P2265" s="117" t="str">
        <f t="shared" si="17"/>
        <v>2103</v>
      </c>
      <c r="Q2265" s="117"/>
      <c r="R2265" s="1348">
        <v>210303039</v>
      </c>
      <c r="S2265" s="321"/>
      <c r="T2265" s="321"/>
    </row>
    <row r="2266" spans="1:20" ht="34.5" hidden="1" customHeight="1">
      <c r="A2266" s="1348">
        <v>210303040</v>
      </c>
      <c r="B2266" s="1339" t="str">
        <f t="shared" si="16"/>
        <v>2103</v>
      </c>
      <c r="C2266" s="1349" t="s">
        <v>2389</v>
      </c>
      <c r="D2266" s="1350">
        <v>1</v>
      </c>
      <c r="E2266" s="293" t="s">
        <v>7888</v>
      </c>
      <c r="F2266" s="1352" t="s">
        <v>7889</v>
      </c>
      <c r="G2266" s="1356">
        <v>45291</v>
      </c>
      <c r="H2266" s="1348" t="s">
        <v>2353</v>
      </c>
      <c r="I2266" s="1348">
        <v>1562</v>
      </c>
      <c r="J2266" s="1351">
        <v>43516</v>
      </c>
      <c r="K2266" s="1352" t="s">
        <v>2354</v>
      </c>
      <c r="L2266" s="1352"/>
      <c r="M2266" s="1345" t="s">
        <v>7887</v>
      </c>
      <c r="N2266" s="1346" t="s">
        <v>3309</v>
      </c>
      <c r="O2266" s="1347" t="s">
        <v>1830</v>
      </c>
      <c r="P2266" s="117" t="str">
        <f t="shared" si="17"/>
        <v>2103</v>
      </c>
      <c r="Q2266" s="117"/>
      <c r="R2266" s="1348">
        <v>210303040</v>
      </c>
      <c r="S2266" s="321"/>
      <c r="T2266" s="321"/>
    </row>
    <row r="2267" spans="1:20" ht="34.5" hidden="1" customHeight="1">
      <c r="A2267" s="1348">
        <v>210303041</v>
      </c>
      <c r="B2267" s="1339" t="str">
        <f t="shared" si="16"/>
        <v>2103</v>
      </c>
      <c r="C2267" s="1349" t="s">
        <v>2389</v>
      </c>
      <c r="D2267" s="1350">
        <v>1</v>
      </c>
      <c r="E2267" s="293" t="s">
        <v>7890</v>
      </c>
      <c r="F2267" s="1352" t="s">
        <v>7891</v>
      </c>
      <c r="G2267" s="1356">
        <v>45291</v>
      </c>
      <c r="H2267" s="1348" t="s">
        <v>2353</v>
      </c>
      <c r="I2267" s="1348">
        <v>1562</v>
      </c>
      <c r="J2267" s="1351">
        <v>43516</v>
      </c>
      <c r="K2267" s="1352" t="s">
        <v>2354</v>
      </c>
      <c r="L2267" s="1352"/>
      <c r="M2267" s="1345" t="s">
        <v>7887</v>
      </c>
      <c r="N2267" s="1346" t="s">
        <v>3309</v>
      </c>
      <c r="O2267" s="1347" t="s">
        <v>1830</v>
      </c>
      <c r="P2267" s="117" t="str">
        <f t="shared" si="17"/>
        <v>2103</v>
      </c>
      <c r="Q2267" s="117"/>
      <c r="R2267" s="1348">
        <v>210303041</v>
      </c>
      <c r="S2267" s="321"/>
      <c r="T2267" s="321"/>
    </row>
    <row r="2268" spans="1:20" ht="34.5" hidden="1" customHeight="1">
      <c r="A2268" s="1348">
        <v>270403001</v>
      </c>
      <c r="B2268" s="1339" t="str">
        <f t="shared" si="16"/>
        <v>2704</v>
      </c>
      <c r="C2268" s="1349" t="s">
        <v>2389</v>
      </c>
      <c r="D2268" s="1350">
        <v>1</v>
      </c>
      <c r="E2268" s="293" t="s">
        <v>7892</v>
      </c>
      <c r="F2268" s="1352" t="s">
        <v>7893</v>
      </c>
      <c r="G2268" s="1356">
        <v>46001</v>
      </c>
      <c r="H2268" s="1348" t="s">
        <v>2353</v>
      </c>
      <c r="I2268" s="1348">
        <v>1581</v>
      </c>
      <c r="J2268" s="1351">
        <v>44244</v>
      </c>
      <c r="K2268" s="1352" t="s">
        <v>2354</v>
      </c>
      <c r="L2268" s="1353"/>
      <c r="M2268" s="1345" t="s">
        <v>1830</v>
      </c>
      <c r="N2268" s="1346" t="s">
        <v>1830</v>
      </c>
      <c r="O2268" s="1347"/>
      <c r="P2268" s="117" t="str">
        <f t="shared" si="17"/>
        <v>2704</v>
      </c>
      <c r="Q2268" s="117"/>
      <c r="R2268" s="1348">
        <v>270403001</v>
      </c>
      <c r="S2268" s="321"/>
      <c r="T2268" s="321"/>
    </row>
    <row r="2269" spans="1:20" ht="34.5" hidden="1" customHeight="1">
      <c r="A2269" s="1348">
        <v>270403001</v>
      </c>
      <c r="B2269" s="1339" t="str">
        <f t="shared" si="16"/>
        <v>2704</v>
      </c>
      <c r="C2269" s="1349" t="s">
        <v>2389</v>
      </c>
      <c r="D2269" s="1350">
        <v>1</v>
      </c>
      <c r="E2269" s="293" t="s">
        <v>7894</v>
      </c>
      <c r="F2269" s="1352" t="s">
        <v>7895</v>
      </c>
      <c r="G2269" s="1356">
        <v>46568</v>
      </c>
      <c r="H2269" s="1348" t="s">
        <v>2353</v>
      </c>
      <c r="I2269" s="1348">
        <v>1596</v>
      </c>
      <c r="J2269" s="1351">
        <v>44740</v>
      </c>
      <c r="K2269" s="1352" t="s">
        <v>2354</v>
      </c>
      <c r="L2269" s="1352"/>
      <c r="M2269" s="1345" t="s">
        <v>1830</v>
      </c>
      <c r="N2269" s="1346" t="s">
        <v>1830</v>
      </c>
      <c r="O2269" s="1347"/>
      <c r="P2269" s="117" t="str">
        <f t="shared" si="17"/>
        <v>2704</v>
      </c>
      <c r="Q2269" s="117"/>
      <c r="R2269" s="1348">
        <v>270403001</v>
      </c>
      <c r="S2269" s="321"/>
      <c r="T2269" s="321"/>
    </row>
    <row r="2270" spans="1:20" ht="34.5" hidden="1" customHeight="1">
      <c r="A2270" s="1348">
        <v>270403001</v>
      </c>
      <c r="B2270" s="1339" t="str">
        <f t="shared" si="16"/>
        <v>2704</v>
      </c>
      <c r="C2270" s="1349" t="s">
        <v>2389</v>
      </c>
      <c r="D2270" s="1350">
        <v>1</v>
      </c>
      <c r="E2270" s="293" t="s">
        <v>7896</v>
      </c>
      <c r="F2270" s="1352" t="s">
        <v>7897</v>
      </c>
      <c r="G2270" s="1351">
        <v>46568</v>
      </c>
      <c r="H2270" s="1348" t="s">
        <v>2353</v>
      </c>
      <c r="I2270" s="1348">
        <v>1596</v>
      </c>
      <c r="J2270" s="1351">
        <v>44740</v>
      </c>
      <c r="K2270" s="1352" t="s">
        <v>2354</v>
      </c>
      <c r="L2270" s="1353"/>
      <c r="M2270" s="1345" t="s">
        <v>1830</v>
      </c>
      <c r="N2270" s="1346" t="s">
        <v>1830</v>
      </c>
      <c r="O2270" s="1347"/>
      <c r="P2270" s="117" t="str">
        <f t="shared" si="17"/>
        <v>2704</v>
      </c>
      <c r="Q2270" s="117"/>
      <c r="R2270" s="1348">
        <v>270403001</v>
      </c>
      <c r="S2270" s="321"/>
      <c r="T2270" s="321"/>
    </row>
    <row r="2271" spans="1:20" ht="34.5" hidden="1" customHeight="1">
      <c r="A2271" s="1348">
        <v>270403002</v>
      </c>
      <c r="B2271" s="1339" t="str">
        <f t="shared" si="16"/>
        <v>2704</v>
      </c>
      <c r="C2271" s="1349" t="s">
        <v>2389</v>
      </c>
      <c r="D2271" s="1350">
        <v>1</v>
      </c>
      <c r="E2271" s="293" t="s">
        <v>7898</v>
      </c>
      <c r="F2271" s="1352" t="s">
        <v>7899</v>
      </c>
      <c r="G2271" s="1356">
        <v>46475</v>
      </c>
      <c r="H2271" s="1348" t="s">
        <v>2353</v>
      </c>
      <c r="I2271" s="1348">
        <v>1595</v>
      </c>
      <c r="J2271" s="1351">
        <v>44649</v>
      </c>
      <c r="K2271" s="1352" t="s">
        <v>2354</v>
      </c>
      <c r="L2271" s="1352"/>
      <c r="M2271" s="1345" t="s">
        <v>1830</v>
      </c>
      <c r="N2271" s="1346" t="s">
        <v>1830</v>
      </c>
      <c r="O2271" s="1347"/>
      <c r="P2271" s="117" t="str">
        <f t="shared" si="17"/>
        <v>2704</v>
      </c>
      <c r="Q2271" s="117"/>
      <c r="R2271" s="1348">
        <v>270403002</v>
      </c>
      <c r="S2271" s="321"/>
      <c r="T2271" s="321"/>
    </row>
    <row r="2272" spans="1:20" ht="34.5" hidden="1" customHeight="1">
      <c r="A2272" s="1348">
        <v>270403002</v>
      </c>
      <c r="B2272" s="1339" t="str">
        <f t="shared" si="16"/>
        <v>2704</v>
      </c>
      <c r="C2272" s="1349" t="s">
        <v>2389</v>
      </c>
      <c r="D2272" s="1350">
        <v>1</v>
      </c>
      <c r="E2272" s="293" t="s">
        <v>7900</v>
      </c>
      <c r="F2272" s="1352" t="s">
        <v>7901</v>
      </c>
      <c r="G2272" s="1356">
        <v>46475</v>
      </c>
      <c r="H2272" s="1348" t="s">
        <v>2353</v>
      </c>
      <c r="I2272" s="1348">
        <v>1595</v>
      </c>
      <c r="J2272" s="1351">
        <v>44649</v>
      </c>
      <c r="K2272" s="1352" t="s">
        <v>2354</v>
      </c>
      <c r="L2272" s="1353"/>
      <c r="M2272" s="1345" t="s">
        <v>1830</v>
      </c>
      <c r="N2272" s="1346" t="s">
        <v>1830</v>
      </c>
      <c r="O2272" s="1347"/>
      <c r="P2272" s="117" t="str">
        <f t="shared" si="17"/>
        <v>2704</v>
      </c>
      <c r="Q2272" s="117"/>
      <c r="R2272" s="1348">
        <v>270403002</v>
      </c>
      <c r="S2272" s="321"/>
      <c r="T2272" s="321"/>
    </row>
    <row r="2273" spans="1:20" ht="34.5" hidden="1" customHeight="1">
      <c r="A2273" s="1348">
        <v>270403002</v>
      </c>
      <c r="B2273" s="1339" t="str">
        <f t="shared" si="16"/>
        <v>2704</v>
      </c>
      <c r="C2273" s="1349" t="s">
        <v>2389</v>
      </c>
      <c r="D2273" s="1350">
        <v>1</v>
      </c>
      <c r="E2273" s="293" t="s">
        <v>7902</v>
      </c>
      <c r="F2273" s="1352" t="s">
        <v>7901</v>
      </c>
      <c r="G2273" s="1351">
        <v>46475</v>
      </c>
      <c r="H2273" s="1348" t="s">
        <v>2353</v>
      </c>
      <c r="I2273" s="1348">
        <v>1595</v>
      </c>
      <c r="J2273" s="1351">
        <v>44649</v>
      </c>
      <c r="K2273" s="1352" t="s">
        <v>2354</v>
      </c>
      <c r="L2273" s="1352"/>
      <c r="M2273" s="1345" t="s">
        <v>1830</v>
      </c>
      <c r="N2273" s="1346" t="s">
        <v>1830</v>
      </c>
      <c r="O2273" s="1347"/>
      <c r="P2273" s="117" t="str">
        <f t="shared" si="17"/>
        <v>2704</v>
      </c>
      <c r="Q2273" s="117"/>
      <c r="R2273" s="1348">
        <v>270403002</v>
      </c>
      <c r="S2273" s="321"/>
      <c r="T2273" s="321"/>
    </row>
    <row r="2274" spans="1:20" ht="34.5" hidden="1" customHeight="1">
      <c r="A2274" s="1348">
        <v>270403003</v>
      </c>
      <c r="B2274" s="1339" t="str">
        <f t="shared" si="16"/>
        <v>2704</v>
      </c>
      <c r="C2274" s="1349" t="s">
        <v>2398</v>
      </c>
      <c r="D2274" s="1350">
        <v>1</v>
      </c>
      <c r="E2274" s="293" t="s">
        <v>7903</v>
      </c>
      <c r="F2274" s="1352" t="s">
        <v>7904</v>
      </c>
      <c r="G2274" s="1351"/>
      <c r="H2274" s="1348" t="s">
        <v>2252</v>
      </c>
      <c r="I2274" s="1348">
        <v>1381</v>
      </c>
      <c r="J2274" s="1351">
        <v>39751</v>
      </c>
      <c r="K2274" s="1352" t="s">
        <v>2253</v>
      </c>
      <c r="L2274" s="1352" t="s">
        <v>7905</v>
      </c>
      <c r="M2274" s="1345" t="s">
        <v>1830</v>
      </c>
      <c r="N2274" s="1346" t="s">
        <v>1830</v>
      </c>
      <c r="O2274" s="1347"/>
      <c r="P2274" s="117" t="str">
        <f t="shared" si="17"/>
        <v>2704</v>
      </c>
      <c r="Q2274" s="117"/>
      <c r="R2274" s="1348">
        <v>270403003</v>
      </c>
      <c r="S2274" s="321"/>
      <c r="T2274" s="321"/>
    </row>
    <row r="2275" spans="1:20" ht="34.5" hidden="1" customHeight="1">
      <c r="A2275" s="1348">
        <v>270403003</v>
      </c>
      <c r="B2275" s="1339" t="str">
        <f t="shared" si="16"/>
        <v>2704</v>
      </c>
      <c r="C2275" s="1349" t="s">
        <v>2398</v>
      </c>
      <c r="D2275" s="1350">
        <v>2</v>
      </c>
      <c r="E2275" s="293" t="s">
        <v>7906</v>
      </c>
      <c r="F2275" s="1352" t="s">
        <v>7907</v>
      </c>
      <c r="G2275" s="1351">
        <v>43002</v>
      </c>
      <c r="H2275" s="1348" t="s">
        <v>2252</v>
      </c>
      <c r="I2275" s="1348">
        <v>1482</v>
      </c>
      <c r="J2275" s="1351">
        <v>41470</v>
      </c>
      <c r="K2275" s="1352" t="s">
        <v>2253</v>
      </c>
      <c r="L2275" s="1352"/>
      <c r="M2275" s="1345" t="s">
        <v>1830</v>
      </c>
      <c r="N2275" s="1346" t="s">
        <v>1830</v>
      </c>
      <c r="O2275" s="1347"/>
      <c r="P2275" s="117" t="str">
        <f t="shared" si="17"/>
        <v>2704</v>
      </c>
      <c r="Q2275" s="117"/>
      <c r="R2275" s="1348">
        <v>270403003</v>
      </c>
      <c r="S2275" s="321"/>
      <c r="T2275" s="321"/>
    </row>
    <row r="2276" spans="1:20" ht="34.5" hidden="1" customHeight="1">
      <c r="A2276" s="1348">
        <v>270403003</v>
      </c>
      <c r="B2276" s="1339" t="str">
        <f t="shared" si="16"/>
        <v>2704</v>
      </c>
      <c r="C2276" s="1349" t="s">
        <v>2398</v>
      </c>
      <c r="D2276" s="1350">
        <v>1</v>
      </c>
      <c r="E2276" s="293" t="s">
        <v>7908</v>
      </c>
      <c r="F2276" s="1352" t="s">
        <v>7909</v>
      </c>
      <c r="G2276" s="1351"/>
      <c r="H2276" s="1348" t="s">
        <v>2252</v>
      </c>
      <c r="I2276" s="1348">
        <v>1381</v>
      </c>
      <c r="J2276" s="1351">
        <v>39751</v>
      </c>
      <c r="K2276" s="1352" t="s">
        <v>2253</v>
      </c>
      <c r="L2276" s="1352" t="s">
        <v>7905</v>
      </c>
      <c r="M2276" s="1345" t="s">
        <v>1830</v>
      </c>
      <c r="N2276" s="1346" t="s">
        <v>1830</v>
      </c>
      <c r="O2276" s="1347"/>
      <c r="P2276" s="117" t="str">
        <f t="shared" si="17"/>
        <v>2704</v>
      </c>
      <c r="Q2276" s="117"/>
      <c r="R2276" s="1348">
        <v>270403003</v>
      </c>
      <c r="S2276" s="321"/>
      <c r="T2276" s="321"/>
    </row>
    <row r="2277" spans="1:20" ht="34.5" hidden="1" customHeight="1">
      <c r="A2277" s="1348">
        <v>270403004</v>
      </c>
      <c r="B2277" s="1339" t="str">
        <f t="shared" si="16"/>
        <v>2704</v>
      </c>
      <c r="C2277" s="1349" t="s">
        <v>2398</v>
      </c>
      <c r="D2277" s="1350">
        <v>2</v>
      </c>
      <c r="E2277" s="293" t="s">
        <v>7910</v>
      </c>
      <c r="F2277" s="1352" t="s">
        <v>7911</v>
      </c>
      <c r="G2277" s="1351">
        <v>43002</v>
      </c>
      <c r="H2277" s="1348" t="s">
        <v>2252</v>
      </c>
      <c r="I2277" s="1348">
        <v>1482</v>
      </c>
      <c r="J2277" s="1351">
        <v>41470</v>
      </c>
      <c r="K2277" s="1352" t="s">
        <v>2253</v>
      </c>
      <c r="L2277" s="1352"/>
      <c r="M2277" s="1345" t="s">
        <v>1830</v>
      </c>
      <c r="N2277" s="1346" t="s">
        <v>7912</v>
      </c>
      <c r="O2277" s="1347"/>
      <c r="P2277" s="117" t="str">
        <f t="shared" si="17"/>
        <v>2704</v>
      </c>
      <c r="Q2277" s="117"/>
      <c r="R2277" s="1348">
        <v>270403004</v>
      </c>
      <c r="S2277" s="321"/>
      <c r="T2277" s="321"/>
    </row>
    <row r="2278" spans="1:20" ht="34.5" hidden="1" customHeight="1">
      <c r="A2278" s="1348">
        <v>270403004</v>
      </c>
      <c r="B2278" s="1339" t="str">
        <f t="shared" si="16"/>
        <v>2704</v>
      </c>
      <c r="C2278" s="1349" t="s">
        <v>2398</v>
      </c>
      <c r="D2278" s="1350">
        <v>1</v>
      </c>
      <c r="E2278" s="293" t="s">
        <v>7913</v>
      </c>
      <c r="F2278" s="1352" t="s">
        <v>7914</v>
      </c>
      <c r="G2278" s="1351"/>
      <c r="H2278" s="1348" t="s">
        <v>2252</v>
      </c>
      <c r="I2278" s="1348">
        <v>1381</v>
      </c>
      <c r="J2278" s="1356">
        <v>39751</v>
      </c>
      <c r="K2278" s="1352" t="s">
        <v>2253</v>
      </c>
      <c r="L2278" s="1352" t="s">
        <v>7915</v>
      </c>
      <c r="M2278" s="1345" t="s">
        <v>7916</v>
      </c>
      <c r="N2278" s="1346" t="s">
        <v>1830</v>
      </c>
      <c r="O2278" s="1347"/>
      <c r="P2278" s="117" t="str">
        <f t="shared" si="17"/>
        <v>2704</v>
      </c>
      <c r="Q2278" s="117"/>
      <c r="R2278" s="1348">
        <v>270403004</v>
      </c>
      <c r="S2278" s="321"/>
      <c r="T2278" s="321"/>
    </row>
    <row r="2279" spans="1:20" ht="34.5" hidden="1" customHeight="1">
      <c r="A2279" s="1348">
        <v>270403004</v>
      </c>
      <c r="B2279" s="1339" t="str">
        <f t="shared" si="16"/>
        <v>2704</v>
      </c>
      <c r="C2279" s="1349" t="s">
        <v>2398</v>
      </c>
      <c r="D2279" s="1350">
        <v>2</v>
      </c>
      <c r="E2279" s="293" t="s">
        <v>7917</v>
      </c>
      <c r="F2279" s="1352" t="s">
        <v>7914</v>
      </c>
      <c r="G2279" s="1351">
        <v>43002</v>
      </c>
      <c r="H2279" s="1348" t="s">
        <v>2252</v>
      </c>
      <c r="I2279" s="1348">
        <v>1482</v>
      </c>
      <c r="J2279" s="1351">
        <v>41470</v>
      </c>
      <c r="K2279" s="1352" t="s">
        <v>2253</v>
      </c>
      <c r="L2279" s="1352"/>
      <c r="M2279" s="1345" t="s">
        <v>3308</v>
      </c>
      <c r="N2279" s="1346" t="s">
        <v>7918</v>
      </c>
      <c r="O2279" s="1347"/>
      <c r="P2279" s="117" t="str">
        <f t="shared" si="17"/>
        <v>2704</v>
      </c>
      <c r="Q2279" s="117"/>
      <c r="R2279" s="1348">
        <v>270403004</v>
      </c>
      <c r="S2279" s="321"/>
      <c r="T2279" s="321"/>
    </row>
    <row r="2280" spans="1:20" ht="34.5" hidden="1" customHeight="1">
      <c r="A2280" s="1348">
        <v>270403005</v>
      </c>
      <c r="B2280" s="1339" t="str">
        <f t="shared" si="16"/>
        <v>2704</v>
      </c>
      <c r="C2280" s="1349" t="s">
        <v>2398</v>
      </c>
      <c r="D2280" s="1350">
        <v>1</v>
      </c>
      <c r="E2280" s="293" t="s">
        <v>7919</v>
      </c>
      <c r="F2280" s="1352" t="s">
        <v>7920</v>
      </c>
      <c r="G2280" s="1351"/>
      <c r="H2280" s="1348" t="s">
        <v>2252</v>
      </c>
      <c r="I2280" s="1348">
        <v>1381</v>
      </c>
      <c r="J2280" s="1351">
        <v>39751</v>
      </c>
      <c r="K2280" s="1352" t="s">
        <v>2253</v>
      </c>
      <c r="L2280" s="1352" t="s">
        <v>7915</v>
      </c>
      <c r="M2280" s="1345" t="s">
        <v>1830</v>
      </c>
      <c r="N2280" s="1346" t="s">
        <v>1830</v>
      </c>
      <c r="O2280" s="1347"/>
      <c r="P2280" s="117" t="str">
        <f t="shared" si="17"/>
        <v>2704</v>
      </c>
      <c r="Q2280" s="117"/>
      <c r="R2280" s="1348">
        <v>270403005</v>
      </c>
      <c r="S2280" s="321"/>
      <c r="T2280" s="321"/>
    </row>
    <row r="2281" spans="1:20" ht="34.5" hidden="1" customHeight="1">
      <c r="A2281" s="1348">
        <v>270403005</v>
      </c>
      <c r="B2281" s="1339" t="str">
        <f t="shared" si="16"/>
        <v>2704</v>
      </c>
      <c r="C2281" s="1349" t="s">
        <v>2398</v>
      </c>
      <c r="D2281" s="1350">
        <v>2</v>
      </c>
      <c r="E2281" s="293" t="s">
        <v>7921</v>
      </c>
      <c r="F2281" s="1352" t="s">
        <v>7922</v>
      </c>
      <c r="G2281" s="1351">
        <v>43002</v>
      </c>
      <c r="H2281" s="1348" t="s">
        <v>2252</v>
      </c>
      <c r="I2281" s="1348">
        <v>1482</v>
      </c>
      <c r="J2281" s="1351">
        <v>41470</v>
      </c>
      <c r="K2281" s="1352" t="s">
        <v>2253</v>
      </c>
      <c r="L2281" s="1352"/>
      <c r="M2281" s="1345" t="s">
        <v>1830</v>
      </c>
      <c r="N2281" s="1346" t="s">
        <v>1830</v>
      </c>
      <c r="O2281" s="1347"/>
      <c r="P2281" s="117" t="str">
        <f t="shared" si="17"/>
        <v>2704</v>
      </c>
      <c r="Q2281" s="117"/>
      <c r="R2281" s="1348">
        <v>270403005</v>
      </c>
      <c r="S2281" s="321"/>
      <c r="T2281" s="321"/>
    </row>
    <row r="2282" spans="1:20" ht="34.5" hidden="1" customHeight="1">
      <c r="A2282" s="1348">
        <v>270403005</v>
      </c>
      <c r="B2282" s="1339" t="str">
        <f t="shared" si="16"/>
        <v>2704</v>
      </c>
      <c r="C2282" s="1349" t="s">
        <v>2398</v>
      </c>
      <c r="D2282" s="1350">
        <v>1</v>
      </c>
      <c r="E2282" s="293" t="s">
        <v>7923</v>
      </c>
      <c r="F2282" s="1352" t="s">
        <v>7924</v>
      </c>
      <c r="G2282" s="1351"/>
      <c r="H2282" s="1348" t="s">
        <v>2252</v>
      </c>
      <c r="I2282" s="1348">
        <v>1381</v>
      </c>
      <c r="J2282" s="1351">
        <v>39751</v>
      </c>
      <c r="K2282" s="1352" t="s">
        <v>2253</v>
      </c>
      <c r="L2282" s="1352" t="s">
        <v>7905</v>
      </c>
      <c r="M2282" s="1345" t="s">
        <v>1830</v>
      </c>
      <c r="N2282" s="1346" t="s">
        <v>1830</v>
      </c>
      <c r="O2282" s="1347"/>
      <c r="P2282" s="117" t="str">
        <f t="shared" si="17"/>
        <v>2704</v>
      </c>
      <c r="Q2282" s="117"/>
      <c r="R2282" s="1348">
        <v>270403005</v>
      </c>
      <c r="S2282" s="321"/>
      <c r="T2282" s="321"/>
    </row>
    <row r="2283" spans="1:20" ht="34.5" hidden="1" customHeight="1">
      <c r="A2283" s="1348">
        <v>270403006</v>
      </c>
      <c r="B2283" s="1339" t="str">
        <f t="shared" si="16"/>
        <v>2704</v>
      </c>
      <c r="C2283" s="1349" t="s">
        <v>2398</v>
      </c>
      <c r="D2283" s="1350">
        <v>2</v>
      </c>
      <c r="E2283" s="293" t="s">
        <v>7925</v>
      </c>
      <c r="F2283" s="1352" t="s">
        <v>7924</v>
      </c>
      <c r="G2283" s="1356">
        <v>43002</v>
      </c>
      <c r="H2283" s="1348" t="s">
        <v>2252</v>
      </c>
      <c r="I2283" s="1348">
        <v>1482</v>
      </c>
      <c r="J2283" s="1351">
        <v>41470</v>
      </c>
      <c r="K2283" s="1352" t="s">
        <v>2253</v>
      </c>
      <c r="L2283" s="1352"/>
      <c r="M2283" s="1345" t="s">
        <v>1830</v>
      </c>
      <c r="N2283" s="1346" t="s">
        <v>1830</v>
      </c>
      <c r="O2283" s="1347"/>
      <c r="P2283" s="117" t="str">
        <f t="shared" si="17"/>
        <v>2704</v>
      </c>
      <c r="Q2283" s="117"/>
      <c r="R2283" s="1348">
        <v>270403006</v>
      </c>
      <c r="S2283" s="321"/>
      <c r="T2283" s="321"/>
    </row>
    <row r="2284" spans="1:20" ht="34.5" hidden="1" customHeight="1">
      <c r="A2284" s="1348">
        <v>270403006</v>
      </c>
      <c r="B2284" s="1339" t="str">
        <f t="shared" si="16"/>
        <v>2704</v>
      </c>
      <c r="C2284" s="1349" t="s">
        <v>2398</v>
      </c>
      <c r="D2284" s="1350">
        <v>1</v>
      </c>
      <c r="E2284" s="293" t="s">
        <v>7926</v>
      </c>
      <c r="F2284" s="1352" t="s">
        <v>7927</v>
      </c>
      <c r="G2284" s="1356"/>
      <c r="H2284" s="1348" t="s">
        <v>2252</v>
      </c>
      <c r="I2284" s="1348">
        <v>1381</v>
      </c>
      <c r="J2284" s="1351">
        <v>39751</v>
      </c>
      <c r="K2284" s="1352" t="s">
        <v>2253</v>
      </c>
      <c r="L2284" s="1352" t="s">
        <v>7905</v>
      </c>
      <c r="M2284" s="1345" t="s">
        <v>1830</v>
      </c>
      <c r="N2284" s="1346" t="s">
        <v>1830</v>
      </c>
      <c r="O2284" s="1347"/>
      <c r="P2284" s="117" t="str">
        <f t="shared" si="17"/>
        <v>2704</v>
      </c>
      <c r="Q2284" s="117"/>
      <c r="R2284" s="1348">
        <v>270403006</v>
      </c>
      <c r="S2284" s="321"/>
      <c r="T2284" s="321"/>
    </row>
    <row r="2285" spans="1:20" ht="34.5" hidden="1" customHeight="1">
      <c r="A2285" s="1348">
        <v>270403007</v>
      </c>
      <c r="B2285" s="1339" t="str">
        <f t="shared" si="16"/>
        <v>2704</v>
      </c>
      <c r="C2285" s="1349" t="s">
        <v>2398</v>
      </c>
      <c r="D2285" s="1350">
        <v>2</v>
      </c>
      <c r="E2285" s="293" t="s">
        <v>7928</v>
      </c>
      <c r="F2285" s="1352" t="s">
        <v>7927</v>
      </c>
      <c r="G2285" s="1356">
        <v>43002</v>
      </c>
      <c r="H2285" s="1348" t="s">
        <v>2252</v>
      </c>
      <c r="I2285" s="1348">
        <v>1482</v>
      </c>
      <c r="J2285" s="1351">
        <v>41470</v>
      </c>
      <c r="K2285" s="1352" t="s">
        <v>2253</v>
      </c>
      <c r="L2285" s="1352"/>
      <c r="M2285" s="1345" t="s">
        <v>1830</v>
      </c>
      <c r="N2285" s="1346" t="s">
        <v>1830</v>
      </c>
      <c r="O2285" s="1347"/>
      <c r="P2285" s="117" t="str">
        <f t="shared" si="17"/>
        <v>2704</v>
      </c>
      <c r="Q2285" s="117"/>
      <c r="R2285" s="1348">
        <v>270403007</v>
      </c>
      <c r="S2285" s="321"/>
      <c r="T2285" s="321"/>
    </row>
    <row r="2286" spans="1:20" ht="34.5" hidden="1" customHeight="1">
      <c r="A2286" s="1348">
        <v>270403007</v>
      </c>
      <c r="B2286" s="1339" t="str">
        <f t="shared" si="16"/>
        <v>2704</v>
      </c>
      <c r="C2286" s="1349" t="s">
        <v>2398</v>
      </c>
      <c r="D2286" s="1350">
        <v>1</v>
      </c>
      <c r="E2286" s="293" t="s">
        <v>7929</v>
      </c>
      <c r="F2286" s="1352" t="s">
        <v>7930</v>
      </c>
      <c r="G2286" s="1356"/>
      <c r="H2286" s="1348" t="s">
        <v>2252</v>
      </c>
      <c r="I2286" s="1348">
        <v>1381</v>
      </c>
      <c r="J2286" s="1351">
        <v>39751</v>
      </c>
      <c r="K2286" s="1352" t="s">
        <v>2253</v>
      </c>
      <c r="L2286" s="1352" t="s">
        <v>7915</v>
      </c>
      <c r="M2286" s="1345" t="s">
        <v>1830</v>
      </c>
      <c r="N2286" s="1346" t="s">
        <v>1830</v>
      </c>
      <c r="O2286" s="1347"/>
      <c r="P2286" s="117" t="str">
        <f t="shared" si="17"/>
        <v>2704</v>
      </c>
      <c r="Q2286" s="117"/>
      <c r="R2286" s="1348">
        <v>270403007</v>
      </c>
      <c r="S2286" s="321"/>
      <c r="T2286" s="321"/>
    </row>
    <row r="2287" spans="1:20" ht="34.5" hidden="1" customHeight="1">
      <c r="A2287" s="1348">
        <v>270403008</v>
      </c>
      <c r="B2287" s="1339" t="str">
        <f t="shared" si="16"/>
        <v>2704</v>
      </c>
      <c r="C2287" s="1349" t="s">
        <v>2398</v>
      </c>
      <c r="D2287" s="1350">
        <v>2</v>
      </c>
      <c r="E2287" s="293" t="s">
        <v>7931</v>
      </c>
      <c r="F2287" s="1352" t="s">
        <v>7930</v>
      </c>
      <c r="G2287" s="1356">
        <v>43002</v>
      </c>
      <c r="H2287" s="1348" t="s">
        <v>2252</v>
      </c>
      <c r="I2287" s="1348">
        <v>1482</v>
      </c>
      <c r="J2287" s="1351">
        <v>41470</v>
      </c>
      <c r="K2287" s="1352" t="s">
        <v>2253</v>
      </c>
      <c r="L2287" s="1352"/>
      <c r="M2287" s="1345" t="s">
        <v>1830</v>
      </c>
      <c r="N2287" s="1346" t="s">
        <v>1830</v>
      </c>
      <c r="O2287" s="1347"/>
      <c r="P2287" s="117" t="str">
        <f t="shared" si="17"/>
        <v>2704</v>
      </c>
      <c r="Q2287" s="117"/>
      <c r="R2287" s="1348">
        <v>270403008</v>
      </c>
      <c r="S2287" s="321"/>
      <c r="T2287" s="321"/>
    </row>
    <row r="2288" spans="1:20" ht="34.5" hidden="1" customHeight="1">
      <c r="A2288" s="1348">
        <v>270403008</v>
      </c>
      <c r="B2288" s="1339" t="str">
        <f t="shared" si="16"/>
        <v>2704</v>
      </c>
      <c r="C2288" s="1349" t="s">
        <v>2398</v>
      </c>
      <c r="D2288" s="1350">
        <v>1</v>
      </c>
      <c r="E2288" s="293" t="s">
        <v>7932</v>
      </c>
      <c r="F2288" s="1352" t="s">
        <v>7933</v>
      </c>
      <c r="G2288" s="1351"/>
      <c r="H2288" s="1348" t="s">
        <v>2252</v>
      </c>
      <c r="I2288" s="1348">
        <v>1381</v>
      </c>
      <c r="J2288" s="1351">
        <v>39751</v>
      </c>
      <c r="K2288" s="1352" t="s">
        <v>2253</v>
      </c>
      <c r="L2288" s="1352" t="s">
        <v>7915</v>
      </c>
      <c r="M2288" s="1345" t="s">
        <v>1830</v>
      </c>
      <c r="N2288" s="1346" t="s">
        <v>1830</v>
      </c>
      <c r="O2288" s="1347"/>
      <c r="P2288" s="117" t="str">
        <f t="shared" si="17"/>
        <v>2704</v>
      </c>
      <c r="Q2288" s="117"/>
      <c r="R2288" s="1348">
        <v>270403008</v>
      </c>
      <c r="S2288" s="321"/>
      <c r="T2288" s="321"/>
    </row>
    <row r="2289" spans="1:20" ht="34.5" hidden="1" customHeight="1">
      <c r="A2289" s="1348">
        <v>270403009</v>
      </c>
      <c r="B2289" s="1339" t="str">
        <f t="shared" si="16"/>
        <v>2704</v>
      </c>
      <c r="C2289" s="1349" t="s">
        <v>2398</v>
      </c>
      <c r="D2289" s="1350">
        <v>2</v>
      </c>
      <c r="E2289" s="293" t="s">
        <v>7934</v>
      </c>
      <c r="F2289" s="1352" t="s">
        <v>7933</v>
      </c>
      <c r="G2289" s="1356">
        <v>43002</v>
      </c>
      <c r="H2289" s="1348" t="s">
        <v>2252</v>
      </c>
      <c r="I2289" s="1348">
        <v>1482</v>
      </c>
      <c r="J2289" s="1351">
        <v>41470</v>
      </c>
      <c r="K2289" s="1352" t="s">
        <v>2253</v>
      </c>
      <c r="L2289" s="1352"/>
      <c r="M2289" s="1345" t="s">
        <v>1830</v>
      </c>
      <c r="N2289" s="1346" t="s">
        <v>1830</v>
      </c>
      <c r="O2289" s="1347"/>
      <c r="P2289" s="117" t="str">
        <f t="shared" si="17"/>
        <v>2704</v>
      </c>
      <c r="Q2289" s="117"/>
      <c r="R2289" s="1348">
        <v>270403009</v>
      </c>
      <c r="S2289" s="321"/>
      <c r="T2289" s="321"/>
    </row>
    <row r="2290" spans="1:20" ht="34.5" hidden="1" customHeight="1">
      <c r="A2290" s="1348">
        <v>270403009</v>
      </c>
      <c r="B2290" s="1339" t="str">
        <f t="shared" si="16"/>
        <v>2704</v>
      </c>
      <c r="C2290" s="1349" t="s">
        <v>2398</v>
      </c>
      <c r="D2290" s="1350">
        <v>1</v>
      </c>
      <c r="E2290" s="293" t="s">
        <v>7935</v>
      </c>
      <c r="F2290" s="1352" t="s">
        <v>7936</v>
      </c>
      <c r="G2290" s="1351">
        <v>41181</v>
      </c>
      <c r="H2290" s="1348" t="s">
        <v>2252</v>
      </c>
      <c r="I2290" s="1348">
        <v>1381</v>
      </c>
      <c r="J2290" s="1351">
        <v>39751</v>
      </c>
      <c r="K2290" s="1352" t="s">
        <v>2253</v>
      </c>
      <c r="L2290" s="1352"/>
      <c r="M2290" s="1345" t="s">
        <v>1830</v>
      </c>
      <c r="N2290" s="1346" t="s">
        <v>1830</v>
      </c>
      <c r="O2290" s="1347"/>
      <c r="P2290" s="117" t="str">
        <f t="shared" si="17"/>
        <v>2704</v>
      </c>
      <c r="Q2290" s="117"/>
      <c r="R2290" s="1348">
        <v>270403009</v>
      </c>
      <c r="S2290" s="321"/>
      <c r="T2290" s="321"/>
    </row>
    <row r="2291" spans="1:20" ht="34.5" hidden="1" customHeight="1">
      <c r="A2291" s="1348">
        <v>270403010</v>
      </c>
      <c r="B2291" s="1339" t="str">
        <f t="shared" si="16"/>
        <v>2704</v>
      </c>
      <c r="C2291" s="1349" t="s">
        <v>2398</v>
      </c>
      <c r="D2291" s="1350">
        <v>1</v>
      </c>
      <c r="E2291" s="293" t="s">
        <v>7937</v>
      </c>
      <c r="F2291" s="1352" t="s">
        <v>7938</v>
      </c>
      <c r="G2291" s="1351">
        <v>41181</v>
      </c>
      <c r="H2291" s="1348" t="s">
        <v>2252</v>
      </c>
      <c r="I2291" s="1348">
        <v>1381</v>
      </c>
      <c r="J2291" s="1351">
        <v>39751</v>
      </c>
      <c r="K2291" s="1352" t="s">
        <v>2253</v>
      </c>
      <c r="L2291" s="1352"/>
      <c r="M2291" s="1345" t="s">
        <v>1830</v>
      </c>
      <c r="N2291" s="1346" t="s">
        <v>1830</v>
      </c>
      <c r="O2291" s="1347"/>
      <c r="P2291" s="117" t="str">
        <f t="shared" si="17"/>
        <v>2704</v>
      </c>
      <c r="Q2291" s="117"/>
      <c r="R2291" s="1348">
        <v>270403010</v>
      </c>
      <c r="S2291" s="321"/>
      <c r="T2291" s="321"/>
    </row>
    <row r="2292" spans="1:20" ht="34.5" hidden="1" customHeight="1">
      <c r="A2292" s="1348">
        <v>270403010</v>
      </c>
      <c r="B2292" s="1339" t="str">
        <f t="shared" si="16"/>
        <v>2704</v>
      </c>
      <c r="C2292" s="1349" t="s">
        <v>2398</v>
      </c>
      <c r="D2292" s="1350">
        <v>1</v>
      </c>
      <c r="E2292" s="293" t="s">
        <v>7939</v>
      </c>
      <c r="F2292" s="1352" t="s">
        <v>7940</v>
      </c>
      <c r="G2292" s="1351"/>
      <c r="H2292" s="1348" t="s">
        <v>2252</v>
      </c>
      <c r="I2292" s="1348">
        <v>1381</v>
      </c>
      <c r="J2292" s="1351">
        <v>39751</v>
      </c>
      <c r="K2292" s="1352" t="s">
        <v>2253</v>
      </c>
      <c r="L2292" s="1352" t="s">
        <v>7905</v>
      </c>
      <c r="M2292" s="1345" t="s">
        <v>1830</v>
      </c>
      <c r="N2292" s="1346" t="s">
        <v>1830</v>
      </c>
      <c r="O2292" s="1347"/>
      <c r="P2292" s="117" t="str">
        <f t="shared" si="17"/>
        <v>2704</v>
      </c>
      <c r="Q2292" s="117"/>
      <c r="R2292" s="1348">
        <v>270403010</v>
      </c>
      <c r="S2292" s="321"/>
      <c r="T2292" s="321"/>
    </row>
    <row r="2293" spans="1:20" ht="34.5" hidden="1" customHeight="1">
      <c r="A2293" s="1348">
        <v>270403011</v>
      </c>
      <c r="B2293" s="1339" t="str">
        <f t="shared" si="16"/>
        <v>2704</v>
      </c>
      <c r="C2293" s="1349" t="s">
        <v>2398</v>
      </c>
      <c r="D2293" s="1350">
        <v>2</v>
      </c>
      <c r="E2293" s="293" t="s">
        <v>7941</v>
      </c>
      <c r="F2293" s="1352" t="s">
        <v>7942</v>
      </c>
      <c r="G2293" s="1356">
        <v>43002</v>
      </c>
      <c r="H2293" s="1348" t="s">
        <v>2252</v>
      </c>
      <c r="I2293" s="1348">
        <v>1482</v>
      </c>
      <c r="J2293" s="1351">
        <v>41470</v>
      </c>
      <c r="K2293" s="1352" t="s">
        <v>2253</v>
      </c>
      <c r="L2293" s="1352"/>
      <c r="M2293" s="1345" t="s">
        <v>1830</v>
      </c>
      <c r="N2293" s="1346" t="s">
        <v>1830</v>
      </c>
      <c r="O2293" s="1347"/>
      <c r="P2293" s="117" t="str">
        <f t="shared" si="17"/>
        <v>2704</v>
      </c>
      <c r="Q2293" s="117"/>
      <c r="R2293" s="1348">
        <v>270403011</v>
      </c>
      <c r="S2293" s="321"/>
      <c r="T2293" s="321"/>
    </row>
    <row r="2294" spans="1:20" ht="34.5" hidden="1" customHeight="1">
      <c r="A2294" s="1348">
        <v>270403011</v>
      </c>
      <c r="B2294" s="1339" t="str">
        <f t="shared" si="16"/>
        <v>2704</v>
      </c>
      <c r="C2294" s="1349" t="s">
        <v>2398</v>
      </c>
      <c r="D2294" s="1350">
        <v>1</v>
      </c>
      <c r="E2294" s="293" t="s">
        <v>7943</v>
      </c>
      <c r="F2294" s="1352" t="s">
        <v>7944</v>
      </c>
      <c r="G2294" s="1351"/>
      <c r="H2294" s="1348" t="s">
        <v>2252</v>
      </c>
      <c r="I2294" s="1348">
        <v>1381</v>
      </c>
      <c r="J2294" s="1351">
        <v>39751</v>
      </c>
      <c r="K2294" s="1352" t="s">
        <v>2253</v>
      </c>
      <c r="L2294" s="1352" t="s">
        <v>7915</v>
      </c>
      <c r="M2294" s="1345" t="s">
        <v>1830</v>
      </c>
      <c r="N2294" s="1346" t="s">
        <v>1830</v>
      </c>
      <c r="O2294" s="1347"/>
      <c r="P2294" s="117" t="str">
        <f t="shared" si="17"/>
        <v>2704</v>
      </c>
      <c r="Q2294" s="117"/>
      <c r="R2294" s="1348">
        <v>270403011</v>
      </c>
      <c r="S2294" s="321"/>
      <c r="T2294" s="321"/>
    </row>
    <row r="2295" spans="1:20" ht="34.5" hidden="1" customHeight="1">
      <c r="A2295" s="1348">
        <v>270403012</v>
      </c>
      <c r="B2295" s="1339" t="str">
        <f t="shared" si="16"/>
        <v>2704</v>
      </c>
      <c r="C2295" s="1349" t="s">
        <v>2398</v>
      </c>
      <c r="D2295" s="1350">
        <v>2</v>
      </c>
      <c r="E2295" s="293" t="s">
        <v>7945</v>
      </c>
      <c r="F2295" s="1352" t="s">
        <v>7944</v>
      </c>
      <c r="G2295" s="1351">
        <v>43002</v>
      </c>
      <c r="H2295" s="1348" t="s">
        <v>2252</v>
      </c>
      <c r="I2295" s="1348">
        <v>1482</v>
      </c>
      <c r="J2295" s="1351">
        <v>41470</v>
      </c>
      <c r="K2295" s="1352" t="s">
        <v>2253</v>
      </c>
      <c r="L2295" s="1352"/>
      <c r="M2295" s="1345" t="s">
        <v>1830</v>
      </c>
      <c r="N2295" s="1346" t="s">
        <v>1830</v>
      </c>
      <c r="O2295" s="1347"/>
      <c r="P2295" s="117" t="str">
        <f t="shared" si="17"/>
        <v>2704</v>
      </c>
      <c r="Q2295" s="117"/>
      <c r="R2295" s="1348">
        <v>270403012</v>
      </c>
      <c r="S2295" s="321"/>
      <c r="T2295" s="321"/>
    </row>
    <row r="2296" spans="1:20" ht="34.5" hidden="1" customHeight="1">
      <c r="A2296" s="1348">
        <v>270403012</v>
      </c>
      <c r="B2296" s="1339" t="str">
        <f t="shared" si="16"/>
        <v>2704</v>
      </c>
      <c r="C2296" s="1349" t="s">
        <v>2398</v>
      </c>
      <c r="D2296" s="1350">
        <v>1</v>
      </c>
      <c r="E2296" s="293" t="s">
        <v>7946</v>
      </c>
      <c r="F2296" s="1352" t="s">
        <v>7947</v>
      </c>
      <c r="G2296" s="1351"/>
      <c r="H2296" s="1348" t="s">
        <v>2252</v>
      </c>
      <c r="I2296" s="1348">
        <v>1381</v>
      </c>
      <c r="J2296" s="1351">
        <v>39751</v>
      </c>
      <c r="K2296" s="1352" t="s">
        <v>2253</v>
      </c>
      <c r="L2296" s="1352" t="s">
        <v>7948</v>
      </c>
      <c r="M2296" s="1345" t="s">
        <v>1830</v>
      </c>
      <c r="N2296" s="1346" t="s">
        <v>1830</v>
      </c>
      <c r="O2296" s="1347"/>
      <c r="P2296" s="117" t="str">
        <f t="shared" si="17"/>
        <v>2704</v>
      </c>
      <c r="Q2296" s="117"/>
      <c r="R2296" s="1348">
        <v>270403012</v>
      </c>
      <c r="S2296" s="321"/>
      <c r="T2296" s="321"/>
    </row>
    <row r="2297" spans="1:20" ht="34.5" hidden="1" customHeight="1">
      <c r="A2297" s="1348">
        <v>270403012</v>
      </c>
      <c r="B2297" s="1339" t="str">
        <f t="shared" si="16"/>
        <v>2704</v>
      </c>
      <c r="C2297" s="1349" t="s">
        <v>2398</v>
      </c>
      <c r="D2297" s="1350">
        <v>2</v>
      </c>
      <c r="E2297" s="293" t="s">
        <v>7949</v>
      </c>
      <c r="F2297" s="1352" t="s">
        <v>7947</v>
      </c>
      <c r="G2297" s="1351">
        <v>43002</v>
      </c>
      <c r="H2297" s="1348" t="s">
        <v>2252</v>
      </c>
      <c r="I2297" s="1348">
        <v>1482</v>
      </c>
      <c r="J2297" s="1351">
        <v>41470</v>
      </c>
      <c r="K2297" s="1352" t="s">
        <v>2253</v>
      </c>
      <c r="L2297" s="1352"/>
      <c r="M2297" s="1345" t="s">
        <v>1830</v>
      </c>
      <c r="N2297" s="1346" t="s">
        <v>1830</v>
      </c>
      <c r="O2297" s="1347"/>
      <c r="P2297" s="117" t="str">
        <f t="shared" si="17"/>
        <v>2704</v>
      </c>
      <c r="Q2297" s="117"/>
      <c r="R2297" s="1348">
        <v>270403012</v>
      </c>
      <c r="S2297" s="321"/>
      <c r="T2297" s="321"/>
    </row>
    <row r="2298" spans="1:20" ht="34.5" hidden="1" customHeight="1">
      <c r="A2298" s="1348">
        <v>270403013</v>
      </c>
      <c r="B2298" s="1339" t="str">
        <f t="shared" ref="B2298:B2552" si="18">MID(A2298,1,4)</f>
        <v>2704</v>
      </c>
      <c r="C2298" s="1349" t="s">
        <v>2398</v>
      </c>
      <c r="D2298" s="1350">
        <v>1</v>
      </c>
      <c r="E2298" s="293" t="s">
        <v>7950</v>
      </c>
      <c r="F2298" s="1352" t="s">
        <v>7951</v>
      </c>
      <c r="G2298" s="1351"/>
      <c r="H2298" s="1348" t="s">
        <v>2252</v>
      </c>
      <c r="I2298" s="1348">
        <v>1381</v>
      </c>
      <c r="J2298" s="1351">
        <v>39751</v>
      </c>
      <c r="K2298" s="1352" t="s">
        <v>2253</v>
      </c>
      <c r="L2298" s="1352" t="s">
        <v>7952</v>
      </c>
      <c r="M2298" s="1345" t="s">
        <v>1830</v>
      </c>
      <c r="N2298" s="1346" t="s">
        <v>1830</v>
      </c>
      <c r="O2298" s="1347"/>
      <c r="P2298" s="117" t="str">
        <f t="shared" ref="P2298:P2552" si="19">MID(A2298,1,4)</f>
        <v>2704</v>
      </c>
      <c r="Q2298" s="117"/>
      <c r="R2298" s="1348">
        <v>270403013</v>
      </c>
      <c r="S2298" s="321"/>
      <c r="T2298" s="321"/>
    </row>
    <row r="2299" spans="1:20" ht="34.5" hidden="1" customHeight="1">
      <c r="A2299" s="1348">
        <v>270403013</v>
      </c>
      <c r="B2299" s="1339" t="str">
        <f t="shared" si="18"/>
        <v>2704</v>
      </c>
      <c r="C2299" s="1349" t="s">
        <v>2398</v>
      </c>
      <c r="D2299" s="1350">
        <v>2</v>
      </c>
      <c r="E2299" s="293" t="s">
        <v>7953</v>
      </c>
      <c r="F2299" s="1352" t="s">
        <v>7951</v>
      </c>
      <c r="G2299" s="1351">
        <v>43002</v>
      </c>
      <c r="H2299" s="1348" t="s">
        <v>2252</v>
      </c>
      <c r="I2299" s="1348">
        <v>1482</v>
      </c>
      <c r="J2299" s="1351">
        <v>41470</v>
      </c>
      <c r="K2299" s="1352" t="s">
        <v>2253</v>
      </c>
      <c r="L2299" s="1352"/>
      <c r="M2299" s="1345" t="s">
        <v>1830</v>
      </c>
      <c r="N2299" s="1346" t="s">
        <v>1830</v>
      </c>
      <c r="O2299" s="1347"/>
      <c r="P2299" s="117" t="str">
        <f t="shared" si="19"/>
        <v>2704</v>
      </c>
      <c r="Q2299" s="117"/>
      <c r="R2299" s="1348">
        <v>270403013</v>
      </c>
      <c r="S2299" s="321"/>
      <c r="T2299" s="321"/>
    </row>
    <row r="2300" spans="1:20" ht="34.5" hidden="1" customHeight="1">
      <c r="A2300" s="1348">
        <v>270403013</v>
      </c>
      <c r="B2300" s="1339" t="str">
        <f t="shared" si="18"/>
        <v>2704</v>
      </c>
      <c r="C2300" s="1349" t="s">
        <v>2398</v>
      </c>
      <c r="D2300" s="1350">
        <v>1</v>
      </c>
      <c r="E2300" s="293" t="s">
        <v>7954</v>
      </c>
      <c r="F2300" s="1352" t="s">
        <v>7955</v>
      </c>
      <c r="G2300" s="1351"/>
      <c r="H2300" s="1348" t="s">
        <v>2252</v>
      </c>
      <c r="I2300" s="1348">
        <v>1381</v>
      </c>
      <c r="J2300" s="1351">
        <v>39751</v>
      </c>
      <c r="K2300" s="1352" t="s">
        <v>2253</v>
      </c>
      <c r="L2300" s="1352"/>
      <c r="M2300" s="1345" t="s">
        <v>1830</v>
      </c>
      <c r="N2300" s="1346" t="s">
        <v>1830</v>
      </c>
      <c r="O2300" s="1347"/>
      <c r="P2300" s="117" t="str">
        <f t="shared" si="19"/>
        <v>2704</v>
      </c>
      <c r="Q2300" s="117"/>
      <c r="R2300" s="1348">
        <v>270403013</v>
      </c>
      <c r="S2300" s="321"/>
      <c r="T2300" s="321"/>
    </row>
    <row r="2301" spans="1:20" ht="34.5" hidden="1" customHeight="1">
      <c r="A2301" s="1348">
        <v>270403014</v>
      </c>
      <c r="B2301" s="1339" t="str">
        <f t="shared" si="18"/>
        <v>2704</v>
      </c>
      <c r="C2301" s="1349" t="s">
        <v>2398</v>
      </c>
      <c r="D2301" s="1350">
        <v>2</v>
      </c>
      <c r="E2301" s="293" t="s">
        <v>7956</v>
      </c>
      <c r="F2301" s="1352" t="s">
        <v>7957</v>
      </c>
      <c r="G2301" s="1356">
        <v>45291</v>
      </c>
      <c r="H2301" s="1348" t="s">
        <v>2353</v>
      </c>
      <c r="I2301" s="1348">
        <v>1482</v>
      </c>
      <c r="J2301" s="1351">
        <v>41470</v>
      </c>
      <c r="K2301" s="1352" t="s">
        <v>2253</v>
      </c>
      <c r="L2301" s="1352"/>
      <c r="M2301" s="1345" t="s">
        <v>1830</v>
      </c>
      <c r="N2301" s="1346" t="s">
        <v>1830</v>
      </c>
      <c r="O2301" s="1347" t="s">
        <v>1830</v>
      </c>
      <c r="P2301" s="117" t="str">
        <f t="shared" si="19"/>
        <v>2704</v>
      </c>
      <c r="Q2301" s="117"/>
      <c r="R2301" s="1348">
        <v>270403014</v>
      </c>
      <c r="S2301" s="321"/>
      <c r="T2301" s="321"/>
    </row>
    <row r="2302" spans="1:20" ht="34.5" hidden="1" customHeight="1">
      <c r="A2302" s="1348">
        <v>270403014</v>
      </c>
      <c r="B2302" s="1339" t="str">
        <f t="shared" si="18"/>
        <v>2704</v>
      </c>
      <c r="C2302" s="1349" t="s">
        <v>2398</v>
      </c>
      <c r="D2302" s="1350">
        <v>1</v>
      </c>
      <c r="E2302" s="293" t="s">
        <v>7958</v>
      </c>
      <c r="F2302" s="1352" t="s">
        <v>7959</v>
      </c>
      <c r="G2302" s="1351"/>
      <c r="H2302" s="1348" t="s">
        <v>2252</v>
      </c>
      <c r="I2302" s="1348">
        <v>1381</v>
      </c>
      <c r="J2302" s="1351">
        <v>39751</v>
      </c>
      <c r="K2302" s="1352" t="s">
        <v>2253</v>
      </c>
      <c r="L2302" s="1352" t="s">
        <v>7948</v>
      </c>
      <c r="M2302" s="1345" t="s">
        <v>1830</v>
      </c>
      <c r="N2302" s="1346" t="s">
        <v>7843</v>
      </c>
      <c r="O2302" s="1347"/>
      <c r="P2302" s="117" t="str">
        <f t="shared" si="19"/>
        <v>2704</v>
      </c>
      <c r="Q2302" s="117"/>
      <c r="R2302" s="1348">
        <v>270403014</v>
      </c>
      <c r="S2302" s="321"/>
      <c r="T2302" s="321"/>
    </row>
    <row r="2303" spans="1:20" ht="34.5" hidden="1" customHeight="1">
      <c r="A2303" s="1348">
        <v>270403014</v>
      </c>
      <c r="B2303" s="1339" t="str">
        <f t="shared" si="18"/>
        <v>2704</v>
      </c>
      <c r="C2303" s="1349" t="s">
        <v>2398</v>
      </c>
      <c r="D2303" s="1350">
        <v>2</v>
      </c>
      <c r="E2303" s="293" t="s">
        <v>7960</v>
      </c>
      <c r="F2303" s="1352" t="s">
        <v>7959</v>
      </c>
      <c r="G2303" s="1356">
        <v>43002</v>
      </c>
      <c r="H2303" s="1348" t="s">
        <v>2252</v>
      </c>
      <c r="I2303" s="1348">
        <v>1482</v>
      </c>
      <c r="J2303" s="1351">
        <v>41470</v>
      </c>
      <c r="K2303" s="1352" t="s">
        <v>2253</v>
      </c>
      <c r="L2303" s="1352"/>
      <c r="M2303" s="1345" t="s">
        <v>1830</v>
      </c>
      <c r="N2303" s="1346" t="s">
        <v>1830</v>
      </c>
      <c r="O2303" s="1347"/>
      <c r="P2303" s="117" t="str">
        <f t="shared" si="19"/>
        <v>2704</v>
      </c>
      <c r="Q2303" s="117"/>
      <c r="R2303" s="1348">
        <v>270403014</v>
      </c>
      <c r="S2303" s="321"/>
      <c r="T2303" s="321"/>
    </row>
    <row r="2304" spans="1:20" ht="34.5" hidden="1" customHeight="1">
      <c r="A2304" s="1348">
        <v>270403015</v>
      </c>
      <c r="B2304" s="1339" t="str">
        <f t="shared" si="18"/>
        <v>2704</v>
      </c>
      <c r="C2304" s="1349" t="s">
        <v>2398</v>
      </c>
      <c r="D2304" s="1350">
        <v>1</v>
      </c>
      <c r="E2304" s="293" t="s">
        <v>7961</v>
      </c>
      <c r="F2304" s="1352" t="s">
        <v>7962</v>
      </c>
      <c r="G2304" s="1351">
        <v>44561</v>
      </c>
      <c r="H2304" s="1348" t="s">
        <v>2252</v>
      </c>
      <c r="I2304" s="1348">
        <v>1527</v>
      </c>
      <c r="J2304" s="1351">
        <v>42403</v>
      </c>
      <c r="K2304" s="1352" t="s">
        <v>2354</v>
      </c>
      <c r="L2304" s="1352"/>
      <c r="M2304" s="1345" t="s">
        <v>1830</v>
      </c>
      <c r="N2304" s="1346" t="s">
        <v>7843</v>
      </c>
      <c r="O2304" s="1347"/>
      <c r="P2304" s="117" t="str">
        <f t="shared" si="19"/>
        <v>2704</v>
      </c>
      <c r="Q2304" s="117"/>
      <c r="R2304" s="1348">
        <v>270403015</v>
      </c>
      <c r="S2304" s="321"/>
      <c r="T2304" s="321"/>
    </row>
    <row r="2305" spans="1:20" ht="34.5" hidden="1" customHeight="1">
      <c r="A2305" s="1348">
        <v>270403015</v>
      </c>
      <c r="B2305" s="1339" t="str">
        <f t="shared" si="18"/>
        <v>2704</v>
      </c>
      <c r="C2305" s="1349" t="s">
        <v>2398</v>
      </c>
      <c r="D2305" s="1350">
        <v>1</v>
      </c>
      <c r="E2305" s="293" t="s">
        <v>7963</v>
      </c>
      <c r="F2305" s="1352" t="s">
        <v>7964</v>
      </c>
      <c r="G2305" s="1356">
        <v>45291</v>
      </c>
      <c r="H2305" s="1348" t="s">
        <v>2353</v>
      </c>
      <c r="I2305" s="1348">
        <v>1527</v>
      </c>
      <c r="J2305" s="1351">
        <v>42403</v>
      </c>
      <c r="K2305" s="1352" t="s">
        <v>2354</v>
      </c>
      <c r="L2305" s="1352"/>
      <c r="M2305" s="1345" t="s">
        <v>1830</v>
      </c>
      <c r="N2305" s="1346" t="s">
        <v>1830</v>
      </c>
      <c r="O2305" s="1347" t="s">
        <v>7965</v>
      </c>
      <c r="P2305" s="117" t="str">
        <f t="shared" si="19"/>
        <v>2704</v>
      </c>
      <c r="Q2305" s="117"/>
      <c r="R2305" s="1348">
        <v>270403015</v>
      </c>
      <c r="S2305" s="321"/>
      <c r="T2305" s="321"/>
    </row>
    <row r="2306" spans="1:20" ht="34.5" hidden="1" customHeight="1">
      <c r="A2306" s="1348">
        <v>270403015</v>
      </c>
      <c r="B2306" s="1339" t="str">
        <f t="shared" si="18"/>
        <v>2704</v>
      </c>
      <c r="C2306" s="1349" t="s">
        <v>2398</v>
      </c>
      <c r="D2306" s="1350">
        <v>1</v>
      </c>
      <c r="E2306" s="293" t="s">
        <v>7966</v>
      </c>
      <c r="F2306" s="1352" t="s">
        <v>7967</v>
      </c>
      <c r="G2306" s="1356">
        <v>45291</v>
      </c>
      <c r="H2306" s="1348" t="s">
        <v>2353</v>
      </c>
      <c r="I2306" s="1348">
        <v>1527</v>
      </c>
      <c r="J2306" s="1351">
        <v>42403</v>
      </c>
      <c r="K2306" s="1352" t="s">
        <v>2354</v>
      </c>
      <c r="L2306" s="1352" t="s">
        <v>7968</v>
      </c>
      <c r="M2306" s="1345" t="s">
        <v>1830</v>
      </c>
      <c r="N2306" s="1346" t="s">
        <v>1830</v>
      </c>
      <c r="O2306" s="1347" t="s">
        <v>1830</v>
      </c>
      <c r="P2306" s="117" t="str">
        <f t="shared" si="19"/>
        <v>2704</v>
      </c>
      <c r="Q2306" s="117"/>
      <c r="R2306" s="1348">
        <v>270403015</v>
      </c>
      <c r="S2306" s="321"/>
      <c r="T2306" s="321"/>
    </row>
    <row r="2307" spans="1:20" ht="34.5" hidden="1" customHeight="1">
      <c r="A2307" s="1348">
        <v>270403016</v>
      </c>
      <c r="B2307" s="1339" t="str">
        <f t="shared" si="18"/>
        <v>2704</v>
      </c>
      <c r="C2307" s="1349" t="s">
        <v>2398</v>
      </c>
      <c r="D2307" s="1350">
        <v>1</v>
      </c>
      <c r="E2307" s="293" t="s">
        <v>7969</v>
      </c>
      <c r="F2307" s="1352" t="s">
        <v>7970</v>
      </c>
      <c r="G2307" s="1356">
        <v>45291</v>
      </c>
      <c r="H2307" s="1348" t="s">
        <v>2353</v>
      </c>
      <c r="I2307" s="1348">
        <v>1527</v>
      </c>
      <c r="J2307" s="1351">
        <v>42403</v>
      </c>
      <c r="K2307" s="1352" t="s">
        <v>2354</v>
      </c>
      <c r="L2307" s="1352" t="s">
        <v>7971</v>
      </c>
      <c r="M2307" s="1345" t="s">
        <v>1830</v>
      </c>
      <c r="N2307" s="1346" t="s">
        <v>1830</v>
      </c>
      <c r="O2307" s="1347" t="s">
        <v>7972</v>
      </c>
      <c r="P2307" s="117" t="str">
        <f t="shared" si="19"/>
        <v>2704</v>
      </c>
      <c r="Q2307" s="117"/>
      <c r="R2307" s="1348">
        <v>270403016</v>
      </c>
      <c r="S2307" s="321"/>
      <c r="T2307" s="321"/>
    </row>
    <row r="2308" spans="1:20" ht="34.5" hidden="1" customHeight="1">
      <c r="A2308" s="1348">
        <v>270403016</v>
      </c>
      <c r="B2308" s="1339" t="str">
        <f t="shared" si="18"/>
        <v>2704</v>
      </c>
      <c r="C2308" s="1349" t="s">
        <v>2398</v>
      </c>
      <c r="D2308" s="1350">
        <v>1</v>
      </c>
      <c r="E2308" s="293" t="s">
        <v>7973</v>
      </c>
      <c r="F2308" s="1352" t="s">
        <v>7974</v>
      </c>
      <c r="G2308" s="1356">
        <v>44908</v>
      </c>
      <c r="H2308" s="1348" t="s">
        <v>2353</v>
      </c>
      <c r="I2308" s="1348">
        <v>1541</v>
      </c>
      <c r="J2308" s="1351">
        <v>42718</v>
      </c>
      <c r="K2308" s="1352" t="s">
        <v>2354</v>
      </c>
      <c r="L2308" s="1352"/>
      <c r="M2308" s="1345" t="s">
        <v>1830</v>
      </c>
      <c r="N2308" s="1346" t="s">
        <v>1830</v>
      </c>
      <c r="O2308" s="1347"/>
      <c r="P2308" s="117" t="str">
        <f t="shared" si="19"/>
        <v>2704</v>
      </c>
      <c r="Q2308" s="117"/>
      <c r="R2308" s="1348">
        <v>270403016</v>
      </c>
      <c r="S2308" s="321"/>
      <c r="T2308" s="321"/>
    </row>
    <row r="2309" spans="1:20" ht="34.5" hidden="1" customHeight="1">
      <c r="A2309" s="1348">
        <v>270403016</v>
      </c>
      <c r="B2309" s="1339" t="str">
        <f t="shared" si="18"/>
        <v>2704</v>
      </c>
      <c r="C2309" s="1349" t="s">
        <v>2398</v>
      </c>
      <c r="D2309" s="1350">
        <v>1</v>
      </c>
      <c r="E2309" s="293" t="s">
        <v>7975</v>
      </c>
      <c r="F2309" s="1352" t="s">
        <v>7976</v>
      </c>
      <c r="G2309" s="1356">
        <v>43099</v>
      </c>
      <c r="H2309" s="1348" t="s">
        <v>2252</v>
      </c>
      <c r="I2309" s="1348">
        <v>1357</v>
      </c>
      <c r="J2309" s="1351">
        <v>39338</v>
      </c>
      <c r="K2309" s="1352" t="s">
        <v>2253</v>
      </c>
      <c r="L2309" s="1352" t="s">
        <v>7977</v>
      </c>
      <c r="M2309" s="1345" t="s">
        <v>1830</v>
      </c>
      <c r="N2309" s="1346" t="s">
        <v>1830</v>
      </c>
      <c r="O2309" s="1347"/>
      <c r="P2309" s="117" t="str">
        <f t="shared" si="19"/>
        <v>2704</v>
      </c>
      <c r="Q2309" s="117"/>
      <c r="R2309" s="1348">
        <v>270403016</v>
      </c>
      <c r="S2309" s="321"/>
      <c r="T2309" s="321"/>
    </row>
    <row r="2310" spans="1:20" ht="34.5" hidden="1" customHeight="1">
      <c r="A2310" s="1348">
        <v>270403017</v>
      </c>
      <c r="B2310" s="1339" t="str">
        <f t="shared" si="18"/>
        <v>2704</v>
      </c>
      <c r="C2310" s="1349" t="s">
        <v>2398</v>
      </c>
      <c r="D2310" s="1350">
        <v>1</v>
      </c>
      <c r="E2310" s="293" t="s">
        <v>7975</v>
      </c>
      <c r="F2310" s="1352" t="s">
        <v>7978</v>
      </c>
      <c r="G2310" s="1351">
        <v>44908</v>
      </c>
      <c r="H2310" s="1348" t="s">
        <v>2353</v>
      </c>
      <c r="I2310" s="1348">
        <v>1541</v>
      </c>
      <c r="J2310" s="1356">
        <v>42718</v>
      </c>
      <c r="K2310" s="1352" t="s">
        <v>2354</v>
      </c>
      <c r="L2310" s="1353"/>
      <c r="M2310" s="1345" t="s">
        <v>1830</v>
      </c>
      <c r="N2310" s="1346" t="s">
        <v>1830</v>
      </c>
      <c r="O2310" s="1347" t="s">
        <v>7979</v>
      </c>
      <c r="P2310" s="117" t="str">
        <f t="shared" si="19"/>
        <v>2704</v>
      </c>
      <c r="Q2310" s="117"/>
      <c r="R2310" s="1348">
        <v>270403017</v>
      </c>
      <c r="S2310" s="321"/>
      <c r="T2310" s="321"/>
    </row>
    <row r="2311" spans="1:20" ht="34.5" hidden="1" customHeight="1">
      <c r="A2311" s="1348">
        <v>270403017</v>
      </c>
      <c r="B2311" s="1339" t="str">
        <f t="shared" si="18"/>
        <v>2704</v>
      </c>
      <c r="C2311" s="1349" t="s">
        <v>2398</v>
      </c>
      <c r="D2311" s="1350">
        <v>1</v>
      </c>
      <c r="E2311" s="293" t="s">
        <v>7980</v>
      </c>
      <c r="F2311" s="1352" t="s">
        <v>7981</v>
      </c>
      <c r="G2311" s="1356">
        <v>43261</v>
      </c>
      <c r="H2311" s="1348" t="s">
        <v>2252</v>
      </c>
      <c r="I2311" s="1348">
        <v>1461</v>
      </c>
      <c r="J2311" s="1351">
        <v>41123</v>
      </c>
      <c r="K2311" s="1352" t="s">
        <v>2253</v>
      </c>
      <c r="L2311" s="1352" t="s">
        <v>7982</v>
      </c>
      <c r="M2311" s="1345" t="s">
        <v>7767</v>
      </c>
      <c r="N2311" s="1346" t="s">
        <v>1830</v>
      </c>
      <c r="O2311" s="1347"/>
      <c r="P2311" s="117" t="str">
        <f t="shared" si="19"/>
        <v>2704</v>
      </c>
      <c r="Q2311" s="117"/>
      <c r="R2311" s="1348">
        <v>270403017</v>
      </c>
      <c r="S2311" s="321"/>
      <c r="T2311" s="321"/>
    </row>
    <row r="2312" spans="1:20" ht="34.5" hidden="1" customHeight="1">
      <c r="A2312" s="1348">
        <v>270403020</v>
      </c>
      <c r="B2312" s="1339" t="str">
        <f t="shared" si="18"/>
        <v>2704</v>
      </c>
      <c r="C2312" s="1349" t="s">
        <v>2398</v>
      </c>
      <c r="D2312" s="1350">
        <v>2</v>
      </c>
      <c r="E2312" s="293" t="s">
        <v>7983</v>
      </c>
      <c r="F2312" s="1352" t="s">
        <v>7984</v>
      </c>
      <c r="G2312" s="1356">
        <v>44908</v>
      </c>
      <c r="H2312" s="1348" t="s">
        <v>2353</v>
      </c>
      <c r="I2312" s="1348">
        <v>1550</v>
      </c>
      <c r="J2312" s="1351">
        <v>43080</v>
      </c>
      <c r="K2312" s="1352" t="s">
        <v>2354</v>
      </c>
      <c r="L2312" s="1352"/>
      <c r="M2312" s="1345" t="s">
        <v>7767</v>
      </c>
      <c r="N2312" s="1346" t="s">
        <v>1830</v>
      </c>
      <c r="O2312" s="1347"/>
      <c r="P2312" s="117" t="str">
        <f t="shared" si="19"/>
        <v>2704</v>
      </c>
      <c r="Q2312" s="117"/>
      <c r="R2312" s="1348">
        <v>270403020</v>
      </c>
      <c r="S2312" s="321"/>
      <c r="T2312" s="321"/>
    </row>
    <row r="2313" spans="1:20" ht="34.5" hidden="1" customHeight="1">
      <c r="A2313" s="1348">
        <v>270403021</v>
      </c>
      <c r="B2313" s="1339" t="str">
        <f t="shared" si="18"/>
        <v>2704</v>
      </c>
      <c r="C2313" s="1349" t="s">
        <v>2398</v>
      </c>
      <c r="D2313" s="1350">
        <v>1</v>
      </c>
      <c r="E2313" s="293" t="s">
        <v>7985</v>
      </c>
      <c r="F2313" s="1352" t="s">
        <v>7986</v>
      </c>
      <c r="G2313" s="1356">
        <v>45291</v>
      </c>
      <c r="H2313" s="1348" t="s">
        <v>2353</v>
      </c>
      <c r="I2313" s="1348">
        <v>1550</v>
      </c>
      <c r="J2313" s="1351">
        <v>43080</v>
      </c>
      <c r="K2313" s="1352" t="s">
        <v>2354</v>
      </c>
      <c r="L2313" s="1352" t="s">
        <v>7987</v>
      </c>
      <c r="M2313" s="1345" t="s">
        <v>7767</v>
      </c>
      <c r="N2313" s="1346" t="s">
        <v>1830</v>
      </c>
      <c r="O2313" s="1347" t="s">
        <v>7988</v>
      </c>
      <c r="P2313" s="117" t="str">
        <f t="shared" si="19"/>
        <v>2704</v>
      </c>
      <c r="Q2313" s="117"/>
      <c r="R2313" s="1348">
        <v>270403021</v>
      </c>
      <c r="S2313" s="321"/>
      <c r="T2313" s="321"/>
    </row>
    <row r="2314" spans="1:20" ht="34.5" hidden="1" customHeight="1">
      <c r="A2314" s="1348">
        <v>270403022</v>
      </c>
      <c r="B2314" s="1339" t="str">
        <f t="shared" si="18"/>
        <v>2704</v>
      </c>
      <c r="C2314" s="1349" t="s">
        <v>2398</v>
      </c>
      <c r="D2314" s="1350">
        <v>1</v>
      </c>
      <c r="E2314" s="293" t="s">
        <v>7989</v>
      </c>
      <c r="F2314" s="1352" t="s">
        <v>7990</v>
      </c>
      <c r="G2314" s="1356">
        <v>45291</v>
      </c>
      <c r="H2314" s="1348" t="s">
        <v>2353</v>
      </c>
      <c r="I2314" s="1348">
        <v>1550</v>
      </c>
      <c r="J2314" s="1351">
        <v>43080</v>
      </c>
      <c r="K2314" s="1352" t="s">
        <v>2354</v>
      </c>
      <c r="L2314" s="1352" t="s">
        <v>7991</v>
      </c>
      <c r="M2314" s="1345" t="s">
        <v>1830</v>
      </c>
      <c r="N2314" s="1346" t="s">
        <v>1830</v>
      </c>
      <c r="O2314" s="1347" t="s">
        <v>7992</v>
      </c>
      <c r="P2314" s="117" t="str">
        <f t="shared" si="19"/>
        <v>2704</v>
      </c>
      <c r="Q2314" s="117"/>
      <c r="R2314" s="1348">
        <v>270403022</v>
      </c>
      <c r="S2314" s="321"/>
      <c r="T2314" s="321"/>
    </row>
    <row r="2315" spans="1:20" ht="34.5" hidden="1" customHeight="1">
      <c r="A2315" s="1348">
        <v>270403022</v>
      </c>
      <c r="B2315" s="1339" t="str">
        <f t="shared" si="18"/>
        <v>2704</v>
      </c>
      <c r="C2315" s="1349" t="s">
        <v>2398</v>
      </c>
      <c r="D2315" s="1350">
        <v>1</v>
      </c>
      <c r="E2315" s="293" t="s">
        <v>7993</v>
      </c>
      <c r="F2315" s="1352" t="s">
        <v>7994</v>
      </c>
      <c r="G2315" s="1351">
        <v>46354</v>
      </c>
      <c r="H2315" s="1348" t="s">
        <v>2353</v>
      </c>
      <c r="I2315" s="1348">
        <v>1592</v>
      </c>
      <c r="J2315" s="1351">
        <v>44544</v>
      </c>
      <c r="K2315" s="1352" t="s">
        <v>2354</v>
      </c>
      <c r="L2315" s="1352"/>
      <c r="M2315" s="1345" t="s">
        <v>7995</v>
      </c>
      <c r="N2315" s="1346" t="s">
        <v>3309</v>
      </c>
      <c r="O2315" s="1347"/>
      <c r="P2315" s="117" t="str">
        <f t="shared" si="19"/>
        <v>2704</v>
      </c>
      <c r="Q2315" s="117"/>
      <c r="R2315" s="1348">
        <v>270403022</v>
      </c>
      <c r="S2315" s="321"/>
      <c r="T2315" s="321"/>
    </row>
    <row r="2316" spans="1:20" ht="34.5" hidden="1" customHeight="1">
      <c r="A2316" s="1348">
        <v>270403023</v>
      </c>
      <c r="B2316" s="1339" t="str">
        <f t="shared" si="18"/>
        <v>2704</v>
      </c>
      <c r="C2316" s="1349" t="s">
        <v>2398</v>
      </c>
      <c r="D2316" s="1350">
        <v>1</v>
      </c>
      <c r="E2316" s="293" t="s">
        <v>7996</v>
      </c>
      <c r="F2316" s="1352" t="s">
        <v>7974</v>
      </c>
      <c r="G2316" s="1351">
        <v>46354</v>
      </c>
      <c r="H2316" s="1348" t="s">
        <v>2353</v>
      </c>
      <c r="I2316" s="1348">
        <v>1592</v>
      </c>
      <c r="J2316" s="1351">
        <v>44544</v>
      </c>
      <c r="K2316" s="1352" t="s">
        <v>2354</v>
      </c>
      <c r="L2316" s="1352"/>
      <c r="M2316" s="1345" t="s">
        <v>1830</v>
      </c>
      <c r="N2316" s="1346" t="s">
        <v>1830</v>
      </c>
      <c r="O2316" s="1347"/>
      <c r="P2316" s="117" t="str">
        <f t="shared" si="19"/>
        <v>2704</v>
      </c>
      <c r="Q2316" s="117"/>
      <c r="R2316" s="1348">
        <v>270403023</v>
      </c>
      <c r="S2316" s="321"/>
      <c r="T2316" s="321"/>
    </row>
    <row r="2317" spans="1:20" ht="34.5" hidden="1" customHeight="1">
      <c r="A2317" s="1348">
        <v>270403024</v>
      </c>
      <c r="B2317" s="1339" t="str">
        <f t="shared" si="18"/>
        <v>2704</v>
      </c>
      <c r="C2317" s="1349" t="s">
        <v>2401</v>
      </c>
      <c r="D2317" s="1350">
        <v>1</v>
      </c>
      <c r="E2317" s="293" t="s">
        <v>7997</v>
      </c>
      <c r="F2317" s="1352" t="s">
        <v>7998</v>
      </c>
      <c r="G2317" s="1351"/>
      <c r="H2317" s="1348" t="s">
        <v>2252</v>
      </c>
      <c r="I2317" s="1348"/>
      <c r="J2317" s="1368"/>
      <c r="K2317" s="1352" t="s">
        <v>2253</v>
      </c>
      <c r="L2317" s="1353"/>
      <c r="M2317" s="1345" t="s">
        <v>7999</v>
      </c>
      <c r="N2317" s="1346" t="s">
        <v>1830</v>
      </c>
      <c r="O2317" s="1347"/>
      <c r="P2317" s="117" t="str">
        <f t="shared" si="19"/>
        <v>2704</v>
      </c>
      <c r="Q2317" s="117"/>
      <c r="R2317" s="1348">
        <v>270403024</v>
      </c>
      <c r="S2317" s="321"/>
      <c r="T2317" s="321"/>
    </row>
    <row r="2318" spans="1:20" ht="34.5" hidden="1" customHeight="1">
      <c r="A2318" s="1348">
        <v>270403024</v>
      </c>
      <c r="B2318" s="1339" t="str">
        <f t="shared" si="18"/>
        <v>2704</v>
      </c>
      <c r="C2318" s="1349" t="s">
        <v>2401</v>
      </c>
      <c r="D2318" s="1350">
        <v>2</v>
      </c>
      <c r="E2318" s="293" t="s">
        <v>8000</v>
      </c>
      <c r="F2318" s="1352" t="s">
        <v>8001</v>
      </c>
      <c r="G2318" s="1351">
        <v>41750</v>
      </c>
      <c r="H2318" s="1348" t="s">
        <v>2252</v>
      </c>
      <c r="I2318" s="1348"/>
      <c r="J2318" s="1368"/>
      <c r="K2318" s="1352" t="s">
        <v>2253</v>
      </c>
      <c r="L2318" s="1352" t="s">
        <v>8002</v>
      </c>
      <c r="M2318" s="1345" t="s">
        <v>8003</v>
      </c>
      <c r="N2318" s="1346" t="s">
        <v>8004</v>
      </c>
      <c r="O2318" s="1347"/>
      <c r="P2318" s="117" t="str">
        <f t="shared" si="19"/>
        <v>2704</v>
      </c>
      <c r="Q2318" s="117"/>
      <c r="R2318" s="1348">
        <v>270403024</v>
      </c>
      <c r="S2318" s="321"/>
      <c r="T2318" s="321"/>
    </row>
    <row r="2319" spans="1:20" ht="34.5" hidden="1" customHeight="1">
      <c r="A2319" s="1348">
        <v>270403025</v>
      </c>
      <c r="B2319" s="1339" t="str">
        <f t="shared" si="18"/>
        <v>2704</v>
      </c>
      <c r="C2319" s="1349" t="s">
        <v>2401</v>
      </c>
      <c r="D2319" s="1350">
        <v>3</v>
      </c>
      <c r="E2319" s="293" t="s">
        <v>8005</v>
      </c>
      <c r="F2319" s="1352" t="s">
        <v>8006</v>
      </c>
      <c r="G2319" s="1351">
        <v>42216</v>
      </c>
      <c r="H2319" s="1348" t="s">
        <v>2252</v>
      </c>
      <c r="I2319" s="1348">
        <v>1416</v>
      </c>
      <c r="J2319" s="1351">
        <v>40325</v>
      </c>
      <c r="K2319" s="1352" t="s">
        <v>2253</v>
      </c>
      <c r="L2319" s="1352"/>
      <c r="M2319" s="1345" t="s">
        <v>3308</v>
      </c>
      <c r="N2319" s="1346" t="s">
        <v>8007</v>
      </c>
      <c r="O2319" s="1347"/>
      <c r="P2319" s="117" t="str">
        <f t="shared" si="19"/>
        <v>2704</v>
      </c>
      <c r="Q2319" s="117"/>
      <c r="R2319" s="1348">
        <v>270403025</v>
      </c>
      <c r="S2319" s="321"/>
      <c r="T2319" s="321"/>
    </row>
    <row r="2320" spans="1:20" ht="34.5" hidden="1" customHeight="1">
      <c r="A2320" s="1348">
        <v>270403025</v>
      </c>
      <c r="B2320" s="1339" t="str">
        <f t="shared" si="18"/>
        <v>2704</v>
      </c>
      <c r="C2320" s="1349" t="s">
        <v>2401</v>
      </c>
      <c r="D2320" s="1350">
        <v>4</v>
      </c>
      <c r="E2320" s="293" t="s">
        <v>8008</v>
      </c>
      <c r="F2320" s="1352" t="s">
        <v>8009</v>
      </c>
      <c r="G2320" s="1351">
        <v>44308</v>
      </c>
      <c r="H2320" s="1348" t="s">
        <v>2252</v>
      </c>
      <c r="I2320" s="1348">
        <v>1516</v>
      </c>
      <c r="J2320" s="1351">
        <v>42122</v>
      </c>
      <c r="K2320" s="1352" t="s">
        <v>2354</v>
      </c>
      <c r="L2320" s="1353"/>
      <c r="M2320" s="1345" t="s">
        <v>1830</v>
      </c>
      <c r="N2320" s="1346" t="s">
        <v>8010</v>
      </c>
      <c r="O2320" s="1347"/>
      <c r="P2320" s="117" t="str">
        <f t="shared" si="19"/>
        <v>2704</v>
      </c>
      <c r="Q2320" s="117"/>
      <c r="R2320" s="1348">
        <v>270403025</v>
      </c>
      <c r="S2320" s="321"/>
      <c r="T2320" s="321"/>
    </row>
    <row r="2321" spans="1:20" ht="34.5" hidden="1" customHeight="1">
      <c r="A2321" s="1348">
        <v>270403026</v>
      </c>
      <c r="B2321" s="1339" t="str">
        <f t="shared" si="18"/>
        <v>2704</v>
      </c>
      <c r="C2321" s="1349" t="s">
        <v>2401</v>
      </c>
      <c r="D2321" s="1350">
        <v>1</v>
      </c>
      <c r="E2321" s="293" t="s">
        <v>8011</v>
      </c>
      <c r="F2321" s="1352" t="s">
        <v>8012</v>
      </c>
      <c r="G2321" s="1351"/>
      <c r="H2321" s="1348" t="s">
        <v>2252</v>
      </c>
      <c r="I2321" s="1348"/>
      <c r="J2321" s="1368"/>
      <c r="K2321" s="1352" t="s">
        <v>2253</v>
      </c>
      <c r="L2321" s="1352"/>
      <c r="M2321" s="1345" t="s">
        <v>1830</v>
      </c>
      <c r="N2321" s="1346" t="s">
        <v>1830</v>
      </c>
      <c r="O2321" s="1347"/>
      <c r="P2321" s="117" t="str">
        <f t="shared" si="19"/>
        <v>2704</v>
      </c>
      <c r="Q2321" s="117"/>
      <c r="R2321" s="1348">
        <v>270403026</v>
      </c>
      <c r="S2321" s="321"/>
      <c r="T2321" s="321"/>
    </row>
    <row r="2322" spans="1:20" ht="34.5" hidden="1" customHeight="1">
      <c r="A2322" s="1348">
        <v>270403026</v>
      </c>
      <c r="B2322" s="1339" t="str">
        <f t="shared" si="18"/>
        <v>2704</v>
      </c>
      <c r="C2322" s="1349" t="s">
        <v>2401</v>
      </c>
      <c r="D2322" s="1350">
        <v>2</v>
      </c>
      <c r="E2322" s="293" t="s">
        <v>8013</v>
      </c>
      <c r="F2322" s="1352" t="s">
        <v>8014</v>
      </c>
      <c r="G2322" s="1351">
        <v>41750</v>
      </c>
      <c r="H2322" s="1348" t="s">
        <v>2252</v>
      </c>
      <c r="I2322" s="1348"/>
      <c r="J2322" s="1367"/>
      <c r="K2322" s="1352" t="s">
        <v>2253</v>
      </c>
      <c r="L2322" s="1352" t="s">
        <v>8002</v>
      </c>
      <c r="M2322" s="1345" t="s">
        <v>1830</v>
      </c>
      <c r="N2322" s="1346" t="s">
        <v>8015</v>
      </c>
      <c r="O2322" s="1347"/>
      <c r="P2322" s="117" t="str">
        <f t="shared" si="19"/>
        <v>2704</v>
      </c>
      <c r="Q2322" s="117"/>
      <c r="R2322" s="1348">
        <v>270403026</v>
      </c>
      <c r="S2322" s="321"/>
      <c r="T2322" s="321"/>
    </row>
    <row r="2323" spans="1:20" ht="34.5" hidden="1" customHeight="1">
      <c r="A2323" s="1348">
        <v>270403027</v>
      </c>
      <c r="B2323" s="1339" t="str">
        <f t="shared" si="18"/>
        <v>2704</v>
      </c>
      <c r="C2323" s="1349" t="s">
        <v>2401</v>
      </c>
      <c r="D2323" s="1350">
        <v>3</v>
      </c>
      <c r="E2323" s="293" t="s">
        <v>8016</v>
      </c>
      <c r="F2323" s="1352" t="s">
        <v>8017</v>
      </c>
      <c r="G2323" s="1351">
        <v>45014</v>
      </c>
      <c r="H2323" s="1348" t="s">
        <v>2353</v>
      </c>
      <c r="I2323" s="1348">
        <v>1416</v>
      </c>
      <c r="J2323" s="1351">
        <v>40325</v>
      </c>
      <c r="K2323" s="1352" t="s">
        <v>2253</v>
      </c>
      <c r="L2323" s="1353"/>
      <c r="M2323" s="1345" t="s">
        <v>7860</v>
      </c>
      <c r="N2323" s="1346" t="s">
        <v>8018</v>
      </c>
      <c r="O2323" s="1347"/>
      <c r="P2323" s="117" t="str">
        <f t="shared" si="19"/>
        <v>2704</v>
      </c>
      <c r="Q2323" s="117"/>
      <c r="R2323" s="1348">
        <v>270403027</v>
      </c>
      <c r="S2323" s="321"/>
      <c r="T2323" s="321"/>
    </row>
    <row r="2324" spans="1:20" ht="34.5" hidden="1" customHeight="1">
      <c r="A2324" s="1348">
        <v>270403027</v>
      </c>
      <c r="B2324" s="1339" t="str">
        <f t="shared" si="18"/>
        <v>2704</v>
      </c>
      <c r="C2324" s="1349" t="s">
        <v>2401</v>
      </c>
      <c r="D2324" s="1350">
        <v>1</v>
      </c>
      <c r="E2324" s="293" t="s">
        <v>8019</v>
      </c>
      <c r="F2324" s="1352" t="s">
        <v>8020</v>
      </c>
      <c r="G2324" s="1351"/>
      <c r="H2324" s="1348" t="s">
        <v>2252</v>
      </c>
      <c r="I2324" s="1348"/>
      <c r="J2324" s="1367"/>
      <c r="K2324" s="1352" t="s">
        <v>2253</v>
      </c>
      <c r="L2324" s="1352" t="s">
        <v>8021</v>
      </c>
      <c r="M2324" s="1345" t="s">
        <v>1830</v>
      </c>
      <c r="N2324" s="1346" t="s">
        <v>1830</v>
      </c>
      <c r="O2324" s="1347"/>
      <c r="P2324" s="117" t="str">
        <f t="shared" si="19"/>
        <v>2704</v>
      </c>
      <c r="Q2324" s="117"/>
      <c r="R2324" s="1348">
        <v>270403027</v>
      </c>
      <c r="S2324" s="321"/>
      <c r="T2324" s="321"/>
    </row>
    <row r="2325" spans="1:20" ht="34.5" hidden="1" customHeight="1">
      <c r="A2325" s="1348">
        <v>270403028</v>
      </c>
      <c r="B2325" s="1339" t="str">
        <f t="shared" si="18"/>
        <v>2704</v>
      </c>
      <c r="C2325" s="1349" t="s">
        <v>2401</v>
      </c>
      <c r="D2325" s="1350">
        <v>2</v>
      </c>
      <c r="E2325" s="293" t="s">
        <v>8022</v>
      </c>
      <c r="F2325" s="1352" t="s">
        <v>8023</v>
      </c>
      <c r="G2325" s="1351">
        <v>41820</v>
      </c>
      <c r="H2325" s="1348" t="s">
        <v>2252</v>
      </c>
      <c r="I2325" s="1348">
        <v>1416</v>
      </c>
      <c r="J2325" s="1351">
        <v>40325</v>
      </c>
      <c r="K2325" s="1352" t="s">
        <v>2253</v>
      </c>
      <c r="L2325" s="1352" t="s">
        <v>8024</v>
      </c>
      <c r="M2325" s="1345" t="s">
        <v>1830</v>
      </c>
      <c r="N2325" s="1346" t="s">
        <v>1830</v>
      </c>
      <c r="O2325" s="1347"/>
      <c r="P2325" s="117" t="str">
        <f t="shared" si="19"/>
        <v>2704</v>
      </c>
      <c r="Q2325" s="117"/>
      <c r="R2325" s="1348">
        <v>270403028</v>
      </c>
      <c r="S2325" s="321"/>
      <c r="T2325" s="321"/>
    </row>
    <row r="2326" spans="1:20" ht="34.5" hidden="1" customHeight="1">
      <c r="A2326" s="1348">
        <v>270403028</v>
      </c>
      <c r="B2326" s="1339" t="str">
        <f t="shared" si="18"/>
        <v>2704</v>
      </c>
      <c r="C2326" s="1349" t="s">
        <v>2401</v>
      </c>
      <c r="D2326" s="1350">
        <v>1</v>
      </c>
      <c r="E2326" s="293" t="s">
        <v>8025</v>
      </c>
      <c r="F2326" s="1352" t="s">
        <v>8026</v>
      </c>
      <c r="G2326" s="1351">
        <v>41750</v>
      </c>
      <c r="H2326" s="1348" t="s">
        <v>2252</v>
      </c>
      <c r="I2326" s="1348"/>
      <c r="J2326" s="1367"/>
      <c r="K2326" s="1352" t="s">
        <v>2253</v>
      </c>
      <c r="L2326" s="1352"/>
      <c r="M2326" s="1345" t="s">
        <v>1830</v>
      </c>
      <c r="N2326" s="1346" t="s">
        <v>1830</v>
      </c>
      <c r="O2326" s="1347"/>
      <c r="P2326" s="117" t="str">
        <f t="shared" si="19"/>
        <v>2704</v>
      </c>
      <c r="Q2326" s="117"/>
      <c r="R2326" s="1348">
        <v>270403028</v>
      </c>
      <c r="S2326" s="321"/>
      <c r="T2326" s="321"/>
    </row>
    <row r="2327" spans="1:20" ht="34.5" hidden="1" customHeight="1">
      <c r="A2327" s="1348">
        <v>270403028</v>
      </c>
      <c r="B2327" s="1339" t="str">
        <f t="shared" si="18"/>
        <v>2704</v>
      </c>
      <c r="C2327" s="1349" t="s">
        <v>2401</v>
      </c>
      <c r="D2327" s="1350">
        <v>2</v>
      </c>
      <c r="E2327" s="293" t="s">
        <v>8027</v>
      </c>
      <c r="F2327" s="1352" t="s">
        <v>8028</v>
      </c>
      <c r="G2327" s="1351">
        <v>42216</v>
      </c>
      <c r="H2327" s="1348" t="s">
        <v>2252</v>
      </c>
      <c r="I2327" s="1348">
        <v>1416</v>
      </c>
      <c r="J2327" s="1351">
        <v>40325</v>
      </c>
      <c r="K2327" s="1352" t="s">
        <v>2253</v>
      </c>
      <c r="L2327" s="1352" t="s">
        <v>8002</v>
      </c>
      <c r="M2327" s="1345" t="s">
        <v>1830</v>
      </c>
      <c r="N2327" s="1346" t="s">
        <v>1830</v>
      </c>
      <c r="O2327" s="1347"/>
      <c r="P2327" s="117" t="str">
        <f t="shared" si="19"/>
        <v>2704</v>
      </c>
      <c r="Q2327" s="117"/>
      <c r="R2327" s="1348">
        <v>270403028</v>
      </c>
      <c r="S2327" s="321"/>
      <c r="T2327" s="321"/>
    </row>
    <row r="2328" spans="1:20" ht="34.5" hidden="1" customHeight="1">
      <c r="A2328" s="1348">
        <v>270403029</v>
      </c>
      <c r="B2328" s="1339" t="str">
        <f t="shared" si="18"/>
        <v>2704</v>
      </c>
      <c r="C2328" s="1349" t="s">
        <v>2401</v>
      </c>
      <c r="D2328" s="1350">
        <v>3</v>
      </c>
      <c r="E2328" s="293" t="s">
        <v>8029</v>
      </c>
      <c r="F2328" s="1352" t="s">
        <v>8030</v>
      </c>
      <c r="G2328" s="1351">
        <v>44775</v>
      </c>
      <c r="H2328" s="1348" t="s">
        <v>2252</v>
      </c>
      <c r="I2328" s="1348">
        <v>1516</v>
      </c>
      <c r="J2328" s="1356">
        <v>42122</v>
      </c>
      <c r="K2328" s="1352" t="s">
        <v>2354</v>
      </c>
      <c r="L2328" s="1352"/>
      <c r="M2328" s="1345" t="s">
        <v>1830</v>
      </c>
      <c r="N2328" s="1346" t="s">
        <v>1830</v>
      </c>
      <c r="O2328" s="1347"/>
      <c r="P2328" s="117" t="str">
        <f t="shared" si="19"/>
        <v>2704</v>
      </c>
      <c r="Q2328" s="117"/>
      <c r="R2328" s="1348">
        <v>270403029</v>
      </c>
      <c r="S2328" s="321"/>
      <c r="T2328" s="321"/>
    </row>
    <row r="2329" spans="1:20" ht="34.5" hidden="1" customHeight="1">
      <c r="A2329" s="1348">
        <v>270403029</v>
      </c>
      <c r="B2329" s="1339" t="str">
        <f t="shared" si="18"/>
        <v>2704</v>
      </c>
      <c r="C2329" s="1349" t="s">
        <v>2401</v>
      </c>
      <c r="D2329" s="1350">
        <v>1</v>
      </c>
      <c r="E2329" s="293" t="s">
        <v>8031</v>
      </c>
      <c r="F2329" s="1352" t="s">
        <v>8032</v>
      </c>
      <c r="G2329" s="1351"/>
      <c r="H2329" s="1348" t="s">
        <v>2252</v>
      </c>
      <c r="I2329" s="1348"/>
      <c r="J2329" s="1368"/>
      <c r="K2329" s="1352" t="s">
        <v>2253</v>
      </c>
      <c r="L2329" s="1353"/>
      <c r="M2329" s="1345" t="s">
        <v>7873</v>
      </c>
      <c r="N2329" s="1346" t="s">
        <v>1830</v>
      </c>
      <c r="O2329" s="1347"/>
      <c r="P2329" s="117" t="str">
        <f t="shared" si="19"/>
        <v>2704</v>
      </c>
      <c r="Q2329" s="117"/>
      <c r="R2329" s="1348">
        <v>270403029</v>
      </c>
      <c r="S2329" s="321"/>
      <c r="T2329" s="321"/>
    </row>
    <row r="2330" spans="1:20" ht="34.5" hidden="1" customHeight="1">
      <c r="A2330" s="1348">
        <v>270403029</v>
      </c>
      <c r="B2330" s="1339" t="str">
        <f t="shared" si="18"/>
        <v>2704</v>
      </c>
      <c r="C2330" s="1349" t="s">
        <v>2401</v>
      </c>
      <c r="D2330" s="1350">
        <v>1</v>
      </c>
      <c r="E2330" s="293" t="s">
        <v>8033</v>
      </c>
      <c r="F2330" s="1352" t="s">
        <v>8034</v>
      </c>
      <c r="G2330" s="1356"/>
      <c r="H2330" s="1348" t="s">
        <v>2252</v>
      </c>
      <c r="I2330" s="1348"/>
      <c r="J2330" s="1367"/>
      <c r="K2330" s="1352" t="s">
        <v>2253</v>
      </c>
      <c r="L2330" s="1352"/>
      <c r="M2330" s="1345" t="s">
        <v>1830</v>
      </c>
      <c r="N2330" s="1346" t="s">
        <v>1830</v>
      </c>
      <c r="O2330" s="1347"/>
      <c r="P2330" s="117" t="str">
        <f t="shared" si="19"/>
        <v>2704</v>
      </c>
      <c r="Q2330" s="117"/>
      <c r="R2330" s="1348">
        <v>270403029</v>
      </c>
      <c r="S2330" s="321"/>
      <c r="T2330" s="321"/>
    </row>
    <row r="2331" spans="1:20" ht="34.5" hidden="1" customHeight="1">
      <c r="A2331" s="1348">
        <v>270403030</v>
      </c>
      <c r="B2331" s="1339" t="str">
        <f t="shared" si="18"/>
        <v>2704</v>
      </c>
      <c r="C2331" s="1349" t="s">
        <v>2401</v>
      </c>
      <c r="D2331" s="1350">
        <v>1</v>
      </c>
      <c r="E2331" s="293" t="s">
        <v>8035</v>
      </c>
      <c r="F2331" s="1352" t="s">
        <v>8036</v>
      </c>
      <c r="G2331" s="1351"/>
      <c r="H2331" s="1348" t="s">
        <v>2252</v>
      </c>
      <c r="I2331" s="1348"/>
      <c r="J2331" s="1368"/>
      <c r="K2331" s="1352" t="s">
        <v>2253</v>
      </c>
      <c r="L2331" s="1352"/>
      <c r="M2331" s="1345" t="s">
        <v>1830</v>
      </c>
      <c r="N2331" s="1346" t="s">
        <v>1830</v>
      </c>
      <c r="O2331" s="1347"/>
      <c r="P2331" s="117" t="str">
        <f t="shared" si="19"/>
        <v>2704</v>
      </c>
      <c r="Q2331" s="117"/>
      <c r="R2331" s="1348">
        <v>270403030</v>
      </c>
      <c r="S2331" s="321"/>
      <c r="T2331" s="321"/>
    </row>
    <row r="2332" spans="1:20" ht="34.5" hidden="1" customHeight="1">
      <c r="A2332" s="1348">
        <v>270403030</v>
      </c>
      <c r="B2332" s="1339" t="str">
        <f t="shared" si="18"/>
        <v>2704</v>
      </c>
      <c r="C2332" s="1349" t="s">
        <v>2401</v>
      </c>
      <c r="D2332" s="1350">
        <v>1</v>
      </c>
      <c r="E2332" s="293" t="s">
        <v>8037</v>
      </c>
      <c r="F2332" s="1352" t="s">
        <v>8038</v>
      </c>
      <c r="G2332" s="1351"/>
      <c r="H2332" s="1348" t="s">
        <v>2252</v>
      </c>
      <c r="I2332" s="1348"/>
      <c r="J2332" s="1367"/>
      <c r="K2332" s="1352" t="s">
        <v>2253</v>
      </c>
      <c r="L2332" s="1352"/>
      <c r="M2332" s="1345" t="s">
        <v>1830</v>
      </c>
      <c r="N2332" s="1346" t="s">
        <v>1830</v>
      </c>
      <c r="O2332" s="1347"/>
      <c r="P2332" s="117" t="str">
        <f t="shared" si="19"/>
        <v>2704</v>
      </c>
      <c r="Q2332" s="117"/>
      <c r="R2332" s="1348">
        <v>270403030</v>
      </c>
      <c r="S2332" s="321"/>
      <c r="T2332" s="321"/>
    </row>
    <row r="2333" spans="1:20" ht="34.5" hidden="1" customHeight="1">
      <c r="A2333" s="1348">
        <v>270403030</v>
      </c>
      <c r="B2333" s="1339" t="str">
        <f t="shared" si="18"/>
        <v>2704</v>
      </c>
      <c r="C2333" s="1349" t="s">
        <v>2401</v>
      </c>
      <c r="D2333" s="1350">
        <v>1</v>
      </c>
      <c r="E2333" s="293" t="s">
        <v>8039</v>
      </c>
      <c r="F2333" s="1352" t="s">
        <v>8040</v>
      </c>
      <c r="G2333" s="1351"/>
      <c r="H2333" s="1348" t="s">
        <v>2252</v>
      </c>
      <c r="I2333" s="1348"/>
      <c r="J2333" s="1368"/>
      <c r="K2333" s="1352" t="s">
        <v>2253</v>
      </c>
      <c r="L2333" s="1352"/>
      <c r="M2333" s="1345" t="s">
        <v>1830</v>
      </c>
      <c r="N2333" s="1346" t="s">
        <v>1830</v>
      </c>
      <c r="O2333" s="1347"/>
      <c r="P2333" s="117" t="str">
        <f t="shared" si="19"/>
        <v>2704</v>
      </c>
      <c r="Q2333" s="117"/>
      <c r="R2333" s="1348">
        <v>270403030</v>
      </c>
      <c r="S2333" s="321"/>
      <c r="T2333" s="321"/>
    </row>
    <row r="2334" spans="1:20" ht="34.5" hidden="1" customHeight="1">
      <c r="A2334" s="1348">
        <v>270403031</v>
      </c>
      <c r="B2334" s="1339" t="str">
        <f t="shared" si="18"/>
        <v>2704</v>
      </c>
      <c r="C2334" s="1349" t="s">
        <v>2401</v>
      </c>
      <c r="D2334" s="1350">
        <v>1</v>
      </c>
      <c r="E2334" s="293" t="s">
        <v>8041</v>
      </c>
      <c r="F2334" s="1352" t="s">
        <v>8042</v>
      </c>
      <c r="G2334" s="1351"/>
      <c r="H2334" s="1348" t="s">
        <v>2252</v>
      </c>
      <c r="I2334" s="1348"/>
      <c r="J2334" s="1367"/>
      <c r="K2334" s="1352" t="s">
        <v>2253</v>
      </c>
      <c r="L2334" s="1352"/>
      <c r="M2334" s="1345" t="s">
        <v>8043</v>
      </c>
      <c r="N2334" s="1346" t="s">
        <v>1830</v>
      </c>
      <c r="O2334" s="1347"/>
      <c r="P2334" s="117" t="str">
        <f t="shared" si="19"/>
        <v>2704</v>
      </c>
      <c r="Q2334" s="117"/>
      <c r="R2334" s="1348">
        <v>270403031</v>
      </c>
      <c r="S2334" s="321"/>
      <c r="T2334" s="321"/>
    </row>
    <row r="2335" spans="1:20" ht="34.5" hidden="1" customHeight="1">
      <c r="A2335" s="1348">
        <v>270403031</v>
      </c>
      <c r="B2335" s="1339" t="str">
        <f t="shared" si="18"/>
        <v>2704</v>
      </c>
      <c r="C2335" s="1349" t="s">
        <v>2401</v>
      </c>
      <c r="D2335" s="1350">
        <v>1</v>
      </c>
      <c r="E2335" s="293" t="s">
        <v>8044</v>
      </c>
      <c r="F2335" s="1352" t="s">
        <v>8045</v>
      </c>
      <c r="G2335" s="1351"/>
      <c r="H2335" s="1348" t="s">
        <v>2252</v>
      </c>
      <c r="I2335" s="1348"/>
      <c r="J2335" s="1368"/>
      <c r="K2335" s="1352" t="s">
        <v>2253</v>
      </c>
      <c r="L2335" s="1353"/>
      <c r="M2335" s="1345" t="s">
        <v>1830</v>
      </c>
      <c r="N2335" s="1346" t="s">
        <v>1830</v>
      </c>
      <c r="O2335" s="1347"/>
      <c r="P2335" s="117" t="str">
        <f t="shared" si="19"/>
        <v>2704</v>
      </c>
      <c r="Q2335" s="117"/>
      <c r="R2335" s="1348">
        <v>270403031</v>
      </c>
      <c r="S2335" s="321"/>
      <c r="T2335" s="321"/>
    </row>
    <row r="2336" spans="1:20" ht="34.5" hidden="1" customHeight="1">
      <c r="A2336" s="1348">
        <v>270403031</v>
      </c>
      <c r="B2336" s="1339" t="str">
        <f t="shared" si="18"/>
        <v>2704</v>
      </c>
      <c r="C2336" s="1349" t="s">
        <v>2401</v>
      </c>
      <c r="D2336" s="1350">
        <v>1</v>
      </c>
      <c r="E2336" s="293" t="s">
        <v>8046</v>
      </c>
      <c r="F2336" s="1352" t="s">
        <v>8047</v>
      </c>
      <c r="G2336" s="1351"/>
      <c r="H2336" s="1348" t="s">
        <v>2252</v>
      </c>
      <c r="I2336" s="1348"/>
      <c r="J2336" s="1367"/>
      <c r="K2336" s="1352" t="s">
        <v>2253</v>
      </c>
      <c r="L2336" s="1352"/>
      <c r="M2336" s="1345" t="s">
        <v>1830</v>
      </c>
      <c r="N2336" s="1346" t="s">
        <v>1830</v>
      </c>
      <c r="O2336" s="1347"/>
      <c r="P2336" s="117" t="str">
        <f t="shared" si="19"/>
        <v>2704</v>
      </c>
      <c r="Q2336" s="117"/>
      <c r="R2336" s="1348">
        <v>270403031</v>
      </c>
      <c r="S2336" s="321"/>
      <c r="T2336" s="321"/>
    </row>
    <row r="2337" spans="1:20" ht="34.5" hidden="1" customHeight="1">
      <c r="A2337" s="1348">
        <v>270403032</v>
      </c>
      <c r="B2337" s="1339" t="str">
        <f t="shared" si="18"/>
        <v>2704</v>
      </c>
      <c r="C2337" s="1349" t="s">
        <v>2401</v>
      </c>
      <c r="D2337" s="1350">
        <v>1</v>
      </c>
      <c r="E2337" s="293" t="s">
        <v>8048</v>
      </c>
      <c r="F2337" s="1352" t="s">
        <v>8049</v>
      </c>
      <c r="G2337" s="1351"/>
      <c r="H2337" s="1348" t="s">
        <v>2252</v>
      </c>
      <c r="I2337" s="1348"/>
      <c r="J2337" s="1368"/>
      <c r="K2337" s="1352" t="s">
        <v>2253</v>
      </c>
      <c r="L2337" s="1353"/>
      <c r="M2337" s="1345" t="s">
        <v>1830</v>
      </c>
      <c r="N2337" s="1346" t="s">
        <v>1830</v>
      </c>
      <c r="O2337" s="1347"/>
      <c r="P2337" s="117" t="str">
        <f t="shared" si="19"/>
        <v>2704</v>
      </c>
      <c r="Q2337" s="117"/>
      <c r="R2337" s="1348">
        <v>270403032</v>
      </c>
      <c r="S2337" s="321"/>
      <c r="T2337" s="321"/>
    </row>
    <row r="2338" spans="1:20" ht="34.5" hidden="1" customHeight="1">
      <c r="A2338" s="1348">
        <v>270403032</v>
      </c>
      <c r="B2338" s="1339" t="str">
        <f t="shared" si="18"/>
        <v>2704</v>
      </c>
      <c r="C2338" s="1349" t="s">
        <v>2401</v>
      </c>
      <c r="D2338" s="1350">
        <v>1</v>
      </c>
      <c r="E2338" s="293" t="s">
        <v>8050</v>
      </c>
      <c r="F2338" s="1352" t="s">
        <v>8051</v>
      </c>
      <c r="G2338" s="1351"/>
      <c r="H2338" s="1348" t="s">
        <v>2252</v>
      </c>
      <c r="I2338" s="1348"/>
      <c r="J2338" s="1367"/>
      <c r="K2338" s="1352" t="s">
        <v>2253</v>
      </c>
      <c r="L2338" s="1352"/>
      <c r="M2338" s="1345" t="s">
        <v>3308</v>
      </c>
      <c r="N2338" s="1346" t="s">
        <v>8052</v>
      </c>
      <c r="O2338" s="1347"/>
      <c r="P2338" s="117" t="str">
        <f t="shared" si="19"/>
        <v>2704</v>
      </c>
      <c r="Q2338" s="117"/>
      <c r="R2338" s="1348">
        <v>270403032</v>
      </c>
      <c r="S2338" s="321"/>
      <c r="T2338" s="321"/>
    </row>
    <row r="2339" spans="1:20" ht="34.5" hidden="1" customHeight="1">
      <c r="A2339" s="1348">
        <v>270403032</v>
      </c>
      <c r="B2339" s="1339" t="str">
        <f t="shared" si="18"/>
        <v>2704</v>
      </c>
      <c r="C2339" s="1349" t="s">
        <v>2401</v>
      </c>
      <c r="D2339" s="1350">
        <v>1</v>
      </c>
      <c r="E2339" s="293" t="s">
        <v>8053</v>
      </c>
      <c r="F2339" s="1352" t="s">
        <v>8054</v>
      </c>
      <c r="G2339" s="1351">
        <v>40816</v>
      </c>
      <c r="H2339" s="1348" t="s">
        <v>2252</v>
      </c>
      <c r="I2339" s="1348"/>
      <c r="J2339" s="1367"/>
      <c r="K2339" s="1352" t="s">
        <v>2253</v>
      </c>
      <c r="L2339" s="1352"/>
      <c r="M2339" s="1345" t="s">
        <v>7158</v>
      </c>
      <c r="N2339" s="1346" t="s">
        <v>3309</v>
      </c>
      <c r="O2339" s="1347"/>
      <c r="P2339" s="117" t="str">
        <f t="shared" si="19"/>
        <v>2704</v>
      </c>
      <c r="Q2339" s="117"/>
      <c r="R2339" s="1348">
        <v>270403032</v>
      </c>
      <c r="S2339" s="321"/>
      <c r="T2339" s="321"/>
    </row>
    <row r="2340" spans="1:20" ht="34.5" hidden="1" customHeight="1">
      <c r="A2340" s="1348">
        <v>270403033</v>
      </c>
      <c r="B2340" s="1339" t="str">
        <f t="shared" si="18"/>
        <v>2704</v>
      </c>
      <c r="C2340" s="1349" t="s">
        <v>2401</v>
      </c>
      <c r="D2340" s="1350">
        <v>1</v>
      </c>
      <c r="E2340" s="293" t="s">
        <v>8055</v>
      </c>
      <c r="F2340" s="1352" t="s">
        <v>8056</v>
      </c>
      <c r="G2340" s="1351">
        <v>40816</v>
      </c>
      <c r="H2340" s="1348" t="s">
        <v>2252</v>
      </c>
      <c r="I2340" s="1348"/>
      <c r="J2340" s="1367"/>
      <c r="K2340" s="1352" t="s">
        <v>2253</v>
      </c>
      <c r="L2340" s="1352"/>
      <c r="M2340" s="1345" t="s">
        <v>8057</v>
      </c>
      <c r="N2340" s="1346" t="s">
        <v>1830</v>
      </c>
      <c r="O2340" s="1347"/>
      <c r="P2340" s="117" t="str">
        <f t="shared" si="19"/>
        <v>2704</v>
      </c>
      <c r="Q2340" s="117"/>
      <c r="R2340" s="1348">
        <v>270403033</v>
      </c>
      <c r="S2340" s="321"/>
      <c r="T2340" s="321"/>
    </row>
    <row r="2341" spans="1:20" ht="34.5" hidden="1" customHeight="1">
      <c r="A2341" s="1348">
        <v>270403033</v>
      </c>
      <c r="B2341" s="1339" t="str">
        <f t="shared" si="18"/>
        <v>2704</v>
      </c>
      <c r="C2341" s="1349" t="s">
        <v>2401</v>
      </c>
      <c r="D2341" s="1350">
        <v>1</v>
      </c>
      <c r="E2341" s="293" t="s">
        <v>8058</v>
      </c>
      <c r="F2341" s="1352" t="s">
        <v>8059</v>
      </c>
      <c r="G2341" s="1351">
        <v>40990</v>
      </c>
      <c r="H2341" s="1348" t="s">
        <v>2252</v>
      </c>
      <c r="I2341" s="1348"/>
      <c r="J2341" s="1368"/>
      <c r="K2341" s="1352" t="s">
        <v>2253</v>
      </c>
      <c r="L2341" s="1352"/>
      <c r="M2341" s="1345" t="s">
        <v>3308</v>
      </c>
      <c r="N2341" s="1346" t="s">
        <v>8060</v>
      </c>
      <c r="O2341" s="1347"/>
      <c r="P2341" s="117" t="str">
        <f t="shared" si="19"/>
        <v>2704</v>
      </c>
      <c r="Q2341" s="117"/>
      <c r="R2341" s="1348">
        <v>270403033</v>
      </c>
      <c r="S2341" s="321"/>
      <c r="T2341" s="321"/>
    </row>
    <row r="2342" spans="1:20" ht="34.5" hidden="1" customHeight="1">
      <c r="A2342" s="1348">
        <v>270403034</v>
      </c>
      <c r="B2342" s="1339" t="str">
        <f t="shared" si="18"/>
        <v>2704</v>
      </c>
      <c r="C2342" s="1349" t="s">
        <v>2401</v>
      </c>
      <c r="D2342" s="1350">
        <v>1</v>
      </c>
      <c r="E2342" s="293" t="s">
        <v>8061</v>
      </c>
      <c r="F2342" s="1352" t="s">
        <v>8062</v>
      </c>
      <c r="G2342" s="1351">
        <v>41129</v>
      </c>
      <c r="H2342" s="1348" t="s">
        <v>2252</v>
      </c>
      <c r="I2342" s="1348">
        <v>1381</v>
      </c>
      <c r="J2342" s="1356">
        <v>39751</v>
      </c>
      <c r="K2342" s="1352" t="s">
        <v>2253</v>
      </c>
      <c r="L2342" s="1352" t="s">
        <v>8063</v>
      </c>
      <c r="M2342" s="1345" t="s">
        <v>8057</v>
      </c>
      <c r="N2342" s="1346" t="s">
        <v>1830</v>
      </c>
      <c r="O2342" s="1347"/>
      <c r="P2342" s="117" t="str">
        <f t="shared" si="19"/>
        <v>2704</v>
      </c>
      <c r="Q2342" s="117"/>
      <c r="R2342" s="1348">
        <v>270403034</v>
      </c>
      <c r="S2342" s="321"/>
      <c r="T2342" s="321"/>
    </row>
    <row r="2343" spans="1:20" ht="34.5" hidden="1" customHeight="1">
      <c r="A2343" s="1348">
        <v>270403035</v>
      </c>
      <c r="B2343" s="1339" t="str">
        <f t="shared" si="18"/>
        <v>2704</v>
      </c>
      <c r="C2343" s="1349" t="s">
        <v>2401</v>
      </c>
      <c r="D2343" s="1350">
        <v>1</v>
      </c>
      <c r="E2343" s="293" t="s">
        <v>8064</v>
      </c>
      <c r="F2343" s="1352" t="s">
        <v>8065</v>
      </c>
      <c r="G2343" s="1351">
        <v>41129</v>
      </c>
      <c r="H2343" s="1348" t="s">
        <v>2252</v>
      </c>
      <c r="I2343" s="1348">
        <v>1381</v>
      </c>
      <c r="J2343" s="1351">
        <v>39751</v>
      </c>
      <c r="K2343" s="1352" t="s">
        <v>2253</v>
      </c>
      <c r="L2343" s="1352" t="s">
        <v>8066</v>
      </c>
      <c r="M2343" s="1345" t="s">
        <v>3308</v>
      </c>
      <c r="N2343" s="1346" t="s">
        <v>8060</v>
      </c>
      <c r="O2343" s="1347"/>
      <c r="P2343" s="117" t="str">
        <f t="shared" si="19"/>
        <v>2704</v>
      </c>
      <c r="Q2343" s="117"/>
      <c r="R2343" s="1348">
        <v>270403035</v>
      </c>
      <c r="S2343" s="321"/>
      <c r="T2343" s="321"/>
    </row>
    <row r="2344" spans="1:20" ht="34.5" hidden="1" customHeight="1">
      <c r="A2344" s="1348">
        <v>270403035</v>
      </c>
      <c r="B2344" s="1339" t="str">
        <f t="shared" si="18"/>
        <v>2704</v>
      </c>
      <c r="C2344" s="1349" t="s">
        <v>2401</v>
      </c>
      <c r="D2344" s="1350">
        <v>1</v>
      </c>
      <c r="E2344" s="293" t="s">
        <v>8067</v>
      </c>
      <c r="F2344" s="1352" t="s">
        <v>8068</v>
      </c>
      <c r="G2344" s="1351">
        <v>41129</v>
      </c>
      <c r="H2344" s="1348" t="s">
        <v>2252</v>
      </c>
      <c r="I2344" s="1348">
        <v>1381</v>
      </c>
      <c r="J2344" s="1356">
        <v>39751</v>
      </c>
      <c r="K2344" s="1352" t="s">
        <v>2253</v>
      </c>
      <c r="L2344" s="1352"/>
      <c r="M2344" s="1345" t="s">
        <v>8057</v>
      </c>
      <c r="N2344" s="1346" t="s">
        <v>1830</v>
      </c>
      <c r="O2344" s="1347"/>
      <c r="P2344" s="117" t="str">
        <f t="shared" si="19"/>
        <v>2704</v>
      </c>
      <c r="Q2344" s="117"/>
      <c r="R2344" s="1348">
        <v>270403035</v>
      </c>
      <c r="S2344" s="321"/>
      <c r="T2344" s="321"/>
    </row>
    <row r="2345" spans="1:20" ht="34.5" hidden="1" customHeight="1">
      <c r="A2345" s="1348">
        <v>270403036</v>
      </c>
      <c r="B2345" s="1339" t="str">
        <f t="shared" si="18"/>
        <v>2704</v>
      </c>
      <c r="C2345" s="1349" t="s">
        <v>2401</v>
      </c>
      <c r="D2345" s="1350">
        <v>1</v>
      </c>
      <c r="E2345" s="293" t="s">
        <v>8069</v>
      </c>
      <c r="F2345" s="1352" t="s">
        <v>8070</v>
      </c>
      <c r="G2345" s="1351">
        <v>41129</v>
      </c>
      <c r="H2345" s="1348" t="s">
        <v>2252</v>
      </c>
      <c r="I2345" s="1348">
        <v>1381</v>
      </c>
      <c r="J2345" s="1351">
        <v>39751</v>
      </c>
      <c r="K2345" s="1352" t="s">
        <v>2253</v>
      </c>
      <c r="L2345" s="1352" t="s">
        <v>8071</v>
      </c>
      <c r="M2345" s="1345" t="s">
        <v>1830</v>
      </c>
      <c r="N2345" s="1346" t="s">
        <v>8060</v>
      </c>
      <c r="O2345" s="1347"/>
      <c r="P2345" s="117" t="str">
        <f t="shared" si="19"/>
        <v>2704</v>
      </c>
      <c r="Q2345" s="117"/>
      <c r="R2345" s="1348">
        <v>270403036</v>
      </c>
      <c r="S2345" s="321"/>
      <c r="T2345" s="321"/>
    </row>
    <row r="2346" spans="1:20" ht="34.5" hidden="1" customHeight="1">
      <c r="A2346" s="1348">
        <v>270403037</v>
      </c>
      <c r="B2346" s="1339" t="str">
        <f t="shared" si="18"/>
        <v>2704</v>
      </c>
      <c r="C2346" s="1349" t="s">
        <v>2401</v>
      </c>
      <c r="D2346" s="1350">
        <v>2</v>
      </c>
      <c r="E2346" s="293" t="s">
        <v>8072</v>
      </c>
      <c r="F2346" s="1352" t="s">
        <v>8073</v>
      </c>
      <c r="G2346" s="1356">
        <v>42947</v>
      </c>
      <c r="H2346" s="1348" t="s">
        <v>2252</v>
      </c>
      <c r="I2346" s="1348">
        <v>1482</v>
      </c>
      <c r="J2346" s="1356">
        <v>41470</v>
      </c>
      <c r="K2346" s="1352" t="s">
        <v>2253</v>
      </c>
      <c r="L2346" s="1352" t="s">
        <v>8074</v>
      </c>
      <c r="M2346" s="1345" t="s">
        <v>7175</v>
      </c>
      <c r="N2346" s="1346" t="s">
        <v>1830</v>
      </c>
      <c r="O2346" s="1347"/>
      <c r="P2346" s="117" t="str">
        <f t="shared" si="19"/>
        <v>2704</v>
      </c>
      <c r="Q2346" s="117"/>
      <c r="R2346" s="1348">
        <v>270403037</v>
      </c>
      <c r="S2346" s="321"/>
      <c r="T2346" s="321"/>
    </row>
    <row r="2347" spans="1:20" ht="34.5" hidden="1" customHeight="1">
      <c r="A2347" s="1348">
        <v>270403038</v>
      </c>
      <c r="B2347" s="1339" t="str">
        <f t="shared" si="18"/>
        <v>2704</v>
      </c>
      <c r="C2347" s="1349" t="s">
        <v>2401</v>
      </c>
      <c r="D2347" s="1350">
        <v>1</v>
      </c>
      <c r="E2347" s="293" t="s">
        <v>8075</v>
      </c>
      <c r="F2347" s="1352" t="s">
        <v>8076</v>
      </c>
      <c r="G2347" s="1351">
        <v>41129</v>
      </c>
      <c r="H2347" s="1348" t="s">
        <v>2252</v>
      </c>
      <c r="I2347" s="1348">
        <v>1381</v>
      </c>
      <c r="J2347" s="1351">
        <v>39751</v>
      </c>
      <c r="K2347" s="1352" t="s">
        <v>2253</v>
      </c>
      <c r="L2347" s="1352" t="s">
        <v>8077</v>
      </c>
      <c r="M2347" s="1345" t="s">
        <v>4103</v>
      </c>
      <c r="N2347" s="1346" t="s">
        <v>8078</v>
      </c>
      <c r="O2347" s="1347"/>
      <c r="P2347" s="117" t="str">
        <f t="shared" si="19"/>
        <v>2704</v>
      </c>
      <c r="Q2347" s="117"/>
      <c r="R2347" s="1348">
        <v>270403038</v>
      </c>
      <c r="S2347" s="321"/>
      <c r="T2347" s="321"/>
    </row>
    <row r="2348" spans="1:20" ht="34.5" hidden="1" customHeight="1">
      <c r="A2348" s="1348">
        <v>270403038</v>
      </c>
      <c r="B2348" s="1339" t="str">
        <f t="shared" si="18"/>
        <v>2704</v>
      </c>
      <c r="C2348" s="1349" t="s">
        <v>2401</v>
      </c>
      <c r="D2348" s="1350">
        <v>2</v>
      </c>
      <c r="E2348" s="293" t="s">
        <v>8079</v>
      </c>
      <c r="F2348" s="1352" t="s">
        <v>8076</v>
      </c>
      <c r="G2348" s="1351">
        <v>42947</v>
      </c>
      <c r="H2348" s="1348" t="s">
        <v>2252</v>
      </c>
      <c r="I2348" s="1348">
        <v>1482</v>
      </c>
      <c r="J2348" s="1356">
        <v>41470</v>
      </c>
      <c r="K2348" s="1352" t="s">
        <v>2253</v>
      </c>
      <c r="L2348" s="1352" t="s">
        <v>8077</v>
      </c>
      <c r="M2348" s="1345" t="s">
        <v>8057</v>
      </c>
      <c r="N2348" s="1346" t="s">
        <v>1830</v>
      </c>
      <c r="O2348" s="1347"/>
      <c r="P2348" s="117" t="str">
        <f t="shared" si="19"/>
        <v>2704</v>
      </c>
      <c r="Q2348" s="117"/>
      <c r="R2348" s="1348">
        <v>270403038</v>
      </c>
      <c r="S2348" s="321"/>
      <c r="T2348" s="321"/>
    </row>
    <row r="2349" spans="1:20" ht="34.5" hidden="1" customHeight="1">
      <c r="A2349" s="1348">
        <v>270403038</v>
      </c>
      <c r="B2349" s="1339" t="str">
        <f t="shared" si="18"/>
        <v>2704</v>
      </c>
      <c r="C2349" s="1349" t="s">
        <v>2401</v>
      </c>
      <c r="D2349" s="1350">
        <v>1</v>
      </c>
      <c r="E2349" s="293" t="s">
        <v>8080</v>
      </c>
      <c r="F2349" s="1352" t="s">
        <v>8081</v>
      </c>
      <c r="G2349" s="1356">
        <v>41143</v>
      </c>
      <c r="H2349" s="1348" t="s">
        <v>2252</v>
      </c>
      <c r="I2349" s="1348">
        <v>1381</v>
      </c>
      <c r="J2349" s="1351">
        <v>39751</v>
      </c>
      <c r="K2349" s="1352" t="s">
        <v>2253</v>
      </c>
      <c r="L2349" s="1352" t="s">
        <v>8082</v>
      </c>
      <c r="M2349" s="1345" t="s">
        <v>3308</v>
      </c>
      <c r="N2349" s="1346" t="s">
        <v>8060</v>
      </c>
      <c r="O2349" s="1347"/>
      <c r="P2349" s="117" t="str">
        <f t="shared" si="19"/>
        <v>2704</v>
      </c>
      <c r="Q2349" s="117"/>
      <c r="R2349" s="1348">
        <v>270403038</v>
      </c>
      <c r="S2349" s="321"/>
      <c r="T2349" s="321"/>
    </row>
    <row r="2350" spans="1:20" ht="34.5" hidden="1" customHeight="1">
      <c r="A2350" s="1348">
        <v>270403039</v>
      </c>
      <c r="B2350" s="1339" t="str">
        <f t="shared" si="18"/>
        <v>2704</v>
      </c>
      <c r="C2350" s="1349" t="s">
        <v>2401</v>
      </c>
      <c r="D2350" s="1350">
        <v>1</v>
      </c>
      <c r="E2350" s="293" t="s">
        <v>8083</v>
      </c>
      <c r="F2350" s="1352" t="s">
        <v>8084</v>
      </c>
      <c r="G2350" s="1356">
        <v>41143</v>
      </c>
      <c r="H2350" s="1348" t="s">
        <v>2252</v>
      </c>
      <c r="I2350" s="1348">
        <v>1381</v>
      </c>
      <c r="J2350" s="1356">
        <v>39751</v>
      </c>
      <c r="K2350" s="1352" t="s">
        <v>2253</v>
      </c>
      <c r="L2350" s="1352" t="s">
        <v>8085</v>
      </c>
      <c r="M2350" s="1345" t="s">
        <v>7175</v>
      </c>
      <c r="N2350" s="1346" t="s">
        <v>1830</v>
      </c>
      <c r="O2350" s="1347"/>
      <c r="P2350" s="117" t="str">
        <f t="shared" si="19"/>
        <v>2704</v>
      </c>
      <c r="Q2350" s="117"/>
      <c r="R2350" s="1348">
        <v>270403039</v>
      </c>
      <c r="S2350" s="321"/>
      <c r="T2350" s="321"/>
    </row>
    <row r="2351" spans="1:20" ht="34.5" hidden="1" customHeight="1">
      <c r="A2351" s="1348">
        <v>270403039</v>
      </c>
      <c r="B2351" s="1339" t="str">
        <f t="shared" si="18"/>
        <v>2704</v>
      </c>
      <c r="C2351" s="1349" t="s">
        <v>2401</v>
      </c>
      <c r="D2351" s="1350">
        <v>2</v>
      </c>
      <c r="E2351" s="293" t="s">
        <v>8086</v>
      </c>
      <c r="F2351" s="1352" t="s">
        <v>8087</v>
      </c>
      <c r="G2351" s="1351">
        <v>42899</v>
      </c>
      <c r="H2351" s="1348" t="s">
        <v>2252</v>
      </c>
      <c r="I2351" s="1348">
        <v>1482</v>
      </c>
      <c r="J2351" s="1351">
        <v>41470</v>
      </c>
      <c r="K2351" s="1352" t="s">
        <v>2253</v>
      </c>
      <c r="L2351" s="1353"/>
      <c r="M2351" s="1345" t="s">
        <v>1830</v>
      </c>
      <c r="N2351" s="1346" t="s">
        <v>8078</v>
      </c>
      <c r="O2351" s="1347"/>
      <c r="P2351" s="117" t="str">
        <f t="shared" si="19"/>
        <v>2704</v>
      </c>
      <c r="Q2351" s="117"/>
      <c r="R2351" s="1348">
        <v>270403039</v>
      </c>
      <c r="S2351" s="321"/>
      <c r="T2351" s="321"/>
    </row>
    <row r="2352" spans="1:20" ht="34.5" hidden="1" customHeight="1">
      <c r="A2352" s="1348">
        <v>270403039</v>
      </c>
      <c r="B2352" s="1339" t="str">
        <f t="shared" si="18"/>
        <v>2704</v>
      </c>
      <c r="C2352" s="1349" t="s">
        <v>2401</v>
      </c>
      <c r="D2352" s="1350">
        <v>1</v>
      </c>
      <c r="E2352" s="293" t="s">
        <v>8088</v>
      </c>
      <c r="F2352" s="1352" t="s">
        <v>8089</v>
      </c>
      <c r="G2352" s="1356">
        <v>41143</v>
      </c>
      <c r="H2352" s="1348" t="s">
        <v>2252</v>
      </c>
      <c r="I2352" s="1348">
        <v>1381</v>
      </c>
      <c r="J2352" s="1351">
        <v>39751</v>
      </c>
      <c r="K2352" s="1352" t="s">
        <v>2253</v>
      </c>
      <c r="L2352" s="1352" t="s">
        <v>8090</v>
      </c>
      <c r="M2352" s="1345" t="s">
        <v>7175</v>
      </c>
      <c r="N2352" s="1346" t="s">
        <v>1830</v>
      </c>
      <c r="O2352" s="1347"/>
      <c r="P2352" s="117" t="str">
        <f t="shared" si="19"/>
        <v>2704</v>
      </c>
      <c r="Q2352" s="117"/>
      <c r="R2352" s="1348">
        <v>270403039</v>
      </c>
      <c r="S2352" s="321"/>
      <c r="T2352" s="321"/>
    </row>
    <row r="2353" spans="1:20" ht="34.5" hidden="1" customHeight="1">
      <c r="A2353" s="1348">
        <v>270403040</v>
      </c>
      <c r="B2353" s="1339" t="str">
        <f t="shared" si="18"/>
        <v>2704</v>
      </c>
      <c r="C2353" s="1349" t="s">
        <v>2401</v>
      </c>
      <c r="D2353" s="1350">
        <v>2</v>
      </c>
      <c r="E2353" s="293" t="s">
        <v>8091</v>
      </c>
      <c r="F2353" s="1352" t="s">
        <v>8092</v>
      </c>
      <c r="G2353" s="1356">
        <v>42899</v>
      </c>
      <c r="H2353" s="1348" t="s">
        <v>2252</v>
      </c>
      <c r="I2353" s="1348">
        <v>1482</v>
      </c>
      <c r="J2353" s="1351">
        <v>41470</v>
      </c>
      <c r="K2353" s="1352" t="s">
        <v>2253</v>
      </c>
      <c r="L2353" s="1353"/>
      <c r="M2353" s="1345" t="s">
        <v>3308</v>
      </c>
      <c r="N2353" s="1346" t="s">
        <v>8078</v>
      </c>
      <c r="O2353" s="1347"/>
      <c r="P2353" s="117" t="str">
        <f t="shared" si="19"/>
        <v>2704</v>
      </c>
      <c r="Q2353" s="117"/>
      <c r="R2353" s="1348">
        <v>270403040</v>
      </c>
      <c r="S2353" s="321"/>
      <c r="T2353" s="321"/>
    </row>
    <row r="2354" spans="1:20" ht="34.5" hidden="1" customHeight="1">
      <c r="A2354" s="1348">
        <v>270403040</v>
      </c>
      <c r="B2354" s="1339" t="str">
        <f t="shared" si="18"/>
        <v>2704</v>
      </c>
      <c r="C2354" s="1349" t="s">
        <v>2401</v>
      </c>
      <c r="D2354" s="1369">
        <v>2</v>
      </c>
      <c r="E2354" s="293" t="s">
        <v>8093</v>
      </c>
      <c r="F2354" s="1352" t="s">
        <v>8094</v>
      </c>
      <c r="G2354" s="1356">
        <v>42899</v>
      </c>
      <c r="H2354" s="1348" t="s">
        <v>2252</v>
      </c>
      <c r="I2354" s="1348">
        <v>1482</v>
      </c>
      <c r="J2354" s="1351">
        <v>41470</v>
      </c>
      <c r="K2354" s="1352" t="s">
        <v>2253</v>
      </c>
      <c r="L2354" s="1352"/>
      <c r="M2354" s="1345" t="s">
        <v>7759</v>
      </c>
      <c r="N2354" s="1346" t="s">
        <v>1830</v>
      </c>
      <c r="O2354" s="1347"/>
      <c r="P2354" s="117" t="str">
        <f t="shared" si="19"/>
        <v>2704</v>
      </c>
      <c r="Q2354" s="117"/>
      <c r="R2354" s="1348">
        <v>270403040</v>
      </c>
      <c r="S2354" s="321"/>
      <c r="T2354" s="321"/>
    </row>
    <row r="2355" spans="1:20" ht="34.5" hidden="1" customHeight="1">
      <c r="A2355" s="1348">
        <v>270403041</v>
      </c>
      <c r="B2355" s="1339" t="str">
        <f t="shared" si="18"/>
        <v>2704</v>
      </c>
      <c r="C2355" s="1349" t="s">
        <v>2401</v>
      </c>
      <c r="D2355" s="1350">
        <v>1</v>
      </c>
      <c r="E2355" s="293" t="s">
        <v>8095</v>
      </c>
      <c r="F2355" s="1352" t="s">
        <v>8096</v>
      </c>
      <c r="G2355" s="1356">
        <v>41143</v>
      </c>
      <c r="H2355" s="1348" t="s">
        <v>2252</v>
      </c>
      <c r="I2355" s="1348">
        <v>1381</v>
      </c>
      <c r="J2355" s="1351">
        <v>39751</v>
      </c>
      <c r="K2355" s="1352" t="s">
        <v>2253</v>
      </c>
      <c r="L2355" s="1352" t="s">
        <v>8097</v>
      </c>
      <c r="M2355" s="1345" t="s">
        <v>3308</v>
      </c>
      <c r="N2355" s="1346" t="s">
        <v>8098</v>
      </c>
      <c r="O2355" s="1347"/>
      <c r="P2355" s="117" t="str">
        <f t="shared" si="19"/>
        <v>2704</v>
      </c>
      <c r="Q2355" s="117"/>
      <c r="R2355" s="1348">
        <v>270403041</v>
      </c>
      <c r="S2355" s="321"/>
      <c r="T2355" s="321"/>
    </row>
    <row r="2356" spans="1:20" ht="34.5" hidden="1" customHeight="1">
      <c r="A2356" s="1348">
        <v>270403041</v>
      </c>
      <c r="B2356" s="1339" t="str">
        <f t="shared" si="18"/>
        <v>2704</v>
      </c>
      <c r="C2356" s="1349" t="s">
        <v>2401</v>
      </c>
      <c r="D2356" s="1350">
        <v>2</v>
      </c>
      <c r="E2356" s="293" t="s">
        <v>8099</v>
      </c>
      <c r="F2356" s="1352" t="s">
        <v>8100</v>
      </c>
      <c r="G2356" s="1356">
        <v>42899</v>
      </c>
      <c r="H2356" s="1348" t="s">
        <v>2252</v>
      </c>
      <c r="I2356" s="1348">
        <v>1482</v>
      </c>
      <c r="J2356" s="1356">
        <v>41470</v>
      </c>
      <c r="K2356" s="1352" t="s">
        <v>2253</v>
      </c>
      <c r="L2356" s="1353"/>
      <c r="M2356" s="1345" t="s">
        <v>7759</v>
      </c>
      <c r="N2356" s="1346" t="s">
        <v>1830</v>
      </c>
      <c r="O2356" s="1347"/>
      <c r="P2356" s="117" t="str">
        <f t="shared" si="19"/>
        <v>2704</v>
      </c>
      <c r="Q2356" s="117"/>
      <c r="R2356" s="1348">
        <v>270403041</v>
      </c>
      <c r="S2356" s="321"/>
      <c r="T2356" s="321"/>
    </row>
    <row r="2357" spans="1:20" ht="34.5" hidden="1" customHeight="1">
      <c r="A2357" s="1348">
        <v>270403042</v>
      </c>
      <c r="B2357" s="1339" t="str">
        <f t="shared" si="18"/>
        <v>2704</v>
      </c>
      <c r="C2357" s="1349" t="s">
        <v>2401</v>
      </c>
      <c r="D2357" s="1350">
        <v>1</v>
      </c>
      <c r="E2357" s="293" t="s">
        <v>8101</v>
      </c>
      <c r="F2357" s="1352" t="s">
        <v>8102</v>
      </c>
      <c r="G2357" s="1356">
        <v>42216</v>
      </c>
      <c r="H2357" s="1348" t="s">
        <v>2252</v>
      </c>
      <c r="I2357" s="1348">
        <v>1416</v>
      </c>
      <c r="J2357" s="1351">
        <v>40325</v>
      </c>
      <c r="K2357" s="1352" t="s">
        <v>2253</v>
      </c>
      <c r="L2357" s="1352" t="s">
        <v>8103</v>
      </c>
      <c r="M2357" s="1345" t="s">
        <v>7759</v>
      </c>
      <c r="N2357" s="1346" t="s">
        <v>1830</v>
      </c>
      <c r="O2357" s="1347"/>
      <c r="P2357" s="117" t="str">
        <f t="shared" si="19"/>
        <v>2704</v>
      </c>
      <c r="Q2357" s="117"/>
      <c r="R2357" s="1348">
        <v>270403042</v>
      </c>
      <c r="S2357" s="321"/>
      <c r="T2357" s="321"/>
    </row>
    <row r="2358" spans="1:20" ht="34.5" hidden="1" customHeight="1">
      <c r="A2358" s="1348">
        <v>270403043</v>
      </c>
      <c r="B2358" s="1339" t="str">
        <f t="shared" si="18"/>
        <v>2704</v>
      </c>
      <c r="C2358" s="1349" t="s">
        <v>2401</v>
      </c>
      <c r="D2358" s="1350">
        <v>1</v>
      </c>
      <c r="E2358" s="293" t="s">
        <v>8104</v>
      </c>
      <c r="F2358" s="1352" t="s">
        <v>8105</v>
      </c>
      <c r="G2358" s="1356">
        <v>41750</v>
      </c>
      <c r="H2358" s="1348" t="s">
        <v>2252</v>
      </c>
      <c r="I2358" s="1348"/>
      <c r="J2358" s="1367"/>
      <c r="K2358" s="1352" t="s">
        <v>2253</v>
      </c>
      <c r="L2358" s="1352" t="s">
        <v>8106</v>
      </c>
      <c r="M2358" s="1345" t="s">
        <v>8107</v>
      </c>
      <c r="N2358" s="1346" t="s">
        <v>1830</v>
      </c>
      <c r="O2358" s="1347"/>
      <c r="P2358" s="117" t="str">
        <f t="shared" si="19"/>
        <v>2704</v>
      </c>
      <c r="Q2358" s="117"/>
      <c r="R2358" s="1348">
        <v>270403043</v>
      </c>
      <c r="S2358" s="321"/>
      <c r="T2358" s="321"/>
    </row>
    <row r="2359" spans="1:20" ht="34.5" hidden="1" customHeight="1">
      <c r="A2359" s="1348">
        <v>270403044</v>
      </c>
      <c r="B2359" s="1339" t="str">
        <f t="shared" si="18"/>
        <v>2704</v>
      </c>
      <c r="C2359" s="1349" t="s">
        <v>2401</v>
      </c>
      <c r="D2359" s="1350">
        <v>2</v>
      </c>
      <c r="E2359" s="293" t="s">
        <v>8108</v>
      </c>
      <c r="F2359" s="1352" t="s">
        <v>8105</v>
      </c>
      <c r="G2359" s="1351">
        <v>42899</v>
      </c>
      <c r="H2359" s="1348" t="s">
        <v>2252</v>
      </c>
      <c r="I2359" s="1348">
        <v>1416</v>
      </c>
      <c r="J2359" s="1351">
        <v>40325</v>
      </c>
      <c r="K2359" s="1352" t="s">
        <v>2253</v>
      </c>
      <c r="L2359" s="1352"/>
      <c r="M2359" s="1345" t="s">
        <v>7759</v>
      </c>
      <c r="N2359" s="1346" t="s">
        <v>1830</v>
      </c>
      <c r="O2359" s="1347"/>
      <c r="P2359" s="117" t="str">
        <f t="shared" si="19"/>
        <v>2704</v>
      </c>
      <c r="Q2359" s="117"/>
      <c r="R2359" s="1348">
        <v>270403044</v>
      </c>
      <c r="S2359" s="321"/>
      <c r="T2359" s="321"/>
    </row>
    <row r="2360" spans="1:20" ht="34.5" hidden="1" customHeight="1">
      <c r="A2360" s="1348">
        <v>270403045</v>
      </c>
      <c r="B2360" s="1339" t="str">
        <f t="shared" si="18"/>
        <v>2704</v>
      </c>
      <c r="C2360" s="1349" t="s">
        <v>2401</v>
      </c>
      <c r="D2360" s="1350">
        <v>1</v>
      </c>
      <c r="E2360" s="293" t="s">
        <v>8109</v>
      </c>
      <c r="F2360" s="1352" t="s">
        <v>8110</v>
      </c>
      <c r="G2360" s="1356">
        <v>42216</v>
      </c>
      <c r="H2360" s="1348" t="s">
        <v>2252</v>
      </c>
      <c r="I2360" s="1348">
        <v>1416</v>
      </c>
      <c r="J2360" s="1356">
        <v>40325</v>
      </c>
      <c r="K2360" s="1352" t="s">
        <v>2253</v>
      </c>
      <c r="L2360" s="1352" t="s">
        <v>8111</v>
      </c>
      <c r="M2360" s="1345" t="s">
        <v>7759</v>
      </c>
      <c r="N2360" s="1346" t="s">
        <v>1830</v>
      </c>
      <c r="O2360" s="1347"/>
      <c r="P2360" s="117" t="str">
        <f t="shared" si="19"/>
        <v>2704</v>
      </c>
      <c r="Q2360" s="117"/>
      <c r="R2360" s="1348">
        <v>270403045</v>
      </c>
      <c r="S2360" s="321"/>
      <c r="T2360" s="321"/>
    </row>
    <row r="2361" spans="1:20" ht="34.5" hidden="1" customHeight="1">
      <c r="A2361" s="1348">
        <v>270403046</v>
      </c>
      <c r="B2361" s="1339" t="str">
        <f t="shared" si="18"/>
        <v>2704</v>
      </c>
      <c r="C2361" s="1349" t="s">
        <v>2401</v>
      </c>
      <c r="D2361" s="1350">
        <v>1</v>
      </c>
      <c r="E2361" s="293" t="s">
        <v>8112</v>
      </c>
      <c r="F2361" s="1352" t="s">
        <v>8113</v>
      </c>
      <c r="G2361" s="1356">
        <v>41750</v>
      </c>
      <c r="H2361" s="1348" t="s">
        <v>2252</v>
      </c>
      <c r="I2361" s="1348"/>
      <c r="J2361" s="1367"/>
      <c r="K2361" s="1352" t="s">
        <v>2253</v>
      </c>
      <c r="L2361" s="1352" t="s">
        <v>8114</v>
      </c>
      <c r="M2361" s="1345" t="s">
        <v>8115</v>
      </c>
      <c r="N2361" s="1346" t="s">
        <v>1830</v>
      </c>
      <c r="O2361" s="1347"/>
      <c r="P2361" s="117" t="str">
        <f t="shared" si="19"/>
        <v>2704</v>
      </c>
      <c r="Q2361" s="117"/>
      <c r="R2361" s="1348">
        <v>270403046</v>
      </c>
      <c r="S2361" s="321"/>
      <c r="T2361" s="321"/>
    </row>
    <row r="2362" spans="1:20" ht="34.5" hidden="1" customHeight="1">
      <c r="A2362" s="1348">
        <v>270403047</v>
      </c>
      <c r="B2362" s="1339" t="str">
        <f t="shared" si="18"/>
        <v>2704</v>
      </c>
      <c r="C2362" s="1349" t="s">
        <v>2401</v>
      </c>
      <c r="D2362" s="1350">
        <v>2</v>
      </c>
      <c r="E2362" s="293" t="s">
        <v>8116</v>
      </c>
      <c r="F2362" s="1352" t="s">
        <v>8113</v>
      </c>
      <c r="G2362" s="1356">
        <v>42216</v>
      </c>
      <c r="H2362" s="1348" t="s">
        <v>2252</v>
      </c>
      <c r="I2362" s="1348">
        <v>1416</v>
      </c>
      <c r="J2362" s="1356">
        <v>40325</v>
      </c>
      <c r="K2362" s="1352" t="s">
        <v>2253</v>
      </c>
      <c r="L2362" s="1352" t="s">
        <v>8114</v>
      </c>
      <c r="M2362" s="1345" t="s">
        <v>7217</v>
      </c>
      <c r="N2362" s="1346" t="s">
        <v>3309</v>
      </c>
      <c r="O2362" s="1347"/>
      <c r="P2362" s="117" t="str">
        <f t="shared" si="19"/>
        <v>2704</v>
      </c>
      <c r="Q2362" s="117"/>
      <c r="R2362" s="1348">
        <v>270403047</v>
      </c>
      <c r="S2362" s="321"/>
      <c r="T2362" s="321"/>
    </row>
    <row r="2363" spans="1:20" ht="34.5" hidden="1" customHeight="1">
      <c r="A2363" s="1348">
        <v>270403048</v>
      </c>
      <c r="B2363" s="1339" t="str">
        <f t="shared" si="18"/>
        <v>2704</v>
      </c>
      <c r="C2363" s="1349" t="s">
        <v>2401</v>
      </c>
      <c r="D2363" s="1350">
        <v>1</v>
      </c>
      <c r="E2363" s="293" t="s">
        <v>8117</v>
      </c>
      <c r="F2363" s="1352" t="s">
        <v>8118</v>
      </c>
      <c r="G2363" s="1356">
        <v>41750</v>
      </c>
      <c r="H2363" s="1348" t="s">
        <v>2252</v>
      </c>
      <c r="I2363" s="1348"/>
      <c r="J2363" s="1367"/>
      <c r="K2363" s="1352" t="s">
        <v>2253</v>
      </c>
      <c r="L2363" s="1352" t="s">
        <v>8119</v>
      </c>
      <c r="M2363" s="1345" t="s">
        <v>8057</v>
      </c>
      <c r="N2363" s="1346" t="s">
        <v>8060</v>
      </c>
      <c r="O2363" s="1347"/>
      <c r="P2363" s="117" t="str">
        <f t="shared" si="19"/>
        <v>2704</v>
      </c>
      <c r="Q2363" s="117"/>
      <c r="R2363" s="1348">
        <v>270403048</v>
      </c>
      <c r="S2363" s="321"/>
      <c r="T2363" s="321"/>
    </row>
    <row r="2364" spans="1:20" ht="34.5" hidden="1" customHeight="1">
      <c r="A2364" s="1348">
        <v>270403049</v>
      </c>
      <c r="B2364" s="1339" t="str">
        <f t="shared" si="18"/>
        <v>2704</v>
      </c>
      <c r="C2364" s="1349" t="s">
        <v>2401</v>
      </c>
      <c r="D2364" s="1350">
        <v>2</v>
      </c>
      <c r="E2364" s="293" t="s">
        <v>8120</v>
      </c>
      <c r="F2364" s="1352" t="s">
        <v>8121</v>
      </c>
      <c r="G2364" s="1356">
        <v>42216</v>
      </c>
      <c r="H2364" s="1348" t="s">
        <v>2252</v>
      </c>
      <c r="I2364" s="1348">
        <v>1416</v>
      </c>
      <c r="J2364" s="1356">
        <v>40325</v>
      </c>
      <c r="K2364" s="1352" t="s">
        <v>2253</v>
      </c>
      <c r="L2364" s="1352" t="s">
        <v>8119</v>
      </c>
      <c r="M2364" s="1345" t="s">
        <v>7767</v>
      </c>
      <c r="N2364" s="1346" t="s">
        <v>1830</v>
      </c>
      <c r="O2364" s="1347"/>
      <c r="P2364" s="117" t="str">
        <f t="shared" si="19"/>
        <v>2704</v>
      </c>
      <c r="Q2364" s="117"/>
      <c r="R2364" s="1348">
        <v>270403049</v>
      </c>
      <c r="S2364" s="321"/>
      <c r="T2364" s="321"/>
    </row>
    <row r="2365" spans="1:20" ht="34.5" hidden="1" customHeight="1">
      <c r="A2365" s="1348">
        <v>270403050</v>
      </c>
      <c r="B2365" s="1339" t="str">
        <f t="shared" si="18"/>
        <v>2704</v>
      </c>
      <c r="C2365" s="1349" t="s">
        <v>2401</v>
      </c>
      <c r="D2365" s="1350">
        <v>1</v>
      </c>
      <c r="E2365" s="293" t="s">
        <v>8122</v>
      </c>
      <c r="F2365" s="1352" t="s">
        <v>8123</v>
      </c>
      <c r="G2365" s="1356">
        <v>42734</v>
      </c>
      <c r="H2365" s="1348" t="s">
        <v>2252</v>
      </c>
      <c r="I2365" s="1348">
        <v>1461</v>
      </c>
      <c r="J2365" s="1351">
        <v>41123</v>
      </c>
      <c r="K2365" s="1352" t="s">
        <v>2253</v>
      </c>
      <c r="L2365" s="1352"/>
      <c r="M2365" s="1345" t="s">
        <v>7767</v>
      </c>
      <c r="N2365" s="1346" t="s">
        <v>1830</v>
      </c>
      <c r="O2365" s="1347"/>
      <c r="P2365" s="117" t="str">
        <f t="shared" si="19"/>
        <v>2704</v>
      </c>
      <c r="Q2365" s="117"/>
      <c r="R2365" s="1348">
        <v>270403050</v>
      </c>
      <c r="S2365" s="321"/>
      <c r="T2365" s="321"/>
    </row>
    <row r="2366" spans="1:20" ht="45.75" hidden="1" customHeight="1">
      <c r="A2366" s="1348">
        <v>270403051</v>
      </c>
      <c r="B2366" s="1339" t="str">
        <f t="shared" si="18"/>
        <v>2704</v>
      </c>
      <c r="C2366" s="1349" t="s">
        <v>2401</v>
      </c>
      <c r="D2366" s="1350">
        <v>1</v>
      </c>
      <c r="E2366" s="293" t="s">
        <v>8124</v>
      </c>
      <c r="F2366" s="1352" t="s">
        <v>8125</v>
      </c>
      <c r="G2366" s="1356">
        <v>42734</v>
      </c>
      <c r="H2366" s="1348" t="s">
        <v>2252</v>
      </c>
      <c r="I2366" s="1348">
        <v>1461</v>
      </c>
      <c r="J2366" s="1351">
        <v>41123</v>
      </c>
      <c r="K2366" s="1352" t="s">
        <v>2253</v>
      </c>
      <c r="L2366" s="1352"/>
      <c r="M2366" s="1345" t="s">
        <v>7217</v>
      </c>
      <c r="N2366" s="1346" t="s">
        <v>1830</v>
      </c>
      <c r="O2366" s="1347"/>
      <c r="P2366" s="117" t="str">
        <f t="shared" si="19"/>
        <v>2704</v>
      </c>
      <c r="Q2366" s="117"/>
      <c r="R2366" s="1348">
        <v>270403051</v>
      </c>
      <c r="S2366" s="321"/>
      <c r="T2366" s="321"/>
    </row>
    <row r="2367" spans="1:20" ht="34.5" hidden="1" customHeight="1">
      <c r="A2367" s="1348">
        <v>270403052</v>
      </c>
      <c r="B2367" s="1339" t="str">
        <f t="shared" si="18"/>
        <v>2704</v>
      </c>
      <c r="C2367" s="1349" t="s">
        <v>2401</v>
      </c>
      <c r="D2367" s="1350">
        <v>1</v>
      </c>
      <c r="E2367" s="293" t="s">
        <v>8126</v>
      </c>
      <c r="F2367" s="1352" t="s">
        <v>8127</v>
      </c>
      <c r="G2367" s="1356">
        <v>42341</v>
      </c>
      <c r="H2367" s="1348" t="s">
        <v>2252</v>
      </c>
      <c r="I2367" s="1348">
        <v>1461</v>
      </c>
      <c r="J2367" s="1351">
        <v>41123</v>
      </c>
      <c r="K2367" s="1352" t="s">
        <v>2253</v>
      </c>
      <c r="L2367" s="1352" t="s">
        <v>8128</v>
      </c>
      <c r="M2367" s="1345" t="s">
        <v>8057</v>
      </c>
      <c r="N2367" s="1346" t="s">
        <v>8060</v>
      </c>
      <c r="O2367" s="1347"/>
      <c r="P2367" s="117" t="str">
        <f t="shared" si="19"/>
        <v>2704</v>
      </c>
      <c r="Q2367" s="117"/>
      <c r="R2367" s="1348">
        <v>270403052</v>
      </c>
      <c r="S2367" s="321"/>
      <c r="T2367" s="321"/>
    </row>
    <row r="2368" spans="1:20" ht="34.5" hidden="1" customHeight="1">
      <c r="A2368" s="1348">
        <v>270403053</v>
      </c>
      <c r="B2368" s="1339" t="str">
        <f t="shared" si="18"/>
        <v>2704</v>
      </c>
      <c r="C2368" s="1349" t="s">
        <v>2401</v>
      </c>
      <c r="D2368" s="1350">
        <v>1</v>
      </c>
      <c r="E2368" s="293" t="s">
        <v>8129</v>
      </c>
      <c r="F2368" s="1352" t="s">
        <v>8130</v>
      </c>
      <c r="G2368" s="1356">
        <v>45014</v>
      </c>
      <c r="H2368" s="1348" t="s">
        <v>2353</v>
      </c>
      <c r="I2368" s="1348">
        <v>1461</v>
      </c>
      <c r="J2368" s="1351">
        <v>41123</v>
      </c>
      <c r="K2368" s="1352" t="s">
        <v>2253</v>
      </c>
      <c r="L2368" s="1352"/>
      <c r="M2368" s="1345" t="s">
        <v>7759</v>
      </c>
      <c r="N2368" s="1346" t="s">
        <v>1830</v>
      </c>
      <c r="O2368" s="1347"/>
      <c r="P2368" s="117" t="str">
        <f t="shared" si="19"/>
        <v>2704</v>
      </c>
      <c r="Q2368" s="117"/>
      <c r="R2368" s="1348">
        <v>270403053</v>
      </c>
      <c r="S2368" s="321"/>
      <c r="T2368" s="321"/>
    </row>
    <row r="2369" spans="1:20" ht="34.5" hidden="1" customHeight="1">
      <c r="A2369" s="1348">
        <v>270403054</v>
      </c>
      <c r="B2369" s="1339" t="str">
        <f t="shared" si="18"/>
        <v>2704</v>
      </c>
      <c r="C2369" s="1349" t="s">
        <v>2401</v>
      </c>
      <c r="D2369" s="1350">
        <v>1</v>
      </c>
      <c r="E2369" s="293" t="s">
        <v>8131</v>
      </c>
      <c r="F2369" s="1352" t="s">
        <v>8132</v>
      </c>
      <c r="G2369" s="1356">
        <v>42216</v>
      </c>
      <c r="H2369" s="1348" t="s">
        <v>2252</v>
      </c>
      <c r="I2369" s="1348">
        <v>1416</v>
      </c>
      <c r="J2369" s="1351">
        <v>40325</v>
      </c>
      <c r="K2369" s="1352" t="s">
        <v>2253</v>
      </c>
      <c r="L2369" s="1352" t="s">
        <v>8133</v>
      </c>
      <c r="M2369" s="1345" t="s">
        <v>7767</v>
      </c>
      <c r="N2369" s="1346" t="s">
        <v>1830</v>
      </c>
      <c r="O2369" s="1347"/>
      <c r="P2369" s="117" t="str">
        <f t="shared" si="19"/>
        <v>2704</v>
      </c>
      <c r="Q2369" s="117"/>
      <c r="R2369" s="1348">
        <v>270403054</v>
      </c>
      <c r="S2369" s="321"/>
      <c r="T2369" s="321"/>
    </row>
    <row r="2370" spans="1:20" ht="34.5" hidden="1" customHeight="1">
      <c r="A2370" s="1348">
        <v>270403055</v>
      </c>
      <c r="B2370" s="1339" t="str">
        <f t="shared" si="18"/>
        <v>2704</v>
      </c>
      <c r="C2370" s="1349" t="s">
        <v>2401</v>
      </c>
      <c r="D2370" s="1350">
        <v>1</v>
      </c>
      <c r="E2370" s="293" t="s">
        <v>8134</v>
      </c>
      <c r="F2370" s="1352" t="s">
        <v>8135</v>
      </c>
      <c r="G2370" s="1351">
        <v>41876</v>
      </c>
      <c r="H2370" s="1348" t="s">
        <v>2252</v>
      </c>
      <c r="I2370" s="1348"/>
      <c r="J2370" s="1368"/>
      <c r="K2370" s="1352" t="s">
        <v>2253</v>
      </c>
      <c r="L2370" s="1352"/>
      <c r="M2370" s="1345" t="s">
        <v>7767</v>
      </c>
      <c r="N2370" s="1346" t="s">
        <v>1830</v>
      </c>
      <c r="O2370" s="1347"/>
      <c r="P2370" s="117" t="str">
        <f t="shared" si="19"/>
        <v>2704</v>
      </c>
      <c r="Q2370" s="117"/>
      <c r="R2370" s="1348">
        <v>270403055</v>
      </c>
      <c r="S2370" s="321"/>
      <c r="T2370" s="321"/>
    </row>
    <row r="2371" spans="1:20" ht="34.5" hidden="1" customHeight="1">
      <c r="A2371" s="1348">
        <v>270403056</v>
      </c>
      <c r="B2371" s="1339" t="str">
        <f t="shared" si="18"/>
        <v>2704</v>
      </c>
      <c r="C2371" s="1349" t="s">
        <v>2401</v>
      </c>
      <c r="D2371" s="1350">
        <v>2</v>
      </c>
      <c r="E2371" s="293" t="s">
        <v>8136</v>
      </c>
      <c r="F2371" s="1352" t="s">
        <v>8135</v>
      </c>
      <c r="G2371" s="1351">
        <v>42899</v>
      </c>
      <c r="H2371" s="1348" t="s">
        <v>2252</v>
      </c>
      <c r="I2371" s="1348">
        <v>1416</v>
      </c>
      <c r="J2371" s="1351">
        <v>40325</v>
      </c>
      <c r="K2371" s="1352" t="s">
        <v>2253</v>
      </c>
      <c r="L2371" s="1353"/>
      <c r="M2371" s="1345" t="s">
        <v>1830</v>
      </c>
      <c r="N2371" s="1346" t="s">
        <v>1830</v>
      </c>
      <c r="O2371" s="1347"/>
      <c r="P2371" s="117" t="str">
        <f t="shared" si="19"/>
        <v>2704</v>
      </c>
      <c r="Q2371" s="117"/>
      <c r="R2371" s="1348">
        <v>270403056</v>
      </c>
      <c r="S2371" s="321"/>
      <c r="T2371" s="321"/>
    </row>
    <row r="2372" spans="1:20" ht="34.5" hidden="1" customHeight="1">
      <c r="A2372" s="1348">
        <v>270403057</v>
      </c>
      <c r="B2372" s="1339" t="str">
        <f t="shared" si="18"/>
        <v>2704</v>
      </c>
      <c r="C2372" s="1349" t="s">
        <v>2401</v>
      </c>
      <c r="D2372" s="1350">
        <v>1</v>
      </c>
      <c r="E2372" s="293" t="s">
        <v>8137</v>
      </c>
      <c r="F2372" s="1352" t="s">
        <v>8138</v>
      </c>
      <c r="G2372" s="1356">
        <v>42216</v>
      </c>
      <c r="H2372" s="1348" t="s">
        <v>2252</v>
      </c>
      <c r="I2372" s="1348">
        <v>1416</v>
      </c>
      <c r="J2372" s="1351">
        <v>40325</v>
      </c>
      <c r="K2372" s="1352" t="s">
        <v>2253</v>
      </c>
      <c r="L2372" s="1352" t="s">
        <v>8139</v>
      </c>
      <c r="M2372" s="1345" t="s">
        <v>7767</v>
      </c>
      <c r="N2372" s="1346" t="s">
        <v>1830</v>
      </c>
      <c r="O2372" s="1347"/>
      <c r="P2372" s="117" t="str">
        <f t="shared" si="19"/>
        <v>2704</v>
      </c>
      <c r="Q2372" s="117"/>
      <c r="R2372" s="1348">
        <v>270403057</v>
      </c>
      <c r="S2372" s="321"/>
      <c r="T2372" s="321"/>
    </row>
    <row r="2373" spans="1:20" ht="34.5" hidden="1" customHeight="1">
      <c r="A2373" s="1348">
        <v>250801001</v>
      </c>
      <c r="B2373" s="1339" t="str">
        <f t="shared" si="18"/>
        <v>2508</v>
      </c>
      <c r="C2373" s="1349" t="s">
        <v>2401</v>
      </c>
      <c r="D2373" s="1350">
        <v>1</v>
      </c>
      <c r="E2373" s="293" t="s">
        <v>8140</v>
      </c>
      <c r="F2373" s="1352" t="s">
        <v>8141</v>
      </c>
      <c r="G2373" s="1351">
        <v>41876</v>
      </c>
      <c r="H2373" s="1348" t="s">
        <v>2252</v>
      </c>
      <c r="I2373" s="1348"/>
      <c r="J2373" s="1368"/>
      <c r="K2373" s="1352" t="s">
        <v>2253</v>
      </c>
      <c r="L2373" s="1353"/>
      <c r="M2373" s="1345" t="s">
        <v>1830</v>
      </c>
      <c r="N2373" s="1346" t="s">
        <v>1830</v>
      </c>
      <c r="O2373" s="1347"/>
      <c r="P2373" s="117" t="str">
        <f t="shared" si="19"/>
        <v>2508</v>
      </c>
      <c r="Q2373" s="117"/>
      <c r="R2373" s="1348">
        <v>250801001</v>
      </c>
      <c r="S2373" s="321"/>
      <c r="T2373" s="321"/>
    </row>
    <row r="2374" spans="1:20" ht="34.5" hidden="1" customHeight="1">
      <c r="A2374" s="1348">
        <v>250801002</v>
      </c>
      <c r="B2374" s="1339" t="str">
        <f t="shared" si="18"/>
        <v>2508</v>
      </c>
      <c r="C2374" s="1349" t="s">
        <v>2401</v>
      </c>
      <c r="D2374" s="1350">
        <v>2</v>
      </c>
      <c r="E2374" s="293" t="s">
        <v>8142</v>
      </c>
      <c r="F2374" s="1352" t="s">
        <v>8143</v>
      </c>
      <c r="G2374" s="1356">
        <v>42216</v>
      </c>
      <c r="H2374" s="1348" t="s">
        <v>2252</v>
      </c>
      <c r="I2374" s="1348">
        <v>1416</v>
      </c>
      <c r="J2374" s="1351">
        <v>40325</v>
      </c>
      <c r="K2374" s="1352" t="s">
        <v>2253</v>
      </c>
      <c r="L2374" s="1352" t="s">
        <v>8144</v>
      </c>
      <c r="M2374" s="1345" t="s">
        <v>8145</v>
      </c>
      <c r="N2374" s="1346" t="s">
        <v>8146</v>
      </c>
      <c r="O2374" s="1347"/>
      <c r="P2374" s="117" t="str">
        <f t="shared" si="19"/>
        <v>2508</v>
      </c>
      <c r="Q2374" s="117"/>
      <c r="R2374" s="1348">
        <v>250801002</v>
      </c>
      <c r="S2374" s="321"/>
      <c r="T2374" s="321"/>
    </row>
    <row r="2375" spans="1:20" ht="34.5" hidden="1" customHeight="1">
      <c r="A2375" s="1348">
        <v>250801003</v>
      </c>
      <c r="B2375" s="1339" t="str">
        <f t="shared" si="18"/>
        <v>2508</v>
      </c>
      <c r="C2375" s="1349" t="s">
        <v>2401</v>
      </c>
      <c r="D2375" s="1350">
        <v>1</v>
      </c>
      <c r="E2375" s="293" t="s">
        <v>8147</v>
      </c>
      <c r="F2375" s="1352" t="s">
        <v>8148</v>
      </c>
      <c r="G2375" s="1351">
        <v>42216</v>
      </c>
      <c r="H2375" s="1348" t="s">
        <v>2252</v>
      </c>
      <c r="I2375" s="1348">
        <v>1423</v>
      </c>
      <c r="J2375" s="1351">
        <v>40521</v>
      </c>
      <c r="K2375" s="1352" t="s">
        <v>2253</v>
      </c>
      <c r="L2375" s="1352" t="s">
        <v>8149</v>
      </c>
      <c r="M2375" s="1345" t="s">
        <v>1830</v>
      </c>
      <c r="N2375" s="1346" t="s">
        <v>1830</v>
      </c>
      <c r="O2375" s="1347"/>
      <c r="P2375" s="117" t="str">
        <f t="shared" si="19"/>
        <v>2508</v>
      </c>
      <c r="Q2375" s="117"/>
      <c r="R2375" s="1348">
        <v>250801003</v>
      </c>
      <c r="S2375" s="321"/>
      <c r="T2375" s="321"/>
    </row>
    <row r="2376" spans="1:20" ht="34.5" hidden="1" customHeight="1">
      <c r="A2376" s="1348">
        <v>250801004</v>
      </c>
      <c r="B2376" s="1339" t="str">
        <f t="shared" si="18"/>
        <v>2508</v>
      </c>
      <c r="C2376" s="1349" t="s">
        <v>2401</v>
      </c>
      <c r="D2376" s="1350">
        <v>1</v>
      </c>
      <c r="E2376" s="293" t="s">
        <v>8150</v>
      </c>
      <c r="F2376" s="1352" t="s">
        <v>8151</v>
      </c>
      <c r="G2376" s="1356">
        <v>41876</v>
      </c>
      <c r="H2376" s="1348" t="s">
        <v>2252</v>
      </c>
      <c r="I2376" s="1348"/>
      <c r="J2376" s="1368"/>
      <c r="K2376" s="1352" t="s">
        <v>2253</v>
      </c>
      <c r="L2376" s="1353"/>
      <c r="M2376" s="1345" t="s">
        <v>7916</v>
      </c>
      <c r="N2376" s="1346" t="s">
        <v>1830</v>
      </c>
      <c r="O2376" s="1347"/>
      <c r="P2376" s="117" t="str">
        <f t="shared" si="19"/>
        <v>2508</v>
      </c>
      <c r="Q2376" s="117"/>
      <c r="R2376" s="1348">
        <v>250801004</v>
      </c>
      <c r="S2376" s="321"/>
      <c r="T2376" s="321"/>
    </row>
    <row r="2377" spans="1:20" ht="34.5" hidden="1" customHeight="1">
      <c r="A2377" s="1348">
        <v>250801005</v>
      </c>
      <c r="B2377" s="1339" t="str">
        <f t="shared" si="18"/>
        <v>2508</v>
      </c>
      <c r="C2377" s="1349" t="s">
        <v>2401</v>
      </c>
      <c r="D2377" s="1350">
        <v>2</v>
      </c>
      <c r="E2377" s="293" t="s">
        <v>8152</v>
      </c>
      <c r="F2377" s="1352" t="s">
        <v>8153</v>
      </c>
      <c r="G2377" s="1351">
        <v>42216</v>
      </c>
      <c r="H2377" s="1348" t="s">
        <v>2252</v>
      </c>
      <c r="I2377" s="1348">
        <v>1416</v>
      </c>
      <c r="J2377" s="1351">
        <v>40325</v>
      </c>
      <c r="K2377" s="1352" t="s">
        <v>2253</v>
      </c>
      <c r="L2377" s="1352" t="s">
        <v>8154</v>
      </c>
      <c r="M2377" s="1345" t="s">
        <v>1830</v>
      </c>
      <c r="N2377" s="1346" t="s">
        <v>1830</v>
      </c>
      <c r="O2377" s="1347"/>
      <c r="P2377" s="117" t="str">
        <f t="shared" si="19"/>
        <v>2508</v>
      </c>
      <c r="Q2377" s="117"/>
      <c r="R2377" s="1348">
        <v>250801005</v>
      </c>
      <c r="S2377" s="321"/>
      <c r="T2377" s="321"/>
    </row>
    <row r="2378" spans="1:20" ht="34.5" hidden="1" customHeight="1">
      <c r="A2378" s="1348">
        <v>250801006</v>
      </c>
      <c r="B2378" s="1339" t="str">
        <f t="shared" si="18"/>
        <v>2508</v>
      </c>
      <c r="C2378" s="1349" t="s">
        <v>2401</v>
      </c>
      <c r="D2378" s="1350">
        <v>1</v>
      </c>
      <c r="E2378" s="293" t="s">
        <v>8155</v>
      </c>
      <c r="F2378" s="1352" t="s">
        <v>8156</v>
      </c>
      <c r="G2378" s="1351">
        <v>42899</v>
      </c>
      <c r="H2378" s="1348" t="s">
        <v>2252</v>
      </c>
      <c r="I2378" s="1348">
        <v>1461</v>
      </c>
      <c r="J2378" s="1351">
        <v>41123</v>
      </c>
      <c r="K2378" s="1352" t="s">
        <v>2253</v>
      </c>
      <c r="L2378" s="1353"/>
      <c r="M2378" s="1345" t="s">
        <v>3308</v>
      </c>
      <c r="N2378" s="1346" t="s">
        <v>8157</v>
      </c>
      <c r="O2378" s="1347"/>
      <c r="P2378" s="117" t="str">
        <f t="shared" si="19"/>
        <v>2508</v>
      </c>
      <c r="Q2378" s="117"/>
      <c r="R2378" s="1348">
        <v>250801006</v>
      </c>
      <c r="S2378" s="321"/>
      <c r="T2378" s="321"/>
    </row>
    <row r="2379" spans="1:20" ht="34.5" hidden="1" customHeight="1">
      <c r="A2379" s="1348">
        <v>250801007</v>
      </c>
      <c r="B2379" s="1339" t="str">
        <f t="shared" si="18"/>
        <v>2508</v>
      </c>
      <c r="C2379" s="1349" t="s">
        <v>2401</v>
      </c>
      <c r="D2379" s="1350">
        <v>1</v>
      </c>
      <c r="E2379" s="293" t="s">
        <v>8158</v>
      </c>
      <c r="F2379" s="1352" t="s">
        <v>8159</v>
      </c>
      <c r="G2379" s="1351">
        <v>41876</v>
      </c>
      <c r="H2379" s="1348" t="s">
        <v>2252</v>
      </c>
      <c r="I2379" s="1348"/>
      <c r="J2379" s="1368"/>
      <c r="K2379" s="1352" t="s">
        <v>2253</v>
      </c>
      <c r="L2379" s="1352" t="s">
        <v>8002</v>
      </c>
      <c r="M2379" s="1345" t="s">
        <v>8160</v>
      </c>
      <c r="N2379" s="1346" t="s">
        <v>1830</v>
      </c>
      <c r="O2379" s="1340" t="s">
        <v>8161</v>
      </c>
      <c r="P2379" s="117" t="str">
        <f t="shared" si="19"/>
        <v>2508</v>
      </c>
      <c r="Q2379" s="117"/>
      <c r="R2379" s="1348">
        <v>250801007</v>
      </c>
      <c r="S2379" s="321"/>
      <c r="T2379" s="321"/>
    </row>
    <row r="2380" spans="1:20" ht="34.5" hidden="1" customHeight="1">
      <c r="A2380" s="1348">
        <v>250801007</v>
      </c>
      <c r="B2380" s="1339" t="str">
        <f t="shared" si="18"/>
        <v>2508</v>
      </c>
      <c r="C2380" s="1349" t="s">
        <v>2401</v>
      </c>
      <c r="D2380" s="1350">
        <v>2</v>
      </c>
      <c r="E2380" s="293" t="s">
        <v>8162</v>
      </c>
      <c r="F2380" s="1352" t="s">
        <v>8163</v>
      </c>
      <c r="G2380" s="1351">
        <v>42216</v>
      </c>
      <c r="H2380" s="1348" t="s">
        <v>2252</v>
      </c>
      <c r="I2380" s="1348">
        <v>1416</v>
      </c>
      <c r="J2380" s="1351">
        <v>40325</v>
      </c>
      <c r="K2380" s="1352" t="s">
        <v>2253</v>
      </c>
      <c r="L2380" s="1352"/>
      <c r="M2380" s="1345" t="s">
        <v>1830</v>
      </c>
      <c r="N2380" s="1346" t="s">
        <v>1830</v>
      </c>
      <c r="O2380" s="1347"/>
      <c r="P2380" s="117" t="str">
        <f t="shared" si="19"/>
        <v>2508</v>
      </c>
      <c r="Q2380" s="117"/>
      <c r="R2380" s="1348">
        <v>250801007</v>
      </c>
      <c r="S2380" s="321"/>
      <c r="T2380" s="321"/>
    </row>
    <row r="2381" spans="1:20" ht="34.5" hidden="1" customHeight="1">
      <c r="A2381" s="1348">
        <v>250801008</v>
      </c>
      <c r="B2381" s="1339" t="str">
        <f t="shared" si="18"/>
        <v>2508</v>
      </c>
      <c r="C2381" s="1349" t="s">
        <v>2401</v>
      </c>
      <c r="D2381" s="1350">
        <v>3</v>
      </c>
      <c r="E2381" s="293" t="s">
        <v>8164</v>
      </c>
      <c r="F2381" s="1352" t="s">
        <v>8165</v>
      </c>
      <c r="G2381" s="1356">
        <v>45014</v>
      </c>
      <c r="H2381" s="1348" t="s">
        <v>2353</v>
      </c>
      <c r="I2381" s="1348">
        <v>1516</v>
      </c>
      <c r="J2381" s="1351">
        <v>42122</v>
      </c>
      <c r="K2381" s="1352" t="s">
        <v>2354</v>
      </c>
      <c r="L2381" s="1353"/>
      <c r="M2381" s="1345" t="s">
        <v>3308</v>
      </c>
      <c r="N2381" s="1346" t="s">
        <v>8157</v>
      </c>
      <c r="O2381" s="1347"/>
      <c r="P2381" s="117" t="str">
        <f t="shared" si="19"/>
        <v>2508</v>
      </c>
      <c r="Q2381" s="117"/>
      <c r="R2381" s="1348">
        <v>250801008</v>
      </c>
      <c r="S2381" s="321"/>
      <c r="T2381" s="321"/>
    </row>
    <row r="2382" spans="1:20" ht="34.5" hidden="1" customHeight="1">
      <c r="A2382" s="1348">
        <v>250801008</v>
      </c>
      <c r="B2382" s="1339" t="str">
        <f t="shared" si="18"/>
        <v>2508</v>
      </c>
      <c r="C2382" s="1349" t="s">
        <v>2401</v>
      </c>
      <c r="D2382" s="1350">
        <v>1</v>
      </c>
      <c r="E2382" s="293" t="s">
        <v>8166</v>
      </c>
      <c r="F2382" s="1352" t="s">
        <v>8167</v>
      </c>
      <c r="G2382" s="1356">
        <v>42734</v>
      </c>
      <c r="H2382" s="1348" t="s">
        <v>2252</v>
      </c>
      <c r="I2382" s="1348">
        <v>1423</v>
      </c>
      <c r="J2382" s="1351">
        <v>40521</v>
      </c>
      <c r="K2382" s="1352" t="s">
        <v>2253</v>
      </c>
      <c r="L2382" s="1353"/>
      <c r="M2382" s="1345" t="s">
        <v>7916</v>
      </c>
      <c r="N2382" s="1346" t="s">
        <v>1830</v>
      </c>
      <c r="O2382" s="1347"/>
      <c r="P2382" s="117" t="str">
        <f t="shared" si="19"/>
        <v>2508</v>
      </c>
      <c r="Q2382" s="117"/>
      <c r="R2382" s="1348">
        <v>250801008</v>
      </c>
      <c r="S2382" s="321"/>
      <c r="T2382" s="321"/>
    </row>
    <row r="2383" spans="1:20" ht="34.5" hidden="1" customHeight="1">
      <c r="A2383" s="1348">
        <v>250801009</v>
      </c>
      <c r="B2383" s="1339" t="str">
        <f t="shared" si="18"/>
        <v>2508</v>
      </c>
      <c r="C2383" s="1349" t="s">
        <v>2401</v>
      </c>
      <c r="D2383" s="1350">
        <v>1</v>
      </c>
      <c r="E2383" s="293" t="s">
        <v>8168</v>
      </c>
      <c r="F2383" s="1352" t="s">
        <v>8169</v>
      </c>
      <c r="G2383" s="1356">
        <v>42734</v>
      </c>
      <c r="H2383" s="1348" t="s">
        <v>2252</v>
      </c>
      <c r="I2383" s="1348">
        <v>1423</v>
      </c>
      <c r="J2383" s="1351">
        <v>40521</v>
      </c>
      <c r="K2383" s="1352" t="s">
        <v>2253</v>
      </c>
      <c r="L2383" s="1352"/>
      <c r="M2383" s="1345" t="s">
        <v>1830</v>
      </c>
      <c r="N2383" s="1346" t="s">
        <v>1830</v>
      </c>
      <c r="O2383" s="1347"/>
      <c r="P2383" s="117" t="str">
        <f t="shared" si="19"/>
        <v>2508</v>
      </c>
      <c r="Q2383" s="117"/>
      <c r="R2383" s="1348">
        <v>250801009</v>
      </c>
      <c r="S2383" s="321"/>
      <c r="T2383" s="321"/>
    </row>
    <row r="2384" spans="1:20" ht="34.5" hidden="1" customHeight="1">
      <c r="A2384" s="1348">
        <v>250801009</v>
      </c>
      <c r="B2384" s="1339" t="str">
        <f t="shared" si="18"/>
        <v>2508</v>
      </c>
      <c r="C2384" s="1349" t="s">
        <v>2401</v>
      </c>
      <c r="D2384" s="1350">
        <v>1</v>
      </c>
      <c r="E2384" s="293" t="s">
        <v>8170</v>
      </c>
      <c r="F2384" s="1352" t="s">
        <v>8171</v>
      </c>
      <c r="G2384" s="1351">
        <v>42216</v>
      </c>
      <c r="H2384" s="1348" t="s">
        <v>2252</v>
      </c>
      <c r="I2384" s="1348">
        <v>1423</v>
      </c>
      <c r="J2384" s="1351">
        <v>40521</v>
      </c>
      <c r="K2384" s="1352" t="s">
        <v>2253</v>
      </c>
      <c r="L2384" s="1352" t="s">
        <v>8172</v>
      </c>
      <c r="M2384" s="1345" t="s">
        <v>3308</v>
      </c>
      <c r="N2384" s="1346" t="s">
        <v>3309</v>
      </c>
      <c r="O2384" s="1347"/>
      <c r="P2384" s="117" t="str">
        <f t="shared" si="19"/>
        <v>2508</v>
      </c>
      <c r="Q2384" s="117"/>
      <c r="R2384" s="1348">
        <v>250801009</v>
      </c>
      <c r="S2384" s="321"/>
      <c r="T2384" s="321"/>
    </row>
    <row r="2385" spans="1:20" ht="34.5" hidden="1" customHeight="1">
      <c r="A2385" s="1348">
        <v>250801010</v>
      </c>
      <c r="B2385" s="1339" t="str">
        <f t="shared" si="18"/>
        <v>2508</v>
      </c>
      <c r="C2385" s="1349" t="s">
        <v>2401</v>
      </c>
      <c r="D2385" s="1350">
        <v>1</v>
      </c>
      <c r="E2385" s="293" t="s">
        <v>8173</v>
      </c>
      <c r="F2385" s="1352" t="s">
        <v>8174</v>
      </c>
      <c r="G2385" s="1351">
        <v>42734</v>
      </c>
      <c r="H2385" s="1348" t="s">
        <v>2252</v>
      </c>
      <c r="I2385" s="1348">
        <v>1423</v>
      </c>
      <c r="J2385" s="1351">
        <v>40521</v>
      </c>
      <c r="K2385" s="1352" t="s">
        <v>2253</v>
      </c>
      <c r="L2385" s="1352"/>
      <c r="M2385" s="1345" t="s">
        <v>8175</v>
      </c>
      <c r="N2385" s="1346" t="s">
        <v>1830</v>
      </c>
      <c r="O2385" s="1347"/>
      <c r="P2385" s="117" t="str">
        <f t="shared" si="19"/>
        <v>2508</v>
      </c>
      <c r="Q2385" s="117"/>
      <c r="R2385" s="1348">
        <v>250801010</v>
      </c>
      <c r="S2385" s="321"/>
      <c r="T2385" s="321"/>
    </row>
    <row r="2386" spans="1:20" ht="34.5" hidden="1" customHeight="1">
      <c r="A2386" s="1348">
        <v>250801010</v>
      </c>
      <c r="B2386" s="1339" t="str">
        <f t="shared" si="18"/>
        <v>2508</v>
      </c>
      <c r="C2386" s="1349" t="s">
        <v>2401</v>
      </c>
      <c r="D2386" s="1350">
        <v>1</v>
      </c>
      <c r="E2386" s="293" t="s">
        <v>8176</v>
      </c>
      <c r="F2386" s="1352" t="s">
        <v>8177</v>
      </c>
      <c r="G2386" s="1356">
        <v>42734</v>
      </c>
      <c r="H2386" s="1348" t="s">
        <v>2252</v>
      </c>
      <c r="I2386" s="1348">
        <v>1423</v>
      </c>
      <c r="J2386" s="1351">
        <v>40521</v>
      </c>
      <c r="K2386" s="1352" t="s">
        <v>2253</v>
      </c>
      <c r="L2386" s="1352"/>
      <c r="M2386" s="1345" t="s">
        <v>7767</v>
      </c>
      <c r="N2386" s="1346" t="s">
        <v>1830</v>
      </c>
      <c r="O2386" s="1347"/>
      <c r="P2386" s="117" t="str">
        <f t="shared" si="19"/>
        <v>2508</v>
      </c>
      <c r="Q2386" s="117"/>
      <c r="R2386" s="1348">
        <v>250801010</v>
      </c>
      <c r="S2386" s="321"/>
      <c r="T2386" s="321"/>
    </row>
    <row r="2387" spans="1:20" ht="34.5" hidden="1" customHeight="1">
      <c r="A2387" s="1348">
        <v>250801011</v>
      </c>
      <c r="B2387" s="1339" t="str">
        <f t="shared" si="18"/>
        <v>2508</v>
      </c>
      <c r="C2387" s="1349" t="s">
        <v>2401</v>
      </c>
      <c r="D2387" s="1350">
        <v>1</v>
      </c>
      <c r="E2387" s="293" t="s">
        <v>8178</v>
      </c>
      <c r="F2387" s="1352" t="s">
        <v>8179</v>
      </c>
      <c r="G2387" s="1351">
        <v>42734</v>
      </c>
      <c r="H2387" s="1348" t="s">
        <v>2252</v>
      </c>
      <c r="I2387" s="1348">
        <v>1423</v>
      </c>
      <c r="J2387" s="1351">
        <v>40521</v>
      </c>
      <c r="K2387" s="1352" t="s">
        <v>2253</v>
      </c>
      <c r="L2387" s="1352"/>
      <c r="M2387" s="1345" t="s">
        <v>7767</v>
      </c>
      <c r="N2387" s="1346" t="s">
        <v>1830</v>
      </c>
      <c r="O2387" s="1347"/>
      <c r="P2387" s="117" t="str">
        <f t="shared" si="19"/>
        <v>2508</v>
      </c>
      <c r="Q2387" s="117"/>
      <c r="R2387" s="1348">
        <v>250801011</v>
      </c>
      <c r="S2387" s="321"/>
      <c r="T2387" s="321"/>
    </row>
    <row r="2388" spans="1:20" ht="34.5" hidden="1" customHeight="1">
      <c r="A2388" s="1348">
        <v>250801011</v>
      </c>
      <c r="B2388" s="1339" t="str">
        <f t="shared" si="18"/>
        <v>2508</v>
      </c>
      <c r="C2388" s="1349" t="s">
        <v>2401</v>
      </c>
      <c r="D2388" s="1350">
        <v>1</v>
      </c>
      <c r="E2388" s="293" t="s">
        <v>8180</v>
      </c>
      <c r="F2388" s="1352" t="s">
        <v>8181</v>
      </c>
      <c r="G2388" s="1351">
        <v>42795</v>
      </c>
      <c r="H2388" s="1348" t="s">
        <v>2252</v>
      </c>
      <c r="I2388" s="1348">
        <v>1423</v>
      </c>
      <c r="J2388" s="1351">
        <v>40521</v>
      </c>
      <c r="K2388" s="1352" t="s">
        <v>2253</v>
      </c>
      <c r="L2388" s="1352"/>
      <c r="M2388" s="1345" t="s">
        <v>7767</v>
      </c>
      <c r="N2388" s="1346" t="s">
        <v>1830</v>
      </c>
      <c r="O2388" s="1347"/>
      <c r="P2388" s="117" t="str">
        <f t="shared" si="19"/>
        <v>2508</v>
      </c>
      <c r="Q2388" s="117"/>
      <c r="R2388" s="1348">
        <v>250801011</v>
      </c>
      <c r="S2388" s="321"/>
      <c r="T2388" s="321"/>
    </row>
    <row r="2389" spans="1:20" ht="34.5" hidden="1" customHeight="1">
      <c r="A2389" s="1348">
        <v>250801012</v>
      </c>
      <c r="B2389" s="1339" t="str">
        <f t="shared" si="18"/>
        <v>2508</v>
      </c>
      <c r="C2389" s="1349" t="s">
        <v>2401</v>
      </c>
      <c r="D2389" s="1350">
        <v>1</v>
      </c>
      <c r="E2389" s="293" t="s">
        <v>8182</v>
      </c>
      <c r="F2389" s="1352" t="s">
        <v>8183</v>
      </c>
      <c r="G2389" s="1356">
        <v>45291</v>
      </c>
      <c r="H2389" s="1348" t="s">
        <v>2353</v>
      </c>
      <c r="I2389" s="1348">
        <v>1461</v>
      </c>
      <c r="J2389" s="1351">
        <v>41123</v>
      </c>
      <c r="K2389" s="1352" t="s">
        <v>2253</v>
      </c>
      <c r="L2389" s="1352"/>
      <c r="M2389" s="1345" t="s">
        <v>7292</v>
      </c>
      <c r="N2389" s="1346" t="s">
        <v>1830</v>
      </c>
      <c r="O2389" s="1347" t="s">
        <v>1830</v>
      </c>
      <c r="P2389" s="117" t="str">
        <f t="shared" si="19"/>
        <v>2508</v>
      </c>
      <c r="Q2389" s="117"/>
      <c r="R2389" s="1348">
        <v>250801012</v>
      </c>
      <c r="S2389" s="321"/>
      <c r="T2389" s="321"/>
    </row>
    <row r="2390" spans="1:20" ht="34.5" hidden="1" customHeight="1">
      <c r="A2390" s="1348">
        <v>250801012</v>
      </c>
      <c r="B2390" s="1339" t="str">
        <f t="shared" si="18"/>
        <v>2508</v>
      </c>
      <c r="C2390" s="1349" t="s">
        <v>2401</v>
      </c>
      <c r="D2390" s="1350">
        <v>1</v>
      </c>
      <c r="E2390" s="293" t="s">
        <v>8184</v>
      </c>
      <c r="F2390" s="1352" t="s">
        <v>8185</v>
      </c>
      <c r="G2390" s="1351">
        <v>44926</v>
      </c>
      <c r="H2390" s="1348" t="s">
        <v>2353</v>
      </c>
      <c r="I2390" s="1348">
        <v>1461</v>
      </c>
      <c r="J2390" s="1351">
        <v>41123</v>
      </c>
      <c r="K2390" s="1352" t="s">
        <v>2253</v>
      </c>
      <c r="L2390" s="1352"/>
      <c r="M2390" s="1345" t="s">
        <v>1830</v>
      </c>
      <c r="N2390" s="1346" t="s">
        <v>3309</v>
      </c>
      <c r="O2390" s="1347"/>
      <c r="P2390" s="117" t="str">
        <f t="shared" si="19"/>
        <v>2508</v>
      </c>
      <c r="Q2390" s="117"/>
      <c r="R2390" s="1348">
        <v>250801012</v>
      </c>
      <c r="S2390" s="321"/>
      <c r="T2390" s="321"/>
    </row>
    <row r="2391" spans="1:20" ht="34.5" hidden="1" customHeight="1">
      <c r="A2391" s="1348">
        <v>250801013</v>
      </c>
      <c r="B2391" s="1339" t="str">
        <f t="shared" si="18"/>
        <v>2508</v>
      </c>
      <c r="C2391" s="1349" t="s">
        <v>2401</v>
      </c>
      <c r="D2391" s="1350">
        <v>1</v>
      </c>
      <c r="E2391" s="293" t="s">
        <v>8186</v>
      </c>
      <c r="F2391" s="1352" t="s">
        <v>8187</v>
      </c>
      <c r="G2391" s="1356">
        <v>42551</v>
      </c>
      <c r="H2391" s="1348" t="s">
        <v>2252</v>
      </c>
      <c r="I2391" s="1348">
        <v>1461</v>
      </c>
      <c r="J2391" s="1351">
        <v>41123</v>
      </c>
      <c r="K2391" s="1352" t="s">
        <v>2253</v>
      </c>
      <c r="L2391" s="1352"/>
      <c r="M2391" s="1345" t="s">
        <v>7916</v>
      </c>
      <c r="N2391" s="1346" t="s">
        <v>1830</v>
      </c>
      <c r="O2391" s="1347"/>
      <c r="P2391" s="117" t="str">
        <f t="shared" si="19"/>
        <v>2508</v>
      </c>
      <c r="Q2391" s="117"/>
      <c r="R2391" s="1348">
        <v>250801013</v>
      </c>
      <c r="S2391" s="321"/>
      <c r="T2391" s="321"/>
    </row>
    <row r="2392" spans="1:20" ht="34.5" hidden="1" customHeight="1">
      <c r="A2392" s="1348">
        <v>250801014</v>
      </c>
      <c r="B2392" s="1339" t="str">
        <f t="shared" si="18"/>
        <v>2508</v>
      </c>
      <c r="C2392" s="1349" t="s">
        <v>2401</v>
      </c>
      <c r="D2392" s="1350">
        <v>1</v>
      </c>
      <c r="E2392" s="293" t="s">
        <v>8188</v>
      </c>
      <c r="F2392" s="1352" t="s">
        <v>8189</v>
      </c>
      <c r="G2392" s="1351">
        <v>42899</v>
      </c>
      <c r="H2392" s="1348" t="s">
        <v>2252</v>
      </c>
      <c r="I2392" s="1348">
        <v>1461</v>
      </c>
      <c r="J2392" s="1351">
        <v>41123</v>
      </c>
      <c r="K2392" s="1352" t="s">
        <v>2253</v>
      </c>
      <c r="L2392" s="1352"/>
      <c r="M2392" s="1345" t="s">
        <v>1830</v>
      </c>
      <c r="N2392" s="1346" t="s">
        <v>3309</v>
      </c>
      <c r="O2392" s="1347"/>
      <c r="P2392" s="117" t="str">
        <f t="shared" si="19"/>
        <v>2508</v>
      </c>
      <c r="Q2392" s="117"/>
      <c r="R2392" s="1348">
        <v>250801014</v>
      </c>
      <c r="S2392" s="321"/>
      <c r="T2392" s="321"/>
    </row>
    <row r="2393" spans="1:20" ht="34.5" hidden="1" customHeight="1">
      <c r="A2393" s="1348">
        <v>250801015</v>
      </c>
      <c r="B2393" s="1339" t="str">
        <f t="shared" si="18"/>
        <v>2508</v>
      </c>
      <c r="C2393" s="1349" t="s">
        <v>2401</v>
      </c>
      <c r="D2393" s="1350">
        <v>1</v>
      </c>
      <c r="E2393" s="293" t="s">
        <v>8190</v>
      </c>
      <c r="F2393" s="1352" t="s">
        <v>8191</v>
      </c>
      <c r="G2393" s="1356">
        <v>42551</v>
      </c>
      <c r="H2393" s="1348" t="s">
        <v>2252</v>
      </c>
      <c r="I2393" s="1348">
        <v>1461</v>
      </c>
      <c r="J2393" s="1351">
        <v>41123</v>
      </c>
      <c r="K2393" s="1352" t="s">
        <v>2253</v>
      </c>
      <c r="L2393" s="1352"/>
      <c r="M2393" s="1345" t="s">
        <v>1830</v>
      </c>
      <c r="N2393" s="1346" t="s">
        <v>1830</v>
      </c>
      <c r="O2393" s="1347"/>
      <c r="P2393" s="117" t="str">
        <f t="shared" si="19"/>
        <v>2508</v>
      </c>
      <c r="Q2393" s="117"/>
      <c r="R2393" s="1348">
        <v>250801015</v>
      </c>
      <c r="S2393" s="321"/>
      <c r="T2393" s="321"/>
    </row>
    <row r="2394" spans="1:20" ht="34.5" hidden="1" customHeight="1">
      <c r="A2394" s="1348">
        <v>250801016</v>
      </c>
      <c r="B2394" s="1339" t="str">
        <f t="shared" si="18"/>
        <v>2508</v>
      </c>
      <c r="C2394" s="1349" t="s">
        <v>2401</v>
      </c>
      <c r="D2394" s="1350">
        <v>1</v>
      </c>
      <c r="E2394" s="293" t="s">
        <v>8192</v>
      </c>
      <c r="F2394" s="1352" t="s">
        <v>8193</v>
      </c>
      <c r="G2394" s="1351">
        <v>42551</v>
      </c>
      <c r="H2394" s="1348" t="s">
        <v>2252</v>
      </c>
      <c r="I2394" s="1348">
        <v>1461</v>
      </c>
      <c r="J2394" s="1351">
        <v>41123</v>
      </c>
      <c r="K2394" s="1352" t="s">
        <v>2253</v>
      </c>
      <c r="L2394" s="1353"/>
      <c r="M2394" s="1345" t="s">
        <v>7916</v>
      </c>
      <c r="N2394" s="1346" t="s">
        <v>1830</v>
      </c>
      <c r="O2394" s="1347"/>
      <c r="P2394" s="117" t="str">
        <f t="shared" si="19"/>
        <v>2508</v>
      </c>
      <c r="Q2394" s="117"/>
      <c r="R2394" s="1348">
        <v>250801016</v>
      </c>
      <c r="S2394" s="321"/>
      <c r="T2394" s="321"/>
    </row>
    <row r="2395" spans="1:20" ht="34.5" hidden="1" customHeight="1">
      <c r="A2395" s="1348">
        <v>250801017</v>
      </c>
      <c r="B2395" s="1339" t="str">
        <f t="shared" si="18"/>
        <v>2508</v>
      </c>
      <c r="C2395" s="1349" t="s">
        <v>2401</v>
      </c>
      <c r="D2395" s="1350">
        <v>1</v>
      </c>
      <c r="E2395" s="293" t="s">
        <v>8194</v>
      </c>
      <c r="F2395" s="1352" t="s">
        <v>8195</v>
      </c>
      <c r="G2395" s="1351">
        <v>42341</v>
      </c>
      <c r="H2395" s="1348" t="s">
        <v>2252</v>
      </c>
      <c r="I2395" s="1348">
        <v>1461</v>
      </c>
      <c r="J2395" s="1351">
        <v>41123</v>
      </c>
      <c r="K2395" s="1352" t="s">
        <v>2253</v>
      </c>
      <c r="L2395" s="1352" t="s">
        <v>8196</v>
      </c>
      <c r="M2395" s="1345" t="s">
        <v>1830</v>
      </c>
      <c r="N2395" s="1346" t="s">
        <v>3309</v>
      </c>
      <c r="O2395" s="1347"/>
      <c r="P2395" s="117" t="str">
        <f t="shared" si="19"/>
        <v>2508</v>
      </c>
      <c r="Q2395" s="117"/>
      <c r="R2395" s="1348">
        <v>250801017</v>
      </c>
      <c r="S2395" s="321"/>
      <c r="T2395" s="321"/>
    </row>
    <row r="2396" spans="1:20" ht="34.5" hidden="1" customHeight="1">
      <c r="A2396" s="1348">
        <v>250801018</v>
      </c>
      <c r="B2396" s="1339" t="str">
        <f t="shared" si="18"/>
        <v>2508</v>
      </c>
      <c r="C2396" s="1349" t="s">
        <v>2401</v>
      </c>
      <c r="D2396" s="1350">
        <v>1</v>
      </c>
      <c r="E2396" s="293" t="s">
        <v>8197</v>
      </c>
      <c r="F2396" s="1352" t="s">
        <v>8198</v>
      </c>
      <c r="G2396" s="1356">
        <v>42341</v>
      </c>
      <c r="H2396" s="1348" t="s">
        <v>2252</v>
      </c>
      <c r="I2396" s="1348">
        <v>1461</v>
      </c>
      <c r="J2396" s="1351">
        <v>41123</v>
      </c>
      <c r="K2396" s="1352" t="s">
        <v>2253</v>
      </c>
      <c r="L2396" s="1352" t="s">
        <v>8199</v>
      </c>
      <c r="M2396" s="1345" t="s">
        <v>7916</v>
      </c>
      <c r="N2396" s="1346" t="s">
        <v>1830</v>
      </c>
      <c r="O2396" s="1347"/>
      <c r="P2396" s="117" t="str">
        <f t="shared" si="19"/>
        <v>2508</v>
      </c>
      <c r="Q2396" s="117"/>
      <c r="R2396" s="1348">
        <v>250801018</v>
      </c>
      <c r="S2396" s="321"/>
      <c r="T2396" s="321"/>
    </row>
    <row r="2397" spans="1:20" ht="34.5" hidden="1" customHeight="1">
      <c r="A2397" s="1348">
        <v>250801019</v>
      </c>
      <c r="B2397" s="1339" t="str">
        <f t="shared" si="18"/>
        <v>2508</v>
      </c>
      <c r="C2397" s="1349" t="s">
        <v>2401</v>
      </c>
      <c r="D2397" s="1350">
        <v>1</v>
      </c>
      <c r="E2397" s="293" t="s">
        <v>8200</v>
      </c>
      <c r="F2397" s="1352" t="s">
        <v>8201</v>
      </c>
      <c r="G2397" s="1356">
        <v>42341</v>
      </c>
      <c r="H2397" s="1348" t="s">
        <v>2252</v>
      </c>
      <c r="I2397" s="1348">
        <v>1461</v>
      </c>
      <c r="J2397" s="1351">
        <v>41123</v>
      </c>
      <c r="K2397" s="1352" t="s">
        <v>2253</v>
      </c>
      <c r="L2397" s="1352" t="s">
        <v>8202</v>
      </c>
      <c r="M2397" s="1345" t="s">
        <v>1830</v>
      </c>
      <c r="N2397" s="1346" t="s">
        <v>3309</v>
      </c>
      <c r="O2397" s="1347"/>
      <c r="P2397" s="117" t="str">
        <f t="shared" si="19"/>
        <v>2508</v>
      </c>
      <c r="Q2397" s="117"/>
      <c r="R2397" s="1348">
        <v>250801019</v>
      </c>
      <c r="S2397" s="321"/>
      <c r="T2397" s="321"/>
    </row>
    <row r="2398" spans="1:20" ht="34.5" hidden="1" customHeight="1">
      <c r="A2398" s="1348">
        <v>250801020</v>
      </c>
      <c r="B2398" s="1339" t="str">
        <f t="shared" si="18"/>
        <v>2508</v>
      </c>
      <c r="C2398" s="1349" t="s">
        <v>2401</v>
      </c>
      <c r="D2398" s="1350">
        <v>1</v>
      </c>
      <c r="E2398" s="293" t="s">
        <v>8203</v>
      </c>
      <c r="F2398" s="1352" t="s">
        <v>8204</v>
      </c>
      <c r="G2398" s="1351">
        <v>42341</v>
      </c>
      <c r="H2398" s="1348" t="s">
        <v>2252</v>
      </c>
      <c r="I2398" s="1348">
        <v>1461</v>
      </c>
      <c r="J2398" s="1351">
        <v>41123</v>
      </c>
      <c r="K2398" s="1352" t="s">
        <v>2253</v>
      </c>
      <c r="L2398" s="1352" t="s">
        <v>8205</v>
      </c>
      <c r="M2398" s="1345" t="s">
        <v>7759</v>
      </c>
      <c r="N2398" s="1346" t="s">
        <v>1830</v>
      </c>
      <c r="O2398" s="1347"/>
      <c r="P2398" s="117" t="str">
        <f t="shared" si="19"/>
        <v>2508</v>
      </c>
      <c r="Q2398" s="117"/>
      <c r="R2398" s="1348">
        <v>250801020</v>
      </c>
      <c r="S2398" s="321"/>
      <c r="T2398" s="321"/>
    </row>
    <row r="2399" spans="1:20" ht="34.5" hidden="1" customHeight="1">
      <c r="A2399" s="1348">
        <v>250801021</v>
      </c>
      <c r="B2399" s="1339" t="str">
        <f t="shared" si="18"/>
        <v>2508</v>
      </c>
      <c r="C2399" s="1349" t="s">
        <v>2401</v>
      </c>
      <c r="D2399" s="1350">
        <v>1</v>
      </c>
      <c r="E2399" s="293" t="s">
        <v>8206</v>
      </c>
      <c r="F2399" s="1352" t="s">
        <v>8207</v>
      </c>
      <c r="G2399" s="1356">
        <v>43465</v>
      </c>
      <c r="H2399" s="1348" t="s">
        <v>2252</v>
      </c>
      <c r="I2399" s="1348">
        <v>1461</v>
      </c>
      <c r="J2399" s="1351">
        <v>41123</v>
      </c>
      <c r="K2399" s="1352" t="s">
        <v>2253</v>
      </c>
      <c r="L2399" s="1352" t="s">
        <v>8208</v>
      </c>
      <c r="M2399" s="1345" t="s">
        <v>7759</v>
      </c>
      <c r="N2399" s="1346" t="s">
        <v>1830</v>
      </c>
      <c r="O2399" s="1347"/>
      <c r="P2399" s="117" t="str">
        <f t="shared" si="19"/>
        <v>2508</v>
      </c>
      <c r="Q2399" s="117"/>
      <c r="R2399" s="1348">
        <v>250801021</v>
      </c>
      <c r="S2399" s="321"/>
      <c r="T2399" s="321"/>
    </row>
    <row r="2400" spans="1:20" ht="34.5" hidden="1" customHeight="1">
      <c r="A2400" s="1348">
        <v>250801024</v>
      </c>
      <c r="B2400" s="1339" t="str">
        <f t="shared" si="18"/>
        <v>2508</v>
      </c>
      <c r="C2400" s="1349" t="s">
        <v>2401</v>
      </c>
      <c r="D2400" s="1350">
        <v>1</v>
      </c>
      <c r="E2400" s="293" t="s">
        <v>8209</v>
      </c>
      <c r="F2400" s="1352" t="s">
        <v>8210</v>
      </c>
      <c r="G2400" s="1356">
        <v>43465</v>
      </c>
      <c r="H2400" s="1348" t="s">
        <v>2252</v>
      </c>
      <c r="I2400" s="1348">
        <v>1461</v>
      </c>
      <c r="J2400" s="1356">
        <v>41123</v>
      </c>
      <c r="K2400" s="1352" t="s">
        <v>2253</v>
      </c>
      <c r="L2400" s="1352" t="s">
        <v>8208</v>
      </c>
      <c r="M2400" s="1345" t="s">
        <v>7916</v>
      </c>
      <c r="N2400" s="1346" t="s">
        <v>1830</v>
      </c>
      <c r="O2400" s="1347"/>
      <c r="P2400" s="117" t="str">
        <f t="shared" si="19"/>
        <v>2508</v>
      </c>
      <c r="Q2400" s="117"/>
      <c r="R2400" s="1348">
        <v>250801024</v>
      </c>
      <c r="S2400" s="321"/>
      <c r="T2400" s="321"/>
    </row>
    <row r="2401" spans="1:20" ht="34.5" hidden="1" customHeight="1">
      <c r="A2401" s="1348">
        <v>250801025</v>
      </c>
      <c r="B2401" s="1339" t="str">
        <f t="shared" si="18"/>
        <v>2508</v>
      </c>
      <c r="C2401" s="1349" t="s">
        <v>2401</v>
      </c>
      <c r="D2401" s="1350">
        <v>1</v>
      </c>
      <c r="E2401" s="293" t="s">
        <v>8211</v>
      </c>
      <c r="F2401" s="1352" t="s">
        <v>8212</v>
      </c>
      <c r="G2401" s="1356">
        <v>43465</v>
      </c>
      <c r="H2401" s="1348" t="s">
        <v>2252</v>
      </c>
      <c r="I2401" s="1348">
        <v>1461</v>
      </c>
      <c r="J2401" s="1351">
        <v>41123</v>
      </c>
      <c r="K2401" s="1352" t="s">
        <v>2253</v>
      </c>
      <c r="L2401" s="1352" t="s">
        <v>8208</v>
      </c>
      <c r="M2401" s="1345" t="s">
        <v>1830</v>
      </c>
      <c r="N2401" s="1346" t="s">
        <v>3309</v>
      </c>
      <c r="O2401" s="1347"/>
      <c r="P2401" s="117" t="str">
        <f t="shared" si="19"/>
        <v>2508</v>
      </c>
      <c r="Q2401" s="117"/>
      <c r="R2401" s="1348">
        <v>250801025</v>
      </c>
      <c r="S2401" s="321"/>
      <c r="T2401" s="321"/>
    </row>
    <row r="2402" spans="1:20" ht="34.5" hidden="1" customHeight="1">
      <c r="A2402" s="1348">
        <v>250801026</v>
      </c>
      <c r="B2402" s="1339" t="str">
        <f t="shared" si="18"/>
        <v>2508</v>
      </c>
      <c r="C2402" s="1349" t="s">
        <v>2401</v>
      </c>
      <c r="D2402" s="1350">
        <v>1</v>
      </c>
      <c r="E2402" s="293" t="s">
        <v>8213</v>
      </c>
      <c r="F2402" s="1352" t="s">
        <v>8214</v>
      </c>
      <c r="G2402" s="1351">
        <v>43465</v>
      </c>
      <c r="H2402" s="1348" t="s">
        <v>2252</v>
      </c>
      <c r="I2402" s="1348">
        <v>1461</v>
      </c>
      <c r="J2402" s="1356">
        <v>41123</v>
      </c>
      <c r="K2402" s="1352" t="s">
        <v>2253</v>
      </c>
      <c r="L2402" s="1352" t="s">
        <v>8215</v>
      </c>
      <c r="M2402" s="1345" t="s">
        <v>7767</v>
      </c>
      <c r="N2402" s="1346" t="s">
        <v>1830</v>
      </c>
      <c r="O2402" s="1347"/>
      <c r="P2402" s="117" t="str">
        <f t="shared" si="19"/>
        <v>2508</v>
      </c>
      <c r="Q2402" s="117"/>
      <c r="R2402" s="1348">
        <v>250801026</v>
      </c>
      <c r="S2402" s="321"/>
      <c r="T2402" s="321"/>
    </row>
    <row r="2403" spans="1:20" ht="34.5" hidden="1" customHeight="1">
      <c r="A2403" s="1348">
        <v>250801027</v>
      </c>
      <c r="B2403" s="1339" t="str">
        <f t="shared" si="18"/>
        <v>2508</v>
      </c>
      <c r="C2403" s="1349" t="s">
        <v>2401</v>
      </c>
      <c r="D2403" s="1350">
        <v>1</v>
      </c>
      <c r="E2403" s="293" t="s">
        <v>8216</v>
      </c>
      <c r="F2403" s="1352" t="s">
        <v>8217</v>
      </c>
      <c r="G2403" s="1356">
        <v>43465</v>
      </c>
      <c r="H2403" s="1348" t="s">
        <v>2252</v>
      </c>
      <c r="I2403" s="1348">
        <v>1461</v>
      </c>
      <c r="J2403" s="1351">
        <v>41123</v>
      </c>
      <c r="K2403" s="1352" t="s">
        <v>2253</v>
      </c>
      <c r="L2403" s="1352" t="s">
        <v>8208</v>
      </c>
      <c r="M2403" s="1345" t="s">
        <v>3308</v>
      </c>
      <c r="N2403" s="1346" t="s">
        <v>8218</v>
      </c>
      <c r="O2403" s="1347"/>
      <c r="P2403" s="117" t="str">
        <f t="shared" si="19"/>
        <v>2508</v>
      </c>
      <c r="Q2403" s="117"/>
      <c r="R2403" s="1348">
        <v>250801027</v>
      </c>
      <c r="S2403" s="321"/>
      <c r="T2403" s="321"/>
    </row>
    <row r="2404" spans="1:20" ht="34.5" hidden="1" customHeight="1">
      <c r="A2404" s="1348">
        <v>250801028</v>
      </c>
      <c r="B2404" s="1339" t="str">
        <f t="shared" si="18"/>
        <v>2508</v>
      </c>
      <c r="C2404" s="1349" t="s">
        <v>2401</v>
      </c>
      <c r="D2404" s="1350">
        <v>1</v>
      </c>
      <c r="E2404" s="293" t="s">
        <v>8219</v>
      </c>
      <c r="F2404" s="1352" t="s">
        <v>8220</v>
      </c>
      <c r="G2404" s="1356">
        <v>43465</v>
      </c>
      <c r="H2404" s="1348" t="s">
        <v>2252</v>
      </c>
      <c r="I2404" s="1348">
        <v>1461</v>
      </c>
      <c r="J2404" s="1351">
        <v>41123</v>
      </c>
      <c r="K2404" s="1352" t="s">
        <v>2253</v>
      </c>
      <c r="L2404" s="1352" t="s">
        <v>8221</v>
      </c>
      <c r="M2404" s="1345" t="s">
        <v>7767</v>
      </c>
      <c r="N2404" s="1346" t="s">
        <v>1830</v>
      </c>
      <c r="O2404" s="1347"/>
      <c r="P2404" s="117" t="str">
        <f t="shared" si="19"/>
        <v>2508</v>
      </c>
      <c r="Q2404" s="117"/>
      <c r="R2404" s="1348">
        <v>250801028</v>
      </c>
      <c r="S2404" s="321"/>
      <c r="T2404" s="321"/>
    </row>
    <row r="2405" spans="1:20" ht="34.5" hidden="1" customHeight="1">
      <c r="A2405" s="1348">
        <v>250801029</v>
      </c>
      <c r="B2405" s="1339" t="str">
        <f t="shared" si="18"/>
        <v>2508</v>
      </c>
      <c r="C2405" s="1349" t="s">
        <v>2401</v>
      </c>
      <c r="D2405" s="1350">
        <v>1</v>
      </c>
      <c r="E2405" s="293" t="s">
        <v>8222</v>
      </c>
      <c r="F2405" s="1352" t="s">
        <v>8223</v>
      </c>
      <c r="G2405" s="1351">
        <v>43465</v>
      </c>
      <c r="H2405" s="1348" t="s">
        <v>2252</v>
      </c>
      <c r="I2405" s="1348">
        <v>1461</v>
      </c>
      <c r="J2405" s="1351">
        <v>41123</v>
      </c>
      <c r="K2405" s="1352" t="s">
        <v>2253</v>
      </c>
      <c r="L2405" s="1352" t="s">
        <v>8221</v>
      </c>
      <c r="M2405" s="1345" t="s">
        <v>3308</v>
      </c>
      <c r="N2405" s="1346" t="s">
        <v>8218</v>
      </c>
      <c r="O2405" s="1347"/>
      <c r="P2405" s="117" t="str">
        <f t="shared" si="19"/>
        <v>2508</v>
      </c>
      <c r="Q2405" s="117"/>
      <c r="R2405" s="1348">
        <v>250801029</v>
      </c>
      <c r="S2405" s="321"/>
      <c r="T2405" s="321"/>
    </row>
    <row r="2406" spans="1:20" ht="34.5" hidden="1" customHeight="1">
      <c r="A2406" s="1348">
        <v>250801029</v>
      </c>
      <c r="B2406" s="1339" t="str">
        <f t="shared" si="18"/>
        <v>2508</v>
      </c>
      <c r="C2406" s="1349" t="s">
        <v>2401</v>
      </c>
      <c r="D2406" s="1350">
        <v>1</v>
      </c>
      <c r="E2406" s="293" t="s">
        <v>8224</v>
      </c>
      <c r="F2406" s="1352" t="s">
        <v>8225</v>
      </c>
      <c r="G2406" s="1356">
        <v>42899</v>
      </c>
      <c r="H2406" s="1348" t="s">
        <v>2252</v>
      </c>
      <c r="I2406" s="1348">
        <v>1482</v>
      </c>
      <c r="J2406" s="1351">
        <v>41470</v>
      </c>
      <c r="K2406" s="1352" t="s">
        <v>2253</v>
      </c>
      <c r="L2406" s="1352"/>
      <c r="M2406" s="1345" t="s">
        <v>7767</v>
      </c>
      <c r="N2406" s="1346" t="s">
        <v>1830</v>
      </c>
      <c r="O2406" s="1347"/>
      <c r="P2406" s="117" t="str">
        <f t="shared" si="19"/>
        <v>2508</v>
      </c>
      <c r="Q2406" s="117"/>
      <c r="R2406" s="1348">
        <v>250801029</v>
      </c>
      <c r="S2406" s="321"/>
      <c r="T2406" s="321"/>
    </row>
    <row r="2407" spans="1:20" ht="34.5" hidden="1" customHeight="1">
      <c r="A2407" s="1348">
        <v>250801030</v>
      </c>
      <c r="B2407" s="1339" t="str">
        <f t="shared" si="18"/>
        <v>2508</v>
      </c>
      <c r="C2407" s="1349" t="s">
        <v>2401</v>
      </c>
      <c r="D2407" s="1350">
        <v>1</v>
      </c>
      <c r="E2407" s="293" t="s">
        <v>8226</v>
      </c>
      <c r="F2407" s="1352" t="s">
        <v>8227</v>
      </c>
      <c r="G2407" s="1356">
        <v>42899</v>
      </c>
      <c r="H2407" s="1348" t="s">
        <v>2252</v>
      </c>
      <c r="I2407" s="1348">
        <v>1482</v>
      </c>
      <c r="J2407" s="1351">
        <v>41470</v>
      </c>
      <c r="K2407" s="1352" t="s">
        <v>2253</v>
      </c>
      <c r="L2407" s="1352"/>
      <c r="M2407" s="1345" t="s">
        <v>3308</v>
      </c>
      <c r="N2407" s="1346" t="s">
        <v>8218</v>
      </c>
      <c r="O2407" s="1347"/>
      <c r="P2407" s="117" t="str">
        <f t="shared" si="19"/>
        <v>2508</v>
      </c>
      <c r="Q2407" s="117"/>
      <c r="R2407" s="1348">
        <v>250801030</v>
      </c>
      <c r="S2407" s="321"/>
      <c r="T2407" s="321"/>
    </row>
    <row r="2408" spans="1:20" ht="34.5" hidden="1" customHeight="1">
      <c r="A2408" s="1348">
        <v>250801031</v>
      </c>
      <c r="B2408" s="1339" t="str">
        <f t="shared" si="18"/>
        <v>2508</v>
      </c>
      <c r="C2408" s="1349" t="s">
        <v>2401</v>
      </c>
      <c r="D2408" s="1350">
        <v>1</v>
      </c>
      <c r="E2408" s="293" t="s">
        <v>8228</v>
      </c>
      <c r="F2408" s="1352" t="s">
        <v>8229</v>
      </c>
      <c r="G2408" s="1356">
        <v>46022</v>
      </c>
      <c r="H2408" s="1348" t="s">
        <v>2353</v>
      </c>
      <c r="I2408" s="1348">
        <v>1482</v>
      </c>
      <c r="J2408" s="1351">
        <v>41470</v>
      </c>
      <c r="K2408" s="1352" t="s">
        <v>2253</v>
      </c>
      <c r="L2408" s="1352" t="s">
        <v>8230</v>
      </c>
      <c r="M2408" s="1345" t="s">
        <v>7767</v>
      </c>
      <c r="N2408" s="1346" t="s">
        <v>1830</v>
      </c>
      <c r="O2408" s="1347"/>
      <c r="P2408" s="117" t="str">
        <f t="shared" si="19"/>
        <v>2508</v>
      </c>
      <c r="Q2408" s="117"/>
      <c r="R2408" s="1348">
        <v>250801031</v>
      </c>
      <c r="S2408" s="321"/>
      <c r="T2408" s="321"/>
    </row>
    <row r="2409" spans="1:20" ht="34.5" hidden="1" customHeight="1">
      <c r="A2409" s="1348">
        <v>250801032</v>
      </c>
      <c r="B2409" s="1339" t="str">
        <f t="shared" si="18"/>
        <v>2508</v>
      </c>
      <c r="C2409" s="1349" t="s">
        <v>2401</v>
      </c>
      <c r="D2409" s="1350">
        <v>1</v>
      </c>
      <c r="E2409" s="293" t="s">
        <v>8231</v>
      </c>
      <c r="F2409" s="1352" t="s">
        <v>8232</v>
      </c>
      <c r="G2409" s="1351">
        <v>45014</v>
      </c>
      <c r="H2409" s="1348" t="s">
        <v>2353</v>
      </c>
      <c r="I2409" s="1348">
        <v>1487</v>
      </c>
      <c r="J2409" s="1351">
        <v>41522</v>
      </c>
      <c r="K2409" s="1352" t="s">
        <v>2253</v>
      </c>
      <c r="L2409" s="1352"/>
      <c r="M2409" s="1345" t="s">
        <v>7767</v>
      </c>
      <c r="N2409" s="1346" t="s">
        <v>1830</v>
      </c>
      <c r="O2409" s="1347"/>
      <c r="P2409" s="117" t="str">
        <f t="shared" si="19"/>
        <v>2508</v>
      </c>
      <c r="Q2409" s="117"/>
      <c r="R2409" s="1348">
        <v>250801032</v>
      </c>
      <c r="S2409" s="321"/>
      <c r="T2409" s="321"/>
    </row>
    <row r="2410" spans="1:20" ht="34.5" hidden="1" customHeight="1">
      <c r="A2410" s="1348">
        <v>250801033</v>
      </c>
      <c r="B2410" s="1339" t="str">
        <f t="shared" si="18"/>
        <v>2508</v>
      </c>
      <c r="C2410" s="1349" t="s">
        <v>2401</v>
      </c>
      <c r="D2410" s="1350">
        <v>1</v>
      </c>
      <c r="E2410" s="293" t="s">
        <v>8233</v>
      </c>
      <c r="F2410" s="1352" t="s">
        <v>8234</v>
      </c>
      <c r="G2410" s="1356">
        <v>43465</v>
      </c>
      <c r="H2410" s="1348" t="s">
        <v>2252</v>
      </c>
      <c r="I2410" s="1348">
        <v>1487</v>
      </c>
      <c r="J2410" s="1351">
        <v>41522</v>
      </c>
      <c r="K2410" s="1352" t="s">
        <v>2253</v>
      </c>
      <c r="L2410" s="1352"/>
      <c r="M2410" s="1345" t="s">
        <v>7767</v>
      </c>
      <c r="N2410" s="1346" t="s">
        <v>1830</v>
      </c>
      <c r="O2410" s="1347"/>
      <c r="P2410" s="117" t="str">
        <f t="shared" si="19"/>
        <v>2508</v>
      </c>
      <c r="Q2410" s="117"/>
      <c r="R2410" s="1348">
        <v>250801033</v>
      </c>
      <c r="S2410" s="321"/>
      <c r="T2410" s="321"/>
    </row>
    <row r="2411" spans="1:20" ht="34.5" hidden="1" customHeight="1">
      <c r="A2411" s="1348">
        <v>250801034</v>
      </c>
      <c r="B2411" s="1339" t="str">
        <f t="shared" si="18"/>
        <v>2508</v>
      </c>
      <c r="C2411" s="1349" t="s">
        <v>2401</v>
      </c>
      <c r="D2411" s="1350">
        <v>1</v>
      </c>
      <c r="E2411" s="293" t="s">
        <v>8235</v>
      </c>
      <c r="F2411" s="1352" t="s">
        <v>8236</v>
      </c>
      <c r="G2411" s="1351">
        <v>44308</v>
      </c>
      <c r="H2411" s="1348" t="s">
        <v>2252</v>
      </c>
      <c r="I2411" s="1348">
        <v>1495</v>
      </c>
      <c r="J2411" s="1351">
        <v>41718</v>
      </c>
      <c r="K2411" s="1352" t="s">
        <v>2354</v>
      </c>
      <c r="L2411" s="1352"/>
      <c r="M2411" s="1345" t="s">
        <v>7767</v>
      </c>
      <c r="N2411" s="1346" t="s">
        <v>1830</v>
      </c>
      <c r="O2411" s="1347"/>
      <c r="P2411" s="117" t="str">
        <f t="shared" si="19"/>
        <v>2508</v>
      </c>
      <c r="Q2411" s="117"/>
      <c r="R2411" s="1348">
        <v>250801034</v>
      </c>
      <c r="S2411" s="321"/>
      <c r="T2411" s="321"/>
    </row>
    <row r="2412" spans="1:20" ht="34.5" hidden="1" customHeight="1">
      <c r="A2412" s="1348">
        <v>250801035</v>
      </c>
      <c r="B2412" s="1339" t="str">
        <f t="shared" si="18"/>
        <v>2508</v>
      </c>
      <c r="C2412" s="1349" t="s">
        <v>2401</v>
      </c>
      <c r="D2412" s="1350">
        <v>1</v>
      </c>
      <c r="E2412" s="293" t="s">
        <v>8237</v>
      </c>
      <c r="F2412" s="1352" t="s">
        <v>8238</v>
      </c>
      <c r="G2412" s="1356">
        <v>45291</v>
      </c>
      <c r="H2412" s="1348" t="s">
        <v>2353</v>
      </c>
      <c r="I2412" s="1348">
        <v>1495</v>
      </c>
      <c r="J2412" s="1351">
        <v>41718</v>
      </c>
      <c r="K2412" s="1352" t="s">
        <v>2354</v>
      </c>
      <c r="L2412" s="1352"/>
      <c r="M2412" s="1345" t="s">
        <v>7767</v>
      </c>
      <c r="N2412" s="1346" t="s">
        <v>1830</v>
      </c>
      <c r="O2412" s="1347" t="s">
        <v>1830</v>
      </c>
      <c r="P2412" s="117" t="str">
        <f t="shared" si="19"/>
        <v>2508</v>
      </c>
      <c r="Q2412" s="117"/>
      <c r="R2412" s="1348">
        <v>250801035</v>
      </c>
      <c r="S2412" s="321"/>
      <c r="T2412" s="321"/>
    </row>
    <row r="2413" spans="1:20" ht="34.5" hidden="1" customHeight="1">
      <c r="A2413" s="1348">
        <v>250801036</v>
      </c>
      <c r="B2413" s="1339" t="str">
        <f t="shared" si="18"/>
        <v>2508</v>
      </c>
      <c r="C2413" s="1349" t="s">
        <v>2401</v>
      </c>
      <c r="D2413" s="1350">
        <v>1</v>
      </c>
      <c r="E2413" s="293" t="s">
        <v>8239</v>
      </c>
      <c r="F2413" s="1352" t="s">
        <v>8240</v>
      </c>
      <c r="G2413" s="1351">
        <v>44775</v>
      </c>
      <c r="H2413" s="1348" t="s">
        <v>8241</v>
      </c>
      <c r="I2413" s="1348">
        <v>1495</v>
      </c>
      <c r="J2413" s="1351">
        <v>41718</v>
      </c>
      <c r="K2413" s="1352" t="s">
        <v>2354</v>
      </c>
      <c r="L2413" s="1352"/>
      <c r="M2413" s="1345" t="s">
        <v>7767</v>
      </c>
      <c r="N2413" s="1346" t="s">
        <v>1830</v>
      </c>
      <c r="O2413" s="1347"/>
      <c r="P2413" s="117" t="str">
        <f t="shared" si="19"/>
        <v>2508</v>
      </c>
      <c r="Q2413" s="117"/>
      <c r="R2413" s="1348">
        <v>250801036</v>
      </c>
      <c r="S2413" s="321"/>
      <c r="T2413" s="321"/>
    </row>
    <row r="2414" spans="1:20" ht="34.5" hidden="1" customHeight="1">
      <c r="A2414" s="1348">
        <v>250801037</v>
      </c>
      <c r="B2414" s="1339" t="str">
        <f t="shared" si="18"/>
        <v>2508</v>
      </c>
      <c r="C2414" s="1349" t="s">
        <v>2401</v>
      </c>
      <c r="D2414" s="1350">
        <v>1</v>
      </c>
      <c r="E2414" s="293" t="s">
        <v>8242</v>
      </c>
      <c r="F2414" s="1352" t="s">
        <v>8243</v>
      </c>
      <c r="G2414" s="1351">
        <v>44775</v>
      </c>
      <c r="H2414" s="1348" t="s">
        <v>2252</v>
      </c>
      <c r="I2414" s="1348">
        <v>1495</v>
      </c>
      <c r="J2414" s="1351">
        <v>41718</v>
      </c>
      <c r="K2414" s="1352" t="s">
        <v>2354</v>
      </c>
      <c r="L2414" s="1353"/>
      <c r="M2414" s="1345" t="s">
        <v>7767</v>
      </c>
      <c r="N2414" s="1346" t="s">
        <v>1830</v>
      </c>
      <c r="O2414" s="1347"/>
      <c r="P2414" s="117" t="str">
        <f t="shared" si="19"/>
        <v>2508</v>
      </c>
      <c r="Q2414" s="117"/>
      <c r="R2414" s="1348">
        <v>250801037</v>
      </c>
      <c r="S2414" s="321"/>
      <c r="T2414" s="321"/>
    </row>
    <row r="2415" spans="1:20" ht="34.5" hidden="1" customHeight="1">
      <c r="A2415" s="1348">
        <v>250801038</v>
      </c>
      <c r="B2415" s="1339" t="str">
        <f t="shared" si="18"/>
        <v>2508</v>
      </c>
      <c r="C2415" s="1349" t="s">
        <v>2401</v>
      </c>
      <c r="D2415" s="1350">
        <v>1</v>
      </c>
      <c r="E2415" s="293" t="s">
        <v>8244</v>
      </c>
      <c r="F2415" s="1352" t="s">
        <v>8245</v>
      </c>
      <c r="G2415" s="1351">
        <v>44775</v>
      </c>
      <c r="H2415" s="1348" t="s">
        <v>2252</v>
      </c>
      <c r="I2415" s="1348">
        <v>1495</v>
      </c>
      <c r="J2415" s="1351">
        <v>41718</v>
      </c>
      <c r="K2415" s="1352" t="s">
        <v>2354</v>
      </c>
      <c r="L2415" s="1352"/>
      <c r="M2415" s="1345" t="s">
        <v>7767</v>
      </c>
      <c r="N2415" s="1346" t="s">
        <v>1830</v>
      </c>
      <c r="O2415" s="1347"/>
      <c r="P2415" s="117" t="str">
        <f t="shared" si="19"/>
        <v>2508</v>
      </c>
      <c r="Q2415" s="117"/>
      <c r="R2415" s="1348">
        <v>250801038</v>
      </c>
      <c r="S2415" s="321"/>
      <c r="T2415" s="321"/>
    </row>
    <row r="2416" spans="1:20" ht="34.5" hidden="1" customHeight="1">
      <c r="A2416" s="1348">
        <v>250801039</v>
      </c>
      <c r="B2416" s="1339" t="str">
        <f t="shared" si="18"/>
        <v>2508</v>
      </c>
      <c r="C2416" s="1349" t="s">
        <v>2401</v>
      </c>
      <c r="D2416" s="1350">
        <v>1</v>
      </c>
      <c r="E2416" s="293" t="s">
        <v>8246</v>
      </c>
      <c r="F2416" s="1352" t="s">
        <v>8247</v>
      </c>
      <c r="G2416" s="1351">
        <v>44775</v>
      </c>
      <c r="H2416" s="1348" t="s">
        <v>2252</v>
      </c>
      <c r="I2416" s="1348">
        <v>1516</v>
      </c>
      <c r="J2416" s="1351">
        <v>42122</v>
      </c>
      <c r="K2416" s="1352" t="s">
        <v>2354</v>
      </c>
      <c r="L2416" s="1352"/>
      <c r="M2416" s="1345" t="s">
        <v>7767</v>
      </c>
      <c r="N2416" s="1346" t="s">
        <v>1830</v>
      </c>
      <c r="O2416" s="1347"/>
      <c r="P2416" s="117" t="str">
        <f t="shared" si="19"/>
        <v>2508</v>
      </c>
      <c r="Q2416" s="117"/>
      <c r="R2416" s="1348">
        <v>250801039</v>
      </c>
      <c r="S2416" s="321"/>
      <c r="T2416" s="321"/>
    </row>
    <row r="2417" spans="1:20" ht="34.5" hidden="1" customHeight="1">
      <c r="A2417" s="1348">
        <v>250801040</v>
      </c>
      <c r="B2417" s="1339" t="str">
        <f t="shared" si="18"/>
        <v>2508</v>
      </c>
      <c r="C2417" s="1349" t="s">
        <v>2401</v>
      </c>
      <c r="D2417" s="1350">
        <v>1</v>
      </c>
      <c r="E2417" s="293" t="s">
        <v>8248</v>
      </c>
      <c r="F2417" s="1352" t="s">
        <v>8249</v>
      </c>
      <c r="G2417" s="1351">
        <v>44146</v>
      </c>
      <c r="H2417" s="1348" t="s">
        <v>2252</v>
      </c>
      <c r="I2417" s="1348">
        <v>1525</v>
      </c>
      <c r="J2417" s="1351">
        <v>42338</v>
      </c>
      <c r="K2417" s="1352" t="s">
        <v>2354</v>
      </c>
      <c r="L2417" s="1352"/>
      <c r="M2417" s="1345" t="s">
        <v>7767</v>
      </c>
      <c r="N2417" s="1346" t="s">
        <v>1830</v>
      </c>
      <c r="O2417" s="1347"/>
      <c r="P2417" s="117" t="str">
        <f t="shared" si="19"/>
        <v>2508</v>
      </c>
      <c r="Q2417" s="117"/>
      <c r="R2417" s="1348">
        <v>250801040</v>
      </c>
      <c r="S2417" s="321"/>
      <c r="T2417" s="321"/>
    </row>
    <row r="2418" spans="1:20" ht="34.5" hidden="1" customHeight="1">
      <c r="A2418" s="1348">
        <v>250801041</v>
      </c>
      <c r="B2418" s="1339" t="str">
        <f t="shared" si="18"/>
        <v>2508</v>
      </c>
      <c r="C2418" s="1349" t="s">
        <v>2401</v>
      </c>
      <c r="D2418" s="1350">
        <v>2</v>
      </c>
      <c r="E2418" s="293" t="s">
        <v>8250</v>
      </c>
      <c r="F2418" s="1352" t="s">
        <v>8251</v>
      </c>
      <c r="G2418" s="1356">
        <v>45291</v>
      </c>
      <c r="H2418" s="1348" t="s">
        <v>2353</v>
      </c>
      <c r="I2418" s="1348">
        <v>1553</v>
      </c>
      <c r="J2418" s="1351">
        <v>43154</v>
      </c>
      <c r="K2418" s="1352" t="s">
        <v>2354</v>
      </c>
      <c r="L2418" s="1353"/>
      <c r="M2418" s="1345" t="s">
        <v>1830</v>
      </c>
      <c r="N2418" s="1346" t="s">
        <v>1830</v>
      </c>
      <c r="O2418" s="1347" t="s">
        <v>1830</v>
      </c>
      <c r="P2418" s="117" t="str">
        <f t="shared" si="19"/>
        <v>2508</v>
      </c>
      <c r="Q2418" s="117"/>
      <c r="R2418" s="1348">
        <v>250801041</v>
      </c>
      <c r="S2418" s="321"/>
      <c r="T2418" s="321"/>
    </row>
    <row r="2419" spans="1:20" ht="34.5" hidden="1" customHeight="1">
      <c r="A2419" s="1348">
        <v>250801042</v>
      </c>
      <c r="B2419" s="1339" t="str">
        <f t="shared" si="18"/>
        <v>2508</v>
      </c>
      <c r="C2419" s="1349" t="s">
        <v>2401</v>
      </c>
      <c r="D2419" s="1350">
        <v>1</v>
      </c>
      <c r="E2419" s="293" t="s">
        <v>8252</v>
      </c>
      <c r="F2419" s="1352" t="s">
        <v>8253</v>
      </c>
      <c r="G2419" s="1356">
        <v>45291</v>
      </c>
      <c r="H2419" s="1348" t="s">
        <v>2353</v>
      </c>
      <c r="I2419" s="1348">
        <v>1525</v>
      </c>
      <c r="J2419" s="1351">
        <v>42338</v>
      </c>
      <c r="K2419" s="1352" t="s">
        <v>2354</v>
      </c>
      <c r="L2419" s="1352"/>
      <c r="M2419" s="1345" t="s">
        <v>1830</v>
      </c>
      <c r="N2419" s="1346" t="s">
        <v>8254</v>
      </c>
      <c r="O2419" s="1347" t="s">
        <v>8255</v>
      </c>
      <c r="P2419" s="117" t="str">
        <f t="shared" si="19"/>
        <v>2508</v>
      </c>
      <c r="Q2419" s="117"/>
      <c r="R2419" s="1348">
        <v>250801042</v>
      </c>
      <c r="S2419" s="321"/>
      <c r="T2419" s="321"/>
    </row>
    <row r="2420" spans="1:20" ht="34.5" hidden="1" customHeight="1">
      <c r="A2420" s="1348">
        <v>250801045</v>
      </c>
      <c r="B2420" s="1339" t="str">
        <f t="shared" si="18"/>
        <v>2508</v>
      </c>
      <c r="C2420" s="1349" t="s">
        <v>2401</v>
      </c>
      <c r="D2420" s="1350">
        <v>1</v>
      </c>
      <c r="E2420" s="293" t="s">
        <v>8256</v>
      </c>
      <c r="F2420" s="1352" t="s">
        <v>8257</v>
      </c>
      <c r="G2420" s="1351">
        <v>45014</v>
      </c>
      <c r="H2420" s="1348" t="s">
        <v>2353</v>
      </c>
      <c r="I2420" s="1348">
        <v>1525</v>
      </c>
      <c r="J2420" s="1356">
        <v>42338</v>
      </c>
      <c r="K2420" s="1352" t="s">
        <v>2354</v>
      </c>
      <c r="L2420" s="1352"/>
      <c r="M2420" s="1345" t="s">
        <v>7767</v>
      </c>
      <c r="N2420" s="1346" t="s">
        <v>1830</v>
      </c>
      <c r="O2420" s="1340" t="s">
        <v>8161</v>
      </c>
      <c r="P2420" s="117" t="str">
        <f t="shared" si="19"/>
        <v>2508</v>
      </c>
      <c r="Q2420" s="117"/>
      <c r="R2420" s="1348">
        <v>250801045</v>
      </c>
      <c r="S2420" s="321"/>
      <c r="T2420" s="321"/>
    </row>
    <row r="2421" spans="1:20" ht="34.5" hidden="1" customHeight="1">
      <c r="A2421" s="1348">
        <v>210001001</v>
      </c>
      <c r="B2421" s="1339" t="str">
        <f t="shared" si="18"/>
        <v>2100</v>
      </c>
      <c r="C2421" s="1349" t="s">
        <v>2401</v>
      </c>
      <c r="D2421" s="1350">
        <v>1</v>
      </c>
      <c r="E2421" s="293" t="s">
        <v>8258</v>
      </c>
      <c r="F2421" s="1352" t="s">
        <v>8259</v>
      </c>
      <c r="G2421" s="1351">
        <v>43965</v>
      </c>
      <c r="H2421" s="1348" t="s">
        <v>2252</v>
      </c>
      <c r="I2421" s="1348">
        <v>1461</v>
      </c>
      <c r="J2421" s="1351">
        <v>41123</v>
      </c>
      <c r="K2421" s="1352" t="s">
        <v>2253</v>
      </c>
      <c r="L2421" s="1352" t="s">
        <v>8260</v>
      </c>
      <c r="M2421" s="1345" t="s">
        <v>1830</v>
      </c>
      <c r="N2421" s="1346" t="s">
        <v>1830</v>
      </c>
      <c r="O2421" s="1347"/>
      <c r="P2421" s="117" t="str">
        <f t="shared" si="19"/>
        <v>2100</v>
      </c>
      <c r="Q2421" s="117"/>
      <c r="R2421" s="1348">
        <v>210001001</v>
      </c>
      <c r="S2421" s="321"/>
      <c r="T2421" s="321"/>
    </row>
    <row r="2422" spans="1:20" ht="34.5" hidden="1" customHeight="1">
      <c r="A2422" s="1348">
        <v>210001002</v>
      </c>
      <c r="B2422" s="1339" t="str">
        <f t="shared" si="18"/>
        <v>2100</v>
      </c>
      <c r="C2422" s="1349" t="s">
        <v>2401</v>
      </c>
      <c r="D2422" s="1350">
        <v>1</v>
      </c>
      <c r="E2422" s="293" t="s">
        <v>8261</v>
      </c>
      <c r="F2422" s="1352" t="s">
        <v>8262</v>
      </c>
      <c r="G2422" s="1356">
        <v>45291</v>
      </c>
      <c r="H2422" s="1348" t="s">
        <v>2353</v>
      </c>
      <c r="I2422" s="1348">
        <v>1525</v>
      </c>
      <c r="J2422" s="1351">
        <v>42338</v>
      </c>
      <c r="K2422" s="1352" t="s">
        <v>2354</v>
      </c>
      <c r="L2422" s="1352"/>
      <c r="M2422" s="1345" t="s">
        <v>1830</v>
      </c>
      <c r="N2422" s="1346" t="s">
        <v>8254</v>
      </c>
      <c r="O2422" s="1347" t="s">
        <v>8263</v>
      </c>
      <c r="P2422" s="117" t="str">
        <f t="shared" si="19"/>
        <v>2100</v>
      </c>
      <c r="Q2422" s="117"/>
      <c r="R2422" s="1348">
        <v>210001002</v>
      </c>
      <c r="S2422" s="321"/>
      <c r="T2422" s="321"/>
    </row>
    <row r="2423" spans="1:20" ht="34.5" hidden="1" customHeight="1">
      <c r="A2423" s="1348">
        <v>210001003</v>
      </c>
      <c r="B2423" s="1339" t="str">
        <f t="shared" si="18"/>
        <v>2100</v>
      </c>
      <c r="C2423" s="1349" t="s">
        <v>2401</v>
      </c>
      <c r="D2423" s="1350">
        <v>1</v>
      </c>
      <c r="E2423" s="293" t="s">
        <v>8264</v>
      </c>
      <c r="F2423" s="1352" t="s">
        <v>8265</v>
      </c>
      <c r="G2423" s="1351">
        <v>45014</v>
      </c>
      <c r="H2423" s="1348" t="s">
        <v>2353</v>
      </c>
      <c r="I2423" s="1348">
        <v>1541</v>
      </c>
      <c r="J2423" s="1351">
        <v>42718</v>
      </c>
      <c r="K2423" s="1352" t="s">
        <v>2354</v>
      </c>
      <c r="L2423" s="1353"/>
      <c r="M2423" s="1345" t="s">
        <v>7767</v>
      </c>
      <c r="N2423" s="1346" t="s">
        <v>1830</v>
      </c>
      <c r="O2423" s="1347"/>
      <c r="P2423" s="117" t="str">
        <f t="shared" si="19"/>
        <v>2100</v>
      </c>
      <c r="Q2423" s="117"/>
      <c r="R2423" s="1348">
        <v>210001003</v>
      </c>
      <c r="S2423" s="321"/>
      <c r="T2423" s="321"/>
    </row>
    <row r="2424" spans="1:20" ht="34.5" hidden="1" customHeight="1">
      <c r="A2424" s="1348">
        <v>210001004</v>
      </c>
      <c r="B2424" s="1339" t="str">
        <f t="shared" si="18"/>
        <v>2100</v>
      </c>
      <c r="C2424" s="1349" t="s">
        <v>2401</v>
      </c>
      <c r="D2424" s="1350">
        <v>1</v>
      </c>
      <c r="E2424" s="293" t="s">
        <v>8266</v>
      </c>
      <c r="F2424" s="1352" t="s">
        <v>8267</v>
      </c>
      <c r="G2424" s="1351">
        <v>45014</v>
      </c>
      <c r="H2424" s="1348" t="s">
        <v>2353</v>
      </c>
      <c r="I2424" s="1348">
        <v>1541</v>
      </c>
      <c r="J2424" s="1351">
        <v>42718</v>
      </c>
      <c r="K2424" s="1352" t="s">
        <v>2354</v>
      </c>
      <c r="L2424" s="1353"/>
      <c r="M2424" s="1345" t="s">
        <v>3308</v>
      </c>
      <c r="N2424" s="1346" t="s">
        <v>8268</v>
      </c>
      <c r="O2424" s="1347"/>
      <c r="P2424" s="117" t="str">
        <f t="shared" si="19"/>
        <v>2100</v>
      </c>
      <c r="Q2424" s="117"/>
      <c r="R2424" s="1348">
        <v>210001004</v>
      </c>
      <c r="S2424" s="321"/>
      <c r="T2424" s="321"/>
    </row>
    <row r="2425" spans="1:20" ht="34.5" hidden="1" customHeight="1">
      <c r="A2425" s="1348">
        <v>210001005</v>
      </c>
      <c r="B2425" s="1339" t="str">
        <f t="shared" si="18"/>
        <v>2100</v>
      </c>
      <c r="C2425" s="1349" t="s">
        <v>2401</v>
      </c>
      <c r="D2425" s="1350">
        <v>1</v>
      </c>
      <c r="E2425" s="293" t="s">
        <v>8269</v>
      </c>
      <c r="F2425" s="1352" t="s">
        <v>8270</v>
      </c>
      <c r="G2425" s="1356">
        <v>45291</v>
      </c>
      <c r="H2425" s="1348" t="s">
        <v>2353</v>
      </c>
      <c r="I2425" s="1348">
        <v>1541</v>
      </c>
      <c r="J2425" s="1351">
        <v>42718</v>
      </c>
      <c r="K2425" s="1352" t="s">
        <v>2354</v>
      </c>
      <c r="L2425" s="1352"/>
      <c r="M2425" s="1345" t="s">
        <v>8271</v>
      </c>
      <c r="N2425" s="1346" t="s">
        <v>1830</v>
      </c>
      <c r="O2425" s="1347" t="s">
        <v>1830</v>
      </c>
      <c r="P2425" s="117" t="str">
        <f t="shared" si="19"/>
        <v>2100</v>
      </c>
      <c r="Q2425" s="117"/>
      <c r="R2425" s="1348">
        <v>210001005</v>
      </c>
      <c r="S2425" s="321"/>
      <c r="T2425" s="321"/>
    </row>
    <row r="2426" spans="1:20" ht="34.5" hidden="1" customHeight="1">
      <c r="A2426" s="1348">
        <v>210001006</v>
      </c>
      <c r="B2426" s="1339" t="str">
        <f t="shared" si="18"/>
        <v>2100</v>
      </c>
      <c r="C2426" s="1349" t="s">
        <v>2401</v>
      </c>
      <c r="D2426" s="1350">
        <v>1</v>
      </c>
      <c r="E2426" s="293" t="s">
        <v>8272</v>
      </c>
      <c r="F2426" s="1352" t="s">
        <v>8273</v>
      </c>
      <c r="G2426" s="1351">
        <v>45369</v>
      </c>
      <c r="H2426" s="1348" t="s">
        <v>2353</v>
      </c>
      <c r="I2426" s="1348">
        <v>1565</v>
      </c>
      <c r="J2426" s="1351">
        <v>43600</v>
      </c>
      <c r="K2426" s="1352" t="s">
        <v>2354</v>
      </c>
      <c r="L2426" s="1353"/>
      <c r="M2426" s="1345" t="s">
        <v>3308</v>
      </c>
      <c r="N2426" s="1346" t="s">
        <v>8274</v>
      </c>
      <c r="O2426" s="1347"/>
      <c r="P2426" s="117" t="str">
        <f t="shared" si="19"/>
        <v>2100</v>
      </c>
      <c r="Q2426" s="117"/>
      <c r="R2426" s="1348">
        <v>210001006</v>
      </c>
      <c r="S2426" s="321"/>
      <c r="T2426" s="321"/>
    </row>
    <row r="2427" spans="1:20" ht="34.5" hidden="1" customHeight="1">
      <c r="A2427" s="1348">
        <v>210001007</v>
      </c>
      <c r="B2427" s="1339" t="str">
        <f t="shared" si="18"/>
        <v>2100</v>
      </c>
      <c r="C2427" s="1349" t="s">
        <v>2401</v>
      </c>
      <c r="D2427" s="1350">
        <v>1</v>
      </c>
      <c r="E2427" s="293" t="s">
        <v>8275</v>
      </c>
      <c r="F2427" s="1352" t="s">
        <v>8276</v>
      </c>
      <c r="G2427" s="1356">
        <v>45291</v>
      </c>
      <c r="H2427" s="1348" t="s">
        <v>2353</v>
      </c>
      <c r="I2427" s="1348">
        <v>1563</v>
      </c>
      <c r="J2427" s="1351">
        <v>43544</v>
      </c>
      <c r="K2427" s="1352" t="s">
        <v>2354</v>
      </c>
      <c r="L2427" s="1352"/>
      <c r="M2427" s="1345" t="s">
        <v>8277</v>
      </c>
      <c r="N2427" s="1346" t="s">
        <v>1830</v>
      </c>
      <c r="O2427" s="1347" t="s">
        <v>1830</v>
      </c>
      <c r="P2427" s="117" t="str">
        <f t="shared" si="19"/>
        <v>2100</v>
      </c>
      <c r="Q2427" s="117"/>
      <c r="R2427" s="1348">
        <v>210001007</v>
      </c>
      <c r="S2427" s="321"/>
      <c r="T2427" s="321"/>
    </row>
    <row r="2428" spans="1:20" ht="34.5" hidden="1" customHeight="1">
      <c r="A2428" s="1348">
        <v>210001008</v>
      </c>
      <c r="B2428" s="1339" t="str">
        <f t="shared" si="18"/>
        <v>2100</v>
      </c>
      <c r="C2428" s="1349" t="s">
        <v>2401</v>
      </c>
      <c r="D2428" s="1350">
        <v>2</v>
      </c>
      <c r="E2428" s="293" t="s">
        <v>8278</v>
      </c>
      <c r="F2428" s="1352" t="s">
        <v>8279</v>
      </c>
      <c r="G2428" s="1356">
        <v>44308</v>
      </c>
      <c r="H2428" s="1348" t="s">
        <v>2252</v>
      </c>
      <c r="I2428" s="1348">
        <v>1482</v>
      </c>
      <c r="J2428" s="1351">
        <v>41470</v>
      </c>
      <c r="K2428" s="1352" t="s">
        <v>2253</v>
      </c>
      <c r="L2428" s="1352" t="s">
        <v>8280</v>
      </c>
      <c r="M2428" s="1345" t="s">
        <v>3308</v>
      </c>
      <c r="N2428" s="1346" t="s">
        <v>8281</v>
      </c>
      <c r="O2428" s="1347"/>
      <c r="P2428" s="117" t="str">
        <f t="shared" si="19"/>
        <v>2100</v>
      </c>
      <c r="Q2428" s="117"/>
      <c r="R2428" s="1348">
        <v>210001008</v>
      </c>
      <c r="S2428" s="321"/>
      <c r="T2428" s="321"/>
    </row>
    <row r="2429" spans="1:20" ht="34.5" hidden="1" customHeight="1">
      <c r="A2429" s="1348">
        <v>210001011</v>
      </c>
      <c r="B2429" s="1339" t="str">
        <f t="shared" si="18"/>
        <v>2100</v>
      </c>
      <c r="C2429" s="1349" t="s">
        <v>2401</v>
      </c>
      <c r="D2429" s="1350">
        <v>2</v>
      </c>
      <c r="E2429" s="293" t="s">
        <v>8282</v>
      </c>
      <c r="F2429" s="1352" t="s">
        <v>8283</v>
      </c>
      <c r="G2429" s="1356">
        <v>44926</v>
      </c>
      <c r="H2429" s="1348" t="s">
        <v>2353</v>
      </c>
      <c r="I2429" s="1348">
        <v>1482</v>
      </c>
      <c r="J2429" s="1351">
        <v>41470</v>
      </c>
      <c r="K2429" s="1352" t="s">
        <v>2253</v>
      </c>
      <c r="L2429" s="1352" t="s">
        <v>8284</v>
      </c>
      <c r="M2429" s="1345" t="s">
        <v>7767</v>
      </c>
      <c r="N2429" s="1346" t="s">
        <v>1830</v>
      </c>
      <c r="O2429" s="1347"/>
      <c r="P2429" s="117" t="str">
        <f t="shared" si="19"/>
        <v>2100</v>
      </c>
      <c r="Q2429" s="117"/>
      <c r="R2429" s="1348">
        <v>210001011</v>
      </c>
      <c r="S2429" s="321"/>
      <c r="T2429" s="321"/>
    </row>
    <row r="2430" spans="1:20" ht="34.5" hidden="1" customHeight="1">
      <c r="A2430" s="1348">
        <v>210001012</v>
      </c>
      <c r="B2430" s="1339" t="str">
        <f t="shared" si="18"/>
        <v>2100</v>
      </c>
      <c r="C2430" s="1349" t="s">
        <v>2401</v>
      </c>
      <c r="D2430" s="1350">
        <v>1</v>
      </c>
      <c r="E2430" s="293" t="s">
        <v>8285</v>
      </c>
      <c r="F2430" s="1352" t="s">
        <v>8286</v>
      </c>
      <c r="G2430" s="1356">
        <v>44308</v>
      </c>
      <c r="H2430" s="1348" t="s">
        <v>2252</v>
      </c>
      <c r="I2430" s="1348">
        <v>1482</v>
      </c>
      <c r="J2430" s="1351">
        <v>41470</v>
      </c>
      <c r="K2430" s="1352" t="s">
        <v>2253</v>
      </c>
      <c r="L2430" s="1353"/>
      <c r="M2430" s="1345" t="s">
        <v>3308</v>
      </c>
      <c r="N2430" s="1346" t="s">
        <v>8268</v>
      </c>
      <c r="O2430" s="1347"/>
      <c r="P2430" s="117" t="str">
        <f t="shared" si="19"/>
        <v>2100</v>
      </c>
      <c r="Q2430" s="117"/>
      <c r="R2430" s="1348">
        <v>210001012</v>
      </c>
      <c r="S2430" s="321"/>
      <c r="T2430" s="321"/>
    </row>
    <row r="2431" spans="1:20" ht="34.5" hidden="1" customHeight="1">
      <c r="A2431" s="1348">
        <v>210001013</v>
      </c>
      <c r="B2431" s="1339" t="str">
        <f t="shared" si="18"/>
        <v>2100</v>
      </c>
      <c r="C2431" s="1349" t="s">
        <v>2401</v>
      </c>
      <c r="D2431" s="1350">
        <v>1</v>
      </c>
      <c r="E2431" s="293" t="s">
        <v>8287</v>
      </c>
      <c r="F2431" s="1352" t="s">
        <v>8288</v>
      </c>
      <c r="G2431" s="1356">
        <v>45291</v>
      </c>
      <c r="H2431" s="1348" t="s">
        <v>2353</v>
      </c>
      <c r="I2431" s="1348">
        <v>1482</v>
      </c>
      <c r="J2431" s="1351">
        <v>41470</v>
      </c>
      <c r="K2431" s="1352" t="s">
        <v>2253</v>
      </c>
      <c r="L2431" s="1352" t="s">
        <v>8289</v>
      </c>
      <c r="M2431" s="1345" t="s">
        <v>8290</v>
      </c>
      <c r="N2431" s="1346" t="s">
        <v>1830</v>
      </c>
      <c r="O2431" s="1347" t="s">
        <v>1830</v>
      </c>
      <c r="P2431" s="117" t="str">
        <f t="shared" si="19"/>
        <v>2100</v>
      </c>
      <c r="Q2431" s="117"/>
      <c r="R2431" s="1348">
        <v>210001013</v>
      </c>
      <c r="S2431" s="321"/>
      <c r="T2431" s="321"/>
    </row>
    <row r="2432" spans="1:20" ht="34.5" hidden="1" customHeight="1">
      <c r="A2432" s="1348">
        <v>210001014</v>
      </c>
      <c r="B2432" s="1339" t="str">
        <f t="shared" si="18"/>
        <v>2100</v>
      </c>
      <c r="C2432" s="1349" t="s">
        <v>2401</v>
      </c>
      <c r="D2432" s="1350">
        <v>2</v>
      </c>
      <c r="E2432" s="293" t="s">
        <v>8291</v>
      </c>
      <c r="F2432" s="1352" t="s">
        <v>8292</v>
      </c>
      <c r="G2432" s="1356">
        <v>45291</v>
      </c>
      <c r="H2432" s="1348" t="s">
        <v>2353</v>
      </c>
      <c r="I2432" s="1348">
        <v>1482</v>
      </c>
      <c r="J2432" s="1351">
        <v>41470</v>
      </c>
      <c r="K2432" s="1352" t="s">
        <v>2253</v>
      </c>
      <c r="L2432" s="1352" t="s">
        <v>8293</v>
      </c>
      <c r="M2432" s="1345" t="s">
        <v>3308</v>
      </c>
      <c r="N2432" s="1346" t="s">
        <v>8294</v>
      </c>
      <c r="O2432" s="1347" t="s">
        <v>1830</v>
      </c>
      <c r="P2432" s="117" t="str">
        <f t="shared" si="19"/>
        <v>2100</v>
      </c>
      <c r="Q2432" s="117"/>
      <c r="R2432" s="1348">
        <v>210001014</v>
      </c>
      <c r="S2432" s="321"/>
      <c r="T2432" s="321"/>
    </row>
    <row r="2433" spans="1:20" ht="34.5" hidden="1" customHeight="1">
      <c r="A2433" s="1348">
        <v>210001015</v>
      </c>
      <c r="B2433" s="1339" t="str">
        <f t="shared" si="18"/>
        <v>2100</v>
      </c>
      <c r="C2433" s="1349" t="s">
        <v>2401</v>
      </c>
      <c r="D2433" s="1350">
        <v>2</v>
      </c>
      <c r="E2433" s="293" t="s">
        <v>8295</v>
      </c>
      <c r="F2433" s="1352" t="s">
        <v>8296</v>
      </c>
      <c r="G2433" s="1356">
        <v>45291</v>
      </c>
      <c r="H2433" s="1348" t="s">
        <v>2353</v>
      </c>
      <c r="I2433" s="1348">
        <v>1482</v>
      </c>
      <c r="J2433" s="1351">
        <v>41470</v>
      </c>
      <c r="K2433" s="1352" t="s">
        <v>2253</v>
      </c>
      <c r="L2433" s="1352" t="s">
        <v>8297</v>
      </c>
      <c r="M2433" s="1345" t="s">
        <v>7916</v>
      </c>
      <c r="N2433" s="1346" t="s">
        <v>1830</v>
      </c>
      <c r="O2433" s="1347" t="s">
        <v>1830</v>
      </c>
      <c r="P2433" s="117" t="str">
        <f t="shared" si="19"/>
        <v>2100</v>
      </c>
      <c r="Q2433" s="117"/>
      <c r="R2433" s="1348">
        <v>210001015</v>
      </c>
      <c r="S2433" s="321"/>
      <c r="T2433" s="321"/>
    </row>
    <row r="2434" spans="1:20" ht="34.5" hidden="1" customHeight="1">
      <c r="A2434" s="1348">
        <v>210001016</v>
      </c>
      <c r="B2434" s="1339" t="str">
        <f t="shared" si="18"/>
        <v>2100</v>
      </c>
      <c r="C2434" s="1349" t="s">
        <v>2401</v>
      </c>
      <c r="D2434" s="1350">
        <v>1</v>
      </c>
      <c r="E2434" s="293" t="s">
        <v>8298</v>
      </c>
      <c r="F2434" s="1352" t="s">
        <v>8299</v>
      </c>
      <c r="G2434" s="1356">
        <v>45369</v>
      </c>
      <c r="H2434" s="1348" t="s">
        <v>2353</v>
      </c>
      <c r="I2434" s="1348">
        <v>1565</v>
      </c>
      <c r="J2434" s="1351">
        <v>43600</v>
      </c>
      <c r="K2434" s="1352" t="s">
        <v>2354</v>
      </c>
      <c r="L2434" s="1352"/>
      <c r="M2434" s="1345" t="s">
        <v>3308</v>
      </c>
      <c r="N2434" s="1346" t="s">
        <v>3309</v>
      </c>
      <c r="O2434" s="1347"/>
      <c r="P2434" s="117" t="str">
        <f t="shared" si="19"/>
        <v>2100</v>
      </c>
      <c r="Q2434" s="117"/>
      <c r="R2434" s="1348">
        <v>210001016</v>
      </c>
      <c r="S2434" s="321"/>
      <c r="T2434" s="321"/>
    </row>
    <row r="2435" spans="1:20" ht="34.5" hidden="1" customHeight="1">
      <c r="A2435" s="1348">
        <v>220101001</v>
      </c>
      <c r="B2435" s="1339" t="str">
        <f t="shared" si="18"/>
        <v>2201</v>
      </c>
      <c r="C2435" s="1349" t="s">
        <v>2401</v>
      </c>
      <c r="D2435" s="1350">
        <v>1</v>
      </c>
      <c r="E2435" s="293" t="s">
        <v>8300</v>
      </c>
      <c r="F2435" s="1352" t="s">
        <v>8301</v>
      </c>
      <c r="G2435" s="1356">
        <v>44926</v>
      </c>
      <c r="H2435" s="1348" t="s">
        <v>2353</v>
      </c>
      <c r="I2435" s="1348">
        <v>1482</v>
      </c>
      <c r="J2435" s="1351">
        <v>41470</v>
      </c>
      <c r="K2435" s="1352" t="s">
        <v>2253</v>
      </c>
      <c r="L2435" s="1352" t="s">
        <v>8302</v>
      </c>
      <c r="M2435" s="1345" t="s">
        <v>8057</v>
      </c>
      <c r="N2435" s="1346" t="s">
        <v>1830</v>
      </c>
      <c r="O2435" s="1347"/>
      <c r="P2435" s="117" t="str">
        <f t="shared" si="19"/>
        <v>2201</v>
      </c>
      <c r="Q2435" s="117"/>
      <c r="R2435" s="1348">
        <v>220101001</v>
      </c>
      <c r="S2435" s="321"/>
      <c r="T2435" s="321"/>
    </row>
    <row r="2436" spans="1:20" ht="34.5" hidden="1" customHeight="1">
      <c r="A2436" s="1348">
        <v>220101002</v>
      </c>
      <c r="B2436" s="1339" t="str">
        <f t="shared" si="18"/>
        <v>2201</v>
      </c>
      <c r="C2436" s="1349" t="s">
        <v>2401</v>
      </c>
      <c r="D2436" s="1350">
        <v>1</v>
      </c>
      <c r="E2436" s="293" t="s">
        <v>8303</v>
      </c>
      <c r="F2436" s="1352" t="s">
        <v>8304</v>
      </c>
      <c r="G2436" s="1351">
        <v>45637</v>
      </c>
      <c r="H2436" s="1348" t="s">
        <v>2353</v>
      </c>
      <c r="I2436" s="1348">
        <v>1574</v>
      </c>
      <c r="J2436" s="1351">
        <v>43944</v>
      </c>
      <c r="K2436" s="1352" t="s">
        <v>2354</v>
      </c>
      <c r="L2436" s="1352"/>
      <c r="M2436" s="1345" t="s">
        <v>1830</v>
      </c>
      <c r="N2436" s="1346" t="s">
        <v>8060</v>
      </c>
      <c r="O2436" s="1347"/>
      <c r="P2436" s="117" t="str">
        <f t="shared" si="19"/>
        <v>2201</v>
      </c>
      <c r="Q2436" s="117"/>
      <c r="R2436" s="1348">
        <v>220101002</v>
      </c>
      <c r="S2436" s="321"/>
      <c r="T2436" s="321"/>
    </row>
    <row r="2437" spans="1:20" ht="34.5" hidden="1" customHeight="1">
      <c r="A2437" s="1348">
        <v>220101003</v>
      </c>
      <c r="B2437" s="1339" t="str">
        <f t="shared" si="18"/>
        <v>2201</v>
      </c>
      <c r="C2437" s="1349" t="s">
        <v>2401</v>
      </c>
      <c r="D2437" s="1350">
        <v>1</v>
      </c>
      <c r="E2437" s="293" t="s">
        <v>8305</v>
      </c>
      <c r="F2437" s="1352" t="s">
        <v>8306</v>
      </c>
      <c r="G2437" s="1351">
        <v>46147</v>
      </c>
      <c r="H2437" s="1348" t="s">
        <v>2353</v>
      </c>
      <c r="I2437" s="1348">
        <v>1587</v>
      </c>
      <c r="J2437" s="1351">
        <v>44411</v>
      </c>
      <c r="K2437" s="1352" t="s">
        <v>2354</v>
      </c>
      <c r="L2437" s="1352"/>
      <c r="M2437" s="1345" t="s">
        <v>1830</v>
      </c>
      <c r="N2437" s="1346" t="s">
        <v>1830</v>
      </c>
      <c r="O2437" s="1347"/>
      <c r="P2437" s="117" t="str">
        <f t="shared" si="19"/>
        <v>2201</v>
      </c>
      <c r="Q2437" s="117"/>
      <c r="R2437" s="1348">
        <v>220101003</v>
      </c>
      <c r="S2437" s="321"/>
      <c r="T2437" s="321"/>
    </row>
    <row r="2438" spans="1:20" ht="34.5" hidden="1" customHeight="1">
      <c r="A2438" s="1348">
        <v>220101004</v>
      </c>
      <c r="B2438" s="1339" t="str">
        <f t="shared" si="18"/>
        <v>2201</v>
      </c>
      <c r="C2438" s="1349" t="s">
        <v>2401</v>
      </c>
      <c r="D2438" s="1350">
        <v>1</v>
      </c>
      <c r="E2438" s="293" t="s">
        <v>8307</v>
      </c>
      <c r="F2438" s="1352" t="s">
        <v>8308</v>
      </c>
      <c r="G2438" s="1351">
        <v>46475</v>
      </c>
      <c r="H2438" s="1348" t="s">
        <v>2353</v>
      </c>
      <c r="I2438" s="1348">
        <v>1595</v>
      </c>
      <c r="J2438" s="1351">
        <v>44649</v>
      </c>
      <c r="K2438" s="1352" t="s">
        <v>2354</v>
      </c>
      <c r="L2438" s="1352"/>
      <c r="M2438" s="1345" t="s">
        <v>1830</v>
      </c>
      <c r="N2438" s="1346" t="s">
        <v>8294</v>
      </c>
      <c r="O2438" s="1347"/>
      <c r="P2438" s="117" t="str">
        <f t="shared" si="19"/>
        <v>2201</v>
      </c>
      <c r="Q2438" s="117"/>
      <c r="R2438" s="1348">
        <v>220101004</v>
      </c>
      <c r="S2438" s="321"/>
      <c r="T2438" s="321"/>
    </row>
    <row r="2439" spans="1:20" ht="34.5" hidden="1" customHeight="1">
      <c r="A2439" s="1348">
        <v>220101005</v>
      </c>
      <c r="B2439" s="1339" t="str">
        <f t="shared" si="18"/>
        <v>2201</v>
      </c>
      <c r="C2439" s="1349" t="s">
        <v>2401</v>
      </c>
      <c r="D2439" s="1350">
        <v>1</v>
      </c>
      <c r="E2439" s="293" t="s">
        <v>8309</v>
      </c>
      <c r="F2439" s="1352" t="s">
        <v>8310</v>
      </c>
      <c r="G2439" s="1356">
        <v>46475</v>
      </c>
      <c r="H2439" s="1348" t="s">
        <v>2353</v>
      </c>
      <c r="I2439" s="1348">
        <v>1595</v>
      </c>
      <c r="J2439" s="1351">
        <v>44649</v>
      </c>
      <c r="K2439" s="1352" t="s">
        <v>2354</v>
      </c>
      <c r="L2439" s="1352"/>
      <c r="M2439" s="1345" t="s">
        <v>1830</v>
      </c>
      <c r="N2439" s="1346" t="s">
        <v>1830</v>
      </c>
      <c r="O2439" s="1347"/>
      <c r="P2439" s="117" t="str">
        <f t="shared" si="19"/>
        <v>2201</v>
      </c>
      <c r="Q2439" s="117"/>
      <c r="R2439" s="1348">
        <v>220101005</v>
      </c>
      <c r="S2439" s="321"/>
      <c r="T2439" s="321"/>
    </row>
    <row r="2440" spans="1:20" ht="34.5" hidden="1" customHeight="1">
      <c r="A2440" s="1348">
        <v>220101006</v>
      </c>
      <c r="B2440" s="1339" t="str">
        <f t="shared" si="18"/>
        <v>2201</v>
      </c>
      <c r="C2440" s="1349" t="s">
        <v>2401</v>
      </c>
      <c r="D2440" s="1350">
        <v>1</v>
      </c>
      <c r="E2440" s="293" t="s">
        <v>8285</v>
      </c>
      <c r="F2440" s="1352" t="s">
        <v>8311</v>
      </c>
      <c r="G2440" s="1351">
        <v>46475</v>
      </c>
      <c r="H2440" s="1348" t="s">
        <v>2353</v>
      </c>
      <c r="I2440" s="1348">
        <v>1595</v>
      </c>
      <c r="J2440" s="1351">
        <v>44649</v>
      </c>
      <c r="K2440" s="1352" t="s">
        <v>2354</v>
      </c>
      <c r="L2440" s="1352"/>
      <c r="M2440" s="1345" t="s">
        <v>1830</v>
      </c>
      <c r="N2440" s="1346" t="s">
        <v>8294</v>
      </c>
      <c r="O2440" s="1347"/>
      <c r="P2440" s="117" t="str">
        <f t="shared" si="19"/>
        <v>2201</v>
      </c>
      <c r="Q2440" s="117"/>
      <c r="R2440" s="1348">
        <v>220101006</v>
      </c>
      <c r="S2440" s="321"/>
      <c r="T2440" s="321"/>
    </row>
    <row r="2441" spans="1:20" ht="34.5" hidden="1" customHeight="1">
      <c r="A2441" s="1348">
        <v>220101007</v>
      </c>
      <c r="B2441" s="1339" t="str">
        <f t="shared" si="18"/>
        <v>2201</v>
      </c>
      <c r="C2441" s="1349" t="s">
        <v>2401</v>
      </c>
      <c r="D2441" s="1350">
        <v>1</v>
      </c>
      <c r="E2441" s="293" t="s">
        <v>8312</v>
      </c>
      <c r="F2441" s="1352" t="s">
        <v>8313</v>
      </c>
      <c r="G2441" s="1356">
        <v>46475</v>
      </c>
      <c r="H2441" s="1348" t="s">
        <v>2353</v>
      </c>
      <c r="I2441" s="1348">
        <v>1595</v>
      </c>
      <c r="J2441" s="1356">
        <v>44649</v>
      </c>
      <c r="K2441" s="1352" t="s">
        <v>2354</v>
      </c>
      <c r="L2441" s="1353"/>
      <c r="M2441" s="1345" t="s">
        <v>1830</v>
      </c>
      <c r="N2441" s="1346" t="s">
        <v>1830</v>
      </c>
      <c r="O2441" s="1347"/>
      <c r="P2441" s="117" t="str">
        <f t="shared" si="19"/>
        <v>2201</v>
      </c>
      <c r="Q2441" s="117"/>
      <c r="R2441" s="1348">
        <v>220101007</v>
      </c>
      <c r="S2441" s="321"/>
      <c r="T2441" s="321"/>
    </row>
    <row r="2442" spans="1:20" ht="34.5" hidden="1" customHeight="1">
      <c r="A2442" s="1348">
        <v>220101008</v>
      </c>
      <c r="B2442" s="1339" t="str">
        <f t="shared" si="18"/>
        <v>2201</v>
      </c>
      <c r="C2442" s="1349" t="s">
        <v>2401</v>
      </c>
      <c r="D2442" s="1350">
        <v>1</v>
      </c>
      <c r="E2442" s="293" t="s">
        <v>8314</v>
      </c>
      <c r="F2442" s="1352" t="s">
        <v>8315</v>
      </c>
      <c r="G2442" s="1351">
        <v>46475</v>
      </c>
      <c r="H2442" s="1348" t="s">
        <v>2353</v>
      </c>
      <c r="I2442" s="1348">
        <v>1595</v>
      </c>
      <c r="J2442" s="1351">
        <v>44649</v>
      </c>
      <c r="K2442" s="1352" t="s">
        <v>2354</v>
      </c>
      <c r="L2442" s="1352"/>
      <c r="M2442" s="1345" t="s">
        <v>1830</v>
      </c>
      <c r="N2442" s="1346" t="s">
        <v>1830</v>
      </c>
      <c r="O2442" s="1347"/>
      <c r="P2442" s="117" t="str">
        <f t="shared" si="19"/>
        <v>2201</v>
      </c>
      <c r="Q2442" s="117"/>
      <c r="R2442" s="1348">
        <v>220101008</v>
      </c>
      <c r="S2442" s="321"/>
      <c r="T2442" s="321"/>
    </row>
    <row r="2443" spans="1:20" ht="34.5" hidden="1" customHeight="1">
      <c r="A2443" s="1348">
        <v>220101009</v>
      </c>
      <c r="B2443" s="1339" t="str">
        <f t="shared" si="18"/>
        <v>2201</v>
      </c>
      <c r="C2443" s="1349" t="s">
        <v>2414</v>
      </c>
      <c r="D2443" s="1350">
        <v>1</v>
      </c>
      <c r="E2443" s="293" t="s">
        <v>8316</v>
      </c>
      <c r="F2443" s="1352" t="s">
        <v>8317</v>
      </c>
      <c r="G2443" s="1351">
        <v>41613</v>
      </c>
      <c r="H2443" s="1348" t="s">
        <v>2252</v>
      </c>
      <c r="I2443" s="1348">
        <v>1357</v>
      </c>
      <c r="J2443" s="1351">
        <v>39338</v>
      </c>
      <c r="K2443" s="1352" t="s">
        <v>2253</v>
      </c>
      <c r="L2443" s="1352" t="s">
        <v>8318</v>
      </c>
      <c r="M2443" s="1345" t="s">
        <v>8319</v>
      </c>
      <c r="N2443" s="1346" t="s">
        <v>1830</v>
      </c>
      <c r="O2443" s="1347"/>
      <c r="P2443" s="117" t="str">
        <f t="shared" si="19"/>
        <v>2201</v>
      </c>
      <c r="Q2443" s="117"/>
      <c r="R2443" s="1348">
        <v>220101009</v>
      </c>
      <c r="S2443" s="321"/>
      <c r="T2443" s="321"/>
    </row>
    <row r="2444" spans="1:20" ht="34.5" hidden="1" customHeight="1">
      <c r="A2444" s="1348">
        <v>220101010</v>
      </c>
      <c r="B2444" s="1339" t="str">
        <f t="shared" si="18"/>
        <v>2201</v>
      </c>
      <c r="C2444" s="1349" t="s">
        <v>2414</v>
      </c>
      <c r="D2444" s="1350">
        <v>1</v>
      </c>
      <c r="E2444" s="293" t="s">
        <v>8320</v>
      </c>
      <c r="F2444" s="1352" t="s">
        <v>8321</v>
      </c>
      <c r="G2444" s="1351"/>
      <c r="H2444" s="1348" t="s">
        <v>2252</v>
      </c>
      <c r="I2444" s="1348">
        <v>1357</v>
      </c>
      <c r="J2444" s="1351">
        <v>39338</v>
      </c>
      <c r="K2444" s="1352" t="s">
        <v>2253</v>
      </c>
      <c r="L2444" s="1352" t="s">
        <v>8322</v>
      </c>
      <c r="M2444" s="1345" t="s">
        <v>8208</v>
      </c>
      <c r="N2444" s="1346" t="s">
        <v>8323</v>
      </c>
      <c r="O2444" s="1347"/>
      <c r="P2444" s="117" t="str">
        <f t="shared" si="19"/>
        <v>2201</v>
      </c>
      <c r="Q2444" s="117"/>
      <c r="R2444" s="1348">
        <v>220101010</v>
      </c>
      <c r="S2444" s="321"/>
      <c r="T2444" s="321"/>
    </row>
    <row r="2445" spans="1:20" ht="34.5" hidden="1" customHeight="1">
      <c r="A2445" s="1348">
        <v>220101011</v>
      </c>
      <c r="B2445" s="1339" t="str">
        <f t="shared" si="18"/>
        <v>2201</v>
      </c>
      <c r="C2445" s="1349" t="s">
        <v>2414</v>
      </c>
      <c r="D2445" s="1350">
        <v>1</v>
      </c>
      <c r="E2445" s="293" t="s">
        <v>8324</v>
      </c>
      <c r="F2445" s="1352" t="s">
        <v>8325</v>
      </c>
      <c r="G2445" s="1351"/>
      <c r="H2445" s="1348" t="s">
        <v>2252</v>
      </c>
      <c r="I2445" s="1348">
        <v>1357</v>
      </c>
      <c r="J2445" s="1351">
        <v>39338</v>
      </c>
      <c r="K2445" s="1352" t="s">
        <v>2253</v>
      </c>
      <c r="L2445" s="1352"/>
      <c r="M2445" s="1345" t="s">
        <v>8208</v>
      </c>
      <c r="N2445" s="1346" t="s">
        <v>8326</v>
      </c>
      <c r="O2445" s="1347"/>
      <c r="P2445" s="117" t="str">
        <f t="shared" si="19"/>
        <v>2201</v>
      </c>
      <c r="Q2445" s="117"/>
      <c r="R2445" s="1348">
        <v>220101011</v>
      </c>
      <c r="S2445" s="321"/>
      <c r="T2445" s="321"/>
    </row>
    <row r="2446" spans="1:20" ht="34.5" hidden="1" customHeight="1">
      <c r="A2446" s="1348">
        <v>220101012</v>
      </c>
      <c r="B2446" s="1339" t="str">
        <f t="shared" si="18"/>
        <v>2201</v>
      </c>
      <c r="C2446" s="1349" t="s">
        <v>2414</v>
      </c>
      <c r="D2446" s="1350">
        <v>1</v>
      </c>
      <c r="E2446" s="293" t="s">
        <v>8327</v>
      </c>
      <c r="F2446" s="1352" t="s">
        <v>8328</v>
      </c>
      <c r="G2446" s="1351"/>
      <c r="H2446" s="1348" t="s">
        <v>2252</v>
      </c>
      <c r="I2446" s="1348">
        <v>1357</v>
      </c>
      <c r="J2446" s="1351">
        <v>39338</v>
      </c>
      <c r="K2446" s="1352" t="s">
        <v>2253</v>
      </c>
      <c r="L2446" s="1352" t="s">
        <v>8329</v>
      </c>
      <c r="M2446" s="1345" t="s">
        <v>8208</v>
      </c>
      <c r="N2446" s="1346" t="s">
        <v>8330</v>
      </c>
      <c r="O2446" s="1347"/>
      <c r="P2446" s="117" t="str">
        <f t="shared" si="19"/>
        <v>2201</v>
      </c>
      <c r="Q2446" s="117"/>
      <c r="R2446" s="1348">
        <v>220101012</v>
      </c>
      <c r="S2446" s="321"/>
      <c r="T2446" s="321"/>
    </row>
    <row r="2447" spans="1:20" ht="34.5" hidden="1" customHeight="1">
      <c r="A2447" s="1348">
        <v>220101013</v>
      </c>
      <c r="B2447" s="1339" t="str">
        <f t="shared" si="18"/>
        <v>2201</v>
      </c>
      <c r="C2447" s="1349" t="s">
        <v>2414</v>
      </c>
      <c r="D2447" s="1350">
        <v>2</v>
      </c>
      <c r="E2447" s="293" t="s">
        <v>8331</v>
      </c>
      <c r="F2447" s="1352" t="s">
        <v>8332</v>
      </c>
      <c r="G2447" s="1351">
        <v>42899</v>
      </c>
      <c r="H2447" s="1348" t="s">
        <v>2252</v>
      </c>
      <c r="I2447" s="1348">
        <v>1461</v>
      </c>
      <c r="J2447" s="1351">
        <v>41123</v>
      </c>
      <c r="K2447" s="1352" t="s">
        <v>2253</v>
      </c>
      <c r="L2447" s="1352"/>
      <c r="M2447" s="1345" t="s">
        <v>8333</v>
      </c>
      <c r="N2447" s="1346" t="s">
        <v>8334</v>
      </c>
      <c r="O2447" s="1347"/>
      <c r="P2447" s="117" t="str">
        <f t="shared" si="19"/>
        <v>2201</v>
      </c>
      <c r="Q2447" s="117"/>
      <c r="R2447" s="1348">
        <v>220101013</v>
      </c>
      <c r="S2447" s="321"/>
      <c r="T2447" s="321"/>
    </row>
    <row r="2448" spans="1:20" ht="34.5" hidden="1" customHeight="1">
      <c r="A2448" s="1348">
        <v>220101013</v>
      </c>
      <c r="B2448" s="1339" t="str">
        <f t="shared" si="18"/>
        <v>2201</v>
      </c>
      <c r="C2448" s="1349" t="s">
        <v>2414</v>
      </c>
      <c r="D2448" s="1350">
        <v>1</v>
      </c>
      <c r="E2448" s="293" t="s">
        <v>8335</v>
      </c>
      <c r="F2448" s="1352" t="s">
        <v>8336</v>
      </c>
      <c r="G2448" s="1351"/>
      <c r="H2448" s="1348" t="s">
        <v>2252</v>
      </c>
      <c r="I2448" s="1348">
        <v>1357</v>
      </c>
      <c r="J2448" s="1351">
        <v>39338</v>
      </c>
      <c r="K2448" s="1352" t="s">
        <v>2253</v>
      </c>
      <c r="L2448" s="1352" t="s">
        <v>8337</v>
      </c>
      <c r="M2448" s="1345" t="s">
        <v>8208</v>
      </c>
      <c r="N2448" s="1346" t="s">
        <v>8338</v>
      </c>
      <c r="O2448" s="1347"/>
      <c r="P2448" s="117" t="str">
        <f t="shared" si="19"/>
        <v>2201</v>
      </c>
      <c r="Q2448" s="117"/>
      <c r="R2448" s="1348">
        <v>220101013</v>
      </c>
      <c r="S2448" s="321"/>
      <c r="T2448" s="321"/>
    </row>
    <row r="2449" spans="1:20" ht="34.5" hidden="1" customHeight="1">
      <c r="A2449" s="1348">
        <v>220101014</v>
      </c>
      <c r="B2449" s="1339" t="str">
        <f t="shared" si="18"/>
        <v>2201</v>
      </c>
      <c r="C2449" s="1349" t="s">
        <v>2414</v>
      </c>
      <c r="D2449" s="1350">
        <v>2</v>
      </c>
      <c r="E2449" s="293" t="s">
        <v>8339</v>
      </c>
      <c r="F2449" s="1352" t="s">
        <v>8340</v>
      </c>
      <c r="G2449" s="1351">
        <v>42899</v>
      </c>
      <c r="H2449" s="1348" t="s">
        <v>2252</v>
      </c>
      <c r="I2449" s="1348">
        <v>1461</v>
      </c>
      <c r="J2449" s="1351">
        <v>41123</v>
      </c>
      <c r="K2449" s="1352" t="s">
        <v>2253</v>
      </c>
      <c r="L2449" s="1352"/>
      <c r="M2449" s="1345" t="s">
        <v>8341</v>
      </c>
      <c r="N2449" s="1346" t="s">
        <v>8342</v>
      </c>
      <c r="O2449" s="1347"/>
      <c r="P2449" s="117" t="str">
        <f t="shared" si="19"/>
        <v>2201</v>
      </c>
      <c r="Q2449" s="117"/>
      <c r="R2449" s="1348">
        <v>220101014</v>
      </c>
      <c r="S2449" s="321"/>
      <c r="T2449" s="321"/>
    </row>
    <row r="2450" spans="1:20" ht="34.5" hidden="1" customHeight="1">
      <c r="A2450" s="1348">
        <v>220101014</v>
      </c>
      <c r="B2450" s="1339" t="str">
        <f t="shared" si="18"/>
        <v>2201</v>
      </c>
      <c r="C2450" s="1349" t="s">
        <v>2414</v>
      </c>
      <c r="D2450" s="1350">
        <v>1</v>
      </c>
      <c r="E2450" s="293" t="s">
        <v>8343</v>
      </c>
      <c r="F2450" s="1352" t="s">
        <v>8344</v>
      </c>
      <c r="G2450" s="1356"/>
      <c r="H2450" s="1348" t="s">
        <v>2252</v>
      </c>
      <c r="I2450" s="1348">
        <v>1357</v>
      </c>
      <c r="J2450" s="1356">
        <v>39338</v>
      </c>
      <c r="K2450" s="1352" t="s">
        <v>2253</v>
      </c>
      <c r="L2450" s="1352" t="s">
        <v>8345</v>
      </c>
      <c r="M2450" s="1345" t="s">
        <v>8341</v>
      </c>
      <c r="N2450" s="1346" t="s">
        <v>8346</v>
      </c>
      <c r="O2450" s="1347"/>
      <c r="P2450" s="117" t="str">
        <f t="shared" si="19"/>
        <v>2201</v>
      </c>
      <c r="Q2450" s="117"/>
      <c r="R2450" s="1348">
        <v>220101014</v>
      </c>
      <c r="S2450" s="321"/>
      <c r="T2450" s="321"/>
    </row>
    <row r="2451" spans="1:20" ht="34.5" hidden="1" customHeight="1">
      <c r="A2451" s="1348">
        <v>220101015</v>
      </c>
      <c r="B2451" s="1339" t="str">
        <f t="shared" si="18"/>
        <v>2201</v>
      </c>
      <c r="C2451" s="1349" t="s">
        <v>2414</v>
      </c>
      <c r="D2451" s="1350">
        <v>1</v>
      </c>
      <c r="E2451" s="293" t="s">
        <v>8347</v>
      </c>
      <c r="F2451" s="1352" t="s">
        <v>8348</v>
      </c>
      <c r="G2451" s="1351"/>
      <c r="H2451" s="1348" t="s">
        <v>2252</v>
      </c>
      <c r="I2451" s="1348">
        <v>1357</v>
      </c>
      <c r="J2451" s="1351">
        <v>39338</v>
      </c>
      <c r="K2451" s="1352" t="s">
        <v>2253</v>
      </c>
      <c r="L2451" s="1352" t="s">
        <v>8349</v>
      </c>
      <c r="M2451" s="1345" t="s">
        <v>1830</v>
      </c>
      <c r="N2451" s="1346" t="s">
        <v>8350</v>
      </c>
      <c r="O2451" s="1347"/>
      <c r="P2451" s="117" t="str">
        <f t="shared" si="19"/>
        <v>2201</v>
      </c>
      <c r="Q2451" s="117"/>
      <c r="R2451" s="1348">
        <v>220101015</v>
      </c>
      <c r="S2451" s="321"/>
      <c r="T2451" s="321"/>
    </row>
    <row r="2452" spans="1:20" ht="34.5" hidden="1" customHeight="1">
      <c r="A2452" s="1348">
        <v>220101016</v>
      </c>
      <c r="B2452" s="1339" t="str">
        <f t="shared" si="18"/>
        <v>2201</v>
      </c>
      <c r="C2452" s="1349" t="s">
        <v>2414</v>
      </c>
      <c r="D2452" s="1350">
        <v>2</v>
      </c>
      <c r="E2452" s="293" t="s">
        <v>8351</v>
      </c>
      <c r="F2452" s="1352" t="s">
        <v>8352</v>
      </c>
      <c r="G2452" s="1351">
        <v>42506</v>
      </c>
      <c r="H2452" s="1348" t="s">
        <v>2252</v>
      </c>
      <c r="I2452" s="1348">
        <v>1461</v>
      </c>
      <c r="J2452" s="1351">
        <v>41123</v>
      </c>
      <c r="K2452" s="1352" t="s">
        <v>2253</v>
      </c>
      <c r="L2452" s="1352"/>
      <c r="M2452" s="1345" t="s">
        <v>1830</v>
      </c>
      <c r="N2452" s="1346" t="s">
        <v>8353</v>
      </c>
      <c r="O2452" s="1347"/>
      <c r="P2452" s="117" t="str">
        <f t="shared" si="19"/>
        <v>2201</v>
      </c>
      <c r="Q2452" s="117"/>
      <c r="R2452" s="1348">
        <v>220101016</v>
      </c>
      <c r="S2452" s="321"/>
      <c r="T2452" s="321"/>
    </row>
    <row r="2453" spans="1:20" ht="34.5" hidden="1" customHeight="1">
      <c r="A2453" s="1348">
        <v>220101017</v>
      </c>
      <c r="B2453" s="1339" t="str">
        <f t="shared" si="18"/>
        <v>2201</v>
      </c>
      <c r="C2453" s="1349" t="s">
        <v>2414</v>
      </c>
      <c r="D2453" s="1350">
        <v>1</v>
      </c>
      <c r="E2453" s="293" t="s">
        <v>8354</v>
      </c>
      <c r="F2453" s="1352" t="s">
        <v>8355</v>
      </c>
      <c r="G2453" s="1351"/>
      <c r="H2453" s="1348" t="s">
        <v>2252</v>
      </c>
      <c r="I2453" s="1348">
        <v>1357</v>
      </c>
      <c r="J2453" s="1351">
        <v>39338</v>
      </c>
      <c r="K2453" s="1352" t="s">
        <v>2253</v>
      </c>
      <c r="L2453" s="1352" t="s">
        <v>8356</v>
      </c>
      <c r="M2453" s="1345" t="s">
        <v>8230</v>
      </c>
      <c r="N2453" s="1346" t="s">
        <v>8357</v>
      </c>
      <c r="O2453" s="1347"/>
      <c r="P2453" s="117" t="str">
        <f t="shared" si="19"/>
        <v>2201</v>
      </c>
      <c r="Q2453" s="117"/>
      <c r="R2453" s="1348">
        <v>220101017</v>
      </c>
      <c r="S2453" s="321"/>
      <c r="T2453" s="321"/>
    </row>
    <row r="2454" spans="1:20" ht="34.5" hidden="1" customHeight="1">
      <c r="A2454" s="1348">
        <v>220101018</v>
      </c>
      <c r="B2454" s="1339" t="str">
        <f t="shared" si="18"/>
        <v>2201</v>
      </c>
      <c r="C2454" s="1349" t="s">
        <v>2414</v>
      </c>
      <c r="D2454" s="1350">
        <v>1</v>
      </c>
      <c r="E2454" s="293" t="s">
        <v>8358</v>
      </c>
      <c r="F2454" s="1352" t="s">
        <v>8359</v>
      </c>
      <c r="G2454" s="1351"/>
      <c r="H2454" s="1348" t="s">
        <v>2252</v>
      </c>
      <c r="I2454" s="1348">
        <v>1357</v>
      </c>
      <c r="J2454" s="1351">
        <v>39338</v>
      </c>
      <c r="K2454" s="1352" t="s">
        <v>2253</v>
      </c>
      <c r="L2454" s="1352" t="s">
        <v>8360</v>
      </c>
      <c r="M2454" s="1345" t="s">
        <v>1830</v>
      </c>
      <c r="N2454" s="1346" t="s">
        <v>1830</v>
      </c>
      <c r="O2454" s="1347"/>
      <c r="P2454" s="117" t="str">
        <f t="shared" si="19"/>
        <v>2201</v>
      </c>
      <c r="Q2454" s="117"/>
      <c r="R2454" s="1348">
        <v>220101018</v>
      </c>
      <c r="S2454" s="321"/>
      <c r="T2454" s="321"/>
    </row>
    <row r="2455" spans="1:20" ht="34.5" hidden="1" customHeight="1">
      <c r="A2455" s="1348">
        <v>220103001</v>
      </c>
      <c r="B2455" s="1339" t="str">
        <f t="shared" si="18"/>
        <v>2201</v>
      </c>
      <c r="C2455" s="1349" t="s">
        <v>2414</v>
      </c>
      <c r="D2455" s="1350">
        <v>1</v>
      </c>
      <c r="E2455" s="293" t="s">
        <v>8361</v>
      </c>
      <c r="F2455" s="1352" t="s">
        <v>8362</v>
      </c>
      <c r="G2455" s="1351"/>
      <c r="H2455" s="1348" t="s">
        <v>2252</v>
      </c>
      <c r="I2455" s="1348">
        <v>1357</v>
      </c>
      <c r="J2455" s="1351">
        <v>39338</v>
      </c>
      <c r="K2455" s="1352" t="s">
        <v>2253</v>
      </c>
      <c r="L2455" s="1352" t="s">
        <v>8363</v>
      </c>
      <c r="M2455" s="1345" t="s">
        <v>1830</v>
      </c>
      <c r="N2455" s="1346" t="s">
        <v>8364</v>
      </c>
      <c r="O2455" s="1347"/>
      <c r="P2455" s="117" t="str">
        <f t="shared" si="19"/>
        <v>2201</v>
      </c>
      <c r="Q2455" s="117"/>
      <c r="R2455" s="1348">
        <v>220103001</v>
      </c>
      <c r="S2455" s="321"/>
      <c r="T2455" s="321"/>
    </row>
    <row r="2456" spans="1:20" ht="34.5" hidden="1" customHeight="1">
      <c r="A2456" s="1348">
        <v>220103002</v>
      </c>
      <c r="B2456" s="1339" t="str">
        <f t="shared" si="18"/>
        <v>2201</v>
      </c>
      <c r="C2456" s="1349" t="s">
        <v>2414</v>
      </c>
      <c r="D2456" s="1350">
        <v>1</v>
      </c>
      <c r="E2456" s="293" t="s">
        <v>8365</v>
      </c>
      <c r="F2456" s="1352" t="s">
        <v>8366</v>
      </c>
      <c r="G2456" s="1351"/>
      <c r="H2456" s="1348" t="s">
        <v>2252</v>
      </c>
      <c r="I2456" s="1348">
        <v>1357</v>
      </c>
      <c r="J2456" s="1351">
        <v>39338</v>
      </c>
      <c r="K2456" s="1352" t="s">
        <v>2253</v>
      </c>
      <c r="L2456" s="1352" t="s">
        <v>8367</v>
      </c>
      <c r="M2456" s="1345" t="s">
        <v>1830</v>
      </c>
      <c r="N2456" s="1346" t="s">
        <v>8368</v>
      </c>
      <c r="O2456" s="1347"/>
      <c r="P2456" s="117" t="str">
        <f t="shared" si="19"/>
        <v>2201</v>
      </c>
      <c r="Q2456" s="117"/>
      <c r="R2456" s="1348">
        <v>220103002</v>
      </c>
      <c r="S2456" s="321"/>
      <c r="T2456" s="321"/>
    </row>
    <row r="2457" spans="1:20" ht="34.5" hidden="1" customHeight="1">
      <c r="A2457" s="1348">
        <v>220103003</v>
      </c>
      <c r="B2457" s="1339" t="str">
        <f t="shared" si="18"/>
        <v>2201</v>
      </c>
      <c r="C2457" s="1349" t="s">
        <v>2414</v>
      </c>
      <c r="D2457" s="1350">
        <v>1</v>
      </c>
      <c r="E2457" s="293" t="s">
        <v>8369</v>
      </c>
      <c r="F2457" s="1352" t="s">
        <v>8370</v>
      </c>
      <c r="G2457" s="1351"/>
      <c r="H2457" s="1348" t="s">
        <v>2252</v>
      </c>
      <c r="I2457" s="1348">
        <v>1357</v>
      </c>
      <c r="J2457" s="1351">
        <v>39338</v>
      </c>
      <c r="K2457" s="1352" t="s">
        <v>2253</v>
      </c>
      <c r="L2457" s="1352" t="s">
        <v>8371</v>
      </c>
      <c r="M2457" s="1345" t="s">
        <v>1830</v>
      </c>
      <c r="N2457" s="1346" t="s">
        <v>1830</v>
      </c>
      <c r="O2457" s="1347"/>
      <c r="P2457" s="117" t="str">
        <f t="shared" si="19"/>
        <v>2201</v>
      </c>
      <c r="Q2457" s="117"/>
      <c r="R2457" s="1348">
        <v>220103003</v>
      </c>
      <c r="S2457" s="321"/>
      <c r="T2457" s="321"/>
    </row>
    <row r="2458" spans="1:20" ht="34.5" hidden="1" customHeight="1">
      <c r="A2458" s="1348">
        <v>220103004</v>
      </c>
      <c r="B2458" s="1339" t="str">
        <f t="shared" si="18"/>
        <v>2201</v>
      </c>
      <c r="C2458" s="1349" t="s">
        <v>2414</v>
      </c>
      <c r="D2458" s="1350">
        <v>1</v>
      </c>
      <c r="E2458" s="293" t="s">
        <v>8372</v>
      </c>
      <c r="F2458" s="1352" t="s">
        <v>8373</v>
      </c>
      <c r="G2458" s="1351">
        <v>41247</v>
      </c>
      <c r="H2458" s="1348" t="s">
        <v>2252</v>
      </c>
      <c r="I2458" s="1348">
        <v>1357</v>
      </c>
      <c r="J2458" s="1351">
        <v>39338</v>
      </c>
      <c r="K2458" s="1352" t="s">
        <v>2253</v>
      </c>
      <c r="L2458" s="1352"/>
      <c r="M2458" s="1345" t="s">
        <v>1830</v>
      </c>
      <c r="N2458" s="1346" t="s">
        <v>8374</v>
      </c>
      <c r="O2458" s="1347"/>
      <c r="P2458" s="117" t="str">
        <f t="shared" si="19"/>
        <v>2201</v>
      </c>
      <c r="Q2458" s="117"/>
      <c r="R2458" s="1348">
        <v>220103004</v>
      </c>
      <c r="S2458" s="321"/>
      <c r="T2458" s="321"/>
    </row>
    <row r="2459" spans="1:20" ht="34.5" hidden="1" customHeight="1">
      <c r="A2459" s="1348">
        <v>220103005</v>
      </c>
      <c r="B2459" s="1339" t="str">
        <f t="shared" si="18"/>
        <v>2201</v>
      </c>
      <c r="C2459" s="1349" t="s">
        <v>2414</v>
      </c>
      <c r="D2459" s="1350">
        <v>2</v>
      </c>
      <c r="E2459" s="293" t="s">
        <v>8375</v>
      </c>
      <c r="F2459" s="1352" t="s">
        <v>8373</v>
      </c>
      <c r="G2459" s="1356">
        <v>45291</v>
      </c>
      <c r="H2459" s="1348" t="s">
        <v>2353</v>
      </c>
      <c r="I2459" s="1348">
        <v>1482</v>
      </c>
      <c r="J2459" s="1351">
        <v>41470</v>
      </c>
      <c r="K2459" s="1352" t="s">
        <v>2253</v>
      </c>
      <c r="L2459" s="1353"/>
      <c r="M2459" s="1345" t="s">
        <v>1830</v>
      </c>
      <c r="N2459" s="1346" t="s">
        <v>8374</v>
      </c>
      <c r="O2459" s="1347" t="s">
        <v>1830</v>
      </c>
      <c r="P2459" s="117" t="str">
        <f t="shared" si="19"/>
        <v>2201</v>
      </c>
      <c r="Q2459" s="117"/>
      <c r="R2459" s="1348">
        <v>220103005</v>
      </c>
      <c r="S2459" s="321"/>
      <c r="T2459" s="321"/>
    </row>
    <row r="2460" spans="1:20" ht="34.5" hidden="1" customHeight="1">
      <c r="A2460" s="1348">
        <v>220103006</v>
      </c>
      <c r="B2460" s="1339" t="str">
        <f t="shared" si="18"/>
        <v>2201</v>
      </c>
      <c r="C2460" s="1349" t="s">
        <v>2414</v>
      </c>
      <c r="D2460" s="1350">
        <v>1</v>
      </c>
      <c r="E2460" s="293" t="s">
        <v>8376</v>
      </c>
      <c r="F2460" s="1352" t="s">
        <v>8377</v>
      </c>
      <c r="G2460" s="1351"/>
      <c r="H2460" s="1348" t="s">
        <v>2252</v>
      </c>
      <c r="I2460" s="1348">
        <v>1357</v>
      </c>
      <c r="J2460" s="1351">
        <v>39338</v>
      </c>
      <c r="K2460" s="1352" t="s">
        <v>2253</v>
      </c>
      <c r="L2460" s="1352" t="s">
        <v>8378</v>
      </c>
      <c r="M2460" s="1345" t="s">
        <v>1830</v>
      </c>
      <c r="N2460" s="1346" t="s">
        <v>8374</v>
      </c>
      <c r="O2460" s="1347"/>
      <c r="P2460" s="117" t="str">
        <f t="shared" si="19"/>
        <v>2201</v>
      </c>
      <c r="Q2460" s="117"/>
      <c r="R2460" s="1348">
        <v>220103006</v>
      </c>
      <c r="S2460" s="321"/>
      <c r="T2460" s="321"/>
    </row>
    <row r="2461" spans="1:20" ht="34.5" hidden="1" customHeight="1">
      <c r="A2461" s="1348">
        <v>220103007</v>
      </c>
      <c r="B2461" s="1339" t="str">
        <f t="shared" si="18"/>
        <v>2201</v>
      </c>
      <c r="C2461" s="1349" t="s">
        <v>2414</v>
      </c>
      <c r="D2461" s="1350">
        <v>1</v>
      </c>
      <c r="E2461" s="293" t="s">
        <v>8379</v>
      </c>
      <c r="F2461" s="1352" t="s">
        <v>8380</v>
      </c>
      <c r="G2461" s="1351"/>
      <c r="H2461" s="1348" t="s">
        <v>2252</v>
      </c>
      <c r="I2461" s="1348">
        <v>1357</v>
      </c>
      <c r="J2461" s="1351">
        <v>39338</v>
      </c>
      <c r="K2461" s="1352" t="s">
        <v>2253</v>
      </c>
      <c r="L2461" s="1352" t="s">
        <v>8381</v>
      </c>
      <c r="M2461" s="1345" t="s">
        <v>1830</v>
      </c>
      <c r="N2461" s="1346" t="s">
        <v>8374</v>
      </c>
      <c r="O2461" s="1347"/>
      <c r="P2461" s="117" t="str">
        <f t="shared" si="19"/>
        <v>2201</v>
      </c>
      <c r="Q2461" s="117"/>
      <c r="R2461" s="1348">
        <v>220103007</v>
      </c>
      <c r="S2461" s="321"/>
      <c r="T2461" s="321"/>
    </row>
    <row r="2462" spans="1:20" ht="34.5" hidden="1" customHeight="1">
      <c r="A2462" s="1348">
        <v>220103008</v>
      </c>
      <c r="B2462" s="1339" t="str">
        <f t="shared" si="18"/>
        <v>2201</v>
      </c>
      <c r="C2462" s="1349" t="s">
        <v>2414</v>
      </c>
      <c r="D2462" s="1350">
        <v>1</v>
      </c>
      <c r="E2462" s="293" t="s">
        <v>8382</v>
      </c>
      <c r="F2462" s="1352" t="s">
        <v>8383</v>
      </c>
      <c r="G2462" s="1356"/>
      <c r="H2462" s="1348" t="s">
        <v>2252</v>
      </c>
      <c r="I2462" s="1348">
        <v>1357</v>
      </c>
      <c r="J2462" s="1351">
        <v>39338</v>
      </c>
      <c r="K2462" s="1352" t="s">
        <v>2253</v>
      </c>
      <c r="L2462" s="1352" t="s">
        <v>8384</v>
      </c>
      <c r="M2462" s="1345" t="s">
        <v>1830</v>
      </c>
      <c r="N2462" s="1346" t="s">
        <v>1830</v>
      </c>
      <c r="O2462" s="1347"/>
      <c r="P2462" s="117" t="str">
        <f t="shared" si="19"/>
        <v>2201</v>
      </c>
      <c r="Q2462" s="117"/>
      <c r="R2462" s="1348">
        <v>220103008</v>
      </c>
      <c r="S2462" s="321"/>
      <c r="T2462" s="321"/>
    </row>
    <row r="2463" spans="1:20" ht="34.5" hidden="1" customHeight="1">
      <c r="A2463" s="1348">
        <v>220103009</v>
      </c>
      <c r="B2463" s="1339" t="str">
        <f t="shared" si="18"/>
        <v>2201</v>
      </c>
      <c r="C2463" s="1349" t="s">
        <v>2414</v>
      </c>
      <c r="D2463" s="1350">
        <v>1</v>
      </c>
      <c r="E2463" s="293" t="s">
        <v>8385</v>
      </c>
      <c r="F2463" s="1352" t="s">
        <v>8386</v>
      </c>
      <c r="G2463" s="1351"/>
      <c r="H2463" s="1348" t="s">
        <v>2252</v>
      </c>
      <c r="I2463" s="1348">
        <v>1357</v>
      </c>
      <c r="J2463" s="1351">
        <v>39338</v>
      </c>
      <c r="K2463" s="1352" t="s">
        <v>2253</v>
      </c>
      <c r="L2463" s="1352" t="s">
        <v>8384</v>
      </c>
      <c r="M2463" s="1345" t="s">
        <v>1830</v>
      </c>
      <c r="N2463" s="1346" t="s">
        <v>1830</v>
      </c>
      <c r="O2463" s="1347"/>
      <c r="P2463" s="117" t="str">
        <f t="shared" si="19"/>
        <v>2201</v>
      </c>
      <c r="Q2463" s="117"/>
      <c r="R2463" s="1348">
        <v>220103009</v>
      </c>
      <c r="S2463" s="321"/>
      <c r="T2463" s="321"/>
    </row>
    <row r="2464" spans="1:20" ht="34.5" hidden="1" customHeight="1">
      <c r="A2464" s="1348">
        <v>220103010</v>
      </c>
      <c r="B2464" s="1339" t="str">
        <f t="shared" si="18"/>
        <v>2201</v>
      </c>
      <c r="C2464" s="1349" t="s">
        <v>2414</v>
      </c>
      <c r="D2464" s="1350">
        <v>1</v>
      </c>
      <c r="E2464" s="293" t="s">
        <v>8387</v>
      </c>
      <c r="F2464" s="1352" t="s">
        <v>8388</v>
      </c>
      <c r="G2464" s="1351"/>
      <c r="H2464" s="1348" t="s">
        <v>2252</v>
      </c>
      <c r="I2464" s="1348">
        <v>1357</v>
      </c>
      <c r="J2464" s="1351">
        <v>39338</v>
      </c>
      <c r="K2464" s="1352" t="s">
        <v>2253</v>
      </c>
      <c r="L2464" s="1352" t="s">
        <v>8389</v>
      </c>
      <c r="M2464" s="1345" t="s">
        <v>1830</v>
      </c>
      <c r="N2464" s="1346" t="s">
        <v>1830</v>
      </c>
      <c r="O2464" s="1347"/>
      <c r="P2464" s="117" t="str">
        <f t="shared" si="19"/>
        <v>2201</v>
      </c>
      <c r="Q2464" s="117"/>
      <c r="R2464" s="1348">
        <v>220103010</v>
      </c>
      <c r="S2464" s="321"/>
      <c r="T2464" s="321"/>
    </row>
    <row r="2465" spans="1:20" ht="34.5" hidden="1" customHeight="1">
      <c r="A2465" s="1348">
        <v>220103011</v>
      </c>
      <c r="B2465" s="1339" t="str">
        <f t="shared" si="18"/>
        <v>2201</v>
      </c>
      <c r="C2465" s="1349" t="s">
        <v>2414</v>
      </c>
      <c r="D2465" s="1350">
        <v>2</v>
      </c>
      <c r="E2465" s="293" t="s">
        <v>8390</v>
      </c>
      <c r="F2465" s="1352" t="s">
        <v>8388</v>
      </c>
      <c r="G2465" s="1351">
        <v>43830</v>
      </c>
      <c r="H2465" s="1348" t="s">
        <v>2252</v>
      </c>
      <c r="I2465" s="1348">
        <v>1488</v>
      </c>
      <c r="J2465" s="1356">
        <v>41557</v>
      </c>
      <c r="K2465" s="1352" t="s">
        <v>2253</v>
      </c>
      <c r="L2465" s="1353"/>
      <c r="M2465" s="1345" t="s">
        <v>1830</v>
      </c>
      <c r="N2465" s="1346" t="s">
        <v>1830</v>
      </c>
      <c r="O2465" s="1347"/>
      <c r="P2465" s="117" t="str">
        <f t="shared" si="19"/>
        <v>2201</v>
      </c>
      <c r="Q2465" s="117"/>
      <c r="R2465" s="1348">
        <v>220103011</v>
      </c>
      <c r="S2465" s="321"/>
      <c r="T2465" s="321"/>
    </row>
    <row r="2466" spans="1:20" ht="34.5" hidden="1" customHeight="1">
      <c r="A2466" s="1348">
        <v>220103012</v>
      </c>
      <c r="B2466" s="1339" t="str">
        <f t="shared" si="18"/>
        <v>2201</v>
      </c>
      <c r="C2466" s="1349" t="s">
        <v>2414</v>
      </c>
      <c r="D2466" s="1350">
        <v>1</v>
      </c>
      <c r="E2466" s="293" t="s">
        <v>8391</v>
      </c>
      <c r="F2466" s="1352" t="s">
        <v>8392</v>
      </c>
      <c r="G2466" s="1351"/>
      <c r="H2466" s="1348" t="s">
        <v>2252</v>
      </c>
      <c r="I2466" s="1348">
        <v>1357</v>
      </c>
      <c r="J2466" s="1351">
        <v>39338</v>
      </c>
      <c r="K2466" s="1352" t="s">
        <v>2253</v>
      </c>
      <c r="L2466" s="1352" t="s">
        <v>8384</v>
      </c>
      <c r="M2466" s="1345" t="s">
        <v>8393</v>
      </c>
      <c r="N2466" s="1346" t="s">
        <v>8394</v>
      </c>
      <c r="O2466" s="1347"/>
      <c r="P2466" s="117" t="str">
        <f t="shared" si="19"/>
        <v>2201</v>
      </c>
      <c r="Q2466" s="117"/>
      <c r="R2466" s="1348">
        <v>220103012</v>
      </c>
      <c r="S2466" s="321"/>
      <c r="T2466" s="321"/>
    </row>
    <row r="2467" spans="1:20" ht="34.5" hidden="1" customHeight="1">
      <c r="A2467" s="1348">
        <v>220103013</v>
      </c>
      <c r="B2467" s="1339" t="str">
        <f t="shared" si="18"/>
        <v>2201</v>
      </c>
      <c r="C2467" s="1349" t="s">
        <v>2414</v>
      </c>
      <c r="D2467" s="1350">
        <v>1</v>
      </c>
      <c r="E2467" s="293" t="s">
        <v>8395</v>
      </c>
      <c r="F2467" s="1352" t="s">
        <v>8396</v>
      </c>
      <c r="G2467" s="1351"/>
      <c r="H2467" s="1348" t="s">
        <v>2252</v>
      </c>
      <c r="I2467" s="1348">
        <v>1357</v>
      </c>
      <c r="J2467" s="1351">
        <v>39338</v>
      </c>
      <c r="K2467" s="1352" t="s">
        <v>2253</v>
      </c>
      <c r="L2467" s="1352" t="s">
        <v>8397</v>
      </c>
      <c r="M2467" s="1345" t="s">
        <v>1830</v>
      </c>
      <c r="N2467" s="1346" t="s">
        <v>1830</v>
      </c>
      <c r="O2467" s="1347"/>
      <c r="P2467" s="117" t="str">
        <f t="shared" si="19"/>
        <v>2201</v>
      </c>
      <c r="Q2467" s="117"/>
      <c r="R2467" s="1348">
        <v>220103013</v>
      </c>
      <c r="S2467" s="321"/>
      <c r="T2467" s="321"/>
    </row>
    <row r="2468" spans="1:20" ht="34.5" hidden="1" customHeight="1">
      <c r="A2468" s="1348">
        <v>220103014</v>
      </c>
      <c r="B2468" s="1339" t="str">
        <f t="shared" si="18"/>
        <v>2201</v>
      </c>
      <c r="C2468" s="1349" t="s">
        <v>2414</v>
      </c>
      <c r="D2468" s="1350">
        <v>2</v>
      </c>
      <c r="E2468" s="293" t="s">
        <v>8398</v>
      </c>
      <c r="F2468" s="1352" t="s">
        <v>8399</v>
      </c>
      <c r="G2468" s="1351">
        <v>42551</v>
      </c>
      <c r="H2468" s="1348" t="s">
        <v>2252</v>
      </c>
      <c r="I2468" s="1348">
        <v>1461</v>
      </c>
      <c r="J2468" s="1351">
        <v>41123</v>
      </c>
      <c r="K2468" s="1352" t="s">
        <v>2253</v>
      </c>
      <c r="L2468" s="1353"/>
      <c r="M2468" s="1345" t="s">
        <v>1830</v>
      </c>
      <c r="N2468" s="1346" t="s">
        <v>1830</v>
      </c>
      <c r="O2468" s="1347"/>
      <c r="P2468" s="117" t="str">
        <f t="shared" si="19"/>
        <v>2201</v>
      </c>
      <c r="Q2468" s="117"/>
      <c r="R2468" s="1348">
        <v>220103014</v>
      </c>
      <c r="S2468" s="321"/>
      <c r="T2468" s="321"/>
    </row>
    <row r="2469" spans="1:20" ht="34.5" hidden="1" customHeight="1">
      <c r="A2469" s="1348">
        <v>220103015</v>
      </c>
      <c r="B2469" s="1339" t="str">
        <f t="shared" si="18"/>
        <v>2201</v>
      </c>
      <c r="C2469" s="1349" t="s">
        <v>2414</v>
      </c>
      <c r="D2469" s="1350">
        <v>3</v>
      </c>
      <c r="E2469" s="293" t="s">
        <v>8400</v>
      </c>
      <c r="F2469" s="1352" t="s">
        <v>8401</v>
      </c>
      <c r="G2469" s="1351">
        <v>45105</v>
      </c>
      <c r="H2469" s="1348" t="s">
        <v>2353</v>
      </c>
      <c r="I2469" s="1348">
        <v>1523</v>
      </c>
      <c r="J2469" s="1351">
        <v>42271</v>
      </c>
      <c r="K2469" s="1352" t="s">
        <v>2354</v>
      </c>
      <c r="L2469" s="1353"/>
      <c r="M2469" s="1345" t="s">
        <v>1830</v>
      </c>
      <c r="N2469" s="1346" t="s">
        <v>1830</v>
      </c>
      <c r="O2469" s="1347"/>
      <c r="P2469" s="117" t="str">
        <f t="shared" si="19"/>
        <v>2201</v>
      </c>
      <c r="Q2469" s="117"/>
      <c r="R2469" s="1348">
        <v>220103015</v>
      </c>
      <c r="S2469" s="321"/>
      <c r="T2469" s="321"/>
    </row>
    <row r="2470" spans="1:20" ht="34.5" hidden="1" customHeight="1">
      <c r="A2470" s="1348">
        <v>220103016</v>
      </c>
      <c r="B2470" s="1339" t="str">
        <f t="shared" si="18"/>
        <v>2201</v>
      </c>
      <c r="C2470" s="1349" t="s">
        <v>2414</v>
      </c>
      <c r="D2470" s="1350">
        <v>1</v>
      </c>
      <c r="E2470" s="293" t="s">
        <v>8402</v>
      </c>
      <c r="F2470" s="1352" t="s">
        <v>8403</v>
      </c>
      <c r="G2470" s="1351"/>
      <c r="H2470" s="1348" t="s">
        <v>2252</v>
      </c>
      <c r="I2470" s="1348">
        <v>1357</v>
      </c>
      <c r="J2470" s="1351">
        <v>39338</v>
      </c>
      <c r="K2470" s="1352" t="s">
        <v>2253</v>
      </c>
      <c r="L2470" s="1352" t="s">
        <v>8404</v>
      </c>
      <c r="M2470" s="1345" t="s">
        <v>1830</v>
      </c>
      <c r="N2470" s="1346" t="s">
        <v>1830</v>
      </c>
      <c r="O2470" s="1347"/>
      <c r="P2470" s="117" t="str">
        <f t="shared" si="19"/>
        <v>2201</v>
      </c>
      <c r="Q2470" s="117"/>
      <c r="R2470" s="1348">
        <v>220103016</v>
      </c>
      <c r="S2470" s="321"/>
      <c r="T2470" s="321"/>
    </row>
    <row r="2471" spans="1:20" ht="34.5" hidden="1" customHeight="1">
      <c r="A2471" s="1348">
        <v>220103017</v>
      </c>
      <c r="B2471" s="1339" t="str">
        <f t="shared" si="18"/>
        <v>2201</v>
      </c>
      <c r="C2471" s="1349" t="s">
        <v>2414</v>
      </c>
      <c r="D2471" s="1350">
        <v>1</v>
      </c>
      <c r="E2471" s="293" t="s">
        <v>8405</v>
      </c>
      <c r="F2471" s="1352" t="s">
        <v>8406</v>
      </c>
      <c r="G2471" s="1356"/>
      <c r="H2471" s="1348" t="s">
        <v>2252</v>
      </c>
      <c r="I2471" s="1348">
        <v>1357</v>
      </c>
      <c r="J2471" s="1351">
        <v>39338</v>
      </c>
      <c r="K2471" s="1352" t="s">
        <v>2253</v>
      </c>
      <c r="L2471" s="1352" t="s">
        <v>8404</v>
      </c>
      <c r="M2471" s="1345" t="s">
        <v>1830</v>
      </c>
      <c r="N2471" s="1346" t="s">
        <v>1830</v>
      </c>
      <c r="O2471" s="1347"/>
      <c r="P2471" s="117" t="str">
        <f t="shared" si="19"/>
        <v>2201</v>
      </c>
      <c r="Q2471" s="117"/>
      <c r="R2471" s="1348">
        <v>220103017</v>
      </c>
      <c r="S2471" s="321"/>
      <c r="T2471" s="321"/>
    </row>
    <row r="2472" spans="1:20" ht="34.5" hidden="1" customHeight="1">
      <c r="A2472" s="1348">
        <v>220103018</v>
      </c>
      <c r="B2472" s="1339" t="str">
        <f t="shared" si="18"/>
        <v>2201</v>
      </c>
      <c r="C2472" s="1349" t="s">
        <v>2414</v>
      </c>
      <c r="D2472" s="1350">
        <v>1</v>
      </c>
      <c r="E2472" s="293" t="s">
        <v>8407</v>
      </c>
      <c r="F2472" s="1352" t="s">
        <v>8408</v>
      </c>
      <c r="G2472" s="1351"/>
      <c r="H2472" s="1348" t="s">
        <v>2252</v>
      </c>
      <c r="I2472" s="1348">
        <v>1357</v>
      </c>
      <c r="J2472" s="1351">
        <v>39338</v>
      </c>
      <c r="K2472" s="1352" t="s">
        <v>2253</v>
      </c>
      <c r="L2472" s="1352" t="s">
        <v>8409</v>
      </c>
      <c r="M2472" s="1345" t="s">
        <v>1830</v>
      </c>
      <c r="N2472" s="1346" t="s">
        <v>1830</v>
      </c>
      <c r="O2472" s="1347"/>
      <c r="P2472" s="117" t="str">
        <f t="shared" si="19"/>
        <v>2201</v>
      </c>
      <c r="Q2472" s="117"/>
      <c r="R2472" s="1348">
        <v>220103018</v>
      </c>
      <c r="S2472" s="321"/>
      <c r="T2472" s="321"/>
    </row>
    <row r="2473" spans="1:20" ht="34.5" hidden="1" customHeight="1">
      <c r="A2473" s="1348">
        <v>220103019</v>
      </c>
      <c r="B2473" s="1339" t="str">
        <f t="shared" si="18"/>
        <v>2201</v>
      </c>
      <c r="C2473" s="1349" t="s">
        <v>2414</v>
      </c>
      <c r="D2473" s="1350">
        <v>1</v>
      </c>
      <c r="E2473" s="293" t="s">
        <v>8410</v>
      </c>
      <c r="F2473" s="1352" t="s">
        <v>8411</v>
      </c>
      <c r="G2473" s="1351"/>
      <c r="H2473" s="1348" t="s">
        <v>2252</v>
      </c>
      <c r="I2473" s="1348">
        <v>1357</v>
      </c>
      <c r="J2473" s="1351">
        <v>39338</v>
      </c>
      <c r="K2473" s="1352" t="s">
        <v>2253</v>
      </c>
      <c r="L2473" s="1352" t="s">
        <v>8404</v>
      </c>
      <c r="M2473" s="1345" t="s">
        <v>8412</v>
      </c>
      <c r="N2473" s="1346" t="s">
        <v>8368</v>
      </c>
      <c r="O2473" s="1347"/>
      <c r="P2473" s="117" t="str">
        <f t="shared" si="19"/>
        <v>2201</v>
      </c>
      <c r="Q2473" s="117"/>
      <c r="R2473" s="1348">
        <v>220103019</v>
      </c>
      <c r="S2473" s="321"/>
      <c r="T2473" s="321"/>
    </row>
    <row r="2474" spans="1:20" ht="34.5" hidden="1" customHeight="1">
      <c r="A2474" s="1348">
        <v>220103020</v>
      </c>
      <c r="B2474" s="1339" t="str">
        <f t="shared" si="18"/>
        <v>2201</v>
      </c>
      <c r="C2474" s="1349" t="s">
        <v>2414</v>
      </c>
      <c r="D2474" s="1350">
        <v>1</v>
      </c>
      <c r="E2474" s="293" t="s">
        <v>8413</v>
      </c>
      <c r="F2474" s="1352" t="s">
        <v>8414</v>
      </c>
      <c r="G2474" s="1351">
        <v>41247</v>
      </c>
      <c r="H2474" s="1348" t="s">
        <v>2252</v>
      </c>
      <c r="I2474" s="1348">
        <v>1381</v>
      </c>
      <c r="J2474" s="1351">
        <v>39751</v>
      </c>
      <c r="K2474" s="1352" t="s">
        <v>2253</v>
      </c>
      <c r="L2474" s="1352" t="s">
        <v>8415</v>
      </c>
      <c r="M2474" s="1345" t="s">
        <v>8416</v>
      </c>
      <c r="N2474" s="1346" t="s">
        <v>1830</v>
      </c>
      <c r="O2474" s="1347"/>
      <c r="P2474" s="117" t="str">
        <f t="shared" si="19"/>
        <v>2201</v>
      </c>
      <c r="Q2474" s="117"/>
      <c r="R2474" s="1348">
        <v>220103020</v>
      </c>
      <c r="S2474" s="321"/>
      <c r="T2474" s="321"/>
    </row>
    <row r="2475" spans="1:20" ht="34.5" hidden="1" customHeight="1">
      <c r="A2475" s="1348">
        <v>220103021</v>
      </c>
      <c r="B2475" s="1339" t="str">
        <f t="shared" si="18"/>
        <v>2201</v>
      </c>
      <c r="C2475" s="1349" t="s">
        <v>2414</v>
      </c>
      <c r="D2475" s="1350">
        <v>2</v>
      </c>
      <c r="E2475" s="293" t="s">
        <v>8417</v>
      </c>
      <c r="F2475" s="1352" t="s">
        <v>8418</v>
      </c>
      <c r="G2475" s="1351">
        <v>43057</v>
      </c>
      <c r="H2475" s="1348" t="s">
        <v>2252</v>
      </c>
      <c r="I2475" s="1348">
        <v>1482</v>
      </c>
      <c r="J2475" s="1356">
        <v>41470</v>
      </c>
      <c r="K2475" s="1352" t="s">
        <v>2253</v>
      </c>
      <c r="L2475" s="1352"/>
      <c r="M2475" s="1345" t="s">
        <v>1830</v>
      </c>
      <c r="N2475" s="1346" t="s">
        <v>8368</v>
      </c>
      <c r="O2475" s="1347"/>
      <c r="P2475" s="117" t="str">
        <f t="shared" si="19"/>
        <v>2201</v>
      </c>
      <c r="Q2475" s="117"/>
      <c r="R2475" s="1348">
        <v>220103021</v>
      </c>
      <c r="S2475" s="321"/>
      <c r="T2475" s="321"/>
    </row>
    <row r="2476" spans="1:20" ht="34.5" hidden="1" customHeight="1">
      <c r="A2476" s="1348">
        <v>220103022</v>
      </c>
      <c r="B2476" s="1339" t="str">
        <f t="shared" si="18"/>
        <v>2201</v>
      </c>
      <c r="C2476" s="1349" t="s">
        <v>2414</v>
      </c>
      <c r="D2476" s="1350">
        <v>1</v>
      </c>
      <c r="E2476" s="293" t="s">
        <v>8419</v>
      </c>
      <c r="F2476" s="1352" t="s">
        <v>8420</v>
      </c>
      <c r="G2476" s="1351">
        <v>41247</v>
      </c>
      <c r="H2476" s="1348" t="s">
        <v>2252</v>
      </c>
      <c r="I2476" s="1348">
        <v>1381</v>
      </c>
      <c r="J2476" s="1356">
        <v>39751</v>
      </c>
      <c r="K2476" s="1352" t="s">
        <v>2253</v>
      </c>
      <c r="L2476" s="1352" t="s">
        <v>8421</v>
      </c>
      <c r="M2476" s="1345" t="s">
        <v>8422</v>
      </c>
      <c r="N2476" s="1346" t="s">
        <v>1830</v>
      </c>
      <c r="O2476" s="1347"/>
      <c r="P2476" s="117" t="str">
        <f t="shared" si="19"/>
        <v>2201</v>
      </c>
      <c r="Q2476" s="117"/>
      <c r="R2476" s="1348">
        <v>220103022</v>
      </c>
      <c r="S2476" s="321"/>
      <c r="T2476" s="321"/>
    </row>
    <row r="2477" spans="1:20" ht="34.5" hidden="1" customHeight="1">
      <c r="A2477" s="1348">
        <v>220103022</v>
      </c>
      <c r="B2477" s="1339" t="str">
        <f t="shared" si="18"/>
        <v>2201</v>
      </c>
      <c r="C2477" s="1349" t="s">
        <v>2414</v>
      </c>
      <c r="D2477" s="1350">
        <v>2</v>
      </c>
      <c r="E2477" s="293" t="s">
        <v>8423</v>
      </c>
      <c r="F2477" s="1352" t="s">
        <v>8424</v>
      </c>
      <c r="G2477" s="1351">
        <v>42899</v>
      </c>
      <c r="H2477" s="1348" t="s">
        <v>2252</v>
      </c>
      <c r="I2477" s="1348">
        <v>1461</v>
      </c>
      <c r="J2477" s="1356">
        <v>41123</v>
      </c>
      <c r="K2477" s="1352" t="s">
        <v>2253</v>
      </c>
      <c r="L2477" s="1352" t="s">
        <v>8425</v>
      </c>
      <c r="M2477" s="1345" t="s">
        <v>8426</v>
      </c>
      <c r="N2477" s="1346" t="s">
        <v>1830</v>
      </c>
      <c r="O2477" s="1347"/>
      <c r="P2477" s="117" t="str">
        <f t="shared" si="19"/>
        <v>2201</v>
      </c>
      <c r="Q2477" s="117"/>
      <c r="R2477" s="1348">
        <v>220103022</v>
      </c>
      <c r="S2477" s="321"/>
      <c r="T2477" s="321"/>
    </row>
    <row r="2478" spans="1:20" ht="34.5" hidden="1" customHeight="1">
      <c r="A2478" s="1348">
        <v>220103023</v>
      </c>
      <c r="B2478" s="1339" t="str">
        <f t="shared" si="18"/>
        <v>2201</v>
      </c>
      <c r="C2478" s="1349" t="s">
        <v>2414</v>
      </c>
      <c r="D2478" s="1350">
        <v>1</v>
      </c>
      <c r="E2478" s="293" t="s">
        <v>8427</v>
      </c>
      <c r="F2478" s="1352" t="s">
        <v>8428</v>
      </c>
      <c r="G2478" s="1351">
        <v>41247</v>
      </c>
      <c r="H2478" s="1348" t="s">
        <v>2252</v>
      </c>
      <c r="I2478" s="1348">
        <v>1381</v>
      </c>
      <c r="J2478" s="1356">
        <v>39751</v>
      </c>
      <c r="K2478" s="1352" t="s">
        <v>2253</v>
      </c>
      <c r="L2478" s="1352" t="s">
        <v>8429</v>
      </c>
      <c r="M2478" s="1345" t="s">
        <v>8430</v>
      </c>
      <c r="N2478" s="1346" t="s">
        <v>1830</v>
      </c>
      <c r="O2478" s="1347"/>
      <c r="P2478" s="117" t="str">
        <f t="shared" si="19"/>
        <v>2201</v>
      </c>
      <c r="Q2478" s="117"/>
      <c r="R2478" s="1348">
        <v>220103023</v>
      </c>
      <c r="S2478" s="321"/>
      <c r="T2478" s="321"/>
    </row>
    <row r="2479" spans="1:20" ht="34.5" hidden="1" customHeight="1">
      <c r="A2479" s="1348">
        <v>220103023</v>
      </c>
      <c r="B2479" s="1339" t="str">
        <f t="shared" si="18"/>
        <v>2201</v>
      </c>
      <c r="C2479" s="1349" t="s">
        <v>2414</v>
      </c>
      <c r="D2479" s="1350">
        <v>1</v>
      </c>
      <c r="E2479" s="293" t="s">
        <v>8431</v>
      </c>
      <c r="F2479" s="1352" t="s">
        <v>8432</v>
      </c>
      <c r="G2479" s="1351">
        <v>41247</v>
      </c>
      <c r="H2479" s="1348" t="s">
        <v>2252</v>
      </c>
      <c r="I2479" s="1348">
        <v>1381</v>
      </c>
      <c r="J2479" s="1351">
        <v>39751</v>
      </c>
      <c r="K2479" s="1352" t="s">
        <v>2253</v>
      </c>
      <c r="L2479" s="1352" t="s">
        <v>8433</v>
      </c>
      <c r="M2479" s="1345" t="s">
        <v>1830</v>
      </c>
      <c r="N2479" s="1346" t="s">
        <v>1830</v>
      </c>
      <c r="O2479" s="1347"/>
      <c r="P2479" s="117" t="str">
        <f t="shared" si="19"/>
        <v>2201</v>
      </c>
      <c r="Q2479" s="117"/>
      <c r="R2479" s="1348">
        <v>220103023</v>
      </c>
      <c r="S2479" s="321"/>
      <c r="T2479" s="321"/>
    </row>
    <row r="2480" spans="1:20" ht="34.5" hidden="1" customHeight="1">
      <c r="A2480" s="1348">
        <v>220103024</v>
      </c>
      <c r="B2480" s="1339" t="str">
        <f t="shared" si="18"/>
        <v>2201</v>
      </c>
      <c r="C2480" s="1349" t="s">
        <v>2414</v>
      </c>
      <c r="D2480" s="1350">
        <v>2</v>
      </c>
      <c r="E2480" s="293" t="s">
        <v>8434</v>
      </c>
      <c r="F2480" s="1352" t="s">
        <v>8435</v>
      </c>
      <c r="G2480" s="1351">
        <v>43810</v>
      </c>
      <c r="H2480" s="1348" t="s">
        <v>2252</v>
      </c>
      <c r="I2480" s="1348">
        <v>1482</v>
      </c>
      <c r="J2480" s="1356">
        <v>41470</v>
      </c>
      <c r="K2480" s="1352" t="s">
        <v>2253</v>
      </c>
      <c r="L2480" s="1352"/>
      <c r="M2480" s="1345" t="s">
        <v>8302</v>
      </c>
      <c r="N2480" s="1346" t="s">
        <v>1830</v>
      </c>
      <c r="O2480" s="1347"/>
      <c r="P2480" s="117" t="str">
        <f t="shared" si="19"/>
        <v>2201</v>
      </c>
      <c r="Q2480" s="117"/>
      <c r="R2480" s="1348">
        <v>220103024</v>
      </c>
      <c r="S2480" s="321"/>
      <c r="T2480" s="321"/>
    </row>
    <row r="2481" spans="1:20" ht="34.5" hidden="1" customHeight="1">
      <c r="A2481" s="1348">
        <v>220103024</v>
      </c>
      <c r="B2481" s="1339" t="str">
        <f t="shared" si="18"/>
        <v>2201</v>
      </c>
      <c r="C2481" s="1349" t="s">
        <v>2414</v>
      </c>
      <c r="D2481" s="1350">
        <v>1</v>
      </c>
      <c r="E2481" s="293" t="s">
        <v>8436</v>
      </c>
      <c r="F2481" s="1352" t="s">
        <v>8437</v>
      </c>
      <c r="G2481" s="1351">
        <v>41247</v>
      </c>
      <c r="H2481" s="1348" t="s">
        <v>2252</v>
      </c>
      <c r="I2481" s="1348">
        <v>1381</v>
      </c>
      <c r="J2481" s="1351">
        <v>39751</v>
      </c>
      <c r="K2481" s="1352" t="s">
        <v>2253</v>
      </c>
      <c r="L2481" s="1352" t="s">
        <v>8438</v>
      </c>
      <c r="M2481" s="1345" t="s">
        <v>1830</v>
      </c>
      <c r="N2481" s="1346" t="s">
        <v>1830</v>
      </c>
      <c r="O2481" s="1347"/>
      <c r="P2481" s="117" t="str">
        <f t="shared" si="19"/>
        <v>2201</v>
      </c>
      <c r="Q2481" s="117"/>
      <c r="R2481" s="1348">
        <v>220103024</v>
      </c>
      <c r="S2481" s="321"/>
      <c r="T2481" s="321"/>
    </row>
    <row r="2482" spans="1:20" ht="34.5" hidden="1" customHeight="1">
      <c r="A2482" s="1348">
        <v>220103025</v>
      </c>
      <c r="B2482" s="1339" t="str">
        <f t="shared" si="18"/>
        <v>2201</v>
      </c>
      <c r="C2482" s="1349" t="s">
        <v>2414</v>
      </c>
      <c r="D2482" s="1350">
        <v>1</v>
      </c>
      <c r="E2482" s="293" t="s">
        <v>8439</v>
      </c>
      <c r="F2482" s="1352" t="s">
        <v>8440</v>
      </c>
      <c r="G2482" s="1351">
        <v>41247</v>
      </c>
      <c r="H2482" s="1348" t="s">
        <v>2252</v>
      </c>
      <c r="I2482" s="1348">
        <v>1381</v>
      </c>
      <c r="J2482" s="1356">
        <v>39751</v>
      </c>
      <c r="K2482" s="1352" t="s">
        <v>2253</v>
      </c>
      <c r="L2482" s="1352"/>
      <c r="M2482" s="1345" t="s">
        <v>1830</v>
      </c>
      <c r="N2482" s="1346" t="s">
        <v>1830</v>
      </c>
      <c r="O2482" s="1347"/>
      <c r="P2482" s="117" t="str">
        <f t="shared" si="19"/>
        <v>2201</v>
      </c>
      <c r="Q2482" s="117"/>
      <c r="R2482" s="1348">
        <v>220103025</v>
      </c>
      <c r="S2482" s="321"/>
      <c r="T2482" s="321"/>
    </row>
    <row r="2483" spans="1:20" ht="34.5" hidden="1" customHeight="1">
      <c r="A2483" s="1348">
        <v>220103026</v>
      </c>
      <c r="B2483" s="1339" t="str">
        <f t="shared" si="18"/>
        <v>2201</v>
      </c>
      <c r="C2483" s="1349" t="s">
        <v>2414</v>
      </c>
      <c r="D2483" s="1350">
        <v>1</v>
      </c>
      <c r="E2483" s="293" t="s">
        <v>8441</v>
      </c>
      <c r="F2483" s="1352" t="s">
        <v>8442</v>
      </c>
      <c r="G2483" s="1351">
        <v>41247</v>
      </c>
      <c r="H2483" s="1348" t="s">
        <v>2252</v>
      </c>
      <c r="I2483" s="1348">
        <v>1381</v>
      </c>
      <c r="J2483" s="1356">
        <v>39751</v>
      </c>
      <c r="K2483" s="1352" t="s">
        <v>2253</v>
      </c>
      <c r="L2483" s="1352" t="s">
        <v>8443</v>
      </c>
      <c r="M2483" s="1345" t="s">
        <v>8444</v>
      </c>
      <c r="N2483" s="1346" t="s">
        <v>1830</v>
      </c>
      <c r="O2483" s="1347"/>
      <c r="P2483" s="117" t="str">
        <f t="shared" si="19"/>
        <v>2201</v>
      </c>
      <c r="Q2483" s="117"/>
      <c r="R2483" s="1348">
        <v>220103026</v>
      </c>
      <c r="S2483" s="321"/>
      <c r="T2483" s="321"/>
    </row>
    <row r="2484" spans="1:20" ht="34.5" hidden="1" customHeight="1">
      <c r="A2484" s="1348">
        <v>220103027</v>
      </c>
      <c r="B2484" s="1339" t="str">
        <f t="shared" si="18"/>
        <v>2201</v>
      </c>
      <c r="C2484" s="1349" t="s">
        <v>2414</v>
      </c>
      <c r="D2484" s="1350">
        <v>1</v>
      </c>
      <c r="E2484" s="293" t="s">
        <v>8445</v>
      </c>
      <c r="F2484" s="1352" t="s">
        <v>8446</v>
      </c>
      <c r="G2484" s="1351">
        <v>41247</v>
      </c>
      <c r="H2484" s="1348" t="s">
        <v>2252</v>
      </c>
      <c r="I2484" s="1348">
        <v>1381</v>
      </c>
      <c r="J2484" s="1351">
        <v>39751</v>
      </c>
      <c r="K2484" s="1352" t="s">
        <v>2253</v>
      </c>
      <c r="L2484" s="1352" t="s">
        <v>8421</v>
      </c>
      <c r="M2484" s="1345" t="s">
        <v>1830</v>
      </c>
      <c r="N2484" s="1346" t="s">
        <v>1830</v>
      </c>
      <c r="O2484" s="1347"/>
      <c r="P2484" s="117" t="str">
        <f t="shared" si="19"/>
        <v>2201</v>
      </c>
      <c r="Q2484" s="117"/>
      <c r="R2484" s="1348">
        <v>220103027</v>
      </c>
      <c r="S2484" s="321"/>
      <c r="T2484" s="321"/>
    </row>
    <row r="2485" spans="1:20" ht="34.5" hidden="1" customHeight="1">
      <c r="A2485" s="1348">
        <v>220103028</v>
      </c>
      <c r="B2485" s="1339" t="str">
        <f t="shared" si="18"/>
        <v>2201</v>
      </c>
      <c r="C2485" s="1349" t="s">
        <v>2414</v>
      </c>
      <c r="D2485" s="1350">
        <v>2</v>
      </c>
      <c r="E2485" s="293" t="s">
        <v>8447</v>
      </c>
      <c r="F2485" s="1352" t="s">
        <v>8448</v>
      </c>
      <c r="G2485" s="1351">
        <v>42899</v>
      </c>
      <c r="H2485" s="1348" t="s">
        <v>2252</v>
      </c>
      <c r="I2485" s="1348">
        <v>1461</v>
      </c>
      <c r="J2485" s="1356">
        <v>41123</v>
      </c>
      <c r="K2485" s="1352" t="s">
        <v>2253</v>
      </c>
      <c r="L2485" s="1352" t="s">
        <v>8449</v>
      </c>
      <c r="M2485" s="1345" t="s">
        <v>8444</v>
      </c>
      <c r="N2485" s="1346" t="s">
        <v>1830</v>
      </c>
      <c r="O2485" s="1347"/>
      <c r="P2485" s="117" t="str">
        <f t="shared" si="19"/>
        <v>2201</v>
      </c>
      <c r="Q2485" s="117"/>
      <c r="R2485" s="1348">
        <v>220103028</v>
      </c>
      <c r="S2485" s="321"/>
      <c r="T2485" s="321"/>
    </row>
    <row r="2486" spans="1:20" ht="34.5" hidden="1" customHeight="1">
      <c r="A2486" s="1348">
        <v>220103029</v>
      </c>
      <c r="B2486" s="1339" t="str">
        <f t="shared" si="18"/>
        <v>2201</v>
      </c>
      <c r="C2486" s="1349" t="s">
        <v>2414</v>
      </c>
      <c r="D2486" s="1350">
        <v>1</v>
      </c>
      <c r="E2486" s="293" t="s">
        <v>8450</v>
      </c>
      <c r="F2486" s="1352" t="s">
        <v>8451</v>
      </c>
      <c r="G2486" s="1351"/>
      <c r="H2486" s="1348" t="s">
        <v>2252</v>
      </c>
      <c r="I2486" s="1348">
        <v>1381</v>
      </c>
      <c r="J2486" s="1351">
        <v>39751</v>
      </c>
      <c r="K2486" s="1352" t="s">
        <v>2253</v>
      </c>
      <c r="L2486" s="1352" t="s">
        <v>8452</v>
      </c>
      <c r="M2486" s="1345" t="s">
        <v>1830</v>
      </c>
      <c r="N2486" s="1346" t="s">
        <v>1830</v>
      </c>
      <c r="O2486" s="1347"/>
      <c r="P2486" s="117" t="str">
        <f t="shared" si="19"/>
        <v>2201</v>
      </c>
      <c r="Q2486" s="117"/>
      <c r="R2486" s="1348">
        <v>220103029</v>
      </c>
      <c r="S2486" s="321"/>
      <c r="T2486" s="321"/>
    </row>
    <row r="2487" spans="1:20" ht="34.5" hidden="1" customHeight="1">
      <c r="A2487" s="1348">
        <v>220103030</v>
      </c>
      <c r="B2487" s="1339" t="str">
        <f t="shared" si="18"/>
        <v>2201</v>
      </c>
      <c r="C2487" s="1349" t="s">
        <v>2414</v>
      </c>
      <c r="D2487" s="1350">
        <v>1</v>
      </c>
      <c r="E2487" s="293" t="s">
        <v>8453</v>
      </c>
      <c r="F2487" s="1352" t="s">
        <v>8454</v>
      </c>
      <c r="G2487" s="1351"/>
      <c r="H2487" s="1348" t="s">
        <v>2252</v>
      </c>
      <c r="I2487" s="1348">
        <v>1381</v>
      </c>
      <c r="J2487" s="1351">
        <v>39751</v>
      </c>
      <c r="K2487" s="1352" t="s">
        <v>2253</v>
      </c>
      <c r="L2487" s="1353"/>
      <c r="M2487" s="1345" t="s">
        <v>8455</v>
      </c>
      <c r="N2487" s="1346" t="s">
        <v>1830</v>
      </c>
      <c r="O2487" s="1347"/>
      <c r="P2487" s="117" t="str">
        <f t="shared" si="19"/>
        <v>2201</v>
      </c>
      <c r="Q2487" s="117"/>
      <c r="R2487" s="1348">
        <v>220103030</v>
      </c>
      <c r="S2487" s="321"/>
      <c r="T2487" s="321"/>
    </row>
    <row r="2488" spans="1:20" ht="34.5" hidden="1" customHeight="1">
      <c r="A2488" s="1348">
        <v>220103030</v>
      </c>
      <c r="B2488" s="1339" t="str">
        <f t="shared" si="18"/>
        <v>2201</v>
      </c>
      <c r="C2488" s="1349" t="s">
        <v>2414</v>
      </c>
      <c r="D2488" s="1350">
        <v>1</v>
      </c>
      <c r="E2488" s="293" t="s">
        <v>8456</v>
      </c>
      <c r="F2488" s="1352" t="s">
        <v>8457</v>
      </c>
      <c r="G2488" s="1351">
        <v>41779</v>
      </c>
      <c r="H2488" s="1348" t="s">
        <v>2252</v>
      </c>
      <c r="I2488" s="1348">
        <v>1416</v>
      </c>
      <c r="J2488" s="1356">
        <v>40325</v>
      </c>
      <c r="K2488" s="1352" t="s">
        <v>2253</v>
      </c>
      <c r="L2488" s="1352"/>
      <c r="M2488" s="1345" t="s">
        <v>1830</v>
      </c>
      <c r="N2488" s="1346" t="s">
        <v>1830</v>
      </c>
      <c r="O2488" s="1347"/>
      <c r="P2488" s="117" t="str">
        <f t="shared" si="19"/>
        <v>2201</v>
      </c>
      <c r="Q2488" s="117"/>
      <c r="R2488" s="1348">
        <v>220103030</v>
      </c>
      <c r="S2488" s="321"/>
      <c r="T2488" s="321"/>
    </row>
    <row r="2489" spans="1:20" ht="34.5" hidden="1" customHeight="1">
      <c r="A2489" s="1348">
        <v>220103031</v>
      </c>
      <c r="B2489" s="1339" t="str">
        <f t="shared" si="18"/>
        <v>2201</v>
      </c>
      <c r="C2489" s="1349" t="s">
        <v>2414</v>
      </c>
      <c r="D2489" s="1350">
        <v>1</v>
      </c>
      <c r="E2489" s="293" t="s">
        <v>8456</v>
      </c>
      <c r="F2489" s="1352" t="s">
        <v>8458</v>
      </c>
      <c r="G2489" s="1351">
        <v>43830</v>
      </c>
      <c r="H2489" s="1348" t="s">
        <v>2252</v>
      </c>
      <c r="I2489" s="1348">
        <v>1502</v>
      </c>
      <c r="J2489" s="1351">
        <v>41837</v>
      </c>
      <c r="K2489" s="1352" t="s">
        <v>2354</v>
      </c>
      <c r="L2489" s="1353"/>
      <c r="M2489" s="1345" t="s">
        <v>8455</v>
      </c>
      <c r="N2489" s="1346" t="s">
        <v>1830</v>
      </c>
      <c r="O2489" s="1347"/>
      <c r="P2489" s="117" t="str">
        <f t="shared" si="19"/>
        <v>2201</v>
      </c>
      <c r="Q2489" s="117"/>
      <c r="R2489" s="1348">
        <v>220103031</v>
      </c>
      <c r="S2489" s="321"/>
      <c r="T2489" s="321"/>
    </row>
    <row r="2490" spans="1:20" ht="34.5" hidden="1" customHeight="1">
      <c r="A2490" s="1348">
        <v>220103031</v>
      </c>
      <c r="B2490" s="1339" t="str">
        <f t="shared" si="18"/>
        <v>2201</v>
      </c>
      <c r="C2490" s="1349" t="s">
        <v>2414</v>
      </c>
      <c r="D2490" s="1350">
        <v>3</v>
      </c>
      <c r="E2490" s="293" t="s">
        <v>8459</v>
      </c>
      <c r="F2490" s="1352" t="s">
        <v>8460</v>
      </c>
      <c r="G2490" s="1351">
        <v>45014</v>
      </c>
      <c r="H2490" s="1348" t="s">
        <v>2353</v>
      </c>
      <c r="I2490" s="1348">
        <v>1560</v>
      </c>
      <c r="J2490" s="1351">
        <v>43446</v>
      </c>
      <c r="K2490" s="1352" t="s">
        <v>2354</v>
      </c>
      <c r="L2490" s="1352"/>
      <c r="M2490" s="1345" t="s">
        <v>1830</v>
      </c>
      <c r="N2490" s="1346" t="s">
        <v>1830</v>
      </c>
      <c r="O2490" s="1347"/>
      <c r="P2490" s="117" t="str">
        <f t="shared" si="19"/>
        <v>2201</v>
      </c>
      <c r="Q2490" s="117"/>
      <c r="R2490" s="1348">
        <v>220103031</v>
      </c>
      <c r="S2490" s="321"/>
      <c r="T2490" s="321"/>
    </row>
    <row r="2491" spans="1:20" ht="34.5" hidden="1" customHeight="1">
      <c r="A2491" s="1348">
        <v>220103032</v>
      </c>
      <c r="B2491" s="1339" t="str">
        <f t="shared" si="18"/>
        <v>2201</v>
      </c>
      <c r="C2491" s="1349" t="s">
        <v>2414</v>
      </c>
      <c r="D2491" s="1350">
        <v>1</v>
      </c>
      <c r="E2491" s="293" t="s">
        <v>8461</v>
      </c>
      <c r="F2491" s="1352" t="s">
        <v>8462</v>
      </c>
      <c r="G2491" s="1351">
        <v>41779</v>
      </c>
      <c r="H2491" s="1348" t="s">
        <v>2252</v>
      </c>
      <c r="I2491" s="1348"/>
      <c r="J2491" s="1368"/>
      <c r="K2491" s="1352" t="s">
        <v>2253</v>
      </c>
      <c r="L2491" s="1352"/>
      <c r="M2491" s="1345" t="s">
        <v>8444</v>
      </c>
      <c r="N2491" s="1346" t="s">
        <v>1830</v>
      </c>
      <c r="O2491" s="1347"/>
      <c r="P2491" s="117" t="str">
        <f t="shared" si="19"/>
        <v>2201</v>
      </c>
      <c r="Q2491" s="117"/>
      <c r="R2491" s="1348">
        <v>220103032</v>
      </c>
      <c r="S2491" s="321"/>
      <c r="T2491" s="321"/>
    </row>
    <row r="2492" spans="1:20" ht="34.5" hidden="1" customHeight="1">
      <c r="A2492" s="1348">
        <v>220103032</v>
      </c>
      <c r="B2492" s="1339" t="str">
        <f t="shared" si="18"/>
        <v>2201</v>
      </c>
      <c r="C2492" s="1349" t="s">
        <v>2414</v>
      </c>
      <c r="D2492" s="1350">
        <v>2</v>
      </c>
      <c r="E2492" s="293" t="s">
        <v>8463</v>
      </c>
      <c r="F2492" s="1352" t="s">
        <v>8464</v>
      </c>
      <c r="G2492" s="1351">
        <v>42079</v>
      </c>
      <c r="H2492" s="1348" t="s">
        <v>2252</v>
      </c>
      <c r="I2492" s="1348">
        <v>1416</v>
      </c>
      <c r="J2492" s="1351">
        <v>40325</v>
      </c>
      <c r="K2492" s="1352" t="s">
        <v>2253</v>
      </c>
      <c r="L2492" s="1352"/>
      <c r="M2492" s="1345" t="s">
        <v>1830</v>
      </c>
      <c r="N2492" s="1346" t="s">
        <v>1830</v>
      </c>
      <c r="O2492" s="1347"/>
      <c r="P2492" s="117" t="str">
        <f t="shared" si="19"/>
        <v>2201</v>
      </c>
      <c r="Q2492" s="117"/>
      <c r="R2492" s="1348">
        <v>220103032</v>
      </c>
      <c r="S2492" s="321"/>
      <c r="T2492" s="321"/>
    </row>
    <row r="2493" spans="1:20" ht="34.5" hidden="1" customHeight="1">
      <c r="A2493" s="1348">
        <v>220103033</v>
      </c>
      <c r="B2493" s="1339" t="str">
        <f t="shared" si="18"/>
        <v>2201</v>
      </c>
      <c r="C2493" s="1349" t="s">
        <v>2414</v>
      </c>
      <c r="D2493" s="1350">
        <v>3</v>
      </c>
      <c r="E2493" s="293" t="s">
        <v>8465</v>
      </c>
      <c r="F2493" s="1352" t="s">
        <v>8466</v>
      </c>
      <c r="G2493" s="1351">
        <v>43057</v>
      </c>
      <c r="H2493" s="1348" t="s">
        <v>2252</v>
      </c>
      <c r="I2493" s="1348">
        <v>1496</v>
      </c>
      <c r="J2493" s="1351">
        <v>41739</v>
      </c>
      <c r="K2493" s="1352" t="s">
        <v>2253</v>
      </c>
      <c r="L2493" s="1352"/>
      <c r="M2493" s="1345" t="s">
        <v>8444</v>
      </c>
      <c r="N2493" s="1346" t="s">
        <v>1830</v>
      </c>
      <c r="O2493" s="1347"/>
      <c r="P2493" s="117" t="str">
        <f t="shared" si="19"/>
        <v>2201</v>
      </c>
      <c r="Q2493" s="117"/>
      <c r="R2493" s="1348">
        <v>220103033</v>
      </c>
      <c r="S2493" s="321"/>
      <c r="T2493" s="321"/>
    </row>
    <row r="2494" spans="1:20" ht="34.5" hidden="1" customHeight="1">
      <c r="A2494" s="1348">
        <v>220103033</v>
      </c>
      <c r="B2494" s="1339" t="str">
        <f t="shared" si="18"/>
        <v>2201</v>
      </c>
      <c r="C2494" s="1349" t="s">
        <v>2414</v>
      </c>
      <c r="D2494" s="1350">
        <v>1</v>
      </c>
      <c r="E2494" s="293" t="s">
        <v>8467</v>
      </c>
      <c r="F2494" s="1352" t="s">
        <v>8468</v>
      </c>
      <c r="G2494" s="1351">
        <v>41779</v>
      </c>
      <c r="H2494" s="1348" t="s">
        <v>2252</v>
      </c>
      <c r="I2494" s="1348"/>
      <c r="J2494" s="1368"/>
      <c r="K2494" s="1352" t="s">
        <v>2253</v>
      </c>
      <c r="L2494" s="1352"/>
      <c r="M2494" s="1345" t="s">
        <v>1830</v>
      </c>
      <c r="N2494" s="1346" t="s">
        <v>1830</v>
      </c>
      <c r="O2494" s="1347"/>
      <c r="P2494" s="117" t="str">
        <f t="shared" si="19"/>
        <v>2201</v>
      </c>
      <c r="Q2494" s="117"/>
      <c r="R2494" s="1348">
        <v>220103033</v>
      </c>
      <c r="S2494" s="321"/>
      <c r="T2494" s="321"/>
    </row>
    <row r="2495" spans="1:20" ht="34.5" hidden="1" customHeight="1">
      <c r="A2495" s="1348">
        <v>220103034</v>
      </c>
      <c r="B2495" s="1339" t="str">
        <f t="shared" si="18"/>
        <v>2201</v>
      </c>
      <c r="C2495" s="1349" t="s">
        <v>2414</v>
      </c>
      <c r="D2495" s="1350">
        <v>2</v>
      </c>
      <c r="E2495" s="293" t="s">
        <v>8469</v>
      </c>
      <c r="F2495" s="1352" t="s">
        <v>8470</v>
      </c>
      <c r="G2495" s="1351">
        <v>42551</v>
      </c>
      <c r="H2495" s="1348" t="s">
        <v>2252</v>
      </c>
      <c r="I2495" s="1348">
        <v>1416</v>
      </c>
      <c r="J2495" s="1351">
        <v>40325</v>
      </c>
      <c r="K2495" s="1352" t="s">
        <v>2253</v>
      </c>
      <c r="L2495" s="1352"/>
      <c r="M2495" s="1345" t="s">
        <v>8455</v>
      </c>
      <c r="N2495" s="1346" t="s">
        <v>1830</v>
      </c>
      <c r="O2495" s="1347"/>
      <c r="P2495" s="117" t="str">
        <f t="shared" si="19"/>
        <v>2201</v>
      </c>
      <c r="Q2495" s="117"/>
      <c r="R2495" s="1348">
        <v>220103034</v>
      </c>
      <c r="S2495" s="321"/>
      <c r="T2495" s="321"/>
    </row>
    <row r="2496" spans="1:20" ht="34.5" hidden="1" customHeight="1">
      <c r="A2496" s="1348">
        <v>220103034</v>
      </c>
      <c r="B2496" s="1339" t="str">
        <f t="shared" si="18"/>
        <v>2201</v>
      </c>
      <c r="C2496" s="1349" t="s">
        <v>2414</v>
      </c>
      <c r="D2496" s="1350">
        <v>3</v>
      </c>
      <c r="E2496" s="293" t="s">
        <v>8471</v>
      </c>
      <c r="F2496" s="1352" t="s">
        <v>8472</v>
      </c>
      <c r="G2496" s="1351">
        <v>46022</v>
      </c>
      <c r="H2496" s="1348" t="s">
        <v>2353</v>
      </c>
      <c r="I2496" s="1348">
        <v>1523</v>
      </c>
      <c r="J2496" s="1351">
        <v>42271</v>
      </c>
      <c r="K2496" s="1352" t="s">
        <v>2354</v>
      </c>
      <c r="L2496" s="1352"/>
      <c r="M2496" s="1345" t="s">
        <v>1830</v>
      </c>
      <c r="N2496" s="1346" t="s">
        <v>1830</v>
      </c>
      <c r="O2496" s="1347"/>
      <c r="P2496" s="117" t="str">
        <f t="shared" si="19"/>
        <v>2201</v>
      </c>
      <c r="Q2496" s="117"/>
      <c r="R2496" s="1348">
        <v>220103034</v>
      </c>
      <c r="S2496" s="321"/>
      <c r="T2496" s="321"/>
    </row>
    <row r="2497" spans="1:20" ht="34.5" hidden="1" customHeight="1">
      <c r="A2497" s="1348">
        <v>220103035</v>
      </c>
      <c r="B2497" s="1339" t="str">
        <f t="shared" si="18"/>
        <v>2201</v>
      </c>
      <c r="C2497" s="1349" t="s">
        <v>2414</v>
      </c>
      <c r="D2497" s="1350">
        <v>1</v>
      </c>
      <c r="E2497" s="293" t="s">
        <v>8473</v>
      </c>
      <c r="F2497" s="1352" t="s">
        <v>8474</v>
      </c>
      <c r="G2497" s="1351">
        <v>41779</v>
      </c>
      <c r="H2497" s="1348" t="s">
        <v>2252</v>
      </c>
      <c r="I2497" s="1348">
        <v>1416</v>
      </c>
      <c r="J2497" s="1351">
        <v>40325</v>
      </c>
      <c r="K2497" s="1352" t="s">
        <v>2253</v>
      </c>
      <c r="L2497" s="1352"/>
      <c r="M2497" s="1345" t="s">
        <v>8455</v>
      </c>
      <c r="N2497" s="1346" t="s">
        <v>1830</v>
      </c>
      <c r="O2497" s="1347"/>
      <c r="P2497" s="117" t="str">
        <f t="shared" si="19"/>
        <v>2201</v>
      </c>
      <c r="Q2497" s="117"/>
      <c r="R2497" s="1348">
        <v>220103035</v>
      </c>
      <c r="S2497" s="321"/>
      <c r="T2497" s="321"/>
    </row>
    <row r="2498" spans="1:20" ht="34.5" hidden="1" customHeight="1">
      <c r="A2498" s="1348">
        <v>220103035</v>
      </c>
      <c r="B2498" s="1339" t="str">
        <f t="shared" si="18"/>
        <v>2201</v>
      </c>
      <c r="C2498" s="1349" t="s">
        <v>2414</v>
      </c>
      <c r="D2498" s="1350">
        <v>2</v>
      </c>
      <c r="E2498" s="293" t="s">
        <v>8475</v>
      </c>
      <c r="F2498" s="1352" t="s">
        <v>8474</v>
      </c>
      <c r="G2498" s="1356">
        <v>43208</v>
      </c>
      <c r="H2498" s="1348" t="s">
        <v>2252</v>
      </c>
      <c r="I2498" s="1348">
        <v>1496</v>
      </c>
      <c r="J2498" s="1351">
        <v>41739</v>
      </c>
      <c r="K2498" s="1352" t="s">
        <v>2253</v>
      </c>
      <c r="L2498" s="1352"/>
      <c r="M2498" s="1345" t="s">
        <v>1830</v>
      </c>
      <c r="N2498" s="1346" t="s">
        <v>1830</v>
      </c>
      <c r="O2498" s="1347"/>
      <c r="P2498" s="117" t="str">
        <f t="shared" si="19"/>
        <v>2201</v>
      </c>
      <c r="Q2498" s="117"/>
      <c r="R2498" s="1348">
        <v>220103035</v>
      </c>
      <c r="S2498" s="321"/>
      <c r="T2498" s="321"/>
    </row>
    <row r="2499" spans="1:20" ht="34.5" hidden="1" customHeight="1">
      <c r="A2499" s="1348">
        <v>220103036</v>
      </c>
      <c r="B2499" s="1339" t="str">
        <f t="shared" si="18"/>
        <v>2201</v>
      </c>
      <c r="C2499" s="1349" t="s">
        <v>2414</v>
      </c>
      <c r="D2499" s="1350">
        <v>1</v>
      </c>
      <c r="E2499" s="293" t="s">
        <v>8476</v>
      </c>
      <c r="F2499" s="1352" t="s">
        <v>8477</v>
      </c>
      <c r="G2499" s="1356">
        <v>41779</v>
      </c>
      <c r="H2499" s="1348" t="s">
        <v>2252</v>
      </c>
      <c r="I2499" s="1348"/>
      <c r="J2499" s="1368"/>
      <c r="K2499" s="1352" t="s">
        <v>2253</v>
      </c>
      <c r="L2499" s="1352"/>
      <c r="M2499" s="1345" t="s">
        <v>1830</v>
      </c>
      <c r="N2499" s="1346" t="s">
        <v>1830</v>
      </c>
      <c r="O2499" s="1347"/>
      <c r="P2499" s="117" t="str">
        <f t="shared" si="19"/>
        <v>2201</v>
      </c>
      <c r="Q2499" s="117"/>
      <c r="R2499" s="1348">
        <v>220103036</v>
      </c>
      <c r="S2499" s="321"/>
      <c r="T2499" s="321"/>
    </row>
    <row r="2500" spans="1:20" ht="34.5" hidden="1" customHeight="1">
      <c r="A2500" s="1348">
        <v>220103037</v>
      </c>
      <c r="B2500" s="1339" t="str">
        <f t="shared" si="18"/>
        <v>2201</v>
      </c>
      <c r="C2500" s="1349" t="s">
        <v>2414</v>
      </c>
      <c r="D2500" s="1350">
        <v>2</v>
      </c>
      <c r="E2500" s="293" t="s">
        <v>8478</v>
      </c>
      <c r="F2500" s="1352" t="s">
        <v>8479</v>
      </c>
      <c r="G2500" s="1351">
        <v>42079</v>
      </c>
      <c r="H2500" s="1348" t="s">
        <v>2252</v>
      </c>
      <c r="I2500" s="1348">
        <v>1416</v>
      </c>
      <c r="J2500" s="1351">
        <v>40325</v>
      </c>
      <c r="K2500" s="1352" t="s">
        <v>2253</v>
      </c>
      <c r="L2500" s="1352"/>
      <c r="M2500" s="1345" t="s">
        <v>1830</v>
      </c>
      <c r="N2500" s="1346" t="s">
        <v>1830</v>
      </c>
      <c r="O2500" s="1347"/>
      <c r="P2500" s="117" t="str">
        <f t="shared" si="19"/>
        <v>2201</v>
      </c>
      <c r="Q2500" s="117"/>
      <c r="R2500" s="1348">
        <v>220103037</v>
      </c>
      <c r="S2500" s="321"/>
      <c r="T2500" s="321"/>
    </row>
    <row r="2501" spans="1:20" ht="34.5" hidden="1" customHeight="1">
      <c r="A2501" s="1348">
        <v>220103038</v>
      </c>
      <c r="B2501" s="1339" t="str">
        <f t="shared" si="18"/>
        <v>2201</v>
      </c>
      <c r="C2501" s="1349" t="s">
        <v>2414</v>
      </c>
      <c r="D2501" s="1350">
        <v>3</v>
      </c>
      <c r="E2501" s="293" t="s">
        <v>8480</v>
      </c>
      <c r="F2501" s="1352" t="s">
        <v>8481</v>
      </c>
      <c r="G2501" s="1351">
        <v>43208</v>
      </c>
      <c r="H2501" s="1348" t="s">
        <v>2252</v>
      </c>
      <c r="I2501" s="1348">
        <v>1496</v>
      </c>
      <c r="J2501" s="1351">
        <v>41739</v>
      </c>
      <c r="K2501" s="1352" t="s">
        <v>2253</v>
      </c>
      <c r="L2501" s="1352"/>
      <c r="M2501" s="1345" t="s">
        <v>8444</v>
      </c>
      <c r="N2501" s="1346" t="s">
        <v>1830</v>
      </c>
      <c r="O2501" s="1347"/>
      <c r="P2501" s="117" t="str">
        <f t="shared" si="19"/>
        <v>2201</v>
      </c>
      <c r="Q2501" s="117"/>
      <c r="R2501" s="1348">
        <v>220103038</v>
      </c>
      <c r="S2501" s="321"/>
      <c r="T2501" s="321"/>
    </row>
    <row r="2502" spans="1:20" ht="34.5" hidden="1" customHeight="1">
      <c r="A2502" s="1348">
        <v>220103039</v>
      </c>
      <c r="B2502" s="1339" t="str">
        <f t="shared" si="18"/>
        <v>2201</v>
      </c>
      <c r="C2502" s="1349" t="s">
        <v>2414</v>
      </c>
      <c r="D2502" s="1350">
        <v>1</v>
      </c>
      <c r="E2502" s="293" t="s">
        <v>8482</v>
      </c>
      <c r="F2502" s="1352" t="s">
        <v>8483</v>
      </c>
      <c r="G2502" s="1351">
        <v>41779</v>
      </c>
      <c r="H2502" s="1348" t="s">
        <v>2252</v>
      </c>
      <c r="I2502" s="1348">
        <v>1416</v>
      </c>
      <c r="J2502" s="1351">
        <v>40325</v>
      </c>
      <c r="K2502" s="1352" t="s">
        <v>2253</v>
      </c>
      <c r="L2502" s="1352"/>
      <c r="M2502" s="1345" t="s">
        <v>1830</v>
      </c>
      <c r="N2502" s="1346" t="s">
        <v>1830</v>
      </c>
      <c r="O2502" s="1347"/>
      <c r="P2502" s="117" t="str">
        <f t="shared" si="19"/>
        <v>2201</v>
      </c>
      <c r="Q2502" s="117"/>
      <c r="R2502" s="1348">
        <v>220103039</v>
      </c>
      <c r="S2502" s="321"/>
      <c r="T2502" s="321"/>
    </row>
    <row r="2503" spans="1:20" ht="34.5" hidden="1" customHeight="1">
      <c r="A2503" s="1348">
        <v>220103040</v>
      </c>
      <c r="B2503" s="1339" t="str">
        <f t="shared" si="18"/>
        <v>2201</v>
      </c>
      <c r="C2503" s="1349" t="s">
        <v>2414</v>
      </c>
      <c r="D2503" s="1350">
        <v>2</v>
      </c>
      <c r="E2503" s="293" t="s">
        <v>8484</v>
      </c>
      <c r="F2503" s="1352" t="s">
        <v>8483</v>
      </c>
      <c r="G2503" s="1351">
        <v>43208</v>
      </c>
      <c r="H2503" s="1348" t="s">
        <v>2252</v>
      </c>
      <c r="I2503" s="1348">
        <v>1496</v>
      </c>
      <c r="J2503" s="1351">
        <v>41739</v>
      </c>
      <c r="K2503" s="1352" t="s">
        <v>2253</v>
      </c>
      <c r="L2503" s="1352"/>
      <c r="M2503" s="1345" t="s">
        <v>8455</v>
      </c>
      <c r="N2503" s="1346" t="s">
        <v>1830</v>
      </c>
      <c r="O2503" s="1347"/>
      <c r="P2503" s="117" t="str">
        <f t="shared" si="19"/>
        <v>2201</v>
      </c>
      <c r="Q2503" s="117"/>
      <c r="R2503" s="1348">
        <v>220103040</v>
      </c>
      <c r="S2503" s="321"/>
      <c r="T2503" s="321"/>
    </row>
    <row r="2504" spans="1:20" ht="34.5" hidden="1" customHeight="1">
      <c r="A2504" s="1348">
        <v>220103041</v>
      </c>
      <c r="B2504" s="1339" t="str">
        <f t="shared" si="18"/>
        <v>2201</v>
      </c>
      <c r="C2504" s="1349" t="s">
        <v>2414</v>
      </c>
      <c r="D2504" s="1350">
        <v>1</v>
      </c>
      <c r="E2504" s="293" t="s">
        <v>8485</v>
      </c>
      <c r="F2504" s="1352" t="s">
        <v>8486</v>
      </c>
      <c r="G2504" s="1351">
        <v>41779</v>
      </c>
      <c r="H2504" s="1348" t="s">
        <v>2252</v>
      </c>
      <c r="I2504" s="1348">
        <v>1416</v>
      </c>
      <c r="J2504" s="1351">
        <v>40325</v>
      </c>
      <c r="K2504" s="1352" t="s">
        <v>2253</v>
      </c>
      <c r="L2504" s="1352"/>
      <c r="M2504" s="1345" t="s">
        <v>1830</v>
      </c>
      <c r="N2504" s="1346" t="s">
        <v>1830</v>
      </c>
      <c r="O2504" s="1347"/>
      <c r="P2504" s="117" t="str">
        <f t="shared" si="19"/>
        <v>2201</v>
      </c>
      <c r="Q2504" s="117"/>
      <c r="R2504" s="1348">
        <v>220103041</v>
      </c>
      <c r="S2504" s="321"/>
      <c r="T2504" s="321"/>
    </row>
    <row r="2505" spans="1:20" ht="34.5" hidden="1" customHeight="1">
      <c r="A2505" s="1348">
        <v>220103042</v>
      </c>
      <c r="B2505" s="1339" t="str">
        <f t="shared" si="18"/>
        <v>2201</v>
      </c>
      <c r="C2505" s="1349" t="s">
        <v>2414</v>
      </c>
      <c r="D2505" s="1350">
        <v>2</v>
      </c>
      <c r="E2505" s="293" t="s">
        <v>8487</v>
      </c>
      <c r="F2505" s="1352" t="s">
        <v>8486</v>
      </c>
      <c r="G2505" s="1351">
        <v>43830</v>
      </c>
      <c r="H2505" s="1348" t="s">
        <v>2252</v>
      </c>
      <c r="I2505" s="1348">
        <v>1496</v>
      </c>
      <c r="J2505" s="1351">
        <v>41739</v>
      </c>
      <c r="K2505" s="1352" t="s">
        <v>2253</v>
      </c>
      <c r="L2505" s="1352"/>
      <c r="M2505" s="1345" t="s">
        <v>8488</v>
      </c>
      <c r="N2505" s="1346" t="s">
        <v>1830</v>
      </c>
      <c r="O2505" s="1347"/>
      <c r="P2505" s="117" t="str">
        <f t="shared" si="19"/>
        <v>2201</v>
      </c>
      <c r="Q2505" s="117"/>
      <c r="R2505" s="1348">
        <v>220103042</v>
      </c>
      <c r="S2505" s="321"/>
      <c r="T2505" s="321"/>
    </row>
    <row r="2506" spans="1:20" ht="34.5" hidden="1" customHeight="1">
      <c r="A2506" s="1348">
        <v>220103043</v>
      </c>
      <c r="B2506" s="1339" t="str">
        <f t="shared" si="18"/>
        <v>2201</v>
      </c>
      <c r="C2506" s="1349" t="s">
        <v>2414</v>
      </c>
      <c r="D2506" s="1350">
        <v>1</v>
      </c>
      <c r="E2506" s="293" t="s">
        <v>8489</v>
      </c>
      <c r="F2506" s="1352" t="s">
        <v>8490</v>
      </c>
      <c r="G2506" s="1351">
        <v>41779</v>
      </c>
      <c r="H2506" s="1348" t="s">
        <v>2252</v>
      </c>
      <c r="I2506" s="1348"/>
      <c r="J2506" s="1368"/>
      <c r="K2506" s="1352" t="s">
        <v>2253</v>
      </c>
      <c r="L2506" s="1352"/>
      <c r="M2506" s="1345" t="s">
        <v>1830</v>
      </c>
      <c r="N2506" s="1346" t="s">
        <v>1830</v>
      </c>
      <c r="O2506" s="1347"/>
      <c r="P2506" s="117" t="str">
        <f t="shared" si="19"/>
        <v>2201</v>
      </c>
      <c r="Q2506" s="117"/>
      <c r="R2506" s="1348">
        <v>220103043</v>
      </c>
      <c r="S2506" s="321"/>
      <c r="T2506" s="321"/>
    </row>
    <row r="2507" spans="1:20" ht="34.5" hidden="1" customHeight="1">
      <c r="A2507" s="1348">
        <v>220103044</v>
      </c>
      <c r="B2507" s="1339" t="str">
        <f t="shared" si="18"/>
        <v>2201</v>
      </c>
      <c r="C2507" s="1349" t="s">
        <v>2414</v>
      </c>
      <c r="D2507" s="1350">
        <v>2</v>
      </c>
      <c r="E2507" s="293" t="s">
        <v>8491</v>
      </c>
      <c r="F2507" s="1352" t="s">
        <v>8492</v>
      </c>
      <c r="G2507" s="1351">
        <v>42079</v>
      </c>
      <c r="H2507" s="1348" t="s">
        <v>2252</v>
      </c>
      <c r="I2507" s="1348">
        <v>1416</v>
      </c>
      <c r="J2507" s="1351">
        <v>40325</v>
      </c>
      <c r="K2507" s="1352" t="s">
        <v>2253</v>
      </c>
      <c r="L2507" s="1352"/>
      <c r="M2507" s="1345" t="s">
        <v>8493</v>
      </c>
      <c r="N2507" s="1346" t="s">
        <v>1830</v>
      </c>
      <c r="O2507" s="1347"/>
      <c r="P2507" s="117" t="str">
        <f t="shared" si="19"/>
        <v>2201</v>
      </c>
      <c r="Q2507" s="117"/>
      <c r="R2507" s="1348">
        <v>220103044</v>
      </c>
      <c r="S2507" s="321"/>
      <c r="T2507" s="321"/>
    </row>
    <row r="2508" spans="1:20" ht="34.5" hidden="1" customHeight="1">
      <c r="A2508" s="1348">
        <v>220103046</v>
      </c>
      <c r="B2508" s="1339" t="str">
        <f t="shared" si="18"/>
        <v>2201</v>
      </c>
      <c r="C2508" s="1349" t="s">
        <v>2414</v>
      </c>
      <c r="D2508" s="1350">
        <v>3</v>
      </c>
      <c r="E2508" s="293" t="s">
        <v>8494</v>
      </c>
      <c r="F2508" s="1352" t="s">
        <v>8495</v>
      </c>
      <c r="G2508" s="1351">
        <v>43830</v>
      </c>
      <c r="H2508" s="1348" t="s">
        <v>2252</v>
      </c>
      <c r="I2508" s="1348">
        <v>1496</v>
      </c>
      <c r="J2508" s="1356">
        <v>41739</v>
      </c>
      <c r="K2508" s="1352" t="s">
        <v>2253</v>
      </c>
      <c r="L2508" s="1352"/>
      <c r="M2508" s="1345" t="s">
        <v>1830</v>
      </c>
      <c r="N2508" s="1346" t="s">
        <v>1830</v>
      </c>
      <c r="O2508" s="1347"/>
      <c r="P2508" s="117" t="str">
        <f t="shared" si="19"/>
        <v>2201</v>
      </c>
      <c r="Q2508" s="117"/>
      <c r="R2508" s="1348">
        <v>220103046</v>
      </c>
      <c r="S2508" s="321"/>
      <c r="T2508" s="321"/>
    </row>
    <row r="2509" spans="1:20" ht="34.5" hidden="1" customHeight="1">
      <c r="A2509" s="1348">
        <v>220103047</v>
      </c>
      <c r="B2509" s="1339" t="str">
        <f t="shared" si="18"/>
        <v>2201</v>
      </c>
      <c r="C2509" s="1349" t="s">
        <v>2414</v>
      </c>
      <c r="D2509" s="1350">
        <v>1</v>
      </c>
      <c r="E2509" s="293" t="s">
        <v>8496</v>
      </c>
      <c r="F2509" s="1352" t="s">
        <v>8497</v>
      </c>
      <c r="G2509" s="1351">
        <v>41779</v>
      </c>
      <c r="H2509" s="1348" t="s">
        <v>2252</v>
      </c>
      <c r="I2509" s="1348">
        <v>1416</v>
      </c>
      <c r="J2509" s="1356">
        <v>40325</v>
      </c>
      <c r="K2509" s="1352" t="s">
        <v>2253</v>
      </c>
      <c r="L2509" s="1352"/>
      <c r="M2509" s="1345" t="s">
        <v>1830</v>
      </c>
      <c r="N2509" s="1346" t="s">
        <v>1830</v>
      </c>
      <c r="O2509" s="1347"/>
      <c r="P2509" s="117" t="str">
        <f t="shared" si="19"/>
        <v>2201</v>
      </c>
      <c r="Q2509" s="117"/>
      <c r="R2509" s="1348">
        <v>220103047</v>
      </c>
      <c r="S2509" s="321"/>
      <c r="T2509" s="321"/>
    </row>
    <row r="2510" spans="1:20" ht="34.5" hidden="1" customHeight="1">
      <c r="A2510" s="1348">
        <v>220103048</v>
      </c>
      <c r="B2510" s="1339" t="str">
        <f t="shared" si="18"/>
        <v>2201</v>
      </c>
      <c r="C2510" s="1349" t="s">
        <v>2414</v>
      </c>
      <c r="D2510" s="1350">
        <v>2</v>
      </c>
      <c r="E2510" s="293" t="s">
        <v>8498</v>
      </c>
      <c r="F2510" s="1352" t="s">
        <v>8499</v>
      </c>
      <c r="G2510" s="1351">
        <v>42141</v>
      </c>
      <c r="H2510" s="1348" t="s">
        <v>2252</v>
      </c>
      <c r="I2510" s="1348">
        <v>1461</v>
      </c>
      <c r="J2510" s="1351">
        <v>41123</v>
      </c>
      <c r="K2510" s="1352" t="s">
        <v>2253</v>
      </c>
      <c r="L2510" s="1352"/>
      <c r="M2510" s="1345" t="s">
        <v>1830</v>
      </c>
      <c r="N2510" s="1346" t="s">
        <v>1830</v>
      </c>
      <c r="O2510" s="1347"/>
      <c r="P2510" s="117" t="str">
        <f t="shared" si="19"/>
        <v>2201</v>
      </c>
      <c r="Q2510" s="117"/>
      <c r="R2510" s="1348">
        <v>220103048</v>
      </c>
      <c r="S2510" s="321"/>
      <c r="T2510" s="321"/>
    </row>
    <row r="2511" spans="1:20" ht="34.5" hidden="1" customHeight="1">
      <c r="A2511" s="1348">
        <v>220103049</v>
      </c>
      <c r="B2511" s="1339" t="str">
        <f t="shared" si="18"/>
        <v>2201</v>
      </c>
      <c r="C2511" s="1349" t="s">
        <v>2414</v>
      </c>
      <c r="D2511" s="1350">
        <v>3</v>
      </c>
      <c r="E2511" s="293" t="s">
        <v>8500</v>
      </c>
      <c r="F2511" s="1352" t="s">
        <v>8499</v>
      </c>
      <c r="G2511" s="1351">
        <v>43261</v>
      </c>
      <c r="H2511" s="1348" t="s">
        <v>2252</v>
      </c>
      <c r="I2511" s="1348">
        <v>1496</v>
      </c>
      <c r="J2511" s="1351">
        <v>41739</v>
      </c>
      <c r="K2511" s="1352" t="s">
        <v>2253</v>
      </c>
      <c r="L2511" s="1352"/>
      <c r="M2511" s="1345" t="s">
        <v>8488</v>
      </c>
      <c r="N2511" s="1346" t="s">
        <v>1830</v>
      </c>
      <c r="O2511" s="1347"/>
      <c r="P2511" s="117" t="str">
        <f t="shared" si="19"/>
        <v>2201</v>
      </c>
      <c r="Q2511" s="117"/>
      <c r="R2511" s="1348">
        <v>220103049</v>
      </c>
      <c r="S2511" s="321"/>
      <c r="T2511" s="321"/>
    </row>
    <row r="2512" spans="1:20" ht="34.5" hidden="1" customHeight="1">
      <c r="A2512" s="1348">
        <v>220103049</v>
      </c>
      <c r="B2512" s="1339" t="str">
        <f t="shared" si="18"/>
        <v>2201</v>
      </c>
      <c r="C2512" s="1349" t="s">
        <v>2414</v>
      </c>
      <c r="D2512" s="1350">
        <v>1</v>
      </c>
      <c r="E2512" s="293" t="s">
        <v>8501</v>
      </c>
      <c r="F2512" s="1352" t="s">
        <v>8502</v>
      </c>
      <c r="G2512" s="1351">
        <v>42185</v>
      </c>
      <c r="H2512" s="1348" t="s">
        <v>2252</v>
      </c>
      <c r="I2512" s="1348">
        <v>1423</v>
      </c>
      <c r="J2512" s="1356">
        <v>40521</v>
      </c>
      <c r="K2512" s="1352" t="s">
        <v>2253</v>
      </c>
      <c r="L2512" s="1352"/>
      <c r="M2512" s="1345" t="s">
        <v>1830</v>
      </c>
      <c r="N2512" s="1346" t="s">
        <v>1830</v>
      </c>
      <c r="O2512" s="1347"/>
      <c r="P2512" s="117" t="str">
        <f t="shared" si="19"/>
        <v>2201</v>
      </c>
      <c r="Q2512" s="117"/>
      <c r="R2512" s="1348">
        <v>220103049</v>
      </c>
      <c r="S2512" s="321"/>
      <c r="T2512" s="321"/>
    </row>
    <row r="2513" spans="1:20" ht="34.5" hidden="1" customHeight="1">
      <c r="A2513" s="1348">
        <v>220103050</v>
      </c>
      <c r="B2513" s="1339" t="str">
        <f t="shared" si="18"/>
        <v>2201</v>
      </c>
      <c r="C2513" s="1349" t="s">
        <v>2414</v>
      </c>
      <c r="D2513" s="1350">
        <v>2</v>
      </c>
      <c r="E2513" s="293" t="s">
        <v>8503</v>
      </c>
      <c r="F2513" s="1352" t="s">
        <v>8504</v>
      </c>
      <c r="G2513" s="1356">
        <v>45291</v>
      </c>
      <c r="H2513" s="1348" t="s">
        <v>2353</v>
      </c>
      <c r="I2513" s="1348">
        <v>1516</v>
      </c>
      <c r="J2513" s="1351">
        <v>42122</v>
      </c>
      <c r="K2513" s="1352" t="s">
        <v>2354</v>
      </c>
      <c r="L2513" s="1352"/>
      <c r="M2513" s="1345" t="s">
        <v>1830</v>
      </c>
      <c r="N2513" s="1346" t="s">
        <v>1830</v>
      </c>
      <c r="O2513" s="1347" t="s">
        <v>8505</v>
      </c>
      <c r="P2513" s="117" t="str">
        <f t="shared" si="19"/>
        <v>2201</v>
      </c>
      <c r="Q2513" s="117"/>
      <c r="R2513" s="1348">
        <v>220103050</v>
      </c>
      <c r="S2513" s="321"/>
      <c r="T2513" s="321"/>
    </row>
    <row r="2514" spans="1:20" ht="34.5" hidden="1" customHeight="1">
      <c r="A2514" s="1348">
        <v>220103051</v>
      </c>
      <c r="B2514" s="1339" t="str">
        <f t="shared" si="18"/>
        <v>2201</v>
      </c>
      <c r="C2514" s="1349" t="s">
        <v>2414</v>
      </c>
      <c r="D2514" s="1350">
        <v>1</v>
      </c>
      <c r="E2514" s="293" t="s">
        <v>8506</v>
      </c>
      <c r="F2514" s="1352" t="s">
        <v>8507</v>
      </c>
      <c r="G2514" s="1351">
        <v>42185</v>
      </c>
      <c r="H2514" s="1348" t="s">
        <v>2252</v>
      </c>
      <c r="I2514" s="1348">
        <v>1423</v>
      </c>
      <c r="J2514" s="1351">
        <v>40521</v>
      </c>
      <c r="K2514" s="1352" t="s">
        <v>2253</v>
      </c>
      <c r="L2514" s="1352"/>
      <c r="M2514" s="1345" t="s">
        <v>1830</v>
      </c>
      <c r="N2514" s="1346" t="s">
        <v>1830</v>
      </c>
      <c r="O2514" s="1347"/>
      <c r="P2514" s="117" t="str">
        <f t="shared" si="19"/>
        <v>2201</v>
      </c>
      <c r="Q2514" s="117"/>
      <c r="R2514" s="1348">
        <v>220103051</v>
      </c>
      <c r="S2514" s="321"/>
      <c r="T2514" s="321"/>
    </row>
    <row r="2515" spans="1:20" ht="34.5" hidden="1" customHeight="1">
      <c r="A2515" s="1348">
        <v>220103052</v>
      </c>
      <c r="B2515" s="1339" t="str">
        <f t="shared" si="18"/>
        <v>2201</v>
      </c>
      <c r="C2515" s="1349" t="s">
        <v>2414</v>
      </c>
      <c r="D2515" s="1350">
        <v>2</v>
      </c>
      <c r="E2515" s="293" t="s">
        <v>8508</v>
      </c>
      <c r="F2515" s="1352" t="s">
        <v>8509</v>
      </c>
      <c r="G2515" s="1356">
        <v>45014</v>
      </c>
      <c r="H2515" s="1348" t="s">
        <v>2353</v>
      </c>
      <c r="I2515" s="1348">
        <v>1516</v>
      </c>
      <c r="J2515" s="1356">
        <v>42122</v>
      </c>
      <c r="K2515" s="1352" t="s">
        <v>2354</v>
      </c>
      <c r="L2515" s="1352"/>
      <c r="M2515" s="1345" t="s">
        <v>8510</v>
      </c>
      <c r="N2515" s="1346" t="s">
        <v>1830</v>
      </c>
      <c r="O2515" s="1347"/>
      <c r="P2515" s="117" t="str">
        <f t="shared" si="19"/>
        <v>2201</v>
      </c>
      <c r="Q2515" s="117"/>
      <c r="R2515" s="1348">
        <v>220103052</v>
      </c>
      <c r="S2515" s="321"/>
      <c r="T2515" s="321"/>
    </row>
    <row r="2516" spans="1:20" ht="34.5" hidden="1" customHeight="1">
      <c r="A2516" s="1348">
        <v>220103053</v>
      </c>
      <c r="B2516" s="1339" t="str">
        <f t="shared" si="18"/>
        <v>2201</v>
      </c>
      <c r="C2516" s="1349" t="s">
        <v>2414</v>
      </c>
      <c r="D2516" s="1350">
        <v>1</v>
      </c>
      <c r="E2516" s="293" t="s">
        <v>8511</v>
      </c>
      <c r="F2516" s="1352" t="s">
        <v>8512</v>
      </c>
      <c r="G2516" s="1356">
        <v>42734</v>
      </c>
      <c r="H2516" s="1348" t="s">
        <v>2252</v>
      </c>
      <c r="I2516" s="1348">
        <v>1423</v>
      </c>
      <c r="J2516" s="1356">
        <v>40521</v>
      </c>
      <c r="K2516" s="1352" t="s">
        <v>2253</v>
      </c>
      <c r="L2516" s="1352"/>
      <c r="M2516" s="1345" t="s">
        <v>8513</v>
      </c>
      <c r="N2516" s="1346" t="s">
        <v>1830</v>
      </c>
      <c r="O2516" s="1347"/>
      <c r="P2516" s="117" t="str">
        <f t="shared" si="19"/>
        <v>2201</v>
      </c>
      <c r="Q2516" s="117"/>
      <c r="R2516" s="1348">
        <v>220103053</v>
      </c>
      <c r="S2516" s="321"/>
      <c r="T2516" s="321"/>
    </row>
    <row r="2517" spans="1:20" ht="34.5" hidden="1" customHeight="1">
      <c r="A2517" s="1348">
        <v>220103054</v>
      </c>
      <c r="B2517" s="1339" t="str">
        <f t="shared" si="18"/>
        <v>2201</v>
      </c>
      <c r="C2517" s="1349" t="s">
        <v>2414</v>
      </c>
      <c r="D2517" s="1350">
        <v>2</v>
      </c>
      <c r="E2517" s="293" t="s">
        <v>8514</v>
      </c>
      <c r="F2517" s="1352" t="s">
        <v>8515</v>
      </c>
      <c r="G2517" s="1351">
        <v>45014</v>
      </c>
      <c r="H2517" s="1348" t="s">
        <v>2353</v>
      </c>
      <c r="I2517" s="1348">
        <v>1525</v>
      </c>
      <c r="J2517" s="1356">
        <v>42338</v>
      </c>
      <c r="K2517" s="1352" t="s">
        <v>2354</v>
      </c>
      <c r="L2517" s="1352"/>
      <c r="M2517" s="1345" t="s">
        <v>1830</v>
      </c>
      <c r="N2517" s="1346" t="s">
        <v>8516</v>
      </c>
      <c r="O2517" s="1347"/>
      <c r="P2517" s="117" t="str">
        <f t="shared" si="19"/>
        <v>2201</v>
      </c>
      <c r="Q2517" s="117"/>
      <c r="R2517" s="1348">
        <v>220103054</v>
      </c>
      <c r="S2517" s="321"/>
      <c r="T2517" s="321"/>
    </row>
    <row r="2518" spans="1:20" ht="34.5" hidden="1" customHeight="1">
      <c r="A2518" s="1348">
        <v>220103055</v>
      </c>
      <c r="B2518" s="1339" t="str">
        <f t="shared" si="18"/>
        <v>2201</v>
      </c>
      <c r="C2518" s="1349" t="s">
        <v>2414</v>
      </c>
      <c r="D2518" s="1350">
        <v>1</v>
      </c>
      <c r="E2518" s="293" t="s">
        <v>8517</v>
      </c>
      <c r="F2518" s="1352" t="s">
        <v>8518</v>
      </c>
      <c r="G2518" s="1356">
        <v>42734</v>
      </c>
      <c r="H2518" s="1348" t="s">
        <v>2252</v>
      </c>
      <c r="I2518" s="1348">
        <v>1423</v>
      </c>
      <c r="J2518" s="1356">
        <v>40521</v>
      </c>
      <c r="K2518" s="1352" t="s">
        <v>2253</v>
      </c>
      <c r="L2518" s="1352"/>
      <c r="M2518" s="1345" t="s">
        <v>8519</v>
      </c>
      <c r="N2518" s="1346" t="s">
        <v>3309</v>
      </c>
      <c r="O2518" s="1347"/>
      <c r="P2518" s="117" t="str">
        <f t="shared" si="19"/>
        <v>2201</v>
      </c>
      <c r="Q2518" s="117"/>
      <c r="R2518" s="1348">
        <v>220103055</v>
      </c>
      <c r="S2518" s="321"/>
      <c r="T2518" s="321"/>
    </row>
    <row r="2519" spans="1:20" ht="34.5" hidden="1" customHeight="1">
      <c r="A2519" s="1348">
        <v>220103056</v>
      </c>
      <c r="B2519" s="1339" t="str">
        <f t="shared" si="18"/>
        <v>2201</v>
      </c>
      <c r="C2519" s="1349" t="s">
        <v>2414</v>
      </c>
      <c r="D2519" s="1350">
        <v>2</v>
      </c>
      <c r="E2519" s="293" t="s">
        <v>8520</v>
      </c>
      <c r="F2519" s="1352" t="s">
        <v>8521</v>
      </c>
      <c r="G2519" s="1356">
        <v>45014</v>
      </c>
      <c r="H2519" s="1348" t="s">
        <v>2353</v>
      </c>
      <c r="I2519" s="1348">
        <v>1525</v>
      </c>
      <c r="J2519" s="1356">
        <v>42338</v>
      </c>
      <c r="K2519" s="1352" t="s">
        <v>2354</v>
      </c>
      <c r="L2519" s="1352"/>
      <c r="M2519" s="1345" t="s">
        <v>1830</v>
      </c>
      <c r="N2519" s="1346" t="s">
        <v>8522</v>
      </c>
      <c r="O2519" s="1347"/>
      <c r="P2519" s="117" t="str">
        <f t="shared" si="19"/>
        <v>2201</v>
      </c>
      <c r="Q2519" s="117"/>
      <c r="R2519" s="1348">
        <v>220103056</v>
      </c>
      <c r="S2519" s="321"/>
      <c r="T2519" s="321"/>
    </row>
    <row r="2520" spans="1:20" ht="34.5" hidden="1" customHeight="1">
      <c r="A2520" s="1348">
        <v>220103057</v>
      </c>
      <c r="B2520" s="1339" t="str">
        <f t="shared" si="18"/>
        <v>2201</v>
      </c>
      <c r="C2520" s="1349" t="s">
        <v>2414</v>
      </c>
      <c r="D2520" s="1350">
        <v>1</v>
      </c>
      <c r="E2520" s="293" t="s">
        <v>8523</v>
      </c>
      <c r="F2520" s="1352" t="s">
        <v>8524</v>
      </c>
      <c r="G2520" s="1356">
        <v>42734</v>
      </c>
      <c r="H2520" s="1348" t="s">
        <v>2252</v>
      </c>
      <c r="I2520" s="1348">
        <v>1423</v>
      </c>
      <c r="J2520" s="1356">
        <v>40521</v>
      </c>
      <c r="K2520" s="1352" t="s">
        <v>2253</v>
      </c>
      <c r="L2520" s="1352"/>
      <c r="M2520" s="1345" t="s">
        <v>8525</v>
      </c>
      <c r="N2520" s="1346" t="s">
        <v>8526</v>
      </c>
      <c r="O2520" s="1347"/>
      <c r="P2520" s="117" t="str">
        <f t="shared" si="19"/>
        <v>2201</v>
      </c>
      <c r="Q2520" s="117"/>
      <c r="R2520" s="1348">
        <v>220103057</v>
      </c>
      <c r="S2520" s="321"/>
      <c r="T2520" s="321"/>
    </row>
    <row r="2521" spans="1:20" ht="34.5" hidden="1" customHeight="1">
      <c r="A2521" s="1348">
        <v>220103058</v>
      </c>
      <c r="B2521" s="1339" t="str">
        <f t="shared" si="18"/>
        <v>2201</v>
      </c>
      <c r="C2521" s="1349" t="s">
        <v>2414</v>
      </c>
      <c r="D2521" s="1350">
        <v>2</v>
      </c>
      <c r="E2521" s="293" t="s">
        <v>8527</v>
      </c>
      <c r="F2521" s="1352" t="s">
        <v>8528</v>
      </c>
      <c r="G2521" s="1356">
        <v>45291</v>
      </c>
      <c r="H2521" s="1348" t="s">
        <v>2353</v>
      </c>
      <c r="I2521" s="1348">
        <v>1525</v>
      </c>
      <c r="J2521" s="1356">
        <v>42338</v>
      </c>
      <c r="K2521" s="1352" t="s">
        <v>2354</v>
      </c>
      <c r="L2521" s="1352"/>
      <c r="M2521" s="1345" t="s">
        <v>1830</v>
      </c>
      <c r="N2521" s="1346" t="s">
        <v>8522</v>
      </c>
      <c r="O2521" s="1347" t="s">
        <v>8529</v>
      </c>
      <c r="P2521" s="117" t="str">
        <f t="shared" si="19"/>
        <v>2201</v>
      </c>
      <c r="Q2521" s="117"/>
      <c r="R2521" s="1348">
        <v>220103058</v>
      </c>
      <c r="S2521" s="321"/>
      <c r="T2521" s="321"/>
    </row>
    <row r="2522" spans="1:20" ht="34.5" hidden="1" customHeight="1">
      <c r="A2522" s="1348">
        <v>220103059</v>
      </c>
      <c r="B2522" s="1339" t="str">
        <f t="shared" si="18"/>
        <v>2201</v>
      </c>
      <c r="C2522" s="1349" t="s">
        <v>2414</v>
      </c>
      <c r="D2522" s="1350">
        <v>1</v>
      </c>
      <c r="E2522" s="293" t="s">
        <v>8530</v>
      </c>
      <c r="F2522" s="1352" t="s">
        <v>8531</v>
      </c>
      <c r="G2522" s="1356">
        <v>42551</v>
      </c>
      <c r="H2522" s="1348" t="s">
        <v>2252</v>
      </c>
      <c r="I2522" s="1348">
        <v>1423</v>
      </c>
      <c r="J2522" s="1351">
        <v>40521</v>
      </c>
      <c r="K2522" s="1352" t="s">
        <v>2253</v>
      </c>
      <c r="L2522" s="1352"/>
      <c r="M2522" s="1345" t="s">
        <v>8532</v>
      </c>
      <c r="N2522" s="1346" t="s">
        <v>1830</v>
      </c>
      <c r="O2522" s="1347"/>
      <c r="P2522" s="117" t="str">
        <f t="shared" si="19"/>
        <v>2201</v>
      </c>
      <c r="Q2522" s="117"/>
      <c r="R2522" s="1348">
        <v>220103059</v>
      </c>
      <c r="S2522" s="321"/>
      <c r="T2522" s="321"/>
    </row>
    <row r="2523" spans="1:20" ht="34.5" hidden="1" customHeight="1">
      <c r="A2523" s="1348">
        <v>220103060</v>
      </c>
      <c r="B2523" s="1339" t="str">
        <f t="shared" si="18"/>
        <v>2201</v>
      </c>
      <c r="C2523" s="1349" t="s">
        <v>2414</v>
      </c>
      <c r="D2523" s="1350">
        <v>2</v>
      </c>
      <c r="E2523" s="293" t="s">
        <v>8533</v>
      </c>
      <c r="F2523" s="1352" t="s">
        <v>8534</v>
      </c>
      <c r="G2523" s="1356">
        <v>45291</v>
      </c>
      <c r="H2523" s="1348" t="s">
        <v>2353</v>
      </c>
      <c r="I2523" s="1348">
        <v>1523</v>
      </c>
      <c r="J2523" s="1351">
        <v>42271</v>
      </c>
      <c r="K2523" s="1352" t="s">
        <v>2354</v>
      </c>
      <c r="L2523" s="1352"/>
      <c r="M2523" s="1345" t="s">
        <v>8535</v>
      </c>
      <c r="N2523" s="1346" t="s">
        <v>1830</v>
      </c>
      <c r="O2523" s="1347" t="s">
        <v>8536</v>
      </c>
      <c r="P2523" s="117" t="str">
        <f t="shared" si="19"/>
        <v>2201</v>
      </c>
      <c r="Q2523" s="117"/>
      <c r="R2523" s="1348">
        <v>220103060</v>
      </c>
      <c r="S2523" s="321"/>
      <c r="T2523" s="321"/>
    </row>
    <row r="2524" spans="1:20" ht="34.5" hidden="1" customHeight="1">
      <c r="A2524" s="1348">
        <v>220103061</v>
      </c>
      <c r="B2524" s="1339" t="str">
        <f t="shared" si="18"/>
        <v>2201</v>
      </c>
      <c r="C2524" s="1349" t="s">
        <v>2414</v>
      </c>
      <c r="D2524" s="1350">
        <v>1</v>
      </c>
      <c r="E2524" s="293" t="s">
        <v>8537</v>
      </c>
      <c r="F2524" s="1352" t="s">
        <v>8538</v>
      </c>
      <c r="G2524" s="1351">
        <v>42899</v>
      </c>
      <c r="H2524" s="1348" t="s">
        <v>2252</v>
      </c>
      <c r="I2524" s="1348">
        <v>1461</v>
      </c>
      <c r="J2524" s="1351">
        <v>41123</v>
      </c>
      <c r="K2524" s="1352" t="s">
        <v>2253</v>
      </c>
      <c r="L2524" s="1352" t="s">
        <v>8421</v>
      </c>
      <c r="M2524" s="1345" t="s">
        <v>1830</v>
      </c>
      <c r="N2524" s="1346" t="s">
        <v>1830</v>
      </c>
      <c r="O2524" s="1347"/>
      <c r="P2524" s="117" t="str">
        <f t="shared" si="19"/>
        <v>2201</v>
      </c>
      <c r="Q2524" s="117"/>
      <c r="R2524" s="1348">
        <v>220103061</v>
      </c>
      <c r="S2524" s="321"/>
      <c r="T2524" s="321"/>
    </row>
    <row r="2525" spans="1:20" ht="34.5" hidden="1" customHeight="1">
      <c r="A2525" s="1348">
        <v>220103062</v>
      </c>
      <c r="B2525" s="1339" t="str">
        <f t="shared" si="18"/>
        <v>2201</v>
      </c>
      <c r="C2525" s="1349" t="s">
        <v>2414</v>
      </c>
      <c r="D2525" s="1350">
        <v>1</v>
      </c>
      <c r="E2525" s="293" t="s">
        <v>8539</v>
      </c>
      <c r="F2525" s="1352" t="s">
        <v>8540</v>
      </c>
      <c r="G2525" s="1351">
        <v>42734</v>
      </c>
      <c r="H2525" s="1348" t="s">
        <v>2252</v>
      </c>
      <c r="I2525" s="1348">
        <v>1461</v>
      </c>
      <c r="J2525" s="1351">
        <v>41123</v>
      </c>
      <c r="K2525" s="1352" t="s">
        <v>2253</v>
      </c>
      <c r="L2525" s="1352" t="s">
        <v>8541</v>
      </c>
      <c r="M2525" s="1345" t="s">
        <v>1830</v>
      </c>
      <c r="N2525" s="1346" t="s">
        <v>1830</v>
      </c>
      <c r="O2525" s="1347"/>
      <c r="P2525" s="117" t="str">
        <f t="shared" si="19"/>
        <v>2201</v>
      </c>
      <c r="Q2525" s="117"/>
      <c r="R2525" s="1348">
        <v>220103062</v>
      </c>
      <c r="S2525" s="321"/>
      <c r="T2525" s="321"/>
    </row>
    <row r="2526" spans="1:20" ht="34.5" hidden="1" customHeight="1">
      <c r="A2526" s="1348">
        <v>220103063</v>
      </c>
      <c r="B2526" s="1339" t="str">
        <f t="shared" si="18"/>
        <v>2201</v>
      </c>
      <c r="C2526" s="1349" t="s">
        <v>2414</v>
      </c>
      <c r="D2526" s="1350">
        <v>1</v>
      </c>
      <c r="E2526" s="293" t="s">
        <v>8542</v>
      </c>
      <c r="F2526" s="1352" t="s">
        <v>8543</v>
      </c>
      <c r="G2526" s="1351">
        <v>42899</v>
      </c>
      <c r="H2526" s="1348" t="s">
        <v>2252</v>
      </c>
      <c r="I2526" s="1348">
        <v>1461</v>
      </c>
      <c r="J2526" s="1351">
        <v>41123</v>
      </c>
      <c r="K2526" s="1352" t="s">
        <v>2253</v>
      </c>
      <c r="L2526" s="1352" t="s">
        <v>8544</v>
      </c>
      <c r="M2526" s="1345" t="s">
        <v>7731</v>
      </c>
      <c r="N2526" s="1346" t="s">
        <v>1830</v>
      </c>
      <c r="O2526" s="1347"/>
      <c r="P2526" s="117" t="str">
        <f t="shared" si="19"/>
        <v>2201</v>
      </c>
      <c r="Q2526" s="117"/>
      <c r="R2526" s="1348">
        <v>220103063</v>
      </c>
      <c r="S2526" s="321"/>
      <c r="T2526" s="321"/>
    </row>
    <row r="2527" spans="1:20" ht="34.5" hidden="1" customHeight="1">
      <c r="A2527" s="1348">
        <v>220103065</v>
      </c>
      <c r="B2527" s="1339" t="str">
        <f t="shared" si="18"/>
        <v>2201</v>
      </c>
      <c r="C2527" s="1349" t="s">
        <v>2414</v>
      </c>
      <c r="D2527" s="1350">
        <v>1</v>
      </c>
      <c r="E2527" s="293" t="s">
        <v>8545</v>
      </c>
      <c r="F2527" s="1352" t="s">
        <v>8546</v>
      </c>
      <c r="G2527" s="1351">
        <v>42899</v>
      </c>
      <c r="H2527" s="1348" t="s">
        <v>2252</v>
      </c>
      <c r="I2527" s="1348">
        <v>1461</v>
      </c>
      <c r="J2527" s="1351">
        <v>41123</v>
      </c>
      <c r="K2527" s="1352" t="s">
        <v>2253</v>
      </c>
      <c r="L2527" s="1352"/>
      <c r="M2527" s="1345" t="s">
        <v>7734</v>
      </c>
      <c r="N2527" s="1346" t="s">
        <v>1830</v>
      </c>
      <c r="O2527" s="1347"/>
      <c r="P2527" s="117" t="str">
        <f t="shared" si="19"/>
        <v>2201</v>
      </c>
      <c r="Q2527" s="117"/>
      <c r="R2527" s="1348">
        <v>220103065</v>
      </c>
      <c r="S2527" s="321"/>
      <c r="T2527" s="321"/>
    </row>
    <row r="2528" spans="1:20" ht="34.5" hidden="1" customHeight="1">
      <c r="A2528" s="1348">
        <v>220103066</v>
      </c>
      <c r="B2528" s="1339" t="str">
        <f t="shared" si="18"/>
        <v>2201</v>
      </c>
      <c r="C2528" s="1349" t="s">
        <v>2414</v>
      </c>
      <c r="D2528" s="1350">
        <v>1</v>
      </c>
      <c r="E2528" s="293" t="s">
        <v>8547</v>
      </c>
      <c r="F2528" s="1352" t="s">
        <v>8548</v>
      </c>
      <c r="G2528" s="1351">
        <v>42899</v>
      </c>
      <c r="H2528" s="1348" t="s">
        <v>2252</v>
      </c>
      <c r="I2528" s="1348">
        <v>1461</v>
      </c>
      <c r="J2528" s="1351">
        <v>41123</v>
      </c>
      <c r="K2528" s="1352" t="s">
        <v>2253</v>
      </c>
      <c r="L2528" s="1352"/>
      <c r="M2528" s="1345" t="s">
        <v>7738</v>
      </c>
      <c r="N2528" s="1346" t="s">
        <v>1830</v>
      </c>
      <c r="O2528" s="1347"/>
      <c r="P2528" s="117" t="str">
        <f t="shared" si="19"/>
        <v>2201</v>
      </c>
      <c r="Q2528" s="117"/>
      <c r="R2528" s="1348">
        <v>220103066</v>
      </c>
      <c r="S2528" s="321"/>
      <c r="T2528" s="321"/>
    </row>
    <row r="2529" spans="1:20" ht="34.5" hidden="1" customHeight="1">
      <c r="A2529" s="1348">
        <v>220103067</v>
      </c>
      <c r="B2529" s="1339" t="str">
        <f t="shared" si="18"/>
        <v>2201</v>
      </c>
      <c r="C2529" s="1349" t="s">
        <v>2414</v>
      </c>
      <c r="D2529" s="1350">
        <v>1</v>
      </c>
      <c r="E2529" s="293" t="s">
        <v>8549</v>
      </c>
      <c r="F2529" s="1352" t="s">
        <v>8550</v>
      </c>
      <c r="G2529" s="1351">
        <v>42899</v>
      </c>
      <c r="H2529" s="1348" t="s">
        <v>2252</v>
      </c>
      <c r="I2529" s="1348">
        <v>1461</v>
      </c>
      <c r="J2529" s="1351">
        <v>41123</v>
      </c>
      <c r="K2529" s="1352" t="s">
        <v>2253</v>
      </c>
      <c r="L2529" s="1352"/>
      <c r="M2529" s="1345" t="s">
        <v>7738</v>
      </c>
      <c r="N2529" s="1346" t="s">
        <v>1830</v>
      </c>
      <c r="O2529" s="1347"/>
      <c r="P2529" s="117" t="str">
        <f t="shared" si="19"/>
        <v>2201</v>
      </c>
      <c r="Q2529" s="117"/>
      <c r="R2529" s="1348">
        <v>220103067</v>
      </c>
      <c r="S2529" s="321"/>
      <c r="T2529" s="321"/>
    </row>
    <row r="2530" spans="1:20" ht="34.5" hidden="1" customHeight="1">
      <c r="A2530" s="1348">
        <v>220103068</v>
      </c>
      <c r="B2530" s="1339" t="str">
        <f t="shared" si="18"/>
        <v>2201</v>
      </c>
      <c r="C2530" s="1349" t="s">
        <v>2414</v>
      </c>
      <c r="D2530" s="1350">
        <v>1</v>
      </c>
      <c r="E2530" s="293" t="s">
        <v>8551</v>
      </c>
      <c r="F2530" s="1352" t="s">
        <v>8552</v>
      </c>
      <c r="G2530" s="1356">
        <v>45291</v>
      </c>
      <c r="H2530" s="1348" t="s">
        <v>2353</v>
      </c>
      <c r="I2530" s="1348">
        <v>1482</v>
      </c>
      <c r="J2530" s="1351">
        <v>41470</v>
      </c>
      <c r="K2530" s="1352" t="s">
        <v>2253</v>
      </c>
      <c r="L2530" s="1352"/>
      <c r="M2530" s="1345" t="s">
        <v>7743</v>
      </c>
      <c r="N2530" s="1346" t="s">
        <v>1830</v>
      </c>
      <c r="O2530" s="1347" t="s">
        <v>1830</v>
      </c>
      <c r="P2530" s="117" t="str">
        <f t="shared" si="19"/>
        <v>2201</v>
      </c>
      <c r="Q2530" s="117"/>
      <c r="R2530" s="1348">
        <v>220103068</v>
      </c>
      <c r="S2530" s="321"/>
      <c r="T2530" s="321"/>
    </row>
    <row r="2531" spans="1:20" ht="34.5" hidden="1" customHeight="1">
      <c r="A2531" s="1348">
        <v>220103069</v>
      </c>
      <c r="B2531" s="1339" t="str">
        <f t="shared" si="18"/>
        <v>2201</v>
      </c>
      <c r="C2531" s="1349" t="s">
        <v>2414</v>
      </c>
      <c r="D2531" s="1350">
        <v>1</v>
      </c>
      <c r="E2531" s="293" t="s">
        <v>8553</v>
      </c>
      <c r="F2531" s="1352" t="s">
        <v>8554</v>
      </c>
      <c r="G2531" s="1351">
        <v>43830</v>
      </c>
      <c r="H2531" s="1348" t="s">
        <v>2252</v>
      </c>
      <c r="I2531" s="1348">
        <v>1488</v>
      </c>
      <c r="J2531" s="1351">
        <v>41557</v>
      </c>
      <c r="K2531" s="1352" t="s">
        <v>2253</v>
      </c>
      <c r="L2531" s="1352" t="s">
        <v>8555</v>
      </c>
      <c r="M2531" s="1345" t="s">
        <v>7743</v>
      </c>
      <c r="N2531" s="1346" t="s">
        <v>1830</v>
      </c>
      <c r="O2531" s="1347"/>
      <c r="P2531" s="117" t="str">
        <f t="shared" si="19"/>
        <v>2201</v>
      </c>
      <c r="Q2531" s="117"/>
      <c r="R2531" s="1348">
        <v>220103069</v>
      </c>
      <c r="S2531" s="321"/>
      <c r="T2531" s="321"/>
    </row>
    <row r="2532" spans="1:20" ht="34.5" hidden="1" customHeight="1">
      <c r="A2532" s="1348">
        <v>290601009</v>
      </c>
      <c r="B2532" s="1339" t="str">
        <f t="shared" si="18"/>
        <v>2906</v>
      </c>
      <c r="C2532" s="1349" t="s">
        <v>2414</v>
      </c>
      <c r="D2532" s="1350">
        <v>1</v>
      </c>
      <c r="E2532" s="293" t="s">
        <v>8556</v>
      </c>
      <c r="F2532" s="1352" t="s">
        <v>8557</v>
      </c>
      <c r="G2532" s="1356">
        <v>45291</v>
      </c>
      <c r="H2532" s="1348" t="s">
        <v>2353</v>
      </c>
      <c r="I2532" s="1348">
        <v>1523</v>
      </c>
      <c r="J2532" s="1351">
        <v>42271</v>
      </c>
      <c r="K2532" s="1352" t="s">
        <v>2354</v>
      </c>
      <c r="L2532" s="1352"/>
      <c r="M2532" s="1345" t="s">
        <v>1830</v>
      </c>
      <c r="N2532" s="1346" t="s">
        <v>1830</v>
      </c>
      <c r="O2532" s="1347" t="s">
        <v>1830</v>
      </c>
      <c r="P2532" s="117" t="str">
        <f t="shared" si="19"/>
        <v>2906</v>
      </c>
      <c r="Q2532" s="117"/>
      <c r="R2532" s="1348">
        <v>290601009</v>
      </c>
      <c r="S2532" s="321"/>
      <c r="T2532" s="321"/>
    </row>
    <row r="2533" spans="1:20" ht="34.5" hidden="1" customHeight="1">
      <c r="A2533" s="1348">
        <v>290601010</v>
      </c>
      <c r="B2533" s="1339" t="str">
        <f t="shared" si="18"/>
        <v>2906</v>
      </c>
      <c r="C2533" s="1349" t="s">
        <v>2414</v>
      </c>
      <c r="D2533" s="1350">
        <v>1</v>
      </c>
      <c r="E2533" s="293" t="s">
        <v>8558</v>
      </c>
      <c r="F2533" s="1352" t="s">
        <v>8559</v>
      </c>
      <c r="G2533" s="1356">
        <v>46022</v>
      </c>
      <c r="H2533" s="1348" t="s">
        <v>2353</v>
      </c>
      <c r="I2533" s="1348">
        <v>1525</v>
      </c>
      <c r="J2533" s="1351">
        <v>42338</v>
      </c>
      <c r="K2533" s="1352" t="s">
        <v>2354</v>
      </c>
      <c r="L2533" s="1352"/>
      <c r="M2533" s="1345" t="s">
        <v>1830</v>
      </c>
      <c r="N2533" s="1346" t="s">
        <v>1830</v>
      </c>
      <c r="O2533" s="1347"/>
      <c r="P2533" s="117" t="str">
        <f t="shared" si="19"/>
        <v>2906</v>
      </c>
      <c r="Q2533" s="117"/>
      <c r="R2533" s="1348">
        <v>290601010</v>
      </c>
      <c r="S2533" s="321"/>
      <c r="T2533" s="321"/>
    </row>
    <row r="2534" spans="1:20" ht="34.5" hidden="1" customHeight="1">
      <c r="A2534" s="1348">
        <v>290601011</v>
      </c>
      <c r="B2534" s="1339" t="str">
        <f t="shared" si="18"/>
        <v>2906</v>
      </c>
      <c r="C2534" s="1349" t="s">
        <v>2414</v>
      </c>
      <c r="D2534" s="1350">
        <v>1</v>
      </c>
      <c r="E2534" s="293" t="s">
        <v>8560</v>
      </c>
      <c r="F2534" s="1352" t="s">
        <v>8561</v>
      </c>
      <c r="G2534" s="1356">
        <v>45291</v>
      </c>
      <c r="H2534" s="1348" t="s">
        <v>2353</v>
      </c>
      <c r="I2534" s="1348">
        <v>1525</v>
      </c>
      <c r="J2534" s="1351">
        <v>42338</v>
      </c>
      <c r="K2534" s="1352" t="s">
        <v>2354</v>
      </c>
      <c r="L2534" s="1352"/>
      <c r="M2534" s="1345" t="s">
        <v>1830</v>
      </c>
      <c r="N2534" s="1346" t="s">
        <v>1830</v>
      </c>
      <c r="O2534" s="1347" t="s">
        <v>8562</v>
      </c>
      <c r="P2534" s="117" t="str">
        <f t="shared" si="19"/>
        <v>2906</v>
      </c>
      <c r="Q2534" s="117"/>
      <c r="R2534" s="1348">
        <v>290601011</v>
      </c>
      <c r="S2534" s="321"/>
      <c r="T2534" s="321"/>
    </row>
    <row r="2535" spans="1:20" ht="34.5" hidden="1" customHeight="1">
      <c r="A2535" s="1348">
        <v>290601020</v>
      </c>
      <c r="B2535" s="1339" t="str">
        <f t="shared" si="18"/>
        <v>2906</v>
      </c>
      <c r="C2535" s="1349" t="s">
        <v>2414</v>
      </c>
      <c r="D2535" s="1350">
        <v>1</v>
      </c>
      <c r="E2535" s="293" t="s">
        <v>8563</v>
      </c>
      <c r="F2535" s="1352" t="s">
        <v>8564</v>
      </c>
      <c r="G2535" s="1356">
        <v>45014</v>
      </c>
      <c r="H2535" s="1348" t="s">
        <v>2353</v>
      </c>
      <c r="I2535" s="1348">
        <v>1534</v>
      </c>
      <c r="J2535" s="1351">
        <v>42572</v>
      </c>
      <c r="K2535" s="1352" t="s">
        <v>2354</v>
      </c>
      <c r="L2535" s="1352" t="s">
        <v>8565</v>
      </c>
      <c r="M2535" s="1345" t="s">
        <v>1830</v>
      </c>
      <c r="N2535" s="1346" t="s">
        <v>1830</v>
      </c>
      <c r="O2535" s="1347"/>
      <c r="P2535" s="117" t="str">
        <f t="shared" si="19"/>
        <v>2906</v>
      </c>
      <c r="Q2535" s="117"/>
      <c r="R2535" s="1348">
        <v>290601020</v>
      </c>
      <c r="S2535" s="321"/>
      <c r="T2535" s="321"/>
    </row>
    <row r="2536" spans="1:20" ht="34.5" hidden="1" customHeight="1">
      <c r="A2536" s="1348">
        <v>290601021</v>
      </c>
      <c r="B2536" s="1339" t="str">
        <f t="shared" si="18"/>
        <v>2906</v>
      </c>
      <c r="C2536" s="1349" t="s">
        <v>2414</v>
      </c>
      <c r="D2536" s="1350">
        <v>1</v>
      </c>
      <c r="E2536" s="293" t="s">
        <v>8566</v>
      </c>
      <c r="F2536" s="1352" t="s">
        <v>8567</v>
      </c>
      <c r="G2536" s="1356">
        <v>45014</v>
      </c>
      <c r="H2536" s="1348" t="s">
        <v>2353</v>
      </c>
      <c r="I2536" s="1348">
        <v>1534</v>
      </c>
      <c r="J2536" s="1351">
        <v>42572</v>
      </c>
      <c r="K2536" s="1352" t="s">
        <v>2354</v>
      </c>
      <c r="L2536" s="1352" t="s">
        <v>8568</v>
      </c>
      <c r="M2536" s="1345" t="s">
        <v>1830</v>
      </c>
      <c r="N2536" s="1346" t="s">
        <v>1830</v>
      </c>
      <c r="O2536" s="1347"/>
      <c r="P2536" s="117" t="str">
        <f t="shared" si="19"/>
        <v>2906</v>
      </c>
      <c r="Q2536" s="117"/>
      <c r="R2536" s="1348">
        <v>290601021</v>
      </c>
      <c r="S2536" s="321"/>
      <c r="T2536" s="321"/>
    </row>
    <row r="2537" spans="1:20" ht="34.5" hidden="1" customHeight="1">
      <c r="A2537" s="1348">
        <v>290601022</v>
      </c>
      <c r="B2537" s="1339" t="str">
        <f t="shared" si="18"/>
        <v>2906</v>
      </c>
      <c r="C2537" s="1349" t="s">
        <v>2414</v>
      </c>
      <c r="D2537" s="1350">
        <v>1</v>
      </c>
      <c r="E2537" s="293" t="s">
        <v>8569</v>
      </c>
      <c r="F2537" s="1352" t="s">
        <v>8570</v>
      </c>
      <c r="G2537" s="1356">
        <v>45014</v>
      </c>
      <c r="H2537" s="1348" t="s">
        <v>2353</v>
      </c>
      <c r="I2537" s="1348">
        <v>1534</v>
      </c>
      <c r="J2537" s="1351">
        <v>42572</v>
      </c>
      <c r="K2537" s="1352" t="s">
        <v>2354</v>
      </c>
      <c r="L2537" s="1352" t="s">
        <v>8571</v>
      </c>
      <c r="M2537" s="1345" t="s">
        <v>1830</v>
      </c>
      <c r="N2537" s="1346" t="s">
        <v>1830</v>
      </c>
      <c r="O2537" s="1347"/>
      <c r="P2537" s="117" t="str">
        <f t="shared" si="19"/>
        <v>2906</v>
      </c>
      <c r="Q2537" s="117"/>
      <c r="R2537" s="1348">
        <v>290601022</v>
      </c>
      <c r="S2537" s="321"/>
      <c r="T2537" s="321"/>
    </row>
    <row r="2538" spans="1:20" ht="34.5" hidden="1" customHeight="1">
      <c r="A2538" s="1348">
        <v>290601032</v>
      </c>
      <c r="B2538" s="1339" t="str">
        <f t="shared" si="18"/>
        <v>2906</v>
      </c>
      <c r="C2538" s="1349" t="s">
        <v>2414</v>
      </c>
      <c r="D2538" s="1350">
        <v>1</v>
      </c>
      <c r="E2538" s="293" t="s">
        <v>8572</v>
      </c>
      <c r="F2538" s="1352" t="s">
        <v>8573</v>
      </c>
      <c r="G2538" s="1356">
        <v>45291</v>
      </c>
      <c r="H2538" s="1348" t="s">
        <v>2353</v>
      </c>
      <c r="I2538" s="1348">
        <v>1534</v>
      </c>
      <c r="J2538" s="1351">
        <v>42572</v>
      </c>
      <c r="K2538" s="1352" t="s">
        <v>2354</v>
      </c>
      <c r="L2538" s="1352" t="s">
        <v>8574</v>
      </c>
      <c r="M2538" s="1345" t="s">
        <v>1830</v>
      </c>
      <c r="N2538" s="1346" t="s">
        <v>1830</v>
      </c>
      <c r="O2538" s="1347" t="s">
        <v>8575</v>
      </c>
      <c r="P2538" s="117" t="str">
        <f t="shared" si="19"/>
        <v>2906</v>
      </c>
      <c r="Q2538" s="117"/>
      <c r="R2538" s="1348">
        <v>290601032</v>
      </c>
      <c r="S2538" s="321"/>
      <c r="T2538" s="321"/>
    </row>
    <row r="2539" spans="1:20" ht="34.5" hidden="1" customHeight="1">
      <c r="A2539" s="1348">
        <v>290601033</v>
      </c>
      <c r="B2539" s="1339" t="str">
        <f t="shared" si="18"/>
        <v>2906</v>
      </c>
      <c r="C2539" s="1349" t="s">
        <v>2414</v>
      </c>
      <c r="D2539" s="1350">
        <v>1</v>
      </c>
      <c r="E2539" s="293" t="s">
        <v>8576</v>
      </c>
      <c r="F2539" s="1352" t="s">
        <v>8577</v>
      </c>
      <c r="G2539" s="1356">
        <v>45291</v>
      </c>
      <c r="H2539" s="1348" t="s">
        <v>2353</v>
      </c>
      <c r="I2539" s="1348">
        <v>1534</v>
      </c>
      <c r="J2539" s="1351">
        <v>42572</v>
      </c>
      <c r="K2539" s="1352" t="s">
        <v>2354</v>
      </c>
      <c r="L2539" s="1352" t="s">
        <v>8578</v>
      </c>
      <c r="M2539" s="1345" t="s">
        <v>1830</v>
      </c>
      <c r="N2539" s="1346" t="s">
        <v>1830</v>
      </c>
      <c r="O2539" s="1347" t="s">
        <v>8579</v>
      </c>
      <c r="P2539" s="117" t="str">
        <f t="shared" si="19"/>
        <v>2906</v>
      </c>
      <c r="Q2539" s="117"/>
      <c r="R2539" s="1348">
        <v>290601033</v>
      </c>
      <c r="S2539" s="321"/>
      <c r="T2539" s="321"/>
    </row>
    <row r="2540" spans="1:20" ht="34.5" hidden="1" customHeight="1">
      <c r="A2540" s="1348">
        <v>290601034</v>
      </c>
      <c r="B2540" s="1339" t="str">
        <f t="shared" si="18"/>
        <v>2906</v>
      </c>
      <c r="C2540" s="1349" t="s">
        <v>2414</v>
      </c>
      <c r="D2540" s="1350">
        <v>1</v>
      </c>
      <c r="E2540" s="293" t="s">
        <v>8580</v>
      </c>
      <c r="F2540" s="1352" t="s">
        <v>8581</v>
      </c>
      <c r="G2540" s="1351">
        <v>46022</v>
      </c>
      <c r="H2540" s="1348" t="s">
        <v>2353</v>
      </c>
      <c r="I2540" s="1348">
        <v>1534</v>
      </c>
      <c r="J2540" s="1351">
        <v>42572</v>
      </c>
      <c r="K2540" s="1352" t="s">
        <v>2354</v>
      </c>
      <c r="L2540" s="1352" t="s">
        <v>8582</v>
      </c>
      <c r="M2540" s="1345" t="s">
        <v>1830</v>
      </c>
      <c r="N2540" s="1346" t="s">
        <v>1830</v>
      </c>
      <c r="O2540" s="1347"/>
      <c r="P2540" s="117" t="str">
        <f t="shared" si="19"/>
        <v>2906</v>
      </c>
      <c r="Q2540" s="117"/>
      <c r="R2540" s="1348">
        <v>290601034</v>
      </c>
      <c r="S2540" s="321"/>
      <c r="T2540" s="321"/>
    </row>
    <row r="2541" spans="1:20" ht="34.5" hidden="1" customHeight="1">
      <c r="A2541" s="1348">
        <v>290601038</v>
      </c>
      <c r="B2541" s="1339" t="str">
        <f t="shared" si="18"/>
        <v>2906</v>
      </c>
      <c r="C2541" s="1349" t="s">
        <v>2414</v>
      </c>
      <c r="D2541" s="1350">
        <v>1</v>
      </c>
      <c r="E2541" s="293" t="s">
        <v>8583</v>
      </c>
      <c r="F2541" s="1352" t="s">
        <v>8584</v>
      </c>
      <c r="G2541" s="1356">
        <v>45291</v>
      </c>
      <c r="H2541" s="1348" t="s">
        <v>2353</v>
      </c>
      <c r="I2541" s="1348">
        <v>1534</v>
      </c>
      <c r="J2541" s="1351">
        <v>42572</v>
      </c>
      <c r="K2541" s="1352" t="s">
        <v>2354</v>
      </c>
      <c r="L2541" s="1352" t="s">
        <v>8585</v>
      </c>
      <c r="M2541" s="1345" t="s">
        <v>1830</v>
      </c>
      <c r="N2541" s="1346" t="s">
        <v>1830</v>
      </c>
      <c r="O2541" s="1347" t="s">
        <v>8586</v>
      </c>
      <c r="P2541" s="117" t="str">
        <f t="shared" si="19"/>
        <v>2906</v>
      </c>
      <c r="Q2541" s="117"/>
      <c r="R2541" s="1348">
        <v>290601038</v>
      </c>
      <c r="S2541" s="321"/>
      <c r="T2541" s="321"/>
    </row>
    <row r="2542" spans="1:20" ht="34.5" hidden="1" customHeight="1">
      <c r="A2542" s="1348">
        <v>290601039</v>
      </c>
      <c r="B2542" s="1339" t="str">
        <f t="shared" si="18"/>
        <v>2906</v>
      </c>
      <c r="C2542" s="1349" t="s">
        <v>2414</v>
      </c>
      <c r="D2542" s="1350">
        <v>1</v>
      </c>
      <c r="E2542" s="293" t="s">
        <v>8587</v>
      </c>
      <c r="F2542" s="1352" t="s">
        <v>8588</v>
      </c>
      <c r="G2542" s="1351">
        <v>46022</v>
      </c>
      <c r="H2542" s="1348" t="s">
        <v>2353</v>
      </c>
      <c r="I2542" s="1348">
        <v>1536</v>
      </c>
      <c r="J2542" s="1351">
        <v>42650</v>
      </c>
      <c r="K2542" s="1352" t="s">
        <v>2354</v>
      </c>
      <c r="L2542" s="1352" t="s">
        <v>8589</v>
      </c>
      <c r="M2542" s="1345" t="s">
        <v>1830</v>
      </c>
      <c r="N2542" s="1346" t="s">
        <v>1830</v>
      </c>
      <c r="O2542" s="1347"/>
      <c r="P2542" s="117" t="str">
        <f t="shared" si="19"/>
        <v>2906</v>
      </c>
      <c r="Q2542" s="117"/>
      <c r="R2542" s="1348">
        <v>290601039</v>
      </c>
      <c r="S2542" s="321"/>
      <c r="T2542" s="321"/>
    </row>
    <row r="2543" spans="1:20" ht="34.5" hidden="1" customHeight="1">
      <c r="A2543" s="1348">
        <v>290601040</v>
      </c>
      <c r="B2543" s="1339" t="str">
        <f t="shared" si="18"/>
        <v>2906</v>
      </c>
      <c r="C2543" s="1349" t="s">
        <v>2414</v>
      </c>
      <c r="D2543" s="1350">
        <v>1</v>
      </c>
      <c r="E2543" s="293" t="s">
        <v>8590</v>
      </c>
      <c r="F2543" s="1352" t="s">
        <v>8591</v>
      </c>
      <c r="G2543" s="1356">
        <v>46022</v>
      </c>
      <c r="H2543" s="1348" t="s">
        <v>2353</v>
      </c>
      <c r="I2543" s="1348">
        <v>1536</v>
      </c>
      <c r="J2543" s="1351">
        <v>42650</v>
      </c>
      <c r="K2543" s="1352" t="s">
        <v>2354</v>
      </c>
      <c r="L2543" s="1352" t="s">
        <v>8592</v>
      </c>
      <c r="M2543" s="1345" t="s">
        <v>1830</v>
      </c>
      <c r="N2543" s="1346" t="s">
        <v>1830</v>
      </c>
      <c r="O2543" s="1347"/>
      <c r="P2543" s="117" t="str">
        <f t="shared" si="19"/>
        <v>2906</v>
      </c>
      <c r="Q2543" s="117"/>
      <c r="R2543" s="1348">
        <v>290601040</v>
      </c>
      <c r="S2543" s="321"/>
      <c r="T2543" s="321"/>
    </row>
    <row r="2544" spans="1:20" ht="34.5" hidden="1" customHeight="1">
      <c r="A2544" s="1348">
        <v>290601070</v>
      </c>
      <c r="B2544" s="1339" t="str">
        <f t="shared" si="18"/>
        <v>2906</v>
      </c>
      <c r="C2544" s="1349" t="s">
        <v>2414</v>
      </c>
      <c r="D2544" s="1350">
        <v>1</v>
      </c>
      <c r="E2544" s="293" t="s">
        <v>8593</v>
      </c>
      <c r="F2544" s="1352" t="s">
        <v>8594</v>
      </c>
      <c r="G2544" s="1356">
        <v>45291</v>
      </c>
      <c r="H2544" s="1348" t="s">
        <v>2353</v>
      </c>
      <c r="I2544" s="1348">
        <v>1536</v>
      </c>
      <c r="J2544" s="1351">
        <v>42650</v>
      </c>
      <c r="K2544" s="1352" t="s">
        <v>2354</v>
      </c>
      <c r="L2544" s="1352" t="s">
        <v>8595</v>
      </c>
      <c r="M2544" s="1345" t="s">
        <v>1830</v>
      </c>
      <c r="N2544" s="1346" t="s">
        <v>1830</v>
      </c>
      <c r="O2544" s="1347" t="s">
        <v>8596</v>
      </c>
      <c r="P2544" s="117" t="str">
        <f t="shared" si="19"/>
        <v>2906</v>
      </c>
      <c r="Q2544" s="117"/>
      <c r="R2544" s="1348">
        <v>290601070</v>
      </c>
      <c r="S2544" s="321"/>
      <c r="T2544" s="321"/>
    </row>
    <row r="2545" spans="1:20" ht="34.5" hidden="1" customHeight="1">
      <c r="A2545" s="1348">
        <v>290601071</v>
      </c>
      <c r="B2545" s="1339" t="str">
        <f t="shared" si="18"/>
        <v>2906</v>
      </c>
      <c r="C2545" s="1349" t="s">
        <v>2414</v>
      </c>
      <c r="D2545" s="1350">
        <v>1</v>
      </c>
      <c r="E2545" s="293" t="s">
        <v>8597</v>
      </c>
      <c r="F2545" s="1352" t="s">
        <v>8598</v>
      </c>
      <c r="G2545" s="1356">
        <v>45291</v>
      </c>
      <c r="H2545" s="1348" t="s">
        <v>2353</v>
      </c>
      <c r="I2545" s="1348">
        <v>1541</v>
      </c>
      <c r="J2545" s="1351">
        <v>42718</v>
      </c>
      <c r="K2545" s="1352" t="s">
        <v>2354</v>
      </c>
      <c r="L2545" s="1352"/>
      <c r="M2545" s="1345" t="s">
        <v>3208</v>
      </c>
      <c r="N2545" s="1346" t="s">
        <v>1830</v>
      </c>
      <c r="O2545" s="1347" t="s">
        <v>1830</v>
      </c>
      <c r="P2545" s="117" t="str">
        <f t="shared" si="19"/>
        <v>2906</v>
      </c>
      <c r="Q2545" s="117"/>
      <c r="R2545" s="1348">
        <v>290601071</v>
      </c>
      <c r="S2545" s="321"/>
      <c r="T2545" s="321"/>
    </row>
    <row r="2546" spans="1:20" ht="34.5" hidden="1" customHeight="1">
      <c r="A2546" s="1348">
        <v>290601076</v>
      </c>
      <c r="B2546" s="1339" t="str">
        <f t="shared" si="18"/>
        <v>2906</v>
      </c>
      <c r="C2546" s="1349" t="s">
        <v>2414</v>
      </c>
      <c r="D2546" s="1350">
        <v>1</v>
      </c>
      <c r="E2546" s="293" t="s">
        <v>8599</v>
      </c>
      <c r="F2546" s="1352" t="s">
        <v>8600</v>
      </c>
      <c r="G2546" s="1356">
        <v>45291</v>
      </c>
      <c r="H2546" s="1348" t="s">
        <v>2353</v>
      </c>
      <c r="I2546" s="1348">
        <v>1536</v>
      </c>
      <c r="J2546" s="1351">
        <v>42650</v>
      </c>
      <c r="K2546" s="1352" t="s">
        <v>2354</v>
      </c>
      <c r="L2546" s="1352" t="s">
        <v>8601</v>
      </c>
      <c r="M2546" s="1345" t="s">
        <v>7781</v>
      </c>
      <c r="N2546" s="1346" t="s">
        <v>1830</v>
      </c>
      <c r="O2546" s="1347" t="s">
        <v>8602</v>
      </c>
      <c r="P2546" s="117" t="str">
        <f t="shared" si="19"/>
        <v>2906</v>
      </c>
      <c r="Q2546" s="117"/>
      <c r="R2546" s="1348">
        <v>290601076</v>
      </c>
      <c r="S2546" s="321"/>
      <c r="T2546" s="321"/>
    </row>
    <row r="2547" spans="1:20" ht="34.5" hidden="1" customHeight="1">
      <c r="A2547" s="1348">
        <v>290601077</v>
      </c>
      <c r="B2547" s="1339" t="str">
        <f t="shared" si="18"/>
        <v>2906</v>
      </c>
      <c r="C2547" s="1349" t="s">
        <v>2414</v>
      </c>
      <c r="D2547" s="1350">
        <v>1</v>
      </c>
      <c r="E2547" s="293" t="s">
        <v>8603</v>
      </c>
      <c r="F2547" s="1352" t="s">
        <v>8604</v>
      </c>
      <c r="G2547" s="1356">
        <v>45291</v>
      </c>
      <c r="H2547" s="1348" t="s">
        <v>2353</v>
      </c>
      <c r="I2547" s="1348">
        <v>1536</v>
      </c>
      <c r="J2547" s="1351">
        <v>42650</v>
      </c>
      <c r="K2547" s="1352" t="s">
        <v>2354</v>
      </c>
      <c r="L2547" s="1352" t="s">
        <v>8605</v>
      </c>
      <c r="M2547" s="1345" t="s">
        <v>7784</v>
      </c>
      <c r="N2547" s="1346" t="s">
        <v>1830</v>
      </c>
      <c r="O2547" s="1347" t="s">
        <v>1830</v>
      </c>
      <c r="P2547" s="117" t="str">
        <f t="shared" si="19"/>
        <v>2906</v>
      </c>
      <c r="Q2547" s="117"/>
      <c r="R2547" s="1348">
        <v>290601077</v>
      </c>
      <c r="S2547" s="321"/>
      <c r="T2547" s="321"/>
    </row>
    <row r="2548" spans="1:20" ht="34.5" hidden="1" customHeight="1">
      <c r="A2548" s="1348">
        <v>290601078</v>
      </c>
      <c r="B2548" s="1339" t="str">
        <f t="shared" si="18"/>
        <v>2906</v>
      </c>
      <c r="C2548" s="1349" t="s">
        <v>2414</v>
      </c>
      <c r="D2548" s="1350">
        <v>1</v>
      </c>
      <c r="E2548" s="293" t="s">
        <v>8606</v>
      </c>
      <c r="F2548" s="1352" t="s">
        <v>8607</v>
      </c>
      <c r="G2548" s="1356">
        <v>45291</v>
      </c>
      <c r="H2548" s="1348" t="s">
        <v>2353</v>
      </c>
      <c r="I2548" s="1348">
        <v>1536</v>
      </c>
      <c r="J2548" s="1351">
        <v>42650</v>
      </c>
      <c r="K2548" s="1352" t="s">
        <v>2354</v>
      </c>
      <c r="L2548" s="1352" t="s">
        <v>8608</v>
      </c>
      <c r="M2548" s="1345" t="s">
        <v>7787</v>
      </c>
      <c r="N2548" s="1346" t="s">
        <v>1830</v>
      </c>
      <c r="O2548" s="1347" t="s">
        <v>1830</v>
      </c>
      <c r="P2548" s="117" t="str">
        <f t="shared" si="19"/>
        <v>2906</v>
      </c>
      <c r="Q2548" s="117"/>
      <c r="R2548" s="1348">
        <v>290601078</v>
      </c>
      <c r="S2548" s="321"/>
      <c r="T2548" s="321"/>
    </row>
    <row r="2549" spans="1:20" ht="34.5" hidden="1" customHeight="1">
      <c r="A2549" s="1348">
        <v>290601079</v>
      </c>
      <c r="B2549" s="1339" t="str">
        <f t="shared" si="18"/>
        <v>2906</v>
      </c>
      <c r="C2549" s="1349" t="s">
        <v>2414</v>
      </c>
      <c r="D2549" s="1350">
        <v>1</v>
      </c>
      <c r="E2549" s="293" t="s">
        <v>8609</v>
      </c>
      <c r="F2549" s="1352" t="s">
        <v>8610</v>
      </c>
      <c r="G2549" s="1356">
        <v>45291</v>
      </c>
      <c r="H2549" s="1348" t="s">
        <v>2353</v>
      </c>
      <c r="I2549" s="1348">
        <v>1541</v>
      </c>
      <c r="J2549" s="1351">
        <v>42718</v>
      </c>
      <c r="K2549" s="1352" t="s">
        <v>2354</v>
      </c>
      <c r="L2549" s="1353"/>
      <c r="M2549" s="1345" t="s">
        <v>7787</v>
      </c>
      <c r="N2549" s="1346" t="s">
        <v>1830</v>
      </c>
      <c r="O2549" s="1347" t="s">
        <v>1830</v>
      </c>
      <c r="P2549" s="117" t="str">
        <f t="shared" si="19"/>
        <v>2906</v>
      </c>
      <c r="Q2549" s="117"/>
      <c r="R2549" s="1348">
        <v>290601079</v>
      </c>
      <c r="S2549" s="321"/>
      <c r="T2549" s="321"/>
    </row>
    <row r="2550" spans="1:20" ht="34.5" hidden="1" customHeight="1">
      <c r="A2550" s="1348">
        <v>290601084</v>
      </c>
      <c r="B2550" s="1339" t="str">
        <f t="shared" si="18"/>
        <v>2906</v>
      </c>
      <c r="C2550" s="1349" t="s">
        <v>2414</v>
      </c>
      <c r="D2550" s="1350">
        <v>1</v>
      </c>
      <c r="E2550" s="293" t="s">
        <v>8611</v>
      </c>
      <c r="F2550" s="1352" t="s">
        <v>8612</v>
      </c>
      <c r="G2550" s="1356">
        <v>46022</v>
      </c>
      <c r="H2550" s="1348" t="s">
        <v>2353</v>
      </c>
      <c r="I2550" s="1348">
        <v>1545</v>
      </c>
      <c r="J2550" s="1356">
        <v>42874</v>
      </c>
      <c r="K2550" s="1352" t="s">
        <v>2354</v>
      </c>
      <c r="L2550" s="1353"/>
      <c r="M2550" s="1345" t="s">
        <v>7792</v>
      </c>
      <c r="N2550" s="1346" t="s">
        <v>1830</v>
      </c>
      <c r="O2550" s="1347"/>
      <c r="P2550" s="117" t="str">
        <f t="shared" si="19"/>
        <v>2906</v>
      </c>
      <c r="Q2550" s="117"/>
      <c r="R2550" s="1348">
        <v>290601084</v>
      </c>
      <c r="S2550" s="321"/>
      <c r="T2550" s="321"/>
    </row>
    <row r="2551" spans="1:20" ht="34.5" hidden="1" customHeight="1">
      <c r="A2551" s="1348">
        <v>290601147</v>
      </c>
      <c r="B2551" s="1339" t="str">
        <f t="shared" si="18"/>
        <v>2906</v>
      </c>
      <c r="C2551" s="1349" t="s">
        <v>2414</v>
      </c>
      <c r="D2551" s="1350">
        <v>1</v>
      </c>
      <c r="E2551" s="293" t="s">
        <v>8613</v>
      </c>
      <c r="F2551" s="1352" t="s">
        <v>8614</v>
      </c>
      <c r="G2551" s="1356">
        <v>46022</v>
      </c>
      <c r="H2551" s="1348" t="s">
        <v>2353</v>
      </c>
      <c r="I2551" s="1348">
        <v>1545</v>
      </c>
      <c r="J2551" s="1351">
        <v>42874</v>
      </c>
      <c r="K2551" s="1352" t="s">
        <v>2354</v>
      </c>
      <c r="L2551" s="1352" t="s">
        <v>8615</v>
      </c>
      <c r="M2551" s="1345" t="s">
        <v>7795</v>
      </c>
      <c r="N2551" s="1346" t="s">
        <v>1830</v>
      </c>
      <c r="O2551" s="1347"/>
      <c r="P2551" s="117" t="str">
        <f t="shared" si="19"/>
        <v>2906</v>
      </c>
      <c r="Q2551" s="117"/>
      <c r="R2551" s="1348">
        <v>290601147</v>
      </c>
      <c r="S2551" s="321"/>
      <c r="T2551" s="321"/>
    </row>
    <row r="2552" spans="1:20" ht="34.5" hidden="1" customHeight="1">
      <c r="A2552" s="1348">
        <v>290601148</v>
      </c>
      <c r="B2552" s="1339" t="str">
        <f t="shared" si="18"/>
        <v>2906</v>
      </c>
      <c r="C2552" s="1349" t="s">
        <v>2414</v>
      </c>
      <c r="D2552" s="1350">
        <v>1</v>
      </c>
      <c r="E2552" s="293" t="s">
        <v>8616</v>
      </c>
      <c r="F2552" s="1352" t="s">
        <v>8617</v>
      </c>
      <c r="G2552" s="1356">
        <v>45291</v>
      </c>
      <c r="H2552" s="1348" t="s">
        <v>2353</v>
      </c>
      <c r="I2552" s="1348">
        <v>1549</v>
      </c>
      <c r="J2552" s="1356">
        <v>43027</v>
      </c>
      <c r="K2552" s="1352" t="s">
        <v>2354</v>
      </c>
      <c r="L2552" s="1352" t="s">
        <v>8618</v>
      </c>
      <c r="M2552" s="1345" t="s">
        <v>7798</v>
      </c>
      <c r="N2552" s="1346" t="s">
        <v>1830</v>
      </c>
      <c r="O2552" s="1347" t="s">
        <v>1830</v>
      </c>
      <c r="P2552" s="117" t="str">
        <f t="shared" si="19"/>
        <v>2906</v>
      </c>
      <c r="Q2552" s="117"/>
      <c r="R2552" s="1348">
        <v>290601148</v>
      </c>
      <c r="S2552" s="321"/>
      <c r="T2552" s="321"/>
    </row>
    <row r="2553" spans="1:20" ht="34.5" hidden="1" customHeight="1">
      <c r="A2553" s="1348">
        <v>290601150</v>
      </c>
      <c r="B2553" s="1339" t="str">
        <f t="shared" ref="B2553:B2807" si="20">MID(A2553,1,4)</f>
        <v>2906</v>
      </c>
      <c r="C2553" s="1349" t="s">
        <v>2414</v>
      </c>
      <c r="D2553" s="1350">
        <v>1</v>
      </c>
      <c r="E2553" s="293" t="s">
        <v>8619</v>
      </c>
      <c r="F2553" s="1352" t="s">
        <v>8620</v>
      </c>
      <c r="G2553" s="1356">
        <v>45291</v>
      </c>
      <c r="H2553" s="1348" t="s">
        <v>2353</v>
      </c>
      <c r="I2553" s="1348">
        <v>1549</v>
      </c>
      <c r="J2553" s="1356">
        <v>43027</v>
      </c>
      <c r="K2553" s="1352" t="s">
        <v>2354</v>
      </c>
      <c r="L2553" s="1352" t="s">
        <v>8621</v>
      </c>
      <c r="M2553" s="1345" t="s">
        <v>7801</v>
      </c>
      <c r="N2553" s="1346" t="s">
        <v>1830</v>
      </c>
      <c r="O2553" s="1347" t="s">
        <v>8622</v>
      </c>
      <c r="P2553" s="117" t="str">
        <f t="shared" ref="P2553:P2807" si="21">MID(A2553,1,4)</f>
        <v>2906</v>
      </c>
      <c r="Q2553" s="117"/>
      <c r="R2553" s="1348">
        <v>290601150</v>
      </c>
      <c r="S2553" s="321"/>
      <c r="T2553" s="321"/>
    </row>
    <row r="2554" spans="1:20" ht="34.5" hidden="1" customHeight="1">
      <c r="A2554" s="1348">
        <v>290601151</v>
      </c>
      <c r="B2554" s="1339" t="str">
        <f t="shared" si="20"/>
        <v>2906</v>
      </c>
      <c r="C2554" s="1349" t="s">
        <v>2414</v>
      </c>
      <c r="D2554" s="1350">
        <v>1</v>
      </c>
      <c r="E2554" s="293" t="s">
        <v>8623</v>
      </c>
      <c r="F2554" s="1352" t="s">
        <v>8624</v>
      </c>
      <c r="G2554" s="1351">
        <v>45014</v>
      </c>
      <c r="H2554" s="1348" t="s">
        <v>2353</v>
      </c>
      <c r="I2554" s="1348">
        <v>1549</v>
      </c>
      <c r="J2554" s="1351">
        <v>43027</v>
      </c>
      <c r="K2554" s="1352" t="s">
        <v>2354</v>
      </c>
      <c r="L2554" s="1352" t="s">
        <v>8625</v>
      </c>
      <c r="M2554" s="1345" t="s">
        <v>7804</v>
      </c>
      <c r="N2554" s="1346" t="s">
        <v>1830</v>
      </c>
      <c r="O2554" s="1347"/>
      <c r="P2554" s="117" t="str">
        <f t="shared" si="21"/>
        <v>2906</v>
      </c>
      <c r="Q2554" s="117"/>
      <c r="R2554" s="1348">
        <v>290601151</v>
      </c>
      <c r="S2554" s="321"/>
      <c r="T2554" s="321"/>
    </row>
    <row r="2555" spans="1:20" ht="34.5" hidden="1" customHeight="1">
      <c r="A2555" s="1348">
        <v>290601152</v>
      </c>
      <c r="B2555" s="1339" t="str">
        <f t="shared" si="20"/>
        <v>2906</v>
      </c>
      <c r="C2555" s="1349" t="s">
        <v>2414</v>
      </c>
      <c r="D2555" s="1350">
        <v>1</v>
      </c>
      <c r="E2555" s="293" t="s">
        <v>8626</v>
      </c>
      <c r="F2555" s="1352" t="s">
        <v>8627</v>
      </c>
      <c r="G2555" s="1356">
        <v>45291</v>
      </c>
      <c r="H2555" s="1348" t="s">
        <v>2353</v>
      </c>
      <c r="I2555" s="1348">
        <v>1550</v>
      </c>
      <c r="J2555" s="1356">
        <v>43080</v>
      </c>
      <c r="K2555" s="1352" t="s">
        <v>2354</v>
      </c>
      <c r="L2555" s="1352" t="s">
        <v>8628</v>
      </c>
      <c r="M2555" s="1345" t="s">
        <v>1830</v>
      </c>
      <c r="N2555" s="1346" t="s">
        <v>1830</v>
      </c>
      <c r="O2555" s="1347" t="s">
        <v>1830</v>
      </c>
      <c r="P2555" s="117" t="str">
        <f t="shared" si="21"/>
        <v>2906</v>
      </c>
      <c r="Q2555" s="117"/>
      <c r="R2555" s="1348">
        <v>290601152</v>
      </c>
      <c r="S2555" s="321"/>
      <c r="T2555" s="321"/>
    </row>
    <row r="2556" spans="1:20" ht="34.5" hidden="1" customHeight="1">
      <c r="A2556" s="1348">
        <v>290601153</v>
      </c>
      <c r="B2556" s="1339" t="str">
        <f t="shared" si="20"/>
        <v>2906</v>
      </c>
      <c r="C2556" s="1349" t="s">
        <v>2414</v>
      </c>
      <c r="D2556" s="1350">
        <v>1</v>
      </c>
      <c r="E2556" s="293" t="s">
        <v>8629</v>
      </c>
      <c r="F2556" s="1352" t="s">
        <v>5039</v>
      </c>
      <c r="G2556" s="1351">
        <v>43830</v>
      </c>
      <c r="H2556" s="1348" t="s">
        <v>2252</v>
      </c>
      <c r="I2556" s="1348">
        <v>1482</v>
      </c>
      <c r="J2556" s="1356">
        <v>41470</v>
      </c>
      <c r="K2556" s="1352" t="s">
        <v>2253</v>
      </c>
      <c r="L2556" s="1352" t="s">
        <v>8630</v>
      </c>
      <c r="M2556" s="1345" t="s">
        <v>1830</v>
      </c>
      <c r="N2556" s="1346" t="s">
        <v>1830</v>
      </c>
      <c r="O2556" s="1347"/>
      <c r="P2556" s="117" t="str">
        <f t="shared" si="21"/>
        <v>2906</v>
      </c>
      <c r="Q2556" s="117"/>
      <c r="R2556" s="1348">
        <v>290601153</v>
      </c>
      <c r="S2556" s="321"/>
      <c r="T2556" s="321"/>
    </row>
    <row r="2557" spans="1:20" ht="34.5" hidden="1" customHeight="1">
      <c r="A2557" s="1348">
        <v>290601154</v>
      </c>
      <c r="B2557" s="1339" t="str">
        <f t="shared" si="20"/>
        <v>2906</v>
      </c>
      <c r="C2557" s="1349" t="s">
        <v>2414</v>
      </c>
      <c r="D2557" s="1350">
        <v>3</v>
      </c>
      <c r="E2557" s="293" t="s">
        <v>8631</v>
      </c>
      <c r="F2557" s="1352" t="s">
        <v>8632</v>
      </c>
      <c r="G2557" s="1351">
        <v>46475</v>
      </c>
      <c r="H2557" s="1348" t="s">
        <v>2353</v>
      </c>
      <c r="I2557" s="1348">
        <v>1595</v>
      </c>
      <c r="J2557" s="1356">
        <v>44649</v>
      </c>
      <c r="K2557" s="1352" t="s">
        <v>2354</v>
      </c>
      <c r="L2557" s="1353"/>
      <c r="M2557" s="1345" t="s">
        <v>7811</v>
      </c>
      <c r="N2557" s="1346" t="s">
        <v>1830</v>
      </c>
      <c r="O2557" s="1347"/>
      <c r="P2557" s="117" t="str">
        <f t="shared" si="21"/>
        <v>2906</v>
      </c>
      <c r="Q2557" s="117"/>
      <c r="R2557" s="1348">
        <v>290601154</v>
      </c>
      <c r="S2557" s="321"/>
      <c r="T2557" s="321"/>
    </row>
    <row r="2558" spans="1:20" ht="34.5" hidden="1" customHeight="1">
      <c r="A2558" s="1348">
        <v>290601155</v>
      </c>
      <c r="B2558" s="1339" t="str">
        <f t="shared" si="20"/>
        <v>2906</v>
      </c>
      <c r="C2558" s="1349" t="s">
        <v>2414</v>
      </c>
      <c r="D2558" s="1350">
        <v>3</v>
      </c>
      <c r="E2558" s="293" t="s">
        <v>8633</v>
      </c>
      <c r="F2558" s="1352" t="s">
        <v>8634</v>
      </c>
      <c r="G2558" s="1356">
        <v>46475</v>
      </c>
      <c r="H2558" s="1348" t="s">
        <v>2353</v>
      </c>
      <c r="I2558" s="1348">
        <v>1595</v>
      </c>
      <c r="J2558" s="1356">
        <v>44649</v>
      </c>
      <c r="K2558" s="1352" t="s">
        <v>2354</v>
      </c>
      <c r="L2558" s="1353"/>
      <c r="M2558" s="1345" t="s">
        <v>7814</v>
      </c>
      <c r="N2558" s="1346" t="s">
        <v>1830</v>
      </c>
      <c r="O2558" s="1347"/>
      <c r="P2558" s="117" t="str">
        <f t="shared" si="21"/>
        <v>2906</v>
      </c>
      <c r="Q2558" s="117"/>
      <c r="R2558" s="1348">
        <v>290601155</v>
      </c>
      <c r="S2558" s="321"/>
      <c r="T2558" s="321"/>
    </row>
    <row r="2559" spans="1:20" ht="34.5" hidden="1" customHeight="1">
      <c r="A2559" s="1348">
        <v>290601156</v>
      </c>
      <c r="B2559" s="1339" t="str">
        <f t="shared" si="20"/>
        <v>2906</v>
      </c>
      <c r="C2559" s="1349" t="s">
        <v>2414</v>
      </c>
      <c r="D2559" s="1350">
        <v>1</v>
      </c>
      <c r="E2559" s="293" t="s">
        <v>8629</v>
      </c>
      <c r="F2559" s="1352" t="s">
        <v>8635</v>
      </c>
      <c r="G2559" s="1351">
        <v>46475</v>
      </c>
      <c r="H2559" s="1348" t="s">
        <v>2353</v>
      </c>
      <c r="I2559" s="1348">
        <v>1595</v>
      </c>
      <c r="J2559" s="1351">
        <v>44649</v>
      </c>
      <c r="K2559" s="1352" t="s">
        <v>2354</v>
      </c>
      <c r="L2559" s="1353"/>
      <c r="M2559" s="1345" t="s">
        <v>7743</v>
      </c>
      <c r="N2559" s="1346" t="s">
        <v>1830</v>
      </c>
      <c r="O2559" s="1347"/>
      <c r="P2559" s="117" t="str">
        <f t="shared" si="21"/>
        <v>2906</v>
      </c>
      <c r="Q2559" s="117"/>
      <c r="R2559" s="1348">
        <v>290601156</v>
      </c>
      <c r="S2559" s="321"/>
      <c r="T2559" s="321"/>
    </row>
    <row r="2560" spans="1:20" ht="34.5" hidden="1" customHeight="1">
      <c r="A2560" s="1348">
        <v>290601157</v>
      </c>
      <c r="B2560" s="1339" t="str">
        <f t="shared" si="20"/>
        <v>2906</v>
      </c>
      <c r="C2560" s="1349" t="s">
        <v>2414</v>
      </c>
      <c r="D2560" s="1350">
        <v>1</v>
      </c>
      <c r="E2560" s="293" t="s">
        <v>8636</v>
      </c>
      <c r="F2560" s="1352" t="s">
        <v>8637</v>
      </c>
      <c r="G2560" s="1351">
        <v>46475</v>
      </c>
      <c r="H2560" s="1348" t="s">
        <v>2353</v>
      </c>
      <c r="I2560" s="1348">
        <v>1595</v>
      </c>
      <c r="J2560" s="1351">
        <v>44649</v>
      </c>
      <c r="K2560" s="1352" t="s">
        <v>2354</v>
      </c>
      <c r="L2560" s="1352"/>
      <c r="M2560" s="1345" t="s">
        <v>7819</v>
      </c>
      <c r="N2560" s="1346" t="s">
        <v>1830</v>
      </c>
      <c r="O2560" s="1347"/>
      <c r="P2560" s="117" t="str">
        <f t="shared" si="21"/>
        <v>2906</v>
      </c>
      <c r="Q2560" s="117"/>
      <c r="R2560" s="1348">
        <v>290601157</v>
      </c>
      <c r="S2560" s="321"/>
      <c r="T2560" s="321"/>
    </row>
    <row r="2561" spans="1:20" ht="34.5" hidden="1" customHeight="1">
      <c r="A2561" s="1348">
        <v>290601158</v>
      </c>
      <c r="B2561" s="1339" t="str">
        <f t="shared" si="20"/>
        <v>2906</v>
      </c>
      <c r="C2561" s="1349" t="s">
        <v>2414</v>
      </c>
      <c r="D2561" s="1350">
        <v>1</v>
      </c>
      <c r="E2561" s="293" t="s">
        <v>8638</v>
      </c>
      <c r="F2561" s="1352" t="s">
        <v>8639</v>
      </c>
      <c r="G2561" s="1351">
        <v>46475</v>
      </c>
      <c r="H2561" s="1348" t="s">
        <v>2353</v>
      </c>
      <c r="I2561" s="1348">
        <v>1595</v>
      </c>
      <c r="J2561" s="1351">
        <v>44649</v>
      </c>
      <c r="K2561" s="1352" t="s">
        <v>2354</v>
      </c>
      <c r="L2561" s="1352"/>
      <c r="M2561" s="1345" t="s">
        <v>7821</v>
      </c>
      <c r="N2561" s="1346" t="s">
        <v>1830</v>
      </c>
      <c r="O2561" s="1347"/>
      <c r="P2561" s="117" t="str">
        <f t="shared" si="21"/>
        <v>2906</v>
      </c>
      <c r="Q2561" s="117"/>
      <c r="R2561" s="1348">
        <v>290601158</v>
      </c>
      <c r="S2561" s="321"/>
      <c r="T2561" s="321"/>
    </row>
    <row r="2562" spans="1:20" ht="34.5" hidden="1" customHeight="1">
      <c r="A2562" s="1348">
        <v>290601159</v>
      </c>
      <c r="B2562" s="1339" t="str">
        <f t="shared" si="20"/>
        <v>2906</v>
      </c>
      <c r="C2562" s="1349" t="s">
        <v>2414</v>
      </c>
      <c r="D2562" s="1350">
        <v>1</v>
      </c>
      <c r="E2562" s="293" t="s">
        <v>8640</v>
      </c>
      <c r="F2562" s="1352" t="s">
        <v>8641</v>
      </c>
      <c r="G2562" s="1356">
        <v>46475</v>
      </c>
      <c r="H2562" s="1348" t="s">
        <v>2353</v>
      </c>
      <c r="I2562" s="1348">
        <v>1595</v>
      </c>
      <c r="J2562" s="1351">
        <v>44649</v>
      </c>
      <c r="K2562" s="1352" t="s">
        <v>2354</v>
      </c>
      <c r="L2562" s="1352"/>
      <c r="M2562" s="1345" t="s">
        <v>3308</v>
      </c>
      <c r="N2562" s="1346" t="s">
        <v>1830</v>
      </c>
      <c r="O2562" s="1347"/>
      <c r="P2562" s="117" t="str">
        <f t="shared" si="21"/>
        <v>2906</v>
      </c>
      <c r="Q2562" s="117"/>
      <c r="R2562" s="1348">
        <v>290601159</v>
      </c>
      <c r="S2562" s="321"/>
      <c r="T2562" s="321"/>
    </row>
    <row r="2563" spans="1:20" ht="34.5" hidden="1" customHeight="1">
      <c r="A2563" s="1348">
        <v>290601161</v>
      </c>
      <c r="B2563" s="1339" t="str">
        <f t="shared" si="20"/>
        <v>2906</v>
      </c>
      <c r="C2563" s="1349" t="s">
        <v>2414</v>
      </c>
      <c r="D2563" s="1350">
        <v>1</v>
      </c>
      <c r="E2563" s="293" t="s">
        <v>8642</v>
      </c>
      <c r="F2563" s="1352" t="s">
        <v>8643</v>
      </c>
      <c r="G2563" s="1351">
        <v>46574</v>
      </c>
      <c r="H2563" s="1348" t="s">
        <v>2353</v>
      </c>
      <c r="I2563" s="1348">
        <v>1596</v>
      </c>
      <c r="J2563" s="1351">
        <v>44740</v>
      </c>
      <c r="K2563" s="1352" t="s">
        <v>2354</v>
      </c>
      <c r="L2563" s="1352"/>
      <c r="M2563" s="1345" t="s">
        <v>7821</v>
      </c>
      <c r="N2563" s="1346" t="s">
        <v>1830</v>
      </c>
      <c r="O2563" s="1347"/>
      <c r="P2563" s="117" t="str">
        <f t="shared" si="21"/>
        <v>2906</v>
      </c>
      <c r="Q2563" s="117"/>
      <c r="R2563" s="1348">
        <v>290601161</v>
      </c>
      <c r="S2563" s="321"/>
      <c r="T2563" s="321"/>
    </row>
    <row r="2564" spans="1:20" ht="34.5" hidden="1" customHeight="1">
      <c r="A2564" s="1348">
        <v>290601162</v>
      </c>
      <c r="B2564" s="1339" t="str">
        <f t="shared" si="20"/>
        <v>2906</v>
      </c>
      <c r="C2564" s="1349" t="s">
        <v>2414</v>
      </c>
      <c r="D2564" s="1350">
        <v>1</v>
      </c>
      <c r="E2564" s="293" t="s">
        <v>8644</v>
      </c>
      <c r="F2564" s="1352" t="s">
        <v>8645</v>
      </c>
      <c r="G2564" s="1356">
        <v>46475</v>
      </c>
      <c r="H2564" s="1348" t="s">
        <v>2353</v>
      </c>
      <c r="I2564" s="1348">
        <v>1595</v>
      </c>
      <c r="J2564" s="1351">
        <v>44649</v>
      </c>
      <c r="K2564" s="1352" t="s">
        <v>2354</v>
      </c>
      <c r="L2564" s="1352"/>
      <c r="M2564" s="1345" t="s">
        <v>3308</v>
      </c>
      <c r="N2564" s="1346" t="s">
        <v>1830</v>
      </c>
      <c r="O2564" s="1347"/>
      <c r="P2564" s="117" t="str">
        <f t="shared" si="21"/>
        <v>2906</v>
      </c>
      <c r="Q2564" s="117"/>
      <c r="R2564" s="1348">
        <v>290601162</v>
      </c>
      <c r="S2564" s="321"/>
      <c r="T2564" s="321"/>
    </row>
    <row r="2565" spans="1:20" ht="34.5" hidden="1" customHeight="1">
      <c r="A2565" s="1348">
        <v>290601163</v>
      </c>
      <c r="B2565" s="1339" t="str">
        <f t="shared" si="20"/>
        <v>2906</v>
      </c>
      <c r="C2565" s="1349" t="s">
        <v>2414</v>
      </c>
      <c r="D2565" s="1350">
        <v>1</v>
      </c>
      <c r="E2565" s="293" t="s">
        <v>8646</v>
      </c>
      <c r="F2565" s="1352" t="s">
        <v>8647</v>
      </c>
      <c r="G2565" s="1356">
        <v>46475</v>
      </c>
      <c r="H2565" s="1348" t="s">
        <v>2353</v>
      </c>
      <c r="I2565" s="1348">
        <v>1595</v>
      </c>
      <c r="J2565" s="1351">
        <v>44649</v>
      </c>
      <c r="K2565" s="1352" t="s">
        <v>2354</v>
      </c>
      <c r="L2565" s="1352"/>
      <c r="M2565" s="1345" t="s">
        <v>7829</v>
      </c>
      <c r="N2565" s="1346" t="s">
        <v>3398</v>
      </c>
      <c r="O2565" s="1347"/>
      <c r="P2565" s="117" t="str">
        <f t="shared" si="21"/>
        <v>2906</v>
      </c>
      <c r="Q2565" s="117"/>
      <c r="R2565" s="1348">
        <v>290601163</v>
      </c>
      <c r="S2565" s="321"/>
      <c r="T2565" s="321"/>
    </row>
    <row r="2566" spans="1:20" ht="34.5" hidden="1" customHeight="1">
      <c r="A2566" s="1348">
        <v>290601164</v>
      </c>
      <c r="B2566" s="1339" t="str">
        <f t="shared" si="20"/>
        <v>2906</v>
      </c>
      <c r="C2566" s="1349" t="s">
        <v>2414</v>
      </c>
      <c r="D2566" s="1350">
        <v>1</v>
      </c>
      <c r="E2566" s="293" t="s">
        <v>8648</v>
      </c>
      <c r="F2566" s="1352" t="s">
        <v>8649</v>
      </c>
      <c r="G2566" s="1356">
        <v>46475</v>
      </c>
      <c r="H2566" s="1348" t="s">
        <v>2353</v>
      </c>
      <c r="I2566" s="1348">
        <v>1595</v>
      </c>
      <c r="J2566" s="1351">
        <v>44649</v>
      </c>
      <c r="K2566" s="1352" t="s">
        <v>2354</v>
      </c>
      <c r="L2566" s="1352"/>
      <c r="M2566" s="1345" t="s">
        <v>7832</v>
      </c>
      <c r="N2566" s="1346" t="s">
        <v>1830</v>
      </c>
      <c r="O2566" s="1347"/>
      <c r="P2566" s="117" t="str">
        <f t="shared" si="21"/>
        <v>2906</v>
      </c>
      <c r="Q2566" s="117"/>
      <c r="R2566" s="1348">
        <v>290601164</v>
      </c>
      <c r="S2566" s="321"/>
      <c r="T2566" s="321"/>
    </row>
    <row r="2567" spans="1:20" ht="34.5" hidden="1" customHeight="1">
      <c r="A2567" s="1348">
        <v>290601165</v>
      </c>
      <c r="B2567" s="1339" t="str">
        <f t="shared" si="20"/>
        <v>2906</v>
      </c>
      <c r="C2567" s="1349" t="s">
        <v>2414</v>
      </c>
      <c r="D2567" s="1350">
        <v>1</v>
      </c>
      <c r="E2567" s="293" t="s">
        <v>8650</v>
      </c>
      <c r="F2567" s="1352" t="s">
        <v>8651</v>
      </c>
      <c r="G2567" s="1351">
        <v>46475</v>
      </c>
      <c r="H2567" s="1348" t="s">
        <v>2353</v>
      </c>
      <c r="I2567" s="1348">
        <v>1595</v>
      </c>
      <c r="J2567" s="1351">
        <v>44649</v>
      </c>
      <c r="K2567" s="1352" t="s">
        <v>2354</v>
      </c>
      <c r="L2567" s="1352"/>
      <c r="M2567" s="1345" t="s">
        <v>3308</v>
      </c>
      <c r="N2567" s="1346" t="s">
        <v>3398</v>
      </c>
      <c r="O2567" s="1347"/>
      <c r="P2567" s="117" t="str">
        <f t="shared" si="21"/>
        <v>2906</v>
      </c>
      <c r="Q2567" s="117"/>
      <c r="R2567" s="1348">
        <v>290601165</v>
      </c>
      <c r="S2567" s="321"/>
      <c r="T2567" s="321"/>
    </row>
    <row r="2568" spans="1:20" ht="34.5" hidden="1" customHeight="1">
      <c r="A2568" s="1348">
        <v>290601166</v>
      </c>
      <c r="B2568" s="1339" t="str">
        <f t="shared" si="20"/>
        <v>2906</v>
      </c>
      <c r="C2568" s="1349" t="s">
        <v>2414</v>
      </c>
      <c r="D2568" s="1350">
        <v>1</v>
      </c>
      <c r="E2568" s="293" t="s">
        <v>8652</v>
      </c>
      <c r="F2568" s="1352" t="s">
        <v>8653</v>
      </c>
      <c r="G2568" s="1356">
        <v>46475</v>
      </c>
      <c r="H2568" s="1348" t="s">
        <v>2353</v>
      </c>
      <c r="I2568" s="1348">
        <v>1595</v>
      </c>
      <c r="J2568" s="1351">
        <v>44649</v>
      </c>
      <c r="K2568" s="1352" t="s">
        <v>2354</v>
      </c>
      <c r="L2568" s="1352"/>
      <c r="M2568" s="1345" t="s">
        <v>3308</v>
      </c>
      <c r="N2568" s="1346" t="s">
        <v>8654</v>
      </c>
      <c r="O2568" s="1347"/>
      <c r="P2568" s="117" t="str">
        <f t="shared" si="21"/>
        <v>2906</v>
      </c>
      <c r="Q2568" s="117"/>
      <c r="R2568" s="1348">
        <v>290601166</v>
      </c>
      <c r="S2568" s="321"/>
      <c r="T2568" s="321"/>
    </row>
    <row r="2569" spans="1:20" ht="34.5" hidden="1" customHeight="1">
      <c r="A2569" s="1348">
        <v>290601167</v>
      </c>
      <c r="B2569" s="1339" t="str">
        <f t="shared" si="20"/>
        <v>2906</v>
      </c>
      <c r="C2569" s="1349" t="s">
        <v>2414</v>
      </c>
      <c r="D2569" s="1350">
        <v>1</v>
      </c>
      <c r="E2569" s="293" t="s">
        <v>8655</v>
      </c>
      <c r="F2569" s="1352" t="s">
        <v>8656</v>
      </c>
      <c r="G2569" s="1356">
        <v>46475</v>
      </c>
      <c r="H2569" s="1348" t="s">
        <v>2353</v>
      </c>
      <c r="I2569" s="1348">
        <v>1595</v>
      </c>
      <c r="J2569" s="1351">
        <v>44649</v>
      </c>
      <c r="K2569" s="1352" t="s">
        <v>2354</v>
      </c>
      <c r="L2569" s="1353"/>
      <c r="M2569" s="1345" t="s">
        <v>3308</v>
      </c>
      <c r="N2569" s="1346" t="s">
        <v>1830</v>
      </c>
      <c r="O2569" s="1347"/>
      <c r="P2569" s="117" t="str">
        <f t="shared" si="21"/>
        <v>2906</v>
      </c>
      <c r="Q2569" s="117"/>
      <c r="R2569" s="1348">
        <v>290601167</v>
      </c>
      <c r="S2569" s="321"/>
      <c r="T2569" s="321"/>
    </row>
    <row r="2570" spans="1:20" ht="34.5" hidden="1" customHeight="1">
      <c r="A2570" s="1348">
        <v>290601168</v>
      </c>
      <c r="B2570" s="1339" t="str">
        <f t="shared" si="20"/>
        <v>2906</v>
      </c>
      <c r="C2570" s="1349" t="s">
        <v>2414</v>
      </c>
      <c r="D2570" s="1350">
        <v>1</v>
      </c>
      <c r="E2570" s="293" t="s">
        <v>8657</v>
      </c>
      <c r="F2570" s="1352" t="s">
        <v>8658</v>
      </c>
      <c r="G2570" s="1351">
        <v>46573</v>
      </c>
      <c r="H2570" s="1348" t="s">
        <v>2353</v>
      </c>
      <c r="I2570" s="1348">
        <v>1596</v>
      </c>
      <c r="J2570" s="1351">
        <v>44740</v>
      </c>
      <c r="K2570" s="1352" t="s">
        <v>2354</v>
      </c>
      <c r="L2570" s="1352"/>
      <c r="M2570" s="1345" t="s">
        <v>8659</v>
      </c>
      <c r="N2570" s="1346" t="s">
        <v>8660</v>
      </c>
      <c r="O2570" s="1347"/>
      <c r="P2570" s="117" t="str">
        <f t="shared" si="21"/>
        <v>2906</v>
      </c>
      <c r="Q2570" s="117"/>
      <c r="R2570" s="1348">
        <v>290601168</v>
      </c>
      <c r="S2570" s="321"/>
      <c r="T2570" s="321"/>
    </row>
    <row r="2571" spans="1:20" ht="34.5" hidden="1" customHeight="1">
      <c r="A2571" s="1348">
        <v>290601179</v>
      </c>
      <c r="B2571" s="1339" t="str">
        <f t="shared" si="20"/>
        <v>2906</v>
      </c>
      <c r="C2571" s="1349" t="s">
        <v>2420</v>
      </c>
      <c r="D2571" s="1350">
        <v>1</v>
      </c>
      <c r="E2571" s="293" t="s">
        <v>8661</v>
      </c>
      <c r="F2571" s="1352" t="s">
        <v>8662</v>
      </c>
      <c r="G2571" s="1351">
        <v>43099</v>
      </c>
      <c r="H2571" s="1348" t="s">
        <v>2252</v>
      </c>
      <c r="I2571" s="1348">
        <v>1423</v>
      </c>
      <c r="J2571" s="1351">
        <v>40521</v>
      </c>
      <c r="K2571" s="1352" t="s">
        <v>2253</v>
      </c>
      <c r="L2571" s="1352" t="s">
        <v>8663</v>
      </c>
      <c r="M2571" s="1345" t="s">
        <v>1830</v>
      </c>
      <c r="N2571" s="1346" t="s">
        <v>1830</v>
      </c>
      <c r="O2571" s="1347"/>
      <c r="P2571" s="117" t="str">
        <f t="shared" si="21"/>
        <v>2906</v>
      </c>
      <c r="Q2571" s="117"/>
      <c r="R2571" s="1348">
        <v>290601179</v>
      </c>
      <c r="S2571" s="321"/>
      <c r="T2571" s="321"/>
    </row>
    <row r="2572" spans="1:20" ht="34.5" hidden="1" customHeight="1">
      <c r="A2572" s="1348">
        <v>290601180</v>
      </c>
      <c r="B2572" s="1339" t="str">
        <f t="shared" si="20"/>
        <v>2906</v>
      </c>
      <c r="C2572" s="1349" t="s">
        <v>2420</v>
      </c>
      <c r="D2572" s="1350">
        <v>1</v>
      </c>
      <c r="E2572" s="293" t="s">
        <v>8664</v>
      </c>
      <c r="F2572" s="1352" t="s">
        <v>8665</v>
      </c>
      <c r="G2572" s="1351">
        <v>43099</v>
      </c>
      <c r="H2572" s="1348" t="s">
        <v>2252</v>
      </c>
      <c r="I2572" s="1348">
        <v>1423</v>
      </c>
      <c r="J2572" s="1351">
        <v>40521</v>
      </c>
      <c r="K2572" s="1352" t="s">
        <v>2253</v>
      </c>
      <c r="L2572" s="1352" t="s">
        <v>8666</v>
      </c>
      <c r="M2572" s="1345" t="s">
        <v>1830</v>
      </c>
      <c r="N2572" s="1346" t="s">
        <v>1830</v>
      </c>
      <c r="O2572" s="1347"/>
      <c r="P2572" s="117" t="str">
        <f t="shared" si="21"/>
        <v>2906</v>
      </c>
      <c r="Q2572" s="117"/>
      <c r="R2572" s="1348">
        <v>290601180</v>
      </c>
      <c r="S2572" s="321"/>
      <c r="T2572" s="321"/>
    </row>
    <row r="2573" spans="1:20" ht="34.5" hidden="1" customHeight="1">
      <c r="A2573" s="1348">
        <v>290601181</v>
      </c>
      <c r="B2573" s="1339" t="str">
        <f t="shared" si="20"/>
        <v>2906</v>
      </c>
      <c r="C2573" s="1349" t="s">
        <v>2420</v>
      </c>
      <c r="D2573" s="1350">
        <v>1</v>
      </c>
      <c r="E2573" s="293" t="s">
        <v>8667</v>
      </c>
      <c r="F2573" s="1352" t="s">
        <v>8668</v>
      </c>
      <c r="G2573" s="1356">
        <v>43099</v>
      </c>
      <c r="H2573" s="1348" t="s">
        <v>2252</v>
      </c>
      <c r="I2573" s="1348">
        <v>1423</v>
      </c>
      <c r="J2573" s="1351">
        <v>40521</v>
      </c>
      <c r="K2573" s="1352" t="s">
        <v>2253</v>
      </c>
      <c r="L2573" s="1352" t="s">
        <v>8669</v>
      </c>
      <c r="M2573" s="1345" t="s">
        <v>1830</v>
      </c>
      <c r="N2573" s="1346" t="s">
        <v>1830</v>
      </c>
      <c r="O2573" s="1347"/>
      <c r="P2573" s="117" t="str">
        <f t="shared" si="21"/>
        <v>2906</v>
      </c>
      <c r="Q2573" s="117"/>
      <c r="R2573" s="1348">
        <v>290601181</v>
      </c>
      <c r="S2573" s="321"/>
      <c r="T2573" s="321"/>
    </row>
    <row r="2574" spans="1:20" ht="34.5" hidden="1" customHeight="1">
      <c r="A2574" s="1348">
        <v>290601182</v>
      </c>
      <c r="B2574" s="1339" t="str">
        <f t="shared" si="20"/>
        <v>2906</v>
      </c>
      <c r="C2574" s="1349" t="s">
        <v>2420</v>
      </c>
      <c r="D2574" s="1350">
        <v>1</v>
      </c>
      <c r="E2574" s="293" t="s">
        <v>8670</v>
      </c>
      <c r="F2574" s="1352" t="s">
        <v>8671</v>
      </c>
      <c r="G2574" s="1351">
        <v>41330</v>
      </c>
      <c r="H2574" s="1348" t="s">
        <v>2252</v>
      </c>
      <c r="I2574" s="1348">
        <v>1381</v>
      </c>
      <c r="J2574" s="1356">
        <v>39751</v>
      </c>
      <c r="K2574" s="1352" t="s">
        <v>2253</v>
      </c>
      <c r="L2574" s="1352" t="s">
        <v>8672</v>
      </c>
      <c r="M2574" s="1345" t="s">
        <v>8063</v>
      </c>
      <c r="N2574" s="1346" t="s">
        <v>1830</v>
      </c>
      <c r="O2574" s="1347"/>
      <c r="P2574" s="117" t="str">
        <f t="shared" si="21"/>
        <v>2906</v>
      </c>
      <c r="Q2574" s="117"/>
      <c r="R2574" s="1348">
        <v>290601182</v>
      </c>
      <c r="S2574" s="321"/>
      <c r="T2574" s="321"/>
    </row>
    <row r="2575" spans="1:20" ht="34.5" hidden="1" customHeight="1">
      <c r="A2575" s="1348">
        <v>290601203</v>
      </c>
      <c r="B2575" s="1339" t="str">
        <f t="shared" si="20"/>
        <v>2906</v>
      </c>
      <c r="C2575" s="1349" t="s">
        <v>2420</v>
      </c>
      <c r="D2575" s="1350">
        <v>2</v>
      </c>
      <c r="E2575" s="293" t="s">
        <v>8673</v>
      </c>
      <c r="F2575" s="1352" t="s">
        <v>8674</v>
      </c>
      <c r="G2575" s="1351">
        <v>43411</v>
      </c>
      <c r="H2575" s="1348" t="s">
        <v>2252</v>
      </c>
      <c r="I2575" s="1348">
        <v>1495</v>
      </c>
      <c r="J2575" s="1351">
        <v>41718</v>
      </c>
      <c r="K2575" s="1352" t="s">
        <v>2253</v>
      </c>
      <c r="L2575" s="1353"/>
      <c r="M2575" s="1345" t="s">
        <v>8066</v>
      </c>
      <c r="N2575" s="1346" t="s">
        <v>1830</v>
      </c>
      <c r="O2575" s="1347"/>
      <c r="P2575" s="117" t="str">
        <f t="shared" si="21"/>
        <v>2906</v>
      </c>
      <c r="Q2575" s="117"/>
      <c r="R2575" s="1348">
        <v>290601203</v>
      </c>
      <c r="S2575" s="321"/>
      <c r="T2575" s="321"/>
    </row>
    <row r="2576" spans="1:20" ht="34.5" hidden="1" customHeight="1">
      <c r="A2576" s="1348">
        <v>290601204</v>
      </c>
      <c r="B2576" s="1339" t="str">
        <f t="shared" si="20"/>
        <v>2906</v>
      </c>
      <c r="C2576" s="1349" t="s">
        <v>2420</v>
      </c>
      <c r="D2576" s="1350">
        <v>1</v>
      </c>
      <c r="E2576" s="293" t="s">
        <v>8675</v>
      </c>
      <c r="F2576" s="1352" t="s">
        <v>8676</v>
      </c>
      <c r="G2576" s="1356">
        <v>41330</v>
      </c>
      <c r="H2576" s="1348" t="s">
        <v>2252</v>
      </c>
      <c r="I2576" s="1348">
        <v>1381</v>
      </c>
      <c r="J2576" s="1351">
        <v>39751</v>
      </c>
      <c r="K2576" s="1352" t="s">
        <v>2253</v>
      </c>
      <c r="L2576" s="1352" t="s">
        <v>8677</v>
      </c>
      <c r="M2576" s="1345" t="s">
        <v>1830</v>
      </c>
      <c r="N2576" s="1346" t="s">
        <v>1830</v>
      </c>
      <c r="O2576" s="1347"/>
      <c r="P2576" s="117" t="str">
        <f t="shared" si="21"/>
        <v>2906</v>
      </c>
      <c r="Q2576" s="117"/>
      <c r="R2576" s="1348">
        <v>290601204</v>
      </c>
      <c r="S2576" s="321"/>
      <c r="T2576" s="321"/>
    </row>
    <row r="2577" spans="1:20" ht="34.5" hidden="1" customHeight="1">
      <c r="A2577" s="1348">
        <v>290601205</v>
      </c>
      <c r="B2577" s="1339" t="str">
        <f t="shared" si="20"/>
        <v>2906</v>
      </c>
      <c r="C2577" s="1349" t="s">
        <v>2420</v>
      </c>
      <c r="D2577" s="1350">
        <v>2</v>
      </c>
      <c r="E2577" s="293" t="s">
        <v>8678</v>
      </c>
      <c r="F2577" s="1352" t="s">
        <v>8679</v>
      </c>
      <c r="G2577" s="1351">
        <v>43411</v>
      </c>
      <c r="H2577" s="1348" t="s">
        <v>2252</v>
      </c>
      <c r="I2577" s="1348">
        <v>1495</v>
      </c>
      <c r="J2577" s="1351">
        <v>41718</v>
      </c>
      <c r="K2577" s="1352" t="s">
        <v>2253</v>
      </c>
      <c r="L2577" s="1353"/>
      <c r="M2577" s="1345" t="s">
        <v>8680</v>
      </c>
      <c r="N2577" s="1346" t="s">
        <v>1830</v>
      </c>
      <c r="O2577" s="1347"/>
      <c r="P2577" s="117" t="str">
        <f t="shared" si="21"/>
        <v>2906</v>
      </c>
      <c r="Q2577" s="117"/>
      <c r="R2577" s="1348">
        <v>290601205</v>
      </c>
      <c r="S2577" s="321"/>
      <c r="T2577" s="321"/>
    </row>
    <row r="2578" spans="1:20" ht="34.5" hidden="1" customHeight="1">
      <c r="A2578" s="1348">
        <v>290601208</v>
      </c>
      <c r="B2578" s="1339" t="str">
        <f t="shared" si="20"/>
        <v>2906</v>
      </c>
      <c r="C2578" s="1349" t="s">
        <v>2420</v>
      </c>
      <c r="D2578" s="1350">
        <v>1</v>
      </c>
      <c r="E2578" s="293" t="s">
        <v>8681</v>
      </c>
      <c r="F2578" s="1352" t="s">
        <v>8682</v>
      </c>
      <c r="G2578" s="1351">
        <v>41575</v>
      </c>
      <c r="H2578" s="1348" t="s">
        <v>2252</v>
      </c>
      <c r="I2578" s="1348">
        <v>1381</v>
      </c>
      <c r="J2578" s="1351">
        <v>39751</v>
      </c>
      <c r="K2578" s="1352" t="s">
        <v>2253</v>
      </c>
      <c r="L2578" s="1352" t="s">
        <v>8683</v>
      </c>
      <c r="M2578" s="1345" t="s">
        <v>8684</v>
      </c>
      <c r="N2578" s="1346" t="s">
        <v>1830</v>
      </c>
      <c r="O2578" s="1347"/>
      <c r="P2578" s="117" t="str">
        <f t="shared" si="21"/>
        <v>2906</v>
      </c>
      <c r="Q2578" s="117"/>
      <c r="R2578" s="1348">
        <v>290601208</v>
      </c>
      <c r="S2578" s="321"/>
      <c r="T2578" s="321"/>
    </row>
    <row r="2579" spans="1:20" ht="34.5" hidden="1" customHeight="1">
      <c r="A2579" s="1348">
        <v>290601209</v>
      </c>
      <c r="B2579" s="1339" t="str">
        <f t="shared" si="20"/>
        <v>2906</v>
      </c>
      <c r="C2579" s="1349" t="s">
        <v>2420</v>
      </c>
      <c r="D2579" s="1350">
        <v>2</v>
      </c>
      <c r="E2579" s="293" t="s">
        <v>8685</v>
      </c>
      <c r="F2579" s="1352" t="s">
        <v>8686</v>
      </c>
      <c r="G2579" s="1351">
        <v>43411</v>
      </c>
      <c r="H2579" s="1348" t="s">
        <v>2252</v>
      </c>
      <c r="I2579" s="1348">
        <v>1495</v>
      </c>
      <c r="J2579" s="1351">
        <v>41718</v>
      </c>
      <c r="K2579" s="1352" t="s">
        <v>2253</v>
      </c>
      <c r="L2579" s="1353"/>
      <c r="M2579" s="1345" t="s">
        <v>8687</v>
      </c>
      <c r="N2579" s="1346" t="s">
        <v>1830</v>
      </c>
      <c r="O2579" s="1347"/>
      <c r="P2579" s="117" t="str">
        <f t="shared" si="21"/>
        <v>2906</v>
      </c>
      <c r="Q2579" s="117"/>
      <c r="R2579" s="1348">
        <v>290601209</v>
      </c>
      <c r="S2579" s="321"/>
      <c r="T2579" s="321"/>
    </row>
    <row r="2580" spans="1:20" ht="34.5" hidden="1" customHeight="1">
      <c r="A2580" s="1348">
        <v>290601210</v>
      </c>
      <c r="B2580" s="1339" t="str">
        <f t="shared" si="20"/>
        <v>2906</v>
      </c>
      <c r="C2580" s="1349" t="s">
        <v>2420</v>
      </c>
      <c r="D2580" s="1350">
        <v>1</v>
      </c>
      <c r="E2580" s="293" t="s">
        <v>8688</v>
      </c>
      <c r="F2580" s="1352" t="s">
        <v>8689</v>
      </c>
      <c r="G2580" s="1351">
        <v>41575</v>
      </c>
      <c r="H2580" s="1348" t="s">
        <v>2252</v>
      </c>
      <c r="I2580" s="1348">
        <v>1381</v>
      </c>
      <c r="J2580" s="1356">
        <v>39751</v>
      </c>
      <c r="K2580" s="1352" t="s">
        <v>2253</v>
      </c>
      <c r="L2580" s="1352" t="s">
        <v>8690</v>
      </c>
      <c r="M2580" s="1345" t="s">
        <v>8687</v>
      </c>
      <c r="N2580" s="1346" t="s">
        <v>1830</v>
      </c>
      <c r="O2580" s="1347"/>
      <c r="P2580" s="117" t="str">
        <f t="shared" si="21"/>
        <v>2906</v>
      </c>
      <c r="Q2580" s="117"/>
      <c r="R2580" s="1348">
        <v>290601210</v>
      </c>
      <c r="S2580" s="321"/>
      <c r="T2580" s="321"/>
    </row>
    <row r="2581" spans="1:20" ht="34.5" hidden="1" customHeight="1">
      <c r="A2581" s="1348">
        <v>290601211</v>
      </c>
      <c r="B2581" s="1339" t="str">
        <f t="shared" si="20"/>
        <v>2906</v>
      </c>
      <c r="C2581" s="1349" t="s">
        <v>2420</v>
      </c>
      <c r="D2581" s="1350">
        <v>2</v>
      </c>
      <c r="E2581" s="293" t="s">
        <v>8691</v>
      </c>
      <c r="F2581" s="1352" t="s">
        <v>8692</v>
      </c>
      <c r="G2581" s="1356">
        <v>43411</v>
      </c>
      <c r="H2581" s="1348" t="s">
        <v>2252</v>
      </c>
      <c r="I2581" s="1348">
        <v>1495</v>
      </c>
      <c r="J2581" s="1351">
        <v>41718</v>
      </c>
      <c r="K2581" s="1352" t="s">
        <v>2253</v>
      </c>
      <c r="L2581" s="1353"/>
      <c r="M2581" s="1345" t="s">
        <v>8082</v>
      </c>
      <c r="N2581" s="1346" t="s">
        <v>1830</v>
      </c>
      <c r="O2581" s="1347"/>
      <c r="P2581" s="117" t="str">
        <f t="shared" si="21"/>
        <v>2906</v>
      </c>
      <c r="Q2581" s="117"/>
      <c r="R2581" s="1348">
        <v>290601211</v>
      </c>
      <c r="S2581" s="321"/>
      <c r="T2581" s="321"/>
    </row>
    <row r="2582" spans="1:20" ht="34.5" hidden="1" customHeight="1">
      <c r="A2582" s="1348">
        <v>290601212</v>
      </c>
      <c r="B2582" s="1339" t="str">
        <f t="shared" si="20"/>
        <v>2906</v>
      </c>
      <c r="C2582" s="1349" t="s">
        <v>2420</v>
      </c>
      <c r="D2582" s="1350">
        <v>1</v>
      </c>
      <c r="E2582" s="293" t="s">
        <v>8693</v>
      </c>
      <c r="F2582" s="1352" t="s">
        <v>8694</v>
      </c>
      <c r="G2582" s="1351">
        <v>41575</v>
      </c>
      <c r="H2582" s="1348" t="s">
        <v>2252</v>
      </c>
      <c r="I2582" s="1348">
        <v>1381</v>
      </c>
      <c r="J2582" s="1356">
        <v>39751</v>
      </c>
      <c r="K2582" s="1352" t="s">
        <v>2253</v>
      </c>
      <c r="L2582" s="1352" t="s">
        <v>8695</v>
      </c>
      <c r="M2582" s="1345" t="s">
        <v>8085</v>
      </c>
      <c r="N2582" s="1346" t="s">
        <v>1830</v>
      </c>
      <c r="O2582" s="1347"/>
      <c r="P2582" s="117" t="str">
        <f t="shared" si="21"/>
        <v>2906</v>
      </c>
      <c r="Q2582" s="117"/>
      <c r="R2582" s="1348">
        <v>290601212</v>
      </c>
      <c r="S2582" s="321"/>
      <c r="T2582" s="321"/>
    </row>
    <row r="2583" spans="1:20" ht="34.5" hidden="1" customHeight="1">
      <c r="A2583" s="1348">
        <v>290601213</v>
      </c>
      <c r="B2583" s="1339" t="str">
        <f t="shared" si="20"/>
        <v>2906</v>
      </c>
      <c r="C2583" s="1349" t="s">
        <v>2420</v>
      </c>
      <c r="D2583" s="1350">
        <v>2</v>
      </c>
      <c r="E2583" s="293" t="s">
        <v>8696</v>
      </c>
      <c r="F2583" s="1352" t="s">
        <v>8697</v>
      </c>
      <c r="G2583" s="1356">
        <v>45291</v>
      </c>
      <c r="H2583" s="1348" t="s">
        <v>2353</v>
      </c>
      <c r="I2583" s="1348">
        <v>1495</v>
      </c>
      <c r="J2583" s="1351">
        <v>41718</v>
      </c>
      <c r="K2583" s="1352" t="s">
        <v>2354</v>
      </c>
      <c r="L2583" s="1353"/>
      <c r="M2583" s="1345" t="s">
        <v>1830</v>
      </c>
      <c r="N2583" s="1346" t="s">
        <v>8698</v>
      </c>
      <c r="O2583" s="1347" t="s">
        <v>1830</v>
      </c>
      <c r="P2583" s="117" t="str">
        <f t="shared" si="21"/>
        <v>2906</v>
      </c>
      <c r="Q2583" s="117"/>
      <c r="R2583" s="1348">
        <v>290601213</v>
      </c>
      <c r="S2583" s="321"/>
      <c r="T2583" s="321"/>
    </row>
    <row r="2584" spans="1:20" ht="34.5" hidden="1" customHeight="1">
      <c r="A2584" s="1348">
        <v>290601214</v>
      </c>
      <c r="B2584" s="1339" t="str">
        <f t="shared" si="20"/>
        <v>2906</v>
      </c>
      <c r="C2584" s="1349" t="s">
        <v>2420</v>
      </c>
      <c r="D2584" s="1350">
        <v>1</v>
      </c>
      <c r="E2584" s="293" t="s">
        <v>8699</v>
      </c>
      <c r="F2584" s="1352" t="s">
        <v>8700</v>
      </c>
      <c r="G2584" s="1356">
        <v>41575</v>
      </c>
      <c r="H2584" s="1348" t="s">
        <v>2252</v>
      </c>
      <c r="I2584" s="1348">
        <v>1381</v>
      </c>
      <c r="J2584" s="1356">
        <v>39751</v>
      </c>
      <c r="K2584" s="1352" t="s">
        <v>2253</v>
      </c>
      <c r="L2584" s="1352" t="s">
        <v>8701</v>
      </c>
      <c r="M2584" s="1345" t="s">
        <v>8090</v>
      </c>
      <c r="N2584" s="1346" t="s">
        <v>1830</v>
      </c>
      <c r="O2584" s="1347"/>
      <c r="P2584" s="117" t="str">
        <f t="shared" si="21"/>
        <v>2906</v>
      </c>
      <c r="Q2584" s="117"/>
      <c r="R2584" s="1348">
        <v>290601214</v>
      </c>
      <c r="S2584" s="321"/>
      <c r="T2584" s="321"/>
    </row>
    <row r="2585" spans="1:20" ht="34.5" hidden="1" customHeight="1">
      <c r="A2585" s="1348">
        <v>290601215</v>
      </c>
      <c r="B2585" s="1339" t="str">
        <f t="shared" si="20"/>
        <v>2906</v>
      </c>
      <c r="C2585" s="1349" t="s">
        <v>2420</v>
      </c>
      <c r="D2585" s="1350">
        <v>2</v>
      </c>
      <c r="E2585" s="293" t="s">
        <v>8702</v>
      </c>
      <c r="F2585" s="1352" t="s">
        <v>8703</v>
      </c>
      <c r="G2585" s="1351">
        <v>43411</v>
      </c>
      <c r="H2585" s="1348" t="s">
        <v>2252</v>
      </c>
      <c r="I2585" s="1348">
        <v>1495</v>
      </c>
      <c r="J2585" s="1356">
        <v>41718</v>
      </c>
      <c r="K2585" s="1352" t="s">
        <v>2253</v>
      </c>
      <c r="L2585" s="1352"/>
      <c r="M2585" s="1345" t="s">
        <v>1830</v>
      </c>
      <c r="N2585" s="1346" t="s">
        <v>8704</v>
      </c>
      <c r="O2585" s="1347"/>
      <c r="P2585" s="117" t="str">
        <f t="shared" si="21"/>
        <v>2906</v>
      </c>
      <c r="Q2585" s="117"/>
      <c r="R2585" s="1348">
        <v>290601215</v>
      </c>
      <c r="S2585" s="321"/>
      <c r="T2585" s="321"/>
    </row>
    <row r="2586" spans="1:20" ht="34.5" hidden="1" customHeight="1">
      <c r="A2586" s="1348">
        <v>290601216</v>
      </c>
      <c r="B2586" s="1339" t="str">
        <f t="shared" si="20"/>
        <v>2906</v>
      </c>
      <c r="C2586" s="1349" t="s">
        <v>2420</v>
      </c>
      <c r="D2586" s="1350">
        <v>1</v>
      </c>
      <c r="E2586" s="293" t="s">
        <v>8705</v>
      </c>
      <c r="F2586" s="1352" t="s">
        <v>8706</v>
      </c>
      <c r="G2586" s="1356">
        <v>41575</v>
      </c>
      <c r="H2586" s="1348" t="s">
        <v>2252</v>
      </c>
      <c r="I2586" s="1348">
        <v>1381</v>
      </c>
      <c r="J2586" s="1356">
        <v>39751</v>
      </c>
      <c r="K2586" s="1352" t="s">
        <v>2253</v>
      </c>
      <c r="L2586" s="1352" t="s">
        <v>8707</v>
      </c>
      <c r="M2586" s="1345" t="s">
        <v>1830</v>
      </c>
      <c r="N2586" s="1346" t="s">
        <v>8708</v>
      </c>
      <c r="O2586" s="1347"/>
      <c r="P2586" s="117" t="str">
        <f t="shared" si="21"/>
        <v>2906</v>
      </c>
      <c r="Q2586" s="117"/>
      <c r="R2586" s="1348">
        <v>290601216</v>
      </c>
      <c r="S2586" s="321"/>
      <c r="T2586" s="321"/>
    </row>
    <row r="2587" spans="1:20" ht="34.5" hidden="1" customHeight="1">
      <c r="A2587" s="1348">
        <v>290601217</v>
      </c>
      <c r="B2587" s="1339" t="str">
        <f t="shared" si="20"/>
        <v>2906</v>
      </c>
      <c r="C2587" s="1349" t="s">
        <v>2420</v>
      </c>
      <c r="D2587" s="1350">
        <v>2</v>
      </c>
      <c r="E2587" s="293" t="s">
        <v>8709</v>
      </c>
      <c r="F2587" s="1352" t="s">
        <v>8710</v>
      </c>
      <c r="G2587" s="1351">
        <v>43411</v>
      </c>
      <c r="H2587" s="1348" t="s">
        <v>2252</v>
      </c>
      <c r="I2587" s="1348">
        <v>1495</v>
      </c>
      <c r="J2587" s="1356">
        <v>41718</v>
      </c>
      <c r="K2587" s="1352" t="s">
        <v>2354</v>
      </c>
      <c r="L2587" s="1353"/>
      <c r="M2587" s="1345" t="s">
        <v>8097</v>
      </c>
      <c r="N2587" s="1346" t="s">
        <v>1830</v>
      </c>
      <c r="O2587" s="1347"/>
      <c r="P2587" s="117" t="str">
        <f t="shared" si="21"/>
        <v>2906</v>
      </c>
      <c r="Q2587" s="117"/>
      <c r="R2587" s="1348">
        <v>290601217</v>
      </c>
      <c r="S2587" s="321"/>
      <c r="T2587" s="321"/>
    </row>
    <row r="2588" spans="1:20" ht="34.5" hidden="1" customHeight="1">
      <c r="A2588" s="1348">
        <v>290601218</v>
      </c>
      <c r="B2588" s="1339" t="str">
        <f t="shared" si="20"/>
        <v>2906</v>
      </c>
      <c r="C2588" s="1349" t="s">
        <v>2420</v>
      </c>
      <c r="D2588" s="1350">
        <v>1</v>
      </c>
      <c r="E2588" s="293" t="s">
        <v>8711</v>
      </c>
      <c r="F2588" s="1352" t="s">
        <v>8712</v>
      </c>
      <c r="G2588" s="1356">
        <v>41575</v>
      </c>
      <c r="H2588" s="1348" t="s">
        <v>2252</v>
      </c>
      <c r="I2588" s="1348">
        <v>1381</v>
      </c>
      <c r="J2588" s="1356">
        <v>39751</v>
      </c>
      <c r="K2588" s="1352" t="s">
        <v>2253</v>
      </c>
      <c r="L2588" s="1352" t="s">
        <v>8713</v>
      </c>
      <c r="M2588" s="1345" t="s">
        <v>1830</v>
      </c>
      <c r="N2588" s="1346" t="s">
        <v>8714</v>
      </c>
      <c r="O2588" s="1347"/>
      <c r="P2588" s="117" t="str">
        <f t="shared" si="21"/>
        <v>2906</v>
      </c>
      <c r="Q2588" s="117"/>
      <c r="R2588" s="1348">
        <v>290601218</v>
      </c>
      <c r="S2588" s="321"/>
      <c r="T2588" s="321"/>
    </row>
    <row r="2589" spans="1:20" ht="34.5" hidden="1" customHeight="1">
      <c r="A2589" s="1348">
        <v>290601219</v>
      </c>
      <c r="B2589" s="1339" t="str">
        <f t="shared" si="20"/>
        <v>2906</v>
      </c>
      <c r="C2589" s="1349" t="s">
        <v>2420</v>
      </c>
      <c r="D2589" s="1350">
        <v>2</v>
      </c>
      <c r="E2589" s="293" t="s">
        <v>8715</v>
      </c>
      <c r="F2589" s="1352" t="s">
        <v>8716</v>
      </c>
      <c r="G2589" s="1356">
        <v>43411</v>
      </c>
      <c r="H2589" s="1348" t="s">
        <v>2252</v>
      </c>
      <c r="I2589" s="1348">
        <v>1495</v>
      </c>
      <c r="J2589" s="1356">
        <v>41718</v>
      </c>
      <c r="K2589" s="1352" t="s">
        <v>2253</v>
      </c>
      <c r="L2589" s="1353"/>
      <c r="M2589" s="1345" t="s">
        <v>8717</v>
      </c>
      <c r="N2589" s="1346" t="s">
        <v>1830</v>
      </c>
      <c r="O2589" s="1347"/>
      <c r="P2589" s="117" t="str">
        <f t="shared" si="21"/>
        <v>2906</v>
      </c>
      <c r="Q2589" s="117"/>
      <c r="R2589" s="1348">
        <v>290601219</v>
      </c>
      <c r="S2589" s="321"/>
      <c r="T2589" s="321"/>
    </row>
    <row r="2590" spans="1:20" ht="34.5" hidden="1" customHeight="1">
      <c r="A2590" s="1348">
        <v>290601220</v>
      </c>
      <c r="B2590" s="1339" t="str">
        <f t="shared" si="20"/>
        <v>2906</v>
      </c>
      <c r="C2590" s="1349" t="s">
        <v>2420</v>
      </c>
      <c r="D2590" s="1350">
        <v>1</v>
      </c>
      <c r="E2590" s="293" t="s">
        <v>8718</v>
      </c>
      <c r="F2590" s="1352" t="s">
        <v>8719</v>
      </c>
      <c r="G2590" s="1351">
        <v>41575</v>
      </c>
      <c r="H2590" s="1348" t="s">
        <v>2252</v>
      </c>
      <c r="I2590" s="1348">
        <v>1381</v>
      </c>
      <c r="J2590" s="1356">
        <v>39751</v>
      </c>
      <c r="K2590" s="1352" t="s">
        <v>2253</v>
      </c>
      <c r="L2590" s="1352" t="s">
        <v>8720</v>
      </c>
      <c r="M2590" s="1345" t="s">
        <v>8106</v>
      </c>
      <c r="N2590" s="1346" t="s">
        <v>1830</v>
      </c>
      <c r="O2590" s="1347"/>
      <c r="P2590" s="117" t="str">
        <f t="shared" si="21"/>
        <v>2906</v>
      </c>
      <c r="Q2590" s="117"/>
      <c r="R2590" s="1348">
        <v>290601220</v>
      </c>
      <c r="S2590" s="321"/>
      <c r="T2590" s="321"/>
    </row>
    <row r="2591" spans="1:20" ht="34.5" hidden="1" customHeight="1">
      <c r="A2591" s="1348">
        <v>290601221</v>
      </c>
      <c r="B2591" s="1339" t="str">
        <f t="shared" si="20"/>
        <v>2906</v>
      </c>
      <c r="C2591" s="1349" t="s">
        <v>2420</v>
      </c>
      <c r="D2591" s="1350">
        <v>2</v>
      </c>
      <c r="E2591" s="293" t="s">
        <v>8721</v>
      </c>
      <c r="F2591" s="1352" t="s">
        <v>8722</v>
      </c>
      <c r="G2591" s="1356">
        <v>43411</v>
      </c>
      <c r="H2591" s="1348" t="s">
        <v>2252</v>
      </c>
      <c r="I2591" s="1348">
        <v>1495</v>
      </c>
      <c r="J2591" s="1351">
        <v>41718</v>
      </c>
      <c r="K2591" s="1352" t="s">
        <v>2354</v>
      </c>
      <c r="L2591" s="1353"/>
      <c r="M2591" s="1345" t="s">
        <v>4103</v>
      </c>
      <c r="N2591" s="1346" t="s">
        <v>8723</v>
      </c>
      <c r="O2591" s="1347"/>
      <c r="P2591" s="117" t="str">
        <f t="shared" si="21"/>
        <v>2906</v>
      </c>
      <c r="Q2591" s="117"/>
      <c r="R2591" s="1348">
        <v>290601221</v>
      </c>
      <c r="S2591" s="321"/>
      <c r="T2591" s="321"/>
    </row>
    <row r="2592" spans="1:20" ht="34.5" hidden="1" customHeight="1">
      <c r="A2592" s="1348">
        <v>290601222</v>
      </c>
      <c r="B2592" s="1339" t="str">
        <f t="shared" si="20"/>
        <v>2906</v>
      </c>
      <c r="C2592" s="1349" t="s">
        <v>2420</v>
      </c>
      <c r="D2592" s="1350">
        <v>1</v>
      </c>
      <c r="E2592" s="293" t="s">
        <v>8724</v>
      </c>
      <c r="F2592" s="1352" t="s">
        <v>8725</v>
      </c>
      <c r="G2592" s="1351">
        <v>41575</v>
      </c>
      <c r="H2592" s="1348" t="s">
        <v>2252</v>
      </c>
      <c r="I2592" s="1348">
        <v>1381</v>
      </c>
      <c r="J2592" s="1351">
        <v>39751</v>
      </c>
      <c r="K2592" s="1352" t="s">
        <v>2253</v>
      </c>
      <c r="L2592" s="1352" t="s">
        <v>8726</v>
      </c>
      <c r="M2592" s="1345" t="s">
        <v>8727</v>
      </c>
      <c r="N2592" s="1346" t="s">
        <v>1830</v>
      </c>
      <c r="O2592" s="1347"/>
      <c r="P2592" s="117" t="str">
        <f t="shared" si="21"/>
        <v>2906</v>
      </c>
      <c r="Q2592" s="117"/>
      <c r="R2592" s="1348">
        <v>290601222</v>
      </c>
      <c r="S2592" s="321"/>
      <c r="T2592" s="321"/>
    </row>
    <row r="2593" spans="1:20" ht="34.5" hidden="1" customHeight="1">
      <c r="A2593" s="1348">
        <v>290601223</v>
      </c>
      <c r="B2593" s="1339" t="str">
        <f t="shared" si="20"/>
        <v>2906</v>
      </c>
      <c r="C2593" s="1349" t="s">
        <v>2420</v>
      </c>
      <c r="D2593" s="1350">
        <v>2</v>
      </c>
      <c r="E2593" s="293" t="s">
        <v>8728</v>
      </c>
      <c r="F2593" s="1352" t="s">
        <v>8729</v>
      </c>
      <c r="G2593" s="1356">
        <v>43014</v>
      </c>
      <c r="H2593" s="1348" t="s">
        <v>2252</v>
      </c>
      <c r="I2593" s="1348">
        <v>1495</v>
      </c>
      <c r="J2593" s="1351">
        <v>41718</v>
      </c>
      <c r="K2593" s="1352" t="s">
        <v>2354</v>
      </c>
      <c r="L2593" s="1352"/>
      <c r="M2593" s="1345" t="s">
        <v>8730</v>
      </c>
      <c r="N2593" s="1346" t="s">
        <v>1830</v>
      </c>
      <c r="O2593" s="1347"/>
      <c r="P2593" s="117" t="str">
        <f t="shared" si="21"/>
        <v>2906</v>
      </c>
      <c r="Q2593" s="117"/>
      <c r="R2593" s="1348">
        <v>290601223</v>
      </c>
      <c r="S2593" s="321"/>
      <c r="T2593" s="321"/>
    </row>
    <row r="2594" spans="1:20" ht="34.5" hidden="1" customHeight="1">
      <c r="A2594" s="1348">
        <v>290601224</v>
      </c>
      <c r="B2594" s="1339" t="str">
        <f t="shared" si="20"/>
        <v>2906</v>
      </c>
      <c r="C2594" s="1349" t="s">
        <v>2420</v>
      </c>
      <c r="D2594" s="1350">
        <v>1</v>
      </c>
      <c r="E2594" s="293" t="s">
        <v>8731</v>
      </c>
      <c r="F2594" s="1352" t="s">
        <v>8732</v>
      </c>
      <c r="G2594" s="1351">
        <v>41575</v>
      </c>
      <c r="H2594" s="1348" t="s">
        <v>2252</v>
      </c>
      <c r="I2594" s="1348">
        <v>1381</v>
      </c>
      <c r="J2594" s="1351">
        <v>39751</v>
      </c>
      <c r="K2594" s="1352" t="s">
        <v>2253</v>
      </c>
      <c r="L2594" s="1352" t="s">
        <v>8733</v>
      </c>
      <c r="M2594" s="1345" t="s">
        <v>8730</v>
      </c>
      <c r="N2594" s="1346" t="s">
        <v>1830</v>
      </c>
      <c r="O2594" s="1347"/>
      <c r="P2594" s="117" t="str">
        <f t="shared" si="21"/>
        <v>2906</v>
      </c>
      <c r="Q2594" s="117"/>
      <c r="R2594" s="1348">
        <v>290601224</v>
      </c>
      <c r="S2594" s="321"/>
      <c r="T2594" s="321"/>
    </row>
    <row r="2595" spans="1:20" ht="34.5" hidden="1" customHeight="1">
      <c r="A2595" s="1348">
        <v>290601225</v>
      </c>
      <c r="B2595" s="1339" t="str">
        <f t="shared" si="20"/>
        <v>2906</v>
      </c>
      <c r="C2595" s="1349" t="s">
        <v>2420</v>
      </c>
      <c r="D2595" s="1350">
        <v>2</v>
      </c>
      <c r="E2595" s="293" t="s">
        <v>8734</v>
      </c>
      <c r="F2595" s="1352" t="s">
        <v>8735</v>
      </c>
      <c r="G2595" s="1351">
        <v>43014</v>
      </c>
      <c r="H2595" s="1348" t="s">
        <v>2252</v>
      </c>
      <c r="I2595" s="1348">
        <v>1495</v>
      </c>
      <c r="J2595" s="1351">
        <v>41718</v>
      </c>
      <c r="K2595" s="1352" t="s">
        <v>2354</v>
      </c>
      <c r="L2595" s="1352"/>
      <c r="M2595" s="1345" t="s">
        <v>8736</v>
      </c>
      <c r="N2595" s="1346" t="s">
        <v>1830</v>
      </c>
      <c r="O2595" s="1334"/>
      <c r="P2595" s="117" t="str">
        <f t="shared" si="21"/>
        <v>2906</v>
      </c>
      <c r="Q2595" s="117"/>
      <c r="R2595" s="1348">
        <v>290601225</v>
      </c>
      <c r="S2595" s="321"/>
      <c r="T2595" s="321"/>
    </row>
    <row r="2596" spans="1:20" ht="34.5" hidden="1" customHeight="1">
      <c r="A2596" s="1348">
        <v>290601225</v>
      </c>
      <c r="B2596" s="1339" t="str">
        <f t="shared" si="20"/>
        <v>2906</v>
      </c>
      <c r="C2596" s="1349" t="s">
        <v>2420</v>
      </c>
      <c r="D2596" s="1350">
        <v>1</v>
      </c>
      <c r="E2596" s="293" t="s">
        <v>8737</v>
      </c>
      <c r="F2596" s="1352" t="s">
        <v>8738</v>
      </c>
      <c r="G2596" s="1351">
        <v>41575</v>
      </c>
      <c r="H2596" s="1348" t="s">
        <v>2252</v>
      </c>
      <c r="I2596" s="1348">
        <v>1416</v>
      </c>
      <c r="J2596" s="1351">
        <v>40325</v>
      </c>
      <c r="K2596" s="1352" t="s">
        <v>2253</v>
      </c>
      <c r="L2596" s="1352" t="s">
        <v>8739</v>
      </c>
      <c r="M2596" s="1345" t="s">
        <v>8736</v>
      </c>
      <c r="N2596" s="1346" t="s">
        <v>1830</v>
      </c>
      <c r="O2596" s="1347"/>
      <c r="P2596" s="117" t="str">
        <f t="shared" si="21"/>
        <v>2906</v>
      </c>
      <c r="Q2596" s="117"/>
      <c r="R2596" s="1348">
        <v>290601225</v>
      </c>
      <c r="S2596" s="321"/>
      <c r="T2596" s="321"/>
    </row>
    <row r="2597" spans="1:20" ht="34.5" hidden="1" customHeight="1">
      <c r="A2597" s="1348">
        <v>290601226</v>
      </c>
      <c r="B2597" s="1339" t="str">
        <f t="shared" si="20"/>
        <v>2906</v>
      </c>
      <c r="C2597" s="1349" t="s">
        <v>2420</v>
      </c>
      <c r="D2597" s="1350">
        <v>2</v>
      </c>
      <c r="E2597" s="293" t="s">
        <v>8740</v>
      </c>
      <c r="F2597" s="1352" t="s">
        <v>8741</v>
      </c>
      <c r="G2597" s="1351">
        <v>43411</v>
      </c>
      <c r="H2597" s="1348" t="s">
        <v>2252</v>
      </c>
      <c r="I2597" s="1348">
        <v>1495</v>
      </c>
      <c r="J2597" s="1351">
        <v>41718</v>
      </c>
      <c r="K2597" s="1352" t="s">
        <v>2253</v>
      </c>
      <c r="L2597" s="1352"/>
      <c r="M2597" s="1345" t="s">
        <v>3308</v>
      </c>
      <c r="N2597" s="1346" t="s">
        <v>1830</v>
      </c>
      <c r="O2597" s="1347"/>
      <c r="P2597" s="117" t="str">
        <f t="shared" si="21"/>
        <v>2906</v>
      </c>
      <c r="Q2597" s="117"/>
      <c r="R2597" s="1348">
        <v>290601226</v>
      </c>
      <c r="S2597" s="321"/>
      <c r="T2597" s="321"/>
    </row>
    <row r="2598" spans="1:20" ht="34.5" hidden="1" customHeight="1">
      <c r="A2598" s="1348">
        <v>290601227</v>
      </c>
      <c r="B2598" s="1339" t="str">
        <f t="shared" si="20"/>
        <v>2906</v>
      </c>
      <c r="C2598" s="1349" t="s">
        <v>2420</v>
      </c>
      <c r="D2598" s="1350">
        <v>1</v>
      </c>
      <c r="E2598" s="293" t="s">
        <v>8742</v>
      </c>
      <c r="F2598" s="1352" t="s">
        <v>8743</v>
      </c>
      <c r="G2598" s="1356">
        <v>43099</v>
      </c>
      <c r="H2598" s="1348" t="s">
        <v>2252</v>
      </c>
      <c r="I2598" s="1348">
        <v>1416</v>
      </c>
      <c r="J2598" s="1351">
        <v>40325</v>
      </c>
      <c r="K2598" s="1352" t="s">
        <v>2253</v>
      </c>
      <c r="L2598" s="1352" t="s">
        <v>8744</v>
      </c>
      <c r="M2598" s="1345" t="s">
        <v>3308</v>
      </c>
      <c r="N2598" s="1346" t="s">
        <v>1830</v>
      </c>
      <c r="O2598" s="1347"/>
      <c r="P2598" s="117" t="str">
        <f t="shared" si="21"/>
        <v>2906</v>
      </c>
      <c r="Q2598" s="117"/>
      <c r="R2598" s="1348">
        <v>290601227</v>
      </c>
      <c r="S2598" s="321"/>
      <c r="T2598" s="321"/>
    </row>
    <row r="2599" spans="1:20" ht="34.5" hidden="1" customHeight="1">
      <c r="A2599" s="1348">
        <v>290601228</v>
      </c>
      <c r="B2599" s="1339" t="str">
        <f t="shared" si="20"/>
        <v>2906</v>
      </c>
      <c r="C2599" s="1349" t="s">
        <v>2420</v>
      </c>
      <c r="D2599" s="1350">
        <v>1</v>
      </c>
      <c r="E2599" s="293" t="s">
        <v>8745</v>
      </c>
      <c r="F2599" s="1352" t="s">
        <v>8746</v>
      </c>
      <c r="G2599" s="1356">
        <v>41575</v>
      </c>
      <c r="H2599" s="1348" t="s">
        <v>2252</v>
      </c>
      <c r="I2599" s="1348">
        <v>1416</v>
      </c>
      <c r="J2599" s="1356">
        <v>40325</v>
      </c>
      <c r="K2599" s="1352" t="s">
        <v>2253</v>
      </c>
      <c r="L2599" s="1352" t="s">
        <v>8747</v>
      </c>
      <c r="M2599" s="1345" t="s">
        <v>8748</v>
      </c>
      <c r="N2599" s="1346" t="s">
        <v>1830</v>
      </c>
      <c r="O2599" s="1347"/>
      <c r="P2599" s="117" t="str">
        <f t="shared" si="21"/>
        <v>2906</v>
      </c>
      <c r="Q2599" s="117"/>
      <c r="R2599" s="1348">
        <v>290601228</v>
      </c>
      <c r="S2599" s="321"/>
      <c r="T2599" s="321"/>
    </row>
    <row r="2600" spans="1:20" ht="34.5" hidden="1" customHeight="1">
      <c r="A2600" s="1348">
        <v>290601229</v>
      </c>
      <c r="B2600" s="1339" t="str">
        <f t="shared" si="20"/>
        <v>2906</v>
      </c>
      <c r="C2600" s="1349" t="s">
        <v>2420</v>
      </c>
      <c r="D2600" s="1350">
        <v>2</v>
      </c>
      <c r="E2600" s="293" t="s">
        <v>8749</v>
      </c>
      <c r="F2600" s="1352" t="s">
        <v>8750</v>
      </c>
      <c r="G2600" s="1356">
        <v>43411</v>
      </c>
      <c r="H2600" s="1348" t="s">
        <v>2252</v>
      </c>
      <c r="I2600" s="1348">
        <v>1495</v>
      </c>
      <c r="J2600" s="1351">
        <v>41718</v>
      </c>
      <c r="K2600" s="1352" t="s">
        <v>2253</v>
      </c>
      <c r="L2600" s="1353"/>
      <c r="M2600" s="1345" t="s">
        <v>3308</v>
      </c>
      <c r="N2600" s="1346" t="s">
        <v>1830</v>
      </c>
      <c r="O2600" s="1347"/>
      <c r="P2600" s="117" t="str">
        <f t="shared" si="21"/>
        <v>2906</v>
      </c>
      <c r="Q2600" s="117"/>
      <c r="R2600" s="1348">
        <v>290601229</v>
      </c>
      <c r="S2600" s="321"/>
      <c r="T2600" s="321"/>
    </row>
    <row r="2601" spans="1:20" ht="34.5" hidden="1" customHeight="1">
      <c r="A2601" s="1348">
        <v>290601230</v>
      </c>
      <c r="B2601" s="1339" t="str">
        <f t="shared" si="20"/>
        <v>2906</v>
      </c>
      <c r="C2601" s="1349" t="s">
        <v>2420</v>
      </c>
      <c r="D2601" s="1350">
        <v>1</v>
      </c>
      <c r="E2601" s="293" t="s">
        <v>8751</v>
      </c>
      <c r="F2601" s="1352" t="s">
        <v>8752</v>
      </c>
      <c r="G2601" s="1356">
        <v>41575</v>
      </c>
      <c r="H2601" s="1348" t="s">
        <v>2252</v>
      </c>
      <c r="I2601" s="1348">
        <v>1416</v>
      </c>
      <c r="J2601" s="1356">
        <v>40325</v>
      </c>
      <c r="K2601" s="1352" t="s">
        <v>2253</v>
      </c>
      <c r="L2601" s="1352" t="s">
        <v>8753</v>
      </c>
      <c r="M2601" s="1345" t="s">
        <v>8754</v>
      </c>
      <c r="N2601" s="1346" t="s">
        <v>1830</v>
      </c>
      <c r="O2601" s="1347"/>
      <c r="P2601" s="117" t="str">
        <f t="shared" si="21"/>
        <v>2906</v>
      </c>
      <c r="Q2601" s="117"/>
      <c r="R2601" s="1348">
        <v>290601230</v>
      </c>
      <c r="S2601" s="321"/>
      <c r="T2601" s="321"/>
    </row>
    <row r="2602" spans="1:20" ht="34.5" hidden="1" customHeight="1">
      <c r="A2602" s="1348">
        <v>290601231</v>
      </c>
      <c r="B2602" s="1339" t="str">
        <f t="shared" si="20"/>
        <v>2906</v>
      </c>
      <c r="C2602" s="1349" t="s">
        <v>2420</v>
      </c>
      <c r="D2602" s="1350">
        <v>2</v>
      </c>
      <c r="E2602" s="293" t="s">
        <v>8755</v>
      </c>
      <c r="F2602" s="1352" t="s">
        <v>8756</v>
      </c>
      <c r="G2602" s="1356">
        <v>43411</v>
      </c>
      <c r="H2602" s="1348" t="s">
        <v>2252</v>
      </c>
      <c r="I2602" s="1348">
        <v>1495</v>
      </c>
      <c r="J2602" s="1356">
        <v>41718</v>
      </c>
      <c r="K2602" s="1352" t="s">
        <v>2253</v>
      </c>
      <c r="L2602" s="1352"/>
      <c r="M2602" s="1345" t="s">
        <v>1830</v>
      </c>
      <c r="N2602" s="1346" t="s">
        <v>1830</v>
      </c>
      <c r="O2602" s="1347"/>
      <c r="P2602" s="117" t="str">
        <f t="shared" si="21"/>
        <v>2906</v>
      </c>
      <c r="Q2602" s="117"/>
      <c r="R2602" s="1348">
        <v>290601231</v>
      </c>
      <c r="S2602" s="321"/>
      <c r="T2602" s="321"/>
    </row>
    <row r="2603" spans="1:20" ht="34.5" hidden="1" customHeight="1">
      <c r="A2603" s="1348">
        <v>290601232</v>
      </c>
      <c r="B2603" s="1339" t="str">
        <f t="shared" si="20"/>
        <v>2906</v>
      </c>
      <c r="C2603" s="1349" t="s">
        <v>2420</v>
      </c>
      <c r="D2603" s="1350">
        <v>1</v>
      </c>
      <c r="E2603" s="293" t="s">
        <v>8757</v>
      </c>
      <c r="F2603" s="1352" t="s">
        <v>8758</v>
      </c>
      <c r="G2603" s="1351">
        <v>41575</v>
      </c>
      <c r="H2603" s="1348" t="s">
        <v>2252</v>
      </c>
      <c r="I2603" s="1348">
        <v>1416</v>
      </c>
      <c r="J2603" s="1351">
        <v>40325</v>
      </c>
      <c r="K2603" s="1352" t="s">
        <v>2253</v>
      </c>
      <c r="L2603" s="1352" t="s">
        <v>8759</v>
      </c>
      <c r="M2603" s="1345" t="s">
        <v>3308</v>
      </c>
      <c r="N2603" s="1346" t="s">
        <v>8723</v>
      </c>
      <c r="O2603" s="1347"/>
      <c r="P2603" s="117" t="str">
        <f t="shared" si="21"/>
        <v>2906</v>
      </c>
      <c r="Q2603" s="117"/>
      <c r="R2603" s="1348">
        <v>290601232</v>
      </c>
      <c r="S2603" s="321"/>
      <c r="T2603" s="321"/>
    </row>
    <row r="2604" spans="1:20" ht="34.5" hidden="1" customHeight="1">
      <c r="A2604" s="1348">
        <v>290601232</v>
      </c>
      <c r="B2604" s="1339" t="str">
        <f t="shared" si="20"/>
        <v>2906</v>
      </c>
      <c r="C2604" s="1349" t="s">
        <v>2420</v>
      </c>
      <c r="D2604" s="1350">
        <v>2</v>
      </c>
      <c r="E2604" s="293" t="s">
        <v>8760</v>
      </c>
      <c r="F2604" s="1352" t="s">
        <v>8761</v>
      </c>
      <c r="G2604" s="1351">
        <v>43411</v>
      </c>
      <c r="H2604" s="1348" t="s">
        <v>2252</v>
      </c>
      <c r="I2604" s="1348">
        <v>1495</v>
      </c>
      <c r="J2604" s="1351">
        <v>41718</v>
      </c>
      <c r="K2604" s="1352" t="s">
        <v>2253</v>
      </c>
      <c r="L2604" s="1352"/>
      <c r="M2604" s="1345" t="s">
        <v>8762</v>
      </c>
      <c r="N2604" s="1346" t="s">
        <v>1830</v>
      </c>
      <c r="O2604" s="1347"/>
      <c r="P2604" s="117" t="str">
        <f t="shared" si="21"/>
        <v>2906</v>
      </c>
      <c r="Q2604" s="117"/>
      <c r="R2604" s="1348">
        <v>290601232</v>
      </c>
      <c r="S2604" s="321"/>
      <c r="T2604" s="321"/>
    </row>
    <row r="2605" spans="1:20" ht="34.5" hidden="1" customHeight="1">
      <c r="A2605" s="1348">
        <v>290601233</v>
      </c>
      <c r="B2605" s="1339" t="str">
        <f t="shared" si="20"/>
        <v>2906</v>
      </c>
      <c r="C2605" s="1349" t="s">
        <v>2420</v>
      </c>
      <c r="D2605" s="1350">
        <v>1</v>
      </c>
      <c r="E2605" s="293" t="s">
        <v>8763</v>
      </c>
      <c r="F2605" s="1352" t="s">
        <v>8764</v>
      </c>
      <c r="G2605" s="1351">
        <v>42734</v>
      </c>
      <c r="H2605" s="1348" t="s">
        <v>2252</v>
      </c>
      <c r="I2605" s="1348">
        <v>1416</v>
      </c>
      <c r="J2605" s="1351">
        <v>40325</v>
      </c>
      <c r="K2605" s="1352" t="s">
        <v>2253</v>
      </c>
      <c r="L2605" s="1352" t="s">
        <v>8765</v>
      </c>
      <c r="M2605" s="1345" t="s">
        <v>1830</v>
      </c>
      <c r="N2605" s="1346" t="s">
        <v>1830</v>
      </c>
      <c r="O2605" s="1347"/>
      <c r="P2605" s="117" t="str">
        <f t="shared" si="21"/>
        <v>2906</v>
      </c>
      <c r="Q2605" s="117"/>
      <c r="R2605" s="1348">
        <v>290601233</v>
      </c>
      <c r="S2605" s="321"/>
      <c r="T2605" s="321"/>
    </row>
    <row r="2606" spans="1:20" ht="34.5" hidden="1" customHeight="1">
      <c r="A2606" s="1348">
        <v>290601234</v>
      </c>
      <c r="B2606" s="1339" t="str">
        <f t="shared" si="20"/>
        <v>2906</v>
      </c>
      <c r="C2606" s="1349" t="s">
        <v>2420</v>
      </c>
      <c r="D2606" s="1350">
        <v>1</v>
      </c>
      <c r="E2606" s="293" t="s">
        <v>8766</v>
      </c>
      <c r="F2606" s="1352" t="s">
        <v>8767</v>
      </c>
      <c r="G2606" s="1356">
        <v>43411</v>
      </c>
      <c r="H2606" s="1348" t="s">
        <v>2252</v>
      </c>
      <c r="I2606" s="1348">
        <v>1495</v>
      </c>
      <c r="J2606" s="1351">
        <v>41718</v>
      </c>
      <c r="K2606" s="1352" t="s">
        <v>2253</v>
      </c>
      <c r="L2606" s="1352"/>
      <c r="M2606" s="1345" t="s">
        <v>8768</v>
      </c>
      <c r="N2606" s="1346" t="s">
        <v>1830</v>
      </c>
      <c r="O2606" s="1347"/>
      <c r="P2606" s="117" t="str">
        <f t="shared" si="21"/>
        <v>2906</v>
      </c>
      <c r="Q2606" s="117"/>
      <c r="R2606" s="1348">
        <v>290601234</v>
      </c>
      <c r="S2606" s="321"/>
      <c r="T2606" s="321"/>
    </row>
    <row r="2607" spans="1:20" ht="34.5" hidden="1" customHeight="1">
      <c r="A2607" s="1348">
        <v>290601235</v>
      </c>
      <c r="B2607" s="1339" t="str">
        <f t="shared" si="20"/>
        <v>2906</v>
      </c>
      <c r="C2607" s="1349" t="s">
        <v>2420</v>
      </c>
      <c r="D2607" s="1350">
        <v>1</v>
      </c>
      <c r="E2607" s="293" t="s">
        <v>8769</v>
      </c>
      <c r="F2607" s="1352" t="s">
        <v>8770</v>
      </c>
      <c r="G2607" s="1356">
        <v>45291</v>
      </c>
      <c r="H2607" s="1348" t="s">
        <v>2353</v>
      </c>
      <c r="I2607" s="1348">
        <v>1527</v>
      </c>
      <c r="J2607" s="1351">
        <v>42403</v>
      </c>
      <c r="K2607" s="1352" t="s">
        <v>2354</v>
      </c>
      <c r="L2607" s="1352"/>
      <c r="M2607" s="1345" t="s">
        <v>8771</v>
      </c>
      <c r="N2607" s="1346" t="s">
        <v>1830</v>
      </c>
      <c r="O2607" s="1347" t="s">
        <v>1830</v>
      </c>
      <c r="P2607" s="117" t="str">
        <f t="shared" si="21"/>
        <v>2906</v>
      </c>
      <c r="Q2607" s="117"/>
      <c r="R2607" s="1348">
        <v>290601235</v>
      </c>
      <c r="S2607" s="321"/>
      <c r="T2607" s="321"/>
    </row>
    <row r="2608" spans="1:20" ht="34.5" hidden="1" customHeight="1">
      <c r="A2608" s="1348">
        <v>290601236</v>
      </c>
      <c r="B2608" s="1339" t="str">
        <f t="shared" si="20"/>
        <v>2906</v>
      </c>
      <c r="C2608" s="1349" t="s">
        <v>2420</v>
      </c>
      <c r="D2608" s="1350">
        <v>1</v>
      </c>
      <c r="E2608" s="293" t="s">
        <v>8772</v>
      </c>
      <c r="F2608" s="1352" t="s">
        <v>8773</v>
      </c>
      <c r="G2608" s="1356">
        <v>44608</v>
      </c>
      <c r="H2608" s="1348" t="s">
        <v>2252</v>
      </c>
      <c r="I2608" s="1348">
        <v>1525</v>
      </c>
      <c r="J2608" s="1351">
        <v>42338</v>
      </c>
      <c r="K2608" s="1352" t="s">
        <v>2354</v>
      </c>
      <c r="L2608" s="1352"/>
      <c r="M2608" s="1345" t="s">
        <v>1830</v>
      </c>
      <c r="N2608" s="1346" t="s">
        <v>1830</v>
      </c>
      <c r="O2608" s="1347"/>
      <c r="P2608" s="117" t="str">
        <f t="shared" si="21"/>
        <v>2906</v>
      </c>
      <c r="Q2608" s="117"/>
      <c r="R2608" s="1348">
        <v>290601236</v>
      </c>
      <c r="S2608" s="321"/>
      <c r="T2608" s="321"/>
    </row>
    <row r="2609" spans="1:20" ht="34.5" hidden="1" customHeight="1">
      <c r="A2609" s="1348">
        <v>290601237</v>
      </c>
      <c r="B2609" s="1339" t="str">
        <f t="shared" si="20"/>
        <v>2906</v>
      </c>
      <c r="C2609" s="1349" t="s">
        <v>2420</v>
      </c>
      <c r="D2609" s="1350">
        <v>2</v>
      </c>
      <c r="E2609" s="293" t="s">
        <v>8774</v>
      </c>
      <c r="F2609" s="1352" t="s">
        <v>8775</v>
      </c>
      <c r="G2609" s="1356">
        <v>46007</v>
      </c>
      <c r="H2609" s="1348" t="s">
        <v>2353</v>
      </c>
      <c r="I2609" s="1348">
        <v>1581</v>
      </c>
      <c r="J2609" s="1351">
        <v>44244</v>
      </c>
      <c r="K2609" s="1352" t="s">
        <v>2354</v>
      </c>
      <c r="L2609" s="1352"/>
      <c r="M2609" s="1345" t="s">
        <v>8776</v>
      </c>
      <c r="N2609" s="1346" t="s">
        <v>1830</v>
      </c>
      <c r="O2609" s="1347"/>
      <c r="P2609" s="117" t="str">
        <f t="shared" si="21"/>
        <v>2906</v>
      </c>
      <c r="Q2609" s="117"/>
      <c r="R2609" s="1348">
        <v>290601237</v>
      </c>
      <c r="S2609" s="321"/>
      <c r="T2609" s="321"/>
    </row>
    <row r="2610" spans="1:20" ht="34.5" hidden="1" customHeight="1">
      <c r="A2610" s="1348">
        <v>290601238</v>
      </c>
      <c r="B2610" s="1339" t="str">
        <f t="shared" si="20"/>
        <v>2906</v>
      </c>
      <c r="C2610" s="1349" t="s">
        <v>2420</v>
      </c>
      <c r="D2610" s="1350">
        <v>1</v>
      </c>
      <c r="E2610" s="293" t="s">
        <v>8777</v>
      </c>
      <c r="F2610" s="1352" t="s">
        <v>8778</v>
      </c>
      <c r="G2610" s="1356">
        <v>44168</v>
      </c>
      <c r="H2610" s="1348" t="s">
        <v>2252</v>
      </c>
      <c r="I2610" s="1348">
        <v>1527</v>
      </c>
      <c r="J2610" s="1356">
        <v>42403</v>
      </c>
      <c r="K2610" s="1352" t="s">
        <v>2354</v>
      </c>
      <c r="L2610" s="1352"/>
      <c r="M2610" s="1345" t="s">
        <v>3308</v>
      </c>
      <c r="N2610" s="1346" t="s">
        <v>8779</v>
      </c>
      <c r="O2610" s="1347"/>
      <c r="P2610" s="117" t="str">
        <f t="shared" si="21"/>
        <v>2906</v>
      </c>
      <c r="Q2610" s="117"/>
      <c r="R2610" s="1348">
        <v>290601238</v>
      </c>
      <c r="S2610" s="321"/>
      <c r="T2610" s="321"/>
    </row>
    <row r="2611" spans="1:20" ht="34.5" hidden="1" customHeight="1">
      <c r="A2611" s="1348">
        <v>290601239</v>
      </c>
      <c r="B2611" s="1339" t="str">
        <f t="shared" si="20"/>
        <v>2906</v>
      </c>
      <c r="C2611" s="1349" t="s">
        <v>2420</v>
      </c>
      <c r="D2611" s="1350">
        <v>1</v>
      </c>
      <c r="E2611" s="293" t="s">
        <v>8780</v>
      </c>
      <c r="F2611" s="1352" t="s">
        <v>8781</v>
      </c>
      <c r="G2611" s="1356">
        <v>44168</v>
      </c>
      <c r="H2611" s="1348" t="s">
        <v>2252</v>
      </c>
      <c r="I2611" s="1348">
        <v>1527</v>
      </c>
      <c r="J2611" s="1356">
        <v>42403</v>
      </c>
      <c r="K2611" s="1352" t="s">
        <v>2354</v>
      </c>
      <c r="L2611" s="1352"/>
      <c r="M2611" s="1345" t="s">
        <v>8782</v>
      </c>
      <c r="N2611" s="1346" t="s">
        <v>1830</v>
      </c>
      <c r="O2611" s="1334"/>
      <c r="P2611" s="117" t="str">
        <f t="shared" si="21"/>
        <v>2906</v>
      </c>
      <c r="Q2611" s="117"/>
      <c r="R2611" s="1348">
        <v>290601239</v>
      </c>
      <c r="S2611" s="321"/>
      <c r="T2611" s="321"/>
    </row>
    <row r="2612" spans="1:20" ht="34.5" hidden="1" customHeight="1">
      <c r="A2612" s="1348">
        <v>290601239</v>
      </c>
      <c r="B2612" s="1339" t="str">
        <f t="shared" si="20"/>
        <v>2906</v>
      </c>
      <c r="C2612" s="1349" t="s">
        <v>2420</v>
      </c>
      <c r="D2612" s="1350">
        <v>1</v>
      </c>
      <c r="E2612" s="293" t="s">
        <v>8783</v>
      </c>
      <c r="F2612" s="1352" t="s">
        <v>5954</v>
      </c>
      <c r="G2612" s="1356">
        <v>44561</v>
      </c>
      <c r="H2612" s="1348" t="s">
        <v>2252</v>
      </c>
      <c r="I2612" s="1348">
        <v>1525</v>
      </c>
      <c r="J2612" s="1356">
        <v>42338</v>
      </c>
      <c r="K2612" s="1352" t="s">
        <v>2354</v>
      </c>
      <c r="L2612" s="1352"/>
      <c r="M2612" s="1345" t="s">
        <v>1830</v>
      </c>
      <c r="N2612" s="1346" t="s">
        <v>1830</v>
      </c>
      <c r="O2612" s="1347"/>
      <c r="P2612" s="117" t="str">
        <f t="shared" si="21"/>
        <v>2906</v>
      </c>
      <c r="Q2612" s="117"/>
      <c r="R2612" s="1348">
        <v>290601239</v>
      </c>
      <c r="S2612" s="321"/>
      <c r="T2612" s="321"/>
    </row>
    <row r="2613" spans="1:20" ht="34.5" hidden="1" customHeight="1">
      <c r="A2613" s="1348">
        <v>290601240</v>
      </c>
      <c r="B2613" s="1339" t="str">
        <f t="shared" si="20"/>
        <v>2906</v>
      </c>
      <c r="C2613" s="1349" t="s">
        <v>2420</v>
      </c>
      <c r="D2613" s="1350">
        <v>1</v>
      </c>
      <c r="E2613" s="293" t="s">
        <v>8784</v>
      </c>
      <c r="F2613" s="1352" t="s">
        <v>8785</v>
      </c>
      <c r="G2613" s="1356">
        <v>44168</v>
      </c>
      <c r="H2613" s="1348" t="s">
        <v>2252</v>
      </c>
      <c r="I2613" s="1348">
        <v>1527</v>
      </c>
      <c r="J2613" s="1356">
        <v>42403</v>
      </c>
      <c r="K2613" s="1352" t="s">
        <v>2354</v>
      </c>
      <c r="L2613" s="1352"/>
      <c r="M2613" s="1345" t="s">
        <v>1830</v>
      </c>
      <c r="N2613" s="1346" t="s">
        <v>1830</v>
      </c>
      <c r="O2613" s="1347"/>
      <c r="P2613" s="117" t="str">
        <f t="shared" si="21"/>
        <v>2906</v>
      </c>
      <c r="Q2613" s="117"/>
      <c r="R2613" s="1348">
        <v>290601240</v>
      </c>
      <c r="S2613" s="321"/>
      <c r="T2613" s="321"/>
    </row>
    <row r="2614" spans="1:20" ht="34.5" hidden="1" customHeight="1">
      <c r="A2614" s="1348">
        <v>290601241</v>
      </c>
      <c r="B2614" s="1339" t="str">
        <f t="shared" si="20"/>
        <v>2906</v>
      </c>
      <c r="C2614" s="1349" t="s">
        <v>2420</v>
      </c>
      <c r="D2614" s="1350">
        <v>1</v>
      </c>
      <c r="E2614" s="293" t="s">
        <v>8786</v>
      </c>
      <c r="F2614" s="1352" t="s">
        <v>8787</v>
      </c>
      <c r="G2614" s="1356">
        <v>44608</v>
      </c>
      <c r="H2614" s="1348" t="s">
        <v>2252</v>
      </c>
      <c r="I2614" s="1348">
        <v>1527</v>
      </c>
      <c r="J2614" s="1356">
        <v>42403</v>
      </c>
      <c r="K2614" s="1352" t="s">
        <v>2354</v>
      </c>
      <c r="L2614" s="1352"/>
      <c r="M2614" s="1345" t="s">
        <v>3308</v>
      </c>
      <c r="N2614" s="1346" t="s">
        <v>1830</v>
      </c>
      <c r="O2614" s="1347"/>
      <c r="P2614" s="117" t="str">
        <f t="shared" si="21"/>
        <v>2906</v>
      </c>
      <c r="Q2614" s="117"/>
      <c r="R2614" s="1348">
        <v>290601241</v>
      </c>
      <c r="S2614" s="321"/>
      <c r="T2614" s="321"/>
    </row>
    <row r="2615" spans="1:20" ht="34.5" hidden="1" customHeight="1">
      <c r="A2615" s="1348">
        <v>290601242</v>
      </c>
      <c r="B2615" s="1339" t="str">
        <f t="shared" si="20"/>
        <v>2906</v>
      </c>
      <c r="C2615" s="1349" t="s">
        <v>2420</v>
      </c>
      <c r="D2615" s="1350">
        <v>1</v>
      </c>
      <c r="E2615" s="293" t="s">
        <v>8788</v>
      </c>
      <c r="F2615" s="1352" t="s">
        <v>8789</v>
      </c>
      <c r="G2615" s="1356">
        <v>44168</v>
      </c>
      <c r="H2615" s="1348" t="s">
        <v>2252</v>
      </c>
      <c r="I2615" s="1348">
        <v>1527</v>
      </c>
      <c r="J2615" s="1356">
        <v>42403</v>
      </c>
      <c r="K2615" s="1352" t="s">
        <v>2354</v>
      </c>
      <c r="L2615" s="1352"/>
      <c r="M2615" s="1345" t="s">
        <v>3308</v>
      </c>
      <c r="N2615" s="1346" t="s">
        <v>1830</v>
      </c>
      <c r="O2615" s="1347"/>
      <c r="P2615" s="117" t="str">
        <f t="shared" si="21"/>
        <v>2906</v>
      </c>
      <c r="Q2615" s="117"/>
      <c r="R2615" s="1348">
        <v>290601242</v>
      </c>
      <c r="S2615" s="321"/>
      <c r="T2615" s="321"/>
    </row>
    <row r="2616" spans="1:20" ht="34.5" hidden="1" customHeight="1">
      <c r="A2616" s="1348">
        <v>290601243</v>
      </c>
      <c r="B2616" s="1339" t="str">
        <f t="shared" si="20"/>
        <v>2906</v>
      </c>
      <c r="C2616" s="1349" t="s">
        <v>2420</v>
      </c>
      <c r="D2616" s="1350">
        <v>1</v>
      </c>
      <c r="E2616" s="293" t="s">
        <v>8790</v>
      </c>
      <c r="F2616" s="1352" t="s">
        <v>8791</v>
      </c>
      <c r="G2616" s="1356">
        <v>44608</v>
      </c>
      <c r="H2616" s="1348" t="s">
        <v>2252</v>
      </c>
      <c r="I2616" s="1348">
        <v>1525</v>
      </c>
      <c r="J2616" s="1356">
        <v>42338</v>
      </c>
      <c r="K2616" s="1352" t="s">
        <v>2354</v>
      </c>
      <c r="L2616" s="1352"/>
      <c r="M2616" s="1345" t="s">
        <v>8792</v>
      </c>
      <c r="N2616" s="1346" t="s">
        <v>1830</v>
      </c>
      <c r="O2616" s="1347"/>
      <c r="P2616" s="117" t="str">
        <f t="shared" si="21"/>
        <v>2906</v>
      </c>
      <c r="Q2616" s="117"/>
      <c r="R2616" s="1348">
        <v>290601243</v>
      </c>
      <c r="S2616" s="321"/>
      <c r="T2616" s="321"/>
    </row>
    <row r="2617" spans="1:20" ht="34.5" hidden="1" customHeight="1">
      <c r="A2617" s="1348">
        <v>290601244</v>
      </c>
      <c r="B2617" s="1339" t="str">
        <f t="shared" si="20"/>
        <v>2906</v>
      </c>
      <c r="C2617" s="1349" t="s">
        <v>2420</v>
      </c>
      <c r="D2617" s="1350">
        <v>2</v>
      </c>
      <c r="E2617" s="293" t="s">
        <v>8793</v>
      </c>
      <c r="F2617" s="1352" t="s">
        <v>8794</v>
      </c>
      <c r="G2617" s="1356">
        <v>46007</v>
      </c>
      <c r="H2617" s="1348" t="s">
        <v>2353</v>
      </c>
      <c r="I2617" s="1348">
        <v>1581</v>
      </c>
      <c r="J2617" s="1356">
        <v>44244</v>
      </c>
      <c r="K2617" s="1352" t="s">
        <v>2354</v>
      </c>
      <c r="L2617" s="1352"/>
      <c r="M2617" s="1345" t="s">
        <v>3308</v>
      </c>
      <c r="N2617" s="1346" t="s">
        <v>1830</v>
      </c>
      <c r="O2617" s="1347"/>
      <c r="P2617" s="117" t="str">
        <f t="shared" si="21"/>
        <v>2906</v>
      </c>
      <c r="Q2617" s="117"/>
      <c r="R2617" s="1348">
        <v>290601244</v>
      </c>
      <c r="S2617" s="321"/>
      <c r="T2617" s="321"/>
    </row>
    <row r="2618" spans="1:20" ht="34.5" hidden="1" customHeight="1">
      <c r="A2618" s="1348">
        <v>290601245</v>
      </c>
      <c r="B2618" s="1339" t="str">
        <f t="shared" si="20"/>
        <v>2906</v>
      </c>
      <c r="C2618" s="1349" t="s">
        <v>2420</v>
      </c>
      <c r="D2618" s="1350">
        <v>1</v>
      </c>
      <c r="E2618" s="293" t="s">
        <v>8795</v>
      </c>
      <c r="F2618" s="1352" t="s">
        <v>8796</v>
      </c>
      <c r="G2618" s="1356">
        <v>45291</v>
      </c>
      <c r="H2618" s="1348" t="s">
        <v>2353</v>
      </c>
      <c r="I2618" s="1348">
        <v>1541</v>
      </c>
      <c r="J2618" s="1351">
        <v>42718</v>
      </c>
      <c r="K2618" s="1352" t="s">
        <v>2354</v>
      </c>
      <c r="L2618" s="1353"/>
      <c r="M2618" s="1345" t="s">
        <v>3308</v>
      </c>
      <c r="N2618" s="1346" t="s">
        <v>1830</v>
      </c>
      <c r="O2618" s="1347"/>
      <c r="P2618" s="117" t="str">
        <f t="shared" si="21"/>
        <v>2906</v>
      </c>
      <c r="Q2618" s="117"/>
      <c r="R2618" s="1348">
        <v>290601245</v>
      </c>
      <c r="S2618" s="321"/>
      <c r="T2618" s="321"/>
    </row>
    <row r="2619" spans="1:20" ht="34.5" hidden="1" customHeight="1">
      <c r="A2619" s="1348">
        <v>290601246</v>
      </c>
      <c r="B2619" s="1339" t="str">
        <f t="shared" si="20"/>
        <v>2906</v>
      </c>
      <c r="C2619" s="1349" t="s">
        <v>2420</v>
      </c>
      <c r="D2619" s="1350">
        <v>1</v>
      </c>
      <c r="E2619" s="293" t="s">
        <v>8797</v>
      </c>
      <c r="F2619" s="1352" t="s">
        <v>5957</v>
      </c>
      <c r="G2619" s="1356">
        <v>44471</v>
      </c>
      <c r="H2619" s="1348" t="s">
        <v>2252</v>
      </c>
      <c r="I2619" s="1348">
        <v>1541</v>
      </c>
      <c r="J2619" s="1351">
        <v>42718</v>
      </c>
      <c r="K2619" s="1352" t="s">
        <v>2354</v>
      </c>
      <c r="L2619" s="1352" t="s">
        <v>8798</v>
      </c>
      <c r="M2619" s="1345" t="s">
        <v>3308</v>
      </c>
      <c r="N2619" s="1346" t="s">
        <v>1830</v>
      </c>
      <c r="O2619" s="1347"/>
      <c r="P2619" s="117" t="str">
        <f t="shared" si="21"/>
        <v>2906</v>
      </c>
      <c r="Q2619" s="117"/>
      <c r="R2619" s="1348">
        <v>290601246</v>
      </c>
      <c r="S2619" s="321"/>
      <c r="T2619" s="321"/>
    </row>
    <row r="2620" spans="1:20" ht="34.5" hidden="1" customHeight="1">
      <c r="A2620" s="1348">
        <v>290601248</v>
      </c>
      <c r="B2620" s="1339" t="str">
        <f t="shared" si="20"/>
        <v>2906</v>
      </c>
      <c r="C2620" s="1349" t="s">
        <v>2420</v>
      </c>
      <c r="D2620" s="1350">
        <v>1</v>
      </c>
      <c r="E2620" s="293" t="s">
        <v>8799</v>
      </c>
      <c r="F2620" s="1352" t="s">
        <v>5961</v>
      </c>
      <c r="G2620" s="1356">
        <v>44471</v>
      </c>
      <c r="H2620" s="1348" t="s">
        <v>2252</v>
      </c>
      <c r="I2620" s="1348">
        <v>1541</v>
      </c>
      <c r="J2620" s="1356">
        <v>42718</v>
      </c>
      <c r="K2620" s="1352" t="s">
        <v>2354</v>
      </c>
      <c r="L2620" s="1352" t="s">
        <v>8800</v>
      </c>
      <c r="M2620" s="1345" t="s">
        <v>3308</v>
      </c>
      <c r="N2620" s="1346" t="s">
        <v>1830</v>
      </c>
      <c r="O2620" s="1347"/>
      <c r="P2620" s="117" t="str">
        <f t="shared" si="21"/>
        <v>2906</v>
      </c>
      <c r="Q2620" s="117"/>
      <c r="R2620" s="1348">
        <v>290601248</v>
      </c>
      <c r="S2620" s="321"/>
      <c r="T2620" s="321"/>
    </row>
    <row r="2621" spans="1:20" ht="34.5" hidden="1" customHeight="1">
      <c r="A2621" s="1348">
        <v>290601249</v>
      </c>
      <c r="B2621" s="1339" t="str">
        <f t="shared" si="20"/>
        <v>2906</v>
      </c>
      <c r="C2621" s="1349" t="s">
        <v>2420</v>
      </c>
      <c r="D2621" s="1350">
        <v>1</v>
      </c>
      <c r="E2621" s="293" t="s">
        <v>8801</v>
      </c>
      <c r="F2621" s="1352" t="s">
        <v>8802</v>
      </c>
      <c r="G2621" s="1356">
        <v>45291</v>
      </c>
      <c r="H2621" s="1348" t="s">
        <v>2353</v>
      </c>
      <c r="I2621" s="1348">
        <v>1541</v>
      </c>
      <c r="J2621" s="1356">
        <v>42718</v>
      </c>
      <c r="K2621" s="1352" t="s">
        <v>2354</v>
      </c>
      <c r="L2621" s="1352"/>
      <c r="M2621" s="1345" t="s">
        <v>3308</v>
      </c>
      <c r="N2621" s="1346" t="s">
        <v>1830</v>
      </c>
      <c r="O2621" s="1347" t="s">
        <v>1830</v>
      </c>
      <c r="P2621" s="117" t="str">
        <f t="shared" si="21"/>
        <v>2906</v>
      </c>
      <c r="Q2621" s="117"/>
      <c r="R2621" s="1348">
        <v>290601249</v>
      </c>
      <c r="S2621" s="321"/>
      <c r="T2621" s="321"/>
    </row>
    <row r="2622" spans="1:20" ht="34.5" hidden="1" customHeight="1">
      <c r="A2622" s="1348">
        <v>290601250</v>
      </c>
      <c r="B2622" s="1339" t="str">
        <f t="shared" si="20"/>
        <v>2906</v>
      </c>
      <c r="C2622" s="1349" t="s">
        <v>2420</v>
      </c>
      <c r="D2622" s="1350">
        <v>1</v>
      </c>
      <c r="E2622" s="293" t="s">
        <v>8803</v>
      </c>
      <c r="F2622" s="1352" t="s">
        <v>8804</v>
      </c>
      <c r="G2622" s="1356">
        <v>45291</v>
      </c>
      <c r="H2622" s="1348" t="s">
        <v>2353</v>
      </c>
      <c r="I2622" s="1348">
        <v>1541</v>
      </c>
      <c r="J2622" s="1356">
        <v>42718</v>
      </c>
      <c r="K2622" s="1352" t="s">
        <v>2354</v>
      </c>
      <c r="L2622" s="1352"/>
      <c r="M2622" s="1345" t="s">
        <v>3308</v>
      </c>
      <c r="N2622" s="1346" t="s">
        <v>1830</v>
      </c>
      <c r="O2622" s="1347" t="s">
        <v>1830</v>
      </c>
      <c r="P2622" s="117" t="str">
        <f t="shared" si="21"/>
        <v>2906</v>
      </c>
      <c r="Q2622" s="117"/>
      <c r="R2622" s="1348">
        <v>290601250</v>
      </c>
      <c r="S2622" s="321"/>
      <c r="T2622" s="321"/>
    </row>
    <row r="2623" spans="1:20" ht="34.5" hidden="1" customHeight="1">
      <c r="A2623" s="1348">
        <v>291901001</v>
      </c>
      <c r="B2623" s="1339" t="str">
        <f t="shared" si="20"/>
        <v>2919</v>
      </c>
      <c r="C2623" s="1349" t="s">
        <v>2420</v>
      </c>
      <c r="D2623" s="1350">
        <v>1</v>
      </c>
      <c r="E2623" s="293" t="s">
        <v>8805</v>
      </c>
      <c r="F2623" s="1352" t="s">
        <v>8806</v>
      </c>
      <c r="G2623" s="1356">
        <v>45291</v>
      </c>
      <c r="H2623" s="1348" t="s">
        <v>2252</v>
      </c>
      <c r="I2623" s="1348">
        <v>1541</v>
      </c>
      <c r="J2623" s="1356">
        <v>42718</v>
      </c>
      <c r="K2623" s="1352" t="s">
        <v>2354</v>
      </c>
      <c r="L2623" s="1352"/>
      <c r="M2623" s="1345" t="s">
        <v>3308</v>
      </c>
      <c r="N2623" s="1346" t="s">
        <v>1830</v>
      </c>
      <c r="O2623" s="1340" t="s">
        <v>8807</v>
      </c>
      <c r="P2623" s="117" t="str">
        <f t="shared" si="21"/>
        <v>2919</v>
      </c>
      <c r="Q2623" s="117"/>
      <c r="R2623" s="1348">
        <v>291901001</v>
      </c>
      <c r="S2623" s="321"/>
      <c r="T2623" s="321"/>
    </row>
    <row r="2624" spans="1:20" ht="34.5" hidden="1" customHeight="1">
      <c r="A2624" s="1348">
        <v>291901002</v>
      </c>
      <c r="B2624" s="1339" t="str">
        <f t="shared" si="20"/>
        <v>2919</v>
      </c>
      <c r="C2624" s="1349" t="s">
        <v>2420</v>
      </c>
      <c r="D2624" s="1350">
        <v>1</v>
      </c>
      <c r="E2624" s="293" t="s">
        <v>8808</v>
      </c>
      <c r="F2624" s="1352" t="s">
        <v>8809</v>
      </c>
      <c r="G2624" s="1356">
        <v>45574</v>
      </c>
      <c r="H2624" s="1348" t="s">
        <v>2353</v>
      </c>
      <c r="I2624" s="1348">
        <v>1571</v>
      </c>
      <c r="J2624" s="1351">
        <v>43803</v>
      </c>
      <c r="K2624" s="1352" t="s">
        <v>2354</v>
      </c>
      <c r="L2624" s="1352"/>
      <c r="M2624" s="1345" t="s">
        <v>3308</v>
      </c>
      <c r="N2624" s="1346" t="s">
        <v>8810</v>
      </c>
      <c r="O2624" s="1347"/>
      <c r="P2624" s="117" t="str">
        <f t="shared" si="21"/>
        <v>2919</v>
      </c>
      <c r="Q2624" s="117"/>
      <c r="R2624" s="1348">
        <v>291901002</v>
      </c>
      <c r="S2624" s="321"/>
      <c r="T2624" s="321"/>
    </row>
    <row r="2625" spans="1:20" ht="34.5" hidden="1" customHeight="1">
      <c r="A2625" s="1348">
        <v>291901003</v>
      </c>
      <c r="B2625" s="1339" t="str">
        <f t="shared" si="20"/>
        <v>2919</v>
      </c>
      <c r="C2625" s="1349" t="s">
        <v>2420</v>
      </c>
      <c r="D2625" s="1350">
        <v>1</v>
      </c>
      <c r="E2625" s="293" t="s">
        <v>8811</v>
      </c>
      <c r="F2625" s="1352" t="s">
        <v>8812</v>
      </c>
      <c r="G2625" s="1351">
        <v>45574</v>
      </c>
      <c r="H2625" s="1348" t="s">
        <v>2353</v>
      </c>
      <c r="I2625" s="1348">
        <v>1571</v>
      </c>
      <c r="J2625" s="1351">
        <v>43803</v>
      </c>
      <c r="K2625" s="1352" t="s">
        <v>2354</v>
      </c>
      <c r="L2625" s="1352"/>
      <c r="M2625" s="1345" t="s">
        <v>3308</v>
      </c>
      <c r="N2625" s="1346" t="s">
        <v>1830</v>
      </c>
      <c r="O2625" s="1347"/>
      <c r="P2625" s="117" t="str">
        <f t="shared" si="21"/>
        <v>2919</v>
      </c>
      <c r="Q2625" s="117"/>
      <c r="R2625" s="1348">
        <v>291901003</v>
      </c>
      <c r="S2625" s="321"/>
      <c r="T2625" s="321"/>
    </row>
    <row r="2626" spans="1:20" ht="34.5" hidden="1" customHeight="1">
      <c r="A2626" s="1348">
        <v>291901004</v>
      </c>
      <c r="B2626" s="1339" t="str">
        <f t="shared" si="20"/>
        <v>2919</v>
      </c>
      <c r="C2626" s="1349" t="s">
        <v>2420</v>
      </c>
      <c r="D2626" s="1350">
        <v>1</v>
      </c>
      <c r="E2626" s="293" t="s">
        <v>8813</v>
      </c>
      <c r="F2626" s="1352" t="s">
        <v>8814</v>
      </c>
      <c r="G2626" s="1351">
        <v>45574</v>
      </c>
      <c r="H2626" s="1348" t="s">
        <v>2353</v>
      </c>
      <c r="I2626" s="1348">
        <v>1571</v>
      </c>
      <c r="J2626" s="1351">
        <v>43803</v>
      </c>
      <c r="K2626" s="1352" t="s">
        <v>2354</v>
      </c>
      <c r="L2626" s="1352"/>
      <c r="M2626" s="1345" t="s">
        <v>3308</v>
      </c>
      <c r="N2626" s="1346" t="s">
        <v>1830</v>
      </c>
      <c r="O2626" s="1347"/>
      <c r="P2626" s="117" t="str">
        <f t="shared" si="21"/>
        <v>2919</v>
      </c>
      <c r="Q2626" s="117"/>
      <c r="R2626" s="1348">
        <v>291901004</v>
      </c>
      <c r="S2626" s="321"/>
      <c r="T2626" s="321"/>
    </row>
    <row r="2627" spans="1:20" ht="34.5" hidden="1" customHeight="1">
      <c r="A2627" s="1348">
        <v>291901005</v>
      </c>
      <c r="B2627" s="1339" t="str">
        <f t="shared" si="20"/>
        <v>2919</v>
      </c>
      <c r="C2627" s="1349" t="s">
        <v>2420</v>
      </c>
      <c r="D2627" s="1350">
        <v>1</v>
      </c>
      <c r="E2627" s="293" t="s">
        <v>8815</v>
      </c>
      <c r="F2627" s="1352" t="s">
        <v>8816</v>
      </c>
      <c r="G2627" s="1351">
        <v>45574</v>
      </c>
      <c r="H2627" s="1348" t="s">
        <v>2353</v>
      </c>
      <c r="I2627" s="1348">
        <v>1571</v>
      </c>
      <c r="J2627" s="1351">
        <v>43803</v>
      </c>
      <c r="K2627" s="1352" t="s">
        <v>2354</v>
      </c>
      <c r="L2627" s="1352"/>
      <c r="M2627" s="1345" t="s">
        <v>8817</v>
      </c>
      <c r="N2627" s="1346" t="s">
        <v>1830</v>
      </c>
      <c r="O2627" s="1347"/>
      <c r="P2627" s="117" t="str">
        <f t="shared" si="21"/>
        <v>2919</v>
      </c>
      <c r="Q2627" s="117"/>
      <c r="R2627" s="1348">
        <v>291901005</v>
      </c>
      <c r="S2627" s="321"/>
      <c r="T2627" s="321"/>
    </row>
    <row r="2628" spans="1:20" ht="34.5" hidden="1" customHeight="1">
      <c r="A2628" s="1348">
        <v>291901006</v>
      </c>
      <c r="B2628" s="1339" t="str">
        <f t="shared" si="20"/>
        <v>2919</v>
      </c>
      <c r="C2628" s="1349" t="s">
        <v>2420</v>
      </c>
      <c r="D2628" s="1350">
        <v>1</v>
      </c>
      <c r="E2628" s="293" t="s">
        <v>8818</v>
      </c>
      <c r="F2628" s="1352" t="s">
        <v>8819</v>
      </c>
      <c r="G2628" s="1351">
        <v>46007</v>
      </c>
      <c r="H2628" s="1348" t="s">
        <v>2353</v>
      </c>
      <c r="I2628" s="1348">
        <v>1581</v>
      </c>
      <c r="J2628" s="1351">
        <v>44244</v>
      </c>
      <c r="K2628" s="1352" t="s">
        <v>2354</v>
      </c>
      <c r="L2628" s="1353"/>
      <c r="M2628" s="1345" t="s">
        <v>8820</v>
      </c>
      <c r="N2628" s="1346" t="s">
        <v>1830</v>
      </c>
      <c r="O2628" s="1347"/>
      <c r="P2628" s="117" t="str">
        <f t="shared" si="21"/>
        <v>2919</v>
      </c>
      <c r="Q2628" s="117"/>
      <c r="R2628" s="1348">
        <v>291901006</v>
      </c>
      <c r="S2628" s="321"/>
      <c r="T2628" s="321"/>
    </row>
    <row r="2629" spans="1:20" ht="15.75" hidden="1" customHeight="1">
      <c r="A2629" s="1348">
        <v>291901007</v>
      </c>
      <c r="B2629" s="1339" t="str">
        <f t="shared" si="20"/>
        <v>2919</v>
      </c>
      <c r="C2629" s="1349" t="s">
        <v>2420</v>
      </c>
      <c r="D2629" s="1350">
        <v>1</v>
      </c>
      <c r="E2629" s="293" t="s">
        <v>8821</v>
      </c>
      <c r="F2629" s="1352" t="s">
        <v>8822</v>
      </c>
      <c r="G2629" s="1351">
        <v>46007</v>
      </c>
      <c r="H2629" s="1348" t="s">
        <v>2353</v>
      </c>
      <c r="I2629" s="1348">
        <v>1581</v>
      </c>
      <c r="J2629" s="1351">
        <v>44244</v>
      </c>
      <c r="K2629" s="1352" t="s">
        <v>2354</v>
      </c>
      <c r="L2629" s="1352"/>
      <c r="M2629" s="1345" t="s">
        <v>8823</v>
      </c>
      <c r="N2629" s="1346" t="s">
        <v>1830</v>
      </c>
      <c r="O2629" s="1347"/>
      <c r="P2629" s="117" t="str">
        <f t="shared" si="21"/>
        <v>2919</v>
      </c>
      <c r="Q2629" s="117"/>
      <c r="R2629" s="1348">
        <v>291901007</v>
      </c>
      <c r="S2629" s="321"/>
      <c r="T2629" s="321"/>
    </row>
    <row r="2630" spans="1:20" ht="34.5" hidden="1" customHeight="1">
      <c r="A2630" s="1348">
        <v>291901007</v>
      </c>
      <c r="B2630" s="1339" t="str">
        <f t="shared" si="20"/>
        <v>2919</v>
      </c>
      <c r="C2630" s="1349" t="s">
        <v>2426</v>
      </c>
      <c r="D2630" s="1350">
        <v>1</v>
      </c>
      <c r="E2630" s="293" t="s">
        <v>8824</v>
      </c>
      <c r="F2630" s="1352" t="s">
        <v>8825</v>
      </c>
      <c r="G2630" s="1351">
        <v>41905</v>
      </c>
      <c r="H2630" s="1348" t="s">
        <v>2252</v>
      </c>
      <c r="I2630" s="1348"/>
      <c r="J2630" s="1367"/>
      <c r="K2630" s="1352" t="s">
        <v>2253</v>
      </c>
      <c r="L2630" s="1352" t="s">
        <v>8826</v>
      </c>
      <c r="M2630" s="1345" t="s">
        <v>1830</v>
      </c>
      <c r="N2630" s="1346" t="s">
        <v>1830</v>
      </c>
      <c r="O2630" s="1347"/>
      <c r="P2630" s="117" t="str">
        <f t="shared" si="21"/>
        <v>2919</v>
      </c>
      <c r="Q2630" s="117"/>
      <c r="R2630" s="1348">
        <v>291901007</v>
      </c>
      <c r="S2630" s="321"/>
      <c r="T2630" s="321"/>
    </row>
    <row r="2631" spans="1:20" ht="34.5" hidden="1" customHeight="1">
      <c r="A2631" s="1348">
        <v>291901008</v>
      </c>
      <c r="B2631" s="1339" t="str">
        <f t="shared" si="20"/>
        <v>2919</v>
      </c>
      <c r="C2631" s="1349" t="s">
        <v>2426</v>
      </c>
      <c r="D2631" s="1350">
        <v>2</v>
      </c>
      <c r="E2631" s="293" t="s">
        <v>8827</v>
      </c>
      <c r="F2631" s="1352" t="s">
        <v>8828</v>
      </c>
      <c r="G2631" s="1356">
        <v>45291</v>
      </c>
      <c r="H2631" s="1348" t="s">
        <v>2353</v>
      </c>
      <c r="I2631" s="1348">
        <v>1416</v>
      </c>
      <c r="J2631" s="1356">
        <v>40325</v>
      </c>
      <c r="K2631" s="1352" t="s">
        <v>2253</v>
      </c>
      <c r="L2631" s="1352" t="s">
        <v>8826</v>
      </c>
      <c r="M2631" s="1345" t="s">
        <v>1830</v>
      </c>
      <c r="N2631" s="1346" t="s">
        <v>1830</v>
      </c>
      <c r="O2631" s="1347" t="s">
        <v>1830</v>
      </c>
      <c r="P2631" s="117" t="str">
        <f t="shared" si="21"/>
        <v>2919</v>
      </c>
      <c r="Q2631" s="117"/>
      <c r="R2631" s="1348">
        <v>291901008</v>
      </c>
      <c r="S2631" s="321"/>
      <c r="T2631" s="321"/>
    </row>
    <row r="2632" spans="1:20" ht="34.5" hidden="1" customHeight="1">
      <c r="A2632" s="1348">
        <v>291901008</v>
      </c>
      <c r="B2632" s="1339" t="str">
        <f t="shared" si="20"/>
        <v>2919</v>
      </c>
      <c r="C2632" s="1349" t="s">
        <v>2426</v>
      </c>
      <c r="D2632" s="1350">
        <v>1</v>
      </c>
      <c r="E2632" s="293" t="s">
        <v>8829</v>
      </c>
      <c r="F2632" s="1352" t="s">
        <v>8830</v>
      </c>
      <c r="G2632" s="1356">
        <v>41905</v>
      </c>
      <c r="H2632" s="1348" t="s">
        <v>2252</v>
      </c>
      <c r="I2632" s="1348"/>
      <c r="J2632" s="1367"/>
      <c r="K2632" s="1352" t="s">
        <v>2253</v>
      </c>
      <c r="L2632" s="1352" t="s">
        <v>8826</v>
      </c>
      <c r="M2632" s="1345" t="s">
        <v>1830</v>
      </c>
      <c r="N2632" s="1346" t="s">
        <v>1830</v>
      </c>
      <c r="O2632" s="1347"/>
      <c r="P2632" s="117" t="str">
        <f t="shared" si="21"/>
        <v>2919</v>
      </c>
      <c r="Q2632" s="117"/>
      <c r="R2632" s="1348">
        <v>291901008</v>
      </c>
      <c r="S2632" s="321"/>
      <c r="T2632" s="321"/>
    </row>
    <row r="2633" spans="1:20" ht="34.5" hidden="1" customHeight="1">
      <c r="A2633" s="1348">
        <v>291901009</v>
      </c>
      <c r="B2633" s="1339" t="str">
        <f t="shared" si="20"/>
        <v>2919</v>
      </c>
      <c r="C2633" s="1349" t="s">
        <v>2426</v>
      </c>
      <c r="D2633" s="1350">
        <v>2</v>
      </c>
      <c r="E2633" s="293" t="s">
        <v>8831</v>
      </c>
      <c r="F2633" s="1352" t="s">
        <v>8832</v>
      </c>
      <c r="G2633" s="1356">
        <v>45291</v>
      </c>
      <c r="H2633" s="1348" t="s">
        <v>2353</v>
      </c>
      <c r="I2633" s="1348">
        <v>1416</v>
      </c>
      <c r="J2633" s="1356">
        <v>40325</v>
      </c>
      <c r="K2633" s="1352" t="s">
        <v>2253</v>
      </c>
      <c r="L2633" s="1352" t="s">
        <v>8826</v>
      </c>
      <c r="M2633" s="1345" t="s">
        <v>1830</v>
      </c>
      <c r="N2633" s="1346" t="s">
        <v>8833</v>
      </c>
      <c r="O2633" s="1347" t="s">
        <v>1830</v>
      </c>
      <c r="P2633" s="117" t="str">
        <f t="shared" si="21"/>
        <v>2919</v>
      </c>
      <c r="Q2633" s="117"/>
      <c r="R2633" s="1348">
        <v>291901009</v>
      </c>
      <c r="S2633" s="321"/>
      <c r="T2633" s="321"/>
    </row>
    <row r="2634" spans="1:20" ht="34.5" hidden="1" customHeight="1">
      <c r="A2634" s="1348">
        <v>291901009</v>
      </c>
      <c r="B2634" s="1339" t="str">
        <f t="shared" si="20"/>
        <v>2919</v>
      </c>
      <c r="C2634" s="1349" t="s">
        <v>2426</v>
      </c>
      <c r="D2634" s="1350">
        <v>1</v>
      </c>
      <c r="E2634" s="293" t="s">
        <v>8834</v>
      </c>
      <c r="F2634" s="1352" t="s">
        <v>8835</v>
      </c>
      <c r="G2634" s="1356">
        <v>41905</v>
      </c>
      <c r="H2634" s="1348" t="s">
        <v>2252</v>
      </c>
      <c r="I2634" s="1348"/>
      <c r="J2634" s="1367"/>
      <c r="K2634" s="1352" t="s">
        <v>2253</v>
      </c>
      <c r="L2634" s="1352" t="s">
        <v>8836</v>
      </c>
      <c r="M2634" s="1345" t="s">
        <v>1830</v>
      </c>
      <c r="N2634" s="1346" t="s">
        <v>1830</v>
      </c>
      <c r="O2634" s="1347"/>
      <c r="P2634" s="117" t="str">
        <f t="shared" si="21"/>
        <v>2919</v>
      </c>
      <c r="Q2634" s="117"/>
      <c r="R2634" s="1348">
        <v>291901009</v>
      </c>
      <c r="S2634" s="321"/>
      <c r="T2634" s="321"/>
    </row>
    <row r="2635" spans="1:20" ht="34.5" hidden="1" customHeight="1">
      <c r="A2635" s="1348">
        <v>291901010</v>
      </c>
      <c r="B2635" s="1339" t="str">
        <f t="shared" si="20"/>
        <v>2919</v>
      </c>
      <c r="C2635" s="1349" t="s">
        <v>2426</v>
      </c>
      <c r="D2635" s="1350">
        <v>2</v>
      </c>
      <c r="E2635" s="293" t="s">
        <v>8837</v>
      </c>
      <c r="F2635" s="1352" t="s">
        <v>8838</v>
      </c>
      <c r="G2635" s="1351">
        <v>44308</v>
      </c>
      <c r="H2635" s="1348" t="s">
        <v>2252</v>
      </c>
      <c r="I2635" s="1348">
        <v>1416</v>
      </c>
      <c r="J2635" s="1356">
        <v>40325</v>
      </c>
      <c r="K2635" s="1352" t="s">
        <v>2253</v>
      </c>
      <c r="L2635" s="1352" t="s">
        <v>8826</v>
      </c>
      <c r="M2635" s="1345" t="s">
        <v>1830</v>
      </c>
      <c r="N2635" s="1346" t="s">
        <v>1830</v>
      </c>
      <c r="O2635" s="1347"/>
      <c r="P2635" s="117" t="str">
        <f t="shared" si="21"/>
        <v>2919</v>
      </c>
      <c r="Q2635" s="117"/>
      <c r="R2635" s="1348">
        <v>291901010</v>
      </c>
      <c r="S2635" s="321"/>
      <c r="T2635" s="321"/>
    </row>
    <row r="2636" spans="1:20" ht="34.5" hidden="1" customHeight="1">
      <c r="A2636" s="1348">
        <v>291901011</v>
      </c>
      <c r="B2636" s="1339" t="str">
        <f t="shared" si="20"/>
        <v>2919</v>
      </c>
      <c r="C2636" s="1349" t="s">
        <v>2426</v>
      </c>
      <c r="D2636" s="1350">
        <v>1</v>
      </c>
      <c r="E2636" s="293" t="s">
        <v>8839</v>
      </c>
      <c r="F2636" s="1352" t="s">
        <v>8840</v>
      </c>
      <c r="G2636" s="1351">
        <v>41905</v>
      </c>
      <c r="H2636" s="1348" t="s">
        <v>2252</v>
      </c>
      <c r="I2636" s="1348"/>
      <c r="J2636" s="1367"/>
      <c r="K2636" s="1352" t="s">
        <v>2253</v>
      </c>
      <c r="L2636" s="1352" t="s">
        <v>8826</v>
      </c>
      <c r="M2636" s="1345" t="s">
        <v>1830</v>
      </c>
      <c r="N2636" s="1346" t="s">
        <v>1830</v>
      </c>
      <c r="O2636" s="1347"/>
      <c r="P2636" s="117" t="str">
        <f t="shared" si="21"/>
        <v>2919</v>
      </c>
      <c r="Q2636" s="117"/>
      <c r="R2636" s="1348">
        <v>291901011</v>
      </c>
      <c r="S2636" s="321"/>
      <c r="T2636" s="321"/>
    </row>
    <row r="2637" spans="1:20" ht="34.5" hidden="1" customHeight="1">
      <c r="A2637" s="1348">
        <v>291901011</v>
      </c>
      <c r="B2637" s="1339" t="str">
        <f t="shared" si="20"/>
        <v>2919</v>
      </c>
      <c r="C2637" s="1349" t="s">
        <v>2426</v>
      </c>
      <c r="D2637" s="1350">
        <v>2</v>
      </c>
      <c r="E2637" s="293" t="s">
        <v>8841</v>
      </c>
      <c r="F2637" s="1352" t="s">
        <v>8842</v>
      </c>
      <c r="G2637" s="1351">
        <v>43830</v>
      </c>
      <c r="H2637" s="1348" t="s">
        <v>2252</v>
      </c>
      <c r="I2637" s="1348">
        <v>1416</v>
      </c>
      <c r="J2637" s="1356">
        <v>40325</v>
      </c>
      <c r="K2637" s="1352" t="s">
        <v>2253</v>
      </c>
      <c r="L2637" s="1352" t="s">
        <v>8826</v>
      </c>
      <c r="M2637" s="1345" t="s">
        <v>1830</v>
      </c>
      <c r="N2637" s="1346" t="s">
        <v>1830</v>
      </c>
      <c r="O2637" s="1347"/>
      <c r="P2637" s="117" t="str">
        <f t="shared" si="21"/>
        <v>2919</v>
      </c>
      <c r="Q2637" s="117"/>
      <c r="R2637" s="1348">
        <v>291901011</v>
      </c>
      <c r="S2637" s="321"/>
      <c r="T2637" s="321"/>
    </row>
    <row r="2638" spans="1:20" ht="34.5" hidden="1" customHeight="1">
      <c r="A2638" s="1348">
        <v>291901012</v>
      </c>
      <c r="B2638" s="1339" t="str">
        <f t="shared" si="20"/>
        <v>2919</v>
      </c>
      <c r="C2638" s="1349" t="s">
        <v>2426</v>
      </c>
      <c r="D2638" s="1350">
        <v>1</v>
      </c>
      <c r="E2638" s="293" t="s">
        <v>8843</v>
      </c>
      <c r="F2638" s="1352" t="s">
        <v>8844</v>
      </c>
      <c r="G2638" s="1351">
        <v>41905</v>
      </c>
      <c r="H2638" s="1348" t="s">
        <v>2252</v>
      </c>
      <c r="I2638" s="1348"/>
      <c r="J2638" s="1367"/>
      <c r="K2638" s="1352" t="s">
        <v>2253</v>
      </c>
      <c r="L2638" s="1352" t="s">
        <v>8845</v>
      </c>
      <c r="M2638" s="1345" t="s">
        <v>3308</v>
      </c>
      <c r="N2638" s="1346" t="s">
        <v>1830</v>
      </c>
      <c r="O2638" s="1347"/>
      <c r="P2638" s="117" t="str">
        <f t="shared" si="21"/>
        <v>2919</v>
      </c>
      <c r="Q2638" s="117"/>
      <c r="R2638" s="1348">
        <v>291901012</v>
      </c>
      <c r="S2638" s="321"/>
      <c r="T2638" s="321"/>
    </row>
    <row r="2639" spans="1:20" ht="34.5" hidden="1" customHeight="1">
      <c r="A2639" s="1348">
        <v>291901012</v>
      </c>
      <c r="B2639" s="1339" t="str">
        <f t="shared" si="20"/>
        <v>2919</v>
      </c>
      <c r="C2639" s="1349" t="s">
        <v>2426</v>
      </c>
      <c r="D2639" s="1350">
        <v>2</v>
      </c>
      <c r="E2639" s="293" t="s">
        <v>8846</v>
      </c>
      <c r="F2639" s="1352" t="s">
        <v>8844</v>
      </c>
      <c r="G2639" s="1356">
        <v>41905</v>
      </c>
      <c r="H2639" s="1348" t="s">
        <v>2252</v>
      </c>
      <c r="I2639" s="1348">
        <v>1416</v>
      </c>
      <c r="J2639" s="1351">
        <v>40325</v>
      </c>
      <c r="K2639" s="1352" t="s">
        <v>2253</v>
      </c>
      <c r="L2639" s="1352"/>
      <c r="M2639" s="1345" t="s">
        <v>1830</v>
      </c>
      <c r="N2639" s="1346" t="s">
        <v>1830</v>
      </c>
      <c r="O2639" s="1347"/>
      <c r="P2639" s="117" t="str">
        <f t="shared" si="21"/>
        <v>2919</v>
      </c>
      <c r="Q2639" s="117"/>
      <c r="R2639" s="1348">
        <v>291901012</v>
      </c>
      <c r="S2639" s="321"/>
      <c r="T2639" s="321"/>
    </row>
    <row r="2640" spans="1:20" ht="34.5" hidden="1" customHeight="1">
      <c r="A2640" s="1348">
        <v>291901013</v>
      </c>
      <c r="B2640" s="1339" t="str">
        <f t="shared" si="20"/>
        <v>2919</v>
      </c>
      <c r="C2640" s="1349" t="s">
        <v>2426</v>
      </c>
      <c r="D2640" s="1350">
        <v>1</v>
      </c>
      <c r="E2640" s="293" t="s">
        <v>8847</v>
      </c>
      <c r="F2640" s="1352" t="s">
        <v>8848</v>
      </c>
      <c r="G2640" s="1356">
        <v>41905</v>
      </c>
      <c r="H2640" s="1348" t="s">
        <v>2252</v>
      </c>
      <c r="I2640" s="1348"/>
      <c r="J2640" s="1368"/>
      <c r="K2640" s="1352" t="s">
        <v>2253</v>
      </c>
      <c r="L2640" s="1352" t="s">
        <v>8849</v>
      </c>
      <c r="M2640" s="1345" t="s">
        <v>3308</v>
      </c>
      <c r="N2640" s="1346" t="s">
        <v>1830</v>
      </c>
      <c r="O2640" s="1347"/>
      <c r="P2640" s="117" t="str">
        <f t="shared" si="21"/>
        <v>2919</v>
      </c>
      <c r="Q2640" s="117"/>
      <c r="R2640" s="1348">
        <v>291901013</v>
      </c>
      <c r="S2640" s="321"/>
      <c r="T2640" s="321"/>
    </row>
    <row r="2641" spans="1:20" ht="34.5" hidden="1" customHeight="1">
      <c r="A2641" s="1348">
        <v>291901013</v>
      </c>
      <c r="B2641" s="1339" t="str">
        <f t="shared" si="20"/>
        <v>2919</v>
      </c>
      <c r="C2641" s="1349" t="s">
        <v>2426</v>
      </c>
      <c r="D2641" s="1350">
        <v>2</v>
      </c>
      <c r="E2641" s="293" t="s">
        <v>8850</v>
      </c>
      <c r="F2641" s="1352" t="s">
        <v>8851</v>
      </c>
      <c r="G2641" s="1351">
        <v>43176</v>
      </c>
      <c r="H2641" s="1348" t="s">
        <v>2252</v>
      </c>
      <c r="I2641" s="1348">
        <v>1416</v>
      </c>
      <c r="J2641" s="1351">
        <v>40325</v>
      </c>
      <c r="K2641" s="1352" t="s">
        <v>2253</v>
      </c>
      <c r="L2641" s="1352" t="s">
        <v>8826</v>
      </c>
      <c r="M2641" s="1345" t="s">
        <v>1830</v>
      </c>
      <c r="N2641" s="1346" t="s">
        <v>1830</v>
      </c>
      <c r="O2641" s="1347"/>
      <c r="P2641" s="117" t="str">
        <f t="shared" si="21"/>
        <v>2919</v>
      </c>
      <c r="Q2641" s="117"/>
      <c r="R2641" s="1348">
        <v>291901013</v>
      </c>
      <c r="S2641" s="321"/>
      <c r="T2641" s="321"/>
    </row>
    <row r="2642" spans="1:20" ht="34.5" hidden="1" customHeight="1">
      <c r="A2642" s="1348">
        <v>291901014</v>
      </c>
      <c r="B2642" s="1339" t="str">
        <f t="shared" si="20"/>
        <v>2919</v>
      </c>
      <c r="C2642" s="1349" t="s">
        <v>2426</v>
      </c>
      <c r="D2642" s="1350">
        <v>1</v>
      </c>
      <c r="E2642" s="293" t="s">
        <v>8852</v>
      </c>
      <c r="F2642" s="1352" t="s">
        <v>8853</v>
      </c>
      <c r="G2642" s="1356">
        <v>41905</v>
      </c>
      <c r="H2642" s="1348" t="s">
        <v>2252</v>
      </c>
      <c r="I2642" s="1348"/>
      <c r="J2642" s="1368"/>
      <c r="K2642" s="1352" t="s">
        <v>2253</v>
      </c>
      <c r="L2642" s="1352" t="s">
        <v>8826</v>
      </c>
      <c r="M2642" s="1345" t="s">
        <v>3308</v>
      </c>
      <c r="N2642" s="1346" t="s">
        <v>1830</v>
      </c>
      <c r="O2642" s="1347"/>
      <c r="P2642" s="117" t="str">
        <f t="shared" si="21"/>
        <v>2919</v>
      </c>
      <c r="Q2642" s="117"/>
      <c r="R2642" s="1348">
        <v>291901014</v>
      </c>
      <c r="S2642" s="321"/>
      <c r="T2642" s="321"/>
    </row>
    <row r="2643" spans="1:20" ht="34.5" hidden="1" customHeight="1">
      <c r="A2643" s="1348">
        <v>291901014</v>
      </c>
      <c r="B2643" s="1339" t="str">
        <f t="shared" si="20"/>
        <v>2919</v>
      </c>
      <c r="C2643" s="1349" t="s">
        <v>2426</v>
      </c>
      <c r="D2643" s="1350">
        <v>2</v>
      </c>
      <c r="E2643" s="293" t="s">
        <v>8854</v>
      </c>
      <c r="F2643" s="1352" t="s">
        <v>8855</v>
      </c>
      <c r="G2643" s="1351">
        <v>42899</v>
      </c>
      <c r="H2643" s="1348" t="s">
        <v>2252</v>
      </c>
      <c r="I2643" s="1348">
        <v>1416</v>
      </c>
      <c r="J2643" s="1351">
        <v>40325</v>
      </c>
      <c r="K2643" s="1352" t="s">
        <v>2253</v>
      </c>
      <c r="L2643" s="1352" t="s">
        <v>8826</v>
      </c>
      <c r="M2643" s="1345" t="s">
        <v>1830</v>
      </c>
      <c r="N2643" s="1346" t="s">
        <v>1830</v>
      </c>
      <c r="O2643" s="1347"/>
      <c r="P2643" s="117" t="str">
        <f t="shared" si="21"/>
        <v>2919</v>
      </c>
      <c r="Q2643" s="117"/>
      <c r="R2643" s="1348">
        <v>291901014</v>
      </c>
      <c r="S2643" s="321"/>
      <c r="T2643" s="321"/>
    </row>
    <row r="2644" spans="1:20" ht="34.5" hidden="1" customHeight="1">
      <c r="A2644" s="1348">
        <v>291901015</v>
      </c>
      <c r="B2644" s="1339" t="str">
        <f t="shared" si="20"/>
        <v>2919</v>
      </c>
      <c r="C2644" s="1349" t="s">
        <v>2426</v>
      </c>
      <c r="D2644" s="1350">
        <v>1</v>
      </c>
      <c r="E2644" s="293" t="s">
        <v>8856</v>
      </c>
      <c r="F2644" s="1352" t="s">
        <v>8857</v>
      </c>
      <c r="G2644" s="1351">
        <v>41905</v>
      </c>
      <c r="H2644" s="1348" t="s">
        <v>2252</v>
      </c>
      <c r="I2644" s="1348"/>
      <c r="J2644" s="1368"/>
      <c r="K2644" s="1352" t="s">
        <v>2253</v>
      </c>
      <c r="L2644" s="1352" t="s">
        <v>8826</v>
      </c>
      <c r="M2644" s="1345" t="s">
        <v>3308</v>
      </c>
      <c r="N2644" s="1346" t="s">
        <v>1830</v>
      </c>
      <c r="O2644" s="1347"/>
      <c r="P2644" s="117" t="str">
        <f t="shared" si="21"/>
        <v>2919</v>
      </c>
      <c r="Q2644" s="117"/>
      <c r="R2644" s="1348">
        <v>291901015</v>
      </c>
      <c r="S2644" s="321"/>
      <c r="T2644" s="321"/>
    </row>
    <row r="2645" spans="1:20" ht="34.5" hidden="1" customHeight="1">
      <c r="A2645" s="1348">
        <v>291901015</v>
      </c>
      <c r="B2645" s="1339" t="str">
        <f t="shared" si="20"/>
        <v>2919</v>
      </c>
      <c r="C2645" s="1349" t="s">
        <v>2426</v>
      </c>
      <c r="D2645" s="1350">
        <v>2</v>
      </c>
      <c r="E2645" s="293" t="s">
        <v>8858</v>
      </c>
      <c r="F2645" s="1352" t="s">
        <v>8859</v>
      </c>
      <c r="G2645" s="1351">
        <v>42899</v>
      </c>
      <c r="H2645" s="1348" t="s">
        <v>2252</v>
      </c>
      <c r="I2645" s="1348">
        <v>1416</v>
      </c>
      <c r="J2645" s="1351">
        <v>40325</v>
      </c>
      <c r="K2645" s="1352" t="s">
        <v>2253</v>
      </c>
      <c r="L2645" s="1352" t="s">
        <v>8826</v>
      </c>
      <c r="M2645" s="1345" t="s">
        <v>1830</v>
      </c>
      <c r="N2645" s="1346" t="s">
        <v>1830</v>
      </c>
      <c r="O2645" s="1347"/>
      <c r="P2645" s="117" t="str">
        <f t="shared" si="21"/>
        <v>2919</v>
      </c>
      <c r="Q2645" s="117"/>
      <c r="R2645" s="1348">
        <v>291901015</v>
      </c>
      <c r="S2645" s="321"/>
      <c r="T2645" s="321"/>
    </row>
    <row r="2646" spans="1:20" ht="34.5" hidden="1" customHeight="1">
      <c r="A2646" s="1348">
        <v>291901016</v>
      </c>
      <c r="B2646" s="1339" t="str">
        <f t="shared" si="20"/>
        <v>2919</v>
      </c>
      <c r="C2646" s="1349" t="s">
        <v>2426</v>
      </c>
      <c r="D2646" s="1350">
        <v>1</v>
      </c>
      <c r="E2646" s="293" t="s">
        <v>8860</v>
      </c>
      <c r="F2646" s="1352" t="s">
        <v>8861</v>
      </c>
      <c r="G2646" s="1351">
        <v>41905</v>
      </c>
      <c r="H2646" s="1348" t="s">
        <v>2252</v>
      </c>
      <c r="I2646" s="1348"/>
      <c r="J2646" s="1368"/>
      <c r="K2646" s="1352" t="s">
        <v>2253</v>
      </c>
      <c r="L2646" s="1352" t="s">
        <v>8862</v>
      </c>
      <c r="M2646" s="1345" t="s">
        <v>8863</v>
      </c>
      <c r="N2646" s="1346" t="s">
        <v>8864</v>
      </c>
      <c r="O2646" s="1347"/>
      <c r="P2646" s="117" t="str">
        <f t="shared" si="21"/>
        <v>2919</v>
      </c>
      <c r="Q2646" s="117"/>
      <c r="R2646" s="1348">
        <v>291901016</v>
      </c>
      <c r="S2646" s="321"/>
      <c r="T2646" s="321"/>
    </row>
    <row r="2647" spans="1:20" ht="34.5" hidden="1" customHeight="1">
      <c r="A2647" s="1348">
        <v>291901017</v>
      </c>
      <c r="B2647" s="1339" t="str">
        <f t="shared" si="20"/>
        <v>2919</v>
      </c>
      <c r="C2647" s="1349" t="s">
        <v>2426</v>
      </c>
      <c r="D2647" s="1350">
        <v>2</v>
      </c>
      <c r="E2647" s="293" t="s">
        <v>8865</v>
      </c>
      <c r="F2647" s="1352" t="s">
        <v>8861</v>
      </c>
      <c r="G2647" s="1351">
        <v>43830</v>
      </c>
      <c r="H2647" s="1348" t="s">
        <v>2252</v>
      </c>
      <c r="I2647" s="1348">
        <v>1416</v>
      </c>
      <c r="J2647" s="1351">
        <v>40325</v>
      </c>
      <c r="K2647" s="1352" t="s">
        <v>2253</v>
      </c>
      <c r="L2647" s="1353"/>
      <c r="M2647" s="1345" t="s">
        <v>8866</v>
      </c>
      <c r="N2647" s="1346" t="s">
        <v>1830</v>
      </c>
      <c r="O2647" s="1347"/>
      <c r="P2647" s="117" t="str">
        <f t="shared" si="21"/>
        <v>2919</v>
      </c>
      <c r="Q2647" s="117"/>
      <c r="R2647" s="1348">
        <v>291901017</v>
      </c>
      <c r="S2647" s="321"/>
      <c r="T2647" s="321"/>
    </row>
    <row r="2648" spans="1:20" ht="34.5" hidden="1" customHeight="1">
      <c r="A2648" s="1348">
        <v>291901017</v>
      </c>
      <c r="B2648" s="1339" t="str">
        <f t="shared" si="20"/>
        <v>2919</v>
      </c>
      <c r="C2648" s="1349" t="s">
        <v>2426</v>
      </c>
      <c r="D2648" s="1350">
        <v>1</v>
      </c>
      <c r="E2648" s="293" t="s">
        <v>8867</v>
      </c>
      <c r="F2648" s="1352" t="s">
        <v>8868</v>
      </c>
      <c r="G2648" s="1356">
        <v>41905</v>
      </c>
      <c r="H2648" s="1348" t="s">
        <v>2252</v>
      </c>
      <c r="I2648" s="1348"/>
      <c r="J2648" s="1368"/>
      <c r="K2648" s="1352" t="s">
        <v>2253</v>
      </c>
      <c r="L2648" s="1352" t="s">
        <v>8869</v>
      </c>
      <c r="M2648" s="1345" t="s">
        <v>8870</v>
      </c>
      <c r="N2648" s="1346" t="s">
        <v>8871</v>
      </c>
      <c r="O2648" s="1347"/>
      <c r="P2648" s="117" t="str">
        <f t="shared" si="21"/>
        <v>2919</v>
      </c>
      <c r="Q2648" s="117"/>
      <c r="R2648" s="1348">
        <v>291901017</v>
      </c>
      <c r="S2648" s="321"/>
      <c r="T2648" s="321"/>
    </row>
    <row r="2649" spans="1:20" ht="34.5" hidden="1" customHeight="1">
      <c r="A2649" s="1348">
        <v>291901017</v>
      </c>
      <c r="B2649" s="1339" t="str">
        <f t="shared" si="20"/>
        <v>2919</v>
      </c>
      <c r="C2649" s="1349" t="s">
        <v>2426</v>
      </c>
      <c r="D2649" s="1350">
        <v>2</v>
      </c>
      <c r="E2649" s="293" t="s">
        <v>8872</v>
      </c>
      <c r="F2649" s="1352" t="s">
        <v>8873</v>
      </c>
      <c r="G2649" s="1356">
        <v>43605</v>
      </c>
      <c r="H2649" s="1348" t="s">
        <v>2252</v>
      </c>
      <c r="I2649" s="1348">
        <v>1416</v>
      </c>
      <c r="J2649" s="1351">
        <v>40325</v>
      </c>
      <c r="K2649" s="1352" t="s">
        <v>2253</v>
      </c>
      <c r="L2649" s="1352" t="s">
        <v>8826</v>
      </c>
      <c r="M2649" s="1345" t="s">
        <v>1830</v>
      </c>
      <c r="N2649" s="1346" t="s">
        <v>8874</v>
      </c>
      <c r="O2649" s="1347"/>
      <c r="P2649" s="117" t="str">
        <f t="shared" si="21"/>
        <v>2919</v>
      </c>
      <c r="Q2649" s="117"/>
      <c r="R2649" s="1348">
        <v>291901017</v>
      </c>
      <c r="S2649" s="321"/>
      <c r="T2649" s="321"/>
    </row>
    <row r="2650" spans="1:20" ht="34.5" hidden="1" customHeight="1">
      <c r="A2650" s="1348">
        <v>291901018</v>
      </c>
      <c r="B2650" s="1339" t="str">
        <f t="shared" si="20"/>
        <v>2919</v>
      </c>
      <c r="C2650" s="1349" t="s">
        <v>2426</v>
      </c>
      <c r="D2650" s="1350">
        <v>1</v>
      </c>
      <c r="E2650" s="293" t="s">
        <v>8875</v>
      </c>
      <c r="F2650" s="1352" t="s">
        <v>8876</v>
      </c>
      <c r="G2650" s="1351">
        <v>41905</v>
      </c>
      <c r="H2650" s="1348" t="s">
        <v>2252</v>
      </c>
      <c r="I2650" s="1348"/>
      <c r="J2650" s="1368"/>
      <c r="K2650" s="1352" t="s">
        <v>2253</v>
      </c>
      <c r="L2650" s="1352" t="s">
        <v>8826</v>
      </c>
      <c r="M2650" s="1345" t="s">
        <v>1830</v>
      </c>
      <c r="N2650" s="1346" t="s">
        <v>8877</v>
      </c>
      <c r="O2650" s="1347"/>
      <c r="P2650" s="117" t="str">
        <f t="shared" si="21"/>
        <v>2919</v>
      </c>
      <c r="Q2650" s="117"/>
      <c r="R2650" s="1348">
        <v>291901018</v>
      </c>
      <c r="S2650" s="321"/>
      <c r="T2650" s="321"/>
    </row>
    <row r="2651" spans="1:20" ht="34.5" hidden="1" customHeight="1">
      <c r="A2651" s="1348">
        <v>291901019</v>
      </c>
      <c r="B2651" s="1339" t="str">
        <f t="shared" si="20"/>
        <v>2919</v>
      </c>
      <c r="C2651" s="1349" t="s">
        <v>2426</v>
      </c>
      <c r="D2651" s="1350">
        <v>2</v>
      </c>
      <c r="E2651" s="293" t="s">
        <v>8878</v>
      </c>
      <c r="F2651" s="1352" t="s">
        <v>8876</v>
      </c>
      <c r="G2651" s="1356">
        <v>42734</v>
      </c>
      <c r="H2651" s="1348" t="s">
        <v>2252</v>
      </c>
      <c r="I2651" s="1348">
        <v>1416</v>
      </c>
      <c r="J2651" s="1351">
        <v>40325</v>
      </c>
      <c r="K2651" s="1352" t="s">
        <v>2253</v>
      </c>
      <c r="L2651" s="1352" t="s">
        <v>8826</v>
      </c>
      <c r="M2651" s="1345" t="s">
        <v>1830</v>
      </c>
      <c r="N2651" s="1346" t="s">
        <v>8879</v>
      </c>
      <c r="O2651" s="1347"/>
      <c r="P2651" s="117" t="str">
        <f t="shared" si="21"/>
        <v>2919</v>
      </c>
      <c r="Q2651" s="117"/>
      <c r="R2651" s="1348">
        <v>291901019</v>
      </c>
      <c r="S2651" s="321"/>
      <c r="T2651" s="321"/>
    </row>
    <row r="2652" spans="1:20" ht="34.5" hidden="1" customHeight="1">
      <c r="A2652" s="1348">
        <v>291901019</v>
      </c>
      <c r="B2652" s="1339" t="str">
        <f t="shared" si="20"/>
        <v>2919</v>
      </c>
      <c r="C2652" s="1349" t="s">
        <v>2426</v>
      </c>
      <c r="D2652" s="1350">
        <v>1</v>
      </c>
      <c r="E2652" s="293" t="s">
        <v>8880</v>
      </c>
      <c r="F2652" s="1352" t="s">
        <v>8881</v>
      </c>
      <c r="G2652" s="1351">
        <v>41905</v>
      </c>
      <c r="H2652" s="1348" t="s">
        <v>2252</v>
      </c>
      <c r="I2652" s="1348"/>
      <c r="J2652" s="1368"/>
      <c r="K2652" s="1352" t="s">
        <v>2253</v>
      </c>
      <c r="L2652" s="1352" t="s">
        <v>8882</v>
      </c>
      <c r="M2652" s="1345" t="s">
        <v>1830</v>
      </c>
      <c r="N2652" s="1346" t="s">
        <v>1830</v>
      </c>
      <c r="O2652" s="1347"/>
      <c r="P2652" s="117" t="str">
        <f t="shared" si="21"/>
        <v>2919</v>
      </c>
      <c r="Q2652" s="117"/>
      <c r="R2652" s="1348">
        <v>291901019</v>
      </c>
      <c r="S2652" s="321"/>
      <c r="T2652" s="321"/>
    </row>
    <row r="2653" spans="1:20" ht="34.5" hidden="1" customHeight="1">
      <c r="A2653" s="1348">
        <v>291901020</v>
      </c>
      <c r="B2653" s="1339" t="str">
        <f t="shared" si="20"/>
        <v>2919</v>
      </c>
      <c r="C2653" s="1349" t="s">
        <v>2426</v>
      </c>
      <c r="D2653" s="1350">
        <v>2</v>
      </c>
      <c r="E2653" s="293" t="s">
        <v>8883</v>
      </c>
      <c r="F2653" s="1352" t="s">
        <v>8881</v>
      </c>
      <c r="G2653" s="1356">
        <v>42734</v>
      </c>
      <c r="H2653" s="1348" t="s">
        <v>2252</v>
      </c>
      <c r="I2653" s="1348">
        <v>1416</v>
      </c>
      <c r="J2653" s="1351">
        <v>40325</v>
      </c>
      <c r="K2653" s="1352" t="s">
        <v>2253</v>
      </c>
      <c r="L2653" s="1352"/>
      <c r="M2653" s="1345" t="s">
        <v>8555</v>
      </c>
      <c r="N2653" s="1346" t="s">
        <v>6095</v>
      </c>
      <c r="O2653" s="1347"/>
      <c r="P2653" s="117" t="str">
        <f t="shared" si="21"/>
        <v>2919</v>
      </c>
      <c r="Q2653" s="117"/>
      <c r="R2653" s="1348">
        <v>291901020</v>
      </c>
      <c r="S2653" s="321"/>
      <c r="T2653" s="321"/>
    </row>
    <row r="2654" spans="1:20" ht="34.5" hidden="1" customHeight="1">
      <c r="A2654" s="1348">
        <v>291901021</v>
      </c>
      <c r="B2654" s="1339" t="str">
        <f t="shared" si="20"/>
        <v>2919</v>
      </c>
      <c r="C2654" s="1349" t="s">
        <v>2426</v>
      </c>
      <c r="D2654" s="1350">
        <v>1</v>
      </c>
      <c r="E2654" s="293" t="s">
        <v>8884</v>
      </c>
      <c r="F2654" s="1352" t="s">
        <v>8885</v>
      </c>
      <c r="G2654" s="1356">
        <v>41905</v>
      </c>
      <c r="H2654" s="1348" t="s">
        <v>2252</v>
      </c>
      <c r="I2654" s="1348"/>
      <c r="J2654" s="1368"/>
      <c r="K2654" s="1352" t="s">
        <v>2253</v>
      </c>
      <c r="L2654" s="1352" t="s">
        <v>8826</v>
      </c>
      <c r="M2654" s="1345" t="s">
        <v>1830</v>
      </c>
      <c r="N2654" s="1346" t="s">
        <v>1830</v>
      </c>
      <c r="O2654" s="1347"/>
      <c r="P2654" s="117" t="str">
        <f t="shared" si="21"/>
        <v>2919</v>
      </c>
      <c r="Q2654" s="117"/>
      <c r="R2654" s="1348">
        <v>291901021</v>
      </c>
      <c r="S2654" s="321"/>
      <c r="T2654" s="321"/>
    </row>
    <row r="2655" spans="1:20" ht="34.5" hidden="1" customHeight="1">
      <c r="A2655" s="1348">
        <v>291901022</v>
      </c>
      <c r="B2655" s="1339" t="str">
        <f t="shared" si="20"/>
        <v>2919</v>
      </c>
      <c r="C2655" s="1349" t="s">
        <v>2426</v>
      </c>
      <c r="D2655" s="1350">
        <v>2</v>
      </c>
      <c r="E2655" s="293" t="s">
        <v>8886</v>
      </c>
      <c r="F2655" s="1352" t="s">
        <v>8885</v>
      </c>
      <c r="G2655" s="1356">
        <v>42734</v>
      </c>
      <c r="H2655" s="1348" t="s">
        <v>2252</v>
      </c>
      <c r="I2655" s="1348">
        <v>1416</v>
      </c>
      <c r="J2655" s="1351">
        <v>40325</v>
      </c>
      <c r="K2655" s="1352" t="s">
        <v>2253</v>
      </c>
      <c r="L2655" s="1352" t="s">
        <v>8826</v>
      </c>
      <c r="M2655" s="1345" t="s">
        <v>1830</v>
      </c>
      <c r="N2655" s="1346" t="s">
        <v>1830</v>
      </c>
      <c r="O2655" s="1347"/>
      <c r="P2655" s="117" t="str">
        <f t="shared" si="21"/>
        <v>2919</v>
      </c>
      <c r="Q2655" s="117"/>
      <c r="R2655" s="1348">
        <v>291901022</v>
      </c>
      <c r="S2655" s="321"/>
      <c r="T2655" s="321"/>
    </row>
    <row r="2656" spans="1:20" ht="34.5" hidden="1" customHeight="1">
      <c r="A2656" s="1348">
        <v>291901022</v>
      </c>
      <c r="B2656" s="1339" t="str">
        <f t="shared" si="20"/>
        <v>2919</v>
      </c>
      <c r="C2656" s="1349" t="s">
        <v>2426</v>
      </c>
      <c r="D2656" s="1350">
        <v>1</v>
      </c>
      <c r="E2656" s="293" t="s">
        <v>8887</v>
      </c>
      <c r="F2656" s="1352" t="s">
        <v>8888</v>
      </c>
      <c r="G2656" s="1351">
        <v>41905</v>
      </c>
      <c r="H2656" s="1348" t="s">
        <v>2252</v>
      </c>
      <c r="I2656" s="1348">
        <v>1416</v>
      </c>
      <c r="J2656" s="1351">
        <v>40325</v>
      </c>
      <c r="K2656" s="1352" t="s">
        <v>2253</v>
      </c>
      <c r="L2656" s="1352" t="s">
        <v>8889</v>
      </c>
      <c r="M2656" s="1345" t="s">
        <v>1830</v>
      </c>
      <c r="N2656" s="1346" t="s">
        <v>1830</v>
      </c>
      <c r="O2656" s="1347"/>
      <c r="P2656" s="117" t="str">
        <f t="shared" si="21"/>
        <v>2919</v>
      </c>
      <c r="Q2656" s="117"/>
      <c r="R2656" s="1348">
        <v>291901022</v>
      </c>
      <c r="S2656" s="321"/>
      <c r="T2656" s="321"/>
    </row>
    <row r="2657" spans="1:20" ht="34.5" hidden="1" customHeight="1">
      <c r="A2657" s="1348">
        <v>291901023</v>
      </c>
      <c r="B2657" s="1339" t="str">
        <f t="shared" si="20"/>
        <v>2919</v>
      </c>
      <c r="C2657" s="1349" t="s">
        <v>2426</v>
      </c>
      <c r="D2657" s="1350">
        <v>1</v>
      </c>
      <c r="E2657" s="293" t="s">
        <v>8890</v>
      </c>
      <c r="F2657" s="1352" t="s">
        <v>8891</v>
      </c>
      <c r="G2657" s="1356">
        <v>41905</v>
      </c>
      <c r="H2657" s="1348" t="s">
        <v>2252</v>
      </c>
      <c r="I2657" s="1348"/>
      <c r="J2657" s="1368"/>
      <c r="K2657" s="1352" t="s">
        <v>2253</v>
      </c>
      <c r="L2657" s="1352" t="s">
        <v>8892</v>
      </c>
      <c r="M2657" s="1345" t="s">
        <v>8565</v>
      </c>
      <c r="N2657" s="1346" t="s">
        <v>1830</v>
      </c>
      <c r="O2657" s="1347"/>
      <c r="P2657" s="117" t="str">
        <f t="shared" si="21"/>
        <v>2919</v>
      </c>
      <c r="Q2657" s="117"/>
      <c r="R2657" s="1348">
        <v>291901023</v>
      </c>
      <c r="S2657" s="321"/>
      <c r="T2657" s="321"/>
    </row>
    <row r="2658" spans="1:20" ht="34.5" hidden="1" customHeight="1">
      <c r="A2658" s="1348">
        <v>291901024</v>
      </c>
      <c r="B2658" s="1339" t="str">
        <f t="shared" si="20"/>
        <v>2919</v>
      </c>
      <c r="C2658" s="1349" t="s">
        <v>2426</v>
      </c>
      <c r="D2658" s="1350">
        <v>2</v>
      </c>
      <c r="E2658" s="293" t="s">
        <v>8893</v>
      </c>
      <c r="F2658" s="1352" t="s">
        <v>8894</v>
      </c>
      <c r="G2658" s="1351">
        <v>43176</v>
      </c>
      <c r="H2658" s="1348" t="s">
        <v>2252</v>
      </c>
      <c r="I2658" s="1348">
        <v>1416</v>
      </c>
      <c r="J2658" s="1351">
        <v>40325</v>
      </c>
      <c r="K2658" s="1352" t="s">
        <v>2253</v>
      </c>
      <c r="L2658" s="1352" t="s">
        <v>8826</v>
      </c>
      <c r="M2658" s="1345" t="s">
        <v>8568</v>
      </c>
      <c r="N2658" s="1346" t="s">
        <v>1830</v>
      </c>
      <c r="O2658" s="1347"/>
      <c r="P2658" s="117" t="str">
        <f t="shared" si="21"/>
        <v>2919</v>
      </c>
      <c r="Q2658" s="117"/>
      <c r="R2658" s="1348">
        <v>291901024</v>
      </c>
      <c r="S2658" s="321"/>
      <c r="T2658" s="321"/>
    </row>
    <row r="2659" spans="1:20" ht="34.5" hidden="1" customHeight="1">
      <c r="A2659" s="1348">
        <v>291901025</v>
      </c>
      <c r="B2659" s="1339" t="str">
        <f t="shared" si="20"/>
        <v>2919</v>
      </c>
      <c r="C2659" s="1349" t="s">
        <v>2426</v>
      </c>
      <c r="D2659" s="1350">
        <v>1</v>
      </c>
      <c r="E2659" s="293" t="s">
        <v>8895</v>
      </c>
      <c r="F2659" s="1352" t="s">
        <v>8896</v>
      </c>
      <c r="G2659" s="1351">
        <v>41905</v>
      </c>
      <c r="H2659" s="1348" t="s">
        <v>2252</v>
      </c>
      <c r="I2659" s="1348">
        <v>1416</v>
      </c>
      <c r="J2659" s="1351">
        <v>40325</v>
      </c>
      <c r="K2659" s="1352" t="s">
        <v>2253</v>
      </c>
      <c r="L2659" s="1352" t="s">
        <v>8897</v>
      </c>
      <c r="M2659" s="1345" t="s">
        <v>8571</v>
      </c>
      <c r="N2659" s="1346" t="s">
        <v>1830</v>
      </c>
      <c r="O2659" s="1347"/>
      <c r="P2659" s="117" t="str">
        <f t="shared" si="21"/>
        <v>2919</v>
      </c>
      <c r="Q2659" s="117"/>
      <c r="R2659" s="1348">
        <v>291901025</v>
      </c>
      <c r="S2659" s="321"/>
      <c r="T2659" s="321"/>
    </row>
    <row r="2660" spans="1:20" ht="34.5" hidden="1" customHeight="1">
      <c r="A2660" s="1348">
        <v>291901026</v>
      </c>
      <c r="B2660" s="1339" t="str">
        <f t="shared" si="20"/>
        <v>2919</v>
      </c>
      <c r="C2660" s="1349" t="s">
        <v>2426</v>
      </c>
      <c r="D2660" s="1350">
        <v>1</v>
      </c>
      <c r="E2660" s="293" t="s">
        <v>8895</v>
      </c>
      <c r="F2660" s="1352" t="s">
        <v>8898</v>
      </c>
      <c r="G2660" s="1356">
        <v>43176</v>
      </c>
      <c r="H2660" s="1348" t="s">
        <v>2252</v>
      </c>
      <c r="I2660" s="1348">
        <v>1416</v>
      </c>
      <c r="J2660" s="1351">
        <v>40325</v>
      </c>
      <c r="K2660" s="1352" t="s">
        <v>2253</v>
      </c>
      <c r="L2660" s="1352"/>
      <c r="M2660" s="1345" t="s">
        <v>8574</v>
      </c>
      <c r="N2660" s="1346" t="s">
        <v>1830</v>
      </c>
      <c r="O2660" s="1347"/>
      <c r="P2660" s="117" t="str">
        <f t="shared" si="21"/>
        <v>2919</v>
      </c>
      <c r="Q2660" s="117"/>
      <c r="R2660" s="1348">
        <v>291901026</v>
      </c>
      <c r="S2660" s="321"/>
      <c r="T2660" s="321"/>
    </row>
    <row r="2661" spans="1:20" ht="34.5" hidden="1" customHeight="1">
      <c r="A2661" s="1348">
        <v>291901028</v>
      </c>
      <c r="B2661" s="1339" t="str">
        <f t="shared" si="20"/>
        <v>2919</v>
      </c>
      <c r="C2661" s="1349" t="s">
        <v>2426</v>
      </c>
      <c r="D2661" s="1350">
        <v>1</v>
      </c>
      <c r="E2661" s="293" t="s">
        <v>8899</v>
      </c>
      <c r="F2661" s="1352" t="s">
        <v>8900</v>
      </c>
      <c r="G2661" s="1356">
        <v>45291</v>
      </c>
      <c r="H2661" s="1348" t="s">
        <v>2252</v>
      </c>
      <c r="I2661" s="1348">
        <v>1416</v>
      </c>
      <c r="J2661" s="1351">
        <v>40325</v>
      </c>
      <c r="K2661" s="1352" t="s">
        <v>2253</v>
      </c>
      <c r="L2661" s="1352" t="s">
        <v>8901</v>
      </c>
      <c r="M2661" s="1345" t="s">
        <v>8578</v>
      </c>
      <c r="N2661" s="1346" t="s">
        <v>1830</v>
      </c>
      <c r="O2661" s="1347" t="s">
        <v>1830</v>
      </c>
      <c r="P2661" s="117" t="str">
        <f t="shared" si="21"/>
        <v>2919</v>
      </c>
      <c r="Q2661" s="117"/>
      <c r="R2661" s="1348">
        <v>291901028</v>
      </c>
      <c r="S2661" s="321"/>
      <c r="T2661" s="321"/>
    </row>
    <row r="2662" spans="1:20" ht="34.5" hidden="1" customHeight="1">
      <c r="A2662" s="1348">
        <v>291901029</v>
      </c>
      <c r="B2662" s="1339" t="str">
        <f t="shared" si="20"/>
        <v>2919</v>
      </c>
      <c r="C2662" s="1349" t="s">
        <v>2426</v>
      </c>
      <c r="D2662" s="1350">
        <v>1</v>
      </c>
      <c r="E2662" s="293" t="s">
        <v>8899</v>
      </c>
      <c r="F2662" s="1352" t="s">
        <v>8902</v>
      </c>
      <c r="G2662" s="1356">
        <v>45291</v>
      </c>
      <c r="H2662" s="1348" t="s">
        <v>2353</v>
      </c>
      <c r="I2662" s="1348">
        <v>1416</v>
      </c>
      <c r="J2662" s="1351">
        <v>40325</v>
      </c>
      <c r="K2662" s="1352" t="s">
        <v>2253</v>
      </c>
      <c r="L2662" s="1352"/>
      <c r="M2662" s="1345" t="s">
        <v>8582</v>
      </c>
      <c r="N2662" s="1346" t="s">
        <v>1830</v>
      </c>
      <c r="O2662" s="1347" t="s">
        <v>1830</v>
      </c>
      <c r="P2662" s="117" t="str">
        <f t="shared" si="21"/>
        <v>2919</v>
      </c>
      <c r="Q2662" s="117"/>
      <c r="R2662" s="1348">
        <v>291901029</v>
      </c>
      <c r="S2662" s="321"/>
      <c r="T2662" s="321"/>
    </row>
    <row r="2663" spans="1:20" ht="34.5" hidden="1" customHeight="1">
      <c r="A2663" s="1348">
        <v>291901030</v>
      </c>
      <c r="B2663" s="1339" t="str">
        <f t="shared" si="20"/>
        <v>2919</v>
      </c>
      <c r="C2663" s="1349" t="s">
        <v>2426</v>
      </c>
      <c r="D2663" s="1350">
        <v>1</v>
      </c>
      <c r="E2663" s="293" t="s">
        <v>8903</v>
      </c>
      <c r="F2663" s="1352" t="s">
        <v>8904</v>
      </c>
      <c r="G2663" s="1356">
        <v>41905</v>
      </c>
      <c r="H2663" s="1348" t="s">
        <v>2252</v>
      </c>
      <c r="I2663" s="1348">
        <v>1416</v>
      </c>
      <c r="J2663" s="1356">
        <v>40325</v>
      </c>
      <c r="K2663" s="1352" t="s">
        <v>2253</v>
      </c>
      <c r="L2663" s="1352" t="s">
        <v>8897</v>
      </c>
      <c r="M2663" s="1345" t="s">
        <v>8585</v>
      </c>
      <c r="N2663" s="1346" t="s">
        <v>1830</v>
      </c>
      <c r="O2663" s="1347"/>
      <c r="P2663" s="117" t="str">
        <f t="shared" si="21"/>
        <v>2919</v>
      </c>
      <c r="Q2663" s="117"/>
      <c r="R2663" s="1348">
        <v>291901030</v>
      </c>
      <c r="S2663" s="321"/>
      <c r="T2663" s="321"/>
    </row>
    <row r="2664" spans="1:20" ht="34.5" hidden="1" customHeight="1">
      <c r="A2664" s="1348">
        <v>291901031</v>
      </c>
      <c r="B2664" s="1339" t="str">
        <f t="shared" si="20"/>
        <v>2919</v>
      </c>
      <c r="C2664" s="1349" t="s">
        <v>2426</v>
      </c>
      <c r="D2664" s="1350">
        <v>1</v>
      </c>
      <c r="E2664" s="293" t="s">
        <v>8903</v>
      </c>
      <c r="F2664" s="1352" t="s">
        <v>8905</v>
      </c>
      <c r="G2664" s="1351">
        <v>43176</v>
      </c>
      <c r="H2664" s="1348" t="s">
        <v>2252</v>
      </c>
      <c r="I2664" s="1348">
        <v>1416</v>
      </c>
      <c r="J2664" s="1351">
        <v>40325</v>
      </c>
      <c r="K2664" s="1352" t="s">
        <v>2253</v>
      </c>
      <c r="L2664" s="1352"/>
      <c r="M2664" s="1345" t="s">
        <v>8589</v>
      </c>
      <c r="N2664" s="1346" t="s">
        <v>1830</v>
      </c>
      <c r="O2664" s="1347"/>
      <c r="P2664" s="117" t="str">
        <f t="shared" si="21"/>
        <v>2919</v>
      </c>
      <c r="Q2664" s="117"/>
      <c r="R2664" s="1348">
        <v>291901031</v>
      </c>
      <c r="S2664" s="321"/>
      <c r="T2664" s="321"/>
    </row>
    <row r="2665" spans="1:20" ht="34.5" hidden="1" customHeight="1">
      <c r="A2665" s="1348">
        <v>291901031</v>
      </c>
      <c r="B2665" s="1339" t="str">
        <f t="shared" si="20"/>
        <v>2919</v>
      </c>
      <c r="C2665" s="1349" t="s">
        <v>2426</v>
      </c>
      <c r="D2665" s="1350">
        <v>1</v>
      </c>
      <c r="E2665" s="293" t="s">
        <v>8906</v>
      </c>
      <c r="F2665" s="1352" t="s">
        <v>8907</v>
      </c>
      <c r="G2665" s="1351">
        <v>42734</v>
      </c>
      <c r="H2665" s="1348" t="s">
        <v>2252</v>
      </c>
      <c r="I2665" s="1348">
        <v>1416</v>
      </c>
      <c r="J2665" s="1351">
        <v>40325</v>
      </c>
      <c r="K2665" s="1352" t="s">
        <v>2253</v>
      </c>
      <c r="L2665" s="1352" t="s">
        <v>8826</v>
      </c>
      <c r="M2665" s="1345" t="s">
        <v>8592</v>
      </c>
      <c r="N2665" s="1346" t="s">
        <v>1830</v>
      </c>
      <c r="O2665" s="1347"/>
      <c r="P2665" s="117" t="str">
        <f t="shared" si="21"/>
        <v>2919</v>
      </c>
      <c r="Q2665" s="117"/>
      <c r="R2665" s="1348">
        <v>291901031</v>
      </c>
      <c r="S2665" s="321"/>
      <c r="T2665" s="321"/>
    </row>
    <row r="2666" spans="1:20" ht="34.5" hidden="1" customHeight="1">
      <c r="A2666" s="1348">
        <v>291901032</v>
      </c>
      <c r="B2666" s="1339" t="str">
        <f t="shared" si="20"/>
        <v>2919</v>
      </c>
      <c r="C2666" s="1349" t="s">
        <v>2426</v>
      </c>
      <c r="D2666" s="1350">
        <v>1</v>
      </c>
      <c r="E2666" s="293" t="s">
        <v>8908</v>
      </c>
      <c r="F2666" s="1352" t="s">
        <v>8909</v>
      </c>
      <c r="G2666" s="1351">
        <v>42734</v>
      </c>
      <c r="H2666" s="1348" t="s">
        <v>2252</v>
      </c>
      <c r="I2666" s="1348">
        <v>1416</v>
      </c>
      <c r="J2666" s="1351">
        <v>40325</v>
      </c>
      <c r="K2666" s="1352" t="s">
        <v>2253</v>
      </c>
      <c r="L2666" s="1352" t="s">
        <v>8826</v>
      </c>
      <c r="M2666" s="1345" t="s">
        <v>8595</v>
      </c>
      <c r="N2666" s="1346" t="s">
        <v>1830</v>
      </c>
      <c r="O2666" s="1347"/>
      <c r="P2666" s="117" t="str">
        <f t="shared" si="21"/>
        <v>2919</v>
      </c>
      <c r="Q2666" s="117"/>
      <c r="R2666" s="1348">
        <v>291901032</v>
      </c>
      <c r="S2666" s="321"/>
      <c r="T2666" s="321"/>
    </row>
    <row r="2667" spans="1:20" ht="34.5" hidden="1" customHeight="1">
      <c r="A2667" s="1348">
        <v>291901033</v>
      </c>
      <c r="B2667" s="1339" t="str">
        <f t="shared" si="20"/>
        <v>2919</v>
      </c>
      <c r="C2667" s="1349" t="s">
        <v>2426</v>
      </c>
      <c r="D2667" s="1350">
        <v>1</v>
      </c>
      <c r="E2667" s="293" t="s">
        <v>8910</v>
      </c>
      <c r="F2667" s="1352" t="s">
        <v>8911</v>
      </c>
      <c r="G2667" s="1356">
        <v>43829</v>
      </c>
      <c r="H2667" s="1348" t="s">
        <v>2252</v>
      </c>
      <c r="I2667" s="1348">
        <v>1416</v>
      </c>
      <c r="J2667" s="1351">
        <v>40325</v>
      </c>
      <c r="K2667" s="1352" t="s">
        <v>2253</v>
      </c>
      <c r="L2667" s="1352" t="s">
        <v>8912</v>
      </c>
      <c r="M2667" s="1345" t="s">
        <v>1830</v>
      </c>
      <c r="N2667" s="1346" t="s">
        <v>1830</v>
      </c>
      <c r="O2667" s="1347"/>
      <c r="P2667" s="117" t="str">
        <f t="shared" si="21"/>
        <v>2919</v>
      </c>
      <c r="Q2667" s="117"/>
      <c r="R2667" s="1348">
        <v>291901033</v>
      </c>
      <c r="S2667" s="321"/>
      <c r="T2667" s="321"/>
    </row>
    <row r="2668" spans="1:20" ht="34.5" hidden="1" customHeight="1">
      <c r="A2668" s="1348">
        <v>291901033</v>
      </c>
      <c r="B2668" s="1339" t="str">
        <f t="shared" si="20"/>
        <v>2919</v>
      </c>
      <c r="C2668" s="1349" t="s">
        <v>2426</v>
      </c>
      <c r="D2668" s="1350">
        <v>1</v>
      </c>
      <c r="E2668" s="293" t="s">
        <v>8913</v>
      </c>
      <c r="F2668" s="1352" t="s">
        <v>8914</v>
      </c>
      <c r="G2668" s="1356">
        <v>41905</v>
      </c>
      <c r="H2668" s="1348" t="s">
        <v>2252</v>
      </c>
      <c r="I2668" s="1348"/>
      <c r="J2668" s="1368"/>
      <c r="K2668" s="1352" t="s">
        <v>2253</v>
      </c>
      <c r="L2668" s="1352" t="s">
        <v>8912</v>
      </c>
      <c r="M2668" s="1345" t="s">
        <v>8601</v>
      </c>
      <c r="N2668" s="1346" t="s">
        <v>1830</v>
      </c>
      <c r="O2668" s="1347"/>
      <c r="P2668" s="117" t="str">
        <f t="shared" si="21"/>
        <v>2919</v>
      </c>
      <c r="Q2668" s="117"/>
      <c r="R2668" s="1348">
        <v>291901033</v>
      </c>
      <c r="S2668" s="321"/>
      <c r="T2668" s="321"/>
    </row>
    <row r="2669" spans="1:20" ht="34.5" hidden="1" customHeight="1">
      <c r="A2669" s="1348">
        <v>291901034</v>
      </c>
      <c r="B2669" s="1339" t="str">
        <f t="shared" si="20"/>
        <v>2919</v>
      </c>
      <c r="C2669" s="1349" t="s">
        <v>2426</v>
      </c>
      <c r="D2669" s="1350">
        <v>2</v>
      </c>
      <c r="E2669" s="293" t="s">
        <v>8915</v>
      </c>
      <c r="F2669" s="1352" t="s">
        <v>8916</v>
      </c>
      <c r="G2669" s="1356">
        <v>43829</v>
      </c>
      <c r="H2669" s="1348" t="s">
        <v>2252</v>
      </c>
      <c r="I2669" s="1348">
        <v>1416</v>
      </c>
      <c r="J2669" s="1351">
        <v>40325</v>
      </c>
      <c r="K2669" s="1352" t="s">
        <v>2253</v>
      </c>
      <c r="L2669" s="1352" t="s">
        <v>8826</v>
      </c>
      <c r="M2669" s="1345" t="s">
        <v>8605</v>
      </c>
      <c r="N2669" s="1346" t="s">
        <v>1830</v>
      </c>
      <c r="O2669" s="1347"/>
      <c r="P2669" s="117" t="str">
        <f t="shared" si="21"/>
        <v>2919</v>
      </c>
      <c r="Q2669" s="117"/>
      <c r="R2669" s="1348">
        <v>291901034</v>
      </c>
      <c r="S2669" s="321"/>
      <c r="T2669" s="321"/>
    </row>
    <row r="2670" spans="1:20" ht="34.5" hidden="1" customHeight="1">
      <c r="A2670" s="1348">
        <v>291901035</v>
      </c>
      <c r="B2670" s="1339" t="str">
        <f t="shared" si="20"/>
        <v>2919</v>
      </c>
      <c r="C2670" s="1349" t="s">
        <v>2426</v>
      </c>
      <c r="D2670" s="1350">
        <v>1</v>
      </c>
      <c r="E2670" s="293" t="s">
        <v>8917</v>
      </c>
      <c r="F2670" s="1352" t="s">
        <v>8918</v>
      </c>
      <c r="G2670" s="1351">
        <v>41905</v>
      </c>
      <c r="H2670" s="1348" t="s">
        <v>2252</v>
      </c>
      <c r="I2670" s="1348"/>
      <c r="J2670" s="1368"/>
      <c r="K2670" s="1352" t="s">
        <v>2253</v>
      </c>
      <c r="L2670" s="1352" t="s">
        <v>8869</v>
      </c>
      <c r="M2670" s="1345" t="s">
        <v>8608</v>
      </c>
      <c r="N2670" s="1346" t="s">
        <v>1830</v>
      </c>
      <c r="O2670" s="1347"/>
      <c r="P2670" s="117" t="str">
        <f t="shared" si="21"/>
        <v>2919</v>
      </c>
      <c r="Q2670" s="117"/>
      <c r="R2670" s="1348">
        <v>291901035</v>
      </c>
      <c r="S2670" s="321"/>
      <c r="T2670" s="321"/>
    </row>
    <row r="2671" spans="1:20" ht="34.5" hidden="1" customHeight="1">
      <c r="A2671" s="1348">
        <v>291901036</v>
      </c>
      <c r="B2671" s="1339" t="str">
        <f t="shared" si="20"/>
        <v>2919</v>
      </c>
      <c r="C2671" s="1349" t="s">
        <v>2426</v>
      </c>
      <c r="D2671" s="1350">
        <v>2</v>
      </c>
      <c r="E2671" s="293" t="s">
        <v>8919</v>
      </c>
      <c r="F2671" s="1352" t="s">
        <v>8920</v>
      </c>
      <c r="G2671" s="1356">
        <v>43829</v>
      </c>
      <c r="H2671" s="1348" t="s">
        <v>2252</v>
      </c>
      <c r="I2671" s="1348">
        <v>1416</v>
      </c>
      <c r="J2671" s="1351">
        <v>40325</v>
      </c>
      <c r="K2671" s="1352" t="s">
        <v>2253</v>
      </c>
      <c r="L2671" s="1352" t="s">
        <v>8826</v>
      </c>
      <c r="M2671" s="1345" t="s">
        <v>1830</v>
      </c>
      <c r="N2671" s="1346" t="s">
        <v>1830</v>
      </c>
      <c r="O2671" s="1347"/>
      <c r="P2671" s="117" t="str">
        <f t="shared" si="21"/>
        <v>2919</v>
      </c>
      <c r="Q2671" s="117"/>
      <c r="R2671" s="1348">
        <v>291901036</v>
      </c>
      <c r="S2671" s="321"/>
      <c r="T2671" s="321"/>
    </row>
    <row r="2672" spans="1:20" ht="34.5" hidden="1" customHeight="1">
      <c r="A2672" s="1348">
        <v>291901037</v>
      </c>
      <c r="B2672" s="1339" t="str">
        <f t="shared" si="20"/>
        <v>2919</v>
      </c>
      <c r="C2672" s="1349" t="s">
        <v>2426</v>
      </c>
      <c r="D2672" s="1350">
        <v>1</v>
      </c>
      <c r="E2672" s="293" t="s">
        <v>8921</v>
      </c>
      <c r="F2672" s="1352" t="s">
        <v>8922</v>
      </c>
      <c r="G2672" s="1351">
        <v>41905</v>
      </c>
      <c r="H2672" s="1348" t="s">
        <v>2252</v>
      </c>
      <c r="I2672" s="1348"/>
      <c r="J2672" s="1367"/>
      <c r="K2672" s="1352" t="s">
        <v>2253</v>
      </c>
      <c r="L2672" s="1352" t="s">
        <v>8869</v>
      </c>
      <c r="M2672" s="1345" t="s">
        <v>1830</v>
      </c>
      <c r="N2672" s="1346" t="s">
        <v>1830</v>
      </c>
      <c r="O2672" s="1347"/>
      <c r="P2672" s="117" t="str">
        <f t="shared" si="21"/>
        <v>2919</v>
      </c>
      <c r="Q2672" s="117"/>
      <c r="R2672" s="1348">
        <v>291901037</v>
      </c>
      <c r="S2672" s="321"/>
      <c r="T2672" s="321"/>
    </row>
    <row r="2673" spans="1:20" ht="34.5" hidden="1" customHeight="1">
      <c r="A2673" s="1348">
        <v>291901038</v>
      </c>
      <c r="B2673" s="1339" t="str">
        <f t="shared" si="20"/>
        <v>2919</v>
      </c>
      <c r="C2673" s="1349" t="s">
        <v>2426</v>
      </c>
      <c r="D2673" s="1350">
        <v>2</v>
      </c>
      <c r="E2673" s="293" t="s">
        <v>8923</v>
      </c>
      <c r="F2673" s="1352" t="s">
        <v>8922</v>
      </c>
      <c r="G2673" s="1356">
        <v>43829</v>
      </c>
      <c r="H2673" s="1348" t="s">
        <v>2252</v>
      </c>
      <c r="I2673" s="1348">
        <v>1416</v>
      </c>
      <c r="J2673" s="1351">
        <v>40325</v>
      </c>
      <c r="K2673" s="1352" t="s">
        <v>2253</v>
      </c>
      <c r="L2673" s="1352" t="s">
        <v>8826</v>
      </c>
      <c r="M2673" s="1345" t="s">
        <v>8615</v>
      </c>
      <c r="N2673" s="1346" t="s">
        <v>1830</v>
      </c>
      <c r="O2673" s="1347"/>
      <c r="P2673" s="117" t="str">
        <f t="shared" si="21"/>
        <v>2919</v>
      </c>
      <c r="Q2673" s="117"/>
      <c r="R2673" s="1348">
        <v>291901038</v>
      </c>
      <c r="S2673" s="321"/>
      <c r="T2673" s="321"/>
    </row>
    <row r="2674" spans="1:20" ht="34.5" hidden="1" customHeight="1">
      <c r="A2674" s="1348">
        <v>291901039</v>
      </c>
      <c r="B2674" s="1339" t="str">
        <f t="shared" si="20"/>
        <v>2919</v>
      </c>
      <c r="C2674" s="1349" t="s">
        <v>2426</v>
      </c>
      <c r="D2674" s="1350">
        <v>1</v>
      </c>
      <c r="E2674" s="293" t="s">
        <v>8924</v>
      </c>
      <c r="F2674" s="1352" t="s">
        <v>8925</v>
      </c>
      <c r="G2674" s="1351">
        <v>41905</v>
      </c>
      <c r="H2674" s="1348" t="s">
        <v>2252</v>
      </c>
      <c r="I2674" s="1348"/>
      <c r="J2674" s="1367"/>
      <c r="K2674" s="1352" t="s">
        <v>2253</v>
      </c>
      <c r="L2674" s="1352" t="s">
        <v>8869</v>
      </c>
      <c r="M2674" s="1345" t="s">
        <v>8926</v>
      </c>
      <c r="N2674" s="1346" t="s">
        <v>1830</v>
      </c>
      <c r="O2674" s="1347"/>
      <c r="P2674" s="117" t="str">
        <f t="shared" si="21"/>
        <v>2919</v>
      </c>
      <c r="Q2674" s="117"/>
      <c r="R2674" s="1348">
        <v>291901039</v>
      </c>
      <c r="S2674" s="321"/>
      <c r="T2674" s="321"/>
    </row>
    <row r="2675" spans="1:20" ht="34.5" hidden="1" customHeight="1">
      <c r="A2675" s="1348">
        <v>291901040</v>
      </c>
      <c r="B2675" s="1339" t="str">
        <f t="shared" si="20"/>
        <v>2919</v>
      </c>
      <c r="C2675" s="1349" t="s">
        <v>2426</v>
      </c>
      <c r="D2675" s="1350">
        <v>2</v>
      </c>
      <c r="E2675" s="293" t="s">
        <v>8927</v>
      </c>
      <c r="F2675" s="1352" t="s">
        <v>8925</v>
      </c>
      <c r="G2675" s="1351">
        <v>43605</v>
      </c>
      <c r="H2675" s="1348" t="s">
        <v>2252</v>
      </c>
      <c r="I2675" s="1348">
        <v>1416</v>
      </c>
      <c r="J2675" s="1351">
        <v>40325</v>
      </c>
      <c r="K2675" s="1352" t="s">
        <v>2253</v>
      </c>
      <c r="L2675" s="1352" t="s">
        <v>8826</v>
      </c>
      <c r="M2675" s="1345" t="s">
        <v>8928</v>
      </c>
      <c r="N2675" s="1346" t="s">
        <v>1830</v>
      </c>
      <c r="O2675" s="1347"/>
      <c r="P2675" s="117" t="str">
        <f t="shared" si="21"/>
        <v>2919</v>
      </c>
      <c r="Q2675" s="117"/>
      <c r="R2675" s="1348">
        <v>291901040</v>
      </c>
      <c r="S2675" s="321"/>
      <c r="T2675" s="321"/>
    </row>
    <row r="2676" spans="1:20" ht="34.5" hidden="1" customHeight="1">
      <c r="A2676" s="1348">
        <v>291901041</v>
      </c>
      <c r="B2676" s="1339" t="str">
        <f t="shared" si="20"/>
        <v>2919</v>
      </c>
      <c r="C2676" s="1349" t="s">
        <v>2426</v>
      </c>
      <c r="D2676" s="1350">
        <v>1</v>
      </c>
      <c r="E2676" s="293" t="s">
        <v>8929</v>
      </c>
      <c r="F2676" s="1352" t="s">
        <v>8930</v>
      </c>
      <c r="G2676" s="1351">
        <v>43829</v>
      </c>
      <c r="H2676" s="1348" t="s">
        <v>2252</v>
      </c>
      <c r="I2676" s="1348">
        <v>1496</v>
      </c>
      <c r="J2676" s="1356">
        <v>41739</v>
      </c>
      <c r="K2676" s="1352" t="s">
        <v>2253</v>
      </c>
      <c r="L2676" s="1352"/>
      <c r="M2676" s="1345" t="s">
        <v>8931</v>
      </c>
      <c r="N2676" s="1346" t="s">
        <v>1830</v>
      </c>
      <c r="O2676" s="1347"/>
      <c r="P2676" s="117" t="str">
        <f t="shared" si="21"/>
        <v>2919</v>
      </c>
      <c r="Q2676" s="117"/>
      <c r="R2676" s="1348">
        <v>291901041</v>
      </c>
      <c r="S2676" s="321"/>
      <c r="T2676" s="321"/>
    </row>
    <row r="2677" spans="1:20" ht="34.5" hidden="1" customHeight="1">
      <c r="A2677" s="1348">
        <v>291901042</v>
      </c>
      <c r="B2677" s="1339" t="str">
        <f t="shared" si="20"/>
        <v>2919</v>
      </c>
      <c r="C2677" s="1349" t="s">
        <v>2426</v>
      </c>
      <c r="D2677" s="1350">
        <v>1</v>
      </c>
      <c r="E2677" s="293" t="s">
        <v>8932</v>
      </c>
      <c r="F2677" s="1352" t="s">
        <v>8933</v>
      </c>
      <c r="G2677" s="1351">
        <v>43317</v>
      </c>
      <c r="H2677" s="1348" t="s">
        <v>2252</v>
      </c>
      <c r="I2677" s="1348">
        <v>1496</v>
      </c>
      <c r="J2677" s="1356">
        <v>41739</v>
      </c>
      <c r="K2677" s="1352" t="s">
        <v>2253</v>
      </c>
      <c r="L2677" s="1352"/>
      <c r="M2677" s="1345" t="s">
        <v>8934</v>
      </c>
      <c r="N2677" s="1346" t="s">
        <v>1830</v>
      </c>
      <c r="O2677" s="1347"/>
      <c r="P2677" s="117" t="str">
        <f t="shared" si="21"/>
        <v>2919</v>
      </c>
      <c r="Q2677" s="117"/>
      <c r="R2677" s="1348">
        <v>291901042</v>
      </c>
      <c r="S2677" s="321"/>
      <c r="T2677" s="321"/>
    </row>
    <row r="2678" spans="1:20" ht="34.5" hidden="1" customHeight="1">
      <c r="A2678" s="1348">
        <v>291901043</v>
      </c>
      <c r="B2678" s="1339" t="str">
        <f t="shared" si="20"/>
        <v>2919</v>
      </c>
      <c r="C2678" s="1349" t="s">
        <v>2426</v>
      </c>
      <c r="D2678" s="1350">
        <v>1</v>
      </c>
      <c r="E2678" s="293" t="s">
        <v>8935</v>
      </c>
      <c r="F2678" s="1352" t="s">
        <v>8936</v>
      </c>
      <c r="G2678" s="1356">
        <v>43605</v>
      </c>
      <c r="H2678" s="1348" t="s">
        <v>2252</v>
      </c>
      <c r="I2678" s="1348">
        <v>1496</v>
      </c>
      <c r="J2678" s="1351">
        <v>41739</v>
      </c>
      <c r="K2678" s="1352" t="s">
        <v>2253</v>
      </c>
      <c r="L2678" s="1352"/>
      <c r="M2678" s="1345" t="s">
        <v>8937</v>
      </c>
      <c r="N2678" s="1346" t="s">
        <v>3309</v>
      </c>
      <c r="O2678" s="1347"/>
      <c r="P2678" s="117" t="str">
        <f t="shared" si="21"/>
        <v>2919</v>
      </c>
      <c r="Q2678" s="117"/>
      <c r="R2678" s="1348">
        <v>291901043</v>
      </c>
      <c r="S2678" s="321"/>
      <c r="T2678" s="321"/>
    </row>
    <row r="2679" spans="1:20" ht="34.5" hidden="1" customHeight="1">
      <c r="A2679" s="1348">
        <v>291901044</v>
      </c>
      <c r="B2679" s="1339" t="str">
        <f t="shared" si="20"/>
        <v>2919</v>
      </c>
      <c r="C2679" s="1349" t="s">
        <v>2426</v>
      </c>
      <c r="D2679" s="1350">
        <v>1</v>
      </c>
      <c r="E2679" s="293" t="s">
        <v>8938</v>
      </c>
      <c r="F2679" s="1352" t="s">
        <v>8939</v>
      </c>
      <c r="G2679" s="1351">
        <v>45014</v>
      </c>
      <c r="H2679" s="1348" t="s">
        <v>2353</v>
      </c>
      <c r="I2679" s="1348">
        <v>1527</v>
      </c>
      <c r="J2679" s="1356">
        <v>42403</v>
      </c>
      <c r="K2679" s="1352" t="s">
        <v>2354</v>
      </c>
      <c r="L2679" s="1352"/>
      <c r="M2679" s="1345" t="s">
        <v>1830</v>
      </c>
      <c r="N2679" s="1346" t="s">
        <v>1830</v>
      </c>
      <c r="O2679" s="1347"/>
      <c r="P2679" s="117" t="str">
        <f t="shared" si="21"/>
        <v>2919</v>
      </c>
      <c r="Q2679" s="117"/>
      <c r="R2679" s="1348">
        <v>291901044</v>
      </c>
      <c r="S2679" s="321"/>
      <c r="T2679" s="321"/>
    </row>
    <row r="2680" spans="1:20" ht="34.5" hidden="1" customHeight="1">
      <c r="A2680" s="1348">
        <v>291901045</v>
      </c>
      <c r="B2680" s="1339" t="str">
        <f t="shared" si="20"/>
        <v>2919</v>
      </c>
      <c r="C2680" s="1349" t="s">
        <v>2426</v>
      </c>
      <c r="D2680" s="1350">
        <v>1</v>
      </c>
      <c r="E2680" s="293" t="s">
        <v>8940</v>
      </c>
      <c r="F2680" s="1352" t="s">
        <v>8941</v>
      </c>
      <c r="G2680" s="1351">
        <v>45014</v>
      </c>
      <c r="H2680" s="1348" t="s">
        <v>2353</v>
      </c>
      <c r="I2680" s="1348">
        <v>1527</v>
      </c>
      <c r="J2680" s="1356">
        <v>42403</v>
      </c>
      <c r="K2680" s="1352" t="s">
        <v>2354</v>
      </c>
      <c r="L2680" s="1352"/>
      <c r="M2680" s="1345" t="s">
        <v>8782</v>
      </c>
      <c r="N2680" s="1346" t="s">
        <v>1830</v>
      </c>
      <c r="O2680" s="1347"/>
      <c r="P2680" s="117" t="str">
        <f t="shared" si="21"/>
        <v>2919</v>
      </c>
      <c r="Q2680" s="117"/>
      <c r="R2680" s="1348">
        <v>291901045</v>
      </c>
      <c r="S2680" s="321"/>
      <c r="T2680" s="321"/>
    </row>
    <row r="2681" spans="1:20" ht="34.5" hidden="1" customHeight="1">
      <c r="A2681" s="1348">
        <v>291901046</v>
      </c>
      <c r="B2681" s="1339" t="str">
        <f t="shared" si="20"/>
        <v>2919</v>
      </c>
      <c r="C2681" s="1349" t="s">
        <v>2426</v>
      </c>
      <c r="D2681" s="1350">
        <v>1</v>
      </c>
      <c r="E2681" s="293" t="s">
        <v>8942</v>
      </c>
      <c r="F2681" s="1352" t="s">
        <v>8943</v>
      </c>
      <c r="G2681" s="1351">
        <v>45014</v>
      </c>
      <c r="H2681" s="1348" t="s">
        <v>2353</v>
      </c>
      <c r="I2681" s="1348">
        <v>1527</v>
      </c>
      <c r="J2681" s="1356">
        <v>42403</v>
      </c>
      <c r="K2681" s="1352" t="s">
        <v>2354</v>
      </c>
      <c r="L2681" s="1352"/>
      <c r="M2681" s="1345" t="s">
        <v>1830</v>
      </c>
      <c r="N2681" s="1346" t="s">
        <v>1830</v>
      </c>
      <c r="O2681" s="1347"/>
      <c r="P2681" s="117" t="str">
        <f t="shared" si="21"/>
        <v>2919</v>
      </c>
      <c r="Q2681" s="117"/>
      <c r="R2681" s="1348">
        <v>291901046</v>
      </c>
      <c r="S2681" s="321"/>
      <c r="T2681" s="321"/>
    </row>
    <row r="2682" spans="1:20" ht="34.5" hidden="1" customHeight="1">
      <c r="A2682" s="1348">
        <v>291901047</v>
      </c>
      <c r="B2682" s="1339" t="str">
        <f t="shared" si="20"/>
        <v>2919</v>
      </c>
      <c r="C2682" s="1349" t="s">
        <v>2426</v>
      </c>
      <c r="D2682" s="1350">
        <v>1</v>
      </c>
      <c r="E2682" s="293" t="s">
        <v>8944</v>
      </c>
      <c r="F2682" s="1352" t="s">
        <v>8945</v>
      </c>
      <c r="G2682" s="1351">
        <v>44163</v>
      </c>
      <c r="H2682" s="1348" t="s">
        <v>2252</v>
      </c>
      <c r="I2682" s="1348">
        <v>1527</v>
      </c>
      <c r="J2682" s="1356">
        <v>42403</v>
      </c>
      <c r="K2682" s="1352" t="s">
        <v>2354</v>
      </c>
      <c r="L2682" s="1352"/>
      <c r="M2682" s="1345" t="s">
        <v>1830</v>
      </c>
      <c r="N2682" s="1346" t="s">
        <v>8368</v>
      </c>
      <c r="O2682" s="1347"/>
      <c r="P2682" s="117" t="str">
        <f t="shared" si="21"/>
        <v>2919</v>
      </c>
      <c r="Q2682" s="117"/>
      <c r="R2682" s="1348">
        <v>291901047</v>
      </c>
      <c r="S2682" s="321"/>
      <c r="T2682" s="321"/>
    </row>
    <row r="2683" spans="1:20" ht="34.5" hidden="1" customHeight="1">
      <c r="A2683" s="1348">
        <v>291901048</v>
      </c>
      <c r="B2683" s="1339" t="str">
        <f t="shared" si="20"/>
        <v>2919</v>
      </c>
      <c r="C2683" s="1349" t="s">
        <v>2426</v>
      </c>
      <c r="D2683" s="1350">
        <v>2</v>
      </c>
      <c r="E2683" s="293" t="s">
        <v>8946</v>
      </c>
      <c r="F2683" s="1352" t="s">
        <v>8947</v>
      </c>
      <c r="G2683" s="1356">
        <v>45291</v>
      </c>
      <c r="H2683" s="1348" t="s">
        <v>2353</v>
      </c>
      <c r="I2683" s="1348">
        <v>1563</v>
      </c>
      <c r="J2683" s="1351">
        <v>43544</v>
      </c>
      <c r="K2683" s="1352" t="s">
        <v>2354</v>
      </c>
      <c r="L2683" s="1352"/>
      <c r="M2683" s="1345" t="s">
        <v>1830</v>
      </c>
      <c r="N2683" s="1346" t="s">
        <v>1830</v>
      </c>
      <c r="O2683" s="1347" t="s">
        <v>1830</v>
      </c>
      <c r="P2683" s="117" t="str">
        <f t="shared" si="21"/>
        <v>2919</v>
      </c>
      <c r="Q2683" s="117"/>
      <c r="R2683" s="1348">
        <v>291901048</v>
      </c>
      <c r="S2683" s="321"/>
      <c r="T2683" s="321"/>
    </row>
    <row r="2684" spans="1:20" ht="34.5" hidden="1" customHeight="1">
      <c r="A2684" s="1348">
        <v>291901049</v>
      </c>
      <c r="B2684" s="1339" t="str">
        <f t="shared" si="20"/>
        <v>2919</v>
      </c>
      <c r="C2684" s="1349" t="s">
        <v>2426</v>
      </c>
      <c r="D2684" s="1350">
        <v>1</v>
      </c>
      <c r="E2684" s="293" t="s">
        <v>8948</v>
      </c>
      <c r="F2684" s="1352" t="s">
        <v>8949</v>
      </c>
      <c r="G2684" s="1356">
        <v>45014</v>
      </c>
      <c r="H2684" s="1348" t="s">
        <v>2353</v>
      </c>
      <c r="I2684" s="1348">
        <v>1541</v>
      </c>
      <c r="J2684" s="1356">
        <v>42718</v>
      </c>
      <c r="K2684" s="1352" t="s">
        <v>2354</v>
      </c>
      <c r="L2684" s="1352"/>
      <c r="M2684" s="1345" t="s">
        <v>8782</v>
      </c>
      <c r="N2684" s="1346" t="s">
        <v>1830</v>
      </c>
      <c r="O2684" s="1347"/>
      <c r="P2684" s="117" t="str">
        <f t="shared" si="21"/>
        <v>2919</v>
      </c>
      <c r="Q2684" s="117"/>
      <c r="R2684" s="1348">
        <v>291901049</v>
      </c>
      <c r="S2684" s="321"/>
      <c r="T2684" s="321"/>
    </row>
    <row r="2685" spans="1:20" ht="34.5" hidden="1" customHeight="1">
      <c r="A2685" s="1348">
        <v>291901050</v>
      </c>
      <c r="B2685" s="1339" t="str">
        <f t="shared" si="20"/>
        <v>2919</v>
      </c>
      <c r="C2685" s="1349" t="s">
        <v>2426</v>
      </c>
      <c r="D2685" s="1350">
        <v>1</v>
      </c>
      <c r="E2685" s="293" t="s">
        <v>8950</v>
      </c>
      <c r="F2685" s="1352" t="s">
        <v>8951</v>
      </c>
      <c r="G2685" s="1356">
        <v>45291</v>
      </c>
      <c r="H2685" s="1348" t="s">
        <v>2353</v>
      </c>
      <c r="I2685" s="1348">
        <v>1548</v>
      </c>
      <c r="J2685" s="1356">
        <v>42996</v>
      </c>
      <c r="K2685" s="1352" t="s">
        <v>2354</v>
      </c>
      <c r="L2685" s="1352" t="s">
        <v>8952</v>
      </c>
      <c r="M2685" s="1345" t="s">
        <v>3308</v>
      </c>
      <c r="N2685" s="1346" t="s">
        <v>1830</v>
      </c>
      <c r="O2685" s="1347" t="s">
        <v>1830</v>
      </c>
      <c r="P2685" s="117" t="str">
        <f t="shared" si="21"/>
        <v>2919</v>
      </c>
      <c r="Q2685" s="117"/>
      <c r="R2685" s="1348">
        <v>291901050</v>
      </c>
      <c r="S2685" s="321"/>
      <c r="T2685" s="321"/>
    </row>
    <row r="2686" spans="1:20" ht="34.5" hidden="1" customHeight="1">
      <c r="A2686" s="1348">
        <v>291901051</v>
      </c>
      <c r="B2686" s="1339" t="str">
        <f t="shared" si="20"/>
        <v>2919</v>
      </c>
      <c r="C2686" s="1349" t="s">
        <v>2426</v>
      </c>
      <c r="D2686" s="1350">
        <v>1</v>
      </c>
      <c r="E2686" s="293" t="s">
        <v>8953</v>
      </c>
      <c r="F2686" s="1352" t="s">
        <v>8954</v>
      </c>
      <c r="G2686" s="1351">
        <v>45014</v>
      </c>
      <c r="H2686" s="1348" t="s">
        <v>2353</v>
      </c>
      <c r="I2686" s="1348">
        <v>1541</v>
      </c>
      <c r="J2686" s="1351">
        <v>42718</v>
      </c>
      <c r="K2686" s="1352" t="s">
        <v>2354</v>
      </c>
      <c r="L2686" s="1352"/>
      <c r="M2686" s="1345" t="s">
        <v>8955</v>
      </c>
      <c r="N2686" s="1346" t="s">
        <v>1830</v>
      </c>
      <c r="O2686" s="1347"/>
      <c r="P2686" s="117" t="str">
        <f t="shared" si="21"/>
        <v>2919</v>
      </c>
      <c r="Q2686" s="117"/>
      <c r="R2686" s="1348">
        <v>291901051</v>
      </c>
      <c r="S2686" s="321"/>
      <c r="T2686" s="321"/>
    </row>
    <row r="2687" spans="1:20" ht="34.5" hidden="1" customHeight="1">
      <c r="A2687" s="1348">
        <v>291901052</v>
      </c>
      <c r="B2687" s="1339" t="str">
        <f t="shared" si="20"/>
        <v>2919</v>
      </c>
      <c r="C2687" s="1349" t="s">
        <v>2426</v>
      </c>
      <c r="D2687" s="1350">
        <v>1</v>
      </c>
      <c r="E2687" s="293" t="s">
        <v>8956</v>
      </c>
      <c r="F2687" s="1352" t="s">
        <v>8957</v>
      </c>
      <c r="G2687" s="1356">
        <v>45291</v>
      </c>
      <c r="H2687" s="1348" t="s">
        <v>2353</v>
      </c>
      <c r="I2687" s="1348">
        <v>1541</v>
      </c>
      <c r="J2687" s="1351">
        <v>42718</v>
      </c>
      <c r="K2687" s="1352" t="s">
        <v>2354</v>
      </c>
      <c r="L2687" s="1353"/>
      <c r="M2687" s="1345" t="s">
        <v>8024</v>
      </c>
      <c r="N2687" s="1346" t="s">
        <v>1830</v>
      </c>
      <c r="O2687" s="1347" t="s">
        <v>1830</v>
      </c>
      <c r="P2687" s="117" t="str">
        <f t="shared" si="21"/>
        <v>2919</v>
      </c>
      <c r="Q2687" s="117"/>
      <c r="R2687" s="1348">
        <v>291901052</v>
      </c>
      <c r="S2687" s="321"/>
      <c r="T2687" s="321"/>
    </row>
    <row r="2688" spans="1:20" ht="34.5" hidden="1" customHeight="1">
      <c r="A2688" s="1348">
        <v>291901053</v>
      </c>
      <c r="B2688" s="1339" t="str">
        <f t="shared" si="20"/>
        <v>2919</v>
      </c>
      <c r="C2688" s="1349" t="s">
        <v>2426</v>
      </c>
      <c r="D2688" s="1350">
        <v>1</v>
      </c>
      <c r="E2688" s="293" t="s">
        <v>8958</v>
      </c>
      <c r="F2688" s="1352" t="s">
        <v>8959</v>
      </c>
      <c r="G2688" s="1356">
        <v>45291</v>
      </c>
      <c r="H2688" s="1348" t="s">
        <v>2353</v>
      </c>
      <c r="I2688" s="1348">
        <v>1548</v>
      </c>
      <c r="J2688" s="1356">
        <v>42996</v>
      </c>
      <c r="K2688" s="1352" t="s">
        <v>2354</v>
      </c>
      <c r="L2688" s="1352"/>
      <c r="M2688" s="1345" t="s">
        <v>1830</v>
      </c>
      <c r="N2688" s="1346" t="s">
        <v>1830</v>
      </c>
      <c r="O2688" s="1347" t="s">
        <v>1830</v>
      </c>
      <c r="P2688" s="117" t="str">
        <f t="shared" si="21"/>
        <v>2919</v>
      </c>
      <c r="Q2688" s="117"/>
      <c r="R2688" s="1348">
        <v>291901053</v>
      </c>
      <c r="S2688" s="321"/>
      <c r="T2688" s="321"/>
    </row>
    <row r="2689" spans="1:20" ht="34.5" hidden="1" customHeight="1">
      <c r="A2689" s="1348">
        <v>291901054</v>
      </c>
      <c r="B2689" s="1339" t="str">
        <f t="shared" si="20"/>
        <v>2919</v>
      </c>
      <c r="C2689" s="1349" t="s">
        <v>2426</v>
      </c>
      <c r="D2689" s="1350">
        <v>1</v>
      </c>
      <c r="E2689" s="293" t="s">
        <v>8960</v>
      </c>
      <c r="F2689" s="1352" t="s">
        <v>8961</v>
      </c>
      <c r="G2689" s="1356">
        <v>45291</v>
      </c>
      <c r="H2689" s="1348" t="s">
        <v>2353</v>
      </c>
      <c r="I2689" s="1348">
        <v>1548</v>
      </c>
      <c r="J2689" s="1351">
        <v>42996</v>
      </c>
      <c r="K2689" s="1352" t="s">
        <v>2354</v>
      </c>
      <c r="L2689" s="1352" t="s">
        <v>8962</v>
      </c>
      <c r="M2689" s="1345" t="s">
        <v>8782</v>
      </c>
      <c r="N2689" s="1346" t="s">
        <v>1830</v>
      </c>
      <c r="O2689" s="1347" t="s">
        <v>1830</v>
      </c>
      <c r="P2689" s="117" t="str">
        <f t="shared" si="21"/>
        <v>2919</v>
      </c>
      <c r="Q2689" s="117"/>
      <c r="R2689" s="1348">
        <v>291901054</v>
      </c>
      <c r="S2689" s="321"/>
      <c r="T2689" s="321"/>
    </row>
    <row r="2690" spans="1:20" ht="34.5" hidden="1" customHeight="1">
      <c r="A2690" s="1348">
        <v>291901055</v>
      </c>
      <c r="B2690" s="1339" t="str">
        <f t="shared" si="20"/>
        <v>2919</v>
      </c>
      <c r="C2690" s="1349" t="s">
        <v>2426</v>
      </c>
      <c r="D2690" s="1350">
        <v>1</v>
      </c>
      <c r="E2690" s="293" t="s">
        <v>8963</v>
      </c>
      <c r="F2690" s="1352" t="s">
        <v>8964</v>
      </c>
      <c r="G2690" s="1356">
        <v>45291</v>
      </c>
      <c r="H2690" s="1348" t="s">
        <v>2353</v>
      </c>
      <c r="I2690" s="1348">
        <v>1548</v>
      </c>
      <c r="J2690" s="1351">
        <v>42996</v>
      </c>
      <c r="K2690" s="1352" t="s">
        <v>2354</v>
      </c>
      <c r="L2690" s="1352"/>
      <c r="M2690" s="1345" t="s">
        <v>1830</v>
      </c>
      <c r="N2690" s="1346" t="s">
        <v>8374</v>
      </c>
      <c r="O2690" s="1347" t="s">
        <v>1830</v>
      </c>
      <c r="P2690" s="117" t="str">
        <f t="shared" si="21"/>
        <v>2919</v>
      </c>
      <c r="Q2690" s="117"/>
      <c r="R2690" s="1348">
        <v>291901055</v>
      </c>
      <c r="S2690" s="321"/>
      <c r="T2690" s="321"/>
    </row>
    <row r="2691" spans="1:20" ht="34.5" hidden="1" customHeight="1">
      <c r="A2691" s="1348">
        <v>291901056</v>
      </c>
      <c r="B2691" s="1339" t="str">
        <f t="shared" si="20"/>
        <v>2919</v>
      </c>
      <c r="C2691" s="1349" t="s">
        <v>2426</v>
      </c>
      <c r="D2691" s="1350">
        <v>1</v>
      </c>
      <c r="E2691" s="293" t="s">
        <v>8965</v>
      </c>
      <c r="F2691" s="1352" t="s">
        <v>8966</v>
      </c>
      <c r="G2691" s="1356">
        <v>45291</v>
      </c>
      <c r="H2691" s="1348" t="s">
        <v>2353</v>
      </c>
      <c r="I2691" s="1348">
        <v>1548</v>
      </c>
      <c r="J2691" s="1351">
        <v>42996</v>
      </c>
      <c r="K2691" s="1352" t="s">
        <v>2354</v>
      </c>
      <c r="L2691" s="1352" t="s">
        <v>8967</v>
      </c>
      <c r="M2691" s="1345" t="s">
        <v>1830</v>
      </c>
      <c r="N2691" s="1346" t="s">
        <v>1830</v>
      </c>
      <c r="O2691" s="1347" t="s">
        <v>1830</v>
      </c>
      <c r="P2691" s="117" t="str">
        <f t="shared" si="21"/>
        <v>2919</v>
      </c>
      <c r="Q2691" s="117"/>
      <c r="R2691" s="1348">
        <v>291901056</v>
      </c>
      <c r="S2691" s="321"/>
      <c r="T2691" s="321"/>
    </row>
    <row r="2692" spans="1:20" ht="34.5" hidden="1" customHeight="1">
      <c r="A2692" s="1348">
        <v>291901057</v>
      </c>
      <c r="B2692" s="1339" t="str">
        <f t="shared" si="20"/>
        <v>2919</v>
      </c>
      <c r="C2692" s="1349" t="s">
        <v>2426</v>
      </c>
      <c r="D2692" s="1350">
        <v>1</v>
      </c>
      <c r="E2692" s="293" t="s">
        <v>8968</v>
      </c>
      <c r="F2692" s="1352" t="s">
        <v>8969</v>
      </c>
      <c r="G2692" s="1356">
        <v>45291</v>
      </c>
      <c r="H2692" s="1348" t="s">
        <v>2353</v>
      </c>
      <c r="I2692" s="1348">
        <v>1559</v>
      </c>
      <c r="J2692" s="1351">
        <v>43425</v>
      </c>
      <c r="K2692" s="1352" t="s">
        <v>2354</v>
      </c>
      <c r="L2692" s="1352" t="s">
        <v>8970</v>
      </c>
      <c r="M2692" s="1345" t="s">
        <v>1830</v>
      </c>
      <c r="N2692" s="1346" t="s">
        <v>1830</v>
      </c>
      <c r="O2692" s="1347" t="s">
        <v>8971</v>
      </c>
      <c r="P2692" s="117" t="str">
        <f t="shared" si="21"/>
        <v>2919</v>
      </c>
      <c r="Q2692" s="117"/>
      <c r="R2692" s="1348">
        <v>291901057</v>
      </c>
      <c r="S2692" s="321"/>
      <c r="T2692" s="321"/>
    </row>
    <row r="2693" spans="1:20" ht="34.5" hidden="1" customHeight="1">
      <c r="A2693" s="1348">
        <v>291901058</v>
      </c>
      <c r="B2693" s="1339" t="str">
        <f t="shared" si="20"/>
        <v>2919</v>
      </c>
      <c r="C2693" s="1349" t="s">
        <v>2426</v>
      </c>
      <c r="D2693" s="1350">
        <v>1</v>
      </c>
      <c r="E2693" s="293" t="s">
        <v>8972</v>
      </c>
      <c r="F2693" s="1352" t="s">
        <v>8973</v>
      </c>
      <c r="G2693" s="1356">
        <v>45291</v>
      </c>
      <c r="H2693" s="1348" t="s">
        <v>2353</v>
      </c>
      <c r="I2693" s="1348">
        <v>1559</v>
      </c>
      <c r="J2693" s="1351">
        <v>43425</v>
      </c>
      <c r="K2693" s="1352" t="s">
        <v>2354</v>
      </c>
      <c r="L2693" s="1352" t="s">
        <v>8974</v>
      </c>
      <c r="M2693" s="1345" t="s">
        <v>1830</v>
      </c>
      <c r="N2693" s="1346" t="s">
        <v>1830</v>
      </c>
      <c r="O2693" s="1347" t="s">
        <v>8975</v>
      </c>
      <c r="P2693" s="117" t="str">
        <f t="shared" si="21"/>
        <v>2919</v>
      </c>
      <c r="Q2693" s="117"/>
      <c r="R2693" s="1348">
        <v>291901058</v>
      </c>
      <c r="S2693" s="321"/>
      <c r="T2693" s="321"/>
    </row>
    <row r="2694" spans="1:20" ht="34.5" hidden="1" customHeight="1">
      <c r="A2694" s="1348">
        <v>291901059</v>
      </c>
      <c r="B2694" s="1339" t="str">
        <f t="shared" si="20"/>
        <v>2919</v>
      </c>
      <c r="C2694" s="1349" t="s">
        <v>2426</v>
      </c>
      <c r="D2694" s="1350">
        <v>1</v>
      </c>
      <c r="E2694" s="293" t="s">
        <v>8976</v>
      </c>
      <c r="F2694" s="1352" t="s">
        <v>8977</v>
      </c>
      <c r="G2694" s="1356">
        <v>45291</v>
      </c>
      <c r="H2694" s="1348" t="s">
        <v>2353</v>
      </c>
      <c r="I2694" s="1348">
        <v>1563</v>
      </c>
      <c r="J2694" s="1351">
        <v>43544</v>
      </c>
      <c r="K2694" s="1352" t="s">
        <v>2354</v>
      </c>
      <c r="L2694" s="1352"/>
      <c r="M2694" s="1345" t="s">
        <v>1830</v>
      </c>
      <c r="N2694" s="1346" t="s">
        <v>1830</v>
      </c>
      <c r="O2694" s="1347" t="s">
        <v>1830</v>
      </c>
      <c r="P2694" s="117" t="str">
        <f t="shared" si="21"/>
        <v>2919</v>
      </c>
      <c r="Q2694" s="117"/>
      <c r="R2694" s="1348">
        <v>291901059</v>
      </c>
      <c r="S2694" s="321"/>
      <c r="T2694" s="321"/>
    </row>
    <row r="2695" spans="1:20" ht="34.5" hidden="1" customHeight="1">
      <c r="A2695" s="1348">
        <v>291901060</v>
      </c>
      <c r="B2695" s="1339" t="str">
        <f t="shared" si="20"/>
        <v>2919</v>
      </c>
      <c r="C2695" s="1349" t="s">
        <v>2426</v>
      </c>
      <c r="D2695" s="1350">
        <v>1</v>
      </c>
      <c r="E2695" s="293" t="s">
        <v>8978</v>
      </c>
      <c r="F2695" s="1352" t="s">
        <v>8979</v>
      </c>
      <c r="G2695" s="1351">
        <v>45637</v>
      </c>
      <c r="H2695" s="1348" t="s">
        <v>2353</v>
      </c>
      <c r="I2695" s="1348">
        <v>1574</v>
      </c>
      <c r="J2695" s="1351">
        <v>43944</v>
      </c>
      <c r="K2695" s="1352" t="s">
        <v>2354</v>
      </c>
      <c r="L2695" s="1352"/>
      <c r="M2695" s="1345" t="s">
        <v>1830</v>
      </c>
      <c r="N2695" s="1346" t="s">
        <v>1830</v>
      </c>
      <c r="O2695" s="1347"/>
      <c r="P2695" s="117" t="str">
        <f t="shared" si="21"/>
        <v>2919</v>
      </c>
      <c r="Q2695" s="117"/>
      <c r="R2695" s="1348">
        <v>291901060</v>
      </c>
      <c r="S2695" s="321"/>
      <c r="T2695" s="321"/>
    </row>
    <row r="2696" spans="1:20" ht="34.5" hidden="1" customHeight="1">
      <c r="A2696" s="1348">
        <v>291901061</v>
      </c>
      <c r="B2696" s="1339" t="str">
        <f t="shared" si="20"/>
        <v>2919</v>
      </c>
      <c r="C2696" s="1349" t="s">
        <v>2426</v>
      </c>
      <c r="D2696" s="1350">
        <v>2</v>
      </c>
      <c r="E2696" s="293" t="s">
        <v>8980</v>
      </c>
      <c r="F2696" s="1352" t="s">
        <v>8981</v>
      </c>
      <c r="G2696" s="1351">
        <v>46475</v>
      </c>
      <c r="H2696" s="1348" t="s">
        <v>2353</v>
      </c>
      <c r="I2696" s="1348">
        <v>1595</v>
      </c>
      <c r="J2696" s="1351">
        <v>44649</v>
      </c>
      <c r="K2696" s="1352" t="s">
        <v>2354</v>
      </c>
      <c r="L2696" s="1352"/>
      <c r="M2696" s="1345" t="s">
        <v>1830</v>
      </c>
      <c r="N2696" s="1346" t="s">
        <v>1830</v>
      </c>
      <c r="O2696" s="1347"/>
      <c r="P2696" s="117" t="str">
        <f t="shared" si="21"/>
        <v>2919</v>
      </c>
      <c r="Q2696" s="117"/>
      <c r="R2696" s="1348">
        <v>291901061</v>
      </c>
      <c r="S2696" s="321"/>
      <c r="T2696" s="321"/>
    </row>
    <row r="2697" spans="1:20" ht="34.5" hidden="1" customHeight="1">
      <c r="A2697" s="1348">
        <v>291901062</v>
      </c>
      <c r="B2697" s="1339" t="str">
        <f t="shared" si="20"/>
        <v>2919</v>
      </c>
      <c r="C2697" s="1349" t="s">
        <v>2426</v>
      </c>
      <c r="D2697" s="1350">
        <v>2</v>
      </c>
      <c r="E2697" s="293" t="s">
        <v>8982</v>
      </c>
      <c r="F2697" s="1352" t="s">
        <v>8954</v>
      </c>
      <c r="G2697" s="1351">
        <v>46475</v>
      </c>
      <c r="H2697" s="1348" t="s">
        <v>2353</v>
      </c>
      <c r="I2697" s="1348">
        <v>1595</v>
      </c>
      <c r="J2697" s="1351">
        <v>44649</v>
      </c>
      <c r="K2697" s="1352" t="s">
        <v>2354</v>
      </c>
      <c r="L2697" s="1352"/>
      <c r="M2697" s="1345" t="s">
        <v>1830</v>
      </c>
      <c r="N2697" s="1346" t="s">
        <v>1830</v>
      </c>
      <c r="O2697" s="1347"/>
      <c r="P2697" s="117" t="str">
        <f t="shared" si="21"/>
        <v>2919</v>
      </c>
      <c r="Q2697" s="117"/>
      <c r="R2697" s="1348">
        <v>291901062</v>
      </c>
      <c r="S2697" s="321"/>
      <c r="T2697" s="321"/>
    </row>
    <row r="2698" spans="1:20" ht="34.5" hidden="1" customHeight="1">
      <c r="A2698" s="1348">
        <v>291901063</v>
      </c>
      <c r="B2698" s="1339" t="str">
        <f t="shared" si="20"/>
        <v>2919</v>
      </c>
      <c r="C2698" s="1349" t="s">
        <v>2426</v>
      </c>
      <c r="D2698" s="1350">
        <v>1</v>
      </c>
      <c r="E2698" s="293" t="s">
        <v>8983</v>
      </c>
      <c r="F2698" s="1352" t="s">
        <v>8984</v>
      </c>
      <c r="G2698" s="1351">
        <v>46475</v>
      </c>
      <c r="H2698" s="1348" t="s">
        <v>2353</v>
      </c>
      <c r="I2698" s="1348">
        <v>1595</v>
      </c>
      <c r="J2698" s="1351">
        <v>44649</v>
      </c>
      <c r="K2698" s="1352" t="s">
        <v>2354</v>
      </c>
      <c r="L2698" s="1352"/>
      <c r="M2698" s="1345" t="s">
        <v>1830</v>
      </c>
      <c r="N2698" s="1346" t="s">
        <v>1830</v>
      </c>
      <c r="O2698" s="1347"/>
      <c r="P2698" s="117" t="str">
        <f t="shared" si="21"/>
        <v>2919</v>
      </c>
      <c r="Q2698" s="117"/>
      <c r="R2698" s="1348">
        <v>291901063</v>
      </c>
      <c r="S2698" s="321"/>
      <c r="T2698" s="321"/>
    </row>
    <row r="2699" spans="1:20" ht="34.5" hidden="1" customHeight="1">
      <c r="A2699" s="1348">
        <v>291901064</v>
      </c>
      <c r="B2699" s="1339" t="str">
        <f t="shared" si="20"/>
        <v>2919</v>
      </c>
      <c r="C2699" s="1349" t="s">
        <v>2426</v>
      </c>
      <c r="D2699" s="1350">
        <v>1</v>
      </c>
      <c r="E2699" s="293" t="s">
        <v>8985</v>
      </c>
      <c r="F2699" s="1352" t="s">
        <v>8986</v>
      </c>
      <c r="G2699" s="1351">
        <v>46475</v>
      </c>
      <c r="H2699" s="1348" t="s">
        <v>2353</v>
      </c>
      <c r="I2699" s="1348">
        <v>1595</v>
      </c>
      <c r="J2699" s="1351">
        <v>44649</v>
      </c>
      <c r="K2699" s="1352" t="s">
        <v>2354</v>
      </c>
      <c r="L2699" s="1352"/>
      <c r="M2699" s="1345" t="s">
        <v>1830</v>
      </c>
      <c r="N2699" s="1346" t="s">
        <v>1830</v>
      </c>
      <c r="O2699" s="1347"/>
      <c r="P2699" s="117" t="str">
        <f t="shared" si="21"/>
        <v>2919</v>
      </c>
      <c r="Q2699" s="117"/>
      <c r="R2699" s="1348">
        <v>291901064</v>
      </c>
      <c r="S2699" s="321"/>
      <c r="T2699" s="321"/>
    </row>
    <row r="2700" spans="1:20" ht="34.5" hidden="1" customHeight="1">
      <c r="A2700" s="1348">
        <v>291901065</v>
      </c>
      <c r="B2700" s="1339" t="str">
        <f t="shared" si="20"/>
        <v>2919</v>
      </c>
      <c r="C2700" s="1349" t="s">
        <v>2426</v>
      </c>
      <c r="D2700" s="1350">
        <v>1</v>
      </c>
      <c r="E2700" s="293" t="s">
        <v>8987</v>
      </c>
      <c r="F2700" s="1352" t="s">
        <v>8988</v>
      </c>
      <c r="G2700" s="1351">
        <v>46475</v>
      </c>
      <c r="H2700" s="1348" t="s">
        <v>2353</v>
      </c>
      <c r="I2700" s="1348">
        <v>1595</v>
      </c>
      <c r="J2700" s="1351">
        <v>44649</v>
      </c>
      <c r="K2700" s="1352" t="s">
        <v>2354</v>
      </c>
      <c r="L2700" s="1352"/>
      <c r="M2700" s="1345" t="s">
        <v>1830</v>
      </c>
      <c r="N2700" s="1346" t="s">
        <v>1830</v>
      </c>
      <c r="O2700" s="1347"/>
      <c r="P2700" s="117" t="str">
        <f t="shared" si="21"/>
        <v>2919</v>
      </c>
      <c r="Q2700" s="117"/>
      <c r="R2700" s="1348">
        <v>291901065</v>
      </c>
      <c r="S2700" s="321"/>
      <c r="T2700" s="321"/>
    </row>
    <row r="2701" spans="1:20" ht="34.5" hidden="1" customHeight="1">
      <c r="A2701" s="1348">
        <v>291901066</v>
      </c>
      <c r="B2701" s="1339" t="str">
        <f t="shared" si="20"/>
        <v>2919</v>
      </c>
      <c r="C2701" s="1349" t="s">
        <v>2430</v>
      </c>
      <c r="D2701" s="1350">
        <v>1</v>
      </c>
      <c r="E2701" s="293" t="s">
        <v>8989</v>
      </c>
      <c r="F2701" s="1352" t="s">
        <v>8990</v>
      </c>
      <c r="G2701" s="1356">
        <v>41589</v>
      </c>
      <c r="H2701" s="1348" t="s">
        <v>2252</v>
      </c>
      <c r="I2701" s="1348"/>
      <c r="J2701" s="1368"/>
      <c r="K2701" s="1352" t="s">
        <v>2253</v>
      </c>
      <c r="L2701" s="1352" t="s">
        <v>8991</v>
      </c>
      <c r="M2701" s="1345" t="s">
        <v>8356</v>
      </c>
      <c r="N2701" s="1346" t="s">
        <v>1830</v>
      </c>
      <c r="O2701" s="1347"/>
      <c r="P2701" s="117" t="str">
        <f t="shared" si="21"/>
        <v>2919</v>
      </c>
      <c r="Q2701" s="117"/>
      <c r="R2701" s="1348">
        <v>291901066</v>
      </c>
      <c r="S2701" s="321"/>
      <c r="T2701" s="321"/>
    </row>
    <row r="2702" spans="1:20" ht="34.5" hidden="1" customHeight="1">
      <c r="A2702" s="1348">
        <v>291901067</v>
      </c>
      <c r="B2702" s="1339" t="str">
        <f t="shared" si="20"/>
        <v>2919</v>
      </c>
      <c r="C2702" s="1349" t="s">
        <v>2430</v>
      </c>
      <c r="D2702" s="1350">
        <v>2</v>
      </c>
      <c r="E2702" s="293" t="s">
        <v>8992</v>
      </c>
      <c r="F2702" s="1352" t="s">
        <v>8993</v>
      </c>
      <c r="G2702" s="1356">
        <v>43465</v>
      </c>
      <c r="H2702" s="1348" t="s">
        <v>2252</v>
      </c>
      <c r="I2702" s="1348">
        <v>1416</v>
      </c>
      <c r="J2702" s="1351">
        <v>40325</v>
      </c>
      <c r="K2702" s="1352" t="s">
        <v>2253</v>
      </c>
      <c r="L2702" s="1353"/>
      <c r="M2702" s="1345" t="s">
        <v>8360</v>
      </c>
      <c r="N2702" s="1346" t="s">
        <v>1830</v>
      </c>
      <c r="O2702" s="1347"/>
      <c r="P2702" s="117" t="str">
        <f t="shared" si="21"/>
        <v>2919</v>
      </c>
      <c r="Q2702" s="117"/>
      <c r="R2702" s="1348">
        <v>291901067</v>
      </c>
      <c r="S2702" s="321"/>
      <c r="T2702" s="321"/>
    </row>
    <row r="2703" spans="1:20" ht="34.5" hidden="1" customHeight="1">
      <c r="A2703" s="1348">
        <v>291901068</v>
      </c>
      <c r="B2703" s="1339" t="str">
        <f t="shared" si="20"/>
        <v>2919</v>
      </c>
      <c r="C2703" s="1349" t="s">
        <v>2430</v>
      </c>
      <c r="D2703" s="1350">
        <v>1</v>
      </c>
      <c r="E2703" s="293" t="s">
        <v>8994</v>
      </c>
      <c r="F2703" s="1352" t="s">
        <v>8995</v>
      </c>
      <c r="G2703" s="1351">
        <v>41589</v>
      </c>
      <c r="H2703" s="1348" t="s">
        <v>2252</v>
      </c>
      <c r="I2703" s="1348"/>
      <c r="J2703" s="1368"/>
      <c r="K2703" s="1352" t="s">
        <v>2253</v>
      </c>
      <c r="L2703" s="1352" t="s">
        <v>8996</v>
      </c>
      <c r="M2703" s="1345" t="s">
        <v>8997</v>
      </c>
      <c r="N2703" s="1346" t="s">
        <v>1830</v>
      </c>
      <c r="O2703" s="1347"/>
      <c r="P2703" s="117" t="str">
        <f t="shared" si="21"/>
        <v>2919</v>
      </c>
      <c r="Q2703" s="117"/>
      <c r="R2703" s="1348">
        <v>291901068</v>
      </c>
      <c r="S2703" s="321"/>
      <c r="T2703" s="321"/>
    </row>
    <row r="2704" spans="1:20" ht="34.5" hidden="1" customHeight="1">
      <c r="A2704" s="1348">
        <v>291901069</v>
      </c>
      <c r="B2704" s="1339" t="str">
        <f t="shared" si="20"/>
        <v>2919</v>
      </c>
      <c r="C2704" s="1349" t="s">
        <v>2430</v>
      </c>
      <c r="D2704" s="1350">
        <v>2</v>
      </c>
      <c r="E2704" s="293" t="s">
        <v>8998</v>
      </c>
      <c r="F2704" s="1352" t="s">
        <v>8999</v>
      </c>
      <c r="G2704" s="1351">
        <v>42063</v>
      </c>
      <c r="H2704" s="1348" t="s">
        <v>2252</v>
      </c>
      <c r="I2704" s="1348">
        <v>1416</v>
      </c>
      <c r="J2704" s="1351">
        <v>40325</v>
      </c>
      <c r="K2704" s="1352" t="s">
        <v>2253</v>
      </c>
      <c r="L2704" s="1353"/>
      <c r="M2704" s="1345" t="s">
        <v>8367</v>
      </c>
      <c r="N2704" s="1346" t="s">
        <v>1830</v>
      </c>
      <c r="O2704" s="1347"/>
      <c r="P2704" s="117" t="str">
        <f t="shared" si="21"/>
        <v>2919</v>
      </c>
      <c r="Q2704" s="117"/>
      <c r="R2704" s="1348">
        <v>291901069</v>
      </c>
      <c r="S2704" s="321"/>
      <c r="T2704" s="321"/>
    </row>
    <row r="2705" spans="1:20" ht="34.5" hidden="1" customHeight="1">
      <c r="A2705" s="1348">
        <v>270408001</v>
      </c>
      <c r="B2705" s="1339" t="str">
        <f t="shared" si="20"/>
        <v>2704</v>
      </c>
      <c r="C2705" s="1349" t="s">
        <v>2430</v>
      </c>
      <c r="D2705" s="1350">
        <v>3</v>
      </c>
      <c r="E2705" s="293" t="s">
        <v>9000</v>
      </c>
      <c r="F2705" s="1352" t="s">
        <v>9001</v>
      </c>
      <c r="G2705" s="1351">
        <v>42734</v>
      </c>
      <c r="H2705" s="1348" t="s">
        <v>2252</v>
      </c>
      <c r="I2705" s="1348">
        <v>1461</v>
      </c>
      <c r="J2705" s="1351">
        <v>41123</v>
      </c>
      <c r="K2705" s="1352" t="s">
        <v>2253</v>
      </c>
      <c r="L2705" s="1353"/>
      <c r="M2705" s="1345" t="s">
        <v>8371</v>
      </c>
      <c r="N2705" s="1346" t="s">
        <v>1830</v>
      </c>
      <c r="O2705" s="1347"/>
      <c r="P2705" s="117" t="str">
        <f t="shared" si="21"/>
        <v>2704</v>
      </c>
      <c r="Q2705" s="117"/>
      <c r="R2705" s="1348">
        <v>270408001</v>
      </c>
      <c r="S2705" s="321"/>
      <c r="T2705" s="321"/>
    </row>
    <row r="2706" spans="1:20" ht="34.5" hidden="1" customHeight="1">
      <c r="A2706" s="1348">
        <v>270408001</v>
      </c>
      <c r="B2706" s="1339" t="str">
        <f t="shared" si="20"/>
        <v>2704</v>
      </c>
      <c r="C2706" s="1349" t="s">
        <v>2430</v>
      </c>
      <c r="D2706" s="1350">
        <v>1</v>
      </c>
      <c r="E2706" s="293" t="s">
        <v>9002</v>
      </c>
      <c r="F2706" s="1352" t="s">
        <v>9003</v>
      </c>
      <c r="G2706" s="1351">
        <v>41589</v>
      </c>
      <c r="H2706" s="1348" t="s">
        <v>2252</v>
      </c>
      <c r="I2706" s="1348"/>
      <c r="J2706" s="1368"/>
      <c r="K2706" s="1352" t="s">
        <v>2253</v>
      </c>
      <c r="L2706" s="1352" t="s">
        <v>9004</v>
      </c>
      <c r="M2706" s="1345" t="s">
        <v>1830</v>
      </c>
      <c r="N2706" s="1346" t="s">
        <v>1830</v>
      </c>
      <c r="O2706" s="1347"/>
      <c r="P2706" s="117" t="str">
        <f t="shared" si="21"/>
        <v>2704</v>
      </c>
      <c r="Q2706" s="117"/>
      <c r="R2706" s="1348">
        <v>270408001</v>
      </c>
      <c r="S2706" s="321"/>
      <c r="T2706" s="321"/>
    </row>
    <row r="2707" spans="1:20" ht="34.5" hidden="1" customHeight="1">
      <c r="A2707" s="1348">
        <v>270408002</v>
      </c>
      <c r="B2707" s="1339" t="str">
        <f t="shared" si="20"/>
        <v>2704</v>
      </c>
      <c r="C2707" s="1349" t="s">
        <v>2430</v>
      </c>
      <c r="D2707" s="1350">
        <v>2</v>
      </c>
      <c r="E2707" s="293" t="s">
        <v>9005</v>
      </c>
      <c r="F2707" s="1352" t="s">
        <v>9006</v>
      </c>
      <c r="G2707" s="1351">
        <v>42734</v>
      </c>
      <c r="H2707" s="1348" t="s">
        <v>2252</v>
      </c>
      <c r="I2707" s="1348">
        <v>1416</v>
      </c>
      <c r="J2707" s="1351">
        <v>40325</v>
      </c>
      <c r="K2707" s="1352" t="s">
        <v>2253</v>
      </c>
      <c r="L2707" s="1352"/>
      <c r="M2707" s="1345" t="s">
        <v>1830</v>
      </c>
      <c r="N2707" s="1346" t="s">
        <v>1830</v>
      </c>
      <c r="O2707" s="1347"/>
      <c r="P2707" s="117" t="str">
        <f t="shared" si="21"/>
        <v>2704</v>
      </c>
      <c r="Q2707" s="117"/>
      <c r="R2707" s="1348">
        <v>270408002</v>
      </c>
      <c r="S2707" s="321"/>
      <c r="T2707" s="321"/>
    </row>
    <row r="2708" spans="1:20" ht="34.5" hidden="1" customHeight="1">
      <c r="A2708" s="1348">
        <v>270408002</v>
      </c>
      <c r="B2708" s="1339" t="str">
        <f t="shared" si="20"/>
        <v>2704</v>
      </c>
      <c r="C2708" s="1349" t="s">
        <v>2430</v>
      </c>
      <c r="D2708" s="1350">
        <v>1</v>
      </c>
      <c r="E2708" s="293" t="s">
        <v>9007</v>
      </c>
      <c r="F2708" s="1352" t="s">
        <v>9008</v>
      </c>
      <c r="G2708" s="1356">
        <v>41589</v>
      </c>
      <c r="H2708" s="1348" t="s">
        <v>2252</v>
      </c>
      <c r="I2708" s="1348"/>
      <c r="J2708" s="1367"/>
      <c r="K2708" s="1352" t="s">
        <v>2253</v>
      </c>
      <c r="L2708" s="1352" t="s">
        <v>9009</v>
      </c>
      <c r="M2708" s="1345" t="s">
        <v>8378</v>
      </c>
      <c r="N2708" s="1346" t="s">
        <v>1830</v>
      </c>
      <c r="O2708" s="1347"/>
      <c r="P2708" s="117" t="str">
        <f t="shared" si="21"/>
        <v>2704</v>
      </c>
      <c r="Q2708" s="117"/>
      <c r="R2708" s="1348">
        <v>270408002</v>
      </c>
      <c r="S2708" s="321"/>
      <c r="T2708" s="321"/>
    </row>
    <row r="2709" spans="1:20" ht="34.5" hidden="1" customHeight="1">
      <c r="A2709" s="1348">
        <v>270408003</v>
      </c>
      <c r="B2709" s="1339" t="str">
        <f t="shared" si="20"/>
        <v>2704</v>
      </c>
      <c r="C2709" s="1349" t="s">
        <v>2430</v>
      </c>
      <c r="D2709" s="1350">
        <v>2</v>
      </c>
      <c r="E2709" s="293" t="s">
        <v>9010</v>
      </c>
      <c r="F2709" s="1352" t="s">
        <v>9011</v>
      </c>
      <c r="G2709" s="1356">
        <v>42734</v>
      </c>
      <c r="H2709" s="1348" t="s">
        <v>2252</v>
      </c>
      <c r="I2709" s="1348">
        <v>1416</v>
      </c>
      <c r="J2709" s="1356">
        <v>40325</v>
      </c>
      <c r="K2709" s="1352" t="s">
        <v>2253</v>
      </c>
      <c r="L2709" s="1352"/>
      <c r="M2709" s="1345" t="s">
        <v>8381</v>
      </c>
      <c r="N2709" s="1346" t="s">
        <v>1830</v>
      </c>
      <c r="O2709" s="1347"/>
      <c r="P2709" s="117" t="str">
        <f t="shared" si="21"/>
        <v>2704</v>
      </c>
      <c r="Q2709" s="117"/>
      <c r="R2709" s="1348">
        <v>270408003</v>
      </c>
      <c r="S2709" s="321"/>
      <c r="T2709" s="321"/>
    </row>
    <row r="2710" spans="1:20" ht="34.5" hidden="1" customHeight="1">
      <c r="A2710" s="1348">
        <v>270408003</v>
      </c>
      <c r="B2710" s="1339" t="str">
        <f t="shared" si="20"/>
        <v>2704</v>
      </c>
      <c r="C2710" s="1349" t="s">
        <v>2430</v>
      </c>
      <c r="D2710" s="1350">
        <v>1</v>
      </c>
      <c r="E2710" s="293" t="s">
        <v>9012</v>
      </c>
      <c r="F2710" s="1352" t="s">
        <v>9013</v>
      </c>
      <c r="G2710" s="1356">
        <v>41589</v>
      </c>
      <c r="H2710" s="1348" t="s">
        <v>2252</v>
      </c>
      <c r="I2710" s="1348"/>
      <c r="J2710" s="1367"/>
      <c r="K2710" s="1352" t="s">
        <v>2253</v>
      </c>
      <c r="L2710" s="1352" t="s">
        <v>9014</v>
      </c>
      <c r="M2710" s="1345" t="s">
        <v>8384</v>
      </c>
      <c r="N2710" s="1346" t="s">
        <v>1830</v>
      </c>
      <c r="O2710" s="1347"/>
      <c r="P2710" s="117" t="str">
        <f t="shared" si="21"/>
        <v>2704</v>
      </c>
      <c r="Q2710" s="117"/>
      <c r="R2710" s="1348">
        <v>270408003</v>
      </c>
      <c r="S2710" s="321"/>
      <c r="T2710" s="321"/>
    </row>
    <row r="2711" spans="1:20" ht="34.5" hidden="1" customHeight="1">
      <c r="A2711" s="1348">
        <v>270408004</v>
      </c>
      <c r="B2711" s="1339" t="str">
        <f t="shared" si="20"/>
        <v>2704</v>
      </c>
      <c r="C2711" s="1349" t="s">
        <v>2430</v>
      </c>
      <c r="D2711" s="1350">
        <v>2</v>
      </c>
      <c r="E2711" s="293" t="s">
        <v>9015</v>
      </c>
      <c r="F2711" s="1352" t="s">
        <v>9016</v>
      </c>
      <c r="G2711" s="1351">
        <v>42899</v>
      </c>
      <c r="H2711" s="1348" t="s">
        <v>2252</v>
      </c>
      <c r="I2711" s="1348">
        <v>1416</v>
      </c>
      <c r="J2711" s="1356">
        <v>40325</v>
      </c>
      <c r="K2711" s="1352" t="s">
        <v>2253</v>
      </c>
      <c r="L2711" s="1352"/>
      <c r="M2711" s="1345" t="s">
        <v>8384</v>
      </c>
      <c r="N2711" s="1346" t="s">
        <v>1830</v>
      </c>
      <c r="O2711" s="1347"/>
      <c r="P2711" s="117" t="str">
        <f t="shared" si="21"/>
        <v>2704</v>
      </c>
      <c r="Q2711" s="117"/>
      <c r="R2711" s="1348">
        <v>270408004</v>
      </c>
      <c r="S2711" s="321"/>
      <c r="T2711" s="321"/>
    </row>
    <row r="2712" spans="1:20" ht="34.5" hidden="1" customHeight="1">
      <c r="A2712" s="1348">
        <v>270408004</v>
      </c>
      <c r="B2712" s="1339" t="str">
        <f t="shared" si="20"/>
        <v>2704</v>
      </c>
      <c r="C2712" s="1349" t="s">
        <v>2430</v>
      </c>
      <c r="D2712" s="1350">
        <v>1</v>
      </c>
      <c r="E2712" s="293" t="s">
        <v>9017</v>
      </c>
      <c r="F2712" s="1352" t="s">
        <v>9018</v>
      </c>
      <c r="G2712" s="1351">
        <v>41589</v>
      </c>
      <c r="H2712" s="1348" t="s">
        <v>2252</v>
      </c>
      <c r="I2712" s="1348"/>
      <c r="J2712" s="1368"/>
      <c r="K2712" s="1352" t="s">
        <v>2253</v>
      </c>
      <c r="L2712" s="1352"/>
      <c r="M2712" s="1345" t="s">
        <v>8389</v>
      </c>
      <c r="N2712" s="1346" t="s">
        <v>1830</v>
      </c>
      <c r="O2712" s="1347"/>
      <c r="P2712" s="117" t="str">
        <f t="shared" si="21"/>
        <v>2704</v>
      </c>
      <c r="Q2712" s="117"/>
      <c r="R2712" s="1348">
        <v>270408004</v>
      </c>
      <c r="S2712" s="321"/>
      <c r="T2712" s="321"/>
    </row>
    <row r="2713" spans="1:20" ht="34.5" hidden="1" customHeight="1">
      <c r="A2713" s="1348">
        <v>270408005</v>
      </c>
      <c r="B2713" s="1339" t="str">
        <f t="shared" si="20"/>
        <v>2704</v>
      </c>
      <c r="C2713" s="1349" t="s">
        <v>2430</v>
      </c>
      <c r="D2713" s="1350">
        <v>2</v>
      </c>
      <c r="E2713" s="293" t="s">
        <v>9019</v>
      </c>
      <c r="F2713" s="1352" t="s">
        <v>9020</v>
      </c>
      <c r="G2713" s="1351">
        <v>42063</v>
      </c>
      <c r="H2713" s="1348" t="s">
        <v>2252</v>
      </c>
      <c r="I2713" s="1348">
        <v>1416</v>
      </c>
      <c r="J2713" s="1356">
        <v>40325</v>
      </c>
      <c r="K2713" s="1352" t="s">
        <v>2253</v>
      </c>
      <c r="L2713" s="1352"/>
      <c r="M2713" s="1345" t="s">
        <v>1830</v>
      </c>
      <c r="N2713" s="1346" t="s">
        <v>1830</v>
      </c>
      <c r="O2713" s="1347"/>
      <c r="P2713" s="117" t="str">
        <f t="shared" si="21"/>
        <v>2704</v>
      </c>
      <c r="Q2713" s="117"/>
      <c r="R2713" s="1348">
        <v>270408005</v>
      </c>
      <c r="S2713" s="321"/>
      <c r="T2713" s="321"/>
    </row>
    <row r="2714" spans="1:20" ht="34.5" hidden="1" customHeight="1">
      <c r="A2714" s="1348">
        <v>270408005</v>
      </c>
      <c r="B2714" s="1339" t="str">
        <f t="shared" si="20"/>
        <v>2704</v>
      </c>
      <c r="C2714" s="1349" t="s">
        <v>2430</v>
      </c>
      <c r="D2714" s="1350">
        <v>3</v>
      </c>
      <c r="E2714" s="293" t="s">
        <v>9021</v>
      </c>
      <c r="F2714" s="1352" t="s">
        <v>9020</v>
      </c>
      <c r="G2714" s="1351">
        <v>42899</v>
      </c>
      <c r="H2714" s="1348" t="s">
        <v>2252</v>
      </c>
      <c r="I2714" s="1348">
        <v>1461</v>
      </c>
      <c r="J2714" s="1351">
        <v>41123</v>
      </c>
      <c r="K2714" s="1352" t="s">
        <v>2253</v>
      </c>
      <c r="L2714" s="1352"/>
      <c r="M2714" s="1345" t="s">
        <v>8384</v>
      </c>
      <c r="N2714" s="1346" t="s">
        <v>1830</v>
      </c>
      <c r="O2714" s="1347"/>
      <c r="P2714" s="117" t="str">
        <f t="shared" si="21"/>
        <v>2704</v>
      </c>
      <c r="Q2714" s="117"/>
      <c r="R2714" s="1348">
        <v>270408005</v>
      </c>
      <c r="S2714" s="321"/>
      <c r="T2714" s="321"/>
    </row>
    <row r="2715" spans="1:20" ht="34.5" hidden="1" customHeight="1">
      <c r="A2715" s="1348">
        <v>270408006</v>
      </c>
      <c r="B2715" s="1339" t="str">
        <f t="shared" si="20"/>
        <v>2704</v>
      </c>
      <c r="C2715" s="1349" t="s">
        <v>2430</v>
      </c>
      <c r="D2715" s="1350">
        <v>1</v>
      </c>
      <c r="E2715" s="293" t="s">
        <v>9022</v>
      </c>
      <c r="F2715" s="1352" t="s">
        <v>9023</v>
      </c>
      <c r="G2715" s="1356">
        <v>41589</v>
      </c>
      <c r="H2715" s="1348" t="s">
        <v>2252</v>
      </c>
      <c r="I2715" s="1348"/>
      <c r="J2715" s="1367"/>
      <c r="K2715" s="1352" t="s">
        <v>2253</v>
      </c>
      <c r="L2715" s="1352" t="s">
        <v>9024</v>
      </c>
      <c r="M2715" s="1345" t="s">
        <v>9025</v>
      </c>
      <c r="N2715" s="1346" t="s">
        <v>1830</v>
      </c>
      <c r="O2715" s="1347"/>
      <c r="P2715" s="117" t="str">
        <f t="shared" si="21"/>
        <v>2704</v>
      </c>
      <c r="Q2715" s="117"/>
      <c r="R2715" s="1348">
        <v>270408006</v>
      </c>
      <c r="S2715" s="321"/>
      <c r="T2715" s="321"/>
    </row>
    <row r="2716" spans="1:20" ht="34.5" hidden="1" customHeight="1">
      <c r="A2716" s="1348">
        <v>270408006</v>
      </c>
      <c r="B2716" s="1339" t="str">
        <f t="shared" si="20"/>
        <v>2704</v>
      </c>
      <c r="C2716" s="1349" t="s">
        <v>2430</v>
      </c>
      <c r="D2716" s="1350">
        <v>2</v>
      </c>
      <c r="E2716" s="293" t="s">
        <v>9026</v>
      </c>
      <c r="F2716" s="1352" t="s">
        <v>9027</v>
      </c>
      <c r="G2716" s="1351">
        <v>43465</v>
      </c>
      <c r="H2716" s="1348" t="s">
        <v>2252</v>
      </c>
      <c r="I2716" s="1348">
        <v>1416</v>
      </c>
      <c r="J2716" s="1351">
        <v>40325</v>
      </c>
      <c r="K2716" s="1352" t="s">
        <v>2253</v>
      </c>
      <c r="L2716" s="1352"/>
      <c r="M2716" s="1345" t="s">
        <v>3308</v>
      </c>
      <c r="N2716" s="1346" t="s">
        <v>1830</v>
      </c>
      <c r="O2716" s="1347"/>
      <c r="P2716" s="117" t="str">
        <f t="shared" si="21"/>
        <v>2704</v>
      </c>
      <c r="Q2716" s="117"/>
      <c r="R2716" s="1348">
        <v>270408006</v>
      </c>
      <c r="S2716" s="321"/>
      <c r="T2716" s="321"/>
    </row>
    <row r="2717" spans="1:20" ht="34.5" hidden="1" customHeight="1">
      <c r="A2717" s="1348">
        <v>270408007</v>
      </c>
      <c r="B2717" s="1339" t="str">
        <f t="shared" si="20"/>
        <v>2704</v>
      </c>
      <c r="C2717" s="1349" t="s">
        <v>2430</v>
      </c>
      <c r="D2717" s="1350">
        <v>1</v>
      </c>
      <c r="E2717" s="293" t="s">
        <v>9028</v>
      </c>
      <c r="F2717" s="1352" t="s">
        <v>9029</v>
      </c>
      <c r="G2717" s="1356">
        <v>41820</v>
      </c>
      <c r="H2717" s="1348" t="s">
        <v>2252</v>
      </c>
      <c r="I2717" s="1348">
        <v>1416</v>
      </c>
      <c r="J2717" s="1356">
        <v>40325</v>
      </c>
      <c r="K2717" s="1352" t="s">
        <v>2253</v>
      </c>
      <c r="L2717" s="1352"/>
      <c r="M2717" s="1345" t="s">
        <v>1830</v>
      </c>
      <c r="N2717" s="1346" t="s">
        <v>1830</v>
      </c>
      <c r="O2717" s="1347"/>
      <c r="P2717" s="117" t="str">
        <f t="shared" si="21"/>
        <v>2704</v>
      </c>
      <c r="Q2717" s="117"/>
      <c r="R2717" s="1348">
        <v>270408007</v>
      </c>
      <c r="S2717" s="321"/>
      <c r="T2717" s="321"/>
    </row>
    <row r="2718" spans="1:20" ht="34.5" hidden="1" customHeight="1">
      <c r="A2718" s="1348">
        <v>270408007</v>
      </c>
      <c r="B2718" s="1339" t="str">
        <f t="shared" si="20"/>
        <v>2704</v>
      </c>
      <c r="C2718" s="1349" t="s">
        <v>2430</v>
      </c>
      <c r="D2718" s="1350">
        <v>2</v>
      </c>
      <c r="E2718" s="293" t="s">
        <v>9030</v>
      </c>
      <c r="F2718" s="1352" t="s">
        <v>9029</v>
      </c>
      <c r="G2718" s="1351">
        <v>43431</v>
      </c>
      <c r="H2718" s="1348" t="s">
        <v>2252</v>
      </c>
      <c r="I2718" s="1348">
        <v>1495</v>
      </c>
      <c r="J2718" s="1351">
        <v>41718</v>
      </c>
      <c r="K2718" s="1352" t="s">
        <v>2253</v>
      </c>
      <c r="L2718" s="1352"/>
      <c r="M2718" s="1345" t="s">
        <v>8404</v>
      </c>
      <c r="N2718" s="1346" t="s">
        <v>1830</v>
      </c>
      <c r="O2718" s="1347"/>
      <c r="P2718" s="117" t="str">
        <f t="shared" si="21"/>
        <v>2704</v>
      </c>
      <c r="Q2718" s="117"/>
      <c r="R2718" s="1348">
        <v>270408007</v>
      </c>
      <c r="S2718" s="321"/>
      <c r="T2718" s="321"/>
    </row>
    <row r="2719" spans="1:20" ht="34.5" hidden="1" customHeight="1">
      <c r="A2719" s="1348">
        <v>270408008</v>
      </c>
      <c r="B2719" s="1339" t="str">
        <f t="shared" si="20"/>
        <v>2704</v>
      </c>
      <c r="C2719" s="1349" t="s">
        <v>2430</v>
      </c>
      <c r="D2719" s="1350">
        <v>1</v>
      </c>
      <c r="E2719" s="293" t="s">
        <v>9031</v>
      </c>
      <c r="F2719" s="1352" t="s">
        <v>9032</v>
      </c>
      <c r="G2719" s="1356">
        <v>43465</v>
      </c>
      <c r="H2719" s="1348" t="s">
        <v>2252</v>
      </c>
      <c r="I2719" s="1348">
        <v>1423</v>
      </c>
      <c r="J2719" s="1356">
        <v>40521</v>
      </c>
      <c r="K2719" s="1352" t="s">
        <v>2253</v>
      </c>
      <c r="L2719" s="1352" t="s">
        <v>8991</v>
      </c>
      <c r="M2719" s="1345" t="s">
        <v>8404</v>
      </c>
      <c r="N2719" s="1346" t="s">
        <v>1830</v>
      </c>
      <c r="O2719" s="1347"/>
      <c r="P2719" s="117" t="str">
        <f t="shared" si="21"/>
        <v>2704</v>
      </c>
      <c r="Q2719" s="117"/>
      <c r="R2719" s="1348">
        <v>270408008</v>
      </c>
      <c r="S2719" s="321"/>
      <c r="T2719" s="321"/>
    </row>
    <row r="2720" spans="1:20" ht="34.5" hidden="1" customHeight="1">
      <c r="A2720" s="1348">
        <v>270408008</v>
      </c>
      <c r="B2720" s="1339" t="str">
        <f t="shared" si="20"/>
        <v>2704</v>
      </c>
      <c r="C2720" s="1349" t="s">
        <v>2430</v>
      </c>
      <c r="D2720" s="1350">
        <v>1</v>
      </c>
      <c r="E2720" s="293" t="s">
        <v>9033</v>
      </c>
      <c r="F2720" s="1352" t="s">
        <v>9034</v>
      </c>
      <c r="G2720" s="1356">
        <v>43465</v>
      </c>
      <c r="H2720" s="1348" t="s">
        <v>2252</v>
      </c>
      <c r="I2720" s="1348">
        <v>1423</v>
      </c>
      <c r="J2720" s="1351">
        <v>40521</v>
      </c>
      <c r="K2720" s="1352" t="s">
        <v>2253</v>
      </c>
      <c r="L2720" s="1352" t="s">
        <v>8991</v>
      </c>
      <c r="M2720" s="1345" t="s">
        <v>8409</v>
      </c>
      <c r="N2720" s="1346" t="s">
        <v>1830</v>
      </c>
      <c r="O2720" s="1347"/>
      <c r="P2720" s="117" t="str">
        <f t="shared" si="21"/>
        <v>2704</v>
      </c>
      <c r="Q2720" s="117"/>
      <c r="R2720" s="1348">
        <v>270408008</v>
      </c>
      <c r="S2720" s="321"/>
      <c r="T2720" s="321"/>
    </row>
    <row r="2721" spans="1:20" ht="34.5" hidden="1" customHeight="1">
      <c r="A2721" s="1348">
        <v>270408009</v>
      </c>
      <c r="B2721" s="1339" t="str">
        <f t="shared" si="20"/>
        <v>2704</v>
      </c>
      <c r="C2721" s="1349" t="s">
        <v>2430</v>
      </c>
      <c r="D2721" s="1350">
        <v>1</v>
      </c>
      <c r="E2721" s="293" t="s">
        <v>9035</v>
      </c>
      <c r="F2721" s="1352" t="s">
        <v>9036</v>
      </c>
      <c r="G2721" s="1356">
        <v>42969</v>
      </c>
      <c r="H2721" s="1348" t="s">
        <v>2252</v>
      </c>
      <c r="I2721" s="1348">
        <v>1461</v>
      </c>
      <c r="J2721" s="1356">
        <v>41123</v>
      </c>
      <c r="K2721" s="1352" t="s">
        <v>2253</v>
      </c>
      <c r="L2721" s="1352"/>
      <c r="M2721" s="1345" t="s">
        <v>8404</v>
      </c>
      <c r="N2721" s="1346" t="s">
        <v>1830</v>
      </c>
      <c r="O2721" s="1347"/>
      <c r="P2721" s="117" t="str">
        <f t="shared" si="21"/>
        <v>2704</v>
      </c>
      <c r="Q2721" s="117"/>
      <c r="R2721" s="1348">
        <v>270408009</v>
      </c>
      <c r="S2721" s="321"/>
      <c r="T2721" s="321"/>
    </row>
    <row r="2722" spans="1:20" ht="34.5" hidden="1" customHeight="1">
      <c r="A2722" s="1348">
        <v>270408009</v>
      </c>
      <c r="B2722" s="1339" t="str">
        <f t="shared" si="20"/>
        <v>2704</v>
      </c>
      <c r="C2722" s="1349" t="s">
        <v>2430</v>
      </c>
      <c r="D2722" s="1350">
        <v>1</v>
      </c>
      <c r="E2722" s="293" t="s">
        <v>9037</v>
      </c>
      <c r="F2722" s="1352" t="s">
        <v>9038</v>
      </c>
      <c r="G2722" s="1351">
        <v>42969</v>
      </c>
      <c r="H2722" s="1348" t="s">
        <v>2252</v>
      </c>
      <c r="I2722" s="1348">
        <v>1461</v>
      </c>
      <c r="J2722" s="1351">
        <v>41123</v>
      </c>
      <c r="K2722" s="1352" t="s">
        <v>2253</v>
      </c>
      <c r="L2722" s="1352"/>
      <c r="M2722" s="1345" t="s">
        <v>9039</v>
      </c>
      <c r="N2722" s="1346" t="s">
        <v>1830</v>
      </c>
      <c r="O2722" s="1347"/>
      <c r="P2722" s="117" t="str">
        <f t="shared" si="21"/>
        <v>2704</v>
      </c>
      <c r="Q2722" s="117"/>
      <c r="R2722" s="1348">
        <v>270408009</v>
      </c>
      <c r="S2722" s="321"/>
      <c r="T2722" s="321"/>
    </row>
    <row r="2723" spans="1:20" ht="34.5" hidden="1" customHeight="1">
      <c r="A2723" s="1348">
        <v>270408010</v>
      </c>
      <c r="B2723" s="1339" t="str">
        <f t="shared" si="20"/>
        <v>2704</v>
      </c>
      <c r="C2723" s="1349" t="s">
        <v>2430</v>
      </c>
      <c r="D2723" s="1350">
        <v>1</v>
      </c>
      <c r="E2723" s="293" t="s">
        <v>9040</v>
      </c>
      <c r="F2723" s="1352" t="s">
        <v>9041</v>
      </c>
      <c r="G2723" s="1356"/>
      <c r="H2723" s="1348" t="s">
        <v>2252</v>
      </c>
      <c r="I2723" s="1348"/>
      <c r="J2723" s="1367"/>
      <c r="K2723" s="1352" t="s">
        <v>2253</v>
      </c>
      <c r="L2723" s="1352" t="s">
        <v>9042</v>
      </c>
      <c r="M2723" s="1345" t="s">
        <v>1830</v>
      </c>
      <c r="N2723" s="1346" t="s">
        <v>9043</v>
      </c>
      <c r="O2723" s="1347"/>
      <c r="P2723" s="117" t="str">
        <f t="shared" si="21"/>
        <v>2704</v>
      </c>
      <c r="Q2723" s="117"/>
      <c r="R2723" s="1348">
        <v>270408010</v>
      </c>
      <c r="S2723" s="321"/>
      <c r="T2723" s="321"/>
    </row>
    <row r="2724" spans="1:20" ht="34.5" hidden="1" customHeight="1">
      <c r="A2724" s="1348">
        <v>270408010</v>
      </c>
      <c r="B2724" s="1339" t="str">
        <f t="shared" si="20"/>
        <v>2704</v>
      </c>
      <c r="C2724" s="1349" t="s">
        <v>2430</v>
      </c>
      <c r="D2724" s="1350">
        <v>2</v>
      </c>
      <c r="E2724" s="293" t="s">
        <v>9044</v>
      </c>
      <c r="F2724" s="1352" t="s">
        <v>9041</v>
      </c>
      <c r="G2724" s="1351">
        <v>42969</v>
      </c>
      <c r="H2724" s="1348" t="s">
        <v>2252</v>
      </c>
      <c r="I2724" s="1348">
        <v>1461</v>
      </c>
      <c r="J2724" s="1351">
        <v>41123</v>
      </c>
      <c r="K2724" s="1352" t="s">
        <v>2253</v>
      </c>
      <c r="L2724" s="1352"/>
      <c r="M2724" s="1345" t="s">
        <v>8863</v>
      </c>
      <c r="N2724" s="1346" t="s">
        <v>1830</v>
      </c>
      <c r="O2724" s="1347"/>
      <c r="P2724" s="117" t="str">
        <f t="shared" si="21"/>
        <v>2704</v>
      </c>
      <c r="Q2724" s="117"/>
      <c r="R2724" s="1348">
        <v>270408010</v>
      </c>
      <c r="S2724" s="321"/>
      <c r="T2724" s="321"/>
    </row>
    <row r="2725" spans="1:20" ht="34.5" hidden="1" customHeight="1">
      <c r="A2725" s="1348">
        <v>270408011</v>
      </c>
      <c r="B2725" s="1339" t="str">
        <f t="shared" si="20"/>
        <v>2704</v>
      </c>
      <c r="C2725" s="1349" t="s">
        <v>2430</v>
      </c>
      <c r="D2725" s="1350">
        <v>1</v>
      </c>
      <c r="E2725" s="293" t="s">
        <v>9045</v>
      </c>
      <c r="F2725" s="1352" t="s">
        <v>9046</v>
      </c>
      <c r="G2725" s="1356">
        <v>42351</v>
      </c>
      <c r="H2725" s="1348" t="s">
        <v>2252</v>
      </c>
      <c r="I2725" s="1348"/>
      <c r="J2725" s="1367"/>
      <c r="K2725" s="1352" t="s">
        <v>2253</v>
      </c>
      <c r="L2725" s="1352"/>
      <c r="M2725" s="1345" t="s">
        <v>9047</v>
      </c>
      <c r="N2725" s="1346" t="s">
        <v>9048</v>
      </c>
      <c r="O2725" s="1347"/>
      <c r="P2725" s="117" t="str">
        <f t="shared" si="21"/>
        <v>2704</v>
      </c>
      <c r="Q2725" s="117"/>
      <c r="R2725" s="1348">
        <v>270408011</v>
      </c>
      <c r="S2725" s="321"/>
      <c r="T2725" s="321"/>
    </row>
    <row r="2726" spans="1:20" ht="34.5" hidden="1" customHeight="1">
      <c r="A2726" s="1348">
        <v>270408012</v>
      </c>
      <c r="B2726" s="1339" t="str">
        <f t="shared" si="20"/>
        <v>2704</v>
      </c>
      <c r="C2726" s="1349" t="s">
        <v>2430</v>
      </c>
      <c r="D2726" s="1350">
        <v>2</v>
      </c>
      <c r="E2726" s="293" t="s">
        <v>9049</v>
      </c>
      <c r="F2726" s="1352" t="s">
        <v>9046</v>
      </c>
      <c r="G2726" s="1351">
        <v>42899</v>
      </c>
      <c r="H2726" s="1348" t="s">
        <v>2252</v>
      </c>
      <c r="I2726" s="1348">
        <v>1461</v>
      </c>
      <c r="J2726" s="1351">
        <v>41123</v>
      </c>
      <c r="K2726" s="1352" t="s">
        <v>2253</v>
      </c>
      <c r="L2726" s="1352"/>
      <c r="M2726" s="1345" t="s">
        <v>8429</v>
      </c>
      <c r="N2726" s="1346" t="s">
        <v>1830</v>
      </c>
      <c r="O2726" s="1347"/>
      <c r="P2726" s="117" t="str">
        <f t="shared" si="21"/>
        <v>2704</v>
      </c>
      <c r="Q2726" s="117"/>
      <c r="R2726" s="1348">
        <v>270408012</v>
      </c>
      <c r="S2726" s="321"/>
      <c r="T2726" s="321"/>
    </row>
    <row r="2727" spans="1:20" ht="34.5" hidden="1" customHeight="1">
      <c r="A2727" s="1348">
        <v>270408013</v>
      </c>
      <c r="B2727" s="1339" t="str">
        <f t="shared" si="20"/>
        <v>2704</v>
      </c>
      <c r="C2727" s="1349" t="s">
        <v>2430</v>
      </c>
      <c r="D2727" s="1350">
        <v>1</v>
      </c>
      <c r="E2727" s="293" t="s">
        <v>9050</v>
      </c>
      <c r="F2727" s="1352" t="s">
        <v>9051</v>
      </c>
      <c r="G2727" s="1356">
        <v>42899</v>
      </c>
      <c r="H2727" s="1348" t="s">
        <v>2252</v>
      </c>
      <c r="I2727" s="1348">
        <v>1461</v>
      </c>
      <c r="J2727" s="1356">
        <v>41123</v>
      </c>
      <c r="K2727" s="1352" t="s">
        <v>2253</v>
      </c>
      <c r="L2727" s="1352"/>
      <c r="M2727" s="1345" t="s">
        <v>8433</v>
      </c>
      <c r="N2727" s="1346" t="s">
        <v>1830</v>
      </c>
      <c r="O2727" s="1347"/>
      <c r="P2727" s="117" t="str">
        <f t="shared" si="21"/>
        <v>2704</v>
      </c>
      <c r="Q2727" s="117"/>
      <c r="R2727" s="1348">
        <v>270408013</v>
      </c>
      <c r="S2727" s="321"/>
      <c r="T2727" s="321"/>
    </row>
    <row r="2728" spans="1:20" ht="34.5" hidden="1" customHeight="1">
      <c r="A2728" s="1348">
        <v>270408014</v>
      </c>
      <c r="B2728" s="1339" t="str">
        <f t="shared" si="20"/>
        <v>2704</v>
      </c>
      <c r="C2728" s="1349" t="s">
        <v>2430</v>
      </c>
      <c r="D2728" s="1350">
        <v>1</v>
      </c>
      <c r="E2728" s="293" t="s">
        <v>9052</v>
      </c>
      <c r="F2728" s="1352" t="s">
        <v>9053</v>
      </c>
      <c r="G2728" s="1351">
        <v>43830</v>
      </c>
      <c r="H2728" s="1348" t="s">
        <v>2252</v>
      </c>
      <c r="I2728" s="1348">
        <v>1482</v>
      </c>
      <c r="J2728" s="1351">
        <v>41470</v>
      </c>
      <c r="K2728" s="1352" t="s">
        <v>2253</v>
      </c>
      <c r="L2728" s="1352"/>
      <c r="M2728" s="1345" t="s">
        <v>1830</v>
      </c>
      <c r="N2728" s="1346" t="s">
        <v>9054</v>
      </c>
      <c r="O2728" s="1347"/>
      <c r="P2728" s="117" t="str">
        <f t="shared" si="21"/>
        <v>2704</v>
      </c>
      <c r="Q2728" s="117"/>
      <c r="R2728" s="1348">
        <v>270408014</v>
      </c>
      <c r="S2728" s="321"/>
      <c r="T2728" s="321"/>
    </row>
    <row r="2729" spans="1:20" ht="34.5" hidden="1" customHeight="1">
      <c r="A2729" s="1348">
        <v>270408015</v>
      </c>
      <c r="B2729" s="1339" t="str">
        <f t="shared" si="20"/>
        <v>2704</v>
      </c>
      <c r="C2729" s="1349" t="s">
        <v>2430</v>
      </c>
      <c r="D2729" s="1350">
        <v>1</v>
      </c>
      <c r="E2729" s="293" t="s">
        <v>9055</v>
      </c>
      <c r="F2729" s="1352" t="s">
        <v>9056</v>
      </c>
      <c r="G2729" s="1356">
        <v>43465</v>
      </c>
      <c r="H2729" s="1348" t="s">
        <v>2252</v>
      </c>
      <c r="I2729" s="1348">
        <v>1482</v>
      </c>
      <c r="J2729" s="1356">
        <v>41470</v>
      </c>
      <c r="K2729" s="1352" t="s">
        <v>2253</v>
      </c>
      <c r="L2729" s="1352"/>
      <c r="M2729" s="1345" t="s">
        <v>8438</v>
      </c>
      <c r="N2729" s="1346" t="s">
        <v>1830</v>
      </c>
      <c r="O2729" s="1347"/>
      <c r="P2729" s="117" t="str">
        <f t="shared" si="21"/>
        <v>2704</v>
      </c>
      <c r="Q2729" s="117"/>
      <c r="R2729" s="1348">
        <v>270408015</v>
      </c>
      <c r="S2729" s="321"/>
      <c r="T2729" s="321"/>
    </row>
    <row r="2730" spans="1:20" ht="34.5" hidden="1" customHeight="1">
      <c r="A2730" s="1348">
        <v>270408016</v>
      </c>
      <c r="B2730" s="1339" t="str">
        <f t="shared" si="20"/>
        <v>2704</v>
      </c>
      <c r="C2730" s="1349" t="s">
        <v>2430</v>
      </c>
      <c r="D2730" s="1350">
        <v>1</v>
      </c>
      <c r="E2730" s="293" t="s">
        <v>9057</v>
      </c>
      <c r="F2730" s="1352" t="s">
        <v>9058</v>
      </c>
      <c r="G2730" s="1351">
        <v>43880</v>
      </c>
      <c r="H2730" s="1348" t="s">
        <v>2252</v>
      </c>
      <c r="I2730" s="1348">
        <v>1482</v>
      </c>
      <c r="J2730" s="1351">
        <v>41470</v>
      </c>
      <c r="K2730" s="1352" t="s">
        <v>2253</v>
      </c>
      <c r="L2730" s="1352"/>
      <c r="M2730" s="1345" t="s">
        <v>1830</v>
      </c>
      <c r="N2730" s="1346" t="s">
        <v>1830</v>
      </c>
      <c r="O2730" s="1347"/>
      <c r="P2730" s="117" t="str">
        <f t="shared" si="21"/>
        <v>2704</v>
      </c>
      <c r="Q2730" s="117"/>
      <c r="R2730" s="1348">
        <v>270408016</v>
      </c>
      <c r="S2730" s="321"/>
      <c r="T2730" s="321"/>
    </row>
    <row r="2731" spans="1:20" ht="34.5" hidden="1" customHeight="1">
      <c r="A2731" s="1348">
        <v>270408017</v>
      </c>
      <c r="B2731" s="1339" t="str">
        <f t="shared" si="20"/>
        <v>2704</v>
      </c>
      <c r="C2731" s="1349" t="s">
        <v>2430</v>
      </c>
      <c r="D2731" s="1350">
        <v>1</v>
      </c>
      <c r="E2731" s="293" t="s">
        <v>9059</v>
      </c>
      <c r="F2731" s="1352" t="s">
        <v>9060</v>
      </c>
      <c r="G2731" s="1356">
        <v>43465</v>
      </c>
      <c r="H2731" s="1348" t="s">
        <v>2252</v>
      </c>
      <c r="I2731" s="1348">
        <v>1482</v>
      </c>
      <c r="J2731" s="1356">
        <v>41470</v>
      </c>
      <c r="K2731" s="1352" t="s">
        <v>2253</v>
      </c>
      <c r="L2731" s="1352"/>
      <c r="M2731" s="1345" t="s">
        <v>8443</v>
      </c>
      <c r="N2731" s="1346" t="s">
        <v>1830</v>
      </c>
      <c r="O2731" s="1347"/>
      <c r="P2731" s="117" t="str">
        <f t="shared" si="21"/>
        <v>2704</v>
      </c>
      <c r="Q2731" s="117"/>
      <c r="R2731" s="1348">
        <v>270408017</v>
      </c>
      <c r="S2731" s="321"/>
      <c r="T2731" s="321"/>
    </row>
    <row r="2732" spans="1:20" ht="34.5" hidden="1" customHeight="1">
      <c r="A2732" s="1348">
        <v>270408018</v>
      </c>
      <c r="B2732" s="1339" t="str">
        <f t="shared" si="20"/>
        <v>2704</v>
      </c>
      <c r="C2732" s="1349" t="s">
        <v>2430</v>
      </c>
      <c r="D2732" s="1350">
        <v>1</v>
      </c>
      <c r="E2732" s="293" t="s">
        <v>9061</v>
      </c>
      <c r="F2732" s="1352" t="s">
        <v>9062</v>
      </c>
      <c r="G2732" s="1351">
        <v>43261</v>
      </c>
      <c r="H2732" s="1348" t="s">
        <v>2252</v>
      </c>
      <c r="I2732" s="1348">
        <v>1495</v>
      </c>
      <c r="J2732" s="1351">
        <v>41718</v>
      </c>
      <c r="K2732" s="1352" t="s">
        <v>2253</v>
      </c>
      <c r="L2732" s="1352"/>
      <c r="M2732" s="1345" t="s">
        <v>8863</v>
      </c>
      <c r="N2732" s="1346" t="s">
        <v>1830</v>
      </c>
      <c r="O2732" s="1347"/>
      <c r="P2732" s="117" t="str">
        <f t="shared" si="21"/>
        <v>2704</v>
      </c>
      <c r="Q2732" s="117"/>
      <c r="R2732" s="1348">
        <v>270408018</v>
      </c>
      <c r="S2732" s="321"/>
      <c r="T2732" s="321"/>
    </row>
    <row r="2733" spans="1:20" ht="34.5" hidden="1" customHeight="1">
      <c r="A2733" s="1348">
        <v>270408019</v>
      </c>
      <c r="B2733" s="1339" t="str">
        <f t="shared" si="20"/>
        <v>2704</v>
      </c>
      <c r="C2733" s="1349" t="s">
        <v>2430</v>
      </c>
      <c r="D2733" s="1350">
        <v>1</v>
      </c>
      <c r="E2733" s="293" t="s">
        <v>9063</v>
      </c>
      <c r="F2733" s="1352" t="s">
        <v>9064</v>
      </c>
      <c r="G2733" s="1356">
        <v>43261</v>
      </c>
      <c r="H2733" s="1348" t="s">
        <v>2252</v>
      </c>
      <c r="I2733" s="1348">
        <v>1495</v>
      </c>
      <c r="J2733" s="1351">
        <v>41718</v>
      </c>
      <c r="K2733" s="1352" t="s">
        <v>2253</v>
      </c>
      <c r="L2733" s="1352"/>
      <c r="M2733" s="1345" t="s">
        <v>9065</v>
      </c>
      <c r="N2733" s="1346" t="s">
        <v>9066</v>
      </c>
      <c r="O2733" s="1347"/>
      <c r="P2733" s="117" t="str">
        <f t="shared" si="21"/>
        <v>2704</v>
      </c>
      <c r="Q2733" s="117"/>
      <c r="R2733" s="1348">
        <v>270408019</v>
      </c>
      <c r="S2733" s="321"/>
      <c r="T2733" s="321"/>
    </row>
    <row r="2734" spans="1:20" ht="34.5" hidden="1" customHeight="1">
      <c r="A2734" s="1348">
        <v>270408019</v>
      </c>
      <c r="B2734" s="1339" t="str">
        <f t="shared" si="20"/>
        <v>2704</v>
      </c>
      <c r="C2734" s="1349" t="s">
        <v>2430</v>
      </c>
      <c r="D2734" s="1350">
        <v>1</v>
      </c>
      <c r="E2734" s="293" t="s">
        <v>9067</v>
      </c>
      <c r="F2734" s="1352" t="s">
        <v>9068</v>
      </c>
      <c r="G2734" s="1351">
        <v>43261</v>
      </c>
      <c r="H2734" s="1348" t="s">
        <v>2252</v>
      </c>
      <c r="I2734" s="1348">
        <v>1495</v>
      </c>
      <c r="J2734" s="1351">
        <v>41718</v>
      </c>
      <c r="K2734" s="1352" t="s">
        <v>2253</v>
      </c>
      <c r="L2734" s="1352"/>
      <c r="M2734" s="1345" t="s">
        <v>8452</v>
      </c>
      <c r="N2734" s="1346" t="s">
        <v>1830</v>
      </c>
      <c r="O2734" s="1347"/>
      <c r="P2734" s="117" t="str">
        <f t="shared" si="21"/>
        <v>2704</v>
      </c>
      <c r="Q2734" s="117"/>
      <c r="R2734" s="1348">
        <v>270408019</v>
      </c>
      <c r="S2734" s="321"/>
      <c r="T2734" s="321"/>
    </row>
    <row r="2735" spans="1:20" ht="34.5" hidden="1" customHeight="1">
      <c r="A2735" s="1348">
        <v>270408020</v>
      </c>
      <c r="B2735" s="1339" t="str">
        <f t="shared" si="20"/>
        <v>2704</v>
      </c>
      <c r="C2735" s="1349" t="s">
        <v>2430</v>
      </c>
      <c r="D2735" s="1350">
        <v>1</v>
      </c>
      <c r="E2735" s="293" t="s">
        <v>9069</v>
      </c>
      <c r="F2735" s="1352" t="s">
        <v>9070</v>
      </c>
      <c r="G2735" s="1356">
        <v>43465</v>
      </c>
      <c r="H2735" s="1348" t="s">
        <v>2252</v>
      </c>
      <c r="I2735" s="1348">
        <v>1495</v>
      </c>
      <c r="J2735" s="1351">
        <v>41718</v>
      </c>
      <c r="K2735" s="1352" t="s">
        <v>2253</v>
      </c>
      <c r="L2735" s="1352"/>
      <c r="M2735" s="1345" t="s">
        <v>1830</v>
      </c>
      <c r="N2735" s="1346" t="s">
        <v>1830</v>
      </c>
      <c r="O2735" s="1347"/>
      <c r="P2735" s="117" t="str">
        <f t="shared" si="21"/>
        <v>2704</v>
      </c>
      <c r="Q2735" s="117"/>
      <c r="R2735" s="1348">
        <v>270408020</v>
      </c>
      <c r="S2735" s="321"/>
      <c r="T2735" s="321"/>
    </row>
    <row r="2736" spans="1:20" ht="34.5" hidden="1" customHeight="1">
      <c r="A2736" s="1348">
        <v>270408020</v>
      </c>
      <c r="B2736" s="1339" t="str">
        <f t="shared" si="20"/>
        <v>2704</v>
      </c>
      <c r="C2736" s="1349" t="s">
        <v>2430</v>
      </c>
      <c r="D2736" s="1350">
        <v>1</v>
      </c>
      <c r="E2736" s="293" t="s">
        <v>9071</v>
      </c>
      <c r="F2736" s="1352" t="s">
        <v>9072</v>
      </c>
      <c r="G2736" s="1356">
        <v>43261</v>
      </c>
      <c r="H2736" s="1348" t="s">
        <v>2252</v>
      </c>
      <c r="I2736" s="1348">
        <v>1495</v>
      </c>
      <c r="J2736" s="1351">
        <v>41718</v>
      </c>
      <c r="K2736" s="1352" t="s">
        <v>2253</v>
      </c>
      <c r="L2736" s="1352"/>
      <c r="M2736" s="1345" t="s">
        <v>1830</v>
      </c>
      <c r="N2736" s="1346" t="s">
        <v>1830</v>
      </c>
      <c r="O2736" s="1347"/>
      <c r="P2736" s="117" t="str">
        <f t="shared" si="21"/>
        <v>2704</v>
      </c>
      <c r="Q2736" s="117"/>
      <c r="R2736" s="1348">
        <v>270408020</v>
      </c>
      <c r="S2736" s="321"/>
      <c r="T2736" s="321"/>
    </row>
    <row r="2737" spans="1:20" ht="34.5" hidden="1" customHeight="1">
      <c r="A2737" s="1348">
        <v>270408021</v>
      </c>
      <c r="B2737" s="1339" t="str">
        <f t="shared" si="20"/>
        <v>2704</v>
      </c>
      <c r="C2737" s="1349" t="s">
        <v>2430</v>
      </c>
      <c r="D2737" s="1350">
        <v>1</v>
      </c>
      <c r="E2737" s="293" t="s">
        <v>9073</v>
      </c>
      <c r="F2737" s="1352" t="s">
        <v>9074</v>
      </c>
      <c r="G2737" s="1356">
        <v>45291</v>
      </c>
      <c r="H2737" s="1348" t="s">
        <v>2353</v>
      </c>
      <c r="I2737" s="1348">
        <v>1525</v>
      </c>
      <c r="J2737" s="1351">
        <v>42338</v>
      </c>
      <c r="K2737" s="1352" t="s">
        <v>2354</v>
      </c>
      <c r="L2737" s="1352"/>
      <c r="M2737" s="1345" t="s">
        <v>1830</v>
      </c>
      <c r="N2737" s="1346" t="s">
        <v>1830</v>
      </c>
      <c r="O2737" s="1347" t="s">
        <v>1830</v>
      </c>
      <c r="P2737" s="117" t="str">
        <f t="shared" si="21"/>
        <v>2704</v>
      </c>
      <c r="Q2737" s="117"/>
      <c r="R2737" s="1348">
        <v>270408021</v>
      </c>
      <c r="S2737" s="321"/>
      <c r="T2737" s="321"/>
    </row>
    <row r="2738" spans="1:20" ht="34.5" hidden="1" customHeight="1">
      <c r="A2738" s="1348">
        <v>270408021</v>
      </c>
      <c r="B2738" s="1339" t="str">
        <f t="shared" si="20"/>
        <v>2704</v>
      </c>
      <c r="C2738" s="1349" t="s">
        <v>2430</v>
      </c>
      <c r="D2738" s="1350">
        <v>1</v>
      </c>
      <c r="E2738" s="293" t="s">
        <v>9075</v>
      </c>
      <c r="F2738" s="1352" t="s">
        <v>9076</v>
      </c>
      <c r="G2738" s="1356">
        <v>45291</v>
      </c>
      <c r="H2738" s="1348" t="s">
        <v>2353</v>
      </c>
      <c r="I2738" s="1348">
        <v>1525</v>
      </c>
      <c r="J2738" s="1351">
        <v>42338</v>
      </c>
      <c r="K2738" s="1352" t="s">
        <v>2354</v>
      </c>
      <c r="L2738" s="1352"/>
      <c r="M2738" s="1345" t="s">
        <v>1830</v>
      </c>
      <c r="N2738" s="1346" t="s">
        <v>1830</v>
      </c>
      <c r="O2738" s="1347" t="s">
        <v>9077</v>
      </c>
      <c r="P2738" s="117" t="str">
        <f t="shared" si="21"/>
        <v>2704</v>
      </c>
      <c r="Q2738" s="117"/>
      <c r="R2738" s="1348">
        <v>270408021</v>
      </c>
      <c r="S2738" s="321"/>
      <c r="T2738" s="321"/>
    </row>
    <row r="2739" spans="1:20" ht="34.5" hidden="1" customHeight="1">
      <c r="A2739" s="1348">
        <v>270408022</v>
      </c>
      <c r="B2739" s="1339" t="str">
        <f t="shared" si="20"/>
        <v>2704</v>
      </c>
      <c r="C2739" s="1349" t="s">
        <v>2430</v>
      </c>
      <c r="D2739" s="1350">
        <v>1</v>
      </c>
      <c r="E2739" s="293" t="s">
        <v>9078</v>
      </c>
      <c r="F2739" s="1352" t="s">
        <v>9079</v>
      </c>
      <c r="G2739" s="1351">
        <v>44926</v>
      </c>
      <c r="H2739" s="1348" t="s">
        <v>2252</v>
      </c>
      <c r="I2739" s="1348">
        <v>1525</v>
      </c>
      <c r="J2739" s="1351">
        <v>42338</v>
      </c>
      <c r="K2739" s="1352" t="s">
        <v>2354</v>
      </c>
      <c r="L2739" s="1352"/>
      <c r="M2739" s="1345" t="s">
        <v>1830</v>
      </c>
      <c r="N2739" s="1346" t="s">
        <v>1830</v>
      </c>
      <c r="O2739" s="1347"/>
      <c r="P2739" s="117" t="str">
        <f t="shared" si="21"/>
        <v>2704</v>
      </c>
      <c r="Q2739" s="117"/>
      <c r="R2739" s="1348">
        <v>270408022</v>
      </c>
      <c r="S2739" s="321"/>
      <c r="T2739" s="321"/>
    </row>
    <row r="2740" spans="1:20" ht="34.5" hidden="1" customHeight="1">
      <c r="A2740" s="1348">
        <v>270408023</v>
      </c>
      <c r="B2740" s="1339" t="str">
        <f t="shared" si="20"/>
        <v>2704</v>
      </c>
      <c r="C2740" s="1349" t="s">
        <v>2430</v>
      </c>
      <c r="D2740" s="1350">
        <v>1</v>
      </c>
      <c r="E2740" s="293" t="s">
        <v>9080</v>
      </c>
      <c r="F2740" s="1352" t="s">
        <v>9081</v>
      </c>
      <c r="G2740" s="1356">
        <v>45291</v>
      </c>
      <c r="H2740" s="1348" t="s">
        <v>2353</v>
      </c>
      <c r="I2740" s="1348">
        <v>1525</v>
      </c>
      <c r="J2740" s="1351">
        <v>42338</v>
      </c>
      <c r="K2740" s="1352" t="s">
        <v>2354</v>
      </c>
      <c r="L2740" s="1352"/>
      <c r="M2740" s="1345" t="s">
        <v>1830</v>
      </c>
      <c r="N2740" s="1346" t="s">
        <v>1830</v>
      </c>
      <c r="O2740" s="1347" t="s">
        <v>1830</v>
      </c>
      <c r="P2740" s="117" t="str">
        <f t="shared" si="21"/>
        <v>2704</v>
      </c>
      <c r="Q2740" s="117"/>
      <c r="R2740" s="1348">
        <v>270408023</v>
      </c>
      <c r="S2740" s="321"/>
      <c r="T2740" s="321"/>
    </row>
    <row r="2741" spans="1:20" ht="34.5" hidden="1" customHeight="1">
      <c r="A2741" s="1348">
        <v>270408024</v>
      </c>
      <c r="B2741" s="1339" t="str">
        <f t="shared" si="20"/>
        <v>2704</v>
      </c>
      <c r="C2741" s="1349" t="s">
        <v>2430</v>
      </c>
      <c r="D2741" s="1350">
        <v>1</v>
      </c>
      <c r="E2741" s="293" t="s">
        <v>9082</v>
      </c>
      <c r="F2741" s="1352" t="s">
        <v>9083</v>
      </c>
      <c r="G2741" s="1356">
        <v>45291</v>
      </c>
      <c r="H2741" s="1348" t="s">
        <v>2353</v>
      </c>
      <c r="I2741" s="1348">
        <v>1531</v>
      </c>
      <c r="J2741" s="1351">
        <v>42514</v>
      </c>
      <c r="K2741" s="1352" t="s">
        <v>2354</v>
      </c>
      <c r="L2741" s="1352" t="s">
        <v>9084</v>
      </c>
      <c r="M2741" s="1345" t="s">
        <v>1830</v>
      </c>
      <c r="N2741" s="1346" t="s">
        <v>9085</v>
      </c>
      <c r="O2741" s="1347" t="s">
        <v>1830</v>
      </c>
      <c r="P2741" s="117" t="str">
        <f t="shared" si="21"/>
        <v>2704</v>
      </c>
      <c r="Q2741" s="117"/>
      <c r="R2741" s="1348">
        <v>270408024</v>
      </c>
      <c r="S2741" s="321"/>
      <c r="T2741" s="321"/>
    </row>
    <row r="2742" spans="1:20" ht="34.5" hidden="1" customHeight="1">
      <c r="A2742" s="1348">
        <v>270408025</v>
      </c>
      <c r="B2742" s="1339" t="str">
        <f t="shared" si="20"/>
        <v>2704</v>
      </c>
      <c r="C2742" s="1349" t="s">
        <v>2430</v>
      </c>
      <c r="D2742" s="1350">
        <v>1</v>
      </c>
      <c r="E2742" s="293" t="s">
        <v>9086</v>
      </c>
      <c r="F2742" s="1352" t="s">
        <v>9087</v>
      </c>
      <c r="G2742" s="1356">
        <v>44926</v>
      </c>
      <c r="H2742" s="1348" t="s">
        <v>2252</v>
      </c>
      <c r="I2742" s="1348">
        <v>1531</v>
      </c>
      <c r="J2742" s="1351">
        <v>42514</v>
      </c>
      <c r="K2742" s="1352" t="s">
        <v>2354</v>
      </c>
      <c r="L2742" s="1352" t="s">
        <v>9088</v>
      </c>
      <c r="M2742" s="1345" t="s">
        <v>1830</v>
      </c>
      <c r="N2742" s="1346" t="s">
        <v>1830</v>
      </c>
      <c r="O2742" s="1347"/>
      <c r="P2742" s="117" t="str">
        <f t="shared" si="21"/>
        <v>2704</v>
      </c>
      <c r="Q2742" s="117"/>
      <c r="R2742" s="1348">
        <v>270408025</v>
      </c>
      <c r="S2742" s="321"/>
      <c r="T2742" s="321"/>
    </row>
    <row r="2743" spans="1:20" ht="34.5" hidden="1" customHeight="1">
      <c r="A2743" s="1348">
        <v>270408025</v>
      </c>
      <c r="B2743" s="1339" t="str">
        <f t="shared" si="20"/>
        <v>2704</v>
      </c>
      <c r="C2743" s="1349" t="s">
        <v>2430</v>
      </c>
      <c r="D2743" s="1350">
        <v>1</v>
      </c>
      <c r="E2743" s="293" t="s">
        <v>9089</v>
      </c>
      <c r="F2743" s="1352" t="s">
        <v>9090</v>
      </c>
      <c r="G2743" s="1356">
        <v>45291</v>
      </c>
      <c r="H2743" s="1348" t="s">
        <v>2353</v>
      </c>
      <c r="I2743" s="1348">
        <v>1541</v>
      </c>
      <c r="J2743" s="1351">
        <v>42718</v>
      </c>
      <c r="K2743" s="1352" t="s">
        <v>2354</v>
      </c>
      <c r="L2743" s="1352"/>
      <c r="M2743" s="1345" t="s">
        <v>3308</v>
      </c>
      <c r="N2743" s="1346" t="s">
        <v>1830</v>
      </c>
      <c r="O2743" s="1347" t="s">
        <v>9091</v>
      </c>
      <c r="P2743" s="117" t="str">
        <f t="shared" si="21"/>
        <v>2704</v>
      </c>
      <c r="Q2743" s="117"/>
      <c r="R2743" s="1348">
        <v>270408025</v>
      </c>
      <c r="S2743" s="321"/>
      <c r="T2743" s="321"/>
    </row>
    <row r="2744" spans="1:20" ht="34.5" hidden="1" customHeight="1">
      <c r="A2744" s="1348">
        <v>270408026</v>
      </c>
      <c r="B2744" s="1339" t="str">
        <f t="shared" si="20"/>
        <v>2704</v>
      </c>
      <c r="C2744" s="1349" t="s">
        <v>2430</v>
      </c>
      <c r="D2744" s="1350">
        <v>1</v>
      </c>
      <c r="E2744" s="293" t="s">
        <v>9092</v>
      </c>
      <c r="F2744" s="1352" t="s">
        <v>9093</v>
      </c>
      <c r="G2744" s="1356">
        <v>45291</v>
      </c>
      <c r="H2744" s="1348" t="s">
        <v>2353</v>
      </c>
      <c r="I2744" s="1348">
        <v>1541</v>
      </c>
      <c r="J2744" s="1351">
        <v>42718</v>
      </c>
      <c r="K2744" s="1352" t="s">
        <v>2354</v>
      </c>
      <c r="L2744" s="1352"/>
      <c r="M2744" s="1345" t="s">
        <v>1830</v>
      </c>
      <c r="N2744" s="1346" t="s">
        <v>1830</v>
      </c>
      <c r="O2744" s="1347" t="s">
        <v>9094</v>
      </c>
      <c r="P2744" s="117" t="str">
        <f t="shared" si="21"/>
        <v>2704</v>
      </c>
      <c r="Q2744" s="117"/>
      <c r="R2744" s="1348">
        <v>270408026</v>
      </c>
      <c r="S2744" s="321"/>
      <c r="T2744" s="321"/>
    </row>
    <row r="2745" spans="1:20" ht="34.5" hidden="1" customHeight="1">
      <c r="A2745" s="1348">
        <v>270408027</v>
      </c>
      <c r="B2745" s="1339" t="str">
        <f t="shared" si="20"/>
        <v>2704</v>
      </c>
      <c r="C2745" s="1349" t="s">
        <v>2430</v>
      </c>
      <c r="D2745" s="1350">
        <v>1</v>
      </c>
      <c r="E2745" s="293" t="s">
        <v>9095</v>
      </c>
      <c r="F2745" s="1352" t="s">
        <v>9096</v>
      </c>
      <c r="G2745" s="1356">
        <v>45291</v>
      </c>
      <c r="H2745" s="1348" t="s">
        <v>2353</v>
      </c>
      <c r="I2745" s="1348">
        <v>1543</v>
      </c>
      <c r="J2745" s="1356">
        <v>42789</v>
      </c>
      <c r="K2745" s="1352" t="s">
        <v>2354</v>
      </c>
      <c r="L2745" s="1352" t="s">
        <v>9097</v>
      </c>
      <c r="M2745" s="1345" t="s">
        <v>1830</v>
      </c>
      <c r="N2745" s="1346" t="s">
        <v>1830</v>
      </c>
      <c r="O2745" s="1347" t="s">
        <v>9098</v>
      </c>
      <c r="P2745" s="117" t="str">
        <f t="shared" si="21"/>
        <v>2704</v>
      </c>
      <c r="Q2745" s="117"/>
      <c r="R2745" s="1348">
        <v>270408027</v>
      </c>
      <c r="S2745" s="321"/>
      <c r="T2745" s="321"/>
    </row>
    <row r="2746" spans="1:20" ht="34.5" hidden="1" customHeight="1">
      <c r="A2746" s="1348">
        <v>270408028</v>
      </c>
      <c r="B2746" s="1339" t="str">
        <f t="shared" si="20"/>
        <v>2704</v>
      </c>
      <c r="C2746" s="1349" t="s">
        <v>2430</v>
      </c>
      <c r="D2746" s="1350">
        <v>1</v>
      </c>
      <c r="E2746" s="293" t="s">
        <v>9099</v>
      </c>
      <c r="F2746" s="1352" t="s">
        <v>9100</v>
      </c>
      <c r="G2746" s="1356">
        <v>45291</v>
      </c>
      <c r="H2746" s="1348" t="s">
        <v>2353</v>
      </c>
      <c r="I2746" s="1348">
        <v>1543</v>
      </c>
      <c r="J2746" s="1351">
        <v>42789</v>
      </c>
      <c r="K2746" s="1352" t="s">
        <v>2354</v>
      </c>
      <c r="L2746" s="1352" t="s">
        <v>9101</v>
      </c>
      <c r="M2746" s="1345" t="s">
        <v>1830</v>
      </c>
      <c r="N2746" s="1346" t="s">
        <v>9102</v>
      </c>
      <c r="O2746" s="1347" t="s">
        <v>9103</v>
      </c>
      <c r="P2746" s="117" t="str">
        <f t="shared" si="21"/>
        <v>2704</v>
      </c>
      <c r="Q2746" s="117"/>
      <c r="R2746" s="1348">
        <v>270408028</v>
      </c>
      <c r="S2746" s="321"/>
      <c r="T2746" s="321"/>
    </row>
    <row r="2747" spans="1:20" ht="34.5" hidden="1" customHeight="1">
      <c r="A2747" s="1348">
        <v>270408029</v>
      </c>
      <c r="B2747" s="1339" t="str">
        <f t="shared" si="20"/>
        <v>2704</v>
      </c>
      <c r="C2747" s="1349" t="s">
        <v>2430</v>
      </c>
      <c r="D2747" s="1350">
        <v>1</v>
      </c>
      <c r="E2747" s="293" t="s">
        <v>9104</v>
      </c>
      <c r="F2747" s="1352" t="s">
        <v>9105</v>
      </c>
      <c r="G2747" s="1356">
        <v>45291</v>
      </c>
      <c r="H2747" s="1348" t="s">
        <v>2353</v>
      </c>
      <c r="I2747" s="1348">
        <v>1543</v>
      </c>
      <c r="J2747" s="1351">
        <v>42789</v>
      </c>
      <c r="K2747" s="1352" t="s">
        <v>2354</v>
      </c>
      <c r="L2747" s="1352" t="s">
        <v>9106</v>
      </c>
      <c r="M2747" s="1345" t="s">
        <v>1830</v>
      </c>
      <c r="N2747" s="1346" t="s">
        <v>1830</v>
      </c>
      <c r="O2747" s="1347" t="s">
        <v>9107</v>
      </c>
      <c r="P2747" s="117" t="str">
        <f t="shared" si="21"/>
        <v>2704</v>
      </c>
      <c r="Q2747" s="117"/>
      <c r="R2747" s="1348">
        <v>270408029</v>
      </c>
      <c r="S2747" s="321"/>
      <c r="T2747" s="321"/>
    </row>
    <row r="2748" spans="1:20" ht="34.5" hidden="1" customHeight="1">
      <c r="A2748" s="1348">
        <v>270410001</v>
      </c>
      <c r="B2748" s="1339" t="str">
        <f t="shared" si="20"/>
        <v>2704</v>
      </c>
      <c r="C2748" s="1349" t="s">
        <v>2430</v>
      </c>
      <c r="D2748" s="1350">
        <v>1</v>
      </c>
      <c r="E2748" s="293" t="s">
        <v>9108</v>
      </c>
      <c r="F2748" s="1352" t="s">
        <v>9109</v>
      </c>
      <c r="G2748" s="1351">
        <v>43880</v>
      </c>
      <c r="H2748" s="1348" t="s">
        <v>2252</v>
      </c>
      <c r="I2748" s="1348">
        <v>1550</v>
      </c>
      <c r="J2748" s="1351">
        <v>43080</v>
      </c>
      <c r="K2748" s="1352" t="s">
        <v>2354</v>
      </c>
      <c r="L2748" s="1352" t="s">
        <v>9110</v>
      </c>
      <c r="M2748" s="1345" t="s">
        <v>1830</v>
      </c>
      <c r="N2748" s="1346" t="s">
        <v>1830</v>
      </c>
      <c r="O2748" s="1347"/>
      <c r="P2748" s="117" t="str">
        <f t="shared" si="21"/>
        <v>2704</v>
      </c>
      <c r="Q2748" s="117"/>
      <c r="R2748" s="1348">
        <v>270410001</v>
      </c>
      <c r="S2748" s="321"/>
      <c r="T2748" s="321"/>
    </row>
    <row r="2749" spans="1:20" ht="34.5" hidden="1" customHeight="1">
      <c r="A2749" s="1348">
        <v>270410002</v>
      </c>
      <c r="B2749" s="1339" t="str">
        <f t="shared" si="20"/>
        <v>2704</v>
      </c>
      <c r="C2749" s="1349" t="s">
        <v>2430</v>
      </c>
      <c r="D2749" s="1350">
        <v>2</v>
      </c>
      <c r="E2749" s="293" t="s">
        <v>9111</v>
      </c>
      <c r="F2749" s="1352" t="s">
        <v>9112</v>
      </c>
      <c r="G2749" s="1356">
        <v>45291</v>
      </c>
      <c r="H2749" s="1348" t="s">
        <v>2353</v>
      </c>
      <c r="I2749" s="1348">
        <v>1563</v>
      </c>
      <c r="J2749" s="1356">
        <v>43544</v>
      </c>
      <c r="K2749" s="1352" t="s">
        <v>2354</v>
      </c>
      <c r="L2749" s="1352"/>
      <c r="M2749" s="1345" t="s">
        <v>1830</v>
      </c>
      <c r="N2749" s="1346" t="s">
        <v>9113</v>
      </c>
      <c r="O2749" s="1347" t="s">
        <v>9114</v>
      </c>
      <c r="P2749" s="117" t="str">
        <f t="shared" si="21"/>
        <v>2704</v>
      </c>
      <c r="Q2749" s="117"/>
      <c r="R2749" s="1348">
        <v>270410002</v>
      </c>
      <c r="S2749" s="321"/>
      <c r="T2749" s="321"/>
    </row>
    <row r="2750" spans="1:20" ht="34.5" hidden="1" customHeight="1">
      <c r="A2750" s="1348">
        <v>270410003</v>
      </c>
      <c r="B2750" s="1339" t="str">
        <f t="shared" si="20"/>
        <v>2704</v>
      </c>
      <c r="C2750" s="1349" t="s">
        <v>2430</v>
      </c>
      <c r="D2750" s="1350">
        <v>1</v>
      </c>
      <c r="E2750" s="293" t="s">
        <v>9115</v>
      </c>
      <c r="F2750" s="1352" t="s">
        <v>9116</v>
      </c>
      <c r="G2750" s="1351">
        <v>44308</v>
      </c>
      <c r="H2750" s="1348" t="s">
        <v>2252</v>
      </c>
      <c r="I2750" s="1348">
        <v>1550</v>
      </c>
      <c r="J2750" s="1351">
        <v>43080</v>
      </c>
      <c r="K2750" s="1352" t="s">
        <v>2354</v>
      </c>
      <c r="L2750" s="1352" t="s">
        <v>9117</v>
      </c>
      <c r="M2750" s="1345" t="s">
        <v>1830</v>
      </c>
      <c r="N2750" s="1346" t="s">
        <v>1830</v>
      </c>
      <c r="O2750" s="1347"/>
      <c r="P2750" s="117" t="str">
        <f t="shared" si="21"/>
        <v>2704</v>
      </c>
      <c r="Q2750" s="117"/>
      <c r="R2750" s="1348">
        <v>270410003</v>
      </c>
      <c r="S2750" s="321"/>
      <c r="T2750" s="321"/>
    </row>
    <row r="2751" spans="1:20" ht="34.5" hidden="1" customHeight="1">
      <c r="A2751" s="1348">
        <v>270410004</v>
      </c>
      <c r="B2751" s="1339" t="str">
        <f t="shared" si="20"/>
        <v>2704</v>
      </c>
      <c r="C2751" s="1349" t="s">
        <v>2430</v>
      </c>
      <c r="D2751" s="1350">
        <v>1</v>
      </c>
      <c r="E2751" s="293" t="s">
        <v>9118</v>
      </c>
      <c r="F2751" s="1352" t="s">
        <v>9119</v>
      </c>
      <c r="G2751" s="1356">
        <v>45291</v>
      </c>
      <c r="H2751" s="1348" t="s">
        <v>2353</v>
      </c>
      <c r="I2751" s="1348">
        <v>1550</v>
      </c>
      <c r="J2751" s="1351">
        <v>43080</v>
      </c>
      <c r="K2751" s="1352" t="s">
        <v>2354</v>
      </c>
      <c r="L2751" s="1352" t="s">
        <v>9120</v>
      </c>
      <c r="M2751" s="1345" t="s">
        <v>1830</v>
      </c>
      <c r="N2751" s="1346" t="s">
        <v>9121</v>
      </c>
      <c r="O2751" s="1347" t="s">
        <v>1830</v>
      </c>
      <c r="P2751" s="117" t="str">
        <f t="shared" si="21"/>
        <v>2704</v>
      </c>
      <c r="Q2751" s="117"/>
      <c r="R2751" s="1348">
        <v>270410004</v>
      </c>
      <c r="S2751" s="321"/>
      <c r="T2751" s="321"/>
    </row>
    <row r="2752" spans="1:20" ht="34.5" hidden="1" customHeight="1">
      <c r="A2752" s="1348">
        <v>270410005</v>
      </c>
      <c r="B2752" s="1339" t="str">
        <f t="shared" si="20"/>
        <v>2704</v>
      </c>
      <c r="C2752" s="1349" t="s">
        <v>2430</v>
      </c>
      <c r="D2752" s="1350">
        <v>1</v>
      </c>
      <c r="E2752" s="293" t="s">
        <v>9122</v>
      </c>
      <c r="F2752" s="1352" t="s">
        <v>9123</v>
      </c>
      <c r="G2752" s="1356">
        <v>45291</v>
      </c>
      <c r="H2752" s="1348" t="s">
        <v>2353</v>
      </c>
      <c r="I2752" s="1348">
        <v>1550</v>
      </c>
      <c r="J2752" s="1351">
        <v>43080</v>
      </c>
      <c r="K2752" s="1352" t="s">
        <v>2354</v>
      </c>
      <c r="L2752" s="1352" t="s">
        <v>9124</v>
      </c>
      <c r="M2752" s="1345" t="s">
        <v>1830</v>
      </c>
      <c r="N2752" s="1346" t="s">
        <v>1830</v>
      </c>
      <c r="O2752" s="1347" t="s">
        <v>1830</v>
      </c>
      <c r="P2752" s="117" t="str">
        <f t="shared" si="21"/>
        <v>2704</v>
      </c>
      <c r="Q2752" s="117"/>
      <c r="R2752" s="1348">
        <v>270410005</v>
      </c>
      <c r="S2752" s="321"/>
      <c r="T2752" s="321"/>
    </row>
    <row r="2753" spans="1:20" ht="34.5" hidden="1" customHeight="1">
      <c r="A2753" s="1348">
        <v>270410006</v>
      </c>
      <c r="B2753" s="1339" t="str">
        <f t="shared" si="20"/>
        <v>2704</v>
      </c>
      <c r="C2753" s="1349" t="s">
        <v>2430</v>
      </c>
      <c r="D2753" s="1350">
        <v>1</v>
      </c>
      <c r="E2753" s="293" t="s">
        <v>9125</v>
      </c>
      <c r="F2753" s="1352" t="s">
        <v>9126</v>
      </c>
      <c r="G2753" s="1356">
        <v>45291</v>
      </c>
      <c r="H2753" s="1348" t="s">
        <v>2353</v>
      </c>
      <c r="I2753" s="1348">
        <v>1562</v>
      </c>
      <c r="J2753" s="1356">
        <v>43516</v>
      </c>
      <c r="K2753" s="1352" t="s">
        <v>2354</v>
      </c>
      <c r="L2753" s="1352"/>
      <c r="M2753" s="1345" t="s">
        <v>1830</v>
      </c>
      <c r="N2753" s="1346" t="s">
        <v>1830</v>
      </c>
      <c r="O2753" s="1347" t="s">
        <v>9127</v>
      </c>
      <c r="P2753" s="117" t="str">
        <f t="shared" si="21"/>
        <v>2704</v>
      </c>
      <c r="Q2753" s="117"/>
      <c r="R2753" s="1348">
        <v>270410006</v>
      </c>
      <c r="S2753" s="321"/>
      <c r="T2753" s="321"/>
    </row>
    <row r="2754" spans="1:20" ht="34.5" hidden="1" customHeight="1">
      <c r="A2754" s="1348">
        <v>270410007</v>
      </c>
      <c r="B2754" s="1339" t="str">
        <f t="shared" si="20"/>
        <v>2704</v>
      </c>
      <c r="C2754" s="1349" t="s">
        <v>2430</v>
      </c>
      <c r="D2754" s="1350">
        <v>1</v>
      </c>
      <c r="E2754" s="293" t="s">
        <v>9128</v>
      </c>
      <c r="F2754" s="1352" t="s">
        <v>9129</v>
      </c>
      <c r="G2754" s="1356">
        <v>45291</v>
      </c>
      <c r="H2754" s="1348" t="s">
        <v>2353</v>
      </c>
      <c r="I2754" s="1348">
        <v>1562</v>
      </c>
      <c r="J2754" s="1351">
        <v>43516</v>
      </c>
      <c r="K2754" s="1352" t="s">
        <v>2354</v>
      </c>
      <c r="L2754" s="1352"/>
      <c r="M2754" s="1345" t="s">
        <v>1830</v>
      </c>
      <c r="N2754" s="1346" t="s">
        <v>1830</v>
      </c>
      <c r="O2754" s="1347" t="s">
        <v>9127</v>
      </c>
      <c r="P2754" s="117" t="str">
        <f t="shared" si="21"/>
        <v>2704</v>
      </c>
      <c r="Q2754" s="117"/>
      <c r="R2754" s="1348">
        <v>270410007</v>
      </c>
      <c r="S2754" s="321"/>
      <c r="T2754" s="321"/>
    </row>
    <row r="2755" spans="1:20" ht="34.5" hidden="1" customHeight="1">
      <c r="A2755" s="1348">
        <v>270410008</v>
      </c>
      <c r="B2755" s="1339" t="str">
        <f t="shared" si="20"/>
        <v>2704</v>
      </c>
      <c r="C2755" s="1349" t="s">
        <v>2430</v>
      </c>
      <c r="D2755" s="1350">
        <v>1</v>
      </c>
      <c r="E2755" s="293" t="s">
        <v>9130</v>
      </c>
      <c r="F2755" s="1352" t="s">
        <v>9131</v>
      </c>
      <c r="G2755" s="1356">
        <v>45999</v>
      </c>
      <c r="H2755" s="1348" t="s">
        <v>2353</v>
      </c>
      <c r="I2755" s="1348">
        <v>1574</v>
      </c>
      <c r="J2755" s="1356">
        <v>43944</v>
      </c>
      <c r="K2755" s="1352" t="s">
        <v>2354</v>
      </c>
      <c r="L2755" s="1352"/>
      <c r="M2755" s="1345" t="s">
        <v>1830</v>
      </c>
      <c r="N2755" s="1346" t="s">
        <v>1830</v>
      </c>
      <c r="O2755" s="1347"/>
      <c r="P2755" s="117" t="str">
        <f t="shared" si="21"/>
        <v>2704</v>
      </c>
      <c r="Q2755" s="117"/>
      <c r="R2755" s="1348">
        <v>270410008</v>
      </c>
      <c r="S2755" s="321"/>
      <c r="T2755" s="321"/>
    </row>
    <row r="2756" spans="1:20" ht="34.5" hidden="1" customHeight="1">
      <c r="A2756" s="1348">
        <v>270410009</v>
      </c>
      <c r="B2756" s="1339" t="str">
        <f t="shared" si="20"/>
        <v>2704</v>
      </c>
      <c r="C2756" s="1349" t="s">
        <v>2435</v>
      </c>
      <c r="D2756" s="1350">
        <v>1</v>
      </c>
      <c r="E2756" s="293" t="s">
        <v>9132</v>
      </c>
      <c r="F2756" s="1352" t="s">
        <v>9133</v>
      </c>
      <c r="G2756" s="1351">
        <v>38736</v>
      </c>
      <c r="H2756" s="1348" t="s">
        <v>2252</v>
      </c>
      <c r="I2756" s="1348">
        <v>1381</v>
      </c>
      <c r="J2756" s="1351">
        <v>39751</v>
      </c>
      <c r="K2756" s="1352" t="s">
        <v>2253</v>
      </c>
      <c r="L2756" s="1352" t="s">
        <v>9134</v>
      </c>
      <c r="M2756" s="1345" t="s">
        <v>8707</v>
      </c>
      <c r="N2756" s="1346" t="s">
        <v>1830</v>
      </c>
      <c r="O2756" s="1347"/>
      <c r="P2756" s="117" t="str">
        <f t="shared" si="21"/>
        <v>2704</v>
      </c>
      <c r="Q2756" s="117"/>
      <c r="R2756" s="1348">
        <v>270410009</v>
      </c>
      <c r="S2756" s="321"/>
      <c r="T2756" s="321"/>
    </row>
    <row r="2757" spans="1:20" ht="34.5" hidden="1" customHeight="1">
      <c r="A2757" s="1348">
        <v>270410010</v>
      </c>
      <c r="B2757" s="1339" t="str">
        <f t="shared" si="20"/>
        <v>2704</v>
      </c>
      <c r="C2757" s="1349" t="s">
        <v>2435</v>
      </c>
      <c r="D2757" s="1350">
        <v>1</v>
      </c>
      <c r="E2757" s="293" t="s">
        <v>9135</v>
      </c>
      <c r="F2757" s="1352" t="s">
        <v>9136</v>
      </c>
      <c r="G2757" s="1351">
        <v>38736</v>
      </c>
      <c r="H2757" s="1348" t="s">
        <v>2252</v>
      </c>
      <c r="I2757" s="1348">
        <v>1381</v>
      </c>
      <c r="J2757" s="1351">
        <v>39751</v>
      </c>
      <c r="K2757" s="1352" t="s">
        <v>2253</v>
      </c>
      <c r="L2757" s="1352" t="s">
        <v>9137</v>
      </c>
      <c r="M2757" s="1345" t="s">
        <v>1830</v>
      </c>
      <c r="N2757" s="1346" t="s">
        <v>1830</v>
      </c>
      <c r="O2757" s="1347"/>
      <c r="P2757" s="117" t="str">
        <f t="shared" si="21"/>
        <v>2704</v>
      </c>
      <c r="Q2757" s="117"/>
      <c r="R2757" s="1348">
        <v>270410010</v>
      </c>
      <c r="S2757" s="321"/>
      <c r="T2757" s="321"/>
    </row>
    <row r="2758" spans="1:20" ht="34.5" hidden="1" customHeight="1">
      <c r="A2758" s="1348">
        <v>270410011</v>
      </c>
      <c r="B2758" s="1339" t="str">
        <f t="shared" si="20"/>
        <v>2704</v>
      </c>
      <c r="C2758" s="1349" t="s">
        <v>2435</v>
      </c>
      <c r="D2758" s="1350">
        <v>1</v>
      </c>
      <c r="E2758" s="293" t="s">
        <v>9138</v>
      </c>
      <c r="F2758" s="1352" t="s">
        <v>9139</v>
      </c>
      <c r="G2758" s="1351">
        <v>38736</v>
      </c>
      <c r="H2758" s="1348" t="s">
        <v>2252</v>
      </c>
      <c r="I2758" s="1348">
        <v>1381</v>
      </c>
      <c r="J2758" s="1351">
        <v>39751</v>
      </c>
      <c r="K2758" s="1352" t="s">
        <v>2253</v>
      </c>
      <c r="L2758" s="1352" t="s">
        <v>9137</v>
      </c>
      <c r="M2758" s="1345" t="s">
        <v>9140</v>
      </c>
      <c r="N2758" s="1346" t="s">
        <v>1830</v>
      </c>
      <c r="O2758" s="1347"/>
      <c r="P2758" s="117" t="str">
        <f t="shared" si="21"/>
        <v>2704</v>
      </c>
      <c r="Q2758" s="117"/>
      <c r="R2758" s="1348">
        <v>270410011</v>
      </c>
      <c r="S2758" s="321"/>
      <c r="T2758" s="321"/>
    </row>
    <row r="2759" spans="1:20" ht="34.5" hidden="1" customHeight="1">
      <c r="A2759" s="1348">
        <v>270410012</v>
      </c>
      <c r="B2759" s="1339" t="str">
        <f t="shared" si="20"/>
        <v>2704</v>
      </c>
      <c r="C2759" s="1349" t="s">
        <v>2435</v>
      </c>
      <c r="D2759" s="1350">
        <v>1</v>
      </c>
      <c r="E2759" s="293" t="s">
        <v>9141</v>
      </c>
      <c r="F2759" s="1352" t="s">
        <v>9142</v>
      </c>
      <c r="G2759" s="1351">
        <v>38736</v>
      </c>
      <c r="H2759" s="1348" t="s">
        <v>2252</v>
      </c>
      <c r="I2759" s="1348">
        <v>1381</v>
      </c>
      <c r="J2759" s="1351">
        <v>39751</v>
      </c>
      <c r="K2759" s="1352" t="s">
        <v>2253</v>
      </c>
      <c r="L2759" s="1352" t="s">
        <v>9137</v>
      </c>
      <c r="M2759" s="1345" t="s">
        <v>1830</v>
      </c>
      <c r="N2759" s="1346" t="s">
        <v>1830</v>
      </c>
      <c r="O2759" s="1347"/>
      <c r="P2759" s="117" t="str">
        <f t="shared" si="21"/>
        <v>2704</v>
      </c>
      <c r="Q2759" s="117"/>
      <c r="R2759" s="1348">
        <v>270410012</v>
      </c>
      <c r="S2759" s="321"/>
      <c r="T2759" s="321"/>
    </row>
    <row r="2760" spans="1:20" ht="34.5" hidden="1" customHeight="1">
      <c r="A2760" s="1348">
        <v>270410013</v>
      </c>
      <c r="B2760" s="1339" t="str">
        <f t="shared" si="20"/>
        <v>2704</v>
      </c>
      <c r="C2760" s="1349" t="s">
        <v>2435</v>
      </c>
      <c r="D2760" s="1350">
        <v>1</v>
      </c>
      <c r="E2760" s="293" t="s">
        <v>9143</v>
      </c>
      <c r="F2760" s="1352" t="s">
        <v>9144</v>
      </c>
      <c r="G2760" s="1351">
        <v>40892</v>
      </c>
      <c r="H2760" s="1348" t="s">
        <v>2252</v>
      </c>
      <c r="I2760" s="1348">
        <v>1381</v>
      </c>
      <c r="J2760" s="1351">
        <v>39751</v>
      </c>
      <c r="K2760" s="1352" t="s">
        <v>2253</v>
      </c>
      <c r="L2760" s="1352" t="s">
        <v>9145</v>
      </c>
      <c r="M2760" s="1345" t="s">
        <v>9146</v>
      </c>
      <c r="N2760" s="1346" t="s">
        <v>1830</v>
      </c>
      <c r="O2760" s="1347"/>
      <c r="P2760" s="117" t="str">
        <f t="shared" si="21"/>
        <v>2704</v>
      </c>
      <c r="Q2760" s="117"/>
      <c r="R2760" s="1348">
        <v>270410013</v>
      </c>
      <c r="S2760" s="321"/>
      <c r="T2760" s="321"/>
    </row>
    <row r="2761" spans="1:20" ht="34.5" hidden="1" customHeight="1">
      <c r="A2761" s="1348">
        <v>270410014</v>
      </c>
      <c r="B2761" s="1339" t="str">
        <f t="shared" si="20"/>
        <v>2704</v>
      </c>
      <c r="C2761" s="1349" t="s">
        <v>2435</v>
      </c>
      <c r="D2761" s="1350">
        <v>1</v>
      </c>
      <c r="E2761" s="293" t="s">
        <v>9147</v>
      </c>
      <c r="F2761" s="1352" t="s">
        <v>9148</v>
      </c>
      <c r="G2761" s="1351">
        <v>40892</v>
      </c>
      <c r="H2761" s="1348" t="s">
        <v>2252</v>
      </c>
      <c r="I2761" s="1348">
        <v>1381</v>
      </c>
      <c r="J2761" s="1351">
        <v>39751</v>
      </c>
      <c r="K2761" s="1352" t="s">
        <v>2253</v>
      </c>
      <c r="L2761" s="1352" t="s">
        <v>9149</v>
      </c>
      <c r="M2761" s="1345" t="s">
        <v>1830</v>
      </c>
      <c r="N2761" s="1346" t="s">
        <v>1830</v>
      </c>
      <c r="O2761" s="1347"/>
      <c r="P2761" s="117" t="str">
        <f t="shared" si="21"/>
        <v>2704</v>
      </c>
      <c r="Q2761" s="117"/>
      <c r="R2761" s="1348">
        <v>270410014</v>
      </c>
      <c r="S2761" s="321"/>
      <c r="T2761" s="321"/>
    </row>
    <row r="2762" spans="1:20" ht="34.5" hidden="1" customHeight="1">
      <c r="A2762" s="1348">
        <v>270410015</v>
      </c>
      <c r="B2762" s="1339" t="str">
        <f t="shared" si="20"/>
        <v>2704</v>
      </c>
      <c r="C2762" s="1349" t="s">
        <v>2435</v>
      </c>
      <c r="D2762" s="1350">
        <v>1</v>
      </c>
      <c r="E2762" s="293" t="s">
        <v>9150</v>
      </c>
      <c r="F2762" s="1352" t="s">
        <v>9151</v>
      </c>
      <c r="G2762" s="1351">
        <v>41613</v>
      </c>
      <c r="H2762" s="1348" t="s">
        <v>2252</v>
      </c>
      <c r="I2762" s="1348">
        <v>1381</v>
      </c>
      <c r="J2762" s="1351">
        <v>39751</v>
      </c>
      <c r="K2762" s="1352" t="s">
        <v>2253</v>
      </c>
      <c r="L2762" s="1352" t="s">
        <v>9137</v>
      </c>
      <c r="M2762" s="1345" t="s">
        <v>9152</v>
      </c>
      <c r="N2762" s="1346" t="s">
        <v>1830</v>
      </c>
      <c r="O2762" s="1347"/>
      <c r="P2762" s="117" t="str">
        <f t="shared" si="21"/>
        <v>2704</v>
      </c>
      <c r="Q2762" s="117"/>
      <c r="R2762" s="1348">
        <v>270410015</v>
      </c>
      <c r="S2762" s="321"/>
      <c r="T2762" s="321"/>
    </row>
    <row r="2763" spans="1:20" ht="34.5" hidden="1" customHeight="1">
      <c r="A2763" s="1348">
        <v>270410016</v>
      </c>
      <c r="B2763" s="1339" t="str">
        <f t="shared" si="20"/>
        <v>2704</v>
      </c>
      <c r="C2763" s="1349" t="s">
        <v>2435</v>
      </c>
      <c r="D2763" s="1350">
        <v>1</v>
      </c>
      <c r="E2763" s="293" t="s">
        <v>9153</v>
      </c>
      <c r="F2763" s="1352" t="s">
        <v>9154</v>
      </c>
      <c r="G2763" s="1356">
        <v>40380</v>
      </c>
      <c r="H2763" s="1348" t="s">
        <v>2252</v>
      </c>
      <c r="I2763" s="1348">
        <v>1381</v>
      </c>
      <c r="J2763" s="1351">
        <v>39751</v>
      </c>
      <c r="K2763" s="1352" t="s">
        <v>2253</v>
      </c>
      <c r="L2763" s="1352" t="s">
        <v>9137</v>
      </c>
      <c r="M2763" s="1345" t="s">
        <v>1830</v>
      </c>
      <c r="N2763" s="1346" t="s">
        <v>9155</v>
      </c>
      <c r="O2763" s="1347"/>
      <c r="P2763" s="117" t="str">
        <f t="shared" si="21"/>
        <v>2704</v>
      </c>
      <c r="Q2763" s="117"/>
      <c r="R2763" s="1348">
        <v>270410016</v>
      </c>
      <c r="S2763" s="321"/>
      <c r="T2763" s="321"/>
    </row>
    <row r="2764" spans="1:20" ht="34.5" hidden="1" customHeight="1">
      <c r="A2764" s="1348">
        <v>270410017</v>
      </c>
      <c r="B2764" s="1339" t="str">
        <f t="shared" si="20"/>
        <v>2704</v>
      </c>
      <c r="C2764" s="1349" t="s">
        <v>2435</v>
      </c>
      <c r="D2764" s="1350">
        <v>1</v>
      </c>
      <c r="E2764" s="293" t="s">
        <v>9156</v>
      </c>
      <c r="F2764" s="1352" t="s">
        <v>9157</v>
      </c>
      <c r="G2764" s="1351">
        <v>40432</v>
      </c>
      <c r="H2764" s="1348" t="s">
        <v>2252</v>
      </c>
      <c r="I2764" s="1348">
        <v>1381</v>
      </c>
      <c r="J2764" s="1351">
        <v>39751</v>
      </c>
      <c r="K2764" s="1352" t="s">
        <v>2253</v>
      </c>
      <c r="L2764" s="1352" t="s">
        <v>9158</v>
      </c>
      <c r="M2764" s="1345" t="s">
        <v>9159</v>
      </c>
      <c r="N2764" s="1346" t="s">
        <v>1830</v>
      </c>
      <c r="O2764" s="1347"/>
      <c r="P2764" s="117" t="str">
        <f t="shared" si="21"/>
        <v>2704</v>
      </c>
      <c r="Q2764" s="117"/>
      <c r="R2764" s="1348">
        <v>270410017</v>
      </c>
      <c r="S2764" s="321"/>
      <c r="T2764" s="321"/>
    </row>
    <row r="2765" spans="1:20" ht="34.5" hidden="1" customHeight="1">
      <c r="A2765" s="1348">
        <v>270410018</v>
      </c>
      <c r="B2765" s="1339" t="str">
        <f t="shared" si="20"/>
        <v>2704</v>
      </c>
      <c r="C2765" s="1349" t="s">
        <v>2435</v>
      </c>
      <c r="D2765" s="1350">
        <v>1</v>
      </c>
      <c r="E2765" s="293" t="s">
        <v>9160</v>
      </c>
      <c r="F2765" s="1352" t="s">
        <v>9161</v>
      </c>
      <c r="G2765" s="1351">
        <v>40432</v>
      </c>
      <c r="H2765" s="1348" t="s">
        <v>2252</v>
      </c>
      <c r="I2765" s="1348">
        <v>1381</v>
      </c>
      <c r="J2765" s="1351">
        <v>39751</v>
      </c>
      <c r="K2765" s="1352" t="s">
        <v>2253</v>
      </c>
      <c r="L2765" s="1352" t="s">
        <v>9137</v>
      </c>
      <c r="M2765" s="1345" t="s">
        <v>1830</v>
      </c>
      <c r="N2765" s="1346" t="s">
        <v>9155</v>
      </c>
      <c r="O2765" s="1347"/>
      <c r="P2765" s="117" t="str">
        <f t="shared" si="21"/>
        <v>2704</v>
      </c>
      <c r="Q2765" s="117"/>
      <c r="R2765" s="1348">
        <v>270410018</v>
      </c>
      <c r="S2765" s="321"/>
      <c r="T2765" s="321"/>
    </row>
    <row r="2766" spans="1:20" ht="34.5" hidden="1" customHeight="1">
      <c r="A2766" s="1348">
        <v>270410019</v>
      </c>
      <c r="B2766" s="1339" t="str">
        <f t="shared" si="20"/>
        <v>2704</v>
      </c>
      <c r="C2766" s="1349" t="s">
        <v>2435</v>
      </c>
      <c r="D2766" s="1350">
        <v>1</v>
      </c>
      <c r="E2766" s="293" t="s">
        <v>9162</v>
      </c>
      <c r="F2766" s="1352" t="s">
        <v>9163</v>
      </c>
      <c r="G2766" s="1351">
        <v>41253</v>
      </c>
      <c r="H2766" s="1348" t="s">
        <v>2252</v>
      </c>
      <c r="I2766" s="1348">
        <v>1381</v>
      </c>
      <c r="J2766" s="1351">
        <v>39751</v>
      </c>
      <c r="K2766" s="1352" t="s">
        <v>2253</v>
      </c>
      <c r="L2766" s="1352" t="s">
        <v>9164</v>
      </c>
      <c r="M2766" s="1345" t="s">
        <v>9165</v>
      </c>
      <c r="N2766" s="1346" t="s">
        <v>1830</v>
      </c>
      <c r="O2766" s="1347"/>
      <c r="P2766" s="117" t="str">
        <f t="shared" si="21"/>
        <v>2704</v>
      </c>
      <c r="Q2766" s="117"/>
      <c r="R2766" s="1348">
        <v>270410019</v>
      </c>
      <c r="S2766" s="321"/>
      <c r="T2766" s="321"/>
    </row>
    <row r="2767" spans="1:20" ht="34.5" hidden="1" customHeight="1">
      <c r="A2767" s="1348">
        <v>270410020</v>
      </c>
      <c r="B2767" s="1339" t="str">
        <f t="shared" si="20"/>
        <v>2704</v>
      </c>
      <c r="C2767" s="1349" t="s">
        <v>2435</v>
      </c>
      <c r="D2767" s="1350">
        <v>1</v>
      </c>
      <c r="E2767" s="293" t="s">
        <v>9166</v>
      </c>
      <c r="F2767" s="1352" t="s">
        <v>9167</v>
      </c>
      <c r="G2767" s="1356">
        <v>41253</v>
      </c>
      <c r="H2767" s="1348" t="s">
        <v>2252</v>
      </c>
      <c r="I2767" s="1348">
        <v>1381</v>
      </c>
      <c r="J2767" s="1351">
        <v>39751</v>
      </c>
      <c r="K2767" s="1352" t="s">
        <v>2253</v>
      </c>
      <c r="L2767" s="1352" t="s">
        <v>4289</v>
      </c>
      <c r="M2767" s="1345" t="s">
        <v>1830</v>
      </c>
      <c r="N2767" s="1346" t="s">
        <v>1830</v>
      </c>
      <c r="O2767" s="1347"/>
      <c r="P2767" s="117" t="str">
        <f t="shared" si="21"/>
        <v>2704</v>
      </c>
      <c r="Q2767" s="117"/>
      <c r="R2767" s="1348">
        <v>270410020</v>
      </c>
      <c r="S2767" s="321"/>
      <c r="T2767" s="321"/>
    </row>
    <row r="2768" spans="1:20" ht="34.5" hidden="1" customHeight="1">
      <c r="A2768" s="1348">
        <v>270410021</v>
      </c>
      <c r="B2768" s="1339" t="str">
        <f t="shared" si="20"/>
        <v>2704</v>
      </c>
      <c r="C2768" s="1349" t="s">
        <v>2435</v>
      </c>
      <c r="D2768" s="1350">
        <v>2</v>
      </c>
      <c r="E2768" s="293" t="s">
        <v>9168</v>
      </c>
      <c r="F2768" s="1352" t="s">
        <v>9169</v>
      </c>
      <c r="G2768" s="1351">
        <v>43483</v>
      </c>
      <c r="H2768" s="1348" t="s">
        <v>2252</v>
      </c>
      <c r="I2768" s="1348">
        <v>1482</v>
      </c>
      <c r="J2768" s="1351">
        <v>41470</v>
      </c>
      <c r="K2768" s="1352" t="s">
        <v>2253</v>
      </c>
      <c r="L2768" s="1352"/>
      <c r="M2768" s="1345" t="s">
        <v>9170</v>
      </c>
      <c r="N2768" s="1346" t="s">
        <v>3309</v>
      </c>
      <c r="O2768" s="1347"/>
      <c r="P2768" s="117" t="str">
        <f t="shared" si="21"/>
        <v>2704</v>
      </c>
      <c r="Q2768" s="117"/>
      <c r="R2768" s="1348">
        <v>270410021</v>
      </c>
      <c r="S2768" s="321"/>
      <c r="T2768" s="321"/>
    </row>
    <row r="2769" spans="1:20" ht="34.5" hidden="1" customHeight="1">
      <c r="A2769" s="1348">
        <v>270410021</v>
      </c>
      <c r="B2769" s="1339" t="str">
        <f t="shared" si="20"/>
        <v>2704</v>
      </c>
      <c r="C2769" s="1349" t="s">
        <v>2435</v>
      </c>
      <c r="D2769" s="1350">
        <v>1</v>
      </c>
      <c r="E2769" s="293" t="s">
        <v>9171</v>
      </c>
      <c r="F2769" s="1352" t="s">
        <v>9172</v>
      </c>
      <c r="G2769" s="1356">
        <v>41253</v>
      </c>
      <c r="H2769" s="1348" t="s">
        <v>2252</v>
      </c>
      <c r="I2769" s="1348">
        <v>1381</v>
      </c>
      <c r="J2769" s="1351">
        <v>39751</v>
      </c>
      <c r="K2769" s="1352" t="s">
        <v>2253</v>
      </c>
      <c r="L2769" s="1352"/>
      <c r="M2769" s="1345" t="s">
        <v>9173</v>
      </c>
      <c r="N2769" s="1346" t="s">
        <v>1830</v>
      </c>
      <c r="O2769" s="1347"/>
      <c r="P2769" s="117" t="str">
        <f t="shared" si="21"/>
        <v>2704</v>
      </c>
      <c r="Q2769" s="117"/>
      <c r="R2769" s="1348">
        <v>270410021</v>
      </c>
      <c r="S2769" s="321"/>
      <c r="T2769" s="321"/>
    </row>
    <row r="2770" spans="1:20" ht="34.5" hidden="1" customHeight="1">
      <c r="A2770" s="1348">
        <v>270410022</v>
      </c>
      <c r="B2770" s="1339" t="str">
        <f t="shared" si="20"/>
        <v>2704</v>
      </c>
      <c r="C2770" s="1349" t="s">
        <v>2435</v>
      </c>
      <c r="D2770" s="1350">
        <v>2</v>
      </c>
      <c r="E2770" s="293" t="s">
        <v>9174</v>
      </c>
      <c r="F2770" s="1352" t="s">
        <v>9172</v>
      </c>
      <c r="G2770" s="1351">
        <v>43057</v>
      </c>
      <c r="H2770" s="1348" t="s">
        <v>2252</v>
      </c>
      <c r="I2770" s="1348">
        <v>1482</v>
      </c>
      <c r="J2770" s="1351">
        <v>41470</v>
      </c>
      <c r="K2770" s="1352" t="s">
        <v>2253</v>
      </c>
      <c r="L2770" s="1352"/>
      <c r="M2770" s="1345" t="s">
        <v>1830</v>
      </c>
      <c r="N2770" s="1346" t="s">
        <v>1830</v>
      </c>
      <c r="O2770" s="1347"/>
      <c r="P2770" s="117" t="str">
        <f t="shared" si="21"/>
        <v>2704</v>
      </c>
      <c r="Q2770" s="117"/>
      <c r="R2770" s="1348">
        <v>270410022</v>
      </c>
      <c r="S2770" s="321"/>
      <c r="T2770" s="321"/>
    </row>
    <row r="2771" spans="1:20" ht="34.5" hidden="1" customHeight="1">
      <c r="A2771" s="1348">
        <v>270410023</v>
      </c>
      <c r="B2771" s="1339" t="str">
        <f t="shared" si="20"/>
        <v>2704</v>
      </c>
      <c r="C2771" s="1349" t="s">
        <v>2435</v>
      </c>
      <c r="D2771" s="1350">
        <v>1</v>
      </c>
      <c r="E2771" s="293" t="s">
        <v>9175</v>
      </c>
      <c r="F2771" s="1352" t="s">
        <v>9176</v>
      </c>
      <c r="G2771" s="1356">
        <v>41253</v>
      </c>
      <c r="H2771" s="1348" t="s">
        <v>2252</v>
      </c>
      <c r="I2771" s="1348">
        <v>1381</v>
      </c>
      <c r="J2771" s="1351">
        <v>39751</v>
      </c>
      <c r="K2771" s="1352" t="s">
        <v>2253</v>
      </c>
      <c r="L2771" s="1352"/>
      <c r="M2771" s="1345" t="s">
        <v>9177</v>
      </c>
      <c r="N2771" s="1346" t="s">
        <v>1830</v>
      </c>
      <c r="O2771" s="1347"/>
      <c r="P2771" s="117" t="str">
        <f t="shared" si="21"/>
        <v>2704</v>
      </c>
      <c r="Q2771" s="117"/>
      <c r="R2771" s="1348">
        <v>270410023</v>
      </c>
      <c r="S2771" s="321"/>
      <c r="T2771" s="321"/>
    </row>
    <row r="2772" spans="1:20" ht="34.5" hidden="1" customHeight="1">
      <c r="A2772" s="1348">
        <v>270410024</v>
      </c>
      <c r="B2772" s="1339" t="str">
        <f t="shared" si="20"/>
        <v>2704</v>
      </c>
      <c r="C2772" s="1349" t="s">
        <v>2435</v>
      </c>
      <c r="D2772" s="1350">
        <v>2</v>
      </c>
      <c r="E2772" s="293" t="s">
        <v>9178</v>
      </c>
      <c r="F2772" s="1352" t="s">
        <v>9179</v>
      </c>
      <c r="G2772" s="1351">
        <v>42899</v>
      </c>
      <c r="H2772" s="1348" t="s">
        <v>2252</v>
      </c>
      <c r="I2772" s="1348">
        <v>1482</v>
      </c>
      <c r="J2772" s="1351">
        <v>41470</v>
      </c>
      <c r="K2772" s="1352" t="s">
        <v>2253</v>
      </c>
      <c r="L2772" s="1352"/>
      <c r="M2772" s="1345" t="s">
        <v>1830</v>
      </c>
      <c r="N2772" s="1346" t="s">
        <v>1830</v>
      </c>
      <c r="O2772" s="1347"/>
      <c r="P2772" s="117" t="str">
        <f t="shared" si="21"/>
        <v>2704</v>
      </c>
      <c r="Q2772" s="117"/>
      <c r="R2772" s="1348">
        <v>270410024</v>
      </c>
      <c r="S2772" s="321"/>
      <c r="T2772" s="321"/>
    </row>
    <row r="2773" spans="1:20" ht="34.5" hidden="1" customHeight="1">
      <c r="A2773" s="1348">
        <v>270410024</v>
      </c>
      <c r="B2773" s="1339" t="str">
        <f t="shared" si="20"/>
        <v>2704</v>
      </c>
      <c r="C2773" s="1349" t="s">
        <v>2435</v>
      </c>
      <c r="D2773" s="1350">
        <v>1</v>
      </c>
      <c r="E2773" s="293" t="s">
        <v>9180</v>
      </c>
      <c r="F2773" s="1352" t="s">
        <v>9181</v>
      </c>
      <c r="G2773" s="1351">
        <v>40884</v>
      </c>
      <c r="H2773" s="1348" t="s">
        <v>2252</v>
      </c>
      <c r="I2773" s="1348">
        <v>1381</v>
      </c>
      <c r="J2773" s="1356">
        <v>39751</v>
      </c>
      <c r="K2773" s="1352" t="s">
        <v>2253</v>
      </c>
      <c r="L2773" s="1352" t="s">
        <v>9182</v>
      </c>
      <c r="M2773" s="1345" t="s">
        <v>9183</v>
      </c>
      <c r="N2773" s="1346" t="s">
        <v>1830</v>
      </c>
      <c r="O2773" s="1347"/>
      <c r="P2773" s="117" t="str">
        <f t="shared" si="21"/>
        <v>2704</v>
      </c>
      <c r="Q2773" s="117"/>
      <c r="R2773" s="1348">
        <v>270410024</v>
      </c>
      <c r="S2773" s="321"/>
      <c r="T2773" s="321"/>
    </row>
    <row r="2774" spans="1:20" ht="34.5" hidden="1" customHeight="1">
      <c r="A2774" s="1348">
        <v>270410025</v>
      </c>
      <c r="B2774" s="1339" t="str">
        <f t="shared" si="20"/>
        <v>2704</v>
      </c>
      <c r="C2774" s="1349" t="s">
        <v>2435</v>
      </c>
      <c r="D2774" s="1350">
        <v>2</v>
      </c>
      <c r="E2774" s="293" t="s">
        <v>9184</v>
      </c>
      <c r="F2774" s="1352" t="s">
        <v>9185</v>
      </c>
      <c r="G2774" s="1351">
        <v>41820</v>
      </c>
      <c r="H2774" s="1348" t="s">
        <v>2252</v>
      </c>
      <c r="I2774" s="1348">
        <v>1416</v>
      </c>
      <c r="J2774" s="1351">
        <v>40325</v>
      </c>
      <c r="K2774" s="1352" t="s">
        <v>2253</v>
      </c>
      <c r="L2774" s="1352"/>
      <c r="M2774" s="1345" t="s">
        <v>1830</v>
      </c>
      <c r="N2774" s="1346" t="s">
        <v>1830</v>
      </c>
      <c r="O2774" s="1347"/>
      <c r="P2774" s="117" t="str">
        <f t="shared" si="21"/>
        <v>2704</v>
      </c>
      <c r="Q2774" s="117"/>
      <c r="R2774" s="1348">
        <v>270410025</v>
      </c>
      <c r="S2774" s="321"/>
      <c r="T2774" s="321"/>
    </row>
    <row r="2775" spans="1:20" ht="34.5" hidden="1" customHeight="1">
      <c r="A2775" s="1348">
        <v>270410025</v>
      </c>
      <c r="B2775" s="1339" t="str">
        <f t="shared" si="20"/>
        <v>2704</v>
      </c>
      <c r="C2775" s="1349" t="s">
        <v>2435</v>
      </c>
      <c r="D2775" s="1350">
        <v>2</v>
      </c>
      <c r="E2775" s="293" t="s">
        <v>9184</v>
      </c>
      <c r="F2775" s="1352" t="s">
        <v>9186</v>
      </c>
      <c r="G2775" s="1351">
        <v>43438</v>
      </c>
      <c r="H2775" s="1348" t="s">
        <v>2252</v>
      </c>
      <c r="I2775" s="1348">
        <v>1416</v>
      </c>
      <c r="J2775" s="1351">
        <v>40325</v>
      </c>
      <c r="K2775" s="1352" t="s">
        <v>2253</v>
      </c>
      <c r="L2775" s="1352"/>
      <c r="M2775" s="1345" t="s">
        <v>9187</v>
      </c>
      <c r="N2775" s="1346" t="s">
        <v>1830</v>
      </c>
      <c r="O2775" s="1347"/>
      <c r="P2775" s="117" t="str">
        <f t="shared" si="21"/>
        <v>2704</v>
      </c>
      <c r="Q2775" s="117"/>
      <c r="R2775" s="1348">
        <v>270410025</v>
      </c>
      <c r="S2775" s="321"/>
      <c r="T2775" s="321"/>
    </row>
    <row r="2776" spans="1:20" ht="34.5" hidden="1" customHeight="1">
      <c r="A2776" s="1348">
        <v>270410026</v>
      </c>
      <c r="B2776" s="1339" t="str">
        <f t="shared" si="20"/>
        <v>2704</v>
      </c>
      <c r="C2776" s="1349" t="s">
        <v>2435</v>
      </c>
      <c r="D2776" s="1350">
        <v>1</v>
      </c>
      <c r="E2776" s="293" t="s">
        <v>9188</v>
      </c>
      <c r="F2776" s="1352" t="s">
        <v>9189</v>
      </c>
      <c r="G2776" s="1351">
        <v>40884</v>
      </c>
      <c r="H2776" s="1348" t="s">
        <v>2252</v>
      </c>
      <c r="I2776" s="1348">
        <v>1381</v>
      </c>
      <c r="J2776" s="1351">
        <v>39751</v>
      </c>
      <c r="K2776" s="1352" t="s">
        <v>2253</v>
      </c>
      <c r="L2776" s="1352" t="s">
        <v>9190</v>
      </c>
      <c r="M2776" s="1345" t="s">
        <v>1830</v>
      </c>
      <c r="N2776" s="1346" t="s">
        <v>1830</v>
      </c>
      <c r="O2776" s="1347"/>
      <c r="P2776" s="117" t="str">
        <f t="shared" si="21"/>
        <v>2704</v>
      </c>
      <c r="Q2776" s="117"/>
      <c r="R2776" s="1348">
        <v>270410026</v>
      </c>
      <c r="S2776" s="321"/>
      <c r="T2776" s="321"/>
    </row>
    <row r="2777" spans="1:20" ht="34.5" hidden="1" customHeight="1">
      <c r="A2777" s="1348">
        <v>270410027</v>
      </c>
      <c r="B2777" s="1339" t="str">
        <f t="shared" si="20"/>
        <v>2704</v>
      </c>
      <c r="C2777" s="1349" t="s">
        <v>2435</v>
      </c>
      <c r="D2777" s="1350">
        <v>2</v>
      </c>
      <c r="E2777" s="293" t="s">
        <v>9191</v>
      </c>
      <c r="F2777" s="1352" t="s">
        <v>9192</v>
      </c>
      <c r="G2777" s="1351">
        <v>41654</v>
      </c>
      <c r="H2777" s="1348" t="s">
        <v>2252</v>
      </c>
      <c r="I2777" s="1348"/>
      <c r="J2777" s="1368"/>
      <c r="K2777" s="1352" t="s">
        <v>2253</v>
      </c>
      <c r="L2777" s="1352"/>
      <c r="M2777" s="1345" t="s">
        <v>1830</v>
      </c>
      <c r="N2777" s="1346" t="s">
        <v>1830</v>
      </c>
      <c r="O2777" s="1347"/>
      <c r="P2777" s="117" t="str">
        <f t="shared" si="21"/>
        <v>2704</v>
      </c>
      <c r="Q2777" s="117"/>
      <c r="R2777" s="1348">
        <v>270410027</v>
      </c>
      <c r="S2777" s="321"/>
      <c r="T2777" s="321"/>
    </row>
    <row r="2778" spans="1:20" ht="34.5" hidden="1" customHeight="1">
      <c r="A2778" s="1348">
        <v>270410028</v>
      </c>
      <c r="B2778" s="1339" t="str">
        <f t="shared" si="20"/>
        <v>2704</v>
      </c>
      <c r="C2778" s="1349" t="s">
        <v>2435</v>
      </c>
      <c r="D2778" s="1350">
        <v>3</v>
      </c>
      <c r="E2778" s="293" t="s">
        <v>9193</v>
      </c>
      <c r="F2778" s="1352" t="s">
        <v>9194</v>
      </c>
      <c r="G2778" s="1356">
        <v>42551</v>
      </c>
      <c r="H2778" s="1348" t="s">
        <v>2252</v>
      </c>
      <c r="I2778" s="1348">
        <v>1416</v>
      </c>
      <c r="J2778" s="1351">
        <v>40325</v>
      </c>
      <c r="K2778" s="1352" t="s">
        <v>2253</v>
      </c>
      <c r="L2778" s="1352"/>
      <c r="M2778" s="1345" t="s">
        <v>1830</v>
      </c>
      <c r="N2778" s="1346" t="s">
        <v>9195</v>
      </c>
      <c r="O2778" s="1347"/>
      <c r="P2778" s="117" t="str">
        <f t="shared" si="21"/>
        <v>2704</v>
      </c>
      <c r="Q2778" s="117"/>
      <c r="R2778" s="1348">
        <v>270410028</v>
      </c>
      <c r="S2778" s="321"/>
      <c r="T2778" s="321"/>
    </row>
    <row r="2779" spans="1:20" ht="34.5" hidden="1" customHeight="1">
      <c r="A2779" s="1348">
        <v>270410028</v>
      </c>
      <c r="B2779" s="1339" t="str">
        <f t="shared" si="20"/>
        <v>2704</v>
      </c>
      <c r="C2779" s="1349" t="s">
        <v>2435</v>
      </c>
      <c r="D2779" s="1350">
        <v>1</v>
      </c>
      <c r="E2779" s="293" t="s">
        <v>9196</v>
      </c>
      <c r="F2779" s="1352" t="s">
        <v>9197</v>
      </c>
      <c r="G2779" s="1351">
        <v>40884</v>
      </c>
      <c r="H2779" s="1348" t="s">
        <v>2252</v>
      </c>
      <c r="I2779" s="1348">
        <v>1381</v>
      </c>
      <c r="J2779" s="1351">
        <v>39751</v>
      </c>
      <c r="K2779" s="1352" t="s">
        <v>2253</v>
      </c>
      <c r="L2779" s="1352" t="s">
        <v>9198</v>
      </c>
      <c r="M2779" s="1345" t="s">
        <v>1830</v>
      </c>
      <c r="N2779" s="1346" t="s">
        <v>1830</v>
      </c>
      <c r="O2779" s="1347"/>
      <c r="P2779" s="117" t="str">
        <f t="shared" si="21"/>
        <v>2704</v>
      </c>
      <c r="Q2779" s="117"/>
      <c r="R2779" s="1348">
        <v>270410028</v>
      </c>
      <c r="S2779" s="321"/>
      <c r="T2779" s="321"/>
    </row>
    <row r="2780" spans="1:20" ht="34.5" hidden="1" customHeight="1">
      <c r="A2780" s="1348">
        <v>270410030</v>
      </c>
      <c r="B2780" s="1339" t="str">
        <f t="shared" si="20"/>
        <v>2704</v>
      </c>
      <c r="C2780" s="1349" t="s">
        <v>2435</v>
      </c>
      <c r="D2780" s="1350">
        <v>2</v>
      </c>
      <c r="E2780" s="293" t="s">
        <v>9199</v>
      </c>
      <c r="F2780" s="1352" t="s">
        <v>9200</v>
      </c>
      <c r="G2780" s="1351">
        <v>41654</v>
      </c>
      <c r="H2780" s="1348" t="s">
        <v>2252</v>
      </c>
      <c r="I2780" s="1348"/>
      <c r="J2780" s="1368"/>
      <c r="K2780" s="1352" t="s">
        <v>2253</v>
      </c>
      <c r="L2780" s="1353"/>
      <c r="M2780" s="1345" t="s">
        <v>1830</v>
      </c>
      <c r="N2780" s="1346" t="s">
        <v>9201</v>
      </c>
      <c r="O2780" s="1347"/>
      <c r="P2780" s="117" t="str">
        <f t="shared" si="21"/>
        <v>2704</v>
      </c>
      <c r="Q2780" s="117"/>
      <c r="R2780" s="1348">
        <v>270410030</v>
      </c>
      <c r="S2780" s="321"/>
      <c r="T2780" s="321"/>
    </row>
    <row r="2781" spans="1:20" ht="34.5" hidden="1" customHeight="1">
      <c r="A2781" s="1348">
        <v>270410031</v>
      </c>
      <c r="B2781" s="1339" t="str">
        <f t="shared" si="20"/>
        <v>2704</v>
      </c>
      <c r="C2781" s="1349" t="s">
        <v>2435</v>
      </c>
      <c r="D2781" s="1350">
        <v>3</v>
      </c>
      <c r="E2781" s="293" t="s">
        <v>9202</v>
      </c>
      <c r="F2781" s="1352" t="s">
        <v>9203</v>
      </c>
      <c r="G2781" s="1356">
        <v>42551</v>
      </c>
      <c r="H2781" s="1348" t="s">
        <v>2252</v>
      </c>
      <c r="I2781" s="1348">
        <v>1416</v>
      </c>
      <c r="J2781" s="1351">
        <v>40325</v>
      </c>
      <c r="K2781" s="1352" t="s">
        <v>2253</v>
      </c>
      <c r="L2781" s="1352"/>
      <c r="M2781" s="1345" t="s">
        <v>1830</v>
      </c>
      <c r="N2781" s="1346" t="s">
        <v>9204</v>
      </c>
      <c r="O2781" s="1347"/>
      <c r="P2781" s="117" t="str">
        <f t="shared" si="21"/>
        <v>2704</v>
      </c>
      <c r="Q2781" s="117"/>
      <c r="R2781" s="1348">
        <v>270410031</v>
      </c>
      <c r="S2781" s="321"/>
      <c r="T2781" s="321"/>
    </row>
    <row r="2782" spans="1:20" ht="34.5" hidden="1" customHeight="1">
      <c r="A2782" s="1348">
        <v>270410032</v>
      </c>
      <c r="B2782" s="1339" t="str">
        <f t="shared" si="20"/>
        <v>2704</v>
      </c>
      <c r="C2782" s="1349" t="s">
        <v>2435</v>
      </c>
      <c r="D2782" s="1350">
        <v>1</v>
      </c>
      <c r="E2782" s="293" t="s">
        <v>9205</v>
      </c>
      <c r="F2782" s="1352" t="s">
        <v>9206</v>
      </c>
      <c r="G2782" s="1356">
        <v>41253</v>
      </c>
      <c r="H2782" s="1348" t="s">
        <v>2252</v>
      </c>
      <c r="I2782" s="1348">
        <v>1381</v>
      </c>
      <c r="J2782" s="1351">
        <v>39751</v>
      </c>
      <c r="K2782" s="1352" t="s">
        <v>2253</v>
      </c>
      <c r="L2782" s="1352" t="s">
        <v>9207</v>
      </c>
      <c r="M2782" s="1345" t="s">
        <v>1830</v>
      </c>
      <c r="N2782" s="1346" t="s">
        <v>3398</v>
      </c>
      <c r="O2782" s="1347"/>
      <c r="P2782" s="117" t="str">
        <f t="shared" si="21"/>
        <v>2704</v>
      </c>
      <c r="Q2782" s="117"/>
      <c r="R2782" s="1348">
        <v>270410032</v>
      </c>
      <c r="S2782" s="321"/>
      <c r="T2782" s="321"/>
    </row>
    <row r="2783" spans="1:20" ht="34.5" hidden="1" customHeight="1">
      <c r="A2783" s="1348">
        <v>270410033</v>
      </c>
      <c r="B2783" s="1339" t="str">
        <f t="shared" si="20"/>
        <v>2704</v>
      </c>
      <c r="C2783" s="1349" t="s">
        <v>2435</v>
      </c>
      <c r="D2783" s="1350">
        <v>1</v>
      </c>
      <c r="E2783" s="293" t="s">
        <v>9208</v>
      </c>
      <c r="F2783" s="1352" t="s">
        <v>9209</v>
      </c>
      <c r="G2783" s="1356">
        <v>41350</v>
      </c>
      <c r="H2783" s="1348" t="s">
        <v>2252</v>
      </c>
      <c r="I2783" s="1348">
        <v>1381</v>
      </c>
      <c r="J2783" s="1351">
        <v>39751</v>
      </c>
      <c r="K2783" s="1352" t="s">
        <v>2253</v>
      </c>
      <c r="L2783" s="1352"/>
      <c r="M2783" s="1345" t="s">
        <v>1830</v>
      </c>
      <c r="N2783" s="1346" t="s">
        <v>9210</v>
      </c>
      <c r="O2783" s="1347"/>
      <c r="P2783" s="117" t="str">
        <f t="shared" si="21"/>
        <v>2704</v>
      </c>
      <c r="Q2783" s="117"/>
      <c r="R2783" s="1348">
        <v>270410033</v>
      </c>
      <c r="S2783" s="321"/>
      <c r="T2783" s="321"/>
    </row>
    <row r="2784" spans="1:20" ht="34.5" hidden="1" customHeight="1">
      <c r="A2784" s="1348">
        <v>270410034</v>
      </c>
      <c r="B2784" s="1339" t="str">
        <f t="shared" si="20"/>
        <v>2704</v>
      </c>
      <c r="C2784" s="1349" t="s">
        <v>2435</v>
      </c>
      <c r="D2784" s="1350">
        <v>1</v>
      </c>
      <c r="E2784" s="293" t="s">
        <v>9211</v>
      </c>
      <c r="F2784" s="1352" t="s">
        <v>9212</v>
      </c>
      <c r="G2784" s="1351">
        <v>41820</v>
      </c>
      <c r="H2784" s="1348" t="s">
        <v>2252</v>
      </c>
      <c r="I2784" s="1348">
        <v>1381</v>
      </c>
      <c r="J2784" s="1351">
        <v>39751</v>
      </c>
      <c r="K2784" s="1352" t="s">
        <v>2253</v>
      </c>
      <c r="L2784" s="1352" t="s">
        <v>9213</v>
      </c>
      <c r="M2784" s="1345" t="s">
        <v>1830</v>
      </c>
      <c r="N2784" s="1346" t="s">
        <v>9214</v>
      </c>
      <c r="O2784" s="1347"/>
      <c r="P2784" s="117" t="str">
        <f t="shared" si="21"/>
        <v>2704</v>
      </c>
      <c r="Q2784" s="117"/>
      <c r="R2784" s="1348">
        <v>270410034</v>
      </c>
      <c r="S2784" s="321"/>
      <c r="T2784" s="321"/>
    </row>
    <row r="2785" spans="1:20" ht="34.5" hidden="1" customHeight="1">
      <c r="A2785" s="1348">
        <v>270410035</v>
      </c>
      <c r="B2785" s="1339" t="str">
        <f t="shared" si="20"/>
        <v>2704</v>
      </c>
      <c r="C2785" s="1349" t="s">
        <v>2435</v>
      </c>
      <c r="D2785" s="1350">
        <v>1</v>
      </c>
      <c r="E2785" s="293" t="s">
        <v>9215</v>
      </c>
      <c r="F2785" s="1352" t="s">
        <v>9216</v>
      </c>
      <c r="G2785" s="1356">
        <v>41350</v>
      </c>
      <c r="H2785" s="1348" t="s">
        <v>2252</v>
      </c>
      <c r="I2785" s="1348">
        <v>1381</v>
      </c>
      <c r="J2785" s="1351">
        <v>39751</v>
      </c>
      <c r="K2785" s="1352" t="s">
        <v>2253</v>
      </c>
      <c r="L2785" s="1352"/>
      <c r="M2785" s="1345" t="s">
        <v>1830</v>
      </c>
      <c r="N2785" s="1346" t="s">
        <v>9217</v>
      </c>
      <c r="O2785" s="1347"/>
      <c r="P2785" s="117" t="str">
        <f t="shared" si="21"/>
        <v>2704</v>
      </c>
      <c r="Q2785" s="117"/>
      <c r="R2785" s="1348">
        <v>270410035</v>
      </c>
      <c r="S2785" s="321"/>
      <c r="T2785" s="321"/>
    </row>
    <row r="2786" spans="1:20" ht="34.5" hidden="1" customHeight="1">
      <c r="A2786" s="1348">
        <v>270410036</v>
      </c>
      <c r="B2786" s="1339" t="str">
        <f t="shared" si="20"/>
        <v>2704</v>
      </c>
      <c r="C2786" s="1349" t="s">
        <v>2435</v>
      </c>
      <c r="D2786" s="1350">
        <v>1</v>
      </c>
      <c r="E2786" s="293" t="s">
        <v>9218</v>
      </c>
      <c r="F2786" s="1352" t="s">
        <v>9219</v>
      </c>
      <c r="G2786" s="1351">
        <v>41982</v>
      </c>
      <c r="H2786" s="1348" t="s">
        <v>2252</v>
      </c>
      <c r="I2786" s="1348">
        <v>1416</v>
      </c>
      <c r="J2786" s="1351">
        <v>40325</v>
      </c>
      <c r="K2786" s="1352" t="s">
        <v>2253</v>
      </c>
      <c r="L2786" s="1352" t="s">
        <v>9220</v>
      </c>
      <c r="M2786" s="1345" t="s">
        <v>1830</v>
      </c>
      <c r="N2786" s="1346" t="s">
        <v>9221</v>
      </c>
      <c r="O2786" s="1347"/>
      <c r="P2786" s="117" t="str">
        <f t="shared" si="21"/>
        <v>2704</v>
      </c>
      <c r="Q2786" s="117"/>
      <c r="R2786" s="1348">
        <v>270410036</v>
      </c>
      <c r="S2786" s="321"/>
      <c r="T2786" s="321"/>
    </row>
    <row r="2787" spans="1:20" ht="34.5" hidden="1" customHeight="1">
      <c r="A2787" s="1348">
        <v>270410037</v>
      </c>
      <c r="B2787" s="1339" t="str">
        <f t="shared" si="20"/>
        <v>2704</v>
      </c>
      <c r="C2787" s="1349" t="s">
        <v>2435</v>
      </c>
      <c r="D2787" s="1350">
        <v>1</v>
      </c>
      <c r="E2787" s="293" t="s">
        <v>9222</v>
      </c>
      <c r="F2787" s="1352" t="s">
        <v>9223</v>
      </c>
      <c r="G2787" s="1356">
        <v>42551</v>
      </c>
      <c r="H2787" s="1348" t="s">
        <v>2252</v>
      </c>
      <c r="I2787" s="1348">
        <v>1416</v>
      </c>
      <c r="J2787" s="1351">
        <v>40325</v>
      </c>
      <c r="K2787" s="1352" t="s">
        <v>2253</v>
      </c>
      <c r="L2787" s="1352" t="s">
        <v>9224</v>
      </c>
      <c r="M2787" s="1345" t="s">
        <v>1830</v>
      </c>
      <c r="N2787" s="1346" t="s">
        <v>1830</v>
      </c>
      <c r="O2787" s="1347"/>
      <c r="P2787" s="117" t="str">
        <f t="shared" si="21"/>
        <v>2704</v>
      </c>
      <c r="Q2787" s="117"/>
      <c r="R2787" s="1348">
        <v>270410037</v>
      </c>
      <c r="S2787" s="321"/>
      <c r="T2787" s="321"/>
    </row>
    <row r="2788" spans="1:20" ht="34.5" hidden="1" customHeight="1">
      <c r="A2788" s="1348">
        <v>270410038</v>
      </c>
      <c r="B2788" s="1339" t="str">
        <f t="shared" si="20"/>
        <v>2704</v>
      </c>
      <c r="C2788" s="1349" t="s">
        <v>2435</v>
      </c>
      <c r="D2788" s="1350">
        <v>1</v>
      </c>
      <c r="E2788" s="293" t="s">
        <v>9225</v>
      </c>
      <c r="F2788" s="1352" t="s">
        <v>9226</v>
      </c>
      <c r="G2788" s="1351">
        <v>45291</v>
      </c>
      <c r="H2788" s="1348" t="s">
        <v>2353</v>
      </c>
      <c r="I2788" s="1348">
        <v>1461</v>
      </c>
      <c r="J2788" s="1351">
        <v>41123</v>
      </c>
      <c r="K2788" s="1352" t="s">
        <v>2253</v>
      </c>
      <c r="L2788" s="1352"/>
      <c r="M2788" s="1345" t="s">
        <v>1830</v>
      </c>
      <c r="N2788" s="1346" t="s">
        <v>1830</v>
      </c>
      <c r="O2788" s="1347"/>
      <c r="P2788" s="117" t="str">
        <f t="shared" si="21"/>
        <v>2704</v>
      </c>
      <c r="Q2788" s="117"/>
      <c r="R2788" s="1348">
        <v>270410038</v>
      </c>
      <c r="S2788" s="321"/>
      <c r="T2788" s="321"/>
    </row>
    <row r="2789" spans="1:20" ht="34.5" hidden="1" customHeight="1">
      <c r="A2789" s="1348">
        <v>270410039</v>
      </c>
      <c r="B2789" s="1339" t="str">
        <f t="shared" si="20"/>
        <v>2704</v>
      </c>
      <c r="C2789" s="1349" t="s">
        <v>2435</v>
      </c>
      <c r="D2789" s="1350">
        <v>1</v>
      </c>
      <c r="E2789" s="293" t="s">
        <v>9227</v>
      </c>
      <c r="F2789" s="1352" t="s">
        <v>9228</v>
      </c>
      <c r="G2789" s="1356">
        <v>42734</v>
      </c>
      <c r="H2789" s="1348" t="s">
        <v>2252</v>
      </c>
      <c r="I2789" s="1348">
        <v>1461</v>
      </c>
      <c r="J2789" s="1351">
        <v>41123</v>
      </c>
      <c r="K2789" s="1352" t="s">
        <v>2253</v>
      </c>
      <c r="L2789" s="1352"/>
      <c r="M2789" s="1345" t="s">
        <v>8798</v>
      </c>
      <c r="N2789" s="1346" t="s">
        <v>1830</v>
      </c>
      <c r="O2789" s="1334"/>
      <c r="P2789" s="117" t="str">
        <f t="shared" si="21"/>
        <v>2704</v>
      </c>
      <c r="Q2789" s="117"/>
      <c r="R2789" s="1348">
        <v>270410039</v>
      </c>
      <c r="S2789" s="321"/>
      <c r="T2789" s="321"/>
    </row>
    <row r="2790" spans="1:20" ht="34.5" hidden="1" customHeight="1">
      <c r="A2790" s="1348">
        <v>270410040</v>
      </c>
      <c r="B2790" s="1339" t="str">
        <f t="shared" si="20"/>
        <v>2704</v>
      </c>
      <c r="C2790" s="1349" t="s">
        <v>2435</v>
      </c>
      <c r="D2790" s="1350">
        <v>1</v>
      </c>
      <c r="E2790" s="293" t="s">
        <v>9229</v>
      </c>
      <c r="F2790" s="1352" t="s">
        <v>9230</v>
      </c>
      <c r="G2790" s="1351">
        <v>43014</v>
      </c>
      <c r="H2790" s="1348" t="s">
        <v>2252</v>
      </c>
      <c r="I2790" s="1348">
        <v>1461</v>
      </c>
      <c r="J2790" s="1351">
        <v>41123</v>
      </c>
      <c r="K2790" s="1352" t="s">
        <v>2253</v>
      </c>
      <c r="L2790" s="1352"/>
      <c r="M2790" s="1345" t="s">
        <v>8800</v>
      </c>
      <c r="N2790" s="1346" t="s">
        <v>3398</v>
      </c>
      <c r="O2790" s="1347"/>
      <c r="P2790" s="117" t="str">
        <f t="shared" si="21"/>
        <v>2704</v>
      </c>
      <c r="Q2790" s="117"/>
      <c r="R2790" s="1348">
        <v>270410040</v>
      </c>
      <c r="S2790" s="321"/>
      <c r="T2790" s="321"/>
    </row>
    <row r="2791" spans="1:20" ht="34.5" hidden="1" customHeight="1">
      <c r="A2791" s="1348">
        <v>270410041</v>
      </c>
      <c r="B2791" s="1339" t="str">
        <f t="shared" si="20"/>
        <v>2704</v>
      </c>
      <c r="C2791" s="1349" t="s">
        <v>2435</v>
      </c>
      <c r="D2791" s="1350">
        <v>1</v>
      </c>
      <c r="E2791" s="293" t="s">
        <v>9231</v>
      </c>
      <c r="F2791" s="1352" t="s">
        <v>9232</v>
      </c>
      <c r="G2791" s="1351">
        <v>43261</v>
      </c>
      <c r="H2791" s="1348" t="s">
        <v>2252</v>
      </c>
      <c r="I2791" s="1348">
        <v>1461</v>
      </c>
      <c r="J2791" s="1351">
        <v>41123</v>
      </c>
      <c r="K2791" s="1352" t="s">
        <v>2253</v>
      </c>
      <c r="L2791" s="1352"/>
      <c r="M2791" s="1345" t="s">
        <v>1830</v>
      </c>
      <c r="N2791" s="1346" t="s">
        <v>1830</v>
      </c>
      <c r="O2791" s="1347"/>
      <c r="P2791" s="117" t="str">
        <f t="shared" si="21"/>
        <v>2704</v>
      </c>
      <c r="Q2791" s="117"/>
      <c r="R2791" s="1348">
        <v>270410041</v>
      </c>
      <c r="S2791" s="321"/>
      <c r="T2791" s="321"/>
    </row>
    <row r="2792" spans="1:20" ht="34.5" hidden="1" customHeight="1">
      <c r="A2792" s="1348">
        <v>270410042</v>
      </c>
      <c r="B2792" s="1339" t="str">
        <f t="shared" si="20"/>
        <v>2704</v>
      </c>
      <c r="C2792" s="1349" t="s">
        <v>2435</v>
      </c>
      <c r="D2792" s="1350">
        <v>1</v>
      </c>
      <c r="E2792" s="293" t="s">
        <v>9233</v>
      </c>
      <c r="F2792" s="1352" t="s">
        <v>9234</v>
      </c>
      <c r="G2792" s="1356">
        <v>43483</v>
      </c>
      <c r="H2792" s="1348" t="s">
        <v>2252</v>
      </c>
      <c r="I2792" s="1348">
        <v>1461</v>
      </c>
      <c r="J2792" s="1351">
        <v>41123</v>
      </c>
      <c r="K2792" s="1352" t="s">
        <v>2253</v>
      </c>
      <c r="L2792" s="1353"/>
      <c r="M2792" s="1345" t="s">
        <v>1830</v>
      </c>
      <c r="N2792" s="1346" t="s">
        <v>1830</v>
      </c>
      <c r="O2792" s="1347"/>
      <c r="P2792" s="117" t="str">
        <f t="shared" si="21"/>
        <v>2704</v>
      </c>
      <c r="Q2792" s="117"/>
      <c r="R2792" s="1348">
        <v>270410042</v>
      </c>
      <c r="S2792" s="321"/>
      <c r="T2792" s="321"/>
    </row>
    <row r="2793" spans="1:20" ht="34.5" hidden="1" customHeight="1">
      <c r="A2793" s="1348">
        <v>270410043</v>
      </c>
      <c r="B2793" s="1339" t="str">
        <f t="shared" si="20"/>
        <v>2704</v>
      </c>
      <c r="C2793" s="1349" t="s">
        <v>2435</v>
      </c>
      <c r="D2793" s="1350">
        <v>1</v>
      </c>
      <c r="E2793" s="293" t="s">
        <v>9235</v>
      </c>
      <c r="F2793" s="1352" t="s">
        <v>9236</v>
      </c>
      <c r="G2793" s="1351">
        <v>43014</v>
      </c>
      <c r="H2793" s="1348" t="s">
        <v>2252</v>
      </c>
      <c r="I2793" s="1348">
        <v>1482</v>
      </c>
      <c r="J2793" s="1351">
        <v>41470</v>
      </c>
      <c r="K2793" s="1352" t="s">
        <v>2253</v>
      </c>
      <c r="L2793" s="1353"/>
      <c r="M2793" s="1345" t="s">
        <v>1830</v>
      </c>
      <c r="N2793" s="1346" t="s">
        <v>1830</v>
      </c>
      <c r="O2793" s="1347"/>
      <c r="P2793" s="117" t="str">
        <f t="shared" si="21"/>
        <v>2704</v>
      </c>
      <c r="Q2793" s="117"/>
      <c r="R2793" s="1348">
        <v>270410043</v>
      </c>
      <c r="S2793" s="321"/>
      <c r="T2793" s="321"/>
    </row>
    <row r="2794" spans="1:20" ht="34.5" hidden="1" customHeight="1">
      <c r="A2794" s="1348">
        <v>270410044</v>
      </c>
      <c r="B2794" s="1339" t="str">
        <f t="shared" si="20"/>
        <v>2704</v>
      </c>
      <c r="C2794" s="1349" t="s">
        <v>2435</v>
      </c>
      <c r="D2794" s="1350">
        <v>1</v>
      </c>
      <c r="E2794" s="293" t="s">
        <v>9237</v>
      </c>
      <c r="F2794" s="1352" t="s">
        <v>9238</v>
      </c>
      <c r="G2794" s="1351">
        <v>45291</v>
      </c>
      <c r="H2794" s="1348" t="s">
        <v>2252</v>
      </c>
      <c r="I2794" s="1348">
        <v>1482</v>
      </c>
      <c r="J2794" s="1351">
        <v>41470</v>
      </c>
      <c r="K2794" s="1352" t="s">
        <v>2253</v>
      </c>
      <c r="L2794" s="1352" t="s">
        <v>9239</v>
      </c>
      <c r="M2794" s="1345" t="s">
        <v>1830</v>
      </c>
      <c r="N2794" s="1346" t="s">
        <v>1830</v>
      </c>
      <c r="O2794" s="1347"/>
      <c r="P2794" s="117" t="str">
        <f t="shared" si="21"/>
        <v>2704</v>
      </c>
      <c r="Q2794" s="117"/>
      <c r="R2794" s="1348">
        <v>270410044</v>
      </c>
      <c r="S2794" s="321"/>
      <c r="T2794" s="321"/>
    </row>
    <row r="2795" spans="1:20" ht="34.5" hidden="1" customHeight="1">
      <c r="A2795" s="1348">
        <v>270410045</v>
      </c>
      <c r="B2795" s="1339" t="str">
        <f t="shared" si="20"/>
        <v>2704</v>
      </c>
      <c r="C2795" s="1349" t="s">
        <v>2435</v>
      </c>
      <c r="D2795" s="1350">
        <v>1</v>
      </c>
      <c r="E2795" s="293" t="s">
        <v>9240</v>
      </c>
      <c r="F2795" s="1352" t="s">
        <v>9241</v>
      </c>
      <c r="G2795" s="1351">
        <v>44308</v>
      </c>
      <c r="H2795" s="1348" t="s">
        <v>2252</v>
      </c>
      <c r="I2795" s="1348">
        <v>1516</v>
      </c>
      <c r="J2795" s="1351">
        <v>42122</v>
      </c>
      <c r="K2795" s="1352" t="s">
        <v>2354</v>
      </c>
      <c r="L2795" s="1352"/>
      <c r="M2795" s="1345" t="s">
        <v>1830</v>
      </c>
      <c r="N2795" s="1346" t="s">
        <v>1830</v>
      </c>
      <c r="O2795" s="1347"/>
      <c r="P2795" s="117" t="str">
        <f t="shared" si="21"/>
        <v>2704</v>
      </c>
      <c r="Q2795" s="117"/>
      <c r="R2795" s="1348">
        <v>270410045</v>
      </c>
      <c r="S2795" s="321"/>
      <c r="T2795" s="321"/>
    </row>
    <row r="2796" spans="1:20" ht="34.5" hidden="1" customHeight="1">
      <c r="A2796" s="1348">
        <v>270410046</v>
      </c>
      <c r="B2796" s="1339" t="str">
        <f t="shared" si="20"/>
        <v>2704</v>
      </c>
      <c r="C2796" s="1349" t="s">
        <v>2435</v>
      </c>
      <c r="D2796" s="1350">
        <v>2</v>
      </c>
      <c r="E2796" s="293" t="s">
        <v>9242</v>
      </c>
      <c r="F2796" s="1352" t="s">
        <v>9243</v>
      </c>
      <c r="G2796" s="1351">
        <v>45637</v>
      </c>
      <c r="H2796" s="1348" t="s">
        <v>2353</v>
      </c>
      <c r="I2796" s="1348">
        <v>1574</v>
      </c>
      <c r="J2796" s="1351">
        <v>43944</v>
      </c>
      <c r="K2796" s="1352" t="s">
        <v>2354</v>
      </c>
      <c r="L2796" s="1353"/>
      <c r="M2796" s="1345" t="s">
        <v>1830</v>
      </c>
      <c r="N2796" s="1346" t="s">
        <v>1830</v>
      </c>
      <c r="O2796" s="1347"/>
      <c r="P2796" s="117" t="str">
        <f t="shared" si="21"/>
        <v>2704</v>
      </c>
      <c r="Q2796" s="117"/>
      <c r="R2796" s="1348">
        <v>270410046</v>
      </c>
      <c r="S2796" s="321"/>
      <c r="T2796" s="321"/>
    </row>
    <row r="2797" spans="1:20" ht="34.5" hidden="1" customHeight="1">
      <c r="A2797" s="1348">
        <v>270410048</v>
      </c>
      <c r="B2797" s="1339" t="str">
        <f t="shared" si="20"/>
        <v>2704</v>
      </c>
      <c r="C2797" s="1349" t="s">
        <v>2435</v>
      </c>
      <c r="D2797" s="1350">
        <v>1</v>
      </c>
      <c r="E2797" s="293" t="s">
        <v>9244</v>
      </c>
      <c r="F2797" s="1352" t="s">
        <v>9245</v>
      </c>
      <c r="G2797" s="1351">
        <v>44308</v>
      </c>
      <c r="H2797" s="1348" t="s">
        <v>2252</v>
      </c>
      <c r="I2797" s="1348">
        <v>1516</v>
      </c>
      <c r="J2797" s="1351">
        <v>42122</v>
      </c>
      <c r="K2797" s="1352" t="s">
        <v>2354</v>
      </c>
      <c r="L2797" s="1353"/>
      <c r="M2797" s="1345" t="s">
        <v>1830</v>
      </c>
      <c r="N2797" s="1346" t="s">
        <v>1830</v>
      </c>
      <c r="O2797" s="1347"/>
      <c r="P2797" s="117" t="str">
        <f t="shared" si="21"/>
        <v>2704</v>
      </c>
      <c r="Q2797" s="117"/>
      <c r="R2797" s="1348">
        <v>270410048</v>
      </c>
      <c r="S2797" s="321"/>
      <c r="T2797" s="321"/>
    </row>
    <row r="2798" spans="1:20" ht="34.5" hidden="1" customHeight="1">
      <c r="A2798" s="1348">
        <v>270410049</v>
      </c>
      <c r="B2798" s="1339" t="str">
        <f t="shared" si="20"/>
        <v>2704</v>
      </c>
      <c r="C2798" s="1349" t="s">
        <v>2435</v>
      </c>
      <c r="D2798" s="1350">
        <v>2</v>
      </c>
      <c r="E2798" s="293" t="s">
        <v>9246</v>
      </c>
      <c r="F2798" s="1352" t="s">
        <v>9247</v>
      </c>
      <c r="G2798" s="1356">
        <v>45637</v>
      </c>
      <c r="H2798" s="1348" t="s">
        <v>2353</v>
      </c>
      <c r="I2798" s="1348">
        <v>1574</v>
      </c>
      <c r="J2798" s="1351">
        <v>43944</v>
      </c>
      <c r="K2798" s="1352" t="s">
        <v>2354</v>
      </c>
      <c r="L2798" s="1352"/>
      <c r="M2798" s="1345" t="s">
        <v>1830</v>
      </c>
      <c r="N2798" s="1346" t="s">
        <v>1830</v>
      </c>
      <c r="O2798" s="1347"/>
      <c r="P2798" s="117" t="str">
        <f t="shared" si="21"/>
        <v>2704</v>
      </c>
      <c r="Q2798" s="117"/>
      <c r="R2798" s="1348">
        <v>270410049</v>
      </c>
      <c r="S2798" s="321"/>
      <c r="T2798" s="321"/>
    </row>
    <row r="2799" spans="1:20" ht="34.5" hidden="1" customHeight="1">
      <c r="A2799" s="1348">
        <v>270410050</v>
      </c>
      <c r="B2799" s="1339" t="str">
        <f t="shared" si="20"/>
        <v>2704</v>
      </c>
      <c r="C2799" s="1349" t="s">
        <v>2435</v>
      </c>
      <c r="D2799" s="1350">
        <v>1</v>
      </c>
      <c r="E2799" s="293" t="s">
        <v>9248</v>
      </c>
      <c r="F2799" s="1352" t="s">
        <v>9249</v>
      </c>
      <c r="G2799" s="1356">
        <v>45291</v>
      </c>
      <c r="H2799" s="1348" t="s">
        <v>2353</v>
      </c>
      <c r="I2799" s="1348">
        <v>1523</v>
      </c>
      <c r="J2799" s="1351">
        <v>42271</v>
      </c>
      <c r="K2799" s="1352" t="s">
        <v>2354</v>
      </c>
      <c r="L2799" s="1353"/>
      <c r="M2799" s="1345" t="s">
        <v>1830</v>
      </c>
      <c r="N2799" s="1346" t="s">
        <v>1830</v>
      </c>
      <c r="O2799" s="1347"/>
      <c r="P2799" s="117" t="str">
        <f t="shared" si="21"/>
        <v>2704</v>
      </c>
      <c r="Q2799" s="117"/>
      <c r="R2799" s="1348">
        <v>270410050</v>
      </c>
      <c r="S2799" s="321"/>
      <c r="T2799" s="321"/>
    </row>
    <row r="2800" spans="1:20" ht="34.5" hidden="1" customHeight="1">
      <c r="A2800" s="1348">
        <v>280202001</v>
      </c>
      <c r="B2800" s="1339" t="str">
        <f t="shared" si="20"/>
        <v>2802</v>
      </c>
      <c r="C2800" s="1349" t="s">
        <v>2435</v>
      </c>
      <c r="D2800" s="1350">
        <v>1</v>
      </c>
      <c r="E2800" s="293" t="s">
        <v>9250</v>
      </c>
      <c r="F2800" s="1352" t="s">
        <v>9251</v>
      </c>
      <c r="G2800" s="1351">
        <v>45105</v>
      </c>
      <c r="H2800" s="1348" t="s">
        <v>2353</v>
      </c>
      <c r="I2800" s="1348">
        <v>1527</v>
      </c>
      <c r="J2800" s="1356">
        <v>42403</v>
      </c>
      <c r="K2800" s="1352" t="s">
        <v>2354</v>
      </c>
      <c r="L2800" s="1353"/>
      <c r="M2800" s="1345" t="s">
        <v>8318</v>
      </c>
      <c r="N2800" s="1346" t="s">
        <v>1830</v>
      </c>
      <c r="O2800" s="1347"/>
      <c r="P2800" s="117" t="str">
        <f t="shared" si="21"/>
        <v>2802</v>
      </c>
      <c r="Q2800" s="117"/>
      <c r="R2800" s="1348">
        <v>280202001</v>
      </c>
      <c r="S2800" s="321"/>
      <c r="T2800" s="321"/>
    </row>
    <row r="2801" spans="1:20" ht="34.5" hidden="1" customHeight="1">
      <c r="A2801" s="1348">
        <v>280202001</v>
      </c>
      <c r="B2801" s="1339" t="str">
        <f t="shared" si="20"/>
        <v>2802</v>
      </c>
      <c r="C2801" s="1349" t="s">
        <v>2435</v>
      </c>
      <c r="D2801" s="1350">
        <v>1</v>
      </c>
      <c r="E2801" s="293" t="s">
        <v>9252</v>
      </c>
      <c r="F2801" s="1352" t="s">
        <v>9253</v>
      </c>
      <c r="G2801" s="1356">
        <v>43261</v>
      </c>
      <c r="H2801" s="1348" t="s">
        <v>2252</v>
      </c>
      <c r="I2801" s="1348">
        <v>1523</v>
      </c>
      <c r="J2801" s="1351">
        <v>42271</v>
      </c>
      <c r="K2801" s="1352" t="s">
        <v>2354</v>
      </c>
      <c r="L2801" s="1352"/>
      <c r="M2801" s="1345" t="s">
        <v>8322</v>
      </c>
      <c r="N2801" s="1346" t="s">
        <v>1830</v>
      </c>
      <c r="O2801" s="1347"/>
      <c r="P2801" s="117" t="str">
        <f t="shared" si="21"/>
        <v>2802</v>
      </c>
      <c r="Q2801" s="117"/>
      <c r="R2801" s="1348">
        <v>280202001</v>
      </c>
      <c r="S2801" s="321"/>
      <c r="T2801" s="321"/>
    </row>
    <row r="2802" spans="1:20" ht="34.5" hidden="1" customHeight="1">
      <c r="A2802" s="1348">
        <v>280202001</v>
      </c>
      <c r="B2802" s="1339" t="str">
        <f t="shared" si="20"/>
        <v>2802</v>
      </c>
      <c r="C2802" s="1349" t="s">
        <v>2435</v>
      </c>
      <c r="D2802" s="1350">
        <v>1</v>
      </c>
      <c r="E2802" s="293" t="s">
        <v>9254</v>
      </c>
      <c r="F2802" s="1352" t="s">
        <v>9255</v>
      </c>
      <c r="G2802" s="1351">
        <v>45105</v>
      </c>
      <c r="H2802" s="1348" t="s">
        <v>2353</v>
      </c>
      <c r="I2802" s="1348">
        <v>1527</v>
      </c>
      <c r="J2802" s="1356">
        <v>42403</v>
      </c>
      <c r="K2802" s="1352" t="s">
        <v>2354</v>
      </c>
      <c r="L2802" s="1353"/>
      <c r="M2802" s="1345" t="s">
        <v>1830</v>
      </c>
      <c r="N2802" s="1346" t="s">
        <v>1830</v>
      </c>
      <c r="O2802" s="1347"/>
      <c r="P2802" s="117" t="str">
        <f t="shared" si="21"/>
        <v>2802</v>
      </c>
      <c r="Q2802" s="117"/>
      <c r="R2802" s="1348">
        <v>280202001</v>
      </c>
      <c r="S2802" s="321"/>
      <c r="T2802" s="321"/>
    </row>
    <row r="2803" spans="1:20" ht="34.5" hidden="1" customHeight="1">
      <c r="A2803" s="1348">
        <v>280202002</v>
      </c>
      <c r="B2803" s="1339" t="str">
        <f t="shared" si="20"/>
        <v>2802</v>
      </c>
      <c r="C2803" s="1349" t="s">
        <v>2435</v>
      </c>
      <c r="D2803" s="1350">
        <v>1</v>
      </c>
      <c r="E2803" s="293" t="s">
        <v>9256</v>
      </c>
      <c r="F2803" s="1352" t="s">
        <v>9257</v>
      </c>
      <c r="G2803" s="1356">
        <v>45291</v>
      </c>
      <c r="H2803" s="1348" t="s">
        <v>2353</v>
      </c>
      <c r="I2803" s="1348">
        <v>1523</v>
      </c>
      <c r="J2803" s="1356">
        <v>42271</v>
      </c>
      <c r="K2803" s="1352" t="s">
        <v>2354</v>
      </c>
      <c r="L2803" s="1353"/>
      <c r="M2803" s="1345" t="s">
        <v>9258</v>
      </c>
      <c r="N2803" s="1346" t="s">
        <v>1830</v>
      </c>
      <c r="O2803" s="1347"/>
      <c r="P2803" s="117" t="str">
        <f t="shared" si="21"/>
        <v>2802</v>
      </c>
      <c r="Q2803" s="117"/>
      <c r="R2803" s="1348">
        <v>280202002</v>
      </c>
      <c r="S2803" s="321"/>
      <c r="T2803" s="321"/>
    </row>
    <row r="2804" spans="1:20" ht="34.5" hidden="1" customHeight="1">
      <c r="A2804" s="1348">
        <v>280202002</v>
      </c>
      <c r="B2804" s="1339" t="str">
        <f t="shared" si="20"/>
        <v>2802</v>
      </c>
      <c r="C2804" s="1349" t="s">
        <v>2435</v>
      </c>
      <c r="D2804" s="1350">
        <v>1</v>
      </c>
      <c r="E2804" s="293" t="s">
        <v>9259</v>
      </c>
      <c r="F2804" s="1352" t="s">
        <v>9260</v>
      </c>
      <c r="G2804" s="1356">
        <v>45291</v>
      </c>
      <c r="H2804" s="1348" t="s">
        <v>2353</v>
      </c>
      <c r="I2804" s="1348">
        <v>1541</v>
      </c>
      <c r="J2804" s="1351">
        <v>42718</v>
      </c>
      <c r="K2804" s="1352" t="s">
        <v>2354</v>
      </c>
      <c r="L2804" s="1353"/>
      <c r="M2804" s="1345" t="s">
        <v>1830</v>
      </c>
      <c r="N2804" s="1346" t="s">
        <v>9261</v>
      </c>
      <c r="O2804" s="1347"/>
      <c r="P2804" s="117" t="str">
        <f t="shared" si="21"/>
        <v>2802</v>
      </c>
      <c r="Q2804" s="117"/>
      <c r="R2804" s="1348">
        <v>280202002</v>
      </c>
      <c r="S2804" s="321"/>
      <c r="T2804" s="321"/>
    </row>
    <row r="2805" spans="1:20" ht="34.5" hidden="1" customHeight="1">
      <c r="A2805" s="1348">
        <v>280202002</v>
      </c>
      <c r="B2805" s="1339" t="str">
        <f t="shared" si="20"/>
        <v>2802</v>
      </c>
      <c r="C2805" s="1349" t="s">
        <v>2435</v>
      </c>
      <c r="D2805" s="1350">
        <v>1</v>
      </c>
      <c r="E2805" s="293" t="s">
        <v>9262</v>
      </c>
      <c r="F2805" s="1352" t="s">
        <v>9263</v>
      </c>
      <c r="G2805" s="1356">
        <v>45105</v>
      </c>
      <c r="H2805" s="1348" t="s">
        <v>2353</v>
      </c>
      <c r="I2805" s="1348">
        <v>1541</v>
      </c>
      <c r="J2805" s="1351">
        <v>42718</v>
      </c>
      <c r="K2805" s="1352" t="s">
        <v>2354</v>
      </c>
      <c r="L2805" s="1352"/>
      <c r="M2805" s="1345" t="s">
        <v>9264</v>
      </c>
      <c r="N2805" s="1346" t="s">
        <v>1830</v>
      </c>
      <c r="O2805" s="1347"/>
      <c r="P2805" s="117" t="str">
        <f t="shared" si="21"/>
        <v>2802</v>
      </c>
      <c r="Q2805" s="117"/>
      <c r="R2805" s="1348">
        <v>280202002</v>
      </c>
      <c r="S2805" s="321"/>
      <c r="T2805" s="321"/>
    </row>
    <row r="2806" spans="1:20" ht="34.5" hidden="1" customHeight="1">
      <c r="A2806" s="1348">
        <v>280202002</v>
      </c>
      <c r="B2806" s="1339" t="str">
        <f t="shared" si="20"/>
        <v>2802</v>
      </c>
      <c r="C2806" s="1349" t="s">
        <v>2435</v>
      </c>
      <c r="D2806" s="1350">
        <v>2</v>
      </c>
      <c r="E2806" s="293" t="s">
        <v>9265</v>
      </c>
      <c r="F2806" s="1352" t="s">
        <v>9263</v>
      </c>
      <c r="G2806" s="1356">
        <v>46573</v>
      </c>
      <c r="H2806" s="1348" t="s">
        <v>2353</v>
      </c>
      <c r="I2806" s="1348">
        <v>1596</v>
      </c>
      <c r="J2806" s="1348" t="s">
        <v>9266</v>
      </c>
      <c r="K2806" s="1352" t="s">
        <v>2354</v>
      </c>
      <c r="L2806" s="1353"/>
      <c r="M2806" s="1345" t="s">
        <v>1830</v>
      </c>
      <c r="N2806" s="1346" t="s">
        <v>9267</v>
      </c>
      <c r="O2806" s="1347"/>
      <c r="P2806" s="117" t="str">
        <f t="shared" si="21"/>
        <v>2802</v>
      </c>
      <c r="Q2806" s="117"/>
      <c r="R2806" s="1348">
        <v>280202002</v>
      </c>
      <c r="S2806" s="321"/>
      <c r="T2806" s="321"/>
    </row>
    <row r="2807" spans="1:20" ht="34.5" hidden="1" customHeight="1">
      <c r="A2807" s="1348">
        <v>280202003</v>
      </c>
      <c r="B2807" s="1339" t="str">
        <f t="shared" si="20"/>
        <v>2802</v>
      </c>
      <c r="C2807" s="1349" t="s">
        <v>2435</v>
      </c>
      <c r="D2807" s="1350">
        <v>2</v>
      </c>
      <c r="E2807" s="293" t="s">
        <v>9268</v>
      </c>
      <c r="F2807" s="1352" t="s">
        <v>9269</v>
      </c>
      <c r="G2807" s="1356">
        <v>46475</v>
      </c>
      <c r="H2807" s="1348" t="s">
        <v>2353</v>
      </c>
      <c r="I2807" s="1348">
        <v>1595</v>
      </c>
      <c r="J2807" s="1351">
        <v>44649</v>
      </c>
      <c r="K2807" s="1352" t="s">
        <v>2354</v>
      </c>
      <c r="L2807" s="1352"/>
      <c r="M2807" s="1345" t="s">
        <v>8345</v>
      </c>
      <c r="N2807" s="1346" t="s">
        <v>1830</v>
      </c>
      <c r="O2807" s="1347"/>
      <c r="P2807" s="117" t="str">
        <f t="shared" si="21"/>
        <v>2802</v>
      </c>
      <c r="Q2807" s="117"/>
      <c r="R2807" s="1348">
        <v>280202003</v>
      </c>
      <c r="S2807" s="321"/>
      <c r="T2807" s="321"/>
    </row>
    <row r="2808" spans="1:20" ht="34.5" hidden="1" customHeight="1">
      <c r="A2808" s="1348">
        <v>280202003</v>
      </c>
      <c r="B2808" s="1339" t="str">
        <f t="shared" ref="B2808:B3062" si="22">MID(A2808,1,4)</f>
        <v>2802</v>
      </c>
      <c r="C2808" s="1349" t="s">
        <v>2435</v>
      </c>
      <c r="D2808" s="1350">
        <v>1</v>
      </c>
      <c r="E2808" s="293" t="s">
        <v>9270</v>
      </c>
      <c r="F2808" s="1352" t="s">
        <v>9271</v>
      </c>
      <c r="G2808" s="1351">
        <v>46573</v>
      </c>
      <c r="H2808" s="1348" t="s">
        <v>2353</v>
      </c>
      <c r="I2808" s="1348">
        <v>1596</v>
      </c>
      <c r="J2808" s="1356">
        <v>44740</v>
      </c>
      <c r="K2808" s="1352" t="s">
        <v>2354</v>
      </c>
      <c r="L2808" s="1352"/>
      <c r="M2808" s="1345" t="s">
        <v>8349</v>
      </c>
      <c r="N2808" s="1346" t="s">
        <v>1830</v>
      </c>
      <c r="O2808" s="1347"/>
      <c r="P2808" s="117" t="str">
        <f t="shared" ref="P2808:P3062" si="23">MID(A2808,1,4)</f>
        <v>2802</v>
      </c>
      <c r="Q2808" s="117"/>
      <c r="R2808" s="1348">
        <v>280202003</v>
      </c>
      <c r="S2808" s="321"/>
      <c r="T2808" s="321"/>
    </row>
    <row r="2809" spans="1:20" ht="34.5" hidden="1" customHeight="1">
      <c r="A2809" s="1348">
        <v>280202003</v>
      </c>
      <c r="B2809" s="1339" t="str">
        <f t="shared" si="22"/>
        <v>2802</v>
      </c>
      <c r="C2809" s="1349" t="s">
        <v>2435</v>
      </c>
      <c r="D2809" s="1350">
        <v>1</v>
      </c>
      <c r="E2809" s="293" t="s">
        <v>9272</v>
      </c>
      <c r="F2809" s="1352" t="s">
        <v>9273</v>
      </c>
      <c r="G2809" s="1351">
        <v>46573</v>
      </c>
      <c r="H2809" s="1348" t="s">
        <v>2353</v>
      </c>
      <c r="I2809" s="1348">
        <v>1596</v>
      </c>
      <c r="J2809" s="1356">
        <v>44740</v>
      </c>
      <c r="K2809" s="1352" t="s">
        <v>2354</v>
      </c>
      <c r="L2809" s="1352"/>
      <c r="M2809" s="1345" t="s">
        <v>1830</v>
      </c>
      <c r="N2809" s="1346" t="s">
        <v>1830</v>
      </c>
      <c r="O2809" s="1347"/>
      <c r="P2809" s="117" t="str">
        <f t="shared" si="23"/>
        <v>2802</v>
      </c>
      <c r="Q2809" s="117"/>
      <c r="R2809" s="1348">
        <v>280202003</v>
      </c>
      <c r="S2809" s="321"/>
      <c r="T2809" s="321"/>
    </row>
    <row r="2810" spans="1:20" ht="34.5" hidden="1" customHeight="1">
      <c r="A2810" s="1348">
        <v>280202003</v>
      </c>
      <c r="B2810" s="1339" t="str">
        <f t="shared" si="22"/>
        <v>2802</v>
      </c>
      <c r="C2810" s="1349" t="s">
        <v>2440</v>
      </c>
      <c r="D2810" s="1350">
        <v>1</v>
      </c>
      <c r="E2810" s="293" t="s">
        <v>9274</v>
      </c>
      <c r="F2810" s="1352" t="s">
        <v>9275</v>
      </c>
      <c r="G2810" s="1356">
        <v>40686</v>
      </c>
      <c r="H2810" s="1348" t="s">
        <v>2252</v>
      </c>
      <c r="I2810" s="1348">
        <v>1381</v>
      </c>
      <c r="J2810" s="1351">
        <v>39751</v>
      </c>
      <c r="K2810" s="1352" t="s">
        <v>2253</v>
      </c>
      <c r="L2810" s="1352" t="s">
        <v>9276</v>
      </c>
      <c r="M2810" s="1345" t="s">
        <v>5090</v>
      </c>
      <c r="N2810" s="1346" t="s">
        <v>1830</v>
      </c>
      <c r="O2810" s="1347"/>
      <c r="P2810" s="117" t="str">
        <f t="shared" si="23"/>
        <v>2802</v>
      </c>
      <c r="Q2810" s="117"/>
      <c r="R2810" s="1348">
        <v>280202003</v>
      </c>
      <c r="S2810" s="321"/>
      <c r="T2810" s="321"/>
    </row>
    <row r="2811" spans="1:20" ht="34.5" hidden="1" customHeight="1">
      <c r="A2811" s="1348">
        <v>280202003</v>
      </c>
      <c r="B2811" s="1339" t="str">
        <f t="shared" si="22"/>
        <v>2802</v>
      </c>
      <c r="C2811" s="1349" t="s">
        <v>2440</v>
      </c>
      <c r="D2811" s="1350">
        <v>1</v>
      </c>
      <c r="E2811" s="293" t="s">
        <v>9277</v>
      </c>
      <c r="F2811" s="1352" t="s">
        <v>9278</v>
      </c>
      <c r="G2811" s="1356">
        <v>40686</v>
      </c>
      <c r="H2811" s="1348" t="s">
        <v>2252</v>
      </c>
      <c r="I2811" s="1348">
        <v>1381</v>
      </c>
      <c r="J2811" s="1351">
        <v>39751</v>
      </c>
      <c r="K2811" s="1352" t="s">
        <v>2253</v>
      </c>
      <c r="L2811" s="1352" t="s">
        <v>9279</v>
      </c>
      <c r="M2811" s="1345" t="s">
        <v>1830</v>
      </c>
      <c r="N2811" s="1346" t="s">
        <v>5095</v>
      </c>
      <c r="O2811" s="1347"/>
      <c r="P2811" s="117" t="str">
        <f t="shared" si="23"/>
        <v>2802</v>
      </c>
      <c r="Q2811" s="117"/>
      <c r="R2811" s="1348">
        <v>280202003</v>
      </c>
      <c r="S2811" s="321"/>
      <c r="T2811" s="321"/>
    </row>
    <row r="2812" spans="1:20" ht="34.5" hidden="1" customHeight="1">
      <c r="A2812" s="1348">
        <v>280202007</v>
      </c>
      <c r="B2812" s="1339" t="str">
        <f t="shared" si="22"/>
        <v>2802</v>
      </c>
      <c r="C2812" s="1349" t="s">
        <v>2440</v>
      </c>
      <c r="D2812" s="1350">
        <v>1</v>
      </c>
      <c r="E2812" s="293" t="s">
        <v>9280</v>
      </c>
      <c r="F2812" s="1352" t="s">
        <v>9281</v>
      </c>
      <c r="G2812" s="1351">
        <v>40686</v>
      </c>
      <c r="H2812" s="1348" t="s">
        <v>2252</v>
      </c>
      <c r="I2812" s="1348">
        <v>1381</v>
      </c>
      <c r="J2812" s="1351">
        <v>39751</v>
      </c>
      <c r="K2812" s="1352" t="s">
        <v>2253</v>
      </c>
      <c r="L2812" s="1352" t="s">
        <v>9282</v>
      </c>
      <c r="M2812" s="1345" t="s">
        <v>1830</v>
      </c>
      <c r="N2812" s="1346" t="s">
        <v>1830</v>
      </c>
      <c r="O2812" s="1347"/>
      <c r="P2812" s="117" t="str">
        <f t="shared" si="23"/>
        <v>2802</v>
      </c>
      <c r="Q2812" s="117"/>
      <c r="R2812" s="1348">
        <v>280202007</v>
      </c>
      <c r="S2812" s="321"/>
      <c r="T2812" s="321"/>
    </row>
    <row r="2813" spans="1:20" ht="34.5" hidden="1" customHeight="1">
      <c r="A2813" s="1348">
        <v>280202008</v>
      </c>
      <c r="B2813" s="1339" t="str">
        <f t="shared" si="22"/>
        <v>2802</v>
      </c>
      <c r="C2813" s="1349" t="s">
        <v>2440</v>
      </c>
      <c r="D2813" s="1350">
        <v>2</v>
      </c>
      <c r="E2813" s="293" t="s">
        <v>9283</v>
      </c>
      <c r="F2813" s="1352" t="s">
        <v>9284</v>
      </c>
      <c r="G2813" s="1356">
        <v>42899</v>
      </c>
      <c r="H2813" s="1348" t="s">
        <v>2252</v>
      </c>
      <c r="I2813" s="1348">
        <v>1482</v>
      </c>
      <c r="J2813" s="1351">
        <v>41470</v>
      </c>
      <c r="K2813" s="1352" t="s">
        <v>2253</v>
      </c>
      <c r="L2813" s="1353"/>
      <c r="M2813" s="1345" t="s">
        <v>1830</v>
      </c>
      <c r="N2813" s="1346" t="s">
        <v>9085</v>
      </c>
      <c r="O2813" s="1347"/>
      <c r="P2813" s="117" t="str">
        <f t="shared" si="23"/>
        <v>2802</v>
      </c>
      <c r="Q2813" s="117"/>
      <c r="R2813" s="1348">
        <v>280202008</v>
      </c>
      <c r="S2813" s="321"/>
      <c r="T2813" s="321"/>
    </row>
    <row r="2814" spans="1:20" ht="34.5" hidden="1" customHeight="1">
      <c r="A2814" s="1348">
        <v>280202008</v>
      </c>
      <c r="B2814" s="1339" t="str">
        <f t="shared" si="22"/>
        <v>2802</v>
      </c>
      <c r="C2814" s="1349" t="s">
        <v>2440</v>
      </c>
      <c r="D2814" s="1350">
        <v>1</v>
      </c>
      <c r="E2814" s="293" t="s">
        <v>9285</v>
      </c>
      <c r="F2814" s="1352" t="s">
        <v>9286</v>
      </c>
      <c r="G2814" s="1351">
        <v>40686</v>
      </c>
      <c r="H2814" s="1348" t="s">
        <v>2252</v>
      </c>
      <c r="I2814" s="1348">
        <v>1381</v>
      </c>
      <c r="J2814" s="1351">
        <v>39751</v>
      </c>
      <c r="K2814" s="1352" t="s">
        <v>2253</v>
      </c>
      <c r="L2814" s="1352" t="s">
        <v>9287</v>
      </c>
      <c r="M2814" s="1345" t="s">
        <v>1830</v>
      </c>
      <c r="N2814" s="1346" t="s">
        <v>1830</v>
      </c>
      <c r="O2814" s="1347"/>
      <c r="P2814" s="117" t="str">
        <f t="shared" si="23"/>
        <v>2802</v>
      </c>
      <c r="Q2814" s="117"/>
      <c r="R2814" s="1348">
        <v>280202008</v>
      </c>
      <c r="S2814" s="321"/>
      <c r="T2814" s="321"/>
    </row>
    <row r="2815" spans="1:20" ht="34.5" hidden="1" customHeight="1">
      <c r="A2815" s="1348">
        <v>280202009</v>
      </c>
      <c r="B2815" s="1339" t="str">
        <f t="shared" si="22"/>
        <v>2802</v>
      </c>
      <c r="C2815" s="1349" t="s">
        <v>2440</v>
      </c>
      <c r="D2815" s="1350">
        <v>2</v>
      </c>
      <c r="E2815" s="293" t="s">
        <v>9288</v>
      </c>
      <c r="F2815" s="1352" t="s">
        <v>9289</v>
      </c>
      <c r="G2815" s="1356">
        <v>42696</v>
      </c>
      <c r="H2815" s="1348" t="s">
        <v>2252</v>
      </c>
      <c r="I2815" s="1348">
        <v>1461</v>
      </c>
      <c r="J2815" s="1351">
        <v>41123</v>
      </c>
      <c r="K2815" s="1352" t="s">
        <v>2253</v>
      </c>
      <c r="L2815" s="1353"/>
      <c r="M2815" s="1345" t="s">
        <v>1830</v>
      </c>
      <c r="N2815" s="1346" t="s">
        <v>9290</v>
      </c>
      <c r="O2815" s="1347"/>
      <c r="P2815" s="117" t="str">
        <f t="shared" si="23"/>
        <v>2802</v>
      </c>
      <c r="Q2815" s="117"/>
      <c r="R2815" s="1348">
        <v>280202009</v>
      </c>
      <c r="S2815" s="321"/>
      <c r="T2815" s="321"/>
    </row>
    <row r="2816" spans="1:20" ht="34.5" hidden="1" customHeight="1">
      <c r="A2816" s="1348">
        <v>280202009</v>
      </c>
      <c r="B2816" s="1339" t="str">
        <f t="shared" si="22"/>
        <v>2802</v>
      </c>
      <c r="C2816" s="1349" t="s">
        <v>2440</v>
      </c>
      <c r="D2816" s="1350">
        <v>3</v>
      </c>
      <c r="E2816" s="293" t="s">
        <v>9291</v>
      </c>
      <c r="F2816" s="1352" t="s">
        <v>9292</v>
      </c>
      <c r="G2816" s="1351">
        <v>43261</v>
      </c>
      <c r="H2816" s="1348" t="s">
        <v>2252</v>
      </c>
      <c r="I2816" s="1348">
        <v>1519</v>
      </c>
      <c r="J2816" s="1351">
        <v>42178</v>
      </c>
      <c r="K2816" s="1352" t="s">
        <v>2354</v>
      </c>
      <c r="L2816" s="1352"/>
      <c r="M2816" s="1345" t="s">
        <v>9293</v>
      </c>
      <c r="N2816" s="1346" t="s">
        <v>1830</v>
      </c>
      <c r="O2816" s="1347"/>
      <c r="P2816" s="117" t="str">
        <f t="shared" si="23"/>
        <v>2802</v>
      </c>
      <c r="Q2816" s="117"/>
      <c r="R2816" s="1348">
        <v>280202009</v>
      </c>
      <c r="S2816" s="321"/>
      <c r="T2816" s="321"/>
    </row>
    <row r="2817" spans="1:20" ht="34.5" hidden="1" customHeight="1">
      <c r="A2817" s="1348">
        <v>280202010</v>
      </c>
      <c r="B2817" s="1339" t="str">
        <f t="shared" si="22"/>
        <v>2802</v>
      </c>
      <c r="C2817" s="1349" t="s">
        <v>2440</v>
      </c>
      <c r="D2817" s="1350">
        <v>1</v>
      </c>
      <c r="E2817" s="293" t="s">
        <v>9294</v>
      </c>
      <c r="F2817" s="1352" t="s">
        <v>9295</v>
      </c>
      <c r="G2817" s="1356">
        <v>40686</v>
      </c>
      <c r="H2817" s="1348" t="s">
        <v>2252</v>
      </c>
      <c r="I2817" s="1348">
        <v>1381</v>
      </c>
      <c r="J2817" s="1351">
        <v>39751</v>
      </c>
      <c r="K2817" s="1352" t="s">
        <v>2253</v>
      </c>
      <c r="L2817" s="1353"/>
      <c r="M2817" s="1345" t="s">
        <v>4206</v>
      </c>
      <c r="N2817" s="1346" t="s">
        <v>1830</v>
      </c>
      <c r="O2817" s="1347"/>
      <c r="P2817" s="117" t="str">
        <f t="shared" si="23"/>
        <v>2802</v>
      </c>
      <c r="Q2817" s="117"/>
      <c r="R2817" s="1348">
        <v>280202010</v>
      </c>
      <c r="S2817" s="321"/>
      <c r="T2817" s="321"/>
    </row>
    <row r="2818" spans="1:20" ht="34.5" hidden="1" customHeight="1">
      <c r="A2818" s="1348">
        <v>280202010</v>
      </c>
      <c r="B2818" s="1339" t="str">
        <f t="shared" si="22"/>
        <v>2802</v>
      </c>
      <c r="C2818" s="1349" t="s">
        <v>2440</v>
      </c>
      <c r="D2818" s="1350">
        <v>1</v>
      </c>
      <c r="E2818" s="293" t="s">
        <v>9296</v>
      </c>
      <c r="F2818" s="1352" t="s">
        <v>9297</v>
      </c>
      <c r="G2818" s="1351">
        <v>40686</v>
      </c>
      <c r="H2818" s="1348" t="s">
        <v>2252</v>
      </c>
      <c r="I2818" s="1348">
        <v>1381</v>
      </c>
      <c r="J2818" s="1351">
        <v>39751</v>
      </c>
      <c r="K2818" s="1352" t="s">
        <v>2253</v>
      </c>
      <c r="L2818" s="1352" t="s">
        <v>9298</v>
      </c>
      <c r="M2818" s="1345" t="s">
        <v>1830</v>
      </c>
      <c r="N2818" s="1346" t="s">
        <v>9299</v>
      </c>
      <c r="O2818" s="1347"/>
      <c r="P2818" s="117" t="str">
        <f t="shared" si="23"/>
        <v>2802</v>
      </c>
      <c r="Q2818" s="117"/>
      <c r="R2818" s="1348">
        <v>280202010</v>
      </c>
      <c r="S2818" s="321"/>
      <c r="T2818" s="321"/>
    </row>
    <row r="2819" spans="1:20" ht="34.5" hidden="1" customHeight="1">
      <c r="A2819" s="1348">
        <v>280202010</v>
      </c>
      <c r="B2819" s="1339" t="str">
        <f t="shared" si="22"/>
        <v>2802</v>
      </c>
      <c r="C2819" s="1349" t="s">
        <v>2440</v>
      </c>
      <c r="D2819" s="1350">
        <v>2</v>
      </c>
      <c r="E2819" s="293" t="s">
        <v>9300</v>
      </c>
      <c r="F2819" s="1352" t="s">
        <v>9301</v>
      </c>
      <c r="G2819" s="1356">
        <v>42696</v>
      </c>
      <c r="H2819" s="1348" t="s">
        <v>2252</v>
      </c>
      <c r="I2819" s="1348">
        <v>1461</v>
      </c>
      <c r="J2819" s="1351">
        <v>41123</v>
      </c>
      <c r="K2819" s="1352" t="s">
        <v>2253</v>
      </c>
      <c r="L2819" s="1352"/>
      <c r="M2819" s="1345" t="s">
        <v>9302</v>
      </c>
      <c r="N2819" s="1346" t="s">
        <v>1830</v>
      </c>
      <c r="O2819" s="1347"/>
      <c r="P2819" s="117" t="str">
        <f t="shared" si="23"/>
        <v>2802</v>
      </c>
      <c r="Q2819" s="117"/>
      <c r="R2819" s="1348">
        <v>280202010</v>
      </c>
      <c r="S2819" s="321"/>
      <c r="T2819" s="321"/>
    </row>
    <row r="2820" spans="1:20" ht="34.5" hidden="1" customHeight="1">
      <c r="A2820" s="1348">
        <v>280202011</v>
      </c>
      <c r="B2820" s="1339" t="str">
        <f t="shared" si="22"/>
        <v>2802</v>
      </c>
      <c r="C2820" s="1349" t="s">
        <v>2440</v>
      </c>
      <c r="D2820" s="1350">
        <v>3</v>
      </c>
      <c r="E2820" s="293" t="s">
        <v>9303</v>
      </c>
      <c r="F2820" s="1352" t="s">
        <v>9304</v>
      </c>
      <c r="G2820" s="1356">
        <v>43208</v>
      </c>
      <c r="H2820" s="1348" t="s">
        <v>2252</v>
      </c>
      <c r="I2820" s="1348">
        <v>1495</v>
      </c>
      <c r="J2820" s="1351">
        <v>41718</v>
      </c>
      <c r="K2820" s="1352" t="s">
        <v>2354</v>
      </c>
      <c r="L2820" s="1352"/>
      <c r="M2820" s="1345" t="s">
        <v>1830</v>
      </c>
      <c r="N2820" s="1346" t="s">
        <v>1830</v>
      </c>
      <c r="O2820" s="1347"/>
      <c r="P2820" s="117" t="str">
        <f t="shared" si="23"/>
        <v>2802</v>
      </c>
      <c r="Q2820" s="117"/>
      <c r="R2820" s="1348">
        <v>280202011</v>
      </c>
      <c r="S2820" s="321"/>
      <c r="T2820" s="321"/>
    </row>
    <row r="2821" spans="1:20" ht="34.5" hidden="1" customHeight="1">
      <c r="A2821" s="1348">
        <v>280202011</v>
      </c>
      <c r="B2821" s="1339" t="str">
        <f t="shared" si="22"/>
        <v>2802</v>
      </c>
      <c r="C2821" s="1349" t="s">
        <v>2440</v>
      </c>
      <c r="D2821" s="1350">
        <v>1</v>
      </c>
      <c r="E2821" s="293" t="s">
        <v>9305</v>
      </c>
      <c r="F2821" s="1352" t="s">
        <v>9306</v>
      </c>
      <c r="G2821" s="1351">
        <v>40686</v>
      </c>
      <c r="H2821" s="1348" t="s">
        <v>2252</v>
      </c>
      <c r="I2821" s="1348">
        <v>1381</v>
      </c>
      <c r="J2821" s="1351">
        <v>39751</v>
      </c>
      <c r="K2821" s="1352" t="s">
        <v>2253</v>
      </c>
      <c r="L2821" s="1353"/>
      <c r="M2821" s="1345" t="s">
        <v>3308</v>
      </c>
      <c r="N2821" s="1346" t="s">
        <v>1830</v>
      </c>
      <c r="O2821" s="1347"/>
      <c r="P2821" s="117" t="str">
        <f t="shared" si="23"/>
        <v>2802</v>
      </c>
      <c r="Q2821" s="117"/>
      <c r="R2821" s="1348">
        <v>280202011</v>
      </c>
      <c r="S2821" s="321"/>
      <c r="T2821" s="321"/>
    </row>
    <row r="2822" spans="1:20" ht="34.5" hidden="1" customHeight="1">
      <c r="A2822" s="1348">
        <v>280202011</v>
      </c>
      <c r="B2822" s="1339" t="str">
        <f t="shared" si="22"/>
        <v>2802</v>
      </c>
      <c r="C2822" s="1349" t="s">
        <v>2440</v>
      </c>
      <c r="D2822" s="1350">
        <v>1</v>
      </c>
      <c r="E2822" s="293" t="s">
        <v>9307</v>
      </c>
      <c r="F2822" s="1352" t="s">
        <v>9308</v>
      </c>
      <c r="G2822" s="1356">
        <v>40686</v>
      </c>
      <c r="H2822" s="1348" t="s">
        <v>2252</v>
      </c>
      <c r="I2822" s="1348">
        <v>1381</v>
      </c>
      <c r="J2822" s="1351">
        <v>39751</v>
      </c>
      <c r="K2822" s="1352" t="s">
        <v>2253</v>
      </c>
      <c r="L2822" s="1352" t="s">
        <v>9309</v>
      </c>
      <c r="M2822" s="1345" t="s">
        <v>9310</v>
      </c>
      <c r="N2822" s="1346" t="s">
        <v>1830</v>
      </c>
      <c r="O2822" s="1347"/>
      <c r="P2822" s="117" t="str">
        <f t="shared" si="23"/>
        <v>2802</v>
      </c>
      <c r="Q2822" s="117"/>
      <c r="R2822" s="1348">
        <v>280202011</v>
      </c>
      <c r="S2822" s="321"/>
      <c r="T2822" s="321"/>
    </row>
    <row r="2823" spans="1:20" ht="34.5" hidden="1" customHeight="1">
      <c r="A2823" s="1348">
        <v>280202012</v>
      </c>
      <c r="B2823" s="1339" t="str">
        <f t="shared" si="22"/>
        <v>2802</v>
      </c>
      <c r="C2823" s="1349" t="s">
        <v>2440</v>
      </c>
      <c r="D2823" s="1350">
        <v>2</v>
      </c>
      <c r="E2823" s="293" t="s">
        <v>9311</v>
      </c>
      <c r="F2823" s="1352" t="s">
        <v>9312</v>
      </c>
      <c r="G2823" s="1356">
        <v>43208</v>
      </c>
      <c r="H2823" s="1348" t="s">
        <v>2252</v>
      </c>
      <c r="I2823" s="1348">
        <v>1461</v>
      </c>
      <c r="J2823" s="1351">
        <v>41123</v>
      </c>
      <c r="K2823" s="1352" t="s">
        <v>2253</v>
      </c>
      <c r="L2823" s="1352"/>
      <c r="M2823" s="1345" t="s">
        <v>1830</v>
      </c>
      <c r="N2823" s="1346" t="s">
        <v>1830</v>
      </c>
      <c r="O2823" s="1347"/>
      <c r="P2823" s="117" t="str">
        <f t="shared" si="23"/>
        <v>2802</v>
      </c>
      <c r="Q2823" s="117"/>
      <c r="R2823" s="1348">
        <v>280202012</v>
      </c>
      <c r="S2823" s="321"/>
      <c r="T2823" s="321"/>
    </row>
    <row r="2824" spans="1:20" ht="34.5" hidden="1" customHeight="1">
      <c r="A2824" s="1348">
        <v>280202012</v>
      </c>
      <c r="B2824" s="1339" t="str">
        <f t="shared" si="22"/>
        <v>2802</v>
      </c>
      <c r="C2824" s="1349" t="s">
        <v>2440</v>
      </c>
      <c r="D2824" s="1350">
        <v>1</v>
      </c>
      <c r="E2824" s="293" t="s">
        <v>9313</v>
      </c>
      <c r="F2824" s="1352" t="s">
        <v>9314</v>
      </c>
      <c r="G2824" s="1356">
        <v>40686</v>
      </c>
      <c r="H2824" s="1348" t="s">
        <v>2252</v>
      </c>
      <c r="I2824" s="1348">
        <v>1381</v>
      </c>
      <c r="J2824" s="1351">
        <v>39751</v>
      </c>
      <c r="K2824" s="1352" t="s">
        <v>2253</v>
      </c>
      <c r="L2824" s="1352" t="s">
        <v>9315</v>
      </c>
      <c r="M2824" s="1345" t="s">
        <v>3308</v>
      </c>
      <c r="N2824" s="1346" t="s">
        <v>1830</v>
      </c>
      <c r="O2824" s="1347"/>
      <c r="P2824" s="117" t="str">
        <f t="shared" si="23"/>
        <v>2802</v>
      </c>
      <c r="Q2824" s="117"/>
      <c r="R2824" s="1348">
        <v>280202012</v>
      </c>
      <c r="S2824" s="321"/>
      <c r="T2824" s="321"/>
    </row>
    <row r="2825" spans="1:20" ht="34.5" hidden="1" customHeight="1">
      <c r="A2825" s="1348">
        <v>280202012</v>
      </c>
      <c r="B2825" s="1339" t="str">
        <f t="shared" si="22"/>
        <v>2802</v>
      </c>
      <c r="C2825" s="1349" t="s">
        <v>2440</v>
      </c>
      <c r="D2825" s="1350">
        <v>2</v>
      </c>
      <c r="E2825" s="293" t="s">
        <v>9316</v>
      </c>
      <c r="F2825" s="1352" t="s">
        <v>9317</v>
      </c>
      <c r="G2825" s="1356">
        <v>42734</v>
      </c>
      <c r="H2825" s="1348" t="s">
        <v>2252</v>
      </c>
      <c r="I2825" s="1348">
        <v>1461</v>
      </c>
      <c r="J2825" s="1351">
        <v>41123</v>
      </c>
      <c r="K2825" s="1352" t="s">
        <v>2253</v>
      </c>
      <c r="L2825" s="1353"/>
      <c r="M2825" s="1345" t="s">
        <v>9207</v>
      </c>
      <c r="N2825" s="1346" t="s">
        <v>1830</v>
      </c>
      <c r="O2825" s="1347"/>
      <c r="P2825" s="117" t="str">
        <f t="shared" si="23"/>
        <v>2802</v>
      </c>
      <c r="Q2825" s="117"/>
      <c r="R2825" s="1348">
        <v>280202012</v>
      </c>
      <c r="S2825" s="321"/>
      <c r="T2825" s="321"/>
    </row>
    <row r="2826" spans="1:20" ht="34.5" hidden="1" customHeight="1">
      <c r="A2826" s="1348">
        <v>280202012</v>
      </c>
      <c r="B2826" s="1339" t="str">
        <f t="shared" si="22"/>
        <v>2802</v>
      </c>
      <c r="C2826" s="1349" t="s">
        <v>2440</v>
      </c>
      <c r="D2826" s="1350">
        <v>1</v>
      </c>
      <c r="E2826" s="293" t="s">
        <v>9318</v>
      </c>
      <c r="F2826" s="1352" t="s">
        <v>9319</v>
      </c>
      <c r="G2826" s="1356">
        <v>41234</v>
      </c>
      <c r="H2826" s="1348" t="s">
        <v>2252</v>
      </c>
      <c r="I2826" s="1348">
        <v>1381</v>
      </c>
      <c r="J2826" s="1351">
        <v>39751</v>
      </c>
      <c r="K2826" s="1352" t="s">
        <v>2253</v>
      </c>
      <c r="L2826" s="1352" t="s">
        <v>9320</v>
      </c>
      <c r="M2826" s="1345" t="s">
        <v>1830</v>
      </c>
      <c r="N2826" s="1346" t="s">
        <v>1830</v>
      </c>
      <c r="O2826" s="1347"/>
      <c r="P2826" s="117" t="str">
        <f t="shared" si="23"/>
        <v>2802</v>
      </c>
      <c r="Q2826" s="117"/>
      <c r="R2826" s="1348">
        <v>280202012</v>
      </c>
      <c r="S2826" s="321"/>
      <c r="T2826" s="321"/>
    </row>
    <row r="2827" spans="1:20" ht="34.5" hidden="1" customHeight="1">
      <c r="A2827" s="1348">
        <v>280202013</v>
      </c>
      <c r="B2827" s="1339" t="str">
        <f t="shared" si="22"/>
        <v>2802</v>
      </c>
      <c r="C2827" s="1349" t="s">
        <v>2440</v>
      </c>
      <c r="D2827" s="1350">
        <v>1</v>
      </c>
      <c r="E2827" s="293" t="s">
        <v>9318</v>
      </c>
      <c r="F2827" s="1352" t="s">
        <v>9319</v>
      </c>
      <c r="G2827" s="1356"/>
      <c r="H2827" s="1348" t="s">
        <v>2252</v>
      </c>
      <c r="I2827" s="1348"/>
      <c r="J2827" s="1368"/>
      <c r="K2827" s="1352" t="s">
        <v>2253</v>
      </c>
      <c r="L2827" s="1353"/>
      <c r="M2827" s="1345" t="s">
        <v>9321</v>
      </c>
      <c r="N2827" s="1346" t="s">
        <v>1830</v>
      </c>
      <c r="O2827" s="1347"/>
      <c r="P2827" s="117" t="str">
        <f t="shared" si="23"/>
        <v>2802</v>
      </c>
      <c r="Q2827" s="117"/>
      <c r="R2827" s="1348">
        <v>280202013</v>
      </c>
      <c r="S2827" s="321"/>
      <c r="T2827" s="321"/>
    </row>
    <row r="2828" spans="1:20" ht="34.5" hidden="1" customHeight="1">
      <c r="A2828" s="1348">
        <v>280202013</v>
      </c>
      <c r="B2828" s="1339" t="str">
        <f t="shared" si="22"/>
        <v>2802</v>
      </c>
      <c r="C2828" s="1349" t="s">
        <v>2440</v>
      </c>
      <c r="D2828" s="1350">
        <v>2</v>
      </c>
      <c r="E2828" s="293" t="s">
        <v>9322</v>
      </c>
      <c r="F2828" s="1352" t="s">
        <v>9323</v>
      </c>
      <c r="G2828" s="1356">
        <v>43208</v>
      </c>
      <c r="H2828" s="1348" t="s">
        <v>2252</v>
      </c>
      <c r="I2828" s="1348">
        <v>1461</v>
      </c>
      <c r="J2828" s="1351">
        <v>41123</v>
      </c>
      <c r="K2828" s="1352" t="s">
        <v>2253</v>
      </c>
      <c r="L2828" s="1352"/>
      <c r="M2828" s="1345" t="s">
        <v>1830</v>
      </c>
      <c r="N2828" s="1346" t="s">
        <v>1830</v>
      </c>
      <c r="O2828" s="1347"/>
      <c r="P2828" s="117" t="str">
        <f t="shared" si="23"/>
        <v>2802</v>
      </c>
      <c r="Q2828" s="117"/>
      <c r="R2828" s="1348">
        <v>280202013</v>
      </c>
      <c r="S2828" s="321"/>
      <c r="T2828" s="321"/>
    </row>
    <row r="2829" spans="1:20" ht="34.5" hidden="1" customHeight="1">
      <c r="A2829" s="1348">
        <v>280202013</v>
      </c>
      <c r="B2829" s="1339" t="str">
        <f t="shared" si="22"/>
        <v>2802</v>
      </c>
      <c r="C2829" s="1349" t="s">
        <v>2440</v>
      </c>
      <c r="D2829" s="1350">
        <v>1</v>
      </c>
      <c r="E2829" s="293" t="s">
        <v>9324</v>
      </c>
      <c r="F2829" s="1352" t="s">
        <v>9325</v>
      </c>
      <c r="G2829" s="1356">
        <v>41234</v>
      </c>
      <c r="H2829" s="1348" t="s">
        <v>2252</v>
      </c>
      <c r="I2829" s="1348">
        <v>1381</v>
      </c>
      <c r="J2829" s="1351">
        <v>39751</v>
      </c>
      <c r="K2829" s="1352" t="s">
        <v>2253</v>
      </c>
      <c r="L2829" s="1353"/>
      <c r="M2829" s="1345" t="s">
        <v>9220</v>
      </c>
      <c r="N2829" s="1346" t="s">
        <v>1830</v>
      </c>
      <c r="O2829" s="1347"/>
      <c r="P2829" s="117" t="str">
        <f t="shared" si="23"/>
        <v>2802</v>
      </c>
      <c r="Q2829" s="117"/>
      <c r="R2829" s="1348">
        <v>280202013</v>
      </c>
      <c r="S2829" s="321"/>
      <c r="T2829" s="321"/>
    </row>
    <row r="2830" spans="1:20" ht="34.5" hidden="1" customHeight="1">
      <c r="A2830" s="1348">
        <v>280202013</v>
      </c>
      <c r="B2830" s="1339" t="str">
        <f t="shared" si="22"/>
        <v>2802</v>
      </c>
      <c r="C2830" s="1349" t="s">
        <v>2440</v>
      </c>
      <c r="D2830" s="1350">
        <v>1</v>
      </c>
      <c r="E2830" s="293" t="s">
        <v>9324</v>
      </c>
      <c r="F2830" s="1352" t="s">
        <v>9325</v>
      </c>
      <c r="G2830" s="1351"/>
      <c r="H2830" s="1348" t="s">
        <v>2252</v>
      </c>
      <c r="I2830" s="1348"/>
      <c r="J2830" s="1368"/>
      <c r="K2830" s="1352" t="s">
        <v>2253</v>
      </c>
      <c r="L2830" s="1353"/>
      <c r="M2830" s="1345" t="s">
        <v>9326</v>
      </c>
      <c r="N2830" s="1346" t="s">
        <v>1830</v>
      </c>
      <c r="O2830" s="1347"/>
      <c r="P2830" s="117" t="str">
        <f t="shared" si="23"/>
        <v>2802</v>
      </c>
      <c r="Q2830" s="117"/>
      <c r="R2830" s="1348">
        <v>280202013</v>
      </c>
      <c r="S2830" s="321"/>
      <c r="T2830" s="321"/>
    </row>
    <row r="2831" spans="1:20" ht="34.5" hidden="1" customHeight="1">
      <c r="A2831" s="1348">
        <v>280202013</v>
      </c>
      <c r="B2831" s="1339" t="str">
        <f t="shared" si="22"/>
        <v>2802</v>
      </c>
      <c r="C2831" s="1349" t="s">
        <v>2440</v>
      </c>
      <c r="D2831" s="1350">
        <v>2</v>
      </c>
      <c r="E2831" s="293" t="s">
        <v>9327</v>
      </c>
      <c r="F2831" s="1352" t="s">
        <v>9328</v>
      </c>
      <c r="G2831" s="1351">
        <v>42551</v>
      </c>
      <c r="H2831" s="1348" t="s">
        <v>2252</v>
      </c>
      <c r="I2831" s="1348">
        <v>1461</v>
      </c>
      <c r="J2831" s="1351">
        <v>41123</v>
      </c>
      <c r="K2831" s="1352" t="s">
        <v>2253</v>
      </c>
      <c r="L2831" s="1353"/>
      <c r="M2831" s="1345" t="s">
        <v>3308</v>
      </c>
      <c r="N2831" s="1346" t="s">
        <v>9329</v>
      </c>
      <c r="O2831" s="1347"/>
      <c r="P2831" s="117" t="str">
        <f t="shared" si="23"/>
        <v>2802</v>
      </c>
      <c r="Q2831" s="117"/>
      <c r="R2831" s="1348">
        <v>280202013</v>
      </c>
      <c r="S2831" s="321"/>
      <c r="T2831" s="321"/>
    </row>
    <row r="2832" spans="1:20" ht="34.5" hidden="1" customHeight="1">
      <c r="A2832" s="1348">
        <v>280202014</v>
      </c>
      <c r="B2832" s="1339" t="str">
        <f t="shared" si="22"/>
        <v>2802</v>
      </c>
      <c r="C2832" s="1349" t="s">
        <v>2440</v>
      </c>
      <c r="D2832" s="1350">
        <v>3</v>
      </c>
      <c r="E2832" s="293" t="s">
        <v>9330</v>
      </c>
      <c r="F2832" s="1352" t="s">
        <v>9331</v>
      </c>
      <c r="G2832" s="1351">
        <v>44308</v>
      </c>
      <c r="H2832" s="1348" t="s">
        <v>2252</v>
      </c>
      <c r="I2832" s="1348">
        <v>1519</v>
      </c>
      <c r="J2832" s="1351">
        <v>42178</v>
      </c>
      <c r="K2832" s="1352" t="s">
        <v>2354</v>
      </c>
      <c r="L2832" s="1352"/>
      <c r="M2832" s="1345" t="s">
        <v>3308</v>
      </c>
      <c r="N2832" s="1346" t="s">
        <v>1830</v>
      </c>
      <c r="O2832" s="1347"/>
      <c r="P2832" s="117" t="str">
        <f t="shared" si="23"/>
        <v>2802</v>
      </c>
      <c r="Q2832" s="117"/>
      <c r="R2832" s="1348">
        <v>280202014</v>
      </c>
      <c r="S2832" s="321"/>
      <c r="T2832" s="321"/>
    </row>
    <row r="2833" spans="1:20" ht="34.5" hidden="1" customHeight="1">
      <c r="A2833" s="1348">
        <v>280202014</v>
      </c>
      <c r="B2833" s="1339" t="str">
        <f t="shared" si="22"/>
        <v>2802</v>
      </c>
      <c r="C2833" s="1349" t="s">
        <v>2440</v>
      </c>
      <c r="D2833" s="1350">
        <v>1</v>
      </c>
      <c r="E2833" s="293" t="s">
        <v>9332</v>
      </c>
      <c r="F2833" s="1352" t="s">
        <v>9333</v>
      </c>
      <c r="G2833" s="1356">
        <v>41234</v>
      </c>
      <c r="H2833" s="1348" t="s">
        <v>2252</v>
      </c>
      <c r="I2833" s="1348">
        <v>1381</v>
      </c>
      <c r="J2833" s="1351">
        <v>39751</v>
      </c>
      <c r="K2833" s="1352" t="s">
        <v>2253</v>
      </c>
      <c r="L2833" s="1352" t="s">
        <v>9334</v>
      </c>
      <c r="M2833" s="1345" t="s">
        <v>3308</v>
      </c>
      <c r="N2833" s="1346" t="s">
        <v>1830</v>
      </c>
      <c r="O2833" s="1347"/>
      <c r="P2833" s="117" t="str">
        <f t="shared" si="23"/>
        <v>2802</v>
      </c>
      <c r="Q2833" s="117"/>
      <c r="R2833" s="1348">
        <v>280202014</v>
      </c>
      <c r="S2833" s="321"/>
      <c r="T2833" s="321"/>
    </row>
    <row r="2834" spans="1:20" ht="34.5" hidden="1" customHeight="1">
      <c r="A2834" s="1348">
        <v>280202014</v>
      </c>
      <c r="B2834" s="1339" t="str">
        <f t="shared" si="22"/>
        <v>2802</v>
      </c>
      <c r="C2834" s="1349" t="s">
        <v>2440</v>
      </c>
      <c r="D2834" s="1350">
        <v>1</v>
      </c>
      <c r="E2834" s="293" t="s">
        <v>9332</v>
      </c>
      <c r="F2834" s="1352" t="s">
        <v>9333</v>
      </c>
      <c r="G2834" s="1351"/>
      <c r="H2834" s="1348" t="s">
        <v>2252</v>
      </c>
      <c r="I2834" s="1348"/>
      <c r="J2834" s="1368"/>
      <c r="K2834" s="1352" t="s">
        <v>2253</v>
      </c>
      <c r="L2834" s="1352"/>
      <c r="M2834" s="1345" t="s">
        <v>1830</v>
      </c>
      <c r="N2834" s="1346" t="s">
        <v>5099</v>
      </c>
      <c r="O2834" s="1347"/>
      <c r="P2834" s="117" t="str">
        <f t="shared" si="23"/>
        <v>2802</v>
      </c>
      <c r="Q2834" s="117"/>
      <c r="R2834" s="1348">
        <v>280202014</v>
      </c>
      <c r="S2834" s="321"/>
      <c r="T2834" s="321"/>
    </row>
    <row r="2835" spans="1:20" ht="34.5" hidden="1" customHeight="1">
      <c r="A2835" s="1348">
        <v>280202014</v>
      </c>
      <c r="B2835" s="1339" t="str">
        <f t="shared" si="22"/>
        <v>2802</v>
      </c>
      <c r="C2835" s="1349" t="s">
        <v>2440</v>
      </c>
      <c r="D2835" s="1350">
        <v>2</v>
      </c>
      <c r="E2835" s="293" t="s">
        <v>9335</v>
      </c>
      <c r="F2835" s="1352" t="s">
        <v>9336</v>
      </c>
      <c r="G2835" s="1351">
        <v>42551</v>
      </c>
      <c r="H2835" s="1348" t="s">
        <v>2252</v>
      </c>
      <c r="I2835" s="1348">
        <v>1461</v>
      </c>
      <c r="J2835" s="1356">
        <v>41123</v>
      </c>
      <c r="K2835" s="1352" t="s">
        <v>2253</v>
      </c>
      <c r="L2835" s="1353"/>
      <c r="M2835" s="1345" t="s">
        <v>1830</v>
      </c>
      <c r="N2835" s="1346" t="s">
        <v>5095</v>
      </c>
      <c r="O2835" s="1347"/>
      <c r="P2835" s="117" t="str">
        <f t="shared" si="23"/>
        <v>2802</v>
      </c>
      <c r="Q2835" s="117"/>
      <c r="R2835" s="1348">
        <v>280202014</v>
      </c>
      <c r="S2835" s="321"/>
      <c r="T2835" s="321"/>
    </row>
    <row r="2836" spans="1:20" ht="34.5" hidden="1" customHeight="1">
      <c r="A2836" s="1348">
        <v>280202015</v>
      </c>
      <c r="B2836" s="1339" t="str">
        <f t="shared" si="22"/>
        <v>2802</v>
      </c>
      <c r="C2836" s="1349" t="s">
        <v>2440</v>
      </c>
      <c r="D2836" s="1350">
        <v>3</v>
      </c>
      <c r="E2836" s="293" t="s">
        <v>9337</v>
      </c>
      <c r="F2836" s="1352" t="s">
        <v>9338</v>
      </c>
      <c r="G2836" s="1351">
        <v>43829</v>
      </c>
      <c r="H2836" s="1348" t="s">
        <v>2252</v>
      </c>
      <c r="I2836" s="1348">
        <v>1519</v>
      </c>
      <c r="J2836" s="1356">
        <v>42178</v>
      </c>
      <c r="K2836" s="1352" t="s">
        <v>2354</v>
      </c>
      <c r="L2836" s="1353"/>
      <c r="M2836" s="1345" t="s">
        <v>1830</v>
      </c>
      <c r="N2836" s="1346" t="s">
        <v>9339</v>
      </c>
      <c r="O2836" s="1347"/>
      <c r="P2836" s="117" t="str">
        <f t="shared" si="23"/>
        <v>2802</v>
      </c>
      <c r="Q2836" s="117"/>
      <c r="R2836" s="1348">
        <v>280202015</v>
      </c>
      <c r="S2836" s="321"/>
      <c r="T2836" s="321"/>
    </row>
    <row r="2837" spans="1:20" ht="34.5" hidden="1" customHeight="1">
      <c r="A2837" s="1348">
        <v>280202015</v>
      </c>
      <c r="B2837" s="1339" t="str">
        <f t="shared" si="22"/>
        <v>2802</v>
      </c>
      <c r="C2837" s="1349" t="s">
        <v>2440</v>
      </c>
      <c r="D2837" s="1350">
        <v>1</v>
      </c>
      <c r="E2837" s="293" t="s">
        <v>9340</v>
      </c>
      <c r="F2837" s="1352" t="s">
        <v>9341</v>
      </c>
      <c r="G2837" s="1351">
        <v>41234</v>
      </c>
      <c r="H2837" s="1348" t="s">
        <v>2252</v>
      </c>
      <c r="I2837" s="1348">
        <v>1381</v>
      </c>
      <c r="J2837" s="1356">
        <v>39751</v>
      </c>
      <c r="K2837" s="1352" t="s">
        <v>2253</v>
      </c>
      <c r="L2837" s="1352" t="s">
        <v>9342</v>
      </c>
      <c r="M2837" s="1345" t="s">
        <v>9239</v>
      </c>
      <c r="N2837" s="1346" t="s">
        <v>1830</v>
      </c>
      <c r="O2837" s="1347"/>
      <c r="P2837" s="117" t="str">
        <f t="shared" si="23"/>
        <v>2802</v>
      </c>
      <c r="Q2837" s="117"/>
      <c r="R2837" s="1348">
        <v>280202015</v>
      </c>
      <c r="S2837" s="321"/>
      <c r="T2837" s="321"/>
    </row>
    <row r="2838" spans="1:20" ht="34.5" hidden="1" customHeight="1">
      <c r="A2838" s="1348">
        <v>280202016</v>
      </c>
      <c r="B2838" s="1339" t="str">
        <f t="shared" si="22"/>
        <v>2802</v>
      </c>
      <c r="C2838" s="1349" t="s">
        <v>2440</v>
      </c>
      <c r="D2838" s="1350">
        <v>1</v>
      </c>
      <c r="E2838" s="293" t="s">
        <v>9340</v>
      </c>
      <c r="F2838" s="1352" t="s">
        <v>9341</v>
      </c>
      <c r="G2838" s="1351"/>
      <c r="H2838" s="1348" t="s">
        <v>2252</v>
      </c>
      <c r="I2838" s="1348"/>
      <c r="J2838" s="1367"/>
      <c r="K2838" s="1352" t="s">
        <v>2253</v>
      </c>
      <c r="L2838" s="1353"/>
      <c r="M2838" s="1345" t="s">
        <v>1830</v>
      </c>
      <c r="N2838" s="1346" t="s">
        <v>9343</v>
      </c>
      <c r="O2838" s="1347"/>
      <c r="P2838" s="117" t="str">
        <f t="shared" si="23"/>
        <v>2802</v>
      </c>
      <c r="Q2838" s="117"/>
      <c r="R2838" s="1348">
        <v>280202016</v>
      </c>
      <c r="S2838" s="321"/>
      <c r="T2838" s="321"/>
    </row>
    <row r="2839" spans="1:20" ht="34.5" hidden="1" customHeight="1">
      <c r="A2839" s="1348">
        <v>280202016</v>
      </c>
      <c r="B2839" s="1339" t="str">
        <f t="shared" si="22"/>
        <v>2802</v>
      </c>
      <c r="C2839" s="1349" t="s">
        <v>2440</v>
      </c>
      <c r="D2839" s="1350">
        <v>2</v>
      </c>
      <c r="E2839" s="293" t="s">
        <v>9344</v>
      </c>
      <c r="F2839" s="1352" t="s">
        <v>9345</v>
      </c>
      <c r="G2839" s="1351">
        <v>42899</v>
      </c>
      <c r="H2839" s="1348" t="s">
        <v>2252</v>
      </c>
      <c r="I2839" s="1348">
        <v>1461</v>
      </c>
      <c r="J2839" s="1356">
        <v>41123</v>
      </c>
      <c r="K2839" s="1352" t="s">
        <v>2253</v>
      </c>
      <c r="L2839" s="1352"/>
      <c r="M2839" s="1345" t="s">
        <v>1830</v>
      </c>
      <c r="N2839" s="1346" t="s">
        <v>1830</v>
      </c>
      <c r="O2839" s="1347"/>
      <c r="P2839" s="117" t="str">
        <f t="shared" si="23"/>
        <v>2802</v>
      </c>
      <c r="Q2839" s="117"/>
      <c r="R2839" s="1348">
        <v>280202016</v>
      </c>
      <c r="S2839" s="321"/>
      <c r="T2839" s="321"/>
    </row>
    <row r="2840" spans="1:20" ht="34.5" hidden="1" customHeight="1">
      <c r="A2840" s="1348">
        <v>280202017</v>
      </c>
      <c r="B2840" s="1339" t="str">
        <f t="shared" si="22"/>
        <v>2802</v>
      </c>
      <c r="C2840" s="1349" t="s">
        <v>2440</v>
      </c>
      <c r="D2840" s="1350">
        <v>1</v>
      </c>
      <c r="E2840" s="293" t="s">
        <v>9346</v>
      </c>
      <c r="F2840" s="1352" t="s">
        <v>9347</v>
      </c>
      <c r="G2840" s="1351">
        <v>41234</v>
      </c>
      <c r="H2840" s="1348" t="s">
        <v>2252</v>
      </c>
      <c r="I2840" s="1348">
        <v>1381</v>
      </c>
      <c r="J2840" s="1356">
        <v>39751</v>
      </c>
      <c r="K2840" s="1352" t="s">
        <v>2253</v>
      </c>
      <c r="L2840" s="1352" t="s">
        <v>9334</v>
      </c>
      <c r="M2840" s="1345" t="s">
        <v>1830</v>
      </c>
      <c r="N2840" s="1346" t="s">
        <v>9348</v>
      </c>
      <c r="O2840" s="1347"/>
      <c r="P2840" s="117" t="str">
        <f t="shared" si="23"/>
        <v>2802</v>
      </c>
      <c r="Q2840" s="117"/>
      <c r="R2840" s="1348">
        <v>280202017</v>
      </c>
      <c r="S2840" s="321"/>
      <c r="T2840" s="321"/>
    </row>
    <row r="2841" spans="1:20" ht="34.5" hidden="1" customHeight="1">
      <c r="A2841" s="1348">
        <v>280202017</v>
      </c>
      <c r="B2841" s="1339" t="str">
        <f t="shared" si="22"/>
        <v>2802</v>
      </c>
      <c r="C2841" s="1349" t="s">
        <v>2440</v>
      </c>
      <c r="D2841" s="1350">
        <v>1</v>
      </c>
      <c r="E2841" s="293" t="s">
        <v>9346</v>
      </c>
      <c r="F2841" s="1352" t="s">
        <v>9347</v>
      </c>
      <c r="G2841" s="1356"/>
      <c r="H2841" s="1348" t="s">
        <v>2252</v>
      </c>
      <c r="I2841" s="1348"/>
      <c r="J2841" s="1368"/>
      <c r="K2841" s="1352" t="s">
        <v>2253</v>
      </c>
      <c r="L2841" s="1352"/>
      <c r="M2841" s="1345" t="s">
        <v>1830</v>
      </c>
      <c r="N2841" s="1346" t="s">
        <v>1830</v>
      </c>
      <c r="O2841" s="1347"/>
      <c r="P2841" s="117" t="str">
        <f t="shared" si="23"/>
        <v>2802</v>
      </c>
      <c r="Q2841" s="117"/>
      <c r="R2841" s="1348">
        <v>280202017</v>
      </c>
      <c r="S2841" s="321"/>
      <c r="T2841" s="321"/>
    </row>
    <row r="2842" spans="1:20" ht="60" hidden="1" customHeight="1">
      <c r="A2842" s="1348">
        <v>280202018</v>
      </c>
      <c r="B2842" s="1339" t="str">
        <f t="shared" si="22"/>
        <v>2802</v>
      </c>
      <c r="C2842" s="1349" t="s">
        <v>2440</v>
      </c>
      <c r="D2842" s="1350">
        <v>2</v>
      </c>
      <c r="E2842" s="293" t="s">
        <v>9349</v>
      </c>
      <c r="F2842" s="1352" t="s">
        <v>9350</v>
      </c>
      <c r="G2842" s="1356">
        <v>42312</v>
      </c>
      <c r="H2842" s="1348" t="s">
        <v>2252</v>
      </c>
      <c r="I2842" s="1348"/>
      <c r="J2842" s="1368"/>
      <c r="K2842" s="1352" t="s">
        <v>2253</v>
      </c>
      <c r="L2842" s="1353"/>
      <c r="M2842" s="1345" t="s">
        <v>1830</v>
      </c>
      <c r="N2842" s="1346" t="s">
        <v>1830</v>
      </c>
      <c r="O2842" s="1347"/>
      <c r="P2842" s="117" t="str">
        <f t="shared" si="23"/>
        <v>2802</v>
      </c>
      <c r="Q2842" s="117"/>
      <c r="R2842" s="1348">
        <v>280202018</v>
      </c>
      <c r="S2842" s="321"/>
      <c r="T2842" s="321"/>
    </row>
    <row r="2843" spans="1:20" ht="60" hidden="1" customHeight="1">
      <c r="A2843" s="1348">
        <v>280202018</v>
      </c>
      <c r="B2843" s="1339" t="str">
        <f t="shared" si="22"/>
        <v>2802</v>
      </c>
      <c r="C2843" s="1349" t="s">
        <v>2440</v>
      </c>
      <c r="D2843" s="1350">
        <v>3</v>
      </c>
      <c r="E2843" s="293" t="s">
        <v>9351</v>
      </c>
      <c r="F2843" s="1352" t="s">
        <v>9352</v>
      </c>
      <c r="G2843" s="1356">
        <v>43061</v>
      </c>
      <c r="H2843" s="1348" t="s">
        <v>2252</v>
      </c>
      <c r="I2843" s="1348">
        <v>1482</v>
      </c>
      <c r="J2843" s="1351">
        <v>41470</v>
      </c>
      <c r="K2843" s="1352" t="s">
        <v>2253</v>
      </c>
      <c r="L2843" s="1353"/>
      <c r="M2843" s="1345" t="s">
        <v>1830</v>
      </c>
      <c r="N2843" s="1346" t="s">
        <v>1830</v>
      </c>
      <c r="O2843" s="1347"/>
      <c r="P2843" s="117" t="str">
        <f t="shared" si="23"/>
        <v>2802</v>
      </c>
      <c r="Q2843" s="117"/>
      <c r="R2843" s="1348">
        <v>280202018</v>
      </c>
      <c r="S2843" s="321"/>
      <c r="T2843" s="321"/>
    </row>
    <row r="2844" spans="1:20" ht="34.5" hidden="1" customHeight="1">
      <c r="A2844" s="1348">
        <v>280202019</v>
      </c>
      <c r="B2844" s="1339" t="str">
        <f t="shared" si="22"/>
        <v>2802</v>
      </c>
      <c r="C2844" s="1349" t="s">
        <v>2440</v>
      </c>
      <c r="D2844" s="1350">
        <v>4</v>
      </c>
      <c r="E2844" s="293" t="s">
        <v>9353</v>
      </c>
      <c r="F2844" s="1352" t="s">
        <v>9354</v>
      </c>
      <c r="G2844" s="1351">
        <v>43829</v>
      </c>
      <c r="H2844" s="1348" t="s">
        <v>2252</v>
      </c>
      <c r="I2844" s="1348">
        <v>1519</v>
      </c>
      <c r="J2844" s="1351">
        <v>42178</v>
      </c>
      <c r="K2844" s="1352" t="s">
        <v>2354</v>
      </c>
      <c r="L2844" s="1352"/>
      <c r="M2844" s="1345" t="s">
        <v>1830</v>
      </c>
      <c r="N2844" s="1346" t="s">
        <v>9355</v>
      </c>
      <c r="O2844" s="1347"/>
      <c r="P2844" s="117" t="str">
        <f t="shared" si="23"/>
        <v>2802</v>
      </c>
      <c r="Q2844" s="117"/>
      <c r="R2844" s="1348">
        <v>280202019</v>
      </c>
      <c r="S2844" s="321"/>
      <c r="T2844" s="321"/>
    </row>
    <row r="2845" spans="1:20" ht="34.5" hidden="1" customHeight="1">
      <c r="A2845" s="1348">
        <v>280202019</v>
      </c>
      <c r="B2845" s="1339" t="str">
        <f t="shared" si="22"/>
        <v>2802</v>
      </c>
      <c r="C2845" s="1349" t="s">
        <v>2440</v>
      </c>
      <c r="D2845" s="1350">
        <v>1</v>
      </c>
      <c r="E2845" s="293" t="s">
        <v>9356</v>
      </c>
      <c r="F2845" s="1352" t="s">
        <v>9357</v>
      </c>
      <c r="G2845" s="1351">
        <v>41234</v>
      </c>
      <c r="H2845" s="1348" t="s">
        <v>2252</v>
      </c>
      <c r="I2845" s="1348">
        <v>1381</v>
      </c>
      <c r="J2845" s="1351">
        <v>39751</v>
      </c>
      <c r="K2845" s="1352" t="s">
        <v>2253</v>
      </c>
      <c r="L2845" s="1352" t="s">
        <v>9358</v>
      </c>
      <c r="M2845" s="1345" t="s">
        <v>1830</v>
      </c>
      <c r="N2845" s="1346" t="s">
        <v>1830</v>
      </c>
      <c r="O2845" s="1347"/>
      <c r="P2845" s="117" t="str">
        <f t="shared" si="23"/>
        <v>2802</v>
      </c>
      <c r="Q2845" s="117"/>
      <c r="R2845" s="1348">
        <v>280202019</v>
      </c>
      <c r="S2845" s="321"/>
      <c r="T2845" s="321"/>
    </row>
    <row r="2846" spans="1:20" ht="34.5" hidden="1" customHeight="1">
      <c r="A2846" s="1348">
        <v>280202019</v>
      </c>
      <c r="B2846" s="1339" t="str">
        <f t="shared" si="22"/>
        <v>2802</v>
      </c>
      <c r="C2846" s="1349" t="s">
        <v>2440</v>
      </c>
      <c r="D2846" s="1350">
        <v>2</v>
      </c>
      <c r="E2846" s="293" t="s">
        <v>9359</v>
      </c>
      <c r="F2846" s="1352" t="s">
        <v>9360</v>
      </c>
      <c r="G2846" s="1351">
        <v>43014</v>
      </c>
      <c r="H2846" s="1348" t="s">
        <v>2252</v>
      </c>
      <c r="I2846" s="1348">
        <v>1482</v>
      </c>
      <c r="J2846" s="1351">
        <v>41470</v>
      </c>
      <c r="K2846" s="1352" t="s">
        <v>2253</v>
      </c>
      <c r="L2846" s="1352"/>
      <c r="M2846" s="1345" t="s">
        <v>1830</v>
      </c>
      <c r="N2846" s="1346" t="s">
        <v>1830</v>
      </c>
      <c r="O2846" s="1347"/>
      <c r="P2846" s="117" t="str">
        <f t="shared" si="23"/>
        <v>2802</v>
      </c>
      <c r="Q2846" s="117"/>
      <c r="R2846" s="1348">
        <v>280202019</v>
      </c>
      <c r="S2846" s="321"/>
      <c r="T2846" s="321"/>
    </row>
    <row r="2847" spans="1:20" ht="34.5" hidden="1" customHeight="1">
      <c r="A2847" s="1348">
        <v>280202019</v>
      </c>
      <c r="B2847" s="1339" t="str">
        <f t="shared" si="22"/>
        <v>2802</v>
      </c>
      <c r="C2847" s="1349" t="s">
        <v>2440</v>
      </c>
      <c r="D2847" s="1350">
        <v>1</v>
      </c>
      <c r="E2847" s="293" t="s">
        <v>9361</v>
      </c>
      <c r="F2847" s="1352" t="s">
        <v>9362</v>
      </c>
      <c r="G2847" s="1351">
        <v>41234</v>
      </c>
      <c r="H2847" s="1348" t="s">
        <v>2252</v>
      </c>
      <c r="I2847" s="1348">
        <v>1381</v>
      </c>
      <c r="J2847" s="1351">
        <v>39751</v>
      </c>
      <c r="K2847" s="1352" t="s">
        <v>2253</v>
      </c>
      <c r="L2847" s="1352" t="s">
        <v>9363</v>
      </c>
      <c r="M2847" s="1345" t="s">
        <v>1830</v>
      </c>
      <c r="N2847" s="1346" t="s">
        <v>1830</v>
      </c>
      <c r="O2847" s="1347"/>
      <c r="P2847" s="117" t="str">
        <f t="shared" si="23"/>
        <v>2802</v>
      </c>
      <c r="Q2847" s="117"/>
      <c r="R2847" s="1348">
        <v>280202019</v>
      </c>
      <c r="S2847" s="321"/>
      <c r="T2847" s="321"/>
    </row>
    <row r="2848" spans="1:20" ht="34.5" hidden="1" customHeight="1">
      <c r="A2848" s="1348">
        <v>280202020</v>
      </c>
      <c r="B2848" s="1339" t="str">
        <f t="shared" si="22"/>
        <v>2802</v>
      </c>
      <c r="C2848" s="1349" t="s">
        <v>2440</v>
      </c>
      <c r="D2848" s="1350">
        <v>2</v>
      </c>
      <c r="E2848" s="293" t="s">
        <v>9364</v>
      </c>
      <c r="F2848" s="1352" t="s">
        <v>9365</v>
      </c>
      <c r="G2848" s="1356">
        <v>43061</v>
      </c>
      <c r="H2848" s="1348" t="s">
        <v>2252</v>
      </c>
      <c r="I2848" s="1348">
        <v>1482</v>
      </c>
      <c r="J2848" s="1356">
        <v>41470</v>
      </c>
      <c r="K2848" s="1352" t="s">
        <v>2253</v>
      </c>
      <c r="L2848" s="1352"/>
      <c r="M2848" s="1345" t="s">
        <v>1830</v>
      </c>
      <c r="N2848" s="1346" t="s">
        <v>1830</v>
      </c>
      <c r="O2848" s="1347"/>
      <c r="P2848" s="117" t="str">
        <f t="shared" si="23"/>
        <v>2802</v>
      </c>
      <c r="Q2848" s="117"/>
      <c r="R2848" s="1348">
        <v>280202020</v>
      </c>
      <c r="S2848" s="321"/>
      <c r="T2848" s="321"/>
    </row>
    <row r="2849" spans="1:20" ht="34.5" hidden="1" customHeight="1">
      <c r="A2849" s="1348">
        <v>280202020</v>
      </c>
      <c r="B2849" s="1339" t="str">
        <f t="shared" si="22"/>
        <v>2802</v>
      </c>
      <c r="C2849" s="1349" t="s">
        <v>2440</v>
      </c>
      <c r="D2849" s="1350">
        <v>1</v>
      </c>
      <c r="E2849" s="293" t="s">
        <v>9366</v>
      </c>
      <c r="F2849" s="1352" t="s">
        <v>9367</v>
      </c>
      <c r="G2849" s="1356">
        <v>41234</v>
      </c>
      <c r="H2849" s="1348" t="s">
        <v>2252</v>
      </c>
      <c r="I2849" s="1348">
        <v>1381</v>
      </c>
      <c r="J2849" s="1356">
        <v>39751</v>
      </c>
      <c r="K2849" s="1352" t="s">
        <v>2253</v>
      </c>
      <c r="L2849" s="1352" t="s">
        <v>9358</v>
      </c>
      <c r="M2849" s="1345" t="s">
        <v>8991</v>
      </c>
      <c r="N2849" s="1346" t="s">
        <v>1830</v>
      </c>
      <c r="O2849" s="1347"/>
      <c r="P2849" s="117" t="str">
        <f t="shared" si="23"/>
        <v>2802</v>
      </c>
      <c r="Q2849" s="117"/>
      <c r="R2849" s="1348">
        <v>280202020</v>
      </c>
      <c r="S2849" s="321"/>
      <c r="T2849" s="321"/>
    </row>
    <row r="2850" spans="1:20" ht="34.5" hidden="1" customHeight="1">
      <c r="A2850" s="1348">
        <v>280202020</v>
      </c>
      <c r="B2850" s="1339" t="str">
        <f t="shared" si="22"/>
        <v>2802</v>
      </c>
      <c r="C2850" s="1349" t="s">
        <v>2440</v>
      </c>
      <c r="D2850" s="1350">
        <v>2</v>
      </c>
      <c r="E2850" s="293" t="s">
        <v>9368</v>
      </c>
      <c r="F2850" s="1352" t="s">
        <v>9369</v>
      </c>
      <c r="G2850" s="1356">
        <v>43014</v>
      </c>
      <c r="H2850" s="1348" t="s">
        <v>2252</v>
      </c>
      <c r="I2850" s="1348">
        <v>1482</v>
      </c>
      <c r="J2850" s="1356">
        <v>41470</v>
      </c>
      <c r="K2850" s="1352" t="s">
        <v>2253</v>
      </c>
      <c r="L2850" s="1352"/>
      <c r="M2850" s="1345" t="s">
        <v>3308</v>
      </c>
      <c r="N2850" s="1346" t="s">
        <v>3309</v>
      </c>
      <c r="O2850" s="1347"/>
      <c r="P2850" s="117" t="str">
        <f t="shared" si="23"/>
        <v>2802</v>
      </c>
      <c r="Q2850" s="117"/>
      <c r="R2850" s="1348">
        <v>280202020</v>
      </c>
      <c r="S2850" s="321"/>
      <c r="T2850" s="321"/>
    </row>
    <row r="2851" spans="1:20" ht="34.5" hidden="1" customHeight="1">
      <c r="A2851" s="1348">
        <v>280202020</v>
      </c>
      <c r="B2851" s="1339" t="str">
        <f t="shared" si="22"/>
        <v>2802</v>
      </c>
      <c r="C2851" s="1349" t="s">
        <v>2440</v>
      </c>
      <c r="D2851" s="1350">
        <v>1</v>
      </c>
      <c r="E2851" s="293" t="s">
        <v>9370</v>
      </c>
      <c r="F2851" s="1352" t="s">
        <v>9371</v>
      </c>
      <c r="G2851" s="1351">
        <v>41234</v>
      </c>
      <c r="H2851" s="1348" t="s">
        <v>2252</v>
      </c>
      <c r="I2851" s="1348">
        <v>1381</v>
      </c>
      <c r="J2851" s="1356">
        <v>39751</v>
      </c>
      <c r="K2851" s="1352" t="s">
        <v>2253</v>
      </c>
      <c r="L2851" s="1352" t="s">
        <v>9309</v>
      </c>
      <c r="M2851" s="1345" t="s">
        <v>9372</v>
      </c>
      <c r="N2851" s="1346" t="s">
        <v>1830</v>
      </c>
      <c r="O2851" s="1347"/>
      <c r="P2851" s="117" t="str">
        <f t="shared" si="23"/>
        <v>2802</v>
      </c>
      <c r="Q2851" s="117"/>
      <c r="R2851" s="1348">
        <v>280202020</v>
      </c>
      <c r="S2851" s="321"/>
      <c r="T2851" s="321"/>
    </row>
    <row r="2852" spans="1:20" ht="34.5" hidden="1" customHeight="1">
      <c r="A2852" s="1348">
        <v>280202021</v>
      </c>
      <c r="B2852" s="1339" t="str">
        <f t="shared" si="22"/>
        <v>2802</v>
      </c>
      <c r="C2852" s="1349" t="s">
        <v>2440</v>
      </c>
      <c r="D2852" s="1350">
        <v>2</v>
      </c>
      <c r="E2852" s="293" t="s">
        <v>9373</v>
      </c>
      <c r="F2852" s="1352" t="s">
        <v>9374</v>
      </c>
      <c r="G2852" s="1351">
        <v>42925</v>
      </c>
      <c r="H2852" s="1348" t="s">
        <v>2252</v>
      </c>
      <c r="I2852" s="1348">
        <v>1482</v>
      </c>
      <c r="J2852" s="1356">
        <v>41470</v>
      </c>
      <c r="K2852" s="1352" t="s">
        <v>2253</v>
      </c>
      <c r="L2852" s="1352"/>
      <c r="M2852" s="1345" t="s">
        <v>1830</v>
      </c>
      <c r="N2852" s="1346" t="s">
        <v>1830</v>
      </c>
      <c r="O2852" s="1347"/>
      <c r="P2852" s="117" t="str">
        <f t="shared" si="23"/>
        <v>2802</v>
      </c>
      <c r="Q2852" s="117"/>
      <c r="R2852" s="1348">
        <v>280202021</v>
      </c>
      <c r="S2852" s="321"/>
      <c r="T2852" s="321"/>
    </row>
    <row r="2853" spans="1:20" ht="34.5" hidden="1" customHeight="1">
      <c r="A2853" s="1348">
        <v>280202021</v>
      </c>
      <c r="B2853" s="1339" t="str">
        <f t="shared" si="22"/>
        <v>2802</v>
      </c>
      <c r="C2853" s="1349" t="s">
        <v>2440</v>
      </c>
      <c r="D2853" s="1350">
        <v>3</v>
      </c>
      <c r="E2853" s="293" t="s">
        <v>9375</v>
      </c>
      <c r="F2853" s="1352" t="s">
        <v>9376</v>
      </c>
      <c r="G2853" s="1356">
        <v>43393</v>
      </c>
      <c r="H2853" s="1348" t="s">
        <v>2252</v>
      </c>
      <c r="I2853" s="1348">
        <v>1495</v>
      </c>
      <c r="J2853" s="1351">
        <v>41718</v>
      </c>
      <c r="K2853" s="1352" t="s">
        <v>2253</v>
      </c>
      <c r="L2853" s="1352"/>
      <c r="M2853" s="1345" t="s">
        <v>1830</v>
      </c>
      <c r="N2853" s="1346" t="s">
        <v>1830</v>
      </c>
      <c r="O2853" s="1347"/>
      <c r="P2853" s="117" t="str">
        <f t="shared" si="23"/>
        <v>2802</v>
      </c>
      <c r="Q2853" s="117"/>
      <c r="R2853" s="1348">
        <v>280202021</v>
      </c>
      <c r="S2853" s="321"/>
      <c r="T2853" s="321"/>
    </row>
    <row r="2854" spans="1:20" ht="34.5" hidden="1" customHeight="1">
      <c r="A2854" s="1348">
        <v>280202022</v>
      </c>
      <c r="B2854" s="1339" t="str">
        <f t="shared" si="22"/>
        <v>2802</v>
      </c>
      <c r="C2854" s="1349" t="s">
        <v>2440</v>
      </c>
      <c r="D2854" s="1350">
        <v>3</v>
      </c>
      <c r="E2854" s="293" t="s">
        <v>9375</v>
      </c>
      <c r="F2854" s="1352" t="s">
        <v>9377</v>
      </c>
      <c r="G2854" s="1351">
        <v>43208</v>
      </c>
      <c r="H2854" s="1348" t="s">
        <v>2252</v>
      </c>
      <c r="I2854" s="1348">
        <v>1495</v>
      </c>
      <c r="J2854" s="1351">
        <v>41718</v>
      </c>
      <c r="K2854" s="1352" t="s">
        <v>2354</v>
      </c>
      <c r="L2854" s="1352"/>
      <c r="M2854" s="1345" t="s">
        <v>9378</v>
      </c>
      <c r="N2854" s="1346" t="s">
        <v>1830</v>
      </c>
      <c r="O2854" s="1347"/>
      <c r="P2854" s="117" t="str">
        <f t="shared" si="23"/>
        <v>2802</v>
      </c>
      <c r="Q2854" s="117"/>
      <c r="R2854" s="1348">
        <v>280202022</v>
      </c>
      <c r="S2854" s="321"/>
      <c r="T2854" s="321"/>
    </row>
    <row r="2855" spans="1:20" ht="34.5" hidden="1" customHeight="1">
      <c r="A2855" s="1348">
        <v>280202022</v>
      </c>
      <c r="B2855" s="1339" t="str">
        <f t="shared" si="22"/>
        <v>2802</v>
      </c>
      <c r="C2855" s="1349" t="s">
        <v>2440</v>
      </c>
      <c r="D2855" s="1350">
        <v>1</v>
      </c>
      <c r="E2855" s="293" t="s">
        <v>9379</v>
      </c>
      <c r="F2855" s="1352" t="s">
        <v>9380</v>
      </c>
      <c r="G2855" s="1351">
        <v>41234</v>
      </c>
      <c r="H2855" s="1348" t="s">
        <v>2252</v>
      </c>
      <c r="I2855" s="1348">
        <v>1381</v>
      </c>
      <c r="J2855" s="1356">
        <v>39751</v>
      </c>
      <c r="K2855" s="1352" t="s">
        <v>2253</v>
      </c>
      <c r="L2855" s="1352" t="s">
        <v>9381</v>
      </c>
      <c r="M2855" s="1345" t="s">
        <v>3308</v>
      </c>
      <c r="N2855" s="1346" t="s">
        <v>1830</v>
      </c>
      <c r="O2855" s="1347"/>
      <c r="P2855" s="117" t="str">
        <f t="shared" si="23"/>
        <v>2802</v>
      </c>
      <c r="Q2855" s="117"/>
      <c r="R2855" s="1348">
        <v>280202022</v>
      </c>
      <c r="S2855" s="321"/>
      <c r="T2855" s="321"/>
    </row>
    <row r="2856" spans="1:20" ht="34.5" hidden="1" customHeight="1">
      <c r="A2856" s="1348">
        <v>280202023</v>
      </c>
      <c r="B2856" s="1339" t="str">
        <f t="shared" si="22"/>
        <v>2802</v>
      </c>
      <c r="C2856" s="1349" t="s">
        <v>2440</v>
      </c>
      <c r="D2856" s="1350">
        <v>2</v>
      </c>
      <c r="E2856" s="293" t="s">
        <v>9382</v>
      </c>
      <c r="F2856" s="1352" t="s">
        <v>9383</v>
      </c>
      <c r="G2856" s="1356">
        <v>42899</v>
      </c>
      <c r="H2856" s="1348" t="s">
        <v>2252</v>
      </c>
      <c r="I2856" s="1348">
        <v>1482</v>
      </c>
      <c r="J2856" s="1356">
        <v>41470</v>
      </c>
      <c r="K2856" s="1352" t="s">
        <v>2253</v>
      </c>
      <c r="L2856" s="1352"/>
      <c r="M2856" s="1345" t="s">
        <v>9384</v>
      </c>
      <c r="N2856" s="1346" t="s">
        <v>1830</v>
      </c>
      <c r="O2856" s="1347"/>
      <c r="P2856" s="117" t="str">
        <f t="shared" si="23"/>
        <v>2802</v>
      </c>
      <c r="Q2856" s="117"/>
      <c r="R2856" s="1348">
        <v>280202023</v>
      </c>
      <c r="S2856" s="321"/>
      <c r="T2856" s="321"/>
    </row>
    <row r="2857" spans="1:20" ht="34.5" hidden="1" customHeight="1">
      <c r="A2857" s="1348">
        <v>280202023</v>
      </c>
      <c r="B2857" s="1339" t="str">
        <f t="shared" si="22"/>
        <v>2802</v>
      </c>
      <c r="C2857" s="1349" t="s">
        <v>2440</v>
      </c>
      <c r="D2857" s="1350">
        <v>1</v>
      </c>
      <c r="E2857" s="293" t="s">
        <v>9385</v>
      </c>
      <c r="F2857" s="1352" t="s">
        <v>9386</v>
      </c>
      <c r="G2857" s="1351">
        <v>41234</v>
      </c>
      <c r="H2857" s="1348" t="s">
        <v>2252</v>
      </c>
      <c r="I2857" s="1348">
        <v>1381</v>
      </c>
      <c r="J2857" s="1356">
        <v>39751</v>
      </c>
      <c r="K2857" s="1352" t="s">
        <v>2253</v>
      </c>
      <c r="L2857" s="1352"/>
      <c r="M2857" s="1345" t="s">
        <v>3308</v>
      </c>
      <c r="N2857" s="1346" t="s">
        <v>1830</v>
      </c>
      <c r="O2857" s="1347"/>
      <c r="P2857" s="117" t="str">
        <f t="shared" si="23"/>
        <v>2802</v>
      </c>
      <c r="Q2857" s="117"/>
      <c r="R2857" s="1348">
        <v>280202023</v>
      </c>
      <c r="S2857" s="321"/>
      <c r="T2857" s="321"/>
    </row>
    <row r="2858" spans="1:20" ht="34.5" hidden="1" customHeight="1">
      <c r="A2858" s="1348">
        <v>280202024</v>
      </c>
      <c r="B2858" s="1339" t="str">
        <f t="shared" si="22"/>
        <v>2802</v>
      </c>
      <c r="C2858" s="1349" t="s">
        <v>2440</v>
      </c>
      <c r="D2858" s="1350">
        <v>1</v>
      </c>
      <c r="E2858" s="293" t="s">
        <v>9387</v>
      </c>
      <c r="F2858" s="1352" t="s">
        <v>9388</v>
      </c>
      <c r="G2858" s="1351">
        <v>41234</v>
      </c>
      <c r="H2858" s="1348" t="s">
        <v>2252</v>
      </c>
      <c r="I2858" s="1348">
        <v>1381</v>
      </c>
      <c r="J2858" s="1356">
        <v>39751</v>
      </c>
      <c r="K2858" s="1352" t="s">
        <v>2253</v>
      </c>
      <c r="L2858" s="1352"/>
      <c r="M2858" s="1345" t="s">
        <v>9389</v>
      </c>
      <c r="N2858" s="1346" t="s">
        <v>1830</v>
      </c>
      <c r="O2858" s="1347"/>
      <c r="P2858" s="117" t="str">
        <f t="shared" si="23"/>
        <v>2802</v>
      </c>
      <c r="Q2858" s="117"/>
      <c r="R2858" s="1348">
        <v>280202024</v>
      </c>
      <c r="S2858" s="321"/>
      <c r="T2858" s="321"/>
    </row>
    <row r="2859" spans="1:20" ht="34.5" hidden="1" customHeight="1">
      <c r="A2859" s="1348">
        <v>280202024</v>
      </c>
      <c r="B2859" s="1339" t="str">
        <f t="shared" si="22"/>
        <v>2802</v>
      </c>
      <c r="C2859" s="1349" t="s">
        <v>2440</v>
      </c>
      <c r="D2859" s="1350">
        <v>1</v>
      </c>
      <c r="E2859" s="293" t="s">
        <v>9390</v>
      </c>
      <c r="F2859" s="1352" t="s">
        <v>9391</v>
      </c>
      <c r="G2859" s="1356">
        <v>41234</v>
      </c>
      <c r="H2859" s="1348" t="s">
        <v>2252</v>
      </c>
      <c r="I2859" s="1348">
        <v>1381</v>
      </c>
      <c r="J2859" s="1356">
        <v>39751</v>
      </c>
      <c r="K2859" s="1352" t="s">
        <v>2253</v>
      </c>
      <c r="L2859" s="1352" t="s">
        <v>9381</v>
      </c>
      <c r="M2859" s="1345" t="s">
        <v>3308</v>
      </c>
      <c r="N2859" s="1346" t="s">
        <v>9392</v>
      </c>
      <c r="O2859" s="1347"/>
      <c r="P2859" s="117" t="str">
        <f t="shared" si="23"/>
        <v>2802</v>
      </c>
      <c r="Q2859" s="117"/>
      <c r="R2859" s="1348">
        <v>280202024</v>
      </c>
      <c r="S2859" s="321"/>
      <c r="T2859" s="321"/>
    </row>
    <row r="2860" spans="1:20" ht="34.5" hidden="1" customHeight="1">
      <c r="A2860" s="1348">
        <v>280202025</v>
      </c>
      <c r="B2860" s="1339" t="str">
        <f t="shared" si="22"/>
        <v>2802</v>
      </c>
      <c r="C2860" s="1349" t="s">
        <v>2440</v>
      </c>
      <c r="D2860" s="1350">
        <v>2</v>
      </c>
      <c r="E2860" s="293" t="s">
        <v>9393</v>
      </c>
      <c r="F2860" s="1352" t="s">
        <v>9394</v>
      </c>
      <c r="G2860" s="1356">
        <v>42899</v>
      </c>
      <c r="H2860" s="1348" t="s">
        <v>2252</v>
      </c>
      <c r="I2860" s="1348">
        <v>1482</v>
      </c>
      <c r="J2860" s="1356">
        <v>41470</v>
      </c>
      <c r="K2860" s="1352" t="s">
        <v>2253</v>
      </c>
      <c r="L2860" s="1352"/>
      <c r="M2860" s="1345" t="s">
        <v>1830</v>
      </c>
      <c r="N2860" s="1346" t="s">
        <v>1830</v>
      </c>
      <c r="O2860" s="1347"/>
      <c r="P2860" s="117" t="str">
        <f t="shared" si="23"/>
        <v>2802</v>
      </c>
      <c r="Q2860" s="117"/>
      <c r="R2860" s="1348">
        <v>280202025</v>
      </c>
      <c r="S2860" s="321"/>
      <c r="T2860" s="321"/>
    </row>
    <row r="2861" spans="1:20" ht="34.5" hidden="1" customHeight="1">
      <c r="A2861" s="1348">
        <v>280202025</v>
      </c>
      <c r="B2861" s="1339" t="str">
        <f t="shared" si="22"/>
        <v>2802</v>
      </c>
      <c r="C2861" s="1349" t="s">
        <v>2440</v>
      </c>
      <c r="D2861" s="1350">
        <v>1</v>
      </c>
      <c r="E2861" s="293" t="s">
        <v>9395</v>
      </c>
      <c r="F2861" s="1352" t="s">
        <v>9396</v>
      </c>
      <c r="G2861" s="1356">
        <v>41234</v>
      </c>
      <c r="H2861" s="1348" t="s">
        <v>2252</v>
      </c>
      <c r="I2861" s="1348">
        <v>1381</v>
      </c>
      <c r="J2861" s="1351">
        <v>39751</v>
      </c>
      <c r="K2861" s="1352" t="s">
        <v>2253</v>
      </c>
      <c r="L2861" s="1352"/>
      <c r="M2861" s="1345" t="s">
        <v>1830</v>
      </c>
      <c r="N2861" s="1346" t="s">
        <v>1830</v>
      </c>
      <c r="O2861" s="1347"/>
      <c r="P2861" s="117" t="str">
        <f t="shared" si="23"/>
        <v>2802</v>
      </c>
      <c r="Q2861" s="117"/>
      <c r="R2861" s="1348">
        <v>280202025</v>
      </c>
      <c r="S2861" s="321"/>
      <c r="T2861" s="321"/>
    </row>
    <row r="2862" spans="1:20" ht="34.5" hidden="1" customHeight="1">
      <c r="A2862" s="1348">
        <v>280202025</v>
      </c>
      <c r="B2862" s="1339" t="str">
        <f t="shared" si="22"/>
        <v>2802</v>
      </c>
      <c r="C2862" s="1349" t="s">
        <v>2440</v>
      </c>
      <c r="D2862" s="1350">
        <v>1</v>
      </c>
      <c r="E2862" s="293" t="s">
        <v>9397</v>
      </c>
      <c r="F2862" s="1352" t="s">
        <v>9398</v>
      </c>
      <c r="G2862" s="1356">
        <v>41234</v>
      </c>
      <c r="H2862" s="1348" t="s">
        <v>2252</v>
      </c>
      <c r="I2862" s="1348">
        <v>1416</v>
      </c>
      <c r="J2862" s="1351">
        <v>40325</v>
      </c>
      <c r="K2862" s="1352" t="s">
        <v>2253</v>
      </c>
      <c r="L2862" s="1353"/>
      <c r="M2862" s="1345" t="s">
        <v>1830</v>
      </c>
      <c r="N2862" s="1346" t="s">
        <v>9399</v>
      </c>
      <c r="O2862" s="1347"/>
      <c r="P2862" s="117" t="str">
        <f t="shared" si="23"/>
        <v>2802</v>
      </c>
      <c r="Q2862" s="117"/>
      <c r="R2862" s="1348">
        <v>280202025</v>
      </c>
      <c r="S2862" s="321"/>
      <c r="T2862" s="321"/>
    </row>
    <row r="2863" spans="1:20" ht="34.5" hidden="1" customHeight="1">
      <c r="A2863" s="1348">
        <v>280202026</v>
      </c>
      <c r="B2863" s="1339" t="str">
        <f t="shared" si="22"/>
        <v>2802</v>
      </c>
      <c r="C2863" s="1349" t="s">
        <v>2440</v>
      </c>
      <c r="D2863" s="1350">
        <v>1</v>
      </c>
      <c r="E2863" s="293" t="s">
        <v>9400</v>
      </c>
      <c r="F2863" s="1352" t="s">
        <v>9401</v>
      </c>
      <c r="G2863" s="1351">
        <v>41604</v>
      </c>
      <c r="H2863" s="1348" t="s">
        <v>2252</v>
      </c>
      <c r="I2863" s="1348">
        <v>1416</v>
      </c>
      <c r="J2863" s="1351">
        <v>40325</v>
      </c>
      <c r="K2863" s="1352" t="s">
        <v>2253</v>
      </c>
      <c r="L2863" s="1352" t="s">
        <v>9402</v>
      </c>
      <c r="M2863" s="1345" t="s">
        <v>9024</v>
      </c>
      <c r="N2863" s="1346" t="s">
        <v>1830</v>
      </c>
      <c r="O2863" s="1347"/>
      <c r="P2863" s="117" t="str">
        <f t="shared" si="23"/>
        <v>2802</v>
      </c>
      <c r="Q2863" s="117"/>
      <c r="R2863" s="1348">
        <v>280202026</v>
      </c>
      <c r="S2863" s="321"/>
      <c r="T2863" s="321"/>
    </row>
    <row r="2864" spans="1:20" ht="34.5" hidden="1" customHeight="1">
      <c r="A2864" s="1348">
        <v>280202027</v>
      </c>
      <c r="B2864" s="1339" t="str">
        <f t="shared" si="22"/>
        <v>2802</v>
      </c>
      <c r="C2864" s="1349" t="s">
        <v>2440</v>
      </c>
      <c r="D2864" s="1350">
        <v>2</v>
      </c>
      <c r="E2864" s="293" t="s">
        <v>9403</v>
      </c>
      <c r="F2864" s="1352" t="s">
        <v>9404</v>
      </c>
      <c r="G2864" s="1356">
        <v>44308</v>
      </c>
      <c r="H2864" s="1348" t="s">
        <v>2252</v>
      </c>
      <c r="I2864" s="1348">
        <v>1461</v>
      </c>
      <c r="J2864" s="1356">
        <v>41123</v>
      </c>
      <c r="K2864" s="1352" t="s">
        <v>2253</v>
      </c>
      <c r="L2864" s="1352"/>
      <c r="M2864" s="1345" t="s">
        <v>3308</v>
      </c>
      <c r="N2864" s="1346" t="s">
        <v>3309</v>
      </c>
      <c r="O2864" s="1347"/>
      <c r="P2864" s="117" t="str">
        <f t="shared" si="23"/>
        <v>2802</v>
      </c>
      <c r="Q2864" s="117"/>
      <c r="R2864" s="1348">
        <v>280202027</v>
      </c>
      <c r="S2864" s="321"/>
      <c r="T2864" s="321"/>
    </row>
    <row r="2865" spans="1:20" ht="34.5" hidden="1" customHeight="1">
      <c r="A2865" s="1348">
        <v>280202028</v>
      </c>
      <c r="B2865" s="1339" t="str">
        <f t="shared" si="22"/>
        <v>2802</v>
      </c>
      <c r="C2865" s="1349" t="s">
        <v>2440</v>
      </c>
      <c r="D2865" s="1350">
        <v>1</v>
      </c>
      <c r="E2865" s="293" t="s">
        <v>9405</v>
      </c>
      <c r="F2865" s="1352" t="s">
        <v>9406</v>
      </c>
      <c r="G2865" s="1356">
        <v>41604</v>
      </c>
      <c r="H2865" s="1348" t="s">
        <v>2252</v>
      </c>
      <c r="I2865" s="1348"/>
      <c r="J2865" s="1367"/>
      <c r="K2865" s="1352" t="s">
        <v>2253</v>
      </c>
      <c r="L2865" s="1352" t="s">
        <v>9407</v>
      </c>
      <c r="M2865" s="1345" t="s">
        <v>9408</v>
      </c>
      <c r="N2865" s="1346" t="s">
        <v>1830</v>
      </c>
      <c r="O2865" s="1347"/>
      <c r="P2865" s="117" t="str">
        <f t="shared" si="23"/>
        <v>2802</v>
      </c>
      <c r="Q2865" s="117"/>
      <c r="R2865" s="1348">
        <v>280202028</v>
      </c>
      <c r="S2865" s="321"/>
      <c r="T2865" s="321"/>
    </row>
    <row r="2866" spans="1:20" ht="34.5" hidden="1" customHeight="1">
      <c r="A2866" s="1348">
        <v>280202029</v>
      </c>
      <c r="B2866" s="1339" t="str">
        <f t="shared" si="22"/>
        <v>2802</v>
      </c>
      <c r="C2866" s="1349" t="s">
        <v>2440</v>
      </c>
      <c r="D2866" s="1350">
        <v>2</v>
      </c>
      <c r="E2866" s="293" t="s">
        <v>9409</v>
      </c>
      <c r="F2866" s="1352" t="s">
        <v>9410</v>
      </c>
      <c r="G2866" s="1356">
        <v>42077</v>
      </c>
      <c r="H2866" s="1348" t="s">
        <v>2252</v>
      </c>
      <c r="I2866" s="1348">
        <v>1416</v>
      </c>
      <c r="J2866" s="1356">
        <v>40325</v>
      </c>
      <c r="K2866" s="1352" t="s">
        <v>2253</v>
      </c>
      <c r="L2866" s="1352"/>
      <c r="M2866" s="1345" t="s">
        <v>1830</v>
      </c>
      <c r="N2866" s="1346" t="s">
        <v>1830</v>
      </c>
      <c r="O2866" s="1347"/>
      <c r="P2866" s="117" t="str">
        <f t="shared" si="23"/>
        <v>2802</v>
      </c>
      <c r="Q2866" s="117"/>
      <c r="R2866" s="1348">
        <v>280202029</v>
      </c>
      <c r="S2866" s="321"/>
      <c r="T2866" s="321"/>
    </row>
    <row r="2867" spans="1:20" ht="72" hidden="1" customHeight="1">
      <c r="A2867" s="1348">
        <v>280202030</v>
      </c>
      <c r="B2867" s="1339" t="str">
        <f t="shared" si="22"/>
        <v>2802</v>
      </c>
      <c r="C2867" s="1349" t="s">
        <v>2440</v>
      </c>
      <c r="D2867" s="1350">
        <v>3</v>
      </c>
      <c r="E2867" s="293" t="s">
        <v>9411</v>
      </c>
      <c r="F2867" s="1352" t="s">
        <v>9412</v>
      </c>
      <c r="G2867" s="1356">
        <v>44308</v>
      </c>
      <c r="H2867" s="1348" t="s">
        <v>2252</v>
      </c>
      <c r="I2867" s="1348">
        <v>1461</v>
      </c>
      <c r="J2867" s="1356">
        <v>41123</v>
      </c>
      <c r="K2867" s="1352" t="s">
        <v>2253</v>
      </c>
      <c r="L2867" s="1352"/>
      <c r="M2867" s="1345" t="s">
        <v>8991</v>
      </c>
      <c r="N2867" s="1346" t="s">
        <v>3309</v>
      </c>
      <c r="O2867" s="1347"/>
      <c r="P2867" s="117" t="str">
        <f t="shared" si="23"/>
        <v>2802</v>
      </c>
      <c r="Q2867" s="117"/>
      <c r="R2867" s="1348">
        <v>280202030</v>
      </c>
      <c r="S2867" s="321"/>
      <c r="T2867" s="321"/>
    </row>
    <row r="2868" spans="1:20" ht="34.5" hidden="1" customHeight="1">
      <c r="A2868" s="1348">
        <v>280202031</v>
      </c>
      <c r="B2868" s="1339" t="str">
        <f t="shared" si="22"/>
        <v>2802</v>
      </c>
      <c r="C2868" s="1349" t="s">
        <v>2440</v>
      </c>
      <c r="D2868" s="1350">
        <v>1</v>
      </c>
      <c r="E2868" s="293" t="s">
        <v>9413</v>
      </c>
      <c r="F2868" s="1352" t="s">
        <v>9414</v>
      </c>
      <c r="G2868" s="1351">
        <v>41820</v>
      </c>
      <c r="H2868" s="1348" t="s">
        <v>2252</v>
      </c>
      <c r="I2868" s="1348">
        <v>1416</v>
      </c>
      <c r="J2868" s="1351">
        <v>40325</v>
      </c>
      <c r="K2868" s="1352" t="s">
        <v>2253</v>
      </c>
      <c r="L2868" s="1352" t="s">
        <v>9415</v>
      </c>
      <c r="M2868" s="1345" t="s">
        <v>8991</v>
      </c>
      <c r="N2868" s="1346" t="s">
        <v>3309</v>
      </c>
      <c r="O2868" s="1347"/>
      <c r="P2868" s="117" t="str">
        <f t="shared" si="23"/>
        <v>2802</v>
      </c>
      <c r="Q2868" s="117"/>
      <c r="R2868" s="1348">
        <v>280202031</v>
      </c>
      <c r="S2868" s="321"/>
      <c r="T2868" s="321"/>
    </row>
    <row r="2869" spans="1:20" ht="34.5" hidden="1" customHeight="1">
      <c r="A2869" s="1348">
        <v>280202032</v>
      </c>
      <c r="B2869" s="1339" t="str">
        <f t="shared" si="22"/>
        <v>2802</v>
      </c>
      <c r="C2869" s="1349" t="s">
        <v>2440</v>
      </c>
      <c r="D2869" s="1350">
        <v>3</v>
      </c>
      <c r="E2869" s="293" t="s">
        <v>9416</v>
      </c>
      <c r="F2869" s="1352" t="s">
        <v>9417</v>
      </c>
      <c r="G2869" s="1351">
        <v>43261</v>
      </c>
      <c r="H2869" s="1348" t="s">
        <v>2252</v>
      </c>
      <c r="I2869" s="1348">
        <v>1495</v>
      </c>
      <c r="J2869" s="1356">
        <v>41718</v>
      </c>
      <c r="K2869" s="1352" t="s">
        <v>2354</v>
      </c>
      <c r="L2869" s="1352"/>
      <c r="M2869" s="1345" t="s">
        <v>4565</v>
      </c>
      <c r="N2869" s="1346" t="s">
        <v>9418</v>
      </c>
      <c r="O2869" s="1347"/>
      <c r="P2869" s="117" t="str">
        <f t="shared" si="23"/>
        <v>2802</v>
      </c>
      <c r="Q2869" s="117"/>
      <c r="R2869" s="1348">
        <v>280202032</v>
      </c>
      <c r="S2869" s="321"/>
      <c r="T2869" s="321"/>
    </row>
    <row r="2870" spans="1:20" ht="34.5" hidden="1" customHeight="1">
      <c r="A2870" s="1348">
        <v>280202033</v>
      </c>
      <c r="B2870" s="1339" t="str">
        <f t="shared" si="22"/>
        <v>2802</v>
      </c>
      <c r="C2870" s="1349" t="s">
        <v>2440</v>
      </c>
      <c r="D2870" s="1350">
        <v>1</v>
      </c>
      <c r="E2870" s="293" t="s">
        <v>9419</v>
      </c>
      <c r="F2870" s="1352" t="s">
        <v>9420</v>
      </c>
      <c r="G2870" s="1351">
        <v>41604</v>
      </c>
      <c r="H2870" s="1348" t="s">
        <v>2252</v>
      </c>
      <c r="I2870" s="1348"/>
      <c r="J2870" s="1367"/>
      <c r="K2870" s="1352" t="s">
        <v>2253</v>
      </c>
      <c r="L2870" s="1352" t="s">
        <v>9421</v>
      </c>
      <c r="M2870" s="1345" t="s">
        <v>3308</v>
      </c>
      <c r="N2870" s="1346" t="s">
        <v>9422</v>
      </c>
      <c r="O2870" s="1347"/>
      <c r="P2870" s="117" t="str">
        <f t="shared" si="23"/>
        <v>2802</v>
      </c>
      <c r="Q2870" s="117"/>
      <c r="R2870" s="1348">
        <v>280202033</v>
      </c>
      <c r="S2870" s="321"/>
      <c r="T2870" s="321"/>
    </row>
    <row r="2871" spans="1:20" ht="34.5" hidden="1" customHeight="1">
      <c r="A2871" s="1348">
        <v>280202034</v>
      </c>
      <c r="B2871" s="1339" t="str">
        <f t="shared" si="22"/>
        <v>2802</v>
      </c>
      <c r="C2871" s="1349" t="s">
        <v>2440</v>
      </c>
      <c r="D2871" s="1350">
        <v>2</v>
      </c>
      <c r="E2871" s="293" t="s">
        <v>9423</v>
      </c>
      <c r="F2871" s="1352" t="s">
        <v>9424</v>
      </c>
      <c r="G2871" s="1351">
        <v>42077</v>
      </c>
      <c r="H2871" s="1348" t="s">
        <v>2252</v>
      </c>
      <c r="I2871" s="1348">
        <v>1416</v>
      </c>
      <c r="J2871" s="1356">
        <v>40325</v>
      </c>
      <c r="K2871" s="1352" t="s">
        <v>2253</v>
      </c>
      <c r="L2871" s="1352"/>
      <c r="M2871" s="1345" t="s">
        <v>9425</v>
      </c>
      <c r="N2871" s="1346" t="s">
        <v>1830</v>
      </c>
      <c r="O2871" s="1347"/>
      <c r="P2871" s="117" t="str">
        <f t="shared" si="23"/>
        <v>2802</v>
      </c>
      <c r="Q2871" s="117"/>
      <c r="R2871" s="1348">
        <v>280202034</v>
      </c>
      <c r="S2871" s="321"/>
      <c r="T2871" s="321"/>
    </row>
    <row r="2872" spans="1:20" ht="34.5" hidden="1" customHeight="1">
      <c r="A2872" s="1348">
        <v>280202034</v>
      </c>
      <c r="B2872" s="1339" t="str">
        <f t="shared" si="22"/>
        <v>2802</v>
      </c>
      <c r="C2872" s="1349" t="s">
        <v>2440</v>
      </c>
      <c r="D2872" s="1350">
        <v>1</v>
      </c>
      <c r="E2872" s="293" t="s">
        <v>9426</v>
      </c>
      <c r="F2872" s="1352" t="s">
        <v>9427</v>
      </c>
      <c r="G2872" s="1351">
        <v>41604</v>
      </c>
      <c r="H2872" s="1348" t="s">
        <v>2252</v>
      </c>
      <c r="I2872" s="1348"/>
      <c r="J2872" s="1367"/>
      <c r="K2872" s="1352" t="s">
        <v>2253</v>
      </c>
      <c r="L2872" s="1352" t="s">
        <v>9428</v>
      </c>
      <c r="M2872" s="1345" t="s">
        <v>1830</v>
      </c>
      <c r="N2872" s="1346" t="s">
        <v>9429</v>
      </c>
      <c r="O2872" s="1347"/>
      <c r="P2872" s="117" t="str">
        <f t="shared" si="23"/>
        <v>2802</v>
      </c>
      <c r="Q2872" s="117"/>
      <c r="R2872" s="1348">
        <v>280202034</v>
      </c>
      <c r="S2872" s="321"/>
      <c r="T2872" s="321"/>
    </row>
    <row r="2873" spans="1:20" ht="34.5" hidden="1" customHeight="1">
      <c r="A2873" s="1348">
        <v>280202034</v>
      </c>
      <c r="B2873" s="1339" t="str">
        <f t="shared" si="22"/>
        <v>2802</v>
      </c>
      <c r="C2873" s="1349" t="s">
        <v>2440</v>
      </c>
      <c r="D2873" s="1350">
        <v>2</v>
      </c>
      <c r="E2873" s="293" t="s">
        <v>9430</v>
      </c>
      <c r="F2873" s="1352" t="s">
        <v>9431</v>
      </c>
      <c r="G2873" s="1356">
        <v>42077</v>
      </c>
      <c r="H2873" s="1348" t="s">
        <v>2252</v>
      </c>
      <c r="I2873" s="1348">
        <v>1416</v>
      </c>
      <c r="J2873" s="1356">
        <v>40325</v>
      </c>
      <c r="K2873" s="1352" t="s">
        <v>2253</v>
      </c>
      <c r="L2873" s="1352"/>
      <c r="M2873" s="1345" t="s">
        <v>1830</v>
      </c>
      <c r="N2873" s="1346" t="s">
        <v>1830</v>
      </c>
      <c r="O2873" s="1347"/>
      <c r="P2873" s="117" t="str">
        <f t="shared" si="23"/>
        <v>2802</v>
      </c>
      <c r="Q2873" s="117"/>
      <c r="R2873" s="1348">
        <v>280202034</v>
      </c>
      <c r="S2873" s="321"/>
      <c r="T2873" s="321"/>
    </row>
    <row r="2874" spans="1:20" ht="34.5" hidden="1" customHeight="1">
      <c r="A2874" s="1348">
        <v>280202035</v>
      </c>
      <c r="B2874" s="1339" t="str">
        <f t="shared" si="22"/>
        <v>2802</v>
      </c>
      <c r="C2874" s="1349" t="s">
        <v>2440</v>
      </c>
      <c r="D2874" s="1350">
        <v>3</v>
      </c>
      <c r="E2874" s="293" t="s">
        <v>9432</v>
      </c>
      <c r="F2874" s="1352" t="s">
        <v>9433</v>
      </c>
      <c r="G2874" s="1356">
        <v>43261</v>
      </c>
      <c r="H2874" s="1348" t="s">
        <v>2252</v>
      </c>
      <c r="I2874" s="1348">
        <v>1495</v>
      </c>
      <c r="J2874" s="1356">
        <v>41718</v>
      </c>
      <c r="K2874" s="1352" t="s">
        <v>2354</v>
      </c>
      <c r="L2874" s="1352"/>
      <c r="M2874" s="1345" t="s">
        <v>1830</v>
      </c>
      <c r="N2874" s="1346" t="s">
        <v>9434</v>
      </c>
      <c r="O2874" s="1347"/>
      <c r="P2874" s="117" t="str">
        <f t="shared" si="23"/>
        <v>2802</v>
      </c>
      <c r="Q2874" s="117"/>
      <c r="R2874" s="1348">
        <v>280202035</v>
      </c>
      <c r="S2874" s="321"/>
      <c r="T2874" s="321"/>
    </row>
    <row r="2875" spans="1:20" ht="34.5" hidden="1" customHeight="1">
      <c r="A2875" s="1348">
        <v>280202035</v>
      </c>
      <c r="B2875" s="1339" t="str">
        <f t="shared" si="22"/>
        <v>2802</v>
      </c>
      <c r="C2875" s="1349" t="s">
        <v>2440</v>
      </c>
      <c r="D2875" s="1350">
        <v>1</v>
      </c>
      <c r="E2875" s="293" t="s">
        <v>9435</v>
      </c>
      <c r="F2875" s="1352" t="s">
        <v>9436</v>
      </c>
      <c r="G2875" s="1351">
        <v>41604</v>
      </c>
      <c r="H2875" s="1348" t="s">
        <v>2252</v>
      </c>
      <c r="I2875" s="1348">
        <v>1416</v>
      </c>
      <c r="J2875" s="1356">
        <v>40325</v>
      </c>
      <c r="K2875" s="1352" t="s">
        <v>2253</v>
      </c>
      <c r="L2875" s="1352" t="s">
        <v>9415</v>
      </c>
      <c r="M2875" s="1345" t="s">
        <v>1830</v>
      </c>
      <c r="N2875" s="1346" t="s">
        <v>9437</v>
      </c>
      <c r="O2875" s="1347"/>
      <c r="P2875" s="117" t="str">
        <f t="shared" si="23"/>
        <v>2802</v>
      </c>
      <c r="Q2875" s="117"/>
      <c r="R2875" s="1348">
        <v>280202035</v>
      </c>
      <c r="S2875" s="321"/>
      <c r="T2875" s="321"/>
    </row>
    <row r="2876" spans="1:20" ht="34.5" hidden="1" customHeight="1">
      <c r="A2876" s="1348">
        <v>280202035</v>
      </c>
      <c r="B2876" s="1339" t="str">
        <f t="shared" si="22"/>
        <v>2802</v>
      </c>
      <c r="C2876" s="1349" t="s">
        <v>2440</v>
      </c>
      <c r="D2876" s="1350">
        <v>2</v>
      </c>
      <c r="E2876" s="293" t="s">
        <v>9438</v>
      </c>
      <c r="F2876" s="1352" t="s">
        <v>9439</v>
      </c>
      <c r="G2876" s="1351">
        <v>43261</v>
      </c>
      <c r="H2876" s="1348" t="s">
        <v>2252</v>
      </c>
      <c r="I2876" s="1348">
        <v>1495</v>
      </c>
      <c r="J2876" s="1356">
        <v>41718</v>
      </c>
      <c r="K2876" s="1352" t="s">
        <v>2354</v>
      </c>
      <c r="L2876" s="1352"/>
      <c r="M2876" s="1345" t="s">
        <v>1830</v>
      </c>
      <c r="N2876" s="1346" t="s">
        <v>3398</v>
      </c>
      <c r="O2876" s="1347"/>
      <c r="P2876" s="117" t="str">
        <f t="shared" si="23"/>
        <v>2802</v>
      </c>
      <c r="Q2876" s="117"/>
      <c r="R2876" s="1348">
        <v>280202035</v>
      </c>
      <c r="S2876" s="321"/>
      <c r="T2876" s="321"/>
    </row>
    <row r="2877" spans="1:20" ht="34.5" hidden="1" customHeight="1">
      <c r="A2877" s="1348">
        <v>280202036</v>
      </c>
      <c r="B2877" s="1339" t="str">
        <f t="shared" si="22"/>
        <v>2802</v>
      </c>
      <c r="C2877" s="1349" t="s">
        <v>2440</v>
      </c>
      <c r="D2877" s="1350">
        <v>1</v>
      </c>
      <c r="E2877" s="293" t="s">
        <v>9440</v>
      </c>
      <c r="F2877" s="1352" t="s">
        <v>9441</v>
      </c>
      <c r="G2877" s="1351">
        <v>41604</v>
      </c>
      <c r="H2877" s="1348" t="s">
        <v>2252</v>
      </c>
      <c r="I2877" s="1348">
        <v>1416</v>
      </c>
      <c r="J2877" s="1356">
        <v>40325</v>
      </c>
      <c r="K2877" s="1352" t="s">
        <v>2253</v>
      </c>
      <c r="L2877" s="1352" t="s">
        <v>9442</v>
      </c>
      <c r="M2877" s="1345" t="s">
        <v>1830</v>
      </c>
      <c r="N2877" s="1346" t="s">
        <v>3309</v>
      </c>
      <c r="O2877" s="1347"/>
      <c r="P2877" s="117" t="str">
        <f t="shared" si="23"/>
        <v>2802</v>
      </c>
      <c r="Q2877" s="117"/>
      <c r="R2877" s="1348">
        <v>280202036</v>
      </c>
      <c r="S2877" s="321"/>
      <c r="T2877" s="321"/>
    </row>
    <row r="2878" spans="1:20" ht="34.5" hidden="1" customHeight="1">
      <c r="A2878" s="1348">
        <v>280202037</v>
      </c>
      <c r="B2878" s="1339" t="str">
        <f t="shared" si="22"/>
        <v>2802</v>
      </c>
      <c r="C2878" s="1349" t="s">
        <v>2440</v>
      </c>
      <c r="D2878" s="1350">
        <v>2</v>
      </c>
      <c r="E2878" s="293" t="s">
        <v>9443</v>
      </c>
      <c r="F2878" s="1352" t="s">
        <v>9444</v>
      </c>
      <c r="G2878" s="1351">
        <v>42734</v>
      </c>
      <c r="H2878" s="1348" t="s">
        <v>2252</v>
      </c>
      <c r="I2878" s="1348">
        <v>1482</v>
      </c>
      <c r="J2878" s="1356">
        <v>41470</v>
      </c>
      <c r="K2878" s="1352" t="s">
        <v>2253</v>
      </c>
      <c r="L2878" s="1352"/>
      <c r="M2878" s="1345" t="s">
        <v>1830</v>
      </c>
      <c r="N2878" s="1346" t="s">
        <v>9445</v>
      </c>
      <c r="O2878" s="1347"/>
      <c r="P2878" s="117" t="str">
        <f t="shared" si="23"/>
        <v>2802</v>
      </c>
      <c r="Q2878" s="117"/>
      <c r="R2878" s="1348">
        <v>280202037</v>
      </c>
      <c r="S2878" s="321"/>
      <c r="T2878" s="321"/>
    </row>
    <row r="2879" spans="1:20" ht="34.5" hidden="1" customHeight="1">
      <c r="A2879" s="1348">
        <v>280202038</v>
      </c>
      <c r="B2879" s="1339" t="str">
        <f t="shared" si="22"/>
        <v>2802</v>
      </c>
      <c r="C2879" s="1349" t="s">
        <v>2440</v>
      </c>
      <c r="D2879" s="1350">
        <v>1</v>
      </c>
      <c r="E2879" s="293" t="s">
        <v>9446</v>
      </c>
      <c r="F2879" s="1352" t="s">
        <v>9447</v>
      </c>
      <c r="G2879" s="1356">
        <v>41604</v>
      </c>
      <c r="H2879" s="1348" t="s">
        <v>2252</v>
      </c>
      <c r="I2879" s="1348"/>
      <c r="J2879" s="1367"/>
      <c r="K2879" s="1352" t="s">
        <v>2253</v>
      </c>
      <c r="L2879" s="1352" t="s">
        <v>9428</v>
      </c>
      <c r="M2879" s="1345" t="s">
        <v>1830</v>
      </c>
      <c r="N2879" s="1346" t="s">
        <v>3309</v>
      </c>
      <c r="O2879" s="1347"/>
      <c r="P2879" s="117" t="str">
        <f t="shared" si="23"/>
        <v>2802</v>
      </c>
      <c r="Q2879" s="117"/>
      <c r="R2879" s="1348">
        <v>280202038</v>
      </c>
      <c r="S2879" s="321"/>
      <c r="T2879" s="321"/>
    </row>
    <row r="2880" spans="1:20" ht="34.5" hidden="1" customHeight="1">
      <c r="A2880" s="1348">
        <v>280202039</v>
      </c>
      <c r="B2880" s="1339" t="str">
        <f t="shared" si="22"/>
        <v>2802</v>
      </c>
      <c r="C2880" s="1349" t="s">
        <v>2440</v>
      </c>
      <c r="D2880" s="1350">
        <v>2</v>
      </c>
      <c r="E2880" s="293" t="s">
        <v>9448</v>
      </c>
      <c r="F2880" s="1352" t="s">
        <v>9449</v>
      </c>
      <c r="G2880" s="1356">
        <v>42077</v>
      </c>
      <c r="H2880" s="1348" t="s">
        <v>2252</v>
      </c>
      <c r="I2880" s="1348">
        <v>1416</v>
      </c>
      <c r="J2880" s="1356">
        <v>40325</v>
      </c>
      <c r="K2880" s="1352" t="s">
        <v>2253</v>
      </c>
      <c r="L2880" s="1352"/>
      <c r="M2880" s="1345" t="s">
        <v>1830</v>
      </c>
      <c r="N2880" s="1346" t="s">
        <v>9450</v>
      </c>
      <c r="O2880" s="1347"/>
      <c r="P2880" s="117" t="str">
        <f t="shared" si="23"/>
        <v>2802</v>
      </c>
      <c r="Q2880" s="117"/>
      <c r="R2880" s="1348">
        <v>280202039</v>
      </c>
      <c r="S2880" s="321"/>
      <c r="T2880" s="321"/>
    </row>
    <row r="2881" spans="1:20" ht="34.5" hidden="1" customHeight="1">
      <c r="A2881" s="1348">
        <v>280202039</v>
      </c>
      <c r="B2881" s="1339" t="str">
        <f t="shared" si="22"/>
        <v>2802</v>
      </c>
      <c r="C2881" s="1349" t="s">
        <v>2440</v>
      </c>
      <c r="D2881" s="1350">
        <v>3</v>
      </c>
      <c r="E2881" s="293" t="s">
        <v>9451</v>
      </c>
      <c r="F2881" s="1352" t="s">
        <v>9452</v>
      </c>
      <c r="G2881" s="1351">
        <v>43261</v>
      </c>
      <c r="H2881" s="1348" t="s">
        <v>2252</v>
      </c>
      <c r="I2881" s="1348">
        <v>1495</v>
      </c>
      <c r="J2881" s="1351">
        <v>41718</v>
      </c>
      <c r="K2881" s="1352" t="s">
        <v>2354</v>
      </c>
      <c r="L2881" s="1352"/>
      <c r="M2881" s="1345" t="s">
        <v>1830</v>
      </c>
      <c r="N2881" s="1346" t="s">
        <v>9453</v>
      </c>
      <c r="O2881" s="1347"/>
      <c r="P2881" s="117" t="str">
        <f t="shared" si="23"/>
        <v>2802</v>
      </c>
      <c r="Q2881" s="117"/>
      <c r="R2881" s="1348">
        <v>280202039</v>
      </c>
      <c r="S2881" s="321"/>
      <c r="T2881" s="321"/>
    </row>
    <row r="2882" spans="1:20" ht="34.5" hidden="1" customHeight="1">
      <c r="A2882" s="1348">
        <v>280202040</v>
      </c>
      <c r="B2882" s="1339" t="str">
        <f t="shared" si="22"/>
        <v>2802</v>
      </c>
      <c r="C2882" s="1349" t="s">
        <v>2440</v>
      </c>
      <c r="D2882" s="1350">
        <v>1</v>
      </c>
      <c r="E2882" s="293" t="s">
        <v>9454</v>
      </c>
      <c r="F2882" s="1352" t="s">
        <v>9455</v>
      </c>
      <c r="G2882" s="1356">
        <v>41820</v>
      </c>
      <c r="H2882" s="1348" t="s">
        <v>2252</v>
      </c>
      <c r="I2882" s="1348">
        <v>1416</v>
      </c>
      <c r="J2882" s="1356">
        <v>40325</v>
      </c>
      <c r="K2882" s="1352" t="s">
        <v>2253</v>
      </c>
      <c r="L2882" s="1352" t="s">
        <v>9456</v>
      </c>
      <c r="M2882" s="1345" t="s">
        <v>1830</v>
      </c>
      <c r="N2882" s="1346" t="s">
        <v>9457</v>
      </c>
      <c r="O2882" s="1347"/>
      <c r="P2882" s="117" t="str">
        <f t="shared" si="23"/>
        <v>2802</v>
      </c>
      <c r="Q2882" s="117"/>
      <c r="R2882" s="1348">
        <v>280202040</v>
      </c>
      <c r="S2882" s="321"/>
      <c r="T2882" s="321"/>
    </row>
    <row r="2883" spans="1:20" ht="34.5" hidden="1" customHeight="1">
      <c r="A2883" s="1348">
        <v>280202041</v>
      </c>
      <c r="B2883" s="1339" t="str">
        <f t="shared" si="22"/>
        <v>2802</v>
      </c>
      <c r="C2883" s="1349" t="s">
        <v>2440</v>
      </c>
      <c r="D2883" s="1350">
        <v>3</v>
      </c>
      <c r="E2883" s="293" t="s">
        <v>9458</v>
      </c>
      <c r="F2883" s="1352" t="s">
        <v>9459</v>
      </c>
      <c r="G2883" s="1356">
        <v>43261</v>
      </c>
      <c r="H2883" s="1348" t="s">
        <v>2252</v>
      </c>
      <c r="I2883" s="1348">
        <v>1495</v>
      </c>
      <c r="J2883" s="1351">
        <v>41718</v>
      </c>
      <c r="K2883" s="1352" t="s">
        <v>2354</v>
      </c>
      <c r="L2883" s="1353"/>
      <c r="M2883" s="1345" t="s">
        <v>1830</v>
      </c>
      <c r="N2883" s="1346" t="s">
        <v>1830</v>
      </c>
      <c r="O2883" s="1347"/>
      <c r="P2883" s="117" t="str">
        <f t="shared" si="23"/>
        <v>2802</v>
      </c>
      <c r="Q2883" s="117"/>
      <c r="R2883" s="1348">
        <v>280202041</v>
      </c>
      <c r="S2883" s="321"/>
      <c r="T2883" s="321"/>
    </row>
    <row r="2884" spans="1:20" ht="34.5" hidden="1" customHeight="1">
      <c r="A2884" s="1348">
        <v>280202041</v>
      </c>
      <c r="B2884" s="1339" t="str">
        <f t="shared" si="22"/>
        <v>2802</v>
      </c>
      <c r="C2884" s="1349" t="s">
        <v>2440</v>
      </c>
      <c r="D2884" s="1350">
        <v>1</v>
      </c>
      <c r="E2884" s="293" t="s">
        <v>9460</v>
      </c>
      <c r="F2884" s="1352" t="s">
        <v>9461</v>
      </c>
      <c r="G2884" s="1356">
        <v>41604</v>
      </c>
      <c r="H2884" s="1348" t="s">
        <v>2252</v>
      </c>
      <c r="I2884" s="1348"/>
      <c r="J2884" s="1367"/>
      <c r="K2884" s="1352" t="s">
        <v>2253</v>
      </c>
      <c r="L2884" s="1352" t="s">
        <v>9462</v>
      </c>
      <c r="M2884" s="1345" t="s">
        <v>1830</v>
      </c>
      <c r="N2884" s="1346" t="s">
        <v>9463</v>
      </c>
      <c r="O2884" s="1347"/>
      <c r="P2884" s="117" t="str">
        <f t="shared" si="23"/>
        <v>2802</v>
      </c>
      <c r="Q2884" s="117"/>
      <c r="R2884" s="1348">
        <v>280202041</v>
      </c>
      <c r="S2884" s="321"/>
      <c r="T2884" s="321"/>
    </row>
    <row r="2885" spans="1:20" ht="34.5" hidden="1" customHeight="1">
      <c r="A2885" s="1348">
        <v>280202041</v>
      </c>
      <c r="B2885" s="1339" t="str">
        <f t="shared" si="22"/>
        <v>2802</v>
      </c>
      <c r="C2885" s="1349" t="s">
        <v>2440</v>
      </c>
      <c r="D2885" s="1350">
        <v>2</v>
      </c>
      <c r="E2885" s="293" t="s">
        <v>9464</v>
      </c>
      <c r="F2885" s="1352" t="s">
        <v>9465</v>
      </c>
      <c r="G2885" s="1351">
        <v>42077</v>
      </c>
      <c r="H2885" s="1348" t="s">
        <v>2252</v>
      </c>
      <c r="I2885" s="1348">
        <v>1416</v>
      </c>
      <c r="J2885" s="1351">
        <v>40325</v>
      </c>
      <c r="K2885" s="1352" t="s">
        <v>2253</v>
      </c>
      <c r="L2885" s="1353"/>
      <c r="M2885" s="1345" t="s">
        <v>1830</v>
      </c>
      <c r="N2885" s="1346" t="s">
        <v>1830</v>
      </c>
      <c r="O2885" s="1347"/>
      <c r="P2885" s="117" t="str">
        <f t="shared" si="23"/>
        <v>2802</v>
      </c>
      <c r="Q2885" s="117"/>
      <c r="R2885" s="1348">
        <v>280202041</v>
      </c>
      <c r="S2885" s="321"/>
      <c r="T2885" s="321"/>
    </row>
    <row r="2886" spans="1:20" ht="34.5" hidden="1" customHeight="1">
      <c r="A2886" s="1348">
        <v>280202042</v>
      </c>
      <c r="B2886" s="1339" t="str">
        <f t="shared" si="22"/>
        <v>2802</v>
      </c>
      <c r="C2886" s="1349" t="s">
        <v>2440</v>
      </c>
      <c r="D2886" s="1350">
        <v>3</v>
      </c>
      <c r="E2886" s="293" t="s">
        <v>9466</v>
      </c>
      <c r="F2886" s="1352" t="s">
        <v>9467</v>
      </c>
      <c r="G2886" s="1351">
        <v>43393</v>
      </c>
      <c r="H2886" s="1348" t="s">
        <v>2252</v>
      </c>
      <c r="I2886" s="1348">
        <v>1495</v>
      </c>
      <c r="J2886" s="1356">
        <v>41718</v>
      </c>
      <c r="K2886" s="1352" t="s">
        <v>2253</v>
      </c>
      <c r="L2886" s="1352" t="s">
        <v>9468</v>
      </c>
      <c r="M2886" s="1345" t="s">
        <v>1830</v>
      </c>
      <c r="N2886" s="1346" t="s">
        <v>1830</v>
      </c>
      <c r="O2886" s="1347"/>
      <c r="P2886" s="117" t="str">
        <f t="shared" si="23"/>
        <v>2802</v>
      </c>
      <c r="Q2886" s="117"/>
      <c r="R2886" s="1348">
        <v>280202042</v>
      </c>
      <c r="S2886" s="321"/>
      <c r="T2886" s="321"/>
    </row>
    <row r="2887" spans="1:20" ht="34.5" hidden="1" customHeight="1">
      <c r="A2887" s="1348">
        <v>280202042</v>
      </c>
      <c r="B2887" s="1339" t="str">
        <f t="shared" si="22"/>
        <v>2802</v>
      </c>
      <c r="C2887" s="1349" t="s">
        <v>2440</v>
      </c>
      <c r="D2887" s="1350">
        <v>1</v>
      </c>
      <c r="E2887" s="293" t="s">
        <v>9469</v>
      </c>
      <c r="F2887" s="1352" t="s">
        <v>9470</v>
      </c>
      <c r="G2887" s="1351">
        <v>41604</v>
      </c>
      <c r="H2887" s="1348" t="s">
        <v>2252</v>
      </c>
      <c r="I2887" s="1348"/>
      <c r="J2887" s="1368"/>
      <c r="K2887" s="1352" t="s">
        <v>2253</v>
      </c>
      <c r="L2887" s="1352" t="s">
        <v>9471</v>
      </c>
      <c r="M2887" s="1345" t="s">
        <v>1830</v>
      </c>
      <c r="N2887" s="1346" t="s">
        <v>1830</v>
      </c>
      <c r="O2887" s="1347"/>
      <c r="P2887" s="117" t="str">
        <f t="shared" si="23"/>
        <v>2802</v>
      </c>
      <c r="Q2887" s="117"/>
      <c r="R2887" s="1348">
        <v>280202042</v>
      </c>
      <c r="S2887" s="321"/>
      <c r="T2887" s="321"/>
    </row>
    <row r="2888" spans="1:20" ht="34.5" hidden="1" customHeight="1">
      <c r="A2888" s="1348">
        <v>280202043</v>
      </c>
      <c r="B2888" s="1339" t="str">
        <f t="shared" si="22"/>
        <v>2802</v>
      </c>
      <c r="C2888" s="1349" t="s">
        <v>2440</v>
      </c>
      <c r="D2888" s="1350">
        <v>2</v>
      </c>
      <c r="E2888" s="293" t="s">
        <v>9472</v>
      </c>
      <c r="F2888" s="1352" t="s">
        <v>9473</v>
      </c>
      <c r="G2888" s="1351">
        <v>42077</v>
      </c>
      <c r="H2888" s="1348" t="s">
        <v>2252</v>
      </c>
      <c r="I2888" s="1348">
        <v>1416</v>
      </c>
      <c r="J2888" s="1351">
        <v>40325</v>
      </c>
      <c r="K2888" s="1352" t="s">
        <v>2253</v>
      </c>
      <c r="L2888" s="1353"/>
      <c r="M2888" s="1345" t="s">
        <v>1830</v>
      </c>
      <c r="N2888" s="1346" t="s">
        <v>1830</v>
      </c>
      <c r="O2888" s="1347"/>
      <c r="P2888" s="117" t="str">
        <f t="shared" si="23"/>
        <v>2802</v>
      </c>
      <c r="Q2888" s="117"/>
      <c r="R2888" s="1348">
        <v>280202043</v>
      </c>
      <c r="S2888" s="321"/>
      <c r="T2888" s="321"/>
    </row>
    <row r="2889" spans="1:20" ht="34.5" hidden="1" customHeight="1">
      <c r="A2889" s="1348">
        <v>280202043</v>
      </c>
      <c r="B2889" s="1339" t="str">
        <f t="shared" si="22"/>
        <v>2802</v>
      </c>
      <c r="C2889" s="1349" t="s">
        <v>2440</v>
      </c>
      <c r="D2889" s="1350">
        <v>1</v>
      </c>
      <c r="E2889" s="293" t="s">
        <v>9474</v>
      </c>
      <c r="F2889" s="1352" t="s">
        <v>9475</v>
      </c>
      <c r="G2889" s="1351">
        <v>42004</v>
      </c>
      <c r="H2889" s="1348" t="s">
        <v>2252</v>
      </c>
      <c r="I2889" s="1348">
        <v>1416</v>
      </c>
      <c r="J2889" s="1356">
        <v>40325</v>
      </c>
      <c r="K2889" s="1352" t="s">
        <v>2253</v>
      </c>
      <c r="L2889" s="1352"/>
      <c r="M2889" s="1345" t="s">
        <v>9084</v>
      </c>
      <c r="N2889" s="1346" t="s">
        <v>1830</v>
      </c>
      <c r="O2889" s="1347"/>
      <c r="P2889" s="117" t="str">
        <f t="shared" si="23"/>
        <v>2802</v>
      </c>
      <c r="Q2889" s="117"/>
      <c r="R2889" s="1348">
        <v>280202043</v>
      </c>
      <c r="S2889" s="321"/>
      <c r="T2889" s="321"/>
    </row>
    <row r="2890" spans="1:20" ht="34.5" hidden="1" customHeight="1">
      <c r="A2890" s="1348">
        <v>280202044</v>
      </c>
      <c r="B2890" s="1339" t="str">
        <f t="shared" si="22"/>
        <v>2802</v>
      </c>
      <c r="C2890" s="1349" t="s">
        <v>2440</v>
      </c>
      <c r="D2890" s="1350">
        <v>2</v>
      </c>
      <c r="E2890" s="293" t="s">
        <v>9476</v>
      </c>
      <c r="F2890" s="1352" t="s">
        <v>9477</v>
      </c>
      <c r="G2890" s="1351">
        <v>46022</v>
      </c>
      <c r="H2890" s="1348" t="s">
        <v>2353</v>
      </c>
      <c r="I2890" s="1348">
        <v>1510</v>
      </c>
      <c r="J2890" s="1356">
        <v>41990</v>
      </c>
      <c r="K2890" s="1352" t="s">
        <v>2354</v>
      </c>
      <c r="L2890" s="1352"/>
      <c r="M2890" s="1345" t="s">
        <v>9088</v>
      </c>
      <c r="N2890" s="1346" t="s">
        <v>1830</v>
      </c>
      <c r="O2890" s="1347"/>
      <c r="P2890" s="117" t="str">
        <f t="shared" si="23"/>
        <v>2802</v>
      </c>
      <c r="Q2890" s="117"/>
      <c r="R2890" s="1348">
        <v>280202044</v>
      </c>
      <c r="S2890" s="321"/>
      <c r="T2890" s="321"/>
    </row>
    <row r="2891" spans="1:20" ht="34.5" hidden="1" customHeight="1">
      <c r="A2891" s="1348">
        <v>280202045</v>
      </c>
      <c r="B2891" s="1339" t="str">
        <f t="shared" si="22"/>
        <v>2802</v>
      </c>
      <c r="C2891" s="1349" t="s">
        <v>2440</v>
      </c>
      <c r="D2891" s="1350">
        <v>1</v>
      </c>
      <c r="E2891" s="293" t="s">
        <v>9478</v>
      </c>
      <c r="F2891" s="1352" t="s">
        <v>9479</v>
      </c>
      <c r="G2891" s="1351">
        <v>41751</v>
      </c>
      <c r="H2891" s="1348" t="s">
        <v>2252</v>
      </c>
      <c r="I2891" s="1348">
        <v>1416</v>
      </c>
      <c r="J2891" s="1351">
        <v>40325</v>
      </c>
      <c r="K2891" s="1352" t="s">
        <v>2253</v>
      </c>
      <c r="L2891" s="1352"/>
      <c r="M2891" s="1345" t="s">
        <v>1830</v>
      </c>
      <c r="N2891" s="1346" t="s">
        <v>1830</v>
      </c>
      <c r="O2891" s="1347"/>
      <c r="P2891" s="117" t="str">
        <f t="shared" si="23"/>
        <v>2802</v>
      </c>
      <c r="Q2891" s="117"/>
      <c r="R2891" s="1348">
        <v>280202045</v>
      </c>
      <c r="S2891" s="321"/>
      <c r="T2891" s="321"/>
    </row>
    <row r="2892" spans="1:20" ht="34.5" hidden="1" customHeight="1">
      <c r="A2892" s="1348">
        <v>280202045</v>
      </c>
      <c r="B2892" s="1339" t="str">
        <f t="shared" si="22"/>
        <v>2802</v>
      </c>
      <c r="C2892" s="1349" t="s">
        <v>2440</v>
      </c>
      <c r="D2892" s="1350">
        <v>1</v>
      </c>
      <c r="E2892" s="293" t="s">
        <v>9480</v>
      </c>
      <c r="F2892" s="1352" t="s">
        <v>9481</v>
      </c>
      <c r="G2892" s="1351">
        <v>42004</v>
      </c>
      <c r="H2892" s="1348" t="s">
        <v>2252</v>
      </c>
      <c r="I2892" s="1348">
        <v>1423</v>
      </c>
      <c r="J2892" s="1356">
        <v>40521</v>
      </c>
      <c r="K2892" s="1352" t="s">
        <v>2253</v>
      </c>
      <c r="L2892" s="1352"/>
      <c r="M2892" s="1345" t="s">
        <v>1830</v>
      </c>
      <c r="N2892" s="1346" t="s">
        <v>1830</v>
      </c>
      <c r="O2892" s="1347"/>
      <c r="P2892" s="117" t="str">
        <f t="shared" si="23"/>
        <v>2802</v>
      </c>
      <c r="Q2892" s="117"/>
      <c r="R2892" s="1348">
        <v>280202045</v>
      </c>
      <c r="S2892" s="321"/>
      <c r="T2892" s="321"/>
    </row>
    <row r="2893" spans="1:20" ht="34.5" hidden="1" customHeight="1">
      <c r="A2893" s="1348">
        <v>280202046</v>
      </c>
      <c r="B2893" s="1339" t="str">
        <f t="shared" si="22"/>
        <v>2802</v>
      </c>
      <c r="C2893" s="1349" t="s">
        <v>2440</v>
      </c>
      <c r="D2893" s="1350">
        <v>2</v>
      </c>
      <c r="E2893" s="293" t="s">
        <v>9482</v>
      </c>
      <c r="F2893" s="1352" t="s">
        <v>9483</v>
      </c>
      <c r="G2893" s="1351">
        <v>43014</v>
      </c>
      <c r="H2893" s="1348" t="s">
        <v>2252</v>
      </c>
      <c r="I2893" s="1348">
        <v>1510</v>
      </c>
      <c r="J2893" s="1356">
        <v>41990</v>
      </c>
      <c r="K2893" s="1352" t="s">
        <v>2354</v>
      </c>
      <c r="L2893" s="1352"/>
      <c r="M2893" s="1345" t="s">
        <v>9097</v>
      </c>
      <c r="N2893" s="1346" t="s">
        <v>1830</v>
      </c>
      <c r="O2893" s="1347"/>
      <c r="P2893" s="117" t="str">
        <f t="shared" si="23"/>
        <v>2802</v>
      </c>
      <c r="Q2893" s="117"/>
      <c r="R2893" s="1348">
        <v>280202046</v>
      </c>
      <c r="S2893" s="321"/>
      <c r="T2893" s="321"/>
    </row>
    <row r="2894" spans="1:20" ht="34.5" hidden="1" customHeight="1">
      <c r="A2894" s="1348">
        <v>280202046</v>
      </c>
      <c r="B2894" s="1339" t="str">
        <f t="shared" si="22"/>
        <v>2802</v>
      </c>
      <c r="C2894" s="1349" t="s">
        <v>2440</v>
      </c>
      <c r="D2894" s="1350">
        <v>1</v>
      </c>
      <c r="E2894" s="293" t="s">
        <v>9484</v>
      </c>
      <c r="F2894" s="1352" t="s">
        <v>9485</v>
      </c>
      <c r="G2894" s="1351">
        <v>41751</v>
      </c>
      <c r="H2894" s="1348" t="s">
        <v>2252</v>
      </c>
      <c r="I2894" s="1348">
        <v>1423</v>
      </c>
      <c r="J2894" s="1351">
        <v>40521</v>
      </c>
      <c r="K2894" s="1352" t="s">
        <v>2253</v>
      </c>
      <c r="L2894" s="1352" t="s">
        <v>9486</v>
      </c>
      <c r="M2894" s="1345" t="s">
        <v>9101</v>
      </c>
      <c r="N2894" s="1346" t="s">
        <v>1830</v>
      </c>
      <c r="O2894" s="1347"/>
      <c r="P2894" s="117" t="str">
        <f t="shared" si="23"/>
        <v>2802</v>
      </c>
      <c r="Q2894" s="117"/>
      <c r="R2894" s="1348">
        <v>280202046</v>
      </c>
      <c r="S2894" s="321"/>
      <c r="T2894" s="321"/>
    </row>
    <row r="2895" spans="1:20" ht="34.5" hidden="1" customHeight="1">
      <c r="A2895" s="1348">
        <v>280202047</v>
      </c>
      <c r="B2895" s="1339" t="str">
        <f t="shared" si="22"/>
        <v>2802</v>
      </c>
      <c r="C2895" s="1349" t="s">
        <v>2440</v>
      </c>
      <c r="D2895" s="1350">
        <v>2</v>
      </c>
      <c r="E2895" s="293" t="s">
        <v>9487</v>
      </c>
      <c r="F2895" s="1352" t="s">
        <v>9488</v>
      </c>
      <c r="G2895" s="1356">
        <v>44561</v>
      </c>
      <c r="H2895" s="1348" t="s">
        <v>2252</v>
      </c>
      <c r="I2895" s="1348">
        <v>1482</v>
      </c>
      <c r="J2895" s="1356">
        <v>41470</v>
      </c>
      <c r="K2895" s="1352" t="s">
        <v>2253</v>
      </c>
      <c r="L2895" s="1352"/>
      <c r="M2895" s="1345" t="s">
        <v>9106</v>
      </c>
      <c r="N2895" s="1346" t="s">
        <v>1830</v>
      </c>
      <c r="O2895" s="1347"/>
      <c r="P2895" s="117" t="str">
        <f t="shared" si="23"/>
        <v>2802</v>
      </c>
      <c r="Q2895" s="117"/>
      <c r="R2895" s="1348">
        <v>280202047</v>
      </c>
      <c r="S2895" s="321"/>
      <c r="T2895" s="321"/>
    </row>
    <row r="2896" spans="1:20" ht="34.5" hidden="1" customHeight="1">
      <c r="A2896" s="1348">
        <v>280202047</v>
      </c>
      <c r="B2896" s="1339" t="str">
        <f t="shared" si="22"/>
        <v>2802</v>
      </c>
      <c r="C2896" s="1349" t="s">
        <v>2440</v>
      </c>
      <c r="D2896" s="1350">
        <v>1</v>
      </c>
      <c r="E2896" s="293" t="s">
        <v>9489</v>
      </c>
      <c r="F2896" s="1352" t="s">
        <v>9490</v>
      </c>
      <c r="G2896" s="1351">
        <v>42004</v>
      </c>
      <c r="H2896" s="1348" t="s">
        <v>2252</v>
      </c>
      <c r="I2896" s="1348">
        <v>1416</v>
      </c>
      <c r="J2896" s="1356">
        <v>40325</v>
      </c>
      <c r="K2896" s="1352" t="s">
        <v>2253</v>
      </c>
      <c r="L2896" s="1353"/>
      <c r="M2896" s="1345" t="s">
        <v>9491</v>
      </c>
      <c r="N2896" s="1346" t="s">
        <v>9492</v>
      </c>
      <c r="O2896" s="1347"/>
      <c r="P2896" s="117" t="str">
        <f t="shared" si="23"/>
        <v>2802</v>
      </c>
      <c r="Q2896" s="117"/>
      <c r="R2896" s="1348">
        <v>280202047</v>
      </c>
      <c r="S2896" s="321"/>
      <c r="T2896" s="321"/>
    </row>
    <row r="2897" spans="1:20" ht="34.5" hidden="1" customHeight="1">
      <c r="A2897" s="1348">
        <v>280202048</v>
      </c>
      <c r="B2897" s="1339" t="str">
        <f t="shared" si="22"/>
        <v>2802</v>
      </c>
      <c r="C2897" s="1349" t="s">
        <v>2440</v>
      </c>
      <c r="D2897" s="1350">
        <v>2</v>
      </c>
      <c r="E2897" s="293" t="s">
        <v>9493</v>
      </c>
      <c r="F2897" s="1352" t="s">
        <v>9494</v>
      </c>
      <c r="G2897" s="1351">
        <v>43014</v>
      </c>
      <c r="H2897" s="1348" t="s">
        <v>2252</v>
      </c>
      <c r="I2897" s="1348">
        <v>1510</v>
      </c>
      <c r="J2897" s="1356">
        <v>41990</v>
      </c>
      <c r="K2897" s="1352" t="s">
        <v>2354</v>
      </c>
      <c r="L2897" s="1352"/>
      <c r="M2897" s="1345" t="s">
        <v>1830</v>
      </c>
      <c r="N2897" s="1346" t="s">
        <v>1830</v>
      </c>
      <c r="O2897" s="1347"/>
      <c r="P2897" s="117" t="str">
        <f t="shared" si="23"/>
        <v>2802</v>
      </c>
      <c r="Q2897" s="117"/>
      <c r="R2897" s="1348">
        <v>280202048</v>
      </c>
      <c r="S2897" s="321"/>
      <c r="T2897" s="321"/>
    </row>
    <row r="2898" spans="1:20" ht="34.5" hidden="1" customHeight="1">
      <c r="A2898" s="1348">
        <v>280202048</v>
      </c>
      <c r="B2898" s="1339" t="str">
        <f t="shared" si="22"/>
        <v>2802</v>
      </c>
      <c r="C2898" s="1349" t="s">
        <v>2440</v>
      </c>
      <c r="D2898" s="1350">
        <v>1</v>
      </c>
      <c r="E2898" s="293" t="s">
        <v>9495</v>
      </c>
      <c r="F2898" s="1352" t="s">
        <v>9496</v>
      </c>
      <c r="G2898" s="1351">
        <v>42004</v>
      </c>
      <c r="H2898" s="1348" t="s">
        <v>2252</v>
      </c>
      <c r="I2898" s="1348">
        <v>1416</v>
      </c>
      <c r="J2898" s="1356">
        <v>40325</v>
      </c>
      <c r="K2898" s="1352" t="s">
        <v>2253</v>
      </c>
      <c r="L2898" s="1352" t="s">
        <v>9497</v>
      </c>
      <c r="M2898" s="1345" t="s">
        <v>9498</v>
      </c>
      <c r="N2898" s="1346" t="s">
        <v>9499</v>
      </c>
      <c r="O2898" s="1347"/>
      <c r="P2898" s="117" t="str">
        <f t="shared" si="23"/>
        <v>2802</v>
      </c>
      <c r="Q2898" s="117"/>
      <c r="R2898" s="1348">
        <v>280202048</v>
      </c>
      <c r="S2898" s="321"/>
      <c r="T2898" s="321"/>
    </row>
    <row r="2899" spans="1:20" ht="34.5" hidden="1" customHeight="1">
      <c r="A2899" s="1348">
        <v>280202049</v>
      </c>
      <c r="B2899" s="1339" t="str">
        <f t="shared" si="22"/>
        <v>2802</v>
      </c>
      <c r="C2899" s="1349" t="s">
        <v>2440</v>
      </c>
      <c r="D2899" s="1350">
        <v>1</v>
      </c>
      <c r="E2899" s="293" t="s">
        <v>9500</v>
      </c>
      <c r="F2899" s="1352" t="s">
        <v>9501</v>
      </c>
      <c r="G2899" s="1351">
        <v>41751</v>
      </c>
      <c r="H2899" s="1348" t="s">
        <v>2252</v>
      </c>
      <c r="I2899" s="1348">
        <v>1416</v>
      </c>
      <c r="J2899" s="1351">
        <v>40325</v>
      </c>
      <c r="K2899" s="1352" t="s">
        <v>2253</v>
      </c>
      <c r="L2899" s="1352" t="s">
        <v>9497</v>
      </c>
      <c r="M2899" s="1345" t="s">
        <v>9502</v>
      </c>
      <c r="N2899" s="1346" t="s">
        <v>1830</v>
      </c>
      <c r="O2899" s="1347"/>
      <c r="P2899" s="117" t="str">
        <f t="shared" si="23"/>
        <v>2802</v>
      </c>
      <c r="Q2899" s="117"/>
      <c r="R2899" s="1348">
        <v>280202049</v>
      </c>
      <c r="S2899" s="321"/>
      <c r="T2899" s="321"/>
    </row>
    <row r="2900" spans="1:20" ht="34.5" hidden="1" customHeight="1">
      <c r="A2900" s="1348">
        <v>280202049</v>
      </c>
      <c r="B2900" s="1339" t="str">
        <f t="shared" si="22"/>
        <v>2802</v>
      </c>
      <c r="C2900" s="1349" t="s">
        <v>2440</v>
      </c>
      <c r="D2900" s="1350">
        <v>2</v>
      </c>
      <c r="E2900" s="293" t="s">
        <v>9503</v>
      </c>
      <c r="F2900" s="1352" t="s">
        <v>9504</v>
      </c>
      <c r="G2900" s="1351">
        <v>42925</v>
      </c>
      <c r="H2900" s="1348" t="s">
        <v>2252</v>
      </c>
      <c r="I2900" s="1348">
        <v>1482</v>
      </c>
      <c r="J2900" s="1351">
        <v>41470</v>
      </c>
      <c r="K2900" s="1352" t="s">
        <v>2253</v>
      </c>
      <c r="L2900" s="1352"/>
      <c r="M2900" s="1345" t="s">
        <v>9505</v>
      </c>
      <c r="N2900" s="1346" t="s">
        <v>1830</v>
      </c>
      <c r="O2900" s="1347"/>
      <c r="P2900" s="117" t="str">
        <f t="shared" si="23"/>
        <v>2802</v>
      </c>
      <c r="Q2900" s="117"/>
      <c r="R2900" s="1348">
        <v>280202049</v>
      </c>
      <c r="S2900" s="321"/>
      <c r="T2900" s="321"/>
    </row>
    <row r="2901" spans="1:20" ht="34.5" hidden="1" customHeight="1">
      <c r="A2901" s="1348">
        <v>280202050</v>
      </c>
      <c r="B2901" s="1339" t="str">
        <f t="shared" si="22"/>
        <v>2802</v>
      </c>
      <c r="C2901" s="1349" t="s">
        <v>2440</v>
      </c>
      <c r="D2901" s="1350">
        <v>1</v>
      </c>
      <c r="E2901" s="293" t="s">
        <v>9506</v>
      </c>
      <c r="F2901" s="1352" t="s">
        <v>9507</v>
      </c>
      <c r="G2901" s="1356">
        <v>42004</v>
      </c>
      <c r="H2901" s="1348" t="s">
        <v>2252</v>
      </c>
      <c r="I2901" s="1348">
        <v>1416</v>
      </c>
      <c r="J2901" s="1351">
        <v>40325</v>
      </c>
      <c r="K2901" s="1352" t="s">
        <v>2253</v>
      </c>
      <c r="L2901" s="1352" t="s">
        <v>9508</v>
      </c>
      <c r="M2901" s="1345" t="s">
        <v>1830</v>
      </c>
      <c r="N2901" s="1346" t="s">
        <v>1830</v>
      </c>
      <c r="O2901" s="1347"/>
      <c r="P2901" s="117" t="str">
        <f t="shared" si="23"/>
        <v>2802</v>
      </c>
      <c r="Q2901" s="117"/>
      <c r="R2901" s="1348">
        <v>280202050</v>
      </c>
      <c r="S2901" s="321"/>
      <c r="T2901" s="321"/>
    </row>
    <row r="2902" spans="1:20" ht="34.5" hidden="1" customHeight="1">
      <c r="A2902" s="1348">
        <v>280202050</v>
      </c>
      <c r="B2902" s="1339" t="str">
        <f t="shared" si="22"/>
        <v>2802</v>
      </c>
      <c r="C2902" s="1349" t="s">
        <v>2440</v>
      </c>
      <c r="D2902" s="1350">
        <v>1</v>
      </c>
      <c r="E2902" s="293" t="s">
        <v>9509</v>
      </c>
      <c r="F2902" s="1352" t="s">
        <v>9510</v>
      </c>
      <c r="G2902" s="1356">
        <v>41751</v>
      </c>
      <c r="H2902" s="1348" t="s">
        <v>2252</v>
      </c>
      <c r="I2902" s="1348"/>
      <c r="J2902" s="1368"/>
      <c r="K2902" s="1352" t="s">
        <v>2253</v>
      </c>
      <c r="L2902" s="1352" t="s">
        <v>9511</v>
      </c>
      <c r="M2902" s="1345" t="s">
        <v>1830</v>
      </c>
      <c r="N2902" s="1346" t="s">
        <v>1830</v>
      </c>
      <c r="O2902" s="1347"/>
      <c r="P2902" s="117" t="str">
        <f t="shared" si="23"/>
        <v>2802</v>
      </c>
      <c r="Q2902" s="117"/>
      <c r="R2902" s="1348">
        <v>280202050</v>
      </c>
      <c r="S2902" s="321"/>
      <c r="T2902" s="321"/>
    </row>
    <row r="2903" spans="1:20" ht="34.5" hidden="1" customHeight="1">
      <c r="A2903" s="1348">
        <v>280202050</v>
      </c>
      <c r="B2903" s="1339" t="str">
        <f t="shared" si="22"/>
        <v>2802</v>
      </c>
      <c r="C2903" s="1349" t="s">
        <v>2440</v>
      </c>
      <c r="D2903" s="1350">
        <v>2</v>
      </c>
      <c r="E2903" s="293" t="s">
        <v>9512</v>
      </c>
      <c r="F2903" s="1352" t="s">
        <v>9513</v>
      </c>
      <c r="G2903" s="1351">
        <v>42899</v>
      </c>
      <c r="H2903" s="1348" t="s">
        <v>2252</v>
      </c>
      <c r="I2903" s="1348">
        <v>1416</v>
      </c>
      <c r="J2903" s="1351">
        <v>40325</v>
      </c>
      <c r="K2903" s="1352" t="s">
        <v>2253</v>
      </c>
      <c r="L2903" s="1352"/>
      <c r="M2903" s="1345" t="s">
        <v>1830</v>
      </c>
      <c r="N2903" s="1346" t="s">
        <v>1830</v>
      </c>
      <c r="O2903" s="1347"/>
      <c r="P2903" s="117" t="str">
        <f t="shared" si="23"/>
        <v>2802</v>
      </c>
      <c r="Q2903" s="117"/>
      <c r="R2903" s="1348">
        <v>280202050</v>
      </c>
      <c r="S2903" s="321"/>
      <c r="T2903" s="321"/>
    </row>
    <row r="2904" spans="1:20" ht="34.5" hidden="1" customHeight="1">
      <c r="A2904" s="1348">
        <v>280202050</v>
      </c>
      <c r="B2904" s="1339" t="str">
        <f t="shared" si="22"/>
        <v>2802</v>
      </c>
      <c r="C2904" s="1349" t="s">
        <v>2440</v>
      </c>
      <c r="D2904" s="1350">
        <v>1</v>
      </c>
      <c r="E2904" s="293" t="s">
        <v>9514</v>
      </c>
      <c r="F2904" s="1352" t="s">
        <v>9515</v>
      </c>
      <c r="G2904" s="1351">
        <v>41751</v>
      </c>
      <c r="H2904" s="1348" t="s">
        <v>2252</v>
      </c>
      <c r="I2904" s="1348">
        <v>1423</v>
      </c>
      <c r="J2904" s="1351">
        <v>40521</v>
      </c>
      <c r="K2904" s="1352" t="s">
        <v>2253</v>
      </c>
      <c r="L2904" s="1352" t="s">
        <v>9516</v>
      </c>
      <c r="M2904" s="1345" t="s">
        <v>9517</v>
      </c>
      <c r="N2904" s="1346" t="s">
        <v>1830</v>
      </c>
      <c r="O2904" s="1347"/>
      <c r="P2904" s="117" t="str">
        <f t="shared" si="23"/>
        <v>2802</v>
      </c>
      <c r="Q2904" s="117"/>
      <c r="R2904" s="1348">
        <v>280202050</v>
      </c>
      <c r="S2904" s="321"/>
      <c r="T2904" s="321"/>
    </row>
    <row r="2905" spans="1:20" ht="34.5" hidden="1" customHeight="1">
      <c r="A2905" s="1348">
        <v>280202051</v>
      </c>
      <c r="B2905" s="1339" t="str">
        <f t="shared" si="22"/>
        <v>2802</v>
      </c>
      <c r="C2905" s="1349" t="s">
        <v>2440</v>
      </c>
      <c r="D2905" s="1350">
        <v>1</v>
      </c>
      <c r="E2905" s="293" t="s">
        <v>9518</v>
      </c>
      <c r="F2905" s="1352" t="s">
        <v>9519</v>
      </c>
      <c r="G2905" s="1351">
        <v>42004</v>
      </c>
      <c r="H2905" s="1348" t="s">
        <v>2252</v>
      </c>
      <c r="I2905" s="1348">
        <v>1416</v>
      </c>
      <c r="J2905" s="1351">
        <v>40325</v>
      </c>
      <c r="K2905" s="1352" t="s">
        <v>2253</v>
      </c>
      <c r="L2905" s="1352" t="s">
        <v>9520</v>
      </c>
      <c r="M2905" s="1345" t="s">
        <v>9517</v>
      </c>
      <c r="N2905" s="1346" t="s">
        <v>1830</v>
      </c>
      <c r="O2905" s="1347"/>
      <c r="P2905" s="117" t="str">
        <f t="shared" si="23"/>
        <v>2802</v>
      </c>
      <c r="Q2905" s="117"/>
      <c r="R2905" s="1348">
        <v>280202051</v>
      </c>
      <c r="S2905" s="321"/>
      <c r="T2905" s="321"/>
    </row>
    <row r="2906" spans="1:20" ht="34.5" hidden="1" customHeight="1">
      <c r="A2906" s="1348">
        <v>280202052</v>
      </c>
      <c r="B2906" s="1339" t="str">
        <f t="shared" si="22"/>
        <v>2802</v>
      </c>
      <c r="C2906" s="1349" t="s">
        <v>2440</v>
      </c>
      <c r="D2906" s="1350">
        <v>1</v>
      </c>
      <c r="E2906" s="293" t="s">
        <v>9521</v>
      </c>
      <c r="F2906" s="1352" t="s">
        <v>9522</v>
      </c>
      <c r="G2906" s="1351">
        <v>42004</v>
      </c>
      <c r="H2906" s="1348" t="s">
        <v>2252</v>
      </c>
      <c r="I2906" s="1348">
        <v>1416</v>
      </c>
      <c r="J2906" s="1351">
        <v>40325</v>
      </c>
      <c r="K2906" s="1352" t="s">
        <v>2253</v>
      </c>
      <c r="L2906" s="1352" t="s">
        <v>9523</v>
      </c>
      <c r="M2906" s="1345" t="s">
        <v>9517</v>
      </c>
      <c r="N2906" s="1346" t="s">
        <v>1830</v>
      </c>
      <c r="O2906" s="1347"/>
      <c r="P2906" s="117" t="str">
        <f t="shared" si="23"/>
        <v>2802</v>
      </c>
      <c r="Q2906" s="117"/>
      <c r="R2906" s="1348">
        <v>280202052</v>
      </c>
      <c r="S2906" s="321"/>
      <c r="T2906" s="321"/>
    </row>
    <row r="2907" spans="1:20" ht="34.5" hidden="1" customHeight="1">
      <c r="A2907" s="1348">
        <v>280202053</v>
      </c>
      <c r="B2907" s="1339" t="str">
        <f t="shared" si="22"/>
        <v>2802</v>
      </c>
      <c r="C2907" s="1349" t="s">
        <v>2440</v>
      </c>
      <c r="D2907" s="1350">
        <v>1</v>
      </c>
      <c r="E2907" s="293" t="s">
        <v>9524</v>
      </c>
      <c r="F2907" s="1352" t="s">
        <v>9525</v>
      </c>
      <c r="G2907" s="1356">
        <v>42004</v>
      </c>
      <c r="H2907" s="1348" t="s">
        <v>2252</v>
      </c>
      <c r="I2907" s="1348">
        <v>1416</v>
      </c>
      <c r="J2907" s="1351">
        <v>40325</v>
      </c>
      <c r="K2907" s="1352" t="s">
        <v>2253</v>
      </c>
      <c r="L2907" s="1352" t="s">
        <v>9523</v>
      </c>
      <c r="M2907" s="1345" t="s">
        <v>9517</v>
      </c>
      <c r="N2907" s="1346" t="s">
        <v>1830</v>
      </c>
      <c r="O2907" s="1347"/>
      <c r="P2907" s="117" t="str">
        <f t="shared" si="23"/>
        <v>2802</v>
      </c>
      <c r="Q2907" s="117"/>
      <c r="R2907" s="1348">
        <v>280202053</v>
      </c>
      <c r="S2907" s="321"/>
      <c r="T2907" s="321"/>
    </row>
    <row r="2908" spans="1:20" ht="34.5" hidden="1" customHeight="1">
      <c r="A2908" s="1348">
        <v>280202053</v>
      </c>
      <c r="B2908" s="1339" t="str">
        <f t="shared" si="22"/>
        <v>2802</v>
      </c>
      <c r="C2908" s="1349" t="s">
        <v>2440</v>
      </c>
      <c r="D2908" s="1350">
        <v>1</v>
      </c>
      <c r="E2908" s="293" t="s">
        <v>9526</v>
      </c>
      <c r="F2908" s="1352" t="s">
        <v>9527</v>
      </c>
      <c r="G2908" s="1351">
        <v>42004</v>
      </c>
      <c r="H2908" s="1348" t="s">
        <v>2252</v>
      </c>
      <c r="I2908" s="1348">
        <v>1416</v>
      </c>
      <c r="J2908" s="1351">
        <v>40325</v>
      </c>
      <c r="K2908" s="1352" t="s">
        <v>2253</v>
      </c>
      <c r="L2908" s="1352" t="s">
        <v>9523</v>
      </c>
      <c r="M2908" s="1345" t="s">
        <v>8836</v>
      </c>
      <c r="N2908" s="1346" t="s">
        <v>1830</v>
      </c>
      <c r="O2908" s="1347"/>
      <c r="P2908" s="117" t="str">
        <f t="shared" si="23"/>
        <v>2802</v>
      </c>
      <c r="Q2908" s="117"/>
      <c r="R2908" s="1348">
        <v>280202053</v>
      </c>
      <c r="S2908" s="321"/>
      <c r="T2908" s="321"/>
    </row>
    <row r="2909" spans="1:20" ht="34.5" hidden="1" customHeight="1">
      <c r="A2909" s="1348">
        <v>280202054</v>
      </c>
      <c r="B2909" s="1339" t="str">
        <f t="shared" si="22"/>
        <v>2802</v>
      </c>
      <c r="C2909" s="1349" t="s">
        <v>2440</v>
      </c>
      <c r="D2909" s="1350">
        <v>1</v>
      </c>
      <c r="E2909" s="293" t="s">
        <v>9528</v>
      </c>
      <c r="F2909" s="1352" t="s">
        <v>9529</v>
      </c>
      <c r="G2909" s="1356">
        <v>41751</v>
      </c>
      <c r="H2909" s="1348" t="s">
        <v>2252</v>
      </c>
      <c r="I2909" s="1348"/>
      <c r="J2909" s="1368"/>
      <c r="K2909" s="1352" t="s">
        <v>2253</v>
      </c>
      <c r="L2909" s="1352" t="s">
        <v>9530</v>
      </c>
      <c r="M2909" s="1345" t="s">
        <v>9517</v>
      </c>
      <c r="N2909" s="1346" t="s">
        <v>9531</v>
      </c>
      <c r="O2909" s="1347"/>
      <c r="P2909" s="117" t="str">
        <f t="shared" si="23"/>
        <v>2802</v>
      </c>
      <c r="Q2909" s="117"/>
      <c r="R2909" s="1348">
        <v>280202054</v>
      </c>
      <c r="S2909" s="321"/>
      <c r="T2909" s="321"/>
    </row>
    <row r="2910" spans="1:20" ht="34.5" hidden="1" customHeight="1">
      <c r="A2910" s="1348">
        <v>280202054</v>
      </c>
      <c r="B2910" s="1339" t="str">
        <f t="shared" si="22"/>
        <v>2802</v>
      </c>
      <c r="C2910" s="1349" t="s">
        <v>2440</v>
      </c>
      <c r="D2910" s="1350">
        <v>2</v>
      </c>
      <c r="E2910" s="293" t="s">
        <v>9532</v>
      </c>
      <c r="F2910" s="1352" t="s">
        <v>9533</v>
      </c>
      <c r="G2910" s="1351">
        <v>42899</v>
      </c>
      <c r="H2910" s="1348" t="s">
        <v>2252</v>
      </c>
      <c r="I2910" s="1348">
        <v>1416</v>
      </c>
      <c r="J2910" s="1351">
        <v>40325</v>
      </c>
      <c r="K2910" s="1352" t="s">
        <v>2253</v>
      </c>
      <c r="L2910" s="1352"/>
      <c r="M2910" s="1345" t="s">
        <v>9517</v>
      </c>
      <c r="N2910" s="1346" t="s">
        <v>9534</v>
      </c>
      <c r="O2910" s="1347"/>
      <c r="P2910" s="117" t="str">
        <f t="shared" si="23"/>
        <v>2802</v>
      </c>
      <c r="Q2910" s="117"/>
      <c r="R2910" s="1348">
        <v>280202054</v>
      </c>
      <c r="S2910" s="321"/>
      <c r="T2910" s="321"/>
    </row>
    <row r="2911" spans="1:20" ht="34.5" hidden="1" customHeight="1">
      <c r="A2911" s="1348">
        <v>280202055</v>
      </c>
      <c r="B2911" s="1339" t="str">
        <f t="shared" si="22"/>
        <v>2802</v>
      </c>
      <c r="C2911" s="1349" t="s">
        <v>2440</v>
      </c>
      <c r="D2911" s="1350">
        <v>1</v>
      </c>
      <c r="E2911" s="293" t="s">
        <v>9535</v>
      </c>
      <c r="F2911" s="1352" t="s">
        <v>9536</v>
      </c>
      <c r="G2911" s="1356">
        <v>41972</v>
      </c>
      <c r="H2911" s="1348" t="s">
        <v>2252</v>
      </c>
      <c r="I2911" s="1348">
        <v>1423</v>
      </c>
      <c r="J2911" s="1351">
        <v>40521</v>
      </c>
      <c r="K2911" s="1352" t="s">
        <v>2253</v>
      </c>
      <c r="L2911" s="1352" t="s">
        <v>9537</v>
      </c>
      <c r="M2911" s="1345" t="s">
        <v>9517</v>
      </c>
      <c r="N2911" s="1346" t="s">
        <v>3309</v>
      </c>
      <c r="O2911" s="1347"/>
      <c r="P2911" s="117" t="str">
        <f t="shared" si="23"/>
        <v>2802</v>
      </c>
      <c r="Q2911" s="117"/>
      <c r="R2911" s="1348">
        <v>280202055</v>
      </c>
      <c r="S2911" s="321"/>
      <c r="T2911" s="321"/>
    </row>
    <row r="2912" spans="1:20" ht="34.5" hidden="1" customHeight="1">
      <c r="A2912" s="1348">
        <v>280202055</v>
      </c>
      <c r="B2912" s="1339" t="str">
        <f t="shared" si="22"/>
        <v>2802</v>
      </c>
      <c r="C2912" s="1349" t="s">
        <v>2440</v>
      </c>
      <c r="D2912" s="1350">
        <v>1</v>
      </c>
      <c r="E2912" s="293" t="s">
        <v>9538</v>
      </c>
      <c r="F2912" s="1352" t="s">
        <v>9539</v>
      </c>
      <c r="G2912" s="1356">
        <v>41972</v>
      </c>
      <c r="H2912" s="1348" t="s">
        <v>2252</v>
      </c>
      <c r="I2912" s="1348">
        <v>1423</v>
      </c>
      <c r="J2912" s="1351">
        <v>40521</v>
      </c>
      <c r="K2912" s="1352" t="s">
        <v>2253</v>
      </c>
      <c r="L2912" s="1352" t="s">
        <v>9540</v>
      </c>
      <c r="M2912" s="1345" t="s">
        <v>9541</v>
      </c>
      <c r="N2912" s="1346" t="s">
        <v>1830</v>
      </c>
      <c r="O2912" s="1347"/>
      <c r="P2912" s="117" t="str">
        <f t="shared" si="23"/>
        <v>2802</v>
      </c>
      <c r="Q2912" s="117"/>
      <c r="R2912" s="1348">
        <v>280202055</v>
      </c>
      <c r="S2912" s="321"/>
      <c r="T2912" s="321"/>
    </row>
    <row r="2913" spans="1:20" ht="34.5" hidden="1" customHeight="1">
      <c r="A2913" s="1348">
        <v>280202056</v>
      </c>
      <c r="B2913" s="1339" t="str">
        <f t="shared" si="22"/>
        <v>2802</v>
      </c>
      <c r="C2913" s="1349" t="s">
        <v>2440</v>
      </c>
      <c r="D2913" s="1350">
        <v>1</v>
      </c>
      <c r="E2913" s="293" t="s">
        <v>9542</v>
      </c>
      <c r="F2913" s="1352" t="s">
        <v>9543</v>
      </c>
      <c r="G2913" s="1356">
        <v>41972</v>
      </c>
      <c r="H2913" s="1348" t="s">
        <v>2252</v>
      </c>
      <c r="I2913" s="1348">
        <v>1423</v>
      </c>
      <c r="J2913" s="1351">
        <v>40521</v>
      </c>
      <c r="K2913" s="1352" t="s">
        <v>2253</v>
      </c>
      <c r="L2913" s="1353"/>
      <c r="M2913" s="1345" t="s">
        <v>1830</v>
      </c>
      <c r="N2913" s="1346" t="s">
        <v>1830</v>
      </c>
      <c r="O2913" s="1347"/>
      <c r="P2913" s="117" t="str">
        <f t="shared" si="23"/>
        <v>2802</v>
      </c>
      <c r="Q2913" s="117"/>
      <c r="R2913" s="1348">
        <v>280202056</v>
      </c>
      <c r="S2913" s="321"/>
      <c r="T2913" s="321"/>
    </row>
    <row r="2914" spans="1:20" ht="34.5" hidden="1" customHeight="1">
      <c r="A2914" s="1348">
        <v>280202056</v>
      </c>
      <c r="B2914" s="1339" t="str">
        <f t="shared" si="22"/>
        <v>2802</v>
      </c>
      <c r="C2914" s="1349" t="s">
        <v>2440</v>
      </c>
      <c r="D2914" s="1350">
        <v>2</v>
      </c>
      <c r="E2914" s="293" t="s">
        <v>9544</v>
      </c>
      <c r="F2914" s="1352" t="s">
        <v>9545</v>
      </c>
      <c r="G2914" s="1351">
        <v>44657</v>
      </c>
      <c r="H2914" s="1348" t="s">
        <v>2252</v>
      </c>
      <c r="I2914" s="1348">
        <v>1495</v>
      </c>
      <c r="J2914" s="1351">
        <v>41718</v>
      </c>
      <c r="K2914" s="1352" t="s">
        <v>2354</v>
      </c>
      <c r="L2914" s="1352"/>
      <c r="M2914" s="1345" t="s">
        <v>9546</v>
      </c>
      <c r="N2914" s="1346" t="s">
        <v>1830</v>
      </c>
      <c r="O2914" s="1347"/>
      <c r="P2914" s="117" t="str">
        <f t="shared" si="23"/>
        <v>2802</v>
      </c>
      <c r="Q2914" s="117"/>
      <c r="R2914" s="1348">
        <v>280202056</v>
      </c>
      <c r="S2914" s="321"/>
      <c r="T2914" s="321"/>
    </row>
    <row r="2915" spans="1:20" ht="34.5" hidden="1" customHeight="1">
      <c r="A2915" s="1348">
        <v>280202057</v>
      </c>
      <c r="B2915" s="1339" t="str">
        <f t="shared" si="22"/>
        <v>2802</v>
      </c>
      <c r="C2915" s="1349" t="s">
        <v>2440</v>
      </c>
      <c r="D2915" s="1350">
        <v>1</v>
      </c>
      <c r="E2915" s="293" t="s">
        <v>9547</v>
      </c>
      <c r="F2915" s="1352" t="s">
        <v>9548</v>
      </c>
      <c r="G2915" s="1356">
        <v>41972</v>
      </c>
      <c r="H2915" s="1348" t="s">
        <v>2252</v>
      </c>
      <c r="I2915" s="1348">
        <v>1423</v>
      </c>
      <c r="J2915" s="1351">
        <v>40521</v>
      </c>
      <c r="K2915" s="1352" t="s">
        <v>2253</v>
      </c>
      <c r="L2915" s="1352" t="s">
        <v>9549</v>
      </c>
      <c r="M2915" s="1345" t="s">
        <v>9517</v>
      </c>
      <c r="N2915" s="1346" t="s">
        <v>9550</v>
      </c>
      <c r="O2915" s="1347"/>
      <c r="P2915" s="117" t="str">
        <f t="shared" si="23"/>
        <v>2802</v>
      </c>
      <c r="Q2915" s="117"/>
      <c r="R2915" s="1348">
        <v>280202057</v>
      </c>
      <c r="S2915" s="321"/>
      <c r="T2915" s="321"/>
    </row>
    <row r="2916" spans="1:20" ht="34.5" hidden="1" customHeight="1">
      <c r="A2916" s="1348">
        <v>280202057</v>
      </c>
      <c r="B2916" s="1339" t="str">
        <f t="shared" si="22"/>
        <v>2802</v>
      </c>
      <c r="C2916" s="1349" t="s">
        <v>2440</v>
      </c>
      <c r="D2916" s="1350">
        <v>1</v>
      </c>
      <c r="E2916" s="293" t="s">
        <v>9551</v>
      </c>
      <c r="F2916" s="1352" t="s">
        <v>9552</v>
      </c>
      <c r="G2916" s="1356">
        <v>41972</v>
      </c>
      <c r="H2916" s="1348" t="s">
        <v>2252</v>
      </c>
      <c r="I2916" s="1348">
        <v>1423</v>
      </c>
      <c r="J2916" s="1351">
        <v>40521</v>
      </c>
      <c r="K2916" s="1352" t="s">
        <v>2253</v>
      </c>
      <c r="L2916" s="1352"/>
      <c r="M2916" s="1345" t="s">
        <v>9517</v>
      </c>
      <c r="N2916" s="1346" t="s">
        <v>1830</v>
      </c>
      <c r="O2916" s="1347"/>
      <c r="P2916" s="117" t="str">
        <f t="shared" si="23"/>
        <v>2802</v>
      </c>
      <c r="Q2916" s="117"/>
      <c r="R2916" s="1348">
        <v>280202057</v>
      </c>
      <c r="S2916" s="321"/>
      <c r="T2916" s="321"/>
    </row>
    <row r="2917" spans="1:20" ht="34.5" hidden="1" customHeight="1">
      <c r="A2917" s="1348">
        <v>280202057</v>
      </c>
      <c r="B2917" s="1339" t="str">
        <f t="shared" si="22"/>
        <v>2802</v>
      </c>
      <c r="C2917" s="1349" t="s">
        <v>2440</v>
      </c>
      <c r="D2917" s="1350">
        <v>2</v>
      </c>
      <c r="E2917" s="293" t="s">
        <v>9553</v>
      </c>
      <c r="F2917" s="1352" t="s">
        <v>9554</v>
      </c>
      <c r="G2917" s="1356">
        <v>44308</v>
      </c>
      <c r="H2917" s="1348" t="s">
        <v>2252</v>
      </c>
      <c r="I2917" s="1348">
        <v>1495</v>
      </c>
      <c r="J2917" s="1356">
        <v>41718</v>
      </c>
      <c r="K2917" s="1352" t="s">
        <v>2354</v>
      </c>
      <c r="L2917" s="1353"/>
      <c r="M2917" s="1345" t="s">
        <v>9517</v>
      </c>
      <c r="N2917" s="1346" t="s">
        <v>9555</v>
      </c>
      <c r="O2917" s="1347"/>
      <c r="P2917" s="117" t="str">
        <f t="shared" si="23"/>
        <v>2802</v>
      </c>
      <c r="Q2917" s="117"/>
      <c r="R2917" s="1348">
        <v>280202057</v>
      </c>
      <c r="S2917" s="321"/>
      <c r="T2917" s="321"/>
    </row>
    <row r="2918" spans="1:20" ht="34.5" hidden="1" customHeight="1">
      <c r="A2918" s="1348">
        <v>280202058</v>
      </c>
      <c r="B2918" s="1339" t="str">
        <f t="shared" si="22"/>
        <v>2802</v>
      </c>
      <c r="C2918" s="1349" t="s">
        <v>2440</v>
      </c>
      <c r="D2918" s="1350">
        <v>1</v>
      </c>
      <c r="E2918" s="293" t="s">
        <v>9556</v>
      </c>
      <c r="F2918" s="1352" t="s">
        <v>9557</v>
      </c>
      <c r="G2918" s="1356">
        <v>43483</v>
      </c>
      <c r="H2918" s="1348" t="s">
        <v>2252</v>
      </c>
      <c r="I2918" s="1348">
        <v>1423</v>
      </c>
      <c r="J2918" s="1356">
        <v>40521</v>
      </c>
      <c r="K2918" s="1352" t="s">
        <v>2253</v>
      </c>
      <c r="L2918" s="1352" t="s">
        <v>4289</v>
      </c>
      <c r="M2918" s="1345" t="s">
        <v>9517</v>
      </c>
      <c r="N2918" s="1346" t="s">
        <v>1830</v>
      </c>
      <c r="O2918" s="1347"/>
      <c r="P2918" s="117" t="str">
        <f t="shared" si="23"/>
        <v>2802</v>
      </c>
      <c r="Q2918" s="117"/>
      <c r="R2918" s="1348">
        <v>280202058</v>
      </c>
      <c r="S2918" s="321"/>
      <c r="T2918" s="321"/>
    </row>
    <row r="2919" spans="1:20" ht="34.5" hidden="1" customHeight="1">
      <c r="A2919" s="1348">
        <v>280202058</v>
      </c>
      <c r="B2919" s="1339" t="str">
        <f t="shared" si="22"/>
        <v>2802</v>
      </c>
      <c r="C2919" s="1349" t="s">
        <v>2440</v>
      </c>
      <c r="D2919" s="1350">
        <v>1</v>
      </c>
      <c r="E2919" s="293" t="s">
        <v>9558</v>
      </c>
      <c r="F2919" s="1352" t="s">
        <v>9559</v>
      </c>
      <c r="G2919" s="1351">
        <v>41972</v>
      </c>
      <c r="H2919" s="1348" t="s">
        <v>2252</v>
      </c>
      <c r="I2919" s="1348">
        <v>1423</v>
      </c>
      <c r="J2919" s="1351">
        <v>40521</v>
      </c>
      <c r="K2919" s="1352" t="s">
        <v>2253</v>
      </c>
      <c r="L2919" s="1353"/>
      <c r="M2919" s="1345" t="s">
        <v>9517</v>
      </c>
      <c r="N2919" s="1346" t="s">
        <v>9560</v>
      </c>
      <c r="O2919" s="1347"/>
      <c r="P2919" s="117" t="str">
        <f t="shared" si="23"/>
        <v>2802</v>
      </c>
      <c r="Q2919" s="117"/>
      <c r="R2919" s="1348">
        <v>280202058</v>
      </c>
      <c r="S2919" s="321"/>
      <c r="T2919" s="321"/>
    </row>
    <row r="2920" spans="1:20" ht="34.5" hidden="1" customHeight="1">
      <c r="A2920" s="1348">
        <v>280202058</v>
      </c>
      <c r="B2920" s="1339" t="str">
        <f t="shared" si="22"/>
        <v>2802</v>
      </c>
      <c r="C2920" s="1349" t="s">
        <v>2440</v>
      </c>
      <c r="D2920" s="1350">
        <v>2</v>
      </c>
      <c r="E2920" s="293" t="s">
        <v>9561</v>
      </c>
      <c r="F2920" s="1352" t="s">
        <v>9562</v>
      </c>
      <c r="G2920" s="1356">
        <v>44657</v>
      </c>
      <c r="H2920" s="1348" t="s">
        <v>2252</v>
      </c>
      <c r="I2920" s="1348">
        <v>1495</v>
      </c>
      <c r="J2920" s="1356">
        <v>41718</v>
      </c>
      <c r="K2920" s="1352" t="s">
        <v>2354</v>
      </c>
      <c r="L2920" s="1352"/>
      <c r="M2920" s="1345" t="s">
        <v>8862</v>
      </c>
      <c r="N2920" s="1346" t="s">
        <v>1830</v>
      </c>
      <c r="O2920" s="1347"/>
      <c r="P2920" s="117" t="str">
        <f t="shared" si="23"/>
        <v>2802</v>
      </c>
      <c r="Q2920" s="117"/>
      <c r="R2920" s="1348">
        <v>280202058</v>
      </c>
      <c r="S2920" s="321"/>
      <c r="T2920" s="321"/>
    </row>
    <row r="2921" spans="1:20" ht="34.5" hidden="1" customHeight="1">
      <c r="A2921" s="1348">
        <v>280202059</v>
      </c>
      <c r="B2921" s="1339" t="str">
        <f t="shared" si="22"/>
        <v>2802</v>
      </c>
      <c r="C2921" s="1349" t="s">
        <v>2440</v>
      </c>
      <c r="D2921" s="1350">
        <v>1</v>
      </c>
      <c r="E2921" s="293" t="s">
        <v>9563</v>
      </c>
      <c r="F2921" s="1352" t="s">
        <v>9564</v>
      </c>
      <c r="G2921" s="1356">
        <v>41972</v>
      </c>
      <c r="H2921" s="1348" t="s">
        <v>2252</v>
      </c>
      <c r="I2921" s="1348">
        <v>1423</v>
      </c>
      <c r="J2921" s="1351">
        <v>40521</v>
      </c>
      <c r="K2921" s="1352" t="s">
        <v>2253</v>
      </c>
      <c r="L2921" s="1352" t="s">
        <v>4296</v>
      </c>
      <c r="M2921" s="1345" t="s">
        <v>3308</v>
      </c>
      <c r="N2921" s="1346" t="s">
        <v>3398</v>
      </c>
      <c r="O2921" s="1347"/>
      <c r="P2921" s="117" t="str">
        <f t="shared" si="23"/>
        <v>2802</v>
      </c>
      <c r="Q2921" s="117"/>
      <c r="R2921" s="1348">
        <v>280202059</v>
      </c>
      <c r="S2921" s="321"/>
      <c r="T2921" s="321"/>
    </row>
    <row r="2922" spans="1:20" ht="34.5" hidden="1" customHeight="1">
      <c r="A2922" s="1348">
        <v>280202059</v>
      </c>
      <c r="B2922" s="1339" t="str">
        <f t="shared" si="22"/>
        <v>2802</v>
      </c>
      <c r="C2922" s="1349" t="s">
        <v>2440</v>
      </c>
      <c r="D2922" s="1350">
        <v>2</v>
      </c>
      <c r="E2922" s="293" t="s">
        <v>9565</v>
      </c>
      <c r="F2922" s="1352" t="s">
        <v>9564</v>
      </c>
      <c r="G2922" s="1356">
        <v>43061</v>
      </c>
      <c r="H2922" s="1348" t="s">
        <v>2252</v>
      </c>
      <c r="I2922" s="1348">
        <v>1482</v>
      </c>
      <c r="J2922" s="1356">
        <v>41470</v>
      </c>
      <c r="K2922" s="1352" t="s">
        <v>2253</v>
      </c>
      <c r="L2922" s="1352"/>
      <c r="M2922" s="1345" t="s">
        <v>9566</v>
      </c>
      <c r="N2922" s="1346" t="s">
        <v>1830</v>
      </c>
      <c r="O2922" s="1347"/>
      <c r="P2922" s="117" t="str">
        <f t="shared" si="23"/>
        <v>2802</v>
      </c>
      <c r="Q2922" s="117"/>
      <c r="R2922" s="1348">
        <v>280202059</v>
      </c>
      <c r="S2922" s="321"/>
      <c r="T2922" s="321"/>
    </row>
    <row r="2923" spans="1:20" ht="34.5" hidden="1" customHeight="1">
      <c r="A2923" s="1348">
        <v>280202060</v>
      </c>
      <c r="B2923" s="1339" t="str">
        <f t="shared" si="22"/>
        <v>2802</v>
      </c>
      <c r="C2923" s="1349" t="s">
        <v>2440</v>
      </c>
      <c r="D2923" s="1350">
        <v>3</v>
      </c>
      <c r="E2923" s="293" t="s">
        <v>9567</v>
      </c>
      <c r="F2923" s="1352" t="s">
        <v>9568</v>
      </c>
      <c r="G2923" s="1351">
        <v>43261</v>
      </c>
      <c r="H2923" s="1348" t="s">
        <v>2252</v>
      </c>
      <c r="I2923" s="1348">
        <v>1495</v>
      </c>
      <c r="J2923" s="1351">
        <v>41718</v>
      </c>
      <c r="K2923" s="1352" t="s">
        <v>2354</v>
      </c>
      <c r="L2923" s="1353"/>
      <c r="M2923" s="1345" t="s">
        <v>9517</v>
      </c>
      <c r="N2923" s="1346" t="s">
        <v>9569</v>
      </c>
      <c r="O2923" s="1347"/>
      <c r="P2923" s="117" t="str">
        <f t="shared" si="23"/>
        <v>2802</v>
      </c>
      <c r="Q2923" s="117"/>
      <c r="R2923" s="1348">
        <v>280202060</v>
      </c>
      <c r="S2923" s="321"/>
      <c r="T2923" s="321"/>
    </row>
    <row r="2924" spans="1:20" ht="34.5" hidden="1" customHeight="1">
      <c r="A2924" s="1348">
        <v>280202060</v>
      </c>
      <c r="B2924" s="1339" t="str">
        <f t="shared" si="22"/>
        <v>2802</v>
      </c>
      <c r="C2924" s="1349" t="s">
        <v>2440</v>
      </c>
      <c r="D2924" s="1350">
        <v>1</v>
      </c>
      <c r="E2924" s="293" t="s">
        <v>9570</v>
      </c>
      <c r="F2924" s="1352" t="s">
        <v>9571</v>
      </c>
      <c r="G2924" s="1356">
        <v>42899</v>
      </c>
      <c r="H2924" s="1348" t="s">
        <v>2252</v>
      </c>
      <c r="I2924" s="1348">
        <v>1423</v>
      </c>
      <c r="J2924" s="1351">
        <v>40521</v>
      </c>
      <c r="K2924" s="1352" t="s">
        <v>2253</v>
      </c>
      <c r="L2924" s="1352" t="s">
        <v>9572</v>
      </c>
      <c r="M2924" s="1345" t="s">
        <v>9517</v>
      </c>
      <c r="N2924" s="1346" t="s">
        <v>1830</v>
      </c>
      <c r="O2924" s="1347"/>
      <c r="P2924" s="117" t="str">
        <f t="shared" si="23"/>
        <v>2802</v>
      </c>
      <c r="Q2924" s="117"/>
      <c r="R2924" s="1348">
        <v>280202060</v>
      </c>
      <c r="S2924" s="321"/>
      <c r="T2924" s="321"/>
    </row>
    <row r="2925" spans="1:20" ht="34.5" hidden="1" customHeight="1">
      <c r="A2925" s="1348">
        <v>280202061</v>
      </c>
      <c r="B2925" s="1339" t="str">
        <f t="shared" si="22"/>
        <v>2802</v>
      </c>
      <c r="C2925" s="1349" t="s">
        <v>2440</v>
      </c>
      <c r="D2925" s="1350">
        <v>1</v>
      </c>
      <c r="E2925" s="293" t="s">
        <v>9573</v>
      </c>
      <c r="F2925" s="1352" t="s">
        <v>9574</v>
      </c>
      <c r="G2925" s="1356">
        <v>43465</v>
      </c>
      <c r="H2925" s="1348" t="s">
        <v>2252</v>
      </c>
      <c r="I2925" s="1348">
        <v>1461</v>
      </c>
      <c r="J2925" s="1356">
        <v>41123</v>
      </c>
      <c r="K2925" s="1352" t="s">
        <v>2253</v>
      </c>
      <c r="L2925" s="1352"/>
      <c r="M2925" s="1345" t="s">
        <v>9517</v>
      </c>
      <c r="N2925" s="1346" t="s">
        <v>1830</v>
      </c>
      <c r="O2925" s="1347"/>
      <c r="P2925" s="117" t="str">
        <f t="shared" si="23"/>
        <v>2802</v>
      </c>
      <c r="Q2925" s="117"/>
      <c r="R2925" s="1348">
        <v>280202061</v>
      </c>
      <c r="S2925" s="321"/>
      <c r="T2925" s="321"/>
    </row>
    <row r="2926" spans="1:20" ht="34.5" hidden="1" customHeight="1">
      <c r="A2926" s="1348">
        <v>280202061</v>
      </c>
      <c r="B2926" s="1339" t="str">
        <f t="shared" si="22"/>
        <v>2802</v>
      </c>
      <c r="C2926" s="1349" t="s">
        <v>2440</v>
      </c>
      <c r="D2926" s="1350">
        <v>1</v>
      </c>
      <c r="E2926" s="293" t="s">
        <v>9575</v>
      </c>
      <c r="F2926" s="1352" t="s">
        <v>9576</v>
      </c>
      <c r="G2926" s="1356">
        <v>43465</v>
      </c>
      <c r="H2926" s="1348" t="s">
        <v>2252</v>
      </c>
      <c r="I2926" s="1348">
        <v>1461</v>
      </c>
      <c r="J2926" s="1351">
        <v>41123</v>
      </c>
      <c r="K2926" s="1352" t="s">
        <v>2253</v>
      </c>
      <c r="L2926" s="1352"/>
      <c r="M2926" s="1345" t="s">
        <v>9577</v>
      </c>
      <c r="N2926" s="1346" t="s">
        <v>1830</v>
      </c>
      <c r="O2926" s="1347"/>
      <c r="P2926" s="117" t="str">
        <f t="shared" si="23"/>
        <v>2802</v>
      </c>
      <c r="Q2926" s="117"/>
      <c r="R2926" s="1348">
        <v>280202061</v>
      </c>
      <c r="S2926" s="321"/>
      <c r="T2926" s="321"/>
    </row>
    <row r="2927" spans="1:20" ht="34.5" hidden="1" customHeight="1">
      <c r="A2927" s="1348">
        <v>280202062</v>
      </c>
      <c r="B2927" s="1339" t="str">
        <f t="shared" si="22"/>
        <v>2802</v>
      </c>
      <c r="C2927" s="1349" t="s">
        <v>2440</v>
      </c>
      <c r="D2927" s="1350">
        <v>1</v>
      </c>
      <c r="E2927" s="293" t="s">
        <v>9578</v>
      </c>
      <c r="F2927" s="1352" t="s">
        <v>9579</v>
      </c>
      <c r="G2927" s="1356">
        <v>42734</v>
      </c>
      <c r="H2927" s="1348" t="s">
        <v>2252</v>
      </c>
      <c r="I2927" s="1348">
        <v>1461</v>
      </c>
      <c r="J2927" s="1351">
        <v>41123</v>
      </c>
      <c r="K2927" s="1352" t="s">
        <v>2253</v>
      </c>
      <c r="L2927" s="1352"/>
      <c r="M2927" s="1345" t="s">
        <v>3308</v>
      </c>
      <c r="N2927" s="1346" t="s">
        <v>1830</v>
      </c>
      <c r="O2927" s="1347"/>
      <c r="P2927" s="117" t="str">
        <f t="shared" si="23"/>
        <v>2802</v>
      </c>
      <c r="Q2927" s="117"/>
      <c r="R2927" s="1348">
        <v>280202062</v>
      </c>
      <c r="S2927" s="321"/>
      <c r="T2927" s="321"/>
    </row>
    <row r="2928" spans="1:20" ht="34.5" hidden="1" customHeight="1">
      <c r="A2928" s="1348">
        <v>280202063</v>
      </c>
      <c r="B2928" s="1339" t="str">
        <f t="shared" si="22"/>
        <v>2802</v>
      </c>
      <c r="C2928" s="1349" t="s">
        <v>2440</v>
      </c>
      <c r="D2928" s="1350">
        <v>1</v>
      </c>
      <c r="E2928" s="293" t="s">
        <v>9580</v>
      </c>
      <c r="F2928" s="1352" t="s">
        <v>9581</v>
      </c>
      <c r="G2928" s="1356">
        <v>42312</v>
      </c>
      <c r="H2928" s="1348" t="s">
        <v>2252</v>
      </c>
      <c r="I2928" s="1348">
        <v>1461</v>
      </c>
      <c r="J2928" s="1351">
        <v>41123</v>
      </c>
      <c r="K2928" s="1352" t="s">
        <v>2253</v>
      </c>
      <c r="L2928" s="1352"/>
      <c r="M2928" s="1345" t="s">
        <v>9517</v>
      </c>
      <c r="N2928" s="1346" t="s">
        <v>1830</v>
      </c>
      <c r="O2928" s="1347"/>
      <c r="P2928" s="117" t="str">
        <f t="shared" si="23"/>
        <v>2802</v>
      </c>
      <c r="Q2928" s="117"/>
      <c r="R2928" s="1348">
        <v>280202063</v>
      </c>
      <c r="S2928" s="321"/>
      <c r="T2928" s="321"/>
    </row>
    <row r="2929" spans="1:20" ht="34.5" hidden="1" customHeight="1">
      <c r="A2929" s="1348">
        <v>280202064</v>
      </c>
      <c r="B2929" s="1339" t="str">
        <f t="shared" si="22"/>
        <v>2802</v>
      </c>
      <c r="C2929" s="1349" t="s">
        <v>2440</v>
      </c>
      <c r="D2929" s="1350">
        <v>1</v>
      </c>
      <c r="E2929" s="293" t="s">
        <v>9582</v>
      </c>
      <c r="F2929" s="1352" t="s">
        <v>9583</v>
      </c>
      <c r="G2929" s="1356"/>
      <c r="H2929" s="1348" t="s">
        <v>2252</v>
      </c>
      <c r="I2929" s="1348"/>
      <c r="J2929" s="1368"/>
      <c r="K2929" s="1352" t="s">
        <v>2253</v>
      </c>
      <c r="L2929" s="1352"/>
      <c r="M2929" s="1345" t="s">
        <v>9517</v>
      </c>
      <c r="N2929" s="1346" t="s">
        <v>1830</v>
      </c>
      <c r="O2929" s="1347"/>
      <c r="P2929" s="117" t="str">
        <f t="shared" si="23"/>
        <v>2802</v>
      </c>
      <c r="Q2929" s="117"/>
      <c r="R2929" s="1348">
        <v>280202064</v>
      </c>
      <c r="S2929" s="321"/>
      <c r="T2929" s="321"/>
    </row>
    <row r="2930" spans="1:20" ht="34.5" hidden="1" customHeight="1">
      <c r="A2930" s="1348">
        <v>280202065</v>
      </c>
      <c r="B2930" s="1339" t="str">
        <f t="shared" si="22"/>
        <v>2802</v>
      </c>
      <c r="C2930" s="1349" t="s">
        <v>2440</v>
      </c>
      <c r="D2930" s="1350">
        <v>1</v>
      </c>
      <c r="E2930" s="293" t="s">
        <v>9582</v>
      </c>
      <c r="F2930" s="1352" t="s">
        <v>9583</v>
      </c>
      <c r="G2930" s="1351">
        <v>42899</v>
      </c>
      <c r="H2930" s="1348" t="s">
        <v>2252</v>
      </c>
      <c r="I2930" s="1348">
        <v>1461</v>
      </c>
      <c r="J2930" s="1351">
        <v>41123</v>
      </c>
      <c r="K2930" s="1352" t="s">
        <v>2253</v>
      </c>
      <c r="L2930" s="1352"/>
      <c r="M2930" s="1345" t="s">
        <v>8889</v>
      </c>
      <c r="N2930" s="1346" t="s">
        <v>1830</v>
      </c>
      <c r="O2930" s="1347"/>
      <c r="P2930" s="117" t="str">
        <f t="shared" si="23"/>
        <v>2802</v>
      </c>
      <c r="Q2930" s="117"/>
      <c r="R2930" s="1348">
        <v>280202065</v>
      </c>
      <c r="S2930" s="321"/>
      <c r="T2930" s="321"/>
    </row>
    <row r="2931" spans="1:20" ht="34.5" hidden="1" customHeight="1">
      <c r="A2931" s="1348">
        <v>280202066</v>
      </c>
      <c r="B2931" s="1339" t="str">
        <f t="shared" si="22"/>
        <v>2802</v>
      </c>
      <c r="C2931" s="1349" t="s">
        <v>2440</v>
      </c>
      <c r="D2931" s="1350">
        <v>1</v>
      </c>
      <c r="E2931" s="293" t="s">
        <v>9584</v>
      </c>
      <c r="F2931" s="1352" t="s">
        <v>9585</v>
      </c>
      <c r="G2931" s="1356"/>
      <c r="H2931" s="1348" t="s">
        <v>2252</v>
      </c>
      <c r="I2931" s="1348"/>
      <c r="J2931" s="1368"/>
      <c r="K2931" s="1352" t="s">
        <v>2253</v>
      </c>
      <c r="L2931" s="1352"/>
      <c r="M2931" s="1345" t="s">
        <v>9586</v>
      </c>
      <c r="N2931" s="1346" t="s">
        <v>1830</v>
      </c>
      <c r="O2931" s="1347"/>
      <c r="P2931" s="117" t="str">
        <f t="shared" si="23"/>
        <v>2802</v>
      </c>
      <c r="Q2931" s="117"/>
      <c r="R2931" s="1348">
        <v>280202066</v>
      </c>
      <c r="S2931" s="321"/>
      <c r="T2931" s="321"/>
    </row>
    <row r="2932" spans="1:20" ht="34.5" hidden="1" customHeight="1">
      <c r="A2932" s="1348">
        <v>280202067</v>
      </c>
      <c r="B2932" s="1339" t="str">
        <f t="shared" si="22"/>
        <v>2802</v>
      </c>
      <c r="C2932" s="1349" t="s">
        <v>2440</v>
      </c>
      <c r="D2932" s="1350">
        <v>1</v>
      </c>
      <c r="E2932" s="293" t="s">
        <v>9584</v>
      </c>
      <c r="F2932" s="1352" t="s">
        <v>9585</v>
      </c>
      <c r="G2932" s="1351">
        <v>42899</v>
      </c>
      <c r="H2932" s="1348" t="s">
        <v>2252</v>
      </c>
      <c r="I2932" s="1348">
        <v>1461</v>
      </c>
      <c r="J2932" s="1351">
        <v>41123</v>
      </c>
      <c r="K2932" s="1352" t="s">
        <v>2253</v>
      </c>
      <c r="L2932" s="1352"/>
      <c r="M2932" s="1345" t="s">
        <v>9517</v>
      </c>
      <c r="N2932" s="1346" t="s">
        <v>9587</v>
      </c>
      <c r="O2932" s="1347"/>
      <c r="P2932" s="117" t="str">
        <f t="shared" si="23"/>
        <v>2802</v>
      </c>
      <c r="Q2932" s="117"/>
      <c r="R2932" s="1348">
        <v>280202067</v>
      </c>
      <c r="S2932" s="321"/>
      <c r="T2932" s="321"/>
    </row>
    <row r="2933" spans="1:20" ht="34.5" hidden="1" customHeight="1">
      <c r="A2933" s="1348">
        <v>280202068</v>
      </c>
      <c r="B2933" s="1339" t="str">
        <f t="shared" si="22"/>
        <v>2802</v>
      </c>
      <c r="C2933" s="1349" t="s">
        <v>2440</v>
      </c>
      <c r="D2933" s="1350">
        <v>1</v>
      </c>
      <c r="E2933" s="293" t="s">
        <v>9588</v>
      </c>
      <c r="F2933" s="1352" t="s">
        <v>9589</v>
      </c>
      <c r="G2933" s="1351"/>
      <c r="H2933" s="1348" t="s">
        <v>2252</v>
      </c>
      <c r="I2933" s="1348"/>
      <c r="J2933" s="1368"/>
      <c r="K2933" s="1352" t="s">
        <v>2253</v>
      </c>
      <c r="L2933" s="1352"/>
      <c r="M2933" s="1345" t="s">
        <v>9590</v>
      </c>
      <c r="N2933" s="1346" t="s">
        <v>1830</v>
      </c>
      <c r="O2933" s="1347"/>
      <c r="P2933" s="117" t="str">
        <f t="shared" si="23"/>
        <v>2802</v>
      </c>
      <c r="Q2933" s="117"/>
      <c r="R2933" s="1348">
        <v>280202068</v>
      </c>
      <c r="S2933" s="321"/>
      <c r="T2933" s="321"/>
    </row>
    <row r="2934" spans="1:20" ht="34.5" hidden="1" customHeight="1">
      <c r="A2934" s="1348">
        <v>280202069</v>
      </c>
      <c r="B2934" s="1339" t="str">
        <f t="shared" si="22"/>
        <v>2802</v>
      </c>
      <c r="C2934" s="1349" t="s">
        <v>2440</v>
      </c>
      <c r="D2934" s="1350">
        <v>1</v>
      </c>
      <c r="E2934" s="293" t="s">
        <v>9588</v>
      </c>
      <c r="F2934" s="1352" t="s">
        <v>9589</v>
      </c>
      <c r="G2934" s="1356">
        <v>42899</v>
      </c>
      <c r="H2934" s="1348" t="s">
        <v>2252</v>
      </c>
      <c r="I2934" s="1348">
        <v>1461</v>
      </c>
      <c r="J2934" s="1356">
        <v>41123</v>
      </c>
      <c r="K2934" s="1352" t="s">
        <v>2253</v>
      </c>
      <c r="L2934" s="1352"/>
      <c r="M2934" s="1345" t="s">
        <v>1830</v>
      </c>
      <c r="N2934" s="1346" t="s">
        <v>9591</v>
      </c>
      <c r="O2934" s="1347"/>
      <c r="P2934" s="117" t="str">
        <f t="shared" si="23"/>
        <v>2802</v>
      </c>
      <c r="Q2934" s="117"/>
      <c r="R2934" s="1348">
        <v>280202069</v>
      </c>
      <c r="S2934" s="321"/>
      <c r="T2934" s="321"/>
    </row>
    <row r="2935" spans="1:20" ht="34.5" hidden="1" customHeight="1">
      <c r="A2935" s="1348">
        <v>280202070</v>
      </c>
      <c r="B2935" s="1339" t="str">
        <f t="shared" si="22"/>
        <v>2802</v>
      </c>
      <c r="C2935" s="1349" t="s">
        <v>2440</v>
      </c>
      <c r="D2935" s="1350">
        <v>1</v>
      </c>
      <c r="E2935" s="293" t="s">
        <v>9592</v>
      </c>
      <c r="F2935" s="1352" t="s">
        <v>9593</v>
      </c>
      <c r="G2935" s="1356">
        <v>42734</v>
      </c>
      <c r="H2935" s="1348" t="s">
        <v>2252</v>
      </c>
      <c r="I2935" s="1348">
        <v>1461</v>
      </c>
      <c r="J2935" s="1351">
        <v>41123</v>
      </c>
      <c r="K2935" s="1352" t="s">
        <v>2253</v>
      </c>
      <c r="L2935" s="1352" t="s">
        <v>9594</v>
      </c>
      <c r="M2935" s="1345" t="s">
        <v>9595</v>
      </c>
      <c r="N2935" s="1346" t="s">
        <v>1830</v>
      </c>
      <c r="O2935" s="1347"/>
      <c r="P2935" s="117" t="str">
        <f t="shared" si="23"/>
        <v>2802</v>
      </c>
      <c r="Q2935" s="117"/>
      <c r="R2935" s="1348">
        <v>280202070</v>
      </c>
      <c r="S2935" s="321"/>
      <c r="T2935" s="321"/>
    </row>
    <row r="2936" spans="1:20" ht="34.5" hidden="1" customHeight="1">
      <c r="A2936" s="1348">
        <v>280202071</v>
      </c>
      <c r="B2936" s="1339" t="str">
        <f t="shared" si="22"/>
        <v>2802</v>
      </c>
      <c r="C2936" s="1349" t="s">
        <v>2440</v>
      </c>
      <c r="D2936" s="1350">
        <v>1</v>
      </c>
      <c r="E2936" s="293" t="s">
        <v>9596</v>
      </c>
      <c r="F2936" s="1352" t="s">
        <v>9597</v>
      </c>
      <c r="G2936" s="1351">
        <v>42734</v>
      </c>
      <c r="H2936" s="1348" t="s">
        <v>2252</v>
      </c>
      <c r="I2936" s="1348">
        <v>1461</v>
      </c>
      <c r="J2936" s="1351">
        <v>41123</v>
      </c>
      <c r="K2936" s="1352" t="s">
        <v>2253</v>
      </c>
      <c r="L2936" s="1352" t="s">
        <v>9598</v>
      </c>
      <c r="M2936" s="1345" t="s">
        <v>1830</v>
      </c>
      <c r="N2936" s="1346" t="s">
        <v>1830</v>
      </c>
      <c r="O2936" s="1347"/>
      <c r="P2936" s="117" t="str">
        <f t="shared" si="23"/>
        <v>2802</v>
      </c>
      <c r="Q2936" s="117"/>
      <c r="R2936" s="1348">
        <v>280202071</v>
      </c>
      <c r="S2936" s="321"/>
      <c r="T2936" s="321"/>
    </row>
    <row r="2937" spans="1:20" ht="34.5" hidden="1" customHeight="1">
      <c r="A2937" s="1348">
        <v>280202072</v>
      </c>
      <c r="B2937" s="1339" t="str">
        <f t="shared" si="22"/>
        <v>2802</v>
      </c>
      <c r="C2937" s="1349" t="s">
        <v>2440</v>
      </c>
      <c r="D2937" s="1350">
        <v>1</v>
      </c>
      <c r="E2937" s="293" t="s">
        <v>9599</v>
      </c>
      <c r="F2937" s="1352" t="s">
        <v>9600</v>
      </c>
      <c r="G2937" s="1356">
        <v>44308</v>
      </c>
      <c r="H2937" s="1348" t="s">
        <v>2252</v>
      </c>
      <c r="I2937" s="1348">
        <v>1461</v>
      </c>
      <c r="J2937" s="1351">
        <v>41123</v>
      </c>
      <c r="K2937" s="1352" t="s">
        <v>2253</v>
      </c>
      <c r="L2937" s="1352"/>
      <c r="M2937" s="1345" t="s">
        <v>9590</v>
      </c>
      <c r="N2937" s="1346" t="s">
        <v>1830</v>
      </c>
      <c r="O2937" s="1347"/>
      <c r="P2937" s="117" t="str">
        <f t="shared" si="23"/>
        <v>2802</v>
      </c>
      <c r="Q2937" s="117"/>
      <c r="R2937" s="1348">
        <v>280202072</v>
      </c>
      <c r="S2937" s="321"/>
      <c r="T2937" s="321"/>
    </row>
    <row r="2938" spans="1:20" ht="34.5" hidden="1" customHeight="1">
      <c r="A2938" s="1348">
        <v>280202073</v>
      </c>
      <c r="B2938" s="1339" t="str">
        <f t="shared" si="22"/>
        <v>2802</v>
      </c>
      <c r="C2938" s="1349" t="s">
        <v>2440</v>
      </c>
      <c r="D2938" s="1350">
        <v>1</v>
      </c>
      <c r="E2938" s="293" t="s">
        <v>9601</v>
      </c>
      <c r="F2938" s="1352" t="s">
        <v>9602</v>
      </c>
      <c r="G2938" s="1356">
        <v>43830</v>
      </c>
      <c r="H2938" s="1348" t="s">
        <v>2252</v>
      </c>
      <c r="I2938" s="1348">
        <v>1482</v>
      </c>
      <c r="J2938" s="1356">
        <v>41470</v>
      </c>
      <c r="K2938" s="1352" t="s">
        <v>2253</v>
      </c>
      <c r="L2938" s="1352"/>
      <c r="M2938" s="1345" t="s">
        <v>1830</v>
      </c>
      <c r="N2938" s="1346" t="s">
        <v>9591</v>
      </c>
      <c r="O2938" s="1347"/>
      <c r="P2938" s="117" t="str">
        <f t="shared" si="23"/>
        <v>2802</v>
      </c>
      <c r="Q2938" s="117"/>
      <c r="R2938" s="1348">
        <v>280202073</v>
      </c>
      <c r="S2938" s="321"/>
      <c r="T2938" s="321"/>
    </row>
    <row r="2939" spans="1:20" ht="34.5" hidden="1" customHeight="1">
      <c r="A2939" s="1348">
        <v>280202074</v>
      </c>
      <c r="B2939" s="1339" t="str">
        <f t="shared" si="22"/>
        <v>2802</v>
      </c>
      <c r="C2939" s="1349" t="s">
        <v>2440</v>
      </c>
      <c r="D2939" s="1350">
        <v>1</v>
      </c>
      <c r="E2939" s="293" t="s">
        <v>9603</v>
      </c>
      <c r="F2939" s="1352" t="s">
        <v>9604</v>
      </c>
      <c r="G2939" s="1356">
        <v>43830</v>
      </c>
      <c r="H2939" s="1348" t="s">
        <v>2252</v>
      </c>
      <c r="I2939" s="1348">
        <v>1482</v>
      </c>
      <c r="J2939" s="1356">
        <v>41470</v>
      </c>
      <c r="K2939" s="1352" t="s">
        <v>2253</v>
      </c>
      <c r="L2939" s="1352"/>
      <c r="M2939" s="1345" t="s">
        <v>9517</v>
      </c>
      <c r="N2939" s="1346" t="s">
        <v>1830</v>
      </c>
      <c r="O2939" s="1347"/>
      <c r="P2939" s="117" t="str">
        <f t="shared" si="23"/>
        <v>2802</v>
      </c>
      <c r="Q2939" s="117"/>
      <c r="R2939" s="1348">
        <v>280202074</v>
      </c>
      <c r="S2939" s="321"/>
      <c r="T2939" s="321"/>
    </row>
    <row r="2940" spans="1:20" ht="34.5" hidden="1" customHeight="1">
      <c r="A2940" s="1348">
        <v>280202075</v>
      </c>
      <c r="B2940" s="1339" t="str">
        <f t="shared" si="22"/>
        <v>2802</v>
      </c>
      <c r="C2940" s="1349" t="s">
        <v>2440</v>
      </c>
      <c r="D2940" s="1350">
        <v>1</v>
      </c>
      <c r="E2940" s="293" t="s">
        <v>9605</v>
      </c>
      <c r="F2940" s="1352" t="s">
        <v>9606</v>
      </c>
      <c r="G2940" s="1351">
        <v>43830</v>
      </c>
      <c r="H2940" s="1348" t="s">
        <v>2252</v>
      </c>
      <c r="I2940" s="1348">
        <v>1482</v>
      </c>
      <c r="J2940" s="1351">
        <v>41470</v>
      </c>
      <c r="K2940" s="1352" t="s">
        <v>2253</v>
      </c>
      <c r="L2940" s="1352"/>
      <c r="M2940" s="1345" t="s">
        <v>9517</v>
      </c>
      <c r="N2940" s="1346" t="s">
        <v>1830</v>
      </c>
      <c r="O2940" s="1347"/>
      <c r="P2940" s="117" t="str">
        <f t="shared" si="23"/>
        <v>2802</v>
      </c>
      <c r="Q2940" s="117"/>
      <c r="R2940" s="1348">
        <v>280202075</v>
      </c>
      <c r="S2940" s="321"/>
      <c r="T2940" s="321"/>
    </row>
    <row r="2941" spans="1:20" ht="34.5" hidden="1" customHeight="1">
      <c r="A2941" s="1348">
        <v>280202076</v>
      </c>
      <c r="B2941" s="1339" t="str">
        <f t="shared" si="22"/>
        <v>2802</v>
      </c>
      <c r="C2941" s="1349" t="s">
        <v>2440</v>
      </c>
      <c r="D2941" s="1350">
        <v>1</v>
      </c>
      <c r="E2941" s="293" t="s">
        <v>9607</v>
      </c>
      <c r="F2941" s="1352" t="s">
        <v>9608</v>
      </c>
      <c r="G2941" s="1351">
        <v>43830</v>
      </c>
      <c r="H2941" s="1348" t="s">
        <v>2252</v>
      </c>
      <c r="I2941" s="1348">
        <v>1482</v>
      </c>
      <c r="J2941" s="1351">
        <v>41470</v>
      </c>
      <c r="K2941" s="1352" t="s">
        <v>2253</v>
      </c>
      <c r="L2941" s="1352"/>
      <c r="M2941" s="1345" t="s">
        <v>9609</v>
      </c>
      <c r="N2941" s="1346" t="s">
        <v>9610</v>
      </c>
      <c r="O2941" s="1347"/>
      <c r="P2941" s="117" t="str">
        <f t="shared" si="23"/>
        <v>2802</v>
      </c>
      <c r="Q2941" s="117"/>
      <c r="R2941" s="1348">
        <v>280202076</v>
      </c>
      <c r="S2941" s="321"/>
      <c r="T2941" s="321"/>
    </row>
    <row r="2942" spans="1:20" ht="34.5" hidden="1" customHeight="1">
      <c r="A2942" s="1348">
        <v>280202077</v>
      </c>
      <c r="B2942" s="1339" t="str">
        <f t="shared" si="22"/>
        <v>2802</v>
      </c>
      <c r="C2942" s="1349" t="s">
        <v>2440</v>
      </c>
      <c r="D2942" s="1350">
        <v>1</v>
      </c>
      <c r="E2942" s="293" t="s">
        <v>9611</v>
      </c>
      <c r="F2942" s="1352" t="s">
        <v>9612</v>
      </c>
      <c r="G2942" s="1351">
        <v>43830</v>
      </c>
      <c r="H2942" s="1348" t="s">
        <v>2252</v>
      </c>
      <c r="I2942" s="1348">
        <v>1482</v>
      </c>
      <c r="J2942" s="1356">
        <v>41470</v>
      </c>
      <c r="K2942" s="1352" t="s">
        <v>2253</v>
      </c>
      <c r="L2942" s="1352"/>
      <c r="M2942" s="1345" t="s">
        <v>9609</v>
      </c>
      <c r="N2942" s="1346" t="s">
        <v>1830</v>
      </c>
      <c r="O2942" s="1347"/>
      <c r="P2942" s="117" t="str">
        <f t="shared" si="23"/>
        <v>2802</v>
      </c>
      <c r="Q2942" s="117"/>
      <c r="R2942" s="1348">
        <v>280202077</v>
      </c>
      <c r="S2942" s="321"/>
      <c r="T2942" s="321"/>
    </row>
    <row r="2943" spans="1:20" ht="34.5" hidden="1" customHeight="1">
      <c r="A2943" s="1348">
        <v>280202078</v>
      </c>
      <c r="B2943" s="1339" t="str">
        <f t="shared" si="22"/>
        <v>2802</v>
      </c>
      <c r="C2943" s="1349" t="s">
        <v>2440</v>
      </c>
      <c r="D2943" s="1350">
        <v>1</v>
      </c>
      <c r="E2943" s="293" t="s">
        <v>9613</v>
      </c>
      <c r="F2943" s="1352" t="s">
        <v>9614</v>
      </c>
      <c r="G2943" s="1351">
        <v>43830</v>
      </c>
      <c r="H2943" s="1348" t="s">
        <v>2252</v>
      </c>
      <c r="I2943" s="1348">
        <v>1482</v>
      </c>
      <c r="J2943" s="1351">
        <v>41470</v>
      </c>
      <c r="K2943" s="1352" t="s">
        <v>2253</v>
      </c>
      <c r="L2943" s="1352"/>
      <c r="M2943" s="1345" t="s">
        <v>9517</v>
      </c>
      <c r="N2943" s="1346" t="s">
        <v>9610</v>
      </c>
      <c r="O2943" s="1347"/>
      <c r="P2943" s="117" t="str">
        <f t="shared" si="23"/>
        <v>2802</v>
      </c>
      <c r="Q2943" s="117"/>
      <c r="R2943" s="1348">
        <v>280202078</v>
      </c>
      <c r="S2943" s="321"/>
      <c r="T2943" s="321"/>
    </row>
    <row r="2944" spans="1:20" ht="34.5" hidden="1" customHeight="1">
      <c r="A2944" s="1348">
        <v>280202079</v>
      </c>
      <c r="B2944" s="1339" t="str">
        <f t="shared" si="22"/>
        <v>2802</v>
      </c>
      <c r="C2944" s="1349" t="s">
        <v>2440</v>
      </c>
      <c r="D2944" s="1350">
        <v>1</v>
      </c>
      <c r="E2944" s="293" t="s">
        <v>9615</v>
      </c>
      <c r="F2944" s="1352" t="s">
        <v>9616</v>
      </c>
      <c r="G2944" s="1356">
        <v>43830</v>
      </c>
      <c r="H2944" s="1348" t="s">
        <v>2252</v>
      </c>
      <c r="I2944" s="1348">
        <v>1482</v>
      </c>
      <c r="J2944" s="1356">
        <v>41470</v>
      </c>
      <c r="K2944" s="1352" t="s">
        <v>2253</v>
      </c>
      <c r="L2944" s="1352"/>
      <c r="M2944" s="1345" t="s">
        <v>9566</v>
      </c>
      <c r="N2944" s="1346" t="s">
        <v>1830</v>
      </c>
      <c r="O2944" s="1347"/>
      <c r="P2944" s="117" t="str">
        <f t="shared" si="23"/>
        <v>2802</v>
      </c>
      <c r="Q2944" s="117"/>
      <c r="R2944" s="1348">
        <v>280202079</v>
      </c>
      <c r="S2944" s="321"/>
      <c r="T2944" s="321"/>
    </row>
    <row r="2945" spans="1:20" ht="34.5" hidden="1" customHeight="1">
      <c r="A2945" s="1348">
        <v>280202080</v>
      </c>
      <c r="B2945" s="1339" t="str">
        <f t="shared" si="22"/>
        <v>2802</v>
      </c>
      <c r="C2945" s="1349" t="s">
        <v>2440</v>
      </c>
      <c r="D2945" s="1350">
        <v>1</v>
      </c>
      <c r="E2945" s="293" t="s">
        <v>9617</v>
      </c>
      <c r="F2945" s="1352" t="s">
        <v>9618</v>
      </c>
      <c r="G2945" s="1351">
        <v>43830</v>
      </c>
      <c r="H2945" s="1348" t="s">
        <v>2252</v>
      </c>
      <c r="I2945" s="1348">
        <v>1482</v>
      </c>
      <c r="J2945" s="1351">
        <v>41470</v>
      </c>
      <c r="K2945" s="1352" t="s">
        <v>2253</v>
      </c>
      <c r="L2945" s="1352"/>
      <c r="M2945" s="1345" t="s">
        <v>9517</v>
      </c>
      <c r="N2945" s="1346" t="s">
        <v>5467</v>
      </c>
      <c r="O2945" s="1347"/>
      <c r="P2945" s="117" t="str">
        <f t="shared" si="23"/>
        <v>2802</v>
      </c>
      <c r="Q2945" s="117"/>
      <c r="R2945" s="1348">
        <v>280202080</v>
      </c>
      <c r="S2945" s="321"/>
      <c r="T2945" s="321"/>
    </row>
    <row r="2946" spans="1:20" ht="34.5" hidden="1" customHeight="1">
      <c r="A2946" s="1348">
        <v>280202081</v>
      </c>
      <c r="B2946" s="1339" t="str">
        <f t="shared" si="22"/>
        <v>2802</v>
      </c>
      <c r="C2946" s="1349" t="s">
        <v>2440</v>
      </c>
      <c r="D2946" s="1350">
        <v>1</v>
      </c>
      <c r="E2946" s="293" t="s">
        <v>9619</v>
      </c>
      <c r="F2946" s="1352" t="s">
        <v>9620</v>
      </c>
      <c r="G2946" s="1351">
        <v>42899</v>
      </c>
      <c r="H2946" s="1348" t="s">
        <v>2252</v>
      </c>
      <c r="I2946" s="1348">
        <v>1482</v>
      </c>
      <c r="J2946" s="1351">
        <v>41470</v>
      </c>
      <c r="K2946" s="1352" t="s">
        <v>2253</v>
      </c>
      <c r="L2946" s="1352"/>
      <c r="M2946" s="1345" t="s">
        <v>9566</v>
      </c>
      <c r="N2946" s="1346" t="s">
        <v>1830</v>
      </c>
      <c r="O2946" s="1347"/>
      <c r="P2946" s="117" t="str">
        <f t="shared" si="23"/>
        <v>2802</v>
      </c>
      <c r="Q2946" s="117"/>
      <c r="R2946" s="1348">
        <v>280202081</v>
      </c>
      <c r="S2946" s="321"/>
      <c r="T2946" s="321"/>
    </row>
    <row r="2947" spans="1:20" ht="34.5" hidden="1" customHeight="1">
      <c r="A2947" s="1348">
        <v>280202081</v>
      </c>
      <c r="B2947" s="1339" t="str">
        <f t="shared" si="22"/>
        <v>2802</v>
      </c>
      <c r="C2947" s="1349" t="s">
        <v>2440</v>
      </c>
      <c r="D2947" s="1350">
        <v>1</v>
      </c>
      <c r="E2947" s="293" t="s">
        <v>9621</v>
      </c>
      <c r="F2947" s="1352" t="s">
        <v>9622</v>
      </c>
      <c r="G2947" s="1356">
        <v>42899</v>
      </c>
      <c r="H2947" s="1348" t="s">
        <v>2252</v>
      </c>
      <c r="I2947" s="1348">
        <v>1482</v>
      </c>
      <c r="J2947" s="1351">
        <v>41470</v>
      </c>
      <c r="K2947" s="1352" t="s">
        <v>2253</v>
      </c>
      <c r="L2947" s="1353"/>
      <c r="M2947" s="1345" t="s">
        <v>9517</v>
      </c>
      <c r="N2947" s="1346" t="s">
        <v>5467</v>
      </c>
      <c r="O2947" s="1347"/>
      <c r="P2947" s="117" t="str">
        <f t="shared" si="23"/>
        <v>2802</v>
      </c>
      <c r="Q2947" s="117"/>
      <c r="R2947" s="1348">
        <v>280202081</v>
      </c>
      <c r="S2947" s="321"/>
      <c r="T2947" s="321"/>
    </row>
    <row r="2948" spans="1:20" ht="34.5" hidden="1" customHeight="1">
      <c r="A2948" s="1348">
        <v>280202082</v>
      </c>
      <c r="B2948" s="1339" t="str">
        <f t="shared" si="22"/>
        <v>2802</v>
      </c>
      <c r="C2948" s="1349" t="s">
        <v>2440</v>
      </c>
      <c r="D2948" s="1350">
        <v>1</v>
      </c>
      <c r="E2948" s="293" t="s">
        <v>9623</v>
      </c>
      <c r="F2948" s="1352" t="s">
        <v>9624</v>
      </c>
      <c r="G2948" s="1356">
        <v>44657</v>
      </c>
      <c r="H2948" s="1348" t="s">
        <v>2252</v>
      </c>
      <c r="I2948" s="1348">
        <v>1482</v>
      </c>
      <c r="J2948" s="1351">
        <v>41470</v>
      </c>
      <c r="K2948" s="1352" t="s">
        <v>2253</v>
      </c>
      <c r="L2948" s="1352"/>
      <c r="M2948" s="1345" t="s">
        <v>9566</v>
      </c>
      <c r="N2948" s="1346" t="s">
        <v>1830</v>
      </c>
      <c r="O2948" s="1347"/>
      <c r="P2948" s="117" t="str">
        <f t="shared" si="23"/>
        <v>2802</v>
      </c>
      <c r="Q2948" s="117"/>
      <c r="R2948" s="1348">
        <v>280202082</v>
      </c>
      <c r="S2948" s="321"/>
      <c r="T2948" s="321"/>
    </row>
    <row r="2949" spans="1:20" ht="34.5" hidden="1" customHeight="1">
      <c r="A2949" s="1348">
        <v>280202083</v>
      </c>
      <c r="B2949" s="1339" t="str">
        <f t="shared" si="22"/>
        <v>2802</v>
      </c>
      <c r="C2949" s="1349" t="s">
        <v>2440</v>
      </c>
      <c r="D2949" s="1350">
        <v>1</v>
      </c>
      <c r="E2949" s="293" t="s">
        <v>9625</v>
      </c>
      <c r="F2949" s="1352" t="s">
        <v>9626</v>
      </c>
      <c r="G2949" s="1351">
        <v>43061</v>
      </c>
      <c r="H2949" s="1348" t="s">
        <v>2252</v>
      </c>
      <c r="I2949" s="1348">
        <v>1482</v>
      </c>
      <c r="J2949" s="1351">
        <v>41470</v>
      </c>
      <c r="K2949" s="1352" t="s">
        <v>2253</v>
      </c>
      <c r="L2949" s="1352"/>
      <c r="M2949" s="1345" t="s">
        <v>9517</v>
      </c>
      <c r="N2949" s="1346" t="s">
        <v>5467</v>
      </c>
      <c r="O2949" s="1347"/>
      <c r="P2949" s="117" t="str">
        <f t="shared" si="23"/>
        <v>2802</v>
      </c>
      <c r="Q2949" s="117"/>
      <c r="R2949" s="1348">
        <v>280202083</v>
      </c>
      <c r="S2949" s="321"/>
      <c r="T2949" s="321"/>
    </row>
    <row r="2950" spans="1:20" ht="34.5" hidden="1" customHeight="1">
      <c r="A2950" s="1348">
        <v>280202084</v>
      </c>
      <c r="B2950" s="1339" t="str">
        <f t="shared" si="22"/>
        <v>2802</v>
      </c>
      <c r="C2950" s="1349" t="s">
        <v>2440</v>
      </c>
      <c r="D2950" s="1350">
        <v>1</v>
      </c>
      <c r="E2950" s="293" t="s">
        <v>9627</v>
      </c>
      <c r="F2950" s="1352" t="s">
        <v>9628</v>
      </c>
      <c r="G2950" s="1356">
        <v>43261</v>
      </c>
      <c r="H2950" s="1348" t="s">
        <v>2252</v>
      </c>
      <c r="I2950" s="1348">
        <v>1495</v>
      </c>
      <c r="J2950" s="1351">
        <v>41718</v>
      </c>
      <c r="K2950" s="1352" t="s">
        <v>2354</v>
      </c>
      <c r="L2950" s="1352"/>
      <c r="M2950" s="1345" t="s">
        <v>1830</v>
      </c>
      <c r="N2950" s="1346" t="s">
        <v>9610</v>
      </c>
      <c r="O2950" s="1347"/>
      <c r="P2950" s="117" t="str">
        <f t="shared" si="23"/>
        <v>2802</v>
      </c>
      <c r="Q2950" s="117"/>
      <c r="R2950" s="1348">
        <v>280202084</v>
      </c>
      <c r="S2950" s="321"/>
      <c r="T2950" s="321"/>
    </row>
    <row r="2951" spans="1:20" ht="34.5" hidden="1" customHeight="1">
      <c r="A2951" s="1348">
        <v>280202085</v>
      </c>
      <c r="B2951" s="1339" t="str">
        <f t="shared" si="22"/>
        <v>2802</v>
      </c>
      <c r="C2951" s="1349" t="s">
        <v>2440</v>
      </c>
      <c r="D2951" s="1350">
        <v>2</v>
      </c>
      <c r="E2951" s="293" t="s">
        <v>9629</v>
      </c>
      <c r="F2951" s="1352" t="s">
        <v>9630</v>
      </c>
      <c r="G2951" s="1351">
        <v>43208</v>
      </c>
      <c r="H2951" s="1348" t="s">
        <v>2252</v>
      </c>
      <c r="I2951" s="1348">
        <v>1510</v>
      </c>
      <c r="J2951" s="1351">
        <v>41990</v>
      </c>
      <c r="K2951" s="1352" t="s">
        <v>2354</v>
      </c>
      <c r="L2951" s="1352"/>
      <c r="M2951" s="1345" t="s">
        <v>1830</v>
      </c>
      <c r="N2951" s="1346" t="s">
        <v>9631</v>
      </c>
      <c r="O2951" s="1347"/>
      <c r="P2951" s="117" t="str">
        <f t="shared" si="23"/>
        <v>2802</v>
      </c>
      <c r="Q2951" s="117"/>
      <c r="R2951" s="1348">
        <v>280202085</v>
      </c>
      <c r="S2951" s="321"/>
      <c r="T2951" s="321"/>
    </row>
    <row r="2952" spans="1:20" ht="34.5" hidden="1" customHeight="1">
      <c r="A2952" s="1348">
        <v>280202086</v>
      </c>
      <c r="B2952" s="1339" t="str">
        <f t="shared" si="22"/>
        <v>2802</v>
      </c>
      <c r="C2952" s="1349" t="s">
        <v>2440</v>
      </c>
      <c r="D2952" s="1350">
        <v>1</v>
      </c>
      <c r="E2952" s="293" t="s">
        <v>9632</v>
      </c>
      <c r="F2952" s="1352" t="s">
        <v>9633</v>
      </c>
      <c r="G2952" s="1351">
        <v>43261</v>
      </c>
      <c r="H2952" s="1348" t="s">
        <v>2252</v>
      </c>
      <c r="I2952" s="1348">
        <v>1525</v>
      </c>
      <c r="J2952" s="1351">
        <v>42338</v>
      </c>
      <c r="K2952" s="1352" t="s">
        <v>2354</v>
      </c>
      <c r="L2952" s="1352"/>
      <c r="M2952" s="1345" t="s">
        <v>1830</v>
      </c>
      <c r="N2952" s="1346" t="s">
        <v>5467</v>
      </c>
      <c r="O2952" s="1347"/>
      <c r="P2952" s="117" t="str">
        <f t="shared" si="23"/>
        <v>2802</v>
      </c>
      <c r="Q2952" s="117"/>
      <c r="R2952" s="1348">
        <v>280202086</v>
      </c>
      <c r="S2952" s="321"/>
      <c r="T2952" s="321"/>
    </row>
    <row r="2953" spans="1:20" ht="34.5" hidden="1" customHeight="1">
      <c r="A2953" s="1348">
        <v>280202086</v>
      </c>
      <c r="B2953" s="1339" t="str">
        <f t="shared" si="22"/>
        <v>2802</v>
      </c>
      <c r="C2953" s="1349" t="s">
        <v>2440</v>
      </c>
      <c r="D2953" s="1350">
        <v>1</v>
      </c>
      <c r="E2953" s="293" t="s">
        <v>9634</v>
      </c>
      <c r="F2953" s="1352" t="s">
        <v>9635</v>
      </c>
      <c r="G2953" s="1351">
        <v>44144</v>
      </c>
      <c r="H2953" s="1348" t="s">
        <v>2252</v>
      </c>
      <c r="I2953" s="1348">
        <v>1525</v>
      </c>
      <c r="J2953" s="1351">
        <v>42338</v>
      </c>
      <c r="K2953" s="1352" t="s">
        <v>2354</v>
      </c>
      <c r="L2953" s="1353"/>
      <c r="M2953" s="1345" t="s">
        <v>1830</v>
      </c>
      <c r="N2953" s="1346" t="s">
        <v>1830</v>
      </c>
      <c r="O2953" s="1347"/>
      <c r="P2953" s="117" t="str">
        <f t="shared" si="23"/>
        <v>2802</v>
      </c>
      <c r="Q2953" s="117"/>
      <c r="R2953" s="1348">
        <v>280202086</v>
      </c>
      <c r="S2953" s="321"/>
      <c r="T2953" s="321"/>
    </row>
    <row r="2954" spans="1:20" ht="34.5" hidden="1" customHeight="1">
      <c r="A2954" s="1348">
        <v>280202087</v>
      </c>
      <c r="B2954" s="1339" t="str">
        <f t="shared" si="22"/>
        <v>2802</v>
      </c>
      <c r="C2954" s="1349" t="s">
        <v>2440</v>
      </c>
      <c r="D2954" s="1350">
        <v>1</v>
      </c>
      <c r="E2954" s="293" t="s">
        <v>9636</v>
      </c>
      <c r="F2954" s="1352" t="s">
        <v>9637</v>
      </c>
      <c r="G2954" s="1356">
        <v>44144</v>
      </c>
      <c r="H2954" s="1348" t="s">
        <v>2252</v>
      </c>
      <c r="I2954" s="1348">
        <v>1525</v>
      </c>
      <c r="J2954" s="1351">
        <v>42338</v>
      </c>
      <c r="K2954" s="1352" t="s">
        <v>2354</v>
      </c>
      <c r="L2954" s="1352"/>
      <c r="M2954" s="1345" t="s">
        <v>1830</v>
      </c>
      <c r="N2954" s="1346" t="s">
        <v>1830</v>
      </c>
      <c r="O2954" s="1347"/>
      <c r="P2954" s="117" t="str">
        <f t="shared" si="23"/>
        <v>2802</v>
      </c>
      <c r="Q2954" s="117"/>
      <c r="R2954" s="1348">
        <v>280202087</v>
      </c>
      <c r="S2954" s="321"/>
      <c r="T2954" s="321"/>
    </row>
    <row r="2955" spans="1:20" ht="34.5" hidden="1" customHeight="1">
      <c r="A2955" s="1348">
        <v>280202088</v>
      </c>
      <c r="B2955" s="1339" t="str">
        <f t="shared" si="22"/>
        <v>2802</v>
      </c>
      <c r="C2955" s="1349" t="s">
        <v>2440</v>
      </c>
      <c r="D2955" s="1350">
        <v>1</v>
      </c>
      <c r="E2955" s="293" t="s">
        <v>9638</v>
      </c>
      <c r="F2955" s="1352" t="s">
        <v>9639</v>
      </c>
      <c r="G2955" s="1351">
        <v>44144</v>
      </c>
      <c r="H2955" s="1348" t="s">
        <v>2252</v>
      </c>
      <c r="I2955" s="1348">
        <v>1525</v>
      </c>
      <c r="J2955" s="1351">
        <v>42338</v>
      </c>
      <c r="K2955" s="1352" t="s">
        <v>2354</v>
      </c>
      <c r="L2955" s="1352"/>
      <c r="M2955" s="1345" t="s">
        <v>1830</v>
      </c>
      <c r="N2955" s="1346" t="s">
        <v>1830</v>
      </c>
      <c r="O2955" s="1347"/>
      <c r="P2955" s="117" t="str">
        <f t="shared" si="23"/>
        <v>2802</v>
      </c>
      <c r="Q2955" s="117"/>
      <c r="R2955" s="1348">
        <v>280202088</v>
      </c>
      <c r="S2955" s="321"/>
      <c r="T2955" s="321"/>
    </row>
    <row r="2956" spans="1:20" ht="34.5" hidden="1" customHeight="1">
      <c r="A2956" s="1348">
        <v>280202089</v>
      </c>
      <c r="B2956" s="1339" t="str">
        <f t="shared" si="22"/>
        <v>2802</v>
      </c>
      <c r="C2956" s="1349" t="s">
        <v>2440</v>
      </c>
      <c r="D2956" s="1350">
        <v>1</v>
      </c>
      <c r="E2956" s="293" t="s">
        <v>9640</v>
      </c>
      <c r="F2956" s="1352" t="s">
        <v>9641</v>
      </c>
      <c r="G2956" s="1356">
        <v>43261</v>
      </c>
      <c r="H2956" s="1348" t="s">
        <v>2252</v>
      </c>
      <c r="I2956" s="1348">
        <v>1525</v>
      </c>
      <c r="J2956" s="1356">
        <v>42338</v>
      </c>
      <c r="K2956" s="1352" t="s">
        <v>2354</v>
      </c>
      <c r="L2956" s="1352" t="s">
        <v>9415</v>
      </c>
      <c r="M2956" s="1345" t="s">
        <v>1830</v>
      </c>
      <c r="N2956" s="1346" t="s">
        <v>1830</v>
      </c>
      <c r="O2956" s="1347"/>
      <c r="P2956" s="117" t="str">
        <f t="shared" si="23"/>
        <v>2802</v>
      </c>
      <c r="Q2956" s="117"/>
      <c r="R2956" s="1348">
        <v>280202089</v>
      </c>
      <c r="S2956" s="321"/>
      <c r="T2956" s="321"/>
    </row>
    <row r="2957" spans="1:20" ht="34.5" hidden="1" customHeight="1">
      <c r="A2957" s="1348">
        <v>280202090</v>
      </c>
      <c r="B2957" s="1339" t="str">
        <f t="shared" si="22"/>
        <v>2802</v>
      </c>
      <c r="C2957" s="1349" t="s">
        <v>2440</v>
      </c>
      <c r="D2957" s="1350">
        <v>1</v>
      </c>
      <c r="E2957" s="293" t="s">
        <v>9642</v>
      </c>
      <c r="F2957" s="1352" t="s">
        <v>9643</v>
      </c>
      <c r="G2957" s="1356">
        <v>45291</v>
      </c>
      <c r="H2957" s="1348" t="s">
        <v>2353</v>
      </c>
      <c r="I2957" s="1348">
        <v>1544</v>
      </c>
      <c r="J2957" s="1356">
        <v>42832</v>
      </c>
      <c r="K2957" s="1352" t="s">
        <v>2354</v>
      </c>
      <c r="L2957" s="1352"/>
      <c r="M2957" s="1345" t="s">
        <v>1830</v>
      </c>
      <c r="N2957" s="1346" t="s">
        <v>1830</v>
      </c>
      <c r="O2957" s="1347" t="s">
        <v>9644</v>
      </c>
      <c r="P2957" s="117" t="str">
        <f t="shared" si="23"/>
        <v>2802</v>
      </c>
      <c r="Q2957" s="117"/>
      <c r="R2957" s="1348">
        <v>280202090</v>
      </c>
      <c r="S2957" s="321"/>
      <c r="T2957" s="321"/>
    </row>
    <row r="2958" spans="1:20" ht="34.5" hidden="1" customHeight="1">
      <c r="A2958" s="1348">
        <v>280202090</v>
      </c>
      <c r="B2958" s="1339" t="str">
        <f t="shared" si="22"/>
        <v>2802</v>
      </c>
      <c r="C2958" s="1349" t="s">
        <v>2440</v>
      </c>
      <c r="D2958" s="1350">
        <v>1</v>
      </c>
      <c r="E2958" s="293" t="s">
        <v>9645</v>
      </c>
      <c r="F2958" s="1352" t="s">
        <v>9646</v>
      </c>
      <c r="G2958" s="1356">
        <v>45291</v>
      </c>
      <c r="H2958" s="1348" t="s">
        <v>2353</v>
      </c>
      <c r="I2958" s="1348">
        <v>1544</v>
      </c>
      <c r="J2958" s="1356">
        <v>42832</v>
      </c>
      <c r="K2958" s="1352" t="s">
        <v>2354</v>
      </c>
      <c r="L2958" s="1352"/>
      <c r="M2958" s="1345" t="s">
        <v>1830</v>
      </c>
      <c r="N2958" s="1346" t="s">
        <v>1830</v>
      </c>
      <c r="O2958" s="1347" t="s">
        <v>9647</v>
      </c>
      <c r="P2958" s="117" t="str">
        <f t="shared" si="23"/>
        <v>2802</v>
      </c>
      <c r="Q2958" s="117"/>
      <c r="R2958" s="1348">
        <v>280202090</v>
      </c>
      <c r="S2958" s="321"/>
      <c r="T2958" s="321"/>
    </row>
    <row r="2959" spans="1:20" ht="34.5" hidden="1" customHeight="1">
      <c r="A2959" s="1348">
        <v>280202091</v>
      </c>
      <c r="B2959" s="1339" t="str">
        <f t="shared" si="22"/>
        <v>2802</v>
      </c>
      <c r="C2959" s="1349" t="s">
        <v>2440</v>
      </c>
      <c r="D2959" s="1350">
        <v>1</v>
      </c>
      <c r="E2959" s="293" t="s">
        <v>9648</v>
      </c>
      <c r="F2959" s="1352" t="s">
        <v>9649</v>
      </c>
      <c r="G2959" s="1356">
        <v>45291</v>
      </c>
      <c r="H2959" s="1348" t="s">
        <v>2353</v>
      </c>
      <c r="I2959" s="1348">
        <v>1544</v>
      </c>
      <c r="J2959" s="1356">
        <v>42832</v>
      </c>
      <c r="K2959" s="1352" t="s">
        <v>2354</v>
      </c>
      <c r="L2959" s="1352"/>
      <c r="M2959" s="1345" t="s">
        <v>9650</v>
      </c>
      <c r="N2959" s="1346" t="s">
        <v>1830</v>
      </c>
      <c r="O2959" s="1347" t="s">
        <v>9651</v>
      </c>
      <c r="P2959" s="117" t="str">
        <f t="shared" si="23"/>
        <v>2802</v>
      </c>
      <c r="Q2959" s="117"/>
      <c r="R2959" s="1348">
        <v>280202091</v>
      </c>
      <c r="S2959" s="321"/>
      <c r="T2959" s="321"/>
    </row>
    <row r="2960" spans="1:20" ht="34.5" hidden="1" customHeight="1">
      <c r="A2960" s="1348">
        <v>280202092</v>
      </c>
      <c r="B2960" s="1339" t="str">
        <f t="shared" si="22"/>
        <v>2802</v>
      </c>
      <c r="C2960" s="1349" t="s">
        <v>2440</v>
      </c>
      <c r="D2960" s="1350">
        <v>1</v>
      </c>
      <c r="E2960" s="293" t="s">
        <v>9652</v>
      </c>
      <c r="F2960" s="1352" t="s">
        <v>9653</v>
      </c>
      <c r="G2960" s="1356">
        <v>45291</v>
      </c>
      <c r="H2960" s="1348" t="s">
        <v>2353</v>
      </c>
      <c r="I2960" s="1348">
        <v>1556</v>
      </c>
      <c r="J2960" s="1351">
        <v>43300</v>
      </c>
      <c r="K2960" s="1352" t="s">
        <v>2354</v>
      </c>
      <c r="L2960" s="1352" t="s">
        <v>9654</v>
      </c>
      <c r="M2960" s="1345" t="s">
        <v>1830</v>
      </c>
      <c r="N2960" s="1346" t="s">
        <v>1830</v>
      </c>
      <c r="O2960" s="1347" t="s">
        <v>9655</v>
      </c>
      <c r="P2960" s="117" t="str">
        <f t="shared" si="23"/>
        <v>2802</v>
      </c>
      <c r="Q2960" s="117"/>
      <c r="R2960" s="1348">
        <v>280202092</v>
      </c>
      <c r="S2960" s="321"/>
      <c r="T2960" s="321"/>
    </row>
    <row r="2961" spans="1:20" ht="34.5" hidden="1" customHeight="1">
      <c r="A2961" s="1348">
        <v>280202093</v>
      </c>
      <c r="B2961" s="1339" t="str">
        <f t="shared" si="22"/>
        <v>2802</v>
      </c>
      <c r="C2961" s="1349" t="s">
        <v>2440</v>
      </c>
      <c r="D2961" s="1350">
        <v>1</v>
      </c>
      <c r="E2961" s="293" t="s">
        <v>9656</v>
      </c>
      <c r="F2961" s="1352" t="s">
        <v>9657</v>
      </c>
      <c r="G2961" s="1356">
        <v>45291</v>
      </c>
      <c r="H2961" s="1348" t="s">
        <v>2353</v>
      </c>
      <c r="I2961" s="1348">
        <v>1556</v>
      </c>
      <c r="J2961" s="1351">
        <v>43300</v>
      </c>
      <c r="K2961" s="1352" t="s">
        <v>2354</v>
      </c>
      <c r="L2961" s="1352" t="s">
        <v>9658</v>
      </c>
      <c r="M2961" s="1345" t="s">
        <v>1830</v>
      </c>
      <c r="N2961" s="1346" t="s">
        <v>1830</v>
      </c>
      <c r="O2961" s="1347" t="s">
        <v>9659</v>
      </c>
      <c r="P2961" s="117" t="str">
        <f t="shared" si="23"/>
        <v>2802</v>
      </c>
      <c r="Q2961" s="117"/>
      <c r="R2961" s="1348">
        <v>280202093</v>
      </c>
      <c r="S2961" s="321"/>
      <c r="T2961" s="321"/>
    </row>
    <row r="2962" spans="1:20" ht="34.5" hidden="1" customHeight="1">
      <c r="A2962" s="1348">
        <v>280202094</v>
      </c>
      <c r="B2962" s="1339" t="str">
        <f t="shared" si="22"/>
        <v>2802</v>
      </c>
      <c r="C2962" s="1349" t="s">
        <v>2440</v>
      </c>
      <c r="D2962" s="1350">
        <v>1</v>
      </c>
      <c r="E2962" s="293" t="s">
        <v>9660</v>
      </c>
      <c r="F2962" s="1352" t="s">
        <v>9661</v>
      </c>
      <c r="G2962" s="1356">
        <v>45291</v>
      </c>
      <c r="H2962" s="1348" t="s">
        <v>2353</v>
      </c>
      <c r="I2962" s="1348">
        <v>1556</v>
      </c>
      <c r="J2962" s="1356">
        <v>43300</v>
      </c>
      <c r="K2962" s="1352" t="s">
        <v>2354</v>
      </c>
      <c r="L2962" s="1352" t="s">
        <v>9662</v>
      </c>
      <c r="M2962" s="1345" t="s">
        <v>1830</v>
      </c>
      <c r="N2962" s="1346" t="s">
        <v>1830</v>
      </c>
      <c r="O2962" s="1347" t="s">
        <v>9663</v>
      </c>
      <c r="P2962" s="117" t="str">
        <f t="shared" si="23"/>
        <v>2802</v>
      </c>
      <c r="Q2962" s="117"/>
      <c r="R2962" s="1348">
        <v>280202094</v>
      </c>
      <c r="S2962" s="321"/>
      <c r="T2962" s="321"/>
    </row>
    <row r="2963" spans="1:20" ht="34.5" hidden="1" customHeight="1">
      <c r="A2963" s="1348">
        <v>280202095</v>
      </c>
      <c r="B2963" s="1339" t="str">
        <f t="shared" si="22"/>
        <v>2802</v>
      </c>
      <c r="C2963" s="1349" t="s">
        <v>2440</v>
      </c>
      <c r="D2963" s="1350">
        <v>1</v>
      </c>
      <c r="E2963" s="293" t="s">
        <v>9664</v>
      </c>
      <c r="F2963" s="1352" t="s">
        <v>9665</v>
      </c>
      <c r="G2963" s="1356">
        <v>45327</v>
      </c>
      <c r="H2963" s="1348" t="s">
        <v>2353</v>
      </c>
      <c r="I2963" s="1348">
        <v>1544</v>
      </c>
      <c r="J2963" s="1356">
        <v>42832</v>
      </c>
      <c r="K2963" s="1352" t="s">
        <v>2354</v>
      </c>
      <c r="L2963" s="1352" t="s">
        <v>9666</v>
      </c>
      <c r="M2963" s="1345" t="s">
        <v>9667</v>
      </c>
      <c r="N2963" s="1346" t="s">
        <v>1830</v>
      </c>
      <c r="O2963" s="1334"/>
      <c r="P2963" s="117" t="str">
        <f t="shared" si="23"/>
        <v>2802</v>
      </c>
      <c r="Q2963" s="117"/>
      <c r="R2963" s="1348">
        <v>280202095</v>
      </c>
      <c r="S2963" s="321"/>
      <c r="T2963" s="321"/>
    </row>
    <row r="2964" spans="1:20" ht="34.5" hidden="1" customHeight="1">
      <c r="A2964" s="1348">
        <v>280202096</v>
      </c>
      <c r="B2964" s="1339" t="str">
        <f t="shared" si="22"/>
        <v>2802</v>
      </c>
      <c r="C2964" s="1349" t="s">
        <v>2440</v>
      </c>
      <c r="D2964" s="1350">
        <v>1</v>
      </c>
      <c r="E2964" s="293" t="s">
        <v>9668</v>
      </c>
      <c r="F2964" s="1352" t="s">
        <v>9669</v>
      </c>
      <c r="G2964" s="1356">
        <v>45291</v>
      </c>
      <c r="H2964" s="1348" t="s">
        <v>2353</v>
      </c>
      <c r="I2964" s="1348">
        <v>1549</v>
      </c>
      <c r="J2964" s="1351">
        <v>43027</v>
      </c>
      <c r="K2964" s="1352" t="s">
        <v>2354</v>
      </c>
      <c r="L2964" s="1352" t="s">
        <v>9670</v>
      </c>
      <c r="M2964" s="1345" t="s">
        <v>1830</v>
      </c>
      <c r="N2964" s="1346" t="s">
        <v>1830</v>
      </c>
      <c r="O2964" s="1347" t="s">
        <v>9671</v>
      </c>
      <c r="P2964" s="117" t="str">
        <f t="shared" si="23"/>
        <v>2802</v>
      </c>
      <c r="Q2964" s="117"/>
      <c r="R2964" s="1348">
        <v>280202096</v>
      </c>
      <c r="S2964" s="321"/>
      <c r="T2964" s="321"/>
    </row>
    <row r="2965" spans="1:20" ht="34.5" hidden="1" customHeight="1">
      <c r="A2965" s="1348">
        <v>280202096</v>
      </c>
      <c r="B2965" s="1339" t="str">
        <f t="shared" si="22"/>
        <v>2802</v>
      </c>
      <c r="C2965" s="1349" t="s">
        <v>2440</v>
      </c>
      <c r="D2965" s="1350">
        <v>1</v>
      </c>
      <c r="E2965" s="293" t="s">
        <v>9672</v>
      </c>
      <c r="F2965" s="1352" t="s">
        <v>9673</v>
      </c>
      <c r="G2965" s="1356">
        <v>45291</v>
      </c>
      <c r="H2965" s="1348" t="s">
        <v>2353</v>
      </c>
      <c r="I2965" s="1348">
        <v>1549</v>
      </c>
      <c r="J2965" s="1351">
        <v>43027</v>
      </c>
      <c r="K2965" s="1352" t="s">
        <v>2354</v>
      </c>
      <c r="L2965" s="1352" t="s">
        <v>9674</v>
      </c>
      <c r="M2965" s="1345" t="s">
        <v>9675</v>
      </c>
      <c r="N2965" s="1346" t="s">
        <v>1830</v>
      </c>
      <c r="O2965" s="1347" t="s">
        <v>9676</v>
      </c>
      <c r="P2965" s="117" t="str">
        <f t="shared" si="23"/>
        <v>2802</v>
      </c>
      <c r="Q2965" s="117"/>
      <c r="R2965" s="1348">
        <v>280202096</v>
      </c>
      <c r="S2965" s="321"/>
      <c r="T2965" s="321"/>
    </row>
    <row r="2966" spans="1:20" ht="34.5" hidden="1" customHeight="1">
      <c r="A2966" s="1348">
        <v>280202097</v>
      </c>
      <c r="B2966" s="1339" t="str">
        <f t="shared" si="22"/>
        <v>2802</v>
      </c>
      <c r="C2966" s="1349" t="s">
        <v>2440</v>
      </c>
      <c r="D2966" s="1350">
        <v>1</v>
      </c>
      <c r="E2966" s="293" t="s">
        <v>9677</v>
      </c>
      <c r="F2966" s="1352" t="s">
        <v>9678</v>
      </c>
      <c r="G2966" s="1356">
        <v>45291</v>
      </c>
      <c r="H2966" s="1348" t="s">
        <v>2353</v>
      </c>
      <c r="I2966" s="1348">
        <v>1550</v>
      </c>
      <c r="J2966" s="1351">
        <v>43080</v>
      </c>
      <c r="K2966" s="1352" t="s">
        <v>2354</v>
      </c>
      <c r="L2966" s="1352" t="s">
        <v>9679</v>
      </c>
      <c r="M2966" s="1345" t="s">
        <v>8970</v>
      </c>
      <c r="N2966" s="1346" t="s">
        <v>1830</v>
      </c>
      <c r="O2966" s="1347" t="s">
        <v>9680</v>
      </c>
      <c r="P2966" s="117" t="str">
        <f t="shared" si="23"/>
        <v>2802</v>
      </c>
      <c r="Q2966" s="117"/>
      <c r="R2966" s="1348">
        <v>280202097</v>
      </c>
      <c r="S2966" s="321"/>
      <c r="T2966" s="321"/>
    </row>
    <row r="2967" spans="1:20" ht="34.5" hidden="1" customHeight="1">
      <c r="A2967" s="1348">
        <v>280202098</v>
      </c>
      <c r="B2967" s="1339" t="str">
        <f t="shared" si="22"/>
        <v>2802</v>
      </c>
      <c r="C2967" s="1349" t="s">
        <v>2440</v>
      </c>
      <c r="D2967" s="1350">
        <v>1</v>
      </c>
      <c r="E2967" s="293" t="s">
        <v>9681</v>
      </c>
      <c r="F2967" s="1352" t="s">
        <v>9682</v>
      </c>
      <c r="G2967" s="1351">
        <v>45517</v>
      </c>
      <c r="H2967" s="1348" t="s">
        <v>2353</v>
      </c>
      <c r="I2967" s="1348">
        <v>1550</v>
      </c>
      <c r="J2967" s="1356">
        <v>43080</v>
      </c>
      <c r="K2967" s="1352" t="s">
        <v>2354</v>
      </c>
      <c r="L2967" s="1352" t="s">
        <v>9683</v>
      </c>
      <c r="M2967" s="1345" t="s">
        <v>8974</v>
      </c>
      <c r="N2967" s="1346" t="s">
        <v>1830</v>
      </c>
      <c r="O2967" s="1347"/>
      <c r="P2967" s="117" t="str">
        <f t="shared" si="23"/>
        <v>2802</v>
      </c>
      <c r="Q2967" s="117"/>
      <c r="R2967" s="1348">
        <v>280202098</v>
      </c>
      <c r="S2967" s="321"/>
      <c r="T2967" s="321"/>
    </row>
    <row r="2968" spans="1:20" ht="34.5" hidden="1" customHeight="1">
      <c r="A2968" s="1348">
        <v>280202099</v>
      </c>
      <c r="B2968" s="1339" t="str">
        <f t="shared" si="22"/>
        <v>2802</v>
      </c>
      <c r="C2968" s="1349" t="s">
        <v>2440</v>
      </c>
      <c r="D2968" s="1350">
        <v>1</v>
      </c>
      <c r="E2968" s="293" t="s">
        <v>9684</v>
      </c>
      <c r="F2968" s="1352" t="s">
        <v>9685</v>
      </c>
      <c r="G2968" s="1351">
        <v>45517</v>
      </c>
      <c r="H2968" s="1348" t="s">
        <v>2353</v>
      </c>
      <c r="I2968" s="1348">
        <v>1550</v>
      </c>
      <c r="J2968" s="1351">
        <v>43080</v>
      </c>
      <c r="K2968" s="1352" t="s">
        <v>2354</v>
      </c>
      <c r="L2968" s="1352" t="s">
        <v>9686</v>
      </c>
      <c r="M2968" s="1345" t="s">
        <v>1830</v>
      </c>
      <c r="N2968" s="1346" t="s">
        <v>1830</v>
      </c>
      <c r="O2968" s="1347"/>
      <c r="P2968" s="117" t="str">
        <f t="shared" si="23"/>
        <v>2802</v>
      </c>
      <c r="Q2968" s="117"/>
      <c r="R2968" s="1348">
        <v>280202099</v>
      </c>
      <c r="S2968" s="321"/>
      <c r="T2968" s="321"/>
    </row>
    <row r="2969" spans="1:20" ht="34.5" hidden="1" customHeight="1">
      <c r="A2969" s="1348">
        <v>280202100</v>
      </c>
      <c r="B2969" s="1339" t="str">
        <f t="shared" si="22"/>
        <v>2802</v>
      </c>
      <c r="C2969" s="1349" t="s">
        <v>2440</v>
      </c>
      <c r="D2969" s="1350">
        <v>1</v>
      </c>
      <c r="E2969" s="293" t="s">
        <v>9687</v>
      </c>
      <c r="F2969" s="1352" t="s">
        <v>9688</v>
      </c>
      <c r="G2969" s="1356">
        <v>45291</v>
      </c>
      <c r="H2969" s="1348" t="s">
        <v>2353</v>
      </c>
      <c r="I2969" s="1348">
        <v>1562</v>
      </c>
      <c r="J2969" s="1356">
        <v>43516</v>
      </c>
      <c r="K2969" s="1352" t="s">
        <v>2354</v>
      </c>
      <c r="L2969" s="1352"/>
      <c r="M2969" s="1345" t="s">
        <v>1830</v>
      </c>
      <c r="N2969" s="1346" t="s">
        <v>1830</v>
      </c>
      <c r="O2969" s="1347" t="s">
        <v>1830</v>
      </c>
      <c r="P2969" s="117" t="str">
        <f t="shared" si="23"/>
        <v>2802</v>
      </c>
      <c r="Q2969" s="117"/>
      <c r="R2969" s="1348">
        <v>280202100</v>
      </c>
      <c r="S2969" s="321"/>
      <c r="T2969" s="321"/>
    </row>
    <row r="2970" spans="1:20" ht="34.5" hidden="1" customHeight="1">
      <c r="A2970" s="1348">
        <v>280202101</v>
      </c>
      <c r="B2970" s="1339" t="str">
        <f t="shared" si="22"/>
        <v>2802</v>
      </c>
      <c r="C2970" s="1349" t="s">
        <v>2440</v>
      </c>
      <c r="D2970" s="1350">
        <v>1</v>
      </c>
      <c r="E2970" s="293" t="s">
        <v>9689</v>
      </c>
      <c r="F2970" s="1352" t="s">
        <v>9690</v>
      </c>
      <c r="G2970" s="1356">
        <v>45719</v>
      </c>
      <c r="H2970" s="1348" t="s">
        <v>2353</v>
      </c>
      <c r="I2970" s="1348">
        <v>1574</v>
      </c>
      <c r="J2970" s="1356">
        <v>43944</v>
      </c>
      <c r="K2970" s="1352" t="s">
        <v>2354</v>
      </c>
      <c r="L2970" s="1352"/>
      <c r="M2970" s="1345" t="s">
        <v>9691</v>
      </c>
      <c r="N2970" s="1346" t="s">
        <v>9692</v>
      </c>
      <c r="O2970" s="1347"/>
      <c r="P2970" s="117" t="str">
        <f t="shared" si="23"/>
        <v>2802</v>
      </c>
      <c r="Q2970" s="117"/>
      <c r="R2970" s="1348">
        <v>280202101</v>
      </c>
      <c r="S2970" s="321"/>
      <c r="T2970" s="321"/>
    </row>
    <row r="2971" spans="1:20" ht="34.5" hidden="1" customHeight="1">
      <c r="A2971" s="1348">
        <v>280202102</v>
      </c>
      <c r="B2971" s="1339" t="str">
        <f t="shared" si="22"/>
        <v>2802</v>
      </c>
      <c r="C2971" s="1349" t="s">
        <v>2440</v>
      </c>
      <c r="D2971" s="1350">
        <v>1</v>
      </c>
      <c r="E2971" s="293" t="s">
        <v>9693</v>
      </c>
      <c r="F2971" s="1352" t="s">
        <v>9694</v>
      </c>
      <c r="G2971" s="1356">
        <v>46248</v>
      </c>
      <c r="H2971" s="1348" t="s">
        <v>2353</v>
      </c>
      <c r="I2971" s="1348">
        <v>1550</v>
      </c>
      <c r="J2971" s="1356">
        <v>43080</v>
      </c>
      <c r="K2971" s="1352" t="s">
        <v>2354</v>
      </c>
      <c r="L2971" s="1352" t="s">
        <v>9695</v>
      </c>
      <c r="M2971" s="1345" t="s">
        <v>9696</v>
      </c>
      <c r="N2971" s="1346" t="s">
        <v>3309</v>
      </c>
      <c r="O2971" s="1347"/>
      <c r="P2971" s="117" t="str">
        <f t="shared" si="23"/>
        <v>2802</v>
      </c>
      <c r="Q2971" s="117"/>
      <c r="R2971" s="1348">
        <v>280202102</v>
      </c>
      <c r="S2971" s="321"/>
      <c r="T2971" s="321"/>
    </row>
    <row r="2972" spans="1:20" ht="34.5" hidden="1" customHeight="1">
      <c r="A2972" s="1348">
        <v>280202103</v>
      </c>
      <c r="B2972" s="1339" t="str">
        <f t="shared" si="22"/>
        <v>2802</v>
      </c>
      <c r="C2972" s="1349" t="s">
        <v>2440</v>
      </c>
      <c r="D2972" s="1350">
        <v>1</v>
      </c>
      <c r="E2972" s="293" t="s">
        <v>9697</v>
      </c>
      <c r="F2972" s="1352" t="s">
        <v>9698</v>
      </c>
      <c r="G2972" s="1356">
        <v>45291</v>
      </c>
      <c r="H2972" s="1348" t="s">
        <v>2353</v>
      </c>
      <c r="I2972" s="1348">
        <v>1549</v>
      </c>
      <c r="J2972" s="1351">
        <v>43027</v>
      </c>
      <c r="K2972" s="1352" t="s">
        <v>2354</v>
      </c>
      <c r="L2972" s="1352" t="s">
        <v>9699</v>
      </c>
      <c r="M2972" s="1345" t="s">
        <v>9700</v>
      </c>
      <c r="N2972" s="1346" t="s">
        <v>3309</v>
      </c>
      <c r="O2972" s="1347" t="s">
        <v>9701</v>
      </c>
      <c r="P2972" s="117" t="str">
        <f t="shared" si="23"/>
        <v>2802</v>
      </c>
      <c r="Q2972" s="117"/>
      <c r="R2972" s="1348">
        <v>280202103</v>
      </c>
      <c r="S2972" s="321"/>
      <c r="T2972" s="321"/>
    </row>
    <row r="2973" spans="1:20" ht="34.5" hidden="1" customHeight="1">
      <c r="A2973" s="1348">
        <v>280202104</v>
      </c>
      <c r="B2973" s="1339" t="str">
        <f t="shared" si="22"/>
        <v>2802</v>
      </c>
      <c r="C2973" s="1349" t="s">
        <v>2440</v>
      </c>
      <c r="D2973" s="1350">
        <v>1</v>
      </c>
      <c r="E2973" s="293" t="s">
        <v>9702</v>
      </c>
      <c r="F2973" s="1352" t="s">
        <v>9703</v>
      </c>
      <c r="G2973" s="1356">
        <v>46175</v>
      </c>
      <c r="H2973" s="1348" t="s">
        <v>2353</v>
      </c>
      <c r="I2973" s="1348">
        <v>1549</v>
      </c>
      <c r="J2973" s="1351">
        <v>43027</v>
      </c>
      <c r="K2973" s="1352" t="s">
        <v>2354</v>
      </c>
      <c r="L2973" s="1352" t="s">
        <v>9704</v>
      </c>
      <c r="M2973" s="1345" t="s">
        <v>9705</v>
      </c>
      <c r="N2973" s="1346" t="s">
        <v>1830</v>
      </c>
      <c r="O2973" s="1347"/>
      <c r="P2973" s="117" t="str">
        <f t="shared" si="23"/>
        <v>2802</v>
      </c>
      <c r="Q2973" s="117"/>
      <c r="R2973" s="1348">
        <v>280202104</v>
      </c>
      <c r="S2973" s="321"/>
      <c r="T2973" s="321"/>
    </row>
    <row r="2974" spans="1:20" ht="34.5" hidden="1" customHeight="1">
      <c r="A2974" s="1348">
        <v>280202105</v>
      </c>
      <c r="B2974" s="1339" t="str">
        <f t="shared" si="22"/>
        <v>2802</v>
      </c>
      <c r="C2974" s="1349" t="s">
        <v>2440</v>
      </c>
      <c r="D2974" s="1350">
        <v>1</v>
      </c>
      <c r="E2974" s="293" t="s">
        <v>9706</v>
      </c>
      <c r="F2974" s="1352" t="s">
        <v>9707</v>
      </c>
      <c r="G2974" s="1351">
        <v>46248</v>
      </c>
      <c r="H2974" s="1348" t="s">
        <v>2353</v>
      </c>
      <c r="I2974" s="1348">
        <v>1550</v>
      </c>
      <c r="J2974" s="1351">
        <v>43080</v>
      </c>
      <c r="K2974" s="1352" t="s">
        <v>2354</v>
      </c>
      <c r="L2974" s="1352" t="s">
        <v>9708</v>
      </c>
      <c r="M2974" s="1345" t="s">
        <v>1830</v>
      </c>
      <c r="N2974" s="1346" t="s">
        <v>1830</v>
      </c>
      <c r="O2974" s="1347"/>
      <c r="P2974" s="117" t="str">
        <f t="shared" si="23"/>
        <v>2802</v>
      </c>
      <c r="Q2974" s="117"/>
      <c r="R2974" s="1348">
        <v>280202105</v>
      </c>
      <c r="S2974" s="321"/>
      <c r="T2974" s="321"/>
    </row>
    <row r="2975" spans="1:20" ht="34.5" hidden="1" customHeight="1">
      <c r="A2975" s="1348">
        <v>280202106</v>
      </c>
      <c r="B2975" s="1339" t="str">
        <f t="shared" si="22"/>
        <v>2802</v>
      </c>
      <c r="C2975" s="1349" t="s">
        <v>2440</v>
      </c>
      <c r="D2975" s="1350">
        <v>1</v>
      </c>
      <c r="E2975" s="293" t="s">
        <v>9709</v>
      </c>
      <c r="F2975" s="1352" t="s">
        <v>9710</v>
      </c>
      <c r="G2975" s="1356">
        <v>45291</v>
      </c>
      <c r="H2975" s="1348" t="s">
        <v>2353</v>
      </c>
      <c r="I2975" s="1348">
        <v>1550</v>
      </c>
      <c r="J2975" s="1356">
        <v>43080</v>
      </c>
      <c r="K2975" s="1352" t="s">
        <v>2354</v>
      </c>
      <c r="L2975" s="1352" t="s">
        <v>9711</v>
      </c>
      <c r="M2975" s="1345" t="s">
        <v>9712</v>
      </c>
      <c r="N2975" s="1346" t="s">
        <v>1830</v>
      </c>
      <c r="O2975" s="1347" t="s">
        <v>9713</v>
      </c>
      <c r="P2975" s="117" t="str">
        <f t="shared" si="23"/>
        <v>2802</v>
      </c>
      <c r="Q2975" s="117"/>
      <c r="R2975" s="1348">
        <v>280202106</v>
      </c>
      <c r="S2975" s="321"/>
      <c r="T2975" s="321"/>
    </row>
    <row r="2976" spans="1:20" ht="34.5" hidden="1" customHeight="1">
      <c r="A2976" s="1348">
        <v>280202107</v>
      </c>
      <c r="B2976" s="1339" t="str">
        <f t="shared" si="22"/>
        <v>2802</v>
      </c>
      <c r="C2976" s="1349" t="s">
        <v>2440</v>
      </c>
      <c r="D2976" s="1350">
        <v>1</v>
      </c>
      <c r="E2976" s="293" t="s">
        <v>9714</v>
      </c>
      <c r="F2976" s="1352" t="s">
        <v>9715</v>
      </c>
      <c r="G2976" s="1356">
        <v>45291</v>
      </c>
      <c r="H2976" s="1348" t="s">
        <v>2353</v>
      </c>
      <c r="I2976" s="1348">
        <v>1550</v>
      </c>
      <c r="J2976" s="1351">
        <v>43080</v>
      </c>
      <c r="K2976" s="1352" t="s">
        <v>2354</v>
      </c>
      <c r="L2976" s="1352" t="s">
        <v>9716</v>
      </c>
      <c r="M2976" s="1345" t="s">
        <v>1830</v>
      </c>
      <c r="N2976" s="1346" t="s">
        <v>1830</v>
      </c>
      <c r="O2976" s="1347" t="s">
        <v>9717</v>
      </c>
      <c r="P2976" s="117" t="str">
        <f t="shared" si="23"/>
        <v>2802</v>
      </c>
      <c r="Q2976" s="117"/>
      <c r="R2976" s="1348">
        <v>280202107</v>
      </c>
      <c r="S2976" s="321"/>
      <c r="T2976" s="321"/>
    </row>
    <row r="2977" spans="1:20" ht="34.5" hidden="1" customHeight="1">
      <c r="A2977" s="1348">
        <v>280202108</v>
      </c>
      <c r="B2977" s="1339" t="str">
        <f t="shared" si="22"/>
        <v>2802</v>
      </c>
      <c r="C2977" s="1349" t="s">
        <v>2440</v>
      </c>
      <c r="D2977" s="1350">
        <v>3</v>
      </c>
      <c r="E2977" s="293" t="s">
        <v>9718</v>
      </c>
      <c r="F2977" s="1352" t="s">
        <v>9719</v>
      </c>
      <c r="G2977" s="1351">
        <v>43465</v>
      </c>
      <c r="H2977" s="1348" t="s">
        <v>2252</v>
      </c>
      <c r="I2977" s="1348">
        <v>1487</v>
      </c>
      <c r="J2977" s="1356">
        <v>41522</v>
      </c>
      <c r="K2977" s="1352" t="s">
        <v>2253</v>
      </c>
      <c r="L2977" s="1352" t="s">
        <v>9720</v>
      </c>
      <c r="M2977" s="1345" t="s">
        <v>9721</v>
      </c>
      <c r="N2977" s="1346" t="s">
        <v>1830</v>
      </c>
      <c r="O2977" s="1347"/>
      <c r="P2977" s="117" t="str">
        <f t="shared" si="23"/>
        <v>2802</v>
      </c>
      <c r="Q2977" s="117"/>
      <c r="R2977" s="1348">
        <v>280202108</v>
      </c>
      <c r="S2977" s="321"/>
      <c r="T2977" s="321"/>
    </row>
    <row r="2978" spans="1:20" ht="34.5" hidden="1" customHeight="1">
      <c r="A2978" s="1348">
        <v>280202109</v>
      </c>
      <c r="B2978" s="1339" t="str">
        <f t="shared" si="22"/>
        <v>2802</v>
      </c>
      <c r="C2978" s="1349" t="s">
        <v>2440</v>
      </c>
      <c r="D2978" s="1350">
        <v>1</v>
      </c>
      <c r="E2978" s="293" t="s">
        <v>9722</v>
      </c>
      <c r="F2978" s="1352" t="s">
        <v>9723</v>
      </c>
      <c r="G2978" s="1356">
        <v>45291</v>
      </c>
      <c r="H2978" s="1348" t="s">
        <v>2353</v>
      </c>
      <c r="I2978" s="1348">
        <v>1562</v>
      </c>
      <c r="J2978" s="1351">
        <v>43516</v>
      </c>
      <c r="K2978" s="1352" t="s">
        <v>2354</v>
      </c>
      <c r="L2978" s="1352"/>
      <c r="M2978" s="1345" t="s">
        <v>1830</v>
      </c>
      <c r="N2978" s="1346" t="s">
        <v>1830</v>
      </c>
      <c r="O2978" s="1347" t="s">
        <v>9724</v>
      </c>
      <c r="P2978" s="117" t="str">
        <f t="shared" si="23"/>
        <v>2802</v>
      </c>
      <c r="Q2978" s="117"/>
      <c r="R2978" s="1348">
        <v>280202109</v>
      </c>
      <c r="S2978" s="321"/>
      <c r="T2978" s="321"/>
    </row>
    <row r="2979" spans="1:20" ht="34.5" hidden="1" customHeight="1">
      <c r="A2979" s="1348">
        <v>280202110</v>
      </c>
      <c r="B2979" s="1339" t="str">
        <f t="shared" si="22"/>
        <v>2802</v>
      </c>
      <c r="C2979" s="1349" t="s">
        <v>2440</v>
      </c>
      <c r="D2979" s="1350">
        <v>1</v>
      </c>
      <c r="E2979" s="293" t="s">
        <v>9725</v>
      </c>
      <c r="F2979" s="1352" t="s">
        <v>9726</v>
      </c>
      <c r="G2979" s="1351">
        <v>45888</v>
      </c>
      <c r="H2979" s="1348" t="s">
        <v>2353</v>
      </c>
      <c r="I2979" s="1348">
        <v>1582</v>
      </c>
      <c r="J2979" s="1351">
        <v>44293</v>
      </c>
      <c r="K2979" s="1352" t="s">
        <v>2354</v>
      </c>
      <c r="L2979" s="1352"/>
      <c r="M2979" s="1345" t="s">
        <v>9727</v>
      </c>
      <c r="N2979" s="1346" t="s">
        <v>1830</v>
      </c>
      <c r="O2979" s="1347"/>
      <c r="P2979" s="117" t="str">
        <f t="shared" si="23"/>
        <v>2802</v>
      </c>
      <c r="Q2979" s="117"/>
      <c r="R2979" s="1348">
        <v>280202110</v>
      </c>
      <c r="S2979" s="321"/>
      <c r="T2979" s="321"/>
    </row>
    <row r="2980" spans="1:20" ht="34.5" hidden="1" customHeight="1">
      <c r="A2980" s="1348">
        <v>280202111</v>
      </c>
      <c r="B2980" s="1339" t="str">
        <f t="shared" si="22"/>
        <v>2802</v>
      </c>
      <c r="C2980" s="1349" t="s">
        <v>2440</v>
      </c>
      <c r="D2980" s="1350">
        <v>1</v>
      </c>
      <c r="E2980" s="293" t="s">
        <v>9725</v>
      </c>
      <c r="F2980" s="1352" t="s">
        <v>9728</v>
      </c>
      <c r="G2980" s="1351">
        <v>43830</v>
      </c>
      <c r="H2980" s="1348" t="s">
        <v>2252</v>
      </c>
      <c r="I2980" s="1348">
        <v>1491</v>
      </c>
      <c r="J2980" s="1351">
        <v>41627</v>
      </c>
      <c r="K2980" s="1352" t="s">
        <v>2253</v>
      </c>
      <c r="L2980" s="1352" t="s">
        <v>9729</v>
      </c>
      <c r="M2980" s="1345" t="s">
        <v>1830</v>
      </c>
      <c r="N2980" s="1346" t="s">
        <v>1830</v>
      </c>
      <c r="O2980" s="1347"/>
      <c r="P2980" s="117" t="str">
        <f t="shared" si="23"/>
        <v>2802</v>
      </c>
      <c r="Q2980" s="117"/>
      <c r="R2980" s="1348">
        <v>280202111</v>
      </c>
      <c r="S2980" s="321"/>
      <c r="T2980" s="321"/>
    </row>
    <row r="2981" spans="1:20" ht="34.5" hidden="1" customHeight="1">
      <c r="A2981" s="1348">
        <v>280202112</v>
      </c>
      <c r="B2981" s="1339" t="str">
        <f t="shared" si="22"/>
        <v>2802</v>
      </c>
      <c r="C2981" s="1349" t="s">
        <v>2440</v>
      </c>
      <c r="D2981" s="1350">
        <v>1</v>
      </c>
      <c r="E2981" s="293" t="s">
        <v>9730</v>
      </c>
      <c r="F2981" s="1352" t="s">
        <v>9731</v>
      </c>
      <c r="G2981" s="1351">
        <v>43830</v>
      </c>
      <c r="H2981" s="1348" t="s">
        <v>2252</v>
      </c>
      <c r="I2981" s="1348">
        <v>1491</v>
      </c>
      <c r="J2981" s="1356">
        <v>41627</v>
      </c>
      <c r="K2981" s="1352" t="s">
        <v>2253</v>
      </c>
      <c r="L2981" s="1352" t="s">
        <v>9732</v>
      </c>
      <c r="M2981" s="1345" t="s">
        <v>8695</v>
      </c>
      <c r="N2981" s="1346" t="s">
        <v>1830</v>
      </c>
      <c r="O2981" s="1347"/>
      <c r="P2981" s="117" t="str">
        <f t="shared" si="23"/>
        <v>2802</v>
      </c>
      <c r="Q2981" s="117"/>
      <c r="R2981" s="1348">
        <v>280202112</v>
      </c>
      <c r="S2981" s="321"/>
      <c r="T2981" s="321"/>
    </row>
    <row r="2982" spans="1:20" ht="34.5" hidden="1" customHeight="1">
      <c r="A2982" s="1348">
        <v>280202113</v>
      </c>
      <c r="B2982" s="1339" t="str">
        <f t="shared" si="22"/>
        <v>2802</v>
      </c>
      <c r="C2982" s="1349" t="s">
        <v>2440</v>
      </c>
      <c r="D2982" s="1350">
        <v>1</v>
      </c>
      <c r="E2982" s="293" t="s">
        <v>9733</v>
      </c>
      <c r="F2982" s="1352" t="s">
        <v>9734</v>
      </c>
      <c r="G2982" s="1356">
        <v>43830</v>
      </c>
      <c r="H2982" s="1348" t="s">
        <v>2252</v>
      </c>
      <c r="I2982" s="1348">
        <v>1491</v>
      </c>
      <c r="J2982" s="1351">
        <v>41627</v>
      </c>
      <c r="K2982" s="1352" t="s">
        <v>2253</v>
      </c>
      <c r="L2982" s="1352" t="s">
        <v>9729</v>
      </c>
      <c r="M2982" s="1345" t="s">
        <v>1830</v>
      </c>
      <c r="N2982" s="1346" t="s">
        <v>1830</v>
      </c>
      <c r="O2982" s="1347"/>
      <c r="P2982" s="117" t="str">
        <f t="shared" si="23"/>
        <v>2802</v>
      </c>
      <c r="Q2982" s="117"/>
      <c r="R2982" s="1348">
        <v>280202113</v>
      </c>
      <c r="S2982" s="321"/>
      <c r="T2982" s="321"/>
    </row>
    <row r="2983" spans="1:20" ht="34.5" hidden="1" customHeight="1">
      <c r="A2983" s="1348">
        <v>280202114</v>
      </c>
      <c r="B2983" s="1339" t="str">
        <f t="shared" si="22"/>
        <v>2802</v>
      </c>
      <c r="C2983" s="1349" t="s">
        <v>2440</v>
      </c>
      <c r="D2983" s="1350">
        <v>1</v>
      </c>
      <c r="E2983" s="293" t="s">
        <v>9735</v>
      </c>
      <c r="F2983" s="1352" t="s">
        <v>9736</v>
      </c>
      <c r="G2983" s="1351">
        <v>43830</v>
      </c>
      <c r="H2983" s="1348" t="s">
        <v>2252</v>
      </c>
      <c r="I2983" s="1348">
        <v>1491</v>
      </c>
      <c r="J2983" s="1356">
        <v>41627</v>
      </c>
      <c r="K2983" s="1352" t="s">
        <v>2253</v>
      </c>
      <c r="L2983" s="1352" t="s">
        <v>9729</v>
      </c>
      <c r="M2983" s="1345" t="s">
        <v>9737</v>
      </c>
      <c r="N2983" s="1346" t="s">
        <v>1830</v>
      </c>
      <c r="O2983" s="1347"/>
      <c r="P2983" s="117" t="str">
        <f t="shared" si="23"/>
        <v>2802</v>
      </c>
      <c r="Q2983" s="117"/>
      <c r="R2983" s="1348">
        <v>280202114</v>
      </c>
      <c r="S2983" s="321"/>
      <c r="T2983" s="321"/>
    </row>
    <row r="2984" spans="1:20" ht="34.5" hidden="1" customHeight="1">
      <c r="A2984" s="1348">
        <v>280202115</v>
      </c>
      <c r="B2984" s="1339" t="str">
        <f t="shared" si="22"/>
        <v>2802</v>
      </c>
      <c r="C2984" s="1349" t="s">
        <v>2440</v>
      </c>
      <c r="D2984" s="1350">
        <v>1</v>
      </c>
      <c r="E2984" s="293" t="s">
        <v>9730</v>
      </c>
      <c r="F2984" s="1352" t="s">
        <v>9738</v>
      </c>
      <c r="G2984" s="1351">
        <v>46475</v>
      </c>
      <c r="H2984" s="1348" t="s">
        <v>2353</v>
      </c>
      <c r="I2984" s="1348">
        <v>1595</v>
      </c>
      <c r="J2984" s="1351">
        <v>44649</v>
      </c>
      <c r="K2984" s="1352" t="s">
        <v>2354</v>
      </c>
      <c r="L2984" s="1352"/>
      <c r="M2984" s="1345" t="s">
        <v>1830</v>
      </c>
      <c r="N2984" s="1346" t="s">
        <v>1830</v>
      </c>
      <c r="O2984" s="1347"/>
      <c r="P2984" s="117" t="str">
        <f t="shared" si="23"/>
        <v>2802</v>
      </c>
      <c r="Q2984" s="117"/>
      <c r="R2984" s="1348">
        <v>280202115</v>
      </c>
      <c r="S2984" s="321"/>
      <c r="T2984" s="321"/>
    </row>
    <row r="2985" spans="1:20" ht="34.5" hidden="1" customHeight="1">
      <c r="A2985" s="1348">
        <v>280202116</v>
      </c>
      <c r="B2985" s="1339" t="str">
        <f t="shared" si="22"/>
        <v>2802</v>
      </c>
      <c r="C2985" s="1349" t="s">
        <v>2443</v>
      </c>
      <c r="D2985" s="1350">
        <v>1</v>
      </c>
      <c r="E2985" s="293" t="s">
        <v>9739</v>
      </c>
      <c r="F2985" s="1352" t="s">
        <v>9740</v>
      </c>
      <c r="G2985" s="1356">
        <v>41423</v>
      </c>
      <c r="H2985" s="1348" t="s">
        <v>2252</v>
      </c>
      <c r="I2985" s="1348">
        <v>1357</v>
      </c>
      <c r="J2985" s="1351">
        <v>39338</v>
      </c>
      <c r="K2985" s="1352" t="s">
        <v>2253</v>
      </c>
      <c r="L2985" s="1352" t="s">
        <v>9741</v>
      </c>
      <c r="M2985" s="1345" t="s">
        <v>1830</v>
      </c>
      <c r="N2985" s="1346" t="s">
        <v>1830</v>
      </c>
      <c r="O2985" s="1347"/>
      <c r="P2985" s="117" t="str">
        <f t="shared" si="23"/>
        <v>2802</v>
      </c>
      <c r="Q2985" s="117"/>
      <c r="R2985" s="1348">
        <v>280202116</v>
      </c>
      <c r="S2985" s="321"/>
      <c r="T2985" s="321"/>
    </row>
    <row r="2986" spans="1:20" ht="34.5" hidden="1" customHeight="1">
      <c r="A2986" s="1348">
        <v>280202117</v>
      </c>
      <c r="B2986" s="1339" t="str">
        <f t="shared" si="22"/>
        <v>2802</v>
      </c>
      <c r="C2986" s="1349" t="s">
        <v>2443</v>
      </c>
      <c r="D2986" s="1350">
        <v>2</v>
      </c>
      <c r="E2986" s="293" t="s">
        <v>9742</v>
      </c>
      <c r="F2986" s="1352" t="s">
        <v>9743</v>
      </c>
      <c r="G2986" s="1356">
        <v>43014</v>
      </c>
      <c r="H2986" s="1348" t="s">
        <v>2252</v>
      </c>
      <c r="I2986" s="1348">
        <v>1482</v>
      </c>
      <c r="J2986" s="1351">
        <v>41470</v>
      </c>
      <c r="K2986" s="1352" t="s">
        <v>2253</v>
      </c>
      <c r="L2986" s="1352"/>
      <c r="M2986" s="1345" t="s">
        <v>1830</v>
      </c>
      <c r="N2986" s="1346" t="s">
        <v>1830</v>
      </c>
      <c r="O2986" s="1347"/>
      <c r="P2986" s="117" t="str">
        <f t="shared" si="23"/>
        <v>2802</v>
      </c>
      <c r="Q2986" s="117"/>
      <c r="R2986" s="1348">
        <v>280202117</v>
      </c>
      <c r="S2986" s="321"/>
      <c r="T2986" s="321"/>
    </row>
    <row r="2987" spans="1:20" ht="34.5" hidden="1" customHeight="1">
      <c r="A2987" s="1348">
        <v>280202118</v>
      </c>
      <c r="B2987" s="1339" t="str">
        <f t="shared" si="22"/>
        <v>2802</v>
      </c>
      <c r="C2987" s="1349" t="s">
        <v>2443</v>
      </c>
      <c r="D2987" s="1350">
        <v>1</v>
      </c>
      <c r="E2987" s="293" t="s">
        <v>9744</v>
      </c>
      <c r="F2987" s="1352" t="s">
        <v>9745</v>
      </c>
      <c r="G2987" s="1356">
        <v>41423</v>
      </c>
      <c r="H2987" s="1348" t="s">
        <v>2252</v>
      </c>
      <c r="I2987" s="1348">
        <v>1357</v>
      </c>
      <c r="J2987" s="1351">
        <v>39338</v>
      </c>
      <c r="K2987" s="1352" t="s">
        <v>2253</v>
      </c>
      <c r="L2987" s="1352" t="s">
        <v>9746</v>
      </c>
      <c r="M2987" s="1345" t="s">
        <v>9747</v>
      </c>
      <c r="N2987" s="1346" t="s">
        <v>1830</v>
      </c>
      <c r="O2987" s="1347"/>
      <c r="P2987" s="117" t="str">
        <f t="shared" si="23"/>
        <v>2802</v>
      </c>
      <c r="Q2987" s="117"/>
      <c r="R2987" s="1348">
        <v>280202118</v>
      </c>
      <c r="S2987" s="321"/>
      <c r="T2987" s="321"/>
    </row>
    <row r="2988" spans="1:20" ht="34.5" hidden="1" customHeight="1">
      <c r="A2988" s="1348">
        <v>280202092</v>
      </c>
      <c r="B2988" s="1339" t="str">
        <f t="shared" si="22"/>
        <v>2802</v>
      </c>
      <c r="C2988" s="1349" t="s">
        <v>2443</v>
      </c>
      <c r="D2988" s="1350">
        <v>2</v>
      </c>
      <c r="E2988" s="293" t="s">
        <v>9748</v>
      </c>
      <c r="F2988" s="1352" t="s">
        <v>9749</v>
      </c>
      <c r="G2988" s="1356">
        <v>43014</v>
      </c>
      <c r="H2988" s="1348" t="s">
        <v>2252</v>
      </c>
      <c r="I2988" s="1348">
        <v>1482</v>
      </c>
      <c r="J2988" s="1351">
        <v>41470</v>
      </c>
      <c r="K2988" s="1352" t="s">
        <v>2253</v>
      </c>
      <c r="L2988" s="1352"/>
      <c r="M2988" s="1345" t="s">
        <v>1830</v>
      </c>
      <c r="N2988" s="1346" t="s">
        <v>9750</v>
      </c>
      <c r="O2988" s="1347"/>
      <c r="P2988" s="117" t="str">
        <f t="shared" si="23"/>
        <v>2802</v>
      </c>
      <c r="Q2988" s="117"/>
      <c r="R2988" s="1348">
        <v>280202092</v>
      </c>
      <c r="S2988" s="321"/>
      <c r="T2988" s="321"/>
    </row>
    <row r="2989" spans="1:20" ht="34.5" hidden="1" customHeight="1">
      <c r="A2989" s="1348">
        <v>280202093</v>
      </c>
      <c r="B2989" s="1339" t="str">
        <f t="shared" si="22"/>
        <v>2802</v>
      </c>
      <c r="C2989" s="1349" t="s">
        <v>2443</v>
      </c>
      <c r="D2989" s="1350">
        <v>1</v>
      </c>
      <c r="E2989" s="293" t="s">
        <v>9751</v>
      </c>
      <c r="F2989" s="1352" t="s">
        <v>9752</v>
      </c>
      <c r="G2989" s="1356">
        <v>41423</v>
      </c>
      <c r="H2989" s="1348" t="s">
        <v>2252</v>
      </c>
      <c r="I2989" s="1348">
        <v>1357</v>
      </c>
      <c r="J2989" s="1356">
        <v>39338</v>
      </c>
      <c r="K2989" s="1352" t="s">
        <v>2253</v>
      </c>
      <c r="L2989" s="1352" t="s">
        <v>9753</v>
      </c>
      <c r="M2989" s="1345" t="s">
        <v>1830</v>
      </c>
      <c r="N2989" s="1346" t="s">
        <v>1830</v>
      </c>
      <c r="O2989" s="1347"/>
      <c r="P2989" s="117" t="str">
        <f t="shared" si="23"/>
        <v>2802</v>
      </c>
      <c r="Q2989" s="117"/>
      <c r="R2989" s="1348">
        <v>280202093</v>
      </c>
      <c r="S2989" s="321"/>
      <c r="T2989" s="321"/>
    </row>
    <row r="2990" spans="1:20" ht="34.5" hidden="1" customHeight="1">
      <c r="A2990" s="1348">
        <v>280202119</v>
      </c>
      <c r="B2990" s="1339" t="str">
        <f t="shared" si="22"/>
        <v>2802</v>
      </c>
      <c r="C2990" s="1349" t="s">
        <v>2443</v>
      </c>
      <c r="D2990" s="1350">
        <v>2</v>
      </c>
      <c r="E2990" s="293" t="s">
        <v>9754</v>
      </c>
      <c r="F2990" s="1352" t="s">
        <v>9755</v>
      </c>
      <c r="G2990" s="1356">
        <v>43014</v>
      </c>
      <c r="H2990" s="1348" t="s">
        <v>2252</v>
      </c>
      <c r="I2990" s="1348">
        <v>1482</v>
      </c>
      <c r="J2990" s="1351">
        <v>41470</v>
      </c>
      <c r="K2990" s="1352" t="s">
        <v>2253</v>
      </c>
      <c r="L2990" s="1352"/>
      <c r="M2990" s="1345" t="s">
        <v>1830</v>
      </c>
      <c r="N2990" s="1346" t="s">
        <v>1830</v>
      </c>
      <c r="O2990" s="1347"/>
      <c r="P2990" s="117" t="str">
        <f t="shared" si="23"/>
        <v>2802</v>
      </c>
      <c r="Q2990" s="117"/>
      <c r="R2990" s="1348">
        <v>280202119</v>
      </c>
      <c r="S2990" s="321"/>
      <c r="T2990" s="321"/>
    </row>
    <row r="2991" spans="1:20" ht="34.5" hidden="1" customHeight="1">
      <c r="A2991" s="1348">
        <v>280202120</v>
      </c>
      <c r="B2991" s="1339" t="str">
        <f t="shared" si="22"/>
        <v>2802</v>
      </c>
      <c r="C2991" s="1349" t="s">
        <v>2443</v>
      </c>
      <c r="D2991" s="1350">
        <v>1</v>
      </c>
      <c r="E2991" s="293" t="s">
        <v>9756</v>
      </c>
      <c r="F2991" s="1352" t="s">
        <v>9757</v>
      </c>
      <c r="G2991" s="1351">
        <v>41423</v>
      </c>
      <c r="H2991" s="1348" t="s">
        <v>2252</v>
      </c>
      <c r="I2991" s="1348">
        <v>1357</v>
      </c>
      <c r="J2991" s="1356">
        <v>39338</v>
      </c>
      <c r="K2991" s="1352" t="s">
        <v>2253</v>
      </c>
      <c r="L2991" s="1352" t="s">
        <v>9758</v>
      </c>
      <c r="M2991" s="1345" t="s">
        <v>9759</v>
      </c>
      <c r="N2991" s="1346" t="s">
        <v>1830</v>
      </c>
      <c r="O2991" s="1347"/>
      <c r="P2991" s="117" t="str">
        <f t="shared" si="23"/>
        <v>2802</v>
      </c>
      <c r="Q2991" s="117"/>
      <c r="R2991" s="1348">
        <v>280202120</v>
      </c>
      <c r="S2991" s="321"/>
      <c r="T2991" s="321"/>
    </row>
    <row r="2992" spans="1:20" ht="34.5" hidden="1" customHeight="1">
      <c r="A2992" s="1348">
        <v>210601001</v>
      </c>
      <c r="B2992" s="1339" t="str">
        <f t="shared" si="22"/>
        <v>2106</v>
      </c>
      <c r="C2992" s="1349" t="s">
        <v>2443</v>
      </c>
      <c r="D2992" s="1350">
        <v>2</v>
      </c>
      <c r="E2992" s="293" t="s">
        <v>9760</v>
      </c>
      <c r="F2992" s="1352" t="s">
        <v>9761</v>
      </c>
      <c r="G2992" s="1356">
        <v>43014</v>
      </c>
      <c r="H2992" s="1348" t="s">
        <v>2252</v>
      </c>
      <c r="I2992" s="1348">
        <v>1482</v>
      </c>
      <c r="J2992" s="1356">
        <v>41470</v>
      </c>
      <c r="K2992" s="1352" t="s">
        <v>2253</v>
      </c>
      <c r="L2992" s="1352"/>
      <c r="M2992" s="1345" t="s">
        <v>3308</v>
      </c>
      <c r="N2992" s="1346" t="s">
        <v>9762</v>
      </c>
      <c r="O2992" s="1347"/>
      <c r="P2992" s="117" t="str">
        <f t="shared" si="23"/>
        <v>2106</v>
      </c>
      <c r="Q2992" s="117"/>
      <c r="R2992" s="1348">
        <v>210601001</v>
      </c>
      <c r="S2992" s="321"/>
      <c r="T2992" s="321"/>
    </row>
    <row r="2993" spans="1:20" ht="34.5" hidden="1" customHeight="1">
      <c r="A2993" s="1348">
        <v>210601001</v>
      </c>
      <c r="B2993" s="1339" t="str">
        <f t="shared" si="22"/>
        <v>2106</v>
      </c>
      <c r="C2993" s="1349" t="s">
        <v>2443</v>
      </c>
      <c r="D2993" s="1350">
        <v>1</v>
      </c>
      <c r="E2993" s="293" t="s">
        <v>9763</v>
      </c>
      <c r="F2993" s="1352" t="s">
        <v>9764</v>
      </c>
      <c r="G2993" s="1356">
        <v>40769</v>
      </c>
      <c r="H2993" s="1348" t="s">
        <v>2252</v>
      </c>
      <c r="I2993" s="1348">
        <v>1357</v>
      </c>
      <c r="J2993" s="1351">
        <v>39338</v>
      </c>
      <c r="K2993" s="1352" t="s">
        <v>2253</v>
      </c>
      <c r="L2993" s="1352"/>
      <c r="M2993" s="1345" t="s">
        <v>9765</v>
      </c>
      <c r="N2993" s="1346" t="s">
        <v>1830</v>
      </c>
      <c r="O2993" s="1347"/>
      <c r="P2993" s="117" t="str">
        <f t="shared" si="23"/>
        <v>2106</v>
      </c>
      <c r="Q2993" s="117"/>
      <c r="R2993" s="1348">
        <v>210601001</v>
      </c>
      <c r="S2993" s="321"/>
      <c r="T2993" s="321"/>
    </row>
    <row r="2994" spans="1:20" ht="34.5" hidden="1" customHeight="1">
      <c r="A2994" s="1348">
        <v>210601001</v>
      </c>
      <c r="B2994" s="1339" t="str">
        <f t="shared" si="22"/>
        <v>2106</v>
      </c>
      <c r="C2994" s="1349" t="s">
        <v>2443</v>
      </c>
      <c r="D2994" s="1350">
        <v>1</v>
      </c>
      <c r="E2994" s="293" t="s">
        <v>9766</v>
      </c>
      <c r="F2994" s="1352" t="s">
        <v>9767</v>
      </c>
      <c r="G2994" s="1356">
        <v>40769</v>
      </c>
      <c r="H2994" s="1348" t="s">
        <v>2252</v>
      </c>
      <c r="I2994" s="1348">
        <v>1357</v>
      </c>
      <c r="J2994" s="1351">
        <v>39338</v>
      </c>
      <c r="K2994" s="1352" t="s">
        <v>2253</v>
      </c>
      <c r="L2994" s="1352" t="s">
        <v>9768</v>
      </c>
      <c r="M2994" s="1345" t="s">
        <v>1830</v>
      </c>
      <c r="N2994" s="1346" t="s">
        <v>1830</v>
      </c>
      <c r="O2994" s="1347"/>
      <c r="P2994" s="117" t="str">
        <f t="shared" si="23"/>
        <v>2106</v>
      </c>
      <c r="Q2994" s="117"/>
      <c r="R2994" s="1348">
        <v>210601001</v>
      </c>
      <c r="S2994" s="321"/>
      <c r="T2994" s="321"/>
    </row>
    <row r="2995" spans="1:20" ht="34.5" hidden="1" customHeight="1">
      <c r="A2995" s="1348">
        <v>210601002</v>
      </c>
      <c r="B2995" s="1339" t="str">
        <f t="shared" si="22"/>
        <v>2106</v>
      </c>
      <c r="C2995" s="1349" t="s">
        <v>2443</v>
      </c>
      <c r="D2995" s="1350">
        <v>2</v>
      </c>
      <c r="E2995" s="293" t="s">
        <v>9769</v>
      </c>
      <c r="F2995" s="1352" t="s">
        <v>9770</v>
      </c>
      <c r="G2995" s="1351">
        <v>42787</v>
      </c>
      <c r="H2995" s="1348" t="s">
        <v>2252</v>
      </c>
      <c r="I2995" s="1348">
        <v>1482</v>
      </c>
      <c r="J2995" s="1356">
        <v>41470</v>
      </c>
      <c r="K2995" s="1352" t="s">
        <v>2253</v>
      </c>
      <c r="L2995" s="1353"/>
      <c r="M2995" s="1345" t="s">
        <v>3308</v>
      </c>
      <c r="N2995" s="1346" t="s">
        <v>9762</v>
      </c>
      <c r="O2995" s="1347"/>
      <c r="P2995" s="117" t="str">
        <f t="shared" si="23"/>
        <v>2106</v>
      </c>
      <c r="Q2995" s="117"/>
      <c r="R2995" s="1348">
        <v>210601002</v>
      </c>
      <c r="S2995" s="321"/>
      <c r="T2995" s="321"/>
    </row>
    <row r="2996" spans="1:20" ht="34.5" hidden="1" customHeight="1">
      <c r="A2996" s="1348">
        <v>210601002</v>
      </c>
      <c r="B2996" s="1339" t="str">
        <f t="shared" si="22"/>
        <v>2106</v>
      </c>
      <c r="C2996" s="1349" t="s">
        <v>2443</v>
      </c>
      <c r="D2996" s="1350">
        <v>1</v>
      </c>
      <c r="E2996" s="293" t="s">
        <v>9771</v>
      </c>
      <c r="F2996" s="1352" t="s">
        <v>9772</v>
      </c>
      <c r="G2996" s="1351">
        <v>40769</v>
      </c>
      <c r="H2996" s="1348" t="s">
        <v>2252</v>
      </c>
      <c r="I2996" s="1348">
        <v>1357</v>
      </c>
      <c r="J2996" s="1356">
        <v>39338</v>
      </c>
      <c r="K2996" s="1352" t="s">
        <v>2253</v>
      </c>
      <c r="L2996" s="1352" t="s">
        <v>9773</v>
      </c>
      <c r="M2996" s="1345" t="s">
        <v>9774</v>
      </c>
      <c r="N2996" s="1346" t="s">
        <v>9775</v>
      </c>
      <c r="O2996" s="1347"/>
      <c r="P2996" s="117" t="str">
        <f t="shared" si="23"/>
        <v>2106</v>
      </c>
      <c r="Q2996" s="117"/>
      <c r="R2996" s="1348">
        <v>210601002</v>
      </c>
      <c r="S2996" s="321"/>
      <c r="T2996" s="321"/>
    </row>
    <row r="2997" spans="1:20" ht="34.5" hidden="1" customHeight="1">
      <c r="A2997" s="1348">
        <v>210601002</v>
      </c>
      <c r="B2997" s="1339" t="str">
        <f t="shared" si="22"/>
        <v>2106</v>
      </c>
      <c r="C2997" s="1349" t="s">
        <v>2443</v>
      </c>
      <c r="D2997" s="1350">
        <v>2</v>
      </c>
      <c r="E2997" s="293" t="s">
        <v>9776</v>
      </c>
      <c r="F2997" s="1352" t="s">
        <v>9777</v>
      </c>
      <c r="G2997" s="1356">
        <v>42877</v>
      </c>
      <c r="H2997" s="1348" t="s">
        <v>2252</v>
      </c>
      <c r="I2997" s="1348">
        <v>1482</v>
      </c>
      <c r="J2997" s="1351">
        <v>41470</v>
      </c>
      <c r="K2997" s="1352" t="s">
        <v>2253</v>
      </c>
      <c r="L2997" s="1353"/>
      <c r="M2997" s="1345" t="s">
        <v>1830</v>
      </c>
      <c r="N2997" s="1346" t="s">
        <v>9778</v>
      </c>
      <c r="O2997" s="1347"/>
      <c r="P2997" s="117" t="str">
        <f t="shared" si="23"/>
        <v>2106</v>
      </c>
      <c r="Q2997" s="117"/>
      <c r="R2997" s="1348">
        <v>210601002</v>
      </c>
      <c r="S2997" s="321"/>
      <c r="T2997" s="321"/>
    </row>
    <row r="2998" spans="1:20" ht="34.5" hidden="1" customHeight="1">
      <c r="A2998" s="1348">
        <v>210601003</v>
      </c>
      <c r="B2998" s="1339" t="str">
        <f t="shared" si="22"/>
        <v>2106</v>
      </c>
      <c r="C2998" s="1349" t="s">
        <v>2443</v>
      </c>
      <c r="D2998" s="1350">
        <v>1</v>
      </c>
      <c r="E2998" s="293" t="s">
        <v>9779</v>
      </c>
      <c r="F2998" s="1352" t="s">
        <v>9780</v>
      </c>
      <c r="G2998" s="1356">
        <v>40769</v>
      </c>
      <c r="H2998" s="1348" t="s">
        <v>2252</v>
      </c>
      <c r="I2998" s="1348">
        <v>1357</v>
      </c>
      <c r="J2998" s="1351">
        <v>39338</v>
      </c>
      <c r="K2998" s="1352" t="s">
        <v>2253</v>
      </c>
      <c r="L2998" s="1352"/>
      <c r="M2998" s="1345" t="s">
        <v>9781</v>
      </c>
      <c r="N2998" s="1346" t="s">
        <v>1830</v>
      </c>
      <c r="O2998" s="1347"/>
      <c r="P2998" s="117" t="str">
        <f t="shared" si="23"/>
        <v>2106</v>
      </c>
      <c r="Q2998" s="117"/>
      <c r="R2998" s="1348">
        <v>210601003</v>
      </c>
      <c r="S2998" s="321"/>
      <c r="T2998" s="321"/>
    </row>
    <row r="2999" spans="1:20" ht="34.5" hidden="1" customHeight="1">
      <c r="A2999" s="1348">
        <v>210601003</v>
      </c>
      <c r="B2999" s="1339" t="str">
        <f t="shared" si="22"/>
        <v>2106</v>
      </c>
      <c r="C2999" s="1349" t="s">
        <v>2443</v>
      </c>
      <c r="D2999" s="1350">
        <v>1</v>
      </c>
      <c r="E2999" s="293" t="s">
        <v>9782</v>
      </c>
      <c r="F2999" s="1352" t="s">
        <v>9783</v>
      </c>
      <c r="G2999" s="1356">
        <v>41240</v>
      </c>
      <c r="H2999" s="1348" t="s">
        <v>2252</v>
      </c>
      <c r="I2999" s="1348">
        <v>1381</v>
      </c>
      <c r="J2999" s="1351">
        <v>39751</v>
      </c>
      <c r="K2999" s="1352" t="s">
        <v>2253</v>
      </c>
      <c r="L2999" s="1353"/>
      <c r="M2999" s="1345" t="s">
        <v>1830</v>
      </c>
      <c r="N2999" s="1346" t="s">
        <v>1830</v>
      </c>
      <c r="O2999" s="1347"/>
      <c r="P2999" s="117" t="str">
        <f t="shared" si="23"/>
        <v>2106</v>
      </c>
      <c r="Q2999" s="117"/>
      <c r="R2999" s="1348">
        <v>210601003</v>
      </c>
      <c r="S2999" s="321"/>
      <c r="T2999" s="321"/>
    </row>
    <row r="3000" spans="1:20" ht="34.5" hidden="1" customHeight="1">
      <c r="A3000" s="1348">
        <v>210601003</v>
      </c>
      <c r="B3000" s="1339" t="str">
        <f t="shared" si="22"/>
        <v>2106</v>
      </c>
      <c r="C3000" s="1349" t="s">
        <v>2443</v>
      </c>
      <c r="D3000" s="1350">
        <v>2</v>
      </c>
      <c r="E3000" s="293" t="s">
        <v>9784</v>
      </c>
      <c r="F3000" s="1352" t="s">
        <v>9785</v>
      </c>
      <c r="G3000" s="1356">
        <v>44308</v>
      </c>
      <c r="H3000" s="1348" t="s">
        <v>2252</v>
      </c>
      <c r="I3000" s="1348">
        <v>1482</v>
      </c>
      <c r="J3000" s="1351">
        <v>41470</v>
      </c>
      <c r="K3000" s="1352" t="s">
        <v>2253</v>
      </c>
      <c r="L3000" s="1352"/>
      <c r="M3000" s="1345" t="s">
        <v>9786</v>
      </c>
      <c r="N3000" s="1346" t="s">
        <v>1830</v>
      </c>
      <c r="O3000" s="1347"/>
      <c r="P3000" s="117" t="str">
        <f t="shared" si="23"/>
        <v>2106</v>
      </c>
      <c r="Q3000" s="117"/>
      <c r="R3000" s="1348">
        <v>210601003</v>
      </c>
      <c r="S3000" s="321"/>
      <c r="T3000" s="321"/>
    </row>
    <row r="3001" spans="1:20" ht="34.5" hidden="1" customHeight="1">
      <c r="A3001" s="1348">
        <v>210601004</v>
      </c>
      <c r="B3001" s="1339" t="str">
        <f t="shared" si="22"/>
        <v>2106</v>
      </c>
      <c r="C3001" s="1349" t="s">
        <v>2443</v>
      </c>
      <c r="D3001" s="1350">
        <v>1</v>
      </c>
      <c r="E3001" s="293" t="s">
        <v>9787</v>
      </c>
      <c r="F3001" s="1352" t="s">
        <v>9788</v>
      </c>
      <c r="G3001" s="1356">
        <v>41240</v>
      </c>
      <c r="H3001" s="1348" t="s">
        <v>2252</v>
      </c>
      <c r="I3001" s="1348">
        <v>1381</v>
      </c>
      <c r="J3001" s="1351">
        <v>39751</v>
      </c>
      <c r="K3001" s="1352" t="s">
        <v>2253</v>
      </c>
      <c r="L3001" s="1353"/>
      <c r="M3001" s="1345" t="s">
        <v>1830</v>
      </c>
      <c r="N3001" s="1346" t="s">
        <v>1830</v>
      </c>
      <c r="O3001" s="1347"/>
      <c r="P3001" s="117" t="str">
        <f t="shared" si="23"/>
        <v>2106</v>
      </c>
      <c r="Q3001" s="117"/>
      <c r="R3001" s="1348">
        <v>210601004</v>
      </c>
      <c r="S3001" s="321"/>
      <c r="T3001" s="321"/>
    </row>
    <row r="3002" spans="1:20" ht="34.5" hidden="1" customHeight="1">
      <c r="A3002" s="1348">
        <v>210601004</v>
      </c>
      <c r="B3002" s="1339" t="str">
        <f t="shared" si="22"/>
        <v>2106</v>
      </c>
      <c r="C3002" s="1349" t="s">
        <v>2443</v>
      </c>
      <c r="D3002" s="1350">
        <v>2</v>
      </c>
      <c r="E3002" s="293" t="s">
        <v>9789</v>
      </c>
      <c r="F3002" s="1352" t="s">
        <v>9790</v>
      </c>
      <c r="G3002" s="1356">
        <v>44308</v>
      </c>
      <c r="H3002" s="1348" t="s">
        <v>2252</v>
      </c>
      <c r="I3002" s="1348">
        <v>1482</v>
      </c>
      <c r="J3002" s="1351">
        <v>41470</v>
      </c>
      <c r="K3002" s="1352" t="s">
        <v>2253</v>
      </c>
      <c r="L3002" s="1353"/>
      <c r="M3002" s="1345" t="s">
        <v>1830</v>
      </c>
      <c r="N3002" s="1346" t="s">
        <v>9791</v>
      </c>
      <c r="O3002" s="1347"/>
      <c r="P3002" s="117" t="str">
        <f t="shared" si="23"/>
        <v>2106</v>
      </c>
      <c r="Q3002" s="117"/>
      <c r="R3002" s="1348">
        <v>210601004</v>
      </c>
      <c r="S3002" s="321"/>
      <c r="T3002" s="321"/>
    </row>
    <row r="3003" spans="1:20" ht="34.5" hidden="1" customHeight="1">
      <c r="A3003" s="1348">
        <v>210601004</v>
      </c>
      <c r="B3003" s="1339" t="str">
        <f t="shared" si="22"/>
        <v>2106</v>
      </c>
      <c r="C3003" s="1349" t="s">
        <v>2443</v>
      </c>
      <c r="D3003" s="1350">
        <v>1</v>
      </c>
      <c r="E3003" s="293" t="s">
        <v>9792</v>
      </c>
      <c r="F3003" s="1352" t="s">
        <v>9793</v>
      </c>
      <c r="G3003" s="1351">
        <v>41240</v>
      </c>
      <c r="H3003" s="1348" t="s">
        <v>2252</v>
      </c>
      <c r="I3003" s="1348">
        <v>1381</v>
      </c>
      <c r="J3003" s="1351">
        <v>39751</v>
      </c>
      <c r="K3003" s="1352" t="s">
        <v>2253</v>
      </c>
      <c r="L3003" s="1353"/>
      <c r="M3003" s="1345" t="s">
        <v>9774</v>
      </c>
      <c r="N3003" s="1346" t="s">
        <v>9775</v>
      </c>
      <c r="O3003" s="1347"/>
      <c r="P3003" s="117" t="str">
        <f t="shared" si="23"/>
        <v>2106</v>
      </c>
      <c r="Q3003" s="117"/>
      <c r="R3003" s="1348">
        <v>210601004</v>
      </c>
      <c r="S3003" s="321"/>
      <c r="T3003" s="321"/>
    </row>
    <row r="3004" spans="1:20" ht="34.5" hidden="1" customHeight="1">
      <c r="A3004" s="1348">
        <v>210601005</v>
      </c>
      <c r="B3004" s="1339" t="str">
        <f t="shared" si="22"/>
        <v>2106</v>
      </c>
      <c r="C3004" s="1349" t="s">
        <v>2443</v>
      </c>
      <c r="D3004" s="1350">
        <v>2</v>
      </c>
      <c r="E3004" s="293" t="s">
        <v>9794</v>
      </c>
      <c r="F3004" s="1352" t="s">
        <v>9795</v>
      </c>
      <c r="G3004" s="1356">
        <v>44308</v>
      </c>
      <c r="H3004" s="1348" t="s">
        <v>2252</v>
      </c>
      <c r="I3004" s="1348">
        <v>1482</v>
      </c>
      <c r="J3004" s="1351">
        <v>41470</v>
      </c>
      <c r="K3004" s="1352" t="s">
        <v>2253</v>
      </c>
      <c r="L3004" s="1352"/>
      <c r="M3004" s="1345" t="s">
        <v>1830</v>
      </c>
      <c r="N3004" s="1346" t="s">
        <v>9796</v>
      </c>
      <c r="O3004" s="1347"/>
      <c r="P3004" s="117" t="str">
        <f t="shared" si="23"/>
        <v>2106</v>
      </c>
      <c r="Q3004" s="117"/>
      <c r="R3004" s="1348">
        <v>210601005</v>
      </c>
      <c r="S3004" s="321"/>
      <c r="T3004" s="321"/>
    </row>
    <row r="3005" spans="1:20" ht="34.5" hidden="1" customHeight="1">
      <c r="A3005" s="1348">
        <v>210601005</v>
      </c>
      <c r="B3005" s="1339" t="str">
        <f t="shared" si="22"/>
        <v>2106</v>
      </c>
      <c r="C3005" s="1349" t="s">
        <v>2443</v>
      </c>
      <c r="D3005" s="1350">
        <v>1</v>
      </c>
      <c r="E3005" s="293" t="s">
        <v>9797</v>
      </c>
      <c r="F3005" s="1352" t="s">
        <v>9798</v>
      </c>
      <c r="G3005" s="1356">
        <v>41240</v>
      </c>
      <c r="H3005" s="1348" t="s">
        <v>2252</v>
      </c>
      <c r="I3005" s="1348">
        <v>1381</v>
      </c>
      <c r="J3005" s="1351">
        <v>39751</v>
      </c>
      <c r="K3005" s="1352" t="s">
        <v>2253</v>
      </c>
      <c r="L3005" s="1353"/>
      <c r="M3005" s="1345" t="s">
        <v>9799</v>
      </c>
      <c r="N3005" s="1346" t="s">
        <v>1830</v>
      </c>
      <c r="O3005" s="1347"/>
      <c r="P3005" s="117" t="str">
        <f t="shared" si="23"/>
        <v>2106</v>
      </c>
      <c r="Q3005" s="117"/>
      <c r="R3005" s="1348">
        <v>210601005</v>
      </c>
      <c r="S3005" s="321"/>
      <c r="T3005" s="321"/>
    </row>
    <row r="3006" spans="1:20" ht="34.5" hidden="1" customHeight="1">
      <c r="A3006" s="1348">
        <v>210601005</v>
      </c>
      <c r="B3006" s="1339" t="str">
        <f t="shared" si="22"/>
        <v>2106</v>
      </c>
      <c r="C3006" s="1349" t="s">
        <v>2443</v>
      </c>
      <c r="D3006" s="1350">
        <v>2</v>
      </c>
      <c r="E3006" s="293" t="s">
        <v>9800</v>
      </c>
      <c r="F3006" s="1352" t="s">
        <v>9801</v>
      </c>
      <c r="G3006" s="1356">
        <v>44308</v>
      </c>
      <c r="H3006" s="1348" t="s">
        <v>2252</v>
      </c>
      <c r="I3006" s="1348">
        <v>1482</v>
      </c>
      <c r="J3006" s="1351">
        <v>41470</v>
      </c>
      <c r="K3006" s="1352" t="s">
        <v>2253</v>
      </c>
      <c r="L3006" s="1353"/>
      <c r="M3006" s="1345" t="s">
        <v>1830</v>
      </c>
      <c r="N3006" s="1346" t="s">
        <v>1830</v>
      </c>
      <c r="O3006" s="1347"/>
      <c r="P3006" s="117" t="str">
        <f t="shared" si="23"/>
        <v>2106</v>
      </c>
      <c r="Q3006" s="117"/>
      <c r="R3006" s="1348">
        <v>210601005</v>
      </c>
      <c r="S3006" s="321"/>
      <c r="T3006" s="321"/>
    </row>
    <row r="3007" spans="1:20" ht="34.5" hidden="1" customHeight="1">
      <c r="A3007" s="1348">
        <v>210601006</v>
      </c>
      <c r="B3007" s="1339" t="str">
        <f t="shared" si="22"/>
        <v>2106</v>
      </c>
      <c r="C3007" s="1349" t="s">
        <v>2443</v>
      </c>
      <c r="D3007" s="1350">
        <v>1</v>
      </c>
      <c r="E3007" s="293" t="s">
        <v>9802</v>
      </c>
      <c r="F3007" s="1352" t="s">
        <v>9803</v>
      </c>
      <c r="G3007" s="1351">
        <v>41820</v>
      </c>
      <c r="H3007" s="1348" t="s">
        <v>2252</v>
      </c>
      <c r="I3007" s="1348">
        <v>1381</v>
      </c>
      <c r="J3007" s="1356">
        <v>39751</v>
      </c>
      <c r="K3007" s="1352" t="s">
        <v>2253</v>
      </c>
      <c r="L3007" s="1352" t="s">
        <v>9804</v>
      </c>
      <c r="M3007" s="1345" t="s">
        <v>9786</v>
      </c>
      <c r="N3007" s="1346" t="s">
        <v>1830</v>
      </c>
      <c r="O3007" s="1347"/>
      <c r="P3007" s="117" t="str">
        <f t="shared" si="23"/>
        <v>2106</v>
      </c>
      <c r="Q3007" s="117"/>
      <c r="R3007" s="1348">
        <v>210601006</v>
      </c>
      <c r="S3007" s="321"/>
      <c r="T3007" s="321"/>
    </row>
    <row r="3008" spans="1:20" ht="34.5" hidden="1" customHeight="1">
      <c r="A3008" s="1348">
        <v>210601006</v>
      </c>
      <c r="B3008" s="1339" t="str">
        <f t="shared" si="22"/>
        <v>2106</v>
      </c>
      <c r="C3008" s="1349" t="s">
        <v>2443</v>
      </c>
      <c r="D3008" s="1350">
        <v>2</v>
      </c>
      <c r="E3008" s="293" t="s">
        <v>9805</v>
      </c>
      <c r="F3008" s="1352" t="s">
        <v>9806</v>
      </c>
      <c r="G3008" s="1351">
        <v>44308</v>
      </c>
      <c r="H3008" s="1348" t="s">
        <v>2252</v>
      </c>
      <c r="I3008" s="1348">
        <v>1497</v>
      </c>
      <c r="J3008" s="1356">
        <v>41774</v>
      </c>
      <c r="K3008" s="1352" t="s">
        <v>2253</v>
      </c>
      <c r="L3008" s="1352"/>
      <c r="M3008" s="1345" t="s">
        <v>1830</v>
      </c>
      <c r="N3008" s="1346" t="s">
        <v>1830</v>
      </c>
      <c r="O3008" s="1347"/>
      <c r="P3008" s="117" t="str">
        <f t="shared" si="23"/>
        <v>2106</v>
      </c>
      <c r="Q3008" s="117"/>
      <c r="R3008" s="1348">
        <v>210601006</v>
      </c>
      <c r="S3008" s="321"/>
      <c r="T3008" s="321"/>
    </row>
    <row r="3009" spans="1:20" ht="34.5" hidden="1" customHeight="1">
      <c r="A3009" s="1348">
        <v>210601007</v>
      </c>
      <c r="B3009" s="1339" t="str">
        <f t="shared" si="22"/>
        <v>2106</v>
      </c>
      <c r="C3009" s="1349" t="s">
        <v>2443</v>
      </c>
      <c r="D3009" s="1350">
        <v>1</v>
      </c>
      <c r="E3009" s="293" t="s">
        <v>9807</v>
      </c>
      <c r="F3009" s="1352" t="s">
        <v>9808</v>
      </c>
      <c r="G3009" s="1351">
        <v>41639</v>
      </c>
      <c r="H3009" s="1348" t="s">
        <v>2252</v>
      </c>
      <c r="I3009" s="1348">
        <v>1381</v>
      </c>
      <c r="J3009" s="1356">
        <v>39751</v>
      </c>
      <c r="K3009" s="1352" t="s">
        <v>2253</v>
      </c>
      <c r="L3009" s="1352"/>
      <c r="M3009" s="1345" t="s">
        <v>1830</v>
      </c>
      <c r="N3009" s="1346" t="s">
        <v>9791</v>
      </c>
      <c r="O3009" s="1347"/>
      <c r="P3009" s="117" t="str">
        <f t="shared" si="23"/>
        <v>2106</v>
      </c>
      <c r="Q3009" s="117"/>
      <c r="R3009" s="1348">
        <v>210601007</v>
      </c>
      <c r="S3009" s="321"/>
      <c r="T3009" s="321"/>
    </row>
    <row r="3010" spans="1:20" ht="34.5" hidden="1" customHeight="1">
      <c r="A3010" s="1348">
        <v>210601007</v>
      </c>
      <c r="B3010" s="1339" t="str">
        <f t="shared" si="22"/>
        <v>2106</v>
      </c>
      <c r="C3010" s="1349" t="s">
        <v>2443</v>
      </c>
      <c r="D3010" s="1350">
        <v>2</v>
      </c>
      <c r="E3010" s="293" t="s">
        <v>9809</v>
      </c>
      <c r="F3010" s="1352" t="s">
        <v>9810</v>
      </c>
      <c r="G3010" s="1351">
        <v>44561</v>
      </c>
      <c r="H3010" s="1348" t="s">
        <v>2252</v>
      </c>
      <c r="I3010" s="1348">
        <v>1497</v>
      </c>
      <c r="J3010" s="1351">
        <v>41774</v>
      </c>
      <c r="K3010" s="1352" t="s">
        <v>2253</v>
      </c>
      <c r="L3010" s="1352" t="s">
        <v>9811</v>
      </c>
      <c r="M3010" s="1345" t="s">
        <v>9812</v>
      </c>
      <c r="N3010" s="1346" t="s">
        <v>9813</v>
      </c>
      <c r="O3010" s="1347"/>
      <c r="P3010" s="117" t="str">
        <f t="shared" si="23"/>
        <v>2106</v>
      </c>
      <c r="Q3010" s="117"/>
      <c r="R3010" s="1348">
        <v>210601007</v>
      </c>
      <c r="S3010" s="321"/>
      <c r="T3010" s="321"/>
    </row>
    <row r="3011" spans="1:20" ht="34.5" hidden="1" customHeight="1">
      <c r="A3011" s="1348">
        <v>210601007</v>
      </c>
      <c r="B3011" s="1339" t="str">
        <f t="shared" si="22"/>
        <v>2106</v>
      </c>
      <c r="C3011" s="1349" t="s">
        <v>2443</v>
      </c>
      <c r="D3011" s="1350">
        <v>1</v>
      </c>
      <c r="E3011" s="293" t="s">
        <v>9814</v>
      </c>
      <c r="F3011" s="1352" t="s">
        <v>9815</v>
      </c>
      <c r="G3011" s="1351">
        <v>41325</v>
      </c>
      <c r="H3011" s="1348" t="s">
        <v>2252</v>
      </c>
      <c r="I3011" s="1348">
        <v>1381</v>
      </c>
      <c r="J3011" s="1356">
        <v>39751</v>
      </c>
      <c r="K3011" s="1352" t="s">
        <v>2253</v>
      </c>
      <c r="L3011" s="1352"/>
      <c r="M3011" s="1345" t="s">
        <v>1830</v>
      </c>
      <c r="N3011" s="1346" t="s">
        <v>9816</v>
      </c>
      <c r="O3011" s="1347"/>
      <c r="P3011" s="117" t="str">
        <f t="shared" si="23"/>
        <v>2106</v>
      </c>
      <c r="Q3011" s="117"/>
      <c r="R3011" s="1348">
        <v>210601007</v>
      </c>
      <c r="S3011" s="321"/>
      <c r="T3011" s="321"/>
    </row>
    <row r="3012" spans="1:20" ht="34.5" hidden="1" customHeight="1">
      <c r="A3012" s="1348">
        <v>210601007</v>
      </c>
      <c r="B3012" s="1339" t="str">
        <f t="shared" si="22"/>
        <v>2106</v>
      </c>
      <c r="C3012" s="1349" t="s">
        <v>2443</v>
      </c>
      <c r="D3012" s="1350">
        <v>1</v>
      </c>
      <c r="E3012" s="293" t="s">
        <v>9817</v>
      </c>
      <c r="F3012" s="1352" t="s">
        <v>9818</v>
      </c>
      <c r="G3012" s="1356">
        <v>41325</v>
      </c>
      <c r="H3012" s="1348" t="s">
        <v>2252</v>
      </c>
      <c r="I3012" s="1348">
        <v>1381</v>
      </c>
      <c r="J3012" s="1351">
        <v>39751</v>
      </c>
      <c r="K3012" s="1352" t="s">
        <v>2253</v>
      </c>
      <c r="L3012" s="1352"/>
      <c r="M3012" s="1345" t="s">
        <v>9819</v>
      </c>
      <c r="N3012" s="1346" t="s">
        <v>1830</v>
      </c>
      <c r="O3012" s="1347"/>
      <c r="P3012" s="117" t="str">
        <f t="shared" si="23"/>
        <v>2106</v>
      </c>
      <c r="Q3012" s="117"/>
      <c r="R3012" s="1348">
        <v>210601007</v>
      </c>
      <c r="S3012" s="321"/>
      <c r="T3012" s="321"/>
    </row>
    <row r="3013" spans="1:20" ht="34.5" hidden="1" customHeight="1">
      <c r="A3013" s="1348">
        <v>210601008</v>
      </c>
      <c r="B3013" s="1339" t="str">
        <f t="shared" si="22"/>
        <v>2106</v>
      </c>
      <c r="C3013" s="1349" t="s">
        <v>2443</v>
      </c>
      <c r="D3013" s="1350">
        <v>1</v>
      </c>
      <c r="E3013" s="293" t="s">
        <v>9820</v>
      </c>
      <c r="F3013" s="1352" t="s">
        <v>9821</v>
      </c>
      <c r="G3013" s="1351">
        <v>41240</v>
      </c>
      <c r="H3013" s="1348" t="s">
        <v>2252</v>
      </c>
      <c r="I3013" s="1348">
        <v>1381</v>
      </c>
      <c r="J3013" s="1351">
        <v>39751</v>
      </c>
      <c r="K3013" s="1352" t="s">
        <v>2253</v>
      </c>
      <c r="L3013" s="1353"/>
      <c r="M3013" s="1345" t="s">
        <v>1830</v>
      </c>
      <c r="N3013" s="1346" t="s">
        <v>1830</v>
      </c>
      <c r="O3013" s="1347"/>
      <c r="P3013" s="117" t="str">
        <f t="shared" si="23"/>
        <v>2106</v>
      </c>
      <c r="Q3013" s="117"/>
      <c r="R3013" s="1348">
        <v>210601008</v>
      </c>
      <c r="S3013" s="321"/>
      <c r="T3013" s="321"/>
    </row>
    <row r="3014" spans="1:20" ht="34.5" hidden="1" customHeight="1">
      <c r="A3014" s="1348">
        <v>210601008</v>
      </c>
      <c r="B3014" s="1339" t="str">
        <f t="shared" si="22"/>
        <v>2106</v>
      </c>
      <c r="C3014" s="1349" t="s">
        <v>2443</v>
      </c>
      <c r="D3014" s="1350">
        <v>1</v>
      </c>
      <c r="E3014" s="293" t="s">
        <v>9822</v>
      </c>
      <c r="F3014" s="1352" t="s">
        <v>9823</v>
      </c>
      <c r="G3014" s="1351">
        <v>41240</v>
      </c>
      <c r="H3014" s="1348" t="s">
        <v>2252</v>
      </c>
      <c r="I3014" s="1348">
        <v>1381</v>
      </c>
      <c r="J3014" s="1356">
        <v>39751</v>
      </c>
      <c r="K3014" s="1352" t="s">
        <v>2253</v>
      </c>
      <c r="L3014" s="1352"/>
      <c r="M3014" s="1345" t="s">
        <v>9824</v>
      </c>
      <c r="N3014" s="1346" t="s">
        <v>1830</v>
      </c>
      <c r="O3014" s="1347"/>
      <c r="P3014" s="117" t="str">
        <f t="shared" si="23"/>
        <v>2106</v>
      </c>
      <c r="Q3014" s="117"/>
      <c r="R3014" s="1348">
        <v>210601008</v>
      </c>
      <c r="S3014" s="321"/>
      <c r="T3014" s="321"/>
    </row>
    <row r="3015" spans="1:20" ht="34.5" hidden="1" customHeight="1">
      <c r="A3015" s="1348">
        <v>210601008</v>
      </c>
      <c r="B3015" s="1339" t="str">
        <f t="shared" si="22"/>
        <v>2106</v>
      </c>
      <c r="C3015" s="1349" t="s">
        <v>2443</v>
      </c>
      <c r="D3015" s="1350">
        <v>1</v>
      </c>
      <c r="E3015" s="293" t="s">
        <v>9825</v>
      </c>
      <c r="F3015" s="1352" t="s">
        <v>9826</v>
      </c>
      <c r="G3015" s="1351">
        <v>41240</v>
      </c>
      <c r="H3015" s="1348" t="s">
        <v>2252</v>
      </c>
      <c r="I3015" s="1348">
        <v>1381</v>
      </c>
      <c r="J3015" s="1356">
        <v>39751</v>
      </c>
      <c r="K3015" s="1352" t="s">
        <v>2253</v>
      </c>
      <c r="L3015" s="1352" t="s">
        <v>9773</v>
      </c>
      <c r="M3015" s="1345" t="s">
        <v>9827</v>
      </c>
      <c r="N3015" s="1346" t="s">
        <v>1830</v>
      </c>
      <c r="O3015" s="1347"/>
      <c r="P3015" s="117" t="str">
        <f t="shared" si="23"/>
        <v>2106</v>
      </c>
      <c r="Q3015" s="117"/>
      <c r="R3015" s="1348">
        <v>210601008</v>
      </c>
      <c r="S3015" s="321"/>
      <c r="T3015" s="321"/>
    </row>
    <row r="3016" spans="1:20" ht="34.5" hidden="1" customHeight="1">
      <c r="A3016" s="1348">
        <v>210601008</v>
      </c>
      <c r="B3016" s="1339" t="str">
        <f t="shared" si="22"/>
        <v>2106</v>
      </c>
      <c r="C3016" s="1349" t="s">
        <v>2443</v>
      </c>
      <c r="D3016" s="1350">
        <v>2</v>
      </c>
      <c r="E3016" s="293" t="s">
        <v>9828</v>
      </c>
      <c r="F3016" s="1352" t="s">
        <v>9829</v>
      </c>
      <c r="G3016" s="1356">
        <v>42877</v>
      </c>
      <c r="H3016" s="1348" t="s">
        <v>2252</v>
      </c>
      <c r="I3016" s="1348">
        <v>1482</v>
      </c>
      <c r="J3016" s="1351">
        <v>41470</v>
      </c>
      <c r="K3016" s="1352" t="s">
        <v>2253</v>
      </c>
      <c r="L3016" s="1352"/>
      <c r="M3016" s="1345" t="s">
        <v>1830</v>
      </c>
      <c r="N3016" s="1346" t="s">
        <v>1830</v>
      </c>
      <c r="O3016" s="1347"/>
      <c r="P3016" s="117" t="str">
        <f t="shared" si="23"/>
        <v>2106</v>
      </c>
      <c r="Q3016" s="117"/>
      <c r="R3016" s="1348">
        <v>210601008</v>
      </c>
      <c r="S3016" s="321"/>
      <c r="T3016" s="321"/>
    </row>
    <row r="3017" spans="1:20" ht="34.5" hidden="1" customHeight="1">
      <c r="A3017" s="1348">
        <v>210601009</v>
      </c>
      <c r="B3017" s="1339" t="str">
        <f t="shared" si="22"/>
        <v>2106</v>
      </c>
      <c r="C3017" s="1349" t="s">
        <v>2443</v>
      </c>
      <c r="D3017" s="1350">
        <v>1</v>
      </c>
      <c r="E3017" s="293" t="s">
        <v>9830</v>
      </c>
      <c r="F3017" s="1352" t="s">
        <v>9831</v>
      </c>
      <c r="G3017" s="1351">
        <v>41240</v>
      </c>
      <c r="H3017" s="1348" t="s">
        <v>2252</v>
      </c>
      <c r="I3017" s="1348">
        <v>1381</v>
      </c>
      <c r="J3017" s="1351">
        <v>39751</v>
      </c>
      <c r="K3017" s="1352" t="s">
        <v>2253</v>
      </c>
      <c r="L3017" s="1352"/>
      <c r="M3017" s="1345" t="s">
        <v>9832</v>
      </c>
      <c r="N3017" s="1346" t="s">
        <v>1830</v>
      </c>
      <c r="O3017" s="1347"/>
      <c r="P3017" s="117" t="str">
        <f t="shared" si="23"/>
        <v>2106</v>
      </c>
      <c r="Q3017" s="117"/>
      <c r="R3017" s="1348">
        <v>210601009</v>
      </c>
      <c r="S3017" s="321"/>
      <c r="T3017" s="321"/>
    </row>
    <row r="3018" spans="1:20" ht="34.5" hidden="1" customHeight="1">
      <c r="A3018" s="1348">
        <v>210601009</v>
      </c>
      <c r="B3018" s="1339" t="str">
        <f t="shared" si="22"/>
        <v>2106</v>
      </c>
      <c r="C3018" s="1349" t="s">
        <v>2443</v>
      </c>
      <c r="D3018" s="1350">
        <v>1</v>
      </c>
      <c r="E3018" s="293" t="s">
        <v>9833</v>
      </c>
      <c r="F3018" s="1352" t="s">
        <v>9834</v>
      </c>
      <c r="G3018" s="1351">
        <v>41606</v>
      </c>
      <c r="H3018" s="1348" t="s">
        <v>2252</v>
      </c>
      <c r="I3018" s="1348">
        <v>1381</v>
      </c>
      <c r="J3018" s="1356">
        <v>39751</v>
      </c>
      <c r="K3018" s="1352" t="s">
        <v>2253</v>
      </c>
      <c r="L3018" s="1352" t="s">
        <v>9835</v>
      </c>
      <c r="M3018" s="1345" t="s">
        <v>1830</v>
      </c>
      <c r="N3018" s="1346" t="s">
        <v>1830</v>
      </c>
      <c r="O3018" s="1347"/>
      <c r="P3018" s="117" t="str">
        <f t="shared" si="23"/>
        <v>2106</v>
      </c>
      <c r="Q3018" s="117"/>
      <c r="R3018" s="1348">
        <v>210601009</v>
      </c>
      <c r="S3018" s="321"/>
      <c r="T3018" s="321"/>
    </row>
    <row r="3019" spans="1:20" ht="34.5" hidden="1" customHeight="1">
      <c r="A3019" s="1348">
        <v>210601009</v>
      </c>
      <c r="B3019" s="1339" t="str">
        <f t="shared" si="22"/>
        <v>2106</v>
      </c>
      <c r="C3019" s="1349" t="s">
        <v>2443</v>
      </c>
      <c r="D3019" s="1350">
        <v>1</v>
      </c>
      <c r="E3019" s="293" t="s">
        <v>9836</v>
      </c>
      <c r="F3019" s="1352" t="s">
        <v>9837</v>
      </c>
      <c r="G3019" s="1351">
        <v>41639</v>
      </c>
      <c r="H3019" s="1348" t="s">
        <v>2252</v>
      </c>
      <c r="I3019" s="1348">
        <v>1423</v>
      </c>
      <c r="J3019" s="1356">
        <v>40521</v>
      </c>
      <c r="K3019" s="1352" t="s">
        <v>2253</v>
      </c>
      <c r="L3019" s="1352" t="s">
        <v>9838</v>
      </c>
      <c r="M3019" s="1345" t="s">
        <v>1830</v>
      </c>
      <c r="N3019" s="1346" t="s">
        <v>1830</v>
      </c>
      <c r="O3019" s="1347"/>
      <c r="P3019" s="117" t="str">
        <f t="shared" si="23"/>
        <v>2106</v>
      </c>
      <c r="Q3019" s="117"/>
      <c r="R3019" s="1348">
        <v>210601009</v>
      </c>
      <c r="S3019" s="321"/>
      <c r="T3019" s="321"/>
    </row>
    <row r="3020" spans="1:20" ht="34.5" hidden="1" customHeight="1">
      <c r="A3020" s="1348">
        <v>210601010</v>
      </c>
      <c r="B3020" s="1339" t="str">
        <f t="shared" si="22"/>
        <v>2106</v>
      </c>
      <c r="C3020" s="1349" t="s">
        <v>2443</v>
      </c>
      <c r="D3020" s="1350">
        <v>2</v>
      </c>
      <c r="E3020" s="293" t="s">
        <v>9839</v>
      </c>
      <c r="F3020" s="1352" t="s">
        <v>9840</v>
      </c>
      <c r="G3020" s="1351">
        <v>44561</v>
      </c>
      <c r="H3020" s="1348" t="s">
        <v>2252</v>
      </c>
      <c r="I3020" s="1348">
        <v>1487</v>
      </c>
      <c r="J3020" s="1351">
        <v>41522</v>
      </c>
      <c r="K3020" s="1352" t="s">
        <v>2253</v>
      </c>
      <c r="L3020" s="1352" t="s">
        <v>9811</v>
      </c>
      <c r="M3020" s="1345" t="s">
        <v>9832</v>
      </c>
      <c r="N3020" s="1346" t="s">
        <v>1830</v>
      </c>
      <c r="O3020" s="1347"/>
      <c r="P3020" s="117" t="str">
        <f t="shared" si="23"/>
        <v>2106</v>
      </c>
      <c r="Q3020" s="117"/>
      <c r="R3020" s="1348">
        <v>210601010</v>
      </c>
      <c r="S3020" s="321"/>
      <c r="T3020" s="321"/>
    </row>
    <row r="3021" spans="1:20" ht="34.5" hidden="1" customHeight="1">
      <c r="A3021" s="1348">
        <v>210601010</v>
      </c>
      <c r="B3021" s="1339" t="str">
        <f t="shared" si="22"/>
        <v>2106</v>
      </c>
      <c r="C3021" s="1349" t="s">
        <v>2443</v>
      </c>
      <c r="D3021" s="1350">
        <v>1</v>
      </c>
      <c r="E3021" s="293" t="s">
        <v>9841</v>
      </c>
      <c r="F3021" s="1352" t="s">
        <v>9842</v>
      </c>
      <c r="G3021" s="1351">
        <v>41639</v>
      </c>
      <c r="H3021" s="1348" t="s">
        <v>2252</v>
      </c>
      <c r="I3021" s="1348">
        <v>1416</v>
      </c>
      <c r="J3021" s="1356">
        <v>40325</v>
      </c>
      <c r="K3021" s="1352" t="s">
        <v>2253</v>
      </c>
      <c r="L3021" s="1352"/>
      <c r="M3021" s="1345" t="s">
        <v>1830</v>
      </c>
      <c r="N3021" s="1346" t="s">
        <v>9843</v>
      </c>
      <c r="O3021" s="1347"/>
      <c r="P3021" s="117" t="str">
        <f t="shared" si="23"/>
        <v>2106</v>
      </c>
      <c r="Q3021" s="117"/>
      <c r="R3021" s="1348">
        <v>210601010</v>
      </c>
      <c r="S3021" s="321"/>
      <c r="T3021" s="321"/>
    </row>
    <row r="3022" spans="1:20" ht="34.5" hidden="1" customHeight="1">
      <c r="A3022" s="1348">
        <v>210601010</v>
      </c>
      <c r="B3022" s="1339" t="str">
        <f t="shared" si="22"/>
        <v>2106</v>
      </c>
      <c r="C3022" s="1349" t="s">
        <v>2443</v>
      </c>
      <c r="D3022" s="1350">
        <v>2</v>
      </c>
      <c r="E3022" s="293" t="s">
        <v>9844</v>
      </c>
      <c r="F3022" s="1352" t="s">
        <v>9842</v>
      </c>
      <c r="G3022" s="1356">
        <v>44308</v>
      </c>
      <c r="H3022" s="1348" t="s">
        <v>2252</v>
      </c>
      <c r="I3022" s="1348">
        <v>1487</v>
      </c>
      <c r="J3022" s="1351">
        <v>41522</v>
      </c>
      <c r="K3022" s="1352" t="s">
        <v>2253</v>
      </c>
      <c r="L3022" s="1353"/>
      <c r="M3022" s="1345" t="s">
        <v>9486</v>
      </c>
      <c r="N3022" s="1346" t="s">
        <v>1830</v>
      </c>
      <c r="O3022" s="1347"/>
      <c r="P3022" s="117" t="str">
        <f t="shared" si="23"/>
        <v>2106</v>
      </c>
      <c r="Q3022" s="117"/>
      <c r="R3022" s="1348">
        <v>210601010</v>
      </c>
      <c r="S3022" s="321"/>
      <c r="T3022" s="321"/>
    </row>
    <row r="3023" spans="1:20" ht="34.5" hidden="1" customHeight="1">
      <c r="A3023" s="1348">
        <v>210601011</v>
      </c>
      <c r="B3023" s="1339" t="str">
        <f t="shared" si="22"/>
        <v>2106</v>
      </c>
      <c r="C3023" s="1349" t="s">
        <v>2443</v>
      </c>
      <c r="D3023" s="1350">
        <v>1</v>
      </c>
      <c r="E3023" s="293" t="s">
        <v>9845</v>
      </c>
      <c r="F3023" s="1352" t="s">
        <v>9846</v>
      </c>
      <c r="G3023" s="1356">
        <v>41639</v>
      </c>
      <c r="H3023" s="1348" t="s">
        <v>2252</v>
      </c>
      <c r="I3023" s="1348">
        <v>1423</v>
      </c>
      <c r="J3023" s="1356">
        <v>40521</v>
      </c>
      <c r="K3023" s="1352" t="s">
        <v>2253</v>
      </c>
      <c r="L3023" s="1352"/>
      <c r="M3023" s="1345" t="s">
        <v>1830</v>
      </c>
      <c r="N3023" s="1346" t="s">
        <v>1830</v>
      </c>
      <c r="O3023" s="1347"/>
      <c r="P3023" s="117" t="str">
        <f t="shared" si="23"/>
        <v>2106</v>
      </c>
      <c r="Q3023" s="117"/>
      <c r="R3023" s="1348">
        <v>210601011</v>
      </c>
      <c r="S3023" s="321"/>
      <c r="T3023" s="321"/>
    </row>
    <row r="3024" spans="1:20" ht="34.5" hidden="1" customHeight="1">
      <c r="A3024" s="1348">
        <v>210601011</v>
      </c>
      <c r="B3024" s="1339" t="str">
        <f t="shared" si="22"/>
        <v>2106</v>
      </c>
      <c r="C3024" s="1349" t="s">
        <v>2443</v>
      </c>
      <c r="D3024" s="1350">
        <v>2</v>
      </c>
      <c r="E3024" s="293" t="s">
        <v>9847</v>
      </c>
      <c r="F3024" s="1352" t="s">
        <v>9848</v>
      </c>
      <c r="G3024" s="1356">
        <v>45291</v>
      </c>
      <c r="H3024" s="1348" t="s">
        <v>2353</v>
      </c>
      <c r="I3024" s="1348">
        <v>1487</v>
      </c>
      <c r="J3024" s="1351">
        <v>41522</v>
      </c>
      <c r="K3024" s="1352" t="s">
        <v>2253</v>
      </c>
      <c r="L3024" s="1353"/>
      <c r="M3024" s="1345" t="s">
        <v>9832</v>
      </c>
      <c r="N3024" s="1346" t="s">
        <v>1830</v>
      </c>
      <c r="O3024" s="1347" t="s">
        <v>1830</v>
      </c>
      <c r="P3024" s="117" t="str">
        <f t="shared" si="23"/>
        <v>2106</v>
      </c>
      <c r="Q3024" s="117"/>
      <c r="R3024" s="1348">
        <v>210601011</v>
      </c>
      <c r="S3024" s="321"/>
      <c r="T3024" s="321"/>
    </row>
    <row r="3025" spans="1:20" ht="34.5" hidden="1" customHeight="1">
      <c r="A3025" s="1348">
        <v>210601011</v>
      </c>
      <c r="B3025" s="1339" t="str">
        <f t="shared" si="22"/>
        <v>2106</v>
      </c>
      <c r="C3025" s="1349" t="s">
        <v>2443</v>
      </c>
      <c r="D3025" s="1350">
        <v>1</v>
      </c>
      <c r="E3025" s="293" t="s">
        <v>9849</v>
      </c>
      <c r="F3025" s="1352" t="s">
        <v>9850</v>
      </c>
      <c r="G3025" s="1351">
        <v>41639</v>
      </c>
      <c r="H3025" s="1348" t="s">
        <v>2252</v>
      </c>
      <c r="I3025" s="1348">
        <v>1423</v>
      </c>
      <c r="J3025" s="1351">
        <v>40521</v>
      </c>
      <c r="K3025" s="1352" t="s">
        <v>2253</v>
      </c>
      <c r="L3025" s="1352" t="s">
        <v>9851</v>
      </c>
      <c r="M3025" s="1345" t="s">
        <v>1830</v>
      </c>
      <c r="N3025" s="1346" t="s">
        <v>9155</v>
      </c>
      <c r="O3025" s="1347"/>
      <c r="P3025" s="117" t="str">
        <f t="shared" si="23"/>
        <v>2106</v>
      </c>
      <c r="Q3025" s="117"/>
      <c r="R3025" s="1348">
        <v>210601011</v>
      </c>
      <c r="S3025" s="321"/>
      <c r="T3025" s="321"/>
    </row>
    <row r="3026" spans="1:20" ht="34.5" hidden="1" customHeight="1">
      <c r="A3026" s="1348">
        <v>210601011</v>
      </c>
      <c r="B3026" s="1339" t="str">
        <f t="shared" si="22"/>
        <v>2106</v>
      </c>
      <c r="C3026" s="1349" t="s">
        <v>2443</v>
      </c>
      <c r="D3026" s="1350">
        <v>2</v>
      </c>
      <c r="E3026" s="293" t="s">
        <v>9852</v>
      </c>
      <c r="F3026" s="1352" t="s">
        <v>9853</v>
      </c>
      <c r="G3026" s="1356">
        <v>43261</v>
      </c>
      <c r="H3026" s="1348" t="s">
        <v>2252</v>
      </c>
      <c r="I3026" s="1348">
        <v>1487</v>
      </c>
      <c r="J3026" s="1356">
        <v>41522</v>
      </c>
      <c r="K3026" s="1352" t="s">
        <v>2253</v>
      </c>
      <c r="L3026" s="1352"/>
      <c r="M3026" s="1345" t="s">
        <v>9497</v>
      </c>
      <c r="N3026" s="1346" t="s">
        <v>1830</v>
      </c>
      <c r="O3026" s="1347"/>
      <c r="P3026" s="117" t="str">
        <f t="shared" si="23"/>
        <v>2106</v>
      </c>
      <c r="Q3026" s="117"/>
      <c r="R3026" s="1348">
        <v>210601011</v>
      </c>
      <c r="S3026" s="321"/>
      <c r="T3026" s="321"/>
    </row>
    <row r="3027" spans="1:20" ht="34.5" hidden="1" customHeight="1">
      <c r="A3027" s="1348">
        <v>210601012</v>
      </c>
      <c r="B3027" s="1339" t="str">
        <f t="shared" si="22"/>
        <v>2106</v>
      </c>
      <c r="C3027" s="1349" t="s">
        <v>2443</v>
      </c>
      <c r="D3027" s="1350">
        <v>1</v>
      </c>
      <c r="E3027" s="293" t="s">
        <v>9854</v>
      </c>
      <c r="F3027" s="1352" t="s">
        <v>9855</v>
      </c>
      <c r="G3027" s="1351">
        <v>41639</v>
      </c>
      <c r="H3027" s="1348" t="s">
        <v>2252</v>
      </c>
      <c r="I3027" s="1348">
        <v>1416</v>
      </c>
      <c r="J3027" s="1351">
        <v>40325</v>
      </c>
      <c r="K3027" s="1352" t="s">
        <v>2253</v>
      </c>
      <c r="L3027" s="1352"/>
      <c r="M3027" s="1345" t="s">
        <v>9497</v>
      </c>
      <c r="N3027" s="1346" t="s">
        <v>1830</v>
      </c>
      <c r="O3027" s="1347"/>
      <c r="P3027" s="117" t="str">
        <f t="shared" si="23"/>
        <v>2106</v>
      </c>
      <c r="Q3027" s="117"/>
      <c r="R3027" s="1348">
        <v>210601012</v>
      </c>
      <c r="S3027" s="321"/>
      <c r="T3027" s="321"/>
    </row>
    <row r="3028" spans="1:20" ht="34.5" hidden="1" customHeight="1">
      <c r="A3028" s="1348">
        <v>210601012</v>
      </c>
      <c r="B3028" s="1339" t="str">
        <f t="shared" si="22"/>
        <v>2106</v>
      </c>
      <c r="C3028" s="1349" t="s">
        <v>2443</v>
      </c>
      <c r="D3028" s="1350">
        <v>2</v>
      </c>
      <c r="E3028" s="293" t="s">
        <v>9856</v>
      </c>
      <c r="F3028" s="1352" t="s">
        <v>9857</v>
      </c>
      <c r="G3028" s="1351">
        <v>43810</v>
      </c>
      <c r="H3028" s="1348" t="s">
        <v>2252</v>
      </c>
      <c r="I3028" s="1348">
        <v>1489</v>
      </c>
      <c r="J3028" s="1351">
        <v>41593</v>
      </c>
      <c r="K3028" s="1352" t="s">
        <v>2253</v>
      </c>
      <c r="L3028" s="1352"/>
      <c r="M3028" s="1345" t="s">
        <v>1830</v>
      </c>
      <c r="N3028" s="1346" t="s">
        <v>1830</v>
      </c>
      <c r="O3028" s="1347"/>
      <c r="P3028" s="117" t="str">
        <f t="shared" si="23"/>
        <v>2106</v>
      </c>
      <c r="Q3028" s="117"/>
      <c r="R3028" s="1348">
        <v>210601012</v>
      </c>
      <c r="S3028" s="321"/>
      <c r="T3028" s="321"/>
    </row>
    <row r="3029" spans="1:20" ht="34.5" hidden="1" customHeight="1">
      <c r="A3029" s="1348">
        <v>210601012</v>
      </c>
      <c r="B3029" s="1339" t="str">
        <f t="shared" si="22"/>
        <v>2106</v>
      </c>
      <c r="C3029" s="1349" t="s">
        <v>2443</v>
      </c>
      <c r="D3029" s="1350">
        <v>1</v>
      </c>
      <c r="E3029" s="293" t="s">
        <v>9858</v>
      </c>
      <c r="F3029" s="1352" t="s">
        <v>9859</v>
      </c>
      <c r="G3029" s="1351">
        <v>41820</v>
      </c>
      <c r="H3029" s="1348" t="s">
        <v>2252</v>
      </c>
      <c r="I3029" s="1348">
        <v>1461</v>
      </c>
      <c r="J3029" s="1351">
        <v>41123</v>
      </c>
      <c r="K3029" s="1352" t="s">
        <v>2253</v>
      </c>
      <c r="L3029" s="1352" t="s">
        <v>9804</v>
      </c>
      <c r="M3029" s="1345" t="s">
        <v>9860</v>
      </c>
      <c r="N3029" s="1346" t="s">
        <v>1830</v>
      </c>
      <c r="O3029" s="1347"/>
      <c r="P3029" s="117" t="str">
        <f t="shared" si="23"/>
        <v>2106</v>
      </c>
      <c r="Q3029" s="117"/>
      <c r="R3029" s="1348">
        <v>210601012</v>
      </c>
      <c r="S3029" s="321"/>
      <c r="T3029" s="321"/>
    </row>
    <row r="3030" spans="1:20" ht="34.5" hidden="1" customHeight="1">
      <c r="A3030" s="1348">
        <v>210601013</v>
      </c>
      <c r="B3030" s="1339" t="str">
        <f t="shared" si="22"/>
        <v>2106</v>
      </c>
      <c r="C3030" s="1349" t="s">
        <v>2443</v>
      </c>
      <c r="D3030" s="1350">
        <v>1</v>
      </c>
      <c r="E3030" s="293" t="s">
        <v>9861</v>
      </c>
      <c r="F3030" s="1352" t="s">
        <v>9862</v>
      </c>
      <c r="G3030" s="1356">
        <v>41639</v>
      </c>
      <c r="H3030" s="1348" t="s">
        <v>2252</v>
      </c>
      <c r="I3030" s="1348">
        <v>1461</v>
      </c>
      <c r="J3030" s="1356">
        <v>41123</v>
      </c>
      <c r="K3030" s="1352" t="s">
        <v>2253</v>
      </c>
      <c r="L3030" s="1352"/>
      <c r="M3030" s="1345" t="s">
        <v>9511</v>
      </c>
      <c r="N3030" s="1346" t="s">
        <v>1830</v>
      </c>
      <c r="O3030" s="1347"/>
      <c r="P3030" s="117" t="str">
        <f t="shared" si="23"/>
        <v>2106</v>
      </c>
      <c r="Q3030" s="117"/>
      <c r="R3030" s="1348">
        <v>210601013</v>
      </c>
      <c r="S3030" s="321"/>
      <c r="T3030" s="321"/>
    </row>
    <row r="3031" spans="1:20" ht="34.5" hidden="1" customHeight="1">
      <c r="A3031" s="1348">
        <v>210601013</v>
      </c>
      <c r="B3031" s="1339" t="str">
        <f t="shared" si="22"/>
        <v>2106</v>
      </c>
      <c r="C3031" s="1349" t="s">
        <v>2443</v>
      </c>
      <c r="D3031" s="1350">
        <v>2</v>
      </c>
      <c r="E3031" s="293" t="s">
        <v>9863</v>
      </c>
      <c r="F3031" s="1352" t="s">
        <v>9864</v>
      </c>
      <c r="G3031" s="1351">
        <v>44308</v>
      </c>
      <c r="H3031" s="1348" t="s">
        <v>2252</v>
      </c>
      <c r="I3031" s="1348">
        <v>1489</v>
      </c>
      <c r="J3031" s="1351">
        <v>41593</v>
      </c>
      <c r="K3031" s="1352" t="s">
        <v>2253</v>
      </c>
      <c r="L3031" s="1352"/>
      <c r="M3031" s="1345" t="s">
        <v>3308</v>
      </c>
      <c r="N3031" s="1346" t="s">
        <v>9865</v>
      </c>
      <c r="O3031" s="1347"/>
      <c r="P3031" s="117" t="str">
        <f t="shared" si="23"/>
        <v>2106</v>
      </c>
      <c r="Q3031" s="117"/>
      <c r="R3031" s="1348">
        <v>210601013</v>
      </c>
      <c r="S3031" s="321"/>
      <c r="T3031" s="321"/>
    </row>
    <row r="3032" spans="1:20" ht="34.5" hidden="1" customHeight="1">
      <c r="A3032" s="1348">
        <v>210601013</v>
      </c>
      <c r="B3032" s="1339" t="str">
        <f t="shared" si="22"/>
        <v>2106</v>
      </c>
      <c r="C3032" s="1349" t="s">
        <v>2443</v>
      </c>
      <c r="D3032" s="1350">
        <v>1</v>
      </c>
      <c r="E3032" s="293" t="s">
        <v>9866</v>
      </c>
      <c r="F3032" s="1352" t="s">
        <v>9867</v>
      </c>
      <c r="G3032" s="1351"/>
      <c r="H3032" s="1348" t="s">
        <v>2252</v>
      </c>
      <c r="I3032" s="1348"/>
      <c r="J3032" s="1368"/>
      <c r="K3032" s="1352" t="s">
        <v>2253</v>
      </c>
      <c r="L3032" s="1352"/>
      <c r="M3032" s="1345" t="s">
        <v>9868</v>
      </c>
      <c r="N3032" s="1346" t="s">
        <v>1830</v>
      </c>
      <c r="O3032" s="1347"/>
      <c r="P3032" s="117" t="str">
        <f t="shared" si="23"/>
        <v>2106</v>
      </c>
      <c r="Q3032" s="117"/>
      <c r="R3032" s="1348">
        <v>210601013</v>
      </c>
      <c r="S3032" s="321"/>
      <c r="T3032" s="321"/>
    </row>
    <row r="3033" spans="1:20" ht="34.5" hidden="1" customHeight="1">
      <c r="A3033" s="1348">
        <v>210601013</v>
      </c>
      <c r="B3033" s="1339" t="str">
        <f t="shared" si="22"/>
        <v>2106</v>
      </c>
      <c r="C3033" s="1349" t="s">
        <v>2443</v>
      </c>
      <c r="D3033" s="1350">
        <v>2</v>
      </c>
      <c r="E3033" s="293" t="s">
        <v>9869</v>
      </c>
      <c r="F3033" s="1352" t="s">
        <v>9870</v>
      </c>
      <c r="G3033" s="1356">
        <v>42088</v>
      </c>
      <c r="H3033" s="1348" t="s">
        <v>2252</v>
      </c>
      <c r="I3033" s="1348">
        <v>1461</v>
      </c>
      <c r="J3033" s="1351">
        <v>41123</v>
      </c>
      <c r="K3033" s="1352" t="s">
        <v>2253</v>
      </c>
      <c r="L3033" s="1352"/>
      <c r="M3033" s="1345" t="s">
        <v>9871</v>
      </c>
      <c r="N3033" s="1346" t="s">
        <v>1830</v>
      </c>
      <c r="O3033" s="1347"/>
      <c r="P3033" s="117" t="str">
        <f t="shared" si="23"/>
        <v>2106</v>
      </c>
      <c r="Q3033" s="117"/>
      <c r="R3033" s="1348">
        <v>210601013</v>
      </c>
      <c r="S3033" s="321"/>
      <c r="T3033" s="321"/>
    </row>
    <row r="3034" spans="1:20" ht="34.5" hidden="1" customHeight="1">
      <c r="A3034" s="1348">
        <v>210601014</v>
      </c>
      <c r="B3034" s="1339" t="str">
        <f t="shared" si="22"/>
        <v>2106</v>
      </c>
      <c r="C3034" s="1349" t="s">
        <v>2443</v>
      </c>
      <c r="D3034" s="1350">
        <v>3</v>
      </c>
      <c r="E3034" s="293" t="s">
        <v>9872</v>
      </c>
      <c r="F3034" s="1352" t="s">
        <v>9873</v>
      </c>
      <c r="G3034" s="1356">
        <v>44561</v>
      </c>
      <c r="H3034" s="1348" t="s">
        <v>2252</v>
      </c>
      <c r="I3034" s="1348">
        <v>1489</v>
      </c>
      <c r="J3034" s="1356">
        <v>41593</v>
      </c>
      <c r="K3034" s="1352" t="s">
        <v>2253</v>
      </c>
      <c r="L3034" s="1352"/>
      <c r="M3034" s="1345" t="s">
        <v>9874</v>
      </c>
      <c r="N3034" s="1346" t="s">
        <v>1830</v>
      </c>
      <c r="O3034" s="1347"/>
      <c r="P3034" s="117" t="str">
        <f t="shared" si="23"/>
        <v>2106</v>
      </c>
      <c r="Q3034" s="117"/>
      <c r="R3034" s="1348">
        <v>210601014</v>
      </c>
      <c r="S3034" s="321"/>
      <c r="T3034" s="321"/>
    </row>
    <row r="3035" spans="1:20" ht="34.5" hidden="1" customHeight="1">
      <c r="A3035" s="1348">
        <v>210601014</v>
      </c>
      <c r="B3035" s="1339" t="str">
        <f t="shared" si="22"/>
        <v>2106</v>
      </c>
      <c r="C3035" s="1349" t="s">
        <v>2443</v>
      </c>
      <c r="D3035" s="1350">
        <v>1</v>
      </c>
      <c r="E3035" s="293" t="s">
        <v>9875</v>
      </c>
      <c r="F3035" s="1352" t="s">
        <v>9876</v>
      </c>
      <c r="G3035" s="1351"/>
      <c r="H3035" s="1348" t="s">
        <v>2252</v>
      </c>
      <c r="I3035" s="1348"/>
      <c r="J3035" s="1368"/>
      <c r="K3035" s="1352" t="s">
        <v>2253</v>
      </c>
      <c r="L3035" s="1352" t="s">
        <v>9877</v>
      </c>
      <c r="M3035" s="1345" t="s">
        <v>9874</v>
      </c>
      <c r="N3035" s="1346" t="s">
        <v>1830</v>
      </c>
      <c r="O3035" s="1347"/>
      <c r="P3035" s="117" t="str">
        <f t="shared" si="23"/>
        <v>2106</v>
      </c>
      <c r="Q3035" s="117"/>
      <c r="R3035" s="1348">
        <v>210601014</v>
      </c>
      <c r="S3035" s="321"/>
      <c r="T3035" s="321"/>
    </row>
    <row r="3036" spans="1:20" ht="34.5" hidden="1" customHeight="1">
      <c r="A3036" s="1348">
        <v>210601015</v>
      </c>
      <c r="B3036" s="1339" t="str">
        <f t="shared" si="22"/>
        <v>2106</v>
      </c>
      <c r="C3036" s="1349" t="s">
        <v>2443</v>
      </c>
      <c r="D3036" s="1350">
        <v>2</v>
      </c>
      <c r="E3036" s="293" t="s">
        <v>9878</v>
      </c>
      <c r="F3036" s="1352" t="s">
        <v>9879</v>
      </c>
      <c r="G3036" s="1351">
        <v>42088</v>
      </c>
      <c r="H3036" s="1348" t="s">
        <v>2252</v>
      </c>
      <c r="I3036" s="1348">
        <v>1461</v>
      </c>
      <c r="J3036" s="1351">
        <v>41123</v>
      </c>
      <c r="K3036" s="1352" t="s">
        <v>2253</v>
      </c>
      <c r="L3036" s="1352"/>
      <c r="M3036" s="1345" t="s">
        <v>9874</v>
      </c>
      <c r="N3036" s="1346" t="s">
        <v>1830</v>
      </c>
      <c r="O3036" s="1347"/>
      <c r="P3036" s="117" t="str">
        <f t="shared" si="23"/>
        <v>2106</v>
      </c>
      <c r="Q3036" s="117"/>
      <c r="R3036" s="1348">
        <v>210601015</v>
      </c>
      <c r="S3036" s="321"/>
      <c r="T3036" s="321"/>
    </row>
    <row r="3037" spans="1:20" ht="34.5" hidden="1" customHeight="1">
      <c r="A3037" s="1348">
        <v>210601015</v>
      </c>
      <c r="B3037" s="1339" t="str">
        <f t="shared" si="22"/>
        <v>2106</v>
      </c>
      <c r="C3037" s="1349" t="s">
        <v>2443</v>
      </c>
      <c r="D3037" s="1350">
        <v>3</v>
      </c>
      <c r="E3037" s="293" t="s">
        <v>9880</v>
      </c>
      <c r="F3037" s="1352" t="s">
        <v>9881</v>
      </c>
      <c r="G3037" s="1356">
        <v>43571</v>
      </c>
      <c r="H3037" s="1348" t="s">
        <v>2252</v>
      </c>
      <c r="I3037" s="1348">
        <v>1482</v>
      </c>
      <c r="J3037" s="1356">
        <v>41470</v>
      </c>
      <c r="K3037" s="1352" t="s">
        <v>2253</v>
      </c>
      <c r="L3037" s="1352"/>
      <c r="M3037" s="1345" t="s">
        <v>9530</v>
      </c>
      <c r="N3037" s="1346" t="s">
        <v>9882</v>
      </c>
      <c r="O3037" s="1347"/>
      <c r="P3037" s="117" t="str">
        <f t="shared" si="23"/>
        <v>2106</v>
      </c>
      <c r="Q3037" s="117"/>
      <c r="R3037" s="1348">
        <v>210601015</v>
      </c>
      <c r="S3037" s="321"/>
      <c r="T3037" s="321"/>
    </row>
    <row r="3038" spans="1:20" ht="34.5" hidden="1" customHeight="1">
      <c r="A3038" s="1348">
        <v>210601015</v>
      </c>
      <c r="B3038" s="1339" t="str">
        <f t="shared" si="22"/>
        <v>2106</v>
      </c>
      <c r="C3038" s="1349" t="s">
        <v>2443</v>
      </c>
      <c r="D3038" s="1350">
        <v>1</v>
      </c>
      <c r="E3038" s="293" t="s">
        <v>9883</v>
      </c>
      <c r="F3038" s="1352" t="s">
        <v>9884</v>
      </c>
      <c r="G3038" s="1351"/>
      <c r="H3038" s="1348" t="s">
        <v>2252</v>
      </c>
      <c r="I3038" s="1348"/>
      <c r="J3038" s="1368"/>
      <c r="K3038" s="1352" t="s">
        <v>2253</v>
      </c>
      <c r="L3038" s="1352" t="s">
        <v>9885</v>
      </c>
      <c r="M3038" s="1345" t="s">
        <v>3308</v>
      </c>
      <c r="N3038" s="1346" t="s">
        <v>9886</v>
      </c>
      <c r="O3038" s="1347"/>
      <c r="P3038" s="117" t="str">
        <f t="shared" si="23"/>
        <v>2106</v>
      </c>
      <c r="Q3038" s="117"/>
      <c r="R3038" s="1348">
        <v>210601015</v>
      </c>
      <c r="S3038" s="321"/>
      <c r="T3038" s="321"/>
    </row>
    <row r="3039" spans="1:20" ht="34.5" hidden="1" customHeight="1">
      <c r="A3039" s="1348">
        <v>210601016</v>
      </c>
      <c r="B3039" s="1339" t="str">
        <f t="shared" si="22"/>
        <v>2106</v>
      </c>
      <c r="C3039" s="1349" t="s">
        <v>2443</v>
      </c>
      <c r="D3039" s="1350">
        <v>2</v>
      </c>
      <c r="E3039" s="293" t="s">
        <v>9887</v>
      </c>
      <c r="F3039" s="1352" t="s">
        <v>9888</v>
      </c>
      <c r="G3039" s="1351">
        <v>43830</v>
      </c>
      <c r="H3039" s="1348" t="s">
        <v>2252</v>
      </c>
      <c r="I3039" s="1348">
        <v>1461</v>
      </c>
      <c r="J3039" s="1351">
        <v>41123</v>
      </c>
      <c r="K3039" s="1352" t="s">
        <v>2253</v>
      </c>
      <c r="L3039" s="1353"/>
      <c r="M3039" s="1345" t="s">
        <v>9537</v>
      </c>
      <c r="N3039" s="1346" t="s">
        <v>1830</v>
      </c>
      <c r="O3039" s="1347"/>
      <c r="P3039" s="117" t="str">
        <f t="shared" si="23"/>
        <v>2106</v>
      </c>
      <c r="Q3039" s="117"/>
      <c r="R3039" s="1348">
        <v>210601016</v>
      </c>
      <c r="S3039" s="321"/>
      <c r="T3039" s="321"/>
    </row>
    <row r="3040" spans="1:20" ht="34.5" hidden="1" customHeight="1">
      <c r="A3040" s="1348">
        <v>210601016</v>
      </c>
      <c r="B3040" s="1339" t="str">
        <f t="shared" si="22"/>
        <v>2106</v>
      </c>
      <c r="C3040" s="1349" t="s">
        <v>2443</v>
      </c>
      <c r="D3040" s="1350">
        <v>2</v>
      </c>
      <c r="E3040" s="293" t="s">
        <v>9889</v>
      </c>
      <c r="F3040" s="1352" t="s">
        <v>9890</v>
      </c>
      <c r="G3040" s="1356">
        <v>41755</v>
      </c>
      <c r="H3040" s="1348" t="s">
        <v>2252</v>
      </c>
      <c r="I3040" s="1348"/>
      <c r="J3040" s="1368"/>
      <c r="K3040" s="1352" t="s">
        <v>2253</v>
      </c>
      <c r="L3040" s="1353"/>
      <c r="M3040" s="1345" t="s">
        <v>9540</v>
      </c>
      <c r="N3040" s="1346" t="s">
        <v>1830</v>
      </c>
      <c r="O3040" s="1347"/>
      <c r="P3040" s="117" t="str">
        <f t="shared" si="23"/>
        <v>2106</v>
      </c>
      <c r="Q3040" s="117"/>
      <c r="R3040" s="1348">
        <v>210601016</v>
      </c>
      <c r="S3040" s="321"/>
      <c r="T3040" s="321"/>
    </row>
    <row r="3041" spans="1:20" ht="34.5" hidden="1" customHeight="1">
      <c r="A3041" s="1348">
        <v>210601016</v>
      </c>
      <c r="B3041" s="1339" t="str">
        <f t="shared" si="22"/>
        <v>2106</v>
      </c>
      <c r="C3041" s="1349" t="s">
        <v>2443</v>
      </c>
      <c r="D3041" s="1350">
        <v>3</v>
      </c>
      <c r="E3041" s="293" t="s">
        <v>9891</v>
      </c>
      <c r="F3041" s="1352" t="s">
        <v>9892</v>
      </c>
      <c r="G3041" s="1356">
        <v>42088</v>
      </c>
      <c r="H3041" s="1348" t="s">
        <v>2252</v>
      </c>
      <c r="I3041" s="1348">
        <v>1416</v>
      </c>
      <c r="J3041" s="1351">
        <v>40325</v>
      </c>
      <c r="K3041" s="1352" t="s">
        <v>2253</v>
      </c>
      <c r="L3041" s="1352"/>
      <c r="M3041" s="1345" t="s">
        <v>1830</v>
      </c>
      <c r="N3041" s="1346" t="s">
        <v>1830</v>
      </c>
      <c r="O3041" s="1347"/>
      <c r="P3041" s="117" t="str">
        <f t="shared" si="23"/>
        <v>2106</v>
      </c>
      <c r="Q3041" s="117"/>
      <c r="R3041" s="1348">
        <v>210601016</v>
      </c>
      <c r="S3041" s="321"/>
      <c r="T3041" s="321"/>
    </row>
    <row r="3042" spans="1:20" ht="34.5" hidden="1" customHeight="1">
      <c r="A3042" s="1348">
        <v>210601017</v>
      </c>
      <c r="B3042" s="1339" t="str">
        <f t="shared" si="22"/>
        <v>2106</v>
      </c>
      <c r="C3042" s="1349" t="s">
        <v>2443</v>
      </c>
      <c r="D3042" s="1350">
        <v>2</v>
      </c>
      <c r="E3042" s="293" t="s">
        <v>9893</v>
      </c>
      <c r="F3042" s="1352" t="s">
        <v>9894</v>
      </c>
      <c r="G3042" s="1356">
        <v>41755</v>
      </c>
      <c r="H3042" s="1348" t="s">
        <v>2252</v>
      </c>
      <c r="I3042" s="1348"/>
      <c r="J3042" s="1367"/>
      <c r="K3042" s="1352" t="s">
        <v>2253</v>
      </c>
      <c r="L3042" s="1352"/>
      <c r="M3042" s="1345" t="s">
        <v>1830</v>
      </c>
      <c r="N3042" s="1346" t="s">
        <v>9895</v>
      </c>
      <c r="O3042" s="1347"/>
      <c r="P3042" s="117" t="str">
        <f t="shared" si="23"/>
        <v>2106</v>
      </c>
      <c r="Q3042" s="117"/>
      <c r="R3042" s="1348">
        <v>210601017</v>
      </c>
      <c r="S3042" s="321"/>
      <c r="T3042" s="321"/>
    </row>
    <row r="3043" spans="1:20" ht="34.5" hidden="1" customHeight="1">
      <c r="A3043" s="1348">
        <v>210601017</v>
      </c>
      <c r="B3043" s="1339" t="str">
        <f t="shared" si="22"/>
        <v>2106</v>
      </c>
      <c r="C3043" s="1349" t="s">
        <v>2443</v>
      </c>
      <c r="D3043" s="1350">
        <v>3</v>
      </c>
      <c r="E3043" s="293" t="s">
        <v>9896</v>
      </c>
      <c r="F3043" s="1352" t="s">
        <v>9897</v>
      </c>
      <c r="G3043" s="1351">
        <v>42088</v>
      </c>
      <c r="H3043" s="1348" t="s">
        <v>2252</v>
      </c>
      <c r="I3043" s="1348">
        <v>1416</v>
      </c>
      <c r="J3043" s="1351">
        <v>40325</v>
      </c>
      <c r="K3043" s="1352" t="s">
        <v>2253</v>
      </c>
      <c r="L3043" s="1353"/>
      <c r="M3043" s="1345" t="s">
        <v>9549</v>
      </c>
      <c r="N3043" s="1346" t="s">
        <v>1830</v>
      </c>
      <c r="O3043" s="1347"/>
      <c r="P3043" s="117" t="str">
        <f t="shared" si="23"/>
        <v>2106</v>
      </c>
      <c r="Q3043" s="117"/>
      <c r="R3043" s="1348">
        <v>210601017</v>
      </c>
      <c r="S3043" s="321"/>
      <c r="T3043" s="321"/>
    </row>
    <row r="3044" spans="1:20" ht="34.5" hidden="1" customHeight="1">
      <c r="A3044" s="1348">
        <v>210601018</v>
      </c>
      <c r="B3044" s="1339" t="str">
        <f t="shared" si="22"/>
        <v>2106</v>
      </c>
      <c r="C3044" s="1349" t="s">
        <v>2443</v>
      </c>
      <c r="D3044" s="1350">
        <v>2</v>
      </c>
      <c r="E3044" s="293" t="s">
        <v>9898</v>
      </c>
      <c r="F3044" s="1352" t="s">
        <v>9899</v>
      </c>
      <c r="G3044" s="1356">
        <v>41755</v>
      </c>
      <c r="H3044" s="1348" t="s">
        <v>2252</v>
      </c>
      <c r="I3044" s="1348">
        <v>1416</v>
      </c>
      <c r="J3044" s="1356">
        <v>40325</v>
      </c>
      <c r="K3044" s="1352" t="s">
        <v>2253</v>
      </c>
      <c r="L3044" s="1352"/>
      <c r="M3044" s="1345" t="s">
        <v>1830</v>
      </c>
      <c r="N3044" s="1346" t="s">
        <v>1830</v>
      </c>
      <c r="O3044" s="1347"/>
      <c r="P3044" s="117" t="str">
        <f t="shared" si="23"/>
        <v>2106</v>
      </c>
      <c r="Q3044" s="117"/>
      <c r="R3044" s="1348">
        <v>210601018</v>
      </c>
      <c r="S3044" s="321"/>
      <c r="T3044" s="321"/>
    </row>
    <row r="3045" spans="1:20" ht="34.5" hidden="1" customHeight="1">
      <c r="A3045" s="1348">
        <v>210601019</v>
      </c>
      <c r="B3045" s="1339" t="str">
        <f t="shared" si="22"/>
        <v>2106</v>
      </c>
      <c r="C3045" s="1349" t="s">
        <v>2443</v>
      </c>
      <c r="D3045" s="1350">
        <v>1</v>
      </c>
      <c r="E3045" s="293" t="s">
        <v>9900</v>
      </c>
      <c r="F3045" s="1352" t="s">
        <v>9901</v>
      </c>
      <c r="G3045" s="1356"/>
      <c r="H3045" s="1348" t="s">
        <v>2252</v>
      </c>
      <c r="I3045" s="1348"/>
      <c r="J3045" s="1368"/>
      <c r="K3045" s="1352" t="s">
        <v>2253</v>
      </c>
      <c r="L3045" s="1352" t="s">
        <v>9902</v>
      </c>
      <c r="M3045" s="1345" t="s">
        <v>1830</v>
      </c>
      <c r="N3045" s="1346" t="s">
        <v>9762</v>
      </c>
      <c r="O3045" s="1347"/>
      <c r="P3045" s="117" t="str">
        <f t="shared" si="23"/>
        <v>2106</v>
      </c>
      <c r="Q3045" s="117"/>
      <c r="R3045" s="1348">
        <v>210601019</v>
      </c>
      <c r="S3045" s="321"/>
      <c r="T3045" s="321"/>
    </row>
    <row r="3046" spans="1:20" ht="34.5" hidden="1" customHeight="1">
      <c r="A3046" s="1348">
        <v>210601020</v>
      </c>
      <c r="B3046" s="1339" t="str">
        <f t="shared" si="22"/>
        <v>2106</v>
      </c>
      <c r="C3046" s="1349" t="s">
        <v>2443</v>
      </c>
      <c r="D3046" s="1350">
        <v>2</v>
      </c>
      <c r="E3046" s="293" t="s">
        <v>9903</v>
      </c>
      <c r="F3046" s="1352" t="s">
        <v>9904</v>
      </c>
      <c r="G3046" s="1356">
        <v>42088</v>
      </c>
      <c r="H3046" s="1348" t="s">
        <v>2252</v>
      </c>
      <c r="I3046" s="1348">
        <v>1416</v>
      </c>
      <c r="J3046" s="1356">
        <v>40325</v>
      </c>
      <c r="K3046" s="1352" t="s">
        <v>2253</v>
      </c>
      <c r="L3046" s="1352"/>
      <c r="M3046" s="1345" t="s">
        <v>5090</v>
      </c>
      <c r="N3046" s="1346" t="s">
        <v>5095</v>
      </c>
      <c r="O3046" s="1347"/>
      <c r="P3046" s="117" t="str">
        <f t="shared" si="23"/>
        <v>2106</v>
      </c>
      <c r="Q3046" s="117"/>
      <c r="R3046" s="1348">
        <v>210601020</v>
      </c>
      <c r="S3046" s="321"/>
      <c r="T3046" s="321"/>
    </row>
    <row r="3047" spans="1:20" ht="34.5" hidden="1" customHeight="1">
      <c r="A3047" s="1348">
        <v>210601020</v>
      </c>
      <c r="B3047" s="1339" t="str">
        <f t="shared" si="22"/>
        <v>2106</v>
      </c>
      <c r="C3047" s="1349" t="s">
        <v>2443</v>
      </c>
      <c r="D3047" s="1350">
        <v>1</v>
      </c>
      <c r="E3047" s="293" t="s">
        <v>9905</v>
      </c>
      <c r="F3047" s="1352" t="s">
        <v>9906</v>
      </c>
      <c r="G3047" s="1351">
        <v>41883</v>
      </c>
      <c r="H3047" s="1348" t="s">
        <v>2252</v>
      </c>
      <c r="I3047" s="1348">
        <v>1461</v>
      </c>
      <c r="J3047" s="1351">
        <v>41123</v>
      </c>
      <c r="K3047" s="1352" t="s">
        <v>2253</v>
      </c>
      <c r="L3047" s="1352" t="s">
        <v>9907</v>
      </c>
      <c r="M3047" s="1345" t="s">
        <v>1830</v>
      </c>
      <c r="N3047" s="1346" t="s">
        <v>1830</v>
      </c>
      <c r="O3047" s="1347"/>
      <c r="P3047" s="117" t="str">
        <f t="shared" si="23"/>
        <v>2106</v>
      </c>
      <c r="Q3047" s="117"/>
      <c r="R3047" s="1348">
        <v>210601020</v>
      </c>
      <c r="S3047" s="321"/>
      <c r="T3047" s="321"/>
    </row>
    <row r="3048" spans="1:20" ht="34.5" hidden="1" customHeight="1">
      <c r="A3048" s="1348">
        <v>210601021</v>
      </c>
      <c r="B3048" s="1339" t="str">
        <f t="shared" si="22"/>
        <v>2106</v>
      </c>
      <c r="C3048" s="1349" t="s">
        <v>2443</v>
      </c>
      <c r="D3048" s="1350">
        <v>1</v>
      </c>
      <c r="E3048" s="293" t="s">
        <v>9908</v>
      </c>
      <c r="F3048" s="1352" t="s">
        <v>9909</v>
      </c>
      <c r="G3048" s="1356">
        <v>41883</v>
      </c>
      <c r="H3048" s="1348" t="s">
        <v>2252</v>
      </c>
      <c r="I3048" s="1348"/>
      <c r="J3048" s="1367"/>
      <c r="K3048" s="1352" t="s">
        <v>2253</v>
      </c>
      <c r="L3048" s="1352" t="s">
        <v>9910</v>
      </c>
      <c r="M3048" s="1345" t="s">
        <v>1830</v>
      </c>
      <c r="N3048" s="1346" t="s">
        <v>9895</v>
      </c>
      <c r="O3048" s="1347"/>
      <c r="P3048" s="117" t="str">
        <f t="shared" si="23"/>
        <v>2106</v>
      </c>
      <c r="Q3048" s="117"/>
      <c r="R3048" s="1348">
        <v>210601021</v>
      </c>
      <c r="S3048" s="321"/>
      <c r="T3048" s="321"/>
    </row>
    <row r="3049" spans="1:20" ht="34.5" hidden="1" customHeight="1">
      <c r="A3049" s="1348">
        <v>210601023</v>
      </c>
      <c r="B3049" s="1339" t="str">
        <f t="shared" si="22"/>
        <v>2106</v>
      </c>
      <c r="C3049" s="1349" t="s">
        <v>2443</v>
      </c>
      <c r="D3049" s="1350">
        <v>2</v>
      </c>
      <c r="E3049" s="293" t="s">
        <v>9911</v>
      </c>
      <c r="F3049" s="1352" t="s">
        <v>9912</v>
      </c>
      <c r="G3049" s="1351">
        <v>43571</v>
      </c>
      <c r="H3049" s="1348" t="s">
        <v>2252</v>
      </c>
      <c r="I3049" s="1348">
        <v>1416</v>
      </c>
      <c r="J3049" s="1351">
        <v>40325</v>
      </c>
      <c r="K3049" s="1352" t="s">
        <v>2253</v>
      </c>
      <c r="L3049" s="1353"/>
      <c r="M3049" s="1345" t="s">
        <v>5098</v>
      </c>
      <c r="N3049" s="1346" t="s">
        <v>5099</v>
      </c>
      <c r="O3049" s="1347"/>
      <c r="P3049" s="117" t="str">
        <f t="shared" si="23"/>
        <v>2106</v>
      </c>
      <c r="Q3049" s="117"/>
      <c r="R3049" s="1348">
        <v>210601023</v>
      </c>
      <c r="S3049" s="321"/>
      <c r="T3049" s="321"/>
    </row>
    <row r="3050" spans="1:20" ht="34.5" hidden="1" customHeight="1">
      <c r="A3050" s="1348">
        <v>210601024</v>
      </c>
      <c r="B3050" s="1339" t="str">
        <f t="shared" si="22"/>
        <v>2106</v>
      </c>
      <c r="C3050" s="1349" t="s">
        <v>2443</v>
      </c>
      <c r="D3050" s="1350">
        <v>1</v>
      </c>
      <c r="E3050" s="293" t="s">
        <v>9913</v>
      </c>
      <c r="F3050" s="1352" t="s">
        <v>9914</v>
      </c>
      <c r="G3050" s="1356">
        <v>42734</v>
      </c>
      <c r="H3050" s="1348" t="s">
        <v>2252</v>
      </c>
      <c r="I3050" s="1348">
        <v>1461</v>
      </c>
      <c r="J3050" s="1351">
        <v>41123</v>
      </c>
      <c r="K3050" s="1352" t="s">
        <v>2253</v>
      </c>
      <c r="L3050" s="1352" t="s">
        <v>9915</v>
      </c>
      <c r="M3050" s="1345" t="s">
        <v>1830</v>
      </c>
      <c r="N3050" s="1346" t="s">
        <v>1830</v>
      </c>
      <c r="O3050" s="1347"/>
      <c r="P3050" s="117" t="str">
        <f t="shared" si="23"/>
        <v>2106</v>
      </c>
      <c r="Q3050" s="117"/>
      <c r="R3050" s="1348">
        <v>210601024</v>
      </c>
      <c r="S3050" s="321"/>
      <c r="T3050" s="321"/>
    </row>
    <row r="3051" spans="1:20" ht="34.5" hidden="1" customHeight="1">
      <c r="A3051" s="1348">
        <v>210601025</v>
      </c>
      <c r="B3051" s="1339" t="str">
        <f t="shared" si="22"/>
        <v>2106</v>
      </c>
      <c r="C3051" s="1349" t="s">
        <v>2443</v>
      </c>
      <c r="D3051" s="1350">
        <v>1</v>
      </c>
      <c r="E3051" s="293" t="s">
        <v>9916</v>
      </c>
      <c r="F3051" s="1352" t="s">
        <v>9917</v>
      </c>
      <c r="G3051" s="1351">
        <v>42734</v>
      </c>
      <c r="H3051" s="1348" t="s">
        <v>2252</v>
      </c>
      <c r="I3051" s="1348">
        <v>1461</v>
      </c>
      <c r="J3051" s="1351">
        <v>41123</v>
      </c>
      <c r="K3051" s="1352" t="s">
        <v>2253</v>
      </c>
      <c r="L3051" s="1352" t="s">
        <v>9918</v>
      </c>
      <c r="M3051" s="1345" t="s">
        <v>1830</v>
      </c>
      <c r="N3051" s="1346" t="s">
        <v>5104</v>
      </c>
      <c r="O3051" s="1347"/>
      <c r="P3051" s="117" t="str">
        <f t="shared" si="23"/>
        <v>2106</v>
      </c>
      <c r="Q3051" s="117"/>
      <c r="R3051" s="1348">
        <v>210601025</v>
      </c>
      <c r="S3051" s="321"/>
      <c r="T3051" s="321"/>
    </row>
    <row r="3052" spans="1:20" ht="34.5" hidden="1" customHeight="1">
      <c r="A3052" s="1348">
        <v>210601026</v>
      </c>
      <c r="B3052" s="1339" t="str">
        <f t="shared" si="22"/>
        <v>2106</v>
      </c>
      <c r="C3052" s="1349" t="s">
        <v>2443</v>
      </c>
      <c r="D3052" s="1350">
        <v>1</v>
      </c>
      <c r="E3052" s="293" t="s">
        <v>9919</v>
      </c>
      <c r="F3052" s="1352" t="s">
        <v>9920</v>
      </c>
      <c r="G3052" s="1356">
        <v>41883</v>
      </c>
      <c r="H3052" s="1348" t="s">
        <v>2252</v>
      </c>
      <c r="I3052" s="1348"/>
      <c r="J3052" s="1367"/>
      <c r="K3052" s="1352" t="s">
        <v>2253</v>
      </c>
      <c r="L3052" s="1352" t="s">
        <v>9921</v>
      </c>
      <c r="M3052" s="1345" t="s">
        <v>9922</v>
      </c>
      <c r="N3052" s="1346" t="s">
        <v>9923</v>
      </c>
      <c r="O3052" s="1347"/>
      <c r="P3052" s="117" t="str">
        <f t="shared" si="23"/>
        <v>2106</v>
      </c>
      <c r="Q3052" s="117"/>
      <c r="R3052" s="1348">
        <v>210601026</v>
      </c>
      <c r="S3052" s="321"/>
      <c r="T3052" s="321"/>
    </row>
    <row r="3053" spans="1:20" ht="34.5" hidden="1" customHeight="1">
      <c r="A3053" s="1348">
        <v>210601027</v>
      </c>
      <c r="B3053" s="1339" t="str">
        <f t="shared" si="22"/>
        <v>2106</v>
      </c>
      <c r="C3053" s="1349" t="s">
        <v>2443</v>
      </c>
      <c r="D3053" s="1350">
        <v>2</v>
      </c>
      <c r="E3053" s="293" t="s">
        <v>9924</v>
      </c>
      <c r="F3053" s="1352" t="s">
        <v>9925</v>
      </c>
      <c r="G3053" s="1351">
        <v>42734</v>
      </c>
      <c r="H3053" s="1348" t="s">
        <v>2252</v>
      </c>
      <c r="I3053" s="1348">
        <v>1416</v>
      </c>
      <c r="J3053" s="1351">
        <v>40325</v>
      </c>
      <c r="K3053" s="1352" t="s">
        <v>2253</v>
      </c>
      <c r="L3053" s="1352"/>
      <c r="M3053" s="1345" t="s">
        <v>3308</v>
      </c>
      <c r="N3053" s="1346" t="s">
        <v>3309</v>
      </c>
      <c r="O3053" s="1347"/>
      <c r="P3053" s="117" t="str">
        <f t="shared" si="23"/>
        <v>2106</v>
      </c>
      <c r="Q3053" s="117"/>
      <c r="R3053" s="1348">
        <v>210601027</v>
      </c>
      <c r="S3053" s="321"/>
      <c r="T3053" s="321"/>
    </row>
    <row r="3054" spans="1:20" ht="34.5" hidden="1" customHeight="1">
      <c r="A3054" s="1348">
        <v>210601027</v>
      </c>
      <c r="B3054" s="1339" t="str">
        <f t="shared" si="22"/>
        <v>2106</v>
      </c>
      <c r="C3054" s="1349" t="s">
        <v>2443</v>
      </c>
      <c r="D3054" s="1350">
        <v>1</v>
      </c>
      <c r="E3054" s="293" t="s">
        <v>9926</v>
      </c>
      <c r="F3054" s="1352" t="s">
        <v>9927</v>
      </c>
      <c r="G3054" s="1356">
        <v>41883</v>
      </c>
      <c r="H3054" s="1348" t="s">
        <v>2252</v>
      </c>
      <c r="I3054" s="1348"/>
      <c r="J3054" s="1367"/>
      <c r="K3054" s="1352" t="s">
        <v>2253</v>
      </c>
      <c r="L3054" s="1352" t="s">
        <v>9928</v>
      </c>
      <c r="M3054" s="1345" t="s">
        <v>3308</v>
      </c>
      <c r="N3054" s="1346" t="s">
        <v>3309</v>
      </c>
      <c r="O3054" s="1347"/>
      <c r="P3054" s="117" t="str">
        <f t="shared" si="23"/>
        <v>2106</v>
      </c>
      <c r="Q3054" s="117"/>
      <c r="R3054" s="1348">
        <v>210601027</v>
      </c>
      <c r="S3054" s="321"/>
      <c r="T3054" s="321"/>
    </row>
    <row r="3055" spans="1:20" ht="34.5" hidden="1" customHeight="1">
      <c r="A3055" s="1348">
        <v>210601028</v>
      </c>
      <c r="B3055" s="1339" t="str">
        <f t="shared" si="22"/>
        <v>2106</v>
      </c>
      <c r="C3055" s="1349" t="s">
        <v>2443</v>
      </c>
      <c r="D3055" s="1350">
        <v>2</v>
      </c>
      <c r="E3055" s="293" t="s">
        <v>9929</v>
      </c>
      <c r="F3055" s="1352" t="s">
        <v>9930</v>
      </c>
      <c r="G3055" s="1356">
        <v>42734</v>
      </c>
      <c r="H3055" s="1348" t="s">
        <v>2252</v>
      </c>
      <c r="I3055" s="1348">
        <v>1416</v>
      </c>
      <c r="J3055" s="1356">
        <v>40325</v>
      </c>
      <c r="K3055" s="1352" t="s">
        <v>2253</v>
      </c>
      <c r="L3055" s="1352"/>
      <c r="M3055" s="1345" t="s">
        <v>3308</v>
      </c>
      <c r="N3055" s="1346" t="s">
        <v>1830</v>
      </c>
      <c r="O3055" s="1347"/>
      <c r="P3055" s="117" t="str">
        <f t="shared" si="23"/>
        <v>2106</v>
      </c>
      <c r="Q3055" s="117"/>
      <c r="R3055" s="1348">
        <v>210601028</v>
      </c>
      <c r="S3055" s="321"/>
      <c r="T3055" s="321"/>
    </row>
    <row r="3056" spans="1:20" ht="34.5" hidden="1" customHeight="1">
      <c r="A3056" s="1348">
        <v>210601029</v>
      </c>
      <c r="B3056" s="1339" t="str">
        <f t="shared" si="22"/>
        <v>2106</v>
      </c>
      <c r="C3056" s="1349" t="s">
        <v>2443</v>
      </c>
      <c r="D3056" s="1350">
        <v>1</v>
      </c>
      <c r="E3056" s="293" t="s">
        <v>9931</v>
      </c>
      <c r="F3056" s="1352" t="s">
        <v>9932</v>
      </c>
      <c r="G3056" s="1356">
        <v>42734</v>
      </c>
      <c r="H3056" s="1348" t="s">
        <v>2252</v>
      </c>
      <c r="I3056" s="1348">
        <v>1423</v>
      </c>
      <c r="J3056" s="1356">
        <v>40521</v>
      </c>
      <c r="K3056" s="1352" t="s">
        <v>2253</v>
      </c>
      <c r="L3056" s="1352" t="s">
        <v>9933</v>
      </c>
      <c r="M3056" s="1345" t="s">
        <v>1830</v>
      </c>
      <c r="N3056" s="1346" t="s">
        <v>1830</v>
      </c>
      <c r="O3056" s="1347"/>
      <c r="P3056" s="117" t="str">
        <f t="shared" si="23"/>
        <v>2106</v>
      </c>
      <c r="Q3056" s="117"/>
      <c r="R3056" s="1348">
        <v>210601029</v>
      </c>
      <c r="S3056" s="321"/>
      <c r="T3056" s="321"/>
    </row>
    <row r="3057" spans="1:20" ht="34.5" hidden="1" customHeight="1">
      <c r="A3057" s="1348">
        <v>210601030</v>
      </c>
      <c r="B3057" s="1339" t="str">
        <f t="shared" si="22"/>
        <v>2106</v>
      </c>
      <c r="C3057" s="1349" t="s">
        <v>2443</v>
      </c>
      <c r="D3057" s="1350">
        <v>1</v>
      </c>
      <c r="E3057" s="293" t="s">
        <v>9934</v>
      </c>
      <c r="F3057" s="1352" t="s">
        <v>9935</v>
      </c>
      <c r="G3057" s="1351">
        <v>42185</v>
      </c>
      <c r="H3057" s="1348" t="s">
        <v>2252</v>
      </c>
      <c r="I3057" s="1348">
        <v>1423</v>
      </c>
      <c r="J3057" s="1351">
        <v>40521</v>
      </c>
      <c r="K3057" s="1352" t="s">
        <v>2253</v>
      </c>
      <c r="L3057" s="1352" t="s">
        <v>9768</v>
      </c>
      <c r="M3057" s="1345" t="s">
        <v>1830</v>
      </c>
      <c r="N3057" s="1346" t="s">
        <v>1830</v>
      </c>
      <c r="O3057" s="1347"/>
      <c r="P3057" s="117" t="str">
        <f t="shared" si="23"/>
        <v>2106</v>
      </c>
      <c r="Q3057" s="117"/>
      <c r="R3057" s="1348">
        <v>210601030</v>
      </c>
      <c r="S3057" s="321"/>
      <c r="T3057" s="321"/>
    </row>
    <row r="3058" spans="1:20" ht="34.5" hidden="1" customHeight="1">
      <c r="A3058" s="1348">
        <v>210601031</v>
      </c>
      <c r="B3058" s="1339" t="str">
        <f t="shared" si="22"/>
        <v>2106</v>
      </c>
      <c r="C3058" s="1349" t="s">
        <v>2443</v>
      </c>
      <c r="D3058" s="1350">
        <v>1</v>
      </c>
      <c r="E3058" s="293" t="s">
        <v>9936</v>
      </c>
      <c r="F3058" s="1352" t="s">
        <v>9937</v>
      </c>
      <c r="G3058" s="1356">
        <v>42151</v>
      </c>
      <c r="H3058" s="1348" t="s">
        <v>2252</v>
      </c>
      <c r="I3058" s="1348">
        <v>1461</v>
      </c>
      <c r="J3058" s="1356">
        <v>41123</v>
      </c>
      <c r="K3058" s="1352" t="s">
        <v>2253</v>
      </c>
      <c r="L3058" s="1352" t="s">
        <v>9938</v>
      </c>
      <c r="M3058" s="1345" t="s">
        <v>3308</v>
      </c>
      <c r="N3058" s="1346" t="s">
        <v>9939</v>
      </c>
      <c r="O3058" s="1347"/>
      <c r="P3058" s="117" t="str">
        <f t="shared" si="23"/>
        <v>2106</v>
      </c>
      <c r="Q3058" s="117"/>
      <c r="R3058" s="1348">
        <v>210601031</v>
      </c>
      <c r="S3058" s="321"/>
      <c r="T3058" s="321"/>
    </row>
    <row r="3059" spans="1:20" ht="34.5" hidden="1" customHeight="1">
      <c r="A3059" s="1348">
        <v>210601032</v>
      </c>
      <c r="B3059" s="1339" t="str">
        <f t="shared" si="22"/>
        <v>2106</v>
      </c>
      <c r="C3059" s="1349" t="s">
        <v>2443</v>
      </c>
      <c r="D3059" s="1350">
        <v>1</v>
      </c>
      <c r="E3059" s="293" t="s">
        <v>9940</v>
      </c>
      <c r="F3059" s="1352" t="s">
        <v>9941</v>
      </c>
      <c r="G3059" s="1356">
        <v>42151</v>
      </c>
      <c r="H3059" s="1348" t="s">
        <v>2252</v>
      </c>
      <c r="I3059" s="1348">
        <v>1461</v>
      </c>
      <c r="J3059" s="1351">
        <v>41123</v>
      </c>
      <c r="K3059" s="1352" t="s">
        <v>2253</v>
      </c>
      <c r="L3059" s="1352" t="s">
        <v>9942</v>
      </c>
      <c r="M3059" s="1345" t="s">
        <v>1830</v>
      </c>
      <c r="N3059" s="1346" t="s">
        <v>1830</v>
      </c>
      <c r="O3059" s="1347"/>
      <c r="P3059" s="117" t="str">
        <f t="shared" si="23"/>
        <v>2106</v>
      </c>
      <c r="Q3059" s="117"/>
      <c r="R3059" s="1348">
        <v>210601032</v>
      </c>
      <c r="S3059" s="321"/>
      <c r="T3059" s="321"/>
    </row>
    <row r="3060" spans="1:20" ht="34.5" hidden="1" customHeight="1">
      <c r="A3060" s="1348">
        <v>210601033</v>
      </c>
      <c r="B3060" s="1339" t="str">
        <f t="shared" si="22"/>
        <v>2106</v>
      </c>
      <c r="C3060" s="1349" t="s">
        <v>2443</v>
      </c>
      <c r="D3060" s="1350">
        <v>1</v>
      </c>
      <c r="E3060" s="293" t="s">
        <v>9943</v>
      </c>
      <c r="F3060" s="1352" t="s">
        <v>9944</v>
      </c>
      <c r="G3060" s="1356">
        <v>42151</v>
      </c>
      <c r="H3060" s="1348" t="s">
        <v>2252</v>
      </c>
      <c r="I3060" s="1348">
        <v>1461</v>
      </c>
      <c r="J3060" s="1351">
        <v>41123</v>
      </c>
      <c r="K3060" s="1352" t="s">
        <v>2253</v>
      </c>
      <c r="L3060" s="1352" t="s">
        <v>9945</v>
      </c>
      <c r="M3060" s="1345" t="s">
        <v>3308</v>
      </c>
      <c r="N3060" s="1346" t="s">
        <v>9946</v>
      </c>
      <c r="O3060" s="1347"/>
      <c r="P3060" s="117" t="str">
        <f t="shared" si="23"/>
        <v>2106</v>
      </c>
      <c r="Q3060" s="117"/>
      <c r="R3060" s="1348">
        <v>210601033</v>
      </c>
      <c r="S3060" s="321"/>
      <c r="T3060" s="321"/>
    </row>
    <row r="3061" spans="1:20" ht="34.5" hidden="1" customHeight="1">
      <c r="A3061" s="1348">
        <v>220601001</v>
      </c>
      <c r="B3061" s="1339" t="str">
        <f t="shared" si="22"/>
        <v>2206</v>
      </c>
      <c r="C3061" s="1349" t="s">
        <v>2443</v>
      </c>
      <c r="D3061" s="1350">
        <v>1</v>
      </c>
      <c r="E3061" s="293" t="s">
        <v>9947</v>
      </c>
      <c r="F3061" s="1352" t="s">
        <v>9948</v>
      </c>
      <c r="G3061" s="1351">
        <v>42151</v>
      </c>
      <c r="H3061" s="1348" t="s">
        <v>2252</v>
      </c>
      <c r="I3061" s="1348">
        <v>1461</v>
      </c>
      <c r="J3061" s="1351">
        <v>40941</v>
      </c>
      <c r="K3061" s="1352" t="s">
        <v>2253</v>
      </c>
      <c r="L3061" s="1352" t="s">
        <v>9949</v>
      </c>
      <c r="M3061" s="1345" t="s">
        <v>1830</v>
      </c>
      <c r="N3061" s="1346" t="s">
        <v>1830</v>
      </c>
      <c r="O3061" s="1347"/>
      <c r="P3061" s="117" t="str">
        <f t="shared" si="23"/>
        <v>2206</v>
      </c>
      <c r="Q3061" s="117"/>
      <c r="R3061" s="1348">
        <v>220601001</v>
      </c>
      <c r="S3061" s="321"/>
      <c r="T3061" s="321"/>
    </row>
    <row r="3062" spans="1:20" ht="34.5" hidden="1" customHeight="1">
      <c r="A3062" s="1348">
        <v>220601002</v>
      </c>
      <c r="B3062" s="1339" t="str">
        <f t="shared" si="22"/>
        <v>2206</v>
      </c>
      <c r="C3062" s="1349" t="s">
        <v>2443</v>
      </c>
      <c r="D3062" s="1350">
        <v>1</v>
      </c>
      <c r="E3062" s="293" t="s">
        <v>9950</v>
      </c>
      <c r="F3062" s="1352" t="s">
        <v>9951</v>
      </c>
      <c r="G3062" s="1356">
        <v>42151</v>
      </c>
      <c r="H3062" s="1348" t="s">
        <v>2252</v>
      </c>
      <c r="I3062" s="1348">
        <v>1461</v>
      </c>
      <c r="J3062" s="1351">
        <v>41123</v>
      </c>
      <c r="K3062" s="1352" t="s">
        <v>2253</v>
      </c>
      <c r="L3062" s="1352" t="s">
        <v>9952</v>
      </c>
      <c r="M3062" s="1345" t="s">
        <v>3308</v>
      </c>
      <c r="N3062" s="1346" t="s">
        <v>9953</v>
      </c>
      <c r="O3062" s="1347"/>
      <c r="P3062" s="117" t="str">
        <f t="shared" si="23"/>
        <v>2206</v>
      </c>
      <c r="Q3062" s="117"/>
      <c r="R3062" s="1348">
        <v>220601002</v>
      </c>
      <c r="S3062" s="321"/>
      <c r="T3062" s="321"/>
    </row>
    <row r="3063" spans="1:20" ht="34.5" hidden="1" customHeight="1">
      <c r="A3063" s="1348">
        <v>220601003</v>
      </c>
      <c r="B3063" s="1339" t="str">
        <f t="shared" ref="B3063:B3317" si="24">MID(A3063,1,4)</f>
        <v>2206</v>
      </c>
      <c r="C3063" s="1349" t="s">
        <v>2443</v>
      </c>
      <c r="D3063" s="1350">
        <v>1</v>
      </c>
      <c r="E3063" s="293" t="s">
        <v>9954</v>
      </c>
      <c r="F3063" s="1352" t="s">
        <v>9955</v>
      </c>
      <c r="G3063" s="1356">
        <v>45291</v>
      </c>
      <c r="H3063" s="1348" t="s">
        <v>2353</v>
      </c>
      <c r="I3063" s="1348">
        <v>1423</v>
      </c>
      <c r="J3063" s="1351">
        <v>40521</v>
      </c>
      <c r="K3063" s="1352" t="s">
        <v>2253</v>
      </c>
      <c r="L3063" s="1353"/>
      <c r="M3063" s="1345" t="s">
        <v>9956</v>
      </c>
      <c r="N3063" s="1346" t="s">
        <v>1830</v>
      </c>
      <c r="O3063" s="1347" t="s">
        <v>1830</v>
      </c>
      <c r="P3063" s="117" t="str">
        <f t="shared" ref="P3063:P3317" si="25">MID(A3063,1,4)</f>
        <v>2206</v>
      </c>
      <c r="Q3063" s="117"/>
      <c r="R3063" s="1348">
        <v>220601003</v>
      </c>
      <c r="S3063" s="321"/>
      <c r="T3063" s="321"/>
    </row>
    <row r="3064" spans="1:20" ht="34.5" hidden="1" customHeight="1">
      <c r="A3064" s="1348">
        <v>220601004</v>
      </c>
      <c r="B3064" s="1339" t="str">
        <f t="shared" si="24"/>
        <v>2206</v>
      </c>
      <c r="C3064" s="1349" t="s">
        <v>2443</v>
      </c>
      <c r="D3064" s="1350">
        <v>1</v>
      </c>
      <c r="E3064" s="293" t="s">
        <v>9957</v>
      </c>
      <c r="F3064" s="1352" t="s">
        <v>9958</v>
      </c>
      <c r="G3064" s="1351">
        <v>43830</v>
      </c>
      <c r="H3064" s="1348" t="s">
        <v>2252</v>
      </c>
      <c r="I3064" s="1348">
        <v>1423</v>
      </c>
      <c r="J3064" s="1351">
        <v>40521</v>
      </c>
      <c r="K3064" s="1352" t="s">
        <v>2253</v>
      </c>
      <c r="L3064" s="1352" t="s">
        <v>9885</v>
      </c>
      <c r="M3064" s="1345" t="s">
        <v>9959</v>
      </c>
      <c r="N3064" s="1346" t="s">
        <v>1830</v>
      </c>
      <c r="O3064" s="1347"/>
      <c r="P3064" s="117" t="str">
        <f t="shared" si="25"/>
        <v>2206</v>
      </c>
      <c r="Q3064" s="117"/>
      <c r="R3064" s="1348">
        <v>220601004</v>
      </c>
      <c r="S3064" s="321"/>
      <c r="T3064" s="321"/>
    </row>
    <row r="3065" spans="1:20" ht="34.5" hidden="1" customHeight="1">
      <c r="A3065" s="1348">
        <v>220601005</v>
      </c>
      <c r="B3065" s="1339" t="str">
        <f t="shared" si="24"/>
        <v>2206</v>
      </c>
      <c r="C3065" s="1349" t="s">
        <v>2443</v>
      </c>
      <c r="D3065" s="1350">
        <v>1</v>
      </c>
      <c r="E3065" s="293" t="s">
        <v>9960</v>
      </c>
      <c r="F3065" s="1352" t="s">
        <v>9961</v>
      </c>
      <c r="G3065" s="1351">
        <v>43829</v>
      </c>
      <c r="H3065" s="1348" t="s">
        <v>2252</v>
      </c>
      <c r="I3065" s="1348">
        <v>1461</v>
      </c>
      <c r="J3065" s="1351">
        <v>41123</v>
      </c>
      <c r="K3065" s="1352" t="s">
        <v>2253</v>
      </c>
      <c r="L3065" s="1352" t="s">
        <v>9962</v>
      </c>
      <c r="M3065" s="1345" t="s">
        <v>1830</v>
      </c>
      <c r="N3065" s="1346" t="s">
        <v>9762</v>
      </c>
      <c r="O3065" s="1347"/>
      <c r="P3065" s="117" t="str">
        <f t="shared" si="25"/>
        <v>2206</v>
      </c>
      <c r="Q3065" s="117"/>
      <c r="R3065" s="1348">
        <v>220601005</v>
      </c>
      <c r="S3065" s="321"/>
      <c r="T3065" s="321"/>
    </row>
    <row r="3066" spans="1:20" ht="34.5" hidden="1" customHeight="1">
      <c r="A3066" s="1348">
        <v>220601006</v>
      </c>
      <c r="B3066" s="1339" t="str">
        <f t="shared" si="24"/>
        <v>2206</v>
      </c>
      <c r="C3066" s="1349" t="s">
        <v>2443</v>
      </c>
      <c r="D3066" s="1350">
        <v>1</v>
      </c>
      <c r="E3066" s="293" t="s">
        <v>9963</v>
      </c>
      <c r="F3066" s="1352" t="s">
        <v>9964</v>
      </c>
      <c r="G3066" s="1351">
        <v>43334</v>
      </c>
      <c r="H3066" s="1348" t="s">
        <v>2252</v>
      </c>
      <c r="I3066" s="1348">
        <v>1461</v>
      </c>
      <c r="J3066" s="1351">
        <v>41123</v>
      </c>
      <c r="K3066" s="1352" t="s">
        <v>2253</v>
      </c>
      <c r="L3066" s="1352" t="s">
        <v>9965</v>
      </c>
      <c r="M3066" s="1345" t="s">
        <v>1830</v>
      </c>
      <c r="N3066" s="1346" t="s">
        <v>3309</v>
      </c>
      <c r="O3066" s="1347"/>
      <c r="P3066" s="117" t="str">
        <f t="shared" si="25"/>
        <v>2206</v>
      </c>
      <c r="Q3066" s="117"/>
      <c r="R3066" s="1348">
        <v>220601006</v>
      </c>
      <c r="S3066" s="321"/>
      <c r="T3066" s="321"/>
    </row>
    <row r="3067" spans="1:20" ht="34.5" hidden="1" customHeight="1">
      <c r="A3067" s="1348">
        <v>220601007</v>
      </c>
      <c r="B3067" s="1339" t="str">
        <f t="shared" si="24"/>
        <v>2206</v>
      </c>
      <c r="C3067" s="1349" t="s">
        <v>2443</v>
      </c>
      <c r="D3067" s="1350">
        <v>1</v>
      </c>
      <c r="E3067" s="293" t="s">
        <v>9966</v>
      </c>
      <c r="F3067" s="1352" t="s">
        <v>9967</v>
      </c>
      <c r="G3067" s="1356">
        <v>44308</v>
      </c>
      <c r="H3067" s="1348" t="s">
        <v>2252</v>
      </c>
      <c r="I3067" s="1348">
        <v>1461</v>
      </c>
      <c r="J3067" s="1351">
        <v>41123</v>
      </c>
      <c r="K3067" s="1352" t="s">
        <v>2253</v>
      </c>
      <c r="L3067" s="1352"/>
      <c r="M3067" s="1345" t="s">
        <v>1830</v>
      </c>
      <c r="N3067" s="1346" t="s">
        <v>3309</v>
      </c>
      <c r="O3067" s="1347"/>
      <c r="P3067" s="117" t="str">
        <f t="shared" si="25"/>
        <v>2206</v>
      </c>
      <c r="Q3067" s="117"/>
      <c r="R3067" s="1348">
        <v>220601007</v>
      </c>
      <c r="S3067" s="321"/>
      <c r="T3067" s="321"/>
    </row>
    <row r="3068" spans="1:20" ht="34.5" hidden="1" customHeight="1">
      <c r="A3068" s="1348">
        <v>220601008</v>
      </c>
      <c r="B3068" s="1339" t="str">
        <f t="shared" si="24"/>
        <v>2206</v>
      </c>
      <c r="C3068" s="1349" t="s">
        <v>2443</v>
      </c>
      <c r="D3068" s="1350">
        <v>1</v>
      </c>
      <c r="E3068" s="293" t="s">
        <v>9968</v>
      </c>
      <c r="F3068" s="1352" t="s">
        <v>9969</v>
      </c>
      <c r="G3068" s="1351">
        <v>44308</v>
      </c>
      <c r="H3068" s="1348" t="s">
        <v>2252</v>
      </c>
      <c r="I3068" s="1348">
        <v>1461</v>
      </c>
      <c r="J3068" s="1351">
        <v>41123</v>
      </c>
      <c r="K3068" s="1352" t="s">
        <v>2253</v>
      </c>
      <c r="L3068" s="1352"/>
      <c r="M3068" s="1345" t="s">
        <v>1830</v>
      </c>
      <c r="N3068" s="1346" t="s">
        <v>3309</v>
      </c>
      <c r="O3068" s="1347"/>
      <c r="P3068" s="117" t="str">
        <f t="shared" si="25"/>
        <v>2206</v>
      </c>
      <c r="Q3068" s="117"/>
      <c r="R3068" s="1348">
        <v>220601008</v>
      </c>
      <c r="S3068" s="321"/>
      <c r="T3068" s="321"/>
    </row>
    <row r="3069" spans="1:20" ht="34.5" hidden="1" customHeight="1">
      <c r="A3069" s="1348">
        <v>220601009</v>
      </c>
      <c r="B3069" s="1339" t="str">
        <f t="shared" si="24"/>
        <v>2206</v>
      </c>
      <c r="C3069" s="1349" t="s">
        <v>2443</v>
      </c>
      <c r="D3069" s="1350">
        <v>1</v>
      </c>
      <c r="E3069" s="293" t="s">
        <v>9970</v>
      </c>
      <c r="F3069" s="1352" t="s">
        <v>9971</v>
      </c>
      <c r="G3069" s="1356">
        <v>42605</v>
      </c>
      <c r="H3069" s="1348" t="s">
        <v>2252</v>
      </c>
      <c r="I3069" s="1348">
        <v>1461</v>
      </c>
      <c r="J3069" s="1356">
        <v>41123</v>
      </c>
      <c r="K3069" s="1352" t="s">
        <v>2253</v>
      </c>
      <c r="L3069" s="1352"/>
      <c r="M3069" s="1345" t="s">
        <v>1830</v>
      </c>
      <c r="N3069" s="1346" t="s">
        <v>3309</v>
      </c>
      <c r="O3069" s="1347"/>
      <c r="P3069" s="117" t="str">
        <f t="shared" si="25"/>
        <v>2206</v>
      </c>
      <c r="Q3069" s="117"/>
      <c r="R3069" s="1348">
        <v>220601009</v>
      </c>
      <c r="S3069" s="321"/>
      <c r="T3069" s="321"/>
    </row>
    <row r="3070" spans="1:20" ht="34.5" hidden="1" customHeight="1">
      <c r="A3070" s="1348">
        <v>220601010</v>
      </c>
      <c r="B3070" s="1339" t="str">
        <f t="shared" si="24"/>
        <v>2206</v>
      </c>
      <c r="C3070" s="1349" t="s">
        <v>2443</v>
      </c>
      <c r="D3070" s="1350">
        <v>1</v>
      </c>
      <c r="E3070" s="293" t="s">
        <v>9972</v>
      </c>
      <c r="F3070" s="1352" t="s">
        <v>9973</v>
      </c>
      <c r="G3070" s="1351">
        <v>42605</v>
      </c>
      <c r="H3070" s="1348" t="s">
        <v>2252</v>
      </c>
      <c r="I3070" s="1348">
        <v>1461</v>
      </c>
      <c r="J3070" s="1351">
        <v>41123</v>
      </c>
      <c r="K3070" s="1352" t="s">
        <v>2253</v>
      </c>
      <c r="L3070" s="1352"/>
      <c r="M3070" s="1345" t="s">
        <v>1830</v>
      </c>
      <c r="N3070" s="1346" t="s">
        <v>3309</v>
      </c>
      <c r="O3070" s="1347"/>
      <c r="P3070" s="117" t="str">
        <f t="shared" si="25"/>
        <v>2206</v>
      </c>
      <c r="Q3070" s="117"/>
      <c r="R3070" s="1348">
        <v>220601010</v>
      </c>
      <c r="S3070" s="321"/>
      <c r="T3070" s="321"/>
    </row>
    <row r="3071" spans="1:20" ht="34.5" hidden="1" customHeight="1">
      <c r="A3071" s="1348">
        <v>220601011</v>
      </c>
      <c r="B3071" s="1339" t="str">
        <f t="shared" si="24"/>
        <v>2206</v>
      </c>
      <c r="C3071" s="1349" t="s">
        <v>2443</v>
      </c>
      <c r="D3071" s="1350">
        <v>1</v>
      </c>
      <c r="E3071" s="293" t="s">
        <v>9974</v>
      </c>
      <c r="F3071" s="1352" t="s">
        <v>9975</v>
      </c>
      <c r="G3071" s="1351">
        <v>43334</v>
      </c>
      <c r="H3071" s="1348" t="s">
        <v>2252</v>
      </c>
      <c r="I3071" s="1348">
        <v>1482</v>
      </c>
      <c r="J3071" s="1351">
        <v>41470</v>
      </c>
      <c r="K3071" s="1352" t="s">
        <v>2253</v>
      </c>
      <c r="L3071" s="1352"/>
      <c r="M3071" s="1345" t="s">
        <v>1830</v>
      </c>
      <c r="N3071" s="1346" t="s">
        <v>3309</v>
      </c>
      <c r="O3071" s="1347"/>
      <c r="P3071" s="117" t="str">
        <f t="shared" si="25"/>
        <v>2206</v>
      </c>
      <c r="Q3071" s="117"/>
      <c r="R3071" s="1348">
        <v>220601011</v>
      </c>
      <c r="S3071" s="321"/>
      <c r="T3071" s="321"/>
    </row>
    <row r="3072" spans="1:20" ht="34.5" hidden="1" customHeight="1">
      <c r="A3072" s="1348">
        <v>220601012</v>
      </c>
      <c r="B3072" s="1339" t="str">
        <f t="shared" si="24"/>
        <v>2206</v>
      </c>
      <c r="C3072" s="1349" t="s">
        <v>2443</v>
      </c>
      <c r="D3072" s="1350">
        <v>1</v>
      </c>
      <c r="E3072" s="293" t="s">
        <v>9976</v>
      </c>
      <c r="F3072" s="1352" t="s">
        <v>9977</v>
      </c>
      <c r="G3072" s="1356">
        <v>43334</v>
      </c>
      <c r="H3072" s="1348" t="s">
        <v>2252</v>
      </c>
      <c r="I3072" s="1348">
        <v>1482</v>
      </c>
      <c r="J3072" s="1351">
        <v>41470</v>
      </c>
      <c r="K3072" s="1352" t="s">
        <v>2253</v>
      </c>
      <c r="L3072" s="1352" t="s">
        <v>9978</v>
      </c>
      <c r="M3072" s="1345" t="s">
        <v>1830</v>
      </c>
      <c r="N3072" s="1346" t="s">
        <v>3309</v>
      </c>
      <c r="O3072" s="1347"/>
      <c r="P3072" s="117" t="str">
        <f t="shared" si="25"/>
        <v>2206</v>
      </c>
      <c r="Q3072" s="117"/>
      <c r="R3072" s="1348">
        <v>220601012</v>
      </c>
      <c r="S3072" s="321"/>
      <c r="T3072" s="321"/>
    </row>
    <row r="3073" spans="1:20" ht="34.5" hidden="1" customHeight="1">
      <c r="A3073" s="1348">
        <v>220601013</v>
      </c>
      <c r="B3073" s="1339" t="str">
        <f t="shared" si="24"/>
        <v>2206</v>
      </c>
      <c r="C3073" s="1349" t="s">
        <v>2443</v>
      </c>
      <c r="D3073" s="1350">
        <v>1</v>
      </c>
      <c r="E3073" s="293" t="s">
        <v>9979</v>
      </c>
      <c r="F3073" s="1352" t="s">
        <v>9980</v>
      </c>
      <c r="G3073" s="1351">
        <v>43810</v>
      </c>
      <c r="H3073" s="1348" t="s">
        <v>2252</v>
      </c>
      <c r="I3073" s="1348">
        <v>1482</v>
      </c>
      <c r="J3073" s="1351">
        <v>41470</v>
      </c>
      <c r="K3073" s="1352" t="s">
        <v>2253</v>
      </c>
      <c r="L3073" s="1352"/>
      <c r="M3073" s="1345" t="s">
        <v>1830</v>
      </c>
      <c r="N3073" s="1346" t="s">
        <v>3309</v>
      </c>
      <c r="O3073" s="1347"/>
      <c r="P3073" s="117" t="str">
        <f t="shared" si="25"/>
        <v>2206</v>
      </c>
      <c r="Q3073" s="117"/>
      <c r="R3073" s="1348">
        <v>220601013</v>
      </c>
      <c r="S3073" s="321"/>
      <c r="T3073" s="321"/>
    </row>
    <row r="3074" spans="1:20" ht="34.5" hidden="1" customHeight="1">
      <c r="A3074" s="1348">
        <v>220601014</v>
      </c>
      <c r="B3074" s="1339" t="str">
        <f t="shared" si="24"/>
        <v>2206</v>
      </c>
      <c r="C3074" s="1349" t="s">
        <v>2443</v>
      </c>
      <c r="D3074" s="1350">
        <v>1</v>
      </c>
      <c r="E3074" s="293" t="s">
        <v>9981</v>
      </c>
      <c r="F3074" s="1352" t="s">
        <v>9982</v>
      </c>
      <c r="G3074" s="1356">
        <v>43334</v>
      </c>
      <c r="H3074" s="1348" t="s">
        <v>2252</v>
      </c>
      <c r="I3074" s="1348">
        <v>1482</v>
      </c>
      <c r="J3074" s="1351">
        <v>41470</v>
      </c>
      <c r="K3074" s="1352" t="s">
        <v>2253</v>
      </c>
      <c r="L3074" s="1352"/>
      <c r="M3074" s="1345" t="s">
        <v>1830</v>
      </c>
      <c r="N3074" s="1346" t="s">
        <v>9983</v>
      </c>
      <c r="O3074" s="1347"/>
      <c r="P3074" s="117" t="str">
        <f t="shared" si="25"/>
        <v>2206</v>
      </c>
      <c r="Q3074" s="117"/>
      <c r="R3074" s="1348">
        <v>220601014</v>
      </c>
      <c r="S3074" s="321"/>
      <c r="T3074" s="321"/>
    </row>
    <row r="3075" spans="1:20" ht="34.5" hidden="1" customHeight="1">
      <c r="A3075" s="1348">
        <v>220601015</v>
      </c>
      <c r="B3075" s="1339" t="str">
        <f t="shared" si="24"/>
        <v>2206</v>
      </c>
      <c r="C3075" s="1349" t="s">
        <v>2443</v>
      </c>
      <c r="D3075" s="1350">
        <v>1</v>
      </c>
      <c r="E3075" s="293" t="s">
        <v>9984</v>
      </c>
      <c r="F3075" s="1352" t="s">
        <v>9985</v>
      </c>
      <c r="G3075" s="1356">
        <v>42877</v>
      </c>
      <c r="H3075" s="1348" t="s">
        <v>2252</v>
      </c>
      <c r="I3075" s="1348">
        <v>1461</v>
      </c>
      <c r="J3075" s="1351">
        <v>41123</v>
      </c>
      <c r="K3075" s="1352" t="s">
        <v>2253</v>
      </c>
      <c r="L3075" s="1352"/>
      <c r="M3075" s="1345" t="s">
        <v>1830</v>
      </c>
      <c r="N3075" s="1346" t="s">
        <v>9692</v>
      </c>
      <c r="O3075" s="1347"/>
      <c r="P3075" s="117" t="str">
        <f t="shared" si="25"/>
        <v>2206</v>
      </c>
      <c r="Q3075" s="117"/>
      <c r="R3075" s="1348">
        <v>220601015</v>
      </c>
      <c r="S3075" s="321"/>
      <c r="T3075" s="321"/>
    </row>
    <row r="3076" spans="1:20" ht="34.5" hidden="1" customHeight="1">
      <c r="A3076" s="1348">
        <v>220601016</v>
      </c>
      <c r="B3076" s="1339" t="str">
        <f t="shared" si="24"/>
        <v>2206</v>
      </c>
      <c r="C3076" s="1349" t="s">
        <v>2443</v>
      </c>
      <c r="D3076" s="1350">
        <v>1</v>
      </c>
      <c r="E3076" s="293" t="s">
        <v>9986</v>
      </c>
      <c r="F3076" s="1352" t="s">
        <v>9987</v>
      </c>
      <c r="G3076" s="1356">
        <v>41254</v>
      </c>
      <c r="H3076" s="1348" t="s">
        <v>2252</v>
      </c>
      <c r="I3076" s="1348">
        <v>1381</v>
      </c>
      <c r="J3076" s="1356">
        <v>39751</v>
      </c>
      <c r="K3076" s="1352" t="s">
        <v>2253</v>
      </c>
      <c r="L3076" s="1352" t="s">
        <v>9988</v>
      </c>
      <c r="M3076" s="1345" t="s">
        <v>1830</v>
      </c>
      <c r="N3076" s="1346" t="s">
        <v>9895</v>
      </c>
      <c r="O3076" s="1347"/>
      <c r="P3076" s="117" t="str">
        <f t="shared" si="25"/>
        <v>2206</v>
      </c>
      <c r="Q3076" s="117"/>
      <c r="R3076" s="1348">
        <v>220601016</v>
      </c>
      <c r="S3076" s="321"/>
      <c r="T3076" s="321"/>
    </row>
    <row r="3077" spans="1:20" ht="34.5" hidden="1" customHeight="1">
      <c r="A3077" s="1348">
        <v>220601017</v>
      </c>
      <c r="B3077" s="1339" t="str">
        <f t="shared" si="24"/>
        <v>2206</v>
      </c>
      <c r="C3077" s="1349" t="s">
        <v>2443</v>
      </c>
      <c r="D3077" s="1350">
        <v>1</v>
      </c>
      <c r="E3077" s="293" t="s">
        <v>9986</v>
      </c>
      <c r="F3077" s="1352" t="s">
        <v>9989</v>
      </c>
      <c r="G3077" s="1351"/>
      <c r="H3077" s="1348" t="s">
        <v>2252</v>
      </c>
      <c r="I3077" s="1348"/>
      <c r="J3077" s="1368"/>
      <c r="K3077" s="1352" t="s">
        <v>2253</v>
      </c>
      <c r="L3077" s="1352"/>
      <c r="M3077" s="1345" t="s">
        <v>1830</v>
      </c>
      <c r="N3077" s="1346" t="s">
        <v>1830</v>
      </c>
      <c r="O3077" s="1347"/>
      <c r="P3077" s="117" t="str">
        <f t="shared" si="25"/>
        <v>2206</v>
      </c>
      <c r="Q3077" s="117"/>
      <c r="R3077" s="1348">
        <v>220601017</v>
      </c>
      <c r="S3077" s="321"/>
      <c r="T3077" s="321"/>
    </row>
    <row r="3078" spans="1:20" ht="34.5" hidden="1" customHeight="1">
      <c r="A3078" s="1348">
        <v>220601018</v>
      </c>
      <c r="B3078" s="1339" t="str">
        <f t="shared" si="24"/>
        <v>2206</v>
      </c>
      <c r="C3078" s="1349" t="s">
        <v>2443</v>
      </c>
      <c r="D3078" s="1350">
        <v>2</v>
      </c>
      <c r="E3078" s="293" t="s">
        <v>9990</v>
      </c>
      <c r="F3078" s="1352" t="s">
        <v>9991</v>
      </c>
      <c r="G3078" s="1351">
        <v>44308</v>
      </c>
      <c r="H3078" s="1348" t="s">
        <v>2252</v>
      </c>
      <c r="I3078" s="1348">
        <v>1482</v>
      </c>
      <c r="J3078" s="1351">
        <v>41470</v>
      </c>
      <c r="K3078" s="1352" t="s">
        <v>2253</v>
      </c>
      <c r="L3078" s="1352"/>
      <c r="M3078" s="1345" t="s">
        <v>1830</v>
      </c>
      <c r="N3078" s="1346" t="s">
        <v>9882</v>
      </c>
      <c r="O3078" s="1347"/>
      <c r="P3078" s="117" t="str">
        <f t="shared" si="25"/>
        <v>2206</v>
      </c>
      <c r="Q3078" s="117"/>
      <c r="R3078" s="1348">
        <v>220601018</v>
      </c>
      <c r="S3078" s="321"/>
      <c r="T3078" s="321"/>
    </row>
    <row r="3079" spans="1:20" ht="34.5" hidden="1" customHeight="1">
      <c r="A3079" s="1348">
        <v>220601019</v>
      </c>
      <c r="B3079" s="1339" t="str">
        <f t="shared" si="24"/>
        <v>2206</v>
      </c>
      <c r="C3079" s="1349" t="s">
        <v>2443</v>
      </c>
      <c r="D3079" s="1350">
        <v>1</v>
      </c>
      <c r="E3079" s="293" t="s">
        <v>9992</v>
      </c>
      <c r="F3079" s="1352" t="s">
        <v>9993</v>
      </c>
      <c r="G3079" s="1351">
        <v>42787</v>
      </c>
      <c r="H3079" s="1348" t="s">
        <v>2252</v>
      </c>
      <c r="I3079" s="1348">
        <v>1482</v>
      </c>
      <c r="J3079" s="1351">
        <v>41470</v>
      </c>
      <c r="K3079" s="1352" t="s">
        <v>2253</v>
      </c>
      <c r="L3079" s="1352"/>
      <c r="M3079" s="1345" t="s">
        <v>1830</v>
      </c>
      <c r="N3079" s="1346" t="s">
        <v>9994</v>
      </c>
      <c r="O3079" s="1334"/>
      <c r="P3079" s="117" t="str">
        <f t="shared" si="25"/>
        <v>2206</v>
      </c>
      <c r="Q3079" s="117"/>
      <c r="R3079" s="1348">
        <v>220601019</v>
      </c>
      <c r="S3079" s="321"/>
      <c r="T3079" s="321"/>
    </row>
    <row r="3080" spans="1:20" ht="34.5" hidden="1" customHeight="1">
      <c r="A3080" s="1348">
        <v>220601020</v>
      </c>
      <c r="B3080" s="1339" t="str">
        <f t="shared" si="24"/>
        <v>2206</v>
      </c>
      <c r="C3080" s="1349" t="s">
        <v>2443</v>
      </c>
      <c r="D3080" s="1350">
        <v>1</v>
      </c>
      <c r="E3080" s="293" t="s">
        <v>9995</v>
      </c>
      <c r="F3080" s="1352" t="s">
        <v>9996</v>
      </c>
      <c r="G3080" s="1351">
        <v>42877</v>
      </c>
      <c r="H3080" s="1348" t="s">
        <v>2252</v>
      </c>
      <c r="I3080" s="1348">
        <v>1461</v>
      </c>
      <c r="J3080" s="1351">
        <v>41123</v>
      </c>
      <c r="K3080" s="1352" t="s">
        <v>2253</v>
      </c>
      <c r="L3080" s="1353"/>
      <c r="M3080" s="1345" t="s">
        <v>1830</v>
      </c>
      <c r="N3080" s="1346" t="s">
        <v>9882</v>
      </c>
      <c r="O3080" s="1347"/>
      <c r="P3080" s="117" t="str">
        <f t="shared" si="25"/>
        <v>2206</v>
      </c>
      <c r="Q3080" s="117"/>
      <c r="R3080" s="1348">
        <v>220601020</v>
      </c>
      <c r="S3080" s="321"/>
      <c r="T3080" s="321"/>
    </row>
    <row r="3081" spans="1:20" ht="34.5" hidden="1" customHeight="1">
      <c r="A3081" s="1348">
        <v>220601021</v>
      </c>
      <c r="B3081" s="1339" t="str">
        <f t="shared" si="24"/>
        <v>2206</v>
      </c>
      <c r="C3081" s="1349" t="s">
        <v>2443</v>
      </c>
      <c r="D3081" s="1350">
        <v>1</v>
      </c>
      <c r="E3081" s="293" t="s">
        <v>9997</v>
      </c>
      <c r="F3081" s="1352" t="s">
        <v>9998</v>
      </c>
      <c r="G3081" s="1356">
        <v>42787</v>
      </c>
      <c r="H3081" s="1348" t="s">
        <v>2252</v>
      </c>
      <c r="I3081" s="1348">
        <v>1482</v>
      </c>
      <c r="J3081" s="1356">
        <v>41470</v>
      </c>
      <c r="K3081" s="1352" t="s">
        <v>2253</v>
      </c>
      <c r="L3081" s="1352"/>
      <c r="M3081" s="1345" t="s">
        <v>1830</v>
      </c>
      <c r="N3081" s="1346" t="s">
        <v>1830</v>
      </c>
      <c r="O3081" s="1347"/>
      <c r="P3081" s="117" t="str">
        <f t="shared" si="25"/>
        <v>2206</v>
      </c>
      <c r="Q3081" s="117"/>
      <c r="R3081" s="1348">
        <v>220601021</v>
      </c>
      <c r="S3081" s="321"/>
      <c r="T3081" s="321"/>
    </row>
    <row r="3082" spans="1:20" ht="34.5" hidden="1" customHeight="1">
      <c r="A3082" s="1348">
        <v>220601022</v>
      </c>
      <c r="B3082" s="1339" t="str">
        <f t="shared" si="24"/>
        <v>2206</v>
      </c>
      <c r="C3082" s="1349" t="s">
        <v>2443</v>
      </c>
      <c r="D3082" s="1350">
        <v>1</v>
      </c>
      <c r="E3082" s="293" t="s">
        <v>9999</v>
      </c>
      <c r="F3082" s="1352" t="s">
        <v>10000</v>
      </c>
      <c r="G3082" s="1351">
        <v>41181</v>
      </c>
      <c r="H3082" s="1348" t="s">
        <v>2252</v>
      </c>
      <c r="I3082" s="1348"/>
      <c r="J3082" s="1368"/>
      <c r="K3082" s="1352" t="s">
        <v>2253</v>
      </c>
      <c r="L3082" s="1352" t="s">
        <v>10001</v>
      </c>
      <c r="M3082" s="1345" t="s">
        <v>1830</v>
      </c>
      <c r="N3082" s="1346" t="s">
        <v>1830</v>
      </c>
      <c r="O3082" s="1347"/>
      <c r="P3082" s="117" t="str">
        <f t="shared" si="25"/>
        <v>2206</v>
      </c>
      <c r="Q3082" s="117"/>
      <c r="R3082" s="1348">
        <v>220601022</v>
      </c>
      <c r="S3082" s="321"/>
      <c r="T3082" s="321"/>
    </row>
    <row r="3083" spans="1:20" ht="34.5" hidden="1" customHeight="1">
      <c r="A3083" s="1348">
        <v>220601022</v>
      </c>
      <c r="B3083" s="1339" t="str">
        <f t="shared" si="24"/>
        <v>2206</v>
      </c>
      <c r="C3083" s="1349" t="s">
        <v>2443</v>
      </c>
      <c r="D3083" s="1350">
        <v>1</v>
      </c>
      <c r="E3083" s="293" t="s">
        <v>10002</v>
      </c>
      <c r="F3083" s="1352" t="s">
        <v>10003</v>
      </c>
      <c r="G3083" s="1356">
        <v>41639</v>
      </c>
      <c r="H3083" s="1348" t="s">
        <v>2252</v>
      </c>
      <c r="I3083" s="1348">
        <v>1381</v>
      </c>
      <c r="J3083" s="1351">
        <v>39751</v>
      </c>
      <c r="K3083" s="1352" t="s">
        <v>2253</v>
      </c>
      <c r="L3083" s="1352" t="s">
        <v>10004</v>
      </c>
      <c r="M3083" s="1345" t="s">
        <v>1830</v>
      </c>
      <c r="N3083" s="1346" t="s">
        <v>1830</v>
      </c>
      <c r="O3083" s="1347"/>
      <c r="P3083" s="117" t="str">
        <f t="shared" si="25"/>
        <v>2206</v>
      </c>
      <c r="Q3083" s="117"/>
      <c r="R3083" s="1348">
        <v>220601022</v>
      </c>
      <c r="S3083" s="321"/>
      <c r="T3083" s="321"/>
    </row>
    <row r="3084" spans="1:20" ht="34.5" hidden="1" customHeight="1">
      <c r="A3084" s="1348">
        <v>220601026</v>
      </c>
      <c r="B3084" s="1339" t="str">
        <f t="shared" si="24"/>
        <v>2206</v>
      </c>
      <c r="C3084" s="1349" t="s">
        <v>2443</v>
      </c>
      <c r="D3084" s="1350">
        <v>1</v>
      </c>
      <c r="E3084" s="293" t="s">
        <v>10005</v>
      </c>
      <c r="F3084" s="1352" t="s">
        <v>10006</v>
      </c>
      <c r="G3084" s="1356">
        <v>41639</v>
      </c>
      <c r="H3084" s="1348" t="s">
        <v>2252</v>
      </c>
      <c r="I3084" s="1348">
        <v>1381</v>
      </c>
      <c r="J3084" s="1351">
        <v>39751</v>
      </c>
      <c r="K3084" s="1352" t="s">
        <v>2253</v>
      </c>
      <c r="L3084" s="1352" t="s">
        <v>10007</v>
      </c>
      <c r="M3084" s="1345" t="s">
        <v>9774</v>
      </c>
      <c r="N3084" s="1346" t="s">
        <v>9775</v>
      </c>
      <c r="O3084" s="1347"/>
      <c r="P3084" s="117" t="str">
        <f t="shared" si="25"/>
        <v>2206</v>
      </c>
      <c r="Q3084" s="117"/>
      <c r="R3084" s="1348">
        <v>220601026</v>
      </c>
      <c r="S3084" s="321"/>
      <c r="T3084" s="321"/>
    </row>
    <row r="3085" spans="1:20" ht="34.5" hidden="1" customHeight="1">
      <c r="A3085" s="1348">
        <v>220601027</v>
      </c>
      <c r="B3085" s="1339" t="str">
        <f t="shared" si="24"/>
        <v>2206</v>
      </c>
      <c r="C3085" s="1349" t="s">
        <v>2443</v>
      </c>
      <c r="D3085" s="1350">
        <v>1</v>
      </c>
      <c r="E3085" s="293" t="s">
        <v>10008</v>
      </c>
      <c r="F3085" s="1352" t="s">
        <v>10009</v>
      </c>
      <c r="G3085" s="1351">
        <v>41238</v>
      </c>
      <c r="H3085" s="1348" t="s">
        <v>2252</v>
      </c>
      <c r="I3085" s="1348">
        <v>1381</v>
      </c>
      <c r="J3085" s="1351">
        <v>39751</v>
      </c>
      <c r="K3085" s="1352" t="s">
        <v>2253</v>
      </c>
      <c r="L3085" s="1352" t="s">
        <v>10010</v>
      </c>
      <c r="M3085" s="1345" t="s">
        <v>1830</v>
      </c>
      <c r="N3085" s="1346" t="s">
        <v>1830</v>
      </c>
      <c r="O3085" s="1347"/>
      <c r="P3085" s="117" t="str">
        <f t="shared" si="25"/>
        <v>2206</v>
      </c>
      <c r="Q3085" s="117"/>
      <c r="R3085" s="1348">
        <v>220601027</v>
      </c>
      <c r="S3085" s="321"/>
      <c r="T3085" s="321"/>
    </row>
    <row r="3086" spans="1:20" ht="34.5" hidden="1" customHeight="1">
      <c r="A3086" s="1348">
        <v>220601028</v>
      </c>
      <c r="B3086" s="1339" t="str">
        <f t="shared" si="24"/>
        <v>2206</v>
      </c>
      <c r="C3086" s="1349" t="s">
        <v>2443</v>
      </c>
      <c r="D3086" s="1350">
        <v>1</v>
      </c>
      <c r="E3086" s="293" t="s">
        <v>10011</v>
      </c>
      <c r="F3086" s="1352" t="s">
        <v>10012</v>
      </c>
      <c r="G3086" s="1356">
        <v>43830</v>
      </c>
      <c r="H3086" s="1348" t="s">
        <v>2252</v>
      </c>
      <c r="I3086" s="1348">
        <v>1381</v>
      </c>
      <c r="J3086" s="1351">
        <v>39751</v>
      </c>
      <c r="K3086" s="1352" t="s">
        <v>2253</v>
      </c>
      <c r="L3086" s="1352" t="s">
        <v>10013</v>
      </c>
      <c r="M3086" s="1345" t="s">
        <v>1830</v>
      </c>
      <c r="N3086" s="1346" t="s">
        <v>1830</v>
      </c>
      <c r="O3086" s="1347"/>
      <c r="P3086" s="117" t="str">
        <f t="shared" si="25"/>
        <v>2206</v>
      </c>
      <c r="Q3086" s="117"/>
      <c r="R3086" s="1348">
        <v>220601028</v>
      </c>
      <c r="S3086" s="321"/>
      <c r="T3086" s="321"/>
    </row>
    <row r="3087" spans="1:20" ht="34.5" hidden="1" customHeight="1">
      <c r="A3087" s="1348">
        <v>220601029</v>
      </c>
      <c r="B3087" s="1339" t="str">
        <f t="shared" si="24"/>
        <v>2206</v>
      </c>
      <c r="C3087" s="1349" t="s">
        <v>2443</v>
      </c>
      <c r="D3087" s="1350">
        <v>1</v>
      </c>
      <c r="E3087" s="293" t="s">
        <v>10014</v>
      </c>
      <c r="F3087" s="1352" t="s">
        <v>10015</v>
      </c>
      <c r="G3087" s="1356">
        <v>42369</v>
      </c>
      <c r="H3087" s="1348" t="s">
        <v>2252</v>
      </c>
      <c r="I3087" s="1348">
        <v>1416</v>
      </c>
      <c r="J3087" s="1356">
        <v>40325</v>
      </c>
      <c r="K3087" s="1352" t="s">
        <v>2253</v>
      </c>
      <c r="L3087" s="1352" t="s">
        <v>10016</v>
      </c>
      <c r="M3087" s="1345" t="s">
        <v>1830</v>
      </c>
      <c r="N3087" s="1346" t="s">
        <v>1830</v>
      </c>
      <c r="O3087" s="1347"/>
      <c r="P3087" s="117" t="str">
        <f t="shared" si="25"/>
        <v>2206</v>
      </c>
      <c r="Q3087" s="117"/>
      <c r="R3087" s="1348">
        <v>220601029</v>
      </c>
      <c r="S3087" s="321"/>
      <c r="T3087" s="321"/>
    </row>
    <row r="3088" spans="1:20" ht="34.5" hidden="1" customHeight="1">
      <c r="A3088" s="1348">
        <v>220601030</v>
      </c>
      <c r="B3088" s="1339" t="str">
        <f t="shared" si="24"/>
        <v>2206</v>
      </c>
      <c r="C3088" s="1349" t="s">
        <v>2443</v>
      </c>
      <c r="D3088" s="1350">
        <v>1</v>
      </c>
      <c r="E3088" s="293" t="s">
        <v>10017</v>
      </c>
      <c r="F3088" s="1352" t="s">
        <v>10018</v>
      </c>
      <c r="G3088" s="1351">
        <v>42185</v>
      </c>
      <c r="H3088" s="1348" t="s">
        <v>2252</v>
      </c>
      <c r="I3088" s="1348">
        <v>1416</v>
      </c>
      <c r="J3088" s="1351">
        <v>40325</v>
      </c>
      <c r="K3088" s="1352" t="s">
        <v>2253</v>
      </c>
      <c r="L3088" s="1352" t="s">
        <v>10019</v>
      </c>
      <c r="M3088" s="1345" t="s">
        <v>10020</v>
      </c>
      <c r="N3088" s="1346" t="s">
        <v>1830</v>
      </c>
      <c r="O3088" s="1347"/>
      <c r="P3088" s="117" t="str">
        <f t="shared" si="25"/>
        <v>2206</v>
      </c>
      <c r="Q3088" s="117"/>
      <c r="R3088" s="1348">
        <v>220601030</v>
      </c>
      <c r="S3088" s="321"/>
      <c r="T3088" s="321"/>
    </row>
    <row r="3089" spans="1:20" ht="34.5" hidden="1" customHeight="1">
      <c r="A3089" s="1348">
        <v>220601031</v>
      </c>
      <c r="B3089" s="1339" t="str">
        <f t="shared" si="24"/>
        <v>2206</v>
      </c>
      <c r="C3089" s="1349" t="s">
        <v>2443</v>
      </c>
      <c r="D3089" s="1350">
        <v>1</v>
      </c>
      <c r="E3089" s="293" t="s">
        <v>10021</v>
      </c>
      <c r="F3089" s="1352" t="s">
        <v>10022</v>
      </c>
      <c r="G3089" s="1356">
        <v>43099</v>
      </c>
      <c r="H3089" s="1348" t="s">
        <v>2252</v>
      </c>
      <c r="I3089" s="1348">
        <v>1416</v>
      </c>
      <c r="J3089" s="1356">
        <v>40325</v>
      </c>
      <c r="K3089" s="1352" t="s">
        <v>2253</v>
      </c>
      <c r="L3089" s="1352" t="s">
        <v>10023</v>
      </c>
      <c r="M3089" s="1345" t="s">
        <v>10024</v>
      </c>
      <c r="N3089" s="1346" t="s">
        <v>1830</v>
      </c>
      <c r="O3089" s="1347"/>
      <c r="P3089" s="117" t="str">
        <f t="shared" si="25"/>
        <v>2206</v>
      </c>
      <c r="Q3089" s="117"/>
      <c r="R3089" s="1348">
        <v>220601031</v>
      </c>
      <c r="S3089" s="321"/>
      <c r="T3089" s="321"/>
    </row>
    <row r="3090" spans="1:20" ht="34.5" hidden="1" customHeight="1">
      <c r="A3090" s="1348">
        <v>220601032</v>
      </c>
      <c r="B3090" s="1339" t="str">
        <f t="shared" si="24"/>
        <v>2206</v>
      </c>
      <c r="C3090" s="1349" t="s">
        <v>2443</v>
      </c>
      <c r="D3090" s="1350">
        <v>1</v>
      </c>
      <c r="E3090" s="293" t="s">
        <v>10025</v>
      </c>
      <c r="F3090" s="1352" t="s">
        <v>8352</v>
      </c>
      <c r="G3090" s="1351">
        <v>43014</v>
      </c>
      <c r="H3090" s="1348" t="s">
        <v>2252</v>
      </c>
      <c r="I3090" s="1348">
        <v>1461</v>
      </c>
      <c r="J3090" s="1356">
        <v>41123</v>
      </c>
      <c r="K3090" s="1352" t="s">
        <v>2253</v>
      </c>
      <c r="L3090" s="1352" t="s">
        <v>10026</v>
      </c>
      <c r="M3090" s="1345" t="s">
        <v>10027</v>
      </c>
      <c r="N3090" s="1346" t="s">
        <v>1830</v>
      </c>
      <c r="O3090" s="1347"/>
      <c r="P3090" s="117" t="str">
        <f t="shared" si="25"/>
        <v>2206</v>
      </c>
      <c r="Q3090" s="117"/>
      <c r="R3090" s="1348">
        <v>220601032</v>
      </c>
      <c r="S3090" s="321"/>
      <c r="T3090" s="321"/>
    </row>
    <row r="3091" spans="1:20" ht="34.5" hidden="1" customHeight="1">
      <c r="A3091" s="1348">
        <v>220601033</v>
      </c>
      <c r="B3091" s="1339" t="str">
        <f t="shared" si="24"/>
        <v>2206</v>
      </c>
      <c r="C3091" s="1349" t="s">
        <v>2443</v>
      </c>
      <c r="D3091" s="1350">
        <v>1</v>
      </c>
      <c r="E3091" s="293" t="s">
        <v>10028</v>
      </c>
      <c r="F3091" s="1352" t="s">
        <v>10029</v>
      </c>
      <c r="G3091" s="1351">
        <v>41639</v>
      </c>
      <c r="H3091" s="1348" t="s">
        <v>2252</v>
      </c>
      <c r="I3091" s="1348">
        <v>1461</v>
      </c>
      <c r="J3091" s="1356">
        <v>41123</v>
      </c>
      <c r="K3091" s="1352" t="s">
        <v>2253</v>
      </c>
      <c r="L3091" s="1352" t="s">
        <v>10030</v>
      </c>
      <c r="M3091" s="1345" t="s">
        <v>10031</v>
      </c>
      <c r="N3091" s="1346" t="s">
        <v>1830</v>
      </c>
      <c r="O3091" s="1347"/>
      <c r="P3091" s="117" t="str">
        <f t="shared" si="25"/>
        <v>2206</v>
      </c>
      <c r="Q3091" s="117"/>
      <c r="R3091" s="1348">
        <v>220601033</v>
      </c>
      <c r="S3091" s="321"/>
      <c r="T3091" s="321"/>
    </row>
    <row r="3092" spans="1:20" ht="34.5" hidden="1" customHeight="1">
      <c r="A3092" s="1348">
        <v>220601035</v>
      </c>
      <c r="B3092" s="1339" t="str">
        <f t="shared" si="24"/>
        <v>2206</v>
      </c>
      <c r="C3092" s="1349" t="s">
        <v>2443</v>
      </c>
      <c r="D3092" s="1350">
        <v>1</v>
      </c>
      <c r="E3092" s="293" t="s">
        <v>10032</v>
      </c>
      <c r="F3092" s="1352" t="s">
        <v>10033</v>
      </c>
      <c r="G3092" s="1356">
        <v>43810</v>
      </c>
      <c r="H3092" s="1348" t="s">
        <v>2252</v>
      </c>
      <c r="I3092" s="1348">
        <v>1461</v>
      </c>
      <c r="J3092" s="1351">
        <v>41123</v>
      </c>
      <c r="K3092" s="1352" t="s">
        <v>2253</v>
      </c>
      <c r="L3092" s="1352" t="s">
        <v>10034</v>
      </c>
      <c r="M3092" s="1345" t="s">
        <v>10035</v>
      </c>
      <c r="N3092" s="1346" t="s">
        <v>1830</v>
      </c>
      <c r="O3092" s="1347"/>
      <c r="P3092" s="117" t="str">
        <f t="shared" si="25"/>
        <v>2206</v>
      </c>
      <c r="Q3092" s="117"/>
      <c r="R3092" s="1348">
        <v>220601035</v>
      </c>
      <c r="S3092" s="321"/>
      <c r="T3092" s="321"/>
    </row>
    <row r="3093" spans="1:20" ht="34.5" hidden="1" customHeight="1">
      <c r="A3093" s="1348">
        <v>220601037</v>
      </c>
      <c r="B3093" s="1339" t="str">
        <f t="shared" si="24"/>
        <v>2206</v>
      </c>
      <c r="C3093" s="1349" t="s">
        <v>2443</v>
      </c>
      <c r="D3093" s="1350">
        <v>1</v>
      </c>
      <c r="E3093" s="293" t="s">
        <v>10036</v>
      </c>
      <c r="F3093" s="1352" t="s">
        <v>8366</v>
      </c>
      <c r="G3093" s="1356">
        <v>41639</v>
      </c>
      <c r="H3093" s="1348" t="s">
        <v>2252</v>
      </c>
      <c r="I3093" s="1348">
        <v>1461</v>
      </c>
      <c r="J3093" s="1351">
        <v>41123</v>
      </c>
      <c r="K3093" s="1352" t="s">
        <v>2253</v>
      </c>
      <c r="L3093" s="1352" t="s">
        <v>10037</v>
      </c>
      <c r="M3093" s="1345" t="s">
        <v>10038</v>
      </c>
      <c r="N3093" s="1346" t="s">
        <v>1830</v>
      </c>
      <c r="O3093" s="1347"/>
      <c r="P3093" s="117" t="str">
        <f t="shared" si="25"/>
        <v>2206</v>
      </c>
      <c r="Q3093" s="117"/>
      <c r="R3093" s="1348">
        <v>220601037</v>
      </c>
      <c r="S3093" s="321"/>
      <c r="T3093" s="321"/>
    </row>
    <row r="3094" spans="1:20" ht="34.5" hidden="1" customHeight="1">
      <c r="A3094" s="1348">
        <v>220601038</v>
      </c>
      <c r="B3094" s="1339" t="str">
        <f t="shared" si="24"/>
        <v>2206</v>
      </c>
      <c r="C3094" s="1349" t="s">
        <v>2443</v>
      </c>
      <c r="D3094" s="1350">
        <v>1</v>
      </c>
      <c r="E3094" s="293" t="s">
        <v>10039</v>
      </c>
      <c r="F3094" s="1352" t="s">
        <v>10040</v>
      </c>
      <c r="G3094" s="1351">
        <v>43014</v>
      </c>
      <c r="H3094" s="1348" t="s">
        <v>2252</v>
      </c>
      <c r="I3094" s="1348">
        <v>1489</v>
      </c>
      <c r="J3094" s="1356">
        <v>41593</v>
      </c>
      <c r="K3094" s="1352" t="s">
        <v>2253</v>
      </c>
      <c r="L3094" s="1352"/>
      <c r="M3094" s="1345" t="s">
        <v>10041</v>
      </c>
      <c r="N3094" s="1346" t="s">
        <v>1830</v>
      </c>
      <c r="O3094" s="1347"/>
      <c r="P3094" s="117" t="str">
        <f t="shared" si="25"/>
        <v>2206</v>
      </c>
      <c r="Q3094" s="117"/>
      <c r="R3094" s="1348">
        <v>220601038</v>
      </c>
      <c r="S3094" s="321"/>
      <c r="T3094" s="321"/>
    </row>
    <row r="3095" spans="1:20" ht="34.5" hidden="1" customHeight="1">
      <c r="A3095" s="1348">
        <v>220601039</v>
      </c>
      <c r="B3095" s="1339" t="str">
        <f t="shared" si="24"/>
        <v>2206</v>
      </c>
      <c r="C3095" s="1349" t="s">
        <v>2443</v>
      </c>
      <c r="D3095" s="1350">
        <v>1</v>
      </c>
      <c r="E3095" s="293" t="s">
        <v>10042</v>
      </c>
      <c r="F3095" s="1352" t="s">
        <v>10043</v>
      </c>
      <c r="G3095" s="1356">
        <v>46022</v>
      </c>
      <c r="H3095" s="1348" t="s">
        <v>2353</v>
      </c>
      <c r="I3095" s="1348">
        <v>1527</v>
      </c>
      <c r="J3095" s="1351">
        <v>42403</v>
      </c>
      <c r="K3095" s="1352" t="s">
        <v>2354</v>
      </c>
      <c r="L3095" s="1352" t="s">
        <v>10044</v>
      </c>
      <c r="M3095" s="1345" t="s">
        <v>10045</v>
      </c>
      <c r="N3095" s="1346" t="s">
        <v>1830</v>
      </c>
      <c r="O3095" s="1347"/>
      <c r="P3095" s="117" t="str">
        <f t="shared" si="25"/>
        <v>2206</v>
      </c>
      <c r="Q3095" s="117"/>
      <c r="R3095" s="1348">
        <v>220601039</v>
      </c>
      <c r="S3095" s="321"/>
      <c r="T3095" s="321"/>
    </row>
    <row r="3096" spans="1:20" ht="34.5" hidden="1" customHeight="1">
      <c r="A3096" s="1348">
        <v>220601040</v>
      </c>
      <c r="B3096" s="1339" t="str">
        <f t="shared" si="24"/>
        <v>2206</v>
      </c>
      <c r="C3096" s="1349" t="s">
        <v>2443</v>
      </c>
      <c r="D3096" s="1350">
        <v>1</v>
      </c>
      <c r="E3096" s="293" t="s">
        <v>10046</v>
      </c>
      <c r="F3096" s="1352" t="s">
        <v>10047</v>
      </c>
      <c r="G3096" s="1351">
        <v>46022</v>
      </c>
      <c r="H3096" s="1348" t="s">
        <v>2353</v>
      </c>
      <c r="I3096" s="1348">
        <v>1527</v>
      </c>
      <c r="J3096" s="1351">
        <v>42403</v>
      </c>
      <c r="K3096" s="1352" t="s">
        <v>2354</v>
      </c>
      <c r="L3096" s="1352" t="s">
        <v>10048</v>
      </c>
      <c r="M3096" s="1345" t="s">
        <v>10049</v>
      </c>
      <c r="N3096" s="1346" t="s">
        <v>1830</v>
      </c>
      <c r="O3096" s="1347"/>
      <c r="P3096" s="117" t="str">
        <f t="shared" si="25"/>
        <v>2206</v>
      </c>
      <c r="Q3096" s="117"/>
      <c r="R3096" s="1348">
        <v>220601040</v>
      </c>
      <c r="S3096" s="321"/>
      <c r="T3096" s="321"/>
    </row>
    <row r="3097" spans="1:20" ht="34.5" hidden="1" customHeight="1">
      <c r="A3097" s="1348">
        <v>220601041</v>
      </c>
      <c r="B3097" s="1339" t="str">
        <f t="shared" si="24"/>
        <v>2206</v>
      </c>
      <c r="C3097" s="1349" t="s">
        <v>2443</v>
      </c>
      <c r="D3097" s="1350">
        <v>1</v>
      </c>
      <c r="E3097" s="293" t="s">
        <v>10050</v>
      </c>
      <c r="F3097" s="1352" t="s">
        <v>10051</v>
      </c>
      <c r="G3097" s="1351">
        <v>46022</v>
      </c>
      <c r="H3097" s="1348" t="s">
        <v>2353</v>
      </c>
      <c r="I3097" s="1348">
        <v>1527</v>
      </c>
      <c r="J3097" s="1351">
        <v>42403</v>
      </c>
      <c r="K3097" s="1352" t="s">
        <v>2354</v>
      </c>
      <c r="L3097" s="1352" t="s">
        <v>10052</v>
      </c>
      <c r="M3097" s="1345" t="s">
        <v>1830</v>
      </c>
      <c r="N3097" s="1346" t="s">
        <v>1830</v>
      </c>
      <c r="O3097" s="1347"/>
      <c r="P3097" s="117" t="str">
        <f t="shared" si="25"/>
        <v>2206</v>
      </c>
      <c r="Q3097" s="117"/>
      <c r="R3097" s="1348">
        <v>220601041</v>
      </c>
      <c r="S3097" s="321"/>
      <c r="T3097" s="321"/>
    </row>
    <row r="3098" spans="1:20" ht="34.5" hidden="1" customHeight="1">
      <c r="A3098" s="1348">
        <v>220601042</v>
      </c>
      <c r="B3098" s="1339" t="str">
        <f t="shared" si="24"/>
        <v>2206</v>
      </c>
      <c r="C3098" s="1349" t="s">
        <v>2443</v>
      </c>
      <c r="D3098" s="1350">
        <v>1</v>
      </c>
      <c r="E3098" s="293" t="s">
        <v>10053</v>
      </c>
      <c r="F3098" s="1352" t="s">
        <v>10054</v>
      </c>
      <c r="G3098" s="1356">
        <v>45291</v>
      </c>
      <c r="H3098" s="1348" t="s">
        <v>2353</v>
      </c>
      <c r="I3098" s="1348">
        <v>1527</v>
      </c>
      <c r="J3098" s="1351">
        <v>42403</v>
      </c>
      <c r="K3098" s="1352" t="s">
        <v>2354</v>
      </c>
      <c r="L3098" s="1352" t="s">
        <v>10055</v>
      </c>
      <c r="M3098" s="1345" t="s">
        <v>1830</v>
      </c>
      <c r="N3098" s="1346" t="s">
        <v>1830</v>
      </c>
      <c r="O3098" s="1347" t="s">
        <v>1830</v>
      </c>
      <c r="P3098" s="117" t="str">
        <f t="shared" si="25"/>
        <v>2206</v>
      </c>
      <c r="Q3098" s="117"/>
      <c r="R3098" s="1348">
        <v>220601042</v>
      </c>
      <c r="S3098" s="321"/>
      <c r="T3098" s="321"/>
    </row>
    <row r="3099" spans="1:20" ht="34.5" hidden="1" customHeight="1">
      <c r="A3099" s="1348">
        <v>220601043</v>
      </c>
      <c r="B3099" s="1339" t="str">
        <f t="shared" si="24"/>
        <v>2206</v>
      </c>
      <c r="C3099" s="1349" t="s">
        <v>2443</v>
      </c>
      <c r="D3099" s="1350">
        <v>1</v>
      </c>
      <c r="E3099" s="293" t="s">
        <v>10056</v>
      </c>
      <c r="F3099" s="1352" t="s">
        <v>10057</v>
      </c>
      <c r="G3099" s="1351">
        <v>46022</v>
      </c>
      <c r="H3099" s="1348" t="s">
        <v>2353</v>
      </c>
      <c r="I3099" s="1348">
        <v>1527</v>
      </c>
      <c r="J3099" s="1356">
        <v>42403</v>
      </c>
      <c r="K3099" s="1352" t="s">
        <v>2354</v>
      </c>
      <c r="L3099" s="1352" t="s">
        <v>10058</v>
      </c>
      <c r="M3099" s="1345" t="s">
        <v>10059</v>
      </c>
      <c r="N3099" s="1346" t="s">
        <v>1830</v>
      </c>
      <c r="O3099" s="1347"/>
      <c r="P3099" s="117" t="str">
        <f t="shared" si="25"/>
        <v>2206</v>
      </c>
      <c r="Q3099" s="117"/>
      <c r="R3099" s="1348">
        <v>220601043</v>
      </c>
      <c r="S3099" s="321"/>
      <c r="T3099" s="321"/>
    </row>
    <row r="3100" spans="1:20" ht="34.5" hidden="1" customHeight="1">
      <c r="A3100" s="1348">
        <v>220601044</v>
      </c>
      <c r="B3100" s="1339" t="str">
        <f t="shared" si="24"/>
        <v>2206</v>
      </c>
      <c r="C3100" s="1349" t="s">
        <v>2443</v>
      </c>
      <c r="D3100" s="1350">
        <v>1</v>
      </c>
      <c r="E3100" s="293" t="s">
        <v>10060</v>
      </c>
      <c r="F3100" s="1352" t="s">
        <v>10061</v>
      </c>
      <c r="G3100" s="1356">
        <v>45291</v>
      </c>
      <c r="H3100" s="1348" t="s">
        <v>2353</v>
      </c>
      <c r="I3100" s="1348">
        <v>1558</v>
      </c>
      <c r="J3100" s="1351">
        <v>43390</v>
      </c>
      <c r="K3100" s="1352" t="s">
        <v>2354</v>
      </c>
      <c r="L3100" s="1352" t="s">
        <v>10062</v>
      </c>
      <c r="M3100" s="1345" t="s">
        <v>10063</v>
      </c>
      <c r="N3100" s="1346" t="s">
        <v>1830</v>
      </c>
      <c r="O3100" s="1347" t="s">
        <v>1830</v>
      </c>
      <c r="P3100" s="117" t="str">
        <f t="shared" si="25"/>
        <v>2206</v>
      </c>
      <c r="Q3100" s="117"/>
      <c r="R3100" s="1348">
        <v>220601044</v>
      </c>
      <c r="S3100" s="321"/>
      <c r="T3100" s="321"/>
    </row>
    <row r="3101" spans="1:20" ht="34.5" hidden="1" customHeight="1">
      <c r="A3101" s="1348">
        <v>220601045</v>
      </c>
      <c r="B3101" s="1339" t="str">
        <f t="shared" si="24"/>
        <v>2206</v>
      </c>
      <c r="C3101" s="1349" t="s">
        <v>2443</v>
      </c>
      <c r="D3101" s="1350">
        <v>1</v>
      </c>
      <c r="E3101" s="293" t="s">
        <v>10064</v>
      </c>
      <c r="F3101" s="1352" t="s">
        <v>10065</v>
      </c>
      <c r="G3101" s="1356">
        <v>45291</v>
      </c>
      <c r="H3101" s="1348" t="s">
        <v>2353</v>
      </c>
      <c r="I3101" s="1348">
        <v>1544</v>
      </c>
      <c r="J3101" s="1356">
        <v>42832</v>
      </c>
      <c r="K3101" s="1352" t="s">
        <v>2354</v>
      </c>
      <c r="L3101" s="1352" t="s">
        <v>10066</v>
      </c>
      <c r="M3101" s="1345" t="s">
        <v>10067</v>
      </c>
      <c r="N3101" s="1346" t="s">
        <v>1830</v>
      </c>
      <c r="O3101" s="1347" t="s">
        <v>1830</v>
      </c>
      <c r="P3101" s="117" t="str">
        <f t="shared" si="25"/>
        <v>2206</v>
      </c>
      <c r="Q3101" s="117"/>
      <c r="R3101" s="1348">
        <v>220601045</v>
      </c>
      <c r="S3101" s="321"/>
      <c r="T3101" s="321"/>
    </row>
    <row r="3102" spans="1:20" ht="34.5" hidden="1" customHeight="1">
      <c r="A3102" s="1348">
        <v>220601047</v>
      </c>
      <c r="B3102" s="1339" t="str">
        <f t="shared" si="24"/>
        <v>2206</v>
      </c>
      <c r="C3102" s="1349" t="s">
        <v>2443</v>
      </c>
      <c r="D3102" s="1350">
        <v>1</v>
      </c>
      <c r="E3102" s="293" t="s">
        <v>10068</v>
      </c>
      <c r="F3102" s="1352" t="s">
        <v>10069</v>
      </c>
      <c r="G3102" s="1356">
        <v>45291</v>
      </c>
      <c r="H3102" s="1348" t="s">
        <v>2353</v>
      </c>
      <c r="I3102" s="1348">
        <v>1544</v>
      </c>
      <c r="J3102" s="1351">
        <v>42832</v>
      </c>
      <c r="K3102" s="1352" t="s">
        <v>2354</v>
      </c>
      <c r="L3102" s="1352" t="s">
        <v>10070</v>
      </c>
      <c r="M3102" s="1345" t="s">
        <v>10071</v>
      </c>
      <c r="N3102" s="1346" t="s">
        <v>1830</v>
      </c>
      <c r="O3102" s="1347" t="s">
        <v>1830</v>
      </c>
      <c r="P3102" s="117" t="str">
        <f t="shared" si="25"/>
        <v>2206</v>
      </c>
      <c r="Q3102" s="117"/>
      <c r="R3102" s="1348">
        <v>220601047</v>
      </c>
      <c r="S3102" s="321"/>
      <c r="T3102" s="321"/>
    </row>
    <row r="3103" spans="1:20" ht="34.5" hidden="1" customHeight="1">
      <c r="A3103" s="1348">
        <v>220601048</v>
      </c>
      <c r="B3103" s="1339" t="str">
        <f t="shared" si="24"/>
        <v>2206</v>
      </c>
      <c r="C3103" s="1349" t="s">
        <v>2443</v>
      </c>
      <c r="D3103" s="1350">
        <v>1</v>
      </c>
      <c r="E3103" s="293" t="s">
        <v>10072</v>
      </c>
      <c r="F3103" s="1352" t="s">
        <v>10073</v>
      </c>
      <c r="G3103" s="1356">
        <v>45291</v>
      </c>
      <c r="H3103" s="1348" t="s">
        <v>2353</v>
      </c>
      <c r="I3103" s="1348">
        <v>1544</v>
      </c>
      <c r="J3103" s="1351">
        <v>42832</v>
      </c>
      <c r="K3103" s="1352" t="s">
        <v>2354</v>
      </c>
      <c r="L3103" s="1352" t="s">
        <v>10074</v>
      </c>
      <c r="M3103" s="1345" t="s">
        <v>10075</v>
      </c>
      <c r="N3103" s="1346" t="s">
        <v>1830</v>
      </c>
      <c r="O3103" s="1347" t="s">
        <v>1830</v>
      </c>
      <c r="P3103" s="117" t="str">
        <f t="shared" si="25"/>
        <v>2206</v>
      </c>
      <c r="Q3103" s="117"/>
      <c r="R3103" s="1348">
        <v>220601048</v>
      </c>
      <c r="S3103" s="321"/>
      <c r="T3103" s="321"/>
    </row>
    <row r="3104" spans="1:20" ht="34.5" hidden="1" customHeight="1">
      <c r="A3104" s="1348">
        <v>220601049</v>
      </c>
      <c r="B3104" s="1339" t="str">
        <f t="shared" si="24"/>
        <v>2206</v>
      </c>
      <c r="C3104" s="1349" t="s">
        <v>2443</v>
      </c>
      <c r="D3104" s="1350">
        <v>1</v>
      </c>
      <c r="E3104" s="293" t="s">
        <v>10076</v>
      </c>
      <c r="F3104" s="1352" t="s">
        <v>10077</v>
      </c>
      <c r="G3104" s="1356">
        <v>45291</v>
      </c>
      <c r="H3104" s="1348" t="s">
        <v>2353</v>
      </c>
      <c r="I3104" s="1348">
        <v>1544</v>
      </c>
      <c r="J3104" s="1351">
        <v>42832</v>
      </c>
      <c r="K3104" s="1352" t="s">
        <v>2354</v>
      </c>
      <c r="L3104" s="1352" t="s">
        <v>10078</v>
      </c>
      <c r="M3104" s="1345" t="s">
        <v>10079</v>
      </c>
      <c r="N3104" s="1346" t="s">
        <v>1830</v>
      </c>
      <c r="O3104" s="1347" t="s">
        <v>1830</v>
      </c>
      <c r="P3104" s="117" t="str">
        <f t="shared" si="25"/>
        <v>2206</v>
      </c>
      <c r="Q3104" s="117"/>
      <c r="R3104" s="1348">
        <v>220601049</v>
      </c>
      <c r="S3104" s="321"/>
      <c r="T3104" s="321"/>
    </row>
    <row r="3105" spans="1:20" ht="34.5" hidden="1" customHeight="1">
      <c r="A3105" s="1348">
        <v>220601050</v>
      </c>
      <c r="B3105" s="1339" t="str">
        <f t="shared" si="24"/>
        <v>2206</v>
      </c>
      <c r="C3105" s="1349" t="s">
        <v>2443</v>
      </c>
      <c r="D3105" s="1350">
        <v>1</v>
      </c>
      <c r="E3105" s="293" t="s">
        <v>10080</v>
      </c>
      <c r="F3105" s="1352" t="s">
        <v>10081</v>
      </c>
      <c r="G3105" s="1356">
        <v>45291</v>
      </c>
      <c r="H3105" s="1348" t="s">
        <v>2353</v>
      </c>
      <c r="I3105" s="1348">
        <v>1550</v>
      </c>
      <c r="J3105" s="1351">
        <v>43080</v>
      </c>
      <c r="K3105" s="1352" t="s">
        <v>2354</v>
      </c>
      <c r="L3105" s="1352" t="s">
        <v>10082</v>
      </c>
      <c r="M3105" s="1345" t="s">
        <v>10083</v>
      </c>
      <c r="N3105" s="1346" t="s">
        <v>1830</v>
      </c>
      <c r="O3105" s="1347" t="s">
        <v>1830</v>
      </c>
      <c r="P3105" s="117" t="str">
        <f t="shared" si="25"/>
        <v>2206</v>
      </c>
      <c r="Q3105" s="117"/>
      <c r="R3105" s="1348">
        <v>220601050</v>
      </c>
      <c r="S3105" s="321"/>
      <c r="T3105" s="321"/>
    </row>
    <row r="3106" spans="1:20" ht="34.5" hidden="1" customHeight="1">
      <c r="A3106" s="1348">
        <v>220601051</v>
      </c>
      <c r="B3106" s="1339" t="str">
        <f t="shared" si="24"/>
        <v>2206</v>
      </c>
      <c r="C3106" s="1349" t="s">
        <v>2443</v>
      </c>
      <c r="D3106" s="1350">
        <v>1</v>
      </c>
      <c r="E3106" s="293" t="s">
        <v>10084</v>
      </c>
      <c r="F3106" s="1352" t="s">
        <v>10085</v>
      </c>
      <c r="G3106" s="1356">
        <v>45291</v>
      </c>
      <c r="H3106" s="1348" t="s">
        <v>2353</v>
      </c>
      <c r="I3106" s="1348">
        <v>1553</v>
      </c>
      <c r="J3106" s="1356">
        <v>43154</v>
      </c>
      <c r="K3106" s="1352" t="s">
        <v>2354</v>
      </c>
      <c r="L3106" s="1352" t="s">
        <v>10086</v>
      </c>
      <c r="M3106" s="1345" t="s">
        <v>1830</v>
      </c>
      <c r="N3106" s="1346" t="s">
        <v>1830</v>
      </c>
      <c r="O3106" s="1347" t="s">
        <v>1830</v>
      </c>
      <c r="P3106" s="117" t="str">
        <f t="shared" si="25"/>
        <v>2206</v>
      </c>
      <c r="Q3106" s="117"/>
      <c r="R3106" s="1348">
        <v>220601051</v>
      </c>
      <c r="S3106" s="321"/>
      <c r="T3106" s="321"/>
    </row>
    <row r="3107" spans="1:20" ht="34.5" hidden="1" customHeight="1">
      <c r="A3107" s="1348">
        <v>220601054</v>
      </c>
      <c r="B3107" s="1339" t="str">
        <f t="shared" si="24"/>
        <v>2206</v>
      </c>
      <c r="C3107" s="1349" t="s">
        <v>2443</v>
      </c>
      <c r="D3107" s="1350">
        <v>1</v>
      </c>
      <c r="E3107" s="293" t="s">
        <v>10087</v>
      </c>
      <c r="F3107" s="1352" t="s">
        <v>10088</v>
      </c>
      <c r="G3107" s="1356">
        <v>45291</v>
      </c>
      <c r="H3107" s="1348" t="s">
        <v>2353</v>
      </c>
      <c r="I3107" s="1348">
        <v>1558</v>
      </c>
      <c r="J3107" s="1351">
        <v>43390</v>
      </c>
      <c r="K3107" s="1352" t="s">
        <v>2354</v>
      </c>
      <c r="L3107" s="1352" t="s">
        <v>10089</v>
      </c>
      <c r="M3107" s="1345" t="s">
        <v>1830</v>
      </c>
      <c r="N3107" s="1346" t="s">
        <v>1830</v>
      </c>
      <c r="O3107" s="1347" t="s">
        <v>1830</v>
      </c>
      <c r="P3107" s="117" t="str">
        <f t="shared" si="25"/>
        <v>2206</v>
      </c>
      <c r="Q3107" s="117"/>
      <c r="R3107" s="1348">
        <v>220601054</v>
      </c>
      <c r="S3107" s="321"/>
      <c r="T3107" s="321"/>
    </row>
    <row r="3108" spans="1:20" ht="34.5" hidden="1" customHeight="1">
      <c r="A3108" s="1348">
        <v>220601055</v>
      </c>
      <c r="B3108" s="1339" t="str">
        <f t="shared" si="24"/>
        <v>2206</v>
      </c>
      <c r="C3108" s="1349" t="s">
        <v>2443</v>
      </c>
      <c r="D3108" s="1350">
        <v>1</v>
      </c>
      <c r="E3108" s="293" t="s">
        <v>10090</v>
      </c>
      <c r="F3108" s="1352" t="s">
        <v>8554</v>
      </c>
      <c r="G3108" s="1356">
        <v>45291</v>
      </c>
      <c r="H3108" s="1348" t="s">
        <v>2353</v>
      </c>
      <c r="I3108" s="1348">
        <v>1488</v>
      </c>
      <c r="J3108" s="1356">
        <v>41557</v>
      </c>
      <c r="K3108" s="1352" t="s">
        <v>2253</v>
      </c>
      <c r="L3108" s="1352" t="s">
        <v>10091</v>
      </c>
      <c r="M3108" s="1345" t="s">
        <v>9729</v>
      </c>
      <c r="N3108" s="1346" t="s">
        <v>1830</v>
      </c>
      <c r="O3108" s="1347" t="s">
        <v>1830</v>
      </c>
      <c r="P3108" s="117" t="str">
        <f t="shared" si="25"/>
        <v>2206</v>
      </c>
      <c r="Q3108" s="117"/>
      <c r="R3108" s="1348">
        <v>220601055</v>
      </c>
      <c r="S3108" s="321"/>
      <c r="T3108" s="321"/>
    </row>
    <row r="3109" spans="1:20" ht="34.5" hidden="1" customHeight="1">
      <c r="A3109" s="1348">
        <v>220601058</v>
      </c>
      <c r="B3109" s="1339" t="str">
        <f t="shared" si="24"/>
        <v>2206</v>
      </c>
      <c r="C3109" s="1349" t="s">
        <v>2443</v>
      </c>
      <c r="D3109" s="1350">
        <v>1</v>
      </c>
      <c r="E3109" s="293" t="s">
        <v>10092</v>
      </c>
      <c r="F3109" s="1352" t="s">
        <v>10093</v>
      </c>
      <c r="G3109" s="1356">
        <v>45291</v>
      </c>
      <c r="H3109" s="1348" t="s">
        <v>2353</v>
      </c>
      <c r="I3109" s="1348">
        <v>1553</v>
      </c>
      <c r="J3109" s="1356">
        <v>43154</v>
      </c>
      <c r="K3109" s="1352" t="s">
        <v>2354</v>
      </c>
      <c r="L3109" s="1352" t="s">
        <v>10094</v>
      </c>
      <c r="M3109" s="1345" t="s">
        <v>9732</v>
      </c>
      <c r="N3109" s="1346" t="s">
        <v>1830</v>
      </c>
      <c r="O3109" s="1347" t="s">
        <v>1830</v>
      </c>
      <c r="P3109" s="117" t="str">
        <f t="shared" si="25"/>
        <v>2206</v>
      </c>
      <c r="Q3109" s="117"/>
      <c r="R3109" s="1348">
        <v>220601058</v>
      </c>
      <c r="S3109" s="321"/>
      <c r="T3109" s="321"/>
    </row>
    <row r="3110" spans="1:20" ht="34.5" hidden="1" customHeight="1">
      <c r="A3110" s="1348">
        <v>220601059</v>
      </c>
      <c r="B3110" s="1339" t="str">
        <f t="shared" si="24"/>
        <v>2206</v>
      </c>
      <c r="C3110" s="1349" t="s">
        <v>2443</v>
      </c>
      <c r="D3110" s="1350">
        <v>1</v>
      </c>
      <c r="E3110" s="293" t="s">
        <v>10095</v>
      </c>
      <c r="F3110" s="1352" t="s">
        <v>10096</v>
      </c>
      <c r="G3110" s="1356">
        <v>45291</v>
      </c>
      <c r="H3110" s="1348" t="s">
        <v>2353</v>
      </c>
      <c r="I3110" s="1348">
        <v>1553</v>
      </c>
      <c r="J3110" s="1356">
        <v>43154</v>
      </c>
      <c r="K3110" s="1352" t="s">
        <v>2354</v>
      </c>
      <c r="L3110" s="1352" t="s">
        <v>10097</v>
      </c>
      <c r="M3110" s="1345" t="s">
        <v>9729</v>
      </c>
      <c r="N3110" s="1346" t="s">
        <v>1830</v>
      </c>
      <c r="O3110" s="1347" t="s">
        <v>1830</v>
      </c>
      <c r="P3110" s="117" t="str">
        <f t="shared" si="25"/>
        <v>2206</v>
      </c>
      <c r="Q3110" s="117"/>
      <c r="R3110" s="1348">
        <v>220601059</v>
      </c>
      <c r="S3110" s="321"/>
      <c r="T3110" s="321"/>
    </row>
    <row r="3111" spans="1:20" ht="34.5" hidden="1" customHeight="1">
      <c r="A3111" s="1348">
        <v>220601060</v>
      </c>
      <c r="B3111" s="1339" t="str">
        <f t="shared" si="24"/>
        <v>2206</v>
      </c>
      <c r="C3111" s="1349" t="s">
        <v>2443</v>
      </c>
      <c r="D3111" s="1350">
        <v>1</v>
      </c>
      <c r="E3111" s="293" t="s">
        <v>10098</v>
      </c>
      <c r="F3111" s="1352" t="s">
        <v>10099</v>
      </c>
      <c r="G3111" s="1356">
        <v>45291</v>
      </c>
      <c r="H3111" s="1348" t="s">
        <v>2353</v>
      </c>
      <c r="I3111" s="1348">
        <v>1560</v>
      </c>
      <c r="J3111" s="1351">
        <v>43446</v>
      </c>
      <c r="K3111" s="1352" t="s">
        <v>2354</v>
      </c>
      <c r="L3111" s="1353"/>
      <c r="M3111" s="1345" t="s">
        <v>9729</v>
      </c>
      <c r="N3111" s="1346" t="s">
        <v>1830</v>
      </c>
      <c r="O3111" s="1347" t="s">
        <v>1830</v>
      </c>
      <c r="P3111" s="117" t="str">
        <f t="shared" si="25"/>
        <v>2206</v>
      </c>
      <c r="Q3111" s="117"/>
      <c r="R3111" s="1348">
        <v>220601060</v>
      </c>
      <c r="S3111" s="321"/>
      <c r="T3111" s="321"/>
    </row>
    <row r="3112" spans="1:20" ht="34.5" hidden="1" customHeight="1">
      <c r="A3112" s="1348">
        <v>220601061</v>
      </c>
      <c r="B3112" s="1339" t="str">
        <f t="shared" si="24"/>
        <v>2206</v>
      </c>
      <c r="C3112" s="1349" t="s">
        <v>2443</v>
      </c>
      <c r="D3112" s="1350">
        <v>1</v>
      </c>
      <c r="E3112" s="293" t="s">
        <v>10100</v>
      </c>
      <c r="F3112" s="1352" t="s">
        <v>10101</v>
      </c>
      <c r="G3112" s="1356">
        <v>45291</v>
      </c>
      <c r="H3112" s="1348" t="s">
        <v>2353</v>
      </c>
      <c r="I3112" s="1348">
        <v>1560</v>
      </c>
      <c r="J3112" s="1356">
        <v>43446</v>
      </c>
      <c r="K3112" s="1352" t="s">
        <v>2354</v>
      </c>
      <c r="L3112" s="1352"/>
      <c r="M3112" s="1345" t="s">
        <v>9134</v>
      </c>
      <c r="N3112" s="1346" t="s">
        <v>1830</v>
      </c>
      <c r="O3112" s="1347" t="s">
        <v>1830</v>
      </c>
      <c r="P3112" s="117" t="str">
        <f t="shared" si="25"/>
        <v>2206</v>
      </c>
      <c r="Q3112" s="117"/>
      <c r="R3112" s="1348">
        <v>220601061</v>
      </c>
      <c r="S3112" s="321"/>
      <c r="T3112" s="321"/>
    </row>
    <row r="3113" spans="1:20" ht="34.5" hidden="1" customHeight="1">
      <c r="A3113" s="1348">
        <v>220601061</v>
      </c>
      <c r="B3113" s="1339" t="str">
        <f t="shared" si="24"/>
        <v>2206</v>
      </c>
      <c r="C3113" s="1349" t="s">
        <v>2443</v>
      </c>
      <c r="D3113" s="1350">
        <v>1</v>
      </c>
      <c r="E3113" s="293" t="s">
        <v>10102</v>
      </c>
      <c r="F3113" s="1352" t="s">
        <v>10103</v>
      </c>
      <c r="G3113" s="1356">
        <v>45626</v>
      </c>
      <c r="H3113" s="1348" t="s">
        <v>2353</v>
      </c>
      <c r="I3113" s="1348">
        <v>1574</v>
      </c>
      <c r="J3113" s="1356">
        <v>43944</v>
      </c>
      <c r="K3113" s="1352" t="s">
        <v>2354</v>
      </c>
      <c r="L3113" s="1353"/>
      <c r="M3113" s="1345" t="s">
        <v>9137</v>
      </c>
      <c r="N3113" s="1346" t="s">
        <v>1830</v>
      </c>
      <c r="O3113" s="1347"/>
      <c r="P3113" s="117" t="str">
        <f t="shared" si="25"/>
        <v>2206</v>
      </c>
      <c r="Q3113" s="117"/>
      <c r="R3113" s="1348">
        <v>220601061</v>
      </c>
      <c r="S3113" s="321"/>
      <c r="T3113" s="321"/>
    </row>
    <row r="3114" spans="1:20" ht="34.5" hidden="1" customHeight="1">
      <c r="A3114" s="1348">
        <v>220601062</v>
      </c>
      <c r="B3114" s="1339" t="str">
        <f t="shared" si="24"/>
        <v>2206</v>
      </c>
      <c r="C3114" s="1349" t="s">
        <v>2443</v>
      </c>
      <c r="D3114" s="1350">
        <v>1</v>
      </c>
      <c r="E3114" s="293" t="s">
        <v>10104</v>
      </c>
      <c r="F3114" s="1352" t="s">
        <v>10105</v>
      </c>
      <c r="G3114" s="1351">
        <v>45626</v>
      </c>
      <c r="H3114" s="1348" t="s">
        <v>2353</v>
      </c>
      <c r="I3114" s="1348">
        <v>1574</v>
      </c>
      <c r="J3114" s="1351">
        <v>43944</v>
      </c>
      <c r="K3114" s="1352" t="s">
        <v>2354</v>
      </c>
      <c r="L3114" s="1353"/>
      <c r="M3114" s="1345" t="s">
        <v>9137</v>
      </c>
      <c r="N3114" s="1346" t="s">
        <v>1830</v>
      </c>
      <c r="O3114" s="1347"/>
      <c r="P3114" s="117" t="str">
        <f t="shared" si="25"/>
        <v>2206</v>
      </c>
      <c r="Q3114" s="117"/>
      <c r="R3114" s="1348">
        <v>220601062</v>
      </c>
      <c r="S3114" s="321"/>
      <c r="T3114" s="321"/>
    </row>
    <row r="3115" spans="1:20" ht="34.5" hidden="1" customHeight="1">
      <c r="A3115" s="1348">
        <v>220601062</v>
      </c>
      <c r="B3115" s="1339" t="str">
        <f t="shared" si="24"/>
        <v>2206</v>
      </c>
      <c r="C3115" s="1349" t="s">
        <v>2443</v>
      </c>
      <c r="D3115" s="1350">
        <v>1</v>
      </c>
      <c r="E3115" s="293" t="s">
        <v>10106</v>
      </c>
      <c r="F3115" s="1352" t="s">
        <v>10107</v>
      </c>
      <c r="G3115" s="1351">
        <v>45626</v>
      </c>
      <c r="H3115" s="1348" t="s">
        <v>2353</v>
      </c>
      <c r="I3115" s="1348">
        <v>1574</v>
      </c>
      <c r="J3115" s="1356">
        <v>43944</v>
      </c>
      <c r="K3115" s="1352" t="s">
        <v>2354</v>
      </c>
      <c r="L3115" s="1352"/>
      <c r="M3115" s="1345" t="s">
        <v>9137</v>
      </c>
      <c r="N3115" s="1346" t="s">
        <v>1830</v>
      </c>
      <c r="O3115" s="1347"/>
      <c r="P3115" s="117" t="str">
        <f t="shared" si="25"/>
        <v>2206</v>
      </c>
      <c r="Q3115" s="117"/>
      <c r="R3115" s="1348">
        <v>220601062</v>
      </c>
      <c r="S3115" s="321"/>
      <c r="T3115" s="321"/>
    </row>
    <row r="3116" spans="1:20" ht="34.5" hidden="1" customHeight="1">
      <c r="A3116" s="1348">
        <v>220601063</v>
      </c>
      <c r="B3116" s="1339" t="str">
        <f t="shared" si="24"/>
        <v>2206</v>
      </c>
      <c r="C3116" s="1349" t="s">
        <v>2443</v>
      </c>
      <c r="D3116" s="1350">
        <v>1</v>
      </c>
      <c r="E3116" s="293" t="s">
        <v>10108</v>
      </c>
      <c r="F3116" s="1352" t="s">
        <v>10109</v>
      </c>
      <c r="G3116" s="1356">
        <v>45626</v>
      </c>
      <c r="H3116" s="1348" t="s">
        <v>2353</v>
      </c>
      <c r="I3116" s="1348">
        <v>1574</v>
      </c>
      <c r="J3116" s="1356">
        <v>43944</v>
      </c>
      <c r="K3116" s="1352" t="s">
        <v>2354</v>
      </c>
      <c r="L3116" s="1353"/>
      <c r="M3116" s="1345" t="s">
        <v>9145</v>
      </c>
      <c r="N3116" s="1346" t="s">
        <v>1830</v>
      </c>
      <c r="O3116" s="1347"/>
      <c r="P3116" s="117" t="str">
        <f t="shared" si="25"/>
        <v>2206</v>
      </c>
      <c r="Q3116" s="117"/>
      <c r="R3116" s="1348">
        <v>220601063</v>
      </c>
      <c r="S3116" s="321"/>
      <c r="T3116" s="321"/>
    </row>
    <row r="3117" spans="1:20" ht="34.5" hidden="1" customHeight="1">
      <c r="A3117" s="1348">
        <v>220601064</v>
      </c>
      <c r="B3117" s="1339" t="str">
        <f t="shared" si="24"/>
        <v>2206</v>
      </c>
      <c r="C3117" s="1349" t="s">
        <v>2443</v>
      </c>
      <c r="D3117" s="1350">
        <v>1</v>
      </c>
      <c r="E3117" s="293" t="s">
        <v>10110</v>
      </c>
      <c r="F3117" s="1352" t="s">
        <v>10111</v>
      </c>
      <c r="G3117" s="1351">
        <v>45626</v>
      </c>
      <c r="H3117" s="1348" t="s">
        <v>2353</v>
      </c>
      <c r="I3117" s="1348">
        <v>1574</v>
      </c>
      <c r="J3117" s="1351">
        <v>43944</v>
      </c>
      <c r="K3117" s="1352" t="s">
        <v>2354</v>
      </c>
      <c r="L3117" s="1353"/>
      <c r="M3117" s="1345" t="s">
        <v>9149</v>
      </c>
      <c r="N3117" s="1346" t="s">
        <v>1830</v>
      </c>
      <c r="O3117" s="1347"/>
      <c r="P3117" s="117" t="str">
        <f t="shared" si="25"/>
        <v>2206</v>
      </c>
      <c r="Q3117" s="117"/>
      <c r="R3117" s="1348">
        <v>220601064</v>
      </c>
      <c r="S3117" s="321"/>
      <c r="T3117" s="321"/>
    </row>
    <row r="3118" spans="1:20" ht="34.5" hidden="1" customHeight="1">
      <c r="A3118" s="1348">
        <v>220601064</v>
      </c>
      <c r="B3118" s="1339" t="str">
        <f t="shared" si="24"/>
        <v>2206</v>
      </c>
      <c r="C3118" s="1349" t="s">
        <v>2443</v>
      </c>
      <c r="D3118" s="1350">
        <v>1</v>
      </c>
      <c r="E3118" s="293" t="s">
        <v>10112</v>
      </c>
      <c r="F3118" s="1352" t="s">
        <v>10113</v>
      </c>
      <c r="G3118" s="1356">
        <v>45626</v>
      </c>
      <c r="H3118" s="1348" t="s">
        <v>2353</v>
      </c>
      <c r="I3118" s="1348">
        <v>1574</v>
      </c>
      <c r="J3118" s="1356">
        <v>43944</v>
      </c>
      <c r="K3118" s="1352" t="s">
        <v>2354</v>
      </c>
      <c r="L3118" s="1352"/>
      <c r="M3118" s="1345" t="s">
        <v>9137</v>
      </c>
      <c r="N3118" s="1346" t="s">
        <v>1830</v>
      </c>
      <c r="O3118" s="1347"/>
      <c r="P3118" s="117" t="str">
        <f t="shared" si="25"/>
        <v>2206</v>
      </c>
      <c r="Q3118" s="117"/>
      <c r="R3118" s="1348">
        <v>220601064</v>
      </c>
      <c r="S3118" s="321"/>
      <c r="T3118" s="321"/>
    </row>
    <row r="3119" spans="1:20" ht="34.5" hidden="1" customHeight="1">
      <c r="A3119" s="1348">
        <v>220601065</v>
      </c>
      <c r="B3119" s="1339" t="str">
        <f t="shared" si="24"/>
        <v>2206</v>
      </c>
      <c r="C3119" s="1349" t="s">
        <v>2443</v>
      </c>
      <c r="D3119" s="1350">
        <v>1</v>
      </c>
      <c r="E3119" s="293" t="s">
        <v>10114</v>
      </c>
      <c r="F3119" s="1352" t="s">
        <v>10115</v>
      </c>
      <c r="G3119" s="1356">
        <v>45630</v>
      </c>
      <c r="H3119" s="1348" t="s">
        <v>2353</v>
      </c>
      <c r="I3119" s="1348">
        <v>1574</v>
      </c>
      <c r="J3119" s="1351">
        <v>43944</v>
      </c>
      <c r="K3119" s="1352" t="s">
        <v>2354</v>
      </c>
      <c r="L3119" s="1352"/>
      <c r="M3119" s="1345" t="s">
        <v>9137</v>
      </c>
      <c r="N3119" s="1346" t="s">
        <v>1830</v>
      </c>
      <c r="O3119" s="1347"/>
      <c r="P3119" s="117" t="str">
        <f t="shared" si="25"/>
        <v>2206</v>
      </c>
      <c r="Q3119" s="117"/>
      <c r="R3119" s="1348">
        <v>220601065</v>
      </c>
      <c r="S3119" s="321"/>
      <c r="T3119" s="321"/>
    </row>
    <row r="3120" spans="1:20" ht="34.5" hidden="1" customHeight="1">
      <c r="A3120" s="1348">
        <v>220601066</v>
      </c>
      <c r="B3120" s="1339" t="str">
        <f t="shared" si="24"/>
        <v>2206</v>
      </c>
      <c r="C3120" s="1349" t="s">
        <v>2443</v>
      </c>
      <c r="D3120" s="1350">
        <v>1</v>
      </c>
      <c r="E3120" s="293" t="s">
        <v>10116</v>
      </c>
      <c r="F3120" s="1352" t="s">
        <v>10117</v>
      </c>
      <c r="G3120" s="1351">
        <v>45647</v>
      </c>
      <c r="H3120" s="1348" t="s">
        <v>2353</v>
      </c>
      <c r="I3120" s="1348">
        <v>1574</v>
      </c>
      <c r="J3120" s="1351">
        <v>43944</v>
      </c>
      <c r="K3120" s="1352" t="s">
        <v>2354</v>
      </c>
      <c r="L3120" s="1353"/>
      <c r="M3120" s="1345" t="s">
        <v>9158</v>
      </c>
      <c r="N3120" s="1346" t="s">
        <v>1830</v>
      </c>
      <c r="O3120" s="1347"/>
      <c r="P3120" s="117" t="str">
        <f t="shared" si="25"/>
        <v>2206</v>
      </c>
      <c r="Q3120" s="117"/>
      <c r="R3120" s="1348">
        <v>220601066</v>
      </c>
      <c r="S3120" s="321"/>
      <c r="T3120" s="321"/>
    </row>
    <row r="3121" spans="1:20" ht="34.5" hidden="1" customHeight="1">
      <c r="A3121" s="1348">
        <v>220601067</v>
      </c>
      <c r="B3121" s="1339" t="str">
        <f t="shared" si="24"/>
        <v>2206</v>
      </c>
      <c r="C3121" s="1349" t="s">
        <v>2443</v>
      </c>
      <c r="D3121" s="1350">
        <v>1</v>
      </c>
      <c r="E3121" s="293" t="s">
        <v>10118</v>
      </c>
      <c r="F3121" s="1352" t="s">
        <v>10119</v>
      </c>
      <c r="G3121" s="1351">
        <v>45647</v>
      </c>
      <c r="H3121" s="1348" t="s">
        <v>2353</v>
      </c>
      <c r="I3121" s="1348">
        <v>1574</v>
      </c>
      <c r="J3121" s="1356">
        <v>43944</v>
      </c>
      <c r="K3121" s="1352" t="s">
        <v>2354</v>
      </c>
      <c r="L3121" s="1352"/>
      <c r="M3121" s="1345" t="s">
        <v>9137</v>
      </c>
      <c r="N3121" s="1346" t="s">
        <v>1830</v>
      </c>
      <c r="O3121" s="1347"/>
      <c r="P3121" s="117" t="str">
        <f t="shared" si="25"/>
        <v>2206</v>
      </c>
      <c r="Q3121" s="117"/>
      <c r="R3121" s="1348">
        <v>220601067</v>
      </c>
      <c r="S3121" s="321"/>
      <c r="T3121" s="321"/>
    </row>
    <row r="3122" spans="1:20" ht="34.5" hidden="1" customHeight="1">
      <c r="A3122" s="1348">
        <v>220601067</v>
      </c>
      <c r="B3122" s="1339" t="str">
        <f t="shared" si="24"/>
        <v>2206</v>
      </c>
      <c r="C3122" s="1349" t="s">
        <v>2443</v>
      </c>
      <c r="D3122" s="1350">
        <v>1</v>
      </c>
      <c r="E3122" s="293" t="s">
        <v>10120</v>
      </c>
      <c r="F3122" s="1352" t="s">
        <v>10121</v>
      </c>
      <c r="G3122" s="1356">
        <v>45647</v>
      </c>
      <c r="H3122" s="1348" t="s">
        <v>2353</v>
      </c>
      <c r="I3122" s="1348">
        <v>1574</v>
      </c>
      <c r="J3122" s="1351">
        <v>43944</v>
      </c>
      <c r="K3122" s="1352" t="s">
        <v>2354</v>
      </c>
      <c r="L3122" s="1352"/>
      <c r="M3122" s="1345" t="s">
        <v>9164</v>
      </c>
      <c r="N3122" s="1346" t="s">
        <v>1830</v>
      </c>
      <c r="O3122" s="1347"/>
      <c r="P3122" s="117" t="str">
        <f t="shared" si="25"/>
        <v>2206</v>
      </c>
      <c r="Q3122" s="117"/>
      <c r="R3122" s="1348">
        <v>220601067</v>
      </c>
      <c r="S3122" s="321"/>
      <c r="T3122" s="321"/>
    </row>
    <row r="3123" spans="1:20" ht="34.5" hidden="1" customHeight="1">
      <c r="A3123" s="1348">
        <v>220601068</v>
      </c>
      <c r="B3123" s="1339" t="str">
        <f t="shared" si="24"/>
        <v>2206</v>
      </c>
      <c r="C3123" s="1349" t="s">
        <v>2454</v>
      </c>
      <c r="D3123" s="1350">
        <v>1</v>
      </c>
      <c r="E3123" s="293" t="s">
        <v>10122</v>
      </c>
      <c r="F3123" s="1352" t="s">
        <v>10123</v>
      </c>
      <c r="G3123" s="1351"/>
      <c r="H3123" s="1348" t="s">
        <v>2252</v>
      </c>
      <c r="I3123" s="1348">
        <v>1357</v>
      </c>
      <c r="J3123" s="1351">
        <v>39338</v>
      </c>
      <c r="K3123" s="1352" t="s">
        <v>2253</v>
      </c>
      <c r="L3123" s="1352"/>
      <c r="M3123" s="1345" t="s">
        <v>10124</v>
      </c>
      <c r="N3123" s="1346" t="s">
        <v>10125</v>
      </c>
      <c r="O3123" s="1347"/>
      <c r="P3123" s="117" t="str">
        <f t="shared" si="25"/>
        <v>2206</v>
      </c>
      <c r="Q3123" s="117"/>
      <c r="R3123" s="1348">
        <v>220601068</v>
      </c>
      <c r="S3123" s="321"/>
      <c r="T3123" s="321"/>
    </row>
    <row r="3124" spans="1:20" ht="34.5" hidden="1" customHeight="1">
      <c r="A3124" s="1348">
        <v>220601069</v>
      </c>
      <c r="B3124" s="1339" t="str">
        <f t="shared" si="24"/>
        <v>2206</v>
      </c>
      <c r="C3124" s="1349" t="s">
        <v>2454</v>
      </c>
      <c r="D3124" s="1350">
        <v>2</v>
      </c>
      <c r="E3124" s="293" t="s">
        <v>10126</v>
      </c>
      <c r="F3124" s="1352" t="s">
        <v>10127</v>
      </c>
      <c r="G3124" s="1356">
        <v>45291</v>
      </c>
      <c r="H3124" s="1348" t="s">
        <v>2353</v>
      </c>
      <c r="I3124" s="1348"/>
      <c r="J3124" s="1368"/>
      <c r="K3124" s="1352" t="s">
        <v>2253</v>
      </c>
      <c r="L3124" s="1353"/>
      <c r="M3124" s="1345" t="s">
        <v>10128</v>
      </c>
      <c r="N3124" s="1346" t="s">
        <v>10129</v>
      </c>
      <c r="O3124" s="1347" t="s">
        <v>1830</v>
      </c>
      <c r="P3124" s="117" t="str">
        <f t="shared" si="25"/>
        <v>2206</v>
      </c>
      <c r="Q3124" s="117"/>
      <c r="R3124" s="1348">
        <v>220601069</v>
      </c>
      <c r="S3124" s="321"/>
      <c r="T3124" s="321"/>
    </row>
    <row r="3125" spans="1:20" ht="34.5" hidden="1" customHeight="1">
      <c r="A3125" s="1348">
        <v>220601070</v>
      </c>
      <c r="B3125" s="1339" t="str">
        <f t="shared" si="24"/>
        <v>2206</v>
      </c>
      <c r="C3125" s="1349" t="s">
        <v>2454</v>
      </c>
      <c r="D3125" s="1350">
        <v>1</v>
      </c>
      <c r="E3125" s="293" t="s">
        <v>10130</v>
      </c>
      <c r="F3125" s="1352" t="s">
        <v>10131</v>
      </c>
      <c r="G3125" s="1351"/>
      <c r="H3125" s="1348" t="s">
        <v>2252</v>
      </c>
      <c r="I3125" s="1348">
        <v>1357</v>
      </c>
      <c r="J3125" s="1351">
        <v>39338</v>
      </c>
      <c r="K3125" s="1352" t="s">
        <v>2253</v>
      </c>
      <c r="L3125" s="1353"/>
      <c r="M3125" s="1345" t="s">
        <v>1830</v>
      </c>
      <c r="N3125" s="1346" t="s">
        <v>10132</v>
      </c>
      <c r="O3125" s="1347"/>
      <c r="P3125" s="117" t="str">
        <f t="shared" si="25"/>
        <v>2206</v>
      </c>
      <c r="Q3125" s="117"/>
      <c r="R3125" s="1348">
        <v>220601070</v>
      </c>
      <c r="S3125" s="321"/>
      <c r="T3125" s="321"/>
    </row>
    <row r="3126" spans="1:20" ht="34.5" hidden="1" customHeight="1">
      <c r="A3126" s="1348">
        <v>220601071</v>
      </c>
      <c r="B3126" s="1339" t="str">
        <f t="shared" si="24"/>
        <v>2206</v>
      </c>
      <c r="C3126" s="1349" t="s">
        <v>2454</v>
      </c>
      <c r="D3126" s="1350">
        <v>2</v>
      </c>
      <c r="E3126" s="293" t="s">
        <v>10133</v>
      </c>
      <c r="F3126" s="1352" t="s">
        <v>10134</v>
      </c>
      <c r="G3126" s="1356">
        <v>45291</v>
      </c>
      <c r="H3126" s="1348" t="s">
        <v>2353</v>
      </c>
      <c r="I3126" s="1348"/>
      <c r="J3126" s="1367"/>
      <c r="K3126" s="1352" t="s">
        <v>2253</v>
      </c>
      <c r="L3126" s="1353"/>
      <c r="M3126" s="1345" t="s">
        <v>1830</v>
      </c>
      <c r="N3126" s="1346" t="s">
        <v>10135</v>
      </c>
      <c r="O3126" s="1347" t="s">
        <v>1830</v>
      </c>
      <c r="P3126" s="117" t="str">
        <f t="shared" si="25"/>
        <v>2206</v>
      </c>
      <c r="Q3126" s="117"/>
      <c r="R3126" s="1348">
        <v>220601071</v>
      </c>
      <c r="S3126" s="321"/>
      <c r="T3126" s="321"/>
    </row>
    <row r="3127" spans="1:20" ht="34.5" hidden="1" customHeight="1">
      <c r="A3127" s="1348">
        <v>220601072</v>
      </c>
      <c r="B3127" s="1339" t="str">
        <f t="shared" si="24"/>
        <v>2206</v>
      </c>
      <c r="C3127" s="1349" t="s">
        <v>2454</v>
      </c>
      <c r="D3127" s="1350">
        <v>1</v>
      </c>
      <c r="E3127" s="293" t="s">
        <v>10136</v>
      </c>
      <c r="F3127" s="1352" t="s">
        <v>10137</v>
      </c>
      <c r="G3127" s="1351"/>
      <c r="H3127" s="1348" t="s">
        <v>2252</v>
      </c>
      <c r="I3127" s="1348">
        <v>1357</v>
      </c>
      <c r="J3127" s="1351">
        <v>39338</v>
      </c>
      <c r="K3127" s="1352" t="s">
        <v>2253</v>
      </c>
      <c r="L3127" s="1352" t="s">
        <v>10138</v>
      </c>
      <c r="M3127" s="1345" t="s">
        <v>1830</v>
      </c>
      <c r="N3127" s="1346" t="s">
        <v>1830</v>
      </c>
      <c r="O3127" s="1334"/>
      <c r="P3127" s="117" t="str">
        <f t="shared" si="25"/>
        <v>2206</v>
      </c>
      <c r="Q3127" s="117"/>
      <c r="R3127" s="1348">
        <v>220601072</v>
      </c>
      <c r="S3127" s="321"/>
      <c r="T3127" s="321"/>
    </row>
    <row r="3128" spans="1:20" ht="34.5" hidden="1" customHeight="1">
      <c r="A3128" s="1348">
        <v>220601073</v>
      </c>
      <c r="B3128" s="1339" t="str">
        <f t="shared" si="24"/>
        <v>2206</v>
      </c>
      <c r="C3128" s="1349" t="s">
        <v>2454</v>
      </c>
      <c r="D3128" s="1350">
        <v>2</v>
      </c>
      <c r="E3128" s="293" t="s">
        <v>10139</v>
      </c>
      <c r="F3128" s="1352" t="s">
        <v>10140</v>
      </c>
      <c r="G3128" s="1356">
        <v>43091</v>
      </c>
      <c r="H3128" s="1348" t="s">
        <v>2252</v>
      </c>
      <c r="I3128" s="1348"/>
      <c r="J3128" s="1367"/>
      <c r="K3128" s="1352" t="s">
        <v>2253</v>
      </c>
      <c r="L3128" s="1353"/>
      <c r="M3128" s="1345" t="s">
        <v>1830</v>
      </c>
      <c r="N3128" s="1346" t="s">
        <v>1830</v>
      </c>
      <c r="O3128" s="1347"/>
      <c r="P3128" s="117" t="str">
        <f t="shared" si="25"/>
        <v>2206</v>
      </c>
      <c r="Q3128" s="117"/>
      <c r="R3128" s="1348">
        <v>220601073</v>
      </c>
      <c r="S3128" s="321"/>
      <c r="T3128" s="321"/>
    </row>
    <row r="3129" spans="1:20" ht="34.5" hidden="1" customHeight="1">
      <c r="A3129" s="1348">
        <v>220601074</v>
      </c>
      <c r="B3129" s="1339" t="str">
        <f t="shared" si="24"/>
        <v>2206</v>
      </c>
      <c r="C3129" s="1349" t="s">
        <v>2454</v>
      </c>
      <c r="D3129" s="1350">
        <v>1</v>
      </c>
      <c r="E3129" s="293" t="s">
        <v>10141</v>
      </c>
      <c r="F3129" s="1352" t="s">
        <v>10142</v>
      </c>
      <c r="G3129" s="1351"/>
      <c r="H3129" s="1348" t="s">
        <v>2252</v>
      </c>
      <c r="I3129" s="1348">
        <v>1357</v>
      </c>
      <c r="J3129" s="1351">
        <v>39338</v>
      </c>
      <c r="K3129" s="1352" t="s">
        <v>2253</v>
      </c>
      <c r="L3129" s="1352" t="s">
        <v>10143</v>
      </c>
      <c r="M3129" s="1345" t="s">
        <v>1830</v>
      </c>
      <c r="N3129" s="1346" t="s">
        <v>10144</v>
      </c>
      <c r="O3129" s="1347"/>
      <c r="P3129" s="117" t="str">
        <f t="shared" si="25"/>
        <v>2206</v>
      </c>
      <c r="Q3129" s="117"/>
      <c r="R3129" s="1348">
        <v>220601074</v>
      </c>
      <c r="S3129" s="321"/>
      <c r="T3129" s="321"/>
    </row>
    <row r="3130" spans="1:20" ht="34.5" hidden="1" customHeight="1">
      <c r="A3130" s="1348">
        <v>220601075</v>
      </c>
      <c r="B3130" s="1339" t="str">
        <f t="shared" si="24"/>
        <v>2206</v>
      </c>
      <c r="C3130" s="1349" t="s">
        <v>2454</v>
      </c>
      <c r="D3130" s="1350">
        <v>2</v>
      </c>
      <c r="E3130" s="293" t="s">
        <v>10145</v>
      </c>
      <c r="F3130" s="1352" t="s">
        <v>10146</v>
      </c>
      <c r="G3130" s="1356">
        <v>43830</v>
      </c>
      <c r="H3130" s="1348" t="s">
        <v>2252</v>
      </c>
      <c r="I3130" s="1348"/>
      <c r="J3130" s="1367"/>
      <c r="K3130" s="1352" t="s">
        <v>2253</v>
      </c>
      <c r="L3130" s="1352"/>
      <c r="M3130" s="1345" t="s">
        <v>10147</v>
      </c>
      <c r="N3130" s="1346" t="s">
        <v>10148</v>
      </c>
      <c r="O3130" s="1347"/>
      <c r="P3130" s="117" t="str">
        <f t="shared" si="25"/>
        <v>2206</v>
      </c>
      <c r="Q3130" s="117"/>
      <c r="R3130" s="1348">
        <v>220601075</v>
      </c>
      <c r="S3130" s="321"/>
      <c r="T3130" s="321"/>
    </row>
    <row r="3131" spans="1:20" ht="34.5" hidden="1" customHeight="1">
      <c r="A3131" s="1348">
        <v>220601076</v>
      </c>
      <c r="B3131" s="1339" t="str">
        <f t="shared" si="24"/>
        <v>2206</v>
      </c>
      <c r="C3131" s="1349" t="s">
        <v>2454</v>
      </c>
      <c r="D3131" s="1350">
        <v>1</v>
      </c>
      <c r="E3131" s="293" t="s">
        <v>10149</v>
      </c>
      <c r="F3131" s="1352" t="s">
        <v>10150</v>
      </c>
      <c r="G3131" s="1351"/>
      <c r="H3131" s="1348" t="s">
        <v>2252</v>
      </c>
      <c r="I3131" s="1348">
        <v>1357</v>
      </c>
      <c r="J3131" s="1351">
        <v>39338</v>
      </c>
      <c r="K3131" s="1352" t="s">
        <v>2253</v>
      </c>
      <c r="L3131" s="1352"/>
      <c r="M3131" s="1345" t="s">
        <v>1830</v>
      </c>
      <c r="N3131" s="1346" t="s">
        <v>10151</v>
      </c>
      <c r="O3131" s="1347"/>
      <c r="P3131" s="117" t="str">
        <f t="shared" si="25"/>
        <v>2206</v>
      </c>
      <c r="Q3131" s="117"/>
      <c r="R3131" s="1348">
        <v>220601076</v>
      </c>
      <c r="S3131" s="321"/>
      <c r="T3131" s="321"/>
    </row>
    <row r="3132" spans="1:20" ht="34.5" hidden="1" customHeight="1">
      <c r="A3132" s="1348">
        <v>220601077</v>
      </c>
      <c r="B3132" s="1339" t="str">
        <f t="shared" si="24"/>
        <v>2206</v>
      </c>
      <c r="C3132" s="1349" t="s">
        <v>2454</v>
      </c>
      <c r="D3132" s="1350">
        <v>2</v>
      </c>
      <c r="E3132" s="293" t="s">
        <v>10152</v>
      </c>
      <c r="F3132" s="1352" t="s">
        <v>10150</v>
      </c>
      <c r="G3132" s="1356">
        <v>45291</v>
      </c>
      <c r="H3132" s="1348" t="s">
        <v>2353</v>
      </c>
      <c r="I3132" s="1348"/>
      <c r="J3132" s="1367"/>
      <c r="K3132" s="1352" t="s">
        <v>2253</v>
      </c>
      <c r="L3132" s="1352"/>
      <c r="M3132" s="1345" t="s">
        <v>1830</v>
      </c>
      <c r="N3132" s="1346" t="s">
        <v>10144</v>
      </c>
      <c r="O3132" s="1347" t="s">
        <v>1830</v>
      </c>
      <c r="P3132" s="117" t="str">
        <f t="shared" si="25"/>
        <v>2206</v>
      </c>
      <c r="Q3132" s="117"/>
      <c r="R3132" s="1348">
        <v>220601077</v>
      </c>
      <c r="S3132" s="321"/>
      <c r="T3132" s="321"/>
    </row>
    <row r="3133" spans="1:20" ht="34.5" hidden="1" customHeight="1">
      <c r="A3133" s="1348">
        <v>220601078</v>
      </c>
      <c r="B3133" s="1339" t="str">
        <f t="shared" si="24"/>
        <v>2206</v>
      </c>
      <c r="C3133" s="1349" t="s">
        <v>2454</v>
      </c>
      <c r="D3133" s="1350">
        <v>1</v>
      </c>
      <c r="E3133" s="293" t="s">
        <v>10153</v>
      </c>
      <c r="F3133" s="1352" t="s">
        <v>10154</v>
      </c>
      <c r="G3133" s="1351">
        <v>40877</v>
      </c>
      <c r="H3133" s="1348" t="s">
        <v>2252</v>
      </c>
      <c r="I3133" s="1348">
        <v>1357</v>
      </c>
      <c r="J3133" s="1351">
        <v>39338</v>
      </c>
      <c r="K3133" s="1352" t="s">
        <v>2253</v>
      </c>
      <c r="L3133" s="1352" t="s">
        <v>10155</v>
      </c>
      <c r="M3133" s="1345" t="s">
        <v>1830</v>
      </c>
      <c r="N3133" s="1346" t="s">
        <v>1830</v>
      </c>
      <c r="O3133" s="1347"/>
      <c r="P3133" s="117" t="str">
        <f t="shared" si="25"/>
        <v>2206</v>
      </c>
      <c r="Q3133" s="117"/>
      <c r="R3133" s="1348">
        <v>220601078</v>
      </c>
      <c r="S3133" s="321"/>
      <c r="T3133" s="321"/>
    </row>
    <row r="3134" spans="1:20" ht="34.5" hidden="1" customHeight="1">
      <c r="A3134" s="1348">
        <v>220501001</v>
      </c>
      <c r="B3134" s="1339" t="str">
        <f t="shared" si="24"/>
        <v>2205</v>
      </c>
      <c r="C3134" s="1349" t="s">
        <v>2454</v>
      </c>
      <c r="D3134" s="1350">
        <v>2</v>
      </c>
      <c r="E3134" s="293" t="s">
        <v>10156</v>
      </c>
      <c r="F3134" s="1352" t="s">
        <v>10157</v>
      </c>
      <c r="G3134" s="1351">
        <v>43605</v>
      </c>
      <c r="H3134" s="1348" t="s">
        <v>2252</v>
      </c>
      <c r="I3134" s="1348"/>
      <c r="J3134" s="1367"/>
      <c r="K3134" s="1352" t="s">
        <v>2253</v>
      </c>
      <c r="L3134" s="1352"/>
      <c r="M3134" s="1345" t="s">
        <v>9988</v>
      </c>
      <c r="N3134" s="1346" t="s">
        <v>1830</v>
      </c>
      <c r="O3134" s="1347"/>
      <c r="P3134" s="117" t="str">
        <f t="shared" si="25"/>
        <v>2205</v>
      </c>
      <c r="Q3134" s="117"/>
      <c r="R3134" s="1348">
        <v>220501001</v>
      </c>
      <c r="S3134" s="321"/>
      <c r="T3134" s="321"/>
    </row>
    <row r="3135" spans="1:20" ht="34.5" hidden="1" customHeight="1">
      <c r="A3135" s="1348">
        <v>220501001</v>
      </c>
      <c r="B3135" s="1339" t="str">
        <f t="shared" si="24"/>
        <v>2205</v>
      </c>
      <c r="C3135" s="1349" t="s">
        <v>2454</v>
      </c>
      <c r="D3135" s="1350">
        <v>1</v>
      </c>
      <c r="E3135" s="293" t="s">
        <v>10158</v>
      </c>
      <c r="F3135" s="1352" t="s">
        <v>10159</v>
      </c>
      <c r="G3135" s="1351"/>
      <c r="H3135" s="1348" t="s">
        <v>2252</v>
      </c>
      <c r="I3135" s="1348">
        <v>1357</v>
      </c>
      <c r="J3135" s="1351">
        <v>39338</v>
      </c>
      <c r="K3135" s="1352" t="s">
        <v>2253</v>
      </c>
      <c r="L3135" s="1352" t="s">
        <v>10160</v>
      </c>
      <c r="M3135" s="1345" t="s">
        <v>1830</v>
      </c>
      <c r="N3135" s="1346" t="s">
        <v>1830</v>
      </c>
      <c r="O3135" s="1347"/>
      <c r="P3135" s="117" t="str">
        <f t="shared" si="25"/>
        <v>2205</v>
      </c>
      <c r="Q3135" s="117"/>
      <c r="R3135" s="1348">
        <v>220501001</v>
      </c>
      <c r="S3135" s="321"/>
      <c r="T3135" s="321"/>
    </row>
    <row r="3136" spans="1:20" ht="34.5" hidden="1" customHeight="1">
      <c r="A3136" s="1348">
        <v>220501001</v>
      </c>
      <c r="B3136" s="1339" t="str">
        <f t="shared" si="24"/>
        <v>2205</v>
      </c>
      <c r="C3136" s="1349" t="s">
        <v>2454</v>
      </c>
      <c r="D3136" s="1350">
        <v>2</v>
      </c>
      <c r="E3136" s="293" t="s">
        <v>10161</v>
      </c>
      <c r="F3136" s="1352" t="s">
        <v>10162</v>
      </c>
      <c r="G3136" s="1356">
        <v>43830</v>
      </c>
      <c r="H3136" s="1348" t="s">
        <v>2252</v>
      </c>
      <c r="I3136" s="1348"/>
      <c r="J3136" s="1367"/>
      <c r="K3136" s="1352" t="s">
        <v>2253</v>
      </c>
      <c r="L3136" s="1352"/>
      <c r="M3136" s="1345" t="s">
        <v>1830</v>
      </c>
      <c r="N3136" s="1346" t="s">
        <v>10163</v>
      </c>
      <c r="O3136" s="1347"/>
      <c r="P3136" s="117" t="str">
        <f t="shared" si="25"/>
        <v>2205</v>
      </c>
      <c r="Q3136" s="117"/>
      <c r="R3136" s="1348">
        <v>220501001</v>
      </c>
      <c r="S3136" s="321"/>
      <c r="T3136" s="321"/>
    </row>
    <row r="3137" spans="1:20" ht="34.5" hidden="1" customHeight="1">
      <c r="A3137" s="1348">
        <v>220501002</v>
      </c>
      <c r="B3137" s="1339" t="str">
        <f t="shared" si="24"/>
        <v>2205</v>
      </c>
      <c r="C3137" s="1349" t="s">
        <v>2454</v>
      </c>
      <c r="D3137" s="1350">
        <v>1</v>
      </c>
      <c r="E3137" s="293" t="s">
        <v>10164</v>
      </c>
      <c r="F3137" s="1352" t="s">
        <v>10165</v>
      </c>
      <c r="G3137" s="1356"/>
      <c r="H3137" s="1348" t="s">
        <v>2252</v>
      </c>
      <c r="I3137" s="1348">
        <v>1357</v>
      </c>
      <c r="J3137" s="1351">
        <v>39338</v>
      </c>
      <c r="K3137" s="1352" t="s">
        <v>2253</v>
      </c>
      <c r="L3137" s="1352"/>
      <c r="M3137" s="1345" t="s">
        <v>1830</v>
      </c>
      <c r="N3137" s="1346" t="s">
        <v>1830</v>
      </c>
      <c r="O3137" s="1347"/>
      <c r="P3137" s="117" t="str">
        <f t="shared" si="25"/>
        <v>2205</v>
      </c>
      <c r="Q3137" s="117"/>
      <c r="R3137" s="1348">
        <v>220501002</v>
      </c>
      <c r="S3137" s="321"/>
      <c r="T3137" s="321"/>
    </row>
    <row r="3138" spans="1:20" ht="34.5" hidden="1" customHeight="1">
      <c r="A3138" s="1348">
        <v>220501002</v>
      </c>
      <c r="B3138" s="1339" t="str">
        <f t="shared" si="24"/>
        <v>2205</v>
      </c>
      <c r="C3138" s="1349" t="s">
        <v>2454</v>
      </c>
      <c r="D3138" s="1350">
        <v>2</v>
      </c>
      <c r="E3138" s="293" t="s">
        <v>10166</v>
      </c>
      <c r="F3138" s="1352" t="s">
        <v>10165</v>
      </c>
      <c r="G3138" s="1356">
        <v>45291</v>
      </c>
      <c r="H3138" s="1348" t="s">
        <v>2353</v>
      </c>
      <c r="I3138" s="1348"/>
      <c r="J3138" s="1367"/>
      <c r="K3138" s="1352" t="s">
        <v>2253</v>
      </c>
      <c r="L3138" s="1352"/>
      <c r="M3138" s="1345" t="s">
        <v>1830</v>
      </c>
      <c r="N3138" s="1346" t="s">
        <v>1830</v>
      </c>
      <c r="O3138" s="1347" t="s">
        <v>1830</v>
      </c>
      <c r="P3138" s="117" t="str">
        <f t="shared" si="25"/>
        <v>2205</v>
      </c>
      <c r="Q3138" s="117"/>
      <c r="R3138" s="1348">
        <v>220501002</v>
      </c>
      <c r="S3138" s="321"/>
      <c r="T3138" s="321"/>
    </row>
    <row r="3139" spans="1:20" ht="34.5" hidden="1" customHeight="1">
      <c r="A3139" s="1371">
        <v>220501002</v>
      </c>
      <c r="B3139" s="1339" t="str">
        <f t="shared" si="24"/>
        <v>2205</v>
      </c>
      <c r="C3139" s="1349" t="s">
        <v>2454</v>
      </c>
      <c r="D3139" s="1350">
        <v>1</v>
      </c>
      <c r="E3139" s="293" t="s">
        <v>10167</v>
      </c>
      <c r="F3139" s="1352" t="s">
        <v>10168</v>
      </c>
      <c r="G3139" s="1351"/>
      <c r="H3139" s="1348" t="s">
        <v>2252</v>
      </c>
      <c r="I3139" s="1348">
        <v>1357</v>
      </c>
      <c r="J3139" s="1356">
        <v>39338</v>
      </c>
      <c r="K3139" s="1352" t="s">
        <v>2253</v>
      </c>
      <c r="L3139" s="1353"/>
      <c r="M3139" s="1345" t="s">
        <v>1830</v>
      </c>
      <c r="N3139" s="1346" t="s">
        <v>1830</v>
      </c>
      <c r="O3139" s="1347"/>
      <c r="P3139" s="117" t="str">
        <f t="shared" si="25"/>
        <v>2205</v>
      </c>
      <c r="Q3139" s="117"/>
      <c r="R3139" s="1371">
        <v>220501002</v>
      </c>
      <c r="S3139" s="321"/>
      <c r="T3139" s="321"/>
    </row>
    <row r="3140" spans="1:20" ht="34.5" hidden="1" customHeight="1">
      <c r="A3140" s="1348">
        <v>220501003</v>
      </c>
      <c r="B3140" s="1339" t="str">
        <f t="shared" si="24"/>
        <v>2205</v>
      </c>
      <c r="C3140" s="1349" t="s">
        <v>2454</v>
      </c>
      <c r="D3140" s="1350">
        <v>1</v>
      </c>
      <c r="E3140" s="293" t="s">
        <v>10169</v>
      </c>
      <c r="F3140" s="1352" t="s">
        <v>10170</v>
      </c>
      <c r="G3140" s="1356"/>
      <c r="H3140" s="1348" t="s">
        <v>2252</v>
      </c>
      <c r="I3140" s="1348">
        <v>1357</v>
      </c>
      <c r="J3140" s="1356">
        <v>39338</v>
      </c>
      <c r="K3140" s="1352" t="s">
        <v>2253</v>
      </c>
      <c r="L3140" s="1352" t="s">
        <v>10171</v>
      </c>
      <c r="M3140" s="1345" t="s">
        <v>10001</v>
      </c>
      <c r="N3140" s="1346" t="s">
        <v>1830</v>
      </c>
      <c r="O3140" s="1347"/>
      <c r="P3140" s="117" t="str">
        <f t="shared" si="25"/>
        <v>2205</v>
      </c>
      <c r="Q3140" s="117"/>
      <c r="R3140" s="1348">
        <v>220501003</v>
      </c>
      <c r="S3140" s="321"/>
      <c r="T3140" s="321"/>
    </row>
    <row r="3141" spans="1:20" ht="34.5" hidden="1" customHeight="1">
      <c r="A3141" s="1348">
        <v>220501004</v>
      </c>
      <c r="B3141" s="1339" t="str">
        <f t="shared" si="24"/>
        <v>2205</v>
      </c>
      <c r="C3141" s="1349" t="s">
        <v>2454</v>
      </c>
      <c r="D3141" s="1350">
        <v>2</v>
      </c>
      <c r="E3141" s="293" t="s">
        <v>10172</v>
      </c>
      <c r="F3141" s="1352" t="s">
        <v>10173</v>
      </c>
      <c r="G3141" s="1356">
        <v>44561</v>
      </c>
      <c r="H3141" s="1348" t="s">
        <v>2252</v>
      </c>
      <c r="I3141" s="1348"/>
      <c r="J3141" s="1367"/>
      <c r="K3141" s="1352" t="s">
        <v>2253</v>
      </c>
      <c r="L3141" s="1353"/>
      <c r="M3141" s="1345" t="s">
        <v>10174</v>
      </c>
      <c r="N3141" s="1346" t="s">
        <v>1830</v>
      </c>
      <c r="O3141" s="1347"/>
      <c r="P3141" s="117" t="str">
        <f t="shared" si="25"/>
        <v>2205</v>
      </c>
      <c r="Q3141" s="117"/>
      <c r="R3141" s="1348">
        <v>220501004</v>
      </c>
      <c r="S3141" s="321"/>
      <c r="T3141" s="321"/>
    </row>
    <row r="3142" spans="1:20" ht="34.5" hidden="1" customHeight="1">
      <c r="A3142" s="1348">
        <v>220501004</v>
      </c>
      <c r="B3142" s="1339" t="str">
        <f t="shared" si="24"/>
        <v>2205</v>
      </c>
      <c r="C3142" s="1349" t="s">
        <v>2454</v>
      </c>
      <c r="D3142" s="1350">
        <v>1</v>
      </c>
      <c r="E3142" s="293" t="s">
        <v>10175</v>
      </c>
      <c r="F3142" s="1352" t="s">
        <v>10176</v>
      </c>
      <c r="G3142" s="1356"/>
      <c r="H3142" s="1348" t="s">
        <v>2252</v>
      </c>
      <c r="I3142" s="1348">
        <v>1357</v>
      </c>
      <c r="J3142" s="1356">
        <v>39338</v>
      </c>
      <c r="K3142" s="1352" t="s">
        <v>2253</v>
      </c>
      <c r="L3142" s="1352" t="s">
        <v>10171</v>
      </c>
      <c r="M3142" s="1345" t="s">
        <v>10177</v>
      </c>
      <c r="N3142" s="1346" t="s">
        <v>1830</v>
      </c>
      <c r="O3142" s="1347"/>
      <c r="P3142" s="117" t="str">
        <f t="shared" si="25"/>
        <v>2205</v>
      </c>
      <c r="Q3142" s="117"/>
      <c r="R3142" s="1348">
        <v>220501004</v>
      </c>
      <c r="S3142" s="321"/>
      <c r="T3142" s="321"/>
    </row>
    <row r="3143" spans="1:20" ht="34.5" hidden="1" customHeight="1">
      <c r="A3143" s="1348">
        <v>220501005</v>
      </c>
      <c r="B3143" s="1339" t="str">
        <f t="shared" si="24"/>
        <v>2205</v>
      </c>
      <c r="C3143" s="1349" t="s">
        <v>2454</v>
      </c>
      <c r="D3143" s="1350">
        <v>2</v>
      </c>
      <c r="E3143" s="293" t="s">
        <v>10178</v>
      </c>
      <c r="F3143" s="1352" t="s">
        <v>10179</v>
      </c>
      <c r="G3143" s="1351">
        <v>44561</v>
      </c>
      <c r="H3143" s="1348" t="s">
        <v>2252</v>
      </c>
      <c r="I3143" s="1348"/>
      <c r="J3143" s="1368"/>
      <c r="K3143" s="1352" t="s">
        <v>2253</v>
      </c>
      <c r="L3143" s="1353"/>
      <c r="M3143" s="1345" t="s">
        <v>10010</v>
      </c>
      <c r="N3143" s="1346" t="s">
        <v>1830</v>
      </c>
      <c r="O3143" s="1347"/>
      <c r="P3143" s="117" t="str">
        <f t="shared" si="25"/>
        <v>2205</v>
      </c>
      <c r="Q3143" s="117"/>
      <c r="R3143" s="1348">
        <v>220501005</v>
      </c>
      <c r="S3143" s="321"/>
      <c r="T3143" s="321"/>
    </row>
    <row r="3144" spans="1:20" ht="34.5" hidden="1" customHeight="1">
      <c r="A3144" s="1348">
        <v>220501005</v>
      </c>
      <c r="B3144" s="1339" t="str">
        <f t="shared" si="24"/>
        <v>2205</v>
      </c>
      <c r="C3144" s="1349" t="s">
        <v>2454</v>
      </c>
      <c r="D3144" s="1350">
        <v>1</v>
      </c>
      <c r="E3144" s="293" t="s">
        <v>10180</v>
      </c>
      <c r="F3144" s="1352" t="s">
        <v>10181</v>
      </c>
      <c r="G3144" s="1356"/>
      <c r="H3144" s="1348" t="s">
        <v>2252</v>
      </c>
      <c r="I3144" s="1348">
        <v>1357</v>
      </c>
      <c r="J3144" s="1356">
        <v>39338</v>
      </c>
      <c r="K3144" s="1352" t="s">
        <v>2253</v>
      </c>
      <c r="L3144" s="1352" t="s">
        <v>10171</v>
      </c>
      <c r="M3144" s="1345" t="s">
        <v>10182</v>
      </c>
      <c r="N3144" s="1346" t="s">
        <v>3398</v>
      </c>
      <c r="O3144" s="1347"/>
      <c r="P3144" s="117" t="str">
        <f t="shared" si="25"/>
        <v>2205</v>
      </c>
      <c r="Q3144" s="117"/>
      <c r="R3144" s="1348">
        <v>220501005</v>
      </c>
      <c r="S3144" s="321"/>
      <c r="T3144" s="321"/>
    </row>
    <row r="3145" spans="1:20" ht="34.5" hidden="1" customHeight="1">
      <c r="A3145" s="1348">
        <v>220501006</v>
      </c>
      <c r="B3145" s="1339" t="str">
        <f t="shared" si="24"/>
        <v>2205</v>
      </c>
      <c r="C3145" s="1349" t="s">
        <v>2454</v>
      </c>
      <c r="D3145" s="1350">
        <v>2</v>
      </c>
      <c r="E3145" s="293" t="s">
        <v>10183</v>
      </c>
      <c r="F3145" s="1352" t="s">
        <v>10184</v>
      </c>
      <c r="G3145" s="1356">
        <v>44561</v>
      </c>
      <c r="H3145" s="1348" t="s">
        <v>2252</v>
      </c>
      <c r="I3145" s="1348"/>
      <c r="J3145" s="1367"/>
      <c r="K3145" s="1352" t="s">
        <v>2253</v>
      </c>
      <c r="L3145" s="1352"/>
      <c r="M3145" s="1345" t="s">
        <v>10185</v>
      </c>
      <c r="N3145" s="1346" t="s">
        <v>1830</v>
      </c>
      <c r="O3145" s="1347"/>
      <c r="P3145" s="117" t="str">
        <f t="shared" si="25"/>
        <v>2205</v>
      </c>
      <c r="Q3145" s="117"/>
      <c r="R3145" s="1348">
        <v>220501006</v>
      </c>
      <c r="S3145" s="321"/>
      <c r="T3145" s="321"/>
    </row>
    <row r="3146" spans="1:20" ht="34.5" hidden="1" customHeight="1">
      <c r="A3146" s="1348">
        <v>220501006</v>
      </c>
      <c r="B3146" s="1339" t="str">
        <f t="shared" si="24"/>
        <v>2205</v>
      </c>
      <c r="C3146" s="1349" t="s">
        <v>2454</v>
      </c>
      <c r="D3146" s="1350">
        <v>1</v>
      </c>
      <c r="E3146" s="293" t="s">
        <v>10186</v>
      </c>
      <c r="F3146" s="1352" t="s">
        <v>10187</v>
      </c>
      <c r="G3146" s="1356"/>
      <c r="H3146" s="1348" t="s">
        <v>2252</v>
      </c>
      <c r="I3146" s="1348">
        <v>1357</v>
      </c>
      <c r="J3146" s="1356">
        <v>39338</v>
      </c>
      <c r="K3146" s="1352" t="s">
        <v>2253</v>
      </c>
      <c r="L3146" s="1352"/>
      <c r="M3146" s="1345" t="s">
        <v>10188</v>
      </c>
      <c r="N3146" s="1346" t="s">
        <v>1830</v>
      </c>
      <c r="O3146" s="1347"/>
      <c r="P3146" s="117" t="str">
        <f t="shared" si="25"/>
        <v>2205</v>
      </c>
      <c r="Q3146" s="117"/>
      <c r="R3146" s="1348">
        <v>220501006</v>
      </c>
      <c r="S3146" s="321"/>
      <c r="T3146" s="321"/>
    </row>
    <row r="3147" spans="1:20" ht="34.5" hidden="1" customHeight="1">
      <c r="A3147" s="1348">
        <v>220501006</v>
      </c>
      <c r="B3147" s="1339" t="str">
        <f t="shared" si="24"/>
        <v>2205</v>
      </c>
      <c r="C3147" s="1349" t="s">
        <v>2454</v>
      </c>
      <c r="D3147" s="1350">
        <v>2</v>
      </c>
      <c r="E3147" s="293" t="s">
        <v>10189</v>
      </c>
      <c r="F3147" s="1352" t="s">
        <v>10190</v>
      </c>
      <c r="G3147" s="1356">
        <v>42315</v>
      </c>
      <c r="H3147" s="1348" t="s">
        <v>2252</v>
      </c>
      <c r="I3147" s="1348"/>
      <c r="J3147" s="1368"/>
      <c r="K3147" s="1352" t="s">
        <v>2253</v>
      </c>
      <c r="L3147" s="1352"/>
      <c r="M3147" s="1345" t="s">
        <v>10191</v>
      </c>
      <c r="N3147" s="1346" t="s">
        <v>3309</v>
      </c>
      <c r="O3147" s="1347"/>
      <c r="P3147" s="117" t="str">
        <f t="shared" si="25"/>
        <v>2205</v>
      </c>
      <c r="Q3147" s="117"/>
      <c r="R3147" s="1348">
        <v>220501006</v>
      </c>
      <c r="S3147" s="321"/>
      <c r="T3147" s="321"/>
    </row>
    <row r="3148" spans="1:20" ht="34.5" hidden="1" customHeight="1">
      <c r="A3148" s="1348">
        <v>220501007</v>
      </c>
      <c r="B3148" s="1339" t="str">
        <f t="shared" si="24"/>
        <v>2205</v>
      </c>
      <c r="C3148" s="1349" t="s">
        <v>2454</v>
      </c>
      <c r="D3148" s="1350">
        <v>3</v>
      </c>
      <c r="E3148" s="293" t="s">
        <v>10192</v>
      </c>
      <c r="F3148" s="1352" t="s">
        <v>10190</v>
      </c>
      <c r="G3148" s="1356">
        <v>45291</v>
      </c>
      <c r="H3148" s="1348" t="s">
        <v>2353</v>
      </c>
      <c r="I3148" s="1348"/>
      <c r="J3148" s="1368"/>
      <c r="K3148" s="1352" t="s">
        <v>2253</v>
      </c>
      <c r="L3148" s="1352"/>
      <c r="M3148" s="1345" t="s">
        <v>10193</v>
      </c>
      <c r="N3148" s="1346" t="s">
        <v>10194</v>
      </c>
      <c r="O3148" s="1347" t="s">
        <v>1830</v>
      </c>
      <c r="P3148" s="117" t="str">
        <f t="shared" si="25"/>
        <v>2205</v>
      </c>
      <c r="Q3148" s="117"/>
      <c r="R3148" s="1348">
        <v>220501007</v>
      </c>
      <c r="S3148" s="321"/>
      <c r="T3148" s="321"/>
    </row>
    <row r="3149" spans="1:20" ht="34.5" hidden="1" customHeight="1">
      <c r="A3149" s="1348">
        <v>220501007</v>
      </c>
      <c r="B3149" s="1339" t="str">
        <f t="shared" si="24"/>
        <v>2205</v>
      </c>
      <c r="C3149" s="1349" t="s">
        <v>2454</v>
      </c>
      <c r="D3149" s="1350">
        <v>1</v>
      </c>
      <c r="E3149" s="293" t="s">
        <v>10195</v>
      </c>
      <c r="F3149" s="1352" t="s">
        <v>10196</v>
      </c>
      <c r="G3149" s="1351"/>
      <c r="H3149" s="1348" t="s">
        <v>2252</v>
      </c>
      <c r="I3149" s="1348">
        <v>1357</v>
      </c>
      <c r="J3149" s="1351">
        <v>39338</v>
      </c>
      <c r="K3149" s="1352" t="s">
        <v>2253</v>
      </c>
      <c r="L3149" s="1353"/>
      <c r="M3149" s="1345" t="s">
        <v>10197</v>
      </c>
      <c r="N3149" s="1346" t="s">
        <v>1830</v>
      </c>
      <c r="O3149" s="1347"/>
      <c r="P3149" s="117" t="str">
        <f t="shared" si="25"/>
        <v>2205</v>
      </c>
      <c r="Q3149" s="117"/>
      <c r="R3149" s="1348">
        <v>220501007</v>
      </c>
      <c r="S3149" s="321"/>
      <c r="T3149" s="321"/>
    </row>
    <row r="3150" spans="1:20" ht="34.5" hidden="1" customHeight="1">
      <c r="A3150" s="1348">
        <v>220501007</v>
      </c>
      <c r="B3150" s="1339" t="str">
        <f t="shared" si="24"/>
        <v>2205</v>
      </c>
      <c r="C3150" s="1349" t="s">
        <v>2454</v>
      </c>
      <c r="D3150" s="1350">
        <v>2</v>
      </c>
      <c r="E3150" s="293" t="s">
        <v>10198</v>
      </c>
      <c r="F3150" s="1352" t="s">
        <v>10199</v>
      </c>
      <c r="G3150" s="1356">
        <v>43944</v>
      </c>
      <c r="H3150" s="1348" t="s">
        <v>2252</v>
      </c>
      <c r="I3150" s="1348"/>
      <c r="J3150" s="1367"/>
      <c r="K3150" s="1352" t="s">
        <v>2253</v>
      </c>
      <c r="L3150" s="1352"/>
      <c r="M3150" s="1345" t="s">
        <v>10200</v>
      </c>
      <c r="N3150" s="1346" t="s">
        <v>9054</v>
      </c>
      <c r="O3150" s="1347"/>
      <c r="P3150" s="117" t="str">
        <f t="shared" si="25"/>
        <v>2205</v>
      </c>
      <c r="Q3150" s="117"/>
      <c r="R3150" s="1348">
        <v>220501007</v>
      </c>
      <c r="S3150" s="321"/>
      <c r="T3150" s="321"/>
    </row>
    <row r="3151" spans="1:20" ht="34.5" hidden="1" customHeight="1">
      <c r="A3151" s="1348">
        <v>220501008</v>
      </c>
      <c r="B3151" s="1339" t="str">
        <f t="shared" si="24"/>
        <v>2205</v>
      </c>
      <c r="C3151" s="1349" t="s">
        <v>2454</v>
      </c>
      <c r="D3151" s="1350">
        <v>1</v>
      </c>
      <c r="E3151" s="293" t="s">
        <v>10201</v>
      </c>
      <c r="F3151" s="1352" t="s">
        <v>10202</v>
      </c>
      <c r="G3151" s="1356"/>
      <c r="H3151" s="1348" t="s">
        <v>2252</v>
      </c>
      <c r="I3151" s="1348">
        <v>1357</v>
      </c>
      <c r="J3151" s="1351">
        <v>39338</v>
      </c>
      <c r="K3151" s="1352" t="s">
        <v>2253</v>
      </c>
      <c r="L3151" s="1353"/>
      <c r="M3151" s="1345" t="s">
        <v>10203</v>
      </c>
      <c r="N3151" s="1346" t="s">
        <v>1830</v>
      </c>
      <c r="O3151" s="1347"/>
      <c r="P3151" s="117" t="str">
        <f t="shared" si="25"/>
        <v>2205</v>
      </c>
      <c r="Q3151" s="117"/>
      <c r="R3151" s="1348">
        <v>220501008</v>
      </c>
      <c r="S3151" s="321"/>
      <c r="T3151" s="321"/>
    </row>
    <row r="3152" spans="1:20" ht="34.5" hidden="1" customHeight="1">
      <c r="A3152" s="1348">
        <v>220501009</v>
      </c>
      <c r="B3152" s="1339" t="str">
        <f t="shared" si="24"/>
        <v>2205</v>
      </c>
      <c r="C3152" s="1349" t="s">
        <v>2454</v>
      </c>
      <c r="D3152" s="1350">
        <v>2</v>
      </c>
      <c r="E3152" s="293" t="s">
        <v>10204</v>
      </c>
      <c r="F3152" s="1352" t="s">
        <v>10202</v>
      </c>
      <c r="G3152" s="1356">
        <v>45291</v>
      </c>
      <c r="H3152" s="1348" t="s">
        <v>2353</v>
      </c>
      <c r="I3152" s="1348">
        <v>1461</v>
      </c>
      <c r="J3152" s="1356">
        <v>41123</v>
      </c>
      <c r="K3152" s="1352" t="s">
        <v>2253</v>
      </c>
      <c r="L3152" s="1352"/>
      <c r="M3152" s="1345" t="s">
        <v>1830</v>
      </c>
      <c r="N3152" s="1346" t="s">
        <v>10194</v>
      </c>
      <c r="O3152" s="1347" t="s">
        <v>1830</v>
      </c>
      <c r="P3152" s="117" t="str">
        <f t="shared" si="25"/>
        <v>2205</v>
      </c>
      <c r="Q3152" s="117"/>
      <c r="R3152" s="1348">
        <v>220501009</v>
      </c>
      <c r="S3152" s="321"/>
      <c r="T3152" s="321"/>
    </row>
    <row r="3153" spans="1:20" ht="34.5" hidden="1" customHeight="1">
      <c r="A3153" s="1348">
        <v>220501009</v>
      </c>
      <c r="B3153" s="1339" t="str">
        <f t="shared" si="24"/>
        <v>2205</v>
      </c>
      <c r="C3153" s="1349" t="s">
        <v>2454</v>
      </c>
      <c r="D3153" s="1350">
        <v>1</v>
      </c>
      <c r="E3153" s="293" t="s">
        <v>10205</v>
      </c>
      <c r="F3153" s="1352" t="s">
        <v>10206</v>
      </c>
      <c r="G3153" s="1351"/>
      <c r="H3153" s="1348" t="s">
        <v>2252</v>
      </c>
      <c r="I3153" s="1348">
        <v>1357</v>
      </c>
      <c r="J3153" s="1351">
        <v>39338</v>
      </c>
      <c r="K3153" s="1352" t="s">
        <v>2253</v>
      </c>
      <c r="L3153" s="1353"/>
      <c r="M3153" s="1345" t="s">
        <v>10044</v>
      </c>
      <c r="N3153" s="1346" t="s">
        <v>1830</v>
      </c>
      <c r="O3153" s="1347"/>
      <c r="P3153" s="117" t="str">
        <f t="shared" si="25"/>
        <v>2205</v>
      </c>
      <c r="Q3153" s="117"/>
      <c r="R3153" s="1348">
        <v>220501009</v>
      </c>
      <c r="S3153" s="321"/>
      <c r="T3153" s="321"/>
    </row>
    <row r="3154" spans="1:20" ht="34.5" hidden="1" customHeight="1">
      <c r="A3154" s="1348">
        <v>220501010</v>
      </c>
      <c r="B3154" s="1339" t="str">
        <f t="shared" si="24"/>
        <v>2205</v>
      </c>
      <c r="C3154" s="1349" t="s">
        <v>2454</v>
      </c>
      <c r="D3154" s="1350">
        <v>2</v>
      </c>
      <c r="E3154" s="293" t="s">
        <v>10207</v>
      </c>
      <c r="F3154" s="1352" t="s">
        <v>10206</v>
      </c>
      <c r="G3154" s="1356">
        <v>44926</v>
      </c>
      <c r="H3154" s="1348" t="s">
        <v>2353</v>
      </c>
      <c r="I3154" s="1348"/>
      <c r="J3154" s="1368"/>
      <c r="K3154" s="1352" t="s">
        <v>2253</v>
      </c>
      <c r="L3154" s="1353"/>
      <c r="M3154" s="1345" t="s">
        <v>10048</v>
      </c>
      <c r="N3154" s="1346" t="s">
        <v>1830</v>
      </c>
      <c r="O3154" s="1347"/>
      <c r="P3154" s="117" t="str">
        <f t="shared" si="25"/>
        <v>2205</v>
      </c>
      <c r="Q3154" s="117"/>
      <c r="R3154" s="1348">
        <v>220501010</v>
      </c>
      <c r="S3154" s="321"/>
      <c r="T3154" s="321"/>
    </row>
    <row r="3155" spans="1:20" ht="34.5" hidden="1" customHeight="1">
      <c r="A3155" s="1348">
        <v>220501012</v>
      </c>
      <c r="B3155" s="1339" t="str">
        <f t="shared" si="24"/>
        <v>2205</v>
      </c>
      <c r="C3155" s="1349" t="s">
        <v>2454</v>
      </c>
      <c r="D3155" s="1350">
        <v>1</v>
      </c>
      <c r="E3155" s="293" t="s">
        <v>10208</v>
      </c>
      <c r="F3155" s="1352" t="s">
        <v>10209</v>
      </c>
      <c r="G3155" s="1356"/>
      <c r="H3155" s="1348" t="s">
        <v>2252</v>
      </c>
      <c r="I3155" s="1348">
        <v>1357</v>
      </c>
      <c r="J3155" s="1356">
        <v>39338</v>
      </c>
      <c r="K3155" s="1352" t="s">
        <v>2253</v>
      </c>
      <c r="L3155" s="1353"/>
      <c r="M3155" s="1345" t="s">
        <v>10052</v>
      </c>
      <c r="N3155" s="1346" t="s">
        <v>1830</v>
      </c>
      <c r="O3155" s="1347"/>
      <c r="P3155" s="117" t="str">
        <f t="shared" si="25"/>
        <v>2205</v>
      </c>
      <c r="Q3155" s="117"/>
      <c r="R3155" s="1348">
        <v>220501012</v>
      </c>
      <c r="S3155" s="321"/>
      <c r="T3155" s="321"/>
    </row>
    <row r="3156" spans="1:20" ht="34.5" hidden="1" customHeight="1">
      <c r="A3156" s="1348">
        <v>220501012</v>
      </c>
      <c r="B3156" s="1339" t="str">
        <f t="shared" si="24"/>
        <v>2205</v>
      </c>
      <c r="C3156" s="1349" t="s">
        <v>2454</v>
      </c>
      <c r="D3156" s="1350">
        <v>2</v>
      </c>
      <c r="E3156" s="293" t="s">
        <v>10210</v>
      </c>
      <c r="F3156" s="1352" t="s">
        <v>10211</v>
      </c>
      <c r="G3156" s="1351">
        <v>43944</v>
      </c>
      <c r="H3156" s="1348" t="s">
        <v>2252</v>
      </c>
      <c r="I3156" s="1348"/>
      <c r="J3156" s="1368"/>
      <c r="K3156" s="1352" t="s">
        <v>2253</v>
      </c>
      <c r="L3156" s="1352"/>
      <c r="M3156" s="1345" t="s">
        <v>10055</v>
      </c>
      <c r="N3156" s="1346" t="s">
        <v>1830</v>
      </c>
      <c r="O3156" s="1347"/>
      <c r="P3156" s="117" t="str">
        <f t="shared" si="25"/>
        <v>2205</v>
      </c>
      <c r="Q3156" s="117"/>
      <c r="R3156" s="1348">
        <v>220501012</v>
      </c>
      <c r="S3156" s="321"/>
      <c r="T3156" s="321"/>
    </row>
    <row r="3157" spans="1:20" ht="34.5" hidden="1" customHeight="1">
      <c r="A3157" s="1348">
        <v>220501013</v>
      </c>
      <c r="B3157" s="1339" t="str">
        <f t="shared" si="24"/>
        <v>2205</v>
      </c>
      <c r="C3157" s="1349" t="s">
        <v>2454</v>
      </c>
      <c r="D3157" s="1350">
        <v>1</v>
      </c>
      <c r="E3157" s="293" t="s">
        <v>10212</v>
      </c>
      <c r="F3157" s="1352" t="s">
        <v>10213</v>
      </c>
      <c r="G3157" s="1356"/>
      <c r="H3157" s="1348" t="s">
        <v>2252</v>
      </c>
      <c r="I3157" s="1348">
        <v>1357</v>
      </c>
      <c r="J3157" s="1351">
        <v>39338</v>
      </c>
      <c r="K3157" s="1352" t="s">
        <v>2253</v>
      </c>
      <c r="L3157" s="1353"/>
      <c r="M3157" s="1345" t="s">
        <v>10058</v>
      </c>
      <c r="N3157" s="1346" t="s">
        <v>1830</v>
      </c>
      <c r="O3157" s="1347"/>
      <c r="P3157" s="117" t="str">
        <f t="shared" si="25"/>
        <v>2205</v>
      </c>
      <c r="Q3157" s="117"/>
      <c r="R3157" s="1348">
        <v>220501013</v>
      </c>
      <c r="S3157" s="321"/>
      <c r="T3157" s="321"/>
    </row>
    <row r="3158" spans="1:20" ht="34.5" hidden="1" customHeight="1">
      <c r="A3158" s="1348">
        <v>220501013</v>
      </c>
      <c r="B3158" s="1339" t="str">
        <f t="shared" si="24"/>
        <v>2205</v>
      </c>
      <c r="C3158" s="1349" t="s">
        <v>2454</v>
      </c>
      <c r="D3158" s="1350">
        <v>1</v>
      </c>
      <c r="E3158" s="293" t="s">
        <v>10214</v>
      </c>
      <c r="F3158" s="1352" t="s">
        <v>10215</v>
      </c>
      <c r="G3158" s="1351"/>
      <c r="H3158" s="1348" t="s">
        <v>2252</v>
      </c>
      <c r="I3158" s="1348">
        <v>1357</v>
      </c>
      <c r="J3158" s="1356">
        <v>39338</v>
      </c>
      <c r="K3158" s="1352" t="s">
        <v>2253</v>
      </c>
      <c r="L3158" s="1352" t="s">
        <v>10216</v>
      </c>
      <c r="M3158" s="1345" t="s">
        <v>10217</v>
      </c>
      <c r="N3158" s="1346" t="s">
        <v>1830</v>
      </c>
      <c r="O3158" s="1347"/>
      <c r="P3158" s="117" t="str">
        <f t="shared" si="25"/>
        <v>2205</v>
      </c>
      <c r="Q3158" s="117"/>
      <c r="R3158" s="1348">
        <v>220501013</v>
      </c>
      <c r="S3158" s="321"/>
      <c r="T3158" s="321"/>
    </row>
    <row r="3159" spans="1:20" ht="34.5" hidden="1" customHeight="1">
      <c r="A3159" s="1348">
        <v>220501014</v>
      </c>
      <c r="B3159" s="1339" t="str">
        <f t="shared" si="24"/>
        <v>2205</v>
      </c>
      <c r="C3159" s="1349" t="s">
        <v>2454</v>
      </c>
      <c r="D3159" s="1350">
        <v>1</v>
      </c>
      <c r="E3159" s="293" t="s">
        <v>10218</v>
      </c>
      <c r="F3159" s="1352" t="s">
        <v>10219</v>
      </c>
      <c r="G3159" s="1351"/>
      <c r="H3159" s="1348" t="s">
        <v>2252</v>
      </c>
      <c r="I3159" s="1348">
        <v>1357</v>
      </c>
      <c r="J3159" s="1351">
        <v>39338</v>
      </c>
      <c r="K3159" s="1352" t="s">
        <v>2253</v>
      </c>
      <c r="L3159" s="1352" t="s">
        <v>10220</v>
      </c>
      <c r="M3159" s="1345" t="s">
        <v>10066</v>
      </c>
      <c r="N3159" s="1346" t="s">
        <v>1830</v>
      </c>
      <c r="O3159" s="1347"/>
      <c r="P3159" s="117" t="str">
        <f t="shared" si="25"/>
        <v>2205</v>
      </c>
      <c r="Q3159" s="117"/>
      <c r="R3159" s="1348">
        <v>220501014</v>
      </c>
      <c r="S3159" s="321"/>
      <c r="T3159" s="321"/>
    </row>
    <row r="3160" spans="1:20" ht="34.5" hidden="1" customHeight="1">
      <c r="A3160" s="1348">
        <v>220501014</v>
      </c>
      <c r="B3160" s="1339" t="str">
        <f t="shared" si="24"/>
        <v>2205</v>
      </c>
      <c r="C3160" s="1349" t="s">
        <v>2454</v>
      </c>
      <c r="D3160" s="1350">
        <v>1</v>
      </c>
      <c r="E3160" s="293" t="s">
        <v>10221</v>
      </c>
      <c r="F3160" s="1352" t="s">
        <v>10222</v>
      </c>
      <c r="G3160" s="1351"/>
      <c r="H3160" s="1348" t="s">
        <v>2252</v>
      </c>
      <c r="I3160" s="1348">
        <v>1357</v>
      </c>
      <c r="J3160" s="1351">
        <v>39338</v>
      </c>
      <c r="K3160" s="1352" t="s">
        <v>2253</v>
      </c>
      <c r="L3160" s="1352" t="s">
        <v>10220</v>
      </c>
      <c r="M3160" s="1345" t="s">
        <v>10070</v>
      </c>
      <c r="N3160" s="1346" t="s">
        <v>1830</v>
      </c>
      <c r="O3160" s="1347"/>
      <c r="P3160" s="117" t="str">
        <f t="shared" si="25"/>
        <v>2205</v>
      </c>
      <c r="Q3160" s="117"/>
      <c r="R3160" s="1348">
        <v>220501014</v>
      </c>
      <c r="S3160" s="321"/>
      <c r="T3160" s="321"/>
    </row>
    <row r="3161" spans="1:20" ht="34.5" hidden="1" customHeight="1">
      <c r="A3161" s="1348">
        <v>220501017</v>
      </c>
      <c r="B3161" s="1339" t="str">
        <f t="shared" si="24"/>
        <v>2205</v>
      </c>
      <c r="C3161" s="1349" t="s">
        <v>2454</v>
      </c>
      <c r="D3161" s="1350">
        <v>1</v>
      </c>
      <c r="E3161" s="293" t="s">
        <v>10223</v>
      </c>
      <c r="F3161" s="1352" t="s">
        <v>10224</v>
      </c>
      <c r="G3161" s="1356"/>
      <c r="H3161" s="1348" t="s">
        <v>2252</v>
      </c>
      <c r="I3161" s="1348">
        <v>1357</v>
      </c>
      <c r="J3161" s="1356">
        <v>39338</v>
      </c>
      <c r="K3161" s="1352" t="s">
        <v>2253</v>
      </c>
      <c r="L3161" s="1352" t="s">
        <v>10220</v>
      </c>
      <c r="M3161" s="1345" t="s">
        <v>10074</v>
      </c>
      <c r="N3161" s="1346" t="s">
        <v>1830</v>
      </c>
      <c r="O3161" s="1347"/>
      <c r="P3161" s="117" t="str">
        <f t="shared" si="25"/>
        <v>2205</v>
      </c>
      <c r="Q3161" s="117"/>
      <c r="R3161" s="1348">
        <v>220501017</v>
      </c>
      <c r="S3161" s="321"/>
      <c r="T3161" s="321"/>
    </row>
    <row r="3162" spans="1:20" ht="34.5" hidden="1" customHeight="1">
      <c r="A3162" s="1348">
        <v>220501017</v>
      </c>
      <c r="B3162" s="1339" t="str">
        <f t="shared" si="24"/>
        <v>2205</v>
      </c>
      <c r="C3162" s="1349" t="s">
        <v>2454</v>
      </c>
      <c r="D3162" s="1350">
        <v>1</v>
      </c>
      <c r="E3162" s="293" t="s">
        <v>10225</v>
      </c>
      <c r="F3162" s="1352" t="s">
        <v>10226</v>
      </c>
      <c r="G3162" s="1348"/>
      <c r="H3162" s="1348" t="s">
        <v>2252</v>
      </c>
      <c r="I3162" s="1348">
        <v>1357</v>
      </c>
      <c r="J3162" s="1351">
        <v>39338</v>
      </c>
      <c r="K3162" s="1352" t="s">
        <v>2253</v>
      </c>
      <c r="L3162" s="1352" t="s">
        <v>10220</v>
      </c>
      <c r="M3162" s="1345" t="s">
        <v>10078</v>
      </c>
      <c r="N3162" s="1346" t="s">
        <v>1830</v>
      </c>
      <c r="O3162" s="1347"/>
      <c r="P3162" s="117" t="str">
        <f t="shared" si="25"/>
        <v>2205</v>
      </c>
      <c r="Q3162" s="117"/>
      <c r="R3162" s="1348">
        <v>220501017</v>
      </c>
      <c r="S3162" s="321"/>
      <c r="T3162" s="321"/>
    </row>
    <row r="3163" spans="1:20" ht="34.5" hidden="1" customHeight="1">
      <c r="A3163" s="1348">
        <v>220501018</v>
      </c>
      <c r="B3163" s="1339" t="str">
        <f t="shared" si="24"/>
        <v>2205</v>
      </c>
      <c r="C3163" s="1349" t="s">
        <v>2454</v>
      </c>
      <c r="D3163" s="1350">
        <v>1</v>
      </c>
      <c r="E3163" s="293" t="s">
        <v>10227</v>
      </c>
      <c r="F3163" s="1352" t="s">
        <v>10228</v>
      </c>
      <c r="G3163" s="1351"/>
      <c r="H3163" s="1348" t="s">
        <v>2252</v>
      </c>
      <c r="I3163" s="1348">
        <v>1357</v>
      </c>
      <c r="J3163" s="1351">
        <v>39338</v>
      </c>
      <c r="K3163" s="1352" t="s">
        <v>2253</v>
      </c>
      <c r="L3163" s="1353"/>
      <c r="M3163" s="1345" t="s">
        <v>10229</v>
      </c>
      <c r="N3163" s="1346" t="s">
        <v>1830</v>
      </c>
      <c r="O3163" s="1347"/>
      <c r="P3163" s="117" t="str">
        <f t="shared" si="25"/>
        <v>2205</v>
      </c>
      <c r="Q3163" s="117"/>
      <c r="R3163" s="1348">
        <v>220501018</v>
      </c>
      <c r="S3163" s="321"/>
      <c r="T3163" s="321"/>
    </row>
    <row r="3164" spans="1:20" ht="34.5" hidden="1" customHeight="1">
      <c r="A3164" s="1348">
        <v>220501019</v>
      </c>
      <c r="B3164" s="1339" t="str">
        <f t="shared" si="24"/>
        <v>2205</v>
      </c>
      <c r="C3164" s="1349" t="s">
        <v>2454</v>
      </c>
      <c r="D3164" s="1350">
        <v>2</v>
      </c>
      <c r="E3164" s="293" t="s">
        <v>10230</v>
      </c>
      <c r="F3164" s="1352" t="s">
        <v>10228</v>
      </c>
      <c r="G3164" s="1351">
        <v>43944</v>
      </c>
      <c r="H3164" s="1348" t="s">
        <v>2252</v>
      </c>
      <c r="I3164" s="1348"/>
      <c r="J3164" s="1368"/>
      <c r="K3164" s="1352" t="s">
        <v>2253</v>
      </c>
      <c r="L3164" s="1353"/>
      <c r="M3164" s="1345" t="s">
        <v>10231</v>
      </c>
      <c r="N3164" s="1346" t="s">
        <v>1830</v>
      </c>
      <c r="O3164" s="1347"/>
      <c r="P3164" s="117" t="str">
        <f t="shared" si="25"/>
        <v>2205</v>
      </c>
      <c r="Q3164" s="117"/>
      <c r="R3164" s="1348">
        <v>220501019</v>
      </c>
      <c r="S3164" s="321"/>
      <c r="T3164" s="321"/>
    </row>
    <row r="3165" spans="1:20" ht="34.5" hidden="1" customHeight="1">
      <c r="A3165" s="1348">
        <v>220501019</v>
      </c>
      <c r="B3165" s="1339" t="str">
        <f t="shared" si="24"/>
        <v>2205</v>
      </c>
      <c r="C3165" s="1349" t="s">
        <v>2454</v>
      </c>
      <c r="D3165" s="1350">
        <v>1</v>
      </c>
      <c r="E3165" s="293" t="s">
        <v>10232</v>
      </c>
      <c r="F3165" s="1352" t="s">
        <v>10233</v>
      </c>
      <c r="G3165" s="1356"/>
      <c r="H3165" s="1348" t="s">
        <v>2252</v>
      </c>
      <c r="I3165" s="1348">
        <v>1357</v>
      </c>
      <c r="J3165" s="1351">
        <v>39338</v>
      </c>
      <c r="K3165" s="1352" t="s">
        <v>2253</v>
      </c>
      <c r="L3165" s="1352" t="s">
        <v>10234</v>
      </c>
      <c r="M3165" s="1345" t="s">
        <v>10235</v>
      </c>
      <c r="N3165" s="1346" t="s">
        <v>1830</v>
      </c>
      <c r="O3165" s="1347"/>
      <c r="P3165" s="117" t="str">
        <f t="shared" si="25"/>
        <v>2205</v>
      </c>
      <c r="Q3165" s="117"/>
      <c r="R3165" s="1348">
        <v>220501019</v>
      </c>
      <c r="S3165" s="321"/>
      <c r="T3165" s="321"/>
    </row>
    <row r="3166" spans="1:20" ht="34.5" hidden="1" customHeight="1">
      <c r="A3166" s="1348">
        <v>220501020</v>
      </c>
      <c r="B3166" s="1339" t="str">
        <f t="shared" si="24"/>
        <v>2205</v>
      </c>
      <c r="C3166" s="1349" t="s">
        <v>2454</v>
      </c>
      <c r="D3166" s="1350">
        <v>2</v>
      </c>
      <c r="E3166" s="293" t="s">
        <v>10236</v>
      </c>
      <c r="F3166" s="1352" t="s">
        <v>10233</v>
      </c>
      <c r="G3166" s="1356">
        <v>43334</v>
      </c>
      <c r="H3166" s="1348" t="s">
        <v>2252</v>
      </c>
      <c r="I3166" s="1348"/>
      <c r="J3166" s="1368"/>
      <c r="K3166" s="1352" t="s">
        <v>2253</v>
      </c>
      <c r="L3166" s="1352"/>
      <c r="M3166" s="1345" t="s">
        <v>10237</v>
      </c>
      <c r="N3166" s="1346" t="s">
        <v>1830</v>
      </c>
      <c r="O3166" s="1347"/>
      <c r="P3166" s="117" t="str">
        <f t="shared" si="25"/>
        <v>2205</v>
      </c>
      <c r="Q3166" s="117"/>
      <c r="R3166" s="1348">
        <v>220501020</v>
      </c>
      <c r="S3166" s="321"/>
      <c r="T3166" s="321"/>
    </row>
    <row r="3167" spans="1:20" ht="34.5" hidden="1" customHeight="1">
      <c r="A3167" s="1348">
        <v>220501020</v>
      </c>
      <c r="B3167" s="1339" t="str">
        <f t="shared" si="24"/>
        <v>2205</v>
      </c>
      <c r="C3167" s="1349" t="s">
        <v>2454</v>
      </c>
      <c r="D3167" s="1350">
        <v>1</v>
      </c>
      <c r="E3167" s="293" t="s">
        <v>10238</v>
      </c>
      <c r="F3167" s="1352" t="s">
        <v>10239</v>
      </c>
      <c r="G3167" s="1351"/>
      <c r="H3167" s="1348" t="s">
        <v>2252</v>
      </c>
      <c r="I3167" s="1348">
        <v>1357</v>
      </c>
      <c r="J3167" s="1351">
        <v>39338</v>
      </c>
      <c r="K3167" s="1352" t="s">
        <v>2253</v>
      </c>
      <c r="L3167" s="1352" t="s">
        <v>10240</v>
      </c>
      <c r="M3167" s="1345" t="s">
        <v>10241</v>
      </c>
      <c r="N3167" s="1346" t="s">
        <v>1830</v>
      </c>
      <c r="O3167" s="1347"/>
      <c r="P3167" s="117" t="str">
        <f t="shared" si="25"/>
        <v>2205</v>
      </c>
      <c r="Q3167" s="117"/>
      <c r="R3167" s="1348">
        <v>220501020</v>
      </c>
      <c r="S3167" s="321"/>
      <c r="T3167" s="321"/>
    </row>
    <row r="3168" spans="1:20" ht="34.5" hidden="1" customHeight="1">
      <c r="A3168" s="1348">
        <v>220501021</v>
      </c>
      <c r="B3168" s="1339" t="str">
        <f t="shared" si="24"/>
        <v>2205</v>
      </c>
      <c r="C3168" s="1349" t="s">
        <v>2454</v>
      </c>
      <c r="D3168" s="1350">
        <v>2</v>
      </c>
      <c r="E3168" s="293" t="s">
        <v>10242</v>
      </c>
      <c r="F3168" s="1352" t="s">
        <v>10239</v>
      </c>
      <c r="G3168" s="1351">
        <v>43091</v>
      </c>
      <c r="H3168" s="1348" t="s">
        <v>2252</v>
      </c>
      <c r="I3168" s="1348"/>
      <c r="J3168" s="1368"/>
      <c r="K3168" s="1352" t="s">
        <v>2253</v>
      </c>
      <c r="L3168" s="1353"/>
      <c r="M3168" s="1345" t="s">
        <v>10243</v>
      </c>
      <c r="N3168" s="1346" t="s">
        <v>1830</v>
      </c>
      <c r="O3168" s="1347"/>
      <c r="P3168" s="117" t="str">
        <f t="shared" si="25"/>
        <v>2205</v>
      </c>
      <c r="Q3168" s="117"/>
      <c r="R3168" s="1348">
        <v>220501021</v>
      </c>
      <c r="S3168" s="321"/>
      <c r="T3168" s="321"/>
    </row>
    <row r="3169" spans="1:20" ht="34.5" hidden="1" customHeight="1">
      <c r="A3169" s="1348">
        <v>220501021</v>
      </c>
      <c r="B3169" s="1339" t="str">
        <f t="shared" si="24"/>
        <v>2205</v>
      </c>
      <c r="C3169" s="1349" t="s">
        <v>2454</v>
      </c>
      <c r="D3169" s="1350">
        <v>1</v>
      </c>
      <c r="E3169" s="293" t="s">
        <v>10244</v>
      </c>
      <c r="F3169" s="1352" t="s">
        <v>10245</v>
      </c>
      <c r="G3169" s="1351"/>
      <c r="H3169" s="1348" t="s">
        <v>2252</v>
      </c>
      <c r="I3169" s="1348">
        <v>1357</v>
      </c>
      <c r="J3169" s="1351">
        <v>39338</v>
      </c>
      <c r="K3169" s="1352" t="s">
        <v>2253</v>
      </c>
      <c r="L3169" s="1352" t="s">
        <v>10234</v>
      </c>
      <c r="M3169" s="1345" t="s">
        <v>1830</v>
      </c>
      <c r="N3169" s="1346" t="s">
        <v>1830</v>
      </c>
      <c r="O3169" s="1347"/>
      <c r="P3169" s="117" t="str">
        <f t="shared" si="25"/>
        <v>2205</v>
      </c>
      <c r="Q3169" s="117"/>
      <c r="R3169" s="1348">
        <v>220501021</v>
      </c>
      <c r="S3169" s="321"/>
      <c r="T3169" s="321"/>
    </row>
    <row r="3170" spans="1:20" ht="34.5" hidden="1" customHeight="1">
      <c r="A3170" s="1348">
        <v>220501022</v>
      </c>
      <c r="B3170" s="1339" t="str">
        <f t="shared" si="24"/>
        <v>2205</v>
      </c>
      <c r="C3170" s="1349" t="s">
        <v>2454</v>
      </c>
      <c r="D3170" s="1350">
        <v>2</v>
      </c>
      <c r="E3170" s="293" t="s">
        <v>10246</v>
      </c>
      <c r="F3170" s="1352" t="s">
        <v>10245</v>
      </c>
      <c r="G3170" s="1351">
        <v>43334</v>
      </c>
      <c r="H3170" s="1348" t="s">
        <v>2252</v>
      </c>
      <c r="I3170" s="1348">
        <v>1461</v>
      </c>
      <c r="J3170" s="1351">
        <v>41123</v>
      </c>
      <c r="K3170" s="1352" t="s">
        <v>2253</v>
      </c>
      <c r="L3170" s="1353"/>
      <c r="M3170" s="1345" t="s">
        <v>1830</v>
      </c>
      <c r="N3170" s="1346" t="s">
        <v>1830</v>
      </c>
      <c r="O3170" s="1347"/>
      <c r="P3170" s="117" t="str">
        <f t="shared" si="25"/>
        <v>2205</v>
      </c>
      <c r="Q3170" s="117"/>
      <c r="R3170" s="1348">
        <v>220501022</v>
      </c>
      <c r="S3170" s="321"/>
      <c r="T3170" s="321"/>
    </row>
    <row r="3171" spans="1:20" ht="34.5" hidden="1" customHeight="1">
      <c r="A3171" s="1348">
        <v>220501023</v>
      </c>
      <c r="B3171" s="1339" t="str">
        <f t="shared" si="24"/>
        <v>2205</v>
      </c>
      <c r="C3171" s="1349" t="s">
        <v>2454</v>
      </c>
      <c r="D3171" s="1350">
        <v>1</v>
      </c>
      <c r="E3171" s="293" t="s">
        <v>10247</v>
      </c>
      <c r="F3171" s="1352" t="s">
        <v>10248</v>
      </c>
      <c r="G3171" s="1351"/>
      <c r="H3171" s="1348" t="s">
        <v>2252</v>
      </c>
      <c r="I3171" s="1348">
        <v>1357</v>
      </c>
      <c r="J3171" s="1351">
        <v>39338</v>
      </c>
      <c r="K3171" s="1352" t="s">
        <v>2253</v>
      </c>
      <c r="L3171" s="1352" t="s">
        <v>10240</v>
      </c>
      <c r="M3171" s="1345" t="s">
        <v>1830</v>
      </c>
      <c r="N3171" s="1346" t="s">
        <v>1830</v>
      </c>
      <c r="O3171" s="1347"/>
      <c r="P3171" s="117" t="str">
        <f t="shared" si="25"/>
        <v>2205</v>
      </c>
      <c r="Q3171" s="117"/>
      <c r="R3171" s="1348">
        <v>220501023</v>
      </c>
      <c r="S3171" s="321"/>
      <c r="T3171" s="321"/>
    </row>
    <row r="3172" spans="1:20" ht="34.5" hidden="1" customHeight="1">
      <c r="A3172" s="1348">
        <v>220501023</v>
      </c>
      <c r="B3172" s="1339" t="str">
        <f t="shared" si="24"/>
        <v>2205</v>
      </c>
      <c r="C3172" s="1349" t="s">
        <v>2454</v>
      </c>
      <c r="D3172" s="1350">
        <v>2</v>
      </c>
      <c r="E3172" s="293" t="s">
        <v>10249</v>
      </c>
      <c r="F3172" s="1352" t="s">
        <v>10248</v>
      </c>
      <c r="G3172" s="1351">
        <v>43091</v>
      </c>
      <c r="H3172" s="1348" t="s">
        <v>2252</v>
      </c>
      <c r="I3172" s="1348">
        <v>1461</v>
      </c>
      <c r="J3172" s="1351">
        <v>41123</v>
      </c>
      <c r="K3172" s="1352" t="s">
        <v>2253</v>
      </c>
      <c r="L3172" s="1352"/>
      <c r="M3172" s="1345" t="s">
        <v>1830</v>
      </c>
      <c r="N3172" s="1346" t="s">
        <v>1830</v>
      </c>
      <c r="O3172" s="1347"/>
      <c r="P3172" s="117" t="str">
        <f t="shared" si="25"/>
        <v>2205</v>
      </c>
      <c r="Q3172" s="117"/>
      <c r="R3172" s="1348">
        <v>220501023</v>
      </c>
      <c r="S3172" s="321"/>
      <c r="T3172" s="321"/>
    </row>
    <row r="3173" spans="1:20" ht="34.5" hidden="1" customHeight="1">
      <c r="A3173" s="1348">
        <v>220501024</v>
      </c>
      <c r="B3173" s="1339" t="str">
        <f t="shared" si="24"/>
        <v>2205</v>
      </c>
      <c r="C3173" s="1349" t="s">
        <v>2454</v>
      </c>
      <c r="D3173" s="1350">
        <v>1</v>
      </c>
      <c r="E3173" s="293" t="s">
        <v>10250</v>
      </c>
      <c r="F3173" s="1352" t="s">
        <v>10251</v>
      </c>
      <c r="G3173" s="1351"/>
      <c r="H3173" s="1348" t="s">
        <v>2252</v>
      </c>
      <c r="I3173" s="1348">
        <v>1357</v>
      </c>
      <c r="J3173" s="1351">
        <v>39338</v>
      </c>
      <c r="K3173" s="1352" t="s">
        <v>2253</v>
      </c>
      <c r="L3173" s="1353"/>
      <c r="M3173" s="1345" t="s">
        <v>1830</v>
      </c>
      <c r="N3173" s="1346" t="s">
        <v>1830</v>
      </c>
      <c r="O3173" s="1347"/>
      <c r="P3173" s="117" t="str">
        <f t="shared" si="25"/>
        <v>2205</v>
      </c>
      <c r="Q3173" s="117"/>
      <c r="R3173" s="1348">
        <v>220501024</v>
      </c>
      <c r="S3173" s="321"/>
      <c r="T3173" s="321"/>
    </row>
    <row r="3174" spans="1:20" ht="34.5" hidden="1" customHeight="1">
      <c r="A3174" s="1348">
        <v>220501025</v>
      </c>
      <c r="B3174" s="1339" t="str">
        <f t="shared" si="24"/>
        <v>2205</v>
      </c>
      <c r="C3174" s="1349" t="s">
        <v>2454</v>
      </c>
      <c r="D3174" s="1350">
        <v>2</v>
      </c>
      <c r="E3174" s="293" t="s">
        <v>10252</v>
      </c>
      <c r="F3174" s="1352" t="s">
        <v>10251</v>
      </c>
      <c r="G3174" s="1356">
        <v>45291</v>
      </c>
      <c r="H3174" s="1348" t="s">
        <v>2353</v>
      </c>
      <c r="I3174" s="1348">
        <v>1461</v>
      </c>
      <c r="J3174" s="1351">
        <v>41123</v>
      </c>
      <c r="K3174" s="1352" t="s">
        <v>2253</v>
      </c>
      <c r="L3174" s="1352"/>
      <c r="M3174" s="1345" t="s">
        <v>1830</v>
      </c>
      <c r="N3174" s="1346" t="s">
        <v>1830</v>
      </c>
      <c r="O3174" s="1347" t="s">
        <v>1830</v>
      </c>
      <c r="P3174" s="117" t="str">
        <f t="shared" si="25"/>
        <v>2205</v>
      </c>
      <c r="Q3174" s="117"/>
      <c r="R3174" s="1348">
        <v>220501025</v>
      </c>
      <c r="S3174" s="321"/>
      <c r="T3174" s="321"/>
    </row>
    <row r="3175" spans="1:20" ht="34.5" hidden="1" customHeight="1">
      <c r="A3175" s="1348">
        <v>220501028</v>
      </c>
      <c r="B3175" s="1339" t="str">
        <f t="shared" si="24"/>
        <v>2205</v>
      </c>
      <c r="C3175" s="1349" t="s">
        <v>2454</v>
      </c>
      <c r="D3175" s="1350">
        <v>1</v>
      </c>
      <c r="E3175" s="293" t="s">
        <v>10253</v>
      </c>
      <c r="F3175" s="1352" t="s">
        <v>10254</v>
      </c>
      <c r="G3175" s="1351"/>
      <c r="H3175" s="1348" t="s">
        <v>2252</v>
      </c>
      <c r="I3175" s="1348">
        <v>1357</v>
      </c>
      <c r="J3175" s="1351">
        <v>39338</v>
      </c>
      <c r="K3175" s="1352" t="s">
        <v>2253</v>
      </c>
      <c r="L3175" s="1352" t="s">
        <v>10255</v>
      </c>
      <c r="M3175" s="1345" t="s">
        <v>1830</v>
      </c>
      <c r="N3175" s="1346" t="s">
        <v>1830</v>
      </c>
      <c r="O3175" s="1347"/>
      <c r="P3175" s="117" t="str">
        <f t="shared" si="25"/>
        <v>2205</v>
      </c>
      <c r="Q3175" s="117"/>
      <c r="R3175" s="1348">
        <v>220501028</v>
      </c>
      <c r="S3175" s="321"/>
      <c r="T3175" s="321"/>
    </row>
    <row r="3176" spans="1:20" ht="34.5" hidden="1" customHeight="1">
      <c r="A3176" s="1348">
        <v>220501028</v>
      </c>
      <c r="B3176" s="1339" t="str">
        <f t="shared" si="24"/>
        <v>2205</v>
      </c>
      <c r="C3176" s="1349" t="s">
        <v>2454</v>
      </c>
      <c r="D3176" s="1350">
        <v>2</v>
      </c>
      <c r="E3176" s="293" t="s">
        <v>10256</v>
      </c>
      <c r="F3176" s="1352" t="s">
        <v>10257</v>
      </c>
      <c r="G3176" s="1351">
        <v>43091</v>
      </c>
      <c r="H3176" s="1348" t="s">
        <v>2252</v>
      </c>
      <c r="I3176" s="1348">
        <v>1461</v>
      </c>
      <c r="J3176" s="1351">
        <v>41123</v>
      </c>
      <c r="K3176" s="1352" t="s">
        <v>2253</v>
      </c>
      <c r="L3176" s="1352"/>
      <c r="M3176" s="1345" t="s">
        <v>1830</v>
      </c>
      <c r="N3176" s="1346" t="s">
        <v>1830</v>
      </c>
      <c r="O3176" s="1347"/>
      <c r="P3176" s="117" t="str">
        <f t="shared" si="25"/>
        <v>2205</v>
      </c>
      <c r="Q3176" s="117"/>
      <c r="R3176" s="1348">
        <v>220501028</v>
      </c>
      <c r="S3176" s="321"/>
      <c r="T3176" s="321"/>
    </row>
    <row r="3177" spans="1:20" ht="34.5" hidden="1" customHeight="1">
      <c r="A3177" s="1348">
        <v>220501029</v>
      </c>
      <c r="B3177" s="1339" t="str">
        <f t="shared" si="24"/>
        <v>2205</v>
      </c>
      <c r="C3177" s="1349" t="s">
        <v>2454</v>
      </c>
      <c r="D3177" s="1350">
        <v>1</v>
      </c>
      <c r="E3177" s="293" t="s">
        <v>10258</v>
      </c>
      <c r="F3177" s="1352" t="s">
        <v>10259</v>
      </c>
      <c r="G3177" s="1356"/>
      <c r="H3177" s="1348" t="s">
        <v>2252</v>
      </c>
      <c r="I3177" s="1348">
        <v>1357</v>
      </c>
      <c r="J3177" s="1351">
        <v>39338</v>
      </c>
      <c r="K3177" s="1352" t="s">
        <v>2253</v>
      </c>
      <c r="L3177" s="1352" t="s">
        <v>10260</v>
      </c>
      <c r="M3177" s="1345" t="s">
        <v>1830</v>
      </c>
      <c r="N3177" s="1346" t="s">
        <v>1830</v>
      </c>
      <c r="O3177" s="1347"/>
      <c r="P3177" s="117" t="str">
        <f t="shared" si="25"/>
        <v>2205</v>
      </c>
      <c r="Q3177" s="117"/>
      <c r="R3177" s="1348">
        <v>220501029</v>
      </c>
      <c r="S3177" s="321"/>
      <c r="T3177" s="321"/>
    </row>
    <row r="3178" spans="1:20" ht="34.5" hidden="1" customHeight="1">
      <c r="A3178" s="1348">
        <v>220501029</v>
      </c>
      <c r="B3178" s="1339" t="str">
        <f t="shared" si="24"/>
        <v>2205</v>
      </c>
      <c r="C3178" s="1349" t="s">
        <v>2454</v>
      </c>
      <c r="D3178" s="1350">
        <v>2</v>
      </c>
      <c r="E3178" s="293" t="s">
        <v>10261</v>
      </c>
      <c r="F3178" s="1352" t="s">
        <v>10259</v>
      </c>
      <c r="G3178" s="1356">
        <v>43091</v>
      </c>
      <c r="H3178" s="1348" t="s">
        <v>2252</v>
      </c>
      <c r="I3178" s="1348">
        <v>1461</v>
      </c>
      <c r="J3178" s="1351">
        <v>41123</v>
      </c>
      <c r="K3178" s="1352" t="s">
        <v>2253</v>
      </c>
      <c r="L3178" s="1352"/>
      <c r="M3178" s="1345" t="s">
        <v>1830</v>
      </c>
      <c r="N3178" s="1346" t="s">
        <v>1830</v>
      </c>
      <c r="O3178" s="1347"/>
      <c r="P3178" s="117" t="str">
        <f t="shared" si="25"/>
        <v>2205</v>
      </c>
      <c r="Q3178" s="117"/>
      <c r="R3178" s="1348">
        <v>220501029</v>
      </c>
      <c r="S3178" s="321"/>
      <c r="T3178" s="321"/>
    </row>
    <row r="3179" spans="1:20" ht="34.5" hidden="1" customHeight="1">
      <c r="A3179" s="1348">
        <v>220501030</v>
      </c>
      <c r="B3179" s="1339" t="str">
        <f t="shared" si="24"/>
        <v>2205</v>
      </c>
      <c r="C3179" s="1349" t="s">
        <v>2454</v>
      </c>
      <c r="D3179" s="1350">
        <v>1</v>
      </c>
      <c r="E3179" s="293" t="s">
        <v>10262</v>
      </c>
      <c r="F3179" s="1352" t="s">
        <v>10263</v>
      </c>
      <c r="G3179" s="1351"/>
      <c r="H3179" s="1348" t="s">
        <v>2252</v>
      </c>
      <c r="I3179" s="1348">
        <v>1357</v>
      </c>
      <c r="J3179" s="1351">
        <v>39338</v>
      </c>
      <c r="K3179" s="1352" t="s">
        <v>2253</v>
      </c>
      <c r="L3179" s="1352" t="s">
        <v>10264</v>
      </c>
      <c r="M3179" s="1345" t="s">
        <v>1830</v>
      </c>
      <c r="N3179" s="1346" t="s">
        <v>1830</v>
      </c>
      <c r="O3179" s="1347"/>
      <c r="P3179" s="117" t="str">
        <f t="shared" si="25"/>
        <v>2205</v>
      </c>
      <c r="Q3179" s="117"/>
      <c r="R3179" s="1348">
        <v>220501030</v>
      </c>
      <c r="S3179" s="321"/>
      <c r="T3179" s="321"/>
    </row>
    <row r="3180" spans="1:20" ht="34.5" hidden="1" customHeight="1">
      <c r="A3180" s="1348">
        <v>220501030</v>
      </c>
      <c r="B3180" s="1339" t="str">
        <f t="shared" si="24"/>
        <v>2205</v>
      </c>
      <c r="C3180" s="1349" t="s">
        <v>2454</v>
      </c>
      <c r="D3180" s="1350">
        <v>2</v>
      </c>
      <c r="E3180" s="293" t="s">
        <v>10265</v>
      </c>
      <c r="F3180" s="1352" t="s">
        <v>10263</v>
      </c>
      <c r="G3180" s="1356">
        <v>43091</v>
      </c>
      <c r="H3180" s="1348" t="s">
        <v>2252</v>
      </c>
      <c r="I3180" s="1348">
        <v>1461</v>
      </c>
      <c r="J3180" s="1351">
        <v>41123</v>
      </c>
      <c r="K3180" s="1352" t="s">
        <v>2253</v>
      </c>
      <c r="L3180" s="1352"/>
      <c r="M3180" s="1345" t="s">
        <v>1830</v>
      </c>
      <c r="N3180" s="1346" t="s">
        <v>1830</v>
      </c>
      <c r="O3180" s="1347"/>
      <c r="P3180" s="117" t="str">
        <f t="shared" si="25"/>
        <v>2205</v>
      </c>
      <c r="Q3180" s="117"/>
      <c r="R3180" s="1348">
        <v>220501030</v>
      </c>
      <c r="S3180" s="321"/>
      <c r="T3180" s="321"/>
    </row>
    <row r="3181" spans="1:20" ht="34.5" hidden="1" customHeight="1">
      <c r="A3181" s="1348">
        <v>220501031</v>
      </c>
      <c r="B3181" s="1339" t="str">
        <f t="shared" si="24"/>
        <v>2205</v>
      </c>
      <c r="C3181" s="1349" t="s">
        <v>2454</v>
      </c>
      <c r="D3181" s="1350">
        <v>1</v>
      </c>
      <c r="E3181" s="293" t="s">
        <v>10266</v>
      </c>
      <c r="F3181" s="1352" t="s">
        <v>10267</v>
      </c>
      <c r="G3181" s="1351"/>
      <c r="H3181" s="1348" t="s">
        <v>2252</v>
      </c>
      <c r="I3181" s="1348">
        <v>1357</v>
      </c>
      <c r="J3181" s="1351">
        <v>39338</v>
      </c>
      <c r="K3181" s="1352" t="s">
        <v>2253</v>
      </c>
      <c r="L3181" s="1352"/>
      <c r="M3181" s="1345" t="s">
        <v>10268</v>
      </c>
      <c r="N3181" s="1346" t="s">
        <v>1830</v>
      </c>
      <c r="O3181" s="1347"/>
      <c r="P3181" s="117" t="str">
        <f t="shared" si="25"/>
        <v>2205</v>
      </c>
      <c r="Q3181" s="117"/>
      <c r="R3181" s="1348">
        <v>220501031</v>
      </c>
      <c r="S3181" s="321"/>
      <c r="T3181" s="321"/>
    </row>
    <row r="3182" spans="1:20" ht="34.5" hidden="1" customHeight="1">
      <c r="A3182" s="1348">
        <v>220501031</v>
      </c>
      <c r="B3182" s="1339" t="str">
        <f t="shared" si="24"/>
        <v>2205</v>
      </c>
      <c r="C3182" s="1349" t="s">
        <v>2454</v>
      </c>
      <c r="D3182" s="1350">
        <v>2</v>
      </c>
      <c r="E3182" s="293" t="s">
        <v>10269</v>
      </c>
      <c r="F3182" s="1352" t="s">
        <v>10270</v>
      </c>
      <c r="G3182" s="1356">
        <v>43944</v>
      </c>
      <c r="H3182" s="1348" t="s">
        <v>2252</v>
      </c>
      <c r="I3182" s="1348"/>
      <c r="J3182" s="1368"/>
      <c r="K3182" s="1352" t="s">
        <v>2253</v>
      </c>
      <c r="L3182" s="1352"/>
      <c r="M3182" s="1345" t="s">
        <v>9279</v>
      </c>
      <c r="N3182" s="1346" t="s">
        <v>1830</v>
      </c>
      <c r="O3182" s="1347"/>
      <c r="P3182" s="117" t="str">
        <f t="shared" si="25"/>
        <v>2205</v>
      </c>
      <c r="Q3182" s="117"/>
      <c r="R3182" s="1348">
        <v>220501031</v>
      </c>
      <c r="S3182" s="321"/>
      <c r="T3182" s="321"/>
    </row>
    <row r="3183" spans="1:20" ht="34.5" hidden="1" customHeight="1">
      <c r="A3183" s="1348">
        <v>220501032</v>
      </c>
      <c r="B3183" s="1339" t="str">
        <f t="shared" si="24"/>
        <v>2205</v>
      </c>
      <c r="C3183" s="1349" t="s">
        <v>2454</v>
      </c>
      <c r="D3183" s="1350">
        <v>1</v>
      </c>
      <c r="E3183" s="293" t="s">
        <v>10271</v>
      </c>
      <c r="F3183" s="1352" t="s">
        <v>10272</v>
      </c>
      <c r="G3183" s="1356"/>
      <c r="H3183" s="1348" t="s">
        <v>2252</v>
      </c>
      <c r="I3183" s="1348">
        <v>1357</v>
      </c>
      <c r="J3183" s="1356">
        <v>39338</v>
      </c>
      <c r="K3183" s="1352" t="s">
        <v>2253</v>
      </c>
      <c r="L3183" s="1352"/>
      <c r="M3183" s="1345" t="s">
        <v>10273</v>
      </c>
      <c r="N3183" s="1346" t="s">
        <v>1830</v>
      </c>
      <c r="O3183" s="1347"/>
      <c r="P3183" s="117" t="str">
        <f t="shared" si="25"/>
        <v>2205</v>
      </c>
      <c r="Q3183" s="117"/>
      <c r="R3183" s="1348">
        <v>220501032</v>
      </c>
      <c r="S3183" s="321"/>
      <c r="T3183" s="321"/>
    </row>
    <row r="3184" spans="1:20" ht="34.5" hidden="1" customHeight="1">
      <c r="A3184" s="1348">
        <v>220501032</v>
      </c>
      <c r="B3184" s="1339" t="str">
        <f t="shared" si="24"/>
        <v>2205</v>
      </c>
      <c r="C3184" s="1349" t="s">
        <v>2454</v>
      </c>
      <c r="D3184" s="1350">
        <v>2</v>
      </c>
      <c r="E3184" s="293" t="s">
        <v>10274</v>
      </c>
      <c r="F3184" s="1352" t="s">
        <v>10275</v>
      </c>
      <c r="G3184" s="1351">
        <v>43944</v>
      </c>
      <c r="H3184" s="1348" t="s">
        <v>2252</v>
      </c>
      <c r="I3184" s="1348"/>
      <c r="J3184" s="1367"/>
      <c r="K3184" s="1352" t="s">
        <v>2253</v>
      </c>
      <c r="L3184" s="1352"/>
      <c r="M3184" s="1345" t="s">
        <v>1830</v>
      </c>
      <c r="N3184" s="1346" t="s">
        <v>10276</v>
      </c>
      <c r="O3184" s="1347"/>
      <c r="P3184" s="117" t="str">
        <f t="shared" si="25"/>
        <v>2205</v>
      </c>
      <c r="Q3184" s="117"/>
      <c r="R3184" s="1348">
        <v>220501032</v>
      </c>
      <c r="S3184" s="321"/>
      <c r="T3184" s="321"/>
    </row>
    <row r="3185" spans="1:20" ht="34.5" hidden="1" customHeight="1">
      <c r="A3185" s="1348">
        <v>220501033</v>
      </c>
      <c r="B3185" s="1339" t="str">
        <f t="shared" si="24"/>
        <v>2205</v>
      </c>
      <c r="C3185" s="1349" t="s">
        <v>2454</v>
      </c>
      <c r="D3185" s="1350">
        <v>1</v>
      </c>
      <c r="E3185" s="293" t="s">
        <v>10277</v>
      </c>
      <c r="F3185" s="1352" t="s">
        <v>10278</v>
      </c>
      <c r="G3185" s="1351"/>
      <c r="H3185" s="1348" t="s">
        <v>2252</v>
      </c>
      <c r="I3185" s="1348">
        <v>1357</v>
      </c>
      <c r="J3185" s="1351">
        <v>39338</v>
      </c>
      <c r="K3185" s="1352" t="s">
        <v>2253</v>
      </c>
      <c r="L3185" s="1352"/>
      <c r="M3185" s="1345" t="s">
        <v>10279</v>
      </c>
      <c r="N3185" s="1346" t="s">
        <v>9355</v>
      </c>
      <c r="O3185" s="1347"/>
      <c r="P3185" s="117" t="str">
        <f t="shared" si="25"/>
        <v>2205</v>
      </c>
      <c r="Q3185" s="117"/>
      <c r="R3185" s="1348">
        <v>220501033</v>
      </c>
      <c r="S3185" s="321"/>
      <c r="T3185" s="321"/>
    </row>
    <row r="3186" spans="1:20" ht="34.5" hidden="1" customHeight="1">
      <c r="A3186" s="1348">
        <v>220501033</v>
      </c>
      <c r="B3186" s="1339" t="str">
        <f t="shared" si="24"/>
        <v>2205</v>
      </c>
      <c r="C3186" s="1349" t="s">
        <v>2454</v>
      </c>
      <c r="D3186" s="1350">
        <v>2</v>
      </c>
      <c r="E3186" s="293" t="s">
        <v>10280</v>
      </c>
      <c r="F3186" s="1352" t="s">
        <v>10278</v>
      </c>
      <c r="G3186" s="1351">
        <v>43944</v>
      </c>
      <c r="H3186" s="1348" t="s">
        <v>2252</v>
      </c>
      <c r="I3186" s="1348"/>
      <c r="J3186" s="1368"/>
      <c r="K3186" s="1352" t="s">
        <v>2253</v>
      </c>
      <c r="L3186" s="1352"/>
      <c r="M3186" s="1345" t="s">
        <v>1830</v>
      </c>
      <c r="N3186" s="1346" t="s">
        <v>1830</v>
      </c>
      <c r="O3186" s="1347"/>
      <c r="P3186" s="117" t="str">
        <f t="shared" si="25"/>
        <v>2205</v>
      </c>
      <c r="Q3186" s="117"/>
      <c r="R3186" s="1348">
        <v>220501033</v>
      </c>
      <c r="S3186" s="321"/>
      <c r="T3186" s="321"/>
    </row>
    <row r="3187" spans="1:20" ht="34.5" hidden="1" customHeight="1">
      <c r="A3187" s="1348">
        <v>220501034</v>
      </c>
      <c r="B3187" s="1339" t="str">
        <f t="shared" si="24"/>
        <v>2205</v>
      </c>
      <c r="C3187" s="1349" t="s">
        <v>2454</v>
      </c>
      <c r="D3187" s="1350">
        <v>1</v>
      </c>
      <c r="E3187" s="293" t="s">
        <v>10281</v>
      </c>
      <c r="F3187" s="1352" t="s">
        <v>10282</v>
      </c>
      <c r="G3187" s="1351"/>
      <c r="H3187" s="1348" t="s">
        <v>2252</v>
      </c>
      <c r="I3187" s="1348">
        <v>1357</v>
      </c>
      <c r="J3187" s="1351">
        <v>39338</v>
      </c>
      <c r="K3187" s="1352" t="s">
        <v>2253</v>
      </c>
      <c r="L3187" s="1352"/>
      <c r="M3187" s="1345" t="s">
        <v>1830</v>
      </c>
      <c r="N3187" s="1346" t="s">
        <v>10283</v>
      </c>
      <c r="O3187" s="1347"/>
      <c r="P3187" s="117" t="str">
        <f t="shared" si="25"/>
        <v>2205</v>
      </c>
      <c r="Q3187" s="117"/>
      <c r="R3187" s="1348">
        <v>220501034</v>
      </c>
      <c r="S3187" s="321"/>
      <c r="T3187" s="321"/>
    </row>
    <row r="3188" spans="1:20" ht="34.5" hidden="1" customHeight="1">
      <c r="A3188" s="1348">
        <v>220501034</v>
      </c>
      <c r="B3188" s="1339" t="str">
        <f t="shared" si="24"/>
        <v>2205</v>
      </c>
      <c r="C3188" s="1349" t="s">
        <v>2454</v>
      </c>
      <c r="D3188" s="1350">
        <v>2</v>
      </c>
      <c r="E3188" s="293" t="s">
        <v>10284</v>
      </c>
      <c r="F3188" s="1352" t="s">
        <v>10285</v>
      </c>
      <c r="G3188" s="1351">
        <v>43944</v>
      </c>
      <c r="H3188" s="1348" t="s">
        <v>2252</v>
      </c>
      <c r="I3188" s="1348"/>
      <c r="J3188" s="1368"/>
      <c r="K3188" s="1352" t="s">
        <v>2253</v>
      </c>
      <c r="L3188" s="1352"/>
      <c r="M3188" s="1345" t="s">
        <v>1830</v>
      </c>
      <c r="N3188" s="1346" t="s">
        <v>1830</v>
      </c>
      <c r="O3188" s="1347"/>
      <c r="P3188" s="117" t="str">
        <f t="shared" si="25"/>
        <v>2205</v>
      </c>
      <c r="Q3188" s="117"/>
      <c r="R3188" s="1348">
        <v>220501034</v>
      </c>
      <c r="S3188" s="321"/>
      <c r="T3188" s="321"/>
    </row>
    <row r="3189" spans="1:20" ht="34.5" hidden="1" customHeight="1">
      <c r="A3189" s="1348">
        <v>220501035</v>
      </c>
      <c r="B3189" s="1339" t="str">
        <f t="shared" si="24"/>
        <v>2205</v>
      </c>
      <c r="C3189" s="1349" t="s">
        <v>2454</v>
      </c>
      <c r="D3189" s="1350">
        <v>1</v>
      </c>
      <c r="E3189" s="293" t="s">
        <v>10286</v>
      </c>
      <c r="F3189" s="1352" t="s">
        <v>10287</v>
      </c>
      <c r="G3189" s="1351"/>
      <c r="H3189" s="1348" t="s">
        <v>2252</v>
      </c>
      <c r="I3189" s="1348">
        <v>1357</v>
      </c>
      <c r="J3189" s="1351">
        <v>39338</v>
      </c>
      <c r="K3189" s="1352" t="s">
        <v>2253</v>
      </c>
      <c r="L3189" s="1352"/>
      <c r="M3189" s="1345" t="s">
        <v>10288</v>
      </c>
      <c r="N3189" s="1346" t="s">
        <v>1830</v>
      </c>
      <c r="O3189" s="1347"/>
      <c r="P3189" s="117" t="str">
        <f t="shared" si="25"/>
        <v>2205</v>
      </c>
      <c r="Q3189" s="117"/>
      <c r="R3189" s="1348">
        <v>220501035</v>
      </c>
      <c r="S3189" s="321"/>
      <c r="T3189" s="321"/>
    </row>
    <row r="3190" spans="1:20" ht="34.5" hidden="1" customHeight="1">
      <c r="A3190" s="1348">
        <v>220501035</v>
      </c>
      <c r="B3190" s="1339" t="str">
        <f t="shared" si="24"/>
        <v>2205</v>
      </c>
      <c r="C3190" s="1349" t="s">
        <v>2454</v>
      </c>
      <c r="D3190" s="1350">
        <v>2</v>
      </c>
      <c r="E3190" s="293" t="s">
        <v>10289</v>
      </c>
      <c r="F3190" s="1352" t="s">
        <v>10287</v>
      </c>
      <c r="G3190" s="1356">
        <v>45291</v>
      </c>
      <c r="H3190" s="1348" t="s">
        <v>2353</v>
      </c>
      <c r="I3190" s="1348"/>
      <c r="J3190" s="1367"/>
      <c r="K3190" s="1352" t="s">
        <v>2253</v>
      </c>
      <c r="L3190" s="1352"/>
      <c r="M3190" s="1345" t="s">
        <v>1830</v>
      </c>
      <c r="N3190" s="1346" t="s">
        <v>1830</v>
      </c>
      <c r="O3190" s="1347" t="s">
        <v>1830</v>
      </c>
      <c r="P3190" s="117" t="str">
        <f t="shared" si="25"/>
        <v>2205</v>
      </c>
      <c r="Q3190" s="117"/>
      <c r="R3190" s="1348">
        <v>220501035</v>
      </c>
      <c r="S3190" s="321"/>
      <c r="T3190" s="321"/>
    </row>
    <row r="3191" spans="1:20" ht="34.5" hidden="1" customHeight="1">
      <c r="A3191" s="1348">
        <v>220501036</v>
      </c>
      <c r="B3191" s="1339" t="str">
        <f t="shared" si="24"/>
        <v>2205</v>
      </c>
      <c r="C3191" s="1349" t="s">
        <v>2454</v>
      </c>
      <c r="D3191" s="1350">
        <v>1</v>
      </c>
      <c r="E3191" s="293" t="s">
        <v>10290</v>
      </c>
      <c r="F3191" s="1352" t="s">
        <v>10291</v>
      </c>
      <c r="G3191" s="1356"/>
      <c r="H3191" s="1348" t="s">
        <v>2252</v>
      </c>
      <c r="I3191" s="1348">
        <v>1357</v>
      </c>
      <c r="J3191" s="1356">
        <v>39338</v>
      </c>
      <c r="K3191" s="1352" t="s">
        <v>2253</v>
      </c>
      <c r="L3191" s="1352"/>
      <c r="M3191" s="1345" t="s">
        <v>1830</v>
      </c>
      <c r="N3191" s="1346" t="s">
        <v>10292</v>
      </c>
      <c r="O3191" s="1347"/>
      <c r="P3191" s="117" t="str">
        <f t="shared" si="25"/>
        <v>2205</v>
      </c>
      <c r="Q3191" s="117"/>
      <c r="R3191" s="1348">
        <v>220501036</v>
      </c>
      <c r="S3191" s="321"/>
      <c r="T3191" s="321"/>
    </row>
    <row r="3192" spans="1:20" ht="34.5" hidden="1" customHeight="1">
      <c r="A3192" s="1348">
        <v>220501036</v>
      </c>
      <c r="B3192" s="1339" t="str">
        <f t="shared" si="24"/>
        <v>2205</v>
      </c>
      <c r="C3192" s="1349" t="s">
        <v>2454</v>
      </c>
      <c r="D3192" s="1350">
        <v>2</v>
      </c>
      <c r="E3192" s="293" t="s">
        <v>10293</v>
      </c>
      <c r="F3192" s="1352" t="s">
        <v>10291</v>
      </c>
      <c r="G3192" s="1356">
        <v>45291</v>
      </c>
      <c r="H3192" s="1348" t="s">
        <v>2353</v>
      </c>
      <c r="I3192" s="1348"/>
      <c r="J3192" s="1368"/>
      <c r="K3192" s="1352" t="s">
        <v>2253</v>
      </c>
      <c r="L3192" s="1352"/>
      <c r="M3192" s="1345" t="s">
        <v>1830</v>
      </c>
      <c r="N3192" s="1346" t="s">
        <v>1830</v>
      </c>
      <c r="O3192" s="1347" t="s">
        <v>1830</v>
      </c>
      <c r="P3192" s="117" t="str">
        <f t="shared" si="25"/>
        <v>2205</v>
      </c>
      <c r="Q3192" s="117"/>
      <c r="R3192" s="1348">
        <v>220501036</v>
      </c>
      <c r="S3192" s="321"/>
      <c r="T3192" s="321"/>
    </row>
    <row r="3193" spans="1:20" ht="34.5" hidden="1" customHeight="1">
      <c r="A3193" s="1348">
        <v>220501037</v>
      </c>
      <c r="B3193" s="1339" t="str">
        <f t="shared" si="24"/>
        <v>2205</v>
      </c>
      <c r="C3193" s="1349" t="s">
        <v>2454</v>
      </c>
      <c r="D3193" s="1350">
        <v>1</v>
      </c>
      <c r="E3193" s="293" t="s">
        <v>10294</v>
      </c>
      <c r="F3193" s="1352" t="s">
        <v>10295</v>
      </c>
      <c r="G3193" s="1351">
        <v>39413</v>
      </c>
      <c r="H3193" s="1348" t="s">
        <v>2252</v>
      </c>
      <c r="I3193" s="1348">
        <v>1357</v>
      </c>
      <c r="J3193" s="1351">
        <v>39338</v>
      </c>
      <c r="K3193" s="1352" t="s">
        <v>2253</v>
      </c>
      <c r="L3193" s="1352"/>
      <c r="M3193" s="1345" t="s">
        <v>10296</v>
      </c>
      <c r="N3193" s="1346" t="s">
        <v>1830</v>
      </c>
      <c r="O3193" s="1347"/>
      <c r="P3193" s="117" t="str">
        <f t="shared" si="25"/>
        <v>2205</v>
      </c>
      <c r="Q3193" s="117"/>
      <c r="R3193" s="1348">
        <v>220501037</v>
      </c>
      <c r="S3193" s="321"/>
      <c r="T3193" s="321"/>
    </row>
    <row r="3194" spans="1:20" ht="34.5" hidden="1" customHeight="1">
      <c r="A3194" s="1348">
        <v>220501037</v>
      </c>
      <c r="B3194" s="1339" t="str">
        <f t="shared" si="24"/>
        <v>2205</v>
      </c>
      <c r="C3194" s="1349" t="s">
        <v>2454</v>
      </c>
      <c r="D3194" s="1350">
        <v>2</v>
      </c>
      <c r="E3194" s="293" t="s">
        <v>10297</v>
      </c>
      <c r="F3194" s="1352" t="s">
        <v>10295</v>
      </c>
      <c r="G3194" s="1356">
        <v>45291</v>
      </c>
      <c r="H3194" s="1348" t="s">
        <v>2353</v>
      </c>
      <c r="I3194" s="1348">
        <v>1461</v>
      </c>
      <c r="J3194" s="1351">
        <v>41123</v>
      </c>
      <c r="K3194" s="1352" t="s">
        <v>2253</v>
      </c>
      <c r="L3194" s="1352"/>
      <c r="M3194" s="1345" t="s">
        <v>1830</v>
      </c>
      <c r="N3194" s="1346" t="s">
        <v>10298</v>
      </c>
      <c r="O3194" s="1347" t="s">
        <v>1830</v>
      </c>
      <c r="P3194" s="117" t="str">
        <f t="shared" si="25"/>
        <v>2205</v>
      </c>
      <c r="Q3194" s="117"/>
      <c r="R3194" s="1348">
        <v>220501037</v>
      </c>
      <c r="S3194" s="321"/>
      <c r="T3194" s="321"/>
    </row>
    <row r="3195" spans="1:20" ht="34.5" hidden="1" customHeight="1">
      <c r="A3195" s="1348">
        <v>220501038</v>
      </c>
      <c r="B3195" s="1339" t="str">
        <f t="shared" si="24"/>
        <v>2205</v>
      </c>
      <c r="C3195" s="1349" t="s">
        <v>2454</v>
      </c>
      <c r="D3195" s="1350">
        <v>1</v>
      </c>
      <c r="E3195" s="293" t="s">
        <v>10299</v>
      </c>
      <c r="F3195" s="1352" t="s">
        <v>10300</v>
      </c>
      <c r="G3195" s="1351">
        <v>40762</v>
      </c>
      <c r="H3195" s="1348" t="s">
        <v>2252</v>
      </c>
      <c r="I3195" s="1348">
        <v>1357</v>
      </c>
      <c r="J3195" s="1351">
        <v>39338</v>
      </c>
      <c r="K3195" s="1352" t="s">
        <v>2253</v>
      </c>
      <c r="L3195" s="1353"/>
      <c r="M3195" s="1345" t="s">
        <v>10301</v>
      </c>
      <c r="N3195" s="1346" t="s">
        <v>1830</v>
      </c>
      <c r="O3195" s="1347"/>
      <c r="P3195" s="117" t="str">
        <f t="shared" si="25"/>
        <v>2205</v>
      </c>
      <c r="Q3195" s="117"/>
      <c r="R3195" s="1348">
        <v>220501038</v>
      </c>
      <c r="S3195" s="321"/>
      <c r="T3195" s="321"/>
    </row>
    <row r="3196" spans="1:20" ht="34.5" hidden="1" customHeight="1">
      <c r="A3196" s="1348">
        <v>220501038</v>
      </c>
      <c r="B3196" s="1339" t="str">
        <f t="shared" si="24"/>
        <v>2205</v>
      </c>
      <c r="C3196" s="1349" t="s">
        <v>2454</v>
      </c>
      <c r="D3196" s="1350">
        <v>2</v>
      </c>
      <c r="E3196" s="293" t="s">
        <v>10302</v>
      </c>
      <c r="F3196" s="1352" t="s">
        <v>10300</v>
      </c>
      <c r="G3196" s="1356">
        <v>45291</v>
      </c>
      <c r="H3196" s="1348" t="s">
        <v>2353</v>
      </c>
      <c r="I3196" s="1348"/>
      <c r="J3196" s="1368"/>
      <c r="K3196" s="1352" t="s">
        <v>2253</v>
      </c>
      <c r="L3196" s="1353"/>
      <c r="M3196" s="1345" t="s">
        <v>1830</v>
      </c>
      <c r="N3196" s="1346" t="s">
        <v>1830</v>
      </c>
      <c r="O3196" s="1347" t="s">
        <v>1830</v>
      </c>
      <c r="P3196" s="117" t="str">
        <f t="shared" si="25"/>
        <v>2205</v>
      </c>
      <c r="Q3196" s="117"/>
      <c r="R3196" s="1348">
        <v>220501038</v>
      </c>
      <c r="S3196" s="321"/>
      <c r="T3196" s="321"/>
    </row>
    <row r="3197" spans="1:20" ht="34.5" hidden="1" customHeight="1">
      <c r="A3197" s="1348">
        <v>220501039</v>
      </c>
      <c r="B3197" s="1339" t="str">
        <f t="shared" si="24"/>
        <v>2205</v>
      </c>
      <c r="C3197" s="1349" t="s">
        <v>2454</v>
      </c>
      <c r="D3197" s="1350">
        <v>1</v>
      </c>
      <c r="E3197" s="293" t="s">
        <v>10303</v>
      </c>
      <c r="F3197" s="1352" t="s">
        <v>10304</v>
      </c>
      <c r="G3197" s="1351">
        <v>40762</v>
      </c>
      <c r="H3197" s="1348" t="s">
        <v>2252</v>
      </c>
      <c r="I3197" s="1348">
        <v>1357</v>
      </c>
      <c r="J3197" s="1351">
        <v>39338</v>
      </c>
      <c r="K3197" s="1352" t="s">
        <v>2253</v>
      </c>
      <c r="L3197" s="1352"/>
      <c r="M3197" s="1345" t="s">
        <v>10305</v>
      </c>
      <c r="N3197" s="1346" t="s">
        <v>1830</v>
      </c>
      <c r="O3197" s="1347"/>
      <c r="P3197" s="117" t="str">
        <f t="shared" si="25"/>
        <v>2205</v>
      </c>
      <c r="Q3197" s="117"/>
      <c r="R3197" s="1348">
        <v>220501039</v>
      </c>
      <c r="S3197" s="321"/>
      <c r="T3197" s="321"/>
    </row>
    <row r="3198" spans="1:20" ht="34.5" hidden="1" customHeight="1">
      <c r="A3198" s="1348">
        <v>220501039</v>
      </c>
      <c r="B3198" s="1339" t="str">
        <f t="shared" si="24"/>
        <v>2205</v>
      </c>
      <c r="C3198" s="1349" t="s">
        <v>2454</v>
      </c>
      <c r="D3198" s="1350">
        <v>2</v>
      </c>
      <c r="E3198" s="293" t="s">
        <v>10306</v>
      </c>
      <c r="F3198" s="1352" t="s">
        <v>10304</v>
      </c>
      <c r="G3198" s="1351">
        <v>43944</v>
      </c>
      <c r="H3198" s="1348" t="s">
        <v>2252</v>
      </c>
      <c r="I3198" s="1348"/>
      <c r="J3198" s="1368"/>
      <c r="K3198" s="1352" t="s">
        <v>2253</v>
      </c>
      <c r="L3198" s="1352"/>
      <c r="M3198" s="1345" t="s">
        <v>1830</v>
      </c>
      <c r="N3198" s="1346" t="s">
        <v>1830</v>
      </c>
      <c r="O3198" s="1347"/>
      <c r="P3198" s="117" t="str">
        <f t="shared" si="25"/>
        <v>2205</v>
      </c>
      <c r="Q3198" s="117"/>
      <c r="R3198" s="1348">
        <v>220501039</v>
      </c>
      <c r="S3198" s="321"/>
      <c r="T3198" s="321"/>
    </row>
    <row r="3199" spans="1:20" ht="34.5" hidden="1" customHeight="1">
      <c r="A3199" s="1348">
        <v>220501040</v>
      </c>
      <c r="B3199" s="1339" t="str">
        <f t="shared" si="24"/>
        <v>2205</v>
      </c>
      <c r="C3199" s="1349" t="s">
        <v>2454</v>
      </c>
      <c r="D3199" s="1350">
        <v>1</v>
      </c>
      <c r="E3199" s="293" t="s">
        <v>10307</v>
      </c>
      <c r="F3199" s="1352" t="s">
        <v>10308</v>
      </c>
      <c r="G3199" s="1351"/>
      <c r="H3199" s="1348" t="s">
        <v>2252</v>
      </c>
      <c r="I3199" s="1348">
        <v>1357</v>
      </c>
      <c r="J3199" s="1351">
        <v>39338</v>
      </c>
      <c r="K3199" s="1352" t="s">
        <v>2253</v>
      </c>
      <c r="L3199" s="1352"/>
      <c r="M3199" s="1345" t="s">
        <v>3308</v>
      </c>
      <c r="N3199" s="1346" t="s">
        <v>10309</v>
      </c>
      <c r="O3199" s="1347"/>
      <c r="P3199" s="117" t="str">
        <f t="shared" si="25"/>
        <v>2205</v>
      </c>
      <c r="Q3199" s="117"/>
      <c r="R3199" s="1348">
        <v>220501040</v>
      </c>
      <c r="S3199" s="321"/>
      <c r="T3199" s="321"/>
    </row>
    <row r="3200" spans="1:20" ht="34.5" hidden="1" customHeight="1">
      <c r="A3200" s="1348">
        <v>220501040</v>
      </c>
      <c r="B3200" s="1339" t="str">
        <f t="shared" si="24"/>
        <v>2205</v>
      </c>
      <c r="C3200" s="1349" t="s">
        <v>2454</v>
      </c>
      <c r="D3200" s="1350">
        <v>2</v>
      </c>
      <c r="E3200" s="293" t="s">
        <v>10310</v>
      </c>
      <c r="F3200" s="1352" t="s">
        <v>10311</v>
      </c>
      <c r="G3200" s="1356">
        <v>45291</v>
      </c>
      <c r="H3200" s="1348" t="s">
        <v>2353</v>
      </c>
      <c r="I3200" s="1348">
        <v>1461</v>
      </c>
      <c r="J3200" s="1351">
        <v>41123</v>
      </c>
      <c r="K3200" s="1352" t="s">
        <v>2253</v>
      </c>
      <c r="L3200" s="1353"/>
      <c r="M3200" s="1345" t="s">
        <v>1830</v>
      </c>
      <c r="N3200" s="1346" t="s">
        <v>1830</v>
      </c>
      <c r="O3200" s="1347" t="s">
        <v>1830</v>
      </c>
      <c r="P3200" s="117" t="str">
        <f t="shared" si="25"/>
        <v>2205</v>
      </c>
      <c r="Q3200" s="117"/>
      <c r="R3200" s="1348">
        <v>220501040</v>
      </c>
      <c r="S3200" s="321"/>
      <c r="T3200" s="321"/>
    </row>
    <row r="3201" spans="1:20" ht="34.5" hidden="1" customHeight="1">
      <c r="A3201" s="1348">
        <v>220501040</v>
      </c>
      <c r="B3201" s="1339" t="str">
        <f t="shared" si="24"/>
        <v>2205</v>
      </c>
      <c r="C3201" s="1349" t="s">
        <v>2454</v>
      </c>
      <c r="D3201" s="1350">
        <v>1</v>
      </c>
      <c r="E3201" s="293" t="s">
        <v>10312</v>
      </c>
      <c r="F3201" s="1352" t="s">
        <v>10313</v>
      </c>
      <c r="G3201" s="1351">
        <v>40762</v>
      </c>
      <c r="H3201" s="1348" t="s">
        <v>2252</v>
      </c>
      <c r="I3201" s="1348">
        <v>1357</v>
      </c>
      <c r="J3201" s="1351">
        <v>39338</v>
      </c>
      <c r="K3201" s="1352" t="s">
        <v>2253</v>
      </c>
      <c r="L3201" s="1352" t="s">
        <v>10314</v>
      </c>
      <c r="M3201" s="1345" t="s">
        <v>1830</v>
      </c>
      <c r="N3201" s="1346" t="s">
        <v>1830</v>
      </c>
      <c r="O3201" s="1347"/>
      <c r="P3201" s="117" t="str">
        <f t="shared" si="25"/>
        <v>2205</v>
      </c>
      <c r="Q3201" s="117"/>
      <c r="R3201" s="1348">
        <v>220501040</v>
      </c>
      <c r="S3201" s="321"/>
      <c r="T3201" s="321"/>
    </row>
    <row r="3202" spans="1:20" ht="34.5" hidden="1" customHeight="1">
      <c r="A3202" s="1348">
        <v>220501041</v>
      </c>
      <c r="B3202" s="1339" t="str">
        <f t="shared" si="24"/>
        <v>2205</v>
      </c>
      <c r="C3202" s="1349" t="s">
        <v>2454</v>
      </c>
      <c r="D3202" s="1350">
        <v>2</v>
      </c>
      <c r="E3202" s="293" t="s">
        <v>10315</v>
      </c>
      <c r="F3202" s="1352" t="s">
        <v>10316</v>
      </c>
      <c r="G3202" s="1351">
        <v>43334</v>
      </c>
      <c r="H3202" s="1348" t="s">
        <v>2252</v>
      </c>
      <c r="I3202" s="1348"/>
      <c r="J3202" s="1368"/>
      <c r="K3202" s="1352" t="s">
        <v>2253</v>
      </c>
      <c r="L3202" s="1353"/>
      <c r="M3202" s="1345" t="s">
        <v>3308</v>
      </c>
      <c r="N3202" s="1346" t="s">
        <v>1830</v>
      </c>
      <c r="O3202" s="1347"/>
      <c r="P3202" s="117" t="str">
        <f t="shared" si="25"/>
        <v>2205</v>
      </c>
      <c r="Q3202" s="117"/>
      <c r="R3202" s="1348">
        <v>220501041</v>
      </c>
      <c r="S3202" s="321"/>
      <c r="T3202" s="321"/>
    </row>
    <row r="3203" spans="1:20" ht="34.5" hidden="1" customHeight="1">
      <c r="A3203" s="1348">
        <v>220501041</v>
      </c>
      <c r="B3203" s="1339" t="str">
        <f t="shared" si="24"/>
        <v>2205</v>
      </c>
      <c r="C3203" s="1349" t="s">
        <v>2454</v>
      </c>
      <c r="D3203" s="1350">
        <v>1</v>
      </c>
      <c r="E3203" s="293" t="s">
        <v>10317</v>
      </c>
      <c r="F3203" s="1352" t="s">
        <v>10318</v>
      </c>
      <c r="G3203" s="1356">
        <v>40877</v>
      </c>
      <c r="H3203" s="1348" t="s">
        <v>2252</v>
      </c>
      <c r="I3203" s="1348">
        <v>1357</v>
      </c>
      <c r="J3203" s="1356">
        <v>39338</v>
      </c>
      <c r="K3203" s="1352" t="s">
        <v>2253</v>
      </c>
      <c r="L3203" s="1352" t="s">
        <v>10319</v>
      </c>
      <c r="M3203" s="1345" t="s">
        <v>1830</v>
      </c>
      <c r="N3203" s="1346" t="s">
        <v>9762</v>
      </c>
      <c r="O3203" s="1347"/>
      <c r="P3203" s="117" t="str">
        <f t="shared" si="25"/>
        <v>2205</v>
      </c>
      <c r="Q3203" s="117"/>
      <c r="R3203" s="1348">
        <v>220501041</v>
      </c>
      <c r="S3203" s="321"/>
      <c r="T3203" s="321"/>
    </row>
    <row r="3204" spans="1:20" ht="34.5" hidden="1" customHeight="1">
      <c r="A3204" s="1348">
        <v>220501041</v>
      </c>
      <c r="B3204" s="1339" t="str">
        <f t="shared" si="24"/>
        <v>2205</v>
      </c>
      <c r="C3204" s="1349" t="s">
        <v>2454</v>
      </c>
      <c r="D3204" s="1350">
        <v>2</v>
      </c>
      <c r="E3204" s="293" t="s">
        <v>10320</v>
      </c>
      <c r="F3204" s="1352" t="s">
        <v>10321</v>
      </c>
      <c r="G3204" s="1356">
        <v>43605</v>
      </c>
      <c r="H3204" s="1348" t="s">
        <v>2252</v>
      </c>
      <c r="I3204" s="1348"/>
      <c r="J3204" s="1368"/>
      <c r="K3204" s="1352" t="s">
        <v>2253</v>
      </c>
      <c r="L3204" s="1353"/>
      <c r="M3204" s="1345" t="s">
        <v>10322</v>
      </c>
      <c r="N3204" s="1346" t="s">
        <v>1830</v>
      </c>
      <c r="O3204" s="1347"/>
      <c r="P3204" s="117" t="str">
        <f t="shared" si="25"/>
        <v>2205</v>
      </c>
      <c r="Q3204" s="117"/>
      <c r="R3204" s="1348">
        <v>220501041</v>
      </c>
      <c r="S3204" s="321"/>
      <c r="T3204" s="321"/>
    </row>
    <row r="3205" spans="1:20" ht="34.5" hidden="1" customHeight="1">
      <c r="A3205" s="1348">
        <v>220501042</v>
      </c>
      <c r="B3205" s="1339" t="str">
        <f t="shared" si="24"/>
        <v>2205</v>
      </c>
      <c r="C3205" s="1349" t="s">
        <v>2454</v>
      </c>
      <c r="D3205" s="1350">
        <v>1</v>
      </c>
      <c r="E3205" s="293" t="s">
        <v>10323</v>
      </c>
      <c r="F3205" s="1352" t="s">
        <v>10324</v>
      </c>
      <c r="G3205" s="1351">
        <v>40877</v>
      </c>
      <c r="H3205" s="1348" t="s">
        <v>2252</v>
      </c>
      <c r="I3205" s="1348">
        <v>1357</v>
      </c>
      <c r="J3205" s="1351">
        <v>39338</v>
      </c>
      <c r="K3205" s="1352" t="s">
        <v>2253</v>
      </c>
      <c r="L3205" s="1352"/>
      <c r="M3205" s="1345" t="s">
        <v>1830</v>
      </c>
      <c r="N3205" s="1346" t="s">
        <v>1830</v>
      </c>
      <c r="O3205" s="1347"/>
      <c r="P3205" s="117" t="str">
        <f t="shared" si="25"/>
        <v>2205</v>
      </c>
      <c r="Q3205" s="117"/>
      <c r="R3205" s="1348">
        <v>220501042</v>
      </c>
      <c r="S3205" s="321"/>
      <c r="T3205" s="321"/>
    </row>
    <row r="3206" spans="1:20" ht="34.5" hidden="1" customHeight="1">
      <c r="A3206" s="1348">
        <v>220501042</v>
      </c>
      <c r="B3206" s="1339" t="str">
        <f t="shared" si="24"/>
        <v>2205</v>
      </c>
      <c r="C3206" s="1349" t="s">
        <v>2454</v>
      </c>
      <c r="D3206" s="1350">
        <v>2</v>
      </c>
      <c r="E3206" s="293" t="s">
        <v>10325</v>
      </c>
      <c r="F3206" s="1352" t="s">
        <v>10326</v>
      </c>
      <c r="G3206" s="1356">
        <v>45291</v>
      </c>
      <c r="H3206" s="1348" t="s">
        <v>2353</v>
      </c>
      <c r="I3206" s="1348"/>
      <c r="J3206" s="1368"/>
      <c r="K3206" s="1352" t="s">
        <v>2253</v>
      </c>
      <c r="L3206" s="1352"/>
      <c r="M3206" s="1345" t="s">
        <v>3308</v>
      </c>
      <c r="N3206" s="1346" t="s">
        <v>1830</v>
      </c>
      <c r="O3206" s="1347" t="s">
        <v>1830</v>
      </c>
      <c r="P3206" s="117" t="str">
        <f t="shared" si="25"/>
        <v>2205</v>
      </c>
      <c r="Q3206" s="117"/>
      <c r="R3206" s="1348">
        <v>220501042</v>
      </c>
      <c r="S3206" s="321"/>
      <c r="T3206" s="321"/>
    </row>
    <row r="3207" spans="1:20" ht="34.5" hidden="1" customHeight="1">
      <c r="A3207" s="1348">
        <v>220501043</v>
      </c>
      <c r="B3207" s="1339" t="str">
        <f t="shared" si="24"/>
        <v>2205</v>
      </c>
      <c r="C3207" s="1349" t="s">
        <v>2454</v>
      </c>
      <c r="D3207" s="1350">
        <v>1</v>
      </c>
      <c r="E3207" s="293" t="s">
        <v>10327</v>
      </c>
      <c r="F3207" s="1352" t="s">
        <v>10328</v>
      </c>
      <c r="G3207" s="1351">
        <v>40877</v>
      </c>
      <c r="H3207" s="1348" t="s">
        <v>2252</v>
      </c>
      <c r="I3207" s="1348">
        <v>1357</v>
      </c>
      <c r="J3207" s="1351">
        <v>39338</v>
      </c>
      <c r="K3207" s="1352" t="s">
        <v>2253</v>
      </c>
      <c r="L3207" s="1353"/>
      <c r="M3207" s="1345" t="s">
        <v>1830</v>
      </c>
      <c r="N3207" s="1346" t="s">
        <v>10329</v>
      </c>
      <c r="O3207" s="1347"/>
      <c r="P3207" s="117" t="str">
        <f t="shared" si="25"/>
        <v>2205</v>
      </c>
      <c r="Q3207" s="117"/>
      <c r="R3207" s="1348">
        <v>220501043</v>
      </c>
      <c r="S3207" s="321"/>
      <c r="T3207" s="321"/>
    </row>
    <row r="3208" spans="1:20" ht="34.5" hidden="1" customHeight="1">
      <c r="A3208" s="1348">
        <v>220501043</v>
      </c>
      <c r="B3208" s="1339" t="str">
        <f t="shared" si="24"/>
        <v>2205</v>
      </c>
      <c r="C3208" s="1349" t="s">
        <v>2454</v>
      </c>
      <c r="D3208" s="1350">
        <v>2</v>
      </c>
      <c r="E3208" s="293" t="s">
        <v>10330</v>
      </c>
      <c r="F3208" s="1352" t="s">
        <v>10331</v>
      </c>
      <c r="G3208" s="1351">
        <v>43944</v>
      </c>
      <c r="H3208" s="1348" t="s">
        <v>2252</v>
      </c>
      <c r="I3208" s="1348"/>
      <c r="J3208" s="1368"/>
      <c r="K3208" s="1352" t="s">
        <v>2253</v>
      </c>
      <c r="L3208" s="1352"/>
      <c r="M3208" s="1345" t="s">
        <v>10332</v>
      </c>
      <c r="N3208" s="1346" t="s">
        <v>1830</v>
      </c>
      <c r="O3208" s="1347"/>
      <c r="P3208" s="117" t="str">
        <f t="shared" si="25"/>
        <v>2205</v>
      </c>
      <c r="Q3208" s="117"/>
      <c r="R3208" s="1348">
        <v>220501043</v>
      </c>
      <c r="S3208" s="321"/>
      <c r="T3208" s="321"/>
    </row>
    <row r="3209" spans="1:20" ht="34.5" hidden="1" customHeight="1">
      <c r="A3209" s="1348">
        <v>220501044</v>
      </c>
      <c r="B3209" s="1339" t="str">
        <f t="shared" si="24"/>
        <v>2205</v>
      </c>
      <c r="C3209" s="1349" t="s">
        <v>2454</v>
      </c>
      <c r="D3209" s="1350">
        <v>1</v>
      </c>
      <c r="E3209" s="293" t="s">
        <v>10333</v>
      </c>
      <c r="F3209" s="1352" t="s">
        <v>10334</v>
      </c>
      <c r="G3209" s="1351"/>
      <c r="H3209" s="1348" t="s">
        <v>2252</v>
      </c>
      <c r="I3209" s="1348">
        <v>1357</v>
      </c>
      <c r="J3209" s="1351">
        <v>39338</v>
      </c>
      <c r="K3209" s="1352" t="s">
        <v>2253</v>
      </c>
      <c r="L3209" s="1352"/>
      <c r="M3209" s="1345" t="s">
        <v>1830</v>
      </c>
      <c r="N3209" s="1346" t="s">
        <v>1830</v>
      </c>
      <c r="O3209" s="1347"/>
      <c r="P3209" s="117" t="str">
        <f t="shared" si="25"/>
        <v>2205</v>
      </c>
      <c r="Q3209" s="117"/>
      <c r="R3209" s="1348">
        <v>220501044</v>
      </c>
      <c r="S3209" s="321"/>
      <c r="T3209" s="321"/>
    </row>
    <row r="3210" spans="1:20" ht="34.5" hidden="1" customHeight="1">
      <c r="A3210" s="1348">
        <v>220501044</v>
      </c>
      <c r="B3210" s="1339" t="str">
        <f t="shared" si="24"/>
        <v>2205</v>
      </c>
      <c r="C3210" s="1349" t="s">
        <v>2454</v>
      </c>
      <c r="D3210" s="1350">
        <v>2</v>
      </c>
      <c r="E3210" s="293" t="s">
        <v>10335</v>
      </c>
      <c r="F3210" s="1352" t="s">
        <v>10336</v>
      </c>
      <c r="G3210" s="1356">
        <v>45291</v>
      </c>
      <c r="H3210" s="1348" t="s">
        <v>2353</v>
      </c>
      <c r="I3210" s="1348"/>
      <c r="J3210" s="1367"/>
      <c r="K3210" s="1352" t="s">
        <v>2253</v>
      </c>
      <c r="L3210" s="1352"/>
      <c r="M3210" s="1345" t="s">
        <v>3308</v>
      </c>
      <c r="N3210" s="1346" t="s">
        <v>10337</v>
      </c>
      <c r="O3210" s="1347" t="s">
        <v>1830</v>
      </c>
      <c r="P3210" s="117" t="str">
        <f t="shared" si="25"/>
        <v>2205</v>
      </c>
      <c r="Q3210" s="117"/>
      <c r="R3210" s="1348">
        <v>220501044</v>
      </c>
      <c r="S3210" s="321"/>
      <c r="T3210" s="321"/>
    </row>
    <row r="3211" spans="1:20" ht="34.5" hidden="1" customHeight="1">
      <c r="A3211" s="1348">
        <v>220501045</v>
      </c>
      <c r="B3211" s="1339" t="str">
        <f t="shared" si="24"/>
        <v>2205</v>
      </c>
      <c r="C3211" s="1349" t="s">
        <v>2454</v>
      </c>
      <c r="D3211" s="1350">
        <v>1</v>
      </c>
      <c r="E3211" s="293" t="s">
        <v>10338</v>
      </c>
      <c r="F3211" s="1352" t="s">
        <v>10339</v>
      </c>
      <c r="G3211" s="1356"/>
      <c r="H3211" s="1348" t="s">
        <v>2252</v>
      </c>
      <c r="I3211" s="1348">
        <v>1357</v>
      </c>
      <c r="J3211" s="1356">
        <v>39338</v>
      </c>
      <c r="K3211" s="1352" t="s">
        <v>2253</v>
      </c>
      <c r="L3211" s="1352"/>
      <c r="M3211" s="1345" t="s">
        <v>10322</v>
      </c>
      <c r="N3211" s="1346" t="s">
        <v>1830</v>
      </c>
      <c r="O3211" s="1347"/>
      <c r="P3211" s="117" t="str">
        <f t="shared" si="25"/>
        <v>2205</v>
      </c>
      <c r="Q3211" s="117"/>
      <c r="R3211" s="1348">
        <v>220501045</v>
      </c>
      <c r="S3211" s="321"/>
      <c r="T3211" s="321"/>
    </row>
    <row r="3212" spans="1:20" ht="34.5" hidden="1" customHeight="1">
      <c r="A3212" s="1348">
        <v>220501045</v>
      </c>
      <c r="B3212" s="1339" t="str">
        <f t="shared" si="24"/>
        <v>2205</v>
      </c>
      <c r="C3212" s="1349" t="s">
        <v>2454</v>
      </c>
      <c r="D3212" s="1350">
        <v>2</v>
      </c>
      <c r="E3212" s="293" t="s">
        <v>10340</v>
      </c>
      <c r="F3212" s="1352" t="s">
        <v>10341</v>
      </c>
      <c r="G3212" s="1356">
        <v>45291</v>
      </c>
      <c r="H3212" s="1348" t="s">
        <v>2353</v>
      </c>
      <c r="I3212" s="1348"/>
      <c r="J3212" s="1367"/>
      <c r="K3212" s="1352" t="s">
        <v>2253</v>
      </c>
      <c r="L3212" s="1352"/>
      <c r="M3212" s="1345" t="s">
        <v>1830</v>
      </c>
      <c r="N3212" s="1346" t="s">
        <v>1830</v>
      </c>
      <c r="O3212" s="1347" t="s">
        <v>1830</v>
      </c>
      <c r="P3212" s="117" t="str">
        <f t="shared" si="25"/>
        <v>2205</v>
      </c>
      <c r="Q3212" s="117"/>
      <c r="R3212" s="1348">
        <v>220501045</v>
      </c>
      <c r="S3212" s="321"/>
      <c r="T3212" s="321"/>
    </row>
    <row r="3213" spans="1:20" ht="34.5" hidden="1" customHeight="1">
      <c r="A3213" s="1348">
        <v>220501046</v>
      </c>
      <c r="B3213" s="1339" t="str">
        <f t="shared" si="24"/>
        <v>2205</v>
      </c>
      <c r="C3213" s="1349" t="s">
        <v>2454</v>
      </c>
      <c r="D3213" s="1350">
        <v>1</v>
      </c>
      <c r="E3213" s="293" t="s">
        <v>10342</v>
      </c>
      <c r="F3213" s="1352" t="s">
        <v>10343</v>
      </c>
      <c r="G3213" s="1356"/>
      <c r="H3213" s="1348" t="s">
        <v>2252</v>
      </c>
      <c r="I3213" s="1348">
        <v>1357</v>
      </c>
      <c r="J3213" s="1356">
        <v>39338</v>
      </c>
      <c r="K3213" s="1352" t="s">
        <v>2253</v>
      </c>
      <c r="L3213" s="1352"/>
      <c r="M3213" s="1345" t="s">
        <v>1830</v>
      </c>
      <c r="N3213" s="1346" t="s">
        <v>1830</v>
      </c>
      <c r="O3213" s="1347"/>
      <c r="P3213" s="117" t="str">
        <f t="shared" si="25"/>
        <v>2205</v>
      </c>
      <c r="Q3213" s="117"/>
      <c r="R3213" s="1348">
        <v>220501046</v>
      </c>
      <c r="S3213" s="321"/>
      <c r="T3213" s="321"/>
    </row>
    <row r="3214" spans="1:20" ht="34.5" hidden="1" customHeight="1">
      <c r="A3214" s="1348">
        <v>220501046</v>
      </c>
      <c r="B3214" s="1339" t="str">
        <f t="shared" si="24"/>
        <v>2205</v>
      </c>
      <c r="C3214" s="1349" t="s">
        <v>2454</v>
      </c>
      <c r="D3214" s="1350">
        <v>2</v>
      </c>
      <c r="E3214" s="293" t="s">
        <v>10344</v>
      </c>
      <c r="F3214" s="1352" t="s">
        <v>10345</v>
      </c>
      <c r="G3214" s="1356">
        <v>45291</v>
      </c>
      <c r="H3214" s="1348" t="s">
        <v>2353</v>
      </c>
      <c r="I3214" s="1348"/>
      <c r="J3214" s="1368"/>
      <c r="K3214" s="1352" t="s">
        <v>2253</v>
      </c>
      <c r="L3214" s="1352"/>
      <c r="M3214" s="1345" t="s">
        <v>1830</v>
      </c>
      <c r="N3214" s="1346" t="s">
        <v>1830</v>
      </c>
      <c r="O3214" s="1347" t="s">
        <v>1830</v>
      </c>
      <c r="P3214" s="117" t="str">
        <f t="shared" si="25"/>
        <v>2205</v>
      </c>
      <c r="Q3214" s="117"/>
      <c r="R3214" s="1348">
        <v>220501046</v>
      </c>
      <c r="S3214" s="321"/>
      <c r="T3214" s="321"/>
    </row>
    <row r="3215" spans="1:20" ht="34.5" hidden="1" customHeight="1">
      <c r="A3215" s="1348">
        <v>220501047</v>
      </c>
      <c r="B3215" s="1339" t="str">
        <f t="shared" si="24"/>
        <v>2205</v>
      </c>
      <c r="C3215" s="1349" t="s">
        <v>2454</v>
      </c>
      <c r="D3215" s="1350">
        <v>1</v>
      </c>
      <c r="E3215" s="293" t="s">
        <v>10346</v>
      </c>
      <c r="F3215" s="1352" t="s">
        <v>10347</v>
      </c>
      <c r="G3215" s="1351">
        <v>45105</v>
      </c>
      <c r="H3215" s="1348" t="s">
        <v>2353</v>
      </c>
      <c r="I3215" s="1348">
        <v>1546</v>
      </c>
      <c r="J3215" s="1351">
        <v>42908</v>
      </c>
      <c r="K3215" s="1352" t="s">
        <v>2354</v>
      </c>
      <c r="L3215" s="1352" t="s">
        <v>10348</v>
      </c>
      <c r="M3215" s="1345" t="s">
        <v>1830</v>
      </c>
      <c r="N3215" s="1346" t="s">
        <v>10329</v>
      </c>
      <c r="O3215" s="1347"/>
      <c r="P3215" s="117" t="str">
        <f t="shared" si="25"/>
        <v>2205</v>
      </c>
      <c r="Q3215" s="117"/>
      <c r="R3215" s="1348">
        <v>220501047</v>
      </c>
      <c r="S3215" s="321"/>
      <c r="T3215" s="321"/>
    </row>
    <row r="3216" spans="1:20" ht="34.5" hidden="1" customHeight="1">
      <c r="A3216" s="1348">
        <v>220501047</v>
      </c>
      <c r="B3216" s="1339" t="str">
        <f t="shared" si="24"/>
        <v>2205</v>
      </c>
      <c r="C3216" s="1349" t="s">
        <v>2454</v>
      </c>
      <c r="D3216" s="1350">
        <v>1</v>
      </c>
      <c r="E3216" s="293" t="s">
        <v>10349</v>
      </c>
      <c r="F3216" s="1352" t="s">
        <v>10350</v>
      </c>
      <c r="G3216" s="1356">
        <v>45105</v>
      </c>
      <c r="H3216" s="1348" t="s">
        <v>2353</v>
      </c>
      <c r="I3216" s="1348">
        <v>1546</v>
      </c>
      <c r="J3216" s="1351">
        <v>42908</v>
      </c>
      <c r="K3216" s="1352" t="s">
        <v>2354</v>
      </c>
      <c r="L3216" s="1352" t="s">
        <v>10351</v>
      </c>
      <c r="M3216" s="1345" t="s">
        <v>10352</v>
      </c>
      <c r="N3216" s="1346" t="s">
        <v>1830</v>
      </c>
      <c r="O3216" s="1347"/>
      <c r="P3216" s="117" t="str">
        <f t="shared" si="25"/>
        <v>2205</v>
      </c>
      <c r="Q3216" s="117"/>
      <c r="R3216" s="1348">
        <v>220501047</v>
      </c>
      <c r="S3216" s="321"/>
      <c r="T3216" s="321"/>
    </row>
    <row r="3217" spans="1:20" ht="34.5" hidden="1" customHeight="1">
      <c r="A3217" s="1348">
        <v>220501048</v>
      </c>
      <c r="B3217" s="1339" t="str">
        <f t="shared" si="24"/>
        <v>2205</v>
      </c>
      <c r="C3217" s="1349" t="s">
        <v>2454</v>
      </c>
      <c r="D3217" s="1350">
        <v>1</v>
      </c>
      <c r="E3217" s="293" t="s">
        <v>10353</v>
      </c>
      <c r="F3217" s="1352" t="s">
        <v>10354</v>
      </c>
      <c r="G3217" s="1356">
        <v>45291</v>
      </c>
      <c r="H3217" s="1348" t="s">
        <v>2353</v>
      </c>
      <c r="I3217" s="1348">
        <v>1546</v>
      </c>
      <c r="J3217" s="1351">
        <v>42908</v>
      </c>
      <c r="K3217" s="1352" t="s">
        <v>2354</v>
      </c>
      <c r="L3217" s="1352" t="s">
        <v>10355</v>
      </c>
      <c r="M3217" s="1345" t="s">
        <v>1830</v>
      </c>
      <c r="N3217" s="1346" t="s">
        <v>9155</v>
      </c>
      <c r="O3217" s="1347" t="s">
        <v>1830</v>
      </c>
      <c r="P3217" s="117" t="str">
        <f t="shared" si="25"/>
        <v>2205</v>
      </c>
      <c r="Q3217" s="117"/>
      <c r="R3217" s="1348">
        <v>220501048</v>
      </c>
      <c r="S3217" s="321"/>
      <c r="T3217" s="321"/>
    </row>
    <row r="3218" spans="1:20" ht="34.5" hidden="1" customHeight="1">
      <c r="A3218" s="1348">
        <v>220501048</v>
      </c>
      <c r="B3218" s="1339" t="str">
        <f t="shared" si="24"/>
        <v>2205</v>
      </c>
      <c r="C3218" s="1349" t="s">
        <v>2454</v>
      </c>
      <c r="D3218" s="1350">
        <v>1</v>
      </c>
      <c r="E3218" s="293" t="s">
        <v>10356</v>
      </c>
      <c r="F3218" s="1352" t="s">
        <v>10357</v>
      </c>
      <c r="G3218" s="1356">
        <v>45291</v>
      </c>
      <c r="H3218" s="1348" t="s">
        <v>2353</v>
      </c>
      <c r="I3218" s="1348">
        <v>1546</v>
      </c>
      <c r="J3218" s="1351">
        <v>42908</v>
      </c>
      <c r="K3218" s="1352" t="s">
        <v>2354</v>
      </c>
      <c r="L3218" s="1352" t="s">
        <v>10358</v>
      </c>
      <c r="M3218" s="1345" t="s">
        <v>10359</v>
      </c>
      <c r="N3218" s="1346" t="s">
        <v>1830</v>
      </c>
      <c r="O3218" s="1347" t="s">
        <v>1830</v>
      </c>
      <c r="P3218" s="117" t="str">
        <f t="shared" si="25"/>
        <v>2205</v>
      </c>
      <c r="Q3218" s="117"/>
      <c r="R3218" s="1348">
        <v>220501048</v>
      </c>
      <c r="S3218" s="321"/>
      <c r="T3218" s="321"/>
    </row>
    <row r="3219" spans="1:20" ht="34.5" hidden="1" customHeight="1">
      <c r="A3219" s="1348">
        <v>220501049</v>
      </c>
      <c r="B3219" s="1339" t="str">
        <f t="shared" si="24"/>
        <v>2205</v>
      </c>
      <c r="C3219" s="1349" t="s">
        <v>2454</v>
      </c>
      <c r="D3219" s="1350">
        <v>1</v>
      </c>
      <c r="E3219" s="293" t="s">
        <v>10360</v>
      </c>
      <c r="F3219" s="1352" t="s">
        <v>10361</v>
      </c>
      <c r="G3219" s="1356">
        <v>45291</v>
      </c>
      <c r="H3219" s="1348" t="s">
        <v>2353</v>
      </c>
      <c r="I3219" s="1348">
        <v>1546</v>
      </c>
      <c r="J3219" s="1351">
        <v>42908</v>
      </c>
      <c r="K3219" s="1352" t="s">
        <v>2354</v>
      </c>
      <c r="L3219" s="1352" t="s">
        <v>10362</v>
      </c>
      <c r="M3219" s="1345" t="s">
        <v>1830</v>
      </c>
      <c r="N3219" s="1346" t="s">
        <v>1830</v>
      </c>
      <c r="O3219" s="1347" t="s">
        <v>1830</v>
      </c>
      <c r="P3219" s="117" t="str">
        <f t="shared" si="25"/>
        <v>2205</v>
      </c>
      <c r="Q3219" s="117"/>
      <c r="R3219" s="1348">
        <v>220501049</v>
      </c>
      <c r="S3219" s="321"/>
      <c r="T3219" s="321"/>
    </row>
    <row r="3220" spans="1:20" ht="34.5" hidden="1" customHeight="1">
      <c r="A3220" s="1348">
        <v>220501049</v>
      </c>
      <c r="B3220" s="1339" t="str">
        <f t="shared" si="24"/>
        <v>2205</v>
      </c>
      <c r="C3220" s="1349" t="s">
        <v>2454</v>
      </c>
      <c r="D3220" s="1350">
        <v>1</v>
      </c>
      <c r="E3220" s="293" t="s">
        <v>10363</v>
      </c>
      <c r="F3220" s="1352" t="s">
        <v>10364</v>
      </c>
      <c r="G3220" s="1356">
        <v>45105</v>
      </c>
      <c r="H3220" s="1348" t="s">
        <v>2353</v>
      </c>
      <c r="I3220" s="1348">
        <v>1553</v>
      </c>
      <c r="J3220" s="1351">
        <v>43154</v>
      </c>
      <c r="K3220" s="1352" t="s">
        <v>2354</v>
      </c>
      <c r="L3220" s="1352" t="s">
        <v>10365</v>
      </c>
      <c r="M3220" s="1345" t="s">
        <v>10352</v>
      </c>
      <c r="N3220" s="1346" t="s">
        <v>1830</v>
      </c>
      <c r="O3220" s="1347"/>
      <c r="P3220" s="117" t="str">
        <f t="shared" si="25"/>
        <v>2205</v>
      </c>
      <c r="Q3220" s="117"/>
      <c r="R3220" s="1348">
        <v>220501049</v>
      </c>
      <c r="S3220" s="321"/>
      <c r="T3220" s="321"/>
    </row>
    <row r="3221" spans="1:20" ht="34.5" hidden="1" customHeight="1">
      <c r="A3221" s="1348">
        <v>220501050</v>
      </c>
      <c r="B3221" s="1339" t="str">
        <f t="shared" si="24"/>
        <v>2205</v>
      </c>
      <c r="C3221" s="1349" t="s">
        <v>2454</v>
      </c>
      <c r="D3221" s="1350">
        <v>1</v>
      </c>
      <c r="E3221" s="293" t="s">
        <v>10366</v>
      </c>
      <c r="F3221" s="1352" t="s">
        <v>10367</v>
      </c>
      <c r="G3221" s="1356">
        <v>45291</v>
      </c>
      <c r="H3221" s="1348" t="s">
        <v>2353</v>
      </c>
      <c r="I3221" s="1348">
        <v>1553</v>
      </c>
      <c r="J3221" s="1356">
        <v>43154</v>
      </c>
      <c r="K3221" s="1352" t="s">
        <v>2354</v>
      </c>
      <c r="L3221" s="1352" t="s">
        <v>10368</v>
      </c>
      <c r="M3221" s="1345" t="s">
        <v>1830</v>
      </c>
      <c r="N3221" s="1346" t="s">
        <v>9155</v>
      </c>
      <c r="O3221" s="1347" t="s">
        <v>10369</v>
      </c>
      <c r="P3221" s="117" t="str">
        <f t="shared" si="25"/>
        <v>2205</v>
      </c>
      <c r="Q3221" s="117"/>
      <c r="R3221" s="1348">
        <v>220501050</v>
      </c>
      <c r="S3221" s="321"/>
      <c r="T3221" s="321"/>
    </row>
    <row r="3222" spans="1:20" ht="34.5" hidden="1" customHeight="1">
      <c r="A3222" s="1348">
        <v>220501050</v>
      </c>
      <c r="B3222" s="1339" t="str">
        <f t="shared" si="24"/>
        <v>2205</v>
      </c>
      <c r="C3222" s="1349" t="s">
        <v>2454</v>
      </c>
      <c r="D3222" s="1350">
        <v>1</v>
      </c>
      <c r="E3222" s="293" t="s">
        <v>10370</v>
      </c>
      <c r="F3222" s="1352" t="s">
        <v>10371</v>
      </c>
      <c r="G3222" s="1356">
        <v>45291</v>
      </c>
      <c r="H3222" s="1348" t="s">
        <v>2353</v>
      </c>
      <c r="I3222" s="1348">
        <v>1559</v>
      </c>
      <c r="J3222" s="1351">
        <v>43425</v>
      </c>
      <c r="K3222" s="1352" t="s">
        <v>2354</v>
      </c>
      <c r="L3222" s="1352" t="s">
        <v>10372</v>
      </c>
      <c r="M3222" s="1345" t="s">
        <v>10296</v>
      </c>
      <c r="N3222" s="1346" t="s">
        <v>1830</v>
      </c>
      <c r="O3222" s="1347" t="s">
        <v>1830</v>
      </c>
      <c r="P3222" s="117" t="str">
        <f t="shared" si="25"/>
        <v>2205</v>
      </c>
      <c r="Q3222" s="117"/>
      <c r="R3222" s="1348">
        <v>220501050</v>
      </c>
      <c r="S3222" s="321"/>
      <c r="T3222" s="321"/>
    </row>
    <row r="3223" spans="1:20" ht="34.5" hidden="1" customHeight="1">
      <c r="A3223" s="1348">
        <v>220501051</v>
      </c>
      <c r="B3223" s="1339" t="str">
        <f t="shared" si="24"/>
        <v>2205</v>
      </c>
      <c r="C3223" s="1349" t="s">
        <v>2454</v>
      </c>
      <c r="D3223" s="1350">
        <v>1</v>
      </c>
      <c r="E3223" s="293" t="s">
        <v>10373</v>
      </c>
      <c r="F3223" s="1352" t="s">
        <v>10374</v>
      </c>
      <c r="G3223" s="1356">
        <v>45291</v>
      </c>
      <c r="H3223" s="1348" t="s">
        <v>2353</v>
      </c>
      <c r="I3223" s="1348">
        <v>1559</v>
      </c>
      <c r="J3223" s="1351">
        <v>43425</v>
      </c>
      <c r="K3223" s="1352" t="s">
        <v>2354</v>
      </c>
      <c r="L3223" s="1352" t="s">
        <v>10375</v>
      </c>
      <c r="M3223" s="1345" t="s">
        <v>1830</v>
      </c>
      <c r="N3223" s="1346" t="s">
        <v>1830</v>
      </c>
      <c r="O3223" s="1347" t="s">
        <v>1830</v>
      </c>
      <c r="P3223" s="117" t="str">
        <f t="shared" si="25"/>
        <v>2205</v>
      </c>
      <c r="Q3223" s="117"/>
      <c r="R3223" s="1348">
        <v>220501051</v>
      </c>
      <c r="S3223" s="321"/>
      <c r="T3223" s="321"/>
    </row>
    <row r="3224" spans="1:20" ht="34.5" hidden="1" customHeight="1">
      <c r="A3224" s="1348">
        <v>220501052</v>
      </c>
      <c r="B3224" s="1339" t="str">
        <f t="shared" si="24"/>
        <v>2205</v>
      </c>
      <c r="C3224" s="1349" t="s">
        <v>2454</v>
      </c>
      <c r="D3224" s="1350">
        <v>1</v>
      </c>
      <c r="E3224" s="293" t="s">
        <v>10376</v>
      </c>
      <c r="F3224" s="1352" t="s">
        <v>10377</v>
      </c>
      <c r="G3224" s="1356">
        <v>45340</v>
      </c>
      <c r="H3224" s="1348" t="s">
        <v>2353</v>
      </c>
      <c r="I3224" s="1348">
        <v>1564</v>
      </c>
      <c r="J3224" s="1351">
        <v>43579</v>
      </c>
      <c r="K3224" s="1352" t="s">
        <v>2354</v>
      </c>
      <c r="L3224" s="1352"/>
      <c r="M3224" s="1345" t="s">
        <v>1830</v>
      </c>
      <c r="N3224" s="1346" t="s">
        <v>1830</v>
      </c>
      <c r="O3224" s="1347"/>
      <c r="P3224" s="117" t="str">
        <f t="shared" si="25"/>
        <v>2205</v>
      </c>
      <c r="Q3224" s="117"/>
      <c r="R3224" s="1348">
        <v>220501052</v>
      </c>
      <c r="S3224" s="321"/>
      <c r="T3224" s="321"/>
    </row>
    <row r="3225" spans="1:20" ht="34.5" hidden="1" customHeight="1">
      <c r="A3225" s="1348">
        <v>220501053</v>
      </c>
      <c r="B3225" s="1339" t="str">
        <f t="shared" si="24"/>
        <v>2205</v>
      </c>
      <c r="C3225" s="1349" t="s">
        <v>2454</v>
      </c>
      <c r="D3225" s="1350">
        <v>1</v>
      </c>
      <c r="E3225" s="293" t="s">
        <v>10378</v>
      </c>
      <c r="F3225" s="1352" t="s">
        <v>10379</v>
      </c>
      <c r="G3225" s="1356">
        <v>45340</v>
      </c>
      <c r="H3225" s="1348" t="s">
        <v>2353</v>
      </c>
      <c r="I3225" s="1348">
        <v>1564</v>
      </c>
      <c r="J3225" s="1351">
        <v>43579</v>
      </c>
      <c r="K3225" s="1352" t="s">
        <v>2354</v>
      </c>
      <c r="L3225" s="1352"/>
      <c r="M3225" s="1345" t="s">
        <v>1830</v>
      </c>
      <c r="N3225" s="1346" t="s">
        <v>10298</v>
      </c>
      <c r="O3225" s="1347"/>
      <c r="P3225" s="117" t="str">
        <f t="shared" si="25"/>
        <v>2205</v>
      </c>
      <c r="Q3225" s="117"/>
      <c r="R3225" s="1348">
        <v>220501053</v>
      </c>
      <c r="S3225" s="321"/>
      <c r="T3225" s="321"/>
    </row>
    <row r="3226" spans="1:20" ht="34.5" hidden="1" customHeight="1">
      <c r="A3226" s="1348">
        <v>220501053</v>
      </c>
      <c r="B3226" s="1339" t="str">
        <f t="shared" si="24"/>
        <v>2205</v>
      </c>
      <c r="C3226" s="1349" t="s">
        <v>2454</v>
      </c>
      <c r="D3226" s="1350">
        <v>1</v>
      </c>
      <c r="E3226" s="293" t="s">
        <v>10380</v>
      </c>
      <c r="F3226" s="1352" t="s">
        <v>10381</v>
      </c>
      <c r="G3226" s="1356">
        <v>44742</v>
      </c>
      <c r="H3226" s="1348" t="s">
        <v>2353</v>
      </c>
      <c r="I3226" s="1348">
        <v>1596</v>
      </c>
      <c r="J3226" s="1351">
        <v>44740</v>
      </c>
      <c r="K3226" s="1352" t="s">
        <v>2354</v>
      </c>
      <c r="L3226" s="1352"/>
      <c r="M3226" s="1345" t="s">
        <v>9747</v>
      </c>
      <c r="N3226" s="1346" t="s">
        <v>1830</v>
      </c>
      <c r="O3226" s="1347"/>
      <c r="P3226" s="117" t="str">
        <f t="shared" si="25"/>
        <v>2205</v>
      </c>
      <c r="Q3226" s="117"/>
      <c r="R3226" s="1348">
        <v>220501053</v>
      </c>
      <c r="S3226" s="321"/>
      <c r="T3226" s="321"/>
    </row>
    <row r="3227" spans="1:20" ht="34.5" hidden="1" customHeight="1">
      <c r="A3227" s="1348">
        <v>220501054</v>
      </c>
      <c r="B3227" s="1339" t="str">
        <f t="shared" si="24"/>
        <v>2205</v>
      </c>
      <c r="C3227" s="1349" t="s">
        <v>2454</v>
      </c>
      <c r="D3227" s="1350">
        <v>1</v>
      </c>
      <c r="E3227" s="293" t="s">
        <v>10382</v>
      </c>
      <c r="F3227" s="1352" t="s">
        <v>10350</v>
      </c>
      <c r="G3227" s="1351">
        <v>44742</v>
      </c>
      <c r="H3227" s="1348" t="s">
        <v>2353</v>
      </c>
      <c r="I3227" s="1348">
        <v>1596</v>
      </c>
      <c r="J3227" s="1356">
        <v>44740</v>
      </c>
      <c r="K3227" s="1352" t="s">
        <v>2354</v>
      </c>
      <c r="L3227" s="1352"/>
      <c r="M3227" s="1345" t="s">
        <v>1830</v>
      </c>
      <c r="N3227" s="1346" t="s">
        <v>9750</v>
      </c>
      <c r="O3227" s="1347"/>
      <c r="P3227" s="117" t="str">
        <f t="shared" si="25"/>
        <v>2205</v>
      </c>
      <c r="Q3227" s="117"/>
      <c r="R3227" s="1348">
        <v>220501054</v>
      </c>
      <c r="S3227" s="321"/>
      <c r="T3227" s="321"/>
    </row>
    <row r="3228" spans="1:20" ht="34.5" hidden="1" customHeight="1">
      <c r="A3228" s="1348">
        <v>220501055</v>
      </c>
      <c r="B3228" s="1339" t="str">
        <f t="shared" si="24"/>
        <v>2205</v>
      </c>
      <c r="C3228" s="1349" t="s">
        <v>2460</v>
      </c>
      <c r="D3228" s="1350">
        <v>1</v>
      </c>
      <c r="E3228" s="293" t="s">
        <v>10383</v>
      </c>
      <c r="F3228" s="1352" t="s">
        <v>10384</v>
      </c>
      <c r="G3228" s="1356">
        <v>40523</v>
      </c>
      <c r="H3228" s="1348" t="s">
        <v>2252</v>
      </c>
      <c r="I3228" s="1348">
        <v>1381</v>
      </c>
      <c r="J3228" s="1351">
        <v>39751</v>
      </c>
      <c r="K3228" s="1352" t="s">
        <v>2253</v>
      </c>
      <c r="L3228" s="1352"/>
      <c r="M3228" s="1345" t="s">
        <v>10372</v>
      </c>
      <c r="N3228" s="1346" t="s">
        <v>1830</v>
      </c>
      <c r="O3228" s="1347"/>
      <c r="P3228" s="117" t="str">
        <f t="shared" si="25"/>
        <v>2205</v>
      </c>
      <c r="Q3228" s="117"/>
      <c r="R3228" s="1348">
        <v>220501055</v>
      </c>
      <c r="S3228" s="321"/>
      <c r="T3228" s="321"/>
    </row>
    <row r="3229" spans="1:20" ht="34.5" hidden="1" customHeight="1">
      <c r="A3229" s="1348">
        <v>220501056</v>
      </c>
      <c r="B3229" s="1339" t="str">
        <f t="shared" si="24"/>
        <v>2205</v>
      </c>
      <c r="C3229" s="1349" t="s">
        <v>2460</v>
      </c>
      <c r="D3229" s="1350">
        <v>2</v>
      </c>
      <c r="E3229" s="293" t="s">
        <v>10385</v>
      </c>
      <c r="F3229" s="1352" t="s">
        <v>10386</v>
      </c>
      <c r="G3229" s="1356">
        <v>43099</v>
      </c>
      <c r="H3229" s="1348" t="s">
        <v>2252</v>
      </c>
      <c r="I3229" s="1348">
        <v>1482</v>
      </c>
      <c r="J3229" s="1351">
        <v>41470</v>
      </c>
      <c r="K3229" s="1352" t="s">
        <v>2253</v>
      </c>
      <c r="L3229" s="1352"/>
      <c r="M3229" s="1345" t="s">
        <v>10375</v>
      </c>
      <c r="N3229" s="1346" t="s">
        <v>1830</v>
      </c>
      <c r="O3229" s="1347"/>
      <c r="P3229" s="117" t="str">
        <f t="shared" si="25"/>
        <v>2205</v>
      </c>
      <c r="Q3229" s="117"/>
      <c r="R3229" s="1348">
        <v>220501056</v>
      </c>
      <c r="S3229" s="321"/>
      <c r="T3229" s="321"/>
    </row>
    <row r="3230" spans="1:20" ht="34.5" hidden="1" customHeight="1">
      <c r="A3230" s="1348">
        <v>220501057</v>
      </c>
      <c r="B3230" s="1339" t="str">
        <f t="shared" si="24"/>
        <v>2205</v>
      </c>
      <c r="C3230" s="1349" t="s">
        <v>2460</v>
      </c>
      <c r="D3230" s="1350">
        <v>1</v>
      </c>
      <c r="E3230" s="293" t="s">
        <v>10387</v>
      </c>
      <c r="F3230" s="1352" t="s">
        <v>10388</v>
      </c>
      <c r="G3230" s="1356">
        <v>40523</v>
      </c>
      <c r="H3230" s="1348" t="s">
        <v>2252</v>
      </c>
      <c r="I3230" s="1348">
        <v>1381</v>
      </c>
      <c r="J3230" s="1351">
        <v>39751</v>
      </c>
      <c r="K3230" s="1352" t="s">
        <v>2253</v>
      </c>
      <c r="L3230" s="1353"/>
      <c r="M3230" s="1345" t="s">
        <v>1830</v>
      </c>
      <c r="N3230" s="1346" t="s">
        <v>1830</v>
      </c>
      <c r="O3230" s="1347"/>
      <c r="P3230" s="117" t="str">
        <f t="shared" si="25"/>
        <v>2205</v>
      </c>
      <c r="Q3230" s="117"/>
      <c r="R3230" s="1348">
        <v>220501057</v>
      </c>
      <c r="S3230" s="321"/>
      <c r="T3230" s="321"/>
    </row>
    <row r="3231" spans="1:20" ht="34.5" hidden="1" customHeight="1">
      <c r="A3231" s="1348">
        <v>220501058</v>
      </c>
      <c r="B3231" s="1339" t="str">
        <f t="shared" si="24"/>
        <v>2205</v>
      </c>
      <c r="C3231" s="1349" t="s">
        <v>2460</v>
      </c>
      <c r="D3231" s="1350">
        <v>2</v>
      </c>
      <c r="E3231" s="293" t="s">
        <v>10389</v>
      </c>
      <c r="F3231" s="1352" t="s">
        <v>10390</v>
      </c>
      <c r="G3231" s="1351">
        <v>43099</v>
      </c>
      <c r="H3231" s="1348" t="s">
        <v>2252</v>
      </c>
      <c r="I3231" s="1348">
        <v>1482</v>
      </c>
      <c r="J3231" s="1351">
        <v>41470</v>
      </c>
      <c r="K3231" s="1352" t="s">
        <v>2253</v>
      </c>
      <c r="L3231" s="1353"/>
      <c r="M3231" s="1345" t="s">
        <v>1830</v>
      </c>
      <c r="N3231" s="1346" t="s">
        <v>1830</v>
      </c>
      <c r="O3231" s="1347"/>
      <c r="P3231" s="117" t="str">
        <f t="shared" si="25"/>
        <v>2205</v>
      </c>
      <c r="Q3231" s="117"/>
      <c r="R3231" s="1348">
        <v>220501058</v>
      </c>
      <c r="S3231" s="321"/>
      <c r="T3231" s="321"/>
    </row>
    <row r="3232" spans="1:20" ht="34.5" hidden="1" customHeight="1">
      <c r="A3232" s="1348">
        <v>220501059</v>
      </c>
      <c r="B3232" s="1339" t="str">
        <f t="shared" si="24"/>
        <v>2205</v>
      </c>
      <c r="C3232" s="1349" t="s">
        <v>2460</v>
      </c>
      <c r="D3232" s="1350">
        <v>1</v>
      </c>
      <c r="E3232" s="293" t="s">
        <v>10391</v>
      </c>
      <c r="F3232" s="1352" t="s">
        <v>10392</v>
      </c>
      <c r="G3232" s="1351">
        <v>40523</v>
      </c>
      <c r="H3232" s="1348" t="s">
        <v>2252</v>
      </c>
      <c r="I3232" s="1348">
        <v>1381</v>
      </c>
      <c r="J3232" s="1351">
        <v>39751</v>
      </c>
      <c r="K3232" s="1352" t="s">
        <v>2253</v>
      </c>
      <c r="L3232" s="1353"/>
      <c r="M3232" s="1345" t="s">
        <v>10393</v>
      </c>
      <c r="N3232" s="1346" t="s">
        <v>1830</v>
      </c>
      <c r="O3232" s="1347"/>
      <c r="P3232" s="117" t="str">
        <f t="shared" si="25"/>
        <v>2205</v>
      </c>
      <c r="Q3232" s="117"/>
      <c r="R3232" s="1348">
        <v>220501059</v>
      </c>
      <c r="S3232" s="321"/>
      <c r="T3232" s="321"/>
    </row>
    <row r="3233" spans="1:20" ht="34.5" hidden="1" customHeight="1">
      <c r="A3233" s="1348">
        <v>220501061</v>
      </c>
      <c r="B3233" s="1339" t="str">
        <f t="shared" si="24"/>
        <v>2205</v>
      </c>
      <c r="C3233" s="1349" t="s">
        <v>2460</v>
      </c>
      <c r="D3233" s="1350">
        <v>2</v>
      </c>
      <c r="E3233" s="293" t="s">
        <v>10394</v>
      </c>
      <c r="F3233" s="1352" t="s">
        <v>10395</v>
      </c>
      <c r="G3233" s="1356">
        <v>43099</v>
      </c>
      <c r="H3233" s="1348" t="s">
        <v>2252</v>
      </c>
      <c r="I3233" s="1348">
        <v>1482</v>
      </c>
      <c r="J3233" s="1351">
        <v>41470</v>
      </c>
      <c r="K3233" s="1352" t="s">
        <v>2253</v>
      </c>
      <c r="L3233" s="1352"/>
      <c r="M3233" s="1345" t="s">
        <v>1830</v>
      </c>
      <c r="N3233" s="1346" t="s">
        <v>10396</v>
      </c>
      <c r="O3233" s="1347"/>
      <c r="P3233" s="117" t="str">
        <f t="shared" si="25"/>
        <v>2205</v>
      </c>
      <c r="Q3233" s="117"/>
      <c r="R3233" s="1348">
        <v>220501061</v>
      </c>
      <c r="S3233" s="321"/>
      <c r="T3233" s="321"/>
    </row>
    <row r="3234" spans="1:20" ht="34.5" hidden="1" customHeight="1">
      <c r="A3234" s="1348">
        <v>220501062</v>
      </c>
      <c r="B3234" s="1339" t="str">
        <f t="shared" si="24"/>
        <v>2205</v>
      </c>
      <c r="C3234" s="1349" t="s">
        <v>2460</v>
      </c>
      <c r="D3234" s="1350">
        <v>1</v>
      </c>
      <c r="E3234" s="293" t="s">
        <v>10397</v>
      </c>
      <c r="F3234" s="1352" t="s">
        <v>10398</v>
      </c>
      <c r="G3234" s="1351">
        <v>40523</v>
      </c>
      <c r="H3234" s="1348" t="s">
        <v>2252</v>
      </c>
      <c r="I3234" s="1348">
        <v>1381</v>
      </c>
      <c r="J3234" s="1351">
        <v>39751</v>
      </c>
      <c r="K3234" s="1352" t="s">
        <v>2253</v>
      </c>
      <c r="L3234" s="1352"/>
      <c r="M3234" s="1345" t="s">
        <v>10399</v>
      </c>
      <c r="N3234" s="1346" t="s">
        <v>1830</v>
      </c>
      <c r="O3234" s="1347"/>
      <c r="P3234" s="117" t="str">
        <f t="shared" si="25"/>
        <v>2205</v>
      </c>
      <c r="Q3234" s="117"/>
      <c r="R3234" s="1348">
        <v>220501062</v>
      </c>
      <c r="S3234" s="321"/>
      <c r="T3234" s="321"/>
    </row>
    <row r="3235" spans="1:20" ht="34.5" hidden="1" customHeight="1">
      <c r="A3235" s="1348">
        <v>220501063</v>
      </c>
      <c r="B3235" s="1339" t="str">
        <f t="shared" si="24"/>
        <v>2205</v>
      </c>
      <c r="C3235" s="1349" t="s">
        <v>2460</v>
      </c>
      <c r="D3235" s="1350">
        <v>2</v>
      </c>
      <c r="E3235" s="293" t="s">
        <v>10400</v>
      </c>
      <c r="F3235" s="1352" t="s">
        <v>10401</v>
      </c>
      <c r="G3235" s="1356">
        <v>43099</v>
      </c>
      <c r="H3235" s="1348" t="s">
        <v>2252</v>
      </c>
      <c r="I3235" s="1348">
        <v>1482</v>
      </c>
      <c r="J3235" s="1351">
        <v>41470</v>
      </c>
      <c r="K3235" s="1352" t="s">
        <v>2253</v>
      </c>
      <c r="L3235" s="1352"/>
      <c r="M3235" s="1345" t="s">
        <v>1830</v>
      </c>
      <c r="N3235" s="1346" t="s">
        <v>10194</v>
      </c>
      <c r="O3235" s="1347"/>
      <c r="P3235" s="117" t="str">
        <f t="shared" si="25"/>
        <v>2205</v>
      </c>
      <c r="Q3235" s="117"/>
      <c r="R3235" s="1348">
        <v>220501063</v>
      </c>
      <c r="S3235" s="321"/>
      <c r="T3235" s="321"/>
    </row>
    <row r="3236" spans="1:20" ht="34.5" hidden="1" customHeight="1">
      <c r="A3236" s="1348">
        <v>220501064</v>
      </c>
      <c r="B3236" s="1339" t="str">
        <f t="shared" si="24"/>
        <v>2205</v>
      </c>
      <c r="C3236" s="1349" t="s">
        <v>2460</v>
      </c>
      <c r="D3236" s="1350">
        <v>1</v>
      </c>
      <c r="E3236" s="293" t="s">
        <v>10402</v>
      </c>
      <c r="F3236" s="1352" t="s">
        <v>10403</v>
      </c>
      <c r="G3236" s="1356">
        <v>40523</v>
      </c>
      <c r="H3236" s="1348" t="s">
        <v>2252</v>
      </c>
      <c r="I3236" s="1348">
        <v>1381</v>
      </c>
      <c r="J3236" s="1351">
        <v>39751</v>
      </c>
      <c r="K3236" s="1352" t="s">
        <v>2253</v>
      </c>
      <c r="L3236" s="1352"/>
      <c r="M3236" s="1345" t="s">
        <v>10404</v>
      </c>
      <c r="N3236" s="1346" t="s">
        <v>1830</v>
      </c>
      <c r="O3236" s="1347"/>
      <c r="P3236" s="117" t="str">
        <f t="shared" si="25"/>
        <v>2205</v>
      </c>
      <c r="Q3236" s="117"/>
      <c r="R3236" s="1348">
        <v>220501064</v>
      </c>
      <c r="S3236" s="321"/>
      <c r="T3236" s="321"/>
    </row>
    <row r="3237" spans="1:20" ht="34.5" hidden="1" customHeight="1">
      <c r="A3237" s="1348">
        <v>220501065</v>
      </c>
      <c r="B3237" s="1339" t="str">
        <f t="shared" si="24"/>
        <v>2205</v>
      </c>
      <c r="C3237" s="1349" t="s">
        <v>2460</v>
      </c>
      <c r="D3237" s="1350">
        <v>2</v>
      </c>
      <c r="E3237" s="293" t="s">
        <v>10405</v>
      </c>
      <c r="F3237" s="1352" t="s">
        <v>10406</v>
      </c>
      <c r="G3237" s="1356">
        <v>43080</v>
      </c>
      <c r="H3237" s="1348" t="s">
        <v>2252</v>
      </c>
      <c r="I3237" s="1348">
        <v>1482</v>
      </c>
      <c r="J3237" s="1351">
        <v>41470</v>
      </c>
      <c r="K3237" s="1352" t="s">
        <v>2253</v>
      </c>
      <c r="L3237" s="1352"/>
      <c r="M3237" s="1345" t="s">
        <v>1830</v>
      </c>
      <c r="N3237" s="1346" t="s">
        <v>10407</v>
      </c>
      <c r="O3237" s="1347"/>
      <c r="P3237" s="117" t="str">
        <f t="shared" si="25"/>
        <v>2205</v>
      </c>
      <c r="Q3237" s="117"/>
      <c r="R3237" s="1348">
        <v>220501065</v>
      </c>
      <c r="S3237" s="321"/>
      <c r="T3237" s="321"/>
    </row>
    <row r="3238" spans="1:20" ht="34.5" hidden="1" customHeight="1">
      <c r="A3238" s="1348">
        <v>220501066</v>
      </c>
      <c r="B3238" s="1339" t="str">
        <f t="shared" si="24"/>
        <v>2205</v>
      </c>
      <c r="C3238" s="1349" t="s">
        <v>2460</v>
      </c>
      <c r="D3238" s="1350">
        <v>1</v>
      </c>
      <c r="E3238" s="293" t="s">
        <v>10408</v>
      </c>
      <c r="F3238" s="1352" t="s">
        <v>10409</v>
      </c>
      <c r="G3238" s="1356">
        <v>41213</v>
      </c>
      <c r="H3238" s="1348" t="s">
        <v>2252</v>
      </c>
      <c r="I3238" s="1348">
        <v>1381</v>
      </c>
      <c r="J3238" s="1351">
        <v>39751</v>
      </c>
      <c r="K3238" s="1352" t="s">
        <v>2253</v>
      </c>
      <c r="L3238" s="1352" t="s">
        <v>10410</v>
      </c>
      <c r="M3238" s="1345" t="s">
        <v>10411</v>
      </c>
      <c r="N3238" s="1346" t="s">
        <v>1830</v>
      </c>
      <c r="O3238" s="1347"/>
      <c r="P3238" s="117" t="str">
        <f t="shared" si="25"/>
        <v>2205</v>
      </c>
      <c r="Q3238" s="117"/>
      <c r="R3238" s="1348">
        <v>220501066</v>
      </c>
      <c r="S3238" s="321"/>
      <c r="T3238" s="321"/>
    </row>
    <row r="3239" spans="1:20" ht="34.5" hidden="1" customHeight="1">
      <c r="A3239" s="1348">
        <v>220501067</v>
      </c>
      <c r="B3239" s="1339" t="str">
        <f t="shared" si="24"/>
        <v>2205</v>
      </c>
      <c r="C3239" s="1349" t="s">
        <v>2460</v>
      </c>
      <c r="D3239" s="1350">
        <v>1</v>
      </c>
      <c r="E3239" s="293" t="s">
        <v>10412</v>
      </c>
      <c r="F3239" s="1352" t="s">
        <v>10413</v>
      </c>
      <c r="G3239" s="1351">
        <v>41213</v>
      </c>
      <c r="H3239" s="1348" t="s">
        <v>2252</v>
      </c>
      <c r="I3239" s="1348">
        <v>1381</v>
      </c>
      <c r="J3239" s="1356">
        <v>39751</v>
      </c>
      <c r="K3239" s="1352" t="s">
        <v>2253</v>
      </c>
      <c r="L3239" s="1352" t="s">
        <v>10414</v>
      </c>
      <c r="M3239" s="1345" t="s">
        <v>1830</v>
      </c>
      <c r="N3239" s="1346" t="s">
        <v>10415</v>
      </c>
      <c r="O3239" s="1347"/>
      <c r="P3239" s="117" t="str">
        <f t="shared" si="25"/>
        <v>2205</v>
      </c>
      <c r="Q3239" s="117"/>
      <c r="R3239" s="1348">
        <v>220501067</v>
      </c>
      <c r="S3239" s="321"/>
      <c r="T3239" s="321"/>
    </row>
    <row r="3240" spans="1:20" ht="34.5" hidden="1" customHeight="1">
      <c r="A3240" s="1348">
        <v>220501068</v>
      </c>
      <c r="B3240" s="1339" t="str">
        <f t="shared" si="24"/>
        <v>2205</v>
      </c>
      <c r="C3240" s="1349" t="s">
        <v>2460</v>
      </c>
      <c r="D3240" s="1350">
        <v>1</v>
      </c>
      <c r="E3240" s="293" t="s">
        <v>10416</v>
      </c>
      <c r="F3240" s="1352" t="s">
        <v>10417</v>
      </c>
      <c r="G3240" s="1356">
        <v>41213</v>
      </c>
      <c r="H3240" s="1348" t="s">
        <v>2252</v>
      </c>
      <c r="I3240" s="1348">
        <v>1381</v>
      </c>
      <c r="J3240" s="1351">
        <v>39751</v>
      </c>
      <c r="K3240" s="1352" t="s">
        <v>2253</v>
      </c>
      <c r="L3240" s="1352" t="s">
        <v>10418</v>
      </c>
      <c r="M3240" s="1345" t="s">
        <v>1830</v>
      </c>
      <c r="N3240" s="1346" t="s">
        <v>1830</v>
      </c>
      <c r="O3240" s="1347"/>
      <c r="P3240" s="117" t="str">
        <f t="shared" si="25"/>
        <v>2205</v>
      </c>
      <c r="Q3240" s="117"/>
      <c r="R3240" s="1348">
        <v>220501068</v>
      </c>
      <c r="S3240" s="321"/>
      <c r="T3240" s="321"/>
    </row>
    <row r="3241" spans="1:20" ht="34.5" hidden="1" customHeight="1">
      <c r="A3241" s="1348">
        <v>220501069</v>
      </c>
      <c r="B3241" s="1339" t="str">
        <f t="shared" si="24"/>
        <v>2205</v>
      </c>
      <c r="C3241" s="1349" t="s">
        <v>2460</v>
      </c>
      <c r="D3241" s="1350">
        <v>1</v>
      </c>
      <c r="E3241" s="293" t="s">
        <v>10419</v>
      </c>
      <c r="F3241" s="1352" t="s">
        <v>10420</v>
      </c>
      <c r="G3241" s="1351">
        <v>41213</v>
      </c>
      <c r="H3241" s="1348" t="s">
        <v>2252</v>
      </c>
      <c r="I3241" s="1348">
        <v>1381</v>
      </c>
      <c r="J3241" s="1356">
        <v>39751</v>
      </c>
      <c r="K3241" s="1352" t="s">
        <v>2253</v>
      </c>
      <c r="L3241" s="1352" t="s">
        <v>10421</v>
      </c>
      <c r="M3241" s="1345" t="s">
        <v>9768</v>
      </c>
      <c r="N3241" s="1346" t="s">
        <v>1830</v>
      </c>
      <c r="O3241" s="1347"/>
      <c r="P3241" s="117" t="str">
        <f t="shared" si="25"/>
        <v>2205</v>
      </c>
      <c r="Q3241" s="117"/>
      <c r="R3241" s="1348">
        <v>220501069</v>
      </c>
      <c r="S3241" s="321"/>
      <c r="T3241" s="321"/>
    </row>
    <row r="3242" spans="1:20" ht="34.5" hidden="1" customHeight="1">
      <c r="A3242" s="1348">
        <v>220501070</v>
      </c>
      <c r="B3242" s="1339" t="str">
        <f t="shared" si="24"/>
        <v>2205</v>
      </c>
      <c r="C3242" s="1349" t="s">
        <v>2460</v>
      </c>
      <c r="D3242" s="1350">
        <v>1</v>
      </c>
      <c r="E3242" s="293" t="s">
        <v>10422</v>
      </c>
      <c r="F3242" s="1352" t="s">
        <v>10423</v>
      </c>
      <c r="G3242" s="1356">
        <v>41213</v>
      </c>
      <c r="H3242" s="1348" t="s">
        <v>2252</v>
      </c>
      <c r="I3242" s="1348">
        <v>1381</v>
      </c>
      <c r="J3242" s="1351">
        <v>39751</v>
      </c>
      <c r="K3242" s="1352" t="s">
        <v>2253</v>
      </c>
      <c r="L3242" s="1352" t="s">
        <v>10424</v>
      </c>
      <c r="M3242" s="1345" t="s">
        <v>1830</v>
      </c>
      <c r="N3242" s="1346" t="s">
        <v>1830</v>
      </c>
      <c r="O3242" s="1347"/>
      <c r="P3242" s="117" t="str">
        <f t="shared" si="25"/>
        <v>2205</v>
      </c>
      <c r="Q3242" s="117"/>
      <c r="R3242" s="1348">
        <v>220501070</v>
      </c>
      <c r="S3242" s="321"/>
      <c r="T3242" s="321"/>
    </row>
    <row r="3243" spans="1:20" ht="34.5" hidden="1" customHeight="1">
      <c r="A3243" s="1348">
        <v>220501071</v>
      </c>
      <c r="B3243" s="1339" t="str">
        <f t="shared" si="24"/>
        <v>2205</v>
      </c>
      <c r="C3243" s="1349" t="s">
        <v>2460</v>
      </c>
      <c r="D3243" s="1350">
        <v>1</v>
      </c>
      <c r="E3243" s="293" t="s">
        <v>10425</v>
      </c>
      <c r="F3243" s="1352" t="s">
        <v>10426</v>
      </c>
      <c r="G3243" s="1356">
        <v>41213</v>
      </c>
      <c r="H3243" s="1348" t="s">
        <v>2252</v>
      </c>
      <c r="I3243" s="1348">
        <v>1381</v>
      </c>
      <c r="J3243" s="1356">
        <v>39751</v>
      </c>
      <c r="K3243" s="1352" t="s">
        <v>2253</v>
      </c>
      <c r="L3243" s="1352" t="s">
        <v>10427</v>
      </c>
      <c r="M3243" s="1345" t="s">
        <v>9773</v>
      </c>
      <c r="N3243" s="1346" t="s">
        <v>1830</v>
      </c>
      <c r="O3243" s="1347"/>
      <c r="P3243" s="117" t="str">
        <f t="shared" si="25"/>
        <v>2205</v>
      </c>
      <c r="Q3243" s="117"/>
      <c r="R3243" s="1348">
        <v>220501071</v>
      </c>
      <c r="S3243" s="321"/>
      <c r="T3243" s="321"/>
    </row>
    <row r="3244" spans="1:20" ht="34.5" hidden="1" customHeight="1">
      <c r="A3244" s="1348">
        <v>220501072</v>
      </c>
      <c r="B3244" s="1339" t="str">
        <f t="shared" si="24"/>
        <v>2205</v>
      </c>
      <c r="C3244" s="1349" t="s">
        <v>2460</v>
      </c>
      <c r="D3244" s="1350">
        <v>1</v>
      </c>
      <c r="E3244" s="293" t="s">
        <v>10428</v>
      </c>
      <c r="F3244" s="1352" t="s">
        <v>10429</v>
      </c>
      <c r="G3244" s="1356">
        <v>41248</v>
      </c>
      <c r="H3244" s="1348" t="s">
        <v>2252</v>
      </c>
      <c r="I3244" s="1348">
        <v>1381</v>
      </c>
      <c r="J3244" s="1351">
        <v>39751</v>
      </c>
      <c r="K3244" s="1352" t="s">
        <v>2253</v>
      </c>
      <c r="L3244" s="1352" t="s">
        <v>10430</v>
      </c>
      <c r="M3244" s="1345" t="s">
        <v>1830</v>
      </c>
      <c r="N3244" s="1346" t="s">
        <v>1830</v>
      </c>
      <c r="O3244" s="1347"/>
      <c r="P3244" s="117" t="str">
        <f t="shared" si="25"/>
        <v>2205</v>
      </c>
      <c r="Q3244" s="117"/>
      <c r="R3244" s="1348">
        <v>220501072</v>
      </c>
      <c r="S3244" s="321"/>
      <c r="T3244" s="321"/>
    </row>
    <row r="3245" spans="1:20" ht="34.5" hidden="1" customHeight="1">
      <c r="A3245" s="1348">
        <v>220501073</v>
      </c>
      <c r="B3245" s="1339" t="str">
        <f t="shared" si="24"/>
        <v>2205</v>
      </c>
      <c r="C3245" s="1349" t="s">
        <v>2460</v>
      </c>
      <c r="D3245" s="1350">
        <v>1</v>
      </c>
      <c r="E3245" s="293" t="s">
        <v>10431</v>
      </c>
      <c r="F3245" s="1352" t="s">
        <v>10432</v>
      </c>
      <c r="G3245" s="1351">
        <v>41248</v>
      </c>
      <c r="H3245" s="1348" t="s">
        <v>2252</v>
      </c>
      <c r="I3245" s="1348">
        <v>1381</v>
      </c>
      <c r="J3245" s="1351">
        <v>39751</v>
      </c>
      <c r="K3245" s="1352" t="s">
        <v>2253</v>
      </c>
      <c r="L3245" s="1352" t="s">
        <v>10433</v>
      </c>
      <c r="M3245" s="1345" t="s">
        <v>1830</v>
      </c>
      <c r="N3245" s="1346" t="s">
        <v>1830</v>
      </c>
      <c r="O3245" s="1347"/>
      <c r="P3245" s="117" t="str">
        <f t="shared" si="25"/>
        <v>2205</v>
      </c>
      <c r="Q3245" s="117"/>
      <c r="R3245" s="1348">
        <v>220501073</v>
      </c>
      <c r="S3245" s="321"/>
      <c r="T3245" s="321"/>
    </row>
    <row r="3246" spans="1:20" ht="34.5" hidden="1" customHeight="1">
      <c r="A3246" s="1348">
        <v>220501074</v>
      </c>
      <c r="B3246" s="1339" t="str">
        <f t="shared" si="24"/>
        <v>2205</v>
      </c>
      <c r="C3246" s="1349" t="s">
        <v>2460</v>
      </c>
      <c r="D3246" s="1350">
        <v>2</v>
      </c>
      <c r="E3246" s="293" t="s">
        <v>10434</v>
      </c>
      <c r="F3246" s="1352" t="s">
        <v>10435</v>
      </c>
      <c r="G3246" s="1356">
        <v>43830</v>
      </c>
      <c r="H3246" s="1348" t="s">
        <v>2252</v>
      </c>
      <c r="I3246" s="1348">
        <v>1482</v>
      </c>
      <c r="J3246" s="1351">
        <v>41470</v>
      </c>
      <c r="K3246" s="1352" t="s">
        <v>2253</v>
      </c>
      <c r="L3246" s="1352"/>
      <c r="M3246" s="1345" t="s">
        <v>1830</v>
      </c>
      <c r="N3246" s="1346" t="s">
        <v>1830</v>
      </c>
      <c r="O3246" s="1347"/>
      <c r="P3246" s="117" t="str">
        <f t="shared" si="25"/>
        <v>2205</v>
      </c>
      <c r="Q3246" s="117"/>
      <c r="R3246" s="1348">
        <v>220501074</v>
      </c>
      <c r="S3246" s="321"/>
      <c r="T3246" s="321"/>
    </row>
    <row r="3247" spans="1:20" ht="34.5" hidden="1" customHeight="1">
      <c r="A3247" s="1348">
        <v>220501075</v>
      </c>
      <c r="B3247" s="1339" t="str">
        <f t="shared" si="24"/>
        <v>2205</v>
      </c>
      <c r="C3247" s="1349" t="s">
        <v>2460</v>
      </c>
      <c r="D3247" s="1350">
        <v>1</v>
      </c>
      <c r="E3247" s="293" t="s">
        <v>10436</v>
      </c>
      <c r="F3247" s="1352" t="s">
        <v>10437</v>
      </c>
      <c r="G3247" s="1356">
        <v>41248</v>
      </c>
      <c r="H3247" s="1348" t="s">
        <v>2252</v>
      </c>
      <c r="I3247" s="1348">
        <v>1381</v>
      </c>
      <c r="J3247" s="1351">
        <v>39751</v>
      </c>
      <c r="K3247" s="1352" t="s">
        <v>2253</v>
      </c>
      <c r="L3247" s="1352" t="s">
        <v>10438</v>
      </c>
      <c r="M3247" s="1345" t="s">
        <v>1830</v>
      </c>
      <c r="N3247" s="1346" t="s">
        <v>10439</v>
      </c>
      <c r="O3247" s="1347"/>
      <c r="P3247" s="117" t="str">
        <f t="shared" si="25"/>
        <v>2205</v>
      </c>
      <c r="Q3247" s="117"/>
      <c r="R3247" s="1348">
        <v>220501075</v>
      </c>
      <c r="S3247" s="321"/>
      <c r="T3247" s="321"/>
    </row>
    <row r="3248" spans="1:20" ht="34.5" hidden="1" customHeight="1">
      <c r="A3248" s="1348">
        <v>220501076</v>
      </c>
      <c r="B3248" s="1339" t="str">
        <f t="shared" si="24"/>
        <v>2205</v>
      </c>
      <c r="C3248" s="1349" t="s">
        <v>2460</v>
      </c>
      <c r="D3248" s="1350">
        <v>2</v>
      </c>
      <c r="E3248" s="293" t="s">
        <v>10440</v>
      </c>
      <c r="F3248" s="1352" t="s">
        <v>10441</v>
      </c>
      <c r="G3248" s="1356">
        <v>43057</v>
      </c>
      <c r="H3248" s="1348" t="s">
        <v>2252</v>
      </c>
      <c r="I3248" s="1348">
        <v>1482</v>
      </c>
      <c r="J3248" s="1351">
        <v>41470</v>
      </c>
      <c r="K3248" s="1352" t="s">
        <v>2253</v>
      </c>
      <c r="L3248" s="1353"/>
      <c r="M3248" s="1345" t="s">
        <v>1830</v>
      </c>
      <c r="N3248" s="1346" t="s">
        <v>1830</v>
      </c>
      <c r="O3248" s="1347"/>
      <c r="P3248" s="117" t="str">
        <f t="shared" si="25"/>
        <v>2205</v>
      </c>
      <c r="Q3248" s="117"/>
      <c r="R3248" s="1348">
        <v>220501076</v>
      </c>
      <c r="S3248" s="321"/>
      <c r="T3248" s="321"/>
    </row>
    <row r="3249" spans="1:20" ht="34.5" hidden="1" customHeight="1">
      <c r="A3249" s="1348">
        <v>220501077</v>
      </c>
      <c r="B3249" s="1339" t="str">
        <f t="shared" si="24"/>
        <v>2205</v>
      </c>
      <c r="C3249" s="1349" t="s">
        <v>2460</v>
      </c>
      <c r="D3249" s="1350">
        <v>1</v>
      </c>
      <c r="E3249" s="293" t="s">
        <v>10442</v>
      </c>
      <c r="F3249" s="1352" t="s">
        <v>10443</v>
      </c>
      <c r="G3249" s="1356">
        <v>41248</v>
      </c>
      <c r="H3249" s="1348" t="s">
        <v>2252</v>
      </c>
      <c r="I3249" s="1348">
        <v>1381</v>
      </c>
      <c r="J3249" s="1351">
        <v>39751</v>
      </c>
      <c r="K3249" s="1352" t="s">
        <v>2253</v>
      </c>
      <c r="L3249" s="1352" t="s">
        <v>10444</v>
      </c>
      <c r="M3249" s="1345" t="s">
        <v>1830</v>
      </c>
      <c r="N3249" s="1346" t="s">
        <v>10445</v>
      </c>
      <c r="O3249" s="1347"/>
      <c r="P3249" s="117" t="str">
        <f t="shared" si="25"/>
        <v>2205</v>
      </c>
      <c r="Q3249" s="117"/>
      <c r="R3249" s="1348">
        <v>220501077</v>
      </c>
      <c r="S3249" s="321"/>
      <c r="T3249" s="321"/>
    </row>
    <row r="3250" spans="1:20" ht="34.5" hidden="1" customHeight="1">
      <c r="A3250" s="1348">
        <v>220501078</v>
      </c>
      <c r="B3250" s="1339" t="str">
        <f t="shared" si="24"/>
        <v>2205</v>
      </c>
      <c r="C3250" s="1349" t="s">
        <v>2460</v>
      </c>
      <c r="D3250" s="1350">
        <v>1</v>
      </c>
      <c r="E3250" s="293" t="s">
        <v>10446</v>
      </c>
      <c r="F3250" s="1352" t="s">
        <v>10447</v>
      </c>
      <c r="G3250" s="1351">
        <v>41528</v>
      </c>
      <c r="H3250" s="1348" t="s">
        <v>2252</v>
      </c>
      <c r="I3250" s="1348">
        <v>1416</v>
      </c>
      <c r="J3250" s="1351">
        <v>40325</v>
      </c>
      <c r="K3250" s="1352" t="s">
        <v>2253</v>
      </c>
      <c r="L3250" s="1352" t="s">
        <v>10444</v>
      </c>
      <c r="M3250" s="1345" t="s">
        <v>1830</v>
      </c>
      <c r="N3250" s="1346" t="s">
        <v>1830</v>
      </c>
      <c r="O3250" s="1347"/>
      <c r="P3250" s="117" t="str">
        <f t="shared" si="25"/>
        <v>2205</v>
      </c>
      <c r="Q3250" s="117"/>
      <c r="R3250" s="1348">
        <v>220501078</v>
      </c>
      <c r="S3250" s="321"/>
      <c r="T3250" s="321"/>
    </row>
    <row r="3251" spans="1:20" ht="34.5" hidden="1" customHeight="1">
      <c r="A3251" s="1348">
        <v>220501079</v>
      </c>
      <c r="B3251" s="1339" t="str">
        <f t="shared" si="24"/>
        <v>2205</v>
      </c>
      <c r="C3251" s="1349" t="s">
        <v>2460</v>
      </c>
      <c r="D3251" s="1350">
        <v>1</v>
      </c>
      <c r="E3251" s="293" t="s">
        <v>10448</v>
      </c>
      <c r="F3251" s="1352" t="s">
        <v>10449</v>
      </c>
      <c r="G3251" s="1356">
        <v>41375</v>
      </c>
      <c r="H3251" s="1348" t="s">
        <v>2252</v>
      </c>
      <c r="I3251" s="1348">
        <v>1423</v>
      </c>
      <c r="J3251" s="1351">
        <v>40521</v>
      </c>
      <c r="K3251" s="1352" t="s">
        <v>2253</v>
      </c>
      <c r="L3251" s="1352" t="s">
        <v>10450</v>
      </c>
      <c r="M3251" s="1345" t="s">
        <v>1830</v>
      </c>
      <c r="N3251" s="1346" t="s">
        <v>10451</v>
      </c>
      <c r="O3251" s="1347"/>
      <c r="P3251" s="117" t="str">
        <f t="shared" si="25"/>
        <v>2205</v>
      </c>
      <c r="Q3251" s="117"/>
      <c r="R3251" s="1348">
        <v>220501079</v>
      </c>
      <c r="S3251" s="321"/>
      <c r="T3251" s="321"/>
    </row>
    <row r="3252" spans="1:20" ht="34.5" hidden="1" customHeight="1">
      <c r="A3252" s="1348">
        <v>220501080</v>
      </c>
      <c r="B3252" s="1339" t="str">
        <f t="shared" si="24"/>
        <v>2205</v>
      </c>
      <c r="C3252" s="1349" t="s">
        <v>2460</v>
      </c>
      <c r="D3252" s="1350">
        <v>1</v>
      </c>
      <c r="E3252" s="293" t="s">
        <v>10452</v>
      </c>
      <c r="F3252" s="1352" t="s">
        <v>10453</v>
      </c>
      <c r="G3252" s="1351">
        <v>41528</v>
      </c>
      <c r="H3252" s="1348" t="s">
        <v>2252</v>
      </c>
      <c r="I3252" s="1348"/>
      <c r="J3252" s="1368"/>
      <c r="K3252" s="1352" t="s">
        <v>2253</v>
      </c>
      <c r="L3252" s="1352" t="s">
        <v>10454</v>
      </c>
      <c r="M3252" s="1345" t="s">
        <v>1830</v>
      </c>
      <c r="N3252" s="1346" t="s">
        <v>1830</v>
      </c>
      <c r="O3252" s="1347"/>
      <c r="P3252" s="117" t="str">
        <f t="shared" si="25"/>
        <v>2205</v>
      </c>
      <c r="Q3252" s="117"/>
      <c r="R3252" s="1348">
        <v>220501080</v>
      </c>
      <c r="S3252" s="321"/>
      <c r="T3252" s="321"/>
    </row>
    <row r="3253" spans="1:20" ht="34.5" hidden="1" customHeight="1">
      <c r="A3253" s="1348">
        <v>220501081</v>
      </c>
      <c r="B3253" s="1339" t="str">
        <f t="shared" si="24"/>
        <v>2205</v>
      </c>
      <c r="C3253" s="1349" t="s">
        <v>2460</v>
      </c>
      <c r="D3253" s="1350">
        <v>2</v>
      </c>
      <c r="E3253" s="293" t="s">
        <v>10455</v>
      </c>
      <c r="F3253" s="1352" t="s">
        <v>10456</v>
      </c>
      <c r="G3253" s="1356">
        <v>42734</v>
      </c>
      <c r="H3253" s="1348" t="s">
        <v>2252</v>
      </c>
      <c r="I3253" s="1348">
        <v>1416</v>
      </c>
      <c r="J3253" s="1351">
        <v>40325</v>
      </c>
      <c r="K3253" s="1352" t="s">
        <v>2253</v>
      </c>
      <c r="L3253" s="1352"/>
      <c r="M3253" s="1345" t="s">
        <v>1830</v>
      </c>
      <c r="N3253" s="1346" t="s">
        <v>10457</v>
      </c>
      <c r="O3253" s="1347"/>
      <c r="P3253" s="117" t="str">
        <f t="shared" si="25"/>
        <v>2205</v>
      </c>
      <c r="Q3253" s="117"/>
      <c r="R3253" s="1348">
        <v>220501081</v>
      </c>
      <c r="S3253" s="321"/>
      <c r="T3253" s="321"/>
    </row>
    <row r="3254" spans="1:20" ht="34.5" hidden="1" customHeight="1">
      <c r="A3254" s="1348">
        <v>220501082</v>
      </c>
      <c r="B3254" s="1339" t="str">
        <f t="shared" si="24"/>
        <v>2205</v>
      </c>
      <c r="C3254" s="1349" t="s">
        <v>2460</v>
      </c>
      <c r="D3254" s="1350">
        <v>1</v>
      </c>
      <c r="E3254" s="293" t="s">
        <v>10458</v>
      </c>
      <c r="F3254" s="1352" t="s">
        <v>10459</v>
      </c>
      <c r="G3254" s="1351">
        <v>41528</v>
      </c>
      <c r="H3254" s="1348" t="s">
        <v>2252</v>
      </c>
      <c r="I3254" s="1348">
        <v>1416</v>
      </c>
      <c r="J3254" s="1351">
        <v>40325</v>
      </c>
      <c r="K3254" s="1352" t="s">
        <v>2253</v>
      </c>
      <c r="L3254" s="1352" t="s">
        <v>10444</v>
      </c>
      <c r="M3254" s="1345" t="s">
        <v>10460</v>
      </c>
      <c r="N3254" s="1346" t="s">
        <v>1830</v>
      </c>
      <c r="O3254" s="1347"/>
      <c r="P3254" s="117" t="str">
        <f t="shared" si="25"/>
        <v>2205</v>
      </c>
      <c r="Q3254" s="117"/>
      <c r="R3254" s="1348">
        <v>220501082</v>
      </c>
      <c r="S3254" s="321"/>
      <c r="T3254" s="321"/>
    </row>
    <row r="3255" spans="1:20" ht="34.5" hidden="1" customHeight="1">
      <c r="A3255" s="1348">
        <v>220501083</v>
      </c>
      <c r="B3255" s="1339" t="str">
        <f t="shared" si="24"/>
        <v>2205</v>
      </c>
      <c r="C3255" s="1349" t="s">
        <v>2460</v>
      </c>
      <c r="D3255" s="1350">
        <v>1</v>
      </c>
      <c r="E3255" s="293" t="s">
        <v>10461</v>
      </c>
      <c r="F3255" s="1352" t="s">
        <v>10462</v>
      </c>
      <c r="G3255" s="1356">
        <v>41528</v>
      </c>
      <c r="H3255" s="1348" t="s">
        <v>2252</v>
      </c>
      <c r="I3255" s="1348"/>
      <c r="J3255" s="1368"/>
      <c r="K3255" s="1352" t="s">
        <v>2253</v>
      </c>
      <c r="L3255" s="1352" t="s">
        <v>10454</v>
      </c>
      <c r="M3255" s="1345" t="s">
        <v>1830</v>
      </c>
      <c r="N3255" s="1346" t="s">
        <v>10463</v>
      </c>
      <c r="O3255" s="1347"/>
      <c r="P3255" s="117" t="str">
        <f t="shared" si="25"/>
        <v>2205</v>
      </c>
      <c r="Q3255" s="117"/>
      <c r="R3255" s="1348">
        <v>220501083</v>
      </c>
      <c r="S3255" s="321"/>
      <c r="T3255" s="321"/>
    </row>
    <row r="3256" spans="1:20" ht="34.5" hidden="1" customHeight="1">
      <c r="A3256" s="1348">
        <v>220501084</v>
      </c>
      <c r="B3256" s="1339" t="str">
        <f t="shared" si="24"/>
        <v>2205</v>
      </c>
      <c r="C3256" s="1349" t="s">
        <v>2460</v>
      </c>
      <c r="D3256" s="1350">
        <v>2</v>
      </c>
      <c r="E3256" s="293" t="s">
        <v>10464</v>
      </c>
      <c r="F3256" s="1352" t="s">
        <v>10465</v>
      </c>
      <c r="G3256" s="1356">
        <v>42734</v>
      </c>
      <c r="H3256" s="1348" t="s">
        <v>2252</v>
      </c>
      <c r="I3256" s="1348">
        <v>1416</v>
      </c>
      <c r="J3256" s="1351">
        <v>40325</v>
      </c>
      <c r="K3256" s="1352" t="s">
        <v>2253</v>
      </c>
      <c r="L3256" s="1353"/>
      <c r="M3256" s="1345" t="s">
        <v>1830</v>
      </c>
      <c r="N3256" s="1346" t="s">
        <v>1830</v>
      </c>
      <c r="O3256" s="1347"/>
      <c r="P3256" s="117" t="str">
        <f t="shared" si="25"/>
        <v>2205</v>
      </c>
      <c r="Q3256" s="117"/>
      <c r="R3256" s="1348">
        <v>220501084</v>
      </c>
      <c r="S3256" s="321"/>
      <c r="T3256" s="321"/>
    </row>
    <row r="3257" spans="1:20" ht="34.5" hidden="1" customHeight="1">
      <c r="A3257" s="1348">
        <v>220501085</v>
      </c>
      <c r="B3257" s="1339" t="str">
        <f t="shared" si="24"/>
        <v>2205</v>
      </c>
      <c r="C3257" s="1349" t="s">
        <v>2460</v>
      </c>
      <c r="D3257" s="1350">
        <v>1</v>
      </c>
      <c r="E3257" s="293" t="s">
        <v>10466</v>
      </c>
      <c r="F3257" s="1352" t="s">
        <v>10467</v>
      </c>
      <c r="G3257" s="1351">
        <v>43099</v>
      </c>
      <c r="H3257" s="1348" t="s">
        <v>2252</v>
      </c>
      <c r="I3257" s="1348">
        <v>1461</v>
      </c>
      <c r="J3257" s="1356">
        <v>41123</v>
      </c>
      <c r="K3257" s="1352" t="s">
        <v>2253</v>
      </c>
      <c r="L3257" s="1352" t="s">
        <v>10468</v>
      </c>
      <c r="M3257" s="1345" t="s">
        <v>9811</v>
      </c>
      <c r="N3257" s="1346" t="s">
        <v>1830</v>
      </c>
      <c r="O3257" s="1347"/>
      <c r="P3257" s="117" t="str">
        <f t="shared" si="25"/>
        <v>2205</v>
      </c>
      <c r="Q3257" s="117"/>
      <c r="R3257" s="1348">
        <v>220501085</v>
      </c>
      <c r="S3257" s="321"/>
      <c r="T3257" s="321"/>
    </row>
    <row r="3258" spans="1:20" ht="34.5" hidden="1" customHeight="1">
      <c r="A3258" s="1348">
        <v>220501086</v>
      </c>
      <c r="B3258" s="1339" t="str">
        <f t="shared" si="24"/>
        <v>2205</v>
      </c>
      <c r="C3258" s="1349" t="s">
        <v>2460</v>
      </c>
      <c r="D3258" s="1350">
        <v>1</v>
      </c>
      <c r="E3258" s="293" t="s">
        <v>10469</v>
      </c>
      <c r="F3258" s="1352" t="s">
        <v>10470</v>
      </c>
      <c r="G3258" s="1356">
        <v>43057</v>
      </c>
      <c r="H3258" s="1348" t="s">
        <v>2252</v>
      </c>
      <c r="I3258" s="1348">
        <v>1461</v>
      </c>
      <c r="J3258" s="1351">
        <v>41123</v>
      </c>
      <c r="K3258" s="1352" t="s">
        <v>2253</v>
      </c>
      <c r="L3258" s="1352" t="s">
        <v>10468</v>
      </c>
      <c r="M3258" s="1345" t="s">
        <v>1830</v>
      </c>
      <c r="N3258" s="1346" t="s">
        <v>1830</v>
      </c>
      <c r="O3258" s="1347"/>
      <c r="P3258" s="117" t="str">
        <f t="shared" si="25"/>
        <v>2205</v>
      </c>
      <c r="Q3258" s="117"/>
      <c r="R3258" s="1348">
        <v>220501086</v>
      </c>
      <c r="S3258" s="321"/>
      <c r="T3258" s="321"/>
    </row>
    <row r="3259" spans="1:20" ht="34.5" hidden="1" customHeight="1">
      <c r="A3259" s="1348">
        <v>220501087</v>
      </c>
      <c r="B3259" s="1339" t="str">
        <f t="shared" si="24"/>
        <v>2205</v>
      </c>
      <c r="C3259" s="1349" t="s">
        <v>2460</v>
      </c>
      <c r="D3259" s="1350">
        <v>1</v>
      </c>
      <c r="E3259" s="293" t="s">
        <v>10471</v>
      </c>
      <c r="F3259" s="1352" t="s">
        <v>10472</v>
      </c>
      <c r="G3259" s="1351">
        <v>46007</v>
      </c>
      <c r="H3259" s="1348" t="s">
        <v>2353</v>
      </c>
      <c r="I3259" s="1348">
        <v>1582</v>
      </c>
      <c r="J3259" s="1356">
        <v>44293</v>
      </c>
      <c r="K3259" s="1352" t="s">
        <v>2354</v>
      </c>
      <c r="L3259" s="1353"/>
      <c r="M3259" s="1345" t="s">
        <v>1830</v>
      </c>
      <c r="N3259" s="1346" t="s">
        <v>1830</v>
      </c>
      <c r="O3259" s="1347"/>
      <c r="P3259" s="117" t="str">
        <f t="shared" si="25"/>
        <v>2205</v>
      </c>
      <c r="Q3259" s="117"/>
      <c r="R3259" s="1348">
        <v>220501087</v>
      </c>
      <c r="S3259" s="321"/>
      <c r="T3259" s="321"/>
    </row>
    <row r="3260" spans="1:20" ht="34.5" hidden="1" customHeight="1">
      <c r="A3260" s="1348">
        <v>220501088</v>
      </c>
      <c r="B3260" s="1339" t="str">
        <f t="shared" si="24"/>
        <v>2205</v>
      </c>
      <c r="C3260" s="1349" t="s">
        <v>2460</v>
      </c>
      <c r="D3260" s="1350">
        <v>1</v>
      </c>
      <c r="E3260" s="293" t="s">
        <v>10471</v>
      </c>
      <c r="F3260" s="1352" t="s">
        <v>10473</v>
      </c>
      <c r="G3260" s="1351">
        <v>44657</v>
      </c>
      <c r="H3260" s="1348" t="s">
        <v>2252</v>
      </c>
      <c r="I3260" s="1348">
        <v>1527</v>
      </c>
      <c r="J3260" s="1351">
        <v>42403</v>
      </c>
      <c r="K3260" s="1352" t="s">
        <v>2354</v>
      </c>
      <c r="L3260" s="1353"/>
      <c r="M3260" s="1345" t="s">
        <v>1830</v>
      </c>
      <c r="N3260" s="1346" t="s">
        <v>1830</v>
      </c>
      <c r="O3260" s="1347"/>
      <c r="P3260" s="117" t="str">
        <f t="shared" si="25"/>
        <v>2205</v>
      </c>
      <c r="Q3260" s="117"/>
      <c r="R3260" s="1348">
        <v>220501088</v>
      </c>
      <c r="S3260" s="321"/>
      <c r="T3260" s="321"/>
    </row>
    <row r="3261" spans="1:20" ht="34.5" hidden="1" customHeight="1">
      <c r="A3261" s="1348">
        <v>220501089</v>
      </c>
      <c r="B3261" s="1339" t="str">
        <f t="shared" si="24"/>
        <v>2205</v>
      </c>
      <c r="C3261" s="1349" t="s">
        <v>2460</v>
      </c>
      <c r="D3261" s="1350">
        <v>1</v>
      </c>
      <c r="E3261" s="293" t="s">
        <v>10474</v>
      </c>
      <c r="F3261" s="1352" t="s">
        <v>10475</v>
      </c>
      <c r="G3261" s="1351">
        <v>44657</v>
      </c>
      <c r="H3261" s="1348" t="s">
        <v>2252</v>
      </c>
      <c r="I3261" s="1348">
        <v>1527</v>
      </c>
      <c r="J3261" s="1356">
        <v>42403</v>
      </c>
      <c r="K3261" s="1352" t="s">
        <v>2354</v>
      </c>
      <c r="L3261" s="1353"/>
      <c r="M3261" s="1345" t="s">
        <v>1830</v>
      </c>
      <c r="N3261" s="1346" t="s">
        <v>1830</v>
      </c>
      <c r="O3261" s="1347"/>
      <c r="P3261" s="117" t="str">
        <f t="shared" si="25"/>
        <v>2205</v>
      </c>
      <c r="Q3261" s="117"/>
      <c r="R3261" s="1348">
        <v>220501089</v>
      </c>
      <c r="S3261" s="321"/>
      <c r="T3261" s="321"/>
    </row>
    <row r="3262" spans="1:20" ht="34.5" hidden="1" customHeight="1">
      <c r="A3262" s="1348">
        <v>220501090</v>
      </c>
      <c r="B3262" s="1339" t="str">
        <f t="shared" si="24"/>
        <v>2205</v>
      </c>
      <c r="C3262" s="1349" t="s">
        <v>2460</v>
      </c>
      <c r="D3262" s="1350">
        <v>2</v>
      </c>
      <c r="E3262" s="293" t="s">
        <v>10476</v>
      </c>
      <c r="F3262" s="1352" t="s">
        <v>10477</v>
      </c>
      <c r="G3262" s="1356">
        <v>46007</v>
      </c>
      <c r="H3262" s="1348" t="s">
        <v>2353</v>
      </c>
      <c r="I3262" s="1348">
        <v>1582</v>
      </c>
      <c r="J3262" s="1351">
        <v>44293</v>
      </c>
      <c r="K3262" s="1352" t="s">
        <v>2354</v>
      </c>
      <c r="L3262" s="1353"/>
      <c r="M3262" s="1345" t="s">
        <v>9773</v>
      </c>
      <c r="N3262" s="1346" t="s">
        <v>1830</v>
      </c>
      <c r="O3262" s="1347"/>
      <c r="P3262" s="117" t="str">
        <f t="shared" si="25"/>
        <v>2205</v>
      </c>
      <c r="Q3262" s="117"/>
      <c r="R3262" s="1348">
        <v>220501090</v>
      </c>
      <c r="S3262" s="321"/>
      <c r="T3262" s="321"/>
    </row>
    <row r="3263" spans="1:20" ht="34.5" hidden="1" customHeight="1">
      <c r="A3263" s="1348">
        <v>220501091</v>
      </c>
      <c r="B3263" s="1339" t="str">
        <f t="shared" si="24"/>
        <v>2205</v>
      </c>
      <c r="C3263" s="1349" t="s">
        <v>2460</v>
      </c>
      <c r="D3263" s="1350">
        <v>1</v>
      </c>
      <c r="E3263" s="293" t="s">
        <v>10478</v>
      </c>
      <c r="F3263" s="1352" t="s">
        <v>10479</v>
      </c>
      <c r="G3263" s="1351">
        <v>44657</v>
      </c>
      <c r="H3263" s="1348" t="s">
        <v>2252</v>
      </c>
      <c r="I3263" s="1348">
        <v>1527</v>
      </c>
      <c r="J3263" s="1356">
        <v>42403</v>
      </c>
      <c r="K3263" s="1352" t="s">
        <v>2354</v>
      </c>
      <c r="L3263" s="1353"/>
      <c r="M3263" s="1345" t="s">
        <v>1830</v>
      </c>
      <c r="N3263" s="1346" t="s">
        <v>1830</v>
      </c>
      <c r="O3263" s="1347"/>
      <c r="P3263" s="117" t="str">
        <f t="shared" si="25"/>
        <v>2205</v>
      </c>
      <c r="Q3263" s="117"/>
      <c r="R3263" s="1348">
        <v>220501091</v>
      </c>
      <c r="S3263" s="321"/>
      <c r="T3263" s="321"/>
    </row>
    <row r="3264" spans="1:20" ht="34.5" hidden="1" customHeight="1">
      <c r="A3264" s="1348">
        <v>220501092</v>
      </c>
      <c r="B3264" s="1339" t="str">
        <f t="shared" si="24"/>
        <v>2205</v>
      </c>
      <c r="C3264" s="1349" t="s">
        <v>2460</v>
      </c>
      <c r="D3264" s="1350">
        <v>2</v>
      </c>
      <c r="E3264" s="293" t="s">
        <v>10480</v>
      </c>
      <c r="F3264" s="1352" t="s">
        <v>10481</v>
      </c>
      <c r="G3264" s="1356">
        <v>46007</v>
      </c>
      <c r="H3264" s="1348" t="s">
        <v>2353</v>
      </c>
      <c r="I3264" s="1348">
        <v>1582</v>
      </c>
      <c r="J3264" s="1351">
        <v>44293</v>
      </c>
      <c r="K3264" s="1352" t="s">
        <v>2354</v>
      </c>
      <c r="L3264" s="1353"/>
      <c r="M3264" s="1345" t="s">
        <v>1830</v>
      </c>
      <c r="N3264" s="1346" t="s">
        <v>1830</v>
      </c>
      <c r="O3264" s="1347"/>
      <c r="P3264" s="117" t="str">
        <f t="shared" si="25"/>
        <v>2205</v>
      </c>
      <c r="Q3264" s="117"/>
      <c r="R3264" s="1348">
        <v>220501092</v>
      </c>
      <c r="S3264" s="321"/>
      <c r="T3264" s="321"/>
    </row>
    <row r="3265" spans="1:20" ht="34.5" hidden="1" customHeight="1">
      <c r="A3265" s="1348">
        <v>220501093</v>
      </c>
      <c r="B3265" s="1339" t="str">
        <f t="shared" si="24"/>
        <v>2205</v>
      </c>
      <c r="C3265" s="1349" t="s">
        <v>2460</v>
      </c>
      <c r="D3265" s="1350">
        <v>1</v>
      </c>
      <c r="E3265" s="293" t="s">
        <v>10482</v>
      </c>
      <c r="F3265" s="1352" t="s">
        <v>10483</v>
      </c>
      <c r="G3265" s="1356">
        <v>45291</v>
      </c>
      <c r="H3265" s="1348" t="s">
        <v>2353</v>
      </c>
      <c r="I3265" s="1348">
        <v>1545</v>
      </c>
      <c r="J3265" s="1356">
        <v>42874</v>
      </c>
      <c r="K3265" s="1352" t="s">
        <v>2354</v>
      </c>
      <c r="L3265" s="1352" t="s">
        <v>10484</v>
      </c>
      <c r="M3265" s="1345" t="s">
        <v>10485</v>
      </c>
      <c r="N3265" s="1346" t="s">
        <v>1830</v>
      </c>
      <c r="O3265" s="1347" t="s">
        <v>10486</v>
      </c>
      <c r="P3265" s="117" t="str">
        <f t="shared" si="25"/>
        <v>2205</v>
      </c>
      <c r="Q3265" s="117"/>
      <c r="R3265" s="1348">
        <v>220501093</v>
      </c>
      <c r="S3265" s="321"/>
      <c r="T3265" s="321"/>
    </row>
    <row r="3266" spans="1:20" ht="34.5" hidden="1" customHeight="1">
      <c r="A3266" s="1348">
        <v>220501094</v>
      </c>
      <c r="B3266" s="1339" t="str">
        <f t="shared" si="24"/>
        <v>2205</v>
      </c>
      <c r="C3266" s="1349" t="s">
        <v>2460</v>
      </c>
      <c r="D3266" s="1350">
        <v>1</v>
      </c>
      <c r="E3266" s="293" t="s">
        <v>10487</v>
      </c>
      <c r="F3266" s="1352" t="s">
        <v>10488</v>
      </c>
      <c r="G3266" s="1356">
        <v>45291</v>
      </c>
      <c r="H3266" s="1348" t="s">
        <v>2353</v>
      </c>
      <c r="I3266" s="1348">
        <v>1545</v>
      </c>
      <c r="J3266" s="1351">
        <v>42874</v>
      </c>
      <c r="K3266" s="1352" t="s">
        <v>2354</v>
      </c>
      <c r="L3266" s="1352" t="s">
        <v>10489</v>
      </c>
      <c r="M3266" s="1345" t="s">
        <v>9838</v>
      </c>
      <c r="N3266" s="1346" t="s">
        <v>1830</v>
      </c>
      <c r="O3266" s="1347" t="s">
        <v>10490</v>
      </c>
      <c r="P3266" s="117" t="str">
        <f t="shared" si="25"/>
        <v>2205</v>
      </c>
      <c r="Q3266" s="117"/>
      <c r="R3266" s="1348">
        <v>220501094</v>
      </c>
      <c r="S3266" s="321"/>
      <c r="T3266" s="321"/>
    </row>
    <row r="3267" spans="1:20" ht="34.5" hidden="1" customHeight="1">
      <c r="A3267" s="1348">
        <v>220501095</v>
      </c>
      <c r="B3267" s="1339" t="str">
        <f t="shared" si="24"/>
        <v>2205</v>
      </c>
      <c r="C3267" s="1349" t="s">
        <v>2460</v>
      </c>
      <c r="D3267" s="1350">
        <v>1</v>
      </c>
      <c r="E3267" s="293" t="s">
        <v>10491</v>
      </c>
      <c r="F3267" s="1352" t="s">
        <v>10492</v>
      </c>
      <c r="G3267" s="1356">
        <v>45291</v>
      </c>
      <c r="H3267" s="1348" t="s">
        <v>2353</v>
      </c>
      <c r="I3267" s="1348">
        <v>1545</v>
      </c>
      <c r="J3267" s="1356">
        <v>42874</v>
      </c>
      <c r="K3267" s="1352" t="s">
        <v>2354</v>
      </c>
      <c r="L3267" s="1352" t="s">
        <v>10493</v>
      </c>
      <c r="M3267" s="1345" t="s">
        <v>9811</v>
      </c>
      <c r="N3267" s="1346" t="s">
        <v>1830</v>
      </c>
      <c r="O3267" s="1347" t="s">
        <v>10494</v>
      </c>
      <c r="P3267" s="117" t="str">
        <f t="shared" si="25"/>
        <v>2205</v>
      </c>
      <c r="Q3267" s="117"/>
      <c r="R3267" s="1348">
        <v>220501095</v>
      </c>
      <c r="S3267" s="321"/>
      <c r="T3267" s="321"/>
    </row>
    <row r="3268" spans="1:20" ht="34.5" hidden="1" customHeight="1">
      <c r="A3268" s="1348">
        <v>220501096</v>
      </c>
      <c r="B3268" s="1339" t="str">
        <f t="shared" si="24"/>
        <v>2205</v>
      </c>
      <c r="C3268" s="1349" t="s">
        <v>2460</v>
      </c>
      <c r="D3268" s="1350">
        <v>1</v>
      </c>
      <c r="E3268" s="293" t="s">
        <v>10495</v>
      </c>
      <c r="F3268" s="1352" t="s">
        <v>10496</v>
      </c>
      <c r="G3268" s="1356"/>
      <c r="H3268" s="1348" t="s">
        <v>2353</v>
      </c>
      <c r="I3268" s="1348">
        <v>1488</v>
      </c>
      <c r="J3268" s="1351">
        <v>41557</v>
      </c>
      <c r="K3268" s="1352" t="s">
        <v>2779</v>
      </c>
      <c r="L3268" s="1353"/>
      <c r="M3268" s="1345" t="s">
        <v>1830</v>
      </c>
      <c r="N3268" s="1346" t="s">
        <v>1830</v>
      </c>
      <c r="O3268" s="1347"/>
      <c r="P3268" s="117" t="str">
        <f t="shared" si="25"/>
        <v>2205</v>
      </c>
      <c r="Q3268" s="117"/>
      <c r="R3268" s="1348">
        <v>220501096</v>
      </c>
      <c r="S3268" s="321"/>
      <c r="T3268" s="321"/>
    </row>
    <row r="3269" spans="1:20" ht="34.5" hidden="1" customHeight="1">
      <c r="A3269" s="1348">
        <v>220501097</v>
      </c>
      <c r="B3269" s="1339" t="str">
        <f t="shared" si="24"/>
        <v>2205</v>
      </c>
      <c r="C3269" s="1349" t="s">
        <v>2460</v>
      </c>
      <c r="D3269" s="1350">
        <v>1</v>
      </c>
      <c r="E3269" s="293" t="s">
        <v>10497</v>
      </c>
      <c r="F3269" s="1352" t="s">
        <v>10498</v>
      </c>
      <c r="G3269" s="1356"/>
      <c r="H3269" s="1348" t="s">
        <v>2353</v>
      </c>
      <c r="I3269" s="1348">
        <v>1488</v>
      </c>
      <c r="J3269" s="1351">
        <v>41557</v>
      </c>
      <c r="K3269" s="1352" t="s">
        <v>2779</v>
      </c>
      <c r="L3269" s="1352"/>
      <c r="M3269" s="1345" t="s">
        <v>1830</v>
      </c>
      <c r="N3269" s="1346" t="s">
        <v>10499</v>
      </c>
      <c r="O3269" s="1347"/>
      <c r="P3269" s="117" t="str">
        <f t="shared" si="25"/>
        <v>2205</v>
      </c>
      <c r="Q3269" s="117"/>
      <c r="R3269" s="1348">
        <v>220501097</v>
      </c>
      <c r="S3269" s="321"/>
      <c r="T3269" s="321"/>
    </row>
    <row r="3270" spans="1:20" ht="34.5" hidden="1" customHeight="1">
      <c r="A3270" s="1348">
        <v>220501098</v>
      </c>
      <c r="B3270" s="1339" t="str">
        <f t="shared" si="24"/>
        <v>2205</v>
      </c>
      <c r="C3270" s="1349" t="s">
        <v>2460</v>
      </c>
      <c r="D3270" s="1350">
        <v>1</v>
      </c>
      <c r="E3270" s="293" t="s">
        <v>10500</v>
      </c>
      <c r="F3270" s="1352" t="s">
        <v>10501</v>
      </c>
      <c r="G3270" s="1351"/>
      <c r="H3270" s="1348" t="s">
        <v>2353</v>
      </c>
      <c r="I3270" s="1348">
        <v>1488</v>
      </c>
      <c r="J3270" s="1351">
        <v>41557</v>
      </c>
      <c r="K3270" s="1352" t="s">
        <v>2779</v>
      </c>
      <c r="L3270" s="1353"/>
      <c r="M3270" s="1345" t="s">
        <v>1830</v>
      </c>
      <c r="N3270" s="1346" t="s">
        <v>1830</v>
      </c>
      <c r="O3270" s="1347"/>
      <c r="P3270" s="117" t="str">
        <f t="shared" si="25"/>
        <v>2205</v>
      </c>
      <c r="Q3270" s="117"/>
      <c r="R3270" s="1348">
        <v>220501098</v>
      </c>
      <c r="S3270" s="321"/>
      <c r="T3270" s="321"/>
    </row>
    <row r="3271" spans="1:20" ht="34.5" hidden="1" customHeight="1">
      <c r="A3271" s="1348">
        <v>220501099</v>
      </c>
      <c r="B3271" s="1339" t="str">
        <f t="shared" si="24"/>
        <v>2205</v>
      </c>
      <c r="C3271" s="1349" t="s">
        <v>2460</v>
      </c>
      <c r="D3271" s="1350">
        <v>1</v>
      </c>
      <c r="E3271" s="293" t="s">
        <v>10502</v>
      </c>
      <c r="F3271" s="1352" t="s">
        <v>10503</v>
      </c>
      <c r="G3271" s="1356"/>
      <c r="H3271" s="1348" t="s">
        <v>2353</v>
      </c>
      <c r="I3271" s="1348">
        <v>1488</v>
      </c>
      <c r="J3271" s="1356">
        <v>41557</v>
      </c>
      <c r="K3271" s="1352" t="s">
        <v>2779</v>
      </c>
      <c r="L3271" s="1353"/>
      <c r="M3271" s="1345" t="s">
        <v>1830</v>
      </c>
      <c r="N3271" s="1346" t="s">
        <v>1830</v>
      </c>
      <c r="O3271" s="1347"/>
      <c r="P3271" s="117" t="str">
        <f t="shared" si="25"/>
        <v>2205</v>
      </c>
      <c r="Q3271" s="117"/>
      <c r="R3271" s="1348">
        <v>220501099</v>
      </c>
      <c r="S3271" s="321"/>
      <c r="T3271" s="321"/>
    </row>
    <row r="3272" spans="1:20" ht="34.5" hidden="1" customHeight="1">
      <c r="A3272" s="1348">
        <v>220501100</v>
      </c>
      <c r="B3272" s="1339" t="str">
        <f t="shared" si="24"/>
        <v>2205</v>
      </c>
      <c r="C3272" s="1349" t="s">
        <v>2460</v>
      </c>
      <c r="D3272" s="1350">
        <v>1</v>
      </c>
      <c r="E3272" s="293" t="s">
        <v>10504</v>
      </c>
      <c r="F3272" s="1352" t="s">
        <v>10505</v>
      </c>
      <c r="G3272" s="1351"/>
      <c r="H3272" s="1348" t="s">
        <v>2353</v>
      </c>
      <c r="I3272" s="1348">
        <v>1488</v>
      </c>
      <c r="J3272" s="1351">
        <v>41557</v>
      </c>
      <c r="K3272" s="1352" t="s">
        <v>2779</v>
      </c>
      <c r="L3272" s="1353"/>
      <c r="M3272" s="1345" t="s">
        <v>10506</v>
      </c>
      <c r="N3272" s="1346" t="s">
        <v>10507</v>
      </c>
      <c r="O3272" s="1347"/>
      <c r="P3272" s="117" t="str">
        <f t="shared" si="25"/>
        <v>2205</v>
      </c>
      <c r="Q3272" s="117"/>
      <c r="R3272" s="1348">
        <v>220501100</v>
      </c>
      <c r="S3272" s="321"/>
      <c r="T3272" s="321"/>
    </row>
    <row r="3273" spans="1:20" ht="34.5" hidden="1" customHeight="1">
      <c r="A3273" s="1348">
        <v>220501101</v>
      </c>
      <c r="B3273" s="1339" t="str">
        <f t="shared" si="24"/>
        <v>2205</v>
      </c>
      <c r="C3273" s="1349" t="s">
        <v>2460</v>
      </c>
      <c r="D3273" s="1350">
        <v>1</v>
      </c>
      <c r="E3273" s="293" t="s">
        <v>10508</v>
      </c>
      <c r="F3273" s="1352" t="s">
        <v>10509</v>
      </c>
      <c r="G3273" s="1351"/>
      <c r="H3273" s="1348" t="s">
        <v>2353</v>
      </c>
      <c r="I3273" s="1348">
        <v>1488</v>
      </c>
      <c r="J3273" s="1356">
        <v>41557</v>
      </c>
      <c r="K3273" s="1352" t="s">
        <v>2779</v>
      </c>
      <c r="L3273" s="1353"/>
      <c r="M3273" s="1345" t="s">
        <v>1830</v>
      </c>
      <c r="N3273" s="1346" t="s">
        <v>10510</v>
      </c>
      <c r="O3273" s="1347"/>
      <c r="P3273" s="117" t="str">
        <f t="shared" si="25"/>
        <v>2205</v>
      </c>
      <c r="Q3273" s="117"/>
      <c r="R3273" s="1348">
        <v>220501101</v>
      </c>
      <c r="S3273" s="321"/>
      <c r="T3273" s="321"/>
    </row>
    <row r="3274" spans="1:20" ht="34.5" hidden="1" customHeight="1">
      <c r="A3274" s="1348">
        <v>220501102</v>
      </c>
      <c r="B3274" s="1339" t="str">
        <f t="shared" si="24"/>
        <v>2205</v>
      </c>
      <c r="C3274" s="1349" t="s">
        <v>2460</v>
      </c>
      <c r="D3274" s="1350">
        <v>1</v>
      </c>
      <c r="E3274" s="293" t="s">
        <v>10511</v>
      </c>
      <c r="F3274" s="1352" t="s">
        <v>10512</v>
      </c>
      <c r="G3274" s="1348"/>
      <c r="H3274" s="1348" t="s">
        <v>2353</v>
      </c>
      <c r="I3274" s="1348">
        <v>1488</v>
      </c>
      <c r="J3274" s="1351">
        <v>41557</v>
      </c>
      <c r="K3274" s="1352" t="s">
        <v>2779</v>
      </c>
      <c r="L3274" s="1353"/>
      <c r="M3274" s="1345" t="s">
        <v>1830</v>
      </c>
      <c r="N3274" s="1346" t="s">
        <v>1830</v>
      </c>
      <c r="O3274" s="1347"/>
      <c r="P3274" s="117" t="str">
        <f t="shared" si="25"/>
        <v>2205</v>
      </c>
      <c r="Q3274" s="117"/>
      <c r="R3274" s="1348">
        <v>220501102</v>
      </c>
      <c r="S3274" s="321"/>
      <c r="T3274" s="321"/>
    </row>
    <row r="3275" spans="1:20" ht="34.5" hidden="1" customHeight="1">
      <c r="A3275" s="1348">
        <v>220501103</v>
      </c>
      <c r="B3275" s="1339" t="str">
        <f t="shared" si="24"/>
        <v>2205</v>
      </c>
      <c r="C3275" s="1349" t="s">
        <v>2460</v>
      </c>
      <c r="D3275" s="1350">
        <v>1</v>
      </c>
      <c r="E3275" s="293" t="s">
        <v>10513</v>
      </c>
      <c r="F3275" s="1352" t="s">
        <v>10514</v>
      </c>
      <c r="G3275" s="1356"/>
      <c r="H3275" s="1348" t="s">
        <v>2353</v>
      </c>
      <c r="I3275" s="1348">
        <v>1488</v>
      </c>
      <c r="J3275" s="1351">
        <v>41557</v>
      </c>
      <c r="K3275" s="1352" t="s">
        <v>2779</v>
      </c>
      <c r="L3275" s="1352"/>
      <c r="M3275" s="1345" t="s">
        <v>1830</v>
      </c>
      <c r="N3275" s="1346" t="s">
        <v>10515</v>
      </c>
      <c r="O3275" s="1347"/>
      <c r="P3275" s="117" t="str">
        <f t="shared" si="25"/>
        <v>2205</v>
      </c>
      <c r="Q3275" s="117"/>
      <c r="R3275" s="1348">
        <v>220501103</v>
      </c>
      <c r="S3275" s="321"/>
      <c r="T3275" s="321"/>
    </row>
    <row r="3276" spans="1:20" ht="34.5" hidden="1" customHeight="1">
      <c r="A3276" s="1348">
        <v>220501104</v>
      </c>
      <c r="B3276" s="1339" t="str">
        <f t="shared" si="24"/>
        <v>2205</v>
      </c>
      <c r="C3276" s="1349" t="s">
        <v>2460</v>
      </c>
      <c r="D3276" s="1350">
        <v>1</v>
      </c>
      <c r="E3276" s="293" t="s">
        <v>10516</v>
      </c>
      <c r="F3276" s="1352" t="s">
        <v>10517</v>
      </c>
      <c r="G3276" s="1351"/>
      <c r="H3276" s="1348" t="s">
        <v>2353</v>
      </c>
      <c r="I3276" s="1348">
        <v>1488</v>
      </c>
      <c r="J3276" s="1351">
        <v>41557</v>
      </c>
      <c r="K3276" s="1352" t="s">
        <v>2779</v>
      </c>
      <c r="L3276" s="1352"/>
      <c r="M3276" s="1345" t="s">
        <v>10460</v>
      </c>
      <c r="N3276" s="1346" t="s">
        <v>1830</v>
      </c>
      <c r="O3276" s="1347"/>
      <c r="P3276" s="117" t="str">
        <f t="shared" si="25"/>
        <v>2205</v>
      </c>
      <c r="Q3276" s="117"/>
      <c r="R3276" s="1348">
        <v>220501104</v>
      </c>
      <c r="S3276" s="321"/>
      <c r="T3276" s="321"/>
    </row>
    <row r="3277" spans="1:20" ht="34.5" hidden="1" customHeight="1">
      <c r="A3277" s="1348">
        <v>220501104</v>
      </c>
      <c r="B3277" s="1339" t="str">
        <f t="shared" si="24"/>
        <v>2205</v>
      </c>
      <c r="C3277" s="1349" t="s">
        <v>2460</v>
      </c>
      <c r="D3277" s="1350">
        <v>1</v>
      </c>
      <c r="E3277" s="293" t="s">
        <v>10518</v>
      </c>
      <c r="F3277" s="1352" t="s">
        <v>10519</v>
      </c>
      <c r="G3277" s="1351"/>
      <c r="H3277" s="1348" t="s">
        <v>2353</v>
      </c>
      <c r="I3277" s="1348">
        <v>1488</v>
      </c>
      <c r="J3277" s="1356">
        <v>41557</v>
      </c>
      <c r="K3277" s="1352" t="s">
        <v>2779</v>
      </c>
      <c r="L3277" s="1353"/>
      <c r="M3277" s="1345" t="s">
        <v>1830</v>
      </c>
      <c r="N3277" s="1346" t="s">
        <v>1830</v>
      </c>
      <c r="O3277" s="1347"/>
      <c r="P3277" s="117" t="str">
        <f t="shared" si="25"/>
        <v>2205</v>
      </c>
      <c r="Q3277" s="117"/>
      <c r="R3277" s="1348">
        <v>220501104</v>
      </c>
      <c r="S3277" s="321"/>
      <c r="T3277" s="321"/>
    </row>
    <row r="3278" spans="1:20" ht="34.5" hidden="1" customHeight="1">
      <c r="A3278" s="1348">
        <v>220501105</v>
      </c>
      <c r="B3278" s="1339" t="str">
        <f t="shared" si="24"/>
        <v>2205</v>
      </c>
      <c r="C3278" s="1349" t="s">
        <v>2460</v>
      </c>
      <c r="D3278" s="1350">
        <v>1</v>
      </c>
      <c r="E3278" s="293" t="s">
        <v>10520</v>
      </c>
      <c r="F3278" s="1352" t="s">
        <v>10521</v>
      </c>
      <c r="G3278" s="1356"/>
      <c r="H3278" s="1348" t="s">
        <v>2353</v>
      </c>
      <c r="I3278" s="1348">
        <v>1488</v>
      </c>
      <c r="J3278" s="1351">
        <v>41557</v>
      </c>
      <c r="K3278" s="1352" t="s">
        <v>2779</v>
      </c>
      <c r="L3278" s="1352"/>
      <c r="M3278" s="1345" t="s">
        <v>1830</v>
      </c>
      <c r="N3278" s="1346" t="s">
        <v>10522</v>
      </c>
      <c r="O3278" s="1347"/>
      <c r="P3278" s="117" t="str">
        <f t="shared" si="25"/>
        <v>2205</v>
      </c>
      <c r="Q3278" s="117"/>
      <c r="R3278" s="1348">
        <v>220501105</v>
      </c>
      <c r="S3278" s="321"/>
      <c r="T3278" s="321"/>
    </row>
    <row r="3279" spans="1:20" ht="34.5" hidden="1" customHeight="1">
      <c r="A3279" s="1348">
        <v>220501106</v>
      </c>
      <c r="B3279" s="1339" t="str">
        <f t="shared" si="24"/>
        <v>2205</v>
      </c>
      <c r="C3279" s="1349" t="s">
        <v>2460</v>
      </c>
      <c r="D3279" s="1350">
        <v>1</v>
      </c>
      <c r="E3279" s="293" t="s">
        <v>10523</v>
      </c>
      <c r="F3279" s="1352" t="s">
        <v>10524</v>
      </c>
      <c r="G3279" s="1351"/>
      <c r="H3279" s="1348" t="s">
        <v>2353</v>
      </c>
      <c r="I3279" s="1348">
        <v>1488</v>
      </c>
      <c r="J3279" s="1356">
        <v>41557</v>
      </c>
      <c r="K3279" s="1352" t="s">
        <v>2779</v>
      </c>
      <c r="L3279" s="1352"/>
      <c r="M3279" s="1345" t="s">
        <v>1830</v>
      </c>
      <c r="N3279" s="1346" t="s">
        <v>1830</v>
      </c>
      <c r="O3279" s="1347"/>
      <c r="P3279" s="117" t="str">
        <f t="shared" si="25"/>
        <v>2205</v>
      </c>
      <c r="Q3279" s="117"/>
      <c r="R3279" s="1348">
        <v>220501106</v>
      </c>
      <c r="S3279" s="321"/>
      <c r="T3279" s="321"/>
    </row>
    <row r="3280" spans="1:20" ht="34.5" hidden="1" customHeight="1">
      <c r="A3280" s="1348">
        <v>220501107</v>
      </c>
      <c r="B3280" s="1339" t="str">
        <f t="shared" si="24"/>
        <v>2205</v>
      </c>
      <c r="C3280" s="1349" t="s">
        <v>2460</v>
      </c>
      <c r="D3280" s="1350">
        <v>1</v>
      </c>
      <c r="E3280" s="293" t="s">
        <v>10525</v>
      </c>
      <c r="F3280" s="1352" t="s">
        <v>10526</v>
      </c>
      <c r="G3280" s="1356"/>
      <c r="H3280" s="1348" t="s">
        <v>2353</v>
      </c>
      <c r="I3280" s="1348">
        <v>1488</v>
      </c>
      <c r="J3280" s="1351">
        <v>41557</v>
      </c>
      <c r="K3280" s="1352" t="s">
        <v>2779</v>
      </c>
      <c r="L3280" s="1353"/>
      <c r="M3280" s="1345" t="s">
        <v>1830</v>
      </c>
      <c r="N3280" s="1346" t="s">
        <v>1830</v>
      </c>
      <c r="O3280" s="1347"/>
      <c r="P3280" s="117" t="str">
        <f t="shared" si="25"/>
        <v>2205</v>
      </c>
      <c r="Q3280" s="117"/>
      <c r="R3280" s="1348">
        <v>220501107</v>
      </c>
      <c r="S3280" s="321"/>
      <c r="T3280" s="321"/>
    </row>
    <row r="3281" spans="1:20" ht="34.5" hidden="1" customHeight="1">
      <c r="A3281" s="1348">
        <v>220501108</v>
      </c>
      <c r="B3281" s="1339" t="str">
        <f t="shared" si="24"/>
        <v>2205</v>
      </c>
      <c r="C3281" s="1349" t="s">
        <v>2460</v>
      </c>
      <c r="D3281" s="1350">
        <v>1</v>
      </c>
      <c r="E3281" s="293" t="s">
        <v>10527</v>
      </c>
      <c r="F3281" s="1352" t="s">
        <v>10528</v>
      </c>
      <c r="G3281" s="1356"/>
      <c r="H3281" s="1348" t="s">
        <v>2353</v>
      </c>
      <c r="I3281" s="1348">
        <v>1488</v>
      </c>
      <c r="J3281" s="1356">
        <v>41557</v>
      </c>
      <c r="K3281" s="1352" t="s">
        <v>2779</v>
      </c>
      <c r="L3281" s="1353"/>
      <c r="M3281" s="1345" t="s">
        <v>1830</v>
      </c>
      <c r="N3281" s="1346" t="s">
        <v>1830</v>
      </c>
      <c r="O3281" s="1347"/>
      <c r="P3281" s="117" t="str">
        <f t="shared" si="25"/>
        <v>2205</v>
      </c>
      <c r="Q3281" s="117"/>
      <c r="R3281" s="1348">
        <v>220501108</v>
      </c>
      <c r="S3281" s="321"/>
      <c r="T3281" s="321"/>
    </row>
    <row r="3282" spans="1:20" ht="34.5" hidden="1" customHeight="1">
      <c r="A3282" s="1348">
        <v>220501109</v>
      </c>
      <c r="B3282" s="1339" t="str">
        <f t="shared" si="24"/>
        <v>2205</v>
      </c>
      <c r="C3282" s="1349" t="s">
        <v>2460</v>
      </c>
      <c r="D3282" s="1350">
        <v>1</v>
      </c>
      <c r="E3282" s="293" t="s">
        <v>10529</v>
      </c>
      <c r="F3282" s="1352" t="s">
        <v>10530</v>
      </c>
      <c r="G3282" s="1356"/>
      <c r="H3282" s="1348" t="s">
        <v>2353</v>
      </c>
      <c r="I3282" s="1348">
        <v>1488</v>
      </c>
      <c r="J3282" s="1351">
        <v>41557</v>
      </c>
      <c r="K3282" s="1352" t="s">
        <v>2779</v>
      </c>
      <c r="L3282" s="1352"/>
      <c r="M3282" s="1345" t="s">
        <v>10531</v>
      </c>
      <c r="N3282" s="1346" t="s">
        <v>1830</v>
      </c>
      <c r="O3282" s="1347"/>
      <c r="P3282" s="117" t="str">
        <f t="shared" si="25"/>
        <v>2205</v>
      </c>
      <c r="Q3282" s="117"/>
      <c r="R3282" s="1348">
        <v>220501109</v>
      </c>
      <c r="S3282" s="321"/>
      <c r="T3282" s="321"/>
    </row>
    <row r="3283" spans="1:20" ht="34.5" hidden="1" customHeight="1">
      <c r="A3283" s="1348">
        <v>220501110</v>
      </c>
      <c r="B3283" s="1339" t="str">
        <f t="shared" si="24"/>
        <v>2205</v>
      </c>
      <c r="C3283" s="1349" t="s">
        <v>2460</v>
      </c>
      <c r="D3283" s="1350">
        <v>1</v>
      </c>
      <c r="E3283" s="293" t="s">
        <v>10532</v>
      </c>
      <c r="F3283" s="1352" t="s">
        <v>10533</v>
      </c>
      <c r="G3283" s="1351"/>
      <c r="H3283" s="1348" t="s">
        <v>2353</v>
      </c>
      <c r="I3283" s="1348">
        <v>1488</v>
      </c>
      <c r="J3283" s="1351">
        <v>41557</v>
      </c>
      <c r="K3283" s="1352" t="s">
        <v>2779</v>
      </c>
      <c r="L3283" s="1353"/>
      <c r="M3283" s="1345" t="s">
        <v>1830</v>
      </c>
      <c r="N3283" s="1346" t="s">
        <v>1830</v>
      </c>
      <c r="O3283" s="1347"/>
      <c r="P3283" s="117" t="str">
        <f t="shared" si="25"/>
        <v>2205</v>
      </c>
      <c r="Q3283" s="117"/>
      <c r="R3283" s="1348">
        <v>220501110</v>
      </c>
      <c r="S3283" s="321"/>
      <c r="T3283" s="321"/>
    </row>
    <row r="3284" spans="1:20" ht="34.5" hidden="1" customHeight="1">
      <c r="A3284" s="1348">
        <v>220501111</v>
      </c>
      <c r="B3284" s="1339" t="str">
        <f t="shared" si="24"/>
        <v>2205</v>
      </c>
      <c r="C3284" s="1349" t="s">
        <v>2460</v>
      </c>
      <c r="D3284" s="1350">
        <v>1</v>
      </c>
      <c r="E3284" s="293" t="s">
        <v>10534</v>
      </c>
      <c r="F3284" s="1352" t="s">
        <v>10535</v>
      </c>
      <c r="G3284" s="1356"/>
      <c r="H3284" s="1348" t="s">
        <v>2353</v>
      </c>
      <c r="I3284" s="1348">
        <v>1488</v>
      </c>
      <c r="J3284" s="1351">
        <v>41557</v>
      </c>
      <c r="K3284" s="1352" t="s">
        <v>2779</v>
      </c>
      <c r="L3284" s="1353"/>
      <c r="M3284" s="1345" t="s">
        <v>1830</v>
      </c>
      <c r="N3284" s="1346" t="s">
        <v>10536</v>
      </c>
      <c r="O3284" s="1347"/>
      <c r="P3284" s="117" t="str">
        <f t="shared" si="25"/>
        <v>2205</v>
      </c>
      <c r="Q3284" s="117"/>
      <c r="R3284" s="1348">
        <v>220501111</v>
      </c>
      <c r="S3284" s="321"/>
      <c r="T3284" s="321"/>
    </row>
    <row r="3285" spans="1:20" ht="34.5" hidden="1" customHeight="1">
      <c r="A3285" s="1348">
        <v>220501112</v>
      </c>
      <c r="B3285" s="1339" t="str">
        <f t="shared" si="24"/>
        <v>2205</v>
      </c>
      <c r="C3285" s="1349" t="s">
        <v>2460</v>
      </c>
      <c r="D3285" s="1350">
        <v>1</v>
      </c>
      <c r="E3285" s="293" t="s">
        <v>10537</v>
      </c>
      <c r="F3285" s="1352" t="s">
        <v>10538</v>
      </c>
      <c r="G3285" s="1356"/>
      <c r="H3285" s="1348" t="s">
        <v>2353</v>
      </c>
      <c r="I3285" s="1348">
        <v>1488</v>
      </c>
      <c r="J3285" s="1351">
        <v>41557</v>
      </c>
      <c r="K3285" s="1352" t="s">
        <v>2779</v>
      </c>
      <c r="L3285" s="1352"/>
      <c r="M3285" s="1345" t="s">
        <v>9885</v>
      </c>
      <c r="N3285" s="1346" t="s">
        <v>1830</v>
      </c>
      <c r="O3285" s="1347"/>
      <c r="P3285" s="117" t="str">
        <f t="shared" si="25"/>
        <v>2205</v>
      </c>
      <c r="Q3285" s="117"/>
      <c r="R3285" s="1348">
        <v>220501112</v>
      </c>
      <c r="S3285" s="321"/>
      <c r="T3285" s="321"/>
    </row>
    <row r="3286" spans="1:20" ht="34.5" hidden="1" customHeight="1">
      <c r="A3286" s="1348">
        <v>220501113</v>
      </c>
      <c r="B3286" s="1339" t="str">
        <f t="shared" si="24"/>
        <v>2205</v>
      </c>
      <c r="C3286" s="1349" t="s">
        <v>2460</v>
      </c>
      <c r="D3286" s="1350">
        <v>1</v>
      </c>
      <c r="E3286" s="293" t="s">
        <v>10539</v>
      </c>
      <c r="F3286" s="1352" t="s">
        <v>10540</v>
      </c>
      <c r="G3286" s="1356"/>
      <c r="H3286" s="1348" t="s">
        <v>2353</v>
      </c>
      <c r="I3286" s="1348">
        <v>1488</v>
      </c>
      <c r="J3286" s="1351">
        <v>41557</v>
      </c>
      <c r="K3286" s="1352" t="s">
        <v>2779</v>
      </c>
      <c r="L3286" s="1353"/>
      <c r="M3286" s="1345" t="s">
        <v>3308</v>
      </c>
      <c r="N3286" s="1346" t="s">
        <v>6095</v>
      </c>
      <c r="O3286" s="1347"/>
      <c r="P3286" s="117" t="str">
        <f t="shared" si="25"/>
        <v>2205</v>
      </c>
      <c r="Q3286" s="117"/>
      <c r="R3286" s="1348">
        <v>220501113</v>
      </c>
      <c r="S3286" s="321"/>
      <c r="T3286" s="321"/>
    </row>
    <row r="3287" spans="1:20" ht="34.5" hidden="1" customHeight="1">
      <c r="A3287" s="1348">
        <v>220501114</v>
      </c>
      <c r="B3287" s="1339" t="str">
        <f t="shared" si="24"/>
        <v>2205</v>
      </c>
      <c r="C3287" s="1349" t="s">
        <v>2460</v>
      </c>
      <c r="D3287" s="1350">
        <v>1</v>
      </c>
      <c r="E3287" s="293" t="s">
        <v>10541</v>
      </c>
      <c r="F3287" s="1352" t="s">
        <v>10542</v>
      </c>
      <c r="G3287" s="1356"/>
      <c r="H3287" s="1348" t="s">
        <v>2353</v>
      </c>
      <c r="I3287" s="1348">
        <v>1488</v>
      </c>
      <c r="J3287" s="1351">
        <v>41560</v>
      </c>
      <c r="K3287" s="1352" t="s">
        <v>2779</v>
      </c>
      <c r="L3287" s="1352"/>
      <c r="M3287" s="1345" t="s">
        <v>1830</v>
      </c>
      <c r="N3287" s="1346" t="s">
        <v>1830</v>
      </c>
      <c r="O3287" s="1347"/>
      <c r="P3287" s="117" t="str">
        <f t="shared" si="25"/>
        <v>2205</v>
      </c>
      <c r="Q3287" s="117"/>
      <c r="R3287" s="1348">
        <v>220501114</v>
      </c>
      <c r="S3287" s="321"/>
      <c r="T3287" s="321"/>
    </row>
    <row r="3288" spans="1:20" ht="34.5" hidden="1" customHeight="1">
      <c r="A3288" s="1348">
        <v>220501115</v>
      </c>
      <c r="B3288" s="1339" t="str">
        <f t="shared" si="24"/>
        <v>2205</v>
      </c>
      <c r="C3288" s="1349" t="s">
        <v>2460</v>
      </c>
      <c r="D3288" s="1350">
        <v>1</v>
      </c>
      <c r="E3288" s="293" t="s">
        <v>10543</v>
      </c>
      <c r="F3288" s="1352" t="s">
        <v>10544</v>
      </c>
      <c r="G3288" s="1356"/>
      <c r="H3288" s="1348" t="s">
        <v>2353</v>
      </c>
      <c r="I3288" s="1348">
        <v>1488</v>
      </c>
      <c r="J3288" s="1351">
        <v>41557</v>
      </c>
      <c r="K3288" s="1352" t="s">
        <v>2779</v>
      </c>
      <c r="L3288" s="1353"/>
      <c r="M3288" s="1345" t="s">
        <v>1830</v>
      </c>
      <c r="N3288" s="1346" t="s">
        <v>1830</v>
      </c>
      <c r="O3288" s="1347"/>
      <c r="P3288" s="117" t="str">
        <f t="shared" si="25"/>
        <v>2205</v>
      </c>
      <c r="Q3288" s="117"/>
      <c r="R3288" s="1348">
        <v>220501115</v>
      </c>
      <c r="S3288" s="321"/>
      <c r="T3288" s="321"/>
    </row>
    <row r="3289" spans="1:20" ht="34.5" hidden="1" customHeight="1">
      <c r="A3289" s="1348">
        <v>220501116</v>
      </c>
      <c r="B3289" s="1339" t="str">
        <f t="shared" si="24"/>
        <v>2205</v>
      </c>
      <c r="C3289" s="1349" t="s">
        <v>2460</v>
      </c>
      <c r="D3289" s="1350">
        <v>1</v>
      </c>
      <c r="E3289" s="293" t="s">
        <v>10545</v>
      </c>
      <c r="F3289" s="1352" t="s">
        <v>10546</v>
      </c>
      <c r="G3289" s="1356"/>
      <c r="H3289" s="1348" t="s">
        <v>2353</v>
      </c>
      <c r="I3289" s="1348">
        <v>1488</v>
      </c>
      <c r="J3289" s="1351">
        <v>41557</v>
      </c>
      <c r="K3289" s="1352" t="s">
        <v>2779</v>
      </c>
      <c r="L3289" s="1352"/>
      <c r="M3289" s="1345" t="s">
        <v>1830</v>
      </c>
      <c r="N3289" s="1346" t="s">
        <v>1830</v>
      </c>
      <c r="O3289" s="1347"/>
      <c r="P3289" s="117" t="str">
        <f t="shared" si="25"/>
        <v>2205</v>
      </c>
      <c r="Q3289" s="117"/>
      <c r="R3289" s="1348">
        <v>220501116</v>
      </c>
      <c r="S3289" s="321"/>
      <c r="T3289" s="321"/>
    </row>
    <row r="3290" spans="1:20" ht="34.5" hidden="1" customHeight="1">
      <c r="A3290" s="1348">
        <v>220501117</v>
      </c>
      <c r="B3290" s="1339" t="str">
        <f t="shared" si="24"/>
        <v>2205</v>
      </c>
      <c r="C3290" s="1349" t="s">
        <v>2460</v>
      </c>
      <c r="D3290" s="1350">
        <v>1</v>
      </c>
      <c r="E3290" s="293" t="s">
        <v>10547</v>
      </c>
      <c r="F3290" s="1352" t="s">
        <v>10548</v>
      </c>
      <c r="G3290" s="1356"/>
      <c r="H3290" s="1348" t="s">
        <v>2353</v>
      </c>
      <c r="I3290" s="1348">
        <v>1488</v>
      </c>
      <c r="J3290" s="1351">
        <v>41557</v>
      </c>
      <c r="K3290" s="1352" t="s">
        <v>2779</v>
      </c>
      <c r="L3290" s="1352"/>
      <c r="M3290" s="1345" t="s">
        <v>1830</v>
      </c>
      <c r="N3290" s="1346" t="s">
        <v>1830</v>
      </c>
      <c r="O3290" s="1347"/>
      <c r="P3290" s="117" t="str">
        <f t="shared" si="25"/>
        <v>2205</v>
      </c>
      <c r="Q3290" s="117"/>
      <c r="R3290" s="1348">
        <v>220501117</v>
      </c>
      <c r="S3290" s="321"/>
      <c r="T3290" s="321"/>
    </row>
    <row r="3291" spans="1:20" ht="34.5" hidden="1" customHeight="1">
      <c r="A3291" s="1348">
        <v>220501118</v>
      </c>
      <c r="B3291" s="1339" t="str">
        <f t="shared" si="24"/>
        <v>2205</v>
      </c>
      <c r="C3291" s="1349" t="s">
        <v>2460</v>
      </c>
      <c r="D3291" s="1350">
        <v>1</v>
      </c>
      <c r="E3291" s="293" t="s">
        <v>10549</v>
      </c>
      <c r="F3291" s="1352" t="s">
        <v>10550</v>
      </c>
      <c r="G3291" s="1356"/>
      <c r="H3291" s="1348" t="s">
        <v>2353</v>
      </c>
      <c r="I3291" s="1348">
        <v>1488</v>
      </c>
      <c r="J3291" s="1351">
        <v>41557</v>
      </c>
      <c r="K3291" s="1352" t="s">
        <v>2779</v>
      </c>
      <c r="L3291" s="1352"/>
      <c r="M3291" s="1345" t="s">
        <v>1830</v>
      </c>
      <c r="N3291" s="1346" t="s">
        <v>1830</v>
      </c>
      <c r="O3291" s="1347"/>
      <c r="P3291" s="117" t="str">
        <f t="shared" si="25"/>
        <v>2205</v>
      </c>
      <c r="Q3291" s="117"/>
      <c r="R3291" s="1348">
        <v>220501118</v>
      </c>
      <c r="S3291" s="321"/>
      <c r="T3291" s="321"/>
    </row>
    <row r="3292" spans="1:20" ht="34.5" hidden="1" customHeight="1">
      <c r="A3292" s="1348">
        <v>220501119</v>
      </c>
      <c r="B3292" s="1339" t="str">
        <f t="shared" si="24"/>
        <v>2205</v>
      </c>
      <c r="C3292" s="1349" t="s">
        <v>2460</v>
      </c>
      <c r="D3292" s="1350">
        <v>1</v>
      </c>
      <c r="E3292" s="293" t="s">
        <v>10551</v>
      </c>
      <c r="F3292" s="1352" t="s">
        <v>10552</v>
      </c>
      <c r="G3292" s="1356"/>
      <c r="H3292" s="1348" t="s">
        <v>2353</v>
      </c>
      <c r="I3292" s="1348">
        <v>1488</v>
      </c>
      <c r="J3292" s="1351">
        <v>41557</v>
      </c>
      <c r="K3292" s="1352" t="s">
        <v>2779</v>
      </c>
      <c r="L3292" s="1352"/>
      <c r="M3292" s="1345" t="s">
        <v>9902</v>
      </c>
      <c r="N3292" s="1346" t="s">
        <v>1830</v>
      </c>
      <c r="O3292" s="1347"/>
      <c r="P3292" s="117" t="str">
        <f t="shared" si="25"/>
        <v>2205</v>
      </c>
      <c r="Q3292" s="117"/>
      <c r="R3292" s="1348">
        <v>220501119</v>
      </c>
      <c r="S3292" s="321"/>
      <c r="T3292" s="321"/>
    </row>
    <row r="3293" spans="1:20" ht="34.5" hidden="1" customHeight="1">
      <c r="A3293" s="1348">
        <v>220501120</v>
      </c>
      <c r="B3293" s="1339" t="str">
        <f t="shared" si="24"/>
        <v>2205</v>
      </c>
      <c r="C3293" s="1349" t="s">
        <v>2460</v>
      </c>
      <c r="D3293" s="1350">
        <v>1</v>
      </c>
      <c r="E3293" s="293" t="s">
        <v>10553</v>
      </c>
      <c r="F3293" s="1352" t="s">
        <v>10554</v>
      </c>
      <c r="G3293" s="1356"/>
      <c r="H3293" s="1348" t="s">
        <v>2353</v>
      </c>
      <c r="I3293" s="1348">
        <v>1488</v>
      </c>
      <c r="J3293" s="1351">
        <v>41557</v>
      </c>
      <c r="K3293" s="1352" t="s">
        <v>2779</v>
      </c>
      <c r="L3293" s="1352"/>
      <c r="M3293" s="1345" t="s">
        <v>1830</v>
      </c>
      <c r="N3293" s="1346" t="s">
        <v>1830</v>
      </c>
      <c r="O3293" s="1347"/>
      <c r="P3293" s="117" t="str">
        <f t="shared" si="25"/>
        <v>2205</v>
      </c>
      <c r="Q3293" s="117"/>
      <c r="R3293" s="1348">
        <v>220501120</v>
      </c>
      <c r="S3293" s="321"/>
      <c r="T3293" s="321"/>
    </row>
    <row r="3294" spans="1:20" ht="34.5" hidden="1" customHeight="1">
      <c r="A3294" s="1348">
        <v>220501121</v>
      </c>
      <c r="B3294" s="1339" t="str">
        <f t="shared" si="24"/>
        <v>2205</v>
      </c>
      <c r="C3294" s="1349" t="s">
        <v>2460</v>
      </c>
      <c r="D3294" s="1350">
        <v>1</v>
      </c>
      <c r="E3294" s="293" t="s">
        <v>10555</v>
      </c>
      <c r="F3294" s="1352" t="s">
        <v>10556</v>
      </c>
      <c r="G3294" s="1356"/>
      <c r="H3294" s="1348" t="s">
        <v>2353</v>
      </c>
      <c r="I3294" s="1348">
        <v>1488</v>
      </c>
      <c r="J3294" s="1351">
        <v>41557</v>
      </c>
      <c r="K3294" s="1352" t="s">
        <v>2779</v>
      </c>
      <c r="L3294" s="1352"/>
      <c r="M3294" s="1345" t="s">
        <v>10557</v>
      </c>
      <c r="N3294" s="1346" t="s">
        <v>1830</v>
      </c>
      <c r="O3294" s="1347"/>
      <c r="P3294" s="117" t="str">
        <f t="shared" si="25"/>
        <v>2205</v>
      </c>
      <c r="Q3294" s="117"/>
      <c r="R3294" s="1348">
        <v>220501121</v>
      </c>
      <c r="S3294" s="321"/>
      <c r="T3294" s="321"/>
    </row>
    <row r="3295" spans="1:20" ht="34.5" hidden="1" customHeight="1">
      <c r="A3295" s="1348">
        <v>220501122</v>
      </c>
      <c r="B3295" s="1339" t="str">
        <f t="shared" si="24"/>
        <v>2205</v>
      </c>
      <c r="C3295" s="1349" t="s">
        <v>2460</v>
      </c>
      <c r="D3295" s="1350">
        <v>1</v>
      </c>
      <c r="E3295" s="293" t="s">
        <v>10558</v>
      </c>
      <c r="F3295" s="1352" t="s">
        <v>10559</v>
      </c>
      <c r="G3295" s="1356"/>
      <c r="H3295" s="1348" t="s">
        <v>2353</v>
      </c>
      <c r="I3295" s="1348">
        <v>1488</v>
      </c>
      <c r="J3295" s="1351">
        <v>41557</v>
      </c>
      <c r="K3295" s="1352" t="s">
        <v>2779</v>
      </c>
      <c r="L3295" s="1352"/>
      <c r="M3295" s="1345" t="s">
        <v>10560</v>
      </c>
      <c r="N3295" s="1346" t="s">
        <v>1830</v>
      </c>
      <c r="O3295" s="1347"/>
      <c r="P3295" s="117" t="str">
        <f t="shared" si="25"/>
        <v>2205</v>
      </c>
      <c r="Q3295" s="117"/>
      <c r="R3295" s="1348">
        <v>220501122</v>
      </c>
      <c r="S3295" s="321"/>
      <c r="T3295" s="321"/>
    </row>
    <row r="3296" spans="1:20" ht="34.5" hidden="1" customHeight="1">
      <c r="A3296" s="1348">
        <v>220501123</v>
      </c>
      <c r="B3296" s="1339" t="str">
        <f t="shared" si="24"/>
        <v>2205</v>
      </c>
      <c r="C3296" s="1349" t="s">
        <v>2460</v>
      </c>
      <c r="D3296" s="1350">
        <v>1</v>
      </c>
      <c r="E3296" s="293" t="s">
        <v>10561</v>
      </c>
      <c r="F3296" s="1352" t="s">
        <v>10562</v>
      </c>
      <c r="G3296" s="1356"/>
      <c r="H3296" s="1348" t="s">
        <v>2353</v>
      </c>
      <c r="I3296" s="1348">
        <v>1488</v>
      </c>
      <c r="J3296" s="1351">
        <v>41557</v>
      </c>
      <c r="K3296" s="1352" t="s">
        <v>2779</v>
      </c>
      <c r="L3296" s="1352"/>
      <c r="M3296" s="1345" t="s">
        <v>3308</v>
      </c>
      <c r="N3296" s="1346" t="s">
        <v>10536</v>
      </c>
      <c r="O3296" s="1347"/>
      <c r="P3296" s="117" t="str">
        <f t="shared" si="25"/>
        <v>2205</v>
      </c>
      <c r="Q3296" s="117"/>
      <c r="R3296" s="1348">
        <v>220501123</v>
      </c>
      <c r="S3296" s="321"/>
      <c r="T3296" s="321"/>
    </row>
    <row r="3297" spans="1:20" ht="34.5" hidden="1" customHeight="1">
      <c r="A3297" s="1348">
        <v>220501124</v>
      </c>
      <c r="B3297" s="1339" t="str">
        <f t="shared" si="24"/>
        <v>2205</v>
      </c>
      <c r="C3297" s="1349" t="s">
        <v>2460</v>
      </c>
      <c r="D3297" s="1350">
        <v>1</v>
      </c>
      <c r="E3297" s="293" t="s">
        <v>10563</v>
      </c>
      <c r="F3297" s="1352" t="s">
        <v>10564</v>
      </c>
      <c r="G3297" s="1351"/>
      <c r="H3297" s="1348" t="s">
        <v>2353</v>
      </c>
      <c r="I3297" s="1348">
        <v>1488</v>
      </c>
      <c r="J3297" s="1356">
        <v>41557</v>
      </c>
      <c r="K3297" s="1352" t="s">
        <v>2779</v>
      </c>
      <c r="L3297" s="1352"/>
      <c r="M3297" s="1345" t="s">
        <v>10565</v>
      </c>
      <c r="N3297" s="1346" t="s">
        <v>1830</v>
      </c>
      <c r="O3297" s="1347"/>
      <c r="P3297" s="117" t="str">
        <f t="shared" si="25"/>
        <v>2205</v>
      </c>
      <c r="Q3297" s="117"/>
      <c r="R3297" s="1348">
        <v>220501124</v>
      </c>
      <c r="S3297" s="321"/>
      <c r="T3297" s="321"/>
    </row>
    <row r="3298" spans="1:20" ht="34.5" hidden="1" customHeight="1">
      <c r="A3298" s="1348">
        <v>220501099</v>
      </c>
      <c r="B3298" s="1339" t="str">
        <f t="shared" si="24"/>
        <v>2205</v>
      </c>
      <c r="C3298" s="1349" t="s">
        <v>2460</v>
      </c>
      <c r="D3298" s="1350">
        <v>1</v>
      </c>
      <c r="E3298" s="293" t="s">
        <v>10566</v>
      </c>
      <c r="F3298" s="1352" t="s">
        <v>10567</v>
      </c>
      <c r="G3298" s="1351"/>
      <c r="H3298" s="1348" t="s">
        <v>2353</v>
      </c>
      <c r="I3298" s="1348">
        <v>1488</v>
      </c>
      <c r="J3298" s="1356">
        <v>41557</v>
      </c>
      <c r="K3298" s="1352" t="s">
        <v>2779</v>
      </c>
      <c r="L3298" s="1352"/>
      <c r="M3298" s="1345" t="s">
        <v>10568</v>
      </c>
      <c r="N3298" s="1346" t="s">
        <v>1830</v>
      </c>
      <c r="O3298" s="1347"/>
      <c r="P3298" s="117" t="str">
        <f t="shared" si="25"/>
        <v>2205</v>
      </c>
      <c r="Q3298" s="117"/>
      <c r="R3298" s="1348">
        <v>220501099</v>
      </c>
      <c r="S3298" s="321"/>
      <c r="T3298" s="321"/>
    </row>
    <row r="3299" spans="1:20" ht="34.5" hidden="1" customHeight="1">
      <c r="A3299" s="1348">
        <v>220501108</v>
      </c>
      <c r="B3299" s="1339" t="str">
        <f t="shared" si="24"/>
        <v>2205</v>
      </c>
      <c r="C3299" s="1349" t="s">
        <v>2460</v>
      </c>
      <c r="D3299" s="1350">
        <v>1</v>
      </c>
      <c r="E3299" s="293" t="s">
        <v>10569</v>
      </c>
      <c r="F3299" s="1352" t="s">
        <v>10570</v>
      </c>
      <c r="G3299" s="1351"/>
      <c r="H3299" s="1348" t="s">
        <v>2353</v>
      </c>
      <c r="I3299" s="1348">
        <v>1488</v>
      </c>
      <c r="J3299" s="1351">
        <v>41557</v>
      </c>
      <c r="K3299" s="1352" t="s">
        <v>2779</v>
      </c>
      <c r="L3299" s="1352"/>
      <c r="M3299" s="1345" t="s">
        <v>10571</v>
      </c>
      <c r="N3299" s="1346" t="s">
        <v>1830</v>
      </c>
      <c r="O3299" s="1347"/>
      <c r="P3299" s="117" t="str">
        <f t="shared" si="25"/>
        <v>2205</v>
      </c>
      <c r="Q3299" s="117"/>
      <c r="R3299" s="1348">
        <v>220501108</v>
      </c>
      <c r="S3299" s="321"/>
      <c r="T3299" s="321"/>
    </row>
    <row r="3300" spans="1:20" ht="34.5" hidden="1" customHeight="1">
      <c r="A3300" s="1348">
        <v>220501125</v>
      </c>
      <c r="B3300" s="1339" t="str">
        <f t="shared" si="24"/>
        <v>2205</v>
      </c>
      <c r="C3300" s="1349" t="s">
        <v>2460</v>
      </c>
      <c r="D3300" s="1350">
        <v>1</v>
      </c>
      <c r="E3300" s="293" t="s">
        <v>10572</v>
      </c>
      <c r="F3300" s="1352" t="s">
        <v>10573</v>
      </c>
      <c r="G3300" s="1351"/>
      <c r="H3300" s="1348" t="s">
        <v>2353</v>
      </c>
      <c r="I3300" s="1348">
        <v>1488</v>
      </c>
      <c r="J3300" s="1351">
        <v>41557</v>
      </c>
      <c r="K3300" s="1352" t="s">
        <v>2779</v>
      </c>
      <c r="L3300" s="1352"/>
      <c r="M3300" s="1345" t="s">
        <v>3308</v>
      </c>
      <c r="N3300" s="1346" t="s">
        <v>1830</v>
      </c>
      <c r="O3300" s="1347"/>
      <c r="P3300" s="117" t="str">
        <f t="shared" si="25"/>
        <v>2205</v>
      </c>
      <c r="Q3300" s="117"/>
      <c r="R3300" s="1348">
        <v>220501125</v>
      </c>
      <c r="S3300" s="321"/>
      <c r="T3300" s="321"/>
    </row>
    <row r="3301" spans="1:20" ht="34.5" hidden="1" customHeight="1">
      <c r="A3301" s="1348">
        <v>220501126</v>
      </c>
      <c r="B3301" s="1339" t="str">
        <f t="shared" si="24"/>
        <v>2205</v>
      </c>
      <c r="C3301" s="1349" t="s">
        <v>2460</v>
      </c>
      <c r="D3301" s="1350">
        <v>1</v>
      </c>
      <c r="E3301" s="293" t="s">
        <v>10574</v>
      </c>
      <c r="F3301" s="1352" t="s">
        <v>10575</v>
      </c>
      <c r="G3301" s="1351"/>
      <c r="H3301" s="1348" t="s">
        <v>2353</v>
      </c>
      <c r="I3301" s="1348">
        <v>1488</v>
      </c>
      <c r="J3301" s="1351">
        <v>41557</v>
      </c>
      <c r="K3301" s="1352" t="s">
        <v>2779</v>
      </c>
      <c r="L3301" s="1352"/>
      <c r="M3301" s="1345" t="s">
        <v>10576</v>
      </c>
      <c r="N3301" s="1346" t="s">
        <v>1830</v>
      </c>
      <c r="O3301" s="1347"/>
      <c r="P3301" s="117" t="str">
        <f t="shared" si="25"/>
        <v>2205</v>
      </c>
      <c r="Q3301" s="117"/>
      <c r="R3301" s="1348">
        <v>220501126</v>
      </c>
      <c r="S3301" s="321"/>
      <c r="T3301" s="321"/>
    </row>
    <row r="3302" spans="1:20" ht="34.5" hidden="1" customHeight="1">
      <c r="A3302" s="1348">
        <v>220501127</v>
      </c>
      <c r="B3302" s="1339" t="str">
        <f t="shared" si="24"/>
        <v>2205</v>
      </c>
      <c r="C3302" s="1349" t="s">
        <v>2460</v>
      </c>
      <c r="D3302" s="1350">
        <v>1</v>
      </c>
      <c r="E3302" s="293" t="s">
        <v>10577</v>
      </c>
      <c r="F3302" s="1352" t="s">
        <v>10578</v>
      </c>
      <c r="G3302" s="1351"/>
      <c r="H3302" s="1348" t="s">
        <v>2353</v>
      </c>
      <c r="I3302" s="1348">
        <v>1488</v>
      </c>
      <c r="J3302" s="1351">
        <v>41557</v>
      </c>
      <c r="K3302" s="1352" t="s">
        <v>2779</v>
      </c>
      <c r="L3302" s="1352"/>
      <c r="M3302" s="1345" t="s">
        <v>3308</v>
      </c>
      <c r="N3302" s="1346" t="s">
        <v>1830</v>
      </c>
      <c r="O3302" s="1347"/>
      <c r="P3302" s="117" t="str">
        <f t="shared" si="25"/>
        <v>2205</v>
      </c>
      <c r="Q3302" s="117"/>
      <c r="R3302" s="1348">
        <v>220501127</v>
      </c>
      <c r="S3302" s="321"/>
      <c r="T3302" s="321"/>
    </row>
    <row r="3303" spans="1:20" ht="34.5" hidden="1" customHeight="1">
      <c r="A3303" s="1348">
        <v>220501128</v>
      </c>
      <c r="B3303" s="1339" t="str">
        <f t="shared" si="24"/>
        <v>2205</v>
      </c>
      <c r="C3303" s="1349" t="s">
        <v>2460</v>
      </c>
      <c r="D3303" s="1350">
        <v>1</v>
      </c>
      <c r="E3303" s="293" t="s">
        <v>10579</v>
      </c>
      <c r="F3303" s="1352" t="s">
        <v>10580</v>
      </c>
      <c r="G3303" s="1351"/>
      <c r="H3303" s="1348" t="s">
        <v>2353</v>
      </c>
      <c r="I3303" s="1348">
        <v>1488</v>
      </c>
      <c r="J3303" s="1351">
        <v>41557</v>
      </c>
      <c r="K3303" s="1352" t="s">
        <v>2779</v>
      </c>
      <c r="L3303" s="1352"/>
      <c r="M3303" s="1345" t="s">
        <v>10581</v>
      </c>
      <c r="N3303" s="1346" t="s">
        <v>1830</v>
      </c>
      <c r="O3303" s="1347"/>
      <c r="P3303" s="117" t="str">
        <f t="shared" si="25"/>
        <v>2205</v>
      </c>
      <c r="Q3303" s="117"/>
      <c r="R3303" s="1348">
        <v>220501128</v>
      </c>
      <c r="S3303" s="321"/>
      <c r="T3303" s="321"/>
    </row>
    <row r="3304" spans="1:20" ht="34.5" hidden="1" customHeight="1">
      <c r="A3304" s="1348">
        <v>260402001</v>
      </c>
      <c r="B3304" s="1339" t="str">
        <f t="shared" si="24"/>
        <v>2604</v>
      </c>
      <c r="C3304" s="1349" t="s">
        <v>2460</v>
      </c>
      <c r="D3304" s="1350">
        <v>1</v>
      </c>
      <c r="E3304" s="293" t="s">
        <v>10582</v>
      </c>
      <c r="F3304" s="1352" t="s">
        <v>10583</v>
      </c>
      <c r="G3304" s="1351"/>
      <c r="H3304" s="1348" t="s">
        <v>2353</v>
      </c>
      <c r="I3304" s="1348">
        <v>1488</v>
      </c>
      <c r="J3304" s="1351">
        <v>41557</v>
      </c>
      <c r="K3304" s="1352" t="s">
        <v>2779</v>
      </c>
      <c r="L3304" s="1352"/>
      <c r="M3304" s="1345" t="s">
        <v>9768</v>
      </c>
      <c r="N3304" s="1346" t="s">
        <v>1830</v>
      </c>
      <c r="O3304" s="1347"/>
      <c r="P3304" s="117" t="str">
        <f t="shared" si="25"/>
        <v>2604</v>
      </c>
      <c r="Q3304" s="117"/>
      <c r="R3304" s="1348">
        <v>260402001</v>
      </c>
      <c r="S3304" s="321"/>
      <c r="T3304" s="321"/>
    </row>
    <row r="3305" spans="1:20" ht="34.5" hidden="1" customHeight="1">
      <c r="A3305" s="1348">
        <v>260402002</v>
      </c>
      <c r="B3305" s="1339" t="str">
        <f t="shared" si="24"/>
        <v>2604</v>
      </c>
      <c r="C3305" s="1349" t="s">
        <v>2460</v>
      </c>
      <c r="D3305" s="1350">
        <v>1</v>
      </c>
      <c r="E3305" s="293" t="s">
        <v>10584</v>
      </c>
      <c r="F3305" s="1352" t="s">
        <v>10585</v>
      </c>
      <c r="G3305" s="1351"/>
      <c r="H3305" s="1348" t="s">
        <v>2353</v>
      </c>
      <c r="I3305" s="1348">
        <v>1488</v>
      </c>
      <c r="J3305" s="1351">
        <v>41557</v>
      </c>
      <c r="K3305" s="1352" t="s">
        <v>2779</v>
      </c>
      <c r="L3305" s="1352"/>
      <c r="M3305" s="1345" t="s">
        <v>9938</v>
      </c>
      <c r="N3305" s="1346" t="s">
        <v>1830</v>
      </c>
      <c r="O3305" s="1347"/>
      <c r="P3305" s="117" t="str">
        <f t="shared" si="25"/>
        <v>2604</v>
      </c>
      <c r="Q3305" s="117"/>
      <c r="R3305" s="1348">
        <v>260402002</v>
      </c>
      <c r="S3305" s="321"/>
      <c r="T3305" s="321"/>
    </row>
    <row r="3306" spans="1:20" ht="34.5" hidden="1" customHeight="1">
      <c r="A3306" s="1348">
        <v>260402003</v>
      </c>
      <c r="B3306" s="1339" t="str">
        <f t="shared" si="24"/>
        <v>2604</v>
      </c>
      <c r="C3306" s="1349" t="s">
        <v>2460</v>
      </c>
      <c r="D3306" s="1350">
        <v>1</v>
      </c>
      <c r="E3306" s="293" t="s">
        <v>10586</v>
      </c>
      <c r="F3306" s="1352" t="s">
        <v>10587</v>
      </c>
      <c r="G3306" s="1351"/>
      <c r="H3306" s="1348" t="s">
        <v>2353</v>
      </c>
      <c r="I3306" s="1348">
        <v>1488</v>
      </c>
      <c r="J3306" s="1351">
        <v>41557</v>
      </c>
      <c r="K3306" s="1352" t="s">
        <v>2779</v>
      </c>
      <c r="L3306" s="1353"/>
      <c r="M3306" s="1345" t="s">
        <v>9942</v>
      </c>
      <c r="N3306" s="1346" t="s">
        <v>1830</v>
      </c>
      <c r="O3306" s="1347"/>
      <c r="P3306" s="117" t="str">
        <f t="shared" si="25"/>
        <v>2604</v>
      </c>
      <c r="Q3306" s="117"/>
      <c r="R3306" s="1348">
        <v>260402003</v>
      </c>
      <c r="S3306" s="321"/>
      <c r="T3306" s="321"/>
    </row>
    <row r="3307" spans="1:20" ht="34.5" hidden="1" customHeight="1">
      <c r="A3307" s="1348">
        <v>260402004</v>
      </c>
      <c r="B3307" s="1339" t="str">
        <f t="shared" si="24"/>
        <v>2604</v>
      </c>
      <c r="C3307" s="1349" t="s">
        <v>2460</v>
      </c>
      <c r="D3307" s="1350">
        <v>1</v>
      </c>
      <c r="E3307" s="293" t="s">
        <v>10588</v>
      </c>
      <c r="F3307" s="1352" t="s">
        <v>10589</v>
      </c>
      <c r="G3307" s="1351"/>
      <c r="H3307" s="1348" t="s">
        <v>2353</v>
      </c>
      <c r="I3307" s="1348">
        <v>1488</v>
      </c>
      <c r="J3307" s="1351">
        <v>41557</v>
      </c>
      <c r="K3307" s="1352" t="s">
        <v>2779</v>
      </c>
      <c r="L3307" s="1352"/>
      <c r="M3307" s="1345" t="s">
        <v>9945</v>
      </c>
      <c r="N3307" s="1346" t="s">
        <v>1830</v>
      </c>
      <c r="O3307" s="1347"/>
      <c r="P3307" s="117" t="str">
        <f t="shared" si="25"/>
        <v>2604</v>
      </c>
      <c r="Q3307" s="117"/>
      <c r="R3307" s="1348">
        <v>260402004</v>
      </c>
      <c r="S3307" s="321"/>
      <c r="T3307" s="321"/>
    </row>
    <row r="3308" spans="1:20" ht="71.25" hidden="1" customHeight="1">
      <c r="A3308" s="1348">
        <v>260402005</v>
      </c>
      <c r="B3308" s="1339" t="str">
        <f t="shared" si="24"/>
        <v>2604</v>
      </c>
      <c r="C3308" s="1349" t="s">
        <v>2460</v>
      </c>
      <c r="D3308" s="1350">
        <v>1</v>
      </c>
      <c r="E3308" s="293" t="s">
        <v>10590</v>
      </c>
      <c r="F3308" s="1352" t="s">
        <v>10591</v>
      </c>
      <c r="G3308" s="1351"/>
      <c r="H3308" s="1348" t="s">
        <v>2353</v>
      </c>
      <c r="I3308" s="1348">
        <v>1488</v>
      </c>
      <c r="J3308" s="1351">
        <v>41557</v>
      </c>
      <c r="K3308" s="1352" t="s">
        <v>2779</v>
      </c>
      <c r="L3308" s="1353"/>
      <c r="M3308" s="1345" t="s">
        <v>9949</v>
      </c>
      <c r="N3308" s="1346" t="s">
        <v>1830</v>
      </c>
      <c r="O3308" s="1347"/>
      <c r="P3308" s="117" t="str">
        <f t="shared" si="25"/>
        <v>2604</v>
      </c>
      <c r="Q3308" s="117"/>
      <c r="R3308" s="1348">
        <v>260402005</v>
      </c>
      <c r="S3308" s="321"/>
      <c r="T3308" s="321"/>
    </row>
    <row r="3309" spans="1:20" ht="34.5" hidden="1" customHeight="1">
      <c r="A3309" s="1348">
        <v>260402006</v>
      </c>
      <c r="B3309" s="1339" t="str">
        <f t="shared" si="24"/>
        <v>2604</v>
      </c>
      <c r="C3309" s="1349" t="s">
        <v>2460</v>
      </c>
      <c r="D3309" s="1350">
        <v>1</v>
      </c>
      <c r="E3309" s="293" t="s">
        <v>10592</v>
      </c>
      <c r="F3309" s="1352" t="s">
        <v>10593</v>
      </c>
      <c r="G3309" s="1351"/>
      <c r="H3309" s="1348" t="s">
        <v>2353</v>
      </c>
      <c r="I3309" s="1348">
        <v>1488</v>
      </c>
      <c r="J3309" s="1351">
        <v>41557</v>
      </c>
      <c r="K3309" s="1352" t="s">
        <v>2779</v>
      </c>
      <c r="L3309" s="1353"/>
      <c r="M3309" s="1345" t="s">
        <v>9952</v>
      </c>
      <c r="N3309" s="1346" t="s">
        <v>1830</v>
      </c>
      <c r="O3309" s="1347"/>
      <c r="P3309" s="117" t="str">
        <f t="shared" si="25"/>
        <v>2604</v>
      </c>
      <c r="Q3309" s="117"/>
      <c r="R3309" s="1348">
        <v>260402006</v>
      </c>
      <c r="S3309" s="321"/>
      <c r="T3309" s="321"/>
    </row>
    <row r="3310" spans="1:20" ht="34.5" hidden="1" customHeight="1">
      <c r="A3310" s="1348">
        <v>260402007</v>
      </c>
      <c r="B3310" s="1339" t="str">
        <f t="shared" si="24"/>
        <v>2604</v>
      </c>
      <c r="C3310" s="1349" t="s">
        <v>2460</v>
      </c>
      <c r="D3310" s="1350">
        <v>1</v>
      </c>
      <c r="E3310" s="293" t="s">
        <v>10594</v>
      </c>
      <c r="F3310" s="1352" t="s">
        <v>10595</v>
      </c>
      <c r="G3310" s="1351"/>
      <c r="H3310" s="1348" t="s">
        <v>2353</v>
      </c>
      <c r="I3310" s="1348">
        <v>1488</v>
      </c>
      <c r="J3310" s="1351">
        <v>41557</v>
      </c>
      <c r="K3310" s="1352" t="s">
        <v>2779</v>
      </c>
      <c r="L3310" s="1352"/>
      <c r="M3310" s="1345" t="s">
        <v>3308</v>
      </c>
      <c r="N3310" s="1346" t="s">
        <v>1830</v>
      </c>
      <c r="O3310" s="1347"/>
      <c r="P3310" s="117" t="str">
        <f t="shared" si="25"/>
        <v>2604</v>
      </c>
      <c r="Q3310" s="117"/>
      <c r="R3310" s="1348">
        <v>260402007</v>
      </c>
      <c r="S3310" s="321"/>
      <c r="T3310" s="321"/>
    </row>
    <row r="3311" spans="1:20" ht="34.5" hidden="1" customHeight="1">
      <c r="A3311" s="1348">
        <v>260402008</v>
      </c>
      <c r="B3311" s="1339" t="str">
        <f t="shared" si="24"/>
        <v>2604</v>
      </c>
      <c r="C3311" s="1349" t="s">
        <v>2460</v>
      </c>
      <c r="D3311" s="1350">
        <v>1</v>
      </c>
      <c r="E3311" s="293" t="s">
        <v>10596</v>
      </c>
      <c r="F3311" s="1352" t="s">
        <v>10597</v>
      </c>
      <c r="G3311" s="1351"/>
      <c r="H3311" s="1348" t="s">
        <v>2353</v>
      </c>
      <c r="I3311" s="1348">
        <v>1488</v>
      </c>
      <c r="J3311" s="1351">
        <v>41557</v>
      </c>
      <c r="K3311" s="1352" t="s">
        <v>2779</v>
      </c>
      <c r="L3311" s="1353"/>
      <c r="M3311" s="1345" t="s">
        <v>9885</v>
      </c>
      <c r="N3311" s="1346" t="s">
        <v>6095</v>
      </c>
      <c r="O3311" s="1347"/>
      <c r="P3311" s="117" t="str">
        <f t="shared" si="25"/>
        <v>2604</v>
      </c>
      <c r="Q3311" s="117"/>
      <c r="R3311" s="1348">
        <v>260402008</v>
      </c>
      <c r="S3311" s="321"/>
      <c r="T3311" s="321"/>
    </row>
    <row r="3312" spans="1:20" ht="34.5" hidden="1" customHeight="1">
      <c r="A3312" s="1348">
        <v>260402009</v>
      </c>
      <c r="B3312" s="1339" t="str">
        <f t="shared" si="24"/>
        <v>2604</v>
      </c>
      <c r="C3312" s="1349" t="s">
        <v>2466</v>
      </c>
      <c r="D3312" s="1350">
        <v>1</v>
      </c>
      <c r="E3312" s="293" t="s">
        <v>10598</v>
      </c>
      <c r="F3312" s="1352" t="s">
        <v>10599</v>
      </c>
      <c r="G3312" s="1351">
        <v>44196</v>
      </c>
      <c r="H3312" s="1348" t="s">
        <v>2252</v>
      </c>
      <c r="I3312" s="1348">
        <v>1482</v>
      </c>
      <c r="J3312" s="1351">
        <v>41470</v>
      </c>
      <c r="K3312" s="1352" t="s">
        <v>2253</v>
      </c>
      <c r="L3312" s="1352"/>
      <c r="M3312" s="1345" t="s">
        <v>1830</v>
      </c>
      <c r="N3312" s="1346" t="s">
        <v>10600</v>
      </c>
      <c r="O3312" s="1347"/>
      <c r="P3312" s="117" t="str">
        <f t="shared" si="25"/>
        <v>2604</v>
      </c>
      <c r="Q3312" s="117"/>
      <c r="R3312" s="1348">
        <v>260402009</v>
      </c>
      <c r="S3312" s="321"/>
      <c r="T3312" s="321"/>
    </row>
    <row r="3313" spans="1:20" ht="34.5" hidden="1" customHeight="1">
      <c r="A3313" s="1348">
        <v>260402009</v>
      </c>
      <c r="B3313" s="1339" t="str">
        <f t="shared" si="24"/>
        <v>2604</v>
      </c>
      <c r="C3313" s="1349" t="s">
        <v>2466</v>
      </c>
      <c r="D3313" s="1350">
        <v>1</v>
      </c>
      <c r="E3313" s="293" t="s">
        <v>10601</v>
      </c>
      <c r="F3313" s="1352" t="s">
        <v>10602</v>
      </c>
      <c r="G3313" s="1351">
        <v>42869</v>
      </c>
      <c r="H3313" s="1348" t="s">
        <v>2252</v>
      </c>
      <c r="I3313" s="1348">
        <v>1482</v>
      </c>
      <c r="J3313" s="1351">
        <v>41470</v>
      </c>
      <c r="K3313" s="1352" t="s">
        <v>2253</v>
      </c>
      <c r="L3313" s="1353"/>
      <c r="M3313" s="1345" t="s">
        <v>1830</v>
      </c>
      <c r="N3313" s="1346" t="s">
        <v>1830</v>
      </c>
      <c r="O3313" s="1347"/>
      <c r="P3313" s="117" t="str">
        <f t="shared" si="25"/>
        <v>2604</v>
      </c>
      <c r="Q3313" s="117"/>
      <c r="R3313" s="1348">
        <v>260402009</v>
      </c>
      <c r="S3313" s="321"/>
      <c r="T3313" s="321"/>
    </row>
    <row r="3314" spans="1:20" ht="34.5" hidden="1" customHeight="1">
      <c r="A3314" s="1348">
        <v>260402010</v>
      </c>
      <c r="B3314" s="1339" t="str">
        <f t="shared" si="24"/>
        <v>2604</v>
      </c>
      <c r="C3314" s="1349" t="s">
        <v>2466</v>
      </c>
      <c r="D3314" s="1350">
        <v>1</v>
      </c>
      <c r="E3314" s="293" t="s">
        <v>10603</v>
      </c>
      <c r="F3314" s="1352" t="s">
        <v>10604</v>
      </c>
      <c r="G3314" s="1356">
        <v>44308</v>
      </c>
      <c r="H3314" s="1348" t="s">
        <v>2252</v>
      </c>
      <c r="I3314" s="1348">
        <v>1482</v>
      </c>
      <c r="J3314" s="1351">
        <v>41470</v>
      </c>
      <c r="K3314" s="1352" t="s">
        <v>2253</v>
      </c>
      <c r="L3314" s="1352"/>
      <c r="M3314" s="1345" t="s">
        <v>1830</v>
      </c>
      <c r="N3314" s="1346" t="s">
        <v>10600</v>
      </c>
      <c r="O3314" s="1347"/>
      <c r="P3314" s="117" t="str">
        <f t="shared" si="25"/>
        <v>2604</v>
      </c>
      <c r="Q3314" s="117"/>
      <c r="R3314" s="1348">
        <v>260402010</v>
      </c>
      <c r="S3314" s="321"/>
      <c r="T3314" s="321"/>
    </row>
    <row r="3315" spans="1:20" ht="34.5" hidden="1" customHeight="1">
      <c r="A3315" s="1348">
        <v>260402011</v>
      </c>
      <c r="B3315" s="1339" t="str">
        <f t="shared" si="24"/>
        <v>2604</v>
      </c>
      <c r="C3315" s="1349" t="s">
        <v>2466</v>
      </c>
      <c r="D3315" s="1350">
        <v>1</v>
      </c>
      <c r="E3315" s="293" t="s">
        <v>10605</v>
      </c>
      <c r="F3315" s="1352" t="s">
        <v>10606</v>
      </c>
      <c r="G3315" s="1351">
        <v>44308</v>
      </c>
      <c r="H3315" s="1348" t="s">
        <v>2252</v>
      </c>
      <c r="I3315" s="1348">
        <v>1482</v>
      </c>
      <c r="J3315" s="1351">
        <v>41470</v>
      </c>
      <c r="K3315" s="1352" t="s">
        <v>2253</v>
      </c>
      <c r="L3315" s="1353"/>
      <c r="M3315" s="1345" t="s">
        <v>1830</v>
      </c>
      <c r="N3315" s="1346" t="s">
        <v>1830</v>
      </c>
      <c r="O3315" s="1347"/>
      <c r="P3315" s="117" t="str">
        <f t="shared" si="25"/>
        <v>2604</v>
      </c>
      <c r="Q3315" s="117"/>
      <c r="R3315" s="1348">
        <v>260402011</v>
      </c>
      <c r="S3315" s="321"/>
      <c r="T3315" s="321"/>
    </row>
    <row r="3316" spans="1:20" ht="34.5" hidden="1" customHeight="1">
      <c r="A3316" s="1348">
        <v>260402012</v>
      </c>
      <c r="B3316" s="1339" t="str">
        <f t="shared" si="24"/>
        <v>2604</v>
      </c>
      <c r="C3316" s="1349" t="s">
        <v>2466</v>
      </c>
      <c r="D3316" s="1350">
        <v>1</v>
      </c>
      <c r="E3316" s="293" t="s">
        <v>10607</v>
      </c>
      <c r="F3316" s="1352" t="s">
        <v>10608</v>
      </c>
      <c r="G3316" s="1356">
        <v>43074</v>
      </c>
      <c r="H3316" s="1348" t="s">
        <v>2252</v>
      </c>
      <c r="I3316" s="1348">
        <v>1487</v>
      </c>
      <c r="J3316" s="1351">
        <v>41522</v>
      </c>
      <c r="K3316" s="1352" t="s">
        <v>2253</v>
      </c>
      <c r="L3316" s="1352"/>
      <c r="M3316" s="1345" t="s">
        <v>1830</v>
      </c>
      <c r="N3316" s="1346" t="s">
        <v>10600</v>
      </c>
      <c r="O3316" s="1347"/>
      <c r="P3316" s="117" t="str">
        <f t="shared" si="25"/>
        <v>2604</v>
      </c>
      <c r="Q3316" s="117"/>
      <c r="R3316" s="1348">
        <v>260402012</v>
      </c>
      <c r="S3316" s="321"/>
      <c r="T3316" s="321"/>
    </row>
    <row r="3317" spans="1:20" ht="34.5" hidden="1" customHeight="1">
      <c r="A3317" s="1348">
        <v>260402013</v>
      </c>
      <c r="B3317" s="1339" t="str">
        <f t="shared" si="24"/>
        <v>2604</v>
      </c>
      <c r="C3317" s="1349" t="s">
        <v>2466</v>
      </c>
      <c r="D3317" s="1350">
        <v>1</v>
      </c>
      <c r="E3317" s="293" t="s">
        <v>10609</v>
      </c>
      <c r="F3317" s="1352" t="s">
        <v>10610</v>
      </c>
      <c r="G3317" s="1356">
        <v>44196</v>
      </c>
      <c r="H3317" s="1348" t="s">
        <v>2252</v>
      </c>
      <c r="I3317" s="1348">
        <v>1487</v>
      </c>
      <c r="J3317" s="1351">
        <v>41522</v>
      </c>
      <c r="K3317" s="1352" t="s">
        <v>2253</v>
      </c>
      <c r="L3317" s="1352"/>
      <c r="M3317" s="1345" t="s">
        <v>1830</v>
      </c>
      <c r="N3317" s="1346" t="s">
        <v>1830</v>
      </c>
      <c r="O3317" s="1347"/>
      <c r="P3317" s="117" t="str">
        <f t="shared" si="25"/>
        <v>2604</v>
      </c>
      <c r="Q3317" s="117"/>
      <c r="R3317" s="1348">
        <v>260402013</v>
      </c>
      <c r="S3317" s="321"/>
      <c r="T3317" s="321"/>
    </row>
    <row r="3318" spans="1:20" ht="34.5" hidden="1" customHeight="1">
      <c r="A3318" s="1348">
        <v>260402014</v>
      </c>
      <c r="B3318" s="1339" t="str">
        <f t="shared" ref="B3318:B3572" si="26">MID(A3318,1,4)</f>
        <v>2604</v>
      </c>
      <c r="C3318" s="1349" t="s">
        <v>2466</v>
      </c>
      <c r="D3318" s="1350">
        <v>1</v>
      </c>
      <c r="E3318" s="293" t="s">
        <v>10611</v>
      </c>
      <c r="F3318" s="1352" t="s">
        <v>10612</v>
      </c>
      <c r="G3318" s="1356">
        <v>44308</v>
      </c>
      <c r="H3318" s="1348" t="s">
        <v>2252</v>
      </c>
      <c r="I3318" s="1348">
        <v>1487</v>
      </c>
      <c r="J3318" s="1351">
        <v>41522</v>
      </c>
      <c r="K3318" s="1352" t="s">
        <v>2253</v>
      </c>
      <c r="L3318" s="1352"/>
      <c r="M3318" s="1345" t="s">
        <v>1830</v>
      </c>
      <c r="N3318" s="1346" t="s">
        <v>1830</v>
      </c>
      <c r="O3318" s="1347"/>
      <c r="P3318" s="117" t="str">
        <f t="shared" ref="P3318:P3572" si="27">MID(A3318,1,4)</f>
        <v>2604</v>
      </c>
      <c r="Q3318" s="117"/>
      <c r="R3318" s="1348">
        <v>260402014</v>
      </c>
      <c r="S3318" s="321"/>
      <c r="T3318" s="321"/>
    </row>
    <row r="3319" spans="1:20" ht="34.5" hidden="1" customHeight="1">
      <c r="A3319" s="1348">
        <v>210602001</v>
      </c>
      <c r="B3319" s="1339" t="str">
        <f t="shared" si="26"/>
        <v>2106</v>
      </c>
      <c r="C3319" s="1349" t="s">
        <v>2466</v>
      </c>
      <c r="D3319" s="1350">
        <v>1</v>
      </c>
      <c r="E3319" s="293" t="s">
        <v>10613</v>
      </c>
      <c r="F3319" s="1352" t="s">
        <v>10614</v>
      </c>
      <c r="G3319" s="1356">
        <v>44308</v>
      </c>
      <c r="H3319" s="1348" t="s">
        <v>2252</v>
      </c>
      <c r="I3319" s="1348">
        <v>1487</v>
      </c>
      <c r="J3319" s="1351">
        <v>41522</v>
      </c>
      <c r="K3319" s="1352" t="s">
        <v>2253</v>
      </c>
      <c r="L3319" s="1352"/>
      <c r="M3319" s="1345" t="s">
        <v>1830</v>
      </c>
      <c r="N3319" s="1346" t="s">
        <v>1830</v>
      </c>
      <c r="O3319" s="1347"/>
      <c r="P3319" s="117" t="str">
        <f t="shared" si="27"/>
        <v>2106</v>
      </c>
      <c r="Q3319" s="117"/>
      <c r="R3319" s="1348">
        <v>210602001</v>
      </c>
      <c r="S3319" s="321"/>
      <c r="T3319" s="321"/>
    </row>
    <row r="3320" spans="1:20" ht="34.5" hidden="1" customHeight="1">
      <c r="A3320" s="1348">
        <v>210602001</v>
      </c>
      <c r="B3320" s="1339" t="str">
        <f t="shared" si="26"/>
        <v>2106</v>
      </c>
      <c r="C3320" s="1349" t="s">
        <v>2466</v>
      </c>
      <c r="D3320" s="1350">
        <v>1</v>
      </c>
      <c r="E3320" s="293" t="s">
        <v>10615</v>
      </c>
      <c r="F3320" s="1352" t="s">
        <v>10616</v>
      </c>
      <c r="G3320" s="1356">
        <v>41274</v>
      </c>
      <c r="H3320" s="1348" t="s">
        <v>2252</v>
      </c>
      <c r="I3320" s="1348">
        <v>1357</v>
      </c>
      <c r="J3320" s="1351">
        <v>39338</v>
      </c>
      <c r="K3320" s="1352" t="s">
        <v>2253</v>
      </c>
      <c r="L3320" s="1352" t="s">
        <v>10617</v>
      </c>
      <c r="M3320" s="1345" t="s">
        <v>1830</v>
      </c>
      <c r="N3320" s="1346" t="s">
        <v>1830</v>
      </c>
      <c r="O3320" s="1347"/>
      <c r="P3320" s="117" t="str">
        <f t="shared" si="27"/>
        <v>2106</v>
      </c>
      <c r="Q3320" s="117"/>
      <c r="R3320" s="1348">
        <v>210602001</v>
      </c>
      <c r="S3320" s="321"/>
      <c r="T3320" s="321"/>
    </row>
    <row r="3321" spans="1:20" ht="34.5" hidden="1" customHeight="1">
      <c r="A3321" s="1348">
        <v>210602001</v>
      </c>
      <c r="B3321" s="1339" t="str">
        <f t="shared" si="26"/>
        <v>2106</v>
      </c>
      <c r="C3321" s="1349" t="s">
        <v>2466</v>
      </c>
      <c r="D3321" s="1350">
        <v>1</v>
      </c>
      <c r="E3321" s="293" t="s">
        <v>10618</v>
      </c>
      <c r="F3321" s="1352" t="s">
        <v>10619</v>
      </c>
      <c r="G3321" s="1356">
        <v>43215</v>
      </c>
      <c r="H3321" s="1348" t="s">
        <v>2252</v>
      </c>
      <c r="I3321" s="1348">
        <v>1489</v>
      </c>
      <c r="J3321" s="1356">
        <v>41557</v>
      </c>
      <c r="K3321" s="1352" t="s">
        <v>2253</v>
      </c>
      <c r="L3321" s="1352" t="s">
        <v>10617</v>
      </c>
      <c r="M3321" s="1345" t="s">
        <v>1830</v>
      </c>
      <c r="N3321" s="1346" t="s">
        <v>1830</v>
      </c>
      <c r="O3321" s="1347"/>
      <c r="P3321" s="117" t="str">
        <f t="shared" si="27"/>
        <v>2106</v>
      </c>
      <c r="Q3321" s="117"/>
      <c r="R3321" s="1348">
        <v>210602001</v>
      </c>
      <c r="S3321" s="321"/>
      <c r="T3321" s="321"/>
    </row>
    <row r="3322" spans="1:20" ht="34.5" hidden="1" customHeight="1">
      <c r="A3322" s="1348">
        <v>210602002</v>
      </c>
      <c r="B3322" s="1339" t="str">
        <f t="shared" si="26"/>
        <v>2106</v>
      </c>
      <c r="C3322" s="1349" t="s">
        <v>2466</v>
      </c>
      <c r="D3322" s="1350">
        <v>1</v>
      </c>
      <c r="E3322" s="293" t="s">
        <v>10620</v>
      </c>
      <c r="F3322" s="1352" t="s">
        <v>10621</v>
      </c>
      <c r="G3322" s="1356">
        <v>41274</v>
      </c>
      <c r="H3322" s="1348" t="s">
        <v>2252</v>
      </c>
      <c r="I3322" s="1348">
        <v>1357</v>
      </c>
      <c r="J3322" s="1351">
        <v>39338</v>
      </c>
      <c r="K3322" s="1352" t="s">
        <v>2253</v>
      </c>
      <c r="L3322" s="1352" t="s">
        <v>10617</v>
      </c>
      <c r="M3322" s="1345" t="s">
        <v>3308</v>
      </c>
      <c r="N3322" s="1346" t="s">
        <v>1830</v>
      </c>
      <c r="O3322" s="1347"/>
      <c r="P3322" s="117" t="str">
        <f t="shared" si="27"/>
        <v>2106</v>
      </c>
      <c r="Q3322" s="117"/>
      <c r="R3322" s="1348">
        <v>210602002</v>
      </c>
      <c r="S3322" s="321"/>
      <c r="T3322" s="321"/>
    </row>
    <row r="3323" spans="1:20" ht="34.5" hidden="1" customHeight="1">
      <c r="A3323" s="1348">
        <v>210602003</v>
      </c>
      <c r="B3323" s="1339" t="str">
        <f t="shared" si="26"/>
        <v>2106</v>
      </c>
      <c r="C3323" s="1349" t="s">
        <v>2466</v>
      </c>
      <c r="D3323" s="1350">
        <v>1</v>
      </c>
      <c r="E3323" s="293" t="s">
        <v>10622</v>
      </c>
      <c r="F3323" s="1352" t="s">
        <v>10623</v>
      </c>
      <c r="G3323" s="1356">
        <v>41274</v>
      </c>
      <c r="H3323" s="1348" t="s">
        <v>2252</v>
      </c>
      <c r="I3323" s="1348">
        <v>1357</v>
      </c>
      <c r="J3323" s="1356">
        <v>39338</v>
      </c>
      <c r="K3323" s="1352" t="s">
        <v>2253</v>
      </c>
      <c r="L3323" s="1352" t="s">
        <v>10624</v>
      </c>
      <c r="M3323" s="1345" t="s">
        <v>1830</v>
      </c>
      <c r="N3323" s="1346" t="s">
        <v>1830</v>
      </c>
      <c r="O3323" s="1347"/>
      <c r="P3323" s="117" t="str">
        <f t="shared" si="27"/>
        <v>2106</v>
      </c>
      <c r="Q3323" s="117"/>
      <c r="R3323" s="1348">
        <v>210602003</v>
      </c>
      <c r="S3323" s="321"/>
      <c r="T3323" s="321"/>
    </row>
    <row r="3324" spans="1:20" ht="34.5" hidden="1" customHeight="1">
      <c r="A3324" s="1348">
        <v>210602003</v>
      </c>
      <c r="B3324" s="1339" t="str">
        <f t="shared" si="26"/>
        <v>2106</v>
      </c>
      <c r="C3324" s="1349" t="s">
        <v>2466</v>
      </c>
      <c r="D3324" s="1350">
        <v>1</v>
      </c>
      <c r="E3324" s="293" t="s">
        <v>10625</v>
      </c>
      <c r="F3324" s="1352" t="s">
        <v>10626</v>
      </c>
      <c r="G3324" s="1356">
        <v>41274</v>
      </c>
      <c r="H3324" s="1348" t="s">
        <v>2252</v>
      </c>
      <c r="I3324" s="1348">
        <v>1357</v>
      </c>
      <c r="J3324" s="1351">
        <v>39338</v>
      </c>
      <c r="K3324" s="1352" t="s">
        <v>2253</v>
      </c>
      <c r="L3324" s="1352" t="s">
        <v>10617</v>
      </c>
      <c r="M3324" s="1345" t="s">
        <v>1830</v>
      </c>
      <c r="N3324" s="1346" t="s">
        <v>1830</v>
      </c>
      <c r="O3324" s="1347"/>
      <c r="P3324" s="117" t="str">
        <f t="shared" si="27"/>
        <v>2106</v>
      </c>
      <c r="Q3324" s="117"/>
      <c r="R3324" s="1348">
        <v>210602003</v>
      </c>
      <c r="S3324" s="321"/>
      <c r="T3324" s="321"/>
    </row>
    <row r="3325" spans="1:20" ht="34.5" hidden="1" customHeight="1">
      <c r="A3325" s="1348">
        <v>210602004</v>
      </c>
      <c r="B3325" s="1339" t="str">
        <f t="shared" si="26"/>
        <v>2106</v>
      </c>
      <c r="C3325" s="1349" t="s">
        <v>2466</v>
      </c>
      <c r="D3325" s="1350">
        <v>1</v>
      </c>
      <c r="E3325" s="293" t="s">
        <v>10627</v>
      </c>
      <c r="F3325" s="1352" t="s">
        <v>10628</v>
      </c>
      <c r="G3325" s="1356">
        <v>41617</v>
      </c>
      <c r="H3325" s="1348" t="s">
        <v>2252</v>
      </c>
      <c r="I3325" s="1348">
        <v>1423</v>
      </c>
      <c r="J3325" s="1356">
        <v>40521</v>
      </c>
      <c r="K3325" s="1352" t="s">
        <v>2253</v>
      </c>
      <c r="L3325" s="1352" t="s">
        <v>10617</v>
      </c>
      <c r="M3325" s="1345" t="s">
        <v>1830</v>
      </c>
      <c r="N3325" s="1346" t="s">
        <v>1830</v>
      </c>
      <c r="O3325" s="1347"/>
      <c r="P3325" s="117" t="str">
        <f t="shared" si="27"/>
        <v>2106</v>
      </c>
      <c r="Q3325" s="117"/>
      <c r="R3325" s="1348">
        <v>210602004</v>
      </c>
      <c r="S3325" s="321"/>
      <c r="T3325" s="321"/>
    </row>
    <row r="3326" spans="1:20" ht="34.5" hidden="1" customHeight="1">
      <c r="A3326" s="1348">
        <v>210602004</v>
      </c>
      <c r="B3326" s="1339" t="str">
        <f t="shared" si="26"/>
        <v>2106</v>
      </c>
      <c r="C3326" s="1349" t="s">
        <v>2466</v>
      </c>
      <c r="D3326" s="1350">
        <v>1</v>
      </c>
      <c r="E3326" s="293" t="s">
        <v>10629</v>
      </c>
      <c r="F3326" s="1352" t="s">
        <v>10630</v>
      </c>
      <c r="G3326" s="1356">
        <v>44196</v>
      </c>
      <c r="H3326" s="1348" t="s">
        <v>2252</v>
      </c>
      <c r="I3326" s="1348">
        <v>1489</v>
      </c>
      <c r="J3326" s="1351">
        <v>41593</v>
      </c>
      <c r="K3326" s="1352" t="s">
        <v>2253</v>
      </c>
      <c r="L3326" s="1352" t="s">
        <v>10617</v>
      </c>
      <c r="M3326" s="1345" t="s">
        <v>1830</v>
      </c>
      <c r="N3326" s="1346" t="s">
        <v>10631</v>
      </c>
      <c r="O3326" s="1347"/>
      <c r="P3326" s="117" t="str">
        <f t="shared" si="27"/>
        <v>2106</v>
      </c>
      <c r="Q3326" s="117"/>
      <c r="R3326" s="1348">
        <v>210602004</v>
      </c>
      <c r="S3326" s="321"/>
      <c r="T3326" s="321"/>
    </row>
    <row r="3327" spans="1:20" ht="34.5" hidden="1" customHeight="1">
      <c r="A3327" s="1348">
        <v>210602005</v>
      </c>
      <c r="B3327" s="1339" t="str">
        <f t="shared" si="26"/>
        <v>2106</v>
      </c>
      <c r="C3327" s="1349" t="s">
        <v>2466</v>
      </c>
      <c r="D3327" s="1350">
        <v>1</v>
      </c>
      <c r="E3327" s="293" t="s">
        <v>10632</v>
      </c>
      <c r="F3327" s="1352" t="s">
        <v>10633</v>
      </c>
      <c r="G3327" s="1356">
        <v>44196</v>
      </c>
      <c r="H3327" s="1348" t="s">
        <v>2252</v>
      </c>
      <c r="I3327" s="1348">
        <v>1487</v>
      </c>
      <c r="J3327" s="1356">
        <v>41522</v>
      </c>
      <c r="K3327" s="1352" t="s">
        <v>2253</v>
      </c>
      <c r="L3327" s="1352" t="s">
        <v>10634</v>
      </c>
      <c r="M3327" s="1345" t="s">
        <v>1830</v>
      </c>
      <c r="N3327" s="1346" t="s">
        <v>1830</v>
      </c>
      <c r="O3327" s="1347"/>
      <c r="P3327" s="117" t="str">
        <f t="shared" si="27"/>
        <v>2106</v>
      </c>
      <c r="Q3327" s="117"/>
      <c r="R3327" s="1348">
        <v>210602005</v>
      </c>
      <c r="S3327" s="321"/>
      <c r="T3327" s="321"/>
    </row>
    <row r="3328" spans="1:20" ht="34.5" hidden="1" customHeight="1">
      <c r="A3328" s="1348">
        <v>210602005</v>
      </c>
      <c r="B3328" s="1339" t="str">
        <f t="shared" si="26"/>
        <v>2106</v>
      </c>
      <c r="C3328" s="1349" t="s">
        <v>2466</v>
      </c>
      <c r="D3328" s="1350">
        <v>1</v>
      </c>
      <c r="E3328" s="293" t="s">
        <v>10635</v>
      </c>
      <c r="F3328" s="1352" t="s">
        <v>10636</v>
      </c>
      <c r="G3328" s="1356">
        <v>44908</v>
      </c>
      <c r="H3328" s="1348" t="s">
        <v>2353</v>
      </c>
      <c r="I3328" s="1348">
        <v>1527</v>
      </c>
      <c r="J3328" s="1351">
        <v>42403</v>
      </c>
      <c r="K3328" s="1352" t="s">
        <v>2354</v>
      </c>
      <c r="L3328" s="1352" t="s">
        <v>10637</v>
      </c>
      <c r="M3328" s="1345" t="s">
        <v>3308</v>
      </c>
      <c r="N3328" s="1346" t="s">
        <v>1830</v>
      </c>
      <c r="O3328" s="1347"/>
      <c r="P3328" s="117" t="str">
        <f t="shared" si="27"/>
        <v>2106</v>
      </c>
      <c r="Q3328" s="117"/>
      <c r="R3328" s="1348">
        <v>210602005</v>
      </c>
      <c r="S3328" s="321"/>
      <c r="T3328" s="321"/>
    </row>
    <row r="3329" spans="1:20" ht="34.5" hidden="1" customHeight="1">
      <c r="A3329" s="1348">
        <v>210602006</v>
      </c>
      <c r="B3329" s="1339" t="str">
        <f t="shared" si="26"/>
        <v>2106</v>
      </c>
      <c r="C3329" s="1349" t="s">
        <v>2466</v>
      </c>
      <c r="D3329" s="1350">
        <v>1</v>
      </c>
      <c r="E3329" s="293" t="s">
        <v>10638</v>
      </c>
      <c r="F3329" s="1352" t="s">
        <v>10639</v>
      </c>
      <c r="G3329" s="1356">
        <v>44908</v>
      </c>
      <c r="H3329" s="1348" t="s">
        <v>2353</v>
      </c>
      <c r="I3329" s="1348">
        <v>1527</v>
      </c>
      <c r="J3329" s="1356">
        <v>42403</v>
      </c>
      <c r="K3329" s="1352" t="s">
        <v>2354</v>
      </c>
      <c r="L3329" s="1353"/>
      <c r="M3329" s="1345" t="s">
        <v>10640</v>
      </c>
      <c r="N3329" s="1346" t="s">
        <v>1830</v>
      </c>
      <c r="O3329" s="1347"/>
      <c r="P3329" s="117" t="str">
        <f t="shared" si="27"/>
        <v>2106</v>
      </c>
      <c r="Q3329" s="117"/>
      <c r="R3329" s="1348">
        <v>210602006</v>
      </c>
      <c r="S3329" s="321"/>
      <c r="T3329" s="321"/>
    </row>
    <row r="3330" spans="1:20" ht="34.5" hidden="1" customHeight="1">
      <c r="A3330" s="1348">
        <v>210602007</v>
      </c>
      <c r="B3330" s="1339" t="str">
        <f t="shared" si="26"/>
        <v>2106</v>
      </c>
      <c r="C3330" s="1349" t="s">
        <v>2466</v>
      </c>
      <c r="D3330" s="1350">
        <v>1</v>
      </c>
      <c r="E3330" s="293" t="s">
        <v>10641</v>
      </c>
      <c r="F3330" s="1352" t="s">
        <v>10642</v>
      </c>
      <c r="G3330" s="1356">
        <v>44908</v>
      </c>
      <c r="H3330" s="1348" t="s">
        <v>2353</v>
      </c>
      <c r="I3330" s="1348">
        <v>1527</v>
      </c>
      <c r="J3330" s="1351">
        <v>42403</v>
      </c>
      <c r="K3330" s="1352" t="s">
        <v>2354</v>
      </c>
      <c r="L3330" s="1352"/>
      <c r="M3330" s="1345" t="s">
        <v>1830</v>
      </c>
      <c r="N3330" s="1346" t="s">
        <v>10643</v>
      </c>
      <c r="O3330" s="1347"/>
      <c r="P3330" s="117" t="str">
        <f t="shared" si="27"/>
        <v>2106</v>
      </c>
      <c r="Q3330" s="117"/>
      <c r="R3330" s="1348">
        <v>210602007</v>
      </c>
      <c r="S3330" s="321"/>
      <c r="T3330" s="321"/>
    </row>
    <row r="3331" spans="1:20" ht="34.5" hidden="1" customHeight="1">
      <c r="A3331" s="1348">
        <v>210602008</v>
      </c>
      <c r="B3331" s="1339" t="str">
        <f t="shared" si="26"/>
        <v>2106</v>
      </c>
      <c r="C3331" s="1349" t="s">
        <v>2466</v>
      </c>
      <c r="D3331" s="1350">
        <v>1</v>
      </c>
      <c r="E3331" s="293" t="s">
        <v>10644</v>
      </c>
      <c r="F3331" s="1352" t="s">
        <v>10645</v>
      </c>
      <c r="G3331" s="1351">
        <v>44908</v>
      </c>
      <c r="H3331" s="1348" t="s">
        <v>2353</v>
      </c>
      <c r="I3331" s="1348">
        <v>1527</v>
      </c>
      <c r="J3331" s="1356">
        <v>42403</v>
      </c>
      <c r="K3331" s="1352" t="s">
        <v>2354</v>
      </c>
      <c r="L3331" s="1352"/>
      <c r="M3331" s="1345" t="s">
        <v>10646</v>
      </c>
      <c r="N3331" s="1346" t="s">
        <v>1830</v>
      </c>
      <c r="O3331" s="1347"/>
      <c r="P3331" s="117" t="str">
        <f t="shared" si="27"/>
        <v>2106</v>
      </c>
      <c r="Q3331" s="117"/>
      <c r="R3331" s="1348">
        <v>210602008</v>
      </c>
      <c r="S3331" s="321"/>
      <c r="T3331" s="321"/>
    </row>
    <row r="3332" spans="1:20" ht="34.5" hidden="1" customHeight="1">
      <c r="A3332" s="1348">
        <v>210602009</v>
      </c>
      <c r="B3332" s="1339" t="str">
        <f t="shared" si="26"/>
        <v>2106</v>
      </c>
      <c r="C3332" s="1349" t="s">
        <v>2466</v>
      </c>
      <c r="D3332" s="1350">
        <v>2</v>
      </c>
      <c r="E3332" s="293" t="s">
        <v>10647</v>
      </c>
      <c r="F3332" s="1352" t="s">
        <v>10648</v>
      </c>
      <c r="G3332" s="1356">
        <v>46349</v>
      </c>
      <c r="H3332" s="1348" t="s">
        <v>2353</v>
      </c>
      <c r="I3332" s="1348">
        <v>1592</v>
      </c>
      <c r="J3332" s="1351">
        <v>44544</v>
      </c>
      <c r="K3332" s="1352" t="s">
        <v>2354</v>
      </c>
      <c r="L3332" s="1352"/>
      <c r="M3332" s="1345" t="s">
        <v>1830</v>
      </c>
      <c r="N3332" s="1346" t="s">
        <v>10649</v>
      </c>
      <c r="O3332" s="1347"/>
      <c r="P3332" s="117" t="str">
        <f t="shared" si="27"/>
        <v>2106</v>
      </c>
      <c r="Q3332" s="117"/>
      <c r="R3332" s="1348">
        <v>210602009</v>
      </c>
      <c r="S3332" s="321"/>
      <c r="T3332" s="321"/>
    </row>
    <row r="3333" spans="1:20" ht="34.5" hidden="1" customHeight="1">
      <c r="A3333" s="1348">
        <v>210602010</v>
      </c>
      <c r="B3333" s="1339" t="str">
        <f t="shared" si="26"/>
        <v>2106</v>
      </c>
      <c r="C3333" s="1349" t="s">
        <v>2466</v>
      </c>
      <c r="D3333" s="1350">
        <v>1</v>
      </c>
      <c r="E3333" s="293" t="s">
        <v>10650</v>
      </c>
      <c r="F3333" s="1352" t="s">
        <v>10651</v>
      </c>
      <c r="G3333" s="1356">
        <v>44908</v>
      </c>
      <c r="H3333" s="1348" t="s">
        <v>2353</v>
      </c>
      <c r="I3333" s="1348">
        <v>1527</v>
      </c>
      <c r="J3333" s="1356">
        <v>42403</v>
      </c>
      <c r="K3333" s="1352" t="s">
        <v>2354</v>
      </c>
      <c r="L3333" s="1352" t="s">
        <v>10652</v>
      </c>
      <c r="M3333" s="1345" t="s">
        <v>1830</v>
      </c>
      <c r="N3333" s="1346" t="s">
        <v>1830</v>
      </c>
      <c r="O3333" s="1347"/>
      <c r="P3333" s="117" t="str">
        <f t="shared" si="27"/>
        <v>2106</v>
      </c>
      <c r="Q3333" s="117"/>
      <c r="R3333" s="1348">
        <v>210602010</v>
      </c>
      <c r="S3333" s="321"/>
      <c r="T3333" s="321"/>
    </row>
    <row r="3334" spans="1:20" ht="34.5" hidden="1" customHeight="1">
      <c r="A3334" s="1348">
        <v>210602011</v>
      </c>
      <c r="B3334" s="1339" t="str">
        <f t="shared" si="26"/>
        <v>2106</v>
      </c>
      <c r="C3334" s="1349" t="s">
        <v>2466</v>
      </c>
      <c r="D3334" s="1350">
        <v>1</v>
      </c>
      <c r="E3334" s="293" t="s">
        <v>10653</v>
      </c>
      <c r="F3334" s="1352" t="s">
        <v>10654</v>
      </c>
      <c r="G3334" s="1356">
        <v>44908</v>
      </c>
      <c r="H3334" s="1348" t="s">
        <v>2353</v>
      </c>
      <c r="I3334" s="1348">
        <v>1527</v>
      </c>
      <c r="J3334" s="1351">
        <v>42403</v>
      </c>
      <c r="K3334" s="1352" t="s">
        <v>2354</v>
      </c>
      <c r="L3334" s="1352"/>
      <c r="M3334" s="1345" t="s">
        <v>1830</v>
      </c>
      <c r="N3334" s="1346" t="s">
        <v>1830</v>
      </c>
      <c r="O3334" s="1347"/>
      <c r="P3334" s="117" t="str">
        <f t="shared" si="27"/>
        <v>2106</v>
      </c>
      <c r="Q3334" s="117"/>
      <c r="R3334" s="1348">
        <v>210602011</v>
      </c>
      <c r="S3334" s="321"/>
      <c r="T3334" s="321"/>
    </row>
    <row r="3335" spans="1:20" ht="34.5" hidden="1" customHeight="1">
      <c r="A3335" s="1348">
        <v>210602012</v>
      </c>
      <c r="B3335" s="1339" t="str">
        <f t="shared" si="26"/>
        <v>2106</v>
      </c>
      <c r="C3335" s="1349" t="s">
        <v>2466</v>
      </c>
      <c r="D3335" s="1350">
        <v>1</v>
      </c>
      <c r="E3335" s="293" t="s">
        <v>10655</v>
      </c>
      <c r="F3335" s="1352" t="s">
        <v>10656</v>
      </c>
      <c r="G3335" s="1356">
        <v>45291</v>
      </c>
      <c r="H3335" s="1348" t="s">
        <v>2353</v>
      </c>
      <c r="I3335" s="1348">
        <v>1546</v>
      </c>
      <c r="J3335" s="1356">
        <v>42908</v>
      </c>
      <c r="K3335" s="1352" t="s">
        <v>2354</v>
      </c>
      <c r="L3335" s="1352"/>
      <c r="M3335" s="1345" t="s">
        <v>1830</v>
      </c>
      <c r="N3335" s="1346" t="s">
        <v>1830</v>
      </c>
      <c r="O3335" s="1347" t="s">
        <v>1830</v>
      </c>
      <c r="P3335" s="117" t="str">
        <f t="shared" si="27"/>
        <v>2106</v>
      </c>
      <c r="Q3335" s="117"/>
      <c r="R3335" s="1348">
        <v>210602012</v>
      </c>
      <c r="S3335" s="321"/>
      <c r="T3335" s="321"/>
    </row>
    <row r="3336" spans="1:20" ht="34.5" hidden="1" customHeight="1">
      <c r="A3336" s="1348">
        <v>210602013</v>
      </c>
      <c r="B3336" s="1339" t="str">
        <f t="shared" si="26"/>
        <v>2106</v>
      </c>
      <c r="C3336" s="1349" t="s">
        <v>2466</v>
      </c>
      <c r="D3336" s="1350">
        <v>1</v>
      </c>
      <c r="E3336" s="293" t="s">
        <v>10657</v>
      </c>
      <c r="F3336" s="1352" t="s">
        <v>10658</v>
      </c>
      <c r="G3336" s="1356">
        <v>45291</v>
      </c>
      <c r="H3336" s="1348" t="s">
        <v>2353</v>
      </c>
      <c r="I3336" s="1348">
        <v>1546</v>
      </c>
      <c r="J3336" s="1351">
        <v>42908</v>
      </c>
      <c r="K3336" s="1352" t="s">
        <v>2354</v>
      </c>
      <c r="L3336" s="1352"/>
      <c r="M3336" s="1345" t="s">
        <v>1830</v>
      </c>
      <c r="N3336" s="1346" t="s">
        <v>10600</v>
      </c>
      <c r="O3336" s="1347" t="s">
        <v>1830</v>
      </c>
      <c r="P3336" s="117" t="str">
        <f t="shared" si="27"/>
        <v>2106</v>
      </c>
      <c r="Q3336" s="117"/>
      <c r="R3336" s="1348">
        <v>210602013</v>
      </c>
      <c r="S3336" s="321"/>
      <c r="T3336" s="321"/>
    </row>
    <row r="3337" spans="1:20" ht="34.5" hidden="1" customHeight="1">
      <c r="A3337" s="1348">
        <v>210602014</v>
      </c>
      <c r="B3337" s="1339" t="str">
        <f t="shared" si="26"/>
        <v>2106</v>
      </c>
      <c r="C3337" s="1349" t="s">
        <v>2466</v>
      </c>
      <c r="D3337" s="1350">
        <v>1</v>
      </c>
      <c r="E3337" s="293" t="s">
        <v>10659</v>
      </c>
      <c r="F3337" s="1352" t="s">
        <v>10660</v>
      </c>
      <c r="G3337" s="1356">
        <v>45291</v>
      </c>
      <c r="H3337" s="1348" t="s">
        <v>2353</v>
      </c>
      <c r="I3337" s="1348">
        <v>1550</v>
      </c>
      <c r="J3337" s="1351">
        <v>43080</v>
      </c>
      <c r="K3337" s="1352" t="s">
        <v>2354</v>
      </c>
      <c r="L3337" s="1352"/>
      <c r="M3337" s="1345" t="s">
        <v>1830</v>
      </c>
      <c r="N3337" s="1346" t="s">
        <v>1830</v>
      </c>
      <c r="O3337" s="1347" t="s">
        <v>1830</v>
      </c>
      <c r="P3337" s="117" t="str">
        <f t="shared" si="27"/>
        <v>2106</v>
      </c>
      <c r="Q3337" s="117"/>
      <c r="R3337" s="1348">
        <v>210602014</v>
      </c>
      <c r="S3337" s="321"/>
      <c r="T3337" s="321"/>
    </row>
    <row r="3338" spans="1:20" ht="34.5" hidden="1" customHeight="1">
      <c r="A3338" s="1348">
        <v>210602015</v>
      </c>
      <c r="B3338" s="1339" t="str">
        <f t="shared" si="26"/>
        <v>2106</v>
      </c>
      <c r="C3338" s="1349" t="s">
        <v>2466</v>
      </c>
      <c r="D3338" s="1350">
        <v>1</v>
      </c>
      <c r="E3338" s="293" t="s">
        <v>10661</v>
      </c>
      <c r="F3338" s="1352" t="s">
        <v>10662</v>
      </c>
      <c r="G3338" s="1356">
        <v>45291</v>
      </c>
      <c r="H3338" s="1348" t="s">
        <v>2353</v>
      </c>
      <c r="I3338" s="1348">
        <v>1563</v>
      </c>
      <c r="J3338" s="1356">
        <v>43544</v>
      </c>
      <c r="K3338" s="1352" t="s">
        <v>2354</v>
      </c>
      <c r="L3338" s="1352"/>
      <c r="M3338" s="1345" t="s">
        <v>1830</v>
      </c>
      <c r="N3338" s="1346" t="s">
        <v>1830</v>
      </c>
      <c r="O3338" s="1347" t="s">
        <v>1830</v>
      </c>
      <c r="P3338" s="117" t="str">
        <f t="shared" si="27"/>
        <v>2106</v>
      </c>
      <c r="Q3338" s="117"/>
      <c r="R3338" s="1348">
        <v>210602015</v>
      </c>
      <c r="S3338" s="321"/>
      <c r="T3338" s="321"/>
    </row>
    <row r="3339" spans="1:20" ht="34.5" hidden="1" customHeight="1">
      <c r="A3339" s="1348">
        <v>210602016</v>
      </c>
      <c r="B3339" s="1339" t="str">
        <f t="shared" si="26"/>
        <v>2106</v>
      </c>
      <c r="C3339" s="1349" t="s">
        <v>2466</v>
      </c>
      <c r="D3339" s="1350">
        <v>1</v>
      </c>
      <c r="E3339" s="293" t="s">
        <v>10663</v>
      </c>
      <c r="F3339" s="1352" t="s">
        <v>10664</v>
      </c>
      <c r="G3339" s="1356">
        <v>45291</v>
      </c>
      <c r="H3339" s="1348" t="s">
        <v>2353</v>
      </c>
      <c r="I3339" s="1348">
        <v>1563</v>
      </c>
      <c r="J3339" s="1351">
        <v>43544</v>
      </c>
      <c r="K3339" s="1352" t="s">
        <v>2354</v>
      </c>
      <c r="L3339" s="1352"/>
      <c r="M3339" s="1345" t="s">
        <v>1830</v>
      </c>
      <c r="N3339" s="1346" t="s">
        <v>1830</v>
      </c>
      <c r="O3339" s="1347" t="s">
        <v>1830</v>
      </c>
      <c r="P3339" s="117" t="str">
        <f t="shared" si="27"/>
        <v>2106</v>
      </c>
      <c r="Q3339" s="117"/>
      <c r="R3339" s="1348">
        <v>210602016</v>
      </c>
      <c r="S3339" s="321"/>
      <c r="T3339" s="321"/>
    </row>
    <row r="3340" spans="1:20" ht="34.5" hidden="1" customHeight="1">
      <c r="A3340" s="1348">
        <v>210602017</v>
      </c>
      <c r="B3340" s="1339" t="str">
        <f t="shared" si="26"/>
        <v>2106</v>
      </c>
      <c r="C3340" s="1349" t="s">
        <v>2466</v>
      </c>
      <c r="D3340" s="1350">
        <v>1</v>
      </c>
      <c r="E3340" s="293" t="s">
        <v>10665</v>
      </c>
      <c r="F3340" s="1352" t="s">
        <v>10666</v>
      </c>
      <c r="G3340" s="1356">
        <v>45291</v>
      </c>
      <c r="H3340" s="1348" t="s">
        <v>2353</v>
      </c>
      <c r="I3340" s="1348">
        <v>1563</v>
      </c>
      <c r="J3340" s="1356">
        <v>43544</v>
      </c>
      <c r="K3340" s="1352" t="s">
        <v>2354</v>
      </c>
      <c r="L3340" s="1352"/>
      <c r="M3340" s="1345" t="s">
        <v>1830</v>
      </c>
      <c r="N3340" s="1346" t="s">
        <v>1830</v>
      </c>
      <c r="O3340" s="1347" t="s">
        <v>1830</v>
      </c>
      <c r="P3340" s="117" t="str">
        <f t="shared" si="27"/>
        <v>2106</v>
      </c>
      <c r="Q3340" s="117"/>
      <c r="R3340" s="1348">
        <v>210602017</v>
      </c>
      <c r="S3340" s="321"/>
      <c r="T3340" s="321"/>
    </row>
    <row r="3341" spans="1:20" ht="34.5" hidden="1" customHeight="1">
      <c r="A3341" s="1348">
        <v>210602018</v>
      </c>
      <c r="B3341" s="1339" t="str">
        <f t="shared" si="26"/>
        <v>2106</v>
      </c>
      <c r="C3341" s="1349" t="s">
        <v>2466</v>
      </c>
      <c r="D3341" s="1350">
        <v>1</v>
      </c>
      <c r="E3341" s="293" t="s">
        <v>10667</v>
      </c>
      <c r="F3341" s="1352" t="s">
        <v>10668</v>
      </c>
      <c r="G3341" s="1356">
        <v>45633</v>
      </c>
      <c r="H3341" s="1348" t="s">
        <v>2353</v>
      </c>
      <c r="I3341" s="1348">
        <v>1574</v>
      </c>
      <c r="J3341" s="1351">
        <v>43944</v>
      </c>
      <c r="K3341" s="1352" t="s">
        <v>2354</v>
      </c>
      <c r="L3341" s="1352"/>
      <c r="M3341" s="1345" t="s">
        <v>1830</v>
      </c>
      <c r="N3341" s="1346" t="s">
        <v>1830</v>
      </c>
      <c r="O3341" s="1347"/>
      <c r="P3341" s="117" t="str">
        <f t="shared" si="27"/>
        <v>2106</v>
      </c>
      <c r="Q3341" s="117"/>
      <c r="R3341" s="1348">
        <v>210602018</v>
      </c>
      <c r="S3341" s="321"/>
      <c r="T3341" s="321"/>
    </row>
    <row r="3342" spans="1:20" ht="34.5" hidden="1" customHeight="1">
      <c r="A3342" s="1348">
        <v>210602019</v>
      </c>
      <c r="B3342" s="1339" t="str">
        <f t="shared" si="26"/>
        <v>2106</v>
      </c>
      <c r="C3342" s="1349" t="s">
        <v>2466</v>
      </c>
      <c r="D3342" s="1350">
        <v>1</v>
      </c>
      <c r="E3342" s="293" t="s">
        <v>10669</v>
      </c>
      <c r="F3342" s="1352" t="s">
        <v>10670</v>
      </c>
      <c r="G3342" s="1356">
        <v>45648</v>
      </c>
      <c r="H3342" s="1348" t="s">
        <v>2353</v>
      </c>
      <c r="I3342" s="1348">
        <v>1574</v>
      </c>
      <c r="J3342" s="1356">
        <v>43944</v>
      </c>
      <c r="K3342" s="1352" t="s">
        <v>2354</v>
      </c>
      <c r="L3342" s="1352"/>
      <c r="M3342" s="1345" t="s">
        <v>1830</v>
      </c>
      <c r="N3342" s="1346" t="s">
        <v>1830</v>
      </c>
      <c r="O3342" s="1347"/>
      <c r="P3342" s="117" t="str">
        <f t="shared" si="27"/>
        <v>2106</v>
      </c>
      <c r="Q3342" s="117"/>
      <c r="R3342" s="1348">
        <v>210602019</v>
      </c>
      <c r="S3342" s="321"/>
      <c r="T3342" s="321"/>
    </row>
    <row r="3343" spans="1:20" ht="34.5" hidden="1" customHeight="1">
      <c r="A3343" s="1348">
        <v>210602020</v>
      </c>
      <c r="B3343" s="1339" t="str">
        <f t="shared" si="26"/>
        <v>2106</v>
      </c>
      <c r="C3343" s="1349" t="s">
        <v>2466</v>
      </c>
      <c r="D3343" s="1350">
        <v>1</v>
      </c>
      <c r="E3343" s="293" t="s">
        <v>10671</v>
      </c>
      <c r="F3343" s="1352" t="s">
        <v>10672</v>
      </c>
      <c r="G3343" s="1351">
        <v>45971</v>
      </c>
      <c r="H3343" s="1348" t="s">
        <v>2353</v>
      </c>
      <c r="I3343" s="1348">
        <v>1579</v>
      </c>
      <c r="J3343" s="1351">
        <v>44174</v>
      </c>
      <c r="K3343" s="1352" t="s">
        <v>2354</v>
      </c>
      <c r="L3343" s="1352"/>
      <c r="M3343" s="1345" t="s">
        <v>10348</v>
      </c>
      <c r="N3343" s="1346" t="s">
        <v>1830</v>
      </c>
      <c r="O3343" s="1334"/>
      <c r="P3343" s="117" t="str">
        <f t="shared" si="27"/>
        <v>2106</v>
      </c>
      <c r="Q3343" s="117"/>
      <c r="R3343" s="1348">
        <v>210602020</v>
      </c>
      <c r="S3343" s="321"/>
      <c r="T3343" s="321"/>
    </row>
    <row r="3344" spans="1:20" ht="34.5" hidden="1" customHeight="1">
      <c r="A3344" s="1348">
        <v>210602021</v>
      </c>
      <c r="B3344" s="1339" t="str">
        <f t="shared" si="26"/>
        <v>2106</v>
      </c>
      <c r="C3344" s="1349" t="s">
        <v>2466</v>
      </c>
      <c r="D3344" s="1350">
        <v>1</v>
      </c>
      <c r="E3344" s="293" t="s">
        <v>10673</v>
      </c>
      <c r="F3344" s="1352" t="s">
        <v>10674</v>
      </c>
      <c r="G3344" s="1351">
        <v>45971</v>
      </c>
      <c r="H3344" s="1348" t="s">
        <v>2353</v>
      </c>
      <c r="I3344" s="1348">
        <v>1579</v>
      </c>
      <c r="J3344" s="1356">
        <v>44174</v>
      </c>
      <c r="K3344" s="1352" t="s">
        <v>2354</v>
      </c>
      <c r="L3344" s="1352"/>
      <c r="M3344" s="1345" t="s">
        <v>10351</v>
      </c>
      <c r="N3344" s="1346" t="s">
        <v>1830</v>
      </c>
      <c r="O3344" s="1347"/>
      <c r="P3344" s="117" t="str">
        <f t="shared" si="27"/>
        <v>2106</v>
      </c>
      <c r="Q3344" s="117"/>
      <c r="R3344" s="1348">
        <v>210602021</v>
      </c>
      <c r="S3344" s="321"/>
      <c r="T3344" s="321"/>
    </row>
    <row r="3345" spans="1:20" ht="34.5" hidden="1" customHeight="1">
      <c r="A3345" s="1348">
        <v>210602022</v>
      </c>
      <c r="B3345" s="1339" t="str">
        <f t="shared" si="26"/>
        <v>2106</v>
      </c>
      <c r="C3345" s="1349" t="s">
        <v>2466</v>
      </c>
      <c r="D3345" s="1350">
        <v>1</v>
      </c>
      <c r="E3345" s="293" t="s">
        <v>10675</v>
      </c>
      <c r="F3345" s="1352" t="s">
        <v>10676</v>
      </c>
      <c r="G3345" s="1356">
        <v>46349</v>
      </c>
      <c r="H3345" s="1348" t="s">
        <v>2353</v>
      </c>
      <c r="I3345" s="1348">
        <v>1592</v>
      </c>
      <c r="J3345" s="1356">
        <v>44544</v>
      </c>
      <c r="K3345" s="1352" t="s">
        <v>2354</v>
      </c>
      <c r="L3345" s="1352"/>
      <c r="M3345" s="1345" t="s">
        <v>10355</v>
      </c>
      <c r="N3345" s="1346" t="s">
        <v>1830</v>
      </c>
      <c r="O3345" s="1347"/>
      <c r="P3345" s="117" t="str">
        <f t="shared" si="27"/>
        <v>2106</v>
      </c>
      <c r="Q3345" s="117"/>
      <c r="R3345" s="1348">
        <v>210602022</v>
      </c>
      <c r="S3345" s="321"/>
      <c r="T3345" s="321"/>
    </row>
    <row r="3346" spans="1:20" ht="34.5" hidden="1" customHeight="1">
      <c r="A3346" s="1348">
        <v>210602023</v>
      </c>
      <c r="B3346" s="1339" t="str">
        <f t="shared" si="26"/>
        <v>2106</v>
      </c>
      <c r="C3346" s="1349" t="s">
        <v>2466</v>
      </c>
      <c r="D3346" s="1350">
        <v>1</v>
      </c>
      <c r="E3346" s="293" t="s">
        <v>10677</v>
      </c>
      <c r="F3346" s="1352" t="s">
        <v>10678</v>
      </c>
      <c r="G3346" s="1356">
        <v>46349</v>
      </c>
      <c r="H3346" s="1348" t="s">
        <v>2353</v>
      </c>
      <c r="I3346" s="1348">
        <v>1592</v>
      </c>
      <c r="J3346" s="1351">
        <v>44544</v>
      </c>
      <c r="K3346" s="1352" t="s">
        <v>2354</v>
      </c>
      <c r="L3346" s="1353"/>
      <c r="M3346" s="1345" t="s">
        <v>10358</v>
      </c>
      <c r="N3346" s="1346" t="s">
        <v>1830</v>
      </c>
      <c r="O3346" s="1347"/>
      <c r="P3346" s="117" t="str">
        <f t="shared" si="27"/>
        <v>2106</v>
      </c>
      <c r="Q3346" s="117"/>
      <c r="R3346" s="1348">
        <v>210602023</v>
      </c>
      <c r="S3346" s="321"/>
      <c r="T3346" s="321"/>
    </row>
    <row r="3347" spans="1:20" ht="34.5" hidden="1" customHeight="1">
      <c r="A3347" s="1348">
        <v>210602024</v>
      </c>
      <c r="B3347" s="1339" t="str">
        <f t="shared" si="26"/>
        <v>2106</v>
      </c>
      <c r="C3347" s="1349" t="s">
        <v>2466</v>
      </c>
      <c r="D3347" s="1350">
        <v>1</v>
      </c>
      <c r="E3347" s="293" t="s">
        <v>10679</v>
      </c>
      <c r="F3347" s="1352" t="s">
        <v>10680</v>
      </c>
      <c r="G3347" s="1351">
        <v>46349</v>
      </c>
      <c r="H3347" s="1348" t="s">
        <v>2353</v>
      </c>
      <c r="I3347" s="1348">
        <v>1592</v>
      </c>
      <c r="J3347" s="1351">
        <v>44544</v>
      </c>
      <c r="K3347" s="1352" t="s">
        <v>2354</v>
      </c>
      <c r="L3347" s="1352"/>
      <c r="M3347" s="1345" t="s">
        <v>10362</v>
      </c>
      <c r="N3347" s="1346" t="s">
        <v>1830</v>
      </c>
      <c r="O3347" s="1347"/>
      <c r="P3347" s="117" t="str">
        <f t="shared" si="27"/>
        <v>2106</v>
      </c>
      <c r="Q3347" s="117"/>
      <c r="R3347" s="1348">
        <v>210602024</v>
      </c>
      <c r="S3347" s="321"/>
      <c r="T3347" s="321"/>
    </row>
    <row r="3348" spans="1:20" ht="34.5" hidden="1" customHeight="1">
      <c r="A3348" s="1348">
        <v>210602025</v>
      </c>
      <c r="B3348" s="1339" t="str">
        <f t="shared" si="26"/>
        <v>2106</v>
      </c>
      <c r="C3348" s="1349" t="s">
        <v>2466</v>
      </c>
      <c r="D3348" s="1350">
        <v>1</v>
      </c>
      <c r="E3348" s="293" t="s">
        <v>10681</v>
      </c>
      <c r="F3348" s="1352" t="s">
        <v>10682</v>
      </c>
      <c r="G3348" s="1351">
        <v>44908</v>
      </c>
      <c r="H3348" s="1348" t="s">
        <v>2353</v>
      </c>
      <c r="I3348" s="1348">
        <v>1592</v>
      </c>
      <c r="J3348" s="1351">
        <v>44544</v>
      </c>
      <c r="K3348" s="1352" t="s">
        <v>2354</v>
      </c>
      <c r="L3348" s="1352"/>
      <c r="M3348" s="1345" t="s">
        <v>10683</v>
      </c>
      <c r="N3348" s="1346" t="s">
        <v>1830</v>
      </c>
      <c r="O3348" s="1347"/>
      <c r="P3348" s="117" t="str">
        <f t="shared" si="27"/>
        <v>2106</v>
      </c>
      <c r="Q3348" s="117"/>
      <c r="R3348" s="1348">
        <v>210602025</v>
      </c>
      <c r="S3348" s="321"/>
      <c r="T3348" s="321"/>
    </row>
    <row r="3349" spans="1:20" ht="34.5" hidden="1" customHeight="1">
      <c r="A3349" s="1348">
        <v>210602026</v>
      </c>
      <c r="B3349" s="1339" t="str">
        <f t="shared" si="26"/>
        <v>2106</v>
      </c>
      <c r="C3349" s="1349" t="s">
        <v>2466</v>
      </c>
      <c r="D3349" s="1350">
        <v>1</v>
      </c>
      <c r="E3349" s="293" t="s">
        <v>10684</v>
      </c>
      <c r="F3349" s="1352" t="s">
        <v>10685</v>
      </c>
      <c r="G3349" s="1356">
        <v>46349</v>
      </c>
      <c r="H3349" s="1348" t="s">
        <v>2353</v>
      </c>
      <c r="I3349" s="1348">
        <v>1592</v>
      </c>
      <c r="J3349" s="1351">
        <v>44544</v>
      </c>
      <c r="K3349" s="1352" t="s">
        <v>2354</v>
      </c>
      <c r="L3349" s="1352"/>
      <c r="M3349" s="1345" t="s">
        <v>10686</v>
      </c>
      <c r="N3349" s="1346" t="s">
        <v>1830</v>
      </c>
      <c r="O3349" s="1347"/>
      <c r="P3349" s="117" t="str">
        <f t="shared" si="27"/>
        <v>2106</v>
      </c>
      <c r="Q3349" s="117"/>
      <c r="R3349" s="1348">
        <v>210602026</v>
      </c>
      <c r="S3349" s="321"/>
      <c r="T3349" s="321"/>
    </row>
    <row r="3350" spans="1:20" ht="34.5" hidden="1" customHeight="1">
      <c r="A3350" s="1348">
        <v>210602027</v>
      </c>
      <c r="B3350" s="1339" t="str">
        <f t="shared" si="26"/>
        <v>2106</v>
      </c>
      <c r="C3350" s="1349" t="s">
        <v>2472</v>
      </c>
      <c r="D3350" s="1350">
        <v>1</v>
      </c>
      <c r="E3350" s="293" t="s">
        <v>10687</v>
      </c>
      <c r="F3350" s="1352" t="s">
        <v>10688</v>
      </c>
      <c r="G3350" s="1356">
        <v>40888</v>
      </c>
      <c r="H3350" s="1348" t="s">
        <v>2252</v>
      </c>
      <c r="I3350" s="1348">
        <v>1381</v>
      </c>
      <c r="J3350" s="1351">
        <v>39751</v>
      </c>
      <c r="K3350" s="1352" t="s">
        <v>2253</v>
      </c>
      <c r="L3350" s="1352" t="s">
        <v>10689</v>
      </c>
      <c r="M3350" s="1345" t="s">
        <v>1830</v>
      </c>
      <c r="N3350" s="1346" t="s">
        <v>1830</v>
      </c>
      <c r="O3350" s="1347"/>
      <c r="P3350" s="117" t="str">
        <f t="shared" si="27"/>
        <v>2106</v>
      </c>
      <c r="Q3350" s="117"/>
      <c r="R3350" s="1348">
        <v>210602027</v>
      </c>
      <c r="S3350" s="321"/>
      <c r="T3350" s="321"/>
    </row>
    <row r="3351" spans="1:20" ht="34.5" hidden="1" customHeight="1">
      <c r="A3351" s="1348">
        <v>210602028</v>
      </c>
      <c r="B3351" s="1339" t="str">
        <f t="shared" si="26"/>
        <v>2106</v>
      </c>
      <c r="C3351" s="1349" t="s">
        <v>2472</v>
      </c>
      <c r="D3351" s="1350">
        <v>1</v>
      </c>
      <c r="E3351" s="293" t="s">
        <v>10687</v>
      </c>
      <c r="F3351" s="1352" t="s">
        <v>10688</v>
      </c>
      <c r="G3351" s="1356">
        <v>40888</v>
      </c>
      <c r="H3351" s="1348" t="s">
        <v>2252</v>
      </c>
      <c r="I3351" s="1348">
        <v>1381</v>
      </c>
      <c r="J3351" s="1356">
        <v>39751</v>
      </c>
      <c r="K3351" s="1352" t="s">
        <v>2253</v>
      </c>
      <c r="L3351" s="1353"/>
      <c r="M3351" s="1345" t="s">
        <v>10216</v>
      </c>
      <c r="N3351" s="1346" t="s">
        <v>1830</v>
      </c>
      <c r="O3351" s="1347"/>
      <c r="P3351" s="117" t="str">
        <f t="shared" si="27"/>
        <v>2106</v>
      </c>
      <c r="Q3351" s="117"/>
      <c r="R3351" s="1348">
        <v>210602028</v>
      </c>
      <c r="S3351" s="321"/>
      <c r="T3351" s="321"/>
    </row>
    <row r="3352" spans="1:20" ht="34.5" hidden="1" customHeight="1">
      <c r="A3352" s="1348">
        <v>210602029</v>
      </c>
      <c r="B3352" s="1339" t="str">
        <f t="shared" si="26"/>
        <v>2106</v>
      </c>
      <c r="C3352" s="1349" t="s">
        <v>2472</v>
      </c>
      <c r="D3352" s="1350">
        <v>1</v>
      </c>
      <c r="E3352" s="293" t="s">
        <v>10690</v>
      </c>
      <c r="F3352" s="1352" t="s">
        <v>10691</v>
      </c>
      <c r="G3352" s="1356">
        <v>40888</v>
      </c>
      <c r="H3352" s="1348" t="s">
        <v>2252</v>
      </c>
      <c r="I3352" s="1348">
        <v>1381</v>
      </c>
      <c r="J3352" s="1351">
        <v>39751</v>
      </c>
      <c r="K3352" s="1352" t="s">
        <v>2253</v>
      </c>
      <c r="L3352" s="1352" t="s">
        <v>10692</v>
      </c>
      <c r="M3352" s="1345" t="s">
        <v>10220</v>
      </c>
      <c r="N3352" s="1346" t="s">
        <v>1830</v>
      </c>
      <c r="O3352" s="1347"/>
      <c r="P3352" s="117" t="str">
        <f t="shared" si="27"/>
        <v>2106</v>
      </c>
      <c r="Q3352" s="117"/>
      <c r="R3352" s="1348">
        <v>210602029</v>
      </c>
      <c r="S3352" s="321"/>
      <c r="T3352" s="321"/>
    </row>
    <row r="3353" spans="1:20" ht="34.5" hidden="1" customHeight="1">
      <c r="A3353" s="1348">
        <v>210602030</v>
      </c>
      <c r="B3353" s="1339" t="str">
        <f t="shared" si="26"/>
        <v>2106</v>
      </c>
      <c r="C3353" s="1349" t="s">
        <v>2472</v>
      </c>
      <c r="D3353" s="1350">
        <v>1</v>
      </c>
      <c r="E3353" s="293" t="s">
        <v>10690</v>
      </c>
      <c r="F3353" s="1352" t="s">
        <v>10691</v>
      </c>
      <c r="G3353" s="1356">
        <v>40888</v>
      </c>
      <c r="H3353" s="1348" t="s">
        <v>2252</v>
      </c>
      <c r="I3353" s="1348">
        <v>1381</v>
      </c>
      <c r="J3353" s="1356">
        <v>39751</v>
      </c>
      <c r="K3353" s="1352" t="s">
        <v>2253</v>
      </c>
      <c r="L3353" s="1353"/>
      <c r="M3353" s="1345" t="s">
        <v>10220</v>
      </c>
      <c r="N3353" s="1346" t="s">
        <v>1830</v>
      </c>
      <c r="O3353" s="1347"/>
      <c r="P3353" s="117" t="str">
        <f t="shared" si="27"/>
        <v>2106</v>
      </c>
      <c r="Q3353" s="117"/>
      <c r="R3353" s="1348">
        <v>210602030</v>
      </c>
      <c r="S3353" s="321"/>
      <c r="T3353" s="321"/>
    </row>
    <row r="3354" spans="1:20" ht="34.5" hidden="1" customHeight="1">
      <c r="A3354" s="1348">
        <v>210602031</v>
      </c>
      <c r="B3354" s="1339" t="str">
        <f t="shared" si="26"/>
        <v>2106</v>
      </c>
      <c r="C3354" s="1349" t="s">
        <v>2472</v>
      </c>
      <c r="D3354" s="1350">
        <v>1</v>
      </c>
      <c r="E3354" s="293" t="s">
        <v>10693</v>
      </c>
      <c r="F3354" s="1352" t="s">
        <v>10694</v>
      </c>
      <c r="G3354" s="1356">
        <v>40888</v>
      </c>
      <c r="H3354" s="1348" t="s">
        <v>2252</v>
      </c>
      <c r="I3354" s="1348">
        <v>1381</v>
      </c>
      <c r="J3354" s="1351">
        <v>39751</v>
      </c>
      <c r="K3354" s="1352" t="s">
        <v>2253</v>
      </c>
      <c r="L3354" s="1352" t="s">
        <v>10695</v>
      </c>
      <c r="M3354" s="1345" t="s">
        <v>10220</v>
      </c>
      <c r="N3354" s="1346" t="s">
        <v>1830</v>
      </c>
      <c r="O3354" s="1347"/>
      <c r="P3354" s="117" t="str">
        <f t="shared" si="27"/>
        <v>2106</v>
      </c>
      <c r="Q3354" s="117"/>
      <c r="R3354" s="1348">
        <v>210602031</v>
      </c>
      <c r="S3354" s="321"/>
      <c r="T3354" s="321"/>
    </row>
    <row r="3355" spans="1:20" ht="34.5" hidden="1" customHeight="1">
      <c r="A3355" s="1348">
        <v>210602032</v>
      </c>
      <c r="B3355" s="1339" t="str">
        <f t="shared" si="26"/>
        <v>2106</v>
      </c>
      <c r="C3355" s="1349" t="s">
        <v>2472</v>
      </c>
      <c r="D3355" s="1350">
        <v>1</v>
      </c>
      <c r="E3355" s="293" t="s">
        <v>10693</v>
      </c>
      <c r="F3355" s="1352" t="s">
        <v>10694</v>
      </c>
      <c r="G3355" s="1356">
        <v>40888</v>
      </c>
      <c r="H3355" s="1348" t="s">
        <v>2252</v>
      </c>
      <c r="I3355" s="1348">
        <v>1381</v>
      </c>
      <c r="J3355" s="1356">
        <v>39751</v>
      </c>
      <c r="K3355" s="1352" t="s">
        <v>2253</v>
      </c>
      <c r="L3355" s="1352"/>
      <c r="M3355" s="1345" t="s">
        <v>10220</v>
      </c>
      <c r="N3355" s="1346" t="s">
        <v>1830</v>
      </c>
      <c r="O3355" s="1347"/>
      <c r="P3355" s="117" t="str">
        <f t="shared" si="27"/>
        <v>2106</v>
      </c>
      <c r="Q3355" s="117"/>
      <c r="R3355" s="1348">
        <v>210602032</v>
      </c>
      <c r="S3355" s="321"/>
      <c r="T3355" s="321"/>
    </row>
    <row r="3356" spans="1:20" ht="34.5" hidden="1" customHeight="1">
      <c r="A3356" s="1348">
        <v>210602033</v>
      </c>
      <c r="B3356" s="1339" t="str">
        <f t="shared" si="26"/>
        <v>2106</v>
      </c>
      <c r="C3356" s="1349" t="s">
        <v>2472</v>
      </c>
      <c r="D3356" s="1350">
        <v>1</v>
      </c>
      <c r="E3356" s="293" t="s">
        <v>10696</v>
      </c>
      <c r="F3356" s="1352" t="s">
        <v>9987</v>
      </c>
      <c r="G3356" s="1356">
        <v>40888</v>
      </c>
      <c r="H3356" s="1348" t="s">
        <v>2252</v>
      </c>
      <c r="I3356" s="1348">
        <v>1381</v>
      </c>
      <c r="J3356" s="1356">
        <v>39751</v>
      </c>
      <c r="K3356" s="1352" t="s">
        <v>2253</v>
      </c>
      <c r="L3356" s="1352" t="s">
        <v>9988</v>
      </c>
      <c r="M3356" s="1345" t="s">
        <v>1830</v>
      </c>
      <c r="N3356" s="1346" t="s">
        <v>1830</v>
      </c>
      <c r="O3356" s="1347"/>
      <c r="P3356" s="117" t="str">
        <f t="shared" si="27"/>
        <v>2106</v>
      </c>
      <c r="Q3356" s="117"/>
      <c r="R3356" s="1348">
        <v>210602033</v>
      </c>
      <c r="S3356" s="321"/>
      <c r="T3356" s="321"/>
    </row>
    <row r="3357" spans="1:20" ht="34.5" hidden="1" customHeight="1">
      <c r="A3357" s="1348">
        <v>210602034</v>
      </c>
      <c r="B3357" s="1339" t="str">
        <f t="shared" si="26"/>
        <v>2106</v>
      </c>
      <c r="C3357" s="1349" t="s">
        <v>2472</v>
      </c>
      <c r="D3357" s="1350">
        <v>1</v>
      </c>
      <c r="E3357" s="293" t="s">
        <v>10697</v>
      </c>
      <c r="F3357" s="1352" t="s">
        <v>10698</v>
      </c>
      <c r="G3357" s="1356">
        <v>40888</v>
      </c>
      <c r="H3357" s="1348" t="s">
        <v>2252</v>
      </c>
      <c r="I3357" s="1348">
        <v>1381</v>
      </c>
      <c r="J3357" s="1356">
        <v>39751</v>
      </c>
      <c r="K3357" s="1352" t="s">
        <v>2253</v>
      </c>
      <c r="L3357" s="1352" t="s">
        <v>10699</v>
      </c>
      <c r="M3357" s="1345" t="s">
        <v>1830</v>
      </c>
      <c r="N3357" s="1346" t="s">
        <v>10600</v>
      </c>
      <c r="O3357" s="1347"/>
      <c r="P3357" s="117" t="str">
        <f t="shared" si="27"/>
        <v>2106</v>
      </c>
      <c r="Q3357" s="117"/>
      <c r="R3357" s="1348">
        <v>210602034</v>
      </c>
      <c r="S3357" s="321"/>
      <c r="T3357" s="321"/>
    </row>
    <row r="3358" spans="1:20" ht="34.5" hidden="1" customHeight="1">
      <c r="A3358" s="1348">
        <v>210602035</v>
      </c>
      <c r="B3358" s="1339" t="str">
        <f t="shared" si="26"/>
        <v>2106</v>
      </c>
      <c r="C3358" s="1349" t="s">
        <v>2472</v>
      </c>
      <c r="D3358" s="1350">
        <v>1</v>
      </c>
      <c r="E3358" s="293" t="s">
        <v>10697</v>
      </c>
      <c r="F3358" s="1352" t="s">
        <v>10698</v>
      </c>
      <c r="G3358" s="1356">
        <v>40888</v>
      </c>
      <c r="H3358" s="1348" t="s">
        <v>2252</v>
      </c>
      <c r="I3358" s="1348">
        <v>1381</v>
      </c>
      <c r="J3358" s="1356">
        <v>39751</v>
      </c>
      <c r="K3358" s="1352" t="s">
        <v>2253</v>
      </c>
      <c r="L3358" s="1352"/>
      <c r="M3358" s="1345" t="s">
        <v>10700</v>
      </c>
      <c r="N3358" s="1346" t="s">
        <v>1830</v>
      </c>
      <c r="O3358" s="1347"/>
      <c r="P3358" s="117" t="str">
        <f t="shared" si="27"/>
        <v>2106</v>
      </c>
      <c r="Q3358" s="117"/>
      <c r="R3358" s="1348">
        <v>210602035</v>
      </c>
      <c r="S3358" s="321"/>
      <c r="T3358" s="321"/>
    </row>
    <row r="3359" spans="1:20" ht="34.5" hidden="1" customHeight="1">
      <c r="A3359" s="1348">
        <v>210602036</v>
      </c>
      <c r="B3359" s="1339" t="str">
        <f t="shared" si="26"/>
        <v>2106</v>
      </c>
      <c r="C3359" s="1349" t="s">
        <v>2472</v>
      </c>
      <c r="D3359" s="1350">
        <v>1</v>
      </c>
      <c r="E3359" s="293" t="s">
        <v>10701</v>
      </c>
      <c r="F3359" s="1352" t="s">
        <v>10702</v>
      </c>
      <c r="G3359" s="1356">
        <v>40888</v>
      </c>
      <c r="H3359" s="1348" t="s">
        <v>2252</v>
      </c>
      <c r="I3359" s="1348">
        <v>1381</v>
      </c>
      <c r="J3359" s="1356">
        <v>39751</v>
      </c>
      <c r="K3359" s="1352" t="s">
        <v>2253</v>
      </c>
      <c r="L3359" s="1352" t="s">
        <v>10695</v>
      </c>
      <c r="M3359" s="1345" t="s">
        <v>1830</v>
      </c>
      <c r="N3359" s="1346" t="s">
        <v>10703</v>
      </c>
      <c r="O3359" s="1347"/>
      <c r="P3359" s="117" t="str">
        <f t="shared" si="27"/>
        <v>2106</v>
      </c>
      <c r="Q3359" s="117"/>
      <c r="R3359" s="1348">
        <v>210602036</v>
      </c>
      <c r="S3359" s="321"/>
      <c r="T3359" s="321"/>
    </row>
    <row r="3360" spans="1:20" ht="34.5" hidden="1" customHeight="1">
      <c r="A3360" s="1348">
        <v>210602037</v>
      </c>
      <c r="B3360" s="1339" t="str">
        <f t="shared" si="26"/>
        <v>2106</v>
      </c>
      <c r="C3360" s="1349" t="s">
        <v>2472</v>
      </c>
      <c r="D3360" s="1350">
        <v>1</v>
      </c>
      <c r="E3360" s="293" t="s">
        <v>10701</v>
      </c>
      <c r="F3360" s="1352" t="s">
        <v>10702</v>
      </c>
      <c r="G3360" s="1356">
        <v>40888</v>
      </c>
      <c r="H3360" s="1348" t="s">
        <v>2252</v>
      </c>
      <c r="I3360" s="1348">
        <v>1381</v>
      </c>
      <c r="J3360" s="1356">
        <v>39751</v>
      </c>
      <c r="K3360" s="1352" t="s">
        <v>2253</v>
      </c>
      <c r="L3360" s="1352"/>
      <c r="M3360" s="1345" t="s">
        <v>10704</v>
      </c>
      <c r="N3360" s="1346" t="s">
        <v>1830</v>
      </c>
      <c r="O3360" s="1347"/>
      <c r="P3360" s="117" t="str">
        <f t="shared" si="27"/>
        <v>2106</v>
      </c>
      <c r="Q3360" s="117"/>
      <c r="R3360" s="1348">
        <v>210602037</v>
      </c>
      <c r="S3360" s="321"/>
      <c r="T3360" s="321"/>
    </row>
    <row r="3361" spans="1:20" ht="34.5" hidden="1" customHeight="1">
      <c r="A3361" s="1348">
        <v>210602038</v>
      </c>
      <c r="B3361" s="1339" t="str">
        <f t="shared" si="26"/>
        <v>2106</v>
      </c>
      <c r="C3361" s="1349" t="s">
        <v>2472</v>
      </c>
      <c r="D3361" s="1350">
        <v>1</v>
      </c>
      <c r="E3361" s="293" t="s">
        <v>10705</v>
      </c>
      <c r="F3361" s="1352" t="s">
        <v>10706</v>
      </c>
      <c r="G3361" s="1351">
        <v>41238</v>
      </c>
      <c r="H3361" s="1348" t="s">
        <v>2252</v>
      </c>
      <c r="I3361" s="1348">
        <v>1381</v>
      </c>
      <c r="J3361" s="1356">
        <v>39751</v>
      </c>
      <c r="K3361" s="1352" t="s">
        <v>2253</v>
      </c>
      <c r="L3361" s="1352" t="s">
        <v>10707</v>
      </c>
      <c r="M3361" s="1345" t="s">
        <v>1830</v>
      </c>
      <c r="N3361" s="1346" t="s">
        <v>10708</v>
      </c>
      <c r="O3361" s="1347"/>
      <c r="P3361" s="117" t="str">
        <f t="shared" si="27"/>
        <v>2106</v>
      </c>
      <c r="Q3361" s="117"/>
      <c r="R3361" s="1348">
        <v>210602038</v>
      </c>
      <c r="S3361" s="321"/>
      <c r="T3361" s="321"/>
    </row>
    <row r="3362" spans="1:20" ht="34.5" hidden="1" customHeight="1">
      <c r="A3362" s="1348">
        <v>210602039</v>
      </c>
      <c r="B3362" s="1339" t="str">
        <f t="shared" si="26"/>
        <v>2106</v>
      </c>
      <c r="C3362" s="1349" t="s">
        <v>2472</v>
      </c>
      <c r="D3362" s="1350">
        <v>1</v>
      </c>
      <c r="E3362" s="293" t="s">
        <v>10705</v>
      </c>
      <c r="F3362" s="1352" t="s">
        <v>10706</v>
      </c>
      <c r="G3362" s="1351">
        <v>41238</v>
      </c>
      <c r="H3362" s="1348" t="s">
        <v>2252</v>
      </c>
      <c r="I3362" s="1348">
        <v>1381</v>
      </c>
      <c r="J3362" s="1356">
        <v>39751</v>
      </c>
      <c r="K3362" s="1352" t="s">
        <v>2253</v>
      </c>
      <c r="L3362" s="1352"/>
      <c r="M3362" s="1345" t="s">
        <v>10700</v>
      </c>
      <c r="N3362" s="1346" t="s">
        <v>1830</v>
      </c>
      <c r="O3362" s="1347"/>
      <c r="P3362" s="117" t="str">
        <f t="shared" si="27"/>
        <v>2106</v>
      </c>
      <c r="Q3362" s="117"/>
      <c r="R3362" s="1348">
        <v>210602039</v>
      </c>
      <c r="S3362" s="321"/>
      <c r="T3362" s="321"/>
    </row>
    <row r="3363" spans="1:20" ht="34.5" hidden="1" customHeight="1">
      <c r="A3363" s="1348">
        <v>210602040</v>
      </c>
      <c r="B3363" s="1339" t="str">
        <f t="shared" si="26"/>
        <v>2106</v>
      </c>
      <c r="C3363" s="1349" t="s">
        <v>2472</v>
      </c>
      <c r="D3363" s="1350">
        <v>1</v>
      </c>
      <c r="E3363" s="293" t="s">
        <v>10709</v>
      </c>
      <c r="F3363" s="1352" t="s">
        <v>10003</v>
      </c>
      <c r="G3363" s="1356">
        <v>41238</v>
      </c>
      <c r="H3363" s="1348" t="s">
        <v>2252</v>
      </c>
      <c r="I3363" s="1348">
        <v>1381</v>
      </c>
      <c r="J3363" s="1351">
        <v>39751</v>
      </c>
      <c r="K3363" s="1352" t="s">
        <v>2253</v>
      </c>
      <c r="L3363" s="1352" t="s">
        <v>10710</v>
      </c>
      <c r="M3363" s="1345" t="s">
        <v>3308</v>
      </c>
      <c r="N3363" s="1346" t="s">
        <v>10703</v>
      </c>
      <c r="O3363" s="1347"/>
      <c r="P3363" s="117" t="str">
        <f t="shared" si="27"/>
        <v>2106</v>
      </c>
      <c r="Q3363" s="117"/>
      <c r="R3363" s="1348">
        <v>210602040</v>
      </c>
      <c r="S3363" s="321"/>
      <c r="T3363" s="321"/>
    </row>
    <row r="3364" spans="1:20" ht="34.5" hidden="1" customHeight="1">
      <c r="A3364" s="1348">
        <v>210602041</v>
      </c>
      <c r="B3364" s="1339" t="str">
        <f t="shared" si="26"/>
        <v>2106</v>
      </c>
      <c r="C3364" s="1349" t="s">
        <v>2472</v>
      </c>
      <c r="D3364" s="1350">
        <v>1</v>
      </c>
      <c r="E3364" s="293" t="s">
        <v>10711</v>
      </c>
      <c r="F3364" s="1352" t="s">
        <v>10691</v>
      </c>
      <c r="G3364" s="1351">
        <v>41238</v>
      </c>
      <c r="H3364" s="1348" t="s">
        <v>2252</v>
      </c>
      <c r="I3364" s="1348">
        <v>1381</v>
      </c>
      <c r="J3364" s="1356">
        <v>39751</v>
      </c>
      <c r="K3364" s="1352" t="s">
        <v>2253</v>
      </c>
      <c r="L3364" s="1352" t="s">
        <v>10712</v>
      </c>
      <c r="M3364" s="1345" t="s">
        <v>10704</v>
      </c>
      <c r="N3364" s="1346" t="s">
        <v>1830</v>
      </c>
      <c r="O3364" s="1347"/>
      <c r="P3364" s="117" t="str">
        <f t="shared" si="27"/>
        <v>2106</v>
      </c>
      <c r="Q3364" s="117"/>
      <c r="R3364" s="1348">
        <v>210602041</v>
      </c>
      <c r="S3364" s="321"/>
      <c r="T3364" s="321"/>
    </row>
    <row r="3365" spans="1:20" ht="34.5" hidden="1" customHeight="1">
      <c r="A3365" s="1348">
        <v>210602042</v>
      </c>
      <c r="B3365" s="1339" t="str">
        <f t="shared" si="26"/>
        <v>2106</v>
      </c>
      <c r="C3365" s="1349" t="s">
        <v>2472</v>
      </c>
      <c r="D3365" s="1350">
        <v>1</v>
      </c>
      <c r="E3365" s="293" t="s">
        <v>10711</v>
      </c>
      <c r="F3365" s="1352" t="s">
        <v>10691</v>
      </c>
      <c r="G3365" s="1356">
        <v>41238</v>
      </c>
      <c r="H3365" s="1348" t="s">
        <v>2252</v>
      </c>
      <c r="I3365" s="1348">
        <v>1381</v>
      </c>
      <c r="J3365" s="1351">
        <v>39751</v>
      </c>
      <c r="K3365" s="1352" t="s">
        <v>2253</v>
      </c>
      <c r="L3365" s="1353"/>
      <c r="M3365" s="1345" t="s">
        <v>3308</v>
      </c>
      <c r="N3365" s="1346" t="s">
        <v>10708</v>
      </c>
      <c r="O3365" s="1347"/>
      <c r="P3365" s="117" t="str">
        <f t="shared" si="27"/>
        <v>2106</v>
      </c>
      <c r="Q3365" s="117"/>
      <c r="R3365" s="1348">
        <v>210602042</v>
      </c>
      <c r="S3365" s="321"/>
      <c r="T3365" s="321"/>
    </row>
    <row r="3366" spans="1:20" ht="34.5" hidden="1" customHeight="1">
      <c r="A3366" s="1348">
        <v>210602043</v>
      </c>
      <c r="B3366" s="1339" t="str">
        <f t="shared" si="26"/>
        <v>2106</v>
      </c>
      <c r="C3366" s="1349" t="s">
        <v>2472</v>
      </c>
      <c r="D3366" s="1350">
        <v>1</v>
      </c>
      <c r="E3366" s="293" t="s">
        <v>10713</v>
      </c>
      <c r="F3366" s="1352" t="s">
        <v>10006</v>
      </c>
      <c r="G3366" s="1351">
        <v>41238</v>
      </c>
      <c r="H3366" s="1348" t="s">
        <v>2252</v>
      </c>
      <c r="I3366" s="1348">
        <v>1381</v>
      </c>
      <c r="J3366" s="1356">
        <v>39751</v>
      </c>
      <c r="K3366" s="1352" t="s">
        <v>2253</v>
      </c>
      <c r="L3366" s="1352" t="s">
        <v>10714</v>
      </c>
      <c r="M3366" s="1345" t="s">
        <v>1830</v>
      </c>
      <c r="N3366" s="1346" t="s">
        <v>1830</v>
      </c>
      <c r="O3366" s="1347"/>
      <c r="P3366" s="117" t="str">
        <f t="shared" si="27"/>
        <v>2106</v>
      </c>
      <c r="Q3366" s="117"/>
      <c r="R3366" s="1348">
        <v>210602043</v>
      </c>
      <c r="S3366" s="321"/>
      <c r="T3366" s="321"/>
    </row>
    <row r="3367" spans="1:20" ht="34.5" hidden="1" customHeight="1">
      <c r="A3367" s="1348">
        <v>291701001</v>
      </c>
      <c r="B3367" s="1339" t="str">
        <f t="shared" si="26"/>
        <v>2917</v>
      </c>
      <c r="C3367" s="1349" t="s">
        <v>2472</v>
      </c>
      <c r="D3367" s="1350">
        <v>1</v>
      </c>
      <c r="E3367" s="293" t="s">
        <v>10715</v>
      </c>
      <c r="F3367" s="1352" t="s">
        <v>10694</v>
      </c>
      <c r="G3367" s="1351">
        <v>41238</v>
      </c>
      <c r="H3367" s="1348" t="s">
        <v>2252</v>
      </c>
      <c r="I3367" s="1348">
        <v>1381</v>
      </c>
      <c r="J3367" s="1351">
        <v>39751</v>
      </c>
      <c r="K3367" s="1352" t="s">
        <v>2253</v>
      </c>
      <c r="L3367" s="1352" t="s">
        <v>10695</v>
      </c>
      <c r="M3367" s="1345" t="s">
        <v>3308</v>
      </c>
      <c r="N3367" s="1346" t="s">
        <v>1830</v>
      </c>
      <c r="O3367" s="1347"/>
      <c r="P3367" s="117" t="str">
        <f t="shared" si="27"/>
        <v>2917</v>
      </c>
      <c r="Q3367" s="117"/>
      <c r="R3367" s="1348">
        <v>291701001</v>
      </c>
      <c r="S3367" s="321"/>
      <c r="T3367" s="321"/>
    </row>
    <row r="3368" spans="1:20" ht="34.5" hidden="1" customHeight="1">
      <c r="A3368" s="1348">
        <v>291701002</v>
      </c>
      <c r="B3368" s="1339" t="str">
        <f t="shared" si="26"/>
        <v>2917</v>
      </c>
      <c r="C3368" s="1349" t="s">
        <v>2472</v>
      </c>
      <c r="D3368" s="1350">
        <v>1</v>
      </c>
      <c r="E3368" s="293" t="s">
        <v>10715</v>
      </c>
      <c r="F3368" s="1352" t="s">
        <v>10694</v>
      </c>
      <c r="G3368" s="1351">
        <v>41238</v>
      </c>
      <c r="H3368" s="1348" t="s">
        <v>2252</v>
      </c>
      <c r="I3368" s="1348">
        <v>1381</v>
      </c>
      <c r="J3368" s="1356">
        <v>39751</v>
      </c>
      <c r="K3368" s="1352" t="s">
        <v>2253</v>
      </c>
      <c r="L3368" s="1352"/>
      <c r="M3368" s="1345" t="s">
        <v>10716</v>
      </c>
      <c r="N3368" s="1346" t="s">
        <v>1830</v>
      </c>
      <c r="O3368" s="1347"/>
      <c r="P3368" s="117" t="str">
        <f t="shared" si="27"/>
        <v>2917</v>
      </c>
      <c r="Q3368" s="117"/>
      <c r="R3368" s="1348">
        <v>291701002</v>
      </c>
      <c r="S3368" s="321"/>
      <c r="T3368" s="321"/>
    </row>
    <row r="3369" spans="1:20" ht="34.5" hidden="1" customHeight="1">
      <c r="A3369" s="1348">
        <v>291701003</v>
      </c>
      <c r="B3369" s="1339" t="str">
        <f t="shared" si="26"/>
        <v>2917</v>
      </c>
      <c r="C3369" s="1349" t="s">
        <v>2472</v>
      </c>
      <c r="D3369" s="1350">
        <v>1</v>
      </c>
      <c r="E3369" s="293" t="s">
        <v>10717</v>
      </c>
      <c r="F3369" s="1352" t="s">
        <v>10009</v>
      </c>
      <c r="G3369" s="1351">
        <v>41238</v>
      </c>
      <c r="H3369" s="1348" t="s">
        <v>2252</v>
      </c>
      <c r="I3369" s="1348">
        <v>1381</v>
      </c>
      <c r="J3369" s="1351">
        <v>39751</v>
      </c>
      <c r="K3369" s="1352" t="s">
        <v>2253</v>
      </c>
      <c r="L3369" s="1352" t="s">
        <v>10718</v>
      </c>
      <c r="M3369" s="1345" t="s">
        <v>3308</v>
      </c>
      <c r="N3369" s="1346" t="s">
        <v>10708</v>
      </c>
      <c r="O3369" s="1347"/>
      <c r="P3369" s="117" t="str">
        <f t="shared" si="27"/>
        <v>2917</v>
      </c>
      <c r="Q3369" s="117"/>
      <c r="R3369" s="1348">
        <v>291701003</v>
      </c>
      <c r="S3369" s="321"/>
      <c r="T3369" s="321"/>
    </row>
    <row r="3370" spans="1:20" ht="34.5" hidden="1" customHeight="1">
      <c r="A3370" s="1348">
        <v>291701004</v>
      </c>
      <c r="B3370" s="1339" t="str">
        <f t="shared" si="26"/>
        <v>2917</v>
      </c>
      <c r="C3370" s="1349" t="s">
        <v>2472</v>
      </c>
      <c r="D3370" s="1350">
        <v>1</v>
      </c>
      <c r="E3370" s="293" t="s">
        <v>10719</v>
      </c>
      <c r="F3370" s="1352" t="s">
        <v>10012</v>
      </c>
      <c r="G3370" s="1356">
        <v>41238</v>
      </c>
      <c r="H3370" s="1348" t="s">
        <v>2252</v>
      </c>
      <c r="I3370" s="1348">
        <v>1381</v>
      </c>
      <c r="J3370" s="1351">
        <v>39751</v>
      </c>
      <c r="K3370" s="1352" t="s">
        <v>2253</v>
      </c>
      <c r="L3370" s="1352" t="s">
        <v>10720</v>
      </c>
      <c r="M3370" s="1345" t="s">
        <v>10721</v>
      </c>
      <c r="N3370" s="1346" t="s">
        <v>1830</v>
      </c>
      <c r="O3370" s="1347"/>
      <c r="P3370" s="117" t="str">
        <f t="shared" si="27"/>
        <v>2917</v>
      </c>
      <c r="Q3370" s="117"/>
      <c r="R3370" s="1348">
        <v>291701004</v>
      </c>
      <c r="S3370" s="321"/>
      <c r="T3370" s="321"/>
    </row>
    <row r="3371" spans="1:20" ht="34.5" hidden="1" customHeight="1">
      <c r="A3371" s="1348">
        <v>291701005</v>
      </c>
      <c r="B3371" s="1339" t="str">
        <f t="shared" si="26"/>
        <v>2917</v>
      </c>
      <c r="C3371" s="1349" t="s">
        <v>2472</v>
      </c>
      <c r="D3371" s="1350">
        <v>1</v>
      </c>
      <c r="E3371" s="293" t="s">
        <v>10722</v>
      </c>
      <c r="F3371" s="1352" t="s">
        <v>10723</v>
      </c>
      <c r="G3371" s="1351"/>
      <c r="H3371" s="1348" t="s">
        <v>2252</v>
      </c>
      <c r="I3371" s="1348"/>
      <c r="J3371" s="1368"/>
      <c r="K3371" s="1352" t="s">
        <v>2253</v>
      </c>
      <c r="L3371" s="1352" t="s">
        <v>10724</v>
      </c>
      <c r="M3371" s="1345" t="s">
        <v>3308</v>
      </c>
      <c r="N3371" s="1346" t="s">
        <v>10725</v>
      </c>
      <c r="O3371" s="1347"/>
      <c r="P3371" s="117" t="str">
        <f t="shared" si="27"/>
        <v>2917</v>
      </c>
      <c r="Q3371" s="117"/>
      <c r="R3371" s="1348">
        <v>291701005</v>
      </c>
      <c r="S3371" s="321"/>
      <c r="T3371" s="321"/>
    </row>
    <row r="3372" spans="1:20" ht="34.5" hidden="1" customHeight="1">
      <c r="A3372" s="1348">
        <v>291701006</v>
      </c>
      <c r="B3372" s="1339" t="str">
        <f t="shared" si="26"/>
        <v>2917</v>
      </c>
      <c r="C3372" s="1349" t="s">
        <v>2472</v>
      </c>
      <c r="D3372" s="1350">
        <v>1</v>
      </c>
      <c r="E3372" s="293" t="s">
        <v>10722</v>
      </c>
      <c r="F3372" s="1352" t="s">
        <v>10723</v>
      </c>
      <c r="G3372" s="1351"/>
      <c r="H3372" s="1348" t="s">
        <v>2252</v>
      </c>
      <c r="I3372" s="1348"/>
      <c r="J3372" s="1368"/>
      <c r="K3372" s="1352" t="s">
        <v>2253</v>
      </c>
      <c r="L3372" s="1352"/>
      <c r="M3372" s="1345" t="s">
        <v>10726</v>
      </c>
      <c r="N3372" s="1346" t="s">
        <v>1830</v>
      </c>
      <c r="O3372" s="1347"/>
      <c r="P3372" s="117" t="str">
        <f t="shared" si="27"/>
        <v>2917</v>
      </c>
      <c r="Q3372" s="117"/>
      <c r="R3372" s="1348">
        <v>291701006</v>
      </c>
      <c r="S3372" s="321"/>
      <c r="T3372" s="321"/>
    </row>
    <row r="3373" spans="1:20" ht="34.5" hidden="1" customHeight="1">
      <c r="A3373" s="1348">
        <v>291701007</v>
      </c>
      <c r="B3373" s="1339" t="str">
        <f t="shared" si="26"/>
        <v>2917</v>
      </c>
      <c r="C3373" s="1349" t="s">
        <v>2472</v>
      </c>
      <c r="D3373" s="1350">
        <v>2</v>
      </c>
      <c r="E3373" s="293" t="s">
        <v>10727</v>
      </c>
      <c r="F3373" s="1352" t="s">
        <v>10015</v>
      </c>
      <c r="G3373" s="1356">
        <v>42081</v>
      </c>
      <c r="H3373" s="1348" t="s">
        <v>2252</v>
      </c>
      <c r="I3373" s="1348">
        <v>1416</v>
      </c>
      <c r="J3373" s="1351">
        <v>40325</v>
      </c>
      <c r="K3373" s="1352" t="s">
        <v>2253</v>
      </c>
      <c r="L3373" s="1352"/>
      <c r="M3373" s="1345" t="s">
        <v>3308</v>
      </c>
      <c r="N3373" s="1346" t="s">
        <v>10728</v>
      </c>
      <c r="O3373" s="1347"/>
      <c r="P3373" s="117" t="str">
        <f t="shared" si="27"/>
        <v>2917</v>
      </c>
      <c r="Q3373" s="117"/>
      <c r="R3373" s="1348">
        <v>291701007</v>
      </c>
      <c r="S3373" s="321"/>
      <c r="T3373" s="321"/>
    </row>
    <row r="3374" spans="1:20" ht="48" hidden="1" customHeight="1">
      <c r="A3374" s="1348">
        <v>291701008</v>
      </c>
      <c r="B3374" s="1339" t="str">
        <f t="shared" si="26"/>
        <v>2917</v>
      </c>
      <c r="C3374" s="1349" t="s">
        <v>2472</v>
      </c>
      <c r="D3374" s="1350">
        <v>1</v>
      </c>
      <c r="E3374" s="293" t="s">
        <v>10729</v>
      </c>
      <c r="F3374" s="1352" t="s">
        <v>10730</v>
      </c>
      <c r="G3374" s="1356"/>
      <c r="H3374" s="1348" t="s">
        <v>2252</v>
      </c>
      <c r="I3374" s="1348"/>
      <c r="J3374" s="1368"/>
      <c r="K3374" s="1352" t="s">
        <v>2253</v>
      </c>
      <c r="L3374" s="1352" t="s">
        <v>10731</v>
      </c>
      <c r="M3374" s="1345" t="s">
        <v>1830</v>
      </c>
      <c r="N3374" s="1346" t="s">
        <v>1830</v>
      </c>
      <c r="O3374" s="1347"/>
      <c r="P3374" s="117" t="str">
        <f t="shared" si="27"/>
        <v>2917</v>
      </c>
      <c r="Q3374" s="117"/>
      <c r="R3374" s="1348">
        <v>291701008</v>
      </c>
      <c r="S3374" s="321"/>
      <c r="T3374" s="321"/>
    </row>
    <row r="3375" spans="1:20" ht="34.5" hidden="1" customHeight="1">
      <c r="A3375" s="1348">
        <v>291701009</v>
      </c>
      <c r="B3375" s="1339" t="str">
        <f t="shared" si="26"/>
        <v>2917</v>
      </c>
      <c r="C3375" s="1349" t="s">
        <v>2472</v>
      </c>
      <c r="D3375" s="1350">
        <v>1</v>
      </c>
      <c r="E3375" s="293" t="s">
        <v>10729</v>
      </c>
      <c r="F3375" s="1352" t="s">
        <v>10730</v>
      </c>
      <c r="G3375" s="1356"/>
      <c r="H3375" s="1348" t="s">
        <v>2252</v>
      </c>
      <c r="I3375" s="1348"/>
      <c r="J3375" s="1368"/>
      <c r="K3375" s="1352" t="s">
        <v>2253</v>
      </c>
      <c r="L3375" s="1352"/>
      <c r="M3375" s="1345" t="s">
        <v>1830</v>
      </c>
      <c r="N3375" s="1346" t="s">
        <v>10600</v>
      </c>
      <c r="O3375" s="1347"/>
      <c r="P3375" s="117" t="str">
        <f t="shared" si="27"/>
        <v>2917</v>
      </c>
      <c r="Q3375" s="117"/>
      <c r="R3375" s="1348">
        <v>291701009</v>
      </c>
      <c r="S3375" s="321"/>
      <c r="T3375" s="321"/>
    </row>
    <row r="3376" spans="1:20" ht="34.5" hidden="1" customHeight="1">
      <c r="A3376" s="1348">
        <v>291701011</v>
      </c>
      <c r="B3376" s="1339" t="str">
        <f t="shared" si="26"/>
        <v>2917</v>
      </c>
      <c r="C3376" s="1349" t="s">
        <v>2472</v>
      </c>
      <c r="D3376" s="1350">
        <v>2</v>
      </c>
      <c r="E3376" s="293" t="s">
        <v>10732</v>
      </c>
      <c r="F3376" s="1352" t="s">
        <v>10018</v>
      </c>
      <c r="G3376" s="1356">
        <v>42081</v>
      </c>
      <c r="H3376" s="1348" t="s">
        <v>2252</v>
      </c>
      <c r="I3376" s="1348">
        <v>1416</v>
      </c>
      <c r="J3376" s="1351">
        <v>40325</v>
      </c>
      <c r="K3376" s="1352" t="s">
        <v>2253</v>
      </c>
      <c r="L3376" s="1353"/>
      <c r="M3376" s="1345" t="s">
        <v>1830</v>
      </c>
      <c r="N3376" s="1346" t="s">
        <v>1830</v>
      </c>
      <c r="O3376" s="1347"/>
      <c r="P3376" s="117" t="str">
        <f t="shared" si="27"/>
        <v>2917</v>
      </c>
      <c r="Q3376" s="117"/>
      <c r="R3376" s="1348">
        <v>291701011</v>
      </c>
      <c r="S3376" s="321"/>
      <c r="T3376" s="321"/>
    </row>
    <row r="3377" spans="1:20" ht="34.5" hidden="1" customHeight="1">
      <c r="A3377" s="1348">
        <v>291701012</v>
      </c>
      <c r="B3377" s="1339" t="str">
        <f t="shared" si="26"/>
        <v>2917</v>
      </c>
      <c r="C3377" s="1349" t="s">
        <v>2479</v>
      </c>
      <c r="D3377" s="1350">
        <v>1</v>
      </c>
      <c r="E3377" s="293" t="s">
        <v>10733</v>
      </c>
      <c r="F3377" s="1352" t="s">
        <v>10734</v>
      </c>
      <c r="G3377" s="1351">
        <v>39000</v>
      </c>
      <c r="H3377" s="1348" t="s">
        <v>2252</v>
      </c>
      <c r="I3377" s="1348">
        <v>1357</v>
      </c>
      <c r="J3377" s="1356">
        <v>39338</v>
      </c>
      <c r="K3377" s="1352" t="s">
        <v>2253</v>
      </c>
      <c r="L3377" s="1352"/>
      <c r="M3377" s="1345" t="s">
        <v>1830</v>
      </c>
      <c r="N3377" s="1346" t="s">
        <v>1830</v>
      </c>
      <c r="O3377" s="1347"/>
      <c r="P3377" s="117" t="str">
        <f t="shared" si="27"/>
        <v>2917</v>
      </c>
      <c r="Q3377" s="117"/>
      <c r="R3377" s="1348">
        <v>291701012</v>
      </c>
      <c r="S3377" s="321"/>
      <c r="T3377" s="321"/>
    </row>
    <row r="3378" spans="1:20" ht="34.5" hidden="1" customHeight="1">
      <c r="A3378" s="1348">
        <v>291701014</v>
      </c>
      <c r="B3378" s="1339" t="str">
        <f t="shared" si="26"/>
        <v>2917</v>
      </c>
      <c r="C3378" s="1349" t="s">
        <v>2479</v>
      </c>
      <c r="D3378" s="1350">
        <v>1</v>
      </c>
      <c r="E3378" s="293" t="s">
        <v>10735</v>
      </c>
      <c r="F3378" s="1352" t="s">
        <v>10736</v>
      </c>
      <c r="G3378" s="1351">
        <v>39000</v>
      </c>
      <c r="H3378" s="1348" t="s">
        <v>2252</v>
      </c>
      <c r="I3378" s="1348">
        <v>1357</v>
      </c>
      <c r="J3378" s="1356">
        <v>39338</v>
      </c>
      <c r="K3378" s="1352" t="s">
        <v>2253</v>
      </c>
      <c r="L3378" s="1352"/>
      <c r="M3378" s="1345" t="s">
        <v>1830</v>
      </c>
      <c r="N3378" s="1346" t="s">
        <v>1830</v>
      </c>
      <c r="O3378" s="1347"/>
      <c r="P3378" s="117" t="str">
        <f t="shared" si="27"/>
        <v>2917</v>
      </c>
      <c r="Q3378" s="117"/>
      <c r="R3378" s="1348">
        <v>291701014</v>
      </c>
      <c r="S3378" s="321"/>
      <c r="T3378" s="321"/>
    </row>
    <row r="3379" spans="1:20" ht="34.5" hidden="1" customHeight="1">
      <c r="A3379" s="1348">
        <v>291701015</v>
      </c>
      <c r="B3379" s="1339" t="str">
        <f t="shared" si="26"/>
        <v>2917</v>
      </c>
      <c r="C3379" s="1349" t="s">
        <v>2479</v>
      </c>
      <c r="D3379" s="1350">
        <v>1</v>
      </c>
      <c r="E3379" s="293" t="s">
        <v>10737</v>
      </c>
      <c r="F3379" s="1352" t="s">
        <v>10738</v>
      </c>
      <c r="G3379" s="1351">
        <v>39000</v>
      </c>
      <c r="H3379" s="1348" t="s">
        <v>2252</v>
      </c>
      <c r="I3379" s="1348">
        <v>1357</v>
      </c>
      <c r="J3379" s="1356">
        <v>39338</v>
      </c>
      <c r="K3379" s="1352" t="s">
        <v>2253</v>
      </c>
      <c r="L3379" s="1353"/>
      <c r="M3379" s="1345" t="s">
        <v>1830</v>
      </c>
      <c r="N3379" s="1346" t="s">
        <v>3398</v>
      </c>
      <c r="O3379" s="1347"/>
      <c r="P3379" s="117" t="str">
        <f t="shared" si="27"/>
        <v>2917</v>
      </c>
      <c r="Q3379" s="117"/>
      <c r="R3379" s="1348">
        <v>291701015</v>
      </c>
      <c r="S3379" s="321"/>
      <c r="T3379" s="321"/>
    </row>
    <row r="3380" spans="1:20" ht="34.5" hidden="1" customHeight="1">
      <c r="A3380" s="1348">
        <v>291701016</v>
      </c>
      <c r="B3380" s="1339" t="str">
        <f t="shared" si="26"/>
        <v>2917</v>
      </c>
      <c r="C3380" s="1349" t="s">
        <v>2479</v>
      </c>
      <c r="D3380" s="1350">
        <v>1</v>
      </c>
      <c r="E3380" s="293" t="s">
        <v>10739</v>
      </c>
      <c r="F3380" s="1352" t="s">
        <v>10740</v>
      </c>
      <c r="G3380" s="1351">
        <v>39000</v>
      </c>
      <c r="H3380" s="1348" t="s">
        <v>2252</v>
      </c>
      <c r="I3380" s="1348">
        <v>1357</v>
      </c>
      <c r="J3380" s="1351">
        <v>39338</v>
      </c>
      <c r="K3380" s="1352" t="s">
        <v>2253</v>
      </c>
      <c r="L3380" s="1352" t="s">
        <v>10741</v>
      </c>
      <c r="M3380" s="1345" t="s">
        <v>1830</v>
      </c>
      <c r="N3380" s="1346" t="s">
        <v>1830</v>
      </c>
      <c r="O3380" s="1347"/>
      <c r="P3380" s="117" t="str">
        <f t="shared" si="27"/>
        <v>2917</v>
      </c>
      <c r="Q3380" s="117"/>
      <c r="R3380" s="1348">
        <v>291701016</v>
      </c>
      <c r="S3380" s="321"/>
      <c r="T3380" s="321"/>
    </row>
    <row r="3381" spans="1:20" ht="34.5" hidden="1" customHeight="1">
      <c r="A3381" s="1348">
        <v>291701009</v>
      </c>
      <c r="B3381" s="1339" t="str">
        <f t="shared" si="26"/>
        <v>2917</v>
      </c>
      <c r="C3381" s="1349" t="s">
        <v>2479</v>
      </c>
      <c r="D3381" s="1350">
        <v>2</v>
      </c>
      <c r="E3381" s="293" t="s">
        <v>10742</v>
      </c>
      <c r="F3381" s="1352" t="s">
        <v>10743</v>
      </c>
      <c r="G3381" s="1351">
        <v>41243</v>
      </c>
      <c r="H3381" s="1348" t="s">
        <v>2252</v>
      </c>
      <c r="I3381" s="1348">
        <v>1381</v>
      </c>
      <c r="J3381" s="1351">
        <v>39751</v>
      </c>
      <c r="K3381" s="1352" t="s">
        <v>2253</v>
      </c>
      <c r="L3381" s="1352"/>
      <c r="M3381" s="1345" t="s">
        <v>1830</v>
      </c>
      <c r="N3381" s="1346" t="s">
        <v>10744</v>
      </c>
      <c r="O3381" s="1347"/>
      <c r="P3381" s="117" t="str">
        <f t="shared" si="27"/>
        <v>2917</v>
      </c>
      <c r="Q3381" s="117"/>
      <c r="R3381" s="1348">
        <v>291701009</v>
      </c>
      <c r="S3381" s="321"/>
      <c r="T3381" s="321"/>
    </row>
    <row r="3382" spans="1:20" ht="34.5" hidden="1" customHeight="1">
      <c r="A3382" s="1348">
        <v>291701017</v>
      </c>
      <c r="B3382" s="1339" t="str">
        <f t="shared" si="26"/>
        <v>2917</v>
      </c>
      <c r="C3382" s="1349" t="s">
        <v>2479</v>
      </c>
      <c r="D3382" s="1350">
        <v>3</v>
      </c>
      <c r="E3382" s="293" t="s">
        <v>10745</v>
      </c>
      <c r="F3382" s="1352" t="s">
        <v>9719</v>
      </c>
      <c r="G3382" s="1351">
        <v>43465</v>
      </c>
      <c r="H3382" s="1348" t="s">
        <v>2252</v>
      </c>
      <c r="I3382" s="1348">
        <v>1487</v>
      </c>
      <c r="J3382" s="1356">
        <v>41522</v>
      </c>
      <c r="K3382" s="1352" t="s">
        <v>2253</v>
      </c>
      <c r="L3382" s="1352"/>
      <c r="M3382" s="1345" t="s">
        <v>1830</v>
      </c>
      <c r="N3382" s="1346" t="s">
        <v>10744</v>
      </c>
      <c r="O3382" s="1347"/>
      <c r="P3382" s="117" t="str">
        <f t="shared" si="27"/>
        <v>2917</v>
      </c>
      <c r="Q3382" s="117"/>
      <c r="R3382" s="1348">
        <v>291701017</v>
      </c>
      <c r="S3382" s="321"/>
      <c r="T3382" s="321"/>
    </row>
    <row r="3383" spans="1:20" ht="34.5" hidden="1" customHeight="1">
      <c r="A3383" s="1348">
        <v>291701018</v>
      </c>
      <c r="B3383" s="1339" t="str">
        <f t="shared" si="26"/>
        <v>2917</v>
      </c>
      <c r="C3383" s="1349" t="s">
        <v>2479</v>
      </c>
      <c r="D3383" s="1350">
        <v>1</v>
      </c>
      <c r="E3383" s="293" t="s">
        <v>10746</v>
      </c>
      <c r="F3383" s="1352" t="s">
        <v>10747</v>
      </c>
      <c r="G3383" s="1351">
        <v>39390</v>
      </c>
      <c r="H3383" s="1348" t="s">
        <v>2252</v>
      </c>
      <c r="I3383" s="1348">
        <v>1357</v>
      </c>
      <c r="J3383" s="1356">
        <v>39338</v>
      </c>
      <c r="K3383" s="1352" t="s">
        <v>2253</v>
      </c>
      <c r="L3383" s="1352" t="s">
        <v>10748</v>
      </c>
      <c r="M3383" s="1345" t="s">
        <v>1830</v>
      </c>
      <c r="N3383" s="1346" t="s">
        <v>1830</v>
      </c>
      <c r="O3383" s="1347"/>
      <c r="P3383" s="117" t="str">
        <f t="shared" si="27"/>
        <v>2917</v>
      </c>
      <c r="Q3383" s="117"/>
      <c r="R3383" s="1348">
        <v>291701018</v>
      </c>
      <c r="S3383" s="321"/>
      <c r="T3383" s="321"/>
    </row>
    <row r="3384" spans="1:20" ht="34.5" hidden="1" customHeight="1">
      <c r="A3384" s="1348">
        <v>291301002</v>
      </c>
      <c r="B3384" s="1339" t="str">
        <f t="shared" si="26"/>
        <v>2913</v>
      </c>
      <c r="C3384" s="1349" t="s">
        <v>2479</v>
      </c>
      <c r="D3384" s="1350">
        <v>2</v>
      </c>
      <c r="E3384" s="293" t="s">
        <v>10749</v>
      </c>
      <c r="F3384" s="1352" t="s">
        <v>10747</v>
      </c>
      <c r="G3384" s="1351">
        <v>41464</v>
      </c>
      <c r="H3384" s="1348" t="s">
        <v>2252</v>
      </c>
      <c r="I3384" s="1348">
        <v>1381</v>
      </c>
      <c r="J3384" s="1356">
        <v>39751</v>
      </c>
      <c r="K3384" s="1352" t="s">
        <v>2253</v>
      </c>
      <c r="L3384" s="1352"/>
      <c r="M3384" s="1345" t="s">
        <v>1830</v>
      </c>
      <c r="N3384" s="1346" t="s">
        <v>3398</v>
      </c>
      <c r="O3384" s="1347"/>
      <c r="P3384" s="117" t="str">
        <f t="shared" si="27"/>
        <v>2913</v>
      </c>
      <c r="Q3384" s="117"/>
      <c r="R3384" s="1348">
        <v>291301002</v>
      </c>
      <c r="S3384" s="321"/>
      <c r="T3384" s="321"/>
    </row>
    <row r="3385" spans="1:20" ht="34.5" hidden="1" customHeight="1">
      <c r="A3385" s="1348">
        <v>291301003</v>
      </c>
      <c r="B3385" s="1339" t="str">
        <f t="shared" si="26"/>
        <v>2913</v>
      </c>
      <c r="C3385" s="1349" t="s">
        <v>2479</v>
      </c>
      <c r="D3385" s="1350">
        <v>3</v>
      </c>
      <c r="E3385" s="293" t="s">
        <v>10750</v>
      </c>
      <c r="F3385" s="1352" t="s">
        <v>10751</v>
      </c>
      <c r="G3385" s="1351">
        <v>43303</v>
      </c>
      <c r="H3385" s="1348" t="s">
        <v>2252</v>
      </c>
      <c r="I3385" s="1348">
        <v>1488</v>
      </c>
      <c r="J3385" s="1356">
        <v>41557</v>
      </c>
      <c r="K3385" s="1352" t="s">
        <v>2253</v>
      </c>
      <c r="L3385" s="1352"/>
      <c r="M3385" s="1345" t="s">
        <v>1830</v>
      </c>
      <c r="N3385" s="1346" t="s">
        <v>10752</v>
      </c>
      <c r="O3385" s="1347"/>
      <c r="P3385" s="117" t="str">
        <f t="shared" si="27"/>
        <v>2913</v>
      </c>
      <c r="Q3385" s="117"/>
      <c r="R3385" s="1348">
        <v>291301003</v>
      </c>
      <c r="S3385" s="321"/>
      <c r="T3385" s="321"/>
    </row>
    <row r="3386" spans="1:20" ht="34.5" hidden="1" customHeight="1">
      <c r="A3386" s="1348">
        <v>291301004</v>
      </c>
      <c r="B3386" s="1339" t="str">
        <f t="shared" si="26"/>
        <v>2913</v>
      </c>
      <c r="C3386" s="1349" t="s">
        <v>2479</v>
      </c>
      <c r="D3386" s="1350">
        <v>1</v>
      </c>
      <c r="E3386" s="293" t="s">
        <v>10753</v>
      </c>
      <c r="F3386" s="1352" t="s">
        <v>10754</v>
      </c>
      <c r="G3386" s="1351">
        <v>39390</v>
      </c>
      <c r="H3386" s="1348" t="s">
        <v>2252</v>
      </c>
      <c r="I3386" s="1348">
        <v>1357</v>
      </c>
      <c r="J3386" s="1356">
        <v>39338</v>
      </c>
      <c r="K3386" s="1352" t="s">
        <v>2253</v>
      </c>
      <c r="L3386" s="1352" t="s">
        <v>10755</v>
      </c>
      <c r="M3386" s="1345" t="s">
        <v>1830</v>
      </c>
      <c r="N3386" s="1346" t="s">
        <v>10752</v>
      </c>
      <c r="O3386" s="1347"/>
      <c r="P3386" s="117" t="str">
        <f t="shared" si="27"/>
        <v>2913</v>
      </c>
      <c r="Q3386" s="117"/>
      <c r="R3386" s="1348">
        <v>291301004</v>
      </c>
      <c r="S3386" s="321"/>
      <c r="T3386" s="321"/>
    </row>
    <row r="3387" spans="1:20" ht="34.5" hidden="1" customHeight="1">
      <c r="A3387" s="1348">
        <v>291301005</v>
      </c>
      <c r="B3387" s="1339" t="str">
        <f t="shared" si="26"/>
        <v>2913</v>
      </c>
      <c r="C3387" s="1349" t="s">
        <v>2479</v>
      </c>
      <c r="D3387" s="1350">
        <v>2</v>
      </c>
      <c r="E3387" s="293" t="s">
        <v>10756</v>
      </c>
      <c r="F3387" s="1352" t="s">
        <v>10754</v>
      </c>
      <c r="G3387" s="1351">
        <v>42551</v>
      </c>
      <c r="H3387" s="1348" t="s">
        <v>2252</v>
      </c>
      <c r="I3387" s="1348">
        <v>1381</v>
      </c>
      <c r="J3387" s="1351">
        <v>39751</v>
      </c>
      <c r="K3387" s="1352" t="s">
        <v>2253</v>
      </c>
      <c r="L3387" s="1353"/>
      <c r="M3387" s="1345" t="s">
        <v>10757</v>
      </c>
      <c r="N3387" s="1346" t="s">
        <v>1830</v>
      </c>
      <c r="O3387" s="1347"/>
      <c r="P3387" s="117" t="str">
        <f t="shared" si="27"/>
        <v>2913</v>
      </c>
      <c r="Q3387" s="117"/>
      <c r="R3387" s="1348">
        <v>291301005</v>
      </c>
      <c r="S3387" s="321"/>
      <c r="T3387" s="321"/>
    </row>
    <row r="3388" spans="1:20" ht="34.5" hidden="1" customHeight="1">
      <c r="A3388" s="1348">
        <v>291301006</v>
      </c>
      <c r="B3388" s="1339" t="str">
        <f t="shared" si="26"/>
        <v>2913</v>
      </c>
      <c r="C3388" s="1349" t="s">
        <v>2479</v>
      </c>
      <c r="D3388" s="1350">
        <v>1</v>
      </c>
      <c r="E3388" s="293" t="s">
        <v>10758</v>
      </c>
      <c r="F3388" s="1352" t="s">
        <v>10759</v>
      </c>
      <c r="G3388" s="1356">
        <v>39390</v>
      </c>
      <c r="H3388" s="1348" t="s">
        <v>2252</v>
      </c>
      <c r="I3388" s="1348">
        <v>1357</v>
      </c>
      <c r="J3388" s="1351">
        <v>39338</v>
      </c>
      <c r="K3388" s="1352" t="s">
        <v>2253</v>
      </c>
      <c r="L3388" s="1352" t="s">
        <v>10760</v>
      </c>
      <c r="M3388" s="1345" t="s">
        <v>10757</v>
      </c>
      <c r="N3388" s="1346" t="s">
        <v>1830</v>
      </c>
      <c r="O3388" s="1347"/>
      <c r="P3388" s="117" t="str">
        <f t="shared" si="27"/>
        <v>2913</v>
      </c>
      <c r="Q3388" s="117"/>
      <c r="R3388" s="1348">
        <v>291301006</v>
      </c>
      <c r="S3388" s="321"/>
      <c r="T3388" s="321"/>
    </row>
    <row r="3389" spans="1:20" ht="34.5" hidden="1" customHeight="1">
      <c r="A3389" s="1348">
        <v>291301007</v>
      </c>
      <c r="B3389" s="1339" t="str">
        <f t="shared" si="26"/>
        <v>2913</v>
      </c>
      <c r="C3389" s="1349" t="s">
        <v>2479</v>
      </c>
      <c r="D3389" s="1350">
        <v>2</v>
      </c>
      <c r="E3389" s="293" t="s">
        <v>10761</v>
      </c>
      <c r="F3389" s="1352" t="s">
        <v>10762</v>
      </c>
      <c r="G3389" s="1356">
        <v>41464</v>
      </c>
      <c r="H3389" s="1348" t="s">
        <v>2252</v>
      </c>
      <c r="I3389" s="1348">
        <v>1381</v>
      </c>
      <c r="J3389" s="1351">
        <v>39751</v>
      </c>
      <c r="K3389" s="1352" t="s">
        <v>2253</v>
      </c>
      <c r="L3389" s="1353"/>
      <c r="M3389" s="1345" t="s">
        <v>10757</v>
      </c>
      <c r="N3389" s="1346" t="s">
        <v>1830</v>
      </c>
      <c r="O3389" s="1347"/>
      <c r="P3389" s="117" t="str">
        <f t="shared" si="27"/>
        <v>2913</v>
      </c>
      <c r="Q3389" s="117"/>
      <c r="R3389" s="1348">
        <v>291301007</v>
      </c>
      <c r="S3389" s="321"/>
      <c r="T3389" s="321"/>
    </row>
    <row r="3390" spans="1:20" ht="34.5" hidden="1" customHeight="1">
      <c r="A3390" s="1348">
        <v>291301008</v>
      </c>
      <c r="B3390" s="1339" t="str">
        <f t="shared" si="26"/>
        <v>2913</v>
      </c>
      <c r="C3390" s="1349" t="s">
        <v>2479</v>
      </c>
      <c r="D3390" s="1350">
        <v>3</v>
      </c>
      <c r="E3390" s="293" t="s">
        <v>10763</v>
      </c>
      <c r="F3390" s="1352" t="s">
        <v>10764</v>
      </c>
      <c r="G3390" s="1356">
        <v>43303</v>
      </c>
      <c r="H3390" s="1348" t="s">
        <v>2252</v>
      </c>
      <c r="I3390" s="1348">
        <v>1488</v>
      </c>
      <c r="J3390" s="1351">
        <v>41557</v>
      </c>
      <c r="K3390" s="1352" t="s">
        <v>2253</v>
      </c>
      <c r="L3390" s="1353"/>
      <c r="M3390" s="1345" t="s">
        <v>10765</v>
      </c>
      <c r="N3390" s="1346" t="s">
        <v>1830</v>
      </c>
      <c r="O3390" s="1347"/>
      <c r="P3390" s="117" t="str">
        <f t="shared" si="27"/>
        <v>2913</v>
      </c>
      <c r="Q3390" s="117"/>
      <c r="R3390" s="1348">
        <v>291301008</v>
      </c>
      <c r="S3390" s="321"/>
      <c r="T3390" s="321"/>
    </row>
    <row r="3391" spans="1:20" ht="34.5" hidden="1" customHeight="1">
      <c r="A3391" s="1348">
        <v>291301009</v>
      </c>
      <c r="B3391" s="1339" t="str">
        <f t="shared" si="26"/>
        <v>2913</v>
      </c>
      <c r="C3391" s="1349" t="s">
        <v>2479</v>
      </c>
      <c r="D3391" s="1350">
        <v>1</v>
      </c>
      <c r="E3391" s="293" t="s">
        <v>10766</v>
      </c>
      <c r="F3391" s="1352" t="s">
        <v>10767</v>
      </c>
      <c r="G3391" s="1356">
        <v>39390</v>
      </c>
      <c r="H3391" s="1348" t="s">
        <v>2252</v>
      </c>
      <c r="I3391" s="1348">
        <v>1357</v>
      </c>
      <c r="J3391" s="1351">
        <v>39338</v>
      </c>
      <c r="K3391" s="1352" t="s">
        <v>2253</v>
      </c>
      <c r="L3391" s="1352" t="s">
        <v>10768</v>
      </c>
      <c r="M3391" s="1345" t="s">
        <v>10757</v>
      </c>
      <c r="N3391" s="1346" t="s">
        <v>1830</v>
      </c>
      <c r="O3391" s="1347"/>
      <c r="P3391" s="117" t="str">
        <f t="shared" si="27"/>
        <v>2913</v>
      </c>
      <c r="Q3391" s="117"/>
      <c r="R3391" s="1348">
        <v>291301009</v>
      </c>
      <c r="S3391" s="321"/>
      <c r="T3391" s="321"/>
    </row>
    <row r="3392" spans="1:20" ht="34.5" hidden="1" customHeight="1">
      <c r="A3392" s="1348">
        <v>291301010</v>
      </c>
      <c r="B3392" s="1339" t="str">
        <f t="shared" si="26"/>
        <v>2913</v>
      </c>
      <c r="C3392" s="1349" t="s">
        <v>2479</v>
      </c>
      <c r="D3392" s="1350">
        <v>2</v>
      </c>
      <c r="E3392" s="293" t="s">
        <v>10769</v>
      </c>
      <c r="F3392" s="1352" t="s">
        <v>10767</v>
      </c>
      <c r="G3392" s="1351">
        <v>42551</v>
      </c>
      <c r="H3392" s="1348" t="s">
        <v>2252</v>
      </c>
      <c r="I3392" s="1348">
        <v>1381</v>
      </c>
      <c r="J3392" s="1351">
        <v>39751</v>
      </c>
      <c r="K3392" s="1352" t="s">
        <v>2253</v>
      </c>
      <c r="L3392" s="1353"/>
      <c r="M3392" s="1345" t="s">
        <v>10757</v>
      </c>
      <c r="N3392" s="1346" t="s">
        <v>1830</v>
      </c>
      <c r="O3392" s="1347"/>
      <c r="P3392" s="117" t="str">
        <f t="shared" si="27"/>
        <v>2913</v>
      </c>
      <c r="Q3392" s="117"/>
      <c r="R3392" s="1348">
        <v>291301010</v>
      </c>
      <c r="S3392" s="321"/>
      <c r="T3392" s="321"/>
    </row>
    <row r="3393" spans="1:20" ht="34.5" hidden="1" customHeight="1">
      <c r="A3393" s="1348">
        <v>291301011</v>
      </c>
      <c r="B3393" s="1339" t="str">
        <f t="shared" si="26"/>
        <v>2913</v>
      </c>
      <c r="C3393" s="1349" t="s">
        <v>2479</v>
      </c>
      <c r="D3393" s="1350">
        <v>1</v>
      </c>
      <c r="E3393" s="293" t="s">
        <v>10770</v>
      </c>
      <c r="F3393" s="1352" t="s">
        <v>10771</v>
      </c>
      <c r="G3393" s="1351">
        <v>39387</v>
      </c>
      <c r="H3393" s="1348" t="s">
        <v>2252</v>
      </c>
      <c r="I3393" s="1348">
        <v>1357</v>
      </c>
      <c r="J3393" s="1351">
        <v>39338</v>
      </c>
      <c r="K3393" s="1352" t="s">
        <v>2253</v>
      </c>
      <c r="L3393" s="1352" t="s">
        <v>10772</v>
      </c>
      <c r="M3393" s="1345" t="s">
        <v>10757</v>
      </c>
      <c r="N3393" s="1346" t="s">
        <v>3398</v>
      </c>
      <c r="O3393" s="1347"/>
      <c r="P3393" s="117" t="str">
        <f t="shared" si="27"/>
        <v>2913</v>
      </c>
      <c r="Q3393" s="117"/>
      <c r="R3393" s="1348">
        <v>291301011</v>
      </c>
      <c r="S3393" s="321"/>
      <c r="T3393" s="321"/>
    </row>
    <row r="3394" spans="1:20" ht="34.5" hidden="1" customHeight="1">
      <c r="A3394" s="1348">
        <v>291301012</v>
      </c>
      <c r="B3394" s="1339" t="str">
        <f t="shared" si="26"/>
        <v>2913</v>
      </c>
      <c r="C3394" s="1349" t="s">
        <v>2479</v>
      </c>
      <c r="D3394" s="1350">
        <v>2</v>
      </c>
      <c r="E3394" s="293" t="s">
        <v>10773</v>
      </c>
      <c r="F3394" s="1352" t="s">
        <v>10774</v>
      </c>
      <c r="G3394" s="1356">
        <v>41464</v>
      </c>
      <c r="H3394" s="1348" t="s">
        <v>2252</v>
      </c>
      <c r="I3394" s="1348">
        <v>1381</v>
      </c>
      <c r="J3394" s="1351">
        <v>39751</v>
      </c>
      <c r="K3394" s="1352" t="s">
        <v>2253</v>
      </c>
      <c r="L3394" s="1353"/>
      <c r="M3394" s="1345" t="s">
        <v>10775</v>
      </c>
      <c r="N3394" s="1346" t="s">
        <v>3398</v>
      </c>
      <c r="O3394" s="1347"/>
      <c r="P3394" s="117" t="str">
        <f t="shared" si="27"/>
        <v>2913</v>
      </c>
      <c r="Q3394" s="117"/>
      <c r="R3394" s="1348">
        <v>291301012</v>
      </c>
      <c r="S3394" s="321"/>
      <c r="T3394" s="321"/>
    </row>
    <row r="3395" spans="1:20" ht="34.5" hidden="1" customHeight="1">
      <c r="A3395" s="1348">
        <v>291301013</v>
      </c>
      <c r="B3395" s="1339" t="str">
        <f t="shared" si="26"/>
        <v>2913</v>
      </c>
      <c r="C3395" s="1349" t="s">
        <v>2479</v>
      </c>
      <c r="D3395" s="1350">
        <v>3</v>
      </c>
      <c r="E3395" s="293" t="s">
        <v>10776</v>
      </c>
      <c r="F3395" s="1352" t="s">
        <v>10777</v>
      </c>
      <c r="G3395" s="1356">
        <v>43303</v>
      </c>
      <c r="H3395" s="1348" t="s">
        <v>2252</v>
      </c>
      <c r="I3395" s="1348">
        <v>1488</v>
      </c>
      <c r="J3395" s="1356">
        <v>41557</v>
      </c>
      <c r="K3395" s="1352" t="s">
        <v>2253</v>
      </c>
      <c r="L3395" s="1353"/>
      <c r="M3395" s="1345" t="s">
        <v>10637</v>
      </c>
      <c r="N3395" s="1346" t="s">
        <v>10778</v>
      </c>
      <c r="O3395" s="1347"/>
      <c r="P3395" s="117" t="str">
        <f t="shared" si="27"/>
        <v>2913</v>
      </c>
      <c r="Q3395" s="117"/>
      <c r="R3395" s="1348">
        <v>291301013</v>
      </c>
      <c r="S3395" s="321"/>
      <c r="T3395" s="321"/>
    </row>
    <row r="3396" spans="1:20" ht="34.5" hidden="1" customHeight="1">
      <c r="A3396" s="1348">
        <v>291301014</v>
      </c>
      <c r="B3396" s="1339" t="str">
        <f t="shared" si="26"/>
        <v>2913</v>
      </c>
      <c r="C3396" s="1349" t="s">
        <v>2479</v>
      </c>
      <c r="D3396" s="1350">
        <v>1</v>
      </c>
      <c r="E3396" s="293" t="s">
        <v>10779</v>
      </c>
      <c r="F3396" s="1352" t="s">
        <v>10780</v>
      </c>
      <c r="G3396" s="1351">
        <v>39390</v>
      </c>
      <c r="H3396" s="1348" t="s">
        <v>2252</v>
      </c>
      <c r="I3396" s="1348">
        <v>1357</v>
      </c>
      <c r="J3396" s="1356">
        <v>39338</v>
      </c>
      <c r="K3396" s="1352" t="s">
        <v>2253</v>
      </c>
      <c r="L3396" s="1353"/>
      <c r="M3396" s="1345" t="s">
        <v>1830</v>
      </c>
      <c r="N3396" s="1346" t="s">
        <v>10781</v>
      </c>
      <c r="O3396" s="1347"/>
      <c r="P3396" s="117" t="str">
        <f t="shared" si="27"/>
        <v>2913</v>
      </c>
      <c r="Q3396" s="117"/>
      <c r="R3396" s="1348">
        <v>291301014</v>
      </c>
      <c r="S3396" s="321"/>
      <c r="T3396" s="321"/>
    </row>
    <row r="3397" spans="1:20" ht="34.5" hidden="1" customHeight="1">
      <c r="A3397" s="1348">
        <v>291301015</v>
      </c>
      <c r="B3397" s="1339" t="str">
        <f t="shared" si="26"/>
        <v>2913</v>
      </c>
      <c r="C3397" s="1349" t="s">
        <v>2479</v>
      </c>
      <c r="D3397" s="1350">
        <v>1</v>
      </c>
      <c r="E3397" s="293" t="s">
        <v>10782</v>
      </c>
      <c r="F3397" s="1352" t="s">
        <v>10783</v>
      </c>
      <c r="G3397" s="1351">
        <v>39390</v>
      </c>
      <c r="H3397" s="1348" t="s">
        <v>2252</v>
      </c>
      <c r="I3397" s="1348">
        <v>1357</v>
      </c>
      <c r="J3397" s="1356">
        <v>39338</v>
      </c>
      <c r="K3397" s="1352" t="s">
        <v>2253</v>
      </c>
      <c r="L3397" s="1353"/>
      <c r="M3397" s="1345" t="s">
        <v>1830</v>
      </c>
      <c r="N3397" s="1346" t="s">
        <v>10784</v>
      </c>
      <c r="O3397" s="1347"/>
      <c r="P3397" s="117" t="str">
        <f t="shared" si="27"/>
        <v>2913</v>
      </c>
      <c r="Q3397" s="117"/>
      <c r="R3397" s="1348">
        <v>291301015</v>
      </c>
      <c r="S3397" s="321"/>
      <c r="T3397" s="321"/>
    </row>
    <row r="3398" spans="1:20" ht="34.5" hidden="1" customHeight="1">
      <c r="A3398" s="1348">
        <v>291301016</v>
      </c>
      <c r="B3398" s="1339" t="str">
        <f t="shared" si="26"/>
        <v>2913</v>
      </c>
      <c r="C3398" s="1349" t="s">
        <v>2479</v>
      </c>
      <c r="D3398" s="1350">
        <v>1</v>
      </c>
      <c r="E3398" s="293" t="s">
        <v>10785</v>
      </c>
      <c r="F3398" s="1352" t="s">
        <v>10786</v>
      </c>
      <c r="G3398" s="1356">
        <v>39732</v>
      </c>
      <c r="H3398" s="1348" t="s">
        <v>2252</v>
      </c>
      <c r="I3398" s="1348"/>
      <c r="J3398" s="1368"/>
      <c r="K3398" s="1352" t="s">
        <v>2253</v>
      </c>
      <c r="L3398" s="1352"/>
      <c r="M3398" s="1345" t="s">
        <v>1830</v>
      </c>
      <c r="N3398" s="1346" t="s">
        <v>10787</v>
      </c>
      <c r="O3398" s="1347"/>
      <c r="P3398" s="117" t="str">
        <f t="shared" si="27"/>
        <v>2913</v>
      </c>
      <c r="Q3398" s="117"/>
      <c r="R3398" s="1348">
        <v>291301016</v>
      </c>
      <c r="S3398" s="321"/>
      <c r="T3398" s="321"/>
    </row>
    <row r="3399" spans="1:20" ht="34.5" hidden="1" customHeight="1">
      <c r="A3399" s="1348">
        <v>291301017</v>
      </c>
      <c r="B3399" s="1339" t="str">
        <f t="shared" si="26"/>
        <v>2913</v>
      </c>
      <c r="C3399" s="1349" t="s">
        <v>2479</v>
      </c>
      <c r="D3399" s="1350">
        <v>2</v>
      </c>
      <c r="E3399" s="293" t="s">
        <v>10788</v>
      </c>
      <c r="F3399" s="1352" t="s">
        <v>10789</v>
      </c>
      <c r="G3399" s="1351">
        <v>40882</v>
      </c>
      <c r="H3399" s="1348" t="s">
        <v>2252</v>
      </c>
      <c r="I3399" s="1348">
        <v>1357</v>
      </c>
      <c r="J3399" s="1351">
        <v>39338</v>
      </c>
      <c r="K3399" s="1352" t="s">
        <v>2253</v>
      </c>
      <c r="L3399" s="1352"/>
      <c r="M3399" s="1345" t="s">
        <v>1830</v>
      </c>
      <c r="N3399" s="1346" t="s">
        <v>1830</v>
      </c>
      <c r="O3399" s="1347"/>
      <c r="P3399" s="117" t="str">
        <f t="shared" si="27"/>
        <v>2913</v>
      </c>
      <c r="Q3399" s="117"/>
      <c r="R3399" s="1348">
        <v>291301017</v>
      </c>
      <c r="S3399" s="321"/>
      <c r="T3399" s="321"/>
    </row>
    <row r="3400" spans="1:20" ht="34.5" hidden="1" customHeight="1">
      <c r="A3400" s="1348">
        <v>291301018</v>
      </c>
      <c r="B3400" s="1339" t="str">
        <f t="shared" si="26"/>
        <v>2913</v>
      </c>
      <c r="C3400" s="1349" t="s">
        <v>2479</v>
      </c>
      <c r="D3400" s="1350">
        <v>3</v>
      </c>
      <c r="E3400" s="293" t="s">
        <v>10790</v>
      </c>
      <c r="F3400" s="1352" t="s">
        <v>10791</v>
      </c>
      <c r="G3400" s="1356">
        <v>43099</v>
      </c>
      <c r="H3400" s="1348" t="s">
        <v>2252</v>
      </c>
      <c r="I3400" s="1348">
        <v>1482</v>
      </c>
      <c r="J3400" s="1351">
        <v>41470</v>
      </c>
      <c r="K3400" s="1352" t="s">
        <v>2253</v>
      </c>
      <c r="L3400" s="1353"/>
      <c r="M3400" s="1345" t="s">
        <v>10652</v>
      </c>
      <c r="N3400" s="1346" t="s">
        <v>10792</v>
      </c>
      <c r="O3400" s="1347"/>
      <c r="P3400" s="117" t="str">
        <f t="shared" si="27"/>
        <v>2913</v>
      </c>
      <c r="Q3400" s="117"/>
      <c r="R3400" s="1348">
        <v>291301018</v>
      </c>
      <c r="S3400" s="321"/>
      <c r="T3400" s="321"/>
    </row>
    <row r="3401" spans="1:20" ht="34.5" hidden="1" customHeight="1">
      <c r="A3401" s="1348">
        <v>291301019</v>
      </c>
      <c r="B3401" s="1339" t="str">
        <f t="shared" si="26"/>
        <v>2913</v>
      </c>
      <c r="C3401" s="1349" t="s">
        <v>2479</v>
      </c>
      <c r="D3401" s="1350">
        <v>1</v>
      </c>
      <c r="E3401" s="293" t="s">
        <v>10793</v>
      </c>
      <c r="F3401" s="1352" t="s">
        <v>10794</v>
      </c>
      <c r="G3401" s="1356">
        <v>39000</v>
      </c>
      <c r="H3401" s="1348" t="s">
        <v>2252</v>
      </c>
      <c r="I3401" s="1348"/>
      <c r="J3401" s="1368"/>
      <c r="K3401" s="1352" t="s">
        <v>2253</v>
      </c>
      <c r="L3401" s="1352"/>
      <c r="M3401" s="1345" t="s">
        <v>1830</v>
      </c>
      <c r="N3401" s="1346" t="s">
        <v>10795</v>
      </c>
      <c r="O3401" s="1347"/>
      <c r="P3401" s="117" t="str">
        <f t="shared" si="27"/>
        <v>2913</v>
      </c>
      <c r="Q3401" s="117"/>
      <c r="R3401" s="1348">
        <v>291301019</v>
      </c>
      <c r="S3401" s="321"/>
      <c r="T3401" s="321"/>
    </row>
    <row r="3402" spans="1:20" ht="34.5" hidden="1" customHeight="1">
      <c r="A3402" s="1348">
        <v>291301020</v>
      </c>
      <c r="B3402" s="1339" t="str">
        <f t="shared" si="26"/>
        <v>2913</v>
      </c>
      <c r="C3402" s="1349" t="s">
        <v>2479</v>
      </c>
      <c r="D3402" s="1350">
        <v>1</v>
      </c>
      <c r="E3402" s="293" t="s">
        <v>10796</v>
      </c>
      <c r="F3402" s="1352" t="s">
        <v>10797</v>
      </c>
      <c r="G3402" s="1356">
        <v>39732</v>
      </c>
      <c r="H3402" s="1348" t="s">
        <v>2252</v>
      </c>
      <c r="I3402" s="1348">
        <v>1357</v>
      </c>
      <c r="J3402" s="1351">
        <v>39338</v>
      </c>
      <c r="K3402" s="1352" t="s">
        <v>2253</v>
      </c>
      <c r="L3402" s="1352" t="s">
        <v>10798</v>
      </c>
      <c r="M3402" s="1345" t="s">
        <v>1830</v>
      </c>
      <c r="N3402" s="1346" t="s">
        <v>1830</v>
      </c>
      <c r="O3402" s="1347"/>
      <c r="P3402" s="117" t="str">
        <f t="shared" si="27"/>
        <v>2913</v>
      </c>
      <c r="Q3402" s="117"/>
      <c r="R3402" s="1348">
        <v>291301020</v>
      </c>
      <c r="S3402" s="321"/>
      <c r="T3402" s="321"/>
    </row>
    <row r="3403" spans="1:20" ht="34.5" hidden="1" customHeight="1">
      <c r="A3403" s="1348">
        <v>291301021</v>
      </c>
      <c r="B3403" s="1339" t="str">
        <f t="shared" si="26"/>
        <v>2913</v>
      </c>
      <c r="C3403" s="1349" t="s">
        <v>2479</v>
      </c>
      <c r="D3403" s="1350">
        <v>2</v>
      </c>
      <c r="E3403" s="293" t="s">
        <v>10799</v>
      </c>
      <c r="F3403" s="1352" t="s">
        <v>10800</v>
      </c>
      <c r="G3403" s="1356">
        <v>41871</v>
      </c>
      <c r="H3403" s="1348" t="s">
        <v>2252</v>
      </c>
      <c r="I3403" s="1348">
        <v>1423</v>
      </c>
      <c r="J3403" s="1351">
        <v>40521</v>
      </c>
      <c r="K3403" s="1352" t="s">
        <v>2253</v>
      </c>
      <c r="L3403" s="1352"/>
      <c r="M3403" s="1345" t="s">
        <v>1830</v>
      </c>
      <c r="N3403" s="1346" t="s">
        <v>1830</v>
      </c>
      <c r="O3403" s="1347"/>
      <c r="P3403" s="117" t="str">
        <f t="shared" si="27"/>
        <v>2913</v>
      </c>
      <c r="Q3403" s="117"/>
      <c r="R3403" s="1348">
        <v>291301021</v>
      </c>
      <c r="S3403" s="321"/>
      <c r="T3403" s="321"/>
    </row>
    <row r="3404" spans="1:20" ht="34.5" hidden="1" customHeight="1">
      <c r="A3404" s="1348">
        <v>291301022</v>
      </c>
      <c r="B3404" s="1339" t="str">
        <f t="shared" si="26"/>
        <v>2913</v>
      </c>
      <c r="C3404" s="1349" t="s">
        <v>2479</v>
      </c>
      <c r="D3404" s="1350">
        <v>3</v>
      </c>
      <c r="E3404" s="293" t="s">
        <v>10801</v>
      </c>
      <c r="F3404" s="1352" t="s">
        <v>10802</v>
      </c>
      <c r="G3404" s="1356">
        <v>43465</v>
      </c>
      <c r="H3404" s="1348" t="s">
        <v>2252</v>
      </c>
      <c r="I3404" s="1348">
        <v>1482</v>
      </c>
      <c r="J3404" s="1351">
        <v>41470</v>
      </c>
      <c r="K3404" s="1352" t="s">
        <v>2253</v>
      </c>
      <c r="L3404" s="1353"/>
      <c r="M3404" s="1345" t="s">
        <v>1830</v>
      </c>
      <c r="N3404" s="1346" t="s">
        <v>1830</v>
      </c>
      <c r="O3404" s="1347"/>
      <c r="P3404" s="117" t="str">
        <f t="shared" si="27"/>
        <v>2913</v>
      </c>
      <c r="Q3404" s="117"/>
      <c r="R3404" s="1348">
        <v>291301022</v>
      </c>
      <c r="S3404" s="321"/>
      <c r="T3404" s="321"/>
    </row>
    <row r="3405" spans="1:20" ht="34.5" hidden="1" customHeight="1">
      <c r="A3405" s="1348">
        <v>291301023</v>
      </c>
      <c r="B3405" s="1339" t="str">
        <f t="shared" si="26"/>
        <v>2913</v>
      </c>
      <c r="C3405" s="1349" t="s">
        <v>2479</v>
      </c>
      <c r="D3405" s="1350">
        <v>1</v>
      </c>
      <c r="E3405" s="293" t="s">
        <v>10803</v>
      </c>
      <c r="F3405" s="1352" t="s">
        <v>10804</v>
      </c>
      <c r="G3405" s="1356">
        <v>39000</v>
      </c>
      <c r="H3405" s="1348" t="s">
        <v>2252</v>
      </c>
      <c r="I3405" s="1348"/>
      <c r="J3405" s="1368"/>
      <c r="K3405" s="1352" t="s">
        <v>2253</v>
      </c>
      <c r="L3405" s="1353"/>
      <c r="M3405" s="1345" t="s">
        <v>1830</v>
      </c>
      <c r="N3405" s="1346" t="s">
        <v>1830</v>
      </c>
      <c r="O3405" s="1347"/>
      <c r="P3405" s="117" t="str">
        <f t="shared" si="27"/>
        <v>2913</v>
      </c>
      <c r="Q3405" s="117"/>
      <c r="R3405" s="1348">
        <v>291301023</v>
      </c>
      <c r="S3405" s="321"/>
      <c r="T3405" s="321"/>
    </row>
    <row r="3406" spans="1:20" ht="34.5" hidden="1" customHeight="1">
      <c r="A3406" s="1348">
        <v>291301024</v>
      </c>
      <c r="B3406" s="1339" t="str">
        <f t="shared" si="26"/>
        <v>2913</v>
      </c>
      <c r="C3406" s="1349" t="s">
        <v>2479</v>
      </c>
      <c r="D3406" s="1350">
        <v>1</v>
      </c>
      <c r="E3406" s="293" t="s">
        <v>10805</v>
      </c>
      <c r="F3406" s="1352" t="s">
        <v>10806</v>
      </c>
      <c r="G3406" s="1356">
        <v>39000</v>
      </c>
      <c r="H3406" s="1348" t="s">
        <v>2252</v>
      </c>
      <c r="I3406" s="1348"/>
      <c r="J3406" s="1368"/>
      <c r="K3406" s="1352" t="s">
        <v>2253</v>
      </c>
      <c r="L3406" s="1353"/>
      <c r="M3406" s="1345" t="s">
        <v>1830</v>
      </c>
      <c r="N3406" s="1346" t="s">
        <v>1830</v>
      </c>
      <c r="O3406" s="1347"/>
      <c r="P3406" s="117" t="str">
        <f t="shared" si="27"/>
        <v>2913</v>
      </c>
      <c r="Q3406" s="117"/>
      <c r="R3406" s="1348">
        <v>291301024</v>
      </c>
      <c r="S3406" s="321"/>
      <c r="T3406" s="321"/>
    </row>
    <row r="3407" spans="1:20" ht="34.5" hidden="1" customHeight="1">
      <c r="A3407" s="1348">
        <v>291301025</v>
      </c>
      <c r="B3407" s="1339" t="str">
        <f t="shared" si="26"/>
        <v>2913</v>
      </c>
      <c r="C3407" s="1349" t="s">
        <v>2479</v>
      </c>
      <c r="D3407" s="1350">
        <v>1</v>
      </c>
      <c r="E3407" s="293" t="s">
        <v>10807</v>
      </c>
      <c r="F3407" s="1352" t="s">
        <v>10808</v>
      </c>
      <c r="G3407" s="1356">
        <v>41243</v>
      </c>
      <c r="H3407" s="1348" t="s">
        <v>2252</v>
      </c>
      <c r="I3407" s="1348">
        <v>1357</v>
      </c>
      <c r="J3407" s="1351">
        <v>39338</v>
      </c>
      <c r="K3407" s="1352" t="s">
        <v>2253</v>
      </c>
      <c r="L3407" s="1352" t="s">
        <v>9358</v>
      </c>
      <c r="M3407" s="1345" t="s">
        <v>1830</v>
      </c>
      <c r="N3407" s="1346" t="s">
        <v>1830</v>
      </c>
      <c r="O3407" s="1347"/>
      <c r="P3407" s="117" t="str">
        <f t="shared" si="27"/>
        <v>2913</v>
      </c>
      <c r="Q3407" s="117"/>
      <c r="R3407" s="1348">
        <v>291301025</v>
      </c>
      <c r="S3407" s="321"/>
      <c r="T3407" s="321"/>
    </row>
    <row r="3408" spans="1:20" ht="34.5" hidden="1" customHeight="1">
      <c r="A3408" s="1348">
        <v>291301026</v>
      </c>
      <c r="B3408" s="1339" t="str">
        <f t="shared" si="26"/>
        <v>2913</v>
      </c>
      <c r="C3408" s="1349" t="s">
        <v>2479</v>
      </c>
      <c r="D3408" s="1350">
        <v>2</v>
      </c>
      <c r="E3408" s="293" t="s">
        <v>10809</v>
      </c>
      <c r="F3408" s="1352" t="s">
        <v>10810</v>
      </c>
      <c r="G3408" s="1356">
        <v>43014</v>
      </c>
      <c r="H3408" s="1348" t="s">
        <v>2252</v>
      </c>
      <c r="I3408" s="1348">
        <v>1487</v>
      </c>
      <c r="J3408" s="1351">
        <v>41522</v>
      </c>
      <c r="K3408" s="1352" t="s">
        <v>2253</v>
      </c>
      <c r="L3408" s="1353"/>
      <c r="M3408" s="1345" t="s">
        <v>1830</v>
      </c>
      <c r="N3408" s="1346" t="s">
        <v>1830</v>
      </c>
      <c r="O3408" s="1347"/>
      <c r="P3408" s="117" t="str">
        <f t="shared" si="27"/>
        <v>2913</v>
      </c>
      <c r="Q3408" s="117"/>
      <c r="R3408" s="1348">
        <v>291301026</v>
      </c>
      <c r="S3408" s="321"/>
      <c r="T3408" s="321"/>
    </row>
    <row r="3409" spans="1:20" ht="34.5" hidden="1" customHeight="1">
      <c r="A3409" s="1348">
        <v>291301027</v>
      </c>
      <c r="B3409" s="1339" t="str">
        <f t="shared" si="26"/>
        <v>2913</v>
      </c>
      <c r="C3409" s="1349" t="s">
        <v>2479</v>
      </c>
      <c r="D3409" s="1350">
        <v>1</v>
      </c>
      <c r="E3409" s="293" t="s">
        <v>10811</v>
      </c>
      <c r="F3409" s="1352" t="s">
        <v>10812</v>
      </c>
      <c r="G3409" s="1356">
        <v>40342</v>
      </c>
      <c r="H3409" s="1348" t="s">
        <v>2252</v>
      </c>
      <c r="I3409" s="1348">
        <v>1357</v>
      </c>
      <c r="J3409" s="1356">
        <v>39338</v>
      </c>
      <c r="K3409" s="1352" t="s">
        <v>2253</v>
      </c>
      <c r="L3409" s="1352" t="s">
        <v>10813</v>
      </c>
      <c r="M3409" s="1345" t="s">
        <v>1830</v>
      </c>
      <c r="N3409" s="1346" t="s">
        <v>1830</v>
      </c>
      <c r="O3409" s="1347"/>
      <c r="P3409" s="117" t="str">
        <f t="shared" si="27"/>
        <v>2913</v>
      </c>
      <c r="Q3409" s="117"/>
      <c r="R3409" s="1348">
        <v>291301027</v>
      </c>
      <c r="S3409" s="321"/>
      <c r="T3409" s="321"/>
    </row>
    <row r="3410" spans="1:20" ht="34.5" hidden="1" customHeight="1">
      <c r="A3410" s="1348">
        <v>291301028</v>
      </c>
      <c r="B3410" s="1339" t="str">
        <f t="shared" si="26"/>
        <v>2913</v>
      </c>
      <c r="C3410" s="1349" t="s">
        <v>2479</v>
      </c>
      <c r="D3410" s="1350">
        <v>1</v>
      </c>
      <c r="E3410" s="293" t="s">
        <v>10814</v>
      </c>
      <c r="F3410" s="1352" t="s">
        <v>10815</v>
      </c>
      <c r="G3410" s="1356">
        <v>40342</v>
      </c>
      <c r="H3410" s="1348" t="s">
        <v>2252</v>
      </c>
      <c r="I3410" s="1348">
        <v>1357</v>
      </c>
      <c r="J3410" s="1356">
        <v>39338</v>
      </c>
      <c r="K3410" s="1352" t="s">
        <v>2253</v>
      </c>
      <c r="L3410" s="1352"/>
      <c r="M3410" s="1345" t="s">
        <v>1830</v>
      </c>
      <c r="N3410" s="1346" t="s">
        <v>1830</v>
      </c>
      <c r="O3410" s="1347"/>
      <c r="P3410" s="117" t="str">
        <f t="shared" si="27"/>
        <v>2913</v>
      </c>
      <c r="Q3410" s="117"/>
      <c r="R3410" s="1348">
        <v>291301028</v>
      </c>
      <c r="S3410" s="321"/>
      <c r="T3410" s="321"/>
    </row>
    <row r="3411" spans="1:20" ht="34.5" hidden="1" customHeight="1">
      <c r="A3411" s="1348">
        <v>291301029</v>
      </c>
      <c r="B3411" s="1339" t="str">
        <f t="shared" si="26"/>
        <v>2913</v>
      </c>
      <c r="C3411" s="1349" t="s">
        <v>2479</v>
      </c>
      <c r="D3411" s="1350">
        <v>1</v>
      </c>
      <c r="E3411" s="293" t="s">
        <v>10816</v>
      </c>
      <c r="F3411" s="1352" t="s">
        <v>10817</v>
      </c>
      <c r="G3411" s="1356">
        <v>40882</v>
      </c>
      <c r="H3411" s="1348" t="s">
        <v>2252</v>
      </c>
      <c r="I3411" s="1348">
        <v>1357</v>
      </c>
      <c r="J3411" s="1356">
        <v>39338</v>
      </c>
      <c r="K3411" s="1352" t="s">
        <v>2253</v>
      </c>
      <c r="L3411" s="1352" t="s">
        <v>10818</v>
      </c>
      <c r="M3411" s="1345" t="s">
        <v>1830</v>
      </c>
      <c r="N3411" s="1346" t="s">
        <v>1830</v>
      </c>
      <c r="O3411" s="1347"/>
      <c r="P3411" s="117" t="str">
        <f t="shared" si="27"/>
        <v>2913</v>
      </c>
      <c r="Q3411" s="117"/>
      <c r="R3411" s="1348">
        <v>291301029</v>
      </c>
      <c r="S3411" s="321"/>
      <c r="T3411" s="321"/>
    </row>
    <row r="3412" spans="1:20" ht="34.5" hidden="1" customHeight="1">
      <c r="A3412" s="1348">
        <v>291301030</v>
      </c>
      <c r="B3412" s="1339" t="str">
        <f t="shared" si="26"/>
        <v>2913</v>
      </c>
      <c r="C3412" s="1349" t="s">
        <v>2479</v>
      </c>
      <c r="D3412" s="1350">
        <v>2</v>
      </c>
      <c r="E3412" s="293" t="s">
        <v>10819</v>
      </c>
      <c r="F3412" s="1352" t="s">
        <v>10820</v>
      </c>
      <c r="G3412" s="1356">
        <v>42899</v>
      </c>
      <c r="H3412" s="1348" t="s">
        <v>2252</v>
      </c>
      <c r="I3412" s="1348">
        <v>1482</v>
      </c>
      <c r="J3412" s="1356">
        <v>41470</v>
      </c>
      <c r="K3412" s="1352" t="s">
        <v>2253</v>
      </c>
      <c r="L3412" s="1352"/>
      <c r="M3412" s="1345" t="s">
        <v>1830</v>
      </c>
      <c r="N3412" s="1346" t="s">
        <v>1830</v>
      </c>
      <c r="O3412" s="1347"/>
      <c r="P3412" s="117" t="str">
        <f t="shared" si="27"/>
        <v>2913</v>
      </c>
      <c r="Q3412" s="117"/>
      <c r="R3412" s="1348">
        <v>291301030</v>
      </c>
      <c r="S3412" s="321"/>
      <c r="T3412" s="321"/>
    </row>
    <row r="3413" spans="1:20" ht="56.25" hidden="1" customHeight="1">
      <c r="A3413" s="1348">
        <v>291301030</v>
      </c>
      <c r="B3413" s="1339" t="str">
        <f t="shared" si="26"/>
        <v>2913</v>
      </c>
      <c r="C3413" s="1349" t="s">
        <v>2479</v>
      </c>
      <c r="D3413" s="1350">
        <v>1</v>
      </c>
      <c r="E3413" s="293" t="s">
        <v>10821</v>
      </c>
      <c r="F3413" s="1352" t="s">
        <v>10822</v>
      </c>
      <c r="G3413" s="1351">
        <v>40882</v>
      </c>
      <c r="H3413" s="1348" t="s">
        <v>2252</v>
      </c>
      <c r="I3413" s="1348">
        <v>1357</v>
      </c>
      <c r="J3413" s="1351">
        <v>39338</v>
      </c>
      <c r="K3413" s="1352" t="s">
        <v>2253</v>
      </c>
      <c r="L3413" s="1352" t="s">
        <v>10823</v>
      </c>
      <c r="M3413" s="1345" t="s">
        <v>1830</v>
      </c>
      <c r="N3413" s="1346" t="s">
        <v>1830</v>
      </c>
      <c r="O3413" s="1347"/>
      <c r="P3413" s="117" t="str">
        <f t="shared" si="27"/>
        <v>2913</v>
      </c>
      <c r="Q3413" s="117"/>
      <c r="R3413" s="1348">
        <v>291301030</v>
      </c>
      <c r="S3413" s="321"/>
      <c r="T3413" s="321"/>
    </row>
    <row r="3414" spans="1:20" ht="34.5" hidden="1" customHeight="1">
      <c r="A3414" s="1348">
        <v>291301031</v>
      </c>
      <c r="B3414" s="1339" t="str">
        <f t="shared" si="26"/>
        <v>2913</v>
      </c>
      <c r="C3414" s="1349" t="s">
        <v>2479</v>
      </c>
      <c r="D3414" s="1350">
        <v>2</v>
      </c>
      <c r="E3414" s="293" t="s">
        <v>10824</v>
      </c>
      <c r="F3414" s="1352" t="s">
        <v>10822</v>
      </c>
      <c r="G3414" s="1351">
        <v>42899</v>
      </c>
      <c r="H3414" s="1348" t="s">
        <v>2252</v>
      </c>
      <c r="I3414" s="1348">
        <v>1482</v>
      </c>
      <c r="J3414" s="1351">
        <v>41470</v>
      </c>
      <c r="K3414" s="1352" t="s">
        <v>2253</v>
      </c>
      <c r="L3414" s="1352"/>
      <c r="M3414" s="1345" t="s">
        <v>1830</v>
      </c>
      <c r="N3414" s="1346" t="s">
        <v>1830</v>
      </c>
      <c r="O3414" s="1347"/>
      <c r="P3414" s="117" t="str">
        <f t="shared" si="27"/>
        <v>2913</v>
      </c>
      <c r="Q3414" s="117"/>
      <c r="R3414" s="1348">
        <v>291301031</v>
      </c>
      <c r="S3414" s="321"/>
      <c r="T3414" s="321"/>
    </row>
    <row r="3415" spans="1:20" ht="34.5" hidden="1" customHeight="1">
      <c r="A3415" s="1348">
        <v>291301031</v>
      </c>
      <c r="B3415" s="1339" t="str">
        <f t="shared" si="26"/>
        <v>2913</v>
      </c>
      <c r="C3415" s="1349" t="s">
        <v>2479</v>
      </c>
      <c r="D3415" s="1350">
        <v>1</v>
      </c>
      <c r="E3415" s="293" t="s">
        <v>10825</v>
      </c>
      <c r="F3415" s="1352" t="s">
        <v>10826</v>
      </c>
      <c r="G3415" s="1351">
        <v>40882</v>
      </c>
      <c r="H3415" s="1348" t="s">
        <v>2252</v>
      </c>
      <c r="I3415" s="1348">
        <v>1357</v>
      </c>
      <c r="J3415" s="1351">
        <v>39338</v>
      </c>
      <c r="K3415" s="1352" t="s">
        <v>2253</v>
      </c>
      <c r="L3415" s="1352" t="s">
        <v>10827</v>
      </c>
      <c r="M3415" s="1345" t="s">
        <v>1830</v>
      </c>
      <c r="N3415" s="1346" t="s">
        <v>10792</v>
      </c>
      <c r="O3415" s="1347"/>
      <c r="P3415" s="117" t="str">
        <f t="shared" si="27"/>
        <v>2913</v>
      </c>
      <c r="Q3415" s="117"/>
      <c r="R3415" s="1348">
        <v>291301031</v>
      </c>
      <c r="S3415" s="321"/>
      <c r="T3415" s="321"/>
    </row>
    <row r="3416" spans="1:20" ht="34.5" hidden="1" customHeight="1">
      <c r="A3416" s="1348">
        <v>291301032</v>
      </c>
      <c r="B3416" s="1339" t="str">
        <f t="shared" si="26"/>
        <v>2913</v>
      </c>
      <c r="C3416" s="1349" t="s">
        <v>2479</v>
      </c>
      <c r="D3416" s="1350">
        <v>2</v>
      </c>
      <c r="E3416" s="293" t="s">
        <v>10828</v>
      </c>
      <c r="F3416" s="1352" t="s">
        <v>10826</v>
      </c>
      <c r="G3416" s="1356">
        <v>42899</v>
      </c>
      <c r="H3416" s="1348" t="s">
        <v>2252</v>
      </c>
      <c r="I3416" s="1348">
        <v>1482</v>
      </c>
      <c r="J3416" s="1356">
        <v>41470</v>
      </c>
      <c r="K3416" s="1352" t="s">
        <v>2253</v>
      </c>
      <c r="L3416" s="1352"/>
      <c r="M3416" s="1345" t="s">
        <v>1830</v>
      </c>
      <c r="N3416" s="1346" t="s">
        <v>1830</v>
      </c>
      <c r="O3416" s="1347"/>
      <c r="P3416" s="117" t="str">
        <f t="shared" si="27"/>
        <v>2913</v>
      </c>
      <c r="Q3416" s="117"/>
      <c r="R3416" s="1348">
        <v>291301032</v>
      </c>
      <c r="S3416" s="321"/>
      <c r="T3416" s="321"/>
    </row>
    <row r="3417" spans="1:20" ht="34.5" hidden="1" customHeight="1">
      <c r="A3417" s="1348">
        <v>291301032</v>
      </c>
      <c r="B3417" s="1339" t="str">
        <f t="shared" si="26"/>
        <v>2913</v>
      </c>
      <c r="C3417" s="1349" t="s">
        <v>2479</v>
      </c>
      <c r="D3417" s="1350">
        <v>1</v>
      </c>
      <c r="E3417" s="293" t="s">
        <v>10829</v>
      </c>
      <c r="F3417" s="1352" t="s">
        <v>10830</v>
      </c>
      <c r="G3417" s="1356">
        <v>40882</v>
      </c>
      <c r="H3417" s="1348" t="s">
        <v>2252</v>
      </c>
      <c r="I3417" s="1348">
        <v>1357</v>
      </c>
      <c r="J3417" s="1356">
        <v>39338</v>
      </c>
      <c r="K3417" s="1352" t="s">
        <v>2253</v>
      </c>
      <c r="L3417" s="1352" t="s">
        <v>10831</v>
      </c>
      <c r="M3417" s="1345" t="s">
        <v>1830</v>
      </c>
      <c r="N3417" s="1346" t="s">
        <v>1830</v>
      </c>
      <c r="O3417" s="1347"/>
      <c r="P3417" s="117" t="str">
        <f t="shared" si="27"/>
        <v>2913</v>
      </c>
      <c r="Q3417" s="117"/>
      <c r="R3417" s="1348">
        <v>291301032</v>
      </c>
      <c r="S3417" s="321"/>
      <c r="T3417" s="321"/>
    </row>
    <row r="3418" spans="1:20" ht="34.5" hidden="1" customHeight="1">
      <c r="A3418" s="1348">
        <v>291301033</v>
      </c>
      <c r="B3418" s="1339" t="str">
        <f t="shared" si="26"/>
        <v>2913</v>
      </c>
      <c r="C3418" s="1349" t="s">
        <v>2479</v>
      </c>
      <c r="D3418" s="1350">
        <v>2</v>
      </c>
      <c r="E3418" s="293" t="s">
        <v>10832</v>
      </c>
      <c r="F3418" s="1352" t="s">
        <v>10833</v>
      </c>
      <c r="G3418" s="1356">
        <v>42899</v>
      </c>
      <c r="H3418" s="1348" t="s">
        <v>2252</v>
      </c>
      <c r="I3418" s="1348">
        <v>1482</v>
      </c>
      <c r="J3418" s="1356">
        <v>41470</v>
      </c>
      <c r="K3418" s="1352" t="s">
        <v>2253</v>
      </c>
      <c r="L3418" s="1352"/>
      <c r="M3418" s="1345" t="s">
        <v>1830</v>
      </c>
      <c r="N3418" s="1346" t="s">
        <v>3309</v>
      </c>
      <c r="O3418" s="1347"/>
      <c r="P3418" s="117" t="str">
        <f t="shared" si="27"/>
        <v>2913</v>
      </c>
      <c r="Q3418" s="117"/>
      <c r="R3418" s="1348">
        <v>291301033</v>
      </c>
      <c r="S3418" s="321"/>
      <c r="T3418" s="321"/>
    </row>
    <row r="3419" spans="1:20" ht="34.5" hidden="1" customHeight="1">
      <c r="A3419" s="1348">
        <v>291301033</v>
      </c>
      <c r="B3419" s="1339" t="str">
        <f t="shared" si="26"/>
        <v>2913</v>
      </c>
      <c r="C3419" s="1349" t="s">
        <v>2479</v>
      </c>
      <c r="D3419" s="1350">
        <v>1</v>
      </c>
      <c r="E3419" s="293" t="s">
        <v>10834</v>
      </c>
      <c r="F3419" s="1352" t="s">
        <v>10835</v>
      </c>
      <c r="G3419" s="1356">
        <v>40882</v>
      </c>
      <c r="H3419" s="1348" t="s">
        <v>2252</v>
      </c>
      <c r="I3419" s="1348">
        <v>1357</v>
      </c>
      <c r="J3419" s="1356">
        <v>39338</v>
      </c>
      <c r="K3419" s="1352" t="s">
        <v>2253</v>
      </c>
      <c r="L3419" s="1352"/>
      <c r="M3419" s="1345" t="s">
        <v>1830</v>
      </c>
      <c r="N3419" s="1346" t="s">
        <v>1830</v>
      </c>
      <c r="O3419" s="1347"/>
      <c r="P3419" s="117" t="str">
        <f t="shared" si="27"/>
        <v>2913</v>
      </c>
      <c r="Q3419" s="117"/>
      <c r="R3419" s="1348">
        <v>291301033</v>
      </c>
      <c r="S3419" s="321"/>
      <c r="T3419" s="321"/>
    </row>
    <row r="3420" spans="1:20" ht="34.5" hidden="1" customHeight="1">
      <c r="A3420" s="1348">
        <v>291301034</v>
      </c>
      <c r="B3420" s="1339" t="str">
        <f t="shared" si="26"/>
        <v>2913</v>
      </c>
      <c r="C3420" s="1349" t="s">
        <v>2479</v>
      </c>
      <c r="D3420" s="1350">
        <v>2</v>
      </c>
      <c r="E3420" s="293" t="s">
        <v>10836</v>
      </c>
      <c r="F3420" s="1352" t="s">
        <v>10835</v>
      </c>
      <c r="G3420" s="1356">
        <v>42899</v>
      </c>
      <c r="H3420" s="1348" t="s">
        <v>2252</v>
      </c>
      <c r="I3420" s="1348">
        <v>1482</v>
      </c>
      <c r="J3420" s="1356">
        <v>41470</v>
      </c>
      <c r="K3420" s="1352" t="s">
        <v>2253</v>
      </c>
      <c r="L3420" s="1353"/>
      <c r="M3420" s="1345" t="s">
        <v>1830</v>
      </c>
      <c r="N3420" s="1346" t="s">
        <v>3309</v>
      </c>
      <c r="O3420" s="1347"/>
      <c r="P3420" s="117" t="str">
        <f t="shared" si="27"/>
        <v>2913</v>
      </c>
      <c r="Q3420" s="117"/>
      <c r="R3420" s="1348">
        <v>291301034</v>
      </c>
      <c r="S3420" s="321"/>
      <c r="T3420" s="321"/>
    </row>
    <row r="3421" spans="1:20" ht="34.5" hidden="1" customHeight="1">
      <c r="A3421" s="1348">
        <v>291301034</v>
      </c>
      <c r="B3421" s="1339" t="str">
        <f t="shared" si="26"/>
        <v>2913</v>
      </c>
      <c r="C3421" s="1349" t="s">
        <v>2479</v>
      </c>
      <c r="D3421" s="1350">
        <v>1</v>
      </c>
      <c r="E3421" s="293" t="s">
        <v>10837</v>
      </c>
      <c r="F3421" s="1352" t="s">
        <v>10838</v>
      </c>
      <c r="G3421" s="1356">
        <v>40882</v>
      </c>
      <c r="H3421" s="1348" t="s">
        <v>2252</v>
      </c>
      <c r="I3421" s="1348">
        <v>1357</v>
      </c>
      <c r="J3421" s="1356">
        <v>39338</v>
      </c>
      <c r="K3421" s="1352" t="s">
        <v>2253</v>
      </c>
      <c r="L3421" s="1352"/>
      <c r="M3421" s="1345" t="s">
        <v>1830</v>
      </c>
      <c r="N3421" s="1346" t="s">
        <v>1830</v>
      </c>
      <c r="O3421" s="1347"/>
      <c r="P3421" s="117" t="str">
        <f t="shared" si="27"/>
        <v>2913</v>
      </c>
      <c r="Q3421" s="117"/>
      <c r="R3421" s="1348">
        <v>291301034</v>
      </c>
      <c r="S3421" s="321"/>
      <c r="T3421" s="321"/>
    </row>
    <row r="3422" spans="1:20" ht="34.5" hidden="1" customHeight="1">
      <c r="A3422" s="1348">
        <v>291301034</v>
      </c>
      <c r="B3422" s="1339" t="str">
        <f t="shared" si="26"/>
        <v>2913</v>
      </c>
      <c r="C3422" s="1349" t="s">
        <v>2479</v>
      </c>
      <c r="D3422" s="1350">
        <v>2</v>
      </c>
      <c r="E3422" s="293" t="s">
        <v>10839</v>
      </c>
      <c r="F3422" s="1352" t="s">
        <v>10838</v>
      </c>
      <c r="G3422" s="1356">
        <v>41863</v>
      </c>
      <c r="H3422" s="1348" t="s">
        <v>2252</v>
      </c>
      <c r="I3422" s="1348">
        <v>1423</v>
      </c>
      <c r="J3422" s="1356">
        <v>40521</v>
      </c>
      <c r="K3422" s="1352" t="s">
        <v>2253</v>
      </c>
      <c r="L3422" s="1352"/>
      <c r="M3422" s="1345" t="s">
        <v>1830</v>
      </c>
      <c r="N3422" s="1346" t="s">
        <v>3309</v>
      </c>
      <c r="O3422" s="1347"/>
      <c r="P3422" s="117" t="str">
        <f t="shared" si="27"/>
        <v>2913</v>
      </c>
      <c r="Q3422" s="117"/>
      <c r="R3422" s="1348">
        <v>291301034</v>
      </c>
      <c r="S3422" s="321"/>
      <c r="T3422" s="321"/>
    </row>
    <row r="3423" spans="1:20" ht="34.5" hidden="1" customHeight="1">
      <c r="A3423" s="1348">
        <v>291301035</v>
      </c>
      <c r="B3423" s="1339" t="str">
        <f t="shared" si="26"/>
        <v>2913</v>
      </c>
      <c r="C3423" s="1349" t="s">
        <v>2479</v>
      </c>
      <c r="D3423" s="1350">
        <v>3</v>
      </c>
      <c r="E3423" s="293" t="s">
        <v>10840</v>
      </c>
      <c r="F3423" s="1352" t="s">
        <v>10841</v>
      </c>
      <c r="G3423" s="1356">
        <v>42899</v>
      </c>
      <c r="H3423" s="1348" t="s">
        <v>2252</v>
      </c>
      <c r="I3423" s="1348">
        <v>1482</v>
      </c>
      <c r="J3423" s="1356">
        <v>41470</v>
      </c>
      <c r="K3423" s="1352" t="s">
        <v>2253</v>
      </c>
      <c r="L3423" s="1352"/>
      <c r="M3423" s="1345" t="s">
        <v>1830</v>
      </c>
      <c r="N3423" s="1346" t="s">
        <v>1830</v>
      </c>
      <c r="O3423" s="1347"/>
      <c r="P3423" s="117" t="str">
        <f t="shared" si="27"/>
        <v>2913</v>
      </c>
      <c r="Q3423" s="117"/>
      <c r="R3423" s="1348">
        <v>291301035</v>
      </c>
      <c r="S3423" s="321"/>
      <c r="T3423" s="321"/>
    </row>
    <row r="3424" spans="1:20" ht="34.5" hidden="1" customHeight="1">
      <c r="A3424" s="1348">
        <v>291301035</v>
      </c>
      <c r="B3424" s="1339" t="str">
        <f t="shared" si="26"/>
        <v>2913</v>
      </c>
      <c r="C3424" s="1349" t="s">
        <v>2479</v>
      </c>
      <c r="D3424" s="1350">
        <v>1</v>
      </c>
      <c r="E3424" s="293" t="s">
        <v>10842</v>
      </c>
      <c r="F3424" s="1352" t="s">
        <v>10843</v>
      </c>
      <c r="G3424" s="1356">
        <v>40882</v>
      </c>
      <c r="H3424" s="1348" t="s">
        <v>2252</v>
      </c>
      <c r="I3424" s="1348">
        <v>1357</v>
      </c>
      <c r="J3424" s="1356">
        <v>39338</v>
      </c>
      <c r="K3424" s="1352" t="s">
        <v>2253</v>
      </c>
      <c r="L3424" s="1352"/>
      <c r="M3424" s="1345" t="s">
        <v>1830</v>
      </c>
      <c r="N3424" s="1346" t="s">
        <v>3309</v>
      </c>
      <c r="O3424" s="1347"/>
      <c r="P3424" s="117" t="str">
        <f t="shared" si="27"/>
        <v>2913</v>
      </c>
      <c r="Q3424" s="117"/>
      <c r="R3424" s="1348">
        <v>291301035</v>
      </c>
      <c r="S3424" s="321"/>
      <c r="T3424" s="321"/>
    </row>
    <row r="3425" spans="1:20" ht="34.5" hidden="1" customHeight="1">
      <c r="A3425" s="1348">
        <v>291301036</v>
      </c>
      <c r="B3425" s="1339" t="str">
        <f t="shared" si="26"/>
        <v>2913</v>
      </c>
      <c r="C3425" s="1349" t="s">
        <v>2479</v>
      </c>
      <c r="D3425" s="1350">
        <v>2</v>
      </c>
      <c r="E3425" s="293" t="s">
        <v>10844</v>
      </c>
      <c r="F3425" s="1352" t="s">
        <v>10845</v>
      </c>
      <c r="G3425" s="1356">
        <v>43099</v>
      </c>
      <c r="H3425" s="1348" t="s">
        <v>2252</v>
      </c>
      <c r="I3425" s="1348">
        <v>1482</v>
      </c>
      <c r="J3425" s="1356">
        <v>41470</v>
      </c>
      <c r="K3425" s="1352" t="s">
        <v>2253</v>
      </c>
      <c r="L3425" s="1352"/>
      <c r="M3425" s="1345" t="s">
        <v>1830</v>
      </c>
      <c r="N3425" s="1346" t="s">
        <v>1830</v>
      </c>
      <c r="O3425" s="1347"/>
      <c r="P3425" s="117" t="str">
        <f t="shared" si="27"/>
        <v>2913</v>
      </c>
      <c r="Q3425" s="117"/>
      <c r="R3425" s="1348">
        <v>291301036</v>
      </c>
      <c r="S3425" s="321"/>
      <c r="T3425" s="321"/>
    </row>
    <row r="3426" spans="1:20" ht="34.5" hidden="1" customHeight="1">
      <c r="A3426" s="1348">
        <v>291301036</v>
      </c>
      <c r="B3426" s="1339" t="str">
        <f t="shared" si="26"/>
        <v>2913</v>
      </c>
      <c r="C3426" s="1349" t="s">
        <v>2479</v>
      </c>
      <c r="D3426" s="1350">
        <v>1</v>
      </c>
      <c r="E3426" s="293" t="s">
        <v>10846</v>
      </c>
      <c r="F3426" s="1352" t="s">
        <v>10847</v>
      </c>
      <c r="G3426" s="1356">
        <v>40882</v>
      </c>
      <c r="H3426" s="1348" t="s">
        <v>2252</v>
      </c>
      <c r="I3426" s="1348">
        <v>1357</v>
      </c>
      <c r="J3426" s="1356">
        <v>39338</v>
      </c>
      <c r="K3426" s="1352" t="s">
        <v>2253</v>
      </c>
      <c r="L3426" s="1352"/>
      <c r="M3426" s="1345" t="s">
        <v>1830</v>
      </c>
      <c r="N3426" s="1346" t="s">
        <v>1830</v>
      </c>
      <c r="O3426" s="1347"/>
      <c r="P3426" s="117" t="str">
        <f t="shared" si="27"/>
        <v>2913</v>
      </c>
      <c r="Q3426" s="117"/>
      <c r="R3426" s="1348">
        <v>291301036</v>
      </c>
      <c r="S3426" s="321"/>
      <c r="T3426" s="321"/>
    </row>
    <row r="3427" spans="1:20" ht="34.5" hidden="1" customHeight="1">
      <c r="A3427" s="1348">
        <v>291301036</v>
      </c>
      <c r="B3427" s="1339" t="str">
        <f t="shared" si="26"/>
        <v>2913</v>
      </c>
      <c r="C3427" s="1349" t="s">
        <v>2479</v>
      </c>
      <c r="D3427" s="1350">
        <v>2</v>
      </c>
      <c r="E3427" s="293" t="s">
        <v>10848</v>
      </c>
      <c r="F3427" s="1352" t="s">
        <v>10849</v>
      </c>
      <c r="G3427" s="1356">
        <v>42899</v>
      </c>
      <c r="H3427" s="1348" t="s">
        <v>2252</v>
      </c>
      <c r="I3427" s="1348">
        <v>1482</v>
      </c>
      <c r="J3427" s="1356">
        <v>41470</v>
      </c>
      <c r="K3427" s="1352" t="s">
        <v>2253</v>
      </c>
      <c r="L3427" s="1352"/>
      <c r="M3427" s="1345" t="s">
        <v>10410</v>
      </c>
      <c r="N3427" s="1346" t="s">
        <v>1830</v>
      </c>
      <c r="O3427" s="1347"/>
      <c r="P3427" s="117" t="str">
        <f t="shared" si="27"/>
        <v>2913</v>
      </c>
      <c r="Q3427" s="117"/>
      <c r="R3427" s="1348">
        <v>291301036</v>
      </c>
      <c r="S3427" s="321"/>
      <c r="T3427" s="321"/>
    </row>
    <row r="3428" spans="1:20" ht="34.5" hidden="1" customHeight="1">
      <c r="A3428" s="1348">
        <v>291301037</v>
      </c>
      <c r="B3428" s="1339" t="str">
        <f t="shared" si="26"/>
        <v>2913</v>
      </c>
      <c r="C3428" s="1349" t="s">
        <v>2479</v>
      </c>
      <c r="D3428" s="1350">
        <v>1</v>
      </c>
      <c r="E3428" s="293" t="s">
        <v>10850</v>
      </c>
      <c r="F3428" s="1352" t="s">
        <v>10851</v>
      </c>
      <c r="G3428" s="1356">
        <v>40882</v>
      </c>
      <c r="H3428" s="1348" t="s">
        <v>2252</v>
      </c>
      <c r="I3428" s="1348">
        <v>1357</v>
      </c>
      <c r="J3428" s="1356">
        <v>39338</v>
      </c>
      <c r="K3428" s="1352" t="s">
        <v>2253</v>
      </c>
      <c r="L3428" s="1352" t="s">
        <v>10852</v>
      </c>
      <c r="M3428" s="1345" t="s">
        <v>10414</v>
      </c>
      <c r="N3428" s="1346" t="s">
        <v>1830</v>
      </c>
      <c r="O3428" s="1347"/>
      <c r="P3428" s="117" t="str">
        <f t="shared" si="27"/>
        <v>2913</v>
      </c>
      <c r="Q3428" s="117"/>
      <c r="R3428" s="1348">
        <v>291301037</v>
      </c>
      <c r="S3428" s="321"/>
      <c r="T3428" s="321"/>
    </row>
    <row r="3429" spans="1:20" ht="34.5" hidden="1" customHeight="1">
      <c r="A3429" s="1348">
        <v>291301037</v>
      </c>
      <c r="B3429" s="1339" t="str">
        <f t="shared" si="26"/>
        <v>2913</v>
      </c>
      <c r="C3429" s="1349" t="s">
        <v>2479</v>
      </c>
      <c r="D3429" s="1350">
        <v>2</v>
      </c>
      <c r="E3429" s="293" t="s">
        <v>10853</v>
      </c>
      <c r="F3429" s="1352" t="s">
        <v>10854</v>
      </c>
      <c r="G3429" s="1356">
        <v>43830</v>
      </c>
      <c r="H3429" s="1348" t="s">
        <v>2252</v>
      </c>
      <c r="I3429" s="1348">
        <v>1482</v>
      </c>
      <c r="J3429" s="1356">
        <v>41470</v>
      </c>
      <c r="K3429" s="1352" t="s">
        <v>2253</v>
      </c>
      <c r="L3429" s="1352"/>
      <c r="M3429" s="1345" t="s">
        <v>10418</v>
      </c>
      <c r="N3429" s="1346" t="s">
        <v>1830</v>
      </c>
      <c r="O3429" s="1347"/>
      <c r="P3429" s="117" t="str">
        <f t="shared" si="27"/>
        <v>2913</v>
      </c>
      <c r="Q3429" s="117"/>
      <c r="R3429" s="1348">
        <v>291301037</v>
      </c>
      <c r="S3429" s="321"/>
      <c r="T3429" s="321"/>
    </row>
    <row r="3430" spans="1:20" ht="34.5" hidden="1" customHeight="1">
      <c r="A3430" s="1348">
        <v>291301037</v>
      </c>
      <c r="B3430" s="1339" t="str">
        <f t="shared" si="26"/>
        <v>2913</v>
      </c>
      <c r="C3430" s="1349" t="s">
        <v>2479</v>
      </c>
      <c r="D3430" s="1350">
        <v>1</v>
      </c>
      <c r="E3430" s="293" t="s">
        <v>10855</v>
      </c>
      <c r="F3430" s="1352" t="s">
        <v>10856</v>
      </c>
      <c r="G3430" s="1356">
        <v>40882</v>
      </c>
      <c r="H3430" s="1348" t="s">
        <v>2252</v>
      </c>
      <c r="I3430" s="1348">
        <v>1357</v>
      </c>
      <c r="J3430" s="1356">
        <v>39338</v>
      </c>
      <c r="K3430" s="1352" t="s">
        <v>2253</v>
      </c>
      <c r="L3430" s="1352" t="s">
        <v>10857</v>
      </c>
      <c r="M3430" s="1345" t="s">
        <v>10421</v>
      </c>
      <c r="N3430" s="1346" t="s">
        <v>1830</v>
      </c>
      <c r="O3430" s="1347"/>
      <c r="P3430" s="117" t="str">
        <f t="shared" si="27"/>
        <v>2913</v>
      </c>
      <c r="Q3430" s="117"/>
      <c r="R3430" s="1348">
        <v>291301037</v>
      </c>
      <c r="S3430" s="321"/>
      <c r="T3430" s="321"/>
    </row>
    <row r="3431" spans="1:20" ht="34.5" hidden="1" customHeight="1">
      <c r="A3431" s="1348">
        <v>291301038</v>
      </c>
      <c r="B3431" s="1339" t="str">
        <f t="shared" si="26"/>
        <v>2913</v>
      </c>
      <c r="C3431" s="1349" t="s">
        <v>2479</v>
      </c>
      <c r="D3431" s="1350">
        <v>2</v>
      </c>
      <c r="E3431" s="293" t="s">
        <v>10858</v>
      </c>
      <c r="F3431" s="1352" t="s">
        <v>5905</v>
      </c>
      <c r="G3431" s="1356">
        <v>43465</v>
      </c>
      <c r="H3431" s="1348" t="s">
        <v>2252</v>
      </c>
      <c r="I3431" s="1348">
        <v>1482</v>
      </c>
      <c r="J3431" s="1356">
        <v>41470</v>
      </c>
      <c r="K3431" s="1352" t="s">
        <v>2253</v>
      </c>
      <c r="L3431" s="1353"/>
      <c r="M3431" s="1345" t="s">
        <v>10424</v>
      </c>
      <c r="N3431" s="1346" t="s">
        <v>1830</v>
      </c>
      <c r="O3431" s="1347"/>
      <c r="P3431" s="117" t="str">
        <f t="shared" si="27"/>
        <v>2913</v>
      </c>
      <c r="Q3431" s="117"/>
      <c r="R3431" s="1348">
        <v>291301038</v>
      </c>
      <c r="S3431" s="321"/>
      <c r="T3431" s="321"/>
    </row>
    <row r="3432" spans="1:20" ht="34.5" hidden="1" customHeight="1">
      <c r="A3432" s="1348">
        <v>291301038</v>
      </c>
      <c r="B3432" s="1339" t="str">
        <f t="shared" si="26"/>
        <v>2913</v>
      </c>
      <c r="C3432" s="1349" t="s">
        <v>2479</v>
      </c>
      <c r="D3432" s="1350">
        <v>1</v>
      </c>
      <c r="E3432" s="293" t="s">
        <v>10859</v>
      </c>
      <c r="F3432" s="1352" t="s">
        <v>10860</v>
      </c>
      <c r="G3432" s="1356">
        <v>40705</v>
      </c>
      <c r="H3432" s="1348" t="s">
        <v>2252</v>
      </c>
      <c r="I3432" s="1348">
        <v>1357</v>
      </c>
      <c r="J3432" s="1356">
        <v>39338</v>
      </c>
      <c r="K3432" s="1352" t="s">
        <v>2253</v>
      </c>
      <c r="L3432" s="1352" t="s">
        <v>9182</v>
      </c>
      <c r="M3432" s="1345" t="s">
        <v>10427</v>
      </c>
      <c r="N3432" s="1346" t="s">
        <v>1830</v>
      </c>
      <c r="O3432" s="1347"/>
      <c r="P3432" s="117" t="str">
        <f t="shared" si="27"/>
        <v>2913</v>
      </c>
      <c r="Q3432" s="117"/>
      <c r="R3432" s="1348">
        <v>291301038</v>
      </c>
      <c r="S3432" s="321"/>
      <c r="T3432" s="321"/>
    </row>
    <row r="3433" spans="1:20" ht="34.5" hidden="1" customHeight="1">
      <c r="A3433" s="1348">
        <v>291301038</v>
      </c>
      <c r="B3433" s="1339" t="str">
        <f t="shared" si="26"/>
        <v>2913</v>
      </c>
      <c r="C3433" s="1349" t="s">
        <v>2479</v>
      </c>
      <c r="D3433" s="1350">
        <v>2</v>
      </c>
      <c r="E3433" s="293" t="s">
        <v>10861</v>
      </c>
      <c r="F3433" s="1352" t="s">
        <v>10862</v>
      </c>
      <c r="G3433" s="1356">
        <v>43099</v>
      </c>
      <c r="H3433" s="1348" t="s">
        <v>2252</v>
      </c>
      <c r="I3433" s="1348">
        <v>1482</v>
      </c>
      <c r="J3433" s="1356">
        <v>41470</v>
      </c>
      <c r="K3433" s="1352" t="s">
        <v>2253</v>
      </c>
      <c r="L3433" s="1353"/>
      <c r="M3433" s="1345" t="s">
        <v>10430</v>
      </c>
      <c r="N3433" s="1346" t="s">
        <v>1830</v>
      </c>
      <c r="O3433" s="1347"/>
      <c r="P3433" s="117" t="str">
        <f t="shared" si="27"/>
        <v>2913</v>
      </c>
      <c r="Q3433" s="117"/>
      <c r="R3433" s="1348">
        <v>291301038</v>
      </c>
      <c r="S3433" s="321"/>
      <c r="T3433" s="321"/>
    </row>
    <row r="3434" spans="1:20" ht="34.5" hidden="1" customHeight="1">
      <c r="A3434" s="1348">
        <v>291301039</v>
      </c>
      <c r="B3434" s="1339" t="str">
        <f t="shared" si="26"/>
        <v>2913</v>
      </c>
      <c r="C3434" s="1349" t="s">
        <v>2479</v>
      </c>
      <c r="D3434" s="1350">
        <v>1</v>
      </c>
      <c r="E3434" s="293" t="s">
        <v>10863</v>
      </c>
      <c r="F3434" s="1352" t="s">
        <v>10864</v>
      </c>
      <c r="G3434" s="1356">
        <v>40882</v>
      </c>
      <c r="H3434" s="1348" t="s">
        <v>2252</v>
      </c>
      <c r="I3434" s="1348">
        <v>1357</v>
      </c>
      <c r="J3434" s="1356">
        <v>39338</v>
      </c>
      <c r="K3434" s="1352" t="s">
        <v>2253</v>
      </c>
      <c r="L3434" s="1352"/>
      <c r="M3434" s="1345" t="s">
        <v>10433</v>
      </c>
      <c r="N3434" s="1346" t="s">
        <v>1830</v>
      </c>
      <c r="O3434" s="1347"/>
      <c r="P3434" s="117" t="str">
        <f t="shared" si="27"/>
        <v>2913</v>
      </c>
      <c r="Q3434" s="117"/>
      <c r="R3434" s="1348">
        <v>291301039</v>
      </c>
      <c r="S3434" s="321"/>
      <c r="T3434" s="321"/>
    </row>
    <row r="3435" spans="1:20" ht="34.5" hidden="1" customHeight="1">
      <c r="A3435" s="1348">
        <v>291301040</v>
      </c>
      <c r="B3435" s="1339" t="str">
        <f t="shared" si="26"/>
        <v>2913</v>
      </c>
      <c r="C3435" s="1349" t="s">
        <v>2479</v>
      </c>
      <c r="D3435" s="1350">
        <v>2</v>
      </c>
      <c r="E3435" s="293" t="s">
        <v>10865</v>
      </c>
      <c r="F3435" s="1352" t="s">
        <v>10866</v>
      </c>
      <c r="G3435" s="1356">
        <v>43099</v>
      </c>
      <c r="H3435" s="1348" t="s">
        <v>2252</v>
      </c>
      <c r="I3435" s="1348">
        <v>1482</v>
      </c>
      <c r="J3435" s="1356">
        <v>41470</v>
      </c>
      <c r="K3435" s="1352" t="s">
        <v>2253</v>
      </c>
      <c r="L3435" s="1352"/>
      <c r="M3435" s="1345" t="s">
        <v>1830</v>
      </c>
      <c r="N3435" s="1346" t="s">
        <v>3398</v>
      </c>
      <c r="O3435" s="1347"/>
      <c r="P3435" s="117" t="str">
        <f t="shared" si="27"/>
        <v>2913</v>
      </c>
      <c r="Q3435" s="117"/>
      <c r="R3435" s="1348">
        <v>291301040</v>
      </c>
      <c r="S3435" s="321"/>
      <c r="T3435" s="321"/>
    </row>
    <row r="3436" spans="1:20" ht="34.5" hidden="1" customHeight="1">
      <c r="A3436" s="1348">
        <v>291301040</v>
      </c>
      <c r="B3436" s="1339" t="str">
        <f t="shared" si="26"/>
        <v>2913</v>
      </c>
      <c r="C3436" s="1349" t="s">
        <v>2479</v>
      </c>
      <c r="D3436" s="1350">
        <v>1</v>
      </c>
      <c r="E3436" s="293" t="s">
        <v>10867</v>
      </c>
      <c r="F3436" s="1352" t="s">
        <v>10868</v>
      </c>
      <c r="G3436" s="1356">
        <v>41243</v>
      </c>
      <c r="H3436" s="1348" t="s">
        <v>2252</v>
      </c>
      <c r="I3436" s="1348">
        <v>1381</v>
      </c>
      <c r="J3436" s="1356">
        <v>39751</v>
      </c>
      <c r="K3436" s="1352" t="s">
        <v>2253</v>
      </c>
      <c r="L3436" s="1352" t="s">
        <v>9182</v>
      </c>
      <c r="M3436" s="1345" t="s">
        <v>10869</v>
      </c>
      <c r="N3436" s="1346" t="s">
        <v>1830</v>
      </c>
      <c r="O3436" s="1347"/>
      <c r="P3436" s="117" t="str">
        <f t="shared" si="27"/>
        <v>2913</v>
      </c>
      <c r="Q3436" s="117"/>
      <c r="R3436" s="1348">
        <v>291301040</v>
      </c>
      <c r="S3436" s="321"/>
      <c r="T3436" s="321"/>
    </row>
    <row r="3437" spans="1:20" ht="34.5" hidden="1" customHeight="1">
      <c r="A3437" s="1348">
        <v>291301040</v>
      </c>
      <c r="B3437" s="1339" t="str">
        <f t="shared" si="26"/>
        <v>2913</v>
      </c>
      <c r="C3437" s="1349" t="s">
        <v>2479</v>
      </c>
      <c r="D3437" s="1350">
        <v>2</v>
      </c>
      <c r="E3437" s="293" t="s">
        <v>10870</v>
      </c>
      <c r="F3437" s="1352" t="s">
        <v>10871</v>
      </c>
      <c r="G3437" s="1356">
        <v>43261</v>
      </c>
      <c r="H3437" s="1348" t="s">
        <v>2252</v>
      </c>
      <c r="I3437" s="1348">
        <v>1487</v>
      </c>
      <c r="J3437" s="1356">
        <v>41522</v>
      </c>
      <c r="K3437" s="1352" t="s">
        <v>2253</v>
      </c>
      <c r="L3437" s="1352"/>
      <c r="M3437" s="1345" t="s">
        <v>1830</v>
      </c>
      <c r="N3437" s="1346" t="s">
        <v>10872</v>
      </c>
      <c r="O3437" s="1347"/>
      <c r="P3437" s="117" t="str">
        <f t="shared" si="27"/>
        <v>2913</v>
      </c>
      <c r="Q3437" s="117"/>
      <c r="R3437" s="1348">
        <v>291301040</v>
      </c>
      <c r="S3437" s="321"/>
      <c r="T3437" s="321"/>
    </row>
    <row r="3438" spans="1:20" ht="34.5" hidden="1" customHeight="1">
      <c r="A3438" s="1348">
        <v>291301041</v>
      </c>
      <c r="B3438" s="1339" t="str">
        <f t="shared" si="26"/>
        <v>2913</v>
      </c>
      <c r="C3438" s="1349" t="s">
        <v>2479</v>
      </c>
      <c r="D3438" s="1350">
        <v>1</v>
      </c>
      <c r="E3438" s="293" t="s">
        <v>10873</v>
      </c>
      <c r="F3438" s="1352" t="s">
        <v>10874</v>
      </c>
      <c r="G3438" s="1356">
        <v>41243</v>
      </c>
      <c r="H3438" s="1348" t="s">
        <v>2252</v>
      </c>
      <c r="I3438" s="1348">
        <v>1381</v>
      </c>
      <c r="J3438" s="1356">
        <v>39751</v>
      </c>
      <c r="K3438" s="1352" t="s">
        <v>2253</v>
      </c>
      <c r="L3438" s="1352" t="s">
        <v>10875</v>
      </c>
      <c r="M3438" s="1345" t="s">
        <v>10444</v>
      </c>
      <c r="N3438" s="1346" t="s">
        <v>1830</v>
      </c>
      <c r="O3438" s="1347"/>
      <c r="P3438" s="117" t="str">
        <f t="shared" si="27"/>
        <v>2913</v>
      </c>
      <c r="Q3438" s="117"/>
      <c r="R3438" s="1348">
        <v>291301041</v>
      </c>
      <c r="S3438" s="321"/>
      <c r="T3438" s="321"/>
    </row>
    <row r="3439" spans="1:20" ht="34.5" hidden="1" customHeight="1">
      <c r="A3439" s="1348">
        <v>291301041</v>
      </c>
      <c r="B3439" s="1339" t="str">
        <f t="shared" si="26"/>
        <v>2913</v>
      </c>
      <c r="C3439" s="1349" t="s">
        <v>2479</v>
      </c>
      <c r="D3439" s="1350">
        <v>1</v>
      </c>
      <c r="E3439" s="293" t="s">
        <v>10876</v>
      </c>
      <c r="F3439" s="1352" t="s">
        <v>10877</v>
      </c>
      <c r="G3439" s="1356">
        <v>41134</v>
      </c>
      <c r="H3439" s="1348" t="s">
        <v>2252</v>
      </c>
      <c r="I3439" s="1348"/>
      <c r="J3439" s="1367"/>
      <c r="K3439" s="1352" t="s">
        <v>2253</v>
      </c>
      <c r="L3439" s="1352" t="s">
        <v>10878</v>
      </c>
      <c r="M3439" s="1345" t="s">
        <v>10444</v>
      </c>
      <c r="N3439" s="1346" t="s">
        <v>1830</v>
      </c>
      <c r="O3439" s="1347"/>
      <c r="P3439" s="117" t="str">
        <f t="shared" si="27"/>
        <v>2913</v>
      </c>
      <c r="Q3439" s="117"/>
      <c r="R3439" s="1348">
        <v>291301041</v>
      </c>
      <c r="S3439" s="321"/>
      <c r="T3439" s="321"/>
    </row>
    <row r="3440" spans="1:20" ht="34.5" hidden="1" customHeight="1">
      <c r="A3440" s="1348">
        <v>291301042</v>
      </c>
      <c r="B3440" s="1339" t="str">
        <f t="shared" si="26"/>
        <v>2913</v>
      </c>
      <c r="C3440" s="1349" t="s">
        <v>2479</v>
      </c>
      <c r="D3440" s="1350">
        <v>2</v>
      </c>
      <c r="E3440" s="293" t="s">
        <v>10879</v>
      </c>
      <c r="F3440" s="1352" t="s">
        <v>10880</v>
      </c>
      <c r="G3440" s="1356">
        <v>41243</v>
      </c>
      <c r="H3440" s="1348" t="s">
        <v>2252</v>
      </c>
      <c r="I3440" s="1348">
        <v>1381</v>
      </c>
      <c r="J3440" s="1356">
        <v>39751</v>
      </c>
      <c r="K3440" s="1352" t="s">
        <v>2253</v>
      </c>
      <c r="L3440" s="1352"/>
      <c r="M3440" s="1345" t="s">
        <v>10450</v>
      </c>
      <c r="N3440" s="1346" t="s">
        <v>1830</v>
      </c>
      <c r="O3440" s="1347"/>
      <c r="P3440" s="117" t="str">
        <f t="shared" si="27"/>
        <v>2913</v>
      </c>
      <c r="Q3440" s="117"/>
      <c r="R3440" s="1348">
        <v>291301042</v>
      </c>
      <c r="S3440" s="321"/>
      <c r="T3440" s="321"/>
    </row>
    <row r="3441" spans="1:20" ht="34.5" hidden="1" customHeight="1">
      <c r="A3441" s="1348">
        <v>291301044</v>
      </c>
      <c r="B3441" s="1339" t="str">
        <f t="shared" si="26"/>
        <v>2913</v>
      </c>
      <c r="C3441" s="1349" t="s">
        <v>2479</v>
      </c>
      <c r="D3441" s="1350">
        <v>3</v>
      </c>
      <c r="E3441" s="293" t="s">
        <v>10881</v>
      </c>
      <c r="F3441" s="1352" t="s">
        <v>10882</v>
      </c>
      <c r="G3441" s="1356">
        <v>43218</v>
      </c>
      <c r="H3441" s="1348" t="s">
        <v>2252</v>
      </c>
      <c r="I3441" s="1348">
        <v>1487</v>
      </c>
      <c r="J3441" s="1356">
        <v>41522</v>
      </c>
      <c r="K3441" s="1352" t="s">
        <v>2253</v>
      </c>
      <c r="L3441" s="1352"/>
      <c r="M3441" s="1345" t="s">
        <v>10454</v>
      </c>
      <c r="N3441" s="1346" t="s">
        <v>1830</v>
      </c>
      <c r="O3441" s="1347"/>
      <c r="P3441" s="117" t="str">
        <f t="shared" si="27"/>
        <v>2913</v>
      </c>
      <c r="Q3441" s="117"/>
      <c r="R3441" s="1348">
        <v>291301044</v>
      </c>
      <c r="S3441" s="321"/>
      <c r="T3441" s="321"/>
    </row>
    <row r="3442" spans="1:20" ht="34.5" hidden="1" customHeight="1">
      <c r="A3442" s="1348">
        <v>291301044</v>
      </c>
      <c r="B3442" s="1339" t="str">
        <f t="shared" si="26"/>
        <v>2913</v>
      </c>
      <c r="C3442" s="1349" t="s">
        <v>2479</v>
      </c>
      <c r="D3442" s="1350">
        <v>1</v>
      </c>
      <c r="E3442" s="293" t="s">
        <v>10883</v>
      </c>
      <c r="F3442" s="1352" t="s">
        <v>10884</v>
      </c>
      <c r="G3442" s="1356">
        <v>41243</v>
      </c>
      <c r="H3442" s="1348" t="s">
        <v>2252</v>
      </c>
      <c r="I3442" s="1348">
        <v>1381</v>
      </c>
      <c r="J3442" s="1351">
        <v>39751</v>
      </c>
      <c r="K3442" s="1352" t="s">
        <v>2253</v>
      </c>
      <c r="L3442" s="1352" t="s">
        <v>10875</v>
      </c>
      <c r="M3442" s="1345" t="s">
        <v>3308</v>
      </c>
      <c r="N3442" s="1346" t="s">
        <v>1830</v>
      </c>
      <c r="O3442" s="1347"/>
      <c r="P3442" s="117" t="str">
        <f t="shared" si="27"/>
        <v>2913</v>
      </c>
      <c r="Q3442" s="117"/>
      <c r="R3442" s="1348">
        <v>291301044</v>
      </c>
      <c r="S3442" s="321"/>
      <c r="T3442" s="321"/>
    </row>
    <row r="3443" spans="1:20" ht="34.5" hidden="1" customHeight="1">
      <c r="A3443" s="1348">
        <v>291301045</v>
      </c>
      <c r="B3443" s="1339" t="str">
        <f t="shared" si="26"/>
        <v>2913</v>
      </c>
      <c r="C3443" s="1349" t="s">
        <v>2479</v>
      </c>
      <c r="D3443" s="1350">
        <v>1</v>
      </c>
      <c r="E3443" s="293" t="s">
        <v>10885</v>
      </c>
      <c r="F3443" s="1352" t="s">
        <v>10886</v>
      </c>
      <c r="G3443" s="1356">
        <v>41464</v>
      </c>
      <c r="H3443" s="1348" t="s">
        <v>2252</v>
      </c>
      <c r="I3443" s="1348">
        <v>1381</v>
      </c>
      <c r="J3443" s="1351">
        <v>39751</v>
      </c>
      <c r="K3443" s="1352" t="s">
        <v>2253</v>
      </c>
      <c r="L3443" s="1352" t="s">
        <v>10887</v>
      </c>
      <c r="M3443" s="1345" t="s">
        <v>10444</v>
      </c>
      <c r="N3443" s="1346" t="s">
        <v>1830</v>
      </c>
      <c r="O3443" s="1347"/>
      <c r="P3443" s="117" t="str">
        <f t="shared" si="27"/>
        <v>2913</v>
      </c>
      <c r="Q3443" s="117"/>
      <c r="R3443" s="1348">
        <v>291301045</v>
      </c>
      <c r="S3443" s="321"/>
      <c r="T3443" s="321"/>
    </row>
    <row r="3444" spans="1:20" ht="34.5" hidden="1" customHeight="1">
      <c r="A3444" s="1348">
        <v>291301045</v>
      </c>
      <c r="B3444" s="1339" t="str">
        <f t="shared" si="26"/>
        <v>2913</v>
      </c>
      <c r="C3444" s="1349" t="s">
        <v>2479</v>
      </c>
      <c r="D3444" s="1350">
        <v>2</v>
      </c>
      <c r="E3444" s="293" t="s">
        <v>10888</v>
      </c>
      <c r="F3444" s="1352" t="s">
        <v>10889</v>
      </c>
      <c r="G3444" s="1351">
        <v>43303</v>
      </c>
      <c r="H3444" s="1348" t="s">
        <v>2252</v>
      </c>
      <c r="I3444" s="1348">
        <v>1488</v>
      </c>
      <c r="J3444" s="1351">
        <v>41557</v>
      </c>
      <c r="K3444" s="1352" t="s">
        <v>2253</v>
      </c>
      <c r="L3444" s="1352"/>
      <c r="M3444" s="1345" t="s">
        <v>10454</v>
      </c>
      <c r="N3444" s="1346" t="s">
        <v>1830</v>
      </c>
      <c r="O3444" s="1347"/>
      <c r="P3444" s="117" t="str">
        <f t="shared" si="27"/>
        <v>2913</v>
      </c>
      <c r="Q3444" s="117"/>
      <c r="R3444" s="1348">
        <v>291301045</v>
      </c>
      <c r="S3444" s="321"/>
      <c r="T3444" s="321"/>
    </row>
    <row r="3445" spans="1:20" ht="34.5" hidden="1" customHeight="1">
      <c r="A3445" s="1348">
        <v>291301045</v>
      </c>
      <c r="B3445" s="1339" t="str">
        <f t="shared" si="26"/>
        <v>2913</v>
      </c>
      <c r="C3445" s="1349" t="s">
        <v>2479</v>
      </c>
      <c r="D3445" s="1350">
        <v>1</v>
      </c>
      <c r="E3445" s="293" t="s">
        <v>10890</v>
      </c>
      <c r="F3445" s="1352" t="s">
        <v>10771</v>
      </c>
      <c r="G3445" s="1356">
        <v>41464</v>
      </c>
      <c r="H3445" s="1348" t="s">
        <v>2252</v>
      </c>
      <c r="I3445" s="1348">
        <v>1381</v>
      </c>
      <c r="J3445" s="1351">
        <v>39751</v>
      </c>
      <c r="K3445" s="1352" t="s">
        <v>2253</v>
      </c>
      <c r="L3445" s="1352" t="s">
        <v>10891</v>
      </c>
      <c r="M3445" s="1345" t="s">
        <v>3308</v>
      </c>
      <c r="N3445" s="1346" t="s">
        <v>1830</v>
      </c>
      <c r="O3445" s="1347"/>
      <c r="P3445" s="117" t="str">
        <f t="shared" si="27"/>
        <v>2913</v>
      </c>
      <c r="Q3445" s="117"/>
      <c r="R3445" s="1348">
        <v>291301045</v>
      </c>
      <c r="S3445" s="321"/>
      <c r="T3445" s="321"/>
    </row>
    <row r="3446" spans="1:20" ht="34.5" hidden="1" customHeight="1">
      <c r="A3446" s="1348">
        <v>291301046</v>
      </c>
      <c r="B3446" s="1339" t="str">
        <f t="shared" si="26"/>
        <v>2913</v>
      </c>
      <c r="C3446" s="1349" t="s">
        <v>2479</v>
      </c>
      <c r="D3446" s="1350">
        <v>1</v>
      </c>
      <c r="E3446" s="293" t="s">
        <v>10892</v>
      </c>
      <c r="F3446" s="1352" t="s">
        <v>10780</v>
      </c>
      <c r="G3446" s="1356">
        <v>41464</v>
      </c>
      <c r="H3446" s="1348" t="s">
        <v>2252</v>
      </c>
      <c r="I3446" s="1348">
        <v>1381</v>
      </c>
      <c r="J3446" s="1351">
        <v>39751</v>
      </c>
      <c r="K3446" s="1352" t="s">
        <v>2253</v>
      </c>
      <c r="L3446" s="1352" t="s">
        <v>10893</v>
      </c>
      <c r="M3446" s="1345" t="s">
        <v>10468</v>
      </c>
      <c r="N3446" s="1346" t="s">
        <v>10894</v>
      </c>
      <c r="O3446" s="1347"/>
      <c r="P3446" s="117" t="str">
        <f t="shared" si="27"/>
        <v>2913</v>
      </c>
      <c r="Q3446" s="117"/>
      <c r="R3446" s="1348">
        <v>291301046</v>
      </c>
      <c r="S3446" s="321"/>
      <c r="T3446" s="321"/>
    </row>
    <row r="3447" spans="1:20" ht="34.5" hidden="1" customHeight="1">
      <c r="A3447" s="1348">
        <v>291301046</v>
      </c>
      <c r="B3447" s="1339" t="str">
        <f t="shared" si="26"/>
        <v>2913</v>
      </c>
      <c r="C3447" s="1349" t="s">
        <v>2479</v>
      </c>
      <c r="D3447" s="1350">
        <v>1</v>
      </c>
      <c r="E3447" s="293" t="s">
        <v>10895</v>
      </c>
      <c r="F3447" s="1352" t="s">
        <v>10896</v>
      </c>
      <c r="G3447" s="1351">
        <v>41464</v>
      </c>
      <c r="H3447" s="1348" t="s">
        <v>2252</v>
      </c>
      <c r="I3447" s="1348">
        <v>1381</v>
      </c>
      <c r="J3447" s="1351">
        <v>39751</v>
      </c>
      <c r="K3447" s="1352" t="s">
        <v>2253</v>
      </c>
      <c r="L3447" s="1352" t="s">
        <v>10897</v>
      </c>
      <c r="M3447" s="1345" t="s">
        <v>10468</v>
      </c>
      <c r="N3447" s="1346" t="s">
        <v>10898</v>
      </c>
      <c r="O3447" s="1347"/>
      <c r="P3447" s="117" t="str">
        <f t="shared" si="27"/>
        <v>2913</v>
      </c>
      <c r="Q3447" s="117"/>
      <c r="R3447" s="1348">
        <v>291301046</v>
      </c>
      <c r="S3447" s="321"/>
      <c r="T3447" s="321"/>
    </row>
    <row r="3448" spans="1:20" ht="34.5" hidden="1" customHeight="1">
      <c r="A3448" s="1348">
        <v>291301046</v>
      </c>
      <c r="B3448" s="1339" t="str">
        <f t="shared" si="26"/>
        <v>2913</v>
      </c>
      <c r="C3448" s="1349" t="s">
        <v>2479</v>
      </c>
      <c r="D3448" s="1350">
        <v>1</v>
      </c>
      <c r="E3448" s="293" t="s">
        <v>10899</v>
      </c>
      <c r="F3448" s="1352" t="s">
        <v>10900</v>
      </c>
      <c r="G3448" s="1356">
        <v>41464</v>
      </c>
      <c r="H3448" s="1348" t="s">
        <v>2252</v>
      </c>
      <c r="I3448" s="1348">
        <v>1381</v>
      </c>
      <c r="J3448" s="1351">
        <v>39751</v>
      </c>
      <c r="K3448" s="1352" t="s">
        <v>2253</v>
      </c>
      <c r="L3448" s="1352" t="s">
        <v>10901</v>
      </c>
      <c r="M3448" s="1345" t="s">
        <v>1830</v>
      </c>
      <c r="N3448" s="1346" t="s">
        <v>1830</v>
      </c>
      <c r="O3448" s="1347"/>
      <c r="P3448" s="117" t="str">
        <f t="shared" si="27"/>
        <v>2913</v>
      </c>
      <c r="Q3448" s="117"/>
      <c r="R3448" s="1348">
        <v>291301046</v>
      </c>
      <c r="S3448" s="321"/>
      <c r="T3448" s="321"/>
    </row>
    <row r="3449" spans="1:20" ht="34.5" hidden="1" customHeight="1">
      <c r="A3449" s="1348">
        <v>291301047</v>
      </c>
      <c r="B3449" s="1339" t="str">
        <f t="shared" si="26"/>
        <v>2913</v>
      </c>
      <c r="C3449" s="1349" t="s">
        <v>2479</v>
      </c>
      <c r="D3449" s="1350">
        <v>2</v>
      </c>
      <c r="E3449" s="293" t="s">
        <v>10902</v>
      </c>
      <c r="F3449" s="1352" t="s">
        <v>10903</v>
      </c>
      <c r="G3449" s="1351">
        <v>43303</v>
      </c>
      <c r="H3449" s="1348" t="s">
        <v>2252</v>
      </c>
      <c r="I3449" s="1348">
        <v>1488</v>
      </c>
      <c r="J3449" s="1351">
        <v>41557</v>
      </c>
      <c r="K3449" s="1352" t="s">
        <v>2253</v>
      </c>
      <c r="L3449" s="1353"/>
      <c r="M3449" s="1345" t="s">
        <v>1830</v>
      </c>
      <c r="N3449" s="1346" t="s">
        <v>10904</v>
      </c>
      <c r="O3449" s="1347"/>
      <c r="P3449" s="117" t="str">
        <f t="shared" si="27"/>
        <v>2913</v>
      </c>
      <c r="Q3449" s="117"/>
      <c r="R3449" s="1348">
        <v>291301047</v>
      </c>
      <c r="S3449" s="321"/>
      <c r="T3449" s="321"/>
    </row>
    <row r="3450" spans="1:20" ht="34.5" hidden="1" customHeight="1">
      <c r="A3450" s="1348">
        <v>291301047</v>
      </c>
      <c r="B3450" s="1339" t="str">
        <f t="shared" si="26"/>
        <v>2913</v>
      </c>
      <c r="C3450" s="1349" t="s">
        <v>2479</v>
      </c>
      <c r="D3450" s="1350">
        <v>1</v>
      </c>
      <c r="E3450" s="293" t="s">
        <v>10905</v>
      </c>
      <c r="F3450" s="1352" t="s">
        <v>10906</v>
      </c>
      <c r="G3450" s="1351">
        <v>42905</v>
      </c>
      <c r="H3450" s="1348" t="s">
        <v>2252</v>
      </c>
      <c r="I3450" s="1348">
        <v>1482</v>
      </c>
      <c r="J3450" s="1351">
        <v>41470</v>
      </c>
      <c r="K3450" s="1352" t="s">
        <v>2253</v>
      </c>
      <c r="L3450" s="1352" t="s">
        <v>10907</v>
      </c>
      <c r="M3450" s="1345" t="s">
        <v>1830</v>
      </c>
      <c r="N3450" s="1346" t="s">
        <v>10908</v>
      </c>
      <c r="O3450" s="1347"/>
      <c r="P3450" s="117" t="str">
        <f t="shared" si="27"/>
        <v>2913</v>
      </c>
      <c r="Q3450" s="117"/>
      <c r="R3450" s="1348">
        <v>291301047</v>
      </c>
      <c r="S3450" s="321"/>
      <c r="T3450" s="321"/>
    </row>
    <row r="3451" spans="1:20" ht="34.5" hidden="1" customHeight="1">
      <c r="A3451" s="1348">
        <v>291301048</v>
      </c>
      <c r="B3451" s="1339" t="str">
        <f t="shared" si="26"/>
        <v>2913</v>
      </c>
      <c r="C3451" s="1349" t="s">
        <v>2479</v>
      </c>
      <c r="D3451" s="1350">
        <v>1</v>
      </c>
      <c r="E3451" s="293" t="s">
        <v>10909</v>
      </c>
      <c r="F3451" s="1352" t="s">
        <v>10910</v>
      </c>
      <c r="G3451" s="1351">
        <v>43218</v>
      </c>
      <c r="H3451" s="1348" t="s">
        <v>2252</v>
      </c>
      <c r="I3451" s="1348">
        <v>1487</v>
      </c>
      <c r="J3451" s="1351">
        <v>41522</v>
      </c>
      <c r="K3451" s="1352" t="s">
        <v>2253</v>
      </c>
      <c r="L3451" s="1352" t="s">
        <v>10911</v>
      </c>
      <c r="M3451" s="1345" t="s">
        <v>1830</v>
      </c>
      <c r="N3451" s="1346" t="s">
        <v>1830</v>
      </c>
      <c r="O3451" s="1347"/>
      <c r="P3451" s="117" t="str">
        <f t="shared" si="27"/>
        <v>2913</v>
      </c>
      <c r="Q3451" s="117"/>
      <c r="R3451" s="1348">
        <v>291301048</v>
      </c>
      <c r="S3451" s="321"/>
      <c r="T3451" s="321"/>
    </row>
    <row r="3452" spans="1:20" ht="34.5" hidden="1" customHeight="1">
      <c r="A3452" s="1348">
        <v>291301048</v>
      </c>
      <c r="B3452" s="1339" t="str">
        <f t="shared" si="26"/>
        <v>2913</v>
      </c>
      <c r="C3452" s="1349" t="s">
        <v>2479</v>
      </c>
      <c r="D3452" s="1350">
        <v>1</v>
      </c>
      <c r="E3452" s="293" t="s">
        <v>10912</v>
      </c>
      <c r="F3452" s="1352" t="s">
        <v>10913</v>
      </c>
      <c r="G3452" s="1351">
        <v>43303</v>
      </c>
      <c r="H3452" s="1348" t="s">
        <v>2252</v>
      </c>
      <c r="I3452" s="1348">
        <v>1488</v>
      </c>
      <c r="J3452" s="1351">
        <v>41557</v>
      </c>
      <c r="K3452" s="1352" t="s">
        <v>2253</v>
      </c>
      <c r="L3452" s="1352" t="s">
        <v>10914</v>
      </c>
      <c r="M3452" s="1345" t="s">
        <v>1830</v>
      </c>
      <c r="N3452" s="1346" t="s">
        <v>10915</v>
      </c>
      <c r="O3452" s="1347"/>
      <c r="P3452" s="117" t="str">
        <f t="shared" si="27"/>
        <v>2913</v>
      </c>
      <c r="Q3452" s="117"/>
      <c r="R3452" s="1348">
        <v>291301048</v>
      </c>
      <c r="S3452" s="321"/>
      <c r="T3452" s="321"/>
    </row>
    <row r="3453" spans="1:20" ht="34.5" hidden="1" customHeight="1">
      <c r="A3453" s="1348">
        <v>291301049</v>
      </c>
      <c r="B3453" s="1339" t="str">
        <f t="shared" si="26"/>
        <v>2913</v>
      </c>
      <c r="C3453" s="1349" t="s">
        <v>2479</v>
      </c>
      <c r="D3453" s="1350">
        <v>1</v>
      </c>
      <c r="E3453" s="293" t="s">
        <v>10916</v>
      </c>
      <c r="F3453" s="1352" t="s">
        <v>10917</v>
      </c>
      <c r="G3453" s="1356">
        <v>43303</v>
      </c>
      <c r="H3453" s="1348" t="s">
        <v>2252</v>
      </c>
      <c r="I3453" s="1348">
        <v>1488</v>
      </c>
      <c r="J3453" s="1351">
        <v>41557</v>
      </c>
      <c r="K3453" s="1352" t="s">
        <v>2253</v>
      </c>
      <c r="L3453" s="1352" t="s">
        <v>10918</v>
      </c>
      <c r="M3453" s="1345" t="s">
        <v>1830</v>
      </c>
      <c r="N3453" s="1346" t="s">
        <v>1830</v>
      </c>
      <c r="O3453" s="1347"/>
      <c r="P3453" s="117" t="str">
        <f t="shared" si="27"/>
        <v>2913</v>
      </c>
      <c r="Q3453" s="117"/>
      <c r="R3453" s="1348">
        <v>291301049</v>
      </c>
      <c r="S3453" s="321"/>
      <c r="T3453" s="321"/>
    </row>
    <row r="3454" spans="1:20" ht="34.5" hidden="1" customHeight="1">
      <c r="A3454" s="1348">
        <v>291301049</v>
      </c>
      <c r="B3454" s="1339" t="str">
        <f t="shared" si="26"/>
        <v>2913</v>
      </c>
      <c r="C3454" s="1349" t="s">
        <v>2479</v>
      </c>
      <c r="D3454" s="1350">
        <v>1</v>
      </c>
      <c r="E3454" s="293" t="s">
        <v>10919</v>
      </c>
      <c r="F3454" s="1352" t="s">
        <v>10920</v>
      </c>
      <c r="G3454" s="1351">
        <v>43303</v>
      </c>
      <c r="H3454" s="1348" t="s">
        <v>2252</v>
      </c>
      <c r="I3454" s="1348">
        <v>1488</v>
      </c>
      <c r="J3454" s="1351">
        <v>41557</v>
      </c>
      <c r="K3454" s="1352" t="s">
        <v>2253</v>
      </c>
      <c r="L3454" s="1352" t="s">
        <v>10921</v>
      </c>
      <c r="M3454" s="1345" t="s">
        <v>10484</v>
      </c>
      <c r="N3454" s="1346" t="s">
        <v>1830</v>
      </c>
      <c r="O3454" s="1347"/>
      <c r="P3454" s="117" t="str">
        <f t="shared" si="27"/>
        <v>2913</v>
      </c>
      <c r="Q3454" s="117"/>
      <c r="R3454" s="1348">
        <v>291301049</v>
      </c>
      <c r="S3454" s="321"/>
      <c r="T3454" s="321"/>
    </row>
    <row r="3455" spans="1:20" ht="34.5" hidden="1" customHeight="1">
      <c r="A3455" s="1348">
        <v>291301050</v>
      </c>
      <c r="B3455" s="1339" t="str">
        <f t="shared" si="26"/>
        <v>2913</v>
      </c>
      <c r="C3455" s="1349" t="s">
        <v>2479</v>
      </c>
      <c r="D3455" s="1350">
        <v>1</v>
      </c>
      <c r="E3455" s="293" t="s">
        <v>10922</v>
      </c>
      <c r="F3455" s="1352" t="s">
        <v>10923</v>
      </c>
      <c r="G3455" s="1351">
        <v>43303</v>
      </c>
      <c r="H3455" s="1348" t="s">
        <v>2252</v>
      </c>
      <c r="I3455" s="1348">
        <v>1488</v>
      </c>
      <c r="J3455" s="1351">
        <v>41557</v>
      </c>
      <c r="K3455" s="1352" t="s">
        <v>2253</v>
      </c>
      <c r="L3455" s="1352" t="s">
        <v>10924</v>
      </c>
      <c r="M3455" s="1345" t="s">
        <v>10489</v>
      </c>
      <c r="N3455" s="1346" t="s">
        <v>1830</v>
      </c>
      <c r="O3455" s="1347"/>
      <c r="P3455" s="117" t="str">
        <f t="shared" si="27"/>
        <v>2913</v>
      </c>
      <c r="Q3455" s="117"/>
      <c r="R3455" s="1348">
        <v>291301050</v>
      </c>
      <c r="S3455" s="321"/>
      <c r="T3455" s="321"/>
    </row>
    <row r="3456" spans="1:20" ht="34.5" hidden="1" customHeight="1">
      <c r="A3456" s="1348">
        <v>291301051</v>
      </c>
      <c r="B3456" s="1339" t="str">
        <f t="shared" si="26"/>
        <v>2913</v>
      </c>
      <c r="C3456" s="1349" t="s">
        <v>2479</v>
      </c>
      <c r="D3456" s="1350">
        <v>1</v>
      </c>
      <c r="E3456" s="293" t="s">
        <v>10925</v>
      </c>
      <c r="F3456" s="1352" t="s">
        <v>10926</v>
      </c>
      <c r="G3456" s="1356">
        <v>43303</v>
      </c>
      <c r="H3456" s="1348" t="s">
        <v>2252</v>
      </c>
      <c r="I3456" s="1348">
        <v>1488</v>
      </c>
      <c r="J3456" s="1351">
        <v>41557</v>
      </c>
      <c r="K3456" s="1352" t="s">
        <v>2253</v>
      </c>
      <c r="L3456" s="1352" t="s">
        <v>10927</v>
      </c>
      <c r="M3456" s="1345" t="s">
        <v>10493</v>
      </c>
      <c r="N3456" s="1346" t="s">
        <v>1830</v>
      </c>
      <c r="O3456" s="1347"/>
      <c r="P3456" s="117" t="str">
        <f t="shared" si="27"/>
        <v>2913</v>
      </c>
      <c r="Q3456" s="117"/>
      <c r="R3456" s="1348">
        <v>291301051</v>
      </c>
      <c r="S3456" s="321"/>
      <c r="T3456" s="321"/>
    </row>
    <row r="3457" spans="1:20" ht="34.5" hidden="1" customHeight="1">
      <c r="A3457" s="1348">
        <v>291301051</v>
      </c>
      <c r="B3457" s="1339" t="str">
        <f t="shared" si="26"/>
        <v>2913</v>
      </c>
      <c r="C3457" s="1349" t="s">
        <v>2479</v>
      </c>
      <c r="D3457" s="1350">
        <v>1</v>
      </c>
      <c r="E3457" s="293" t="s">
        <v>10928</v>
      </c>
      <c r="F3457" s="1352" t="s">
        <v>10929</v>
      </c>
      <c r="G3457" s="1351">
        <v>43261</v>
      </c>
      <c r="H3457" s="1348" t="s">
        <v>2252</v>
      </c>
      <c r="I3457" s="1348">
        <v>1522</v>
      </c>
      <c r="J3457" s="1356">
        <v>42236</v>
      </c>
      <c r="K3457" s="1352" t="s">
        <v>2354</v>
      </c>
      <c r="L3457" s="1352"/>
      <c r="M3457" s="1345" t="s">
        <v>1830</v>
      </c>
      <c r="N3457" s="1346" t="s">
        <v>1830</v>
      </c>
      <c r="O3457" s="1347"/>
      <c r="P3457" s="117" t="str">
        <f t="shared" si="27"/>
        <v>2913</v>
      </c>
      <c r="Q3457" s="117"/>
      <c r="R3457" s="1348">
        <v>291301051</v>
      </c>
      <c r="S3457" s="321"/>
      <c r="T3457" s="321"/>
    </row>
    <row r="3458" spans="1:20" ht="34.5" hidden="1" customHeight="1">
      <c r="A3458" s="1348">
        <v>291301052</v>
      </c>
      <c r="B3458" s="1339" t="str">
        <f t="shared" si="26"/>
        <v>2913</v>
      </c>
      <c r="C3458" s="1349" t="s">
        <v>2479</v>
      </c>
      <c r="D3458" s="1350">
        <v>1</v>
      </c>
      <c r="E3458" s="293" t="s">
        <v>10930</v>
      </c>
      <c r="F3458" s="1352" t="s">
        <v>10931</v>
      </c>
      <c r="G3458" s="1356">
        <v>44561</v>
      </c>
      <c r="H3458" s="1348" t="s">
        <v>2252</v>
      </c>
      <c r="I3458" s="1348">
        <v>1522</v>
      </c>
      <c r="J3458" s="1351">
        <v>42236</v>
      </c>
      <c r="K3458" s="1352" t="s">
        <v>2354</v>
      </c>
      <c r="L3458" s="1352" t="s">
        <v>10932</v>
      </c>
      <c r="M3458" s="1345" t="s">
        <v>1830</v>
      </c>
      <c r="N3458" s="1346" t="s">
        <v>1830</v>
      </c>
      <c r="O3458" s="1347"/>
      <c r="P3458" s="117" t="str">
        <f t="shared" si="27"/>
        <v>2913</v>
      </c>
      <c r="Q3458" s="117"/>
      <c r="R3458" s="1348">
        <v>291301052</v>
      </c>
      <c r="S3458" s="321"/>
      <c r="T3458" s="321"/>
    </row>
    <row r="3459" spans="1:20" ht="34.5" hidden="1" customHeight="1">
      <c r="A3459" s="1348">
        <v>291301053</v>
      </c>
      <c r="B3459" s="1339" t="str">
        <f t="shared" si="26"/>
        <v>2913</v>
      </c>
      <c r="C3459" s="1349" t="s">
        <v>2479</v>
      </c>
      <c r="D3459" s="1350">
        <v>1</v>
      </c>
      <c r="E3459" s="293" t="s">
        <v>10933</v>
      </c>
      <c r="F3459" s="1352" t="s">
        <v>10934</v>
      </c>
      <c r="G3459" s="1356">
        <v>43829</v>
      </c>
      <c r="H3459" s="1348" t="s">
        <v>2252</v>
      </c>
      <c r="I3459" s="1348">
        <v>1522</v>
      </c>
      <c r="J3459" s="1351">
        <v>42236</v>
      </c>
      <c r="K3459" s="1352" t="s">
        <v>2354</v>
      </c>
      <c r="L3459" s="1352"/>
      <c r="M3459" s="1345" t="s">
        <v>1830</v>
      </c>
      <c r="N3459" s="1346" t="s">
        <v>1830</v>
      </c>
      <c r="O3459" s="1347"/>
      <c r="P3459" s="117" t="str">
        <f t="shared" si="27"/>
        <v>2913</v>
      </c>
      <c r="Q3459" s="117"/>
      <c r="R3459" s="1348">
        <v>291301053</v>
      </c>
      <c r="S3459" s="321"/>
      <c r="T3459" s="321"/>
    </row>
    <row r="3460" spans="1:20" ht="34.5" hidden="1" customHeight="1">
      <c r="A3460" s="1348">
        <v>291301053</v>
      </c>
      <c r="B3460" s="1339" t="str">
        <f t="shared" si="26"/>
        <v>2913</v>
      </c>
      <c r="C3460" s="1349" t="s">
        <v>2479</v>
      </c>
      <c r="D3460" s="1350">
        <v>1</v>
      </c>
      <c r="E3460" s="293" t="s">
        <v>10935</v>
      </c>
      <c r="F3460" s="1352" t="s">
        <v>10936</v>
      </c>
      <c r="G3460" s="1356">
        <v>45291</v>
      </c>
      <c r="H3460" s="1348" t="s">
        <v>2353</v>
      </c>
      <c r="I3460" s="1348">
        <v>1522</v>
      </c>
      <c r="J3460" s="1351">
        <v>42236</v>
      </c>
      <c r="K3460" s="1352" t="s">
        <v>2354</v>
      </c>
      <c r="L3460" s="1352"/>
      <c r="M3460" s="1345" t="s">
        <v>1830</v>
      </c>
      <c r="N3460" s="1346" t="s">
        <v>1830</v>
      </c>
      <c r="O3460" s="1347" t="s">
        <v>10937</v>
      </c>
      <c r="P3460" s="117" t="str">
        <f t="shared" si="27"/>
        <v>2913</v>
      </c>
      <c r="Q3460" s="117"/>
      <c r="R3460" s="1348">
        <v>291301053</v>
      </c>
      <c r="S3460" s="321"/>
      <c r="T3460" s="321"/>
    </row>
    <row r="3461" spans="1:20" ht="34.5" hidden="1" customHeight="1">
      <c r="A3461" s="1348">
        <v>291301054</v>
      </c>
      <c r="B3461" s="1339" t="str">
        <f t="shared" si="26"/>
        <v>2913</v>
      </c>
      <c r="C3461" s="1349" t="s">
        <v>2479</v>
      </c>
      <c r="D3461" s="1350">
        <v>1</v>
      </c>
      <c r="E3461" s="293" t="s">
        <v>10938</v>
      </c>
      <c r="F3461" s="1352" t="s">
        <v>10939</v>
      </c>
      <c r="G3461" s="1351">
        <v>44908</v>
      </c>
      <c r="H3461" s="1348" t="s">
        <v>2353</v>
      </c>
      <c r="I3461" s="1348">
        <v>1522</v>
      </c>
      <c r="J3461" s="1356">
        <v>42236</v>
      </c>
      <c r="K3461" s="1352" t="s">
        <v>2354</v>
      </c>
      <c r="L3461" s="1352"/>
      <c r="M3461" s="1345" t="s">
        <v>10940</v>
      </c>
      <c r="N3461" s="1346" t="s">
        <v>1830</v>
      </c>
      <c r="O3461" s="1347" t="s">
        <v>10941</v>
      </c>
      <c r="P3461" s="117" t="str">
        <f t="shared" si="27"/>
        <v>2913</v>
      </c>
      <c r="Q3461" s="117"/>
      <c r="R3461" s="1348">
        <v>291301054</v>
      </c>
      <c r="S3461" s="321"/>
      <c r="T3461" s="321"/>
    </row>
    <row r="3462" spans="1:20" ht="34.5" hidden="1" customHeight="1">
      <c r="A3462" s="1348">
        <v>291301054</v>
      </c>
      <c r="B3462" s="1339" t="str">
        <f t="shared" si="26"/>
        <v>2913</v>
      </c>
      <c r="C3462" s="1349" t="s">
        <v>2479</v>
      </c>
      <c r="D3462" s="1350">
        <v>1</v>
      </c>
      <c r="E3462" s="293" t="s">
        <v>10942</v>
      </c>
      <c r="F3462" s="1352" t="s">
        <v>10943</v>
      </c>
      <c r="G3462" s="1356">
        <v>44775</v>
      </c>
      <c r="H3462" s="1348" t="s">
        <v>2252</v>
      </c>
      <c r="I3462" s="1348">
        <v>1522</v>
      </c>
      <c r="J3462" s="1356">
        <v>42236</v>
      </c>
      <c r="K3462" s="1352" t="s">
        <v>2354</v>
      </c>
      <c r="L3462" s="1352"/>
      <c r="M3462" s="1345" t="s">
        <v>1830</v>
      </c>
      <c r="N3462" s="1346" t="s">
        <v>10944</v>
      </c>
      <c r="O3462" s="1347" t="s">
        <v>10945</v>
      </c>
      <c r="P3462" s="117" t="str">
        <f t="shared" si="27"/>
        <v>2913</v>
      </c>
      <c r="Q3462" s="117"/>
      <c r="R3462" s="1348">
        <v>291301054</v>
      </c>
      <c r="S3462" s="321"/>
      <c r="T3462" s="321"/>
    </row>
    <row r="3463" spans="1:20" ht="34.5" hidden="1" customHeight="1">
      <c r="A3463" s="1348">
        <v>291301055</v>
      </c>
      <c r="B3463" s="1339" t="str">
        <f t="shared" si="26"/>
        <v>2913</v>
      </c>
      <c r="C3463" s="1349" t="s">
        <v>2479</v>
      </c>
      <c r="D3463" s="1350">
        <v>1</v>
      </c>
      <c r="E3463" s="293" t="s">
        <v>10946</v>
      </c>
      <c r="F3463" s="1352" t="s">
        <v>10947</v>
      </c>
      <c r="G3463" s="1356">
        <v>43014</v>
      </c>
      <c r="H3463" s="1348" t="s">
        <v>2252</v>
      </c>
      <c r="I3463" s="1348">
        <v>1522</v>
      </c>
      <c r="J3463" s="1351">
        <v>42236</v>
      </c>
      <c r="K3463" s="1352" t="s">
        <v>2354</v>
      </c>
      <c r="L3463" s="1352"/>
      <c r="M3463" s="1345" t="s">
        <v>10948</v>
      </c>
      <c r="N3463" s="1346" t="s">
        <v>1830</v>
      </c>
      <c r="O3463" s="1347" t="s">
        <v>10949</v>
      </c>
      <c r="P3463" s="117" t="str">
        <f t="shared" si="27"/>
        <v>2913</v>
      </c>
      <c r="Q3463" s="117"/>
      <c r="R3463" s="1348">
        <v>291301055</v>
      </c>
      <c r="S3463" s="321"/>
      <c r="T3463" s="321"/>
    </row>
    <row r="3464" spans="1:20" ht="34.5" hidden="1" customHeight="1">
      <c r="A3464" s="1348">
        <v>291301055</v>
      </c>
      <c r="B3464" s="1339" t="str">
        <f t="shared" si="26"/>
        <v>2913</v>
      </c>
      <c r="C3464" s="1349" t="s">
        <v>2479</v>
      </c>
      <c r="D3464" s="1350">
        <v>1</v>
      </c>
      <c r="E3464" s="293" t="s">
        <v>10950</v>
      </c>
      <c r="F3464" s="1352" t="s">
        <v>10951</v>
      </c>
      <c r="G3464" s="1356">
        <v>44908</v>
      </c>
      <c r="H3464" s="1348" t="s">
        <v>2353</v>
      </c>
      <c r="I3464" s="1348">
        <v>1522</v>
      </c>
      <c r="J3464" s="1351">
        <v>42236</v>
      </c>
      <c r="K3464" s="1352" t="s">
        <v>2354</v>
      </c>
      <c r="L3464" s="1352"/>
      <c r="M3464" s="1345" t="s">
        <v>1830</v>
      </c>
      <c r="N3464" s="1346" t="s">
        <v>3309</v>
      </c>
      <c r="O3464" s="1347" t="s">
        <v>10952</v>
      </c>
      <c r="P3464" s="117" t="str">
        <f t="shared" si="27"/>
        <v>2913</v>
      </c>
      <c r="Q3464" s="117"/>
      <c r="R3464" s="1348">
        <v>291301055</v>
      </c>
      <c r="S3464" s="321"/>
      <c r="T3464" s="321"/>
    </row>
    <row r="3465" spans="1:20" ht="34.5" hidden="1" customHeight="1">
      <c r="A3465" s="1348">
        <v>291301056</v>
      </c>
      <c r="B3465" s="1339" t="str">
        <f t="shared" si="26"/>
        <v>2913</v>
      </c>
      <c r="C3465" s="1349" t="s">
        <v>2479</v>
      </c>
      <c r="D3465" s="1350">
        <v>1</v>
      </c>
      <c r="E3465" s="293" t="s">
        <v>10953</v>
      </c>
      <c r="F3465" s="1352" t="s">
        <v>10954</v>
      </c>
      <c r="G3465" s="1356">
        <v>44926</v>
      </c>
      <c r="H3465" s="1348" t="s">
        <v>2252</v>
      </c>
      <c r="I3465" s="1348">
        <v>1525</v>
      </c>
      <c r="J3465" s="1351">
        <v>42338</v>
      </c>
      <c r="K3465" s="1352" t="s">
        <v>2354</v>
      </c>
      <c r="L3465" s="1353"/>
      <c r="M3465" s="1345" t="s">
        <v>1830</v>
      </c>
      <c r="N3465" s="1346" t="s">
        <v>1830</v>
      </c>
      <c r="O3465" s="1340" t="s">
        <v>10955</v>
      </c>
      <c r="P3465" s="117" t="str">
        <f t="shared" si="27"/>
        <v>2913</v>
      </c>
      <c r="Q3465" s="117"/>
      <c r="R3465" s="1348">
        <v>291301056</v>
      </c>
      <c r="S3465" s="321"/>
      <c r="T3465" s="321"/>
    </row>
    <row r="3466" spans="1:20" ht="34.5" hidden="1" customHeight="1">
      <c r="A3466" s="1348">
        <v>291301056</v>
      </c>
      <c r="B3466" s="1339" t="str">
        <f t="shared" si="26"/>
        <v>2913</v>
      </c>
      <c r="C3466" s="1349" t="s">
        <v>2479</v>
      </c>
      <c r="D3466" s="1350">
        <v>1</v>
      </c>
      <c r="E3466" s="293" t="s">
        <v>10956</v>
      </c>
      <c r="F3466" s="1352" t="s">
        <v>10957</v>
      </c>
      <c r="G3466" s="1356">
        <v>44775</v>
      </c>
      <c r="H3466" s="1348" t="s">
        <v>2252</v>
      </c>
      <c r="I3466" s="1348">
        <v>1525</v>
      </c>
      <c r="J3466" s="1351">
        <v>42338</v>
      </c>
      <c r="K3466" s="1352" t="s">
        <v>2354</v>
      </c>
      <c r="L3466" s="1352"/>
      <c r="M3466" s="1345" t="s">
        <v>1830</v>
      </c>
      <c r="N3466" s="1346" t="s">
        <v>1830</v>
      </c>
      <c r="O3466" s="1347" t="s">
        <v>10958</v>
      </c>
      <c r="P3466" s="117" t="str">
        <f t="shared" si="27"/>
        <v>2913</v>
      </c>
      <c r="Q3466" s="117"/>
      <c r="R3466" s="1348">
        <v>291301056</v>
      </c>
      <c r="S3466" s="321"/>
      <c r="T3466" s="321"/>
    </row>
    <row r="3467" spans="1:20" ht="34.5" hidden="1" customHeight="1">
      <c r="A3467" s="1348">
        <v>291301057</v>
      </c>
      <c r="B3467" s="1339" t="str">
        <f t="shared" si="26"/>
        <v>2913</v>
      </c>
      <c r="C3467" s="1349" t="s">
        <v>2479</v>
      </c>
      <c r="D3467" s="1350">
        <v>1</v>
      </c>
      <c r="E3467" s="293" t="s">
        <v>10959</v>
      </c>
      <c r="F3467" s="1352" t="s">
        <v>10960</v>
      </c>
      <c r="G3467" s="1356">
        <v>44775</v>
      </c>
      <c r="H3467" s="1348" t="s">
        <v>2252</v>
      </c>
      <c r="I3467" s="1348">
        <v>1525</v>
      </c>
      <c r="J3467" s="1351">
        <v>42338</v>
      </c>
      <c r="K3467" s="1352" t="s">
        <v>2354</v>
      </c>
      <c r="L3467" s="1353"/>
      <c r="M3467" s="1345" t="s">
        <v>10961</v>
      </c>
      <c r="N3467" s="1346" t="s">
        <v>1830</v>
      </c>
      <c r="O3467" s="1347" t="s">
        <v>10962</v>
      </c>
      <c r="P3467" s="117" t="str">
        <f t="shared" si="27"/>
        <v>2913</v>
      </c>
      <c r="Q3467" s="117"/>
      <c r="R3467" s="1348">
        <v>291301057</v>
      </c>
      <c r="S3467" s="321"/>
      <c r="T3467" s="321"/>
    </row>
    <row r="3468" spans="1:20" ht="34.5" hidden="1" customHeight="1">
      <c r="A3468" s="1348">
        <v>291301058</v>
      </c>
      <c r="B3468" s="1339" t="str">
        <f t="shared" si="26"/>
        <v>2913</v>
      </c>
      <c r="C3468" s="1349" t="s">
        <v>2479</v>
      </c>
      <c r="D3468" s="1350">
        <v>1</v>
      </c>
      <c r="E3468" s="293" t="s">
        <v>10963</v>
      </c>
      <c r="F3468" s="1352" t="s">
        <v>10964</v>
      </c>
      <c r="G3468" s="1356">
        <v>45291</v>
      </c>
      <c r="H3468" s="1348" t="s">
        <v>2353</v>
      </c>
      <c r="I3468" s="1348">
        <v>1527</v>
      </c>
      <c r="J3468" s="1356">
        <v>42403</v>
      </c>
      <c r="K3468" s="1352" t="s">
        <v>2354</v>
      </c>
      <c r="L3468" s="1352" t="s">
        <v>10965</v>
      </c>
      <c r="M3468" s="1345" t="s">
        <v>1830</v>
      </c>
      <c r="N3468" s="1346" t="s">
        <v>10966</v>
      </c>
      <c r="O3468" s="1347" t="s">
        <v>10967</v>
      </c>
      <c r="P3468" s="117" t="str">
        <f t="shared" si="27"/>
        <v>2913</v>
      </c>
      <c r="Q3468" s="117"/>
      <c r="R3468" s="1348">
        <v>291301058</v>
      </c>
      <c r="S3468" s="321"/>
      <c r="T3468" s="321"/>
    </row>
    <row r="3469" spans="1:20" ht="34.5" hidden="1" customHeight="1">
      <c r="A3469" s="1348">
        <v>291301059</v>
      </c>
      <c r="B3469" s="1339" t="str">
        <f t="shared" si="26"/>
        <v>2913</v>
      </c>
      <c r="C3469" s="1349" t="s">
        <v>2479</v>
      </c>
      <c r="D3469" s="1350">
        <v>1</v>
      </c>
      <c r="E3469" s="293" t="s">
        <v>10968</v>
      </c>
      <c r="F3469" s="1352" t="s">
        <v>10969</v>
      </c>
      <c r="G3469" s="1356">
        <v>44308</v>
      </c>
      <c r="H3469" s="1348" t="s">
        <v>2252</v>
      </c>
      <c r="I3469" s="1348">
        <v>1527</v>
      </c>
      <c r="J3469" s="1351">
        <v>42403</v>
      </c>
      <c r="K3469" s="1352" t="s">
        <v>2354</v>
      </c>
      <c r="L3469" s="1352"/>
      <c r="M3469" s="1345" t="s">
        <v>10970</v>
      </c>
      <c r="N3469" s="1346" t="s">
        <v>1830</v>
      </c>
      <c r="O3469" s="1347" t="s">
        <v>10971</v>
      </c>
      <c r="P3469" s="117" t="str">
        <f t="shared" si="27"/>
        <v>2913</v>
      </c>
      <c r="Q3469" s="117"/>
      <c r="R3469" s="1348">
        <v>291301059</v>
      </c>
      <c r="S3469" s="321"/>
      <c r="T3469" s="321"/>
    </row>
    <row r="3470" spans="1:20" ht="34.5" hidden="1" customHeight="1">
      <c r="A3470" s="1348">
        <v>291301060</v>
      </c>
      <c r="B3470" s="1339" t="str">
        <f t="shared" si="26"/>
        <v>2913</v>
      </c>
      <c r="C3470" s="1349" t="s">
        <v>2479</v>
      </c>
      <c r="D3470" s="1350">
        <v>1</v>
      </c>
      <c r="E3470" s="293" t="s">
        <v>10972</v>
      </c>
      <c r="F3470" s="1352" t="s">
        <v>10973</v>
      </c>
      <c r="G3470" s="1356">
        <v>45291</v>
      </c>
      <c r="H3470" s="1348" t="s">
        <v>2252</v>
      </c>
      <c r="I3470" s="1348">
        <v>1357</v>
      </c>
      <c r="J3470" s="1351">
        <v>39338</v>
      </c>
      <c r="K3470" s="1352" t="s">
        <v>2253</v>
      </c>
      <c r="L3470" s="1352"/>
      <c r="M3470" s="1345" t="s">
        <v>1830</v>
      </c>
      <c r="N3470" s="1346" t="s">
        <v>3309</v>
      </c>
      <c r="O3470" s="1347" t="s">
        <v>10974</v>
      </c>
      <c r="P3470" s="117" t="str">
        <f t="shared" si="27"/>
        <v>2913</v>
      </c>
      <c r="Q3470" s="117"/>
      <c r="R3470" s="1348">
        <v>291301060</v>
      </c>
      <c r="S3470" s="321"/>
      <c r="T3470" s="321"/>
    </row>
    <row r="3471" spans="1:20" ht="34.5" hidden="1" customHeight="1">
      <c r="A3471" s="1348">
        <v>291301060</v>
      </c>
      <c r="B3471" s="1339" t="str">
        <f t="shared" si="26"/>
        <v>2913</v>
      </c>
      <c r="C3471" s="1349" t="s">
        <v>2479</v>
      </c>
      <c r="D3471" s="1350">
        <v>1</v>
      </c>
      <c r="E3471" s="293" t="s">
        <v>10972</v>
      </c>
      <c r="F3471" s="1352" t="s">
        <v>10975</v>
      </c>
      <c r="G3471" s="1356">
        <v>45291</v>
      </c>
      <c r="H3471" s="1348" t="s">
        <v>2353</v>
      </c>
      <c r="I3471" s="1348">
        <v>1527</v>
      </c>
      <c r="J3471" s="1351">
        <v>42403</v>
      </c>
      <c r="K3471" s="1352" t="s">
        <v>2354</v>
      </c>
      <c r="L3471" s="1352" t="s">
        <v>10965</v>
      </c>
      <c r="M3471" s="1345" t="s">
        <v>1830</v>
      </c>
      <c r="N3471" s="1346" t="s">
        <v>1830</v>
      </c>
      <c r="O3471" s="1347" t="s">
        <v>10974</v>
      </c>
      <c r="P3471" s="117" t="str">
        <f t="shared" si="27"/>
        <v>2913</v>
      </c>
      <c r="Q3471" s="117"/>
      <c r="R3471" s="1348">
        <v>291301060</v>
      </c>
      <c r="S3471" s="321"/>
      <c r="T3471" s="321"/>
    </row>
    <row r="3472" spans="1:20" ht="34.5" hidden="1" customHeight="1">
      <c r="A3472" s="1348">
        <v>291301061</v>
      </c>
      <c r="B3472" s="1339" t="str">
        <f t="shared" si="26"/>
        <v>2913</v>
      </c>
      <c r="C3472" s="1349" t="s">
        <v>2479</v>
      </c>
      <c r="D3472" s="1350">
        <v>1</v>
      </c>
      <c r="E3472" s="293" t="s">
        <v>10976</v>
      </c>
      <c r="F3472" s="1352" t="s">
        <v>10977</v>
      </c>
      <c r="G3472" s="1356">
        <v>44908</v>
      </c>
      <c r="H3472" s="1348" t="s">
        <v>2353</v>
      </c>
      <c r="I3472" s="1348">
        <v>1534</v>
      </c>
      <c r="J3472" s="1351">
        <v>42572</v>
      </c>
      <c r="K3472" s="1352" t="s">
        <v>2354</v>
      </c>
      <c r="L3472" s="1352" t="s">
        <v>10978</v>
      </c>
      <c r="M3472" s="1345" t="s">
        <v>1830</v>
      </c>
      <c r="N3472" s="1346" t="s">
        <v>1830</v>
      </c>
      <c r="O3472" s="1347" t="s">
        <v>10979</v>
      </c>
      <c r="P3472" s="117" t="str">
        <f t="shared" si="27"/>
        <v>2913</v>
      </c>
      <c r="Q3472" s="117"/>
      <c r="R3472" s="1348">
        <v>291301061</v>
      </c>
      <c r="S3472" s="321"/>
      <c r="T3472" s="321"/>
    </row>
    <row r="3473" spans="1:20" ht="34.5" hidden="1" customHeight="1">
      <c r="A3473" s="1348">
        <v>291301061</v>
      </c>
      <c r="B3473" s="1339" t="str">
        <f t="shared" si="26"/>
        <v>2913</v>
      </c>
      <c r="C3473" s="1349" t="s">
        <v>2479</v>
      </c>
      <c r="D3473" s="1350">
        <v>1</v>
      </c>
      <c r="E3473" s="293" t="s">
        <v>10980</v>
      </c>
      <c r="F3473" s="1352" t="s">
        <v>10981</v>
      </c>
      <c r="G3473" s="1356">
        <v>44908</v>
      </c>
      <c r="H3473" s="1348" t="s">
        <v>2353</v>
      </c>
      <c r="I3473" s="1348">
        <v>1534</v>
      </c>
      <c r="J3473" s="1356">
        <v>42572</v>
      </c>
      <c r="K3473" s="1352" t="s">
        <v>2354</v>
      </c>
      <c r="L3473" s="1352" t="s">
        <v>10982</v>
      </c>
      <c r="M3473" s="1345" t="s">
        <v>1830</v>
      </c>
      <c r="N3473" s="1346" t="s">
        <v>1830</v>
      </c>
      <c r="O3473" s="1347" t="s">
        <v>10983</v>
      </c>
      <c r="P3473" s="117" t="str">
        <f t="shared" si="27"/>
        <v>2913</v>
      </c>
      <c r="Q3473" s="117"/>
      <c r="R3473" s="1348">
        <v>291301061</v>
      </c>
      <c r="S3473" s="321"/>
      <c r="T3473" s="321"/>
    </row>
    <row r="3474" spans="1:20" ht="34.5" hidden="1" customHeight="1">
      <c r="A3474" s="1348">
        <v>291301062</v>
      </c>
      <c r="B3474" s="1339" t="str">
        <f t="shared" si="26"/>
        <v>2913</v>
      </c>
      <c r="C3474" s="1349" t="s">
        <v>2479</v>
      </c>
      <c r="D3474" s="1350">
        <v>1</v>
      </c>
      <c r="E3474" s="293" t="s">
        <v>10984</v>
      </c>
      <c r="F3474" s="1352" t="s">
        <v>10985</v>
      </c>
      <c r="G3474" s="1356">
        <v>45291</v>
      </c>
      <c r="H3474" s="1348" t="s">
        <v>2353</v>
      </c>
      <c r="I3474" s="1348">
        <v>1534</v>
      </c>
      <c r="J3474" s="1351">
        <v>42572</v>
      </c>
      <c r="K3474" s="1352" t="s">
        <v>2354</v>
      </c>
      <c r="L3474" s="1353"/>
      <c r="M3474" s="1345" t="s">
        <v>10171</v>
      </c>
      <c r="N3474" s="1346" t="s">
        <v>1830</v>
      </c>
      <c r="O3474" s="1347"/>
      <c r="P3474" s="117" t="str">
        <f t="shared" si="27"/>
        <v>2913</v>
      </c>
      <c r="Q3474" s="117"/>
      <c r="R3474" s="1348">
        <v>291301062</v>
      </c>
      <c r="S3474" s="321"/>
      <c r="T3474" s="321"/>
    </row>
    <row r="3475" spans="1:20" ht="34.5" hidden="1" customHeight="1">
      <c r="A3475" s="1348">
        <v>291301063</v>
      </c>
      <c r="B3475" s="1339" t="str">
        <f t="shared" si="26"/>
        <v>2913</v>
      </c>
      <c r="C3475" s="1349" t="s">
        <v>2479</v>
      </c>
      <c r="D3475" s="1350">
        <v>1</v>
      </c>
      <c r="E3475" s="293" t="s">
        <v>10986</v>
      </c>
      <c r="F3475" s="1352" t="s">
        <v>10987</v>
      </c>
      <c r="G3475" s="1356">
        <v>45291</v>
      </c>
      <c r="H3475" s="1348" t="s">
        <v>2353</v>
      </c>
      <c r="I3475" s="1348">
        <v>1535</v>
      </c>
      <c r="J3475" s="1351">
        <v>42612</v>
      </c>
      <c r="K3475" s="1352" t="s">
        <v>2354</v>
      </c>
      <c r="L3475" s="1352"/>
      <c r="M3475" s="1345" t="s">
        <v>1830</v>
      </c>
      <c r="N3475" s="1346" t="s">
        <v>1830</v>
      </c>
      <c r="O3475" s="1347" t="s">
        <v>10988</v>
      </c>
      <c r="P3475" s="117" t="str">
        <f t="shared" si="27"/>
        <v>2913</v>
      </c>
      <c r="Q3475" s="117"/>
      <c r="R3475" s="1348">
        <v>291301063</v>
      </c>
      <c r="S3475" s="321"/>
      <c r="T3475" s="321"/>
    </row>
    <row r="3476" spans="1:20" ht="34.5" hidden="1" customHeight="1">
      <c r="A3476" s="1348">
        <v>291301064</v>
      </c>
      <c r="B3476" s="1339" t="str">
        <f t="shared" si="26"/>
        <v>2913</v>
      </c>
      <c r="C3476" s="1349" t="s">
        <v>2479</v>
      </c>
      <c r="D3476" s="1350">
        <v>1</v>
      </c>
      <c r="E3476" s="293" t="s">
        <v>10989</v>
      </c>
      <c r="F3476" s="1352" t="s">
        <v>10990</v>
      </c>
      <c r="G3476" s="1356">
        <v>45291</v>
      </c>
      <c r="H3476" s="1348" t="s">
        <v>2353</v>
      </c>
      <c r="I3476" s="1348">
        <v>1535</v>
      </c>
      <c r="J3476" s="1351">
        <v>42612</v>
      </c>
      <c r="K3476" s="1352" t="s">
        <v>2354</v>
      </c>
      <c r="L3476" s="1352"/>
      <c r="M3476" s="1345" t="s">
        <v>10171</v>
      </c>
      <c r="N3476" s="1346" t="s">
        <v>1830</v>
      </c>
      <c r="O3476" s="1347" t="s">
        <v>10991</v>
      </c>
      <c r="P3476" s="117" t="str">
        <f t="shared" si="27"/>
        <v>2913</v>
      </c>
      <c r="Q3476" s="117"/>
      <c r="R3476" s="1348">
        <v>291301064</v>
      </c>
      <c r="S3476" s="321"/>
      <c r="T3476" s="321"/>
    </row>
    <row r="3477" spans="1:20" ht="34.5" hidden="1" customHeight="1">
      <c r="A3477" s="1348">
        <v>291301065</v>
      </c>
      <c r="B3477" s="1339" t="str">
        <f t="shared" si="26"/>
        <v>2913</v>
      </c>
      <c r="C3477" s="1349" t="s">
        <v>2479</v>
      </c>
      <c r="D3477" s="1350">
        <v>1</v>
      </c>
      <c r="E3477" s="293" t="s">
        <v>10992</v>
      </c>
      <c r="F3477" s="1352" t="s">
        <v>10993</v>
      </c>
      <c r="G3477" s="1356">
        <v>45291</v>
      </c>
      <c r="H3477" s="1348" t="s">
        <v>2353</v>
      </c>
      <c r="I3477" s="1348">
        <v>1535</v>
      </c>
      <c r="J3477" s="1351">
        <v>42612</v>
      </c>
      <c r="K3477" s="1352" t="s">
        <v>2354</v>
      </c>
      <c r="L3477" s="1352"/>
      <c r="M3477" s="1345" t="s">
        <v>1830</v>
      </c>
      <c r="N3477" s="1346" t="s">
        <v>1830</v>
      </c>
      <c r="O3477" s="1347" t="s">
        <v>10994</v>
      </c>
      <c r="P3477" s="117" t="str">
        <f t="shared" si="27"/>
        <v>2913</v>
      </c>
      <c r="Q3477" s="117"/>
      <c r="R3477" s="1348">
        <v>291301065</v>
      </c>
      <c r="S3477" s="321"/>
      <c r="T3477" s="321"/>
    </row>
    <row r="3478" spans="1:20" ht="34.5" hidden="1" customHeight="1">
      <c r="A3478" s="1348">
        <v>291301066</v>
      </c>
      <c r="B3478" s="1339" t="str">
        <f t="shared" si="26"/>
        <v>2913</v>
      </c>
      <c r="C3478" s="1349" t="s">
        <v>2479</v>
      </c>
      <c r="D3478" s="1350">
        <v>1</v>
      </c>
      <c r="E3478" s="293" t="s">
        <v>10995</v>
      </c>
      <c r="F3478" s="1352" t="s">
        <v>10996</v>
      </c>
      <c r="G3478" s="1356">
        <v>45291</v>
      </c>
      <c r="H3478" s="1348" t="s">
        <v>2353</v>
      </c>
      <c r="I3478" s="1348">
        <v>1535</v>
      </c>
      <c r="J3478" s="1351">
        <v>42612</v>
      </c>
      <c r="K3478" s="1352" t="s">
        <v>2354</v>
      </c>
      <c r="L3478" s="1352"/>
      <c r="M3478" s="1345" t="s">
        <v>10171</v>
      </c>
      <c r="N3478" s="1346" t="s">
        <v>1830</v>
      </c>
      <c r="O3478" s="1347" t="s">
        <v>10997</v>
      </c>
      <c r="P3478" s="117" t="str">
        <f t="shared" si="27"/>
        <v>2913</v>
      </c>
      <c r="Q3478" s="117"/>
      <c r="R3478" s="1348">
        <v>291301066</v>
      </c>
      <c r="S3478" s="321"/>
      <c r="T3478" s="321"/>
    </row>
    <row r="3479" spans="1:20" ht="34.5" hidden="1" customHeight="1">
      <c r="A3479" s="1348">
        <v>291301067</v>
      </c>
      <c r="B3479" s="1339" t="str">
        <f t="shared" si="26"/>
        <v>2913</v>
      </c>
      <c r="C3479" s="1349" t="s">
        <v>2479</v>
      </c>
      <c r="D3479" s="1350">
        <v>1</v>
      </c>
      <c r="E3479" s="293" t="s">
        <v>10998</v>
      </c>
      <c r="F3479" s="1352" t="s">
        <v>10999</v>
      </c>
      <c r="G3479" s="1356">
        <v>45291</v>
      </c>
      <c r="H3479" s="1348" t="s">
        <v>2353</v>
      </c>
      <c r="I3479" s="1348">
        <v>1541</v>
      </c>
      <c r="J3479" s="1356">
        <v>42718</v>
      </c>
      <c r="K3479" s="1352" t="s">
        <v>2354</v>
      </c>
      <c r="L3479" s="1352"/>
      <c r="M3479" s="1345" t="s">
        <v>1830</v>
      </c>
      <c r="N3479" s="1346" t="s">
        <v>1830</v>
      </c>
      <c r="O3479" s="1347" t="s">
        <v>11000</v>
      </c>
      <c r="P3479" s="117" t="str">
        <f t="shared" si="27"/>
        <v>2913</v>
      </c>
      <c r="Q3479" s="117"/>
      <c r="R3479" s="1348">
        <v>291301067</v>
      </c>
      <c r="S3479" s="321"/>
      <c r="T3479" s="321"/>
    </row>
    <row r="3480" spans="1:20" ht="34.5" hidden="1" customHeight="1">
      <c r="A3480" s="1348">
        <v>291301068</v>
      </c>
      <c r="B3480" s="1339" t="str">
        <f t="shared" si="26"/>
        <v>2913</v>
      </c>
      <c r="C3480" s="1349" t="s">
        <v>2479</v>
      </c>
      <c r="D3480" s="1350">
        <v>1</v>
      </c>
      <c r="E3480" s="293" t="s">
        <v>11001</v>
      </c>
      <c r="F3480" s="1352" t="s">
        <v>11002</v>
      </c>
      <c r="G3480" s="1356">
        <v>45291</v>
      </c>
      <c r="H3480" s="1348" t="s">
        <v>2353</v>
      </c>
      <c r="I3480" s="1348">
        <v>1541</v>
      </c>
      <c r="J3480" s="1356">
        <v>42718</v>
      </c>
      <c r="K3480" s="1352" t="s">
        <v>2354</v>
      </c>
      <c r="L3480" s="1353"/>
      <c r="M3480" s="1345" t="s">
        <v>1830</v>
      </c>
      <c r="N3480" s="1346" t="s">
        <v>1830</v>
      </c>
      <c r="O3480" s="1347" t="s">
        <v>11003</v>
      </c>
      <c r="P3480" s="117" t="str">
        <f t="shared" si="27"/>
        <v>2913</v>
      </c>
      <c r="Q3480" s="117"/>
      <c r="R3480" s="1348">
        <v>291301068</v>
      </c>
      <c r="S3480" s="321"/>
      <c r="T3480" s="321"/>
    </row>
    <row r="3481" spans="1:20" ht="34.5" hidden="1" customHeight="1">
      <c r="A3481" s="1348">
        <v>291301069</v>
      </c>
      <c r="B3481" s="1339" t="str">
        <f t="shared" si="26"/>
        <v>2913</v>
      </c>
      <c r="C3481" s="1349" t="s">
        <v>2479</v>
      </c>
      <c r="D3481" s="1350">
        <v>1</v>
      </c>
      <c r="E3481" s="293" t="s">
        <v>11004</v>
      </c>
      <c r="F3481" s="1352" t="s">
        <v>11005</v>
      </c>
      <c r="G3481" s="1356">
        <v>45291</v>
      </c>
      <c r="H3481" s="1348" t="s">
        <v>2353</v>
      </c>
      <c r="I3481" s="1348">
        <v>1541</v>
      </c>
      <c r="J3481" s="1356">
        <v>42718</v>
      </c>
      <c r="K3481" s="1352" t="s">
        <v>2354</v>
      </c>
      <c r="L3481" s="1352"/>
      <c r="M3481" s="1345" t="s">
        <v>1830</v>
      </c>
      <c r="N3481" s="1346" t="s">
        <v>1830</v>
      </c>
      <c r="O3481" s="1347" t="s">
        <v>11006</v>
      </c>
      <c r="P3481" s="117" t="str">
        <f t="shared" si="27"/>
        <v>2913</v>
      </c>
      <c r="Q3481" s="117"/>
      <c r="R3481" s="1348">
        <v>291301069</v>
      </c>
      <c r="S3481" s="321"/>
      <c r="T3481" s="321"/>
    </row>
    <row r="3482" spans="1:20" ht="34.5" hidden="1" customHeight="1">
      <c r="A3482" s="1348">
        <v>291301070</v>
      </c>
      <c r="B3482" s="1339" t="str">
        <f t="shared" si="26"/>
        <v>2913</v>
      </c>
      <c r="C3482" s="1349" t="s">
        <v>2479</v>
      </c>
      <c r="D3482" s="1350">
        <v>1</v>
      </c>
      <c r="E3482" s="293" t="s">
        <v>11007</v>
      </c>
      <c r="F3482" s="1352" t="s">
        <v>11008</v>
      </c>
      <c r="G3482" s="1356">
        <v>45291</v>
      </c>
      <c r="H3482" s="1348" t="s">
        <v>2353</v>
      </c>
      <c r="I3482" s="1348">
        <v>1550</v>
      </c>
      <c r="J3482" s="1356">
        <v>43080</v>
      </c>
      <c r="K3482" s="1352" t="s">
        <v>2354</v>
      </c>
      <c r="L3482" s="1352" t="s">
        <v>11009</v>
      </c>
      <c r="M3482" s="1345" t="s">
        <v>1830</v>
      </c>
      <c r="N3482" s="1346" t="s">
        <v>1830</v>
      </c>
      <c r="O3482" s="1347" t="s">
        <v>1830</v>
      </c>
      <c r="P3482" s="117" t="str">
        <f t="shared" si="27"/>
        <v>2913</v>
      </c>
      <c r="Q3482" s="117"/>
      <c r="R3482" s="1348">
        <v>291301070</v>
      </c>
      <c r="S3482" s="321"/>
      <c r="T3482" s="321"/>
    </row>
    <row r="3483" spans="1:20" ht="34.5" hidden="1" customHeight="1">
      <c r="A3483" s="1348">
        <v>291301071</v>
      </c>
      <c r="B3483" s="1339" t="str">
        <f t="shared" si="26"/>
        <v>2913</v>
      </c>
      <c r="C3483" s="1349" t="s">
        <v>2479</v>
      </c>
      <c r="D3483" s="1350">
        <v>1</v>
      </c>
      <c r="E3483" s="293" t="s">
        <v>11010</v>
      </c>
      <c r="F3483" s="1352" t="s">
        <v>11011</v>
      </c>
      <c r="G3483" s="1356">
        <v>46193</v>
      </c>
      <c r="H3483" s="1348" t="s">
        <v>2353</v>
      </c>
      <c r="I3483" s="1348">
        <v>1587</v>
      </c>
      <c r="J3483" s="1356">
        <v>44411</v>
      </c>
      <c r="K3483" s="1352" t="s">
        <v>2354</v>
      </c>
      <c r="L3483" s="1352"/>
      <c r="M3483" s="1345" t="s">
        <v>1830</v>
      </c>
      <c r="N3483" s="1346" t="s">
        <v>1830</v>
      </c>
      <c r="O3483" s="1347"/>
      <c r="P3483" s="117" t="str">
        <f t="shared" si="27"/>
        <v>2913</v>
      </c>
      <c r="Q3483" s="117"/>
      <c r="R3483" s="1348">
        <v>291301071</v>
      </c>
      <c r="S3483" s="321"/>
      <c r="T3483" s="321"/>
    </row>
    <row r="3484" spans="1:20" ht="34.5" hidden="1" customHeight="1">
      <c r="A3484" s="1348">
        <v>291301072</v>
      </c>
      <c r="B3484" s="1339" t="str">
        <f t="shared" si="26"/>
        <v>2913</v>
      </c>
      <c r="C3484" s="1349" t="s">
        <v>2479</v>
      </c>
      <c r="D3484" s="1350">
        <v>1</v>
      </c>
      <c r="E3484" s="293" t="s">
        <v>11012</v>
      </c>
      <c r="F3484" s="1352" t="s">
        <v>11013</v>
      </c>
      <c r="G3484" s="1356">
        <v>46147</v>
      </c>
      <c r="H3484" s="1348" t="s">
        <v>2353</v>
      </c>
      <c r="I3484" s="1348">
        <v>1587</v>
      </c>
      <c r="J3484" s="1356">
        <v>44411</v>
      </c>
      <c r="K3484" s="1352" t="s">
        <v>2354</v>
      </c>
      <c r="L3484" s="1352"/>
      <c r="M3484" s="1345" t="s">
        <v>1830</v>
      </c>
      <c r="N3484" s="1346" t="s">
        <v>10600</v>
      </c>
      <c r="O3484" s="1347"/>
      <c r="P3484" s="117" t="str">
        <f t="shared" si="27"/>
        <v>2913</v>
      </c>
      <c r="Q3484" s="117"/>
      <c r="R3484" s="1348">
        <v>291301072</v>
      </c>
      <c r="S3484" s="321"/>
      <c r="T3484" s="321"/>
    </row>
    <row r="3485" spans="1:20" ht="34.5" hidden="1" customHeight="1">
      <c r="A3485" s="1348">
        <v>291301073</v>
      </c>
      <c r="B3485" s="1339" t="str">
        <f t="shared" si="26"/>
        <v>2913</v>
      </c>
      <c r="C3485" s="1349" t="s">
        <v>2479</v>
      </c>
      <c r="D3485" s="1350">
        <v>1</v>
      </c>
      <c r="E3485" s="293" t="s">
        <v>11014</v>
      </c>
      <c r="F3485" s="1352" t="s">
        <v>11015</v>
      </c>
      <c r="G3485" s="1356">
        <v>46147</v>
      </c>
      <c r="H3485" s="1348" t="s">
        <v>2353</v>
      </c>
      <c r="I3485" s="1348">
        <v>1587</v>
      </c>
      <c r="J3485" s="1356">
        <v>44411</v>
      </c>
      <c r="K3485" s="1352" t="s">
        <v>2354</v>
      </c>
      <c r="L3485" s="1353"/>
      <c r="M3485" s="1345" t="s">
        <v>1830</v>
      </c>
      <c r="N3485" s="1346" t="s">
        <v>1830</v>
      </c>
      <c r="O3485" s="1347"/>
      <c r="P3485" s="117" t="str">
        <f t="shared" si="27"/>
        <v>2913</v>
      </c>
      <c r="Q3485" s="117"/>
      <c r="R3485" s="1348">
        <v>291301073</v>
      </c>
      <c r="S3485" s="321"/>
      <c r="T3485" s="321"/>
    </row>
    <row r="3486" spans="1:20" ht="34.5" hidden="1" customHeight="1">
      <c r="A3486" s="1348">
        <v>291301073</v>
      </c>
      <c r="B3486" s="1339" t="str">
        <f t="shared" si="26"/>
        <v>2913</v>
      </c>
      <c r="C3486" s="1349" t="s">
        <v>2479</v>
      </c>
      <c r="D3486" s="1350">
        <v>1</v>
      </c>
      <c r="E3486" s="293" t="s">
        <v>11016</v>
      </c>
      <c r="F3486" s="1352" t="s">
        <v>11017</v>
      </c>
      <c r="G3486" s="1356">
        <v>46350</v>
      </c>
      <c r="H3486" s="1348" t="s">
        <v>2353</v>
      </c>
      <c r="I3486" s="1348">
        <v>1592</v>
      </c>
      <c r="J3486" s="1356">
        <v>44544</v>
      </c>
      <c r="K3486" s="1352" t="s">
        <v>2354</v>
      </c>
      <c r="L3486" s="1352"/>
      <c r="M3486" s="1345" t="s">
        <v>3308</v>
      </c>
      <c r="N3486" s="1346" t="s">
        <v>1830</v>
      </c>
      <c r="O3486" s="1347"/>
      <c r="P3486" s="117" t="str">
        <f t="shared" si="27"/>
        <v>2913</v>
      </c>
      <c r="Q3486" s="117"/>
      <c r="R3486" s="1348">
        <v>291301073</v>
      </c>
      <c r="S3486" s="321"/>
      <c r="T3486" s="321"/>
    </row>
    <row r="3487" spans="1:20" ht="34.5" hidden="1" customHeight="1">
      <c r="A3487" s="1348">
        <v>291301074</v>
      </c>
      <c r="B3487" s="1339" t="str">
        <f t="shared" si="26"/>
        <v>2913</v>
      </c>
      <c r="C3487" s="1349" t="s">
        <v>2479</v>
      </c>
      <c r="D3487" s="1350">
        <v>1</v>
      </c>
      <c r="E3487" s="293" t="s">
        <v>11018</v>
      </c>
      <c r="F3487" s="1352" t="s">
        <v>11019</v>
      </c>
      <c r="G3487" s="1356">
        <v>46350</v>
      </c>
      <c r="H3487" s="1348" t="s">
        <v>2353</v>
      </c>
      <c r="I3487" s="1348">
        <v>1592</v>
      </c>
      <c r="J3487" s="1351">
        <v>44544</v>
      </c>
      <c r="K3487" s="1352" t="s">
        <v>2354</v>
      </c>
      <c r="L3487" s="1353"/>
      <c r="M3487" s="1345" t="s">
        <v>1830</v>
      </c>
      <c r="N3487" s="1346" t="s">
        <v>1830</v>
      </c>
      <c r="O3487" s="1347"/>
      <c r="P3487" s="117" t="str">
        <f t="shared" si="27"/>
        <v>2913</v>
      </c>
      <c r="Q3487" s="117"/>
      <c r="R3487" s="1348">
        <v>291301074</v>
      </c>
      <c r="S3487" s="321"/>
      <c r="T3487" s="321"/>
    </row>
    <row r="3488" spans="1:20" ht="34.5" hidden="1" customHeight="1">
      <c r="A3488" s="1348">
        <v>291301075</v>
      </c>
      <c r="B3488" s="1339" t="str">
        <f t="shared" si="26"/>
        <v>2913</v>
      </c>
      <c r="C3488" s="1349" t="s">
        <v>2479</v>
      </c>
      <c r="D3488" s="1350">
        <v>1</v>
      </c>
      <c r="E3488" s="293" t="s">
        <v>11020</v>
      </c>
      <c r="F3488" s="1352" t="s">
        <v>11021</v>
      </c>
      <c r="G3488" s="1356">
        <v>46350</v>
      </c>
      <c r="H3488" s="1348" t="s">
        <v>2353</v>
      </c>
      <c r="I3488" s="1348">
        <v>1592</v>
      </c>
      <c r="J3488" s="1356">
        <v>44544</v>
      </c>
      <c r="K3488" s="1352" t="s">
        <v>2354</v>
      </c>
      <c r="L3488" s="1352"/>
      <c r="M3488" s="1345" t="s">
        <v>1830</v>
      </c>
      <c r="N3488" s="1346" t="s">
        <v>1830</v>
      </c>
      <c r="O3488" s="1347"/>
      <c r="P3488" s="117" t="str">
        <f t="shared" si="27"/>
        <v>2913</v>
      </c>
      <c r="Q3488" s="117"/>
      <c r="R3488" s="1348">
        <v>291301075</v>
      </c>
      <c r="S3488" s="321"/>
      <c r="T3488" s="321"/>
    </row>
    <row r="3489" spans="1:20" ht="34.5" hidden="1" customHeight="1">
      <c r="A3489" s="1348">
        <v>291301076</v>
      </c>
      <c r="B3489" s="1339" t="str">
        <f t="shared" si="26"/>
        <v>2913</v>
      </c>
      <c r="C3489" s="1349" t="s">
        <v>2479</v>
      </c>
      <c r="D3489" s="1350">
        <v>1</v>
      </c>
      <c r="E3489" s="293" t="s">
        <v>11022</v>
      </c>
      <c r="F3489" s="1352" t="s">
        <v>11023</v>
      </c>
      <c r="G3489" s="1356">
        <v>46350</v>
      </c>
      <c r="H3489" s="1348" t="s">
        <v>2353</v>
      </c>
      <c r="I3489" s="1348">
        <v>1592</v>
      </c>
      <c r="J3489" s="1351">
        <v>44544</v>
      </c>
      <c r="K3489" s="1352" t="s">
        <v>2354</v>
      </c>
      <c r="L3489" s="1353"/>
      <c r="M3489" s="1345" t="s">
        <v>1830</v>
      </c>
      <c r="N3489" s="1346" t="s">
        <v>1830</v>
      </c>
      <c r="O3489" s="1347"/>
      <c r="P3489" s="117" t="str">
        <f t="shared" si="27"/>
        <v>2913</v>
      </c>
      <c r="Q3489" s="117"/>
      <c r="R3489" s="1348">
        <v>291301076</v>
      </c>
      <c r="S3489" s="321"/>
      <c r="T3489" s="321"/>
    </row>
    <row r="3490" spans="1:20" ht="34.5" hidden="1" customHeight="1">
      <c r="A3490" s="1348">
        <v>291301077</v>
      </c>
      <c r="B3490" s="1339" t="str">
        <f t="shared" si="26"/>
        <v>2913</v>
      </c>
      <c r="C3490" s="1349" t="s">
        <v>2479</v>
      </c>
      <c r="D3490" s="1350">
        <v>1</v>
      </c>
      <c r="E3490" s="293" t="s">
        <v>11024</v>
      </c>
      <c r="F3490" s="1352" t="s">
        <v>11025</v>
      </c>
      <c r="G3490" s="1356">
        <v>46350</v>
      </c>
      <c r="H3490" s="1348" t="s">
        <v>2353</v>
      </c>
      <c r="I3490" s="1348">
        <v>1592</v>
      </c>
      <c r="J3490" s="1356">
        <v>44544</v>
      </c>
      <c r="K3490" s="1352" t="s">
        <v>2354</v>
      </c>
      <c r="L3490" s="1352"/>
      <c r="M3490" s="1345" t="s">
        <v>1830</v>
      </c>
      <c r="N3490" s="1346" t="s">
        <v>10600</v>
      </c>
      <c r="O3490" s="1347"/>
      <c r="P3490" s="117" t="str">
        <f t="shared" si="27"/>
        <v>2913</v>
      </c>
      <c r="Q3490" s="117"/>
      <c r="R3490" s="1348">
        <v>291301077</v>
      </c>
      <c r="S3490" s="321"/>
      <c r="T3490" s="321"/>
    </row>
    <row r="3491" spans="1:20" ht="34.5" hidden="1" customHeight="1">
      <c r="A3491" s="1348">
        <v>291301078</v>
      </c>
      <c r="B3491" s="1339" t="str">
        <f t="shared" si="26"/>
        <v>2913</v>
      </c>
      <c r="C3491" s="1349" t="s">
        <v>2486</v>
      </c>
      <c r="D3491" s="1350">
        <v>1</v>
      </c>
      <c r="E3491" s="293" t="s">
        <v>11026</v>
      </c>
      <c r="F3491" s="1352" t="s">
        <v>11027</v>
      </c>
      <c r="G3491" s="1351">
        <v>40699</v>
      </c>
      <c r="H3491" s="1348" t="s">
        <v>2252</v>
      </c>
      <c r="I3491" s="1348">
        <v>1381</v>
      </c>
      <c r="J3491" s="1356">
        <v>39751</v>
      </c>
      <c r="K3491" s="1352" t="s">
        <v>2253</v>
      </c>
      <c r="L3491" s="1353"/>
      <c r="M3491" s="1345" t="s">
        <v>1830</v>
      </c>
      <c r="N3491" s="1346" t="s">
        <v>8353</v>
      </c>
      <c r="O3491" s="1347"/>
      <c r="P3491" s="117" t="str">
        <f t="shared" si="27"/>
        <v>2913</v>
      </c>
      <c r="Q3491" s="117"/>
      <c r="R3491" s="1348">
        <v>291301078</v>
      </c>
      <c r="S3491" s="321"/>
      <c r="T3491" s="321"/>
    </row>
    <row r="3492" spans="1:20" ht="34.5" hidden="1" customHeight="1">
      <c r="A3492" s="1348">
        <v>291301079</v>
      </c>
      <c r="B3492" s="1339" t="str">
        <f t="shared" si="26"/>
        <v>2913</v>
      </c>
      <c r="C3492" s="1349" t="s">
        <v>2486</v>
      </c>
      <c r="D3492" s="1350">
        <v>1</v>
      </c>
      <c r="E3492" s="293" t="s">
        <v>11028</v>
      </c>
      <c r="F3492" s="1352" t="s">
        <v>11029</v>
      </c>
      <c r="G3492" s="1356">
        <v>40699</v>
      </c>
      <c r="H3492" s="1348" t="s">
        <v>2252</v>
      </c>
      <c r="I3492" s="1348">
        <v>1381</v>
      </c>
      <c r="J3492" s="1356">
        <v>39751</v>
      </c>
      <c r="K3492" s="1352" t="s">
        <v>2253</v>
      </c>
      <c r="L3492" s="1352"/>
      <c r="M3492" s="1345" t="s">
        <v>9293</v>
      </c>
      <c r="N3492" s="1346" t="s">
        <v>9882</v>
      </c>
      <c r="O3492" s="1347"/>
      <c r="P3492" s="117" t="str">
        <f t="shared" si="27"/>
        <v>2913</v>
      </c>
      <c r="Q3492" s="117"/>
      <c r="R3492" s="1348">
        <v>291301079</v>
      </c>
      <c r="S3492" s="321"/>
      <c r="T3492" s="321"/>
    </row>
    <row r="3493" spans="1:20" ht="34.5" hidden="1" customHeight="1">
      <c r="A3493" s="1348">
        <v>291301080</v>
      </c>
      <c r="B3493" s="1339" t="str">
        <f t="shared" si="26"/>
        <v>2913</v>
      </c>
      <c r="C3493" s="1349" t="s">
        <v>2486</v>
      </c>
      <c r="D3493" s="1350">
        <v>1</v>
      </c>
      <c r="E3493" s="293" t="s">
        <v>11030</v>
      </c>
      <c r="F3493" s="1352" t="s">
        <v>11031</v>
      </c>
      <c r="G3493" s="1356">
        <v>40699</v>
      </c>
      <c r="H3493" s="1348" t="s">
        <v>2252</v>
      </c>
      <c r="I3493" s="1348">
        <v>1381</v>
      </c>
      <c r="J3493" s="1351">
        <v>39751</v>
      </c>
      <c r="K3493" s="1352" t="s">
        <v>2253</v>
      </c>
      <c r="L3493" s="1353"/>
      <c r="M3493" s="1345" t="s">
        <v>1830</v>
      </c>
      <c r="N3493" s="1346" t="s">
        <v>9778</v>
      </c>
      <c r="O3493" s="1347"/>
      <c r="P3493" s="117" t="str">
        <f t="shared" si="27"/>
        <v>2913</v>
      </c>
      <c r="Q3493" s="117"/>
      <c r="R3493" s="1348">
        <v>291301080</v>
      </c>
      <c r="S3493" s="321"/>
      <c r="T3493" s="321"/>
    </row>
    <row r="3494" spans="1:20" ht="34.5" hidden="1" customHeight="1">
      <c r="A3494" s="1348">
        <v>291301081</v>
      </c>
      <c r="B3494" s="1339" t="str">
        <f t="shared" si="26"/>
        <v>2913</v>
      </c>
      <c r="C3494" s="1349" t="s">
        <v>2486</v>
      </c>
      <c r="D3494" s="1350">
        <v>1</v>
      </c>
      <c r="E3494" s="293" t="s">
        <v>11032</v>
      </c>
      <c r="F3494" s="1352" t="s">
        <v>11033</v>
      </c>
      <c r="G3494" s="1356">
        <v>43829</v>
      </c>
      <c r="H3494" s="1348" t="s">
        <v>2252</v>
      </c>
      <c r="I3494" s="1348">
        <v>1381</v>
      </c>
      <c r="J3494" s="1351">
        <v>39751</v>
      </c>
      <c r="K3494" s="1352" t="s">
        <v>2253</v>
      </c>
      <c r="L3494" s="1352" t="s">
        <v>11034</v>
      </c>
      <c r="M3494" s="1345" t="s">
        <v>11035</v>
      </c>
      <c r="N3494" s="1346" t="s">
        <v>1830</v>
      </c>
      <c r="O3494" s="1347"/>
      <c r="P3494" s="117" t="str">
        <f t="shared" si="27"/>
        <v>2913</v>
      </c>
      <c r="Q3494" s="117"/>
      <c r="R3494" s="1348">
        <v>291301081</v>
      </c>
      <c r="S3494" s="321"/>
      <c r="T3494" s="321"/>
    </row>
    <row r="3495" spans="1:20" ht="34.5" hidden="1" customHeight="1">
      <c r="A3495" s="1348">
        <v>291301082</v>
      </c>
      <c r="B3495" s="1339" t="str">
        <f t="shared" si="26"/>
        <v>2913</v>
      </c>
      <c r="C3495" s="1349" t="s">
        <v>2486</v>
      </c>
      <c r="D3495" s="1350">
        <v>1</v>
      </c>
      <c r="E3495" s="293" t="s">
        <v>11036</v>
      </c>
      <c r="F3495" s="1352" t="s">
        <v>11037</v>
      </c>
      <c r="G3495" s="1356">
        <v>42004</v>
      </c>
      <c r="H3495" s="1348" t="s">
        <v>2252</v>
      </c>
      <c r="I3495" s="1348">
        <v>1381</v>
      </c>
      <c r="J3495" s="1351">
        <v>39751</v>
      </c>
      <c r="K3495" s="1352" t="s">
        <v>2253</v>
      </c>
      <c r="L3495" s="1352" t="s">
        <v>11038</v>
      </c>
      <c r="M3495" s="1345" t="s">
        <v>11039</v>
      </c>
      <c r="N3495" s="1346" t="s">
        <v>1830</v>
      </c>
      <c r="O3495" s="1347"/>
      <c r="P3495" s="117" t="str">
        <f t="shared" si="27"/>
        <v>2913</v>
      </c>
      <c r="Q3495" s="117"/>
      <c r="R3495" s="1348">
        <v>291301082</v>
      </c>
      <c r="S3495" s="321"/>
      <c r="T3495" s="321"/>
    </row>
    <row r="3496" spans="1:20" ht="34.5" hidden="1" customHeight="1">
      <c r="A3496" s="1348">
        <v>291301083</v>
      </c>
      <c r="B3496" s="1339" t="str">
        <f t="shared" si="26"/>
        <v>2913</v>
      </c>
      <c r="C3496" s="1349" t="s">
        <v>2486</v>
      </c>
      <c r="D3496" s="1350">
        <v>1</v>
      </c>
      <c r="E3496" s="293" t="s">
        <v>11036</v>
      </c>
      <c r="F3496" s="1352" t="s">
        <v>11037</v>
      </c>
      <c r="G3496" s="1356">
        <v>43663</v>
      </c>
      <c r="H3496" s="1348" t="s">
        <v>2252</v>
      </c>
      <c r="I3496" s="1348">
        <v>1381</v>
      </c>
      <c r="J3496" s="1351">
        <v>39751</v>
      </c>
      <c r="K3496" s="1352" t="s">
        <v>2253</v>
      </c>
      <c r="L3496" s="1353"/>
      <c r="M3496" s="1345" t="s">
        <v>1830</v>
      </c>
      <c r="N3496" s="1346" t="s">
        <v>1830</v>
      </c>
      <c r="O3496" s="1347"/>
      <c r="P3496" s="117" t="str">
        <f t="shared" si="27"/>
        <v>2913</v>
      </c>
      <c r="Q3496" s="117"/>
      <c r="R3496" s="1348">
        <v>291301083</v>
      </c>
      <c r="S3496" s="321"/>
      <c r="T3496" s="321"/>
    </row>
    <row r="3497" spans="1:20" ht="34.5" hidden="1" customHeight="1">
      <c r="A3497" s="1348">
        <v>291301084</v>
      </c>
      <c r="B3497" s="1339" t="str">
        <f t="shared" si="26"/>
        <v>2913</v>
      </c>
      <c r="C3497" s="1349" t="s">
        <v>2486</v>
      </c>
      <c r="D3497" s="1350">
        <v>1</v>
      </c>
      <c r="E3497" s="293" t="s">
        <v>11040</v>
      </c>
      <c r="F3497" s="1352" t="s">
        <v>11041</v>
      </c>
      <c r="G3497" s="1356">
        <v>42734</v>
      </c>
      <c r="H3497" s="1348" t="s">
        <v>2252</v>
      </c>
      <c r="I3497" s="1348">
        <v>1381</v>
      </c>
      <c r="J3497" s="1351">
        <v>39751</v>
      </c>
      <c r="K3497" s="1352" t="s">
        <v>2253</v>
      </c>
      <c r="L3497" s="1352" t="s">
        <v>11038</v>
      </c>
      <c r="M3497" s="1345" t="s">
        <v>1830</v>
      </c>
      <c r="N3497" s="1346" t="s">
        <v>1830</v>
      </c>
      <c r="O3497" s="1347"/>
      <c r="P3497" s="117" t="str">
        <f t="shared" si="27"/>
        <v>2913</v>
      </c>
      <c r="Q3497" s="117"/>
      <c r="R3497" s="1348">
        <v>291301084</v>
      </c>
      <c r="S3497" s="321"/>
      <c r="T3497" s="321"/>
    </row>
    <row r="3498" spans="1:20" ht="34.5" hidden="1" customHeight="1">
      <c r="A3498" s="1348">
        <v>291301085</v>
      </c>
      <c r="B3498" s="1339" t="str">
        <f t="shared" si="26"/>
        <v>2913</v>
      </c>
      <c r="C3498" s="1349" t="s">
        <v>2486</v>
      </c>
      <c r="D3498" s="1350">
        <v>1</v>
      </c>
      <c r="E3498" s="293" t="s">
        <v>11042</v>
      </c>
      <c r="F3498" s="1352" t="s">
        <v>11043</v>
      </c>
      <c r="G3498" s="1356">
        <v>41617</v>
      </c>
      <c r="H3498" s="1348" t="s">
        <v>2252</v>
      </c>
      <c r="I3498" s="1348">
        <v>1381</v>
      </c>
      <c r="J3498" s="1351">
        <v>39751</v>
      </c>
      <c r="K3498" s="1352" t="s">
        <v>2253</v>
      </c>
      <c r="L3498" s="1353"/>
      <c r="M3498" s="1345" t="s">
        <v>11035</v>
      </c>
      <c r="N3498" s="1346" t="s">
        <v>1830</v>
      </c>
      <c r="O3498" s="1347"/>
      <c r="P3498" s="117" t="str">
        <f t="shared" si="27"/>
        <v>2913</v>
      </c>
      <c r="Q3498" s="117"/>
      <c r="R3498" s="1348">
        <v>291301085</v>
      </c>
      <c r="S3498" s="321"/>
      <c r="T3498" s="321"/>
    </row>
    <row r="3499" spans="1:20" ht="34.5" hidden="1" customHeight="1">
      <c r="A3499" s="1348">
        <v>291301086</v>
      </c>
      <c r="B3499" s="1339" t="str">
        <f t="shared" si="26"/>
        <v>2913</v>
      </c>
      <c r="C3499" s="1349" t="s">
        <v>2486</v>
      </c>
      <c r="D3499" s="1350">
        <v>1</v>
      </c>
      <c r="E3499" s="293" t="s">
        <v>11044</v>
      </c>
      <c r="F3499" s="1352" t="s">
        <v>11045</v>
      </c>
      <c r="G3499" s="1356">
        <v>42004</v>
      </c>
      <c r="H3499" s="1348" t="s">
        <v>2252</v>
      </c>
      <c r="I3499" s="1348">
        <v>1381</v>
      </c>
      <c r="J3499" s="1351">
        <v>39751</v>
      </c>
      <c r="K3499" s="1352" t="s">
        <v>2253</v>
      </c>
      <c r="L3499" s="1352" t="s">
        <v>11046</v>
      </c>
      <c r="M3499" s="1345" t="s">
        <v>11047</v>
      </c>
      <c r="N3499" s="1346" t="s">
        <v>1830</v>
      </c>
      <c r="O3499" s="1347"/>
      <c r="P3499" s="117" t="str">
        <f t="shared" si="27"/>
        <v>2913</v>
      </c>
      <c r="Q3499" s="117"/>
      <c r="R3499" s="1348">
        <v>291301086</v>
      </c>
      <c r="S3499" s="321"/>
      <c r="T3499" s="321"/>
    </row>
    <row r="3500" spans="1:20" ht="34.5" hidden="1" customHeight="1">
      <c r="A3500" s="1348">
        <v>291301087</v>
      </c>
      <c r="B3500" s="1339" t="str">
        <f t="shared" si="26"/>
        <v>2913</v>
      </c>
      <c r="C3500" s="1349" t="s">
        <v>2486</v>
      </c>
      <c r="D3500" s="1350">
        <v>1</v>
      </c>
      <c r="E3500" s="293" t="s">
        <v>11044</v>
      </c>
      <c r="F3500" s="1352" t="s">
        <v>11048</v>
      </c>
      <c r="G3500" s="1356">
        <v>43830</v>
      </c>
      <c r="H3500" s="1348" t="s">
        <v>2252</v>
      </c>
      <c r="I3500" s="1348">
        <v>1381</v>
      </c>
      <c r="J3500" s="1351">
        <v>39751</v>
      </c>
      <c r="K3500" s="1352" t="s">
        <v>2253</v>
      </c>
      <c r="L3500" s="1353"/>
      <c r="M3500" s="1345" t="s">
        <v>1830</v>
      </c>
      <c r="N3500" s="1346" t="s">
        <v>1830</v>
      </c>
      <c r="O3500" s="1347"/>
      <c r="P3500" s="117" t="str">
        <f t="shared" si="27"/>
        <v>2913</v>
      </c>
      <c r="Q3500" s="117"/>
      <c r="R3500" s="1348">
        <v>291301087</v>
      </c>
      <c r="S3500" s="321"/>
      <c r="T3500" s="321"/>
    </row>
    <row r="3501" spans="1:20" ht="34.5" hidden="1" customHeight="1">
      <c r="A3501" s="1348">
        <v>291301088</v>
      </c>
      <c r="B3501" s="1339" t="str">
        <f t="shared" si="26"/>
        <v>2913</v>
      </c>
      <c r="C3501" s="1349" t="s">
        <v>2486</v>
      </c>
      <c r="D3501" s="1350">
        <v>1</v>
      </c>
      <c r="E3501" s="293" t="s">
        <v>11049</v>
      </c>
      <c r="F3501" s="1352" t="s">
        <v>11050</v>
      </c>
      <c r="G3501" s="1351">
        <v>41253</v>
      </c>
      <c r="H3501" s="1348" t="s">
        <v>2252</v>
      </c>
      <c r="I3501" s="1348">
        <v>1381</v>
      </c>
      <c r="J3501" s="1351">
        <v>39751</v>
      </c>
      <c r="K3501" s="1352" t="s">
        <v>2253</v>
      </c>
      <c r="L3501" s="1353"/>
      <c r="M3501" s="1345" t="s">
        <v>10891</v>
      </c>
      <c r="N3501" s="1346" t="s">
        <v>1830</v>
      </c>
      <c r="O3501" s="1347"/>
      <c r="P3501" s="117" t="str">
        <f t="shared" si="27"/>
        <v>2913</v>
      </c>
      <c r="Q3501" s="117"/>
      <c r="R3501" s="1348">
        <v>291301088</v>
      </c>
      <c r="S3501" s="321"/>
      <c r="T3501" s="321"/>
    </row>
    <row r="3502" spans="1:20" ht="34.5" hidden="1" customHeight="1">
      <c r="A3502" s="1348">
        <v>291301089</v>
      </c>
      <c r="B3502" s="1339" t="str">
        <f t="shared" si="26"/>
        <v>2913</v>
      </c>
      <c r="C3502" s="1349" t="s">
        <v>2486</v>
      </c>
      <c r="D3502" s="1350">
        <v>1</v>
      </c>
      <c r="E3502" s="293" t="s">
        <v>11051</v>
      </c>
      <c r="F3502" s="1352" t="s">
        <v>11052</v>
      </c>
      <c r="G3502" s="1356">
        <v>41253</v>
      </c>
      <c r="H3502" s="1348" t="s">
        <v>2252</v>
      </c>
      <c r="I3502" s="1348">
        <v>1381</v>
      </c>
      <c r="J3502" s="1351">
        <v>39751</v>
      </c>
      <c r="K3502" s="1352" t="s">
        <v>2253</v>
      </c>
      <c r="L3502" s="1353"/>
      <c r="M3502" s="1345" t="s">
        <v>10893</v>
      </c>
      <c r="N3502" s="1346" t="s">
        <v>1830</v>
      </c>
      <c r="O3502" s="1347"/>
      <c r="P3502" s="117" t="str">
        <f t="shared" si="27"/>
        <v>2913</v>
      </c>
      <c r="Q3502" s="117"/>
      <c r="R3502" s="1348">
        <v>291301089</v>
      </c>
      <c r="S3502" s="321"/>
      <c r="T3502" s="321"/>
    </row>
    <row r="3503" spans="1:20" ht="34.5" hidden="1" customHeight="1">
      <c r="A3503" s="1348">
        <v>291301090</v>
      </c>
      <c r="B3503" s="1339" t="str">
        <f t="shared" si="26"/>
        <v>2913</v>
      </c>
      <c r="C3503" s="1349" t="s">
        <v>2486</v>
      </c>
      <c r="D3503" s="1350">
        <v>1</v>
      </c>
      <c r="E3503" s="293" t="s">
        <v>11053</v>
      </c>
      <c r="F3503" s="1352" t="s">
        <v>11054</v>
      </c>
      <c r="G3503" s="1356">
        <v>41253</v>
      </c>
      <c r="H3503" s="1348" t="s">
        <v>2252</v>
      </c>
      <c r="I3503" s="1348">
        <v>1381</v>
      </c>
      <c r="J3503" s="1351">
        <v>39751</v>
      </c>
      <c r="K3503" s="1352" t="s">
        <v>2253</v>
      </c>
      <c r="L3503" s="1353"/>
      <c r="M3503" s="1345" t="s">
        <v>10897</v>
      </c>
      <c r="N3503" s="1346" t="s">
        <v>1830</v>
      </c>
      <c r="O3503" s="1347"/>
      <c r="P3503" s="117" t="str">
        <f t="shared" si="27"/>
        <v>2913</v>
      </c>
      <c r="Q3503" s="117"/>
      <c r="R3503" s="1348">
        <v>291301090</v>
      </c>
      <c r="S3503" s="321"/>
      <c r="T3503" s="321"/>
    </row>
    <row r="3504" spans="1:20" ht="34.5" hidden="1" customHeight="1">
      <c r="A3504" s="1348">
        <v>291301091</v>
      </c>
      <c r="B3504" s="1339" t="str">
        <f t="shared" si="26"/>
        <v>2913</v>
      </c>
      <c r="C3504" s="1349" t="s">
        <v>2486</v>
      </c>
      <c r="D3504" s="1350">
        <v>2</v>
      </c>
      <c r="E3504" s="293" t="s">
        <v>11055</v>
      </c>
      <c r="F3504" s="1352" t="s">
        <v>11056</v>
      </c>
      <c r="G3504" s="1356">
        <v>42734</v>
      </c>
      <c r="H3504" s="1348" t="s">
        <v>2252</v>
      </c>
      <c r="I3504" s="1348">
        <v>1461</v>
      </c>
      <c r="J3504" s="1351">
        <v>41123</v>
      </c>
      <c r="K3504" s="1352" t="s">
        <v>2253</v>
      </c>
      <c r="L3504" s="1353"/>
      <c r="M3504" s="1345" t="s">
        <v>11057</v>
      </c>
      <c r="N3504" s="1346" t="s">
        <v>1830</v>
      </c>
      <c r="O3504" s="1347"/>
      <c r="P3504" s="117" t="str">
        <f t="shared" si="27"/>
        <v>2913</v>
      </c>
      <c r="Q3504" s="117"/>
      <c r="R3504" s="1348">
        <v>291301091</v>
      </c>
      <c r="S3504" s="321"/>
      <c r="T3504" s="321"/>
    </row>
    <row r="3505" spans="1:20" ht="34.5" hidden="1" customHeight="1">
      <c r="A3505" s="1348">
        <v>291301092</v>
      </c>
      <c r="B3505" s="1339" t="str">
        <f t="shared" si="26"/>
        <v>2913</v>
      </c>
      <c r="C3505" s="1349" t="s">
        <v>2486</v>
      </c>
      <c r="D3505" s="1350">
        <v>1</v>
      </c>
      <c r="E3505" s="293" t="s">
        <v>11058</v>
      </c>
      <c r="F3505" s="1352" t="s">
        <v>11059</v>
      </c>
      <c r="G3505" s="1356">
        <v>43378</v>
      </c>
      <c r="H3505" s="1348" t="s">
        <v>2252</v>
      </c>
      <c r="I3505" s="1348">
        <v>1381</v>
      </c>
      <c r="J3505" s="1351">
        <v>39751</v>
      </c>
      <c r="K3505" s="1352" t="s">
        <v>2253</v>
      </c>
      <c r="L3505" s="1352" t="s">
        <v>11060</v>
      </c>
      <c r="M3505" s="1345" t="s">
        <v>1830</v>
      </c>
      <c r="N3505" s="1346" t="s">
        <v>11061</v>
      </c>
      <c r="O3505" s="1347"/>
      <c r="P3505" s="117" t="str">
        <f t="shared" si="27"/>
        <v>2913</v>
      </c>
      <c r="Q3505" s="117"/>
      <c r="R3505" s="1348">
        <v>291301092</v>
      </c>
      <c r="S3505" s="321"/>
      <c r="T3505" s="321"/>
    </row>
    <row r="3506" spans="1:20" ht="34.5" hidden="1" customHeight="1">
      <c r="A3506" s="1348">
        <v>291301093</v>
      </c>
      <c r="B3506" s="1339" t="str">
        <f t="shared" si="26"/>
        <v>2913</v>
      </c>
      <c r="C3506" s="1349" t="s">
        <v>2486</v>
      </c>
      <c r="D3506" s="1350">
        <v>1</v>
      </c>
      <c r="E3506" s="293" t="s">
        <v>11062</v>
      </c>
      <c r="F3506" s="1352" t="s">
        <v>11063</v>
      </c>
      <c r="G3506" s="1356">
        <v>43810</v>
      </c>
      <c r="H3506" s="1348" t="s">
        <v>2252</v>
      </c>
      <c r="I3506" s="1348">
        <v>1381</v>
      </c>
      <c r="J3506" s="1356">
        <v>39751</v>
      </c>
      <c r="K3506" s="1352" t="s">
        <v>2253</v>
      </c>
      <c r="L3506" s="1352" t="s">
        <v>11064</v>
      </c>
      <c r="M3506" s="1345" t="s">
        <v>11065</v>
      </c>
      <c r="N3506" s="1346" t="s">
        <v>1830</v>
      </c>
      <c r="O3506" s="1347"/>
      <c r="P3506" s="117" t="str">
        <f t="shared" si="27"/>
        <v>2913</v>
      </c>
      <c r="Q3506" s="117"/>
      <c r="R3506" s="1348">
        <v>291301093</v>
      </c>
      <c r="S3506" s="321"/>
      <c r="T3506" s="321"/>
    </row>
    <row r="3507" spans="1:20" ht="34.5" hidden="1" customHeight="1">
      <c r="A3507" s="1348">
        <v>291301094</v>
      </c>
      <c r="B3507" s="1339" t="str">
        <f t="shared" si="26"/>
        <v>2913</v>
      </c>
      <c r="C3507" s="1349" t="s">
        <v>2486</v>
      </c>
      <c r="D3507" s="1350">
        <v>1</v>
      </c>
      <c r="E3507" s="293" t="s">
        <v>11066</v>
      </c>
      <c r="F3507" s="1352" t="s">
        <v>11067</v>
      </c>
      <c r="G3507" s="1356">
        <v>41618</v>
      </c>
      <c r="H3507" s="1348" t="s">
        <v>2252</v>
      </c>
      <c r="I3507" s="1348"/>
      <c r="J3507" s="1368"/>
      <c r="K3507" s="1352" t="s">
        <v>2253</v>
      </c>
      <c r="L3507" s="1352" t="s">
        <v>11068</v>
      </c>
      <c r="M3507" s="1345" t="s">
        <v>11069</v>
      </c>
      <c r="N3507" s="1346" t="s">
        <v>1830</v>
      </c>
      <c r="O3507" s="1347"/>
      <c r="P3507" s="117" t="str">
        <f t="shared" si="27"/>
        <v>2913</v>
      </c>
      <c r="Q3507" s="117"/>
      <c r="R3507" s="1348">
        <v>291301094</v>
      </c>
      <c r="S3507" s="321"/>
      <c r="T3507" s="321"/>
    </row>
    <row r="3508" spans="1:20" ht="34.5" hidden="1" customHeight="1">
      <c r="A3508" s="1348">
        <v>291301094</v>
      </c>
      <c r="B3508" s="1339" t="str">
        <f t="shared" si="26"/>
        <v>2913</v>
      </c>
      <c r="C3508" s="1349" t="s">
        <v>2486</v>
      </c>
      <c r="D3508" s="1350">
        <v>2</v>
      </c>
      <c r="E3508" s="293" t="s">
        <v>11070</v>
      </c>
      <c r="F3508" s="1352" t="s">
        <v>11071</v>
      </c>
      <c r="G3508" s="1351">
        <v>43261</v>
      </c>
      <c r="H3508" s="1348" t="s">
        <v>2252</v>
      </c>
      <c r="I3508" s="1348">
        <v>1416</v>
      </c>
      <c r="J3508" s="1351">
        <v>40325</v>
      </c>
      <c r="K3508" s="1352" t="s">
        <v>2253</v>
      </c>
      <c r="L3508" s="1352"/>
      <c r="M3508" s="1345" t="s">
        <v>11072</v>
      </c>
      <c r="N3508" s="1346" t="s">
        <v>1830</v>
      </c>
      <c r="O3508" s="1347"/>
      <c r="P3508" s="117" t="str">
        <f t="shared" si="27"/>
        <v>2913</v>
      </c>
      <c r="Q3508" s="117"/>
      <c r="R3508" s="1348">
        <v>291301094</v>
      </c>
      <c r="S3508" s="321"/>
      <c r="T3508" s="321"/>
    </row>
    <row r="3509" spans="1:20" ht="34.5" hidden="1" customHeight="1">
      <c r="A3509" s="1348">
        <v>291301095</v>
      </c>
      <c r="B3509" s="1339" t="str">
        <f t="shared" si="26"/>
        <v>2913</v>
      </c>
      <c r="C3509" s="1349" t="s">
        <v>2486</v>
      </c>
      <c r="D3509" s="1350">
        <v>1</v>
      </c>
      <c r="E3509" s="293" t="s">
        <v>11073</v>
      </c>
      <c r="F3509" s="1352" t="s">
        <v>11074</v>
      </c>
      <c r="G3509" s="1351">
        <v>41618</v>
      </c>
      <c r="H3509" s="1348" t="s">
        <v>2252</v>
      </c>
      <c r="I3509" s="1348"/>
      <c r="J3509" s="1367"/>
      <c r="K3509" s="1352" t="s">
        <v>2253</v>
      </c>
      <c r="L3509" s="1352" t="s">
        <v>11075</v>
      </c>
      <c r="M3509" s="1345" t="s">
        <v>11076</v>
      </c>
      <c r="N3509" s="1346" t="s">
        <v>1830</v>
      </c>
      <c r="O3509" s="1347"/>
      <c r="P3509" s="117" t="str">
        <f t="shared" si="27"/>
        <v>2913</v>
      </c>
      <c r="Q3509" s="117"/>
      <c r="R3509" s="1348">
        <v>291301095</v>
      </c>
      <c r="S3509" s="321"/>
      <c r="T3509" s="321"/>
    </row>
    <row r="3510" spans="1:20" ht="34.5" hidden="1" customHeight="1">
      <c r="A3510" s="1348">
        <v>291301096</v>
      </c>
      <c r="B3510" s="1339" t="str">
        <f t="shared" si="26"/>
        <v>2913</v>
      </c>
      <c r="C3510" s="1349" t="s">
        <v>2486</v>
      </c>
      <c r="D3510" s="1350">
        <v>2</v>
      </c>
      <c r="E3510" s="293" t="s">
        <v>11077</v>
      </c>
      <c r="F3510" s="1352" t="s">
        <v>11078</v>
      </c>
      <c r="G3510" s="1351">
        <v>43261</v>
      </c>
      <c r="H3510" s="1348" t="s">
        <v>2252</v>
      </c>
      <c r="I3510" s="1348">
        <v>1416</v>
      </c>
      <c r="J3510" s="1356">
        <v>40325</v>
      </c>
      <c r="K3510" s="1352" t="s">
        <v>2253</v>
      </c>
      <c r="L3510" s="1353"/>
      <c r="M3510" s="1345" t="s">
        <v>11079</v>
      </c>
      <c r="N3510" s="1346" t="s">
        <v>1830</v>
      </c>
      <c r="O3510" s="1347"/>
      <c r="P3510" s="117" t="str">
        <f t="shared" si="27"/>
        <v>2913</v>
      </c>
      <c r="Q3510" s="117"/>
      <c r="R3510" s="1348">
        <v>291301096</v>
      </c>
      <c r="S3510" s="321"/>
      <c r="T3510" s="321"/>
    </row>
    <row r="3511" spans="1:20" ht="34.5" hidden="1" customHeight="1">
      <c r="A3511" s="1348">
        <v>291301097</v>
      </c>
      <c r="B3511" s="1339" t="str">
        <f t="shared" si="26"/>
        <v>2913</v>
      </c>
      <c r="C3511" s="1349" t="s">
        <v>2486</v>
      </c>
      <c r="D3511" s="1350">
        <v>1</v>
      </c>
      <c r="E3511" s="293" t="s">
        <v>11080</v>
      </c>
      <c r="F3511" s="1352" t="s">
        <v>11081</v>
      </c>
      <c r="G3511" s="1351">
        <v>41618</v>
      </c>
      <c r="H3511" s="1348" t="s">
        <v>2252</v>
      </c>
      <c r="I3511" s="1348"/>
      <c r="J3511" s="1368"/>
      <c r="K3511" s="1352" t="s">
        <v>2253</v>
      </c>
      <c r="L3511" s="1352" t="s">
        <v>11082</v>
      </c>
      <c r="M3511" s="1345" t="s">
        <v>11083</v>
      </c>
      <c r="N3511" s="1346" t="s">
        <v>11084</v>
      </c>
      <c r="O3511" s="1347"/>
      <c r="P3511" s="117" t="str">
        <f t="shared" si="27"/>
        <v>2913</v>
      </c>
      <c r="Q3511" s="117"/>
      <c r="R3511" s="1348">
        <v>291301097</v>
      </c>
      <c r="S3511" s="321"/>
      <c r="T3511" s="321"/>
    </row>
    <row r="3512" spans="1:20" ht="34.5" hidden="1" customHeight="1">
      <c r="A3512" s="1348">
        <v>291301098</v>
      </c>
      <c r="B3512" s="1339" t="str">
        <f t="shared" si="26"/>
        <v>2913</v>
      </c>
      <c r="C3512" s="1349" t="s">
        <v>2486</v>
      </c>
      <c r="D3512" s="1350">
        <v>2</v>
      </c>
      <c r="E3512" s="293" t="s">
        <v>11085</v>
      </c>
      <c r="F3512" s="1352" t="s">
        <v>11086</v>
      </c>
      <c r="G3512" s="1351">
        <v>43261</v>
      </c>
      <c r="H3512" s="1348" t="s">
        <v>2252</v>
      </c>
      <c r="I3512" s="1348">
        <v>1416</v>
      </c>
      <c r="J3512" s="1356">
        <v>40325</v>
      </c>
      <c r="K3512" s="1352" t="s">
        <v>2253</v>
      </c>
      <c r="L3512" s="1352"/>
      <c r="M3512" s="1345" t="s">
        <v>11087</v>
      </c>
      <c r="N3512" s="1346" t="s">
        <v>1830</v>
      </c>
      <c r="O3512" s="1347"/>
      <c r="P3512" s="117" t="str">
        <f t="shared" si="27"/>
        <v>2913</v>
      </c>
      <c r="Q3512" s="117"/>
      <c r="R3512" s="1348">
        <v>291301098</v>
      </c>
      <c r="S3512" s="321"/>
      <c r="T3512" s="321"/>
    </row>
    <row r="3513" spans="1:20" ht="34.5" hidden="1" customHeight="1">
      <c r="A3513" s="1348">
        <v>291301099</v>
      </c>
      <c r="B3513" s="1339" t="str">
        <f t="shared" si="26"/>
        <v>2913</v>
      </c>
      <c r="C3513" s="1349" t="s">
        <v>2486</v>
      </c>
      <c r="D3513" s="1350">
        <v>1</v>
      </c>
      <c r="E3513" s="293" t="s">
        <v>11088</v>
      </c>
      <c r="F3513" s="1352" t="s">
        <v>11089</v>
      </c>
      <c r="G3513" s="1351">
        <v>41618</v>
      </c>
      <c r="H3513" s="1348" t="s">
        <v>2252</v>
      </c>
      <c r="I3513" s="1348"/>
      <c r="J3513" s="1368"/>
      <c r="K3513" s="1352" t="s">
        <v>2253</v>
      </c>
      <c r="L3513" s="1352" t="s">
        <v>11090</v>
      </c>
      <c r="M3513" s="1345" t="s">
        <v>1830</v>
      </c>
      <c r="N3513" s="1346" t="s">
        <v>9813</v>
      </c>
      <c r="O3513" s="1347"/>
      <c r="P3513" s="117" t="str">
        <f t="shared" si="27"/>
        <v>2913</v>
      </c>
      <c r="Q3513" s="117"/>
      <c r="R3513" s="1348">
        <v>291301099</v>
      </c>
      <c r="S3513" s="321"/>
      <c r="T3513" s="321"/>
    </row>
    <row r="3514" spans="1:20" ht="34.5" hidden="1" customHeight="1">
      <c r="A3514" s="1348">
        <v>291301100</v>
      </c>
      <c r="B3514" s="1339" t="str">
        <f t="shared" si="26"/>
        <v>2913</v>
      </c>
      <c r="C3514" s="1349" t="s">
        <v>2486</v>
      </c>
      <c r="D3514" s="1350">
        <v>2</v>
      </c>
      <c r="E3514" s="293" t="s">
        <v>11091</v>
      </c>
      <c r="F3514" s="1352" t="s">
        <v>11092</v>
      </c>
      <c r="G3514" s="1351">
        <v>43261</v>
      </c>
      <c r="H3514" s="1348" t="s">
        <v>2252</v>
      </c>
      <c r="I3514" s="1348">
        <v>1416</v>
      </c>
      <c r="J3514" s="1356">
        <v>40325</v>
      </c>
      <c r="K3514" s="1352" t="s">
        <v>2253</v>
      </c>
      <c r="L3514" s="1353"/>
      <c r="M3514" s="1345" t="s">
        <v>10932</v>
      </c>
      <c r="N3514" s="1346" t="s">
        <v>1830</v>
      </c>
      <c r="O3514" s="1347"/>
      <c r="P3514" s="117" t="str">
        <f t="shared" si="27"/>
        <v>2913</v>
      </c>
      <c r="Q3514" s="117"/>
      <c r="R3514" s="1348">
        <v>291301100</v>
      </c>
      <c r="S3514" s="321"/>
      <c r="T3514" s="321"/>
    </row>
    <row r="3515" spans="1:20" ht="34.5" hidden="1" customHeight="1">
      <c r="A3515" s="1348">
        <v>291301102</v>
      </c>
      <c r="B3515" s="1339" t="str">
        <f t="shared" si="26"/>
        <v>2913</v>
      </c>
      <c r="C3515" s="1349" t="s">
        <v>2486</v>
      </c>
      <c r="D3515" s="1350">
        <v>1</v>
      </c>
      <c r="E3515" s="293" t="s">
        <v>11093</v>
      </c>
      <c r="F3515" s="1352" t="s">
        <v>11094</v>
      </c>
      <c r="G3515" s="1351">
        <v>41618</v>
      </c>
      <c r="H3515" s="1348" t="s">
        <v>2252</v>
      </c>
      <c r="I3515" s="1348"/>
      <c r="J3515" s="1367"/>
      <c r="K3515" s="1352" t="s">
        <v>2253</v>
      </c>
      <c r="L3515" s="1352" t="s">
        <v>11095</v>
      </c>
      <c r="M3515" s="1345" t="s">
        <v>1830</v>
      </c>
      <c r="N3515" s="1346" t="s">
        <v>5095</v>
      </c>
      <c r="O3515" s="1347"/>
      <c r="P3515" s="117" t="str">
        <f t="shared" si="27"/>
        <v>2913</v>
      </c>
      <c r="Q3515" s="117"/>
      <c r="R3515" s="1348">
        <v>291301102</v>
      </c>
      <c r="S3515" s="321"/>
      <c r="T3515" s="321"/>
    </row>
    <row r="3516" spans="1:20" ht="34.5" hidden="1" customHeight="1">
      <c r="A3516" s="1348">
        <v>291301103</v>
      </c>
      <c r="B3516" s="1339" t="str">
        <f t="shared" si="26"/>
        <v>2913</v>
      </c>
      <c r="C3516" s="1349" t="s">
        <v>2486</v>
      </c>
      <c r="D3516" s="1350">
        <v>2</v>
      </c>
      <c r="E3516" s="293" t="s">
        <v>11096</v>
      </c>
      <c r="F3516" s="1352" t="s">
        <v>11097</v>
      </c>
      <c r="G3516" s="1351">
        <v>43810</v>
      </c>
      <c r="H3516" s="1348" t="s">
        <v>2252</v>
      </c>
      <c r="I3516" s="1348">
        <v>1416</v>
      </c>
      <c r="J3516" s="1351">
        <v>40325</v>
      </c>
      <c r="K3516" s="1352" t="s">
        <v>2253</v>
      </c>
      <c r="L3516" s="1352"/>
      <c r="M3516" s="1345" t="s">
        <v>1830</v>
      </c>
      <c r="N3516" s="1346" t="s">
        <v>1830</v>
      </c>
      <c r="O3516" s="1347"/>
      <c r="P3516" s="117" t="str">
        <f t="shared" si="27"/>
        <v>2913</v>
      </c>
      <c r="Q3516" s="117"/>
      <c r="R3516" s="1348">
        <v>291301103</v>
      </c>
      <c r="S3516" s="321"/>
      <c r="T3516" s="321"/>
    </row>
    <row r="3517" spans="1:20" ht="34.5" hidden="1" customHeight="1">
      <c r="A3517" s="1348">
        <v>291301104</v>
      </c>
      <c r="B3517" s="1339" t="str">
        <f t="shared" si="26"/>
        <v>2913</v>
      </c>
      <c r="C3517" s="1349" t="s">
        <v>2486</v>
      </c>
      <c r="D3517" s="1350">
        <v>1</v>
      </c>
      <c r="E3517" s="293" t="s">
        <v>11098</v>
      </c>
      <c r="F3517" s="1352" t="s">
        <v>11099</v>
      </c>
      <c r="G3517" s="1351">
        <v>41618</v>
      </c>
      <c r="H3517" s="1348" t="s">
        <v>2252</v>
      </c>
      <c r="I3517" s="1348"/>
      <c r="J3517" s="1367"/>
      <c r="K3517" s="1352" t="s">
        <v>2253</v>
      </c>
      <c r="L3517" s="1352" t="s">
        <v>11100</v>
      </c>
      <c r="M3517" s="1345" t="s">
        <v>1830</v>
      </c>
      <c r="N3517" s="1346" t="s">
        <v>10941</v>
      </c>
      <c r="O3517" s="1347"/>
      <c r="P3517" s="117" t="str">
        <f t="shared" si="27"/>
        <v>2913</v>
      </c>
      <c r="Q3517" s="117"/>
      <c r="R3517" s="1348">
        <v>291301104</v>
      </c>
      <c r="S3517" s="321"/>
      <c r="T3517" s="321"/>
    </row>
    <row r="3518" spans="1:20" ht="34.5" hidden="1" customHeight="1">
      <c r="A3518" s="1348">
        <v>291301105</v>
      </c>
      <c r="B3518" s="1339" t="str">
        <f t="shared" si="26"/>
        <v>2913</v>
      </c>
      <c r="C3518" s="1349" t="s">
        <v>2486</v>
      </c>
      <c r="D3518" s="1350">
        <v>2</v>
      </c>
      <c r="E3518" s="293" t="s">
        <v>11101</v>
      </c>
      <c r="F3518" s="1352" t="s">
        <v>11102</v>
      </c>
      <c r="G3518" s="1351">
        <v>43378</v>
      </c>
      <c r="H3518" s="1348" t="s">
        <v>2252</v>
      </c>
      <c r="I3518" s="1348">
        <v>1416</v>
      </c>
      <c r="J3518" s="1351">
        <v>40325</v>
      </c>
      <c r="K3518" s="1352" t="s">
        <v>2253</v>
      </c>
      <c r="L3518" s="1352"/>
      <c r="M3518" s="1345" t="s">
        <v>1830</v>
      </c>
      <c r="N3518" s="1346" t="s">
        <v>11103</v>
      </c>
      <c r="O3518" s="1347"/>
      <c r="P3518" s="117" t="str">
        <f t="shared" si="27"/>
        <v>2913</v>
      </c>
      <c r="Q3518" s="117"/>
      <c r="R3518" s="1348">
        <v>291301105</v>
      </c>
      <c r="S3518" s="321"/>
      <c r="T3518" s="321"/>
    </row>
    <row r="3519" spans="1:20" ht="34.5" hidden="1" customHeight="1">
      <c r="A3519" s="1348">
        <v>291301106</v>
      </c>
      <c r="B3519" s="1339" t="str">
        <f t="shared" si="26"/>
        <v>2913</v>
      </c>
      <c r="C3519" s="1349" t="s">
        <v>2486</v>
      </c>
      <c r="D3519" s="1350">
        <v>1</v>
      </c>
      <c r="E3519" s="293" t="s">
        <v>11104</v>
      </c>
      <c r="F3519" s="1352" t="s">
        <v>11105</v>
      </c>
      <c r="G3519" s="1351">
        <v>41618</v>
      </c>
      <c r="H3519" s="1348" t="s">
        <v>2252</v>
      </c>
      <c r="I3519" s="1348"/>
      <c r="J3519" s="1367"/>
      <c r="K3519" s="1352" t="s">
        <v>2253</v>
      </c>
      <c r="L3519" s="1352" t="s">
        <v>11095</v>
      </c>
      <c r="M3519" s="1345" t="s">
        <v>1830</v>
      </c>
      <c r="N3519" s="1346" t="s">
        <v>9843</v>
      </c>
      <c r="O3519" s="1347"/>
      <c r="P3519" s="117" t="str">
        <f t="shared" si="27"/>
        <v>2913</v>
      </c>
      <c r="Q3519" s="117"/>
      <c r="R3519" s="1348">
        <v>291301106</v>
      </c>
      <c r="S3519" s="321"/>
      <c r="T3519" s="321"/>
    </row>
    <row r="3520" spans="1:20" ht="34.5" hidden="1" customHeight="1">
      <c r="A3520" s="1348">
        <v>291301107</v>
      </c>
      <c r="B3520" s="1339" t="str">
        <f t="shared" si="26"/>
        <v>2913</v>
      </c>
      <c r="C3520" s="1349" t="s">
        <v>2486</v>
      </c>
      <c r="D3520" s="1350">
        <v>2</v>
      </c>
      <c r="E3520" s="293" t="s">
        <v>11106</v>
      </c>
      <c r="F3520" s="1352" t="s">
        <v>11107</v>
      </c>
      <c r="G3520" s="1351">
        <v>43880</v>
      </c>
      <c r="H3520" s="1348" t="s">
        <v>2252</v>
      </c>
      <c r="I3520" s="1348">
        <v>1416</v>
      </c>
      <c r="J3520" s="1356">
        <v>40325</v>
      </c>
      <c r="K3520" s="1352" t="s">
        <v>2253</v>
      </c>
      <c r="L3520" s="1352"/>
      <c r="M3520" s="1345" t="s">
        <v>1830</v>
      </c>
      <c r="N3520" s="1346" t="s">
        <v>10952</v>
      </c>
      <c r="O3520" s="1347"/>
      <c r="P3520" s="117" t="str">
        <f t="shared" si="27"/>
        <v>2913</v>
      </c>
      <c r="Q3520" s="117"/>
      <c r="R3520" s="1348">
        <v>291301107</v>
      </c>
      <c r="S3520" s="321"/>
      <c r="T3520" s="321"/>
    </row>
    <row r="3521" spans="1:20" ht="34.5" hidden="1" customHeight="1">
      <c r="A3521" s="1348">
        <v>291301109</v>
      </c>
      <c r="B3521" s="1339" t="str">
        <f t="shared" si="26"/>
        <v>2913</v>
      </c>
      <c r="C3521" s="1349" t="s">
        <v>2486</v>
      </c>
      <c r="D3521" s="1350">
        <v>1</v>
      </c>
      <c r="E3521" s="293" t="s">
        <v>11108</v>
      </c>
      <c r="F3521" s="1352" t="s">
        <v>11109</v>
      </c>
      <c r="G3521" s="1351">
        <v>41618</v>
      </c>
      <c r="H3521" s="1348" t="s">
        <v>2252</v>
      </c>
      <c r="I3521" s="1348"/>
      <c r="J3521" s="1368"/>
      <c r="K3521" s="1352" t="s">
        <v>2253</v>
      </c>
      <c r="L3521" s="1352" t="s">
        <v>11095</v>
      </c>
      <c r="M3521" s="1345" t="s">
        <v>1830</v>
      </c>
      <c r="N3521" s="1346" t="s">
        <v>1830</v>
      </c>
      <c r="O3521" s="1347"/>
      <c r="P3521" s="117" t="str">
        <f t="shared" si="27"/>
        <v>2913</v>
      </c>
      <c r="Q3521" s="117"/>
      <c r="R3521" s="1348">
        <v>291301109</v>
      </c>
      <c r="S3521" s="321"/>
      <c r="T3521" s="321"/>
    </row>
    <row r="3522" spans="1:20" ht="34.5" hidden="1" customHeight="1">
      <c r="A3522" s="1348">
        <v>291301110</v>
      </c>
      <c r="B3522" s="1339" t="str">
        <f t="shared" si="26"/>
        <v>2913</v>
      </c>
      <c r="C3522" s="1349" t="s">
        <v>2486</v>
      </c>
      <c r="D3522" s="1350">
        <v>2</v>
      </c>
      <c r="E3522" s="293" t="s">
        <v>11110</v>
      </c>
      <c r="F3522" s="1352" t="s">
        <v>11111</v>
      </c>
      <c r="G3522" s="1351">
        <v>43880</v>
      </c>
      <c r="H3522" s="1348" t="s">
        <v>2252</v>
      </c>
      <c r="I3522" s="1348">
        <v>1416</v>
      </c>
      <c r="J3522" s="1351">
        <v>40325</v>
      </c>
      <c r="K3522" s="1352" t="s">
        <v>2253</v>
      </c>
      <c r="L3522" s="1353"/>
      <c r="M3522" s="1345" t="s">
        <v>1830</v>
      </c>
      <c r="N3522" s="1346" t="s">
        <v>11112</v>
      </c>
      <c r="O3522" s="1347"/>
      <c r="P3522" s="117" t="str">
        <f t="shared" si="27"/>
        <v>2913</v>
      </c>
      <c r="Q3522" s="117"/>
      <c r="R3522" s="1348">
        <v>291301110</v>
      </c>
      <c r="S3522" s="321"/>
      <c r="T3522" s="321"/>
    </row>
    <row r="3523" spans="1:20" ht="34.5" hidden="1" customHeight="1">
      <c r="A3523" s="1348">
        <v>291301113</v>
      </c>
      <c r="B3523" s="1339" t="str">
        <f t="shared" si="26"/>
        <v>2913</v>
      </c>
      <c r="C3523" s="1349" t="s">
        <v>2486</v>
      </c>
      <c r="D3523" s="1350">
        <v>1</v>
      </c>
      <c r="E3523" s="293" t="s">
        <v>11113</v>
      </c>
      <c r="F3523" s="1352" t="s">
        <v>11114</v>
      </c>
      <c r="G3523" s="1356">
        <v>41618</v>
      </c>
      <c r="H3523" s="1348" t="s">
        <v>2252</v>
      </c>
      <c r="I3523" s="1348"/>
      <c r="J3523" s="1368"/>
      <c r="K3523" s="1352" t="s">
        <v>2253</v>
      </c>
      <c r="L3523" s="1352" t="s">
        <v>11095</v>
      </c>
      <c r="M3523" s="1345" t="s">
        <v>1830</v>
      </c>
      <c r="N3523" s="1346" t="s">
        <v>11115</v>
      </c>
      <c r="O3523" s="1347"/>
      <c r="P3523" s="117" t="str">
        <f t="shared" si="27"/>
        <v>2913</v>
      </c>
      <c r="Q3523" s="117"/>
      <c r="R3523" s="1348">
        <v>291301113</v>
      </c>
      <c r="S3523" s="321"/>
      <c r="T3523" s="321"/>
    </row>
    <row r="3524" spans="1:20" ht="34.5" hidden="1" customHeight="1">
      <c r="A3524" s="1348">
        <v>291301115</v>
      </c>
      <c r="B3524" s="1339" t="str">
        <f t="shared" si="26"/>
        <v>2913</v>
      </c>
      <c r="C3524" s="1349" t="s">
        <v>2486</v>
      </c>
      <c r="D3524" s="1350">
        <v>2</v>
      </c>
      <c r="E3524" s="293" t="s">
        <v>11116</v>
      </c>
      <c r="F3524" s="1352" t="s">
        <v>11117</v>
      </c>
      <c r="G3524" s="1351">
        <v>43810</v>
      </c>
      <c r="H3524" s="1348" t="s">
        <v>2252</v>
      </c>
      <c r="I3524" s="1348">
        <v>1416</v>
      </c>
      <c r="J3524" s="1351">
        <v>40325</v>
      </c>
      <c r="K3524" s="1352" t="s">
        <v>2253</v>
      </c>
      <c r="L3524" s="1353"/>
      <c r="M3524" s="1345" t="s">
        <v>1830</v>
      </c>
      <c r="N3524" s="1346" t="s">
        <v>9762</v>
      </c>
      <c r="O3524" s="1347"/>
      <c r="P3524" s="117" t="str">
        <f t="shared" si="27"/>
        <v>2913</v>
      </c>
      <c r="Q3524" s="117"/>
      <c r="R3524" s="1348">
        <v>291301115</v>
      </c>
      <c r="S3524" s="321"/>
      <c r="T3524" s="321"/>
    </row>
    <row r="3525" spans="1:20" ht="34.5" hidden="1" customHeight="1">
      <c r="A3525" s="1348">
        <v>291301116</v>
      </c>
      <c r="B3525" s="1339" t="str">
        <f t="shared" si="26"/>
        <v>2913</v>
      </c>
      <c r="C3525" s="1349" t="s">
        <v>2486</v>
      </c>
      <c r="D3525" s="1350">
        <v>1</v>
      </c>
      <c r="E3525" s="293" t="s">
        <v>11118</v>
      </c>
      <c r="F3525" s="1352" t="s">
        <v>11119</v>
      </c>
      <c r="G3525" s="1356">
        <v>43132</v>
      </c>
      <c r="H3525" s="1348" t="s">
        <v>2252</v>
      </c>
      <c r="I3525" s="1348">
        <v>1423</v>
      </c>
      <c r="J3525" s="1351">
        <v>40521</v>
      </c>
      <c r="K3525" s="1352" t="s">
        <v>2253</v>
      </c>
      <c r="L3525" s="1353"/>
      <c r="M3525" s="1345" t="s">
        <v>1830</v>
      </c>
      <c r="N3525" s="1346" t="s">
        <v>9762</v>
      </c>
      <c r="O3525" s="1347"/>
      <c r="P3525" s="117" t="str">
        <f t="shared" si="27"/>
        <v>2913</v>
      </c>
      <c r="Q3525" s="117"/>
      <c r="R3525" s="1348">
        <v>291301116</v>
      </c>
      <c r="S3525" s="321"/>
      <c r="T3525" s="321"/>
    </row>
    <row r="3526" spans="1:20" ht="34.5" hidden="1" customHeight="1">
      <c r="A3526" s="1348">
        <v>291301117</v>
      </c>
      <c r="B3526" s="1339" t="str">
        <f t="shared" si="26"/>
        <v>2913</v>
      </c>
      <c r="C3526" s="1349" t="s">
        <v>2486</v>
      </c>
      <c r="D3526" s="1350">
        <v>1</v>
      </c>
      <c r="E3526" s="293" t="s">
        <v>11120</v>
      </c>
      <c r="F3526" s="1352" t="s">
        <v>11121</v>
      </c>
      <c r="G3526" s="1356">
        <v>43810</v>
      </c>
      <c r="H3526" s="1348" t="s">
        <v>2252</v>
      </c>
      <c r="I3526" s="1348">
        <v>1423</v>
      </c>
      <c r="J3526" s="1356">
        <v>40521</v>
      </c>
      <c r="K3526" s="1352" t="s">
        <v>2253</v>
      </c>
      <c r="L3526" s="1353"/>
      <c r="M3526" s="1345" t="s">
        <v>1830</v>
      </c>
      <c r="N3526" s="1346" t="s">
        <v>1830</v>
      </c>
      <c r="O3526" s="1347"/>
      <c r="P3526" s="117" t="str">
        <f t="shared" si="27"/>
        <v>2913</v>
      </c>
      <c r="Q3526" s="117"/>
      <c r="R3526" s="1348">
        <v>291301117</v>
      </c>
      <c r="S3526" s="321"/>
      <c r="T3526" s="321"/>
    </row>
    <row r="3527" spans="1:20" ht="34.5" hidden="1" customHeight="1">
      <c r="A3527" s="1348">
        <v>291301118</v>
      </c>
      <c r="B3527" s="1339" t="str">
        <f t="shared" si="26"/>
        <v>2913</v>
      </c>
      <c r="C3527" s="1349" t="s">
        <v>2486</v>
      </c>
      <c r="D3527" s="1350">
        <v>1</v>
      </c>
      <c r="E3527" s="293" t="s">
        <v>11122</v>
      </c>
      <c r="F3527" s="1352" t="s">
        <v>11123</v>
      </c>
      <c r="G3527" s="1356">
        <v>43810</v>
      </c>
      <c r="H3527" s="1348" t="s">
        <v>2252</v>
      </c>
      <c r="I3527" s="1348">
        <v>1423</v>
      </c>
      <c r="J3527" s="1351">
        <v>40521</v>
      </c>
      <c r="K3527" s="1352" t="s">
        <v>2253</v>
      </c>
      <c r="L3527" s="1352"/>
      <c r="M3527" s="1345" t="s">
        <v>1830</v>
      </c>
      <c r="N3527" s="1346" t="s">
        <v>10329</v>
      </c>
      <c r="O3527" s="1347"/>
      <c r="P3527" s="117" t="str">
        <f t="shared" si="27"/>
        <v>2913</v>
      </c>
      <c r="Q3527" s="117"/>
      <c r="R3527" s="1348">
        <v>291301118</v>
      </c>
      <c r="S3527" s="321"/>
      <c r="T3527" s="321"/>
    </row>
    <row r="3528" spans="1:20" ht="34.5" hidden="1" customHeight="1">
      <c r="A3528" s="1348">
        <v>291301119</v>
      </c>
      <c r="B3528" s="1339" t="str">
        <f t="shared" si="26"/>
        <v>2913</v>
      </c>
      <c r="C3528" s="1349" t="s">
        <v>2486</v>
      </c>
      <c r="D3528" s="1350">
        <v>1</v>
      </c>
      <c r="E3528" s="293" t="s">
        <v>11124</v>
      </c>
      <c r="F3528" s="1352" t="s">
        <v>11125</v>
      </c>
      <c r="G3528" s="1351">
        <v>43132</v>
      </c>
      <c r="H3528" s="1348" t="s">
        <v>2252</v>
      </c>
      <c r="I3528" s="1348">
        <v>1461</v>
      </c>
      <c r="J3528" s="1356">
        <v>41123</v>
      </c>
      <c r="K3528" s="1352" t="s">
        <v>2253</v>
      </c>
      <c r="L3528" s="1353"/>
      <c r="M3528" s="1345" t="s">
        <v>10978</v>
      </c>
      <c r="N3528" s="1346" t="s">
        <v>10979</v>
      </c>
      <c r="O3528" s="1347"/>
      <c r="P3528" s="117" t="str">
        <f t="shared" si="27"/>
        <v>2913</v>
      </c>
      <c r="Q3528" s="117"/>
      <c r="R3528" s="1348">
        <v>291301119</v>
      </c>
      <c r="S3528" s="321"/>
      <c r="T3528" s="321"/>
    </row>
    <row r="3529" spans="1:20" ht="34.5" hidden="1" customHeight="1">
      <c r="A3529" s="1348">
        <v>291301120</v>
      </c>
      <c r="B3529" s="1339" t="str">
        <f t="shared" si="26"/>
        <v>2913</v>
      </c>
      <c r="C3529" s="1349" t="s">
        <v>2486</v>
      </c>
      <c r="D3529" s="1350">
        <v>1</v>
      </c>
      <c r="E3529" s="293" t="s">
        <v>11126</v>
      </c>
      <c r="F3529" s="1352" t="s">
        <v>11127</v>
      </c>
      <c r="G3529" s="1356">
        <v>43880</v>
      </c>
      <c r="H3529" s="1348" t="s">
        <v>2252</v>
      </c>
      <c r="I3529" s="1348">
        <v>1461</v>
      </c>
      <c r="J3529" s="1351">
        <v>41123</v>
      </c>
      <c r="K3529" s="1352" t="s">
        <v>2253</v>
      </c>
      <c r="L3529" s="1353"/>
      <c r="M3529" s="1345" t="s">
        <v>10982</v>
      </c>
      <c r="N3529" s="1346" t="s">
        <v>10983</v>
      </c>
      <c r="O3529" s="1347"/>
      <c r="P3529" s="117" t="str">
        <f t="shared" si="27"/>
        <v>2913</v>
      </c>
      <c r="Q3529" s="117"/>
      <c r="R3529" s="1348">
        <v>291301120</v>
      </c>
      <c r="S3529" s="321"/>
      <c r="T3529" s="321"/>
    </row>
    <row r="3530" spans="1:20" ht="34.5" hidden="1" customHeight="1">
      <c r="A3530" s="1348">
        <v>291301121</v>
      </c>
      <c r="B3530" s="1339" t="str">
        <f t="shared" si="26"/>
        <v>2913</v>
      </c>
      <c r="C3530" s="1349" t="s">
        <v>2486</v>
      </c>
      <c r="D3530" s="1350">
        <v>1</v>
      </c>
      <c r="E3530" s="293" t="s">
        <v>11128</v>
      </c>
      <c r="F3530" s="1352" t="s">
        <v>11129</v>
      </c>
      <c r="G3530" s="1356">
        <v>43880</v>
      </c>
      <c r="H3530" s="1348" t="s">
        <v>2252</v>
      </c>
      <c r="I3530" s="1348">
        <v>1461</v>
      </c>
      <c r="J3530" s="1351">
        <v>41123</v>
      </c>
      <c r="K3530" s="1352" t="s">
        <v>2253</v>
      </c>
      <c r="L3530" s="1353"/>
      <c r="M3530" s="1345" t="s">
        <v>1830</v>
      </c>
      <c r="N3530" s="1346" t="s">
        <v>1830</v>
      </c>
      <c r="O3530" s="1347"/>
      <c r="P3530" s="117" t="str">
        <f t="shared" si="27"/>
        <v>2913</v>
      </c>
      <c r="Q3530" s="117"/>
      <c r="R3530" s="1348">
        <v>291301121</v>
      </c>
      <c r="S3530" s="321"/>
      <c r="T3530" s="321"/>
    </row>
    <row r="3531" spans="1:20" ht="34.5" hidden="1" customHeight="1">
      <c r="A3531" s="1348">
        <v>291301122</v>
      </c>
      <c r="B3531" s="1339" t="str">
        <f t="shared" si="26"/>
        <v>2913</v>
      </c>
      <c r="C3531" s="1349" t="s">
        <v>2486</v>
      </c>
      <c r="D3531" s="1350">
        <v>1</v>
      </c>
      <c r="E3531" s="293" t="s">
        <v>11130</v>
      </c>
      <c r="F3531" s="1352" t="s">
        <v>11131</v>
      </c>
      <c r="G3531" s="1356">
        <v>43880</v>
      </c>
      <c r="H3531" s="1348" t="s">
        <v>2252</v>
      </c>
      <c r="I3531" s="1348">
        <v>1461</v>
      </c>
      <c r="J3531" s="1351">
        <v>41123</v>
      </c>
      <c r="K3531" s="1352" t="s">
        <v>2253</v>
      </c>
      <c r="L3531" s="1353"/>
      <c r="M3531" s="1345" t="s">
        <v>1830</v>
      </c>
      <c r="N3531" s="1346" t="s">
        <v>1830</v>
      </c>
      <c r="O3531" s="1347"/>
      <c r="P3531" s="117" t="str">
        <f t="shared" si="27"/>
        <v>2913</v>
      </c>
      <c r="Q3531" s="117"/>
      <c r="R3531" s="1348">
        <v>291301122</v>
      </c>
      <c r="S3531" s="321"/>
      <c r="T3531" s="321"/>
    </row>
    <row r="3532" spans="1:20" ht="34.5" hidden="1" customHeight="1">
      <c r="A3532" s="1348">
        <v>291301123</v>
      </c>
      <c r="B3532" s="1339" t="str">
        <f t="shared" si="26"/>
        <v>2913</v>
      </c>
      <c r="C3532" s="1349" t="s">
        <v>2486</v>
      </c>
      <c r="D3532" s="1350">
        <v>1</v>
      </c>
      <c r="E3532" s="293" t="s">
        <v>11132</v>
      </c>
      <c r="F3532" s="1352" t="s">
        <v>11133</v>
      </c>
      <c r="G3532" s="1356">
        <v>43132</v>
      </c>
      <c r="H3532" s="1348" t="s">
        <v>2252</v>
      </c>
      <c r="I3532" s="1348">
        <v>1461</v>
      </c>
      <c r="J3532" s="1351">
        <v>41123</v>
      </c>
      <c r="K3532" s="1352" t="s">
        <v>2253</v>
      </c>
      <c r="L3532" s="1352"/>
      <c r="M3532" s="1345" t="s">
        <v>1830</v>
      </c>
      <c r="N3532" s="1346" t="s">
        <v>1830</v>
      </c>
      <c r="O3532" s="1347"/>
      <c r="P3532" s="117" t="str">
        <f t="shared" si="27"/>
        <v>2913</v>
      </c>
      <c r="Q3532" s="117"/>
      <c r="R3532" s="1348">
        <v>291301123</v>
      </c>
      <c r="S3532" s="321"/>
      <c r="T3532" s="321"/>
    </row>
    <row r="3533" spans="1:20" ht="34.5" hidden="1" customHeight="1">
      <c r="A3533" s="1348">
        <v>291301124</v>
      </c>
      <c r="B3533" s="1339" t="str">
        <f t="shared" si="26"/>
        <v>2913</v>
      </c>
      <c r="C3533" s="1349" t="s">
        <v>2486</v>
      </c>
      <c r="D3533" s="1350">
        <v>1</v>
      </c>
      <c r="E3533" s="293" t="s">
        <v>11134</v>
      </c>
      <c r="F3533" s="1352" t="s">
        <v>11135</v>
      </c>
      <c r="G3533" s="1351">
        <v>44196</v>
      </c>
      <c r="H3533" s="1348" t="s">
        <v>2252</v>
      </c>
      <c r="I3533" s="1348">
        <v>1489</v>
      </c>
      <c r="J3533" s="1351">
        <v>41593</v>
      </c>
      <c r="K3533" s="1352" t="s">
        <v>2253</v>
      </c>
      <c r="L3533" s="1353"/>
      <c r="M3533" s="1345" t="s">
        <v>1830</v>
      </c>
      <c r="N3533" s="1346" t="s">
        <v>1830</v>
      </c>
      <c r="O3533" s="1347"/>
      <c r="P3533" s="117" t="str">
        <f t="shared" si="27"/>
        <v>2913</v>
      </c>
      <c r="Q3533" s="117"/>
      <c r="R3533" s="1348">
        <v>291301124</v>
      </c>
      <c r="S3533" s="321"/>
      <c r="T3533" s="321"/>
    </row>
    <row r="3534" spans="1:20" ht="34.5" hidden="1" customHeight="1">
      <c r="A3534" s="1348">
        <v>291301601</v>
      </c>
      <c r="B3534" s="1339" t="str">
        <f t="shared" si="26"/>
        <v>2913</v>
      </c>
      <c r="C3534" s="1349" t="s">
        <v>2486</v>
      </c>
      <c r="D3534" s="1350">
        <v>1</v>
      </c>
      <c r="E3534" s="293" t="s">
        <v>11136</v>
      </c>
      <c r="F3534" s="1352" t="s">
        <v>11137</v>
      </c>
      <c r="G3534" s="1351">
        <v>43261</v>
      </c>
      <c r="H3534" s="1348" t="s">
        <v>2252</v>
      </c>
      <c r="I3534" s="1348">
        <v>1489</v>
      </c>
      <c r="J3534" s="1351">
        <v>41593</v>
      </c>
      <c r="K3534" s="1352" t="s">
        <v>2253</v>
      </c>
      <c r="L3534" s="1352"/>
      <c r="M3534" s="1345" t="s">
        <v>1830</v>
      </c>
      <c r="N3534" s="1346" t="s">
        <v>1830</v>
      </c>
      <c r="O3534" s="1347"/>
      <c r="P3534" s="117" t="str">
        <f t="shared" si="27"/>
        <v>2913</v>
      </c>
      <c r="Q3534" s="117"/>
      <c r="R3534" s="1348">
        <v>291301601</v>
      </c>
      <c r="S3534" s="321"/>
      <c r="T3534" s="321"/>
    </row>
    <row r="3535" spans="1:20" ht="34.5" hidden="1" customHeight="1">
      <c r="A3535" s="1348">
        <v>290802001</v>
      </c>
      <c r="B3535" s="1339" t="str">
        <f t="shared" si="26"/>
        <v>2908</v>
      </c>
      <c r="C3535" s="1349" t="s">
        <v>2486</v>
      </c>
      <c r="D3535" s="1350">
        <v>1</v>
      </c>
      <c r="E3535" s="293" t="s">
        <v>11138</v>
      </c>
      <c r="F3535" s="1352" t="s">
        <v>11139</v>
      </c>
      <c r="G3535" s="1351">
        <v>43810</v>
      </c>
      <c r="H3535" s="1348" t="s">
        <v>2252</v>
      </c>
      <c r="I3535" s="1348">
        <v>1489</v>
      </c>
      <c r="J3535" s="1351">
        <v>41593</v>
      </c>
      <c r="K3535" s="1352" t="s">
        <v>2253</v>
      </c>
      <c r="L3535" s="1353"/>
      <c r="M3535" s="1345" t="s">
        <v>1830</v>
      </c>
      <c r="N3535" s="1346" t="s">
        <v>1830</v>
      </c>
      <c r="O3535" s="1347"/>
      <c r="P3535" s="117" t="str">
        <f t="shared" si="27"/>
        <v>2908</v>
      </c>
      <c r="Q3535" s="117"/>
      <c r="R3535" s="1348">
        <v>290802001</v>
      </c>
      <c r="S3535" s="321"/>
      <c r="T3535" s="321"/>
    </row>
    <row r="3536" spans="1:20" ht="34.5" hidden="1" customHeight="1">
      <c r="A3536" s="1348">
        <v>290802001</v>
      </c>
      <c r="B3536" s="1339" t="str">
        <f t="shared" si="26"/>
        <v>2908</v>
      </c>
      <c r="C3536" s="1349" t="s">
        <v>2486</v>
      </c>
      <c r="D3536" s="1350">
        <v>1</v>
      </c>
      <c r="E3536" s="293" t="s">
        <v>11140</v>
      </c>
      <c r="F3536" s="1352" t="s">
        <v>11141</v>
      </c>
      <c r="G3536" s="1351">
        <v>43465</v>
      </c>
      <c r="H3536" s="1348" t="s">
        <v>2252</v>
      </c>
      <c r="I3536" s="1348">
        <v>1489</v>
      </c>
      <c r="J3536" s="1351">
        <v>41593</v>
      </c>
      <c r="K3536" s="1352" t="s">
        <v>2253</v>
      </c>
      <c r="L3536" s="1352"/>
      <c r="M3536" s="1345" t="s">
        <v>1830</v>
      </c>
      <c r="N3536" s="1346" t="s">
        <v>1830</v>
      </c>
      <c r="O3536" s="1347"/>
      <c r="P3536" s="117" t="str">
        <f t="shared" si="27"/>
        <v>2908</v>
      </c>
      <c r="Q3536" s="117"/>
      <c r="R3536" s="1348">
        <v>290802001</v>
      </c>
      <c r="S3536" s="321"/>
      <c r="T3536" s="321"/>
    </row>
    <row r="3537" spans="1:20" ht="34.5" hidden="1" customHeight="1">
      <c r="A3537" s="1348">
        <v>290802002</v>
      </c>
      <c r="B3537" s="1339" t="str">
        <f t="shared" si="26"/>
        <v>2908</v>
      </c>
      <c r="C3537" s="1349" t="s">
        <v>2486</v>
      </c>
      <c r="D3537" s="1350">
        <v>1</v>
      </c>
      <c r="E3537" s="293" t="s">
        <v>11142</v>
      </c>
      <c r="F3537" s="1352" t="s">
        <v>11143</v>
      </c>
      <c r="G3537" s="1351">
        <v>44196</v>
      </c>
      <c r="H3537" s="1348" t="s">
        <v>2252</v>
      </c>
      <c r="I3537" s="1348">
        <v>1489</v>
      </c>
      <c r="J3537" s="1351">
        <v>41593</v>
      </c>
      <c r="K3537" s="1352" t="s">
        <v>2253</v>
      </c>
      <c r="L3537" s="1353"/>
      <c r="M3537" s="1345" t="s">
        <v>1830</v>
      </c>
      <c r="N3537" s="1346" t="s">
        <v>1830</v>
      </c>
      <c r="O3537" s="1347"/>
      <c r="P3537" s="117" t="str">
        <f t="shared" si="27"/>
        <v>2908</v>
      </c>
      <c r="Q3537" s="117"/>
      <c r="R3537" s="1348">
        <v>290802002</v>
      </c>
      <c r="S3537" s="321"/>
      <c r="T3537" s="321"/>
    </row>
    <row r="3538" spans="1:20" ht="34.5" hidden="1" customHeight="1">
      <c r="A3538" s="1348">
        <v>290802002</v>
      </c>
      <c r="B3538" s="1339" t="str">
        <f t="shared" si="26"/>
        <v>2908</v>
      </c>
      <c r="C3538" s="1349" t="s">
        <v>2486</v>
      </c>
      <c r="D3538" s="1350">
        <v>1</v>
      </c>
      <c r="E3538" s="293" t="s">
        <v>11144</v>
      </c>
      <c r="F3538" s="1352" t="s">
        <v>11145</v>
      </c>
      <c r="G3538" s="1351">
        <v>43465</v>
      </c>
      <c r="H3538" s="1348" t="s">
        <v>2252</v>
      </c>
      <c r="I3538" s="1348">
        <v>1489</v>
      </c>
      <c r="J3538" s="1351">
        <v>41593</v>
      </c>
      <c r="K3538" s="1352" t="s">
        <v>2253</v>
      </c>
      <c r="L3538" s="1352"/>
      <c r="M3538" s="1345" t="s">
        <v>11146</v>
      </c>
      <c r="N3538" s="1346" t="s">
        <v>1830</v>
      </c>
      <c r="O3538" s="1347"/>
      <c r="P3538" s="117" t="str">
        <f t="shared" si="27"/>
        <v>2908</v>
      </c>
      <c r="Q3538" s="117"/>
      <c r="R3538" s="1348">
        <v>290802002</v>
      </c>
      <c r="S3538" s="321"/>
      <c r="T3538" s="321"/>
    </row>
    <row r="3539" spans="1:20" ht="34.5" hidden="1" customHeight="1">
      <c r="A3539" s="1348">
        <v>290802003</v>
      </c>
      <c r="B3539" s="1339" t="str">
        <f t="shared" si="26"/>
        <v>2908</v>
      </c>
      <c r="C3539" s="1349" t="s">
        <v>2486</v>
      </c>
      <c r="D3539" s="1350">
        <v>1</v>
      </c>
      <c r="E3539" s="293" t="s">
        <v>11147</v>
      </c>
      <c r="F3539" s="1352" t="s">
        <v>11148</v>
      </c>
      <c r="G3539" s="1351">
        <v>44608</v>
      </c>
      <c r="H3539" s="1348" t="s">
        <v>2252</v>
      </c>
      <c r="I3539" s="1348">
        <v>1527</v>
      </c>
      <c r="J3539" s="1351">
        <v>42403</v>
      </c>
      <c r="K3539" s="1352" t="s">
        <v>2354</v>
      </c>
      <c r="L3539" s="1353"/>
      <c r="M3539" s="1345" t="s">
        <v>1830</v>
      </c>
      <c r="N3539" s="1346" t="s">
        <v>1830</v>
      </c>
      <c r="O3539" s="1347"/>
      <c r="P3539" s="117" t="str">
        <f t="shared" si="27"/>
        <v>2908</v>
      </c>
      <c r="Q3539" s="117"/>
      <c r="R3539" s="1348">
        <v>290802003</v>
      </c>
      <c r="S3539" s="321"/>
      <c r="T3539" s="321"/>
    </row>
    <row r="3540" spans="1:20" ht="34.5" hidden="1" customHeight="1">
      <c r="A3540" s="1348">
        <v>290802003</v>
      </c>
      <c r="B3540" s="1339" t="str">
        <f t="shared" si="26"/>
        <v>2908</v>
      </c>
      <c r="C3540" s="1349" t="s">
        <v>2486</v>
      </c>
      <c r="D3540" s="1350">
        <v>1</v>
      </c>
      <c r="E3540" s="293" t="s">
        <v>11149</v>
      </c>
      <c r="F3540" s="1352" t="s">
        <v>11150</v>
      </c>
      <c r="G3540" s="1351">
        <v>44608</v>
      </c>
      <c r="H3540" s="1348" t="s">
        <v>2252</v>
      </c>
      <c r="I3540" s="1348">
        <v>1527</v>
      </c>
      <c r="J3540" s="1351">
        <v>42403</v>
      </c>
      <c r="K3540" s="1352" t="s">
        <v>2354</v>
      </c>
      <c r="L3540" s="1352"/>
      <c r="M3540" s="1345" t="s">
        <v>1830</v>
      </c>
      <c r="N3540" s="1346" t="s">
        <v>1830</v>
      </c>
      <c r="O3540" s="1347"/>
      <c r="P3540" s="117" t="str">
        <f t="shared" si="27"/>
        <v>2908</v>
      </c>
      <c r="Q3540" s="117"/>
      <c r="R3540" s="1348">
        <v>290802003</v>
      </c>
      <c r="S3540" s="321"/>
      <c r="T3540" s="321"/>
    </row>
    <row r="3541" spans="1:20" ht="34.5" hidden="1" customHeight="1">
      <c r="A3541" s="1348">
        <v>290802004</v>
      </c>
      <c r="B3541" s="1339" t="str">
        <f t="shared" si="26"/>
        <v>2908</v>
      </c>
      <c r="C3541" s="1349" t="s">
        <v>2486</v>
      </c>
      <c r="D3541" s="1350">
        <v>1</v>
      </c>
      <c r="E3541" s="293" t="s">
        <v>11151</v>
      </c>
      <c r="F3541" s="1352" t="s">
        <v>11152</v>
      </c>
      <c r="G3541" s="1351">
        <v>44608</v>
      </c>
      <c r="H3541" s="1348" t="s">
        <v>2252</v>
      </c>
      <c r="I3541" s="1348">
        <v>1527</v>
      </c>
      <c r="J3541" s="1351">
        <v>42403</v>
      </c>
      <c r="K3541" s="1352" t="s">
        <v>2354</v>
      </c>
      <c r="L3541" s="1353"/>
      <c r="M3541" s="1345" t="s">
        <v>1830</v>
      </c>
      <c r="N3541" s="1346" t="s">
        <v>1830</v>
      </c>
      <c r="O3541" s="1347"/>
      <c r="P3541" s="117" t="str">
        <f t="shared" si="27"/>
        <v>2908</v>
      </c>
      <c r="Q3541" s="117"/>
      <c r="R3541" s="1348">
        <v>290802004</v>
      </c>
      <c r="S3541" s="321"/>
      <c r="T3541" s="321"/>
    </row>
    <row r="3542" spans="1:20" ht="34.5" hidden="1" customHeight="1">
      <c r="A3542" s="1348">
        <v>290802005</v>
      </c>
      <c r="B3542" s="1339" t="str">
        <f t="shared" si="26"/>
        <v>2908</v>
      </c>
      <c r="C3542" s="1349" t="s">
        <v>2486</v>
      </c>
      <c r="D3542" s="1350">
        <v>1</v>
      </c>
      <c r="E3542" s="293" t="s">
        <v>11153</v>
      </c>
      <c r="F3542" s="1352" t="s">
        <v>11154</v>
      </c>
      <c r="G3542" s="1356">
        <v>45291</v>
      </c>
      <c r="H3542" s="1348" t="s">
        <v>2353</v>
      </c>
      <c r="I3542" s="1348">
        <v>1554</v>
      </c>
      <c r="J3542" s="1351">
        <v>43196</v>
      </c>
      <c r="K3542" s="1352" t="s">
        <v>2354</v>
      </c>
      <c r="L3542" s="1352" t="s">
        <v>11155</v>
      </c>
      <c r="M3542" s="1345" t="s">
        <v>1830</v>
      </c>
      <c r="N3542" s="1346" t="s">
        <v>1830</v>
      </c>
      <c r="O3542" s="1347" t="s">
        <v>11156</v>
      </c>
      <c r="P3542" s="117" t="str">
        <f t="shared" si="27"/>
        <v>2908</v>
      </c>
      <c r="Q3542" s="117"/>
      <c r="R3542" s="1348">
        <v>290802005</v>
      </c>
      <c r="S3542" s="321"/>
      <c r="T3542" s="321"/>
    </row>
    <row r="3543" spans="1:20" ht="34.5" hidden="1" customHeight="1">
      <c r="A3543" s="1348">
        <v>290802005</v>
      </c>
      <c r="B3543" s="1339" t="str">
        <f t="shared" si="26"/>
        <v>2908</v>
      </c>
      <c r="C3543" s="1349" t="s">
        <v>2486</v>
      </c>
      <c r="D3543" s="1350">
        <v>1</v>
      </c>
      <c r="E3543" s="293" t="s">
        <v>11157</v>
      </c>
      <c r="F3543" s="1352" t="s">
        <v>11158</v>
      </c>
      <c r="G3543" s="1356">
        <v>45291</v>
      </c>
      <c r="H3543" s="1348" t="s">
        <v>2353</v>
      </c>
      <c r="I3543" s="1348">
        <v>1560</v>
      </c>
      <c r="J3543" s="1351">
        <v>43446</v>
      </c>
      <c r="K3543" s="1352" t="s">
        <v>2354</v>
      </c>
      <c r="L3543" s="1353"/>
      <c r="M3543" s="1345" t="s">
        <v>1830</v>
      </c>
      <c r="N3543" s="1346" t="s">
        <v>1830</v>
      </c>
      <c r="O3543" s="1347" t="s">
        <v>1830</v>
      </c>
      <c r="P3543" s="117" t="str">
        <f t="shared" si="27"/>
        <v>2908</v>
      </c>
      <c r="Q3543" s="117"/>
      <c r="R3543" s="1348">
        <v>290802005</v>
      </c>
      <c r="S3543" s="321"/>
      <c r="T3543" s="321"/>
    </row>
    <row r="3544" spans="1:20" ht="34.5" hidden="1" customHeight="1">
      <c r="A3544" s="1348">
        <v>290802006</v>
      </c>
      <c r="B3544" s="1339" t="str">
        <f t="shared" si="26"/>
        <v>2908</v>
      </c>
      <c r="C3544" s="1349" t="s">
        <v>2486</v>
      </c>
      <c r="D3544" s="1350">
        <v>1</v>
      </c>
      <c r="E3544" s="293" t="s">
        <v>11159</v>
      </c>
      <c r="F3544" s="1352" t="s">
        <v>11160</v>
      </c>
      <c r="G3544" s="1356">
        <v>45291</v>
      </c>
      <c r="H3544" s="1348" t="s">
        <v>2353</v>
      </c>
      <c r="I3544" s="1348">
        <v>1550</v>
      </c>
      <c r="J3544" s="1351">
        <v>43080</v>
      </c>
      <c r="K3544" s="1352" t="s">
        <v>2354</v>
      </c>
      <c r="L3544" s="1352" t="s">
        <v>11161</v>
      </c>
      <c r="M3544" s="1345" t="s">
        <v>1830</v>
      </c>
      <c r="N3544" s="1346" t="s">
        <v>1830</v>
      </c>
      <c r="O3544" s="1347" t="s">
        <v>1830</v>
      </c>
      <c r="P3544" s="117" t="str">
        <f t="shared" si="27"/>
        <v>2908</v>
      </c>
      <c r="Q3544" s="117"/>
      <c r="R3544" s="1348">
        <v>290802006</v>
      </c>
      <c r="S3544" s="321"/>
      <c r="T3544" s="321"/>
    </row>
    <row r="3545" spans="1:20" ht="34.5" hidden="1" customHeight="1">
      <c r="A3545" s="1348">
        <v>290802006</v>
      </c>
      <c r="B3545" s="1339" t="str">
        <f t="shared" si="26"/>
        <v>2908</v>
      </c>
      <c r="C3545" s="1349" t="s">
        <v>2486</v>
      </c>
      <c r="D3545" s="1350">
        <v>1</v>
      </c>
      <c r="E3545" s="293" t="s">
        <v>11162</v>
      </c>
      <c r="F3545" s="1352" t="s">
        <v>11163</v>
      </c>
      <c r="G3545" s="1356">
        <v>45291</v>
      </c>
      <c r="H3545" s="1348" t="s">
        <v>2353</v>
      </c>
      <c r="I3545" s="1348">
        <v>1550</v>
      </c>
      <c r="J3545" s="1351">
        <v>43080</v>
      </c>
      <c r="K3545" s="1352" t="s">
        <v>2354</v>
      </c>
      <c r="L3545" s="1352" t="s">
        <v>11164</v>
      </c>
      <c r="M3545" s="1345" t="s">
        <v>1830</v>
      </c>
      <c r="N3545" s="1346" t="s">
        <v>1830</v>
      </c>
      <c r="O3545" s="1347" t="s">
        <v>1830</v>
      </c>
      <c r="P3545" s="117" t="str">
        <f t="shared" si="27"/>
        <v>2908</v>
      </c>
      <c r="Q3545" s="117"/>
      <c r="R3545" s="1348">
        <v>290802006</v>
      </c>
      <c r="S3545" s="321"/>
      <c r="T3545" s="321"/>
    </row>
    <row r="3546" spans="1:20" ht="34.5" hidden="1" customHeight="1">
      <c r="A3546" s="1348">
        <v>290802007</v>
      </c>
      <c r="B3546" s="1339" t="str">
        <f t="shared" si="26"/>
        <v>2908</v>
      </c>
      <c r="C3546" s="1349" t="s">
        <v>2486</v>
      </c>
      <c r="D3546" s="1350">
        <v>1</v>
      </c>
      <c r="E3546" s="293" t="s">
        <v>11165</v>
      </c>
      <c r="F3546" s="1352" t="s">
        <v>11166</v>
      </c>
      <c r="G3546" s="1356">
        <v>45291</v>
      </c>
      <c r="H3546" s="1348" t="s">
        <v>2353</v>
      </c>
      <c r="I3546" s="1348">
        <v>1550</v>
      </c>
      <c r="J3546" s="1351">
        <v>43080</v>
      </c>
      <c r="K3546" s="1352" t="s">
        <v>2354</v>
      </c>
      <c r="L3546" s="1352" t="s">
        <v>11167</v>
      </c>
      <c r="M3546" s="1345" t="s">
        <v>1830</v>
      </c>
      <c r="N3546" s="1346" t="s">
        <v>1830</v>
      </c>
      <c r="O3546" s="1347" t="s">
        <v>1830</v>
      </c>
      <c r="P3546" s="117" t="str">
        <f t="shared" si="27"/>
        <v>2908</v>
      </c>
      <c r="Q3546" s="117"/>
      <c r="R3546" s="1348">
        <v>290802007</v>
      </c>
      <c r="S3546" s="321"/>
      <c r="T3546" s="321"/>
    </row>
    <row r="3547" spans="1:20" ht="34.5" hidden="1" customHeight="1">
      <c r="A3547" s="1348">
        <v>290802008</v>
      </c>
      <c r="B3547" s="1339" t="str">
        <f t="shared" si="26"/>
        <v>2908</v>
      </c>
      <c r="C3547" s="1349" t="s">
        <v>2486</v>
      </c>
      <c r="D3547" s="1350">
        <v>1</v>
      </c>
      <c r="E3547" s="293" t="s">
        <v>11168</v>
      </c>
      <c r="F3547" s="1352" t="s">
        <v>11169</v>
      </c>
      <c r="G3547" s="1356">
        <v>45291</v>
      </c>
      <c r="H3547" s="1348" t="s">
        <v>2353</v>
      </c>
      <c r="I3547" s="1348">
        <v>1550</v>
      </c>
      <c r="J3547" s="1356">
        <v>43080</v>
      </c>
      <c r="K3547" s="1352" t="s">
        <v>2354</v>
      </c>
      <c r="L3547" s="1352" t="s">
        <v>11170</v>
      </c>
      <c r="M3547" s="1345" t="s">
        <v>10689</v>
      </c>
      <c r="N3547" s="1346" t="s">
        <v>1830</v>
      </c>
      <c r="O3547" s="1347" t="s">
        <v>1830</v>
      </c>
      <c r="P3547" s="117" t="str">
        <f t="shared" si="27"/>
        <v>2908</v>
      </c>
      <c r="Q3547" s="117"/>
      <c r="R3547" s="1348">
        <v>290802008</v>
      </c>
      <c r="S3547" s="321"/>
      <c r="T3547" s="321"/>
    </row>
    <row r="3548" spans="1:20" ht="34.5" hidden="1" customHeight="1">
      <c r="A3548" s="1348">
        <v>290802009</v>
      </c>
      <c r="B3548" s="1339" t="str">
        <f t="shared" si="26"/>
        <v>2908</v>
      </c>
      <c r="C3548" s="1349" t="s">
        <v>2486</v>
      </c>
      <c r="D3548" s="1350">
        <v>1</v>
      </c>
      <c r="E3548" s="293" t="s">
        <v>11171</v>
      </c>
      <c r="F3548" s="1352" t="s">
        <v>11172</v>
      </c>
      <c r="G3548" s="1356">
        <v>45291</v>
      </c>
      <c r="H3548" s="1348" t="s">
        <v>2353</v>
      </c>
      <c r="I3548" s="1348">
        <v>1547</v>
      </c>
      <c r="J3548" s="1351">
        <v>42949</v>
      </c>
      <c r="K3548" s="1352" t="s">
        <v>2354</v>
      </c>
      <c r="L3548" s="1352" t="s">
        <v>11173</v>
      </c>
      <c r="M3548" s="1345" t="s">
        <v>1830</v>
      </c>
      <c r="N3548" s="1346" t="s">
        <v>1830</v>
      </c>
      <c r="O3548" s="1347" t="s">
        <v>1830</v>
      </c>
      <c r="P3548" s="117" t="str">
        <f t="shared" si="27"/>
        <v>2908</v>
      </c>
      <c r="Q3548" s="117"/>
      <c r="R3548" s="1348">
        <v>290802009</v>
      </c>
      <c r="S3548" s="321"/>
      <c r="T3548" s="321"/>
    </row>
    <row r="3549" spans="1:20" ht="34.5" hidden="1" customHeight="1">
      <c r="A3549" s="1348">
        <v>290802010</v>
      </c>
      <c r="B3549" s="1339" t="str">
        <f t="shared" si="26"/>
        <v>2908</v>
      </c>
      <c r="C3549" s="1349" t="s">
        <v>2486</v>
      </c>
      <c r="D3549" s="1350">
        <v>1</v>
      </c>
      <c r="E3549" s="293" t="s">
        <v>11174</v>
      </c>
      <c r="F3549" s="1352" t="s">
        <v>11175</v>
      </c>
      <c r="G3549" s="1356">
        <v>45291</v>
      </c>
      <c r="H3549" s="1348" t="s">
        <v>2353</v>
      </c>
      <c r="I3549" s="1348">
        <v>1547</v>
      </c>
      <c r="J3549" s="1351">
        <v>42949</v>
      </c>
      <c r="K3549" s="1352" t="s">
        <v>2354</v>
      </c>
      <c r="L3549" s="1352" t="s">
        <v>11176</v>
      </c>
      <c r="M3549" s="1345" t="s">
        <v>10692</v>
      </c>
      <c r="N3549" s="1346" t="s">
        <v>1830</v>
      </c>
      <c r="O3549" s="1347" t="s">
        <v>1830</v>
      </c>
      <c r="P3549" s="117" t="str">
        <f t="shared" si="27"/>
        <v>2908</v>
      </c>
      <c r="Q3549" s="117"/>
      <c r="R3549" s="1348">
        <v>290802010</v>
      </c>
      <c r="S3549" s="321"/>
      <c r="T3549" s="321"/>
    </row>
    <row r="3550" spans="1:20" ht="34.5" hidden="1" customHeight="1">
      <c r="A3550" s="1348">
        <v>290802010</v>
      </c>
      <c r="B3550" s="1339" t="str">
        <f t="shared" si="26"/>
        <v>2908</v>
      </c>
      <c r="C3550" s="1349" t="s">
        <v>2486</v>
      </c>
      <c r="D3550" s="1350">
        <v>1</v>
      </c>
      <c r="E3550" s="293" t="s">
        <v>11177</v>
      </c>
      <c r="F3550" s="1352" t="s">
        <v>11178</v>
      </c>
      <c r="G3550" s="1356">
        <v>45291</v>
      </c>
      <c r="H3550" s="1348" t="s">
        <v>2353</v>
      </c>
      <c r="I3550" s="1348">
        <v>1560</v>
      </c>
      <c r="J3550" s="1351">
        <v>43446</v>
      </c>
      <c r="K3550" s="1352" t="s">
        <v>2354</v>
      </c>
      <c r="L3550" s="1353"/>
      <c r="M3550" s="1345" t="s">
        <v>1830</v>
      </c>
      <c r="N3550" s="1346" t="s">
        <v>1830</v>
      </c>
      <c r="O3550" s="1347" t="s">
        <v>11179</v>
      </c>
      <c r="P3550" s="117" t="str">
        <f t="shared" si="27"/>
        <v>2908</v>
      </c>
      <c r="Q3550" s="117"/>
      <c r="R3550" s="1348">
        <v>290802010</v>
      </c>
      <c r="S3550" s="321"/>
      <c r="T3550" s="321"/>
    </row>
    <row r="3551" spans="1:20" ht="34.5" hidden="1" customHeight="1">
      <c r="A3551" s="1348">
        <v>290802010</v>
      </c>
      <c r="B3551" s="1339" t="str">
        <f t="shared" si="26"/>
        <v>2908</v>
      </c>
      <c r="C3551" s="1349" t="s">
        <v>2486</v>
      </c>
      <c r="D3551" s="1350">
        <v>1</v>
      </c>
      <c r="E3551" s="293" t="s">
        <v>11180</v>
      </c>
      <c r="F3551" s="1352" t="s">
        <v>11181</v>
      </c>
      <c r="G3551" s="1356">
        <v>45291</v>
      </c>
      <c r="H3551" s="1348" t="s">
        <v>2353</v>
      </c>
      <c r="I3551" s="1348">
        <v>1560</v>
      </c>
      <c r="J3551" s="1351">
        <v>43446</v>
      </c>
      <c r="K3551" s="1352" t="s">
        <v>2354</v>
      </c>
      <c r="L3551" s="1353"/>
      <c r="M3551" s="1345" t="s">
        <v>11182</v>
      </c>
      <c r="N3551" s="1346" t="s">
        <v>1830</v>
      </c>
      <c r="O3551" s="1347" t="s">
        <v>11183</v>
      </c>
      <c r="P3551" s="117" t="str">
        <f t="shared" si="27"/>
        <v>2908</v>
      </c>
      <c r="Q3551" s="117"/>
      <c r="R3551" s="1348">
        <v>290802010</v>
      </c>
      <c r="S3551" s="321"/>
      <c r="T3551" s="321"/>
    </row>
    <row r="3552" spans="1:20" ht="34.5" hidden="1" customHeight="1">
      <c r="A3552" s="1348">
        <v>290802011</v>
      </c>
      <c r="B3552" s="1339" t="str">
        <f t="shared" si="26"/>
        <v>2908</v>
      </c>
      <c r="C3552" s="1349" t="s">
        <v>2486</v>
      </c>
      <c r="D3552" s="1350">
        <v>1</v>
      </c>
      <c r="E3552" s="293" t="s">
        <v>11184</v>
      </c>
      <c r="F3552" s="1352" t="s">
        <v>11185</v>
      </c>
      <c r="G3552" s="1356">
        <v>45291</v>
      </c>
      <c r="H3552" s="1348" t="s">
        <v>2353</v>
      </c>
      <c r="I3552" s="1348">
        <v>1554</v>
      </c>
      <c r="J3552" s="1351">
        <v>43196</v>
      </c>
      <c r="K3552" s="1352" t="s">
        <v>2354</v>
      </c>
      <c r="L3552" s="1352" t="s">
        <v>11186</v>
      </c>
      <c r="M3552" s="1345" t="s">
        <v>1830</v>
      </c>
      <c r="N3552" s="1346" t="s">
        <v>1830</v>
      </c>
      <c r="O3552" s="1347" t="s">
        <v>1830</v>
      </c>
      <c r="P3552" s="117" t="str">
        <f t="shared" si="27"/>
        <v>2908</v>
      </c>
      <c r="Q3552" s="117"/>
      <c r="R3552" s="1348">
        <v>290802011</v>
      </c>
      <c r="S3552" s="321"/>
      <c r="T3552" s="321"/>
    </row>
    <row r="3553" spans="1:20" ht="34.5" hidden="1" customHeight="1">
      <c r="A3553" s="1348">
        <v>290802011</v>
      </c>
      <c r="B3553" s="1339" t="str">
        <f t="shared" si="26"/>
        <v>2908</v>
      </c>
      <c r="C3553" s="1349" t="s">
        <v>2486</v>
      </c>
      <c r="D3553" s="1350">
        <v>1</v>
      </c>
      <c r="E3553" s="293" t="s">
        <v>11187</v>
      </c>
      <c r="F3553" s="1352" t="s">
        <v>11188</v>
      </c>
      <c r="G3553" s="1356">
        <v>45291</v>
      </c>
      <c r="H3553" s="1348" t="s">
        <v>2353</v>
      </c>
      <c r="I3553" s="1348">
        <v>1560</v>
      </c>
      <c r="J3553" s="1351">
        <v>43446</v>
      </c>
      <c r="K3553" s="1352" t="s">
        <v>2354</v>
      </c>
      <c r="L3553" s="1352"/>
      <c r="M3553" s="1345" t="s">
        <v>9988</v>
      </c>
      <c r="N3553" s="1346" t="s">
        <v>1830</v>
      </c>
      <c r="O3553" s="1347" t="s">
        <v>1830</v>
      </c>
      <c r="P3553" s="117" t="str">
        <f t="shared" si="27"/>
        <v>2908</v>
      </c>
      <c r="Q3553" s="117"/>
      <c r="R3553" s="1348">
        <v>290802011</v>
      </c>
      <c r="S3553" s="321"/>
      <c r="T3553" s="321"/>
    </row>
    <row r="3554" spans="1:20" ht="34.5" hidden="1" customHeight="1">
      <c r="A3554" s="1348">
        <v>290802012</v>
      </c>
      <c r="B3554" s="1339" t="str">
        <f t="shared" si="26"/>
        <v>2908</v>
      </c>
      <c r="C3554" s="1349" t="s">
        <v>2486</v>
      </c>
      <c r="D3554" s="1350">
        <v>1</v>
      </c>
      <c r="E3554" s="293" t="s">
        <v>11189</v>
      </c>
      <c r="F3554" s="1352" t="s">
        <v>11190</v>
      </c>
      <c r="G3554" s="1356">
        <v>45291</v>
      </c>
      <c r="H3554" s="1348" t="s">
        <v>2353</v>
      </c>
      <c r="I3554" s="1348">
        <v>1560</v>
      </c>
      <c r="J3554" s="1351">
        <v>43446</v>
      </c>
      <c r="K3554" s="1352" t="s">
        <v>2354</v>
      </c>
      <c r="L3554" s="1352"/>
      <c r="M3554" s="1345" t="s">
        <v>10699</v>
      </c>
      <c r="N3554" s="1346" t="s">
        <v>1830</v>
      </c>
      <c r="O3554" s="1347" t="s">
        <v>11191</v>
      </c>
      <c r="P3554" s="117" t="str">
        <f t="shared" si="27"/>
        <v>2908</v>
      </c>
      <c r="Q3554" s="117"/>
      <c r="R3554" s="1348">
        <v>290802012</v>
      </c>
      <c r="S3554" s="321"/>
      <c r="T3554" s="321"/>
    </row>
    <row r="3555" spans="1:20" ht="34.5" hidden="1" customHeight="1">
      <c r="A3555" s="1348">
        <v>290802013</v>
      </c>
      <c r="B3555" s="1339" t="str">
        <f t="shared" si="26"/>
        <v>2908</v>
      </c>
      <c r="C3555" s="1349" t="s">
        <v>2486</v>
      </c>
      <c r="D3555" s="1350">
        <v>1</v>
      </c>
      <c r="E3555" s="293" t="s">
        <v>11192</v>
      </c>
      <c r="F3555" s="1352" t="s">
        <v>11193</v>
      </c>
      <c r="G3555" s="1356">
        <v>45291</v>
      </c>
      <c r="H3555" s="1348" t="s">
        <v>2353</v>
      </c>
      <c r="I3555" s="1348">
        <v>1560</v>
      </c>
      <c r="J3555" s="1351">
        <v>43446</v>
      </c>
      <c r="K3555" s="1352" t="s">
        <v>2354</v>
      </c>
      <c r="L3555" s="1352"/>
      <c r="M3555" s="1345" t="s">
        <v>1830</v>
      </c>
      <c r="N3555" s="1346" t="s">
        <v>1830</v>
      </c>
      <c r="O3555" s="1347" t="s">
        <v>11194</v>
      </c>
      <c r="P3555" s="117" t="str">
        <f t="shared" si="27"/>
        <v>2908</v>
      </c>
      <c r="Q3555" s="117"/>
      <c r="R3555" s="1348">
        <v>290802013</v>
      </c>
      <c r="S3555" s="321"/>
      <c r="T3555" s="321"/>
    </row>
    <row r="3556" spans="1:20" ht="34.5" hidden="1" customHeight="1">
      <c r="A3556" s="1348">
        <v>290802014</v>
      </c>
      <c r="B3556" s="1339" t="str">
        <f t="shared" si="26"/>
        <v>2908</v>
      </c>
      <c r="C3556" s="1349" t="s">
        <v>2486</v>
      </c>
      <c r="D3556" s="1350">
        <v>1</v>
      </c>
      <c r="E3556" s="293" t="s">
        <v>11195</v>
      </c>
      <c r="F3556" s="1352" t="s">
        <v>11196</v>
      </c>
      <c r="G3556" s="1356">
        <v>45291</v>
      </c>
      <c r="H3556" s="1348" t="s">
        <v>2353</v>
      </c>
      <c r="I3556" s="1348">
        <v>1550</v>
      </c>
      <c r="J3556" s="1351">
        <v>43080</v>
      </c>
      <c r="K3556" s="1352" t="s">
        <v>2354</v>
      </c>
      <c r="L3556" s="1352" t="s">
        <v>11197</v>
      </c>
      <c r="M3556" s="1345" t="s">
        <v>11182</v>
      </c>
      <c r="N3556" s="1346" t="s">
        <v>1830</v>
      </c>
      <c r="O3556" s="1347" t="s">
        <v>1830</v>
      </c>
      <c r="P3556" s="117" t="str">
        <f t="shared" si="27"/>
        <v>2908</v>
      </c>
      <c r="Q3556" s="117"/>
      <c r="R3556" s="1348">
        <v>290802014</v>
      </c>
      <c r="S3556" s="321"/>
      <c r="T3556" s="321"/>
    </row>
    <row r="3557" spans="1:20" ht="34.5" hidden="1" customHeight="1">
      <c r="A3557" s="1348">
        <v>290802015</v>
      </c>
      <c r="B3557" s="1339" t="str">
        <f t="shared" si="26"/>
        <v>2908</v>
      </c>
      <c r="C3557" s="1349" t="s">
        <v>2486</v>
      </c>
      <c r="D3557" s="1350">
        <v>1</v>
      </c>
      <c r="E3557" s="293" t="s">
        <v>11198</v>
      </c>
      <c r="F3557" s="1352" t="s">
        <v>11199</v>
      </c>
      <c r="G3557" s="1356">
        <v>45291</v>
      </c>
      <c r="H3557" s="1348" t="s">
        <v>2353</v>
      </c>
      <c r="I3557" s="1348">
        <v>1562</v>
      </c>
      <c r="J3557" s="1351">
        <v>43516</v>
      </c>
      <c r="K3557" s="1352" t="s">
        <v>2354</v>
      </c>
      <c r="L3557" s="1352"/>
      <c r="M3557" s="1345" t="s">
        <v>1830</v>
      </c>
      <c r="N3557" s="1346" t="s">
        <v>1830</v>
      </c>
      <c r="O3557" s="1347" t="s">
        <v>1830</v>
      </c>
      <c r="P3557" s="117" t="str">
        <f t="shared" si="27"/>
        <v>2908</v>
      </c>
      <c r="Q3557" s="117"/>
      <c r="R3557" s="1348">
        <v>290802015</v>
      </c>
      <c r="S3557" s="321"/>
      <c r="T3557" s="321"/>
    </row>
    <row r="3558" spans="1:20" ht="34.5" hidden="1" customHeight="1">
      <c r="A3558" s="1348">
        <v>290802015</v>
      </c>
      <c r="B3558" s="1339" t="str">
        <f t="shared" si="26"/>
        <v>2908</v>
      </c>
      <c r="C3558" s="1349" t="s">
        <v>2486</v>
      </c>
      <c r="D3558" s="1350">
        <v>1</v>
      </c>
      <c r="E3558" s="293" t="s">
        <v>11200</v>
      </c>
      <c r="F3558" s="1352" t="s">
        <v>11201</v>
      </c>
      <c r="G3558" s="1356">
        <v>45291</v>
      </c>
      <c r="H3558" s="1348" t="s">
        <v>2353</v>
      </c>
      <c r="I3558" s="1348">
        <v>1562</v>
      </c>
      <c r="J3558" s="1351">
        <v>43516</v>
      </c>
      <c r="K3558" s="1352" t="s">
        <v>2354</v>
      </c>
      <c r="L3558" s="1353"/>
      <c r="M3558" s="1345" t="s">
        <v>10707</v>
      </c>
      <c r="N3558" s="1346" t="s">
        <v>1830</v>
      </c>
      <c r="O3558" s="1347" t="s">
        <v>1830</v>
      </c>
      <c r="P3558" s="117" t="str">
        <f t="shared" si="27"/>
        <v>2908</v>
      </c>
      <c r="Q3558" s="117"/>
      <c r="R3558" s="1348">
        <v>290802015</v>
      </c>
      <c r="S3558" s="321"/>
      <c r="T3558" s="321"/>
    </row>
    <row r="3559" spans="1:20" ht="34.5" hidden="1" customHeight="1">
      <c r="A3559" s="1348">
        <v>290802016</v>
      </c>
      <c r="B3559" s="1339" t="str">
        <f t="shared" si="26"/>
        <v>2908</v>
      </c>
      <c r="C3559" s="1349" t="s">
        <v>2486</v>
      </c>
      <c r="D3559" s="1350">
        <v>1</v>
      </c>
      <c r="E3559" s="293" t="s">
        <v>11202</v>
      </c>
      <c r="F3559" s="1352" t="s">
        <v>11203</v>
      </c>
      <c r="G3559" s="1356">
        <v>45291</v>
      </c>
      <c r="H3559" s="1348" t="s">
        <v>2353</v>
      </c>
      <c r="I3559" s="1348">
        <v>1562</v>
      </c>
      <c r="J3559" s="1351">
        <v>43516</v>
      </c>
      <c r="K3559" s="1352" t="s">
        <v>2354</v>
      </c>
      <c r="L3559" s="1352"/>
      <c r="M3559" s="1345" t="s">
        <v>1830</v>
      </c>
      <c r="N3559" s="1346" t="s">
        <v>1830</v>
      </c>
      <c r="O3559" s="1347" t="s">
        <v>1830</v>
      </c>
      <c r="P3559" s="117" t="str">
        <f t="shared" si="27"/>
        <v>2908</v>
      </c>
      <c r="Q3559" s="117"/>
      <c r="R3559" s="1348">
        <v>290802016</v>
      </c>
      <c r="S3559" s="321"/>
      <c r="T3559" s="321"/>
    </row>
    <row r="3560" spans="1:20" ht="34.5" hidden="1" customHeight="1">
      <c r="A3560" s="1348">
        <v>290802016</v>
      </c>
      <c r="B3560" s="1339" t="str">
        <f t="shared" si="26"/>
        <v>2908</v>
      </c>
      <c r="C3560" s="1349" t="s">
        <v>2486</v>
      </c>
      <c r="D3560" s="1350">
        <v>1</v>
      </c>
      <c r="E3560" s="293" t="s">
        <v>11204</v>
      </c>
      <c r="F3560" s="1352" t="s">
        <v>11205</v>
      </c>
      <c r="G3560" s="1356">
        <v>45291</v>
      </c>
      <c r="H3560" s="1348" t="s">
        <v>2353</v>
      </c>
      <c r="I3560" s="1348">
        <v>1563</v>
      </c>
      <c r="J3560" s="1351">
        <v>43544</v>
      </c>
      <c r="K3560" s="1352" t="s">
        <v>2354</v>
      </c>
      <c r="L3560" s="1353"/>
      <c r="M3560" s="1345" t="s">
        <v>10710</v>
      </c>
      <c r="N3560" s="1346" t="s">
        <v>1830</v>
      </c>
      <c r="O3560" s="1347" t="s">
        <v>1830</v>
      </c>
      <c r="P3560" s="117" t="str">
        <f t="shared" si="27"/>
        <v>2908</v>
      </c>
      <c r="Q3560" s="117"/>
      <c r="R3560" s="1348">
        <v>290802016</v>
      </c>
      <c r="S3560" s="321"/>
      <c r="T3560" s="321"/>
    </row>
    <row r="3561" spans="1:20" ht="34.5" hidden="1" customHeight="1">
      <c r="A3561" s="1348">
        <v>290802017</v>
      </c>
      <c r="B3561" s="1339" t="str">
        <f t="shared" si="26"/>
        <v>2908</v>
      </c>
      <c r="C3561" s="1349" t="s">
        <v>2486</v>
      </c>
      <c r="D3561" s="1350">
        <v>1</v>
      </c>
      <c r="E3561" s="293" t="s">
        <v>11206</v>
      </c>
      <c r="F3561" s="1352" t="s">
        <v>11207</v>
      </c>
      <c r="G3561" s="1356">
        <v>45600</v>
      </c>
      <c r="H3561" s="1348" t="s">
        <v>2353</v>
      </c>
      <c r="I3561" s="1348">
        <v>1571</v>
      </c>
      <c r="J3561" s="1356">
        <v>43803</v>
      </c>
      <c r="K3561" s="1352" t="s">
        <v>2354</v>
      </c>
      <c r="L3561" s="1352"/>
      <c r="M3561" s="1345" t="s">
        <v>11208</v>
      </c>
      <c r="N3561" s="1346" t="s">
        <v>1830</v>
      </c>
      <c r="O3561" s="1347"/>
      <c r="P3561" s="117" t="str">
        <f t="shared" si="27"/>
        <v>2908</v>
      </c>
      <c r="Q3561" s="117"/>
      <c r="R3561" s="1348">
        <v>290802017</v>
      </c>
      <c r="S3561" s="321"/>
      <c r="T3561" s="321"/>
    </row>
    <row r="3562" spans="1:20" ht="34.5" hidden="1" customHeight="1">
      <c r="A3562" s="1348">
        <v>290802017</v>
      </c>
      <c r="B3562" s="1339" t="str">
        <f t="shared" si="26"/>
        <v>2908</v>
      </c>
      <c r="C3562" s="1349" t="s">
        <v>2486</v>
      </c>
      <c r="D3562" s="1350">
        <v>1</v>
      </c>
      <c r="E3562" s="293" t="s">
        <v>11209</v>
      </c>
      <c r="F3562" s="1352" t="s">
        <v>11210</v>
      </c>
      <c r="G3562" s="1351">
        <v>45614</v>
      </c>
      <c r="H3562" s="1348" t="s">
        <v>2353</v>
      </c>
      <c r="I3562" s="1348">
        <v>1571</v>
      </c>
      <c r="J3562" s="1351">
        <v>43803</v>
      </c>
      <c r="K3562" s="1352" t="s">
        <v>2354</v>
      </c>
      <c r="L3562" s="1353"/>
      <c r="M3562" s="1345" t="s">
        <v>1830</v>
      </c>
      <c r="N3562" s="1346" t="s">
        <v>1830</v>
      </c>
      <c r="O3562" s="1347"/>
      <c r="P3562" s="117" t="str">
        <f t="shared" si="27"/>
        <v>2908</v>
      </c>
      <c r="Q3562" s="117"/>
      <c r="R3562" s="1348">
        <v>290802017</v>
      </c>
      <c r="S3562" s="321"/>
      <c r="T3562" s="321"/>
    </row>
    <row r="3563" spans="1:20" ht="34.5" hidden="1" customHeight="1">
      <c r="A3563" s="1348">
        <v>290802018</v>
      </c>
      <c r="B3563" s="1339" t="str">
        <f t="shared" si="26"/>
        <v>2908</v>
      </c>
      <c r="C3563" s="1349" t="s">
        <v>2486</v>
      </c>
      <c r="D3563" s="1350">
        <v>1</v>
      </c>
      <c r="E3563" s="293" t="s">
        <v>11211</v>
      </c>
      <c r="F3563" s="1352" t="s">
        <v>11212</v>
      </c>
      <c r="G3563" s="1356">
        <v>46008</v>
      </c>
      <c r="H3563" s="1348" t="s">
        <v>2353</v>
      </c>
      <c r="I3563" s="1348">
        <v>1581</v>
      </c>
      <c r="J3563" s="1356">
        <v>44244</v>
      </c>
      <c r="K3563" s="1352" t="s">
        <v>2354</v>
      </c>
      <c r="L3563" s="1352"/>
      <c r="M3563" s="1345" t="s">
        <v>10714</v>
      </c>
      <c r="N3563" s="1346" t="s">
        <v>1830</v>
      </c>
      <c r="O3563" s="1347"/>
      <c r="P3563" s="117" t="str">
        <f t="shared" si="27"/>
        <v>2908</v>
      </c>
      <c r="Q3563" s="117"/>
      <c r="R3563" s="1348">
        <v>290802018</v>
      </c>
      <c r="S3563" s="321"/>
      <c r="T3563" s="321"/>
    </row>
    <row r="3564" spans="1:20" ht="34.5" hidden="1" customHeight="1">
      <c r="A3564" s="1348">
        <v>290802018</v>
      </c>
      <c r="B3564" s="1339" t="str">
        <f t="shared" si="26"/>
        <v>2908</v>
      </c>
      <c r="C3564" s="1349" t="s">
        <v>2486</v>
      </c>
      <c r="D3564" s="1350">
        <v>1</v>
      </c>
      <c r="E3564" s="293" t="s">
        <v>11213</v>
      </c>
      <c r="F3564" s="1352" t="s">
        <v>11214</v>
      </c>
      <c r="G3564" s="1351">
        <v>45622</v>
      </c>
      <c r="H3564" s="1348" t="s">
        <v>2353</v>
      </c>
      <c r="I3564" s="1348">
        <v>1574</v>
      </c>
      <c r="J3564" s="1351">
        <v>43944</v>
      </c>
      <c r="K3564" s="1352" t="s">
        <v>2354</v>
      </c>
      <c r="L3564" s="1352"/>
      <c r="M3564" s="1345" t="s">
        <v>11182</v>
      </c>
      <c r="N3564" s="1346" t="s">
        <v>1830</v>
      </c>
      <c r="O3564" s="1347"/>
      <c r="P3564" s="117" t="str">
        <f t="shared" si="27"/>
        <v>2908</v>
      </c>
      <c r="Q3564" s="117"/>
      <c r="R3564" s="1348">
        <v>290802018</v>
      </c>
      <c r="S3564" s="321"/>
      <c r="T3564" s="321"/>
    </row>
    <row r="3565" spans="1:20" ht="34.5" hidden="1" customHeight="1">
      <c r="A3565" s="1348">
        <v>290802019</v>
      </c>
      <c r="B3565" s="1339" t="str">
        <f t="shared" si="26"/>
        <v>2908</v>
      </c>
      <c r="C3565" s="1349" t="s">
        <v>2486</v>
      </c>
      <c r="D3565" s="1350">
        <v>1</v>
      </c>
      <c r="E3565" s="293" t="s">
        <v>11215</v>
      </c>
      <c r="F3565" s="1352" t="s">
        <v>11216</v>
      </c>
      <c r="G3565" s="1356">
        <v>46008</v>
      </c>
      <c r="H3565" s="1348" t="s">
        <v>2353</v>
      </c>
      <c r="I3565" s="1348">
        <v>1581</v>
      </c>
      <c r="J3565" s="1356">
        <v>44244</v>
      </c>
      <c r="K3565" s="1352" t="s">
        <v>2354</v>
      </c>
      <c r="L3565" s="1353"/>
      <c r="M3565" s="1345" t="s">
        <v>1830</v>
      </c>
      <c r="N3565" s="1346" t="s">
        <v>1830</v>
      </c>
      <c r="O3565" s="1347"/>
      <c r="P3565" s="117" t="str">
        <f t="shared" si="27"/>
        <v>2908</v>
      </c>
      <c r="Q3565" s="117"/>
      <c r="R3565" s="1348">
        <v>290802019</v>
      </c>
      <c r="S3565" s="321"/>
      <c r="T3565" s="321"/>
    </row>
    <row r="3566" spans="1:20" ht="34.5" hidden="1" customHeight="1">
      <c r="A3566" s="1348">
        <v>290802019</v>
      </c>
      <c r="B3566" s="1339" t="str">
        <f t="shared" si="26"/>
        <v>2908</v>
      </c>
      <c r="C3566" s="1349" t="s">
        <v>2486</v>
      </c>
      <c r="D3566" s="1350">
        <v>1</v>
      </c>
      <c r="E3566" s="293" t="s">
        <v>11217</v>
      </c>
      <c r="F3566" s="1352" t="s">
        <v>11218</v>
      </c>
      <c r="G3566" s="1351">
        <v>46008</v>
      </c>
      <c r="H3566" s="1348" t="s">
        <v>2353</v>
      </c>
      <c r="I3566" s="1348">
        <v>1581</v>
      </c>
      <c r="J3566" s="1351">
        <v>44244</v>
      </c>
      <c r="K3566" s="1352" t="s">
        <v>2354</v>
      </c>
      <c r="L3566" s="1353"/>
      <c r="M3566" s="1345" t="s">
        <v>10718</v>
      </c>
      <c r="N3566" s="1346" t="s">
        <v>1830</v>
      </c>
      <c r="O3566" s="1347"/>
      <c r="P3566" s="117" t="str">
        <f t="shared" si="27"/>
        <v>2908</v>
      </c>
      <c r="Q3566" s="117"/>
      <c r="R3566" s="1348">
        <v>290802019</v>
      </c>
      <c r="S3566" s="321"/>
      <c r="T3566" s="321"/>
    </row>
    <row r="3567" spans="1:20" ht="34.5" hidden="1" customHeight="1">
      <c r="A3567" s="1348">
        <v>290802019</v>
      </c>
      <c r="B3567" s="1339" t="str">
        <f t="shared" si="26"/>
        <v>2908</v>
      </c>
      <c r="C3567" s="1349" t="s">
        <v>2486</v>
      </c>
      <c r="D3567" s="1350">
        <v>1</v>
      </c>
      <c r="E3567" s="293" t="s">
        <v>11219</v>
      </c>
      <c r="F3567" s="1352" t="s">
        <v>11220</v>
      </c>
      <c r="G3567" s="1356">
        <v>46008</v>
      </c>
      <c r="H3567" s="1348" t="s">
        <v>2353</v>
      </c>
      <c r="I3567" s="1348">
        <v>1581</v>
      </c>
      <c r="J3567" s="1356">
        <v>44244</v>
      </c>
      <c r="K3567" s="1352" t="s">
        <v>2354</v>
      </c>
      <c r="L3567" s="1352"/>
      <c r="M3567" s="1345" t="s">
        <v>10720</v>
      </c>
      <c r="N3567" s="1346" t="s">
        <v>1830</v>
      </c>
      <c r="O3567" s="1347"/>
      <c r="P3567" s="117" t="str">
        <f t="shared" si="27"/>
        <v>2908</v>
      </c>
      <c r="Q3567" s="117"/>
      <c r="R3567" s="1348">
        <v>290802019</v>
      </c>
      <c r="S3567" s="321"/>
      <c r="T3567" s="321"/>
    </row>
    <row r="3568" spans="1:20" ht="34.5" hidden="1" customHeight="1">
      <c r="A3568" s="1348">
        <v>290802019</v>
      </c>
      <c r="B3568" s="1339" t="str">
        <f t="shared" si="26"/>
        <v>2908</v>
      </c>
      <c r="C3568" s="1349" t="s">
        <v>2486</v>
      </c>
      <c r="D3568" s="1350">
        <v>1</v>
      </c>
      <c r="E3568" s="293" t="s">
        <v>11221</v>
      </c>
      <c r="F3568" s="1352" t="s">
        <v>11222</v>
      </c>
      <c r="G3568" s="1351">
        <v>46008</v>
      </c>
      <c r="H3568" s="1348" t="s">
        <v>2353</v>
      </c>
      <c r="I3568" s="1348">
        <v>1581</v>
      </c>
      <c r="J3568" s="1356">
        <v>44244</v>
      </c>
      <c r="K3568" s="1352" t="s">
        <v>2354</v>
      </c>
      <c r="L3568" s="1352"/>
      <c r="M3568" s="1345" t="s">
        <v>10724</v>
      </c>
      <c r="N3568" s="1346" t="s">
        <v>1830</v>
      </c>
      <c r="O3568" s="1347"/>
      <c r="P3568" s="117" t="str">
        <f t="shared" si="27"/>
        <v>2908</v>
      </c>
      <c r="Q3568" s="117"/>
      <c r="R3568" s="1348">
        <v>290802019</v>
      </c>
      <c r="S3568" s="321"/>
      <c r="T3568" s="321"/>
    </row>
    <row r="3569" spans="1:20" ht="34.5" hidden="1" customHeight="1">
      <c r="A3569" s="1348">
        <v>290802020</v>
      </c>
      <c r="B3569" s="1339" t="str">
        <f t="shared" si="26"/>
        <v>2908</v>
      </c>
      <c r="C3569" s="1349" t="s">
        <v>2486</v>
      </c>
      <c r="D3569" s="1350">
        <v>1</v>
      </c>
      <c r="E3569" s="293" t="s">
        <v>11223</v>
      </c>
      <c r="F3569" s="1352" t="s">
        <v>11224</v>
      </c>
      <c r="G3569" s="1351">
        <v>46008</v>
      </c>
      <c r="H3569" s="1348" t="s">
        <v>2353</v>
      </c>
      <c r="I3569" s="1348">
        <v>1581</v>
      </c>
      <c r="J3569" s="1356">
        <v>44244</v>
      </c>
      <c r="K3569" s="1352" t="s">
        <v>2354</v>
      </c>
      <c r="L3569" s="1352"/>
      <c r="M3569" s="1345" t="s">
        <v>1830</v>
      </c>
      <c r="N3569" s="1346" t="s">
        <v>1830</v>
      </c>
      <c r="O3569" s="1347"/>
      <c r="P3569" s="117" t="str">
        <f t="shared" si="27"/>
        <v>2908</v>
      </c>
      <c r="Q3569" s="117"/>
      <c r="R3569" s="1348">
        <v>290802020</v>
      </c>
      <c r="S3569" s="321"/>
      <c r="T3569" s="321"/>
    </row>
    <row r="3570" spans="1:20" ht="34.5" hidden="1" customHeight="1">
      <c r="A3570" s="1348">
        <v>290802020</v>
      </c>
      <c r="B3570" s="1339" t="str">
        <f t="shared" si="26"/>
        <v>2908</v>
      </c>
      <c r="C3570" s="1349" t="s">
        <v>2486</v>
      </c>
      <c r="D3570" s="1350">
        <v>1</v>
      </c>
      <c r="E3570" s="293" t="s">
        <v>11225</v>
      </c>
      <c r="F3570" s="1352" t="s">
        <v>11226</v>
      </c>
      <c r="G3570" s="1351">
        <v>46008</v>
      </c>
      <c r="H3570" s="1348" t="s">
        <v>2353</v>
      </c>
      <c r="I3570" s="1348">
        <v>1581</v>
      </c>
      <c r="J3570" s="1356">
        <v>44244</v>
      </c>
      <c r="K3570" s="1352" t="s">
        <v>2354</v>
      </c>
      <c r="L3570" s="1352"/>
      <c r="M3570" s="1345" t="s">
        <v>1830</v>
      </c>
      <c r="N3570" s="1346" t="s">
        <v>1830</v>
      </c>
      <c r="O3570" s="1347"/>
      <c r="P3570" s="117" t="str">
        <f t="shared" si="27"/>
        <v>2908</v>
      </c>
      <c r="Q3570" s="117"/>
      <c r="R3570" s="1348">
        <v>290802020</v>
      </c>
      <c r="S3570" s="321"/>
      <c r="T3570" s="321"/>
    </row>
    <row r="3571" spans="1:20" ht="34.5" hidden="1" customHeight="1">
      <c r="A3571" s="1348">
        <v>290802020</v>
      </c>
      <c r="B3571" s="1339" t="str">
        <f t="shared" si="26"/>
        <v>2908</v>
      </c>
      <c r="C3571" s="1349" t="s">
        <v>2486</v>
      </c>
      <c r="D3571" s="1350">
        <v>1</v>
      </c>
      <c r="E3571" s="293" t="s">
        <v>11227</v>
      </c>
      <c r="F3571" s="1352" t="s">
        <v>11228</v>
      </c>
      <c r="G3571" s="1351">
        <v>46075</v>
      </c>
      <c r="H3571" s="1348" t="s">
        <v>2353</v>
      </c>
      <c r="I3571" s="1348">
        <v>1582</v>
      </c>
      <c r="J3571" s="1356">
        <v>44293</v>
      </c>
      <c r="K3571" s="1352" t="s">
        <v>2354</v>
      </c>
      <c r="L3571" s="1352"/>
      <c r="M3571" s="1345" t="s">
        <v>10731</v>
      </c>
      <c r="N3571" s="1346" t="s">
        <v>1830</v>
      </c>
      <c r="O3571" s="1347"/>
      <c r="P3571" s="117" t="str">
        <f t="shared" si="27"/>
        <v>2908</v>
      </c>
      <c r="Q3571" s="117"/>
      <c r="R3571" s="1348">
        <v>290802020</v>
      </c>
      <c r="S3571" s="321"/>
      <c r="T3571" s="321"/>
    </row>
    <row r="3572" spans="1:20" ht="34.5" hidden="1" customHeight="1">
      <c r="A3572" s="1348">
        <v>290802021</v>
      </c>
      <c r="B3572" s="1339" t="str">
        <f t="shared" si="26"/>
        <v>2908</v>
      </c>
      <c r="C3572" s="1349" t="s">
        <v>2491</v>
      </c>
      <c r="D3572" s="1350">
        <v>1</v>
      </c>
      <c r="E3572" s="293" t="s">
        <v>11229</v>
      </c>
      <c r="F3572" s="1352" t="s">
        <v>11230</v>
      </c>
      <c r="G3572" s="1351">
        <v>38557</v>
      </c>
      <c r="H3572" s="1348" t="s">
        <v>2252</v>
      </c>
      <c r="I3572" s="1348"/>
      <c r="J3572" s="1368"/>
      <c r="K3572" s="1352" t="s">
        <v>2253</v>
      </c>
      <c r="L3572" s="1352" t="s">
        <v>11231</v>
      </c>
      <c r="M3572" s="1345" t="s">
        <v>1830</v>
      </c>
      <c r="N3572" s="1346" t="s">
        <v>1830</v>
      </c>
      <c r="O3572" s="1347"/>
      <c r="P3572" s="117" t="str">
        <f t="shared" si="27"/>
        <v>2908</v>
      </c>
      <c r="Q3572" s="117"/>
      <c r="R3572" s="1348">
        <v>290802021</v>
      </c>
      <c r="S3572" s="321"/>
      <c r="T3572" s="321"/>
    </row>
    <row r="3573" spans="1:20" ht="34.5" hidden="1" customHeight="1">
      <c r="A3573" s="1348">
        <v>290802022</v>
      </c>
      <c r="B3573" s="1339" t="str">
        <f t="shared" ref="B3573:B3827" si="28">MID(A3573,1,4)</f>
        <v>2908</v>
      </c>
      <c r="C3573" s="1349" t="s">
        <v>2491</v>
      </c>
      <c r="D3573" s="1350">
        <v>2</v>
      </c>
      <c r="E3573" s="293" t="s">
        <v>11232</v>
      </c>
      <c r="F3573" s="1352" t="s">
        <v>8288</v>
      </c>
      <c r="G3573" s="1351">
        <v>43465</v>
      </c>
      <c r="H3573" s="1348" t="s">
        <v>2252</v>
      </c>
      <c r="I3573" s="1348">
        <v>1482</v>
      </c>
      <c r="J3573" s="1351">
        <v>41470</v>
      </c>
      <c r="K3573" s="1352" t="s">
        <v>2253</v>
      </c>
      <c r="L3573" s="1352"/>
      <c r="M3573" s="1345" t="s">
        <v>3208</v>
      </c>
      <c r="N3573" s="1346" t="s">
        <v>1830</v>
      </c>
      <c r="O3573" s="1347"/>
      <c r="P3573" s="117" t="str">
        <f t="shared" ref="P3573:P3827" si="29">MID(A3573,1,4)</f>
        <v>2908</v>
      </c>
      <c r="Q3573" s="117"/>
      <c r="R3573" s="1348">
        <v>290802022</v>
      </c>
      <c r="S3573" s="321"/>
      <c r="T3573" s="321"/>
    </row>
    <row r="3574" spans="1:20" ht="34.5" hidden="1" customHeight="1">
      <c r="A3574" s="1348">
        <v>290802022</v>
      </c>
      <c r="B3574" s="1339" t="str">
        <f t="shared" si="28"/>
        <v>2908</v>
      </c>
      <c r="C3574" s="1349" t="s">
        <v>2491</v>
      </c>
      <c r="D3574" s="1350">
        <v>1</v>
      </c>
      <c r="E3574" s="293" t="s">
        <v>11233</v>
      </c>
      <c r="F3574" s="1352" t="s">
        <v>11234</v>
      </c>
      <c r="G3574" s="1351">
        <v>38557</v>
      </c>
      <c r="H3574" s="1348" t="s">
        <v>2252</v>
      </c>
      <c r="I3574" s="1348"/>
      <c r="J3574" s="1368"/>
      <c r="K3574" s="1352" t="s">
        <v>2253</v>
      </c>
      <c r="L3574" s="1352" t="s">
        <v>11235</v>
      </c>
      <c r="M3574" s="1345" t="s">
        <v>1830</v>
      </c>
      <c r="N3574" s="1346" t="s">
        <v>11236</v>
      </c>
      <c r="O3574" s="1347"/>
      <c r="P3574" s="117" t="str">
        <f t="shared" si="29"/>
        <v>2908</v>
      </c>
      <c r="Q3574" s="117"/>
      <c r="R3574" s="1348">
        <v>290802022</v>
      </c>
      <c r="S3574" s="321"/>
      <c r="T3574" s="321"/>
    </row>
    <row r="3575" spans="1:20" ht="34.5" hidden="1" customHeight="1">
      <c r="A3575" s="1348">
        <v>290802023</v>
      </c>
      <c r="B3575" s="1339" t="str">
        <f t="shared" si="28"/>
        <v>2908</v>
      </c>
      <c r="C3575" s="1349" t="s">
        <v>2491</v>
      </c>
      <c r="D3575" s="1350">
        <v>2</v>
      </c>
      <c r="E3575" s="293" t="s">
        <v>11237</v>
      </c>
      <c r="F3575" s="1352" t="s">
        <v>8292</v>
      </c>
      <c r="G3575" s="1351">
        <v>43465</v>
      </c>
      <c r="H3575" s="1348" t="s">
        <v>2252</v>
      </c>
      <c r="I3575" s="1348">
        <v>1482</v>
      </c>
      <c r="J3575" s="1351">
        <v>41470</v>
      </c>
      <c r="K3575" s="1352" t="s">
        <v>2253</v>
      </c>
      <c r="L3575" s="1352"/>
      <c r="M3575" s="1345" t="s">
        <v>11238</v>
      </c>
      <c r="N3575" s="1346" t="s">
        <v>1830</v>
      </c>
      <c r="O3575" s="1347"/>
      <c r="P3575" s="117" t="str">
        <f t="shared" si="29"/>
        <v>2908</v>
      </c>
      <c r="Q3575" s="117"/>
      <c r="R3575" s="1348">
        <v>290802023</v>
      </c>
      <c r="S3575" s="321"/>
      <c r="T3575" s="321"/>
    </row>
    <row r="3576" spans="1:20" ht="34.5" hidden="1" customHeight="1">
      <c r="A3576" s="1348">
        <v>290802024</v>
      </c>
      <c r="B3576" s="1339" t="str">
        <f t="shared" si="28"/>
        <v>2908</v>
      </c>
      <c r="C3576" s="1349" t="s">
        <v>2491</v>
      </c>
      <c r="D3576" s="1350">
        <v>1</v>
      </c>
      <c r="E3576" s="293" t="s">
        <v>11239</v>
      </c>
      <c r="F3576" s="1352" t="s">
        <v>11240</v>
      </c>
      <c r="G3576" s="1356">
        <v>38557</v>
      </c>
      <c r="H3576" s="1348" t="s">
        <v>2252</v>
      </c>
      <c r="I3576" s="1348"/>
      <c r="J3576" s="1368"/>
      <c r="K3576" s="1352" t="s">
        <v>2253</v>
      </c>
      <c r="L3576" s="1352" t="s">
        <v>11241</v>
      </c>
      <c r="M3576" s="1345" t="s">
        <v>1830</v>
      </c>
      <c r="N3576" s="1346" t="s">
        <v>11242</v>
      </c>
      <c r="O3576" s="1347"/>
      <c r="P3576" s="117" t="str">
        <f t="shared" si="29"/>
        <v>2908</v>
      </c>
      <c r="Q3576" s="117"/>
      <c r="R3576" s="1348">
        <v>290802024</v>
      </c>
      <c r="S3576" s="321"/>
      <c r="T3576" s="321"/>
    </row>
    <row r="3577" spans="1:20" ht="34.5" hidden="1" customHeight="1">
      <c r="A3577" s="1348">
        <v>290802024</v>
      </c>
      <c r="B3577" s="1339" t="str">
        <f t="shared" si="28"/>
        <v>2908</v>
      </c>
      <c r="C3577" s="1349" t="s">
        <v>2491</v>
      </c>
      <c r="D3577" s="1350">
        <v>2</v>
      </c>
      <c r="E3577" s="293" t="s">
        <v>11243</v>
      </c>
      <c r="F3577" s="1352" t="s">
        <v>8296</v>
      </c>
      <c r="G3577" s="1351">
        <v>43830</v>
      </c>
      <c r="H3577" s="1348" t="s">
        <v>2252</v>
      </c>
      <c r="I3577" s="1348">
        <v>1482</v>
      </c>
      <c r="J3577" s="1351">
        <v>41470</v>
      </c>
      <c r="K3577" s="1352" t="s">
        <v>2253</v>
      </c>
      <c r="L3577" s="1352"/>
      <c r="M3577" s="1345" t="s">
        <v>1830</v>
      </c>
      <c r="N3577" s="1346" t="s">
        <v>1830</v>
      </c>
      <c r="O3577" s="1347"/>
      <c r="P3577" s="117" t="str">
        <f t="shared" si="29"/>
        <v>2908</v>
      </c>
      <c r="Q3577" s="117"/>
      <c r="R3577" s="1348">
        <v>290802024</v>
      </c>
      <c r="S3577" s="321"/>
      <c r="T3577" s="321"/>
    </row>
    <row r="3578" spans="1:20" ht="34.5" hidden="1" customHeight="1">
      <c r="A3578" s="1348">
        <v>290802024</v>
      </c>
      <c r="B3578" s="1339" t="str">
        <f t="shared" si="28"/>
        <v>2908</v>
      </c>
      <c r="C3578" s="1349" t="s">
        <v>2491</v>
      </c>
      <c r="D3578" s="1350">
        <v>1</v>
      </c>
      <c r="E3578" s="293" t="s">
        <v>11244</v>
      </c>
      <c r="F3578" s="1352" t="s">
        <v>11245</v>
      </c>
      <c r="G3578" s="1356">
        <v>38557</v>
      </c>
      <c r="H3578" s="1348" t="s">
        <v>2252</v>
      </c>
      <c r="I3578" s="1348"/>
      <c r="J3578" s="1368"/>
      <c r="K3578" s="1352" t="s">
        <v>2253</v>
      </c>
      <c r="L3578" s="1353"/>
      <c r="M3578" s="1345" t="s">
        <v>1830</v>
      </c>
      <c r="N3578" s="1346" t="s">
        <v>11246</v>
      </c>
      <c r="O3578" s="1347"/>
      <c r="P3578" s="117" t="str">
        <f t="shared" si="29"/>
        <v>2908</v>
      </c>
      <c r="Q3578" s="117"/>
      <c r="R3578" s="1348">
        <v>290802024</v>
      </c>
      <c r="S3578" s="321"/>
      <c r="T3578" s="321"/>
    </row>
    <row r="3579" spans="1:20" ht="34.5" hidden="1" customHeight="1">
      <c r="A3579" s="1348">
        <v>290802024</v>
      </c>
      <c r="B3579" s="1339" t="str">
        <f t="shared" si="28"/>
        <v>2908</v>
      </c>
      <c r="C3579" s="1349" t="s">
        <v>2491</v>
      </c>
      <c r="D3579" s="1350">
        <v>2</v>
      </c>
      <c r="E3579" s="293" t="s">
        <v>11247</v>
      </c>
      <c r="F3579" s="1352" t="s">
        <v>11248</v>
      </c>
      <c r="G3579" s="1356">
        <v>45291</v>
      </c>
      <c r="H3579" s="1348" t="s">
        <v>2353</v>
      </c>
      <c r="I3579" s="1348">
        <v>1482</v>
      </c>
      <c r="J3579" s="1351">
        <v>41470</v>
      </c>
      <c r="K3579" s="1352" t="s">
        <v>2253</v>
      </c>
      <c r="L3579" s="1352"/>
      <c r="M3579" s="1345" t="s">
        <v>1830</v>
      </c>
      <c r="N3579" s="1346" t="s">
        <v>1830</v>
      </c>
      <c r="O3579" s="1347" t="s">
        <v>1830</v>
      </c>
      <c r="P3579" s="117" t="str">
        <f t="shared" si="29"/>
        <v>2908</v>
      </c>
      <c r="Q3579" s="117"/>
      <c r="R3579" s="1348">
        <v>290802024</v>
      </c>
      <c r="S3579" s="321"/>
      <c r="T3579" s="321"/>
    </row>
    <row r="3580" spans="1:20" ht="34.5" hidden="1" customHeight="1">
      <c r="A3580" s="1348">
        <v>290802025</v>
      </c>
      <c r="B3580" s="1339" t="str">
        <f t="shared" si="28"/>
        <v>2908</v>
      </c>
      <c r="C3580" s="1349" t="s">
        <v>2491</v>
      </c>
      <c r="D3580" s="1350">
        <v>1</v>
      </c>
      <c r="E3580" s="293" t="s">
        <v>11249</v>
      </c>
      <c r="F3580" s="1352" t="s">
        <v>11250</v>
      </c>
      <c r="G3580" s="1351">
        <v>38557</v>
      </c>
      <c r="H3580" s="1348" t="s">
        <v>2252</v>
      </c>
      <c r="I3580" s="1348"/>
      <c r="J3580" s="1368"/>
      <c r="K3580" s="1352" t="s">
        <v>2253</v>
      </c>
      <c r="L3580" s="1353"/>
      <c r="M3580" s="1345" t="s">
        <v>1830</v>
      </c>
      <c r="N3580" s="1346" t="s">
        <v>1830</v>
      </c>
      <c r="O3580" s="1347"/>
      <c r="P3580" s="117" t="str">
        <f t="shared" si="29"/>
        <v>2908</v>
      </c>
      <c r="Q3580" s="117"/>
      <c r="R3580" s="1348">
        <v>290802025</v>
      </c>
      <c r="S3580" s="321"/>
      <c r="T3580" s="321"/>
    </row>
    <row r="3581" spans="1:20" ht="34.5" hidden="1" customHeight="1">
      <c r="A3581" s="1348">
        <v>290802025</v>
      </c>
      <c r="B3581" s="1339" t="str">
        <f t="shared" si="28"/>
        <v>2908</v>
      </c>
      <c r="C3581" s="1349" t="s">
        <v>2491</v>
      </c>
      <c r="D3581" s="1350">
        <v>1</v>
      </c>
      <c r="E3581" s="293" t="s">
        <v>11251</v>
      </c>
      <c r="F3581" s="1352" t="s">
        <v>11252</v>
      </c>
      <c r="G3581" s="1351">
        <v>38557</v>
      </c>
      <c r="H3581" s="1348" t="s">
        <v>2252</v>
      </c>
      <c r="I3581" s="1348"/>
      <c r="J3581" s="1368"/>
      <c r="K3581" s="1352" t="s">
        <v>2253</v>
      </c>
      <c r="L3581" s="1352"/>
      <c r="M3581" s="1345" t="s">
        <v>11253</v>
      </c>
      <c r="N3581" s="1346" t="s">
        <v>1830</v>
      </c>
      <c r="O3581" s="1347"/>
      <c r="P3581" s="117" t="str">
        <f t="shared" si="29"/>
        <v>2908</v>
      </c>
      <c r="Q3581" s="117"/>
      <c r="R3581" s="1348">
        <v>290802025</v>
      </c>
      <c r="S3581" s="321"/>
      <c r="T3581" s="321"/>
    </row>
    <row r="3582" spans="1:20" ht="34.5" hidden="1" customHeight="1">
      <c r="A3582" s="1348">
        <v>290802026</v>
      </c>
      <c r="B3582" s="1339" t="str">
        <f t="shared" si="28"/>
        <v>2908</v>
      </c>
      <c r="C3582" s="1349" t="s">
        <v>2491</v>
      </c>
      <c r="D3582" s="1350">
        <v>1</v>
      </c>
      <c r="E3582" s="293" t="s">
        <v>11254</v>
      </c>
      <c r="F3582" s="1352" t="s">
        <v>11255</v>
      </c>
      <c r="G3582" s="1351">
        <v>38557</v>
      </c>
      <c r="H3582" s="1348" t="s">
        <v>2252</v>
      </c>
      <c r="I3582" s="1348"/>
      <c r="J3582" s="1368"/>
      <c r="K3582" s="1352" t="s">
        <v>2253</v>
      </c>
      <c r="L3582" s="1353"/>
      <c r="M3582" s="1345" t="s">
        <v>1830</v>
      </c>
      <c r="N3582" s="1346" t="s">
        <v>11256</v>
      </c>
      <c r="O3582" s="1347"/>
      <c r="P3582" s="117" t="str">
        <f t="shared" si="29"/>
        <v>2908</v>
      </c>
      <c r="Q3582" s="117"/>
      <c r="R3582" s="1348">
        <v>290802026</v>
      </c>
      <c r="S3582" s="321"/>
      <c r="T3582" s="321"/>
    </row>
    <row r="3583" spans="1:20" ht="34.5" hidden="1" customHeight="1">
      <c r="A3583" s="1348">
        <v>290802026</v>
      </c>
      <c r="B3583" s="1339" t="str">
        <f t="shared" si="28"/>
        <v>2908</v>
      </c>
      <c r="C3583" s="1349" t="s">
        <v>2491</v>
      </c>
      <c r="D3583" s="1350">
        <v>1</v>
      </c>
      <c r="E3583" s="293" t="s">
        <v>11257</v>
      </c>
      <c r="F3583" s="1352" t="s">
        <v>11258</v>
      </c>
      <c r="G3583" s="1351">
        <v>38557</v>
      </c>
      <c r="H3583" s="1348" t="s">
        <v>2252</v>
      </c>
      <c r="I3583" s="1348">
        <v>1357</v>
      </c>
      <c r="J3583" s="1351">
        <v>39338</v>
      </c>
      <c r="K3583" s="1352" t="s">
        <v>2253</v>
      </c>
      <c r="L3583" s="1352"/>
      <c r="M3583" s="1345" t="s">
        <v>11259</v>
      </c>
      <c r="N3583" s="1346" t="s">
        <v>1830</v>
      </c>
      <c r="O3583" s="1347"/>
      <c r="P3583" s="117" t="str">
        <f t="shared" si="29"/>
        <v>2908</v>
      </c>
      <c r="Q3583" s="117"/>
      <c r="R3583" s="1348">
        <v>290802026</v>
      </c>
      <c r="S3583" s="321"/>
      <c r="T3583" s="321"/>
    </row>
    <row r="3584" spans="1:20" ht="34.5" hidden="1" customHeight="1">
      <c r="A3584" s="1348">
        <v>290802027</v>
      </c>
      <c r="B3584" s="1339" t="str">
        <f t="shared" si="28"/>
        <v>2908</v>
      </c>
      <c r="C3584" s="1349" t="s">
        <v>2491</v>
      </c>
      <c r="D3584" s="1350">
        <v>1</v>
      </c>
      <c r="E3584" s="293" t="s">
        <v>11260</v>
      </c>
      <c r="F3584" s="1352" t="s">
        <v>11261</v>
      </c>
      <c r="G3584" s="1356">
        <v>38557</v>
      </c>
      <c r="H3584" s="1348" t="s">
        <v>2252</v>
      </c>
      <c r="I3584" s="1348">
        <v>1357</v>
      </c>
      <c r="J3584" s="1351">
        <v>39338</v>
      </c>
      <c r="K3584" s="1352" t="s">
        <v>2253</v>
      </c>
      <c r="L3584" s="1353"/>
      <c r="M3584" s="1345" t="s">
        <v>1830</v>
      </c>
      <c r="N3584" s="1346" t="s">
        <v>11262</v>
      </c>
      <c r="O3584" s="1347"/>
      <c r="P3584" s="117" t="str">
        <f t="shared" si="29"/>
        <v>2908</v>
      </c>
      <c r="Q3584" s="117"/>
      <c r="R3584" s="1348">
        <v>290802027</v>
      </c>
      <c r="S3584" s="321"/>
      <c r="T3584" s="321"/>
    </row>
    <row r="3585" spans="1:20" ht="34.5" hidden="1" customHeight="1">
      <c r="A3585" s="1348">
        <v>290802027</v>
      </c>
      <c r="B3585" s="1339" t="str">
        <f t="shared" si="28"/>
        <v>2908</v>
      </c>
      <c r="C3585" s="1349" t="s">
        <v>2491</v>
      </c>
      <c r="D3585" s="1350">
        <v>1</v>
      </c>
      <c r="E3585" s="293" t="s">
        <v>11263</v>
      </c>
      <c r="F3585" s="1352" t="s">
        <v>11264</v>
      </c>
      <c r="G3585" s="1351">
        <v>38557</v>
      </c>
      <c r="H3585" s="1348" t="s">
        <v>2252</v>
      </c>
      <c r="I3585" s="1348">
        <v>1357</v>
      </c>
      <c r="J3585" s="1351">
        <v>39338</v>
      </c>
      <c r="K3585" s="1352" t="s">
        <v>2253</v>
      </c>
      <c r="L3585" s="1352"/>
      <c r="M3585" s="1345" t="s">
        <v>11265</v>
      </c>
      <c r="N3585" s="1346" t="s">
        <v>1830</v>
      </c>
      <c r="O3585" s="1347"/>
      <c r="P3585" s="117" t="str">
        <f t="shared" si="29"/>
        <v>2908</v>
      </c>
      <c r="Q3585" s="117"/>
      <c r="R3585" s="1348">
        <v>290802027</v>
      </c>
      <c r="S3585" s="321"/>
      <c r="T3585" s="321"/>
    </row>
    <row r="3586" spans="1:20" ht="34.5" hidden="1" customHeight="1">
      <c r="A3586" s="1348">
        <v>290802027</v>
      </c>
      <c r="B3586" s="1339" t="str">
        <f t="shared" si="28"/>
        <v>2908</v>
      </c>
      <c r="C3586" s="1349" t="s">
        <v>2491</v>
      </c>
      <c r="D3586" s="1350">
        <v>1</v>
      </c>
      <c r="E3586" s="293" t="s">
        <v>11266</v>
      </c>
      <c r="F3586" s="1352" t="s">
        <v>11267</v>
      </c>
      <c r="G3586" s="1356">
        <v>38557</v>
      </c>
      <c r="H3586" s="1348" t="s">
        <v>2252</v>
      </c>
      <c r="I3586" s="1348">
        <v>1357</v>
      </c>
      <c r="J3586" s="1351">
        <v>39338</v>
      </c>
      <c r="K3586" s="1352" t="s">
        <v>2253</v>
      </c>
      <c r="L3586" s="1353"/>
      <c r="M3586" s="1345" t="s">
        <v>1830</v>
      </c>
      <c r="N3586" s="1346" t="s">
        <v>11268</v>
      </c>
      <c r="O3586" s="1347"/>
      <c r="P3586" s="117" t="str">
        <f t="shared" si="29"/>
        <v>2908</v>
      </c>
      <c r="Q3586" s="117"/>
      <c r="R3586" s="1348">
        <v>290802027</v>
      </c>
      <c r="S3586" s="321"/>
      <c r="T3586" s="321"/>
    </row>
    <row r="3587" spans="1:20" ht="34.5" hidden="1" customHeight="1">
      <c r="A3587" s="1348">
        <v>290802027</v>
      </c>
      <c r="B3587" s="1339" t="str">
        <f t="shared" si="28"/>
        <v>2908</v>
      </c>
      <c r="C3587" s="1349" t="s">
        <v>2491</v>
      </c>
      <c r="D3587" s="1350">
        <v>1</v>
      </c>
      <c r="E3587" s="293" t="s">
        <v>11269</v>
      </c>
      <c r="F3587" s="1352" t="s">
        <v>11270</v>
      </c>
      <c r="G3587" s="1351">
        <v>38557</v>
      </c>
      <c r="H3587" s="1348" t="s">
        <v>2252</v>
      </c>
      <c r="I3587" s="1348">
        <v>1357</v>
      </c>
      <c r="J3587" s="1351">
        <v>39338</v>
      </c>
      <c r="K3587" s="1352" t="s">
        <v>2253</v>
      </c>
      <c r="L3587" s="1352" t="s">
        <v>11271</v>
      </c>
      <c r="M3587" s="1345" t="s">
        <v>1830</v>
      </c>
      <c r="N3587" s="1346" t="s">
        <v>1830</v>
      </c>
      <c r="O3587" s="1347"/>
      <c r="P3587" s="117" t="str">
        <f t="shared" si="29"/>
        <v>2908</v>
      </c>
      <c r="Q3587" s="117"/>
      <c r="R3587" s="1348">
        <v>290802027</v>
      </c>
      <c r="S3587" s="321"/>
      <c r="T3587" s="321"/>
    </row>
    <row r="3588" spans="1:20" ht="34.5" hidden="1" customHeight="1">
      <c r="A3588" s="1348">
        <v>290802028</v>
      </c>
      <c r="B3588" s="1339" t="str">
        <f t="shared" si="28"/>
        <v>2908</v>
      </c>
      <c r="C3588" s="1349" t="s">
        <v>2491</v>
      </c>
      <c r="D3588" s="1350">
        <v>2</v>
      </c>
      <c r="E3588" s="293" t="s">
        <v>11272</v>
      </c>
      <c r="F3588" s="1352" t="s">
        <v>11273</v>
      </c>
      <c r="G3588" s="1351">
        <v>42734</v>
      </c>
      <c r="H3588" s="1348" t="s">
        <v>2252</v>
      </c>
      <c r="I3588" s="1348">
        <v>1461</v>
      </c>
      <c r="J3588" s="1351">
        <v>41123</v>
      </c>
      <c r="K3588" s="1352" t="s">
        <v>2253</v>
      </c>
      <c r="L3588" s="1353"/>
      <c r="M3588" s="1345" t="s">
        <v>1830</v>
      </c>
      <c r="N3588" s="1346" t="s">
        <v>11274</v>
      </c>
      <c r="O3588" s="1347"/>
      <c r="P3588" s="117" t="str">
        <f t="shared" si="29"/>
        <v>2908</v>
      </c>
      <c r="Q3588" s="117"/>
      <c r="R3588" s="1348">
        <v>290802028</v>
      </c>
      <c r="S3588" s="321"/>
      <c r="T3588" s="321"/>
    </row>
    <row r="3589" spans="1:20" ht="34.5" hidden="1" customHeight="1">
      <c r="A3589" s="1348">
        <v>290802028</v>
      </c>
      <c r="B3589" s="1339" t="str">
        <f t="shared" si="28"/>
        <v>2908</v>
      </c>
      <c r="C3589" s="1349" t="s">
        <v>2491</v>
      </c>
      <c r="D3589" s="1350">
        <v>1</v>
      </c>
      <c r="E3589" s="293" t="s">
        <v>11275</v>
      </c>
      <c r="F3589" s="1352" t="s">
        <v>11276</v>
      </c>
      <c r="G3589" s="1351">
        <v>38557</v>
      </c>
      <c r="H3589" s="1348" t="s">
        <v>2252</v>
      </c>
      <c r="I3589" s="1348">
        <v>1357</v>
      </c>
      <c r="J3589" s="1351">
        <v>39338</v>
      </c>
      <c r="K3589" s="1352" t="s">
        <v>2253</v>
      </c>
      <c r="L3589" s="1352" t="s">
        <v>11277</v>
      </c>
      <c r="M3589" s="1345" t="s">
        <v>11278</v>
      </c>
      <c r="N3589" s="1346" t="s">
        <v>1830</v>
      </c>
      <c r="O3589" s="1347"/>
      <c r="P3589" s="117" t="str">
        <f t="shared" si="29"/>
        <v>2908</v>
      </c>
      <c r="Q3589" s="117"/>
      <c r="R3589" s="1348">
        <v>290802028</v>
      </c>
      <c r="S3589" s="321"/>
      <c r="T3589" s="321"/>
    </row>
    <row r="3590" spans="1:20" ht="34.5" hidden="1" customHeight="1">
      <c r="A3590" s="1348">
        <v>290802029</v>
      </c>
      <c r="B3590" s="1339" t="str">
        <f t="shared" si="28"/>
        <v>2908</v>
      </c>
      <c r="C3590" s="1349" t="s">
        <v>2491</v>
      </c>
      <c r="D3590" s="1350">
        <v>2</v>
      </c>
      <c r="E3590" s="293" t="s">
        <v>11279</v>
      </c>
      <c r="F3590" s="1352" t="s">
        <v>11276</v>
      </c>
      <c r="G3590" s="1351">
        <v>43057</v>
      </c>
      <c r="H3590" s="1348" t="s">
        <v>2252</v>
      </c>
      <c r="I3590" s="1348">
        <v>1461</v>
      </c>
      <c r="J3590" s="1351">
        <v>41123</v>
      </c>
      <c r="K3590" s="1352" t="s">
        <v>2253</v>
      </c>
      <c r="L3590" s="1352"/>
      <c r="M3590" s="1345" t="s">
        <v>11280</v>
      </c>
      <c r="N3590" s="1346" t="s">
        <v>11281</v>
      </c>
      <c r="O3590" s="1347"/>
      <c r="P3590" s="117" t="str">
        <f t="shared" si="29"/>
        <v>2908</v>
      </c>
      <c r="Q3590" s="117"/>
      <c r="R3590" s="1348">
        <v>290802029</v>
      </c>
      <c r="S3590" s="321"/>
      <c r="T3590" s="321"/>
    </row>
    <row r="3591" spans="1:20" ht="34.5" hidden="1" customHeight="1">
      <c r="A3591" s="1348">
        <v>290802029</v>
      </c>
      <c r="B3591" s="1339" t="str">
        <f t="shared" si="28"/>
        <v>2908</v>
      </c>
      <c r="C3591" s="1349" t="s">
        <v>2491</v>
      </c>
      <c r="D3591" s="1350">
        <v>1</v>
      </c>
      <c r="E3591" s="293" t="s">
        <v>11282</v>
      </c>
      <c r="F3591" s="1352" t="s">
        <v>11283</v>
      </c>
      <c r="G3591" s="1351">
        <v>38557</v>
      </c>
      <c r="H3591" s="1348" t="s">
        <v>2252</v>
      </c>
      <c r="I3591" s="1348">
        <v>1357</v>
      </c>
      <c r="J3591" s="1351">
        <v>39338</v>
      </c>
      <c r="K3591" s="1352" t="s">
        <v>2253</v>
      </c>
      <c r="L3591" s="1352" t="s">
        <v>11277</v>
      </c>
      <c r="M3591" s="1345" t="s">
        <v>11284</v>
      </c>
      <c r="N3591" s="1346" t="s">
        <v>1830</v>
      </c>
      <c r="O3591" s="1347"/>
      <c r="P3591" s="117" t="str">
        <f t="shared" si="29"/>
        <v>2908</v>
      </c>
      <c r="Q3591" s="117"/>
      <c r="R3591" s="1348">
        <v>290802029</v>
      </c>
      <c r="S3591" s="321"/>
      <c r="T3591" s="321"/>
    </row>
    <row r="3592" spans="1:20" ht="34.5" hidden="1" customHeight="1">
      <c r="A3592" s="1348">
        <v>290802030</v>
      </c>
      <c r="B3592" s="1339" t="str">
        <f t="shared" si="28"/>
        <v>2908</v>
      </c>
      <c r="C3592" s="1349" t="s">
        <v>2491</v>
      </c>
      <c r="D3592" s="1350">
        <v>2</v>
      </c>
      <c r="E3592" s="293" t="s">
        <v>11285</v>
      </c>
      <c r="F3592" s="1352" t="s">
        <v>11286</v>
      </c>
      <c r="G3592" s="1351">
        <v>43057</v>
      </c>
      <c r="H3592" s="1348" t="s">
        <v>2252</v>
      </c>
      <c r="I3592" s="1348">
        <v>1461</v>
      </c>
      <c r="J3592" s="1351">
        <v>41123</v>
      </c>
      <c r="K3592" s="1352" t="s">
        <v>2253</v>
      </c>
      <c r="L3592" s="1352"/>
      <c r="M3592" s="1345" t="s">
        <v>1830</v>
      </c>
      <c r="N3592" s="1346" t="s">
        <v>11287</v>
      </c>
      <c r="O3592" s="1347"/>
      <c r="P3592" s="117" t="str">
        <f t="shared" si="29"/>
        <v>2908</v>
      </c>
      <c r="Q3592" s="117"/>
      <c r="R3592" s="1348">
        <v>290802030</v>
      </c>
      <c r="S3592" s="321"/>
      <c r="T3592" s="321"/>
    </row>
    <row r="3593" spans="1:20" ht="34.5" hidden="1" customHeight="1">
      <c r="A3593" s="1348">
        <v>290802031</v>
      </c>
      <c r="B3593" s="1339" t="str">
        <f t="shared" si="28"/>
        <v>2908</v>
      </c>
      <c r="C3593" s="1349" t="s">
        <v>2491</v>
      </c>
      <c r="D3593" s="1350">
        <v>1</v>
      </c>
      <c r="E3593" s="293" t="s">
        <v>11288</v>
      </c>
      <c r="F3593" s="1352" t="s">
        <v>11289</v>
      </c>
      <c r="G3593" s="1351">
        <v>38557</v>
      </c>
      <c r="H3593" s="1348" t="s">
        <v>2252</v>
      </c>
      <c r="I3593" s="1348">
        <v>1357</v>
      </c>
      <c r="J3593" s="1351">
        <v>39338</v>
      </c>
      <c r="K3593" s="1352" t="s">
        <v>2253</v>
      </c>
      <c r="L3593" s="1352" t="s">
        <v>11277</v>
      </c>
      <c r="M3593" s="1345" t="s">
        <v>11284</v>
      </c>
      <c r="N3593" s="1346" t="s">
        <v>1830</v>
      </c>
      <c r="O3593" s="1347"/>
      <c r="P3593" s="117" t="str">
        <f t="shared" si="29"/>
        <v>2908</v>
      </c>
      <c r="Q3593" s="117"/>
      <c r="R3593" s="1348">
        <v>290802031</v>
      </c>
      <c r="S3593" s="321"/>
      <c r="T3593" s="321"/>
    </row>
    <row r="3594" spans="1:20" ht="34.5" hidden="1" customHeight="1">
      <c r="A3594" s="1348">
        <v>290802032</v>
      </c>
      <c r="B3594" s="1339" t="str">
        <f t="shared" si="28"/>
        <v>2908</v>
      </c>
      <c r="C3594" s="1349" t="s">
        <v>2491</v>
      </c>
      <c r="D3594" s="1350">
        <v>2</v>
      </c>
      <c r="E3594" s="293" t="s">
        <v>11290</v>
      </c>
      <c r="F3594" s="1352" t="s">
        <v>11291</v>
      </c>
      <c r="G3594" s="1351">
        <v>43057</v>
      </c>
      <c r="H3594" s="1348" t="s">
        <v>2252</v>
      </c>
      <c r="I3594" s="1348">
        <v>1461</v>
      </c>
      <c r="J3594" s="1351">
        <v>41123</v>
      </c>
      <c r="K3594" s="1352" t="s">
        <v>2253</v>
      </c>
      <c r="L3594" s="1352"/>
      <c r="M3594" s="1345" t="s">
        <v>1830</v>
      </c>
      <c r="N3594" s="1346" t="s">
        <v>11287</v>
      </c>
      <c r="O3594" s="1347"/>
      <c r="P3594" s="117" t="str">
        <f t="shared" si="29"/>
        <v>2908</v>
      </c>
      <c r="Q3594" s="117"/>
      <c r="R3594" s="1348">
        <v>290802032</v>
      </c>
      <c r="S3594" s="321"/>
      <c r="T3594" s="321"/>
    </row>
    <row r="3595" spans="1:20" ht="34.5" hidden="1" customHeight="1">
      <c r="A3595" s="1348">
        <v>290802033</v>
      </c>
      <c r="B3595" s="1339" t="str">
        <f t="shared" si="28"/>
        <v>2908</v>
      </c>
      <c r="C3595" s="1349" t="s">
        <v>2491</v>
      </c>
      <c r="D3595" s="1350">
        <v>1</v>
      </c>
      <c r="E3595" s="293" t="s">
        <v>11292</v>
      </c>
      <c r="F3595" s="1352" t="s">
        <v>11293</v>
      </c>
      <c r="G3595" s="1356">
        <v>38557</v>
      </c>
      <c r="H3595" s="1348" t="s">
        <v>2252</v>
      </c>
      <c r="I3595" s="1348">
        <v>1357</v>
      </c>
      <c r="J3595" s="1351">
        <v>39338</v>
      </c>
      <c r="K3595" s="1352" t="s">
        <v>2253</v>
      </c>
      <c r="L3595" s="1352"/>
      <c r="M3595" s="1345" t="s">
        <v>1830</v>
      </c>
      <c r="N3595" s="1346" t="s">
        <v>1830</v>
      </c>
      <c r="O3595" s="1347"/>
      <c r="P3595" s="117" t="str">
        <f t="shared" si="29"/>
        <v>2908</v>
      </c>
      <c r="Q3595" s="117"/>
      <c r="R3595" s="1348">
        <v>290802033</v>
      </c>
      <c r="S3595" s="321"/>
      <c r="T3595" s="321"/>
    </row>
    <row r="3596" spans="1:20" ht="34.5" hidden="1" customHeight="1">
      <c r="A3596" s="1348">
        <v>290802033</v>
      </c>
      <c r="B3596" s="1339" t="str">
        <f t="shared" si="28"/>
        <v>2908</v>
      </c>
      <c r="C3596" s="1349" t="s">
        <v>2491</v>
      </c>
      <c r="D3596" s="1350">
        <v>2</v>
      </c>
      <c r="E3596" s="293" t="s">
        <v>11294</v>
      </c>
      <c r="F3596" s="1352" t="s">
        <v>11295</v>
      </c>
      <c r="G3596" s="1351">
        <v>43909</v>
      </c>
      <c r="H3596" s="1348" t="s">
        <v>2252</v>
      </c>
      <c r="I3596" s="1348">
        <v>1461</v>
      </c>
      <c r="J3596" s="1351">
        <v>41123</v>
      </c>
      <c r="K3596" s="1352" t="s">
        <v>2253</v>
      </c>
      <c r="L3596" s="1353"/>
      <c r="M3596" s="1345" t="s">
        <v>1830</v>
      </c>
      <c r="N3596" s="1346" t="s">
        <v>1830</v>
      </c>
      <c r="O3596" s="1347"/>
      <c r="P3596" s="117" t="str">
        <f t="shared" si="29"/>
        <v>2908</v>
      </c>
      <c r="Q3596" s="117"/>
      <c r="R3596" s="1348">
        <v>290802033</v>
      </c>
      <c r="S3596" s="321"/>
      <c r="T3596" s="321"/>
    </row>
    <row r="3597" spans="1:20" ht="34.5" hidden="1" customHeight="1">
      <c r="A3597" s="1348">
        <v>290802034</v>
      </c>
      <c r="B3597" s="1339" t="str">
        <f t="shared" si="28"/>
        <v>2908</v>
      </c>
      <c r="C3597" s="1349" t="s">
        <v>2491</v>
      </c>
      <c r="D3597" s="1350">
        <v>1</v>
      </c>
      <c r="E3597" s="293" t="s">
        <v>11296</v>
      </c>
      <c r="F3597" s="1352" t="s">
        <v>11297</v>
      </c>
      <c r="G3597" s="1351">
        <v>38557</v>
      </c>
      <c r="H3597" s="1348" t="s">
        <v>2252</v>
      </c>
      <c r="I3597" s="1348">
        <v>1357</v>
      </c>
      <c r="J3597" s="1351">
        <v>39338</v>
      </c>
      <c r="K3597" s="1352" t="s">
        <v>2253</v>
      </c>
      <c r="L3597" s="1353"/>
      <c r="M3597" s="1345" t="s">
        <v>3208</v>
      </c>
      <c r="N3597" s="1346" t="s">
        <v>1830</v>
      </c>
      <c r="O3597" s="1347"/>
      <c r="P3597" s="117" t="str">
        <f t="shared" si="29"/>
        <v>2908</v>
      </c>
      <c r="Q3597" s="117"/>
      <c r="R3597" s="1348">
        <v>290802034</v>
      </c>
      <c r="S3597" s="321"/>
      <c r="T3597" s="321"/>
    </row>
    <row r="3598" spans="1:20" ht="34.5" hidden="1" customHeight="1">
      <c r="A3598" s="1348">
        <v>290802035</v>
      </c>
      <c r="B3598" s="1339" t="str">
        <f t="shared" si="28"/>
        <v>2908</v>
      </c>
      <c r="C3598" s="1349" t="s">
        <v>2491</v>
      </c>
      <c r="D3598" s="1350">
        <v>1</v>
      </c>
      <c r="E3598" s="293" t="s">
        <v>11298</v>
      </c>
      <c r="F3598" s="1352" t="s">
        <v>11299</v>
      </c>
      <c r="G3598" s="1351">
        <v>38557</v>
      </c>
      <c r="H3598" s="1348" t="s">
        <v>2252</v>
      </c>
      <c r="I3598" s="1348">
        <v>1357</v>
      </c>
      <c r="J3598" s="1351">
        <v>39338</v>
      </c>
      <c r="K3598" s="1352" t="s">
        <v>2253</v>
      </c>
      <c r="L3598" s="1352"/>
      <c r="M3598" s="1345" t="s">
        <v>1830</v>
      </c>
      <c r="N3598" s="1346" t="s">
        <v>1830</v>
      </c>
      <c r="O3598" s="1347"/>
      <c r="P3598" s="117" t="str">
        <f t="shared" si="29"/>
        <v>2908</v>
      </c>
      <c r="Q3598" s="117"/>
      <c r="R3598" s="1348">
        <v>290802035</v>
      </c>
      <c r="S3598" s="321"/>
      <c r="T3598" s="321"/>
    </row>
    <row r="3599" spans="1:20" ht="34.5" hidden="1" customHeight="1">
      <c r="A3599" s="1348">
        <v>290802035</v>
      </c>
      <c r="B3599" s="1339" t="str">
        <f t="shared" si="28"/>
        <v>2908</v>
      </c>
      <c r="C3599" s="1349" t="s">
        <v>2491</v>
      </c>
      <c r="D3599" s="1350">
        <v>2</v>
      </c>
      <c r="E3599" s="293" t="s">
        <v>11300</v>
      </c>
      <c r="F3599" s="1352" t="s">
        <v>11301</v>
      </c>
      <c r="G3599" s="1356">
        <v>43909</v>
      </c>
      <c r="H3599" s="1348" t="s">
        <v>2252</v>
      </c>
      <c r="I3599" s="1348">
        <v>1461</v>
      </c>
      <c r="J3599" s="1351">
        <v>41123</v>
      </c>
      <c r="K3599" s="1352" t="s">
        <v>2253</v>
      </c>
      <c r="L3599" s="1353"/>
      <c r="M3599" s="1345" t="s">
        <v>3208</v>
      </c>
      <c r="N3599" s="1346" t="s">
        <v>1830</v>
      </c>
      <c r="O3599" s="1347"/>
      <c r="P3599" s="117" t="str">
        <f t="shared" si="29"/>
        <v>2908</v>
      </c>
      <c r="Q3599" s="117"/>
      <c r="R3599" s="1348">
        <v>290802035</v>
      </c>
      <c r="S3599" s="321"/>
      <c r="T3599" s="321"/>
    </row>
    <row r="3600" spans="1:20" ht="34.5" hidden="1" customHeight="1">
      <c r="A3600" s="1348">
        <v>290802035</v>
      </c>
      <c r="B3600" s="1339" t="str">
        <f t="shared" si="28"/>
        <v>2908</v>
      </c>
      <c r="C3600" s="1349" t="s">
        <v>2491</v>
      </c>
      <c r="D3600" s="1350">
        <v>1</v>
      </c>
      <c r="E3600" s="293" t="s">
        <v>11302</v>
      </c>
      <c r="F3600" s="1352" t="s">
        <v>11303</v>
      </c>
      <c r="G3600" s="1351">
        <v>39427</v>
      </c>
      <c r="H3600" s="1348" t="s">
        <v>2252</v>
      </c>
      <c r="I3600" s="1348">
        <v>1357</v>
      </c>
      <c r="J3600" s="1351">
        <v>39338</v>
      </c>
      <c r="K3600" s="1352" t="s">
        <v>2253</v>
      </c>
      <c r="L3600" s="1352" t="s">
        <v>11304</v>
      </c>
      <c r="M3600" s="1345" t="s">
        <v>1830</v>
      </c>
      <c r="N3600" s="1346" t="s">
        <v>1830</v>
      </c>
      <c r="O3600" s="1347"/>
      <c r="P3600" s="117" t="str">
        <f t="shared" si="29"/>
        <v>2908</v>
      </c>
      <c r="Q3600" s="117"/>
      <c r="R3600" s="1348">
        <v>290802035</v>
      </c>
      <c r="S3600" s="321"/>
      <c r="T3600" s="321"/>
    </row>
    <row r="3601" spans="1:20" ht="34.5" hidden="1" customHeight="1">
      <c r="A3601" s="1348">
        <v>290802036</v>
      </c>
      <c r="B3601" s="1339" t="str">
        <f t="shared" si="28"/>
        <v>2908</v>
      </c>
      <c r="C3601" s="1349" t="s">
        <v>2491</v>
      </c>
      <c r="D3601" s="1350">
        <v>2</v>
      </c>
      <c r="E3601" s="293" t="s">
        <v>11305</v>
      </c>
      <c r="F3601" s="1352" t="s">
        <v>11303</v>
      </c>
      <c r="G3601" s="1351">
        <v>43334</v>
      </c>
      <c r="H3601" s="1348" t="s">
        <v>2252</v>
      </c>
      <c r="I3601" s="1348">
        <v>1461</v>
      </c>
      <c r="J3601" s="1351">
        <v>41123</v>
      </c>
      <c r="K3601" s="1352" t="s">
        <v>2253</v>
      </c>
      <c r="L3601" s="1353"/>
      <c r="M3601" s="1345" t="s">
        <v>3208</v>
      </c>
      <c r="N3601" s="1346" t="s">
        <v>1830</v>
      </c>
      <c r="O3601" s="1347"/>
      <c r="P3601" s="117" t="str">
        <f t="shared" si="29"/>
        <v>2908</v>
      </c>
      <c r="Q3601" s="117"/>
      <c r="R3601" s="1348">
        <v>290802036</v>
      </c>
      <c r="S3601" s="321"/>
      <c r="T3601" s="321"/>
    </row>
    <row r="3602" spans="1:20" ht="34.5" hidden="1" customHeight="1">
      <c r="A3602" s="1348">
        <v>290802036</v>
      </c>
      <c r="B3602" s="1339" t="str">
        <f t="shared" si="28"/>
        <v>2908</v>
      </c>
      <c r="C3602" s="1349" t="s">
        <v>2491</v>
      </c>
      <c r="D3602" s="1350">
        <v>1</v>
      </c>
      <c r="E3602" s="293" t="s">
        <v>11306</v>
      </c>
      <c r="F3602" s="1352" t="s">
        <v>11307</v>
      </c>
      <c r="G3602" s="1351">
        <v>39427</v>
      </c>
      <c r="H3602" s="1348" t="s">
        <v>2252</v>
      </c>
      <c r="I3602" s="1348">
        <v>1357</v>
      </c>
      <c r="J3602" s="1351">
        <v>39338</v>
      </c>
      <c r="K3602" s="1352" t="s">
        <v>2253</v>
      </c>
      <c r="L3602" s="1352" t="s">
        <v>11304</v>
      </c>
      <c r="M3602" s="1345" t="s">
        <v>1830</v>
      </c>
      <c r="N3602" s="1346" t="s">
        <v>11281</v>
      </c>
      <c r="O3602" s="1347"/>
      <c r="P3602" s="117" t="str">
        <f t="shared" si="29"/>
        <v>2908</v>
      </c>
      <c r="Q3602" s="117"/>
      <c r="R3602" s="1348">
        <v>290802036</v>
      </c>
      <c r="S3602" s="321"/>
      <c r="T3602" s="321"/>
    </row>
    <row r="3603" spans="1:20" ht="34.5" hidden="1" customHeight="1">
      <c r="A3603" s="1348">
        <v>290802036</v>
      </c>
      <c r="B3603" s="1339" t="str">
        <f t="shared" si="28"/>
        <v>2908</v>
      </c>
      <c r="C3603" s="1349" t="s">
        <v>2491</v>
      </c>
      <c r="D3603" s="1350">
        <v>2</v>
      </c>
      <c r="E3603" s="293" t="s">
        <v>11308</v>
      </c>
      <c r="F3603" s="1352" t="s">
        <v>11309</v>
      </c>
      <c r="G3603" s="1351">
        <v>43334</v>
      </c>
      <c r="H3603" s="1348" t="s">
        <v>2252</v>
      </c>
      <c r="I3603" s="1348">
        <v>1461</v>
      </c>
      <c r="J3603" s="1351">
        <v>41123</v>
      </c>
      <c r="K3603" s="1352" t="s">
        <v>2253</v>
      </c>
      <c r="L3603" s="1353"/>
      <c r="M3603" s="1345" t="s">
        <v>1830</v>
      </c>
      <c r="N3603" s="1346" t="s">
        <v>11310</v>
      </c>
      <c r="O3603" s="1347"/>
      <c r="P3603" s="117" t="str">
        <f t="shared" si="29"/>
        <v>2908</v>
      </c>
      <c r="Q3603" s="117"/>
      <c r="R3603" s="1348">
        <v>290802036</v>
      </c>
      <c r="S3603" s="321"/>
      <c r="T3603" s="321"/>
    </row>
    <row r="3604" spans="1:20" ht="34.5" hidden="1" customHeight="1">
      <c r="A3604" s="1348">
        <v>290802037</v>
      </c>
      <c r="B3604" s="1339" t="str">
        <f t="shared" si="28"/>
        <v>2908</v>
      </c>
      <c r="C3604" s="1349" t="s">
        <v>2491</v>
      </c>
      <c r="D3604" s="1350">
        <v>1</v>
      </c>
      <c r="E3604" s="293" t="s">
        <v>11311</v>
      </c>
      <c r="F3604" s="1352" t="s">
        <v>11312</v>
      </c>
      <c r="G3604" s="1351">
        <v>39427</v>
      </c>
      <c r="H3604" s="1348" t="s">
        <v>2252</v>
      </c>
      <c r="I3604" s="1348">
        <v>1357</v>
      </c>
      <c r="J3604" s="1351">
        <v>39338</v>
      </c>
      <c r="K3604" s="1352" t="s">
        <v>2253</v>
      </c>
      <c r="L3604" s="1352" t="s">
        <v>11313</v>
      </c>
      <c r="M3604" s="1345" t="s">
        <v>1830</v>
      </c>
      <c r="N3604" s="1346" t="s">
        <v>11314</v>
      </c>
      <c r="O3604" s="1347"/>
      <c r="P3604" s="117" t="str">
        <f t="shared" si="29"/>
        <v>2908</v>
      </c>
      <c r="Q3604" s="117"/>
      <c r="R3604" s="1348">
        <v>290802037</v>
      </c>
      <c r="S3604" s="321"/>
      <c r="T3604" s="321"/>
    </row>
    <row r="3605" spans="1:20" ht="34.5" hidden="1" customHeight="1">
      <c r="A3605" s="1348">
        <v>290802037</v>
      </c>
      <c r="B3605" s="1339" t="str">
        <f t="shared" si="28"/>
        <v>2908</v>
      </c>
      <c r="C3605" s="1349" t="s">
        <v>2491</v>
      </c>
      <c r="D3605" s="1350">
        <v>2</v>
      </c>
      <c r="E3605" s="293" t="s">
        <v>11315</v>
      </c>
      <c r="F3605" s="1352" t="s">
        <v>11316</v>
      </c>
      <c r="G3605" s="1351">
        <v>43057</v>
      </c>
      <c r="H3605" s="1348" t="s">
        <v>2252</v>
      </c>
      <c r="I3605" s="1348">
        <v>1461</v>
      </c>
      <c r="J3605" s="1351">
        <v>41123</v>
      </c>
      <c r="K3605" s="1352" t="s">
        <v>2253</v>
      </c>
      <c r="L3605" s="1352"/>
      <c r="M3605" s="1345" t="s">
        <v>1830</v>
      </c>
      <c r="N3605" s="1346" t="s">
        <v>11317</v>
      </c>
      <c r="O3605" s="1347"/>
      <c r="P3605" s="117" t="str">
        <f t="shared" si="29"/>
        <v>2908</v>
      </c>
      <c r="Q3605" s="117"/>
      <c r="R3605" s="1348">
        <v>290802037</v>
      </c>
      <c r="S3605" s="321"/>
      <c r="T3605" s="321"/>
    </row>
    <row r="3606" spans="1:20" ht="34.5" hidden="1" customHeight="1">
      <c r="A3606" s="1348">
        <v>290802038</v>
      </c>
      <c r="B3606" s="1339" t="str">
        <f t="shared" si="28"/>
        <v>2908</v>
      </c>
      <c r="C3606" s="1349" t="s">
        <v>2491</v>
      </c>
      <c r="D3606" s="1350">
        <v>1</v>
      </c>
      <c r="E3606" s="293" t="s">
        <v>11318</v>
      </c>
      <c r="F3606" s="1352" t="s">
        <v>11319</v>
      </c>
      <c r="G3606" s="1351">
        <v>39427</v>
      </c>
      <c r="H3606" s="1348" t="s">
        <v>2252</v>
      </c>
      <c r="I3606" s="1348">
        <v>1357</v>
      </c>
      <c r="J3606" s="1351">
        <v>39338</v>
      </c>
      <c r="K3606" s="1352" t="s">
        <v>2253</v>
      </c>
      <c r="L3606" s="1353"/>
      <c r="M3606" s="1345" t="s">
        <v>1830</v>
      </c>
      <c r="N3606" s="1346" t="s">
        <v>11314</v>
      </c>
      <c r="O3606" s="1347"/>
      <c r="P3606" s="117" t="str">
        <f t="shared" si="29"/>
        <v>2908</v>
      </c>
      <c r="Q3606" s="117"/>
      <c r="R3606" s="1348">
        <v>290802038</v>
      </c>
      <c r="S3606" s="321"/>
      <c r="T3606" s="321"/>
    </row>
    <row r="3607" spans="1:20" ht="34.5" hidden="1" customHeight="1">
      <c r="A3607" s="1348">
        <v>290802038</v>
      </c>
      <c r="B3607" s="1339" t="str">
        <f t="shared" si="28"/>
        <v>2908</v>
      </c>
      <c r="C3607" s="1349" t="s">
        <v>2491</v>
      </c>
      <c r="D3607" s="1350">
        <v>2</v>
      </c>
      <c r="E3607" s="293" t="s">
        <v>11320</v>
      </c>
      <c r="F3607" s="1352" t="s">
        <v>11319</v>
      </c>
      <c r="G3607" s="1351">
        <v>43909</v>
      </c>
      <c r="H3607" s="1348" t="s">
        <v>2252</v>
      </c>
      <c r="I3607" s="1348">
        <v>1461</v>
      </c>
      <c r="J3607" s="1351">
        <v>41123</v>
      </c>
      <c r="K3607" s="1352" t="s">
        <v>2253</v>
      </c>
      <c r="L3607" s="1352"/>
      <c r="M3607" s="1345" t="s">
        <v>1830</v>
      </c>
      <c r="N3607" s="1346" t="s">
        <v>11321</v>
      </c>
      <c r="O3607" s="1347"/>
      <c r="P3607" s="117" t="str">
        <f t="shared" si="29"/>
        <v>2908</v>
      </c>
      <c r="Q3607" s="117"/>
      <c r="R3607" s="1348">
        <v>290802038</v>
      </c>
      <c r="S3607" s="321"/>
      <c r="T3607" s="321"/>
    </row>
    <row r="3608" spans="1:20" ht="34.5" hidden="1" customHeight="1">
      <c r="A3608" s="1348">
        <v>290802039</v>
      </c>
      <c r="B3608" s="1339" t="str">
        <f t="shared" si="28"/>
        <v>2908</v>
      </c>
      <c r="C3608" s="1349" t="s">
        <v>2491</v>
      </c>
      <c r="D3608" s="1350">
        <v>1</v>
      </c>
      <c r="E3608" s="293" t="s">
        <v>11322</v>
      </c>
      <c r="F3608" s="1352" t="s">
        <v>11323</v>
      </c>
      <c r="G3608" s="1351">
        <v>39792</v>
      </c>
      <c r="H3608" s="1348" t="s">
        <v>2252</v>
      </c>
      <c r="I3608" s="1348">
        <v>1357</v>
      </c>
      <c r="J3608" s="1351">
        <v>39338</v>
      </c>
      <c r="K3608" s="1352" t="s">
        <v>2253</v>
      </c>
      <c r="L3608" s="1353"/>
      <c r="M3608" s="1345" t="s">
        <v>1830</v>
      </c>
      <c r="N3608" s="1346" t="s">
        <v>1830</v>
      </c>
      <c r="O3608" s="1347"/>
      <c r="P3608" s="117" t="str">
        <f t="shared" si="29"/>
        <v>2908</v>
      </c>
      <c r="Q3608" s="117"/>
      <c r="R3608" s="1348">
        <v>290802039</v>
      </c>
      <c r="S3608" s="321"/>
      <c r="T3608" s="321"/>
    </row>
    <row r="3609" spans="1:20" ht="34.5" hidden="1" customHeight="1">
      <c r="A3609" s="1348">
        <v>290802040</v>
      </c>
      <c r="B3609" s="1339" t="str">
        <f t="shared" si="28"/>
        <v>2908</v>
      </c>
      <c r="C3609" s="1349" t="s">
        <v>2491</v>
      </c>
      <c r="D3609" s="1350">
        <v>1</v>
      </c>
      <c r="E3609" s="293" t="s">
        <v>11324</v>
      </c>
      <c r="F3609" s="1352" t="s">
        <v>11325</v>
      </c>
      <c r="G3609" s="1351">
        <v>39427</v>
      </c>
      <c r="H3609" s="1348" t="s">
        <v>2252</v>
      </c>
      <c r="I3609" s="1348">
        <v>1357</v>
      </c>
      <c r="J3609" s="1351">
        <v>39338</v>
      </c>
      <c r="K3609" s="1352" t="s">
        <v>2253</v>
      </c>
      <c r="L3609" s="1353"/>
      <c r="M3609" s="1345" t="s">
        <v>11326</v>
      </c>
      <c r="N3609" s="1346" t="s">
        <v>1830</v>
      </c>
      <c r="O3609" s="1347"/>
      <c r="P3609" s="117" t="str">
        <f t="shared" si="29"/>
        <v>2908</v>
      </c>
      <c r="Q3609" s="117"/>
      <c r="R3609" s="1348">
        <v>290802040</v>
      </c>
      <c r="S3609" s="321"/>
      <c r="T3609" s="321"/>
    </row>
    <row r="3610" spans="1:20" ht="34.5" hidden="1" customHeight="1">
      <c r="A3610" s="1348">
        <v>290802041</v>
      </c>
      <c r="B3610" s="1339" t="str">
        <f t="shared" si="28"/>
        <v>2908</v>
      </c>
      <c r="C3610" s="1349" t="s">
        <v>2491</v>
      </c>
      <c r="D3610" s="1350">
        <v>1</v>
      </c>
      <c r="E3610" s="293" t="s">
        <v>11327</v>
      </c>
      <c r="F3610" s="1352" t="s">
        <v>11328</v>
      </c>
      <c r="G3610" s="1351">
        <v>39427</v>
      </c>
      <c r="H3610" s="1348" t="s">
        <v>2252</v>
      </c>
      <c r="I3610" s="1348">
        <v>1357</v>
      </c>
      <c r="J3610" s="1351">
        <v>39338</v>
      </c>
      <c r="K3610" s="1352" t="s">
        <v>2253</v>
      </c>
      <c r="L3610" s="1353"/>
      <c r="M3610" s="1345" t="s">
        <v>11329</v>
      </c>
      <c r="N3610" s="1346" t="s">
        <v>1830</v>
      </c>
      <c r="O3610" s="1347"/>
      <c r="P3610" s="117" t="str">
        <f t="shared" si="29"/>
        <v>2908</v>
      </c>
      <c r="Q3610" s="117"/>
      <c r="R3610" s="1348">
        <v>290802041</v>
      </c>
      <c r="S3610" s="321"/>
      <c r="T3610" s="321"/>
    </row>
    <row r="3611" spans="1:20" ht="34.5" hidden="1" customHeight="1">
      <c r="A3611" s="1348">
        <v>290802042</v>
      </c>
      <c r="B3611" s="1339" t="str">
        <f t="shared" si="28"/>
        <v>2908</v>
      </c>
      <c r="C3611" s="1349" t="s">
        <v>2491</v>
      </c>
      <c r="D3611" s="1350">
        <v>2</v>
      </c>
      <c r="E3611" s="293" t="s">
        <v>11330</v>
      </c>
      <c r="F3611" s="1352" t="s">
        <v>11331</v>
      </c>
      <c r="G3611" s="1351">
        <v>43909</v>
      </c>
      <c r="H3611" s="1348" t="s">
        <v>2252</v>
      </c>
      <c r="I3611" s="1348">
        <v>1461</v>
      </c>
      <c r="J3611" s="1351">
        <v>41123</v>
      </c>
      <c r="K3611" s="1352" t="s">
        <v>2253</v>
      </c>
      <c r="L3611" s="1353"/>
      <c r="M3611" s="1345" t="s">
        <v>11332</v>
      </c>
      <c r="N3611" s="1346" t="s">
        <v>1830</v>
      </c>
      <c r="O3611" s="1347"/>
      <c r="P3611" s="117" t="str">
        <f t="shared" si="29"/>
        <v>2908</v>
      </c>
      <c r="Q3611" s="117"/>
      <c r="R3611" s="1348">
        <v>290802042</v>
      </c>
      <c r="S3611" s="321"/>
      <c r="T3611" s="321"/>
    </row>
    <row r="3612" spans="1:20" ht="34.5" hidden="1" customHeight="1">
      <c r="A3612" s="1348">
        <v>290802043</v>
      </c>
      <c r="B3612" s="1339" t="str">
        <f t="shared" si="28"/>
        <v>2908</v>
      </c>
      <c r="C3612" s="1349" t="s">
        <v>2491</v>
      </c>
      <c r="D3612" s="1350">
        <v>1</v>
      </c>
      <c r="E3612" s="293" t="s">
        <v>11333</v>
      </c>
      <c r="F3612" s="1352" t="s">
        <v>11334</v>
      </c>
      <c r="G3612" s="1356">
        <v>39427</v>
      </c>
      <c r="H3612" s="1348" t="s">
        <v>2252</v>
      </c>
      <c r="I3612" s="1348">
        <v>1357</v>
      </c>
      <c r="J3612" s="1351">
        <v>39338</v>
      </c>
      <c r="K3612" s="1352" t="s">
        <v>2253</v>
      </c>
      <c r="L3612" s="1353"/>
      <c r="M3612" s="1345" t="s">
        <v>1830</v>
      </c>
      <c r="N3612" s="1346" t="s">
        <v>1830</v>
      </c>
      <c r="O3612" s="1347"/>
      <c r="P3612" s="117" t="str">
        <f t="shared" si="29"/>
        <v>2908</v>
      </c>
      <c r="Q3612" s="117"/>
      <c r="R3612" s="1348">
        <v>290802043</v>
      </c>
      <c r="S3612" s="321"/>
      <c r="T3612" s="321"/>
    </row>
    <row r="3613" spans="1:20" ht="34.5" hidden="1" customHeight="1">
      <c r="A3613" s="1348">
        <v>290802043</v>
      </c>
      <c r="B3613" s="1339" t="str">
        <f t="shared" si="28"/>
        <v>2908</v>
      </c>
      <c r="C3613" s="1349" t="s">
        <v>2491</v>
      </c>
      <c r="D3613" s="1350">
        <v>1</v>
      </c>
      <c r="E3613" s="293" t="s">
        <v>11335</v>
      </c>
      <c r="F3613" s="1352" t="s">
        <v>11336</v>
      </c>
      <c r="G3613" s="1356">
        <v>39427</v>
      </c>
      <c r="H3613" s="1348" t="s">
        <v>2252</v>
      </c>
      <c r="I3613" s="1348">
        <v>1357</v>
      </c>
      <c r="J3613" s="1351">
        <v>39338</v>
      </c>
      <c r="K3613" s="1352" t="s">
        <v>2253</v>
      </c>
      <c r="L3613" s="1353"/>
      <c r="M3613" s="1345" t="s">
        <v>11337</v>
      </c>
      <c r="N3613" s="1346" t="s">
        <v>11338</v>
      </c>
      <c r="O3613" s="1347"/>
      <c r="P3613" s="117" t="str">
        <f t="shared" si="29"/>
        <v>2908</v>
      </c>
      <c r="Q3613" s="117"/>
      <c r="R3613" s="1348">
        <v>290802043</v>
      </c>
      <c r="S3613" s="321"/>
      <c r="T3613" s="321"/>
    </row>
    <row r="3614" spans="1:20" ht="34.5" hidden="1" customHeight="1">
      <c r="A3614" s="1348">
        <v>290802043</v>
      </c>
      <c r="B3614" s="1339" t="str">
        <f t="shared" si="28"/>
        <v>2908</v>
      </c>
      <c r="C3614" s="1349" t="s">
        <v>2491</v>
      </c>
      <c r="D3614" s="1350">
        <v>1</v>
      </c>
      <c r="E3614" s="293" t="s">
        <v>11339</v>
      </c>
      <c r="F3614" s="1352" t="s">
        <v>11340</v>
      </c>
      <c r="G3614" s="1356">
        <v>39792</v>
      </c>
      <c r="H3614" s="1348" t="s">
        <v>2252</v>
      </c>
      <c r="I3614" s="1348">
        <v>1357</v>
      </c>
      <c r="J3614" s="1351">
        <v>39338</v>
      </c>
      <c r="K3614" s="1352" t="s">
        <v>2253</v>
      </c>
      <c r="L3614" s="1352"/>
      <c r="M3614" s="1345" t="s">
        <v>11341</v>
      </c>
      <c r="N3614" s="1346" t="s">
        <v>1830</v>
      </c>
      <c r="O3614" s="1347"/>
      <c r="P3614" s="117" t="str">
        <f t="shared" si="29"/>
        <v>2908</v>
      </c>
      <c r="Q3614" s="117"/>
      <c r="R3614" s="1348">
        <v>290802043</v>
      </c>
      <c r="S3614" s="321"/>
      <c r="T3614" s="321"/>
    </row>
    <row r="3615" spans="1:20" ht="34.5" hidden="1" customHeight="1">
      <c r="A3615" s="1348">
        <v>290802043</v>
      </c>
      <c r="B3615" s="1339" t="str">
        <f t="shared" si="28"/>
        <v>2908</v>
      </c>
      <c r="C3615" s="1349" t="s">
        <v>2491</v>
      </c>
      <c r="D3615" s="1350">
        <v>1</v>
      </c>
      <c r="E3615" s="293" t="s">
        <v>11342</v>
      </c>
      <c r="F3615" s="1352" t="s">
        <v>11343</v>
      </c>
      <c r="G3615" s="1356">
        <v>41182</v>
      </c>
      <c r="H3615" s="1348" t="s">
        <v>2252</v>
      </c>
      <c r="I3615" s="1348">
        <v>1357</v>
      </c>
      <c r="J3615" s="1351">
        <v>39338</v>
      </c>
      <c r="K3615" s="1352" t="s">
        <v>2253</v>
      </c>
      <c r="L3615" s="1353"/>
      <c r="M3615" s="1345" t="s">
        <v>1830</v>
      </c>
      <c r="N3615" s="1346" t="s">
        <v>1830</v>
      </c>
      <c r="O3615" s="1347"/>
      <c r="P3615" s="117" t="str">
        <f t="shared" si="29"/>
        <v>2908</v>
      </c>
      <c r="Q3615" s="117"/>
      <c r="R3615" s="1348">
        <v>290802043</v>
      </c>
      <c r="S3615" s="321"/>
      <c r="T3615" s="321"/>
    </row>
    <row r="3616" spans="1:20" ht="34.5" hidden="1" customHeight="1">
      <c r="A3616" s="1348">
        <v>290802044</v>
      </c>
      <c r="B3616" s="1339" t="str">
        <f t="shared" si="28"/>
        <v>2908</v>
      </c>
      <c r="C3616" s="1349" t="s">
        <v>2491</v>
      </c>
      <c r="D3616" s="1350">
        <v>2</v>
      </c>
      <c r="E3616" s="293" t="s">
        <v>11344</v>
      </c>
      <c r="F3616" s="1352" t="s">
        <v>11345</v>
      </c>
      <c r="G3616" s="1356">
        <v>45291</v>
      </c>
      <c r="H3616" s="1348" t="s">
        <v>2353</v>
      </c>
      <c r="I3616" s="1348">
        <v>1482</v>
      </c>
      <c r="J3616" s="1351">
        <v>41470</v>
      </c>
      <c r="K3616" s="1352" t="s">
        <v>2253</v>
      </c>
      <c r="L3616" s="1352"/>
      <c r="M3616" s="1345" t="s">
        <v>1830</v>
      </c>
      <c r="N3616" s="1346" t="s">
        <v>1830</v>
      </c>
      <c r="O3616" s="1347" t="s">
        <v>1830</v>
      </c>
      <c r="P3616" s="117" t="str">
        <f t="shared" si="29"/>
        <v>2908</v>
      </c>
      <c r="Q3616" s="117"/>
      <c r="R3616" s="1348">
        <v>290802044</v>
      </c>
      <c r="S3616" s="321"/>
      <c r="T3616" s="321"/>
    </row>
    <row r="3617" spans="1:20" ht="34.5" hidden="1" customHeight="1">
      <c r="A3617" s="1348">
        <v>290802044</v>
      </c>
      <c r="B3617" s="1339" t="str">
        <f t="shared" si="28"/>
        <v>2908</v>
      </c>
      <c r="C3617" s="1349" t="s">
        <v>2491</v>
      </c>
      <c r="D3617" s="1350">
        <v>1</v>
      </c>
      <c r="E3617" s="293" t="s">
        <v>11346</v>
      </c>
      <c r="F3617" s="1352" t="s">
        <v>11347</v>
      </c>
      <c r="G3617" s="1356">
        <v>41182</v>
      </c>
      <c r="H3617" s="1348" t="s">
        <v>2252</v>
      </c>
      <c r="I3617" s="1348">
        <v>1357</v>
      </c>
      <c r="J3617" s="1351">
        <v>39338</v>
      </c>
      <c r="K3617" s="1352" t="s">
        <v>2253</v>
      </c>
      <c r="L3617" s="1353"/>
      <c r="M3617" s="1345" t="s">
        <v>11348</v>
      </c>
      <c r="N3617" s="1346" t="s">
        <v>1830</v>
      </c>
      <c r="O3617" s="1347"/>
      <c r="P3617" s="117" t="str">
        <f t="shared" si="29"/>
        <v>2908</v>
      </c>
      <c r="Q3617" s="117"/>
      <c r="R3617" s="1348">
        <v>290802044</v>
      </c>
      <c r="S3617" s="321"/>
      <c r="T3617" s="321"/>
    </row>
    <row r="3618" spans="1:20" ht="34.5" hidden="1" customHeight="1">
      <c r="A3618" s="1348">
        <v>290802045</v>
      </c>
      <c r="B3618" s="1339" t="str">
        <f t="shared" si="28"/>
        <v>2908</v>
      </c>
      <c r="C3618" s="1349" t="s">
        <v>2491</v>
      </c>
      <c r="D3618" s="1350">
        <v>2</v>
      </c>
      <c r="E3618" s="293" t="s">
        <v>11349</v>
      </c>
      <c r="F3618" s="1352" t="s">
        <v>11347</v>
      </c>
      <c r="G3618" s="1356">
        <v>45291</v>
      </c>
      <c r="H3618" s="1348" t="s">
        <v>2353</v>
      </c>
      <c r="I3618" s="1348">
        <v>1482</v>
      </c>
      <c r="J3618" s="1351">
        <v>41470</v>
      </c>
      <c r="K3618" s="1352" t="s">
        <v>2253</v>
      </c>
      <c r="L3618" s="1352"/>
      <c r="M3618" s="1345" t="s">
        <v>1830</v>
      </c>
      <c r="N3618" s="1346" t="s">
        <v>1830</v>
      </c>
      <c r="O3618" s="1347" t="s">
        <v>1830</v>
      </c>
      <c r="P3618" s="117" t="str">
        <f t="shared" si="29"/>
        <v>2908</v>
      </c>
      <c r="Q3618" s="117"/>
      <c r="R3618" s="1348">
        <v>290802045</v>
      </c>
      <c r="S3618" s="321"/>
      <c r="T3618" s="321"/>
    </row>
    <row r="3619" spans="1:20" ht="34.5" hidden="1" customHeight="1">
      <c r="A3619" s="1348">
        <v>290802045</v>
      </c>
      <c r="B3619" s="1339" t="str">
        <f t="shared" si="28"/>
        <v>2908</v>
      </c>
      <c r="C3619" s="1349" t="s">
        <v>2491</v>
      </c>
      <c r="D3619" s="1350">
        <v>1</v>
      </c>
      <c r="E3619" s="293" t="s">
        <v>11350</v>
      </c>
      <c r="F3619" s="1352" t="s">
        <v>11351</v>
      </c>
      <c r="G3619" s="1356">
        <v>41182</v>
      </c>
      <c r="H3619" s="1348" t="s">
        <v>2252</v>
      </c>
      <c r="I3619" s="1348">
        <v>1357</v>
      </c>
      <c r="J3619" s="1351">
        <v>39338</v>
      </c>
      <c r="K3619" s="1352" t="s">
        <v>2253</v>
      </c>
      <c r="L3619" s="1353"/>
      <c r="M3619" s="1345" t="s">
        <v>1830</v>
      </c>
      <c r="N3619" s="1346" t="s">
        <v>1830</v>
      </c>
      <c r="O3619" s="1347"/>
      <c r="P3619" s="117" t="str">
        <f t="shared" si="29"/>
        <v>2908</v>
      </c>
      <c r="Q3619" s="117"/>
      <c r="R3619" s="1348">
        <v>290802045</v>
      </c>
      <c r="S3619" s="321"/>
      <c r="T3619" s="321"/>
    </row>
    <row r="3620" spans="1:20" ht="34.5" hidden="1" customHeight="1">
      <c r="A3620" s="1348">
        <v>290802045</v>
      </c>
      <c r="B3620" s="1339" t="str">
        <f t="shared" si="28"/>
        <v>2908</v>
      </c>
      <c r="C3620" s="1349" t="s">
        <v>2491</v>
      </c>
      <c r="D3620" s="1350">
        <v>2</v>
      </c>
      <c r="E3620" s="293" t="s">
        <v>11352</v>
      </c>
      <c r="F3620" s="1352" t="s">
        <v>11351</v>
      </c>
      <c r="G3620" s="1356">
        <v>45291</v>
      </c>
      <c r="H3620" s="1348" t="s">
        <v>2353</v>
      </c>
      <c r="I3620" s="1348">
        <v>1482</v>
      </c>
      <c r="J3620" s="1351">
        <v>41470</v>
      </c>
      <c r="K3620" s="1352" t="s">
        <v>2253</v>
      </c>
      <c r="L3620" s="1352"/>
      <c r="M3620" s="1345" t="s">
        <v>11353</v>
      </c>
      <c r="N3620" s="1346" t="s">
        <v>11317</v>
      </c>
      <c r="O3620" s="1347" t="s">
        <v>1830</v>
      </c>
      <c r="P3620" s="117" t="str">
        <f t="shared" si="29"/>
        <v>2908</v>
      </c>
      <c r="Q3620" s="117"/>
      <c r="R3620" s="1348">
        <v>290802045</v>
      </c>
      <c r="S3620" s="321"/>
      <c r="T3620" s="321"/>
    </row>
    <row r="3621" spans="1:20" ht="34.5" hidden="1" customHeight="1">
      <c r="A3621" s="1348">
        <v>290802046</v>
      </c>
      <c r="B3621" s="1339" t="str">
        <f t="shared" si="28"/>
        <v>2908</v>
      </c>
      <c r="C3621" s="1349" t="s">
        <v>2491</v>
      </c>
      <c r="D3621" s="1350">
        <v>1</v>
      </c>
      <c r="E3621" s="293" t="s">
        <v>11354</v>
      </c>
      <c r="F3621" s="1352" t="s">
        <v>11355</v>
      </c>
      <c r="G3621" s="1356">
        <v>41182</v>
      </c>
      <c r="H3621" s="1348" t="s">
        <v>2252</v>
      </c>
      <c r="I3621" s="1348">
        <v>1357</v>
      </c>
      <c r="J3621" s="1351">
        <v>39338</v>
      </c>
      <c r="K3621" s="1352" t="s">
        <v>2253</v>
      </c>
      <c r="L3621" s="1353"/>
      <c r="M3621" s="1345" t="s">
        <v>11356</v>
      </c>
      <c r="N3621" s="1346" t="s">
        <v>11317</v>
      </c>
      <c r="O3621" s="1347"/>
      <c r="P3621" s="117" t="str">
        <f t="shared" si="29"/>
        <v>2908</v>
      </c>
      <c r="Q3621" s="117"/>
      <c r="R3621" s="1348">
        <v>290802046</v>
      </c>
      <c r="S3621" s="321"/>
      <c r="T3621" s="321"/>
    </row>
    <row r="3622" spans="1:20" ht="34.5" hidden="1" customHeight="1">
      <c r="A3622" s="1348">
        <v>290802046</v>
      </c>
      <c r="B3622" s="1339" t="str">
        <f t="shared" si="28"/>
        <v>2908</v>
      </c>
      <c r="C3622" s="1349" t="s">
        <v>2491</v>
      </c>
      <c r="D3622" s="1350">
        <v>2</v>
      </c>
      <c r="E3622" s="293" t="s">
        <v>11357</v>
      </c>
      <c r="F3622" s="1352" t="s">
        <v>11358</v>
      </c>
      <c r="G3622" s="1356">
        <v>44308</v>
      </c>
      <c r="H3622" s="1348" t="s">
        <v>2252</v>
      </c>
      <c r="I3622" s="1348">
        <v>1482</v>
      </c>
      <c r="J3622" s="1351">
        <v>41470</v>
      </c>
      <c r="K3622" s="1352" t="s">
        <v>2253</v>
      </c>
      <c r="L3622" s="1353"/>
      <c r="M3622" s="1345" t="s">
        <v>1830</v>
      </c>
      <c r="N3622" s="1346" t="s">
        <v>1830</v>
      </c>
      <c r="O3622" s="1347"/>
      <c r="P3622" s="117" t="str">
        <f t="shared" si="29"/>
        <v>2908</v>
      </c>
      <c r="Q3622" s="117"/>
      <c r="R3622" s="1348">
        <v>290802046</v>
      </c>
      <c r="S3622" s="321"/>
      <c r="T3622" s="321"/>
    </row>
    <row r="3623" spans="1:20" ht="34.5" hidden="1" customHeight="1">
      <c r="A3623" s="1348">
        <v>290802046</v>
      </c>
      <c r="B3623" s="1339" t="str">
        <f t="shared" si="28"/>
        <v>2908</v>
      </c>
      <c r="C3623" s="1349" t="s">
        <v>2491</v>
      </c>
      <c r="D3623" s="1350">
        <v>1</v>
      </c>
      <c r="E3623" s="293" t="s">
        <v>11359</v>
      </c>
      <c r="F3623" s="1352" t="s">
        <v>11360</v>
      </c>
      <c r="G3623" s="1351">
        <v>41182</v>
      </c>
      <c r="H3623" s="1348" t="s">
        <v>2252</v>
      </c>
      <c r="I3623" s="1348">
        <v>1357</v>
      </c>
      <c r="J3623" s="1351">
        <v>39338</v>
      </c>
      <c r="K3623" s="1352" t="s">
        <v>2253</v>
      </c>
      <c r="L3623" s="1352"/>
      <c r="M3623" s="1345" t="s">
        <v>1830</v>
      </c>
      <c r="N3623" s="1346" t="s">
        <v>1830</v>
      </c>
      <c r="O3623" s="1347"/>
      <c r="P3623" s="117" t="str">
        <f t="shared" si="29"/>
        <v>2908</v>
      </c>
      <c r="Q3623" s="117"/>
      <c r="R3623" s="1348">
        <v>290802046</v>
      </c>
      <c r="S3623" s="321"/>
      <c r="T3623" s="321"/>
    </row>
    <row r="3624" spans="1:20" ht="34.5" hidden="1" customHeight="1">
      <c r="A3624" s="1348">
        <v>290802046</v>
      </c>
      <c r="B3624" s="1339" t="str">
        <f t="shared" si="28"/>
        <v>2908</v>
      </c>
      <c r="C3624" s="1349" t="s">
        <v>2491</v>
      </c>
      <c r="D3624" s="1350">
        <v>2</v>
      </c>
      <c r="E3624" s="293" t="s">
        <v>11361</v>
      </c>
      <c r="F3624" s="1352" t="s">
        <v>11362</v>
      </c>
      <c r="G3624" s="1351">
        <v>44308</v>
      </c>
      <c r="H3624" s="1348" t="s">
        <v>2252</v>
      </c>
      <c r="I3624" s="1348">
        <v>1482</v>
      </c>
      <c r="J3624" s="1351">
        <v>41470</v>
      </c>
      <c r="K3624" s="1352" t="s">
        <v>2253</v>
      </c>
      <c r="L3624" s="1352"/>
      <c r="M3624" s="1345" t="s">
        <v>1830</v>
      </c>
      <c r="N3624" s="1346" t="s">
        <v>1830</v>
      </c>
      <c r="O3624" s="1347"/>
      <c r="P3624" s="117" t="str">
        <f t="shared" si="29"/>
        <v>2908</v>
      </c>
      <c r="Q3624" s="117"/>
      <c r="R3624" s="1348">
        <v>290802046</v>
      </c>
      <c r="S3624" s="321"/>
      <c r="T3624" s="321"/>
    </row>
    <row r="3625" spans="1:20" ht="34.5" hidden="1" customHeight="1">
      <c r="A3625" s="1348">
        <v>290802047</v>
      </c>
      <c r="B3625" s="1339" t="str">
        <f t="shared" si="28"/>
        <v>2908</v>
      </c>
      <c r="C3625" s="1349" t="s">
        <v>2491</v>
      </c>
      <c r="D3625" s="1350">
        <v>1</v>
      </c>
      <c r="E3625" s="293" t="s">
        <v>11363</v>
      </c>
      <c r="F3625" s="1352" t="s">
        <v>11364</v>
      </c>
      <c r="G3625" s="1351">
        <v>41182</v>
      </c>
      <c r="H3625" s="1348" t="s">
        <v>2252</v>
      </c>
      <c r="I3625" s="1348">
        <v>1357</v>
      </c>
      <c r="J3625" s="1351">
        <v>39338</v>
      </c>
      <c r="K3625" s="1352" t="s">
        <v>2253</v>
      </c>
      <c r="L3625" s="1352"/>
      <c r="M3625" s="1345" t="s">
        <v>1830</v>
      </c>
      <c r="N3625" s="1346" t="s">
        <v>1830</v>
      </c>
      <c r="O3625" s="1347"/>
      <c r="P3625" s="117" t="str">
        <f t="shared" si="29"/>
        <v>2908</v>
      </c>
      <c r="Q3625" s="117"/>
      <c r="R3625" s="1348">
        <v>290802047</v>
      </c>
      <c r="S3625" s="321"/>
      <c r="T3625" s="321"/>
    </row>
    <row r="3626" spans="1:20" ht="34.5" hidden="1" customHeight="1">
      <c r="A3626" s="1348">
        <v>290802047</v>
      </c>
      <c r="B3626" s="1339" t="str">
        <f t="shared" si="28"/>
        <v>2908</v>
      </c>
      <c r="C3626" s="1349" t="s">
        <v>2491</v>
      </c>
      <c r="D3626" s="1350">
        <v>2</v>
      </c>
      <c r="E3626" s="293" t="s">
        <v>11365</v>
      </c>
      <c r="F3626" s="1352" t="s">
        <v>11366</v>
      </c>
      <c r="G3626" s="1351">
        <v>44308</v>
      </c>
      <c r="H3626" s="1348" t="s">
        <v>2252</v>
      </c>
      <c r="I3626" s="1348">
        <v>1482</v>
      </c>
      <c r="J3626" s="1351">
        <v>41470</v>
      </c>
      <c r="K3626" s="1352" t="s">
        <v>2253</v>
      </c>
      <c r="L3626" s="1353"/>
      <c r="M3626" s="1345" t="s">
        <v>1830</v>
      </c>
      <c r="N3626" s="1346" t="s">
        <v>1830</v>
      </c>
      <c r="O3626" s="1347"/>
      <c r="P3626" s="117" t="str">
        <f t="shared" si="29"/>
        <v>2908</v>
      </c>
      <c r="Q3626" s="117"/>
      <c r="R3626" s="1348">
        <v>290802047</v>
      </c>
      <c r="S3626" s="321"/>
      <c r="T3626" s="321"/>
    </row>
    <row r="3627" spans="1:20" ht="34.5" hidden="1" customHeight="1">
      <c r="A3627" s="1348">
        <v>290802048</v>
      </c>
      <c r="B3627" s="1339" t="str">
        <f t="shared" si="28"/>
        <v>2908</v>
      </c>
      <c r="C3627" s="1349" t="s">
        <v>2491</v>
      </c>
      <c r="D3627" s="1350">
        <v>1</v>
      </c>
      <c r="E3627" s="293" t="s">
        <v>11367</v>
      </c>
      <c r="F3627" s="1352" t="s">
        <v>11368</v>
      </c>
      <c r="G3627" s="1351">
        <v>41182</v>
      </c>
      <c r="H3627" s="1348" t="s">
        <v>2252</v>
      </c>
      <c r="I3627" s="1348">
        <v>1357</v>
      </c>
      <c r="J3627" s="1351">
        <v>39338</v>
      </c>
      <c r="K3627" s="1352" t="s">
        <v>2253</v>
      </c>
      <c r="L3627" s="1352"/>
      <c r="M3627" s="1345" t="s">
        <v>1830</v>
      </c>
      <c r="N3627" s="1346" t="s">
        <v>1830</v>
      </c>
      <c r="O3627" s="1347"/>
      <c r="P3627" s="117" t="str">
        <f t="shared" si="29"/>
        <v>2908</v>
      </c>
      <c r="Q3627" s="117"/>
      <c r="R3627" s="1348">
        <v>290802048</v>
      </c>
      <c r="S3627" s="321"/>
      <c r="T3627" s="321"/>
    </row>
    <row r="3628" spans="1:20" ht="34.5" hidden="1" customHeight="1">
      <c r="A3628" s="1348">
        <v>290802048</v>
      </c>
      <c r="B3628" s="1339" t="str">
        <f t="shared" si="28"/>
        <v>2908</v>
      </c>
      <c r="C3628" s="1349" t="s">
        <v>2491</v>
      </c>
      <c r="D3628" s="1350">
        <v>2</v>
      </c>
      <c r="E3628" s="293" t="s">
        <v>11369</v>
      </c>
      <c r="F3628" s="1352" t="s">
        <v>11370</v>
      </c>
      <c r="G3628" s="1356">
        <v>45291</v>
      </c>
      <c r="H3628" s="1348" t="s">
        <v>2353</v>
      </c>
      <c r="I3628" s="1348">
        <v>1482</v>
      </c>
      <c r="J3628" s="1351">
        <v>41470</v>
      </c>
      <c r="K3628" s="1352" t="s">
        <v>2253</v>
      </c>
      <c r="L3628" s="1352"/>
      <c r="M3628" s="1345" t="s">
        <v>1830</v>
      </c>
      <c r="N3628" s="1346" t="s">
        <v>1830</v>
      </c>
      <c r="O3628" s="1347" t="s">
        <v>1830</v>
      </c>
      <c r="P3628" s="117" t="str">
        <f t="shared" si="29"/>
        <v>2908</v>
      </c>
      <c r="Q3628" s="117"/>
      <c r="R3628" s="1348">
        <v>290802048</v>
      </c>
      <c r="S3628" s="321"/>
      <c r="T3628" s="321"/>
    </row>
    <row r="3629" spans="1:20" ht="34.5" hidden="1" customHeight="1">
      <c r="A3629" s="1348">
        <v>290802051</v>
      </c>
      <c r="B3629" s="1339" t="str">
        <f t="shared" si="28"/>
        <v>2908</v>
      </c>
      <c r="C3629" s="1349" t="s">
        <v>2491</v>
      </c>
      <c r="D3629" s="1350">
        <v>1</v>
      </c>
      <c r="E3629" s="293" t="s">
        <v>11371</v>
      </c>
      <c r="F3629" s="1352" t="s">
        <v>11372</v>
      </c>
      <c r="G3629" s="1351">
        <v>41182</v>
      </c>
      <c r="H3629" s="1348" t="s">
        <v>2252</v>
      </c>
      <c r="I3629" s="1348">
        <v>1357</v>
      </c>
      <c r="J3629" s="1351">
        <v>39338</v>
      </c>
      <c r="K3629" s="1352" t="s">
        <v>2253</v>
      </c>
      <c r="L3629" s="1353"/>
      <c r="M3629" s="1345" t="s">
        <v>1830</v>
      </c>
      <c r="N3629" s="1346" t="s">
        <v>1830</v>
      </c>
      <c r="O3629" s="1347"/>
      <c r="P3629" s="117" t="str">
        <f t="shared" si="29"/>
        <v>2908</v>
      </c>
      <c r="Q3629" s="117"/>
      <c r="R3629" s="1348">
        <v>290802051</v>
      </c>
      <c r="S3629" s="321"/>
      <c r="T3629" s="321"/>
    </row>
    <row r="3630" spans="1:20" ht="34.5" hidden="1" customHeight="1">
      <c r="A3630" s="1348">
        <v>290802052</v>
      </c>
      <c r="B3630" s="1339" t="str">
        <f t="shared" si="28"/>
        <v>2908</v>
      </c>
      <c r="C3630" s="1349" t="s">
        <v>2491</v>
      </c>
      <c r="D3630" s="1350">
        <v>2</v>
      </c>
      <c r="E3630" s="293" t="s">
        <v>11373</v>
      </c>
      <c r="F3630" s="1352" t="s">
        <v>11374</v>
      </c>
      <c r="G3630" s="1356">
        <v>45291</v>
      </c>
      <c r="H3630" s="1348" t="s">
        <v>2353</v>
      </c>
      <c r="I3630" s="1348">
        <v>1482</v>
      </c>
      <c r="J3630" s="1351">
        <v>41470</v>
      </c>
      <c r="K3630" s="1352" t="s">
        <v>2253</v>
      </c>
      <c r="L3630" s="1353"/>
      <c r="M3630" s="1345" t="s">
        <v>1830</v>
      </c>
      <c r="N3630" s="1346" t="s">
        <v>1830</v>
      </c>
      <c r="O3630" s="1347" t="s">
        <v>1830</v>
      </c>
      <c r="P3630" s="117" t="str">
        <f t="shared" si="29"/>
        <v>2908</v>
      </c>
      <c r="Q3630" s="117"/>
      <c r="R3630" s="1348">
        <v>290802052</v>
      </c>
      <c r="S3630" s="321"/>
      <c r="T3630" s="321"/>
    </row>
    <row r="3631" spans="1:20" ht="34.5" hidden="1" customHeight="1">
      <c r="A3631" s="1348">
        <v>290802053</v>
      </c>
      <c r="B3631" s="1339" t="str">
        <f t="shared" si="28"/>
        <v>2908</v>
      </c>
      <c r="C3631" s="1349" t="s">
        <v>2491</v>
      </c>
      <c r="D3631" s="1350">
        <v>1</v>
      </c>
      <c r="E3631" s="293" t="s">
        <v>11375</v>
      </c>
      <c r="F3631" s="1352" t="s">
        <v>11376</v>
      </c>
      <c r="G3631" s="1351">
        <v>41182</v>
      </c>
      <c r="H3631" s="1348" t="s">
        <v>2252</v>
      </c>
      <c r="I3631" s="1348">
        <v>1357</v>
      </c>
      <c r="J3631" s="1351">
        <v>39338</v>
      </c>
      <c r="K3631" s="1352" t="s">
        <v>2253</v>
      </c>
      <c r="L3631" s="1352"/>
      <c r="M3631" s="1345" t="s">
        <v>1830</v>
      </c>
      <c r="N3631" s="1346" t="s">
        <v>1830</v>
      </c>
      <c r="O3631" s="1347"/>
      <c r="P3631" s="117" t="str">
        <f t="shared" si="29"/>
        <v>2908</v>
      </c>
      <c r="Q3631" s="117"/>
      <c r="R3631" s="1348">
        <v>290802053</v>
      </c>
      <c r="S3631" s="321"/>
      <c r="T3631" s="321"/>
    </row>
    <row r="3632" spans="1:20" ht="34.5" hidden="1" customHeight="1">
      <c r="A3632" s="1348">
        <v>290802054</v>
      </c>
      <c r="B3632" s="1339" t="str">
        <f t="shared" si="28"/>
        <v>2908</v>
      </c>
      <c r="C3632" s="1349" t="s">
        <v>2491</v>
      </c>
      <c r="D3632" s="1350">
        <v>1</v>
      </c>
      <c r="E3632" s="293" t="s">
        <v>11377</v>
      </c>
      <c r="F3632" s="1352" t="s">
        <v>11378</v>
      </c>
      <c r="G3632" s="1356">
        <v>39427</v>
      </c>
      <c r="H3632" s="1348" t="s">
        <v>2252</v>
      </c>
      <c r="I3632" s="1348">
        <v>1357</v>
      </c>
      <c r="J3632" s="1351">
        <v>39338</v>
      </c>
      <c r="K3632" s="1352" t="s">
        <v>2253</v>
      </c>
      <c r="L3632" s="1353"/>
      <c r="M3632" s="1345" t="s">
        <v>1830</v>
      </c>
      <c r="N3632" s="1346" t="s">
        <v>1830</v>
      </c>
      <c r="O3632" s="1347"/>
      <c r="P3632" s="117" t="str">
        <f t="shared" si="29"/>
        <v>2908</v>
      </c>
      <c r="Q3632" s="117"/>
      <c r="R3632" s="1348">
        <v>290802054</v>
      </c>
      <c r="S3632" s="321"/>
      <c r="T3632" s="321"/>
    </row>
    <row r="3633" spans="1:20" ht="34.5" hidden="1" customHeight="1">
      <c r="A3633" s="1348">
        <v>290802055</v>
      </c>
      <c r="B3633" s="1339" t="str">
        <f t="shared" si="28"/>
        <v>2908</v>
      </c>
      <c r="C3633" s="1349" t="s">
        <v>2491</v>
      </c>
      <c r="D3633" s="1350">
        <v>1</v>
      </c>
      <c r="E3633" s="293" t="s">
        <v>11379</v>
      </c>
      <c r="F3633" s="1352" t="s">
        <v>11380</v>
      </c>
      <c r="G3633" s="1356">
        <v>39427</v>
      </c>
      <c r="H3633" s="1348" t="s">
        <v>2252</v>
      </c>
      <c r="I3633" s="1348">
        <v>1357</v>
      </c>
      <c r="J3633" s="1351">
        <v>39338</v>
      </c>
      <c r="K3633" s="1352" t="s">
        <v>2253</v>
      </c>
      <c r="L3633" s="1353"/>
      <c r="M3633" s="1345" t="s">
        <v>1830</v>
      </c>
      <c r="N3633" s="1346" t="s">
        <v>1830</v>
      </c>
      <c r="O3633" s="1347"/>
      <c r="P3633" s="117" t="str">
        <f t="shared" si="29"/>
        <v>2908</v>
      </c>
      <c r="Q3633" s="117"/>
      <c r="R3633" s="1348">
        <v>290802055</v>
      </c>
      <c r="S3633" s="321"/>
      <c r="T3633" s="321"/>
    </row>
    <row r="3634" spans="1:20" ht="34.5" hidden="1" customHeight="1">
      <c r="A3634" s="1348">
        <v>290802055</v>
      </c>
      <c r="B3634" s="1339" t="str">
        <f t="shared" si="28"/>
        <v>2908</v>
      </c>
      <c r="C3634" s="1349" t="s">
        <v>2491</v>
      </c>
      <c r="D3634" s="1350">
        <v>1</v>
      </c>
      <c r="E3634" s="293" t="s">
        <v>11381</v>
      </c>
      <c r="F3634" s="1352" t="s">
        <v>11382</v>
      </c>
      <c r="G3634" s="1356">
        <v>40484</v>
      </c>
      <c r="H3634" s="1348" t="s">
        <v>2252</v>
      </c>
      <c r="I3634" s="1348">
        <v>1357</v>
      </c>
      <c r="J3634" s="1351">
        <v>39338</v>
      </c>
      <c r="K3634" s="1352" t="s">
        <v>2253</v>
      </c>
      <c r="L3634" s="1352" t="s">
        <v>11383</v>
      </c>
      <c r="M3634" s="1345" t="s">
        <v>1830</v>
      </c>
      <c r="N3634" s="1346" t="s">
        <v>1830</v>
      </c>
      <c r="O3634" s="1347"/>
      <c r="P3634" s="117" t="str">
        <f t="shared" si="29"/>
        <v>2908</v>
      </c>
      <c r="Q3634" s="117"/>
      <c r="R3634" s="1348">
        <v>290802055</v>
      </c>
      <c r="S3634" s="321"/>
      <c r="T3634" s="321"/>
    </row>
    <row r="3635" spans="1:20" ht="34.5" hidden="1" customHeight="1">
      <c r="A3635" s="1348">
        <v>290802056</v>
      </c>
      <c r="B3635" s="1339" t="str">
        <f t="shared" si="28"/>
        <v>2908</v>
      </c>
      <c r="C3635" s="1349" t="s">
        <v>2491</v>
      </c>
      <c r="D3635" s="1350">
        <v>2</v>
      </c>
      <c r="E3635" s="293" t="s">
        <v>11384</v>
      </c>
      <c r="F3635" s="1352" t="s">
        <v>11385</v>
      </c>
      <c r="G3635" s="1351">
        <v>43057</v>
      </c>
      <c r="H3635" s="1348" t="s">
        <v>2252</v>
      </c>
      <c r="I3635" s="1348">
        <v>1461</v>
      </c>
      <c r="J3635" s="1351">
        <v>41123</v>
      </c>
      <c r="K3635" s="1352" t="s">
        <v>2253</v>
      </c>
      <c r="L3635" s="1353"/>
      <c r="M3635" s="1345" t="s">
        <v>1830</v>
      </c>
      <c r="N3635" s="1346" t="s">
        <v>1830</v>
      </c>
      <c r="O3635" s="1347"/>
      <c r="P3635" s="117" t="str">
        <f t="shared" si="29"/>
        <v>2908</v>
      </c>
      <c r="Q3635" s="117"/>
      <c r="R3635" s="1348">
        <v>290802056</v>
      </c>
      <c r="S3635" s="321"/>
      <c r="T3635" s="321"/>
    </row>
    <row r="3636" spans="1:20" ht="34.5" hidden="1" customHeight="1">
      <c r="A3636" s="1348">
        <v>290802057</v>
      </c>
      <c r="B3636" s="1339" t="str">
        <f t="shared" si="28"/>
        <v>2908</v>
      </c>
      <c r="C3636" s="1349" t="s">
        <v>2491</v>
      </c>
      <c r="D3636" s="1350">
        <v>1</v>
      </c>
      <c r="E3636" s="293" t="s">
        <v>11386</v>
      </c>
      <c r="F3636" s="1352" t="s">
        <v>11387</v>
      </c>
      <c r="G3636" s="1351">
        <v>40484</v>
      </c>
      <c r="H3636" s="1348" t="s">
        <v>2252</v>
      </c>
      <c r="I3636" s="1348">
        <v>1357</v>
      </c>
      <c r="J3636" s="1351">
        <v>39338</v>
      </c>
      <c r="K3636" s="1352" t="s">
        <v>2253</v>
      </c>
      <c r="L3636" s="1352" t="s">
        <v>11383</v>
      </c>
      <c r="M3636" s="1345" t="s">
        <v>11388</v>
      </c>
      <c r="N3636" s="1346" t="s">
        <v>11389</v>
      </c>
      <c r="O3636" s="1347"/>
      <c r="P3636" s="117" t="str">
        <f t="shared" si="29"/>
        <v>2908</v>
      </c>
      <c r="Q3636" s="117"/>
      <c r="R3636" s="1348">
        <v>290802057</v>
      </c>
      <c r="S3636" s="321"/>
      <c r="T3636" s="321"/>
    </row>
    <row r="3637" spans="1:20" ht="34.5" hidden="1" customHeight="1">
      <c r="A3637" s="1348">
        <v>290802058</v>
      </c>
      <c r="B3637" s="1339" t="str">
        <f t="shared" si="28"/>
        <v>2908</v>
      </c>
      <c r="C3637" s="1349" t="s">
        <v>2491</v>
      </c>
      <c r="D3637" s="1350">
        <v>2</v>
      </c>
      <c r="E3637" s="293" t="s">
        <v>11390</v>
      </c>
      <c r="F3637" s="1352" t="s">
        <v>11391</v>
      </c>
      <c r="G3637" s="1351">
        <v>43057</v>
      </c>
      <c r="H3637" s="1348" t="s">
        <v>2252</v>
      </c>
      <c r="I3637" s="1348">
        <v>1461</v>
      </c>
      <c r="J3637" s="1356">
        <v>41123</v>
      </c>
      <c r="K3637" s="1352" t="s">
        <v>2253</v>
      </c>
      <c r="L3637" s="1352"/>
      <c r="M3637" s="1345" t="s">
        <v>11392</v>
      </c>
      <c r="N3637" s="1346" t="s">
        <v>1830</v>
      </c>
      <c r="O3637" s="1347"/>
      <c r="P3637" s="117" t="str">
        <f t="shared" si="29"/>
        <v>2908</v>
      </c>
      <c r="Q3637" s="117"/>
      <c r="R3637" s="1348">
        <v>290802058</v>
      </c>
      <c r="S3637" s="321"/>
      <c r="T3637" s="321"/>
    </row>
    <row r="3638" spans="1:20" ht="34.5" hidden="1" customHeight="1">
      <c r="A3638" s="1348">
        <v>290802059</v>
      </c>
      <c r="B3638" s="1339" t="str">
        <f t="shared" si="28"/>
        <v>2908</v>
      </c>
      <c r="C3638" s="1349" t="s">
        <v>2491</v>
      </c>
      <c r="D3638" s="1350">
        <v>1</v>
      </c>
      <c r="E3638" s="293" t="s">
        <v>11393</v>
      </c>
      <c r="F3638" s="1352" t="s">
        <v>11394</v>
      </c>
      <c r="G3638" s="1356">
        <v>40484</v>
      </c>
      <c r="H3638" s="1348" t="s">
        <v>2252</v>
      </c>
      <c r="I3638" s="1348">
        <v>1357</v>
      </c>
      <c r="J3638" s="1351">
        <v>39338</v>
      </c>
      <c r="K3638" s="1352" t="s">
        <v>2253</v>
      </c>
      <c r="L3638" s="1353"/>
      <c r="M3638" s="1345" t="s">
        <v>1830</v>
      </c>
      <c r="N3638" s="1346" t="s">
        <v>1830</v>
      </c>
      <c r="O3638" s="1347"/>
      <c r="P3638" s="117" t="str">
        <f t="shared" si="29"/>
        <v>2908</v>
      </c>
      <c r="Q3638" s="117"/>
      <c r="R3638" s="1348">
        <v>290802059</v>
      </c>
      <c r="S3638" s="321"/>
      <c r="T3638" s="321"/>
    </row>
    <row r="3639" spans="1:20" ht="34.5" hidden="1" customHeight="1">
      <c r="A3639" s="1348">
        <v>290802060</v>
      </c>
      <c r="B3639" s="1339" t="str">
        <f t="shared" si="28"/>
        <v>2908</v>
      </c>
      <c r="C3639" s="1349" t="s">
        <v>2491</v>
      </c>
      <c r="D3639" s="1350">
        <v>1</v>
      </c>
      <c r="E3639" s="293" t="s">
        <v>11395</v>
      </c>
      <c r="F3639" s="1352" t="s">
        <v>11396</v>
      </c>
      <c r="G3639" s="1351">
        <v>40484</v>
      </c>
      <c r="H3639" s="1348" t="s">
        <v>2252</v>
      </c>
      <c r="I3639" s="1348">
        <v>1357</v>
      </c>
      <c r="J3639" s="1351">
        <v>39338</v>
      </c>
      <c r="K3639" s="1352" t="s">
        <v>2253</v>
      </c>
      <c r="L3639" s="1352"/>
      <c r="M3639" s="1345" t="s">
        <v>11392</v>
      </c>
      <c r="N3639" s="1346" t="s">
        <v>1830</v>
      </c>
      <c r="O3639" s="1347"/>
      <c r="P3639" s="117" t="str">
        <f t="shared" si="29"/>
        <v>2908</v>
      </c>
      <c r="Q3639" s="117"/>
      <c r="R3639" s="1348">
        <v>290802060</v>
      </c>
      <c r="S3639" s="321"/>
      <c r="T3639" s="321"/>
    </row>
    <row r="3640" spans="1:20" ht="34.5" hidden="1" customHeight="1">
      <c r="A3640" s="1348">
        <v>290802061</v>
      </c>
      <c r="B3640" s="1339" t="str">
        <f t="shared" si="28"/>
        <v>2908</v>
      </c>
      <c r="C3640" s="1349" t="s">
        <v>2491</v>
      </c>
      <c r="D3640" s="1350">
        <v>2</v>
      </c>
      <c r="E3640" s="293" t="s">
        <v>11397</v>
      </c>
      <c r="F3640" s="1352" t="s">
        <v>11398</v>
      </c>
      <c r="G3640" s="1356">
        <v>43909</v>
      </c>
      <c r="H3640" s="1348" t="s">
        <v>2252</v>
      </c>
      <c r="I3640" s="1348">
        <v>1461</v>
      </c>
      <c r="J3640" s="1351">
        <v>41123</v>
      </c>
      <c r="K3640" s="1352" t="s">
        <v>2253</v>
      </c>
      <c r="L3640" s="1353"/>
      <c r="M3640" s="1345" t="s">
        <v>1830</v>
      </c>
      <c r="N3640" s="1346" t="s">
        <v>1830</v>
      </c>
      <c r="O3640" s="1347"/>
      <c r="P3640" s="117" t="str">
        <f t="shared" si="29"/>
        <v>2908</v>
      </c>
      <c r="Q3640" s="117"/>
      <c r="R3640" s="1348">
        <v>290802061</v>
      </c>
      <c r="S3640" s="321"/>
      <c r="T3640" s="321"/>
    </row>
    <row r="3641" spans="1:20" ht="34.5" hidden="1" customHeight="1">
      <c r="A3641" s="1348">
        <v>290802062</v>
      </c>
      <c r="B3641" s="1339" t="str">
        <f t="shared" si="28"/>
        <v>2908</v>
      </c>
      <c r="C3641" s="1349" t="s">
        <v>2491</v>
      </c>
      <c r="D3641" s="1350">
        <v>1</v>
      </c>
      <c r="E3641" s="293" t="s">
        <v>11399</v>
      </c>
      <c r="F3641" s="1352" t="s">
        <v>11400</v>
      </c>
      <c r="G3641" s="1356">
        <v>40484</v>
      </c>
      <c r="H3641" s="1348" t="s">
        <v>2252</v>
      </c>
      <c r="I3641" s="1348">
        <v>1357</v>
      </c>
      <c r="J3641" s="1351">
        <v>39338</v>
      </c>
      <c r="K3641" s="1352" t="s">
        <v>2253</v>
      </c>
      <c r="L3641" s="1352"/>
      <c r="M3641" s="1345" t="s">
        <v>11401</v>
      </c>
      <c r="N3641" s="1346" t="s">
        <v>1830</v>
      </c>
      <c r="O3641" s="1347"/>
      <c r="P3641" s="117" t="str">
        <f t="shared" si="29"/>
        <v>2908</v>
      </c>
      <c r="Q3641" s="117"/>
      <c r="R3641" s="1348">
        <v>290802062</v>
      </c>
      <c r="S3641" s="321"/>
      <c r="T3641" s="321"/>
    </row>
    <row r="3642" spans="1:20" ht="34.5" hidden="1" customHeight="1">
      <c r="A3642" s="1348">
        <v>290802063</v>
      </c>
      <c r="B3642" s="1339" t="str">
        <f t="shared" si="28"/>
        <v>2908</v>
      </c>
      <c r="C3642" s="1349" t="s">
        <v>2491</v>
      </c>
      <c r="D3642" s="1350">
        <v>1</v>
      </c>
      <c r="E3642" s="293" t="s">
        <v>11402</v>
      </c>
      <c r="F3642" s="1352" t="s">
        <v>11403</v>
      </c>
      <c r="G3642" s="1351">
        <v>40484</v>
      </c>
      <c r="H3642" s="1348" t="s">
        <v>2252</v>
      </c>
      <c r="I3642" s="1348">
        <v>1357</v>
      </c>
      <c r="J3642" s="1351">
        <v>39338</v>
      </c>
      <c r="K3642" s="1352" t="s">
        <v>2253</v>
      </c>
      <c r="L3642" s="1353"/>
      <c r="M3642" s="1345" t="s">
        <v>1830</v>
      </c>
      <c r="N3642" s="1346" t="s">
        <v>3398</v>
      </c>
      <c r="O3642" s="1347"/>
      <c r="P3642" s="117" t="str">
        <f t="shared" si="29"/>
        <v>2908</v>
      </c>
      <c r="Q3642" s="117"/>
      <c r="R3642" s="1348">
        <v>290802063</v>
      </c>
      <c r="S3642" s="321"/>
      <c r="T3642" s="321"/>
    </row>
    <row r="3643" spans="1:20" ht="34.5" hidden="1" customHeight="1">
      <c r="A3643" s="1348">
        <v>290301001</v>
      </c>
      <c r="B3643" s="1339" t="str">
        <f t="shared" si="28"/>
        <v>2903</v>
      </c>
      <c r="C3643" s="1349" t="s">
        <v>2491</v>
      </c>
      <c r="D3643" s="1350">
        <v>2</v>
      </c>
      <c r="E3643" s="293" t="s">
        <v>11404</v>
      </c>
      <c r="F3643" s="1352" t="s">
        <v>11405</v>
      </c>
      <c r="G3643" s="1351">
        <v>43909</v>
      </c>
      <c r="H3643" s="1348" t="s">
        <v>2252</v>
      </c>
      <c r="I3643" s="1348">
        <v>1461</v>
      </c>
      <c r="J3643" s="1351">
        <v>41123</v>
      </c>
      <c r="K3643" s="1352" t="s">
        <v>2253</v>
      </c>
      <c r="L3643" s="1352"/>
      <c r="M3643" s="1345" t="s">
        <v>1830</v>
      </c>
      <c r="N3643" s="1346" t="s">
        <v>1830</v>
      </c>
      <c r="O3643" s="1347"/>
      <c r="P3643" s="117" t="str">
        <f t="shared" si="29"/>
        <v>2903</v>
      </c>
      <c r="Q3643" s="117"/>
      <c r="R3643" s="1348">
        <v>290301001</v>
      </c>
      <c r="S3643" s="321"/>
      <c r="T3643" s="321"/>
    </row>
    <row r="3644" spans="1:20" ht="34.5" hidden="1" customHeight="1">
      <c r="A3644" s="1348">
        <v>290301001</v>
      </c>
      <c r="B3644" s="1339" t="str">
        <f t="shared" si="28"/>
        <v>2903</v>
      </c>
      <c r="C3644" s="1349" t="s">
        <v>2491</v>
      </c>
      <c r="D3644" s="1350">
        <v>1</v>
      </c>
      <c r="E3644" s="293" t="s">
        <v>11406</v>
      </c>
      <c r="F3644" s="1352" t="s">
        <v>11407</v>
      </c>
      <c r="G3644" s="1356">
        <v>40484</v>
      </c>
      <c r="H3644" s="1348" t="s">
        <v>2252</v>
      </c>
      <c r="I3644" s="1348">
        <v>1357</v>
      </c>
      <c r="J3644" s="1351">
        <v>39338</v>
      </c>
      <c r="K3644" s="1352" t="s">
        <v>2253</v>
      </c>
      <c r="L3644" s="1353"/>
      <c r="M3644" s="1345" t="s">
        <v>1830</v>
      </c>
      <c r="N3644" s="1346" t="s">
        <v>1830</v>
      </c>
      <c r="O3644" s="1347"/>
      <c r="P3644" s="117" t="str">
        <f t="shared" si="29"/>
        <v>2903</v>
      </c>
      <c r="Q3644" s="117"/>
      <c r="R3644" s="1348">
        <v>290301001</v>
      </c>
      <c r="S3644" s="321"/>
      <c r="T3644" s="321"/>
    </row>
    <row r="3645" spans="1:20" ht="34.5" hidden="1" customHeight="1">
      <c r="A3645" s="1348">
        <v>290301002</v>
      </c>
      <c r="B3645" s="1339" t="str">
        <f t="shared" si="28"/>
        <v>2903</v>
      </c>
      <c r="C3645" s="1349" t="s">
        <v>2491</v>
      </c>
      <c r="D3645" s="1350">
        <v>1</v>
      </c>
      <c r="E3645" s="293" t="s">
        <v>11408</v>
      </c>
      <c r="F3645" s="1352" t="s">
        <v>11409</v>
      </c>
      <c r="G3645" s="1351">
        <v>41182</v>
      </c>
      <c r="H3645" s="1348" t="s">
        <v>2252</v>
      </c>
      <c r="I3645" s="1348">
        <v>1357</v>
      </c>
      <c r="J3645" s="1351">
        <v>39338</v>
      </c>
      <c r="K3645" s="1352" t="s">
        <v>2253</v>
      </c>
      <c r="L3645" s="1352" t="s">
        <v>11410</v>
      </c>
      <c r="M3645" s="1345" t="s">
        <v>1830</v>
      </c>
      <c r="N3645" s="1346" t="s">
        <v>1830</v>
      </c>
      <c r="O3645" s="1347"/>
      <c r="P3645" s="117" t="str">
        <f t="shared" si="29"/>
        <v>2903</v>
      </c>
      <c r="Q3645" s="117"/>
      <c r="R3645" s="1348">
        <v>290301002</v>
      </c>
      <c r="S3645" s="321"/>
      <c r="T3645" s="321"/>
    </row>
    <row r="3646" spans="1:20" ht="34.5" hidden="1" customHeight="1">
      <c r="A3646" s="1348">
        <v>290301002</v>
      </c>
      <c r="B3646" s="1339" t="str">
        <f t="shared" si="28"/>
        <v>2903</v>
      </c>
      <c r="C3646" s="1349" t="s">
        <v>2491</v>
      </c>
      <c r="D3646" s="1350">
        <v>2</v>
      </c>
      <c r="E3646" s="293" t="s">
        <v>11411</v>
      </c>
      <c r="F3646" s="1352" t="s">
        <v>7718</v>
      </c>
      <c r="G3646" s="1351">
        <v>43830</v>
      </c>
      <c r="H3646" s="1348" t="s">
        <v>2252</v>
      </c>
      <c r="I3646" s="1348">
        <v>1482</v>
      </c>
      <c r="J3646" s="1351">
        <v>41470</v>
      </c>
      <c r="K3646" s="1352" t="s">
        <v>2253</v>
      </c>
      <c r="L3646" s="1353"/>
      <c r="M3646" s="1345" t="s">
        <v>3308</v>
      </c>
      <c r="N3646" s="1346" t="s">
        <v>1830</v>
      </c>
      <c r="O3646" s="1347"/>
      <c r="P3646" s="117" t="str">
        <f t="shared" si="29"/>
        <v>2903</v>
      </c>
      <c r="Q3646" s="117"/>
      <c r="R3646" s="1348">
        <v>290301002</v>
      </c>
      <c r="S3646" s="321"/>
      <c r="T3646" s="321"/>
    </row>
    <row r="3647" spans="1:20" ht="34.5" hidden="1" customHeight="1">
      <c r="A3647" s="1348">
        <v>290301003</v>
      </c>
      <c r="B3647" s="1339" t="str">
        <f t="shared" si="28"/>
        <v>2903</v>
      </c>
      <c r="C3647" s="1349" t="s">
        <v>2491</v>
      </c>
      <c r="D3647" s="1350">
        <v>1</v>
      </c>
      <c r="E3647" s="293" t="s">
        <v>11412</v>
      </c>
      <c r="F3647" s="1352" t="s">
        <v>11413</v>
      </c>
      <c r="G3647" s="1351">
        <v>41182</v>
      </c>
      <c r="H3647" s="1348" t="s">
        <v>2252</v>
      </c>
      <c r="I3647" s="1348">
        <v>1357</v>
      </c>
      <c r="J3647" s="1351">
        <v>39338</v>
      </c>
      <c r="K3647" s="1352" t="s">
        <v>2253</v>
      </c>
      <c r="L3647" s="1352" t="s">
        <v>11414</v>
      </c>
      <c r="M3647" s="1345" t="s">
        <v>11415</v>
      </c>
      <c r="N3647" s="1346" t="s">
        <v>11416</v>
      </c>
      <c r="O3647" s="1347"/>
      <c r="P3647" s="117" t="str">
        <f t="shared" si="29"/>
        <v>2903</v>
      </c>
      <c r="Q3647" s="117"/>
      <c r="R3647" s="1348">
        <v>290301003</v>
      </c>
      <c r="S3647" s="321"/>
      <c r="T3647" s="321"/>
    </row>
    <row r="3648" spans="1:20" ht="34.5" hidden="1" customHeight="1">
      <c r="A3648" s="1348">
        <v>290301003</v>
      </c>
      <c r="B3648" s="1339" t="str">
        <f t="shared" si="28"/>
        <v>2903</v>
      </c>
      <c r="C3648" s="1349" t="s">
        <v>2491</v>
      </c>
      <c r="D3648" s="1350">
        <v>2</v>
      </c>
      <c r="E3648" s="293" t="s">
        <v>11417</v>
      </c>
      <c r="F3648" s="1352" t="s">
        <v>7720</v>
      </c>
      <c r="G3648" s="1356">
        <v>43830</v>
      </c>
      <c r="H3648" s="1348" t="s">
        <v>2252</v>
      </c>
      <c r="I3648" s="1348">
        <v>1482</v>
      </c>
      <c r="J3648" s="1351">
        <v>41470</v>
      </c>
      <c r="K3648" s="1352" t="s">
        <v>2253</v>
      </c>
      <c r="L3648" s="1353"/>
      <c r="M3648" s="1345" t="s">
        <v>11064</v>
      </c>
      <c r="N3648" s="1346" t="s">
        <v>11418</v>
      </c>
      <c r="O3648" s="1347"/>
      <c r="P3648" s="117" t="str">
        <f t="shared" si="29"/>
        <v>2903</v>
      </c>
      <c r="Q3648" s="117"/>
      <c r="R3648" s="1348">
        <v>290301003</v>
      </c>
      <c r="S3648" s="321"/>
      <c r="T3648" s="321"/>
    </row>
    <row r="3649" spans="1:20" ht="34.5" hidden="1" customHeight="1">
      <c r="A3649" s="1348">
        <v>290301004</v>
      </c>
      <c r="B3649" s="1339" t="str">
        <f t="shared" si="28"/>
        <v>2903</v>
      </c>
      <c r="C3649" s="1349" t="s">
        <v>2491</v>
      </c>
      <c r="D3649" s="1350">
        <v>1</v>
      </c>
      <c r="E3649" s="293" t="s">
        <v>11419</v>
      </c>
      <c r="F3649" s="1352" t="s">
        <v>11420</v>
      </c>
      <c r="G3649" s="1351">
        <v>41182</v>
      </c>
      <c r="H3649" s="1348" t="s">
        <v>2252</v>
      </c>
      <c r="I3649" s="1348">
        <v>1357</v>
      </c>
      <c r="J3649" s="1351">
        <v>39338</v>
      </c>
      <c r="K3649" s="1352" t="s">
        <v>2253</v>
      </c>
      <c r="L3649" s="1352"/>
      <c r="M3649" s="1345" t="s">
        <v>11421</v>
      </c>
      <c r="N3649" s="1346" t="s">
        <v>1830</v>
      </c>
      <c r="O3649" s="1347"/>
      <c r="P3649" s="117" t="str">
        <f t="shared" si="29"/>
        <v>2903</v>
      </c>
      <c r="Q3649" s="117"/>
      <c r="R3649" s="1348">
        <v>290301004</v>
      </c>
      <c r="S3649" s="321"/>
      <c r="T3649" s="321"/>
    </row>
    <row r="3650" spans="1:20" ht="34.5" hidden="1" customHeight="1">
      <c r="A3650" s="1348">
        <v>290301004</v>
      </c>
      <c r="B3650" s="1339" t="str">
        <f t="shared" si="28"/>
        <v>2903</v>
      </c>
      <c r="C3650" s="1349" t="s">
        <v>2491</v>
      </c>
      <c r="D3650" s="1350">
        <v>2</v>
      </c>
      <c r="E3650" s="293" t="s">
        <v>11422</v>
      </c>
      <c r="F3650" s="1352" t="s">
        <v>11423</v>
      </c>
      <c r="G3650" s="1356">
        <v>44308</v>
      </c>
      <c r="H3650" s="1348" t="s">
        <v>2252</v>
      </c>
      <c r="I3650" s="1348">
        <v>1482</v>
      </c>
      <c r="J3650" s="1351">
        <v>41470</v>
      </c>
      <c r="K3650" s="1352" t="s">
        <v>2253</v>
      </c>
      <c r="L3650" s="1353"/>
      <c r="M3650" s="1345" t="s">
        <v>3308</v>
      </c>
      <c r="N3650" s="1346" t="s">
        <v>11424</v>
      </c>
      <c r="O3650" s="1347"/>
      <c r="P3650" s="117" t="str">
        <f t="shared" si="29"/>
        <v>2903</v>
      </c>
      <c r="Q3650" s="117"/>
      <c r="R3650" s="1348">
        <v>290301004</v>
      </c>
      <c r="S3650" s="321"/>
      <c r="T3650" s="321"/>
    </row>
    <row r="3651" spans="1:20" ht="34.5" hidden="1" customHeight="1">
      <c r="A3651" s="1348">
        <v>290301005</v>
      </c>
      <c r="B3651" s="1339" t="str">
        <f t="shared" si="28"/>
        <v>2903</v>
      </c>
      <c r="C3651" s="1349" t="s">
        <v>2491</v>
      </c>
      <c r="D3651" s="1350">
        <v>1</v>
      </c>
      <c r="E3651" s="293" t="s">
        <v>11425</v>
      </c>
      <c r="F3651" s="1352" t="s">
        <v>11426</v>
      </c>
      <c r="G3651" s="1351">
        <v>41182</v>
      </c>
      <c r="H3651" s="1348" t="s">
        <v>2252</v>
      </c>
      <c r="I3651" s="1348">
        <v>1357</v>
      </c>
      <c r="J3651" s="1351">
        <v>39338</v>
      </c>
      <c r="K3651" s="1352" t="s">
        <v>2253</v>
      </c>
      <c r="L3651" s="1352"/>
      <c r="M3651" s="1345" t="s">
        <v>11427</v>
      </c>
      <c r="N3651" s="1346" t="s">
        <v>1830</v>
      </c>
      <c r="O3651" s="1347"/>
      <c r="P3651" s="117" t="str">
        <f t="shared" si="29"/>
        <v>2903</v>
      </c>
      <c r="Q3651" s="117"/>
      <c r="R3651" s="1348">
        <v>290301005</v>
      </c>
      <c r="S3651" s="321"/>
      <c r="T3651" s="321"/>
    </row>
    <row r="3652" spans="1:20" ht="34.5" hidden="1" customHeight="1">
      <c r="A3652" s="1348">
        <v>290301005</v>
      </c>
      <c r="B3652" s="1339" t="str">
        <f t="shared" si="28"/>
        <v>2903</v>
      </c>
      <c r="C3652" s="1349" t="s">
        <v>2491</v>
      </c>
      <c r="D3652" s="1350">
        <v>2</v>
      </c>
      <c r="E3652" s="293" t="s">
        <v>11428</v>
      </c>
      <c r="F3652" s="1352" t="s">
        <v>11429</v>
      </c>
      <c r="G3652" s="1356">
        <v>44308</v>
      </c>
      <c r="H3652" s="1348" t="s">
        <v>2252</v>
      </c>
      <c r="I3652" s="1348">
        <v>1482</v>
      </c>
      <c r="J3652" s="1351">
        <v>41470</v>
      </c>
      <c r="K3652" s="1352" t="s">
        <v>2253</v>
      </c>
      <c r="L3652" s="1353"/>
      <c r="M3652" s="1345" t="s">
        <v>3308</v>
      </c>
      <c r="N3652" s="1346" t="s">
        <v>11430</v>
      </c>
      <c r="O3652" s="1347"/>
      <c r="P3652" s="117" t="str">
        <f t="shared" si="29"/>
        <v>2903</v>
      </c>
      <c r="Q3652" s="117"/>
      <c r="R3652" s="1348">
        <v>290301005</v>
      </c>
      <c r="S3652" s="321"/>
      <c r="T3652" s="321"/>
    </row>
    <row r="3653" spans="1:20" ht="34.5" hidden="1" customHeight="1">
      <c r="A3653" s="1348">
        <v>290301006</v>
      </c>
      <c r="B3653" s="1339" t="str">
        <f t="shared" si="28"/>
        <v>2903</v>
      </c>
      <c r="C3653" s="1349" t="s">
        <v>2491</v>
      </c>
      <c r="D3653" s="1350">
        <v>1</v>
      </c>
      <c r="E3653" s="293" t="s">
        <v>11431</v>
      </c>
      <c r="F3653" s="1352" t="s">
        <v>11432</v>
      </c>
      <c r="G3653" s="1356">
        <v>41182</v>
      </c>
      <c r="H3653" s="1348" t="s">
        <v>2252</v>
      </c>
      <c r="I3653" s="1348">
        <v>1357</v>
      </c>
      <c r="J3653" s="1351">
        <v>39338</v>
      </c>
      <c r="K3653" s="1352" t="s">
        <v>2253</v>
      </c>
      <c r="L3653" s="1352" t="s">
        <v>11433</v>
      </c>
      <c r="M3653" s="1345" t="s">
        <v>11434</v>
      </c>
      <c r="N3653" s="1346" t="s">
        <v>11435</v>
      </c>
      <c r="O3653" s="1347"/>
      <c r="P3653" s="117" t="str">
        <f t="shared" si="29"/>
        <v>2903</v>
      </c>
      <c r="Q3653" s="117"/>
      <c r="R3653" s="1348">
        <v>290301006</v>
      </c>
      <c r="S3653" s="321"/>
      <c r="T3653" s="321"/>
    </row>
    <row r="3654" spans="1:20" ht="34.5" hidden="1" customHeight="1">
      <c r="A3654" s="1348">
        <v>290301006</v>
      </c>
      <c r="B3654" s="1339" t="str">
        <f t="shared" si="28"/>
        <v>2903</v>
      </c>
      <c r="C3654" s="1349" t="s">
        <v>2491</v>
      </c>
      <c r="D3654" s="1350">
        <v>2</v>
      </c>
      <c r="E3654" s="293" t="s">
        <v>11436</v>
      </c>
      <c r="F3654" s="1352" t="s">
        <v>7723</v>
      </c>
      <c r="G3654" s="1356">
        <v>43830</v>
      </c>
      <c r="H3654" s="1348" t="s">
        <v>2252</v>
      </c>
      <c r="I3654" s="1348">
        <v>1482</v>
      </c>
      <c r="J3654" s="1351">
        <v>41470</v>
      </c>
      <c r="K3654" s="1352" t="s">
        <v>2253</v>
      </c>
      <c r="L3654" s="1353"/>
      <c r="M3654" s="1345" t="s">
        <v>3308</v>
      </c>
      <c r="N3654" s="1346" t="s">
        <v>11437</v>
      </c>
      <c r="O3654" s="1347"/>
      <c r="P3654" s="117" t="str">
        <f t="shared" si="29"/>
        <v>2903</v>
      </c>
      <c r="Q3654" s="117"/>
      <c r="R3654" s="1348">
        <v>290301006</v>
      </c>
      <c r="S3654" s="321"/>
      <c r="T3654" s="321"/>
    </row>
    <row r="3655" spans="1:20" ht="34.5" hidden="1" customHeight="1">
      <c r="A3655" s="1348">
        <v>290301007</v>
      </c>
      <c r="B3655" s="1339" t="str">
        <f t="shared" si="28"/>
        <v>2903</v>
      </c>
      <c r="C3655" s="1349" t="s">
        <v>2491</v>
      </c>
      <c r="D3655" s="1350">
        <v>1</v>
      </c>
      <c r="E3655" s="293" t="s">
        <v>11438</v>
      </c>
      <c r="F3655" s="1352" t="s">
        <v>11439</v>
      </c>
      <c r="G3655" s="1351">
        <v>38557</v>
      </c>
      <c r="H3655" s="1348" t="s">
        <v>2252</v>
      </c>
      <c r="I3655" s="1348">
        <v>1357</v>
      </c>
      <c r="J3655" s="1351">
        <v>39338</v>
      </c>
      <c r="K3655" s="1352" t="s">
        <v>2253</v>
      </c>
      <c r="L3655" s="1352"/>
      <c r="M3655" s="1345" t="s">
        <v>11440</v>
      </c>
      <c r="N3655" s="1346" t="s">
        <v>1830</v>
      </c>
      <c r="O3655" s="1347"/>
      <c r="P3655" s="117" t="str">
        <f t="shared" si="29"/>
        <v>2903</v>
      </c>
      <c r="Q3655" s="117"/>
      <c r="R3655" s="1348">
        <v>290301007</v>
      </c>
      <c r="S3655" s="321"/>
      <c r="T3655" s="321"/>
    </row>
    <row r="3656" spans="1:20" ht="34.5" hidden="1" customHeight="1">
      <c r="A3656" s="1348">
        <v>290301008</v>
      </c>
      <c r="B3656" s="1339" t="str">
        <f t="shared" si="28"/>
        <v>2903</v>
      </c>
      <c r="C3656" s="1349" t="s">
        <v>2491</v>
      </c>
      <c r="D3656" s="1350">
        <v>2</v>
      </c>
      <c r="E3656" s="293" t="s">
        <v>11441</v>
      </c>
      <c r="F3656" s="1352" t="s">
        <v>11439</v>
      </c>
      <c r="G3656" s="1351">
        <v>40840</v>
      </c>
      <c r="H3656" s="1348" t="s">
        <v>2252</v>
      </c>
      <c r="I3656" s="1348"/>
      <c r="J3656" s="1368"/>
      <c r="K3656" s="1352" t="s">
        <v>2253</v>
      </c>
      <c r="L3656" s="1353"/>
      <c r="M3656" s="1345" t="s">
        <v>3308</v>
      </c>
      <c r="N3656" s="1346" t="s">
        <v>11442</v>
      </c>
      <c r="O3656" s="1347"/>
      <c r="P3656" s="117" t="str">
        <f t="shared" si="29"/>
        <v>2903</v>
      </c>
      <c r="Q3656" s="117"/>
      <c r="R3656" s="1348">
        <v>290301008</v>
      </c>
      <c r="S3656" s="321"/>
      <c r="T3656" s="321"/>
    </row>
    <row r="3657" spans="1:20" ht="34.5" hidden="1" customHeight="1">
      <c r="A3657" s="1348">
        <v>290301008</v>
      </c>
      <c r="B3657" s="1339" t="str">
        <f t="shared" si="28"/>
        <v>2903</v>
      </c>
      <c r="C3657" s="1349" t="s">
        <v>2491</v>
      </c>
      <c r="D3657" s="1350">
        <v>3</v>
      </c>
      <c r="E3657" s="293" t="s">
        <v>11443</v>
      </c>
      <c r="F3657" s="1352" t="s">
        <v>11444</v>
      </c>
      <c r="G3657" s="1351">
        <v>43909</v>
      </c>
      <c r="H3657" s="1348" t="s">
        <v>2252</v>
      </c>
      <c r="I3657" s="1348">
        <v>1461</v>
      </c>
      <c r="J3657" s="1351">
        <v>41123</v>
      </c>
      <c r="K3657" s="1352" t="s">
        <v>2253</v>
      </c>
      <c r="L3657" s="1352"/>
      <c r="M3657" s="1345" t="s">
        <v>11445</v>
      </c>
      <c r="N3657" s="1346" t="s">
        <v>1830</v>
      </c>
      <c r="O3657" s="1347"/>
      <c r="P3657" s="117" t="str">
        <f t="shared" si="29"/>
        <v>2903</v>
      </c>
      <c r="Q3657" s="117"/>
      <c r="R3657" s="1348">
        <v>290301008</v>
      </c>
      <c r="S3657" s="321"/>
      <c r="T3657" s="321"/>
    </row>
    <row r="3658" spans="1:20" ht="34.5" hidden="1" customHeight="1">
      <c r="A3658" s="1348">
        <v>290301009</v>
      </c>
      <c r="B3658" s="1339" t="str">
        <f t="shared" si="28"/>
        <v>2903</v>
      </c>
      <c r="C3658" s="1349" t="s">
        <v>2491</v>
      </c>
      <c r="D3658" s="1350">
        <v>1</v>
      </c>
      <c r="E3658" s="293" t="s">
        <v>11446</v>
      </c>
      <c r="F3658" s="1352" t="s">
        <v>11447</v>
      </c>
      <c r="G3658" s="1356">
        <v>38557</v>
      </c>
      <c r="H3658" s="1348" t="s">
        <v>2252</v>
      </c>
      <c r="I3658" s="1348">
        <v>1357</v>
      </c>
      <c r="J3658" s="1351">
        <v>39338</v>
      </c>
      <c r="K3658" s="1352" t="s">
        <v>2253</v>
      </c>
      <c r="L3658" s="1352"/>
      <c r="M3658" s="1345" t="s">
        <v>3308</v>
      </c>
      <c r="N3658" s="1346" t="s">
        <v>11448</v>
      </c>
      <c r="O3658" s="1347"/>
      <c r="P3658" s="117" t="str">
        <f t="shared" si="29"/>
        <v>2903</v>
      </c>
      <c r="Q3658" s="117"/>
      <c r="R3658" s="1348">
        <v>290301009</v>
      </c>
      <c r="S3658" s="321"/>
      <c r="T3658" s="321"/>
    </row>
    <row r="3659" spans="1:20" ht="34.5" hidden="1" customHeight="1">
      <c r="A3659" s="1348">
        <v>290301009</v>
      </c>
      <c r="B3659" s="1339" t="str">
        <f t="shared" si="28"/>
        <v>2903</v>
      </c>
      <c r="C3659" s="1349" t="s">
        <v>2491</v>
      </c>
      <c r="D3659" s="1350">
        <v>2</v>
      </c>
      <c r="E3659" s="293" t="s">
        <v>11449</v>
      </c>
      <c r="F3659" s="1352" t="s">
        <v>11450</v>
      </c>
      <c r="G3659" s="1351">
        <v>44608</v>
      </c>
      <c r="H3659" s="1348" t="s">
        <v>2252</v>
      </c>
      <c r="I3659" s="1348">
        <v>1461</v>
      </c>
      <c r="J3659" s="1351">
        <v>41123</v>
      </c>
      <c r="K3659" s="1352" t="s">
        <v>2253</v>
      </c>
      <c r="L3659" s="1352"/>
      <c r="M3659" s="1345" t="s">
        <v>11451</v>
      </c>
      <c r="N3659" s="1346" t="s">
        <v>1830</v>
      </c>
      <c r="O3659" s="1347"/>
      <c r="P3659" s="117" t="str">
        <f t="shared" si="29"/>
        <v>2903</v>
      </c>
      <c r="Q3659" s="117"/>
      <c r="R3659" s="1348">
        <v>290301009</v>
      </c>
      <c r="S3659" s="321"/>
      <c r="T3659" s="321"/>
    </row>
    <row r="3660" spans="1:20" ht="34.5" hidden="1" customHeight="1">
      <c r="A3660" s="1348">
        <v>290301010</v>
      </c>
      <c r="B3660" s="1339" t="str">
        <f t="shared" si="28"/>
        <v>2903</v>
      </c>
      <c r="C3660" s="1349" t="s">
        <v>2491</v>
      </c>
      <c r="D3660" s="1350">
        <v>1</v>
      </c>
      <c r="E3660" s="293" t="s">
        <v>11452</v>
      </c>
      <c r="F3660" s="1352" t="s">
        <v>11453</v>
      </c>
      <c r="G3660" s="1356">
        <v>41820</v>
      </c>
      <c r="H3660" s="1348" t="s">
        <v>2252</v>
      </c>
      <c r="I3660" s="1348">
        <v>1416</v>
      </c>
      <c r="J3660" s="1351">
        <v>40325</v>
      </c>
      <c r="K3660" s="1352" t="s">
        <v>2253</v>
      </c>
      <c r="L3660" s="1353"/>
      <c r="M3660" s="1345" t="s">
        <v>3308</v>
      </c>
      <c r="N3660" s="1346" t="s">
        <v>11454</v>
      </c>
      <c r="O3660" s="1347"/>
      <c r="P3660" s="117" t="str">
        <f t="shared" si="29"/>
        <v>2903</v>
      </c>
      <c r="Q3660" s="117"/>
      <c r="R3660" s="1348">
        <v>290301010</v>
      </c>
      <c r="S3660" s="321"/>
      <c r="T3660" s="321"/>
    </row>
    <row r="3661" spans="1:20" ht="34.5" hidden="1" customHeight="1">
      <c r="A3661" s="1348">
        <v>290301010</v>
      </c>
      <c r="B3661" s="1339" t="str">
        <f t="shared" si="28"/>
        <v>2903</v>
      </c>
      <c r="C3661" s="1349" t="s">
        <v>2491</v>
      </c>
      <c r="D3661" s="1350">
        <v>2</v>
      </c>
      <c r="E3661" s="293" t="s">
        <v>11455</v>
      </c>
      <c r="F3661" s="1352" t="s">
        <v>11453</v>
      </c>
      <c r="G3661" s="1351">
        <v>43909</v>
      </c>
      <c r="H3661" s="1348" t="s">
        <v>2252</v>
      </c>
      <c r="I3661" s="1348">
        <v>1497</v>
      </c>
      <c r="J3661" s="1351">
        <v>41774</v>
      </c>
      <c r="K3661" s="1352" t="s">
        <v>2253</v>
      </c>
      <c r="L3661" s="1352"/>
      <c r="M3661" s="1345" t="s">
        <v>11445</v>
      </c>
      <c r="N3661" s="1346" t="s">
        <v>1830</v>
      </c>
      <c r="O3661" s="1347"/>
      <c r="P3661" s="117" t="str">
        <f t="shared" si="29"/>
        <v>2903</v>
      </c>
      <c r="Q3661" s="117"/>
      <c r="R3661" s="1348">
        <v>290301010</v>
      </c>
      <c r="S3661" s="321"/>
      <c r="T3661" s="321"/>
    </row>
    <row r="3662" spans="1:20" ht="34.5" hidden="1" customHeight="1">
      <c r="A3662" s="1348">
        <v>290301011</v>
      </c>
      <c r="B3662" s="1339" t="str">
        <f t="shared" si="28"/>
        <v>2903</v>
      </c>
      <c r="C3662" s="1349" t="s">
        <v>2491</v>
      </c>
      <c r="D3662" s="1350">
        <v>1</v>
      </c>
      <c r="E3662" s="293" t="s">
        <v>11456</v>
      </c>
      <c r="F3662" s="1352" t="s">
        <v>11457</v>
      </c>
      <c r="G3662" s="1356">
        <v>38557</v>
      </c>
      <c r="H3662" s="1348" t="s">
        <v>2252</v>
      </c>
      <c r="I3662" s="1348">
        <v>1357</v>
      </c>
      <c r="J3662" s="1351">
        <v>39338</v>
      </c>
      <c r="K3662" s="1352" t="s">
        <v>2253</v>
      </c>
      <c r="L3662" s="1353"/>
      <c r="M3662" s="1345" t="s">
        <v>3308</v>
      </c>
      <c r="N3662" s="1346" t="s">
        <v>11458</v>
      </c>
      <c r="O3662" s="1347"/>
      <c r="P3662" s="117" t="str">
        <f t="shared" si="29"/>
        <v>2903</v>
      </c>
      <c r="Q3662" s="117"/>
      <c r="R3662" s="1348">
        <v>290301011</v>
      </c>
      <c r="S3662" s="321"/>
      <c r="T3662" s="321"/>
    </row>
    <row r="3663" spans="1:20" ht="34.5" hidden="1" customHeight="1">
      <c r="A3663" s="1348">
        <v>290301012</v>
      </c>
      <c r="B3663" s="1339" t="str">
        <f t="shared" si="28"/>
        <v>2903</v>
      </c>
      <c r="C3663" s="1349" t="s">
        <v>2491</v>
      </c>
      <c r="D3663" s="1350">
        <v>2</v>
      </c>
      <c r="E3663" s="293" t="s">
        <v>11459</v>
      </c>
      <c r="F3663" s="1352" t="s">
        <v>11460</v>
      </c>
      <c r="G3663" s="1351">
        <v>43909</v>
      </c>
      <c r="H3663" s="1348" t="s">
        <v>2252</v>
      </c>
      <c r="I3663" s="1348">
        <v>1461</v>
      </c>
      <c r="J3663" s="1351">
        <v>41123</v>
      </c>
      <c r="K3663" s="1352" t="s">
        <v>2253</v>
      </c>
      <c r="L3663" s="1352"/>
      <c r="M3663" s="1345" t="s">
        <v>11445</v>
      </c>
      <c r="N3663" s="1346" t="s">
        <v>1830</v>
      </c>
      <c r="O3663" s="1347"/>
      <c r="P3663" s="117" t="str">
        <f t="shared" si="29"/>
        <v>2903</v>
      </c>
      <c r="Q3663" s="117"/>
      <c r="R3663" s="1348">
        <v>290301012</v>
      </c>
      <c r="S3663" s="321"/>
      <c r="T3663" s="321"/>
    </row>
    <row r="3664" spans="1:20" ht="34.5" hidden="1" customHeight="1">
      <c r="A3664" s="1348">
        <v>290301012</v>
      </c>
      <c r="B3664" s="1339" t="str">
        <f t="shared" si="28"/>
        <v>2903</v>
      </c>
      <c r="C3664" s="1349" t="s">
        <v>2491</v>
      </c>
      <c r="D3664" s="1350">
        <v>1</v>
      </c>
      <c r="E3664" s="293" t="s">
        <v>11461</v>
      </c>
      <c r="F3664" s="1352" t="s">
        <v>11462</v>
      </c>
      <c r="G3664" s="1356">
        <v>38557</v>
      </c>
      <c r="H3664" s="1348" t="s">
        <v>2252</v>
      </c>
      <c r="I3664" s="1348">
        <v>1357</v>
      </c>
      <c r="J3664" s="1351">
        <v>39338</v>
      </c>
      <c r="K3664" s="1352" t="s">
        <v>2253</v>
      </c>
      <c r="L3664" s="1352"/>
      <c r="M3664" s="1345" t="s">
        <v>3308</v>
      </c>
      <c r="N3664" s="1346" t="s">
        <v>11463</v>
      </c>
      <c r="O3664" s="1347"/>
      <c r="P3664" s="117" t="str">
        <f t="shared" si="29"/>
        <v>2903</v>
      </c>
      <c r="Q3664" s="117"/>
      <c r="R3664" s="1348">
        <v>290301012</v>
      </c>
      <c r="S3664" s="321"/>
      <c r="T3664" s="321"/>
    </row>
    <row r="3665" spans="1:20" ht="34.5" hidden="1" customHeight="1">
      <c r="A3665" s="1348">
        <v>290301013</v>
      </c>
      <c r="B3665" s="1339" t="str">
        <f t="shared" si="28"/>
        <v>2903</v>
      </c>
      <c r="C3665" s="1349" t="s">
        <v>2491</v>
      </c>
      <c r="D3665" s="1350">
        <v>2</v>
      </c>
      <c r="E3665" s="293" t="s">
        <v>11464</v>
      </c>
      <c r="F3665" s="1352" t="s">
        <v>11465</v>
      </c>
      <c r="G3665" s="1351">
        <v>43827</v>
      </c>
      <c r="H3665" s="1348" t="s">
        <v>2252</v>
      </c>
      <c r="I3665" s="1348">
        <v>1461</v>
      </c>
      <c r="J3665" s="1351">
        <v>41123</v>
      </c>
      <c r="K3665" s="1352" t="s">
        <v>2253</v>
      </c>
      <c r="L3665" s="1352"/>
      <c r="M3665" s="1345" t="s">
        <v>11445</v>
      </c>
      <c r="N3665" s="1346" t="s">
        <v>1830</v>
      </c>
      <c r="O3665" s="1347"/>
      <c r="P3665" s="117" t="str">
        <f t="shared" si="29"/>
        <v>2903</v>
      </c>
      <c r="Q3665" s="117"/>
      <c r="R3665" s="1348">
        <v>290301013</v>
      </c>
      <c r="S3665" s="321"/>
      <c r="T3665" s="321"/>
    </row>
    <row r="3666" spans="1:20" ht="34.5" hidden="1" customHeight="1">
      <c r="A3666" s="1348">
        <v>290301014</v>
      </c>
      <c r="B3666" s="1339" t="str">
        <f t="shared" si="28"/>
        <v>2903</v>
      </c>
      <c r="C3666" s="1349" t="s">
        <v>2491</v>
      </c>
      <c r="D3666" s="1350">
        <v>1</v>
      </c>
      <c r="E3666" s="293" t="s">
        <v>11466</v>
      </c>
      <c r="F3666" s="1352" t="s">
        <v>11467</v>
      </c>
      <c r="G3666" s="1356">
        <v>38557</v>
      </c>
      <c r="H3666" s="1348" t="s">
        <v>2252</v>
      </c>
      <c r="I3666" s="1348">
        <v>1357</v>
      </c>
      <c r="J3666" s="1351">
        <v>39338</v>
      </c>
      <c r="K3666" s="1352" t="s">
        <v>2253</v>
      </c>
      <c r="L3666" s="1352"/>
      <c r="M3666" s="1345" t="s">
        <v>3308</v>
      </c>
      <c r="N3666" s="1346" t="s">
        <v>11468</v>
      </c>
      <c r="O3666" s="1347"/>
      <c r="P3666" s="117" t="str">
        <f t="shared" si="29"/>
        <v>2903</v>
      </c>
      <c r="Q3666" s="117"/>
      <c r="R3666" s="1348">
        <v>290301014</v>
      </c>
      <c r="S3666" s="321"/>
      <c r="T3666" s="321"/>
    </row>
    <row r="3667" spans="1:20" ht="34.5" hidden="1" customHeight="1">
      <c r="A3667" s="1348">
        <v>290301015</v>
      </c>
      <c r="B3667" s="1339" t="str">
        <f t="shared" si="28"/>
        <v>2903</v>
      </c>
      <c r="C3667" s="1349" t="s">
        <v>2491</v>
      </c>
      <c r="D3667" s="1350">
        <v>2</v>
      </c>
      <c r="E3667" s="293" t="s">
        <v>11469</v>
      </c>
      <c r="F3667" s="1352" t="s">
        <v>11470</v>
      </c>
      <c r="G3667" s="1351">
        <v>43909</v>
      </c>
      <c r="H3667" s="1348" t="s">
        <v>2252</v>
      </c>
      <c r="I3667" s="1348">
        <v>1461</v>
      </c>
      <c r="J3667" s="1351">
        <v>41123</v>
      </c>
      <c r="K3667" s="1352" t="s">
        <v>2253</v>
      </c>
      <c r="L3667" s="1352"/>
      <c r="M3667" s="1345" t="s">
        <v>3308</v>
      </c>
      <c r="N3667" s="1346" t="s">
        <v>11471</v>
      </c>
      <c r="O3667" s="1347"/>
      <c r="P3667" s="117" t="str">
        <f t="shared" si="29"/>
        <v>2903</v>
      </c>
      <c r="Q3667" s="117"/>
      <c r="R3667" s="1348">
        <v>290301015</v>
      </c>
      <c r="S3667" s="321"/>
      <c r="T3667" s="321"/>
    </row>
    <row r="3668" spans="1:20" ht="34.5" hidden="1" customHeight="1">
      <c r="A3668" s="1348">
        <v>290301016</v>
      </c>
      <c r="B3668" s="1339" t="str">
        <f t="shared" si="28"/>
        <v>2903</v>
      </c>
      <c r="C3668" s="1349" t="s">
        <v>2491</v>
      </c>
      <c r="D3668" s="1350">
        <v>1</v>
      </c>
      <c r="E3668" s="293" t="s">
        <v>11472</v>
      </c>
      <c r="F3668" s="1352" t="s">
        <v>11473</v>
      </c>
      <c r="G3668" s="1356">
        <v>40484</v>
      </c>
      <c r="H3668" s="1348" t="s">
        <v>2252</v>
      </c>
      <c r="I3668" s="1348">
        <v>1357</v>
      </c>
      <c r="J3668" s="1351">
        <v>39338</v>
      </c>
      <c r="K3668" s="1352" t="s">
        <v>2253</v>
      </c>
      <c r="L3668" s="1352" t="s">
        <v>11474</v>
      </c>
      <c r="M3668" s="1345" t="s">
        <v>3308</v>
      </c>
      <c r="N3668" s="1346" t="s">
        <v>11475</v>
      </c>
      <c r="O3668" s="1347"/>
      <c r="P3668" s="117" t="str">
        <f t="shared" si="29"/>
        <v>2903</v>
      </c>
      <c r="Q3668" s="117"/>
      <c r="R3668" s="1348">
        <v>290301016</v>
      </c>
      <c r="S3668" s="321"/>
      <c r="T3668" s="321"/>
    </row>
    <row r="3669" spans="1:20" ht="34.5" hidden="1" customHeight="1">
      <c r="A3669" s="1348">
        <v>290301017</v>
      </c>
      <c r="B3669" s="1339" t="str">
        <f t="shared" si="28"/>
        <v>2903</v>
      </c>
      <c r="C3669" s="1349" t="s">
        <v>2491</v>
      </c>
      <c r="D3669" s="1350">
        <v>2</v>
      </c>
      <c r="E3669" s="293" t="s">
        <v>11476</v>
      </c>
      <c r="F3669" s="1352" t="s">
        <v>8279</v>
      </c>
      <c r="G3669" s="1351">
        <v>43465</v>
      </c>
      <c r="H3669" s="1348" t="s">
        <v>2252</v>
      </c>
      <c r="I3669" s="1348">
        <v>1482</v>
      </c>
      <c r="J3669" s="1351">
        <v>41470</v>
      </c>
      <c r="K3669" s="1352" t="s">
        <v>2253</v>
      </c>
      <c r="L3669" s="1352"/>
      <c r="M3669" s="1345" t="s">
        <v>3308</v>
      </c>
      <c r="N3669" s="1346" t="s">
        <v>11448</v>
      </c>
      <c r="O3669" s="1347"/>
      <c r="P3669" s="117" t="str">
        <f t="shared" si="29"/>
        <v>2903</v>
      </c>
      <c r="Q3669" s="117"/>
      <c r="R3669" s="1348">
        <v>290301017</v>
      </c>
      <c r="S3669" s="321"/>
      <c r="T3669" s="321"/>
    </row>
    <row r="3670" spans="1:20" ht="34.5" hidden="1" customHeight="1">
      <c r="A3670" s="1348">
        <v>290301018</v>
      </c>
      <c r="B3670" s="1339" t="str">
        <f t="shared" si="28"/>
        <v>2903</v>
      </c>
      <c r="C3670" s="1349" t="s">
        <v>2491</v>
      </c>
      <c r="D3670" s="1350">
        <v>1</v>
      </c>
      <c r="E3670" s="293" t="s">
        <v>11477</v>
      </c>
      <c r="F3670" s="1352" t="s">
        <v>11478</v>
      </c>
      <c r="G3670" s="1351">
        <v>40484</v>
      </c>
      <c r="H3670" s="1348" t="s">
        <v>2252</v>
      </c>
      <c r="I3670" s="1348">
        <v>1357</v>
      </c>
      <c r="J3670" s="1351">
        <v>39338</v>
      </c>
      <c r="K3670" s="1352" t="s">
        <v>2253</v>
      </c>
      <c r="L3670" s="1353"/>
      <c r="M3670" s="1345" t="s">
        <v>3308</v>
      </c>
      <c r="N3670" s="1346" t="s">
        <v>11479</v>
      </c>
      <c r="O3670" s="1347"/>
      <c r="P3670" s="117" t="str">
        <f t="shared" si="29"/>
        <v>2903</v>
      </c>
      <c r="Q3670" s="117"/>
      <c r="R3670" s="1348">
        <v>290301018</v>
      </c>
      <c r="S3670" s="321"/>
      <c r="T3670" s="321"/>
    </row>
    <row r="3671" spans="1:20" ht="34.5" hidden="1" customHeight="1">
      <c r="A3671" s="1348">
        <v>290301019</v>
      </c>
      <c r="B3671" s="1339" t="str">
        <f t="shared" si="28"/>
        <v>2903</v>
      </c>
      <c r="C3671" s="1349" t="s">
        <v>2491</v>
      </c>
      <c r="D3671" s="1350">
        <v>1</v>
      </c>
      <c r="E3671" s="293" t="s">
        <v>11480</v>
      </c>
      <c r="F3671" s="1352" t="s">
        <v>11481</v>
      </c>
      <c r="G3671" s="1351">
        <v>40484</v>
      </c>
      <c r="H3671" s="1348" t="s">
        <v>2252</v>
      </c>
      <c r="I3671" s="1348">
        <v>1357</v>
      </c>
      <c r="J3671" s="1351">
        <v>39338</v>
      </c>
      <c r="K3671" s="1352" t="s">
        <v>2253</v>
      </c>
      <c r="L3671" s="1353"/>
      <c r="M3671" s="1345" t="s">
        <v>3308</v>
      </c>
      <c r="N3671" s="1346" t="s">
        <v>11482</v>
      </c>
      <c r="O3671" s="1347"/>
      <c r="P3671" s="117" t="str">
        <f t="shared" si="29"/>
        <v>2903</v>
      </c>
      <c r="Q3671" s="117"/>
      <c r="R3671" s="1348">
        <v>290301019</v>
      </c>
      <c r="S3671" s="321"/>
      <c r="T3671" s="321"/>
    </row>
    <row r="3672" spans="1:20" ht="34.5" hidden="1" customHeight="1">
      <c r="A3672" s="1348">
        <v>290301020</v>
      </c>
      <c r="B3672" s="1339" t="str">
        <f t="shared" si="28"/>
        <v>2903</v>
      </c>
      <c r="C3672" s="1349" t="s">
        <v>2491</v>
      </c>
      <c r="D3672" s="1350">
        <v>2</v>
      </c>
      <c r="E3672" s="293" t="s">
        <v>11483</v>
      </c>
      <c r="F3672" s="1352" t="s">
        <v>11484</v>
      </c>
      <c r="G3672" s="1351">
        <v>44308</v>
      </c>
      <c r="H3672" s="1348" t="s">
        <v>2252</v>
      </c>
      <c r="I3672" s="1348">
        <v>1461</v>
      </c>
      <c r="J3672" s="1351">
        <v>41123</v>
      </c>
      <c r="K3672" s="1352" t="s">
        <v>2253</v>
      </c>
      <c r="L3672" s="1352"/>
      <c r="M3672" s="1345" t="s">
        <v>3308</v>
      </c>
      <c r="N3672" s="1346" t="s">
        <v>11482</v>
      </c>
      <c r="O3672" s="1347"/>
      <c r="P3672" s="117" t="str">
        <f t="shared" si="29"/>
        <v>2903</v>
      </c>
      <c r="Q3672" s="117"/>
      <c r="R3672" s="1348">
        <v>290301020</v>
      </c>
      <c r="S3672" s="321"/>
      <c r="T3672" s="321"/>
    </row>
    <row r="3673" spans="1:20" ht="34.5" hidden="1" customHeight="1">
      <c r="A3673" s="1348">
        <v>290301021</v>
      </c>
      <c r="B3673" s="1339" t="str">
        <f t="shared" si="28"/>
        <v>2903</v>
      </c>
      <c r="C3673" s="1349" t="s">
        <v>2491</v>
      </c>
      <c r="D3673" s="1350">
        <v>1</v>
      </c>
      <c r="E3673" s="293" t="s">
        <v>11485</v>
      </c>
      <c r="F3673" s="1352" t="s">
        <v>11486</v>
      </c>
      <c r="G3673" s="1351">
        <v>40484</v>
      </c>
      <c r="H3673" s="1348" t="s">
        <v>2252</v>
      </c>
      <c r="I3673" s="1348">
        <v>1357</v>
      </c>
      <c r="J3673" s="1351">
        <v>39338</v>
      </c>
      <c r="K3673" s="1352" t="s">
        <v>2253</v>
      </c>
      <c r="L3673" s="1353"/>
      <c r="M3673" s="1345" t="s">
        <v>3308</v>
      </c>
      <c r="N3673" s="1346" t="s">
        <v>11482</v>
      </c>
      <c r="O3673" s="1347"/>
      <c r="P3673" s="117" t="str">
        <f t="shared" si="29"/>
        <v>2903</v>
      </c>
      <c r="Q3673" s="117"/>
      <c r="R3673" s="1348">
        <v>290301021</v>
      </c>
      <c r="S3673" s="321"/>
      <c r="T3673" s="321"/>
    </row>
    <row r="3674" spans="1:20" ht="34.5" hidden="1" customHeight="1">
      <c r="A3674" s="1348">
        <v>290301022</v>
      </c>
      <c r="B3674" s="1339" t="str">
        <f t="shared" si="28"/>
        <v>2903</v>
      </c>
      <c r="C3674" s="1349" t="s">
        <v>2491</v>
      </c>
      <c r="D3674" s="1350">
        <v>2</v>
      </c>
      <c r="E3674" s="293" t="s">
        <v>11487</v>
      </c>
      <c r="F3674" s="1352" t="s">
        <v>11486</v>
      </c>
      <c r="G3674" s="1351">
        <v>44308</v>
      </c>
      <c r="H3674" s="1348" t="s">
        <v>2252</v>
      </c>
      <c r="I3674" s="1348">
        <v>1461</v>
      </c>
      <c r="J3674" s="1351">
        <v>41123</v>
      </c>
      <c r="K3674" s="1352" t="s">
        <v>2253</v>
      </c>
      <c r="L3674" s="1353"/>
      <c r="M3674" s="1345" t="s">
        <v>3308</v>
      </c>
      <c r="N3674" s="1346" t="s">
        <v>11471</v>
      </c>
      <c r="O3674" s="1347"/>
      <c r="P3674" s="117" t="str">
        <f t="shared" si="29"/>
        <v>2903</v>
      </c>
      <c r="Q3674" s="117"/>
      <c r="R3674" s="1348">
        <v>290301022</v>
      </c>
      <c r="S3674" s="321"/>
      <c r="T3674" s="321"/>
    </row>
    <row r="3675" spans="1:20" ht="34.5" hidden="1" customHeight="1">
      <c r="A3675" s="1348">
        <v>290602001</v>
      </c>
      <c r="B3675" s="1339" t="str">
        <f t="shared" si="28"/>
        <v>2906</v>
      </c>
      <c r="C3675" s="1349" t="s">
        <v>2491</v>
      </c>
      <c r="D3675" s="1350">
        <v>1</v>
      </c>
      <c r="E3675" s="293" t="s">
        <v>11488</v>
      </c>
      <c r="F3675" s="1352" t="s">
        <v>11489</v>
      </c>
      <c r="G3675" s="1351">
        <v>40484</v>
      </c>
      <c r="H3675" s="1348" t="s">
        <v>2252</v>
      </c>
      <c r="I3675" s="1348">
        <v>1357</v>
      </c>
      <c r="J3675" s="1351">
        <v>39338</v>
      </c>
      <c r="K3675" s="1352" t="s">
        <v>2253</v>
      </c>
      <c r="L3675" s="1352"/>
      <c r="M3675" s="1345" t="s">
        <v>1830</v>
      </c>
      <c r="N3675" s="1346" t="s">
        <v>1830</v>
      </c>
      <c r="O3675" s="1347"/>
      <c r="P3675" s="117" t="str">
        <f t="shared" si="29"/>
        <v>2906</v>
      </c>
      <c r="Q3675" s="117"/>
      <c r="R3675" s="1348">
        <v>290602001</v>
      </c>
      <c r="S3675" s="321"/>
      <c r="T3675" s="321"/>
    </row>
    <row r="3676" spans="1:20" ht="34.5" hidden="1" customHeight="1">
      <c r="A3676" s="1348">
        <v>290602002</v>
      </c>
      <c r="B3676" s="1339" t="str">
        <f t="shared" si="28"/>
        <v>2906</v>
      </c>
      <c r="C3676" s="1349" t="s">
        <v>2491</v>
      </c>
      <c r="D3676" s="1350">
        <v>2</v>
      </c>
      <c r="E3676" s="293" t="s">
        <v>11490</v>
      </c>
      <c r="F3676" s="1352" t="s">
        <v>11489</v>
      </c>
      <c r="G3676" s="1356">
        <v>44308</v>
      </c>
      <c r="H3676" s="1348" t="s">
        <v>2252</v>
      </c>
      <c r="I3676" s="1348">
        <v>1461</v>
      </c>
      <c r="J3676" s="1351">
        <v>41123</v>
      </c>
      <c r="K3676" s="1352" t="s">
        <v>2253</v>
      </c>
      <c r="L3676" s="1353"/>
      <c r="M3676" s="1345" t="s">
        <v>1830</v>
      </c>
      <c r="N3676" s="1346" t="s">
        <v>11491</v>
      </c>
      <c r="O3676" s="1347"/>
      <c r="P3676" s="117" t="str">
        <f t="shared" si="29"/>
        <v>2906</v>
      </c>
      <c r="Q3676" s="117"/>
      <c r="R3676" s="1348">
        <v>290602002</v>
      </c>
      <c r="S3676" s="321"/>
      <c r="T3676" s="321"/>
    </row>
    <row r="3677" spans="1:20" ht="34.5" hidden="1" customHeight="1">
      <c r="A3677" s="1348">
        <v>290602003</v>
      </c>
      <c r="B3677" s="1339" t="str">
        <f t="shared" si="28"/>
        <v>2906</v>
      </c>
      <c r="C3677" s="1349" t="s">
        <v>2491</v>
      </c>
      <c r="D3677" s="1350">
        <v>1</v>
      </c>
      <c r="E3677" s="293" t="s">
        <v>11492</v>
      </c>
      <c r="F3677" s="1352" t="s">
        <v>11493</v>
      </c>
      <c r="G3677" s="1356">
        <v>40484</v>
      </c>
      <c r="H3677" s="1348" t="s">
        <v>2252</v>
      </c>
      <c r="I3677" s="1348">
        <v>1357</v>
      </c>
      <c r="J3677" s="1351">
        <v>39338</v>
      </c>
      <c r="K3677" s="1352" t="s">
        <v>2253</v>
      </c>
      <c r="L3677" s="1352"/>
      <c r="M3677" s="1345" t="s">
        <v>1830</v>
      </c>
      <c r="N3677" s="1346" t="s">
        <v>11494</v>
      </c>
      <c r="O3677" s="1347"/>
      <c r="P3677" s="117" t="str">
        <f t="shared" si="29"/>
        <v>2906</v>
      </c>
      <c r="Q3677" s="117"/>
      <c r="R3677" s="1348">
        <v>290602003</v>
      </c>
      <c r="S3677" s="321"/>
      <c r="T3677" s="321"/>
    </row>
    <row r="3678" spans="1:20" ht="34.5" hidden="1" customHeight="1">
      <c r="A3678" s="1348">
        <v>290602004</v>
      </c>
      <c r="B3678" s="1339" t="str">
        <f t="shared" si="28"/>
        <v>2906</v>
      </c>
      <c r="C3678" s="1349" t="s">
        <v>2491</v>
      </c>
      <c r="D3678" s="1350">
        <v>2</v>
      </c>
      <c r="E3678" s="293" t="s">
        <v>11495</v>
      </c>
      <c r="F3678" s="1352" t="s">
        <v>11493</v>
      </c>
      <c r="G3678" s="1356">
        <v>44308</v>
      </c>
      <c r="H3678" s="1348" t="s">
        <v>2252</v>
      </c>
      <c r="I3678" s="1348">
        <v>1461</v>
      </c>
      <c r="J3678" s="1351">
        <v>41123</v>
      </c>
      <c r="K3678" s="1352" t="s">
        <v>2253</v>
      </c>
      <c r="L3678" s="1352"/>
      <c r="M3678" s="1345" t="s">
        <v>1830</v>
      </c>
      <c r="N3678" s="1346" t="s">
        <v>1830</v>
      </c>
      <c r="O3678" s="1347"/>
      <c r="P3678" s="117" t="str">
        <f t="shared" si="29"/>
        <v>2906</v>
      </c>
      <c r="Q3678" s="117"/>
      <c r="R3678" s="1348">
        <v>290602004</v>
      </c>
      <c r="S3678" s="321"/>
      <c r="T3678" s="321"/>
    </row>
    <row r="3679" spans="1:20" ht="34.5" hidden="1" customHeight="1">
      <c r="A3679" s="1348">
        <v>290602005</v>
      </c>
      <c r="B3679" s="1339" t="str">
        <f t="shared" si="28"/>
        <v>2906</v>
      </c>
      <c r="C3679" s="1349" t="s">
        <v>2491</v>
      </c>
      <c r="D3679" s="1350">
        <v>1</v>
      </c>
      <c r="E3679" s="293" t="s">
        <v>11496</v>
      </c>
      <c r="F3679" s="1352" t="s">
        <v>11497</v>
      </c>
      <c r="G3679" s="1356">
        <v>40484</v>
      </c>
      <c r="H3679" s="1348" t="s">
        <v>2252</v>
      </c>
      <c r="I3679" s="1348">
        <v>1357</v>
      </c>
      <c r="J3679" s="1351">
        <v>39338</v>
      </c>
      <c r="K3679" s="1352" t="s">
        <v>2253</v>
      </c>
      <c r="L3679" s="1352"/>
      <c r="M3679" s="1345" t="s">
        <v>1830</v>
      </c>
      <c r="N3679" s="1346" t="s">
        <v>1830</v>
      </c>
      <c r="O3679" s="1347"/>
      <c r="P3679" s="117" t="str">
        <f t="shared" si="29"/>
        <v>2906</v>
      </c>
      <c r="Q3679" s="117"/>
      <c r="R3679" s="1348">
        <v>290602005</v>
      </c>
      <c r="S3679" s="321"/>
      <c r="T3679" s="321"/>
    </row>
    <row r="3680" spans="1:20" ht="34.5" hidden="1" customHeight="1">
      <c r="A3680" s="1348">
        <v>290602006</v>
      </c>
      <c r="B3680" s="1339" t="str">
        <f t="shared" si="28"/>
        <v>2906</v>
      </c>
      <c r="C3680" s="1349" t="s">
        <v>2491</v>
      </c>
      <c r="D3680" s="1350">
        <v>2</v>
      </c>
      <c r="E3680" s="293" t="s">
        <v>11498</v>
      </c>
      <c r="F3680" s="1352" t="s">
        <v>11499</v>
      </c>
      <c r="G3680" s="1351">
        <v>44308</v>
      </c>
      <c r="H3680" s="1348" t="s">
        <v>2252</v>
      </c>
      <c r="I3680" s="1348">
        <v>1461</v>
      </c>
      <c r="J3680" s="1351">
        <v>41123</v>
      </c>
      <c r="K3680" s="1352" t="s">
        <v>2253</v>
      </c>
      <c r="L3680" s="1352"/>
      <c r="M3680" s="1345" t="s">
        <v>1830</v>
      </c>
      <c r="N3680" s="1346" t="s">
        <v>1830</v>
      </c>
      <c r="O3680" s="1347"/>
      <c r="P3680" s="117" t="str">
        <f t="shared" si="29"/>
        <v>2906</v>
      </c>
      <c r="Q3680" s="117"/>
      <c r="R3680" s="1348">
        <v>290602006</v>
      </c>
      <c r="S3680" s="321"/>
      <c r="T3680" s="321"/>
    </row>
    <row r="3681" spans="1:20" ht="34.5" hidden="1" customHeight="1">
      <c r="A3681" s="1348">
        <v>290602007</v>
      </c>
      <c r="B3681" s="1339" t="str">
        <f t="shared" si="28"/>
        <v>2906</v>
      </c>
      <c r="C3681" s="1349" t="s">
        <v>2491</v>
      </c>
      <c r="D3681" s="1350">
        <v>1</v>
      </c>
      <c r="E3681" s="293" t="s">
        <v>11500</v>
      </c>
      <c r="F3681" s="1352" t="s">
        <v>11501</v>
      </c>
      <c r="G3681" s="1351">
        <v>40484</v>
      </c>
      <c r="H3681" s="1348" t="s">
        <v>2252</v>
      </c>
      <c r="I3681" s="1348">
        <v>1357</v>
      </c>
      <c r="J3681" s="1351">
        <v>39338</v>
      </c>
      <c r="K3681" s="1352" t="s">
        <v>2253</v>
      </c>
      <c r="L3681" s="1352"/>
      <c r="M3681" s="1345" t="s">
        <v>1830</v>
      </c>
      <c r="N3681" s="1346" t="s">
        <v>11502</v>
      </c>
      <c r="O3681" s="1347"/>
      <c r="P3681" s="117" t="str">
        <f t="shared" si="29"/>
        <v>2906</v>
      </c>
      <c r="Q3681" s="117"/>
      <c r="R3681" s="1348">
        <v>290602007</v>
      </c>
      <c r="S3681" s="321"/>
      <c r="T3681" s="321"/>
    </row>
    <row r="3682" spans="1:20" ht="34.5" hidden="1" customHeight="1">
      <c r="A3682" s="1348">
        <v>290602008</v>
      </c>
      <c r="B3682" s="1339" t="str">
        <f t="shared" si="28"/>
        <v>2906</v>
      </c>
      <c r="C3682" s="1349" t="s">
        <v>2491</v>
      </c>
      <c r="D3682" s="1350">
        <v>1</v>
      </c>
      <c r="E3682" s="293" t="s">
        <v>11503</v>
      </c>
      <c r="F3682" s="1352" t="s">
        <v>11504</v>
      </c>
      <c r="G3682" s="1356">
        <v>40840</v>
      </c>
      <c r="H3682" s="1348" t="s">
        <v>2252</v>
      </c>
      <c r="I3682" s="1348">
        <v>1357</v>
      </c>
      <c r="J3682" s="1351">
        <v>39338</v>
      </c>
      <c r="K3682" s="1352" t="s">
        <v>2253</v>
      </c>
      <c r="L3682" s="1352"/>
      <c r="M3682" s="1345" t="s">
        <v>1830</v>
      </c>
      <c r="N3682" s="1346" t="s">
        <v>11505</v>
      </c>
      <c r="O3682" s="1347"/>
      <c r="P3682" s="117" t="str">
        <f t="shared" si="29"/>
        <v>2906</v>
      </c>
      <c r="Q3682" s="117"/>
      <c r="R3682" s="1348">
        <v>290602008</v>
      </c>
      <c r="S3682" s="321"/>
      <c r="T3682" s="321"/>
    </row>
    <row r="3683" spans="1:20" ht="34.5" hidden="1" customHeight="1">
      <c r="A3683" s="1348">
        <v>290602009</v>
      </c>
      <c r="B3683" s="1339" t="str">
        <f t="shared" si="28"/>
        <v>2906</v>
      </c>
      <c r="C3683" s="1349" t="s">
        <v>2491</v>
      </c>
      <c r="D3683" s="1350">
        <v>1</v>
      </c>
      <c r="E3683" s="293" t="s">
        <v>11506</v>
      </c>
      <c r="F3683" s="1352" t="s">
        <v>11507</v>
      </c>
      <c r="G3683" s="1351">
        <v>40840</v>
      </c>
      <c r="H3683" s="1348" t="s">
        <v>2252</v>
      </c>
      <c r="I3683" s="1348">
        <v>1357</v>
      </c>
      <c r="J3683" s="1351">
        <v>39338</v>
      </c>
      <c r="K3683" s="1352" t="s">
        <v>2253</v>
      </c>
      <c r="L3683" s="1353"/>
      <c r="M3683" s="1345" t="s">
        <v>1830</v>
      </c>
      <c r="N3683" s="1346" t="s">
        <v>11508</v>
      </c>
      <c r="O3683" s="1347"/>
      <c r="P3683" s="117" t="str">
        <f t="shared" si="29"/>
        <v>2906</v>
      </c>
      <c r="Q3683" s="117"/>
      <c r="R3683" s="1348">
        <v>290602009</v>
      </c>
      <c r="S3683" s="321"/>
      <c r="T3683" s="321"/>
    </row>
    <row r="3684" spans="1:20" ht="34.5" hidden="1" customHeight="1">
      <c r="A3684" s="1348">
        <v>290602010</v>
      </c>
      <c r="B3684" s="1339" t="str">
        <f t="shared" si="28"/>
        <v>2906</v>
      </c>
      <c r="C3684" s="1349" t="s">
        <v>2491</v>
      </c>
      <c r="D3684" s="1350">
        <v>1</v>
      </c>
      <c r="E3684" s="293" t="s">
        <v>11509</v>
      </c>
      <c r="F3684" s="1352" t="s">
        <v>11510</v>
      </c>
      <c r="G3684" s="1351">
        <v>40840</v>
      </c>
      <c r="H3684" s="1348" t="s">
        <v>2252</v>
      </c>
      <c r="I3684" s="1348">
        <v>1357</v>
      </c>
      <c r="J3684" s="1351">
        <v>39338</v>
      </c>
      <c r="K3684" s="1352" t="s">
        <v>2253</v>
      </c>
      <c r="L3684" s="1352" t="s">
        <v>11511</v>
      </c>
      <c r="M3684" s="1345" t="s">
        <v>11155</v>
      </c>
      <c r="N3684" s="1346" t="s">
        <v>1830</v>
      </c>
      <c r="O3684" s="1347"/>
      <c r="P3684" s="117" t="str">
        <f t="shared" si="29"/>
        <v>2906</v>
      </c>
      <c r="Q3684" s="117"/>
      <c r="R3684" s="1348">
        <v>290602010</v>
      </c>
      <c r="S3684" s="321"/>
      <c r="T3684" s="321"/>
    </row>
    <row r="3685" spans="1:20" ht="34.5" hidden="1" customHeight="1">
      <c r="A3685" s="1348">
        <v>290602011</v>
      </c>
      <c r="B3685" s="1339" t="str">
        <f t="shared" si="28"/>
        <v>2906</v>
      </c>
      <c r="C3685" s="1349" t="s">
        <v>2491</v>
      </c>
      <c r="D3685" s="1350">
        <v>2</v>
      </c>
      <c r="E3685" s="293" t="s">
        <v>11512</v>
      </c>
      <c r="F3685" s="1352" t="s">
        <v>8283</v>
      </c>
      <c r="G3685" s="1351">
        <v>43465</v>
      </c>
      <c r="H3685" s="1348" t="s">
        <v>2252</v>
      </c>
      <c r="I3685" s="1348">
        <v>1482</v>
      </c>
      <c r="J3685" s="1351">
        <v>41470</v>
      </c>
      <c r="K3685" s="1352" t="s">
        <v>2253</v>
      </c>
      <c r="L3685" s="1352"/>
      <c r="M3685" s="1345" t="s">
        <v>1830</v>
      </c>
      <c r="N3685" s="1346" t="s">
        <v>1830</v>
      </c>
      <c r="O3685" s="1347"/>
      <c r="P3685" s="117" t="str">
        <f t="shared" si="29"/>
        <v>2906</v>
      </c>
      <c r="Q3685" s="117"/>
      <c r="R3685" s="1348">
        <v>290602011</v>
      </c>
      <c r="S3685" s="321"/>
      <c r="T3685" s="321"/>
    </row>
    <row r="3686" spans="1:20" ht="34.5" hidden="1" customHeight="1">
      <c r="A3686" s="1348">
        <v>290602012</v>
      </c>
      <c r="B3686" s="1339" t="str">
        <f t="shared" si="28"/>
        <v>2906</v>
      </c>
      <c r="C3686" s="1349" t="s">
        <v>2491</v>
      </c>
      <c r="D3686" s="1350">
        <v>1</v>
      </c>
      <c r="E3686" s="293" t="s">
        <v>11513</v>
      </c>
      <c r="F3686" s="1352" t="s">
        <v>11514</v>
      </c>
      <c r="G3686" s="1351">
        <v>40840</v>
      </c>
      <c r="H3686" s="1348" t="s">
        <v>2252</v>
      </c>
      <c r="I3686" s="1348">
        <v>1357</v>
      </c>
      <c r="J3686" s="1351">
        <v>39338</v>
      </c>
      <c r="K3686" s="1352" t="s">
        <v>2253</v>
      </c>
      <c r="L3686" s="1352" t="s">
        <v>11515</v>
      </c>
      <c r="M3686" s="1345" t="s">
        <v>11516</v>
      </c>
      <c r="N3686" s="1346" t="s">
        <v>1830</v>
      </c>
      <c r="O3686" s="1347"/>
      <c r="P3686" s="117" t="str">
        <f t="shared" si="29"/>
        <v>2906</v>
      </c>
      <c r="Q3686" s="117"/>
      <c r="R3686" s="1348">
        <v>290602012</v>
      </c>
      <c r="S3686" s="321"/>
      <c r="T3686" s="321"/>
    </row>
    <row r="3687" spans="1:20" ht="34.5" hidden="1" customHeight="1">
      <c r="A3687" s="1348">
        <v>290602013</v>
      </c>
      <c r="B3687" s="1339" t="str">
        <f t="shared" si="28"/>
        <v>2906</v>
      </c>
      <c r="C3687" s="1349" t="s">
        <v>2491</v>
      </c>
      <c r="D3687" s="1350">
        <v>2</v>
      </c>
      <c r="E3687" s="293" t="s">
        <v>11517</v>
      </c>
      <c r="F3687" s="1352" t="s">
        <v>11518</v>
      </c>
      <c r="G3687" s="1351">
        <v>43830</v>
      </c>
      <c r="H3687" s="1348" t="s">
        <v>2252</v>
      </c>
      <c r="I3687" s="1348">
        <v>1497</v>
      </c>
      <c r="J3687" s="1351">
        <v>41774</v>
      </c>
      <c r="K3687" s="1352" t="s">
        <v>2253</v>
      </c>
      <c r="L3687" s="1353"/>
      <c r="M3687" s="1345" t="s">
        <v>11519</v>
      </c>
      <c r="N3687" s="1346" t="s">
        <v>1830</v>
      </c>
      <c r="O3687" s="1347"/>
      <c r="P3687" s="117" t="str">
        <f t="shared" si="29"/>
        <v>2906</v>
      </c>
      <c r="Q3687" s="117"/>
      <c r="R3687" s="1348">
        <v>290602013</v>
      </c>
      <c r="S3687" s="321"/>
      <c r="T3687" s="321"/>
    </row>
    <row r="3688" spans="1:20" ht="34.5" hidden="1" customHeight="1">
      <c r="A3688" s="1348">
        <v>290602014</v>
      </c>
      <c r="B3688" s="1339" t="str">
        <f t="shared" si="28"/>
        <v>2906</v>
      </c>
      <c r="C3688" s="1349" t="s">
        <v>2491</v>
      </c>
      <c r="D3688" s="1350">
        <v>1</v>
      </c>
      <c r="E3688" s="293" t="s">
        <v>11520</v>
      </c>
      <c r="F3688" s="1352" t="s">
        <v>11521</v>
      </c>
      <c r="G3688" s="1351">
        <v>40840</v>
      </c>
      <c r="H3688" s="1348" t="s">
        <v>2252</v>
      </c>
      <c r="I3688" s="1348">
        <v>1357</v>
      </c>
      <c r="J3688" s="1351">
        <v>39338</v>
      </c>
      <c r="K3688" s="1352" t="s">
        <v>2253</v>
      </c>
      <c r="L3688" s="1352"/>
      <c r="M3688" s="1345" t="s">
        <v>11522</v>
      </c>
      <c r="N3688" s="1346" t="s">
        <v>1830</v>
      </c>
      <c r="O3688" s="1347"/>
      <c r="P3688" s="117" t="str">
        <f t="shared" si="29"/>
        <v>2906</v>
      </c>
      <c r="Q3688" s="117"/>
      <c r="R3688" s="1348">
        <v>290602014</v>
      </c>
      <c r="S3688" s="321"/>
      <c r="T3688" s="321"/>
    </row>
    <row r="3689" spans="1:20" ht="34.5" hidden="1" customHeight="1">
      <c r="A3689" s="1348">
        <v>290602015</v>
      </c>
      <c r="B3689" s="1339" t="str">
        <f t="shared" si="28"/>
        <v>2906</v>
      </c>
      <c r="C3689" s="1349" t="s">
        <v>2491</v>
      </c>
      <c r="D3689" s="1350">
        <v>2</v>
      </c>
      <c r="E3689" s="293" t="s">
        <v>11523</v>
      </c>
      <c r="F3689" s="1352" t="s">
        <v>11524</v>
      </c>
      <c r="G3689" s="1351">
        <v>44926</v>
      </c>
      <c r="H3689" s="1348" t="s">
        <v>2353</v>
      </c>
      <c r="I3689" s="1348">
        <v>1482</v>
      </c>
      <c r="J3689" s="1351">
        <v>41470</v>
      </c>
      <c r="K3689" s="1352" t="s">
        <v>2253</v>
      </c>
      <c r="L3689" s="1352"/>
      <c r="M3689" s="1345" t="s">
        <v>11525</v>
      </c>
      <c r="N3689" s="1346" t="s">
        <v>1830</v>
      </c>
      <c r="O3689" s="1347"/>
      <c r="P3689" s="117" t="str">
        <f t="shared" si="29"/>
        <v>2906</v>
      </c>
      <c r="Q3689" s="117"/>
      <c r="R3689" s="1348">
        <v>290602015</v>
      </c>
      <c r="S3689" s="321"/>
      <c r="T3689" s="321"/>
    </row>
    <row r="3690" spans="1:20" ht="34.5" hidden="1" customHeight="1">
      <c r="A3690" s="1348">
        <v>290602016</v>
      </c>
      <c r="B3690" s="1339" t="str">
        <f t="shared" si="28"/>
        <v>2906</v>
      </c>
      <c r="C3690" s="1349" t="s">
        <v>2491</v>
      </c>
      <c r="D3690" s="1350">
        <v>1</v>
      </c>
      <c r="E3690" s="293" t="s">
        <v>11526</v>
      </c>
      <c r="F3690" s="1352" t="s">
        <v>11527</v>
      </c>
      <c r="G3690" s="1351">
        <v>40840</v>
      </c>
      <c r="H3690" s="1348" t="s">
        <v>2252</v>
      </c>
      <c r="I3690" s="1348">
        <v>1357</v>
      </c>
      <c r="J3690" s="1351">
        <v>39338</v>
      </c>
      <c r="K3690" s="1352" t="s">
        <v>2253</v>
      </c>
      <c r="L3690" s="1352" t="s">
        <v>11515</v>
      </c>
      <c r="M3690" s="1345" t="s">
        <v>11173</v>
      </c>
      <c r="N3690" s="1346" t="s">
        <v>1830</v>
      </c>
      <c r="O3690" s="1347"/>
      <c r="P3690" s="117" t="str">
        <f t="shared" si="29"/>
        <v>2906</v>
      </c>
      <c r="Q3690" s="117"/>
      <c r="R3690" s="1348">
        <v>290602016</v>
      </c>
      <c r="S3690" s="321"/>
      <c r="T3690" s="321"/>
    </row>
    <row r="3691" spans="1:20" ht="34.5" hidden="1" customHeight="1">
      <c r="A3691" s="1348">
        <v>290602017</v>
      </c>
      <c r="B3691" s="1339" t="str">
        <f t="shared" si="28"/>
        <v>2906</v>
      </c>
      <c r="C3691" s="1349" t="s">
        <v>2491</v>
      </c>
      <c r="D3691" s="1350">
        <v>2</v>
      </c>
      <c r="E3691" s="293" t="s">
        <v>11528</v>
      </c>
      <c r="F3691" s="1352" t="s">
        <v>11529</v>
      </c>
      <c r="G3691" s="1351">
        <v>43830</v>
      </c>
      <c r="H3691" s="1348" t="s">
        <v>2252</v>
      </c>
      <c r="I3691" s="1348">
        <v>1497</v>
      </c>
      <c r="J3691" s="1351">
        <v>41774</v>
      </c>
      <c r="K3691" s="1352" t="s">
        <v>2253</v>
      </c>
      <c r="L3691" s="1353"/>
      <c r="M3691" s="1345" t="s">
        <v>11176</v>
      </c>
      <c r="N3691" s="1346" t="s">
        <v>1830</v>
      </c>
      <c r="O3691" s="1347"/>
      <c r="P3691" s="117" t="str">
        <f t="shared" si="29"/>
        <v>2906</v>
      </c>
      <c r="Q3691" s="117"/>
      <c r="R3691" s="1348">
        <v>290602017</v>
      </c>
      <c r="S3691" s="321"/>
      <c r="T3691" s="321"/>
    </row>
    <row r="3692" spans="1:20" ht="34.5" hidden="1" customHeight="1">
      <c r="A3692" s="1348">
        <v>290602018</v>
      </c>
      <c r="B3692" s="1339" t="str">
        <f t="shared" si="28"/>
        <v>2906</v>
      </c>
      <c r="C3692" s="1349" t="s">
        <v>2491</v>
      </c>
      <c r="D3692" s="1350">
        <v>1</v>
      </c>
      <c r="E3692" s="293" t="s">
        <v>11530</v>
      </c>
      <c r="F3692" s="1352" t="s">
        <v>11531</v>
      </c>
      <c r="G3692" s="1351">
        <v>40840</v>
      </c>
      <c r="H3692" s="1348" t="s">
        <v>2252</v>
      </c>
      <c r="I3692" s="1348">
        <v>1357</v>
      </c>
      <c r="J3692" s="1351">
        <v>39338</v>
      </c>
      <c r="K3692" s="1352" t="s">
        <v>2253</v>
      </c>
      <c r="L3692" s="1352"/>
      <c r="M3692" s="1345" t="s">
        <v>1830</v>
      </c>
      <c r="N3692" s="1346" t="s">
        <v>1830</v>
      </c>
      <c r="O3692" s="1347"/>
      <c r="P3692" s="117" t="str">
        <f t="shared" si="29"/>
        <v>2906</v>
      </c>
      <c r="Q3692" s="117"/>
      <c r="R3692" s="1348">
        <v>290602018</v>
      </c>
      <c r="S3692" s="321"/>
      <c r="T3692" s="321"/>
    </row>
    <row r="3693" spans="1:20" ht="34.5" hidden="1" customHeight="1">
      <c r="A3693" s="1348">
        <v>290602019</v>
      </c>
      <c r="B3693" s="1339" t="str">
        <f t="shared" si="28"/>
        <v>2906</v>
      </c>
      <c r="C3693" s="1349" t="s">
        <v>2491</v>
      </c>
      <c r="D3693" s="1350">
        <v>1</v>
      </c>
      <c r="E3693" s="293" t="s">
        <v>11532</v>
      </c>
      <c r="F3693" s="1352" t="s">
        <v>11533</v>
      </c>
      <c r="G3693" s="1351">
        <v>41583</v>
      </c>
      <c r="H3693" s="1348" t="s">
        <v>2252</v>
      </c>
      <c r="I3693" s="1348">
        <v>1416</v>
      </c>
      <c r="J3693" s="1351">
        <v>40325</v>
      </c>
      <c r="K3693" s="1352" t="s">
        <v>2253</v>
      </c>
      <c r="L3693" s="1352" t="s">
        <v>3208</v>
      </c>
      <c r="M3693" s="1345" t="s">
        <v>1830</v>
      </c>
      <c r="N3693" s="1346" t="s">
        <v>1830</v>
      </c>
      <c r="O3693" s="1347"/>
      <c r="P3693" s="117" t="str">
        <f t="shared" si="29"/>
        <v>2906</v>
      </c>
      <c r="Q3693" s="117"/>
      <c r="R3693" s="1348">
        <v>290602019</v>
      </c>
      <c r="S3693" s="321"/>
      <c r="T3693" s="321"/>
    </row>
    <row r="3694" spans="1:20" ht="34.5" hidden="1" customHeight="1">
      <c r="A3694" s="1348">
        <v>290602020</v>
      </c>
      <c r="B3694" s="1339" t="str">
        <f t="shared" si="28"/>
        <v>2906</v>
      </c>
      <c r="C3694" s="1349" t="s">
        <v>2491</v>
      </c>
      <c r="D3694" s="1350">
        <v>2</v>
      </c>
      <c r="E3694" s="293" t="s">
        <v>11534</v>
      </c>
      <c r="F3694" s="1352" t="s">
        <v>11535</v>
      </c>
      <c r="G3694" s="1356">
        <v>44608</v>
      </c>
      <c r="H3694" s="1348" t="s">
        <v>2252</v>
      </c>
      <c r="I3694" s="1348">
        <v>1497</v>
      </c>
      <c r="J3694" s="1351">
        <v>41774</v>
      </c>
      <c r="K3694" s="1352" t="s">
        <v>2253</v>
      </c>
      <c r="L3694" s="1352"/>
      <c r="M3694" s="1345" t="s">
        <v>11186</v>
      </c>
      <c r="N3694" s="1346" t="s">
        <v>1830</v>
      </c>
      <c r="O3694" s="1347"/>
      <c r="P3694" s="117" t="str">
        <f t="shared" si="29"/>
        <v>2906</v>
      </c>
      <c r="Q3694" s="117"/>
      <c r="R3694" s="1348">
        <v>290602020</v>
      </c>
      <c r="S3694" s="321"/>
      <c r="T3694" s="321"/>
    </row>
    <row r="3695" spans="1:20" ht="34.5" hidden="1" customHeight="1">
      <c r="A3695" s="1348">
        <v>290602021</v>
      </c>
      <c r="B3695" s="1339" t="str">
        <f t="shared" si="28"/>
        <v>2906</v>
      </c>
      <c r="C3695" s="1349" t="s">
        <v>2491</v>
      </c>
      <c r="D3695" s="1350">
        <v>1</v>
      </c>
      <c r="E3695" s="293" t="s">
        <v>11536</v>
      </c>
      <c r="F3695" s="1352" t="s">
        <v>11537</v>
      </c>
      <c r="G3695" s="1356">
        <v>41583</v>
      </c>
      <c r="H3695" s="1348" t="s">
        <v>2252</v>
      </c>
      <c r="I3695" s="1348">
        <v>1416</v>
      </c>
      <c r="J3695" s="1351">
        <v>40325</v>
      </c>
      <c r="K3695" s="1352" t="s">
        <v>2253</v>
      </c>
      <c r="L3695" s="1352" t="s">
        <v>3208</v>
      </c>
      <c r="M3695" s="1345" t="s">
        <v>1830</v>
      </c>
      <c r="N3695" s="1346" t="s">
        <v>1830</v>
      </c>
      <c r="O3695" s="1347"/>
      <c r="P3695" s="117" t="str">
        <f t="shared" si="29"/>
        <v>2906</v>
      </c>
      <c r="Q3695" s="117"/>
      <c r="R3695" s="1348">
        <v>290602021</v>
      </c>
      <c r="S3695" s="321"/>
      <c r="T3695" s="321"/>
    </row>
    <row r="3696" spans="1:20" ht="34.5" hidden="1" customHeight="1">
      <c r="A3696" s="1348">
        <v>290602022</v>
      </c>
      <c r="B3696" s="1339" t="str">
        <f t="shared" si="28"/>
        <v>2906</v>
      </c>
      <c r="C3696" s="1349" t="s">
        <v>2491</v>
      </c>
      <c r="D3696" s="1350">
        <v>2</v>
      </c>
      <c r="E3696" s="293" t="s">
        <v>11538</v>
      </c>
      <c r="F3696" s="1352" t="s">
        <v>11537</v>
      </c>
      <c r="G3696" s="1351">
        <v>44608</v>
      </c>
      <c r="H3696" s="1348" t="s">
        <v>2252</v>
      </c>
      <c r="I3696" s="1348">
        <v>1497</v>
      </c>
      <c r="J3696" s="1351">
        <v>41774</v>
      </c>
      <c r="K3696" s="1352" t="s">
        <v>2253</v>
      </c>
      <c r="L3696" s="1353"/>
      <c r="M3696" s="1345" t="s">
        <v>1830</v>
      </c>
      <c r="N3696" s="1346" t="s">
        <v>1830</v>
      </c>
      <c r="O3696" s="1347"/>
      <c r="P3696" s="117" t="str">
        <f t="shared" si="29"/>
        <v>2906</v>
      </c>
      <c r="Q3696" s="117"/>
      <c r="R3696" s="1348">
        <v>290602022</v>
      </c>
      <c r="S3696" s="321"/>
      <c r="T3696" s="321"/>
    </row>
    <row r="3697" spans="1:20" ht="34.5" hidden="1" customHeight="1">
      <c r="A3697" s="1348">
        <v>290602023</v>
      </c>
      <c r="B3697" s="1339" t="str">
        <f t="shared" si="28"/>
        <v>2906</v>
      </c>
      <c r="C3697" s="1349" t="s">
        <v>2491</v>
      </c>
      <c r="D3697" s="1350">
        <v>1</v>
      </c>
      <c r="E3697" s="293" t="s">
        <v>11539</v>
      </c>
      <c r="F3697" s="1352" t="s">
        <v>11540</v>
      </c>
      <c r="G3697" s="1356">
        <v>41583</v>
      </c>
      <c r="H3697" s="1348" t="s">
        <v>2252</v>
      </c>
      <c r="I3697" s="1348">
        <v>1416</v>
      </c>
      <c r="J3697" s="1351">
        <v>40325</v>
      </c>
      <c r="K3697" s="1352" t="s">
        <v>2253</v>
      </c>
      <c r="L3697" s="1352" t="s">
        <v>3208</v>
      </c>
      <c r="M3697" s="1345" t="s">
        <v>1830</v>
      </c>
      <c r="N3697" s="1346" t="s">
        <v>1830</v>
      </c>
      <c r="O3697" s="1347"/>
      <c r="P3697" s="117" t="str">
        <f t="shared" si="29"/>
        <v>2906</v>
      </c>
      <c r="Q3697" s="117"/>
      <c r="R3697" s="1348">
        <v>290602023</v>
      </c>
      <c r="S3697" s="321"/>
      <c r="T3697" s="321"/>
    </row>
    <row r="3698" spans="1:20" ht="34.5" hidden="1" customHeight="1">
      <c r="A3698" s="1348">
        <v>290602024</v>
      </c>
      <c r="B3698" s="1339" t="str">
        <f t="shared" si="28"/>
        <v>2906</v>
      </c>
      <c r="C3698" s="1349" t="s">
        <v>2491</v>
      </c>
      <c r="D3698" s="1350">
        <v>1</v>
      </c>
      <c r="E3698" s="293" t="s">
        <v>11541</v>
      </c>
      <c r="F3698" s="1352" t="s">
        <v>11542</v>
      </c>
      <c r="G3698" s="1351">
        <v>41581</v>
      </c>
      <c r="H3698" s="1348" t="s">
        <v>2252</v>
      </c>
      <c r="I3698" s="1348">
        <v>1416</v>
      </c>
      <c r="J3698" s="1351">
        <v>40325</v>
      </c>
      <c r="K3698" s="1352" t="s">
        <v>2253</v>
      </c>
      <c r="L3698" s="1352" t="s">
        <v>3208</v>
      </c>
      <c r="M3698" s="1345" t="s">
        <v>11543</v>
      </c>
      <c r="N3698" s="1346" t="s">
        <v>1830</v>
      </c>
      <c r="O3698" s="1347"/>
      <c r="P3698" s="117" t="str">
        <f t="shared" si="29"/>
        <v>2906</v>
      </c>
      <c r="Q3698" s="117"/>
      <c r="R3698" s="1348">
        <v>290602024</v>
      </c>
      <c r="S3698" s="321"/>
      <c r="T3698" s="321"/>
    </row>
    <row r="3699" spans="1:20" ht="34.5" hidden="1" customHeight="1">
      <c r="A3699" s="1348">
        <v>290602025</v>
      </c>
      <c r="B3699" s="1339" t="str">
        <f t="shared" si="28"/>
        <v>2906</v>
      </c>
      <c r="C3699" s="1349" t="s">
        <v>2491</v>
      </c>
      <c r="D3699" s="1350">
        <v>2</v>
      </c>
      <c r="E3699" s="293" t="s">
        <v>11544</v>
      </c>
      <c r="F3699" s="1352" t="s">
        <v>11542</v>
      </c>
      <c r="G3699" s="1356">
        <v>43909</v>
      </c>
      <c r="H3699" s="1348" t="s">
        <v>2252</v>
      </c>
      <c r="I3699" s="1348">
        <v>1497</v>
      </c>
      <c r="J3699" s="1351">
        <v>41774</v>
      </c>
      <c r="K3699" s="1352" t="s">
        <v>2253</v>
      </c>
      <c r="L3699" s="1352"/>
      <c r="M3699" s="1345" t="s">
        <v>1830</v>
      </c>
      <c r="N3699" s="1346" t="s">
        <v>1830</v>
      </c>
      <c r="O3699" s="1347"/>
      <c r="P3699" s="117" t="str">
        <f t="shared" si="29"/>
        <v>2906</v>
      </c>
      <c r="Q3699" s="117"/>
      <c r="R3699" s="1348">
        <v>290602025</v>
      </c>
      <c r="S3699" s="321"/>
      <c r="T3699" s="321"/>
    </row>
    <row r="3700" spans="1:20" ht="34.5" hidden="1" customHeight="1">
      <c r="A3700" s="1348">
        <v>290602026</v>
      </c>
      <c r="B3700" s="1339" t="str">
        <f t="shared" si="28"/>
        <v>2906</v>
      </c>
      <c r="C3700" s="1349" t="s">
        <v>2491</v>
      </c>
      <c r="D3700" s="1350">
        <v>2</v>
      </c>
      <c r="E3700" s="293" t="s">
        <v>11545</v>
      </c>
      <c r="F3700" s="1352" t="s">
        <v>11546</v>
      </c>
      <c r="G3700" s="1356">
        <v>43830</v>
      </c>
      <c r="H3700" s="1348" t="s">
        <v>2252</v>
      </c>
      <c r="I3700" s="1348">
        <v>1461</v>
      </c>
      <c r="J3700" s="1351">
        <v>41123</v>
      </c>
      <c r="K3700" s="1352" t="s">
        <v>2253</v>
      </c>
      <c r="L3700" s="1352"/>
      <c r="M3700" s="1345" t="s">
        <v>1830</v>
      </c>
      <c r="N3700" s="1346" t="s">
        <v>1830</v>
      </c>
      <c r="O3700" s="1347"/>
      <c r="P3700" s="117" t="str">
        <f t="shared" si="29"/>
        <v>2906</v>
      </c>
      <c r="Q3700" s="117"/>
      <c r="R3700" s="1348">
        <v>290602026</v>
      </c>
      <c r="S3700" s="321"/>
      <c r="T3700" s="321"/>
    </row>
    <row r="3701" spans="1:20" ht="34.5" hidden="1" customHeight="1">
      <c r="A3701" s="1348">
        <v>290602027</v>
      </c>
      <c r="B3701" s="1339" t="str">
        <f t="shared" si="28"/>
        <v>2906</v>
      </c>
      <c r="C3701" s="1349" t="s">
        <v>2491</v>
      </c>
      <c r="D3701" s="1350">
        <v>1</v>
      </c>
      <c r="E3701" s="293" t="s">
        <v>11547</v>
      </c>
      <c r="F3701" s="1352" t="s">
        <v>11548</v>
      </c>
      <c r="G3701" s="1351">
        <v>41820</v>
      </c>
      <c r="H3701" s="1348" t="s">
        <v>2252</v>
      </c>
      <c r="I3701" s="1348">
        <v>1416</v>
      </c>
      <c r="J3701" s="1351">
        <v>40325</v>
      </c>
      <c r="K3701" s="1352" t="s">
        <v>2253</v>
      </c>
      <c r="L3701" s="1352" t="s">
        <v>11549</v>
      </c>
      <c r="M3701" s="1345" t="s">
        <v>1830</v>
      </c>
      <c r="N3701" s="1346" t="s">
        <v>1830</v>
      </c>
      <c r="O3701" s="1347"/>
      <c r="P3701" s="117" t="str">
        <f t="shared" si="29"/>
        <v>2906</v>
      </c>
      <c r="Q3701" s="117"/>
      <c r="R3701" s="1348">
        <v>290602027</v>
      </c>
      <c r="S3701" s="321"/>
      <c r="T3701" s="321"/>
    </row>
    <row r="3702" spans="1:20" ht="34.5" hidden="1" customHeight="1">
      <c r="A3702" s="1348">
        <v>290602028</v>
      </c>
      <c r="B3702" s="1339" t="str">
        <f t="shared" si="28"/>
        <v>2906</v>
      </c>
      <c r="C3702" s="1349" t="s">
        <v>2491</v>
      </c>
      <c r="D3702" s="1350">
        <v>1</v>
      </c>
      <c r="E3702" s="293" t="s">
        <v>11550</v>
      </c>
      <c r="F3702" s="1352" t="s">
        <v>11551</v>
      </c>
      <c r="G3702" s="1351">
        <v>43057</v>
      </c>
      <c r="H3702" s="1348" t="s">
        <v>2252</v>
      </c>
      <c r="I3702" s="1348">
        <v>1482</v>
      </c>
      <c r="J3702" s="1356">
        <v>41470</v>
      </c>
      <c r="K3702" s="1352" t="s">
        <v>2253</v>
      </c>
      <c r="L3702" s="1352"/>
      <c r="M3702" s="1345" t="s">
        <v>1830</v>
      </c>
      <c r="N3702" s="1346" t="s">
        <v>1830</v>
      </c>
      <c r="O3702" s="1347"/>
      <c r="P3702" s="117" t="str">
        <f t="shared" si="29"/>
        <v>2906</v>
      </c>
      <c r="Q3702" s="117"/>
      <c r="R3702" s="1348">
        <v>290602028</v>
      </c>
      <c r="S3702" s="321"/>
      <c r="T3702" s="321"/>
    </row>
    <row r="3703" spans="1:20" ht="34.5" hidden="1" customHeight="1">
      <c r="A3703" s="1348">
        <v>290602029</v>
      </c>
      <c r="B3703" s="1339" t="str">
        <f t="shared" si="28"/>
        <v>2906</v>
      </c>
      <c r="C3703" s="1349" t="s">
        <v>2491</v>
      </c>
      <c r="D3703" s="1350">
        <v>1</v>
      </c>
      <c r="E3703" s="293" t="s">
        <v>11552</v>
      </c>
      <c r="F3703" s="1352" t="s">
        <v>11553</v>
      </c>
      <c r="G3703" s="1356">
        <v>45291</v>
      </c>
      <c r="H3703" s="1348" t="s">
        <v>2353</v>
      </c>
      <c r="I3703" s="1348">
        <v>1482</v>
      </c>
      <c r="J3703" s="1356">
        <v>41470</v>
      </c>
      <c r="K3703" s="1352" t="s">
        <v>2253</v>
      </c>
      <c r="L3703" s="1353"/>
      <c r="M3703" s="1345" t="s">
        <v>1830</v>
      </c>
      <c r="N3703" s="1346" t="s">
        <v>1830</v>
      </c>
      <c r="O3703" s="1347" t="s">
        <v>1830</v>
      </c>
      <c r="P3703" s="117" t="str">
        <f t="shared" si="29"/>
        <v>2906</v>
      </c>
      <c r="Q3703" s="117"/>
      <c r="R3703" s="1348">
        <v>290602029</v>
      </c>
      <c r="S3703" s="321"/>
      <c r="T3703" s="321"/>
    </row>
    <row r="3704" spans="1:20" ht="34.5" hidden="1" customHeight="1">
      <c r="A3704" s="1348">
        <v>290602030</v>
      </c>
      <c r="B3704" s="1339" t="str">
        <f t="shared" si="28"/>
        <v>2906</v>
      </c>
      <c r="C3704" s="1349" t="s">
        <v>2491</v>
      </c>
      <c r="D3704" s="1350">
        <v>1</v>
      </c>
      <c r="E3704" s="293" t="s">
        <v>11554</v>
      </c>
      <c r="F3704" s="1352" t="s">
        <v>8286</v>
      </c>
      <c r="G3704" s="1351">
        <v>43830</v>
      </c>
      <c r="H3704" s="1348" t="s">
        <v>2252</v>
      </c>
      <c r="I3704" s="1348">
        <v>1482</v>
      </c>
      <c r="J3704" s="1356">
        <v>41470</v>
      </c>
      <c r="K3704" s="1352" t="s">
        <v>2253</v>
      </c>
      <c r="L3704" s="1352" t="s">
        <v>11555</v>
      </c>
      <c r="M3704" s="1345" t="s">
        <v>1830</v>
      </c>
      <c r="N3704" s="1346" t="s">
        <v>1830</v>
      </c>
      <c r="O3704" s="1347"/>
      <c r="P3704" s="117" t="str">
        <f t="shared" si="29"/>
        <v>2906</v>
      </c>
      <c r="Q3704" s="117"/>
      <c r="R3704" s="1348">
        <v>290602030</v>
      </c>
      <c r="S3704" s="321"/>
      <c r="T3704" s="321"/>
    </row>
    <row r="3705" spans="1:20" ht="34.5" hidden="1" customHeight="1">
      <c r="A3705" s="1348">
        <v>290602031</v>
      </c>
      <c r="B3705" s="1339" t="str">
        <f t="shared" si="28"/>
        <v>2906</v>
      </c>
      <c r="C3705" s="1349" t="s">
        <v>2491</v>
      </c>
      <c r="D3705" s="1350">
        <v>2</v>
      </c>
      <c r="E3705" s="293" t="s">
        <v>11556</v>
      </c>
      <c r="F3705" s="1352" t="s">
        <v>11557</v>
      </c>
      <c r="G3705" s="1356">
        <v>43909</v>
      </c>
      <c r="H3705" s="1348" t="s">
        <v>2252</v>
      </c>
      <c r="I3705" s="1348">
        <v>1461</v>
      </c>
      <c r="J3705" s="1356">
        <v>41123</v>
      </c>
      <c r="K3705" s="1352" t="s">
        <v>2253</v>
      </c>
      <c r="L3705" s="1352"/>
      <c r="M3705" s="1345" t="s">
        <v>1830</v>
      </c>
      <c r="N3705" s="1346" t="s">
        <v>1830</v>
      </c>
      <c r="O3705" s="1347"/>
      <c r="P3705" s="117" t="str">
        <f t="shared" si="29"/>
        <v>2906</v>
      </c>
      <c r="Q3705" s="117"/>
      <c r="R3705" s="1348">
        <v>290602031</v>
      </c>
      <c r="S3705" s="321"/>
      <c r="T3705" s="321"/>
    </row>
    <row r="3706" spans="1:20" ht="34.5" hidden="1" customHeight="1">
      <c r="A3706" s="1348">
        <v>290602032</v>
      </c>
      <c r="B3706" s="1339" t="str">
        <f t="shared" si="28"/>
        <v>2906</v>
      </c>
      <c r="C3706" s="1349" t="s">
        <v>2491</v>
      </c>
      <c r="D3706" s="1350">
        <v>1</v>
      </c>
      <c r="E3706" s="293" t="s">
        <v>11558</v>
      </c>
      <c r="F3706" s="1352" t="s">
        <v>11559</v>
      </c>
      <c r="G3706" s="1356">
        <v>41250</v>
      </c>
      <c r="H3706" s="1348" t="s">
        <v>2252</v>
      </c>
      <c r="I3706" s="1348"/>
      <c r="J3706" s="1367"/>
      <c r="K3706" s="1352" t="s">
        <v>2253</v>
      </c>
      <c r="L3706" s="1352"/>
      <c r="M3706" s="1345" t="s">
        <v>1830</v>
      </c>
      <c r="N3706" s="1346" t="s">
        <v>1830</v>
      </c>
      <c r="O3706" s="1347"/>
      <c r="P3706" s="117" t="str">
        <f t="shared" si="29"/>
        <v>2906</v>
      </c>
      <c r="Q3706" s="117"/>
      <c r="R3706" s="1348">
        <v>290602032</v>
      </c>
      <c r="S3706" s="321"/>
      <c r="T3706" s="321"/>
    </row>
    <row r="3707" spans="1:20" ht="34.5" hidden="1" customHeight="1">
      <c r="A3707" s="1348">
        <v>290602033</v>
      </c>
      <c r="B3707" s="1339" t="str">
        <f t="shared" si="28"/>
        <v>2906</v>
      </c>
      <c r="C3707" s="1349" t="s">
        <v>2491</v>
      </c>
      <c r="D3707" s="1350">
        <v>1</v>
      </c>
      <c r="E3707" s="293" t="s">
        <v>11560</v>
      </c>
      <c r="F3707" s="1352" t="s">
        <v>11561</v>
      </c>
      <c r="G3707" s="1351"/>
      <c r="H3707" s="1348" t="s">
        <v>2252</v>
      </c>
      <c r="I3707" s="1348">
        <v>1381</v>
      </c>
      <c r="J3707" s="1356">
        <v>39751</v>
      </c>
      <c r="K3707" s="1352" t="s">
        <v>2253</v>
      </c>
      <c r="L3707" s="1352" t="s">
        <v>11562</v>
      </c>
      <c r="M3707" s="1345" t="s">
        <v>1830</v>
      </c>
      <c r="N3707" s="1346" t="s">
        <v>1830</v>
      </c>
      <c r="O3707" s="1347"/>
      <c r="P3707" s="117" t="str">
        <f t="shared" si="29"/>
        <v>2906</v>
      </c>
      <c r="Q3707" s="117"/>
      <c r="R3707" s="1348">
        <v>290602033</v>
      </c>
      <c r="S3707" s="321"/>
      <c r="T3707" s="321"/>
    </row>
    <row r="3708" spans="1:20" ht="34.5" hidden="1" customHeight="1">
      <c r="A3708" s="1348">
        <v>290602034</v>
      </c>
      <c r="B3708" s="1339" t="str">
        <f t="shared" si="28"/>
        <v>2906</v>
      </c>
      <c r="C3708" s="1349" t="s">
        <v>2491</v>
      </c>
      <c r="D3708" s="1350">
        <v>2</v>
      </c>
      <c r="E3708" s="293" t="s">
        <v>11563</v>
      </c>
      <c r="F3708" s="1352" t="s">
        <v>11561</v>
      </c>
      <c r="G3708" s="1356">
        <v>45291</v>
      </c>
      <c r="H3708" s="1348" t="s">
        <v>2353</v>
      </c>
      <c r="I3708" s="1348">
        <v>1482</v>
      </c>
      <c r="J3708" s="1356">
        <v>41470</v>
      </c>
      <c r="K3708" s="1352" t="s">
        <v>2253</v>
      </c>
      <c r="L3708" s="1352"/>
      <c r="M3708" s="1345" t="s">
        <v>1830</v>
      </c>
      <c r="N3708" s="1346" t="s">
        <v>1830</v>
      </c>
      <c r="O3708" s="1347" t="s">
        <v>1830</v>
      </c>
      <c r="P3708" s="117" t="str">
        <f t="shared" si="29"/>
        <v>2906</v>
      </c>
      <c r="Q3708" s="117"/>
      <c r="R3708" s="1348">
        <v>290602034</v>
      </c>
      <c r="S3708" s="321"/>
      <c r="T3708" s="321"/>
    </row>
    <row r="3709" spans="1:20" ht="34.5" hidden="1" customHeight="1">
      <c r="A3709" s="1348">
        <v>290602035</v>
      </c>
      <c r="B3709" s="1339" t="str">
        <f t="shared" si="28"/>
        <v>2906</v>
      </c>
      <c r="C3709" s="1349" t="s">
        <v>2491</v>
      </c>
      <c r="D3709" s="1350">
        <v>1</v>
      </c>
      <c r="E3709" s="293" t="s">
        <v>11564</v>
      </c>
      <c r="F3709" s="1352" t="s">
        <v>11565</v>
      </c>
      <c r="G3709" s="1351">
        <v>41820</v>
      </c>
      <c r="H3709" s="1348" t="s">
        <v>2252</v>
      </c>
      <c r="I3709" s="1348">
        <v>1416</v>
      </c>
      <c r="J3709" s="1356">
        <v>40325</v>
      </c>
      <c r="K3709" s="1352" t="s">
        <v>2253</v>
      </c>
      <c r="L3709" s="1352" t="s">
        <v>11566</v>
      </c>
      <c r="M3709" s="1345" t="s">
        <v>1830</v>
      </c>
      <c r="N3709" s="1346" t="s">
        <v>1830</v>
      </c>
      <c r="O3709" s="1347"/>
      <c r="P3709" s="117" t="str">
        <f t="shared" si="29"/>
        <v>2906</v>
      </c>
      <c r="Q3709" s="117"/>
      <c r="R3709" s="1348">
        <v>290602035</v>
      </c>
      <c r="S3709" s="321"/>
      <c r="T3709" s="321"/>
    </row>
    <row r="3710" spans="1:20" ht="34.5" hidden="1" customHeight="1">
      <c r="A3710" s="1348">
        <v>290602036</v>
      </c>
      <c r="B3710" s="1339" t="str">
        <f t="shared" si="28"/>
        <v>2906</v>
      </c>
      <c r="C3710" s="1349" t="s">
        <v>2491</v>
      </c>
      <c r="D3710" s="1350">
        <v>2</v>
      </c>
      <c r="E3710" s="293" t="s">
        <v>11567</v>
      </c>
      <c r="F3710" s="1352" t="s">
        <v>11565</v>
      </c>
      <c r="G3710" s="1356">
        <v>45291</v>
      </c>
      <c r="H3710" s="1348" t="s">
        <v>2353</v>
      </c>
      <c r="I3710" s="1348">
        <v>1497</v>
      </c>
      <c r="J3710" s="1356">
        <v>41774</v>
      </c>
      <c r="K3710" s="1352" t="s">
        <v>2253</v>
      </c>
      <c r="L3710" s="1352"/>
      <c r="M3710" s="1345" t="s">
        <v>1830</v>
      </c>
      <c r="N3710" s="1346" t="s">
        <v>1830</v>
      </c>
      <c r="O3710" s="1347" t="s">
        <v>1830</v>
      </c>
      <c r="P3710" s="117" t="str">
        <f t="shared" si="29"/>
        <v>2906</v>
      </c>
      <c r="Q3710" s="117"/>
      <c r="R3710" s="1348">
        <v>290602036</v>
      </c>
      <c r="S3710" s="321"/>
      <c r="T3710" s="321"/>
    </row>
    <row r="3711" spans="1:20" ht="34.5" hidden="1" customHeight="1">
      <c r="A3711" s="1348">
        <v>290602037</v>
      </c>
      <c r="B3711" s="1339" t="str">
        <f t="shared" si="28"/>
        <v>2906</v>
      </c>
      <c r="C3711" s="1349" t="s">
        <v>2491</v>
      </c>
      <c r="D3711" s="1350">
        <v>1</v>
      </c>
      <c r="E3711" s="293" t="s">
        <v>11568</v>
      </c>
      <c r="F3711" s="1352" t="s">
        <v>11569</v>
      </c>
      <c r="G3711" s="1356">
        <v>41590</v>
      </c>
      <c r="H3711" s="1348" t="s">
        <v>2252</v>
      </c>
      <c r="I3711" s="1348">
        <v>1416</v>
      </c>
      <c r="J3711" s="1356">
        <v>40325</v>
      </c>
      <c r="K3711" s="1352" t="s">
        <v>2253</v>
      </c>
      <c r="L3711" s="1352" t="s">
        <v>3208</v>
      </c>
      <c r="M3711" s="1345" t="s">
        <v>1830</v>
      </c>
      <c r="N3711" s="1346" t="s">
        <v>1830</v>
      </c>
      <c r="O3711" s="1347"/>
      <c r="P3711" s="117" t="str">
        <f t="shared" si="29"/>
        <v>2906</v>
      </c>
      <c r="Q3711" s="117"/>
      <c r="R3711" s="1348">
        <v>290602037</v>
      </c>
      <c r="S3711" s="321"/>
      <c r="T3711" s="321"/>
    </row>
    <row r="3712" spans="1:20" ht="34.5" hidden="1" customHeight="1">
      <c r="A3712" s="1348">
        <v>290602038</v>
      </c>
      <c r="B3712" s="1339" t="str">
        <f t="shared" si="28"/>
        <v>2906</v>
      </c>
      <c r="C3712" s="1349" t="s">
        <v>2491</v>
      </c>
      <c r="D3712" s="1350">
        <v>2</v>
      </c>
      <c r="E3712" s="293" t="s">
        <v>11570</v>
      </c>
      <c r="F3712" s="1352" t="s">
        <v>11571</v>
      </c>
      <c r="G3712" s="1356">
        <v>43909</v>
      </c>
      <c r="H3712" s="1348" t="s">
        <v>2252</v>
      </c>
      <c r="I3712" s="1348">
        <v>1497</v>
      </c>
      <c r="J3712" s="1356">
        <v>41774</v>
      </c>
      <c r="K3712" s="1352" t="s">
        <v>2253</v>
      </c>
      <c r="L3712" s="1353"/>
      <c r="M3712" s="1345" t="s">
        <v>1830</v>
      </c>
      <c r="N3712" s="1346" t="s">
        <v>1830</v>
      </c>
      <c r="O3712" s="1347"/>
      <c r="P3712" s="117" t="str">
        <f t="shared" si="29"/>
        <v>2906</v>
      </c>
      <c r="Q3712" s="117"/>
      <c r="R3712" s="1348">
        <v>290602038</v>
      </c>
      <c r="S3712" s="321"/>
      <c r="T3712" s="321"/>
    </row>
    <row r="3713" spans="1:20" ht="34.5" hidden="1" customHeight="1">
      <c r="A3713" s="1348">
        <v>290602039</v>
      </c>
      <c r="B3713" s="1339" t="str">
        <f t="shared" si="28"/>
        <v>2906</v>
      </c>
      <c r="C3713" s="1349" t="s">
        <v>2491</v>
      </c>
      <c r="D3713" s="1350">
        <v>1</v>
      </c>
      <c r="E3713" s="293" t="s">
        <v>11572</v>
      </c>
      <c r="F3713" s="1352" t="s">
        <v>11573</v>
      </c>
      <c r="G3713" s="1356">
        <v>41182</v>
      </c>
      <c r="H3713" s="1348" t="s">
        <v>2252</v>
      </c>
      <c r="I3713" s="1348"/>
      <c r="J3713" s="1367"/>
      <c r="K3713" s="1352" t="s">
        <v>2253</v>
      </c>
      <c r="L3713" s="1352" t="s">
        <v>11238</v>
      </c>
      <c r="M3713" s="1345" t="s">
        <v>1830</v>
      </c>
      <c r="N3713" s="1346" t="s">
        <v>1830</v>
      </c>
      <c r="O3713" s="1347"/>
      <c r="P3713" s="117" t="str">
        <f t="shared" si="29"/>
        <v>2906</v>
      </c>
      <c r="Q3713" s="117"/>
      <c r="R3713" s="1348">
        <v>290602039</v>
      </c>
      <c r="S3713" s="321"/>
      <c r="T3713" s="321"/>
    </row>
    <row r="3714" spans="1:20" ht="34.5" hidden="1" customHeight="1">
      <c r="A3714" s="1348">
        <v>290602040</v>
      </c>
      <c r="B3714" s="1339" t="str">
        <f t="shared" si="28"/>
        <v>2906</v>
      </c>
      <c r="C3714" s="1349" t="s">
        <v>2491</v>
      </c>
      <c r="D3714" s="1350">
        <v>2</v>
      </c>
      <c r="E3714" s="293" t="s">
        <v>11574</v>
      </c>
      <c r="F3714" s="1352" t="s">
        <v>11575</v>
      </c>
      <c r="G3714" s="1356">
        <v>43830</v>
      </c>
      <c r="H3714" s="1348" t="s">
        <v>2252</v>
      </c>
      <c r="I3714" s="1348">
        <v>1482</v>
      </c>
      <c r="J3714" s="1356">
        <v>41470</v>
      </c>
      <c r="K3714" s="1352" t="s">
        <v>2253</v>
      </c>
      <c r="L3714" s="1353"/>
      <c r="M3714" s="1345" t="s">
        <v>1830</v>
      </c>
      <c r="N3714" s="1346" t="s">
        <v>1830</v>
      </c>
      <c r="O3714" s="1347"/>
      <c r="P3714" s="117" t="str">
        <f t="shared" si="29"/>
        <v>2906</v>
      </c>
      <c r="Q3714" s="117"/>
      <c r="R3714" s="1348">
        <v>290602040</v>
      </c>
      <c r="S3714" s="321"/>
      <c r="T3714" s="321"/>
    </row>
    <row r="3715" spans="1:20" ht="34.5" hidden="1" customHeight="1">
      <c r="A3715" s="1348">
        <v>290602041</v>
      </c>
      <c r="B3715" s="1339" t="str">
        <f t="shared" si="28"/>
        <v>2906</v>
      </c>
      <c r="C3715" s="1349" t="s">
        <v>2491</v>
      </c>
      <c r="D3715" s="1350">
        <v>1</v>
      </c>
      <c r="E3715" s="293" t="s">
        <v>11576</v>
      </c>
      <c r="F3715" s="1352" t="s">
        <v>11548</v>
      </c>
      <c r="G3715" s="1356">
        <v>41182</v>
      </c>
      <c r="H3715" s="1348" t="s">
        <v>2252</v>
      </c>
      <c r="I3715" s="1348"/>
      <c r="J3715" s="1368"/>
      <c r="K3715" s="1352" t="s">
        <v>2253</v>
      </c>
      <c r="L3715" s="1352"/>
      <c r="M3715" s="1345" t="s">
        <v>1830</v>
      </c>
      <c r="N3715" s="1346" t="s">
        <v>1830</v>
      </c>
      <c r="O3715" s="1347"/>
      <c r="P3715" s="117" t="str">
        <f t="shared" si="29"/>
        <v>2906</v>
      </c>
      <c r="Q3715" s="117"/>
      <c r="R3715" s="1348">
        <v>290602041</v>
      </c>
      <c r="S3715" s="321"/>
      <c r="T3715" s="321"/>
    </row>
    <row r="3716" spans="1:20" ht="34.5" hidden="1" customHeight="1">
      <c r="A3716" s="1348">
        <v>290602042</v>
      </c>
      <c r="B3716" s="1339" t="str">
        <f t="shared" si="28"/>
        <v>2906</v>
      </c>
      <c r="C3716" s="1349" t="s">
        <v>2491</v>
      </c>
      <c r="D3716" s="1350">
        <v>2</v>
      </c>
      <c r="E3716" s="293" t="s">
        <v>11577</v>
      </c>
      <c r="F3716" s="1352" t="s">
        <v>11548</v>
      </c>
      <c r="G3716" s="1351">
        <v>44371</v>
      </c>
      <c r="H3716" s="1348" t="s">
        <v>2252</v>
      </c>
      <c r="I3716" s="1348">
        <v>1482</v>
      </c>
      <c r="J3716" s="1356">
        <v>41470</v>
      </c>
      <c r="K3716" s="1352" t="s">
        <v>2253</v>
      </c>
      <c r="L3716" s="1352"/>
      <c r="M3716" s="1345" t="s">
        <v>1830</v>
      </c>
      <c r="N3716" s="1346" t="s">
        <v>1830</v>
      </c>
      <c r="O3716" s="1347"/>
      <c r="P3716" s="117" t="str">
        <f t="shared" si="29"/>
        <v>2906</v>
      </c>
      <c r="Q3716" s="117"/>
      <c r="R3716" s="1348">
        <v>290602042</v>
      </c>
      <c r="S3716" s="321"/>
      <c r="T3716" s="321"/>
    </row>
    <row r="3717" spans="1:20" ht="34.5" hidden="1" customHeight="1">
      <c r="A3717" s="1348">
        <v>290602043</v>
      </c>
      <c r="B3717" s="1339" t="str">
        <f t="shared" si="28"/>
        <v>2906</v>
      </c>
      <c r="C3717" s="1349" t="s">
        <v>2491</v>
      </c>
      <c r="D3717" s="1350">
        <v>1</v>
      </c>
      <c r="E3717" s="293" t="s">
        <v>11578</v>
      </c>
      <c r="F3717" s="1352" t="s">
        <v>11579</v>
      </c>
      <c r="G3717" s="1356">
        <v>41182</v>
      </c>
      <c r="H3717" s="1348" t="s">
        <v>2252</v>
      </c>
      <c r="I3717" s="1348"/>
      <c r="J3717" s="1367"/>
      <c r="K3717" s="1352" t="s">
        <v>2253</v>
      </c>
      <c r="L3717" s="1352"/>
      <c r="M3717" s="1345" t="s">
        <v>10741</v>
      </c>
      <c r="N3717" s="1346" t="s">
        <v>1830</v>
      </c>
      <c r="O3717" s="1347"/>
      <c r="P3717" s="117" t="str">
        <f t="shared" si="29"/>
        <v>2906</v>
      </c>
      <c r="Q3717" s="117"/>
      <c r="R3717" s="1348">
        <v>290602043</v>
      </c>
      <c r="S3717" s="321"/>
      <c r="T3717" s="321"/>
    </row>
    <row r="3718" spans="1:20" ht="34.5" hidden="1" customHeight="1">
      <c r="A3718" s="1348">
        <v>290602044</v>
      </c>
      <c r="B3718" s="1339" t="str">
        <f t="shared" si="28"/>
        <v>2906</v>
      </c>
      <c r="C3718" s="1349" t="s">
        <v>2491</v>
      </c>
      <c r="D3718" s="1350">
        <v>2</v>
      </c>
      <c r="E3718" s="293" t="s">
        <v>11580</v>
      </c>
      <c r="F3718" s="1352" t="s">
        <v>11579</v>
      </c>
      <c r="G3718" s="1356">
        <v>45291</v>
      </c>
      <c r="H3718" s="1348" t="s">
        <v>2353</v>
      </c>
      <c r="I3718" s="1348">
        <v>1482</v>
      </c>
      <c r="J3718" s="1351">
        <v>41470</v>
      </c>
      <c r="K3718" s="1352" t="s">
        <v>2253</v>
      </c>
      <c r="L3718" s="1352"/>
      <c r="M3718" s="1345" t="s">
        <v>1830</v>
      </c>
      <c r="N3718" s="1346" t="s">
        <v>1830</v>
      </c>
      <c r="O3718" s="1347" t="s">
        <v>1830</v>
      </c>
      <c r="P3718" s="117" t="str">
        <f t="shared" si="29"/>
        <v>2906</v>
      </c>
      <c r="Q3718" s="117"/>
      <c r="R3718" s="1348">
        <v>290602044</v>
      </c>
      <c r="S3718" s="321"/>
      <c r="T3718" s="321"/>
    </row>
    <row r="3719" spans="1:20" ht="34.5" hidden="1" customHeight="1">
      <c r="A3719" s="1348">
        <v>290602045</v>
      </c>
      <c r="B3719" s="1339" t="str">
        <f t="shared" si="28"/>
        <v>2906</v>
      </c>
      <c r="C3719" s="1349" t="s">
        <v>2491</v>
      </c>
      <c r="D3719" s="1350">
        <v>1</v>
      </c>
      <c r="E3719" s="293" t="s">
        <v>11581</v>
      </c>
      <c r="F3719" s="1352" t="s">
        <v>11582</v>
      </c>
      <c r="G3719" s="1351">
        <v>41182</v>
      </c>
      <c r="H3719" s="1348" t="s">
        <v>2252</v>
      </c>
      <c r="I3719" s="1348"/>
      <c r="J3719" s="1368"/>
      <c r="K3719" s="1352" t="s">
        <v>2253</v>
      </c>
      <c r="L3719" s="1352" t="s">
        <v>11583</v>
      </c>
      <c r="M3719" s="1345" t="s">
        <v>1830</v>
      </c>
      <c r="N3719" s="1346" t="s">
        <v>1830</v>
      </c>
      <c r="O3719" s="1347"/>
      <c r="P3719" s="117" t="str">
        <f t="shared" si="29"/>
        <v>2906</v>
      </c>
      <c r="Q3719" s="117"/>
      <c r="R3719" s="1348">
        <v>290602045</v>
      </c>
      <c r="S3719" s="321"/>
      <c r="T3719" s="321"/>
    </row>
    <row r="3720" spans="1:20" ht="34.5" hidden="1" customHeight="1">
      <c r="A3720" s="1348">
        <v>290602046</v>
      </c>
      <c r="B3720" s="1339" t="str">
        <f t="shared" si="28"/>
        <v>2906</v>
      </c>
      <c r="C3720" s="1349" t="s">
        <v>2491</v>
      </c>
      <c r="D3720" s="1350">
        <v>2</v>
      </c>
      <c r="E3720" s="293" t="s">
        <v>11584</v>
      </c>
      <c r="F3720" s="1352" t="s">
        <v>11582</v>
      </c>
      <c r="G3720" s="1356">
        <v>43057</v>
      </c>
      <c r="H3720" s="1348" t="s">
        <v>2252</v>
      </c>
      <c r="I3720" s="1348">
        <v>1482</v>
      </c>
      <c r="J3720" s="1351">
        <v>41470</v>
      </c>
      <c r="K3720" s="1352" t="s">
        <v>2253</v>
      </c>
      <c r="L3720" s="1352"/>
      <c r="M3720" s="1345" t="s">
        <v>11585</v>
      </c>
      <c r="N3720" s="1346" t="s">
        <v>1830</v>
      </c>
      <c r="O3720" s="1347"/>
      <c r="P3720" s="117" t="str">
        <f t="shared" si="29"/>
        <v>2906</v>
      </c>
      <c r="Q3720" s="117"/>
      <c r="R3720" s="1348">
        <v>290602046</v>
      </c>
      <c r="S3720" s="321"/>
      <c r="T3720" s="321"/>
    </row>
    <row r="3721" spans="1:20" ht="34.5" hidden="1" customHeight="1">
      <c r="A3721" s="1348">
        <v>290602047</v>
      </c>
      <c r="B3721" s="1339" t="str">
        <f t="shared" si="28"/>
        <v>2906</v>
      </c>
      <c r="C3721" s="1349" t="s">
        <v>2491</v>
      </c>
      <c r="D3721" s="1350">
        <v>1</v>
      </c>
      <c r="E3721" s="293" t="s">
        <v>11586</v>
      </c>
      <c r="F3721" s="1352" t="s">
        <v>11587</v>
      </c>
      <c r="G3721" s="1351"/>
      <c r="H3721" s="1348" t="s">
        <v>2252</v>
      </c>
      <c r="I3721" s="1348"/>
      <c r="J3721" s="1368"/>
      <c r="K3721" s="1352" t="s">
        <v>2253</v>
      </c>
      <c r="L3721" s="1352" t="s">
        <v>11588</v>
      </c>
      <c r="M3721" s="1345" t="s">
        <v>1830</v>
      </c>
      <c r="N3721" s="1346" t="s">
        <v>1830</v>
      </c>
      <c r="O3721" s="1347"/>
      <c r="P3721" s="117" t="str">
        <f t="shared" si="29"/>
        <v>2906</v>
      </c>
      <c r="Q3721" s="117"/>
      <c r="R3721" s="1348">
        <v>290602047</v>
      </c>
      <c r="S3721" s="321"/>
      <c r="T3721" s="321"/>
    </row>
    <row r="3722" spans="1:20" ht="34.5" hidden="1" customHeight="1">
      <c r="A3722" s="1348">
        <v>290602048</v>
      </c>
      <c r="B3722" s="1339" t="str">
        <f t="shared" si="28"/>
        <v>2906</v>
      </c>
      <c r="C3722" s="1349" t="s">
        <v>2491</v>
      </c>
      <c r="D3722" s="1350">
        <v>2</v>
      </c>
      <c r="E3722" s="293" t="s">
        <v>11589</v>
      </c>
      <c r="F3722" s="1352" t="s">
        <v>11590</v>
      </c>
      <c r="G3722" s="1356">
        <v>43057</v>
      </c>
      <c r="H3722" s="1348" t="s">
        <v>2252</v>
      </c>
      <c r="I3722" s="1348">
        <v>1482</v>
      </c>
      <c r="J3722" s="1351">
        <v>41470</v>
      </c>
      <c r="K3722" s="1352" t="s">
        <v>2253</v>
      </c>
      <c r="L3722" s="1352"/>
      <c r="M3722" s="1345" t="s">
        <v>1830</v>
      </c>
      <c r="N3722" s="1346" t="s">
        <v>1830</v>
      </c>
      <c r="O3722" s="1347"/>
      <c r="P3722" s="117" t="str">
        <f t="shared" si="29"/>
        <v>2906</v>
      </c>
      <c r="Q3722" s="117"/>
      <c r="R3722" s="1348">
        <v>290602048</v>
      </c>
      <c r="S3722" s="321"/>
      <c r="T3722" s="321"/>
    </row>
    <row r="3723" spans="1:20" ht="34.5" hidden="1" customHeight="1">
      <c r="A3723" s="1348">
        <v>290602049</v>
      </c>
      <c r="B3723" s="1339" t="str">
        <f t="shared" si="28"/>
        <v>2906</v>
      </c>
      <c r="C3723" s="1349" t="s">
        <v>2491</v>
      </c>
      <c r="D3723" s="1350">
        <v>1</v>
      </c>
      <c r="E3723" s="293" t="s">
        <v>11591</v>
      </c>
      <c r="F3723" s="1352" t="s">
        <v>11592</v>
      </c>
      <c r="G3723" s="1351"/>
      <c r="H3723" s="1348" t="s">
        <v>2252</v>
      </c>
      <c r="I3723" s="1348"/>
      <c r="J3723" s="1368"/>
      <c r="K3723" s="1352" t="s">
        <v>2253</v>
      </c>
      <c r="L3723" s="1352" t="s">
        <v>11593</v>
      </c>
      <c r="M3723" s="1345" t="s">
        <v>11594</v>
      </c>
      <c r="N3723" s="1346" t="s">
        <v>1830</v>
      </c>
      <c r="O3723" s="1347"/>
      <c r="P3723" s="117" t="str">
        <f t="shared" si="29"/>
        <v>2906</v>
      </c>
      <c r="Q3723" s="117"/>
      <c r="R3723" s="1348">
        <v>290602049</v>
      </c>
      <c r="S3723" s="321"/>
      <c r="T3723" s="321"/>
    </row>
    <row r="3724" spans="1:20" ht="34.5" hidden="1" customHeight="1">
      <c r="A3724" s="1348">
        <v>290602050</v>
      </c>
      <c r="B3724" s="1339" t="str">
        <f t="shared" si="28"/>
        <v>2906</v>
      </c>
      <c r="C3724" s="1349" t="s">
        <v>2491</v>
      </c>
      <c r="D3724" s="1350">
        <v>2</v>
      </c>
      <c r="E3724" s="293" t="s">
        <v>11595</v>
      </c>
      <c r="F3724" s="1352" t="s">
        <v>11596</v>
      </c>
      <c r="G3724" s="1356">
        <v>43830</v>
      </c>
      <c r="H3724" s="1348" t="s">
        <v>2252</v>
      </c>
      <c r="I3724" s="1348">
        <v>1482</v>
      </c>
      <c r="J3724" s="1351">
        <v>41470</v>
      </c>
      <c r="K3724" s="1352" t="s">
        <v>2253</v>
      </c>
      <c r="L3724" s="1352"/>
      <c r="M3724" s="1345" t="s">
        <v>4103</v>
      </c>
      <c r="N3724" s="1346" t="s">
        <v>1830</v>
      </c>
      <c r="O3724" s="1347"/>
      <c r="P3724" s="117" t="str">
        <f t="shared" si="29"/>
        <v>2906</v>
      </c>
      <c r="Q3724" s="117"/>
      <c r="R3724" s="1348">
        <v>290602050</v>
      </c>
      <c r="S3724" s="321"/>
      <c r="T3724" s="321"/>
    </row>
    <row r="3725" spans="1:20" ht="34.5" hidden="1" customHeight="1">
      <c r="A3725" s="1348">
        <v>290602051</v>
      </c>
      <c r="B3725" s="1339" t="str">
        <f t="shared" si="28"/>
        <v>2906</v>
      </c>
      <c r="C3725" s="1349" t="s">
        <v>2491</v>
      </c>
      <c r="D3725" s="1350">
        <v>1</v>
      </c>
      <c r="E3725" s="293" t="s">
        <v>11597</v>
      </c>
      <c r="F3725" s="1352" t="s">
        <v>11598</v>
      </c>
      <c r="G3725" s="1351">
        <v>40484</v>
      </c>
      <c r="H3725" s="1348" t="s">
        <v>2252</v>
      </c>
      <c r="I3725" s="1348"/>
      <c r="J3725" s="1368"/>
      <c r="K3725" s="1352" t="s">
        <v>2253</v>
      </c>
      <c r="L3725" s="1352"/>
      <c r="M3725" s="1345" t="s">
        <v>11599</v>
      </c>
      <c r="N3725" s="1346" t="s">
        <v>1830</v>
      </c>
      <c r="O3725" s="1347"/>
      <c r="P3725" s="117" t="str">
        <f t="shared" si="29"/>
        <v>2906</v>
      </c>
      <c r="Q3725" s="117"/>
      <c r="R3725" s="1348">
        <v>290602051</v>
      </c>
      <c r="S3725" s="321"/>
      <c r="T3725" s="321"/>
    </row>
    <row r="3726" spans="1:20" ht="34.5" hidden="1" customHeight="1">
      <c r="A3726" s="1348">
        <v>290602052</v>
      </c>
      <c r="B3726" s="1339" t="str">
        <f t="shared" si="28"/>
        <v>2906</v>
      </c>
      <c r="C3726" s="1349" t="s">
        <v>2491</v>
      </c>
      <c r="D3726" s="1350">
        <v>2</v>
      </c>
      <c r="E3726" s="293" t="s">
        <v>11600</v>
      </c>
      <c r="F3726" s="1352" t="s">
        <v>11601</v>
      </c>
      <c r="G3726" s="1356">
        <v>44608</v>
      </c>
      <c r="H3726" s="1348" t="s">
        <v>2252</v>
      </c>
      <c r="I3726" s="1348">
        <v>1461</v>
      </c>
      <c r="J3726" s="1351">
        <v>41123</v>
      </c>
      <c r="K3726" s="1352" t="s">
        <v>2253</v>
      </c>
      <c r="L3726" s="1352"/>
      <c r="M3726" s="1345" t="s">
        <v>1830</v>
      </c>
      <c r="N3726" s="1346" t="s">
        <v>1830</v>
      </c>
      <c r="O3726" s="1347"/>
      <c r="P3726" s="117" t="str">
        <f t="shared" si="29"/>
        <v>2906</v>
      </c>
      <c r="Q3726" s="117"/>
      <c r="R3726" s="1348">
        <v>290602052</v>
      </c>
      <c r="S3726" s="321"/>
      <c r="T3726" s="321"/>
    </row>
    <row r="3727" spans="1:20" ht="34.5" hidden="1" customHeight="1">
      <c r="A3727" s="1348">
        <v>290602053</v>
      </c>
      <c r="B3727" s="1339" t="str">
        <f t="shared" si="28"/>
        <v>2906</v>
      </c>
      <c r="C3727" s="1349" t="s">
        <v>2491</v>
      </c>
      <c r="D3727" s="1350">
        <v>1</v>
      </c>
      <c r="E3727" s="293" t="s">
        <v>11602</v>
      </c>
      <c r="F3727" s="1352" t="s">
        <v>11603</v>
      </c>
      <c r="G3727" s="1356">
        <v>41820</v>
      </c>
      <c r="H3727" s="1348" t="s">
        <v>2252</v>
      </c>
      <c r="I3727" s="1348">
        <v>1416</v>
      </c>
      <c r="J3727" s="1351">
        <v>40325</v>
      </c>
      <c r="K3727" s="1352" t="s">
        <v>2253</v>
      </c>
      <c r="L3727" s="1352" t="s">
        <v>11566</v>
      </c>
      <c r="M3727" s="1345" t="s">
        <v>1830</v>
      </c>
      <c r="N3727" s="1346" t="s">
        <v>1830</v>
      </c>
      <c r="O3727" s="1347"/>
      <c r="P3727" s="117" t="str">
        <f t="shared" si="29"/>
        <v>2906</v>
      </c>
      <c r="Q3727" s="117"/>
      <c r="R3727" s="1348">
        <v>290602053</v>
      </c>
      <c r="S3727" s="321"/>
      <c r="T3727" s="321"/>
    </row>
    <row r="3728" spans="1:20" ht="34.5" hidden="1" customHeight="1">
      <c r="A3728" s="1348">
        <v>290602054</v>
      </c>
      <c r="B3728" s="1339" t="str">
        <f t="shared" si="28"/>
        <v>2906</v>
      </c>
      <c r="C3728" s="1349" t="s">
        <v>2491</v>
      </c>
      <c r="D3728" s="1350">
        <v>2</v>
      </c>
      <c r="E3728" s="293" t="s">
        <v>11604</v>
      </c>
      <c r="F3728" s="1352" t="s">
        <v>11605</v>
      </c>
      <c r="G3728" s="1356">
        <v>44926</v>
      </c>
      <c r="H3728" s="1348" t="s">
        <v>2353</v>
      </c>
      <c r="I3728" s="1348">
        <v>1497</v>
      </c>
      <c r="J3728" s="1351">
        <v>41774</v>
      </c>
      <c r="K3728" s="1352" t="s">
        <v>2253</v>
      </c>
      <c r="L3728" s="1352" t="s">
        <v>11606</v>
      </c>
      <c r="M3728" s="1345" t="s">
        <v>11607</v>
      </c>
      <c r="N3728" s="1346" t="s">
        <v>1830</v>
      </c>
      <c r="O3728" s="1347"/>
      <c r="P3728" s="117" t="str">
        <f t="shared" si="29"/>
        <v>2906</v>
      </c>
      <c r="Q3728" s="117"/>
      <c r="R3728" s="1348">
        <v>290602054</v>
      </c>
      <c r="S3728" s="321"/>
      <c r="T3728" s="321"/>
    </row>
    <row r="3729" spans="1:20" ht="34.5" hidden="1" customHeight="1">
      <c r="A3729" s="1348">
        <v>290602055</v>
      </c>
      <c r="B3729" s="1339" t="str">
        <f t="shared" si="28"/>
        <v>2906</v>
      </c>
      <c r="C3729" s="1349" t="s">
        <v>2491</v>
      </c>
      <c r="D3729" s="1350">
        <v>1</v>
      </c>
      <c r="E3729" s="293" t="s">
        <v>11608</v>
      </c>
      <c r="F3729" s="1352" t="s">
        <v>11609</v>
      </c>
      <c r="G3729" s="1351">
        <v>40484</v>
      </c>
      <c r="H3729" s="1348" t="s">
        <v>2252</v>
      </c>
      <c r="I3729" s="1348"/>
      <c r="J3729" s="1368"/>
      <c r="K3729" s="1352" t="s">
        <v>2253</v>
      </c>
      <c r="L3729" s="1352" t="s">
        <v>11383</v>
      </c>
      <c r="M3729" s="1345" t="s">
        <v>4103</v>
      </c>
      <c r="N3729" s="1346" t="s">
        <v>1830</v>
      </c>
      <c r="O3729" s="1347"/>
      <c r="P3729" s="117" t="str">
        <f t="shared" si="29"/>
        <v>2906</v>
      </c>
      <c r="Q3729" s="117"/>
      <c r="R3729" s="1348">
        <v>290602055</v>
      </c>
      <c r="S3729" s="321"/>
      <c r="T3729" s="321"/>
    </row>
    <row r="3730" spans="1:20" ht="34.5" hidden="1" customHeight="1">
      <c r="A3730" s="1348">
        <v>290602056</v>
      </c>
      <c r="B3730" s="1339" t="str">
        <f t="shared" si="28"/>
        <v>2906</v>
      </c>
      <c r="C3730" s="1349" t="s">
        <v>2491</v>
      </c>
      <c r="D3730" s="1350">
        <v>2</v>
      </c>
      <c r="E3730" s="293" t="s">
        <v>11610</v>
      </c>
      <c r="F3730" s="1352" t="s">
        <v>11611</v>
      </c>
      <c r="G3730" s="1356">
        <v>43057</v>
      </c>
      <c r="H3730" s="1348" t="s">
        <v>2252</v>
      </c>
      <c r="I3730" s="1348">
        <v>1461</v>
      </c>
      <c r="J3730" s="1351">
        <v>41123</v>
      </c>
      <c r="K3730" s="1352" t="s">
        <v>2253</v>
      </c>
      <c r="L3730" s="1352"/>
      <c r="M3730" s="1345" t="s">
        <v>11612</v>
      </c>
      <c r="N3730" s="1346" t="s">
        <v>1830</v>
      </c>
      <c r="O3730" s="1347"/>
      <c r="P3730" s="117" t="str">
        <f t="shared" si="29"/>
        <v>2906</v>
      </c>
      <c r="Q3730" s="117"/>
      <c r="R3730" s="1348">
        <v>290602056</v>
      </c>
      <c r="S3730" s="321"/>
      <c r="T3730" s="321"/>
    </row>
    <row r="3731" spans="1:20" ht="34.5" hidden="1" customHeight="1">
      <c r="A3731" s="1348">
        <v>290602057</v>
      </c>
      <c r="B3731" s="1339" t="str">
        <f t="shared" si="28"/>
        <v>2906</v>
      </c>
      <c r="C3731" s="1349" t="s">
        <v>2491</v>
      </c>
      <c r="D3731" s="1350">
        <v>1</v>
      </c>
      <c r="E3731" s="293" t="s">
        <v>11613</v>
      </c>
      <c r="F3731" s="1352" t="s">
        <v>11614</v>
      </c>
      <c r="G3731" s="1351">
        <v>40484</v>
      </c>
      <c r="H3731" s="1348" t="s">
        <v>2252</v>
      </c>
      <c r="I3731" s="1348"/>
      <c r="J3731" s="1368"/>
      <c r="K3731" s="1352" t="s">
        <v>2253</v>
      </c>
      <c r="L3731" s="1352" t="s">
        <v>11383</v>
      </c>
      <c r="M3731" s="1345" t="s">
        <v>1830</v>
      </c>
      <c r="N3731" s="1346" t="s">
        <v>1830</v>
      </c>
      <c r="O3731" s="1347"/>
      <c r="P3731" s="117" t="str">
        <f t="shared" si="29"/>
        <v>2906</v>
      </c>
      <c r="Q3731" s="117"/>
      <c r="R3731" s="1348">
        <v>290602057</v>
      </c>
      <c r="S3731" s="321"/>
      <c r="T3731" s="321"/>
    </row>
    <row r="3732" spans="1:20" ht="34.5" hidden="1" customHeight="1">
      <c r="A3732" s="1348">
        <v>290602058</v>
      </c>
      <c r="B3732" s="1339" t="str">
        <f t="shared" si="28"/>
        <v>2906</v>
      </c>
      <c r="C3732" s="1349" t="s">
        <v>2491</v>
      </c>
      <c r="D3732" s="1350">
        <v>2</v>
      </c>
      <c r="E3732" s="293" t="s">
        <v>11615</v>
      </c>
      <c r="F3732" s="1352" t="s">
        <v>11616</v>
      </c>
      <c r="G3732" s="1356">
        <v>43057</v>
      </c>
      <c r="H3732" s="1348" t="s">
        <v>2252</v>
      </c>
      <c r="I3732" s="1348">
        <v>1461</v>
      </c>
      <c r="J3732" s="1351">
        <v>41123</v>
      </c>
      <c r="K3732" s="1352" t="s">
        <v>2253</v>
      </c>
      <c r="L3732" s="1352"/>
      <c r="M3732" s="1345" t="s">
        <v>1830</v>
      </c>
      <c r="N3732" s="1346" t="s">
        <v>1830</v>
      </c>
      <c r="O3732" s="1347"/>
      <c r="P3732" s="117" t="str">
        <f t="shared" si="29"/>
        <v>2906</v>
      </c>
      <c r="Q3732" s="117"/>
      <c r="R3732" s="1348">
        <v>290602058</v>
      </c>
      <c r="S3732" s="321"/>
      <c r="T3732" s="321"/>
    </row>
    <row r="3733" spans="1:20" ht="34.5" hidden="1" customHeight="1">
      <c r="A3733" s="1348">
        <v>290602059</v>
      </c>
      <c r="B3733" s="1339" t="str">
        <f t="shared" si="28"/>
        <v>2906</v>
      </c>
      <c r="C3733" s="1349" t="s">
        <v>2491</v>
      </c>
      <c r="D3733" s="1350">
        <v>1</v>
      </c>
      <c r="E3733" s="293" t="s">
        <v>11617</v>
      </c>
      <c r="F3733" s="1352" t="s">
        <v>11618</v>
      </c>
      <c r="G3733" s="1351">
        <v>40484</v>
      </c>
      <c r="H3733" s="1348" t="s">
        <v>2252</v>
      </c>
      <c r="I3733" s="1348"/>
      <c r="J3733" s="1368"/>
      <c r="K3733" s="1352" t="s">
        <v>2253</v>
      </c>
      <c r="L3733" s="1352"/>
      <c r="M3733" s="1345" t="s">
        <v>1830</v>
      </c>
      <c r="N3733" s="1346" t="s">
        <v>1830</v>
      </c>
      <c r="O3733" s="1347"/>
      <c r="P3733" s="117" t="str">
        <f t="shared" si="29"/>
        <v>2906</v>
      </c>
      <c r="Q3733" s="117"/>
      <c r="R3733" s="1348">
        <v>290602059</v>
      </c>
      <c r="S3733" s="321"/>
      <c r="T3733" s="321"/>
    </row>
    <row r="3734" spans="1:20" ht="34.5" hidden="1" customHeight="1">
      <c r="A3734" s="1348">
        <v>290602060</v>
      </c>
      <c r="B3734" s="1339" t="str">
        <f t="shared" si="28"/>
        <v>2906</v>
      </c>
      <c r="C3734" s="1349" t="s">
        <v>2491</v>
      </c>
      <c r="D3734" s="1350">
        <v>2</v>
      </c>
      <c r="E3734" s="293" t="s">
        <v>11619</v>
      </c>
      <c r="F3734" s="1352" t="s">
        <v>11620</v>
      </c>
      <c r="G3734" s="1356">
        <v>45291</v>
      </c>
      <c r="H3734" s="1348" t="s">
        <v>2353</v>
      </c>
      <c r="I3734" s="1348">
        <v>1461</v>
      </c>
      <c r="J3734" s="1351">
        <v>41123</v>
      </c>
      <c r="K3734" s="1352" t="s">
        <v>2253</v>
      </c>
      <c r="L3734" s="1352"/>
      <c r="M3734" s="1345" t="s">
        <v>1830</v>
      </c>
      <c r="N3734" s="1346" t="s">
        <v>1830</v>
      </c>
      <c r="O3734" s="1347" t="s">
        <v>1830</v>
      </c>
      <c r="P3734" s="117" t="str">
        <f t="shared" si="29"/>
        <v>2906</v>
      </c>
      <c r="Q3734" s="117"/>
      <c r="R3734" s="1348">
        <v>290602060</v>
      </c>
      <c r="S3734" s="321"/>
      <c r="T3734" s="321"/>
    </row>
    <row r="3735" spans="1:20" ht="34.5" hidden="1" customHeight="1">
      <c r="A3735" s="1348">
        <v>290602061</v>
      </c>
      <c r="B3735" s="1339" t="str">
        <f t="shared" si="28"/>
        <v>2906</v>
      </c>
      <c r="C3735" s="1349" t="s">
        <v>2491</v>
      </c>
      <c r="D3735" s="1350">
        <v>1</v>
      </c>
      <c r="E3735" s="293" t="s">
        <v>11621</v>
      </c>
      <c r="F3735" s="1352" t="s">
        <v>11622</v>
      </c>
      <c r="G3735" s="1356">
        <v>41771</v>
      </c>
      <c r="H3735" s="1348" t="s">
        <v>2252</v>
      </c>
      <c r="I3735" s="1348">
        <v>1416</v>
      </c>
      <c r="J3735" s="1351">
        <v>40325</v>
      </c>
      <c r="K3735" s="1352" t="s">
        <v>2253</v>
      </c>
      <c r="L3735" s="1352" t="s">
        <v>3208</v>
      </c>
      <c r="M3735" s="1345" t="s">
        <v>1830</v>
      </c>
      <c r="N3735" s="1346" t="s">
        <v>1830</v>
      </c>
      <c r="O3735" s="1347"/>
      <c r="P3735" s="117" t="str">
        <f t="shared" si="29"/>
        <v>2906</v>
      </c>
      <c r="Q3735" s="117"/>
      <c r="R3735" s="1348">
        <v>290602061</v>
      </c>
      <c r="S3735" s="321"/>
      <c r="T3735" s="321"/>
    </row>
    <row r="3736" spans="1:20" ht="34.5" hidden="1" customHeight="1">
      <c r="A3736" s="1348">
        <v>290602062</v>
      </c>
      <c r="B3736" s="1339" t="str">
        <f t="shared" si="28"/>
        <v>2906</v>
      </c>
      <c r="C3736" s="1349" t="s">
        <v>2491</v>
      </c>
      <c r="D3736" s="1350">
        <v>2</v>
      </c>
      <c r="E3736" s="293" t="s">
        <v>11623</v>
      </c>
      <c r="F3736" s="1352" t="s">
        <v>11624</v>
      </c>
      <c r="G3736" s="1356">
        <v>45291</v>
      </c>
      <c r="H3736" s="1348" t="s">
        <v>2353</v>
      </c>
      <c r="I3736" s="1348">
        <v>1502</v>
      </c>
      <c r="J3736" s="1356">
        <v>41837</v>
      </c>
      <c r="K3736" s="1352" t="s">
        <v>2253</v>
      </c>
      <c r="L3736" s="1352"/>
      <c r="M3736" s="1345" t="s">
        <v>1830</v>
      </c>
      <c r="N3736" s="1346" t="s">
        <v>1830</v>
      </c>
      <c r="O3736" s="1347" t="s">
        <v>1830</v>
      </c>
      <c r="P3736" s="117" t="str">
        <f t="shared" si="29"/>
        <v>2906</v>
      </c>
      <c r="Q3736" s="117"/>
      <c r="R3736" s="1348">
        <v>290602062</v>
      </c>
      <c r="S3736" s="321"/>
      <c r="T3736" s="321"/>
    </row>
    <row r="3737" spans="1:20" ht="34.5" hidden="1" customHeight="1">
      <c r="A3737" s="1348">
        <v>290602063</v>
      </c>
      <c r="B3737" s="1339" t="str">
        <f t="shared" si="28"/>
        <v>2906</v>
      </c>
      <c r="C3737" s="1349" t="s">
        <v>2491</v>
      </c>
      <c r="D3737" s="1350">
        <v>1</v>
      </c>
      <c r="E3737" s="293" t="s">
        <v>11625</v>
      </c>
      <c r="F3737" s="1352" t="s">
        <v>11626</v>
      </c>
      <c r="G3737" s="1356">
        <v>41771</v>
      </c>
      <c r="H3737" s="1348" t="s">
        <v>2252</v>
      </c>
      <c r="I3737" s="1348">
        <v>1416</v>
      </c>
      <c r="J3737" s="1356">
        <v>40325</v>
      </c>
      <c r="K3737" s="1352" t="s">
        <v>2253</v>
      </c>
      <c r="L3737" s="1352" t="s">
        <v>3208</v>
      </c>
      <c r="M3737" s="1345" t="s">
        <v>1830</v>
      </c>
      <c r="N3737" s="1346" t="s">
        <v>3309</v>
      </c>
      <c r="O3737" s="1347"/>
      <c r="P3737" s="117" t="str">
        <f t="shared" si="29"/>
        <v>2906</v>
      </c>
      <c r="Q3737" s="117"/>
      <c r="R3737" s="1348">
        <v>290602063</v>
      </c>
      <c r="S3737" s="321"/>
      <c r="T3737" s="321"/>
    </row>
    <row r="3738" spans="1:20" ht="34.5" hidden="1" customHeight="1">
      <c r="A3738" s="1348">
        <v>290602064</v>
      </c>
      <c r="B3738" s="1339" t="str">
        <f t="shared" si="28"/>
        <v>2906</v>
      </c>
      <c r="C3738" s="1349" t="s">
        <v>2491</v>
      </c>
      <c r="D3738" s="1350">
        <v>2</v>
      </c>
      <c r="E3738" s="293" t="s">
        <v>11627</v>
      </c>
      <c r="F3738" s="1352" t="s">
        <v>11628</v>
      </c>
      <c r="G3738" s="1356">
        <v>45291</v>
      </c>
      <c r="H3738" s="1348" t="s">
        <v>2353</v>
      </c>
      <c r="I3738" s="1348">
        <v>1502</v>
      </c>
      <c r="J3738" s="1356">
        <v>41837</v>
      </c>
      <c r="K3738" s="1352" t="s">
        <v>2253</v>
      </c>
      <c r="L3738" s="1352"/>
      <c r="M3738" s="1345" t="s">
        <v>1830</v>
      </c>
      <c r="N3738" s="1346" t="s">
        <v>1830</v>
      </c>
      <c r="O3738" s="1347" t="s">
        <v>1830</v>
      </c>
      <c r="P3738" s="117" t="str">
        <f t="shared" si="29"/>
        <v>2906</v>
      </c>
      <c r="Q3738" s="117"/>
      <c r="R3738" s="1348">
        <v>290602064</v>
      </c>
      <c r="S3738" s="321"/>
      <c r="T3738" s="321"/>
    </row>
    <row r="3739" spans="1:20" ht="34.5" hidden="1" customHeight="1">
      <c r="A3739" s="1348">
        <v>290602065</v>
      </c>
      <c r="B3739" s="1339" t="str">
        <f t="shared" si="28"/>
        <v>2906</v>
      </c>
      <c r="C3739" s="1349" t="s">
        <v>2491</v>
      </c>
      <c r="D3739" s="1350">
        <v>1</v>
      </c>
      <c r="E3739" s="293" t="s">
        <v>11629</v>
      </c>
      <c r="F3739" s="1352" t="s">
        <v>11630</v>
      </c>
      <c r="G3739" s="1351">
        <v>41771</v>
      </c>
      <c r="H3739" s="1348" t="s">
        <v>2252</v>
      </c>
      <c r="I3739" s="1348">
        <v>1416</v>
      </c>
      <c r="J3739" s="1351">
        <v>40325</v>
      </c>
      <c r="K3739" s="1352" t="s">
        <v>2253</v>
      </c>
      <c r="L3739" s="1352" t="s">
        <v>3208</v>
      </c>
      <c r="M3739" s="1345" t="s">
        <v>11631</v>
      </c>
      <c r="N3739" s="1346" t="s">
        <v>1830</v>
      </c>
      <c r="O3739" s="1347"/>
      <c r="P3739" s="117" t="str">
        <f t="shared" si="29"/>
        <v>2906</v>
      </c>
      <c r="Q3739" s="117"/>
      <c r="R3739" s="1348">
        <v>290602065</v>
      </c>
      <c r="S3739" s="321"/>
      <c r="T3739" s="321"/>
    </row>
    <row r="3740" spans="1:20" ht="34.5" hidden="1" customHeight="1">
      <c r="A3740" s="1348">
        <v>290602066</v>
      </c>
      <c r="B3740" s="1339" t="str">
        <f t="shared" si="28"/>
        <v>2906</v>
      </c>
      <c r="C3740" s="1349" t="s">
        <v>2491</v>
      </c>
      <c r="D3740" s="1350">
        <v>2</v>
      </c>
      <c r="E3740" s="293" t="s">
        <v>11632</v>
      </c>
      <c r="F3740" s="1352" t="s">
        <v>11630</v>
      </c>
      <c r="G3740" s="1351">
        <v>44308</v>
      </c>
      <c r="H3740" s="1348" t="s">
        <v>2252</v>
      </c>
      <c r="I3740" s="1348">
        <v>1502</v>
      </c>
      <c r="J3740" s="1351">
        <v>41837</v>
      </c>
      <c r="K3740" s="1352" t="s">
        <v>2253</v>
      </c>
      <c r="L3740" s="1352"/>
      <c r="M3740" s="1345" t="s">
        <v>1830</v>
      </c>
      <c r="N3740" s="1346" t="s">
        <v>1830</v>
      </c>
      <c r="O3740" s="1347"/>
      <c r="P3740" s="117" t="str">
        <f t="shared" si="29"/>
        <v>2906</v>
      </c>
      <c r="Q3740" s="117"/>
      <c r="R3740" s="1348">
        <v>290602066</v>
      </c>
      <c r="S3740" s="321"/>
      <c r="T3740" s="321"/>
    </row>
    <row r="3741" spans="1:20" ht="34.5" hidden="1" customHeight="1">
      <c r="A3741" s="1348">
        <v>290602067</v>
      </c>
      <c r="B3741" s="1339" t="str">
        <f t="shared" si="28"/>
        <v>2906</v>
      </c>
      <c r="C3741" s="1349" t="s">
        <v>2491</v>
      </c>
      <c r="D3741" s="1350">
        <v>1</v>
      </c>
      <c r="E3741" s="293" t="s">
        <v>11633</v>
      </c>
      <c r="F3741" s="1352" t="s">
        <v>11634</v>
      </c>
      <c r="G3741" s="1351">
        <v>44608</v>
      </c>
      <c r="H3741" s="1348" t="s">
        <v>2252</v>
      </c>
      <c r="I3741" s="1348">
        <v>1527</v>
      </c>
      <c r="J3741" s="1351">
        <v>42403</v>
      </c>
      <c r="K3741" s="1352" t="s">
        <v>2354</v>
      </c>
      <c r="L3741" s="1352"/>
      <c r="M3741" s="1345" t="s">
        <v>1830</v>
      </c>
      <c r="N3741" s="1346" t="s">
        <v>3309</v>
      </c>
      <c r="O3741" s="1347"/>
      <c r="P3741" s="117" t="str">
        <f t="shared" si="29"/>
        <v>2906</v>
      </c>
      <c r="Q3741" s="117"/>
      <c r="R3741" s="1348">
        <v>290602067</v>
      </c>
      <c r="S3741" s="321"/>
      <c r="T3741" s="321"/>
    </row>
    <row r="3742" spans="1:20" ht="34.5" hidden="1" customHeight="1">
      <c r="A3742" s="1348">
        <v>290602068</v>
      </c>
      <c r="B3742" s="1339" t="str">
        <f t="shared" si="28"/>
        <v>2906</v>
      </c>
      <c r="C3742" s="1349" t="s">
        <v>2491</v>
      </c>
      <c r="D3742" s="1350">
        <v>1</v>
      </c>
      <c r="E3742" s="293" t="s">
        <v>11635</v>
      </c>
      <c r="F3742" s="1352" t="s">
        <v>11636</v>
      </c>
      <c r="G3742" s="1351">
        <v>43909</v>
      </c>
      <c r="H3742" s="1348" t="s">
        <v>2252</v>
      </c>
      <c r="I3742" s="1348">
        <v>1527</v>
      </c>
      <c r="J3742" s="1351">
        <v>42403</v>
      </c>
      <c r="K3742" s="1352" t="s">
        <v>2354</v>
      </c>
      <c r="L3742" s="1352"/>
      <c r="M3742" s="1345" t="s">
        <v>1830</v>
      </c>
      <c r="N3742" s="1346" t="s">
        <v>1830</v>
      </c>
      <c r="O3742" s="1347"/>
      <c r="P3742" s="117" t="str">
        <f t="shared" si="29"/>
        <v>2906</v>
      </c>
      <c r="Q3742" s="117"/>
      <c r="R3742" s="1348">
        <v>290602068</v>
      </c>
      <c r="S3742" s="321"/>
      <c r="T3742" s="321"/>
    </row>
    <row r="3743" spans="1:20" ht="34.5" hidden="1" customHeight="1">
      <c r="A3743" s="1348">
        <v>290602069</v>
      </c>
      <c r="B3743" s="1339" t="str">
        <f t="shared" si="28"/>
        <v>2906</v>
      </c>
      <c r="C3743" s="1349" t="s">
        <v>2491</v>
      </c>
      <c r="D3743" s="1350">
        <v>1</v>
      </c>
      <c r="E3743" s="293" t="s">
        <v>11637</v>
      </c>
      <c r="F3743" s="1352" t="s">
        <v>11638</v>
      </c>
      <c r="G3743" s="1351">
        <v>44608</v>
      </c>
      <c r="H3743" s="1348" t="s">
        <v>2252</v>
      </c>
      <c r="I3743" s="1348">
        <v>1527</v>
      </c>
      <c r="J3743" s="1351">
        <v>42403</v>
      </c>
      <c r="K3743" s="1352" t="s">
        <v>2354</v>
      </c>
      <c r="L3743" s="1352"/>
      <c r="M3743" s="1345" t="s">
        <v>1830</v>
      </c>
      <c r="N3743" s="1346" t="s">
        <v>1830</v>
      </c>
      <c r="O3743" s="1347"/>
      <c r="P3743" s="117" t="str">
        <f t="shared" si="29"/>
        <v>2906</v>
      </c>
      <c r="Q3743" s="117"/>
      <c r="R3743" s="1348">
        <v>290602069</v>
      </c>
      <c r="S3743" s="321"/>
      <c r="T3743" s="321"/>
    </row>
    <row r="3744" spans="1:20" ht="34.5" hidden="1" customHeight="1">
      <c r="A3744" s="1348">
        <v>290602070</v>
      </c>
      <c r="B3744" s="1339" t="str">
        <f t="shared" si="28"/>
        <v>2906</v>
      </c>
      <c r="C3744" s="1349" t="s">
        <v>2491</v>
      </c>
      <c r="D3744" s="1350">
        <v>1</v>
      </c>
      <c r="E3744" s="293" t="s">
        <v>11639</v>
      </c>
      <c r="F3744" s="1352" t="s">
        <v>11640</v>
      </c>
      <c r="G3744" s="1351">
        <v>43909</v>
      </c>
      <c r="H3744" s="1348" t="s">
        <v>2252</v>
      </c>
      <c r="I3744" s="1348">
        <v>1527</v>
      </c>
      <c r="J3744" s="1356">
        <v>42403</v>
      </c>
      <c r="K3744" s="1352" t="s">
        <v>2354</v>
      </c>
      <c r="L3744" s="1353"/>
      <c r="M3744" s="1345" t="s">
        <v>10352</v>
      </c>
      <c r="N3744" s="1346" t="s">
        <v>1830</v>
      </c>
      <c r="O3744" s="1347"/>
      <c r="P3744" s="117" t="str">
        <f t="shared" si="29"/>
        <v>2906</v>
      </c>
      <c r="Q3744" s="117"/>
      <c r="R3744" s="1348">
        <v>290602070</v>
      </c>
      <c r="S3744" s="321"/>
      <c r="T3744" s="321"/>
    </row>
    <row r="3745" spans="1:20" ht="34.5" hidden="1" customHeight="1">
      <c r="A3745" s="1348">
        <v>290602071</v>
      </c>
      <c r="B3745" s="1339" t="str">
        <f t="shared" si="28"/>
        <v>2906</v>
      </c>
      <c r="C3745" s="1349" t="s">
        <v>2491</v>
      </c>
      <c r="D3745" s="1350">
        <v>1</v>
      </c>
      <c r="E3745" s="293" t="s">
        <v>11641</v>
      </c>
      <c r="F3745" s="1352" t="s">
        <v>11642</v>
      </c>
      <c r="G3745" s="1351">
        <v>44608</v>
      </c>
      <c r="H3745" s="1348" t="s">
        <v>2252</v>
      </c>
      <c r="I3745" s="1348">
        <v>1527</v>
      </c>
      <c r="J3745" s="1356">
        <v>42403</v>
      </c>
      <c r="K3745" s="1352" t="s">
        <v>2354</v>
      </c>
      <c r="L3745" s="1353"/>
      <c r="M3745" s="1345" t="s">
        <v>1830</v>
      </c>
      <c r="N3745" s="1346" t="s">
        <v>9155</v>
      </c>
      <c r="O3745" s="1347"/>
      <c r="P3745" s="117" t="str">
        <f t="shared" si="29"/>
        <v>2906</v>
      </c>
      <c r="Q3745" s="117"/>
      <c r="R3745" s="1348">
        <v>290602071</v>
      </c>
      <c r="S3745" s="321"/>
      <c r="T3745" s="321"/>
    </row>
    <row r="3746" spans="1:20" ht="34.5" hidden="1" customHeight="1">
      <c r="A3746" s="1348">
        <v>290602072</v>
      </c>
      <c r="B3746" s="1339" t="str">
        <f t="shared" si="28"/>
        <v>2906</v>
      </c>
      <c r="C3746" s="1349" t="s">
        <v>2491</v>
      </c>
      <c r="D3746" s="1350">
        <v>2</v>
      </c>
      <c r="E3746" s="293" t="s">
        <v>11643</v>
      </c>
      <c r="F3746" s="1352" t="s">
        <v>11644</v>
      </c>
      <c r="G3746" s="1356">
        <v>46008</v>
      </c>
      <c r="H3746" s="1348" t="s">
        <v>2353</v>
      </c>
      <c r="I3746" s="1348">
        <v>1581</v>
      </c>
      <c r="J3746" s="1356">
        <v>44244</v>
      </c>
      <c r="K3746" s="1352" t="s">
        <v>2354</v>
      </c>
      <c r="L3746" s="1352"/>
      <c r="M3746" s="1345" t="s">
        <v>11645</v>
      </c>
      <c r="N3746" s="1346" t="s">
        <v>11646</v>
      </c>
      <c r="O3746" s="1347"/>
      <c r="P3746" s="117" t="str">
        <f t="shared" si="29"/>
        <v>2906</v>
      </c>
      <c r="Q3746" s="117"/>
      <c r="R3746" s="1348">
        <v>290602072</v>
      </c>
      <c r="S3746" s="321"/>
      <c r="T3746" s="321"/>
    </row>
    <row r="3747" spans="1:20" ht="34.5" hidden="1" customHeight="1">
      <c r="A3747" s="1348">
        <v>290602073</v>
      </c>
      <c r="B3747" s="1339" t="str">
        <f t="shared" si="28"/>
        <v>2906</v>
      </c>
      <c r="C3747" s="1349" t="s">
        <v>2491</v>
      </c>
      <c r="D3747" s="1350">
        <v>1</v>
      </c>
      <c r="E3747" s="293" t="s">
        <v>11647</v>
      </c>
      <c r="F3747" s="1352" t="s">
        <v>11648</v>
      </c>
      <c r="G3747" s="1356">
        <v>45291</v>
      </c>
      <c r="H3747" s="1348" t="s">
        <v>2353</v>
      </c>
      <c r="I3747" s="1348">
        <v>1545</v>
      </c>
      <c r="J3747" s="1356">
        <v>42874</v>
      </c>
      <c r="K3747" s="1352" t="s">
        <v>2354</v>
      </c>
      <c r="L3747" s="1352" t="s">
        <v>11326</v>
      </c>
      <c r="M3747" s="1345" t="s">
        <v>1830</v>
      </c>
      <c r="N3747" s="1346" t="s">
        <v>1830</v>
      </c>
      <c r="O3747" s="1347" t="s">
        <v>1830</v>
      </c>
      <c r="P3747" s="117" t="str">
        <f t="shared" si="29"/>
        <v>2906</v>
      </c>
      <c r="Q3747" s="117"/>
      <c r="R3747" s="1348">
        <v>290602073</v>
      </c>
      <c r="S3747" s="321"/>
      <c r="T3747" s="321"/>
    </row>
    <row r="3748" spans="1:20" ht="34.5" hidden="1" customHeight="1">
      <c r="A3748" s="1348">
        <v>290602074</v>
      </c>
      <c r="B3748" s="1339" t="str">
        <f t="shared" si="28"/>
        <v>2906</v>
      </c>
      <c r="C3748" s="1349" t="s">
        <v>2491</v>
      </c>
      <c r="D3748" s="1350">
        <v>1</v>
      </c>
      <c r="E3748" s="293" t="s">
        <v>11649</v>
      </c>
      <c r="F3748" s="1352" t="s">
        <v>11650</v>
      </c>
      <c r="G3748" s="1356">
        <v>45291</v>
      </c>
      <c r="H3748" s="1348" t="s">
        <v>2353</v>
      </c>
      <c r="I3748" s="1348">
        <v>1545</v>
      </c>
      <c r="J3748" s="1356">
        <v>42874</v>
      </c>
      <c r="K3748" s="1352" t="s">
        <v>2354</v>
      </c>
      <c r="L3748" s="1352" t="s">
        <v>11329</v>
      </c>
      <c r="M3748" s="1345" t="s">
        <v>11651</v>
      </c>
      <c r="N3748" s="1346" t="s">
        <v>1830</v>
      </c>
      <c r="O3748" s="1347" t="s">
        <v>1830</v>
      </c>
      <c r="P3748" s="117" t="str">
        <f t="shared" si="29"/>
        <v>2906</v>
      </c>
      <c r="Q3748" s="117"/>
      <c r="R3748" s="1348">
        <v>290602074</v>
      </c>
      <c r="S3748" s="321"/>
      <c r="T3748" s="321"/>
    </row>
    <row r="3749" spans="1:20" ht="34.5" hidden="1" customHeight="1">
      <c r="A3749" s="1348">
        <v>290602075</v>
      </c>
      <c r="B3749" s="1339" t="str">
        <f t="shared" si="28"/>
        <v>2906</v>
      </c>
      <c r="C3749" s="1349" t="s">
        <v>2491</v>
      </c>
      <c r="D3749" s="1350">
        <v>1</v>
      </c>
      <c r="E3749" s="293" t="s">
        <v>11652</v>
      </c>
      <c r="F3749" s="1352" t="s">
        <v>11653</v>
      </c>
      <c r="G3749" s="1356">
        <v>45291</v>
      </c>
      <c r="H3749" s="1348" t="s">
        <v>2353</v>
      </c>
      <c r="I3749" s="1348">
        <v>1545</v>
      </c>
      <c r="J3749" s="1356">
        <v>42874</v>
      </c>
      <c r="K3749" s="1352" t="s">
        <v>2354</v>
      </c>
      <c r="L3749" s="1352" t="s">
        <v>11332</v>
      </c>
      <c r="M3749" s="1345" t="s">
        <v>1830</v>
      </c>
      <c r="N3749" s="1346" t="s">
        <v>11654</v>
      </c>
      <c r="O3749" s="1347" t="s">
        <v>1830</v>
      </c>
      <c r="P3749" s="117" t="str">
        <f t="shared" si="29"/>
        <v>2906</v>
      </c>
      <c r="Q3749" s="117"/>
      <c r="R3749" s="1348">
        <v>290602075</v>
      </c>
      <c r="S3749" s="321"/>
      <c r="T3749" s="321"/>
    </row>
    <row r="3750" spans="1:20" ht="34.5" hidden="1" customHeight="1">
      <c r="A3750" s="1348">
        <v>290602076</v>
      </c>
      <c r="B3750" s="1339" t="str">
        <f t="shared" si="28"/>
        <v>2906</v>
      </c>
      <c r="C3750" s="1349" t="s">
        <v>2491</v>
      </c>
      <c r="D3750" s="1350">
        <v>1</v>
      </c>
      <c r="E3750" s="293" t="s">
        <v>11655</v>
      </c>
      <c r="F3750" s="1352" t="s">
        <v>11656</v>
      </c>
      <c r="G3750" s="1356">
        <v>45291</v>
      </c>
      <c r="H3750" s="1348" t="s">
        <v>2353</v>
      </c>
      <c r="I3750" s="1348">
        <v>1563</v>
      </c>
      <c r="J3750" s="1351">
        <v>43544</v>
      </c>
      <c r="K3750" s="1352" t="s">
        <v>2354</v>
      </c>
      <c r="L3750" s="1353"/>
      <c r="M3750" s="1345" t="s">
        <v>11657</v>
      </c>
      <c r="N3750" s="1346" t="s">
        <v>1830</v>
      </c>
      <c r="O3750" s="1347" t="s">
        <v>1830</v>
      </c>
      <c r="P3750" s="117" t="str">
        <f t="shared" si="29"/>
        <v>2906</v>
      </c>
      <c r="Q3750" s="117"/>
      <c r="R3750" s="1348">
        <v>290602076</v>
      </c>
      <c r="S3750" s="321"/>
      <c r="T3750" s="321"/>
    </row>
    <row r="3751" spans="1:20" ht="34.5" hidden="1" customHeight="1">
      <c r="A3751" s="1348">
        <v>290602077</v>
      </c>
      <c r="B3751" s="1339" t="str">
        <f t="shared" si="28"/>
        <v>2906</v>
      </c>
      <c r="C3751" s="1349" t="s">
        <v>2491</v>
      </c>
      <c r="D3751" s="1350">
        <v>1</v>
      </c>
      <c r="E3751" s="293" t="s">
        <v>11658</v>
      </c>
      <c r="F3751" s="1352" t="s">
        <v>11659</v>
      </c>
      <c r="G3751" s="1351">
        <v>43909</v>
      </c>
      <c r="H3751" s="1348" t="s">
        <v>2252</v>
      </c>
      <c r="I3751" s="1348">
        <v>1545</v>
      </c>
      <c r="J3751" s="1351">
        <v>42874</v>
      </c>
      <c r="K3751" s="1352" t="s">
        <v>2354</v>
      </c>
      <c r="L3751" s="1352" t="s">
        <v>11337</v>
      </c>
      <c r="M3751" s="1345" t="s">
        <v>1830</v>
      </c>
      <c r="N3751" s="1346" t="s">
        <v>11660</v>
      </c>
      <c r="O3751" s="1347"/>
      <c r="P3751" s="117" t="str">
        <f t="shared" si="29"/>
        <v>2906</v>
      </c>
      <c r="Q3751" s="117"/>
      <c r="R3751" s="1348">
        <v>290602077</v>
      </c>
      <c r="S3751" s="321"/>
      <c r="T3751" s="321"/>
    </row>
    <row r="3752" spans="1:20" ht="34.5" hidden="1" customHeight="1">
      <c r="A3752" s="1348">
        <v>290602078</v>
      </c>
      <c r="B3752" s="1339" t="str">
        <f t="shared" si="28"/>
        <v>2906</v>
      </c>
      <c r="C3752" s="1349" t="s">
        <v>2491</v>
      </c>
      <c r="D3752" s="1350">
        <v>1</v>
      </c>
      <c r="E3752" s="293" t="s">
        <v>11661</v>
      </c>
      <c r="F3752" s="1352" t="s">
        <v>11662</v>
      </c>
      <c r="G3752" s="1356">
        <v>45291</v>
      </c>
      <c r="H3752" s="1348" t="s">
        <v>2353</v>
      </c>
      <c r="I3752" s="1348">
        <v>1545</v>
      </c>
      <c r="J3752" s="1351">
        <v>42874</v>
      </c>
      <c r="K3752" s="1352" t="s">
        <v>2354</v>
      </c>
      <c r="L3752" s="1352" t="s">
        <v>11341</v>
      </c>
      <c r="M3752" s="1345" t="s">
        <v>11663</v>
      </c>
      <c r="N3752" s="1346" t="s">
        <v>1830</v>
      </c>
      <c r="O3752" s="1347" t="s">
        <v>1830</v>
      </c>
      <c r="P3752" s="117" t="str">
        <f t="shared" si="29"/>
        <v>2906</v>
      </c>
      <c r="Q3752" s="117"/>
      <c r="R3752" s="1348">
        <v>290602078</v>
      </c>
      <c r="S3752" s="321"/>
      <c r="T3752" s="321"/>
    </row>
    <row r="3753" spans="1:20" ht="34.5" hidden="1" customHeight="1">
      <c r="A3753" s="1348">
        <v>290602079</v>
      </c>
      <c r="B3753" s="1339" t="str">
        <f t="shared" si="28"/>
        <v>2906</v>
      </c>
      <c r="C3753" s="1349" t="s">
        <v>2491</v>
      </c>
      <c r="D3753" s="1350">
        <v>1</v>
      </c>
      <c r="E3753" s="293" t="s">
        <v>11664</v>
      </c>
      <c r="F3753" s="1352" t="s">
        <v>11665</v>
      </c>
      <c r="G3753" s="1356">
        <v>45291</v>
      </c>
      <c r="H3753" s="1348" t="s">
        <v>2353</v>
      </c>
      <c r="I3753" s="1348">
        <v>1563</v>
      </c>
      <c r="J3753" s="1351">
        <v>43544</v>
      </c>
      <c r="K3753" s="1352" t="s">
        <v>2354</v>
      </c>
      <c r="L3753" s="1352"/>
      <c r="M3753" s="1345" t="s">
        <v>1830</v>
      </c>
      <c r="N3753" s="1346" t="s">
        <v>11666</v>
      </c>
      <c r="O3753" s="1347" t="s">
        <v>11667</v>
      </c>
      <c r="P3753" s="117" t="str">
        <f t="shared" si="29"/>
        <v>2906</v>
      </c>
      <c r="Q3753" s="117"/>
      <c r="R3753" s="1348">
        <v>290602079</v>
      </c>
      <c r="S3753" s="321"/>
      <c r="T3753" s="321"/>
    </row>
    <row r="3754" spans="1:20" ht="34.5" hidden="1" customHeight="1">
      <c r="A3754" s="1348">
        <v>290602080</v>
      </c>
      <c r="B3754" s="1339" t="str">
        <f t="shared" si="28"/>
        <v>2906</v>
      </c>
      <c r="C3754" s="1349" t="s">
        <v>2491</v>
      </c>
      <c r="D3754" s="1350">
        <v>1</v>
      </c>
      <c r="E3754" s="293" t="s">
        <v>11668</v>
      </c>
      <c r="F3754" s="1352" t="s">
        <v>11669</v>
      </c>
      <c r="G3754" s="1356">
        <v>45291</v>
      </c>
      <c r="H3754" s="1348" t="s">
        <v>2353</v>
      </c>
      <c r="I3754" s="1348">
        <v>1563</v>
      </c>
      <c r="J3754" s="1356">
        <v>43544</v>
      </c>
      <c r="K3754" s="1352" t="s">
        <v>2354</v>
      </c>
      <c r="L3754" s="1353"/>
      <c r="M3754" s="1345" t="s">
        <v>11670</v>
      </c>
      <c r="N3754" s="1346" t="s">
        <v>1830</v>
      </c>
      <c r="O3754" s="1347" t="s">
        <v>11671</v>
      </c>
      <c r="P3754" s="117" t="str">
        <f t="shared" si="29"/>
        <v>2906</v>
      </c>
      <c r="Q3754" s="117"/>
      <c r="R3754" s="1348">
        <v>290602080</v>
      </c>
      <c r="S3754" s="321"/>
      <c r="T3754" s="321"/>
    </row>
    <row r="3755" spans="1:20" ht="34.5" hidden="1" customHeight="1">
      <c r="A3755" s="1348">
        <v>290602081</v>
      </c>
      <c r="B3755" s="1339" t="str">
        <f t="shared" si="28"/>
        <v>2906</v>
      </c>
      <c r="C3755" s="1349" t="s">
        <v>2491</v>
      </c>
      <c r="D3755" s="1350">
        <v>1</v>
      </c>
      <c r="E3755" s="293" t="s">
        <v>11672</v>
      </c>
      <c r="F3755" s="1352" t="s">
        <v>11673</v>
      </c>
      <c r="G3755" s="1356">
        <v>45291</v>
      </c>
      <c r="H3755" s="1348" t="s">
        <v>2353</v>
      </c>
      <c r="I3755" s="1348">
        <v>1553</v>
      </c>
      <c r="J3755" s="1356">
        <v>43154</v>
      </c>
      <c r="K3755" s="1352" t="s">
        <v>2354</v>
      </c>
      <c r="L3755" s="1352" t="s">
        <v>11348</v>
      </c>
      <c r="M3755" s="1345" t="s">
        <v>1830</v>
      </c>
      <c r="N3755" s="1346" t="s">
        <v>11674</v>
      </c>
      <c r="O3755" s="1347" t="s">
        <v>1830</v>
      </c>
      <c r="P3755" s="117" t="str">
        <f t="shared" si="29"/>
        <v>2906</v>
      </c>
      <c r="Q3755" s="117"/>
      <c r="R3755" s="1348">
        <v>290602081</v>
      </c>
      <c r="S3755" s="321"/>
      <c r="T3755" s="321"/>
    </row>
    <row r="3756" spans="1:20" ht="34.5" hidden="1" customHeight="1">
      <c r="A3756" s="1348">
        <v>290602082</v>
      </c>
      <c r="B3756" s="1339" t="str">
        <f t="shared" si="28"/>
        <v>2906</v>
      </c>
      <c r="C3756" s="1349" t="s">
        <v>2491</v>
      </c>
      <c r="D3756" s="1350">
        <v>1</v>
      </c>
      <c r="E3756" s="293" t="s">
        <v>11675</v>
      </c>
      <c r="F3756" s="1352" t="s">
        <v>11676</v>
      </c>
      <c r="G3756" s="1356">
        <v>45291</v>
      </c>
      <c r="H3756" s="1348" t="s">
        <v>2353</v>
      </c>
      <c r="I3756" s="1348">
        <v>1563</v>
      </c>
      <c r="J3756" s="1356">
        <v>43544</v>
      </c>
      <c r="K3756" s="1352" t="s">
        <v>2354</v>
      </c>
      <c r="L3756" s="1352"/>
      <c r="M3756" s="1345" t="s">
        <v>1830</v>
      </c>
      <c r="N3756" s="1346" t="s">
        <v>1830</v>
      </c>
      <c r="O3756" s="1347" t="s">
        <v>11677</v>
      </c>
      <c r="P3756" s="117" t="str">
        <f t="shared" si="29"/>
        <v>2906</v>
      </c>
      <c r="Q3756" s="117"/>
      <c r="R3756" s="1348">
        <v>290602082</v>
      </c>
      <c r="S3756" s="321"/>
      <c r="T3756" s="321"/>
    </row>
    <row r="3757" spans="1:20" ht="34.5" hidden="1" customHeight="1">
      <c r="A3757" s="1348">
        <v>290602083</v>
      </c>
      <c r="B3757" s="1339" t="str">
        <f t="shared" si="28"/>
        <v>2906</v>
      </c>
      <c r="C3757" s="1349" t="s">
        <v>2491</v>
      </c>
      <c r="D3757" s="1350">
        <v>1</v>
      </c>
      <c r="E3757" s="293" t="s">
        <v>11678</v>
      </c>
      <c r="F3757" s="1352" t="s">
        <v>11679</v>
      </c>
      <c r="G3757" s="1356">
        <v>45635</v>
      </c>
      <c r="H3757" s="1348" t="s">
        <v>2353</v>
      </c>
      <c r="I3757" s="1348">
        <v>1574</v>
      </c>
      <c r="J3757" s="1356">
        <v>43944</v>
      </c>
      <c r="K3757" s="1352" t="s">
        <v>2354</v>
      </c>
      <c r="L3757" s="1352"/>
      <c r="M3757" s="1345" t="s">
        <v>1830</v>
      </c>
      <c r="N3757" s="1346" t="s">
        <v>11680</v>
      </c>
      <c r="O3757" s="1347"/>
      <c r="P3757" s="117" t="str">
        <f t="shared" si="29"/>
        <v>2906</v>
      </c>
      <c r="Q3757" s="117"/>
      <c r="R3757" s="1348">
        <v>290602083</v>
      </c>
      <c r="S3757" s="321"/>
      <c r="T3757" s="321"/>
    </row>
    <row r="3758" spans="1:20" ht="34.5" hidden="1" customHeight="1">
      <c r="A3758" s="1348">
        <v>290602084</v>
      </c>
      <c r="B3758" s="1339" t="str">
        <f t="shared" si="28"/>
        <v>2906</v>
      </c>
      <c r="C3758" s="1349" t="s">
        <v>2491</v>
      </c>
      <c r="D3758" s="1350">
        <v>1</v>
      </c>
      <c r="E3758" s="293" t="s">
        <v>11681</v>
      </c>
      <c r="F3758" s="1352" t="s">
        <v>3598</v>
      </c>
      <c r="G3758" s="1356">
        <v>44608</v>
      </c>
      <c r="H3758" s="1348" t="s">
        <v>2252</v>
      </c>
      <c r="I3758" s="1348">
        <v>1461</v>
      </c>
      <c r="J3758" s="1356">
        <v>41123</v>
      </c>
      <c r="K3758" s="1352" t="s">
        <v>2253</v>
      </c>
      <c r="L3758" s="1352" t="s">
        <v>11682</v>
      </c>
      <c r="M3758" s="1345" t="s">
        <v>1830</v>
      </c>
      <c r="N3758" s="1346" t="s">
        <v>1830</v>
      </c>
      <c r="O3758" s="1347"/>
      <c r="P3758" s="117" t="str">
        <f t="shared" si="29"/>
        <v>2906</v>
      </c>
      <c r="Q3758" s="117"/>
      <c r="R3758" s="1348">
        <v>290602084</v>
      </c>
      <c r="S3758" s="321"/>
      <c r="T3758" s="321"/>
    </row>
    <row r="3759" spans="1:20" ht="34.5" hidden="1" customHeight="1">
      <c r="A3759" s="1348">
        <v>290602085</v>
      </c>
      <c r="B3759" s="1339" t="str">
        <f t="shared" si="28"/>
        <v>2906</v>
      </c>
      <c r="C3759" s="1349" t="s">
        <v>2491</v>
      </c>
      <c r="D3759" s="1350">
        <v>1</v>
      </c>
      <c r="E3759" s="293" t="s">
        <v>11683</v>
      </c>
      <c r="F3759" s="1352" t="s">
        <v>3600</v>
      </c>
      <c r="G3759" s="1356">
        <v>44608</v>
      </c>
      <c r="H3759" s="1348" t="s">
        <v>2252</v>
      </c>
      <c r="I3759" s="1348">
        <v>1461</v>
      </c>
      <c r="J3759" s="1351">
        <v>41123</v>
      </c>
      <c r="K3759" s="1352" t="s">
        <v>2253</v>
      </c>
      <c r="L3759" s="1352" t="s">
        <v>11684</v>
      </c>
      <c r="M3759" s="1345" t="s">
        <v>1830</v>
      </c>
      <c r="N3759" s="1346" t="s">
        <v>1830</v>
      </c>
      <c r="O3759" s="1347"/>
      <c r="P3759" s="117" t="str">
        <f t="shared" si="29"/>
        <v>2906</v>
      </c>
      <c r="Q3759" s="117"/>
      <c r="R3759" s="1348">
        <v>290602085</v>
      </c>
      <c r="S3759" s="321"/>
      <c r="T3759" s="321"/>
    </row>
    <row r="3760" spans="1:20" ht="34.5" hidden="1" customHeight="1">
      <c r="A3760" s="1348">
        <v>290602086</v>
      </c>
      <c r="B3760" s="1339" t="str">
        <f t="shared" si="28"/>
        <v>2906</v>
      </c>
      <c r="C3760" s="1349" t="s">
        <v>2491</v>
      </c>
      <c r="D3760" s="1350">
        <v>1</v>
      </c>
      <c r="E3760" s="293" t="s">
        <v>11685</v>
      </c>
      <c r="F3760" s="1352" t="s">
        <v>11686</v>
      </c>
      <c r="G3760" s="1356">
        <v>45291</v>
      </c>
      <c r="H3760" s="1348" t="s">
        <v>2353</v>
      </c>
      <c r="I3760" s="1348">
        <v>1563</v>
      </c>
      <c r="J3760" s="1351">
        <v>43544</v>
      </c>
      <c r="K3760" s="1352" t="s">
        <v>2354</v>
      </c>
      <c r="L3760" s="1352"/>
      <c r="M3760" s="1345" t="s">
        <v>1830</v>
      </c>
      <c r="N3760" s="1346" t="s">
        <v>11687</v>
      </c>
      <c r="O3760" s="1347" t="s">
        <v>11688</v>
      </c>
      <c r="P3760" s="117" t="str">
        <f t="shared" si="29"/>
        <v>2906</v>
      </c>
      <c r="Q3760" s="117"/>
      <c r="R3760" s="1348">
        <v>290602086</v>
      </c>
      <c r="S3760" s="321"/>
      <c r="T3760" s="321"/>
    </row>
    <row r="3761" spans="1:20" ht="34.5" hidden="1" customHeight="1">
      <c r="A3761" s="1348">
        <v>290602087</v>
      </c>
      <c r="B3761" s="1339" t="str">
        <f t="shared" si="28"/>
        <v>2906</v>
      </c>
      <c r="C3761" s="1349" t="s">
        <v>2491</v>
      </c>
      <c r="D3761" s="1350">
        <v>1</v>
      </c>
      <c r="E3761" s="293" t="s">
        <v>11689</v>
      </c>
      <c r="F3761" s="1352" t="s">
        <v>11690</v>
      </c>
      <c r="G3761" s="1356">
        <v>45760</v>
      </c>
      <c r="H3761" s="1348" t="s">
        <v>2353</v>
      </c>
      <c r="I3761" s="1348">
        <v>1576</v>
      </c>
      <c r="J3761" s="1356">
        <v>44007</v>
      </c>
      <c r="K3761" s="1352" t="s">
        <v>2354</v>
      </c>
      <c r="L3761" s="1352"/>
      <c r="M3761" s="1345" t="s">
        <v>1830</v>
      </c>
      <c r="N3761" s="1346" t="s">
        <v>1830</v>
      </c>
      <c r="O3761" s="1347"/>
      <c r="P3761" s="117" t="str">
        <f t="shared" si="29"/>
        <v>2906</v>
      </c>
      <c r="Q3761" s="117"/>
      <c r="R3761" s="1348">
        <v>290602087</v>
      </c>
      <c r="S3761" s="321"/>
      <c r="T3761" s="321"/>
    </row>
    <row r="3762" spans="1:20" ht="34.5" hidden="1" customHeight="1">
      <c r="A3762" s="1348">
        <v>290602088</v>
      </c>
      <c r="B3762" s="1339" t="str">
        <f t="shared" si="28"/>
        <v>2906</v>
      </c>
      <c r="C3762" s="1349" t="s">
        <v>2491</v>
      </c>
      <c r="D3762" s="1350">
        <v>1</v>
      </c>
      <c r="E3762" s="293" t="s">
        <v>11691</v>
      </c>
      <c r="F3762" s="1352" t="s">
        <v>11692</v>
      </c>
      <c r="G3762" s="1356">
        <v>45635</v>
      </c>
      <c r="H3762" s="1348" t="s">
        <v>2353</v>
      </c>
      <c r="I3762" s="1348">
        <v>1574</v>
      </c>
      <c r="J3762" s="1356">
        <v>43944</v>
      </c>
      <c r="K3762" s="1352" t="s">
        <v>2354</v>
      </c>
      <c r="L3762" s="1353"/>
      <c r="M3762" s="1345" t="s">
        <v>1830</v>
      </c>
      <c r="N3762" s="1346" t="s">
        <v>3309</v>
      </c>
      <c r="O3762" s="1347"/>
      <c r="P3762" s="117" t="str">
        <f t="shared" si="29"/>
        <v>2906</v>
      </c>
      <c r="Q3762" s="117"/>
      <c r="R3762" s="1348">
        <v>290602088</v>
      </c>
      <c r="S3762" s="321"/>
      <c r="T3762" s="321"/>
    </row>
    <row r="3763" spans="1:20" ht="34.5" hidden="1" customHeight="1">
      <c r="A3763" s="1348">
        <v>290602089</v>
      </c>
      <c r="B3763" s="1339" t="str">
        <f t="shared" si="28"/>
        <v>2906</v>
      </c>
      <c r="C3763" s="1349" t="s">
        <v>2491</v>
      </c>
      <c r="D3763" s="1350">
        <v>1</v>
      </c>
      <c r="E3763" s="293" t="s">
        <v>11693</v>
      </c>
      <c r="F3763" s="1352" t="s">
        <v>11694</v>
      </c>
      <c r="G3763" s="1351">
        <v>45635</v>
      </c>
      <c r="H3763" s="1348" t="s">
        <v>2353</v>
      </c>
      <c r="I3763" s="1348">
        <v>1574</v>
      </c>
      <c r="J3763" s="1351">
        <v>43944</v>
      </c>
      <c r="K3763" s="1352" t="s">
        <v>2354</v>
      </c>
      <c r="L3763" s="1352"/>
      <c r="M3763" s="1345" t="s">
        <v>1830</v>
      </c>
      <c r="N3763" s="1346" t="s">
        <v>1830</v>
      </c>
      <c r="O3763" s="1347"/>
      <c r="P3763" s="117" t="str">
        <f t="shared" si="29"/>
        <v>2906</v>
      </c>
      <c r="Q3763" s="117"/>
      <c r="R3763" s="1348">
        <v>290602089</v>
      </c>
      <c r="S3763" s="321"/>
      <c r="T3763" s="321"/>
    </row>
    <row r="3764" spans="1:20" ht="34.5" hidden="1" customHeight="1">
      <c r="A3764" s="1348">
        <v>290602090</v>
      </c>
      <c r="B3764" s="1339" t="str">
        <f t="shared" si="28"/>
        <v>2906</v>
      </c>
      <c r="C3764" s="1349" t="s">
        <v>2491</v>
      </c>
      <c r="D3764" s="1350">
        <v>1</v>
      </c>
      <c r="E3764" s="293" t="s">
        <v>11695</v>
      </c>
      <c r="F3764" s="1352" t="s">
        <v>11696</v>
      </c>
      <c r="G3764" s="1356">
        <v>45973</v>
      </c>
      <c r="H3764" s="1348" t="s">
        <v>2353</v>
      </c>
      <c r="I3764" s="1348">
        <v>1581</v>
      </c>
      <c r="J3764" s="1356">
        <v>44244</v>
      </c>
      <c r="K3764" s="1352" t="s">
        <v>2354</v>
      </c>
      <c r="L3764" s="1353"/>
      <c r="M3764" s="1345" t="s">
        <v>1830</v>
      </c>
      <c r="N3764" s="1346" t="s">
        <v>11697</v>
      </c>
      <c r="O3764" s="1347"/>
      <c r="P3764" s="117" t="str">
        <f t="shared" si="29"/>
        <v>2906</v>
      </c>
      <c r="Q3764" s="117"/>
      <c r="R3764" s="1348">
        <v>290602090</v>
      </c>
      <c r="S3764" s="321"/>
      <c r="T3764" s="321"/>
    </row>
    <row r="3765" spans="1:20" ht="34.5" hidden="1" customHeight="1">
      <c r="A3765" s="1348">
        <v>290602091</v>
      </c>
      <c r="B3765" s="1339" t="str">
        <f t="shared" si="28"/>
        <v>2906</v>
      </c>
      <c r="C3765" s="1349" t="s">
        <v>2491</v>
      </c>
      <c r="D3765" s="1350">
        <v>1</v>
      </c>
      <c r="E3765" s="293" t="s">
        <v>11698</v>
      </c>
      <c r="F3765" s="1352" t="s">
        <v>11699</v>
      </c>
      <c r="G3765" s="1356">
        <v>45973</v>
      </c>
      <c r="H3765" s="1348" t="s">
        <v>2353</v>
      </c>
      <c r="I3765" s="1348">
        <v>1581</v>
      </c>
      <c r="J3765" s="1356">
        <v>44244</v>
      </c>
      <c r="K3765" s="1352" t="s">
        <v>2354</v>
      </c>
      <c r="L3765" s="1352"/>
      <c r="M3765" s="1345" t="s">
        <v>11700</v>
      </c>
      <c r="N3765" s="1346" t="s">
        <v>1830</v>
      </c>
      <c r="O3765" s="1347"/>
      <c r="P3765" s="117" t="str">
        <f t="shared" si="29"/>
        <v>2906</v>
      </c>
      <c r="Q3765" s="117"/>
      <c r="R3765" s="1348">
        <v>290602091</v>
      </c>
      <c r="S3765" s="321"/>
      <c r="T3765" s="321"/>
    </row>
    <row r="3766" spans="1:20" ht="34.5" hidden="1" customHeight="1">
      <c r="A3766" s="1348">
        <v>290602092</v>
      </c>
      <c r="B3766" s="1339" t="str">
        <f t="shared" si="28"/>
        <v>2906</v>
      </c>
      <c r="C3766" s="1349" t="s">
        <v>2491</v>
      </c>
      <c r="D3766" s="1350">
        <v>1</v>
      </c>
      <c r="E3766" s="293" t="s">
        <v>11701</v>
      </c>
      <c r="F3766" s="1352" t="s">
        <v>11702</v>
      </c>
      <c r="G3766" s="1356">
        <v>45993</v>
      </c>
      <c r="H3766" s="1348" t="s">
        <v>2353</v>
      </c>
      <c r="I3766" s="1348">
        <v>1581</v>
      </c>
      <c r="J3766" s="1356">
        <v>44244</v>
      </c>
      <c r="K3766" s="1352" t="s">
        <v>2354</v>
      </c>
      <c r="L3766" s="1353"/>
      <c r="M3766" s="1345" t="s">
        <v>1830</v>
      </c>
      <c r="N3766" s="1346" t="s">
        <v>11703</v>
      </c>
      <c r="O3766" s="1347"/>
      <c r="P3766" s="117" t="str">
        <f t="shared" si="29"/>
        <v>2906</v>
      </c>
      <c r="Q3766" s="117"/>
      <c r="R3766" s="1348">
        <v>290602092</v>
      </c>
      <c r="S3766" s="321"/>
      <c r="T3766" s="321"/>
    </row>
    <row r="3767" spans="1:20" ht="34.5" hidden="1" customHeight="1">
      <c r="A3767" s="1348">
        <v>290602093</v>
      </c>
      <c r="B3767" s="1339" t="str">
        <f t="shared" si="28"/>
        <v>2906</v>
      </c>
      <c r="C3767" s="1349" t="s">
        <v>2491</v>
      </c>
      <c r="D3767" s="1350">
        <v>1</v>
      </c>
      <c r="E3767" s="293" t="s">
        <v>11704</v>
      </c>
      <c r="F3767" s="1352" t="s">
        <v>11705</v>
      </c>
      <c r="G3767" s="1356">
        <v>45973</v>
      </c>
      <c r="H3767" s="1348" t="s">
        <v>2353</v>
      </c>
      <c r="I3767" s="1348">
        <v>1581</v>
      </c>
      <c r="J3767" s="1356">
        <v>44244</v>
      </c>
      <c r="K3767" s="1352" t="s">
        <v>2354</v>
      </c>
      <c r="L3767" s="1352"/>
      <c r="M3767" s="1345" t="s">
        <v>10857</v>
      </c>
      <c r="N3767" s="1346" t="s">
        <v>1830</v>
      </c>
      <c r="O3767" s="1347"/>
      <c r="P3767" s="117" t="str">
        <f t="shared" si="29"/>
        <v>2906</v>
      </c>
      <c r="Q3767" s="117"/>
      <c r="R3767" s="1348">
        <v>290602093</v>
      </c>
      <c r="S3767" s="321"/>
      <c r="T3767" s="321"/>
    </row>
    <row r="3768" spans="1:20" ht="34.5" hidden="1" customHeight="1">
      <c r="A3768" s="1348">
        <v>290602094</v>
      </c>
      <c r="B3768" s="1339" t="str">
        <f t="shared" si="28"/>
        <v>2906</v>
      </c>
      <c r="C3768" s="1349" t="s">
        <v>2491</v>
      </c>
      <c r="D3768" s="1350">
        <v>1</v>
      </c>
      <c r="E3768" s="293" t="s">
        <v>11706</v>
      </c>
      <c r="F3768" s="1352" t="s">
        <v>11707</v>
      </c>
      <c r="G3768" s="1351">
        <v>45993</v>
      </c>
      <c r="H3768" s="1348" t="s">
        <v>2353</v>
      </c>
      <c r="I3768" s="1348">
        <v>1581</v>
      </c>
      <c r="J3768" s="1351">
        <v>44244</v>
      </c>
      <c r="K3768" s="1352" t="s">
        <v>2354</v>
      </c>
      <c r="L3768" s="1353"/>
      <c r="M3768" s="1345" t="s">
        <v>1830</v>
      </c>
      <c r="N3768" s="1346" t="s">
        <v>3309</v>
      </c>
      <c r="O3768" s="1347"/>
      <c r="P3768" s="117" t="str">
        <f t="shared" si="29"/>
        <v>2906</v>
      </c>
      <c r="Q3768" s="117"/>
      <c r="R3768" s="1348">
        <v>290602094</v>
      </c>
      <c r="S3768" s="321"/>
      <c r="T3768" s="321"/>
    </row>
    <row r="3769" spans="1:20" ht="34.5" hidden="1" customHeight="1">
      <c r="A3769" s="1348">
        <v>290602097</v>
      </c>
      <c r="B3769" s="1339" t="str">
        <f t="shared" si="28"/>
        <v>2906</v>
      </c>
      <c r="C3769" s="1349" t="s">
        <v>2491</v>
      </c>
      <c r="D3769" s="1350">
        <v>1</v>
      </c>
      <c r="E3769" s="293" t="s">
        <v>11708</v>
      </c>
      <c r="F3769" s="1352" t="s">
        <v>11709</v>
      </c>
      <c r="G3769" s="1351">
        <v>46008</v>
      </c>
      <c r="H3769" s="1348" t="s">
        <v>2353</v>
      </c>
      <c r="I3769" s="1348">
        <v>1581</v>
      </c>
      <c r="J3769" s="1351">
        <v>44244</v>
      </c>
      <c r="K3769" s="1352" t="s">
        <v>2354</v>
      </c>
      <c r="L3769" s="1352"/>
      <c r="M3769" s="1345" t="s">
        <v>9293</v>
      </c>
      <c r="N3769" s="1346" t="s">
        <v>1830</v>
      </c>
      <c r="O3769" s="1347"/>
      <c r="P3769" s="117" t="str">
        <f t="shared" si="29"/>
        <v>2906</v>
      </c>
      <c r="Q3769" s="117"/>
      <c r="R3769" s="1348">
        <v>290602097</v>
      </c>
      <c r="S3769" s="321"/>
      <c r="T3769" s="321"/>
    </row>
    <row r="3770" spans="1:20" ht="34.5" hidden="1" customHeight="1">
      <c r="A3770" s="1348">
        <v>290602098</v>
      </c>
      <c r="B3770" s="1339" t="str">
        <f t="shared" si="28"/>
        <v>2906</v>
      </c>
      <c r="C3770" s="1349" t="s">
        <v>2491</v>
      </c>
      <c r="D3770" s="1350">
        <v>1</v>
      </c>
      <c r="E3770" s="293" t="s">
        <v>11710</v>
      </c>
      <c r="F3770" s="1352" t="s">
        <v>11711</v>
      </c>
      <c r="G3770" s="1351">
        <v>46008</v>
      </c>
      <c r="H3770" s="1348" t="s">
        <v>2353</v>
      </c>
      <c r="I3770" s="1348">
        <v>1581</v>
      </c>
      <c r="J3770" s="1351">
        <v>44244</v>
      </c>
      <c r="K3770" s="1352" t="s">
        <v>2354</v>
      </c>
      <c r="L3770" s="1353"/>
      <c r="M3770" s="1345" t="s">
        <v>1830</v>
      </c>
      <c r="N3770" s="1346" t="s">
        <v>11712</v>
      </c>
      <c r="O3770" s="1347"/>
      <c r="P3770" s="117" t="str">
        <f t="shared" si="29"/>
        <v>2906</v>
      </c>
      <c r="Q3770" s="117"/>
      <c r="R3770" s="1348">
        <v>290602098</v>
      </c>
      <c r="S3770" s="321"/>
      <c r="T3770" s="321"/>
    </row>
    <row r="3771" spans="1:20" ht="34.5" hidden="1" customHeight="1">
      <c r="A3771" s="1348">
        <v>290602099</v>
      </c>
      <c r="B3771" s="1339" t="str">
        <f t="shared" si="28"/>
        <v>2906</v>
      </c>
      <c r="C3771" s="1349" t="s">
        <v>2491</v>
      </c>
      <c r="D3771" s="1350">
        <v>1</v>
      </c>
      <c r="E3771" s="293" t="s">
        <v>11710</v>
      </c>
      <c r="F3771" s="1352" t="s">
        <v>11711</v>
      </c>
      <c r="G3771" s="1356">
        <v>46475</v>
      </c>
      <c r="H3771" s="1348" t="s">
        <v>2353</v>
      </c>
      <c r="I3771" s="1348">
        <v>1595</v>
      </c>
      <c r="J3771" s="1351">
        <v>44649</v>
      </c>
      <c r="K3771" s="1352" t="s">
        <v>2354</v>
      </c>
      <c r="L3771" s="1352"/>
      <c r="M3771" s="1345" t="s">
        <v>1830</v>
      </c>
      <c r="N3771" s="1346" t="s">
        <v>1830</v>
      </c>
      <c r="O3771" s="1347"/>
      <c r="P3771" s="117" t="str">
        <f t="shared" si="29"/>
        <v>2906</v>
      </c>
      <c r="Q3771" s="117"/>
      <c r="R3771" s="1348">
        <v>290602099</v>
      </c>
      <c r="S3771" s="321"/>
      <c r="T3771" s="321"/>
    </row>
    <row r="3772" spans="1:20" ht="34.5" hidden="1" customHeight="1">
      <c r="A3772" s="1348">
        <v>290602100</v>
      </c>
      <c r="B3772" s="1339" t="str">
        <f t="shared" si="28"/>
        <v>2906</v>
      </c>
      <c r="C3772" s="1349" t="s">
        <v>2499</v>
      </c>
      <c r="D3772" s="1350">
        <v>3</v>
      </c>
      <c r="E3772" s="293" t="s">
        <v>11713</v>
      </c>
      <c r="F3772" s="1352" t="s">
        <v>11714</v>
      </c>
      <c r="G3772" s="1356">
        <v>44168</v>
      </c>
      <c r="H3772" s="1348" t="s">
        <v>2252</v>
      </c>
      <c r="I3772" s="1348">
        <v>1416</v>
      </c>
      <c r="J3772" s="1351">
        <v>40325</v>
      </c>
      <c r="K3772" s="1352" t="s">
        <v>2253</v>
      </c>
      <c r="L3772" s="1352" t="s">
        <v>11715</v>
      </c>
      <c r="M3772" s="1345" t="s">
        <v>1830</v>
      </c>
      <c r="N3772" s="1346" t="s">
        <v>11716</v>
      </c>
      <c r="O3772" s="1347"/>
      <c r="P3772" s="117" t="str">
        <f t="shared" si="29"/>
        <v>2906</v>
      </c>
      <c r="Q3772" s="117"/>
      <c r="R3772" s="1348">
        <v>290602100</v>
      </c>
      <c r="S3772" s="321"/>
      <c r="T3772" s="321"/>
    </row>
    <row r="3773" spans="1:20" ht="34.5" hidden="1" customHeight="1">
      <c r="A3773" s="1348">
        <v>290602101</v>
      </c>
      <c r="B3773" s="1339" t="str">
        <f t="shared" si="28"/>
        <v>2906</v>
      </c>
      <c r="C3773" s="1349" t="s">
        <v>2499</v>
      </c>
      <c r="D3773" s="1350">
        <v>3</v>
      </c>
      <c r="E3773" s="293" t="s">
        <v>11717</v>
      </c>
      <c r="F3773" s="1352" t="s">
        <v>11718</v>
      </c>
      <c r="G3773" s="1351">
        <v>43829</v>
      </c>
      <c r="H3773" s="1348" t="s">
        <v>2252</v>
      </c>
      <c r="I3773" s="1348">
        <v>1416</v>
      </c>
      <c r="J3773" s="1351">
        <v>40325</v>
      </c>
      <c r="K3773" s="1352" t="s">
        <v>2253</v>
      </c>
      <c r="L3773" s="1352" t="s">
        <v>11719</v>
      </c>
      <c r="M3773" s="1345" t="s">
        <v>3208</v>
      </c>
      <c r="N3773" s="1346" t="s">
        <v>1830</v>
      </c>
      <c r="O3773" s="1347"/>
      <c r="P3773" s="117" t="str">
        <f t="shared" si="29"/>
        <v>2906</v>
      </c>
      <c r="Q3773" s="117"/>
      <c r="R3773" s="1348">
        <v>290602101</v>
      </c>
      <c r="S3773" s="321"/>
      <c r="T3773" s="321"/>
    </row>
    <row r="3774" spans="1:20" ht="34.5" hidden="1" customHeight="1">
      <c r="A3774" s="1348">
        <v>290602102</v>
      </c>
      <c r="B3774" s="1339" t="str">
        <f t="shared" si="28"/>
        <v>2906</v>
      </c>
      <c r="C3774" s="1349" t="s">
        <v>2499</v>
      </c>
      <c r="D3774" s="1350">
        <v>3</v>
      </c>
      <c r="E3774" s="293" t="s">
        <v>11720</v>
      </c>
      <c r="F3774" s="1352" t="s">
        <v>11721</v>
      </c>
      <c r="G3774" s="1356">
        <v>42899</v>
      </c>
      <c r="H3774" s="1348" t="s">
        <v>2252</v>
      </c>
      <c r="I3774" s="1348">
        <v>1416</v>
      </c>
      <c r="J3774" s="1351">
        <v>40325</v>
      </c>
      <c r="K3774" s="1352" t="s">
        <v>2253</v>
      </c>
      <c r="L3774" s="1352" t="s">
        <v>11722</v>
      </c>
      <c r="M3774" s="1345" t="s">
        <v>3208</v>
      </c>
      <c r="N3774" s="1346" t="s">
        <v>1830</v>
      </c>
      <c r="O3774" s="1347"/>
      <c r="P3774" s="117" t="str">
        <f t="shared" si="29"/>
        <v>2906</v>
      </c>
      <c r="Q3774" s="117"/>
      <c r="R3774" s="1348">
        <v>290602102</v>
      </c>
      <c r="S3774" s="321"/>
      <c r="T3774" s="321"/>
    </row>
    <row r="3775" spans="1:20" ht="34.5" hidden="1" customHeight="1">
      <c r="A3775" s="1348">
        <v>290602103</v>
      </c>
      <c r="B3775" s="1339" t="str">
        <f t="shared" si="28"/>
        <v>2906</v>
      </c>
      <c r="C3775" s="1349" t="s">
        <v>2499</v>
      </c>
      <c r="D3775" s="1350">
        <v>1</v>
      </c>
      <c r="E3775" s="293" t="s">
        <v>11723</v>
      </c>
      <c r="F3775" s="1352" t="s">
        <v>11724</v>
      </c>
      <c r="G3775" s="1351">
        <v>44308</v>
      </c>
      <c r="H3775" s="1348" t="s">
        <v>2252</v>
      </c>
      <c r="I3775" s="1348">
        <v>1482</v>
      </c>
      <c r="J3775" s="1351">
        <v>41470</v>
      </c>
      <c r="K3775" s="1352" t="s">
        <v>2253</v>
      </c>
      <c r="L3775" s="1352" t="s">
        <v>11725</v>
      </c>
      <c r="M3775" s="1345" t="s">
        <v>1830</v>
      </c>
      <c r="N3775" s="1346" t="s">
        <v>11726</v>
      </c>
      <c r="O3775" s="1347"/>
      <c r="P3775" s="117" t="str">
        <f t="shared" si="29"/>
        <v>2906</v>
      </c>
      <c r="Q3775" s="117"/>
      <c r="R3775" s="1348">
        <v>290602103</v>
      </c>
      <c r="S3775" s="321"/>
      <c r="T3775" s="321"/>
    </row>
    <row r="3776" spans="1:20" ht="34.5" hidden="1" customHeight="1">
      <c r="A3776" s="1348">
        <v>290602104</v>
      </c>
      <c r="B3776" s="1339" t="str">
        <f t="shared" si="28"/>
        <v>2906</v>
      </c>
      <c r="C3776" s="1349" t="s">
        <v>2499</v>
      </c>
      <c r="D3776" s="1350">
        <v>1</v>
      </c>
      <c r="E3776" s="293" t="s">
        <v>11727</v>
      </c>
      <c r="F3776" s="1352" t="s">
        <v>11728</v>
      </c>
      <c r="G3776" s="1356">
        <v>43099</v>
      </c>
      <c r="H3776" s="1348" t="s">
        <v>2252</v>
      </c>
      <c r="I3776" s="1348">
        <v>1482</v>
      </c>
      <c r="J3776" s="1351">
        <v>41470</v>
      </c>
      <c r="K3776" s="1352" t="s">
        <v>2253</v>
      </c>
      <c r="L3776" s="1352" t="s">
        <v>11725</v>
      </c>
      <c r="M3776" s="1345" t="s">
        <v>1830</v>
      </c>
      <c r="N3776" s="1346" t="s">
        <v>3309</v>
      </c>
      <c r="O3776" s="1347"/>
      <c r="P3776" s="117" t="str">
        <f t="shared" si="29"/>
        <v>2906</v>
      </c>
      <c r="Q3776" s="117"/>
      <c r="R3776" s="1348">
        <v>290602104</v>
      </c>
      <c r="S3776" s="321"/>
      <c r="T3776" s="321"/>
    </row>
    <row r="3777" spans="1:20" ht="34.5" hidden="1" customHeight="1">
      <c r="A3777" s="1348">
        <v>290602105</v>
      </c>
      <c r="B3777" s="1339" t="str">
        <f t="shared" si="28"/>
        <v>2906</v>
      </c>
      <c r="C3777" s="1349" t="s">
        <v>2499</v>
      </c>
      <c r="D3777" s="1350">
        <v>1</v>
      </c>
      <c r="E3777" s="293" t="s">
        <v>11729</v>
      </c>
      <c r="F3777" s="1352" t="s">
        <v>11730</v>
      </c>
      <c r="G3777" s="1356">
        <v>45291</v>
      </c>
      <c r="H3777" s="1348" t="s">
        <v>2353</v>
      </c>
      <c r="I3777" s="1348">
        <v>1544</v>
      </c>
      <c r="J3777" s="1351">
        <v>42832</v>
      </c>
      <c r="K3777" s="1352" t="s">
        <v>2354</v>
      </c>
      <c r="L3777" s="1353"/>
      <c r="M3777" s="1345" t="s">
        <v>11549</v>
      </c>
      <c r="N3777" s="1346" t="s">
        <v>1830</v>
      </c>
      <c r="O3777" s="1347" t="s">
        <v>1830</v>
      </c>
      <c r="P3777" s="117" t="str">
        <f t="shared" si="29"/>
        <v>2906</v>
      </c>
      <c r="Q3777" s="117"/>
      <c r="R3777" s="1348">
        <v>290602105</v>
      </c>
      <c r="S3777" s="321"/>
      <c r="T3777" s="321"/>
    </row>
    <row r="3778" spans="1:20" ht="34.5" hidden="1" customHeight="1">
      <c r="A3778" s="1348">
        <v>290602106</v>
      </c>
      <c r="B3778" s="1339" t="str">
        <f t="shared" si="28"/>
        <v>2906</v>
      </c>
      <c r="C3778" s="1349" t="s">
        <v>2499</v>
      </c>
      <c r="D3778" s="1350">
        <v>1</v>
      </c>
      <c r="E3778" s="293" t="s">
        <v>11731</v>
      </c>
      <c r="F3778" s="1352" t="s">
        <v>11732</v>
      </c>
      <c r="G3778" s="1356">
        <v>45291</v>
      </c>
      <c r="H3778" s="1348" t="s">
        <v>2353</v>
      </c>
      <c r="I3778" s="1348">
        <v>1535</v>
      </c>
      <c r="J3778" s="1351">
        <v>42612</v>
      </c>
      <c r="K3778" s="1352" t="s">
        <v>2354</v>
      </c>
      <c r="L3778" s="1352" t="s">
        <v>11733</v>
      </c>
      <c r="M3778" s="1345" t="s">
        <v>1830</v>
      </c>
      <c r="N3778" s="1346" t="s">
        <v>11256</v>
      </c>
      <c r="O3778" s="1347" t="s">
        <v>1830</v>
      </c>
      <c r="P3778" s="117" t="str">
        <f t="shared" si="29"/>
        <v>2906</v>
      </c>
      <c r="Q3778" s="117"/>
      <c r="R3778" s="1348">
        <v>290602106</v>
      </c>
      <c r="S3778" s="321"/>
      <c r="T3778" s="321"/>
    </row>
    <row r="3779" spans="1:20" ht="34.5" hidden="1" customHeight="1">
      <c r="A3779" s="1348">
        <v>290602107</v>
      </c>
      <c r="B3779" s="1339" t="str">
        <f t="shared" si="28"/>
        <v>2906</v>
      </c>
      <c r="C3779" s="1349" t="s">
        <v>2499</v>
      </c>
      <c r="D3779" s="1350">
        <v>1</v>
      </c>
      <c r="E3779" s="293" t="s">
        <v>11734</v>
      </c>
      <c r="F3779" s="1352" t="s">
        <v>11735</v>
      </c>
      <c r="G3779" s="1356">
        <v>45291</v>
      </c>
      <c r="H3779" s="1348" t="s">
        <v>2353</v>
      </c>
      <c r="I3779" s="1348">
        <v>1544</v>
      </c>
      <c r="J3779" s="1351">
        <v>42832</v>
      </c>
      <c r="K3779" s="1352" t="s">
        <v>2354</v>
      </c>
      <c r="L3779" s="1353"/>
      <c r="M3779" s="1345" t="s">
        <v>1830</v>
      </c>
      <c r="N3779" s="1346" t="s">
        <v>1830</v>
      </c>
      <c r="O3779" s="1347" t="s">
        <v>1830</v>
      </c>
      <c r="P3779" s="117" t="str">
        <f t="shared" si="29"/>
        <v>2906</v>
      </c>
      <c r="Q3779" s="117"/>
      <c r="R3779" s="1348">
        <v>290602107</v>
      </c>
      <c r="S3779" s="321"/>
      <c r="T3779" s="321"/>
    </row>
    <row r="3780" spans="1:20" ht="34.5" hidden="1" customHeight="1">
      <c r="A3780" s="1348">
        <v>290602108</v>
      </c>
      <c r="B3780" s="1339" t="str">
        <f t="shared" si="28"/>
        <v>2906</v>
      </c>
      <c r="C3780" s="1349" t="s">
        <v>2499</v>
      </c>
      <c r="D3780" s="1350">
        <v>1</v>
      </c>
      <c r="E3780" s="293" t="s">
        <v>11736</v>
      </c>
      <c r="F3780" s="1352" t="s">
        <v>11737</v>
      </c>
      <c r="G3780" s="1356">
        <v>45291</v>
      </c>
      <c r="H3780" s="1348" t="s">
        <v>2353</v>
      </c>
      <c r="I3780" s="1348">
        <v>1559</v>
      </c>
      <c r="J3780" s="1351">
        <v>43425</v>
      </c>
      <c r="K3780" s="1352" t="s">
        <v>2354</v>
      </c>
      <c r="L3780" s="1352" t="s">
        <v>11738</v>
      </c>
      <c r="M3780" s="1345" t="s">
        <v>11555</v>
      </c>
      <c r="N3780" s="1346" t="s">
        <v>3309</v>
      </c>
      <c r="O3780" s="1347" t="s">
        <v>11739</v>
      </c>
      <c r="P3780" s="117" t="str">
        <f t="shared" si="29"/>
        <v>2906</v>
      </c>
      <c r="Q3780" s="117"/>
      <c r="R3780" s="1348">
        <v>290602108</v>
      </c>
      <c r="S3780" s="321"/>
      <c r="T3780" s="321"/>
    </row>
    <row r="3781" spans="1:20" ht="34.5" hidden="1" customHeight="1">
      <c r="A3781" s="1348">
        <v>290602109</v>
      </c>
      <c r="B3781" s="1339" t="str">
        <f t="shared" si="28"/>
        <v>2906</v>
      </c>
      <c r="C3781" s="1349" t="s">
        <v>2499</v>
      </c>
      <c r="D3781" s="1350">
        <v>1</v>
      </c>
      <c r="E3781" s="293" t="s">
        <v>11740</v>
      </c>
      <c r="F3781" s="1352" t="s">
        <v>11741</v>
      </c>
      <c r="G3781" s="1356">
        <v>45291</v>
      </c>
      <c r="H3781" s="1348" t="s">
        <v>2353</v>
      </c>
      <c r="I3781" s="1348">
        <v>1564</v>
      </c>
      <c r="J3781" s="1351">
        <v>43579</v>
      </c>
      <c r="K3781" s="1352" t="s">
        <v>2354</v>
      </c>
      <c r="L3781" s="1353"/>
      <c r="M3781" s="1345" t="s">
        <v>1830</v>
      </c>
      <c r="N3781" s="1346" t="s">
        <v>11314</v>
      </c>
      <c r="O3781" s="1347" t="s">
        <v>11742</v>
      </c>
      <c r="P3781" s="117" t="str">
        <f t="shared" si="29"/>
        <v>2906</v>
      </c>
      <c r="Q3781" s="117"/>
      <c r="R3781" s="1348">
        <v>290602109</v>
      </c>
      <c r="S3781" s="321"/>
      <c r="T3781" s="321"/>
    </row>
    <row r="3782" spans="1:20" ht="34.5" hidden="1" customHeight="1">
      <c r="A3782" s="1348">
        <v>290602110</v>
      </c>
      <c r="B3782" s="1339" t="str">
        <f t="shared" si="28"/>
        <v>2906</v>
      </c>
      <c r="C3782" s="1349" t="s">
        <v>2499</v>
      </c>
      <c r="D3782" s="1350">
        <v>1</v>
      </c>
      <c r="E3782" s="293" t="s">
        <v>11743</v>
      </c>
      <c r="F3782" s="1352" t="s">
        <v>11744</v>
      </c>
      <c r="G3782" s="1351">
        <v>45588</v>
      </c>
      <c r="H3782" s="1348" t="s">
        <v>2353</v>
      </c>
      <c r="I3782" s="1348">
        <v>1571</v>
      </c>
      <c r="J3782" s="1351">
        <v>43803</v>
      </c>
      <c r="K3782" s="1352" t="s">
        <v>2354</v>
      </c>
      <c r="L3782" s="1352"/>
      <c r="M3782" s="1345" t="s">
        <v>1830</v>
      </c>
      <c r="N3782" s="1346" t="s">
        <v>1830</v>
      </c>
      <c r="O3782" s="1347"/>
      <c r="P3782" s="117" t="str">
        <f t="shared" si="29"/>
        <v>2906</v>
      </c>
      <c r="Q3782" s="117"/>
      <c r="R3782" s="1348">
        <v>290602110</v>
      </c>
      <c r="S3782" s="321"/>
      <c r="T3782" s="321"/>
    </row>
    <row r="3783" spans="1:20" ht="34.5" hidden="1" customHeight="1">
      <c r="A3783" s="1348">
        <v>290602111</v>
      </c>
      <c r="B3783" s="1339" t="str">
        <f t="shared" si="28"/>
        <v>2906</v>
      </c>
      <c r="C3783" s="1349" t="s">
        <v>2499</v>
      </c>
      <c r="D3783" s="1350">
        <v>1</v>
      </c>
      <c r="E3783" s="293" t="s">
        <v>11745</v>
      </c>
      <c r="F3783" s="1352" t="s">
        <v>11746</v>
      </c>
      <c r="G3783" s="1351">
        <v>45630</v>
      </c>
      <c r="H3783" s="1348" t="s">
        <v>2353</v>
      </c>
      <c r="I3783" s="1348">
        <v>1574</v>
      </c>
      <c r="J3783" s="1351">
        <v>43944</v>
      </c>
      <c r="K3783" s="1352" t="s">
        <v>2354</v>
      </c>
      <c r="L3783" s="1353"/>
      <c r="M3783" s="1345" t="s">
        <v>11747</v>
      </c>
      <c r="N3783" s="1346" t="s">
        <v>1830</v>
      </c>
      <c r="O3783" s="1347"/>
      <c r="P3783" s="117" t="str">
        <f t="shared" si="29"/>
        <v>2906</v>
      </c>
      <c r="Q3783" s="117"/>
      <c r="R3783" s="1348">
        <v>290602111</v>
      </c>
      <c r="S3783" s="321"/>
      <c r="T3783" s="321"/>
    </row>
    <row r="3784" spans="1:20" ht="34.5" hidden="1" customHeight="1">
      <c r="A3784" s="1348">
        <v>290602112</v>
      </c>
      <c r="B3784" s="1339" t="str">
        <f t="shared" si="28"/>
        <v>2906</v>
      </c>
      <c r="C3784" s="1349" t="s">
        <v>2499</v>
      </c>
      <c r="D3784" s="1350">
        <v>1</v>
      </c>
      <c r="E3784" s="293" t="s">
        <v>11748</v>
      </c>
      <c r="F3784" s="1352" t="s">
        <v>11749</v>
      </c>
      <c r="G3784" s="1351">
        <v>45588</v>
      </c>
      <c r="H3784" s="1348" t="s">
        <v>2353</v>
      </c>
      <c r="I3784" s="1348">
        <v>1571</v>
      </c>
      <c r="J3784" s="1351">
        <v>43803</v>
      </c>
      <c r="K3784" s="1352" t="s">
        <v>2354</v>
      </c>
      <c r="L3784" s="1353"/>
      <c r="M3784" s="1345" t="s">
        <v>1830</v>
      </c>
      <c r="N3784" s="1346" t="s">
        <v>1830</v>
      </c>
      <c r="O3784" s="1347"/>
      <c r="P3784" s="117" t="str">
        <f t="shared" si="29"/>
        <v>2906</v>
      </c>
      <c r="Q3784" s="117"/>
      <c r="R3784" s="1348">
        <v>290602112</v>
      </c>
      <c r="S3784" s="321"/>
      <c r="T3784" s="321"/>
    </row>
    <row r="3785" spans="1:20" ht="34.5" hidden="1" customHeight="1">
      <c r="A3785" s="1348">
        <v>290602113</v>
      </c>
      <c r="B3785" s="1339" t="str">
        <f t="shared" si="28"/>
        <v>2906</v>
      </c>
      <c r="C3785" s="1349" t="s">
        <v>2499</v>
      </c>
      <c r="D3785" s="1350">
        <v>1</v>
      </c>
      <c r="E3785" s="293" t="s">
        <v>11750</v>
      </c>
      <c r="F3785" s="1352" t="s">
        <v>11751</v>
      </c>
      <c r="G3785" s="1351">
        <v>46351</v>
      </c>
      <c r="H3785" s="1348" t="s">
        <v>2353</v>
      </c>
      <c r="I3785" s="1348">
        <v>1592</v>
      </c>
      <c r="J3785" s="1351">
        <v>44544</v>
      </c>
      <c r="K3785" s="1352" t="s">
        <v>2354</v>
      </c>
      <c r="L3785" s="1352"/>
      <c r="M3785" s="1345" t="s">
        <v>11278</v>
      </c>
      <c r="N3785" s="1346" t="s">
        <v>1830</v>
      </c>
      <c r="O3785" s="1347"/>
      <c r="P3785" s="117" t="str">
        <f t="shared" si="29"/>
        <v>2906</v>
      </c>
      <c r="Q3785" s="117"/>
      <c r="R3785" s="1348">
        <v>290602113</v>
      </c>
      <c r="S3785" s="321"/>
      <c r="T3785" s="321"/>
    </row>
    <row r="3786" spans="1:20" ht="34.5" hidden="1" customHeight="1">
      <c r="A3786" s="1348">
        <v>290602114</v>
      </c>
      <c r="B3786" s="1339" t="str">
        <f t="shared" si="28"/>
        <v>2906</v>
      </c>
      <c r="C3786" s="1349" t="s">
        <v>2502</v>
      </c>
      <c r="D3786" s="1350">
        <v>1</v>
      </c>
      <c r="E3786" s="293" t="s">
        <v>11752</v>
      </c>
      <c r="F3786" s="1352" t="s">
        <v>11753</v>
      </c>
      <c r="G3786" s="1356">
        <v>39579</v>
      </c>
      <c r="H3786" s="1348" t="s">
        <v>2252</v>
      </c>
      <c r="I3786" s="1348">
        <v>1357</v>
      </c>
      <c r="J3786" s="1351">
        <v>39338</v>
      </c>
      <c r="K3786" s="1352" t="s">
        <v>2253</v>
      </c>
      <c r="L3786" s="1352"/>
      <c r="M3786" s="1345" t="s">
        <v>11754</v>
      </c>
      <c r="N3786" s="1346" t="s">
        <v>1830</v>
      </c>
      <c r="O3786" s="1347"/>
      <c r="P3786" s="117" t="str">
        <f t="shared" si="29"/>
        <v>2906</v>
      </c>
      <c r="Q3786" s="117"/>
      <c r="R3786" s="1348">
        <v>290602114</v>
      </c>
      <c r="S3786" s="321"/>
      <c r="T3786" s="321"/>
    </row>
    <row r="3787" spans="1:20" ht="34.5" hidden="1" customHeight="1">
      <c r="A3787" s="1348">
        <v>290602115</v>
      </c>
      <c r="B3787" s="1339" t="str">
        <f t="shared" si="28"/>
        <v>2906</v>
      </c>
      <c r="C3787" s="1349" t="s">
        <v>2502</v>
      </c>
      <c r="D3787" s="1350">
        <v>1</v>
      </c>
      <c r="E3787" s="293" t="s">
        <v>11755</v>
      </c>
      <c r="F3787" s="1352" t="s">
        <v>11756</v>
      </c>
      <c r="G3787" s="1351">
        <v>39196</v>
      </c>
      <c r="H3787" s="1348" t="s">
        <v>2252</v>
      </c>
      <c r="I3787" s="1348">
        <v>1357</v>
      </c>
      <c r="J3787" s="1351">
        <v>39338</v>
      </c>
      <c r="K3787" s="1352" t="s">
        <v>2253</v>
      </c>
      <c r="L3787" s="1353"/>
      <c r="M3787" s="1345" t="s">
        <v>1830</v>
      </c>
      <c r="N3787" s="1346" t="s">
        <v>1830</v>
      </c>
      <c r="O3787" s="1347"/>
      <c r="P3787" s="117" t="str">
        <f t="shared" si="29"/>
        <v>2906</v>
      </c>
      <c r="Q3787" s="117"/>
      <c r="R3787" s="1348">
        <v>290602115</v>
      </c>
      <c r="S3787" s="321"/>
      <c r="T3787" s="321"/>
    </row>
    <row r="3788" spans="1:20" ht="34.5" hidden="1" customHeight="1">
      <c r="A3788" s="1348">
        <v>290602116</v>
      </c>
      <c r="B3788" s="1339" t="str">
        <f t="shared" si="28"/>
        <v>2906</v>
      </c>
      <c r="C3788" s="1349" t="s">
        <v>2502</v>
      </c>
      <c r="D3788" s="1350">
        <v>1</v>
      </c>
      <c r="E3788" s="293" t="s">
        <v>11757</v>
      </c>
      <c r="F3788" s="1352" t="s">
        <v>11758</v>
      </c>
      <c r="G3788" s="1356">
        <v>39196</v>
      </c>
      <c r="H3788" s="1348" t="s">
        <v>2252</v>
      </c>
      <c r="I3788" s="1348">
        <v>1357</v>
      </c>
      <c r="J3788" s="1351">
        <v>39338</v>
      </c>
      <c r="K3788" s="1352" t="s">
        <v>2253</v>
      </c>
      <c r="L3788" s="1352"/>
      <c r="M3788" s="1345" t="s">
        <v>11759</v>
      </c>
      <c r="N3788" s="1346" t="s">
        <v>1830</v>
      </c>
      <c r="O3788" s="1347"/>
      <c r="P3788" s="117" t="str">
        <f t="shared" si="29"/>
        <v>2906</v>
      </c>
      <c r="Q3788" s="117"/>
      <c r="R3788" s="1348">
        <v>290602116</v>
      </c>
      <c r="S3788" s="321"/>
      <c r="T3788" s="321"/>
    </row>
    <row r="3789" spans="1:20" ht="34.5" hidden="1" customHeight="1">
      <c r="A3789" s="1348">
        <v>290602117</v>
      </c>
      <c r="B3789" s="1339" t="str">
        <f t="shared" si="28"/>
        <v>2906</v>
      </c>
      <c r="C3789" s="1349" t="s">
        <v>2502</v>
      </c>
      <c r="D3789" s="1350">
        <v>1</v>
      </c>
      <c r="E3789" s="293" t="s">
        <v>11760</v>
      </c>
      <c r="F3789" s="1352" t="s">
        <v>11761</v>
      </c>
      <c r="G3789" s="1351">
        <v>39196</v>
      </c>
      <c r="H3789" s="1348" t="s">
        <v>2252</v>
      </c>
      <c r="I3789" s="1348">
        <v>1357</v>
      </c>
      <c r="J3789" s="1351">
        <v>39338</v>
      </c>
      <c r="K3789" s="1352" t="s">
        <v>2253</v>
      </c>
      <c r="L3789" s="1353"/>
      <c r="M3789" s="1345" t="s">
        <v>1830</v>
      </c>
      <c r="N3789" s="1346" t="s">
        <v>1830</v>
      </c>
      <c r="O3789" s="1347"/>
      <c r="P3789" s="117" t="str">
        <f t="shared" si="29"/>
        <v>2906</v>
      </c>
      <c r="Q3789" s="117"/>
      <c r="R3789" s="1348">
        <v>290602117</v>
      </c>
      <c r="S3789" s="321"/>
      <c r="T3789" s="321"/>
    </row>
    <row r="3790" spans="1:20" ht="34.5" hidden="1" customHeight="1">
      <c r="A3790" s="1348">
        <v>290602118</v>
      </c>
      <c r="B3790" s="1339" t="str">
        <f t="shared" si="28"/>
        <v>2906</v>
      </c>
      <c r="C3790" s="1349" t="s">
        <v>2502</v>
      </c>
      <c r="D3790" s="1350">
        <v>1</v>
      </c>
      <c r="E3790" s="293" t="s">
        <v>11762</v>
      </c>
      <c r="F3790" s="1352" t="s">
        <v>11763</v>
      </c>
      <c r="G3790" s="1356">
        <v>39196</v>
      </c>
      <c r="H3790" s="1348" t="s">
        <v>2252</v>
      </c>
      <c r="I3790" s="1348">
        <v>1357</v>
      </c>
      <c r="J3790" s="1351">
        <v>39338</v>
      </c>
      <c r="K3790" s="1352" t="s">
        <v>2253</v>
      </c>
      <c r="L3790" s="1352"/>
      <c r="M3790" s="1345" t="s">
        <v>11764</v>
      </c>
      <c r="N3790" s="1346" t="s">
        <v>1830</v>
      </c>
      <c r="O3790" s="1347"/>
      <c r="P3790" s="117" t="str">
        <f t="shared" si="29"/>
        <v>2906</v>
      </c>
      <c r="Q3790" s="117"/>
      <c r="R3790" s="1348">
        <v>290602118</v>
      </c>
      <c r="S3790" s="321"/>
      <c r="T3790" s="321"/>
    </row>
    <row r="3791" spans="1:20" ht="34.5" hidden="1" customHeight="1">
      <c r="A3791" s="1348">
        <v>290602119</v>
      </c>
      <c r="B3791" s="1339" t="str">
        <f t="shared" si="28"/>
        <v>2906</v>
      </c>
      <c r="C3791" s="1349" t="s">
        <v>2502</v>
      </c>
      <c r="D3791" s="1350">
        <v>1</v>
      </c>
      <c r="E3791" s="293" t="s">
        <v>11765</v>
      </c>
      <c r="F3791" s="1352" t="s">
        <v>11766</v>
      </c>
      <c r="G3791" s="1356">
        <v>39196</v>
      </c>
      <c r="H3791" s="1348" t="s">
        <v>2252</v>
      </c>
      <c r="I3791" s="1348">
        <v>1357</v>
      </c>
      <c r="J3791" s="1351">
        <v>39338</v>
      </c>
      <c r="K3791" s="1352" t="s">
        <v>2253</v>
      </c>
      <c r="L3791" s="1353"/>
      <c r="M3791" s="1345" t="s">
        <v>1830</v>
      </c>
      <c r="N3791" s="1346" t="s">
        <v>1830</v>
      </c>
      <c r="O3791" s="1347"/>
      <c r="P3791" s="117" t="str">
        <f t="shared" si="29"/>
        <v>2906</v>
      </c>
      <c r="Q3791" s="117"/>
      <c r="R3791" s="1348">
        <v>290602119</v>
      </c>
      <c r="S3791" s="321"/>
      <c r="T3791" s="321"/>
    </row>
    <row r="3792" spans="1:20" ht="34.5" hidden="1" customHeight="1">
      <c r="A3792" s="1348">
        <v>290602121</v>
      </c>
      <c r="B3792" s="1339" t="str">
        <f t="shared" si="28"/>
        <v>2906</v>
      </c>
      <c r="C3792" s="1349" t="s">
        <v>2502</v>
      </c>
      <c r="D3792" s="1350">
        <v>1</v>
      </c>
      <c r="E3792" s="293" t="s">
        <v>11767</v>
      </c>
      <c r="F3792" s="1352" t="s">
        <v>11768</v>
      </c>
      <c r="G3792" s="1356">
        <v>39196</v>
      </c>
      <c r="H3792" s="1348" t="s">
        <v>2252</v>
      </c>
      <c r="I3792" s="1348">
        <v>1357</v>
      </c>
      <c r="J3792" s="1351">
        <v>39338</v>
      </c>
      <c r="K3792" s="1352" t="s">
        <v>2253</v>
      </c>
      <c r="L3792" s="1352"/>
      <c r="M3792" s="1345" t="s">
        <v>11769</v>
      </c>
      <c r="N3792" s="1346" t="s">
        <v>1830</v>
      </c>
      <c r="O3792" s="1347"/>
      <c r="P3792" s="117" t="str">
        <f t="shared" si="29"/>
        <v>2906</v>
      </c>
      <c r="Q3792" s="117"/>
      <c r="R3792" s="1348">
        <v>290602121</v>
      </c>
      <c r="S3792" s="321"/>
      <c r="T3792" s="321"/>
    </row>
    <row r="3793" spans="1:20" ht="34.5" hidden="1" customHeight="1">
      <c r="A3793" s="1348">
        <v>290602122</v>
      </c>
      <c r="B3793" s="1339" t="str">
        <f t="shared" si="28"/>
        <v>2906</v>
      </c>
      <c r="C3793" s="1349" t="s">
        <v>2502</v>
      </c>
      <c r="D3793" s="1350">
        <v>1</v>
      </c>
      <c r="E3793" s="293" t="s">
        <v>11770</v>
      </c>
      <c r="F3793" s="1352" t="s">
        <v>11771</v>
      </c>
      <c r="G3793" s="1356">
        <v>39196</v>
      </c>
      <c r="H3793" s="1348" t="s">
        <v>2252</v>
      </c>
      <c r="I3793" s="1348">
        <v>1357</v>
      </c>
      <c r="J3793" s="1351">
        <v>39338</v>
      </c>
      <c r="K3793" s="1352" t="s">
        <v>2253</v>
      </c>
      <c r="L3793" s="1352"/>
      <c r="M3793" s="1345" t="s">
        <v>1830</v>
      </c>
      <c r="N3793" s="1346" t="s">
        <v>1830</v>
      </c>
      <c r="O3793" s="1347"/>
      <c r="P3793" s="117" t="str">
        <f t="shared" si="29"/>
        <v>2906</v>
      </c>
      <c r="Q3793" s="117"/>
      <c r="R3793" s="1348">
        <v>290602122</v>
      </c>
      <c r="S3793" s="321"/>
      <c r="T3793" s="321"/>
    </row>
    <row r="3794" spans="1:20" ht="34.5" hidden="1" customHeight="1">
      <c r="A3794" s="1348">
        <v>290602123</v>
      </c>
      <c r="B3794" s="1339" t="str">
        <f t="shared" si="28"/>
        <v>2906</v>
      </c>
      <c r="C3794" s="1349" t="s">
        <v>2502</v>
      </c>
      <c r="D3794" s="1350">
        <v>1</v>
      </c>
      <c r="E3794" s="293" t="s">
        <v>11772</v>
      </c>
      <c r="F3794" s="1352" t="s">
        <v>11773</v>
      </c>
      <c r="G3794" s="1356">
        <v>39196</v>
      </c>
      <c r="H3794" s="1348" t="s">
        <v>2252</v>
      </c>
      <c r="I3794" s="1348">
        <v>1357</v>
      </c>
      <c r="J3794" s="1351">
        <v>39338</v>
      </c>
      <c r="K3794" s="1352" t="s">
        <v>2253</v>
      </c>
      <c r="L3794" s="1352"/>
      <c r="M3794" s="1345" t="s">
        <v>11774</v>
      </c>
      <c r="N3794" s="1346" t="s">
        <v>1830</v>
      </c>
      <c r="O3794" s="1347"/>
      <c r="P3794" s="117" t="str">
        <f t="shared" si="29"/>
        <v>2906</v>
      </c>
      <c r="Q3794" s="117"/>
      <c r="R3794" s="1348">
        <v>290602123</v>
      </c>
      <c r="S3794" s="321"/>
      <c r="T3794" s="321"/>
    </row>
    <row r="3795" spans="1:20" ht="34.5" hidden="1" customHeight="1">
      <c r="A3795" s="1348">
        <v>290602124</v>
      </c>
      <c r="B3795" s="1339" t="str">
        <f t="shared" si="28"/>
        <v>2906</v>
      </c>
      <c r="C3795" s="1349" t="s">
        <v>2502</v>
      </c>
      <c r="D3795" s="1350">
        <v>1</v>
      </c>
      <c r="E3795" s="293" t="s">
        <v>11775</v>
      </c>
      <c r="F3795" s="1352" t="s">
        <v>11776</v>
      </c>
      <c r="G3795" s="1356">
        <v>39196</v>
      </c>
      <c r="H3795" s="1348" t="s">
        <v>2252</v>
      </c>
      <c r="I3795" s="1348">
        <v>1357</v>
      </c>
      <c r="J3795" s="1351">
        <v>39338</v>
      </c>
      <c r="K3795" s="1352" t="s">
        <v>2253</v>
      </c>
      <c r="L3795" s="1352"/>
      <c r="M3795" s="1345" t="s">
        <v>3308</v>
      </c>
      <c r="N3795" s="1346" t="s">
        <v>11777</v>
      </c>
      <c r="O3795" s="1347"/>
      <c r="P3795" s="117" t="str">
        <f t="shared" si="29"/>
        <v>2906</v>
      </c>
      <c r="Q3795" s="117"/>
      <c r="R3795" s="1348">
        <v>290602124</v>
      </c>
      <c r="S3795" s="321"/>
      <c r="T3795" s="321"/>
    </row>
    <row r="3796" spans="1:20" ht="34.5" hidden="1" customHeight="1">
      <c r="A3796" s="1348">
        <v>290602125</v>
      </c>
      <c r="B3796" s="1339" t="str">
        <f t="shared" si="28"/>
        <v>2906</v>
      </c>
      <c r="C3796" s="1349" t="s">
        <v>2502</v>
      </c>
      <c r="D3796" s="1350">
        <v>1</v>
      </c>
      <c r="E3796" s="293" t="s">
        <v>11778</v>
      </c>
      <c r="F3796" s="1352" t="s">
        <v>11779</v>
      </c>
      <c r="G3796" s="1356">
        <v>39196</v>
      </c>
      <c r="H3796" s="1348" t="s">
        <v>2252</v>
      </c>
      <c r="I3796" s="1348">
        <v>1357</v>
      </c>
      <c r="J3796" s="1351">
        <v>39338</v>
      </c>
      <c r="K3796" s="1352" t="s">
        <v>2253</v>
      </c>
      <c r="L3796" s="1352"/>
      <c r="M3796" s="1345" t="s">
        <v>11780</v>
      </c>
      <c r="N3796" s="1346" t="s">
        <v>1830</v>
      </c>
      <c r="O3796" s="1347"/>
      <c r="P3796" s="117" t="str">
        <f t="shared" si="29"/>
        <v>2906</v>
      </c>
      <c r="Q3796" s="117"/>
      <c r="R3796" s="1348">
        <v>290602125</v>
      </c>
      <c r="S3796" s="321"/>
      <c r="T3796" s="321"/>
    </row>
    <row r="3797" spans="1:20" ht="34.5" hidden="1" customHeight="1">
      <c r="A3797" s="1348">
        <v>290602127</v>
      </c>
      <c r="B3797" s="1339" t="str">
        <f t="shared" si="28"/>
        <v>2906</v>
      </c>
      <c r="C3797" s="1349" t="s">
        <v>2502</v>
      </c>
      <c r="D3797" s="1350">
        <v>1</v>
      </c>
      <c r="E3797" s="293" t="s">
        <v>11781</v>
      </c>
      <c r="F3797" s="1352" t="s">
        <v>11782</v>
      </c>
      <c r="G3797" s="1356">
        <v>39196</v>
      </c>
      <c r="H3797" s="1348" t="s">
        <v>2252</v>
      </c>
      <c r="I3797" s="1348">
        <v>1357</v>
      </c>
      <c r="J3797" s="1351">
        <v>39338</v>
      </c>
      <c r="K3797" s="1352" t="s">
        <v>2253</v>
      </c>
      <c r="L3797" s="1352"/>
      <c r="M3797" s="1345" t="s">
        <v>1830</v>
      </c>
      <c r="N3797" s="1346" t="s">
        <v>1830</v>
      </c>
      <c r="O3797" s="1347"/>
      <c r="P3797" s="117" t="str">
        <f t="shared" si="29"/>
        <v>2906</v>
      </c>
      <c r="Q3797" s="117"/>
      <c r="R3797" s="1348">
        <v>290602127</v>
      </c>
      <c r="S3797" s="321"/>
      <c r="T3797" s="321"/>
    </row>
    <row r="3798" spans="1:20" ht="34.5" hidden="1" customHeight="1">
      <c r="A3798" s="1348">
        <v>290602128</v>
      </c>
      <c r="B3798" s="1339" t="str">
        <f t="shared" si="28"/>
        <v>2906</v>
      </c>
      <c r="C3798" s="1349" t="s">
        <v>2502</v>
      </c>
      <c r="D3798" s="1350">
        <v>1</v>
      </c>
      <c r="E3798" s="293" t="s">
        <v>11783</v>
      </c>
      <c r="F3798" s="1352" t="s">
        <v>11771</v>
      </c>
      <c r="G3798" s="1356">
        <v>39413</v>
      </c>
      <c r="H3798" s="1348" t="s">
        <v>2252</v>
      </c>
      <c r="I3798" s="1348">
        <v>1357</v>
      </c>
      <c r="J3798" s="1351">
        <v>39338</v>
      </c>
      <c r="K3798" s="1352" t="s">
        <v>2253</v>
      </c>
      <c r="L3798" s="1353"/>
      <c r="M3798" s="1345" t="s">
        <v>1830</v>
      </c>
      <c r="N3798" s="1346" t="s">
        <v>11784</v>
      </c>
      <c r="O3798" s="1347"/>
      <c r="P3798" s="117" t="str">
        <f t="shared" si="29"/>
        <v>2906</v>
      </c>
      <c r="Q3798" s="117"/>
      <c r="R3798" s="1348">
        <v>290602128</v>
      </c>
      <c r="S3798" s="321"/>
      <c r="T3798" s="321"/>
    </row>
    <row r="3799" spans="1:20" ht="34.5" hidden="1" customHeight="1">
      <c r="A3799" s="1348">
        <v>290602129</v>
      </c>
      <c r="B3799" s="1339" t="str">
        <f t="shared" si="28"/>
        <v>2906</v>
      </c>
      <c r="C3799" s="1349" t="s">
        <v>2502</v>
      </c>
      <c r="D3799" s="1350">
        <v>1</v>
      </c>
      <c r="E3799" s="293" t="s">
        <v>11785</v>
      </c>
      <c r="F3799" s="1352" t="s">
        <v>11786</v>
      </c>
      <c r="G3799" s="1356">
        <v>39413</v>
      </c>
      <c r="H3799" s="1348" t="s">
        <v>2252</v>
      </c>
      <c r="I3799" s="1348">
        <v>1357</v>
      </c>
      <c r="J3799" s="1351">
        <v>39338</v>
      </c>
      <c r="K3799" s="1352" t="s">
        <v>2253</v>
      </c>
      <c r="L3799" s="1352"/>
      <c r="M3799" s="1345" t="s">
        <v>11787</v>
      </c>
      <c r="N3799" s="1346" t="s">
        <v>1830</v>
      </c>
      <c r="O3799" s="1347"/>
      <c r="P3799" s="117" t="str">
        <f t="shared" si="29"/>
        <v>2906</v>
      </c>
      <c r="Q3799" s="117"/>
      <c r="R3799" s="1348">
        <v>290602129</v>
      </c>
      <c r="S3799" s="321"/>
      <c r="T3799" s="321"/>
    </row>
    <row r="3800" spans="1:20" ht="34.5" hidden="1" customHeight="1">
      <c r="A3800" s="1348">
        <v>290602130</v>
      </c>
      <c r="B3800" s="1339" t="str">
        <f t="shared" si="28"/>
        <v>2906</v>
      </c>
      <c r="C3800" s="1349" t="s">
        <v>2502</v>
      </c>
      <c r="D3800" s="1350">
        <v>1</v>
      </c>
      <c r="E3800" s="293" t="s">
        <v>11788</v>
      </c>
      <c r="F3800" s="1352" t="s">
        <v>11789</v>
      </c>
      <c r="G3800" s="1351">
        <v>39413</v>
      </c>
      <c r="H3800" s="1348" t="s">
        <v>2252</v>
      </c>
      <c r="I3800" s="1348">
        <v>1357</v>
      </c>
      <c r="J3800" s="1351">
        <v>39338</v>
      </c>
      <c r="K3800" s="1352" t="s">
        <v>2253</v>
      </c>
      <c r="L3800" s="1352"/>
      <c r="M3800" s="1345" t="s">
        <v>11790</v>
      </c>
      <c r="N3800" s="1346" t="s">
        <v>1830</v>
      </c>
      <c r="O3800" s="1347"/>
      <c r="P3800" s="117" t="str">
        <f t="shared" si="29"/>
        <v>2906</v>
      </c>
      <c r="Q3800" s="117"/>
      <c r="R3800" s="1348">
        <v>290602130</v>
      </c>
      <c r="S3800" s="321"/>
      <c r="T3800" s="321"/>
    </row>
    <row r="3801" spans="1:20" ht="34.5" hidden="1" customHeight="1">
      <c r="A3801" s="1348">
        <v>290602131</v>
      </c>
      <c r="B3801" s="1339" t="str">
        <f t="shared" si="28"/>
        <v>2906</v>
      </c>
      <c r="C3801" s="1349" t="s">
        <v>2502</v>
      </c>
      <c r="D3801" s="1350">
        <v>1</v>
      </c>
      <c r="E3801" s="293" t="s">
        <v>11791</v>
      </c>
      <c r="F3801" s="1352" t="s">
        <v>11792</v>
      </c>
      <c r="G3801" s="1351">
        <v>39413</v>
      </c>
      <c r="H3801" s="1348" t="s">
        <v>2252</v>
      </c>
      <c r="I3801" s="1348">
        <v>1357</v>
      </c>
      <c r="J3801" s="1351">
        <v>39338</v>
      </c>
      <c r="K3801" s="1352" t="s">
        <v>2253</v>
      </c>
      <c r="L3801" s="1352"/>
      <c r="M3801" s="1345" t="s">
        <v>3308</v>
      </c>
      <c r="N3801" s="1346" t="s">
        <v>11793</v>
      </c>
      <c r="O3801" s="1347"/>
      <c r="P3801" s="117" t="str">
        <f t="shared" si="29"/>
        <v>2906</v>
      </c>
      <c r="Q3801" s="117"/>
      <c r="R3801" s="1348">
        <v>290602131</v>
      </c>
      <c r="S3801" s="321"/>
      <c r="T3801" s="321"/>
    </row>
    <row r="3802" spans="1:20" ht="34.5" hidden="1" customHeight="1">
      <c r="A3802" s="1348">
        <v>290602132</v>
      </c>
      <c r="B3802" s="1339" t="str">
        <f t="shared" si="28"/>
        <v>2906</v>
      </c>
      <c r="C3802" s="1349" t="s">
        <v>2502</v>
      </c>
      <c r="D3802" s="1350">
        <v>1</v>
      </c>
      <c r="E3802" s="293" t="s">
        <v>11794</v>
      </c>
      <c r="F3802" s="1352" t="s">
        <v>11795</v>
      </c>
      <c r="G3802" s="1356">
        <v>39413</v>
      </c>
      <c r="H3802" s="1348" t="s">
        <v>2252</v>
      </c>
      <c r="I3802" s="1348">
        <v>1357</v>
      </c>
      <c r="J3802" s="1351">
        <v>39338</v>
      </c>
      <c r="K3802" s="1352" t="s">
        <v>2253</v>
      </c>
      <c r="L3802" s="1352"/>
      <c r="M3802" s="1345" t="s">
        <v>11796</v>
      </c>
      <c r="N3802" s="1346" t="s">
        <v>1830</v>
      </c>
      <c r="O3802" s="1347"/>
      <c r="P3802" s="117" t="str">
        <f t="shared" si="29"/>
        <v>2906</v>
      </c>
      <c r="Q3802" s="117"/>
      <c r="R3802" s="1348">
        <v>290602132</v>
      </c>
      <c r="S3802" s="321"/>
      <c r="T3802" s="321"/>
    </row>
    <row r="3803" spans="1:20" ht="34.5" hidden="1" customHeight="1">
      <c r="A3803" s="1348">
        <v>290602133</v>
      </c>
      <c r="B3803" s="1339" t="str">
        <f t="shared" si="28"/>
        <v>2906</v>
      </c>
      <c r="C3803" s="1349" t="s">
        <v>2502</v>
      </c>
      <c r="D3803" s="1350">
        <v>1</v>
      </c>
      <c r="E3803" s="293" t="s">
        <v>11797</v>
      </c>
      <c r="F3803" s="1352" t="s">
        <v>11798</v>
      </c>
      <c r="G3803" s="1351">
        <v>39749</v>
      </c>
      <c r="H3803" s="1348" t="s">
        <v>2252</v>
      </c>
      <c r="I3803" s="1348">
        <v>1357</v>
      </c>
      <c r="J3803" s="1351">
        <v>39338</v>
      </c>
      <c r="K3803" s="1352" t="s">
        <v>2253</v>
      </c>
      <c r="L3803" s="1352"/>
      <c r="M3803" s="1345" t="s">
        <v>3308</v>
      </c>
      <c r="N3803" s="1346" t="s">
        <v>11799</v>
      </c>
      <c r="O3803" s="1347"/>
      <c r="P3803" s="117" t="str">
        <f t="shared" si="29"/>
        <v>2906</v>
      </c>
      <c r="Q3803" s="117"/>
      <c r="R3803" s="1348">
        <v>290602133</v>
      </c>
      <c r="S3803" s="321"/>
      <c r="T3803" s="321"/>
    </row>
    <row r="3804" spans="1:20" ht="34.5" hidden="1" customHeight="1">
      <c r="A3804" s="1348">
        <v>290602134</v>
      </c>
      <c r="B3804" s="1339" t="str">
        <f t="shared" si="28"/>
        <v>2906</v>
      </c>
      <c r="C3804" s="1349" t="s">
        <v>2502</v>
      </c>
      <c r="D3804" s="1350">
        <v>1</v>
      </c>
      <c r="E3804" s="293" t="s">
        <v>11800</v>
      </c>
      <c r="F3804" s="1352" t="s">
        <v>11801</v>
      </c>
      <c r="G3804" s="1356">
        <v>39749</v>
      </c>
      <c r="H3804" s="1348" t="s">
        <v>2252</v>
      </c>
      <c r="I3804" s="1348">
        <v>1357</v>
      </c>
      <c r="J3804" s="1351">
        <v>39338</v>
      </c>
      <c r="K3804" s="1352" t="s">
        <v>2253</v>
      </c>
      <c r="L3804" s="1352"/>
      <c r="M3804" s="1345" t="s">
        <v>8889</v>
      </c>
      <c r="N3804" s="1346" t="s">
        <v>1830</v>
      </c>
      <c r="O3804" s="1347"/>
      <c r="P3804" s="117" t="str">
        <f t="shared" si="29"/>
        <v>2906</v>
      </c>
      <c r="Q3804" s="117"/>
      <c r="R3804" s="1348">
        <v>290602134</v>
      </c>
      <c r="S3804" s="321"/>
      <c r="T3804" s="321"/>
    </row>
    <row r="3805" spans="1:20" ht="34.5" hidden="1" customHeight="1">
      <c r="A3805" s="1348">
        <v>290602135</v>
      </c>
      <c r="B3805" s="1339" t="str">
        <f t="shared" si="28"/>
        <v>2906</v>
      </c>
      <c r="C3805" s="1349" t="s">
        <v>2502</v>
      </c>
      <c r="D3805" s="1350">
        <v>1</v>
      </c>
      <c r="E3805" s="293" t="s">
        <v>11802</v>
      </c>
      <c r="F3805" s="1352" t="s">
        <v>11803</v>
      </c>
      <c r="G3805" s="1351">
        <v>39749</v>
      </c>
      <c r="H3805" s="1348" t="s">
        <v>2252</v>
      </c>
      <c r="I3805" s="1348">
        <v>1357</v>
      </c>
      <c r="J3805" s="1351">
        <v>39338</v>
      </c>
      <c r="K3805" s="1352" t="s">
        <v>2253</v>
      </c>
      <c r="L3805" s="1352"/>
      <c r="M3805" s="1345" t="s">
        <v>11804</v>
      </c>
      <c r="N3805" s="1346" t="s">
        <v>1830</v>
      </c>
      <c r="O3805" s="1347"/>
      <c r="P3805" s="117" t="str">
        <f t="shared" si="29"/>
        <v>2906</v>
      </c>
      <c r="Q3805" s="117"/>
      <c r="R3805" s="1348">
        <v>290602135</v>
      </c>
      <c r="S3805" s="321"/>
      <c r="T3805" s="321"/>
    </row>
    <row r="3806" spans="1:20" ht="34.5" hidden="1" customHeight="1">
      <c r="A3806" s="1348">
        <v>290602137</v>
      </c>
      <c r="B3806" s="1339" t="str">
        <f t="shared" si="28"/>
        <v>2906</v>
      </c>
      <c r="C3806" s="1349" t="s">
        <v>2502</v>
      </c>
      <c r="D3806" s="1350">
        <v>1</v>
      </c>
      <c r="E3806" s="293" t="s">
        <v>11805</v>
      </c>
      <c r="F3806" s="1352" t="s">
        <v>11806</v>
      </c>
      <c r="G3806" s="1356">
        <v>39749</v>
      </c>
      <c r="H3806" s="1348" t="s">
        <v>2252</v>
      </c>
      <c r="I3806" s="1348">
        <v>1357</v>
      </c>
      <c r="J3806" s="1351">
        <v>39338</v>
      </c>
      <c r="K3806" s="1352" t="s">
        <v>2253</v>
      </c>
      <c r="L3806" s="1352"/>
      <c r="M3806" s="1345" t="s">
        <v>1830</v>
      </c>
      <c r="N3806" s="1346" t="s">
        <v>1830</v>
      </c>
      <c r="O3806" s="1347"/>
      <c r="P3806" s="117" t="str">
        <f t="shared" si="29"/>
        <v>2906</v>
      </c>
      <c r="Q3806" s="117"/>
      <c r="R3806" s="1348">
        <v>290602137</v>
      </c>
      <c r="S3806" s="321"/>
      <c r="T3806" s="321"/>
    </row>
    <row r="3807" spans="1:20" ht="34.5" hidden="1" customHeight="1">
      <c r="A3807" s="1348">
        <v>290602138</v>
      </c>
      <c r="B3807" s="1339" t="str">
        <f t="shared" si="28"/>
        <v>2906</v>
      </c>
      <c r="C3807" s="1349" t="s">
        <v>2502</v>
      </c>
      <c r="D3807" s="1350">
        <v>1</v>
      </c>
      <c r="E3807" s="293" t="s">
        <v>11807</v>
      </c>
      <c r="F3807" s="1352" t="s">
        <v>11808</v>
      </c>
      <c r="G3807" s="1351">
        <v>39749</v>
      </c>
      <c r="H3807" s="1348" t="s">
        <v>2252</v>
      </c>
      <c r="I3807" s="1348">
        <v>1357</v>
      </c>
      <c r="J3807" s="1351">
        <v>39338</v>
      </c>
      <c r="K3807" s="1352" t="s">
        <v>2253</v>
      </c>
      <c r="L3807" s="1352"/>
      <c r="M3807" s="1345" t="s">
        <v>11809</v>
      </c>
      <c r="N3807" s="1346" t="s">
        <v>1830</v>
      </c>
      <c r="O3807" s="1347"/>
      <c r="P3807" s="117" t="str">
        <f t="shared" si="29"/>
        <v>2906</v>
      </c>
      <c r="Q3807" s="117"/>
      <c r="R3807" s="1348">
        <v>290602138</v>
      </c>
      <c r="S3807" s="321"/>
      <c r="T3807" s="321"/>
    </row>
    <row r="3808" spans="1:20" ht="34.5" hidden="1" customHeight="1">
      <c r="A3808" s="1348">
        <v>290602139</v>
      </c>
      <c r="B3808" s="1339" t="str">
        <f t="shared" si="28"/>
        <v>2906</v>
      </c>
      <c r="C3808" s="1349" t="s">
        <v>2502</v>
      </c>
      <c r="D3808" s="1350">
        <v>1</v>
      </c>
      <c r="E3808" s="293" t="s">
        <v>11810</v>
      </c>
      <c r="F3808" s="1352" t="s">
        <v>10287</v>
      </c>
      <c r="G3808" s="1351">
        <v>39413</v>
      </c>
      <c r="H3808" s="1348" t="s">
        <v>2252</v>
      </c>
      <c r="I3808" s="1348">
        <v>1357</v>
      </c>
      <c r="J3808" s="1351">
        <v>39338</v>
      </c>
      <c r="K3808" s="1352" t="s">
        <v>2253</v>
      </c>
      <c r="L3808" s="1353"/>
      <c r="M3808" s="1345" t="s">
        <v>1830</v>
      </c>
      <c r="N3808" s="1346" t="s">
        <v>1830</v>
      </c>
      <c r="O3808" s="1347"/>
      <c r="P3808" s="117" t="str">
        <f t="shared" si="29"/>
        <v>2906</v>
      </c>
      <c r="Q3808" s="117"/>
      <c r="R3808" s="1348">
        <v>290602139</v>
      </c>
      <c r="S3808" s="321"/>
      <c r="T3808" s="321"/>
    </row>
    <row r="3809" spans="1:20" ht="34.5" hidden="1" customHeight="1">
      <c r="A3809" s="1348">
        <v>290602140</v>
      </c>
      <c r="B3809" s="1339" t="str">
        <f t="shared" si="28"/>
        <v>2906</v>
      </c>
      <c r="C3809" s="1349" t="s">
        <v>2502</v>
      </c>
      <c r="D3809" s="1350">
        <v>1</v>
      </c>
      <c r="E3809" s="293" t="s">
        <v>11811</v>
      </c>
      <c r="F3809" s="1352" t="s">
        <v>11812</v>
      </c>
      <c r="G3809" s="1351">
        <v>39413</v>
      </c>
      <c r="H3809" s="1348" t="s">
        <v>2252</v>
      </c>
      <c r="I3809" s="1348">
        <v>1357</v>
      </c>
      <c r="J3809" s="1351">
        <v>39338</v>
      </c>
      <c r="K3809" s="1352" t="s">
        <v>2253</v>
      </c>
      <c r="L3809" s="1352"/>
      <c r="M3809" s="1345" t="s">
        <v>11809</v>
      </c>
      <c r="N3809" s="1346" t="s">
        <v>1830</v>
      </c>
      <c r="O3809" s="1347"/>
      <c r="P3809" s="117" t="str">
        <f t="shared" si="29"/>
        <v>2906</v>
      </c>
      <c r="Q3809" s="117"/>
      <c r="R3809" s="1348">
        <v>290602140</v>
      </c>
      <c r="S3809" s="321"/>
      <c r="T3809" s="321"/>
    </row>
    <row r="3810" spans="1:20" ht="34.5" hidden="1" customHeight="1">
      <c r="A3810" s="1348">
        <v>290602141</v>
      </c>
      <c r="B3810" s="1339" t="str">
        <f t="shared" si="28"/>
        <v>2906</v>
      </c>
      <c r="C3810" s="1349" t="s">
        <v>2502</v>
      </c>
      <c r="D3810" s="1350">
        <v>1</v>
      </c>
      <c r="E3810" s="293" t="s">
        <v>11813</v>
      </c>
      <c r="F3810" s="1352" t="s">
        <v>10291</v>
      </c>
      <c r="G3810" s="1351">
        <v>39413</v>
      </c>
      <c r="H3810" s="1348" t="s">
        <v>2252</v>
      </c>
      <c r="I3810" s="1348">
        <v>1357</v>
      </c>
      <c r="J3810" s="1351">
        <v>39338</v>
      </c>
      <c r="K3810" s="1352" t="s">
        <v>2253</v>
      </c>
      <c r="L3810" s="1352"/>
      <c r="M3810" s="1345" t="s">
        <v>1830</v>
      </c>
      <c r="N3810" s="1346" t="s">
        <v>1830</v>
      </c>
      <c r="O3810" s="1347"/>
      <c r="P3810" s="117" t="str">
        <f t="shared" si="29"/>
        <v>2906</v>
      </c>
      <c r="Q3810" s="117"/>
      <c r="R3810" s="1348">
        <v>290602141</v>
      </c>
      <c r="S3810" s="321"/>
      <c r="T3810" s="321"/>
    </row>
    <row r="3811" spans="1:20" ht="34.5" hidden="1" customHeight="1">
      <c r="A3811" s="1348">
        <v>290602142</v>
      </c>
      <c r="B3811" s="1339" t="str">
        <f t="shared" si="28"/>
        <v>2906</v>
      </c>
      <c r="C3811" s="1349" t="s">
        <v>2502</v>
      </c>
      <c r="D3811" s="1350">
        <v>1</v>
      </c>
      <c r="E3811" s="293" t="s">
        <v>11814</v>
      </c>
      <c r="F3811" s="1352" t="s">
        <v>11815</v>
      </c>
      <c r="G3811" s="1351">
        <v>39413</v>
      </c>
      <c r="H3811" s="1348" t="s">
        <v>2252</v>
      </c>
      <c r="I3811" s="1348">
        <v>1357</v>
      </c>
      <c r="J3811" s="1351">
        <v>39338</v>
      </c>
      <c r="K3811" s="1352" t="s">
        <v>2253</v>
      </c>
      <c r="L3811" s="1352"/>
      <c r="M3811" s="1345" t="s">
        <v>11816</v>
      </c>
      <c r="N3811" s="1346" t="s">
        <v>1830</v>
      </c>
      <c r="O3811" s="1347"/>
      <c r="P3811" s="117" t="str">
        <f t="shared" si="29"/>
        <v>2906</v>
      </c>
      <c r="Q3811" s="117"/>
      <c r="R3811" s="1348">
        <v>290602142</v>
      </c>
      <c r="S3811" s="321"/>
      <c r="T3811" s="321"/>
    </row>
    <row r="3812" spans="1:20" ht="34.5" hidden="1" customHeight="1">
      <c r="A3812" s="1348">
        <v>290602146</v>
      </c>
      <c r="B3812" s="1339" t="str">
        <f t="shared" si="28"/>
        <v>2906</v>
      </c>
      <c r="C3812" s="1349" t="s">
        <v>2502</v>
      </c>
      <c r="D3812" s="1350">
        <v>1</v>
      </c>
      <c r="E3812" s="293" t="s">
        <v>11817</v>
      </c>
      <c r="F3812" s="1352" t="s">
        <v>11818</v>
      </c>
      <c r="G3812" s="1351">
        <v>39413</v>
      </c>
      <c r="H3812" s="1348" t="s">
        <v>2252</v>
      </c>
      <c r="I3812" s="1348">
        <v>1357</v>
      </c>
      <c r="J3812" s="1351">
        <v>39338</v>
      </c>
      <c r="K3812" s="1352" t="s">
        <v>2253</v>
      </c>
      <c r="L3812" s="1353"/>
      <c r="M3812" s="1345" t="s">
        <v>1830</v>
      </c>
      <c r="N3812" s="1346" t="s">
        <v>1830</v>
      </c>
      <c r="O3812" s="1347"/>
      <c r="P3812" s="117" t="str">
        <f t="shared" si="29"/>
        <v>2906</v>
      </c>
      <c r="Q3812" s="117"/>
      <c r="R3812" s="1348">
        <v>290602146</v>
      </c>
      <c r="S3812" s="321"/>
      <c r="T3812" s="321"/>
    </row>
    <row r="3813" spans="1:20" ht="34.5" hidden="1" customHeight="1">
      <c r="A3813" s="1348">
        <v>290602147</v>
      </c>
      <c r="B3813" s="1339" t="str">
        <f t="shared" si="28"/>
        <v>2906</v>
      </c>
      <c r="C3813" s="1349" t="s">
        <v>2502</v>
      </c>
      <c r="D3813" s="1350">
        <v>1</v>
      </c>
      <c r="E3813" s="293" t="s">
        <v>11819</v>
      </c>
      <c r="F3813" s="1352" t="s">
        <v>11820</v>
      </c>
      <c r="G3813" s="1351">
        <v>39749</v>
      </c>
      <c r="H3813" s="1348" t="s">
        <v>2252</v>
      </c>
      <c r="I3813" s="1348">
        <v>1357</v>
      </c>
      <c r="J3813" s="1351">
        <v>39338</v>
      </c>
      <c r="K3813" s="1352" t="s">
        <v>2253</v>
      </c>
      <c r="L3813" s="1352" t="s">
        <v>11821</v>
      </c>
      <c r="M3813" s="1345" t="s">
        <v>11816</v>
      </c>
      <c r="N3813" s="1346" t="s">
        <v>1830</v>
      </c>
      <c r="O3813" s="1347"/>
      <c r="P3813" s="117" t="str">
        <f t="shared" si="29"/>
        <v>2906</v>
      </c>
      <c r="Q3813" s="117"/>
      <c r="R3813" s="1348">
        <v>290602147</v>
      </c>
      <c r="S3813" s="321"/>
      <c r="T3813" s="321"/>
    </row>
    <row r="3814" spans="1:20" ht="34.5" hidden="1" customHeight="1">
      <c r="A3814" s="1348">
        <v>290602148</v>
      </c>
      <c r="B3814" s="1339" t="str">
        <f t="shared" si="28"/>
        <v>2906</v>
      </c>
      <c r="C3814" s="1349" t="s">
        <v>2502</v>
      </c>
      <c r="D3814" s="1350">
        <v>2</v>
      </c>
      <c r="E3814" s="293" t="s">
        <v>11822</v>
      </c>
      <c r="F3814" s="1352" t="s">
        <v>11823</v>
      </c>
      <c r="G3814" s="1356">
        <v>43334</v>
      </c>
      <c r="H3814" s="1348" t="s">
        <v>2252</v>
      </c>
      <c r="I3814" s="1348">
        <v>1487</v>
      </c>
      <c r="J3814" s="1356">
        <v>41522</v>
      </c>
      <c r="K3814" s="1352" t="s">
        <v>2253</v>
      </c>
      <c r="L3814" s="1352"/>
      <c r="M3814" s="1345" t="s">
        <v>1830</v>
      </c>
      <c r="N3814" s="1346" t="s">
        <v>1830</v>
      </c>
      <c r="O3814" s="1347"/>
      <c r="P3814" s="117" t="str">
        <f t="shared" si="29"/>
        <v>2906</v>
      </c>
      <c r="Q3814" s="117"/>
      <c r="R3814" s="1348">
        <v>290602148</v>
      </c>
      <c r="S3814" s="321"/>
      <c r="T3814" s="321"/>
    </row>
    <row r="3815" spans="1:20" ht="34.5" hidden="1" customHeight="1">
      <c r="A3815" s="1348">
        <v>290602149</v>
      </c>
      <c r="B3815" s="1339" t="str">
        <f t="shared" si="28"/>
        <v>2906</v>
      </c>
      <c r="C3815" s="1349" t="s">
        <v>2502</v>
      </c>
      <c r="D3815" s="1350">
        <v>1</v>
      </c>
      <c r="E3815" s="293" t="s">
        <v>11824</v>
      </c>
      <c r="F3815" s="1352" t="s">
        <v>11825</v>
      </c>
      <c r="G3815" s="1356">
        <v>39749</v>
      </c>
      <c r="H3815" s="1348" t="s">
        <v>2252</v>
      </c>
      <c r="I3815" s="1348">
        <v>1357</v>
      </c>
      <c r="J3815" s="1356">
        <v>39338</v>
      </c>
      <c r="K3815" s="1352" t="s">
        <v>2253</v>
      </c>
      <c r="L3815" s="1352" t="s">
        <v>11826</v>
      </c>
      <c r="M3815" s="1345" t="s">
        <v>11827</v>
      </c>
      <c r="N3815" s="1346" t="s">
        <v>1830</v>
      </c>
      <c r="O3815" s="1347"/>
      <c r="P3815" s="117" t="str">
        <f t="shared" si="29"/>
        <v>2906</v>
      </c>
      <c r="Q3815" s="117"/>
      <c r="R3815" s="1348">
        <v>290602149</v>
      </c>
      <c r="S3815" s="321"/>
      <c r="T3815" s="321"/>
    </row>
    <row r="3816" spans="1:20" ht="34.5" hidden="1" customHeight="1">
      <c r="A3816" s="1348">
        <v>290602150</v>
      </c>
      <c r="B3816" s="1339" t="str">
        <f t="shared" si="28"/>
        <v>2906</v>
      </c>
      <c r="C3816" s="1349" t="s">
        <v>2502</v>
      </c>
      <c r="D3816" s="1350">
        <v>2</v>
      </c>
      <c r="E3816" s="293" t="s">
        <v>11828</v>
      </c>
      <c r="F3816" s="1352" t="s">
        <v>11829</v>
      </c>
      <c r="G3816" s="1356">
        <v>43334</v>
      </c>
      <c r="H3816" s="1348" t="s">
        <v>2252</v>
      </c>
      <c r="I3816" s="1348">
        <v>1487</v>
      </c>
      <c r="J3816" s="1356">
        <v>41522</v>
      </c>
      <c r="K3816" s="1352" t="s">
        <v>2253</v>
      </c>
      <c r="L3816" s="1352"/>
      <c r="M3816" s="1345" t="s">
        <v>11830</v>
      </c>
      <c r="N3816" s="1346" t="s">
        <v>1830</v>
      </c>
      <c r="O3816" s="1347"/>
      <c r="P3816" s="117" t="str">
        <f t="shared" si="29"/>
        <v>2906</v>
      </c>
      <c r="Q3816" s="117"/>
      <c r="R3816" s="1348">
        <v>290602150</v>
      </c>
      <c r="S3816" s="321"/>
      <c r="T3816" s="321"/>
    </row>
    <row r="3817" spans="1:20" ht="34.5" hidden="1" customHeight="1">
      <c r="A3817" s="1348">
        <v>290602151</v>
      </c>
      <c r="B3817" s="1339" t="str">
        <f t="shared" si="28"/>
        <v>2906</v>
      </c>
      <c r="C3817" s="1349" t="s">
        <v>2502</v>
      </c>
      <c r="D3817" s="1350">
        <v>1</v>
      </c>
      <c r="E3817" s="293" t="s">
        <v>11831</v>
      </c>
      <c r="F3817" s="1352" t="s">
        <v>11832</v>
      </c>
      <c r="G3817" s="1356">
        <v>39749</v>
      </c>
      <c r="H3817" s="1348" t="s">
        <v>2252</v>
      </c>
      <c r="I3817" s="1348">
        <v>1357</v>
      </c>
      <c r="J3817" s="1356">
        <v>39338</v>
      </c>
      <c r="K3817" s="1352" t="s">
        <v>2253</v>
      </c>
      <c r="L3817" s="1352" t="s">
        <v>11833</v>
      </c>
      <c r="M3817" s="1345" t="s">
        <v>1830</v>
      </c>
      <c r="N3817" s="1346" t="s">
        <v>1830</v>
      </c>
      <c r="O3817" s="1347"/>
      <c r="P3817" s="117" t="str">
        <f t="shared" si="29"/>
        <v>2906</v>
      </c>
      <c r="Q3817" s="117"/>
      <c r="R3817" s="1348">
        <v>290602151</v>
      </c>
      <c r="S3817" s="321"/>
      <c r="T3817" s="321"/>
    </row>
    <row r="3818" spans="1:20" ht="34.5" hidden="1" customHeight="1">
      <c r="A3818" s="1348">
        <v>290602152</v>
      </c>
      <c r="B3818" s="1339" t="str">
        <f t="shared" si="28"/>
        <v>2906</v>
      </c>
      <c r="C3818" s="1349" t="s">
        <v>2502</v>
      </c>
      <c r="D3818" s="1350">
        <v>2</v>
      </c>
      <c r="E3818" s="293" t="s">
        <v>11834</v>
      </c>
      <c r="F3818" s="1352" t="s">
        <v>11835</v>
      </c>
      <c r="G3818" s="1351">
        <v>43334</v>
      </c>
      <c r="H3818" s="1348" t="s">
        <v>2252</v>
      </c>
      <c r="I3818" s="1348">
        <v>1487</v>
      </c>
      <c r="J3818" s="1351">
        <v>41522</v>
      </c>
      <c r="K3818" s="1352" t="s">
        <v>2253</v>
      </c>
      <c r="L3818" s="1352"/>
      <c r="M3818" s="1345" t="s">
        <v>11830</v>
      </c>
      <c r="N3818" s="1346" t="s">
        <v>1830</v>
      </c>
      <c r="O3818" s="1347"/>
      <c r="P3818" s="117" t="str">
        <f t="shared" si="29"/>
        <v>2906</v>
      </c>
      <c r="Q3818" s="117"/>
      <c r="R3818" s="1348">
        <v>290602152</v>
      </c>
      <c r="S3818" s="321"/>
      <c r="T3818" s="321"/>
    </row>
    <row r="3819" spans="1:20" ht="34.5" hidden="1" customHeight="1">
      <c r="A3819" s="1348">
        <v>290602153</v>
      </c>
      <c r="B3819" s="1339" t="str">
        <f t="shared" si="28"/>
        <v>2906</v>
      </c>
      <c r="C3819" s="1349" t="s">
        <v>2502</v>
      </c>
      <c r="D3819" s="1350">
        <v>1</v>
      </c>
      <c r="E3819" s="293" t="s">
        <v>11836</v>
      </c>
      <c r="F3819" s="1352" t="s">
        <v>11837</v>
      </c>
      <c r="G3819" s="1356">
        <v>39749</v>
      </c>
      <c r="H3819" s="1348" t="s">
        <v>2252</v>
      </c>
      <c r="I3819" s="1348">
        <v>1357</v>
      </c>
      <c r="J3819" s="1356">
        <v>39338</v>
      </c>
      <c r="K3819" s="1352" t="s">
        <v>2253</v>
      </c>
      <c r="L3819" s="1352"/>
      <c r="M3819" s="1345" t="s">
        <v>1830</v>
      </c>
      <c r="N3819" s="1346" t="s">
        <v>1830</v>
      </c>
      <c r="O3819" s="1347"/>
      <c r="P3819" s="117" t="str">
        <f t="shared" si="29"/>
        <v>2906</v>
      </c>
      <c r="Q3819" s="117"/>
      <c r="R3819" s="1348">
        <v>290602153</v>
      </c>
      <c r="S3819" s="321"/>
      <c r="T3819" s="321"/>
    </row>
    <row r="3820" spans="1:20" ht="34.5" hidden="1" customHeight="1">
      <c r="A3820" s="1348">
        <v>290602154</v>
      </c>
      <c r="B3820" s="1339" t="str">
        <f t="shared" si="28"/>
        <v>2906</v>
      </c>
      <c r="C3820" s="1349" t="s">
        <v>2502</v>
      </c>
      <c r="D3820" s="1350">
        <v>1</v>
      </c>
      <c r="E3820" s="293" t="s">
        <v>11838</v>
      </c>
      <c r="F3820" s="1352" t="s">
        <v>11839</v>
      </c>
      <c r="G3820" s="1356">
        <v>39749</v>
      </c>
      <c r="H3820" s="1348" t="s">
        <v>2252</v>
      </c>
      <c r="I3820" s="1348">
        <v>1357</v>
      </c>
      <c r="J3820" s="1351">
        <v>39338</v>
      </c>
      <c r="K3820" s="1352" t="s">
        <v>2253</v>
      </c>
      <c r="L3820" s="1352" t="s">
        <v>11840</v>
      </c>
      <c r="M3820" s="1345" t="s">
        <v>11830</v>
      </c>
      <c r="N3820" s="1346" t="s">
        <v>1830</v>
      </c>
      <c r="O3820" s="1347"/>
      <c r="P3820" s="117" t="str">
        <f t="shared" si="29"/>
        <v>2906</v>
      </c>
      <c r="Q3820" s="117"/>
      <c r="R3820" s="1348">
        <v>290602154</v>
      </c>
      <c r="S3820" s="321"/>
      <c r="T3820" s="321"/>
    </row>
    <row r="3821" spans="1:20" ht="34.5" hidden="1" customHeight="1">
      <c r="A3821" s="1348">
        <v>290602155</v>
      </c>
      <c r="B3821" s="1339" t="str">
        <f t="shared" si="28"/>
        <v>2906</v>
      </c>
      <c r="C3821" s="1349" t="s">
        <v>2502</v>
      </c>
      <c r="D3821" s="1350">
        <v>2</v>
      </c>
      <c r="E3821" s="293" t="s">
        <v>11841</v>
      </c>
      <c r="F3821" s="1352" t="s">
        <v>11842</v>
      </c>
      <c r="G3821" s="1356">
        <v>42969</v>
      </c>
      <c r="H3821" s="1348" t="s">
        <v>2252</v>
      </c>
      <c r="I3821" s="1348">
        <v>1461</v>
      </c>
      <c r="J3821" s="1356">
        <v>41123</v>
      </c>
      <c r="K3821" s="1352" t="s">
        <v>2253</v>
      </c>
      <c r="L3821" s="1353"/>
      <c r="M3821" s="1345" t="s">
        <v>1830</v>
      </c>
      <c r="N3821" s="1346" t="s">
        <v>1830</v>
      </c>
      <c r="O3821" s="1347"/>
      <c r="P3821" s="117" t="str">
        <f t="shared" si="29"/>
        <v>2906</v>
      </c>
      <c r="Q3821" s="117"/>
      <c r="R3821" s="1348">
        <v>290602155</v>
      </c>
      <c r="S3821" s="321"/>
      <c r="T3821" s="321"/>
    </row>
    <row r="3822" spans="1:20" ht="34.5" hidden="1" customHeight="1">
      <c r="A3822" s="1348">
        <v>290602156</v>
      </c>
      <c r="B3822" s="1339" t="str">
        <f t="shared" si="28"/>
        <v>2906</v>
      </c>
      <c r="C3822" s="1349" t="s">
        <v>2502</v>
      </c>
      <c r="D3822" s="1350">
        <v>1</v>
      </c>
      <c r="E3822" s="293" t="s">
        <v>11843</v>
      </c>
      <c r="F3822" s="1352" t="s">
        <v>11844</v>
      </c>
      <c r="G3822" s="1356">
        <v>39749</v>
      </c>
      <c r="H3822" s="1348" t="s">
        <v>2252</v>
      </c>
      <c r="I3822" s="1348">
        <v>1357</v>
      </c>
      <c r="J3822" s="1356">
        <v>39338</v>
      </c>
      <c r="K3822" s="1352" t="s">
        <v>2253</v>
      </c>
      <c r="L3822" s="1352" t="s">
        <v>11845</v>
      </c>
      <c r="M3822" s="1345" t="s">
        <v>11830</v>
      </c>
      <c r="N3822" s="1346" t="s">
        <v>1830</v>
      </c>
      <c r="O3822" s="1347"/>
      <c r="P3822" s="117" t="str">
        <f t="shared" si="29"/>
        <v>2906</v>
      </c>
      <c r="Q3822" s="117"/>
      <c r="R3822" s="1348">
        <v>290602156</v>
      </c>
      <c r="S3822" s="321"/>
      <c r="T3822" s="321"/>
    </row>
    <row r="3823" spans="1:20" ht="34.5" hidden="1" customHeight="1">
      <c r="A3823" s="1348">
        <v>290602157</v>
      </c>
      <c r="B3823" s="1339" t="str">
        <f t="shared" si="28"/>
        <v>2906</v>
      </c>
      <c r="C3823" s="1349" t="s">
        <v>2502</v>
      </c>
      <c r="D3823" s="1350">
        <v>2</v>
      </c>
      <c r="E3823" s="293" t="s">
        <v>11846</v>
      </c>
      <c r="F3823" s="1352" t="s">
        <v>11847</v>
      </c>
      <c r="G3823" s="1356">
        <v>42969</v>
      </c>
      <c r="H3823" s="1348" t="s">
        <v>2252</v>
      </c>
      <c r="I3823" s="1348">
        <v>1461</v>
      </c>
      <c r="J3823" s="1351">
        <v>41123</v>
      </c>
      <c r="K3823" s="1352" t="s">
        <v>2253</v>
      </c>
      <c r="L3823" s="1353"/>
      <c r="M3823" s="1345" t="s">
        <v>1830</v>
      </c>
      <c r="N3823" s="1346" t="s">
        <v>1830</v>
      </c>
      <c r="O3823" s="1347"/>
      <c r="P3823" s="117" t="str">
        <f t="shared" si="29"/>
        <v>2906</v>
      </c>
      <c r="Q3823" s="117"/>
      <c r="R3823" s="1348">
        <v>290602157</v>
      </c>
      <c r="S3823" s="321"/>
      <c r="T3823" s="321"/>
    </row>
    <row r="3824" spans="1:20" ht="34.5" hidden="1" customHeight="1">
      <c r="A3824" s="1348">
        <v>290602158</v>
      </c>
      <c r="B3824" s="1339" t="str">
        <f t="shared" si="28"/>
        <v>2906</v>
      </c>
      <c r="C3824" s="1349" t="s">
        <v>2502</v>
      </c>
      <c r="D3824" s="1350">
        <v>1</v>
      </c>
      <c r="E3824" s="293" t="s">
        <v>11848</v>
      </c>
      <c r="F3824" s="1352" t="s">
        <v>11842</v>
      </c>
      <c r="G3824" s="1351">
        <v>39749</v>
      </c>
      <c r="H3824" s="1348" t="s">
        <v>2252</v>
      </c>
      <c r="I3824" s="1348">
        <v>1357</v>
      </c>
      <c r="J3824" s="1356">
        <v>39338</v>
      </c>
      <c r="K3824" s="1352" t="s">
        <v>2253</v>
      </c>
      <c r="L3824" s="1352" t="s">
        <v>11849</v>
      </c>
      <c r="M3824" s="1345" t="s">
        <v>11850</v>
      </c>
      <c r="N3824" s="1346" t="s">
        <v>1830</v>
      </c>
      <c r="O3824" s="1347"/>
      <c r="P3824" s="117" t="str">
        <f t="shared" si="29"/>
        <v>2906</v>
      </c>
      <c r="Q3824" s="117"/>
      <c r="R3824" s="1348">
        <v>290602158</v>
      </c>
      <c r="S3824" s="321"/>
      <c r="T3824" s="321"/>
    </row>
    <row r="3825" spans="1:20" ht="34.5" hidden="1" customHeight="1">
      <c r="A3825" s="1348">
        <v>290602112</v>
      </c>
      <c r="B3825" s="1339" t="str">
        <f t="shared" si="28"/>
        <v>2906</v>
      </c>
      <c r="C3825" s="1349" t="s">
        <v>2502</v>
      </c>
      <c r="D3825" s="1350">
        <v>2</v>
      </c>
      <c r="E3825" s="293" t="s">
        <v>11851</v>
      </c>
      <c r="F3825" s="1352" t="s">
        <v>11844</v>
      </c>
      <c r="G3825" s="1351">
        <v>42969</v>
      </c>
      <c r="H3825" s="1348" t="s">
        <v>2252</v>
      </c>
      <c r="I3825" s="1348">
        <v>1461</v>
      </c>
      <c r="J3825" s="1356">
        <v>41123</v>
      </c>
      <c r="K3825" s="1352" t="s">
        <v>2253</v>
      </c>
      <c r="L3825" s="1352"/>
      <c r="M3825" s="1345" t="s">
        <v>11852</v>
      </c>
      <c r="N3825" s="1346" t="s">
        <v>1830</v>
      </c>
      <c r="O3825" s="1347"/>
      <c r="P3825" s="117" t="str">
        <f t="shared" si="29"/>
        <v>2906</v>
      </c>
      <c r="Q3825" s="117"/>
      <c r="R3825" s="1348">
        <v>290602112</v>
      </c>
      <c r="S3825" s="321"/>
      <c r="T3825" s="321"/>
    </row>
    <row r="3826" spans="1:20" ht="34.5" hidden="1" customHeight="1">
      <c r="A3826" s="1348">
        <v>250702001</v>
      </c>
      <c r="B3826" s="1339" t="str">
        <f t="shared" si="28"/>
        <v>2507</v>
      </c>
      <c r="C3826" s="1349" t="s">
        <v>2502</v>
      </c>
      <c r="D3826" s="1350">
        <v>1</v>
      </c>
      <c r="E3826" s="293" t="s">
        <v>11853</v>
      </c>
      <c r="F3826" s="1352" t="s">
        <v>11854</v>
      </c>
      <c r="G3826" s="1351">
        <v>39749</v>
      </c>
      <c r="H3826" s="1348" t="s">
        <v>2252</v>
      </c>
      <c r="I3826" s="1348">
        <v>1357</v>
      </c>
      <c r="J3826" s="1356">
        <v>39338</v>
      </c>
      <c r="K3826" s="1352" t="s">
        <v>2253</v>
      </c>
      <c r="L3826" s="1352" t="s">
        <v>11855</v>
      </c>
      <c r="M3826" s="1345" t="s">
        <v>11850</v>
      </c>
      <c r="N3826" s="1346" t="s">
        <v>1830</v>
      </c>
      <c r="O3826" s="1347"/>
      <c r="P3826" s="117" t="str">
        <f t="shared" si="29"/>
        <v>2507</v>
      </c>
      <c r="Q3826" s="117"/>
      <c r="R3826" s="1348">
        <v>250702001</v>
      </c>
      <c r="S3826" s="321"/>
      <c r="T3826" s="321"/>
    </row>
    <row r="3827" spans="1:20" ht="34.5" hidden="1" customHeight="1">
      <c r="A3827" s="1348">
        <v>250702002</v>
      </c>
      <c r="B3827" s="1339" t="str">
        <f t="shared" si="28"/>
        <v>2507</v>
      </c>
      <c r="C3827" s="1349" t="s">
        <v>2502</v>
      </c>
      <c r="D3827" s="1350">
        <v>1</v>
      </c>
      <c r="E3827" s="293" t="s">
        <v>11856</v>
      </c>
      <c r="F3827" s="1352" t="s">
        <v>11847</v>
      </c>
      <c r="G3827" s="1351">
        <v>39749</v>
      </c>
      <c r="H3827" s="1348" t="s">
        <v>2252</v>
      </c>
      <c r="I3827" s="1348">
        <v>1357</v>
      </c>
      <c r="J3827" s="1356">
        <v>39338</v>
      </c>
      <c r="K3827" s="1352" t="s">
        <v>2253</v>
      </c>
      <c r="L3827" s="1352"/>
      <c r="M3827" s="1345" t="s">
        <v>11857</v>
      </c>
      <c r="N3827" s="1346" t="s">
        <v>1830</v>
      </c>
      <c r="O3827" s="1347"/>
      <c r="P3827" s="117" t="str">
        <f t="shared" si="29"/>
        <v>2507</v>
      </c>
      <c r="Q3827" s="117"/>
      <c r="R3827" s="1348">
        <v>250702002</v>
      </c>
      <c r="S3827" s="321"/>
      <c r="T3827" s="321"/>
    </row>
    <row r="3828" spans="1:20" ht="34.5" hidden="1" customHeight="1">
      <c r="A3828" s="1348">
        <v>250702003</v>
      </c>
      <c r="B3828" s="1339" t="str">
        <f t="shared" ref="B3828:B4082" si="30">MID(A3828,1,4)</f>
        <v>2507</v>
      </c>
      <c r="C3828" s="1349" t="s">
        <v>2502</v>
      </c>
      <c r="D3828" s="1350">
        <v>1</v>
      </c>
      <c r="E3828" s="293" t="s">
        <v>11858</v>
      </c>
      <c r="F3828" s="1352" t="s">
        <v>11859</v>
      </c>
      <c r="G3828" s="1351">
        <v>39749</v>
      </c>
      <c r="H3828" s="1348" t="s">
        <v>2252</v>
      </c>
      <c r="I3828" s="1348">
        <v>1357</v>
      </c>
      <c r="J3828" s="1356">
        <v>39338</v>
      </c>
      <c r="K3828" s="1352" t="s">
        <v>2253</v>
      </c>
      <c r="L3828" s="1352" t="s">
        <v>11860</v>
      </c>
      <c r="M3828" s="1345" t="s">
        <v>3308</v>
      </c>
      <c r="N3828" s="1346" t="s">
        <v>11861</v>
      </c>
      <c r="O3828" s="1347"/>
      <c r="P3828" s="117" t="str">
        <f t="shared" ref="P3828:P4082" si="31">MID(A3828,1,4)</f>
        <v>2507</v>
      </c>
      <c r="Q3828" s="117"/>
      <c r="R3828" s="1348">
        <v>250702003</v>
      </c>
      <c r="S3828" s="321"/>
      <c r="T3828" s="321"/>
    </row>
    <row r="3829" spans="1:20" ht="34.5" hidden="1" customHeight="1">
      <c r="A3829" s="1348">
        <v>250702003</v>
      </c>
      <c r="B3829" s="1339" t="str">
        <f t="shared" si="30"/>
        <v>2507</v>
      </c>
      <c r="C3829" s="1349" t="s">
        <v>2502</v>
      </c>
      <c r="D3829" s="1350">
        <v>2</v>
      </c>
      <c r="E3829" s="293" t="s">
        <v>11862</v>
      </c>
      <c r="F3829" s="1352" t="s">
        <v>11863</v>
      </c>
      <c r="G3829" s="1356">
        <v>42899</v>
      </c>
      <c r="H3829" s="1348" t="s">
        <v>2252</v>
      </c>
      <c r="I3829" s="1348">
        <v>1482</v>
      </c>
      <c r="J3829" s="1356">
        <v>41470</v>
      </c>
      <c r="K3829" s="1352" t="s">
        <v>2253</v>
      </c>
      <c r="L3829" s="1352"/>
      <c r="M3829" s="1345" t="s">
        <v>3308</v>
      </c>
      <c r="N3829" s="1346" t="s">
        <v>11861</v>
      </c>
      <c r="O3829" s="1347"/>
      <c r="P3829" s="117" t="str">
        <f t="shared" si="31"/>
        <v>2507</v>
      </c>
      <c r="Q3829" s="117"/>
      <c r="R3829" s="1348">
        <v>250702003</v>
      </c>
      <c r="S3829" s="321"/>
      <c r="T3829" s="321"/>
    </row>
    <row r="3830" spans="1:20" ht="34.5" hidden="1" customHeight="1">
      <c r="A3830" s="1348">
        <v>250702003</v>
      </c>
      <c r="B3830" s="1339" t="str">
        <f t="shared" si="30"/>
        <v>2507</v>
      </c>
      <c r="C3830" s="1349" t="s">
        <v>2502</v>
      </c>
      <c r="D3830" s="1350">
        <v>1</v>
      </c>
      <c r="E3830" s="293" t="s">
        <v>11864</v>
      </c>
      <c r="F3830" s="1352" t="s">
        <v>11865</v>
      </c>
      <c r="G3830" s="1356">
        <v>39749</v>
      </c>
      <c r="H3830" s="1348" t="s">
        <v>2252</v>
      </c>
      <c r="I3830" s="1348">
        <v>1357</v>
      </c>
      <c r="J3830" s="1351">
        <v>39338</v>
      </c>
      <c r="K3830" s="1352" t="s">
        <v>2253</v>
      </c>
      <c r="L3830" s="1352" t="s">
        <v>11866</v>
      </c>
      <c r="M3830" s="1345" t="s">
        <v>1830</v>
      </c>
      <c r="N3830" s="1346" t="s">
        <v>1830</v>
      </c>
      <c r="O3830" s="1347"/>
      <c r="P3830" s="117" t="str">
        <f t="shared" si="31"/>
        <v>2507</v>
      </c>
      <c r="Q3830" s="117"/>
      <c r="R3830" s="1348">
        <v>250702003</v>
      </c>
      <c r="S3830" s="321"/>
      <c r="T3830" s="321"/>
    </row>
    <row r="3831" spans="1:20" ht="34.5" hidden="1" customHeight="1">
      <c r="A3831" s="1348">
        <v>250702004</v>
      </c>
      <c r="B3831" s="1339" t="str">
        <f t="shared" si="30"/>
        <v>2507</v>
      </c>
      <c r="C3831" s="1349" t="s">
        <v>2502</v>
      </c>
      <c r="D3831" s="1350">
        <v>2</v>
      </c>
      <c r="E3831" s="293" t="s">
        <v>11867</v>
      </c>
      <c r="F3831" s="1352" t="s">
        <v>11868</v>
      </c>
      <c r="G3831" s="1351">
        <v>42899</v>
      </c>
      <c r="H3831" s="1348" t="s">
        <v>2252</v>
      </c>
      <c r="I3831" s="1348">
        <v>1482</v>
      </c>
      <c r="J3831" s="1351">
        <v>41470</v>
      </c>
      <c r="K3831" s="1352" t="s">
        <v>2253</v>
      </c>
      <c r="L3831" s="1353"/>
      <c r="M3831" s="1345" t="s">
        <v>1830</v>
      </c>
      <c r="N3831" s="1346" t="s">
        <v>1830</v>
      </c>
      <c r="O3831" s="1347"/>
      <c r="P3831" s="117" t="str">
        <f t="shared" si="31"/>
        <v>2507</v>
      </c>
      <c r="Q3831" s="117"/>
      <c r="R3831" s="1348">
        <v>250702004</v>
      </c>
      <c r="S3831" s="321"/>
      <c r="T3831" s="321"/>
    </row>
    <row r="3832" spans="1:20" ht="34.5" hidden="1" customHeight="1">
      <c r="A3832" s="1348">
        <v>250702004</v>
      </c>
      <c r="B3832" s="1339" t="str">
        <f t="shared" si="30"/>
        <v>2507</v>
      </c>
      <c r="C3832" s="1349" t="s">
        <v>2502</v>
      </c>
      <c r="D3832" s="1350">
        <v>1</v>
      </c>
      <c r="E3832" s="293" t="s">
        <v>11869</v>
      </c>
      <c r="F3832" s="1352" t="s">
        <v>11870</v>
      </c>
      <c r="G3832" s="1356">
        <v>39749</v>
      </c>
      <c r="H3832" s="1348" t="s">
        <v>2252</v>
      </c>
      <c r="I3832" s="1348">
        <v>1357</v>
      </c>
      <c r="J3832" s="1351">
        <v>39338</v>
      </c>
      <c r="K3832" s="1352" t="s">
        <v>2253</v>
      </c>
      <c r="L3832" s="1352"/>
      <c r="M3832" s="1345" t="s">
        <v>1830</v>
      </c>
      <c r="N3832" s="1346" t="s">
        <v>1830</v>
      </c>
      <c r="O3832" s="1347"/>
      <c r="P3832" s="117" t="str">
        <f t="shared" si="31"/>
        <v>2507</v>
      </c>
      <c r="Q3832" s="117"/>
      <c r="R3832" s="1348">
        <v>250702004</v>
      </c>
      <c r="S3832" s="321"/>
      <c r="T3832" s="321"/>
    </row>
    <row r="3833" spans="1:20" ht="34.5" hidden="1" customHeight="1">
      <c r="A3833" s="1348">
        <v>250702004</v>
      </c>
      <c r="B3833" s="1339" t="str">
        <f t="shared" si="30"/>
        <v>2507</v>
      </c>
      <c r="C3833" s="1349" t="s">
        <v>2502</v>
      </c>
      <c r="D3833" s="1350">
        <v>1</v>
      </c>
      <c r="E3833" s="293" t="s">
        <v>11871</v>
      </c>
      <c r="F3833" s="1352" t="s">
        <v>11872</v>
      </c>
      <c r="G3833" s="1351">
        <v>39749</v>
      </c>
      <c r="H3833" s="1348" t="s">
        <v>2252</v>
      </c>
      <c r="I3833" s="1348">
        <v>1357</v>
      </c>
      <c r="J3833" s="1351">
        <v>39338</v>
      </c>
      <c r="K3833" s="1352" t="s">
        <v>2253</v>
      </c>
      <c r="L3833" s="1353"/>
      <c r="M3833" s="1345" t="s">
        <v>1830</v>
      </c>
      <c r="N3833" s="1346" t="s">
        <v>1830</v>
      </c>
      <c r="O3833" s="1347"/>
      <c r="P3833" s="117" t="str">
        <f t="shared" si="31"/>
        <v>2507</v>
      </c>
      <c r="Q3833" s="117"/>
      <c r="R3833" s="1348">
        <v>250702004</v>
      </c>
      <c r="S3833" s="321"/>
      <c r="T3833" s="321"/>
    </row>
    <row r="3834" spans="1:20" ht="34.5" hidden="1" customHeight="1">
      <c r="A3834" s="1348">
        <v>250702005</v>
      </c>
      <c r="B3834" s="1339" t="str">
        <f t="shared" si="30"/>
        <v>2507</v>
      </c>
      <c r="C3834" s="1349" t="s">
        <v>2502</v>
      </c>
      <c r="D3834" s="1350">
        <v>1</v>
      </c>
      <c r="E3834" s="293" t="s">
        <v>11873</v>
      </c>
      <c r="F3834" s="1352" t="s">
        <v>11874</v>
      </c>
      <c r="G3834" s="1356">
        <v>39749</v>
      </c>
      <c r="H3834" s="1348" t="s">
        <v>2252</v>
      </c>
      <c r="I3834" s="1348">
        <v>1357</v>
      </c>
      <c r="J3834" s="1351">
        <v>39338</v>
      </c>
      <c r="K3834" s="1352" t="s">
        <v>2253</v>
      </c>
      <c r="L3834" s="1352"/>
      <c r="M3834" s="1345" t="s">
        <v>1830</v>
      </c>
      <c r="N3834" s="1346" t="s">
        <v>1830</v>
      </c>
      <c r="O3834" s="1347"/>
      <c r="P3834" s="117" t="str">
        <f t="shared" si="31"/>
        <v>2507</v>
      </c>
      <c r="Q3834" s="117"/>
      <c r="R3834" s="1348">
        <v>250702005</v>
      </c>
      <c r="S3834" s="321"/>
      <c r="T3834" s="321"/>
    </row>
    <row r="3835" spans="1:20" ht="34.5" hidden="1" customHeight="1">
      <c r="A3835" s="1348">
        <v>250702005</v>
      </c>
      <c r="B3835" s="1339" t="str">
        <f t="shared" si="30"/>
        <v>2507</v>
      </c>
      <c r="C3835" s="1349" t="s">
        <v>2502</v>
      </c>
      <c r="D3835" s="1350">
        <v>1</v>
      </c>
      <c r="E3835" s="293" t="s">
        <v>11875</v>
      </c>
      <c r="F3835" s="1352" t="s">
        <v>11876</v>
      </c>
      <c r="G3835" s="1351">
        <v>40125</v>
      </c>
      <c r="H3835" s="1348" t="s">
        <v>2252</v>
      </c>
      <c r="I3835" s="1348">
        <v>1357</v>
      </c>
      <c r="J3835" s="1351">
        <v>39338</v>
      </c>
      <c r="K3835" s="1352" t="s">
        <v>2253</v>
      </c>
      <c r="L3835" s="1353"/>
      <c r="M3835" s="1345" t="s">
        <v>3308</v>
      </c>
      <c r="N3835" s="1346" t="s">
        <v>11877</v>
      </c>
      <c r="O3835" s="1347"/>
      <c r="P3835" s="117" t="str">
        <f t="shared" si="31"/>
        <v>2507</v>
      </c>
      <c r="Q3835" s="117"/>
      <c r="R3835" s="1348">
        <v>250702005</v>
      </c>
      <c r="S3835" s="321"/>
      <c r="T3835" s="321"/>
    </row>
    <row r="3836" spans="1:20" ht="34.5" hidden="1" customHeight="1">
      <c r="A3836" s="1348">
        <v>250702005</v>
      </c>
      <c r="B3836" s="1339" t="str">
        <f t="shared" si="30"/>
        <v>2507</v>
      </c>
      <c r="C3836" s="1349" t="s">
        <v>2502</v>
      </c>
      <c r="D3836" s="1350">
        <v>1</v>
      </c>
      <c r="E3836" s="293" t="s">
        <v>11878</v>
      </c>
      <c r="F3836" s="1352" t="s">
        <v>11879</v>
      </c>
      <c r="G3836" s="1356">
        <v>40125</v>
      </c>
      <c r="H3836" s="1348" t="s">
        <v>2252</v>
      </c>
      <c r="I3836" s="1348">
        <v>1357</v>
      </c>
      <c r="J3836" s="1351">
        <v>39338</v>
      </c>
      <c r="K3836" s="1352" t="s">
        <v>2253</v>
      </c>
      <c r="L3836" s="1352"/>
      <c r="M3836" s="1345" t="s">
        <v>3308</v>
      </c>
      <c r="N3836" s="1346" t="s">
        <v>11877</v>
      </c>
      <c r="O3836" s="1347"/>
      <c r="P3836" s="117" t="str">
        <f t="shared" si="31"/>
        <v>2507</v>
      </c>
      <c r="Q3836" s="117"/>
      <c r="R3836" s="1348">
        <v>250702005</v>
      </c>
      <c r="S3836" s="321"/>
      <c r="T3836" s="321"/>
    </row>
    <row r="3837" spans="1:20" ht="34.5" hidden="1" customHeight="1">
      <c r="A3837" s="1348">
        <v>250702006</v>
      </c>
      <c r="B3837" s="1339" t="str">
        <f t="shared" si="30"/>
        <v>2507</v>
      </c>
      <c r="C3837" s="1349" t="s">
        <v>2502</v>
      </c>
      <c r="D3837" s="1350">
        <v>1</v>
      </c>
      <c r="E3837" s="293" t="s">
        <v>11880</v>
      </c>
      <c r="F3837" s="1352" t="s">
        <v>11881</v>
      </c>
      <c r="G3837" s="1351">
        <v>40125</v>
      </c>
      <c r="H3837" s="1348" t="s">
        <v>2252</v>
      </c>
      <c r="I3837" s="1348">
        <v>1357</v>
      </c>
      <c r="J3837" s="1351">
        <v>39338</v>
      </c>
      <c r="K3837" s="1352" t="s">
        <v>2253</v>
      </c>
      <c r="L3837" s="1352" t="s">
        <v>11882</v>
      </c>
      <c r="M3837" s="1345" t="s">
        <v>3308</v>
      </c>
      <c r="N3837" s="1346" t="s">
        <v>11877</v>
      </c>
      <c r="O3837" s="1347"/>
      <c r="P3837" s="117" t="str">
        <f t="shared" si="31"/>
        <v>2507</v>
      </c>
      <c r="Q3837" s="117"/>
      <c r="R3837" s="1348">
        <v>250702006</v>
      </c>
      <c r="S3837" s="321"/>
      <c r="T3837" s="321"/>
    </row>
    <row r="3838" spans="1:20" ht="34.5" hidden="1" customHeight="1">
      <c r="A3838" s="1348">
        <v>250702006</v>
      </c>
      <c r="B3838" s="1339" t="str">
        <f t="shared" si="30"/>
        <v>2507</v>
      </c>
      <c r="C3838" s="1349" t="s">
        <v>2502</v>
      </c>
      <c r="D3838" s="1350">
        <v>2</v>
      </c>
      <c r="E3838" s="293" t="s">
        <v>11883</v>
      </c>
      <c r="F3838" s="1352" t="s">
        <v>11884</v>
      </c>
      <c r="G3838" s="1356">
        <v>41886</v>
      </c>
      <c r="H3838" s="1348" t="s">
        <v>2252</v>
      </c>
      <c r="I3838" s="1348"/>
      <c r="J3838" s="1368"/>
      <c r="K3838" s="1352" t="s">
        <v>2253</v>
      </c>
      <c r="L3838" s="1352"/>
      <c r="M3838" s="1345" t="s">
        <v>3308</v>
      </c>
      <c r="N3838" s="1346" t="s">
        <v>11885</v>
      </c>
      <c r="O3838" s="1347"/>
      <c r="P3838" s="117" t="str">
        <f t="shared" si="31"/>
        <v>2507</v>
      </c>
      <c r="Q3838" s="117"/>
      <c r="R3838" s="1348">
        <v>250702006</v>
      </c>
      <c r="S3838" s="321"/>
      <c r="T3838" s="321"/>
    </row>
    <row r="3839" spans="1:20" ht="34.5" hidden="1" customHeight="1">
      <c r="A3839" s="1348">
        <v>250702006</v>
      </c>
      <c r="B3839" s="1339" t="str">
        <f t="shared" si="30"/>
        <v>2507</v>
      </c>
      <c r="C3839" s="1349" t="s">
        <v>2502</v>
      </c>
      <c r="D3839" s="1350">
        <v>3</v>
      </c>
      <c r="E3839" s="293" t="s">
        <v>11886</v>
      </c>
      <c r="F3839" s="1352" t="s">
        <v>11714</v>
      </c>
      <c r="G3839" s="1351">
        <v>42066</v>
      </c>
      <c r="H3839" s="1348" t="s">
        <v>2252</v>
      </c>
      <c r="I3839" s="1348">
        <v>1416</v>
      </c>
      <c r="J3839" s="1351">
        <v>40325</v>
      </c>
      <c r="K3839" s="1352" t="s">
        <v>2253</v>
      </c>
      <c r="L3839" s="1353"/>
      <c r="M3839" s="1345" t="s">
        <v>3308</v>
      </c>
      <c r="N3839" s="1346" t="s">
        <v>11887</v>
      </c>
      <c r="O3839" s="1347"/>
      <c r="P3839" s="117" t="str">
        <f t="shared" si="31"/>
        <v>2507</v>
      </c>
      <c r="Q3839" s="117"/>
      <c r="R3839" s="1348">
        <v>250702006</v>
      </c>
      <c r="S3839" s="321"/>
      <c r="T3839" s="321"/>
    </row>
    <row r="3840" spans="1:20" ht="34.5" hidden="1" customHeight="1">
      <c r="A3840" s="1348">
        <v>250702007</v>
      </c>
      <c r="B3840" s="1339" t="str">
        <f t="shared" si="30"/>
        <v>2507</v>
      </c>
      <c r="C3840" s="1349" t="s">
        <v>2502</v>
      </c>
      <c r="D3840" s="1350">
        <v>1</v>
      </c>
      <c r="E3840" s="293" t="s">
        <v>11888</v>
      </c>
      <c r="F3840" s="1352" t="s">
        <v>11889</v>
      </c>
      <c r="G3840" s="1356">
        <v>40125</v>
      </c>
      <c r="H3840" s="1348" t="s">
        <v>2252</v>
      </c>
      <c r="I3840" s="1348">
        <v>1357</v>
      </c>
      <c r="J3840" s="1351">
        <v>39338</v>
      </c>
      <c r="K3840" s="1352" t="s">
        <v>2253</v>
      </c>
      <c r="L3840" s="1352" t="s">
        <v>11890</v>
      </c>
      <c r="M3840" s="1345" t="s">
        <v>3308</v>
      </c>
      <c r="N3840" s="1346" t="s">
        <v>11891</v>
      </c>
      <c r="O3840" s="1347"/>
      <c r="P3840" s="117" t="str">
        <f t="shared" si="31"/>
        <v>2507</v>
      </c>
      <c r="Q3840" s="117"/>
      <c r="R3840" s="1348">
        <v>250702007</v>
      </c>
      <c r="S3840" s="321"/>
      <c r="T3840" s="321"/>
    </row>
    <row r="3841" spans="1:20" ht="34.5" hidden="1" customHeight="1">
      <c r="A3841" s="1348">
        <v>250702007</v>
      </c>
      <c r="B3841" s="1339" t="str">
        <f t="shared" si="30"/>
        <v>2507</v>
      </c>
      <c r="C3841" s="1349" t="s">
        <v>2502</v>
      </c>
      <c r="D3841" s="1350">
        <v>2</v>
      </c>
      <c r="E3841" s="293" t="s">
        <v>11892</v>
      </c>
      <c r="F3841" s="1352" t="s">
        <v>11893</v>
      </c>
      <c r="G3841" s="1351">
        <v>41886</v>
      </c>
      <c r="H3841" s="1348" t="s">
        <v>2252</v>
      </c>
      <c r="I3841" s="1348"/>
      <c r="J3841" s="1368"/>
      <c r="K3841" s="1352" t="s">
        <v>2253</v>
      </c>
      <c r="L3841" s="1353"/>
      <c r="M3841" s="1345" t="s">
        <v>3308</v>
      </c>
      <c r="N3841" s="1346" t="s">
        <v>11885</v>
      </c>
      <c r="O3841" s="1347"/>
      <c r="P3841" s="117" t="str">
        <f t="shared" si="31"/>
        <v>2507</v>
      </c>
      <c r="Q3841" s="117"/>
      <c r="R3841" s="1348">
        <v>250702007</v>
      </c>
      <c r="S3841" s="321"/>
      <c r="T3841" s="321"/>
    </row>
    <row r="3842" spans="1:20" ht="34.5" hidden="1" customHeight="1">
      <c r="A3842" s="1348">
        <v>250702008</v>
      </c>
      <c r="B3842" s="1339" t="str">
        <f t="shared" si="30"/>
        <v>2507</v>
      </c>
      <c r="C3842" s="1349" t="s">
        <v>2502</v>
      </c>
      <c r="D3842" s="1350">
        <v>3</v>
      </c>
      <c r="E3842" s="293" t="s">
        <v>11894</v>
      </c>
      <c r="F3842" s="1352" t="s">
        <v>11718</v>
      </c>
      <c r="G3842" s="1356">
        <v>42066</v>
      </c>
      <c r="H3842" s="1348" t="s">
        <v>2252</v>
      </c>
      <c r="I3842" s="1348">
        <v>1416</v>
      </c>
      <c r="J3842" s="1351">
        <v>40325</v>
      </c>
      <c r="K3842" s="1352" t="s">
        <v>2253</v>
      </c>
      <c r="L3842" s="1352"/>
      <c r="M3842" s="1345" t="s">
        <v>3308</v>
      </c>
      <c r="N3842" s="1346" t="s">
        <v>3309</v>
      </c>
      <c r="O3842" s="1347"/>
      <c r="P3842" s="117" t="str">
        <f t="shared" si="31"/>
        <v>2507</v>
      </c>
      <c r="Q3842" s="117"/>
      <c r="R3842" s="1348">
        <v>250702008</v>
      </c>
      <c r="S3842" s="321"/>
      <c r="T3842" s="321"/>
    </row>
    <row r="3843" spans="1:20" ht="34.5" hidden="1" customHeight="1">
      <c r="A3843" s="1348">
        <v>250702008</v>
      </c>
      <c r="B3843" s="1339" t="str">
        <f t="shared" si="30"/>
        <v>2507</v>
      </c>
      <c r="C3843" s="1349" t="s">
        <v>2502</v>
      </c>
      <c r="D3843" s="1350">
        <v>1</v>
      </c>
      <c r="E3843" s="293" t="s">
        <v>11895</v>
      </c>
      <c r="F3843" s="1352" t="s">
        <v>11896</v>
      </c>
      <c r="G3843" s="1351">
        <v>40125</v>
      </c>
      <c r="H3843" s="1348" t="s">
        <v>2252</v>
      </c>
      <c r="I3843" s="1348">
        <v>1357</v>
      </c>
      <c r="J3843" s="1351">
        <v>39338</v>
      </c>
      <c r="K3843" s="1352" t="s">
        <v>2253</v>
      </c>
      <c r="L3843" s="1352" t="s">
        <v>11897</v>
      </c>
      <c r="M3843" s="1345" t="s">
        <v>3308</v>
      </c>
      <c r="N3843" s="1346" t="s">
        <v>3309</v>
      </c>
      <c r="O3843" s="1347"/>
      <c r="P3843" s="117" t="str">
        <f t="shared" si="31"/>
        <v>2507</v>
      </c>
      <c r="Q3843" s="117"/>
      <c r="R3843" s="1348">
        <v>250702008</v>
      </c>
      <c r="S3843" s="321"/>
      <c r="T3843" s="321"/>
    </row>
    <row r="3844" spans="1:20" ht="34.5" hidden="1" customHeight="1">
      <c r="A3844" s="1348">
        <v>250702009</v>
      </c>
      <c r="B3844" s="1339" t="str">
        <f t="shared" si="30"/>
        <v>2507</v>
      </c>
      <c r="C3844" s="1349" t="s">
        <v>2502</v>
      </c>
      <c r="D3844" s="1350">
        <v>2</v>
      </c>
      <c r="E3844" s="293" t="s">
        <v>11898</v>
      </c>
      <c r="F3844" s="1352" t="s">
        <v>11899</v>
      </c>
      <c r="G3844" s="1356">
        <v>41886</v>
      </c>
      <c r="H3844" s="1348" t="s">
        <v>2252</v>
      </c>
      <c r="I3844" s="1348"/>
      <c r="J3844" s="1368"/>
      <c r="K3844" s="1352" t="s">
        <v>2253</v>
      </c>
      <c r="L3844" s="1352"/>
      <c r="M3844" s="1345" t="s">
        <v>3308</v>
      </c>
      <c r="N3844" s="1346" t="s">
        <v>3309</v>
      </c>
      <c r="O3844" s="1347"/>
      <c r="P3844" s="117" t="str">
        <f t="shared" si="31"/>
        <v>2507</v>
      </c>
      <c r="Q3844" s="117"/>
      <c r="R3844" s="1348">
        <v>250702009</v>
      </c>
      <c r="S3844" s="321"/>
      <c r="T3844" s="321"/>
    </row>
    <row r="3845" spans="1:20" ht="34.5" hidden="1" customHeight="1">
      <c r="A3845" s="1348">
        <v>250702009</v>
      </c>
      <c r="B3845" s="1339" t="str">
        <f t="shared" si="30"/>
        <v>2507</v>
      </c>
      <c r="C3845" s="1349" t="s">
        <v>2502</v>
      </c>
      <c r="D3845" s="1350">
        <v>3</v>
      </c>
      <c r="E3845" s="293" t="s">
        <v>11900</v>
      </c>
      <c r="F3845" s="1352" t="s">
        <v>11721</v>
      </c>
      <c r="G3845" s="1351">
        <v>42066</v>
      </c>
      <c r="H3845" s="1348" t="s">
        <v>2252</v>
      </c>
      <c r="I3845" s="1348">
        <v>1416</v>
      </c>
      <c r="J3845" s="1351">
        <v>40325</v>
      </c>
      <c r="K3845" s="1352" t="s">
        <v>2253</v>
      </c>
      <c r="L3845" s="1352"/>
      <c r="M3845" s="1345" t="s">
        <v>3308</v>
      </c>
      <c r="N3845" s="1346" t="s">
        <v>3309</v>
      </c>
      <c r="O3845" s="1347"/>
      <c r="P3845" s="117" t="str">
        <f t="shared" si="31"/>
        <v>2507</v>
      </c>
      <c r="Q3845" s="117"/>
      <c r="R3845" s="1348">
        <v>250702009</v>
      </c>
      <c r="S3845" s="321"/>
      <c r="T3845" s="321"/>
    </row>
    <row r="3846" spans="1:20" ht="34.5" hidden="1" customHeight="1">
      <c r="A3846" s="1348">
        <v>250702010</v>
      </c>
      <c r="B3846" s="1339" t="str">
        <f t="shared" si="30"/>
        <v>2507</v>
      </c>
      <c r="C3846" s="1349" t="s">
        <v>2502</v>
      </c>
      <c r="D3846" s="1350">
        <v>1</v>
      </c>
      <c r="E3846" s="293" t="s">
        <v>11901</v>
      </c>
      <c r="F3846" s="1352" t="s">
        <v>11902</v>
      </c>
      <c r="G3846" s="1356">
        <v>40125</v>
      </c>
      <c r="H3846" s="1348" t="s">
        <v>2252</v>
      </c>
      <c r="I3846" s="1348">
        <v>1357</v>
      </c>
      <c r="J3846" s="1351">
        <v>39338</v>
      </c>
      <c r="K3846" s="1352" t="s">
        <v>2253</v>
      </c>
      <c r="L3846" s="1352" t="s">
        <v>11903</v>
      </c>
      <c r="M3846" s="1345" t="s">
        <v>3308</v>
      </c>
      <c r="N3846" s="1346" t="s">
        <v>3309</v>
      </c>
      <c r="O3846" s="1347"/>
      <c r="P3846" s="117" t="str">
        <f t="shared" si="31"/>
        <v>2507</v>
      </c>
      <c r="Q3846" s="117"/>
      <c r="R3846" s="1348">
        <v>250702010</v>
      </c>
      <c r="S3846" s="321"/>
      <c r="T3846" s="321"/>
    </row>
    <row r="3847" spans="1:20" ht="34.5" hidden="1" customHeight="1">
      <c r="A3847" s="1348">
        <v>250702010</v>
      </c>
      <c r="B3847" s="1339" t="str">
        <f t="shared" si="30"/>
        <v>2507</v>
      </c>
      <c r="C3847" s="1349" t="s">
        <v>2502</v>
      </c>
      <c r="D3847" s="1350">
        <v>2</v>
      </c>
      <c r="E3847" s="293" t="s">
        <v>11904</v>
      </c>
      <c r="F3847" s="1352" t="s">
        <v>11905</v>
      </c>
      <c r="G3847" s="1351">
        <v>41886</v>
      </c>
      <c r="H3847" s="1348" t="s">
        <v>2252</v>
      </c>
      <c r="I3847" s="1348"/>
      <c r="J3847" s="1368"/>
      <c r="K3847" s="1352" t="s">
        <v>2253</v>
      </c>
      <c r="L3847" s="1352"/>
      <c r="M3847" s="1345" t="s">
        <v>3308</v>
      </c>
      <c r="N3847" s="1346" t="s">
        <v>3309</v>
      </c>
      <c r="O3847" s="1347"/>
      <c r="P3847" s="117" t="str">
        <f t="shared" si="31"/>
        <v>2507</v>
      </c>
      <c r="Q3847" s="117"/>
      <c r="R3847" s="1348">
        <v>250702010</v>
      </c>
      <c r="S3847" s="321"/>
      <c r="T3847" s="321"/>
    </row>
    <row r="3848" spans="1:20" ht="34.5" hidden="1" customHeight="1">
      <c r="A3848" s="1348">
        <v>250702011</v>
      </c>
      <c r="B3848" s="1339" t="str">
        <f t="shared" si="30"/>
        <v>2507</v>
      </c>
      <c r="C3848" s="1349" t="s">
        <v>2502</v>
      </c>
      <c r="D3848" s="1350">
        <v>3</v>
      </c>
      <c r="E3848" s="293" t="s">
        <v>11906</v>
      </c>
      <c r="F3848" s="1352" t="s">
        <v>11907</v>
      </c>
      <c r="G3848" s="1356">
        <v>42899</v>
      </c>
      <c r="H3848" s="1348" t="s">
        <v>2252</v>
      </c>
      <c r="I3848" s="1348">
        <v>1416</v>
      </c>
      <c r="J3848" s="1351">
        <v>40325</v>
      </c>
      <c r="K3848" s="1352" t="s">
        <v>2253</v>
      </c>
      <c r="L3848" s="1352"/>
      <c r="M3848" s="1345" t="s">
        <v>1830</v>
      </c>
      <c r="N3848" s="1346" t="s">
        <v>3309</v>
      </c>
      <c r="O3848" s="1347"/>
      <c r="P3848" s="117" t="str">
        <f t="shared" si="31"/>
        <v>2507</v>
      </c>
      <c r="Q3848" s="117"/>
      <c r="R3848" s="1348">
        <v>250702011</v>
      </c>
      <c r="S3848" s="321"/>
      <c r="T3848" s="321"/>
    </row>
    <row r="3849" spans="1:20" ht="34.5" hidden="1" customHeight="1">
      <c r="A3849" s="1348">
        <v>250702011</v>
      </c>
      <c r="B3849" s="1339" t="str">
        <f t="shared" si="30"/>
        <v>2507</v>
      </c>
      <c r="C3849" s="1349" t="s">
        <v>2502</v>
      </c>
      <c r="D3849" s="1350">
        <v>1</v>
      </c>
      <c r="E3849" s="293" t="s">
        <v>11908</v>
      </c>
      <c r="F3849" s="1352" t="s">
        <v>11909</v>
      </c>
      <c r="G3849" s="1351">
        <v>40125</v>
      </c>
      <c r="H3849" s="1348" t="s">
        <v>2252</v>
      </c>
      <c r="I3849" s="1348">
        <v>1357</v>
      </c>
      <c r="J3849" s="1351">
        <v>39338</v>
      </c>
      <c r="K3849" s="1352" t="s">
        <v>2253</v>
      </c>
      <c r="L3849" s="1352" t="s">
        <v>11903</v>
      </c>
      <c r="M3849" s="1345" t="s">
        <v>1830</v>
      </c>
      <c r="N3849" s="1346" t="s">
        <v>3309</v>
      </c>
      <c r="O3849" s="1347"/>
      <c r="P3849" s="117" t="str">
        <f t="shared" si="31"/>
        <v>2507</v>
      </c>
      <c r="Q3849" s="117"/>
      <c r="R3849" s="1348">
        <v>250702011</v>
      </c>
      <c r="S3849" s="321"/>
      <c r="T3849" s="321"/>
    </row>
    <row r="3850" spans="1:20" ht="34.5" hidden="1" customHeight="1">
      <c r="A3850" s="1348">
        <v>250702012</v>
      </c>
      <c r="B3850" s="1339" t="str">
        <f t="shared" si="30"/>
        <v>2507</v>
      </c>
      <c r="C3850" s="1349" t="s">
        <v>2502</v>
      </c>
      <c r="D3850" s="1350">
        <v>2</v>
      </c>
      <c r="E3850" s="293" t="s">
        <v>11910</v>
      </c>
      <c r="F3850" s="1352" t="s">
        <v>11911</v>
      </c>
      <c r="G3850" s="1356">
        <v>41886</v>
      </c>
      <c r="H3850" s="1348" t="s">
        <v>2252</v>
      </c>
      <c r="I3850" s="1348"/>
      <c r="J3850" s="1368"/>
      <c r="K3850" s="1352" t="s">
        <v>2253</v>
      </c>
      <c r="L3850" s="1352"/>
      <c r="M3850" s="1345" t="s">
        <v>3308</v>
      </c>
      <c r="N3850" s="1346" t="s">
        <v>3309</v>
      </c>
      <c r="O3850" s="1347"/>
      <c r="P3850" s="117" t="str">
        <f t="shared" si="31"/>
        <v>2507</v>
      </c>
      <c r="Q3850" s="117"/>
      <c r="R3850" s="1348">
        <v>250702012</v>
      </c>
      <c r="S3850" s="321"/>
      <c r="T3850" s="321"/>
    </row>
    <row r="3851" spans="1:20" ht="34.5" hidden="1" customHeight="1">
      <c r="A3851" s="1348">
        <v>250702012</v>
      </c>
      <c r="B3851" s="1339" t="str">
        <f t="shared" si="30"/>
        <v>2507</v>
      </c>
      <c r="C3851" s="1349" t="s">
        <v>2502</v>
      </c>
      <c r="D3851" s="1350">
        <v>3</v>
      </c>
      <c r="E3851" s="293" t="s">
        <v>11912</v>
      </c>
      <c r="F3851" s="1352" t="s">
        <v>11913</v>
      </c>
      <c r="G3851" s="1351">
        <v>42899</v>
      </c>
      <c r="H3851" s="1348" t="s">
        <v>2252</v>
      </c>
      <c r="I3851" s="1348">
        <v>1416</v>
      </c>
      <c r="J3851" s="1351">
        <v>40325</v>
      </c>
      <c r="K3851" s="1352" t="s">
        <v>2253</v>
      </c>
      <c r="L3851" s="1353"/>
      <c r="M3851" s="1345" t="s">
        <v>3308</v>
      </c>
      <c r="N3851" s="1346" t="s">
        <v>11914</v>
      </c>
      <c r="O3851" s="1347"/>
      <c r="P3851" s="117" t="str">
        <f t="shared" si="31"/>
        <v>2507</v>
      </c>
      <c r="Q3851" s="117"/>
      <c r="R3851" s="1348">
        <v>250702012</v>
      </c>
      <c r="S3851" s="321"/>
      <c r="T3851" s="321"/>
    </row>
    <row r="3852" spans="1:20" ht="34.5" hidden="1" customHeight="1">
      <c r="A3852" s="1348">
        <v>250702013</v>
      </c>
      <c r="B3852" s="1339" t="str">
        <f t="shared" si="30"/>
        <v>2507</v>
      </c>
      <c r="C3852" s="1349" t="s">
        <v>2502</v>
      </c>
      <c r="D3852" s="1350">
        <v>1</v>
      </c>
      <c r="E3852" s="293" t="s">
        <v>11915</v>
      </c>
      <c r="F3852" s="1352" t="s">
        <v>11916</v>
      </c>
      <c r="G3852" s="1356">
        <v>39749</v>
      </c>
      <c r="H3852" s="1348" t="s">
        <v>2252</v>
      </c>
      <c r="I3852" s="1348">
        <v>1357</v>
      </c>
      <c r="J3852" s="1351">
        <v>39338</v>
      </c>
      <c r="K3852" s="1352" t="s">
        <v>2253</v>
      </c>
      <c r="L3852" s="1352"/>
      <c r="M3852" s="1345" t="s">
        <v>3308</v>
      </c>
      <c r="N3852" s="1346" t="s">
        <v>11917</v>
      </c>
      <c r="O3852" s="1347"/>
      <c r="P3852" s="117" t="str">
        <f t="shared" si="31"/>
        <v>2507</v>
      </c>
      <c r="Q3852" s="117"/>
      <c r="R3852" s="1348">
        <v>250702013</v>
      </c>
      <c r="S3852" s="321"/>
      <c r="T3852" s="321"/>
    </row>
    <row r="3853" spans="1:20" ht="34.5" hidden="1" customHeight="1">
      <c r="A3853" s="1348">
        <v>250702013</v>
      </c>
      <c r="B3853" s="1339" t="str">
        <f t="shared" si="30"/>
        <v>2507</v>
      </c>
      <c r="C3853" s="1349" t="s">
        <v>2502</v>
      </c>
      <c r="D3853" s="1350">
        <v>1</v>
      </c>
      <c r="E3853" s="293" t="s">
        <v>11918</v>
      </c>
      <c r="F3853" s="1352" t="s">
        <v>11919</v>
      </c>
      <c r="G3853" s="1351">
        <v>39749</v>
      </c>
      <c r="H3853" s="1348" t="s">
        <v>2252</v>
      </c>
      <c r="I3853" s="1348">
        <v>1357</v>
      </c>
      <c r="J3853" s="1351">
        <v>39338</v>
      </c>
      <c r="K3853" s="1352" t="s">
        <v>2253</v>
      </c>
      <c r="L3853" s="1353"/>
      <c r="M3853" s="1345" t="s">
        <v>3308</v>
      </c>
      <c r="N3853" s="1346" t="s">
        <v>11920</v>
      </c>
      <c r="O3853" s="1347"/>
      <c r="P3853" s="117" t="str">
        <f t="shared" si="31"/>
        <v>2507</v>
      </c>
      <c r="Q3853" s="117"/>
      <c r="R3853" s="1348">
        <v>250702013</v>
      </c>
      <c r="S3853" s="321"/>
      <c r="T3853" s="321"/>
    </row>
    <row r="3854" spans="1:20" ht="34.5" hidden="1" customHeight="1">
      <c r="A3854" s="1348">
        <v>250702014</v>
      </c>
      <c r="B3854" s="1339" t="str">
        <f t="shared" si="30"/>
        <v>2507</v>
      </c>
      <c r="C3854" s="1349" t="s">
        <v>2502</v>
      </c>
      <c r="D3854" s="1350">
        <v>1</v>
      </c>
      <c r="E3854" s="293" t="s">
        <v>11921</v>
      </c>
      <c r="F3854" s="1352" t="s">
        <v>11922</v>
      </c>
      <c r="G3854" s="1356">
        <v>39749</v>
      </c>
      <c r="H3854" s="1348" t="s">
        <v>2252</v>
      </c>
      <c r="I3854" s="1348">
        <v>1357</v>
      </c>
      <c r="J3854" s="1351">
        <v>39338</v>
      </c>
      <c r="K3854" s="1352" t="s">
        <v>2253</v>
      </c>
      <c r="L3854" s="1352"/>
      <c r="M3854" s="1345" t="s">
        <v>3308</v>
      </c>
      <c r="N3854" s="1346" t="s">
        <v>3309</v>
      </c>
      <c r="O3854" s="1347"/>
      <c r="P3854" s="117" t="str">
        <f t="shared" si="31"/>
        <v>2507</v>
      </c>
      <c r="Q3854" s="117"/>
      <c r="R3854" s="1348">
        <v>250702014</v>
      </c>
      <c r="S3854" s="321"/>
      <c r="T3854" s="321"/>
    </row>
    <row r="3855" spans="1:20" ht="34.5" hidden="1" customHeight="1">
      <c r="A3855" s="1348">
        <v>250702014</v>
      </c>
      <c r="B3855" s="1339" t="str">
        <f t="shared" si="30"/>
        <v>2507</v>
      </c>
      <c r="C3855" s="1349" t="s">
        <v>2502</v>
      </c>
      <c r="D3855" s="1350">
        <v>1</v>
      </c>
      <c r="E3855" s="293" t="s">
        <v>11923</v>
      </c>
      <c r="F3855" s="1352" t="s">
        <v>11924</v>
      </c>
      <c r="G3855" s="1351">
        <v>40855</v>
      </c>
      <c r="H3855" s="1348" t="s">
        <v>2252</v>
      </c>
      <c r="I3855" s="1348">
        <v>1357</v>
      </c>
      <c r="J3855" s="1351">
        <v>39338</v>
      </c>
      <c r="K3855" s="1352" t="s">
        <v>2253</v>
      </c>
      <c r="L3855" s="1352"/>
      <c r="M3855" s="1345" t="s">
        <v>3308</v>
      </c>
      <c r="N3855" s="1346" t="s">
        <v>3309</v>
      </c>
      <c r="O3855" s="1347"/>
      <c r="P3855" s="117" t="str">
        <f t="shared" si="31"/>
        <v>2507</v>
      </c>
      <c r="Q3855" s="117"/>
      <c r="R3855" s="1348">
        <v>250702014</v>
      </c>
      <c r="S3855" s="321"/>
      <c r="T3855" s="321"/>
    </row>
    <row r="3856" spans="1:20" ht="34.5" hidden="1" customHeight="1">
      <c r="A3856" s="1348">
        <v>250702015</v>
      </c>
      <c r="B3856" s="1339" t="str">
        <f t="shared" si="30"/>
        <v>2507</v>
      </c>
      <c r="C3856" s="1349" t="s">
        <v>2502</v>
      </c>
      <c r="D3856" s="1350">
        <v>2</v>
      </c>
      <c r="E3856" s="293" t="s">
        <v>11925</v>
      </c>
      <c r="F3856" s="1352" t="s">
        <v>11924</v>
      </c>
      <c r="G3856" s="1356">
        <v>43099</v>
      </c>
      <c r="H3856" s="1348" t="s">
        <v>2252</v>
      </c>
      <c r="I3856" s="1348">
        <v>1482</v>
      </c>
      <c r="J3856" s="1356">
        <v>41470</v>
      </c>
      <c r="K3856" s="1352" t="s">
        <v>2253</v>
      </c>
      <c r="L3856" s="1352"/>
      <c r="M3856" s="1345" t="s">
        <v>3308</v>
      </c>
      <c r="N3856" s="1346" t="s">
        <v>3309</v>
      </c>
      <c r="O3856" s="1347"/>
      <c r="P3856" s="117" t="str">
        <f t="shared" si="31"/>
        <v>2507</v>
      </c>
      <c r="Q3856" s="117"/>
      <c r="R3856" s="1348">
        <v>250702015</v>
      </c>
      <c r="S3856" s="321"/>
      <c r="T3856" s="321"/>
    </row>
    <row r="3857" spans="1:20" ht="34.5" hidden="1" customHeight="1">
      <c r="A3857" s="1348">
        <v>250702015</v>
      </c>
      <c r="B3857" s="1339" t="str">
        <f t="shared" si="30"/>
        <v>2507</v>
      </c>
      <c r="C3857" s="1349" t="s">
        <v>2502</v>
      </c>
      <c r="D3857" s="1350">
        <v>1</v>
      </c>
      <c r="E3857" s="293" t="s">
        <v>11926</v>
      </c>
      <c r="F3857" s="1352" t="s">
        <v>11927</v>
      </c>
      <c r="G3857" s="1351">
        <v>40855</v>
      </c>
      <c r="H3857" s="1348" t="s">
        <v>2252</v>
      </c>
      <c r="I3857" s="1348">
        <v>1357</v>
      </c>
      <c r="J3857" s="1351">
        <v>39338</v>
      </c>
      <c r="K3857" s="1352" t="s">
        <v>2253</v>
      </c>
      <c r="L3857" s="1352"/>
      <c r="M3857" s="1345" t="s">
        <v>3308</v>
      </c>
      <c r="N3857" s="1346" t="s">
        <v>11928</v>
      </c>
      <c r="O3857" s="1347"/>
      <c r="P3857" s="117" t="str">
        <f t="shared" si="31"/>
        <v>2507</v>
      </c>
      <c r="Q3857" s="117"/>
      <c r="R3857" s="1348">
        <v>250702015</v>
      </c>
      <c r="S3857" s="321"/>
      <c r="T3857" s="321"/>
    </row>
    <row r="3858" spans="1:20" ht="34.5" hidden="1" customHeight="1">
      <c r="A3858" s="1348">
        <v>250702016</v>
      </c>
      <c r="B3858" s="1339" t="str">
        <f t="shared" si="30"/>
        <v>2507</v>
      </c>
      <c r="C3858" s="1349" t="s">
        <v>2502</v>
      </c>
      <c r="D3858" s="1350">
        <v>2</v>
      </c>
      <c r="E3858" s="293" t="s">
        <v>11929</v>
      </c>
      <c r="F3858" s="1352" t="s">
        <v>11930</v>
      </c>
      <c r="G3858" s="1356">
        <v>43099</v>
      </c>
      <c r="H3858" s="1348" t="s">
        <v>2252</v>
      </c>
      <c r="I3858" s="1348">
        <v>1482</v>
      </c>
      <c r="J3858" s="1356">
        <v>41470</v>
      </c>
      <c r="K3858" s="1352" t="s">
        <v>2253</v>
      </c>
      <c r="L3858" s="1352"/>
      <c r="M3858" s="1345" t="s">
        <v>1830</v>
      </c>
      <c r="N3858" s="1346" t="s">
        <v>1830</v>
      </c>
      <c r="O3858" s="1347"/>
      <c r="P3858" s="117" t="str">
        <f t="shared" si="31"/>
        <v>2507</v>
      </c>
      <c r="Q3858" s="117"/>
      <c r="R3858" s="1348">
        <v>250702016</v>
      </c>
      <c r="S3858" s="321"/>
      <c r="T3858" s="321"/>
    </row>
    <row r="3859" spans="1:20" ht="34.5" hidden="1" customHeight="1">
      <c r="A3859" s="1348">
        <v>250702017</v>
      </c>
      <c r="B3859" s="1339" t="str">
        <f t="shared" si="30"/>
        <v>2507</v>
      </c>
      <c r="C3859" s="1349" t="s">
        <v>2502</v>
      </c>
      <c r="D3859" s="1350">
        <v>1</v>
      </c>
      <c r="E3859" s="293" t="s">
        <v>11931</v>
      </c>
      <c r="F3859" s="1352" t="s">
        <v>11932</v>
      </c>
      <c r="G3859" s="1351">
        <v>40477</v>
      </c>
      <c r="H3859" s="1348" t="s">
        <v>2252</v>
      </c>
      <c r="I3859" s="1348">
        <v>1357</v>
      </c>
      <c r="J3859" s="1351">
        <v>39338</v>
      </c>
      <c r="K3859" s="1352" t="s">
        <v>2253</v>
      </c>
      <c r="L3859" s="1353"/>
      <c r="M3859" s="1345" t="s">
        <v>11933</v>
      </c>
      <c r="N3859" s="1346" t="s">
        <v>1830</v>
      </c>
      <c r="O3859" s="1347"/>
      <c r="P3859" s="117" t="str">
        <f t="shared" si="31"/>
        <v>2507</v>
      </c>
      <c r="Q3859" s="117"/>
      <c r="R3859" s="1348">
        <v>250702017</v>
      </c>
      <c r="S3859" s="321"/>
      <c r="T3859" s="321"/>
    </row>
    <row r="3860" spans="1:20" ht="34.5" hidden="1" customHeight="1">
      <c r="A3860" s="1348">
        <v>250702017</v>
      </c>
      <c r="B3860" s="1339" t="str">
        <f t="shared" si="30"/>
        <v>2507</v>
      </c>
      <c r="C3860" s="1349" t="s">
        <v>2502</v>
      </c>
      <c r="D3860" s="1350">
        <v>1</v>
      </c>
      <c r="E3860" s="293" t="s">
        <v>11934</v>
      </c>
      <c r="F3860" s="1352" t="s">
        <v>11935</v>
      </c>
      <c r="G3860" s="1356">
        <v>40477</v>
      </c>
      <c r="H3860" s="1348" t="s">
        <v>2252</v>
      </c>
      <c r="I3860" s="1348">
        <v>1357</v>
      </c>
      <c r="J3860" s="1356">
        <v>39338</v>
      </c>
      <c r="K3860" s="1352" t="s">
        <v>2253</v>
      </c>
      <c r="L3860" s="1352"/>
      <c r="M3860" s="1345" t="s">
        <v>11933</v>
      </c>
      <c r="N3860" s="1346" t="s">
        <v>1830</v>
      </c>
      <c r="O3860" s="1347"/>
      <c r="P3860" s="117" t="str">
        <f t="shared" si="31"/>
        <v>2507</v>
      </c>
      <c r="Q3860" s="117"/>
      <c r="R3860" s="1348">
        <v>250702017</v>
      </c>
      <c r="S3860" s="321"/>
      <c r="T3860" s="321"/>
    </row>
    <row r="3861" spans="1:20" ht="34.5" hidden="1" customHeight="1">
      <c r="A3861" s="1348">
        <v>250702018</v>
      </c>
      <c r="B3861" s="1339" t="str">
        <f t="shared" si="30"/>
        <v>2507</v>
      </c>
      <c r="C3861" s="1349" t="s">
        <v>2502</v>
      </c>
      <c r="D3861" s="1350">
        <v>1</v>
      </c>
      <c r="E3861" s="293" t="s">
        <v>11936</v>
      </c>
      <c r="F3861" s="1352" t="s">
        <v>11937</v>
      </c>
      <c r="G3861" s="1351">
        <v>40477</v>
      </c>
      <c r="H3861" s="1348" t="s">
        <v>2252</v>
      </c>
      <c r="I3861" s="1348">
        <v>1357</v>
      </c>
      <c r="J3861" s="1351">
        <v>39338</v>
      </c>
      <c r="K3861" s="1352" t="s">
        <v>2253</v>
      </c>
      <c r="L3861" s="1353"/>
      <c r="M3861" s="1345" t="s">
        <v>11933</v>
      </c>
      <c r="N3861" s="1346" t="s">
        <v>1830</v>
      </c>
      <c r="O3861" s="1347"/>
      <c r="P3861" s="117" t="str">
        <f t="shared" si="31"/>
        <v>2507</v>
      </c>
      <c r="Q3861" s="117"/>
      <c r="R3861" s="1348">
        <v>250702018</v>
      </c>
      <c r="S3861" s="321"/>
      <c r="T3861" s="321"/>
    </row>
    <row r="3862" spans="1:20" ht="34.5" hidden="1" customHeight="1">
      <c r="A3862" s="1348">
        <v>250702019</v>
      </c>
      <c r="B3862" s="1339" t="str">
        <f t="shared" si="30"/>
        <v>2507</v>
      </c>
      <c r="C3862" s="1349" t="s">
        <v>2502</v>
      </c>
      <c r="D3862" s="1350">
        <v>1</v>
      </c>
      <c r="E3862" s="293" t="s">
        <v>11938</v>
      </c>
      <c r="F3862" s="1352" t="s">
        <v>11939</v>
      </c>
      <c r="G3862" s="1356">
        <v>40477</v>
      </c>
      <c r="H3862" s="1348" t="s">
        <v>2252</v>
      </c>
      <c r="I3862" s="1348">
        <v>1357</v>
      </c>
      <c r="J3862" s="1356">
        <v>39338</v>
      </c>
      <c r="K3862" s="1352" t="s">
        <v>2253</v>
      </c>
      <c r="L3862" s="1352"/>
      <c r="M3862" s="1345" t="s">
        <v>11940</v>
      </c>
      <c r="N3862" s="1346" t="s">
        <v>1830</v>
      </c>
      <c r="O3862" s="1347"/>
      <c r="P3862" s="117" t="str">
        <f t="shared" si="31"/>
        <v>2507</v>
      </c>
      <c r="Q3862" s="117"/>
      <c r="R3862" s="1348">
        <v>250702019</v>
      </c>
      <c r="S3862" s="321"/>
      <c r="T3862" s="321"/>
    </row>
    <row r="3863" spans="1:20" ht="34.5" hidden="1" customHeight="1">
      <c r="A3863" s="1348">
        <v>250702020</v>
      </c>
      <c r="B3863" s="1339" t="str">
        <f t="shared" si="30"/>
        <v>2507</v>
      </c>
      <c r="C3863" s="1349" t="s">
        <v>2502</v>
      </c>
      <c r="D3863" s="1350">
        <v>1</v>
      </c>
      <c r="E3863" s="293" t="s">
        <v>11941</v>
      </c>
      <c r="F3863" s="1352" t="s">
        <v>11942</v>
      </c>
      <c r="G3863" s="1351">
        <v>40477</v>
      </c>
      <c r="H3863" s="1348" t="s">
        <v>2252</v>
      </c>
      <c r="I3863" s="1348">
        <v>1357</v>
      </c>
      <c r="J3863" s="1351">
        <v>39338</v>
      </c>
      <c r="K3863" s="1352" t="s">
        <v>2253</v>
      </c>
      <c r="L3863" s="1352"/>
      <c r="M3863" s="1345" t="s">
        <v>11940</v>
      </c>
      <c r="N3863" s="1346" t="s">
        <v>1830</v>
      </c>
      <c r="O3863" s="1347"/>
      <c r="P3863" s="117" t="str">
        <f t="shared" si="31"/>
        <v>2507</v>
      </c>
      <c r="Q3863" s="117"/>
      <c r="R3863" s="1348">
        <v>250702020</v>
      </c>
      <c r="S3863" s="321"/>
      <c r="T3863" s="321"/>
    </row>
    <row r="3864" spans="1:20" ht="34.5" hidden="1" customHeight="1">
      <c r="A3864" s="1348">
        <v>250702022</v>
      </c>
      <c r="B3864" s="1339" t="str">
        <f t="shared" si="30"/>
        <v>2507</v>
      </c>
      <c r="C3864" s="1349" t="s">
        <v>2502</v>
      </c>
      <c r="D3864" s="1350">
        <v>1</v>
      </c>
      <c r="E3864" s="293" t="s">
        <v>11943</v>
      </c>
      <c r="F3864" s="1352" t="s">
        <v>11944</v>
      </c>
      <c r="G3864" s="1351">
        <v>40477</v>
      </c>
      <c r="H3864" s="1348" t="s">
        <v>2252</v>
      </c>
      <c r="I3864" s="1348">
        <v>1357</v>
      </c>
      <c r="J3864" s="1351">
        <v>39338</v>
      </c>
      <c r="K3864" s="1352" t="s">
        <v>2253</v>
      </c>
      <c r="L3864" s="1352"/>
      <c r="M3864" s="1345" t="s">
        <v>11940</v>
      </c>
      <c r="N3864" s="1346" t="s">
        <v>1830</v>
      </c>
      <c r="O3864" s="1347"/>
      <c r="P3864" s="117" t="str">
        <f t="shared" si="31"/>
        <v>2507</v>
      </c>
      <c r="Q3864" s="117"/>
      <c r="R3864" s="1348">
        <v>250702022</v>
      </c>
      <c r="S3864" s="321"/>
      <c r="T3864" s="321"/>
    </row>
    <row r="3865" spans="1:20" ht="34.5" hidden="1" customHeight="1">
      <c r="A3865" s="1348">
        <v>250702024</v>
      </c>
      <c r="B3865" s="1339" t="str">
        <f t="shared" si="30"/>
        <v>2507</v>
      </c>
      <c r="C3865" s="1349" t="s">
        <v>2502</v>
      </c>
      <c r="D3865" s="1350">
        <v>1</v>
      </c>
      <c r="E3865" s="293" t="s">
        <v>11945</v>
      </c>
      <c r="F3865" s="1352" t="s">
        <v>11946</v>
      </c>
      <c r="G3865" s="1351">
        <v>40477</v>
      </c>
      <c r="H3865" s="1348" t="s">
        <v>2252</v>
      </c>
      <c r="I3865" s="1348">
        <v>1357</v>
      </c>
      <c r="J3865" s="1351">
        <v>39338</v>
      </c>
      <c r="K3865" s="1352" t="s">
        <v>2253</v>
      </c>
      <c r="L3865" s="1352"/>
      <c r="M3865" s="1345" t="s">
        <v>11947</v>
      </c>
      <c r="N3865" s="1346" t="s">
        <v>1830</v>
      </c>
      <c r="O3865" s="1347"/>
      <c r="P3865" s="117" t="str">
        <f t="shared" si="31"/>
        <v>2507</v>
      </c>
      <c r="Q3865" s="117"/>
      <c r="R3865" s="1348">
        <v>250702024</v>
      </c>
      <c r="S3865" s="321"/>
      <c r="T3865" s="321"/>
    </row>
    <row r="3866" spans="1:20" ht="34.5" hidden="1" customHeight="1">
      <c r="A3866" s="1348">
        <v>250702025</v>
      </c>
      <c r="B3866" s="1339" t="str">
        <f t="shared" si="30"/>
        <v>2507</v>
      </c>
      <c r="C3866" s="1349" t="s">
        <v>2502</v>
      </c>
      <c r="D3866" s="1350">
        <v>1</v>
      </c>
      <c r="E3866" s="293" t="s">
        <v>11948</v>
      </c>
      <c r="F3866" s="1352" t="s">
        <v>11949</v>
      </c>
      <c r="G3866" s="1351">
        <v>40477</v>
      </c>
      <c r="H3866" s="1348" t="s">
        <v>2252</v>
      </c>
      <c r="I3866" s="1348">
        <v>1357</v>
      </c>
      <c r="J3866" s="1351">
        <v>39338</v>
      </c>
      <c r="K3866" s="1352" t="s">
        <v>2253</v>
      </c>
      <c r="L3866" s="1352"/>
      <c r="M3866" s="1345" t="s">
        <v>11950</v>
      </c>
      <c r="N3866" s="1346" t="s">
        <v>1830</v>
      </c>
      <c r="O3866" s="1347"/>
      <c r="P3866" s="117" t="str">
        <f t="shared" si="31"/>
        <v>2507</v>
      </c>
      <c r="Q3866" s="117"/>
      <c r="R3866" s="1348">
        <v>250702025</v>
      </c>
      <c r="S3866" s="321"/>
      <c r="T3866" s="321"/>
    </row>
    <row r="3867" spans="1:20" ht="34.5" hidden="1" customHeight="1">
      <c r="A3867" s="1348">
        <v>250702026</v>
      </c>
      <c r="B3867" s="1339" t="str">
        <f t="shared" si="30"/>
        <v>2507</v>
      </c>
      <c r="C3867" s="1349" t="s">
        <v>2502</v>
      </c>
      <c r="D3867" s="1350">
        <v>1</v>
      </c>
      <c r="E3867" s="293" t="s">
        <v>11951</v>
      </c>
      <c r="F3867" s="1352" t="s">
        <v>11952</v>
      </c>
      <c r="G3867" s="1351">
        <v>40477</v>
      </c>
      <c r="H3867" s="1348" t="s">
        <v>2252</v>
      </c>
      <c r="I3867" s="1348">
        <v>1357</v>
      </c>
      <c r="J3867" s="1351">
        <v>39338</v>
      </c>
      <c r="K3867" s="1352" t="s">
        <v>2253</v>
      </c>
      <c r="L3867" s="1352"/>
      <c r="M3867" s="1345" t="s">
        <v>11953</v>
      </c>
      <c r="N3867" s="1346" t="s">
        <v>1830</v>
      </c>
      <c r="O3867" s="1347"/>
      <c r="P3867" s="117" t="str">
        <f t="shared" si="31"/>
        <v>2507</v>
      </c>
      <c r="Q3867" s="117"/>
      <c r="R3867" s="1348">
        <v>250702026</v>
      </c>
      <c r="S3867" s="321"/>
      <c r="T3867" s="321"/>
    </row>
    <row r="3868" spans="1:20" ht="34.5" hidden="1" customHeight="1">
      <c r="A3868" s="1348">
        <v>250702027</v>
      </c>
      <c r="B3868" s="1339" t="str">
        <f t="shared" si="30"/>
        <v>2507</v>
      </c>
      <c r="C3868" s="1349" t="s">
        <v>2502</v>
      </c>
      <c r="D3868" s="1350">
        <v>1</v>
      </c>
      <c r="E3868" s="293" t="s">
        <v>11954</v>
      </c>
      <c r="F3868" s="1352" t="s">
        <v>11955</v>
      </c>
      <c r="G3868" s="1351">
        <v>41456</v>
      </c>
      <c r="H3868" s="1348" t="s">
        <v>2252</v>
      </c>
      <c r="I3868" s="1348">
        <v>1357</v>
      </c>
      <c r="J3868" s="1356">
        <v>39338</v>
      </c>
      <c r="K3868" s="1352" t="s">
        <v>2253</v>
      </c>
      <c r="L3868" s="1352"/>
      <c r="M3868" s="1345" t="s">
        <v>11956</v>
      </c>
      <c r="N3868" s="1346" t="s">
        <v>1830</v>
      </c>
      <c r="O3868" s="1347"/>
      <c r="P3868" s="117" t="str">
        <f t="shared" si="31"/>
        <v>2507</v>
      </c>
      <c r="Q3868" s="117"/>
      <c r="R3868" s="1348">
        <v>250702027</v>
      </c>
      <c r="S3868" s="321"/>
      <c r="T3868" s="321"/>
    </row>
    <row r="3869" spans="1:20" ht="34.5" hidden="1" customHeight="1">
      <c r="A3869" s="1348">
        <v>250702028</v>
      </c>
      <c r="B3869" s="1339" t="str">
        <f t="shared" si="30"/>
        <v>2507</v>
      </c>
      <c r="C3869" s="1349" t="s">
        <v>2502</v>
      </c>
      <c r="D3869" s="1350">
        <v>1</v>
      </c>
      <c r="E3869" s="293" t="s">
        <v>11957</v>
      </c>
      <c r="F3869" s="1352" t="s">
        <v>11958</v>
      </c>
      <c r="G3869" s="1351">
        <v>42899</v>
      </c>
      <c r="H3869" s="1348" t="s">
        <v>2252</v>
      </c>
      <c r="I3869" s="1348">
        <v>1357</v>
      </c>
      <c r="J3869" s="1351">
        <v>39338</v>
      </c>
      <c r="K3869" s="1352" t="s">
        <v>2253</v>
      </c>
      <c r="L3869" s="1352" t="s">
        <v>11959</v>
      </c>
      <c r="M3869" s="1345" t="s">
        <v>11960</v>
      </c>
      <c r="N3869" s="1346" t="s">
        <v>3309</v>
      </c>
      <c r="O3869" s="1347"/>
      <c r="P3869" s="117" t="str">
        <f t="shared" si="31"/>
        <v>2507</v>
      </c>
      <c r="Q3869" s="117"/>
      <c r="R3869" s="1348">
        <v>250702028</v>
      </c>
      <c r="S3869" s="321"/>
      <c r="T3869" s="321"/>
    </row>
    <row r="3870" spans="1:20" ht="34.5" hidden="1" customHeight="1">
      <c r="A3870" s="1348">
        <v>250702029</v>
      </c>
      <c r="B3870" s="1339" t="str">
        <f t="shared" si="30"/>
        <v>2507</v>
      </c>
      <c r="C3870" s="1349" t="s">
        <v>2502</v>
      </c>
      <c r="D3870" s="1350">
        <v>1</v>
      </c>
      <c r="E3870" s="293" t="s">
        <v>11961</v>
      </c>
      <c r="F3870" s="1352" t="s">
        <v>11962</v>
      </c>
      <c r="G3870" s="1351">
        <v>40477</v>
      </c>
      <c r="H3870" s="1348" t="s">
        <v>2252</v>
      </c>
      <c r="I3870" s="1348">
        <v>1357</v>
      </c>
      <c r="J3870" s="1356">
        <v>39338</v>
      </c>
      <c r="K3870" s="1352" t="s">
        <v>2253</v>
      </c>
      <c r="L3870" s="1352" t="s">
        <v>11963</v>
      </c>
      <c r="M3870" s="1345" t="s">
        <v>11964</v>
      </c>
      <c r="N3870" s="1346" t="s">
        <v>3309</v>
      </c>
      <c r="O3870" s="1347"/>
      <c r="P3870" s="117" t="str">
        <f t="shared" si="31"/>
        <v>2507</v>
      </c>
      <c r="Q3870" s="117"/>
      <c r="R3870" s="1348">
        <v>250702029</v>
      </c>
      <c r="S3870" s="321"/>
      <c r="T3870" s="321"/>
    </row>
    <row r="3871" spans="1:20" ht="34.5" hidden="1" customHeight="1">
      <c r="A3871" s="1348">
        <v>250702030</v>
      </c>
      <c r="B3871" s="1339" t="str">
        <f t="shared" si="30"/>
        <v>2507</v>
      </c>
      <c r="C3871" s="1349" t="s">
        <v>2502</v>
      </c>
      <c r="D3871" s="1350">
        <v>2</v>
      </c>
      <c r="E3871" s="293" t="s">
        <v>11965</v>
      </c>
      <c r="F3871" s="1352" t="s">
        <v>11962</v>
      </c>
      <c r="G3871" s="1351">
        <v>42899</v>
      </c>
      <c r="H3871" s="1348" t="s">
        <v>2252</v>
      </c>
      <c r="I3871" s="1348">
        <v>1416</v>
      </c>
      <c r="J3871" s="1351">
        <v>40325</v>
      </c>
      <c r="K3871" s="1352" t="s">
        <v>2253</v>
      </c>
      <c r="L3871" s="1352"/>
      <c r="M3871" s="1345" t="s">
        <v>11966</v>
      </c>
      <c r="N3871" s="1346" t="s">
        <v>3309</v>
      </c>
      <c r="O3871" s="1347"/>
      <c r="P3871" s="117" t="str">
        <f t="shared" si="31"/>
        <v>2507</v>
      </c>
      <c r="Q3871" s="117"/>
      <c r="R3871" s="1348">
        <v>250702030</v>
      </c>
      <c r="S3871" s="321"/>
      <c r="T3871" s="321"/>
    </row>
    <row r="3872" spans="1:20" ht="34.5" hidden="1" customHeight="1">
      <c r="A3872" s="1348">
        <v>250702031</v>
      </c>
      <c r="B3872" s="1339" t="str">
        <f t="shared" si="30"/>
        <v>2507</v>
      </c>
      <c r="C3872" s="1349" t="s">
        <v>2502</v>
      </c>
      <c r="D3872" s="1350">
        <v>1</v>
      </c>
      <c r="E3872" s="293" t="s">
        <v>11967</v>
      </c>
      <c r="F3872" s="1352" t="s">
        <v>11968</v>
      </c>
      <c r="G3872" s="1351">
        <v>40477</v>
      </c>
      <c r="H3872" s="1348" t="s">
        <v>2252</v>
      </c>
      <c r="I3872" s="1348">
        <v>1357</v>
      </c>
      <c r="J3872" s="1351">
        <v>39338</v>
      </c>
      <c r="K3872" s="1352" t="s">
        <v>2253</v>
      </c>
      <c r="L3872" s="1352" t="s">
        <v>11963</v>
      </c>
      <c r="M3872" s="1345" t="s">
        <v>11966</v>
      </c>
      <c r="N3872" s="1346" t="s">
        <v>3309</v>
      </c>
      <c r="O3872" s="1347"/>
      <c r="P3872" s="117" t="str">
        <f t="shared" si="31"/>
        <v>2507</v>
      </c>
      <c r="Q3872" s="117"/>
      <c r="R3872" s="1348">
        <v>250702031</v>
      </c>
      <c r="S3872" s="321"/>
      <c r="T3872" s="321"/>
    </row>
    <row r="3873" spans="1:20" ht="34.5" hidden="1" customHeight="1">
      <c r="A3873" s="1348">
        <v>250702034</v>
      </c>
      <c r="B3873" s="1339" t="str">
        <f t="shared" si="30"/>
        <v>2507</v>
      </c>
      <c r="C3873" s="1349" t="s">
        <v>2502</v>
      </c>
      <c r="D3873" s="1350">
        <v>2</v>
      </c>
      <c r="E3873" s="293" t="s">
        <v>11969</v>
      </c>
      <c r="F3873" s="1352" t="s">
        <v>11968</v>
      </c>
      <c r="G3873" s="1351">
        <v>42899</v>
      </c>
      <c r="H3873" s="1348" t="s">
        <v>2252</v>
      </c>
      <c r="I3873" s="1348">
        <v>1416</v>
      </c>
      <c r="J3873" s="1351">
        <v>40325</v>
      </c>
      <c r="K3873" s="1352" t="s">
        <v>2253</v>
      </c>
      <c r="L3873" s="1352"/>
      <c r="M3873" s="1345" t="s">
        <v>11966</v>
      </c>
      <c r="N3873" s="1346" t="s">
        <v>3309</v>
      </c>
      <c r="O3873" s="1347"/>
      <c r="P3873" s="117" t="str">
        <f t="shared" si="31"/>
        <v>2507</v>
      </c>
      <c r="Q3873" s="117"/>
      <c r="R3873" s="1348">
        <v>250702034</v>
      </c>
      <c r="S3873" s="321"/>
      <c r="T3873" s="321"/>
    </row>
    <row r="3874" spans="1:20" ht="34.5" hidden="1" customHeight="1">
      <c r="A3874" s="1348">
        <v>250702036</v>
      </c>
      <c r="B3874" s="1339" t="str">
        <f t="shared" si="30"/>
        <v>2507</v>
      </c>
      <c r="C3874" s="1349" t="s">
        <v>2502</v>
      </c>
      <c r="D3874" s="1350">
        <v>1</v>
      </c>
      <c r="E3874" s="293" t="s">
        <v>11970</v>
      </c>
      <c r="F3874" s="1352" t="s">
        <v>11971</v>
      </c>
      <c r="G3874" s="1351">
        <v>40477</v>
      </c>
      <c r="H3874" s="1348" t="s">
        <v>2252</v>
      </c>
      <c r="I3874" s="1348">
        <v>1357</v>
      </c>
      <c r="J3874" s="1351">
        <v>39338</v>
      </c>
      <c r="K3874" s="1352" t="s">
        <v>2253</v>
      </c>
      <c r="L3874" s="1352" t="s">
        <v>11963</v>
      </c>
      <c r="M3874" s="1345" t="s">
        <v>11960</v>
      </c>
      <c r="N3874" s="1346" t="s">
        <v>3309</v>
      </c>
      <c r="O3874" s="1347"/>
      <c r="P3874" s="117" t="str">
        <f t="shared" si="31"/>
        <v>2507</v>
      </c>
      <c r="Q3874" s="117"/>
      <c r="R3874" s="1348">
        <v>250702036</v>
      </c>
      <c r="S3874" s="321"/>
      <c r="T3874" s="321"/>
    </row>
    <row r="3875" spans="1:20" ht="34.5" hidden="1" customHeight="1">
      <c r="A3875" s="1348">
        <v>250702037</v>
      </c>
      <c r="B3875" s="1339" t="str">
        <f t="shared" si="30"/>
        <v>2507</v>
      </c>
      <c r="C3875" s="1349" t="s">
        <v>2502</v>
      </c>
      <c r="D3875" s="1350">
        <v>2</v>
      </c>
      <c r="E3875" s="293" t="s">
        <v>11972</v>
      </c>
      <c r="F3875" s="1352" t="s">
        <v>11971</v>
      </c>
      <c r="G3875" s="1351">
        <v>42899</v>
      </c>
      <c r="H3875" s="1348" t="s">
        <v>2252</v>
      </c>
      <c r="I3875" s="1348">
        <v>1416</v>
      </c>
      <c r="J3875" s="1351">
        <v>40325</v>
      </c>
      <c r="K3875" s="1352" t="s">
        <v>2253</v>
      </c>
      <c r="L3875" s="1352"/>
      <c r="M3875" s="1345" t="s">
        <v>1830</v>
      </c>
      <c r="N3875" s="1346" t="s">
        <v>1830</v>
      </c>
      <c r="O3875" s="1347"/>
      <c r="P3875" s="117" t="str">
        <f t="shared" si="31"/>
        <v>2507</v>
      </c>
      <c r="Q3875" s="117"/>
      <c r="R3875" s="1348">
        <v>250702037</v>
      </c>
      <c r="S3875" s="321"/>
      <c r="T3875" s="321"/>
    </row>
    <row r="3876" spans="1:20" ht="34.5" hidden="1" customHeight="1">
      <c r="A3876" s="1348">
        <v>250702039</v>
      </c>
      <c r="B3876" s="1339" t="str">
        <f t="shared" si="30"/>
        <v>2507</v>
      </c>
      <c r="C3876" s="1349" t="s">
        <v>2502</v>
      </c>
      <c r="D3876" s="1350">
        <v>1</v>
      </c>
      <c r="E3876" s="293" t="s">
        <v>11973</v>
      </c>
      <c r="F3876" s="1352" t="s">
        <v>11974</v>
      </c>
      <c r="G3876" s="1351">
        <v>40883</v>
      </c>
      <c r="H3876" s="1348" t="s">
        <v>2252</v>
      </c>
      <c r="I3876" s="1348">
        <v>1357</v>
      </c>
      <c r="J3876" s="1351">
        <v>39338</v>
      </c>
      <c r="K3876" s="1352" t="s">
        <v>2253</v>
      </c>
      <c r="L3876" s="1353"/>
      <c r="M3876" s="1345" t="s">
        <v>1830</v>
      </c>
      <c r="N3876" s="1346" t="s">
        <v>1830</v>
      </c>
      <c r="O3876" s="1347"/>
      <c r="P3876" s="117" t="str">
        <f t="shared" si="31"/>
        <v>2507</v>
      </c>
      <c r="Q3876" s="117"/>
      <c r="R3876" s="1348">
        <v>250702039</v>
      </c>
      <c r="S3876" s="321"/>
      <c r="T3876" s="321"/>
    </row>
    <row r="3877" spans="1:20" ht="34.5" hidden="1" customHeight="1">
      <c r="A3877" s="1348">
        <v>250702041</v>
      </c>
      <c r="B3877" s="1339" t="str">
        <f t="shared" si="30"/>
        <v>2507</v>
      </c>
      <c r="C3877" s="1349" t="s">
        <v>2502</v>
      </c>
      <c r="D3877" s="1350">
        <v>1</v>
      </c>
      <c r="E3877" s="293" t="s">
        <v>11975</v>
      </c>
      <c r="F3877" s="1352" t="s">
        <v>11976</v>
      </c>
      <c r="G3877" s="1351">
        <v>40883</v>
      </c>
      <c r="H3877" s="1348" t="s">
        <v>2252</v>
      </c>
      <c r="I3877" s="1348">
        <v>1357</v>
      </c>
      <c r="J3877" s="1351">
        <v>39338</v>
      </c>
      <c r="K3877" s="1352" t="s">
        <v>2253</v>
      </c>
      <c r="L3877" s="1352"/>
      <c r="M3877" s="1345" t="s">
        <v>1830</v>
      </c>
      <c r="N3877" s="1346" t="s">
        <v>11977</v>
      </c>
      <c r="O3877" s="1347"/>
      <c r="P3877" s="117" t="str">
        <f t="shared" si="31"/>
        <v>2507</v>
      </c>
      <c r="Q3877" s="117"/>
      <c r="R3877" s="1348">
        <v>250702041</v>
      </c>
      <c r="S3877" s="321"/>
      <c r="T3877" s="321"/>
    </row>
    <row r="3878" spans="1:20" ht="34.5" hidden="1" customHeight="1">
      <c r="A3878" s="1348">
        <v>250702042</v>
      </c>
      <c r="B3878" s="1339" t="str">
        <f t="shared" si="30"/>
        <v>2507</v>
      </c>
      <c r="C3878" s="1349" t="s">
        <v>2502</v>
      </c>
      <c r="D3878" s="1350">
        <v>1</v>
      </c>
      <c r="E3878" s="293" t="s">
        <v>11978</v>
      </c>
      <c r="F3878" s="1352" t="s">
        <v>11979</v>
      </c>
      <c r="G3878" s="1351">
        <v>40883</v>
      </c>
      <c r="H3878" s="1348" t="s">
        <v>2252</v>
      </c>
      <c r="I3878" s="1348">
        <v>1357</v>
      </c>
      <c r="J3878" s="1351">
        <v>39338</v>
      </c>
      <c r="K3878" s="1352" t="s">
        <v>2253</v>
      </c>
      <c r="L3878" s="1353"/>
      <c r="M3878" s="1345" t="s">
        <v>1830</v>
      </c>
      <c r="N3878" s="1346" t="s">
        <v>11980</v>
      </c>
      <c r="O3878" s="1347"/>
      <c r="P3878" s="117" t="str">
        <f t="shared" si="31"/>
        <v>2507</v>
      </c>
      <c r="Q3878" s="117"/>
      <c r="R3878" s="1348">
        <v>250702042</v>
      </c>
      <c r="S3878" s="321"/>
      <c r="T3878" s="321"/>
    </row>
    <row r="3879" spans="1:20" ht="34.5" hidden="1" customHeight="1">
      <c r="A3879" s="1348">
        <v>250702043</v>
      </c>
      <c r="B3879" s="1339" t="str">
        <f t="shared" si="30"/>
        <v>2507</v>
      </c>
      <c r="C3879" s="1349" t="s">
        <v>2502</v>
      </c>
      <c r="D3879" s="1350">
        <v>1</v>
      </c>
      <c r="E3879" s="293" t="s">
        <v>11981</v>
      </c>
      <c r="F3879" s="1352" t="s">
        <v>11982</v>
      </c>
      <c r="G3879" s="1351">
        <v>40883</v>
      </c>
      <c r="H3879" s="1348" t="s">
        <v>2252</v>
      </c>
      <c r="I3879" s="1348">
        <v>1357</v>
      </c>
      <c r="J3879" s="1351">
        <v>39338</v>
      </c>
      <c r="K3879" s="1352" t="s">
        <v>2253</v>
      </c>
      <c r="L3879" s="1352"/>
      <c r="M3879" s="1345" t="s">
        <v>1830</v>
      </c>
      <c r="N3879" s="1346" t="s">
        <v>11980</v>
      </c>
      <c r="O3879" s="1347"/>
      <c r="P3879" s="117" t="str">
        <f t="shared" si="31"/>
        <v>2507</v>
      </c>
      <c r="Q3879" s="117"/>
      <c r="R3879" s="1348">
        <v>250702043</v>
      </c>
      <c r="S3879" s="321"/>
      <c r="T3879" s="321"/>
    </row>
    <row r="3880" spans="1:20" ht="34.5" hidden="1" customHeight="1">
      <c r="A3880" s="1348">
        <v>250702044</v>
      </c>
      <c r="B3880" s="1339" t="str">
        <f t="shared" si="30"/>
        <v>2507</v>
      </c>
      <c r="C3880" s="1349" t="s">
        <v>2502</v>
      </c>
      <c r="D3880" s="1350">
        <v>1</v>
      </c>
      <c r="E3880" s="293" t="s">
        <v>11983</v>
      </c>
      <c r="F3880" s="1352" t="s">
        <v>11984</v>
      </c>
      <c r="G3880" s="1351">
        <v>40883</v>
      </c>
      <c r="H3880" s="1348" t="s">
        <v>2252</v>
      </c>
      <c r="I3880" s="1348">
        <v>1357</v>
      </c>
      <c r="J3880" s="1351">
        <v>39338</v>
      </c>
      <c r="K3880" s="1352" t="s">
        <v>2253</v>
      </c>
      <c r="L3880" s="1353"/>
      <c r="M3880" s="1345" t="s">
        <v>1830</v>
      </c>
      <c r="N3880" s="1346" t="s">
        <v>11985</v>
      </c>
      <c r="O3880" s="1347"/>
      <c r="P3880" s="117" t="str">
        <f t="shared" si="31"/>
        <v>2507</v>
      </c>
      <c r="Q3880" s="117"/>
      <c r="R3880" s="1348">
        <v>250702044</v>
      </c>
      <c r="S3880" s="321"/>
      <c r="T3880" s="321"/>
    </row>
    <row r="3881" spans="1:20" ht="34.5" hidden="1" customHeight="1">
      <c r="A3881" s="1348">
        <v>250702040</v>
      </c>
      <c r="B3881" s="1339" t="str">
        <f t="shared" si="30"/>
        <v>2507</v>
      </c>
      <c r="C3881" s="1349" t="s">
        <v>2502</v>
      </c>
      <c r="D3881" s="1350">
        <v>1</v>
      </c>
      <c r="E3881" s="293" t="s">
        <v>11986</v>
      </c>
      <c r="F3881" s="1352" t="s">
        <v>11987</v>
      </c>
      <c r="G3881" s="1351">
        <v>40883</v>
      </c>
      <c r="H3881" s="1348" t="s">
        <v>2252</v>
      </c>
      <c r="I3881" s="1348">
        <v>1357</v>
      </c>
      <c r="J3881" s="1351">
        <v>39338</v>
      </c>
      <c r="K3881" s="1352" t="s">
        <v>2253</v>
      </c>
      <c r="L3881" s="1352"/>
      <c r="M3881" s="1345" t="s">
        <v>1830</v>
      </c>
      <c r="N3881" s="1346" t="s">
        <v>11988</v>
      </c>
      <c r="O3881" s="1347"/>
      <c r="P3881" s="117" t="str">
        <f t="shared" si="31"/>
        <v>2507</v>
      </c>
      <c r="Q3881" s="117"/>
      <c r="R3881" s="1348">
        <v>250702040</v>
      </c>
      <c r="S3881" s="321"/>
      <c r="T3881" s="321"/>
    </row>
    <row r="3882" spans="1:20" ht="34.5" hidden="1" customHeight="1">
      <c r="A3882" s="1348">
        <v>250702045</v>
      </c>
      <c r="B3882" s="1339" t="str">
        <f t="shared" si="30"/>
        <v>2507</v>
      </c>
      <c r="C3882" s="1349" t="s">
        <v>2502</v>
      </c>
      <c r="D3882" s="1350">
        <v>1</v>
      </c>
      <c r="E3882" s="293" t="s">
        <v>11989</v>
      </c>
      <c r="F3882" s="1352" t="s">
        <v>11990</v>
      </c>
      <c r="G3882" s="1351">
        <v>41240</v>
      </c>
      <c r="H3882" s="1348" t="s">
        <v>2252</v>
      </c>
      <c r="I3882" s="1348">
        <v>1381</v>
      </c>
      <c r="J3882" s="1351">
        <v>39751</v>
      </c>
      <c r="K3882" s="1352" t="s">
        <v>2253</v>
      </c>
      <c r="L3882" s="1352" t="s">
        <v>11991</v>
      </c>
      <c r="M3882" s="1345" t="s">
        <v>1830</v>
      </c>
      <c r="N3882" s="1346" t="s">
        <v>11985</v>
      </c>
      <c r="O3882" s="1347"/>
      <c r="P3882" s="117" t="str">
        <f t="shared" si="31"/>
        <v>2507</v>
      </c>
      <c r="Q3882" s="117"/>
      <c r="R3882" s="1348">
        <v>250702045</v>
      </c>
      <c r="S3882" s="321"/>
      <c r="T3882" s="321"/>
    </row>
    <row r="3883" spans="1:20" ht="15.75" hidden="1" customHeight="1">
      <c r="A3883" s="1348">
        <v>250702046</v>
      </c>
      <c r="B3883" s="1339" t="str">
        <f t="shared" si="30"/>
        <v>2507</v>
      </c>
      <c r="C3883" s="1349" t="s">
        <v>2502</v>
      </c>
      <c r="D3883" s="1350">
        <v>1</v>
      </c>
      <c r="E3883" s="293" t="s">
        <v>11992</v>
      </c>
      <c r="F3883" s="1352" t="s">
        <v>11993</v>
      </c>
      <c r="G3883" s="1356">
        <v>41240</v>
      </c>
      <c r="H3883" s="1348" t="s">
        <v>2252</v>
      </c>
      <c r="I3883" s="1348">
        <v>1381</v>
      </c>
      <c r="J3883" s="1351">
        <v>39751</v>
      </c>
      <c r="K3883" s="1352" t="s">
        <v>2253</v>
      </c>
      <c r="L3883" s="1352" t="s">
        <v>11994</v>
      </c>
      <c r="M3883" s="1345" t="s">
        <v>1830</v>
      </c>
      <c r="N3883" s="1346" t="s">
        <v>11985</v>
      </c>
      <c r="O3883" s="1347"/>
      <c r="P3883" s="117" t="str">
        <f t="shared" si="31"/>
        <v>2507</v>
      </c>
      <c r="Q3883" s="117"/>
      <c r="R3883" s="1348">
        <v>250702046</v>
      </c>
      <c r="S3883" s="321"/>
      <c r="T3883" s="321"/>
    </row>
    <row r="3884" spans="1:20" ht="34.5" hidden="1" customHeight="1">
      <c r="A3884" s="1348">
        <v>210101001</v>
      </c>
      <c r="B3884" s="1339" t="str">
        <f t="shared" si="30"/>
        <v>2101</v>
      </c>
      <c r="C3884" s="1349" t="s">
        <v>2502</v>
      </c>
      <c r="D3884" s="1350">
        <v>1</v>
      </c>
      <c r="E3884" s="293" t="s">
        <v>11995</v>
      </c>
      <c r="F3884" s="1352" t="s">
        <v>11996</v>
      </c>
      <c r="G3884" s="1351">
        <v>41240</v>
      </c>
      <c r="H3884" s="1348" t="s">
        <v>2252</v>
      </c>
      <c r="I3884" s="1348">
        <v>1381</v>
      </c>
      <c r="J3884" s="1351">
        <v>39751</v>
      </c>
      <c r="K3884" s="1352" t="s">
        <v>2253</v>
      </c>
      <c r="L3884" s="1352" t="s">
        <v>11997</v>
      </c>
      <c r="M3884" s="1345" t="s">
        <v>1830</v>
      </c>
      <c r="N3884" s="1346" t="s">
        <v>11998</v>
      </c>
      <c r="O3884" s="1347"/>
      <c r="P3884" s="117" t="str">
        <f t="shared" si="31"/>
        <v>2101</v>
      </c>
      <c r="Q3884" s="117"/>
      <c r="R3884" s="1348">
        <v>210101001</v>
      </c>
      <c r="S3884" s="321"/>
      <c r="T3884" s="321"/>
    </row>
    <row r="3885" spans="1:20" ht="34.5" hidden="1" customHeight="1">
      <c r="A3885" s="1348">
        <v>210101002</v>
      </c>
      <c r="B3885" s="1339" t="str">
        <f t="shared" si="30"/>
        <v>2101</v>
      </c>
      <c r="C3885" s="1349" t="s">
        <v>2502</v>
      </c>
      <c r="D3885" s="1350">
        <v>1</v>
      </c>
      <c r="E3885" s="293" t="s">
        <v>11999</v>
      </c>
      <c r="F3885" s="1352" t="s">
        <v>12000</v>
      </c>
      <c r="G3885" s="1351">
        <v>41240</v>
      </c>
      <c r="H3885" s="1348" t="s">
        <v>2252</v>
      </c>
      <c r="I3885" s="1348">
        <v>1381</v>
      </c>
      <c r="J3885" s="1351">
        <v>39751</v>
      </c>
      <c r="K3885" s="1352" t="s">
        <v>2253</v>
      </c>
      <c r="L3885" s="1352"/>
      <c r="M3885" s="1345" t="s">
        <v>1830</v>
      </c>
      <c r="N3885" s="1346" t="s">
        <v>11998</v>
      </c>
      <c r="O3885" s="1347"/>
      <c r="P3885" s="117" t="str">
        <f t="shared" si="31"/>
        <v>2101</v>
      </c>
      <c r="Q3885" s="117"/>
      <c r="R3885" s="1348">
        <v>210101002</v>
      </c>
      <c r="S3885" s="321"/>
      <c r="T3885" s="321"/>
    </row>
    <row r="3886" spans="1:20" ht="34.5" hidden="1" customHeight="1">
      <c r="A3886" s="1348">
        <v>210101002</v>
      </c>
      <c r="B3886" s="1339" t="str">
        <f t="shared" si="30"/>
        <v>2101</v>
      </c>
      <c r="C3886" s="1349" t="s">
        <v>2502</v>
      </c>
      <c r="D3886" s="1350">
        <v>2</v>
      </c>
      <c r="E3886" s="293" t="s">
        <v>12001</v>
      </c>
      <c r="F3886" s="1352" t="s">
        <v>12002</v>
      </c>
      <c r="G3886" s="1351">
        <v>44308</v>
      </c>
      <c r="H3886" s="1348" t="s">
        <v>2252</v>
      </c>
      <c r="I3886" s="1348">
        <v>1496</v>
      </c>
      <c r="J3886" s="1351">
        <v>41739</v>
      </c>
      <c r="K3886" s="1352" t="s">
        <v>2354</v>
      </c>
      <c r="L3886" s="1352"/>
      <c r="M3886" s="1345" t="s">
        <v>1830</v>
      </c>
      <c r="N3886" s="1346" t="s">
        <v>11998</v>
      </c>
      <c r="O3886" s="1347"/>
      <c r="P3886" s="117" t="str">
        <f t="shared" si="31"/>
        <v>2101</v>
      </c>
      <c r="Q3886" s="117"/>
      <c r="R3886" s="1348">
        <v>210101002</v>
      </c>
      <c r="S3886" s="321"/>
      <c r="T3886" s="321"/>
    </row>
    <row r="3887" spans="1:20" ht="34.5" hidden="1" customHeight="1">
      <c r="A3887" s="1348">
        <v>210101002</v>
      </c>
      <c r="B3887" s="1339" t="str">
        <f t="shared" si="30"/>
        <v>2101</v>
      </c>
      <c r="C3887" s="1349" t="s">
        <v>2502</v>
      </c>
      <c r="D3887" s="1350">
        <v>1</v>
      </c>
      <c r="E3887" s="293" t="s">
        <v>12003</v>
      </c>
      <c r="F3887" s="1352" t="s">
        <v>12004</v>
      </c>
      <c r="G3887" s="1351">
        <v>41240</v>
      </c>
      <c r="H3887" s="1348" t="s">
        <v>2252</v>
      </c>
      <c r="I3887" s="1348">
        <v>1381</v>
      </c>
      <c r="J3887" s="1351">
        <v>39751</v>
      </c>
      <c r="K3887" s="1352" t="s">
        <v>2253</v>
      </c>
      <c r="L3887" s="1352" t="s">
        <v>12005</v>
      </c>
      <c r="M3887" s="1345" t="s">
        <v>1830</v>
      </c>
      <c r="N3887" s="1346" t="s">
        <v>12006</v>
      </c>
      <c r="O3887" s="1347"/>
      <c r="P3887" s="117" t="str">
        <f t="shared" si="31"/>
        <v>2101</v>
      </c>
      <c r="Q3887" s="117"/>
      <c r="R3887" s="1348">
        <v>210101002</v>
      </c>
      <c r="S3887" s="321"/>
      <c r="T3887" s="321"/>
    </row>
    <row r="3888" spans="1:20" ht="34.5" hidden="1" customHeight="1">
      <c r="A3888" s="1348">
        <v>210101002</v>
      </c>
      <c r="B3888" s="1339" t="str">
        <f t="shared" si="30"/>
        <v>2101</v>
      </c>
      <c r="C3888" s="1349" t="s">
        <v>2502</v>
      </c>
      <c r="D3888" s="1350">
        <v>2</v>
      </c>
      <c r="E3888" s="293" t="s">
        <v>12007</v>
      </c>
      <c r="F3888" s="1352" t="s">
        <v>12008</v>
      </c>
      <c r="G3888" s="1351">
        <v>43830</v>
      </c>
      <c r="H3888" s="1348" t="s">
        <v>2252</v>
      </c>
      <c r="I3888" s="1348">
        <v>1496</v>
      </c>
      <c r="J3888" s="1351">
        <v>41739</v>
      </c>
      <c r="K3888" s="1352" t="s">
        <v>2354</v>
      </c>
      <c r="L3888" s="1352"/>
      <c r="M3888" s="1345" t="s">
        <v>1830</v>
      </c>
      <c r="N3888" s="1346" t="s">
        <v>12009</v>
      </c>
      <c r="O3888" s="1347"/>
      <c r="P3888" s="117" t="str">
        <f t="shared" si="31"/>
        <v>2101</v>
      </c>
      <c r="Q3888" s="117"/>
      <c r="R3888" s="1348">
        <v>210101002</v>
      </c>
      <c r="S3888" s="321"/>
      <c r="T3888" s="321"/>
    </row>
    <row r="3889" spans="1:20" ht="34.5" hidden="1" customHeight="1">
      <c r="A3889" s="1348">
        <v>210101003</v>
      </c>
      <c r="B3889" s="1339" t="str">
        <f t="shared" si="30"/>
        <v>2101</v>
      </c>
      <c r="C3889" s="1349" t="s">
        <v>2502</v>
      </c>
      <c r="D3889" s="1350">
        <v>1</v>
      </c>
      <c r="E3889" s="293" t="s">
        <v>12010</v>
      </c>
      <c r="F3889" s="1352" t="s">
        <v>12011</v>
      </c>
      <c r="G3889" s="1351">
        <v>41240</v>
      </c>
      <c r="H3889" s="1348" t="s">
        <v>2252</v>
      </c>
      <c r="I3889" s="1348">
        <v>1381</v>
      </c>
      <c r="J3889" s="1351">
        <v>39751</v>
      </c>
      <c r="K3889" s="1352" t="s">
        <v>2253</v>
      </c>
      <c r="L3889" s="1352"/>
      <c r="M3889" s="1345" t="s">
        <v>1830</v>
      </c>
      <c r="N3889" s="1346" t="s">
        <v>12012</v>
      </c>
      <c r="O3889" s="1347"/>
      <c r="P3889" s="117" t="str">
        <f t="shared" si="31"/>
        <v>2101</v>
      </c>
      <c r="Q3889" s="117"/>
      <c r="R3889" s="1348">
        <v>210101003</v>
      </c>
      <c r="S3889" s="321"/>
      <c r="T3889" s="321"/>
    </row>
    <row r="3890" spans="1:20" ht="34.5" hidden="1" customHeight="1">
      <c r="A3890" s="1348">
        <v>210101004</v>
      </c>
      <c r="B3890" s="1339" t="str">
        <f t="shared" si="30"/>
        <v>2101</v>
      </c>
      <c r="C3890" s="1349" t="s">
        <v>2502</v>
      </c>
      <c r="D3890" s="1350">
        <v>1</v>
      </c>
      <c r="E3890" s="293" t="s">
        <v>12013</v>
      </c>
      <c r="F3890" s="1352" t="s">
        <v>12014</v>
      </c>
      <c r="G3890" s="1351"/>
      <c r="H3890" s="1348" t="s">
        <v>2252</v>
      </c>
      <c r="I3890" s="1348">
        <v>1381</v>
      </c>
      <c r="J3890" s="1351">
        <v>39751</v>
      </c>
      <c r="K3890" s="1352" t="s">
        <v>2253</v>
      </c>
      <c r="L3890" s="1352"/>
      <c r="M3890" s="1345" t="s">
        <v>1830</v>
      </c>
      <c r="N3890" s="1346" t="s">
        <v>12015</v>
      </c>
      <c r="O3890" s="1347"/>
      <c r="P3890" s="117" t="str">
        <f t="shared" si="31"/>
        <v>2101</v>
      </c>
      <c r="Q3890" s="117"/>
      <c r="R3890" s="1348">
        <v>210101004</v>
      </c>
      <c r="S3890" s="321"/>
      <c r="T3890" s="321"/>
    </row>
    <row r="3891" spans="1:20" ht="34.5" hidden="1" customHeight="1">
      <c r="A3891" s="1348">
        <v>210101004</v>
      </c>
      <c r="B3891" s="1339" t="str">
        <f t="shared" si="30"/>
        <v>2101</v>
      </c>
      <c r="C3891" s="1349" t="s">
        <v>2502</v>
      </c>
      <c r="D3891" s="1350">
        <v>2</v>
      </c>
      <c r="E3891" s="293" t="s">
        <v>12016</v>
      </c>
      <c r="F3891" s="1352" t="s">
        <v>12017</v>
      </c>
      <c r="G3891" s="1351">
        <v>43099</v>
      </c>
      <c r="H3891" s="1348" t="s">
        <v>2252</v>
      </c>
      <c r="I3891" s="1348">
        <v>1482</v>
      </c>
      <c r="J3891" s="1351">
        <v>41470</v>
      </c>
      <c r="K3891" s="1352" t="s">
        <v>2253</v>
      </c>
      <c r="L3891" s="1352"/>
      <c r="M3891" s="1345" t="s">
        <v>1830</v>
      </c>
      <c r="N3891" s="1346" t="s">
        <v>12018</v>
      </c>
      <c r="O3891" s="1347"/>
      <c r="P3891" s="117" t="str">
        <f t="shared" si="31"/>
        <v>2101</v>
      </c>
      <c r="Q3891" s="117"/>
      <c r="R3891" s="1348">
        <v>210101004</v>
      </c>
      <c r="S3891" s="321"/>
      <c r="T3891" s="321"/>
    </row>
    <row r="3892" spans="1:20" ht="34.5" hidden="1" customHeight="1">
      <c r="A3892" s="1348">
        <v>210101005</v>
      </c>
      <c r="B3892" s="1339" t="str">
        <f t="shared" si="30"/>
        <v>2101</v>
      </c>
      <c r="C3892" s="1349" t="s">
        <v>2502</v>
      </c>
      <c r="D3892" s="1350">
        <v>1</v>
      </c>
      <c r="E3892" s="293" t="s">
        <v>12019</v>
      </c>
      <c r="F3892" s="1352" t="s">
        <v>12020</v>
      </c>
      <c r="G3892" s="1351">
        <v>41820</v>
      </c>
      <c r="H3892" s="1348" t="s">
        <v>2252</v>
      </c>
      <c r="I3892" s="1348">
        <v>1381</v>
      </c>
      <c r="J3892" s="1351">
        <v>39751</v>
      </c>
      <c r="K3892" s="1352" t="s">
        <v>2253</v>
      </c>
      <c r="L3892" s="1352" t="s">
        <v>12021</v>
      </c>
      <c r="M3892" s="1345" t="s">
        <v>1830</v>
      </c>
      <c r="N3892" s="1346" t="s">
        <v>12015</v>
      </c>
      <c r="O3892" s="1347"/>
      <c r="P3892" s="117" t="str">
        <f t="shared" si="31"/>
        <v>2101</v>
      </c>
      <c r="Q3892" s="117"/>
      <c r="R3892" s="1348">
        <v>210101005</v>
      </c>
      <c r="S3892" s="321"/>
      <c r="T3892" s="321"/>
    </row>
    <row r="3893" spans="1:20" ht="34.5" hidden="1" customHeight="1">
      <c r="A3893" s="1348">
        <v>210101006</v>
      </c>
      <c r="B3893" s="1339" t="str">
        <f t="shared" si="30"/>
        <v>2101</v>
      </c>
      <c r="C3893" s="1349" t="s">
        <v>2502</v>
      </c>
      <c r="D3893" s="1350">
        <v>1</v>
      </c>
      <c r="E3893" s="293" t="s">
        <v>12022</v>
      </c>
      <c r="F3893" s="1352" t="s">
        <v>12023</v>
      </c>
      <c r="G3893" s="1351">
        <v>41246</v>
      </c>
      <c r="H3893" s="1348" t="s">
        <v>2252</v>
      </c>
      <c r="I3893" s="1348">
        <v>1381</v>
      </c>
      <c r="J3893" s="1351">
        <v>39751</v>
      </c>
      <c r="K3893" s="1352" t="s">
        <v>2253</v>
      </c>
      <c r="L3893" s="1352" t="s">
        <v>12024</v>
      </c>
      <c r="M3893" s="1345" t="s">
        <v>1830</v>
      </c>
      <c r="N3893" s="1346" t="s">
        <v>3398</v>
      </c>
      <c r="O3893" s="1347"/>
      <c r="P3893" s="117" t="str">
        <f t="shared" si="31"/>
        <v>2101</v>
      </c>
      <c r="Q3893" s="117"/>
      <c r="R3893" s="1348">
        <v>210101006</v>
      </c>
      <c r="S3893" s="321"/>
      <c r="T3893" s="321"/>
    </row>
    <row r="3894" spans="1:20" ht="34.5" hidden="1" customHeight="1">
      <c r="A3894" s="1348">
        <v>210101006</v>
      </c>
      <c r="B3894" s="1339" t="str">
        <f t="shared" si="30"/>
        <v>2101</v>
      </c>
      <c r="C3894" s="1349" t="s">
        <v>2502</v>
      </c>
      <c r="D3894" s="1350">
        <v>2</v>
      </c>
      <c r="E3894" s="293" t="s">
        <v>12025</v>
      </c>
      <c r="F3894" s="1352" t="s">
        <v>12026</v>
      </c>
      <c r="G3894" s="1351">
        <v>42969</v>
      </c>
      <c r="H3894" s="1348" t="s">
        <v>2252</v>
      </c>
      <c r="I3894" s="1348">
        <v>1488</v>
      </c>
      <c r="J3894" s="1351">
        <v>41557</v>
      </c>
      <c r="K3894" s="1352" t="s">
        <v>2253</v>
      </c>
      <c r="L3894" s="1352"/>
      <c r="M3894" s="1345" t="s">
        <v>1830</v>
      </c>
      <c r="N3894" s="1346" t="s">
        <v>12027</v>
      </c>
      <c r="O3894" s="1347"/>
      <c r="P3894" s="117" t="str">
        <f t="shared" si="31"/>
        <v>2101</v>
      </c>
      <c r="Q3894" s="117"/>
      <c r="R3894" s="1348">
        <v>210101006</v>
      </c>
      <c r="S3894" s="321"/>
      <c r="T3894" s="321"/>
    </row>
    <row r="3895" spans="1:20" ht="34.5" hidden="1" customHeight="1">
      <c r="A3895" s="1348">
        <v>210101006</v>
      </c>
      <c r="B3895" s="1339" t="str">
        <f t="shared" si="30"/>
        <v>2101</v>
      </c>
      <c r="C3895" s="1349" t="s">
        <v>2502</v>
      </c>
      <c r="D3895" s="1350">
        <v>1</v>
      </c>
      <c r="E3895" s="293" t="s">
        <v>12028</v>
      </c>
      <c r="F3895" s="1352" t="s">
        <v>12029</v>
      </c>
      <c r="G3895" s="1351">
        <v>41246</v>
      </c>
      <c r="H3895" s="1348" t="s">
        <v>2252</v>
      </c>
      <c r="I3895" s="1348">
        <v>1381</v>
      </c>
      <c r="J3895" s="1351">
        <v>39751</v>
      </c>
      <c r="K3895" s="1352" t="s">
        <v>2253</v>
      </c>
      <c r="L3895" s="1352" t="s">
        <v>12030</v>
      </c>
      <c r="M3895" s="1345" t="s">
        <v>1830</v>
      </c>
      <c r="N3895" s="1346" t="s">
        <v>1830</v>
      </c>
      <c r="O3895" s="1347"/>
      <c r="P3895" s="117" t="str">
        <f t="shared" si="31"/>
        <v>2101</v>
      </c>
      <c r="Q3895" s="117"/>
      <c r="R3895" s="1348">
        <v>210101006</v>
      </c>
      <c r="S3895" s="321"/>
      <c r="T3895" s="321"/>
    </row>
    <row r="3896" spans="1:20" ht="34.5" hidden="1" customHeight="1">
      <c r="A3896" s="1348">
        <v>210101007</v>
      </c>
      <c r="B3896" s="1339" t="str">
        <f t="shared" si="30"/>
        <v>2101</v>
      </c>
      <c r="C3896" s="1349" t="s">
        <v>2502</v>
      </c>
      <c r="D3896" s="1350">
        <v>2</v>
      </c>
      <c r="E3896" s="293" t="s">
        <v>12031</v>
      </c>
      <c r="F3896" s="1352" t="s">
        <v>12032</v>
      </c>
      <c r="G3896" s="1351">
        <v>42969</v>
      </c>
      <c r="H3896" s="1348" t="s">
        <v>2252</v>
      </c>
      <c r="I3896" s="1348">
        <v>1491</v>
      </c>
      <c r="J3896" s="1356">
        <v>41627</v>
      </c>
      <c r="K3896" s="1352" t="s">
        <v>2253</v>
      </c>
      <c r="L3896" s="1352"/>
      <c r="M3896" s="1345" t="s">
        <v>1830</v>
      </c>
      <c r="N3896" s="1346" t="s">
        <v>1830</v>
      </c>
      <c r="O3896" s="1347"/>
      <c r="P3896" s="117" t="str">
        <f t="shared" si="31"/>
        <v>2101</v>
      </c>
      <c r="Q3896" s="117"/>
      <c r="R3896" s="1348">
        <v>210101007</v>
      </c>
      <c r="S3896" s="321"/>
      <c r="T3896" s="321"/>
    </row>
    <row r="3897" spans="1:20" ht="34.5" hidden="1" customHeight="1">
      <c r="A3897" s="1348">
        <v>210101007</v>
      </c>
      <c r="B3897" s="1339" t="str">
        <f t="shared" si="30"/>
        <v>2101</v>
      </c>
      <c r="C3897" s="1349" t="s">
        <v>2502</v>
      </c>
      <c r="D3897" s="1350">
        <v>1</v>
      </c>
      <c r="E3897" s="293" t="s">
        <v>12033</v>
      </c>
      <c r="F3897" s="1352" t="s">
        <v>12034</v>
      </c>
      <c r="G3897" s="1351">
        <v>42004</v>
      </c>
      <c r="H3897" s="1348" t="s">
        <v>2252</v>
      </c>
      <c r="I3897" s="1348">
        <v>1381</v>
      </c>
      <c r="J3897" s="1356">
        <v>39751</v>
      </c>
      <c r="K3897" s="1352" t="s">
        <v>2253</v>
      </c>
      <c r="L3897" s="1352" t="s">
        <v>12035</v>
      </c>
      <c r="M3897" s="1345" t="s">
        <v>1830</v>
      </c>
      <c r="N3897" s="1346" t="s">
        <v>1830</v>
      </c>
      <c r="O3897" s="1347"/>
      <c r="P3897" s="117" t="str">
        <f t="shared" si="31"/>
        <v>2101</v>
      </c>
      <c r="Q3897" s="117"/>
      <c r="R3897" s="1348">
        <v>210101007</v>
      </c>
      <c r="S3897" s="321"/>
      <c r="T3897" s="321"/>
    </row>
    <row r="3898" spans="1:20" ht="34.5" hidden="1" customHeight="1">
      <c r="A3898" s="1348">
        <v>210101007</v>
      </c>
      <c r="B3898" s="1339" t="str">
        <f t="shared" si="30"/>
        <v>2101</v>
      </c>
      <c r="C3898" s="1349" t="s">
        <v>2502</v>
      </c>
      <c r="D3898" s="1350">
        <v>1</v>
      </c>
      <c r="E3898" s="293" t="s">
        <v>12036</v>
      </c>
      <c r="F3898" s="1352" t="s">
        <v>12037</v>
      </c>
      <c r="G3898" s="1351">
        <v>41240</v>
      </c>
      <c r="H3898" s="1348" t="s">
        <v>2252</v>
      </c>
      <c r="I3898" s="1348"/>
      <c r="J3898" s="1367"/>
      <c r="K3898" s="1352" t="s">
        <v>2253</v>
      </c>
      <c r="L3898" s="1352" t="s">
        <v>12038</v>
      </c>
      <c r="M3898" s="1345" t="s">
        <v>1830</v>
      </c>
      <c r="N3898" s="1346" t="s">
        <v>1830</v>
      </c>
      <c r="O3898" s="1347"/>
      <c r="P3898" s="117" t="str">
        <f t="shared" si="31"/>
        <v>2101</v>
      </c>
      <c r="Q3898" s="117"/>
      <c r="R3898" s="1348">
        <v>210101007</v>
      </c>
      <c r="S3898" s="321"/>
      <c r="T3898" s="321"/>
    </row>
    <row r="3899" spans="1:20" ht="34.5" hidden="1" customHeight="1">
      <c r="A3899" s="1348">
        <v>210101008</v>
      </c>
      <c r="B3899" s="1339" t="str">
        <f t="shared" si="30"/>
        <v>2101</v>
      </c>
      <c r="C3899" s="1349" t="s">
        <v>2502</v>
      </c>
      <c r="D3899" s="1350">
        <v>2</v>
      </c>
      <c r="E3899" s="293" t="s">
        <v>12039</v>
      </c>
      <c r="F3899" s="1352" t="s">
        <v>12040</v>
      </c>
      <c r="G3899" s="1351">
        <v>42066</v>
      </c>
      <c r="H3899" s="1348" t="s">
        <v>2252</v>
      </c>
      <c r="I3899" s="1348">
        <v>1416</v>
      </c>
      <c r="J3899" s="1356">
        <v>40325</v>
      </c>
      <c r="K3899" s="1352" t="s">
        <v>2253</v>
      </c>
      <c r="L3899" s="1352"/>
      <c r="M3899" s="1345" t="s">
        <v>1830</v>
      </c>
      <c r="N3899" s="1346" t="s">
        <v>1830</v>
      </c>
      <c r="O3899" s="1347"/>
      <c r="P3899" s="117" t="str">
        <f t="shared" si="31"/>
        <v>2101</v>
      </c>
      <c r="Q3899" s="117"/>
      <c r="R3899" s="1348">
        <v>210101008</v>
      </c>
      <c r="S3899" s="321"/>
      <c r="T3899" s="321"/>
    </row>
    <row r="3900" spans="1:20" ht="34.5" hidden="1" customHeight="1">
      <c r="A3900" s="1348">
        <v>210101008</v>
      </c>
      <c r="B3900" s="1339" t="str">
        <f t="shared" si="30"/>
        <v>2101</v>
      </c>
      <c r="C3900" s="1349" t="s">
        <v>2502</v>
      </c>
      <c r="D3900" s="1350">
        <v>1</v>
      </c>
      <c r="E3900" s="293" t="s">
        <v>12041</v>
      </c>
      <c r="F3900" s="1352" t="s">
        <v>12042</v>
      </c>
      <c r="G3900" s="1351">
        <v>41240</v>
      </c>
      <c r="H3900" s="1348" t="s">
        <v>2252</v>
      </c>
      <c r="I3900" s="1348"/>
      <c r="J3900" s="1367"/>
      <c r="K3900" s="1352" t="s">
        <v>2253</v>
      </c>
      <c r="L3900" s="1352" t="s">
        <v>12038</v>
      </c>
      <c r="M3900" s="1345" t="s">
        <v>1830</v>
      </c>
      <c r="N3900" s="1346" t="s">
        <v>12043</v>
      </c>
      <c r="O3900" s="1347"/>
      <c r="P3900" s="117" t="str">
        <f t="shared" si="31"/>
        <v>2101</v>
      </c>
      <c r="Q3900" s="117"/>
      <c r="R3900" s="1348">
        <v>210101008</v>
      </c>
      <c r="S3900" s="321"/>
      <c r="T3900" s="321"/>
    </row>
    <row r="3901" spans="1:20" ht="34.5" hidden="1" customHeight="1">
      <c r="A3901" s="1348">
        <v>210101008</v>
      </c>
      <c r="B3901" s="1339" t="str">
        <f t="shared" si="30"/>
        <v>2101</v>
      </c>
      <c r="C3901" s="1349" t="s">
        <v>2502</v>
      </c>
      <c r="D3901" s="1350">
        <v>2</v>
      </c>
      <c r="E3901" s="293" t="s">
        <v>12044</v>
      </c>
      <c r="F3901" s="1352" t="s">
        <v>12045</v>
      </c>
      <c r="G3901" s="1351">
        <v>42066</v>
      </c>
      <c r="H3901" s="1348" t="s">
        <v>2252</v>
      </c>
      <c r="I3901" s="1348">
        <v>1416</v>
      </c>
      <c r="J3901" s="1356">
        <v>40325</v>
      </c>
      <c r="K3901" s="1352" t="s">
        <v>2253</v>
      </c>
      <c r="L3901" s="1352"/>
      <c r="M3901" s="1345" t="s">
        <v>1830</v>
      </c>
      <c r="N3901" s="1346" t="s">
        <v>12046</v>
      </c>
      <c r="O3901" s="1347"/>
      <c r="P3901" s="117" t="str">
        <f t="shared" si="31"/>
        <v>2101</v>
      </c>
      <c r="Q3901" s="117"/>
      <c r="R3901" s="1348">
        <v>210101008</v>
      </c>
      <c r="S3901" s="321"/>
      <c r="T3901" s="321"/>
    </row>
    <row r="3902" spans="1:20" ht="34.5" hidden="1" customHeight="1">
      <c r="A3902" s="1348">
        <v>210101008</v>
      </c>
      <c r="B3902" s="1339" t="str">
        <f t="shared" si="30"/>
        <v>2101</v>
      </c>
      <c r="C3902" s="1349" t="s">
        <v>2502</v>
      </c>
      <c r="D3902" s="1350">
        <v>1</v>
      </c>
      <c r="E3902" s="293" t="s">
        <v>12047</v>
      </c>
      <c r="F3902" s="1352" t="s">
        <v>12048</v>
      </c>
      <c r="G3902" s="1351">
        <v>41240</v>
      </c>
      <c r="H3902" s="1348" t="s">
        <v>2252</v>
      </c>
      <c r="I3902" s="1348"/>
      <c r="J3902" s="1367"/>
      <c r="K3902" s="1352" t="s">
        <v>2253</v>
      </c>
      <c r="L3902" s="1352" t="s">
        <v>12038</v>
      </c>
      <c r="M3902" s="1345" t="s">
        <v>1830</v>
      </c>
      <c r="N3902" s="1346" t="s">
        <v>12049</v>
      </c>
      <c r="O3902" s="1347"/>
      <c r="P3902" s="117" t="str">
        <f t="shared" si="31"/>
        <v>2101</v>
      </c>
      <c r="Q3902" s="117"/>
      <c r="R3902" s="1348">
        <v>210101008</v>
      </c>
      <c r="S3902" s="321"/>
      <c r="T3902" s="321"/>
    </row>
    <row r="3903" spans="1:20" ht="34.5" hidden="1" customHeight="1">
      <c r="A3903" s="1348">
        <v>210101009</v>
      </c>
      <c r="B3903" s="1339" t="str">
        <f t="shared" si="30"/>
        <v>2101</v>
      </c>
      <c r="C3903" s="1349" t="s">
        <v>2502</v>
      </c>
      <c r="D3903" s="1350">
        <v>2</v>
      </c>
      <c r="E3903" s="293" t="s">
        <v>12050</v>
      </c>
      <c r="F3903" s="1352" t="s">
        <v>12051</v>
      </c>
      <c r="G3903" s="1356">
        <v>42066</v>
      </c>
      <c r="H3903" s="1348" t="s">
        <v>2252</v>
      </c>
      <c r="I3903" s="1348">
        <v>1416</v>
      </c>
      <c r="J3903" s="1356">
        <v>40325</v>
      </c>
      <c r="K3903" s="1352" t="s">
        <v>2253</v>
      </c>
      <c r="L3903" s="1352"/>
      <c r="M3903" s="1345" t="s">
        <v>12052</v>
      </c>
      <c r="N3903" s="1346" t="s">
        <v>12053</v>
      </c>
      <c r="O3903" s="1347"/>
      <c r="P3903" s="117" t="str">
        <f t="shared" si="31"/>
        <v>2101</v>
      </c>
      <c r="Q3903" s="117"/>
      <c r="R3903" s="1348">
        <v>210101009</v>
      </c>
      <c r="S3903" s="321"/>
      <c r="T3903" s="321"/>
    </row>
    <row r="3904" spans="1:20" ht="34.5" hidden="1" customHeight="1">
      <c r="A3904" s="1348">
        <v>210101009</v>
      </c>
      <c r="B3904" s="1339" t="str">
        <f t="shared" si="30"/>
        <v>2101</v>
      </c>
      <c r="C3904" s="1349" t="s">
        <v>2502</v>
      </c>
      <c r="D3904" s="1350">
        <v>1</v>
      </c>
      <c r="E3904" s="293" t="s">
        <v>12054</v>
      </c>
      <c r="F3904" s="1352" t="s">
        <v>12055</v>
      </c>
      <c r="G3904" s="1356">
        <v>41240</v>
      </c>
      <c r="H3904" s="1348" t="s">
        <v>2252</v>
      </c>
      <c r="I3904" s="1348"/>
      <c r="J3904" s="1367"/>
      <c r="K3904" s="1352" t="s">
        <v>2253</v>
      </c>
      <c r="L3904" s="1352" t="s">
        <v>12038</v>
      </c>
      <c r="M3904" s="1345" t="s">
        <v>1830</v>
      </c>
      <c r="N3904" s="1346" t="s">
        <v>1830</v>
      </c>
      <c r="O3904" s="1347"/>
      <c r="P3904" s="117" t="str">
        <f t="shared" si="31"/>
        <v>2101</v>
      </c>
      <c r="Q3904" s="117"/>
      <c r="R3904" s="1348">
        <v>210101009</v>
      </c>
      <c r="S3904" s="321"/>
      <c r="T3904" s="321"/>
    </row>
    <row r="3905" spans="1:20" ht="34.5" hidden="1" customHeight="1">
      <c r="A3905" s="1348">
        <v>210101010</v>
      </c>
      <c r="B3905" s="1339" t="str">
        <f t="shared" si="30"/>
        <v>2101</v>
      </c>
      <c r="C3905" s="1349" t="s">
        <v>2502</v>
      </c>
      <c r="D3905" s="1350">
        <v>2</v>
      </c>
      <c r="E3905" s="293" t="s">
        <v>12056</v>
      </c>
      <c r="F3905" s="1352" t="s">
        <v>12057</v>
      </c>
      <c r="G3905" s="1356">
        <v>42066</v>
      </c>
      <c r="H3905" s="1348" t="s">
        <v>2252</v>
      </c>
      <c r="I3905" s="1348">
        <v>1416</v>
      </c>
      <c r="J3905" s="1356">
        <v>40325</v>
      </c>
      <c r="K3905" s="1352" t="s">
        <v>2253</v>
      </c>
      <c r="L3905" s="1352"/>
      <c r="M3905" s="1345" t="s">
        <v>12058</v>
      </c>
      <c r="N3905" s="1346" t="s">
        <v>12059</v>
      </c>
      <c r="O3905" s="1347"/>
      <c r="P3905" s="117" t="str">
        <f t="shared" si="31"/>
        <v>2101</v>
      </c>
      <c r="Q3905" s="117"/>
      <c r="R3905" s="1348">
        <v>210101010</v>
      </c>
      <c r="S3905" s="321"/>
      <c r="T3905" s="321"/>
    </row>
    <row r="3906" spans="1:20" ht="34.5" hidden="1" customHeight="1">
      <c r="A3906" s="1348">
        <v>210101010</v>
      </c>
      <c r="B3906" s="1339" t="str">
        <f t="shared" si="30"/>
        <v>2101</v>
      </c>
      <c r="C3906" s="1349" t="s">
        <v>2502</v>
      </c>
      <c r="D3906" s="1350">
        <v>1</v>
      </c>
      <c r="E3906" s="293" t="s">
        <v>12060</v>
      </c>
      <c r="F3906" s="1352" t="s">
        <v>12061</v>
      </c>
      <c r="G3906" s="1351">
        <v>41240</v>
      </c>
      <c r="H3906" s="1348" t="s">
        <v>2252</v>
      </c>
      <c r="I3906" s="1348"/>
      <c r="J3906" s="1367"/>
      <c r="K3906" s="1352" t="s">
        <v>2253</v>
      </c>
      <c r="L3906" s="1352" t="s">
        <v>12038</v>
      </c>
      <c r="M3906" s="1345" t="s">
        <v>1830</v>
      </c>
      <c r="N3906" s="1346" t="s">
        <v>12062</v>
      </c>
      <c r="O3906" s="1347"/>
      <c r="P3906" s="117" t="str">
        <f t="shared" si="31"/>
        <v>2101</v>
      </c>
      <c r="Q3906" s="117"/>
      <c r="R3906" s="1348">
        <v>210101010</v>
      </c>
      <c r="S3906" s="321"/>
      <c r="T3906" s="321"/>
    </row>
    <row r="3907" spans="1:20" ht="34.5" hidden="1" customHeight="1">
      <c r="A3907" s="1348">
        <v>210101011</v>
      </c>
      <c r="B3907" s="1339" t="str">
        <f t="shared" si="30"/>
        <v>2101</v>
      </c>
      <c r="C3907" s="1349" t="s">
        <v>2502</v>
      </c>
      <c r="D3907" s="1350">
        <v>2</v>
      </c>
      <c r="E3907" s="293" t="s">
        <v>12063</v>
      </c>
      <c r="F3907" s="1352" t="s">
        <v>12064</v>
      </c>
      <c r="G3907" s="1351">
        <v>42066</v>
      </c>
      <c r="H3907" s="1348" t="s">
        <v>2252</v>
      </c>
      <c r="I3907" s="1348">
        <v>1416</v>
      </c>
      <c r="J3907" s="1356">
        <v>40325</v>
      </c>
      <c r="K3907" s="1352" t="s">
        <v>2253</v>
      </c>
      <c r="L3907" s="1352"/>
      <c r="M3907" s="1345" t="s">
        <v>1830</v>
      </c>
      <c r="N3907" s="1346" t="s">
        <v>1830</v>
      </c>
      <c r="O3907" s="1347"/>
      <c r="P3907" s="117" t="str">
        <f t="shared" si="31"/>
        <v>2101</v>
      </c>
      <c r="Q3907" s="117"/>
      <c r="R3907" s="1348">
        <v>210101011</v>
      </c>
      <c r="S3907" s="321"/>
      <c r="T3907" s="321"/>
    </row>
    <row r="3908" spans="1:20" ht="34.5" hidden="1" customHeight="1">
      <c r="A3908" s="1348">
        <v>210101011</v>
      </c>
      <c r="B3908" s="1339" t="str">
        <f t="shared" si="30"/>
        <v>2101</v>
      </c>
      <c r="C3908" s="1349" t="s">
        <v>2502</v>
      </c>
      <c r="D3908" s="1350">
        <v>1</v>
      </c>
      <c r="E3908" s="293" t="s">
        <v>12065</v>
      </c>
      <c r="F3908" s="1352" t="s">
        <v>12066</v>
      </c>
      <c r="G3908" s="1351">
        <v>41240</v>
      </c>
      <c r="H3908" s="1348" t="s">
        <v>2252</v>
      </c>
      <c r="I3908" s="1348"/>
      <c r="J3908" s="1367"/>
      <c r="K3908" s="1352" t="s">
        <v>2253</v>
      </c>
      <c r="L3908" s="1352" t="s">
        <v>12038</v>
      </c>
      <c r="M3908" s="1345" t="s">
        <v>1830</v>
      </c>
      <c r="N3908" s="1346" t="s">
        <v>12067</v>
      </c>
      <c r="O3908" s="1347"/>
      <c r="P3908" s="117" t="str">
        <f t="shared" si="31"/>
        <v>2101</v>
      </c>
      <c r="Q3908" s="117"/>
      <c r="R3908" s="1348">
        <v>210101011</v>
      </c>
      <c r="S3908" s="321"/>
      <c r="T3908" s="321"/>
    </row>
    <row r="3909" spans="1:20" ht="34.5" hidden="1" customHeight="1">
      <c r="A3909" s="1348">
        <v>210101012</v>
      </c>
      <c r="B3909" s="1339" t="str">
        <f t="shared" si="30"/>
        <v>2101</v>
      </c>
      <c r="C3909" s="1349" t="s">
        <v>2502</v>
      </c>
      <c r="D3909" s="1350">
        <v>2</v>
      </c>
      <c r="E3909" s="293" t="s">
        <v>12068</v>
      </c>
      <c r="F3909" s="1352" t="s">
        <v>12069</v>
      </c>
      <c r="G3909" s="1351">
        <v>42066</v>
      </c>
      <c r="H3909" s="1348" t="s">
        <v>2252</v>
      </c>
      <c r="I3909" s="1348">
        <v>1416</v>
      </c>
      <c r="J3909" s="1356">
        <v>40325</v>
      </c>
      <c r="K3909" s="1352" t="s">
        <v>2253</v>
      </c>
      <c r="L3909" s="1352"/>
      <c r="M3909" s="1345" t="s">
        <v>1830</v>
      </c>
      <c r="N3909" s="1346" t="s">
        <v>1830</v>
      </c>
      <c r="O3909" s="1347"/>
      <c r="P3909" s="117" t="str">
        <f t="shared" si="31"/>
        <v>2101</v>
      </c>
      <c r="Q3909" s="117"/>
      <c r="R3909" s="1348">
        <v>210101012</v>
      </c>
      <c r="S3909" s="321"/>
      <c r="T3909" s="321"/>
    </row>
    <row r="3910" spans="1:20" ht="34.5" hidden="1" customHeight="1">
      <c r="A3910" s="1348">
        <v>210101012</v>
      </c>
      <c r="B3910" s="1339" t="str">
        <f t="shared" si="30"/>
        <v>2101</v>
      </c>
      <c r="C3910" s="1349" t="s">
        <v>2502</v>
      </c>
      <c r="D3910" s="1350">
        <v>1</v>
      </c>
      <c r="E3910" s="293" t="s">
        <v>12070</v>
      </c>
      <c r="F3910" s="1352" t="s">
        <v>12071</v>
      </c>
      <c r="G3910" s="1356">
        <v>41240</v>
      </c>
      <c r="H3910" s="1348" t="s">
        <v>2252</v>
      </c>
      <c r="I3910" s="1348"/>
      <c r="J3910" s="1367"/>
      <c r="K3910" s="1352" t="s">
        <v>2253</v>
      </c>
      <c r="L3910" s="1352" t="s">
        <v>12038</v>
      </c>
      <c r="M3910" s="1345" t="s">
        <v>12072</v>
      </c>
      <c r="N3910" s="1346" t="s">
        <v>12073</v>
      </c>
      <c r="O3910" s="1347"/>
      <c r="P3910" s="117" t="str">
        <f t="shared" si="31"/>
        <v>2101</v>
      </c>
      <c r="Q3910" s="117"/>
      <c r="R3910" s="1348">
        <v>210101012</v>
      </c>
      <c r="S3910" s="321"/>
      <c r="T3910" s="321"/>
    </row>
    <row r="3911" spans="1:20" ht="34.5" hidden="1" customHeight="1">
      <c r="A3911" s="1348">
        <v>210101013</v>
      </c>
      <c r="B3911" s="1339" t="str">
        <f t="shared" si="30"/>
        <v>2101</v>
      </c>
      <c r="C3911" s="1349" t="s">
        <v>2502</v>
      </c>
      <c r="D3911" s="1350">
        <v>2</v>
      </c>
      <c r="E3911" s="293" t="s">
        <v>12074</v>
      </c>
      <c r="F3911" s="1352" t="s">
        <v>12075</v>
      </c>
      <c r="G3911" s="1356">
        <v>42066</v>
      </c>
      <c r="H3911" s="1348" t="s">
        <v>2252</v>
      </c>
      <c r="I3911" s="1348">
        <v>1416</v>
      </c>
      <c r="J3911" s="1356">
        <v>40325</v>
      </c>
      <c r="K3911" s="1352" t="s">
        <v>2253</v>
      </c>
      <c r="L3911" s="1352"/>
      <c r="M3911" s="1345" t="s">
        <v>12076</v>
      </c>
      <c r="N3911" s="1346" t="s">
        <v>12077</v>
      </c>
      <c r="O3911" s="1347"/>
      <c r="P3911" s="117" t="str">
        <f t="shared" si="31"/>
        <v>2101</v>
      </c>
      <c r="Q3911" s="117"/>
      <c r="R3911" s="1348">
        <v>210101013</v>
      </c>
      <c r="S3911" s="321"/>
      <c r="T3911" s="321"/>
    </row>
    <row r="3912" spans="1:20" ht="34.5" hidden="1" customHeight="1">
      <c r="A3912" s="1348">
        <v>210101013</v>
      </c>
      <c r="B3912" s="1339" t="str">
        <f t="shared" si="30"/>
        <v>2101</v>
      </c>
      <c r="C3912" s="1349" t="s">
        <v>2502</v>
      </c>
      <c r="D3912" s="1350">
        <v>1</v>
      </c>
      <c r="E3912" s="293" t="s">
        <v>12078</v>
      </c>
      <c r="F3912" s="1352" t="s">
        <v>12079</v>
      </c>
      <c r="G3912" s="1356">
        <v>41240</v>
      </c>
      <c r="H3912" s="1348" t="s">
        <v>2252</v>
      </c>
      <c r="I3912" s="1348"/>
      <c r="J3912" s="1367"/>
      <c r="K3912" s="1352" t="s">
        <v>2253</v>
      </c>
      <c r="L3912" s="1352" t="s">
        <v>12038</v>
      </c>
      <c r="M3912" s="1345" t="s">
        <v>1830</v>
      </c>
      <c r="N3912" s="1346" t="s">
        <v>12080</v>
      </c>
      <c r="O3912" s="1347"/>
      <c r="P3912" s="117" t="str">
        <f t="shared" si="31"/>
        <v>2101</v>
      </c>
      <c r="Q3912" s="117"/>
      <c r="R3912" s="1348">
        <v>210101013</v>
      </c>
      <c r="S3912" s="321"/>
      <c r="T3912" s="321"/>
    </row>
    <row r="3913" spans="1:20" ht="34.5" hidden="1" customHeight="1">
      <c r="A3913" s="1348">
        <v>210101013</v>
      </c>
      <c r="B3913" s="1339" t="str">
        <f t="shared" si="30"/>
        <v>2101</v>
      </c>
      <c r="C3913" s="1349" t="s">
        <v>2502</v>
      </c>
      <c r="D3913" s="1350">
        <v>2</v>
      </c>
      <c r="E3913" s="293" t="s">
        <v>12081</v>
      </c>
      <c r="F3913" s="1352" t="s">
        <v>12082</v>
      </c>
      <c r="G3913" s="1356">
        <v>42066</v>
      </c>
      <c r="H3913" s="1348" t="s">
        <v>2252</v>
      </c>
      <c r="I3913" s="1348">
        <v>1416</v>
      </c>
      <c r="J3913" s="1356">
        <v>40325</v>
      </c>
      <c r="K3913" s="1352" t="s">
        <v>2253</v>
      </c>
      <c r="L3913" s="1352"/>
      <c r="M3913" s="1345" t="s">
        <v>12083</v>
      </c>
      <c r="N3913" s="1346" t="s">
        <v>1830</v>
      </c>
      <c r="O3913" s="1347"/>
      <c r="P3913" s="117" t="str">
        <f t="shared" si="31"/>
        <v>2101</v>
      </c>
      <c r="Q3913" s="117"/>
      <c r="R3913" s="1348">
        <v>210101013</v>
      </c>
      <c r="S3913" s="321"/>
      <c r="T3913" s="321"/>
    </row>
    <row r="3914" spans="1:20" ht="34.5" hidden="1" customHeight="1">
      <c r="A3914" s="1348">
        <v>210101014</v>
      </c>
      <c r="B3914" s="1339" t="str">
        <f t="shared" si="30"/>
        <v>2101</v>
      </c>
      <c r="C3914" s="1349" t="s">
        <v>2502</v>
      </c>
      <c r="D3914" s="1350">
        <v>1</v>
      </c>
      <c r="E3914" s="293" t="s">
        <v>12084</v>
      </c>
      <c r="F3914" s="1352" t="s">
        <v>12085</v>
      </c>
      <c r="G3914" s="1356">
        <v>41240</v>
      </c>
      <c r="H3914" s="1348" t="s">
        <v>2252</v>
      </c>
      <c r="I3914" s="1348"/>
      <c r="J3914" s="1367"/>
      <c r="K3914" s="1352" t="s">
        <v>2253</v>
      </c>
      <c r="L3914" s="1352" t="s">
        <v>12086</v>
      </c>
      <c r="M3914" s="1345" t="s">
        <v>12087</v>
      </c>
      <c r="N3914" s="1346" t="s">
        <v>1830</v>
      </c>
      <c r="O3914" s="1347"/>
      <c r="P3914" s="117" t="str">
        <f t="shared" si="31"/>
        <v>2101</v>
      </c>
      <c r="Q3914" s="117"/>
      <c r="R3914" s="1348">
        <v>210101014</v>
      </c>
      <c r="S3914" s="321"/>
      <c r="T3914" s="321"/>
    </row>
    <row r="3915" spans="1:20" ht="34.5" hidden="1" customHeight="1">
      <c r="A3915" s="1348">
        <v>210101014</v>
      </c>
      <c r="B3915" s="1339" t="str">
        <f t="shared" si="30"/>
        <v>2101</v>
      </c>
      <c r="C3915" s="1349" t="s">
        <v>2502</v>
      </c>
      <c r="D3915" s="1350">
        <v>2</v>
      </c>
      <c r="E3915" s="293" t="s">
        <v>12088</v>
      </c>
      <c r="F3915" s="1352" t="s">
        <v>12089</v>
      </c>
      <c r="G3915" s="1356">
        <v>42066</v>
      </c>
      <c r="H3915" s="1348" t="s">
        <v>2252</v>
      </c>
      <c r="I3915" s="1348">
        <v>1416</v>
      </c>
      <c r="J3915" s="1356">
        <v>40325</v>
      </c>
      <c r="K3915" s="1352" t="s">
        <v>2253</v>
      </c>
      <c r="L3915" s="1352"/>
      <c r="M3915" s="1345" t="s">
        <v>12090</v>
      </c>
      <c r="N3915" s="1346" t="s">
        <v>1830</v>
      </c>
      <c r="O3915" s="1347"/>
      <c r="P3915" s="117" t="str">
        <f t="shared" si="31"/>
        <v>2101</v>
      </c>
      <c r="Q3915" s="117"/>
      <c r="R3915" s="1348">
        <v>210101014</v>
      </c>
      <c r="S3915" s="321"/>
      <c r="T3915" s="321"/>
    </row>
    <row r="3916" spans="1:20" ht="34.5" hidden="1" customHeight="1">
      <c r="A3916" s="1348">
        <v>210101014</v>
      </c>
      <c r="B3916" s="1339" t="str">
        <f t="shared" si="30"/>
        <v>2101</v>
      </c>
      <c r="C3916" s="1349" t="s">
        <v>2502</v>
      </c>
      <c r="D3916" s="1350">
        <v>1</v>
      </c>
      <c r="E3916" s="293" t="s">
        <v>12091</v>
      </c>
      <c r="F3916" s="1352" t="s">
        <v>12092</v>
      </c>
      <c r="G3916" s="1356">
        <v>41240</v>
      </c>
      <c r="H3916" s="1348" t="s">
        <v>2252</v>
      </c>
      <c r="I3916" s="1348"/>
      <c r="J3916" s="1367"/>
      <c r="K3916" s="1352" t="s">
        <v>2253</v>
      </c>
      <c r="L3916" s="1352" t="s">
        <v>12093</v>
      </c>
      <c r="M3916" s="1345" t="s">
        <v>12094</v>
      </c>
      <c r="N3916" s="1346" t="s">
        <v>1830</v>
      </c>
      <c r="O3916" s="1347"/>
      <c r="P3916" s="117" t="str">
        <f t="shared" si="31"/>
        <v>2101</v>
      </c>
      <c r="Q3916" s="117"/>
      <c r="R3916" s="1348">
        <v>210101014</v>
      </c>
      <c r="S3916" s="321"/>
      <c r="T3916" s="321"/>
    </row>
    <row r="3917" spans="1:20" ht="34.5" hidden="1" customHeight="1">
      <c r="A3917" s="1348">
        <v>210101014</v>
      </c>
      <c r="B3917" s="1339" t="str">
        <f t="shared" si="30"/>
        <v>2101</v>
      </c>
      <c r="C3917" s="1349" t="s">
        <v>2502</v>
      </c>
      <c r="D3917" s="1350">
        <v>2</v>
      </c>
      <c r="E3917" s="293" t="s">
        <v>12095</v>
      </c>
      <c r="F3917" s="1352" t="s">
        <v>12096</v>
      </c>
      <c r="G3917" s="1356">
        <v>42066</v>
      </c>
      <c r="H3917" s="1348" t="s">
        <v>2252</v>
      </c>
      <c r="I3917" s="1348">
        <v>1416</v>
      </c>
      <c r="J3917" s="1356">
        <v>40325</v>
      </c>
      <c r="K3917" s="1352" t="s">
        <v>2253</v>
      </c>
      <c r="L3917" s="1353"/>
      <c r="M3917" s="1345" t="s">
        <v>12097</v>
      </c>
      <c r="N3917" s="1346" t="s">
        <v>1830</v>
      </c>
      <c r="O3917" s="1347"/>
      <c r="P3917" s="117" t="str">
        <f t="shared" si="31"/>
        <v>2101</v>
      </c>
      <c r="Q3917" s="117"/>
      <c r="R3917" s="1348">
        <v>210101014</v>
      </c>
      <c r="S3917" s="321"/>
      <c r="T3917" s="321"/>
    </row>
    <row r="3918" spans="1:20" ht="34.5" hidden="1" customHeight="1">
      <c r="A3918" s="1348">
        <v>210101015</v>
      </c>
      <c r="B3918" s="1339" t="str">
        <f t="shared" si="30"/>
        <v>2101</v>
      </c>
      <c r="C3918" s="1349" t="s">
        <v>2502</v>
      </c>
      <c r="D3918" s="1350">
        <v>1</v>
      </c>
      <c r="E3918" s="293" t="s">
        <v>12098</v>
      </c>
      <c r="F3918" s="1352" t="s">
        <v>12099</v>
      </c>
      <c r="G3918" s="1356">
        <v>41240</v>
      </c>
      <c r="H3918" s="1348" t="s">
        <v>2252</v>
      </c>
      <c r="I3918" s="1348"/>
      <c r="J3918" s="1367"/>
      <c r="K3918" s="1352" t="s">
        <v>2253</v>
      </c>
      <c r="L3918" s="1352" t="s">
        <v>12100</v>
      </c>
      <c r="M3918" s="1345" t="s">
        <v>12101</v>
      </c>
      <c r="N3918" s="1346" t="s">
        <v>1830</v>
      </c>
      <c r="O3918" s="1347"/>
      <c r="P3918" s="117" t="str">
        <f t="shared" si="31"/>
        <v>2101</v>
      </c>
      <c r="Q3918" s="117"/>
      <c r="R3918" s="1348">
        <v>210101015</v>
      </c>
      <c r="S3918" s="321"/>
      <c r="T3918" s="321"/>
    </row>
    <row r="3919" spans="1:20" ht="34.5" hidden="1" customHeight="1">
      <c r="A3919" s="1348">
        <v>210101016</v>
      </c>
      <c r="B3919" s="1339" t="str">
        <f t="shared" si="30"/>
        <v>2101</v>
      </c>
      <c r="C3919" s="1349" t="s">
        <v>2502</v>
      </c>
      <c r="D3919" s="1350">
        <v>2</v>
      </c>
      <c r="E3919" s="293" t="s">
        <v>12102</v>
      </c>
      <c r="F3919" s="1352" t="s">
        <v>12103</v>
      </c>
      <c r="G3919" s="1351">
        <v>42066</v>
      </c>
      <c r="H3919" s="1348" t="s">
        <v>2252</v>
      </c>
      <c r="I3919" s="1348">
        <v>1416</v>
      </c>
      <c r="J3919" s="1356">
        <v>40325</v>
      </c>
      <c r="K3919" s="1352" t="s">
        <v>2253</v>
      </c>
      <c r="L3919" s="1352"/>
      <c r="M3919" s="1345" t="s">
        <v>12104</v>
      </c>
      <c r="N3919" s="1346" t="s">
        <v>1830</v>
      </c>
      <c r="O3919" s="1347"/>
      <c r="P3919" s="117" t="str">
        <f t="shared" si="31"/>
        <v>2101</v>
      </c>
      <c r="Q3919" s="117"/>
      <c r="R3919" s="1348">
        <v>210101016</v>
      </c>
      <c r="S3919" s="321"/>
      <c r="T3919" s="321"/>
    </row>
    <row r="3920" spans="1:20" ht="34.5" hidden="1" customHeight="1">
      <c r="A3920" s="1348">
        <v>210101016</v>
      </c>
      <c r="B3920" s="1339" t="str">
        <f t="shared" si="30"/>
        <v>2101</v>
      </c>
      <c r="C3920" s="1349" t="s">
        <v>2502</v>
      </c>
      <c r="D3920" s="1350">
        <v>1</v>
      </c>
      <c r="E3920" s="293" t="s">
        <v>12105</v>
      </c>
      <c r="F3920" s="1352" t="s">
        <v>12106</v>
      </c>
      <c r="G3920" s="1351">
        <v>41240</v>
      </c>
      <c r="H3920" s="1348" t="s">
        <v>2252</v>
      </c>
      <c r="I3920" s="1348"/>
      <c r="J3920" s="1367"/>
      <c r="K3920" s="1352" t="s">
        <v>2253</v>
      </c>
      <c r="L3920" s="1352" t="s">
        <v>12107</v>
      </c>
      <c r="M3920" s="1345" t="s">
        <v>12108</v>
      </c>
      <c r="N3920" s="1346" t="s">
        <v>1830</v>
      </c>
      <c r="O3920" s="1347"/>
      <c r="P3920" s="117" t="str">
        <f t="shared" si="31"/>
        <v>2101</v>
      </c>
      <c r="Q3920" s="117"/>
      <c r="R3920" s="1348">
        <v>210101016</v>
      </c>
      <c r="S3920" s="321"/>
      <c r="T3920" s="321"/>
    </row>
    <row r="3921" spans="1:20" ht="34.5" hidden="1" customHeight="1">
      <c r="A3921" s="1348">
        <v>210101016</v>
      </c>
      <c r="B3921" s="1339" t="str">
        <f t="shared" si="30"/>
        <v>2101</v>
      </c>
      <c r="C3921" s="1349" t="s">
        <v>2502</v>
      </c>
      <c r="D3921" s="1350">
        <v>2</v>
      </c>
      <c r="E3921" s="293" t="s">
        <v>12109</v>
      </c>
      <c r="F3921" s="1352" t="s">
        <v>12110</v>
      </c>
      <c r="G3921" s="1351">
        <v>42066</v>
      </c>
      <c r="H3921" s="1348" t="s">
        <v>2252</v>
      </c>
      <c r="I3921" s="1348">
        <v>1416</v>
      </c>
      <c r="J3921" s="1356">
        <v>40325</v>
      </c>
      <c r="K3921" s="1352" t="s">
        <v>2253</v>
      </c>
      <c r="L3921" s="1352"/>
      <c r="M3921" s="1345" t="s">
        <v>12111</v>
      </c>
      <c r="N3921" s="1346" t="s">
        <v>1830</v>
      </c>
      <c r="O3921" s="1347"/>
      <c r="P3921" s="117" t="str">
        <f t="shared" si="31"/>
        <v>2101</v>
      </c>
      <c r="Q3921" s="117"/>
      <c r="R3921" s="1348">
        <v>210101016</v>
      </c>
      <c r="S3921" s="321"/>
      <c r="T3921" s="321"/>
    </row>
    <row r="3922" spans="1:20" ht="34.5" hidden="1" customHeight="1">
      <c r="A3922" s="1348">
        <v>210101017</v>
      </c>
      <c r="B3922" s="1339" t="str">
        <f t="shared" si="30"/>
        <v>2101</v>
      </c>
      <c r="C3922" s="1349" t="s">
        <v>2502</v>
      </c>
      <c r="D3922" s="1350">
        <v>1</v>
      </c>
      <c r="E3922" s="293" t="s">
        <v>12112</v>
      </c>
      <c r="F3922" s="1352" t="s">
        <v>12113</v>
      </c>
      <c r="G3922" s="1356">
        <v>41240</v>
      </c>
      <c r="H3922" s="1348" t="s">
        <v>2252</v>
      </c>
      <c r="I3922" s="1348"/>
      <c r="J3922" s="1367"/>
      <c r="K3922" s="1352" t="s">
        <v>2253</v>
      </c>
      <c r="L3922" s="1352" t="s">
        <v>12114</v>
      </c>
      <c r="M3922" s="1345" t="s">
        <v>12115</v>
      </c>
      <c r="N3922" s="1346" t="s">
        <v>1830</v>
      </c>
      <c r="O3922" s="1347"/>
      <c r="P3922" s="117" t="str">
        <f t="shared" si="31"/>
        <v>2101</v>
      </c>
      <c r="Q3922" s="117"/>
      <c r="R3922" s="1348">
        <v>210101017</v>
      </c>
      <c r="S3922" s="321"/>
      <c r="T3922" s="321"/>
    </row>
    <row r="3923" spans="1:20" ht="34.5" hidden="1" customHeight="1">
      <c r="A3923" s="1348">
        <v>210101017</v>
      </c>
      <c r="B3923" s="1339" t="str">
        <f t="shared" si="30"/>
        <v>2101</v>
      </c>
      <c r="C3923" s="1349" t="s">
        <v>2502</v>
      </c>
      <c r="D3923" s="1350">
        <v>2</v>
      </c>
      <c r="E3923" s="293" t="s">
        <v>12116</v>
      </c>
      <c r="F3923" s="1352" t="s">
        <v>12117</v>
      </c>
      <c r="G3923" s="1356">
        <v>42066</v>
      </c>
      <c r="H3923" s="1348" t="s">
        <v>2252</v>
      </c>
      <c r="I3923" s="1348">
        <v>1416</v>
      </c>
      <c r="J3923" s="1356">
        <v>40325</v>
      </c>
      <c r="K3923" s="1352" t="s">
        <v>2253</v>
      </c>
      <c r="L3923" s="1352"/>
      <c r="M3923" s="1345" t="s">
        <v>12118</v>
      </c>
      <c r="N3923" s="1346" t="s">
        <v>1830</v>
      </c>
      <c r="O3923" s="1347"/>
      <c r="P3923" s="117" t="str">
        <f t="shared" si="31"/>
        <v>2101</v>
      </c>
      <c r="Q3923" s="117"/>
      <c r="R3923" s="1348">
        <v>210101017</v>
      </c>
      <c r="S3923" s="321"/>
      <c r="T3923" s="321"/>
    </row>
    <row r="3924" spans="1:20" ht="34.5" hidden="1" customHeight="1">
      <c r="A3924" s="1348">
        <v>210101017</v>
      </c>
      <c r="B3924" s="1339" t="str">
        <f t="shared" si="30"/>
        <v>2101</v>
      </c>
      <c r="C3924" s="1349" t="s">
        <v>2502</v>
      </c>
      <c r="D3924" s="1350">
        <v>1</v>
      </c>
      <c r="E3924" s="293" t="s">
        <v>12119</v>
      </c>
      <c r="F3924" s="1352" t="s">
        <v>12120</v>
      </c>
      <c r="G3924" s="1356">
        <v>41240</v>
      </c>
      <c r="H3924" s="1348" t="s">
        <v>2252</v>
      </c>
      <c r="I3924" s="1348"/>
      <c r="J3924" s="1367"/>
      <c r="K3924" s="1352" t="s">
        <v>2253</v>
      </c>
      <c r="L3924" s="1352" t="s">
        <v>12121</v>
      </c>
      <c r="M3924" s="1345" t="s">
        <v>12122</v>
      </c>
      <c r="N3924" s="1346" t="s">
        <v>1830</v>
      </c>
      <c r="O3924" s="1347"/>
      <c r="P3924" s="117" t="str">
        <f t="shared" si="31"/>
        <v>2101</v>
      </c>
      <c r="Q3924" s="117"/>
      <c r="R3924" s="1348">
        <v>210101017</v>
      </c>
      <c r="S3924" s="321"/>
      <c r="T3924" s="321"/>
    </row>
    <row r="3925" spans="1:20" ht="34.5" hidden="1" customHeight="1">
      <c r="A3925" s="1348">
        <v>210101018</v>
      </c>
      <c r="B3925" s="1339" t="str">
        <f t="shared" si="30"/>
        <v>2101</v>
      </c>
      <c r="C3925" s="1349" t="s">
        <v>2502</v>
      </c>
      <c r="D3925" s="1350">
        <v>2</v>
      </c>
      <c r="E3925" s="293" t="s">
        <v>12123</v>
      </c>
      <c r="F3925" s="1352" t="s">
        <v>12124</v>
      </c>
      <c r="G3925" s="1351">
        <v>42066</v>
      </c>
      <c r="H3925" s="1348" t="s">
        <v>2252</v>
      </c>
      <c r="I3925" s="1348">
        <v>1416</v>
      </c>
      <c r="J3925" s="1356">
        <v>40325</v>
      </c>
      <c r="K3925" s="1352" t="s">
        <v>2253</v>
      </c>
      <c r="L3925" s="1352"/>
      <c r="M3925" s="1345" t="s">
        <v>12125</v>
      </c>
      <c r="N3925" s="1346" t="s">
        <v>1830</v>
      </c>
      <c r="O3925" s="1347"/>
      <c r="P3925" s="117" t="str">
        <f t="shared" si="31"/>
        <v>2101</v>
      </c>
      <c r="Q3925" s="117"/>
      <c r="R3925" s="1348">
        <v>210101018</v>
      </c>
      <c r="S3925" s="321"/>
      <c r="T3925" s="321"/>
    </row>
    <row r="3926" spans="1:20" ht="34.5" hidden="1" customHeight="1">
      <c r="A3926" s="1348">
        <v>210101018</v>
      </c>
      <c r="B3926" s="1339" t="str">
        <f t="shared" si="30"/>
        <v>2101</v>
      </c>
      <c r="C3926" s="1349" t="s">
        <v>2502</v>
      </c>
      <c r="D3926" s="1350">
        <v>1</v>
      </c>
      <c r="E3926" s="293" t="s">
        <v>12126</v>
      </c>
      <c r="F3926" s="1352" t="s">
        <v>12127</v>
      </c>
      <c r="G3926" s="1356">
        <v>41240</v>
      </c>
      <c r="H3926" s="1348" t="s">
        <v>2252</v>
      </c>
      <c r="I3926" s="1348"/>
      <c r="J3926" s="1367"/>
      <c r="K3926" s="1352" t="s">
        <v>2253</v>
      </c>
      <c r="L3926" s="1352" t="s">
        <v>12128</v>
      </c>
      <c r="M3926" s="1345" t="s">
        <v>1830</v>
      </c>
      <c r="N3926" s="1346" t="s">
        <v>1830</v>
      </c>
      <c r="O3926" s="1347"/>
      <c r="P3926" s="117" t="str">
        <f t="shared" si="31"/>
        <v>2101</v>
      </c>
      <c r="Q3926" s="117"/>
      <c r="R3926" s="1348">
        <v>210101018</v>
      </c>
      <c r="S3926" s="321"/>
      <c r="T3926" s="321"/>
    </row>
    <row r="3927" spans="1:20" ht="34.5" hidden="1" customHeight="1">
      <c r="A3927" s="1348">
        <v>210101018</v>
      </c>
      <c r="B3927" s="1339" t="str">
        <f t="shared" si="30"/>
        <v>2101</v>
      </c>
      <c r="C3927" s="1349" t="s">
        <v>2502</v>
      </c>
      <c r="D3927" s="1350">
        <v>2</v>
      </c>
      <c r="E3927" s="293" t="s">
        <v>12129</v>
      </c>
      <c r="F3927" s="1352" t="s">
        <v>12130</v>
      </c>
      <c r="G3927" s="1356">
        <v>42066</v>
      </c>
      <c r="H3927" s="1348" t="s">
        <v>2252</v>
      </c>
      <c r="I3927" s="1348">
        <v>1416</v>
      </c>
      <c r="J3927" s="1356">
        <v>40325</v>
      </c>
      <c r="K3927" s="1352" t="s">
        <v>2253</v>
      </c>
      <c r="L3927" s="1352"/>
      <c r="M3927" s="1345" t="s">
        <v>1830</v>
      </c>
      <c r="N3927" s="1346" t="s">
        <v>1830</v>
      </c>
      <c r="O3927" s="1347"/>
      <c r="P3927" s="117" t="str">
        <f t="shared" si="31"/>
        <v>2101</v>
      </c>
      <c r="Q3927" s="117"/>
      <c r="R3927" s="1348">
        <v>210101018</v>
      </c>
      <c r="S3927" s="321"/>
      <c r="T3927" s="321"/>
    </row>
    <row r="3928" spans="1:20" ht="34.5" hidden="1" customHeight="1">
      <c r="A3928" s="1348">
        <v>210101019</v>
      </c>
      <c r="B3928" s="1339" t="str">
        <f t="shared" si="30"/>
        <v>2101</v>
      </c>
      <c r="C3928" s="1349" t="s">
        <v>2502</v>
      </c>
      <c r="D3928" s="1350">
        <v>1</v>
      </c>
      <c r="E3928" s="293" t="s">
        <v>12131</v>
      </c>
      <c r="F3928" s="1352" t="s">
        <v>12132</v>
      </c>
      <c r="G3928" s="1356">
        <v>41240</v>
      </c>
      <c r="H3928" s="1348" t="s">
        <v>2252</v>
      </c>
      <c r="I3928" s="1348"/>
      <c r="J3928" s="1367"/>
      <c r="K3928" s="1352" t="s">
        <v>2253</v>
      </c>
      <c r="L3928" s="1352" t="s">
        <v>12133</v>
      </c>
      <c r="M3928" s="1345" t="s">
        <v>1830</v>
      </c>
      <c r="N3928" s="1346" t="s">
        <v>1830</v>
      </c>
      <c r="O3928" s="1347"/>
      <c r="P3928" s="117" t="str">
        <f t="shared" si="31"/>
        <v>2101</v>
      </c>
      <c r="Q3928" s="117"/>
      <c r="R3928" s="1348">
        <v>210101019</v>
      </c>
      <c r="S3928" s="321"/>
      <c r="T3928" s="321"/>
    </row>
    <row r="3929" spans="1:20" ht="34.5" hidden="1" customHeight="1">
      <c r="A3929" s="1348">
        <v>210101019</v>
      </c>
      <c r="B3929" s="1339" t="str">
        <f t="shared" si="30"/>
        <v>2101</v>
      </c>
      <c r="C3929" s="1349" t="s">
        <v>2502</v>
      </c>
      <c r="D3929" s="1350">
        <v>2</v>
      </c>
      <c r="E3929" s="293" t="s">
        <v>12134</v>
      </c>
      <c r="F3929" s="1352" t="s">
        <v>12135</v>
      </c>
      <c r="G3929" s="1356">
        <v>42066</v>
      </c>
      <c r="H3929" s="1348" t="s">
        <v>2252</v>
      </c>
      <c r="I3929" s="1348">
        <v>1416</v>
      </c>
      <c r="J3929" s="1356">
        <v>40325</v>
      </c>
      <c r="K3929" s="1352" t="s">
        <v>2253</v>
      </c>
      <c r="L3929" s="1352"/>
      <c r="M3929" s="1345" t="s">
        <v>1830</v>
      </c>
      <c r="N3929" s="1346" t="s">
        <v>1830</v>
      </c>
      <c r="O3929" s="1347"/>
      <c r="P3929" s="117" t="str">
        <f t="shared" si="31"/>
        <v>2101</v>
      </c>
      <c r="Q3929" s="117"/>
      <c r="R3929" s="1348">
        <v>210101019</v>
      </c>
      <c r="S3929" s="321"/>
      <c r="T3929" s="321"/>
    </row>
    <row r="3930" spans="1:20" ht="34.5" hidden="1" customHeight="1">
      <c r="A3930" s="1348">
        <v>210101019</v>
      </c>
      <c r="B3930" s="1339" t="str">
        <f t="shared" si="30"/>
        <v>2101</v>
      </c>
      <c r="C3930" s="1349" t="s">
        <v>2502</v>
      </c>
      <c r="D3930" s="1350">
        <v>1</v>
      </c>
      <c r="E3930" s="293" t="s">
        <v>12136</v>
      </c>
      <c r="F3930" s="1352" t="s">
        <v>12137</v>
      </c>
      <c r="G3930" s="1351">
        <v>41240</v>
      </c>
      <c r="H3930" s="1348" t="s">
        <v>2252</v>
      </c>
      <c r="I3930" s="1348"/>
      <c r="J3930" s="1368"/>
      <c r="K3930" s="1352" t="s">
        <v>2253</v>
      </c>
      <c r="L3930" s="1352" t="s">
        <v>12138</v>
      </c>
      <c r="M3930" s="1345" t="s">
        <v>1830</v>
      </c>
      <c r="N3930" s="1346" t="s">
        <v>1830</v>
      </c>
      <c r="O3930" s="1347"/>
      <c r="P3930" s="117" t="str">
        <f t="shared" si="31"/>
        <v>2101</v>
      </c>
      <c r="Q3930" s="117"/>
      <c r="R3930" s="1348">
        <v>210101019</v>
      </c>
      <c r="S3930" s="321"/>
      <c r="T3930" s="321"/>
    </row>
    <row r="3931" spans="1:20" ht="34.5" hidden="1" customHeight="1">
      <c r="A3931" s="1348">
        <v>210101020</v>
      </c>
      <c r="B3931" s="1339" t="str">
        <f t="shared" si="30"/>
        <v>2101</v>
      </c>
      <c r="C3931" s="1349" t="s">
        <v>2502</v>
      </c>
      <c r="D3931" s="1350">
        <v>2</v>
      </c>
      <c r="E3931" s="293" t="s">
        <v>12139</v>
      </c>
      <c r="F3931" s="1352" t="s">
        <v>12140</v>
      </c>
      <c r="G3931" s="1351">
        <v>42899</v>
      </c>
      <c r="H3931" s="1348" t="s">
        <v>2252</v>
      </c>
      <c r="I3931" s="1348">
        <v>1416</v>
      </c>
      <c r="J3931" s="1351">
        <v>40325</v>
      </c>
      <c r="K3931" s="1352" t="s">
        <v>2253</v>
      </c>
      <c r="L3931" s="1352"/>
      <c r="M3931" s="1345" t="s">
        <v>1830</v>
      </c>
      <c r="N3931" s="1346" t="s">
        <v>1830</v>
      </c>
      <c r="O3931" s="1347"/>
      <c r="P3931" s="117" t="str">
        <f t="shared" si="31"/>
        <v>2101</v>
      </c>
      <c r="Q3931" s="117"/>
      <c r="R3931" s="1348">
        <v>210101020</v>
      </c>
      <c r="S3931" s="321"/>
      <c r="T3931" s="321"/>
    </row>
    <row r="3932" spans="1:20" ht="34.5" hidden="1" customHeight="1">
      <c r="A3932" s="1348">
        <v>210101020</v>
      </c>
      <c r="B3932" s="1339" t="str">
        <f t="shared" si="30"/>
        <v>2101</v>
      </c>
      <c r="C3932" s="1349" t="s">
        <v>2502</v>
      </c>
      <c r="D3932" s="1350">
        <v>1</v>
      </c>
      <c r="E3932" s="293" t="s">
        <v>12141</v>
      </c>
      <c r="F3932" s="1352" t="s">
        <v>12142</v>
      </c>
      <c r="G3932" s="1351">
        <v>41886</v>
      </c>
      <c r="H3932" s="1348" t="s">
        <v>2252</v>
      </c>
      <c r="I3932" s="1348"/>
      <c r="J3932" s="1368"/>
      <c r="K3932" s="1352" t="s">
        <v>2253</v>
      </c>
      <c r="L3932" s="1352" t="s">
        <v>11780</v>
      </c>
      <c r="M3932" s="1345" t="s">
        <v>1830</v>
      </c>
      <c r="N3932" s="1346" t="s">
        <v>1830</v>
      </c>
      <c r="O3932" s="1347"/>
      <c r="P3932" s="117" t="str">
        <f t="shared" si="31"/>
        <v>2101</v>
      </c>
      <c r="Q3932" s="117"/>
      <c r="R3932" s="1348">
        <v>210101020</v>
      </c>
      <c r="S3932" s="321"/>
      <c r="T3932" s="321"/>
    </row>
    <row r="3933" spans="1:20" ht="34.5" hidden="1" customHeight="1">
      <c r="A3933" s="1348">
        <v>210101020</v>
      </c>
      <c r="B3933" s="1339" t="str">
        <f t="shared" si="30"/>
        <v>2101</v>
      </c>
      <c r="C3933" s="1349" t="s">
        <v>2502</v>
      </c>
      <c r="D3933" s="1350">
        <v>2</v>
      </c>
      <c r="E3933" s="293" t="s">
        <v>12143</v>
      </c>
      <c r="F3933" s="1352" t="s">
        <v>12144</v>
      </c>
      <c r="G3933" s="1351">
        <v>42066</v>
      </c>
      <c r="H3933" s="1348" t="s">
        <v>2252</v>
      </c>
      <c r="I3933" s="1348">
        <v>1416</v>
      </c>
      <c r="J3933" s="1351">
        <v>40325</v>
      </c>
      <c r="K3933" s="1352" t="s">
        <v>2253</v>
      </c>
      <c r="L3933" s="1352"/>
      <c r="M3933" s="1345" t="s">
        <v>1830</v>
      </c>
      <c r="N3933" s="1346" t="s">
        <v>1830</v>
      </c>
      <c r="O3933" s="1347"/>
      <c r="P3933" s="117" t="str">
        <f t="shared" si="31"/>
        <v>2101</v>
      </c>
      <c r="Q3933" s="117"/>
      <c r="R3933" s="1348">
        <v>210101020</v>
      </c>
      <c r="S3933" s="321"/>
      <c r="T3933" s="321"/>
    </row>
    <row r="3934" spans="1:20" ht="34.5" hidden="1" customHeight="1">
      <c r="A3934" s="1348">
        <v>210101021</v>
      </c>
      <c r="B3934" s="1339" t="str">
        <f t="shared" si="30"/>
        <v>2101</v>
      </c>
      <c r="C3934" s="1349" t="s">
        <v>2502</v>
      </c>
      <c r="D3934" s="1350">
        <v>3</v>
      </c>
      <c r="E3934" s="293" t="s">
        <v>12145</v>
      </c>
      <c r="F3934" s="1352" t="s">
        <v>12144</v>
      </c>
      <c r="G3934" s="1351">
        <v>42899</v>
      </c>
      <c r="H3934" s="1348" t="s">
        <v>2252</v>
      </c>
      <c r="I3934" s="1348">
        <v>1461</v>
      </c>
      <c r="J3934" s="1351">
        <v>41123</v>
      </c>
      <c r="K3934" s="1352" t="s">
        <v>2253</v>
      </c>
      <c r="L3934" s="1352"/>
      <c r="M3934" s="1345" t="s">
        <v>1830</v>
      </c>
      <c r="N3934" s="1346" t="s">
        <v>1830</v>
      </c>
      <c r="O3934" s="1347"/>
      <c r="P3934" s="117" t="str">
        <f t="shared" si="31"/>
        <v>2101</v>
      </c>
      <c r="Q3934" s="117"/>
      <c r="R3934" s="1348">
        <v>210101021</v>
      </c>
      <c r="S3934" s="321"/>
      <c r="T3934" s="321"/>
    </row>
    <row r="3935" spans="1:20" ht="34.5" hidden="1" customHeight="1">
      <c r="A3935" s="1348">
        <v>210101021</v>
      </c>
      <c r="B3935" s="1339" t="str">
        <f t="shared" si="30"/>
        <v>2101</v>
      </c>
      <c r="C3935" s="1349" t="s">
        <v>2502</v>
      </c>
      <c r="D3935" s="1350">
        <v>1</v>
      </c>
      <c r="E3935" s="293" t="s">
        <v>12146</v>
      </c>
      <c r="F3935" s="1352" t="s">
        <v>12147</v>
      </c>
      <c r="G3935" s="1351"/>
      <c r="H3935" s="1348" t="s">
        <v>2252</v>
      </c>
      <c r="I3935" s="1348">
        <v>1416</v>
      </c>
      <c r="J3935" s="1351">
        <v>40325</v>
      </c>
      <c r="K3935" s="1352" t="s">
        <v>2253</v>
      </c>
      <c r="L3935" s="1352" t="s">
        <v>12148</v>
      </c>
      <c r="M3935" s="1345" t="s">
        <v>1830</v>
      </c>
      <c r="N3935" s="1346" t="s">
        <v>1830</v>
      </c>
      <c r="O3935" s="1347"/>
      <c r="P3935" s="117" t="str">
        <f t="shared" si="31"/>
        <v>2101</v>
      </c>
      <c r="Q3935" s="117"/>
      <c r="R3935" s="1348">
        <v>210101021</v>
      </c>
      <c r="S3935" s="321"/>
      <c r="T3935" s="321"/>
    </row>
    <row r="3936" spans="1:20" ht="34.5" hidden="1" customHeight="1">
      <c r="A3936" s="1348">
        <v>210101021</v>
      </c>
      <c r="B3936" s="1339" t="str">
        <f t="shared" si="30"/>
        <v>2101</v>
      </c>
      <c r="C3936" s="1349" t="s">
        <v>2502</v>
      </c>
      <c r="D3936" s="1350">
        <v>1</v>
      </c>
      <c r="E3936" s="293" t="s">
        <v>12149</v>
      </c>
      <c r="F3936" s="1352" t="s">
        <v>12150</v>
      </c>
      <c r="G3936" s="1351">
        <v>41886</v>
      </c>
      <c r="H3936" s="1348" t="s">
        <v>2252</v>
      </c>
      <c r="I3936" s="1348"/>
      <c r="J3936" s="1368"/>
      <c r="K3936" s="1352" t="s">
        <v>2253</v>
      </c>
      <c r="L3936" s="1352" t="s">
        <v>11790</v>
      </c>
      <c r="M3936" s="1345" t="s">
        <v>1830</v>
      </c>
      <c r="N3936" s="1346" t="s">
        <v>1830</v>
      </c>
      <c r="O3936" s="1347"/>
      <c r="P3936" s="117" t="str">
        <f t="shared" si="31"/>
        <v>2101</v>
      </c>
      <c r="Q3936" s="117"/>
      <c r="R3936" s="1348">
        <v>210101021</v>
      </c>
      <c r="S3936" s="321"/>
      <c r="T3936" s="321"/>
    </row>
    <row r="3937" spans="1:20" ht="34.5" hidden="1" customHeight="1">
      <c r="A3937" s="1348">
        <v>210101021</v>
      </c>
      <c r="B3937" s="1339" t="str">
        <f t="shared" si="30"/>
        <v>2101</v>
      </c>
      <c r="C3937" s="1349" t="s">
        <v>2502</v>
      </c>
      <c r="D3937" s="1350">
        <v>2</v>
      </c>
      <c r="E3937" s="293" t="s">
        <v>12151</v>
      </c>
      <c r="F3937" s="1352" t="s">
        <v>12152</v>
      </c>
      <c r="G3937" s="1356">
        <v>42899</v>
      </c>
      <c r="H3937" s="1348" t="s">
        <v>2252</v>
      </c>
      <c r="I3937" s="1348">
        <v>1416</v>
      </c>
      <c r="J3937" s="1351">
        <v>40325</v>
      </c>
      <c r="K3937" s="1352" t="s">
        <v>2253</v>
      </c>
      <c r="L3937" s="1352"/>
      <c r="M3937" s="1345" t="s">
        <v>1830</v>
      </c>
      <c r="N3937" s="1346" t="s">
        <v>1830</v>
      </c>
      <c r="O3937" s="1347"/>
      <c r="P3937" s="117" t="str">
        <f t="shared" si="31"/>
        <v>2101</v>
      </c>
      <c r="Q3937" s="117"/>
      <c r="R3937" s="1348">
        <v>210101021</v>
      </c>
      <c r="S3937" s="321"/>
      <c r="T3937" s="321"/>
    </row>
    <row r="3938" spans="1:20" ht="34.5" hidden="1" customHeight="1">
      <c r="A3938" s="1348">
        <v>210101022</v>
      </c>
      <c r="B3938" s="1339" t="str">
        <f t="shared" si="30"/>
        <v>2101</v>
      </c>
      <c r="C3938" s="1349" t="s">
        <v>2502</v>
      </c>
      <c r="D3938" s="1350">
        <v>1</v>
      </c>
      <c r="E3938" s="293" t="s">
        <v>12153</v>
      </c>
      <c r="F3938" s="1352" t="s">
        <v>12154</v>
      </c>
      <c r="G3938" s="1356">
        <v>41886</v>
      </c>
      <c r="H3938" s="1348" t="s">
        <v>2252</v>
      </c>
      <c r="I3938" s="1348"/>
      <c r="J3938" s="1368"/>
      <c r="K3938" s="1352" t="s">
        <v>2253</v>
      </c>
      <c r="L3938" s="1352" t="s">
        <v>11796</v>
      </c>
      <c r="M3938" s="1345" t="s">
        <v>1830</v>
      </c>
      <c r="N3938" s="1346" t="s">
        <v>1830</v>
      </c>
      <c r="O3938" s="1347"/>
      <c r="P3938" s="117" t="str">
        <f t="shared" si="31"/>
        <v>2101</v>
      </c>
      <c r="Q3938" s="117"/>
      <c r="R3938" s="1348">
        <v>210101022</v>
      </c>
      <c r="S3938" s="321"/>
      <c r="T3938" s="321"/>
    </row>
    <row r="3939" spans="1:20" ht="34.5" hidden="1" customHeight="1">
      <c r="A3939" s="1348">
        <v>210101022</v>
      </c>
      <c r="B3939" s="1339" t="str">
        <f t="shared" si="30"/>
        <v>2101</v>
      </c>
      <c r="C3939" s="1349" t="s">
        <v>2502</v>
      </c>
      <c r="D3939" s="1350">
        <v>2</v>
      </c>
      <c r="E3939" s="293" t="s">
        <v>12155</v>
      </c>
      <c r="F3939" s="1352" t="s">
        <v>12156</v>
      </c>
      <c r="G3939" s="1356">
        <v>42899</v>
      </c>
      <c r="H3939" s="1348" t="s">
        <v>2252</v>
      </c>
      <c r="I3939" s="1348">
        <v>1416</v>
      </c>
      <c r="J3939" s="1351">
        <v>40325</v>
      </c>
      <c r="K3939" s="1352" t="s">
        <v>2253</v>
      </c>
      <c r="L3939" s="1352"/>
      <c r="M3939" s="1345" t="s">
        <v>1830</v>
      </c>
      <c r="N3939" s="1346" t="s">
        <v>1830</v>
      </c>
      <c r="O3939" s="1347"/>
      <c r="P3939" s="117" t="str">
        <f t="shared" si="31"/>
        <v>2101</v>
      </c>
      <c r="Q3939" s="117"/>
      <c r="R3939" s="1348">
        <v>210101022</v>
      </c>
      <c r="S3939" s="321"/>
      <c r="T3939" s="321"/>
    </row>
    <row r="3940" spans="1:20" ht="34.5" hidden="1" customHeight="1">
      <c r="A3940" s="1348">
        <v>210101022</v>
      </c>
      <c r="B3940" s="1339" t="str">
        <f t="shared" si="30"/>
        <v>2101</v>
      </c>
      <c r="C3940" s="1349" t="s">
        <v>2502</v>
      </c>
      <c r="D3940" s="1350">
        <v>1</v>
      </c>
      <c r="E3940" s="293" t="s">
        <v>12157</v>
      </c>
      <c r="F3940" s="1352" t="s">
        <v>11758</v>
      </c>
      <c r="G3940" s="1356">
        <v>41886</v>
      </c>
      <c r="H3940" s="1348" t="s">
        <v>2252</v>
      </c>
      <c r="I3940" s="1348">
        <v>1416</v>
      </c>
      <c r="J3940" s="1351">
        <v>40325</v>
      </c>
      <c r="K3940" s="1352" t="s">
        <v>2253</v>
      </c>
      <c r="L3940" s="1352" t="s">
        <v>8889</v>
      </c>
      <c r="M3940" s="1345" t="s">
        <v>1830</v>
      </c>
      <c r="N3940" s="1346" t="s">
        <v>1830</v>
      </c>
      <c r="O3940" s="1347"/>
      <c r="P3940" s="117" t="str">
        <f t="shared" si="31"/>
        <v>2101</v>
      </c>
      <c r="Q3940" s="117"/>
      <c r="R3940" s="1348">
        <v>210101022</v>
      </c>
      <c r="S3940" s="321"/>
      <c r="T3940" s="321"/>
    </row>
    <row r="3941" spans="1:20" ht="34.5" hidden="1" customHeight="1">
      <c r="A3941" s="1348">
        <v>210101022</v>
      </c>
      <c r="B3941" s="1339" t="str">
        <f t="shared" si="30"/>
        <v>2101</v>
      </c>
      <c r="C3941" s="1349" t="s">
        <v>2502</v>
      </c>
      <c r="D3941" s="1350">
        <v>1</v>
      </c>
      <c r="E3941" s="293" t="s">
        <v>12158</v>
      </c>
      <c r="F3941" s="1352" t="s">
        <v>12159</v>
      </c>
      <c r="G3941" s="1356">
        <v>41886</v>
      </c>
      <c r="H3941" s="1348" t="s">
        <v>2252</v>
      </c>
      <c r="I3941" s="1348"/>
      <c r="J3941" s="1368"/>
      <c r="K3941" s="1352" t="s">
        <v>2253</v>
      </c>
      <c r="L3941" s="1352" t="s">
        <v>11804</v>
      </c>
      <c r="M3941" s="1345" t="s">
        <v>1830</v>
      </c>
      <c r="N3941" s="1346" t="s">
        <v>1830</v>
      </c>
      <c r="O3941" s="1347"/>
      <c r="P3941" s="117" t="str">
        <f t="shared" si="31"/>
        <v>2101</v>
      </c>
      <c r="Q3941" s="117"/>
      <c r="R3941" s="1348">
        <v>210101022</v>
      </c>
      <c r="S3941" s="321"/>
      <c r="T3941" s="321"/>
    </row>
    <row r="3942" spans="1:20" ht="34.5" hidden="1" customHeight="1">
      <c r="A3942" s="1348">
        <v>210101023</v>
      </c>
      <c r="B3942" s="1339" t="str">
        <f t="shared" si="30"/>
        <v>2101</v>
      </c>
      <c r="C3942" s="1349" t="s">
        <v>2502</v>
      </c>
      <c r="D3942" s="1350">
        <v>2</v>
      </c>
      <c r="E3942" s="293" t="s">
        <v>12160</v>
      </c>
      <c r="F3942" s="1352" t="s">
        <v>12161</v>
      </c>
      <c r="G3942" s="1356">
        <v>42066</v>
      </c>
      <c r="H3942" s="1348" t="s">
        <v>2252</v>
      </c>
      <c r="I3942" s="1348">
        <v>1416</v>
      </c>
      <c r="J3942" s="1351">
        <v>40325</v>
      </c>
      <c r="K3942" s="1352" t="s">
        <v>2253</v>
      </c>
      <c r="L3942" s="1352"/>
      <c r="M3942" s="1345" t="s">
        <v>1830</v>
      </c>
      <c r="N3942" s="1346" t="s">
        <v>1830</v>
      </c>
      <c r="O3942" s="1347"/>
      <c r="P3942" s="117" t="str">
        <f t="shared" si="31"/>
        <v>2101</v>
      </c>
      <c r="Q3942" s="117"/>
      <c r="R3942" s="1348">
        <v>210101023</v>
      </c>
      <c r="S3942" s="321"/>
      <c r="T3942" s="321"/>
    </row>
    <row r="3943" spans="1:20" ht="34.5" hidden="1" customHeight="1">
      <c r="A3943" s="1348">
        <v>210101023</v>
      </c>
      <c r="B3943" s="1339" t="str">
        <f t="shared" si="30"/>
        <v>2101</v>
      </c>
      <c r="C3943" s="1349" t="s">
        <v>2502</v>
      </c>
      <c r="D3943" s="1350">
        <v>1</v>
      </c>
      <c r="E3943" s="293" t="s">
        <v>12162</v>
      </c>
      <c r="F3943" s="1352" t="s">
        <v>12163</v>
      </c>
      <c r="G3943" s="1351">
        <v>41886</v>
      </c>
      <c r="H3943" s="1348" t="s">
        <v>2252</v>
      </c>
      <c r="I3943" s="1348"/>
      <c r="J3943" s="1368"/>
      <c r="K3943" s="1352" t="s">
        <v>2253</v>
      </c>
      <c r="L3943" s="1352" t="s">
        <v>11809</v>
      </c>
      <c r="M3943" s="1345" t="s">
        <v>1830</v>
      </c>
      <c r="N3943" s="1346" t="s">
        <v>1830</v>
      </c>
      <c r="O3943" s="1347"/>
      <c r="P3943" s="117" t="str">
        <f t="shared" si="31"/>
        <v>2101</v>
      </c>
      <c r="Q3943" s="117"/>
      <c r="R3943" s="1348">
        <v>210101023</v>
      </c>
      <c r="S3943" s="321"/>
      <c r="T3943" s="321"/>
    </row>
    <row r="3944" spans="1:20" ht="34.5" hidden="1" customHeight="1">
      <c r="A3944" s="1348">
        <v>210101023</v>
      </c>
      <c r="B3944" s="1339" t="str">
        <f t="shared" si="30"/>
        <v>2101</v>
      </c>
      <c r="C3944" s="1349" t="s">
        <v>2502</v>
      </c>
      <c r="D3944" s="1350">
        <v>2</v>
      </c>
      <c r="E3944" s="293" t="s">
        <v>12164</v>
      </c>
      <c r="F3944" s="1352" t="s">
        <v>12165</v>
      </c>
      <c r="G3944" s="1351">
        <v>42066</v>
      </c>
      <c r="H3944" s="1348" t="s">
        <v>2252</v>
      </c>
      <c r="I3944" s="1348">
        <v>1416</v>
      </c>
      <c r="J3944" s="1351">
        <v>40325</v>
      </c>
      <c r="K3944" s="1352" t="s">
        <v>2253</v>
      </c>
      <c r="L3944" s="1353"/>
      <c r="M3944" s="1345" t="s">
        <v>12166</v>
      </c>
      <c r="N3944" s="1346" t="s">
        <v>12167</v>
      </c>
      <c r="O3944" s="1347"/>
      <c r="P3944" s="117" t="str">
        <f t="shared" si="31"/>
        <v>2101</v>
      </c>
      <c r="Q3944" s="117"/>
      <c r="R3944" s="1348">
        <v>210101023</v>
      </c>
      <c r="S3944" s="321"/>
      <c r="T3944" s="321"/>
    </row>
    <row r="3945" spans="1:20" ht="34.5" hidden="1" customHeight="1">
      <c r="A3945" s="1348">
        <v>210101024</v>
      </c>
      <c r="B3945" s="1339" t="str">
        <f t="shared" si="30"/>
        <v>2101</v>
      </c>
      <c r="C3945" s="1349" t="s">
        <v>2502</v>
      </c>
      <c r="D3945" s="1350">
        <v>1</v>
      </c>
      <c r="E3945" s="293" t="s">
        <v>12168</v>
      </c>
      <c r="F3945" s="1352" t="s">
        <v>12169</v>
      </c>
      <c r="G3945" s="1351">
        <v>41886</v>
      </c>
      <c r="H3945" s="1348" t="s">
        <v>2252</v>
      </c>
      <c r="I3945" s="1348"/>
      <c r="J3945" s="1367"/>
      <c r="K3945" s="1352" t="s">
        <v>2253</v>
      </c>
      <c r="L3945" s="1352" t="s">
        <v>11809</v>
      </c>
      <c r="M3945" s="1345" t="s">
        <v>12170</v>
      </c>
      <c r="N3945" s="1346" t="s">
        <v>12171</v>
      </c>
      <c r="O3945" s="1347"/>
      <c r="P3945" s="117" t="str">
        <f t="shared" si="31"/>
        <v>2101</v>
      </c>
      <c r="Q3945" s="117"/>
      <c r="R3945" s="1348">
        <v>210101024</v>
      </c>
      <c r="S3945" s="321"/>
      <c r="T3945" s="321"/>
    </row>
    <row r="3946" spans="1:20" ht="34.5" hidden="1" customHeight="1">
      <c r="A3946" s="1348">
        <v>210101024</v>
      </c>
      <c r="B3946" s="1339" t="str">
        <f t="shared" si="30"/>
        <v>2101</v>
      </c>
      <c r="C3946" s="1349" t="s">
        <v>2502</v>
      </c>
      <c r="D3946" s="1350">
        <v>2</v>
      </c>
      <c r="E3946" s="293" t="s">
        <v>12172</v>
      </c>
      <c r="F3946" s="1352" t="s">
        <v>12173</v>
      </c>
      <c r="G3946" s="1351">
        <v>42066</v>
      </c>
      <c r="H3946" s="1348" t="s">
        <v>2252</v>
      </c>
      <c r="I3946" s="1348">
        <v>1416</v>
      </c>
      <c r="J3946" s="1356">
        <v>40325</v>
      </c>
      <c r="K3946" s="1352" t="s">
        <v>2253</v>
      </c>
      <c r="L3946" s="1353"/>
      <c r="M3946" s="1345" t="s">
        <v>12174</v>
      </c>
      <c r="N3946" s="1346" t="s">
        <v>12175</v>
      </c>
      <c r="O3946" s="1347"/>
      <c r="P3946" s="117" t="str">
        <f t="shared" si="31"/>
        <v>2101</v>
      </c>
      <c r="Q3946" s="117"/>
      <c r="R3946" s="1348">
        <v>210101024</v>
      </c>
      <c r="S3946" s="321"/>
      <c r="T3946" s="321"/>
    </row>
    <row r="3947" spans="1:20" ht="34.5" hidden="1" customHeight="1">
      <c r="A3947" s="1348">
        <v>210101025</v>
      </c>
      <c r="B3947" s="1339" t="str">
        <f t="shared" si="30"/>
        <v>2101</v>
      </c>
      <c r="C3947" s="1349" t="s">
        <v>2502</v>
      </c>
      <c r="D3947" s="1350">
        <v>1</v>
      </c>
      <c r="E3947" s="293" t="s">
        <v>12176</v>
      </c>
      <c r="F3947" s="1352" t="s">
        <v>12177</v>
      </c>
      <c r="G3947" s="1351">
        <v>41886</v>
      </c>
      <c r="H3947" s="1348" t="s">
        <v>2252</v>
      </c>
      <c r="I3947" s="1348"/>
      <c r="J3947" s="1367"/>
      <c r="K3947" s="1352" t="s">
        <v>2253</v>
      </c>
      <c r="L3947" s="1352" t="s">
        <v>11816</v>
      </c>
      <c r="M3947" s="1345" t="s">
        <v>11725</v>
      </c>
      <c r="N3947" s="1346" t="s">
        <v>12178</v>
      </c>
      <c r="O3947" s="1347"/>
      <c r="P3947" s="117" t="str">
        <f t="shared" si="31"/>
        <v>2101</v>
      </c>
      <c r="Q3947" s="117"/>
      <c r="R3947" s="1348">
        <v>210101025</v>
      </c>
      <c r="S3947" s="321"/>
      <c r="T3947" s="321"/>
    </row>
    <row r="3948" spans="1:20" ht="34.5" hidden="1" customHeight="1">
      <c r="A3948" s="1348">
        <v>210101025</v>
      </c>
      <c r="B3948" s="1339" t="str">
        <f t="shared" si="30"/>
        <v>2101</v>
      </c>
      <c r="C3948" s="1349" t="s">
        <v>2502</v>
      </c>
      <c r="D3948" s="1350">
        <v>2</v>
      </c>
      <c r="E3948" s="293" t="s">
        <v>12179</v>
      </c>
      <c r="F3948" s="1352" t="s">
        <v>12180</v>
      </c>
      <c r="G3948" s="1351">
        <v>42066</v>
      </c>
      <c r="H3948" s="1348" t="s">
        <v>2252</v>
      </c>
      <c r="I3948" s="1348">
        <v>1416</v>
      </c>
      <c r="J3948" s="1356">
        <v>40325</v>
      </c>
      <c r="K3948" s="1352" t="s">
        <v>2253</v>
      </c>
      <c r="L3948" s="1353"/>
      <c r="M3948" s="1345" t="s">
        <v>11725</v>
      </c>
      <c r="N3948" s="1346" t="s">
        <v>3309</v>
      </c>
      <c r="O3948" s="1347"/>
      <c r="P3948" s="117" t="str">
        <f t="shared" si="31"/>
        <v>2101</v>
      </c>
      <c r="Q3948" s="117"/>
      <c r="R3948" s="1348">
        <v>210101025</v>
      </c>
      <c r="S3948" s="321"/>
      <c r="T3948" s="321"/>
    </row>
    <row r="3949" spans="1:20" ht="34.5" hidden="1" customHeight="1">
      <c r="A3949" s="1348">
        <v>210101025</v>
      </c>
      <c r="B3949" s="1339" t="str">
        <f t="shared" si="30"/>
        <v>2101</v>
      </c>
      <c r="C3949" s="1349" t="s">
        <v>2502</v>
      </c>
      <c r="D3949" s="1350">
        <v>1</v>
      </c>
      <c r="E3949" s="293" t="s">
        <v>12181</v>
      </c>
      <c r="F3949" s="1352" t="s">
        <v>12182</v>
      </c>
      <c r="G3949" s="1356">
        <v>41886</v>
      </c>
      <c r="H3949" s="1348" t="s">
        <v>2252</v>
      </c>
      <c r="I3949" s="1348"/>
      <c r="J3949" s="1367"/>
      <c r="K3949" s="1352" t="s">
        <v>2253</v>
      </c>
      <c r="L3949" s="1352" t="s">
        <v>11816</v>
      </c>
      <c r="M3949" s="1345" t="s">
        <v>1830</v>
      </c>
      <c r="N3949" s="1346" t="s">
        <v>1830</v>
      </c>
      <c r="O3949" s="1347"/>
      <c r="P3949" s="117" t="str">
        <f t="shared" si="31"/>
        <v>2101</v>
      </c>
      <c r="Q3949" s="117"/>
      <c r="R3949" s="1348">
        <v>210101025</v>
      </c>
      <c r="S3949" s="321"/>
      <c r="T3949" s="321"/>
    </row>
    <row r="3950" spans="1:20" ht="34.5" hidden="1" customHeight="1">
      <c r="A3950" s="1348">
        <v>210101026</v>
      </c>
      <c r="B3950" s="1339" t="str">
        <f t="shared" si="30"/>
        <v>2101</v>
      </c>
      <c r="C3950" s="1349" t="s">
        <v>2502</v>
      </c>
      <c r="D3950" s="1350">
        <v>2</v>
      </c>
      <c r="E3950" s="293" t="s">
        <v>12183</v>
      </c>
      <c r="F3950" s="1352" t="s">
        <v>12184</v>
      </c>
      <c r="G3950" s="1351">
        <v>42066</v>
      </c>
      <c r="H3950" s="1348" t="s">
        <v>2252</v>
      </c>
      <c r="I3950" s="1348">
        <v>1416</v>
      </c>
      <c r="J3950" s="1356">
        <v>40325</v>
      </c>
      <c r="K3950" s="1352" t="s">
        <v>2253</v>
      </c>
      <c r="L3950" s="1353"/>
      <c r="M3950" s="1345" t="s">
        <v>11733</v>
      </c>
      <c r="N3950" s="1346" t="s">
        <v>1830</v>
      </c>
      <c r="O3950" s="1347"/>
      <c r="P3950" s="117" t="str">
        <f t="shared" si="31"/>
        <v>2101</v>
      </c>
      <c r="Q3950" s="117"/>
      <c r="R3950" s="1348">
        <v>210101026</v>
      </c>
      <c r="S3950" s="321"/>
      <c r="T3950" s="321"/>
    </row>
    <row r="3951" spans="1:20" ht="34.5" hidden="1" customHeight="1">
      <c r="A3951" s="1348">
        <v>210101026</v>
      </c>
      <c r="B3951" s="1339" t="str">
        <f t="shared" si="30"/>
        <v>2101</v>
      </c>
      <c r="C3951" s="1349" t="s">
        <v>2502</v>
      </c>
      <c r="D3951" s="1350">
        <v>1</v>
      </c>
      <c r="E3951" s="293" t="s">
        <v>12185</v>
      </c>
      <c r="F3951" s="1352" t="s">
        <v>12186</v>
      </c>
      <c r="G3951" s="1351"/>
      <c r="H3951" s="1348" t="s">
        <v>2252</v>
      </c>
      <c r="I3951" s="1348">
        <v>1416</v>
      </c>
      <c r="J3951" s="1356">
        <v>40325</v>
      </c>
      <c r="K3951" s="1352" t="s">
        <v>2253</v>
      </c>
      <c r="L3951" s="1352" t="s">
        <v>12187</v>
      </c>
      <c r="M3951" s="1345" t="s">
        <v>1830</v>
      </c>
      <c r="N3951" s="1346" t="s">
        <v>1830</v>
      </c>
      <c r="O3951" s="1347"/>
      <c r="P3951" s="117" t="str">
        <f t="shared" si="31"/>
        <v>2101</v>
      </c>
      <c r="Q3951" s="117"/>
      <c r="R3951" s="1348">
        <v>210101026</v>
      </c>
      <c r="S3951" s="321"/>
      <c r="T3951" s="321"/>
    </row>
    <row r="3952" spans="1:20" ht="34.5" hidden="1" customHeight="1">
      <c r="A3952" s="1348">
        <v>210101027</v>
      </c>
      <c r="B3952" s="1339" t="str">
        <f t="shared" si="30"/>
        <v>2101</v>
      </c>
      <c r="C3952" s="1349" t="s">
        <v>2502</v>
      </c>
      <c r="D3952" s="1350">
        <v>1</v>
      </c>
      <c r="E3952" s="293" t="s">
        <v>12188</v>
      </c>
      <c r="F3952" s="1352" t="s">
        <v>12189</v>
      </c>
      <c r="G3952" s="1351">
        <v>41886</v>
      </c>
      <c r="H3952" s="1348" t="s">
        <v>2252</v>
      </c>
      <c r="I3952" s="1348"/>
      <c r="J3952" s="1368"/>
      <c r="K3952" s="1352" t="s">
        <v>2253</v>
      </c>
      <c r="L3952" s="1352" t="s">
        <v>11830</v>
      </c>
      <c r="M3952" s="1345" t="s">
        <v>11738</v>
      </c>
      <c r="N3952" s="1346" t="s">
        <v>1830</v>
      </c>
      <c r="O3952" s="1347"/>
      <c r="P3952" s="117" t="str">
        <f t="shared" si="31"/>
        <v>2101</v>
      </c>
      <c r="Q3952" s="117"/>
      <c r="R3952" s="1348">
        <v>210101027</v>
      </c>
      <c r="S3952" s="321"/>
      <c r="T3952" s="321"/>
    </row>
    <row r="3953" spans="1:20" ht="34.5" hidden="1" customHeight="1">
      <c r="A3953" s="1348">
        <v>210101027</v>
      </c>
      <c r="B3953" s="1339" t="str">
        <f t="shared" si="30"/>
        <v>2101</v>
      </c>
      <c r="C3953" s="1349" t="s">
        <v>2502</v>
      </c>
      <c r="D3953" s="1350">
        <v>2</v>
      </c>
      <c r="E3953" s="293" t="s">
        <v>12190</v>
      </c>
      <c r="F3953" s="1352" t="s">
        <v>12191</v>
      </c>
      <c r="G3953" s="1351">
        <v>42066</v>
      </c>
      <c r="H3953" s="1348" t="s">
        <v>2252</v>
      </c>
      <c r="I3953" s="1348">
        <v>1416</v>
      </c>
      <c r="J3953" s="1351">
        <v>40325</v>
      </c>
      <c r="K3953" s="1352" t="s">
        <v>2253</v>
      </c>
      <c r="L3953" s="1353"/>
      <c r="M3953" s="1345" t="s">
        <v>1830</v>
      </c>
      <c r="N3953" s="1346" t="s">
        <v>1830</v>
      </c>
      <c r="O3953" s="1347"/>
      <c r="P3953" s="117" t="str">
        <f t="shared" si="31"/>
        <v>2101</v>
      </c>
      <c r="Q3953" s="117"/>
      <c r="R3953" s="1348">
        <v>210101027</v>
      </c>
      <c r="S3953" s="321"/>
      <c r="T3953" s="321"/>
    </row>
    <row r="3954" spans="1:20" ht="34.5" hidden="1" customHeight="1">
      <c r="A3954" s="1348">
        <v>210101028</v>
      </c>
      <c r="B3954" s="1339" t="str">
        <f t="shared" si="30"/>
        <v>2101</v>
      </c>
      <c r="C3954" s="1349" t="s">
        <v>2502</v>
      </c>
      <c r="D3954" s="1350">
        <v>1</v>
      </c>
      <c r="E3954" s="293" t="s">
        <v>12192</v>
      </c>
      <c r="F3954" s="1352" t="s">
        <v>12193</v>
      </c>
      <c r="G3954" s="1351">
        <v>41886</v>
      </c>
      <c r="H3954" s="1348" t="s">
        <v>2252</v>
      </c>
      <c r="I3954" s="1348"/>
      <c r="J3954" s="1368"/>
      <c r="K3954" s="1352" t="s">
        <v>2253</v>
      </c>
      <c r="L3954" s="1352" t="s">
        <v>11830</v>
      </c>
      <c r="M3954" s="1345" t="s">
        <v>1830</v>
      </c>
      <c r="N3954" s="1346" t="s">
        <v>1830</v>
      </c>
      <c r="O3954" s="1347"/>
      <c r="P3954" s="117" t="str">
        <f t="shared" si="31"/>
        <v>2101</v>
      </c>
      <c r="Q3954" s="117"/>
      <c r="R3954" s="1348">
        <v>210101028</v>
      </c>
      <c r="S3954" s="321"/>
      <c r="T3954" s="321"/>
    </row>
    <row r="3955" spans="1:20" ht="34.5" hidden="1" customHeight="1">
      <c r="A3955" s="1348">
        <v>210101028</v>
      </c>
      <c r="B3955" s="1339" t="str">
        <f t="shared" si="30"/>
        <v>2101</v>
      </c>
      <c r="C3955" s="1349" t="s">
        <v>2502</v>
      </c>
      <c r="D3955" s="1350">
        <v>2</v>
      </c>
      <c r="E3955" s="293" t="s">
        <v>12194</v>
      </c>
      <c r="F3955" s="1352" t="s">
        <v>12195</v>
      </c>
      <c r="G3955" s="1351">
        <v>42066</v>
      </c>
      <c r="H3955" s="1348" t="s">
        <v>2252</v>
      </c>
      <c r="I3955" s="1348">
        <v>1416</v>
      </c>
      <c r="J3955" s="1351">
        <v>40325</v>
      </c>
      <c r="K3955" s="1352" t="s">
        <v>2253</v>
      </c>
      <c r="L3955" s="1353"/>
      <c r="M3955" s="1345" t="s">
        <v>1830</v>
      </c>
      <c r="N3955" s="1346" t="s">
        <v>1830</v>
      </c>
      <c r="O3955" s="1347"/>
      <c r="P3955" s="117" t="str">
        <f t="shared" si="31"/>
        <v>2101</v>
      </c>
      <c r="Q3955" s="117"/>
      <c r="R3955" s="1348">
        <v>210101028</v>
      </c>
      <c r="S3955" s="321"/>
      <c r="T3955" s="321"/>
    </row>
    <row r="3956" spans="1:20" ht="34.5" hidden="1" customHeight="1">
      <c r="A3956" s="1348">
        <v>210101029</v>
      </c>
      <c r="B3956" s="1339" t="str">
        <f t="shared" si="30"/>
        <v>2101</v>
      </c>
      <c r="C3956" s="1349" t="s">
        <v>2502</v>
      </c>
      <c r="D3956" s="1350">
        <v>1</v>
      </c>
      <c r="E3956" s="293" t="s">
        <v>12196</v>
      </c>
      <c r="F3956" s="1352" t="s">
        <v>12197</v>
      </c>
      <c r="G3956" s="1351">
        <v>41886</v>
      </c>
      <c r="H3956" s="1348" t="s">
        <v>2252</v>
      </c>
      <c r="I3956" s="1348"/>
      <c r="J3956" s="1368"/>
      <c r="K3956" s="1352" t="s">
        <v>2253</v>
      </c>
      <c r="L3956" s="1352" t="s">
        <v>11830</v>
      </c>
      <c r="M3956" s="1345" t="s">
        <v>1830</v>
      </c>
      <c r="N3956" s="1346" t="s">
        <v>1830</v>
      </c>
      <c r="O3956" s="1347"/>
      <c r="P3956" s="117" t="str">
        <f t="shared" si="31"/>
        <v>2101</v>
      </c>
      <c r="Q3956" s="117"/>
      <c r="R3956" s="1348">
        <v>210101029</v>
      </c>
      <c r="S3956" s="321"/>
      <c r="T3956" s="321"/>
    </row>
    <row r="3957" spans="1:20" ht="34.5" hidden="1" customHeight="1">
      <c r="A3957" s="1348">
        <v>210101029</v>
      </c>
      <c r="B3957" s="1339" t="str">
        <f t="shared" si="30"/>
        <v>2101</v>
      </c>
      <c r="C3957" s="1349" t="s">
        <v>2502</v>
      </c>
      <c r="D3957" s="1350">
        <v>2</v>
      </c>
      <c r="E3957" s="293" t="s">
        <v>12198</v>
      </c>
      <c r="F3957" s="1352" t="s">
        <v>12199</v>
      </c>
      <c r="G3957" s="1351">
        <v>42066</v>
      </c>
      <c r="H3957" s="1348" t="s">
        <v>2252</v>
      </c>
      <c r="I3957" s="1348">
        <v>1416</v>
      </c>
      <c r="J3957" s="1351">
        <v>40325</v>
      </c>
      <c r="K3957" s="1352" t="s">
        <v>2253</v>
      </c>
      <c r="L3957" s="1353"/>
      <c r="M3957" s="1345" t="s">
        <v>1830</v>
      </c>
      <c r="N3957" s="1346" t="s">
        <v>1830</v>
      </c>
      <c r="O3957" s="1347"/>
      <c r="P3957" s="117" t="str">
        <f t="shared" si="31"/>
        <v>2101</v>
      </c>
      <c r="Q3957" s="117"/>
      <c r="R3957" s="1348">
        <v>210101029</v>
      </c>
      <c r="S3957" s="321"/>
      <c r="T3957" s="321"/>
    </row>
    <row r="3958" spans="1:20" ht="34.5" hidden="1" customHeight="1">
      <c r="A3958" s="1348">
        <v>210101029</v>
      </c>
      <c r="B3958" s="1339" t="str">
        <f t="shared" si="30"/>
        <v>2101</v>
      </c>
      <c r="C3958" s="1349" t="s">
        <v>2502</v>
      </c>
      <c r="D3958" s="1350">
        <v>1</v>
      </c>
      <c r="E3958" s="293" t="s">
        <v>12200</v>
      </c>
      <c r="F3958" s="1352" t="s">
        <v>12201</v>
      </c>
      <c r="G3958" s="1351">
        <v>41886</v>
      </c>
      <c r="H3958" s="1348" t="s">
        <v>2252</v>
      </c>
      <c r="I3958" s="1348"/>
      <c r="J3958" s="1368"/>
      <c r="K3958" s="1352" t="s">
        <v>2253</v>
      </c>
      <c r="L3958" s="1352" t="s">
        <v>11830</v>
      </c>
      <c r="M3958" s="1345" t="s">
        <v>11231</v>
      </c>
      <c r="N3958" s="1346" t="s">
        <v>1830</v>
      </c>
      <c r="O3958" s="1347"/>
      <c r="P3958" s="117" t="str">
        <f t="shared" si="31"/>
        <v>2101</v>
      </c>
      <c r="Q3958" s="117"/>
      <c r="R3958" s="1348">
        <v>210101029</v>
      </c>
      <c r="S3958" s="321"/>
      <c r="T3958" s="321"/>
    </row>
    <row r="3959" spans="1:20" ht="34.5" hidden="1" customHeight="1">
      <c r="A3959" s="1348">
        <v>210101029</v>
      </c>
      <c r="B3959" s="1339" t="str">
        <f t="shared" si="30"/>
        <v>2101</v>
      </c>
      <c r="C3959" s="1349" t="s">
        <v>2502</v>
      </c>
      <c r="D3959" s="1350">
        <v>2</v>
      </c>
      <c r="E3959" s="293" t="s">
        <v>12202</v>
      </c>
      <c r="F3959" s="1352" t="s">
        <v>12203</v>
      </c>
      <c r="G3959" s="1351">
        <v>42066</v>
      </c>
      <c r="H3959" s="1348" t="s">
        <v>2252</v>
      </c>
      <c r="I3959" s="1348">
        <v>1416</v>
      </c>
      <c r="J3959" s="1351">
        <v>40325</v>
      </c>
      <c r="K3959" s="1352" t="s">
        <v>2253</v>
      </c>
      <c r="L3959" s="1353"/>
      <c r="M3959" s="1345" t="s">
        <v>1830</v>
      </c>
      <c r="N3959" s="1346" t="s">
        <v>3309</v>
      </c>
      <c r="O3959" s="1347"/>
      <c r="P3959" s="117" t="str">
        <f t="shared" si="31"/>
        <v>2101</v>
      </c>
      <c r="Q3959" s="117"/>
      <c r="R3959" s="1348">
        <v>210101029</v>
      </c>
      <c r="S3959" s="321"/>
      <c r="T3959" s="321"/>
    </row>
    <row r="3960" spans="1:20" ht="34.5" hidden="1" customHeight="1">
      <c r="A3960" s="1348">
        <v>210101029</v>
      </c>
      <c r="B3960" s="1339" t="str">
        <f t="shared" si="30"/>
        <v>2101</v>
      </c>
      <c r="C3960" s="1349" t="s">
        <v>2502</v>
      </c>
      <c r="D3960" s="1350">
        <v>1</v>
      </c>
      <c r="E3960" s="293" t="s">
        <v>12204</v>
      </c>
      <c r="F3960" s="1352" t="s">
        <v>12205</v>
      </c>
      <c r="G3960" s="1351">
        <v>41886</v>
      </c>
      <c r="H3960" s="1348" t="s">
        <v>2252</v>
      </c>
      <c r="I3960" s="1348"/>
      <c r="J3960" s="1368"/>
      <c r="K3960" s="1352" t="s">
        <v>2253</v>
      </c>
      <c r="L3960" s="1352" t="s">
        <v>11850</v>
      </c>
      <c r="M3960" s="1345" t="s">
        <v>11235</v>
      </c>
      <c r="N3960" s="1346" t="s">
        <v>1830</v>
      </c>
      <c r="O3960" s="1347"/>
      <c r="P3960" s="117" t="str">
        <f t="shared" si="31"/>
        <v>2101</v>
      </c>
      <c r="Q3960" s="117"/>
      <c r="R3960" s="1348">
        <v>210101029</v>
      </c>
      <c r="S3960" s="321"/>
      <c r="T3960" s="321"/>
    </row>
    <row r="3961" spans="1:20" ht="34.5" hidden="1" customHeight="1">
      <c r="A3961" s="1348">
        <v>210101030</v>
      </c>
      <c r="B3961" s="1339" t="str">
        <f t="shared" si="30"/>
        <v>2101</v>
      </c>
      <c r="C3961" s="1349" t="s">
        <v>2502</v>
      </c>
      <c r="D3961" s="1350">
        <v>2</v>
      </c>
      <c r="E3961" s="293" t="s">
        <v>12206</v>
      </c>
      <c r="F3961" s="1352" t="s">
        <v>12207</v>
      </c>
      <c r="G3961" s="1356">
        <v>42185</v>
      </c>
      <c r="H3961" s="1348" t="s">
        <v>2252</v>
      </c>
      <c r="I3961" s="1348">
        <v>1416</v>
      </c>
      <c r="J3961" s="1351">
        <v>40325</v>
      </c>
      <c r="K3961" s="1352" t="s">
        <v>2253</v>
      </c>
      <c r="L3961" s="1352" t="s">
        <v>12208</v>
      </c>
      <c r="M3961" s="1345" t="s">
        <v>1830</v>
      </c>
      <c r="N3961" s="1346" t="s">
        <v>3309</v>
      </c>
      <c r="O3961" s="1347"/>
      <c r="P3961" s="117" t="str">
        <f t="shared" si="31"/>
        <v>2101</v>
      </c>
      <c r="Q3961" s="117"/>
      <c r="R3961" s="1348">
        <v>210101030</v>
      </c>
      <c r="S3961" s="321"/>
      <c r="T3961" s="321"/>
    </row>
    <row r="3962" spans="1:20" ht="34.5" hidden="1" customHeight="1">
      <c r="A3962" s="1348">
        <v>210101030</v>
      </c>
      <c r="B3962" s="1339" t="str">
        <f t="shared" si="30"/>
        <v>2101</v>
      </c>
      <c r="C3962" s="1349" t="s">
        <v>2502</v>
      </c>
      <c r="D3962" s="1350">
        <v>1</v>
      </c>
      <c r="E3962" s="293" t="s">
        <v>12209</v>
      </c>
      <c r="F3962" s="1352" t="s">
        <v>12210</v>
      </c>
      <c r="G3962" s="1351">
        <v>41886</v>
      </c>
      <c r="H3962" s="1348" t="s">
        <v>2252</v>
      </c>
      <c r="I3962" s="1348"/>
      <c r="J3962" s="1368"/>
      <c r="K3962" s="1352" t="s">
        <v>2253</v>
      </c>
      <c r="L3962" s="1352" t="s">
        <v>11850</v>
      </c>
      <c r="M3962" s="1345" t="s">
        <v>11241</v>
      </c>
      <c r="N3962" s="1346" t="s">
        <v>1830</v>
      </c>
      <c r="O3962" s="1347"/>
      <c r="P3962" s="117" t="str">
        <f t="shared" si="31"/>
        <v>2101</v>
      </c>
      <c r="Q3962" s="117"/>
      <c r="R3962" s="1348">
        <v>210101030</v>
      </c>
      <c r="S3962" s="321"/>
      <c r="T3962" s="321"/>
    </row>
    <row r="3963" spans="1:20" ht="34.5" hidden="1" customHeight="1">
      <c r="A3963" s="1348">
        <v>210101031</v>
      </c>
      <c r="B3963" s="1339" t="str">
        <f t="shared" si="30"/>
        <v>2101</v>
      </c>
      <c r="C3963" s="1349" t="s">
        <v>2502</v>
      </c>
      <c r="D3963" s="1350">
        <v>2</v>
      </c>
      <c r="E3963" s="293" t="s">
        <v>12211</v>
      </c>
      <c r="F3963" s="1352" t="s">
        <v>12212</v>
      </c>
      <c r="G3963" s="1356">
        <v>42185</v>
      </c>
      <c r="H3963" s="1348" t="s">
        <v>2252</v>
      </c>
      <c r="I3963" s="1348">
        <v>1416</v>
      </c>
      <c r="J3963" s="1351">
        <v>40325</v>
      </c>
      <c r="K3963" s="1352" t="s">
        <v>2253</v>
      </c>
      <c r="L3963" s="1352" t="s">
        <v>12213</v>
      </c>
      <c r="M3963" s="1345" t="s">
        <v>1830</v>
      </c>
      <c r="N3963" s="1346" t="s">
        <v>3309</v>
      </c>
      <c r="O3963" s="1347"/>
      <c r="P3963" s="117" t="str">
        <f t="shared" si="31"/>
        <v>2101</v>
      </c>
      <c r="Q3963" s="117"/>
      <c r="R3963" s="1348">
        <v>210101031</v>
      </c>
      <c r="S3963" s="321"/>
      <c r="T3963" s="321"/>
    </row>
    <row r="3964" spans="1:20" ht="34.5" hidden="1" customHeight="1">
      <c r="A3964" s="1348">
        <v>210101031</v>
      </c>
      <c r="B3964" s="1339" t="str">
        <f t="shared" si="30"/>
        <v>2101</v>
      </c>
      <c r="C3964" s="1349" t="s">
        <v>2502</v>
      </c>
      <c r="D3964" s="1350">
        <v>1</v>
      </c>
      <c r="E3964" s="293" t="s">
        <v>12214</v>
      </c>
      <c r="F3964" s="1352" t="s">
        <v>12215</v>
      </c>
      <c r="G3964" s="1356">
        <v>42899</v>
      </c>
      <c r="H3964" s="1348" t="s">
        <v>2252</v>
      </c>
      <c r="I3964" s="1348">
        <v>1423</v>
      </c>
      <c r="J3964" s="1351">
        <v>40521</v>
      </c>
      <c r="K3964" s="1352" t="s">
        <v>2253</v>
      </c>
      <c r="L3964" s="1352"/>
      <c r="M3964" s="1345" t="s">
        <v>1830</v>
      </c>
      <c r="N3964" s="1346" t="s">
        <v>1830</v>
      </c>
      <c r="O3964" s="1347"/>
      <c r="P3964" s="117" t="str">
        <f t="shared" si="31"/>
        <v>2101</v>
      </c>
      <c r="Q3964" s="117"/>
      <c r="R3964" s="1348">
        <v>210101031</v>
      </c>
      <c r="S3964" s="321"/>
      <c r="T3964" s="321"/>
    </row>
    <row r="3965" spans="1:20" ht="34.5" hidden="1" customHeight="1">
      <c r="A3965" s="1348">
        <v>210101032</v>
      </c>
      <c r="B3965" s="1339" t="str">
        <f t="shared" si="30"/>
        <v>2101</v>
      </c>
      <c r="C3965" s="1349" t="s">
        <v>2502</v>
      </c>
      <c r="D3965" s="1350">
        <v>1</v>
      </c>
      <c r="E3965" s="293" t="s">
        <v>12216</v>
      </c>
      <c r="F3965" s="1352" t="s">
        <v>12217</v>
      </c>
      <c r="G3965" s="1356">
        <v>42899</v>
      </c>
      <c r="H3965" s="1348" t="s">
        <v>2252</v>
      </c>
      <c r="I3965" s="1348">
        <v>1423</v>
      </c>
      <c r="J3965" s="1351">
        <v>40521</v>
      </c>
      <c r="K3965" s="1352" t="s">
        <v>2253</v>
      </c>
      <c r="L3965" s="1353"/>
      <c r="M3965" s="1345" t="s">
        <v>1830</v>
      </c>
      <c r="N3965" s="1346" t="s">
        <v>1830</v>
      </c>
      <c r="O3965" s="1347"/>
      <c r="P3965" s="117" t="str">
        <f t="shared" si="31"/>
        <v>2101</v>
      </c>
      <c r="Q3965" s="117"/>
      <c r="R3965" s="1348">
        <v>210101032</v>
      </c>
      <c r="S3965" s="321"/>
      <c r="T3965" s="321"/>
    </row>
    <row r="3966" spans="1:20" ht="34.5" hidden="1" customHeight="1">
      <c r="A3966" s="1348">
        <v>210101032</v>
      </c>
      <c r="B3966" s="1339" t="str">
        <f t="shared" si="30"/>
        <v>2101</v>
      </c>
      <c r="C3966" s="1349" t="s">
        <v>2502</v>
      </c>
      <c r="D3966" s="1350">
        <v>1</v>
      </c>
      <c r="E3966" s="293" t="s">
        <v>12218</v>
      </c>
      <c r="F3966" s="1352" t="s">
        <v>12219</v>
      </c>
      <c r="G3966" s="1356">
        <v>42115</v>
      </c>
      <c r="H3966" s="1348" t="s">
        <v>2252</v>
      </c>
      <c r="I3966" s="1348">
        <v>1423</v>
      </c>
      <c r="J3966" s="1351">
        <v>40521</v>
      </c>
      <c r="K3966" s="1352" t="s">
        <v>2253</v>
      </c>
      <c r="L3966" s="1352"/>
      <c r="M3966" s="1345" t="s">
        <v>1830</v>
      </c>
      <c r="N3966" s="1346" t="s">
        <v>1830</v>
      </c>
      <c r="O3966" s="1347"/>
      <c r="P3966" s="117" t="str">
        <f t="shared" si="31"/>
        <v>2101</v>
      </c>
      <c r="Q3966" s="117"/>
      <c r="R3966" s="1348">
        <v>210101032</v>
      </c>
      <c r="S3966" s="321"/>
      <c r="T3966" s="321"/>
    </row>
    <row r="3967" spans="1:20" ht="34.5" hidden="1" customHeight="1">
      <c r="A3967" s="1348">
        <v>210101033</v>
      </c>
      <c r="B3967" s="1339" t="str">
        <f t="shared" si="30"/>
        <v>2101</v>
      </c>
      <c r="C3967" s="1349" t="s">
        <v>2502</v>
      </c>
      <c r="D3967" s="1350">
        <v>1</v>
      </c>
      <c r="E3967" s="293" t="s">
        <v>12220</v>
      </c>
      <c r="F3967" s="1352" t="s">
        <v>12221</v>
      </c>
      <c r="G3967" s="1356">
        <v>42115</v>
      </c>
      <c r="H3967" s="1348" t="s">
        <v>2252</v>
      </c>
      <c r="I3967" s="1348">
        <v>1423</v>
      </c>
      <c r="J3967" s="1351">
        <v>40521</v>
      </c>
      <c r="K3967" s="1352" t="s">
        <v>2253</v>
      </c>
      <c r="L3967" s="1352"/>
      <c r="M3967" s="1345" t="s">
        <v>1830</v>
      </c>
      <c r="N3967" s="1346" t="s">
        <v>1830</v>
      </c>
      <c r="O3967" s="1347"/>
      <c r="P3967" s="117" t="str">
        <f t="shared" si="31"/>
        <v>2101</v>
      </c>
      <c r="Q3967" s="117"/>
      <c r="R3967" s="1348">
        <v>210101033</v>
      </c>
      <c r="S3967" s="321"/>
      <c r="T3967" s="321"/>
    </row>
    <row r="3968" spans="1:20" ht="34.5" hidden="1" customHeight="1">
      <c r="A3968" s="1348">
        <v>210101033</v>
      </c>
      <c r="B3968" s="1339" t="str">
        <f t="shared" si="30"/>
        <v>2101</v>
      </c>
      <c r="C3968" s="1349" t="s">
        <v>2502</v>
      </c>
      <c r="D3968" s="1350">
        <v>1</v>
      </c>
      <c r="E3968" s="293" t="s">
        <v>12222</v>
      </c>
      <c r="F3968" s="1352" t="s">
        <v>12223</v>
      </c>
      <c r="G3968" s="1351">
        <v>42115</v>
      </c>
      <c r="H3968" s="1348" t="s">
        <v>2252</v>
      </c>
      <c r="I3968" s="1348">
        <v>1423</v>
      </c>
      <c r="J3968" s="1351">
        <v>40521</v>
      </c>
      <c r="K3968" s="1352" t="s">
        <v>2253</v>
      </c>
      <c r="L3968" s="1352"/>
      <c r="M3968" s="1345" t="s">
        <v>1830</v>
      </c>
      <c r="N3968" s="1346" t="s">
        <v>1830</v>
      </c>
      <c r="O3968" s="1347"/>
      <c r="P3968" s="117" t="str">
        <f t="shared" si="31"/>
        <v>2101</v>
      </c>
      <c r="Q3968" s="117"/>
      <c r="R3968" s="1348">
        <v>210101033</v>
      </c>
      <c r="S3968" s="321"/>
      <c r="T3968" s="321"/>
    </row>
    <row r="3969" spans="1:20" ht="34.5" hidden="1" customHeight="1">
      <c r="A3969" s="1348">
        <v>210101034</v>
      </c>
      <c r="B3969" s="1339" t="str">
        <f t="shared" si="30"/>
        <v>2101</v>
      </c>
      <c r="C3969" s="1349" t="s">
        <v>2502</v>
      </c>
      <c r="D3969" s="1350">
        <v>1</v>
      </c>
      <c r="E3969" s="293" t="s">
        <v>12224</v>
      </c>
      <c r="F3969" s="1352" t="s">
        <v>12225</v>
      </c>
      <c r="G3969" s="1356">
        <v>42115</v>
      </c>
      <c r="H3969" s="1348" t="s">
        <v>2252</v>
      </c>
      <c r="I3969" s="1348">
        <v>1423</v>
      </c>
      <c r="J3969" s="1351">
        <v>40521</v>
      </c>
      <c r="K3969" s="1352" t="s">
        <v>2253</v>
      </c>
      <c r="L3969" s="1352"/>
      <c r="M3969" s="1345" t="s">
        <v>1830</v>
      </c>
      <c r="N3969" s="1346" t="s">
        <v>1830</v>
      </c>
      <c r="O3969" s="1347"/>
      <c r="P3969" s="117" t="str">
        <f t="shared" si="31"/>
        <v>2101</v>
      </c>
      <c r="Q3969" s="117"/>
      <c r="R3969" s="1348">
        <v>210101034</v>
      </c>
      <c r="S3969" s="321"/>
      <c r="T3969" s="321"/>
    </row>
    <row r="3970" spans="1:20" ht="34.5" hidden="1" customHeight="1">
      <c r="A3970" s="1348">
        <v>210101034</v>
      </c>
      <c r="B3970" s="1339" t="str">
        <f t="shared" si="30"/>
        <v>2101</v>
      </c>
      <c r="C3970" s="1349" t="s">
        <v>2502</v>
      </c>
      <c r="D3970" s="1350">
        <v>1</v>
      </c>
      <c r="E3970" s="293" t="s">
        <v>12226</v>
      </c>
      <c r="F3970" s="1352" t="s">
        <v>12227</v>
      </c>
      <c r="G3970" s="1356">
        <v>42115</v>
      </c>
      <c r="H3970" s="1348" t="s">
        <v>2252</v>
      </c>
      <c r="I3970" s="1348">
        <v>1423</v>
      </c>
      <c r="J3970" s="1351">
        <v>40521</v>
      </c>
      <c r="K3970" s="1352" t="s">
        <v>2253</v>
      </c>
      <c r="L3970" s="1352"/>
      <c r="M3970" s="1345" t="s">
        <v>1830</v>
      </c>
      <c r="N3970" s="1346" t="s">
        <v>1830</v>
      </c>
      <c r="O3970" s="1347"/>
      <c r="P3970" s="117" t="str">
        <f t="shared" si="31"/>
        <v>2101</v>
      </c>
      <c r="Q3970" s="117"/>
      <c r="R3970" s="1348">
        <v>210101034</v>
      </c>
      <c r="S3970" s="321"/>
      <c r="T3970" s="321"/>
    </row>
    <row r="3971" spans="1:20" ht="34.5" hidden="1" customHeight="1">
      <c r="A3971" s="1348">
        <v>210101035</v>
      </c>
      <c r="B3971" s="1339" t="str">
        <f t="shared" si="30"/>
        <v>2101</v>
      </c>
      <c r="C3971" s="1349" t="s">
        <v>2502</v>
      </c>
      <c r="D3971" s="1350">
        <v>1</v>
      </c>
      <c r="E3971" s="293" t="s">
        <v>12228</v>
      </c>
      <c r="F3971" s="1352" t="s">
        <v>12229</v>
      </c>
      <c r="G3971" s="1351">
        <v>43830</v>
      </c>
      <c r="H3971" s="1348" t="s">
        <v>2252</v>
      </c>
      <c r="I3971" s="1348">
        <v>1423</v>
      </c>
      <c r="J3971" s="1356">
        <v>40521</v>
      </c>
      <c r="K3971" s="1352" t="s">
        <v>2253</v>
      </c>
      <c r="L3971" s="1352"/>
      <c r="M3971" s="1345" t="s">
        <v>1830</v>
      </c>
      <c r="N3971" s="1346" t="s">
        <v>1830</v>
      </c>
      <c r="O3971" s="1347"/>
      <c r="P3971" s="117" t="str">
        <f t="shared" si="31"/>
        <v>2101</v>
      </c>
      <c r="Q3971" s="117"/>
      <c r="R3971" s="1348">
        <v>210101035</v>
      </c>
      <c r="S3971" s="321"/>
      <c r="T3971" s="321"/>
    </row>
    <row r="3972" spans="1:20" ht="34.5" hidden="1" customHeight="1">
      <c r="A3972" s="1348">
        <v>210101036</v>
      </c>
      <c r="B3972" s="1339" t="str">
        <f t="shared" si="30"/>
        <v>2101</v>
      </c>
      <c r="C3972" s="1349" t="s">
        <v>2502</v>
      </c>
      <c r="D3972" s="1350">
        <v>1</v>
      </c>
      <c r="E3972" s="293" t="s">
        <v>12230</v>
      </c>
      <c r="F3972" s="1352" t="s">
        <v>12231</v>
      </c>
      <c r="G3972" s="1351">
        <v>43830</v>
      </c>
      <c r="H3972" s="1348" t="s">
        <v>2252</v>
      </c>
      <c r="I3972" s="1348">
        <v>1423</v>
      </c>
      <c r="J3972" s="1356">
        <v>40521</v>
      </c>
      <c r="K3972" s="1352" t="s">
        <v>2253</v>
      </c>
      <c r="L3972" s="1352"/>
      <c r="M3972" s="1345" t="s">
        <v>1830</v>
      </c>
      <c r="N3972" s="1346" t="s">
        <v>1830</v>
      </c>
      <c r="O3972" s="1347"/>
      <c r="P3972" s="117" t="str">
        <f t="shared" si="31"/>
        <v>2101</v>
      </c>
      <c r="Q3972" s="117"/>
      <c r="R3972" s="1348">
        <v>210101036</v>
      </c>
      <c r="S3972" s="321"/>
      <c r="T3972" s="321"/>
    </row>
    <row r="3973" spans="1:20" ht="34.5" hidden="1" customHeight="1">
      <c r="A3973" s="1348">
        <v>210101036</v>
      </c>
      <c r="B3973" s="1339" t="str">
        <f t="shared" si="30"/>
        <v>2101</v>
      </c>
      <c r="C3973" s="1349" t="s">
        <v>2502</v>
      </c>
      <c r="D3973" s="1350">
        <v>1</v>
      </c>
      <c r="E3973" s="293" t="s">
        <v>12232</v>
      </c>
      <c r="F3973" s="1352" t="s">
        <v>12233</v>
      </c>
      <c r="G3973" s="1351">
        <v>43830</v>
      </c>
      <c r="H3973" s="1348" t="s">
        <v>2252</v>
      </c>
      <c r="I3973" s="1348">
        <v>1423</v>
      </c>
      <c r="J3973" s="1356">
        <v>40521</v>
      </c>
      <c r="K3973" s="1352" t="s">
        <v>2253</v>
      </c>
      <c r="L3973" s="1352"/>
      <c r="M3973" s="1345" t="s">
        <v>12234</v>
      </c>
      <c r="N3973" s="1346" t="s">
        <v>1830</v>
      </c>
      <c r="O3973" s="1347"/>
      <c r="P3973" s="117" t="str">
        <f t="shared" si="31"/>
        <v>2101</v>
      </c>
      <c r="Q3973" s="117"/>
      <c r="R3973" s="1348">
        <v>210101036</v>
      </c>
      <c r="S3973" s="321"/>
      <c r="T3973" s="321"/>
    </row>
    <row r="3974" spans="1:20" ht="34.5" hidden="1" customHeight="1">
      <c r="A3974" s="1348">
        <v>210101037</v>
      </c>
      <c r="B3974" s="1339" t="str">
        <f t="shared" si="30"/>
        <v>2101</v>
      </c>
      <c r="C3974" s="1349" t="s">
        <v>2502</v>
      </c>
      <c r="D3974" s="1350">
        <v>1</v>
      </c>
      <c r="E3974" s="293" t="s">
        <v>12235</v>
      </c>
      <c r="F3974" s="1352" t="s">
        <v>12236</v>
      </c>
      <c r="G3974" s="1351">
        <v>43334</v>
      </c>
      <c r="H3974" s="1348" t="s">
        <v>2252</v>
      </c>
      <c r="I3974" s="1348">
        <v>1423</v>
      </c>
      <c r="J3974" s="1356">
        <v>40521</v>
      </c>
      <c r="K3974" s="1352" t="s">
        <v>2253</v>
      </c>
      <c r="L3974" s="1352"/>
      <c r="M3974" s="1345" t="s">
        <v>1830</v>
      </c>
      <c r="N3974" s="1346" t="s">
        <v>1830</v>
      </c>
      <c r="O3974" s="1347"/>
      <c r="P3974" s="117" t="str">
        <f t="shared" si="31"/>
        <v>2101</v>
      </c>
      <c r="Q3974" s="117"/>
      <c r="R3974" s="1348">
        <v>210101037</v>
      </c>
      <c r="S3974" s="321"/>
      <c r="T3974" s="321"/>
    </row>
    <row r="3975" spans="1:20" ht="34.5" hidden="1" customHeight="1">
      <c r="A3975" s="1348">
        <v>210101038</v>
      </c>
      <c r="B3975" s="1339" t="str">
        <f t="shared" si="30"/>
        <v>2101</v>
      </c>
      <c r="C3975" s="1349" t="s">
        <v>2502</v>
      </c>
      <c r="D3975" s="1350">
        <v>1</v>
      </c>
      <c r="E3975" s="293" t="s">
        <v>12237</v>
      </c>
      <c r="F3975" s="1352" t="s">
        <v>12238</v>
      </c>
      <c r="G3975" s="1351">
        <v>43334</v>
      </c>
      <c r="H3975" s="1348" t="s">
        <v>2252</v>
      </c>
      <c r="I3975" s="1348">
        <v>1423</v>
      </c>
      <c r="J3975" s="1356">
        <v>40521</v>
      </c>
      <c r="K3975" s="1352" t="s">
        <v>2253</v>
      </c>
      <c r="L3975" s="1352"/>
      <c r="M3975" s="1345" t="s">
        <v>12239</v>
      </c>
      <c r="N3975" s="1346" t="s">
        <v>1830</v>
      </c>
      <c r="O3975" s="1347"/>
      <c r="P3975" s="117" t="str">
        <f t="shared" si="31"/>
        <v>2101</v>
      </c>
      <c r="Q3975" s="117"/>
      <c r="R3975" s="1348">
        <v>210101038</v>
      </c>
      <c r="S3975" s="321"/>
      <c r="T3975" s="321"/>
    </row>
    <row r="3976" spans="1:20" ht="34.5" hidden="1" customHeight="1">
      <c r="A3976" s="1348">
        <v>210101038</v>
      </c>
      <c r="B3976" s="1339" t="str">
        <f t="shared" si="30"/>
        <v>2101</v>
      </c>
      <c r="C3976" s="1349" t="s">
        <v>2502</v>
      </c>
      <c r="D3976" s="1350">
        <v>1</v>
      </c>
      <c r="E3976" s="293" t="s">
        <v>12240</v>
      </c>
      <c r="F3976" s="1352" t="s">
        <v>12241</v>
      </c>
      <c r="G3976" s="1351">
        <v>43334</v>
      </c>
      <c r="H3976" s="1348" t="s">
        <v>2252</v>
      </c>
      <c r="I3976" s="1348">
        <v>1423</v>
      </c>
      <c r="J3976" s="1351">
        <v>40521</v>
      </c>
      <c r="K3976" s="1352" t="s">
        <v>2253</v>
      </c>
      <c r="L3976" s="1352"/>
      <c r="M3976" s="1345" t="s">
        <v>1830</v>
      </c>
      <c r="N3976" s="1346" t="s">
        <v>12242</v>
      </c>
      <c r="O3976" s="1347"/>
      <c r="P3976" s="117" t="str">
        <f t="shared" si="31"/>
        <v>2101</v>
      </c>
      <c r="Q3976" s="117"/>
      <c r="R3976" s="1348">
        <v>210101038</v>
      </c>
      <c r="S3976" s="321"/>
      <c r="T3976" s="321"/>
    </row>
    <row r="3977" spans="1:20" ht="34.5" hidden="1" customHeight="1">
      <c r="A3977" s="1348">
        <v>210101039</v>
      </c>
      <c r="B3977" s="1339" t="str">
        <f t="shared" si="30"/>
        <v>2101</v>
      </c>
      <c r="C3977" s="1349" t="s">
        <v>2502</v>
      </c>
      <c r="D3977" s="1350">
        <v>1</v>
      </c>
      <c r="E3977" s="293" t="s">
        <v>12243</v>
      </c>
      <c r="F3977" s="1352" t="s">
        <v>12244</v>
      </c>
      <c r="G3977" s="1351">
        <v>43334</v>
      </c>
      <c r="H3977" s="1348" t="s">
        <v>2252</v>
      </c>
      <c r="I3977" s="1348">
        <v>1423</v>
      </c>
      <c r="J3977" s="1356">
        <v>40521</v>
      </c>
      <c r="K3977" s="1352" t="s">
        <v>2253</v>
      </c>
      <c r="L3977" s="1352"/>
      <c r="M3977" s="1345" t="s">
        <v>12239</v>
      </c>
      <c r="N3977" s="1346" t="s">
        <v>1830</v>
      </c>
      <c r="O3977" s="1347"/>
      <c r="P3977" s="117" t="str">
        <f t="shared" si="31"/>
        <v>2101</v>
      </c>
      <c r="Q3977" s="117"/>
      <c r="R3977" s="1348">
        <v>210101039</v>
      </c>
      <c r="S3977" s="321"/>
      <c r="T3977" s="321"/>
    </row>
    <row r="3978" spans="1:20" ht="34.5" hidden="1" customHeight="1">
      <c r="A3978" s="1348">
        <v>210101039</v>
      </c>
      <c r="B3978" s="1339" t="str">
        <f t="shared" si="30"/>
        <v>2101</v>
      </c>
      <c r="C3978" s="1349" t="s">
        <v>2502</v>
      </c>
      <c r="D3978" s="1350">
        <v>1</v>
      </c>
      <c r="E3978" s="293" t="s">
        <v>12245</v>
      </c>
      <c r="F3978" s="1352" t="s">
        <v>12246</v>
      </c>
      <c r="G3978" s="1356">
        <v>44196</v>
      </c>
      <c r="H3978" s="1348" t="s">
        <v>2252</v>
      </c>
      <c r="I3978" s="1348">
        <v>1423</v>
      </c>
      <c r="J3978" s="1351">
        <v>40521</v>
      </c>
      <c r="K3978" s="1352" t="s">
        <v>2253</v>
      </c>
      <c r="L3978" s="1352"/>
      <c r="M3978" s="1345" t="s">
        <v>1830</v>
      </c>
      <c r="N3978" s="1346" t="s">
        <v>12242</v>
      </c>
      <c r="O3978" s="1347"/>
      <c r="P3978" s="117" t="str">
        <f t="shared" si="31"/>
        <v>2101</v>
      </c>
      <c r="Q3978" s="117"/>
      <c r="R3978" s="1348">
        <v>210101039</v>
      </c>
      <c r="S3978" s="321"/>
      <c r="T3978" s="321"/>
    </row>
    <row r="3979" spans="1:20" ht="34.5" hidden="1" customHeight="1">
      <c r="A3979" s="1348">
        <v>210101040</v>
      </c>
      <c r="B3979" s="1339" t="str">
        <f t="shared" si="30"/>
        <v>2101</v>
      </c>
      <c r="C3979" s="1349" t="s">
        <v>2502</v>
      </c>
      <c r="D3979" s="1350">
        <v>1</v>
      </c>
      <c r="E3979" s="293" t="s">
        <v>12247</v>
      </c>
      <c r="F3979" s="1352" t="s">
        <v>12248</v>
      </c>
      <c r="G3979" s="1356">
        <v>44196</v>
      </c>
      <c r="H3979" s="1348" t="s">
        <v>2252</v>
      </c>
      <c r="I3979" s="1348">
        <v>1423</v>
      </c>
      <c r="J3979" s="1351">
        <v>40521</v>
      </c>
      <c r="K3979" s="1352" t="s">
        <v>2253</v>
      </c>
      <c r="L3979" s="1352"/>
      <c r="M3979" s="1345" t="s">
        <v>12239</v>
      </c>
      <c r="N3979" s="1346" t="s">
        <v>1830</v>
      </c>
      <c r="O3979" s="1347"/>
      <c r="P3979" s="117" t="str">
        <f t="shared" si="31"/>
        <v>2101</v>
      </c>
      <c r="Q3979" s="117"/>
      <c r="R3979" s="1348">
        <v>210101040</v>
      </c>
      <c r="S3979" s="321"/>
      <c r="T3979" s="321"/>
    </row>
    <row r="3980" spans="1:20" ht="34.5" hidden="1" customHeight="1">
      <c r="A3980" s="1348">
        <v>210101040</v>
      </c>
      <c r="B3980" s="1339" t="str">
        <f t="shared" si="30"/>
        <v>2101</v>
      </c>
      <c r="C3980" s="1349" t="s">
        <v>2502</v>
      </c>
      <c r="D3980" s="1350">
        <v>1</v>
      </c>
      <c r="E3980" s="293" t="s">
        <v>12249</v>
      </c>
      <c r="F3980" s="1352" t="s">
        <v>12250</v>
      </c>
      <c r="G3980" s="1356">
        <v>43830</v>
      </c>
      <c r="H3980" s="1348" t="s">
        <v>2252</v>
      </c>
      <c r="I3980" s="1348">
        <v>1423</v>
      </c>
      <c r="J3980" s="1351">
        <v>40521</v>
      </c>
      <c r="K3980" s="1352" t="s">
        <v>2253</v>
      </c>
      <c r="L3980" s="1352"/>
      <c r="M3980" s="1345" t="s">
        <v>1830</v>
      </c>
      <c r="N3980" s="1346" t="s">
        <v>12242</v>
      </c>
      <c r="O3980" s="1347"/>
      <c r="P3980" s="117" t="str">
        <f t="shared" si="31"/>
        <v>2101</v>
      </c>
      <c r="Q3980" s="117"/>
      <c r="R3980" s="1348">
        <v>210101040</v>
      </c>
      <c r="S3980" s="321"/>
      <c r="T3980" s="321"/>
    </row>
    <row r="3981" spans="1:20" ht="34.5" hidden="1" customHeight="1">
      <c r="A3981" s="1348">
        <v>210101041</v>
      </c>
      <c r="B3981" s="1339" t="str">
        <f t="shared" si="30"/>
        <v>2101</v>
      </c>
      <c r="C3981" s="1349" t="s">
        <v>2502</v>
      </c>
      <c r="D3981" s="1350">
        <v>1</v>
      </c>
      <c r="E3981" s="293" t="s">
        <v>12251</v>
      </c>
      <c r="F3981" s="1352" t="s">
        <v>12252</v>
      </c>
      <c r="G3981" s="1356">
        <v>43830</v>
      </c>
      <c r="H3981" s="1348" t="s">
        <v>2252</v>
      </c>
      <c r="I3981" s="1348">
        <v>1423</v>
      </c>
      <c r="J3981" s="1351">
        <v>40521</v>
      </c>
      <c r="K3981" s="1352" t="s">
        <v>2253</v>
      </c>
      <c r="L3981" s="1352"/>
      <c r="M3981" s="1345" t="s">
        <v>1830</v>
      </c>
      <c r="N3981" s="1346" t="s">
        <v>1830</v>
      </c>
      <c r="O3981" s="1347"/>
      <c r="P3981" s="117" t="str">
        <f t="shared" si="31"/>
        <v>2101</v>
      </c>
      <c r="Q3981" s="117"/>
      <c r="R3981" s="1348">
        <v>210101041</v>
      </c>
      <c r="S3981" s="321"/>
      <c r="T3981" s="321"/>
    </row>
    <row r="3982" spans="1:20" ht="34.5" hidden="1" customHeight="1">
      <c r="A3982" s="1348">
        <v>210101041</v>
      </c>
      <c r="B3982" s="1339" t="str">
        <f t="shared" si="30"/>
        <v>2101</v>
      </c>
      <c r="C3982" s="1349" t="s">
        <v>2502</v>
      </c>
      <c r="D3982" s="1350">
        <v>1</v>
      </c>
      <c r="E3982" s="293" t="s">
        <v>12253</v>
      </c>
      <c r="F3982" s="1352" t="s">
        <v>12254</v>
      </c>
      <c r="G3982" s="1356">
        <v>43830</v>
      </c>
      <c r="H3982" s="1348" t="s">
        <v>2252</v>
      </c>
      <c r="I3982" s="1348">
        <v>1423</v>
      </c>
      <c r="J3982" s="1351">
        <v>40521</v>
      </c>
      <c r="K3982" s="1352" t="s">
        <v>2253</v>
      </c>
      <c r="L3982" s="1352"/>
      <c r="M3982" s="1345" t="s">
        <v>1830</v>
      </c>
      <c r="N3982" s="1346" t="s">
        <v>11338</v>
      </c>
      <c r="O3982" s="1347"/>
      <c r="P3982" s="117" t="str">
        <f t="shared" si="31"/>
        <v>2101</v>
      </c>
      <c r="Q3982" s="117"/>
      <c r="R3982" s="1348">
        <v>210101041</v>
      </c>
      <c r="S3982" s="321"/>
      <c r="T3982" s="321"/>
    </row>
    <row r="3983" spans="1:20" ht="34.5" hidden="1" customHeight="1">
      <c r="A3983" s="1348">
        <v>210101042</v>
      </c>
      <c r="B3983" s="1339" t="str">
        <f t="shared" si="30"/>
        <v>2101</v>
      </c>
      <c r="C3983" s="1349" t="s">
        <v>2502</v>
      </c>
      <c r="D3983" s="1350">
        <v>1</v>
      </c>
      <c r="E3983" s="293" t="s">
        <v>12255</v>
      </c>
      <c r="F3983" s="1352" t="s">
        <v>12256</v>
      </c>
      <c r="G3983" s="1356">
        <v>43830</v>
      </c>
      <c r="H3983" s="1348" t="s">
        <v>2252</v>
      </c>
      <c r="I3983" s="1348">
        <v>1423</v>
      </c>
      <c r="J3983" s="1351">
        <v>40521</v>
      </c>
      <c r="K3983" s="1352" t="s">
        <v>2253</v>
      </c>
      <c r="L3983" s="1352"/>
      <c r="M3983" s="1345" t="s">
        <v>1830</v>
      </c>
      <c r="N3983" s="1346" t="s">
        <v>1830</v>
      </c>
      <c r="O3983" s="1347"/>
      <c r="P3983" s="117" t="str">
        <f t="shared" si="31"/>
        <v>2101</v>
      </c>
      <c r="Q3983" s="117"/>
      <c r="R3983" s="1348">
        <v>210101042</v>
      </c>
      <c r="S3983" s="321"/>
      <c r="T3983" s="321"/>
    </row>
    <row r="3984" spans="1:20" ht="34.5" hidden="1" customHeight="1">
      <c r="A3984" s="1348">
        <v>210101042</v>
      </c>
      <c r="B3984" s="1339" t="str">
        <f t="shared" si="30"/>
        <v>2101</v>
      </c>
      <c r="C3984" s="1349" t="s">
        <v>2502</v>
      </c>
      <c r="D3984" s="1350">
        <v>1</v>
      </c>
      <c r="E3984" s="293" t="s">
        <v>12257</v>
      </c>
      <c r="F3984" s="1352" t="s">
        <v>12258</v>
      </c>
      <c r="G3984" s="1356">
        <v>43465</v>
      </c>
      <c r="H3984" s="1348" t="s">
        <v>2252</v>
      </c>
      <c r="I3984" s="1348">
        <v>1423</v>
      </c>
      <c r="J3984" s="1351">
        <v>40521</v>
      </c>
      <c r="K3984" s="1352" t="s">
        <v>2253</v>
      </c>
      <c r="L3984" s="1352"/>
      <c r="M3984" s="1345" t="s">
        <v>1830</v>
      </c>
      <c r="N3984" s="1346" t="s">
        <v>1830</v>
      </c>
      <c r="O3984" s="1347"/>
      <c r="P3984" s="117" t="str">
        <f t="shared" si="31"/>
        <v>2101</v>
      </c>
      <c r="Q3984" s="117"/>
      <c r="R3984" s="1348">
        <v>210101042</v>
      </c>
      <c r="S3984" s="321"/>
      <c r="T3984" s="321"/>
    </row>
    <row r="3985" spans="1:20" ht="34.5" hidden="1" customHeight="1">
      <c r="A3985" s="1348">
        <v>210101043</v>
      </c>
      <c r="B3985" s="1339" t="str">
        <f t="shared" si="30"/>
        <v>2101</v>
      </c>
      <c r="C3985" s="1349" t="s">
        <v>2502</v>
      </c>
      <c r="D3985" s="1350">
        <v>1</v>
      </c>
      <c r="E3985" s="293" t="s">
        <v>12259</v>
      </c>
      <c r="F3985" s="1352" t="s">
        <v>12260</v>
      </c>
      <c r="G3985" s="1356">
        <v>43465</v>
      </c>
      <c r="H3985" s="1348" t="s">
        <v>2252</v>
      </c>
      <c r="I3985" s="1348">
        <v>1423</v>
      </c>
      <c r="J3985" s="1351">
        <v>40521</v>
      </c>
      <c r="K3985" s="1352" t="s">
        <v>2253</v>
      </c>
      <c r="L3985" s="1352"/>
      <c r="M3985" s="1345" t="s">
        <v>1830</v>
      </c>
      <c r="N3985" s="1346" t="s">
        <v>11338</v>
      </c>
      <c r="O3985" s="1347"/>
      <c r="P3985" s="117" t="str">
        <f t="shared" si="31"/>
        <v>2101</v>
      </c>
      <c r="Q3985" s="117"/>
      <c r="R3985" s="1348">
        <v>210101043</v>
      </c>
      <c r="S3985" s="321"/>
      <c r="T3985" s="321"/>
    </row>
    <row r="3986" spans="1:20" ht="34.5" hidden="1" customHeight="1">
      <c r="A3986" s="1348">
        <v>210101043</v>
      </c>
      <c r="B3986" s="1339" t="str">
        <f t="shared" si="30"/>
        <v>2101</v>
      </c>
      <c r="C3986" s="1349" t="s">
        <v>2502</v>
      </c>
      <c r="D3986" s="1350">
        <v>1</v>
      </c>
      <c r="E3986" s="293" t="s">
        <v>12261</v>
      </c>
      <c r="F3986" s="1352" t="s">
        <v>12262</v>
      </c>
      <c r="G3986" s="1356">
        <v>43830</v>
      </c>
      <c r="H3986" s="1348" t="s">
        <v>2252</v>
      </c>
      <c r="I3986" s="1348">
        <v>1423</v>
      </c>
      <c r="J3986" s="1351">
        <v>40521</v>
      </c>
      <c r="K3986" s="1352" t="s">
        <v>2253</v>
      </c>
      <c r="L3986" s="1352"/>
      <c r="M3986" s="1345" t="s">
        <v>12263</v>
      </c>
      <c r="N3986" s="1346" t="s">
        <v>1830</v>
      </c>
      <c r="O3986" s="1347"/>
      <c r="P3986" s="117" t="str">
        <f t="shared" si="31"/>
        <v>2101</v>
      </c>
      <c r="Q3986" s="117"/>
      <c r="R3986" s="1348">
        <v>210101043</v>
      </c>
      <c r="S3986" s="321"/>
      <c r="T3986" s="321"/>
    </row>
    <row r="3987" spans="1:20" ht="34.5" hidden="1" customHeight="1">
      <c r="A3987" s="1348">
        <v>210101044</v>
      </c>
      <c r="B3987" s="1339" t="str">
        <f t="shared" si="30"/>
        <v>2101</v>
      </c>
      <c r="C3987" s="1349" t="s">
        <v>2502</v>
      </c>
      <c r="D3987" s="1350">
        <v>1</v>
      </c>
      <c r="E3987" s="293" t="s">
        <v>12264</v>
      </c>
      <c r="F3987" s="1352" t="s">
        <v>12265</v>
      </c>
      <c r="G3987" s="1356">
        <v>42899</v>
      </c>
      <c r="H3987" s="1348" t="s">
        <v>2252</v>
      </c>
      <c r="I3987" s="1348">
        <v>1423</v>
      </c>
      <c r="J3987" s="1351">
        <v>40521</v>
      </c>
      <c r="K3987" s="1352" t="s">
        <v>2253</v>
      </c>
      <c r="L3987" s="1352"/>
      <c r="M3987" s="1345" t="s">
        <v>1830</v>
      </c>
      <c r="N3987" s="1346" t="s">
        <v>12266</v>
      </c>
      <c r="O3987" s="1347"/>
      <c r="P3987" s="117" t="str">
        <f t="shared" si="31"/>
        <v>2101</v>
      </c>
      <c r="Q3987" s="117"/>
      <c r="R3987" s="1348">
        <v>210101044</v>
      </c>
      <c r="S3987" s="321"/>
      <c r="T3987" s="321"/>
    </row>
    <row r="3988" spans="1:20" ht="34.5" hidden="1" customHeight="1">
      <c r="A3988" s="1348">
        <v>210101045</v>
      </c>
      <c r="B3988" s="1339" t="str">
        <f t="shared" si="30"/>
        <v>2101</v>
      </c>
      <c r="C3988" s="1349" t="s">
        <v>2502</v>
      </c>
      <c r="D3988" s="1350">
        <v>1</v>
      </c>
      <c r="E3988" s="293" t="s">
        <v>12267</v>
      </c>
      <c r="F3988" s="1352" t="s">
        <v>12268</v>
      </c>
      <c r="G3988" s="1356">
        <v>42899</v>
      </c>
      <c r="H3988" s="1348" t="s">
        <v>2252</v>
      </c>
      <c r="I3988" s="1348">
        <v>1423</v>
      </c>
      <c r="J3988" s="1351">
        <v>40521</v>
      </c>
      <c r="K3988" s="1352" t="s">
        <v>2253</v>
      </c>
      <c r="L3988" s="1352"/>
      <c r="M3988" s="1345" t="s">
        <v>12263</v>
      </c>
      <c r="N3988" s="1346" t="s">
        <v>1830</v>
      </c>
      <c r="O3988" s="1347"/>
      <c r="P3988" s="117" t="str">
        <f t="shared" si="31"/>
        <v>2101</v>
      </c>
      <c r="Q3988" s="117"/>
      <c r="R3988" s="1348">
        <v>210101045</v>
      </c>
      <c r="S3988" s="321"/>
      <c r="T3988" s="321"/>
    </row>
    <row r="3989" spans="1:20" ht="34.5" hidden="1" customHeight="1">
      <c r="A3989" s="1348">
        <v>210101046</v>
      </c>
      <c r="B3989" s="1339" t="str">
        <f t="shared" si="30"/>
        <v>2101</v>
      </c>
      <c r="C3989" s="1349" t="s">
        <v>2502</v>
      </c>
      <c r="D3989" s="1350">
        <v>1</v>
      </c>
      <c r="E3989" s="293" t="s">
        <v>12269</v>
      </c>
      <c r="F3989" s="1352" t="s">
        <v>12270</v>
      </c>
      <c r="G3989" s="1356">
        <v>42899</v>
      </c>
      <c r="H3989" s="1348" t="s">
        <v>2252</v>
      </c>
      <c r="I3989" s="1348">
        <v>1423</v>
      </c>
      <c r="J3989" s="1351">
        <v>40521</v>
      </c>
      <c r="K3989" s="1352" t="s">
        <v>2253</v>
      </c>
      <c r="L3989" s="1352"/>
      <c r="M3989" s="1345" t="s">
        <v>1830</v>
      </c>
      <c r="N3989" s="1346" t="s">
        <v>12266</v>
      </c>
      <c r="O3989" s="1347"/>
      <c r="P3989" s="117" t="str">
        <f t="shared" si="31"/>
        <v>2101</v>
      </c>
      <c r="Q3989" s="117"/>
      <c r="R3989" s="1348">
        <v>210101046</v>
      </c>
      <c r="S3989" s="321"/>
      <c r="T3989" s="321"/>
    </row>
    <row r="3990" spans="1:20" ht="34.5" hidden="1" customHeight="1">
      <c r="A3990" s="1348">
        <v>210101047</v>
      </c>
      <c r="B3990" s="1339" t="str">
        <f t="shared" si="30"/>
        <v>2101</v>
      </c>
      <c r="C3990" s="1349" t="s">
        <v>2502</v>
      </c>
      <c r="D3990" s="1350">
        <v>1</v>
      </c>
      <c r="E3990" s="293" t="s">
        <v>12271</v>
      </c>
      <c r="F3990" s="1352" t="s">
        <v>12272</v>
      </c>
      <c r="G3990" s="1351">
        <v>43830</v>
      </c>
      <c r="H3990" s="1348" t="s">
        <v>2252</v>
      </c>
      <c r="I3990" s="1348">
        <v>1423</v>
      </c>
      <c r="J3990" s="1351">
        <v>40521</v>
      </c>
      <c r="K3990" s="1352" t="s">
        <v>2253</v>
      </c>
      <c r="L3990" s="1352"/>
      <c r="M3990" s="1345" t="s">
        <v>12273</v>
      </c>
      <c r="N3990" s="1346" t="s">
        <v>1830</v>
      </c>
      <c r="O3990" s="1347"/>
      <c r="P3990" s="117" t="str">
        <f t="shared" si="31"/>
        <v>2101</v>
      </c>
      <c r="Q3990" s="117"/>
      <c r="R3990" s="1348">
        <v>210101047</v>
      </c>
      <c r="S3990" s="321"/>
      <c r="T3990" s="321"/>
    </row>
    <row r="3991" spans="1:20" ht="34.5" hidden="1" customHeight="1">
      <c r="A3991" s="1348">
        <v>210101048</v>
      </c>
      <c r="B3991" s="1339" t="str">
        <f t="shared" si="30"/>
        <v>2101</v>
      </c>
      <c r="C3991" s="1349" t="s">
        <v>2502</v>
      </c>
      <c r="D3991" s="1350">
        <v>1</v>
      </c>
      <c r="E3991" s="293" t="s">
        <v>12274</v>
      </c>
      <c r="F3991" s="1352" t="s">
        <v>12275</v>
      </c>
      <c r="G3991" s="1351">
        <v>43830</v>
      </c>
      <c r="H3991" s="1348" t="s">
        <v>2252</v>
      </c>
      <c r="I3991" s="1348">
        <v>1423</v>
      </c>
      <c r="J3991" s="1351">
        <v>40521</v>
      </c>
      <c r="K3991" s="1352" t="s">
        <v>2253</v>
      </c>
      <c r="L3991" s="1352"/>
      <c r="M3991" s="1345" t="s">
        <v>1830</v>
      </c>
      <c r="N3991" s="1346" t="s">
        <v>12276</v>
      </c>
      <c r="O3991" s="1347"/>
      <c r="P3991" s="117" t="str">
        <f t="shared" si="31"/>
        <v>2101</v>
      </c>
      <c r="Q3991" s="117"/>
      <c r="R3991" s="1348">
        <v>210101048</v>
      </c>
      <c r="S3991" s="321"/>
      <c r="T3991" s="321"/>
    </row>
    <row r="3992" spans="1:20" ht="34.5" hidden="1" customHeight="1">
      <c r="A3992" s="1348">
        <v>210101049</v>
      </c>
      <c r="B3992" s="1339" t="str">
        <f t="shared" si="30"/>
        <v>2101</v>
      </c>
      <c r="C3992" s="1349" t="s">
        <v>2502</v>
      </c>
      <c r="D3992" s="1350">
        <v>1</v>
      </c>
      <c r="E3992" s="293" t="s">
        <v>12277</v>
      </c>
      <c r="F3992" s="1352" t="s">
        <v>12278</v>
      </c>
      <c r="G3992" s="1351">
        <v>43830</v>
      </c>
      <c r="H3992" s="1348" t="s">
        <v>2252</v>
      </c>
      <c r="I3992" s="1348">
        <v>1423</v>
      </c>
      <c r="J3992" s="1351">
        <v>40521</v>
      </c>
      <c r="K3992" s="1352" t="s">
        <v>2253</v>
      </c>
      <c r="L3992" s="1352"/>
      <c r="M3992" s="1345" t="s">
        <v>1830</v>
      </c>
      <c r="N3992" s="1346" t="s">
        <v>1830</v>
      </c>
      <c r="O3992" s="1347"/>
      <c r="P3992" s="117" t="str">
        <f t="shared" si="31"/>
        <v>2101</v>
      </c>
      <c r="Q3992" s="117"/>
      <c r="R3992" s="1348">
        <v>210101049</v>
      </c>
      <c r="S3992" s="321"/>
      <c r="T3992" s="321"/>
    </row>
    <row r="3993" spans="1:20" ht="34.5" hidden="1" customHeight="1">
      <c r="A3993" s="1348">
        <v>210101050</v>
      </c>
      <c r="B3993" s="1339" t="str">
        <f t="shared" si="30"/>
        <v>2101</v>
      </c>
      <c r="C3993" s="1349" t="s">
        <v>2502</v>
      </c>
      <c r="D3993" s="1350">
        <v>1</v>
      </c>
      <c r="E3993" s="293" t="s">
        <v>12279</v>
      </c>
      <c r="F3993" s="1352" t="s">
        <v>12280</v>
      </c>
      <c r="G3993" s="1351">
        <v>43880</v>
      </c>
      <c r="H3993" s="1348" t="s">
        <v>2252</v>
      </c>
      <c r="I3993" s="1348">
        <v>1423</v>
      </c>
      <c r="J3993" s="1351">
        <v>40521</v>
      </c>
      <c r="K3993" s="1352" t="s">
        <v>2253</v>
      </c>
      <c r="L3993" s="1352"/>
      <c r="M3993" s="1345" t="s">
        <v>1830</v>
      </c>
      <c r="N3993" s="1346" t="s">
        <v>11236</v>
      </c>
      <c r="O3993" s="1347"/>
      <c r="P3993" s="117" t="str">
        <f t="shared" si="31"/>
        <v>2101</v>
      </c>
      <c r="Q3993" s="117"/>
      <c r="R3993" s="1348">
        <v>210101050</v>
      </c>
      <c r="S3993" s="321"/>
      <c r="T3993" s="321"/>
    </row>
    <row r="3994" spans="1:20" ht="34.5" hidden="1" customHeight="1">
      <c r="A3994" s="1348">
        <v>210101050</v>
      </c>
      <c r="B3994" s="1339" t="str">
        <f t="shared" si="30"/>
        <v>2101</v>
      </c>
      <c r="C3994" s="1349" t="s">
        <v>2502</v>
      </c>
      <c r="D3994" s="1350">
        <v>1</v>
      </c>
      <c r="E3994" s="293" t="s">
        <v>12281</v>
      </c>
      <c r="F3994" s="1352" t="s">
        <v>12282</v>
      </c>
      <c r="G3994" s="1351">
        <v>42301</v>
      </c>
      <c r="H3994" s="1348" t="s">
        <v>2252</v>
      </c>
      <c r="I3994" s="1348">
        <v>1423</v>
      </c>
      <c r="J3994" s="1351">
        <v>40521</v>
      </c>
      <c r="K3994" s="1352" t="s">
        <v>2253</v>
      </c>
      <c r="L3994" s="1353"/>
      <c r="M3994" s="1345" t="s">
        <v>1830</v>
      </c>
      <c r="N3994" s="1346" t="s">
        <v>1830</v>
      </c>
      <c r="O3994" s="1347"/>
      <c r="P3994" s="117" t="str">
        <f t="shared" si="31"/>
        <v>2101</v>
      </c>
      <c r="Q3994" s="117"/>
      <c r="R3994" s="1348">
        <v>210101050</v>
      </c>
      <c r="S3994" s="321"/>
      <c r="T3994" s="321"/>
    </row>
    <row r="3995" spans="1:20" ht="34.5" hidden="1" customHeight="1">
      <c r="A3995" s="1348">
        <v>210101051</v>
      </c>
      <c r="B3995" s="1339" t="str">
        <f t="shared" si="30"/>
        <v>2101</v>
      </c>
      <c r="C3995" s="1349" t="s">
        <v>2502</v>
      </c>
      <c r="D3995" s="1350">
        <v>1</v>
      </c>
      <c r="E3995" s="293" t="s">
        <v>12283</v>
      </c>
      <c r="F3995" s="1352" t="s">
        <v>12284</v>
      </c>
      <c r="G3995" s="1351">
        <v>42301</v>
      </c>
      <c r="H3995" s="1348" t="s">
        <v>2252</v>
      </c>
      <c r="I3995" s="1348">
        <v>1423</v>
      </c>
      <c r="J3995" s="1351">
        <v>40521</v>
      </c>
      <c r="K3995" s="1352" t="s">
        <v>2253</v>
      </c>
      <c r="L3995" s="1352" t="s">
        <v>11933</v>
      </c>
      <c r="M3995" s="1345" t="s">
        <v>1830</v>
      </c>
      <c r="N3995" s="1346" t="s">
        <v>1830</v>
      </c>
      <c r="O3995" s="1347"/>
      <c r="P3995" s="117" t="str">
        <f t="shared" si="31"/>
        <v>2101</v>
      </c>
      <c r="Q3995" s="117"/>
      <c r="R3995" s="1348">
        <v>210101051</v>
      </c>
      <c r="S3995" s="321"/>
      <c r="T3995" s="321"/>
    </row>
    <row r="3996" spans="1:20" ht="34.5" hidden="1" customHeight="1">
      <c r="A3996" s="1348">
        <v>210101052</v>
      </c>
      <c r="B3996" s="1339" t="str">
        <f t="shared" si="30"/>
        <v>2101</v>
      </c>
      <c r="C3996" s="1349" t="s">
        <v>2502</v>
      </c>
      <c r="D3996" s="1350">
        <v>1</v>
      </c>
      <c r="E3996" s="293" t="s">
        <v>12285</v>
      </c>
      <c r="F3996" s="1352" t="s">
        <v>12286</v>
      </c>
      <c r="G3996" s="1356">
        <v>42301</v>
      </c>
      <c r="H3996" s="1348" t="s">
        <v>2252</v>
      </c>
      <c r="I3996" s="1348">
        <v>1423</v>
      </c>
      <c r="J3996" s="1351">
        <v>40521</v>
      </c>
      <c r="K3996" s="1352" t="s">
        <v>2253</v>
      </c>
      <c r="L3996" s="1352" t="s">
        <v>11933</v>
      </c>
      <c r="M3996" s="1345" t="s">
        <v>1830</v>
      </c>
      <c r="N3996" s="1346" t="s">
        <v>1830</v>
      </c>
      <c r="O3996" s="1347"/>
      <c r="P3996" s="117" t="str">
        <f t="shared" si="31"/>
        <v>2101</v>
      </c>
      <c r="Q3996" s="117"/>
      <c r="R3996" s="1348">
        <v>210101052</v>
      </c>
      <c r="S3996" s="321"/>
      <c r="T3996" s="321"/>
    </row>
    <row r="3997" spans="1:20" ht="34.5" hidden="1" customHeight="1">
      <c r="A3997" s="1348">
        <v>210101053</v>
      </c>
      <c r="B3997" s="1339" t="str">
        <f t="shared" si="30"/>
        <v>2101</v>
      </c>
      <c r="C3997" s="1349" t="s">
        <v>2502</v>
      </c>
      <c r="D3997" s="1350">
        <v>1</v>
      </c>
      <c r="E3997" s="293" t="s">
        <v>12287</v>
      </c>
      <c r="F3997" s="1352" t="s">
        <v>12288</v>
      </c>
      <c r="G3997" s="1356">
        <v>42301</v>
      </c>
      <c r="H3997" s="1348" t="s">
        <v>2252</v>
      </c>
      <c r="I3997" s="1348">
        <v>1423</v>
      </c>
      <c r="J3997" s="1351">
        <v>40521</v>
      </c>
      <c r="K3997" s="1352" t="s">
        <v>2253</v>
      </c>
      <c r="L3997" s="1352" t="s">
        <v>11933</v>
      </c>
      <c r="M3997" s="1345" t="s">
        <v>1830</v>
      </c>
      <c r="N3997" s="1346" t="s">
        <v>11726</v>
      </c>
      <c r="O3997" s="1347"/>
      <c r="P3997" s="117" t="str">
        <f t="shared" si="31"/>
        <v>2101</v>
      </c>
      <c r="Q3997" s="117"/>
      <c r="R3997" s="1348">
        <v>210101053</v>
      </c>
      <c r="S3997" s="321"/>
      <c r="T3997" s="321"/>
    </row>
    <row r="3998" spans="1:20" ht="34.5" hidden="1" customHeight="1">
      <c r="A3998" s="1348">
        <v>210101054</v>
      </c>
      <c r="B3998" s="1339" t="str">
        <f t="shared" si="30"/>
        <v>2101</v>
      </c>
      <c r="C3998" s="1349" t="s">
        <v>2502</v>
      </c>
      <c r="D3998" s="1350">
        <v>1</v>
      </c>
      <c r="E3998" s="293" t="s">
        <v>12289</v>
      </c>
      <c r="F3998" s="1352" t="s">
        <v>12290</v>
      </c>
      <c r="G3998" s="1356">
        <v>42493</v>
      </c>
      <c r="H3998" s="1348" t="s">
        <v>2252</v>
      </c>
      <c r="I3998" s="1348">
        <v>1461</v>
      </c>
      <c r="J3998" s="1351">
        <v>41123</v>
      </c>
      <c r="K3998" s="1352" t="s">
        <v>2253</v>
      </c>
      <c r="L3998" s="1352" t="s">
        <v>12291</v>
      </c>
      <c r="M3998" s="1345" t="s">
        <v>1830</v>
      </c>
      <c r="N3998" s="1346" t="s">
        <v>1830</v>
      </c>
      <c r="O3998" s="1347"/>
      <c r="P3998" s="117" t="str">
        <f t="shared" si="31"/>
        <v>2101</v>
      </c>
      <c r="Q3998" s="117"/>
      <c r="R3998" s="1348">
        <v>210101054</v>
      </c>
      <c r="S3998" s="321"/>
      <c r="T3998" s="321"/>
    </row>
    <row r="3999" spans="1:20" ht="34.5" hidden="1" customHeight="1">
      <c r="A3999" s="1348">
        <v>210101054</v>
      </c>
      <c r="B3999" s="1339" t="str">
        <f t="shared" si="30"/>
        <v>2101</v>
      </c>
      <c r="C3999" s="1349" t="s">
        <v>2502</v>
      </c>
      <c r="D3999" s="1350">
        <v>1</v>
      </c>
      <c r="E3999" s="293" t="s">
        <v>12292</v>
      </c>
      <c r="F3999" s="1352" t="s">
        <v>12293</v>
      </c>
      <c r="G3999" s="1351">
        <v>42493</v>
      </c>
      <c r="H3999" s="1348" t="s">
        <v>2252</v>
      </c>
      <c r="I3999" s="1348">
        <v>1461</v>
      </c>
      <c r="J3999" s="1351">
        <v>41123</v>
      </c>
      <c r="K3999" s="1352" t="s">
        <v>2253</v>
      </c>
      <c r="L3999" s="1352" t="s">
        <v>12291</v>
      </c>
      <c r="M3999" s="1345" t="s">
        <v>1830</v>
      </c>
      <c r="N3999" s="1346" t="s">
        <v>1830</v>
      </c>
      <c r="O3999" s="1347"/>
      <c r="P3999" s="117" t="str">
        <f t="shared" si="31"/>
        <v>2101</v>
      </c>
      <c r="Q3999" s="117"/>
      <c r="R3999" s="1348">
        <v>210101054</v>
      </c>
      <c r="S3999" s="321"/>
      <c r="T3999" s="321"/>
    </row>
    <row r="4000" spans="1:20" ht="34.5" hidden="1" customHeight="1">
      <c r="A4000" s="1348">
        <v>210101055</v>
      </c>
      <c r="B4000" s="1339" t="str">
        <f t="shared" si="30"/>
        <v>2101</v>
      </c>
      <c r="C4000" s="1349" t="s">
        <v>2502</v>
      </c>
      <c r="D4000" s="1350">
        <v>1</v>
      </c>
      <c r="E4000" s="293" t="s">
        <v>12294</v>
      </c>
      <c r="F4000" s="1352" t="s">
        <v>12295</v>
      </c>
      <c r="G4000" s="1351">
        <v>42493</v>
      </c>
      <c r="H4000" s="1348" t="s">
        <v>2252</v>
      </c>
      <c r="I4000" s="1348">
        <v>1461</v>
      </c>
      <c r="J4000" s="1351">
        <v>41123</v>
      </c>
      <c r="K4000" s="1352" t="s">
        <v>2253</v>
      </c>
      <c r="L4000" s="1352" t="s">
        <v>12291</v>
      </c>
      <c r="M4000" s="1345" t="s">
        <v>1830</v>
      </c>
      <c r="N4000" s="1346" t="s">
        <v>1830</v>
      </c>
      <c r="O4000" s="1347"/>
      <c r="P4000" s="117" t="str">
        <f t="shared" si="31"/>
        <v>2101</v>
      </c>
      <c r="Q4000" s="117"/>
      <c r="R4000" s="1348">
        <v>210101055</v>
      </c>
      <c r="S4000" s="321"/>
      <c r="T4000" s="321"/>
    </row>
    <row r="4001" spans="1:20" ht="34.5" hidden="1" customHeight="1">
      <c r="A4001" s="1348">
        <v>210101056</v>
      </c>
      <c r="B4001" s="1339" t="str">
        <f t="shared" si="30"/>
        <v>2101</v>
      </c>
      <c r="C4001" s="1349" t="s">
        <v>2502</v>
      </c>
      <c r="D4001" s="1350">
        <v>1</v>
      </c>
      <c r="E4001" s="293" t="s">
        <v>12296</v>
      </c>
      <c r="F4001" s="1352" t="s">
        <v>12297</v>
      </c>
      <c r="G4001" s="1351">
        <v>42493</v>
      </c>
      <c r="H4001" s="1348" t="s">
        <v>2252</v>
      </c>
      <c r="I4001" s="1348">
        <v>1461</v>
      </c>
      <c r="J4001" s="1351">
        <v>41123</v>
      </c>
      <c r="K4001" s="1352" t="s">
        <v>2253</v>
      </c>
      <c r="L4001" s="1352" t="s">
        <v>12298</v>
      </c>
      <c r="M4001" s="1345" t="s">
        <v>1830</v>
      </c>
      <c r="N4001" s="1346" t="s">
        <v>1830</v>
      </c>
      <c r="O4001" s="1347"/>
      <c r="P4001" s="117" t="str">
        <f t="shared" si="31"/>
        <v>2101</v>
      </c>
      <c r="Q4001" s="117"/>
      <c r="R4001" s="1348">
        <v>210101056</v>
      </c>
      <c r="S4001" s="321"/>
      <c r="T4001" s="321"/>
    </row>
    <row r="4002" spans="1:20" ht="34.5" hidden="1" customHeight="1">
      <c r="A4002" s="1348">
        <v>210101057</v>
      </c>
      <c r="B4002" s="1339" t="str">
        <f t="shared" si="30"/>
        <v>2101</v>
      </c>
      <c r="C4002" s="1349" t="s">
        <v>2502</v>
      </c>
      <c r="D4002" s="1350">
        <v>1</v>
      </c>
      <c r="E4002" s="293" t="s">
        <v>12299</v>
      </c>
      <c r="F4002" s="1352" t="s">
        <v>12300</v>
      </c>
      <c r="G4002" s="1351">
        <v>42493</v>
      </c>
      <c r="H4002" s="1348" t="s">
        <v>2252</v>
      </c>
      <c r="I4002" s="1348">
        <v>1461</v>
      </c>
      <c r="J4002" s="1351">
        <v>41123</v>
      </c>
      <c r="K4002" s="1352" t="s">
        <v>2253</v>
      </c>
      <c r="L4002" s="1352" t="s">
        <v>12301</v>
      </c>
      <c r="M4002" s="1345" t="s">
        <v>1830</v>
      </c>
      <c r="N4002" s="1346" t="s">
        <v>1830</v>
      </c>
      <c r="O4002" s="1347"/>
      <c r="P4002" s="117" t="str">
        <f t="shared" si="31"/>
        <v>2101</v>
      </c>
      <c r="Q4002" s="117"/>
      <c r="R4002" s="1348">
        <v>210101057</v>
      </c>
      <c r="S4002" s="321"/>
      <c r="T4002" s="321"/>
    </row>
    <row r="4003" spans="1:20" ht="34.5" hidden="1" customHeight="1">
      <c r="A4003" s="1348">
        <v>210101058</v>
      </c>
      <c r="B4003" s="1339" t="str">
        <f t="shared" si="30"/>
        <v>2101</v>
      </c>
      <c r="C4003" s="1349" t="s">
        <v>2502</v>
      </c>
      <c r="D4003" s="1350">
        <v>1</v>
      </c>
      <c r="E4003" s="293" t="s">
        <v>12302</v>
      </c>
      <c r="F4003" s="1352" t="s">
        <v>12303</v>
      </c>
      <c r="G4003" s="1351">
        <v>42493</v>
      </c>
      <c r="H4003" s="1348" t="s">
        <v>2252</v>
      </c>
      <c r="I4003" s="1348">
        <v>1461</v>
      </c>
      <c r="J4003" s="1351">
        <v>41123</v>
      </c>
      <c r="K4003" s="1352" t="s">
        <v>2253</v>
      </c>
      <c r="L4003" s="1352" t="s">
        <v>12304</v>
      </c>
      <c r="M4003" s="1345" t="s">
        <v>1830</v>
      </c>
      <c r="N4003" s="1346" t="s">
        <v>1830</v>
      </c>
      <c r="O4003" s="1347"/>
      <c r="P4003" s="117" t="str">
        <f t="shared" si="31"/>
        <v>2101</v>
      </c>
      <c r="Q4003" s="117"/>
      <c r="R4003" s="1348">
        <v>210101058</v>
      </c>
      <c r="S4003" s="321"/>
      <c r="T4003" s="321"/>
    </row>
    <row r="4004" spans="1:20" ht="34.5" hidden="1" customHeight="1">
      <c r="A4004" s="1348">
        <v>210101059</v>
      </c>
      <c r="B4004" s="1339" t="str">
        <f t="shared" si="30"/>
        <v>2101</v>
      </c>
      <c r="C4004" s="1349" t="s">
        <v>2502</v>
      </c>
      <c r="D4004" s="1350">
        <v>1</v>
      </c>
      <c r="E4004" s="293" t="s">
        <v>12305</v>
      </c>
      <c r="F4004" s="1352" t="s">
        <v>12306</v>
      </c>
      <c r="G4004" s="1351">
        <v>42493</v>
      </c>
      <c r="H4004" s="1348" t="s">
        <v>2252</v>
      </c>
      <c r="I4004" s="1348">
        <v>1461</v>
      </c>
      <c r="J4004" s="1351">
        <v>41123</v>
      </c>
      <c r="K4004" s="1352" t="s">
        <v>2253</v>
      </c>
      <c r="L4004" s="1352" t="s">
        <v>12307</v>
      </c>
      <c r="M4004" s="1345" t="s">
        <v>1830</v>
      </c>
      <c r="N4004" s="1346" t="s">
        <v>1830</v>
      </c>
      <c r="O4004" s="1347"/>
      <c r="P4004" s="117" t="str">
        <f t="shared" si="31"/>
        <v>2101</v>
      </c>
      <c r="Q4004" s="117"/>
      <c r="R4004" s="1348">
        <v>210101059</v>
      </c>
      <c r="S4004" s="321"/>
      <c r="T4004" s="321"/>
    </row>
    <row r="4005" spans="1:20" ht="34.5" hidden="1" customHeight="1">
      <c r="A4005" s="1348">
        <v>210101060</v>
      </c>
      <c r="B4005" s="1339" t="str">
        <f t="shared" si="30"/>
        <v>2101</v>
      </c>
      <c r="C4005" s="1349" t="s">
        <v>2502</v>
      </c>
      <c r="D4005" s="1350">
        <v>1</v>
      </c>
      <c r="E4005" s="293" t="s">
        <v>12308</v>
      </c>
      <c r="F4005" s="1352" t="s">
        <v>12309</v>
      </c>
      <c r="G4005" s="1356">
        <v>44196</v>
      </c>
      <c r="H4005" s="1348" t="s">
        <v>2252</v>
      </c>
      <c r="I4005" s="1348">
        <v>1461</v>
      </c>
      <c r="J4005" s="1356">
        <v>41123</v>
      </c>
      <c r="K4005" s="1352" t="s">
        <v>2253</v>
      </c>
      <c r="L4005" s="1352" t="s">
        <v>11960</v>
      </c>
      <c r="M4005" s="1345" t="s">
        <v>1830</v>
      </c>
      <c r="N4005" s="1346" t="s">
        <v>1830</v>
      </c>
      <c r="O4005" s="1347"/>
      <c r="P4005" s="117" t="str">
        <f t="shared" si="31"/>
        <v>2101</v>
      </c>
      <c r="Q4005" s="117"/>
      <c r="R4005" s="1348">
        <v>210101060</v>
      </c>
      <c r="S4005" s="321"/>
      <c r="T4005" s="321"/>
    </row>
    <row r="4006" spans="1:20" ht="34.5" hidden="1" customHeight="1">
      <c r="A4006" s="1348">
        <v>210101061</v>
      </c>
      <c r="B4006" s="1339" t="str">
        <f t="shared" si="30"/>
        <v>2101</v>
      </c>
      <c r="C4006" s="1349" t="s">
        <v>2502</v>
      </c>
      <c r="D4006" s="1350">
        <v>1</v>
      </c>
      <c r="E4006" s="293" t="s">
        <v>12310</v>
      </c>
      <c r="F4006" s="1352" t="s">
        <v>12311</v>
      </c>
      <c r="G4006" s="1351">
        <v>43830</v>
      </c>
      <c r="H4006" s="1348" t="s">
        <v>2252</v>
      </c>
      <c r="I4006" s="1348">
        <v>1461</v>
      </c>
      <c r="J4006" s="1351">
        <v>41123</v>
      </c>
      <c r="K4006" s="1352" t="s">
        <v>2253</v>
      </c>
      <c r="L4006" s="1352" t="s">
        <v>11964</v>
      </c>
      <c r="M4006" s="1345" t="s">
        <v>1830</v>
      </c>
      <c r="N4006" s="1346" t="s">
        <v>1830</v>
      </c>
      <c r="O4006" s="1347"/>
      <c r="P4006" s="117" t="str">
        <f t="shared" si="31"/>
        <v>2101</v>
      </c>
      <c r="Q4006" s="117"/>
      <c r="R4006" s="1348">
        <v>210101061</v>
      </c>
      <c r="S4006" s="321"/>
      <c r="T4006" s="321"/>
    </row>
    <row r="4007" spans="1:20" ht="34.5" hidden="1" customHeight="1">
      <c r="A4007" s="1348">
        <v>210101062</v>
      </c>
      <c r="B4007" s="1339" t="str">
        <f t="shared" si="30"/>
        <v>2101</v>
      </c>
      <c r="C4007" s="1349" t="s">
        <v>2502</v>
      </c>
      <c r="D4007" s="1350">
        <v>1</v>
      </c>
      <c r="E4007" s="293" t="s">
        <v>12312</v>
      </c>
      <c r="F4007" s="1352" t="s">
        <v>12313</v>
      </c>
      <c r="G4007" s="1356">
        <v>43830</v>
      </c>
      <c r="H4007" s="1348" t="s">
        <v>2252</v>
      </c>
      <c r="I4007" s="1348">
        <v>1461</v>
      </c>
      <c r="J4007" s="1356">
        <v>41123</v>
      </c>
      <c r="K4007" s="1352" t="s">
        <v>2253</v>
      </c>
      <c r="L4007" s="1352" t="s">
        <v>11966</v>
      </c>
      <c r="M4007" s="1345" t="s">
        <v>1830</v>
      </c>
      <c r="N4007" s="1346" t="s">
        <v>1830</v>
      </c>
      <c r="O4007" s="1347"/>
      <c r="P4007" s="117" t="str">
        <f t="shared" si="31"/>
        <v>2101</v>
      </c>
      <c r="Q4007" s="117"/>
      <c r="R4007" s="1348">
        <v>210101062</v>
      </c>
      <c r="S4007" s="321"/>
      <c r="T4007" s="321"/>
    </row>
    <row r="4008" spans="1:20" ht="34.5" hidden="1" customHeight="1">
      <c r="A4008" s="1348">
        <v>210101063</v>
      </c>
      <c r="B4008" s="1339" t="str">
        <f t="shared" si="30"/>
        <v>2101</v>
      </c>
      <c r="C4008" s="1349" t="s">
        <v>2502</v>
      </c>
      <c r="D4008" s="1350">
        <v>1</v>
      </c>
      <c r="E4008" s="293" t="s">
        <v>12314</v>
      </c>
      <c r="F4008" s="1352" t="s">
        <v>12315</v>
      </c>
      <c r="G4008" s="1351">
        <v>43830</v>
      </c>
      <c r="H4008" s="1348" t="s">
        <v>2252</v>
      </c>
      <c r="I4008" s="1348">
        <v>1461</v>
      </c>
      <c r="J4008" s="1356">
        <v>41123</v>
      </c>
      <c r="K4008" s="1352" t="s">
        <v>2253</v>
      </c>
      <c r="L4008" s="1352" t="s">
        <v>11966</v>
      </c>
      <c r="M4008" s="1345" t="s">
        <v>1830</v>
      </c>
      <c r="N4008" s="1346" t="s">
        <v>12316</v>
      </c>
      <c r="O4008" s="1347"/>
      <c r="P4008" s="117" t="str">
        <f t="shared" si="31"/>
        <v>2101</v>
      </c>
      <c r="Q4008" s="117"/>
      <c r="R4008" s="1348">
        <v>210101063</v>
      </c>
      <c r="S4008" s="321"/>
      <c r="T4008" s="321"/>
    </row>
    <row r="4009" spans="1:20" ht="34.5" hidden="1" customHeight="1">
      <c r="A4009" s="1348">
        <v>210101063</v>
      </c>
      <c r="B4009" s="1339" t="str">
        <f t="shared" si="30"/>
        <v>2101</v>
      </c>
      <c r="C4009" s="1349" t="s">
        <v>2502</v>
      </c>
      <c r="D4009" s="1350">
        <v>1</v>
      </c>
      <c r="E4009" s="293" t="s">
        <v>12317</v>
      </c>
      <c r="F4009" s="1352" t="s">
        <v>12318</v>
      </c>
      <c r="G4009" s="1356">
        <v>43830</v>
      </c>
      <c r="H4009" s="1348" t="s">
        <v>2252</v>
      </c>
      <c r="I4009" s="1348">
        <v>1461</v>
      </c>
      <c r="J4009" s="1356">
        <v>41123</v>
      </c>
      <c r="K4009" s="1352" t="s">
        <v>2253</v>
      </c>
      <c r="L4009" s="1352" t="s">
        <v>11966</v>
      </c>
      <c r="M4009" s="1345" t="s">
        <v>1830</v>
      </c>
      <c r="N4009" s="1346" t="s">
        <v>1830</v>
      </c>
      <c r="O4009" s="1347"/>
      <c r="P4009" s="117" t="str">
        <f t="shared" si="31"/>
        <v>2101</v>
      </c>
      <c r="Q4009" s="117"/>
      <c r="R4009" s="1348">
        <v>210101063</v>
      </c>
      <c r="S4009" s="321"/>
      <c r="T4009" s="321"/>
    </row>
    <row r="4010" spans="1:20" ht="34.5" hidden="1" customHeight="1">
      <c r="A4010" s="1348">
        <v>210101064</v>
      </c>
      <c r="B4010" s="1339" t="str">
        <f t="shared" si="30"/>
        <v>2101</v>
      </c>
      <c r="C4010" s="1349" t="s">
        <v>2502</v>
      </c>
      <c r="D4010" s="1350">
        <v>1</v>
      </c>
      <c r="E4010" s="293" t="s">
        <v>12319</v>
      </c>
      <c r="F4010" s="1352" t="s">
        <v>12320</v>
      </c>
      <c r="G4010" s="1356">
        <v>44196</v>
      </c>
      <c r="H4010" s="1348" t="s">
        <v>2252</v>
      </c>
      <c r="I4010" s="1348">
        <v>1461</v>
      </c>
      <c r="J4010" s="1356">
        <v>41123</v>
      </c>
      <c r="K4010" s="1352" t="s">
        <v>2253</v>
      </c>
      <c r="L4010" s="1352" t="s">
        <v>11960</v>
      </c>
      <c r="M4010" s="1345" t="s">
        <v>1830</v>
      </c>
      <c r="N4010" s="1346" t="s">
        <v>12316</v>
      </c>
      <c r="O4010" s="1347"/>
      <c r="P4010" s="117" t="str">
        <f t="shared" si="31"/>
        <v>2101</v>
      </c>
      <c r="Q4010" s="117"/>
      <c r="R4010" s="1348">
        <v>210101064</v>
      </c>
      <c r="S4010" s="321"/>
      <c r="T4010" s="321"/>
    </row>
    <row r="4011" spans="1:20" ht="34.5" hidden="1" customHeight="1">
      <c r="A4011" s="1348">
        <v>210101065</v>
      </c>
      <c r="B4011" s="1339" t="str">
        <f t="shared" si="30"/>
        <v>2101</v>
      </c>
      <c r="C4011" s="1349" t="s">
        <v>2502</v>
      </c>
      <c r="D4011" s="1350">
        <v>1</v>
      </c>
      <c r="E4011" s="293" t="s">
        <v>12321</v>
      </c>
      <c r="F4011" s="1352" t="s">
        <v>11728</v>
      </c>
      <c r="G4011" s="1356">
        <v>43001</v>
      </c>
      <c r="H4011" s="1348" t="s">
        <v>2252</v>
      </c>
      <c r="I4011" s="1348">
        <v>1482</v>
      </c>
      <c r="J4011" s="1356">
        <v>41470</v>
      </c>
      <c r="K4011" s="1352" t="s">
        <v>2253</v>
      </c>
      <c r="L4011" s="1353"/>
      <c r="M4011" s="1345" t="s">
        <v>1830</v>
      </c>
      <c r="N4011" s="1346" t="s">
        <v>1830</v>
      </c>
      <c r="O4011" s="1347"/>
      <c r="P4011" s="117" t="str">
        <f t="shared" si="31"/>
        <v>2101</v>
      </c>
      <c r="Q4011" s="117"/>
      <c r="R4011" s="1348">
        <v>210101065</v>
      </c>
      <c r="S4011" s="321"/>
      <c r="T4011" s="321"/>
    </row>
    <row r="4012" spans="1:20" ht="34.5" hidden="1" customHeight="1">
      <c r="A4012" s="1348">
        <v>210101066</v>
      </c>
      <c r="B4012" s="1339" t="str">
        <f t="shared" si="30"/>
        <v>2101</v>
      </c>
      <c r="C4012" s="1349" t="s">
        <v>2502</v>
      </c>
      <c r="D4012" s="1350">
        <v>1</v>
      </c>
      <c r="E4012" s="293" t="s">
        <v>12322</v>
      </c>
      <c r="F4012" s="1352" t="s">
        <v>11724</v>
      </c>
      <c r="G4012" s="1351">
        <v>43001</v>
      </c>
      <c r="H4012" s="1348" t="s">
        <v>2252</v>
      </c>
      <c r="I4012" s="1348">
        <v>1482</v>
      </c>
      <c r="J4012" s="1351">
        <v>41470</v>
      </c>
      <c r="K4012" s="1352" t="s">
        <v>2253</v>
      </c>
      <c r="L4012" s="1352"/>
      <c r="M4012" s="1345" t="s">
        <v>1830</v>
      </c>
      <c r="N4012" s="1346" t="s">
        <v>12316</v>
      </c>
      <c r="O4012" s="1347"/>
      <c r="P4012" s="117" t="str">
        <f t="shared" si="31"/>
        <v>2101</v>
      </c>
      <c r="Q4012" s="117"/>
      <c r="R4012" s="1348">
        <v>210101066</v>
      </c>
      <c r="S4012" s="321"/>
      <c r="T4012" s="321"/>
    </row>
    <row r="4013" spans="1:20" ht="34.5" hidden="1" customHeight="1">
      <c r="A4013" s="1348">
        <v>210101066</v>
      </c>
      <c r="B4013" s="1339" t="str">
        <f t="shared" si="30"/>
        <v>2101</v>
      </c>
      <c r="C4013" s="1349" t="s">
        <v>2502</v>
      </c>
      <c r="D4013" s="1350">
        <v>1</v>
      </c>
      <c r="E4013" s="293" t="s">
        <v>12323</v>
      </c>
      <c r="F4013" s="1352" t="s">
        <v>12324</v>
      </c>
      <c r="G4013" s="1356">
        <v>43483</v>
      </c>
      <c r="H4013" s="1348" t="s">
        <v>2252</v>
      </c>
      <c r="I4013" s="1348">
        <v>1491</v>
      </c>
      <c r="J4013" s="1351">
        <v>41627</v>
      </c>
      <c r="K4013" s="1352" t="s">
        <v>2253</v>
      </c>
      <c r="L4013" s="1352"/>
      <c r="M4013" s="1345" t="s">
        <v>1830</v>
      </c>
      <c r="N4013" s="1346" t="s">
        <v>1830</v>
      </c>
      <c r="O4013" s="1347"/>
      <c r="P4013" s="117" t="str">
        <f t="shared" si="31"/>
        <v>2101</v>
      </c>
      <c r="Q4013" s="117"/>
      <c r="R4013" s="1348">
        <v>210101066</v>
      </c>
      <c r="S4013" s="321"/>
      <c r="T4013" s="321"/>
    </row>
    <row r="4014" spans="1:20" ht="34.5" hidden="1" customHeight="1">
      <c r="A4014" s="1348">
        <v>210101067</v>
      </c>
      <c r="B4014" s="1339" t="str">
        <f t="shared" si="30"/>
        <v>2101</v>
      </c>
      <c r="C4014" s="1349" t="s">
        <v>2502</v>
      </c>
      <c r="D4014" s="1350">
        <v>1</v>
      </c>
      <c r="E4014" s="293" t="s">
        <v>12325</v>
      </c>
      <c r="F4014" s="1352" t="s">
        <v>12326</v>
      </c>
      <c r="G4014" s="1351">
        <v>43483</v>
      </c>
      <c r="H4014" s="1348" t="s">
        <v>2252</v>
      </c>
      <c r="I4014" s="1348">
        <v>1491</v>
      </c>
      <c r="J4014" s="1351">
        <v>41627</v>
      </c>
      <c r="K4014" s="1352" t="s">
        <v>2253</v>
      </c>
      <c r="L4014" s="1352"/>
      <c r="M4014" s="1345" t="s">
        <v>1830</v>
      </c>
      <c r="N4014" s="1346" t="s">
        <v>1830</v>
      </c>
      <c r="O4014" s="1347"/>
      <c r="P4014" s="117" t="str">
        <f t="shared" si="31"/>
        <v>2101</v>
      </c>
      <c r="Q4014" s="117"/>
      <c r="R4014" s="1348">
        <v>210101067</v>
      </c>
      <c r="S4014" s="321"/>
      <c r="T4014" s="321"/>
    </row>
    <row r="4015" spans="1:20" ht="34.5" hidden="1" customHeight="1">
      <c r="A4015" s="1348">
        <v>210101067</v>
      </c>
      <c r="B4015" s="1339" t="str">
        <f t="shared" si="30"/>
        <v>2101</v>
      </c>
      <c r="C4015" s="1349" t="s">
        <v>2502</v>
      </c>
      <c r="D4015" s="1350">
        <v>1</v>
      </c>
      <c r="E4015" s="293" t="s">
        <v>12327</v>
      </c>
      <c r="F4015" s="1352" t="s">
        <v>12328</v>
      </c>
      <c r="G4015" s="1351">
        <v>43483</v>
      </c>
      <c r="H4015" s="1348" t="s">
        <v>2252</v>
      </c>
      <c r="I4015" s="1348">
        <v>1491</v>
      </c>
      <c r="J4015" s="1351">
        <v>41627</v>
      </c>
      <c r="K4015" s="1352" t="s">
        <v>2253</v>
      </c>
      <c r="L4015" s="1352"/>
      <c r="M4015" s="1345" t="s">
        <v>1830</v>
      </c>
      <c r="N4015" s="1346" t="s">
        <v>1830</v>
      </c>
      <c r="O4015" s="1347"/>
      <c r="P4015" s="117" t="str">
        <f t="shared" si="31"/>
        <v>2101</v>
      </c>
      <c r="Q4015" s="117"/>
      <c r="R4015" s="1348">
        <v>210101067</v>
      </c>
      <c r="S4015" s="321"/>
      <c r="T4015" s="321"/>
    </row>
    <row r="4016" spans="1:20" ht="34.5" hidden="1" customHeight="1">
      <c r="A4016" s="1348">
        <v>210101068</v>
      </c>
      <c r="B4016" s="1339" t="str">
        <f t="shared" si="30"/>
        <v>2101</v>
      </c>
      <c r="C4016" s="1349" t="s">
        <v>2502</v>
      </c>
      <c r="D4016" s="1350">
        <v>1</v>
      </c>
      <c r="E4016" s="293" t="s">
        <v>12329</v>
      </c>
      <c r="F4016" s="1352" t="s">
        <v>12330</v>
      </c>
      <c r="G4016" s="1356">
        <v>43483</v>
      </c>
      <c r="H4016" s="1348" t="s">
        <v>2252</v>
      </c>
      <c r="I4016" s="1348">
        <v>1491</v>
      </c>
      <c r="J4016" s="1351">
        <v>41627</v>
      </c>
      <c r="K4016" s="1352" t="s">
        <v>2253</v>
      </c>
      <c r="L4016" s="1352"/>
      <c r="M4016" s="1345" t="s">
        <v>1830</v>
      </c>
      <c r="N4016" s="1346" t="s">
        <v>1830</v>
      </c>
      <c r="O4016" s="1347"/>
      <c r="P4016" s="117" t="str">
        <f t="shared" si="31"/>
        <v>2101</v>
      </c>
      <c r="Q4016" s="117"/>
      <c r="R4016" s="1348">
        <v>210101068</v>
      </c>
      <c r="S4016" s="321"/>
      <c r="T4016" s="321"/>
    </row>
    <row r="4017" spans="1:20" ht="34.5" hidden="1" customHeight="1">
      <c r="A4017" s="1348">
        <v>210101069</v>
      </c>
      <c r="B4017" s="1339" t="str">
        <f t="shared" si="30"/>
        <v>2101</v>
      </c>
      <c r="C4017" s="1349" t="s">
        <v>2502</v>
      </c>
      <c r="D4017" s="1350">
        <v>1</v>
      </c>
      <c r="E4017" s="293" t="s">
        <v>12331</v>
      </c>
      <c r="F4017" s="1352" t="s">
        <v>12332</v>
      </c>
      <c r="G4017" s="1356">
        <v>43829</v>
      </c>
      <c r="H4017" s="1348" t="s">
        <v>2252</v>
      </c>
      <c r="I4017" s="1348">
        <v>1491</v>
      </c>
      <c r="J4017" s="1351">
        <v>41627</v>
      </c>
      <c r="K4017" s="1352" t="s">
        <v>2253</v>
      </c>
      <c r="L4017" s="1353"/>
      <c r="M4017" s="1345" t="s">
        <v>1830</v>
      </c>
      <c r="N4017" s="1346" t="s">
        <v>1830</v>
      </c>
      <c r="O4017" s="1347"/>
      <c r="P4017" s="117" t="str">
        <f t="shared" si="31"/>
        <v>2101</v>
      </c>
      <c r="Q4017" s="117"/>
      <c r="R4017" s="1348">
        <v>210101069</v>
      </c>
      <c r="S4017" s="321"/>
      <c r="T4017" s="321"/>
    </row>
    <row r="4018" spans="1:20" ht="34.5" hidden="1" customHeight="1">
      <c r="A4018" s="1348">
        <v>210101070</v>
      </c>
      <c r="B4018" s="1339" t="str">
        <f t="shared" si="30"/>
        <v>2101</v>
      </c>
      <c r="C4018" s="1349" t="s">
        <v>2502</v>
      </c>
      <c r="D4018" s="1350">
        <v>1</v>
      </c>
      <c r="E4018" s="293" t="s">
        <v>12333</v>
      </c>
      <c r="F4018" s="1352" t="s">
        <v>12334</v>
      </c>
      <c r="G4018" s="1356">
        <v>43483</v>
      </c>
      <c r="H4018" s="1348" t="s">
        <v>2252</v>
      </c>
      <c r="I4018" s="1348">
        <v>1491</v>
      </c>
      <c r="J4018" s="1351">
        <v>41627</v>
      </c>
      <c r="K4018" s="1352" t="s">
        <v>2253</v>
      </c>
      <c r="L4018" s="1352"/>
      <c r="M4018" s="1345" t="s">
        <v>1830</v>
      </c>
      <c r="N4018" s="1346" t="s">
        <v>1830</v>
      </c>
      <c r="O4018" s="1347"/>
      <c r="P4018" s="117" t="str">
        <f t="shared" si="31"/>
        <v>2101</v>
      </c>
      <c r="Q4018" s="117"/>
      <c r="R4018" s="1348">
        <v>210101070</v>
      </c>
      <c r="S4018" s="321"/>
      <c r="T4018" s="321"/>
    </row>
    <row r="4019" spans="1:20" ht="34.5" hidden="1" customHeight="1">
      <c r="A4019" s="1348">
        <v>210101070</v>
      </c>
      <c r="B4019" s="1339" t="str">
        <f t="shared" si="30"/>
        <v>2101</v>
      </c>
      <c r="C4019" s="1349" t="s">
        <v>2502</v>
      </c>
      <c r="D4019" s="1350">
        <v>1</v>
      </c>
      <c r="E4019" s="293" t="s">
        <v>12335</v>
      </c>
      <c r="F4019" s="1352" t="s">
        <v>12336</v>
      </c>
      <c r="G4019" s="1356">
        <v>43483</v>
      </c>
      <c r="H4019" s="1348" t="s">
        <v>2252</v>
      </c>
      <c r="I4019" s="1348">
        <v>1488</v>
      </c>
      <c r="J4019" s="1351">
        <v>41557</v>
      </c>
      <c r="K4019" s="1352" t="s">
        <v>2253</v>
      </c>
      <c r="L4019" s="1352"/>
      <c r="M4019" s="1345" t="s">
        <v>1830</v>
      </c>
      <c r="N4019" s="1346" t="s">
        <v>1830</v>
      </c>
      <c r="O4019" s="1347"/>
      <c r="P4019" s="117" t="str">
        <f t="shared" si="31"/>
        <v>2101</v>
      </c>
      <c r="Q4019" s="117"/>
      <c r="R4019" s="1348">
        <v>210101070</v>
      </c>
      <c r="S4019" s="321"/>
      <c r="T4019" s="321"/>
    </row>
    <row r="4020" spans="1:20" ht="34.5" hidden="1" customHeight="1">
      <c r="A4020" s="1348">
        <v>210101071</v>
      </c>
      <c r="B4020" s="1339" t="str">
        <f t="shared" si="30"/>
        <v>2101</v>
      </c>
      <c r="C4020" s="1349" t="s">
        <v>2502</v>
      </c>
      <c r="D4020" s="1350">
        <v>1</v>
      </c>
      <c r="E4020" s="293" t="s">
        <v>12337</v>
      </c>
      <c r="F4020" s="1352" t="s">
        <v>12338</v>
      </c>
      <c r="G4020" s="1351">
        <v>43909</v>
      </c>
      <c r="H4020" s="1348" t="s">
        <v>2252</v>
      </c>
      <c r="I4020" s="1348">
        <v>1496</v>
      </c>
      <c r="J4020" s="1356">
        <v>41739</v>
      </c>
      <c r="K4020" s="1352" t="s">
        <v>2354</v>
      </c>
      <c r="L4020" s="1352"/>
      <c r="M4020" s="1345" t="s">
        <v>11284</v>
      </c>
      <c r="N4020" s="1346" t="s">
        <v>1830</v>
      </c>
      <c r="O4020" s="1347"/>
      <c r="P4020" s="117" t="str">
        <f t="shared" si="31"/>
        <v>2101</v>
      </c>
      <c r="Q4020" s="117"/>
      <c r="R4020" s="1348">
        <v>210101071</v>
      </c>
      <c r="S4020" s="321"/>
      <c r="T4020" s="321"/>
    </row>
    <row r="4021" spans="1:20" ht="34.5" hidden="1" customHeight="1">
      <c r="A4021" s="1348">
        <v>210101072</v>
      </c>
      <c r="B4021" s="1339" t="str">
        <f t="shared" si="30"/>
        <v>2101</v>
      </c>
      <c r="C4021" s="1349" t="s">
        <v>2502</v>
      </c>
      <c r="D4021" s="1350">
        <v>1</v>
      </c>
      <c r="E4021" s="293" t="s">
        <v>12339</v>
      </c>
      <c r="F4021" s="1352" t="s">
        <v>12340</v>
      </c>
      <c r="G4021" s="1356">
        <v>43909</v>
      </c>
      <c r="H4021" s="1348" t="s">
        <v>2252</v>
      </c>
      <c r="I4021" s="1348">
        <v>1496</v>
      </c>
      <c r="J4021" s="1351">
        <v>41739</v>
      </c>
      <c r="K4021" s="1352" t="s">
        <v>2354</v>
      </c>
      <c r="L4021" s="1353"/>
      <c r="M4021" s="1345" t="s">
        <v>1830</v>
      </c>
      <c r="N4021" s="1346" t="s">
        <v>11287</v>
      </c>
      <c r="O4021" s="1347"/>
      <c r="P4021" s="117" t="str">
        <f t="shared" si="31"/>
        <v>2101</v>
      </c>
      <c r="Q4021" s="117"/>
      <c r="R4021" s="1348">
        <v>210101072</v>
      </c>
      <c r="S4021" s="321"/>
      <c r="T4021" s="321"/>
    </row>
    <row r="4022" spans="1:20" ht="34.5" hidden="1" customHeight="1">
      <c r="A4022" s="1348">
        <v>210101073</v>
      </c>
      <c r="B4022" s="1339" t="str">
        <f t="shared" si="30"/>
        <v>2101</v>
      </c>
      <c r="C4022" s="1349" t="s">
        <v>2502</v>
      </c>
      <c r="D4022" s="1350">
        <v>1</v>
      </c>
      <c r="E4022" s="293" t="s">
        <v>12341</v>
      </c>
      <c r="F4022" s="1352" t="s">
        <v>12342</v>
      </c>
      <c r="G4022" s="1356">
        <v>43909</v>
      </c>
      <c r="H4022" s="1348" t="s">
        <v>2252</v>
      </c>
      <c r="I4022" s="1348">
        <v>1496</v>
      </c>
      <c r="J4022" s="1356">
        <v>41739</v>
      </c>
      <c r="K4022" s="1352" t="s">
        <v>2354</v>
      </c>
      <c r="L4022" s="1352"/>
      <c r="M4022" s="1345" t="s">
        <v>11284</v>
      </c>
      <c r="N4022" s="1346" t="s">
        <v>1830</v>
      </c>
      <c r="O4022" s="1347"/>
      <c r="P4022" s="117" t="str">
        <f t="shared" si="31"/>
        <v>2101</v>
      </c>
      <c r="Q4022" s="117"/>
      <c r="R4022" s="1348">
        <v>210101073</v>
      </c>
      <c r="S4022" s="321"/>
      <c r="T4022" s="321"/>
    </row>
    <row r="4023" spans="1:20" ht="34.5" hidden="1" customHeight="1">
      <c r="A4023" s="1348">
        <v>210101074</v>
      </c>
      <c r="B4023" s="1339" t="str">
        <f t="shared" si="30"/>
        <v>2101</v>
      </c>
      <c r="C4023" s="1349" t="s">
        <v>2502</v>
      </c>
      <c r="D4023" s="1350">
        <v>1</v>
      </c>
      <c r="E4023" s="293" t="s">
        <v>12343</v>
      </c>
      <c r="F4023" s="1352" t="s">
        <v>12344</v>
      </c>
      <c r="G4023" s="1351">
        <v>44308</v>
      </c>
      <c r="H4023" s="1348" t="s">
        <v>2252</v>
      </c>
      <c r="I4023" s="1348">
        <v>1527</v>
      </c>
      <c r="J4023" s="1351">
        <v>42403</v>
      </c>
      <c r="K4023" s="1352" t="s">
        <v>2354</v>
      </c>
      <c r="L4023" s="1352"/>
      <c r="M4023" s="1345" t="s">
        <v>1830</v>
      </c>
      <c r="N4023" s="1346" t="s">
        <v>11287</v>
      </c>
      <c r="O4023" s="1347"/>
      <c r="P4023" s="117" t="str">
        <f t="shared" si="31"/>
        <v>2101</v>
      </c>
      <c r="Q4023" s="117"/>
      <c r="R4023" s="1348">
        <v>210101074</v>
      </c>
      <c r="S4023" s="321"/>
      <c r="T4023" s="321"/>
    </row>
    <row r="4024" spans="1:20" ht="34.5" hidden="1" customHeight="1">
      <c r="A4024" s="1348">
        <v>210101075</v>
      </c>
      <c r="B4024" s="1339" t="str">
        <f t="shared" si="30"/>
        <v>2101</v>
      </c>
      <c r="C4024" s="1349" t="s">
        <v>2502</v>
      </c>
      <c r="D4024" s="1350">
        <v>1</v>
      </c>
      <c r="E4024" s="293" t="s">
        <v>12345</v>
      </c>
      <c r="F4024" s="1352" t="s">
        <v>12346</v>
      </c>
      <c r="G4024" s="1356">
        <v>44308</v>
      </c>
      <c r="H4024" s="1348" t="s">
        <v>2252</v>
      </c>
      <c r="I4024" s="1348">
        <v>1527</v>
      </c>
      <c r="J4024" s="1356">
        <v>42403</v>
      </c>
      <c r="K4024" s="1352" t="s">
        <v>2354</v>
      </c>
      <c r="L4024" s="1352"/>
      <c r="M4024" s="1345" t="s">
        <v>1830</v>
      </c>
      <c r="N4024" s="1346" t="s">
        <v>1830</v>
      </c>
      <c r="O4024" s="1347"/>
      <c r="P4024" s="117" t="str">
        <f t="shared" si="31"/>
        <v>2101</v>
      </c>
      <c r="Q4024" s="117"/>
      <c r="R4024" s="1348">
        <v>210101075</v>
      </c>
      <c r="S4024" s="321"/>
      <c r="T4024" s="321"/>
    </row>
    <row r="4025" spans="1:20" ht="34.5" hidden="1" customHeight="1">
      <c r="A4025" s="1348">
        <v>210101076</v>
      </c>
      <c r="B4025" s="1339" t="str">
        <f t="shared" si="30"/>
        <v>2101</v>
      </c>
      <c r="C4025" s="1349" t="s">
        <v>2502</v>
      </c>
      <c r="D4025" s="1350">
        <v>1</v>
      </c>
      <c r="E4025" s="293" t="s">
        <v>12347</v>
      </c>
      <c r="F4025" s="1352" t="s">
        <v>12348</v>
      </c>
      <c r="G4025" s="1356">
        <v>44308</v>
      </c>
      <c r="H4025" s="1348" t="s">
        <v>2252</v>
      </c>
      <c r="I4025" s="1348">
        <v>1527</v>
      </c>
      <c r="J4025" s="1356">
        <v>42403</v>
      </c>
      <c r="K4025" s="1352" t="s">
        <v>2354</v>
      </c>
      <c r="L4025" s="1352"/>
      <c r="M4025" s="1345" t="s">
        <v>1830</v>
      </c>
      <c r="N4025" s="1346" t="s">
        <v>1830</v>
      </c>
      <c r="O4025" s="1347"/>
      <c r="P4025" s="117" t="str">
        <f t="shared" si="31"/>
        <v>2101</v>
      </c>
      <c r="Q4025" s="117"/>
      <c r="R4025" s="1348">
        <v>210101076</v>
      </c>
      <c r="S4025" s="321"/>
      <c r="T4025" s="321"/>
    </row>
    <row r="4026" spans="1:20" ht="34.5" hidden="1" customHeight="1">
      <c r="A4026" s="1348">
        <v>210101077</v>
      </c>
      <c r="B4026" s="1339" t="str">
        <f t="shared" si="30"/>
        <v>2101</v>
      </c>
      <c r="C4026" s="1349" t="s">
        <v>2502</v>
      </c>
      <c r="D4026" s="1350">
        <v>1</v>
      </c>
      <c r="E4026" s="293" t="s">
        <v>12349</v>
      </c>
      <c r="F4026" s="1352" t="s">
        <v>12350</v>
      </c>
      <c r="G4026" s="1351">
        <v>44308</v>
      </c>
      <c r="H4026" s="1348" t="s">
        <v>2252</v>
      </c>
      <c r="I4026" s="1348">
        <v>1527</v>
      </c>
      <c r="J4026" s="1351">
        <v>42403</v>
      </c>
      <c r="K4026" s="1352" t="s">
        <v>2354</v>
      </c>
      <c r="L4026" s="1352"/>
      <c r="M4026" s="1345" t="s">
        <v>1830</v>
      </c>
      <c r="N4026" s="1346" t="s">
        <v>12351</v>
      </c>
      <c r="O4026" s="1347"/>
      <c r="P4026" s="117" t="str">
        <f t="shared" si="31"/>
        <v>2101</v>
      </c>
      <c r="Q4026" s="117"/>
      <c r="R4026" s="1348">
        <v>210101077</v>
      </c>
      <c r="S4026" s="321"/>
      <c r="T4026" s="321"/>
    </row>
    <row r="4027" spans="1:20" ht="34.5" hidden="1" customHeight="1">
      <c r="A4027" s="1348">
        <v>210101078</v>
      </c>
      <c r="B4027" s="1339" t="str">
        <f t="shared" si="30"/>
        <v>2101</v>
      </c>
      <c r="C4027" s="1349" t="s">
        <v>2502</v>
      </c>
      <c r="D4027" s="1350">
        <v>1</v>
      </c>
      <c r="E4027" s="293" t="s">
        <v>12352</v>
      </c>
      <c r="F4027" s="1352" t="s">
        <v>12353</v>
      </c>
      <c r="G4027" s="1356">
        <v>44308</v>
      </c>
      <c r="H4027" s="1348" t="s">
        <v>2252</v>
      </c>
      <c r="I4027" s="1348">
        <v>1527</v>
      </c>
      <c r="J4027" s="1351">
        <v>42403</v>
      </c>
      <c r="K4027" s="1352" t="s">
        <v>2354</v>
      </c>
      <c r="L4027" s="1352"/>
      <c r="M4027" s="1345" t="s">
        <v>1830</v>
      </c>
      <c r="N4027" s="1346" t="s">
        <v>1830</v>
      </c>
      <c r="O4027" s="1347"/>
      <c r="P4027" s="117" t="str">
        <f t="shared" si="31"/>
        <v>2101</v>
      </c>
      <c r="Q4027" s="117"/>
      <c r="R4027" s="1348">
        <v>210101078</v>
      </c>
      <c r="S4027" s="321"/>
      <c r="T4027" s="321"/>
    </row>
    <row r="4028" spans="1:20" ht="34.5" hidden="1" customHeight="1">
      <c r="A4028" s="1348">
        <v>210101079</v>
      </c>
      <c r="B4028" s="1339" t="str">
        <f t="shared" si="30"/>
        <v>2101</v>
      </c>
      <c r="C4028" s="1349" t="s">
        <v>2502</v>
      </c>
      <c r="D4028" s="1350">
        <v>1</v>
      </c>
      <c r="E4028" s="293" t="s">
        <v>12354</v>
      </c>
      <c r="F4028" s="1352" t="s">
        <v>12355</v>
      </c>
      <c r="G4028" s="1351">
        <v>44308</v>
      </c>
      <c r="H4028" s="1348" t="s">
        <v>2252</v>
      </c>
      <c r="I4028" s="1348">
        <v>1527</v>
      </c>
      <c r="J4028" s="1351">
        <v>42403</v>
      </c>
      <c r="K4028" s="1352" t="s">
        <v>2354</v>
      </c>
      <c r="L4028" s="1352"/>
      <c r="M4028" s="1345" t="s">
        <v>1830</v>
      </c>
      <c r="N4028" s="1346" t="s">
        <v>1830</v>
      </c>
      <c r="O4028" s="1347"/>
      <c r="P4028" s="117" t="str">
        <f t="shared" si="31"/>
        <v>2101</v>
      </c>
      <c r="Q4028" s="117"/>
      <c r="R4028" s="1348">
        <v>210101079</v>
      </c>
      <c r="S4028" s="321"/>
      <c r="T4028" s="321"/>
    </row>
    <row r="4029" spans="1:20" ht="34.5" hidden="1" customHeight="1">
      <c r="A4029" s="1348">
        <v>210101080</v>
      </c>
      <c r="B4029" s="1339" t="str">
        <f t="shared" si="30"/>
        <v>2101</v>
      </c>
      <c r="C4029" s="1349" t="s">
        <v>2502</v>
      </c>
      <c r="D4029" s="1350">
        <v>1</v>
      </c>
      <c r="E4029" s="293" t="s">
        <v>12356</v>
      </c>
      <c r="F4029" s="1352" t="s">
        <v>12357</v>
      </c>
      <c r="G4029" s="1356">
        <v>44561</v>
      </c>
      <c r="H4029" s="1348" t="s">
        <v>2252</v>
      </c>
      <c r="I4029" s="1348">
        <v>1527</v>
      </c>
      <c r="J4029" s="1351">
        <v>42403</v>
      </c>
      <c r="K4029" s="1352" t="s">
        <v>2354</v>
      </c>
      <c r="L4029" s="1352"/>
      <c r="M4029" s="1345" t="s">
        <v>1830</v>
      </c>
      <c r="N4029" s="1346" t="s">
        <v>12351</v>
      </c>
      <c r="O4029" s="1347"/>
      <c r="P4029" s="117" t="str">
        <f t="shared" si="31"/>
        <v>2101</v>
      </c>
      <c r="Q4029" s="117"/>
      <c r="R4029" s="1348">
        <v>210101080</v>
      </c>
      <c r="S4029" s="321"/>
      <c r="T4029" s="321"/>
    </row>
    <row r="4030" spans="1:20" ht="34.5" hidden="1" customHeight="1">
      <c r="A4030" s="1348">
        <v>210101081</v>
      </c>
      <c r="B4030" s="1339" t="str">
        <f t="shared" si="30"/>
        <v>2101</v>
      </c>
      <c r="C4030" s="1349" t="s">
        <v>2502</v>
      </c>
      <c r="D4030" s="1350">
        <v>1</v>
      </c>
      <c r="E4030" s="293" t="s">
        <v>12358</v>
      </c>
      <c r="F4030" s="1352" t="s">
        <v>12359</v>
      </c>
      <c r="G4030" s="1351">
        <v>44308</v>
      </c>
      <c r="H4030" s="1348" t="s">
        <v>2252</v>
      </c>
      <c r="I4030" s="1348">
        <v>1527</v>
      </c>
      <c r="J4030" s="1351">
        <v>42403</v>
      </c>
      <c r="K4030" s="1352" t="s">
        <v>2354</v>
      </c>
      <c r="L4030" s="1352"/>
      <c r="M4030" s="1345" t="s">
        <v>1830</v>
      </c>
      <c r="N4030" s="1346" t="s">
        <v>1830</v>
      </c>
      <c r="O4030" s="1347"/>
      <c r="P4030" s="117" t="str">
        <f t="shared" si="31"/>
        <v>2101</v>
      </c>
      <c r="Q4030" s="117"/>
      <c r="R4030" s="1348">
        <v>210101081</v>
      </c>
      <c r="S4030" s="321"/>
      <c r="T4030" s="321"/>
    </row>
    <row r="4031" spans="1:20" ht="34.5" hidden="1" customHeight="1">
      <c r="A4031" s="1348">
        <v>210101082</v>
      </c>
      <c r="B4031" s="1339" t="str">
        <f t="shared" si="30"/>
        <v>2101</v>
      </c>
      <c r="C4031" s="1349" t="s">
        <v>2502</v>
      </c>
      <c r="D4031" s="1350">
        <v>1</v>
      </c>
      <c r="E4031" s="293" t="s">
        <v>12360</v>
      </c>
      <c r="F4031" s="1352" t="s">
        <v>12361</v>
      </c>
      <c r="G4031" s="1356">
        <v>45291</v>
      </c>
      <c r="H4031" s="1348" t="s">
        <v>2353</v>
      </c>
      <c r="I4031" s="1348">
        <v>1527</v>
      </c>
      <c r="J4031" s="1351">
        <v>42403</v>
      </c>
      <c r="K4031" s="1352" t="s">
        <v>2354</v>
      </c>
      <c r="L4031" s="1352"/>
      <c r="M4031" s="1345" t="s">
        <v>11410</v>
      </c>
      <c r="N4031" s="1346" t="s">
        <v>1830</v>
      </c>
      <c r="O4031" s="1347" t="s">
        <v>1830</v>
      </c>
      <c r="P4031" s="117" t="str">
        <f t="shared" si="31"/>
        <v>2101</v>
      </c>
      <c r="Q4031" s="117"/>
      <c r="R4031" s="1348">
        <v>210101082</v>
      </c>
      <c r="S4031" s="321"/>
      <c r="T4031" s="321"/>
    </row>
    <row r="4032" spans="1:20" ht="34.5" hidden="1" customHeight="1">
      <c r="A4032" s="1348">
        <v>210101083</v>
      </c>
      <c r="B4032" s="1339" t="str">
        <f t="shared" si="30"/>
        <v>2101</v>
      </c>
      <c r="C4032" s="1349" t="s">
        <v>2502</v>
      </c>
      <c r="D4032" s="1350">
        <v>1</v>
      </c>
      <c r="E4032" s="293" t="s">
        <v>12362</v>
      </c>
      <c r="F4032" s="1352" t="s">
        <v>12363</v>
      </c>
      <c r="G4032" s="1351">
        <v>45105</v>
      </c>
      <c r="H4032" s="1348" t="s">
        <v>2353</v>
      </c>
      <c r="I4032" s="1348">
        <v>1527</v>
      </c>
      <c r="J4032" s="1351">
        <v>42403</v>
      </c>
      <c r="K4032" s="1352" t="s">
        <v>2354</v>
      </c>
      <c r="L4032" s="1352"/>
      <c r="M4032" s="1345" t="s">
        <v>1830</v>
      </c>
      <c r="N4032" s="1346" t="s">
        <v>3309</v>
      </c>
      <c r="O4032" s="1347"/>
      <c r="P4032" s="117" t="str">
        <f t="shared" si="31"/>
        <v>2101</v>
      </c>
      <c r="Q4032" s="117"/>
      <c r="R4032" s="1348">
        <v>210101083</v>
      </c>
      <c r="S4032" s="321"/>
      <c r="T4032" s="321"/>
    </row>
    <row r="4033" spans="1:20" ht="34.5" hidden="1" customHeight="1">
      <c r="A4033" s="1348">
        <v>210101084</v>
      </c>
      <c r="B4033" s="1339" t="str">
        <f t="shared" si="30"/>
        <v>2101</v>
      </c>
      <c r="C4033" s="1349" t="s">
        <v>2502</v>
      </c>
      <c r="D4033" s="1350">
        <v>1</v>
      </c>
      <c r="E4033" s="293" t="s">
        <v>12364</v>
      </c>
      <c r="F4033" s="1352" t="s">
        <v>12365</v>
      </c>
      <c r="G4033" s="1356">
        <v>45105</v>
      </c>
      <c r="H4033" s="1348" t="s">
        <v>2353</v>
      </c>
      <c r="I4033" s="1348">
        <v>1527</v>
      </c>
      <c r="J4033" s="1351">
        <v>42403</v>
      </c>
      <c r="K4033" s="1352" t="s">
        <v>2354</v>
      </c>
      <c r="L4033" s="1352"/>
      <c r="M4033" s="1345" t="s">
        <v>12366</v>
      </c>
      <c r="N4033" s="1346" t="s">
        <v>1830</v>
      </c>
      <c r="O4033" s="1347"/>
      <c r="P4033" s="117" t="str">
        <f t="shared" si="31"/>
        <v>2101</v>
      </c>
      <c r="Q4033" s="117"/>
      <c r="R4033" s="1348">
        <v>210101084</v>
      </c>
      <c r="S4033" s="321"/>
      <c r="T4033" s="321"/>
    </row>
    <row r="4034" spans="1:20" ht="34.5" hidden="1" customHeight="1">
      <c r="A4034" s="1348">
        <v>280501001</v>
      </c>
      <c r="B4034" s="1339" t="str">
        <f t="shared" si="30"/>
        <v>2805</v>
      </c>
      <c r="C4034" s="1349" t="s">
        <v>2502</v>
      </c>
      <c r="D4034" s="1350">
        <v>1</v>
      </c>
      <c r="E4034" s="293" t="s">
        <v>12367</v>
      </c>
      <c r="F4034" s="1352" t="s">
        <v>12368</v>
      </c>
      <c r="G4034" s="1356">
        <v>45291</v>
      </c>
      <c r="H4034" s="1348" t="s">
        <v>2353</v>
      </c>
      <c r="I4034" s="1348">
        <v>1527</v>
      </c>
      <c r="J4034" s="1351">
        <v>42403</v>
      </c>
      <c r="K4034" s="1352" t="s">
        <v>2354</v>
      </c>
      <c r="L4034" s="1352"/>
      <c r="M4034" s="1345" t="s">
        <v>1830</v>
      </c>
      <c r="N4034" s="1346" t="s">
        <v>3309</v>
      </c>
      <c r="O4034" s="1347" t="s">
        <v>1830</v>
      </c>
      <c r="P4034" s="117" t="str">
        <f t="shared" si="31"/>
        <v>2805</v>
      </c>
      <c r="Q4034" s="117"/>
      <c r="R4034" s="1348">
        <v>280501001</v>
      </c>
      <c r="S4034" s="321"/>
      <c r="T4034" s="321"/>
    </row>
    <row r="4035" spans="1:20" ht="34.5" hidden="1" customHeight="1">
      <c r="A4035" s="1348">
        <v>280501002</v>
      </c>
      <c r="B4035" s="1339" t="str">
        <f t="shared" si="30"/>
        <v>2805</v>
      </c>
      <c r="C4035" s="1349" t="s">
        <v>2502</v>
      </c>
      <c r="D4035" s="1350">
        <v>1</v>
      </c>
      <c r="E4035" s="293" t="s">
        <v>12369</v>
      </c>
      <c r="F4035" s="1352" t="s">
        <v>12370</v>
      </c>
      <c r="G4035" s="1351">
        <v>45987</v>
      </c>
      <c r="H4035" s="1348" t="s">
        <v>2353</v>
      </c>
      <c r="I4035" s="1348">
        <v>1582</v>
      </c>
      <c r="J4035" s="1351">
        <v>44293</v>
      </c>
      <c r="K4035" s="1352" t="s">
        <v>2354</v>
      </c>
      <c r="L4035" s="1353"/>
      <c r="M4035" s="1345" t="s">
        <v>1830</v>
      </c>
      <c r="N4035" s="1346" t="s">
        <v>1830</v>
      </c>
      <c r="O4035" s="1347"/>
      <c r="P4035" s="117" t="str">
        <f t="shared" si="31"/>
        <v>2805</v>
      </c>
      <c r="Q4035" s="117"/>
      <c r="R4035" s="1348">
        <v>280501002</v>
      </c>
      <c r="S4035" s="321"/>
      <c r="T4035" s="321"/>
    </row>
    <row r="4036" spans="1:20" ht="34.5" hidden="1" customHeight="1">
      <c r="A4036" s="1348">
        <v>280501002</v>
      </c>
      <c r="B4036" s="1339" t="str">
        <f t="shared" si="30"/>
        <v>2805</v>
      </c>
      <c r="C4036" s="1349" t="s">
        <v>2502</v>
      </c>
      <c r="D4036" s="1350">
        <v>1</v>
      </c>
      <c r="E4036" s="293" t="s">
        <v>12369</v>
      </c>
      <c r="F4036" s="1352" t="s">
        <v>12371</v>
      </c>
      <c r="G4036" s="1351">
        <v>44657</v>
      </c>
      <c r="H4036" s="1348" t="s">
        <v>2252</v>
      </c>
      <c r="I4036" s="1348">
        <v>1527</v>
      </c>
      <c r="J4036" s="1351">
        <v>42403</v>
      </c>
      <c r="K4036" s="1352" t="s">
        <v>2354</v>
      </c>
      <c r="L4036" s="1353"/>
      <c r="M4036" s="1345" t="s">
        <v>1830</v>
      </c>
      <c r="N4036" s="1346" t="s">
        <v>12372</v>
      </c>
      <c r="O4036" s="1347"/>
      <c r="P4036" s="117" t="str">
        <f t="shared" si="31"/>
        <v>2805</v>
      </c>
      <c r="Q4036" s="117"/>
      <c r="R4036" s="1348">
        <v>280501002</v>
      </c>
      <c r="S4036" s="321"/>
      <c r="T4036" s="321"/>
    </row>
    <row r="4037" spans="1:20" ht="34.5" hidden="1" customHeight="1">
      <c r="A4037" s="1348">
        <v>280501003</v>
      </c>
      <c r="B4037" s="1339" t="str">
        <f t="shared" si="30"/>
        <v>2805</v>
      </c>
      <c r="C4037" s="1349" t="s">
        <v>2502</v>
      </c>
      <c r="D4037" s="1350">
        <v>1</v>
      </c>
      <c r="E4037" s="293" t="s">
        <v>12373</v>
      </c>
      <c r="F4037" s="1352" t="s">
        <v>12374</v>
      </c>
      <c r="G4037" s="1351">
        <v>44908</v>
      </c>
      <c r="H4037" s="1348" t="s">
        <v>2353</v>
      </c>
      <c r="I4037" s="1348">
        <v>1527</v>
      </c>
      <c r="J4037" s="1351">
        <v>42403</v>
      </c>
      <c r="K4037" s="1352" t="s">
        <v>2354</v>
      </c>
      <c r="L4037" s="1353"/>
      <c r="M4037" s="1345" t="s">
        <v>1830</v>
      </c>
      <c r="N4037" s="1346" t="s">
        <v>1830</v>
      </c>
      <c r="O4037" s="1347"/>
      <c r="P4037" s="117" t="str">
        <f t="shared" si="31"/>
        <v>2805</v>
      </c>
      <c r="Q4037" s="117"/>
      <c r="R4037" s="1348">
        <v>280501003</v>
      </c>
      <c r="S4037" s="321"/>
      <c r="T4037" s="321"/>
    </row>
    <row r="4038" spans="1:20" ht="34.5" hidden="1" customHeight="1">
      <c r="A4038" s="1348">
        <v>280501003</v>
      </c>
      <c r="B4038" s="1339" t="str">
        <f t="shared" si="30"/>
        <v>2805</v>
      </c>
      <c r="C4038" s="1349" t="s">
        <v>2502</v>
      </c>
      <c r="D4038" s="1350">
        <v>1</v>
      </c>
      <c r="E4038" s="293" t="s">
        <v>12375</v>
      </c>
      <c r="F4038" s="1352" t="s">
        <v>12376</v>
      </c>
      <c r="G4038" s="1351">
        <v>44908</v>
      </c>
      <c r="H4038" s="1348" t="s">
        <v>2353</v>
      </c>
      <c r="I4038" s="1348">
        <v>1527</v>
      </c>
      <c r="J4038" s="1351">
        <v>42403</v>
      </c>
      <c r="K4038" s="1352" t="s">
        <v>2354</v>
      </c>
      <c r="L4038" s="1353"/>
      <c r="M4038" s="1345" t="s">
        <v>1830</v>
      </c>
      <c r="N4038" s="1346" t="s">
        <v>12372</v>
      </c>
      <c r="O4038" s="1347"/>
      <c r="P4038" s="117" t="str">
        <f t="shared" si="31"/>
        <v>2805</v>
      </c>
      <c r="Q4038" s="117"/>
      <c r="R4038" s="1348">
        <v>280501003</v>
      </c>
      <c r="S4038" s="321"/>
      <c r="T4038" s="321"/>
    </row>
    <row r="4039" spans="1:20" ht="34.5" hidden="1" customHeight="1">
      <c r="A4039" s="1348">
        <v>280501004</v>
      </c>
      <c r="B4039" s="1339" t="str">
        <f t="shared" si="30"/>
        <v>2805</v>
      </c>
      <c r="C4039" s="1349" t="s">
        <v>2502</v>
      </c>
      <c r="D4039" s="1350">
        <v>1</v>
      </c>
      <c r="E4039" s="293" t="s">
        <v>12377</v>
      </c>
      <c r="F4039" s="1352" t="s">
        <v>12378</v>
      </c>
      <c r="G4039" s="1351">
        <v>44873</v>
      </c>
      <c r="H4039" s="1348" t="s">
        <v>2353</v>
      </c>
      <c r="I4039" s="1348">
        <v>1536</v>
      </c>
      <c r="J4039" s="1351">
        <v>42650</v>
      </c>
      <c r="K4039" s="1352" t="s">
        <v>2354</v>
      </c>
      <c r="L4039" s="1352" t="s">
        <v>12052</v>
      </c>
      <c r="M4039" s="1345" t="s">
        <v>12379</v>
      </c>
      <c r="N4039" s="1346" t="s">
        <v>1830</v>
      </c>
      <c r="O4039" s="1347"/>
      <c r="P4039" s="117" t="str">
        <f t="shared" si="31"/>
        <v>2805</v>
      </c>
      <c r="Q4039" s="117"/>
      <c r="R4039" s="1348">
        <v>280501004</v>
      </c>
      <c r="S4039" s="321"/>
      <c r="T4039" s="321"/>
    </row>
    <row r="4040" spans="1:20" ht="34.5" hidden="1" customHeight="1">
      <c r="A4040" s="1348">
        <v>280501004</v>
      </c>
      <c r="B4040" s="1339" t="str">
        <f t="shared" si="30"/>
        <v>2805</v>
      </c>
      <c r="C4040" s="1349" t="s">
        <v>2502</v>
      </c>
      <c r="D4040" s="1350">
        <v>2</v>
      </c>
      <c r="E4040" s="293" t="s">
        <v>12380</v>
      </c>
      <c r="F4040" s="1352" t="s">
        <v>12381</v>
      </c>
      <c r="G4040" s="1351">
        <v>46259</v>
      </c>
      <c r="H4040" s="1348" t="s">
        <v>2353</v>
      </c>
      <c r="I4040" s="1348">
        <v>1590</v>
      </c>
      <c r="J4040" s="1351">
        <v>44509</v>
      </c>
      <c r="K4040" s="1352" t="s">
        <v>2253</v>
      </c>
      <c r="L4040" s="1353"/>
      <c r="M4040" s="1345" t="s">
        <v>1830</v>
      </c>
      <c r="N4040" s="1346" t="s">
        <v>3309</v>
      </c>
      <c r="O4040" s="1347"/>
      <c r="P4040" s="117" t="str">
        <f t="shared" si="31"/>
        <v>2805</v>
      </c>
      <c r="Q4040" s="117"/>
      <c r="R4040" s="1348">
        <v>280501004</v>
      </c>
      <c r="S4040" s="321"/>
      <c r="T4040" s="321"/>
    </row>
    <row r="4041" spans="1:20" ht="34.5" hidden="1" customHeight="1">
      <c r="A4041" s="1348">
        <v>280501005</v>
      </c>
      <c r="B4041" s="1339" t="str">
        <f t="shared" si="30"/>
        <v>2805</v>
      </c>
      <c r="C4041" s="1349" t="s">
        <v>2502</v>
      </c>
      <c r="D4041" s="1350">
        <v>1</v>
      </c>
      <c r="E4041" s="293" t="s">
        <v>12382</v>
      </c>
      <c r="F4041" s="1352" t="s">
        <v>12383</v>
      </c>
      <c r="G4041" s="1351">
        <v>44873</v>
      </c>
      <c r="H4041" s="1348" t="s">
        <v>2353</v>
      </c>
      <c r="I4041" s="1348">
        <v>1536</v>
      </c>
      <c r="J4041" s="1351">
        <v>42650</v>
      </c>
      <c r="K4041" s="1352" t="s">
        <v>2354</v>
      </c>
      <c r="L4041" s="1352" t="s">
        <v>12058</v>
      </c>
      <c r="M4041" s="1345" t="s">
        <v>12384</v>
      </c>
      <c r="N4041" s="1346" t="s">
        <v>1830</v>
      </c>
      <c r="O4041" s="1347"/>
      <c r="P4041" s="117" t="str">
        <f t="shared" si="31"/>
        <v>2805</v>
      </c>
      <c r="Q4041" s="117"/>
      <c r="R4041" s="1348">
        <v>280501005</v>
      </c>
      <c r="S4041" s="321"/>
      <c r="T4041" s="321"/>
    </row>
    <row r="4042" spans="1:20" ht="34.5" hidden="1" customHeight="1">
      <c r="A4042" s="1348">
        <v>280501006</v>
      </c>
      <c r="B4042" s="1339" t="str">
        <f t="shared" si="30"/>
        <v>2805</v>
      </c>
      <c r="C4042" s="1349" t="s">
        <v>2502</v>
      </c>
      <c r="D4042" s="1350">
        <v>1</v>
      </c>
      <c r="E4042" s="293" t="s">
        <v>12385</v>
      </c>
      <c r="F4042" s="1352" t="s">
        <v>12386</v>
      </c>
      <c r="G4042" s="1356">
        <v>44873</v>
      </c>
      <c r="H4042" s="1348" t="s">
        <v>2353</v>
      </c>
      <c r="I4042" s="1348">
        <v>1536</v>
      </c>
      <c r="J4042" s="1351">
        <v>42650</v>
      </c>
      <c r="K4042" s="1352" t="s">
        <v>2354</v>
      </c>
      <c r="L4042" s="1352"/>
      <c r="M4042" s="1345" t="s">
        <v>1830</v>
      </c>
      <c r="N4042" s="1346" t="s">
        <v>1830</v>
      </c>
      <c r="O4042" s="1347"/>
      <c r="P4042" s="117" t="str">
        <f t="shared" si="31"/>
        <v>2805</v>
      </c>
      <c r="Q4042" s="117"/>
      <c r="R4042" s="1348">
        <v>280501006</v>
      </c>
      <c r="S4042" s="321"/>
      <c r="T4042" s="321"/>
    </row>
    <row r="4043" spans="1:20" ht="34.5" hidden="1" customHeight="1">
      <c r="A4043" s="1348">
        <v>280501006</v>
      </c>
      <c r="B4043" s="1339" t="str">
        <f t="shared" si="30"/>
        <v>2805</v>
      </c>
      <c r="C4043" s="1349" t="s">
        <v>2502</v>
      </c>
      <c r="D4043" s="1350">
        <v>2</v>
      </c>
      <c r="E4043" s="293" t="s">
        <v>12387</v>
      </c>
      <c r="F4043" s="1352" t="s">
        <v>12388</v>
      </c>
      <c r="G4043" s="1351">
        <v>46259</v>
      </c>
      <c r="H4043" s="1348" t="s">
        <v>2353</v>
      </c>
      <c r="I4043" s="1348">
        <v>1590</v>
      </c>
      <c r="J4043" s="1351">
        <v>44509</v>
      </c>
      <c r="K4043" s="1352" t="s">
        <v>2354</v>
      </c>
      <c r="L4043" s="1352"/>
      <c r="M4043" s="1345" t="s">
        <v>1830</v>
      </c>
      <c r="N4043" s="1346" t="s">
        <v>11314</v>
      </c>
      <c r="O4043" s="1347"/>
      <c r="P4043" s="117" t="str">
        <f t="shared" si="31"/>
        <v>2805</v>
      </c>
      <c r="Q4043" s="117"/>
      <c r="R4043" s="1348">
        <v>280501006</v>
      </c>
      <c r="S4043" s="321"/>
      <c r="T4043" s="321"/>
    </row>
    <row r="4044" spans="1:20" ht="34.5" hidden="1" customHeight="1">
      <c r="A4044" s="1348">
        <v>280501007</v>
      </c>
      <c r="B4044" s="1339" t="str">
        <f t="shared" si="30"/>
        <v>2805</v>
      </c>
      <c r="C4044" s="1349" t="s">
        <v>2502</v>
      </c>
      <c r="D4044" s="1350">
        <v>1</v>
      </c>
      <c r="E4044" s="293" t="s">
        <v>12389</v>
      </c>
      <c r="F4044" s="1352" t="s">
        <v>12390</v>
      </c>
      <c r="G4044" s="1356">
        <v>44873</v>
      </c>
      <c r="H4044" s="1348" t="s">
        <v>2353</v>
      </c>
      <c r="I4044" s="1348">
        <v>1543</v>
      </c>
      <c r="J4044" s="1351">
        <v>42789</v>
      </c>
      <c r="K4044" s="1352" t="s">
        <v>2354</v>
      </c>
      <c r="L4044" s="1353"/>
      <c r="M4044" s="1345" t="s">
        <v>1830</v>
      </c>
      <c r="N4044" s="1346" t="s">
        <v>1830</v>
      </c>
      <c r="O4044" s="1347"/>
      <c r="P4044" s="117" t="str">
        <f t="shared" si="31"/>
        <v>2805</v>
      </c>
      <c r="Q4044" s="117"/>
      <c r="R4044" s="1348">
        <v>280501007</v>
      </c>
      <c r="S4044" s="321"/>
      <c r="T4044" s="321"/>
    </row>
    <row r="4045" spans="1:20" ht="34.5" hidden="1" customHeight="1">
      <c r="A4045" s="1348">
        <v>280501007</v>
      </c>
      <c r="B4045" s="1339" t="str">
        <f t="shared" si="30"/>
        <v>2805</v>
      </c>
      <c r="C4045" s="1349" t="s">
        <v>2502</v>
      </c>
      <c r="D4045" s="1350">
        <v>2</v>
      </c>
      <c r="E4045" s="293" t="s">
        <v>12391</v>
      </c>
      <c r="F4045" s="1352" t="s">
        <v>12390</v>
      </c>
      <c r="G4045" s="1351">
        <v>46259</v>
      </c>
      <c r="H4045" s="1348" t="s">
        <v>2353</v>
      </c>
      <c r="I4045" s="1348">
        <v>1590</v>
      </c>
      <c r="J4045" s="1351">
        <v>44509</v>
      </c>
      <c r="K4045" s="1352" t="s">
        <v>2253</v>
      </c>
      <c r="L4045" s="1352"/>
      <c r="M4045" s="1345" t="s">
        <v>1830</v>
      </c>
      <c r="N4045" s="1346" t="s">
        <v>11317</v>
      </c>
      <c r="O4045" s="1347"/>
      <c r="P4045" s="117" t="str">
        <f t="shared" si="31"/>
        <v>2805</v>
      </c>
      <c r="Q4045" s="117"/>
      <c r="R4045" s="1348">
        <v>280501007</v>
      </c>
      <c r="S4045" s="321"/>
      <c r="T4045" s="321"/>
    </row>
    <row r="4046" spans="1:20" ht="34.5" hidden="1" customHeight="1">
      <c r="A4046" s="1348">
        <v>280501008</v>
      </c>
      <c r="B4046" s="1339" t="str">
        <f t="shared" si="30"/>
        <v>2805</v>
      </c>
      <c r="C4046" s="1349" t="s">
        <v>2502</v>
      </c>
      <c r="D4046" s="1350">
        <v>1</v>
      </c>
      <c r="E4046" s="293" t="s">
        <v>12392</v>
      </c>
      <c r="F4046" s="1352" t="s">
        <v>12393</v>
      </c>
      <c r="G4046" s="1356">
        <v>44908</v>
      </c>
      <c r="H4046" s="1348" t="s">
        <v>2353</v>
      </c>
      <c r="I4046" s="1348">
        <v>1544</v>
      </c>
      <c r="J4046" s="1351">
        <v>42832</v>
      </c>
      <c r="K4046" s="1352" t="s">
        <v>2354</v>
      </c>
      <c r="L4046" s="1352" t="s">
        <v>12394</v>
      </c>
      <c r="M4046" s="1345" t="s">
        <v>12384</v>
      </c>
      <c r="N4046" s="1346" t="s">
        <v>1830</v>
      </c>
      <c r="O4046" s="1347"/>
      <c r="P4046" s="117" t="str">
        <f t="shared" si="31"/>
        <v>2805</v>
      </c>
      <c r="Q4046" s="117"/>
      <c r="R4046" s="1348">
        <v>280501008</v>
      </c>
      <c r="S4046" s="321"/>
      <c r="T4046" s="321"/>
    </row>
    <row r="4047" spans="1:20" ht="34.5" hidden="1" customHeight="1">
      <c r="A4047" s="1348">
        <v>280501008</v>
      </c>
      <c r="B4047" s="1339" t="str">
        <f t="shared" si="30"/>
        <v>2805</v>
      </c>
      <c r="C4047" s="1349" t="s">
        <v>2502</v>
      </c>
      <c r="D4047" s="1350">
        <v>1</v>
      </c>
      <c r="E4047" s="293" t="s">
        <v>12395</v>
      </c>
      <c r="F4047" s="1352" t="s">
        <v>12396</v>
      </c>
      <c r="G4047" s="1351">
        <v>44908</v>
      </c>
      <c r="H4047" s="1348" t="s">
        <v>2353</v>
      </c>
      <c r="I4047" s="1348">
        <v>1544</v>
      </c>
      <c r="J4047" s="1351">
        <v>42832</v>
      </c>
      <c r="K4047" s="1352" t="s">
        <v>2354</v>
      </c>
      <c r="L4047" s="1352" t="s">
        <v>12397</v>
      </c>
      <c r="M4047" s="1345" t="s">
        <v>1830</v>
      </c>
      <c r="N4047" s="1346" t="s">
        <v>11314</v>
      </c>
      <c r="O4047" s="1347"/>
      <c r="P4047" s="117" t="str">
        <f t="shared" si="31"/>
        <v>2805</v>
      </c>
      <c r="Q4047" s="117"/>
      <c r="R4047" s="1348">
        <v>280501008</v>
      </c>
      <c r="S4047" s="321"/>
      <c r="T4047" s="321"/>
    </row>
    <row r="4048" spans="1:20" ht="34.5" hidden="1" customHeight="1">
      <c r="A4048" s="1348">
        <v>280501009</v>
      </c>
      <c r="B4048" s="1339" t="str">
        <f t="shared" si="30"/>
        <v>2805</v>
      </c>
      <c r="C4048" s="1349" t="s">
        <v>2502</v>
      </c>
      <c r="D4048" s="1350">
        <v>1</v>
      </c>
      <c r="E4048" s="293" t="s">
        <v>12398</v>
      </c>
      <c r="F4048" s="1352" t="s">
        <v>12399</v>
      </c>
      <c r="G4048" s="1356">
        <v>44908</v>
      </c>
      <c r="H4048" s="1348" t="s">
        <v>2353</v>
      </c>
      <c r="I4048" s="1348">
        <v>1544</v>
      </c>
      <c r="J4048" s="1351">
        <v>42832</v>
      </c>
      <c r="K4048" s="1352" t="s">
        <v>2354</v>
      </c>
      <c r="L4048" s="1353"/>
      <c r="M4048" s="1345" t="s">
        <v>12384</v>
      </c>
      <c r="N4048" s="1346" t="s">
        <v>1830</v>
      </c>
      <c r="O4048" s="1347"/>
      <c r="P4048" s="117" t="str">
        <f t="shared" si="31"/>
        <v>2805</v>
      </c>
      <c r="Q4048" s="117"/>
      <c r="R4048" s="1348">
        <v>280501009</v>
      </c>
      <c r="S4048" s="321"/>
      <c r="T4048" s="321"/>
    </row>
    <row r="4049" spans="1:20" ht="34.5" hidden="1" customHeight="1">
      <c r="A4049" s="1348">
        <v>280501010</v>
      </c>
      <c r="B4049" s="1339" t="str">
        <f t="shared" si="30"/>
        <v>2805</v>
      </c>
      <c r="C4049" s="1349" t="s">
        <v>2502</v>
      </c>
      <c r="D4049" s="1350">
        <v>1</v>
      </c>
      <c r="E4049" s="293" t="s">
        <v>12400</v>
      </c>
      <c r="F4049" s="1352" t="s">
        <v>12401</v>
      </c>
      <c r="G4049" s="1356">
        <v>45291</v>
      </c>
      <c r="H4049" s="1348" t="s">
        <v>2353</v>
      </c>
      <c r="I4049" s="1348">
        <v>1543</v>
      </c>
      <c r="J4049" s="1351">
        <v>42789</v>
      </c>
      <c r="K4049" s="1352" t="s">
        <v>2354</v>
      </c>
      <c r="L4049" s="1352" t="s">
        <v>12083</v>
      </c>
      <c r="M4049" s="1345" t="s">
        <v>1830</v>
      </c>
      <c r="N4049" s="1346" t="s">
        <v>11314</v>
      </c>
      <c r="O4049" s="1347" t="s">
        <v>12402</v>
      </c>
      <c r="P4049" s="117" t="str">
        <f t="shared" si="31"/>
        <v>2805</v>
      </c>
      <c r="Q4049" s="117"/>
      <c r="R4049" s="1348">
        <v>280501010</v>
      </c>
      <c r="S4049" s="321"/>
      <c r="T4049" s="321"/>
    </row>
    <row r="4050" spans="1:20" ht="34.5" hidden="1" customHeight="1">
      <c r="A4050" s="1348">
        <v>280501011</v>
      </c>
      <c r="B4050" s="1339" t="str">
        <f t="shared" si="30"/>
        <v>2805</v>
      </c>
      <c r="C4050" s="1349" t="s">
        <v>2502</v>
      </c>
      <c r="D4050" s="1350">
        <v>1</v>
      </c>
      <c r="E4050" s="293" t="s">
        <v>12403</v>
      </c>
      <c r="F4050" s="1352" t="s">
        <v>12404</v>
      </c>
      <c r="G4050" s="1356">
        <v>45291</v>
      </c>
      <c r="H4050" s="1348" t="s">
        <v>2353</v>
      </c>
      <c r="I4050" s="1348">
        <v>1543</v>
      </c>
      <c r="J4050" s="1351">
        <v>42789</v>
      </c>
      <c r="K4050" s="1352" t="s">
        <v>2354</v>
      </c>
      <c r="L4050" s="1352" t="s">
        <v>12087</v>
      </c>
      <c r="M4050" s="1345" t="s">
        <v>12384</v>
      </c>
      <c r="N4050" s="1346" t="s">
        <v>1830</v>
      </c>
      <c r="O4050" s="1347" t="s">
        <v>12405</v>
      </c>
      <c r="P4050" s="117" t="str">
        <f t="shared" si="31"/>
        <v>2805</v>
      </c>
      <c r="Q4050" s="117"/>
      <c r="R4050" s="1348">
        <v>280501011</v>
      </c>
      <c r="S4050" s="321"/>
      <c r="T4050" s="321"/>
    </row>
    <row r="4051" spans="1:20" ht="34.5" hidden="1" customHeight="1">
      <c r="A4051" s="1348">
        <v>280501012</v>
      </c>
      <c r="B4051" s="1339" t="str">
        <f t="shared" si="30"/>
        <v>2805</v>
      </c>
      <c r="C4051" s="1349" t="s">
        <v>2502</v>
      </c>
      <c r="D4051" s="1350">
        <v>1</v>
      </c>
      <c r="E4051" s="293" t="s">
        <v>12406</v>
      </c>
      <c r="F4051" s="1352" t="s">
        <v>12407</v>
      </c>
      <c r="G4051" s="1356">
        <v>45291</v>
      </c>
      <c r="H4051" s="1348" t="s">
        <v>2353</v>
      </c>
      <c r="I4051" s="1348">
        <v>1553</v>
      </c>
      <c r="J4051" s="1351">
        <v>43154</v>
      </c>
      <c r="K4051" s="1352" t="s">
        <v>2354</v>
      </c>
      <c r="L4051" s="1352" t="s">
        <v>12408</v>
      </c>
      <c r="M4051" s="1345" t="s">
        <v>1830</v>
      </c>
      <c r="N4051" s="1346" t="s">
        <v>12409</v>
      </c>
      <c r="O4051" s="1347" t="s">
        <v>12410</v>
      </c>
      <c r="P4051" s="117" t="str">
        <f t="shared" si="31"/>
        <v>2805</v>
      </c>
      <c r="Q4051" s="117"/>
      <c r="R4051" s="1348">
        <v>280501012</v>
      </c>
      <c r="S4051" s="321"/>
      <c r="T4051" s="321"/>
    </row>
    <row r="4052" spans="1:20" ht="34.5" hidden="1" customHeight="1">
      <c r="A4052" s="1348">
        <v>280501013</v>
      </c>
      <c r="B4052" s="1339" t="str">
        <f t="shared" si="30"/>
        <v>2805</v>
      </c>
      <c r="C4052" s="1349" t="s">
        <v>2502</v>
      </c>
      <c r="D4052" s="1350">
        <v>1</v>
      </c>
      <c r="E4052" s="293" t="s">
        <v>12411</v>
      </c>
      <c r="F4052" s="1352" t="s">
        <v>12412</v>
      </c>
      <c r="G4052" s="1356">
        <v>45291</v>
      </c>
      <c r="H4052" s="1348" t="s">
        <v>2353</v>
      </c>
      <c r="I4052" s="1348">
        <v>1553</v>
      </c>
      <c r="J4052" s="1351">
        <v>43154</v>
      </c>
      <c r="K4052" s="1352" t="s">
        <v>2354</v>
      </c>
      <c r="L4052" s="1352" t="s">
        <v>12413</v>
      </c>
      <c r="M4052" s="1345" t="s">
        <v>1830</v>
      </c>
      <c r="N4052" s="1346" t="s">
        <v>1830</v>
      </c>
      <c r="O4052" s="1347" t="s">
        <v>12414</v>
      </c>
      <c r="P4052" s="117" t="str">
        <f t="shared" si="31"/>
        <v>2805</v>
      </c>
      <c r="Q4052" s="117"/>
      <c r="R4052" s="1348">
        <v>280501013</v>
      </c>
      <c r="S4052" s="321"/>
      <c r="T4052" s="321"/>
    </row>
    <row r="4053" spans="1:20" ht="34.5" hidden="1" customHeight="1">
      <c r="A4053" s="1348">
        <v>280501013</v>
      </c>
      <c r="B4053" s="1339" t="str">
        <f t="shared" si="30"/>
        <v>2805</v>
      </c>
      <c r="C4053" s="1349" t="s">
        <v>2502</v>
      </c>
      <c r="D4053" s="1350">
        <v>1</v>
      </c>
      <c r="E4053" s="293" t="s">
        <v>12415</v>
      </c>
      <c r="F4053" s="1352" t="s">
        <v>12416</v>
      </c>
      <c r="G4053" s="1356">
        <v>45291</v>
      </c>
      <c r="H4053" s="1348" t="s">
        <v>2353</v>
      </c>
      <c r="I4053" s="1348">
        <v>1553</v>
      </c>
      <c r="J4053" s="1351">
        <v>43154</v>
      </c>
      <c r="K4053" s="1352" t="s">
        <v>2354</v>
      </c>
      <c r="L4053" s="1352" t="s">
        <v>12097</v>
      </c>
      <c r="M4053" s="1345" t="s">
        <v>1830</v>
      </c>
      <c r="N4053" s="1346" t="s">
        <v>11314</v>
      </c>
      <c r="O4053" s="1347" t="s">
        <v>12417</v>
      </c>
      <c r="P4053" s="117" t="str">
        <f t="shared" si="31"/>
        <v>2805</v>
      </c>
      <c r="Q4053" s="117"/>
      <c r="R4053" s="1348">
        <v>280501013</v>
      </c>
      <c r="S4053" s="321"/>
      <c r="T4053" s="321"/>
    </row>
    <row r="4054" spans="1:20" ht="34.5" hidden="1" customHeight="1">
      <c r="A4054" s="1348">
        <v>280501014</v>
      </c>
      <c r="B4054" s="1339" t="str">
        <f t="shared" si="30"/>
        <v>2805</v>
      </c>
      <c r="C4054" s="1349" t="s">
        <v>2502</v>
      </c>
      <c r="D4054" s="1350">
        <v>1</v>
      </c>
      <c r="E4054" s="293" t="s">
        <v>12418</v>
      </c>
      <c r="F4054" s="1352" t="s">
        <v>12419</v>
      </c>
      <c r="G4054" s="1356">
        <v>45291</v>
      </c>
      <c r="H4054" s="1348" t="s">
        <v>2353</v>
      </c>
      <c r="I4054" s="1348">
        <v>1553</v>
      </c>
      <c r="J4054" s="1351">
        <v>43154</v>
      </c>
      <c r="K4054" s="1352" t="s">
        <v>2354</v>
      </c>
      <c r="L4054" s="1352" t="s">
        <v>12420</v>
      </c>
      <c r="M4054" s="1345" t="s">
        <v>11474</v>
      </c>
      <c r="N4054" s="1346" t="s">
        <v>1830</v>
      </c>
      <c r="O4054" s="1347" t="s">
        <v>12421</v>
      </c>
      <c r="P4054" s="117" t="str">
        <f t="shared" si="31"/>
        <v>2805</v>
      </c>
      <c r="Q4054" s="117"/>
      <c r="R4054" s="1348">
        <v>280501014</v>
      </c>
      <c r="S4054" s="321"/>
      <c r="T4054" s="321"/>
    </row>
    <row r="4055" spans="1:20" ht="34.5" hidden="1" customHeight="1">
      <c r="A4055" s="1348">
        <v>280501015</v>
      </c>
      <c r="B4055" s="1339" t="str">
        <f t="shared" si="30"/>
        <v>2805</v>
      </c>
      <c r="C4055" s="1349" t="s">
        <v>2502</v>
      </c>
      <c r="D4055" s="1350">
        <v>1</v>
      </c>
      <c r="E4055" s="293" t="s">
        <v>12422</v>
      </c>
      <c r="F4055" s="1352" t="s">
        <v>12423</v>
      </c>
      <c r="G4055" s="1356">
        <v>45291</v>
      </c>
      <c r="H4055" s="1348" t="s">
        <v>2353</v>
      </c>
      <c r="I4055" s="1348">
        <v>1553</v>
      </c>
      <c r="J4055" s="1351">
        <v>43154</v>
      </c>
      <c r="K4055" s="1352" t="s">
        <v>2354</v>
      </c>
      <c r="L4055" s="1352" t="s">
        <v>12424</v>
      </c>
      <c r="M4055" s="1345" t="s">
        <v>1830</v>
      </c>
      <c r="N4055" s="1346" t="s">
        <v>3309</v>
      </c>
      <c r="O4055" s="1347" t="s">
        <v>12425</v>
      </c>
      <c r="P4055" s="117" t="str">
        <f t="shared" si="31"/>
        <v>2805</v>
      </c>
      <c r="Q4055" s="117"/>
      <c r="R4055" s="1348">
        <v>280501015</v>
      </c>
      <c r="S4055" s="321"/>
      <c r="T4055" s="321"/>
    </row>
    <row r="4056" spans="1:20" ht="34.5" hidden="1" customHeight="1">
      <c r="A4056" s="1348">
        <v>280501015</v>
      </c>
      <c r="B4056" s="1339" t="str">
        <f t="shared" si="30"/>
        <v>2805</v>
      </c>
      <c r="C4056" s="1349" t="s">
        <v>2502</v>
      </c>
      <c r="D4056" s="1350">
        <v>1</v>
      </c>
      <c r="E4056" s="293" t="s">
        <v>12426</v>
      </c>
      <c r="F4056" s="1352" t="s">
        <v>12427</v>
      </c>
      <c r="G4056" s="1356">
        <v>45291</v>
      </c>
      <c r="H4056" s="1348" t="s">
        <v>2353</v>
      </c>
      <c r="I4056" s="1348">
        <v>1553</v>
      </c>
      <c r="J4056" s="1351">
        <v>43154</v>
      </c>
      <c r="K4056" s="1352" t="s">
        <v>2354</v>
      </c>
      <c r="L4056" s="1352" t="s">
        <v>12428</v>
      </c>
      <c r="M4056" s="1345" t="s">
        <v>1830</v>
      </c>
      <c r="N4056" s="1346" t="s">
        <v>1830</v>
      </c>
      <c r="O4056" s="1347" t="s">
        <v>12429</v>
      </c>
      <c r="P4056" s="117" t="str">
        <f t="shared" si="31"/>
        <v>2805</v>
      </c>
      <c r="Q4056" s="117"/>
      <c r="R4056" s="1348">
        <v>280501015</v>
      </c>
      <c r="S4056" s="321"/>
      <c r="T4056" s="321"/>
    </row>
    <row r="4057" spans="1:20" ht="34.5" hidden="1" customHeight="1">
      <c r="A4057" s="1348">
        <v>280501016</v>
      </c>
      <c r="B4057" s="1339" t="str">
        <f t="shared" si="30"/>
        <v>2805</v>
      </c>
      <c r="C4057" s="1349" t="s">
        <v>2502</v>
      </c>
      <c r="D4057" s="1350">
        <v>1</v>
      </c>
      <c r="E4057" s="293" t="s">
        <v>12430</v>
      </c>
      <c r="F4057" s="1352" t="s">
        <v>12431</v>
      </c>
      <c r="G4057" s="1356">
        <v>45291</v>
      </c>
      <c r="H4057" s="1348" t="s">
        <v>2353</v>
      </c>
      <c r="I4057" s="1348">
        <v>1545</v>
      </c>
      <c r="J4057" s="1351">
        <v>42874</v>
      </c>
      <c r="K4057" s="1352" t="s">
        <v>2354</v>
      </c>
      <c r="L4057" s="1352" t="s">
        <v>12432</v>
      </c>
      <c r="M4057" s="1345" t="s">
        <v>1830</v>
      </c>
      <c r="N4057" s="1346" t="s">
        <v>1830</v>
      </c>
      <c r="O4057" s="1347" t="s">
        <v>12433</v>
      </c>
      <c r="P4057" s="117" t="str">
        <f t="shared" si="31"/>
        <v>2805</v>
      </c>
      <c r="Q4057" s="117"/>
      <c r="R4057" s="1348">
        <v>280501016</v>
      </c>
      <c r="S4057" s="321"/>
      <c r="T4057" s="321"/>
    </row>
    <row r="4058" spans="1:20" ht="34.5" hidden="1" customHeight="1">
      <c r="A4058" s="1348">
        <v>280501016</v>
      </c>
      <c r="B4058" s="1339" t="str">
        <f t="shared" si="30"/>
        <v>2805</v>
      </c>
      <c r="C4058" s="1349" t="s">
        <v>2502</v>
      </c>
      <c r="D4058" s="1350">
        <v>1</v>
      </c>
      <c r="E4058" s="293" t="s">
        <v>12434</v>
      </c>
      <c r="F4058" s="1352" t="s">
        <v>12435</v>
      </c>
      <c r="G4058" s="1356">
        <v>45291</v>
      </c>
      <c r="H4058" s="1348" t="s">
        <v>2353</v>
      </c>
      <c r="I4058" s="1348">
        <v>1556</v>
      </c>
      <c r="J4058" s="1351">
        <v>43300</v>
      </c>
      <c r="K4058" s="1352" t="s">
        <v>2354</v>
      </c>
      <c r="L4058" s="1352" t="s">
        <v>12436</v>
      </c>
      <c r="M4058" s="1345" t="s">
        <v>1830</v>
      </c>
      <c r="N4058" s="1346" t="s">
        <v>12437</v>
      </c>
      <c r="O4058" s="1347" t="s">
        <v>12438</v>
      </c>
      <c r="P4058" s="117" t="str">
        <f t="shared" si="31"/>
        <v>2805</v>
      </c>
      <c r="Q4058" s="117"/>
      <c r="R4058" s="1348">
        <v>280501016</v>
      </c>
      <c r="S4058" s="321"/>
      <c r="T4058" s="321"/>
    </row>
    <row r="4059" spans="1:20" ht="34.5" hidden="1" customHeight="1">
      <c r="A4059" s="1348">
        <v>280501017</v>
      </c>
      <c r="B4059" s="1339" t="str">
        <f t="shared" si="30"/>
        <v>2805</v>
      </c>
      <c r="C4059" s="1349" t="s">
        <v>2502</v>
      </c>
      <c r="D4059" s="1350">
        <v>1</v>
      </c>
      <c r="E4059" s="293" t="s">
        <v>12439</v>
      </c>
      <c r="F4059" s="1352" t="s">
        <v>12440</v>
      </c>
      <c r="G4059" s="1356">
        <v>45291</v>
      </c>
      <c r="H4059" s="1348" t="s">
        <v>2353</v>
      </c>
      <c r="I4059" s="1348">
        <v>1556</v>
      </c>
      <c r="J4059" s="1351">
        <v>43300</v>
      </c>
      <c r="K4059" s="1352" t="s">
        <v>2354</v>
      </c>
      <c r="L4059" s="1352" t="s">
        <v>12441</v>
      </c>
      <c r="M4059" s="1345" t="s">
        <v>1830</v>
      </c>
      <c r="N4059" s="1346" t="s">
        <v>1830</v>
      </c>
      <c r="O4059" s="1347" t="s">
        <v>12442</v>
      </c>
      <c r="P4059" s="117" t="str">
        <f t="shared" si="31"/>
        <v>2805</v>
      </c>
      <c r="Q4059" s="117"/>
      <c r="R4059" s="1348">
        <v>280501017</v>
      </c>
      <c r="S4059" s="321"/>
      <c r="T4059" s="321"/>
    </row>
    <row r="4060" spans="1:20" ht="34.5" hidden="1" customHeight="1">
      <c r="A4060" s="1348">
        <v>280501017</v>
      </c>
      <c r="B4060" s="1339" t="str">
        <f t="shared" si="30"/>
        <v>2805</v>
      </c>
      <c r="C4060" s="1349" t="s">
        <v>2502</v>
      </c>
      <c r="D4060" s="1350">
        <v>1</v>
      </c>
      <c r="E4060" s="293" t="s">
        <v>12443</v>
      </c>
      <c r="F4060" s="1352" t="s">
        <v>12444</v>
      </c>
      <c r="G4060" s="1356">
        <v>45291</v>
      </c>
      <c r="H4060" s="1348" t="s">
        <v>2353</v>
      </c>
      <c r="I4060" s="1348">
        <v>1556</v>
      </c>
      <c r="J4060" s="1351">
        <v>43300</v>
      </c>
      <c r="K4060" s="1352" t="s">
        <v>2354</v>
      </c>
      <c r="L4060" s="1352" t="s">
        <v>12445</v>
      </c>
      <c r="M4060" s="1345" t="s">
        <v>1830</v>
      </c>
      <c r="N4060" s="1346" t="s">
        <v>12316</v>
      </c>
      <c r="O4060" s="1347" t="s">
        <v>12446</v>
      </c>
      <c r="P4060" s="117" t="str">
        <f t="shared" si="31"/>
        <v>2805</v>
      </c>
      <c r="Q4060" s="117"/>
      <c r="R4060" s="1348">
        <v>280501017</v>
      </c>
      <c r="S4060" s="321"/>
      <c r="T4060" s="321"/>
    </row>
    <row r="4061" spans="1:20" ht="34.5" hidden="1" customHeight="1">
      <c r="A4061" s="1348">
        <v>280501017</v>
      </c>
      <c r="B4061" s="1339" t="str">
        <f t="shared" si="30"/>
        <v>2805</v>
      </c>
      <c r="C4061" s="1349" t="s">
        <v>2502</v>
      </c>
      <c r="D4061" s="1350">
        <v>1</v>
      </c>
      <c r="E4061" s="293" t="s">
        <v>12447</v>
      </c>
      <c r="F4061" s="1352" t="s">
        <v>12448</v>
      </c>
      <c r="G4061" s="1356">
        <v>45291</v>
      </c>
      <c r="H4061" s="1348" t="s">
        <v>2353</v>
      </c>
      <c r="I4061" s="1348">
        <v>1556</v>
      </c>
      <c r="J4061" s="1351">
        <v>43300</v>
      </c>
      <c r="K4061" s="1352" t="s">
        <v>2354</v>
      </c>
      <c r="L4061" s="1352" t="s">
        <v>12449</v>
      </c>
      <c r="M4061" s="1345" t="s">
        <v>1830</v>
      </c>
      <c r="N4061" s="1346" t="s">
        <v>1830</v>
      </c>
      <c r="O4061" s="1347" t="s">
        <v>12450</v>
      </c>
      <c r="P4061" s="117" t="str">
        <f t="shared" si="31"/>
        <v>2805</v>
      </c>
      <c r="Q4061" s="117"/>
      <c r="R4061" s="1348">
        <v>280501017</v>
      </c>
      <c r="S4061" s="321"/>
      <c r="T4061" s="321"/>
    </row>
    <row r="4062" spans="1:20" ht="34.5" hidden="1" customHeight="1">
      <c r="A4062" s="1348">
        <v>280501018</v>
      </c>
      <c r="B4062" s="1339" t="str">
        <f t="shared" si="30"/>
        <v>2805</v>
      </c>
      <c r="C4062" s="1349" t="s">
        <v>2502</v>
      </c>
      <c r="D4062" s="1350">
        <v>1</v>
      </c>
      <c r="E4062" s="293" t="s">
        <v>12451</v>
      </c>
      <c r="F4062" s="1352" t="s">
        <v>12452</v>
      </c>
      <c r="G4062" s="1356">
        <v>45291</v>
      </c>
      <c r="H4062" s="1348" t="s">
        <v>2353</v>
      </c>
      <c r="I4062" s="1348">
        <v>1562</v>
      </c>
      <c r="J4062" s="1351">
        <v>43516</v>
      </c>
      <c r="K4062" s="1352" t="s">
        <v>2354</v>
      </c>
      <c r="L4062" s="1353"/>
      <c r="M4062" s="1345" t="s">
        <v>1830</v>
      </c>
      <c r="N4062" s="1346" t="s">
        <v>12316</v>
      </c>
      <c r="O4062" s="1347" t="s">
        <v>1830</v>
      </c>
      <c r="P4062" s="117" t="str">
        <f t="shared" si="31"/>
        <v>2805</v>
      </c>
      <c r="Q4062" s="117"/>
      <c r="R4062" s="1348">
        <v>280501018</v>
      </c>
      <c r="S4062" s="321"/>
      <c r="T4062" s="321"/>
    </row>
    <row r="4063" spans="1:20" ht="34.5" hidden="1" customHeight="1">
      <c r="A4063" s="1348">
        <v>280501018</v>
      </c>
      <c r="B4063" s="1339" t="str">
        <f t="shared" si="30"/>
        <v>2805</v>
      </c>
      <c r="C4063" s="1349" t="s">
        <v>2502</v>
      </c>
      <c r="D4063" s="1350">
        <v>1</v>
      </c>
      <c r="E4063" s="293" t="s">
        <v>12453</v>
      </c>
      <c r="F4063" s="1352" t="s">
        <v>12454</v>
      </c>
      <c r="G4063" s="1356">
        <v>45291</v>
      </c>
      <c r="H4063" s="1348" t="s">
        <v>2353</v>
      </c>
      <c r="I4063" s="1348">
        <v>1563</v>
      </c>
      <c r="J4063" s="1351">
        <v>43544</v>
      </c>
      <c r="K4063" s="1352" t="s">
        <v>2354</v>
      </c>
      <c r="L4063" s="1353"/>
      <c r="M4063" s="1345" t="s">
        <v>1830</v>
      </c>
      <c r="N4063" s="1346" t="s">
        <v>1830</v>
      </c>
      <c r="O4063" s="1347" t="s">
        <v>12455</v>
      </c>
      <c r="P4063" s="117" t="str">
        <f t="shared" si="31"/>
        <v>2805</v>
      </c>
      <c r="Q4063" s="117"/>
      <c r="R4063" s="1348">
        <v>280501018</v>
      </c>
      <c r="S4063" s="321"/>
      <c r="T4063" s="321"/>
    </row>
    <row r="4064" spans="1:20" ht="34.5" hidden="1" customHeight="1">
      <c r="A4064" s="1348">
        <v>280501019</v>
      </c>
      <c r="B4064" s="1339" t="str">
        <f t="shared" si="30"/>
        <v>2805</v>
      </c>
      <c r="C4064" s="1349" t="s">
        <v>2502</v>
      </c>
      <c r="D4064" s="1350">
        <v>1</v>
      </c>
      <c r="E4064" s="293" t="s">
        <v>12456</v>
      </c>
      <c r="F4064" s="1352" t="s">
        <v>12457</v>
      </c>
      <c r="G4064" s="1356">
        <v>45291</v>
      </c>
      <c r="H4064" s="1348" t="s">
        <v>2353</v>
      </c>
      <c r="I4064" s="1348">
        <v>1562</v>
      </c>
      <c r="J4064" s="1351">
        <v>43516</v>
      </c>
      <c r="K4064" s="1352" t="s">
        <v>2354</v>
      </c>
      <c r="L4064" s="1353"/>
      <c r="M4064" s="1345" t="s">
        <v>1830</v>
      </c>
      <c r="N4064" s="1346" t="s">
        <v>12458</v>
      </c>
      <c r="O4064" s="1347" t="s">
        <v>1830</v>
      </c>
      <c r="P4064" s="117" t="str">
        <f t="shared" si="31"/>
        <v>2805</v>
      </c>
      <c r="Q4064" s="117"/>
      <c r="R4064" s="1348">
        <v>280501019</v>
      </c>
      <c r="S4064" s="321"/>
      <c r="T4064" s="321"/>
    </row>
    <row r="4065" spans="1:20" ht="34.5" hidden="1" customHeight="1">
      <c r="A4065" s="1348">
        <v>280501019</v>
      </c>
      <c r="B4065" s="1339" t="str">
        <f t="shared" si="30"/>
        <v>2805</v>
      </c>
      <c r="C4065" s="1349" t="s">
        <v>2502</v>
      </c>
      <c r="D4065" s="1350">
        <v>1</v>
      </c>
      <c r="E4065" s="293" t="s">
        <v>12459</v>
      </c>
      <c r="F4065" s="1352" t="s">
        <v>12460</v>
      </c>
      <c r="G4065" s="1356">
        <v>45291</v>
      </c>
      <c r="H4065" s="1348" t="s">
        <v>2353</v>
      </c>
      <c r="I4065" s="1348">
        <v>1562</v>
      </c>
      <c r="J4065" s="1351">
        <v>43516</v>
      </c>
      <c r="K4065" s="1352" t="s">
        <v>2354</v>
      </c>
      <c r="L4065" s="1353"/>
      <c r="M4065" s="1345" t="s">
        <v>1830</v>
      </c>
      <c r="N4065" s="1346" t="s">
        <v>1830</v>
      </c>
      <c r="O4065" s="1347" t="s">
        <v>1830</v>
      </c>
      <c r="P4065" s="117" t="str">
        <f t="shared" si="31"/>
        <v>2805</v>
      </c>
      <c r="Q4065" s="117"/>
      <c r="R4065" s="1348">
        <v>280501019</v>
      </c>
      <c r="S4065" s="321"/>
      <c r="T4065" s="321"/>
    </row>
    <row r="4066" spans="1:20" ht="34.5" hidden="1" customHeight="1">
      <c r="A4066" s="1348">
        <v>280501020</v>
      </c>
      <c r="B4066" s="1339" t="str">
        <f t="shared" si="30"/>
        <v>2805</v>
      </c>
      <c r="C4066" s="1349" t="s">
        <v>2502</v>
      </c>
      <c r="D4066" s="1350">
        <v>1</v>
      </c>
      <c r="E4066" s="293" t="s">
        <v>12461</v>
      </c>
      <c r="F4066" s="1352" t="s">
        <v>12462</v>
      </c>
      <c r="G4066" s="1356">
        <v>45291</v>
      </c>
      <c r="H4066" s="1348" t="s">
        <v>2353</v>
      </c>
      <c r="I4066" s="1348">
        <v>1562</v>
      </c>
      <c r="J4066" s="1351">
        <v>43516</v>
      </c>
      <c r="K4066" s="1352" t="s">
        <v>2354</v>
      </c>
      <c r="L4066" s="1353"/>
      <c r="M4066" s="1345" t="s">
        <v>1830</v>
      </c>
      <c r="N4066" s="1346" t="s">
        <v>12458</v>
      </c>
      <c r="O4066" s="1347" t="s">
        <v>12463</v>
      </c>
      <c r="P4066" s="117" t="str">
        <f t="shared" si="31"/>
        <v>2805</v>
      </c>
      <c r="Q4066" s="117"/>
      <c r="R4066" s="1348">
        <v>280501020</v>
      </c>
      <c r="S4066" s="321"/>
      <c r="T4066" s="321"/>
    </row>
    <row r="4067" spans="1:20" ht="34.5" hidden="1" customHeight="1">
      <c r="A4067" s="1348">
        <v>280501020</v>
      </c>
      <c r="B4067" s="1339" t="str">
        <f t="shared" si="30"/>
        <v>2805</v>
      </c>
      <c r="C4067" s="1349" t="s">
        <v>2502</v>
      </c>
      <c r="D4067" s="1350">
        <v>1</v>
      </c>
      <c r="E4067" s="293" t="s">
        <v>12464</v>
      </c>
      <c r="F4067" s="1352" t="s">
        <v>12465</v>
      </c>
      <c r="G4067" s="1356">
        <v>45628</v>
      </c>
      <c r="H4067" s="1348" t="s">
        <v>2353</v>
      </c>
      <c r="I4067" s="1348">
        <v>1574</v>
      </c>
      <c r="J4067" s="1351">
        <v>43944</v>
      </c>
      <c r="K4067" s="1352" t="s">
        <v>2354</v>
      </c>
      <c r="L4067" s="1352"/>
      <c r="M4067" s="1345" t="s">
        <v>1830</v>
      </c>
      <c r="N4067" s="1346" t="s">
        <v>1830</v>
      </c>
      <c r="O4067" s="1347"/>
      <c r="P4067" s="117" t="str">
        <f t="shared" si="31"/>
        <v>2805</v>
      </c>
      <c r="Q4067" s="117"/>
      <c r="R4067" s="1348">
        <v>280501020</v>
      </c>
      <c r="S4067" s="321"/>
      <c r="T4067" s="321"/>
    </row>
    <row r="4068" spans="1:20" ht="34.5" hidden="1" customHeight="1">
      <c r="A4068" s="1348">
        <v>280501021</v>
      </c>
      <c r="B4068" s="1339" t="str">
        <f t="shared" si="30"/>
        <v>2805</v>
      </c>
      <c r="C4068" s="1349" t="s">
        <v>2502</v>
      </c>
      <c r="D4068" s="1350">
        <v>1</v>
      </c>
      <c r="E4068" s="293" t="s">
        <v>12466</v>
      </c>
      <c r="F4068" s="1352" t="s">
        <v>12467</v>
      </c>
      <c r="G4068" s="1356">
        <v>45628</v>
      </c>
      <c r="H4068" s="1348" t="s">
        <v>2353</v>
      </c>
      <c r="I4068" s="1348">
        <v>1574</v>
      </c>
      <c r="J4068" s="1351">
        <v>43944</v>
      </c>
      <c r="K4068" s="1352" t="s">
        <v>2354</v>
      </c>
      <c r="L4068" s="1353"/>
      <c r="M4068" s="1345" t="s">
        <v>1830</v>
      </c>
      <c r="N4068" s="1346" t="s">
        <v>1830</v>
      </c>
      <c r="O4068" s="1347"/>
      <c r="P4068" s="117" t="str">
        <f t="shared" si="31"/>
        <v>2805</v>
      </c>
      <c r="Q4068" s="117"/>
      <c r="R4068" s="1348">
        <v>280501021</v>
      </c>
      <c r="S4068" s="321"/>
      <c r="T4068" s="321"/>
    </row>
    <row r="4069" spans="1:20" ht="34.5" hidden="1" customHeight="1">
      <c r="A4069" s="1348">
        <v>280501021</v>
      </c>
      <c r="B4069" s="1339" t="str">
        <f t="shared" si="30"/>
        <v>2805</v>
      </c>
      <c r="C4069" s="1349" t="s">
        <v>2502</v>
      </c>
      <c r="D4069" s="1350">
        <v>1</v>
      </c>
      <c r="E4069" s="293" t="s">
        <v>12468</v>
      </c>
      <c r="F4069" s="1352" t="s">
        <v>12469</v>
      </c>
      <c r="G4069" s="1351">
        <v>45628</v>
      </c>
      <c r="H4069" s="1348" t="s">
        <v>2353</v>
      </c>
      <c r="I4069" s="1348">
        <v>1574</v>
      </c>
      <c r="J4069" s="1351">
        <v>43944</v>
      </c>
      <c r="K4069" s="1352" t="s">
        <v>2354</v>
      </c>
      <c r="L4069" s="1352"/>
      <c r="M4069" s="1345" t="s">
        <v>1830</v>
      </c>
      <c r="N4069" s="1346" t="s">
        <v>1830</v>
      </c>
      <c r="O4069" s="1347"/>
      <c r="P4069" s="117" t="str">
        <f t="shared" si="31"/>
        <v>2805</v>
      </c>
      <c r="Q4069" s="117"/>
      <c r="R4069" s="1348">
        <v>280501021</v>
      </c>
      <c r="S4069" s="321"/>
      <c r="T4069" s="321"/>
    </row>
    <row r="4070" spans="1:20" ht="34.5" hidden="1" customHeight="1">
      <c r="A4070" s="1348">
        <v>280501022</v>
      </c>
      <c r="B4070" s="1339" t="str">
        <f t="shared" si="30"/>
        <v>2805</v>
      </c>
      <c r="C4070" s="1349" t="s">
        <v>2502</v>
      </c>
      <c r="D4070" s="1350">
        <v>1</v>
      </c>
      <c r="E4070" s="293" t="s">
        <v>12470</v>
      </c>
      <c r="F4070" s="1352" t="s">
        <v>12471</v>
      </c>
      <c r="G4070" s="1356">
        <v>45628</v>
      </c>
      <c r="H4070" s="1348" t="s">
        <v>2353</v>
      </c>
      <c r="I4070" s="1348">
        <v>1574</v>
      </c>
      <c r="J4070" s="1351">
        <v>43944</v>
      </c>
      <c r="K4070" s="1352" t="s">
        <v>2354</v>
      </c>
      <c r="L4070" s="1353"/>
      <c r="M4070" s="1345" t="s">
        <v>11511</v>
      </c>
      <c r="N4070" s="1346" t="s">
        <v>1830</v>
      </c>
      <c r="O4070" s="1347"/>
      <c r="P4070" s="117" t="str">
        <f t="shared" si="31"/>
        <v>2805</v>
      </c>
      <c r="Q4070" s="117"/>
      <c r="R4070" s="1348">
        <v>280501022</v>
      </c>
      <c r="S4070" s="321"/>
      <c r="T4070" s="321"/>
    </row>
    <row r="4071" spans="1:20" ht="34.5" hidden="1" customHeight="1">
      <c r="A4071" s="1348">
        <v>280501022</v>
      </c>
      <c r="B4071" s="1339" t="str">
        <f t="shared" si="30"/>
        <v>2805</v>
      </c>
      <c r="C4071" s="1349" t="s">
        <v>2502</v>
      </c>
      <c r="D4071" s="1350">
        <v>1</v>
      </c>
      <c r="E4071" s="293" t="s">
        <v>12472</v>
      </c>
      <c r="F4071" s="1352" t="s">
        <v>12473</v>
      </c>
      <c r="G4071" s="1351">
        <v>45628</v>
      </c>
      <c r="H4071" s="1348" t="s">
        <v>2353</v>
      </c>
      <c r="I4071" s="1348">
        <v>1574</v>
      </c>
      <c r="J4071" s="1351">
        <v>43944</v>
      </c>
      <c r="K4071" s="1352" t="s">
        <v>2354</v>
      </c>
      <c r="L4071" s="1352"/>
      <c r="M4071" s="1345" t="s">
        <v>1830</v>
      </c>
      <c r="N4071" s="1346" t="s">
        <v>3309</v>
      </c>
      <c r="O4071" s="1347"/>
      <c r="P4071" s="117" t="str">
        <f t="shared" si="31"/>
        <v>2805</v>
      </c>
      <c r="Q4071" s="117"/>
      <c r="R4071" s="1348">
        <v>280501022</v>
      </c>
      <c r="S4071" s="321"/>
      <c r="T4071" s="321"/>
    </row>
    <row r="4072" spans="1:20" ht="34.5" hidden="1" customHeight="1">
      <c r="A4072" s="1348">
        <v>280501022</v>
      </c>
      <c r="B4072" s="1339" t="str">
        <f t="shared" si="30"/>
        <v>2805</v>
      </c>
      <c r="C4072" s="1349" t="s">
        <v>2502</v>
      </c>
      <c r="D4072" s="1350">
        <v>1</v>
      </c>
      <c r="E4072" s="293" t="s">
        <v>12474</v>
      </c>
      <c r="F4072" s="1352" t="s">
        <v>12475</v>
      </c>
      <c r="G4072" s="1356">
        <v>45628</v>
      </c>
      <c r="H4072" s="1348" t="s">
        <v>2353</v>
      </c>
      <c r="I4072" s="1348">
        <v>1574</v>
      </c>
      <c r="J4072" s="1351">
        <v>43944</v>
      </c>
      <c r="K4072" s="1352" t="s">
        <v>2354</v>
      </c>
      <c r="L4072" s="1353"/>
      <c r="M4072" s="1345" t="s">
        <v>12476</v>
      </c>
      <c r="N4072" s="1346" t="s">
        <v>1830</v>
      </c>
      <c r="O4072" s="1347"/>
      <c r="P4072" s="117" t="str">
        <f t="shared" si="31"/>
        <v>2805</v>
      </c>
      <c r="Q4072" s="117"/>
      <c r="R4072" s="1348">
        <v>280501022</v>
      </c>
      <c r="S4072" s="321"/>
      <c r="T4072" s="321"/>
    </row>
    <row r="4073" spans="1:20" ht="34.5" hidden="1" customHeight="1">
      <c r="A4073" s="1348">
        <v>280501023</v>
      </c>
      <c r="B4073" s="1339" t="str">
        <f t="shared" si="30"/>
        <v>2805</v>
      </c>
      <c r="C4073" s="1349" t="s">
        <v>2502</v>
      </c>
      <c r="D4073" s="1350">
        <v>1</v>
      </c>
      <c r="E4073" s="293" t="s">
        <v>12477</v>
      </c>
      <c r="F4073" s="1352" t="s">
        <v>12478</v>
      </c>
      <c r="G4073" s="1351">
        <v>46350</v>
      </c>
      <c r="H4073" s="1348" t="s">
        <v>2353</v>
      </c>
      <c r="I4073" s="1348">
        <v>1592</v>
      </c>
      <c r="J4073" s="1351">
        <v>44544</v>
      </c>
      <c r="K4073" s="1352" t="s">
        <v>2354</v>
      </c>
      <c r="L4073" s="1353"/>
      <c r="M4073" s="1345" t="s">
        <v>1830</v>
      </c>
      <c r="N4073" s="1346" t="s">
        <v>12479</v>
      </c>
      <c r="O4073" s="1347"/>
      <c r="P4073" s="117" t="str">
        <f t="shared" si="31"/>
        <v>2805</v>
      </c>
      <c r="Q4073" s="117"/>
      <c r="R4073" s="1348">
        <v>280501023</v>
      </c>
      <c r="S4073" s="321"/>
      <c r="T4073" s="321"/>
    </row>
    <row r="4074" spans="1:20" ht="34.5" hidden="1" customHeight="1">
      <c r="A4074" s="1348">
        <v>280501023</v>
      </c>
      <c r="B4074" s="1339" t="str">
        <f t="shared" si="30"/>
        <v>2805</v>
      </c>
      <c r="C4074" s="1349" t="s">
        <v>2502</v>
      </c>
      <c r="D4074" s="1350">
        <v>1</v>
      </c>
      <c r="E4074" s="293" t="s">
        <v>12477</v>
      </c>
      <c r="F4074" s="1352" t="s">
        <v>12480</v>
      </c>
      <c r="G4074" s="1356">
        <v>45628</v>
      </c>
      <c r="H4074" s="1348" t="s">
        <v>2353</v>
      </c>
      <c r="I4074" s="1348">
        <v>1574</v>
      </c>
      <c r="J4074" s="1351">
        <v>43944</v>
      </c>
      <c r="K4074" s="1352" t="s">
        <v>2354</v>
      </c>
      <c r="L4074" s="1353"/>
      <c r="M4074" s="1345" t="s">
        <v>1830</v>
      </c>
      <c r="N4074" s="1346" t="s">
        <v>1830</v>
      </c>
      <c r="O4074" s="1347"/>
      <c r="P4074" s="117" t="str">
        <f t="shared" si="31"/>
        <v>2805</v>
      </c>
      <c r="Q4074" s="117"/>
      <c r="R4074" s="1348">
        <v>280501023</v>
      </c>
      <c r="S4074" s="321"/>
      <c r="T4074" s="321"/>
    </row>
    <row r="4075" spans="1:20" ht="34.5" hidden="1" customHeight="1">
      <c r="A4075" s="1348">
        <v>280501024</v>
      </c>
      <c r="B4075" s="1339" t="str">
        <f t="shared" si="30"/>
        <v>2805</v>
      </c>
      <c r="C4075" s="1349" t="s">
        <v>2502</v>
      </c>
      <c r="D4075" s="1350">
        <v>1</v>
      </c>
      <c r="E4075" s="293" t="s">
        <v>12481</v>
      </c>
      <c r="F4075" s="1352" t="s">
        <v>12482</v>
      </c>
      <c r="G4075" s="1351">
        <v>46350</v>
      </c>
      <c r="H4075" s="1348" t="s">
        <v>2353</v>
      </c>
      <c r="I4075" s="1348">
        <v>1592</v>
      </c>
      <c r="J4075" s="1351">
        <v>44544</v>
      </c>
      <c r="K4075" s="1352" t="s">
        <v>2354</v>
      </c>
      <c r="L4075" s="1353"/>
      <c r="M4075" s="1345" t="s">
        <v>1830</v>
      </c>
      <c r="N4075" s="1346" t="s">
        <v>1830</v>
      </c>
      <c r="O4075" s="1347"/>
      <c r="P4075" s="117" t="str">
        <f t="shared" si="31"/>
        <v>2805</v>
      </c>
      <c r="Q4075" s="117"/>
      <c r="R4075" s="1348">
        <v>280501024</v>
      </c>
      <c r="S4075" s="321"/>
      <c r="T4075" s="321"/>
    </row>
    <row r="4076" spans="1:20" ht="34.5" hidden="1" customHeight="1">
      <c r="A4076" s="1348">
        <v>280501024</v>
      </c>
      <c r="B4076" s="1339" t="str">
        <f t="shared" si="30"/>
        <v>2805</v>
      </c>
      <c r="C4076" s="1349" t="s">
        <v>2502</v>
      </c>
      <c r="D4076" s="1350">
        <v>1</v>
      </c>
      <c r="E4076" s="293" t="s">
        <v>12483</v>
      </c>
      <c r="F4076" s="1352" t="s">
        <v>12484</v>
      </c>
      <c r="G4076" s="1351">
        <v>46259</v>
      </c>
      <c r="H4076" s="1348" t="s">
        <v>2353</v>
      </c>
      <c r="I4076" s="1348">
        <v>1590</v>
      </c>
      <c r="J4076" s="1351">
        <v>44509</v>
      </c>
      <c r="K4076" s="1352" t="s">
        <v>2253</v>
      </c>
      <c r="L4076" s="1353"/>
      <c r="M4076" s="1345" t="s">
        <v>12476</v>
      </c>
      <c r="N4076" s="1346" t="s">
        <v>1830</v>
      </c>
      <c r="O4076" s="1347"/>
      <c r="P4076" s="117" t="str">
        <f t="shared" si="31"/>
        <v>2805</v>
      </c>
      <c r="Q4076" s="117"/>
      <c r="R4076" s="1348">
        <v>280501024</v>
      </c>
      <c r="S4076" s="321"/>
      <c r="T4076" s="321"/>
    </row>
    <row r="4077" spans="1:20" ht="34.5" hidden="1" customHeight="1">
      <c r="A4077" s="1348">
        <v>280501025</v>
      </c>
      <c r="B4077" s="1339" t="str">
        <f t="shared" si="30"/>
        <v>2805</v>
      </c>
      <c r="C4077" s="1349" t="s">
        <v>2502</v>
      </c>
      <c r="D4077" s="1350">
        <v>1</v>
      </c>
      <c r="E4077" s="293" t="s">
        <v>12485</v>
      </c>
      <c r="F4077" s="1352" t="s">
        <v>12486</v>
      </c>
      <c r="G4077" s="1351">
        <v>46350</v>
      </c>
      <c r="H4077" s="1348" t="s">
        <v>2353</v>
      </c>
      <c r="I4077" s="1348">
        <v>1592</v>
      </c>
      <c r="J4077" s="1351">
        <v>44544</v>
      </c>
      <c r="K4077" s="1352" t="s">
        <v>2354</v>
      </c>
      <c r="L4077" s="1353"/>
      <c r="M4077" s="1345" t="s">
        <v>1830</v>
      </c>
      <c r="N4077" s="1346" t="s">
        <v>12479</v>
      </c>
      <c r="O4077" s="1347"/>
      <c r="P4077" s="117" t="str">
        <f t="shared" si="31"/>
        <v>2805</v>
      </c>
      <c r="Q4077" s="117"/>
      <c r="R4077" s="1348">
        <v>280501025</v>
      </c>
      <c r="S4077" s="321"/>
      <c r="T4077" s="321"/>
    </row>
    <row r="4078" spans="1:20" ht="34.5" hidden="1" customHeight="1">
      <c r="A4078" s="1348">
        <v>280501025</v>
      </c>
      <c r="B4078" s="1339" t="str">
        <f t="shared" si="30"/>
        <v>2805</v>
      </c>
      <c r="C4078" s="1349" t="s">
        <v>2502</v>
      </c>
      <c r="D4078" s="1350">
        <v>1</v>
      </c>
      <c r="E4078" s="293" t="s">
        <v>12487</v>
      </c>
      <c r="F4078" s="1352" t="s">
        <v>12488</v>
      </c>
      <c r="G4078" s="1351">
        <v>46350</v>
      </c>
      <c r="H4078" s="1348" t="s">
        <v>2353</v>
      </c>
      <c r="I4078" s="1348">
        <v>1592</v>
      </c>
      <c r="J4078" s="1351">
        <v>44544</v>
      </c>
      <c r="K4078" s="1352" t="s">
        <v>2354</v>
      </c>
      <c r="L4078" s="1353"/>
      <c r="M4078" s="1345" t="s">
        <v>1830</v>
      </c>
      <c r="N4078" s="1346" t="s">
        <v>1830</v>
      </c>
      <c r="O4078" s="1347"/>
      <c r="P4078" s="117" t="str">
        <f t="shared" si="31"/>
        <v>2805</v>
      </c>
      <c r="Q4078" s="117"/>
      <c r="R4078" s="1348">
        <v>280501025</v>
      </c>
      <c r="S4078" s="321"/>
      <c r="T4078" s="321"/>
    </row>
    <row r="4079" spans="1:20" ht="34.5" hidden="1" customHeight="1">
      <c r="A4079" s="1348">
        <v>280501026</v>
      </c>
      <c r="B4079" s="1339" t="str">
        <f t="shared" si="30"/>
        <v>2805</v>
      </c>
      <c r="C4079" s="1349" t="s">
        <v>2502</v>
      </c>
      <c r="D4079" s="1350">
        <v>1</v>
      </c>
      <c r="E4079" s="293" t="s">
        <v>12489</v>
      </c>
      <c r="F4079" s="1352" t="s">
        <v>12490</v>
      </c>
      <c r="G4079" s="1351">
        <v>46350</v>
      </c>
      <c r="H4079" s="1348" t="s">
        <v>2353</v>
      </c>
      <c r="I4079" s="1348">
        <v>1592</v>
      </c>
      <c r="J4079" s="1351">
        <v>44544</v>
      </c>
      <c r="K4079" s="1352" t="s">
        <v>2354</v>
      </c>
      <c r="L4079" s="1353"/>
      <c r="M4079" s="1345" t="s">
        <v>3208</v>
      </c>
      <c r="N4079" s="1346" t="s">
        <v>1830</v>
      </c>
      <c r="O4079" s="1347"/>
      <c r="P4079" s="117" t="str">
        <f t="shared" si="31"/>
        <v>2805</v>
      </c>
      <c r="Q4079" s="117"/>
      <c r="R4079" s="1348">
        <v>280501026</v>
      </c>
      <c r="S4079" s="321"/>
      <c r="T4079" s="321"/>
    </row>
    <row r="4080" spans="1:20" ht="34.5" hidden="1" customHeight="1">
      <c r="A4080" s="1348">
        <v>280501026</v>
      </c>
      <c r="B4080" s="1339" t="str">
        <f t="shared" si="30"/>
        <v>2805</v>
      </c>
      <c r="C4080" s="1349" t="s">
        <v>2502</v>
      </c>
      <c r="D4080" s="1350">
        <v>1</v>
      </c>
      <c r="E4080" s="293" t="s">
        <v>12491</v>
      </c>
      <c r="F4080" s="1352" t="s">
        <v>12492</v>
      </c>
      <c r="G4080" s="1351">
        <v>46568</v>
      </c>
      <c r="H4080" s="1348" t="s">
        <v>2353</v>
      </c>
      <c r="I4080" s="1348">
        <v>1596</v>
      </c>
      <c r="J4080" s="1351">
        <v>44740</v>
      </c>
      <c r="K4080" s="1352" t="s">
        <v>2354</v>
      </c>
      <c r="L4080" s="1353"/>
      <c r="M4080" s="1345" t="s">
        <v>1830</v>
      </c>
      <c r="N4080" s="1346" t="s">
        <v>11716</v>
      </c>
      <c r="O4080" s="1347"/>
      <c r="P4080" s="117" t="str">
        <f t="shared" si="31"/>
        <v>2805</v>
      </c>
      <c r="Q4080" s="117"/>
      <c r="R4080" s="1348">
        <v>280501026</v>
      </c>
      <c r="S4080" s="321"/>
      <c r="T4080" s="321"/>
    </row>
    <row r="4081" spans="1:20" ht="34.5" hidden="1" customHeight="1">
      <c r="A4081" s="1348">
        <v>280501027</v>
      </c>
      <c r="B4081" s="1339" t="str">
        <f t="shared" si="30"/>
        <v>2805</v>
      </c>
      <c r="C4081" s="1349" t="s">
        <v>2502</v>
      </c>
      <c r="D4081" s="1350">
        <v>1</v>
      </c>
      <c r="E4081" s="293" t="s">
        <v>12493</v>
      </c>
      <c r="F4081" s="1352" t="s">
        <v>12494</v>
      </c>
      <c r="G4081" s="1351">
        <v>46568</v>
      </c>
      <c r="H4081" s="1348" t="s">
        <v>2353</v>
      </c>
      <c r="I4081" s="1348">
        <v>1596</v>
      </c>
      <c r="J4081" s="1351">
        <v>44740</v>
      </c>
      <c r="K4081" s="1352" t="s">
        <v>2354</v>
      </c>
      <c r="L4081" s="1353"/>
      <c r="M4081" s="1345" t="s">
        <v>3208</v>
      </c>
      <c r="N4081" s="1346" t="s">
        <v>1830</v>
      </c>
      <c r="O4081" s="1347"/>
      <c r="P4081" s="117" t="str">
        <f t="shared" si="31"/>
        <v>2805</v>
      </c>
      <c r="Q4081" s="117"/>
      <c r="R4081" s="1348">
        <v>280501027</v>
      </c>
      <c r="S4081" s="321"/>
      <c r="T4081" s="321"/>
    </row>
    <row r="4082" spans="1:20" ht="34.5" hidden="1" customHeight="1">
      <c r="A4082" s="1348">
        <v>280501027</v>
      </c>
      <c r="B4082" s="1339" t="str">
        <f t="shared" si="30"/>
        <v>2805</v>
      </c>
      <c r="C4082" s="1349" t="s">
        <v>2516</v>
      </c>
      <c r="D4082" s="1369">
        <v>1</v>
      </c>
      <c r="E4082" s="293" t="s">
        <v>12495</v>
      </c>
      <c r="F4082" s="1352" t="s">
        <v>12496</v>
      </c>
      <c r="G4082" s="1351"/>
      <c r="H4082" s="1348" t="s">
        <v>2252</v>
      </c>
      <c r="I4082" s="1348">
        <v>1357</v>
      </c>
      <c r="J4082" s="1356">
        <v>39338</v>
      </c>
      <c r="K4082" s="1352" t="s">
        <v>2253</v>
      </c>
      <c r="L4082" s="1352" t="s">
        <v>12497</v>
      </c>
      <c r="M4082" s="1345" t="s">
        <v>1830</v>
      </c>
      <c r="N4082" s="1346" t="s">
        <v>1830</v>
      </c>
      <c r="O4082" s="1347"/>
      <c r="P4082" s="117" t="str">
        <f t="shared" si="31"/>
        <v>2805</v>
      </c>
      <c r="Q4082" s="117"/>
      <c r="R4082" s="1348">
        <v>280501027</v>
      </c>
      <c r="S4082" s="321"/>
      <c r="T4082" s="321"/>
    </row>
    <row r="4083" spans="1:20" ht="34.5" hidden="1" customHeight="1">
      <c r="A4083" s="1348">
        <v>280501028</v>
      </c>
      <c r="B4083" s="1339" t="str">
        <f t="shared" ref="B4083:B4337" si="32">MID(A4083,1,4)</f>
        <v>2805</v>
      </c>
      <c r="C4083" s="1349" t="s">
        <v>2516</v>
      </c>
      <c r="D4083" s="1350">
        <v>3</v>
      </c>
      <c r="E4083" s="293" t="s">
        <v>12498</v>
      </c>
      <c r="F4083" s="1352" t="s">
        <v>12499</v>
      </c>
      <c r="G4083" s="1351">
        <v>43014</v>
      </c>
      <c r="H4083" s="1348" t="s">
        <v>2252</v>
      </c>
      <c r="I4083" s="1348">
        <v>1461</v>
      </c>
      <c r="J4083" s="1351">
        <v>41123</v>
      </c>
      <c r="K4083" s="1352" t="s">
        <v>2253</v>
      </c>
      <c r="L4083" s="1353"/>
      <c r="M4083" s="1345" t="s">
        <v>1830</v>
      </c>
      <c r="N4083" s="1346" t="s">
        <v>1830</v>
      </c>
      <c r="O4083" s="1347"/>
      <c r="P4083" s="117" t="str">
        <f t="shared" ref="P4083:P4337" si="33">MID(A4083,1,4)</f>
        <v>2805</v>
      </c>
      <c r="Q4083" s="117"/>
      <c r="R4083" s="1348">
        <v>280501028</v>
      </c>
      <c r="S4083" s="321"/>
      <c r="T4083" s="321"/>
    </row>
    <row r="4084" spans="1:20" ht="34.5" hidden="1" customHeight="1">
      <c r="A4084" s="1348">
        <v>280501028</v>
      </c>
      <c r="B4084" s="1339" t="str">
        <f t="shared" si="32"/>
        <v>2805</v>
      </c>
      <c r="C4084" s="1349" t="s">
        <v>2516</v>
      </c>
      <c r="D4084" s="1350">
        <v>1</v>
      </c>
      <c r="E4084" s="293" t="s">
        <v>12500</v>
      </c>
      <c r="F4084" s="1352" t="s">
        <v>12501</v>
      </c>
      <c r="G4084" s="1356">
        <v>39405</v>
      </c>
      <c r="H4084" s="1348" t="s">
        <v>2252</v>
      </c>
      <c r="I4084" s="1348">
        <v>1357</v>
      </c>
      <c r="J4084" s="1351">
        <v>39338</v>
      </c>
      <c r="K4084" s="1352" t="s">
        <v>2253</v>
      </c>
      <c r="L4084" s="1353"/>
      <c r="M4084" s="1345" t="s">
        <v>1830</v>
      </c>
      <c r="N4084" s="1346" t="s">
        <v>1830</v>
      </c>
      <c r="O4084" s="1347"/>
      <c r="P4084" s="117" t="str">
        <f t="shared" si="33"/>
        <v>2805</v>
      </c>
      <c r="Q4084" s="117"/>
      <c r="R4084" s="1348">
        <v>280501028</v>
      </c>
      <c r="S4084" s="321"/>
      <c r="T4084" s="321"/>
    </row>
    <row r="4085" spans="1:20" ht="34.5" hidden="1" customHeight="1">
      <c r="A4085" s="1348">
        <v>280501029</v>
      </c>
      <c r="B4085" s="1339" t="str">
        <f t="shared" si="32"/>
        <v>2805</v>
      </c>
      <c r="C4085" s="1349" t="s">
        <v>2516</v>
      </c>
      <c r="D4085" s="1350">
        <v>2</v>
      </c>
      <c r="E4085" s="293" t="s">
        <v>12502</v>
      </c>
      <c r="F4085" s="1352" t="s">
        <v>12503</v>
      </c>
      <c r="G4085" s="1351">
        <v>41976</v>
      </c>
      <c r="H4085" s="1348" t="s">
        <v>2252</v>
      </c>
      <c r="I4085" s="1348">
        <v>1381</v>
      </c>
      <c r="J4085" s="1356">
        <v>39751</v>
      </c>
      <c r="K4085" s="1352" t="s">
        <v>2253</v>
      </c>
      <c r="L4085" s="1353"/>
      <c r="M4085" s="1345" t="s">
        <v>1830</v>
      </c>
      <c r="N4085" s="1346" t="s">
        <v>1830</v>
      </c>
      <c r="O4085" s="1347"/>
      <c r="P4085" s="117" t="str">
        <f t="shared" si="33"/>
        <v>2805</v>
      </c>
      <c r="Q4085" s="117"/>
      <c r="R4085" s="1348">
        <v>280501029</v>
      </c>
      <c r="S4085" s="321"/>
      <c r="T4085" s="321"/>
    </row>
    <row r="4086" spans="1:20" ht="34.5" hidden="1" customHeight="1">
      <c r="A4086" s="1348">
        <v>280501030</v>
      </c>
      <c r="B4086" s="1339" t="str">
        <f t="shared" si="32"/>
        <v>2805</v>
      </c>
      <c r="C4086" s="1349" t="s">
        <v>2516</v>
      </c>
      <c r="D4086" s="1350">
        <v>3</v>
      </c>
      <c r="E4086" s="293" t="s">
        <v>12504</v>
      </c>
      <c r="F4086" s="1352" t="s">
        <v>12505</v>
      </c>
      <c r="G4086" s="1356">
        <v>46022</v>
      </c>
      <c r="H4086" s="1348" t="s">
        <v>2353</v>
      </c>
      <c r="I4086" s="1348">
        <v>1510</v>
      </c>
      <c r="J4086" s="1356">
        <v>41990</v>
      </c>
      <c r="K4086" s="1352" t="s">
        <v>2354</v>
      </c>
      <c r="L4086" s="1352"/>
      <c r="M4086" s="1345" t="s">
        <v>1830</v>
      </c>
      <c r="N4086" s="1346" t="s">
        <v>1830</v>
      </c>
      <c r="O4086" s="1347"/>
      <c r="P4086" s="117" t="str">
        <f t="shared" si="33"/>
        <v>2805</v>
      </c>
      <c r="Q4086" s="117"/>
      <c r="R4086" s="1348">
        <v>280501030</v>
      </c>
      <c r="S4086" s="321"/>
      <c r="T4086" s="321"/>
    </row>
    <row r="4087" spans="1:20" ht="34.5" hidden="1" customHeight="1">
      <c r="A4087" s="1348">
        <v>280501031</v>
      </c>
      <c r="B4087" s="1339" t="str">
        <f t="shared" si="32"/>
        <v>2805</v>
      </c>
      <c r="C4087" s="1349" t="s">
        <v>2516</v>
      </c>
      <c r="D4087" s="1350">
        <v>1</v>
      </c>
      <c r="E4087" s="293" t="s">
        <v>12506</v>
      </c>
      <c r="F4087" s="1352" t="s">
        <v>12507</v>
      </c>
      <c r="G4087" s="1351">
        <v>39405</v>
      </c>
      <c r="H4087" s="1348" t="s">
        <v>2252</v>
      </c>
      <c r="I4087" s="1348">
        <v>1357</v>
      </c>
      <c r="J4087" s="1356">
        <v>39338</v>
      </c>
      <c r="K4087" s="1352" t="s">
        <v>2253</v>
      </c>
      <c r="L4087" s="1352" t="s">
        <v>12508</v>
      </c>
      <c r="M4087" s="1345" t="s">
        <v>1830</v>
      </c>
      <c r="N4087" s="1346" t="s">
        <v>1830</v>
      </c>
      <c r="O4087" s="1347"/>
      <c r="P4087" s="117" t="str">
        <f t="shared" si="33"/>
        <v>2805</v>
      </c>
      <c r="Q4087" s="117"/>
      <c r="R4087" s="1348">
        <v>280501031</v>
      </c>
      <c r="S4087" s="321"/>
      <c r="T4087" s="321"/>
    </row>
    <row r="4088" spans="1:20" ht="34.5" hidden="1" customHeight="1">
      <c r="A4088" s="1348">
        <v>280501031</v>
      </c>
      <c r="B4088" s="1339" t="str">
        <f t="shared" si="32"/>
        <v>2805</v>
      </c>
      <c r="C4088" s="1349" t="s">
        <v>2516</v>
      </c>
      <c r="D4088" s="1350">
        <v>2</v>
      </c>
      <c r="E4088" s="293" t="s">
        <v>12509</v>
      </c>
      <c r="F4088" s="1352" t="s">
        <v>12507</v>
      </c>
      <c r="G4088" s="1351">
        <v>41820</v>
      </c>
      <c r="H4088" s="1348" t="s">
        <v>2252</v>
      </c>
      <c r="I4088" s="1348">
        <v>1381</v>
      </c>
      <c r="J4088" s="1351">
        <v>39751</v>
      </c>
      <c r="K4088" s="1352" t="s">
        <v>2253</v>
      </c>
      <c r="L4088" s="1352"/>
      <c r="M4088" s="1345" t="s">
        <v>1830</v>
      </c>
      <c r="N4088" s="1346" t="s">
        <v>1830</v>
      </c>
      <c r="O4088" s="1347"/>
      <c r="P4088" s="117" t="str">
        <f t="shared" si="33"/>
        <v>2805</v>
      </c>
      <c r="Q4088" s="117"/>
      <c r="R4088" s="1348">
        <v>280501031</v>
      </c>
      <c r="S4088" s="321"/>
      <c r="T4088" s="321"/>
    </row>
    <row r="4089" spans="1:20" ht="34.5" hidden="1" customHeight="1">
      <c r="A4089" s="1348">
        <v>280501032</v>
      </c>
      <c r="B4089" s="1339" t="str">
        <f t="shared" si="32"/>
        <v>2805</v>
      </c>
      <c r="C4089" s="1349" t="s">
        <v>2516</v>
      </c>
      <c r="D4089" s="1350">
        <v>1</v>
      </c>
      <c r="E4089" s="293" t="s">
        <v>12510</v>
      </c>
      <c r="F4089" s="1352" t="s">
        <v>12511</v>
      </c>
      <c r="G4089" s="1356">
        <v>41171</v>
      </c>
      <c r="H4089" s="1348" t="s">
        <v>2252</v>
      </c>
      <c r="I4089" s="1348">
        <v>1357</v>
      </c>
      <c r="J4089" s="1351">
        <v>39338</v>
      </c>
      <c r="K4089" s="1352" t="s">
        <v>2253</v>
      </c>
      <c r="L4089" s="1352" t="s">
        <v>12512</v>
      </c>
      <c r="M4089" s="1345" t="s">
        <v>1830</v>
      </c>
      <c r="N4089" s="1346" t="s">
        <v>1830</v>
      </c>
      <c r="O4089" s="1347"/>
      <c r="P4089" s="117" t="str">
        <f t="shared" si="33"/>
        <v>2805</v>
      </c>
      <c r="Q4089" s="117"/>
      <c r="R4089" s="1348">
        <v>280501032</v>
      </c>
      <c r="S4089" s="321"/>
      <c r="T4089" s="321"/>
    </row>
    <row r="4090" spans="1:20" ht="34.5" hidden="1" customHeight="1">
      <c r="A4090" s="1348">
        <v>280501032</v>
      </c>
      <c r="B4090" s="1339" t="str">
        <f t="shared" si="32"/>
        <v>2805</v>
      </c>
      <c r="C4090" s="1349" t="s">
        <v>2516</v>
      </c>
      <c r="D4090" s="1350">
        <v>2</v>
      </c>
      <c r="E4090" s="293" t="s">
        <v>12513</v>
      </c>
      <c r="F4090" s="1352" t="s">
        <v>12514</v>
      </c>
      <c r="G4090" s="1356">
        <v>43208</v>
      </c>
      <c r="H4090" s="1348" t="s">
        <v>2252</v>
      </c>
      <c r="I4090" s="1348">
        <v>1482</v>
      </c>
      <c r="J4090" s="1351">
        <v>41470</v>
      </c>
      <c r="K4090" s="1352" t="s">
        <v>2253</v>
      </c>
      <c r="L4090" s="1352"/>
      <c r="M4090" s="1345" t="s">
        <v>1830</v>
      </c>
      <c r="N4090" s="1346" t="s">
        <v>1830</v>
      </c>
      <c r="O4090" s="1347"/>
      <c r="P4090" s="117" t="str">
        <f t="shared" si="33"/>
        <v>2805</v>
      </c>
      <c r="Q4090" s="117"/>
      <c r="R4090" s="1348">
        <v>280501032</v>
      </c>
      <c r="S4090" s="321"/>
      <c r="T4090" s="321"/>
    </row>
    <row r="4091" spans="1:20" ht="34.5" hidden="1" customHeight="1">
      <c r="A4091" s="1348">
        <v>280501033</v>
      </c>
      <c r="B4091" s="1339" t="str">
        <f t="shared" si="32"/>
        <v>2805</v>
      </c>
      <c r="C4091" s="1349" t="s">
        <v>2516</v>
      </c>
      <c r="D4091" s="1350">
        <v>1</v>
      </c>
      <c r="E4091" s="293" t="s">
        <v>12515</v>
      </c>
      <c r="F4091" s="1352" t="s">
        <v>12516</v>
      </c>
      <c r="G4091" s="1356">
        <v>41274</v>
      </c>
      <c r="H4091" s="1348" t="s">
        <v>2252</v>
      </c>
      <c r="I4091" s="1348">
        <v>1357</v>
      </c>
      <c r="J4091" s="1351">
        <v>39338</v>
      </c>
      <c r="K4091" s="1352" t="s">
        <v>2253</v>
      </c>
      <c r="L4091" s="1352"/>
      <c r="M4091" s="1345" t="s">
        <v>1830</v>
      </c>
      <c r="N4091" s="1346" t="s">
        <v>1830</v>
      </c>
      <c r="O4091" s="1347"/>
      <c r="P4091" s="117" t="str">
        <f t="shared" si="33"/>
        <v>2805</v>
      </c>
      <c r="Q4091" s="117"/>
      <c r="R4091" s="1348">
        <v>280501033</v>
      </c>
      <c r="S4091" s="321"/>
      <c r="T4091" s="321"/>
    </row>
    <row r="4092" spans="1:20" ht="34.5" hidden="1" customHeight="1">
      <c r="A4092" s="1348">
        <v>280501033</v>
      </c>
      <c r="B4092" s="1339" t="str">
        <f t="shared" si="32"/>
        <v>2805</v>
      </c>
      <c r="C4092" s="1349" t="s">
        <v>2516</v>
      </c>
      <c r="D4092" s="1350">
        <v>1</v>
      </c>
      <c r="E4092" s="293" t="s">
        <v>12517</v>
      </c>
      <c r="F4092" s="1352" t="s">
        <v>12518</v>
      </c>
      <c r="G4092" s="1351">
        <v>40543</v>
      </c>
      <c r="H4092" s="1348" t="s">
        <v>2252</v>
      </c>
      <c r="I4092" s="1348">
        <v>1357</v>
      </c>
      <c r="J4092" s="1351">
        <v>39338</v>
      </c>
      <c r="K4092" s="1352" t="s">
        <v>2253</v>
      </c>
      <c r="L4092" s="1352" t="s">
        <v>12519</v>
      </c>
      <c r="M4092" s="1345" t="s">
        <v>1830</v>
      </c>
      <c r="N4092" s="1346" t="s">
        <v>1830</v>
      </c>
      <c r="O4092" s="1347"/>
      <c r="P4092" s="117" t="str">
        <f t="shared" si="33"/>
        <v>2805</v>
      </c>
      <c r="Q4092" s="117"/>
      <c r="R4092" s="1348">
        <v>280501033</v>
      </c>
      <c r="S4092" s="321"/>
      <c r="T4092" s="321"/>
    </row>
    <row r="4093" spans="1:20" ht="34.5" hidden="1" customHeight="1">
      <c r="A4093" s="1348">
        <v>280501034</v>
      </c>
      <c r="B4093" s="1339" t="str">
        <f t="shared" si="32"/>
        <v>2805</v>
      </c>
      <c r="C4093" s="1349" t="s">
        <v>2516</v>
      </c>
      <c r="D4093" s="1350">
        <v>2</v>
      </c>
      <c r="E4093" s="293" t="s">
        <v>12520</v>
      </c>
      <c r="F4093" s="1352" t="s">
        <v>12521</v>
      </c>
      <c r="G4093" s="1356">
        <v>42734</v>
      </c>
      <c r="H4093" s="1348" t="s">
        <v>2252</v>
      </c>
      <c r="I4093" s="1348">
        <v>1461</v>
      </c>
      <c r="J4093" s="1351">
        <v>41123</v>
      </c>
      <c r="K4093" s="1352" t="s">
        <v>2253</v>
      </c>
      <c r="L4093" s="1352"/>
      <c r="M4093" s="1345" t="s">
        <v>1830</v>
      </c>
      <c r="N4093" s="1346" t="s">
        <v>1830</v>
      </c>
      <c r="O4093" s="1347"/>
      <c r="P4093" s="117" t="str">
        <f t="shared" si="33"/>
        <v>2805</v>
      </c>
      <c r="Q4093" s="117"/>
      <c r="R4093" s="1348">
        <v>280501034</v>
      </c>
      <c r="S4093" s="321"/>
      <c r="T4093" s="321"/>
    </row>
    <row r="4094" spans="1:20" ht="34.5" hidden="1" customHeight="1">
      <c r="A4094" s="1348">
        <v>280501034</v>
      </c>
      <c r="B4094" s="1339" t="str">
        <f t="shared" si="32"/>
        <v>2805</v>
      </c>
      <c r="C4094" s="1349" t="s">
        <v>2516</v>
      </c>
      <c r="D4094" s="1350">
        <v>1</v>
      </c>
      <c r="E4094" s="293" t="s">
        <v>12522</v>
      </c>
      <c r="F4094" s="1352" t="s">
        <v>12523</v>
      </c>
      <c r="G4094" s="1356">
        <v>41274</v>
      </c>
      <c r="H4094" s="1348" t="s">
        <v>2252</v>
      </c>
      <c r="I4094" s="1348">
        <v>1357</v>
      </c>
      <c r="J4094" s="1351">
        <v>39338</v>
      </c>
      <c r="K4094" s="1352" t="s">
        <v>2253</v>
      </c>
      <c r="L4094" s="1352"/>
      <c r="M4094" s="1345" t="s">
        <v>1830</v>
      </c>
      <c r="N4094" s="1346" t="s">
        <v>1830</v>
      </c>
      <c r="O4094" s="1347"/>
      <c r="P4094" s="117" t="str">
        <f t="shared" si="33"/>
        <v>2805</v>
      </c>
      <c r="Q4094" s="117"/>
      <c r="R4094" s="1348">
        <v>280501034</v>
      </c>
      <c r="S4094" s="321"/>
      <c r="T4094" s="321"/>
    </row>
    <row r="4095" spans="1:20" ht="34.5" hidden="1" customHeight="1">
      <c r="A4095" s="1348">
        <v>280501035</v>
      </c>
      <c r="B4095" s="1339" t="str">
        <f t="shared" si="32"/>
        <v>2805</v>
      </c>
      <c r="C4095" s="1349" t="s">
        <v>2516</v>
      </c>
      <c r="D4095" s="1350">
        <v>2</v>
      </c>
      <c r="E4095" s="293" t="s">
        <v>12524</v>
      </c>
      <c r="F4095" s="1352" t="s">
        <v>12525</v>
      </c>
      <c r="G4095" s="1356">
        <v>45291</v>
      </c>
      <c r="H4095" s="1348" t="s">
        <v>2353</v>
      </c>
      <c r="I4095" s="1348">
        <v>1482</v>
      </c>
      <c r="J4095" s="1351">
        <v>41470</v>
      </c>
      <c r="K4095" s="1352" t="s">
        <v>2253</v>
      </c>
      <c r="L4095" s="1353"/>
      <c r="M4095" s="1345" t="s">
        <v>1830</v>
      </c>
      <c r="N4095" s="1346" t="s">
        <v>1830</v>
      </c>
      <c r="O4095" s="1347" t="s">
        <v>1830</v>
      </c>
      <c r="P4095" s="117" t="str">
        <f t="shared" si="33"/>
        <v>2805</v>
      </c>
      <c r="Q4095" s="117"/>
      <c r="R4095" s="1348">
        <v>280501035</v>
      </c>
      <c r="S4095" s="321"/>
      <c r="T4095" s="321"/>
    </row>
    <row r="4096" spans="1:20" ht="34.5" hidden="1" customHeight="1">
      <c r="A4096" s="1348">
        <v>280501035</v>
      </c>
      <c r="B4096" s="1339" t="str">
        <f t="shared" si="32"/>
        <v>2805</v>
      </c>
      <c r="C4096" s="1349" t="s">
        <v>2516</v>
      </c>
      <c r="D4096" s="1350">
        <v>1</v>
      </c>
      <c r="E4096" s="293" t="s">
        <v>12526</v>
      </c>
      <c r="F4096" s="1352" t="s">
        <v>12527</v>
      </c>
      <c r="G4096" s="1356">
        <v>41639</v>
      </c>
      <c r="H4096" s="1348" t="s">
        <v>2252</v>
      </c>
      <c r="I4096" s="1348">
        <v>1357</v>
      </c>
      <c r="J4096" s="1351">
        <v>39338</v>
      </c>
      <c r="K4096" s="1352" t="s">
        <v>2253</v>
      </c>
      <c r="L4096" s="1352" t="s">
        <v>12528</v>
      </c>
      <c r="M4096" s="1345" t="s">
        <v>1830</v>
      </c>
      <c r="N4096" s="1346" t="s">
        <v>1830</v>
      </c>
      <c r="O4096" s="1347"/>
      <c r="P4096" s="117" t="str">
        <f t="shared" si="33"/>
        <v>2805</v>
      </c>
      <c r="Q4096" s="117"/>
      <c r="R4096" s="1348">
        <v>280501035</v>
      </c>
      <c r="S4096" s="321"/>
      <c r="T4096" s="321"/>
    </row>
    <row r="4097" spans="1:20" ht="34.5" hidden="1" customHeight="1">
      <c r="A4097" s="1348">
        <v>280501036</v>
      </c>
      <c r="B4097" s="1339" t="str">
        <f t="shared" si="32"/>
        <v>2805</v>
      </c>
      <c r="C4097" s="1349" t="s">
        <v>2516</v>
      </c>
      <c r="D4097" s="1350">
        <v>2</v>
      </c>
      <c r="E4097" s="293" t="s">
        <v>12529</v>
      </c>
      <c r="F4097" s="1352" t="s">
        <v>12530</v>
      </c>
      <c r="G4097" s="1356">
        <v>43829</v>
      </c>
      <c r="H4097" s="1348" t="s">
        <v>2252</v>
      </c>
      <c r="I4097" s="1348">
        <v>1491</v>
      </c>
      <c r="J4097" s="1351">
        <v>41627</v>
      </c>
      <c r="K4097" s="1352" t="s">
        <v>2253</v>
      </c>
      <c r="L4097" s="1352"/>
      <c r="M4097" s="1345" t="s">
        <v>1830</v>
      </c>
      <c r="N4097" s="1346" t="s">
        <v>1830</v>
      </c>
      <c r="O4097" s="1347"/>
      <c r="P4097" s="117" t="str">
        <f t="shared" si="33"/>
        <v>2805</v>
      </c>
      <c r="Q4097" s="117"/>
      <c r="R4097" s="1348">
        <v>280501036</v>
      </c>
      <c r="S4097" s="321"/>
      <c r="T4097" s="321"/>
    </row>
    <row r="4098" spans="1:20" ht="34.5" hidden="1" customHeight="1">
      <c r="A4098" s="1348">
        <v>280501036</v>
      </c>
      <c r="B4098" s="1339" t="str">
        <f t="shared" si="32"/>
        <v>2805</v>
      </c>
      <c r="C4098" s="1349" t="s">
        <v>2516</v>
      </c>
      <c r="D4098" s="1350">
        <v>1</v>
      </c>
      <c r="E4098" s="293" t="s">
        <v>12531</v>
      </c>
      <c r="F4098" s="1352" t="s">
        <v>12532</v>
      </c>
      <c r="G4098" s="1351">
        <v>39405</v>
      </c>
      <c r="H4098" s="1348" t="s">
        <v>2252</v>
      </c>
      <c r="I4098" s="1348">
        <v>1357</v>
      </c>
      <c r="J4098" s="1356">
        <v>39338</v>
      </c>
      <c r="K4098" s="1352" t="s">
        <v>2253</v>
      </c>
      <c r="L4098" s="1353"/>
      <c r="M4098" s="1345" t="s">
        <v>1830</v>
      </c>
      <c r="N4098" s="1346" t="s">
        <v>1830</v>
      </c>
      <c r="O4098" s="1347"/>
      <c r="P4098" s="117" t="str">
        <f t="shared" si="33"/>
        <v>2805</v>
      </c>
      <c r="Q4098" s="117"/>
      <c r="R4098" s="1348">
        <v>280501036</v>
      </c>
      <c r="S4098" s="321"/>
      <c r="T4098" s="321"/>
    </row>
    <row r="4099" spans="1:20" ht="34.5" hidden="1" customHeight="1">
      <c r="A4099" s="1348">
        <v>280501037</v>
      </c>
      <c r="B4099" s="1339" t="str">
        <f t="shared" si="32"/>
        <v>2805</v>
      </c>
      <c r="C4099" s="1349" t="s">
        <v>2516</v>
      </c>
      <c r="D4099" s="1350">
        <v>2</v>
      </c>
      <c r="E4099" s="293" t="s">
        <v>12533</v>
      </c>
      <c r="F4099" s="1352" t="s">
        <v>12534</v>
      </c>
      <c r="G4099" s="1356">
        <v>41976</v>
      </c>
      <c r="H4099" s="1348" t="s">
        <v>2252</v>
      </c>
      <c r="I4099" s="1348">
        <v>1381</v>
      </c>
      <c r="J4099" s="1351">
        <v>39751</v>
      </c>
      <c r="K4099" s="1352" t="s">
        <v>2253</v>
      </c>
      <c r="L4099" s="1352"/>
      <c r="M4099" s="1345" t="s">
        <v>1830</v>
      </c>
      <c r="N4099" s="1346" t="s">
        <v>1830</v>
      </c>
      <c r="O4099" s="1347"/>
      <c r="P4099" s="117" t="str">
        <f t="shared" si="33"/>
        <v>2805</v>
      </c>
      <c r="Q4099" s="117"/>
      <c r="R4099" s="1348">
        <v>280501037</v>
      </c>
      <c r="S4099" s="321"/>
      <c r="T4099" s="321"/>
    </row>
    <row r="4100" spans="1:20" ht="34.5" hidden="1" customHeight="1">
      <c r="A4100" s="1348">
        <v>280501037</v>
      </c>
      <c r="B4100" s="1339" t="str">
        <f t="shared" si="32"/>
        <v>2805</v>
      </c>
      <c r="C4100" s="1349" t="s">
        <v>2516</v>
      </c>
      <c r="D4100" s="1350">
        <v>3</v>
      </c>
      <c r="E4100" s="293" t="s">
        <v>12535</v>
      </c>
      <c r="F4100" s="1352" t="s">
        <v>12536</v>
      </c>
      <c r="G4100" s="1351">
        <v>44308</v>
      </c>
      <c r="H4100" s="1348" t="s">
        <v>2252</v>
      </c>
      <c r="I4100" s="1348">
        <v>1510</v>
      </c>
      <c r="J4100" s="1356">
        <v>41990</v>
      </c>
      <c r="K4100" s="1352" t="s">
        <v>2354</v>
      </c>
      <c r="L4100" s="1353"/>
      <c r="M4100" s="1345" t="s">
        <v>1830</v>
      </c>
      <c r="N4100" s="1346" t="s">
        <v>1830</v>
      </c>
      <c r="O4100" s="1347"/>
      <c r="P4100" s="117" t="str">
        <f t="shared" si="33"/>
        <v>2805</v>
      </c>
      <c r="Q4100" s="117"/>
      <c r="R4100" s="1348">
        <v>280501037</v>
      </c>
      <c r="S4100" s="321"/>
      <c r="T4100" s="321"/>
    </row>
    <row r="4101" spans="1:20" ht="34.5" hidden="1" customHeight="1">
      <c r="A4101" s="1348">
        <v>280501038</v>
      </c>
      <c r="B4101" s="1339" t="str">
        <f t="shared" si="32"/>
        <v>2805</v>
      </c>
      <c r="C4101" s="1349" t="s">
        <v>2516</v>
      </c>
      <c r="D4101" s="1350">
        <v>4</v>
      </c>
      <c r="E4101" s="293" t="s">
        <v>12537</v>
      </c>
      <c r="F4101" s="1352" t="s">
        <v>12538</v>
      </c>
      <c r="G4101" s="1356">
        <v>45633</v>
      </c>
      <c r="H4101" s="1348" t="s">
        <v>2353</v>
      </c>
      <c r="I4101" s="1348">
        <v>1574</v>
      </c>
      <c r="J4101" s="1351">
        <v>43944</v>
      </c>
      <c r="K4101" s="1352" t="s">
        <v>2354</v>
      </c>
      <c r="L4101" s="1352"/>
      <c r="M4101" s="1345" t="s">
        <v>1830</v>
      </c>
      <c r="N4101" s="1346" t="s">
        <v>1830</v>
      </c>
      <c r="O4101" s="1347"/>
      <c r="P4101" s="117" t="str">
        <f t="shared" si="33"/>
        <v>2805</v>
      </c>
      <c r="Q4101" s="117"/>
      <c r="R4101" s="1348">
        <v>280501038</v>
      </c>
      <c r="S4101" s="321"/>
      <c r="T4101" s="321"/>
    </row>
    <row r="4102" spans="1:20" ht="34.5" hidden="1" customHeight="1">
      <c r="A4102" s="1348">
        <v>280501038</v>
      </c>
      <c r="B4102" s="1339" t="str">
        <f t="shared" si="32"/>
        <v>2805</v>
      </c>
      <c r="C4102" s="1349" t="s">
        <v>2516</v>
      </c>
      <c r="D4102" s="1350">
        <v>1</v>
      </c>
      <c r="E4102" s="293" t="s">
        <v>12539</v>
      </c>
      <c r="F4102" s="1352" t="s">
        <v>12540</v>
      </c>
      <c r="G4102" s="1351">
        <v>40543</v>
      </c>
      <c r="H4102" s="1348" t="s">
        <v>2252</v>
      </c>
      <c r="I4102" s="1348">
        <v>1357</v>
      </c>
      <c r="J4102" s="1356">
        <v>39338</v>
      </c>
      <c r="K4102" s="1352" t="s">
        <v>2253</v>
      </c>
      <c r="L4102" s="1352" t="s">
        <v>12541</v>
      </c>
      <c r="M4102" s="1345" t="s">
        <v>1830</v>
      </c>
      <c r="N4102" s="1346" t="s">
        <v>1830</v>
      </c>
      <c r="O4102" s="1347"/>
      <c r="P4102" s="117" t="str">
        <f t="shared" si="33"/>
        <v>2805</v>
      </c>
      <c r="Q4102" s="117"/>
      <c r="R4102" s="1348">
        <v>280501038</v>
      </c>
      <c r="S4102" s="321"/>
      <c r="T4102" s="321"/>
    </row>
    <row r="4103" spans="1:20" ht="34.5" hidden="1" customHeight="1">
      <c r="A4103" s="1348">
        <v>280501039</v>
      </c>
      <c r="B4103" s="1339" t="str">
        <f t="shared" si="32"/>
        <v>2805</v>
      </c>
      <c r="C4103" s="1349" t="s">
        <v>2516</v>
      </c>
      <c r="D4103" s="1350">
        <v>2</v>
      </c>
      <c r="E4103" s="293" t="s">
        <v>12542</v>
      </c>
      <c r="F4103" s="1352" t="s">
        <v>12543</v>
      </c>
      <c r="G4103" s="1351">
        <v>43099</v>
      </c>
      <c r="H4103" s="1348" t="s">
        <v>2252</v>
      </c>
      <c r="I4103" s="1348">
        <v>1461</v>
      </c>
      <c r="J4103" s="1351">
        <v>41123</v>
      </c>
      <c r="K4103" s="1352" t="s">
        <v>2253</v>
      </c>
      <c r="L4103" s="1352"/>
      <c r="M4103" s="1345" t="s">
        <v>1830</v>
      </c>
      <c r="N4103" s="1346" t="s">
        <v>1830</v>
      </c>
      <c r="O4103" s="1347"/>
      <c r="P4103" s="117" t="str">
        <f t="shared" si="33"/>
        <v>2805</v>
      </c>
      <c r="Q4103" s="117"/>
      <c r="R4103" s="1348">
        <v>280501039</v>
      </c>
      <c r="S4103" s="321"/>
      <c r="T4103" s="321"/>
    </row>
    <row r="4104" spans="1:20" ht="34.5" hidden="1" customHeight="1">
      <c r="A4104" s="1348">
        <v>280501039</v>
      </c>
      <c r="B4104" s="1339" t="str">
        <f t="shared" si="32"/>
        <v>2805</v>
      </c>
      <c r="C4104" s="1349" t="s">
        <v>2516</v>
      </c>
      <c r="D4104" s="1350">
        <v>1</v>
      </c>
      <c r="E4104" s="293" t="s">
        <v>12544</v>
      </c>
      <c r="F4104" s="1352" t="s">
        <v>12545</v>
      </c>
      <c r="G4104" s="1351">
        <v>40908</v>
      </c>
      <c r="H4104" s="1348" t="s">
        <v>2252</v>
      </c>
      <c r="I4104" s="1348">
        <v>1357</v>
      </c>
      <c r="J4104" s="1356">
        <v>39338</v>
      </c>
      <c r="K4104" s="1352" t="s">
        <v>2253</v>
      </c>
      <c r="L4104" s="1352" t="s">
        <v>12546</v>
      </c>
      <c r="M4104" s="1345" t="s">
        <v>1830</v>
      </c>
      <c r="N4104" s="1346" t="s">
        <v>1830</v>
      </c>
      <c r="O4104" s="1347"/>
      <c r="P4104" s="117" t="str">
        <f t="shared" si="33"/>
        <v>2805</v>
      </c>
      <c r="Q4104" s="117"/>
      <c r="R4104" s="1348">
        <v>280501039</v>
      </c>
      <c r="S4104" s="321"/>
      <c r="T4104" s="321"/>
    </row>
    <row r="4105" spans="1:20" ht="34.5" hidden="1" customHeight="1">
      <c r="A4105" s="1348">
        <v>280501040</v>
      </c>
      <c r="B4105" s="1339" t="str">
        <f t="shared" si="32"/>
        <v>2805</v>
      </c>
      <c r="C4105" s="1349" t="s">
        <v>2516</v>
      </c>
      <c r="D4105" s="1350">
        <v>2</v>
      </c>
      <c r="E4105" s="293" t="s">
        <v>12547</v>
      </c>
      <c r="F4105" s="1352" t="s">
        <v>12548</v>
      </c>
      <c r="G4105" s="1356">
        <v>43014</v>
      </c>
      <c r="H4105" s="1348" t="s">
        <v>2252</v>
      </c>
      <c r="I4105" s="1348">
        <v>1461</v>
      </c>
      <c r="J4105" s="1351">
        <v>41123</v>
      </c>
      <c r="K4105" s="1352" t="s">
        <v>2253</v>
      </c>
      <c r="L4105" s="1353"/>
      <c r="M4105" s="1345" t="s">
        <v>1830</v>
      </c>
      <c r="N4105" s="1346" t="s">
        <v>1830</v>
      </c>
      <c r="O4105" s="1347"/>
      <c r="P4105" s="117" t="str">
        <f t="shared" si="33"/>
        <v>2805</v>
      </c>
      <c r="Q4105" s="117"/>
      <c r="R4105" s="1348">
        <v>280501040</v>
      </c>
      <c r="S4105" s="321"/>
      <c r="T4105" s="321"/>
    </row>
    <row r="4106" spans="1:20" ht="34.5" hidden="1" customHeight="1">
      <c r="A4106" s="1348">
        <v>280501040</v>
      </c>
      <c r="B4106" s="1339" t="str">
        <f t="shared" si="32"/>
        <v>2805</v>
      </c>
      <c r="C4106" s="1349" t="s">
        <v>2516</v>
      </c>
      <c r="D4106" s="1350">
        <v>1</v>
      </c>
      <c r="E4106" s="293" t="s">
        <v>12549</v>
      </c>
      <c r="F4106" s="1352" t="s">
        <v>12550</v>
      </c>
      <c r="G4106" s="1351">
        <v>40543</v>
      </c>
      <c r="H4106" s="1348" t="s">
        <v>2252</v>
      </c>
      <c r="I4106" s="1348">
        <v>1357</v>
      </c>
      <c r="J4106" s="1356">
        <v>39338</v>
      </c>
      <c r="K4106" s="1352" t="s">
        <v>2253</v>
      </c>
      <c r="L4106" s="1352" t="s">
        <v>12551</v>
      </c>
      <c r="M4106" s="1345" t="s">
        <v>12552</v>
      </c>
      <c r="N4106" s="1346" t="s">
        <v>1830</v>
      </c>
      <c r="O4106" s="1347"/>
      <c r="P4106" s="117" t="str">
        <f t="shared" si="33"/>
        <v>2805</v>
      </c>
      <c r="Q4106" s="117"/>
      <c r="R4106" s="1348">
        <v>280501040</v>
      </c>
      <c r="S4106" s="321"/>
      <c r="T4106" s="321"/>
    </row>
    <row r="4107" spans="1:20" ht="34.5" hidden="1" customHeight="1">
      <c r="A4107" s="1348">
        <v>280501041</v>
      </c>
      <c r="B4107" s="1339" t="str">
        <f t="shared" si="32"/>
        <v>2805</v>
      </c>
      <c r="C4107" s="1349" t="s">
        <v>2516</v>
      </c>
      <c r="D4107" s="1350">
        <v>2</v>
      </c>
      <c r="E4107" s="293" t="s">
        <v>12553</v>
      </c>
      <c r="F4107" s="1352" t="s">
        <v>12554</v>
      </c>
      <c r="G4107" s="1351">
        <v>42734</v>
      </c>
      <c r="H4107" s="1348" t="s">
        <v>2252</v>
      </c>
      <c r="I4107" s="1348">
        <v>1461</v>
      </c>
      <c r="J4107" s="1356">
        <v>41123</v>
      </c>
      <c r="K4107" s="1352" t="s">
        <v>2253</v>
      </c>
      <c r="L4107" s="1352"/>
      <c r="M4107" s="1345" t="s">
        <v>1830</v>
      </c>
      <c r="N4107" s="1346" t="s">
        <v>12555</v>
      </c>
      <c r="O4107" s="1347"/>
      <c r="P4107" s="117" t="str">
        <f t="shared" si="33"/>
        <v>2805</v>
      </c>
      <c r="Q4107" s="117"/>
      <c r="R4107" s="1348">
        <v>280501041</v>
      </c>
      <c r="S4107" s="321"/>
      <c r="T4107" s="321"/>
    </row>
    <row r="4108" spans="1:20" ht="34.5" hidden="1" customHeight="1">
      <c r="A4108" s="1348">
        <v>280501041</v>
      </c>
      <c r="B4108" s="1339" t="str">
        <f t="shared" si="32"/>
        <v>2805</v>
      </c>
      <c r="C4108" s="1349" t="s">
        <v>2516</v>
      </c>
      <c r="D4108" s="1350">
        <v>1</v>
      </c>
      <c r="E4108" s="293" t="s">
        <v>12556</v>
      </c>
      <c r="F4108" s="1352" t="s">
        <v>12557</v>
      </c>
      <c r="G4108" s="1356">
        <v>40908</v>
      </c>
      <c r="H4108" s="1348" t="s">
        <v>2252</v>
      </c>
      <c r="I4108" s="1348">
        <v>1357</v>
      </c>
      <c r="J4108" s="1351">
        <v>39338</v>
      </c>
      <c r="K4108" s="1352" t="s">
        <v>2253</v>
      </c>
      <c r="L4108" s="1352"/>
      <c r="M4108" s="1345" t="s">
        <v>12558</v>
      </c>
      <c r="N4108" s="1346" t="s">
        <v>1830</v>
      </c>
      <c r="O4108" s="1347"/>
      <c r="P4108" s="117" t="str">
        <f t="shared" si="33"/>
        <v>2805</v>
      </c>
      <c r="Q4108" s="117"/>
      <c r="R4108" s="1348">
        <v>280501041</v>
      </c>
      <c r="S4108" s="321"/>
      <c r="T4108" s="321"/>
    </row>
    <row r="4109" spans="1:20" ht="34.5" hidden="1" customHeight="1">
      <c r="A4109" s="1348">
        <v>280501042</v>
      </c>
      <c r="B4109" s="1339" t="str">
        <f t="shared" si="32"/>
        <v>2805</v>
      </c>
      <c r="C4109" s="1349" t="s">
        <v>2516</v>
      </c>
      <c r="D4109" s="1350">
        <v>2</v>
      </c>
      <c r="E4109" s="293" t="s">
        <v>12559</v>
      </c>
      <c r="F4109" s="1352" t="s">
        <v>12560</v>
      </c>
      <c r="G4109" s="1351">
        <v>43099</v>
      </c>
      <c r="H4109" s="1348" t="s">
        <v>2252</v>
      </c>
      <c r="I4109" s="1348">
        <v>1461</v>
      </c>
      <c r="J4109" s="1356">
        <v>41123</v>
      </c>
      <c r="K4109" s="1352" t="s">
        <v>2253</v>
      </c>
      <c r="L4109" s="1352"/>
      <c r="M4109" s="1345" t="s">
        <v>1830</v>
      </c>
      <c r="N4109" s="1346" t="s">
        <v>12561</v>
      </c>
      <c r="O4109" s="1347"/>
      <c r="P4109" s="117" t="str">
        <f t="shared" si="33"/>
        <v>2805</v>
      </c>
      <c r="Q4109" s="117"/>
      <c r="R4109" s="1348">
        <v>280501042</v>
      </c>
      <c r="S4109" s="321"/>
      <c r="T4109" s="321"/>
    </row>
    <row r="4110" spans="1:20" ht="34.5" hidden="1" customHeight="1">
      <c r="A4110" s="1348">
        <v>280501043</v>
      </c>
      <c r="B4110" s="1339" t="str">
        <f t="shared" si="32"/>
        <v>2805</v>
      </c>
      <c r="C4110" s="1349" t="s">
        <v>2516</v>
      </c>
      <c r="D4110" s="1350">
        <v>1</v>
      </c>
      <c r="E4110" s="293" t="s">
        <v>12562</v>
      </c>
      <c r="F4110" s="1352" t="s">
        <v>12563</v>
      </c>
      <c r="G4110" s="1356">
        <v>40908</v>
      </c>
      <c r="H4110" s="1348" t="s">
        <v>2252</v>
      </c>
      <c r="I4110" s="1348">
        <v>1357</v>
      </c>
      <c r="J4110" s="1351">
        <v>39338</v>
      </c>
      <c r="K4110" s="1352" t="s">
        <v>2253</v>
      </c>
      <c r="L4110" s="1352" t="s">
        <v>12546</v>
      </c>
      <c r="M4110" s="1345" t="s">
        <v>12564</v>
      </c>
      <c r="N4110" s="1346" t="s">
        <v>1830</v>
      </c>
      <c r="O4110" s="1347"/>
      <c r="P4110" s="117" t="str">
        <f t="shared" si="33"/>
        <v>2805</v>
      </c>
      <c r="Q4110" s="117"/>
      <c r="R4110" s="1348">
        <v>280501043</v>
      </c>
      <c r="S4110" s="321"/>
      <c r="T4110" s="321"/>
    </row>
    <row r="4111" spans="1:20" ht="34.5" hidden="1" customHeight="1">
      <c r="A4111" s="1348">
        <v>280501044</v>
      </c>
      <c r="B4111" s="1339" t="str">
        <f t="shared" si="32"/>
        <v>2805</v>
      </c>
      <c r="C4111" s="1349" t="s">
        <v>2516</v>
      </c>
      <c r="D4111" s="1350">
        <v>2</v>
      </c>
      <c r="E4111" s="293" t="s">
        <v>12565</v>
      </c>
      <c r="F4111" s="1352" t="s">
        <v>12566</v>
      </c>
      <c r="G4111" s="1351">
        <v>43014</v>
      </c>
      <c r="H4111" s="1348" t="s">
        <v>2252</v>
      </c>
      <c r="I4111" s="1348">
        <v>1461</v>
      </c>
      <c r="J4111" s="1356">
        <v>41123</v>
      </c>
      <c r="K4111" s="1352" t="s">
        <v>2253</v>
      </c>
      <c r="L4111" s="1352"/>
      <c r="M4111" s="1345" t="s">
        <v>1830</v>
      </c>
      <c r="N4111" s="1346" t="s">
        <v>12567</v>
      </c>
      <c r="O4111" s="1347"/>
      <c r="P4111" s="117" t="str">
        <f t="shared" si="33"/>
        <v>2805</v>
      </c>
      <c r="Q4111" s="117"/>
      <c r="R4111" s="1348">
        <v>280501044</v>
      </c>
      <c r="S4111" s="321"/>
      <c r="T4111" s="321"/>
    </row>
    <row r="4112" spans="1:20" ht="34.5" hidden="1" customHeight="1">
      <c r="A4112" s="1348">
        <v>280501044</v>
      </c>
      <c r="B4112" s="1339" t="str">
        <f t="shared" si="32"/>
        <v>2805</v>
      </c>
      <c r="C4112" s="1349" t="s">
        <v>2516</v>
      </c>
      <c r="D4112" s="1350">
        <v>1</v>
      </c>
      <c r="E4112" s="293" t="s">
        <v>12568</v>
      </c>
      <c r="F4112" s="1352" t="s">
        <v>12569</v>
      </c>
      <c r="G4112" s="1356">
        <v>41274</v>
      </c>
      <c r="H4112" s="1348" t="s">
        <v>2252</v>
      </c>
      <c r="I4112" s="1348">
        <v>1357</v>
      </c>
      <c r="J4112" s="1351">
        <v>39338</v>
      </c>
      <c r="K4112" s="1352" t="s">
        <v>2253</v>
      </c>
      <c r="L4112" s="1352" t="s">
        <v>12570</v>
      </c>
      <c r="M4112" s="1345" t="s">
        <v>1830</v>
      </c>
      <c r="N4112" s="1346" t="s">
        <v>1830</v>
      </c>
      <c r="O4112" s="1347"/>
      <c r="P4112" s="117" t="str">
        <f t="shared" si="33"/>
        <v>2805</v>
      </c>
      <c r="Q4112" s="117"/>
      <c r="R4112" s="1348">
        <v>280501044</v>
      </c>
      <c r="S4112" s="321"/>
      <c r="T4112" s="321"/>
    </row>
    <row r="4113" spans="1:20" ht="34.5" hidden="1" customHeight="1">
      <c r="A4113" s="1348">
        <v>280501045</v>
      </c>
      <c r="B4113" s="1339" t="str">
        <f t="shared" si="32"/>
        <v>2805</v>
      </c>
      <c r="C4113" s="1349" t="s">
        <v>2516</v>
      </c>
      <c r="D4113" s="1350">
        <v>2</v>
      </c>
      <c r="E4113" s="293" t="s">
        <v>12571</v>
      </c>
      <c r="F4113" s="1352" t="s">
        <v>12572</v>
      </c>
      <c r="G4113" s="1351">
        <v>43132</v>
      </c>
      <c r="H4113" s="1348" t="s">
        <v>2252</v>
      </c>
      <c r="I4113" s="1348">
        <v>1482</v>
      </c>
      <c r="J4113" s="1356">
        <v>41470</v>
      </c>
      <c r="K4113" s="1352" t="s">
        <v>2253</v>
      </c>
      <c r="L4113" s="1352"/>
      <c r="M4113" s="1345" t="s">
        <v>12573</v>
      </c>
      <c r="N4113" s="1346" t="s">
        <v>1830</v>
      </c>
      <c r="O4113" s="1347"/>
      <c r="P4113" s="117" t="str">
        <f t="shared" si="33"/>
        <v>2805</v>
      </c>
      <c r="Q4113" s="117"/>
      <c r="R4113" s="1348">
        <v>280501045</v>
      </c>
      <c r="S4113" s="321"/>
      <c r="T4113" s="321"/>
    </row>
    <row r="4114" spans="1:20" ht="34.5" hidden="1" customHeight="1">
      <c r="A4114" s="1348">
        <v>280501045</v>
      </c>
      <c r="B4114" s="1339" t="str">
        <f t="shared" si="32"/>
        <v>2805</v>
      </c>
      <c r="C4114" s="1349" t="s">
        <v>2516</v>
      </c>
      <c r="D4114" s="1350">
        <v>1</v>
      </c>
      <c r="E4114" s="293" t="s">
        <v>12574</v>
      </c>
      <c r="F4114" s="1352" t="s">
        <v>12575</v>
      </c>
      <c r="G4114" s="1351">
        <v>40543</v>
      </c>
      <c r="H4114" s="1348" t="s">
        <v>2252</v>
      </c>
      <c r="I4114" s="1348">
        <v>1357</v>
      </c>
      <c r="J4114" s="1351">
        <v>39338</v>
      </c>
      <c r="K4114" s="1352" t="s">
        <v>2253</v>
      </c>
      <c r="L4114" s="1352" t="s">
        <v>12576</v>
      </c>
      <c r="M4114" s="1345" t="s">
        <v>1830</v>
      </c>
      <c r="N4114" s="1346" t="s">
        <v>12577</v>
      </c>
      <c r="O4114" s="1347"/>
      <c r="P4114" s="117" t="str">
        <f t="shared" si="33"/>
        <v>2805</v>
      </c>
      <c r="Q4114" s="117"/>
      <c r="R4114" s="1348">
        <v>280501045</v>
      </c>
      <c r="S4114" s="321"/>
      <c r="T4114" s="321"/>
    </row>
    <row r="4115" spans="1:20" ht="34.5" hidden="1" customHeight="1">
      <c r="A4115" s="1348">
        <v>280501046</v>
      </c>
      <c r="B4115" s="1339" t="str">
        <f t="shared" si="32"/>
        <v>2805</v>
      </c>
      <c r="C4115" s="1349" t="s">
        <v>2516</v>
      </c>
      <c r="D4115" s="1350">
        <v>2</v>
      </c>
      <c r="E4115" s="293" t="s">
        <v>12578</v>
      </c>
      <c r="F4115" s="1352" t="s">
        <v>12579</v>
      </c>
      <c r="G4115" s="1356">
        <v>42734</v>
      </c>
      <c r="H4115" s="1348" t="s">
        <v>2252</v>
      </c>
      <c r="I4115" s="1348">
        <v>1461</v>
      </c>
      <c r="J4115" s="1351">
        <v>41123</v>
      </c>
      <c r="K4115" s="1352" t="s">
        <v>2253</v>
      </c>
      <c r="L4115" s="1352"/>
      <c r="M4115" s="1345" t="s">
        <v>12580</v>
      </c>
      <c r="N4115" s="1346" t="s">
        <v>1830</v>
      </c>
      <c r="O4115" s="1347"/>
      <c r="P4115" s="117" t="str">
        <f t="shared" si="33"/>
        <v>2805</v>
      </c>
      <c r="Q4115" s="117"/>
      <c r="R4115" s="1348">
        <v>280501046</v>
      </c>
      <c r="S4115" s="321"/>
      <c r="T4115" s="321"/>
    </row>
    <row r="4116" spans="1:20" ht="34.5" hidden="1" customHeight="1">
      <c r="A4116" s="1348">
        <v>280501047</v>
      </c>
      <c r="B4116" s="1339" t="str">
        <f t="shared" si="32"/>
        <v>2805</v>
      </c>
      <c r="C4116" s="1349" t="s">
        <v>2516</v>
      </c>
      <c r="D4116" s="1350">
        <v>1</v>
      </c>
      <c r="E4116" s="293" t="s">
        <v>12581</v>
      </c>
      <c r="F4116" s="1352" t="s">
        <v>12582</v>
      </c>
      <c r="G4116" s="1356">
        <v>39748</v>
      </c>
      <c r="H4116" s="1348" t="s">
        <v>2252</v>
      </c>
      <c r="I4116" s="1348">
        <v>1357</v>
      </c>
      <c r="J4116" s="1351">
        <v>39338</v>
      </c>
      <c r="K4116" s="1352" t="s">
        <v>2253</v>
      </c>
      <c r="L4116" s="1352" t="s">
        <v>12583</v>
      </c>
      <c r="M4116" s="1345" t="s">
        <v>1830</v>
      </c>
      <c r="N4116" s="1346" t="s">
        <v>12577</v>
      </c>
      <c r="O4116" s="1347"/>
      <c r="P4116" s="117" t="str">
        <f t="shared" si="33"/>
        <v>2805</v>
      </c>
      <c r="Q4116" s="117"/>
      <c r="R4116" s="1348">
        <v>280501047</v>
      </c>
      <c r="S4116" s="321"/>
      <c r="T4116" s="321"/>
    </row>
    <row r="4117" spans="1:20" ht="34.5" hidden="1" customHeight="1">
      <c r="A4117" s="1348">
        <v>280501048</v>
      </c>
      <c r="B4117" s="1339" t="str">
        <f t="shared" si="32"/>
        <v>2805</v>
      </c>
      <c r="C4117" s="1349" t="s">
        <v>2516</v>
      </c>
      <c r="D4117" s="1350">
        <v>2</v>
      </c>
      <c r="E4117" s="293" t="s">
        <v>12584</v>
      </c>
      <c r="F4117" s="1352" t="s">
        <v>12582</v>
      </c>
      <c r="G4117" s="1356">
        <v>41820</v>
      </c>
      <c r="H4117" s="1348" t="s">
        <v>2252</v>
      </c>
      <c r="I4117" s="1348">
        <v>1381</v>
      </c>
      <c r="J4117" s="1356">
        <v>39751</v>
      </c>
      <c r="K4117" s="1352" t="s">
        <v>2253</v>
      </c>
      <c r="L4117" s="1352"/>
      <c r="M4117" s="1345" t="s">
        <v>12585</v>
      </c>
      <c r="N4117" s="1346" t="s">
        <v>1830</v>
      </c>
      <c r="O4117" s="1347"/>
      <c r="P4117" s="117" t="str">
        <f t="shared" si="33"/>
        <v>2805</v>
      </c>
      <c r="Q4117" s="117"/>
      <c r="R4117" s="1348">
        <v>280501048</v>
      </c>
      <c r="S4117" s="321"/>
      <c r="T4117" s="321"/>
    </row>
    <row r="4118" spans="1:20" ht="34.5" hidden="1" customHeight="1">
      <c r="A4118" s="1348">
        <v>280501049</v>
      </c>
      <c r="B4118" s="1339" t="str">
        <f t="shared" si="32"/>
        <v>2805</v>
      </c>
      <c r="C4118" s="1349" t="s">
        <v>2516</v>
      </c>
      <c r="D4118" s="1350">
        <v>1</v>
      </c>
      <c r="E4118" s="293" t="s">
        <v>12586</v>
      </c>
      <c r="F4118" s="1352" t="s">
        <v>12587</v>
      </c>
      <c r="G4118" s="1356">
        <v>40908</v>
      </c>
      <c r="H4118" s="1348" t="s">
        <v>2252</v>
      </c>
      <c r="I4118" s="1348">
        <v>1357</v>
      </c>
      <c r="J4118" s="1356">
        <v>39338</v>
      </c>
      <c r="K4118" s="1352" t="s">
        <v>2253</v>
      </c>
      <c r="L4118" s="1352" t="s">
        <v>12588</v>
      </c>
      <c r="M4118" s="1345" t="s">
        <v>1830</v>
      </c>
      <c r="N4118" s="1346" t="s">
        <v>12589</v>
      </c>
      <c r="O4118" s="1347"/>
      <c r="P4118" s="117" t="str">
        <f t="shared" si="33"/>
        <v>2805</v>
      </c>
      <c r="Q4118" s="117"/>
      <c r="R4118" s="1348">
        <v>280501049</v>
      </c>
      <c r="S4118" s="321"/>
      <c r="T4118" s="321"/>
    </row>
    <row r="4119" spans="1:20" ht="34.5" hidden="1" customHeight="1">
      <c r="A4119" s="1348">
        <v>280501050</v>
      </c>
      <c r="B4119" s="1339" t="str">
        <f t="shared" si="32"/>
        <v>2805</v>
      </c>
      <c r="C4119" s="1349" t="s">
        <v>2516</v>
      </c>
      <c r="D4119" s="1350">
        <v>2</v>
      </c>
      <c r="E4119" s="293" t="s">
        <v>12590</v>
      </c>
      <c r="F4119" s="1352" t="s">
        <v>12591</v>
      </c>
      <c r="G4119" s="1356">
        <v>43014</v>
      </c>
      <c r="H4119" s="1348" t="s">
        <v>2252</v>
      </c>
      <c r="I4119" s="1348">
        <v>1461</v>
      </c>
      <c r="J4119" s="1356">
        <v>41123</v>
      </c>
      <c r="K4119" s="1352" t="s">
        <v>2253</v>
      </c>
      <c r="L4119" s="1353"/>
      <c r="M4119" s="1345" t="s">
        <v>12592</v>
      </c>
      <c r="N4119" s="1346" t="s">
        <v>12593</v>
      </c>
      <c r="O4119" s="1347"/>
      <c r="P4119" s="117" t="str">
        <f t="shared" si="33"/>
        <v>2805</v>
      </c>
      <c r="Q4119" s="117"/>
      <c r="R4119" s="1348">
        <v>280501050</v>
      </c>
      <c r="S4119" s="321"/>
      <c r="T4119" s="321"/>
    </row>
    <row r="4120" spans="1:20" ht="34.5" hidden="1" customHeight="1">
      <c r="A4120" s="1348">
        <v>280501051</v>
      </c>
      <c r="B4120" s="1339" t="str">
        <f t="shared" si="32"/>
        <v>2805</v>
      </c>
      <c r="C4120" s="1349" t="s">
        <v>2516</v>
      </c>
      <c r="D4120" s="1350">
        <v>1</v>
      </c>
      <c r="E4120" s="293" t="s">
        <v>12594</v>
      </c>
      <c r="F4120" s="1352" t="s">
        <v>12595</v>
      </c>
      <c r="G4120" s="1356">
        <v>40908</v>
      </c>
      <c r="H4120" s="1348" t="s">
        <v>2252</v>
      </c>
      <c r="I4120" s="1348">
        <v>1357</v>
      </c>
      <c r="J4120" s="1356">
        <v>39338</v>
      </c>
      <c r="K4120" s="1352" t="s">
        <v>2253</v>
      </c>
      <c r="L4120" s="1352" t="s">
        <v>12596</v>
      </c>
      <c r="M4120" s="1345" t="s">
        <v>1830</v>
      </c>
      <c r="N4120" s="1346" t="s">
        <v>1830</v>
      </c>
      <c r="O4120" s="1347"/>
      <c r="P4120" s="117" t="str">
        <f t="shared" si="33"/>
        <v>2805</v>
      </c>
      <c r="Q4120" s="117"/>
      <c r="R4120" s="1348">
        <v>280501051</v>
      </c>
      <c r="S4120" s="321"/>
      <c r="T4120" s="321"/>
    </row>
    <row r="4121" spans="1:20" ht="34.5" hidden="1" customHeight="1">
      <c r="A4121" s="1348">
        <v>280501052</v>
      </c>
      <c r="B4121" s="1339" t="str">
        <f t="shared" si="32"/>
        <v>2805</v>
      </c>
      <c r="C4121" s="1349" t="s">
        <v>2516</v>
      </c>
      <c r="D4121" s="1350">
        <v>2</v>
      </c>
      <c r="E4121" s="293" t="s">
        <v>12597</v>
      </c>
      <c r="F4121" s="1352" t="s">
        <v>12598</v>
      </c>
      <c r="G4121" s="1356">
        <v>43014</v>
      </c>
      <c r="H4121" s="1348" t="s">
        <v>2252</v>
      </c>
      <c r="I4121" s="1348">
        <v>1461</v>
      </c>
      <c r="J4121" s="1356">
        <v>41123</v>
      </c>
      <c r="K4121" s="1352" t="s">
        <v>2253</v>
      </c>
      <c r="L4121" s="1353"/>
      <c r="M4121" s="1345" t="s">
        <v>12599</v>
      </c>
      <c r="N4121" s="1346" t="s">
        <v>1830</v>
      </c>
      <c r="O4121" s="1347"/>
      <c r="P4121" s="117" t="str">
        <f t="shared" si="33"/>
        <v>2805</v>
      </c>
      <c r="Q4121" s="117"/>
      <c r="R4121" s="1348">
        <v>280501052</v>
      </c>
      <c r="S4121" s="321"/>
      <c r="T4121" s="321"/>
    </row>
    <row r="4122" spans="1:20" ht="34.5" hidden="1" customHeight="1">
      <c r="A4122" s="1348">
        <v>280501053</v>
      </c>
      <c r="B4122" s="1339" t="str">
        <f t="shared" si="32"/>
        <v>2805</v>
      </c>
      <c r="C4122" s="1349" t="s">
        <v>2516</v>
      </c>
      <c r="D4122" s="1350">
        <v>1</v>
      </c>
      <c r="E4122" s="293" t="s">
        <v>12600</v>
      </c>
      <c r="F4122" s="1352" t="s">
        <v>12601</v>
      </c>
      <c r="G4122" s="1356">
        <v>39748</v>
      </c>
      <c r="H4122" s="1348" t="s">
        <v>2252</v>
      </c>
      <c r="I4122" s="1348"/>
      <c r="J4122" s="1367"/>
      <c r="K4122" s="1352" t="s">
        <v>2253</v>
      </c>
      <c r="L4122" s="1353"/>
      <c r="M4122" s="1345" t="s">
        <v>1830</v>
      </c>
      <c r="N4122" s="1346" t="s">
        <v>12602</v>
      </c>
      <c r="O4122" s="1347"/>
      <c r="P4122" s="117" t="str">
        <f t="shared" si="33"/>
        <v>2805</v>
      </c>
      <c r="Q4122" s="117"/>
      <c r="R4122" s="1348">
        <v>280501053</v>
      </c>
      <c r="S4122" s="321"/>
      <c r="T4122" s="321"/>
    </row>
    <row r="4123" spans="1:20" ht="34.5" hidden="1" customHeight="1">
      <c r="A4123" s="1348">
        <v>280501054</v>
      </c>
      <c r="B4123" s="1339" t="str">
        <f t="shared" si="32"/>
        <v>2805</v>
      </c>
      <c r="C4123" s="1349" t="s">
        <v>2516</v>
      </c>
      <c r="D4123" s="1350">
        <v>2</v>
      </c>
      <c r="E4123" s="293" t="s">
        <v>12603</v>
      </c>
      <c r="F4123" s="1352" t="s">
        <v>6116</v>
      </c>
      <c r="G4123" s="1351">
        <v>39748</v>
      </c>
      <c r="H4123" s="1348" t="s">
        <v>2252</v>
      </c>
      <c r="I4123" s="1348">
        <v>1357</v>
      </c>
      <c r="J4123" s="1356">
        <v>39338</v>
      </c>
      <c r="K4123" s="1352" t="s">
        <v>2253</v>
      </c>
      <c r="L4123" s="1353"/>
      <c r="M4123" s="1345" t="s">
        <v>12604</v>
      </c>
      <c r="N4123" s="1346" t="s">
        <v>1830</v>
      </c>
      <c r="O4123" s="1347"/>
      <c r="P4123" s="117" t="str">
        <f t="shared" si="33"/>
        <v>2805</v>
      </c>
      <c r="Q4123" s="117"/>
      <c r="R4123" s="1348">
        <v>280501054</v>
      </c>
      <c r="S4123" s="321"/>
      <c r="T4123" s="321"/>
    </row>
    <row r="4124" spans="1:20" ht="34.5" hidden="1" customHeight="1">
      <c r="A4124" s="1348">
        <v>280501055</v>
      </c>
      <c r="B4124" s="1339" t="str">
        <f t="shared" si="32"/>
        <v>2805</v>
      </c>
      <c r="C4124" s="1349" t="s">
        <v>2516</v>
      </c>
      <c r="D4124" s="1350">
        <v>3</v>
      </c>
      <c r="E4124" s="293" t="s">
        <v>12605</v>
      </c>
      <c r="F4124" s="1352" t="s">
        <v>12606</v>
      </c>
      <c r="G4124" s="1356">
        <v>41961</v>
      </c>
      <c r="H4124" s="1348" t="s">
        <v>2252</v>
      </c>
      <c r="I4124" s="1348">
        <v>1423</v>
      </c>
      <c r="J4124" s="1351">
        <v>40521</v>
      </c>
      <c r="K4124" s="1352" t="s">
        <v>2253</v>
      </c>
      <c r="L4124" s="1353"/>
      <c r="M4124" s="1345" t="s">
        <v>1830</v>
      </c>
      <c r="N4124" s="1346" t="s">
        <v>12607</v>
      </c>
      <c r="O4124" s="1347"/>
      <c r="P4124" s="117" t="str">
        <f t="shared" si="33"/>
        <v>2805</v>
      </c>
      <c r="Q4124" s="117"/>
      <c r="R4124" s="1348">
        <v>280501055</v>
      </c>
      <c r="S4124" s="321"/>
      <c r="T4124" s="321"/>
    </row>
    <row r="4125" spans="1:20" ht="34.5" hidden="1" customHeight="1">
      <c r="A4125" s="1348">
        <v>280501055</v>
      </c>
      <c r="B4125" s="1339" t="str">
        <f t="shared" si="32"/>
        <v>2805</v>
      </c>
      <c r="C4125" s="1349" t="s">
        <v>2516</v>
      </c>
      <c r="D4125" s="1350">
        <v>4</v>
      </c>
      <c r="E4125" s="293" t="s">
        <v>12608</v>
      </c>
      <c r="F4125" s="1352" t="s">
        <v>12609</v>
      </c>
      <c r="G4125" s="1356">
        <v>44308</v>
      </c>
      <c r="H4125" s="1348" t="s">
        <v>2252</v>
      </c>
      <c r="I4125" s="1348">
        <v>1510</v>
      </c>
      <c r="J4125" s="1351">
        <v>41990</v>
      </c>
      <c r="K4125" s="1352" t="s">
        <v>2354</v>
      </c>
      <c r="L4125" s="1353"/>
      <c r="M4125" s="1345" t="s">
        <v>1830</v>
      </c>
      <c r="N4125" s="1346" t="s">
        <v>1830</v>
      </c>
      <c r="O4125" s="1347"/>
      <c r="P4125" s="117" t="str">
        <f t="shared" si="33"/>
        <v>2805</v>
      </c>
      <c r="Q4125" s="117"/>
      <c r="R4125" s="1348">
        <v>280501055</v>
      </c>
      <c r="S4125" s="321"/>
      <c r="T4125" s="321"/>
    </row>
    <row r="4126" spans="1:20" ht="34.5" hidden="1" customHeight="1">
      <c r="A4126" s="1348">
        <v>280501056</v>
      </c>
      <c r="B4126" s="1339" t="str">
        <f t="shared" si="32"/>
        <v>2805</v>
      </c>
      <c r="C4126" s="1349" t="s">
        <v>2516</v>
      </c>
      <c r="D4126" s="1350">
        <v>1</v>
      </c>
      <c r="E4126" s="293" t="s">
        <v>12610</v>
      </c>
      <c r="F4126" s="1352" t="s">
        <v>12611</v>
      </c>
      <c r="G4126" s="1356">
        <v>41274</v>
      </c>
      <c r="H4126" s="1348" t="s">
        <v>2252</v>
      </c>
      <c r="I4126" s="1348">
        <v>1357</v>
      </c>
      <c r="J4126" s="1356">
        <v>39338</v>
      </c>
      <c r="K4126" s="1352" t="s">
        <v>2253</v>
      </c>
      <c r="L4126" s="1352"/>
      <c r="M4126" s="1345" t="s">
        <v>1830</v>
      </c>
      <c r="N4126" s="1346" t="s">
        <v>1830</v>
      </c>
      <c r="O4126" s="1347"/>
      <c r="P4126" s="117" t="str">
        <f t="shared" si="33"/>
        <v>2805</v>
      </c>
      <c r="Q4126" s="117"/>
      <c r="R4126" s="1348">
        <v>280501056</v>
      </c>
      <c r="S4126" s="321"/>
      <c r="T4126" s="321"/>
    </row>
    <row r="4127" spans="1:20" ht="34.5" hidden="1" customHeight="1">
      <c r="A4127" s="1348">
        <v>280501056</v>
      </c>
      <c r="B4127" s="1339" t="str">
        <f t="shared" si="32"/>
        <v>2805</v>
      </c>
      <c r="C4127" s="1349" t="s">
        <v>2516</v>
      </c>
      <c r="D4127" s="1350">
        <v>1</v>
      </c>
      <c r="E4127" s="293" t="s">
        <v>12612</v>
      </c>
      <c r="F4127" s="1352" t="s">
        <v>12613</v>
      </c>
      <c r="G4127" s="1351">
        <v>41274</v>
      </c>
      <c r="H4127" s="1348" t="s">
        <v>2252</v>
      </c>
      <c r="I4127" s="1348">
        <v>1357</v>
      </c>
      <c r="J4127" s="1351">
        <v>39338</v>
      </c>
      <c r="K4127" s="1352" t="s">
        <v>2253</v>
      </c>
      <c r="L4127" s="1352"/>
      <c r="M4127" s="1345" t="s">
        <v>1830</v>
      </c>
      <c r="N4127" s="1346" t="s">
        <v>1830</v>
      </c>
      <c r="O4127" s="1347"/>
      <c r="P4127" s="117" t="str">
        <f t="shared" si="33"/>
        <v>2805</v>
      </c>
      <c r="Q4127" s="117"/>
      <c r="R4127" s="1348">
        <v>280501056</v>
      </c>
      <c r="S4127" s="321"/>
      <c r="T4127" s="321"/>
    </row>
    <row r="4128" spans="1:20" ht="34.5" hidden="1" customHeight="1">
      <c r="A4128" s="1348">
        <v>280501057</v>
      </c>
      <c r="B4128" s="1339" t="str">
        <f t="shared" si="32"/>
        <v>2805</v>
      </c>
      <c r="C4128" s="1349" t="s">
        <v>2516</v>
      </c>
      <c r="D4128" s="1350">
        <v>1</v>
      </c>
      <c r="E4128" s="293" t="s">
        <v>12614</v>
      </c>
      <c r="F4128" s="1352" t="s">
        <v>12615</v>
      </c>
      <c r="G4128" s="1356">
        <v>41274</v>
      </c>
      <c r="H4128" s="1348" t="s">
        <v>2252</v>
      </c>
      <c r="I4128" s="1348">
        <v>1357</v>
      </c>
      <c r="J4128" s="1351">
        <v>39338</v>
      </c>
      <c r="K4128" s="1352" t="s">
        <v>2253</v>
      </c>
      <c r="L4128" s="1352" t="s">
        <v>12616</v>
      </c>
      <c r="M4128" s="1345" t="s">
        <v>1830</v>
      </c>
      <c r="N4128" s="1346" t="s">
        <v>1830</v>
      </c>
      <c r="O4128" s="1347"/>
      <c r="P4128" s="117" t="str">
        <f t="shared" si="33"/>
        <v>2805</v>
      </c>
      <c r="Q4128" s="117"/>
      <c r="R4128" s="1348">
        <v>280501057</v>
      </c>
      <c r="S4128" s="321"/>
      <c r="T4128" s="321"/>
    </row>
    <row r="4129" spans="1:20" ht="34.5" hidden="1" customHeight="1">
      <c r="A4129" s="1348">
        <v>280501057</v>
      </c>
      <c r="B4129" s="1339" t="str">
        <f t="shared" si="32"/>
        <v>2805</v>
      </c>
      <c r="C4129" s="1349" t="s">
        <v>2516</v>
      </c>
      <c r="D4129" s="1350">
        <v>2</v>
      </c>
      <c r="E4129" s="293" t="s">
        <v>12617</v>
      </c>
      <c r="F4129" s="1352" t="s">
        <v>12618</v>
      </c>
      <c r="G4129" s="1356">
        <v>43014</v>
      </c>
      <c r="H4129" s="1348" t="s">
        <v>2252</v>
      </c>
      <c r="I4129" s="1348">
        <v>1482</v>
      </c>
      <c r="J4129" s="1351">
        <v>41470</v>
      </c>
      <c r="K4129" s="1352" t="s">
        <v>2253</v>
      </c>
      <c r="L4129" s="1352"/>
      <c r="M4129" s="1345" t="s">
        <v>1830</v>
      </c>
      <c r="N4129" s="1346" t="s">
        <v>1830</v>
      </c>
      <c r="O4129" s="1347"/>
      <c r="P4129" s="117" t="str">
        <f t="shared" si="33"/>
        <v>2805</v>
      </c>
      <c r="Q4129" s="117"/>
      <c r="R4129" s="1348">
        <v>280501057</v>
      </c>
      <c r="S4129" s="321"/>
      <c r="T4129" s="321"/>
    </row>
    <row r="4130" spans="1:20" ht="34.5" hidden="1" customHeight="1">
      <c r="A4130" s="1348">
        <v>280501058</v>
      </c>
      <c r="B4130" s="1339" t="str">
        <f t="shared" si="32"/>
        <v>2805</v>
      </c>
      <c r="C4130" s="1349" t="s">
        <v>2516</v>
      </c>
      <c r="D4130" s="1350">
        <v>1</v>
      </c>
      <c r="E4130" s="293" t="s">
        <v>12619</v>
      </c>
      <c r="F4130" s="1352" t="s">
        <v>12620</v>
      </c>
      <c r="G4130" s="1356">
        <v>42004</v>
      </c>
      <c r="H4130" s="1348" t="s">
        <v>2252</v>
      </c>
      <c r="I4130" s="1348">
        <v>1357</v>
      </c>
      <c r="J4130" s="1356">
        <v>39338</v>
      </c>
      <c r="K4130" s="1352" t="s">
        <v>2253</v>
      </c>
      <c r="L4130" s="1352"/>
      <c r="M4130" s="1345" t="s">
        <v>12621</v>
      </c>
      <c r="N4130" s="1346" t="s">
        <v>1830</v>
      </c>
      <c r="O4130" s="1347"/>
      <c r="P4130" s="117" t="str">
        <f t="shared" si="33"/>
        <v>2805</v>
      </c>
      <c r="Q4130" s="117"/>
      <c r="R4130" s="1348">
        <v>280501058</v>
      </c>
      <c r="S4130" s="321"/>
      <c r="T4130" s="321"/>
    </row>
    <row r="4131" spans="1:20" ht="34.5" hidden="1" customHeight="1">
      <c r="A4131" s="1348">
        <v>280501058</v>
      </c>
      <c r="B4131" s="1339" t="str">
        <f t="shared" si="32"/>
        <v>2805</v>
      </c>
      <c r="C4131" s="1349" t="s">
        <v>2516</v>
      </c>
      <c r="D4131" s="1350">
        <v>2</v>
      </c>
      <c r="E4131" s="293" t="s">
        <v>12622</v>
      </c>
      <c r="F4131" s="1352" t="s">
        <v>12623</v>
      </c>
      <c r="G4131" s="1356">
        <v>45291</v>
      </c>
      <c r="H4131" s="1348" t="s">
        <v>2353</v>
      </c>
      <c r="I4131" s="1348">
        <v>1510</v>
      </c>
      <c r="J4131" s="1356">
        <v>41990</v>
      </c>
      <c r="K4131" s="1352" t="s">
        <v>2354</v>
      </c>
      <c r="L4131" s="1352"/>
      <c r="M4131" s="1345" t="s">
        <v>1830</v>
      </c>
      <c r="N4131" s="1346" t="s">
        <v>1830</v>
      </c>
      <c r="O4131" s="1347" t="s">
        <v>1830</v>
      </c>
      <c r="P4131" s="117" t="str">
        <f t="shared" si="33"/>
        <v>2805</v>
      </c>
      <c r="Q4131" s="117"/>
      <c r="R4131" s="1348">
        <v>280501058</v>
      </c>
      <c r="S4131" s="321"/>
      <c r="T4131" s="321"/>
    </row>
    <row r="4132" spans="1:20" ht="34.5" hidden="1" customHeight="1">
      <c r="A4132" s="1348">
        <v>280501059</v>
      </c>
      <c r="B4132" s="1339" t="str">
        <f t="shared" si="32"/>
        <v>2805</v>
      </c>
      <c r="C4132" s="1349" t="s">
        <v>2516</v>
      </c>
      <c r="D4132" s="1350">
        <v>1</v>
      </c>
      <c r="E4132" s="293" t="s">
        <v>12624</v>
      </c>
      <c r="F4132" s="1352" t="s">
        <v>12625</v>
      </c>
      <c r="G4132" s="1356">
        <v>40908</v>
      </c>
      <c r="H4132" s="1348" t="s">
        <v>2252</v>
      </c>
      <c r="I4132" s="1348">
        <v>1357</v>
      </c>
      <c r="J4132" s="1351">
        <v>39338</v>
      </c>
      <c r="K4132" s="1352" t="s">
        <v>2253</v>
      </c>
      <c r="L4132" s="1352" t="s">
        <v>12626</v>
      </c>
      <c r="M4132" s="1345" t="s">
        <v>1830</v>
      </c>
      <c r="N4132" s="1346" t="s">
        <v>1830</v>
      </c>
      <c r="O4132" s="1347"/>
      <c r="P4132" s="117" t="str">
        <f t="shared" si="33"/>
        <v>2805</v>
      </c>
      <c r="Q4132" s="117"/>
      <c r="R4132" s="1348">
        <v>280501059</v>
      </c>
      <c r="S4132" s="321"/>
      <c r="T4132" s="321"/>
    </row>
    <row r="4133" spans="1:20" ht="34.5" hidden="1" customHeight="1">
      <c r="A4133" s="1348">
        <v>280501059</v>
      </c>
      <c r="B4133" s="1339" t="str">
        <f t="shared" si="32"/>
        <v>2805</v>
      </c>
      <c r="C4133" s="1349" t="s">
        <v>2516</v>
      </c>
      <c r="D4133" s="1350">
        <v>2</v>
      </c>
      <c r="E4133" s="293" t="s">
        <v>12627</v>
      </c>
      <c r="F4133" s="1352" t="s">
        <v>12628</v>
      </c>
      <c r="G4133" s="1356">
        <v>43465</v>
      </c>
      <c r="H4133" s="1348" t="s">
        <v>2252</v>
      </c>
      <c r="I4133" s="1348">
        <v>1461</v>
      </c>
      <c r="J4133" s="1351">
        <v>41123</v>
      </c>
      <c r="K4133" s="1352" t="s">
        <v>2253</v>
      </c>
      <c r="L4133" s="1352"/>
      <c r="M4133" s="1345" t="s">
        <v>12629</v>
      </c>
      <c r="N4133" s="1346" t="s">
        <v>1830</v>
      </c>
      <c r="O4133" s="1347"/>
      <c r="P4133" s="117" t="str">
        <f t="shared" si="33"/>
        <v>2805</v>
      </c>
      <c r="Q4133" s="117"/>
      <c r="R4133" s="1348">
        <v>280501059</v>
      </c>
      <c r="S4133" s="321"/>
      <c r="T4133" s="321"/>
    </row>
    <row r="4134" spans="1:20" ht="34.5" hidden="1" customHeight="1">
      <c r="A4134" s="1348">
        <v>280501060</v>
      </c>
      <c r="B4134" s="1339" t="str">
        <f t="shared" si="32"/>
        <v>2805</v>
      </c>
      <c r="C4134" s="1349" t="s">
        <v>2516</v>
      </c>
      <c r="D4134" s="1350">
        <v>1</v>
      </c>
      <c r="E4134" s="293" t="s">
        <v>12630</v>
      </c>
      <c r="F4134" s="1352" t="s">
        <v>12631</v>
      </c>
      <c r="G4134" s="1356">
        <v>40908</v>
      </c>
      <c r="H4134" s="1348" t="s">
        <v>2252</v>
      </c>
      <c r="I4134" s="1348">
        <v>1357</v>
      </c>
      <c r="J4134" s="1351">
        <v>39338</v>
      </c>
      <c r="K4134" s="1352" t="s">
        <v>2253</v>
      </c>
      <c r="L4134" s="1352" t="s">
        <v>12632</v>
      </c>
      <c r="M4134" s="1345" t="s">
        <v>1830</v>
      </c>
      <c r="N4134" s="1346" t="s">
        <v>1830</v>
      </c>
      <c r="O4134" s="1347"/>
      <c r="P4134" s="117" t="str">
        <f t="shared" si="33"/>
        <v>2805</v>
      </c>
      <c r="Q4134" s="117"/>
      <c r="R4134" s="1348">
        <v>280501060</v>
      </c>
      <c r="S4134" s="321"/>
      <c r="T4134" s="321"/>
    </row>
    <row r="4135" spans="1:20" ht="34.5" hidden="1" customHeight="1">
      <c r="A4135" s="1348">
        <v>280501060</v>
      </c>
      <c r="B4135" s="1339" t="str">
        <f t="shared" si="32"/>
        <v>2805</v>
      </c>
      <c r="C4135" s="1349" t="s">
        <v>2516</v>
      </c>
      <c r="D4135" s="1350">
        <v>2</v>
      </c>
      <c r="E4135" s="293" t="s">
        <v>12633</v>
      </c>
      <c r="F4135" s="1352" t="s">
        <v>12634</v>
      </c>
      <c r="G4135" s="1356">
        <v>43132</v>
      </c>
      <c r="H4135" s="1348" t="s">
        <v>2252</v>
      </c>
      <c r="I4135" s="1348">
        <v>1461</v>
      </c>
      <c r="J4135" s="1356">
        <v>41123</v>
      </c>
      <c r="K4135" s="1352" t="s">
        <v>2253</v>
      </c>
      <c r="L4135" s="1352"/>
      <c r="M4135" s="1345" t="s">
        <v>1830</v>
      </c>
      <c r="N4135" s="1346" t="s">
        <v>1830</v>
      </c>
      <c r="O4135" s="1347"/>
      <c r="P4135" s="117" t="str">
        <f t="shared" si="33"/>
        <v>2805</v>
      </c>
      <c r="Q4135" s="117"/>
      <c r="R4135" s="1348">
        <v>280501060</v>
      </c>
      <c r="S4135" s="321"/>
      <c r="T4135" s="321"/>
    </row>
    <row r="4136" spans="1:20" ht="34.5" hidden="1" customHeight="1">
      <c r="A4136" s="1348">
        <v>280501061</v>
      </c>
      <c r="B4136" s="1339" t="str">
        <f t="shared" si="32"/>
        <v>2805</v>
      </c>
      <c r="C4136" s="1349" t="s">
        <v>2516</v>
      </c>
      <c r="D4136" s="1350">
        <v>1</v>
      </c>
      <c r="E4136" s="293" t="s">
        <v>12635</v>
      </c>
      <c r="F4136" s="1352" t="s">
        <v>12636</v>
      </c>
      <c r="G4136" s="1351">
        <v>40908</v>
      </c>
      <c r="H4136" s="1348" t="s">
        <v>2252</v>
      </c>
      <c r="I4136" s="1348">
        <v>1357</v>
      </c>
      <c r="J4136" s="1356">
        <v>39338</v>
      </c>
      <c r="K4136" s="1352" t="s">
        <v>2253</v>
      </c>
      <c r="L4136" s="1352" t="s">
        <v>12637</v>
      </c>
      <c r="M4136" s="1345" t="s">
        <v>12638</v>
      </c>
      <c r="N4136" s="1346" t="s">
        <v>1830</v>
      </c>
      <c r="O4136" s="1347"/>
      <c r="P4136" s="117" t="str">
        <f t="shared" si="33"/>
        <v>2805</v>
      </c>
      <c r="Q4136" s="117"/>
      <c r="R4136" s="1348">
        <v>280501061</v>
      </c>
      <c r="S4136" s="321"/>
      <c r="T4136" s="321"/>
    </row>
    <row r="4137" spans="1:20" ht="34.5" hidden="1" customHeight="1">
      <c r="A4137" s="1348">
        <v>280501061</v>
      </c>
      <c r="B4137" s="1339" t="str">
        <f t="shared" si="32"/>
        <v>2805</v>
      </c>
      <c r="C4137" s="1349" t="s">
        <v>2516</v>
      </c>
      <c r="D4137" s="1350">
        <v>1</v>
      </c>
      <c r="E4137" s="293" t="s">
        <v>12639</v>
      </c>
      <c r="F4137" s="1352" t="s">
        <v>12640</v>
      </c>
      <c r="G4137" s="1351">
        <v>41274</v>
      </c>
      <c r="H4137" s="1348" t="s">
        <v>2252</v>
      </c>
      <c r="I4137" s="1348">
        <v>1357</v>
      </c>
      <c r="J4137" s="1351">
        <v>39338</v>
      </c>
      <c r="K4137" s="1352" t="s">
        <v>2253</v>
      </c>
      <c r="L4137" s="1352" t="s">
        <v>12641</v>
      </c>
      <c r="M4137" s="1345" t="s">
        <v>1830</v>
      </c>
      <c r="N4137" s="1346" t="s">
        <v>1830</v>
      </c>
      <c r="O4137" s="1347"/>
      <c r="P4137" s="117" t="str">
        <f t="shared" si="33"/>
        <v>2805</v>
      </c>
      <c r="Q4137" s="117"/>
      <c r="R4137" s="1348">
        <v>280501061</v>
      </c>
      <c r="S4137" s="321"/>
      <c r="T4137" s="321"/>
    </row>
    <row r="4138" spans="1:20" ht="34.5" hidden="1" customHeight="1">
      <c r="A4138" s="1348">
        <v>280501062</v>
      </c>
      <c r="B4138" s="1339" t="str">
        <f t="shared" si="32"/>
        <v>2805</v>
      </c>
      <c r="C4138" s="1349" t="s">
        <v>2516</v>
      </c>
      <c r="D4138" s="1350">
        <v>2</v>
      </c>
      <c r="E4138" s="293" t="s">
        <v>12642</v>
      </c>
      <c r="F4138" s="1352" t="s">
        <v>12643</v>
      </c>
      <c r="G4138" s="1351">
        <v>43057</v>
      </c>
      <c r="H4138" s="1348" t="s">
        <v>2252</v>
      </c>
      <c r="I4138" s="1348">
        <v>1482</v>
      </c>
      <c r="J4138" s="1351">
        <v>41470</v>
      </c>
      <c r="K4138" s="1352" t="s">
        <v>2253</v>
      </c>
      <c r="L4138" s="1352"/>
      <c r="M4138" s="1345" t="s">
        <v>1830</v>
      </c>
      <c r="N4138" s="1346" t="s">
        <v>1830</v>
      </c>
      <c r="O4138" s="1347"/>
      <c r="P4138" s="117" t="str">
        <f t="shared" si="33"/>
        <v>2805</v>
      </c>
      <c r="Q4138" s="117"/>
      <c r="R4138" s="1348">
        <v>280501062</v>
      </c>
      <c r="S4138" s="321"/>
      <c r="T4138" s="321"/>
    </row>
    <row r="4139" spans="1:20" ht="34.5" hidden="1" customHeight="1">
      <c r="A4139" s="1348">
        <v>280501063</v>
      </c>
      <c r="B4139" s="1339" t="str">
        <f t="shared" si="32"/>
        <v>2805</v>
      </c>
      <c r="C4139" s="1349" t="s">
        <v>2516</v>
      </c>
      <c r="D4139" s="1350">
        <v>1</v>
      </c>
      <c r="E4139" s="293" t="s">
        <v>12644</v>
      </c>
      <c r="F4139" s="1352" t="s">
        <v>12645</v>
      </c>
      <c r="G4139" s="1351">
        <v>40908</v>
      </c>
      <c r="H4139" s="1348" t="s">
        <v>2252</v>
      </c>
      <c r="I4139" s="1348">
        <v>1357</v>
      </c>
      <c r="J4139" s="1351">
        <v>39338</v>
      </c>
      <c r="K4139" s="1352" t="s">
        <v>2253</v>
      </c>
      <c r="L4139" s="1352" t="s">
        <v>12646</v>
      </c>
      <c r="M4139" s="1345" t="s">
        <v>11903</v>
      </c>
      <c r="N4139" s="1346" t="s">
        <v>1830</v>
      </c>
      <c r="O4139" s="1347"/>
      <c r="P4139" s="117" t="str">
        <f t="shared" si="33"/>
        <v>2805</v>
      </c>
      <c r="Q4139" s="117"/>
      <c r="R4139" s="1348">
        <v>280501063</v>
      </c>
      <c r="S4139" s="321"/>
      <c r="T4139" s="321"/>
    </row>
    <row r="4140" spans="1:20" ht="34.5" hidden="1" customHeight="1">
      <c r="A4140" s="1348">
        <v>280501063</v>
      </c>
      <c r="B4140" s="1339" t="str">
        <f t="shared" si="32"/>
        <v>2805</v>
      </c>
      <c r="C4140" s="1349" t="s">
        <v>2516</v>
      </c>
      <c r="D4140" s="1350">
        <v>2</v>
      </c>
      <c r="E4140" s="293" t="s">
        <v>12647</v>
      </c>
      <c r="F4140" s="1352" t="s">
        <v>12648</v>
      </c>
      <c r="G4140" s="1351">
        <v>43261</v>
      </c>
      <c r="H4140" s="1348" t="s">
        <v>2252</v>
      </c>
      <c r="I4140" s="1348">
        <v>1461</v>
      </c>
      <c r="J4140" s="1351">
        <v>41123</v>
      </c>
      <c r="K4140" s="1352" t="s">
        <v>2253</v>
      </c>
      <c r="L4140" s="1352"/>
      <c r="M4140" s="1345" t="s">
        <v>1830</v>
      </c>
      <c r="N4140" s="1346" t="s">
        <v>1830</v>
      </c>
      <c r="O4140" s="1347"/>
      <c r="P4140" s="117" t="str">
        <f t="shared" si="33"/>
        <v>2805</v>
      </c>
      <c r="Q4140" s="117"/>
      <c r="R4140" s="1348">
        <v>280501063</v>
      </c>
      <c r="S4140" s="321"/>
      <c r="T4140" s="321"/>
    </row>
    <row r="4141" spans="1:20" ht="34.5" hidden="1" customHeight="1">
      <c r="A4141" s="1348">
        <v>280501064</v>
      </c>
      <c r="B4141" s="1339" t="str">
        <f t="shared" si="32"/>
        <v>2805</v>
      </c>
      <c r="C4141" s="1349" t="s">
        <v>2516</v>
      </c>
      <c r="D4141" s="1350">
        <v>1</v>
      </c>
      <c r="E4141" s="293" t="s">
        <v>12649</v>
      </c>
      <c r="F4141" s="1352" t="s">
        <v>12650</v>
      </c>
      <c r="G4141" s="1351">
        <v>42004</v>
      </c>
      <c r="H4141" s="1348" t="s">
        <v>2252</v>
      </c>
      <c r="I4141" s="1348">
        <v>1357</v>
      </c>
      <c r="J4141" s="1351">
        <v>39338</v>
      </c>
      <c r="K4141" s="1352" t="s">
        <v>2253</v>
      </c>
      <c r="L4141" s="1352" t="s">
        <v>12651</v>
      </c>
      <c r="M4141" s="1345" t="s">
        <v>3308</v>
      </c>
      <c r="N4141" s="1346" t="s">
        <v>12652</v>
      </c>
      <c r="O4141" s="1347"/>
      <c r="P4141" s="117" t="str">
        <f t="shared" si="33"/>
        <v>2805</v>
      </c>
      <c r="Q4141" s="117"/>
      <c r="R4141" s="1348">
        <v>280501064</v>
      </c>
      <c r="S4141" s="321"/>
      <c r="T4141" s="321"/>
    </row>
    <row r="4142" spans="1:20" ht="34.5" hidden="1" customHeight="1">
      <c r="A4142" s="1348">
        <v>280501065</v>
      </c>
      <c r="B4142" s="1339" t="str">
        <f t="shared" si="32"/>
        <v>2805</v>
      </c>
      <c r="C4142" s="1349" t="s">
        <v>2516</v>
      </c>
      <c r="D4142" s="1350">
        <v>1</v>
      </c>
      <c r="E4142" s="293" t="s">
        <v>12653</v>
      </c>
      <c r="F4142" s="1352" t="s">
        <v>12654</v>
      </c>
      <c r="G4142" s="1351">
        <v>40908</v>
      </c>
      <c r="H4142" s="1348" t="s">
        <v>2252</v>
      </c>
      <c r="I4142" s="1348">
        <v>1357</v>
      </c>
      <c r="J4142" s="1351">
        <v>39338</v>
      </c>
      <c r="K4142" s="1352" t="s">
        <v>2253</v>
      </c>
      <c r="L4142" s="1352" t="s">
        <v>12655</v>
      </c>
      <c r="M4142" s="1345" t="s">
        <v>11903</v>
      </c>
      <c r="N4142" s="1346" t="s">
        <v>1830</v>
      </c>
      <c r="O4142" s="1347"/>
      <c r="P4142" s="117" t="str">
        <f t="shared" si="33"/>
        <v>2805</v>
      </c>
      <c r="Q4142" s="117"/>
      <c r="R4142" s="1348">
        <v>280501065</v>
      </c>
      <c r="S4142" s="321"/>
      <c r="T4142" s="321"/>
    </row>
    <row r="4143" spans="1:20" ht="34.5" hidden="1" customHeight="1">
      <c r="A4143" s="1348">
        <v>280501066</v>
      </c>
      <c r="B4143" s="1339" t="str">
        <f t="shared" si="32"/>
        <v>2805</v>
      </c>
      <c r="C4143" s="1349" t="s">
        <v>2516</v>
      </c>
      <c r="D4143" s="1350">
        <v>2</v>
      </c>
      <c r="E4143" s="293" t="s">
        <v>12656</v>
      </c>
      <c r="F4143" s="1352" t="s">
        <v>12657</v>
      </c>
      <c r="G4143" s="1351">
        <v>43261</v>
      </c>
      <c r="H4143" s="1348" t="s">
        <v>2252</v>
      </c>
      <c r="I4143" s="1348">
        <v>1461</v>
      </c>
      <c r="J4143" s="1356">
        <v>41123</v>
      </c>
      <c r="K4143" s="1352" t="s">
        <v>2253</v>
      </c>
      <c r="L4143" s="1352"/>
      <c r="M4143" s="1345" t="s">
        <v>1830</v>
      </c>
      <c r="N4143" s="1346" t="s">
        <v>1830</v>
      </c>
      <c r="O4143" s="1347"/>
      <c r="P4143" s="117" t="str">
        <f t="shared" si="33"/>
        <v>2805</v>
      </c>
      <c r="Q4143" s="117"/>
      <c r="R4143" s="1348">
        <v>280501066</v>
      </c>
      <c r="S4143" s="321"/>
      <c r="T4143" s="321"/>
    </row>
    <row r="4144" spans="1:20" ht="34.5" hidden="1" customHeight="1">
      <c r="A4144" s="1348">
        <v>280501067</v>
      </c>
      <c r="B4144" s="1339" t="str">
        <f t="shared" si="32"/>
        <v>2805</v>
      </c>
      <c r="C4144" s="1349" t="s">
        <v>2516</v>
      </c>
      <c r="D4144" s="1350">
        <v>1</v>
      </c>
      <c r="E4144" s="293" t="s">
        <v>12658</v>
      </c>
      <c r="F4144" s="1352" t="s">
        <v>12659</v>
      </c>
      <c r="G4144" s="1351">
        <v>39405</v>
      </c>
      <c r="H4144" s="1348" t="s">
        <v>2252</v>
      </c>
      <c r="I4144" s="1348">
        <v>1357</v>
      </c>
      <c r="J4144" s="1351">
        <v>39338</v>
      </c>
      <c r="K4144" s="1352" t="s">
        <v>2253</v>
      </c>
      <c r="L4144" s="1352"/>
      <c r="M4144" s="1345" t="s">
        <v>3308</v>
      </c>
      <c r="N4144" s="1346" t="s">
        <v>12652</v>
      </c>
      <c r="O4144" s="1347"/>
      <c r="P4144" s="117" t="str">
        <f t="shared" si="33"/>
        <v>2805</v>
      </c>
      <c r="Q4144" s="117"/>
      <c r="R4144" s="1348">
        <v>280501067</v>
      </c>
      <c r="S4144" s="321"/>
      <c r="T4144" s="321"/>
    </row>
    <row r="4145" spans="1:20" ht="34.5" hidden="1" customHeight="1">
      <c r="A4145" s="1348">
        <v>280501067</v>
      </c>
      <c r="B4145" s="1339" t="str">
        <f t="shared" si="32"/>
        <v>2805</v>
      </c>
      <c r="C4145" s="1349" t="s">
        <v>2516</v>
      </c>
      <c r="D4145" s="1350">
        <v>2</v>
      </c>
      <c r="E4145" s="293" t="s">
        <v>12660</v>
      </c>
      <c r="F4145" s="1352" t="s">
        <v>12661</v>
      </c>
      <c r="G4145" s="1351">
        <v>41244</v>
      </c>
      <c r="H4145" s="1348" t="s">
        <v>2252</v>
      </c>
      <c r="I4145" s="1348">
        <v>1381</v>
      </c>
      <c r="J4145" s="1351">
        <v>39751</v>
      </c>
      <c r="K4145" s="1352" t="s">
        <v>2253</v>
      </c>
      <c r="L4145" s="1353"/>
      <c r="M4145" s="1345" t="s">
        <v>1830</v>
      </c>
      <c r="N4145" s="1346" t="s">
        <v>1830</v>
      </c>
      <c r="O4145" s="1347"/>
      <c r="P4145" s="117" t="str">
        <f t="shared" si="33"/>
        <v>2805</v>
      </c>
      <c r="Q4145" s="117"/>
      <c r="R4145" s="1348">
        <v>280501067</v>
      </c>
      <c r="S4145" s="321"/>
      <c r="T4145" s="321"/>
    </row>
    <row r="4146" spans="1:20" ht="34.5" hidden="1" customHeight="1">
      <c r="A4146" s="1348">
        <v>280501068</v>
      </c>
      <c r="B4146" s="1339" t="str">
        <f t="shared" si="32"/>
        <v>2805</v>
      </c>
      <c r="C4146" s="1349" t="s">
        <v>2516</v>
      </c>
      <c r="D4146" s="1350">
        <v>3</v>
      </c>
      <c r="E4146" s="293" t="s">
        <v>12662</v>
      </c>
      <c r="F4146" s="1352" t="s">
        <v>12663</v>
      </c>
      <c r="G4146" s="1351">
        <v>41961</v>
      </c>
      <c r="H4146" s="1348" t="s">
        <v>2252</v>
      </c>
      <c r="I4146" s="1348">
        <v>1423</v>
      </c>
      <c r="J4146" s="1351">
        <v>40521</v>
      </c>
      <c r="K4146" s="1352" t="s">
        <v>2253</v>
      </c>
      <c r="L4146" s="1353"/>
      <c r="M4146" s="1345" t="s">
        <v>1830</v>
      </c>
      <c r="N4146" s="1346" t="s">
        <v>1830</v>
      </c>
      <c r="O4146" s="1347"/>
      <c r="P4146" s="117" t="str">
        <f t="shared" si="33"/>
        <v>2805</v>
      </c>
      <c r="Q4146" s="117"/>
      <c r="R4146" s="1348">
        <v>280501068</v>
      </c>
      <c r="S4146" s="321"/>
      <c r="T4146" s="321"/>
    </row>
    <row r="4147" spans="1:20" ht="34.5" hidden="1" customHeight="1">
      <c r="A4147" s="1348">
        <v>280501069</v>
      </c>
      <c r="B4147" s="1339" t="str">
        <f t="shared" si="32"/>
        <v>2805</v>
      </c>
      <c r="C4147" s="1349" t="s">
        <v>2516</v>
      </c>
      <c r="D4147" s="1350">
        <v>4</v>
      </c>
      <c r="E4147" s="293" t="s">
        <v>12664</v>
      </c>
      <c r="F4147" s="1352" t="s">
        <v>12665</v>
      </c>
      <c r="G4147" s="1351">
        <v>44308</v>
      </c>
      <c r="H4147" s="1348" t="s">
        <v>2252</v>
      </c>
      <c r="I4147" s="1348">
        <v>1510</v>
      </c>
      <c r="J4147" s="1351">
        <v>41990</v>
      </c>
      <c r="K4147" s="1352" t="s">
        <v>2354</v>
      </c>
      <c r="L4147" s="1352"/>
      <c r="M4147" s="1345" t="s">
        <v>1830</v>
      </c>
      <c r="N4147" s="1346" t="s">
        <v>1830</v>
      </c>
      <c r="O4147" s="1347"/>
      <c r="P4147" s="117" t="str">
        <f t="shared" si="33"/>
        <v>2805</v>
      </c>
      <c r="Q4147" s="117"/>
      <c r="R4147" s="1348">
        <v>280501069</v>
      </c>
      <c r="S4147" s="321"/>
      <c r="T4147" s="321"/>
    </row>
    <row r="4148" spans="1:20" ht="34.5" hidden="1" customHeight="1">
      <c r="A4148" s="1348">
        <v>280501069</v>
      </c>
      <c r="B4148" s="1339" t="str">
        <f t="shared" si="32"/>
        <v>2805</v>
      </c>
      <c r="C4148" s="1349" t="s">
        <v>2516</v>
      </c>
      <c r="D4148" s="1350">
        <v>5</v>
      </c>
      <c r="E4148" s="293" t="s">
        <v>12666</v>
      </c>
      <c r="F4148" s="1352" t="s">
        <v>12667</v>
      </c>
      <c r="G4148" s="1351">
        <v>45633</v>
      </c>
      <c r="H4148" s="1348" t="s">
        <v>2353</v>
      </c>
      <c r="I4148" s="1348">
        <v>1574</v>
      </c>
      <c r="J4148" s="1351">
        <v>43944</v>
      </c>
      <c r="K4148" s="1352" t="s">
        <v>2354</v>
      </c>
      <c r="L4148" s="1352"/>
      <c r="M4148" s="1345" t="s">
        <v>1830</v>
      </c>
      <c r="N4148" s="1346" t="s">
        <v>1830</v>
      </c>
      <c r="O4148" s="1347"/>
      <c r="P4148" s="117" t="str">
        <f t="shared" si="33"/>
        <v>2805</v>
      </c>
      <c r="Q4148" s="117"/>
      <c r="R4148" s="1348">
        <v>280501069</v>
      </c>
      <c r="S4148" s="321"/>
      <c r="T4148" s="321"/>
    </row>
    <row r="4149" spans="1:20" ht="34.5" hidden="1" customHeight="1">
      <c r="A4149" s="1348">
        <v>280501070</v>
      </c>
      <c r="B4149" s="1339" t="str">
        <f t="shared" si="32"/>
        <v>2805</v>
      </c>
      <c r="C4149" s="1349" t="s">
        <v>2516</v>
      </c>
      <c r="D4149" s="1350">
        <v>1</v>
      </c>
      <c r="E4149" s="293" t="s">
        <v>12668</v>
      </c>
      <c r="F4149" s="1352" t="s">
        <v>12669</v>
      </c>
      <c r="G4149" s="1351">
        <v>39405</v>
      </c>
      <c r="H4149" s="1348" t="s">
        <v>2252</v>
      </c>
      <c r="I4149" s="1348">
        <v>1357</v>
      </c>
      <c r="J4149" s="1351">
        <v>39338</v>
      </c>
      <c r="K4149" s="1352" t="s">
        <v>2253</v>
      </c>
      <c r="L4149" s="1353"/>
      <c r="M4149" s="1345" t="s">
        <v>1830</v>
      </c>
      <c r="N4149" s="1346" t="s">
        <v>3309</v>
      </c>
      <c r="O4149" s="1347"/>
      <c r="P4149" s="117" t="str">
        <f t="shared" si="33"/>
        <v>2805</v>
      </c>
      <c r="Q4149" s="117"/>
      <c r="R4149" s="1348">
        <v>280501070</v>
      </c>
      <c r="S4149" s="321"/>
      <c r="T4149" s="321"/>
    </row>
    <row r="4150" spans="1:20" ht="34.5" hidden="1" customHeight="1">
      <c r="A4150" s="1348">
        <v>280501070</v>
      </c>
      <c r="B4150" s="1339" t="str">
        <f t="shared" si="32"/>
        <v>2805</v>
      </c>
      <c r="C4150" s="1349" t="s">
        <v>2516</v>
      </c>
      <c r="D4150" s="1350">
        <v>2</v>
      </c>
      <c r="E4150" s="293" t="s">
        <v>12670</v>
      </c>
      <c r="F4150" s="1352" t="s">
        <v>12671</v>
      </c>
      <c r="G4150" s="1351">
        <v>41244</v>
      </c>
      <c r="H4150" s="1348" t="s">
        <v>2252</v>
      </c>
      <c r="I4150" s="1348">
        <v>1381</v>
      </c>
      <c r="J4150" s="1351">
        <v>39751</v>
      </c>
      <c r="K4150" s="1352" t="s">
        <v>2253</v>
      </c>
      <c r="L4150" s="1352"/>
      <c r="M4150" s="1345" t="s">
        <v>1830</v>
      </c>
      <c r="N4150" s="1346" t="s">
        <v>1830</v>
      </c>
      <c r="O4150" s="1347"/>
      <c r="P4150" s="117" t="str">
        <f t="shared" si="33"/>
        <v>2805</v>
      </c>
      <c r="Q4150" s="117"/>
      <c r="R4150" s="1348">
        <v>280501070</v>
      </c>
      <c r="S4150" s="321"/>
      <c r="T4150" s="321"/>
    </row>
    <row r="4151" spans="1:20" ht="34.5" hidden="1" customHeight="1">
      <c r="A4151" s="1348">
        <v>280501071</v>
      </c>
      <c r="B4151" s="1339" t="str">
        <f t="shared" si="32"/>
        <v>2805</v>
      </c>
      <c r="C4151" s="1349" t="s">
        <v>2516</v>
      </c>
      <c r="D4151" s="1350">
        <v>3</v>
      </c>
      <c r="E4151" s="293" t="s">
        <v>12672</v>
      </c>
      <c r="F4151" s="1352" t="s">
        <v>12673</v>
      </c>
      <c r="G4151" s="1351">
        <v>41961</v>
      </c>
      <c r="H4151" s="1348" t="s">
        <v>2252</v>
      </c>
      <c r="I4151" s="1348">
        <v>1423</v>
      </c>
      <c r="J4151" s="1351">
        <v>40521</v>
      </c>
      <c r="K4151" s="1352" t="s">
        <v>2253</v>
      </c>
      <c r="L4151" s="1353"/>
      <c r="M4151" s="1345" t="s">
        <v>1830</v>
      </c>
      <c r="N4151" s="1346" t="s">
        <v>3309</v>
      </c>
      <c r="O4151" s="1347"/>
      <c r="P4151" s="117" t="str">
        <f t="shared" si="33"/>
        <v>2805</v>
      </c>
      <c r="Q4151" s="117"/>
      <c r="R4151" s="1348">
        <v>280501071</v>
      </c>
      <c r="S4151" s="321"/>
      <c r="T4151" s="321"/>
    </row>
    <row r="4152" spans="1:20" ht="34.5" hidden="1" customHeight="1">
      <c r="A4152" s="1348">
        <v>280501071</v>
      </c>
      <c r="B4152" s="1339" t="str">
        <f t="shared" si="32"/>
        <v>2805</v>
      </c>
      <c r="C4152" s="1349" t="s">
        <v>2516</v>
      </c>
      <c r="D4152" s="1350">
        <v>4</v>
      </c>
      <c r="E4152" s="293" t="s">
        <v>12674</v>
      </c>
      <c r="F4152" s="1352" t="s">
        <v>12675</v>
      </c>
      <c r="G4152" s="1351">
        <v>44308</v>
      </c>
      <c r="H4152" s="1348" t="s">
        <v>2252</v>
      </c>
      <c r="I4152" s="1348">
        <v>1510</v>
      </c>
      <c r="J4152" s="1351">
        <v>41990</v>
      </c>
      <c r="K4152" s="1352" t="s">
        <v>2354</v>
      </c>
      <c r="L4152" s="1352"/>
      <c r="M4152" s="1345" t="s">
        <v>1830</v>
      </c>
      <c r="N4152" s="1346" t="s">
        <v>1830</v>
      </c>
      <c r="O4152" s="1347"/>
      <c r="P4152" s="117" t="str">
        <f t="shared" si="33"/>
        <v>2805</v>
      </c>
      <c r="Q4152" s="117"/>
      <c r="R4152" s="1348">
        <v>280501071</v>
      </c>
      <c r="S4152" s="321"/>
      <c r="T4152" s="321"/>
    </row>
    <row r="4153" spans="1:20" ht="34.5" hidden="1" customHeight="1">
      <c r="A4153" s="1348">
        <v>280501072</v>
      </c>
      <c r="B4153" s="1339" t="str">
        <f t="shared" si="32"/>
        <v>2805</v>
      </c>
      <c r="C4153" s="1349" t="s">
        <v>2516</v>
      </c>
      <c r="D4153" s="1350">
        <v>5</v>
      </c>
      <c r="E4153" s="293" t="s">
        <v>12676</v>
      </c>
      <c r="F4153" s="1352" t="s">
        <v>12677</v>
      </c>
      <c r="G4153" s="1351">
        <v>45633</v>
      </c>
      <c r="H4153" s="1348" t="s">
        <v>2353</v>
      </c>
      <c r="I4153" s="1348">
        <v>1574</v>
      </c>
      <c r="J4153" s="1351">
        <v>43944</v>
      </c>
      <c r="K4153" s="1352" t="s">
        <v>2354</v>
      </c>
      <c r="L4153" s="1353"/>
      <c r="M4153" s="1345" t="s">
        <v>1830</v>
      </c>
      <c r="N4153" s="1346" t="s">
        <v>1830</v>
      </c>
      <c r="O4153" s="1347"/>
      <c r="P4153" s="117" t="str">
        <f t="shared" si="33"/>
        <v>2805</v>
      </c>
      <c r="Q4153" s="117"/>
      <c r="R4153" s="1348">
        <v>280501072</v>
      </c>
      <c r="S4153" s="321"/>
      <c r="T4153" s="321"/>
    </row>
    <row r="4154" spans="1:20" ht="34.5" hidden="1" customHeight="1">
      <c r="A4154" s="1348">
        <v>280501072</v>
      </c>
      <c r="B4154" s="1339" t="str">
        <f t="shared" si="32"/>
        <v>2805</v>
      </c>
      <c r="C4154" s="1349" t="s">
        <v>2516</v>
      </c>
      <c r="D4154" s="1350">
        <v>1</v>
      </c>
      <c r="E4154" s="293" t="s">
        <v>12678</v>
      </c>
      <c r="F4154" s="1352" t="s">
        <v>12679</v>
      </c>
      <c r="G4154" s="1351">
        <v>40543</v>
      </c>
      <c r="H4154" s="1348" t="s">
        <v>2252</v>
      </c>
      <c r="I4154" s="1348">
        <v>1357</v>
      </c>
      <c r="J4154" s="1351">
        <v>39338</v>
      </c>
      <c r="K4154" s="1352" t="s">
        <v>2253</v>
      </c>
      <c r="L4154" s="1352" t="s">
        <v>12680</v>
      </c>
      <c r="M4154" s="1345" t="s">
        <v>1830</v>
      </c>
      <c r="N4154" s="1346" t="s">
        <v>1830</v>
      </c>
      <c r="O4154" s="1347"/>
      <c r="P4154" s="117" t="str">
        <f t="shared" si="33"/>
        <v>2805</v>
      </c>
      <c r="Q4154" s="117"/>
      <c r="R4154" s="1348">
        <v>280501072</v>
      </c>
      <c r="S4154" s="321"/>
      <c r="T4154" s="321"/>
    </row>
    <row r="4155" spans="1:20" ht="34.5" hidden="1" customHeight="1">
      <c r="A4155" s="1348">
        <v>280501073</v>
      </c>
      <c r="B4155" s="1339" t="str">
        <f t="shared" si="32"/>
        <v>2805</v>
      </c>
      <c r="C4155" s="1349" t="s">
        <v>2516</v>
      </c>
      <c r="D4155" s="1350">
        <v>2</v>
      </c>
      <c r="E4155" s="293" t="s">
        <v>12681</v>
      </c>
      <c r="F4155" s="1352" t="s">
        <v>12682</v>
      </c>
      <c r="G4155" s="1351">
        <v>42734</v>
      </c>
      <c r="H4155" s="1348" t="s">
        <v>2252</v>
      </c>
      <c r="I4155" s="1348">
        <v>1461</v>
      </c>
      <c r="J4155" s="1351">
        <v>41123</v>
      </c>
      <c r="K4155" s="1352" t="s">
        <v>2253</v>
      </c>
      <c r="L4155" s="1353"/>
      <c r="M4155" s="1345" t="s">
        <v>1830</v>
      </c>
      <c r="N4155" s="1346" t="s">
        <v>1830</v>
      </c>
      <c r="O4155" s="1347"/>
      <c r="P4155" s="117" t="str">
        <f t="shared" si="33"/>
        <v>2805</v>
      </c>
      <c r="Q4155" s="117"/>
      <c r="R4155" s="1348">
        <v>280501073</v>
      </c>
      <c r="S4155" s="321"/>
      <c r="T4155" s="321"/>
    </row>
    <row r="4156" spans="1:20" ht="34.5" hidden="1" customHeight="1">
      <c r="A4156" s="1348">
        <v>280501073</v>
      </c>
      <c r="B4156" s="1339" t="str">
        <f t="shared" si="32"/>
        <v>2805</v>
      </c>
      <c r="C4156" s="1349" t="s">
        <v>2516</v>
      </c>
      <c r="D4156" s="1350">
        <v>1</v>
      </c>
      <c r="E4156" s="293" t="s">
        <v>12683</v>
      </c>
      <c r="F4156" s="1352" t="s">
        <v>12684</v>
      </c>
      <c r="G4156" s="1351">
        <v>40511</v>
      </c>
      <c r="H4156" s="1348" t="s">
        <v>2252</v>
      </c>
      <c r="I4156" s="1348">
        <v>1357</v>
      </c>
      <c r="J4156" s="1351">
        <v>39338</v>
      </c>
      <c r="K4156" s="1352" t="s">
        <v>2253</v>
      </c>
      <c r="L4156" s="1352" t="s">
        <v>12685</v>
      </c>
      <c r="M4156" s="1345" t="s">
        <v>1830</v>
      </c>
      <c r="N4156" s="1346" t="s">
        <v>1830</v>
      </c>
      <c r="O4156" s="1347"/>
      <c r="P4156" s="117" t="str">
        <f t="shared" si="33"/>
        <v>2805</v>
      </c>
      <c r="Q4156" s="117"/>
      <c r="R4156" s="1348">
        <v>280501073</v>
      </c>
      <c r="S4156" s="321"/>
      <c r="T4156" s="321"/>
    </row>
    <row r="4157" spans="1:20" ht="34.5" hidden="1" customHeight="1">
      <c r="A4157" s="1348">
        <v>280501074</v>
      </c>
      <c r="B4157" s="1339" t="str">
        <f t="shared" si="32"/>
        <v>2805</v>
      </c>
      <c r="C4157" s="1349" t="s">
        <v>2516</v>
      </c>
      <c r="D4157" s="1350">
        <v>2</v>
      </c>
      <c r="E4157" s="293" t="s">
        <v>12686</v>
      </c>
      <c r="F4157" s="1352" t="s">
        <v>12687</v>
      </c>
      <c r="G4157" s="1351">
        <v>43014</v>
      </c>
      <c r="H4157" s="1348" t="s">
        <v>2252</v>
      </c>
      <c r="I4157" s="1348">
        <v>1461</v>
      </c>
      <c r="J4157" s="1351">
        <v>41123</v>
      </c>
      <c r="K4157" s="1352" t="s">
        <v>2253</v>
      </c>
      <c r="L4157" s="1353"/>
      <c r="M4157" s="1345" t="s">
        <v>1830</v>
      </c>
      <c r="N4157" s="1346" t="s">
        <v>1830</v>
      </c>
      <c r="O4157" s="1347"/>
      <c r="P4157" s="117" t="str">
        <f t="shared" si="33"/>
        <v>2805</v>
      </c>
      <c r="Q4157" s="117"/>
      <c r="R4157" s="1348">
        <v>280501074</v>
      </c>
      <c r="S4157" s="321"/>
      <c r="T4157" s="321"/>
    </row>
    <row r="4158" spans="1:20" ht="34.5" hidden="1" customHeight="1">
      <c r="A4158" s="1348">
        <v>280501074</v>
      </c>
      <c r="B4158" s="1339" t="str">
        <f t="shared" si="32"/>
        <v>2805</v>
      </c>
      <c r="C4158" s="1349" t="s">
        <v>2516</v>
      </c>
      <c r="D4158" s="1350">
        <v>1</v>
      </c>
      <c r="E4158" s="293" t="s">
        <v>12688</v>
      </c>
      <c r="F4158" s="1352" t="s">
        <v>12689</v>
      </c>
      <c r="G4158" s="1351">
        <v>40511</v>
      </c>
      <c r="H4158" s="1348" t="s">
        <v>2252</v>
      </c>
      <c r="I4158" s="1348">
        <v>1357</v>
      </c>
      <c r="J4158" s="1351">
        <v>39338</v>
      </c>
      <c r="K4158" s="1352" t="s">
        <v>2253</v>
      </c>
      <c r="L4158" s="1352" t="s">
        <v>12690</v>
      </c>
      <c r="M4158" s="1345" t="s">
        <v>1830</v>
      </c>
      <c r="N4158" s="1346" t="s">
        <v>1830</v>
      </c>
      <c r="O4158" s="1347"/>
      <c r="P4158" s="117" t="str">
        <f t="shared" si="33"/>
        <v>2805</v>
      </c>
      <c r="Q4158" s="117"/>
      <c r="R4158" s="1348">
        <v>280501074</v>
      </c>
      <c r="S4158" s="321"/>
      <c r="T4158" s="321"/>
    </row>
    <row r="4159" spans="1:20" ht="34.5" hidden="1" customHeight="1">
      <c r="A4159" s="1348">
        <v>280501075</v>
      </c>
      <c r="B4159" s="1339" t="str">
        <f t="shared" si="32"/>
        <v>2805</v>
      </c>
      <c r="C4159" s="1349" t="s">
        <v>2516</v>
      </c>
      <c r="D4159" s="1350">
        <v>2</v>
      </c>
      <c r="E4159" s="293" t="s">
        <v>12691</v>
      </c>
      <c r="F4159" s="1352" t="s">
        <v>12692</v>
      </c>
      <c r="G4159" s="1356">
        <v>42734</v>
      </c>
      <c r="H4159" s="1348" t="s">
        <v>2252</v>
      </c>
      <c r="I4159" s="1348">
        <v>1461</v>
      </c>
      <c r="J4159" s="1351">
        <v>41123</v>
      </c>
      <c r="K4159" s="1352" t="s">
        <v>2253</v>
      </c>
      <c r="L4159" s="1353"/>
      <c r="M4159" s="1345" t="s">
        <v>1830</v>
      </c>
      <c r="N4159" s="1346" t="s">
        <v>1830</v>
      </c>
      <c r="O4159" s="1347"/>
      <c r="P4159" s="117" t="str">
        <f t="shared" si="33"/>
        <v>2805</v>
      </c>
      <c r="Q4159" s="117"/>
      <c r="R4159" s="1348">
        <v>280501075</v>
      </c>
      <c r="S4159" s="321"/>
      <c r="T4159" s="321"/>
    </row>
    <row r="4160" spans="1:20" ht="34.5" hidden="1" customHeight="1">
      <c r="A4160" s="1348">
        <v>280501075</v>
      </c>
      <c r="B4160" s="1339" t="str">
        <f t="shared" si="32"/>
        <v>2805</v>
      </c>
      <c r="C4160" s="1349" t="s">
        <v>2516</v>
      </c>
      <c r="D4160" s="1350">
        <v>1</v>
      </c>
      <c r="E4160" s="293" t="s">
        <v>12693</v>
      </c>
      <c r="F4160" s="1352" t="s">
        <v>12694</v>
      </c>
      <c r="G4160" s="1356">
        <v>41274</v>
      </c>
      <c r="H4160" s="1348" t="s">
        <v>2252</v>
      </c>
      <c r="I4160" s="1348">
        <v>1357</v>
      </c>
      <c r="J4160" s="1351">
        <v>39338</v>
      </c>
      <c r="K4160" s="1352" t="s">
        <v>2253</v>
      </c>
      <c r="L4160" s="1353"/>
      <c r="M4160" s="1345" t="s">
        <v>1830</v>
      </c>
      <c r="N4160" s="1346" t="s">
        <v>1830</v>
      </c>
      <c r="O4160" s="1347"/>
      <c r="P4160" s="117" t="str">
        <f t="shared" si="33"/>
        <v>2805</v>
      </c>
      <c r="Q4160" s="117"/>
      <c r="R4160" s="1348">
        <v>280501075</v>
      </c>
      <c r="S4160" s="321"/>
      <c r="T4160" s="321"/>
    </row>
    <row r="4161" spans="1:20" ht="34.5" hidden="1" customHeight="1">
      <c r="A4161" s="1348">
        <v>280501076</v>
      </c>
      <c r="B4161" s="1339" t="str">
        <f t="shared" si="32"/>
        <v>2805</v>
      </c>
      <c r="C4161" s="1349" t="s">
        <v>2516</v>
      </c>
      <c r="D4161" s="1350">
        <v>2</v>
      </c>
      <c r="E4161" s="293" t="s">
        <v>12695</v>
      </c>
      <c r="F4161" s="1352" t="s">
        <v>12696</v>
      </c>
      <c r="G4161" s="1356">
        <v>45291</v>
      </c>
      <c r="H4161" s="1348" t="s">
        <v>2353</v>
      </c>
      <c r="I4161" s="1348">
        <v>1482</v>
      </c>
      <c r="J4161" s="1351">
        <v>41470</v>
      </c>
      <c r="K4161" s="1352" t="s">
        <v>2253</v>
      </c>
      <c r="L4161" s="1353"/>
      <c r="M4161" s="1345" t="s">
        <v>1830</v>
      </c>
      <c r="N4161" s="1346" t="s">
        <v>1830</v>
      </c>
      <c r="O4161" s="1347" t="s">
        <v>1830</v>
      </c>
      <c r="P4161" s="117" t="str">
        <f t="shared" si="33"/>
        <v>2805</v>
      </c>
      <c r="Q4161" s="117"/>
      <c r="R4161" s="1348">
        <v>280501076</v>
      </c>
      <c r="S4161" s="321"/>
      <c r="T4161" s="321"/>
    </row>
    <row r="4162" spans="1:20" ht="34.5" hidden="1" customHeight="1">
      <c r="A4162" s="1348">
        <v>280501077</v>
      </c>
      <c r="B4162" s="1339" t="str">
        <f t="shared" si="32"/>
        <v>2805</v>
      </c>
      <c r="C4162" s="1349" t="s">
        <v>2516</v>
      </c>
      <c r="D4162" s="1350">
        <v>1</v>
      </c>
      <c r="E4162" s="293" t="s">
        <v>12697</v>
      </c>
      <c r="F4162" s="1352" t="s">
        <v>12698</v>
      </c>
      <c r="G4162" s="1356">
        <v>41639</v>
      </c>
      <c r="H4162" s="1348" t="s">
        <v>2252</v>
      </c>
      <c r="I4162" s="1348">
        <v>1357</v>
      </c>
      <c r="J4162" s="1351">
        <v>39338</v>
      </c>
      <c r="K4162" s="1352" t="s">
        <v>2253</v>
      </c>
      <c r="L4162" s="1352" t="s">
        <v>12699</v>
      </c>
      <c r="M4162" s="1345" t="s">
        <v>11959</v>
      </c>
      <c r="N4162" s="1346" t="s">
        <v>12700</v>
      </c>
      <c r="O4162" s="1347"/>
      <c r="P4162" s="117" t="str">
        <f t="shared" si="33"/>
        <v>2805</v>
      </c>
      <c r="Q4162" s="117"/>
      <c r="R4162" s="1348">
        <v>280501077</v>
      </c>
      <c r="S4162" s="321"/>
      <c r="T4162" s="321"/>
    </row>
    <row r="4163" spans="1:20" ht="34.5" hidden="1" customHeight="1">
      <c r="A4163" s="1348">
        <v>280501078</v>
      </c>
      <c r="B4163" s="1339" t="str">
        <f t="shared" si="32"/>
        <v>2805</v>
      </c>
      <c r="C4163" s="1349" t="s">
        <v>2516</v>
      </c>
      <c r="D4163" s="1350">
        <v>2</v>
      </c>
      <c r="E4163" s="293" t="s">
        <v>12701</v>
      </c>
      <c r="F4163" s="1352" t="s">
        <v>12702</v>
      </c>
      <c r="G4163" s="1356">
        <v>43208</v>
      </c>
      <c r="H4163" s="1348" t="s">
        <v>2252</v>
      </c>
      <c r="I4163" s="1348">
        <v>1491</v>
      </c>
      <c r="J4163" s="1351">
        <v>41627</v>
      </c>
      <c r="K4163" s="1352" t="s">
        <v>2253</v>
      </c>
      <c r="L4163" s="1353"/>
      <c r="M4163" s="1345" t="s">
        <v>12703</v>
      </c>
      <c r="N4163" s="1346" t="s">
        <v>1830</v>
      </c>
      <c r="O4163" s="1347"/>
      <c r="P4163" s="117" t="str">
        <f t="shared" si="33"/>
        <v>2805</v>
      </c>
      <c r="Q4163" s="117"/>
      <c r="R4163" s="1348">
        <v>280501078</v>
      </c>
      <c r="S4163" s="321"/>
      <c r="T4163" s="321"/>
    </row>
    <row r="4164" spans="1:20" ht="34.5" hidden="1" customHeight="1">
      <c r="A4164" s="1348">
        <v>280501079</v>
      </c>
      <c r="B4164" s="1339" t="str">
        <f t="shared" si="32"/>
        <v>2805</v>
      </c>
      <c r="C4164" s="1349" t="s">
        <v>2516</v>
      </c>
      <c r="D4164" s="1350">
        <v>1</v>
      </c>
      <c r="E4164" s="293" t="s">
        <v>12704</v>
      </c>
      <c r="F4164" s="1352" t="s">
        <v>12705</v>
      </c>
      <c r="G4164" s="1356">
        <v>41639</v>
      </c>
      <c r="H4164" s="1348" t="s">
        <v>2252</v>
      </c>
      <c r="I4164" s="1348">
        <v>1357</v>
      </c>
      <c r="J4164" s="1351">
        <v>39338</v>
      </c>
      <c r="K4164" s="1352" t="s">
        <v>2253</v>
      </c>
      <c r="L4164" s="1352" t="s">
        <v>12699</v>
      </c>
      <c r="M4164" s="1345" t="s">
        <v>3308</v>
      </c>
      <c r="N4164" s="1346" t="s">
        <v>12706</v>
      </c>
      <c r="O4164" s="1347"/>
      <c r="P4164" s="117" t="str">
        <f t="shared" si="33"/>
        <v>2805</v>
      </c>
      <c r="Q4164" s="117"/>
      <c r="R4164" s="1348">
        <v>280501079</v>
      </c>
      <c r="S4164" s="321"/>
      <c r="T4164" s="321"/>
    </row>
    <row r="4165" spans="1:20" ht="34.5" hidden="1" customHeight="1">
      <c r="A4165" s="1348">
        <v>280501079</v>
      </c>
      <c r="B4165" s="1339" t="str">
        <f t="shared" si="32"/>
        <v>2805</v>
      </c>
      <c r="C4165" s="1349" t="s">
        <v>2516</v>
      </c>
      <c r="D4165" s="1350">
        <v>2</v>
      </c>
      <c r="E4165" s="293" t="s">
        <v>12707</v>
      </c>
      <c r="F4165" s="1352" t="s">
        <v>12708</v>
      </c>
      <c r="G4165" s="1356">
        <v>43208</v>
      </c>
      <c r="H4165" s="1348" t="s">
        <v>2252</v>
      </c>
      <c r="I4165" s="1348">
        <v>1491</v>
      </c>
      <c r="J4165" s="1351">
        <v>41627</v>
      </c>
      <c r="K4165" s="1352" t="s">
        <v>2253</v>
      </c>
      <c r="L4165" s="1353"/>
      <c r="M4165" s="1345" t="s">
        <v>12703</v>
      </c>
      <c r="N4165" s="1346" t="s">
        <v>1830</v>
      </c>
      <c r="O4165" s="1347"/>
      <c r="P4165" s="117" t="str">
        <f t="shared" si="33"/>
        <v>2805</v>
      </c>
      <c r="Q4165" s="117"/>
      <c r="R4165" s="1348">
        <v>280501079</v>
      </c>
      <c r="S4165" s="321"/>
      <c r="T4165" s="321"/>
    </row>
    <row r="4166" spans="1:20" ht="34.5" hidden="1" customHeight="1">
      <c r="A4166" s="1348">
        <v>280501080</v>
      </c>
      <c r="B4166" s="1339" t="str">
        <f t="shared" si="32"/>
        <v>2805</v>
      </c>
      <c r="C4166" s="1349" t="s">
        <v>2516</v>
      </c>
      <c r="D4166" s="1350">
        <v>1</v>
      </c>
      <c r="E4166" s="293" t="s">
        <v>12709</v>
      </c>
      <c r="F4166" s="1352" t="s">
        <v>12710</v>
      </c>
      <c r="G4166" s="1356">
        <v>41639</v>
      </c>
      <c r="H4166" s="1348" t="s">
        <v>2252</v>
      </c>
      <c r="I4166" s="1348">
        <v>1357</v>
      </c>
      <c r="J4166" s="1351">
        <v>39338</v>
      </c>
      <c r="K4166" s="1352" t="s">
        <v>2253</v>
      </c>
      <c r="L4166" s="1352" t="s">
        <v>12699</v>
      </c>
      <c r="M4166" s="1345" t="s">
        <v>3308</v>
      </c>
      <c r="N4166" s="1346" t="s">
        <v>12706</v>
      </c>
      <c r="O4166" s="1347"/>
      <c r="P4166" s="117" t="str">
        <f t="shared" si="33"/>
        <v>2805</v>
      </c>
      <c r="Q4166" s="117"/>
      <c r="R4166" s="1348">
        <v>280501080</v>
      </c>
      <c r="S4166" s="321"/>
      <c r="T4166" s="321"/>
    </row>
    <row r="4167" spans="1:20" ht="34.5" hidden="1" customHeight="1">
      <c r="A4167" s="1348">
        <v>280501080</v>
      </c>
      <c r="B4167" s="1339" t="str">
        <f t="shared" si="32"/>
        <v>2805</v>
      </c>
      <c r="C4167" s="1349" t="s">
        <v>2516</v>
      </c>
      <c r="D4167" s="1350">
        <v>2</v>
      </c>
      <c r="E4167" s="293" t="s">
        <v>12711</v>
      </c>
      <c r="F4167" s="1352" t="s">
        <v>12712</v>
      </c>
      <c r="G4167" s="1356">
        <v>43208</v>
      </c>
      <c r="H4167" s="1348" t="s">
        <v>2252</v>
      </c>
      <c r="I4167" s="1348">
        <v>1491</v>
      </c>
      <c r="J4167" s="1351">
        <v>41627</v>
      </c>
      <c r="K4167" s="1352" t="s">
        <v>2253</v>
      </c>
      <c r="L4167" s="1352"/>
      <c r="M4167" s="1345" t="s">
        <v>12703</v>
      </c>
      <c r="N4167" s="1346" t="s">
        <v>1830</v>
      </c>
      <c r="O4167" s="1347"/>
      <c r="P4167" s="117" t="str">
        <f t="shared" si="33"/>
        <v>2805</v>
      </c>
      <c r="Q4167" s="117"/>
      <c r="R4167" s="1348">
        <v>280501080</v>
      </c>
      <c r="S4167" s="321"/>
      <c r="T4167" s="321"/>
    </row>
    <row r="4168" spans="1:20" ht="34.5" hidden="1" customHeight="1">
      <c r="A4168" s="1348">
        <v>280501081</v>
      </c>
      <c r="B4168" s="1339" t="str">
        <f t="shared" si="32"/>
        <v>2805</v>
      </c>
      <c r="C4168" s="1349" t="s">
        <v>2516</v>
      </c>
      <c r="D4168" s="1350">
        <v>1</v>
      </c>
      <c r="E4168" s="293" t="s">
        <v>12713</v>
      </c>
      <c r="F4168" s="1352" t="s">
        <v>12714</v>
      </c>
      <c r="G4168" s="1356">
        <v>40883</v>
      </c>
      <c r="H4168" s="1348" t="s">
        <v>2252</v>
      </c>
      <c r="I4168" s="1348">
        <v>1357</v>
      </c>
      <c r="J4168" s="1351">
        <v>39338</v>
      </c>
      <c r="K4168" s="1352" t="s">
        <v>2253</v>
      </c>
      <c r="L4168" s="1352" t="s">
        <v>12715</v>
      </c>
      <c r="M4168" s="1345" t="s">
        <v>3308</v>
      </c>
      <c r="N4168" s="1346" t="s">
        <v>12706</v>
      </c>
      <c r="O4168" s="1347"/>
      <c r="P4168" s="117" t="str">
        <f t="shared" si="33"/>
        <v>2805</v>
      </c>
      <c r="Q4168" s="117"/>
      <c r="R4168" s="1348">
        <v>280501081</v>
      </c>
      <c r="S4168" s="321"/>
      <c r="T4168" s="321"/>
    </row>
    <row r="4169" spans="1:20" ht="34.5" hidden="1" customHeight="1">
      <c r="A4169" s="1348">
        <v>280501081</v>
      </c>
      <c r="B4169" s="1339" t="str">
        <f t="shared" si="32"/>
        <v>2805</v>
      </c>
      <c r="C4169" s="1349" t="s">
        <v>2516</v>
      </c>
      <c r="D4169" s="1350">
        <v>2</v>
      </c>
      <c r="E4169" s="293" t="s">
        <v>12716</v>
      </c>
      <c r="F4169" s="1352" t="s">
        <v>12714</v>
      </c>
      <c r="G4169" s="1356">
        <v>41610</v>
      </c>
      <c r="H4169" s="1348" t="s">
        <v>2252</v>
      </c>
      <c r="I4169" s="1348">
        <v>1381</v>
      </c>
      <c r="J4169" s="1351">
        <v>39751</v>
      </c>
      <c r="K4169" s="1352" t="s">
        <v>2253</v>
      </c>
      <c r="L4169" s="1352"/>
      <c r="M4169" s="1345" t="s">
        <v>1830</v>
      </c>
      <c r="N4169" s="1346" t="s">
        <v>1830</v>
      </c>
      <c r="O4169" s="1347"/>
      <c r="P4169" s="117" t="str">
        <f t="shared" si="33"/>
        <v>2805</v>
      </c>
      <c r="Q4169" s="117"/>
      <c r="R4169" s="1348">
        <v>280501081</v>
      </c>
      <c r="S4169" s="321"/>
      <c r="T4169" s="321"/>
    </row>
    <row r="4170" spans="1:20" ht="34.5" hidden="1" customHeight="1">
      <c r="A4170" s="1348">
        <v>280501082</v>
      </c>
      <c r="B4170" s="1339" t="str">
        <f t="shared" si="32"/>
        <v>2805</v>
      </c>
      <c r="C4170" s="1349" t="s">
        <v>2516</v>
      </c>
      <c r="D4170" s="1350">
        <v>3</v>
      </c>
      <c r="E4170" s="293" t="s">
        <v>12717</v>
      </c>
      <c r="F4170" s="1352" t="s">
        <v>12718</v>
      </c>
      <c r="G4170" s="1356">
        <v>43099</v>
      </c>
      <c r="H4170" s="1348" t="s">
        <v>2252</v>
      </c>
      <c r="I4170" s="1348">
        <v>1461</v>
      </c>
      <c r="J4170" s="1351">
        <v>41123</v>
      </c>
      <c r="K4170" s="1352" t="s">
        <v>2253</v>
      </c>
      <c r="L4170" s="1352"/>
      <c r="M4170" s="1345" t="s">
        <v>1830</v>
      </c>
      <c r="N4170" s="1346" t="s">
        <v>1830</v>
      </c>
      <c r="O4170" s="1347"/>
      <c r="P4170" s="117" t="str">
        <f t="shared" si="33"/>
        <v>2805</v>
      </c>
      <c r="Q4170" s="117"/>
      <c r="R4170" s="1348">
        <v>280501082</v>
      </c>
      <c r="S4170" s="321"/>
      <c r="T4170" s="321"/>
    </row>
    <row r="4171" spans="1:20" ht="34.5" hidden="1" customHeight="1">
      <c r="A4171" s="1348">
        <v>280501083</v>
      </c>
      <c r="B4171" s="1339" t="str">
        <f t="shared" si="32"/>
        <v>2805</v>
      </c>
      <c r="C4171" s="1349" t="s">
        <v>2516</v>
      </c>
      <c r="D4171" s="1350">
        <v>1</v>
      </c>
      <c r="E4171" s="293" t="s">
        <v>12719</v>
      </c>
      <c r="F4171" s="1352" t="s">
        <v>12720</v>
      </c>
      <c r="G4171" s="1356">
        <v>41615</v>
      </c>
      <c r="H4171" s="1348" t="s">
        <v>2252</v>
      </c>
      <c r="I4171" s="1348">
        <v>1381</v>
      </c>
      <c r="J4171" s="1351">
        <v>39751</v>
      </c>
      <c r="K4171" s="1352" t="s">
        <v>2253</v>
      </c>
      <c r="L4171" s="1352" t="s">
        <v>12721</v>
      </c>
      <c r="M4171" s="1345" t="s">
        <v>1830</v>
      </c>
      <c r="N4171" s="1346" t="s">
        <v>1830</v>
      </c>
      <c r="O4171" s="1347"/>
      <c r="P4171" s="117" t="str">
        <f t="shared" si="33"/>
        <v>2805</v>
      </c>
      <c r="Q4171" s="117"/>
      <c r="R4171" s="1348">
        <v>280501083</v>
      </c>
      <c r="S4171" s="321"/>
      <c r="T4171" s="321"/>
    </row>
    <row r="4172" spans="1:20" ht="34.5" hidden="1" customHeight="1">
      <c r="A4172" s="1348">
        <v>280501084</v>
      </c>
      <c r="B4172" s="1339" t="str">
        <f t="shared" si="32"/>
        <v>2805</v>
      </c>
      <c r="C4172" s="1349" t="s">
        <v>2516</v>
      </c>
      <c r="D4172" s="1350">
        <v>1</v>
      </c>
      <c r="E4172" s="293" t="s">
        <v>12722</v>
      </c>
      <c r="F4172" s="1352" t="s">
        <v>12723</v>
      </c>
      <c r="G4172" s="1356">
        <v>41248</v>
      </c>
      <c r="H4172" s="1348" t="s">
        <v>2252</v>
      </c>
      <c r="I4172" s="1348">
        <v>1381</v>
      </c>
      <c r="J4172" s="1351">
        <v>39751</v>
      </c>
      <c r="K4172" s="1352" t="s">
        <v>2253</v>
      </c>
      <c r="L4172" s="1352" t="s">
        <v>12724</v>
      </c>
      <c r="M4172" s="1345" t="s">
        <v>1830</v>
      </c>
      <c r="N4172" s="1346" t="s">
        <v>1830</v>
      </c>
      <c r="O4172" s="1347"/>
      <c r="P4172" s="117" t="str">
        <f t="shared" si="33"/>
        <v>2805</v>
      </c>
      <c r="Q4172" s="117"/>
      <c r="R4172" s="1348">
        <v>280501084</v>
      </c>
      <c r="S4172" s="321"/>
      <c r="T4172" s="321"/>
    </row>
    <row r="4173" spans="1:20" ht="34.5" hidden="1" customHeight="1">
      <c r="A4173" s="1348">
        <v>280501085</v>
      </c>
      <c r="B4173" s="1339" t="str">
        <f t="shared" si="32"/>
        <v>2805</v>
      </c>
      <c r="C4173" s="1349" t="s">
        <v>2516</v>
      </c>
      <c r="D4173" s="1350">
        <v>2</v>
      </c>
      <c r="E4173" s="293" t="s">
        <v>12725</v>
      </c>
      <c r="F4173" s="1352" t="s">
        <v>12726</v>
      </c>
      <c r="G4173" s="1356">
        <v>43099</v>
      </c>
      <c r="H4173" s="1348" t="s">
        <v>2252</v>
      </c>
      <c r="I4173" s="1348">
        <v>1461</v>
      </c>
      <c r="J4173" s="1351">
        <v>41123</v>
      </c>
      <c r="K4173" s="1352" t="s">
        <v>2253</v>
      </c>
      <c r="L4173" s="1352"/>
      <c r="M4173" s="1345" t="s">
        <v>1830</v>
      </c>
      <c r="N4173" s="1346" t="s">
        <v>1830</v>
      </c>
      <c r="O4173" s="1347"/>
      <c r="P4173" s="117" t="str">
        <f t="shared" si="33"/>
        <v>2805</v>
      </c>
      <c r="Q4173" s="117"/>
      <c r="R4173" s="1348">
        <v>280501085</v>
      </c>
      <c r="S4173" s="321"/>
      <c r="T4173" s="321"/>
    </row>
    <row r="4174" spans="1:20" ht="34.5" hidden="1" customHeight="1">
      <c r="A4174" s="1348">
        <v>280501086</v>
      </c>
      <c r="B4174" s="1339" t="str">
        <f t="shared" si="32"/>
        <v>2805</v>
      </c>
      <c r="C4174" s="1349" t="s">
        <v>2516</v>
      </c>
      <c r="D4174" s="1350">
        <v>1</v>
      </c>
      <c r="E4174" s="293" t="s">
        <v>12727</v>
      </c>
      <c r="F4174" s="1352" t="s">
        <v>12728</v>
      </c>
      <c r="G4174" s="1356">
        <v>41248</v>
      </c>
      <c r="H4174" s="1348" t="s">
        <v>2252</v>
      </c>
      <c r="I4174" s="1348">
        <v>1381</v>
      </c>
      <c r="J4174" s="1351">
        <v>39751</v>
      </c>
      <c r="K4174" s="1352" t="s">
        <v>2253</v>
      </c>
      <c r="L4174" s="1352" t="s">
        <v>12729</v>
      </c>
      <c r="M4174" s="1345" t="s">
        <v>1830</v>
      </c>
      <c r="N4174" s="1346" t="s">
        <v>1830</v>
      </c>
      <c r="O4174" s="1347"/>
      <c r="P4174" s="117" t="str">
        <f t="shared" si="33"/>
        <v>2805</v>
      </c>
      <c r="Q4174" s="117"/>
      <c r="R4174" s="1348">
        <v>280501086</v>
      </c>
      <c r="S4174" s="321"/>
      <c r="T4174" s="321"/>
    </row>
    <row r="4175" spans="1:20" ht="34.5" hidden="1" customHeight="1">
      <c r="A4175" s="1348">
        <v>280501087</v>
      </c>
      <c r="B4175" s="1339" t="str">
        <f t="shared" si="32"/>
        <v>2805</v>
      </c>
      <c r="C4175" s="1349" t="s">
        <v>2516</v>
      </c>
      <c r="D4175" s="1350">
        <v>2</v>
      </c>
      <c r="E4175" s="293" t="s">
        <v>12730</v>
      </c>
      <c r="F4175" s="1352" t="s">
        <v>12728</v>
      </c>
      <c r="G4175" s="1351">
        <v>42734</v>
      </c>
      <c r="H4175" s="1348" t="s">
        <v>2252</v>
      </c>
      <c r="I4175" s="1348">
        <v>1461</v>
      </c>
      <c r="J4175" s="1351">
        <v>41123</v>
      </c>
      <c r="K4175" s="1352" t="s">
        <v>2253</v>
      </c>
      <c r="L4175" s="1353"/>
      <c r="M4175" s="1345" t="s">
        <v>12731</v>
      </c>
      <c r="N4175" s="1346" t="s">
        <v>1830</v>
      </c>
      <c r="O4175" s="1347"/>
      <c r="P4175" s="117" t="str">
        <f t="shared" si="33"/>
        <v>2805</v>
      </c>
      <c r="Q4175" s="117"/>
      <c r="R4175" s="1348">
        <v>280501087</v>
      </c>
      <c r="S4175" s="321"/>
      <c r="T4175" s="321"/>
    </row>
    <row r="4176" spans="1:20" ht="34.5" hidden="1" customHeight="1">
      <c r="A4176" s="1348">
        <v>280501088</v>
      </c>
      <c r="B4176" s="1339" t="str">
        <f t="shared" si="32"/>
        <v>2805</v>
      </c>
      <c r="C4176" s="1349" t="s">
        <v>2516</v>
      </c>
      <c r="D4176" s="1350">
        <v>1</v>
      </c>
      <c r="E4176" s="293" t="s">
        <v>12732</v>
      </c>
      <c r="F4176" s="1352" t="s">
        <v>12733</v>
      </c>
      <c r="G4176" s="1356">
        <v>41980</v>
      </c>
      <c r="H4176" s="1348" t="s">
        <v>2252</v>
      </c>
      <c r="I4176" s="1348">
        <v>1381</v>
      </c>
      <c r="J4176" s="1351">
        <v>39751</v>
      </c>
      <c r="K4176" s="1352" t="s">
        <v>2253</v>
      </c>
      <c r="L4176" s="1352" t="s">
        <v>12734</v>
      </c>
      <c r="M4176" s="1345" t="s">
        <v>12735</v>
      </c>
      <c r="N4176" s="1346" t="s">
        <v>1830</v>
      </c>
      <c r="O4176" s="1347"/>
      <c r="P4176" s="117" t="str">
        <f t="shared" si="33"/>
        <v>2805</v>
      </c>
      <c r="Q4176" s="117"/>
      <c r="R4176" s="1348">
        <v>280501088</v>
      </c>
      <c r="S4176" s="321"/>
      <c r="T4176" s="321"/>
    </row>
    <row r="4177" spans="1:20" ht="34.5" hidden="1" customHeight="1">
      <c r="A4177" s="1348">
        <v>280501089</v>
      </c>
      <c r="B4177" s="1339" t="str">
        <f t="shared" si="32"/>
        <v>2805</v>
      </c>
      <c r="C4177" s="1349" t="s">
        <v>2516</v>
      </c>
      <c r="D4177" s="1350">
        <v>2</v>
      </c>
      <c r="E4177" s="293" t="s">
        <v>12736</v>
      </c>
      <c r="F4177" s="1352" t="s">
        <v>12737</v>
      </c>
      <c r="G4177" s="1351">
        <v>41961</v>
      </c>
      <c r="H4177" s="1348" t="s">
        <v>2252</v>
      </c>
      <c r="I4177" s="1348">
        <v>1416</v>
      </c>
      <c r="J4177" s="1351">
        <v>40325</v>
      </c>
      <c r="K4177" s="1352" t="s">
        <v>2253</v>
      </c>
      <c r="L4177" s="1352"/>
      <c r="M4177" s="1345" t="s">
        <v>12738</v>
      </c>
      <c r="N4177" s="1346" t="s">
        <v>1830</v>
      </c>
      <c r="O4177" s="1347"/>
      <c r="P4177" s="117" t="str">
        <f t="shared" si="33"/>
        <v>2805</v>
      </c>
      <c r="Q4177" s="117"/>
      <c r="R4177" s="1348">
        <v>280501089</v>
      </c>
      <c r="S4177" s="321"/>
      <c r="T4177" s="321"/>
    </row>
    <row r="4178" spans="1:20" ht="34.5" hidden="1" customHeight="1">
      <c r="A4178" s="1348">
        <v>280501090</v>
      </c>
      <c r="B4178" s="1339" t="str">
        <f t="shared" si="32"/>
        <v>2805</v>
      </c>
      <c r="C4178" s="1349" t="s">
        <v>2516</v>
      </c>
      <c r="D4178" s="1350">
        <v>3</v>
      </c>
      <c r="E4178" s="293" t="s">
        <v>12739</v>
      </c>
      <c r="F4178" s="1352" t="s">
        <v>12740</v>
      </c>
      <c r="G4178" s="1356">
        <v>44308</v>
      </c>
      <c r="H4178" s="1348" t="s">
        <v>2252</v>
      </c>
      <c r="I4178" s="1348">
        <v>1510</v>
      </c>
      <c r="J4178" s="1351">
        <v>41990</v>
      </c>
      <c r="K4178" s="1352" t="s">
        <v>2354</v>
      </c>
      <c r="L4178" s="1352"/>
      <c r="M4178" s="1345" t="s">
        <v>1830</v>
      </c>
      <c r="N4178" s="1346" t="s">
        <v>1830</v>
      </c>
      <c r="O4178" s="1347"/>
      <c r="P4178" s="117" t="str">
        <f t="shared" si="33"/>
        <v>2805</v>
      </c>
      <c r="Q4178" s="117"/>
      <c r="R4178" s="1348">
        <v>280501090</v>
      </c>
      <c r="S4178" s="321"/>
      <c r="T4178" s="321"/>
    </row>
    <row r="4179" spans="1:20" ht="34.5" hidden="1" customHeight="1">
      <c r="A4179" s="1348">
        <v>280501091</v>
      </c>
      <c r="B4179" s="1339" t="str">
        <f t="shared" si="32"/>
        <v>2805</v>
      </c>
      <c r="C4179" s="1349" t="s">
        <v>2516</v>
      </c>
      <c r="D4179" s="1350">
        <v>4</v>
      </c>
      <c r="E4179" s="293" t="s">
        <v>12741</v>
      </c>
      <c r="F4179" s="1352" t="s">
        <v>12742</v>
      </c>
      <c r="G4179" s="1351">
        <v>45633</v>
      </c>
      <c r="H4179" s="1348" t="s">
        <v>2353</v>
      </c>
      <c r="I4179" s="1348">
        <v>1574</v>
      </c>
      <c r="J4179" s="1351">
        <v>43944</v>
      </c>
      <c r="K4179" s="1352" t="s">
        <v>2354</v>
      </c>
      <c r="L4179" s="1353"/>
      <c r="M4179" s="1345" t="s">
        <v>1830</v>
      </c>
      <c r="N4179" s="1346" t="s">
        <v>12743</v>
      </c>
      <c r="O4179" s="1347"/>
      <c r="P4179" s="117" t="str">
        <f t="shared" si="33"/>
        <v>2805</v>
      </c>
      <c r="Q4179" s="117"/>
      <c r="R4179" s="1348">
        <v>280501091</v>
      </c>
      <c r="S4179" s="321"/>
      <c r="T4179" s="321"/>
    </row>
    <row r="4180" spans="1:20" ht="34.5" hidden="1" customHeight="1">
      <c r="A4180" s="1348">
        <v>280501092</v>
      </c>
      <c r="B4180" s="1339" t="str">
        <f t="shared" si="32"/>
        <v>2805</v>
      </c>
      <c r="C4180" s="1349" t="s">
        <v>2516</v>
      </c>
      <c r="D4180" s="1350">
        <v>1</v>
      </c>
      <c r="E4180" s="293" t="s">
        <v>12744</v>
      </c>
      <c r="F4180" s="1352" t="s">
        <v>12745</v>
      </c>
      <c r="G4180" s="1356">
        <v>42734</v>
      </c>
      <c r="H4180" s="1348" t="s">
        <v>2252</v>
      </c>
      <c r="I4180" s="1348">
        <v>1461</v>
      </c>
      <c r="J4180" s="1351">
        <v>41123</v>
      </c>
      <c r="K4180" s="1352" t="s">
        <v>2253</v>
      </c>
      <c r="L4180" s="1353"/>
      <c r="M4180" s="1345" t="s">
        <v>12005</v>
      </c>
      <c r="N4180" s="1346" t="s">
        <v>1830</v>
      </c>
      <c r="O4180" s="1347"/>
      <c r="P4180" s="117" t="str">
        <f t="shared" si="33"/>
        <v>2805</v>
      </c>
      <c r="Q4180" s="117"/>
      <c r="R4180" s="1348">
        <v>280501092</v>
      </c>
      <c r="S4180" s="321"/>
      <c r="T4180" s="321"/>
    </row>
    <row r="4181" spans="1:20" ht="34.5" hidden="1" customHeight="1">
      <c r="A4181" s="1348">
        <v>280501093</v>
      </c>
      <c r="B4181" s="1339" t="str">
        <f t="shared" si="32"/>
        <v>2805</v>
      </c>
      <c r="C4181" s="1349" t="s">
        <v>2516</v>
      </c>
      <c r="D4181" s="1350">
        <v>1</v>
      </c>
      <c r="E4181" s="293" t="s">
        <v>12746</v>
      </c>
      <c r="F4181" s="1352" t="s">
        <v>12747</v>
      </c>
      <c r="G4181" s="1356">
        <v>43099</v>
      </c>
      <c r="H4181" s="1348" t="s">
        <v>2252</v>
      </c>
      <c r="I4181" s="1348">
        <v>1461</v>
      </c>
      <c r="J4181" s="1351">
        <v>41123</v>
      </c>
      <c r="K4181" s="1352" t="s">
        <v>2253</v>
      </c>
      <c r="L4181" s="1352"/>
      <c r="M4181" s="1345" t="s">
        <v>1830</v>
      </c>
      <c r="N4181" s="1346" t="s">
        <v>1830</v>
      </c>
      <c r="O4181" s="1347"/>
      <c r="P4181" s="117" t="str">
        <f t="shared" si="33"/>
        <v>2805</v>
      </c>
      <c r="Q4181" s="117"/>
      <c r="R4181" s="1348">
        <v>280501093</v>
      </c>
      <c r="S4181" s="321"/>
      <c r="T4181" s="321"/>
    </row>
    <row r="4182" spans="1:20" ht="34.5" hidden="1" customHeight="1">
      <c r="A4182" s="1348">
        <v>280501094</v>
      </c>
      <c r="B4182" s="1339" t="str">
        <f t="shared" si="32"/>
        <v>2805</v>
      </c>
      <c r="C4182" s="1349" t="s">
        <v>2516</v>
      </c>
      <c r="D4182" s="1350">
        <v>1</v>
      </c>
      <c r="E4182" s="293" t="s">
        <v>12748</v>
      </c>
      <c r="F4182" s="1352" t="s">
        <v>12749</v>
      </c>
      <c r="G4182" s="1356">
        <v>45291</v>
      </c>
      <c r="H4182" s="1348" t="s">
        <v>2353</v>
      </c>
      <c r="I4182" s="1348">
        <v>1525</v>
      </c>
      <c r="J4182" s="1351">
        <v>42338</v>
      </c>
      <c r="K4182" s="1352" t="s">
        <v>2354</v>
      </c>
      <c r="L4182" s="1353"/>
      <c r="M4182" s="1345" t="s">
        <v>1830</v>
      </c>
      <c r="N4182" s="1346" t="s">
        <v>1830</v>
      </c>
      <c r="O4182" s="1347" t="s">
        <v>1830</v>
      </c>
      <c r="P4182" s="117" t="str">
        <f t="shared" si="33"/>
        <v>2805</v>
      </c>
      <c r="Q4182" s="117"/>
      <c r="R4182" s="1348">
        <v>280501094</v>
      </c>
      <c r="S4182" s="321"/>
      <c r="T4182" s="321"/>
    </row>
    <row r="4183" spans="1:20" ht="34.5" hidden="1" customHeight="1">
      <c r="A4183" s="1348">
        <v>280501095</v>
      </c>
      <c r="B4183" s="1339" t="str">
        <f t="shared" si="32"/>
        <v>2805</v>
      </c>
      <c r="C4183" s="1349" t="s">
        <v>2516</v>
      </c>
      <c r="D4183" s="1350">
        <v>1</v>
      </c>
      <c r="E4183" s="293" t="s">
        <v>12750</v>
      </c>
      <c r="F4183" s="1352" t="s">
        <v>12751</v>
      </c>
      <c r="G4183" s="1356">
        <v>45105</v>
      </c>
      <c r="H4183" s="1348" t="s">
        <v>2353</v>
      </c>
      <c r="I4183" s="1348">
        <v>1525</v>
      </c>
      <c r="J4183" s="1351">
        <v>42338</v>
      </c>
      <c r="K4183" s="1352" t="s">
        <v>2354</v>
      </c>
      <c r="L4183" s="1352"/>
      <c r="M4183" s="1345" t="s">
        <v>1830</v>
      </c>
      <c r="N4183" s="1346" t="s">
        <v>1830</v>
      </c>
      <c r="O4183" s="1347"/>
      <c r="P4183" s="117" t="str">
        <f t="shared" si="33"/>
        <v>2805</v>
      </c>
      <c r="Q4183" s="117"/>
      <c r="R4183" s="1348">
        <v>280501095</v>
      </c>
      <c r="S4183" s="321"/>
      <c r="T4183" s="321"/>
    </row>
    <row r="4184" spans="1:20" ht="34.5" hidden="1" customHeight="1">
      <c r="A4184" s="1348">
        <v>280501096</v>
      </c>
      <c r="B4184" s="1339" t="str">
        <f t="shared" si="32"/>
        <v>2805</v>
      </c>
      <c r="C4184" s="1349" t="s">
        <v>2516</v>
      </c>
      <c r="D4184" s="1350">
        <v>1</v>
      </c>
      <c r="E4184" s="293" t="s">
        <v>12752</v>
      </c>
      <c r="F4184" s="1352" t="s">
        <v>12753</v>
      </c>
      <c r="G4184" s="1351">
        <v>45105</v>
      </c>
      <c r="H4184" s="1348" t="s">
        <v>2353</v>
      </c>
      <c r="I4184" s="1348">
        <v>1525</v>
      </c>
      <c r="J4184" s="1351">
        <v>42338</v>
      </c>
      <c r="K4184" s="1352" t="s">
        <v>2354</v>
      </c>
      <c r="L4184" s="1352"/>
      <c r="M4184" s="1345" t="s">
        <v>1830</v>
      </c>
      <c r="N4184" s="1346" t="s">
        <v>3309</v>
      </c>
      <c r="O4184" s="1347"/>
      <c r="P4184" s="117" t="str">
        <f t="shared" si="33"/>
        <v>2805</v>
      </c>
      <c r="Q4184" s="117"/>
      <c r="R4184" s="1348">
        <v>280501096</v>
      </c>
      <c r="S4184" s="321"/>
      <c r="T4184" s="321"/>
    </row>
    <row r="4185" spans="1:20" ht="34.5" hidden="1" customHeight="1">
      <c r="A4185" s="1348">
        <v>280501097</v>
      </c>
      <c r="B4185" s="1339" t="str">
        <f t="shared" si="32"/>
        <v>2805</v>
      </c>
      <c r="C4185" s="1349" t="s">
        <v>2516</v>
      </c>
      <c r="D4185" s="1350">
        <v>1</v>
      </c>
      <c r="E4185" s="293" t="s">
        <v>12754</v>
      </c>
      <c r="F4185" s="1352" t="s">
        <v>12755</v>
      </c>
      <c r="G4185" s="1356">
        <v>45291</v>
      </c>
      <c r="H4185" s="1348" t="s">
        <v>2353</v>
      </c>
      <c r="I4185" s="1348">
        <v>1525</v>
      </c>
      <c r="J4185" s="1351">
        <v>42338</v>
      </c>
      <c r="K4185" s="1352" t="s">
        <v>2354</v>
      </c>
      <c r="L4185" s="1352"/>
      <c r="M4185" s="1345" t="s">
        <v>12021</v>
      </c>
      <c r="N4185" s="1346" t="s">
        <v>1830</v>
      </c>
      <c r="O4185" s="1347" t="s">
        <v>1830</v>
      </c>
      <c r="P4185" s="117" t="str">
        <f t="shared" si="33"/>
        <v>2805</v>
      </c>
      <c r="Q4185" s="117"/>
      <c r="R4185" s="1348">
        <v>280501097</v>
      </c>
      <c r="S4185" s="321"/>
      <c r="T4185" s="321"/>
    </row>
    <row r="4186" spans="1:20" ht="34.5" hidden="1" customHeight="1">
      <c r="A4186" s="1348">
        <v>280501098</v>
      </c>
      <c r="B4186" s="1339" t="str">
        <f t="shared" si="32"/>
        <v>2805</v>
      </c>
      <c r="C4186" s="1349" t="s">
        <v>2516</v>
      </c>
      <c r="D4186" s="1350">
        <v>1</v>
      </c>
      <c r="E4186" s="293" t="s">
        <v>12756</v>
      </c>
      <c r="F4186" s="1352" t="s">
        <v>12757</v>
      </c>
      <c r="G4186" s="1356">
        <v>45291</v>
      </c>
      <c r="H4186" s="1348" t="s">
        <v>2353</v>
      </c>
      <c r="I4186" s="1348">
        <v>1525</v>
      </c>
      <c r="J4186" s="1351">
        <v>42338</v>
      </c>
      <c r="K4186" s="1352" t="s">
        <v>2354</v>
      </c>
      <c r="L4186" s="1353"/>
      <c r="M4186" s="1345" t="s">
        <v>12024</v>
      </c>
      <c r="N4186" s="1346" t="s">
        <v>1830</v>
      </c>
      <c r="O4186" s="1347" t="s">
        <v>1830</v>
      </c>
      <c r="P4186" s="117" t="str">
        <f t="shared" si="33"/>
        <v>2805</v>
      </c>
      <c r="Q4186" s="117"/>
      <c r="R4186" s="1348">
        <v>280501098</v>
      </c>
      <c r="S4186" s="321"/>
      <c r="T4186" s="321"/>
    </row>
    <row r="4187" spans="1:20" ht="34.5" hidden="1" customHeight="1">
      <c r="A4187" s="1348">
        <v>280501099</v>
      </c>
      <c r="B4187" s="1339" t="str">
        <f t="shared" si="32"/>
        <v>2805</v>
      </c>
      <c r="C4187" s="1349" t="s">
        <v>2516</v>
      </c>
      <c r="D4187" s="1350">
        <v>1</v>
      </c>
      <c r="E4187" s="293" t="s">
        <v>12758</v>
      </c>
      <c r="F4187" s="1352" t="s">
        <v>12759</v>
      </c>
      <c r="G4187" s="1356">
        <v>45291</v>
      </c>
      <c r="H4187" s="1348" t="s">
        <v>2353</v>
      </c>
      <c r="I4187" s="1348">
        <v>1525</v>
      </c>
      <c r="J4187" s="1351">
        <v>42338</v>
      </c>
      <c r="K4187" s="1352" t="s">
        <v>2354</v>
      </c>
      <c r="L4187" s="1352"/>
      <c r="M4187" s="1345" t="s">
        <v>1830</v>
      </c>
      <c r="N4187" s="1346" t="s">
        <v>12760</v>
      </c>
      <c r="O4187" s="1347" t="s">
        <v>1830</v>
      </c>
      <c r="P4187" s="117" t="str">
        <f t="shared" si="33"/>
        <v>2805</v>
      </c>
      <c r="Q4187" s="117"/>
      <c r="R4187" s="1348">
        <v>280501099</v>
      </c>
      <c r="S4187" s="321"/>
      <c r="T4187" s="321"/>
    </row>
    <row r="4188" spans="1:20" ht="34.5" hidden="1" customHeight="1">
      <c r="A4188" s="1348">
        <v>280501100</v>
      </c>
      <c r="B4188" s="1339" t="str">
        <f t="shared" si="32"/>
        <v>2805</v>
      </c>
      <c r="C4188" s="1349" t="s">
        <v>2516</v>
      </c>
      <c r="D4188" s="1350">
        <v>1</v>
      </c>
      <c r="E4188" s="293" t="s">
        <v>12761</v>
      </c>
      <c r="F4188" s="1352" t="s">
        <v>12762</v>
      </c>
      <c r="G4188" s="1356">
        <v>44308</v>
      </c>
      <c r="H4188" s="1348" t="s">
        <v>2252</v>
      </c>
      <c r="I4188" s="1348">
        <v>1525</v>
      </c>
      <c r="J4188" s="1351">
        <v>42338</v>
      </c>
      <c r="K4188" s="1352" t="s">
        <v>2354</v>
      </c>
      <c r="L4188" s="1353"/>
      <c r="M4188" s="1345" t="s">
        <v>12030</v>
      </c>
      <c r="N4188" s="1346" t="s">
        <v>1830</v>
      </c>
      <c r="O4188" s="1347"/>
      <c r="P4188" s="117" t="str">
        <f t="shared" si="33"/>
        <v>2805</v>
      </c>
      <c r="Q4188" s="117"/>
      <c r="R4188" s="1348">
        <v>280501100</v>
      </c>
      <c r="S4188" s="321"/>
      <c r="T4188" s="321"/>
    </row>
    <row r="4189" spans="1:20" ht="34.5" hidden="1" customHeight="1">
      <c r="A4189" s="1348">
        <v>280501101</v>
      </c>
      <c r="B4189" s="1339" t="str">
        <f t="shared" si="32"/>
        <v>2805</v>
      </c>
      <c r="C4189" s="1349" t="s">
        <v>2516</v>
      </c>
      <c r="D4189" s="1350">
        <v>1</v>
      </c>
      <c r="E4189" s="293" t="s">
        <v>12763</v>
      </c>
      <c r="F4189" s="1352" t="s">
        <v>12764</v>
      </c>
      <c r="G4189" s="1356">
        <v>45291</v>
      </c>
      <c r="H4189" s="1348" t="s">
        <v>2353</v>
      </c>
      <c r="I4189" s="1348">
        <v>1544</v>
      </c>
      <c r="J4189" s="1351">
        <v>42832</v>
      </c>
      <c r="K4189" s="1352" t="s">
        <v>2354</v>
      </c>
      <c r="L4189" s="1352"/>
      <c r="M4189" s="1345" t="s">
        <v>1830</v>
      </c>
      <c r="N4189" s="1346" t="s">
        <v>12765</v>
      </c>
      <c r="O4189" s="1347" t="s">
        <v>1830</v>
      </c>
      <c r="P4189" s="117" t="str">
        <f t="shared" si="33"/>
        <v>2805</v>
      </c>
      <c r="Q4189" s="117"/>
      <c r="R4189" s="1348">
        <v>280501101</v>
      </c>
      <c r="S4189" s="321"/>
      <c r="T4189" s="321"/>
    </row>
    <row r="4190" spans="1:20" ht="34.5" hidden="1" customHeight="1">
      <c r="A4190" s="1348">
        <v>280501102</v>
      </c>
      <c r="B4190" s="1339" t="str">
        <f t="shared" si="32"/>
        <v>2805</v>
      </c>
      <c r="C4190" s="1349" t="s">
        <v>2516</v>
      </c>
      <c r="D4190" s="1350">
        <v>1</v>
      </c>
      <c r="E4190" s="293" t="s">
        <v>12766</v>
      </c>
      <c r="F4190" s="1352" t="s">
        <v>12767</v>
      </c>
      <c r="G4190" s="1351">
        <v>45291</v>
      </c>
      <c r="H4190" s="1348" t="s">
        <v>2353</v>
      </c>
      <c r="I4190" s="1348">
        <v>1544</v>
      </c>
      <c r="J4190" s="1351">
        <v>42832</v>
      </c>
      <c r="K4190" s="1352" t="s">
        <v>2354</v>
      </c>
      <c r="L4190" s="1353"/>
      <c r="M4190" s="1345" t="s">
        <v>12035</v>
      </c>
      <c r="N4190" s="1346" t="s">
        <v>1830</v>
      </c>
      <c r="O4190" s="1347"/>
      <c r="P4190" s="117" t="str">
        <f t="shared" si="33"/>
        <v>2805</v>
      </c>
      <c r="Q4190" s="117"/>
      <c r="R4190" s="1348">
        <v>280501102</v>
      </c>
      <c r="S4190" s="321"/>
      <c r="T4190" s="321"/>
    </row>
    <row r="4191" spans="1:20" ht="34.5" hidden="1" customHeight="1">
      <c r="A4191" s="1348">
        <v>280501103</v>
      </c>
      <c r="B4191" s="1339" t="str">
        <f t="shared" si="32"/>
        <v>2805</v>
      </c>
      <c r="C4191" s="1349" t="s">
        <v>2516</v>
      </c>
      <c r="D4191" s="1350">
        <v>1</v>
      </c>
      <c r="E4191" s="293" t="s">
        <v>12768</v>
      </c>
      <c r="F4191" s="1352" t="s">
        <v>12769</v>
      </c>
      <c r="G4191" s="1356">
        <v>45291</v>
      </c>
      <c r="H4191" s="1348" t="s">
        <v>2353</v>
      </c>
      <c r="I4191" s="1348">
        <v>1549</v>
      </c>
      <c r="J4191" s="1351">
        <v>43027</v>
      </c>
      <c r="K4191" s="1352" t="s">
        <v>2354</v>
      </c>
      <c r="L4191" s="1352" t="s">
        <v>12770</v>
      </c>
      <c r="M4191" s="1345" t="s">
        <v>12038</v>
      </c>
      <c r="N4191" s="1346" t="s">
        <v>1830</v>
      </c>
      <c r="O4191" s="1347" t="s">
        <v>1830</v>
      </c>
      <c r="P4191" s="117" t="str">
        <f t="shared" si="33"/>
        <v>2805</v>
      </c>
      <c r="Q4191" s="117"/>
      <c r="R4191" s="1348">
        <v>280501103</v>
      </c>
      <c r="S4191" s="321"/>
      <c r="T4191" s="321"/>
    </row>
    <row r="4192" spans="1:20" ht="34.5" hidden="1" customHeight="1">
      <c r="A4192" s="1348">
        <v>280501104</v>
      </c>
      <c r="B4192" s="1339" t="str">
        <f t="shared" si="32"/>
        <v>2805</v>
      </c>
      <c r="C4192" s="1349" t="s">
        <v>2516</v>
      </c>
      <c r="D4192" s="1350">
        <v>1</v>
      </c>
      <c r="E4192" s="293" t="s">
        <v>12771</v>
      </c>
      <c r="F4192" s="1352" t="s">
        <v>12772</v>
      </c>
      <c r="G4192" s="1351">
        <v>46138</v>
      </c>
      <c r="H4192" s="1348" t="s">
        <v>2353</v>
      </c>
      <c r="I4192" s="1348">
        <v>1547</v>
      </c>
      <c r="J4192" s="1351">
        <v>42949</v>
      </c>
      <c r="K4192" s="1352" t="s">
        <v>2354</v>
      </c>
      <c r="L4192" s="1352" t="s">
        <v>12773</v>
      </c>
      <c r="M4192" s="1345" t="s">
        <v>1830</v>
      </c>
      <c r="N4192" s="1346" t="s">
        <v>1830</v>
      </c>
      <c r="O4192" s="1347"/>
      <c r="P4192" s="117" t="str">
        <f t="shared" si="33"/>
        <v>2805</v>
      </c>
      <c r="Q4192" s="117"/>
      <c r="R4192" s="1348">
        <v>280501104</v>
      </c>
      <c r="S4192" s="321"/>
      <c r="T4192" s="321"/>
    </row>
    <row r="4193" spans="1:20" ht="34.5" hidden="1" customHeight="1">
      <c r="A4193" s="1348">
        <v>280501105</v>
      </c>
      <c r="B4193" s="1339" t="str">
        <f t="shared" si="32"/>
        <v>2805</v>
      </c>
      <c r="C4193" s="1349" t="s">
        <v>2516</v>
      </c>
      <c r="D4193" s="1350">
        <v>1</v>
      </c>
      <c r="E4193" s="293" t="s">
        <v>12774</v>
      </c>
      <c r="F4193" s="1352" t="s">
        <v>12775</v>
      </c>
      <c r="G4193" s="1356">
        <v>45291</v>
      </c>
      <c r="H4193" s="1348" t="s">
        <v>2353</v>
      </c>
      <c r="I4193" s="1348">
        <v>1544</v>
      </c>
      <c r="J4193" s="1351">
        <v>42832</v>
      </c>
      <c r="K4193" s="1352" t="s">
        <v>2354</v>
      </c>
      <c r="L4193" s="1352" t="s">
        <v>12776</v>
      </c>
      <c r="M4193" s="1345" t="s">
        <v>12038</v>
      </c>
      <c r="N4193" s="1346" t="s">
        <v>1830</v>
      </c>
      <c r="O4193" s="1347" t="s">
        <v>1830</v>
      </c>
      <c r="P4193" s="117" t="str">
        <f t="shared" si="33"/>
        <v>2805</v>
      </c>
      <c r="Q4193" s="117"/>
      <c r="R4193" s="1348">
        <v>280501105</v>
      </c>
      <c r="S4193" s="321"/>
      <c r="T4193" s="321"/>
    </row>
    <row r="4194" spans="1:20" ht="34.5" hidden="1" customHeight="1">
      <c r="A4194" s="1348">
        <v>280501106</v>
      </c>
      <c r="B4194" s="1339" t="str">
        <f t="shared" si="32"/>
        <v>2805</v>
      </c>
      <c r="C4194" s="1349" t="s">
        <v>2516</v>
      </c>
      <c r="D4194" s="1350">
        <v>1</v>
      </c>
      <c r="E4194" s="293" t="s">
        <v>12777</v>
      </c>
      <c r="F4194" s="1352" t="s">
        <v>12778</v>
      </c>
      <c r="G4194" s="1356">
        <v>45291</v>
      </c>
      <c r="H4194" s="1348" t="s">
        <v>2353</v>
      </c>
      <c r="I4194" s="1348">
        <v>1544</v>
      </c>
      <c r="J4194" s="1351">
        <v>42832</v>
      </c>
      <c r="K4194" s="1352" t="s">
        <v>2354</v>
      </c>
      <c r="L4194" s="1352" t="s">
        <v>12779</v>
      </c>
      <c r="M4194" s="1345" t="s">
        <v>1830</v>
      </c>
      <c r="N4194" s="1346" t="s">
        <v>1830</v>
      </c>
      <c r="O4194" s="1347" t="s">
        <v>1830</v>
      </c>
      <c r="P4194" s="117" t="str">
        <f t="shared" si="33"/>
        <v>2805</v>
      </c>
      <c r="Q4194" s="117"/>
      <c r="R4194" s="1348">
        <v>280501106</v>
      </c>
      <c r="S4194" s="321"/>
      <c r="T4194" s="321"/>
    </row>
    <row r="4195" spans="1:20" ht="34.5" hidden="1" customHeight="1">
      <c r="A4195" s="1348">
        <v>280501107</v>
      </c>
      <c r="B4195" s="1339" t="str">
        <f t="shared" si="32"/>
        <v>2805</v>
      </c>
      <c r="C4195" s="1349" t="s">
        <v>2516</v>
      </c>
      <c r="D4195" s="1350">
        <v>1</v>
      </c>
      <c r="E4195" s="293" t="s">
        <v>12780</v>
      </c>
      <c r="F4195" s="1352" t="s">
        <v>12781</v>
      </c>
      <c r="G4195" s="1356">
        <v>45291</v>
      </c>
      <c r="H4195" s="1348" t="s">
        <v>2353</v>
      </c>
      <c r="I4195" s="1348">
        <v>1550</v>
      </c>
      <c r="J4195" s="1351">
        <v>43080</v>
      </c>
      <c r="K4195" s="1352" t="s">
        <v>2354</v>
      </c>
      <c r="L4195" s="1352" t="s">
        <v>12782</v>
      </c>
      <c r="M4195" s="1345" t="s">
        <v>12038</v>
      </c>
      <c r="N4195" s="1346" t="s">
        <v>1830</v>
      </c>
      <c r="O4195" s="1347" t="s">
        <v>1830</v>
      </c>
      <c r="P4195" s="117" t="str">
        <f t="shared" si="33"/>
        <v>2805</v>
      </c>
      <c r="Q4195" s="117"/>
      <c r="R4195" s="1348">
        <v>280501107</v>
      </c>
      <c r="S4195" s="321"/>
      <c r="T4195" s="321"/>
    </row>
    <row r="4196" spans="1:20" ht="34.5" hidden="1" customHeight="1">
      <c r="A4196" s="1348">
        <v>280501108</v>
      </c>
      <c r="B4196" s="1339" t="str">
        <f t="shared" si="32"/>
        <v>2805</v>
      </c>
      <c r="C4196" s="1349" t="s">
        <v>2516</v>
      </c>
      <c r="D4196" s="1350">
        <v>1</v>
      </c>
      <c r="E4196" s="293" t="s">
        <v>12783</v>
      </c>
      <c r="F4196" s="1352" t="s">
        <v>12784</v>
      </c>
      <c r="G4196" s="1356">
        <v>45291</v>
      </c>
      <c r="H4196" s="1348" t="s">
        <v>2353</v>
      </c>
      <c r="I4196" s="1348">
        <v>1550</v>
      </c>
      <c r="J4196" s="1351">
        <v>43080</v>
      </c>
      <c r="K4196" s="1352" t="s">
        <v>2354</v>
      </c>
      <c r="L4196" s="1352" t="s">
        <v>12785</v>
      </c>
      <c r="M4196" s="1345" t="s">
        <v>1830</v>
      </c>
      <c r="N4196" s="1346" t="s">
        <v>1830</v>
      </c>
      <c r="O4196" s="1347" t="s">
        <v>1830</v>
      </c>
      <c r="P4196" s="117" t="str">
        <f t="shared" si="33"/>
        <v>2805</v>
      </c>
      <c r="Q4196" s="117"/>
      <c r="R4196" s="1348">
        <v>280501108</v>
      </c>
      <c r="S4196" s="321"/>
      <c r="T4196" s="321"/>
    </row>
    <row r="4197" spans="1:20" ht="34.5" hidden="1" customHeight="1">
      <c r="A4197" s="1348">
        <v>280501109</v>
      </c>
      <c r="B4197" s="1339" t="str">
        <f t="shared" si="32"/>
        <v>2805</v>
      </c>
      <c r="C4197" s="1349" t="s">
        <v>2516</v>
      </c>
      <c r="D4197" s="1350">
        <v>1</v>
      </c>
      <c r="E4197" s="293" t="s">
        <v>12786</v>
      </c>
      <c r="F4197" s="1352" t="s">
        <v>12787</v>
      </c>
      <c r="G4197" s="1351">
        <v>44926</v>
      </c>
      <c r="H4197" s="1348" t="s">
        <v>2353</v>
      </c>
      <c r="I4197" s="1348">
        <v>1545</v>
      </c>
      <c r="J4197" s="1351">
        <v>42874</v>
      </c>
      <c r="K4197" s="1352" t="s">
        <v>2354</v>
      </c>
      <c r="L4197" s="1352" t="s">
        <v>12788</v>
      </c>
      <c r="M4197" s="1345" t="s">
        <v>12038</v>
      </c>
      <c r="N4197" s="1346" t="s">
        <v>1830</v>
      </c>
      <c r="O4197" s="1347"/>
      <c r="P4197" s="117" t="str">
        <f t="shared" si="33"/>
        <v>2805</v>
      </c>
      <c r="Q4197" s="117"/>
      <c r="R4197" s="1348">
        <v>280501109</v>
      </c>
      <c r="S4197" s="321"/>
      <c r="T4197" s="321"/>
    </row>
    <row r="4198" spans="1:20" ht="34.5" hidden="1" customHeight="1">
      <c r="A4198" s="1348">
        <v>280501110</v>
      </c>
      <c r="B4198" s="1339" t="str">
        <f t="shared" si="32"/>
        <v>2805</v>
      </c>
      <c r="C4198" s="1349" t="s">
        <v>2516</v>
      </c>
      <c r="D4198" s="1350">
        <v>1</v>
      </c>
      <c r="E4198" s="293" t="s">
        <v>12789</v>
      </c>
      <c r="F4198" s="1352" t="s">
        <v>12790</v>
      </c>
      <c r="G4198" s="1356">
        <v>45291</v>
      </c>
      <c r="H4198" s="1348" t="s">
        <v>2353</v>
      </c>
      <c r="I4198" s="1348">
        <v>1547</v>
      </c>
      <c r="J4198" s="1351">
        <v>42949</v>
      </c>
      <c r="K4198" s="1352" t="s">
        <v>2354</v>
      </c>
      <c r="L4198" s="1352" t="s">
        <v>12791</v>
      </c>
      <c r="M4198" s="1345" t="s">
        <v>1830</v>
      </c>
      <c r="N4198" s="1346" t="s">
        <v>1830</v>
      </c>
      <c r="O4198" s="1347" t="s">
        <v>1830</v>
      </c>
      <c r="P4198" s="117" t="str">
        <f t="shared" si="33"/>
        <v>2805</v>
      </c>
      <c r="Q4198" s="117"/>
      <c r="R4198" s="1348">
        <v>280501110</v>
      </c>
      <c r="S4198" s="321"/>
      <c r="T4198" s="321"/>
    </row>
    <row r="4199" spans="1:20" ht="34.5" hidden="1" customHeight="1">
      <c r="A4199" s="1348">
        <v>280501111</v>
      </c>
      <c r="B4199" s="1339" t="str">
        <f t="shared" si="32"/>
        <v>2805</v>
      </c>
      <c r="C4199" s="1349" t="s">
        <v>2516</v>
      </c>
      <c r="D4199" s="1350">
        <v>1</v>
      </c>
      <c r="E4199" s="293" t="s">
        <v>12792</v>
      </c>
      <c r="F4199" s="1352" t="s">
        <v>12793</v>
      </c>
      <c r="G4199" s="1356">
        <v>45291</v>
      </c>
      <c r="H4199" s="1348" t="s">
        <v>2353</v>
      </c>
      <c r="I4199" s="1348">
        <v>1545</v>
      </c>
      <c r="J4199" s="1351">
        <v>42874</v>
      </c>
      <c r="K4199" s="1352" t="s">
        <v>2354</v>
      </c>
      <c r="L4199" s="1352"/>
      <c r="M4199" s="1345" t="s">
        <v>12038</v>
      </c>
      <c r="N4199" s="1346" t="s">
        <v>1830</v>
      </c>
      <c r="O4199" s="1347" t="s">
        <v>1830</v>
      </c>
      <c r="P4199" s="117" t="str">
        <f t="shared" si="33"/>
        <v>2805</v>
      </c>
      <c r="Q4199" s="117"/>
      <c r="R4199" s="1348">
        <v>280501111</v>
      </c>
      <c r="S4199" s="321"/>
      <c r="T4199" s="321"/>
    </row>
    <row r="4200" spans="1:20" ht="34.5" hidden="1" customHeight="1">
      <c r="A4200" s="1348">
        <v>280501113</v>
      </c>
      <c r="B4200" s="1339" t="str">
        <f t="shared" si="32"/>
        <v>2805</v>
      </c>
      <c r="C4200" s="1349" t="s">
        <v>2516</v>
      </c>
      <c r="D4200" s="1350">
        <v>1</v>
      </c>
      <c r="E4200" s="293" t="s">
        <v>12794</v>
      </c>
      <c r="F4200" s="1352" t="s">
        <v>12795</v>
      </c>
      <c r="G4200" s="1356">
        <v>45291</v>
      </c>
      <c r="H4200" s="1348" t="s">
        <v>2353</v>
      </c>
      <c r="I4200" s="1348">
        <v>1549</v>
      </c>
      <c r="J4200" s="1351">
        <v>43027</v>
      </c>
      <c r="K4200" s="1352" t="s">
        <v>2354</v>
      </c>
      <c r="L4200" s="1352" t="s">
        <v>12796</v>
      </c>
      <c r="M4200" s="1345" t="s">
        <v>1830</v>
      </c>
      <c r="N4200" s="1346" t="s">
        <v>1830</v>
      </c>
      <c r="O4200" s="1347" t="s">
        <v>1830</v>
      </c>
      <c r="P4200" s="117" t="str">
        <f t="shared" si="33"/>
        <v>2805</v>
      </c>
      <c r="Q4200" s="117"/>
      <c r="R4200" s="1348">
        <v>280501113</v>
      </c>
      <c r="S4200" s="321"/>
      <c r="T4200" s="321"/>
    </row>
    <row r="4201" spans="1:20" ht="34.5" hidden="1" customHeight="1">
      <c r="A4201" s="1348">
        <v>280501115</v>
      </c>
      <c r="B4201" s="1339" t="str">
        <f t="shared" si="32"/>
        <v>2805</v>
      </c>
      <c r="C4201" s="1349" t="s">
        <v>2516</v>
      </c>
      <c r="D4201" s="1350">
        <v>1</v>
      </c>
      <c r="E4201" s="293" t="s">
        <v>12797</v>
      </c>
      <c r="F4201" s="1352" t="s">
        <v>12798</v>
      </c>
      <c r="G4201" s="1356">
        <v>45291</v>
      </c>
      <c r="H4201" s="1348" t="s">
        <v>2353</v>
      </c>
      <c r="I4201" s="1348">
        <v>1559</v>
      </c>
      <c r="J4201" s="1351">
        <v>43425</v>
      </c>
      <c r="K4201" s="1352" t="s">
        <v>2354</v>
      </c>
      <c r="L4201" s="1352" t="s">
        <v>12799</v>
      </c>
      <c r="M4201" s="1345" t="s">
        <v>12038</v>
      </c>
      <c r="N4201" s="1346" t="s">
        <v>1830</v>
      </c>
      <c r="O4201" s="1347" t="s">
        <v>1830</v>
      </c>
      <c r="P4201" s="117" t="str">
        <f t="shared" si="33"/>
        <v>2805</v>
      </c>
      <c r="Q4201" s="117"/>
      <c r="R4201" s="1348">
        <v>280501115</v>
      </c>
      <c r="S4201" s="321"/>
      <c r="T4201" s="321"/>
    </row>
    <row r="4202" spans="1:20" ht="34.5" hidden="1" customHeight="1">
      <c r="A4202" s="1348">
        <v>280501116</v>
      </c>
      <c r="B4202" s="1339" t="str">
        <f t="shared" si="32"/>
        <v>2805</v>
      </c>
      <c r="C4202" s="1349" t="s">
        <v>2516</v>
      </c>
      <c r="D4202" s="1350">
        <v>1</v>
      </c>
      <c r="E4202" s="293" t="s">
        <v>12800</v>
      </c>
      <c r="F4202" s="1352" t="s">
        <v>12801</v>
      </c>
      <c r="G4202" s="1356">
        <v>45291</v>
      </c>
      <c r="H4202" s="1348" t="s">
        <v>2353</v>
      </c>
      <c r="I4202" s="1348">
        <v>1574</v>
      </c>
      <c r="J4202" s="1351">
        <v>43944</v>
      </c>
      <c r="K4202" s="1352" t="s">
        <v>2354</v>
      </c>
      <c r="L4202" s="1353"/>
      <c r="M4202" s="1345" t="s">
        <v>1830</v>
      </c>
      <c r="N4202" s="1346" t="s">
        <v>1830</v>
      </c>
      <c r="O4202" s="1347" t="s">
        <v>1830</v>
      </c>
      <c r="P4202" s="117" t="str">
        <f t="shared" si="33"/>
        <v>2805</v>
      </c>
      <c r="Q4202" s="117"/>
      <c r="R4202" s="1348">
        <v>280501116</v>
      </c>
      <c r="S4202" s="321"/>
      <c r="T4202" s="321"/>
    </row>
    <row r="4203" spans="1:20" ht="34.5" hidden="1" customHeight="1">
      <c r="A4203" s="1348">
        <v>280501117</v>
      </c>
      <c r="B4203" s="1339" t="str">
        <f t="shared" si="32"/>
        <v>2805</v>
      </c>
      <c r="C4203" s="1349" t="s">
        <v>2516</v>
      </c>
      <c r="D4203" s="1350">
        <v>1</v>
      </c>
      <c r="E4203" s="293" t="s">
        <v>12802</v>
      </c>
      <c r="F4203" s="1352" t="s">
        <v>12803</v>
      </c>
      <c r="G4203" s="1351">
        <v>45633</v>
      </c>
      <c r="H4203" s="1348" t="s">
        <v>2353</v>
      </c>
      <c r="I4203" s="1348">
        <v>1574</v>
      </c>
      <c r="J4203" s="1351">
        <v>43944</v>
      </c>
      <c r="K4203" s="1352" t="s">
        <v>2354</v>
      </c>
      <c r="L4203" s="1352"/>
      <c r="M4203" s="1345" t="s">
        <v>12038</v>
      </c>
      <c r="N4203" s="1346" t="s">
        <v>1830</v>
      </c>
      <c r="O4203" s="1347"/>
      <c r="P4203" s="117" t="str">
        <f t="shared" si="33"/>
        <v>2805</v>
      </c>
      <c r="Q4203" s="117"/>
      <c r="R4203" s="1348">
        <v>280501117</v>
      </c>
      <c r="S4203" s="321"/>
      <c r="T4203" s="321"/>
    </row>
    <row r="4204" spans="1:20" ht="34.5" hidden="1" customHeight="1">
      <c r="A4204" s="1348">
        <v>280501118</v>
      </c>
      <c r="B4204" s="1339" t="str">
        <f t="shared" si="32"/>
        <v>2805</v>
      </c>
      <c r="C4204" s="1349" t="s">
        <v>2516</v>
      </c>
      <c r="D4204" s="1350">
        <v>1</v>
      </c>
      <c r="E4204" s="293" t="s">
        <v>12804</v>
      </c>
      <c r="F4204" s="1352" t="s">
        <v>12805</v>
      </c>
      <c r="G4204" s="1351">
        <v>46141</v>
      </c>
      <c r="H4204" s="1348" t="s">
        <v>2353</v>
      </c>
      <c r="I4204" s="1348">
        <v>1587</v>
      </c>
      <c r="J4204" s="1351">
        <v>44411</v>
      </c>
      <c r="K4204" s="1352" t="s">
        <v>2354</v>
      </c>
      <c r="L4204" s="1352"/>
      <c r="M4204" s="1345" t="s">
        <v>1830</v>
      </c>
      <c r="N4204" s="1346" t="s">
        <v>1830</v>
      </c>
      <c r="O4204" s="1347"/>
      <c r="P4204" s="117" t="str">
        <f t="shared" si="33"/>
        <v>2805</v>
      </c>
      <c r="Q4204" s="117"/>
      <c r="R4204" s="1348">
        <v>280501118</v>
      </c>
      <c r="S4204" s="321"/>
      <c r="T4204" s="321"/>
    </row>
    <row r="4205" spans="1:20" ht="34.5" hidden="1" customHeight="1">
      <c r="A4205" s="1348">
        <v>280501119</v>
      </c>
      <c r="B4205" s="1339" t="str">
        <f t="shared" si="32"/>
        <v>2805</v>
      </c>
      <c r="C4205" s="1349" t="s">
        <v>2516</v>
      </c>
      <c r="D4205" s="1350">
        <v>1</v>
      </c>
      <c r="E4205" s="293" t="s">
        <v>12806</v>
      </c>
      <c r="F4205" s="1352" t="s">
        <v>12807</v>
      </c>
      <c r="G4205" s="1351">
        <v>46141</v>
      </c>
      <c r="H4205" s="1348" t="s">
        <v>2353</v>
      </c>
      <c r="I4205" s="1348">
        <v>1587</v>
      </c>
      <c r="J4205" s="1351">
        <v>44411</v>
      </c>
      <c r="K4205" s="1352" t="s">
        <v>2354</v>
      </c>
      <c r="L4205" s="1352"/>
      <c r="M4205" s="1345" t="s">
        <v>12038</v>
      </c>
      <c r="N4205" s="1346" t="s">
        <v>1830</v>
      </c>
      <c r="O4205" s="1347"/>
      <c r="P4205" s="117" t="str">
        <f t="shared" si="33"/>
        <v>2805</v>
      </c>
      <c r="Q4205" s="117"/>
      <c r="R4205" s="1348">
        <v>280501119</v>
      </c>
      <c r="S4205" s="321"/>
      <c r="T4205" s="321"/>
    </row>
    <row r="4206" spans="1:20" ht="34.5" hidden="1" customHeight="1">
      <c r="A4206" s="1348">
        <v>280501120</v>
      </c>
      <c r="B4206" s="1339" t="str">
        <f t="shared" si="32"/>
        <v>2805</v>
      </c>
      <c r="C4206" s="1349" t="s">
        <v>2516</v>
      </c>
      <c r="D4206" s="1350">
        <v>1</v>
      </c>
      <c r="E4206" s="293" t="s">
        <v>12808</v>
      </c>
      <c r="F4206" s="1352" t="s">
        <v>12809</v>
      </c>
      <c r="G4206" s="1351">
        <v>46141</v>
      </c>
      <c r="H4206" s="1348" t="s">
        <v>2353</v>
      </c>
      <c r="I4206" s="1348">
        <v>1587</v>
      </c>
      <c r="J4206" s="1351">
        <v>44411</v>
      </c>
      <c r="K4206" s="1352" t="s">
        <v>2354</v>
      </c>
      <c r="L4206" s="1353"/>
      <c r="M4206" s="1345" t="s">
        <v>1830</v>
      </c>
      <c r="N4206" s="1346" t="s">
        <v>1830</v>
      </c>
      <c r="O4206" s="1347"/>
      <c r="P4206" s="117" t="str">
        <f t="shared" si="33"/>
        <v>2805</v>
      </c>
      <c r="Q4206" s="117"/>
      <c r="R4206" s="1348">
        <v>280501120</v>
      </c>
      <c r="S4206" s="321"/>
      <c r="T4206" s="321"/>
    </row>
    <row r="4207" spans="1:20" ht="34.5" hidden="1" customHeight="1">
      <c r="A4207" s="1348">
        <v>280501121</v>
      </c>
      <c r="B4207" s="1339" t="str">
        <f t="shared" si="32"/>
        <v>2805</v>
      </c>
      <c r="C4207" s="1349" t="s">
        <v>2516</v>
      </c>
      <c r="D4207" s="1350">
        <v>1</v>
      </c>
      <c r="E4207" s="293" t="s">
        <v>12810</v>
      </c>
      <c r="F4207" s="1352" t="s">
        <v>12811</v>
      </c>
      <c r="G4207" s="1351">
        <v>46141</v>
      </c>
      <c r="H4207" s="1348" t="s">
        <v>2353</v>
      </c>
      <c r="I4207" s="1348">
        <v>1587</v>
      </c>
      <c r="J4207" s="1351">
        <v>44411</v>
      </c>
      <c r="K4207" s="1352" t="s">
        <v>2354</v>
      </c>
      <c r="L4207" s="1352"/>
      <c r="M4207" s="1345" t="s">
        <v>12812</v>
      </c>
      <c r="N4207" s="1346" t="s">
        <v>1830</v>
      </c>
      <c r="O4207" s="1347"/>
      <c r="P4207" s="117" t="str">
        <f t="shared" si="33"/>
        <v>2805</v>
      </c>
      <c r="Q4207" s="117"/>
      <c r="R4207" s="1348">
        <v>280501121</v>
      </c>
      <c r="S4207" s="321"/>
      <c r="T4207" s="321"/>
    </row>
    <row r="4208" spans="1:20" ht="34.5" hidden="1" customHeight="1">
      <c r="A4208" s="1348">
        <v>280501122</v>
      </c>
      <c r="B4208" s="1339" t="str">
        <f t="shared" si="32"/>
        <v>2805</v>
      </c>
      <c r="C4208" s="1349" t="s">
        <v>2516</v>
      </c>
      <c r="D4208" s="1350">
        <v>1</v>
      </c>
      <c r="E4208" s="293" t="s">
        <v>12813</v>
      </c>
      <c r="F4208" s="1352" t="s">
        <v>12814</v>
      </c>
      <c r="G4208" s="1351">
        <v>45014</v>
      </c>
      <c r="H4208" s="1348" t="s">
        <v>2353</v>
      </c>
      <c r="I4208" s="1348">
        <v>1423</v>
      </c>
      <c r="J4208" s="1351">
        <v>40521</v>
      </c>
      <c r="K4208" s="1352" t="s">
        <v>2253</v>
      </c>
      <c r="L4208" s="1352" t="s">
        <v>12815</v>
      </c>
      <c r="M4208" s="1345" t="s">
        <v>1830</v>
      </c>
      <c r="N4208" s="1346" t="s">
        <v>1830</v>
      </c>
      <c r="O4208" s="1347"/>
      <c r="P4208" s="117" t="str">
        <f t="shared" si="33"/>
        <v>2805</v>
      </c>
      <c r="Q4208" s="117"/>
      <c r="R4208" s="1348">
        <v>280501122</v>
      </c>
      <c r="S4208" s="321"/>
      <c r="T4208" s="321"/>
    </row>
    <row r="4209" spans="1:20" ht="34.5" hidden="1" customHeight="1">
      <c r="A4209" s="1348">
        <v>280501123</v>
      </c>
      <c r="B4209" s="1339" t="str">
        <f t="shared" si="32"/>
        <v>2805</v>
      </c>
      <c r="C4209" s="1349" t="s">
        <v>2516</v>
      </c>
      <c r="D4209" s="1350">
        <v>1</v>
      </c>
      <c r="E4209" s="293" t="s">
        <v>12816</v>
      </c>
      <c r="F4209" s="1352" t="s">
        <v>12817</v>
      </c>
      <c r="G4209" s="1351">
        <v>46141</v>
      </c>
      <c r="H4209" s="1348" t="s">
        <v>2353</v>
      </c>
      <c r="I4209" s="1348">
        <v>1587</v>
      </c>
      <c r="J4209" s="1351">
        <v>44411</v>
      </c>
      <c r="K4209" s="1352" t="s">
        <v>2354</v>
      </c>
      <c r="L4209" s="1352"/>
      <c r="M4209" s="1345" t="s">
        <v>12818</v>
      </c>
      <c r="N4209" s="1346" t="s">
        <v>1830</v>
      </c>
      <c r="O4209" s="1347"/>
      <c r="P4209" s="117" t="str">
        <f t="shared" si="33"/>
        <v>2805</v>
      </c>
      <c r="Q4209" s="117"/>
      <c r="R4209" s="1348">
        <v>280501123</v>
      </c>
      <c r="S4209" s="321"/>
      <c r="T4209" s="321"/>
    </row>
    <row r="4210" spans="1:20" ht="34.5" hidden="1" customHeight="1">
      <c r="A4210" s="1348">
        <v>280501124</v>
      </c>
      <c r="B4210" s="1339" t="str">
        <f t="shared" si="32"/>
        <v>2805</v>
      </c>
      <c r="C4210" s="1349" t="s">
        <v>2516</v>
      </c>
      <c r="D4210" s="1350">
        <v>1</v>
      </c>
      <c r="E4210" s="293" t="s">
        <v>12819</v>
      </c>
      <c r="F4210" s="1352" t="s">
        <v>12820</v>
      </c>
      <c r="G4210" s="1351">
        <v>46141</v>
      </c>
      <c r="H4210" s="1348" t="s">
        <v>2353</v>
      </c>
      <c r="I4210" s="1348">
        <v>1587</v>
      </c>
      <c r="J4210" s="1351">
        <v>44411</v>
      </c>
      <c r="K4210" s="1352" t="s">
        <v>2354</v>
      </c>
      <c r="L4210" s="1352"/>
      <c r="M4210" s="1345" t="s">
        <v>1830</v>
      </c>
      <c r="N4210" s="1346" t="s">
        <v>1830</v>
      </c>
      <c r="O4210" s="1347"/>
      <c r="P4210" s="117" t="str">
        <f t="shared" si="33"/>
        <v>2805</v>
      </c>
      <c r="Q4210" s="117"/>
      <c r="R4210" s="1348">
        <v>280501124</v>
      </c>
      <c r="S4210" s="321"/>
      <c r="T4210" s="321"/>
    </row>
    <row r="4211" spans="1:20" ht="34.5" hidden="1" customHeight="1">
      <c r="A4211" s="1348">
        <v>280501125</v>
      </c>
      <c r="B4211" s="1339" t="str">
        <f t="shared" si="32"/>
        <v>2805</v>
      </c>
      <c r="C4211" s="1349" t="s">
        <v>2516</v>
      </c>
      <c r="D4211" s="1350">
        <v>1</v>
      </c>
      <c r="E4211" s="293" t="s">
        <v>12821</v>
      </c>
      <c r="F4211" s="1352" t="s">
        <v>12822</v>
      </c>
      <c r="G4211" s="1351">
        <v>46475</v>
      </c>
      <c r="H4211" s="1348" t="s">
        <v>2353</v>
      </c>
      <c r="I4211" s="1348">
        <v>1595</v>
      </c>
      <c r="J4211" s="1351">
        <v>44649</v>
      </c>
      <c r="K4211" s="1352" t="s">
        <v>2354</v>
      </c>
      <c r="L4211" s="1352"/>
      <c r="M4211" s="1345" t="s">
        <v>12823</v>
      </c>
      <c r="N4211" s="1346" t="s">
        <v>1830</v>
      </c>
      <c r="O4211" s="1347"/>
      <c r="P4211" s="117" t="str">
        <f t="shared" si="33"/>
        <v>2805</v>
      </c>
      <c r="Q4211" s="117"/>
      <c r="R4211" s="1348">
        <v>280501125</v>
      </c>
      <c r="S4211" s="321"/>
      <c r="T4211" s="321"/>
    </row>
    <row r="4212" spans="1:20" ht="34.5" hidden="1" customHeight="1">
      <c r="A4212" s="1348">
        <v>280501126</v>
      </c>
      <c r="B4212" s="1339" t="str">
        <f t="shared" si="32"/>
        <v>2805</v>
      </c>
      <c r="C4212" s="1349" t="s">
        <v>2516</v>
      </c>
      <c r="D4212" s="1350">
        <v>1</v>
      </c>
      <c r="E4212" s="293" t="s">
        <v>12824</v>
      </c>
      <c r="F4212" s="1352" t="s">
        <v>12825</v>
      </c>
      <c r="G4212" s="1351">
        <v>46568</v>
      </c>
      <c r="H4212" s="1348" t="s">
        <v>2353</v>
      </c>
      <c r="I4212" s="1348">
        <v>1596</v>
      </c>
      <c r="J4212" s="1351">
        <v>44740</v>
      </c>
      <c r="K4212" s="1352" t="s">
        <v>2354</v>
      </c>
      <c r="L4212" s="1352"/>
      <c r="M4212" s="1345" t="s">
        <v>1830</v>
      </c>
      <c r="N4212" s="1346" t="s">
        <v>1830</v>
      </c>
      <c r="O4212" s="1347"/>
      <c r="P4212" s="117" t="str">
        <f t="shared" si="33"/>
        <v>2805</v>
      </c>
      <c r="Q4212" s="117"/>
      <c r="R4212" s="1348">
        <v>280501126</v>
      </c>
      <c r="S4212" s="321"/>
      <c r="T4212" s="321"/>
    </row>
    <row r="4213" spans="1:20" ht="34.5" hidden="1" customHeight="1">
      <c r="A4213" s="1348">
        <v>280501127</v>
      </c>
      <c r="B4213" s="1339" t="str">
        <f t="shared" si="32"/>
        <v>2805</v>
      </c>
      <c r="C4213" s="1349" t="s">
        <v>2516</v>
      </c>
      <c r="D4213" s="1350">
        <v>1</v>
      </c>
      <c r="E4213" s="293" t="s">
        <v>12826</v>
      </c>
      <c r="F4213" s="1352" t="s">
        <v>12827</v>
      </c>
      <c r="G4213" s="1356">
        <v>46568</v>
      </c>
      <c r="H4213" s="1348" t="s">
        <v>2353</v>
      </c>
      <c r="I4213" s="1348">
        <v>1596</v>
      </c>
      <c r="J4213" s="1351">
        <v>44740</v>
      </c>
      <c r="K4213" s="1352" t="s">
        <v>2354</v>
      </c>
      <c r="L4213" s="1352"/>
      <c r="M4213" s="1345" t="s">
        <v>12828</v>
      </c>
      <c r="N4213" s="1346" t="s">
        <v>1830</v>
      </c>
      <c r="O4213" s="1347"/>
      <c r="P4213" s="117" t="str">
        <f t="shared" si="33"/>
        <v>2805</v>
      </c>
      <c r="Q4213" s="117"/>
      <c r="R4213" s="1348">
        <v>280501127</v>
      </c>
      <c r="S4213" s="321"/>
      <c r="T4213" s="321"/>
    </row>
    <row r="4214" spans="1:20" ht="34.5" hidden="1" customHeight="1">
      <c r="A4214" s="1348">
        <v>280501128</v>
      </c>
      <c r="B4214" s="1339" t="str">
        <f t="shared" si="32"/>
        <v>2805</v>
      </c>
      <c r="C4214" s="1349" t="s">
        <v>2516</v>
      </c>
      <c r="D4214" s="1350">
        <v>1</v>
      </c>
      <c r="E4214" s="293" t="s">
        <v>12829</v>
      </c>
      <c r="F4214" s="1352" t="s">
        <v>12830</v>
      </c>
      <c r="G4214" s="1356">
        <v>46568</v>
      </c>
      <c r="H4214" s="1348" t="s">
        <v>2353</v>
      </c>
      <c r="I4214" s="1348">
        <v>1596</v>
      </c>
      <c r="J4214" s="1351">
        <v>44740</v>
      </c>
      <c r="K4214" s="1352" t="s">
        <v>2354</v>
      </c>
      <c r="L4214" s="1353"/>
      <c r="M4214" s="1345" t="s">
        <v>1830</v>
      </c>
      <c r="N4214" s="1346" t="s">
        <v>1830</v>
      </c>
      <c r="O4214" s="1347"/>
      <c r="P4214" s="117" t="str">
        <f t="shared" si="33"/>
        <v>2805</v>
      </c>
      <c r="Q4214" s="117"/>
      <c r="R4214" s="1348">
        <v>280501128</v>
      </c>
      <c r="S4214" s="321"/>
      <c r="T4214" s="321"/>
    </row>
    <row r="4215" spans="1:20" ht="34.5" hidden="1" customHeight="1">
      <c r="A4215" s="1348">
        <v>280501129</v>
      </c>
      <c r="B4215" s="1339" t="str">
        <f t="shared" si="32"/>
        <v>2805</v>
      </c>
      <c r="C4215" s="1349" t="s">
        <v>2519</v>
      </c>
      <c r="D4215" s="1350">
        <v>1</v>
      </c>
      <c r="E4215" s="293" t="s">
        <v>12831</v>
      </c>
      <c r="F4215" s="1352" t="s">
        <v>12832</v>
      </c>
      <c r="G4215" s="1356">
        <v>44032</v>
      </c>
      <c r="H4215" s="1348" t="s">
        <v>2252</v>
      </c>
      <c r="I4215" s="1348">
        <v>1522</v>
      </c>
      <c r="J4215" s="1351">
        <v>42236</v>
      </c>
      <c r="K4215" s="1352" t="s">
        <v>2354</v>
      </c>
      <c r="L4215" s="1352"/>
      <c r="M4215" s="1345" t="s">
        <v>12833</v>
      </c>
      <c r="N4215" s="1346" t="s">
        <v>1830</v>
      </c>
      <c r="O4215" s="1347"/>
      <c r="P4215" s="117" t="str">
        <f t="shared" si="33"/>
        <v>2805</v>
      </c>
      <c r="Q4215" s="117"/>
      <c r="R4215" s="1348">
        <v>280501129</v>
      </c>
      <c r="S4215" s="321"/>
      <c r="T4215" s="321"/>
    </row>
    <row r="4216" spans="1:20" ht="34.5" hidden="1" customHeight="1">
      <c r="A4216" s="1348">
        <v>280501130</v>
      </c>
      <c r="B4216" s="1339" t="str">
        <f t="shared" si="32"/>
        <v>2805</v>
      </c>
      <c r="C4216" s="1349" t="s">
        <v>2519</v>
      </c>
      <c r="D4216" s="1350">
        <v>2</v>
      </c>
      <c r="E4216" s="293" t="s">
        <v>12834</v>
      </c>
      <c r="F4216" s="1352" t="s">
        <v>12835</v>
      </c>
      <c r="G4216" s="1356">
        <v>45291</v>
      </c>
      <c r="H4216" s="1348" t="s">
        <v>2353</v>
      </c>
      <c r="I4216" s="1348">
        <v>1563</v>
      </c>
      <c r="J4216" s="1351">
        <v>43544</v>
      </c>
      <c r="K4216" s="1352" t="s">
        <v>2354</v>
      </c>
      <c r="L4216" s="1352"/>
      <c r="M4216" s="1345" t="s">
        <v>12799</v>
      </c>
      <c r="N4216" s="1346" t="s">
        <v>1830</v>
      </c>
      <c r="O4216" s="1347" t="s">
        <v>12836</v>
      </c>
      <c r="P4216" s="117" t="str">
        <f t="shared" si="33"/>
        <v>2805</v>
      </c>
      <c r="Q4216" s="117"/>
      <c r="R4216" s="1348">
        <v>280501130</v>
      </c>
      <c r="S4216" s="321"/>
      <c r="T4216" s="321"/>
    </row>
    <row r="4217" spans="1:20" ht="34.5" hidden="1" customHeight="1">
      <c r="A4217" s="1348">
        <v>280501131</v>
      </c>
      <c r="B4217" s="1339" t="str">
        <f t="shared" si="32"/>
        <v>2805</v>
      </c>
      <c r="C4217" s="1349" t="s">
        <v>2519</v>
      </c>
      <c r="D4217" s="1350">
        <v>1</v>
      </c>
      <c r="E4217" s="293" t="s">
        <v>12837</v>
      </c>
      <c r="F4217" s="1352" t="s">
        <v>12838</v>
      </c>
      <c r="G4217" s="1351">
        <v>44032</v>
      </c>
      <c r="H4217" s="1348" t="s">
        <v>2252</v>
      </c>
      <c r="I4217" s="1348">
        <v>1522</v>
      </c>
      <c r="J4217" s="1351">
        <v>42236</v>
      </c>
      <c r="K4217" s="1352" t="s">
        <v>2354</v>
      </c>
      <c r="L4217" s="1353"/>
      <c r="M4217" s="1345" t="s">
        <v>1830</v>
      </c>
      <c r="N4217" s="1346" t="s">
        <v>1830</v>
      </c>
      <c r="O4217" s="1347"/>
      <c r="P4217" s="117" t="str">
        <f t="shared" si="33"/>
        <v>2805</v>
      </c>
      <c r="Q4217" s="117"/>
      <c r="R4217" s="1348">
        <v>280501131</v>
      </c>
      <c r="S4217" s="321"/>
      <c r="T4217" s="321"/>
    </row>
    <row r="4218" spans="1:20" ht="34.5" hidden="1" customHeight="1">
      <c r="A4218" s="1348">
        <v>280501132</v>
      </c>
      <c r="B4218" s="1339" t="str">
        <f t="shared" si="32"/>
        <v>2805</v>
      </c>
      <c r="C4218" s="1349" t="s">
        <v>2519</v>
      </c>
      <c r="D4218" s="1350">
        <v>2</v>
      </c>
      <c r="E4218" s="293" t="s">
        <v>12839</v>
      </c>
      <c r="F4218" s="1352" t="s">
        <v>12840</v>
      </c>
      <c r="G4218" s="1356">
        <v>45291</v>
      </c>
      <c r="H4218" s="1348" t="s">
        <v>2353</v>
      </c>
      <c r="I4218" s="1348">
        <v>1563</v>
      </c>
      <c r="J4218" s="1351">
        <v>43544</v>
      </c>
      <c r="K4218" s="1352" t="s">
        <v>2354</v>
      </c>
      <c r="L4218" s="1352"/>
      <c r="M4218" s="1345" t="s">
        <v>1830</v>
      </c>
      <c r="N4218" s="1346" t="s">
        <v>1830</v>
      </c>
      <c r="O4218" s="1347" t="s">
        <v>12841</v>
      </c>
      <c r="P4218" s="117" t="str">
        <f t="shared" si="33"/>
        <v>2805</v>
      </c>
      <c r="Q4218" s="117"/>
      <c r="R4218" s="1348">
        <v>280501132</v>
      </c>
      <c r="S4218" s="321"/>
      <c r="T4218" s="321"/>
    </row>
    <row r="4219" spans="1:20" ht="34.5" hidden="1" customHeight="1">
      <c r="A4219" s="1348">
        <v>280501133</v>
      </c>
      <c r="B4219" s="1339" t="str">
        <f t="shared" si="32"/>
        <v>2805</v>
      </c>
      <c r="C4219" s="1349" t="s">
        <v>2519</v>
      </c>
      <c r="D4219" s="1350">
        <v>1</v>
      </c>
      <c r="E4219" s="293" t="s">
        <v>12842</v>
      </c>
      <c r="F4219" s="1352" t="s">
        <v>12843</v>
      </c>
      <c r="G4219" s="1356">
        <v>44032</v>
      </c>
      <c r="H4219" s="1348" t="s">
        <v>2252</v>
      </c>
      <c r="I4219" s="1348">
        <v>1522</v>
      </c>
      <c r="J4219" s="1351">
        <v>42236</v>
      </c>
      <c r="K4219" s="1352" t="s">
        <v>2354</v>
      </c>
      <c r="L4219" s="1352"/>
      <c r="M4219" s="1345" t="s">
        <v>1830</v>
      </c>
      <c r="N4219" s="1346" t="s">
        <v>1830</v>
      </c>
      <c r="O4219" s="1347"/>
      <c r="P4219" s="117" t="str">
        <f t="shared" si="33"/>
        <v>2805</v>
      </c>
      <c r="Q4219" s="117"/>
      <c r="R4219" s="1348">
        <v>280501133</v>
      </c>
      <c r="S4219" s="321"/>
      <c r="T4219" s="321"/>
    </row>
    <row r="4220" spans="1:20" ht="34.5" hidden="1" customHeight="1">
      <c r="A4220" s="1348">
        <v>280501134</v>
      </c>
      <c r="B4220" s="1339" t="str">
        <f t="shared" si="32"/>
        <v>2805</v>
      </c>
      <c r="C4220" s="1349" t="s">
        <v>2519</v>
      </c>
      <c r="D4220" s="1350">
        <v>2</v>
      </c>
      <c r="E4220" s="293" t="s">
        <v>12844</v>
      </c>
      <c r="F4220" s="1352" t="s">
        <v>12845</v>
      </c>
      <c r="G4220" s="1356">
        <v>45291</v>
      </c>
      <c r="H4220" s="1348" t="s">
        <v>2353</v>
      </c>
      <c r="I4220" s="1348">
        <v>1563</v>
      </c>
      <c r="J4220" s="1351">
        <v>43544</v>
      </c>
      <c r="K4220" s="1352" t="s">
        <v>2354</v>
      </c>
      <c r="L4220" s="1353"/>
      <c r="M4220" s="1345" t="s">
        <v>1830</v>
      </c>
      <c r="N4220" s="1346" t="s">
        <v>1830</v>
      </c>
      <c r="O4220" s="1347" t="s">
        <v>12846</v>
      </c>
      <c r="P4220" s="117" t="str">
        <f t="shared" si="33"/>
        <v>2805</v>
      </c>
      <c r="Q4220" s="117"/>
      <c r="R4220" s="1348">
        <v>280501134</v>
      </c>
      <c r="S4220" s="321"/>
      <c r="T4220" s="321"/>
    </row>
    <row r="4221" spans="1:20" ht="34.5" hidden="1" customHeight="1">
      <c r="A4221" s="1348">
        <v>280501135</v>
      </c>
      <c r="B4221" s="1339" t="str">
        <f t="shared" si="32"/>
        <v>2805</v>
      </c>
      <c r="C4221" s="1349" t="s">
        <v>2519</v>
      </c>
      <c r="D4221" s="1350">
        <v>1</v>
      </c>
      <c r="E4221" s="293" t="s">
        <v>12847</v>
      </c>
      <c r="F4221" s="1352" t="s">
        <v>12848</v>
      </c>
      <c r="G4221" s="1356">
        <v>43909</v>
      </c>
      <c r="H4221" s="1348" t="s">
        <v>2252</v>
      </c>
      <c r="I4221" s="1348">
        <v>1522</v>
      </c>
      <c r="J4221" s="1351">
        <v>42236</v>
      </c>
      <c r="K4221" s="1352" t="s">
        <v>2354</v>
      </c>
      <c r="L4221" s="1352"/>
      <c r="M4221" s="1345" t="s">
        <v>1830</v>
      </c>
      <c r="N4221" s="1346" t="s">
        <v>1830</v>
      </c>
      <c r="O4221" s="1347"/>
      <c r="P4221" s="117" t="str">
        <f t="shared" si="33"/>
        <v>2805</v>
      </c>
      <c r="Q4221" s="117"/>
      <c r="R4221" s="1348">
        <v>280501135</v>
      </c>
      <c r="S4221" s="321"/>
      <c r="T4221" s="321"/>
    </row>
    <row r="4222" spans="1:20" ht="34.5" hidden="1" customHeight="1">
      <c r="A4222" s="1348">
        <v>280501136</v>
      </c>
      <c r="B4222" s="1339" t="str">
        <f t="shared" si="32"/>
        <v>2805</v>
      </c>
      <c r="C4222" s="1349" t="s">
        <v>2519</v>
      </c>
      <c r="D4222" s="1350">
        <v>1</v>
      </c>
      <c r="E4222" s="293" t="s">
        <v>12849</v>
      </c>
      <c r="F4222" s="1352" t="s">
        <v>12850</v>
      </c>
      <c r="G4222" s="1356">
        <v>45291</v>
      </c>
      <c r="H4222" s="1348" t="s">
        <v>2353</v>
      </c>
      <c r="I4222" s="1348">
        <v>1544</v>
      </c>
      <c r="J4222" s="1351">
        <v>42832</v>
      </c>
      <c r="K4222" s="1352" t="s">
        <v>2354</v>
      </c>
      <c r="L4222" s="1353"/>
      <c r="M4222" s="1345" t="s">
        <v>1830</v>
      </c>
      <c r="N4222" s="1346" t="s">
        <v>1830</v>
      </c>
      <c r="O4222" s="1347" t="s">
        <v>1830</v>
      </c>
      <c r="P4222" s="117" t="str">
        <f t="shared" si="33"/>
        <v>2805</v>
      </c>
      <c r="Q4222" s="117"/>
      <c r="R4222" s="1348">
        <v>280501136</v>
      </c>
      <c r="S4222" s="321"/>
      <c r="T4222" s="321"/>
    </row>
    <row r="4223" spans="1:20" ht="34.5" hidden="1" customHeight="1">
      <c r="A4223" s="1348">
        <v>280501137</v>
      </c>
      <c r="B4223" s="1339" t="str">
        <f t="shared" si="32"/>
        <v>2805</v>
      </c>
      <c r="C4223" s="1349" t="s">
        <v>2519</v>
      </c>
      <c r="D4223" s="1350">
        <v>1</v>
      </c>
      <c r="E4223" s="293" t="s">
        <v>12851</v>
      </c>
      <c r="F4223" s="1352" t="s">
        <v>12852</v>
      </c>
      <c r="G4223" s="1356">
        <v>45291</v>
      </c>
      <c r="H4223" s="1348" t="s">
        <v>2353</v>
      </c>
      <c r="I4223" s="1348">
        <v>1544</v>
      </c>
      <c r="J4223" s="1351">
        <v>42832</v>
      </c>
      <c r="K4223" s="1352" t="s">
        <v>2354</v>
      </c>
      <c r="L4223" s="1352"/>
      <c r="M4223" s="1345" t="s">
        <v>12815</v>
      </c>
      <c r="N4223" s="1346" t="s">
        <v>1830</v>
      </c>
      <c r="O4223" s="1347" t="s">
        <v>1830</v>
      </c>
      <c r="P4223" s="117" t="str">
        <f t="shared" si="33"/>
        <v>2805</v>
      </c>
      <c r="Q4223" s="117"/>
      <c r="R4223" s="1348">
        <v>280501137</v>
      </c>
      <c r="S4223" s="321"/>
      <c r="T4223" s="321"/>
    </row>
    <row r="4224" spans="1:20" ht="34.5" hidden="1" customHeight="1">
      <c r="A4224" s="1348">
        <v>280501138</v>
      </c>
      <c r="B4224" s="1339" t="str">
        <f t="shared" si="32"/>
        <v>2805</v>
      </c>
      <c r="C4224" s="1349" t="s">
        <v>2519</v>
      </c>
      <c r="D4224" s="1350">
        <v>1</v>
      </c>
      <c r="E4224" s="293" t="s">
        <v>12853</v>
      </c>
      <c r="F4224" s="1352" t="s">
        <v>12854</v>
      </c>
      <c r="G4224" s="1356">
        <v>45291</v>
      </c>
      <c r="H4224" s="1348" t="s">
        <v>2353</v>
      </c>
      <c r="I4224" s="1348">
        <v>1544</v>
      </c>
      <c r="J4224" s="1351">
        <v>42832</v>
      </c>
      <c r="K4224" s="1352" t="s">
        <v>2354</v>
      </c>
      <c r="L4224" s="1352"/>
      <c r="M4224" s="1345" t="s">
        <v>1830</v>
      </c>
      <c r="N4224" s="1346" t="s">
        <v>1830</v>
      </c>
      <c r="O4224" s="1347" t="s">
        <v>1830</v>
      </c>
      <c r="P4224" s="117" t="str">
        <f t="shared" si="33"/>
        <v>2805</v>
      </c>
      <c r="Q4224" s="117"/>
      <c r="R4224" s="1348">
        <v>280501138</v>
      </c>
      <c r="S4224" s="321"/>
      <c r="T4224" s="321"/>
    </row>
    <row r="4225" spans="1:20" ht="34.5" hidden="1" customHeight="1">
      <c r="A4225" s="1348">
        <v>280501139</v>
      </c>
      <c r="B4225" s="1339" t="str">
        <f t="shared" si="32"/>
        <v>2805</v>
      </c>
      <c r="C4225" s="1349" t="s">
        <v>2519</v>
      </c>
      <c r="D4225" s="1350">
        <v>1</v>
      </c>
      <c r="E4225" s="293" t="s">
        <v>12855</v>
      </c>
      <c r="F4225" s="1352" t="s">
        <v>12856</v>
      </c>
      <c r="G4225" s="1356">
        <v>45291</v>
      </c>
      <c r="H4225" s="1348" t="s">
        <v>2353</v>
      </c>
      <c r="I4225" s="1348">
        <v>1563</v>
      </c>
      <c r="J4225" s="1351">
        <v>43544</v>
      </c>
      <c r="K4225" s="1352" t="s">
        <v>2354</v>
      </c>
      <c r="L4225" s="1352"/>
      <c r="M4225" s="1345" t="s">
        <v>1830</v>
      </c>
      <c r="N4225" s="1346" t="s">
        <v>1830</v>
      </c>
      <c r="O4225" s="1347" t="s">
        <v>1830</v>
      </c>
      <c r="P4225" s="117" t="str">
        <f t="shared" si="33"/>
        <v>2805</v>
      </c>
      <c r="Q4225" s="117"/>
      <c r="R4225" s="1348">
        <v>280501139</v>
      </c>
      <c r="S4225" s="321"/>
      <c r="T4225" s="321"/>
    </row>
    <row r="4226" spans="1:20" ht="34.5" hidden="1" customHeight="1">
      <c r="A4226" s="1348">
        <v>280501140</v>
      </c>
      <c r="B4226" s="1339" t="str">
        <f t="shared" si="32"/>
        <v>2805</v>
      </c>
      <c r="C4226" s="1349" t="s">
        <v>2519</v>
      </c>
      <c r="D4226" s="1350">
        <v>2</v>
      </c>
      <c r="E4226" s="293" t="s">
        <v>12857</v>
      </c>
      <c r="F4226" s="1352" t="s">
        <v>12858</v>
      </c>
      <c r="G4226" s="1356">
        <v>45291</v>
      </c>
      <c r="H4226" s="1348" t="s">
        <v>2353</v>
      </c>
      <c r="I4226" s="1348">
        <v>1563</v>
      </c>
      <c r="J4226" s="1351">
        <v>43544</v>
      </c>
      <c r="K4226" s="1352" t="s">
        <v>2354</v>
      </c>
      <c r="L4226" s="1353"/>
      <c r="M4226" s="1345" t="s">
        <v>1830</v>
      </c>
      <c r="N4226" s="1346" t="s">
        <v>1830</v>
      </c>
      <c r="O4226" s="1347" t="s">
        <v>1830</v>
      </c>
      <c r="P4226" s="117" t="str">
        <f t="shared" si="33"/>
        <v>2805</v>
      </c>
      <c r="Q4226" s="117"/>
      <c r="R4226" s="1348">
        <v>280501140</v>
      </c>
      <c r="S4226" s="321"/>
      <c r="T4226" s="321"/>
    </row>
    <row r="4227" spans="1:20" ht="34.5" hidden="1" customHeight="1">
      <c r="A4227" s="1348">
        <v>280501141</v>
      </c>
      <c r="B4227" s="1339" t="str">
        <f t="shared" si="32"/>
        <v>2805</v>
      </c>
      <c r="C4227" s="1349" t="s">
        <v>2519</v>
      </c>
      <c r="D4227" s="1350">
        <v>1</v>
      </c>
      <c r="E4227" s="293" t="s">
        <v>12859</v>
      </c>
      <c r="F4227" s="1352" t="s">
        <v>12008</v>
      </c>
      <c r="G4227" s="1356">
        <v>45291</v>
      </c>
      <c r="H4227" s="1348" t="s">
        <v>2353</v>
      </c>
      <c r="I4227" s="1348">
        <v>1496</v>
      </c>
      <c r="J4227" s="1356">
        <v>41739</v>
      </c>
      <c r="K4227" s="1352" t="s">
        <v>2354</v>
      </c>
      <c r="L4227" s="1352"/>
      <c r="M4227" s="1345" t="s">
        <v>1830</v>
      </c>
      <c r="N4227" s="1346" t="s">
        <v>1830</v>
      </c>
      <c r="O4227" s="1347" t="s">
        <v>1830</v>
      </c>
      <c r="P4227" s="117" t="str">
        <f t="shared" si="33"/>
        <v>2805</v>
      </c>
      <c r="Q4227" s="117"/>
      <c r="R4227" s="1348">
        <v>280501141</v>
      </c>
      <c r="S4227" s="321"/>
      <c r="T4227" s="321"/>
    </row>
    <row r="4228" spans="1:20" ht="34.5" hidden="1" customHeight="1">
      <c r="A4228" s="1348">
        <v>280501142</v>
      </c>
      <c r="B4228" s="1339" t="str">
        <f t="shared" si="32"/>
        <v>2805</v>
      </c>
      <c r="C4228" s="1349" t="s">
        <v>2519</v>
      </c>
      <c r="D4228" s="1350">
        <v>1</v>
      </c>
      <c r="E4228" s="293" t="s">
        <v>12860</v>
      </c>
      <c r="F4228" s="1352" t="s">
        <v>12861</v>
      </c>
      <c r="G4228" s="1356">
        <v>45769</v>
      </c>
      <c r="H4228" s="1348" t="s">
        <v>2353</v>
      </c>
      <c r="I4228" s="1348">
        <v>1576</v>
      </c>
      <c r="J4228" s="1356">
        <v>44007</v>
      </c>
      <c r="K4228" s="1352" t="s">
        <v>2354</v>
      </c>
      <c r="L4228" s="1353"/>
      <c r="M4228" s="1345" t="s">
        <v>1830</v>
      </c>
      <c r="N4228" s="1346" t="s">
        <v>1830</v>
      </c>
      <c r="O4228" s="1347"/>
      <c r="P4228" s="117" t="str">
        <f t="shared" si="33"/>
        <v>2805</v>
      </c>
      <c r="Q4228" s="117"/>
      <c r="R4228" s="1348">
        <v>280501142</v>
      </c>
      <c r="S4228" s="321"/>
      <c r="T4228" s="321"/>
    </row>
    <row r="4229" spans="1:20" ht="34.5" hidden="1" customHeight="1">
      <c r="A4229" s="1348">
        <v>280501143</v>
      </c>
      <c r="B4229" s="1339" t="str">
        <f t="shared" si="32"/>
        <v>2805</v>
      </c>
      <c r="C4229" s="1349" t="s">
        <v>2522</v>
      </c>
      <c r="D4229" s="1350">
        <v>1</v>
      </c>
      <c r="E4229" s="293" t="s">
        <v>12862</v>
      </c>
      <c r="F4229" s="1352" t="s">
        <v>12863</v>
      </c>
      <c r="G4229" s="1356">
        <v>41820</v>
      </c>
      <c r="H4229" s="1348" t="s">
        <v>2252</v>
      </c>
      <c r="I4229" s="1348">
        <v>1357</v>
      </c>
      <c r="J4229" s="1351">
        <v>39338</v>
      </c>
      <c r="K4229" s="1352" t="s">
        <v>2253</v>
      </c>
      <c r="L4229" s="1352" t="s">
        <v>12864</v>
      </c>
      <c r="M4229" s="1345" t="s">
        <v>1830</v>
      </c>
      <c r="N4229" s="1346" t="s">
        <v>1830</v>
      </c>
      <c r="O4229" s="1347"/>
      <c r="P4229" s="117" t="str">
        <f t="shared" si="33"/>
        <v>2805</v>
      </c>
      <c r="Q4229" s="117"/>
      <c r="R4229" s="1348">
        <v>280501143</v>
      </c>
      <c r="S4229" s="321"/>
      <c r="T4229" s="321"/>
    </row>
    <row r="4230" spans="1:20" ht="34.5" hidden="1" customHeight="1">
      <c r="A4230" s="1348">
        <v>280501144</v>
      </c>
      <c r="B4230" s="1339" t="str">
        <f t="shared" si="32"/>
        <v>2805</v>
      </c>
      <c r="C4230" s="1349" t="s">
        <v>2522</v>
      </c>
      <c r="D4230" s="1350">
        <v>1</v>
      </c>
      <c r="E4230" s="293" t="s">
        <v>12865</v>
      </c>
      <c r="F4230" s="1352" t="s">
        <v>12866</v>
      </c>
      <c r="G4230" s="1351">
        <v>41602</v>
      </c>
      <c r="H4230" s="1348" t="s">
        <v>2252</v>
      </c>
      <c r="I4230" s="1348">
        <v>1357</v>
      </c>
      <c r="J4230" s="1351">
        <v>39338</v>
      </c>
      <c r="K4230" s="1352" t="s">
        <v>2253</v>
      </c>
      <c r="L4230" s="1352" t="s">
        <v>12867</v>
      </c>
      <c r="M4230" s="1345" t="s">
        <v>1830</v>
      </c>
      <c r="N4230" s="1346" t="s">
        <v>12868</v>
      </c>
      <c r="O4230" s="1347"/>
      <c r="P4230" s="117" t="str">
        <f t="shared" si="33"/>
        <v>2805</v>
      </c>
      <c r="Q4230" s="117"/>
      <c r="R4230" s="1348">
        <v>280501144</v>
      </c>
      <c r="S4230" s="321"/>
      <c r="T4230" s="321"/>
    </row>
    <row r="4231" spans="1:20" ht="34.5" hidden="1" customHeight="1">
      <c r="A4231" s="1348">
        <v>280501145</v>
      </c>
      <c r="B4231" s="1339" t="str">
        <f t="shared" si="32"/>
        <v>2805</v>
      </c>
      <c r="C4231" s="1349" t="s">
        <v>2522</v>
      </c>
      <c r="D4231" s="1350">
        <v>2</v>
      </c>
      <c r="E4231" s="293" t="s">
        <v>12869</v>
      </c>
      <c r="F4231" s="1352" t="s">
        <v>12870</v>
      </c>
      <c r="G4231" s="1356">
        <v>43462</v>
      </c>
      <c r="H4231" s="1348" t="s">
        <v>2252</v>
      </c>
      <c r="I4231" s="1348">
        <v>1488</v>
      </c>
      <c r="J4231" s="1351">
        <v>41557</v>
      </c>
      <c r="K4231" s="1352" t="s">
        <v>2253</v>
      </c>
      <c r="L4231" s="1353"/>
      <c r="M4231" s="1345" t="s">
        <v>1830</v>
      </c>
      <c r="N4231" s="1346" t="s">
        <v>1830</v>
      </c>
      <c r="O4231" s="1347"/>
      <c r="P4231" s="117" t="str">
        <f t="shared" si="33"/>
        <v>2805</v>
      </c>
      <c r="Q4231" s="117"/>
      <c r="R4231" s="1348">
        <v>280501145</v>
      </c>
      <c r="S4231" s="321"/>
      <c r="T4231" s="321"/>
    </row>
    <row r="4232" spans="1:20" ht="34.5" hidden="1" customHeight="1">
      <c r="A4232" s="1348">
        <v>280501146</v>
      </c>
      <c r="B4232" s="1339" t="str">
        <f t="shared" si="32"/>
        <v>2805</v>
      </c>
      <c r="C4232" s="1349" t="s">
        <v>2522</v>
      </c>
      <c r="D4232" s="1350">
        <v>1</v>
      </c>
      <c r="E4232" s="293" t="s">
        <v>12871</v>
      </c>
      <c r="F4232" s="1352" t="s">
        <v>12872</v>
      </c>
      <c r="G4232" s="1351">
        <v>41602</v>
      </c>
      <c r="H4232" s="1348" t="s">
        <v>2252</v>
      </c>
      <c r="I4232" s="1348">
        <v>1357</v>
      </c>
      <c r="J4232" s="1351">
        <v>39338</v>
      </c>
      <c r="K4232" s="1352" t="s">
        <v>2253</v>
      </c>
      <c r="L4232" s="1352" t="s">
        <v>12873</v>
      </c>
      <c r="M4232" s="1345" t="s">
        <v>1830</v>
      </c>
      <c r="N4232" s="1346" t="s">
        <v>12868</v>
      </c>
      <c r="O4232" s="1347"/>
      <c r="P4232" s="117" t="str">
        <f t="shared" si="33"/>
        <v>2805</v>
      </c>
      <c r="Q4232" s="117"/>
      <c r="R4232" s="1348">
        <v>280501146</v>
      </c>
      <c r="S4232" s="321"/>
      <c r="T4232" s="321"/>
    </row>
    <row r="4233" spans="1:20" ht="34.5" hidden="1" customHeight="1">
      <c r="A4233" s="1348">
        <v>280501147</v>
      </c>
      <c r="B4233" s="1339" t="str">
        <f t="shared" si="32"/>
        <v>2805</v>
      </c>
      <c r="C4233" s="1349" t="s">
        <v>2522</v>
      </c>
      <c r="D4233" s="1350">
        <v>2</v>
      </c>
      <c r="E4233" s="293" t="s">
        <v>12874</v>
      </c>
      <c r="F4233" s="1352" t="s">
        <v>12875</v>
      </c>
      <c r="G4233" s="1356">
        <v>43830</v>
      </c>
      <c r="H4233" s="1348" t="s">
        <v>2252</v>
      </c>
      <c r="I4233" s="1348">
        <v>1488</v>
      </c>
      <c r="J4233" s="1351">
        <v>41557</v>
      </c>
      <c r="K4233" s="1352" t="s">
        <v>2253</v>
      </c>
      <c r="L4233" s="1352"/>
      <c r="M4233" s="1345" t="s">
        <v>12876</v>
      </c>
      <c r="N4233" s="1346" t="s">
        <v>12877</v>
      </c>
      <c r="O4233" s="1347"/>
      <c r="P4233" s="117" t="str">
        <f t="shared" si="33"/>
        <v>2805</v>
      </c>
      <c r="Q4233" s="117"/>
      <c r="R4233" s="1348">
        <v>280501147</v>
      </c>
      <c r="S4233" s="321"/>
      <c r="T4233" s="321"/>
    </row>
    <row r="4234" spans="1:20" ht="34.5" hidden="1" customHeight="1">
      <c r="A4234" s="1348">
        <v>280501148</v>
      </c>
      <c r="B4234" s="1339" t="str">
        <f t="shared" si="32"/>
        <v>2805</v>
      </c>
      <c r="C4234" s="1349" t="s">
        <v>2522</v>
      </c>
      <c r="D4234" s="1350">
        <v>1</v>
      </c>
      <c r="E4234" s="293" t="s">
        <v>12878</v>
      </c>
      <c r="F4234" s="1352" t="s">
        <v>12879</v>
      </c>
      <c r="G4234" s="1356">
        <v>41185</v>
      </c>
      <c r="H4234" s="1348" t="s">
        <v>2252</v>
      </c>
      <c r="I4234" s="1348">
        <v>1357</v>
      </c>
      <c r="J4234" s="1351">
        <v>39338</v>
      </c>
      <c r="K4234" s="1352" t="s">
        <v>2253</v>
      </c>
      <c r="L4234" s="1352" t="s">
        <v>12880</v>
      </c>
      <c r="M4234" s="1345" t="s">
        <v>12881</v>
      </c>
      <c r="N4234" s="1346" t="s">
        <v>12882</v>
      </c>
      <c r="O4234" s="1347"/>
      <c r="P4234" s="117" t="str">
        <f t="shared" si="33"/>
        <v>2805</v>
      </c>
      <c r="Q4234" s="117"/>
      <c r="R4234" s="1348">
        <v>280501148</v>
      </c>
      <c r="S4234" s="321"/>
      <c r="T4234" s="321"/>
    </row>
    <row r="4235" spans="1:20" ht="34.5" hidden="1" customHeight="1">
      <c r="A4235" s="1348">
        <v>280501149</v>
      </c>
      <c r="B4235" s="1339" t="str">
        <f t="shared" si="32"/>
        <v>2805</v>
      </c>
      <c r="C4235" s="1349" t="s">
        <v>2522</v>
      </c>
      <c r="D4235" s="1350">
        <v>2</v>
      </c>
      <c r="E4235" s="293" t="s">
        <v>12883</v>
      </c>
      <c r="F4235" s="1352" t="s">
        <v>12884</v>
      </c>
      <c r="G4235" s="1356">
        <v>42969</v>
      </c>
      <c r="H4235" s="1348" t="s">
        <v>2252</v>
      </c>
      <c r="I4235" s="1348">
        <v>1488</v>
      </c>
      <c r="J4235" s="1351">
        <v>41557</v>
      </c>
      <c r="K4235" s="1352" t="s">
        <v>2253</v>
      </c>
      <c r="L4235" s="1353"/>
      <c r="M4235" s="1345" t="s">
        <v>12876</v>
      </c>
      <c r="N4235" s="1346" t="s">
        <v>12885</v>
      </c>
      <c r="O4235" s="1347"/>
      <c r="P4235" s="117" t="str">
        <f t="shared" si="33"/>
        <v>2805</v>
      </c>
      <c r="Q4235" s="117"/>
      <c r="R4235" s="1348">
        <v>280501149</v>
      </c>
      <c r="S4235" s="321"/>
      <c r="T4235" s="321"/>
    </row>
    <row r="4236" spans="1:20" ht="34.5" hidden="1" customHeight="1">
      <c r="A4236" s="1348">
        <v>280501150</v>
      </c>
      <c r="B4236" s="1339" t="str">
        <f t="shared" si="32"/>
        <v>2805</v>
      </c>
      <c r="C4236" s="1349" t="s">
        <v>2522</v>
      </c>
      <c r="D4236" s="1350">
        <v>1</v>
      </c>
      <c r="E4236" s="293" t="s">
        <v>12886</v>
      </c>
      <c r="F4236" s="1352" t="s">
        <v>12887</v>
      </c>
      <c r="G4236" s="1351">
        <v>41820</v>
      </c>
      <c r="H4236" s="1348" t="s">
        <v>2252</v>
      </c>
      <c r="I4236" s="1348">
        <v>1357</v>
      </c>
      <c r="J4236" s="1351">
        <v>39338</v>
      </c>
      <c r="K4236" s="1352" t="s">
        <v>2253</v>
      </c>
      <c r="L4236" s="1352" t="s">
        <v>12864</v>
      </c>
      <c r="M4236" s="1345" t="s">
        <v>12888</v>
      </c>
      <c r="N4236" s="1346" t="s">
        <v>12889</v>
      </c>
      <c r="O4236" s="1347"/>
      <c r="P4236" s="117" t="str">
        <f t="shared" si="33"/>
        <v>2805</v>
      </c>
      <c r="Q4236" s="117"/>
      <c r="R4236" s="1348">
        <v>280501150</v>
      </c>
      <c r="S4236" s="321"/>
      <c r="T4236" s="321"/>
    </row>
    <row r="4237" spans="1:20" ht="34.5" hidden="1" customHeight="1">
      <c r="A4237" s="1348">
        <v>280501151</v>
      </c>
      <c r="B4237" s="1339" t="str">
        <f t="shared" si="32"/>
        <v>2805</v>
      </c>
      <c r="C4237" s="1349" t="s">
        <v>2522</v>
      </c>
      <c r="D4237" s="1350">
        <v>1</v>
      </c>
      <c r="E4237" s="293" t="s">
        <v>12890</v>
      </c>
      <c r="F4237" s="1352" t="s">
        <v>12891</v>
      </c>
      <c r="G4237" s="1356">
        <v>41002</v>
      </c>
      <c r="H4237" s="1348" t="s">
        <v>2252</v>
      </c>
      <c r="I4237" s="1348">
        <v>1357</v>
      </c>
      <c r="J4237" s="1351">
        <v>39338</v>
      </c>
      <c r="K4237" s="1352" t="s">
        <v>2253</v>
      </c>
      <c r="L4237" s="1352" t="s">
        <v>12892</v>
      </c>
      <c r="M4237" s="1345" t="s">
        <v>12893</v>
      </c>
      <c r="N4237" s="1346" t="s">
        <v>12894</v>
      </c>
      <c r="O4237" s="1347"/>
      <c r="P4237" s="117" t="str">
        <f t="shared" si="33"/>
        <v>2805</v>
      </c>
      <c r="Q4237" s="117"/>
      <c r="R4237" s="1348">
        <v>280501151</v>
      </c>
      <c r="S4237" s="321"/>
      <c r="T4237" s="321"/>
    </row>
    <row r="4238" spans="1:20" ht="34.5" hidden="1" customHeight="1">
      <c r="A4238" s="1348">
        <v>280501152</v>
      </c>
      <c r="B4238" s="1339" t="str">
        <f t="shared" si="32"/>
        <v>2805</v>
      </c>
      <c r="C4238" s="1349" t="s">
        <v>2522</v>
      </c>
      <c r="D4238" s="1350">
        <v>2</v>
      </c>
      <c r="E4238" s="293" t="s">
        <v>12895</v>
      </c>
      <c r="F4238" s="1352" t="s">
        <v>12896</v>
      </c>
      <c r="G4238" s="1351">
        <v>43605</v>
      </c>
      <c r="H4238" s="1348" t="s">
        <v>2252</v>
      </c>
      <c r="I4238" s="1348">
        <v>1488</v>
      </c>
      <c r="J4238" s="1351">
        <v>41557</v>
      </c>
      <c r="K4238" s="1352" t="s">
        <v>2253</v>
      </c>
      <c r="L4238" s="1353"/>
      <c r="M4238" s="1345" t="s">
        <v>12897</v>
      </c>
      <c r="N4238" s="1346" t="s">
        <v>12898</v>
      </c>
      <c r="O4238" s="1347"/>
      <c r="P4238" s="117" t="str">
        <f t="shared" si="33"/>
        <v>2805</v>
      </c>
      <c r="Q4238" s="117"/>
      <c r="R4238" s="1348">
        <v>280501152</v>
      </c>
      <c r="S4238" s="321"/>
      <c r="T4238" s="321"/>
    </row>
    <row r="4239" spans="1:20" ht="34.5" hidden="1" customHeight="1">
      <c r="A4239" s="1348">
        <v>280501153</v>
      </c>
      <c r="B4239" s="1339" t="str">
        <f t="shared" si="32"/>
        <v>2805</v>
      </c>
      <c r="C4239" s="1349" t="s">
        <v>2522</v>
      </c>
      <c r="D4239" s="1350">
        <v>1</v>
      </c>
      <c r="E4239" s="293" t="s">
        <v>12899</v>
      </c>
      <c r="F4239" s="1352" t="s">
        <v>12900</v>
      </c>
      <c r="G4239" s="1356">
        <v>41185</v>
      </c>
      <c r="H4239" s="1348" t="s">
        <v>2252</v>
      </c>
      <c r="I4239" s="1348">
        <v>1357</v>
      </c>
      <c r="J4239" s="1351">
        <v>39338</v>
      </c>
      <c r="K4239" s="1352" t="s">
        <v>2253</v>
      </c>
      <c r="L4239" s="1352" t="s">
        <v>12901</v>
      </c>
      <c r="M4239" s="1345" t="s">
        <v>12902</v>
      </c>
      <c r="N4239" s="1346" t="s">
        <v>12903</v>
      </c>
      <c r="O4239" s="1347"/>
      <c r="P4239" s="117" t="str">
        <f t="shared" si="33"/>
        <v>2805</v>
      </c>
      <c r="Q4239" s="117"/>
      <c r="R4239" s="1348">
        <v>280501153</v>
      </c>
      <c r="S4239" s="321"/>
      <c r="T4239" s="321"/>
    </row>
    <row r="4240" spans="1:20" ht="34.5" hidden="1" customHeight="1">
      <c r="A4240" s="1348">
        <v>280501154</v>
      </c>
      <c r="B4240" s="1339" t="str">
        <f t="shared" si="32"/>
        <v>2805</v>
      </c>
      <c r="C4240" s="1349" t="s">
        <v>2522</v>
      </c>
      <c r="D4240" s="1350">
        <v>2</v>
      </c>
      <c r="E4240" s="293" t="s">
        <v>12904</v>
      </c>
      <c r="F4240" s="1352" t="s">
        <v>12905</v>
      </c>
      <c r="G4240" s="1356">
        <v>43605</v>
      </c>
      <c r="H4240" s="1348" t="s">
        <v>2252</v>
      </c>
      <c r="I4240" s="1348">
        <v>1488</v>
      </c>
      <c r="J4240" s="1351">
        <v>41557</v>
      </c>
      <c r="K4240" s="1352" t="s">
        <v>2253</v>
      </c>
      <c r="L4240" s="1353"/>
      <c r="M4240" s="1345" t="s">
        <v>12906</v>
      </c>
      <c r="N4240" s="1346" t="s">
        <v>1830</v>
      </c>
      <c r="O4240" s="1347"/>
      <c r="P4240" s="117" t="str">
        <f t="shared" si="33"/>
        <v>2805</v>
      </c>
      <c r="Q4240" s="117"/>
      <c r="R4240" s="1348">
        <v>280501154</v>
      </c>
      <c r="S4240" s="321"/>
      <c r="T4240" s="321"/>
    </row>
    <row r="4241" spans="1:20" ht="34.5" hidden="1" customHeight="1">
      <c r="A4241" s="1348">
        <v>280501155</v>
      </c>
      <c r="B4241" s="1339" t="str">
        <f t="shared" si="32"/>
        <v>2805</v>
      </c>
      <c r="C4241" s="1349" t="s">
        <v>2522</v>
      </c>
      <c r="D4241" s="1350">
        <v>1</v>
      </c>
      <c r="E4241" s="293" t="s">
        <v>12907</v>
      </c>
      <c r="F4241" s="1352" t="s">
        <v>12908</v>
      </c>
      <c r="G4241" s="1351">
        <v>41185</v>
      </c>
      <c r="H4241" s="1348" t="s">
        <v>2252</v>
      </c>
      <c r="I4241" s="1348">
        <v>1357</v>
      </c>
      <c r="J4241" s="1351">
        <v>39338</v>
      </c>
      <c r="K4241" s="1352" t="s">
        <v>2253</v>
      </c>
      <c r="L4241" s="1352"/>
      <c r="M4241" s="1345" t="s">
        <v>12909</v>
      </c>
      <c r="N4241" s="1346" t="s">
        <v>12910</v>
      </c>
      <c r="O4241" s="1347"/>
      <c r="P4241" s="117" t="str">
        <f t="shared" si="33"/>
        <v>2805</v>
      </c>
      <c r="Q4241" s="117"/>
      <c r="R4241" s="1348">
        <v>280501155</v>
      </c>
      <c r="S4241" s="321"/>
      <c r="T4241" s="321"/>
    </row>
    <row r="4242" spans="1:20" ht="34.5" hidden="1" customHeight="1">
      <c r="A4242" s="1348">
        <v>280501156</v>
      </c>
      <c r="B4242" s="1339" t="str">
        <f t="shared" si="32"/>
        <v>2805</v>
      </c>
      <c r="C4242" s="1349" t="s">
        <v>2522</v>
      </c>
      <c r="D4242" s="1350">
        <v>2</v>
      </c>
      <c r="E4242" s="293" t="s">
        <v>12911</v>
      </c>
      <c r="F4242" s="1352" t="s">
        <v>12912</v>
      </c>
      <c r="G4242" s="1351">
        <v>43099</v>
      </c>
      <c r="H4242" s="1348" t="s">
        <v>2252</v>
      </c>
      <c r="I4242" s="1348">
        <v>1488</v>
      </c>
      <c r="J4242" s="1351">
        <v>41557</v>
      </c>
      <c r="K4242" s="1352" t="s">
        <v>2253</v>
      </c>
      <c r="L4242" s="1353"/>
      <c r="M4242" s="1345" t="s">
        <v>12913</v>
      </c>
      <c r="N4242" s="1346" t="s">
        <v>1830</v>
      </c>
      <c r="O4242" s="1347"/>
      <c r="P4242" s="117" t="str">
        <f t="shared" si="33"/>
        <v>2805</v>
      </c>
      <c r="Q4242" s="117"/>
      <c r="R4242" s="1348">
        <v>280501156</v>
      </c>
      <c r="S4242" s="321"/>
      <c r="T4242" s="321"/>
    </row>
    <row r="4243" spans="1:20" ht="34.5" hidden="1" customHeight="1">
      <c r="A4243" s="1348">
        <v>280501157</v>
      </c>
      <c r="B4243" s="1339" t="str">
        <f t="shared" si="32"/>
        <v>2805</v>
      </c>
      <c r="C4243" s="1349" t="s">
        <v>2522</v>
      </c>
      <c r="D4243" s="1350">
        <v>1</v>
      </c>
      <c r="E4243" s="293" t="s">
        <v>12914</v>
      </c>
      <c r="F4243" s="1352" t="s">
        <v>12915</v>
      </c>
      <c r="G4243" s="1351">
        <v>41185</v>
      </c>
      <c r="H4243" s="1348" t="s">
        <v>2252</v>
      </c>
      <c r="I4243" s="1348">
        <v>1357</v>
      </c>
      <c r="J4243" s="1351">
        <v>39338</v>
      </c>
      <c r="K4243" s="1352" t="s">
        <v>2253</v>
      </c>
      <c r="L4243" s="1352"/>
      <c r="M4243" s="1345" t="s">
        <v>12916</v>
      </c>
      <c r="N4243" s="1346" t="s">
        <v>3309</v>
      </c>
      <c r="O4243" s="1347"/>
      <c r="P4243" s="117" t="str">
        <f t="shared" si="33"/>
        <v>2805</v>
      </c>
      <c r="Q4243" s="117"/>
      <c r="R4243" s="1348">
        <v>280501157</v>
      </c>
      <c r="S4243" s="321"/>
      <c r="T4243" s="321"/>
    </row>
    <row r="4244" spans="1:20" ht="34.5" hidden="1" customHeight="1">
      <c r="A4244" s="1348">
        <v>280501158</v>
      </c>
      <c r="B4244" s="1339" t="str">
        <f t="shared" si="32"/>
        <v>2805</v>
      </c>
      <c r="C4244" s="1349" t="s">
        <v>2522</v>
      </c>
      <c r="D4244" s="1350">
        <v>1</v>
      </c>
      <c r="E4244" s="293" t="s">
        <v>12917</v>
      </c>
      <c r="F4244" s="1352" t="s">
        <v>12918</v>
      </c>
      <c r="G4244" s="1351">
        <v>41185</v>
      </c>
      <c r="H4244" s="1348" t="s">
        <v>2252</v>
      </c>
      <c r="I4244" s="1348">
        <v>1357</v>
      </c>
      <c r="J4244" s="1351">
        <v>39338</v>
      </c>
      <c r="K4244" s="1352" t="s">
        <v>2253</v>
      </c>
      <c r="L4244" s="1352"/>
      <c r="M4244" s="1345" t="s">
        <v>12919</v>
      </c>
      <c r="N4244" s="1346" t="s">
        <v>12920</v>
      </c>
      <c r="O4244" s="1347"/>
      <c r="P4244" s="117" t="str">
        <f t="shared" si="33"/>
        <v>2805</v>
      </c>
      <c r="Q4244" s="117"/>
      <c r="R4244" s="1348">
        <v>280501158</v>
      </c>
      <c r="S4244" s="321"/>
      <c r="T4244" s="321"/>
    </row>
    <row r="4245" spans="1:20" ht="34.5" hidden="1" customHeight="1">
      <c r="A4245" s="1348">
        <v>280501159</v>
      </c>
      <c r="B4245" s="1339" t="str">
        <f t="shared" si="32"/>
        <v>2805</v>
      </c>
      <c r="C4245" s="1349" t="s">
        <v>2522</v>
      </c>
      <c r="D4245" s="1350">
        <v>1</v>
      </c>
      <c r="E4245" s="293" t="s">
        <v>12921</v>
      </c>
      <c r="F4245" s="1352" t="s">
        <v>12922</v>
      </c>
      <c r="G4245" s="1351">
        <v>41185</v>
      </c>
      <c r="H4245" s="1348" t="s">
        <v>2252</v>
      </c>
      <c r="I4245" s="1348">
        <v>1357</v>
      </c>
      <c r="J4245" s="1356">
        <v>39338</v>
      </c>
      <c r="K4245" s="1352" t="s">
        <v>2253</v>
      </c>
      <c r="L4245" s="1353"/>
      <c r="M4245" s="1345" t="s">
        <v>3308</v>
      </c>
      <c r="N4245" s="1346" t="s">
        <v>12923</v>
      </c>
      <c r="O4245" s="1347"/>
      <c r="P4245" s="117" t="str">
        <f t="shared" si="33"/>
        <v>2805</v>
      </c>
      <c r="Q4245" s="117"/>
      <c r="R4245" s="1348">
        <v>280501159</v>
      </c>
      <c r="S4245" s="321"/>
      <c r="T4245" s="321"/>
    </row>
    <row r="4246" spans="1:20" ht="34.5" hidden="1" customHeight="1">
      <c r="A4246" s="1348">
        <v>280501160</v>
      </c>
      <c r="B4246" s="1339" t="str">
        <f t="shared" si="32"/>
        <v>2805</v>
      </c>
      <c r="C4246" s="1349" t="s">
        <v>2522</v>
      </c>
      <c r="D4246" s="1350">
        <v>1</v>
      </c>
      <c r="E4246" s="293" t="s">
        <v>12924</v>
      </c>
      <c r="F4246" s="1352" t="s">
        <v>12925</v>
      </c>
      <c r="G4246" s="1351">
        <v>41185</v>
      </c>
      <c r="H4246" s="1348" t="s">
        <v>2252</v>
      </c>
      <c r="I4246" s="1348">
        <v>1357</v>
      </c>
      <c r="J4246" s="1356">
        <v>39338</v>
      </c>
      <c r="K4246" s="1352" t="s">
        <v>2253</v>
      </c>
      <c r="L4246" s="1352"/>
      <c r="M4246" s="1345" t="s">
        <v>12926</v>
      </c>
      <c r="N4246" s="1346" t="s">
        <v>3309</v>
      </c>
      <c r="O4246" s="1347"/>
      <c r="P4246" s="117" t="str">
        <f t="shared" si="33"/>
        <v>2805</v>
      </c>
      <c r="Q4246" s="117"/>
      <c r="R4246" s="1348">
        <v>280501160</v>
      </c>
      <c r="S4246" s="321"/>
      <c r="T4246" s="321"/>
    </row>
    <row r="4247" spans="1:20" ht="34.5" hidden="1" customHeight="1">
      <c r="A4247" s="1348">
        <v>280501161</v>
      </c>
      <c r="B4247" s="1339" t="str">
        <f t="shared" si="32"/>
        <v>2805</v>
      </c>
      <c r="C4247" s="1349" t="s">
        <v>2522</v>
      </c>
      <c r="D4247" s="1350">
        <v>1</v>
      </c>
      <c r="E4247" s="293" t="s">
        <v>12927</v>
      </c>
      <c r="F4247" s="1352" t="s">
        <v>12928</v>
      </c>
      <c r="G4247" s="1356">
        <v>41185</v>
      </c>
      <c r="H4247" s="1348" t="s">
        <v>2252</v>
      </c>
      <c r="I4247" s="1348">
        <v>1357</v>
      </c>
      <c r="J4247" s="1356">
        <v>39338</v>
      </c>
      <c r="K4247" s="1352" t="s">
        <v>2253</v>
      </c>
      <c r="L4247" s="1352" t="s">
        <v>12929</v>
      </c>
      <c r="M4247" s="1345" t="s">
        <v>12930</v>
      </c>
      <c r="N4247" s="1346" t="s">
        <v>12931</v>
      </c>
      <c r="O4247" s="1347"/>
      <c r="P4247" s="117" t="str">
        <f t="shared" si="33"/>
        <v>2805</v>
      </c>
      <c r="Q4247" s="117"/>
      <c r="R4247" s="1348">
        <v>280501161</v>
      </c>
      <c r="S4247" s="321"/>
      <c r="T4247" s="321"/>
    </row>
    <row r="4248" spans="1:20" ht="34.5" hidden="1" customHeight="1">
      <c r="A4248" s="1348">
        <v>280501162</v>
      </c>
      <c r="B4248" s="1339" t="str">
        <f t="shared" si="32"/>
        <v>2805</v>
      </c>
      <c r="C4248" s="1349" t="s">
        <v>2522</v>
      </c>
      <c r="D4248" s="1350">
        <v>2</v>
      </c>
      <c r="E4248" s="293" t="s">
        <v>12932</v>
      </c>
      <c r="F4248" s="1352" t="s">
        <v>12928</v>
      </c>
      <c r="G4248" s="1356">
        <v>43465</v>
      </c>
      <c r="H4248" s="1348" t="s">
        <v>2252</v>
      </c>
      <c r="I4248" s="1348">
        <v>1488</v>
      </c>
      <c r="J4248" s="1356">
        <v>41557</v>
      </c>
      <c r="K4248" s="1352" t="s">
        <v>2253</v>
      </c>
      <c r="L4248" s="1352"/>
      <c r="M4248" s="1345" t="s">
        <v>12933</v>
      </c>
      <c r="N4248" s="1346" t="s">
        <v>12934</v>
      </c>
      <c r="O4248" s="1347"/>
      <c r="P4248" s="117" t="str">
        <f t="shared" si="33"/>
        <v>2805</v>
      </c>
      <c r="Q4248" s="117"/>
      <c r="R4248" s="1348">
        <v>280501162</v>
      </c>
      <c r="S4248" s="321"/>
      <c r="T4248" s="321"/>
    </row>
    <row r="4249" spans="1:20" ht="34.5" hidden="1" customHeight="1">
      <c r="A4249" s="1348">
        <v>280501163</v>
      </c>
      <c r="B4249" s="1339" t="str">
        <f t="shared" si="32"/>
        <v>2805</v>
      </c>
      <c r="C4249" s="1349" t="s">
        <v>2522</v>
      </c>
      <c r="D4249" s="1350">
        <v>1</v>
      </c>
      <c r="E4249" s="293" t="s">
        <v>12935</v>
      </c>
      <c r="F4249" s="1352" t="s">
        <v>12936</v>
      </c>
      <c r="G4249" s="1356">
        <v>41185</v>
      </c>
      <c r="H4249" s="1348" t="s">
        <v>2252</v>
      </c>
      <c r="I4249" s="1348">
        <v>1357</v>
      </c>
      <c r="J4249" s="1356">
        <v>39338</v>
      </c>
      <c r="K4249" s="1352" t="s">
        <v>2253</v>
      </c>
      <c r="L4249" s="1353"/>
      <c r="M4249" s="1345" t="s">
        <v>12933</v>
      </c>
      <c r="N4249" s="1346" t="s">
        <v>12934</v>
      </c>
      <c r="O4249" s="1347"/>
      <c r="P4249" s="117" t="str">
        <f t="shared" si="33"/>
        <v>2805</v>
      </c>
      <c r="Q4249" s="117"/>
      <c r="R4249" s="1348">
        <v>280501163</v>
      </c>
      <c r="S4249" s="321"/>
      <c r="T4249" s="321"/>
    </row>
    <row r="4250" spans="1:20" ht="34.5" hidden="1" customHeight="1">
      <c r="A4250" s="1348">
        <v>280501164</v>
      </c>
      <c r="B4250" s="1339" t="str">
        <f t="shared" si="32"/>
        <v>2805</v>
      </c>
      <c r="C4250" s="1349" t="s">
        <v>2522</v>
      </c>
      <c r="D4250" s="1350">
        <v>1</v>
      </c>
      <c r="E4250" s="293" t="s">
        <v>12937</v>
      </c>
      <c r="F4250" s="1352" t="s">
        <v>12938</v>
      </c>
      <c r="G4250" s="1356">
        <v>41235</v>
      </c>
      <c r="H4250" s="1348" t="s">
        <v>2252</v>
      </c>
      <c r="I4250" s="1348">
        <v>1357</v>
      </c>
      <c r="J4250" s="1356">
        <v>39338</v>
      </c>
      <c r="K4250" s="1352" t="s">
        <v>2253</v>
      </c>
      <c r="L4250" s="1352"/>
      <c r="M4250" s="1345" t="s">
        <v>12933</v>
      </c>
      <c r="N4250" s="1346" t="s">
        <v>12934</v>
      </c>
      <c r="O4250" s="1347"/>
      <c r="P4250" s="117" t="str">
        <f t="shared" si="33"/>
        <v>2805</v>
      </c>
      <c r="Q4250" s="117"/>
      <c r="R4250" s="1348">
        <v>280501164</v>
      </c>
      <c r="S4250" s="321"/>
      <c r="T4250" s="321"/>
    </row>
    <row r="4251" spans="1:20" ht="34.5" hidden="1" customHeight="1">
      <c r="A4251" s="1348">
        <v>280501165</v>
      </c>
      <c r="B4251" s="1339" t="str">
        <f t="shared" si="32"/>
        <v>2805</v>
      </c>
      <c r="C4251" s="1349" t="s">
        <v>2522</v>
      </c>
      <c r="D4251" s="1350">
        <v>2</v>
      </c>
      <c r="E4251" s="293" t="s">
        <v>12939</v>
      </c>
      <c r="F4251" s="1352" t="s">
        <v>12940</v>
      </c>
      <c r="G4251" s="1356">
        <v>43605</v>
      </c>
      <c r="H4251" s="1348" t="s">
        <v>2252</v>
      </c>
      <c r="I4251" s="1348">
        <v>1495</v>
      </c>
      <c r="J4251" s="1356">
        <v>41718</v>
      </c>
      <c r="K4251" s="1352" t="s">
        <v>2253</v>
      </c>
      <c r="L4251" s="1353"/>
      <c r="M4251" s="1345" t="s">
        <v>12933</v>
      </c>
      <c r="N4251" s="1346" t="s">
        <v>12934</v>
      </c>
      <c r="O4251" s="1347"/>
      <c r="P4251" s="117" t="str">
        <f t="shared" si="33"/>
        <v>2805</v>
      </c>
      <c r="Q4251" s="117"/>
      <c r="R4251" s="1348">
        <v>280501165</v>
      </c>
      <c r="S4251" s="321"/>
      <c r="T4251" s="321"/>
    </row>
    <row r="4252" spans="1:20" ht="34.5" hidden="1" customHeight="1">
      <c r="A4252" s="1348">
        <v>280501166</v>
      </c>
      <c r="B4252" s="1339" t="str">
        <f t="shared" si="32"/>
        <v>2805</v>
      </c>
      <c r="C4252" s="1349" t="s">
        <v>2522</v>
      </c>
      <c r="D4252" s="1350">
        <v>1</v>
      </c>
      <c r="E4252" s="293" t="s">
        <v>12941</v>
      </c>
      <c r="F4252" s="1352" t="s">
        <v>12942</v>
      </c>
      <c r="G4252" s="1351">
        <v>39775</v>
      </c>
      <c r="H4252" s="1348" t="s">
        <v>2252</v>
      </c>
      <c r="I4252" s="1348">
        <v>1357</v>
      </c>
      <c r="J4252" s="1356">
        <v>39338</v>
      </c>
      <c r="K4252" s="1352" t="s">
        <v>2253</v>
      </c>
      <c r="L4252" s="1352" t="s">
        <v>12943</v>
      </c>
      <c r="M4252" s="1345" t="s">
        <v>12933</v>
      </c>
      <c r="N4252" s="1346" t="s">
        <v>12934</v>
      </c>
      <c r="O4252" s="1347"/>
      <c r="P4252" s="117" t="str">
        <f t="shared" si="33"/>
        <v>2805</v>
      </c>
      <c r="Q4252" s="117"/>
      <c r="R4252" s="1348">
        <v>280501166</v>
      </c>
      <c r="S4252" s="321"/>
      <c r="T4252" s="321"/>
    </row>
    <row r="4253" spans="1:20" ht="34.5" hidden="1" customHeight="1">
      <c r="A4253" s="1348">
        <v>280501167</v>
      </c>
      <c r="B4253" s="1339" t="str">
        <f t="shared" si="32"/>
        <v>2805</v>
      </c>
      <c r="C4253" s="1349" t="s">
        <v>2522</v>
      </c>
      <c r="D4253" s="1350">
        <v>2</v>
      </c>
      <c r="E4253" s="293" t="s">
        <v>12944</v>
      </c>
      <c r="F4253" s="1352" t="s">
        <v>12945</v>
      </c>
      <c r="G4253" s="1351">
        <v>43605</v>
      </c>
      <c r="H4253" s="1348" t="s">
        <v>2252</v>
      </c>
      <c r="I4253" s="1348">
        <v>1495</v>
      </c>
      <c r="J4253" s="1356">
        <v>41718</v>
      </c>
      <c r="K4253" s="1352" t="s">
        <v>2253</v>
      </c>
      <c r="L4253" s="1353"/>
      <c r="M4253" s="1345" t="s">
        <v>12933</v>
      </c>
      <c r="N4253" s="1346" t="s">
        <v>12934</v>
      </c>
      <c r="O4253" s="1347"/>
      <c r="P4253" s="117" t="str">
        <f t="shared" si="33"/>
        <v>2805</v>
      </c>
      <c r="Q4253" s="117"/>
      <c r="R4253" s="1348">
        <v>280501167</v>
      </c>
      <c r="S4253" s="321"/>
      <c r="T4253" s="321"/>
    </row>
    <row r="4254" spans="1:20" ht="34.5" hidden="1" customHeight="1">
      <c r="A4254" s="1348">
        <v>280501167</v>
      </c>
      <c r="B4254" s="1339" t="str">
        <f t="shared" si="32"/>
        <v>2805</v>
      </c>
      <c r="C4254" s="1349" t="s">
        <v>2522</v>
      </c>
      <c r="D4254" s="1350">
        <v>1</v>
      </c>
      <c r="E4254" s="293" t="s">
        <v>12946</v>
      </c>
      <c r="F4254" s="1352" t="s">
        <v>12947</v>
      </c>
      <c r="G4254" s="1356">
        <v>39775</v>
      </c>
      <c r="H4254" s="1348" t="s">
        <v>2252</v>
      </c>
      <c r="I4254" s="1348">
        <v>1357</v>
      </c>
      <c r="J4254" s="1351">
        <v>39338</v>
      </c>
      <c r="K4254" s="1352" t="s">
        <v>2253</v>
      </c>
      <c r="L4254" s="1352" t="s">
        <v>12873</v>
      </c>
      <c r="M4254" s="1345" t="s">
        <v>12948</v>
      </c>
      <c r="N4254" s="1346" t="s">
        <v>1830</v>
      </c>
      <c r="O4254" s="1347"/>
      <c r="P4254" s="117" t="str">
        <f t="shared" si="33"/>
        <v>2805</v>
      </c>
      <c r="Q4254" s="117"/>
      <c r="R4254" s="1348">
        <v>280501167</v>
      </c>
      <c r="S4254" s="321"/>
      <c r="T4254" s="321"/>
    </row>
    <row r="4255" spans="1:20" ht="34.5" hidden="1" customHeight="1">
      <c r="A4255" s="1348">
        <v>280501168</v>
      </c>
      <c r="B4255" s="1339" t="str">
        <f t="shared" si="32"/>
        <v>2805</v>
      </c>
      <c r="C4255" s="1349" t="s">
        <v>2522</v>
      </c>
      <c r="D4255" s="1350">
        <v>2</v>
      </c>
      <c r="E4255" s="293" t="s">
        <v>12949</v>
      </c>
      <c r="F4255" s="1352" t="s">
        <v>12950</v>
      </c>
      <c r="G4255" s="1351">
        <v>42714</v>
      </c>
      <c r="H4255" s="1348" t="s">
        <v>2252</v>
      </c>
      <c r="I4255" s="1348">
        <v>1461</v>
      </c>
      <c r="J4255" s="1351">
        <v>41123</v>
      </c>
      <c r="K4255" s="1352" t="s">
        <v>2253</v>
      </c>
      <c r="L4255" s="1353"/>
      <c r="M4255" s="1345" t="s">
        <v>12948</v>
      </c>
      <c r="N4255" s="1346" t="s">
        <v>1830</v>
      </c>
      <c r="O4255" s="1347"/>
      <c r="P4255" s="117" t="str">
        <f t="shared" si="33"/>
        <v>2805</v>
      </c>
      <c r="Q4255" s="117"/>
      <c r="R4255" s="1348">
        <v>280501168</v>
      </c>
      <c r="S4255" s="321"/>
      <c r="T4255" s="321"/>
    </row>
    <row r="4256" spans="1:20" ht="34.5" hidden="1" customHeight="1">
      <c r="A4256" s="1348">
        <v>280501168</v>
      </c>
      <c r="B4256" s="1339" t="str">
        <f t="shared" si="32"/>
        <v>2805</v>
      </c>
      <c r="C4256" s="1349" t="s">
        <v>2522</v>
      </c>
      <c r="D4256" s="1350">
        <v>2</v>
      </c>
      <c r="E4256" s="293" t="s">
        <v>12949</v>
      </c>
      <c r="F4256" s="1352" t="s">
        <v>12950</v>
      </c>
      <c r="G4256" s="1356">
        <v>43830</v>
      </c>
      <c r="H4256" s="1348" t="s">
        <v>2252</v>
      </c>
      <c r="I4256" s="1348">
        <v>1502</v>
      </c>
      <c r="J4256" s="1351">
        <v>41837</v>
      </c>
      <c r="K4256" s="1352" t="s">
        <v>2253</v>
      </c>
      <c r="L4256" s="1352"/>
      <c r="M4256" s="1345" t="s">
        <v>12948</v>
      </c>
      <c r="N4256" s="1346" t="s">
        <v>1830</v>
      </c>
      <c r="O4256" s="1347"/>
      <c r="P4256" s="117" t="str">
        <f t="shared" si="33"/>
        <v>2805</v>
      </c>
      <c r="Q4256" s="117"/>
      <c r="R4256" s="1348">
        <v>280501168</v>
      </c>
      <c r="S4256" s="321"/>
      <c r="T4256" s="321"/>
    </row>
    <row r="4257" spans="1:20" ht="34.5" hidden="1" customHeight="1">
      <c r="A4257" s="1348">
        <v>280501169</v>
      </c>
      <c r="B4257" s="1339" t="str">
        <f t="shared" si="32"/>
        <v>2805</v>
      </c>
      <c r="C4257" s="1349" t="s">
        <v>2522</v>
      </c>
      <c r="D4257" s="1350">
        <v>1</v>
      </c>
      <c r="E4257" s="293" t="s">
        <v>12951</v>
      </c>
      <c r="F4257" s="1352" t="s">
        <v>12952</v>
      </c>
      <c r="G4257" s="1351">
        <v>39775</v>
      </c>
      <c r="H4257" s="1348" t="s">
        <v>2252</v>
      </c>
      <c r="I4257" s="1348">
        <v>1357</v>
      </c>
      <c r="J4257" s="1351">
        <v>39338</v>
      </c>
      <c r="K4257" s="1352" t="s">
        <v>2253</v>
      </c>
      <c r="L4257" s="1352" t="s">
        <v>12953</v>
      </c>
      <c r="M4257" s="1345" t="s">
        <v>12948</v>
      </c>
      <c r="N4257" s="1346" t="s">
        <v>1830</v>
      </c>
      <c r="O4257" s="1347"/>
      <c r="P4257" s="117" t="str">
        <f t="shared" si="33"/>
        <v>2805</v>
      </c>
      <c r="Q4257" s="117"/>
      <c r="R4257" s="1348">
        <v>280501169</v>
      </c>
      <c r="S4257" s="321"/>
      <c r="T4257" s="321"/>
    </row>
    <row r="4258" spans="1:20" ht="34.5" hidden="1" customHeight="1">
      <c r="A4258" s="1348">
        <v>280501170</v>
      </c>
      <c r="B4258" s="1339" t="str">
        <f t="shared" si="32"/>
        <v>2805</v>
      </c>
      <c r="C4258" s="1349" t="s">
        <v>2522</v>
      </c>
      <c r="D4258" s="1350">
        <v>2</v>
      </c>
      <c r="E4258" s="293" t="s">
        <v>12954</v>
      </c>
      <c r="F4258" s="1352" t="s">
        <v>12955</v>
      </c>
      <c r="G4258" s="1356">
        <v>43830</v>
      </c>
      <c r="H4258" s="1348" t="s">
        <v>2252</v>
      </c>
      <c r="I4258" s="1348">
        <v>1502</v>
      </c>
      <c r="J4258" s="1351">
        <v>41837</v>
      </c>
      <c r="K4258" s="1352" t="s">
        <v>2253</v>
      </c>
      <c r="L4258" s="1352"/>
      <c r="M4258" s="1345" t="s">
        <v>12948</v>
      </c>
      <c r="N4258" s="1346" t="s">
        <v>1830</v>
      </c>
      <c r="O4258" s="1347"/>
      <c r="P4258" s="117" t="str">
        <f t="shared" si="33"/>
        <v>2805</v>
      </c>
      <c r="Q4258" s="117"/>
      <c r="R4258" s="1348">
        <v>280501170</v>
      </c>
      <c r="S4258" s="321"/>
      <c r="T4258" s="321"/>
    </row>
    <row r="4259" spans="1:20" ht="34.5" hidden="1" customHeight="1">
      <c r="A4259" s="1348">
        <v>280501171</v>
      </c>
      <c r="B4259" s="1339" t="str">
        <f t="shared" si="32"/>
        <v>2805</v>
      </c>
      <c r="C4259" s="1349" t="s">
        <v>2522</v>
      </c>
      <c r="D4259" s="1350">
        <v>1</v>
      </c>
      <c r="E4259" s="293" t="s">
        <v>12956</v>
      </c>
      <c r="F4259" s="1352" t="s">
        <v>12957</v>
      </c>
      <c r="G4259" s="1351">
        <v>39775</v>
      </c>
      <c r="H4259" s="1348" t="s">
        <v>2252</v>
      </c>
      <c r="I4259" s="1348">
        <v>1357</v>
      </c>
      <c r="J4259" s="1351">
        <v>39338</v>
      </c>
      <c r="K4259" s="1352" t="s">
        <v>2253</v>
      </c>
      <c r="L4259" s="1353"/>
      <c r="M4259" s="1345" t="s">
        <v>12948</v>
      </c>
      <c r="N4259" s="1346" t="s">
        <v>1830</v>
      </c>
      <c r="O4259" s="1347"/>
      <c r="P4259" s="117" t="str">
        <f t="shared" si="33"/>
        <v>2805</v>
      </c>
      <c r="Q4259" s="117"/>
      <c r="R4259" s="1348">
        <v>280501171</v>
      </c>
      <c r="S4259" s="321"/>
      <c r="T4259" s="321"/>
    </row>
    <row r="4260" spans="1:20" ht="34.5" hidden="1" customHeight="1">
      <c r="A4260" s="1348">
        <v>280501172</v>
      </c>
      <c r="B4260" s="1339" t="str">
        <f t="shared" si="32"/>
        <v>2805</v>
      </c>
      <c r="C4260" s="1349" t="s">
        <v>2522</v>
      </c>
      <c r="D4260" s="1350">
        <v>2</v>
      </c>
      <c r="E4260" s="293" t="s">
        <v>12958</v>
      </c>
      <c r="F4260" s="1352" t="s">
        <v>12959</v>
      </c>
      <c r="G4260" s="1356">
        <v>43830</v>
      </c>
      <c r="H4260" s="1348" t="s">
        <v>2252</v>
      </c>
      <c r="I4260" s="1348">
        <v>1502</v>
      </c>
      <c r="J4260" s="1351">
        <v>41837</v>
      </c>
      <c r="K4260" s="1352" t="s">
        <v>2253</v>
      </c>
      <c r="L4260" s="1352"/>
      <c r="M4260" s="1345" t="s">
        <v>12948</v>
      </c>
      <c r="N4260" s="1346" t="s">
        <v>1830</v>
      </c>
      <c r="O4260" s="1347"/>
      <c r="P4260" s="117" t="str">
        <f t="shared" si="33"/>
        <v>2805</v>
      </c>
      <c r="Q4260" s="117"/>
      <c r="R4260" s="1348">
        <v>280501172</v>
      </c>
      <c r="S4260" s="321"/>
      <c r="T4260" s="321"/>
    </row>
    <row r="4261" spans="1:20" ht="34.5" hidden="1" customHeight="1">
      <c r="A4261" s="1348">
        <v>280501173</v>
      </c>
      <c r="B4261" s="1339" t="str">
        <f t="shared" si="32"/>
        <v>2805</v>
      </c>
      <c r="C4261" s="1349" t="s">
        <v>2522</v>
      </c>
      <c r="D4261" s="1350">
        <v>1</v>
      </c>
      <c r="E4261" s="293" t="s">
        <v>12960</v>
      </c>
      <c r="F4261" s="1352" t="s">
        <v>12961</v>
      </c>
      <c r="G4261" s="1351">
        <v>41185</v>
      </c>
      <c r="H4261" s="1348" t="s">
        <v>2252</v>
      </c>
      <c r="I4261" s="1348">
        <v>1357</v>
      </c>
      <c r="J4261" s="1351">
        <v>39338</v>
      </c>
      <c r="K4261" s="1352" t="s">
        <v>2253</v>
      </c>
      <c r="L4261" s="1352" t="s">
        <v>12962</v>
      </c>
      <c r="M4261" s="1345" t="s">
        <v>12948</v>
      </c>
      <c r="N4261" s="1346" t="s">
        <v>1830</v>
      </c>
      <c r="O4261" s="1347"/>
      <c r="P4261" s="117" t="str">
        <f t="shared" si="33"/>
        <v>2805</v>
      </c>
      <c r="Q4261" s="117"/>
      <c r="R4261" s="1348">
        <v>280501173</v>
      </c>
      <c r="S4261" s="321"/>
      <c r="T4261" s="321"/>
    </row>
    <row r="4262" spans="1:20" ht="34.5" hidden="1" customHeight="1">
      <c r="A4262" s="1348">
        <v>280501174</v>
      </c>
      <c r="B4262" s="1339" t="str">
        <f t="shared" si="32"/>
        <v>2805</v>
      </c>
      <c r="C4262" s="1349" t="s">
        <v>2522</v>
      </c>
      <c r="D4262" s="1350">
        <v>2</v>
      </c>
      <c r="E4262" s="293" t="s">
        <v>12963</v>
      </c>
      <c r="F4262" s="1352" t="s">
        <v>12964</v>
      </c>
      <c r="G4262" s="1351">
        <v>43830</v>
      </c>
      <c r="H4262" s="1348" t="s">
        <v>2252</v>
      </c>
      <c r="I4262" s="1348">
        <v>1488</v>
      </c>
      <c r="J4262" s="1351">
        <v>41557</v>
      </c>
      <c r="K4262" s="1352" t="s">
        <v>2253</v>
      </c>
      <c r="L4262" s="1352"/>
      <c r="M4262" s="1345" t="s">
        <v>1830</v>
      </c>
      <c r="N4262" s="1346" t="s">
        <v>12934</v>
      </c>
      <c r="O4262" s="1347"/>
      <c r="P4262" s="117" t="str">
        <f t="shared" si="33"/>
        <v>2805</v>
      </c>
      <c r="Q4262" s="117"/>
      <c r="R4262" s="1348">
        <v>280501174</v>
      </c>
      <c r="S4262" s="321"/>
      <c r="T4262" s="321"/>
    </row>
    <row r="4263" spans="1:20" ht="34.5" hidden="1" customHeight="1">
      <c r="A4263" s="1348">
        <v>280501175</v>
      </c>
      <c r="B4263" s="1339" t="str">
        <f t="shared" si="32"/>
        <v>2805</v>
      </c>
      <c r="C4263" s="1349" t="s">
        <v>2522</v>
      </c>
      <c r="D4263" s="1350">
        <v>1</v>
      </c>
      <c r="E4263" s="293" t="s">
        <v>12965</v>
      </c>
      <c r="F4263" s="1352" t="s">
        <v>12966</v>
      </c>
      <c r="G4263" s="1351">
        <v>41185</v>
      </c>
      <c r="H4263" s="1348" t="s">
        <v>2252</v>
      </c>
      <c r="I4263" s="1348">
        <v>1357</v>
      </c>
      <c r="J4263" s="1351">
        <v>39338</v>
      </c>
      <c r="K4263" s="1352" t="s">
        <v>2253</v>
      </c>
      <c r="L4263" s="1352" t="s">
        <v>12967</v>
      </c>
      <c r="M4263" s="1345" t="s">
        <v>1830</v>
      </c>
      <c r="N4263" s="1346" t="s">
        <v>12934</v>
      </c>
      <c r="O4263" s="1347"/>
      <c r="P4263" s="117" t="str">
        <f t="shared" si="33"/>
        <v>2805</v>
      </c>
      <c r="Q4263" s="117"/>
      <c r="R4263" s="1348">
        <v>280501175</v>
      </c>
      <c r="S4263" s="321"/>
      <c r="T4263" s="321"/>
    </row>
    <row r="4264" spans="1:20" ht="34.5" hidden="1" customHeight="1">
      <c r="A4264" s="1348">
        <v>280501176</v>
      </c>
      <c r="B4264" s="1339" t="str">
        <f t="shared" si="32"/>
        <v>2805</v>
      </c>
      <c r="C4264" s="1349" t="s">
        <v>2522</v>
      </c>
      <c r="D4264" s="1350">
        <v>2</v>
      </c>
      <c r="E4264" s="293" t="s">
        <v>12968</v>
      </c>
      <c r="F4264" s="1352" t="s">
        <v>12969</v>
      </c>
      <c r="G4264" s="1351">
        <v>43830</v>
      </c>
      <c r="H4264" s="1348" t="s">
        <v>2252</v>
      </c>
      <c r="I4264" s="1348">
        <v>1488</v>
      </c>
      <c r="J4264" s="1351">
        <v>41557</v>
      </c>
      <c r="K4264" s="1352" t="s">
        <v>2253</v>
      </c>
      <c r="L4264" s="1352"/>
      <c r="M4264" s="1345" t="s">
        <v>1830</v>
      </c>
      <c r="N4264" s="1346" t="s">
        <v>12934</v>
      </c>
      <c r="O4264" s="1347"/>
      <c r="P4264" s="117" t="str">
        <f t="shared" si="33"/>
        <v>2805</v>
      </c>
      <c r="Q4264" s="117"/>
      <c r="R4264" s="1348">
        <v>280501176</v>
      </c>
      <c r="S4264" s="321"/>
      <c r="T4264" s="321"/>
    </row>
    <row r="4265" spans="1:20" ht="34.5" hidden="1" customHeight="1">
      <c r="A4265" s="1348">
        <v>280501178</v>
      </c>
      <c r="B4265" s="1339" t="str">
        <f t="shared" si="32"/>
        <v>2805</v>
      </c>
      <c r="C4265" s="1349" t="s">
        <v>2522</v>
      </c>
      <c r="D4265" s="1350">
        <v>1</v>
      </c>
      <c r="E4265" s="293" t="s">
        <v>12970</v>
      </c>
      <c r="F4265" s="1352" t="s">
        <v>12971</v>
      </c>
      <c r="G4265" s="1351"/>
      <c r="H4265" s="1348" t="s">
        <v>2252</v>
      </c>
      <c r="I4265" s="1348"/>
      <c r="J4265" s="1368"/>
      <c r="K4265" s="1352" t="s">
        <v>2253</v>
      </c>
      <c r="L4265" s="1352" t="s">
        <v>12972</v>
      </c>
      <c r="M4265" s="1345" t="s">
        <v>1830</v>
      </c>
      <c r="N4265" s="1346" t="s">
        <v>12934</v>
      </c>
      <c r="O4265" s="1347"/>
      <c r="P4265" s="117" t="str">
        <f t="shared" si="33"/>
        <v>2805</v>
      </c>
      <c r="Q4265" s="117"/>
      <c r="R4265" s="1348">
        <v>280501178</v>
      </c>
      <c r="S4265" s="321"/>
      <c r="T4265" s="321"/>
    </row>
    <row r="4266" spans="1:20" ht="34.5" hidden="1" customHeight="1">
      <c r="A4266" s="1348">
        <v>220102001</v>
      </c>
      <c r="B4266" s="1339" t="str">
        <f t="shared" si="32"/>
        <v>2201</v>
      </c>
      <c r="C4266" s="1349" t="s">
        <v>2522</v>
      </c>
      <c r="D4266" s="1350">
        <v>2</v>
      </c>
      <c r="E4266" s="293" t="s">
        <v>12973</v>
      </c>
      <c r="F4266" s="1352" t="s">
        <v>12971</v>
      </c>
      <c r="G4266" s="1351">
        <v>41185</v>
      </c>
      <c r="H4266" s="1348" t="s">
        <v>2252</v>
      </c>
      <c r="I4266" s="1348">
        <v>1357</v>
      </c>
      <c r="J4266" s="1351">
        <v>39338</v>
      </c>
      <c r="K4266" s="1352" t="s">
        <v>2253</v>
      </c>
      <c r="L4266" s="1352"/>
      <c r="M4266" s="1345" t="s">
        <v>1830</v>
      </c>
      <c r="N4266" s="1346" t="s">
        <v>12974</v>
      </c>
      <c r="O4266" s="1347"/>
      <c r="P4266" s="117" t="str">
        <f t="shared" si="33"/>
        <v>2201</v>
      </c>
      <c r="Q4266" s="117"/>
      <c r="R4266" s="1348">
        <v>220102001</v>
      </c>
      <c r="S4266" s="321"/>
      <c r="T4266" s="321"/>
    </row>
    <row r="4267" spans="1:20" ht="34.5" hidden="1" customHeight="1">
      <c r="A4267" s="1348">
        <v>220102001</v>
      </c>
      <c r="B4267" s="1339" t="str">
        <f t="shared" si="32"/>
        <v>2201</v>
      </c>
      <c r="C4267" s="1349" t="s">
        <v>2522</v>
      </c>
      <c r="D4267" s="1350">
        <v>3</v>
      </c>
      <c r="E4267" s="293" t="s">
        <v>12975</v>
      </c>
      <c r="F4267" s="1352" t="s">
        <v>12976</v>
      </c>
      <c r="G4267" s="1351">
        <v>43830</v>
      </c>
      <c r="H4267" s="1348" t="s">
        <v>2252</v>
      </c>
      <c r="I4267" s="1348">
        <v>1488</v>
      </c>
      <c r="J4267" s="1351">
        <v>41557</v>
      </c>
      <c r="K4267" s="1352" t="s">
        <v>2253</v>
      </c>
      <c r="L4267" s="1353"/>
      <c r="M4267" s="1345" t="s">
        <v>1830</v>
      </c>
      <c r="N4267" s="1346" t="s">
        <v>12977</v>
      </c>
      <c r="O4267" s="1347"/>
      <c r="P4267" s="117" t="str">
        <f t="shared" si="33"/>
        <v>2201</v>
      </c>
      <c r="Q4267" s="117"/>
      <c r="R4267" s="1348">
        <v>220102001</v>
      </c>
      <c r="S4267" s="321"/>
      <c r="T4267" s="321"/>
    </row>
    <row r="4268" spans="1:20" ht="34.5" hidden="1" customHeight="1">
      <c r="A4268" s="1348">
        <v>220102002</v>
      </c>
      <c r="B4268" s="1339" t="str">
        <f t="shared" si="32"/>
        <v>2201</v>
      </c>
      <c r="C4268" s="1349" t="s">
        <v>2522</v>
      </c>
      <c r="D4268" s="1350">
        <v>1</v>
      </c>
      <c r="E4268" s="293" t="s">
        <v>12978</v>
      </c>
      <c r="F4268" s="1352" t="s">
        <v>12979</v>
      </c>
      <c r="G4268" s="1356">
        <v>41185</v>
      </c>
      <c r="H4268" s="1348" t="s">
        <v>2252</v>
      </c>
      <c r="I4268" s="1348">
        <v>1357</v>
      </c>
      <c r="J4268" s="1351">
        <v>39338</v>
      </c>
      <c r="K4268" s="1352" t="s">
        <v>2253</v>
      </c>
      <c r="L4268" s="1352" t="s">
        <v>12980</v>
      </c>
      <c r="M4268" s="1345" t="s">
        <v>1830</v>
      </c>
      <c r="N4268" s="1346" t="s">
        <v>12977</v>
      </c>
      <c r="O4268" s="1347"/>
      <c r="P4268" s="117" t="str">
        <f t="shared" si="33"/>
        <v>2201</v>
      </c>
      <c r="Q4268" s="117"/>
      <c r="R4268" s="1348">
        <v>220102002</v>
      </c>
      <c r="S4268" s="321"/>
      <c r="T4268" s="321"/>
    </row>
    <row r="4269" spans="1:20" ht="34.5" hidden="1" customHeight="1">
      <c r="A4269" s="1348">
        <v>220102002</v>
      </c>
      <c r="B4269" s="1339" t="str">
        <f t="shared" si="32"/>
        <v>2201</v>
      </c>
      <c r="C4269" s="1349" t="s">
        <v>2522</v>
      </c>
      <c r="D4269" s="1350">
        <v>2</v>
      </c>
      <c r="E4269" s="293" t="s">
        <v>12981</v>
      </c>
      <c r="F4269" s="1352" t="s">
        <v>12982</v>
      </c>
      <c r="G4269" s="1351">
        <v>43830</v>
      </c>
      <c r="H4269" s="1348" t="s">
        <v>2252</v>
      </c>
      <c r="I4269" s="1348">
        <v>1488</v>
      </c>
      <c r="J4269" s="1351">
        <v>41557</v>
      </c>
      <c r="K4269" s="1352" t="s">
        <v>2253</v>
      </c>
      <c r="L4269" s="1352"/>
      <c r="M4269" s="1345" t="s">
        <v>1830</v>
      </c>
      <c r="N4269" s="1346" t="s">
        <v>12977</v>
      </c>
      <c r="O4269" s="1347"/>
      <c r="P4269" s="117" t="str">
        <f t="shared" si="33"/>
        <v>2201</v>
      </c>
      <c r="Q4269" s="117"/>
      <c r="R4269" s="1348">
        <v>220102002</v>
      </c>
      <c r="S4269" s="321"/>
      <c r="T4269" s="321"/>
    </row>
    <row r="4270" spans="1:20" ht="34.5" hidden="1" customHeight="1">
      <c r="A4270" s="1348">
        <v>220102003</v>
      </c>
      <c r="B4270" s="1339" t="str">
        <f t="shared" si="32"/>
        <v>2201</v>
      </c>
      <c r="C4270" s="1349" t="s">
        <v>2522</v>
      </c>
      <c r="D4270" s="1350">
        <v>1</v>
      </c>
      <c r="E4270" s="293" t="s">
        <v>12983</v>
      </c>
      <c r="F4270" s="1352" t="s">
        <v>12984</v>
      </c>
      <c r="G4270" s="1356">
        <v>41185</v>
      </c>
      <c r="H4270" s="1348" t="s">
        <v>2252</v>
      </c>
      <c r="I4270" s="1348">
        <v>1357</v>
      </c>
      <c r="J4270" s="1351">
        <v>39338</v>
      </c>
      <c r="K4270" s="1352" t="s">
        <v>2253</v>
      </c>
      <c r="L4270" s="1352" t="s">
        <v>12985</v>
      </c>
      <c r="M4270" s="1345" t="s">
        <v>1830</v>
      </c>
      <c r="N4270" s="1346" t="s">
        <v>12977</v>
      </c>
      <c r="O4270" s="1347"/>
      <c r="P4270" s="117" t="str">
        <f t="shared" si="33"/>
        <v>2201</v>
      </c>
      <c r="Q4270" s="117"/>
      <c r="R4270" s="1348">
        <v>220102003</v>
      </c>
      <c r="S4270" s="321"/>
      <c r="T4270" s="321"/>
    </row>
    <row r="4271" spans="1:20" ht="34.5" hidden="1" customHeight="1">
      <c r="A4271" s="1348">
        <v>220102003</v>
      </c>
      <c r="B4271" s="1339" t="str">
        <f t="shared" si="32"/>
        <v>2201</v>
      </c>
      <c r="C4271" s="1349" t="s">
        <v>2522</v>
      </c>
      <c r="D4271" s="1350">
        <v>2</v>
      </c>
      <c r="E4271" s="293" t="s">
        <v>12986</v>
      </c>
      <c r="F4271" s="1352" t="s">
        <v>12987</v>
      </c>
      <c r="G4271" s="1351">
        <v>43830</v>
      </c>
      <c r="H4271" s="1348" t="s">
        <v>2252</v>
      </c>
      <c r="I4271" s="1348">
        <v>1488</v>
      </c>
      <c r="J4271" s="1351">
        <v>41557</v>
      </c>
      <c r="K4271" s="1352" t="s">
        <v>2253</v>
      </c>
      <c r="L4271" s="1353"/>
      <c r="M4271" s="1345" t="s">
        <v>1830</v>
      </c>
      <c r="N4271" s="1346" t="s">
        <v>12977</v>
      </c>
      <c r="O4271" s="1347"/>
      <c r="P4271" s="117" t="str">
        <f t="shared" si="33"/>
        <v>2201</v>
      </c>
      <c r="Q4271" s="117"/>
      <c r="R4271" s="1348">
        <v>220102003</v>
      </c>
      <c r="S4271" s="321"/>
      <c r="T4271" s="321"/>
    </row>
    <row r="4272" spans="1:20" ht="34.5" hidden="1" customHeight="1">
      <c r="A4272" s="1348">
        <v>220102004</v>
      </c>
      <c r="B4272" s="1339" t="str">
        <f t="shared" si="32"/>
        <v>2201</v>
      </c>
      <c r="C4272" s="1349" t="s">
        <v>2522</v>
      </c>
      <c r="D4272" s="1350">
        <v>1</v>
      </c>
      <c r="E4272" s="293" t="s">
        <v>12988</v>
      </c>
      <c r="F4272" s="1352" t="s">
        <v>12989</v>
      </c>
      <c r="G4272" s="1351">
        <v>41185</v>
      </c>
      <c r="H4272" s="1348" t="s">
        <v>2252</v>
      </c>
      <c r="I4272" s="1348">
        <v>1357</v>
      </c>
      <c r="J4272" s="1351">
        <v>39338</v>
      </c>
      <c r="K4272" s="1352" t="s">
        <v>2253</v>
      </c>
      <c r="L4272" s="1352" t="s">
        <v>12990</v>
      </c>
      <c r="M4272" s="1345" t="s">
        <v>1830</v>
      </c>
      <c r="N4272" s="1346" t="s">
        <v>12977</v>
      </c>
      <c r="O4272" s="1347"/>
      <c r="P4272" s="117" t="str">
        <f t="shared" si="33"/>
        <v>2201</v>
      </c>
      <c r="Q4272" s="117"/>
      <c r="R4272" s="1348">
        <v>220102004</v>
      </c>
      <c r="S4272" s="321"/>
      <c r="T4272" s="321"/>
    </row>
    <row r="4273" spans="1:20" ht="34.5" hidden="1" customHeight="1">
      <c r="A4273" s="1348">
        <v>220102005</v>
      </c>
      <c r="B4273" s="1339" t="str">
        <f t="shared" si="32"/>
        <v>2201</v>
      </c>
      <c r="C4273" s="1349" t="s">
        <v>2522</v>
      </c>
      <c r="D4273" s="1350">
        <v>2</v>
      </c>
      <c r="E4273" s="293" t="s">
        <v>12991</v>
      </c>
      <c r="F4273" s="1352" t="s">
        <v>12992</v>
      </c>
      <c r="G4273" s="1351">
        <v>43830</v>
      </c>
      <c r="H4273" s="1348" t="s">
        <v>2252</v>
      </c>
      <c r="I4273" s="1348">
        <v>1488</v>
      </c>
      <c r="J4273" s="1351">
        <v>41557</v>
      </c>
      <c r="K4273" s="1352" t="s">
        <v>2253</v>
      </c>
      <c r="L4273" s="1352"/>
      <c r="M4273" s="1345" t="s">
        <v>12933</v>
      </c>
      <c r="N4273" s="1346" t="s">
        <v>12934</v>
      </c>
      <c r="O4273" s="1347"/>
      <c r="P4273" s="117" t="str">
        <f t="shared" si="33"/>
        <v>2201</v>
      </c>
      <c r="Q4273" s="117"/>
      <c r="R4273" s="1348">
        <v>220102005</v>
      </c>
      <c r="S4273" s="321"/>
      <c r="T4273" s="321"/>
    </row>
    <row r="4274" spans="1:20" ht="34.5" hidden="1" customHeight="1">
      <c r="A4274" s="1348">
        <v>220102006</v>
      </c>
      <c r="B4274" s="1339" t="str">
        <f t="shared" si="32"/>
        <v>2201</v>
      </c>
      <c r="C4274" s="1349" t="s">
        <v>2522</v>
      </c>
      <c r="D4274" s="1350">
        <v>1</v>
      </c>
      <c r="E4274" s="293" t="s">
        <v>12993</v>
      </c>
      <c r="F4274" s="1352" t="s">
        <v>12994</v>
      </c>
      <c r="G4274" s="1351">
        <v>41185</v>
      </c>
      <c r="H4274" s="1348" t="s">
        <v>2252</v>
      </c>
      <c r="I4274" s="1348">
        <v>1357</v>
      </c>
      <c r="J4274" s="1351">
        <v>39338</v>
      </c>
      <c r="K4274" s="1352" t="s">
        <v>2253</v>
      </c>
      <c r="L4274" s="1352" t="s">
        <v>12995</v>
      </c>
      <c r="M4274" s="1345" t="s">
        <v>12933</v>
      </c>
      <c r="N4274" s="1346" t="s">
        <v>12934</v>
      </c>
      <c r="O4274" s="1347"/>
      <c r="P4274" s="117" t="str">
        <f t="shared" si="33"/>
        <v>2201</v>
      </c>
      <c r="Q4274" s="117"/>
      <c r="R4274" s="1348">
        <v>220102006</v>
      </c>
      <c r="S4274" s="321"/>
      <c r="T4274" s="321"/>
    </row>
    <row r="4275" spans="1:20" ht="34.5" hidden="1" customHeight="1">
      <c r="A4275" s="1348">
        <v>220102007</v>
      </c>
      <c r="B4275" s="1339" t="str">
        <f t="shared" si="32"/>
        <v>2201</v>
      </c>
      <c r="C4275" s="1349" t="s">
        <v>2522</v>
      </c>
      <c r="D4275" s="1350">
        <v>2</v>
      </c>
      <c r="E4275" s="293" t="s">
        <v>12996</v>
      </c>
      <c r="F4275" s="1352" t="s">
        <v>12997</v>
      </c>
      <c r="G4275" s="1356">
        <v>43830</v>
      </c>
      <c r="H4275" s="1348" t="s">
        <v>2252</v>
      </c>
      <c r="I4275" s="1348">
        <v>1488</v>
      </c>
      <c r="J4275" s="1356">
        <v>41557</v>
      </c>
      <c r="K4275" s="1352" t="s">
        <v>2253</v>
      </c>
      <c r="L4275" s="1353"/>
      <c r="M4275" s="1345" t="s">
        <v>12998</v>
      </c>
      <c r="N4275" s="1346" t="s">
        <v>3309</v>
      </c>
      <c r="O4275" s="1347"/>
      <c r="P4275" s="117" t="str">
        <f t="shared" si="33"/>
        <v>2201</v>
      </c>
      <c r="Q4275" s="117"/>
      <c r="R4275" s="1348">
        <v>220102007</v>
      </c>
      <c r="S4275" s="321"/>
      <c r="T4275" s="321"/>
    </row>
    <row r="4276" spans="1:20" ht="34.5" hidden="1" customHeight="1">
      <c r="A4276" s="1348">
        <v>220102008</v>
      </c>
      <c r="B4276" s="1339" t="str">
        <f t="shared" si="32"/>
        <v>2201</v>
      </c>
      <c r="C4276" s="1349" t="s">
        <v>2522</v>
      </c>
      <c r="D4276" s="1350">
        <v>1</v>
      </c>
      <c r="E4276" s="293" t="s">
        <v>12999</v>
      </c>
      <c r="F4276" s="1352" t="s">
        <v>13000</v>
      </c>
      <c r="G4276" s="1351">
        <v>41602</v>
      </c>
      <c r="H4276" s="1348" t="s">
        <v>2252</v>
      </c>
      <c r="I4276" s="1348">
        <v>1357</v>
      </c>
      <c r="J4276" s="1351">
        <v>39338</v>
      </c>
      <c r="K4276" s="1352" t="s">
        <v>2253</v>
      </c>
      <c r="L4276" s="1352" t="s">
        <v>13001</v>
      </c>
      <c r="M4276" s="1345" t="s">
        <v>12998</v>
      </c>
      <c r="N4276" s="1346" t="s">
        <v>3309</v>
      </c>
      <c r="O4276" s="1347"/>
      <c r="P4276" s="117" t="str">
        <f t="shared" si="33"/>
        <v>2201</v>
      </c>
      <c r="Q4276" s="117"/>
      <c r="R4276" s="1348">
        <v>220102008</v>
      </c>
      <c r="S4276" s="321"/>
      <c r="T4276" s="321"/>
    </row>
    <row r="4277" spans="1:20" ht="34.5" hidden="1" customHeight="1">
      <c r="A4277" s="1348">
        <v>220102009</v>
      </c>
      <c r="B4277" s="1339" t="str">
        <f t="shared" si="32"/>
        <v>2201</v>
      </c>
      <c r="C4277" s="1349" t="s">
        <v>2522</v>
      </c>
      <c r="D4277" s="1350">
        <v>2</v>
      </c>
      <c r="E4277" s="293" t="s">
        <v>13002</v>
      </c>
      <c r="F4277" s="1352" t="s">
        <v>13003</v>
      </c>
      <c r="G4277" s="1351">
        <v>43830</v>
      </c>
      <c r="H4277" s="1348" t="s">
        <v>2252</v>
      </c>
      <c r="I4277" s="1348">
        <v>1488</v>
      </c>
      <c r="J4277" s="1351">
        <v>41557</v>
      </c>
      <c r="K4277" s="1352" t="s">
        <v>2253</v>
      </c>
      <c r="L4277" s="1353"/>
      <c r="M4277" s="1345" t="s">
        <v>1830</v>
      </c>
      <c r="N4277" s="1346" t="s">
        <v>13004</v>
      </c>
      <c r="O4277" s="1347"/>
      <c r="P4277" s="117" t="str">
        <f t="shared" si="33"/>
        <v>2201</v>
      </c>
      <c r="Q4277" s="117"/>
      <c r="R4277" s="1348">
        <v>220102009</v>
      </c>
      <c r="S4277" s="321"/>
      <c r="T4277" s="321"/>
    </row>
    <row r="4278" spans="1:20" ht="34.5" hidden="1" customHeight="1">
      <c r="A4278" s="1348">
        <v>220102010</v>
      </c>
      <c r="B4278" s="1339" t="str">
        <f t="shared" si="32"/>
        <v>2201</v>
      </c>
      <c r="C4278" s="1349" t="s">
        <v>2522</v>
      </c>
      <c r="D4278" s="1350">
        <v>1</v>
      </c>
      <c r="E4278" s="293" t="s">
        <v>13005</v>
      </c>
      <c r="F4278" s="1352" t="s">
        <v>13006</v>
      </c>
      <c r="G4278" s="1356">
        <v>41185</v>
      </c>
      <c r="H4278" s="1348" t="s">
        <v>2252</v>
      </c>
      <c r="I4278" s="1348">
        <v>1357</v>
      </c>
      <c r="J4278" s="1356">
        <v>39338</v>
      </c>
      <c r="K4278" s="1352" t="s">
        <v>2253</v>
      </c>
      <c r="L4278" s="1352" t="s">
        <v>13007</v>
      </c>
      <c r="M4278" s="1345" t="s">
        <v>1830</v>
      </c>
      <c r="N4278" s="1346" t="s">
        <v>3309</v>
      </c>
      <c r="O4278" s="1347"/>
      <c r="P4278" s="117" t="str">
        <f t="shared" si="33"/>
        <v>2201</v>
      </c>
      <c r="Q4278" s="117"/>
      <c r="R4278" s="1348">
        <v>220102010</v>
      </c>
      <c r="S4278" s="321"/>
      <c r="T4278" s="321"/>
    </row>
    <row r="4279" spans="1:20" ht="34.5" hidden="1" customHeight="1">
      <c r="A4279" s="1348">
        <v>220102011</v>
      </c>
      <c r="B4279" s="1339" t="str">
        <f t="shared" si="32"/>
        <v>2201</v>
      </c>
      <c r="C4279" s="1349" t="s">
        <v>2522</v>
      </c>
      <c r="D4279" s="1350">
        <v>2</v>
      </c>
      <c r="E4279" s="293" t="s">
        <v>13008</v>
      </c>
      <c r="F4279" s="1352" t="s">
        <v>13009</v>
      </c>
      <c r="G4279" s="1351">
        <v>43830</v>
      </c>
      <c r="H4279" s="1348" t="s">
        <v>2252</v>
      </c>
      <c r="I4279" s="1348">
        <v>1488</v>
      </c>
      <c r="J4279" s="1351">
        <v>41557</v>
      </c>
      <c r="K4279" s="1352" t="s">
        <v>2253</v>
      </c>
      <c r="L4279" s="1353"/>
      <c r="M4279" s="1345" t="s">
        <v>13010</v>
      </c>
      <c r="N4279" s="1346" t="s">
        <v>13011</v>
      </c>
      <c r="O4279" s="1347"/>
      <c r="P4279" s="117" t="str">
        <f t="shared" si="33"/>
        <v>2201</v>
      </c>
      <c r="Q4279" s="117"/>
      <c r="R4279" s="1348">
        <v>220102011</v>
      </c>
      <c r="S4279" s="321"/>
      <c r="T4279" s="321"/>
    </row>
    <row r="4280" spans="1:20" ht="51.75" hidden="1" customHeight="1">
      <c r="A4280" s="1348">
        <v>260101001</v>
      </c>
      <c r="B4280" s="1339" t="str">
        <f t="shared" si="32"/>
        <v>2601</v>
      </c>
      <c r="C4280" s="1349" t="s">
        <v>2522</v>
      </c>
      <c r="D4280" s="1350">
        <v>1</v>
      </c>
      <c r="E4280" s="293" t="s">
        <v>13012</v>
      </c>
      <c r="F4280" s="1352" t="s">
        <v>13013</v>
      </c>
      <c r="G4280" s="1351">
        <v>40145</v>
      </c>
      <c r="H4280" s="1348" t="s">
        <v>2252</v>
      </c>
      <c r="I4280" s="1348">
        <v>1357</v>
      </c>
      <c r="J4280" s="1351">
        <v>39338</v>
      </c>
      <c r="K4280" s="1352" t="s">
        <v>2253</v>
      </c>
      <c r="L4280" s="1353"/>
      <c r="M4280" s="1345" t="s">
        <v>12998</v>
      </c>
      <c r="N4280" s="1346" t="s">
        <v>3309</v>
      </c>
      <c r="O4280" s="1347"/>
      <c r="P4280" s="117" t="str">
        <f t="shared" si="33"/>
        <v>2601</v>
      </c>
      <c r="Q4280" s="117"/>
      <c r="R4280" s="1348">
        <v>260101001</v>
      </c>
      <c r="S4280" s="321"/>
      <c r="T4280" s="321"/>
    </row>
    <row r="4281" spans="1:20" ht="34.5" hidden="1" customHeight="1">
      <c r="A4281" s="1348">
        <v>260101001</v>
      </c>
      <c r="B4281" s="1339" t="str">
        <f t="shared" si="32"/>
        <v>2601</v>
      </c>
      <c r="C4281" s="1349" t="s">
        <v>2522</v>
      </c>
      <c r="D4281" s="1350">
        <v>1</v>
      </c>
      <c r="E4281" s="293" t="s">
        <v>13014</v>
      </c>
      <c r="F4281" s="1352" t="s">
        <v>13015</v>
      </c>
      <c r="G4281" s="1351">
        <v>41185</v>
      </c>
      <c r="H4281" s="1348" t="s">
        <v>2252</v>
      </c>
      <c r="I4281" s="1348">
        <v>1357</v>
      </c>
      <c r="J4281" s="1351">
        <v>39338</v>
      </c>
      <c r="K4281" s="1352" t="s">
        <v>2253</v>
      </c>
      <c r="L4281" s="1353"/>
      <c r="M4281" s="1345" t="s">
        <v>12929</v>
      </c>
      <c r="N4281" s="1346" t="s">
        <v>3309</v>
      </c>
      <c r="O4281" s="1347"/>
      <c r="P4281" s="117" t="str">
        <f t="shared" si="33"/>
        <v>2601</v>
      </c>
      <c r="Q4281" s="117"/>
      <c r="R4281" s="1348">
        <v>260101001</v>
      </c>
      <c r="S4281" s="321"/>
      <c r="T4281" s="321"/>
    </row>
    <row r="4282" spans="1:20" ht="34.5" hidden="1" customHeight="1">
      <c r="A4282" s="1348">
        <v>260101002</v>
      </c>
      <c r="B4282" s="1339" t="str">
        <f t="shared" si="32"/>
        <v>2601</v>
      </c>
      <c r="C4282" s="1349" t="s">
        <v>2522</v>
      </c>
      <c r="D4282" s="1350">
        <v>1</v>
      </c>
      <c r="E4282" s="293" t="s">
        <v>13016</v>
      </c>
      <c r="F4282" s="1352" t="s">
        <v>13017</v>
      </c>
      <c r="G4282" s="1351">
        <v>41602</v>
      </c>
      <c r="H4282" s="1348" t="s">
        <v>2252</v>
      </c>
      <c r="I4282" s="1348">
        <v>1416</v>
      </c>
      <c r="J4282" s="1351">
        <v>40325</v>
      </c>
      <c r="K4282" s="1352" t="s">
        <v>2253</v>
      </c>
      <c r="L4282" s="1352" t="s">
        <v>12998</v>
      </c>
      <c r="M4282" s="1345" t="s">
        <v>13018</v>
      </c>
      <c r="N4282" s="1346" t="s">
        <v>1830</v>
      </c>
      <c r="O4282" s="1347"/>
      <c r="P4282" s="117" t="str">
        <f t="shared" si="33"/>
        <v>2601</v>
      </c>
      <c r="Q4282" s="117"/>
      <c r="R4282" s="1348">
        <v>260101002</v>
      </c>
      <c r="S4282" s="321"/>
      <c r="T4282" s="321"/>
    </row>
    <row r="4283" spans="1:20" ht="34.5" hidden="1" customHeight="1">
      <c r="A4283" s="1348">
        <v>260101002</v>
      </c>
      <c r="B4283" s="1339" t="str">
        <f t="shared" si="32"/>
        <v>2601</v>
      </c>
      <c r="C4283" s="1349" t="s">
        <v>2522</v>
      </c>
      <c r="D4283" s="1350">
        <v>1</v>
      </c>
      <c r="E4283" s="293" t="s">
        <v>13016</v>
      </c>
      <c r="F4283" s="1352" t="s">
        <v>13017</v>
      </c>
      <c r="G4283" s="1351">
        <v>43465</v>
      </c>
      <c r="H4283" s="1348" t="s">
        <v>2252</v>
      </c>
      <c r="I4283" s="1348">
        <v>1416</v>
      </c>
      <c r="J4283" s="1351">
        <v>40325</v>
      </c>
      <c r="K4283" s="1352" t="s">
        <v>2253</v>
      </c>
      <c r="L4283" s="1353"/>
      <c r="M4283" s="1345" t="s">
        <v>13019</v>
      </c>
      <c r="N4283" s="1346" t="s">
        <v>1830</v>
      </c>
      <c r="O4283" s="1347"/>
      <c r="P4283" s="117" t="str">
        <f t="shared" si="33"/>
        <v>2601</v>
      </c>
      <c r="Q4283" s="117"/>
      <c r="R4283" s="1348">
        <v>260101002</v>
      </c>
      <c r="S4283" s="321"/>
      <c r="T4283" s="321"/>
    </row>
    <row r="4284" spans="1:20" ht="34.5" hidden="1" customHeight="1">
      <c r="A4284" s="1348">
        <v>260101002</v>
      </c>
      <c r="B4284" s="1339" t="str">
        <f t="shared" si="32"/>
        <v>2601</v>
      </c>
      <c r="C4284" s="1349" t="s">
        <v>2522</v>
      </c>
      <c r="D4284" s="1350">
        <v>1</v>
      </c>
      <c r="E4284" s="293" t="s">
        <v>13020</v>
      </c>
      <c r="F4284" s="1352" t="s">
        <v>13021</v>
      </c>
      <c r="G4284" s="1351">
        <v>41602</v>
      </c>
      <c r="H4284" s="1348" t="s">
        <v>2252</v>
      </c>
      <c r="I4284" s="1348">
        <v>1416</v>
      </c>
      <c r="J4284" s="1351">
        <v>40325</v>
      </c>
      <c r="K4284" s="1352" t="s">
        <v>2253</v>
      </c>
      <c r="L4284" s="1353"/>
      <c r="M4284" s="1345" t="s">
        <v>1830</v>
      </c>
      <c r="N4284" s="1346" t="s">
        <v>12868</v>
      </c>
      <c r="O4284" s="1347"/>
      <c r="P4284" s="117" t="str">
        <f t="shared" si="33"/>
        <v>2601</v>
      </c>
      <c r="Q4284" s="117"/>
      <c r="R4284" s="1348">
        <v>260101002</v>
      </c>
      <c r="S4284" s="321"/>
      <c r="T4284" s="321"/>
    </row>
    <row r="4285" spans="1:20" ht="34.5" hidden="1" customHeight="1">
      <c r="A4285" s="1348">
        <v>260101003</v>
      </c>
      <c r="B4285" s="1339" t="str">
        <f t="shared" si="32"/>
        <v>2601</v>
      </c>
      <c r="C4285" s="1349" t="s">
        <v>2522</v>
      </c>
      <c r="D4285" s="1350">
        <v>1</v>
      </c>
      <c r="E4285" s="293" t="s">
        <v>13020</v>
      </c>
      <c r="F4285" s="1352" t="s">
        <v>13021</v>
      </c>
      <c r="G4285" s="1351">
        <v>43880</v>
      </c>
      <c r="H4285" s="1348" t="s">
        <v>2252</v>
      </c>
      <c r="I4285" s="1348">
        <v>1416</v>
      </c>
      <c r="J4285" s="1351">
        <v>40325</v>
      </c>
      <c r="K4285" s="1352" t="s">
        <v>2253</v>
      </c>
      <c r="L4285" s="1353"/>
      <c r="M4285" s="1345" t="s">
        <v>1830</v>
      </c>
      <c r="N4285" s="1346" t="s">
        <v>12868</v>
      </c>
      <c r="O4285" s="1347"/>
      <c r="P4285" s="117" t="str">
        <f t="shared" si="33"/>
        <v>2601</v>
      </c>
      <c r="Q4285" s="117"/>
      <c r="R4285" s="1348">
        <v>260101003</v>
      </c>
      <c r="S4285" s="321"/>
      <c r="T4285" s="321"/>
    </row>
    <row r="4286" spans="1:20" ht="34.5" hidden="1" customHeight="1">
      <c r="A4286" s="1348">
        <v>260101003</v>
      </c>
      <c r="B4286" s="1339" t="str">
        <f t="shared" si="32"/>
        <v>2601</v>
      </c>
      <c r="C4286" s="1349" t="s">
        <v>2522</v>
      </c>
      <c r="D4286" s="1350">
        <v>1</v>
      </c>
      <c r="E4286" s="293" t="s">
        <v>13022</v>
      </c>
      <c r="F4286" s="1352" t="s">
        <v>13023</v>
      </c>
      <c r="G4286" s="1351">
        <v>41602</v>
      </c>
      <c r="H4286" s="1348" t="s">
        <v>2252</v>
      </c>
      <c r="I4286" s="1348">
        <v>1416</v>
      </c>
      <c r="J4286" s="1351">
        <v>40325</v>
      </c>
      <c r="K4286" s="1352" t="s">
        <v>2253</v>
      </c>
      <c r="L4286" s="1353"/>
      <c r="M4286" s="1345" t="s">
        <v>13024</v>
      </c>
      <c r="N4286" s="1346" t="s">
        <v>1830</v>
      </c>
      <c r="O4286" s="1347"/>
      <c r="P4286" s="117" t="str">
        <f t="shared" si="33"/>
        <v>2601</v>
      </c>
      <c r="Q4286" s="117"/>
      <c r="R4286" s="1348">
        <v>260101003</v>
      </c>
      <c r="S4286" s="321"/>
      <c r="T4286" s="321"/>
    </row>
    <row r="4287" spans="1:20" ht="34.5" hidden="1" customHeight="1">
      <c r="A4287" s="1348">
        <v>260101004</v>
      </c>
      <c r="B4287" s="1339" t="str">
        <f t="shared" si="32"/>
        <v>2601</v>
      </c>
      <c r="C4287" s="1349" t="s">
        <v>2522</v>
      </c>
      <c r="D4287" s="1350">
        <v>1</v>
      </c>
      <c r="E4287" s="293" t="s">
        <v>13022</v>
      </c>
      <c r="F4287" s="1352" t="s">
        <v>13025</v>
      </c>
      <c r="G4287" s="1351">
        <v>43880</v>
      </c>
      <c r="H4287" s="1348" t="s">
        <v>2252</v>
      </c>
      <c r="I4287" s="1348">
        <v>1416</v>
      </c>
      <c r="J4287" s="1351">
        <v>40325</v>
      </c>
      <c r="K4287" s="1352" t="s">
        <v>2253</v>
      </c>
      <c r="L4287" s="1353"/>
      <c r="M4287" s="1345" t="s">
        <v>13026</v>
      </c>
      <c r="N4287" s="1346" t="s">
        <v>1830</v>
      </c>
      <c r="O4287" s="1347"/>
      <c r="P4287" s="117" t="str">
        <f t="shared" si="33"/>
        <v>2601</v>
      </c>
      <c r="Q4287" s="117"/>
      <c r="R4287" s="1348">
        <v>260101004</v>
      </c>
      <c r="S4287" s="321"/>
      <c r="T4287" s="321"/>
    </row>
    <row r="4288" spans="1:20" ht="34.5" hidden="1" customHeight="1">
      <c r="A4288" s="1348">
        <v>260101004</v>
      </c>
      <c r="B4288" s="1339" t="str">
        <f t="shared" si="32"/>
        <v>2601</v>
      </c>
      <c r="C4288" s="1349" t="s">
        <v>2522</v>
      </c>
      <c r="D4288" s="1350">
        <v>1</v>
      </c>
      <c r="E4288" s="293" t="s">
        <v>13027</v>
      </c>
      <c r="F4288" s="1352" t="s">
        <v>13028</v>
      </c>
      <c r="G4288" s="1351">
        <v>41602</v>
      </c>
      <c r="H4288" s="1348" t="s">
        <v>2252</v>
      </c>
      <c r="I4288" s="1348">
        <v>1416</v>
      </c>
      <c r="J4288" s="1351">
        <v>40325</v>
      </c>
      <c r="K4288" s="1352" t="s">
        <v>2253</v>
      </c>
      <c r="L4288" s="1353"/>
      <c r="M4288" s="1345" t="s">
        <v>13029</v>
      </c>
      <c r="N4288" s="1346" t="s">
        <v>1830</v>
      </c>
      <c r="O4288" s="1347"/>
      <c r="P4288" s="117" t="str">
        <f t="shared" si="33"/>
        <v>2601</v>
      </c>
      <c r="Q4288" s="117"/>
      <c r="R4288" s="1348">
        <v>260101004</v>
      </c>
      <c r="S4288" s="321"/>
      <c r="T4288" s="321"/>
    </row>
    <row r="4289" spans="1:20" ht="34.5" hidden="1" customHeight="1">
      <c r="A4289" s="1348">
        <v>260101005</v>
      </c>
      <c r="B4289" s="1339" t="str">
        <f t="shared" si="32"/>
        <v>2601</v>
      </c>
      <c r="C4289" s="1349" t="s">
        <v>2522</v>
      </c>
      <c r="D4289" s="1350">
        <v>1</v>
      </c>
      <c r="E4289" s="293" t="s">
        <v>13027</v>
      </c>
      <c r="F4289" s="1352" t="s">
        <v>13030</v>
      </c>
      <c r="G4289" s="1351">
        <v>43880</v>
      </c>
      <c r="H4289" s="1348" t="s">
        <v>2252</v>
      </c>
      <c r="I4289" s="1348">
        <v>1416</v>
      </c>
      <c r="J4289" s="1351">
        <v>40325</v>
      </c>
      <c r="K4289" s="1352" t="s">
        <v>2253</v>
      </c>
      <c r="L4289" s="1353"/>
      <c r="M4289" s="1345" t="s">
        <v>13031</v>
      </c>
      <c r="N4289" s="1346" t="s">
        <v>12372</v>
      </c>
      <c r="O4289" s="1347"/>
      <c r="P4289" s="117" t="str">
        <f t="shared" si="33"/>
        <v>2601</v>
      </c>
      <c r="Q4289" s="117"/>
      <c r="R4289" s="1348">
        <v>260101005</v>
      </c>
      <c r="S4289" s="321"/>
      <c r="T4289" s="321"/>
    </row>
    <row r="4290" spans="1:20" ht="34.5" hidden="1" customHeight="1">
      <c r="A4290" s="1348">
        <v>260101006</v>
      </c>
      <c r="B4290" s="1339" t="str">
        <f t="shared" si="32"/>
        <v>2601</v>
      </c>
      <c r="C4290" s="1349" t="s">
        <v>2522</v>
      </c>
      <c r="D4290" s="1350">
        <v>1</v>
      </c>
      <c r="E4290" s="293" t="s">
        <v>13032</v>
      </c>
      <c r="F4290" s="1352" t="s">
        <v>13033</v>
      </c>
      <c r="G4290" s="1351">
        <v>41602</v>
      </c>
      <c r="H4290" s="1348" t="s">
        <v>2252</v>
      </c>
      <c r="I4290" s="1348">
        <v>1416</v>
      </c>
      <c r="J4290" s="1351">
        <v>40325</v>
      </c>
      <c r="K4290" s="1352" t="s">
        <v>2253</v>
      </c>
      <c r="L4290" s="1353"/>
      <c r="M4290" s="1345" t="s">
        <v>13034</v>
      </c>
      <c r="N4290" s="1346" t="s">
        <v>12372</v>
      </c>
      <c r="O4290" s="1347"/>
      <c r="P4290" s="117" t="str">
        <f t="shared" si="33"/>
        <v>2601</v>
      </c>
      <c r="Q4290" s="117"/>
      <c r="R4290" s="1348">
        <v>260101006</v>
      </c>
      <c r="S4290" s="321"/>
      <c r="T4290" s="321"/>
    </row>
    <row r="4291" spans="1:20" ht="34.5" hidden="1" customHeight="1">
      <c r="A4291" s="1348">
        <v>260101006</v>
      </c>
      <c r="B4291" s="1339" t="str">
        <f t="shared" si="32"/>
        <v>2601</v>
      </c>
      <c r="C4291" s="1349" t="s">
        <v>2522</v>
      </c>
      <c r="D4291" s="1350">
        <v>1</v>
      </c>
      <c r="E4291" s="293" t="s">
        <v>13032</v>
      </c>
      <c r="F4291" s="1352" t="s">
        <v>13033</v>
      </c>
      <c r="G4291" s="1351">
        <v>43880</v>
      </c>
      <c r="H4291" s="1348" t="s">
        <v>2252</v>
      </c>
      <c r="I4291" s="1348">
        <v>1416</v>
      </c>
      <c r="J4291" s="1351">
        <v>40325</v>
      </c>
      <c r="K4291" s="1352" t="s">
        <v>2253</v>
      </c>
      <c r="L4291" s="1352"/>
      <c r="M4291" s="1345" t="s">
        <v>13035</v>
      </c>
      <c r="N4291" s="1346" t="s">
        <v>1830</v>
      </c>
      <c r="O4291" s="1347"/>
      <c r="P4291" s="117" t="str">
        <f t="shared" si="33"/>
        <v>2601</v>
      </c>
      <c r="Q4291" s="117"/>
      <c r="R4291" s="1348">
        <v>260101006</v>
      </c>
      <c r="S4291" s="321"/>
      <c r="T4291" s="321"/>
    </row>
    <row r="4292" spans="1:20" ht="34.5" hidden="1" customHeight="1">
      <c r="A4292" s="1348">
        <v>260101007</v>
      </c>
      <c r="B4292" s="1339" t="str">
        <f t="shared" si="32"/>
        <v>2601</v>
      </c>
      <c r="C4292" s="1349" t="s">
        <v>2522</v>
      </c>
      <c r="D4292" s="1350">
        <v>1</v>
      </c>
      <c r="E4292" s="293" t="s">
        <v>13036</v>
      </c>
      <c r="F4292" s="1352" t="s">
        <v>13037</v>
      </c>
      <c r="G4292" s="1351">
        <v>41602</v>
      </c>
      <c r="H4292" s="1348" t="s">
        <v>2252</v>
      </c>
      <c r="I4292" s="1348">
        <v>1416</v>
      </c>
      <c r="J4292" s="1351">
        <v>40325</v>
      </c>
      <c r="K4292" s="1352" t="s">
        <v>2253</v>
      </c>
      <c r="L4292" s="1352"/>
      <c r="M4292" s="1345" t="s">
        <v>13038</v>
      </c>
      <c r="N4292" s="1346" t="s">
        <v>1830</v>
      </c>
      <c r="O4292" s="1347"/>
      <c r="P4292" s="117" t="str">
        <f t="shared" si="33"/>
        <v>2601</v>
      </c>
      <c r="Q4292" s="117"/>
      <c r="R4292" s="1348">
        <v>260101007</v>
      </c>
      <c r="S4292" s="321"/>
      <c r="T4292" s="321"/>
    </row>
    <row r="4293" spans="1:20" ht="34.5" hidden="1" customHeight="1">
      <c r="A4293" s="1348">
        <v>260101007</v>
      </c>
      <c r="B4293" s="1339" t="str">
        <f t="shared" si="32"/>
        <v>2601</v>
      </c>
      <c r="C4293" s="1349" t="s">
        <v>2522</v>
      </c>
      <c r="D4293" s="1350">
        <v>1</v>
      </c>
      <c r="E4293" s="293" t="s">
        <v>13036</v>
      </c>
      <c r="F4293" s="1352" t="s">
        <v>13037</v>
      </c>
      <c r="G4293" s="1351">
        <v>43880</v>
      </c>
      <c r="H4293" s="1348" t="s">
        <v>2252</v>
      </c>
      <c r="I4293" s="1348">
        <v>1416</v>
      </c>
      <c r="J4293" s="1351">
        <v>40325</v>
      </c>
      <c r="K4293" s="1352" t="s">
        <v>2253</v>
      </c>
      <c r="L4293" s="1352"/>
      <c r="M4293" s="1345" t="s">
        <v>13039</v>
      </c>
      <c r="N4293" s="1346" t="s">
        <v>1830</v>
      </c>
      <c r="O4293" s="1347"/>
      <c r="P4293" s="117" t="str">
        <f t="shared" si="33"/>
        <v>2601</v>
      </c>
      <c r="Q4293" s="117"/>
      <c r="R4293" s="1348">
        <v>260101007</v>
      </c>
      <c r="S4293" s="321"/>
      <c r="T4293" s="321"/>
    </row>
    <row r="4294" spans="1:20" ht="34.5" hidden="1" customHeight="1">
      <c r="A4294" s="1348">
        <v>260101008</v>
      </c>
      <c r="B4294" s="1339" t="str">
        <f t="shared" si="32"/>
        <v>2601</v>
      </c>
      <c r="C4294" s="1349" t="s">
        <v>2522</v>
      </c>
      <c r="D4294" s="1350">
        <v>1</v>
      </c>
      <c r="E4294" s="293" t="s">
        <v>13040</v>
      </c>
      <c r="F4294" s="1352" t="s">
        <v>13041</v>
      </c>
      <c r="G4294" s="1356">
        <v>41602</v>
      </c>
      <c r="H4294" s="1348" t="s">
        <v>2252</v>
      </c>
      <c r="I4294" s="1348">
        <v>1416</v>
      </c>
      <c r="J4294" s="1351">
        <v>40325</v>
      </c>
      <c r="K4294" s="1352" t="s">
        <v>2253</v>
      </c>
      <c r="L4294" s="1353"/>
      <c r="M4294" s="1345" t="s">
        <v>13042</v>
      </c>
      <c r="N4294" s="1346" t="s">
        <v>1830</v>
      </c>
      <c r="O4294" s="1347"/>
      <c r="P4294" s="117" t="str">
        <f t="shared" si="33"/>
        <v>2601</v>
      </c>
      <c r="Q4294" s="117"/>
      <c r="R4294" s="1348">
        <v>260101008</v>
      </c>
      <c r="S4294" s="321"/>
      <c r="T4294" s="321"/>
    </row>
    <row r="4295" spans="1:20" ht="34.5" hidden="1" customHeight="1">
      <c r="A4295" s="1348">
        <v>260101008</v>
      </c>
      <c r="B4295" s="1339" t="str">
        <f t="shared" si="32"/>
        <v>2601</v>
      </c>
      <c r="C4295" s="1349" t="s">
        <v>2522</v>
      </c>
      <c r="D4295" s="1350">
        <v>1</v>
      </c>
      <c r="E4295" s="293" t="s">
        <v>13040</v>
      </c>
      <c r="F4295" s="1352" t="s">
        <v>13041</v>
      </c>
      <c r="G4295" s="1356">
        <v>43880</v>
      </c>
      <c r="H4295" s="1348" t="s">
        <v>2252</v>
      </c>
      <c r="I4295" s="1348">
        <v>1416</v>
      </c>
      <c r="J4295" s="1356">
        <v>40325</v>
      </c>
      <c r="K4295" s="1352" t="s">
        <v>2253</v>
      </c>
      <c r="L4295" s="1352"/>
      <c r="M4295" s="1345" t="s">
        <v>13043</v>
      </c>
      <c r="N4295" s="1346" t="s">
        <v>1830</v>
      </c>
      <c r="O4295" s="1347"/>
      <c r="P4295" s="117" t="str">
        <f t="shared" si="33"/>
        <v>2601</v>
      </c>
      <c r="Q4295" s="117"/>
      <c r="R4295" s="1348">
        <v>260101008</v>
      </c>
      <c r="S4295" s="321"/>
      <c r="T4295" s="321"/>
    </row>
    <row r="4296" spans="1:20" ht="34.5" hidden="1" customHeight="1">
      <c r="A4296" s="1348">
        <v>260101009</v>
      </c>
      <c r="B4296" s="1339" t="str">
        <f t="shared" si="32"/>
        <v>2601</v>
      </c>
      <c r="C4296" s="1349" t="s">
        <v>2522</v>
      </c>
      <c r="D4296" s="1350">
        <v>1</v>
      </c>
      <c r="E4296" s="293" t="s">
        <v>13044</v>
      </c>
      <c r="F4296" s="1352" t="s">
        <v>13045</v>
      </c>
      <c r="G4296" s="1351">
        <v>41602</v>
      </c>
      <c r="H4296" s="1348" t="s">
        <v>2252</v>
      </c>
      <c r="I4296" s="1348">
        <v>1416</v>
      </c>
      <c r="J4296" s="1351">
        <v>40325</v>
      </c>
      <c r="K4296" s="1352" t="s">
        <v>2253</v>
      </c>
      <c r="L4296" s="1353"/>
      <c r="M4296" s="1345" t="s">
        <v>13046</v>
      </c>
      <c r="N4296" s="1346" t="s">
        <v>1830</v>
      </c>
      <c r="O4296" s="1347"/>
      <c r="P4296" s="117" t="str">
        <f t="shared" si="33"/>
        <v>2601</v>
      </c>
      <c r="Q4296" s="117"/>
      <c r="R4296" s="1348">
        <v>260101009</v>
      </c>
      <c r="S4296" s="321"/>
      <c r="T4296" s="321"/>
    </row>
    <row r="4297" spans="1:20" ht="34.5" hidden="1" customHeight="1">
      <c r="A4297" s="1348">
        <v>260101009</v>
      </c>
      <c r="B4297" s="1339" t="str">
        <f t="shared" si="32"/>
        <v>2601</v>
      </c>
      <c r="C4297" s="1349" t="s">
        <v>2522</v>
      </c>
      <c r="D4297" s="1350">
        <v>1</v>
      </c>
      <c r="E4297" s="293" t="s">
        <v>13044</v>
      </c>
      <c r="F4297" s="1352" t="s">
        <v>13045</v>
      </c>
      <c r="G4297" s="1351">
        <v>43880</v>
      </c>
      <c r="H4297" s="1348" t="s">
        <v>2252</v>
      </c>
      <c r="I4297" s="1348">
        <v>1416</v>
      </c>
      <c r="J4297" s="1351">
        <v>40325</v>
      </c>
      <c r="K4297" s="1352" t="s">
        <v>2253</v>
      </c>
      <c r="L4297" s="1352"/>
      <c r="M4297" s="1345" t="s">
        <v>13047</v>
      </c>
      <c r="N4297" s="1346" t="s">
        <v>1830</v>
      </c>
      <c r="O4297" s="1347"/>
      <c r="P4297" s="117" t="str">
        <f t="shared" si="33"/>
        <v>2601</v>
      </c>
      <c r="Q4297" s="117"/>
      <c r="R4297" s="1348">
        <v>260101009</v>
      </c>
      <c r="S4297" s="321"/>
      <c r="T4297" s="321"/>
    </row>
    <row r="4298" spans="1:20" ht="34.5" hidden="1" customHeight="1">
      <c r="A4298" s="1348">
        <v>260101009</v>
      </c>
      <c r="B4298" s="1339" t="str">
        <f t="shared" si="32"/>
        <v>2601</v>
      </c>
      <c r="C4298" s="1349" t="s">
        <v>2522</v>
      </c>
      <c r="D4298" s="1350">
        <v>1</v>
      </c>
      <c r="E4298" s="293" t="s">
        <v>13048</v>
      </c>
      <c r="F4298" s="1352" t="s">
        <v>13049</v>
      </c>
      <c r="G4298" s="1351">
        <v>41602</v>
      </c>
      <c r="H4298" s="1348" t="s">
        <v>2252</v>
      </c>
      <c r="I4298" s="1348">
        <v>1416</v>
      </c>
      <c r="J4298" s="1351">
        <v>40325</v>
      </c>
      <c r="K4298" s="1352" t="s">
        <v>2253</v>
      </c>
      <c r="L4298" s="1352" t="s">
        <v>12998</v>
      </c>
      <c r="M4298" s="1345" t="s">
        <v>13050</v>
      </c>
      <c r="N4298" s="1346" t="s">
        <v>1830</v>
      </c>
      <c r="O4298" s="1347"/>
      <c r="P4298" s="117" t="str">
        <f t="shared" si="33"/>
        <v>2601</v>
      </c>
      <c r="Q4298" s="117"/>
      <c r="R4298" s="1348">
        <v>260101009</v>
      </c>
      <c r="S4298" s="321"/>
      <c r="T4298" s="321"/>
    </row>
    <row r="4299" spans="1:20" ht="34.5" hidden="1" customHeight="1">
      <c r="A4299" s="1348">
        <v>260101009</v>
      </c>
      <c r="B4299" s="1339" t="str">
        <f t="shared" si="32"/>
        <v>2601</v>
      </c>
      <c r="C4299" s="1349" t="s">
        <v>2522</v>
      </c>
      <c r="D4299" s="1350">
        <v>1</v>
      </c>
      <c r="E4299" s="293" t="s">
        <v>13048</v>
      </c>
      <c r="F4299" s="1352" t="s">
        <v>13051</v>
      </c>
      <c r="G4299" s="1351">
        <v>43465</v>
      </c>
      <c r="H4299" s="1348" t="s">
        <v>2252</v>
      </c>
      <c r="I4299" s="1348">
        <v>1416</v>
      </c>
      <c r="J4299" s="1351">
        <v>40325</v>
      </c>
      <c r="K4299" s="1352" t="s">
        <v>2253</v>
      </c>
      <c r="L4299" s="1352"/>
      <c r="M4299" s="1345" t="s">
        <v>1830</v>
      </c>
      <c r="N4299" s="1346" t="s">
        <v>1830</v>
      </c>
      <c r="O4299" s="1347"/>
      <c r="P4299" s="117" t="str">
        <f t="shared" si="33"/>
        <v>2601</v>
      </c>
      <c r="Q4299" s="117"/>
      <c r="R4299" s="1348">
        <v>260101009</v>
      </c>
      <c r="S4299" s="321"/>
      <c r="T4299" s="321"/>
    </row>
    <row r="4300" spans="1:20" ht="34.5" hidden="1" customHeight="1">
      <c r="A4300" s="1348">
        <v>260101010</v>
      </c>
      <c r="B4300" s="1339" t="str">
        <f t="shared" si="32"/>
        <v>2601</v>
      </c>
      <c r="C4300" s="1349" t="s">
        <v>2522</v>
      </c>
      <c r="D4300" s="1350">
        <v>1</v>
      </c>
      <c r="E4300" s="293" t="s">
        <v>13052</v>
      </c>
      <c r="F4300" s="1352" t="s">
        <v>13053</v>
      </c>
      <c r="G4300" s="1351">
        <v>41602</v>
      </c>
      <c r="H4300" s="1348" t="s">
        <v>2252</v>
      </c>
      <c r="I4300" s="1348">
        <v>1416</v>
      </c>
      <c r="J4300" s="1351">
        <v>40325</v>
      </c>
      <c r="K4300" s="1352" t="s">
        <v>2253</v>
      </c>
      <c r="L4300" s="1352"/>
      <c r="M4300" s="1345" t="s">
        <v>1830</v>
      </c>
      <c r="N4300" s="1346" t="s">
        <v>1830</v>
      </c>
      <c r="O4300" s="1347"/>
      <c r="P4300" s="117" t="str">
        <f t="shared" si="33"/>
        <v>2601</v>
      </c>
      <c r="Q4300" s="117"/>
      <c r="R4300" s="1348">
        <v>260101010</v>
      </c>
      <c r="S4300" s="321"/>
      <c r="T4300" s="321"/>
    </row>
    <row r="4301" spans="1:20" ht="34.5" hidden="1" customHeight="1">
      <c r="A4301" s="1348">
        <v>260101010</v>
      </c>
      <c r="B4301" s="1339" t="str">
        <f t="shared" si="32"/>
        <v>2601</v>
      </c>
      <c r="C4301" s="1349" t="s">
        <v>2522</v>
      </c>
      <c r="D4301" s="1350">
        <v>1</v>
      </c>
      <c r="E4301" s="293" t="s">
        <v>13052</v>
      </c>
      <c r="F4301" s="1352" t="s">
        <v>13053</v>
      </c>
      <c r="G4301" s="1351">
        <v>43880</v>
      </c>
      <c r="H4301" s="1348" t="s">
        <v>2252</v>
      </c>
      <c r="I4301" s="1348">
        <v>1416</v>
      </c>
      <c r="J4301" s="1351">
        <v>40325</v>
      </c>
      <c r="K4301" s="1352" t="s">
        <v>2253</v>
      </c>
      <c r="L4301" s="1352"/>
      <c r="M4301" s="1345" t="s">
        <v>1830</v>
      </c>
      <c r="N4301" s="1346" t="s">
        <v>1830</v>
      </c>
      <c r="O4301" s="1347"/>
      <c r="P4301" s="117" t="str">
        <f t="shared" si="33"/>
        <v>2601</v>
      </c>
      <c r="Q4301" s="117"/>
      <c r="R4301" s="1348">
        <v>260101010</v>
      </c>
      <c r="S4301" s="321"/>
      <c r="T4301" s="321"/>
    </row>
    <row r="4302" spans="1:20" ht="34.5" hidden="1" customHeight="1">
      <c r="A4302" s="1348">
        <v>260101011</v>
      </c>
      <c r="B4302" s="1339" t="str">
        <f t="shared" si="32"/>
        <v>2601</v>
      </c>
      <c r="C4302" s="1349" t="s">
        <v>2522</v>
      </c>
      <c r="D4302" s="1350">
        <v>1</v>
      </c>
      <c r="E4302" s="293" t="s">
        <v>13054</v>
      </c>
      <c r="F4302" s="1352" t="s">
        <v>13055</v>
      </c>
      <c r="G4302" s="1351">
        <v>41602</v>
      </c>
      <c r="H4302" s="1348" t="s">
        <v>2252</v>
      </c>
      <c r="I4302" s="1348">
        <v>1416</v>
      </c>
      <c r="J4302" s="1351">
        <v>40325</v>
      </c>
      <c r="K4302" s="1352" t="s">
        <v>2253</v>
      </c>
      <c r="L4302" s="1352"/>
      <c r="M4302" s="1345" t="s">
        <v>1830</v>
      </c>
      <c r="N4302" s="1346" t="s">
        <v>1830</v>
      </c>
      <c r="O4302" s="1347"/>
      <c r="P4302" s="117" t="str">
        <f t="shared" si="33"/>
        <v>2601</v>
      </c>
      <c r="Q4302" s="117"/>
      <c r="R4302" s="1348">
        <v>260101011</v>
      </c>
      <c r="S4302" s="321"/>
      <c r="T4302" s="321"/>
    </row>
    <row r="4303" spans="1:20" ht="34.5" hidden="1" customHeight="1">
      <c r="A4303" s="1348">
        <v>260101011</v>
      </c>
      <c r="B4303" s="1339" t="str">
        <f t="shared" si="32"/>
        <v>2601</v>
      </c>
      <c r="C4303" s="1349" t="s">
        <v>2522</v>
      </c>
      <c r="D4303" s="1350">
        <v>1</v>
      </c>
      <c r="E4303" s="293" t="s">
        <v>13054</v>
      </c>
      <c r="F4303" s="1352" t="s">
        <v>13055</v>
      </c>
      <c r="G4303" s="1351">
        <v>43880</v>
      </c>
      <c r="H4303" s="1348" t="s">
        <v>2252</v>
      </c>
      <c r="I4303" s="1348">
        <v>1416</v>
      </c>
      <c r="J4303" s="1351">
        <v>40325</v>
      </c>
      <c r="K4303" s="1352" t="s">
        <v>2253</v>
      </c>
      <c r="L4303" s="1352"/>
      <c r="M4303" s="1345" t="s">
        <v>1830</v>
      </c>
      <c r="N4303" s="1346" t="s">
        <v>12372</v>
      </c>
      <c r="O4303" s="1347"/>
      <c r="P4303" s="117" t="str">
        <f t="shared" si="33"/>
        <v>2601</v>
      </c>
      <c r="Q4303" s="117"/>
      <c r="R4303" s="1348">
        <v>260101011</v>
      </c>
      <c r="S4303" s="321"/>
      <c r="T4303" s="321"/>
    </row>
    <row r="4304" spans="1:20" ht="34.5" hidden="1" customHeight="1">
      <c r="A4304" s="1348">
        <v>260101012</v>
      </c>
      <c r="B4304" s="1339" t="str">
        <f t="shared" si="32"/>
        <v>2601</v>
      </c>
      <c r="C4304" s="1349" t="s">
        <v>2522</v>
      </c>
      <c r="D4304" s="1350">
        <v>1</v>
      </c>
      <c r="E4304" s="293" t="s">
        <v>13056</v>
      </c>
      <c r="F4304" s="1352" t="s">
        <v>13057</v>
      </c>
      <c r="G4304" s="1356">
        <v>41602</v>
      </c>
      <c r="H4304" s="1348" t="s">
        <v>2252</v>
      </c>
      <c r="I4304" s="1348">
        <v>1416</v>
      </c>
      <c r="J4304" s="1351">
        <v>40325</v>
      </c>
      <c r="K4304" s="1352" t="s">
        <v>2253</v>
      </c>
      <c r="L4304" s="1352"/>
      <c r="M4304" s="1345" t="s">
        <v>1830</v>
      </c>
      <c r="N4304" s="1346" t="s">
        <v>1830</v>
      </c>
      <c r="O4304" s="1347"/>
      <c r="P4304" s="117" t="str">
        <f t="shared" si="33"/>
        <v>2601</v>
      </c>
      <c r="Q4304" s="117"/>
      <c r="R4304" s="1348">
        <v>260101012</v>
      </c>
      <c r="S4304" s="321"/>
      <c r="T4304" s="321"/>
    </row>
    <row r="4305" spans="1:20" ht="34.5" hidden="1" customHeight="1">
      <c r="A4305" s="1348">
        <v>260101012</v>
      </c>
      <c r="B4305" s="1339" t="str">
        <f t="shared" si="32"/>
        <v>2601</v>
      </c>
      <c r="C4305" s="1349" t="s">
        <v>2522</v>
      </c>
      <c r="D4305" s="1350">
        <v>1</v>
      </c>
      <c r="E4305" s="293" t="s">
        <v>13058</v>
      </c>
      <c r="F4305" s="1352" t="s">
        <v>13059</v>
      </c>
      <c r="G4305" s="1356">
        <v>41602</v>
      </c>
      <c r="H4305" s="1348" t="s">
        <v>2252</v>
      </c>
      <c r="I4305" s="1348">
        <v>1416</v>
      </c>
      <c r="J4305" s="1351">
        <v>40325</v>
      </c>
      <c r="K4305" s="1352" t="s">
        <v>2253</v>
      </c>
      <c r="L4305" s="1352"/>
      <c r="M4305" s="1345" t="s">
        <v>1830</v>
      </c>
      <c r="N4305" s="1346" t="s">
        <v>1830</v>
      </c>
      <c r="O4305" s="1347"/>
      <c r="P4305" s="117" t="str">
        <f t="shared" si="33"/>
        <v>2601</v>
      </c>
      <c r="Q4305" s="117"/>
      <c r="R4305" s="1348">
        <v>260101012</v>
      </c>
      <c r="S4305" s="321"/>
      <c r="T4305" s="321"/>
    </row>
    <row r="4306" spans="1:20" ht="34.5" hidden="1" customHeight="1">
      <c r="A4306" s="1348">
        <v>260101014</v>
      </c>
      <c r="B4306" s="1339" t="str">
        <f t="shared" si="32"/>
        <v>2601</v>
      </c>
      <c r="C4306" s="1349" t="s">
        <v>2522</v>
      </c>
      <c r="D4306" s="1350">
        <v>1</v>
      </c>
      <c r="E4306" s="293" t="s">
        <v>13060</v>
      </c>
      <c r="F4306" s="1352" t="s">
        <v>13061</v>
      </c>
      <c r="G4306" s="1356">
        <v>41820</v>
      </c>
      <c r="H4306" s="1348" t="s">
        <v>2252</v>
      </c>
      <c r="I4306" s="1348">
        <v>1416</v>
      </c>
      <c r="J4306" s="1351">
        <v>40325</v>
      </c>
      <c r="K4306" s="1352" t="s">
        <v>2253</v>
      </c>
      <c r="L4306" s="1352"/>
      <c r="M4306" s="1345" t="s">
        <v>1830</v>
      </c>
      <c r="N4306" s="1346" t="s">
        <v>1830</v>
      </c>
      <c r="O4306" s="1347"/>
      <c r="P4306" s="117" t="str">
        <f t="shared" si="33"/>
        <v>2601</v>
      </c>
      <c r="Q4306" s="117"/>
      <c r="R4306" s="1348">
        <v>260101014</v>
      </c>
      <c r="S4306" s="321"/>
      <c r="T4306" s="321"/>
    </row>
    <row r="4307" spans="1:20" ht="34.5" hidden="1" customHeight="1">
      <c r="A4307" s="1348">
        <v>260101014</v>
      </c>
      <c r="B4307" s="1339" t="str">
        <f t="shared" si="32"/>
        <v>2601</v>
      </c>
      <c r="C4307" s="1349" t="s">
        <v>2522</v>
      </c>
      <c r="D4307" s="1350">
        <v>2</v>
      </c>
      <c r="E4307" s="293" t="s">
        <v>13062</v>
      </c>
      <c r="F4307" s="1352" t="s">
        <v>13061</v>
      </c>
      <c r="G4307" s="1356">
        <v>43436</v>
      </c>
      <c r="H4307" s="1348" t="s">
        <v>2252</v>
      </c>
      <c r="I4307" s="1348">
        <v>1495</v>
      </c>
      <c r="J4307" s="1351">
        <v>41718</v>
      </c>
      <c r="K4307" s="1352" t="s">
        <v>2253</v>
      </c>
      <c r="L4307" s="1352"/>
      <c r="M4307" s="1345" t="s">
        <v>1830</v>
      </c>
      <c r="N4307" s="1346" t="s">
        <v>1830</v>
      </c>
      <c r="O4307" s="1347"/>
      <c r="P4307" s="117" t="str">
        <f t="shared" si="33"/>
        <v>2601</v>
      </c>
      <c r="Q4307" s="117"/>
      <c r="R4307" s="1348">
        <v>260101014</v>
      </c>
      <c r="S4307" s="321"/>
      <c r="T4307" s="321"/>
    </row>
    <row r="4308" spans="1:20" ht="34.5" hidden="1" customHeight="1">
      <c r="A4308" s="1348">
        <v>260101015</v>
      </c>
      <c r="B4308" s="1339" t="str">
        <f t="shared" si="32"/>
        <v>2601</v>
      </c>
      <c r="C4308" s="1349" t="s">
        <v>2522</v>
      </c>
      <c r="D4308" s="1350">
        <v>1</v>
      </c>
      <c r="E4308" s="293" t="s">
        <v>13063</v>
      </c>
      <c r="F4308" s="1352" t="s">
        <v>13064</v>
      </c>
      <c r="G4308" s="1356">
        <v>41820</v>
      </c>
      <c r="H4308" s="1348" t="s">
        <v>2252</v>
      </c>
      <c r="I4308" s="1348">
        <v>1416</v>
      </c>
      <c r="J4308" s="1351">
        <v>40325</v>
      </c>
      <c r="K4308" s="1352" t="s">
        <v>2253</v>
      </c>
      <c r="L4308" s="1352"/>
      <c r="M4308" s="1345" t="s">
        <v>1830</v>
      </c>
      <c r="N4308" s="1346" t="s">
        <v>1830</v>
      </c>
      <c r="O4308" s="1347"/>
      <c r="P4308" s="117" t="str">
        <f t="shared" si="33"/>
        <v>2601</v>
      </c>
      <c r="Q4308" s="117"/>
      <c r="R4308" s="1348">
        <v>260101015</v>
      </c>
      <c r="S4308" s="321"/>
      <c r="T4308" s="321"/>
    </row>
    <row r="4309" spans="1:20" ht="34.5" hidden="1" customHeight="1">
      <c r="A4309" s="1348">
        <v>260101015</v>
      </c>
      <c r="B4309" s="1339" t="str">
        <f t="shared" si="32"/>
        <v>2601</v>
      </c>
      <c r="C4309" s="1349" t="s">
        <v>2522</v>
      </c>
      <c r="D4309" s="1350">
        <v>2</v>
      </c>
      <c r="E4309" s="293" t="s">
        <v>13065</v>
      </c>
      <c r="F4309" s="1352" t="s">
        <v>13066</v>
      </c>
      <c r="G4309" s="1356">
        <v>44308</v>
      </c>
      <c r="H4309" s="1348" t="s">
        <v>2252</v>
      </c>
      <c r="I4309" s="1348">
        <v>1502</v>
      </c>
      <c r="J4309" s="1351">
        <v>41837</v>
      </c>
      <c r="K4309" s="1352" t="s">
        <v>2253</v>
      </c>
      <c r="L4309" s="1352"/>
      <c r="M4309" s="1345" t="s">
        <v>1830</v>
      </c>
      <c r="N4309" s="1346" t="s">
        <v>1830</v>
      </c>
      <c r="O4309" s="1347"/>
      <c r="P4309" s="117" t="str">
        <f t="shared" si="33"/>
        <v>2601</v>
      </c>
      <c r="Q4309" s="117"/>
      <c r="R4309" s="1348">
        <v>260101015</v>
      </c>
      <c r="S4309" s="321"/>
      <c r="T4309" s="321"/>
    </row>
    <row r="4310" spans="1:20" ht="34.5" hidden="1" customHeight="1">
      <c r="A4310" s="1348">
        <v>260101016</v>
      </c>
      <c r="B4310" s="1339" t="str">
        <f t="shared" si="32"/>
        <v>2601</v>
      </c>
      <c r="C4310" s="1349" t="s">
        <v>2522</v>
      </c>
      <c r="D4310" s="1350">
        <v>1</v>
      </c>
      <c r="E4310" s="293" t="s">
        <v>13067</v>
      </c>
      <c r="F4310" s="1352" t="s">
        <v>13068</v>
      </c>
      <c r="G4310" s="1356">
        <v>40882</v>
      </c>
      <c r="H4310" s="1348" t="s">
        <v>2252</v>
      </c>
      <c r="I4310" s="1348">
        <v>1381</v>
      </c>
      <c r="J4310" s="1351">
        <v>39751</v>
      </c>
      <c r="K4310" s="1352" t="s">
        <v>2253</v>
      </c>
      <c r="L4310" s="1352"/>
      <c r="M4310" s="1345" t="s">
        <v>1830</v>
      </c>
      <c r="N4310" s="1346" t="s">
        <v>1830</v>
      </c>
      <c r="O4310" s="1347"/>
      <c r="P4310" s="117" t="str">
        <f t="shared" si="33"/>
        <v>2601</v>
      </c>
      <c r="Q4310" s="117"/>
      <c r="R4310" s="1348">
        <v>260101016</v>
      </c>
      <c r="S4310" s="321"/>
      <c r="T4310" s="321"/>
    </row>
    <row r="4311" spans="1:20" ht="34.5" hidden="1" customHeight="1">
      <c r="A4311" s="1348">
        <v>260101016</v>
      </c>
      <c r="B4311" s="1339" t="str">
        <f t="shared" si="32"/>
        <v>2601</v>
      </c>
      <c r="C4311" s="1349" t="s">
        <v>2522</v>
      </c>
      <c r="D4311" s="1350">
        <v>1</v>
      </c>
      <c r="E4311" s="293" t="s">
        <v>13069</v>
      </c>
      <c r="F4311" s="1352" t="s">
        <v>13070</v>
      </c>
      <c r="G4311" s="1351">
        <v>40882</v>
      </c>
      <c r="H4311" s="1348" t="s">
        <v>2252</v>
      </c>
      <c r="I4311" s="1348">
        <v>1381</v>
      </c>
      <c r="J4311" s="1351">
        <v>39751</v>
      </c>
      <c r="K4311" s="1352" t="s">
        <v>2253</v>
      </c>
      <c r="L4311" s="1352"/>
      <c r="M4311" s="1345" t="s">
        <v>1830</v>
      </c>
      <c r="N4311" s="1346" t="s">
        <v>1830</v>
      </c>
      <c r="O4311" s="1347"/>
      <c r="P4311" s="117" t="str">
        <f t="shared" si="33"/>
        <v>2601</v>
      </c>
      <c r="Q4311" s="117"/>
      <c r="R4311" s="1348">
        <v>260101016</v>
      </c>
      <c r="S4311" s="321"/>
      <c r="T4311" s="321"/>
    </row>
    <row r="4312" spans="1:20" ht="34.5" hidden="1" customHeight="1">
      <c r="A4312" s="1348">
        <v>260101017</v>
      </c>
      <c r="B4312" s="1339" t="str">
        <f t="shared" si="32"/>
        <v>2601</v>
      </c>
      <c r="C4312" s="1349" t="s">
        <v>2522</v>
      </c>
      <c r="D4312" s="1350">
        <v>1</v>
      </c>
      <c r="E4312" s="293" t="s">
        <v>13071</v>
      </c>
      <c r="F4312" s="1352" t="s">
        <v>13072</v>
      </c>
      <c r="G4312" s="1351">
        <v>41240</v>
      </c>
      <c r="H4312" s="1348" t="s">
        <v>2252</v>
      </c>
      <c r="I4312" s="1348">
        <v>1381</v>
      </c>
      <c r="J4312" s="1351">
        <v>39751</v>
      </c>
      <c r="K4312" s="1352" t="s">
        <v>2253</v>
      </c>
      <c r="L4312" s="1352"/>
      <c r="M4312" s="1345" t="s">
        <v>12998</v>
      </c>
      <c r="N4312" s="1346" t="s">
        <v>3309</v>
      </c>
      <c r="O4312" s="1347"/>
      <c r="P4312" s="117" t="str">
        <f t="shared" si="33"/>
        <v>2601</v>
      </c>
      <c r="Q4312" s="117"/>
      <c r="R4312" s="1348">
        <v>260101017</v>
      </c>
      <c r="S4312" s="321"/>
      <c r="T4312" s="321"/>
    </row>
    <row r="4313" spans="1:20" ht="34.5" hidden="1" customHeight="1">
      <c r="A4313" s="1348">
        <v>260101017</v>
      </c>
      <c r="B4313" s="1339" t="str">
        <f t="shared" si="32"/>
        <v>2601</v>
      </c>
      <c r="C4313" s="1349" t="s">
        <v>2522</v>
      </c>
      <c r="D4313" s="1350">
        <v>1</v>
      </c>
      <c r="E4313" s="293" t="s">
        <v>13073</v>
      </c>
      <c r="F4313" s="1352" t="s">
        <v>13074</v>
      </c>
      <c r="G4313" s="1356">
        <v>41240</v>
      </c>
      <c r="H4313" s="1348" t="s">
        <v>2252</v>
      </c>
      <c r="I4313" s="1348">
        <v>1381</v>
      </c>
      <c r="J4313" s="1351">
        <v>39751</v>
      </c>
      <c r="K4313" s="1352" t="s">
        <v>2253</v>
      </c>
      <c r="L4313" s="1352"/>
      <c r="M4313" s="1345" t="s">
        <v>1830</v>
      </c>
      <c r="N4313" s="1346" t="s">
        <v>1830</v>
      </c>
      <c r="O4313" s="1347"/>
      <c r="P4313" s="117" t="str">
        <f t="shared" si="33"/>
        <v>2601</v>
      </c>
      <c r="Q4313" s="117"/>
      <c r="R4313" s="1348">
        <v>260101017</v>
      </c>
      <c r="S4313" s="321"/>
      <c r="T4313" s="321"/>
    </row>
    <row r="4314" spans="1:20" ht="34.5" hidden="1" customHeight="1">
      <c r="A4314" s="1348">
        <v>260101018</v>
      </c>
      <c r="B4314" s="1339" t="str">
        <f t="shared" si="32"/>
        <v>2601</v>
      </c>
      <c r="C4314" s="1349" t="s">
        <v>2522</v>
      </c>
      <c r="D4314" s="1350">
        <v>1</v>
      </c>
      <c r="E4314" s="293" t="s">
        <v>13075</v>
      </c>
      <c r="F4314" s="1352" t="s">
        <v>13076</v>
      </c>
      <c r="G4314" s="1351">
        <v>41240</v>
      </c>
      <c r="H4314" s="1348" t="s">
        <v>2252</v>
      </c>
      <c r="I4314" s="1348">
        <v>1381</v>
      </c>
      <c r="J4314" s="1351">
        <v>39751</v>
      </c>
      <c r="K4314" s="1352" t="s">
        <v>2253</v>
      </c>
      <c r="L4314" s="1352"/>
      <c r="M4314" s="1345" t="s">
        <v>1830</v>
      </c>
      <c r="N4314" s="1346" t="s">
        <v>1830</v>
      </c>
      <c r="O4314" s="1347"/>
      <c r="P4314" s="117" t="str">
        <f t="shared" si="33"/>
        <v>2601</v>
      </c>
      <c r="Q4314" s="117"/>
      <c r="R4314" s="1348">
        <v>260101018</v>
      </c>
      <c r="S4314" s="321"/>
      <c r="T4314" s="321"/>
    </row>
    <row r="4315" spans="1:20" ht="34.5" hidden="1" customHeight="1">
      <c r="A4315" s="1348">
        <v>260101018</v>
      </c>
      <c r="B4315" s="1339" t="str">
        <f t="shared" si="32"/>
        <v>2601</v>
      </c>
      <c r="C4315" s="1349" t="s">
        <v>2522</v>
      </c>
      <c r="D4315" s="1350">
        <v>1</v>
      </c>
      <c r="E4315" s="293" t="s">
        <v>13077</v>
      </c>
      <c r="F4315" s="1352" t="s">
        <v>13078</v>
      </c>
      <c r="G4315" s="1351">
        <v>41240</v>
      </c>
      <c r="H4315" s="1348" t="s">
        <v>2252</v>
      </c>
      <c r="I4315" s="1348">
        <v>1381</v>
      </c>
      <c r="J4315" s="1351">
        <v>39751</v>
      </c>
      <c r="K4315" s="1352" t="s">
        <v>2253</v>
      </c>
      <c r="L4315" s="1352"/>
      <c r="M4315" s="1345" t="s">
        <v>1830</v>
      </c>
      <c r="N4315" s="1346" t="s">
        <v>13079</v>
      </c>
      <c r="O4315" s="1347"/>
      <c r="P4315" s="117" t="str">
        <f t="shared" si="33"/>
        <v>2601</v>
      </c>
      <c r="Q4315" s="117"/>
      <c r="R4315" s="1348">
        <v>260101018</v>
      </c>
      <c r="S4315" s="321"/>
      <c r="T4315" s="321"/>
    </row>
    <row r="4316" spans="1:20" ht="34.5" hidden="1" customHeight="1">
      <c r="A4316" s="1348">
        <v>260101019</v>
      </c>
      <c r="B4316" s="1339" t="str">
        <f t="shared" si="32"/>
        <v>2601</v>
      </c>
      <c r="C4316" s="1349" t="s">
        <v>2522</v>
      </c>
      <c r="D4316" s="1350">
        <v>1</v>
      </c>
      <c r="E4316" s="293" t="s">
        <v>13080</v>
      </c>
      <c r="F4316" s="1352" t="s">
        <v>13081</v>
      </c>
      <c r="G4316" s="1351">
        <v>41240</v>
      </c>
      <c r="H4316" s="1348" t="s">
        <v>2252</v>
      </c>
      <c r="I4316" s="1348">
        <v>1381</v>
      </c>
      <c r="J4316" s="1351">
        <v>39751</v>
      </c>
      <c r="K4316" s="1352" t="s">
        <v>2253</v>
      </c>
      <c r="L4316" s="1352"/>
      <c r="M4316" s="1345" t="s">
        <v>13082</v>
      </c>
      <c r="N4316" s="1346" t="s">
        <v>1830</v>
      </c>
      <c r="O4316" s="1347"/>
      <c r="P4316" s="117" t="str">
        <f t="shared" si="33"/>
        <v>2601</v>
      </c>
      <c r="Q4316" s="117"/>
      <c r="R4316" s="1348">
        <v>260101019</v>
      </c>
      <c r="S4316" s="321"/>
      <c r="T4316" s="321"/>
    </row>
    <row r="4317" spans="1:20" ht="34.5" hidden="1" customHeight="1">
      <c r="A4317" s="1348">
        <v>260101019</v>
      </c>
      <c r="B4317" s="1339" t="str">
        <f t="shared" si="32"/>
        <v>2601</v>
      </c>
      <c r="C4317" s="1349" t="s">
        <v>2522</v>
      </c>
      <c r="D4317" s="1350">
        <v>1</v>
      </c>
      <c r="E4317" s="293" t="s">
        <v>13083</v>
      </c>
      <c r="F4317" s="1352" t="s">
        <v>13084</v>
      </c>
      <c r="G4317" s="1351">
        <v>41148</v>
      </c>
      <c r="H4317" s="1348" t="s">
        <v>2252</v>
      </c>
      <c r="I4317" s="1348">
        <v>1381</v>
      </c>
      <c r="J4317" s="1351">
        <v>39751</v>
      </c>
      <c r="K4317" s="1352" t="s">
        <v>2253</v>
      </c>
      <c r="L4317" s="1352"/>
      <c r="M4317" s="1345" t="s">
        <v>1830</v>
      </c>
      <c r="N4317" s="1346" t="s">
        <v>1830</v>
      </c>
      <c r="O4317" s="1347"/>
      <c r="P4317" s="117" t="str">
        <f t="shared" si="33"/>
        <v>2601</v>
      </c>
      <c r="Q4317" s="117"/>
      <c r="R4317" s="1348">
        <v>260101019</v>
      </c>
      <c r="S4317" s="321"/>
      <c r="T4317" s="321"/>
    </row>
    <row r="4318" spans="1:20" ht="34.5" hidden="1" customHeight="1">
      <c r="A4318" s="1348">
        <v>260101020</v>
      </c>
      <c r="B4318" s="1339" t="str">
        <f t="shared" si="32"/>
        <v>2601</v>
      </c>
      <c r="C4318" s="1349" t="s">
        <v>2522</v>
      </c>
      <c r="D4318" s="1350">
        <v>1</v>
      </c>
      <c r="E4318" s="293" t="s">
        <v>13085</v>
      </c>
      <c r="F4318" s="1352" t="s">
        <v>13086</v>
      </c>
      <c r="G4318" s="1351">
        <v>41148</v>
      </c>
      <c r="H4318" s="1348" t="s">
        <v>2252</v>
      </c>
      <c r="I4318" s="1348">
        <v>1381</v>
      </c>
      <c r="J4318" s="1351">
        <v>39751</v>
      </c>
      <c r="K4318" s="1352" t="s">
        <v>2253</v>
      </c>
      <c r="L4318" s="1352"/>
      <c r="M4318" s="1345" t="s">
        <v>13087</v>
      </c>
      <c r="N4318" s="1346" t="s">
        <v>1830</v>
      </c>
      <c r="O4318" s="1347"/>
      <c r="P4318" s="117" t="str">
        <f t="shared" si="33"/>
        <v>2601</v>
      </c>
      <c r="Q4318" s="117"/>
      <c r="R4318" s="1348">
        <v>260101020</v>
      </c>
      <c r="S4318" s="321"/>
      <c r="T4318" s="321"/>
    </row>
    <row r="4319" spans="1:20" ht="34.5" hidden="1" customHeight="1">
      <c r="A4319" s="1348">
        <v>260101020</v>
      </c>
      <c r="B4319" s="1339" t="str">
        <f t="shared" si="32"/>
        <v>2601</v>
      </c>
      <c r="C4319" s="1349" t="s">
        <v>2522</v>
      </c>
      <c r="D4319" s="1350">
        <v>1</v>
      </c>
      <c r="E4319" s="293" t="s">
        <v>13088</v>
      </c>
      <c r="F4319" s="1352" t="s">
        <v>13089</v>
      </c>
      <c r="G4319" s="1351">
        <v>41602</v>
      </c>
      <c r="H4319" s="1348" t="s">
        <v>2252</v>
      </c>
      <c r="I4319" s="1348"/>
      <c r="J4319" s="1368"/>
      <c r="K4319" s="1352" t="s">
        <v>2253</v>
      </c>
      <c r="L4319" s="1352" t="s">
        <v>13090</v>
      </c>
      <c r="M4319" s="1345" t="s">
        <v>1830</v>
      </c>
      <c r="N4319" s="1346" t="s">
        <v>1830</v>
      </c>
      <c r="O4319" s="1347"/>
      <c r="P4319" s="117" t="str">
        <f t="shared" si="33"/>
        <v>2601</v>
      </c>
      <c r="Q4319" s="117"/>
      <c r="R4319" s="1348">
        <v>260101020</v>
      </c>
      <c r="S4319" s="321"/>
      <c r="T4319" s="321"/>
    </row>
    <row r="4320" spans="1:20" ht="34.5" hidden="1" customHeight="1">
      <c r="A4320" s="1348">
        <v>260101021</v>
      </c>
      <c r="B4320" s="1339" t="str">
        <f t="shared" si="32"/>
        <v>2601</v>
      </c>
      <c r="C4320" s="1349" t="s">
        <v>2522</v>
      </c>
      <c r="D4320" s="1350">
        <v>1</v>
      </c>
      <c r="E4320" s="293" t="s">
        <v>13088</v>
      </c>
      <c r="F4320" s="1352" t="s">
        <v>13089</v>
      </c>
      <c r="G4320" s="1351">
        <v>41976</v>
      </c>
      <c r="H4320" s="1348" t="s">
        <v>2252</v>
      </c>
      <c r="I4320" s="1348">
        <v>1416</v>
      </c>
      <c r="J4320" s="1351">
        <v>40325</v>
      </c>
      <c r="K4320" s="1352" t="s">
        <v>2253</v>
      </c>
      <c r="L4320" s="1352"/>
      <c r="M4320" s="1345" t="s">
        <v>1830</v>
      </c>
      <c r="N4320" s="1346" t="s">
        <v>1830</v>
      </c>
      <c r="O4320" s="1347"/>
      <c r="P4320" s="117" t="str">
        <f t="shared" si="33"/>
        <v>2601</v>
      </c>
      <c r="Q4320" s="117"/>
      <c r="R4320" s="1348">
        <v>260101021</v>
      </c>
      <c r="S4320" s="321"/>
      <c r="T4320" s="321"/>
    </row>
    <row r="4321" spans="1:20" ht="34.5" hidden="1" customHeight="1">
      <c r="A4321" s="1348">
        <v>260101021</v>
      </c>
      <c r="B4321" s="1339" t="str">
        <f t="shared" si="32"/>
        <v>2601</v>
      </c>
      <c r="C4321" s="1349" t="s">
        <v>2522</v>
      </c>
      <c r="D4321" s="1350">
        <v>1</v>
      </c>
      <c r="E4321" s="293" t="s">
        <v>13091</v>
      </c>
      <c r="F4321" s="1352" t="s">
        <v>13092</v>
      </c>
      <c r="G4321" s="1351">
        <v>41602</v>
      </c>
      <c r="H4321" s="1348" t="s">
        <v>2252</v>
      </c>
      <c r="I4321" s="1348"/>
      <c r="J4321" s="1368"/>
      <c r="K4321" s="1352" t="s">
        <v>2253</v>
      </c>
      <c r="L4321" s="1352" t="s">
        <v>13090</v>
      </c>
      <c r="M4321" s="1345" t="s">
        <v>13093</v>
      </c>
      <c r="N4321" s="1346" t="s">
        <v>1830</v>
      </c>
      <c r="O4321" s="1347"/>
      <c r="P4321" s="117" t="str">
        <f t="shared" si="33"/>
        <v>2601</v>
      </c>
      <c r="Q4321" s="117"/>
      <c r="R4321" s="1348">
        <v>260101021</v>
      </c>
      <c r="S4321" s="321"/>
      <c r="T4321" s="321"/>
    </row>
    <row r="4322" spans="1:20" ht="34.5" hidden="1" customHeight="1">
      <c r="A4322" s="1348">
        <v>260101021</v>
      </c>
      <c r="B4322" s="1339" t="str">
        <f t="shared" si="32"/>
        <v>2601</v>
      </c>
      <c r="C4322" s="1349" t="s">
        <v>2522</v>
      </c>
      <c r="D4322" s="1350">
        <v>1</v>
      </c>
      <c r="E4322" s="293" t="s">
        <v>13091</v>
      </c>
      <c r="F4322" s="1352" t="s">
        <v>13094</v>
      </c>
      <c r="G4322" s="1351">
        <v>41976</v>
      </c>
      <c r="H4322" s="1348" t="s">
        <v>2252</v>
      </c>
      <c r="I4322" s="1348">
        <v>1416</v>
      </c>
      <c r="J4322" s="1351">
        <v>40325</v>
      </c>
      <c r="K4322" s="1352" t="s">
        <v>2253</v>
      </c>
      <c r="L4322" s="1352"/>
      <c r="M4322" s="1345" t="s">
        <v>13095</v>
      </c>
      <c r="N4322" s="1346" t="s">
        <v>1830</v>
      </c>
      <c r="O4322" s="1347"/>
      <c r="P4322" s="117" t="str">
        <f t="shared" si="33"/>
        <v>2601</v>
      </c>
      <c r="Q4322" s="117"/>
      <c r="R4322" s="1348">
        <v>260101021</v>
      </c>
      <c r="S4322" s="321"/>
      <c r="T4322" s="321"/>
    </row>
    <row r="4323" spans="1:20" ht="34.5" hidden="1" customHeight="1">
      <c r="A4323" s="1348">
        <v>260101021</v>
      </c>
      <c r="B4323" s="1339" t="str">
        <f t="shared" si="32"/>
        <v>2601</v>
      </c>
      <c r="C4323" s="1349" t="s">
        <v>2522</v>
      </c>
      <c r="D4323" s="1350">
        <v>1</v>
      </c>
      <c r="E4323" s="293" t="s">
        <v>13096</v>
      </c>
      <c r="F4323" s="1352" t="s">
        <v>13097</v>
      </c>
      <c r="G4323" s="1351">
        <v>41602</v>
      </c>
      <c r="H4323" s="1348" t="s">
        <v>2252</v>
      </c>
      <c r="I4323" s="1348"/>
      <c r="J4323" s="1368"/>
      <c r="K4323" s="1352" t="s">
        <v>2253</v>
      </c>
      <c r="L4323" s="1352" t="s">
        <v>13090</v>
      </c>
      <c r="M4323" s="1345" t="s">
        <v>13010</v>
      </c>
      <c r="N4323" s="1346" t="s">
        <v>1830</v>
      </c>
      <c r="O4323" s="1347"/>
      <c r="P4323" s="117" t="str">
        <f t="shared" si="33"/>
        <v>2601</v>
      </c>
      <c r="Q4323" s="117"/>
      <c r="R4323" s="1348">
        <v>260101021</v>
      </c>
      <c r="S4323" s="321"/>
      <c r="T4323" s="321"/>
    </row>
    <row r="4324" spans="1:20" ht="34.5" hidden="1" customHeight="1">
      <c r="A4324" s="1348">
        <v>260101022</v>
      </c>
      <c r="B4324" s="1339" t="str">
        <f t="shared" si="32"/>
        <v>2601</v>
      </c>
      <c r="C4324" s="1349" t="s">
        <v>2522</v>
      </c>
      <c r="D4324" s="1350">
        <v>1</v>
      </c>
      <c r="E4324" s="293" t="s">
        <v>13096</v>
      </c>
      <c r="F4324" s="1352" t="s">
        <v>13097</v>
      </c>
      <c r="G4324" s="1351">
        <v>41976</v>
      </c>
      <c r="H4324" s="1348" t="s">
        <v>2252</v>
      </c>
      <c r="I4324" s="1348">
        <v>1416</v>
      </c>
      <c r="J4324" s="1351">
        <v>40325</v>
      </c>
      <c r="K4324" s="1352" t="s">
        <v>2253</v>
      </c>
      <c r="L4324" s="1352"/>
      <c r="M4324" s="1345" t="s">
        <v>1830</v>
      </c>
      <c r="N4324" s="1346" t="s">
        <v>1830</v>
      </c>
      <c r="O4324" s="1347"/>
      <c r="P4324" s="117" t="str">
        <f t="shared" si="33"/>
        <v>2601</v>
      </c>
      <c r="Q4324" s="117"/>
      <c r="R4324" s="1348">
        <v>260101022</v>
      </c>
      <c r="S4324" s="321"/>
      <c r="T4324" s="321"/>
    </row>
    <row r="4325" spans="1:20" ht="34.5" hidden="1" customHeight="1">
      <c r="A4325" s="1348">
        <v>260101023</v>
      </c>
      <c r="B4325" s="1339" t="str">
        <f t="shared" si="32"/>
        <v>2601</v>
      </c>
      <c r="C4325" s="1349" t="s">
        <v>2522</v>
      </c>
      <c r="D4325" s="1350">
        <v>1</v>
      </c>
      <c r="E4325" s="293" t="s">
        <v>13098</v>
      </c>
      <c r="F4325" s="1352" t="s">
        <v>13099</v>
      </c>
      <c r="G4325" s="1351">
        <v>41602</v>
      </c>
      <c r="H4325" s="1348" t="s">
        <v>2252</v>
      </c>
      <c r="I4325" s="1348"/>
      <c r="J4325" s="1368"/>
      <c r="K4325" s="1352" t="s">
        <v>2253</v>
      </c>
      <c r="L4325" s="1352" t="s">
        <v>13090</v>
      </c>
      <c r="M4325" s="1345" t="s">
        <v>1830</v>
      </c>
      <c r="N4325" s="1346" t="s">
        <v>1830</v>
      </c>
      <c r="O4325" s="1347"/>
      <c r="P4325" s="117" t="str">
        <f t="shared" si="33"/>
        <v>2601</v>
      </c>
      <c r="Q4325" s="117"/>
      <c r="R4325" s="1348">
        <v>260101023</v>
      </c>
      <c r="S4325" s="321"/>
      <c r="T4325" s="321"/>
    </row>
    <row r="4326" spans="1:20" ht="34.5" hidden="1" customHeight="1">
      <c r="A4326" s="1348">
        <v>260101024</v>
      </c>
      <c r="B4326" s="1339" t="str">
        <f t="shared" si="32"/>
        <v>2601</v>
      </c>
      <c r="C4326" s="1349" t="s">
        <v>2522</v>
      </c>
      <c r="D4326" s="1350">
        <v>1</v>
      </c>
      <c r="E4326" s="293" t="s">
        <v>13098</v>
      </c>
      <c r="F4326" s="1352" t="s">
        <v>13100</v>
      </c>
      <c r="G4326" s="1351">
        <v>41976</v>
      </c>
      <c r="H4326" s="1348" t="s">
        <v>2252</v>
      </c>
      <c r="I4326" s="1348">
        <v>1416</v>
      </c>
      <c r="J4326" s="1351">
        <v>40325</v>
      </c>
      <c r="K4326" s="1352" t="s">
        <v>2253</v>
      </c>
      <c r="L4326" s="1352"/>
      <c r="M4326" s="1345" t="s">
        <v>1830</v>
      </c>
      <c r="N4326" s="1346" t="s">
        <v>1830</v>
      </c>
      <c r="O4326" s="1347"/>
      <c r="P4326" s="117" t="str">
        <f t="shared" si="33"/>
        <v>2601</v>
      </c>
      <c r="Q4326" s="117"/>
      <c r="R4326" s="1348">
        <v>260101024</v>
      </c>
      <c r="S4326" s="321"/>
      <c r="T4326" s="321"/>
    </row>
    <row r="4327" spans="1:20" ht="34.5" hidden="1" customHeight="1">
      <c r="A4327" s="1348">
        <v>260101024</v>
      </c>
      <c r="B4327" s="1339" t="str">
        <f t="shared" si="32"/>
        <v>2601</v>
      </c>
      <c r="C4327" s="1349" t="s">
        <v>2522</v>
      </c>
      <c r="D4327" s="1350">
        <v>1</v>
      </c>
      <c r="E4327" s="293" t="s">
        <v>13101</v>
      </c>
      <c r="F4327" s="1352" t="s">
        <v>13102</v>
      </c>
      <c r="G4327" s="1351">
        <v>41820</v>
      </c>
      <c r="H4327" s="1348" t="s">
        <v>2252</v>
      </c>
      <c r="I4327" s="1348">
        <v>1416</v>
      </c>
      <c r="J4327" s="1351">
        <v>40325</v>
      </c>
      <c r="K4327" s="1352" t="s">
        <v>2253</v>
      </c>
      <c r="L4327" s="1352"/>
      <c r="M4327" s="1345" t="s">
        <v>1830</v>
      </c>
      <c r="N4327" s="1346" t="s">
        <v>1830</v>
      </c>
      <c r="O4327" s="1347"/>
      <c r="P4327" s="117" t="str">
        <f t="shared" si="33"/>
        <v>2601</v>
      </c>
      <c r="Q4327" s="117"/>
      <c r="R4327" s="1348">
        <v>260101024</v>
      </c>
      <c r="S4327" s="321"/>
      <c r="T4327" s="321"/>
    </row>
    <row r="4328" spans="1:20" ht="34.5" hidden="1" customHeight="1">
      <c r="A4328" s="1348">
        <v>260101025</v>
      </c>
      <c r="B4328" s="1339" t="str">
        <f t="shared" si="32"/>
        <v>2601</v>
      </c>
      <c r="C4328" s="1349" t="s">
        <v>2522</v>
      </c>
      <c r="D4328" s="1350">
        <v>2</v>
      </c>
      <c r="E4328" s="293" t="s">
        <v>13103</v>
      </c>
      <c r="F4328" s="1352" t="s">
        <v>13104</v>
      </c>
      <c r="G4328" s="1351">
        <v>44308</v>
      </c>
      <c r="H4328" s="1348" t="s">
        <v>2252</v>
      </c>
      <c r="I4328" s="1348">
        <v>1502</v>
      </c>
      <c r="J4328" s="1351">
        <v>41837</v>
      </c>
      <c r="K4328" s="1352" t="s">
        <v>2253</v>
      </c>
      <c r="L4328" s="1352"/>
      <c r="M4328" s="1345" t="s">
        <v>1830</v>
      </c>
      <c r="N4328" s="1346" t="s">
        <v>1830</v>
      </c>
      <c r="O4328" s="1347"/>
      <c r="P4328" s="117" t="str">
        <f t="shared" si="33"/>
        <v>2601</v>
      </c>
      <c r="Q4328" s="117"/>
      <c r="R4328" s="1348">
        <v>260101025</v>
      </c>
      <c r="S4328" s="321"/>
      <c r="T4328" s="321"/>
    </row>
    <row r="4329" spans="1:20" ht="34.5" hidden="1" customHeight="1">
      <c r="A4329" s="1348">
        <v>260101025</v>
      </c>
      <c r="B4329" s="1339" t="str">
        <f t="shared" si="32"/>
        <v>2601</v>
      </c>
      <c r="C4329" s="1349" t="s">
        <v>2522</v>
      </c>
      <c r="D4329" s="1350">
        <v>1</v>
      </c>
      <c r="E4329" s="293" t="s">
        <v>13105</v>
      </c>
      <c r="F4329" s="1352" t="s">
        <v>13106</v>
      </c>
      <c r="G4329" s="1351">
        <v>41820</v>
      </c>
      <c r="H4329" s="1348" t="s">
        <v>2252</v>
      </c>
      <c r="I4329" s="1348">
        <v>1416</v>
      </c>
      <c r="J4329" s="1351">
        <v>40325</v>
      </c>
      <c r="K4329" s="1352" t="s">
        <v>2253</v>
      </c>
      <c r="L4329" s="1353"/>
      <c r="M4329" s="1345" t="s">
        <v>1830</v>
      </c>
      <c r="N4329" s="1346" t="s">
        <v>1830</v>
      </c>
      <c r="O4329" s="1347"/>
      <c r="P4329" s="117" t="str">
        <f t="shared" si="33"/>
        <v>2601</v>
      </c>
      <c r="Q4329" s="117"/>
      <c r="R4329" s="1348">
        <v>260101025</v>
      </c>
      <c r="S4329" s="321"/>
      <c r="T4329" s="321"/>
    </row>
    <row r="4330" spans="1:20" ht="34.5" hidden="1" customHeight="1">
      <c r="A4330" s="1348">
        <v>260101026</v>
      </c>
      <c r="B4330" s="1339" t="str">
        <f t="shared" si="32"/>
        <v>2601</v>
      </c>
      <c r="C4330" s="1349" t="s">
        <v>2522</v>
      </c>
      <c r="D4330" s="1350">
        <v>2</v>
      </c>
      <c r="E4330" s="293" t="s">
        <v>13107</v>
      </c>
      <c r="F4330" s="1352" t="s">
        <v>13108</v>
      </c>
      <c r="G4330" s="1351">
        <v>44308</v>
      </c>
      <c r="H4330" s="1348" t="s">
        <v>2252</v>
      </c>
      <c r="I4330" s="1348">
        <v>1502</v>
      </c>
      <c r="J4330" s="1351">
        <v>41837</v>
      </c>
      <c r="K4330" s="1352" t="s">
        <v>2253</v>
      </c>
      <c r="L4330" s="1353"/>
      <c r="M4330" s="1345" t="s">
        <v>1830</v>
      </c>
      <c r="N4330" s="1346" t="s">
        <v>1830</v>
      </c>
      <c r="O4330" s="1347"/>
      <c r="P4330" s="117" t="str">
        <f t="shared" si="33"/>
        <v>2601</v>
      </c>
      <c r="Q4330" s="117"/>
      <c r="R4330" s="1348">
        <v>260101026</v>
      </c>
      <c r="S4330" s="321"/>
      <c r="T4330" s="321"/>
    </row>
    <row r="4331" spans="1:20" ht="34.5" hidden="1" customHeight="1">
      <c r="A4331" s="1348">
        <v>260101026</v>
      </c>
      <c r="B4331" s="1339" t="str">
        <f t="shared" si="32"/>
        <v>2601</v>
      </c>
      <c r="C4331" s="1349" t="s">
        <v>2522</v>
      </c>
      <c r="D4331" s="1350">
        <v>1</v>
      </c>
      <c r="E4331" s="293" t="s">
        <v>13109</v>
      </c>
      <c r="F4331" s="1352" t="s">
        <v>13110</v>
      </c>
      <c r="G4331" s="1351">
        <v>41820</v>
      </c>
      <c r="H4331" s="1348" t="s">
        <v>2252</v>
      </c>
      <c r="I4331" s="1348">
        <v>1416</v>
      </c>
      <c r="J4331" s="1351">
        <v>40325</v>
      </c>
      <c r="K4331" s="1352" t="s">
        <v>2253</v>
      </c>
      <c r="L4331" s="1353"/>
      <c r="M4331" s="1345" t="s">
        <v>1830</v>
      </c>
      <c r="N4331" s="1346" t="s">
        <v>1830</v>
      </c>
      <c r="O4331" s="1347"/>
      <c r="P4331" s="117" t="str">
        <f t="shared" si="33"/>
        <v>2601</v>
      </c>
      <c r="Q4331" s="117"/>
      <c r="R4331" s="1348">
        <v>260101026</v>
      </c>
      <c r="S4331" s="321"/>
      <c r="T4331" s="321"/>
    </row>
    <row r="4332" spans="1:20" ht="34.5" hidden="1" customHeight="1">
      <c r="A4332" s="1348">
        <v>260101027</v>
      </c>
      <c r="B4332" s="1339" t="str">
        <f t="shared" si="32"/>
        <v>2601</v>
      </c>
      <c r="C4332" s="1349" t="s">
        <v>2522</v>
      </c>
      <c r="D4332" s="1350">
        <v>2</v>
      </c>
      <c r="E4332" s="293" t="s">
        <v>13111</v>
      </c>
      <c r="F4332" s="1352" t="s">
        <v>13112</v>
      </c>
      <c r="G4332" s="1351">
        <v>44308</v>
      </c>
      <c r="H4332" s="1348" t="s">
        <v>2252</v>
      </c>
      <c r="I4332" s="1348">
        <v>1502</v>
      </c>
      <c r="J4332" s="1351">
        <v>41837</v>
      </c>
      <c r="K4332" s="1352" t="s">
        <v>2253</v>
      </c>
      <c r="L4332" s="1352"/>
      <c r="M4332" s="1345" t="s">
        <v>1830</v>
      </c>
      <c r="N4332" s="1346" t="s">
        <v>1830</v>
      </c>
      <c r="O4332" s="1347"/>
      <c r="P4332" s="117" t="str">
        <f t="shared" si="33"/>
        <v>2601</v>
      </c>
      <c r="Q4332" s="117"/>
      <c r="R4332" s="1348">
        <v>260101027</v>
      </c>
      <c r="S4332" s="321"/>
      <c r="T4332" s="321"/>
    </row>
    <row r="4333" spans="1:20" ht="34.5" hidden="1" customHeight="1">
      <c r="A4333" s="1348">
        <v>260101027</v>
      </c>
      <c r="B4333" s="1339" t="str">
        <f t="shared" si="32"/>
        <v>2601</v>
      </c>
      <c r="C4333" s="1349" t="s">
        <v>2522</v>
      </c>
      <c r="D4333" s="1350">
        <v>1</v>
      </c>
      <c r="E4333" s="293" t="s">
        <v>13113</v>
      </c>
      <c r="F4333" s="1352" t="s">
        <v>13114</v>
      </c>
      <c r="G4333" s="1356">
        <v>41602</v>
      </c>
      <c r="H4333" s="1348" t="s">
        <v>2252</v>
      </c>
      <c r="I4333" s="1348">
        <v>1416</v>
      </c>
      <c r="J4333" s="1351">
        <v>40325</v>
      </c>
      <c r="K4333" s="1352" t="s">
        <v>2253</v>
      </c>
      <c r="L4333" s="1352"/>
      <c r="M4333" s="1345" t="s">
        <v>1830</v>
      </c>
      <c r="N4333" s="1346" t="s">
        <v>1830</v>
      </c>
      <c r="O4333" s="1347"/>
      <c r="P4333" s="117" t="str">
        <f t="shared" si="33"/>
        <v>2601</v>
      </c>
      <c r="Q4333" s="117"/>
      <c r="R4333" s="1348">
        <v>260101027</v>
      </c>
      <c r="S4333" s="321"/>
      <c r="T4333" s="321"/>
    </row>
    <row r="4334" spans="1:20" ht="34.5" hidden="1" customHeight="1">
      <c r="A4334" s="1348">
        <v>260101028</v>
      </c>
      <c r="B4334" s="1339" t="str">
        <f t="shared" si="32"/>
        <v>2601</v>
      </c>
      <c r="C4334" s="1349" t="s">
        <v>2522</v>
      </c>
      <c r="D4334" s="1350">
        <v>1</v>
      </c>
      <c r="E4334" s="293" t="s">
        <v>13115</v>
      </c>
      <c r="F4334" s="1352" t="s">
        <v>13116</v>
      </c>
      <c r="G4334" s="1351">
        <v>41820</v>
      </c>
      <c r="H4334" s="1348" t="s">
        <v>2252</v>
      </c>
      <c r="I4334" s="1348">
        <v>1416</v>
      </c>
      <c r="J4334" s="1351">
        <v>40325</v>
      </c>
      <c r="K4334" s="1352" t="s">
        <v>2253</v>
      </c>
      <c r="L4334" s="1352"/>
      <c r="M4334" s="1345" t="s">
        <v>1830</v>
      </c>
      <c r="N4334" s="1346" t="s">
        <v>1830</v>
      </c>
      <c r="O4334" s="1347"/>
      <c r="P4334" s="117" t="str">
        <f t="shared" si="33"/>
        <v>2601</v>
      </c>
      <c r="Q4334" s="117"/>
      <c r="R4334" s="1348">
        <v>260101028</v>
      </c>
      <c r="S4334" s="321"/>
      <c r="T4334" s="321"/>
    </row>
    <row r="4335" spans="1:20" ht="34.5" hidden="1" customHeight="1">
      <c r="A4335" s="1348">
        <v>260101029</v>
      </c>
      <c r="B4335" s="1339" t="str">
        <f t="shared" si="32"/>
        <v>2601</v>
      </c>
      <c r="C4335" s="1349" t="s">
        <v>2522</v>
      </c>
      <c r="D4335" s="1350">
        <v>2</v>
      </c>
      <c r="E4335" s="293" t="s">
        <v>13117</v>
      </c>
      <c r="F4335" s="1352" t="s">
        <v>13118</v>
      </c>
      <c r="G4335" s="1356">
        <v>45291</v>
      </c>
      <c r="H4335" s="1348" t="s">
        <v>2353</v>
      </c>
      <c r="I4335" s="1348">
        <v>1502</v>
      </c>
      <c r="J4335" s="1351">
        <v>41837</v>
      </c>
      <c r="K4335" s="1352" t="s">
        <v>2253</v>
      </c>
      <c r="L4335" s="1353"/>
      <c r="M4335" s="1345" t="s">
        <v>1830</v>
      </c>
      <c r="N4335" s="1346" t="s">
        <v>13119</v>
      </c>
      <c r="O4335" s="1347" t="s">
        <v>1830</v>
      </c>
      <c r="P4335" s="117" t="str">
        <f t="shared" si="33"/>
        <v>2601</v>
      </c>
      <c r="Q4335" s="117"/>
      <c r="R4335" s="1348">
        <v>260101029</v>
      </c>
      <c r="S4335" s="321"/>
      <c r="T4335" s="321"/>
    </row>
    <row r="4336" spans="1:20" ht="34.5" hidden="1" customHeight="1">
      <c r="A4336" s="1348">
        <v>260101029</v>
      </c>
      <c r="B4336" s="1339" t="str">
        <f t="shared" si="32"/>
        <v>2601</v>
      </c>
      <c r="C4336" s="1349" t="s">
        <v>2522</v>
      </c>
      <c r="D4336" s="1350">
        <v>1</v>
      </c>
      <c r="E4336" s="293" t="s">
        <v>13120</v>
      </c>
      <c r="F4336" s="1352" t="s">
        <v>13121</v>
      </c>
      <c r="G4336" s="1351">
        <v>41976</v>
      </c>
      <c r="H4336" s="1348" t="s">
        <v>2252</v>
      </c>
      <c r="I4336" s="1348">
        <v>1416</v>
      </c>
      <c r="J4336" s="1356">
        <v>40325</v>
      </c>
      <c r="K4336" s="1352" t="s">
        <v>2253</v>
      </c>
      <c r="L4336" s="1353"/>
      <c r="M4336" s="1345" t="s">
        <v>1830</v>
      </c>
      <c r="N4336" s="1346" t="s">
        <v>1830</v>
      </c>
      <c r="O4336" s="1347"/>
      <c r="P4336" s="117" t="str">
        <f t="shared" si="33"/>
        <v>2601</v>
      </c>
      <c r="Q4336" s="117"/>
      <c r="R4336" s="1348">
        <v>260101029</v>
      </c>
      <c r="S4336" s="321"/>
      <c r="T4336" s="321"/>
    </row>
    <row r="4337" spans="1:20" ht="34.5" hidden="1" customHeight="1">
      <c r="A4337" s="1348">
        <v>260101030</v>
      </c>
      <c r="B4337" s="1339" t="str">
        <f t="shared" si="32"/>
        <v>2601</v>
      </c>
      <c r="C4337" s="1349" t="s">
        <v>2522</v>
      </c>
      <c r="D4337" s="1350">
        <v>1</v>
      </c>
      <c r="E4337" s="293" t="s">
        <v>13122</v>
      </c>
      <c r="F4337" s="1352" t="s">
        <v>13123</v>
      </c>
      <c r="G4337" s="1351">
        <v>41976</v>
      </c>
      <c r="H4337" s="1348" t="s">
        <v>2252</v>
      </c>
      <c r="I4337" s="1348">
        <v>1416</v>
      </c>
      <c r="J4337" s="1351">
        <v>40325</v>
      </c>
      <c r="K4337" s="1352" t="s">
        <v>2253</v>
      </c>
      <c r="L4337" s="1353"/>
      <c r="M4337" s="1345" t="s">
        <v>1830</v>
      </c>
      <c r="N4337" s="1346" t="s">
        <v>1830</v>
      </c>
      <c r="O4337" s="1347"/>
      <c r="P4337" s="117" t="str">
        <f t="shared" si="33"/>
        <v>2601</v>
      </c>
      <c r="Q4337" s="117"/>
      <c r="R4337" s="1348">
        <v>260101030</v>
      </c>
      <c r="S4337" s="321"/>
      <c r="T4337" s="321"/>
    </row>
    <row r="4338" spans="1:20" ht="34.5" hidden="1" customHeight="1">
      <c r="A4338" s="1348">
        <v>260101030</v>
      </c>
      <c r="B4338" s="1339" t="str">
        <f t="shared" ref="B4338:B4592" si="34">MID(A4338,1,4)</f>
        <v>2601</v>
      </c>
      <c r="C4338" s="1349" t="s">
        <v>2522</v>
      </c>
      <c r="D4338" s="1350">
        <v>1</v>
      </c>
      <c r="E4338" s="293" t="s">
        <v>13124</v>
      </c>
      <c r="F4338" s="1352" t="s">
        <v>13125</v>
      </c>
      <c r="G4338" s="1351">
        <v>41976</v>
      </c>
      <c r="H4338" s="1348" t="s">
        <v>2252</v>
      </c>
      <c r="I4338" s="1348">
        <v>1416</v>
      </c>
      <c r="J4338" s="1351">
        <v>40325</v>
      </c>
      <c r="K4338" s="1352" t="s">
        <v>2253</v>
      </c>
      <c r="L4338" s="1352" t="s">
        <v>13126</v>
      </c>
      <c r="M4338" s="1345" t="s">
        <v>1830</v>
      </c>
      <c r="N4338" s="1346" t="s">
        <v>1830</v>
      </c>
      <c r="O4338" s="1347"/>
      <c r="P4338" s="117" t="str">
        <f t="shared" ref="P4338:P4592" si="35">MID(A4338,1,4)</f>
        <v>2601</v>
      </c>
      <c r="Q4338" s="117"/>
      <c r="R4338" s="1348">
        <v>260101030</v>
      </c>
      <c r="S4338" s="321"/>
      <c r="T4338" s="321"/>
    </row>
    <row r="4339" spans="1:20" ht="34.5" hidden="1" customHeight="1">
      <c r="A4339" s="1348">
        <v>260101031</v>
      </c>
      <c r="B4339" s="1339" t="str">
        <f t="shared" si="34"/>
        <v>2601</v>
      </c>
      <c r="C4339" s="1349" t="s">
        <v>2522</v>
      </c>
      <c r="D4339" s="1350">
        <v>1</v>
      </c>
      <c r="E4339" s="293" t="s">
        <v>13127</v>
      </c>
      <c r="F4339" s="1352" t="s">
        <v>13128</v>
      </c>
      <c r="G4339" s="1351">
        <v>41976</v>
      </c>
      <c r="H4339" s="1348" t="s">
        <v>2252</v>
      </c>
      <c r="I4339" s="1348">
        <v>1416</v>
      </c>
      <c r="J4339" s="1351">
        <v>40325</v>
      </c>
      <c r="K4339" s="1352" t="s">
        <v>2253</v>
      </c>
      <c r="L4339" s="1353"/>
      <c r="M4339" s="1345" t="s">
        <v>1830</v>
      </c>
      <c r="N4339" s="1346" t="s">
        <v>1830</v>
      </c>
      <c r="O4339" s="1347"/>
      <c r="P4339" s="117" t="str">
        <f t="shared" si="35"/>
        <v>2601</v>
      </c>
      <c r="Q4339" s="117"/>
      <c r="R4339" s="1348">
        <v>260101031</v>
      </c>
      <c r="S4339" s="321"/>
      <c r="T4339" s="321"/>
    </row>
    <row r="4340" spans="1:20" ht="34.5" hidden="1" customHeight="1">
      <c r="A4340" s="1348">
        <v>260101032</v>
      </c>
      <c r="B4340" s="1339" t="str">
        <f t="shared" si="34"/>
        <v>2601</v>
      </c>
      <c r="C4340" s="1349" t="s">
        <v>2522</v>
      </c>
      <c r="D4340" s="1350">
        <v>2</v>
      </c>
      <c r="E4340" s="293" t="s">
        <v>13129</v>
      </c>
      <c r="F4340" s="1352" t="s">
        <v>13130</v>
      </c>
      <c r="G4340" s="1351">
        <v>43099</v>
      </c>
      <c r="H4340" s="1348" t="s">
        <v>2252</v>
      </c>
      <c r="I4340" s="1348">
        <v>1488</v>
      </c>
      <c r="J4340" s="1351">
        <v>41557</v>
      </c>
      <c r="K4340" s="1352" t="s">
        <v>2253</v>
      </c>
      <c r="L4340" s="1352"/>
      <c r="M4340" s="1345" t="s">
        <v>1830</v>
      </c>
      <c r="N4340" s="1346" t="s">
        <v>1830</v>
      </c>
      <c r="O4340" s="1347"/>
      <c r="P4340" s="117" t="str">
        <f t="shared" si="35"/>
        <v>2601</v>
      </c>
      <c r="Q4340" s="117"/>
      <c r="R4340" s="1348">
        <v>260101032</v>
      </c>
      <c r="S4340" s="321"/>
      <c r="T4340" s="321"/>
    </row>
    <row r="4341" spans="1:20" ht="34.5" hidden="1" customHeight="1">
      <c r="A4341" s="1348">
        <v>260101032</v>
      </c>
      <c r="B4341" s="1339" t="str">
        <f t="shared" si="34"/>
        <v>2601</v>
      </c>
      <c r="C4341" s="1349" t="s">
        <v>2522</v>
      </c>
      <c r="D4341" s="1350">
        <v>1</v>
      </c>
      <c r="E4341" s="293" t="s">
        <v>13131</v>
      </c>
      <c r="F4341" s="1352" t="s">
        <v>13132</v>
      </c>
      <c r="G4341" s="1351">
        <v>41976</v>
      </c>
      <c r="H4341" s="1348" t="s">
        <v>2252</v>
      </c>
      <c r="I4341" s="1348">
        <v>1416</v>
      </c>
      <c r="J4341" s="1351">
        <v>40325</v>
      </c>
      <c r="K4341" s="1352" t="s">
        <v>2253</v>
      </c>
      <c r="L4341" s="1352" t="s">
        <v>13126</v>
      </c>
      <c r="M4341" s="1345" t="s">
        <v>1830</v>
      </c>
      <c r="N4341" s="1346" t="s">
        <v>1830</v>
      </c>
      <c r="O4341" s="1347"/>
      <c r="P4341" s="117" t="str">
        <f t="shared" si="35"/>
        <v>2601</v>
      </c>
      <c r="Q4341" s="117"/>
      <c r="R4341" s="1348">
        <v>260101032</v>
      </c>
      <c r="S4341" s="321"/>
      <c r="T4341" s="321"/>
    </row>
    <row r="4342" spans="1:20" ht="34.5" hidden="1" customHeight="1">
      <c r="A4342" s="1348">
        <v>260101033</v>
      </c>
      <c r="B4342" s="1339" t="str">
        <f t="shared" si="34"/>
        <v>2601</v>
      </c>
      <c r="C4342" s="1349" t="s">
        <v>2522</v>
      </c>
      <c r="D4342" s="1350">
        <v>1</v>
      </c>
      <c r="E4342" s="293" t="s">
        <v>13133</v>
      </c>
      <c r="F4342" s="1352" t="s">
        <v>13134</v>
      </c>
      <c r="G4342" s="1356">
        <v>41976</v>
      </c>
      <c r="H4342" s="1348" t="s">
        <v>2252</v>
      </c>
      <c r="I4342" s="1348">
        <v>1416</v>
      </c>
      <c r="J4342" s="1356">
        <v>40325</v>
      </c>
      <c r="K4342" s="1352" t="s">
        <v>2253</v>
      </c>
      <c r="L4342" s="1352"/>
      <c r="M4342" s="1345" t="s">
        <v>1830</v>
      </c>
      <c r="N4342" s="1346" t="s">
        <v>1830</v>
      </c>
      <c r="O4342" s="1347"/>
      <c r="P4342" s="117" t="str">
        <f t="shared" si="35"/>
        <v>2601</v>
      </c>
      <c r="Q4342" s="117"/>
      <c r="R4342" s="1348">
        <v>260101033</v>
      </c>
      <c r="S4342" s="321"/>
      <c r="T4342" s="321"/>
    </row>
    <row r="4343" spans="1:20" ht="34.5" hidden="1" customHeight="1">
      <c r="A4343" s="1348">
        <v>260101033</v>
      </c>
      <c r="B4343" s="1339" t="str">
        <f t="shared" si="34"/>
        <v>2601</v>
      </c>
      <c r="C4343" s="1349" t="s">
        <v>2522</v>
      </c>
      <c r="D4343" s="1350">
        <v>2</v>
      </c>
      <c r="E4343" s="293" t="s">
        <v>13135</v>
      </c>
      <c r="F4343" s="1352" t="s">
        <v>13134</v>
      </c>
      <c r="G4343" s="1356">
        <v>43099</v>
      </c>
      <c r="H4343" s="1348" t="s">
        <v>2252</v>
      </c>
      <c r="I4343" s="1348">
        <v>1488</v>
      </c>
      <c r="J4343" s="1356">
        <v>41557</v>
      </c>
      <c r="K4343" s="1352" t="s">
        <v>2253</v>
      </c>
      <c r="L4343" s="1352"/>
      <c r="M4343" s="1345" t="s">
        <v>13136</v>
      </c>
      <c r="N4343" s="1346" t="s">
        <v>1830</v>
      </c>
      <c r="O4343" s="1347"/>
      <c r="P4343" s="117" t="str">
        <f t="shared" si="35"/>
        <v>2601</v>
      </c>
      <c r="Q4343" s="117"/>
      <c r="R4343" s="1348">
        <v>260101033</v>
      </c>
      <c r="S4343" s="321"/>
      <c r="T4343" s="321"/>
    </row>
    <row r="4344" spans="1:20" ht="34.5" hidden="1" customHeight="1">
      <c r="A4344" s="1348">
        <v>260101033</v>
      </c>
      <c r="B4344" s="1339" t="str">
        <f t="shared" si="34"/>
        <v>2601</v>
      </c>
      <c r="C4344" s="1349" t="s">
        <v>2522</v>
      </c>
      <c r="D4344" s="1350">
        <v>1</v>
      </c>
      <c r="E4344" s="293" t="s">
        <v>13137</v>
      </c>
      <c r="F4344" s="1352" t="s">
        <v>13138</v>
      </c>
      <c r="G4344" s="1351">
        <v>41976</v>
      </c>
      <c r="H4344" s="1348" t="s">
        <v>2252</v>
      </c>
      <c r="I4344" s="1348">
        <v>1416</v>
      </c>
      <c r="J4344" s="1356">
        <v>40325</v>
      </c>
      <c r="K4344" s="1352" t="s">
        <v>2253</v>
      </c>
      <c r="L4344" s="1352"/>
      <c r="M4344" s="1345" t="s">
        <v>1830</v>
      </c>
      <c r="N4344" s="1346" t="s">
        <v>13139</v>
      </c>
      <c r="O4344" s="1347"/>
      <c r="P4344" s="117" t="str">
        <f t="shared" si="35"/>
        <v>2601</v>
      </c>
      <c r="Q4344" s="117"/>
      <c r="R4344" s="1348">
        <v>260101033</v>
      </c>
      <c r="S4344" s="321"/>
      <c r="T4344" s="321"/>
    </row>
    <row r="4345" spans="1:20" ht="34.5" hidden="1" customHeight="1">
      <c r="A4345" s="1348">
        <v>260101033</v>
      </c>
      <c r="B4345" s="1339" t="str">
        <f t="shared" si="34"/>
        <v>2601</v>
      </c>
      <c r="C4345" s="1349" t="s">
        <v>2522</v>
      </c>
      <c r="D4345" s="1350">
        <v>2</v>
      </c>
      <c r="E4345" s="293" t="s">
        <v>13140</v>
      </c>
      <c r="F4345" s="1352" t="s">
        <v>13141</v>
      </c>
      <c r="G4345" s="1356">
        <v>43880</v>
      </c>
      <c r="H4345" s="1348" t="s">
        <v>2252</v>
      </c>
      <c r="I4345" s="1348">
        <v>1495</v>
      </c>
      <c r="J4345" s="1356">
        <v>41718</v>
      </c>
      <c r="K4345" s="1352" t="s">
        <v>2253</v>
      </c>
      <c r="L4345" s="1352"/>
      <c r="M4345" s="1345" t="s">
        <v>1830</v>
      </c>
      <c r="N4345" s="1346" t="s">
        <v>1830</v>
      </c>
      <c r="O4345" s="1347"/>
      <c r="P4345" s="117" t="str">
        <f t="shared" si="35"/>
        <v>2601</v>
      </c>
      <c r="Q4345" s="117"/>
      <c r="R4345" s="1348">
        <v>260101033</v>
      </c>
      <c r="S4345" s="321"/>
      <c r="T4345" s="321"/>
    </row>
    <row r="4346" spans="1:20" ht="34.5" hidden="1" customHeight="1">
      <c r="A4346" s="1348">
        <v>260101033</v>
      </c>
      <c r="B4346" s="1339" t="str">
        <f t="shared" si="34"/>
        <v>2601</v>
      </c>
      <c r="C4346" s="1349" t="s">
        <v>2522</v>
      </c>
      <c r="D4346" s="1350">
        <v>1</v>
      </c>
      <c r="E4346" s="293" t="s">
        <v>13142</v>
      </c>
      <c r="F4346" s="1352" t="s">
        <v>13143</v>
      </c>
      <c r="G4346" s="1356">
        <v>41976</v>
      </c>
      <c r="H4346" s="1348" t="s">
        <v>2252</v>
      </c>
      <c r="I4346" s="1348">
        <v>1416</v>
      </c>
      <c r="J4346" s="1356">
        <v>40325</v>
      </c>
      <c r="K4346" s="1352" t="s">
        <v>2253</v>
      </c>
      <c r="L4346" s="1352"/>
      <c r="M4346" s="1345" t="s">
        <v>1830</v>
      </c>
      <c r="N4346" s="1346" t="s">
        <v>1830</v>
      </c>
      <c r="O4346" s="1347"/>
      <c r="P4346" s="117" t="str">
        <f t="shared" si="35"/>
        <v>2601</v>
      </c>
      <c r="Q4346" s="117"/>
      <c r="R4346" s="1348">
        <v>260101033</v>
      </c>
      <c r="S4346" s="321"/>
      <c r="T4346" s="321"/>
    </row>
    <row r="4347" spans="1:20" ht="34.5" hidden="1" customHeight="1">
      <c r="A4347" s="1348">
        <v>260101034</v>
      </c>
      <c r="B4347" s="1339" t="str">
        <f t="shared" si="34"/>
        <v>2601</v>
      </c>
      <c r="C4347" s="1349" t="s">
        <v>2522</v>
      </c>
      <c r="D4347" s="1350">
        <v>2</v>
      </c>
      <c r="E4347" s="293" t="s">
        <v>13144</v>
      </c>
      <c r="F4347" s="1352" t="s">
        <v>13145</v>
      </c>
      <c r="G4347" s="1356">
        <v>43880</v>
      </c>
      <c r="H4347" s="1348" t="s">
        <v>2252</v>
      </c>
      <c r="I4347" s="1348">
        <v>1495</v>
      </c>
      <c r="J4347" s="1356">
        <v>41718</v>
      </c>
      <c r="K4347" s="1352" t="s">
        <v>2253</v>
      </c>
      <c r="L4347" s="1352"/>
      <c r="M4347" s="1345" t="s">
        <v>1830</v>
      </c>
      <c r="N4347" s="1346" t="s">
        <v>1830</v>
      </c>
      <c r="O4347" s="1347"/>
      <c r="P4347" s="117" t="str">
        <f t="shared" si="35"/>
        <v>2601</v>
      </c>
      <c r="Q4347" s="117"/>
      <c r="R4347" s="1348">
        <v>260101034</v>
      </c>
      <c r="S4347" s="321"/>
      <c r="T4347" s="321"/>
    </row>
    <row r="4348" spans="1:20" ht="34.5" hidden="1" customHeight="1">
      <c r="A4348" s="1348">
        <v>260101034</v>
      </c>
      <c r="B4348" s="1339" t="str">
        <f t="shared" si="34"/>
        <v>2601</v>
      </c>
      <c r="C4348" s="1349" t="s">
        <v>2522</v>
      </c>
      <c r="D4348" s="1350">
        <v>1</v>
      </c>
      <c r="E4348" s="293" t="s">
        <v>13146</v>
      </c>
      <c r="F4348" s="1352" t="s">
        <v>13147</v>
      </c>
      <c r="G4348" s="1356">
        <v>41976</v>
      </c>
      <c r="H4348" s="1348" t="s">
        <v>2252</v>
      </c>
      <c r="I4348" s="1348">
        <v>1416</v>
      </c>
      <c r="J4348" s="1356">
        <v>40325</v>
      </c>
      <c r="K4348" s="1352" t="s">
        <v>2253</v>
      </c>
      <c r="L4348" s="1352"/>
      <c r="M4348" s="1345" t="s">
        <v>12508</v>
      </c>
      <c r="N4348" s="1346" t="s">
        <v>1830</v>
      </c>
      <c r="O4348" s="1347"/>
      <c r="P4348" s="117" t="str">
        <f t="shared" si="35"/>
        <v>2601</v>
      </c>
      <c r="Q4348" s="117"/>
      <c r="R4348" s="1348">
        <v>260101034</v>
      </c>
      <c r="S4348" s="321"/>
      <c r="T4348" s="321"/>
    </row>
    <row r="4349" spans="1:20" ht="34.5" hidden="1" customHeight="1">
      <c r="A4349" s="1348">
        <v>260101034</v>
      </c>
      <c r="B4349" s="1339" t="str">
        <f t="shared" si="34"/>
        <v>2601</v>
      </c>
      <c r="C4349" s="1349" t="s">
        <v>2522</v>
      </c>
      <c r="D4349" s="1350">
        <v>2</v>
      </c>
      <c r="E4349" s="293" t="s">
        <v>13148</v>
      </c>
      <c r="F4349" s="1352" t="s">
        <v>13149</v>
      </c>
      <c r="G4349" s="1356">
        <v>43880</v>
      </c>
      <c r="H4349" s="1348" t="s">
        <v>2252</v>
      </c>
      <c r="I4349" s="1348">
        <v>1495</v>
      </c>
      <c r="J4349" s="1356">
        <v>41718</v>
      </c>
      <c r="K4349" s="1352" t="s">
        <v>2253</v>
      </c>
      <c r="L4349" s="1352"/>
      <c r="M4349" s="1345" t="s">
        <v>4206</v>
      </c>
      <c r="N4349" s="1346" t="s">
        <v>1830</v>
      </c>
      <c r="O4349" s="1347"/>
      <c r="P4349" s="117" t="str">
        <f t="shared" si="35"/>
        <v>2601</v>
      </c>
      <c r="Q4349" s="117"/>
      <c r="R4349" s="1348">
        <v>260101034</v>
      </c>
      <c r="S4349" s="321"/>
      <c r="T4349" s="321"/>
    </row>
    <row r="4350" spans="1:20" ht="34.5" hidden="1" customHeight="1">
      <c r="A4350" s="1348">
        <v>260101034</v>
      </c>
      <c r="B4350" s="1339" t="str">
        <f t="shared" si="34"/>
        <v>2601</v>
      </c>
      <c r="C4350" s="1349" t="s">
        <v>2522</v>
      </c>
      <c r="D4350" s="1350">
        <v>1</v>
      </c>
      <c r="E4350" s="293" t="s">
        <v>13150</v>
      </c>
      <c r="F4350" s="1352" t="s">
        <v>13151</v>
      </c>
      <c r="G4350" s="1356">
        <v>41976</v>
      </c>
      <c r="H4350" s="1348" t="s">
        <v>2252</v>
      </c>
      <c r="I4350" s="1348">
        <v>1416</v>
      </c>
      <c r="J4350" s="1356">
        <v>40325</v>
      </c>
      <c r="K4350" s="1352" t="s">
        <v>2253</v>
      </c>
      <c r="L4350" s="1352"/>
      <c r="M4350" s="1345" t="s">
        <v>13152</v>
      </c>
      <c r="N4350" s="1346" t="s">
        <v>1830</v>
      </c>
      <c r="O4350" s="1347"/>
      <c r="P4350" s="117" t="str">
        <f t="shared" si="35"/>
        <v>2601</v>
      </c>
      <c r="Q4350" s="117"/>
      <c r="R4350" s="1348">
        <v>260101034</v>
      </c>
      <c r="S4350" s="321"/>
      <c r="T4350" s="321"/>
    </row>
    <row r="4351" spans="1:20" ht="34.5" hidden="1" customHeight="1">
      <c r="A4351" s="1348">
        <v>260101034</v>
      </c>
      <c r="B4351" s="1339" t="str">
        <f t="shared" si="34"/>
        <v>2601</v>
      </c>
      <c r="C4351" s="1349" t="s">
        <v>2522</v>
      </c>
      <c r="D4351" s="1350">
        <v>2</v>
      </c>
      <c r="E4351" s="293" t="s">
        <v>13153</v>
      </c>
      <c r="F4351" s="1352" t="s">
        <v>13154</v>
      </c>
      <c r="G4351" s="1351">
        <v>43880</v>
      </c>
      <c r="H4351" s="1348" t="s">
        <v>2252</v>
      </c>
      <c r="I4351" s="1348">
        <v>1495</v>
      </c>
      <c r="J4351" s="1351">
        <v>41718</v>
      </c>
      <c r="K4351" s="1352" t="s">
        <v>2253</v>
      </c>
      <c r="L4351" s="1352"/>
      <c r="M4351" s="1345" t="s">
        <v>1830</v>
      </c>
      <c r="N4351" s="1346" t="s">
        <v>13155</v>
      </c>
      <c r="O4351" s="1347"/>
      <c r="P4351" s="117" t="str">
        <f t="shared" si="35"/>
        <v>2601</v>
      </c>
      <c r="Q4351" s="117"/>
      <c r="R4351" s="1348">
        <v>260101034</v>
      </c>
      <c r="S4351" s="321"/>
      <c r="T4351" s="321"/>
    </row>
    <row r="4352" spans="1:20" ht="34.5" hidden="1" customHeight="1">
      <c r="A4352" s="1348">
        <v>260101035</v>
      </c>
      <c r="B4352" s="1339" t="str">
        <f t="shared" si="34"/>
        <v>2601</v>
      </c>
      <c r="C4352" s="1349" t="s">
        <v>2522</v>
      </c>
      <c r="D4352" s="1350">
        <v>1</v>
      </c>
      <c r="E4352" s="293" t="s">
        <v>13156</v>
      </c>
      <c r="F4352" s="1352" t="s">
        <v>13157</v>
      </c>
      <c r="G4352" s="1351">
        <v>41976</v>
      </c>
      <c r="H4352" s="1348" t="s">
        <v>2252</v>
      </c>
      <c r="I4352" s="1348">
        <v>1416</v>
      </c>
      <c r="J4352" s="1351">
        <v>40325</v>
      </c>
      <c r="K4352" s="1352" t="s">
        <v>2253</v>
      </c>
      <c r="L4352" s="1352"/>
      <c r="M4352" s="1345" t="s">
        <v>1830</v>
      </c>
      <c r="N4352" s="1346" t="s">
        <v>1830</v>
      </c>
      <c r="O4352" s="1347"/>
      <c r="P4352" s="117" t="str">
        <f t="shared" si="35"/>
        <v>2601</v>
      </c>
      <c r="Q4352" s="117"/>
      <c r="R4352" s="1348">
        <v>260101035</v>
      </c>
      <c r="S4352" s="321"/>
      <c r="T4352" s="321"/>
    </row>
    <row r="4353" spans="1:20" ht="34.5" hidden="1" customHeight="1">
      <c r="A4353" s="1348">
        <v>260101035</v>
      </c>
      <c r="B4353" s="1339" t="str">
        <f t="shared" si="34"/>
        <v>2601</v>
      </c>
      <c r="C4353" s="1349" t="s">
        <v>2522</v>
      </c>
      <c r="D4353" s="1350">
        <v>2</v>
      </c>
      <c r="E4353" s="293" t="s">
        <v>13158</v>
      </c>
      <c r="F4353" s="1352" t="s">
        <v>13159</v>
      </c>
      <c r="G4353" s="1356">
        <v>43880</v>
      </c>
      <c r="H4353" s="1348" t="s">
        <v>2252</v>
      </c>
      <c r="I4353" s="1348">
        <v>1495</v>
      </c>
      <c r="J4353" s="1356">
        <v>41718</v>
      </c>
      <c r="K4353" s="1352" t="s">
        <v>2253</v>
      </c>
      <c r="L4353" s="1352"/>
      <c r="M4353" s="1345" t="s">
        <v>13160</v>
      </c>
      <c r="N4353" s="1346" t="s">
        <v>1830</v>
      </c>
      <c r="O4353" s="1347"/>
      <c r="P4353" s="117" t="str">
        <f t="shared" si="35"/>
        <v>2601</v>
      </c>
      <c r="Q4353" s="117"/>
      <c r="R4353" s="1348">
        <v>260101035</v>
      </c>
      <c r="S4353" s="321"/>
      <c r="T4353" s="321"/>
    </row>
    <row r="4354" spans="1:20" ht="34.5" hidden="1" customHeight="1">
      <c r="A4354" s="1348">
        <v>260101036</v>
      </c>
      <c r="B4354" s="1339" t="str">
        <f t="shared" si="34"/>
        <v>2601</v>
      </c>
      <c r="C4354" s="1349" t="s">
        <v>2522</v>
      </c>
      <c r="D4354" s="1350">
        <v>1</v>
      </c>
      <c r="E4354" s="293" t="s">
        <v>13161</v>
      </c>
      <c r="F4354" s="1352" t="s">
        <v>13162</v>
      </c>
      <c r="G4354" s="1356">
        <v>41976</v>
      </c>
      <c r="H4354" s="1348" t="s">
        <v>2252</v>
      </c>
      <c r="I4354" s="1348">
        <v>1416</v>
      </c>
      <c r="J4354" s="1356">
        <v>40325</v>
      </c>
      <c r="K4354" s="1352" t="s">
        <v>2253</v>
      </c>
      <c r="L4354" s="1352"/>
      <c r="M4354" s="1345" t="s">
        <v>3308</v>
      </c>
      <c r="N4354" s="1346" t="s">
        <v>1830</v>
      </c>
      <c r="O4354" s="1347"/>
      <c r="P4354" s="117" t="str">
        <f t="shared" si="35"/>
        <v>2601</v>
      </c>
      <c r="Q4354" s="117"/>
      <c r="R4354" s="1348">
        <v>260101036</v>
      </c>
      <c r="S4354" s="321"/>
      <c r="T4354" s="321"/>
    </row>
    <row r="4355" spans="1:20" ht="34.5" hidden="1" customHeight="1">
      <c r="A4355" s="1348">
        <v>260101036</v>
      </c>
      <c r="B4355" s="1339" t="str">
        <f t="shared" si="34"/>
        <v>2601</v>
      </c>
      <c r="C4355" s="1349" t="s">
        <v>2522</v>
      </c>
      <c r="D4355" s="1350">
        <v>2</v>
      </c>
      <c r="E4355" s="293" t="s">
        <v>13163</v>
      </c>
      <c r="F4355" s="1352" t="s">
        <v>13164</v>
      </c>
      <c r="G4355" s="1356">
        <v>43880</v>
      </c>
      <c r="H4355" s="1348" t="s">
        <v>2252</v>
      </c>
      <c r="I4355" s="1348">
        <v>1495</v>
      </c>
      <c r="J4355" s="1356">
        <v>41718</v>
      </c>
      <c r="K4355" s="1352" t="s">
        <v>2253</v>
      </c>
      <c r="L4355" s="1352"/>
      <c r="M4355" s="1345" t="s">
        <v>1830</v>
      </c>
      <c r="N4355" s="1346" t="s">
        <v>1830</v>
      </c>
      <c r="O4355" s="1347"/>
      <c r="P4355" s="117" t="str">
        <f t="shared" si="35"/>
        <v>2601</v>
      </c>
      <c r="Q4355" s="117"/>
      <c r="R4355" s="1348">
        <v>260101036</v>
      </c>
      <c r="S4355" s="321"/>
      <c r="T4355" s="321"/>
    </row>
    <row r="4356" spans="1:20" ht="34.5" hidden="1" customHeight="1">
      <c r="A4356" s="1348">
        <v>260101037</v>
      </c>
      <c r="B4356" s="1339" t="str">
        <f t="shared" si="34"/>
        <v>2601</v>
      </c>
      <c r="C4356" s="1349" t="s">
        <v>2522</v>
      </c>
      <c r="D4356" s="1350">
        <v>1</v>
      </c>
      <c r="E4356" s="293" t="s">
        <v>13165</v>
      </c>
      <c r="F4356" s="1352" t="s">
        <v>13166</v>
      </c>
      <c r="G4356" s="1351">
        <v>41976</v>
      </c>
      <c r="H4356" s="1348" t="s">
        <v>2252</v>
      </c>
      <c r="I4356" s="1348">
        <v>1416</v>
      </c>
      <c r="J4356" s="1356">
        <v>40325</v>
      </c>
      <c r="K4356" s="1352" t="s">
        <v>2253</v>
      </c>
      <c r="L4356" s="1352" t="s">
        <v>13167</v>
      </c>
      <c r="M4356" s="1345" t="s">
        <v>1830</v>
      </c>
      <c r="N4356" s="1346" t="s">
        <v>1830</v>
      </c>
      <c r="O4356" s="1347"/>
      <c r="P4356" s="117" t="str">
        <f t="shared" si="35"/>
        <v>2601</v>
      </c>
      <c r="Q4356" s="117"/>
      <c r="R4356" s="1348">
        <v>260101037</v>
      </c>
      <c r="S4356" s="321"/>
      <c r="T4356" s="321"/>
    </row>
    <row r="4357" spans="1:20" ht="34.5" hidden="1" customHeight="1">
      <c r="A4357" s="1348">
        <v>260101037</v>
      </c>
      <c r="B4357" s="1339" t="str">
        <f t="shared" si="34"/>
        <v>2601</v>
      </c>
      <c r="C4357" s="1349" t="s">
        <v>2522</v>
      </c>
      <c r="D4357" s="1350">
        <v>1</v>
      </c>
      <c r="E4357" s="293" t="s">
        <v>13168</v>
      </c>
      <c r="F4357" s="1352" t="s">
        <v>13169</v>
      </c>
      <c r="G4357" s="1351">
        <v>41976</v>
      </c>
      <c r="H4357" s="1348" t="s">
        <v>2252</v>
      </c>
      <c r="I4357" s="1348">
        <v>1416</v>
      </c>
      <c r="J4357" s="1356">
        <v>40325</v>
      </c>
      <c r="K4357" s="1352" t="s">
        <v>2253</v>
      </c>
      <c r="L4357" s="1352" t="s">
        <v>13167</v>
      </c>
      <c r="M4357" s="1345" t="s">
        <v>13170</v>
      </c>
      <c r="N4357" s="1346" t="s">
        <v>1830</v>
      </c>
      <c r="O4357" s="1347"/>
      <c r="P4357" s="117" t="str">
        <f t="shared" si="35"/>
        <v>2601</v>
      </c>
      <c r="Q4357" s="117"/>
      <c r="R4357" s="1348">
        <v>260101037</v>
      </c>
      <c r="S4357" s="321"/>
      <c r="T4357" s="321"/>
    </row>
    <row r="4358" spans="1:20" ht="34.5" hidden="1" customHeight="1">
      <c r="A4358" s="1348">
        <v>260101038</v>
      </c>
      <c r="B4358" s="1339" t="str">
        <f t="shared" si="34"/>
        <v>2601</v>
      </c>
      <c r="C4358" s="1349" t="s">
        <v>2522</v>
      </c>
      <c r="D4358" s="1350">
        <v>1</v>
      </c>
      <c r="E4358" s="293" t="s">
        <v>13171</v>
      </c>
      <c r="F4358" s="1352" t="s">
        <v>13172</v>
      </c>
      <c r="G4358" s="1356">
        <v>41976</v>
      </c>
      <c r="H4358" s="1348" t="s">
        <v>2252</v>
      </c>
      <c r="I4358" s="1348">
        <v>1416</v>
      </c>
      <c r="J4358" s="1351">
        <v>40325</v>
      </c>
      <c r="K4358" s="1352" t="s">
        <v>2253</v>
      </c>
      <c r="L4358" s="1352" t="s">
        <v>13173</v>
      </c>
      <c r="M4358" s="1345" t="s">
        <v>1830</v>
      </c>
      <c r="N4358" s="1346" t="s">
        <v>13174</v>
      </c>
      <c r="O4358" s="1347"/>
      <c r="P4358" s="117" t="str">
        <f t="shared" si="35"/>
        <v>2601</v>
      </c>
      <c r="Q4358" s="117"/>
      <c r="R4358" s="1348">
        <v>260101038</v>
      </c>
      <c r="S4358" s="321"/>
      <c r="T4358" s="321"/>
    </row>
    <row r="4359" spans="1:20" ht="34.5" hidden="1" customHeight="1">
      <c r="A4359" s="1348">
        <v>260101038</v>
      </c>
      <c r="B4359" s="1339" t="str">
        <f t="shared" si="34"/>
        <v>2601</v>
      </c>
      <c r="C4359" s="1349" t="s">
        <v>2522</v>
      </c>
      <c r="D4359" s="1350">
        <v>1</v>
      </c>
      <c r="E4359" s="293" t="s">
        <v>13175</v>
      </c>
      <c r="F4359" s="1352" t="s">
        <v>13176</v>
      </c>
      <c r="G4359" s="1356">
        <v>42351</v>
      </c>
      <c r="H4359" s="1348" t="s">
        <v>2252</v>
      </c>
      <c r="I4359" s="1348">
        <v>1461</v>
      </c>
      <c r="J4359" s="1351">
        <v>41123</v>
      </c>
      <c r="K4359" s="1352" t="s">
        <v>2253</v>
      </c>
      <c r="L4359" s="1352"/>
      <c r="M4359" s="1345" t="s">
        <v>1830</v>
      </c>
      <c r="N4359" s="1346" t="s">
        <v>1830</v>
      </c>
      <c r="O4359" s="1347"/>
      <c r="P4359" s="117" t="str">
        <f t="shared" si="35"/>
        <v>2601</v>
      </c>
      <c r="Q4359" s="117"/>
      <c r="R4359" s="1348">
        <v>260101038</v>
      </c>
      <c r="S4359" s="321"/>
      <c r="T4359" s="321"/>
    </row>
    <row r="4360" spans="1:20" ht="34.5" hidden="1" customHeight="1">
      <c r="A4360" s="1348">
        <v>260101039</v>
      </c>
      <c r="B4360" s="1339" t="str">
        <f t="shared" si="34"/>
        <v>2601</v>
      </c>
      <c r="C4360" s="1349" t="s">
        <v>2522</v>
      </c>
      <c r="D4360" s="1350">
        <v>2</v>
      </c>
      <c r="E4360" s="293" t="s">
        <v>13177</v>
      </c>
      <c r="F4360" s="1352" t="s">
        <v>13178</v>
      </c>
      <c r="G4360" s="1356">
        <v>43830</v>
      </c>
      <c r="H4360" s="1348" t="s">
        <v>2252</v>
      </c>
      <c r="I4360" s="1348">
        <v>1488</v>
      </c>
      <c r="J4360" s="1351">
        <v>41557</v>
      </c>
      <c r="K4360" s="1352" t="s">
        <v>2253</v>
      </c>
      <c r="L4360" s="1352"/>
      <c r="M4360" s="1345" t="s">
        <v>1830</v>
      </c>
      <c r="N4360" s="1346" t="s">
        <v>1830</v>
      </c>
      <c r="O4360" s="1347"/>
      <c r="P4360" s="117" t="str">
        <f t="shared" si="35"/>
        <v>2601</v>
      </c>
      <c r="Q4360" s="117"/>
      <c r="R4360" s="1348">
        <v>260101039</v>
      </c>
      <c r="S4360" s="321"/>
      <c r="T4360" s="321"/>
    </row>
    <row r="4361" spans="1:20" ht="34.5" hidden="1" customHeight="1">
      <c r="A4361" s="1348">
        <v>260101039</v>
      </c>
      <c r="B4361" s="1339" t="str">
        <f t="shared" si="34"/>
        <v>2601</v>
      </c>
      <c r="C4361" s="1349" t="s">
        <v>2522</v>
      </c>
      <c r="D4361" s="1350">
        <v>1</v>
      </c>
      <c r="E4361" s="293" t="s">
        <v>13179</v>
      </c>
      <c r="F4361" s="1352" t="s">
        <v>13121</v>
      </c>
      <c r="G4361" s="1356">
        <v>41976</v>
      </c>
      <c r="H4361" s="1348" t="s">
        <v>2252</v>
      </c>
      <c r="I4361" s="1348">
        <v>1416</v>
      </c>
      <c r="J4361" s="1351">
        <v>40325</v>
      </c>
      <c r="K4361" s="1352" t="s">
        <v>2253</v>
      </c>
      <c r="L4361" s="1352"/>
      <c r="M4361" s="1345" t="s">
        <v>1830</v>
      </c>
      <c r="N4361" s="1346" t="s">
        <v>13180</v>
      </c>
      <c r="O4361" s="1347"/>
      <c r="P4361" s="117" t="str">
        <f t="shared" si="35"/>
        <v>2601</v>
      </c>
      <c r="Q4361" s="117"/>
      <c r="R4361" s="1348">
        <v>260101039</v>
      </c>
      <c r="S4361" s="321"/>
      <c r="T4361" s="321"/>
    </row>
    <row r="4362" spans="1:20" ht="34.5" hidden="1" customHeight="1">
      <c r="A4362" s="1348">
        <v>260101040</v>
      </c>
      <c r="B4362" s="1339" t="str">
        <f t="shared" si="34"/>
        <v>2601</v>
      </c>
      <c r="C4362" s="1349" t="s">
        <v>2522</v>
      </c>
      <c r="D4362" s="1350">
        <v>2</v>
      </c>
      <c r="E4362" s="293" t="s">
        <v>13181</v>
      </c>
      <c r="F4362" s="1352" t="s">
        <v>13182</v>
      </c>
      <c r="G4362" s="1356">
        <v>43880</v>
      </c>
      <c r="H4362" s="1348" t="s">
        <v>2252</v>
      </c>
      <c r="I4362" s="1348">
        <v>1502</v>
      </c>
      <c r="J4362" s="1351">
        <v>41837</v>
      </c>
      <c r="K4362" s="1352" t="s">
        <v>2253</v>
      </c>
      <c r="L4362" s="1352"/>
      <c r="M4362" s="1345" t="s">
        <v>1830</v>
      </c>
      <c r="N4362" s="1346" t="s">
        <v>1830</v>
      </c>
      <c r="O4362" s="1347"/>
      <c r="P4362" s="117" t="str">
        <f t="shared" si="35"/>
        <v>2601</v>
      </c>
      <c r="Q4362" s="117"/>
      <c r="R4362" s="1348">
        <v>260101040</v>
      </c>
      <c r="S4362" s="321"/>
      <c r="T4362" s="321"/>
    </row>
    <row r="4363" spans="1:20" ht="34.5" hidden="1" customHeight="1">
      <c r="A4363" s="1348">
        <v>260101040</v>
      </c>
      <c r="B4363" s="1339" t="str">
        <f t="shared" si="34"/>
        <v>2601</v>
      </c>
      <c r="C4363" s="1349" t="s">
        <v>2522</v>
      </c>
      <c r="D4363" s="1350">
        <v>1</v>
      </c>
      <c r="E4363" s="293" t="s">
        <v>13183</v>
      </c>
      <c r="F4363" s="1352" t="s">
        <v>13123</v>
      </c>
      <c r="G4363" s="1356">
        <v>41976</v>
      </c>
      <c r="H4363" s="1348" t="s">
        <v>2252</v>
      </c>
      <c r="I4363" s="1348">
        <v>1416</v>
      </c>
      <c r="J4363" s="1351">
        <v>40325</v>
      </c>
      <c r="K4363" s="1352" t="s">
        <v>2253</v>
      </c>
      <c r="L4363" s="1352"/>
      <c r="M4363" s="1345" t="s">
        <v>12541</v>
      </c>
      <c r="N4363" s="1346" t="s">
        <v>1830</v>
      </c>
      <c r="O4363" s="1347"/>
      <c r="P4363" s="117" t="str">
        <f t="shared" si="35"/>
        <v>2601</v>
      </c>
      <c r="Q4363" s="117"/>
      <c r="R4363" s="1348">
        <v>260101040</v>
      </c>
      <c r="S4363" s="321"/>
      <c r="T4363" s="321"/>
    </row>
    <row r="4364" spans="1:20" ht="34.5" hidden="1" customHeight="1">
      <c r="A4364" s="1348">
        <v>260101041</v>
      </c>
      <c r="B4364" s="1339" t="str">
        <f t="shared" si="34"/>
        <v>2601</v>
      </c>
      <c r="C4364" s="1349" t="s">
        <v>2522</v>
      </c>
      <c r="D4364" s="1350">
        <v>2</v>
      </c>
      <c r="E4364" s="293" t="s">
        <v>13184</v>
      </c>
      <c r="F4364" s="1352" t="s">
        <v>13185</v>
      </c>
      <c r="G4364" s="1356">
        <v>43880</v>
      </c>
      <c r="H4364" s="1348" t="s">
        <v>2252</v>
      </c>
      <c r="I4364" s="1348">
        <v>1502</v>
      </c>
      <c r="J4364" s="1351">
        <v>41837</v>
      </c>
      <c r="K4364" s="1352" t="s">
        <v>2253</v>
      </c>
      <c r="L4364" s="1352"/>
      <c r="M4364" s="1345" t="s">
        <v>3308</v>
      </c>
      <c r="N4364" s="1346" t="s">
        <v>3309</v>
      </c>
      <c r="O4364" s="1347"/>
      <c r="P4364" s="117" t="str">
        <f t="shared" si="35"/>
        <v>2601</v>
      </c>
      <c r="Q4364" s="117"/>
      <c r="R4364" s="1348">
        <v>260101041</v>
      </c>
      <c r="S4364" s="321"/>
      <c r="T4364" s="321"/>
    </row>
    <row r="4365" spans="1:20" ht="34.5" hidden="1" customHeight="1">
      <c r="A4365" s="1348">
        <v>260101041</v>
      </c>
      <c r="B4365" s="1339" t="str">
        <f t="shared" si="34"/>
        <v>2601</v>
      </c>
      <c r="C4365" s="1349" t="s">
        <v>2522</v>
      </c>
      <c r="D4365" s="1350">
        <v>1</v>
      </c>
      <c r="E4365" s="293" t="s">
        <v>13186</v>
      </c>
      <c r="F4365" s="1352" t="s">
        <v>13187</v>
      </c>
      <c r="G4365" s="1356">
        <v>42899</v>
      </c>
      <c r="H4365" s="1348" t="s">
        <v>2252</v>
      </c>
      <c r="I4365" s="1348">
        <v>1461</v>
      </c>
      <c r="J4365" s="1351">
        <v>41123</v>
      </c>
      <c r="K4365" s="1352" t="s">
        <v>2253</v>
      </c>
      <c r="L4365" s="1352" t="s">
        <v>13188</v>
      </c>
      <c r="M4365" s="1345" t="s">
        <v>13189</v>
      </c>
      <c r="N4365" s="1346" t="s">
        <v>1830</v>
      </c>
      <c r="O4365" s="1347"/>
      <c r="P4365" s="117" t="str">
        <f t="shared" si="35"/>
        <v>2601</v>
      </c>
      <c r="Q4365" s="117"/>
      <c r="R4365" s="1348">
        <v>260101041</v>
      </c>
      <c r="S4365" s="321"/>
      <c r="T4365" s="321"/>
    </row>
    <row r="4366" spans="1:20" ht="34.5" hidden="1" customHeight="1">
      <c r="A4366" s="1348">
        <v>260101042</v>
      </c>
      <c r="B4366" s="1339" t="str">
        <f t="shared" si="34"/>
        <v>2601</v>
      </c>
      <c r="C4366" s="1349" t="s">
        <v>2522</v>
      </c>
      <c r="D4366" s="1350">
        <v>1</v>
      </c>
      <c r="E4366" s="293" t="s">
        <v>13190</v>
      </c>
      <c r="F4366" s="1352" t="s">
        <v>13191</v>
      </c>
      <c r="G4366" s="1356">
        <v>42899</v>
      </c>
      <c r="H4366" s="1348" t="s">
        <v>2252</v>
      </c>
      <c r="I4366" s="1348">
        <v>1461</v>
      </c>
      <c r="J4366" s="1351">
        <v>41123</v>
      </c>
      <c r="K4366" s="1352" t="s">
        <v>2253</v>
      </c>
      <c r="L4366" s="1352" t="s">
        <v>13192</v>
      </c>
      <c r="M4366" s="1345" t="s">
        <v>1830</v>
      </c>
      <c r="N4366" s="1346" t="s">
        <v>13139</v>
      </c>
      <c r="O4366" s="1347"/>
      <c r="P4366" s="117" t="str">
        <f t="shared" si="35"/>
        <v>2601</v>
      </c>
      <c r="Q4366" s="117"/>
      <c r="R4366" s="1348">
        <v>260101042</v>
      </c>
      <c r="S4366" s="321"/>
      <c r="T4366" s="321"/>
    </row>
    <row r="4367" spans="1:20" ht="34.5" hidden="1" customHeight="1">
      <c r="A4367" s="1348">
        <v>260101042</v>
      </c>
      <c r="B4367" s="1339" t="str">
        <f t="shared" si="34"/>
        <v>2601</v>
      </c>
      <c r="C4367" s="1349" t="s">
        <v>2522</v>
      </c>
      <c r="D4367" s="1350">
        <v>1</v>
      </c>
      <c r="E4367" s="293" t="s">
        <v>13193</v>
      </c>
      <c r="F4367" s="1352" t="s">
        <v>13194</v>
      </c>
      <c r="G4367" s="1356">
        <v>42899</v>
      </c>
      <c r="H4367" s="1348" t="s">
        <v>2252</v>
      </c>
      <c r="I4367" s="1348">
        <v>1461</v>
      </c>
      <c r="J4367" s="1351">
        <v>41123</v>
      </c>
      <c r="K4367" s="1352" t="s">
        <v>2253</v>
      </c>
      <c r="L4367" s="1352" t="s">
        <v>13188</v>
      </c>
      <c r="M4367" s="1345" t="s">
        <v>13195</v>
      </c>
      <c r="N4367" s="1346" t="s">
        <v>1830</v>
      </c>
      <c r="O4367" s="1347"/>
      <c r="P4367" s="117" t="str">
        <f t="shared" si="35"/>
        <v>2601</v>
      </c>
      <c r="Q4367" s="117"/>
      <c r="R4367" s="1348">
        <v>260101042</v>
      </c>
      <c r="S4367" s="321"/>
      <c r="T4367" s="321"/>
    </row>
    <row r="4368" spans="1:20" ht="34.5" hidden="1" customHeight="1">
      <c r="A4368" s="1348">
        <v>260101042</v>
      </c>
      <c r="B4368" s="1339" t="str">
        <f t="shared" si="34"/>
        <v>2601</v>
      </c>
      <c r="C4368" s="1349" t="s">
        <v>2522</v>
      </c>
      <c r="D4368" s="1350">
        <v>1</v>
      </c>
      <c r="E4368" s="293" t="s">
        <v>13196</v>
      </c>
      <c r="F4368" s="1352" t="s">
        <v>13197</v>
      </c>
      <c r="G4368" s="1356">
        <v>42899</v>
      </c>
      <c r="H4368" s="1348" t="s">
        <v>2252</v>
      </c>
      <c r="I4368" s="1348">
        <v>1461</v>
      </c>
      <c r="J4368" s="1351">
        <v>41123</v>
      </c>
      <c r="K4368" s="1352" t="s">
        <v>2253</v>
      </c>
      <c r="L4368" s="1352" t="s">
        <v>13198</v>
      </c>
      <c r="M4368" s="1345" t="s">
        <v>3308</v>
      </c>
      <c r="N4368" s="1346" t="s">
        <v>1830</v>
      </c>
      <c r="O4368" s="1347"/>
      <c r="P4368" s="117" t="str">
        <f t="shared" si="35"/>
        <v>2601</v>
      </c>
      <c r="Q4368" s="117"/>
      <c r="R4368" s="1348">
        <v>260101042</v>
      </c>
      <c r="S4368" s="321"/>
      <c r="T4368" s="321"/>
    </row>
    <row r="4369" spans="1:20" ht="34.5" hidden="1" customHeight="1">
      <c r="A4369" s="1348">
        <v>260101043</v>
      </c>
      <c r="B4369" s="1339" t="str">
        <f t="shared" si="34"/>
        <v>2601</v>
      </c>
      <c r="C4369" s="1349" t="s">
        <v>2522</v>
      </c>
      <c r="D4369" s="1350">
        <v>1</v>
      </c>
      <c r="E4369" s="293" t="s">
        <v>13199</v>
      </c>
      <c r="F4369" s="1352" t="s">
        <v>13200</v>
      </c>
      <c r="G4369" s="1356">
        <v>43830</v>
      </c>
      <c r="H4369" s="1348" t="s">
        <v>2252</v>
      </c>
      <c r="I4369" s="1348">
        <v>1461</v>
      </c>
      <c r="J4369" s="1351">
        <v>41123</v>
      </c>
      <c r="K4369" s="1352" t="s">
        <v>2253</v>
      </c>
      <c r="L4369" s="1352" t="s">
        <v>13201</v>
      </c>
      <c r="M4369" s="1345" t="s">
        <v>1830</v>
      </c>
      <c r="N4369" s="1346" t="s">
        <v>1830</v>
      </c>
      <c r="O4369" s="1347"/>
      <c r="P4369" s="117" t="str">
        <f t="shared" si="35"/>
        <v>2601</v>
      </c>
      <c r="Q4369" s="117"/>
      <c r="R4369" s="1348">
        <v>260101043</v>
      </c>
      <c r="S4369" s="321"/>
      <c r="T4369" s="321"/>
    </row>
    <row r="4370" spans="1:20" ht="34.5" hidden="1" customHeight="1">
      <c r="A4370" s="1348">
        <v>260101044</v>
      </c>
      <c r="B4370" s="1339" t="str">
        <f t="shared" si="34"/>
        <v>2601</v>
      </c>
      <c r="C4370" s="1349" t="s">
        <v>2522</v>
      </c>
      <c r="D4370" s="1350">
        <v>1</v>
      </c>
      <c r="E4370" s="293" t="s">
        <v>13202</v>
      </c>
      <c r="F4370" s="1352" t="s">
        <v>13203</v>
      </c>
      <c r="G4370" s="1351">
        <v>43830</v>
      </c>
      <c r="H4370" s="1348" t="s">
        <v>2252</v>
      </c>
      <c r="I4370" s="1348">
        <v>1461</v>
      </c>
      <c r="J4370" s="1351">
        <v>41123</v>
      </c>
      <c r="K4370" s="1352" t="s">
        <v>2253</v>
      </c>
      <c r="L4370" s="1352" t="s">
        <v>13204</v>
      </c>
      <c r="M4370" s="1345" t="s">
        <v>1830</v>
      </c>
      <c r="N4370" s="1346" t="s">
        <v>3309</v>
      </c>
      <c r="O4370" s="1347"/>
      <c r="P4370" s="117" t="str">
        <f t="shared" si="35"/>
        <v>2601</v>
      </c>
      <c r="Q4370" s="117"/>
      <c r="R4370" s="1348">
        <v>260101044</v>
      </c>
      <c r="S4370" s="321"/>
      <c r="T4370" s="321"/>
    </row>
    <row r="4371" spans="1:20" ht="34.5" hidden="1" customHeight="1">
      <c r="A4371" s="1348">
        <v>260101044</v>
      </c>
      <c r="B4371" s="1339" t="str">
        <f t="shared" si="34"/>
        <v>2601</v>
      </c>
      <c r="C4371" s="1349" t="s">
        <v>2522</v>
      </c>
      <c r="D4371" s="1350">
        <v>1</v>
      </c>
      <c r="E4371" s="293" t="s">
        <v>13205</v>
      </c>
      <c r="F4371" s="1352" t="s">
        <v>13206</v>
      </c>
      <c r="G4371" s="1356">
        <v>43830</v>
      </c>
      <c r="H4371" s="1348" t="s">
        <v>2252</v>
      </c>
      <c r="I4371" s="1348">
        <v>1461</v>
      </c>
      <c r="J4371" s="1351">
        <v>41123</v>
      </c>
      <c r="K4371" s="1352" t="s">
        <v>2253</v>
      </c>
      <c r="L4371" s="1352" t="s">
        <v>13207</v>
      </c>
      <c r="M4371" s="1345" t="s">
        <v>13189</v>
      </c>
      <c r="N4371" s="1346" t="s">
        <v>1830</v>
      </c>
      <c r="O4371" s="1347"/>
      <c r="P4371" s="117" t="str">
        <f t="shared" si="35"/>
        <v>2601</v>
      </c>
      <c r="Q4371" s="117"/>
      <c r="R4371" s="1348">
        <v>260101044</v>
      </c>
      <c r="S4371" s="321"/>
      <c r="T4371" s="321"/>
    </row>
    <row r="4372" spans="1:20" ht="34.5" hidden="1" customHeight="1">
      <c r="A4372" s="1348">
        <v>260101045</v>
      </c>
      <c r="B4372" s="1339" t="str">
        <f t="shared" si="34"/>
        <v>2601</v>
      </c>
      <c r="C4372" s="1349" t="s">
        <v>2522</v>
      </c>
      <c r="D4372" s="1350">
        <v>1</v>
      </c>
      <c r="E4372" s="293" t="s">
        <v>13208</v>
      </c>
      <c r="F4372" s="1352" t="s">
        <v>13209</v>
      </c>
      <c r="G4372" s="1356">
        <v>42734</v>
      </c>
      <c r="H4372" s="1348" t="s">
        <v>2252</v>
      </c>
      <c r="I4372" s="1348">
        <v>1461</v>
      </c>
      <c r="J4372" s="1351">
        <v>41123</v>
      </c>
      <c r="K4372" s="1352" t="s">
        <v>2253</v>
      </c>
      <c r="L4372" s="1352" t="s">
        <v>13210</v>
      </c>
      <c r="M4372" s="1345" t="s">
        <v>1830</v>
      </c>
      <c r="N4372" s="1346" t="s">
        <v>13139</v>
      </c>
      <c r="O4372" s="1347"/>
      <c r="P4372" s="117" t="str">
        <f t="shared" si="35"/>
        <v>2601</v>
      </c>
      <c r="Q4372" s="117"/>
      <c r="R4372" s="1348">
        <v>260101045</v>
      </c>
      <c r="S4372" s="321"/>
      <c r="T4372" s="321"/>
    </row>
    <row r="4373" spans="1:20" ht="34.5" hidden="1" customHeight="1">
      <c r="A4373" s="1348">
        <v>260101045</v>
      </c>
      <c r="B4373" s="1339" t="str">
        <f t="shared" si="34"/>
        <v>2601</v>
      </c>
      <c r="C4373" s="1349" t="s">
        <v>2522</v>
      </c>
      <c r="D4373" s="1350">
        <v>1</v>
      </c>
      <c r="E4373" s="293" t="s">
        <v>13211</v>
      </c>
      <c r="F4373" s="1352" t="s">
        <v>13212</v>
      </c>
      <c r="G4373" s="1356">
        <v>43830</v>
      </c>
      <c r="H4373" s="1348" t="s">
        <v>2252</v>
      </c>
      <c r="I4373" s="1348">
        <v>1461</v>
      </c>
      <c r="J4373" s="1351">
        <v>41123</v>
      </c>
      <c r="K4373" s="1352" t="s">
        <v>2253</v>
      </c>
      <c r="L4373" s="1352" t="s">
        <v>13213</v>
      </c>
      <c r="M4373" s="1345" t="s">
        <v>13214</v>
      </c>
      <c r="N4373" s="1346" t="s">
        <v>1830</v>
      </c>
      <c r="O4373" s="1347"/>
      <c r="P4373" s="117" t="str">
        <f t="shared" si="35"/>
        <v>2601</v>
      </c>
      <c r="Q4373" s="117"/>
      <c r="R4373" s="1348">
        <v>260101045</v>
      </c>
      <c r="S4373" s="321"/>
      <c r="T4373" s="321"/>
    </row>
    <row r="4374" spans="1:20" ht="34.5" hidden="1" customHeight="1">
      <c r="A4374" s="1348">
        <v>260101046</v>
      </c>
      <c r="B4374" s="1339" t="str">
        <f t="shared" si="34"/>
        <v>2601</v>
      </c>
      <c r="C4374" s="1349" t="s">
        <v>2522</v>
      </c>
      <c r="D4374" s="1350">
        <v>1</v>
      </c>
      <c r="E4374" s="293" t="s">
        <v>13215</v>
      </c>
      <c r="F4374" s="1352" t="s">
        <v>13216</v>
      </c>
      <c r="G4374" s="1356">
        <v>42734</v>
      </c>
      <c r="H4374" s="1348" t="s">
        <v>2252</v>
      </c>
      <c r="I4374" s="1348">
        <v>1461</v>
      </c>
      <c r="J4374" s="1351">
        <v>41123</v>
      </c>
      <c r="K4374" s="1352" t="s">
        <v>2253</v>
      </c>
      <c r="L4374" s="1352" t="s">
        <v>13217</v>
      </c>
      <c r="M4374" s="1345" t="s">
        <v>1830</v>
      </c>
      <c r="N4374" s="1346" t="s">
        <v>13218</v>
      </c>
      <c r="O4374" s="1347"/>
      <c r="P4374" s="117" t="str">
        <f t="shared" si="35"/>
        <v>2601</v>
      </c>
      <c r="Q4374" s="117"/>
      <c r="R4374" s="1348">
        <v>260101046</v>
      </c>
      <c r="S4374" s="321"/>
      <c r="T4374" s="321"/>
    </row>
    <row r="4375" spans="1:20" ht="34.5" hidden="1" customHeight="1">
      <c r="A4375" s="1348">
        <v>260101047</v>
      </c>
      <c r="B4375" s="1339" t="str">
        <f t="shared" si="34"/>
        <v>2601</v>
      </c>
      <c r="C4375" s="1349" t="s">
        <v>2522</v>
      </c>
      <c r="D4375" s="1350">
        <v>1</v>
      </c>
      <c r="E4375" s="293" t="s">
        <v>13219</v>
      </c>
      <c r="F4375" s="1352" t="s">
        <v>13220</v>
      </c>
      <c r="G4375" s="1356">
        <v>43465</v>
      </c>
      <c r="H4375" s="1348" t="s">
        <v>2252</v>
      </c>
      <c r="I4375" s="1348">
        <v>1461</v>
      </c>
      <c r="J4375" s="1351">
        <v>41123</v>
      </c>
      <c r="K4375" s="1352" t="s">
        <v>2253</v>
      </c>
      <c r="L4375" s="1352" t="s">
        <v>12916</v>
      </c>
      <c r="M4375" s="1345" t="s">
        <v>13221</v>
      </c>
      <c r="N4375" s="1346" t="s">
        <v>1830</v>
      </c>
      <c r="O4375" s="1347"/>
      <c r="P4375" s="117" t="str">
        <f t="shared" si="35"/>
        <v>2601</v>
      </c>
      <c r="Q4375" s="117"/>
      <c r="R4375" s="1348">
        <v>260101047</v>
      </c>
      <c r="S4375" s="321"/>
      <c r="T4375" s="321"/>
    </row>
    <row r="4376" spans="1:20" ht="34.5" hidden="1" customHeight="1">
      <c r="A4376" s="1348">
        <v>260101047</v>
      </c>
      <c r="B4376" s="1339" t="str">
        <f t="shared" si="34"/>
        <v>2601</v>
      </c>
      <c r="C4376" s="1349" t="s">
        <v>2522</v>
      </c>
      <c r="D4376" s="1350">
        <v>1</v>
      </c>
      <c r="E4376" s="293" t="s">
        <v>13222</v>
      </c>
      <c r="F4376" s="1352" t="s">
        <v>8259</v>
      </c>
      <c r="G4376" s="1356">
        <v>42899</v>
      </c>
      <c r="H4376" s="1348" t="s">
        <v>2252</v>
      </c>
      <c r="I4376" s="1348">
        <v>1461</v>
      </c>
      <c r="J4376" s="1356">
        <v>41123</v>
      </c>
      <c r="K4376" s="1352" t="s">
        <v>2253</v>
      </c>
      <c r="L4376" s="1352" t="s">
        <v>12919</v>
      </c>
      <c r="M4376" s="1345" t="s">
        <v>3308</v>
      </c>
      <c r="N4376" s="1346" t="s">
        <v>1830</v>
      </c>
      <c r="O4376" s="1347"/>
      <c r="P4376" s="117" t="str">
        <f t="shared" si="35"/>
        <v>2601</v>
      </c>
      <c r="Q4376" s="117"/>
      <c r="R4376" s="1348">
        <v>260101047</v>
      </c>
      <c r="S4376" s="321"/>
      <c r="T4376" s="321"/>
    </row>
    <row r="4377" spans="1:20" ht="34.5" hidden="1" customHeight="1">
      <c r="A4377" s="1348">
        <v>260101047</v>
      </c>
      <c r="B4377" s="1339" t="str">
        <f t="shared" si="34"/>
        <v>2601</v>
      </c>
      <c r="C4377" s="1349" t="s">
        <v>2522</v>
      </c>
      <c r="D4377" s="1350">
        <v>1</v>
      </c>
      <c r="E4377" s="293" t="s">
        <v>13223</v>
      </c>
      <c r="F4377" s="1352" t="s">
        <v>13224</v>
      </c>
      <c r="G4377" s="1356">
        <v>43880</v>
      </c>
      <c r="H4377" s="1348" t="s">
        <v>2252</v>
      </c>
      <c r="I4377" s="1348">
        <v>1461</v>
      </c>
      <c r="J4377" s="1356">
        <v>41123</v>
      </c>
      <c r="K4377" s="1352" t="s">
        <v>2253</v>
      </c>
      <c r="L4377" s="1353"/>
      <c r="M4377" s="1345" t="s">
        <v>13225</v>
      </c>
      <c r="N4377" s="1346" t="s">
        <v>1830</v>
      </c>
      <c r="O4377" s="1347"/>
      <c r="P4377" s="117" t="str">
        <f t="shared" si="35"/>
        <v>2601</v>
      </c>
      <c r="Q4377" s="117"/>
      <c r="R4377" s="1348">
        <v>260101047</v>
      </c>
      <c r="S4377" s="321"/>
      <c r="T4377" s="321"/>
    </row>
    <row r="4378" spans="1:20" ht="34.5" hidden="1" customHeight="1">
      <c r="A4378" s="1348">
        <v>260101048</v>
      </c>
      <c r="B4378" s="1339" t="str">
        <f t="shared" si="34"/>
        <v>2601</v>
      </c>
      <c r="C4378" s="1349" t="s">
        <v>2522</v>
      </c>
      <c r="D4378" s="1350">
        <v>1</v>
      </c>
      <c r="E4378" s="293" t="s">
        <v>13226</v>
      </c>
      <c r="F4378" s="1352" t="s">
        <v>13227</v>
      </c>
      <c r="G4378" s="1356">
        <v>43465</v>
      </c>
      <c r="H4378" s="1348" t="s">
        <v>2252</v>
      </c>
      <c r="I4378" s="1348">
        <v>1461</v>
      </c>
      <c r="J4378" s="1356">
        <v>41123</v>
      </c>
      <c r="K4378" s="1352" t="s">
        <v>2253</v>
      </c>
      <c r="L4378" s="1352" t="s">
        <v>12926</v>
      </c>
      <c r="M4378" s="1345" t="s">
        <v>4206</v>
      </c>
      <c r="N4378" s="1346" t="s">
        <v>1830</v>
      </c>
      <c r="O4378" s="1347"/>
      <c r="P4378" s="117" t="str">
        <f t="shared" si="35"/>
        <v>2601</v>
      </c>
      <c r="Q4378" s="117"/>
      <c r="R4378" s="1348">
        <v>260101048</v>
      </c>
      <c r="S4378" s="321"/>
      <c r="T4378" s="321"/>
    </row>
    <row r="4379" spans="1:20" ht="34.5" hidden="1" customHeight="1">
      <c r="A4379" s="1348">
        <v>260101049</v>
      </c>
      <c r="B4379" s="1339" t="str">
        <f t="shared" si="34"/>
        <v>2601</v>
      </c>
      <c r="C4379" s="1349" t="s">
        <v>2522</v>
      </c>
      <c r="D4379" s="1350">
        <v>1</v>
      </c>
      <c r="E4379" s="293" t="s">
        <v>13228</v>
      </c>
      <c r="F4379" s="1352" t="s">
        <v>13229</v>
      </c>
      <c r="G4379" s="1356">
        <v>42899</v>
      </c>
      <c r="H4379" s="1348" t="s">
        <v>2252</v>
      </c>
      <c r="I4379" s="1348">
        <v>1461</v>
      </c>
      <c r="J4379" s="1356">
        <v>41123</v>
      </c>
      <c r="K4379" s="1352" t="s">
        <v>2253</v>
      </c>
      <c r="L4379" s="1352" t="s">
        <v>12930</v>
      </c>
      <c r="M4379" s="1345" t="s">
        <v>13230</v>
      </c>
      <c r="N4379" s="1346" t="s">
        <v>1830</v>
      </c>
      <c r="O4379" s="1347"/>
      <c r="P4379" s="117" t="str">
        <f t="shared" si="35"/>
        <v>2601</v>
      </c>
      <c r="Q4379" s="117"/>
      <c r="R4379" s="1348">
        <v>260101049</v>
      </c>
      <c r="S4379" s="321"/>
      <c r="T4379" s="321"/>
    </row>
    <row r="4380" spans="1:20" ht="34.5" hidden="1" customHeight="1">
      <c r="A4380" s="1348">
        <v>260101050</v>
      </c>
      <c r="B4380" s="1339" t="str">
        <f t="shared" si="34"/>
        <v>2601</v>
      </c>
      <c r="C4380" s="1349" t="s">
        <v>2522</v>
      </c>
      <c r="D4380" s="1350">
        <v>1</v>
      </c>
      <c r="E4380" s="293" t="s">
        <v>13231</v>
      </c>
      <c r="F4380" s="1352" t="s">
        <v>13232</v>
      </c>
      <c r="G4380" s="1356">
        <v>42899</v>
      </c>
      <c r="H4380" s="1348" t="s">
        <v>2252</v>
      </c>
      <c r="I4380" s="1348">
        <v>1461</v>
      </c>
      <c r="J4380" s="1356">
        <v>41123</v>
      </c>
      <c r="K4380" s="1352" t="s">
        <v>2253</v>
      </c>
      <c r="L4380" s="1352" t="s">
        <v>12933</v>
      </c>
      <c r="M4380" s="1345" t="s">
        <v>1830</v>
      </c>
      <c r="N4380" s="1346" t="s">
        <v>13233</v>
      </c>
      <c r="O4380" s="1347"/>
      <c r="P4380" s="117" t="str">
        <f t="shared" si="35"/>
        <v>2601</v>
      </c>
      <c r="Q4380" s="117"/>
      <c r="R4380" s="1348">
        <v>260101050</v>
      </c>
      <c r="S4380" s="321"/>
      <c r="T4380" s="321"/>
    </row>
    <row r="4381" spans="1:20" ht="34.5" hidden="1" customHeight="1">
      <c r="A4381" s="1348">
        <v>260101051</v>
      </c>
      <c r="B4381" s="1339" t="str">
        <f t="shared" si="34"/>
        <v>2601</v>
      </c>
      <c r="C4381" s="1349" t="s">
        <v>2522</v>
      </c>
      <c r="D4381" s="1350">
        <v>1</v>
      </c>
      <c r="E4381" s="293" t="s">
        <v>13234</v>
      </c>
      <c r="F4381" s="1352" t="s">
        <v>13235</v>
      </c>
      <c r="G4381" s="1356">
        <v>42899</v>
      </c>
      <c r="H4381" s="1348" t="s">
        <v>2252</v>
      </c>
      <c r="I4381" s="1348">
        <v>1461</v>
      </c>
      <c r="J4381" s="1351">
        <v>41123</v>
      </c>
      <c r="K4381" s="1352" t="s">
        <v>2253</v>
      </c>
      <c r="L4381" s="1352" t="s">
        <v>12933</v>
      </c>
      <c r="M4381" s="1345" t="s">
        <v>13236</v>
      </c>
      <c r="N4381" s="1346" t="s">
        <v>1830</v>
      </c>
      <c r="O4381" s="1347"/>
      <c r="P4381" s="117" t="str">
        <f t="shared" si="35"/>
        <v>2601</v>
      </c>
      <c r="Q4381" s="117"/>
      <c r="R4381" s="1348">
        <v>260101051</v>
      </c>
      <c r="S4381" s="321"/>
      <c r="T4381" s="321"/>
    </row>
    <row r="4382" spans="1:20" ht="34.5" hidden="1" customHeight="1">
      <c r="A4382" s="1348">
        <v>260101052</v>
      </c>
      <c r="B4382" s="1339" t="str">
        <f t="shared" si="34"/>
        <v>2601</v>
      </c>
      <c r="C4382" s="1349" t="s">
        <v>2522</v>
      </c>
      <c r="D4382" s="1350">
        <v>1</v>
      </c>
      <c r="E4382" s="293" t="s">
        <v>13237</v>
      </c>
      <c r="F4382" s="1352" t="s">
        <v>13238</v>
      </c>
      <c r="G4382" s="1356">
        <v>42899</v>
      </c>
      <c r="H4382" s="1348" t="s">
        <v>2252</v>
      </c>
      <c r="I4382" s="1348">
        <v>1461</v>
      </c>
      <c r="J4382" s="1351">
        <v>41123</v>
      </c>
      <c r="K4382" s="1352" t="s">
        <v>2253</v>
      </c>
      <c r="L4382" s="1352" t="s">
        <v>12933</v>
      </c>
      <c r="M4382" s="1345" t="s">
        <v>1830</v>
      </c>
      <c r="N4382" s="1346" t="s">
        <v>13233</v>
      </c>
      <c r="O4382" s="1347"/>
      <c r="P4382" s="117" t="str">
        <f t="shared" si="35"/>
        <v>2601</v>
      </c>
      <c r="Q4382" s="117"/>
      <c r="R4382" s="1348">
        <v>260101052</v>
      </c>
      <c r="S4382" s="321"/>
      <c r="T4382" s="321"/>
    </row>
    <row r="4383" spans="1:20" ht="34.5" hidden="1" customHeight="1">
      <c r="A4383" s="1348">
        <v>260101053</v>
      </c>
      <c r="B4383" s="1339" t="str">
        <f t="shared" si="34"/>
        <v>2601</v>
      </c>
      <c r="C4383" s="1349" t="s">
        <v>2522</v>
      </c>
      <c r="D4383" s="1350">
        <v>1</v>
      </c>
      <c r="E4383" s="293" t="s">
        <v>13239</v>
      </c>
      <c r="F4383" s="1352" t="s">
        <v>13240</v>
      </c>
      <c r="G4383" s="1351">
        <v>42899</v>
      </c>
      <c r="H4383" s="1348" t="s">
        <v>2252</v>
      </c>
      <c r="I4383" s="1348">
        <v>1461</v>
      </c>
      <c r="J4383" s="1351">
        <v>41123</v>
      </c>
      <c r="K4383" s="1352" t="s">
        <v>2253</v>
      </c>
      <c r="L4383" s="1352" t="s">
        <v>12933</v>
      </c>
      <c r="M4383" s="1345" t="s">
        <v>1830</v>
      </c>
      <c r="N4383" s="1346" t="s">
        <v>1830</v>
      </c>
      <c r="O4383" s="1347"/>
      <c r="P4383" s="117" t="str">
        <f t="shared" si="35"/>
        <v>2601</v>
      </c>
      <c r="Q4383" s="117"/>
      <c r="R4383" s="1348">
        <v>260101053</v>
      </c>
      <c r="S4383" s="321"/>
      <c r="T4383" s="321"/>
    </row>
    <row r="4384" spans="1:20" ht="34.5" hidden="1" customHeight="1">
      <c r="A4384" s="1348">
        <v>260101054</v>
      </c>
      <c r="B4384" s="1339" t="str">
        <f t="shared" si="34"/>
        <v>2601</v>
      </c>
      <c r="C4384" s="1349" t="s">
        <v>2522</v>
      </c>
      <c r="D4384" s="1350">
        <v>1</v>
      </c>
      <c r="E4384" s="293" t="s">
        <v>13241</v>
      </c>
      <c r="F4384" s="1352" t="s">
        <v>13242</v>
      </c>
      <c r="G4384" s="1356">
        <v>42899</v>
      </c>
      <c r="H4384" s="1348" t="s">
        <v>2252</v>
      </c>
      <c r="I4384" s="1348">
        <v>1461</v>
      </c>
      <c r="J4384" s="1351">
        <v>41123</v>
      </c>
      <c r="K4384" s="1352" t="s">
        <v>2253</v>
      </c>
      <c r="L4384" s="1352" t="s">
        <v>12933</v>
      </c>
      <c r="M4384" s="1345" t="s">
        <v>1830</v>
      </c>
      <c r="N4384" s="1346" t="s">
        <v>1830</v>
      </c>
      <c r="O4384" s="1347"/>
      <c r="P4384" s="117" t="str">
        <f t="shared" si="35"/>
        <v>2601</v>
      </c>
      <c r="Q4384" s="117"/>
      <c r="R4384" s="1348">
        <v>260101054</v>
      </c>
      <c r="S4384" s="321"/>
      <c r="T4384" s="321"/>
    </row>
    <row r="4385" spans="1:20" ht="34.5" hidden="1" customHeight="1">
      <c r="A4385" s="1348">
        <v>260101055</v>
      </c>
      <c r="B4385" s="1339" t="str">
        <f t="shared" si="34"/>
        <v>2601</v>
      </c>
      <c r="C4385" s="1349" t="s">
        <v>2522</v>
      </c>
      <c r="D4385" s="1350">
        <v>1</v>
      </c>
      <c r="E4385" s="293" t="s">
        <v>13243</v>
      </c>
      <c r="F4385" s="1352" t="s">
        <v>13244</v>
      </c>
      <c r="G4385" s="1351">
        <v>42899</v>
      </c>
      <c r="H4385" s="1348" t="s">
        <v>2252</v>
      </c>
      <c r="I4385" s="1348">
        <v>1461</v>
      </c>
      <c r="J4385" s="1351">
        <v>41123</v>
      </c>
      <c r="K4385" s="1352" t="s">
        <v>2253</v>
      </c>
      <c r="L4385" s="1352" t="s">
        <v>12933</v>
      </c>
      <c r="M4385" s="1345" t="s">
        <v>1830</v>
      </c>
      <c r="N4385" s="1346" t="s">
        <v>1830</v>
      </c>
      <c r="O4385" s="1347"/>
      <c r="P4385" s="117" t="str">
        <f t="shared" si="35"/>
        <v>2601</v>
      </c>
      <c r="Q4385" s="117"/>
      <c r="R4385" s="1348">
        <v>260101055</v>
      </c>
      <c r="S4385" s="321"/>
      <c r="T4385" s="321"/>
    </row>
    <row r="4386" spans="1:20" ht="34.5" hidden="1" customHeight="1">
      <c r="A4386" s="1348">
        <v>260101056</v>
      </c>
      <c r="B4386" s="1339" t="str">
        <f t="shared" si="34"/>
        <v>2601</v>
      </c>
      <c r="C4386" s="1349" t="s">
        <v>2522</v>
      </c>
      <c r="D4386" s="1350">
        <v>1</v>
      </c>
      <c r="E4386" s="293" t="s">
        <v>13245</v>
      </c>
      <c r="F4386" s="1352" t="s">
        <v>13246</v>
      </c>
      <c r="G4386" s="1356">
        <v>41976</v>
      </c>
      <c r="H4386" s="1348" t="s">
        <v>2252</v>
      </c>
      <c r="I4386" s="1348">
        <v>1416</v>
      </c>
      <c r="J4386" s="1351">
        <v>40325</v>
      </c>
      <c r="K4386" s="1352" t="s">
        <v>2253</v>
      </c>
      <c r="L4386" s="1352" t="s">
        <v>12948</v>
      </c>
      <c r="M4386" s="1345" t="s">
        <v>1830</v>
      </c>
      <c r="N4386" s="1346" t="s">
        <v>13247</v>
      </c>
      <c r="O4386" s="1347"/>
      <c r="P4386" s="117" t="str">
        <f t="shared" si="35"/>
        <v>2601</v>
      </c>
      <c r="Q4386" s="117"/>
      <c r="R4386" s="1348">
        <v>260101056</v>
      </c>
      <c r="S4386" s="321"/>
      <c r="T4386" s="321"/>
    </row>
    <row r="4387" spans="1:20" ht="34.5" hidden="1" customHeight="1">
      <c r="A4387" s="1348">
        <v>260101058</v>
      </c>
      <c r="B4387" s="1339" t="str">
        <f t="shared" si="34"/>
        <v>2601</v>
      </c>
      <c r="C4387" s="1349" t="s">
        <v>2522</v>
      </c>
      <c r="D4387" s="1350">
        <v>1</v>
      </c>
      <c r="E4387" s="293" t="s">
        <v>13248</v>
      </c>
      <c r="F4387" s="1352" t="s">
        <v>13249</v>
      </c>
      <c r="G4387" s="1356">
        <v>41976</v>
      </c>
      <c r="H4387" s="1348" t="s">
        <v>2252</v>
      </c>
      <c r="I4387" s="1348">
        <v>1416</v>
      </c>
      <c r="J4387" s="1351">
        <v>40325</v>
      </c>
      <c r="K4387" s="1352" t="s">
        <v>2253</v>
      </c>
      <c r="L4387" s="1352" t="s">
        <v>12948</v>
      </c>
      <c r="M4387" s="1345" t="s">
        <v>1830</v>
      </c>
      <c r="N4387" s="1346" t="s">
        <v>1830</v>
      </c>
      <c r="O4387" s="1347"/>
      <c r="P4387" s="117" t="str">
        <f t="shared" si="35"/>
        <v>2601</v>
      </c>
      <c r="Q4387" s="117"/>
      <c r="R4387" s="1348">
        <v>260101058</v>
      </c>
      <c r="S4387" s="321"/>
      <c r="T4387" s="321"/>
    </row>
    <row r="4388" spans="1:20" ht="34.5" hidden="1" customHeight="1">
      <c r="A4388" s="1348">
        <v>260101059</v>
      </c>
      <c r="B4388" s="1339" t="str">
        <f t="shared" si="34"/>
        <v>2601</v>
      </c>
      <c r="C4388" s="1349" t="s">
        <v>2522</v>
      </c>
      <c r="D4388" s="1350">
        <v>1</v>
      </c>
      <c r="E4388" s="293" t="s">
        <v>13250</v>
      </c>
      <c r="F4388" s="1352" t="s">
        <v>13251</v>
      </c>
      <c r="G4388" s="1351">
        <v>41976</v>
      </c>
      <c r="H4388" s="1348" t="s">
        <v>2252</v>
      </c>
      <c r="I4388" s="1348">
        <v>1416</v>
      </c>
      <c r="J4388" s="1356">
        <v>40325</v>
      </c>
      <c r="K4388" s="1352" t="s">
        <v>2253</v>
      </c>
      <c r="L4388" s="1352" t="s">
        <v>12948</v>
      </c>
      <c r="M4388" s="1345" t="s">
        <v>1830</v>
      </c>
      <c r="N4388" s="1346" t="s">
        <v>1830</v>
      </c>
      <c r="O4388" s="1347"/>
      <c r="P4388" s="117" t="str">
        <f t="shared" si="35"/>
        <v>2601</v>
      </c>
      <c r="Q4388" s="117"/>
      <c r="R4388" s="1348">
        <v>260101059</v>
      </c>
      <c r="S4388" s="321"/>
      <c r="T4388" s="321"/>
    </row>
    <row r="4389" spans="1:20" ht="34.5" hidden="1" customHeight="1">
      <c r="A4389" s="1348">
        <v>260101060</v>
      </c>
      <c r="B4389" s="1339" t="str">
        <f t="shared" si="34"/>
        <v>2601</v>
      </c>
      <c r="C4389" s="1349" t="s">
        <v>2522</v>
      </c>
      <c r="D4389" s="1350">
        <v>1</v>
      </c>
      <c r="E4389" s="293" t="s">
        <v>13252</v>
      </c>
      <c r="F4389" s="1352" t="s">
        <v>13253</v>
      </c>
      <c r="G4389" s="1351">
        <v>41976</v>
      </c>
      <c r="H4389" s="1348" t="s">
        <v>2252</v>
      </c>
      <c r="I4389" s="1348">
        <v>1416</v>
      </c>
      <c r="J4389" s="1356">
        <v>40325</v>
      </c>
      <c r="K4389" s="1352" t="s">
        <v>2253</v>
      </c>
      <c r="L4389" s="1352" t="s">
        <v>12948</v>
      </c>
      <c r="M4389" s="1345" t="s">
        <v>13254</v>
      </c>
      <c r="N4389" s="1346" t="s">
        <v>1830</v>
      </c>
      <c r="O4389" s="1347"/>
      <c r="P4389" s="117" t="str">
        <f t="shared" si="35"/>
        <v>2601</v>
      </c>
      <c r="Q4389" s="117"/>
      <c r="R4389" s="1348">
        <v>260101060</v>
      </c>
      <c r="S4389" s="321"/>
      <c r="T4389" s="321"/>
    </row>
    <row r="4390" spans="1:20" ht="34.5" hidden="1" customHeight="1">
      <c r="A4390" s="1348">
        <v>260101061</v>
      </c>
      <c r="B4390" s="1339" t="str">
        <f t="shared" si="34"/>
        <v>2601</v>
      </c>
      <c r="C4390" s="1349" t="s">
        <v>2522</v>
      </c>
      <c r="D4390" s="1350">
        <v>1</v>
      </c>
      <c r="E4390" s="293" t="s">
        <v>13255</v>
      </c>
      <c r="F4390" s="1352" t="s">
        <v>13256</v>
      </c>
      <c r="G4390" s="1351">
        <v>41976</v>
      </c>
      <c r="H4390" s="1348" t="s">
        <v>2252</v>
      </c>
      <c r="I4390" s="1348">
        <v>1416</v>
      </c>
      <c r="J4390" s="1356">
        <v>40325</v>
      </c>
      <c r="K4390" s="1352" t="s">
        <v>2253</v>
      </c>
      <c r="L4390" s="1352" t="s">
        <v>12948</v>
      </c>
      <c r="M4390" s="1345" t="s">
        <v>1830</v>
      </c>
      <c r="N4390" s="1346" t="s">
        <v>13257</v>
      </c>
      <c r="O4390" s="1347"/>
      <c r="P4390" s="117" t="str">
        <f t="shared" si="35"/>
        <v>2601</v>
      </c>
      <c r="Q4390" s="117"/>
      <c r="R4390" s="1348">
        <v>260101061</v>
      </c>
      <c r="S4390" s="321"/>
      <c r="T4390" s="321"/>
    </row>
    <row r="4391" spans="1:20" ht="34.5" hidden="1" customHeight="1">
      <c r="A4391" s="1348">
        <v>260101062</v>
      </c>
      <c r="B4391" s="1339" t="str">
        <f t="shared" si="34"/>
        <v>2601</v>
      </c>
      <c r="C4391" s="1349" t="s">
        <v>2522</v>
      </c>
      <c r="D4391" s="1350">
        <v>1</v>
      </c>
      <c r="E4391" s="293" t="s">
        <v>13258</v>
      </c>
      <c r="F4391" s="1352" t="s">
        <v>13259</v>
      </c>
      <c r="G4391" s="1356">
        <v>41976</v>
      </c>
      <c r="H4391" s="1348" t="s">
        <v>2252</v>
      </c>
      <c r="I4391" s="1348">
        <v>1416</v>
      </c>
      <c r="J4391" s="1351">
        <v>40325</v>
      </c>
      <c r="K4391" s="1352" t="s">
        <v>2253</v>
      </c>
      <c r="L4391" s="1352" t="s">
        <v>12948</v>
      </c>
      <c r="M4391" s="1345" t="s">
        <v>1830</v>
      </c>
      <c r="N4391" s="1346" t="s">
        <v>1830</v>
      </c>
      <c r="O4391" s="1347"/>
      <c r="P4391" s="117" t="str">
        <f t="shared" si="35"/>
        <v>2601</v>
      </c>
      <c r="Q4391" s="117"/>
      <c r="R4391" s="1348">
        <v>260101062</v>
      </c>
      <c r="S4391" s="321"/>
      <c r="T4391" s="321"/>
    </row>
    <row r="4392" spans="1:20" ht="34.5" hidden="1" customHeight="1">
      <c r="A4392" s="1348">
        <v>260101063</v>
      </c>
      <c r="B4392" s="1339" t="str">
        <f t="shared" si="34"/>
        <v>2601</v>
      </c>
      <c r="C4392" s="1349" t="s">
        <v>2522</v>
      </c>
      <c r="D4392" s="1350">
        <v>1</v>
      </c>
      <c r="E4392" s="293" t="s">
        <v>13260</v>
      </c>
      <c r="F4392" s="1352" t="s">
        <v>13261</v>
      </c>
      <c r="G4392" s="1356">
        <v>41976</v>
      </c>
      <c r="H4392" s="1348" t="s">
        <v>2252</v>
      </c>
      <c r="I4392" s="1348">
        <v>1416</v>
      </c>
      <c r="J4392" s="1351">
        <v>40325</v>
      </c>
      <c r="K4392" s="1352" t="s">
        <v>2253</v>
      </c>
      <c r="L4392" s="1352" t="s">
        <v>12948</v>
      </c>
      <c r="M4392" s="1345" t="s">
        <v>1830</v>
      </c>
      <c r="N4392" s="1346" t="s">
        <v>1830</v>
      </c>
      <c r="O4392" s="1347"/>
      <c r="P4392" s="117" t="str">
        <f t="shared" si="35"/>
        <v>2601</v>
      </c>
      <c r="Q4392" s="117"/>
      <c r="R4392" s="1348">
        <v>260101063</v>
      </c>
      <c r="S4392" s="321"/>
      <c r="T4392" s="321"/>
    </row>
    <row r="4393" spans="1:20" ht="34.5" hidden="1" customHeight="1">
      <c r="A4393" s="1348">
        <v>260101064</v>
      </c>
      <c r="B4393" s="1339" t="str">
        <f t="shared" si="34"/>
        <v>2601</v>
      </c>
      <c r="C4393" s="1349" t="s">
        <v>2522</v>
      </c>
      <c r="D4393" s="1350">
        <v>1</v>
      </c>
      <c r="E4393" s="293" t="s">
        <v>13262</v>
      </c>
      <c r="F4393" s="1352" t="s">
        <v>13263</v>
      </c>
      <c r="G4393" s="1356">
        <v>41976</v>
      </c>
      <c r="H4393" s="1348" t="s">
        <v>2252</v>
      </c>
      <c r="I4393" s="1348">
        <v>1416</v>
      </c>
      <c r="J4393" s="1351">
        <v>40325</v>
      </c>
      <c r="K4393" s="1352" t="s">
        <v>2253</v>
      </c>
      <c r="L4393" s="1352" t="s">
        <v>12948</v>
      </c>
      <c r="M4393" s="1345" t="s">
        <v>13264</v>
      </c>
      <c r="N4393" s="1346" t="s">
        <v>1830</v>
      </c>
      <c r="O4393" s="1347"/>
      <c r="P4393" s="117" t="str">
        <f t="shared" si="35"/>
        <v>2601</v>
      </c>
      <c r="Q4393" s="117"/>
      <c r="R4393" s="1348">
        <v>260101064</v>
      </c>
      <c r="S4393" s="321"/>
      <c r="T4393" s="321"/>
    </row>
    <row r="4394" spans="1:20" ht="34.5" hidden="1" customHeight="1">
      <c r="A4394" s="1348">
        <v>260101065</v>
      </c>
      <c r="B4394" s="1339" t="str">
        <f t="shared" si="34"/>
        <v>2601</v>
      </c>
      <c r="C4394" s="1349" t="s">
        <v>2522</v>
      </c>
      <c r="D4394" s="1350">
        <v>1</v>
      </c>
      <c r="E4394" s="293" t="s">
        <v>13265</v>
      </c>
      <c r="F4394" s="1352" t="s">
        <v>13266</v>
      </c>
      <c r="G4394" s="1356">
        <v>42899</v>
      </c>
      <c r="H4394" s="1348" t="s">
        <v>2252</v>
      </c>
      <c r="I4394" s="1348">
        <v>1461</v>
      </c>
      <c r="J4394" s="1356">
        <v>41123</v>
      </c>
      <c r="K4394" s="1352" t="s">
        <v>2253</v>
      </c>
      <c r="L4394" s="1352"/>
      <c r="M4394" s="1345" t="s">
        <v>1830</v>
      </c>
      <c r="N4394" s="1346" t="s">
        <v>3309</v>
      </c>
      <c r="O4394" s="1347"/>
      <c r="P4394" s="117" t="str">
        <f t="shared" si="35"/>
        <v>2601</v>
      </c>
      <c r="Q4394" s="117"/>
      <c r="R4394" s="1348">
        <v>260101065</v>
      </c>
      <c r="S4394" s="321"/>
      <c r="T4394" s="321"/>
    </row>
    <row r="4395" spans="1:20" ht="34.5" hidden="1" customHeight="1">
      <c r="A4395" s="1348">
        <v>260101066</v>
      </c>
      <c r="B4395" s="1339" t="str">
        <f t="shared" si="34"/>
        <v>2601</v>
      </c>
      <c r="C4395" s="1349" t="s">
        <v>2522</v>
      </c>
      <c r="D4395" s="1350">
        <v>1</v>
      </c>
      <c r="E4395" s="293" t="s">
        <v>13267</v>
      </c>
      <c r="F4395" s="1352" t="s">
        <v>13268</v>
      </c>
      <c r="G4395" s="1356">
        <v>42899</v>
      </c>
      <c r="H4395" s="1348" t="s">
        <v>2252</v>
      </c>
      <c r="I4395" s="1348">
        <v>1461</v>
      </c>
      <c r="J4395" s="1356">
        <v>41123</v>
      </c>
      <c r="K4395" s="1352" t="s">
        <v>2253</v>
      </c>
      <c r="L4395" s="1352"/>
      <c r="M4395" s="1345" t="s">
        <v>13269</v>
      </c>
      <c r="N4395" s="1346" t="s">
        <v>1830</v>
      </c>
      <c r="O4395" s="1347"/>
      <c r="P4395" s="117" t="str">
        <f t="shared" si="35"/>
        <v>2601</v>
      </c>
      <c r="Q4395" s="117"/>
      <c r="R4395" s="1348">
        <v>260101066</v>
      </c>
      <c r="S4395" s="321"/>
      <c r="T4395" s="321"/>
    </row>
    <row r="4396" spans="1:20" ht="34.5" hidden="1" customHeight="1">
      <c r="A4396" s="1348">
        <v>260101067</v>
      </c>
      <c r="B4396" s="1339" t="str">
        <f t="shared" si="34"/>
        <v>2601</v>
      </c>
      <c r="C4396" s="1349" t="s">
        <v>2522</v>
      </c>
      <c r="D4396" s="1350">
        <v>1</v>
      </c>
      <c r="E4396" s="293" t="s">
        <v>13270</v>
      </c>
      <c r="F4396" s="1352" t="s">
        <v>13271</v>
      </c>
      <c r="G4396" s="1351">
        <v>42899</v>
      </c>
      <c r="H4396" s="1348" t="s">
        <v>2252</v>
      </c>
      <c r="I4396" s="1348">
        <v>1461</v>
      </c>
      <c r="J4396" s="1351">
        <v>41123</v>
      </c>
      <c r="K4396" s="1352" t="s">
        <v>2253</v>
      </c>
      <c r="L4396" s="1352"/>
      <c r="M4396" s="1345" t="s">
        <v>1830</v>
      </c>
      <c r="N4396" s="1346" t="s">
        <v>13272</v>
      </c>
      <c r="O4396" s="1347"/>
      <c r="P4396" s="117" t="str">
        <f t="shared" si="35"/>
        <v>2601</v>
      </c>
      <c r="Q4396" s="117"/>
      <c r="R4396" s="1348">
        <v>260101067</v>
      </c>
      <c r="S4396" s="321"/>
      <c r="T4396" s="321"/>
    </row>
    <row r="4397" spans="1:20" ht="34.5" hidden="1" customHeight="1">
      <c r="A4397" s="1348">
        <v>260101068</v>
      </c>
      <c r="B4397" s="1339" t="str">
        <f t="shared" si="34"/>
        <v>2601</v>
      </c>
      <c r="C4397" s="1349" t="s">
        <v>2522</v>
      </c>
      <c r="D4397" s="1350">
        <v>1</v>
      </c>
      <c r="E4397" s="293" t="s">
        <v>13273</v>
      </c>
      <c r="F4397" s="1352" t="s">
        <v>13274</v>
      </c>
      <c r="G4397" s="1356">
        <v>42899</v>
      </c>
      <c r="H4397" s="1348" t="s">
        <v>2252</v>
      </c>
      <c r="I4397" s="1348">
        <v>1461</v>
      </c>
      <c r="J4397" s="1351">
        <v>41123</v>
      </c>
      <c r="K4397" s="1352" t="s">
        <v>2253</v>
      </c>
      <c r="L4397" s="1352"/>
      <c r="M4397" s="1345" t="s">
        <v>12637</v>
      </c>
      <c r="N4397" s="1346" t="s">
        <v>1830</v>
      </c>
      <c r="O4397" s="1347"/>
      <c r="P4397" s="117" t="str">
        <f t="shared" si="35"/>
        <v>2601</v>
      </c>
      <c r="Q4397" s="117"/>
      <c r="R4397" s="1348">
        <v>260101068</v>
      </c>
      <c r="S4397" s="321"/>
      <c r="T4397" s="321"/>
    </row>
    <row r="4398" spans="1:20" ht="34.5" hidden="1" customHeight="1">
      <c r="A4398" s="1348">
        <v>260101069</v>
      </c>
      <c r="B4398" s="1339" t="str">
        <f t="shared" si="34"/>
        <v>2601</v>
      </c>
      <c r="C4398" s="1349" t="s">
        <v>2522</v>
      </c>
      <c r="D4398" s="1350">
        <v>1</v>
      </c>
      <c r="E4398" s="293" t="s">
        <v>13275</v>
      </c>
      <c r="F4398" s="1352" t="s">
        <v>13276</v>
      </c>
      <c r="G4398" s="1351">
        <v>43830</v>
      </c>
      <c r="H4398" s="1348" t="s">
        <v>2252</v>
      </c>
      <c r="I4398" s="1348">
        <v>1461</v>
      </c>
      <c r="J4398" s="1351">
        <v>41123</v>
      </c>
      <c r="K4398" s="1352" t="s">
        <v>2253</v>
      </c>
      <c r="L4398" s="1352"/>
      <c r="M4398" s="1345" t="s">
        <v>13277</v>
      </c>
      <c r="N4398" s="1346" t="s">
        <v>1830</v>
      </c>
      <c r="O4398" s="1347"/>
      <c r="P4398" s="117" t="str">
        <f t="shared" si="35"/>
        <v>2601</v>
      </c>
      <c r="Q4398" s="117"/>
      <c r="R4398" s="1348">
        <v>260101069</v>
      </c>
      <c r="S4398" s="321"/>
      <c r="T4398" s="321"/>
    </row>
    <row r="4399" spans="1:20" ht="34.5" hidden="1" customHeight="1">
      <c r="A4399" s="1348">
        <v>260101070</v>
      </c>
      <c r="B4399" s="1339" t="str">
        <f t="shared" si="34"/>
        <v>2601</v>
      </c>
      <c r="C4399" s="1349" t="s">
        <v>2522</v>
      </c>
      <c r="D4399" s="1350">
        <v>1</v>
      </c>
      <c r="E4399" s="293" t="s">
        <v>13278</v>
      </c>
      <c r="F4399" s="1352" t="s">
        <v>13279</v>
      </c>
      <c r="G4399" s="1356">
        <v>42899</v>
      </c>
      <c r="H4399" s="1348" t="s">
        <v>2252</v>
      </c>
      <c r="I4399" s="1348">
        <v>1461</v>
      </c>
      <c r="J4399" s="1351">
        <v>41123</v>
      </c>
      <c r="K4399" s="1352" t="s">
        <v>2253</v>
      </c>
      <c r="L4399" s="1352"/>
      <c r="M4399" s="1345" t="s">
        <v>1830</v>
      </c>
      <c r="N4399" s="1346" t="s">
        <v>13280</v>
      </c>
      <c r="O4399" s="1347"/>
      <c r="P4399" s="117" t="str">
        <f t="shared" si="35"/>
        <v>2601</v>
      </c>
      <c r="Q4399" s="117"/>
      <c r="R4399" s="1348">
        <v>260101070</v>
      </c>
      <c r="S4399" s="321"/>
      <c r="T4399" s="321"/>
    </row>
    <row r="4400" spans="1:20" ht="34.5" hidden="1" customHeight="1">
      <c r="A4400" s="1348">
        <v>260101071</v>
      </c>
      <c r="B4400" s="1339" t="str">
        <f t="shared" si="34"/>
        <v>2601</v>
      </c>
      <c r="C4400" s="1349" t="s">
        <v>2522</v>
      </c>
      <c r="D4400" s="1350">
        <v>1</v>
      </c>
      <c r="E4400" s="293" t="s">
        <v>13281</v>
      </c>
      <c r="F4400" s="1352" t="s">
        <v>13282</v>
      </c>
      <c r="G4400" s="1351">
        <v>42899</v>
      </c>
      <c r="H4400" s="1348" t="s">
        <v>2252</v>
      </c>
      <c r="I4400" s="1348">
        <v>1461</v>
      </c>
      <c r="J4400" s="1351">
        <v>41123</v>
      </c>
      <c r="K4400" s="1352" t="s">
        <v>2253</v>
      </c>
      <c r="L4400" s="1352"/>
      <c r="M4400" s="1345" t="s">
        <v>13283</v>
      </c>
      <c r="N4400" s="1346" t="s">
        <v>13284</v>
      </c>
      <c r="O4400" s="1347"/>
      <c r="P4400" s="117" t="str">
        <f t="shared" si="35"/>
        <v>2601</v>
      </c>
      <c r="Q4400" s="117"/>
      <c r="R4400" s="1348">
        <v>260101071</v>
      </c>
      <c r="S4400" s="321"/>
      <c r="T4400" s="321"/>
    </row>
    <row r="4401" spans="1:20" ht="34.5" hidden="1" customHeight="1">
      <c r="A4401" s="1348">
        <v>260101072</v>
      </c>
      <c r="B4401" s="1339" t="str">
        <f t="shared" si="34"/>
        <v>2601</v>
      </c>
      <c r="C4401" s="1349" t="s">
        <v>2522</v>
      </c>
      <c r="D4401" s="1350">
        <v>1</v>
      </c>
      <c r="E4401" s="293" t="s">
        <v>13285</v>
      </c>
      <c r="F4401" s="1352" t="s">
        <v>13286</v>
      </c>
      <c r="G4401" s="1356">
        <v>42899</v>
      </c>
      <c r="H4401" s="1348" t="s">
        <v>2252</v>
      </c>
      <c r="I4401" s="1348">
        <v>1488</v>
      </c>
      <c r="J4401" s="1351">
        <v>41557</v>
      </c>
      <c r="K4401" s="1352" t="s">
        <v>2253</v>
      </c>
      <c r="L4401" s="1352"/>
      <c r="M4401" s="1345" t="s">
        <v>1830</v>
      </c>
      <c r="N4401" s="1346" t="s">
        <v>13287</v>
      </c>
      <c r="O4401" s="1347"/>
      <c r="P4401" s="117" t="str">
        <f t="shared" si="35"/>
        <v>2601</v>
      </c>
      <c r="Q4401" s="117"/>
      <c r="R4401" s="1348">
        <v>260101072</v>
      </c>
      <c r="S4401" s="321"/>
      <c r="T4401" s="321"/>
    </row>
    <row r="4402" spans="1:20" ht="34.5" hidden="1" customHeight="1">
      <c r="A4402" s="1348">
        <v>260101073</v>
      </c>
      <c r="B4402" s="1339" t="str">
        <f t="shared" si="34"/>
        <v>2601</v>
      </c>
      <c r="C4402" s="1349" t="s">
        <v>2522</v>
      </c>
      <c r="D4402" s="1350">
        <v>1</v>
      </c>
      <c r="E4402" s="293" t="s">
        <v>13288</v>
      </c>
      <c r="F4402" s="1352" t="s">
        <v>13289</v>
      </c>
      <c r="G4402" s="1351">
        <v>42899</v>
      </c>
      <c r="H4402" s="1348" t="s">
        <v>2252</v>
      </c>
      <c r="I4402" s="1348">
        <v>1461</v>
      </c>
      <c r="J4402" s="1351">
        <v>41123</v>
      </c>
      <c r="K4402" s="1352" t="s">
        <v>2253</v>
      </c>
      <c r="L4402" s="1352"/>
      <c r="M4402" s="1345" t="s">
        <v>13290</v>
      </c>
      <c r="N4402" s="1346" t="s">
        <v>1830</v>
      </c>
      <c r="O4402" s="1347"/>
      <c r="P4402" s="117" t="str">
        <f t="shared" si="35"/>
        <v>2601</v>
      </c>
      <c r="Q4402" s="117"/>
      <c r="R4402" s="1348">
        <v>260101073</v>
      </c>
      <c r="S4402" s="321"/>
      <c r="T4402" s="321"/>
    </row>
    <row r="4403" spans="1:20" ht="34.5" hidden="1" customHeight="1">
      <c r="A4403" s="1348">
        <v>260101074</v>
      </c>
      <c r="B4403" s="1339" t="str">
        <f t="shared" si="34"/>
        <v>2601</v>
      </c>
      <c r="C4403" s="1349" t="s">
        <v>2522</v>
      </c>
      <c r="D4403" s="1350">
        <v>1</v>
      </c>
      <c r="E4403" s="293" t="s">
        <v>13291</v>
      </c>
      <c r="F4403" s="1352" t="s">
        <v>13292</v>
      </c>
      <c r="G4403" s="1356">
        <v>42899</v>
      </c>
      <c r="H4403" s="1348" t="s">
        <v>2252</v>
      </c>
      <c r="I4403" s="1348">
        <v>1461</v>
      </c>
      <c r="J4403" s="1351">
        <v>41123</v>
      </c>
      <c r="K4403" s="1352" t="s">
        <v>2253</v>
      </c>
      <c r="L4403" s="1352"/>
      <c r="M4403" s="1345" t="s">
        <v>13293</v>
      </c>
      <c r="N4403" s="1346" t="s">
        <v>1830</v>
      </c>
      <c r="O4403" s="1347"/>
      <c r="P4403" s="117" t="str">
        <f t="shared" si="35"/>
        <v>2601</v>
      </c>
      <c r="Q4403" s="117"/>
      <c r="R4403" s="1348">
        <v>260101074</v>
      </c>
      <c r="S4403" s="321"/>
      <c r="T4403" s="321"/>
    </row>
    <row r="4404" spans="1:20" ht="34.5" hidden="1" customHeight="1">
      <c r="A4404" s="1348">
        <v>260101075</v>
      </c>
      <c r="B4404" s="1339" t="str">
        <f t="shared" si="34"/>
        <v>2601</v>
      </c>
      <c r="C4404" s="1349" t="s">
        <v>2522</v>
      </c>
      <c r="D4404" s="1350">
        <v>1</v>
      </c>
      <c r="E4404" s="293" t="s">
        <v>13294</v>
      </c>
      <c r="F4404" s="1352" t="s">
        <v>13295</v>
      </c>
      <c r="G4404" s="1356">
        <v>42899</v>
      </c>
      <c r="H4404" s="1348" t="s">
        <v>2252</v>
      </c>
      <c r="I4404" s="1348">
        <v>1461</v>
      </c>
      <c r="J4404" s="1351">
        <v>41123</v>
      </c>
      <c r="K4404" s="1352" t="s">
        <v>2253</v>
      </c>
      <c r="L4404" s="1352"/>
      <c r="M4404" s="1345" t="s">
        <v>1830</v>
      </c>
      <c r="N4404" s="1346" t="s">
        <v>13296</v>
      </c>
      <c r="O4404" s="1347"/>
      <c r="P4404" s="117" t="str">
        <f t="shared" si="35"/>
        <v>2601</v>
      </c>
      <c r="Q4404" s="117"/>
      <c r="R4404" s="1348">
        <v>260101075</v>
      </c>
      <c r="S4404" s="321"/>
      <c r="T4404" s="321"/>
    </row>
    <row r="4405" spans="1:20" ht="34.5" hidden="1" customHeight="1">
      <c r="A4405" s="1348">
        <v>260101076</v>
      </c>
      <c r="B4405" s="1339" t="str">
        <f t="shared" si="34"/>
        <v>2601</v>
      </c>
      <c r="C4405" s="1349" t="s">
        <v>2522</v>
      </c>
      <c r="D4405" s="1350">
        <v>1</v>
      </c>
      <c r="E4405" s="293" t="s">
        <v>13297</v>
      </c>
      <c r="F4405" s="1352" t="s">
        <v>13298</v>
      </c>
      <c r="G4405" s="1356">
        <v>42899</v>
      </c>
      <c r="H4405" s="1348" t="s">
        <v>2252</v>
      </c>
      <c r="I4405" s="1348">
        <v>1461</v>
      </c>
      <c r="J4405" s="1351">
        <v>41123</v>
      </c>
      <c r="K4405" s="1352" t="s">
        <v>2253</v>
      </c>
      <c r="L4405" s="1352" t="s">
        <v>12933</v>
      </c>
      <c r="M4405" s="1345" t="s">
        <v>1830</v>
      </c>
      <c r="N4405" s="1346" t="s">
        <v>1830</v>
      </c>
      <c r="O4405" s="1347"/>
      <c r="P4405" s="117" t="str">
        <f t="shared" si="35"/>
        <v>2601</v>
      </c>
      <c r="Q4405" s="117"/>
      <c r="R4405" s="1348">
        <v>260101076</v>
      </c>
      <c r="S4405" s="321"/>
      <c r="T4405" s="321"/>
    </row>
    <row r="4406" spans="1:20" ht="34.5" hidden="1" customHeight="1">
      <c r="A4406" s="1348">
        <v>260101077</v>
      </c>
      <c r="B4406" s="1339" t="str">
        <f t="shared" si="34"/>
        <v>2601</v>
      </c>
      <c r="C4406" s="1349" t="s">
        <v>2522</v>
      </c>
      <c r="D4406" s="1350">
        <v>1</v>
      </c>
      <c r="E4406" s="293" t="s">
        <v>13299</v>
      </c>
      <c r="F4406" s="1352" t="s">
        <v>13300</v>
      </c>
      <c r="G4406" s="1356">
        <v>42899</v>
      </c>
      <c r="H4406" s="1348" t="s">
        <v>2252</v>
      </c>
      <c r="I4406" s="1348">
        <v>1461</v>
      </c>
      <c r="J4406" s="1351">
        <v>41123</v>
      </c>
      <c r="K4406" s="1352" t="s">
        <v>2253</v>
      </c>
      <c r="L4406" s="1352" t="s">
        <v>12933</v>
      </c>
      <c r="M4406" s="1345" t="s">
        <v>1830</v>
      </c>
      <c r="N4406" s="1346" t="s">
        <v>1830</v>
      </c>
      <c r="O4406" s="1347"/>
      <c r="P4406" s="117" t="str">
        <f t="shared" si="35"/>
        <v>2601</v>
      </c>
      <c r="Q4406" s="117"/>
      <c r="R4406" s="1348">
        <v>260101077</v>
      </c>
      <c r="S4406" s="321"/>
      <c r="T4406" s="321"/>
    </row>
    <row r="4407" spans="1:20" ht="34.5" hidden="1" customHeight="1">
      <c r="A4407" s="1348">
        <v>260101083</v>
      </c>
      <c r="B4407" s="1339" t="str">
        <f t="shared" si="34"/>
        <v>2601</v>
      </c>
      <c r="C4407" s="1349" t="s">
        <v>2522</v>
      </c>
      <c r="D4407" s="1350">
        <v>1</v>
      </c>
      <c r="E4407" s="293" t="s">
        <v>13301</v>
      </c>
      <c r="F4407" s="1352" t="s">
        <v>13302</v>
      </c>
      <c r="G4407" s="1356">
        <v>43465</v>
      </c>
      <c r="H4407" s="1348" t="s">
        <v>2252</v>
      </c>
      <c r="I4407" s="1348">
        <v>1488</v>
      </c>
      <c r="J4407" s="1351">
        <v>41557</v>
      </c>
      <c r="K4407" s="1352" t="s">
        <v>2253</v>
      </c>
      <c r="L4407" s="1352" t="s">
        <v>12998</v>
      </c>
      <c r="M4407" s="1345" t="s">
        <v>1830</v>
      </c>
      <c r="N4407" s="1346" t="s">
        <v>1830</v>
      </c>
      <c r="O4407" s="1347"/>
      <c r="P4407" s="117" t="str">
        <f t="shared" si="35"/>
        <v>2601</v>
      </c>
      <c r="Q4407" s="117"/>
      <c r="R4407" s="1348">
        <v>260101083</v>
      </c>
      <c r="S4407" s="321"/>
      <c r="T4407" s="321"/>
    </row>
    <row r="4408" spans="1:20" ht="34.5" hidden="1" customHeight="1">
      <c r="A4408" s="1348">
        <v>260101090</v>
      </c>
      <c r="B4408" s="1339" t="str">
        <f t="shared" si="34"/>
        <v>2601</v>
      </c>
      <c r="C4408" s="1349" t="s">
        <v>2522</v>
      </c>
      <c r="D4408" s="1350">
        <v>1</v>
      </c>
      <c r="E4408" s="293" t="s">
        <v>13303</v>
      </c>
      <c r="F4408" s="1352" t="s">
        <v>13304</v>
      </c>
      <c r="G4408" s="1356">
        <v>43465</v>
      </c>
      <c r="H4408" s="1348" t="s">
        <v>2252</v>
      </c>
      <c r="I4408" s="1348">
        <v>1488</v>
      </c>
      <c r="J4408" s="1351">
        <v>41557</v>
      </c>
      <c r="K4408" s="1352" t="s">
        <v>2253</v>
      </c>
      <c r="L4408" s="1352" t="s">
        <v>12998</v>
      </c>
      <c r="M4408" s="1345" t="s">
        <v>1830</v>
      </c>
      <c r="N4408" s="1346" t="s">
        <v>13305</v>
      </c>
      <c r="O4408" s="1347"/>
      <c r="P4408" s="117" t="str">
        <f t="shared" si="35"/>
        <v>2601</v>
      </c>
      <c r="Q4408" s="117"/>
      <c r="R4408" s="1348">
        <v>260101090</v>
      </c>
      <c r="S4408" s="321"/>
      <c r="T4408" s="321"/>
    </row>
    <row r="4409" spans="1:20" ht="34.5" hidden="1" customHeight="1">
      <c r="A4409" s="1348">
        <v>260101092</v>
      </c>
      <c r="B4409" s="1339" t="str">
        <f t="shared" si="34"/>
        <v>2601</v>
      </c>
      <c r="C4409" s="1349" t="s">
        <v>2522</v>
      </c>
      <c r="D4409" s="1350">
        <v>1</v>
      </c>
      <c r="E4409" s="293" t="s">
        <v>13306</v>
      </c>
      <c r="F4409" s="1352" t="s">
        <v>13307</v>
      </c>
      <c r="G4409" s="1351">
        <v>43605</v>
      </c>
      <c r="H4409" s="1348" t="s">
        <v>2252</v>
      </c>
      <c r="I4409" s="1348">
        <v>1488</v>
      </c>
      <c r="J4409" s="1351">
        <v>41557</v>
      </c>
      <c r="K4409" s="1352" t="s">
        <v>2253</v>
      </c>
      <c r="L4409" s="1353"/>
      <c r="M4409" s="1345" t="s">
        <v>1830</v>
      </c>
      <c r="N4409" s="1346" t="s">
        <v>1830</v>
      </c>
      <c r="O4409" s="1347"/>
      <c r="P4409" s="117" t="str">
        <f t="shared" si="35"/>
        <v>2601</v>
      </c>
      <c r="Q4409" s="117"/>
      <c r="R4409" s="1348">
        <v>260101092</v>
      </c>
      <c r="S4409" s="321"/>
      <c r="T4409" s="321"/>
    </row>
    <row r="4410" spans="1:20" ht="34.5" hidden="1" customHeight="1">
      <c r="A4410" s="1348">
        <v>260101094</v>
      </c>
      <c r="B4410" s="1339" t="str">
        <f t="shared" si="34"/>
        <v>2601</v>
      </c>
      <c r="C4410" s="1349" t="s">
        <v>2522</v>
      </c>
      <c r="D4410" s="1350">
        <v>1</v>
      </c>
      <c r="E4410" s="293" t="s">
        <v>13308</v>
      </c>
      <c r="F4410" s="1352" t="s">
        <v>13309</v>
      </c>
      <c r="G4410" s="1356">
        <v>43099</v>
      </c>
      <c r="H4410" s="1348" t="s">
        <v>2252</v>
      </c>
      <c r="I4410" s="1348">
        <v>1488</v>
      </c>
      <c r="J4410" s="1351">
        <v>41557</v>
      </c>
      <c r="K4410" s="1352" t="s">
        <v>2253</v>
      </c>
      <c r="L4410" s="1352"/>
      <c r="M4410" s="1345" t="s">
        <v>1830</v>
      </c>
      <c r="N4410" s="1346" t="s">
        <v>1830</v>
      </c>
      <c r="O4410" s="1347"/>
      <c r="P4410" s="117" t="str">
        <f t="shared" si="35"/>
        <v>2601</v>
      </c>
      <c r="Q4410" s="117"/>
      <c r="R4410" s="1348">
        <v>260101094</v>
      </c>
      <c r="S4410" s="321"/>
      <c r="T4410" s="321"/>
    </row>
    <row r="4411" spans="1:20" ht="34.5" hidden="1" customHeight="1">
      <c r="A4411" s="1348">
        <v>260101095</v>
      </c>
      <c r="B4411" s="1339" t="str">
        <f t="shared" si="34"/>
        <v>2601</v>
      </c>
      <c r="C4411" s="1349" t="s">
        <v>2522</v>
      </c>
      <c r="D4411" s="1350">
        <v>1</v>
      </c>
      <c r="E4411" s="293" t="s">
        <v>13310</v>
      </c>
      <c r="F4411" s="1352" t="s">
        <v>13311</v>
      </c>
      <c r="G4411" s="1351">
        <v>43829</v>
      </c>
      <c r="H4411" s="1348" t="s">
        <v>2252</v>
      </c>
      <c r="I4411" s="1348">
        <v>1488</v>
      </c>
      <c r="J4411" s="1351">
        <v>41557</v>
      </c>
      <c r="K4411" s="1352" t="s">
        <v>2253</v>
      </c>
      <c r="L4411" s="1352" t="s">
        <v>13312</v>
      </c>
      <c r="M4411" s="1345" t="s">
        <v>1830</v>
      </c>
      <c r="N4411" s="1346" t="s">
        <v>1830</v>
      </c>
      <c r="O4411" s="1347"/>
      <c r="P4411" s="117" t="str">
        <f t="shared" si="35"/>
        <v>2601</v>
      </c>
      <c r="Q4411" s="117"/>
      <c r="R4411" s="1348">
        <v>260101095</v>
      </c>
      <c r="S4411" s="321"/>
      <c r="T4411" s="321"/>
    </row>
    <row r="4412" spans="1:20" ht="34.5" hidden="1" customHeight="1">
      <c r="A4412" s="1348">
        <v>260101096</v>
      </c>
      <c r="B4412" s="1339" t="str">
        <f t="shared" si="34"/>
        <v>2601</v>
      </c>
      <c r="C4412" s="1349" t="s">
        <v>2522</v>
      </c>
      <c r="D4412" s="1350">
        <v>1</v>
      </c>
      <c r="E4412" s="293" t="s">
        <v>13313</v>
      </c>
      <c r="F4412" s="1352" t="s">
        <v>13314</v>
      </c>
      <c r="G4412" s="1356">
        <v>43465</v>
      </c>
      <c r="H4412" s="1348" t="s">
        <v>2252</v>
      </c>
      <c r="I4412" s="1348">
        <v>1488</v>
      </c>
      <c r="J4412" s="1351">
        <v>41557</v>
      </c>
      <c r="K4412" s="1352" t="s">
        <v>2253</v>
      </c>
      <c r="L4412" s="1352" t="s">
        <v>12998</v>
      </c>
      <c r="M4412" s="1345" t="s">
        <v>1830</v>
      </c>
      <c r="N4412" s="1346" t="s">
        <v>1830</v>
      </c>
      <c r="O4412" s="1347"/>
      <c r="P4412" s="117" t="str">
        <f t="shared" si="35"/>
        <v>2601</v>
      </c>
      <c r="Q4412" s="117"/>
      <c r="R4412" s="1348">
        <v>260101096</v>
      </c>
      <c r="S4412" s="321"/>
      <c r="T4412" s="321"/>
    </row>
    <row r="4413" spans="1:20" ht="34.5" hidden="1" customHeight="1">
      <c r="A4413" s="1348">
        <v>290201001</v>
      </c>
      <c r="B4413" s="1339" t="str">
        <f t="shared" si="34"/>
        <v>2902</v>
      </c>
      <c r="C4413" s="1349" t="s">
        <v>2522</v>
      </c>
      <c r="D4413" s="1350">
        <v>2</v>
      </c>
      <c r="E4413" s="293" t="s">
        <v>13315</v>
      </c>
      <c r="F4413" s="1352" t="s">
        <v>13316</v>
      </c>
      <c r="G4413" s="1351">
        <v>43465</v>
      </c>
      <c r="H4413" s="1348" t="s">
        <v>2252</v>
      </c>
      <c r="I4413" s="1348">
        <v>1488</v>
      </c>
      <c r="J4413" s="1356">
        <v>41557</v>
      </c>
      <c r="K4413" s="1352" t="s">
        <v>2253</v>
      </c>
      <c r="L4413" s="1352" t="s">
        <v>12929</v>
      </c>
      <c r="M4413" s="1345" t="s">
        <v>1830</v>
      </c>
      <c r="N4413" s="1346" t="s">
        <v>13317</v>
      </c>
      <c r="O4413" s="1347"/>
      <c r="P4413" s="117" t="str">
        <f t="shared" si="35"/>
        <v>2902</v>
      </c>
      <c r="Q4413" s="117"/>
      <c r="R4413" s="1348">
        <v>290201001</v>
      </c>
      <c r="S4413" s="321"/>
      <c r="T4413" s="321"/>
    </row>
    <row r="4414" spans="1:20" ht="34.5" hidden="1" customHeight="1">
      <c r="A4414" s="1348">
        <v>290201002</v>
      </c>
      <c r="B4414" s="1339" t="str">
        <f t="shared" si="34"/>
        <v>2902</v>
      </c>
      <c r="C4414" s="1349" t="s">
        <v>2522</v>
      </c>
      <c r="D4414" s="1350">
        <v>1</v>
      </c>
      <c r="E4414" s="293" t="s">
        <v>13318</v>
      </c>
      <c r="F4414" s="1352" t="s">
        <v>13319</v>
      </c>
      <c r="G4414" s="1356">
        <v>43830</v>
      </c>
      <c r="H4414" s="1348" t="s">
        <v>2252</v>
      </c>
      <c r="I4414" s="1348">
        <v>1488</v>
      </c>
      <c r="J4414" s="1356">
        <v>41557</v>
      </c>
      <c r="K4414" s="1352" t="s">
        <v>2253</v>
      </c>
      <c r="L4414" s="1352" t="s">
        <v>13018</v>
      </c>
      <c r="M4414" s="1345" t="s">
        <v>1830</v>
      </c>
      <c r="N4414" s="1346" t="s">
        <v>1830</v>
      </c>
      <c r="O4414" s="1347"/>
      <c r="P4414" s="117" t="str">
        <f t="shared" si="35"/>
        <v>2902</v>
      </c>
      <c r="Q4414" s="117"/>
      <c r="R4414" s="1348">
        <v>290201002</v>
      </c>
      <c r="S4414" s="321"/>
      <c r="T4414" s="321"/>
    </row>
    <row r="4415" spans="1:20" ht="34.5" hidden="1" customHeight="1">
      <c r="A4415" s="1348">
        <v>290201003</v>
      </c>
      <c r="B4415" s="1339" t="str">
        <f t="shared" si="34"/>
        <v>2902</v>
      </c>
      <c r="C4415" s="1349" t="s">
        <v>2522</v>
      </c>
      <c r="D4415" s="1350">
        <v>1</v>
      </c>
      <c r="E4415" s="293" t="s">
        <v>13320</v>
      </c>
      <c r="F4415" s="1352" t="s">
        <v>13321</v>
      </c>
      <c r="G4415" s="1356">
        <v>43830</v>
      </c>
      <c r="H4415" s="1348" t="s">
        <v>2252</v>
      </c>
      <c r="I4415" s="1348">
        <v>1488</v>
      </c>
      <c r="J4415" s="1351">
        <v>41557</v>
      </c>
      <c r="K4415" s="1352" t="s">
        <v>2253</v>
      </c>
      <c r="L4415" s="1352" t="s">
        <v>13019</v>
      </c>
      <c r="M4415" s="1345" t="s">
        <v>13322</v>
      </c>
      <c r="N4415" s="1346" t="s">
        <v>1830</v>
      </c>
      <c r="O4415" s="1347"/>
      <c r="P4415" s="117" t="str">
        <f t="shared" si="35"/>
        <v>2902</v>
      </c>
      <c r="Q4415" s="117"/>
      <c r="R4415" s="1348">
        <v>290201003</v>
      </c>
      <c r="S4415" s="321"/>
      <c r="T4415" s="321"/>
    </row>
    <row r="4416" spans="1:20" ht="34.5" hidden="1" customHeight="1">
      <c r="A4416" s="1348">
        <v>290201004</v>
      </c>
      <c r="B4416" s="1339" t="str">
        <f t="shared" si="34"/>
        <v>2902</v>
      </c>
      <c r="C4416" s="1349" t="s">
        <v>2522</v>
      </c>
      <c r="D4416" s="1350">
        <v>1</v>
      </c>
      <c r="E4416" s="293" t="s">
        <v>13323</v>
      </c>
      <c r="F4416" s="1352" t="s">
        <v>13324</v>
      </c>
      <c r="G4416" s="1351">
        <v>43880</v>
      </c>
      <c r="H4416" s="1348" t="s">
        <v>2252</v>
      </c>
      <c r="I4416" s="1348">
        <v>1495</v>
      </c>
      <c r="J4416" s="1356">
        <v>41718</v>
      </c>
      <c r="K4416" s="1352" t="s">
        <v>2253</v>
      </c>
      <c r="L4416" s="1352"/>
      <c r="M4416" s="1345" t="s">
        <v>3308</v>
      </c>
      <c r="N4416" s="1346" t="s">
        <v>1830</v>
      </c>
      <c r="O4416" s="1347"/>
      <c r="P4416" s="117" t="str">
        <f t="shared" si="35"/>
        <v>2902</v>
      </c>
      <c r="Q4416" s="117"/>
      <c r="R4416" s="1348">
        <v>290201004</v>
      </c>
      <c r="S4416" s="321"/>
      <c r="T4416" s="321"/>
    </row>
    <row r="4417" spans="1:20" ht="34.5" hidden="1" customHeight="1">
      <c r="A4417" s="1348">
        <v>290201005</v>
      </c>
      <c r="B4417" s="1339" t="str">
        <f t="shared" si="34"/>
        <v>2902</v>
      </c>
      <c r="C4417" s="1349" t="s">
        <v>2522</v>
      </c>
      <c r="D4417" s="1350">
        <v>1</v>
      </c>
      <c r="E4417" s="293" t="s">
        <v>13325</v>
      </c>
      <c r="F4417" s="1352" t="s">
        <v>13326</v>
      </c>
      <c r="G4417" s="1351">
        <v>43880</v>
      </c>
      <c r="H4417" s="1348" t="s">
        <v>2252</v>
      </c>
      <c r="I4417" s="1348">
        <v>1495</v>
      </c>
      <c r="J4417" s="1351">
        <v>41718</v>
      </c>
      <c r="K4417" s="1352" t="s">
        <v>2253</v>
      </c>
      <c r="L4417" s="1352"/>
      <c r="M4417" s="1345" t="s">
        <v>13327</v>
      </c>
      <c r="N4417" s="1346" t="s">
        <v>1830</v>
      </c>
      <c r="O4417" s="1347"/>
      <c r="P4417" s="117" t="str">
        <f t="shared" si="35"/>
        <v>2902</v>
      </c>
      <c r="Q4417" s="117"/>
      <c r="R4417" s="1348">
        <v>290201005</v>
      </c>
      <c r="S4417" s="321"/>
      <c r="T4417" s="321"/>
    </row>
    <row r="4418" spans="1:20" ht="34.5" hidden="1" customHeight="1">
      <c r="A4418" s="1348">
        <v>290201006</v>
      </c>
      <c r="B4418" s="1339" t="str">
        <f t="shared" si="34"/>
        <v>2902</v>
      </c>
      <c r="C4418" s="1349" t="s">
        <v>2522</v>
      </c>
      <c r="D4418" s="1350">
        <v>1</v>
      </c>
      <c r="E4418" s="293" t="s">
        <v>13328</v>
      </c>
      <c r="F4418" s="1352" t="s">
        <v>13329</v>
      </c>
      <c r="G4418" s="1356">
        <v>45291</v>
      </c>
      <c r="H4418" s="1348" t="s">
        <v>2353</v>
      </c>
      <c r="I4418" s="1348">
        <v>1381</v>
      </c>
      <c r="J4418" s="1351">
        <v>39751</v>
      </c>
      <c r="K4418" s="1352" t="s">
        <v>2253</v>
      </c>
      <c r="L4418" s="1352" t="s">
        <v>13330</v>
      </c>
      <c r="M4418" s="1345" t="s">
        <v>1830</v>
      </c>
      <c r="N4418" s="1346" t="s">
        <v>13331</v>
      </c>
      <c r="O4418" s="1347" t="s">
        <v>1830</v>
      </c>
      <c r="P4418" s="117" t="str">
        <f t="shared" si="35"/>
        <v>2902</v>
      </c>
      <c r="Q4418" s="117"/>
      <c r="R4418" s="1348">
        <v>290201006</v>
      </c>
      <c r="S4418" s="321"/>
      <c r="T4418" s="321"/>
    </row>
    <row r="4419" spans="1:20" ht="34.5" hidden="1" customHeight="1">
      <c r="A4419" s="1348">
        <v>290201007</v>
      </c>
      <c r="B4419" s="1339" t="str">
        <f t="shared" si="34"/>
        <v>2902</v>
      </c>
      <c r="C4419" s="1349" t="s">
        <v>2522</v>
      </c>
      <c r="D4419" s="1350">
        <v>1</v>
      </c>
      <c r="E4419" s="293" t="s">
        <v>13332</v>
      </c>
      <c r="F4419" s="1352" t="s">
        <v>13333</v>
      </c>
      <c r="G4419" s="1356">
        <v>45291</v>
      </c>
      <c r="H4419" s="1348" t="s">
        <v>2353</v>
      </c>
      <c r="I4419" s="1348">
        <v>1381</v>
      </c>
      <c r="J4419" s="1351">
        <v>39751</v>
      </c>
      <c r="K4419" s="1352" t="s">
        <v>2253</v>
      </c>
      <c r="L4419" s="1352" t="s">
        <v>13334</v>
      </c>
      <c r="M4419" s="1345" t="s">
        <v>13335</v>
      </c>
      <c r="N4419" s="1346" t="s">
        <v>1830</v>
      </c>
      <c r="O4419" s="1347" t="s">
        <v>1830</v>
      </c>
      <c r="P4419" s="117" t="str">
        <f t="shared" si="35"/>
        <v>2902</v>
      </c>
      <c r="Q4419" s="117"/>
      <c r="R4419" s="1348">
        <v>290201007</v>
      </c>
      <c r="S4419" s="321"/>
      <c r="T4419" s="321"/>
    </row>
    <row r="4420" spans="1:20" ht="34.5" hidden="1" customHeight="1">
      <c r="A4420" s="1348">
        <v>290201008</v>
      </c>
      <c r="B4420" s="1339" t="str">
        <f t="shared" si="34"/>
        <v>2902</v>
      </c>
      <c r="C4420" s="1349" t="s">
        <v>2522</v>
      </c>
      <c r="D4420" s="1350">
        <v>1</v>
      </c>
      <c r="E4420" s="293" t="s">
        <v>13336</v>
      </c>
      <c r="F4420" s="1352" t="s">
        <v>13337</v>
      </c>
      <c r="G4420" s="1356">
        <v>45291</v>
      </c>
      <c r="H4420" s="1348" t="s">
        <v>2353</v>
      </c>
      <c r="I4420" s="1348">
        <v>1381</v>
      </c>
      <c r="J4420" s="1351">
        <v>39751</v>
      </c>
      <c r="K4420" s="1352" t="s">
        <v>2253</v>
      </c>
      <c r="L4420" s="1352" t="s">
        <v>13338</v>
      </c>
      <c r="M4420" s="1345" t="s">
        <v>3308</v>
      </c>
      <c r="N4420" s="1346" t="s">
        <v>1830</v>
      </c>
      <c r="O4420" s="1347" t="s">
        <v>1830</v>
      </c>
      <c r="P4420" s="117" t="str">
        <f t="shared" si="35"/>
        <v>2902</v>
      </c>
      <c r="Q4420" s="117"/>
      <c r="R4420" s="1348">
        <v>290201008</v>
      </c>
      <c r="S4420" s="321"/>
      <c r="T4420" s="321"/>
    </row>
    <row r="4421" spans="1:20" ht="34.5" hidden="1" customHeight="1">
      <c r="A4421" s="1348">
        <v>290201009</v>
      </c>
      <c r="B4421" s="1339" t="str">
        <f t="shared" si="34"/>
        <v>2902</v>
      </c>
      <c r="C4421" s="1349" t="s">
        <v>2522</v>
      </c>
      <c r="D4421" s="1350">
        <v>1</v>
      </c>
      <c r="E4421" s="293" t="s">
        <v>13339</v>
      </c>
      <c r="F4421" s="1352" t="s">
        <v>13340</v>
      </c>
      <c r="G4421" s="1356">
        <v>44308</v>
      </c>
      <c r="H4421" s="1348" t="s">
        <v>2252</v>
      </c>
      <c r="I4421" s="1348">
        <v>1381</v>
      </c>
      <c r="J4421" s="1351">
        <v>39751</v>
      </c>
      <c r="K4421" s="1352" t="s">
        <v>2253</v>
      </c>
      <c r="L4421" s="1352" t="s">
        <v>13341</v>
      </c>
      <c r="M4421" s="1345" t="s">
        <v>1830</v>
      </c>
      <c r="N4421" s="1346" t="s">
        <v>1830</v>
      </c>
      <c r="O4421" s="1347"/>
      <c r="P4421" s="117" t="str">
        <f t="shared" si="35"/>
        <v>2902</v>
      </c>
      <c r="Q4421" s="117"/>
      <c r="R4421" s="1348">
        <v>290201009</v>
      </c>
      <c r="S4421" s="321"/>
      <c r="T4421" s="321"/>
    </row>
    <row r="4422" spans="1:20" ht="34.5" hidden="1" customHeight="1">
      <c r="A4422" s="1348">
        <v>290201010</v>
      </c>
      <c r="B4422" s="1339" t="str">
        <f t="shared" si="34"/>
        <v>2902</v>
      </c>
      <c r="C4422" s="1349" t="s">
        <v>2522</v>
      </c>
      <c r="D4422" s="1350">
        <v>1</v>
      </c>
      <c r="E4422" s="293" t="s">
        <v>13342</v>
      </c>
      <c r="F4422" s="1352" t="s">
        <v>13343</v>
      </c>
      <c r="G4422" s="1356">
        <v>44308</v>
      </c>
      <c r="H4422" s="1348" t="s">
        <v>2252</v>
      </c>
      <c r="I4422" s="1348">
        <v>1381</v>
      </c>
      <c r="J4422" s="1351">
        <v>39751</v>
      </c>
      <c r="K4422" s="1352" t="s">
        <v>2253</v>
      </c>
      <c r="L4422" s="1352" t="s">
        <v>13344</v>
      </c>
      <c r="M4422" s="1345" t="s">
        <v>1830</v>
      </c>
      <c r="N4422" s="1346" t="s">
        <v>1830</v>
      </c>
      <c r="O4422" s="1347"/>
      <c r="P4422" s="117" t="str">
        <f t="shared" si="35"/>
        <v>2902</v>
      </c>
      <c r="Q4422" s="117"/>
      <c r="R4422" s="1348">
        <v>290201010</v>
      </c>
      <c r="S4422" s="321"/>
      <c r="T4422" s="321"/>
    </row>
    <row r="4423" spans="1:20" ht="34.5" hidden="1" customHeight="1">
      <c r="A4423" s="1348">
        <v>290201011</v>
      </c>
      <c r="B4423" s="1339" t="str">
        <f t="shared" si="34"/>
        <v>2902</v>
      </c>
      <c r="C4423" s="1349" t="s">
        <v>2522</v>
      </c>
      <c r="D4423" s="1350">
        <v>2</v>
      </c>
      <c r="E4423" s="293" t="s">
        <v>13345</v>
      </c>
      <c r="F4423" s="1352" t="s">
        <v>13346</v>
      </c>
      <c r="G4423" s="1356">
        <v>42734</v>
      </c>
      <c r="H4423" s="1348" t="s">
        <v>2252</v>
      </c>
      <c r="I4423" s="1348">
        <v>1416</v>
      </c>
      <c r="J4423" s="1351">
        <v>40325</v>
      </c>
      <c r="K4423" s="1352" t="s">
        <v>2253</v>
      </c>
      <c r="L4423" s="1352" t="s">
        <v>13347</v>
      </c>
      <c r="M4423" s="1345" t="s">
        <v>13348</v>
      </c>
      <c r="N4423" s="1346" t="s">
        <v>1830</v>
      </c>
      <c r="O4423" s="1347"/>
      <c r="P4423" s="117" t="str">
        <f t="shared" si="35"/>
        <v>2902</v>
      </c>
      <c r="Q4423" s="117"/>
      <c r="R4423" s="1348">
        <v>290201011</v>
      </c>
      <c r="S4423" s="321"/>
      <c r="T4423" s="321"/>
    </row>
    <row r="4424" spans="1:20" ht="34.5" hidden="1" customHeight="1">
      <c r="A4424" s="1348">
        <v>290201012</v>
      </c>
      <c r="B4424" s="1339" t="str">
        <f t="shared" si="34"/>
        <v>2902</v>
      </c>
      <c r="C4424" s="1349" t="s">
        <v>2522</v>
      </c>
      <c r="D4424" s="1350">
        <v>2</v>
      </c>
      <c r="E4424" s="293" t="s">
        <v>13349</v>
      </c>
      <c r="F4424" s="1352" t="s">
        <v>13350</v>
      </c>
      <c r="G4424" s="1356">
        <v>42734</v>
      </c>
      <c r="H4424" s="1348" t="s">
        <v>2252</v>
      </c>
      <c r="I4424" s="1348">
        <v>1416</v>
      </c>
      <c r="J4424" s="1351">
        <v>40325</v>
      </c>
      <c r="K4424" s="1352" t="s">
        <v>2253</v>
      </c>
      <c r="L4424" s="1352" t="s">
        <v>13351</v>
      </c>
      <c r="M4424" s="1345" t="s">
        <v>1830</v>
      </c>
      <c r="N4424" s="1346" t="s">
        <v>13352</v>
      </c>
      <c r="O4424" s="1347"/>
      <c r="P4424" s="117" t="str">
        <f t="shared" si="35"/>
        <v>2902</v>
      </c>
      <c r="Q4424" s="117"/>
      <c r="R4424" s="1348">
        <v>290201012</v>
      </c>
      <c r="S4424" s="321"/>
      <c r="T4424" s="321"/>
    </row>
    <row r="4425" spans="1:20" ht="34.5" hidden="1" customHeight="1">
      <c r="A4425" s="1348">
        <v>290201013</v>
      </c>
      <c r="B4425" s="1339" t="str">
        <f t="shared" si="34"/>
        <v>2902</v>
      </c>
      <c r="C4425" s="1349" t="s">
        <v>2522</v>
      </c>
      <c r="D4425" s="1350">
        <v>2</v>
      </c>
      <c r="E4425" s="293" t="s">
        <v>13353</v>
      </c>
      <c r="F4425" s="1352" t="s">
        <v>13354</v>
      </c>
      <c r="G4425" s="1356">
        <v>42734</v>
      </c>
      <c r="H4425" s="1348" t="s">
        <v>2252</v>
      </c>
      <c r="I4425" s="1348">
        <v>1416</v>
      </c>
      <c r="J4425" s="1356">
        <v>40325</v>
      </c>
      <c r="K4425" s="1352" t="s">
        <v>2253</v>
      </c>
      <c r="L4425" s="1352" t="s">
        <v>13355</v>
      </c>
      <c r="M4425" s="1345" t="s">
        <v>13348</v>
      </c>
      <c r="N4425" s="1346" t="s">
        <v>1830</v>
      </c>
      <c r="O4425" s="1347"/>
      <c r="P4425" s="117" t="str">
        <f t="shared" si="35"/>
        <v>2902</v>
      </c>
      <c r="Q4425" s="117"/>
      <c r="R4425" s="1348">
        <v>290201013</v>
      </c>
      <c r="S4425" s="321"/>
      <c r="T4425" s="321"/>
    </row>
    <row r="4426" spans="1:20" ht="34.5" hidden="1" customHeight="1">
      <c r="A4426" s="1348">
        <v>290201014</v>
      </c>
      <c r="B4426" s="1339" t="str">
        <f t="shared" si="34"/>
        <v>2902</v>
      </c>
      <c r="C4426" s="1349" t="s">
        <v>2522</v>
      </c>
      <c r="D4426" s="1350">
        <v>2</v>
      </c>
      <c r="E4426" s="293" t="s">
        <v>13356</v>
      </c>
      <c r="F4426" s="1352" t="s">
        <v>13357</v>
      </c>
      <c r="G4426" s="1356">
        <v>42734</v>
      </c>
      <c r="H4426" s="1348" t="s">
        <v>2252</v>
      </c>
      <c r="I4426" s="1348">
        <v>1416</v>
      </c>
      <c r="J4426" s="1351">
        <v>40325</v>
      </c>
      <c r="K4426" s="1352" t="s">
        <v>2253</v>
      </c>
      <c r="L4426" s="1352" t="s">
        <v>13358</v>
      </c>
      <c r="M4426" s="1345" t="s">
        <v>1830</v>
      </c>
      <c r="N4426" s="1346" t="s">
        <v>13352</v>
      </c>
      <c r="O4426" s="1347"/>
      <c r="P4426" s="117" t="str">
        <f t="shared" si="35"/>
        <v>2902</v>
      </c>
      <c r="Q4426" s="117"/>
      <c r="R4426" s="1348">
        <v>290201014</v>
      </c>
      <c r="S4426" s="321"/>
      <c r="T4426" s="321"/>
    </row>
    <row r="4427" spans="1:20" ht="34.5" hidden="1" customHeight="1">
      <c r="A4427" s="1348">
        <v>290201015</v>
      </c>
      <c r="B4427" s="1339" t="str">
        <f t="shared" si="34"/>
        <v>2902</v>
      </c>
      <c r="C4427" s="1349" t="s">
        <v>2522</v>
      </c>
      <c r="D4427" s="1350">
        <v>2</v>
      </c>
      <c r="E4427" s="293" t="s">
        <v>13359</v>
      </c>
      <c r="F4427" s="1352" t="s">
        <v>13360</v>
      </c>
      <c r="G4427" s="1351">
        <v>42734</v>
      </c>
      <c r="H4427" s="1348" t="s">
        <v>2252</v>
      </c>
      <c r="I4427" s="1348">
        <v>1416</v>
      </c>
      <c r="J4427" s="1356">
        <v>40325</v>
      </c>
      <c r="K4427" s="1352" t="s">
        <v>2253</v>
      </c>
      <c r="L4427" s="1352" t="s">
        <v>13361</v>
      </c>
      <c r="M4427" s="1345" t="s">
        <v>13348</v>
      </c>
      <c r="N4427" s="1346" t="s">
        <v>1830</v>
      </c>
      <c r="O4427" s="1347"/>
      <c r="P4427" s="117" t="str">
        <f t="shared" si="35"/>
        <v>2902</v>
      </c>
      <c r="Q4427" s="117"/>
      <c r="R4427" s="1348">
        <v>290201015</v>
      </c>
      <c r="S4427" s="321"/>
      <c r="T4427" s="321"/>
    </row>
    <row r="4428" spans="1:20" ht="34.5" hidden="1" customHeight="1">
      <c r="A4428" s="1348">
        <v>290201016</v>
      </c>
      <c r="B4428" s="1339" t="str">
        <f t="shared" si="34"/>
        <v>2902</v>
      </c>
      <c r="C4428" s="1349" t="s">
        <v>2522</v>
      </c>
      <c r="D4428" s="1350">
        <v>2</v>
      </c>
      <c r="E4428" s="293" t="s">
        <v>13362</v>
      </c>
      <c r="F4428" s="1352" t="s">
        <v>13363</v>
      </c>
      <c r="G4428" s="1351">
        <v>42734</v>
      </c>
      <c r="H4428" s="1348" t="s">
        <v>2252</v>
      </c>
      <c r="I4428" s="1348">
        <v>1416</v>
      </c>
      <c r="J4428" s="1356">
        <v>40325</v>
      </c>
      <c r="K4428" s="1352" t="s">
        <v>2253</v>
      </c>
      <c r="L4428" s="1352" t="s">
        <v>13364</v>
      </c>
      <c r="M4428" s="1345" t="s">
        <v>1830</v>
      </c>
      <c r="N4428" s="1346" t="s">
        <v>13352</v>
      </c>
      <c r="O4428" s="1347"/>
      <c r="P4428" s="117" t="str">
        <f t="shared" si="35"/>
        <v>2902</v>
      </c>
      <c r="Q4428" s="117"/>
      <c r="R4428" s="1348">
        <v>290201016</v>
      </c>
      <c r="S4428" s="321"/>
      <c r="T4428" s="321"/>
    </row>
    <row r="4429" spans="1:20" ht="34.5" hidden="1" customHeight="1">
      <c r="A4429" s="1348">
        <v>290201017</v>
      </c>
      <c r="B4429" s="1339" t="str">
        <f t="shared" si="34"/>
        <v>2902</v>
      </c>
      <c r="C4429" s="1349" t="s">
        <v>2522</v>
      </c>
      <c r="D4429" s="1350">
        <v>2</v>
      </c>
      <c r="E4429" s="293" t="s">
        <v>13365</v>
      </c>
      <c r="F4429" s="1352" t="s">
        <v>13366</v>
      </c>
      <c r="G4429" s="1351">
        <v>42734</v>
      </c>
      <c r="H4429" s="1348" t="s">
        <v>2252</v>
      </c>
      <c r="I4429" s="1348">
        <v>1416</v>
      </c>
      <c r="J4429" s="1351">
        <v>40325</v>
      </c>
      <c r="K4429" s="1352" t="s">
        <v>2253</v>
      </c>
      <c r="L4429" s="1352" t="s">
        <v>13367</v>
      </c>
      <c r="M4429" s="1345" t="s">
        <v>12715</v>
      </c>
      <c r="N4429" s="1346" t="s">
        <v>1830</v>
      </c>
      <c r="O4429" s="1347"/>
      <c r="P4429" s="117" t="str">
        <f t="shared" si="35"/>
        <v>2902</v>
      </c>
      <c r="Q4429" s="117"/>
      <c r="R4429" s="1348">
        <v>290201017</v>
      </c>
      <c r="S4429" s="321"/>
      <c r="T4429" s="321"/>
    </row>
    <row r="4430" spans="1:20" ht="34.5" hidden="1" customHeight="1">
      <c r="A4430" s="1348">
        <v>290201018</v>
      </c>
      <c r="B4430" s="1339" t="str">
        <f t="shared" si="34"/>
        <v>2902</v>
      </c>
      <c r="C4430" s="1349" t="s">
        <v>2522</v>
      </c>
      <c r="D4430" s="1350">
        <v>2</v>
      </c>
      <c r="E4430" s="293" t="s">
        <v>13368</v>
      </c>
      <c r="F4430" s="1352" t="s">
        <v>13369</v>
      </c>
      <c r="G4430" s="1356">
        <v>42734</v>
      </c>
      <c r="H4430" s="1348" t="s">
        <v>2252</v>
      </c>
      <c r="I4430" s="1348">
        <v>1416</v>
      </c>
      <c r="J4430" s="1351">
        <v>40325</v>
      </c>
      <c r="K4430" s="1352" t="s">
        <v>2253</v>
      </c>
      <c r="L4430" s="1352" t="s">
        <v>13370</v>
      </c>
      <c r="M4430" s="1345" t="s">
        <v>1830</v>
      </c>
      <c r="N4430" s="1346" t="s">
        <v>1830</v>
      </c>
      <c r="O4430" s="1347"/>
      <c r="P4430" s="117" t="str">
        <f t="shared" si="35"/>
        <v>2902</v>
      </c>
      <c r="Q4430" s="117"/>
      <c r="R4430" s="1348">
        <v>290201018</v>
      </c>
      <c r="S4430" s="321"/>
      <c r="T4430" s="321"/>
    </row>
    <row r="4431" spans="1:20" ht="34.5" hidden="1" customHeight="1">
      <c r="A4431" s="1348">
        <v>290201019</v>
      </c>
      <c r="B4431" s="1339" t="str">
        <f t="shared" si="34"/>
        <v>2902</v>
      </c>
      <c r="C4431" s="1349" t="s">
        <v>2522</v>
      </c>
      <c r="D4431" s="1350">
        <v>1</v>
      </c>
      <c r="E4431" s="293" t="s">
        <v>13371</v>
      </c>
      <c r="F4431" s="1352" t="s">
        <v>13372</v>
      </c>
      <c r="G4431" s="1356">
        <v>45291</v>
      </c>
      <c r="H4431" s="1348" t="s">
        <v>2353</v>
      </c>
      <c r="I4431" s="1348">
        <v>1517</v>
      </c>
      <c r="J4431" s="1351">
        <v>42144</v>
      </c>
      <c r="K4431" s="1352" t="s">
        <v>2354</v>
      </c>
      <c r="L4431" s="1352"/>
      <c r="M4431" s="1345" t="s">
        <v>1830</v>
      </c>
      <c r="N4431" s="1346" t="s">
        <v>3309</v>
      </c>
      <c r="O4431" s="1347" t="s">
        <v>1830</v>
      </c>
      <c r="P4431" s="117" t="str">
        <f t="shared" si="35"/>
        <v>2902</v>
      </c>
      <c r="Q4431" s="117"/>
      <c r="R4431" s="1348">
        <v>290201019</v>
      </c>
      <c r="S4431" s="321"/>
      <c r="T4431" s="321"/>
    </row>
    <row r="4432" spans="1:20" ht="34.5" hidden="1" customHeight="1">
      <c r="A4432" s="1348">
        <v>290201020</v>
      </c>
      <c r="B4432" s="1339" t="str">
        <f t="shared" si="34"/>
        <v>2902</v>
      </c>
      <c r="C4432" s="1349" t="s">
        <v>2522</v>
      </c>
      <c r="D4432" s="1350">
        <v>1</v>
      </c>
      <c r="E4432" s="293" t="s">
        <v>13373</v>
      </c>
      <c r="F4432" s="1352" t="s">
        <v>13374</v>
      </c>
      <c r="G4432" s="1356">
        <v>45291</v>
      </c>
      <c r="H4432" s="1348" t="s">
        <v>2353</v>
      </c>
      <c r="I4432" s="1348">
        <v>1517</v>
      </c>
      <c r="J4432" s="1351">
        <v>42144</v>
      </c>
      <c r="K4432" s="1352" t="s">
        <v>2354</v>
      </c>
      <c r="L4432" s="1352"/>
      <c r="M4432" s="1345" t="s">
        <v>12721</v>
      </c>
      <c r="N4432" s="1346" t="s">
        <v>1830</v>
      </c>
      <c r="O4432" s="1347" t="s">
        <v>1830</v>
      </c>
      <c r="P4432" s="117" t="str">
        <f t="shared" si="35"/>
        <v>2902</v>
      </c>
      <c r="Q4432" s="117"/>
      <c r="R4432" s="1348">
        <v>290201020</v>
      </c>
      <c r="S4432" s="321"/>
      <c r="T4432" s="321"/>
    </row>
    <row r="4433" spans="1:20" ht="34.5" hidden="1" customHeight="1">
      <c r="A4433" s="1348">
        <v>290201021</v>
      </c>
      <c r="B4433" s="1339" t="str">
        <f t="shared" si="34"/>
        <v>2902</v>
      </c>
      <c r="C4433" s="1349" t="s">
        <v>2522</v>
      </c>
      <c r="D4433" s="1350">
        <v>1</v>
      </c>
      <c r="E4433" s="293" t="s">
        <v>13375</v>
      </c>
      <c r="F4433" s="1352" t="s">
        <v>13376</v>
      </c>
      <c r="G4433" s="1356">
        <v>45291</v>
      </c>
      <c r="H4433" s="1348" t="s">
        <v>2353</v>
      </c>
      <c r="I4433" s="1348">
        <v>1517</v>
      </c>
      <c r="J4433" s="1351">
        <v>42144</v>
      </c>
      <c r="K4433" s="1352" t="s">
        <v>2354</v>
      </c>
      <c r="L4433" s="1353"/>
      <c r="M4433" s="1345" t="s">
        <v>12724</v>
      </c>
      <c r="N4433" s="1346" t="s">
        <v>1830</v>
      </c>
      <c r="O4433" s="1347" t="s">
        <v>1830</v>
      </c>
      <c r="P4433" s="117" t="str">
        <f t="shared" si="35"/>
        <v>2902</v>
      </c>
      <c r="Q4433" s="117"/>
      <c r="R4433" s="1348">
        <v>290201021</v>
      </c>
      <c r="S4433" s="321"/>
      <c r="T4433" s="321"/>
    </row>
    <row r="4434" spans="1:20" ht="34.5" hidden="1" customHeight="1">
      <c r="A4434" s="1348">
        <v>290201022</v>
      </c>
      <c r="B4434" s="1339" t="str">
        <f t="shared" si="34"/>
        <v>2902</v>
      </c>
      <c r="C4434" s="1349" t="s">
        <v>2522</v>
      </c>
      <c r="D4434" s="1350">
        <v>1</v>
      </c>
      <c r="E4434" s="293" t="s">
        <v>13377</v>
      </c>
      <c r="F4434" s="1352" t="s">
        <v>13378</v>
      </c>
      <c r="G4434" s="1356">
        <v>45291</v>
      </c>
      <c r="H4434" s="1348" t="s">
        <v>2353</v>
      </c>
      <c r="I4434" s="1348">
        <v>1527</v>
      </c>
      <c r="J4434" s="1351">
        <v>42403</v>
      </c>
      <c r="K4434" s="1352" t="s">
        <v>2354</v>
      </c>
      <c r="L4434" s="1352"/>
      <c r="M4434" s="1345" t="s">
        <v>3308</v>
      </c>
      <c r="N4434" s="1346" t="s">
        <v>3309</v>
      </c>
      <c r="O4434" s="1347" t="s">
        <v>1830</v>
      </c>
      <c r="P4434" s="117" t="str">
        <f t="shared" si="35"/>
        <v>2902</v>
      </c>
      <c r="Q4434" s="117"/>
      <c r="R4434" s="1348">
        <v>290201022</v>
      </c>
      <c r="S4434" s="321"/>
      <c r="T4434" s="321"/>
    </row>
    <row r="4435" spans="1:20" ht="34.5" hidden="1" customHeight="1">
      <c r="A4435" s="1348">
        <v>290201023</v>
      </c>
      <c r="B4435" s="1339" t="str">
        <f t="shared" si="34"/>
        <v>2902</v>
      </c>
      <c r="C4435" s="1349" t="s">
        <v>2522</v>
      </c>
      <c r="D4435" s="1350">
        <v>1</v>
      </c>
      <c r="E4435" s="293" t="s">
        <v>13379</v>
      </c>
      <c r="F4435" s="1352" t="s">
        <v>13380</v>
      </c>
      <c r="G4435" s="1356">
        <v>44308</v>
      </c>
      <c r="H4435" s="1348" t="s">
        <v>2252</v>
      </c>
      <c r="I4435" s="1348">
        <v>1527</v>
      </c>
      <c r="J4435" s="1351">
        <v>42403</v>
      </c>
      <c r="K4435" s="1352" t="s">
        <v>2354</v>
      </c>
      <c r="L4435" s="1352"/>
      <c r="M4435" s="1345" t="s">
        <v>13381</v>
      </c>
      <c r="N4435" s="1346" t="s">
        <v>1830</v>
      </c>
      <c r="O4435" s="1347"/>
      <c r="P4435" s="117" t="str">
        <f t="shared" si="35"/>
        <v>2902</v>
      </c>
      <c r="Q4435" s="117"/>
      <c r="R4435" s="1348">
        <v>290201023</v>
      </c>
      <c r="S4435" s="321"/>
      <c r="T4435" s="321"/>
    </row>
    <row r="4436" spans="1:20" ht="34.5" hidden="1" customHeight="1">
      <c r="A4436" s="1348">
        <v>290201024</v>
      </c>
      <c r="B4436" s="1339" t="str">
        <f t="shared" si="34"/>
        <v>2902</v>
      </c>
      <c r="C4436" s="1349" t="s">
        <v>2522</v>
      </c>
      <c r="D4436" s="1350">
        <v>1</v>
      </c>
      <c r="E4436" s="293" t="s">
        <v>13382</v>
      </c>
      <c r="F4436" s="1352" t="s">
        <v>13383</v>
      </c>
      <c r="G4436" s="1356">
        <v>45291</v>
      </c>
      <c r="H4436" s="1348" t="s">
        <v>2353</v>
      </c>
      <c r="I4436" s="1348">
        <v>1527</v>
      </c>
      <c r="J4436" s="1351">
        <v>42403</v>
      </c>
      <c r="K4436" s="1352" t="s">
        <v>2354</v>
      </c>
      <c r="L4436" s="1353"/>
      <c r="M4436" s="1345" t="s">
        <v>3308</v>
      </c>
      <c r="N4436" s="1346" t="s">
        <v>1830</v>
      </c>
      <c r="O4436" s="1347" t="s">
        <v>1830</v>
      </c>
      <c r="P4436" s="117" t="str">
        <f t="shared" si="35"/>
        <v>2902</v>
      </c>
      <c r="Q4436" s="117"/>
      <c r="R4436" s="1348">
        <v>290201024</v>
      </c>
      <c r="S4436" s="321"/>
      <c r="T4436" s="321"/>
    </row>
    <row r="4437" spans="1:20" ht="34.5" hidden="1" customHeight="1">
      <c r="A4437" s="1348">
        <v>290201025</v>
      </c>
      <c r="B4437" s="1339" t="str">
        <f t="shared" si="34"/>
        <v>2902</v>
      </c>
      <c r="C4437" s="1349" t="s">
        <v>2522</v>
      </c>
      <c r="D4437" s="1350">
        <v>1</v>
      </c>
      <c r="E4437" s="293" t="s">
        <v>13384</v>
      </c>
      <c r="F4437" s="1352" t="s">
        <v>13385</v>
      </c>
      <c r="G4437" s="1356">
        <v>45291</v>
      </c>
      <c r="H4437" s="1348" t="s">
        <v>2353</v>
      </c>
      <c r="I4437" s="1348">
        <v>1527</v>
      </c>
      <c r="J4437" s="1351">
        <v>42403</v>
      </c>
      <c r="K4437" s="1352" t="s">
        <v>2354</v>
      </c>
      <c r="L4437" s="1353"/>
      <c r="M4437" s="1345" t="s">
        <v>13386</v>
      </c>
      <c r="N4437" s="1346" t="s">
        <v>1830</v>
      </c>
      <c r="O4437" s="1347" t="s">
        <v>1830</v>
      </c>
      <c r="P4437" s="117" t="str">
        <f t="shared" si="35"/>
        <v>2902</v>
      </c>
      <c r="Q4437" s="117"/>
      <c r="R4437" s="1348">
        <v>290201025</v>
      </c>
      <c r="S4437" s="321"/>
      <c r="T4437" s="321"/>
    </row>
    <row r="4438" spans="1:20" ht="34.5" hidden="1" customHeight="1">
      <c r="A4438" s="1348">
        <v>290201026</v>
      </c>
      <c r="B4438" s="1339" t="str">
        <f t="shared" si="34"/>
        <v>2902</v>
      </c>
      <c r="C4438" s="1349" t="s">
        <v>2522</v>
      </c>
      <c r="D4438" s="1350">
        <v>1</v>
      </c>
      <c r="E4438" s="293" t="s">
        <v>13387</v>
      </c>
      <c r="F4438" s="1352" t="s">
        <v>13388</v>
      </c>
      <c r="G4438" s="1356">
        <v>45291</v>
      </c>
      <c r="H4438" s="1348" t="s">
        <v>2353</v>
      </c>
      <c r="I4438" s="1348">
        <v>1527</v>
      </c>
      <c r="J4438" s="1351">
        <v>42403</v>
      </c>
      <c r="K4438" s="1352" t="s">
        <v>2354</v>
      </c>
      <c r="L4438" s="1352"/>
      <c r="M4438" s="1345" t="s">
        <v>1830</v>
      </c>
      <c r="N4438" s="1346" t="s">
        <v>1830</v>
      </c>
      <c r="O4438" s="1347" t="s">
        <v>3143</v>
      </c>
      <c r="P4438" s="117" t="str">
        <f t="shared" si="35"/>
        <v>2902</v>
      </c>
      <c r="Q4438" s="117"/>
      <c r="R4438" s="1348">
        <v>290201026</v>
      </c>
      <c r="S4438" s="321"/>
      <c r="T4438" s="321"/>
    </row>
    <row r="4439" spans="1:20" ht="34.5" hidden="1" customHeight="1">
      <c r="A4439" s="1348">
        <v>290201027</v>
      </c>
      <c r="B4439" s="1339" t="str">
        <f t="shared" si="34"/>
        <v>2902</v>
      </c>
      <c r="C4439" s="1349" t="s">
        <v>2522</v>
      </c>
      <c r="D4439" s="1350">
        <v>1</v>
      </c>
      <c r="E4439" s="293" t="s">
        <v>13389</v>
      </c>
      <c r="F4439" s="1352" t="s">
        <v>13390</v>
      </c>
      <c r="G4439" s="1356">
        <v>45291</v>
      </c>
      <c r="H4439" s="1348" t="s">
        <v>2353</v>
      </c>
      <c r="I4439" s="1348">
        <v>1527</v>
      </c>
      <c r="J4439" s="1351">
        <v>42403</v>
      </c>
      <c r="K4439" s="1352" t="s">
        <v>2354</v>
      </c>
      <c r="L4439" s="1353"/>
      <c r="M4439" s="1345" t="s">
        <v>1830</v>
      </c>
      <c r="N4439" s="1346" t="s">
        <v>13391</v>
      </c>
      <c r="O4439" s="1347" t="s">
        <v>3143</v>
      </c>
      <c r="P4439" s="117" t="str">
        <f t="shared" si="35"/>
        <v>2902</v>
      </c>
      <c r="Q4439" s="117"/>
      <c r="R4439" s="1348">
        <v>290201027</v>
      </c>
      <c r="S4439" s="321"/>
      <c r="T4439" s="321"/>
    </row>
    <row r="4440" spans="1:20" ht="34.5" hidden="1" customHeight="1">
      <c r="A4440" s="1348">
        <v>290201028</v>
      </c>
      <c r="B4440" s="1339" t="str">
        <f t="shared" si="34"/>
        <v>2902</v>
      </c>
      <c r="C4440" s="1349" t="s">
        <v>2522</v>
      </c>
      <c r="D4440" s="1350">
        <v>1</v>
      </c>
      <c r="E4440" s="293" t="s">
        <v>13392</v>
      </c>
      <c r="F4440" s="1352" t="s">
        <v>13393</v>
      </c>
      <c r="G4440" s="1356">
        <v>45291</v>
      </c>
      <c r="H4440" s="1348" t="s">
        <v>2353</v>
      </c>
      <c r="I4440" s="1348">
        <v>1527</v>
      </c>
      <c r="J4440" s="1351">
        <v>42403</v>
      </c>
      <c r="K4440" s="1352" t="s">
        <v>2354</v>
      </c>
      <c r="L4440" s="1352"/>
      <c r="M4440" s="1345" t="s">
        <v>1830</v>
      </c>
      <c r="N4440" s="1346" t="s">
        <v>1830</v>
      </c>
      <c r="O4440" s="1347" t="s">
        <v>3143</v>
      </c>
      <c r="P4440" s="117" t="str">
        <f t="shared" si="35"/>
        <v>2902</v>
      </c>
      <c r="Q4440" s="117"/>
      <c r="R4440" s="1348">
        <v>290201028</v>
      </c>
      <c r="S4440" s="321"/>
      <c r="T4440" s="321"/>
    </row>
    <row r="4441" spans="1:20" ht="34.5" hidden="1" customHeight="1">
      <c r="A4441" s="1348">
        <v>290201028</v>
      </c>
      <c r="B4441" s="1339" t="str">
        <f t="shared" si="34"/>
        <v>2902</v>
      </c>
      <c r="C4441" s="1349" t="s">
        <v>2522</v>
      </c>
      <c r="D4441" s="1350">
        <v>1</v>
      </c>
      <c r="E4441" s="293" t="s">
        <v>13394</v>
      </c>
      <c r="F4441" s="1352" t="s">
        <v>13395</v>
      </c>
      <c r="G4441" s="1356">
        <v>45291</v>
      </c>
      <c r="H4441" s="1348" t="s">
        <v>2353</v>
      </c>
      <c r="I4441" s="1348">
        <v>1536</v>
      </c>
      <c r="J4441" s="1351">
        <v>42650</v>
      </c>
      <c r="K4441" s="1352" t="s">
        <v>2354</v>
      </c>
      <c r="L4441" s="1353"/>
      <c r="M4441" s="1345" t="s">
        <v>4565</v>
      </c>
      <c r="N4441" s="1346" t="s">
        <v>1830</v>
      </c>
      <c r="O4441" s="1347" t="s">
        <v>1830</v>
      </c>
      <c r="P4441" s="117" t="str">
        <f t="shared" si="35"/>
        <v>2902</v>
      </c>
      <c r="Q4441" s="117"/>
      <c r="R4441" s="1348">
        <v>290201028</v>
      </c>
      <c r="S4441" s="321"/>
      <c r="T4441" s="321"/>
    </row>
    <row r="4442" spans="1:20" ht="34.5" hidden="1" customHeight="1">
      <c r="A4442" s="1348">
        <v>290201029</v>
      </c>
      <c r="B4442" s="1339" t="str">
        <f t="shared" si="34"/>
        <v>2902</v>
      </c>
      <c r="C4442" s="1349" t="s">
        <v>2522</v>
      </c>
      <c r="D4442" s="1350">
        <v>1</v>
      </c>
      <c r="E4442" s="293" t="s">
        <v>13396</v>
      </c>
      <c r="F4442" s="1352" t="s">
        <v>13397</v>
      </c>
      <c r="G4442" s="1356">
        <v>45291</v>
      </c>
      <c r="H4442" s="1348" t="s">
        <v>2353</v>
      </c>
      <c r="I4442" s="1348">
        <v>1536</v>
      </c>
      <c r="J4442" s="1351">
        <v>42650</v>
      </c>
      <c r="K4442" s="1352" t="s">
        <v>2354</v>
      </c>
      <c r="L4442" s="1352"/>
      <c r="M4442" s="1345" t="s">
        <v>3308</v>
      </c>
      <c r="N4442" s="1346" t="s">
        <v>3309</v>
      </c>
      <c r="O4442" s="1347" t="s">
        <v>1830</v>
      </c>
      <c r="P4442" s="117" t="str">
        <f t="shared" si="35"/>
        <v>2902</v>
      </c>
      <c r="Q4442" s="117"/>
      <c r="R4442" s="1348">
        <v>290201029</v>
      </c>
      <c r="S4442" s="321"/>
      <c r="T4442" s="321"/>
    </row>
    <row r="4443" spans="1:20" ht="34.5" hidden="1" customHeight="1">
      <c r="A4443" s="1348">
        <v>290201029</v>
      </c>
      <c r="B4443" s="1339" t="str">
        <f t="shared" si="34"/>
        <v>2902</v>
      </c>
      <c r="C4443" s="1349" t="s">
        <v>2522</v>
      </c>
      <c r="D4443" s="1350">
        <v>1</v>
      </c>
      <c r="E4443" s="293" t="s">
        <v>13398</v>
      </c>
      <c r="F4443" s="1352" t="s">
        <v>13399</v>
      </c>
      <c r="G4443" s="1356">
        <v>45291</v>
      </c>
      <c r="H4443" s="1348" t="s">
        <v>2353</v>
      </c>
      <c r="I4443" s="1348">
        <v>1536</v>
      </c>
      <c r="J4443" s="1351">
        <v>42650</v>
      </c>
      <c r="K4443" s="1352" t="s">
        <v>2354</v>
      </c>
      <c r="L4443" s="1352"/>
      <c r="M4443" s="1345" t="s">
        <v>1830</v>
      </c>
      <c r="N4443" s="1346" t="s">
        <v>1830</v>
      </c>
      <c r="O4443" s="1347" t="s">
        <v>1830</v>
      </c>
      <c r="P4443" s="117" t="str">
        <f t="shared" si="35"/>
        <v>2902</v>
      </c>
      <c r="Q4443" s="117"/>
      <c r="R4443" s="1348">
        <v>290201029</v>
      </c>
      <c r="S4443" s="321"/>
      <c r="T4443" s="321"/>
    </row>
    <row r="4444" spans="1:20" ht="34.5" hidden="1" customHeight="1">
      <c r="A4444" s="1348">
        <v>290201030</v>
      </c>
      <c r="B4444" s="1339" t="str">
        <f t="shared" si="34"/>
        <v>2902</v>
      </c>
      <c r="C4444" s="1349" t="s">
        <v>2522</v>
      </c>
      <c r="D4444" s="1350">
        <v>1</v>
      </c>
      <c r="E4444" s="293" t="s">
        <v>13400</v>
      </c>
      <c r="F4444" s="1352" t="s">
        <v>13401</v>
      </c>
      <c r="G4444" s="1356">
        <v>43465</v>
      </c>
      <c r="H4444" s="1348" t="s">
        <v>2252</v>
      </c>
      <c r="I4444" s="1348">
        <v>1423</v>
      </c>
      <c r="J4444" s="1351">
        <v>40521</v>
      </c>
      <c r="K4444" s="1352" t="s">
        <v>2253</v>
      </c>
      <c r="L4444" s="1352" t="s">
        <v>12998</v>
      </c>
      <c r="M4444" s="1345" t="s">
        <v>1830</v>
      </c>
      <c r="N4444" s="1346" t="s">
        <v>1830</v>
      </c>
      <c r="O4444" s="1347"/>
      <c r="P4444" s="117" t="str">
        <f t="shared" si="35"/>
        <v>2902</v>
      </c>
      <c r="Q4444" s="117"/>
      <c r="R4444" s="1348">
        <v>290201030</v>
      </c>
      <c r="S4444" s="321"/>
      <c r="T4444" s="321"/>
    </row>
    <row r="4445" spans="1:20" ht="34.5" hidden="1" customHeight="1">
      <c r="A4445" s="1348">
        <v>290201030</v>
      </c>
      <c r="B4445" s="1339" t="str">
        <f t="shared" si="34"/>
        <v>2902</v>
      </c>
      <c r="C4445" s="1349" t="s">
        <v>2522</v>
      </c>
      <c r="D4445" s="1350">
        <v>1</v>
      </c>
      <c r="E4445" s="293" t="s">
        <v>13402</v>
      </c>
      <c r="F4445" s="1352" t="s">
        <v>13403</v>
      </c>
      <c r="G4445" s="1356">
        <v>45291</v>
      </c>
      <c r="H4445" s="1348" t="s">
        <v>2353</v>
      </c>
      <c r="I4445" s="1348">
        <v>1536</v>
      </c>
      <c r="J4445" s="1356">
        <v>42650</v>
      </c>
      <c r="K4445" s="1352" t="s">
        <v>2354</v>
      </c>
      <c r="L4445" s="1352"/>
      <c r="M4445" s="1345" t="s">
        <v>1830</v>
      </c>
      <c r="N4445" s="1346" t="s">
        <v>1830</v>
      </c>
      <c r="O4445" s="1347" t="s">
        <v>1830</v>
      </c>
      <c r="P4445" s="117" t="str">
        <f t="shared" si="35"/>
        <v>2902</v>
      </c>
      <c r="Q4445" s="117"/>
      <c r="R4445" s="1348">
        <v>290201030</v>
      </c>
      <c r="S4445" s="321"/>
      <c r="T4445" s="321"/>
    </row>
    <row r="4446" spans="1:20" ht="34.5" hidden="1" customHeight="1">
      <c r="A4446" s="1348">
        <v>290201031</v>
      </c>
      <c r="B4446" s="1339" t="str">
        <f t="shared" si="34"/>
        <v>2902</v>
      </c>
      <c r="C4446" s="1349" t="s">
        <v>2522</v>
      </c>
      <c r="D4446" s="1350">
        <v>1</v>
      </c>
      <c r="E4446" s="293" t="s">
        <v>13404</v>
      </c>
      <c r="F4446" s="1352" t="s">
        <v>13405</v>
      </c>
      <c r="G4446" s="1356">
        <v>45291</v>
      </c>
      <c r="H4446" s="1348" t="s">
        <v>2353</v>
      </c>
      <c r="I4446" s="1348">
        <v>1543</v>
      </c>
      <c r="J4446" s="1351">
        <v>42789</v>
      </c>
      <c r="K4446" s="1352" t="s">
        <v>2354</v>
      </c>
      <c r="L4446" s="1352"/>
      <c r="M4446" s="1345" t="s">
        <v>1830</v>
      </c>
      <c r="N4446" s="1346" t="s">
        <v>1830</v>
      </c>
      <c r="O4446" s="1347" t="s">
        <v>1830</v>
      </c>
      <c r="P4446" s="117" t="str">
        <f t="shared" si="35"/>
        <v>2902</v>
      </c>
      <c r="Q4446" s="117"/>
      <c r="R4446" s="1348">
        <v>290201031</v>
      </c>
      <c r="S4446" s="321"/>
      <c r="T4446" s="321"/>
    </row>
    <row r="4447" spans="1:20" ht="34.5" hidden="1" customHeight="1">
      <c r="A4447" s="1348">
        <v>290201032</v>
      </c>
      <c r="B4447" s="1339" t="str">
        <f t="shared" si="34"/>
        <v>2902</v>
      </c>
      <c r="C4447" s="1349" t="s">
        <v>2522</v>
      </c>
      <c r="D4447" s="1350">
        <v>1</v>
      </c>
      <c r="E4447" s="293" t="s">
        <v>13406</v>
      </c>
      <c r="F4447" s="1352" t="s">
        <v>13407</v>
      </c>
      <c r="G4447" s="1351">
        <v>44908</v>
      </c>
      <c r="H4447" s="1348" t="s">
        <v>2353</v>
      </c>
      <c r="I4447" s="1348">
        <v>1543</v>
      </c>
      <c r="J4447" s="1351">
        <v>42789</v>
      </c>
      <c r="K4447" s="1352" t="s">
        <v>2354</v>
      </c>
      <c r="L4447" s="1353"/>
      <c r="M4447" s="1345" t="s">
        <v>1830</v>
      </c>
      <c r="N4447" s="1346" t="s">
        <v>1830</v>
      </c>
      <c r="O4447" s="1347"/>
      <c r="P4447" s="117" t="str">
        <f t="shared" si="35"/>
        <v>2902</v>
      </c>
      <c r="Q4447" s="117"/>
      <c r="R4447" s="1348">
        <v>290201032</v>
      </c>
      <c r="S4447" s="321"/>
      <c r="T4447" s="321"/>
    </row>
    <row r="4448" spans="1:20" ht="34.5" hidden="1" customHeight="1">
      <c r="A4448" s="1348">
        <v>290201032</v>
      </c>
      <c r="B4448" s="1339" t="str">
        <f t="shared" si="34"/>
        <v>2902</v>
      </c>
      <c r="C4448" s="1349" t="s">
        <v>2522</v>
      </c>
      <c r="D4448" s="1350">
        <v>1</v>
      </c>
      <c r="E4448" s="293" t="s">
        <v>13408</v>
      </c>
      <c r="F4448" s="1352" t="s">
        <v>13409</v>
      </c>
      <c r="G4448" s="1356">
        <v>44536</v>
      </c>
      <c r="H4448" s="1348" t="s">
        <v>2252</v>
      </c>
      <c r="I4448" s="1348">
        <v>1543</v>
      </c>
      <c r="J4448" s="1351">
        <v>42789</v>
      </c>
      <c r="K4448" s="1352" t="s">
        <v>2354</v>
      </c>
      <c r="L4448" s="1352" t="s">
        <v>13082</v>
      </c>
      <c r="M4448" s="1345" t="s">
        <v>1830</v>
      </c>
      <c r="N4448" s="1346" t="s">
        <v>1830</v>
      </c>
      <c r="O4448" s="1347"/>
      <c r="P4448" s="117" t="str">
        <f t="shared" si="35"/>
        <v>2902</v>
      </c>
      <c r="Q4448" s="117"/>
      <c r="R4448" s="1348">
        <v>290201032</v>
      </c>
      <c r="S4448" s="321"/>
      <c r="T4448" s="321"/>
    </row>
    <row r="4449" spans="1:20" ht="34.5" hidden="1" customHeight="1">
      <c r="A4449" s="1348">
        <v>290201033</v>
      </c>
      <c r="B4449" s="1339" t="str">
        <f t="shared" si="34"/>
        <v>2902</v>
      </c>
      <c r="C4449" s="1349" t="s">
        <v>2522</v>
      </c>
      <c r="D4449" s="1350">
        <v>2</v>
      </c>
      <c r="E4449" s="293" t="s">
        <v>13410</v>
      </c>
      <c r="F4449" s="1352" t="s">
        <v>13411</v>
      </c>
      <c r="G4449" s="1356">
        <v>45291</v>
      </c>
      <c r="H4449" s="1348" t="s">
        <v>2353</v>
      </c>
      <c r="I4449" s="1348">
        <v>1562</v>
      </c>
      <c r="J4449" s="1351">
        <v>43516</v>
      </c>
      <c r="K4449" s="1352" t="s">
        <v>2354</v>
      </c>
      <c r="L4449" s="1353"/>
      <c r="M4449" s="1345" t="s">
        <v>1830</v>
      </c>
      <c r="N4449" s="1346" t="s">
        <v>13412</v>
      </c>
      <c r="O4449" s="1347" t="s">
        <v>13413</v>
      </c>
      <c r="P4449" s="117" t="str">
        <f t="shared" si="35"/>
        <v>2902</v>
      </c>
      <c r="Q4449" s="117"/>
      <c r="R4449" s="1348">
        <v>290201033</v>
      </c>
      <c r="S4449" s="321"/>
      <c r="T4449" s="321"/>
    </row>
    <row r="4450" spans="1:20" ht="34.5" hidden="1" customHeight="1">
      <c r="A4450" s="1348">
        <v>290201033</v>
      </c>
      <c r="B4450" s="1339" t="str">
        <f t="shared" si="34"/>
        <v>2902</v>
      </c>
      <c r="C4450" s="1349" t="s">
        <v>2522</v>
      </c>
      <c r="D4450" s="1350">
        <v>1</v>
      </c>
      <c r="E4450" s="293" t="s">
        <v>13414</v>
      </c>
      <c r="F4450" s="1352" t="s">
        <v>13415</v>
      </c>
      <c r="G4450" s="1356">
        <v>44536</v>
      </c>
      <c r="H4450" s="1348" t="s">
        <v>2252</v>
      </c>
      <c r="I4450" s="1348">
        <v>1543</v>
      </c>
      <c r="J4450" s="1351">
        <v>42789</v>
      </c>
      <c r="K4450" s="1352" t="s">
        <v>2354</v>
      </c>
      <c r="L4450" s="1352" t="s">
        <v>13087</v>
      </c>
      <c r="M4450" s="1345" t="s">
        <v>1830</v>
      </c>
      <c r="N4450" s="1346" t="s">
        <v>1830</v>
      </c>
      <c r="O4450" s="1347"/>
      <c r="P4450" s="117" t="str">
        <f t="shared" si="35"/>
        <v>2902</v>
      </c>
      <c r="Q4450" s="117"/>
      <c r="R4450" s="1348">
        <v>290201033</v>
      </c>
      <c r="S4450" s="321"/>
      <c r="T4450" s="321"/>
    </row>
    <row r="4451" spans="1:20" ht="34.5" hidden="1" customHeight="1">
      <c r="A4451" s="1348">
        <v>290201034</v>
      </c>
      <c r="B4451" s="1339" t="str">
        <f t="shared" si="34"/>
        <v>2902</v>
      </c>
      <c r="C4451" s="1349" t="s">
        <v>2522</v>
      </c>
      <c r="D4451" s="1350">
        <v>2</v>
      </c>
      <c r="E4451" s="293" t="s">
        <v>13416</v>
      </c>
      <c r="F4451" s="1352" t="s">
        <v>13417</v>
      </c>
      <c r="G4451" s="1356">
        <v>45291</v>
      </c>
      <c r="H4451" s="1348" t="s">
        <v>2353</v>
      </c>
      <c r="I4451" s="1348">
        <v>1562</v>
      </c>
      <c r="J4451" s="1351">
        <v>43516</v>
      </c>
      <c r="K4451" s="1352" t="s">
        <v>2354</v>
      </c>
      <c r="L4451" s="1352"/>
      <c r="M4451" s="1345" t="s">
        <v>1830</v>
      </c>
      <c r="N4451" s="1346" t="s">
        <v>1830</v>
      </c>
      <c r="O4451" s="1347" t="s">
        <v>13418</v>
      </c>
      <c r="P4451" s="117" t="str">
        <f t="shared" si="35"/>
        <v>2902</v>
      </c>
      <c r="Q4451" s="117"/>
      <c r="R4451" s="1348">
        <v>290201034</v>
      </c>
      <c r="S4451" s="321"/>
      <c r="T4451" s="321"/>
    </row>
    <row r="4452" spans="1:20" ht="34.5" hidden="1" customHeight="1">
      <c r="A4452" s="1348">
        <v>290201034</v>
      </c>
      <c r="B4452" s="1339" t="str">
        <f t="shared" si="34"/>
        <v>2902</v>
      </c>
      <c r="C4452" s="1349" t="s">
        <v>2522</v>
      </c>
      <c r="D4452" s="1350">
        <v>1</v>
      </c>
      <c r="E4452" s="293" t="s">
        <v>13419</v>
      </c>
      <c r="F4452" s="1352" t="s">
        <v>13420</v>
      </c>
      <c r="G4452" s="1356">
        <v>45291</v>
      </c>
      <c r="H4452" s="1348" t="s">
        <v>2353</v>
      </c>
      <c r="I4452" s="1348">
        <v>1562</v>
      </c>
      <c r="J4452" s="1356">
        <v>43516</v>
      </c>
      <c r="K4452" s="1352" t="s">
        <v>2354</v>
      </c>
      <c r="L4452" s="1353"/>
      <c r="M4452" s="1345" t="s">
        <v>13421</v>
      </c>
      <c r="N4452" s="1346" t="s">
        <v>1830</v>
      </c>
      <c r="O4452" s="1347" t="s">
        <v>13422</v>
      </c>
      <c r="P4452" s="117" t="str">
        <f t="shared" si="35"/>
        <v>2902</v>
      </c>
      <c r="Q4452" s="117"/>
      <c r="R4452" s="1348">
        <v>290201034</v>
      </c>
      <c r="S4452" s="321"/>
      <c r="T4452" s="321"/>
    </row>
    <row r="4453" spans="1:20" ht="34.5" hidden="1" customHeight="1">
      <c r="A4453" s="1348">
        <v>290201035</v>
      </c>
      <c r="B4453" s="1339" t="str">
        <f t="shared" si="34"/>
        <v>2902</v>
      </c>
      <c r="C4453" s="1349" t="s">
        <v>2522</v>
      </c>
      <c r="D4453" s="1350">
        <v>1</v>
      </c>
      <c r="E4453" s="293" t="s">
        <v>13423</v>
      </c>
      <c r="F4453" s="1352" t="s">
        <v>13424</v>
      </c>
      <c r="G4453" s="1356">
        <v>45291</v>
      </c>
      <c r="H4453" s="1348" t="s">
        <v>2353</v>
      </c>
      <c r="I4453" s="1348">
        <v>1559</v>
      </c>
      <c r="J4453" s="1356">
        <v>43425</v>
      </c>
      <c r="K4453" s="1352" t="s">
        <v>2354</v>
      </c>
      <c r="L4453" s="1352" t="s">
        <v>12892</v>
      </c>
      <c r="M4453" s="1345" t="s">
        <v>12773</v>
      </c>
      <c r="N4453" s="1346" t="s">
        <v>1830</v>
      </c>
      <c r="O4453" s="1347" t="s">
        <v>13425</v>
      </c>
      <c r="P4453" s="117" t="str">
        <f t="shared" si="35"/>
        <v>2902</v>
      </c>
      <c r="Q4453" s="117"/>
      <c r="R4453" s="1348">
        <v>290201035</v>
      </c>
      <c r="S4453" s="321"/>
      <c r="T4453" s="321"/>
    </row>
    <row r="4454" spans="1:20" ht="34.5" hidden="1" customHeight="1">
      <c r="A4454" s="1348">
        <v>290201036</v>
      </c>
      <c r="B4454" s="1339" t="str">
        <f t="shared" si="34"/>
        <v>2902</v>
      </c>
      <c r="C4454" s="1349" t="s">
        <v>2522</v>
      </c>
      <c r="D4454" s="1350">
        <v>1</v>
      </c>
      <c r="E4454" s="293" t="s">
        <v>13426</v>
      </c>
      <c r="F4454" s="1352" t="s">
        <v>13427</v>
      </c>
      <c r="G4454" s="1356">
        <v>45291</v>
      </c>
      <c r="H4454" s="1348" t="s">
        <v>2353</v>
      </c>
      <c r="I4454" s="1348">
        <v>1559</v>
      </c>
      <c r="J4454" s="1351">
        <v>43425</v>
      </c>
      <c r="K4454" s="1352" t="s">
        <v>2354</v>
      </c>
      <c r="L4454" s="1352" t="s">
        <v>12901</v>
      </c>
      <c r="M4454" s="1345" t="s">
        <v>12776</v>
      </c>
      <c r="N4454" s="1346" t="s">
        <v>1830</v>
      </c>
      <c r="O4454" s="1347" t="s">
        <v>13428</v>
      </c>
      <c r="P4454" s="117" t="str">
        <f t="shared" si="35"/>
        <v>2902</v>
      </c>
      <c r="Q4454" s="117"/>
      <c r="R4454" s="1348">
        <v>290201036</v>
      </c>
      <c r="S4454" s="321"/>
      <c r="T4454" s="321"/>
    </row>
    <row r="4455" spans="1:20" ht="34.5" hidden="1" customHeight="1">
      <c r="A4455" s="1348">
        <v>290201037</v>
      </c>
      <c r="B4455" s="1339" t="str">
        <f t="shared" si="34"/>
        <v>2902</v>
      </c>
      <c r="C4455" s="1349" t="s">
        <v>2522</v>
      </c>
      <c r="D4455" s="1350">
        <v>1</v>
      </c>
      <c r="E4455" s="293" t="s">
        <v>13429</v>
      </c>
      <c r="F4455" s="1352" t="s">
        <v>13430</v>
      </c>
      <c r="G4455" s="1356">
        <v>45291</v>
      </c>
      <c r="H4455" s="1348" t="s">
        <v>2353</v>
      </c>
      <c r="I4455" s="1348">
        <v>1559</v>
      </c>
      <c r="J4455" s="1351">
        <v>43425</v>
      </c>
      <c r="K4455" s="1352" t="s">
        <v>2354</v>
      </c>
      <c r="L4455" s="1352" t="s">
        <v>13312</v>
      </c>
      <c r="M4455" s="1345" t="s">
        <v>12779</v>
      </c>
      <c r="N4455" s="1346" t="s">
        <v>1830</v>
      </c>
      <c r="O4455" s="1347" t="s">
        <v>13431</v>
      </c>
      <c r="P4455" s="117" t="str">
        <f t="shared" si="35"/>
        <v>2902</v>
      </c>
      <c r="Q4455" s="117"/>
      <c r="R4455" s="1348">
        <v>290201037</v>
      </c>
      <c r="S4455" s="321"/>
      <c r="T4455" s="321"/>
    </row>
    <row r="4456" spans="1:20" ht="34.5" hidden="1" customHeight="1">
      <c r="A4456" s="1348">
        <v>290201037</v>
      </c>
      <c r="B4456" s="1339" t="str">
        <f t="shared" si="34"/>
        <v>2902</v>
      </c>
      <c r="C4456" s="1349" t="s">
        <v>2522</v>
      </c>
      <c r="D4456" s="1350">
        <v>1</v>
      </c>
      <c r="E4456" s="293" t="s">
        <v>13432</v>
      </c>
      <c r="F4456" s="1352" t="s">
        <v>13433</v>
      </c>
      <c r="G4456" s="1356">
        <v>45291</v>
      </c>
      <c r="H4456" s="1348" t="s">
        <v>2353</v>
      </c>
      <c r="I4456" s="1348">
        <v>1562</v>
      </c>
      <c r="J4456" s="1351">
        <v>43516</v>
      </c>
      <c r="K4456" s="1352" t="s">
        <v>2354</v>
      </c>
      <c r="L4456" s="1352"/>
      <c r="M4456" s="1345" t="s">
        <v>13434</v>
      </c>
      <c r="N4456" s="1346" t="s">
        <v>1830</v>
      </c>
      <c r="O4456" s="1347" t="s">
        <v>13435</v>
      </c>
      <c r="P4456" s="117" t="str">
        <f t="shared" si="35"/>
        <v>2902</v>
      </c>
      <c r="Q4456" s="117"/>
      <c r="R4456" s="1348">
        <v>290201037</v>
      </c>
      <c r="S4456" s="321"/>
      <c r="T4456" s="321"/>
    </row>
    <row r="4457" spans="1:20" ht="34.5" hidden="1" customHeight="1">
      <c r="A4457" s="1348">
        <v>290201038</v>
      </c>
      <c r="B4457" s="1339" t="str">
        <f t="shared" si="34"/>
        <v>2902</v>
      </c>
      <c r="C4457" s="1349" t="s">
        <v>2522</v>
      </c>
      <c r="D4457" s="1350">
        <v>1</v>
      </c>
      <c r="E4457" s="293" t="s">
        <v>13436</v>
      </c>
      <c r="F4457" s="1352" t="s">
        <v>13437</v>
      </c>
      <c r="G4457" s="1351">
        <v>45644</v>
      </c>
      <c r="H4457" s="1348" t="s">
        <v>2353</v>
      </c>
      <c r="I4457" s="1348">
        <v>1574</v>
      </c>
      <c r="J4457" s="1351">
        <v>43944</v>
      </c>
      <c r="K4457" s="1352" t="s">
        <v>2354</v>
      </c>
      <c r="L4457" s="1353"/>
      <c r="M4457" s="1345" t="s">
        <v>13438</v>
      </c>
      <c r="N4457" s="1346" t="s">
        <v>1830</v>
      </c>
      <c r="O4457" s="1347"/>
      <c r="P4457" s="117" t="str">
        <f t="shared" si="35"/>
        <v>2902</v>
      </c>
      <c r="Q4457" s="117"/>
      <c r="R4457" s="1348">
        <v>290201038</v>
      </c>
      <c r="S4457" s="321"/>
      <c r="T4457" s="321"/>
    </row>
    <row r="4458" spans="1:20" ht="34.5" hidden="1" customHeight="1">
      <c r="A4458" s="1348">
        <v>290201038</v>
      </c>
      <c r="B4458" s="1339" t="str">
        <f t="shared" si="34"/>
        <v>2902</v>
      </c>
      <c r="C4458" s="1349" t="s">
        <v>2522</v>
      </c>
      <c r="D4458" s="1350">
        <v>1</v>
      </c>
      <c r="E4458" s="293" t="s">
        <v>13439</v>
      </c>
      <c r="F4458" s="1352" t="s">
        <v>13440</v>
      </c>
      <c r="G4458" s="1356">
        <v>45644</v>
      </c>
      <c r="H4458" s="1348" t="s">
        <v>2353</v>
      </c>
      <c r="I4458" s="1348">
        <v>1574</v>
      </c>
      <c r="J4458" s="1351">
        <v>43944</v>
      </c>
      <c r="K4458" s="1352" t="s">
        <v>2354</v>
      </c>
      <c r="L4458" s="1352"/>
      <c r="M4458" s="1345" t="s">
        <v>12788</v>
      </c>
      <c r="N4458" s="1346" t="s">
        <v>1830</v>
      </c>
      <c r="O4458" s="1347"/>
      <c r="P4458" s="117" t="str">
        <f t="shared" si="35"/>
        <v>2902</v>
      </c>
      <c r="Q4458" s="117"/>
      <c r="R4458" s="1348">
        <v>290201038</v>
      </c>
      <c r="S4458" s="321"/>
      <c r="T4458" s="321"/>
    </row>
    <row r="4459" spans="1:20" ht="34.5" hidden="1" customHeight="1">
      <c r="A4459" s="1348">
        <v>290201039</v>
      </c>
      <c r="B4459" s="1339" t="str">
        <f t="shared" si="34"/>
        <v>2902</v>
      </c>
      <c r="C4459" s="1349" t="s">
        <v>2522</v>
      </c>
      <c r="D4459" s="1350">
        <v>1</v>
      </c>
      <c r="E4459" s="293" t="s">
        <v>13441</v>
      </c>
      <c r="F4459" s="1352" t="s">
        <v>13442</v>
      </c>
      <c r="G4459" s="1356">
        <v>46350</v>
      </c>
      <c r="H4459" s="1348" t="s">
        <v>2353</v>
      </c>
      <c r="I4459" s="1348">
        <v>1592</v>
      </c>
      <c r="J4459" s="1356">
        <v>44544</v>
      </c>
      <c r="K4459" s="1352" t="s">
        <v>2354</v>
      </c>
      <c r="L4459" s="1353"/>
      <c r="M4459" s="1345" t="s">
        <v>12791</v>
      </c>
      <c r="N4459" s="1346" t="s">
        <v>1830</v>
      </c>
      <c r="O4459" s="1347"/>
      <c r="P4459" s="117" t="str">
        <f t="shared" si="35"/>
        <v>2902</v>
      </c>
      <c r="Q4459" s="117"/>
      <c r="R4459" s="1348">
        <v>290201039</v>
      </c>
      <c r="S4459" s="321"/>
      <c r="T4459" s="321"/>
    </row>
    <row r="4460" spans="1:20" ht="34.5" hidden="1" customHeight="1">
      <c r="A4460" s="1348">
        <v>290201040</v>
      </c>
      <c r="B4460" s="1339" t="str">
        <f t="shared" si="34"/>
        <v>2902</v>
      </c>
      <c r="C4460" s="1349" t="s">
        <v>2522</v>
      </c>
      <c r="D4460" s="1350">
        <v>1</v>
      </c>
      <c r="E4460" s="293" t="s">
        <v>13443</v>
      </c>
      <c r="F4460" s="1352" t="s">
        <v>13444</v>
      </c>
      <c r="G4460" s="1356">
        <v>46350</v>
      </c>
      <c r="H4460" s="1348" t="s">
        <v>2353</v>
      </c>
      <c r="I4460" s="1348">
        <v>1592</v>
      </c>
      <c r="J4460" s="1351">
        <v>44544</v>
      </c>
      <c r="K4460" s="1352" t="s">
        <v>2354</v>
      </c>
      <c r="L4460" s="1352"/>
      <c r="M4460" s="1345" t="s">
        <v>1830</v>
      </c>
      <c r="N4460" s="1346" t="s">
        <v>1830</v>
      </c>
      <c r="O4460" s="1347"/>
      <c r="P4460" s="117" t="str">
        <f t="shared" si="35"/>
        <v>2902</v>
      </c>
      <c r="Q4460" s="117"/>
      <c r="R4460" s="1348">
        <v>290201040</v>
      </c>
      <c r="S4460" s="321"/>
      <c r="T4460" s="321"/>
    </row>
    <row r="4461" spans="1:20" ht="34.5" hidden="1" customHeight="1">
      <c r="A4461" s="1348">
        <v>290201041</v>
      </c>
      <c r="B4461" s="1339" t="str">
        <f t="shared" si="34"/>
        <v>2902</v>
      </c>
      <c r="C4461" s="1349" t="s">
        <v>2534</v>
      </c>
      <c r="D4461" s="1350">
        <v>2</v>
      </c>
      <c r="E4461" s="293" t="s">
        <v>13445</v>
      </c>
      <c r="F4461" s="1352" t="s">
        <v>13446</v>
      </c>
      <c r="G4461" s="1351">
        <v>42734</v>
      </c>
      <c r="H4461" s="1348" t="s">
        <v>2252</v>
      </c>
      <c r="I4461" s="1348">
        <v>1461</v>
      </c>
      <c r="J4461" s="1356">
        <v>41123</v>
      </c>
      <c r="K4461" s="1352" t="s">
        <v>2253</v>
      </c>
      <c r="L4461" s="1352"/>
      <c r="M4461" s="1345" t="s">
        <v>1830</v>
      </c>
      <c r="N4461" s="1346" t="s">
        <v>1830</v>
      </c>
      <c r="O4461" s="1347"/>
      <c r="P4461" s="117" t="str">
        <f t="shared" si="35"/>
        <v>2902</v>
      </c>
      <c r="Q4461" s="117"/>
      <c r="R4461" s="1348">
        <v>290201041</v>
      </c>
      <c r="S4461" s="321"/>
      <c r="T4461" s="321"/>
    </row>
    <row r="4462" spans="1:20" ht="34.5" hidden="1" customHeight="1">
      <c r="A4462" s="1348">
        <v>290201042</v>
      </c>
      <c r="B4462" s="1339" t="str">
        <f t="shared" si="34"/>
        <v>2902</v>
      </c>
      <c r="C4462" s="1349" t="s">
        <v>2534</v>
      </c>
      <c r="D4462" s="1350">
        <v>1</v>
      </c>
      <c r="E4462" s="293" t="s">
        <v>13447</v>
      </c>
      <c r="F4462" s="1352" t="s">
        <v>13448</v>
      </c>
      <c r="G4462" s="1356"/>
      <c r="H4462" s="1348" t="s">
        <v>2252</v>
      </c>
      <c r="I4462" s="1348">
        <v>1357</v>
      </c>
      <c r="J4462" s="1356">
        <v>39338</v>
      </c>
      <c r="K4462" s="1352" t="s">
        <v>2253</v>
      </c>
      <c r="L4462" s="1353"/>
      <c r="M4462" s="1345" t="s">
        <v>1830</v>
      </c>
      <c r="N4462" s="1346" t="s">
        <v>13449</v>
      </c>
      <c r="O4462" s="1347"/>
      <c r="P4462" s="117" t="str">
        <f t="shared" si="35"/>
        <v>2902</v>
      </c>
      <c r="Q4462" s="117"/>
      <c r="R4462" s="1348">
        <v>290201042</v>
      </c>
      <c r="S4462" s="321"/>
      <c r="T4462" s="321"/>
    </row>
    <row r="4463" spans="1:20" ht="34.5" hidden="1" customHeight="1">
      <c r="A4463" s="1348">
        <v>290201043</v>
      </c>
      <c r="B4463" s="1339" t="str">
        <f t="shared" si="34"/>
        <v>2902</v>
      </c>
      <c r="C4463" s="1349" t="s">
        <v>2534</v>
      </c>
      <c r="D4463" s="1350">
        <v>2</v>
      </c>
      <c r="E4463" s="293" t="s">
        <v>13450</v>
      </c>
      <c r="F4463" s="1352" t="s">
        <v>13451</v>
      </c>
      <c r="G4463" s="1356">
        <v>41814</v>
      </c>
      <c r="H4463" s="1348" t="s">
        <v>2252</v>
      </c>
      <c r="I4463" s="1348"/>
      <c r="J4463" s="1368"/>
      <c r="K4463" s="1352" t="s">
        <v>2253</v>
      </c>
      <c r="L4463" s="1352"/>
      <c r="M4463" s="1345" t="s">
        <v>1830</v>
      </c>
      <c r="N4463" s="1346" t="s">
        <v>1830</v>
      </c>
      <c r="O4463" s="1347"/>
      <c r="P4463" s="117" t="str">
        <f t="shared" si="35"/>
        <v>2902</v>
      </c>
      <c r="Q4463" s="117"/>
      <c r="R4463" s="1348">
        <v>290201043</v>
      </c>
      <c r="S4463" s="321"/>
      <c r="T4463" s="321"/>
    </row>
    <row r="4464" spans="1:20" ht="34.5" hidden="1" customHeight="1">
      <c r="A4464" s="1348">
        <v>290201044</v>
      </c>
      <c r="B4464" s="1339" t="str">
        <f t="shared" si="34"/>
        <v>2902</v>
      </c>
      <c r="C4464" s="1349" t="s">
        <v>2534</v>
      </c>
      <c r="D4464" s="1350">
        <v>3</v>
      </c>
      <c r="E4464" s="293" t="s">
        <v>13452</v>
      </c>
      <c r="F4464" s="1352" t="s">
        <v>13451</v>
      </c>
      <c r="G4464" s="1351">
        <v>41960</v>
      </c>
      <c r="H4464" s="1348" t="s">
        <v>2252</v>
      </c>
      <c r="I4464" s="1348">
        <v>1423</v>
      </c>
      <c r="J4464" s="1351">
        <v>40521</v>
      </c>
      <c r="K4464" s="1352" t="s">
        <v>2253</v>
      </c>
      <c r="L4464" s="1353"/>
      <c r="M4464" s="1345" t="s">
        <v>1830</v>
      </c>
      <c r="N4464" s="1346" t="s">
        <v>13453</v>
      </c>
      <c r="O4464" s="1347"/>
      <c r="P4464" s="117" t="str">
        <f t="shared" si="35"/>
        <v>2902</v>
      </c>
      <c r="Q4464" s="117"/>
      <c r="R4464" s="1348">
        <v>290201044</v>
      </c>
      <c r="S4464" s="321"/>
      <c r="T4464" s="321"/>
    </row>
    <row r="4465" spans="1:20" ht="34.5" hidden="1" customHeight="1">
      <c r="A4465" s="1348">
        <v>290201044</v>
      </c>
      <c r="B4465" s="1339" t="str">
        <f t="shared" si="34"/>
        <v>2902</v>
      </c>
      <c r="C4465" s="1349" t="s">
        <v>2534</v>
      </c>
      <c r="D4465" s="1350">
        <v>4</v>
      </c>
      <c r="E4465" s="293" t="s">
        <v>13454</v>
      </c>
      <c r="F4465" s="1352" t="s">
        <v>13455</v>
      </c>
      <c r="G4465" s="1356">
        <v>42899</v>
      </c>
      <c r="H4465" s="1348" t="s">
        <v>2252</v>
      </c>
      <c r="I4465" s="1348">
        <v>1482</v>
      </c>
      <c r="J4465" s="1351">
        <v>41470</v>
      </c>
      <c r="K4465" s="1352" t="s">
        <v>2253</v>
      </c>
      <c r="L4465" s="1352"/>
      <c r="M4465" s="1345" t="s">
        <v>1830</v>
      </c>
      <c r="N4465" s="1346" t="s">
        <v>1830</v>
      </c>
      <c r="O4465" s="1347"/>
      <c r="P4465" s="117" t="str">
        <f t="shared" si="35"/>
        <v>2902</v>
      </c>
      <c r="Q4465" s="117"/>
      <c r="R4465" s="1348">
        <v>290201044</v>
      </c>
      <c r="S4465" s="321"/>
      <c r="T4465" s="321"/>
    </row>
    <row r="4466" spans="1:20" ht="34.5" hidden="1" customHeight="1">
      <c r="A4466" s="1348">
        <v>290201044</v>
      </c>
      <c r="B4466" s="1339" t="str">
        <f t="shared" si="34"/>
        <v>2902</v>
      </c>
      <c r="C4466" s="1349" t="s">
        <v>2534</v>
      </c>
      <c r="D4466" s="1350">
        <v>1</v>
      </c>
      <c r="E4466" s="293" t="s">
        <v>13456</v>
      </c>
      <c r="F4466" s="1352" t="s">
        <v>12606</v>
      </c>
      <c r="G4466" s="1356">
        <v>43099</v>
      </c>
      <c r="H4466" s="1348" t="s">
        <v>2252</v>
      </c>
      <c r="I4466" s="1348">
        <v>1357</v>
      </c>
      <c r="J4466" s="1351">
        <v>39338</v>
      </c>
      <c r="K4466" s="1352" t="s">
        <v>2253</v>
      </c>
      <c r="L4466" s="1353"/>
      <c r="M4466" s="1345" t="s">
        <v>1830</v>
      </c>
      <c r="N4466" s="1346" t="s">
        <v>1830</v>
      </c>
      <c r="O4466" s="1347"/>
      <c r="P4466" s="117" t="str">
        <f t="shared" si="35"/>
        <v>2902</v>
      </c>
      <c r="Q4466" s="117"/>
      <c r="R4466" s="1348">
        <v>290201044</v>
      </c>
      <c r="S4466" s="321"/>
      <c r="T4466" s="321"/>
    </row>
    <row r="4467" spans="1:20" ht="34.5" hidden="1" customHeight="1">
      <c r="A4467" s="1348">
        <v>290201045</v>
      </c>
      <c r="B4467" s="1339" t="str">
        <f t="shared" si="34"/>
        <v>2902</v>
      </c>
      <c r="C4467" s="1349" t="s">
        <v>2534</v>
      </c>
      <c r="D4467" s="1350">
        <v>1</v>
      </c>
      <c r="E4467" s="293" t="s">
        <v>13457</v>
      </c>
      <c r="F4467" s="1352" t="s">
        <v>13458</v>
      </c>
      <c r="G4467" s="1356"/>
      <c r="H4467" s="1348" t="s">
        <v>2252</v>
      </c>
      <c r="I4467" s="1348">
        <v>1357</v>
      </c>
      <c r="J4467" s="1351">
        <v>39338</v>
      </c>
      <c r="K4467" s="1352" t="s">
        <v>2253</v>
      </c>
      <c r="L4467" s="1352" t="s">
        <v>13459</v>
      </c>
      <c r="M4467" s="1345" t="s">
        <v>1830</v>
      </c>
      <c r="N4467" s="1346" t="s">
        <v>1830</v>
      </c>
      <c r="O4467" s="1347"/>
      <c r="P4467" s="117" t="str">
        <f t="shared" si="35"/>
        <v>2902</v>
      </c>
      <c r="Q4467" s="117"/>
      <c r="R4467" s="1348">
        <v>290201045</v>
      </c>
      <c r="S4467" s="321"/>
      <c r="T4467" s="321"/>
    </row>
    <row r="4468" spans="1:20" ht="34.5" hidden="1" customHeight="1">
      <c r="A4468" s="1348">
        <v>290201045</v>
      </c>
      <c r="B4468" s="1339" t="str">
        <f t="shared" si="34"/>
        <v>2902</v>
      </c>
      <c r="C4468" s="1349" t="s">
        <v>2534</v>
      </c>
      <c r="D4468" s="1350">
        <v>2</v>
      </c>
      <c r="E4468" s="293" t="s">
        <v>13460</v>
      </c>
      <c r="F4468" s="1352" t="s">
        <v>13461</v>
      </c>
      <c r="G4468" s="1351">
        <v>42734</v>
      </c>
      <c r="H4468" s="1348" t="s">
        <v>2252</v>
      </c>
      <c r="I4468" s="1348">
        <v>1423</v>
      </c>
      <c r="J4468" s="1351">
        <v>40521</v>
      </c>
      <c r="K4468" s="1352" t="s">
        <v>2253</v>
      </c>
      <c r="L4468" s="1353"/>
      <c r="M4468" s="1345" t="s">
        <v>1830</v>
      </c>
      <c r="N4468" s="1346" t="s">
        <v>13462</v>
      </c>
      <c r="O4468" s="1347"/>
      <c r="P4468" s="117" t="str">
        <f t="shared" si="35"/>
        <v>2902</v>
      </c>
      <c r="Q4468" s="117"/>
      <c r="R4468" s="1348">
        <v>290201045</v>
      </c>
      <c r="S4468" s="321"/>
      <c r="T4468" s="321"/>
    </row>
    <row r="4469" spans="1:20" ht="34.5" hidden="1" customHeight="1">
      <c r="A4469" s="1348">
        <v>290201045</v>
      </c>
      <c r="B4469" s="1339" t="str">
        <f t="shared" si="34"/>
        <v>2902</v>
      </c>
      <c r="C4469" s="1349" t="s">
        <v>2534</v>
      </c>
      <c r="D4469" s="1350">
        <v>1</v>
      </c>
      <c r="E4469" s="293" t="s">
        <v>13463</v>
      </c>
      <c r="F4469" s="1352" t="s">
        <v>13464</v>
      </c>
      <c r="G4469" s="1356">
        <v>41820</v>
      </c>
      <c r="H4469" s="1348" t="s">
        <v>2252</v>
      </c>
      <c r="I4469" s="1348">
        <v>1357</v>
      </c>
      <c r="J4469" s="1351">
        <v>39338</v>
      </c>
      <c r="K4469" s="1352" t="s">
        <v>2253</v>
      </c>
      <c r="L4469" s="1353"/>
      <c r="M4469" s="1345" t="s">
        <v>1830</v>
      </c>
      <c r="N4469" s="1346" t="s">
        <v>1830</v>
      </c>
      <c r="O4469" s="1347"/>
      <c r="P4469" s="117" t="str">
        <f t="shared" si="35"/>
        <v>2902</v>
      </c>
      <c r="Q4469" s="117"/>
      <c r="R4469" s="1348">
        <v>290201045</v>
      </c>
      <c r="S4469" s="321"/>
      <c r="T4469" s="321"/>
    </row>
    <row r="4470" spans="1:20" ht="34.5" hidden="1" customHeight="1">
      <c r="A4470" s="1348">
        <v>290201046</v>
      </c>
      <c r="B4470" s="1339" t="str">
        <f t="shared" si="34"/>
        <v>2902</v>
      </c>
      <c r="C4470" s="1349" t="s">
        <v>2534</v>
      </c>
      <c r="D4470" s="1350">
        <v>1</v>
      </c>
      <c r="E4470" s="293" t="s">
        <v>13465</v>
      </c>
      <c r="F4470" s="1352" t="s">
        <v>13466</v>
      </c>
      <c r="G4470" s="1356"/>
      <c r="H4470" s="1348" t="s">
        <v>2252</v>
      </c>
      <c r="I4470" s="1348">
        <v>1357</v>
      </c>
      <c r="J4470" s="1351">
        <v>39338</v>
      </c>
      <c r="K4470" s="1352" t="s">
        <v>2253</v>
      </c>
      <c r="L4470" s="1352" t="s">
        <v>13467</v>
      </c>
      <c r="M4470" s="1345" t="s">
        <v>1830</v>
      </c>
      <c r="N4470" s="1346" t="s">
        <v>1830</v>
      </c>
      <c r="O4470" s="1347"/>
      <c r="P4470" s="117" t="str">
        <f t="shared" si="35"/>
        <v>2902</v>
      </c>
      <c r="Q4470" s="117"/>
      <c r="R4470" s="1348">
        <v>290201046</v>
      </c>
      <c r="S4470" s="321"/>
      <c r="T4470" s="321"/>
    </row>
    <row r="4471" spans="1:20" ht="34.5" hidden="1" customHeight="1">
      <c r="A4471" s="1348">
        <v>290201046</v>
      </c>
      <c r="B4471" s="1339" t="str">
        <f t="shared" si="34"/>
        <v>2902</v>
      </c>
      <c r="C4471" s="1349" t="s">
        <v>2534</v>
      </c>
      <c r="D4471" s="1350">
        <v>2</v>
      </c>
      <c r="E4471" s="293" t="s">
        <v>13468</v>
      </c>
      <c r="F4471" s="1352" t="s">
        <v>13469</v>
      </c>
      <c r="G4471" s="1356">
        <v>42212</v>
      </c>
      <c r="H4471" s="1348" t="s">
        <v>2252</v>
      </c>
      <c r="I4471" s="1348"/>
      <c r="J4471" s="1367"/>
      <c r="K4471" s="1352" t="s">
        <v>2253</v>
      </c>
      <c r="L4471" s="1353"/>
      <c r="M4471" s="1345" t="s">
        <v>1830</v>
      </c>
      <c r="N4471" s="1346" t="s">
        <v>1830</v>
      </c>
      <c r="O4471" s="1347"/>
      <c r="P4471" s="117" t="str">
        <f t="shared" si="35"/>
        <v>2902</v>
      </c>
      <c r="Q4471" s="117"/>
      <c r="R4471" s="1348">
        <v>290201046</v>
      </c>
      <c r="S4471" s="321"/>
      <c r="T4471" s="321"/>
    </row>
    <row r="4472" spans="1:20" ht="34.5" hidden="1" customHeight="1">
      <c r="A4472" s="1348">
        <v>290201046</v>
      </c>
      <c r="B4472" s="1339" t="str">
        <f t="shared" si="34"/>
        <v>2902</v>
      </c>
      <c r="C4472" s="1349" t="s">
        <v>2534</v>
      </c>
      <c r="D4472" s="1350">
        <v>3</v>
      </c>
      <c r="E4472" s="293" t="s">
        <v>13470</v>
      </c>
      <c r="F4472" s="1352" t="s">
        <v>13471</v>
      </c>
      <c r="G4472" s="1351">
        <v>42734</v>
      </c>
      <c r="H4472" s="1348" t="s">
        <v>2252</v>
      </c>
      <c r="I4472" s="1348">
        <v>1423</v>
      </c>
      <c r="J4472" s="1351">
        <v>40521</v>
      </c>
      <c r="K4472" s="1352" t="s">
        <v>2253</v>
      </c>
      <c r="L4472" s="1353"/>
      <c r="M4472" s="1345" t="s">
        <v>1830</v>
      </c>
      <c r="N4472" s="1346" t="s">
        <v>1830</v>
      </c>
      <c r="O4472" s="1347"/>
      <c r="P4472" s="117" t="str">
        <f t="shared" si="35"/>
        <v>2902</v>
      </c>
      <c r="Q4472" s="117"/>
      <c r="R4472" s="1348">
        <v>290201046</v>
      </c>
      <c r="S4472" s="321"/>
      <c r="T4472" s="321"/>
    </row>
    <row r="4473" spans="1:20" ht="34.5" hidden="1" customHeight="1">
      <c r="A4473" s="1348">
        <v>290201047</v>
      </c>
      <c r="B4473" s="1339" t="str">
        <f t="shared" si="34"/>
        <v>2902</v>
      </c>
      <c r="C4473" s="1349" t="s">
        <v>2534</v>
      </c>
      <c r="D4473" s="1350">
        <v>1</v>
      </c>
      <c r="E4473" s="293" t="s">
        <v>13472</v>
      </c>
      <c r="F4473" s="1352" t="s">
        <v>13473</v>
      </c>
      <c r="G4473" s="1356"/>
      <c r="H4473" s="1348" t="s">
        <v>2252</v>
      </c>
      <c r="I4473" s="1348">
        <v>1357</v>
      </c>
      <c r="J4473" s="1351">
        <v>39338</v>
      </c>
      <c r="K4473" s="1352" t="s">
        <v>2253</v>
      </c>
      <c r="L4473" s="1352"/>
      <c r="M4473" s="1345" t="s">
        <v>1830</v>
      </c>
      <c r="N4473" s="1346" t="s">
        <v>1830</v>
      </c>
      <c r="O4473" s="1347"/>
      <c r="P4473" s="117" t="str">
        <f t="shared" si="35"/>
        <v>2902</v>
      </c>
      <c r="Q4473" s="117"/>
      <c r="R4473" s="1348">
        <v>290201047</v>
      </c>
      <c r="S4473" s="321"/>
      <c r="T4473" s="321"/>
    </row>
    <row r="4474" spans="1:20" ht="34.5" hidden="1" customHeight="1">
      <c r="A4474" s="1348">
        <v>290201047</v>
      </c>
      <c r="B4474" s="1339" t="str">
        <f t="shared" si="34"/>
        <v>2902</v>
      </c>
      <c r="C4474" s="1349" t="s">
        <v>2534</v>
      </c>
      <c r="D4474" s="1350">
        <v>3</v>
      </c>
      <c r="E4474" s="293" t="s">
        <v>13474</v>
      </c>
      <c r="F4474" s="1352" t="s">
        <v>13475</v>
      </c>
      <c r="G4474" s="1356">
        <v>41960</v>
      </c>
      <c r="H4474" s="1348" t="s">
        <v>2252</v>
      </c>
      <c r="I4474" s="1348">
        <v>1423</v>
      </c>
      <c r="J4474" s="1351">
        <v>40521</v>
      </c>
      <c r="K4474" s="1352" t="s">
        <v>2253</v>
      </c>
      <c r="L4474" s="1352"/>
      <c r="M4474" s="1345" t="s">
        <v>13476</v>
      </c>
      <c r="N4474" s="1346" t="s">
        <v>1830</v>
      </c>
      <c r="O4474" s="1347"/>
      <c r="P4474" s="117" t="str">
        <f t="shared" si="35"/>
        <v>2902</v>
      </c>
      <c r="Q4474" s="117"/>
      <c r="R4474" s="1348">
        <v>290201047</v>
      </c>
      <c r="S4474" s="321"/>
      <c r="T4474" s="321"/>
    </row>
    <row r="4475" spans="1:20" ht="34.5" hidden="1" customHeight="1">
      <c r="A4475" s="1348">
        <v>290201047</v>
      </c>
      <c r="B4475" s="1339" t="str">
        <f t="shared" si="34"/>
        <v>2902</v>
      </c>
      <c r="C4475" s="1349" t="s">
        <v>2534</v>
      </c>
      <c r="D4475" s="1350">
        <v>4</v>
      </c>
      <c r="E4475" s="293" t="s">
        <v>13477</v>
      </c>
      <c r="F4475" s="1352" t="s">
        <v>13478</v>
      </c>
      <c r="G4475" s="1356">
        <v>45291</v>
      </c>
      <c r="H4475" s="1348" t="s">
        <v>2353</v>
      </c>
      <c r="I4475" s="1348">
        <v>1516</v>
      </c>
      <c r="J4475" s="1351">
        <v>42122</v>
      </c>
      <c r="K4475" s="1352" t="s">
        <v>2354</v>
      </c>
      <c r="L4475" s="1353"/>
      <c r="M4475" s="1345" t="s">
        <v>13479</v>
      </c>
      <c r="N4475" s="1346" t="s">
        <v>1830</v>
      </c>
      <c r="O4475" s="1347" t="s">
        <v>1830</v>
      </c>
      <c r="P4475" s="117" t="str">
        <f t="shared" si="35"/>
        <v>2902</v>
      </c>
      <c r="Q4475" s="117"/>
      <c r="R4475" s="1348">
        <v>290201047</v>
      </c>
      <c r="S4475" s="321"/>
      <c r="T4475" s="321"/>
    </row>
    <row r="4476" spans="1:20" ht="34.5" hidden="1" customHeight="1">
      <c r="A4476" s="1348">
        <v>290201048</v>
      </c>
      <c r="B4476" s="1339" t="str">
        <f t="shared" si="34"/>
        <v>2902</v>
      </c>
      <c r="C4476" s="1349" t="s">
        <v>2534</v>
      </c>
      <c r="D4476" s="1350">
        <v>1</v>
      </c>
      <c r="E4476" s="293" t="s">
        <v>13480</v>
      </c>
      <c r="F4476" s="1352" t="s">
        <v>13481</v>
      </c>
      <c r="G4476" s="1356"/>
      <c r="H4476" s="1348" t="s">
        <v>2252</v>
      </c>
      <c r="I4476" s="1348">
        <v>1357</v>
      </c>
      <c r="J4476" s="1351">
        <v>39338</v>
      </c>
      <c r="K4476" s="1352" t="s">
        <v>2253</v>
      </c>
      <c r="L4476" s="1352"/>
      <c r="M4476" s="1345" t="s">
        <v>1830</v>
      </c>
      <c r="N4476" s="1346" t="s">
        <v>1830</v>
      </c>
      <c r="O4476" s="1347"/>
      <c r="P4476" s="117" t="str">
        <f t="shared" si="35"/>
        <v>2902</v>
      </c>
      <c r="Q4476" s="117"/>
      <c r="R4476" s="1348">
        <v>290201048</v>
      </c>
      <c r="S4476" s="321"/>
      <c r="T4476" s="321"/>
    </row>
    <row r="4477" spans="1:20" ht="34.5" hidden="1" customHeight="1">
      <c r="A4477" s="1348">
        <v>290201048</v>
      </c>
      <c r="B4477" s="1339" t="str">
        <f t="shared" si="34"/>
        <v>2902</v>
      </c>
      <c r="C4477" s="1349" t="s">
        <v>2534</v>
      </c>
      <c r="D4477" s="1350">
        <v>2</v>
      </c>
      <c r="E4477" s="293" t="s">
        <v>13482</v>
      </c>
      <c r="F4477" s="1352" t="s">
        <v>13483</v>
      </c>
      <c r="G4477" s="1351"/>
      <c r="H4477" s="1348" t="s">
        <v>2252</v>
      </c>
      <c r="I4477" s="1348"/>
      <c r="J4477" s="1368"/>
      <c r="K4477" s="1352" t="s">
        <v>2253</v>
      </c>
      <c r="L4477" s="1353"/>
      <c r="M4477" s="1345" t="s">
        <v>1830</v>
      </c>
      <c r="N4477" s="1346" t="s">
        <v>1830</v>
      </c>
      <c r="O4477" s="1347"/>
      <c r="P4477" s="117" t="str">
        <f t="shared" si="35"/>
        <v>2902</v>
      </c>
      <c r="Q4477" s="117"/>
      <c r="R4477" s="1348">
        <v>290201048</v>
      </c>
      <c r="S4477" s="321"/>
      <c r="T4477" s="321"/>
    </row>
    <row r="4478" spans="1:20" ht="34.5" hidden="1" customHeight="1">
      <c r="A4478" s="1348">
        <v>290201048</v>
      </c>
      <c r="B4478" s="1339" t="str">
        <f t="shared" si="34"/>
        <v>2902</v>
      </c>
      <c r="C4478" s="1349" t="s">
        <v>2534</v>
      </c>
      <c r="D4478" s="1350">
        <v>3</v>
      </c>
      <c r="E4478" s="293" t="s">
        <v>13484</v>
      </c>
      <c r="F4478" s="1352" t="s">
        <v>13483</v>
      </c>
      <c r="G4478" s="1356">
        <v>41960</v>
      </c>
      <c r="H4478" s="1348" t="s">
        <v>2252</v>
      </c>
      <c r="I4478" s="1348">
        <v>1423</v>
      </c>
      <c r="J4478" s="1351">
        <v>40521</v>
      </c>
      <c r="K4478" s="1352" t="s">
        <v>2253</v>
      </c>
      <c r="L4478" s="1352"/>
      <c r="M4478" s="1345" t="s">
        <v>1830</v>
      </c>
      <c r="N4478" s="1346" t="s">
        <v>1830</v>
      </c>
      <c r="O4478" s="1347"/>
      <c r="P4478" s="117" t="str">
        <f t="shared" si="35"/>
        <v>2902</v>
      </c>
      <c r="Q4478" s="117"/>
      <c r="R4478" s="1348">
        <v>290201048</v>
      </c>
      <c r="S4478" s="321"/>
      <c r="T4478" s="321"/>
    </row>
    <row r="4479" spans="1:20" ht="34.5" hidden="1" customHeight="1">
      <c r="A4479" s="1348">
        <v>290201049</v>
      </c>
      <c r="B4479" s="1339" t="str">
        <f t="shared" si="34"/>
        <v>2902</v>
      </c>
      <c r="C4479" s="1349" t="s">
        <v>2534</v>
      </c>
      <c r="D4479" s="1350">
        <v>4</v>
      </c>
      <c r="E4479" s="293" t="s">
        <v>13485</v>
      </c>
      <c r="F4479" s="1352" t="s">
        <v>13486</v>
      </c>
      <c r="G4479" s="1356">
        <v>45291</v>
      </c>
      <c r="H4479" s="1348" t="s">
        <v>2353</v>
      </c>
      <c r="I4479" s="1348">
        <v>1516</v>
      </c>
      <c r="J4479" s="1351">
        <v>42122</v>
      </c>
      <c r="K4479" s="1352" t="s">
        <v>2354</v>
      </c>
      <c r="L4479" s="1352"/>
      <c r="M4479" s="1345" t="s">
        <v>12864</v>
      </c>
      <c r="N4479" s="1346" t="s">
        <v>1830</v>
      </c>
      <c r="O4479" s="1347" t="s">
        <v>1830</v>
      </c>
      <c r="P4479" s="117" t="str">
        <f t="shared" si="35"/>
        <v>2902</v>
      </c>
      <c r="Q4479" s="117"/>
      <c r="R4479" s="1348">
        <v>290201049</v>
      </c>
      <c r="S4479" s="321"/>
      <c r="T4479" s="321"/>
    </row>
    <row r="4480" spans="1:20" ht="34.5" hidden="1" customHeight="1">
      <c r="A4480" s="1348">
        <v>290201050</v>
      </c>
      <c r="B4480" s="1339" t="str">
        <f t="shared" si="34"/>
        <v>2902</v>
      </c>
      <c r="C4480" s="1349" t="s">
        <v>2534</v>
      </c>
      <c r="D4480" s="1350">
        <v>1</v>
      </c>
      <c r="E4480" s="293" t="s">
        <v>13487</v>
      </c>
      <c r="F4480" s="1352" t="s">
        <v>13488</v>
      </c>
      <c r="G4480" s="1356">
        <v>41638</v>
      </c>
      <c r="H4480" s="1348" t="s">
        <v>2252</v>
      </c>
      <c r="I4480" s="1348">
        <v>1357</v>
      </c>
      <c r="J4480" s="1351">
        <v>39338</v>
      </c>
      <c r="K4480" s="1352" t="s">
        <v>2253</v>
      </c>
      <c r="L4480" s="1352" t="s">
        <v>13489</v>
      </c>
      <c r="M4480" s="1345" t="s">
        <v>13490</v>
      </c>
      <c r="N4480" s="1346" t="s">
        <v>1830</v>
      </c>
      <c r="O4480" s="1347"/>
      <c r="P4480" s="117" t="str">
        <f t="shared" si="35"/>
        <v>2902</v>
      </c>
      <c r="Q4480" s="117"/>
      <c r="R4480" s="1348">
        <v>290201050</v>
      </c>
      <c r="S4480" s="321"/>
      <c r="T4480" s="321"/>
    </row>
    <row r="4481" spans="1:20" ht="34.5" hidden="1" customHeight="1">
      <c r="A4481" s="1348">
        <v>290201051</v>
      </c>
      <c r="B4481" s="1339" t="str">
        <f t="shared" si="34"/>
        <v>2902</v>
      </c>
      <c r="C4481" s="1349" t="s">
        <v>2534</v>
      </c>
      <c r="D4481" s="1350">
        <v>2</v>
      </c>
      <c r="E4481" s="293" t="s">
        <v>13491</v>
      </c>
      <c r="F4481" s="1352" t="s">
        <v>13492</v>
      </c>
      <c r="G4481" s="1356">
        <v>43297</v>
      </c>
      <c r="H4481" s="1348" t="s">
        <v>2252</v>
      </c>
      <c r="I4481" s="1348">
        <v>1487</v>
      </c>
      <c r="J4481" s="1351">
        <v>41522</v>
      </c>
      <c r="K4481" s="1352" t="s">
        <v>2253</v>
      </c>
      <c r="L4481" s="1353"/>
      <c r="M4481" s="1345" t="s">
        <v>1830</v>
      </c>
      <c r="N4481" s="1346" t="s">
        <v>11928</v>
      </c>
      <c r="O4481" s="1347"/>
      <c r="P4481" s="117" t="str">
        <f t="shared" si="35"/>
        <v>2902</v>
      </c>
      <c r="Q4481" s="117"/>
      <c r="R4481" s="1348">
        <v>290201051</v>
      </c>
      <c r="S4481" s="321"/>
      <c r="T4481" s="321"/>
    </row>
    <row r="4482" spans="1:20" ht="34.5" hidden="1" customHeight="1">
      <c r="A4482" s="1348">
        <v>290201052</v>
      </c>
      <c r="B4482" s="1339" t="str">
        <f t="shared" si="34"/>
        <v>2902</v>
      </c>
      <c r="C4482" s="1349" t="s">
        <v>2534</v>
      </c>
      <c r="D4482" s="1350">
        <v>1</v>
      </c>
      <c r="E4482" s="293" t="s">
        <v>13493</v>
      </c>
      <c r="F4482" s="1352" t="s">
        <v>13494</v>
      </c>
      <c r="G4482" s="1356">
        <v>41273</v>
      </c>
      <c r="H4482" s="1348" t="s">
        <v>2252</v>
      </c>
      <c r="I4482" s="1348">
        <v>1357</v>
      </c>
      <c r="J4482" s="1351">
        <v>39338</v>
      </c>
      <c r="K4482" s="1352" t="s">
        <v>2253</v>
      </c>
      <c r="L4482" s="1352" t="s">
        <v>13495</v>
      </c>
      <c r="M4482" s="1345" t="s">
        <v>12873</v>
      </c>
      <c r="N4482" s="1346" t="s">
        <v>1830</v>
      </c>
      <c r="O4482" s="1347"/>
      <c r="P4482" s="117" t="str">
        <f t="shared" si="35"/>
        <v>2902</v>
      </c>
      <c r="Q4482" s="117"/>
      <c r="R4482" s="1348">
        <v>290201052</v>
      </c>
      <c r="S4482" s="321"/>
      <c r="T4482" s="321"/>
    </row>
    <row r="4483" spans="1:20" ht="34.5" hidden="1" customHeight="1">
      <c r="A4483" s="1348">
        <v>290201052</v>
      </c>
      <c r="B4483" s="1339" t="str">
        <f t="shared" si="34"/>
        <v>2902</v>
      </c>
      <c r="C4483" s="1349" t="s">
        <v>2534</v>
      </c>
      <c r="D4483" s="1350">
        <v>2</v>
      </c>
      <c r="E4483" s="293" t="s">
        <v>13496</v>
      </c>
      <c r="F4483" s="1352" t="s">
        <v>13497</v>
      </c>
      <c r="G4483" s="1356">
        <v>43099</v>
      </c>
      <c r="H4483" s="1348" t="s">
        <v>2252</v>
      </c>
      <c r="I4483" s="1348">
        <v>1461</v>
      </c>
      <c r="J4483" s="1356">
        <v>41123</v>
      </c>
      <c r="K4483" s="1352" t="s">
        <v>2253</v>
      </c>
      <c r="L4483" s="1353"/>
      <c r="M4483" s="1345" t="s">
        <v>1830</v>
      </c>
      <c r="N4483" s="1346" t="s">
        <v>3309</v>
      </c>
      <c r="O4483" s="1347"/>
      <c r="P4483" s="117" t="str">
        <f t="shared" si="35"/>
        <v>2902</v>
      </c>
      <c r="Q4483" s="117"/>
      <c r="R4483" s="1348">
        <v>290201052</v>
      </c>
      <c r="S4483" s="321"/>
      <c r="T4483" s="321"/>
    </row>
    <row r="4484" spans="1:20" ht="34.5" hidden="1" customHeight="1">
      <c r="A4484" s="1348">
        <v>290201053</v>
      </c>
      <c r="B4484" s="1339" t="str">
        <f t="shared" si="34"/>
        <v>2902</v>
      </c>
      <c r="C4484" s="1349" t="s">
        <v>2534</v>
      </c>
      <c r="D4484" s="1350">
        <v>1</v>
      </c>
      <c r="E4484" s="293" t="s">
        <v>13498</v>
      </c>
      <c r="F4484" s="1352" t="s">
        <v>13499</v>
      </c>
      <c r="G4484" s="1356">
        <v>40749</v>
      </c>
      <c r="H4484" s="1348" t="s">
        <v>2252</v>
      </c>
      <c r="I4484" s="1348">
        <v>1357</v>
      </c>
      <c r="J4484" s="1351">
        <v>39338</v>
      </c>
      <c r="K4484" s="1352" t="s">
        <v>2253</v>
      </c>
      <c r="L4484" s="1352" t="s">
        <v>13500</v>
      </c>
      <c r="M4484" s="1345" t="s">
        <v>13501</v>
      </c>
      <c r="N4484" s="1346" t="s">
        <v>1830</v>
      </c>
      <c r="O4484" s="1347"/>
      <c r="P4484" s="117" t="str">
        <f t="shared" si="35"/>
        <v>2902</v>
      </c>
      <c r="Q4484" s="117"/>
      <c r="R4484" s="1348">
        <v>290201053</v>
      </c>
      <c r="S4484" s="321"/>
      <c r="T4484" s="321"/>
    </row>
    <row r="4485" spans="1:20" ht="34.5" hidden="1" customHeight="1">
      <c r="A4485" s="1348">
        <v>290201053</v>
      </c>
      <c r="B4485" s="1339" t="str">
        <f t="shared" si="34"/>
        <v>2902</v>
      </c>
      <c r="C4485" s="1349" t="s">
        <v>2534</v>
      </c>
      <c r="D4485" s="1350">
        <v>2</v>
      </c>
      <c r="E4485" s="293" t="s">
        <v>13502</v>
      </c>
      <c r="F4485" s="1352" t="s">
        <v>13503</v>
      </c>
      <c r="G4485" s="1356">
        <v>43099</v>
      </c>
      <c r="H4485" s="1348" t="s">
        <v>2252</v>
      </c>
      <c r="I4485" s="1348">
        <v>1461</v>
      </c>
      <c r="J4485" s="1351">
        <v>41123</v>
      </c>
      <c r="K4485" s="1352" t="s">
        <v>2253</v>
      </c>
      <c r="L4485" s="1353"/>
      <c r="M4485" s="1345" t="s">
        <v>1830</v>
      </c>
      <c r="N4485" s="1346" t="s">
        <v>13504</v>
      </c>
      <c r="O4485" s="1347"/>
      <c r="P4485" s="117" t="str">
        <f t="shared" si="35"/>
        <v>2902</v>
      </c>
      <c r="Q4485" s="117"/>
      <c r="R4485" s="1348">
        <v>290201053</v>
      </c>
      <c r="S4485" s="321"/>
      <c r="T4485" s="321"/>
    </row>
    <row r="4486" spans="1:20" ht="34.5" hidden="1" customHeight="1">
      <c r="A4486" s="1348">
        <v>290201054</v>
      </c>
      <c r="B4486" s="1339" t="str">
        <f t="shared" si="34"/>
        <v>2902</v>
      </c>
      <c r="C4486" s="1349" t="s">
        <v>2534</v>
      </c>
      <c r="D4486" s="1350">
        <v>1</v>
      </c>
      <c r="E4486" s="293" t="s">
        <v>13505</v>
      </c>
      <c r="F4486" s="1352" t="s">
        <v>13506</v>
      </c>
      <c r="G4486" s="1351">
        <v>40749</v>
      </c>
      <c r="H4486" s="1348" t="s">
        <v>2252</v>
      </c>
      <c r="I4486" s="1348">
        <v>1357</v>
      </c>
      <c r="J4486" s="1351">
        <v>39338</v>
      </c>
      <c r="K4486" s="1352" t="s">
        <v>2253</v>
      </c>
      <c r="L4486" s="1352" t="s">
        <v>13507</v>
      </c>
      <c r="M4486" s="1345" t="s">
        <v>12864</v>
      </c>
      <c r="N4486" s="1346" t="s">
        <v>1830</v>
      </c>
      <c r="O4486" s="1347"/>
      <c r="P4486" s="117" t="str">
        <f t="shared" si="35"/>
        <v>2902</v>
      </c>
      <c r="Q4486" s="117"/>
      <c r="R4486" s="1348">
        <v>290201054</v>
      </c>
      <c r="S4486" s="321"/>
      <c r="T4486" s="321"/>
    </row>
    <row r="4487" spans="1:20" ht="34.5" hidden="1" customHeight="1">
      <c r="A4487" s="1348">
        <v>290201055</v>
      </c>
      <c r="B4487" s="1339" t="str">
        <f t="shared" si="34"/>
        <v>2902</v>
      </c>
      <c r="C4487" s="1349" t="s">
        <v>2534</v>
      </c>
      <c r="D4487" s="1350">
        <v>2</v>
      </c>
      <c r="E4487" s="293" t="s">
        <v>13508</v>
      </c>
      <c r="F4487" s="1352" t="s">
        <v>13509</v>
      </c>
      <c r="G4487" s="1356">
        <v>43099</v>
      </c>
      <c r="H4487" s="1348" t="s">
        <v>2252</v>
      </c>
      <c r="I4487" s="1348">
        <v>1461</v>
      </c>
      <c r="J4487" s="1351">
        <v>41123</v>
      </c>
      <c r="K4487" s="1352" t="s">
        <v>2253</v>
      </c>
      <c r="L4487" s="1352"/>
      <c r="M4487" s="1345" t="s">
        <v>13093</v>
      </c>
      <c r="N4487" s="1346" t="s">
        <v>1830</v>
      </c>
      <c r="O4487" s="1347"/>
      <c r="P4487" s="117" t="str">
        <f t="shared" si="35"/>
        <v>2902</v>
      </c>
      <c r="Q4487" s="117"/>
      <c r="R4487" s="1348">
        <v>290201055</v>
      </c>
      <c r="S4487" s="321"/>
      <c r="T4487" s="321"/>
    </row>
    <row r="4488" spans="1:20" ht="34.5" hidden="1" customHeight="1">
      <c r="A4488" s="1348">
        <v>290201056</v>
      </c>
      <c r="B4488" s="1339" t="str">
        <f t="shared" si="34"/>
        <v>2902</v>
      </c>
      <c r="C4488" s="1349" t="s">
        <v>2534</v>
      </c>
      <c r="D4488" s="1350">
        <v>1</v>
      </c>
      <c r="E4488" s="293" t="s">
        <v>13510</v>
      </c>
      <c r="F4488" s="1352" t="s">
        <v>13511</v>
      </c>
      <c r="G4488" s="1351">
        <v>40749</v>
      </c>
      <c r="H4488" s="1348" t="s">
        <v>2252</v>
      </c>
      <c r="I4488" s="1348">
        <v>1357</v>
      </c>
      <c r="J4488" s="1351">
        <v>39338</v>
      </c>
      <c r="K4488" s="1352" t="s">
        <v>2253</v>
      </c>
      <c r="L4488" s="1352" t="s">
        <v>13512</v>
      </c>
      <c r="M4488" s="1345" t="s">
        <v>1830</v>
      </c>
      <c r="N4488" s="1346" t="s">
        <v>13513</v>
      </c>
      <c r="O4488" s="1347"/>
      <c r="P4488" s="117" t="str">
        <f t="shared" si="35"/>
        <v>2902</v>
      </c>
      <c r="Q4488" s="117"/>
      <c r="R4488" s="1348">
        <v>290201056</v>
      </c>
      <c r="S4488" s="321"/>
      <c r="T4488" s="321"/>
    </row>
    <row r="4489" spans="1:20" ht="34.5" hidden="1" customHeight="1">
      <c r="A4489" s="1348">
        <v>290201057</v>
      </c>
      <c r="B4489" s="1339" t="str">
        <f t="shared" si="34"/>
        <v>2902</v>
      </c>
      <c r="C4489" s="1349" t="s">
        <v>2534</v>
      </c>
      <c r="D4489" s="1350">
        <v>2</v>
      </c>
      <c r="E4489" s="293" t="s">
        <v>13514</v>
      </c>
      <c r="F4489" s="1352" t="s">
        <v>13511</v>
      </c>
      <c r="G4489" s="1351">
        <v>41244</v>
      </c>
      <c r="H4489" s="1348" t="s">
        <v>2252</v>
      </c>
      <c r="I4489" s="1348">
        <v>1381</v>
      </c>
      <c r="J4489" s="1351">
        <v>39751</v>
      </c>
      <c r="K4489" s="1352" t="s">
        <v>2253</v>
      </c>
      <c r="L4489" s="1353"/>
      <c r="M4489" s="1345" t="s">
        <v>13095</v>
      </c>
      <c r="N4489" s="1346" t="s">
        <v>1830</v>
      </c>
      <c r="O4489" s="1347"/>
      <c r="P4489" s="117" t="str">
        <f t="shared" si="35"/>
        <v>2902</v>
      </c>
      <c r="Q4489" s="117"/>
      <c r="R4489" s="1348">
        <v>290201057</v>
      </c>
      <c r="S4489" s="321"/>
      <c r="T4489" s="321"/>
    </row>
    <row r="4490" spans="1:20" ht="34.5" hidden="1" customHeight="1">
      <c r="A4490" s="1348">
        <v>290201058</v>
      </c>
      <c r="B4490" s="1339" t="str">
        <f t="shared" si="34"/>
        <v>2902</v>
      </c>
      <c r="C4490" s="1349" t="s">
        <v>2534</v>
      </c>
      <c r="D4490" s="1350">
        <v>3</v>
      </c>
      <c r="E4490" s="293" t="s">
        <v>13515</v>
      </c>
      <c r="F4490" s="1352" t="s">
        <v>13516</v>
      </c>
      <c r="G4490" s="1356">
        <v>43465</v>
      </c>
      <c r="H4490" s="1348" t="s">
        <v>2252</v>
      </c>
      <c r="I4490" s="1348">
        <v>1482</v>
      </c>
      <c r="J4490" s="1351">
        <v>41470</v>
      </c>
      <c r="K4490" s="1352" t="s">
        <v>2253</v>
      </c>
      <c r="L4490" s="1352"/>
      <c r="M4490" s="1345" t="s">
        <v>1830</v>
      </c>
      <c r="N4490" s="1346" t="s">
        <v>13517</v>
      </c>
      <c r="O4490" s="1347"/>
      <c r="P4490" s="117" t="str">
        <f t="shared" si="35"/>
        <v>2902</v>
      </c>
      <c r="Q4490" s="117"/>
      <c r="R4490" s="1348">
        <v>290201058</v>
      </c>
      <c r="S4490" s="321"/>
      <c r="T4490" s="321"/>
    </row>
    <row r="4491" spans="1:20" ht="34.5" hidden="1" customHeight="1">
      <c r="A4491" s="1348">
        <v>290201059</v>
      </c>
      <c r="B4491" s="1339" t="str">
        <f t="shared" si="34"/>
        <v>2902</v>
      </c>
      <c r="C4491" s="1349" t="s">
        <v>2534</v>
      </c>
      <c r="D4491" s="1350">
        <v>1</v>
      </c>
      <c r="E4491" s="293" t="s">
        <v>13518</v>
      </c>
      <c r="F4491" s="1352" t="s">
        <v>13519</v>
      </c>
      <c r="G4491" s="1356">
        <v>39747</v>
      </c>
      <c r="H4491" s="1348" t="s">
        <v>2252</v>
      </c>
      <c r="I4491" s="1348">
        <v>1357</v>
      </c>
      <c r="J4491" s="1356">
        <v>39338</v>
      </c>
      <c r="K4491" s="1352" t="s">
        <v>2253</v>
      </c>
      <c r="L4491" s="1353"/>
      <c r="M4491" s="1345" t="s">
        <v>1830</v>
      </c>
      <c r="N4491" s="1346" t="s">
        <v>1830</v>
      </c>
      <c r="O4491" s="1347"/>
      <c r="P4491" s="117" t="str">
        <f t="shared" si="35"/>
        <v>2902</v>
      </c>
      <c r="Q4491" s="117"/>
      <c r="R4491" s="1348">
        <v>290201059</v>
      </c>
      <c r="S4491" s="321"/>
      <c r="T4491" s="321"/>
    </row>
    <row r="4492" spans="1:20" ht="34.5" hidden="1" customHeight="1">
      <c r="A4492" s="1348">
        <v>290201060</v>
      </c>
      <c r="B4492" s="1339" t="str">
        <f t="shared" si="34"/>
        <v>2902</v>
      </c>
      <c r="C4492" s="1349" t="s">
        <v>2534</v>
      </c>
      <c r="D4492" s="1350">
        <v>3</v>
      </c>
      <c r="E4492" s="293" t="s">
        <v>13520</v>
      </c>
      <c r="F4492" s="1352" t="s">
        <v>13521</v>
      </c>
      <c r="G4492" s="1356">
        <v>41960</v>
      </c>
      <c r="H4492" s="1348" t="s">
        <v>2252</v>
      </c>
      <c r="I4492" s="1348">
        <v>1423</v>
      </c>
      <c r="J4492" s="1356">
        <v>40521</v>
      </c>
      <c r="K4492" s="1352" t="s">
        <v>2253</v>
      </c>
      <c r="L4492" s="1352"/>
      <c r="M4492" s="1345" t="s">
        <v>1830</v>
      </c>
      <c r="N4492" s="1346" t="s">
        <v>3309</v>
      </c>
      <c r="O4492" s="1347"/>
      <c r="P4492" s="117" t="str">
        <f t="shared" si="35"/>
        <v>2902</v>
      </c>
      <c r="Q4492" s="117"/>
      <c r="R4492" s="1348">
        <v>290201060</v>
      </c>
      <c r="S4492" s="321"/>
      <c r="T4492" s="321"/>
    </row>
    <row r="4493" spans="1:20" ht="34.5" hidden="1" customHeight="1">
      <c r="A4493" s="1348">
        <v>290201061</v>
      </c>
      <c r="B4493" s="1339" t="str">
        <f t="shared" si="34"/>
        <v>2902</v>
      </c>
      <c r="C4493" s="1349" t="s">
        <v>2534</v>
      </c>
      <c r="D4493" s="1350">
        <v>4</v>
      </c>
      <c r="E4493" s="293" t="s">
        <v>13522</v>
      </c>
      <c r="F4493" s="1352" t="s">
        <v>13523</v>
      </c>
      <c r="G4493" s="1356">
        <v>44308</v>
      </c>
      <c r="H4493" s="1348" t="s">
        <v>2252</v>
      </c>
      <c r="I4493" s="1348">
        <v>1516</v>
      </c>
      <c r="J4493" s="1356">
        <v>42122</v>
      </c>
      <c r="K4493" s="1352" t="s">
        <v>2354</v>
      </c>
      <c r="L4493" s="1353"/>
      <c r="M4493" s="1345" t="s">
        <v>1830</v>
      </c>
      <c r="N4493" s="1346" t="s">
        <v>1830</v>
      </c>
      <c r="O4493" s="1347"/>
      <c r="P4493" s="117" t="str">
        <f t="shared" si="35"/>
        <v>2902</v>
      </c>
      <c r="Q4493" s="117"/>
      <c r="R4493" s="1348">
        <v>290201061</v>
      </c>
      <c r="S4493" s="321"/>
      <c r="T4493" s="321"/>
    </row>
    <row r="4494" spans="1:20" ht="34.5" hidden="1" customHeight="1">
      <c r="A4494" s="1348">
        <v>290201062</v>
      </c>
      <c r="B4494" s="1339" t="str">
        <f t="shared" si="34"/>
        <v>2902</v>
      </c>
      <c r="C4494" s="1349" t="s">
        <v>2534</v>
      </c>
      <c r="D4494" s="1350">
        <v>5</v>
      </c>
      <c r="E4494" s="293" t="s">
        <v>13524</v>
      </c>
      <c r="F4494" s="1352" t="s">
        <v>13525</v>
      </c>
      <c r="G4494" s="1356">
        <v>45622</v>
      </c>
      <c r="H4494" s="1348" t="s">
        <v>2353</v>
      </c>
      <c r="I4494" s="1348">
        <v>1574</v>
      </c>
      <c r="J4494" s="1356">
        <v>43944</v>
      </c>
      <c r="K4494" s="1352" t="s">
        <v>2354</v>
      </c>
      <c r="L4494" s="1352"/>
      <c r="M4494" s="1345" t="s">
        <v>1830</v>
      </c>
      <c r="N4494" s="1346" t="s">
        <v>1830</v>
      </c>
      <c r="O4494" s="1347"/>
      <c r="P4494" s="117" t="str">
        <f t="shared" si="35"/>
        <v>2902</v>
      </c>
      <c r="Q4494" s="117"/>
      <c r="R4494" s="1348">
        <v>290201062</v>
      </c>
      <c r="S4494" s="321"/>
      <c r="T4494" s="321"/>
    </row>
    <row r="4495" spans="1:20" ht="34.5" hidden="1" customHeight="1">
      <c r="A4495" s="1348">
        <v>290201063</v>
      </c>
      <c r="B4495" s="1339" t="str">
        <f t="shared" si="34"/>
        <v>2902</v>
      </c>
      <c r="C4495" s="1349" t="s">
        <v>2534</v>
      </c>
      <c r="D4495" s="1350">
        <v>1</v>
      </c>
      <c r="E4495" s="293" t="s">
        <v>13526</v>
      </c>
      <c r="F4495" s="1352" t="s">
        <v>13527</v>
      </c>
      <c r="G4495" s="1356">
        <v>39747</v>
      </c>
      <c r="H4495" s="1348" t="s">
        <v>2252</v>
      </c>
      <c r="I4495" s="1348">
        <v>1357</v>
      </c>
      <c r="J4495" s="1356">
        <v>39338</v>
      </c>
      <c r="K4495" s="1352" t="s">
        <v>2253</v>
      </c>
      <c r="L4495" s="1353"/>
      <c r="M4495" s="1345" t="s">
        <v>1830</v>
      </c>
      <c r="N4495" s="1346" t="s">
        <v>1830</v>
      </c>
      <c r="O4495" s="1347"/>
      <c r="P4495" s="117" t="str">
        <f t="shared" si="35"/>
        <v>2902</v>
      </c>
      <c r="Q4495" s="117"/>
      <c r="R4495" s="1348">
        <v>290201063</v>
      </c>
      <c r="S4495" s="321"/>
      <c r="T4495" s="321"/>
    </row>
    <row r="4496" spans="1:20" ht="34.5" hidden="1" customHeight="1">
      <c r="A4496" s="1348">
        <v>290201064</v>
      </c>
      <c r="B4496" s="1339" t="str">
        <f t="shared" si="34"/>
        <v>2902</v>
      </c>
      <c r="C4496" s="1349" t="s">
        <v>2534</v>
      </c>
      <c r="D4496" s="1350">
        <v>1</v>
      </c>
      <c r="E4496" s="293" t="s">
        <v>13528</v>
      </c>
      <c r="F4496" s="1352" t="s">
        <v>13529</v>
      </c>
      <c r="G4496" s="1356">
        <v>39195</v>
      </c>
      <c r="H4496" s="1348" t="s">
        <v>2252</v>
      </c>
      <c r="I4496" s="1348">
        <v>1357</v>
      </c>
      <c r="J4496" s="1356">
        <v>39338</v>
      </c>
      <c r="K4496" s="1352" t="s">
        <v>2253</v>
      </c>
      <c r="L4496" s="1352" t="s">
        <v>13530</v>
      </c>
      <c r="M4496" s="1345" t="s">
        <v>1830</v>
      </c>
      <c r="N4496" s="1346" t="s">
        <v>1830</v>
      </c>
      <c r="O4496" s="1347"/>
      <c r="P4496" s="117" t="str">
        <f t="shared" si="35"/>
        <v>2902</v>
      </c>
      <c r="Q4496" s="117"/>
      <c r="R4496" s="1348">
        <v>290201064</v>
      </c>
      <c r="S4496" s="321"/>
      <c r="T4496" s="321"/>
    </row>
    <row r="4497" spans="1:20" ht="34.5" hidden="1" customHeight="1">
      <c r="A4497" s="1348">
        <v>290201065</v>
      </c>
      <c r="B4497" s="1339" t="str">
        <f t="shared" si="34"/>
        <v>2902</v>
      </c>
      <c r="C4497" s="1349" t="s">
        <v>2534</v>
      </c>
      <c r="D4497" s="1350">
        <v>2</v>
      </c>
      <c r="E4497" s="293" t="s">
        <v>13531</v>
      </c>
      <c r="F4497" s="1352" t="s">
        <v>13529</v>
      </c>
      <c r="G4497" s="1356">
        <v>41244</v>
      </c>
      <c r="H4497" s="1348" t="s">
        <v>2252</v>
      </c>
      <c r="I4497" s="1348">
        <v>1381</v>
      </c>
      <c r="J4497" s="1351">
        <v>39751</v>
      </c>
      <c r="K4497" s="1352" t="s">
        <v>2253</v>
      </c>
      <c r="L4497" s="1353"/>
      <c r="M4497" s="1345" t="s">
        <v>12929</v>
      </c>
      <c r="N4497" s="1346" t="s">
        <v>1830</v>
      </c>
      <c r="O4497" s="1347"/>
      <c r="P4497" s="117" t="str">
        <f t="shared" si="35"/>
        <v>2902</v>
      </c>
      <c r="Q4497" s="117"/>
      <c r="R4497" s="1348">
        <v>290201065</v>
      </c>
      <c r="S4497" s="321"/>
      <c r="T4497" s="321"/>
    </row>
    <row r="4498" spans="1:20" ht="34.5" hidden="1" customHeight="1">
      <c r="A4498" s="1348">
        <v>290201065</v>
      </c>
      <c r="B4498" s="1339" t="str">
        <f t="shared" si="34"/>
        <v>2902</v>
      </c>
      <c r="C4498" s="1349" t="s">
        <v>2534</v>
      </c>
      <c r="D4498" s="1350">
        <v>3</v>
      </c>
      <c r="E4498" s="293" t="s">
        <v>13532</v>
      </c>
      <c r="F4498" s="1352" t="s">
        <v>13533</v>
      </c>
      <c r="G4498" s="1356">
        <v>42899</v>
      </c>
      <c r="H4498" s="1348" t="s">
        <v>2252</v>
      </c>
      <c r="I4498" s="1348">
        <v>1482</v>
      </c>
      <c r="J4498" s="1356">
        <v>41470</v>
      </c>
      <c r="K4498" s="1352" t="s">
        <v>2253</v>
      </c>
      <c r="L4498" s="1352"/>
      <c r="M4498" s="1345" t="s">
        <v>1830</v>
      </c>
      <c r="N4498" s="1346" t="s">
        <v>3309</v>
      </c>
      <c r="O4498" s="1347"/>
      <c r="P4498" s="117" t="str">
        <f t="shared" si="35"/>
        <v>2902</v>
      </c>
      <c r="Q4498" s="117"/>
      <c r="R4498" s="1348">
        <v>290201065</v>
      </c>
      <c r="S4498" s="321"/>
      <c r="T4498" s="321"/>
    </row>
    <row r="4499" spans="1:20" ht="34.5" hidden="1" customHeight="1">
      <c r="A4499" s="1348">
        <v>290201066</v>
      </c>
      <c r="B4499" s="1339" t="str">
        <f t="shared" si="34"/>
        <v>2902</v>
      </c>
      <c r="C4499" s="1349" t="s">
        <v>2534</v>
      </c>
      <c r="D4499" s="1350">
        <v>1</v>
      </c>
      <c r="E4499" s="293" t="s">
        <v>13534</v>
      </c>
      <c r="F4499" s="1352" t="s">
        <v>13535</v>
      </c>
      <c r="G4499" s="1356">
        <v>39195</v>
      </c>
      <c r="H4499" s="1348" t="s">
        <v>2252</v>
      </c>
      <c r="I4499" s="1348">
        <v>1357</v>
      </c>
      <c r="J4499" s="1351">
        <v>39338</v>
      </c>
      <c r="K4499" s="1352" t="s">
        <v>2253</v>
      </c>
      <c r="L4499" s="1352" t="s">
        <v>13536</v>
      </c>
      <c r="M4499" s="1345" t="s">
        <v>1830</v>
      </c>
      <c r="N4499" s="1346" t="s">
        <v>1830</v>
      </c>
      <c r="O4499" s="1347"/>
      <c r="P4499" s="117" t="str">
        <f t="shared" si="35"/>
        <v>2902</v>
      </c>
      <c r="Q4499" s="117"/>
      <c r="R4499" s="1348">
        <v>290201066</v>
      </c>
      <c r="S4499" s="321"/>
      <c r="T4499" s="321"/>
    </row>
    <row r="4500" spans="1:20" ht="34.5" hidden="1" customHeight="1">
      <c r="A4500" s="1348">
        <v>290201066</v>
      </c>
      <c r="B4500" s="1339" t="str">
        <f t="shared" si="34"/>
        <v>2902</v>
      </c>
      <c r="C4500" s="1349" t="s">
        <v>2534</v>
      </c>
      <c r="D4500" s="1350">
        <v>2</v>
      </c>
      <c r="E4500" s="293" t="s">
        <v>13537</v>
      </c>
      <c r="F4500" s="1352" t="s">
        <v>13535</v>
      </c>
      <c r="G4500" s="1351">
        <v>41244</v>
      </c>
      <c r="H4500" s="1348" t="s">
        <v>2252</v>
      </c>
      <c r="I4500" s="1348">
        <v>1381</v>
      </c>
      <c r="J4500" s="1351">
        <v>39751</v>
      </c>
      <c r="K4500" s="1352" t="s">
        <v>2253</v>
      </c>
      <c r="L4500" s="1353"/>
      <c r="M4500" s="1345" t="s">
        <v>1830</v>
      </c>
      <c r="N4500" s="1346" t="s">
        <v>1830</v>
      </c>
      <c r="O4500" s="1347"/>
      <c r="P4500" s="117" t="str">
        <f t="shared" si="35"/>
        <v>2902</v>
      </c>
      <c r="Q4500" s="117"/>
      <c r="R4500" s="1348">
        <v>290201066</v>
      </c>
      <c r="S4500" s="321"/>
      <c r="T4500" s="321"/>
    </row>
    <row r="4501" spans="1:20" ht="84.75" hidden="1" customHeight="1">
      <c r="A4501" s="1348">
        <v>290201067</v>
      </c>
      <c r="B4501" s="1339" t="str">
        <f t="shared" si="34"/>
        <v>2902</v>
      </c>
      <c r="C4501" s="1349" t="s">
        <v>2534</v>
      </c>
      <c r="D4501" s="1350">
        <v>3</v>
      </c>
      <c r="E4501" s="293" t="s">
        <v>13538</v>
      </c>
      <c r="F4501" s="1352" t="s">
        <v>13539</v>
      </c>
      <c r="G4501" s="1351">
        <v>42899</v>
      </c>
      <c r="H4501" s="1348" t="s">
        <v>2252</v>
      </c>
      <c r="I4501" s="1348">
        <v>1482</v>
      </c>
      <c r="J4501" s="1351">
        <v>41470</v>
      </c>
      <c r="K4501" s="1352" t="s">
        <v>2253</v>
      </c>
      <c r="L4501" s="1352"/>
      <c r="M4501" s="1345" t="s">
        <v>1830</v>
      </c>
      <c r="N4501" s="1346" t="s">
        <v>13540</v>
      </c>
      <c r="O4501" s="1347"/>
      <c r="P4501" s="117" t="str">
        <f t="shared" si="35"/>
        <v>2902</v>
      </c>
      <c r="Q4501" s="117"/>
      <c r="R4501" s="1348">
        <v>290201067</v>
      </c>
      <c r="S4501" s="321"/>
      <c r="T4501" s="321"/>
    </row>
    <row r="4502" spans="1:20" ht="34.5" hidden="1" customHeight="1">
      <c r="A4502" s="1348">
        <v>290201067</v>
      </c>
      <c r="B4502" s="1339" t="str">
        <f t="shared" si="34"/>
        <v>2902</v>
      </c>
      <c r="C4502" s="1349" t="s">
        <v>2534</v>
      </c>
      <c r="D4502" s="1350">
        <v>1</v>
      </c>
      <c r="E4502" s="293" t="s">
        <v>13541</v>
      </c>
      <c r="F4502" s="1352" t="s">
        <v>13542</v>
      </c>
      <c r="G4502" s="1356">
        <v>39195</v>
      </c>
      <c r="H4502" s="1348" t="s">
        <v>2252</v>
      </c>
      <c r="I4502" s="1348">
        <v>1357</v>
      </c>
      <c r="J4502" s="1351">
        <v>39338</v>
      </c>
      <c r="K4502" s="1352" t="s">
        <v>2253</v>
      </c>
      <c r="L4502" s="1352" t="s">
        <v>13543</v>
      </c>
      <c r="M4502" s="1345" t="s">
        <v>13544</v>
      </c>
      <c r="N4502" s="1346" t="s">
        <v>1830</v>
      </c>
      <c r="O4502" s="1347"/>
      <c r="P4502" s="117" t="str">
        <f t="shared" si="35"/>
        <v>2902</v>
      </c>
      <c r="Q4502" s="117"/>
      <c r="R4502" s="1348">
        <v>290201067</v>
      </c>
      <c r="S4502" s="321"/>
      <c r="T4502" s="321"/>
    </row>
    <row r="4503" spans="1:20" ht="34.5" hidden="1" customHeight="1">
      <c r="A4503" s="1348">
        <v>290201068</v>
      </c>
      <c r="B4503" s="1339" t="str">
        <f t="shared" si="34"/>
        <v>2902</v>
      </c>
      <c r="C4503" s="1349" t="s">
        <v>2534</v>
      </c>
      <c r="D4503" s="1350">
        <v>2</v>
      </c>
      <c r="E4503" s="293" t="s">
        <v>13545</v>
      </c>
      <c r="F4503" s="1352" t="s">
        <v>13542</v>
      </c>
      <c r="G4503" s="1356">
        <v>41638</v>
      </c>
      <c r="H4503" s="1348" t="s">
        <v>2252</v>
      </c>
      <c r="I4503" s="1348">
        <v>1381</v>
      </c>
      <c r="J4503" s="1351">
        <v>39751</v>
      </c>
      <c r="K4503" s="1352" t="s">
        <v>2253</v>
      </c>
      <c r="L4503" s="1353"/>
      <c r="M4503" s="1345" t="s">
        <v>1830</v>
      </c>
      <c r="N4503" s="1346" t="s">
        <v>13546</v>
      </c>
      <c r="O4503" s="1347"/>
      <c r="P4503" s="117" t="str">
        <f t="shared" si="35"/>
        <v>2902</v>
      </c>
      <c r="Q4503" s="117"/>
      <c r="R4503" s="1348">
        <v>290201068</v>
      </c>
      <c r="S4503" s="321"/>
      <c r="T4503" s="321"/>
    </row>
    <row r="4504" spans="1:20" ht="34.5" hidden="1" customHeight="1">
      <c r="A4504" s="1348">
        <v>290201069</v>
      </c>
      <c r="B4504" s="1339" t="str">
        <f t="shared" si="34"/>
        <v>2902</v>
      </c>
      <c r="C4504" s="1349" t="s">
        <v>2534</v>
      </c>
      <c r="D4504" s="1350">
        <v>3</v>
      </c>
      <c r="E4504" s="293" t="s">
        <v>13547</v>
      </c>
      <c r="F4504" s="1352" t="s">
        <v>13548</v>
      </c>
      <c r="G4504" s="1356">
        <v>43176</v>
      </c>
      <c r="H4504" s="1348" t="s">
        <v>2252</v>
      </c>
      <c r="I4504" s="1348">
        <v>1491</v>
      </c>
      <c r="J4504" s="1351">
        <v>41627</v>
      </c>
      <c r="K4504" s="1352" t="s">
        <v>2253</v>
      </c>
      <c r="L4504" s="1352"/>
      <c r="M4504" s="1345" t="s">
        <v>12873</v>
      </c>
      <c r="N4504" s="1346" t="s">
        <v>1830</v>
      </c>
      <c r="O4504" s="1347"/>
      <c r="P4504" s="117" t="str">
        <f t="shared" si="35"/>
        <v>2902</v>
      </c>
      <c r="Q4504" s="117"/>
      <c r="R4504" s="1348">
        <v>290201069</v>
      </c>
      <c r="S4504" s="321"/>
      <c r="T4504" s="321"/>
    </row>
    <row r="4505" spans="1:20" ht="34.5" hidden="1" customHeight="1">
      <c r="A4505" s="1348">
        <v>290201070</v>
      </c>
      <c r="B4505" s="1339" t="str">
        <f t="shared" si="34"/>
        <v>2902</v>
      </c>
      <c r="C4505" s="1349" t="s">
        <v>2534</v>
      </c>
      <c r="D4505" s="1350">
        <v>1</v>
      </c>
      <c r="E4505" s="293" t="s">
        <v>13549</v>
      </c>
      <c r="F4505" s="1352" t="s">
        <v>13550</v>
      </c>
      <c r="G4505" s="1356">
        <v>39195</v>
      </c>
      <c r="H4505" s="1348" t="s">
        <v>2252</v>
      </c>
      <c r="I4505" s="1348">
        <v>1357</v>
      </c>
      <c r="J4505" s="1351">
        <v>39338</v>
      </c>
      <c r="K4505" s="1352" t="s">
        <v>2253</v>
      </c>
      <c r="L4505" s="1352" t="s">
        <v>13551</v>
      </c>
      <c r="M4505" s="1345" t="s">
        <v>1830</v>
      </c>
      <c r="N4505" s="1346" t="s">
        <v>1830</v>
      </c>
      <c r="O4505" s="1347"/>
      <c r="P4505" s="117" t="str">
        <f t="shared" si="35"/>
        <v>2902</v>
      </c>
      <c r="Q4505" s="117"/>
      <c r="R4505" s="1348">
        <v>290201070</v>
      </c>
      <c r="S4505" s="321"/>
      <c r="T4505" s="321"/>
    </row>
    <row r="4506" spans="1:20" ht="34.5" hidden="1" customHeight="1">
      <c r="A4506" s="1348">
        <v>290201071</v>
      </c>
      <c r="B4506" s="1339" t="str">
        <f t="shared" si="34"/>
        <v>2902</v>
      </c>
      <c r="C4506" s="1349" t="s">
        <v>2534</v>
      </c>
      <c r="D4506" s="1350">
        <v>2</v>
      </c>
      <c r="E4506" s="293" t="s">
        <v>13552</v>
      </c>
      <c r="F4506" s="1352" t="s">
        <v>13553</v>
      </c>
      <c r="G4506" s="1351">
        <v>41244</v>
      </c>
      <c r="H4506" s="1348" t="s">
        <v>2252</v>
      </c>
      <c r="I4506" s="1348">
        <v>1381</v>
      </c>
      <c r="J4506" s="1351">
        <v>39751</v>
      </c>
      <c r="K4506" s="1352" t="s">
        <v>2253</v>
      </c>
      <c r="L4506" s="1353"/>
      <c r="M4506" s="1345" t="s">
        <v>1830</v>
      </c>
      <c r="N4506" s="1346" t="s">
        <v>13554</v>
      </c>
      <c r="O4506" s="1347"/>
      <c r="P4506" s="117" t="str">
        <f t="shared" si="35"/>
        <v>2902</v>
      </c>
      <c r="Q4506" s="117"/>
      <c r="R4506" s="1348">
        <v>290201071</v>
      </c>
      <c r="S4506" s="321"/>
      <c r="T4506" s="321"/>
    </row>
    <row r="4507" spans="1:20" ht="34.5" hidden="1" customHeight="1">
      <c r="A4507" s="1348">
        <v>290201072</v>
      </c>
      <c r="B4507" s="1339" t="str">
        <f t="shared" si="34"/>
        <v>2902</v>
      </c>
      <c r="C4507" s="1349" t="s">
        <v>2534</v>
      </c>
      <c r="D4507" s="1350">
        <v>3</v>
      </c>
      <c r="E4507" s="293" t="s">
        <v>13555</v>
      </c>
      <c r="F4507" s="1352" t="s">
        <v>13556</v>
      </c>
      <c r="G4507" s="1356">
        <v>42734</v>
      </c>
      <c r="H4507" s="1348" t="s">
        <v>2252</v>
      </c>
      <c r="I4507" s="1348">
        <v>1423</v>
      </c>
      <c r="J4507" s="1351">
        <v>40521</v>
      </c>
      <c r="K4507" s="1352" t="s">
        <v>2253</v>
      </c>
      <c r="L4507" s="1353"/>
      <c r="M4507" s="1345" t="s">
        <v>13557</v>
      </c>
      <c r="N4507" s="1346" t="s">
        <v>1830</v>
      </c>
      <c r="O4507" s="1347"/>
      <c r="P4507" s="117" t="str">
        <f t="shared" si="35"/>
        <v>2902</v>
      </c>
      <c r="Q4507" s="117"/>
      <c r="R4507" s="1348">
        <v>290201072</v>
      </c>
      <c r="S4507" s="321"/>
      <c r="T4507" s="321"/>
    </row>
    <row r="4508" spans="1:20" ht="34.5" hidden="1" customHeight="1">
      <c r="A4508" s="1348">
        <v>290201073</v>
      </c>
      <c r="B4508" s="1339" t="str">
        <f t="shared" si="34"/>
        <v>2902</v>
      </c>
      <c r="C4508" s="1349" t="s">
        <v>2534</v>
      </c>
      <c r="D4508" s="1350">
        <v>1</v>
      </c>
      <c r="E4508" s="293" t="s">
        <v>13558</v>
      </c>
      <c r="F4508" s="1352" t="s">
        <v>13559</v>
      </c>
      <c r="G4508" s="1351">
        <v>39195</v>
      </c>
      <c r="H4508" s="1348" t="s">
        <v>2252</v>
      </c>
      <c r="I4508" s="1348">
        <v>1357</v>
      </c>
      <c r="J4508" s="1356">
        <v>39338</v>
      </c>
      <c r="K4508" s="1352" t="s">
        <v>2253</v>
      </c>
      <c r="L4508" s="1352"/>
      <c r="M4508" s="1345" t="s">
        <v>1830</v>
      </c>
      <c r="N4508" s="1346" t="s">
        <v>13554</v>
      </c>
      <c r="O4508" s="1347"/>
      <c r="P4508" s="117" t="str">
        <f t="shared" si="35"/>
        <v>2902</v>
      </c>
      <c r="Q4508" s="117"/>
      <c r="R4508" s="1348">
        <v>290201073</v>
      </c>
      <c r="S4508" s="321"/>
      <c r="T4508" s="321"/>
    </row>
    <row r="4509" spans="1:20" ht="34.5" hidden="1" customHeight="1">
      <c r="A4509" s="1348">
        <v>290201074</v>
      </c>
      <c r="B4509" s="1339" t="str">
        <f t="shared" si="34"/>
        <v>2902</v>
      </c>
      <c r="C4509" s="1349" t="s">
        <v>2534</v>
      </c>
      <c r="D4509" s="1350">
        <v>2</v>
      </c>
      <c r="E4509" s="293" t="s">
        <v>13560</v>
      </c>
      <c r="F4509" s="1352" t="s">
        <v>13559</v>
      </c>
      <c r="G4509" s="1351">
        <v>41244</v>
      </c>
      <c r="H4509" s="1348" t="s">
        <v>2252</v>
      </c>
      <c r="I4509" s="1348">
        <v>1381</v>
      </c>
      <c r="J4509" s="1356">
        <v>39751</v>
      </c>
      <c r="K4509" s="1352" t="s">
        <v>2253</v>
      </c>
      <c r="L4509" s="1352"/>
      <c r="M4509" s="1345" t="s">
        <v>1830</v>
      </c>
      <c r="N4509" s="1346" t="s">
        <v>1830</v>
      </c>
      <c r="O4509" s="1347"/>
      <c r="P4509" s="117" t="str">
        <f t="shared" si="35"/>
        <v>2902</v>
      </c>
      <c r="Q4509" s="117"/>
      <c r="R4509" s="1348">
        <v>290201074</v>
      </c>
      <c r="S4509" s="321"/>
      <c r="T4509" s="321"/>
    </row>
    <row r="4510" spans="1:20" ht="34.5" hidden="1" customHeight="1">
      <c r="A4510" s="1348">
        <v>290201075</v>
      </c>
      <c r="B4510" s="1339" t="str">
        <f t="shared" si="34"/>
        <v>2902</v>
      </c>
      <c r="C4510" s="1349" t="s">
        <v>2534</v>
      </c>
      <c r="D4510" s="1350">
        <v>3</v>
      </c>
      <c r="E4510" s="293" t="s">
        <v>13561</v>
      </c>
      <c r="F4510" s="1352" t="s">
        <v>13559</v>
      </c>
      <c r="G4510" s="1351">
        <v>43099</v>
      </c>
      <c r="H4510" s="1348" t="s">
        <v>2252</v>
      </c>
      <c r="I4510" s="1348">
        <v>1482</v>
      </c>
      <c r="J4510" s="1356">
        <v>41470</v>
      </c>
      <c r="K4510" s="1352" t="s">
        <v>2253</v>
      </c>
      <c r="L4510" s="1352"/>
      <c r="M4510" s="1345" t="s">
        <v>1830</v>
      </c>
      <c r="N4510" s="1346" t="s">
        <v>13562</v>
      </c>
      <c r="O4510" s="1347"/>
      <c r="P4510" s="117" t="str">
        <f t="shared" si="35"/>
        <v>2902</v>
      </c>
      <c r="Q4510" s="117"/>
      <c r="R4510" s="1348">
        <v>290201075</v>
      </c>
      <c r="S4510" s="321"/>
      <c r="T4510" s="321"/>
    </row>
    <row r="4511" spans="1:20" ht="34.5" hidden="1" customHeight="1">
      <c r="A4511" s="1348">
        <v>290201076</v>
      </c>
      <c r="B4511" s="1339" t="str">
        <f t="shared" si="34"/>
        <v>2902</v>
      </c>
      <c r="C4511" s="1349" t="s">
        <v>2534</v>
      </c>
      <c r="D4511" s="1350">
        <v>1</v>
      </c>
      <c r="E4511" s="293" t="s">
        <v>13563</v>
      </c>
      <c r="F4511" s="1352" t="s">
        <v>13564</v>
      </c>
      <c r="G4511" s="1351">
        <v>39747</v>
      </c>
      <c r="H4511" s="1348" t="s">
        <v>2252</v>
      </c>
      <c r="I4511" s="1348"/>
      <c r="J4511" s="1367"/>
      <c r="K4511" s="1352" t="s">
        <v>2253</v>
      </c>
      <c r="L4511" s="1352" t="s">
        <v>13565</v>
      </c>
      <c r="M4511" s="1345" t="s">
        <v>12962</v>
      </c>
      <c r="N4511" s="1346" t="s">
        <v>1830</v>
      </c>
      <c r="O4511" s="1347"/>
      <c r="P4511" s="117" t="str">
        <f t="shared" si="35"/>
        <v>2902</v>
      </c>
      <c r="Q4511" s="117"/>
      <c r="R4511" s="1348">
        <v>290201076</v>
      </c>
      <c r="S4511" s="321"/>
      <c r="T4511" s="321"/>
    </row>
    <row r="4512" spans="1:20" ht="34.5" hidden="1" customHeight="1">
      <c r="A4512" s="1348">
        <v>290201077</v>
      </c>
      <c r="B4512" s="1339" t="str">
        <f t="shared" si="34"/>
        <v>2902</v>
      </c>
      <c r="C4512" s="1349" t="s">
        <v>2534</v>
      </c>
      <c r="D4512" s="1350">
        <v>2</v>
      </c>
      <c r="E4512" s="293" t="s">
        <v>13566</v>
      </c>
      <c r="F4512" s="1352" t="s">
        <v>13567</v>
      </c>
      <c r="G4512" s="1356">
        <v>40712</v>
      </c>
      <c r="H4512" s="1348" t="s">
        <v>2252</v>
      </c>
      <c r="I4512" s="1348">
        <v>1357</v>
      </c>
      <c r="J4512" s="1351">
        <v>39338</v>
      </c>
      <c r="K4512" s="1352" t="s">
        <v>2253</v>
      </c>
      <c r="L4512" s="1353"/>
      <c r="M4512" s="1345" t="s">
        <v>1830</v>
      </c>
      <c r="N4512" s="1346" t="s">
        <v>1830</v>
      </c>
      <c r="O4512" s="1347"/>
      <c r="P4512" s="117" t="str">
        <f t="shared" si="35"/>
        <v>2902</v>
      </c>
      <c r="Q4512" s="117"/>
      <c r="R4512" s="1348">
        <v>290201077</v>
      </c>
      <c r="S4512" s="321"/>
      <c r="T4512" s="321"/>
    </row>
    <row r="4513" spans="1:20" ht="34.5" hidden="1" customHeight="1">
      <c r="A4513" s="1348">
        <v>290201077</v>
      </c>
      <c r="B4513" s="1339" t="str">
        <f t="shared" si="34"/>
        <v>2902</v>
      </c>
      <c r="C4513" s="1349" t="s">
        <v>2534</v>
      </c>
      <c r="D4513" s="1350">
        <v>3</v>
      </c>
      <c r="E4513" s="293" t="s">
        <v>13568</v>
      </c>
      <c r="F4513" s="1352" t="s">
        <v>13564</v>
      </c>
      <c r="G4513" s="1351">
        <v>41214</v>
      </c>
      <c r="H4513" s="1348" t="s">
        <v>2252</v>
      </c>
      <c r="I4513" s="1348">
        <v>1381</v>
      </c>
      <c r="J4513" s="1356">
        <v>39751</v>
      </c>
      <c r="K4513" s="1352" t="s">
        <v>2253</v>
      </c>
      <c r="L4513" s="1352"/>
      <c r="M4513" s="1345" t="s">
        <v>12967</v>
      </c>
      <c r="N4513" s="1346" t="s">
        <v>1830</v>
      </c>
      <c r="O4513" s="1347"/>
      <c r="P4513" s="117" t="str">
        <f t="shared" si="35"/>
        <v>2902</v>
      </c>
      <c r="Q4513" s="117"/>
      <c r="R4513" s="1348">
        <v>290201077</v>
      </c>
      <c r="S4513" s="321"/>
      <c r="T4513" s="321"/>
    </row>
    <row r="4514" spans="1:20" ht="34.5" hidden="1" customHeight="1">
      <c r="A4514" s="1348">
        <v>290201078</v>
      </c>
      <c r="B4514" s="1339" t="str">
        <f t="shared" si="34"/>
        <v>2902</v>
      </c>
      <c r="C4514" s="1349" t="s">
        <v>2534</v>
      </c>
      <c r="D4514" s="1350">
        <v>4</v>
      </c>
      <c r="E4514" s="293" t="s">
        <v>13569</v>
      </c>
      <c r="F4514" s="1352" t="s">
        <v>13570</v>
      </c>
      <c r="G4514" s="1356">
        <v>42899</v>
      </c>
      <c r="H4514" s="1348" t="s">
        <v>2252</v>
      </c>
      <c r="I4514" s="1348">
        <v>1482</v>
      </c>
      <c r="J4514" s="1356">
        <v>41470</v>
      </c>
      <c r="K4514" s="1352" t="s">
        <v>2253</v>
      </c>
      <c r="L4514" s="1352"/>
      <c r="M4514" s="1345" t="s">
        <v>1830</v>
      </c>
      <c r="N4514" s="1346" t="s">
        <v>1830</v>
      </c>
      <c r="O4514" s="1347"/>
      <c r="P4514" s="117" t="str">
        <f t="shared" si="35"/>
        <v>2902</v>
      </c>
      <c r="Q4514" s="117"/>
      <c r="R4514" s="1348">
        <v>290201078</v>
      </c>
      <c r="S4514" s="321"/>
      <c r="T4514" s="321"/>
    </row>
    <row r="4515" spans="1:20" ht="34.5" hidden="1" customHeight="1">
      <c r="A4515" s="1348">
        <v>290201078</v>
      </c>
      <c r="B4515" s="1339" t="str">
        <f t="shared" si="34"/>
        <v>2902</v>
      </c>
      <c r="C4515" s="1349" t="s">
        <v>2534</v>
      </c>
      <c r="D4515" s="1350">
        <v>1</v>
      </c>
      <c r="E4515" s="293" t="s">
        <v>13571</v>
      </c>
      <c r="F4515" s="1352" t="s">
        <v>13572</v>
      </c>
      <c r="G4515" s="1351">
        <v>39405</v>
      </c>
      <c r="H4515" s="1348" t="s">
        <v>2252</v>
      </c>
      <c r="I4515" s="1348">
        <v>1357</v>
      </c>
      <c r="J4515" s="1351">
        <v>39338</v>
      </c>
      <c r="K4515" s="1352" t="s">
        <v>2253</v>
      </c>
      <c r="L4515" s="1352"/>
      <c r="M4515" s="1345" t="s">
        <v>12972</v>
      </c>
      <c r="N4515" s="1346" t="s">
        <v>1830</v>
      </c>
      <c r="O4515" s="1347"/>
      <c r="P4515" s="117" t="str">
        <f t="shared" si="35"/>
        <v>2902</v>
      </c>
      <c r="Q4515" s="117"/>
      <c r="R4515" s="1348">
        <v>290201078</v>
      </c>
      <c r="S4515" s="321"/>
      <c r="T4515" s="321"/>
    </row>
    <row r="4516" spans="1:20" ht="34.5" hidden="1" customHeight="1">
      <c r="A4516" s="1348">
        <v>290201079</v>
      </c>
      <c r="B4516" s="1339" t="str">
        <f t="shared" si="34"/>
        <v>2902</v>
      </c>
      <c r="C4516" s="1349" t="s">
        <v>2534</v>
      </c>
      <c r="D4516" s="1350">
        <v>2</v>
      </c>
      <c r="E4516" s="293" t="s">
        <v>13573</v>
      </c>
      <c r="F4516" s="1352" t="s">
        <v>13574</v>
      </c>
      <c r="G4516" s="1351"/>
      <c r="H4516" s="1348" t="s">
        <v>2252</v>
      </c>
      <c r="I4516" s="1348"/>
      <c r="J4516" s="1368"/>
      <c r="K4516" s="1352" t="s">
        <v>2253</v>
      </c>
      <c r="L4516" s="1352"/>
      <c r="M4516" s="1345" t="s">
        <v>1830</v>
      </c>
      <c r="N4516" s="1346" t="s">
        <v>1830</v>
      </c>
      <c r="O4516" s="1347"/>
      <c r="P4516" s="117" t="str">
        <f t="shared" si="35"/>
        <v>2902</v>
      </c>
      <c r="Q4516" s="117"/>
      <c r="R4516" s="1348">
        <v>290201079</v>
      </c>
      <c r="S4516" s="321"/>
      <c r="T4516" s="321"/>
    </row>
    <row r="4517" spans="1:20" ht="34.5" hidden="1" customHeight="1">
      <c r="A4517" s="1348">
        <v>290201080</v>
      </c>
      <c r="B4517" s="1339" t="str">
        <f t="shared" si="34"/>
        <v>2902</v>
      </c>
      <c r="C4517" s="1349" t="s">
        <v>2534</v>
      </c>
      <c r="D4517" s="1350">
        <v>3</v>
      </c>
      <c r="E4517" s="293" t="s">
        <v>13575</v>
      </c>
      <c r="F4517" s="1352" t="s">
        <v>13574</v>
      </c>
      <c r="G4517" s="1356">
        <v>41967</v>
      </c>
      <c r="H4517" s="1348" t="s">
        <v>2252</v>
      </c>
      <c r="I4517" s="1348">
        <v>1423</v>
      </c>
      <c r="J4517" s="1351">
        <v>40521</v>
      </c>
      <c r="K4517" s="1352" t="s">
        <v>2253</v>
      </c>
      <c r="L4517" s="1352"/>
      <c r="M4517" s="1345" t="s">
        <v>1830</v>
      </c>
      <c r="N4517" s="1346" t="s">
        <v>13576</v>
      </c>
      <c r="O4517" s="1347"/>
      <c r="P4517" s="117" t="str">
        <f t="shared" si="35"/>
        <v>2902</v>
      </c>
      <c r="Q4517" s="117"/>
      <c r="R4517" s="1348">
        <v>290201080</v>
      </c>
      <c r="S4517" s="321"/>
      <c r="T4517" s="321"/>
    </row>
    <row r="4518" spans="1:20" ht="34.5" hidden="1" customHeight="1">
      <c r="A4518" s="1348">
        <v>290201080</v>
      </c>
      <c r="B4518" s="1339" t="str">
        <f t="shared" si="34"/>
        <v>2902</v>
      </c>
      <c r="C4518" s="1349" t="s">
        <v>2534</v>
      </c>
      <c r="D4518" s="1350">
        <v>4</v>
      </c>
      <c r="E4518" s="293" t="s">
        <v>13577</v>
      </c>
      <c r="F4518" s="1352" t="s">
        <v>13578</v>
      </c>
      <c r="G4518" s="1356">
        <v>44308</v>
      </c>
      <c r="H4518" s="1348" t="s">
        <v>2252</v>
      </c>
      <c r="I4518" s="1348">
        <v>1516</v>
      </c>
      <c r="J4518" s="1351">
        <v>42122</v>
      </c>
      <c r="K4518" s="1352" t="s">
        <v>2354</v>
      </c>
      <c r="L4518" s="1352"/>
      <c r="M4518" s="1345" t="s">
        <v>12980</v>
      </c>
      <c r="N4518" s="1346" t="s">
        <v>1830</v>
      </c>
      <c r="O4518" s="1347"/>
      <c r="P4518" s="117" t="str">
        <f t="shared" si="35"/>
        <v>2902</v>
      </c>
      <c r="Q4518" s="117"/>
      <c r="R4518" s="1348">
        <v>290201080</v>
      </c>
      <c r="S4518" s="321"/>
      <c r="T4518" s="321"/>
    </row>
    <row r="4519" spans="1:20" ht="34.5" hidden="1" customHeight="1">
      <c r="A4519" s="1348">
        <v>290201081</v>
      </c>
      <c r="B4519" s="1339" t="str">
        <f t="shared" si="34"/>
        <v>2902</v>
      </c>
      <c r="C4519" s="1349" t="s">
        <v>2534</v>
      </c>
      <c r="D4519" s="1350">
        <v>1</v>
      </c>
      <c r="E4519" s="293" t="s">
        <v>13579</v>
      </c>
      <c r="F4519" s="1352" t="s">
        <v>13580</v>
      </c>
      <c r="G4519" s="1356">
        <v>39195</v>
      </c>
      <c r="H4519" s="1348" t="s">
        <v>2252</v>
      </c>
      <c r="I4519" s="1348">
        <v>1357</v>
      </c>
      <c r="J4519" s="1351">
        <v>39338</v>
      </c>
      <c r="K4519" s="1352" t="s">
        <v>2253</v>
      </c>
      <c r="L4519" s="1352" t="s">
        <v>13581</v>
      </c>
      <c r="M4519" s="1345" t="s">
        <v>1830</v>
      </c>
      <c r="N4519" s="1346" t="s">
        <v>1830</v>
      </c>
      <c r="O4519" s="1347"/>
      <c r="P4519" s="117" t="str">
        <f t="shared" si="35"/>
        <v>2902</v>
      </c>
      <c r="Q4519" s="117"/>
      <c r="R4519" s="1348">
        <v>290201081</v>
      </c>
      <c r="S4519" s="321"/>
      <c r="T4519" s="321"/>
    </row>
    <row r="4520" spans="1:20" ht="34.5" hidden="1" customHeight="1">
      <c r="A4520" s="1348">
        <v>290201082</v>
      </c>
      <c r="B4520" s="1339" t="str">
        <f t="shared" si="34"/>
        <v>2902</v>
      </c>
      <c r="C4520" s="1349" t="s">
        <v>2534</v>
      </c>
      <c r="D4520" s="1350">
        <v>2</v>
      </c>
      <c r="E4520" s="293" t="s">
        <v>13582</v>
      </c>
      <c r="F4520" s="1352" t="s">
        <v>13580</v>
      </c>
      <c r="G4520" s="1356">
        <v>41638</v>
      </c>
      <c r="H4520" s="1348" t="s">
        <v>2252</v>
      </c>
      <c r="I4520" s="1348">
        <v>1381</v>
      </c>
      <c r="J4520" s="1351">
        <v>39751</v>
      </c>
      <c r="K4520" s="1352" t="s">
        <v>2253</v>
      </c>
      <c r="L4520" s="1352"/>
      <c r="M4520" s="1345" t="s">
        <v>12985</v>
      </c>
      <c r="N4520" s="1346" t="s">
        <v>1830</v>
      </c>
      <c r="O4520" s="1347"/>
      <c r="P4520" s="117" t="str">
        <f t="shared" si="35"/>
        <v>2902</v>
      </c>
      <c r="Q4520" s="117"/>
      <c r="R4520" s="1348">
        <v>290201082</v>
      </c>
      <c r="S4520" s="321"/>
      <c r="T4520" s="321"/>
    </row>
    <row r="4521" spans="1:20" ht="34.5" hidden="1" customHeight="1">
      <c r="A4521" s="1348">
        <v>290201082</v>
      </c>
      <c r="B4521" s="1339" t="str">
        <f t="shared" si="34"/>
        <v>2902</v>
      </c>
      <c r="C4521" s="1349" t="s">
        <v>2534</v>
      </c>
      <c r="D4521" s="1350">
        <v>3</v>
      </c>
      <c r="E4521" s="293" t="s">
        <v>13583</v>
      </c>
      <c r="F4521" s="1352" t="s">
        <v>13580</v>
      </c>
      <c r="G4521" s="1351">
        <v>43422</v>
      </c>
      <c r="H4521" s="1348" t="s">
        <v>2252</v>
      </c>
      <c r="I4521" s="1348">
        <v>1491</v>
      </c>
      <c r="J4521" s="1351">
        <v>41627</v>
      </c>
      <c r="K4521" s="1352" t="s">
        <v>2253</v>
      </c>
      <c r="L4521" s="1352"/>
      <c r="M4521" s="1345" t="s">
        <v>1830</v>
      </c>
      <c r="N4521" s="1346" t="s">
        <v>1830</v>
      </c>
      <c r="O4521" s="1347"/>
      <c r="P4521" s="117" t="str">
        <f t="shared" si="35"/>
        <v>2902</v>
      </c>
      <c r="Q4521" s="117"/>
      <c r="R4521" s="1348">
        <v>290201082</v>
      </c>
      <c r="S4521" s="321"/>
      <c r="T4521" s="321"/>
    </row>
    <row r="4522" spans="1:20" ht="34.5" hidden="1" customHeight="1">
      <c r="A4522" s="1348">
        <v>290201083</v>
      </c>
      <c r="B4522" s="1339" t="str">
        <f t="shared" si="34"/>
        <v>2902</v>
      </c>
      <c r="C4522" s="1349" t="s">
        <v>2534</v>
      </c>
      <c r="D4522" s="1350">
        <v>1</v>
      </c>
      <c r="E4522" s="293" t="s">
        <v>13584</v>
      </c>
      <c r="F4522" s="1352" t="s">
        <v>13585</v>
      </c>
      <c r="G4522" s="1356">
        <v>40907</v>
      </c>
      <c r="H4522" s="1348" t="s">
        <v>2252</v>
      </c>
      <c r="I4522" s="1348">
        <v>1357</v>
      </c>
      <c r="J4522" s="1351">
        <v>39338</v>
      </c>
      <c r="K4522" s="1352" t="s">
        <v>2253</v>
      </c>
      <c r="L4522" s="1352" t="s">
        <v>13586</v>
      </c>
      <c r="M4522" s="1345" t="s">
        <v>12990</v>
      </c>
      <c r="N4522" s="1346" t="s">
        <v>1830</v>
      </c>
      <c r="O4522" s="1347"/>
      <c r="P4522" s="117" t="str">
        <f t="shared" si="35"/>
        <v>2902</v>
      </c>
      <c r="Q4522" s="117"/>
      <c r="R4522" s="1348">
        <v>290201083</v>
      </c>
      <c r="S4522" s="321"/>
      <c r="T4522" s="321"/>
    </row>
    <row r="4523" spans="1:20" ht="34.5" hidden="1" customHeight="1">
      <c r="A4523" s="1348">
        <v>290201083</v>
      </c>
      <c r="B4523" s="1339" t="str">
        <f t="shared" si="34"/>
        <v>2902</v>
      </c>
      <c r="C4523" s="1349" t="s">
        <v>2534</v>
      </c>
      <c r="D4523" s="1350">
        <v>2</v>
      </c>
      <c r="E4523" s="293" t="s">
        <v>13587</v>
      </c>
      <c r="F4523" s="1352" t="s">
        <v>13588</v>
      </c>
      <c r="G4523" s="1356">
        <v>42899</v>
      </c>
      <c r="H4523" s="1348" t="s">
        <v>2252</v>
      </c>
      <c r="I4523" s="1348">
        <v>1461</v>
      </c>
      <c r="J4523" s="1351">
        <v>41123</v>
      </c>
      <c r="K4523" s="1352" t="s">
        <v>2253</v>
      </c>
      <c r="L4523" s="1352"/>
      <c r="M4523" s="1345" t="s">
        <v>1830</v>
      </c>
      <c r="N4523" s="1346" t="s">
        <v>1830</v>
      </c>
      <c r="O4523" s="1347"/>
      <c r="P4523" s="117" t="str">
        <f t="shared" si="35"/>
        <v>2902</v>
      </c>
      <c r="Q4523" s="117"/>
      <c r="R4523" s="1348">
        <v>290201083</v>
      </c>
      <c r="S4523" s="321"/>
      <c r="T4523" s="321"/>
    </row>
    <row r="4524" spans="1:20" ht="34.5" hidden="1" customHeight="1">
      <c r="A4524" s="1348">
        <v>290201084</v>
      </c>
      <c r="B4524" s="1339" t="str">
        <f t="shared" si="34"/>
        <v>2902</v>
      </c>
      <c r="C4524" s="1349" t="s">
        <v>2534</v>
      </c>
      <c r="D4524" s="1350">
        <v>1</v>
      </c>
      <c r="E4524" s="293" t="s">
        <v>13589</v>
      </c>
      <c r="F4524" s="1352" t="s">
        <v>13590</v>
      </c>
      <c r="G4524" s="1356">
        <v>39195</v>
      </c>
      <c r="H4524" s="1348" t="s">
        <v>2252</v>
      </c>
      <c r="I4524" s="1348">
        <v>1357</v>
      </c>
      <c r="J4524" s="1351">
        <v>39338</v>
      </c>
      <c r="K4524" s="1352" t="s">
        <v>2253</v>
      </c>
      <c r="L4524" s="1352" t="s">
        <v>13591</v>
      </c>
      <c r="M4524" s="1345" t="s">
        <v>12995</v>
      </c>
      <c r="N4524" s="1346" t="s">
        <v>1830</v>
      </c>
      <c r="O4524" s="1347"/>
      <c r="P4524" s="117" t="str">
        <f t="shared" si="35"/>
        <v>2902</v>
      </c>
      <c r="Q4524" s="117"/>
      <c r="R4524" s="1348">
        <v>290201084</v>
      </c>
      <c r="S4524" s="321"/>
      <c r="T4524" s="321"/>
    </row>
    <row r="4525" spans="1:20" ht="34.5" hidden="1" customHeight="1">
      <c r="A4525" s="1348">
        <v>290201085</v>
      </c>
      <c r="B4525" s="1339" t="str">
        <f t="shared" si="34"/>
        <v>2902</v>
      </c>
      <c r="C4525" s="1349" t="s">
        <v>2534</v>
      </c>
      <c r="D4525" s="1350">
        <v>2</v>
      </c>
      <c r="E4525" s="293" t="s">
        <v>13592</v>
      </c>
      <c r="F4525" s="1352" t="s">
        <v>13590</v>
      </c>
      <c r="G4525" s="1351">
        <v>41244</v>
      </c>
      <c r="H4525" s="1348" t="s">
        <v>2252</v>
      </c>
      <c r="I4525" s="1348">
        <v>1381</v>
      </c>
      <c r="J4525" s="1351">
        <v>39751</v>
      </c>
      <c r="K4525" s="1352" t="s">
        <v>2253</v>
      </c>
      <c r="L4525" s="1352"/>
      <c r="M4525" s="1345" t="s">
        <v>1830</v>
      </c>
      <c r="N4525" s="1346" t="s">
        <v>1830</v>
      </c>
      <c r="O4525" s="1347"/>
      <c r="P4525" s="117" t="str">
        <f t="shared" si="35"/>
        <v>2902</v>
      </c>
      <c r="Q4525" s="117"/>
      <c r="R4525" s="1348">
        <v>290201085</v>
      </c>
      <c r="S4525" s="321"/>
      <c r="T4525" s="321"/>
    </row>
    <row r="4526" spans="1:20" ht="34.5" hidden="1" customHeight="1">
      <c r="A4526" s="1348">
        <v>290201085</v>
      </c>
      <c r="B4526" s="1339" t="str">
        <f t="shared" si="34"/>
        <v>2902</v>
      </c>
      <c r="C4526" s="1349" t="s">
        <v>2534</v>
      </c>
      <c r="D4526" s="1350">
        <v>3</v>
      </c>
      <c r="E4526" s="293" t="s">
        <v>13593</v>
      </c>
      <c r="F4526" s="1352" t="s">
        <v>13594</v>
      </c>
      <c r="G4526" s="1356">
        <v>43829</v>
      </c>
      <c r="H4526" s="1348" t="s">
        <v>2252</v>
      </c>
      <c r="I4526" s="1348">
        <v>1423</v>
      </c>
      <c r="J4526" s="1351">
        <v>40521</v>
      </c>
      <c r="K4526" s="1352" t="s">
        <v>2253</v>
      </c>
      <c r="L4526" s="1353"/>
      <c r="M4526" s="1345" t="s">
        <v>13001</v>
      </c>
      <c r="N4526" s="1346" t="s">
        <v>1830</v>
      </c>
      <c r="O4526" s="1347"/>
      <c r="P4526" s="117" t="str">
        <f t="shared" si="35"/>
        <v>2902</v>
      </c>
      <c r="Q4526" s="117"/>
      <c r="R4526" s="1348">
        <v>290201085</v>
      </c>
      <c r="S4526" s="321"/>
      <c r="T4526" s="321"/>
    </row>
    <row r="4527" spans="1:20" ht="34.5" hidden="1" customHeight="1">
      <c r="A4527" s="1348">
        <v>290201086</v>
      </c>
      <c r="B4527" s="1339" t="str">
        <f t="shared" si="34"/>
        <v>2902</v>
      </c>
      <c r="C4527" s="1349" t="s">
        <v>2534</v>
      </c>
      <c r="D4527" s="1350">
        <v>1</v>
      </c>
      <c r="E4527" s="293" t="s">
        <v>13595</v>
      </c>
      <c r="F4527" s="1352" t="s">
        <v>13596</v>
      </c>
      <c r="G4527" s="1351">
        <v>40907</v>
      </c>
      <c r="H4527" s="1348" t="s">
        <v>2252</v>
      </c>
      <c r="I4527" s="1348">
        <v>1357</v>
      </c>
      <c r="J4527" s="1351">
        <v>39338</v>
      </c>
      <c r="K4527" s="1352" t="s">
        <v>2253</v>
      </c>
      <c r="L4527" s="1352" t="s">
        <v>13597</v>
      </c>
      <c r="M4527" s="1345" t="s">
        <v>1830</v>
      </c>
      <c r="N4527" s="1346" t="s">
        <v>1830</v>
      </c>
      <c r="O4527" s="1347"/>
      <c r="P4527" s="117" t="str">
        <f t="shared" si="35"/>
        <v>2902</v>
      </c>
      <c r="Q4527" s="117"/>
      <c r="R4527" s="1348">
        <v>290201086</v>
      </c>
      <c r="S4527" s="321"/>
      <c r="T4527" s="321"/>
    </row>
    <row r="4528" spans="1:20" ht="34.5" hidden="1" customHeight="1">
      <c r="A4528" s="1348">
        <v>290201086</v>
      </c>
      <c r="B4528" s="1339" t="str">
        <f t="shared" si="34"/>
        <v>2902</v>
      </c>
      <c r="C4528" s="1349" t="s">
        <v>2534</v>
      </c>
      <c r="D4528" s="1350">
        <v>2</v>
      </c>
      <c r="E4528" s="293" t="s">
        <v>13598</v>
      </c>
      <c r="F4528" s="1352" t="s">
        <v>13599</v>
      </c>
      <c r="G4528" s="1356">
        <v>42899</v>
      </c>
      <c r="H4528" s="1348" t="s">
        <v>2252</v>
      </c>
      <c r="I4528" s="1348">
        <v>1461</v>
      </c>
      <c r="J4528" s="1351">
        <v>41123</v>
      </c>
      <c r="K4528" s="1352" t="s">
        <v>2253</v>
      </c>
      <c r="L4528" s="1352"/>
      <c r="M4528" s="1345" t="s">
        <v>13007</v>
      </c>
      <c r="N4528" s="1346" t="s">
        <v>1830</v>
      </c>
      <c r="O4528" s="1347"/>
      <c r="P4528" s="117" t="str">
        <f t="shared" si="35"/>
        <v>2902</v>
      </c>
      <c r="Q4528" s="117"/>
      <c r="R4528" s="1348">
        <v>290201086</v>
      </c>
      <c r="S4528" s="321"/>
      <c r="T4528" s="321"/>
    </row>
    <row r="4529" spans="1:20" ht="34.5" hidden="1" customHeight="1">
      <c r="A4529" s="1348">
        <v>290201087</v>
      </c>
      <c r="B4529" s="1339" t="str">
        <f t="shared" si="34"/>
        <v>2902</v>
      </c>
      <c r="C4529" s="1349" t="s">
        <v>2534</v>
      </c>
      <c r="D4529" s="1350">
        <v>1</v>
      </c>
      <c r="E4529" s="293" t="s">
        <v>13600</v>
      </c>
      <c r="F4529" s="1352" t="s">
        <v>13601</v>
      </c>
      <c r="G4529" s="1356">
        <v>40907</v>
      </c>
      <c r="H4529" s="1348" t="s">
        <v>2252</v>
      </c>
      <c r="I4529" s="1348">
        <v>1357</v>
      </c>
      <c r="J4529" s="1356">
        <v>39338</v>
      </c>
      <c r="K4529" s="1352" t="s">
        <v>2253</v>
      </c>
      <c r="L4529" s="1353"/>
      <c r="M4529" s="1345" t="s">
        <v>1830</v>
      </c>
      <c r="N4529" s="1346" t="s">
        <v>1830</v>
      </c>
      <c r="O4529" s="1347"/>
      <c r="P4529" s="117" t="str">
        <f t="shared" si="35"/>
        <v>2902</v>
      </c>
      <c r="Q4529" s="117"/>
      <c r="R4529" s="1348">
        <v>290201087</v>
      </c>
      <c r="S4529" s="321"/>
      <c r="T4529" s="321"/>
    </row>
    <row r="4530" spans="1:20" ht="34.5" hidden="1" customHeight="1">
      <c r="A4530" s="1348">
        <v>290201087</v>
      </c>
      <c r="B4530" s="1339" t="str">
        <f t="shared" si="34"/>
        <v>2902</v>
      </c>
      <c r="C4530" s="1349" t="s">
        <v>2534</v>
      </c>
      <c r="D4530" s="1350">
        <v>2</v>
      </c>
      <c r="E4530" s="293" t="s">
        <v>13602</v>
      </c>
      <c r="F4530" s="1352" t="s">
        <v>13603</v>
      </c>
      <c r="G4530" s="1356">
        <v>43099</v>
      </c>
      <c r="H4530" s="1348" t="s">
        <v>2252</v>
      </c>
      <c r="I4530" s="1348">
        <v>1461</v>
      </c>
      <c r="J4530" s="1351">
        <v>41123</v>
      </c>
      <c r="K4530" s="1352" t="s">
        <v>2253</v>
      </c>
      <c r="L4530" s="1353"/>
      <c r="M4530" s="1345" t="s">
        <v>1830</v>
      </c>
      <c r="N4530" s="1346" t="s">
        <v>1830</v>
      </c>
      <c r="O4530" s="1347"/>
      <c r="P4530" s="117" t="str">
        <f t="shared" si="35"/>
        <v>2902</v>
      </c>
      <c r="Q4530" s="117"/>
      <c r="R4530" s="1348">
        <v>290201087</v>
      </c>
      <c r="S4530" s="321"/>
      <c r="T4530" s="321"/>
    </row>
    <row r="4531" spans="1:20" ht="34.5" hidden="1" customHeight="1">
      <c r="A4531" s="1348">
        <v>290201088</v>
      </c>
      <c r="B4531" s="1339" t="str">
        <f t="shared" si="34"/>
        <v>2902</v>
      </c>
      <c r="C4531" s="1349" t="s">
        <v>2534</v>
      </c>
      <c r="D4531" s="1350">
        <v>1</v>
      </c>
      <c r="E4531" s="293" t="s">
        <v>13604</v>
      </c>
      <c r="F4531" s="1352" t="s">
        <v>13605</v>
      </c>
      <c r="G4531" s="1351">
        <v>40907</v>
      </c>
      <c r="H4531" s="1348" t="s">
        <v>2252</v>
      </c>
      <c r="I4531" s="1348">
        <v>1357</v>
      </c>
      <c r="J4531" s="1351">
        <v>39338</v>
      </c>
      <c r="K4531" s="1352" t="s">
        <v>2253</v>
      </c>
      <c r="L4531" s="1352" t="s">
        <v>13606</v>
      </c>
      <c r="M4531" s="1345" t="s">
        <v>1830</v>
      </c>
      <c r="N4531" s="1346" t="s">
        <v>1830</v>
      </c>
      <c r="O4531" s="1347"/>
      <c r="P4531" s="117" t="str">
        <f t="shared" si="35"/>
        <v>2902</v>
      </c>
      <c r="Q4531" s="117"/>
      <c r="R4531" s="1348">
        <v>290201088</v>
      </c>
      <c r="S4531" s="321"/>
      <c r="T4531" s="321"/>
    </row>
    <row r="4532" spans="1:20" ht="34.5" hidden="1" customHeight="1">
      <c r="A4532" s="1348">
        <v>290201088</v>
      </c>
      <c r="B4532" s="1339" t="str">
        <f t="shared" si="34"/>
        <v>2902</v>
      </c>
      <c r="C4532" s="1349" t="s">
        <v>2534</v>
      </c>
      <c r="D4532" s="1350">
        <v>2</v>
      </c>
      <c r="E4532" s="293" t="s">
        <v>13607</v>
      </c>
      <c r="F4532" s="1352" t="s">
        <v>13608</v>
      </c>
      <c r="G4532" s="1356">
        <v>42899</v>
      </c>
      <c r="H4532" s="1348" t="s">
        <v>2252</v>
      </c>
      <c r="I4532" s="1348">
        <v>1461</v>
      </c>
      <c r="J4532" s="1351">
        <v>41123</v>
      </c>
      <c r="K4532" s="1352" t="s">
        <v>2253</v>
      </c>
      <c r="L4532" s="1353"/>
      <c r="M4532" s="1345" t="s">
        <v>12998</v>
      </c>
      <c r="N4532" s="1346" t="s">
        <v>1830</v>
      </c>
      <c r="O4532" s="1347"/>
      <c r="P4532" s="117" t="str">
        <f t="shared" si="35"/>
        <v>2902</v>
      </c>
      <c r="Q4532" s="117"/>
      <c r="R4532" s="1348">
        <v>290201088</v>
      </c>
      <c r="S4532" s="321"/>
      <c r="T4532" s="321"/>
    </row>
    <row r="4533" spans="1:20" ht="34.5" hidden="1" customHeight="1">
      <c r="A4533" s="1348">
        <v>290201089</v>
      </c>
      <c r="B4533" s="1339" t="str">
        <f t="shared" si="34"/>
        <v>2902</v>
      </c>
      <c r="C4533" s="1349" t="s">
        <v>2534</v>
      </c>
      <c r="D4533" s="1350">
        <v>1</v>
      </c>
      <c r="E4533" s="293" t="s">
        <v>13609</v>
      </c>
      <c r="F4533" s="1352" t="s">
        <v>13610</v>
      </c>
      <c r="G4533" s="1356">
        <v>39747</v>
      </c>
      <c r="H4533" s="1348" t="s">
        <v>2252</v>
      </c>
      <c r="I4533" s="1348">
        <v>1357</v>
      </c>
      <c r="J4533" s="1356">
        <v>39338</v>
      </c>
      <c r="K4533" s="1352" t="s">
        <v>2253</v>
      </c>
      <c r="L4533" s="1352"/>
      <c r="M4533" s="1345" t="s">
        <v>1830</v>
      </c>
      <c r="N4533" s="1346" t="s">
        <v>1830</v>
      </c>
      <c r="O4533" s="1347"/>
      <c r="P4533" s="117" t="str">
        <f t="shared" si="35"/>
        <v>2902</v>
      </c>
      <c r="Q4533" s="117"/>
      <c r="R4533" s="1348">
        <v>290201089</v>
      </c>
      <c r="S4533" s="321"/>
      <c r="T4533" s="321"/>
    </row>
    <row r="4534" spans="1:20" ht="34.5" hidden="1" customHeight="1">
      <c r="A4534" s="1348">
        <v>290201089</v>
      </c>
      <c r="B4534" s="1339" t="str">
        <f t="shared" si="34"/>
        <v>2902</v>
      </c>
      <c r="C4534" s="1349" t="s">
        <v>2534</v>
      </c>
      <c r="D4534" s="1350">
        <v>2</v>
      </c>
      <c r="E4534" s="293" t="s">
        <v>13611</v>
      </c>
      <c r="F4534" s="1352" t="s">
        <v>13612</v>
      </c>
      <c r="G4534" s="1356">
        <v>41968</v>
      </c>
      <c r="H4534" s="1348" t="s">
        <v>2252</v>
      </c>
      <c r="I4534" s="1348"/>
      <c r="J4534" s="1367"/>
      <c r="K4534" s="1352" t="s">
        <v>2253</v>
      </c>
      <c r="L4534" s="1353"/>
      <c r="M4534" s="1345" t="s">
        <v>1830</v>
      </c>
      <c r="N4534" s="1346" t="s">
        <v>1830</v>
      </c>
      <c r="O4534" s="1347"/>
      <c r="P4534" s="117" t="str">
        <f t="shared" si="35"/>
        <v>2902</v>
      </c>
      <c r="Q4534" s="117"/>
      <c r="R4534" s="1348">
        <v>290201089</v>
      </c>
      <c r="S4534" s="321"/>
      <c r="T4534" s="321"/>
    </row>
    <row r="4535" spans="1:20" ht="34.5" hidden="1" customHeight="1">
      <c r="A4535" s="1348">
        <v>290201090</v>
      </c>
      <c r="B4535" s="1339" t="str">
        <f t="shared" si="34"/>
        <v>2902</v>
      </c>
      <c r="C4535" s="1349" t="s">
        <v>2534</v>
      </c>
      <c r="D4535" s="1350">
        <v>3</v>
      </c>
      <c r="E4535" s="293" t="s">
        <v>13613</v>
      </c>
      <c r="F4535" s="1352" t="s">
        <v>13614</v>
      </c>
      <c r="G4535" s="1356">
        <v>41967</v>
      </c>
      <c r="H4535" s="1348" t="s">
        <v>2252</v>
      </c>
      <c r="I4535" s="1348">
        <v>1423</v>
      </c>
      <c r="J4535" s="1356">
        <v>40521</v>
      </c>
      <c r="K4535" s="1352" t="s">
        <v>2253</v>
      </c>
      <c r="L4535" s="1352"/>
      <c r="M4535" s="1345" t="s">
        <v>1830</v>
      </c>
      <c r="N4535" s="1346" t="s">
        <v>13504</v>
      </c>
      <c r="O4535" s="1347"/>
      <c r="P4535" s="117" t="str">
        <f t="shared" si="35"/>
        <v>2902</v>
      </c>
      <c r="Q4535" s="117"/>
      <c r="R4535" s="1348">
        <v>290201090</v>
      </c>
      <c r="S4535" s="321"/>
      <c r="T4535" s="321"/>
    </row>
    <row r="4536" spans="1:20" ht="34.5" hidden="1" customHeight="1">
      <c r="A4536" s="1348">
        <v>290201090</v>
      </c>
      <c r="B4536" s="1339" t="str">
        <f t="shared" si="34"/>
        <v>2902</v>
      </c>
      <c r="C4536" s="1349" t="s">
        <v>2534</v>
      </c>
      <c r="D4536" s="1350">
        <v>4</v>
      </c>
      <c r="E4536" s="293" t="s">
        <v>13615</v>
      </c>
      <c r="F4536" s="1352" t="s">
        <v>13616</v>
      </c>
      <c r="G4536" s="1356">
        <v>44308</v>
      </c>
      <c r="H4536" s="1348" t="s">
        <v>2252</v>
      </c>
      <c r="I4536" s="1348">
        <v>1516</v>
      </c>
      <c r="J4536" s="1356">
        <v>42122</v>
      </c>
      <c r="K4536" s="1352" t="s">
        <v>2354</v>
      </c>
      <c r="L4536" s="1353"/>
      <c r="M4536" s="1345" t="s">
        <v>1830</v>
      </c>
      <c r="N4536" s="1346" t="s">
        <v>1830</v>
      </c>
      <c r="O4536" s="1347"/>
      <c r="P4536" s="117" t="str">
        <f t="shared" si="35"/>
        <v>2902</v>
      </c>
      <c r="Q4536" s="117"/>
      <c r="R4536" s="1348">
        <v>290201090</v>
      </c>
      <c r="S4536" s="321"/>
      <c r="T4536" s="321"/>
    </row>
    <row r="4537" spans="1:20" ht="34.5" hidden="1" customHeight="1">
      <c r="A4537" s="1348">
        <v>290201091</v>
      </c>
      <c r="B4537" s="1339" t="str">
        <f t="shared" si="34"/>
        <v>2902</v>
      </c>
      <c r="C4537" s="1349" t="s">
        <v>2534</v>
      </c>
      <c r="D4537" s="1350">
        <v>5</v>
      </c>
      <c r="E4537" s="293" t="s">
        <v>13617</v>
      </c>
      <c r="F4537" s="1352" t="s">
        <v>13616</v>
      </c>
      <c r="G4537" s="1351">
        <v>45622</v>
      </c>
      <c r="H4537" s="1348" t="s">
        <v>2353</v>
      </c>
      <c r="I4537" s="1348">
        <v>1574</v>
      </c>
      <c r="J4537" s="1351">
        <v>43944</v>
      </c>
      <c r="K4537" s="1352" t="s">
        <v>2354</v>
      </c>
      <c r="L4537" s="1352"/>
      <c r="M4537" s="1345" t="s">
        <v>1830</v>
      </c>
      <c r="N4537" s="1346" t="s">
        <v>13504</v>
      </c>
      <c r="O4537" s="1347"/>
      <c r="P4537" s="117" t="str">
        <f t="shared" si="35"/>
        <v>2902</v>
      </c>
      <c r="Q4537" s="117"/>
      <c r="R4537" s="1348">
        <v>290201091</v>
      </c>
      <c r="S4537" s="321"/>
      <c r="T4537" s="321"/>
    </row>
    <row r="4538" spans="1:20" ht="34.5" hidden="1" customHeight="1">
      <c r="A4538" s="1348">
        <v>290201091</v>
      </c>
      <c r="B4538" s="1339" t="str">
        <f t="shared" si="34"/>
        <v>2902</v>
      </c>
      <c r="C4538" s="1349" t="s">
        <v>2534</v>
      </c>
      <c r="D4538" s="1350">
        <v>1</v>
      </c>
      <c r="E4538" s="293" t="s">
        <v>13618</v>
      </c>
      <c r="F4538" s="1352" t="s">
        <v>13619</v>
      </c>
      <c r="G4538" s="1356">
        <v>40907</v>
      </c>
      <c r="H4538" s="1348" t="s">
        <v>2252</v>
      </c>
      <c r="I4538" s="1348">
        <v>1357</v>
      </c>
      <c r="J4538" s="1356">
        <v>39338</v>
      </c>
      <c r="K4538" s="1352" t="s">
        <v>2253</v>
      </c>
      <c r="L4538" s="1352" t="s">
        <v>13620</v>
      </c>
      <c r="M4538" s="1345" t="s">
        <v>1830</v>
      </c>
      <c r="N4538" s="1346" t="s">
        <v>1830</v>
      </c>
      <c r="O4538" s="1347"/>
      <c r="P4538" s="117" t="str">
        <f t="shared" si="35"/>
        <v>2902</v>
      </c>
      <c r="Q4538" s="117"/>
      <c r="R4538" s="1348">
        <v>290201091</v>
      </c>
      <c r="S4538" s="321"/>
      <c r="T4538" s="321"/>
    </row>
    <row r="4539" spans="1:20" ht="34.5" hidden="1" customHeight="1">
      <c r="A4539" s="1348">
        <v>290201092</v>
      </c>
      <c r="B4539" s="1339" t="str">
        <f t="shared" si="34"/>
        <v>2902</v>
      </c>
      <c r="C4539" s="1349" t="s">
        <v>2534</v>
      </c>
      <c r="D4539" s="1350">
        <v>2</v>
      </c>
      <c r="E4539" s="293" t="s">
        <v>13621</v>
      </c>
      <c r="F4539" s="1352" t="s">
        <v>13622</v>
      </c>
      <c r="G4539" s="1356">
        <v>42899</v>
      </c>
      <c r="H4539" s="1348" t="s">
        <v>2252</v>
      </c>
      <c r="I4539" s="1348">
        <v>1461</v>
      </c>
      <c r="J4539" s="1351">
        <v>41123</v>
      </c>
      <c r="K4539" s="1352" t="s">
        <v>2253</v>
      </c>
      <c r="L4539" s="1352"/>
      <c r="M4539" s="1345" t="s">
        <v>1830</v>
      </c>
      <c r="N4539" s="1346" t="s">
        <v>13504</v>
      </c>
      <c r="O4539" s="1347"/>
      <c r="P4539" s="117" t="str">
        <f t="shared" si="35"/>
        <v>2902</v>
      </c>
      <c r="Q4539" s="117"/>
      <c r="R4539" s="1348">
        <v>290201092</v>
      </c>
      <c r="S4539" s="321"/>
      <c r="T4539" s="321"/>
    </row>
    <row r="4540" spans="1:20" ht="34.5" hidden="1" customHeight="1">
      <c r="A4540" s="1348">
        <v>290201092</v>
      </c>
      <c r="B4540" s="1339" t="str">
        <f t="shared" si="34"/>
        <v>2902</v>
      </c>
      <c r="C4540" s="1349" t="s">
        <v>2534</v>
      </c>
      <c r="D4540" s="1350">
        <v>1</v>
      </c>
      <c r="E4540" s="293" t="s">
        <v>13623</v>
      </c>
      <c r="F4540" s="1352" t="s">
        <v>13624</v>
      </c>
      <c r="G4540" s="1356">
        <v>40907</v>
      </c>
      <c r="H4540" s="1348" t="s">
        <v>2252</v>
      </c>
      <c r="I4540" s="1348">
        <v>1357</v>
      </c>
      <c r="J4540" s="1351">
        <v>39338</v>
      </c>
      <c r="K4540" s="1352" t="s">
        <v>2253</v>
      </c>
      <c r="L4540" s="1352" t="s">
        <v>13625</v>
      </c>
      <c r="M4540" s="1345" t="s">
        <v>1830</v>
      </c>
      <c r="N4540" s="1346" t="s">
        <v>1830</v>
      </c>
      <c r="O4540" s="1347"/>
      <c r="P4540" s="117" t="str">
        <f t="shared" si="35"/>
        <v>2902</v>
      </c>
      <c r="Q4540" s="117"/>
      <c r="R4540" s="1348">
        <v>290201092</v>
      </c>
      <c r="S4540" s="321"/>
      <c r="T4540" s="321"/>
    </row>
    <row r="4541" spans="1:20" ht="34.5" hidden="1" customHeight="1">
      <c r="A4541" s="1348">
        <v>290201093</v>
      </c>
      <c r="B4541" s="1339" t="str">
        <f t="shared" si="34"/>
        <v>2902</v>
      </c>
      <c r="C4541" s="1349" t="s">
        <v>2534</v>
      </c>
      <c r="D4541" s="1350">
        <v>2</v>
      </c>
      <c r="E4541" s="293" t="s">
        <v>13626</v>
      </c>
      <c r="F4541" s="1352" t="s">
        <v>13627</v>
      </c>
      <c r="G4541" s="1356">
        <v>42899</v>
      </c>
      <c r="H4541" s="1348" t="s">
        <v>2252</v>
      </c>
      <c r="I4541" s="1348">
        <v>1461</v>
      </c>
      <c r="J4541" s="1351">
        <v>41123</v>
      </c>
      <c r="K4541" s="1352" t="s">
        <v>2253</v>
      </c>
      <c r="L4541" s="1353"/>
      <c r="M4541" s="1345" t="s">
        <v>1830</v>
      </c>
      <c r="N4541" s="1346" t="s">
        <v>13504</v>
      </c>
      <c r="O4541" s="1347"/>
      <c r="P4541" s="117" t="str">
        <f t="shared" si="35"/>
        <v>2902</v>
      </c>
      <c r="Q4541" s="117"/>
      <c r="R4541" s="1348">
        <v>290201093</v>
      </c>
      <c r="S4541" s="321"/>
      <c r="T4541" s="321"/>
    </row>
    <row r="4542" spans="1:20" ht="34.5" hidden="1" customHeight="1">
      <c r="A4542" s="1348">
        <v>290201093</v>
      </c>
      <c r="B4542" s="1339" t="str">
        <f t="shared" si="34"/>
        <v>2902</v>
      </c>
      <c r="C4542" s="1349" t="s">
        <v>2534</v>
      </c>
      <c r="D4542" s="1350">
        <v>1</v>
      </c>
      <c r="E4542" s="293" t="s">
        <v>13628</v>
      </c>
      <c r="F4542" s="1352" t="s">
        <v>13629</v>
      </c>
      <c r="G4542" s="1351">
        <v>41638</v>
      </c>
      <c r="H4542" s="1348" t="s">
        <v>2252</v>
      </c>
      <c r="I4542" s="1348">
        <v>1357</v>
      </c>
      <c r="J4542" s="1351">
        <v>39338</v>
      </c>
      <c r="K4542" s="1352" t="s">
        <v>2253</v>
      </c>
      <c r="L4542" s="1352" t="s">
        <v>13630</v>
      </c>
      <c r="M4542" s="1345" t="s">
        <v>1830</v>
      </c>
      <c r="N4542" s="1346" t="s">
        <v>1830</v>
      </c>
      <c r="O4542" s="1347"/>
      <c r="P4542" s="117" t="str">
        <f t="shared" si="35"/>
        <v>2902</v>
      </c>
      <c r="Q4542" s="117"/>
      <c r="R4542" s="1348">
        <v>290201093</v>
      </c>
      <c r="S4542" s="321"/>
      <c r="T4542" s="321"/>
    </row>
    <row r="4543" spans="1:20" ht="34.5" hidden="1" customHeight="1">
      <c r="A4543" s="1348">
        <v>290201094</v>
      </c>
      <c r="B4543" s="1339" t="str">
        <f t="shared" si="34"/>
        <v>2902</v>
      </c>
      <c r="C4543" s="1349" t="s">
        <v>2534</v>
      </c>
      <c r="D4543" s="1350">
        <v>2</v>
      </c>
      <c r="E4543" s="293" t="s">
        <v>13631</v>
      </c>
      <c r="F4543" s="1352" t="s">
        <v>13632</v>
      </c>
      <c r="G4543" s="1351">
        <v>43297</v>
      </c>
      <c r="H4543" s="1348" t="s">
        <v>2252</v>
      </c>
      <c r="I4543" s="1348">
        <v>1487</v>
      </c>
      <c r="J4543" s="1351">
        <v>41522</v>
      </c>
      <c r="K4543" s="1352" t="s">
        <v>2253</v>
      </c>
      <c r="L4543" s="1353"/>
      <c r="M4543" s="1345" t="s">
        <v>1830</v>
      </c>
      <c r="N4543" s="1346" t="s">
        <v>13504</v>
      </c>
      <c r="O4543" s="1347"/>
      <c r="P4543" s="117" t="str">
        <f t="shared" si="35"/>
        <v>2902</v>
      </c>
      <c r="Q4543" s="117"/>
      <c r="R4543" s="1348">
        <v>290201094</v>
      </c>
      <c r="S4543" s="321"/>
      <c r="T4543" s="321"/>
    </row>
    <row r="4544" spans="1:20" ht="34.5" hidden="1" customHeight="1">
      <c r="A4544" s="1348">
        <v>290201094</v>
      </c>
      <c r="B4544" s="1339" t="str">
        <f t="shared" si="34"/>
        <v>2902</v>
      </c>
      <c r="C4544" s="1349" t="s">
        <v>2534</v>
      </c>
      <c r="D4544" s="1350">
        <v>1</v>
      </c>
      <c r="E4544" s="293" t="s">
        <v>13633</v>
      </c>
      <c r="F4544" s="1352" t="s">
        <v>13634</v>
      </c>
      <c r="G4544" s="1351">
        <v>40907</v>
      </c>
      <c r="H4544" s="1348" t="s">
        <v>2252</v>
      </c>
      <c r="I4544" s="1348">
        <v>1357</v>
      </c>
      <c r="J4544" s="1351">
        <v>39338</v>
      </c>
      <c r="K4544" s="1352" t="s">
        <v>2253</v>
      </c>
      <c r="L4544" s="1353"/>
      <c r="M4544" s="1345" t="s">
        <v>1830</v>
      </c>
      <c r="N4544" s="1346" t="s">
        <v>1830</v>
      </c>
      <c r="O4544" s="1347"/>
      <c r="P4544" s="117" t="str">
        <f t="shared" si="35"/>
        <v>2902</v>
      </c>
      <c r="Q4544" s="117"/>
      <c r="R4544" s="1348">
        <v>290201094</v>
      </c>
      <c r="S4544" s="321"/>
      <c r="T4544" s="321"/>
    </row>
    <row r="4545" spans="1:20" ht="34.5" hidden="1" customHeight="1">
      <c r="A4545" s="1348">
        <v>290201095</v>
      </c>
      <c r="B4545" s="1339" t="str">
        <f t="shared" si="34"/>
        <v>2902</v>
      </c>
      <c r="C4545" s="1349" t="s">
        <v>2534</v>
      </c>
      <c r="D4545" s="1350">
        <v>2</v>
      </c>
      <c r="E4545" s="293" t="s">
        <v>13635</v>
      </c>
      <c r="F4545" s="1352" t="s">
        <v>13636</v>
      </c>
      <c r="G4545" s="1351">
        <v>43099</v>
      </c>
      <c r="H4545" s="1348" t="s">
        <v>2252</v>
      </c>
      <c r="I4545" s="1348">
        <v>1461</v>
      </c>
      <c r="J4545" s="1351">
        <v>41123</v>
      </c>
      <c r="K4545" s="1352" t="s">
        <v>2253</v>
      </c>
      <c r="L4545" s="1353"/>
      <c r="M4545" s="1345" t="s">
        <v>1830</v>
      </c>
      <c r="N4545" s="1346" t="s">
        <v>13504</v>
      </c>
      <c r="O4545" s="1347"/>
      <c r="P4545" s="117" t="str">
        <f t="shared" si="35"/>
        <v>2902</v>
      </c>
      <c r="Q4545" s="117"/>
      <c r="R4545" s="1348">
        <v>290201095</v>
      </c>
      <c r="S4545" s="321"/>
      <c r="T4545" s="321"/>
    </row>
    <row r="4546" spans="1:20" ht="34.5" hidden="1" customHeight="1">
      <c r="A4546" s="1348">
        <v>290201095</v>
      </c>
      <c r="B4546" s="1339" t="str">
        <f t="shared" si="34"/>
        <v>2902</v>
      </c>
      <c r="C4546" s="1349" t="s">
        <v>2534</v>
      </c>
      <c r="D4546" s="1350">
        <v>1</v>
      </c>
      <c r="E4546" s="293" t="s">
        <v>13637</v>
      </c>
      <c r="F4546" s="1352" t="s">
        <v>13638</v>
      </c>
      <c r="G4546" s="1351">
        <v>41638</v>
      </c>
      <c r="H4546" s="1348" t="s">
        <v>2252</v>
      </c>
      <c r="I4546" s="1348">
        <v>1357</v>
      </c>
      <c r="J4546" s="1351">
        <v>39338</v>
      </c>
      <c r="K4546" s="1352" t="s">
        <v>2253</v>
      </c>
      <c r="L4546" s="1352" t="s">
        <v>13639</v>
      </c>
      <c r="M4546" s="1345" t="s">
        <v>1830</v>
      </c>
      <c r="N4546" s="1346" t="s">
        <v>1830</v>
      </c>
      <c r="O4546" s="1347"/>
      <c r="P4546" s="117" t="str">
        <f t="shared" si="35"/>
        <v>2902</v>
      </c>
      <c r="Q4546" s="117"/>
      <c r="R4546" s="1348">
        <v>290201095</v>
      </c>
      <c r="S4546" s="321"/>
      <c r="T4546" s="321"/>
    </row>
    <row r="4547" spans="1:20" ht="34.5" hidden="1" customHeight="1">
      <c r="A4547" s="1348">
        <v>290201096</v>
      </c>
      <c r="B4547" s="1339" t="str">
        <f t="shared" si="34"/>
        <v>2902</v>
      </c>
      <c r="C4547" s="1349" t="s">
        <v>2534</v>
      </c>
      <c r="D4547" s="1350">
        <v>2</v>
      </c>
      <c r="E4547" s="293" t="s">
        <v>13640</v>
      </c>
      <c r="F4547" s="1352" t="s">
        <v>13638</v>
      </c>
      <c r="G4547" s="1356">
        <v>43830</v>
      </c>
      <c r="H4547" s="1348" t="s">
        <v>2252</v>
      </c>
      <c r="I4547" s="1348">
        <v>1491</v>
      </c>
      <c r="J4547" s="1351">
        <v>41627</v>
      </c>
      <c r="K4547" s="1352" t="s">
        <v>2253</v>
      </c>
      <c r="L4547" s="1352"/>
      <c r="M4547" s="1345" t="s">
        <v>1830</v>
      </c>
      <c r="N4547" s="1346" t="s">
        <v>13504</v>
      </c>
      <c r="O4547" s="1347"/>
      <c r="P4547" s="117" t="str">
        <f t="shared" si="35"/>
        <v>2902</v>
      </c>
      <c r="Q4547" s="117"/>
      <c r="R4547" s="1348">
        <v>290201096</v>
      </c>
      <c r="S4547" s="321"/>
      <c r="T4547" s="321"/>
    </row>
    <row r="4548" spans="1:20" ht="34.5" hidden="1" customHeight="1">
      <c r="A4548" s="1348">
        <v>290201096</v>
      </c>
      <c r="B4548" s="1339" t="str">
        <f t="shared" si="34"/>
        <v>2902</v>
      </c>
      <c r="C4548" s="1349" t="s">
        <v>2534</v>
      </c>
      <c r="D4548" s="1350">
        <v>1</v>
      </c>
      <c r="E4548" s="293" t="s">
        <v>13641</v>
      </c>
      <c r="F4548" s="1352" t="s">
        <v>13642</v>
      </c>
      <c r="G4548" s="1356">
        <v>41242</v>
      </c>
      <c r="H4548" s="1348" t="s">
        <v>2252</v>
      </c>
      <c r="I4548" s="1348">
        <v>1357</v>
      </c>
      <c r="J4548" s="1356">
        <v>39338</v>
      </c>
      <c r="K4548" s="1352" t="s">
        <v>2253</v>
      </c>
      <c r="L4548" s="1352" t="s">
        <v>13643</v>
      </c>
      <c r="M4548" s="1345" t="s">
        <v>12998</v>
      </c>
      <c r="N4548" s="1346" t="s">
        <v>1830</v>
      </c>
      <c r="O4548" s="1347"/>
      <c r="P4548" s="117" t="str">
        <f t="shared" si="35"/>
        <v>2902</v>
      </c>
      <c r="Q4548" s="117"/>
      <c r="R4548" s="1348">
        <v>290201096</v>
      </c>
      <c r="S4548" s="321"/>
      <c r="T4548" s="321"/>
    </row>
    <row r="4549" spans="1:20" ht="34.5" hidden="1" customHeight="1">
      <c r="A4549" s="1348">
        <v>290201097</v>
      </c>
      <c r="B4549" s="1339" t="str">
        <f t="shared" si="34"/>
        <v>2902</v>
      </c>
      <c r="C4549" s="1349" t="s">
        <v>2534</v>
      </c>
      <c r="D4549" s="1350">
        <v>1</v>
      </c>
      <c r="E4549" s="293" t="s">
        <v>13644</v>
      </c>
      <c r="F4549" s="1352" t="s">
        <v>13645</v>
      </c>
      <c r="G4549" s="1356">
        <v>41242</v>
      </c>
      <c r="H4549" s="1348" t="s">
        <v>2252</v>
      </c>
      <c r="I4549" s="1348">
        <v>1357</v>
      </c>
      <c r="J4549" s="1351">
        <v>39338</v>
      </c>
      <c r="K4549" s="1352" t="s">
        <v>2253</v>
      </c>
      <c r="L4549" s="1352"/>
      <c r="M4549" s="1345" t="s">
        <v>1830</v>
      </c>
      <c r="N4549" s="1346" t="s">
        <v>1830</v>
      </c>
      <c r="O4549" s="1347"/>
      <c r="P4549" s="117" t="str">
        <f t="shared" si="35"/>
        <v>2902</v>
      </c>
      <c r="Q4549" s="117"/>
      <c r="R4549" s="1348">
        <v>290201097</v>
      </c>
      <c r="S4549" s="321"/>
      <c r="T4549" s="321"/>
    </row>
    <row r="4550" spans="1:20" ht="34.5" hidden="1" customHeight="1">
      <c r="A4550" s="1348">
        <v>290201097</v>
      </c>
      <c r="B4550" s="1339" t="str">
        <f t="shared" si="34"/>
        <v>2902</v>
      </c>
      <c r="C4550" s="1349" t="s">
        <v>2534</v>
      </c>
      <c r="D4550" s="1350">
        <v>2</v>
      </c>
      <c r="E4550" s="293" t="s">
        <v>13646</v>
      </c>
      <c r="F4550" s="1352" t="s">
        <v>13647</v>
      </c>
      <c r="G4550" s="1356">
        <v>42899</v>
      </c>
      <c r="H4550" s="1348" t="s">
        <v>2252</v>
      </c>
      <c r="I4550" s="1348">
        <v>1482</v>
      </c>
      <c r="J4550" s="1356">
        <v>41470</v>
      </c>
      <c r="K4550" s="1352" t="s">
        <v>2253</v>
      </c>
      <c r="L4550" s="1352"/>
      <c r="M4550" s="1345" t="s">
        <v>1830</v>
      </c>
      <c r="N4550" s="1346" t="s">
        <v>1830</v>
      </c>
      <c r="O4550" s="1347"/>
      <c r="P4550" s="117" t="str">
        <f t="shared" si="35"/>
        <v>2902</v>
      </c>
      <c r="Q4550" s="117"/>
      <c r="R4550" s="1348">
        <v>290201097</v>
      </c>
      <c r="S4550" s="321"/>
      <c r="T4550" s="321"/>
    </row>
    <row r="4551" spans="1:20" ht="34.5" hidden="1" customHeight="1">
      <c r="A4551" s="1348">
        <v>290201098</v>
      </c>
      <c r="B4551" s="1339" t="str">
        <f t="shared" si="34"/>
        <v>2902</v>
      </c>
      <c r="C4551" s="1349" t="s">
        <v>2534</v>
      </c>
      <c r="D4551" s="1350">
        <v>1</v>
      </c>
      <c r="E4551" s="293" t="s">
        <v>13648</v>
      </c>
      <c r="F4551" s="1352" t="s">
        <v>13649</v>
      </c>
      <c r="G4551" s="1351">
        <v>43099</v>
      </c>
      <c r="H4551" s="1348" t="s">
        <v>2252</v>
      </c>
      <c r="I4551" s="1348">
        <v>1357</v>
      </c>
      <c r="J4551" s="1351">
        <v>39338</v>
      </c>
      <c r="K4551" s="1352" t="s">
        <v>2253</v>
      </c>
      <c r="L4551" s="1352" t="s">
        <v>13650</v>
      </c>
      <c r="M4551" s="1345" t="s">
        <v>1830</v>
      </c>
      <c r="N4551" s="1346" t="s">
        <v>13504</v>
      </c>
      <c r="O4551" s="1347"/>
      <c r="P4551" s="117" t="str">
        <f t="shared" si="35"/>
        <v>2902</v>
      </c>
      <c r="Q4551" s="117"/>
      <c r="R4551" s="1348">
        <v>290201098</v>
      </c>
      <c r="S4551" s="321"/>
      <c r="T4551" s="321"/>
    </row>
    <row r="4552" spans="1:20" ht="34.5" hidden="1" customHeight="1">
      <c r="A4552" s="1348">
        <v>290201098</v>
      </c>
      <c r="B4552" s="1339" t="str">
        <f t="shared" si="34"/>
        <v>2902</v>
      </c>
      <c r="C4552" s="1349" t="s">
        <v>2534</v>
      </c>
      <c r="D4552" s="1350">
        <v>1</v>
      </c>
      <c r="E4552" s="293" t="s">
        <v>13651</v>
      </c>
      <c r="F4552" s="1352" t="s">
        <v>13652</v>
      </c>
      <c r="G4552" s="1351">
        <v>41249</v>
      </c>
      <c r="H4552" s="1348" t="s">
        <v>2252</v>
      </c>
      <c r="I4552" s="1348">
        <v>1357</v>
      </c>
      <c r="J4552" s="1356">
        <v>39338</v>
      </c>
      <c r="K4552" s="1352" t="s">
        <v>2253</v>
      </c>
      <c r="L4552" s="1352"/>
      <c r="M4552" s="1345" t="s">
        <v>1830</v>
      </c>
      <c r="N4552" s="1346" t="s">
        <v>1830</v>
      </c>
      <c r="O4552" s="1347"/>
      <c r="P4552" s="117" t="str">
        <f t="shared" si="35"/>
        <v>2902</v>
      </c>
      <c r="Q4552" s="117"/>
      <c r="R4552" s="1348">
        <v>290201098</v>
      </c>
      <c r="S4552" s="321"/>
      <c r="T4552" s="321"/>
    </row>
    <row r="4553" spans="1:20" ht="34.5" hidden="1" customHeight="1">
      <c r="A4553" s="1348">
        <v>290201099</v>
      </c>
      <c r="B4553" s="1339" t="str">
        <f t="shared" si="34"/>
        <v>2902</v>
      </c>
      <c r="C4553" s="1349" t="s">
        <v>2534</v>
      </c>
      <c r="D4553" s="1350">
        <v>2</v>
      </c>
      <c r="E4553" s="293" t="s">
        <v>13653</v>
      </c>
      <c r="F4553" s="1352" t="s">
        <v>13654</v>
      </c>
      <c r="G4553" s="1351">
        <v>42899</v>
      </c>
      <c r="H4553" s="1348" t="s">
        <v>2252</v>
      </c>
      <c r="I4553" s="1348">
        <v>1482</v>
      </c>
      <c r="J4553" s="1351">
        <v>41470</v>
      </c>
      <c r="K4553" s="1352" t="s">
        <v>2253</v>
      </c>
      <c r="L4553" s="1352"/>
      <c r="M4553" s="1345" t="s">
        <v>1830</v>
      </c>
      <c r="N4553" s="1346" t="s">
        <v>13504</v>
      </c>
      <c r="O4553" s="1347"/>
      <c r="P4553" s="117" t="str">
        <f t="shared" si="35"/>
        <v>2902</v>
      </c>
      <c r="Q4553" s="117"/>
      <c r="R4553" s="1348">
        <v>290201099</v>
      </c>
      <c r="S4553" s="321"/>
      <c r="T4553" s="321"/>
    </row>
    <row r="4554" spans="1:20" ht="34.5" hidden="1" customHeight="1">
      <c r="A4554" s="1348">
        <v>290201099</v>
      </c>
      <c r="B4554" s="1339" t="str">
        <f t="shared" si="34"/>
        <v>2902</v>
      </c>
      <c r="C4554" s="1349" t="s">
        <v>2534</v>
      </c>
      <c r="D4554" s="1350">
        <v>1</v>
      </c>
      <c r="E4554" s="293" t="s">
        <v>13655</v>
      </c>
      <c r="F4554" s="1352" t="s">
        <v>13656</v>
      </c>
      <c r="G4554" s="1351">
        <v>41638</v>
      </c>
      <c r="H4554" s="1348" t="s">
        <v>2252</v>
      </c>
      <c r="I4554" s="1348">
        <v>1357</v>
      </c>
      <c r="J4554" s="1351">
        <v>39338</v>
      </c>
      <c r="K4554" s="1352" t="s">
        <v>2253</v>
      </c>
      <c r="L4554" s="1352" t="s">
        <v>13657</v>
      </c>
      <c r="M4554" s="1345" t="s">
        <v>1830</v>
      </c>
      <c r="N4554" s="1346" t="s">
        <v>1830</v>
      </c>
      <c r="O4554" s="1347"/>
      <c r="P4554" s="117" t="str">
        <f t="shared" si="35"/>
        <v>2902</v>
      </c>
      <c r="Q4554" s="117"/>
      <c r="R4554" s="1348">
        <v>290201099</v>
      </c>
      <c r="S4554" s="321"/>
      <c r="T4554" s="321"/>
    </row>
    <row r="4555" spans="1:20" ht="34.5" hidden="1" customHeight="1">
      <c r="A4555" s="1348">
        <v>290201100</v>
      </c>
      <c r="B4555" s="1339" t="str">
        <f t="shared" si="34"/>
        <v>2902</v>
      </c>
      <c r="C4555" s="1349" t="s">
        <v>2534</v>
      </c>
      <c r="D4555" s="1350">
        <v>2</v>
      </c>
      <c r="E4555" s="293" t="s">
        <v>13658</v>
      </c>
      <c r="F4555" s="1352" t="s">
        <v>13659</v>
      </c>
      <c r="G4555" s="1351">
        <v>43422</v>
      </c>
      <c r="H4555" s="1348" t="s">
        <v>2252</v>
      </c>
      <c r="I4555" s="1348">
        <v>1491</v>
      </c>
      <c r="J4555" s="1356">
        <v>41627</v>
      </c>
      <c r="K4555" s="1352" t="s">
        <v>2253</v>
      </c>
      <c r="L4555" s="1352"/>
      <c r="M4555" s="1345" t="s">
        <v>1830</v>
      </c>
      <c r="N4555" s="1346" t="s">
        <v>1830</v>
      </c>
      <c r="O4555" s="1347"/>
      <c r="P4555" s="117" t="str">
        <f t="shared" si="35"/>
        <v>2902</v>
      </c>
      <c r="Q4555" s="117"/>
      <c r="R4555" s="1348">
        <v>290201100</v>
      </c>
      <c r="S4555" s="321"/>
      <c r="T4555" s="321"/>
    </row>
    <row r="4556" spans="1:20" ht="34.5" hidden="1" customHeight="1">
      <c r="A4556" s="1348">
        <v>290201100</v>
      </c>
      <c r="B4556" s="1339" t="str">
        <f t="shared" si="34"/>
        <v>2902</v>
      </c>
      <c r="C4556" s="1349" t="s">
        <v>2534</v>
      </c>
      <c r="D4556" s="1350">
        <v>1</v>
      </c>
      <c r="E4556" s="293" t="s">
        <v>13660</v>
      </c>
      <c r="F4556" s="1352" t="s">
        <v>13661</v>
      </c>
      <c r="G4556" s="1351">
        <v>41638</v>
      </c>
      <c r="H4556" s="1348" t="s">
        <v>2252</v>
      </c>
      <c r="I4556" s="1348">
        <v>1381</v>
      </c>
      <c r="J4556" s="1351">
        <v>39751</v>
      </c>
      <c r="K4556" s="1352" t="s">
        <v>2253</v>
      </c>
      <c r="L4556" s="1352" t="s">
        <v>13662</v>
      </c>
      <c r="M4556" s="1345" t="s">
        <v>4206</v>
      </c>
      <c r="N4556" s="1346" t="s">
        <v>1830</v>
      </c>
      <c r="O4556" s="1347"/>
      <c r="P4556" s="117" t="str">
        <f t="shared" si="35"/>
        <v>2902</v>
      </c>
      <c r="Q4556" s="117"/>
      <c r="R4556" s="1348">
        <v>290201100</v>
      </c>
      <c r="S4556" s="321"/>
      <c r="T4556" s="321"/>
    </row>
    <row r="4557" spans="1:20" ht="34.5" hidden="1" customHeight="1">
      <c r="A4557" s="1348">
        <v>290201101</v>
      </c>
      <c r="B4557" s="1339" t="str">
        <f t="shared" si="34"/>
        <v>2902</v>
      </c>
      <c r="C4557" s="1349" t="s">
        <v>2534</v>
      </c>
      <c r="D4557" s="1350">
        <v>2</v>
      </c>
      <c r="E4557" s="293" t="s">
        <v>13663</v>
      </c>
      <c r="F4557" s="1352" t="s">
        <v>13661</v>
      </c>
      <c r="G4557" s="1351">
        <v>43830</v>
      </c>
      <c r="H4557" s="1348" t="s">
        <v>2252</v>
      </c>
      <c r="I4557" s="1348">
        <v>1491</v>
      </c>
      <c r="J4557" s="1356">
        <v>41627</v>
      </c>
      <c r="K4557" s="1352" t="s">
        <v>2253</v>
      </c>
      <c r="L4557" s="1352"/>
      <c r="M4557" s="1345" t="s">
        <v>1830</v>
      </c>
      <c r="N4557" s="1346" t="s">
        <v>1830</v>
      </c>
      <c r="O4557" s="1347"/>
      <c r="P4557" s="117" t="str">
        <f t="shared" si="35"/>
        <v>2902</v>
      </c>
      <c r="Q4557" s="117"/>
      <c r="R4557" s="1348">
        <v>290201101</v>
      </c>
      <c r="S4557" s="321"/>
      <c r="T4557" s="321"/>
    </row>
    <row r="4558" spans="1:20" ht="34.5" hidden="1" customHeight="1">
      <c r="A4558" s="1348">
        <v>290201101</v>
      </c>
      <c r="B4558" s="1339" t="str">
        <f t="shared" si="34"/>
        <v>2902</v>
      </c>
      <c r="C4558" s="1349" t="s">
        <v>2534</v>
      </c>
      <c r="D4558" s="1350">
        <v>1</v>
      </c>
      <c r="E4558" s="293" t="s">
        <v>13664</v>
      </c>
      <c r="F4558" s="1352" t="s">
        <v>13665</v>
      </c>
      <c r="G4558" s="1351">
        <v>41638</v>
      </c>
      <c r="H4558" s="1348" t="s">
        <v>2252</v>
      </c>
      <c r="I4558" s="1348">
        <v>1381</v>
      </c>
      <c r="J4558" s="1351">
        <v>39751</v>
      </c>
      <c r="K4558" s="1352" t="s">
        <v>2253</v>
      </c>
      <c r="L4558" s="1352" t="s">
        <v>13662</v>
      </c>
      <c r="M4558" s="1345" t="s">
        <v>4206</v>
      </c>
      <c r="N4558" s="1346" t="s">
        <v>1830</v>
      </c>
      <c r="O4558" s="1347"/>
      <c r="P4558" s="117" t="str">
        <f t="shared" si="35"/>
        <v>2902</v>
      </c>
      <c r="Q4558" s="117"/>
      <c r="R4558" s="1348">
        <v>290201101</v>
      </c>
      <c r="S4558" s="321"/>
      <c r="T4558" s="321"/>
    </row>
    <row r="4559" spans="1:20" ht="34.5" hidden="1" customHeight="1">
      <c r="A4559" s="1348">
        <v>290201102</v>
      </c>
      <c r="B4559" s="1339" t="str">
        <f t="shared" si="34"/>
        <v>2902</v>
      </c>
      <c r="C4559" s="1349" t="s">
        <v>2534</v>
      </c>
      <c r="D4559" s="1350">
        <v>2</v>
      </c>
      <c r="E4559" s="293" t="s">
        <v>13666</v>
      </c>
      <c r="F4559" s="1352" t="s">
        <v>13667</v>
      </c>
      <c r="G4559" s="1356">
        <v>43830</v>
      </c>
      <c r="H4559" s="1348" t="s">
        <v>2252</v>
      </c>
      <c r="I4559" s="1348">
        <v>1491</v>
      </c>
      <c r="J4559" s="1356">
        <v>41627</v>
      </c>
      <c r="K4559" s="1352" t="s">
        <v>2253</v>
      </c>
      <c r="L4559" s="1352"/>
      <c r="M4559" s="1345" t="s">
        <v>1830</v>
      </c>
      <c r="N4559" s="1346" t="s">
        <v>12372</v>
      </c>
      <c r="O4559" s="1347"/>
      <c r="P4559" s="117" t="str">
        <f t="shared" si="35"/>
        <v>2902</v>
      </c>
      <c r="Q4559" s="117"/>
      <c r="R4559" s="1348">
        <v>290201102</v>
      </c>
      <c r="S4559" s="321"/>
      <c r="T4559" s="321"/>
    </row>
    <row r="4560" spans="1:20" ht="34.5" hidden="1" customHeight="1">
      <c r="A4560" s="1348">
        <v>290201102</v>
      </c>
      <c r="B4560" s="1339" t="str">
        <f t="shared" si="34"/>
        <v>2902</v>
      </c>
      <c r="C4560" s="1349" t="s">
        <v>2534</v>
      </c>
      <c r="D4560" s="1350">
        <v>1</v>
      </c>
      <c r="E4560" s="293" t="s">
        <v>13668</v>
      </c>
      <c r="F4560" s="1352" t="s">
        <v>13669</v>
      </c>
      <c r="G4560" s="1351">
        <v>42003</v>
      </c>
      <c r="H4560" s="1348" t="s">
        <v>2252</v>
      </c>
      <c r="I4560" s="1348">
        <v>1381</v>
      </c>
      <c r="J4560" s="1351">
        <v>39751</v>
      </c>
      <c r="K4560" s="1352" t="s">
        <v>2253</v>
      </c>
      <c r="L4560" s="1352" t="s">
        <v>13670</v>
      </c>
      <c r="M4560" s="1345" t="s">
        <v>1830</v>
      </c>
      <c r="N4560" s="1346" t="s">
        <v>1830</v>
      </c>
      <c r="O4560" s="1347"/>
      <c r="P4560" s="117" t="str">
        <f t="shared" si="35"/>
        <v>2902</v>
      </c>
      <c r="Q4560" s="117"/>
      <c r="R4560" s="1348">
        <v>290201102</v>
      </c>
      <c r="S4560" s="321"/>
      <c r="T4560" s="321"/>
    </row>
    <row r="4561" spans="1:20" ht="34.5" hidden="1" customHeight="1">
      <c r="A4561" s="1348">
        <v>290201102</v>
      </c>
      <c r="B4561" s="1339" t="str">
        <f t="shared" si="34"/>
        <v>2902</v>
      </c>
      <c r="C4561" s="1349" t="s">
        <v>2534</v>
      </c>
      <c r="D4561" s="1350">
        <v>2</v>
      </c>
      <c r="E4561" s="293" t="s">
        <v>13671</v>
      </c>
      <c r="F4561" s="1352" t="s">
        <v>13672</v>
      </c>
      <c r="G4561" s="1351">
        <v>43830</v>
      </c>
      <c r="H4561" s="1348" t="s">
        <v>2252</v>
      </c>
      <c r="I4561" s="1348">
        <v>1516</v>
      </c>
      <c r="J4561" s="1351">
        <v>42122</v>
      </c>
      <c r="K4561" s="1352" t="s">
        <v>2354</v>
      </c>
      <c r="L4561" s="1352"/>
      <c r="M4561" s="1345" t="s">
        <v>1830</v>
      </c>
      <c r="N4561" s="1346" t="s">
        <v>1830</v>
      </c>
      <c r="O4561" s="1347"/>
      <c r="P4561" s="117" t="str">
        <f t="shared" si="35"/>
        <v>2902</v>
      </c>
      <c r="Q4561" s="117"/>
      <c r="R4561" s="1348">
        <v>290201102</v>
      </c>
      <c r="S4561" s="321"/>
      <c r="T4561" s="321"/>
    </row>
    <row r="4562" spans="1:20" ht="34.5" hidden="1" customHeight="1">
      <c r="A4562" s="1348">
        <v>290201103</v>
      </c>
      <c r="B4562" s="1339" t="str">
        <f t="shared" si="34"/>
        <v>2902</v>
      </c>
      <c r="C4562" s="1349" t="s">
        <v>2534</v>
      </c>
      <c r="D4562" s="1350">
        <v>1</v>
      </c>
      <c r="E4562" s="293" t="s">
        <v>13673</v>
      </c>
      <c r="F4562" s="1352" t="s">
        <v>13674</v>
      </c>
      <c r="G4562" s="1351"/>
      <c r="H4562" s="1348" t="s">
        <v>2252</v>
      </c>
      <c r="I4562" s="1348"/>
      <c r="J4562" s="1368"/>
      <c r="K4562" s="1352" t="s">
        <v>2253</v>
      </c>
      <c r="L4562" s="1352" t="s">
        <v>13620</v>
      </c>
      <c r="M4562" s="1345" t="s">
        <v>1830</v>
      </c>
      <c r="N4562" s="1346" t="s">
        <v>1830</v>
      </c>
      <c r="O4562" s="1347"/>
      <c r="P4562" s="117" t="str">
        <f t="shared" si="35"/>
        <v>2902</v>
      </c>
      <c r="Q4562" s="117"/>
      <c r="R4562" s="1348">
        <v>290201103</v>
      </c>
      <c r="S4562" s="321"/>
      <c r="T4562" s="321"/>
    </row>
    <row r="4563" spans="1:20" ht="34.5" hidden="1" customHeight="1">
      <c r="A4563" s="1348">
        <v>290201104</v>
      </c>
      <c r="B4563" s="1339" t="str">
        <f t="shared" si="34"/>
        <v>2902</v>
      </c>
      <c r="C4563" s="1349" t="s">
        <v>2534</v>
      </c>
      <c r="D4563" s="1350">
        <v>2</v>
      </c>
      <c r="E4563" s="293" t="s">
        <v>13675</v>
      </c>
      <c r="F4563" s="1352" t="s">
        <v>13676</v>
      </c>
      <c r="G4563" s="1351">
        <v>43099</v>
      </c>
      <c r="H4563" s="1348" t="s">
        <v>2252</v>
      </c>
      <c r="I4563" s="1348">
        <v>1416</v>
      </c>
      <c r="J4563" s="1351">
        <v>40325</v>
      </c>
      <c r="K4563" s="1352" t="s">
        <v>2253</v>
      </c>
      <c r="L4563" s="1353"/>
      <c r="M4563" s="1345" t="s">
        <v>1830</v>
      </c>
      <c r="N4563" s="1346" t="s">
        <v>1830</v>
      </c>
      <c r="O4563" s="1347"/>
      <c r="P4563" s="117" t="str">
        <f t="shared" si="35"/>
        <v>2902</v>
      </c>
      <c r="Q4563" s="117"/>
      <c r="R4563" s="1348">
        <v>290201104</v>
      </c>
      <c r="S4563" s="321"/>
      <c r="T4563" s="321"/>
    </row>
    <row r="4564" spans="1:20" ht="34.5" hidden="1" customHeight="1">
      <c r="A4564" s="1348">
        <v>290201104</v>
      </c>
      <c r="B4564" s="1339" t="str">
        <f t="shared" si="34"/>
        <v>2902</v>
      </c>
      <c r="C4564" s="1349" t="s">
        <v>2534</v>
      </c>
      <c r="D4564" s="1350">
        <v>1</v>
      </c>
      <c r="E4564" s="293" t="s">
        <v>13677</v>
      </c>
      <c r="F4564" s="1352" t="s">
        <v>13678</v>
      </c>
      <c r="G4564" s="1351">
        <v>42899</v>
      </c>
      <c r="H4564" s="1348" t="s">
        <v>2252</v>
      </c>
      <c r="I4564" s="1348">
        <v>1461</v>
      </c>
      <c r="J4564" s="1351">
        <v>41123</v>
      </c>
      <c r="K4564" s="1352" t="s">
        <v>2253</v>
      </c>
      <c r="L4564" s="1352"/>
      <c r="M4564" s="1345" t="s">
        <v>1830</v>
      </c>
      <c r="N4564" s="1346" t="s">
        <v>1830</v>
      </c>
      <c r="O4564" s="1347"/>
      <c r="P4564" s="117" t="str">
        <f t="shared" si="35"/>
        <v>2902</v>
      </c>
      <c r="Q4564" s="117"/>
      <c r="R4564" s="1348">
        <v>290201104</v>
      </c>
      <c r="S4564" s="321"/>
      <c r="T4564" s="321"/>
    </row>
    <row r="4565" spans="1:20" ht="34.5" hidden="1" customHeight="1">
      <c r="A4565" s="1348">
        <v>290201105</v>
      </c>
      <c r="B4565" s="1339" t="str">
        <f t="shared" si="34"/>
        <v>2902</v>
      </c>
      <c r="C4565" s="1349" t="s">
        <v>2534</v>
      </c>
      <c r="D4565" s="1350">
        <v>1</v>
      </c>
      <c r="E4565" s="293" t="s">
        <v>13679</v>
      </c>
      <c r="F4565" s="1352" t="s">
        <v>13680</v>
      </c>
      <c r="G4565" s="1356">
        <v>42899</v>
      </c>
      <c r="H4565" s="1348" t="s">
        <v>2252</v>
      </c>
      <c r="I4565" s="1348">
        <v>1461</v>
      </c>
      <c r="J4565" s="1356">
        <v>41123</v>
      </c>
      <c r="K4565" s="1352" t="s">
        <v>2253</v>
      </c>
      <c r="L4565" s="1353"/>
      <c r="M4565" s="1345" t="s">
        <v>1830</v>
      </c>
      <c r="N4565" s="1346" t="s">
        <v>1830</v>
      </c>
      <c r="O4565" s="1347"/>
      <c r="P4565" s="117" t="str">
        <f t="shared" si="35"/>
        <v>2902</v>
      </c>
      <c r="Q4565" s="117"/>
      <c r="R4565" s="1348">
        <v>290201105</v>
      </c>
      <c r="S4565" s="321"/>
      <c r="T4565" s="321"/>
    </row>
    <row r="4566" spans="1:20" ht="34.5" hidden="1" customHeight="1">
      <c r="A4566" s="1348">
        <v>290201105</v>
      </c>
      <c r="B4566" s="1339" t="str">
        <f t="shared" si="34"/>
        <v>2902</v>
      </c>
      <c r="C4566" s="1349" t="s">
        <v>2534</v>
      </c>
      <c r="D4566" s="1350">
        <v>1</v>
      </c>
      <c r="E4566" s="293" t="s">
        <v>13681</v>
      </c>
      <c r="F4566" s="1352" t="s">
        <v>13682</v>
      </c>
      <c r="G4566" s="1351">
        <v>43099</v>
      </c>
      <c r="H4566" s="1348" t="s">
        <v>2252</v>
      </c>
      <c r="I4566" s="1348">
        <v>1461</v>
      </c>
      <c r="J4566" s="1351">
        <v>41123</v>
      </c>
      <c r="K4566" s="1352" t="s">
        <v>2253</v>
      </c>
      <c r="L4566" s="1353"/>
      <c r="M4566" s="1345" t="s">
        <v>1830</v>
      </c>
      <c r="N4566" s="1346" t="s">
        <v>1830</v>
      </c>
      <c r="O4566" s="1347"/>
      <c r="P4566" s="117" t="str">
        <f t="shared" si="35"/>
        <v>2902</v>
      </c>
      <c r="Q4566" s="117"/>
      <c r="R4566" s="1348">
        <v>290201105</v>
      </c>
      <c r="S4566" s="321"/>
      <c r="T4566" s="321"/>
    </row>
    <row r="4567" spans="1:20" ht="34.5" hidden="1" customHeight="1">
      <c r="A4567" s="1348">
        <v>290201106</v>
      </c>
      <c r="B4567" s="1339" t="str">
        <f t="shared" si="34"/>
        <v>2902</v>
      </c>
      <c r="C4567" s="1349" t="s">
        <v>2534</v>
      </c>
      <c r="D4567" s="1350">
        <v>1</v>
      </c>
      <c r="E4567" s="293" t="s">
        <v>13683</v>
      </c>
      <c r="F4567" s="1352" t="s">
        <v>13684</v>
      </c>
      <c r="G4567" s="1356">
        <v>43099</v>
      </c>
      <c r="H4567" s="1348" t="s">
        <v>2252</v>
      </c>
      <c r="I4567" s="1348">
        <v>1461</v>
      </c>
      <c r="J4567" s="1351">
        <v>41123</v>
      </c>
      <c r="K4567" s="1352" t="s">
        <v>2253</v>
      </c>
      <c r="L4567" s="1353"/>
      <c r="M4567" s="1345" t="s">
        <v>1830</v>
      </c>
      <c r="N4567" s="1346" t="s">
        <v>1830</v>
      </c>
      <c r="O4567" s="1347"/>
      <c r="P4567" s="117" t="str">
        <f t="shared" si="35"/>
        <v>2902</v>
      </c>
      <c r="Q4567" s="117"/>
      <c r="R4567" s="1348">
        <v>290201106</v>
      </c>
      <c r="S4567" s="321"/>
      <c r="T4567" s="321"/>
    </row>
    <row r="4568" spans="1:20" ht="34.5" hidden="1" customHeight="1">
      <c r="A4568" s="1348">
        <v>290201107</v>
      </c>
      <c r="B4568" s="1339" t="str">
        <f t="shared" si="34"/>
        <v>2902</v>
      </c>
      <c r="C4568" s="1349" t="s">
        <v>2534</v>
      </c>
      <c r="D4568" s="1350">
        <v>1</v>
      </c>
      <c r="E4568" s="293" t="s">
        <v>13685</v>
      </c>
      <c r="F4568" s="1352" t="s">
        <v>13686</v>
      </c>
      <c r="G4568" s="1351">
        <v>43099</v>
      </c>
      <c r="H4568" s="1348" t="s">
        <v>2252</v>
      </c>
      <c r="I4568" s="1348">
        <v>1461</v>
      </c>
      <c r="J4568" s="1351">
        <v>41123</v>
      </c>
      <c r="K4568" s="1352" t="s">
        <v>2253</v>
      </c>
      <c r="L4568" s="1353"/>
      <c r="M4568" s="1345" t="s">
        <v>1830</v>
      </c>
      <c r="N4568" s="1346" t="s">
        <v>1830</v>
      </c>
      <c r="O4568" s="1347"/>
      <c r="P4568" s="117" t="str">
        <f t="shared" si="35"/>
        <v>2902</v>
      </c>
      <c r="Q4568" s="117"/>
      <c r="R4568" s="1348">
        <v>290201107</v>
      </c>
      <c r="S4568" s="321"/>
      <c r="T4568" s="321"/>
    </row>
    <row r="4569" spans="1:20" ht="34.5" hidden="1" customHeight="1">
      <c r="A4569" s="1348">
        <v>290201107</v>
      </c>
      <c r="B4569" s="1339" t="str">
        <f t="shared" si="34"/>
        <v>2902</v>
      </c>
      <c r="C4569" s="1349" t="s">
        <v>2534</v>
      </c>
      <c r="D4569" s="1350">
        <v>1</v>
      </c>
      <c r="E4569" s="293" t="s">
        <v>13687</v>
      </c>
      <c r="F4569" s="1352" t="s">
        <v>13688</v>
      </c>
      <c r="G4569" s="1356">
        <v>43099</v>
      </c>
      <c r="H4569" s="1348" t="s">
        <v>2252</v>
      </c>
      <c r="I4569" s="1348">
        <v>1461</v>
      </c>
      <c r="J4569" s="1351">
        <v>41123</v>
      </c>
      <c r="K4569" s="1352" t="s">
        <v>2253</v>
      </c>
      <c r="L4569" s="1352"/>
      <c r="M4569" s="1345" t="s">
        <v>13090</v>
      </c>
      <c r="N4569" s="1346" t="s">
        <v>1830</v>
      </c>
      <c r="O4569" s="1347"/>
      <c r="P4569" s="117" t="str">
        <f t="shared" si="35"/>
        <v>2902</v>
      </c>
      <c r="Q4569" s="117"/>
      <c r="R4569" s="1348">
        <v>290201107</v>
      </c>
      <c r="S4569" s="321"/>
      <c r="T4569" s="321"/>
    </row>
    <row r="4570" spans="1:20" ht="34.5" hidden="1" customHeight="1">
      <c r="A4570" s="1348">
        <v>290201108</v>
      </c>
      <c r="B4570" s="1339" t="str">
        <f t="shared" si="34"/>
        <v>2902</v>
      </c>
      <c r="C4570" s="1349" t="s">
        <v>2534</v>
      </c>
      <c r="D4570" s="1350">
        <v>1</v>
      </c>
      <c r="E4570" s="293" t="s">
        <v>13689</v>
      </c>
      <c r="F4570" s="1352" t="s">
        <v>13690</v>
      </c>
      <c r="G4570" s="1351">
        <v>44308</v>
      </c>
      <c r="H4570" s="1348" t="s">
        <v>2252</v>
      </c>
      <c r="I4570" s="1348">
        <v>1516</v>
      </c>
      <c r="J4570" s="1351">
        <v>42122</v>
      </c>
      <c r="K4570" s="1352" t="s">
        <v>2354</v>
      </c>
      <c r="L4570" s="1353"/>
      <c r="M4570" s="1345" t="s">
        <v>1830</v>
      </c>
      <c r="N4570" s="1346" t="s">
        <v>1830</v>
      </c>
      <c r="O4570" s="1347"/>
      <c r="P4570" s="117" t="str">
        <f t="shared" si="35"/>
        <v>2902</v>
      </c>
      <c r="Q4570" s="117"/>
      <c r="R4570" s="1348">
        <v>290201108</v>
      </c>
      <c r="S4570" s="321"/>
      <c r="T4570" s="321"/>
    </row>
    <row r="4571" spans="1:20" ht="34.5" hidden="1" customHeight="1">
      <c r="A4571" s="1348">
        <v>290201108</v>
      </c>
      <c r="B4571" s="1339" t="str">
        <f t="shared" si="34"/>
        <v>2902</v>
      </c>
      <c r="C4571" s="1349" t="s">
        <v>2534</v>
      </c>
      <c r="D4571" s="1350">
        <v>2</v>
      </c>
      <c r="E4571" s="293" t="s">
        <v>13691</v>
      </c>
      <c r="F4571" s="1352" t="s">
        <v>13692</v>
      </c>
      <c r="G4571" s="1356">
        <v>45641</v>
      </c>
      <c r="H4571" s="1348" t="s">
        <v>2353</v>
      </c>
      <c r="I4571" s="1348">
        <v>1574</v>
      </c>
      <c r="J4571" s="1351">
        <v>43944</v>
      </c>
      <c r="K4571" s="1352" t="s">
        <v>2354</v>
      </c>
      <c r="L4571" s="1352"/>
      <c r="M4571" s="1345" t="s">
        <v>13090</v>
      </c>
      <c r="N4571" s="1346" t="s">
        <v>1830</v>
      </c>
      <c r="O4571" s="1347"/>
      <c r="P4571" s="117" t="str">
        <f t="shared" si="35"/>
        <v>2902</v>
      </c>
      <c r="Q4571" s="117"/>
      <c r="R4571" s="1348">
        <v>290201108</v>
      </c>
      <c r="S4571" s="321"/>
      <c r="T4571" s="321"/>
    </row>
    <row r="4572" spans="1:20" ht="34.5" hidden="1" customHeight="1">
      <c r="A4572" s="1348">
        <v>290201109</v>
      </c>
      <c r="B4572" s="1339" t="str">
        <f t="shared" si="34"/>
        <v>2902</v>
      </c>
      <c r="C4572" s="1349" t="s">
        <v>2534</v>
      </c>
      <c r="D4572" s="1350">
        <v>1</v>
      </c>
      <c r="E4572" s="293" t="s">
        <v>13693</v>
      </c>
      <c r="F4572" s="1352" t="s">
        <v>13694</v>
      </c>
      <c r="G4572" s="1356">
        <v>45338</v>
      </c>
      <c r="H4572" s="1348" t="s">
        <v>2353</v>
      </c>
      <c r="I4572" s="1348">
        <v>1525</v>
      </c>
      <c r="J4572" s="1351">
        <v>42338</v>
      </c>
      <c r="K4572" s="1352" t="s">
        <v>2354</v>
      </c>
      <c r="L4572" s="1352" t="s">
        <v>13695</v>
      </c>
      <c r="M4572" s="1345" t="s">
        <v>1830</v>
      </c>
      <c r="N4572" s="1346" t="s">
        <v>1830</v>
      </c>
      <c r="O4572" s="1347"/>
      <c r="P4572" s="117" t="str">
        <f t="shared" si="35"/>
        <v>2902</v>
      </c>
      <c r="Q4572" s="117"/>
      <c r="R4572" s="1348">
        <v>290201109</v>
      </c>
      <c r="S4572" s="321"/>
      <c r="T4572" s="321"/>
    </row>
    <row r="4573" spans="1:20" ht="34.5" hidden="1" customHeight="1">
      <c r="A4573" s="1348">
        <v>290201109</v>
      </c>
      <c r="B4573" s="1339" t="str">
        <f t="shared" si="34"/>
        <v>2902</v>
      </c>
      <c r="C4573" s="1349" t="s">
        <v>2534</v>
      </c>
      <c r="D4573" s="1350">
        <v>1</v>
      </c>
      <c r="E4573" s="293" t="s">
        <v>13696</v>
      </c>
      <c r="F4573" s="1352" t="s">
        <v>13697</v>
      </c>
      <c r="G4573" s="1356">
        <v>44608</v>
      </c>
      <c r="H4573" s="1348" t="s">
        <v>2252</v>
      </c>
      <c r="I4573" s="1348">
        <v>1525</v>
      </c>
      <c r="J4573" s="1351">
        <v>42338</v>
      </c>
      <c r="K4573" s="1352" t="s">
        <v>2354</v>
      </c>
      <c r="L4573" s="1352" t="s">
        <v>13698</v>
      </c>
      <c r="M4573" s="1345" t="s">
        <v>13090</v>
      </c>
      <c r="N4573" s="1346" t="s">
        <v>1830</v>
      </c>
      <c r="O4573" s="1347"/>
      <c r="P4573" s="117" t="str">
        <f t="shared" si="35"/>
        <v>2902</v>
      </c>
      <c r="Q4573" s="117"/>
      <c r="R4573" s="1348">
        <v>290201109</v>
      </c>
      <c r="S4573" s="321"/>
      <c r="T4573" s="321"/>
    </row>
    <row r="4574" spans="1:20" ht="34.5" hidden="1" customHeight="1">
      <c r="A4574" s="1348">
        <v>290201110</v>
      </c>
      <c r="B4574" s="1339" t="str">
        <f t="shared" si="34"/>
        <v>2902</v>
      </c>
      <c r="C4574" s="1349" t="s">
        <v>2534</v>
      </c>
      <c r="D4574" s="1350">
        <v>1</v>
      </c>
      <c r="E4574" s="293" t="s">
        <v>13699</v>
      </c>
      <c r="F4574" s="1352" t="s">
        <v>13700</v>
      </c>
      <c r="G4574" s="1356">
        <v>44137</v>
      </c>
      <c r="H4574" s="1348" t="s">
        <v>2252</v>
      </c>
      <c r="I4574" s="1348">
        <v>1525</v>
      </c>
      <c r="J4574" s="1351">
        <v>42338</v>
      </c>
      <c r="K4574" s="1352" t="s">
        <v>2354</v>
      </c>
      <c r="L4574" s="1352" t="s">
        <v>13701</v>
      </c>
      <c r="M4574" s="1345" t="s">
        <v>1830</v>
      </c>
      <c r="N4574" s="1346" t="s">
        <v>1830</v>
      </c>
      <c r="O4574" s="1347"/>
      <c r="P4574" s="117" t="str">
        <f t="shared" si="35"/>
        <v>2902</v>
      </c>
      <c r="Q4574" s="117"/>
      <c r="R4574" s="1348">
        <v>290201110</v>
      </c>
      <c r="S4574" s="321"/>
      <c r="T4574" s="321"/>
    </row>
    <row r="4575" spans="1:20" ht="34.5" hidden="1" customHeight="1">
      <c r="A4575" s="1348">
        <v>290201110</v>
      </c>
      <c r="B4575" s="1339" t="str">
        <f t="shared" si="34"/>
        <v>2902</v>
      </c>
      <c r="C4575" s="1349" t="s">
        <v>2534</v>
      </c>
      <c r="D4575" s="1350">
        <v>1</v>
      </c>
      <c r="E4575" s="293" t="s">
        <v>13702</v>
      </c>
      <c r="F4575" s="1352" t="s">
        <v>13703</v>
      </c>
      <c r="G4575" s="1356">
        <v>44308</v>
      </c>
      <c r="H4575" s="1348" t="s">
        <v>2252</v>
      </c>
      <c r="I4575" s="1348">
        <v>1525</v>
      </c>
      <c r="J4575" s="1351">
        <v>42338</v>
      </c>
      <c r="K4575" s="1352" t="s">
        <v>2354</v>
      </c>
      <c r="L4575" s="1352" t="s">
        <v>13704</v>
      </c>
      <c r="M4575" s="1345" t="s">
        <v>13090</v>
      </c>
      <c r="N4575" s="1346" t="s">
        <v>1830</v>
      </c>
      <c r="O4575" s="1347"/>
      <c r="P4575" s="117" t="str">
        <f t="shared" si="35"/>
        <v>2902</v>
      </c>
      <c r="Q4575" s="117"/>
      <c r="R4575" s="1348">
        <v>290201110</v>
      </c>
      <c r="S4575" s="321"/>
      <c r="T4575" s="321"/>
    </row>
    <row r="4576" spans="1:20" ht="34.5" hidden="1" customHeight="1">
      <c r="A4576" s="1348">
        <v>290201111</v>
      </c>
      <c r="B4576" s="1339" t="str">
        <f t="shared" si="34"/>
        <v>2902</v>
      </c>
      <c r="C4576" s="1349" t="s">
        <v>2534</v>
      </c>
      <c r="D4576" s="1350">
        <v>2</v>
      </c>
      <c r="E4576" s="293" t="s">
        <v>13705</v>
      </c>
      <c r="F4576" s="1352" t="s">
        <v>13706</v>
      </c>
      <c r="G4576" s="1356">
        <v>45622</v>
      </c>
      <c r="H4576" s="1348" t="s">
        <v>2353</v>
      </c>
      <c r="I4576" s="1348">
        <v>1574</v>
      </c>
      <c r="J4576" s="1351">
        <v>43944</v>
      </c>
      <c r="K4576" s="1352" t="s">
        <v>2354</v>
      </c>
      <c r="L4576" s="1353"/>
      <c r="M4576" s="1345" t="s">
        <v>1830</v>
      </c>
      <c r="N4576" s="1346" t="s">
        <v>1830</v>
      </c>
      <c r="O4576" s="1347"/>
      <c r="P4576" s="117" t="str">
        <f t="shared" si="35"/>
        <v>2902</v>
      </c>
      <c r="Q4576" s="117"/>
      <c r="R4576" s="1348">
        <v>290201111</v>
      </c>
      <c r="S4576" s="321"/>
      <c r="T4576" s="321"/>
    </row>
    <row r="4577" spans="1:20" ht="34.5" hidden="1" customHeight="1">
      <c r="A4577" s="1348">
        <v>290201111</v>
      </c>
      <c r="B4577" s="1339" t="str">
        <f t="shared" si="34"/>
        <v>2902</v>
      </c>
      <c r="C4577" s="1349" t="s">
        <v>2534</v>
      </c>
      <c r="D4577" s="1350">
        <v>1</v>
      </c>
      <c r="E4577" s="293" t="s">
        <v>13707</v>
      </c>
      <c r="F4577" s="1352" t="s">
        <v>13708</v>
      </c>
      <c r="G4577" s="1356">
        <v>45014</v>
      </c>
      <c r="H4577" s="1348" t="s">
        <v>2353</v>
      </c>
      <c r="I4577" s="1348">
        <v>1525</v>
      </c>
      <c r="J4577" s="1351">
        <v>42338</v>
      </c>
      <c r="K4577" s="1352" t="s">
        <v>2354</v>
      </c>
      <c r="L4577" s="1352" t="s">
        <v>13709</v>
      </c>
      <c r="M4577" s="1345" t="s">
        <v>4206</v>
      </c>
      <c r="N4577" s="1346" t="s">
        <v>1830</v>
      </c>
      <c r="O4577" s="1347"/>
      <c r="P4577" s="117" t="str">
        <f t="shared" si="35"/>
        <v>2902</v>
      </c>
      <c r="Q4577" s="117"/>
      <c r="R4577" s="1348">
        <v>290201111</v>
      </c>
      <c r="S4577" s="321"/>
      <c r="T4577" s="321"/>
    </row>
    <row r="4578" spans="1:20" ht="34.5" hidden="1" customHeight="1">
      <c r="A4578" s="1348">
        <v>290201112</v>
      </c>
      <c r="B4578" s="1339" t="str">
        <f t="shared" si="34"/>
        <v>2902</v>
      </c>
      <c r="C4578" s="1349" t="s">
        <v>2534</v>
      </c>
      <c r="D4578" s="1350">
        <v>1</v>
      </c>
      <c r="E4578" s="293" t="s">
        <v>13710</v>
      </c>
      <c r="F4578" s="1352" t="s">
        <v>13711</v>
      </c>
      <c r="G4578" s="1356">
        <v>45291</v>
      </c>
      <c r="H4578" s="1348" t="s">
        <v>2353</v>
      </c>
      <c r="I4578" s="1348">
        <v>1525</v>
      </c>
      <c r="J4578" s="1351">
        <v>42338</v>
      </c>
      <c r="K4578" s="1352" t="s">
        <v>2354</v>
      </c>
      <c r="L4578" s="1352" t="s">
        <v>13712</v>
      </c>
      <c r="M4578" s="1345" t="s">
        <v>1830</v>
      </c>
      <c r="N4578" s="1346" t="s">
        <v>11281</v>
      </c>
      <c r="O4578" s="1347" t="s">
        <v>13713</v>
      </c>
      <c r="P4578" s="117" t="str">
        <f t="shared" si="35"/>
        <v>2902</v>
      </c>
      <c r="Q4578" s="117"/>
      <c r="R4578" s="1348">
        <v>290201112</v>
      </c>
      <c r="S4578" s="321"/>
      <c r="T4578" s="321"/>
    </row>
    <row r="4579" spans="1:20" ht="34.5" hidden="1" customHeight="1">
      <c r="A4579" s="1348">
        <v>290201113</v>
      </c>
      <c r="B4579" s="1339" t="str">
        <f t="shared" si="34"/>
        <v>2902</v>
      </c>
      <c r="C4579" s="1349" t="s">
        <v>2534</v>
      </c>
      <c r="D4579" s="1350">
        <v>1</v>
      </c>
      <c r="E4579" s="293" t="s">
        <v>13714</v>
      </c>
      <c r="F4579" s="1352" t="s">
        <v>13715</v>
      </c>
      <c r="G4579" s="1356">
        <v>45014</v>
      </c>
      <c r="H4579" s="1348" t="s">
        <v>2353</v>
      </c>
      <c r="I4579" s="1348">
        <v>1534</v>
      </c>
      <c r="J4579" s="1356">
        <v>42572</v>
      </c>
      <c r="K4579" s="1352" t="s">
        <v>2354</v>
      </c>
      <c r="L4579" s="1352" t="s">
        <v>13716</v>
      </c>
      <c r="M4579" s="1345" t="s">
        <v>4206</v>
      </c>
      <c r="N4579" s="1346" t="s">
        <v>1830</v>
      </c>
      <c r="O4579" s="1347"/>
      <c r="P4579" s="117" t="str">
        <f t="shared" si="35"/>
        <v>2902</v>
      </c>
      <c r="Q4579" s="117"/>
      <c r="R4579" s="1348">
        <v>290201113</v>
      </c>
      <c r="S4579" s="321"/>
      <c r="T4579" s="321"/>
    </row>
    <row r="4580" spans="1:20" ht="34.5" hidden="1" customHeight="1">
      <c r="A4580" s="1348">
        <v>290201113</v>
      </c>
      <c r="B4580" s="1339" t="str">
        <f t="shared" si="34"/>
        <v>2902</v>
      </c>
      <c r="C4580" s="1349" t="s">
        <v>2534</v>
      </c>
      <c r="D4580" s="1350">
        <v>1</v>
      </c>
      <c r="E4580" s="293" t="s">
        <v>13717</v>
      </c>
      <c r="F4580" s="1352" t="s">
        <v>13718</v>
      </c>
      <c r="G4580" s="1351">
        <v>45014</v>
      </c>
      <c r="H4580" s="1348" t="s">
        <v>2353</v>
      </c>
      <c r="I4580" s="1348">
        <v>1534</v>
      </c>
      <c r="J4580" s="1351">
        <v>42572</v>
      </c>
      <c r="K4580" s="1352" t="s">
        <v>2354</v>
      </c>
      <c r="L4580" s="1352" t="s">
        <v>13719</v>
      </c>
      <c r="M4580" s="1345" t="s">
        <v>1830</v>
      </c>
      <c r="N4580" s="1346" t="s">
        <v>11281</v>
      </c>
      <c r="O4580" s="1347"/>
      <c r="P4580" s="117" t="str">
        <f t="shared" si="35"/>
        <v>2902</v>
      </c>
      <c r="Q4580" s="117"/>
      <c r="R4580" s="1348">
        <v>290201113</v>
      </c>
      <c r="S4580" s="321"/>
      <c r="T4580" s="321"/>
    </row>
    <row r="4581" spans="1:20" ht="34.5" hidden="1" customHeight="1">
      <c r="A4581" s="1348">
        <v>290201114</v>
      </c>
      <c r="B4581" s="1339" t="str">
        <f t="shared" si="34"/>
        <v>2902</v>
      </c>
      <c r="C4581" s="1349" t="s">
        <v>2534</v>
      </c>
      <c r="D4581" s="1350">
        <v>1</v>
      </c>
      <c r="E4581" s="293" t="s">
        <v>13720</v>
      </c>
      <c r="F4581" s="1352" t="s">
        <v>13721</v>
      </c>
      <c r="G4581" s="1356">
        <v>45105</v>
      </c>
      <c r="H4581" s="1348" t="s">
        <v>2353</v>
      </c>
      <c r="I4581" s="1348">
        <v>1534</v>
      </c>
      <c r="J4581" s="1356">
        <v>42572</v>
      </c>
      <c r="K4581" s="1352" t="s">
        <v>2354</v>
      </c>
      <c r="L4581" s="1352" t="s">
        <v>13722</v>
      </c>
      <c r="M4581" s="1345" t="s">
        <v>4206</v>
      </c>
      <c r="N4581" s="1346" t="s">
        <v>1830</v>
      </c>
      <c r="O4581" s="1347"/>
      <c r="P4581" s="117" t="str">
        <f t="shared" si="35"/>
        <v>2902</v>
      </c>
      <c r="Q4581" s="117"/>
      <c r="R4581" s="1348">
        <v>290201114</v>
      </c>
      <c r="S4581" s="321"/>
      <c r="T4581" s="321"/>
    </row>
    <row r="4582" spans="1:20" ht="34.5" hidden="1" customHeight="1">
      <c r="A4582" s="1348">
        <v>290201114</v>
      </c>
      <c r="B4582" s="1339" t="str">
        <f t="shared" si="34"/>
        <v>2902</v>
      </c>
      <c r="C4582" s="1349" t="s">
        <v>2534</v>
      </c>
      <c r="D4582" s="1350">
        <v>1</v>
      </c>
      <c r="E4582" s="293" t="s">
        <v>13723</v>
      </c>
      <c r="F4582" s="1352" t="s">
        <v>13724</v>
      </c>
      <c r="G4582" s="1356">
        <v>46022</v>
      </c>
      <c r="H4582" s="1348" t="s">
        <v>2353</v>
      </c>
      <c r="I4582" s="1348">
        <v>1534</v>
      </c>
      <c r="J4582" s="1351">
        <v>42572</v>
      </c>
      <c r="K4582" s="1352" t="s">
        <v>2354</v>
      </c>
      <c r="L4582" s="1352" t="s">
        <v>13725</v>
      </c>
      <c r="M4582" s="1345" t="s">
        <v>1830</v>
      </c>
      <c r="N4582" s="1346" t="s">
        <v>12372</v>
      </c>
      <c r="O4582" s="1347"/>
      <c r="P4582" s="117" t="str">
        <f t="shared" si="35"/>
        <v>2902</v>
      </c>
      <c r="Q4582" s="117"/>
      <c r="R4582" s="1348">
        <v>290201114</v>
      </c>
      <c r="S4582" s="321"/>
      <c r="T4582" s="321"/>
    </row>
    <row r="4583" spans="1:20" ht="34.5" hidden="1" customHeight="1">
      <c r="A4583" s="1348">
        <v>290201115</v>
      </c>
      <c r="B4583" s="1339" t="str">
        <f t="shared" si="34"/>
        <v>2902</v>
      </c>
      <c r="C4583" s="1349" t="s">
        <v>2534</v>
      </c>
      <c r="D4583" s="1350">
        <v>1</v>
      </c>
      <c r="E4583" s="293" t="s">
        <v>13726</v>
      </c>
      <c r="F4583" s="1352" t="s">
        <v>13727</v>
      </c>
      <c r="G4583" s="1351">
        <v>45291</v>
      </c>
      <c r="H4583" s="1348" t="s">
        <v>2353</v>
      </c>
      <c r="I4583" s="1348">
        <v>1534</v>
      </c>
      <c r="J4583" s="1351">
        <v>42572</v>
      </c>
      <c r="K4583" s="1352" t="s">
        <v>2354</v>
      </c>
      <c r="L4583" s="1352" t="s">
        <v>13728</v>
      </c>
      <c r="M4583" s="1345" t="s">
        <v>1830</v>
      </c>
      <c r="N4583" s="1346" t="s">
        <v>1830</v>
      </c>
      <c r="O4583" s="1347"/>
      <c r="P4583" s="117" t="str">
        <f t="shared" si="35"/>
        <v>2902</v>
      </c>
      <c r="Q4583" s="117"/>
      <c r="R4583" s="1348">
        <v>290201115</v>
      </c>
      <c r="S4583" s="321"/>
      <c r="T4583" s="321"/>
    </row>
    <row r="4584" spans="1:20" ht="34.5" hidden="1" customHeight="1">
      <c r="A4584" s="1348">
        <v>290201115</v>
      </c>
      <c r="B4584" s="1339" t="str">
        <f t="shared" si="34"/>
        <v>2902</v>
      </c>
      <c r="C4584" s="1349" t="s">
        <v>2534</v>
      </c>
      <c r="D4584" s="1350">
        <v>1</v>
      </c>
      <c r="E4584" s="293" t="s">
        <v>13729</v>
      </c>
      <c r="F4584" s="1352" t="s">
        <v>13730</v>
      </c>
      <c r="G4584" s="1356">
        <v>45291</v>
      </c>
      <c r="H4584" s="1348" t="s">
        <v>2353</v>
      </c>
      <c r="I4584" s="1348">
        <v>1534</v>
      </c>
      <c r="J4584" s="1356">
        <v>42572</v>
      </c>
      <c r="K4584" s="1352" t="s">
        <v>2354</v>
      </c>
      <c r="L4584" s="1352" t="s">
        <v>13731</v>
      </c>
      <c r="M4584" s="1345" t="s">
        <v>4206</v>
      </c>
      <c r="N4584" s="1346" t="s">
        <v>1830</v>
      </c>
      <c r="O4584" s="1347"/>
      <c r="P4584" s="117" t="str">
        <f t="shared" si="35"/>
        <v>2902</v>
      </c>
      <c r="Q4584" s="117"/>
      <c r="R4584" s="1348">
        <v>290201115</v>
      </c>
      <c r="S4584" s="321"/>
      <c r="T4584" s="321"/>
    </row>
    <row r="4585" spans="1:20" ht="34.5" hidden="1" customHeight="1">
      <c r="A4585" s="1348">
        <v>290201116</v>
      </c>
      <c r="B4585" s="1339" t="str">
        <f t="shared" si="34"/>
        <v>2902</v>
      </c>
      <c r="C4585" s="1349" t="s">
        <v>2534</v>
      </c>
      <c r="D4585" s="1350">
        <v>1</v>
      </c>
      <c r="E4585" s="293" t="s">
        <v>13732</v>
      </c>
      <c r="F4585" s="1352" t="s">
        <v>13733</v>
      </c>
      <c r="G4585" s="1351">
        <v>44308</v>
      </c>
      <c r="H4585" s="1348" t="s">
        <v>2252</v>
      </c>
      <c r="I4585" s="1348">
        <v>1534</v>
      </c>
      <c r="J4585" s="1351">
        <v>42572</v>
      </c>
      <c r="K4585" s="1352" t="s">
        <v>2354</v>
      </c>
      <c r="L4585" s="1352" t="s">
        <v>13734</v>
      </c>
      <c r="M4585" s="1345" t="s">
        <v>1830</v>
      </c>
      <c r="N4585" s="1346" t="s">
        <v>1830</v>
      </c>
      <c r="O4585" s="1347"/>
      <c r="P4585" s="117" t="str">
        <f t="shared" si="35"/>
        <v>2902</v>
      </c>
      <c r="Q4585" s="117"/>
      <c r="R4585" s="1348">
        <v>290201116</v>
      </c>
      <c r="S4585" s="321"/>
      <c r="T4585" s="321"/>
    </row>
    <row r="4586" spans="1:20" ht="34.5" hidden="1" customHeight="1">
      <c r="A4586" s="1348">
        <v>290201116</v>
      </c>
      <c r="B4586" s="1339" t="str">
        <f t="shared" si="34"/>
        <v>2902</v>
      </c>
      <c r="C4586" s="1349" t="s">
        <v>2534</v>
      </c>
      <c r="D4586" s="1350">
        <v>2</v>
      </c>
      <c r="E4586" s="293" t="s">
        <v>13735</v>
      </c>
      <c r="F4586" s="1352" t="s">
        <v>13736</v>
      </c>
      <c r="G4586" s="1356">
        <v>45622</v>
      </c>
      <c r="H4586" s="1348" t="s">
        <v>2353</v>
      </c>
      <c r="I4586" s="1348">
        <v>1574</v>
      </c>
      <c r="J4586" s="1356">
        <v>43944</v>
      </c>
      <c r="K4586" s="1352" t="s">
        <v>2354</v>
      </c>
      <c r="L4586" s="1353"/>
      <c r="M4586" s="1345" t="s">
        <v>1830</v>
      </c>
      <c r="N4586" s="1346" t="s">
        <v>1830</v>
      </c>
      <c r="O4586" s="1347"/>
      <c r="P4586" s="117" t="str">
        <f t="shared" si="35"/>
        <v>2902</v>
      </c>
      <c r="Q4586" s="117"/>
      <c r="R4586" s="1348">
        <v>290201116</v>
      </c>
      <c r="S4586" s="321"/>
      <c r="T4586" s="321"/>
    </row>
    <row r="4587" spans="1:20" ht="34.5" hidden="1" customHeight="1">
      <c r="A4587" s="1348">
        <v>290201117</v>
      </c>
      <c r="B4587" s="1339" t="str">
        <f t="shared" si="34"/>
        <v>2902</v>
      </c>
      <c r="C4587" s="1349" t="s">
        <v>2534</v>
      </c>
      <c r="D4587" s="1350">
        <v>1</v>
      </c>
      <c r="E4587" s="293" t="s">
        <v>13737</v>
      </c>
      <c r="F4587" s="1352" t="s">
        <v>13738</v>
      </c>
      <c r="G4587" s="1356">
        <v>45291</v>
      </c>
      <c r="H4587" s="1348" t="s">
        <v>2353</v>
      </c>
      <c r="I4587" s="1348">
        <v>1535</v>
      </c>
      <c r="J4587" s="1351">
        <v>42612</v>
      </c>
      <c r="K4587" s="1352" t="s">
        <v>2354</v>
      </c>
      <c r="L4587" s="1352"/>
      <c r="M4587" s="1345" t="s">
        <v>1830</v>
      </c>
      <c r="N4587" s="1346" t="s">
        <v>1830</v>
      </c>
      <c r="O4587" s="1347" t="s">
        <v>1830</v>
      </c>
      <c r="P4587" s="117" t="str">
        <f t="shared" si="35"/>
        <v>2902</v>
      </c>
      <c r="Q4587" s="117"/>
      <c r="R4587" s="1348">
        <v>290201117</v>
      </c>
      <c r="S4587" s="321"/>
      <c r="T4587" s="321"/>
    </row>
    <row r="4588" spans="1:20" ht="34.5" hidden="1" customHeight="1">
      <c r="A4588" s="1348">
        <v>290201117</v>
      </c>
      <c r="B4588" s="1339" t="str">
        <f t="shared" si="34"/>
        <v>2902</v>
      </c>
      <c r="C4588" s="1349" t="s">
        <v>2534</v>
      </c>
      <c r="D4588" s="1350">
        <v>1</v>
      </c>
      <c r="E4588" s="293" t="s">
        <v>13739</v>
      </c>
      <c r="F4588" s="1352" t="s">
        <v>13740</v>
      </c>
      <c r="G4588" s="1356">
        <v>45291</v>
      </c>
      <c r="H4588" s="1348" t="s">
        <v>2353</v>
      </c>
      <c r="I4588" s="1348">
        <v>1535</v>
      </c>
      <c r="J4588" s="1356">
        <v>42612</v>
      </c>
      <c r="K4588" s="1352" t="s">
        <v>2354</v>
      </c>
      <c r="L4588" s="1352"/>
      <c r="M4588" s="1345" t="s">
        <v>13126</v>
      </c>
      <c r="N4588" s="1346" t="s">
        <v>1830</v>
      </c>
      <c r="O4588" s="1347" t="s">
        <v>1830</v>
      </c>
      <c r="P4588" s="117" t="str">
        <f t="shared" si="35"/>
        <v>2902</v>
      </c>
      <c r="Q4588" s="117"/>
      <c r="R4588" s="1348">
        <v>290201117</v>
      </c>
      <c r="S4588" s="321"/>
      <c r="T4588" s="321"/>
    </row>
    <row r="4589" spans="1:20" ht="34.5" hidden="1" customHeight="1">
      <c r="A4589" s="1348">
        <v>290201118</v>
      </c>
      <c r="B4589" s="1339" t="str">
        <f t="shared" si="34"/>
        <v>2902</v>
      </c>
      <c r="C4589" s="1349" t="s">
        <v>2534</v>
      </c>
      <c r="D4589" s="1350">
        <v>1</v>
      </c>
      <c r="E4589" s="293" t="s">
        <v>13741</v>
      </c>
      <c r="F4589" s="1352" t="s">
        <v>13742</v>
      </c>
      <c r="G4589" s="1351">
        <v>44308</v>
      </c>
      <c r="H4589" s="1348" t="s">
        <v>2252</v>
      </c>
      <c r="I4589" s="1348">
        <v>1535</v>
      </c>
      <c r="J4589" s="1351">
        <v>42612</v>
      </c>
      <c r="K4589" s="1352" t="s">
        <v>2354</v>
      </c>
      <c r="L4589" s="1352"/>
      <c r="M4589" s="1345" t="s">
        <v>1830</v>
      </c>
      <c r="N4589" s="1346" t="s">
        <v>1830</v>
      </c>
      <c r="O4589" s="1347"/>
      <c r="P4589" s="117" t="str">
        <f t="shared" si="35"/>
        <v>2902</v>
      </c>
      <c r="Q4589" s="117"/>
      <c r="R4589" s="1348">
        <v>290201118</v>
      </c>
      <c r="S4589" s="321"/>
      <c r="T4589" s="321"/>
    </row>
    <row r="4590" spans="1:20" ht="34.5" hidden="1" customHeight="1">
      <c r="A4590" s="1348">
        <v>290201118</v>
      </c>
      <c r="B4590" s="1339" t="str">
        <f t="shared" si="34"/>
        <v>2902</v>
      </c>
      <c r="C4590" s="1349" t="s">
        <v>2534</v>
      </c>
      <c r="D4590" s="1350">
        <v>2</v>
      </c>
      <c r="E4590" s="293" t="s">
        <v>13743</v>
      </c>
      <c r="F4590" s="1352" t="s">
        <v>13744</v>
      </c>
      <c r="G4590" s="1356">
        <v>45622</v>
      </c>
      <c r="H4590" s="1348" t="s">
        <v>2353</v>
      </c>
      <c r="I4590" s="1348">
        <v>1574</v>
      </c>
      <c r="J4590" s="1356">
        <v>43944</v>
      </c>
      <c r="K4590" s="1352" t="s">
        <v>2354</v>
      </c>
      <c r="L4590" s="1352"/>
      <c r="M4590" s="1345" t="s">
        <v>1830</v>
      </c>
      <c r="N4590" s="1346" t="s">
        <v>3309</v>
      </c>
      <c r="O4590" s="1347"/>
      <c r="P4590" s="117" t="str">
        <f t="shared" si="35"/>
        <v>2902</v>
      </c>
      <c r="Q4590" s="117"/>
      <c r="R4590" s="1348">
        <v>290201118</v>
      </c>
      <c r="S4590" s="321"/>
      <c r="T4590" s="321"/>
    </row>
    <row r="4591" spans="1:20" ht="34.5" hidden="1" customHeight="1">
      <c r="A4591" s="1348">
        <v>290201119</v>
      </c>
      <c r="B4591" s="1339" t="str">
        <f t="shared" si="34"/>
        <v>2902</v>
      </c>
      <c r="C4591" s="1349" t="s">
        <v>2534</v>
      </c>
      <c r="D4591" s="1350">
        <v>1</v>
      </c>
      <c r="E4591" s="293" t="s">
        <v>13745</v>
      </c>
      <c r="F4591" s="1352" t="s">
        <v>13746</v>
      </c>
      <c r="G4591" s="1351">
        <v>44308</v>
      </c>
      <c r="H4591" s="1348" t="s">
        <v>2252</v>
      </c>
      <c r="I4591" s="1348">
        <v>1535</v>
      </c>
      <c r="J4591" s="1351">
        <v>42612</v>
      </c>
      <c r="K4591" s="1352" t="s">
        <v>2354</v>
      </c>
      <c r="L4591" s="1352"/>
      <c r="M4591" s="1345" t="s">
        <v>13126</v>
      </c>
      <c r="N4591" s="1346" t="s">
        <v>1830</v>
      </c>
      <c r="O4591" s="1347"/>
      <c r="P4591" s="117" t="str">
        <f t="shared" si="35"/>
        <v>2902</v>
      </c>
      <c r="Q4591" s="117"/>
      <c r="R4591" s="1348">
        <v>290201119</v>
      </c>
      <c r="S4591" s="321"/>
      <c r="T4591" s="321"/>
    </row>
    <row r="4592" spans="1:20" ht="34.5" hidden="1" customHeight="1">
      <c r="A4592" s="1348">
        <v>290201120</v>
      </c>
      <c r="B4592" s="1339" t="str">
        <f t="shared" si="34"/>
        <v>2902</v>
      </c>
      <c r="C4592" s="1349" t="s">
        <v>2534</v>
      </c>
      <c r="D4592" s="1350">
        <v>2</v>
      </c>
      <c r="E4592" s="293" t="s">
        <v>13747</v>
      </c>
      <c r="F4592" s="1352" t="s">
        <v>13748</v>
      </c>
      <c r="G4592" s="1356">
        <v>45641</v>
      </c>
      <c r="H4592" s="1348" t="s">
        <v>2353</v>
      </c>
      <c r="I4592" s="1348">
        <v>1574</v>
      </c>
      <c r="J4592" s="1356">
        <v>43944</v>
      </c>
      <c r="K4592" s="1352" t="s">
        <v>2354</v>
      </c>
      <c r="L4592" s="1352"/>
      <c r="M4592" s="1345" t="s">
        <v>1830</v>
      </c>
      <c r="N4592" s="1346" t="s">
        <v>1830</v>
      </c>
      <c r="O4592" s="1347"/>
      <c r="P4592" s="117" t="str">
        <f t="shared" si="35"/>
        <v>2902</v>
      </c>
      <c r="Q4592" s="117"/>
      <c r="R4592" s="1348">
        <v>290201120</v>
      </c>
      <c r="S4592" s="321"/>
      <c r="T4592" s="321"/>
    </row>
    <row r="4593" spans="1:20" ht="34.5" hidden="1" customHeight="1">
      <c r="A4593" s="1348">
        <v>290201121</v>
      </c>
      <c r="B4593" s="1339" t="str">
        <f t="shared" ref="B4593:B4847" si="36">MID(A4593,1,4)</f>
        <v>2902</v>
      </c>
      <c r="C4593" s="1349" t="s">
        <v>2534</v>
      </c>
      <c r="D4593" s="1350">
        <v>1</v>
      </c>
      <c r="E4593" s="293" t="s">
        <v>13749</v>
      </c>
      <c r="F4593" s="1352" t="s">
        <v>13750</v>
      </c>
      <c r="G4593" s="1356">
        <v>45291</v>
      </c>
      <c r="H4593" s="1348" t="s">
        <v>2353</v>
      </c>
      <c r="I4593" s="1348">
        <v>1541</v>
      </c>
      <c r="J4593" s="1351">
        <v>42718</v>
      </c>
      <c r="K4593" s="1352" t="s">
        <v>2354</v>
      </c>
      <c r="L4593" s="1352"/>
      <c r="M4593" s="1345" t="s">
        <v>1830</v>
      </c>
      <c r="N4593" s="1346" t="s">
        <v>3309</v>
      </c>
      <c r="O4593" s="1347" t="s">
        <v>13751</v>
      </c>
      <c r="P4593" s="117" t="str">
        <f t="shared" ref="P4593:P4847" si="37">MID(A4593,1,4)</f>
        <v>2902</v>
      </c>
      <c r="Q4593" s="117"/>
      <c r="R4593" s="1348">
        <v>290201121</v>
      </c>
      <c r="S4593" s="321"/>
      <c r="T4593" s="321"/>
    </row>
    <row r="4594" spans="1:20" ht="34.5" hidden="1" customHeight="1">
      <c r="A4594" s="1348">
        <v>290201122</v>
      </c>
      <c r="B4594" s="1339" t="str">
        <f t="shared" si="36"/>
        <v>2902</v>
      </c>
      <c r="C4594" s="1349" t="s">
        <v>2534</v>
      </c>
      <c r="D4594" s="1350">
        <v>1</v>
      </c>
      <c r="E4594" s="293" t="s">
        <v>13752</v>
      </c>
      <c r="F4594" s="1352" t="s">
        <v>13753</v>
      </c>
      <c r="G4594" s="1356">
        <v>45291</v>
      </c>
      <c r="H4594" s="1348" t="s">
        <v>2353</v>
      </c>
      <c r="I4594" s="1348">
        <v>1535</v>
      </c>
      <c r="J4594" s="1356">
        <v>42612</v>
      </c>
      <c r="K4594" s="1352" t="s">
        <v>2354</v>
      </c>
      <c r="L4594" s="1352"/>
      <c r="M4594" s="1345" t="s">
        <v>1830</v>
      </c>
      <c r="N4594" s="1346" t="s">
        <v>1830</v>
      </c>
      <c r="O4594" s="1347"/>
      <c r="P4594" s="117" t="str">
        <f t="shared" si="37"/>
        <v>2902</v>
      </c>
      <c r="Q4594" s="117"/>
      <c r="R4594" s="1348">
        <v>290201122</v>
      </c>
      <c r="S4594" s="321"/>
      <c r="T4594" s="321"/>
    </row>
    <row r="4595" spans="1:20" ht="34.5" hidden="1" customHeight="1">
      <c r="A4595" s="1348">
        <v>290201123</v>
      </c>
      <c r="B4595" s="1339" t="str">
        <f t="shared" si="36"/>
        <v>2902</v>
      </c>
      <c r="C4595" s="1349" t="s">
        <v>2534</v>
      </c>
      <c r="D4595" s="1350">
        <v>1</v>
      </c>
      <c r="E4595" s="293" t="s">
        <v>13754</v>
      </c>
      <c r="F4595" s="1352" t="s">
        <v>13755</v>
      </c>
      <c r="G4595" s="1351">
        <v>44308</v>
      </c>
      <c r="H4595" s="1348" t="s">
        <v>2252</v>
      </c>
      <c r="I4595" s="1348">
        <v>1535</v>
      </c>
      <c r="J4595" s="1351">
        <v>42612</v>
      </c>
      <c r="K4595" s="1352" t="s">
        <v>2354</v>
      </c>
      <c r="L4595" s="1352"/>
      <c r="M4595" s="1345" t="s">
        <v>1830</v>
      </c>
      <c r="N4595" s="1346" t="s">
        <v>13756</v>
      </c>
      <c r="O4595" s="1347"/>
      <c r="P4595" s="117" t="str">
        <f t="shared" si="37"/>
        <v>2902</v>
      </c>
      <c r="Q4595" s="117"/>
      <c r="R4595" s="1348">
        <v>290201123</v>
      </c>
      <c r="S4595" s="321"/>
      <c r="T4595" s="321"/>
    </row>
    <row r="4596" spans="1:20" ht="34.5" hidden="1" customHeight="1">
      <c r="A4596" s="1348">
        <v>290201124</v>
      </c>
      <c r="B4596" s="1339" t="str">
        <f t="shared" si="36"/>
        <v>2902</v>
      </c>
      <c r="C4596" s="1349" t="s">
        <v>2534</v>
      </c>
      <c r="D4596" s="1350">
        <v>2</v>
      </c>
      <c r="E4596" s="293" t="s">
        <v>13757</v>
      </c>
      <c r="F4596" s="1352" t="s">
        <v>13758</v>
      </c>
      <c r="G4596" s="1356">
        <v>45622</v>
      </c>
      <c r="H4596" s="1348" t="s">
        <v>2353</v>
      </c>
      <c r="I4596" s="1348">
        <v>1574</v>
      </c>
      <c r="J4596" s="1356">
        <v>43944</v>
      </c>
      <c r="K4596" s="1352" t="s">
        <v>2354</v>
      </c>
      <c r="L4596" s="1353"/>
      <c r="M4596" s="1345" t="s">
        <v>1830</v>
      </c>
      <c r="N4596" s="1346" t="s">
        <v>1830</v>
      </c>
      <c r="O4596" s="1347"/>
      <c r="P4596" s="117" t="str">
        <f t="shared" si="37"/>
        <v>2902</v>
      </c>
      <c r="Q4596" s="117"/>
      <c r="R4596" s="1348">
        <v>290201124</v>
      </c>
      <c r="S4596" s="321"/>
      <c r="T4596" s="321"/>
    </row>
    <row r="4597" spans="1:20" ht="34.5" hidden="1" customHeight="1">
      <c r="A4597" s="1348">
        <v>290201125</v>
      </c>
      <c r="B4597" s="1339" t="str">
        <f t="shared" si="36"/>
        <v>2902</v>
      </c>
      <c r="C4597" s="1349" t="s">
        <v>2534</v>
      </c>
      <c r="D4597" s="1350">
        <v>1</v>
      </c>
      <c r="E4597" s="293" t="s">
        <v>13759</v>
      </c>
      <c r="F4597" s="1352" t="s">
        <v>13760</v>
      </c>
      <c r="G4597" s="1356">
        <v>45291</v>
      </c>
      <c r="H4597" s="1348" t="s">
        <v>2353</v>
      </c>
      <c r="I4597" s="1348">
        <v>1541</v>
      </c>
      <c r="J4597" s="1351">
        <v>42718</v>
      </c>
      <c r="K4597" s="1352" t="s">
        <v>2354</v>
      </c>
      <c r="L4597" s="1352"/>
      <c r="M4597" s="1345" t="s">
        <v>1830</v>
      </c>
      <c r="N4597" s="1346" t="s">
        <v>13756</v>
      </c>
      <c r="O4597" s="1347"/>
      <c r="P4597" s="117" t="str">
        <f t="shared" si="37"/>
        <v>2902</v>
      </c>
      <c r="Q4597" s="117"/>
      <c r="R4597" s="1348">
        <v>290201125</v>
      </c>
      <c r="S4597" s="321"/>
      <c r="T4597" s="321"/>
    </row>
    <row r="4598" spans="1:20" ht="34.5" hidden="1" customHeight="1">
      <c r="A4598" s="1348">
        <v>290201126</v>
      </c>
      <c r="B4598" s="1339" t="str">
        <f t="shared" si="36"/>
        <v>2902</v>
      </c>
      <c r="C4598" s="1349" t="s">
        <v>2534</v>
      </c>
      <c r="D4598" s="1350">
        <v>1</v>
      </c>
      <c r="E4598" s="293" t="s">
        <v>13761</v>
      </c>
      <c r="F4598" s="1352" t="s">
        <v>13762</v>
      </c>
      <c r="G4598" s="1356">
        <v>45291</v>
      </c>
      <c r="H4598" s="1348" t="s">
        <v>2353</v>
      </c>
      <c r="I4598" s="1348">
        <v>1541</v>
      </c>
      <c r="J4598" s="1351">
        <v>42718</v>
      </c>
      <c r="K4598" s="1352" t="s">
        <v>2354</v>
      </c>
      <c r="L4598" s="1353"/>
      <c r="M4598" s="1345" t="s">
        <v>1830</v>
      </c>
      <c r="N4598" s="1346" t="s">
        <v>1830</v>
      </c>
      <c r="O4598" s="1347" t="s">
        <v>1830</v>
      </c>
      <c r="P4598" s="117" t="str">
        <f t="shared" si="37"/>
        <v>2902</v>
      </c>
      <c r="Q4598" s="117"/>
      <c r="R4598" s="1348">
        <v>290201126</v>
      </c>
      <c r="S4598" s="321"/>
      <c r="T4598" s="321"/>
    </row>
    <row r="4599" spans="1:20" ht="34.5" hidden="1" customHeight="1">
      <c r="A4599" s="1348">
        <v>290201127</v>
      </c>
      <c r="B4599" s="1339" t="str">
        <f t="shared" si="36"/>
        <v>2902</v>
      </c>
      <c r="C4599" s="1349" t="s">
        <v>2534</v>
      </c>
      <c r="D4599" s="1350">
        <v>1</v>
      </c>
      <c r="E4599" s="293" t="s">
        <v>13763</v>
      </c>
      <c r="F4599" s="1352" t="s">
        <v>13764</v>
      </c>
      <c r="G4599" s="1356">
        <v>45291</v>
      </c>
      <c r="H4599" s="1348" t="s">
        <v>2353</v>
      </c>
      <c r="I4599" s="1348">
        <v>1541</v>
      </c>
      <c r="J4599" s="1351">
        <v>42718</v>
      </c>
      <c r="K4599" s="1352" t="s">
        <v>2354</v>
      </c>
      <c r="L4599" s="1352"/>
      <c r="M4599" s="1345" t="s">
        <v>1830</v>
      </c>
      <c r="N4599" s="1346" t="s">
        <v>13756</v>
      </c>
      <c r="O4599" s="1347" t="s">
        <v>1830</v>
      </c>
      <c r="P4599" s="117" t="str">
        <f t="shared" si="37"/>
        <v>2902</v>
      </c>
      <c r="Q4599" s="117"/>
      <c r="R4599" s="1348">
        <v>290201127</v>
      </c>
      <c r="S4599" s="321"/>
      <c r="T4599" s="321"/>
    </row>
    <row r="4600" spans="1:20" ht="34.5" hidden="1" customHeight="1">
      <c r="A4600" s="1348">
        <v>290201128</v>
      </c>
      <c r="B4600" s="1339" t="str">
        <f t="shared" si="36"/>
        <v>2902</v>
      </c>
      <c r="C4600" s="1349" t="s">
        <v>2534</v>
      </c>
      <c r="D4600" s="1350">
        <v>1</v>
      </c>
      <c r="E4600" s="293" t="s">
        <v>13765</v>
      </c>
      <c r="F4600" s="1352" t="s">
        <v>13766</v>
      </c>
      <c r="G4600" s="1356">
        <v>45291</v>
      </c>
      <c r="H4600" s="1348" t="s">
        <v>2353</v>
      </c>
      <c r="I4600" s="1348">
        <v>1541</v>
      </c>
      <c r="J4600" s="1351">
        <v>42718</v>
      </c>
      <c r="K4600" s="1352" t="s">
        <v>2354</v>
      </c>
      <c r="L4600" s="1353"/>
      <c r="M4600" s="1345" t="s">
        <v>1830</v>
      </c>
      <c r="N4600" s="1346" t="s">
        <v>1830</v>
      </c>
      <c r="O4600" s="1347" t="s">
        <v>1830</v>
      </c>
      <c r="P4600" s="117" t="str">
        <f t="shared" si="37"/>
        <v>2902</v>
      </c>
      <c r="Q4600" s="117"/>
      <c r="R4600" s="1348">
        <v>290201128</v>
      </c>
      <c r="S4600" s="321"/>
      <c r="T4600" s="321"/>
    </row>
    <row r="4601" spans="1:20" ht="34.5" hidden="1" customHeight="1">
      <c r="A4601" s="1348">
        <v>290201129</v>
      </c>
      <c r="B4601" s="1339" t="str">
        <f t="shared" si="36"/>
        <v>2902</v>
      </c>
      <c r="C4601" s="1349" t="s">
        <v>2534</v>
      </c>
      <c r="D4601" s="1350">
        <v>1</v>
      </c>
      <c r="E4601" s="293" t="s">
        <v>13767</v>
      </c>
      <c r="F4601" s="1352" t="s">
        <v>13768</v>
      </c>
      <c r="G4601" s="1356">
        <v>45488</v>
      </c>
      <c r="H4601" s="1348" t="s">
        <v>2353</v>
      </c>
      <c r="I4601" s="1348">
        <v>1548</v>
      </c>
      <c r="J4601" s="1351">
        <v>42996</v>
      </c>
      <c r="K4601" s="1352" t="s">
        <v>2354</v>
      </c>
      <c r="L4601" s="1352" t="s">
        <v>13769</v>
      </c>
      <c r="M4601" s="1345" t="s">
        <v>1830</v>
      </c>
      <c r="N4601" s="1346" t="s">
        <v>13756</v>
      </c>
      <c r="O4601" s="1347"/>
      <c r="P4601" s="117" t="str">
        <f t="shared" si="37"/>
        <v>2902</v>
      </c>
      <c r="Q4601" s="117"/>
      <c r="R4601" s="1348">
        <v>290201129</v>
      </c>
      <c r="S4601" s="321"/>
      <c r="T4601" s="321"/>
    </row>
    <row r="4602" spans="1:20" ht="34.5" hidden="1" customHeight="1">
      <c r="A4602" s="1348">
        <v>290201130</v>
      </c>
      <c r="B4602" s="1339" t="str">
        <f t="shared" si="36"/>
        <v>2902</v>
      </c>
      <c r="C4602" s="1349" t="s">
        <v>2534</v>
      </c>
      <c r="D4602" s="1350">
        <v>1</v>
      </c>
      <c r="E4602" s="293" t="s">
        <v>13770</v>
      </c>
      <c r="F4602" s="1352" t="s">
        <v>13771</v>
      </c>
      <c r="G4602" s="1356">
        <v>45291</v>
      </c>
      <c r="H4602" s="1348" t="s">
        <v>2353</v>
      </c>
      <c r="I4602" s="1348">
        <v>1549</v>
      </c>
      <c r="J4602" s="1351">
        <v>43027</v>
      </c>
      <c r="K4602" s="1352" t="s">
        <v>2354</v>
      </c>
      <c r="L4602" s="1352" t="s">
        <v>13772</v>
      </c>
      <c r="M4602" s="1345" t="s">
        <v>1830</v>
      </c>
      <c r="N4602" s="1346" t="s">
        <v>1830</v>
      </c>
      <c r="O4602" s="1347" t="s">
        <v>1830</v>
      </c>
      <c r="P4602" s="117" t="str">
        <f t="shared" si="37"/>
        <v>2902</v>
      </c>
      <c r="Q4602" s="117"/>
      <c r="R4602" s="1348">
        <v>290201130</v>
      </c>
      <c r="S4602" s="321"/>
      <c r="T4602" s="321"/>
    </row>
    <row r="4603" spans="1:20" ht="34.5" hidden="1" customHeight="1">
      <c r="A4603" s="1348">
        <v>290201131</v>
      </c>
      <c r="B4603" s="1339" t="str">
        <f t="shared" si="36"/>
        <v>2902</v>
      </c>
      <c r="C4603" s="1349" t="s">
        <v>2534</v>
      </c>
      <c r="D4603" s="1350">
        <v>1</v>
      </c>
      <c r="E4603" s="293" t="s">
        <v>13773</v>
      </c>
      <c r="F4603" s="1352" t="s">
        <v>13774</v>
      </c>
      <c r="G4603" s="1356">
        <v>45641</v>
      </c>
      <c r="H4603" s="1348" t="s">
        <v>2353</v>
      </c>
      <c r="I4603" s="1348">
        <v>1574</v>
      </c>
      <c r="J4603" s="1351">
        <v>43944</v>
      </c>
      <c r="K4603" s="1352" t="s">
        <v>2354</v>
      </c>
      <c r="L4603" s="1353"/>
      <c r="M4603" s="1345" t="s">
        <v>1830</v>
      </c>
      <c r="N4603" s="1346" t="s">
        <v>13756</v>
      </c>
      <c r="O4603" s="1347"/>
      <c r="P4603" s="117" t="str">
        <f t="shared" si="37"/>
        <v>2902</v>
      </c>
      <c r="Q4603" s="117"/>
      <c r="R4603" s="1348">
        <v>290201131</v>
      </c>
      <c r="S4603" s="321"/>
      <c r="T4603" s="321"/>
    </row>
    <row r="4604" spans="1:20" ht="34.5" hidden="1" customHeight="1">
      <c r="A4604" s="1348">
        <v>290201132</v>
      </c>
      <c r="B4604" s="1339" t="str">
        <f t="shared" si="36"/>
        <v>2902</v>
      </c>
      <c r="C4604" s="1349" t="s">
        <v>2534</v>
      </c>
      <c r="D4604" s="1350">
        <v>1</v>
      </c>
      <c r="E4604" s="293" t="s">
        <v>13775</v>
      </c>
      <c r="F4604" s="1352" t="s">
        <v>13776</v>
      </c>
      <c r="G4604" s="1351">
        <v>46004</v>
      </c>
      <c r="H4604" s="1348" t="s">
        <v>2353</v>
      </c>
      <c r="I4604" s="1348">
        <v>1581</v>
      </c>
      <c r="J4604" s="1351">
        <v>44244</v>
      </c>
      <c r="K4604" s="1352" t="s">
        <v>2354</v>
      </c>
      <c r="L4604" s="1353"/>
      <c r="M4604" s="1345" t="s">
        <v>1830</v>
      </c>
      <c r="N4604" s="1346" t="s">
        <v>1830</v>
      </c>
      <c r="O4604" s="1347"/>
      <c r="P4604" s="117" t="str">
        <f t="shared" si="37"/>
        <v>2902</v>
      </c>
      <c r="Q4604" s="117"/>
      <c r="R4604" s="1348">
        <v>290201132</v>
      </c>
      <c r="S4604" s="321"/>
      <c r="T4604" s="321"/>
    </row>
    <row r="4605" spans="1:20" ht="34.5" hidden="1" customHeight="1">
      <c r="A4605" s="1348">
        <v>290201133</v>
      </c>
      <c r="B4605" s="1339" t="str">
        <f t="shared" si="36"/>
        <v>2902</v>
      </c>
      <c r="C4605" s="1349" t="s">
        <v>2534</v>
      </c>
      <c r="D4605" s="1350">
        <v>1</v>
      </c>
      <c r="E4605" s="293" t="s">
        <v>13777</v>
      </c>
      <c r="F4605" s="1352" t="s">
        <v>13778</v>
      </c>
      <c r="G4605" s="1356">
        <v>46004</v>
      </c>
      <c r="H4605" s="1348" t="s">
        <v>2353</v>
      </c>
      <c r="I4605" s="1348">
        <v>1581</v>
      </c>
      <c r="J4605" s="1351">
        <v>44244</v>
      </c>
      <c r="K4605" s="1352" t="s">
        <v>2354</v>
      </c>
      <c r="L4605" s="1352"/>
      <c r="M4605" s="1345" t="s">
        <v>1830</v>
      </c>
      <c r="N4605" s="1346" t="s">
        <v>13756</v>
      </c>
      <c r="O4605" s="1347"/>
      <c r="P4605" s="117" t="str">
        <f t="shared" si="37"/>
        <v>2902</v>
      </c>
      <c r="Q4605" s="117"/>
      <c r="R4605" s="1348">
        <v>290201133</v>
      </c>
      <c r="S4605" s="321"/>
      <c r="T4605" s="321"/>
    </row>
    <row r="4606" spans="1:20" ht="34.5" hidden="1" customHeight="1">
      <c r="A4606" s="1348">
        <v>290201134</v>
      </c>
      <c r="B4606" s="1339" t="str">
        <f t="shared" si="36"/>
        <v>2902</v>
      </c>
      <c r="C4606" s="1349" t="s">
        <v>2534</v>
      </c>
      <c r="D4606" s="1350">
        <v>1</v>
      </c>
      <c r="E4606" s="293" t="s">
        <v>13779</v>
      </c>
      <c r="F4606" s="1352" t="s">
        <v>13780</v>
      </c>
      <c r="G4606" s="1351">
        <v>46475</v>
      </c>
      <c r="H4606" s="1348" t="s">
        <v>2353</v>
      </c>
      <c r="I4606" s="1348">
        <v>1595</v>
      </c>
      <c r="J4606" s="1351">
        <v>44649</v>
      </c>
      <c r="K4606" s="1352" t="s">
        <v>2354</v>
      </c>
      <c r="L4606" s="1353"/>
      <c r="M4606" s="1345" t="s">
        <v>13167</v>
      </c>
      <c r="N4606" s="1346" t="s">
        <v>1830</v>
      </c>
      <c r="O4606" s="1347"/>
      <c r="P4606" s="117" t="str">
        <f t="shared" si="37"/>
        <v>2902</v>
      </c>
      <c r="Q4606" s="117"/>
      <c r="R4606" s="1348">
        <v>290201134</v>
      </c>
      <c r="S4606" s="321"/>
      <c r="T4606" s="321"/>
    </row>
    <row r="4607" spans="1:20" ht="34.5" hidden="1" customHeight="1">
      <c r="A4607" s="1348">
        <v>290201135</v>
      </c>
      <c r="B4607" s="1339" t="str">
        <f t="shared" si="36"/>
        <v>2902</v>
      </c>
      <c r="C4607" s="1349" t="s">
        <v>2534</v>
      </c>
      <c r="D4607" s="1350">
        <v>1</v>
      </c>
      <c r="E4607" s="293" t="s">
        <v>13781</v>
      </c>
      <c r="F4607" s="1352" t="s">
        <v>13782</v>
      </c>
      <c r="G4607" s="1356">
        <v>46475</v>
      </c>
      <c r="H4607" s="1348" t="s">
        <v>2353</v>
      </c>
      <c r="I4607" s="1348">
        <v>1595</v>
      </c>
      <c r="J4607" s="1351">
        <v>44649</v>
      </c>
      <c r="K4607" s="1352" t="s">
        <v>2354</v>
      </c>
      <c r="L4607" s="1353"/>
      <c r="M4607" s="1345" t="s">
        <v>13167</v>
      </c>
      <c r="N4607" s="1346" t="s">
        <v>1830</v>
      </c>
      <c r="O4607" s="1347"/>
      <c r="P4607" s="117" t="str">
        <f t="shared" si="37"/>
        <v>2902</v>
      </c>
      <c r="Q4607" s="117"/>
      <c r="R4607" s="1348">
        <v>290201135</v>
      </c>
      <c r="S4607" s="321"/>
      <c r="T4607" s="321"/>
    </row>
    <row r="4608" spans="1:20" ht="34.5" hidden="1" customHeight="1">
      <c r="A4608" s="1348">
        <v>290201136</v>
      </c>
      <c r="B4608" s="1339" t="str">
        <f t="shared" si="36"/>
        <v>2902</v>
      </c>
      <c r="C4608" s="1349" t="s">
        <v>2534</v>
      </c>
      <c r="D4608" s="1350">
        <v>1</v>
      </c>
      <c r="E4608" s="293" t="s">
        <v>13783</v>
      </c>
      <c r="F4608" s="1352" t="s">
        <v>13784</v>
      </c>
      <c r="G4608" s="1351">
        <v>46475</v>
      </c>
      <c r="H4608" s="1348" t="s">
        <v>2353</v>
      </c>
      <c r="I4608" s="1348">
        <v>1595</v>
      </c>
      <c r="J4608" s="1351">
        <v>44649</v>
      </c>
      <c r="K4608" s="1352" t="s">
        <v>2354</v>
      </c>
      <c r="L4608" s="1353"/>
      <c r="M4608" s="1345" t="s">
        <v>13785</v>
      </c>
      <c r="N4608" s="1346" t="s">
        <v>1830</v>
      </c>
      <c r="O4608" s="1347"/>
      <c r="P4608" s="117" t="str">
        <f t="shared" si="37"/>
        <v>2902</v>
      </c>
      <c r="Q4608" s="117"/>
      <c r="R4608" s="1348">
        <v>290201136</v>
      </c>
      <c r="S4608" s="321"/>
      <c r="T4608" s="321"/>
    </row>
    <row r="4609" spans="1:20" ht="34.5" hidden="1" customHeight="1">
      <c r="A4609" s="1348">
        <v>290201137</v>
      </c>
      <c r="B4609" s="1339" t="str">
        <f t="shared" si="36"/>
        <v>2902</v>
      </c>
      <c r="C4609" s="1349" t="s">
        <v>2534</v>
      </c>
      <c r="D4609" s="1350">
        <v>1</v>
      </c>
      <c r="E4609" s="293" t="s">
        <v>13786</v>
      </c>
      <c r="F4609" s="1352" t="s">
        <v>13787</v>
      </c>
      <c r="G4609" s="1356">
        <v>46475</v>
      </c>
      <c r="H4609" s="1348" t="s">
        <v>2353</v>
      </c>
      <c r="I4609" s="1348">
        <v>1595</v>
      </c>
      <c r="J4609" s="1351">
        <v>44649</v>
      </c>
      <c r="K4609" s="1352" t="s">
        <v>2354</v>
      </c>
      <c r="L4609" s="1353"/>
      <c r="M4609" s="1345" t="s">
        <v>1830</v>
      </c>
      <c r="N4609" s="1346" t="s">
        <v>1830</v>
      </c>
      <c r="O4609" s="1347"/>
      <c r="P4609" s="117" t="str">
        <f t="shared" si="37"/>
        <v>2902</v>
      </c>
      <c r="Q4609" s="117"/>
      <c r="R4609" s="1348">
        <v>290201137</v>
      </c>
      <c r="S4609" s="321"/>
      <c r="T4609" s="321"/>
    </row>
    <row r="4610" spans="1:20" ht="34.5" hidden="1" customHeight="1">
      <c r="A4610" s="1348">
        <v>290201138</v>
      </c>
      <c r="B4610" s="1339" t="str">
        <f t="shared" si="36"/>
        <v>2902</v>
      </c>
      <c r="C4610" s="1349" t="s">
        <v>2534</v>
      </c>
      <c r="D4610" s="1350">
        <v>1</v>
      </c>
      <c r="E4610" s="293" t="s">
        <v>13788</v>
      </c>
      <c r="F4610" s="1352" t="s">
        <v>13789</v>
      </c>
      <c r="G4610" s="1351">
        <v>46568</v>
      </c>
      <c r="H4610" s="1348" t="s">
        <v>2353</v>
      </c>
      <c r="I4610" s="1348">
        <v>1596</v>
      </c>
      <c r="J4610" s="1351">
        <v>44740</v>
      </c>
      <c r="K4610" s="1352" t="s">
        <v>2354</v>
      </c>
      <c r="L4610" s="1352"/>
      <c r="M4610" s="1345" t="s">
        <v>1830</v>
      </c>
      <c r="N4610" s="1346" t="s">
        <v>3309</v>
      </c>
      <c r="O4610" s="1347"/>
      <c r="P4610" s="117" t="str">
        <f t="shared" si="37"/>
        <v>2902</v>
      </c>
      <c r="Q4610" s="117"/>
      <c r="R4610" s="1348">
        <v>290201138</v>
      </c>
      <c r="S4610" s="321"/>
      <c r="T4610" s="321"/>
    </row>
    <row r="4611" spans="1:20" ht="34.5" hidden="1" customHeight="1">
      <c r="A4611" s="1348">
        <v>290201139</v>
      </c>
      <c r="B4611" s="1339" t="str">
        <f t="shared" si="36"/>
        <v>2902</v>
      </c>
      <c r="C4611" s="1349" t="s">
        <v>2538</v>
      </c>
      <c r="D4611" s="1350">
        <v>1</v>
      </c>
      <c r="E4611" s="293" t="s">
        <v>13790</v>
      </c>
      <c r="F4611" s="1352" t="s">
        <v>13791</v>
      </c>
      <c r="G4611" s="1356">
        <v>40908</v>
      </c>
      <c r="H4611" s="1348" t="s">
        <v>2252</v>
      </c>
      <c r="I4611" s="1348">
        <v>1357</v>
      </c>
      <c r="J4611" s="1351">
        <v>39338</v>
      </c>
      <c r="K4611" s="1352" t="s">
        <v>2253</v>
      </c>
      <c r="L4611" s="1352" t="s">
        <v>13792</v>
      </c>
      <c r="M4611" s="1345" t="s">
        <v>1830</v>
      </c>
      <c r="N4611" s="1346" t="s">
        <v>13793</v>
      </c>
      <c r="O4611" s="1347"/>
      <c r="P4611" s="117" t="str">
        <f t="shared" si="37"/>
        <v>2902</v>
      </c>
      <c r="Q4611" s="117"/>
      <c r="R4611" s="1348">
        <v>290201139</v>
      </c>
      <c r="S4611" s="321"/>
      <c r="T4611" s="321"/>
    </row>
    <row r="4612" spans="1:20" ht="34.5" hidden="1" customHeight="1">
      <c r="A4612" s="1348">
        <v>290201140</v>
      </c>
      <c r="B4612" s="1339" t="str">
        <f t="shared" si="36"/>
        <v>2902</v>
      </c>
      <c r="C4612" s="1349" t="s">
        <v>2538</v>
      </c>
      <c r="D4612" s="1350">
        <v>1</v>
      </c>
      <c r="E4612" s="293" t="s">
        <v>13794</v>
      </c>
      <c r="F4612" s="1352" t="s">
        <v>13795</v>
      </c>
      <c r="G4612" s="1356">
        <v>40908</v>
      </c>
      <c r="H4612" s="1348" t="s">
        <v>2252</v>
      </c>
      <c r="I4612" s="1348">
        <v>1357</v>
      </c>
      <c r="J4612" s="1356">
        <v>39338</v>
      </c>
      <c r="K4612" s="1352" t="s">
        <v>2253</v>
      </c>
      <c r="L4612" s="1352" t="s">
        <v>13796</v>
      </c>
      <c r="M4612" s="1345" t="s">
        <v>13797</v>
      </c>
      <c r="N4612" s="1346" t="s">
        <v>1830</v>
      </c>
      <c r="O4612" s="1347"/>
      <c r="P4612" s="117" t="str">
        <f t="shared" si="37"/>
        <v>2902</v>
      </c>
      <c r="Q4612" s="117"/>
      <c r="R4612" s="1348">
        <v>290201140</v>
      </c>
      <c r="S4612" s="321"/>
      <c r="T4612" s="321"/>
    </row>
    <row r="4613" spans="1:20" ht="34.5" hidden="1" customHeight="1">
      <c r="A4613" s="1348">
        <v>290201141</v>
      </c>
      <c r="B4613" s="1339" t="str">
        <f t="shared" si="36"/>
        <v>2902</v>
      </c>
      <c r="C4613" s="1349" t="s">
        <v>2538</v>
      </c>
      <c r="D4613" s="1350">
        <v>1</v>
      </c>
      <c r="E4613" s="293" t="s">
        <v>13798</v>
      </c>
      <c r="F4613" s="1352" t="s">
        <v>13799</v>
      </c>
      <c r="G4613" s="1351">
        <v>40908</v>
      </c>
      <c r="H4613" s="1348" t="s">
        <v>2252</v>
      </c>
      <c r="I4613" s="1348">
        <v>1357</v>
      </c>
      <c r="J4613" s="1351">
        <v>39338</v>
      </c>
      <c r="K4613" s="1352" t="s">
        <v>2253</v>
      </c>
      <c r="L4613" s="1352" t="s">
        <v>13800</v>
      </c>
      <c r="M4613" s="1345" t="s">
        <v>1830</v>
      </c>
      <c r="N4613" s="1346" t="s">
        <v>13801</v>
      </c>
      <c r="O4613" s="1347"/>
      <c r="P4613" s="117" t="str">
        <f t="shared" si="37"/>
        <v>2902</v>
      </c>
      <c r="Q4613" s="117"/>
      <c r="R4613" s="1348">
        <v>290201141</v>
      </c>
      <c r="S4613" s="321"/>
      <c r="T4613" s="321"/>
    </row>
    <row r="4614" spans="1:20" ht="34.5" hidden="1" customHeight="1">
      <c r="A4614" s="1348">
        <v>290201142</v>
      </c>
      <c r="B4614" s="1339" t="str">
        <f t="shared" si="36"/>
        <v>2902</v>
      </c>
      <c r="C4614" s="1349" t="s">
        <v>2538</v>
      </c>
      <c r="D4614" s="1350">
        <v>2</v>
      </c>
      <c r="E4614" s="293" t="s">
        <v>13802</v>
      </c>
      <c r="F4614" s="1352" t="s">
        <v>13803</v>
      </c>
      <c r="G4614" s="1356">
        <v>42585</v>
      </c>
      <c r="H4614" s="1348" t="s">
        <v>2252</v>
      </c>
      <c r="I4614" s="1348">
        <v>1461</v>
      </c>
      <c r="J4614" s="1351">
        <v>41123</v>
      </c>
      <c r="K4614" s="1352" t="s">
        <v>2253</v>
      </c>
      <c r="L4614" s="1352"/>
      <c r="M4614" s="1345" t="s">
        <v>1830</v>
      </c>
      <c r="N4614" s="1346" t="s">
        <v>1830</v>
      </c>
      <c r="O4614" s="1347"/>
      <c r="P4614" s="117" t="str">
        <f t="shared" si="37"/>
        <v>2902</v>
      </c>
      <c r="Q4614" s="117"/>
      <c r="R4614" s="1348">
        <v>290201142</v>
      </c>
      <c r="S4614" s="321"/>
      <c r="T4614" s="321"/>
    </row>
    <row r="4615" spans="1:20" ht="34.5" hidden="1" customHeight="1">
      <c r="A4615" s="1348">
        <v>290201143</v>
      </c>
      <c r="B4615" s="1339" t="str">
        <f t="shared" si="36"/>
        <v>2902</v>
      </c>
      <c r="C4615" s="1349" t="s">
        <v>2538</v>
      </c>
      <c r="D4615" s="1350">
        <v>3</v>
      </c>
      <c r="E4615" s="293" t="s">
        <v>13804</v>
      </c>
      <c r="F4615" s="1352" t="s">
        <v>13805</v>
      </c>
      <c r="G4615" s="1351">
        <v>43626</v>
      </c>
      <c r="H4615" s="1348" t="s">
        <v>2252</v>
      </c>
      <c r="I4615" s="1348">
        <v>1503</v>
      </c>
      <c r="J4615" s="1351">
        <v>41886</v>
      </c>
      <c r="K4615" s="1352" t="s">
        <v>2253</v>
      </c>
      <c r="L4615" s="1352"/>
      <c r="M4615" s="1345" t="s">
        <v>1830</v>
      </c>
      <c r="N4615" s="1346" t="s">
        <v>1830</v>
      </c>
      <c r="O4615" s="1347"/>
      <c r="P4615" s="117" t="str">
        <f t="shared" si="37"/>
        <v>2902</v>
      </c>
      <c r="Q4615" s="117"/>
      <c r="R4615" s="1348">
        <v>290201143</v>
      </c>
      <c r="S4615" s="321"/>
      <c r="T4615" s="321"/>
    </row>
    <row r="4616" spans="1:20" ht="34.5" hidden="1" customHeight="1">
      <c r="A4616" s="1348">
        <v>290201144</v>
      </c>
      <c r="B4616" s="1339" t="str">
        <f t="shared" si="36"/>
        <v>2902</v>
      </c>
      <c r="C4616" s="1349" t="s">
        <v>2538</v>
      </c>
      <c r="D4616" s="1350">
        <v>1</v>
      </c>
      <c r="E4616" s="293" t="s">
        <v>13806</v>
      </c>
      <c r="F4616" s="1352" t="s">
        <v>13807</v>
      </c>
      <c r="G4616" s="1356">
        <v>40908</v>
      </c>
      <c r="H4616" s="1348" t="s">
        <v>2252</v>
      </c>
      <c r="I4616" s="1348">
        <v>1357</v>
      </c>
      <c r="J4616" s="1356">
        <v>39338</v>
      </c>
      <c r="K4616" s="1352" t="s">
        <v>2253</v>
      </c>
      <c r="L4616" s="1352" t="s">
        <v>13808</v>
      </c>
      <c r="M4616" s="1345" t="s">
        <v>1830</v>
      </c>
      <c r="N4616" s="1346" t="s">
        <v>1830</v>
      </c>
      <c r="O4616" s="1347"/>
      <c r="P4616" s="117" t="str">
        <f t="shared" si="37"/>
        <v>2902</v>
      </c>
      <c r="Q4616" s="117"/>
      <c r="R4616" s="1348">
        <v>290201144</v>
      </c>
      <c r="S4616" s="321"/>
      <c r="T4616" s="321"/>
    </row>
    <row r="4617" spans="1:20" ht="34.5" hidden="1" customHeight="1">
      <c r="A4617" s="1348">
        <v>290201145</v>
      </c>
      <c r="B4617" s="1339" t="str">
        <f t="shared" si="36"/>
        <v>2902</v>
      </c>
      <c r="C4617" s="1349" t="s">
        <v>2538</v>
      </c>
      <c r="D4617" s="1350">
        <v>2</v>
      </c>
      <c r="E4617" s="293" t="s">
        <v>13809</v>
      </c>
      <c r="F4617" s="1352" t="s">
        <v>13810</v>
      </c>
      <c r="G4617" s="1356">
        <v>42585</v>
      </c>
      <c r="H4617" s="1348" t="s">
        <v>2252</v>
      </c>
      <c r="I4617" s="1348">
        <v>1461</v>
      </c>
      <c r="J4617" s="1351">
        <v>41123</v>
      </c>
      <c r="K4617" s="1352" t="s">
        <v>2253</v>
      </c>
      <c r="L4617" s="1353"/>
      <c r="M4617" s="1345" t="s">
        <v>1830</v>
      </c>
      <c r="N4617" s="1346" t="s">
        <v>13811</v>
      </c>
      <c r="O4617" s="1347"/>
      <c r="P4617" s="117" t="str">
        <f t="shared" si="37"/>
        <v>2902</v>
      </c>
      <c r="Q4617" s="117"/>
      <c r="R4617" s="1348">
        <v>290201145</v>
      </c>
      <c r="S4617" s="321"/>
      <c r="T4617" s="321"/>
    </row>
    <row r="4618" spans="1:20" ht="34.5" hidden="1" customHeight="1">
      <c r="A4618" s="1348">
        <v>290201146</v>
      </c>
      <c r="B4618" s="1339" t="str">
        <f t="shared" si="36"/>
        <v>2902</v>
      </c>
      <c r="C4618" s="1349" t="s">
        <v>2538</v>
      </c>
      <c r="D4618" s="1350">
        <v>3</v>
      </c>
      <c r="E4618" s="293" t="s">
        <v>13812</v>
      </c>
      <c r="F4618" s="1352" t="s">
        <v>13813</v>
      </c>
      <c r="G4618" s="1356">
        <v>43626</v>
      </c>
      <c r="H4618" s="1348" t="s">
        <v>2252</v>
      </c>
      <c r="I4618" s="1348">
        <v>1503</v>
      </c>
      <c r="J4618" s="1356">
        <v>41886</v>
      </c>
      <c r="K4618" s="1352" t="s">
        <v>2253</v>
      </c>
      <c r="L4618" s="1353"/>
      <c r="M4618" s="1345" t="s">
        <v>1830</v>
      </c>
      <c r="N4618" s="1346" t="s">
        <v>1830</v>
      </c>
      <c r="O4618" s="1347"/>
      <c r="P4618" s="117" t="str">
        <f t="shared" si="37"/>
        <v>2902</v>
      </c>
      <c r="Q4618" s="117"/>
      <c r="R4618" s="1348">
        <v>290201146</v>
      </c>
      <c r="S4618" s="321"/>
      <c r="T4618" s="321"/>
    </row>
    <row r="4619" spans="1:20" ht="34.5" hidden="1" customHeight="1">
      <c r="A4619" s="1348">
        <v>290201147</v>
      </c>
      <c r="B4619" s="1339" t="str">
        <f t="shared" si="36"/>
        <v>2902</v>
      </c>
      <c r="C4619" s="1349" t="s">
        <v>2538</v>
      </c>
      <c r="D4619" s="1350">
        <v>1</v>
      </c>
      <c r="E4619" s="293" t="s">
        <v>13814</v>
      </c>
      <c r="F4619" s="1352" t="s">
        <v>13815</v>
      </c>
      <c r="G4619" s="1356">
        <v>40908</v>
      </c>
      <c r="H4619" s="1348" t="s">
        <v>2252</v>
      </c>
      <c r="I4619" s="1348">
        <v>1357</v>
      </c>
      <c r="J4619" s="1351">
        <v>39338</v>
      </c>
      <c r="K4619" s="1352" t="s">
        <v>2253</v>
      </c>
      <c r="L4619" s="1352" t="s">
        <v>13816</v>
      </c>
      <c r="M4619" s="1345" t="s">
        <v>13817</v>
      </c>
      <c r="N4619" s="1346" t="s">
        <v>1830</v>
      </c>
      <c r="O4619" s="1347"/>
      <c r="P4619" s="117" t="str">
        <f t="shared" si="37"/>
        <v>2902</v>
      </c>
      <c r="Q4619" s="117"/>
      <c r="R4619" s="1348">
        <v>290201147</v>
      </c>
      <c r="S4619" s="321"/>
      <c r="T4619" s="321"/>
    </row>
    <row r="4620" spans="1:20" ht="34.5" hidden="1" customHeight="1">
      <c r="A4620" s="1348">
        <v>290201148</v>
      </c>
      <c r="B4620" s="1339" t="str">
        <f t="shared" si="36"/>
        <v>2902</v>
      </c>
      <c r="C4620" s="1349" t="s">
        <v>2538</v>
      </c>
      <c r="D4620" s="1350">
        <v>2</v>
      </c>
      <c r="E4620" s="293" t="s">
        <v>13818</v>
      </c>
      <c r="F4620" s="1352" t="s">
        <v>13819</v>
      </c>
      <c r="G4620" s="1356">
        <v>42585</v>
      </c>
      <c r="H4620" s="1348" t="s">
        <v>2252</v>
      </c>
      <c r="I4620" s="1348">
        <v>1461</v>
      </c>
      <c r="J4620" s="1351">
        <v>41123</v>
      </c>
      <c r="K4620" s="1352" t="s">
        <v>2253</v>
      </c>
      <c r="L4620" s="1353"/>
      <c r="M4620" s="1345" t="s">
        <v>1830</v>
      </c>
      <c r="N4620" s="1346" t="s">
        <v>13820</v>
      </c>
      <c r="O4620" s="1347"/>
      <c r="P4620" s="117" t="str">
        <f t="shared" si="37"/>
        <v>2902</v>
      </c>
      <c r="Q4620" s="117"/>
      <c r="R4620" s="1348">
        <v>290201148</v>
      </c>
      <c r="S4620" s="321"/>
      <c r="T4620" s="321"/>
    </row>
    <row r="4621" spans="1:20" ht="34.5" hidden="1" customHeight="1">
      <c r="A4621" s="1348">
        <v>290201149</v>
      </c>
      <c r="B4621" s="1339" t="str">
        <f t="shared" si="36"/>
        <v>2902</v>
      </c>
      <c r="C4621" s="1349" t="s">
        <v>2538</v>
      </c>
      <c r="D4621" s="1350">
        <v>3</v>
      </c>
      <c r="E4621" s="293" t="s">
        <v>13821</v>
      </c>
      <c r="F4621" s="1352" t="s">
        <v>13822</v>
      </c>
      <c r="G4621" s="1356">
        <v>43626</v>
      </c>
      <c r="H4621" s="1348" t="s">
        <v>2252</v>
      </c>
      <c r="I4621" s="1348">
        <v>1503</v>
      </c>
      <c r="J4621" s="1351">
        <v>41886</v>
      </c>
      <c r="K4621" s="1352" t="s">
        <v>2253</v>
      </c>
      <c r="L4621" s="1353"/>
      <c r="M4621" s="1345" t="s">
        <v>13823</v>
      </c>
      <c r="N4621" s="1346" t="s">
        <v>1830</v>
      </c>
      <c r="O4621" s="1347"/>
      <c r="P4621" s="117" t="str">
        <f t="shared" si="37"/>
        <v>2902</v>
      </c>
      <c r="Q4621" s="117"/>
      <c r="R4621" s="1348">
        <v>290201149</v>
      </c>
      <c r="S4621" s="321"/>
      <c r="T4621" s="321"/>
    </row>
    <row r="4622" spans="1:20" ht="34.5" hidden="1" customHeight="1">
      <c r="A4622" s="1348">
        <v>290201150</v>
      </c>
      <c r="B4622" s="1339" t="str">
        <f t="shared" si="36"/>
        <v>2902</v>
      </c>
      <c r="C4622" s="1349" t="s">
        <v>2538</v>
      </c>
      <c r="D4622" s="1350">
        <v>1</v>
      </c>
      <c r="E4622" s="293" t="s">
        <v>13824</v>
      </c>
      <c r="F4622" s="1352" t="s">
        <v>13825</v>
      </c>
      <c r="G4622" s="1356">
        <v>40908</v>
      </c>
      <c r="H4622" s="1348" t="s">
        <v>2252</v>
      </c>
      <c r="I4622" s="1348">
        <v>1357</v>
      </c>
      <c r="J4622" s="1356">
        <v>39338</v>
      </c>
      <c r="K4622" s="1352" t="s">
        <v>2253</v>
      </c>
      <c r="L4622" s="1352" t="s">
        <v>13826</v>
      </c>
      <c r="M4622" s="1345" t="s">
        <v>1830</v>
      </c>
      <c r="N4622" s="1346" t="s">
        <v>13827</v>
      </c>
      <c r="O4622" s="1347"/>
      <c r="P4622" s="117" t="str">
        <f t="shared" si="37"/>
        <v>2902</v>
      </c>
      <c r="Q4622" s="117"/>
      <c r="R4622" s="1348">
        <v>290201150</v>
      </c>
      <c r="S4622" s="321"/>
      <c r="T4622" s="321"/>
    </row>
    <row r="4623" spans="1:20" ht="34.5" hidden="1" customHeight="1">
      <c r="A4623" s="1348">
        <v>290201151</v>
      </c>
      <c r="B4623" s="1339" t="str">
        <f t="shared" si="36"/>
        <v>2902</v>
      </c>
      <c r="C4623" s="1349" t="s">
        <v>2538</v>
      </c>
      <c r="D4623" s="1350">
        <v>2</v>
      </c>
      <c r="E4623" s="293" t="s">
        <v>13828</v>
      </c>
      <c r="F4623" s="1352" t="s">
        <v>13829</v>
      </c>
      <c r="G4623" s="1356">
        <v>42585</v>
      </c>
      <c r="H4623" s="1348" t="s">
        <v>2252</v>
      </c>
      <c r="I4623" s="1348">
        <v>1461</v>
      </c>
      <c r="J4623" s="1351">
        <v>41123</v>
      </c>
      <c r="K4623" s="1352" t="s">
        <v>2253</v>
      </c>
      <c r="L4623" s="1353"/>
      <c r="M4623" s="1345" t="s">
        <v>13830</v>
      </c>
      <c r="N4623" s="1346" t="s">
        <v>1830</v>
      </c>
      <c r="O4623" s="1347"/>
      <c r="P4623" s="117" t="str">
        <f t="shared" si="37"/>
        <v>2902</v>
      </c>
      <c r="Q4623" s="117"/>
      <c r="R4623" s="1348">
        <v>290201151</v>
      </c>
      <c r="S4623" s="321"/>
      <c r="T4623" s="321"/>
    </row>
    <row r="4624" spans="1:20" ht="34.5" hidden="1" customHeight="1">
      <c r="A4624" s="1348">
        <v>290201152</v>
      </c>
      <c r="B4624" s="1339" t="str">
        <f t="shared" si="36"/>
        <v>2902</v>
      </c>
      <c r="C4624" s="1349" t="s">
        <v>2538</v>
      </c>
      <c r="D4624" s="1350">
        <v>3</v>
      </c>
      <c r="E4624" s="293" t="s">
        <v>13831</v>
      </c>
      <c r="F4624" s="1352" t="s">
        <v>13832</v>
      </c>
      <c r="G4624" s="1356">
        <v>43626</v>
      </c>
      <c r="H4624" s="1348" t="s">
        <v>2252</v>
      </c>
      <c r="I4624" s="1348">
        <v>1503</v>
      </c>
      <c r="J4624" s="1351">
        <v>41886</v>
      </c>
      <c r="K4624" s="1352" t="s">
        <v>2253</v>
      </c>
      <c r="L4624" s="1352"/>
      <c r="M4624" s="1345" t="s">
        <v>1830</v>
      </c>
      <c r="N4624" s="1346" t="s">
        <v>13833</v>
      </c>
      <c r="O4624" s="1347"/>
      <c r="P4624" s="117" t="str">
        <f t="shared" si="37"/>
        <v>2902</v>
      </c>
      <c r="Q4624" s="117"/>
      <c r="R4624" s="1348">
        <v>290201152</v>
      </c>
      <c r="S4624" s="321"/>
      <c r="T4624" s="321"/>
    </row>
    <row r="4625" spans="1:20" ht="34.5" hidden="1" customHeight="1">
      <c r="A4625" s="1348">
        <v>290201153</v>
      </c>
      <c r="B4625" s="1339" t="str">
        <f t="shared" si="36"/>
        <v>2902</v>
      </c>
      <c r="C4625" s="1349" t="s">
        <v>2538</v>
      </c>
      <c r="D4625" s="1350">
        <v>1</v>
      </c>
      <c r="E4625" s="293" t="s">
        <v>13834</v>
      </c>
      <c r="F4625" s="1352" t="s">
        <v>13835</v>
      </c>
      <c r="G4625" s="1351">
        <v>40126</v>
      </c>
      <c r="H4625" s="1348" t="s">
        <v>2252</v>
      </c>
      <c r="I4625" s="1348">
        <v>1357</v>
      </c>
      <c r="J4625" s="1351">
        <v>39338</v>
      </c>
      <c r="K4625" s="1352" t="s">
        <v>2253</v>
      </c>
      <c r="L4625" s="1352" t="s">
        <v>13836</v>
      </c>
      <c r="M4625" s="1345" t="s">
        <v>1830</v>
      </c>
      <c r="N4625" s="1346" t="s">
        <v>1830</v>
      </c>
      <c r="O4625" s="1347"/>
      <c r="P4625" s="117" t="str">
        <f t="shared" si="37"/>
        <v>2902</v>
      </c>
      <c r="Q4625" s="117"/>
      <c r="R4625" s="1348">
        <v>290201153</v>
      </c>
      <c r="S4625" s="321"/>
      <c r="T4625" s="321"/>
    </row>
    <row r="4626" spans="1:20" ht="34.5" hidden="1" customHeight="1">
      <c r="A4626" s="1348">
        <v>290201154</v>
      </c>
      <c r="B4626" s="1339" t="str">
        <f t="shared" si="36"/>
        <v>2902</v>
      </c>
      <c r="C4626" s="1349" t="s">
        <v>2538</v>
      </c>
      <c r="D4626" s="1350">
        <v>2</v>
      </c>
      <c r="E4626" s="293" t="s">
        <v>13837</v>
      </c>
      <c r="F4626" s="1352" t="s">
        <v>13838</v>
      </c>
      <c r="G4626" s="1356">
        <v>42734</v>
      </c>
      <c r="H4626" s="1348" t="s">
        <v>2252</v>
      </c>
      <c r="I4626" s="1348">
        <v>1461</v>
      </c>
      <c r="J4626" s="1351">
        <v>41123</v>
      </c>
      <c r="K4626" s="1352" t="s">
        <v>2253</v>
      </c>
      <c r="L4626" s="1352"/>
      <c r="M4626" s="1345" t="s">
        <v>1830</v>
      </c>
      <c r="N4626" s="1346" t="s">
        <v>5759</v>
      </c>
      <c r="O4626" s="1347"/>
      <c r="P4626" s="117" t="str">
        <f t="shared" si="37"/>
        <v>2902</v>
      </c>
      <c r="Q4626" s="117"/>
      <c r="R4626" s="1348">
        <v>290201154</v>
      </c>
      <c r="S4626" s="321"/>
      <c r="T4626" s="321"/>
    </row>
    <row r="4627" spans="1:20" ht="34.5" hidden="1" customHeight="1">
      <c r="A4627" s="1348">
        <v>290201155</v>
      </c>
      <c r="B4627" s="1339" t="str">
        <f t="shared" si="36"/>
        <v>2902</v>
      </c>
      <c r="C4627" s="1349" t="s">
        <v>2538</v>
      </c>
      <c r="D4627" s="1350">
        <v>1</v>
      </c>
      <c r="E4627" s="293" t="s">
        <v>13839</v>
      </c>
      <c r="F4627" s="1352" t="s">
        <v>13840</v>
      </c>
      <c r="G4627" s="1356">
        <v>40908</v>
      </c>
      <c r="H4627" s="1348" t="s">
        <v>2252</v>
      </c>
      <c r="I4627" s="1348">
        <v>1357</v>
      </c>
      <c r="J4627" s="1351">
        <v>39338</v>
      </c>
      <c r="K4627" s="1352" t="s">
        <v>2253</v>
      </c>
      <c r="L4627" s="1352" t="s">
        <v>13841</v>
      </c>
      <c r="M4627" s="1345" t="s">
        <v>13842</v>
      </c>
      <c r="N4627" s="1346" t="s">
        <v>1830</v>
      </c>
      <c r="O4627" s="1347"/>
      <c r="P4627" s="117" t="str">
        <f t="shared" si="37"/>
        <v>2902</v>
      </c>
      <c r="Q4627" s="117"/>
      <c r="R4627" s="1348">
        <v>290201155</v>
      </c>
      <c r="S4627" s="321"/>
      <c r="T4627" s="321"/>
    </row>
    <row r="4628" spans="1:20" ht="34.5" hidden="1" customHeight="1">
      <c r="A4628" s="1348">
        <v>290201156</v>
      </c>
      <c r="B4628" s="1339" t="str">
        <f t="shared" si="36"/>
        <v>2902</v>
      </c>
      <c r="C4628" s="1349" t="s">
        <v>2538</v>
      </c>
      <c r="D4628" s="1350">
        <v>2</v>
      </c>
      <c r="E4628" s="293" t="s">
        <v>13843</v>
      </c>
      <c r="F4628" s="1352" t="s">
        <v>13844</v>
      </c>
      <c r="G4628" s="1351">
        <v>42734</v>
      </c>
      <c r="H4628" s="1348" t="s">
        <v>2252</v>
      </c>
      <c r="I4628" s="1348">
        <v>1461</v>
      </c>
      <c r="J4628" s="1351">
        <v>41123</v>
      </c>
      <c r="K4628" s="1352" t="s">
        <v>2253</v>
      </c>
      <c r="L4628" s="1352"/>
      <c r="M4628" s="1345" t="s">
        <v>1830</v>
      </c>
      <c r="N4628" s="1346" t="s">
        <v>13845</v>
      </c>
      <c r="O4628" s="1347"/>
      <c r="P4628" s="117" t="str">
        <f t="shared" si="37"/>
        <v>2902</v>
      </c>
      <c r="Q4628" s="117"/>
      <c r="R4628" s="1348">
        <v>290201156</v>
      </c>
      <c r="S4628" s="321"/>
      <c r="T4628" s="321"/>
    </row>
    <row r="4629" spans="1:20" ht="34.5" hidden="1" customHeight="1">
      <c r="A4629" s="1348">
        <v>290201157</v>
      </c>
      <c r="B4629" s="1339" t="str">
        <f t="shared" si="36"/>
        <v>2902</v>
      </c>
      <c r="C4629" s="1349" t="s">
        <v>2538</v>
      </c>
      <c r="D4629" s="1350">
        <v>1</v>
      </c>
      <c r="E4629" s="293" t="s">
        <v>13846</v>
      </c>
      <c r="F4629" s="1352" t="s">
        <v>13847</v>
      </c>
      <c r="G4629" s="1356">
        <v>40908</v>
      </c>
      <c r="H4629" s="1348" t="s">
        <v>2252</v>
      </c>
      <c r="I4629" s="1348">
        <v>1357</v>
      </c>
      <c r="J4629" s="1351">
        <v>39338</v>
      </c>
      <c r="K4629" s="1352" t="s">
        <v>2253</v>
      </c>
      <c r="L4629" s="1352"/>
      <c r="M4629" s="1345" t="s">
        <v>13643</v>
      </c>
      <c r="N4629" s="1346" t="s">
        <v>1830</v>
      </c>
      <c r="O4629" s="1347"/>
      <c r="P4629" s="117" t="str">
        <f t="shared" si="37"/>
        <v>2902</v>
      </c>
      <c r="Q4629" s="117"/>
      <c r="R4629" s="1348">
        <v>290201157</v>
      </c>
      <c r="S4629" s="321"/>
      <c r="T4629" s="321"/>
    </row>
    <row r="4630" spans="1:20" ht="34.5" hidden="1" customHeight="1">
      <c r="A4630" s="1348">
        <v>290201158</v>
      </c>
      <c r="B4630" s="1339" t="str">
        <f t="shared" si="36"/>
        <v>2902</v>
      </c>
      <c r="C4630" s="1349" t="s">
        <v>2538</v>
      </c>
      <c r="D4630" s="1350">
        <v>2</v>
      </c>
      <c r="E4630" s="293" t="s">
        <v>13848</v>
      </c>
      <c r="F4630" s="1352" t="s">
        <v>13849</v>
      </c>
      <c r="G4630" s="1351">
        <v>42899</v>
      </c>
      <c r="H4630" s="1348" t="s">
        <v>2252</v>
      </c>
      <c r="I4630" s="1348">
        <v>1461</v>
      </c>
      <c r="J4630" s="1351">
        <v>41123</v>
      </c>
      <c r="K4630" s="1352" t="s">
        <v>2253</v>
      </c>
      <c r="L4630" s="1352"/>
      <c r="M4630" s="1345" t="s">
        <v>1830</v>
      </c>
      <c r="N4630" s="1346" t="s">
        <v>1830</v>
      </c>
      <c r="O4630" s="1347"/>
      <c r="P4630" s="117" t="str">
        <f t="shared" si="37"/>
        <v>2902</v>
      </c>
      <c r="Q4630" s="117"/>
      <c r="R4630" s="1348">
        <v>290201158</v>
      </c>
      <c r="S4630" s="321"/>
      <c r="T4630" s="321"/>
    </row>
    <row r="4631" spans="1:20" ht="34.5" hidden="1" customHeight="1">
      <c r="A4631" s="1348">
        <v>290201159</v>
      </c>
      <c r="B4631" s="1339" t="str">
        <f t="shared" si="36"/>
        <v>2902</v>
      </c>
      <c r="C4631" s="1349" t="s">
        <v>2538</v>
      </c>
      <c r="D4631" s="1350">
        <v>1</v>
      </c>
      <c r="E4631" s="293" t="s">
        <v>13850</v>
      </c>
      <c r="F4631" s="1352" t="s">
        <v>13851</v>
      </c>
      <c r="G4631" s="1356">
        <v>40908</v>
      </c>
      <c r="H4631" s="1348" t="s">
        <v>2252</v>
      </c>
      <c r="I4631" s="1348">
        <v>1357</v>
      </c>
      <c r="J4631" s="1351">
        <v>39338</v>
      </c>
      <c r="K4631" s="1352" t="s">
        <v>2253</v>
      </c>
      <c r="L4631" s="1352" t="s">
        <v>13852</v>
      </c>
      <c r="M4631" s="1345" t="s">
        <v>1830</v>
      </c>
      <c r="N4631" s="1346" t="s">
        <v>13853</v>
      </c>
      <c r="O4631" s="1347"/>
      <c r="P4631" s="117" t="str">
        <f t="shared" si="37"/>
        <v>2902</v>
      </c>
      <c r="Q4631" s="117"/>
      <c r="R4631" s="1348">
        <v>290201159</v>
      </c>
      <c r="S4631" s="321"/>
      <c r="T4631" s="321"/>
    </row>
    <row r="4632" spans="1:20" ht="34.5" hidden="1" customHeight="1">
      <c r="A4632" s="1348">
        <v>290201160</v>
      </c>
      <c r="B4632" s="1339" t="str">
        <f t="shared" si="36"/>
        <v>2902</v>
      </c>
      <c r="C4632" s="1349" t="s">
        <v>2538</v>
      </c>
      <c r="D4632" s="1350">
        <v>2</v>
      </c>
      <c r="E4632" s="293" t="s">
        <v>13854</v>
      </c>
      <c r="F4632" s="1352" t="s">
        <v>13855</v>
      </c>
      <c r="G4632" s="1351">
        <v>43465</v>
      </c>
      <c r="H4632" s="1348" t="s">
        <v>2252</v>
      </c>
      <c r="I4632" s="1348">
        <v>1461</v>
      </c>
      <c r="J4632" s="1351">
        <v>41123</v>
      </c>
      <c r="K4632" s="1352" t="s">
        <v>2253</v>
      </c>
      <c r="L4632" s="1352"/>
      <c r="M4632" s="1345" t="s">
        <v>13856</v>
      </c>
      <c r="N4632" s="1346" t="s">
        <v>13857</v>
      </c>
      <c r="O4632" s="1347"/>
      <c r="P4632" s="117" t="str">
        <f t="shared" si="37"/>
        <v>2902</v>
      </c>
      <c r="Q4632" s="117"/>
      <c r="R4632" s="1348">
        <v>290201160</v>
      </c>
      <c r="S4632" s="321"/>
      <c r="T4632" s="321"/>
    </row>
    <row r="4633" spans="1:20" ht="34.5" hidden="1" customHeight="1">
      <c r="A4633" s="1348">
        <v>290201161</v>
      </c>
      <c r="B4633" s="1339" t="str">
        <f t="shared" si="36"/>
        <v>2902</v>
      </c>
      <c r="C4633" s="1349" t="s">
        <v>2538</v>
      </c>
      <c r="D4633" s="1350">
        <v>1</v>
      </c>
      <c r="E4633" s="293" t="s">
        <v>13858</v>
      </c>
      <c r="F4633" s="1352" t="s">
        <v>13859</v>
      </c>
      <c r="G4633" s="1351">
        <v>40908</v>
      </c>
      <c r="H4633" s="1348" t="s">
        <v>2252</v>
      </c>
      <c r="I4633" s="1348">
        <v>1357</v>
      </c>
      <c r="J4633" s="1356">
        <v>39338</v>
      </c>
      <c r="K4633" s="1352" t="s">
        <v>2253</v>
      </c>
      <c r="L4633" s="1352" t="s">
        <v>13860</v>
      </c>
      <c r="M4633" s="1345" t="s">
        <v>1830</v>
      </c>
      <c r="N4633" s="1346" t="s">
        <v>1830</v>
      </c>
      <c r="O4633" s="1347"/>
      <c r="P4633" s="117" t="str">
        <f t="shared" si="37"/>
        <v>2902</v>
      </c>
      <c r="Q4633" s="117"/>
      <c r="R4633" s="1348">
        <v>290201161</v>
      </c>
      <c r="S4633" s="321"/>
      <c r="T4633" s="321"/>
    </row>
    <row r="4634" spans="1:20" ht="34.5" hidden="1" customHeight="1">
      <c r="A4634" s="1348">
        <v>290201162</v>
      </c>
      <c r="B4634" s="1339" t="str">
        <f t="shared" si="36"/>
        <v>2902</v>
      </c>
      <c r="C4634" s="1349" t="s">
        <v>2538</v>
      </c>
      <c r="D4634" s="1350">
        <v>2</v>
      </c>
      <c r="E4634" s="293" t="s">
        <v>13861</v>
      </c>
      <c r="F4634" s="1352" t="s">
        <v>13862</v>
      </c>
      <c r="G4634" s="1356">
        <v>43014</v>
      </c>
      <c r="H4634" s="1348" t="s">
        <v>2252</v>
      </c>
      <c r="I4634" s="1348">
        <v>1461</v>
      </c>
      <c r="J4634" s="1351">
        <v>41123</v>
      </c>
      <c r="K4634" s="1352" t="s">
        <v>2253</v>
      </c>
      <c r="L4634" s="1353"/>
      <c r="M4634" s="1345" t="s">
        <v>1830</v>
      </c>
      <c r="N4634" s="1346" t="s">
        <v>13863</v>
      </c>
      <c r="O4634" s="1347"/>
      <c r="P4634" s="117" t="str">
        <f t="shared" si="37"/>
        <v>2902</v>
      </c>
      <c r="Q4634" s="117"/>
      <c r="R4634" s="1348">
        <v>290201162</v>
      </c>
      <c r="S4634" s="321"/>
      <c r="T4634" s="321"/>
    </row>
    <row r="4635" spans="1:20" ht="34.5" hidden="1" customHeight="1">
      <c r="A4635" s="1348">
        <v>290201163</v>
      </c>
      <c r="B4635" s="1339" t="str">
        <f t="shared" si="36"/>
        <v>2902</v>
      </c>
      <c r="C4635" s="1349" t="s">
        <v>2538</v>
      </c>
      <c r="D4635" s="1350">
        <v>1</v>
      </c>
      <c r="E4635" s="293" t="s">
        <v>13864</v>
      </c>
      <c r="F4635" s="1352" t="s">
        <v>13865</v>
      </c>
      <c r="G4635" s="1356">
        <v>41274</v>
      </c>
      <c r="H4635" s="1348" t="s">
        <v>2252</v>
      </c>
      <c r="I4635" s="1348">
        <v>1357</v>
      </c>
      <c r="J4635" s="1351">
        <v>39338</v>
      </c>
      <c r="K4635" s="1352" t="s">
        <v>2253</v>
      </c>
      <c r="L4635" s="1352" t="s">
        <v>13866</v>
      </c>
      <c r="M4635" s="1345" t="s">
        <v>13867</v>
      </c>
      <c r="N4635" s="1346" t="s">
        <v>1830</v>
      </c>
      <c r="O4635" s="1347"/>
      <c r="P4635" s="117" t="str">
        <f t="shared" si="37"/>
        <v>2902</v>
      </c>
      <c r="Q4635" s="117"/>
      <c r="R4635" s="1348">
        <v>290201163</v>
      </c>
      <c r="S4635" s="321"/>
      <c r="T4635" s="321"/>
    </row>
    <row r="4636" spans="1:20" ht="34.5" hidden="1" customHeight="1">
      <c r="A4636" s="1348">
        <v>290201164</v>
      </c>
      <c r="B4636" s="1339" t="str">
        <f t="shared" si="36"/>
        <v>2902</v>
      </c>
      <c r="C4636" s="1349" t="s">
        <v>2538</v>
      </c>
      <c r="D4636" s="1350">
        <v>2</v>
      </c>
      <c r="E4636" s="293" t="s">
        <v>13868</v>
      </c>
      <c r="F4636" s="1352" t="s">
        <v>13869</v>
      </c>
      <c r="G4636" s="1356">
        <v>43465</v>
      </c>
      <c r="H4636" s="1348" t="s">
        <v>2252</v>
      </c>
      <c r="I4636" s="1348">
        <v>1482</v>
      </c>
      <c r="J4636" s="1356">
        <v>41470</v>
      </c>
      <c r="K4636" s="1352" t="s">
        <v>2253</v>
      </c>
      <c r="L4636" s="1353"/>
      <c r="M4636" s="1345" t="s">
        <v>1830</v>
      </c>
      <c r="N4636" s="1346" t="s">
        <v>13870</v>
      </c>
      <c r="O4636" s="1347"/>
      <c r="P4636" s="117" t="str">
        <f t="shared" si="37"/>
        <v>2902</v>
      </c>
      <c r="Q4636" s="117"/>
      <c r="R4636" s="1348">
        <v>290201164</v>
      </c>
      <c r="S4636" s="321"/>
      <c r="T4636" s="321"/>
    </row>
    <row r="4637" spans="1:20" ht="34.5" hidden="1" customHeight="1">
      <c r="A4637" s="1348">
        <v>290201165</v>
      </c>
      <c r="B4637" s="1339" t="str">
        <f t="shared" si="36"/>
        <v>2902</v>
      </c>
      <c r="C4637" s="1349" t="s">
        <v>2538</v>
      </c>
      <c r="D4637" s="1350">
        <v>1</v>
      </c>
      <c r="E4637" s="293" t="s">
        <v>13871</v>
      </c>
      <c r="F4637" s="1352" t="s">
        <v>13872</v>
      </c>
      <c r="G4637" s="1351">
        <v>41639</v>
      </c>
      <c r="H4637" s="1348" t="s">
        <v>2252</v>
      </c>
      <c r="I4637" s="1348">
        <v>1381</v>
      </c>
      <c r="J4637" s="1351">
        <v>39751</v>
      </c>
      <c r="K4637" s="1352" t="s">
        <v>2253</v>
      </c>
      <c r="L4637" s="1353"/>
      <c r="M4637" s="1345" t="s">
        <v>13873</v>
      </c>
      <c r="N4637" s="1346" t="s">
        <v>1830</v>
      </c>
      <c r="O4637" s="1347"/>
      <c r="P4637" s="117" t="str">
        <f t="shared" si="37"/>
        <v>2902</v>
      </c>
      <c r="Q4637" s="117"/>
      <c r="R4637" s="1348">
        <v>290201165</v>
      </c>
      <c r="S4637" s="321"/>
      <c r="T4637" s="321"/>
    </row>
    <row r="4638" spans="1:20" ht="34.5" hidden="1" customHeight="1">
      <c r="A4638" s="1348">
        <v>290201166</v>
      </c>
      <c r="B4638" s="1339" t="str">
        <f t="shared" si="36"/>
        <v>2902</v>
      </c>
      <c r="C4638" s="1349" t="s">
        <v>2538</v>
      </c>
      <c r="D4638" s="1350">
        <v>2</v>
      </c>
      <c r="E4638" s="293" t="s">
        <v>13874</v>
      </c>
      <c r="F4638" s="1352" t="s">
        <v>13875</v>
      </c>
      <c r="G4638" s="1356">
        <v>44538</v>
      </c>
      <c r="H4638" s="1348" t="s">
        <v>2252</v>
      </c>
      <c r="I4638" s="1348">
        <v>1482</v>
      </c>
      <c r="J4638" s="1351">
        <v>41470</v>
      </c>
      <c r="K4638" s="1352" t="s">
        <v>2253</v>
      </c>
      <c r="L4638" s="1353"/>
      <c r="M4638" s="1345" t="s">
        <v>1830</v>
      </c>
      <c r="N4638" s="1346" t="s">
        <v>13876</v>
      </c>
      <c r="O4638" s="1347"/>
      <c r="P4638" s="117" t="str">
        <f t="shared" si="37"/>
        <v>2902</v>
      </c>
      <c r="Q4638" s="117"/>
      <c r="R4638" s="1348">
        <v>290201166</v>
      </c>
      <c r="S4638" s="321"/>
      <c r="T4638" s="321"/>
    </row>
    <row r="4639" spans="1:20" ht="34.5" hidden="1" customHeight="1">
      <c r="A4639" s="1348">
        <v>290201167</v>
      </c>
      <c r="B4639" s="1339" t="str">
        <f t="shared" si="36"/>
        <v>2902</v>
      </c>
      <c r="C4639" s="1349" t="s">
        <v>2538</v>
      </c>
      <c r="D4639" s="1350">
        <v>1</v>
      </c>
      <c r="E4639" s="293" t="s">
        <v>13877</v>
      </c>
      <c r="F4639" s="1352" t="s">
        <v>13878</v>
      </c>
      <c r="G4639" s="1356">
        <v>41639</v>
      </c>
      <c r="H4639" s="1348" t="s">
        <v>2252</v>
      </c>
      <c r="I4639" s="1348">
        <v>1381</v>
      </c>
      <c r="J4639" s="1351">
        <v>39751</v>
      </c>
      <c r="K4639" s="1352" t="s">
        <v>2253</v>
      </c>
      <c r="L4639" s="1353"/>
      <c r="M4639" s="1345" t="s">
        <v>13873</v>
      </c>
      <c r="N4639" s="1346" t="s">
        <v>1830</v>
      </c>
      <c r="O4639" s="1347"/>
      <c r="P4639" s="117" t="str">
        <f t="shared" si="37"/>
        <v>2902</v>
      </c>
      <c r="Q4639" s="117"/>
      <c r="R4639" s="1348">
        <v>290201167</v>
      </c>
      <c r="S4639" s="321"/>
      <c r="T4639" s="321"/>
    </row>
    <row r="4640" spans="1:20" ht="34.5" hidden="1" customHeight="1">
      <c r="A4640" s="1348">
        <v>290201168</v>
      </c>
      <c r="B4640" s="1339" t="str">
        <f t="shared" si="36"/>
        <v>2902</v>
      </c>
      <c r="C4640" s="1349" t="s">
        <v>2538</v>
      </c>
      <c r="D4640" s="1350">
        <v>2</v>
      </c>
      <c r="E4640" s="293" t="s">
        <v>13879</v>
      </c>
      <c r="F4640" s="1352" t="s">
        <v>13880</v>
      </c>
      <c r="G4640" s="1351">
        <v>44538</v>
      </c>
      <c r="H4640" s="1348" t="s">
        <v>2252</v>
      </c>
      <c r="I4640" s="1348">
        <v>1482</v>
      </c>
      <c r="J4640" s="1351">
        <v>41470</v>
      </c>
      <c r="K4640" s="1352" t="s">
        <v>2253</v>
      </c>
      <c r="L4640" s="1352"/>
      <c r="M4640" s="1345" t="s">
        <v>1830</v>
      </c>
      <c r="N4640" s="1346" t="s">
        <v>13876</v>
      </c>
      <c r="O4640" s="1347"/>
      <c r="P4640" s="117" t="str">
        <f t="shared" si="37"/>
        <v>2902</v>
      </c>
      <c r="Q4640" s="117"/>
      <c r="R4640" s="1348">
        <v>290201168</v>
      </c>
      <c r="S4640" s="321"/>
      <c r="T4640" s="321"/>
    </row>
    <row r="4641" spans="1:20" ht="34.5" hidden="1" customHeight="1">
      <c r="A4641" s="1348">
        <v>290201169</v>
      </c>
      <c r="B4641" s="1339" t="str">
        <f t="shared" si="36"/>
        <v>2902</v>
      </c>
      <c r="C4641" s="1349" t="s">
        <v>2538</v>
      </c>
      <c r="D4641" s="1350">
        <v>1</v>
      </c>
      <c r="E4641" s="293" t="s">
        <v>13881</v>
      </c>
      <c r="F4641" s="1352" t="s">
        <v>13882</v>
      </c>
      <c r="G4641" s="1351">
        <v>41639</v>
      </c>
      <c r="H4641" s="1348" t="s">
        <v>2252</v>
      </c>
      <c r="I4641" s="1348">
        <v>1381</v>
      </c>
      <c r="J4641" s="1356">
        <v>39751</v>
      </c>
      <c r="K4641" s="1352" t="s">
        <v>2253</v>
      </c>
      <c r="L4641" s="1353"/>
      <c r="M4641" s="1345" t="s">
        <v>13883</v>
      </c>
      <c r="N4641" s="1346" t="s">
        <v>1830</v>
      </c>
      <c r="O4641" s="1347"/>
      <c r="P4641" s="117" t="str">
        <f t="shared" si="37"/>
        <v>2902</v>
      </c>
      <c r="Q4641" s="117"/>
      <c r="R4641" s="1348">
        <v>290201169</v>
      </c>
      <c r="S4641" s="321"/>
      <c r="T4641" s="321"/>
    </row>
    <row r="4642" spans="1:20" ht="34.5" hidden="1" customHeight="1">
      <c r="A4642" s="1348">
        <v>290201170</v>
      </c>
      <c r="B4642" s="1339" t="str">
        <f t="shared" si="36"/>
        <v>2902</v>
      </c>
      <c r="C4642" s="1349" t="s">
        <v>2538</v>
      </c>
      <c r="D4642" s="1350">
        <v>2</v>
      </c>
      <c r="E4642" s="293" t="s">
        <v>13884</v>
      </c>
      <c r="F4642" s="1352" t="s">
        <v>13885</v>
      </c>
      <c r="G4642" s="1351">
        <v>44538</v>
      </c>
      <c r="H4642" s="1348" t="s">
        <v>2252</v>
      </c>
      <c r="I4642" s="1348">
        <v>1482</v>
      </c>
      <c r="J4642" s="1351">
        <v>41470</v>
      </c>
      <c r="K4642" s="1352" t="s">
        <v>2253</v>
      </c>
      <c r="L4642" s="1353"/>
      <c r="M4642" s="1345" t="s">
        <v>1830</v>
      </c>
      <c r="N4642" s="1346" t="s">
        <v>13886</v>
      </c>
      <c r="O4642" s="1347"/>
      <c r="P4642" s="117" t="str">
        <f t="shared" si="37"/>
        <v>2902</v>
      </c>
      <c r="Q4642" s="117"/>
      <c r="R4642" s="1348">
        <v>290201170</v>
      </c>
      <c r="S4642" s="321"/>
      <c r="T4642" s="321"/>
    </row>
    <row r="4643" spans="1:20" ht="34.5" hidden="1" customHeight="1">
      <c r="A4643" s="1348">
        <v>290201171</v>
      </c>
      <c r="B4643" s="1339" t="str">
        <f t="shared" si="36"/>
        <v>2902</v>
      </c>
      <c r="C4643" s="1349" t="s">
        <v>2538</v>
      </c>
      <c r="D4643" s="1350">
        <v>1</v>
      </c>
      <c r="E4643" s="293" t="s">
        <v>13887</v>
      </c>
      <c r="F4643" s="1352" t="s">
        <v>13888</v>
      </c>
      <c r="G4643" s="1351">
        <v>44538</v>
      </c>
      <c r="H4643" s="1348" t="s">
        <v>2252</v>
      </c>
      <c r="I4643" s="1348">
        <v>1381</v>
      </c>
      <c r="J4643" s="1351">
        <v>39751</v>
      </c>
      <c r="K4643" s="1352" t="s">
        <v>2253</v>
      </c>
      <c r="L4643" s="1352" t="s">
        <v>13889</v>
      </c>
      <c r="M4643" s="1345" t="s">
        <v>13817</v>
      </c>
      <c r="N4643" s="1346" t="s">
        <v>1830</v>
      </c>
      <c r="O4643" s="1347"/>
      <c r="P4643" s="117" t="str">
        <f t="shared" si="37"/>
        <v>2902</v>
      </c>
      <c r="Q4643" s="117"/>
      <c r="R4643" s="1348">
        <v>290201171</v>
      </c>
      <c r="S4643" s="321"/>
      <c r="T4643" s="321"/>
    </row>
    <row r="4644" spans="1:20" ht="34.5" hidden="1" customHeight="1">
      <c r="A4644" s="1348">
        <v>290201172</v>
      </c>
      <c r="B4644" s="1339" t="str">
        <f t="shared" si="36"/>
        <v>2902</v>
      </c>
      <c r="C4644" s="1349" t="s">
        <v>2538</v>
      </c>
      <c r="D4644" s="1350">
        <v>1</v>
      </c>
      <c r="E4644" s="293" t="s">
        <v>13890</v>
      </c>
      <c r="F4644" s="1352" t="s">
        <v>13891</v>
      </c>
      <c r="G4644" s="1351">
        <v>41639</v>
      </c>
      <c r="H4644" s="1348" t="s">
        <v>2252</v>
      </c>
      <c r="I4644" s="1348">
        <v>1381</v>
      </c>
      <c r="J4644" s="1356">
        <v>39751</v>
      </c>
      <c r="K4644" s="1352" t="s">
        <v>2253</v>
      </c>
      <c r="L4644" s="1353"/>
      <c r="M4644" s="1345" t="s">
        <v>1830</v>
      </c>
      <c r="N4644" s="1346" t="s">
        <v>6540</v>
      </c>
      <c r="O4644" s="1347"/>
      <c r="P4644" s="117" t="str">
        <f t="shared" si="37"/>
        <v>2902</v>
      </c>
      <c r="Q4644" s="117"/>
      <c r="R4644" s="1348">
        <v>290201172</v>
      </c>
      <c r="S4644" s="321"/>
      <c r="T4644" s="321"/>
    </row>
    <row r="4645" spans="1:20" ht="34.5" hidden="1" customHeight="1">
      <c r="A4645" s="1348">
        <v>290201173</v>
      </c>
      <c r="B4645" s="1339" t="str">
        <f t="shared" si="36"/>
        <v>2902</v>
      </c>
      <c r="C4645" s="1349" t="s">
        <v>2538</v>
      </c>
      <c r="D4645" s="1350">
        <v>2</v>
      </c>
      <c r="E4645" s="293" t="s">
        <v>13892</v>
      </c>
      <c r="F4645" s="1352" t="s">
        <v>13893</v>
      </c>
      <c r="G4645" s="1356">
        <v>45291</v>
      </c>
      <c r="H4645" s="1348" t="s">
        <v>2353</v>
      </c>
      <c r="I4645" s="1348">
        <v>1482</v>
      </c>
      <c r="J4645" s="1351">
        <v>41470</v>
      </c>
      <c r="K4645" s="1352" t="s">
        <v>2253</v>
      </c>
      <c r="L4645" s="1353"/>
      <c r="M4645" s="1345" t="s">
        <v>1830</v>
      </c>
      <c r="N4645" s="1346" t="s">
        <v>13894</v>
      </c>
      <c r="O4645" s="1347" t="s">
        <v>1830</v>
      </c>
      <c r="P4645" s="117" t="str">
        <f t="shared" si="37"/>
        <v>2902</v>
      </c>
      <c r="Q4645" s="117"/>
      <c r="R4645" s="1348">
        <v>290201173</v>
      </c>
      <c r="S4645" s="321"/>
      <c r="T4645" s="321"/>
    </row>
    <row r="4646" spans="1:20" ht="34.5" hidden="1" customHeight="1">
      <c r="A4646" s="1348">
        <v>290201174</v>
      </c>
      <c r="B4646" s="1339" t="str">
        <f t="shared" si="36"/>
        <v>2902</v>
      </c>
      <c r="C4646" s="1349" t="s">
        <v>2538</v>
      </c>
      <c r="D4646" s="1350">
        <v>1</v>
      </c>
      <c r="E4646" s="293" t="s">
        <v>13895</v>
      </c>
      <c r="F4646" s="1352" t="s">
        <v>13896</v>
      </c>
      <c r="G4646" s="1356">
        <v>45291</v>
      </c>
      <c r="H4646" s="1348" t="s">
        <v>2353</v>
      </c>
      <c r="I4646" s="1348">
        <v>1381</v>
      </c>
      <c r="J4646" s="1351">
        <v>39751</v>
      </c>
      <c r="K4646" s="1352" t="s">
        <v>2253</v>
      </c>
      <c r="L4646" s="1352" t="s">
        <v>13889</v>
      </c>
      <c r="M4646" s="1345" t="s">
        <v>1830</v>
      </c>
      <c r="N4646" s="1346" t="s">
        <v>13897</v>
      </c>
      <c r="O4646" s="1347" t="s">
        <v>1830</v>
      </c>
      <c r="P4646" s="117" t="str">
        <f t="shared" si="37"/>
        <v>2902</v>
      </c>
      <c r="Q4646" s="117"/>
      <c r="R4646" s="1348">
        <v>290201174</v>
      </c>
      <c r="S4646" s="321"/>
      <c r="T4646" s="321"/>
    </row>
    <row r="4647" spans="1:20" ht="34.5" hidden="1" customHeight="1">
      <c r="A4647" s="1348">
        <v>290201175</v>
      </c>
      <c r="B4647" s="1339" t="str">
        <f t="shared" si="36"/>
        <v>2902</v>
      </c>
      <c r="C4647" s="1349" t="s">
        <v>2538</v>
      </c>
      <c r="D4647" s="1350">
        <v>1</v>
      </c>
      <c r="E4647" s="293" t="s">
        <v>13898</v>
      </c>
      <c r="F4647" s="1352" t="s">
        <v>13899</v>
      </c>
      <c r="G4647" s="1356">
        <v>44308</v>
      </c>
      <c r="H4647" s="1348" t="s">
        <v>2252</v>
      </c>
      <c r="I4647" s="1348">
        <v>1461</v>
      </c>
      <c r="J4647" s="1356">
        <v>41123</v>
      </c>
      <c r="K4647" s="1352" t="s">
        <v>2253</v>
      </c>
      <c r="L4647" s="1353"/>
      <c r="M4647" s="1345" t="s">
        <v>1830</v>
      </c>
      <c r="N4647" s="1346" t="s">
        <v>13900</v>
      </c>
      <c r="O4647" s="1347"/>
      <c r="P4647" s="117" t="str">
        <f t="shared" si="37"/>
        <v>2902</v>
      </c>
      <c r="Q4647" s="117"/>
      <c r="R4647" s="1348">
        <v>290201175</v>
      </c>
      <c r="S4647" s="321"/>
      <c r="T4647" s="321"/>
    </row>
    <row r="4648" spans="1:20" ht="34.5" hidden="1" customHeight="1">
      <c r="A4648" s="1348">
        <v>290201176</v>
      </c>
      <c r="B4648" s="1339" t="str">
        <f t="shared" si="36"/>
        <v>2902</v>
      </c>
      <c r="C4648" s="1349" t="s">
        <v>2538</v>
      </c>
      <c r="D4648" s="1350">
        <v>1</v>
      </c>
      <c r="E4648" s="293" t="s">
        <v>13901</v>
      </c>
      <c r="F4648" s="1352" t="s">
        <v>13902</v>
      </c>
      <c r="G4648" s="1351">
        <v>44308</v>
      </c>
      <c r="H4648" s="1348" t="s">
        <v>2252</v>
      </c>
      <c r="I4648" s="1348">
        <v>1461</v>
      </c>
      <c r="J4648" s="1356">
        <v>41123</v>
      </c>
      <c r="K4648" s="1352" t="s">
        <v>2253</v>
      </c>
      <c r="L4648" s="1353"/>
      <c r="M4648" s="1345" t="s">
        <v>1830</v>
      </c>
      <c r="N4648" s="1346" t="s">
        <v>13903</v>
      </c>
      <c r="O4648" s="1347"/>
      <c r="P4648" s="117" t="str">
        <f t="shared" si="37"/>
        <v>2902</v>
      </c>
      <c r="Q4648" s="117"/>
      <c r="R4648" s="1348">
        <v>290201176</v>
      </c>
      <c r="S4648" s="321"/>
      <c r="T4648" s="321"/>
    </row>
    <row r="4649" spans="1:20" ht="34.5" hidden="1" customHeight="1">
      <c r="A4649" s="1348">
        <v>290201177</v>
      </c>
      <c r="B4649" s="1339" t="str">
        <f t="shared" si="36"/>
        <v>2902</v>
      </c>
      <c r="C4649" s="1349" t="s">
        <v>2538</v>
      </c>
      <c r="D4649" s="1350">
        <v>1</v>
      </c>
      <c r="E4649" s="293" t="s">
        <v>13904</v>
      </c>
      <c r="F4649" s="1352" t="s">
        <v>13905</v>
      </c>
      <c r="G4649" s="1351">
        <v>45105</v>
      </c>
      <c r="H4649" s="1348" t="s">
        <v>2353</v>
      </c>
      <c r="I4649" s="1348">
        <v>1527</v>
      </c>
      <c r="J4649" s="1351">
        <v>42403</v>
      </c>
      <c r="K4649" s="1352" t="s">
        <v>2354</v>
      </c>
      <c r="L4649" s="1352"/>
      <c r="M4649" s="1345" t="s">
        <v>1830</v>
      </c>
      <c r="N4649" s="1346" t="s">
        <v>13906</v>
      </c>
      <c r="O4649" s="1347"/>
      <c r="P4649" s="117" t="str">
        <f t="shared" si="37"/>
        <v>2902</v>
      </c>
      <c r="Q4649" s="117"/>
      <c r="R4649" s="1348">
        <v>290201177</v>
      </c>
      <c r="S4649" s="321"/>
      <c r="T4649" s="321"/>
    </row>
    <row r="4650" spans="1:20" ht="34.5" hidden="1" customHeight="1">
      <c r="A4650" s="1348">
        <v>290201178</v>
      </c>
      <c r="B4650" s="1339" t="str">
        <f t="shared" si="36"/>
        <v>2902</v>
      </c>
      <c r="C4650" s="1349" t="s">
        <v>2538</v>
      </c>
      <c r="D4650" s="1350">
        <v>1</v>
      </c>
      <c r="E4650" s="293" t="s">
        <v>13907</v>
      </c>
      <c r="F4650" s="1352" t="s">
        <v>13908</v>
      </c>
      <c r="G4650" s="1351">
        <v>44908</v>
      </c>
      <c r="H4650" s="1348" t="s">
        <v>2353</v>
      </c>
      <c r="I4650" s="1348">
        <v>1527</v>
      </c>
      <c r="J4650" s="1356">
        <v>42403</v>
      </c>
      <c r="K4650" s="1352" t="s">
        <v>2354</v>
      </c>
      <c r="L4650" s="1353"/>
      <c r="M4650" s="1345" t="s">
        <v>1830</v>
      </c>
      <c r="N4650" s="1346" t="s">
        <v>13909</v>
      </c>
      <c r="O4650" s="1347"/>
      <c r="P4650" s="117" t="str">
        <f t="shared" si="37"/>
        <v>2902</v>
      </c>
      <c r="Q4650" s="117"/>
      <c r="R4650" s="1348">
        <v>290201178</v>
      </c>
      <c r="S4650" s="321"/>
      <c r="T4650" s="321"/>
    </row>
    <row r="4651" spans="1:20" ht="34.5" hidden="1" customHeight="1">
      <c r="A4651" s="1348">
        <v>290201179</v>
      </c>
      <c r="B4651" s="1339" t="str">
        <f t="shared" si="36"/>
        <v>2902</v>
      </c>
      <c r="C4651" s="1349" t="s">
        <v>2538</v>
      </c>
      <c r="D4651" s="1350">
        <v>1</v>
      </c>
      <c r="E4651" s="293" t="s">
        <v>13910</v>
      </c>
      <c r="F4651" s="1352" t="s">
        <v>13911</v>
      </c>
      <c r="G4651" s="1356">
        <v>44908</v>
      </c>
      <c r="H4651" s="1348" t="s">
        <v>2353</v>
      </c>
      <c r="I4651" s="1348">
        <v>1527</v>
      </c>
      <c r="J4651" s="1356">
        <v>42403</v>
      </c>
      <c r="K4651" s="1352" t="s">
        <v>2354</v>
      </c>
      <c r="L4651" s="1352"/>
      <c r="M4651" s="1345" t="s">
        <v>1830</v>
      </c>
      <c r="N4651" s="1346" t="s">
        <v>13912</v>
      </c>
      <c r="O4651" s="1347"/>
      <c r="P4651" s="117" t="str">
        <f t="shared" si="37"/>
        <v>2902</v>
      </c>
      <c r="Q4651" s="117"/>
      <c r="R4651" s="1348">
        <v>290201179</v>
      </c>
      <c r="S4651" s="321"/>
      <c r="T4651" s="321"/>
    </row>
    <row r="4652" spans="1:20" ht="34.5" hidden="1" customHeight="1">
      <c r="A4652" s="1348">
        <v>290201180</v>
      </c>
      <c r="B4652" s="1339" t="str">
        <f t="shared" si="36"/>
        <v>2902</v>
      </c>
      <c r="C4652" s="1349" t="s">
        <v>2538</v>
      </c>
      <c r="D4652" s="1350">
        <v>1</v>
      </c>
      <c r="E4652" s="293" t="s">
        <v>13913</v>
      </c>
      <c r="F4652" s="1352" t="s">
        <v>13914</v>
      </c>
      <c r="G4652" s="1351">
        <v>44908</v>
      </c>
      <c r="H4652" s="1348" t="s">
        <v>2353</v>
      </c>
      <c r="I4652" s="1348">
        <v>1527</v>
      </c>
      <c r="J4652" s="1351">
        <v>42403</v>
      </c>
      <c r="K4652" s="1352" t="s">
        <v>2354</v>
      </c>
      <c r="L4652" s="1352"/>
      <c r="M4652" s="1345" t="s">
        <v>1830</v>
      </c>
      <c r="N4652" s="1346" t="s">
        <v>1830</v>
      </c>
      <c r="O4652" s="1347"/>
      <c r="P4652" s="117" t="str">
        <f t="shared" si="37"/>
        <v>2902</v>
      </c>
      <c r="Q4652" s="117"/>
      <c r="R4652" s="1348">
        <v>290201180</v>
      </c>
      <c r="S4652" s="321"/>
      <c r="T4652" s="321"/>
    </row>
    <row r="4653" spans="1:20" ht="34.5" hidden="1" customHeight="1">
      <c r="A4653" s="1348">
        <v>290201181</v>
      </c>
      <c r="B4653" s="1339" t="str">
        <f t="shared" si="36"/>
        <v>2902</v>
      </c>
      <c r="C4653" s="1349" t="s">
        <v>2538</v>
      </c>
      <c r="D4653" s="1350">
        <v>1</v>
      </c>
      <c r="E4653" s="293" t="s">
        <v>13915</v>
      </c>
      <c r="F4653" s="1352" t="s">
        <v>13916</v>
      </c>
      <c r="G4653" s="1351">
        <v>44908</v>
      </c>
      <c r="H4653" s="1348" t="s">
        <v>2353</v>
      </c>
      <c r="I4653" s="1348">
        <v>1541</v>
      </c>
      <c r="J4653" s="1356">
        <v>42718</v>
      </c>
      <c r="K4653" s="1352" t="s">
        <v>2354</v>
      </c>
      <c r="L4653" s="1353"/>
      <c r="M4653" s="1345" t="s">
        <v>13917</v>
      </c>
      <c r="N4653" s="1346" t="s">
        <v>13918</v>
      </c>
      <c r="O4653" s="1347"/>
      <c r="P4653" s="117" t="str">
        <f t="shared" si="37"/>
        <v>2902</v>
      </c>
      <c r="Q4653" s="117"/>
      <c r="R4653" s="1348">
        <v>290201181</v>
      </c>
      <c r="S4653" s="321"/>
      <c r="T4653" s="321"/>
    </row>
    <row r="4654" spans="1:20" ht="34.5" hidden="1" customHeight="1">
      <c r="A4654" s="1348">
        <v>290201182</v>
      </c>
      <c r="B4654" s="1339" t="str">
        <f t="shared" si="36"/>
        <v>2902</v>
      </c>
      <c r="C4654" s="1349" t="s">
        <v>2538</v>
      </c>
      <c r="D4654" s="1350">
        <v>1</v>
      </c>
      <c r="E4654" s="293" t="s">
        <v>13919</v>
      </c>
      <c r="F4654" s="1352" t="s">
        <v>13920</v>
      </c>
      <c r="G4654" s="1356">
        <v>44908</v>
      </c>
      <c r="H4654" s="1348" t="s">
        <v>2353</v>
      </c>
      <c r="I4654" s="1348">
        <v>1541</v>
      </c>
      <c r="J4654" s="1351">
        <v>42718</v>
      </c>
      <c r="K4654" s="1352" t="s">
        <v>2354</v>
      </c>
      <c r="L4654" s="1353"/>
      <c r="M4654" s="1345" t="s">
        <v>13921</v>
      </c>
      <c r="N4654" s="1346" t="s">
        <v>13922</v>
      </c>
      <c r="O4654" s="1347"/>
      <c r="P4654" s="117" t="str">
        <f t="shared" si="37"/>
        <v>2902</v>
      </c>
      <c r="Q4654" s="117"/>
      <c r="R4654" s="1348">
        <v>290201182</v>
      </c>
      <c r="S4654" s="321"/>
      <c r="T4654" s="321"/>
    </row>
    <row r="4655" spans="1:20" ht="34.5" hidden="1" customHeight="1">
      <c r="A4655" s="1348">
        <v>290201183</v>
      </c>
      <c r="B4655" s="1339" t="str">
        <f t="shared" si="36"/>
        <v>2902</v>
      </c>
      <c r="C4655" s="1349" t="s">
        <v>2538</v>
      </c>
      <c r="D4655" s="1350">
        <v>1</v>
      </c>
      <c r="E4655" s="293" t="s">
        <v>13923</v>
      </c>
      <c r="F4655" s="1352" t="s">
        <v>13924</v>
      </c>
      <c r="G4655" s="1356">
        <v>45105</v>
      </c>
      <c r="H4655" s="1348" t="s">
        <v>2353</v>
      </c>
      <c r="I4655" s="1348">
        <v>1541</v>
      </c>
      <c r="J4655" s="1351">
        <v>42718</v>
      </c>
      <c r="K4655" s="1352" t="s">
        <v>2354</v>
      </c>
      <c r="L4655" s="1352"/>
      <c r="M4655" s="1345" t="s">
        <v>13925</v>
      </c>
      <c r="N4655" s="1346" t="s">
        <v>1830</v>
      </c>
      <c r="O4655" s="1347"/>
      <c r="P4655" s="117" t="str">
        <f t="shared" si="37"/>
        <v>2902</v>
      </c>
      <c r="Q4655" s="117"/>
      <c r="R4655" s="1348">
        <v>290201183</v>
      </c>
      <c r="S4655" s="321"/>
      <c r="T4655" s="321"/>
    </row>
    <row r="4656" spans="1:20" ht="34.5" hidden="1" customHeight="1">
      <c r="A4656" s="1348">
        <v>290201184</v>
      </c>
      <c r="B4656" s="1339" t="str">
        <f t="shared" si="36"/>
        <v>2902</v>
      </c>
      <c r="C4656" s="1349" t="s">
        <v>2538</v>
      </c>
      <c r="D4656" s="1350">
        <v>1</v>
      </c>
      <c r="E4656" s="293" t="s">
        <v>13926</v>
      </c>
      <c r="F4656" s="1352" t="s">
        <v>13927</v>
      </c>
      <c r="G4656" s="1356">
        <v>45291</v>
      </c>
      <c r="H4656" s="1348" t="s">
        <v>2353</v>
      </c>
      <c r="I4656" s="1348">
        <v>1544</v>
      </c>
      <c r="J4656" s="1351">
        <v>42832</v>
      </c>
      <c r="K4656" s="1352" t="s">
        <v>2354</v>
      </c>
      <c r="L4656" s="1352" t="s">
        <v>13928</v>
      </c>
      <c r="M4656" s="1345" t="s">
        <v>13929</v>
      </c>
      <c r="N4656" s="1346" t="s">
        <v>13930</v>
      </c>
      <c r="O4656" s="1347" t="s">
        <v>13931</v>
      </c>
      <c r="P4656" s="117" t="str">
        <f t="shared" si="37"/>
        <v>2902</v>
      </c>
      <c r="Q4656" s="117"/>
      <c r="R4656" s="1348">
        <v>290201184</v>
      </c>
      <c r="S4656" s="321"/>
      <c r="T4656" s="321"/>
    </row>
    <row r="4657" spans="1:20" ht="34.5" hidden="1" customHeight="1">
      <c r="A4657" s="1348">
        <v>290201185</v>
      </c>
      <c r="B4657" s="1339" t="str">
        <f t="shared" si="36"/>
        <v>2902</v>
      </c>
      <c r="C4657" s="1349" t="s">
        <v>2538</v>
      </c>
      <c r="D4657" s="1350">
        <v>1</v>
      </c>
      <c r="E4657" s="293" t="s">
        <v>13932</v>
      </c>
      <c r="F4657" s="1352" t="s">
        <v>13933</v>
      </c>
      <c r="G4657" s="1351">
        <v>45636</v>
      </c>
      <c r="H4657" s="1348" t="s">
        <v>2353</v>
      </c>
      <c r="I4657" s="1348">
        <v>1574</v>
      </c>
      <c r="J4657" s="1356">
        <v>43944</v>
      </c>
      <c r="K4657" s="1352" t="s">
        <v>2354</v>
      </c>
      <c r="L4657" s="1353"/>
      <c r="M4657" s="1345" t="s">
        <v>1830</v>
      </c>
      <c r="N4657" s="1346" t="s">
        <v>1830</v>
      </c>
      <c r="O4657" s="1347"/>
      <c r="P4657" s="117" t="str">
        <f t="shared" si="37"/>
        <v>2902</v>
      </c>
      <c r="Q4657" s="117"/>
      <c r="R4657" s="1348">
        <v>290201185</v>
      </c>
      <c r="S4657" s="321"/>
      <c r="T4657" s="321"/>
    </row>
    <row r="4658" spans="1:20" ht="34.5" hidden="1" customHeight="1">
      <c r="A4658" s="1348">
        <v>290201186</v>
      </c>
      <c r="B4658" s="1339" t="str">
        <f t="shared" si="36"/>
        <v>2902</v>
      </c>
      <c r="C4658" s="1349" t="s">
        <v>2538</v>
      </c>
      <c r="D4658" s="1350">
        <v>1</v>
      </c>
      <c r="E4658" s="293" t="s">
        <v>13934</v>
      </c>
      <c r="F4658" s="1352" t="s">
        <v>13935</v>
      </c>
      <c r="G4658" s="1351">
        <v>46098</v>
      </c>
      <c r="H4658" s="1348" t="s">
        <v>2353</v>
      </c>
      <c r="I4658" s="1348">
        <v>1582</v>
      </c>
      <c r="J4658" s="1351">
        <v>44293</v>
      </c>
      <c r="K4658" s="1352" t="s">
        <v>2253</v>
      </c>
      <c r="L4658" s="1353"/>
      <c r="M4658" s="1345" t="s">
        <v>13936</v>
      </c>
      <c r="N4658" s="1346" t="s">
        <v>1830</v>
      </c>
      <c r="O4658" s="1347"/>
      <c r="P4658" s="117" t="str">
        <f t="shared" si="37"/>
        <v>2902</v>
      </c>
      <c r="Q4658" s="117"/>
      <c r="R4658" s="1348">
        <v>290201186</v>
      </c>
      <c r="S4658" s="321"/>
      <c r="T4658" s="321"/>
    </row>
    <row r="4659" spans="1:20" ht="34.5" hidden="1" customHeight="1">
      <c r="A4659" s="1348">
        <v>290201187</v>
      </c>
      <c r="B4659" s="1339" t="str">
        <f t="shared" si="36"/>
        <v>2902</v>
      </c>
      <c r="C4659" s="1349" t="s">
        <v>2538</v>
      </c>
      <c r="D4659" s="1350">
        <v>1</v>
      </c>
      <c r="E4659" s="293" t="s">
        <v>13937</v>
      </c>
      <c r="F4659" s="1352" t="s">
        <v>13938</v>
      </c>
      <c r="G4659" s="1356">
        <v>45861</v>
      </c>
      <c r="H4659" s="1348" t="s">
        <v>2353</v>
      </c>
      <c r="I4659" s="1348">
        <v>1579</v>
      </c>
      <c r="J4659" s="1351">
        <v>44174</v>
      </c>
      <c r="K4659" s="1352" t="s">
        <v>2354</v>
      </c>
      <c r="L4659" s="1353"/>
      <c r="M4659" s="1345" t="s">
        <v>13939</v>
      </c>
      <c r="N4659" s="1346" t="s">
        <v>1830</v>
      </c>
      <c r="O4659" s="1347"/>
      <c r="P4659" s="117" t="str">
        <f t="shared" si="37"/>
        <v>2902</v>
      </c>
      <c r="Q4659" s="117"/>
      <c r="R4659" s="1348">
        <v>290201187</v>
      </c>
      <c r="S4659" s="321"/>
      <c r="T4659" s="321"/>
    </row>
    <row r="4660" spans="1:20" ht="34.5" hidden="1" customHeight="1">
      <c r="A4660" s="1348">
        <v>290201188</v>
      </c>
      <c r="B4660" s="1339" t="str">
        <f t="shared" si="36"/>
        <v>2902</v>
      </c>
      <c r="C4660" s="1349" t="s">
        <v>2538</v>
      </c>
      <c r="D4660" s="1350">
        <v>1</v>
      </c>
      <c r="E4660" s="293" t="s">
        <v>13940</v>
      </c>
      <c r="F4660" s="1352" t="s">
        <v>13941</v>
      </c>
      <c r="G4660" s="1356">
        <v>45979</v>
      </c>
      <c r="H4660" s="1348" t="s">
        <v>2353</v>
      </c>
      <c r="I4660" s="1348">
        <v>1579</v>
      </c>
      <c r="J4660" s="1351">
        <v>44174</v>
      </c>
      <c r="K4660" s="1352" t="s">
        <v>2354</v>
      </c>
      <c r="L4660" s="1353"/>
      <c r="M4660" s="1345" t="s">
        <v>13716</v>
      </c>
      <c r="N4660" s="1346" t="s">
        <v>1830</v>
      </c>
      <c r="O4660" s="1347"/>
      <c r="P4660" s="117" t="str">
        <f t="shared" si="37"/>
        <v>2902</v>
      </c>
      <c r="Q4660" s="117"/>
      <c r="R4660" s="1348">
        <v>290201188</v>
      </c>
      <c r="S4660" s="321"/>
      <c r="T4660" s="321"/>
    </row>
    <row r="4661" spans="1:20" ht="34.5" hidden="1" customHeight="1">
      <c r="A4661" s="1348">
        <v>290201189</v>
      </c>
      <c r="B4661" s="1339" t="str">
        <f t="shared" si="36"/>
        <v>2902</v>
      </c>
      <c r="C4661" s="1349" t="s">
        <v>2538</v>
      </c>
      <c r="D4661" s="1350">
        <v>1</v>
      </c>
      <c r="E4661" s="293" t="s">
        <v>13942</v>
      </c>
      <c r="F4661" s="1352" t="s">
        <v>13943</v>
      </c>
      <c r="G4661" s="1356">
        <v>46370</v>
      </c>
      <c r="H4661" s="1348" t="s">
        <v>2353</v>
      </c>
      <c r="I4661" s="1348">
        <v>1579</v>
      </c>
      <c r="J4661" s="1356">
        <v>44174</v>
      </c>
      <c r="K4661" s="1352" t="s">
        <v>2354</v>
      </c>
      <c r="L4661" s="1353"/>
      <c r="M4661" s="1345" t="s">
        <v>13719</v>
      </c>
      <c r="N4661" s="1346" t="s">
        <v>1830</v>
      </c>
      <c r="O4661" s="1347"/>
      <c r="P4661" s="117" t="str">
        <f t="shared" si="37"/>
        <v>2902</v>
      </c>
      <c r="Q4661" s="117"/>
      <c r="R4661" s="1348">
        <v>290201189</v>
      </c>
      <c r="S4661" s="321"/>
      <c r="T4661" s="321"/>
    </row>
    <row r="4662" spans="1:20" ht="34.5" hidden="1" customHeight="1">
      <c r="A4662" s="1348">
        <v>290201190</v>
      </c>
      <c r="B4662" s="1339" t="str">
        <f t="shared" si="36"/>
        <v>2902</v>
      </c>
      <c r="C4662" s="1349" t="s">
        <v>2538</v>
      </c>
      <c r="D4662" s="1350">
        <v>1</v>
      </c>
      <c r="E4662" s="293" t="s">
        <v>13944</v>
      </c>
      <c r="F4662" s="1352" t="s">
        <v>13945</v>
      </c>
      <c r="G4662" s="1351">
        <v>46370</v>
      </c>
      <c r="H4662" s="1348" t="s">
        <v>2353</v>
      </c>
      <c r="I4662" s="1348">
        <v>1592</v>
      </c>
      <c r="J4662" s="1351">
        <v>44544</v>
      </c>
      <c r="K4662" s="1352" t="s">
        <v>2354</v>
      </c>
      <c r="L4662" s="1353"/>
      <c r="M4662" s="1345" t="s">
        <v>13722</v>
      </c>
      <c r="N4662" s="1346" t="s">
        <v>1830</v>
      </c>
      <c r="O4662" s="1347"/>
      <c r="P4662" s="117" t="str">
        <f t="shared" si="37"/>
        <v>2902</v>
      </c>
      <c r="Q4662" s="117"/>
      <c r="R4662" s="1348">
        <v>290201190</v>
      </c>
      <c r="S4662" s="321"/>
      <c r="T4662" s="321"/>
    </row>
    <row r="4663" spans="1:20" ht="34.5" hidden="1" customHeight="1">
      <c r="A4663" s="1348">
        <v>290201190</v>
      </c>
      <c r="B4663" s="1339" t="str">
        <f t="shared" si="36"/>
        <v>2902</v>
      </c>
      <c r="C4663" s="1349" t="s">
        <v>2538</v>
      </c>
      <c r="D4663" s="1350">
        <v>1</v>
      </c>
      <c r="E4663" s="293" t="s">
        <v>13946</v>
      </c>
      <c r="F4663" s="1352" t="s">
        <v>13947</v>
      </c>
      <c r="G4663" s="1351">
        <v>46370</v>
      </c>
      <c r="H4663" s="1348" t="s">
        <v>2353</v>
      </c>
      <c r="I4663" s="1348">
        <v>1592</v>
      </c>
      <c r="J4663" s="1351">
        <v>44544</v>
      </c>
      <c r="K4663" s="1352" t="s">
        <v>2354</v>
      </c>
      <c r="L4663" s="1352"/>
      <c r="M4663" s="1345" t="s">
        <v>13725</v>
      </c>
      <c r="N4663" s="1346" t="s">
        <v>1830</v>
      </c>
      <c r="O4663" s="1347"/>
      <c r="P4663" s="117" t="str">
        <f t="shared" si="37"/>
        <v>2902</v>
      </c>
      <c r="Q4663" s="117"/>
      <c r="R4663" s="1348">
        <v>290201190</v>
      </c>
      <c r="S4663" s="321"/>
      <c r="T4663" s="321"/>
    </row>
    <row r="4664" spans="1:20" ht="34.5" hidden="1" customHeight="1">
      <c r="A4664" s="1348">
        <v>290201191</v>
      </c>
      <c r="B4664" s="1339" t="str">
        <f t="shared" si="36"/>
        <v>2902</v>
      </c>
      <c r="C4664" s="1349" t="s">
        <v>2538</v>
      </c>
      <c r="D4664" s="1350">
        <v>1</v>
      </c>
      <c r="E4664" s="293" t="s">
        <v>13948</v>
      </c>
      <c r="F4664" s="1352" t="s">
        <v>13949</v>
      </c>
      <c r="G4664" s="1356">
        <v>46370</v>
      </c>
      <c r="H4664" s="1348" t="s">
        <v>2353</v>
      </c>
      <c r="I4664" s="1348">
        <v>1592</v>
      </c>
      <c r="J4664" s="1356">
        <v>44544</v>
      </c>
      <c r="K4664" s="1352" t="s">
        <v>2354</v>
      </c>
      <c r="L4664" s="1353"/>
      <c r="M4664" s="1345" t="s">
        <v>13728</v>
      </c>
      <c r="N4664" s="1346" t="s">
        <v>1830</v>
      </c>
      <c r="O4664" s="1347"/>
      <c r="P4664" s="117" t="str">
        <f t="shared" si="37"/>
        <v>2902</v>
      </c>
      <c r="Q4664" s="117"/>
      <c r="R4664" s="1348">
        <v>290201191</v>
      </c>
      <c r="S4664" s="321"/>
      <c r="T4664" s="321"/>
    </row>
    <row r="4665" spans="1:20" ht="34.5" hidden="1" customHeight="1">
      <c r="A4665" s="1348">
        <v>290201192</v>
      </c>
      <c r="B4665" s="1339" t="str">
        <f t="shared" si="36"/>
        <v>2902</v>
      </c>
      <c r="C4665" s="1349" t="s">
        <v>2538</v>
      </c>
      <c r="D4665" s="1350">
        <v>1</v>
      </c>
      <c r="E4665" s="293" t="s">
        <v>13950</v>
      </c>
      <c r="F4665" s="1352" t="s">
        <v>13951</v>
      </c>
      <c r="G4665" s="1356">
        <v>46370</v>
      </c>
      <c r="H4665" s="1348" t="s">
        <v>2353</v>
      </c>
      <c r="I4665" s="1348">
        <v>1592</v>
      </c>
      <c r="J4665" s="1356">
        <v>44544</v>
      </c>
      <c r="K4665" s="1352" t="s">
        <v>2354</v>
      </c>
      <c r="L4665" s="1352"/>
      <c r="M4665" s="1345" t="s">
        <v>13731</v>
      </c>
      <c r="N4665" s="1346" t="s">
        <v>1830</v>
      </c>
      <c r="O4665" s="1347"/>
      <c r="P4665" s="117" t="str">
        <f t="shared" si="37"/>
        <v>2902</v>
      </c>
      <c r="Q4665" s="117"/>
      <c r="R4665" s="1348">
        <v>290201192</v>
      </c>
      <c r="S4665" s="321"/>
      <c r="T4665" s="321"/>
    </row>
    <row r="4666" spans="1:20" ht="34.5" hidden="1" customHeight="1">
      <c r="A4666" s="1348">
        <v>290201193</v>
      </c>
      <c r="B4666" s="1339" t="str">
        <f t="shared" si="36"/>
        <v>2902</v>
      </c>
      <c r="C4666" s="1349" t="s">
        <v>2538</v>
      </c>
      <c r="D4666" s="1350">
        <v>1</v>
      </c>
      <c r="E4666" s="293" t="s">
        <v>13952</v>
      </c>
      <c r="F4666" s="1352" t="s">
        <v>13953</v>
      </c>
      <c r="G4666" s="1356">
        <v>46370</v>
      </c>
      <c r="H4666" s="1348" t="s">
        <v>2353</v>
      </c>
      <c r="I4666" s="1348">
        <v>1592</v>
      </c>
      <c r="J4666" s="1351">
        <v>44544</v>
      </c>
      <c r="K4666" s="1352" t="s">
        <v>2354</v>
      </c>
      <c r="L4666" s="1352"/>
      <c r="M4666" s="1345" t="s">
        <v>13734</v>
      </c>
      <c r="N4666" s="1346" t="s">
        <v>13954</v>
      </c>
      <c r="O4666" s="1347"/>
      <c r="P4666" s="117" t="str">
        <f t="shared" si="37"/>
        <v>2902</v>
      </c>
      <c r="Q4666" s="117"/>
      <c r="R4666" s="1348">
        <v>290201193</v>
      </c>
      <c r="S4666" s="321"/>
      <c r="T4666" s="321"/>
    </row>
    <row r="4667" spans="1:20" ht="34.5" hidden="1" customHeight="1">
      <c r="A4667" s="1348">
        <v>290201193</v>
      </c>
      <c r="B4667" s="1339" t="str">
        <f t="shared" si="36"/>
        <v>2902</v>
      </c>
      <c r="C4667" s="1349" t="s">
        <v>2538</v>
      </c>
      <c r="D4667" s="1350">
        <v>1</v>
      </c>
      <c r="E4667" s="293" t="s">
        <v>13955</v>
      </c>
      <c r="F4667" s="1352" t="s">
        <v>13956</v>
      </c>
      <c r="G4667" s="1351">
        <v>46573</v>
      </c>
      <c r="H4667" s="1348" t="s">
        <v>2353</v>
      </c>
      <c r="I4667" s="1348">
        <v>1596</v>
      </c>
      <c r="J4667" s="1351">
        <v>44740</v>
      </c>
      <c r="K4667" s="1352" t="s">
        <v>2354</v>
      </c>
      <c r="L4667" s="1352"/>
      <c r="M4667" s="1345" t="s">
        <v>1830</v>
      </c>
      <c r="N4667" s="1346" t="s">
        <v>1830</v>
      </c>
      <c r="O4667" s="1347"/>
      <c r="P4667" s="117" t="str">
        <f t="shared" si="37"/>
        <v>2902</v>
      </c>
      <c r="Q4667" s="117"/>
      <c r="R4667" s="1348">
        <v>290201193</v>
      </c>
      <c r="S4667" s="321"/>
      <c r="T4667" s="321"/>
    </row>
    <row r="4668" spans="1:20" ht="34.5" hidden="1" customHeight="1">
      <c r="A4668" s="1348">
        <v>290201194</v>
      </c>
      <c r="B4668" s="1339" t="str">
        <f t="shared" si="36"/>
        <v>2902</v>
      </c>
      <c r="C4668" s="1349" t="s">
        <v>2538</v>
      </c>
      <c r="D4668" s="1350">
        <v>1</v>
      </c>
      <c r="E4668" s="293" t="s">
        <v>13957</v>
      </c>
      <c r="F4668" s="1352" t="s">
        <v>13958</v>
      </c>
      <c r="G4668" s="1351">
        <v>46573</v>
      </c>
      <c r="H4668" s="1348" t="s">
        <v>2353</v>
      </c>
      <c r="I4668" s="1348">
        <v>1596</v>
      </c>
      <c r="J4668" s="1351">
        <v>44740</v>
      </c>
      <c r="K4668" s="1352" t="s">
        <v>2354</v>
      </c>
      <c r="L4668" s="1352"/>
      <c r="M4668" s="1345" t="s">
        <v>1830</v>
      </c>
      <c r="N4668" s="1346" t="s">
        <v>1830</v>
      </c>
      <c r="O4668" s="1347"/>
      <c r="P4668" s="117" t="str">
        <f t="shared" si="37"/>
        <v>2902</v>
      </c>
      <c r="Q4668" s="117"/>
      <c r="R4668" s="1348">
        <v>290201194</v>
      </c>
      <c r="S4668" s="321"/>
      <c r="T4668" s="321"/>
    </row>
    <row r="4669" spans="1:20" ht="34.5" hidden="1" customHeight="1">
      <c r="A4669" s="1348">
        <v>290201195</v>
      </c>
      <c r="B4669" s="1339" t="str">
        <f t="shared" si="36"/>
        <v>2902</v>
      </c>
      <c r="C4669" s="1349" t="s">
        <v>2542</v>
      </c>
      <c r="D4669" s="1350">
        <v>3</v>
      </c>
      <c r="E4669" s="293" t="s">
        <v>13959</v>
      </c>
      <c r="F4669" s="1352" t="s">
        <v>13960</v>
      </c>
      <c r="G4669" s="1356">
        <v>43292</v>
      </c>
      <c r="H4669" s="1348" t="s">
        <v>2252</v>
      </c>
      <c r="I4669" s="1348">
        <v>1488</v>
      </c>
      <c r="J4669" s="1351">
        <v>41557</v>
      </c>
      <c r="K4669" s="1352" t="s">
        <v>2253</v>
      </c>
      <c r="L4669" s="1352" t="s">
        <v>13961</v>
      </c>
      <c r="M4669" s="1345" t="s">
        <v>13962</v>
      </c>
      <c r="N4669" s="1346" t="s">
        <v>1830</v>
      </c>
      <c r="O4669" s="1347"/>
      <c r="P4669" s="117" t="str">
        <f t="shared" si="37"/>
        <v>2902</v>
      </c>
      <c r="Q4669" s="117"/>
      <c r="R4669" s="1348">
        <v>290201195</v>
      </c>
      <c r="S4669" s="321"/>
      <c r="T4669" s="321"/>
    </row>
    <row r="4670" spans="1:20" ht="34.5" hidden="1" customHeight="1">
      <c r="A4670" s="1348">
        <v>290201195</v>
      </c>
      <c r="B4670" s="1339" t="str">
        <f t="shared" si="36"/>
        <v>2902</v>
      </c>
      <c r="C4670" s="1349" t="s">
        <v>2542</v>
      </c>
      <c r="D4670" s="1350">
        <v>3</v>
      </c>
      <c r="E4670" s="293" t="s">
        <v>13963</v>
      </c>
      <c r="F4670" s="1352" t="s">
        <v>13964</v>
      </c>
      <c r="G4670" s="1356">
        <v>43292</v>
      </c>
      <c r="H4670" s="1348" t="s">
        <v>2252</v>
      </c>
      <c r="I4670" s="1348">
        <v>1488</v>
      </c>
      <c r="J4670" s="1351">
        <v>41557</v>
      </c>
      <c r="K4670" s="1352" t="s">
        <v>2253</v>
      </c>
      <c r="L4670" s="1352" t="s">
        <v>13965</v>
      </c>
      <c r="M4670" s="1345" t="s">
        <v>13966</v>
      </c>
      <c r="N4670" s="1346" t="s">
        <v>1830</v>
      </c>
      <c r="O4670" s="1347"/>
      <c r="P4670" s="117" t="str">
        <f t="shared" si="37"/>
        <v>2902</v>
      </c>
      <c r="Q4670" s="117"/>
      <c r="R4670" s="1348">
        <v>290201195</v>
      </c>
      <c r="S4670" s="321"/>
      <c r="T4670" s="321"/>
    </row>
    <row r="4671" spans="1:20" ht="34.5" hidden="1" customHeight="1">
      <c r="A4671" s="1348">
        <v>290201196</v>
      </c>
      <c r="B4671" s="1339" t="str">
        <f t="shared" si="36"/>
        <v>2902</v>
      </c>
      <c r="C4671" s="1349" t="s">
        <v>2542</v>
      </c>
      <c r="D4671" s="1350">
        <v>3</v>
      </c>
      <c r="E4671" s="293" t="s">
        <v>13967</v>
      </c>
      <c r="F4671" s="1352" t="s">
        <v>13968</v>
      </c>
      <c r="G4671" s="1356">
        <v>43292</v>
      </c>
      <c r="H4671" s="1348" t="s">
        <v>2252</v>
      </c>
      <c r="I4671" s="1348">
        <v>1488</v>
      </c>
      <c r="J4671" s="1351">
        <v>41557</v>
      </c>
      <c r="K4671" s="1352" t="s">
        <v>2253</v>
      </c>
      <c r="L4671" s="1352" t="s">
        <v>13969</v>
      </c>
      <c r="M4671" s="1345" t="s">
        <v>13970</v>
      </c>
      <c r="N4671" s="1346" t="s">
        <v>1830</v>
      </c>
      <c r="O4671" s="1347"/>
      <c r="P4671" s="117" t="str">
        <f t="shared" si="37"/>
        <v>2902</v>
      </c>
      <c r="Q4671" s="117"/>
      <c r="R4671" s="1348">
        <v>290201196</v>
      </c>
      <c r="S4671" s="321"/>
      <c r="T4671" s="321"/>
    </row>
    <row r="4672" spans="1:20" ht="34.5" hidden="1" customHeight="1">
      <c r="A4672" s="1348">
        <v>290201196</v>
      </c>
      <c r="B4672" s="1339" t="str">
        <f t="shared" si="36"/>
        <v>2902</v>
      </c>
      <c r="C4672" s="1349" t="s">
        <v>2542</v>
      </c>
      <c r="D4672" s="1350">
        <v>3</v>
      </c>
      <c r="E4672" s="293" t="s">
        <v>13971</v>
      </c>
      <c r="F4672" s="1352" t="s">
        <v>13972</v>
      </c>
      <c r="G4672" s="1356">
        <v>43292</v>
      </c>
      <c r="H4672" s="1348" t="s">
        <v>2252</v>
      </c>
      <c r="I4672" s="1348">
        <v>1488</v>
      </c>
      <c r="J4672" s="1351">
        <v>41557</v>
      </c>
      <c r="K4672" s="1352" t="s">
        <v>2253</v>
      </c>
      <c r="L4672" s="1352" t="s">
        <v>13973</v>
      </c>
      <c r="M4672" s="1345" t="s">
        <v>1830</v>
      </c>
      <c r="N4672" s="1346" t="s">
        <v>1830</v>
      </c>
      <c r="O4672" s="1347"/>
      <c r="P4672" s="117" t="str">
        <f t="shared" si="37"/>
        <v>2902</v>
      </c>
      <c r="Q4672" s="117"/>
      <c r="R4672" s="1348">
        <v>290201196</v>
      </c>
      <c r="S4672" s="321"/>
      <c r="T4672" s="321"/>
    </row>
    <row r="4673" spans="1:20" ht="34.5" hidden="1" customHeight="1">
      <c r="A4673" s="1348">
        <v>290201197</v>
      </c>
      <c r="B4673" s="1339" t="str">
        <f t="shared" si="36"/>
        <v>2902</v>
      </c>
      <c r="C4673" s="1349" t="s">
        <v>2542</v>
      </c>
      <c r="D4673" s="1350">
        <v>3</v>
      </c>
      <c r="E4673" s="293" t="s">
        <v>13974</v>
      </c>
      <c r="F4673" s="1352" t="s">
        <v>13975</v>
      </c>
      <c r="G4673" s="1356">
        <v>43292</v>
      </c>
      <c r="H4673" s="1348" t="s">
        <v>2252</v>
      </c>
      <c r="I4673" s="1348">
        <v>1488</v>
      </c>
      <c r="J4673" s="1351">
        <v>41557</v>
      </c>
      <c r="K4673" s="1352" t="s">
        <v>2253</v>
      </c>
      <c r="L4673" s="1352" t="s">
        <v>13976</v>
      </c>
      <c r="M4673" s="1345" t="s">
        <v>13977</v>
      </c>
      <c r="N4673" s="1346" t="s">
        <v>1830</v>
      </c>
      <c r="O4673" s="1347"/>
      <c r="P4673" s="117" t="str">
        <f t="shared" si="37"/>
        <v>2902</v>
      </c>
      <c r="Q4673" s="117"/>
      <c r="R4673" s="1348">
        <v>290201197</v>
      </c>
      <c r="S4673" s="321"/>
      <c r="T4673" s="321"/>
    </row>
    <row r="4674" spans="1:20" ht="34.5" hidden="1" customHeight="1">
      <c r="A4674" s="1348">
        <v>290201198</v>
      </c>
      <c r="B4674" s="1339" t="str">
        <f t="shared" si="36"/>
        <v>2902</v>
      </c>
      <c r="C4674" s="1349" t="s">
        <v>2542</v>
      </c>
      <c r="D4674" s="1350">
        <v>1</v>
      </c>
      <c r="E4674" s="293" t="s">
        <v>13978</v>
      </c>
      <c r="F4674" s="1352" t="s">
        <v>13979</v>
      </c>
      <c r="G4674" s="1351">
        <v>42899</v>
      </c>
      <c r="H4674" s="1348" t="s">
        <v>2252</v>
      </c>
      <c r="I4674" s="1348">
        <v>1423</v>
      </c>
      <c r="J4674" s="1351">
        <v>40521</v>
      </c>
      <c r="K4674" s="1352" t="s">
        <v>2253</v>
      </c>
      <c r="L4674" s="1352" t="s">
        <v>13980</v>
      </c>
      <c r="M4674" s="1345" t="s">
        <v>13981</v>
      </c>
      <c r="N4674" s="1346" t="s">
        <v>1830</v>
      </c>
      <c r="O4674" s="1347"/>
      <c r="P4674" s="117" t="str">
        <f t="shared" si="37"/>
        <v>2902</v>
      </c>
      <c r="Q4674" s="117"/>
      <c r="R4674" s="1348">
        <v>290201198</v>
      </c>
      <c r="S4674" s="321"/>
      <c r="T4674" s="321"/>
    </row>
    <row r="4675" spans="1:20" ht="34.5" hidden="1" customHeight="1">
      <c r="A4675" s="1348">
        <v>290201199</v>
      </c>
      <c r="B4675" s="1339" t="str">
        <f t="shared" si="36"/>
        <v>2902</v>
      </c>
      <c r="C4675" s="1349" t="s">
        <v>2542</v>
      </c>
      <c r="D4675" s="1350">
        <v>1</v>
      </c>
      <c r="E4675" s="293" t="s">
        <v>13982</v>
      </c>
      <c r="F4675" s="1352" t="s">
        <v>13983</v>
      </c>
      <c r="G4675" s="1356">
        <v>42899</v>
      </c>
      <c r="H4675" s="1348" t="s">
        <v>2252</v>
      </c>
      <c r="I4675" s="1348">
        <v>1423</v>
      </c>
      <c r="J4675" s="1351">
        <v>40521</v>
      </c>
      <c r="K4675" s="1352" t="s">
        <v>2253</v>
      </c>
      <c r="L4675" s="1352" t="s">
        <v>13984</v>
      </c>
      <c r="M4675" s="1345" t="s">
        <v>13985</v>
      </c>
      <c r="N4675" s="1346" t="s">
        <v>1830</v>
      </c>
      <c r="O4675" s="1347"/>
      <c r="P4675" s="117" t="str">
        <f t="shared" si="37"/>
        <v>2902</v>
      </c>
      <c r="Q4675" s="117"/>
      <c r="R4675" s="1348">
        <v>290201199</v>
      </c>
      <c r="S4675" s="321"/>
      <c r="T4675" s="321"/>
    </row>
    <row r="4676" spans="1:20" ht="34.5" hidden="1" customHeight="1">
      <c r="A4676" s="1348">
        <v>290201200</v>
      </c>
      <c r="B4676" s="1339" t="str">
        <f t="shared" si="36"/>
        <v>2902</v>
      </c>
      <c r="C4676" s="1349" t="s">
        <v>2542</v>
      </c>
      <c r="D4676" s="1350">
        <v>1</v>
      </c>
      <c r="E4676" s="293" t="s">
        <v>13986</v>
      </c>
      <c r="F4676" s="1352" t="s">
        <v>13987</v>
      </c>
      <c r="G4676" s="1351">
        <v>42899</v>
      </c>
      <c r="H4676" s="1348" t="s">
        <v>2252</v>
      </c>
      <c r="I4676" s="1348">
        <v>1423</v>
      </c>
      <c r="J4676" s="1351">
        <v>40521</v>
      </c>
      <c r="K4676" s="1352" t="s">
        <v>2253</v>
      </c>
      <c r="L4676" s="1352" t="s">
        <v>13988</v>
      </c>
      <c r="M4676" s="1345" t="s">
        <v>13989</v>
      </c>
      <c r="N4676" s="1346" t="s">
        <v>1830</v>
      </c>
      <c r="O4676" s="1347"/>
      <c r="P4676" s="117" t="str">
        <f t="shared" si="37"/>
        <v>2902</v>
      </c>
      <c r="Q4676" s="117"/>
      <c r="R4676" s="1348">
        <v>290201200</v>
      </c>
      <c r="S4676" s="321"/>
      <c r="T4676" s="321"/>
    </row>
    <row r="4677" spans="1:20" ht="34.5" hidden="1" customHeight="1">
      <c r="A4677" s="1348">
        <v>290201201</v>
      </c>
      <c r="B4677" s="1339" t="str">
        <f t="shared" si="36"/>
        <v>2902</v>
      </c>
      <c r="C4677" s="1349" t="s">
        <v>2542</v>
      </c>
      <c r="D4677" s="1350">
        <v>1</v>
      </c>
      <c r="E4677" s="293" t="s">
        <v>13990</v>
      </c>
      <c r="F4677" s="1352" t="s">
        <v>13991</v>
      </c>
      <c r="G4677" s="1356">
        <v>42899</v>
      </c>
      <c r="H4677" s="1348" t="s">
        <v>2252</v>
      </c>
      <c r="I4677" s="1348">
        <v>1423</v>
      </c>
      <c r="J4677" s="1351">
        <v>40521</v>
      </c>
      <c r="K4677" s="1352" t="s">
        <v>2253</v>
      </c>
      <c r="L4677" s="1352" t="s">
        <v>13992</v>
      </c>
      <c r="M4677" s="1345" t="s">
        <v>1830</v>
      </c>
      <c r="N4677" s="1346" t="s">
        <v>1830</v>
      </c>
      <c r="O4677" s="1347"/>
      <c r="P4677" s="117" t="str">
        <f t="shared" si="37"/>
        <v>2902</v>
      </c>
      <c r="Q4677" s="117"/>
      <c r="R4677" s="1348">
        <v>290201201</v>
      </c>
      <c r="S4677" s="321"/>
      <c r="T4677" s="321"/>
    </row>
    <row r="4678" spans="1:20" ht="34.5" hidden="1" customHeight="1">
      <c r="A4678" s="1348">
        <v>290201202</v>
      </c>
      <c r="B4678" s="1339" t="str">
        <f t="shared" si="36"/>
        <v>2902</v>
      </c>
      <c r="C4678" s="1349" t="s">
        <v>2542</v>
      </c>
      <c r="D4678" s="1350">
        <v>1</v>
      </c>
      <c r="E4678" s="293" t="s">
        <v>13993</v>
      </c>
      <c r="F4678" s="1352" t="s">
        <v>13994</v>
      </c>
      <c r="G4678" s="1351">
        <v>42899</v>
      </c>
      <c r="H4678" s="1348" t="s">
        <v>2252</v>
      </c>
      <c r="I4678" s="1348">
        <v>1423</v>
      </c>
      <c r="J4678" s="1351">
        <v>40521</v>
      </c>
      <c r="K4678" s="1352" t="s">
        <v>2253</v>
      </c>
      <c r="L4678" s="1352" t="s">
        <v>13995</v>
      </c>
      <c r="M4678" s="1345" t="s">
        <v>1830</v>
      </c>
      <c r="N4678" s="1346" t="s">
        <v>1830</v>
      </c>
      <c r="O4678" s="1347"/>
      <c r="P4678" s="117" t="str">
        <f t="shared" si="37"/>
        <v>2902</v>
      </c>
      <c r="Q4678" s="117"/>
      <c r="R4678" s="1348">
        <v>290201202</v>
      </c>
      <c r="S4678" s="321"/>
      <c r="T4678" s="321"/>
    </row>
    <row r="4679" spans="1:20" ht="34.5" hidden="1" customHeight="1">
      <c r="A4679" s="1348">
        <v>290201203</v>
      </c>
      <c r="B4679" s="1339" t="str">
        <f t="shared" si="36"/>
        <v>2902</v>
      </c>
      <c r="C4679" s="1349" t="s">
        <v>2542</v>
      </c>
      <c r="D4679" s="1350">
        <v>1</v>
      </c>
      <c r="E4679" s="293" t="s">
        <v>13996</v>
      </c>
      <c r="F4679" s="1352" t="s">
        <v>13997</v>
      </c>
      <c r="G4679" s="1356">
        <v>42899</v>
      </c>
      <c r="H4679" s="1348" t="s">
        <v>2252</v>
      </c>
      <c r="I4679" s="1348">
        <v>1423</v>
      </c>
      <c r="J4679" s="1351">
        <v>40521</v>
      </c>
      <c r="K4679" s="1352" t="s">
        <v>2253</v>
      </c>
      <c r="L4679" s="1352" t="s">
        <v>13998</v>
      </c>
      <c r="M4679" s="1345" t="s">
        <v>13999</v>
      </c>
      <c r="N4679" s="1346" t="s">
        <v>1830</v>
      </c>
      <c r="O4679" s="1347"/>
      <c r="P4679" s="117" t="str">
        <f t="shared" si="37"/>
        <v>2902</v>
      </c>
      <c r="Q4679" s="117"/>
      <c r="R4679" s="1348">
        <v>290201203</v>
      </c>
      <c r="S4679" s="321"/>
      <c r="T4679" s="321"/>
    </row>
    <row r="4680" spans="1:20" ht="34.5" hidden="1" customHeight="1">
      <c r="A4680" s="1348">
        <v>290201204</v>
      </c>
      <c r="B4680" s="1339" t="str">
        <f t="shared" si="36"/>
        <v>2902</v>
      </c>
      <c r="C4680" s="1349" t="s">
        <v>2542</v>
      </c>
      <c r="D4680" s="1350">
        <v>1</v>
      </c>
      <c r="E4680" s="293" t="s">
        <v>14000</v>
      </c>
      <c r="F4680" s="1352" t="s">
        <v>14001</v>
      </c>
      <c r="G4680" s="1351">
        <v>42899</v>
      </c>
      <c r="H4680" s="1348" t="s">
        <v>2252</v>
      </c>
      <c r="I4680" s="1348">
        <v>1423</v>
      </c>
      <c r="J4680" s="1351">
        <v>40521</v>
      </c>
      <c r="K4680" s="1352" t="s">
        <v>2253</v>
      </c>
      <c r="L4680" s="1352" t="s">
        <v>14002</v>
      </c>
      <c r="M4680" s="1345" t="s">
        <v>14003</v>
      </c>
      <c r="N4680" s="1346" t="s">
        <v>1830</v>
      </c>
      <c r="O4680" s="1347"/>
      <c r="P4680" s="117" t="str">
        <f t="shared" si="37"/>
        <v>2902</v>
      </c>
      <c r="Q4680" s="117"/>
      <c r="R4680" s="1348">
        <v>290201204</v>
      </c>
      <c r="S4680" s="321"/>
      <c r="T4680" s="321"/>
    </row>
    <row r="4681" spans="1:20" ht="34.5" hidden="1" customHeight="1">
      <c r="A4681" s="1348">
        <v>290201205</v>
      </c>
      <c r="B4681" s="1339" t="str">
        <f t="shared" si="36"/>
        <v>2902</v>
      </c>
      <c r="C4681" s="1349" t="s">
        <v>2542</v>
      </c>
      <c r="D4681" s="1350">
        <v>1</v>
      </c>
      <c r="E4681" s="293" t="s">
        <v>14004</v>
      </c>
      <c r="F4681" s="1352" t="s">
        <v>14005</v>
      </c>
      <c r="G4681" s="1356">
        <v>42899</v>
      </c>
      <c r="H4681" s="1348" t="s">
        <v>2252</v>
      </c>
      <c r="I4681" s="1348">
        <v>1423</v>
      </c>
      <c r="J4681" s="1351">
        <v>40521</v>
      </c>
      <c r="K4681" s="1352" t="s">
        <v>2253</v>
      </c>
      <c r="L4681" s="1352" t="s">
        <v>14006</v>
      </c>
      <c r="M4681" s="1345" t="s">
        <v>1830</v>
      </c>
      <c r="N4681" s="1346" t="s">
        <v>1830</v>
      </c>
      <c r="O4681" s="1347"/>
      <c r="P4681" s="117" t="str">
        <f t="shared" si="37"/>
        <v>2902</v>
      </c>
      <c r="Q4681" s="117"/>
      <c r="R4681" s="1348">
        <v>290201205</v>
      </c>
      <c r="S4681" s="321"/>
      <c r="T4681" s="321"/>
    </row>
    <row r="4682" spans="1:20" ht="34.5" hidden="1" customHeight="1">
      <c r="A4682" s="1348">
        <v>290201206</v>
      </c>
      <c r="B4682" s="1339" t="str">
        <f t="shared" si="36"/>
        <v>2902</v>
      </c>
      <c r="C4682" s="1349" t="s">
        <v>2542</v>
      </c>
      <c r="D4682" s="1350">
        <v>1</v>
      </c>
      <c r="E4682" s="293" t="s">
        <v>14007</v>
      </c>
      <c r="F4682" s="1352" t="s">
        <v>14008</v>
      </c>
      <c r="G4682" s="1356">
        <v>42899</v>
      </c>
      <c r="H4682" s="1348" t="s">
        <v>2252</v>
      </c>
      <c r="I4682" s="1348">
        <v>1423</v>
      </c>
      <c r="J4682" s="1351">
        <v>40521</v>
      </c>
      <c r="K4682" s="1352" t="s">
        <v>2253</v>
      </c>
      <c r="L4682" s="1352" t="s">
        <v>14006</v>
      </c>
      <c r="M4682" s="1345" t="s">
        <v>14009</v>
      </c>
      <c r="N4682" s="1346" t="s">
        <v>1830</v>
      </c>
      <c r="O4682" s="1347"/>
      <c r="P4682" s="117" t="str">
        <f t="shared" si="37"/>
        <v>2902</v>
      </c>
      <c r="Q4682" s="117"/>
      <c r="R4682" s="1348">
        <v>290201206</v>
      </c>
      <c r="S4682" s="321"/>
      <c r="T4682" s="321"/>
    </row>
    <row r="4683" spans="1:20" ht="34.5" hidden="1" customHeight="1">
      <c r="A4683" s="1348">
        <v>290201207</v>
      </c>
      <c r="B4683" s="1339" t="str">
        <f t="shared" si="36"/>
        <v>2902</v>
      </c>
      <c r="C4683" s="1349" t="s">
        <v>2542</v>
      </c>
      <c r="D4683" s="1350">
        <v>1</v>
      </c>
      <c r="E4683" s="293" t="s">
        <v>14010</v>
      </c>
      <c r="F4683" s="1352" t="s">
        <v>14011</v>
      </c>
      <c r="G4683" s="1351">
        <v>42899</v>
      </c>
      <c r="H4683" s="1348" t="s">
        <v>2252</v>
      </c>
      <c r="I4683" s="1348">
        <v>1423</v>
      </c>
      <c r="J4683" s="1351">
        <v>40521</v>
      </c>
      <c r="K4683" s="1352" t="s">
        <v>2253</v>
      </c>
      <c r="L4683" s="1352" t="s">
        <v>13995</v>
      </c>
      <c r="M4683" s="1345" t="s">
        <v>1830</v>
      </c>
      <c r="N4683" s="1346" t="s">
        <v>1830</v>
      </c>
      <c r="O4683" s="1347"/>
      <c r="P4683" s="117" t="str">
        <f t="shared" si="37"/>
        <v>2902</v>
      </c>
      <c r="Q4683" s="117"/>
      <c r="R4683" s="1348">
        <v>290201207</v>
      </c>
      <c r="S4683" s="321"/>
      <c r="T4683" s="321"/>
    </row>
    <row r="4684" spans="1:20" ht="34.5" hidden="1" customHeight="1">
      <c r="A4684" s="1348">
        <v>290201209</v>
      </c>
      <c r="B4684" s="1339" t="str">
        <f t="shared" si="36"/>
        <v>2902</v>
      </c>
      <c r="C4684" s="1349" t="s">
        <v>2542</v>
      </c>
      <c r="D4684" s="1350">
        <v>3</v>
      </c>
      <c r="E4684" s="293" t="s">
        <v>14012</v>
      </c>
      <c r="F4684" s="1352" t="s">
        <v>14013</v>
      </c>
      <c r="G4684" s="1351">
        <v>44308</v>
      </c>
      <c r="H4684" s="1348" t="s">
        <v>2252</v>
      </c>
      <c r="I4684" s="1348">
        <v>1495</v>
      </c>
      <c r="J4684" s="1351">
        <v>41718</v>
      </c>
      <c r="K4684" s="1352" t="s">
        <v>2253</v>
      </c>
      <c r="L4684" s="1352" t="s">
        <v>14014</v>
      </c>
      <c r="M4684" s="1345" t="s">
        <v>1830</v>
      </c>
      <c r="N4684" s="1346" t="s">
        <v>1830</v>
      </c>
      <c r="O4684" s="1347"/>
      <c r="P4684" s="117" t="str">
        <f t="shared" si="37"/>
        <v>2902</v>
      </c>
      <c r="Q4684" s="117"/>
      <c r="R4684" s="1348">
        <v>290201209</v>
      </c>
      <c r="S4684" s="321"/>
      <c r="T4684" s="321"/>
    </row>
    <row r="4685" spans="1:20" ht="34.5" hidden="1" customHeight="1">
      <c r="A4685" s="1348">
        <v>290201210</v>
      </c>
      <c r="B4685" s="1339" t="str">
        <f t="shared" si="36"/>
        <v>2902</v>
      </c>
      <c r="C4685" s="1349" t="s">
        <v>2542</v>
      </c>
      <c r="D4685" s="1350">
        <v>3</v>
      </c>
      <c r="E4685" s="293" t="s">
        <v>14015</v>
      </c>
      <c r="F4685" s="1352" t="s">
        <v>14016</v>
      </c>
      <c r="G4685" s="1351">
        <v>44308</v>
      </c>
      <c r="H4685" s="1348" t="s">
        <v>2252</v>
      </c>
      <c r="I4685" s="1348">
        <v>1488</v>
      </c>
      <c r="J4685" s="1351">
        <v>41557</v>
      </c>
      <c r="K4685" s="1352" t="s">
        <v>2253</v>
      </c>
      <c r="L4685" s="1352" t="s">
        <v>14017</v>
      </c>
      <c r="M4685" s="1345" t="s">
        <v>14018</v>
      </c>
      <c r="N4685" s="1346" t="s">
        <v>1830</v>
      </c>
      <c r="O4685" s="1347"/>
      <c r="P4685" s="117" t="str">
        <f t="shared" si="37"/>
        <v>2902</v>
      </c>
      <c r="Q4685" s="117"/>
      <c r="R4685" s="1348">
        <v>290201210</v>
      </c>
      <c r="S4685" s="321"/>
      <c r="T4685" s="321"/>
    </row>
    <row r="4686" spans="1:20" ht="34.5" hidden="1" customHeight="1">
      <c r="A4686" s="1348">
        <v>290201211</v>
      </c>
      <c r="B4686" s="1339" t="str">
        <f t="shared" si="36"/>
        <v>2902</v>
      </c>
      <c r="C4686" s="1349" t="s">
        <v>2542</v>
      </c>
      <c r="D4686" s="1350">
        <v>3</v>
      </c>
      <c r="E4686" s="293" t="s">
        <v>14019</v>
      </c>
      <c r="F4686" s="1352" t="s">
        <v>14020</v>
      </c>
      <c r="G4686" s="1356">
        <v>44308</v>
      </c>
      <c r="H4686" s="1348" t="s">
        <v>2252</v>
      </c>
      <c r="I4686" s="1348">
        <v>1488</v>
      </c>
      <c r="J4686" s="1351">
        <v>41557</v>
      </c>
      <c r="K4686" s="1352" t="s">
        <v>2253</v>
      </c>
      <c r="L4686" s="1352" t="s">
        <v>14021</v>
      </c>
      <c r="M4686" s="1345" t="s">
        <v>1830</v>
      </c>
      <c r="N4686" s="1346" t="s">
        <v>1830</v>
      </c>
      <c r="O4686" s="1347"/>
      <c r="P4686" s="117" t="str">
        <f t="shared" si="37"/>
        <v>2902</v>
      </c>
      <c r="Q4686" s="117"/>
      <c r="R4686" s="1348">
        <v>290201211</v>
      </c>
      <c r="S4686" s="321"/>
      <c r="T4686" s="321"/>
    </row>
    <row r="4687" spans="1:20" ht="34.5" hidden="1" customHeight="1">
      <c r="A4687" s="1348">
        <v>290201212</v>
      </c>
      <c r="B4687" s="1339" t="str">
        <f t="shared" si="36"/>
        <v>2902</v>
      </c>
      <c r="C4687" s="1349" t="s">
        <v>2542</v>
      </c>
      <c r="D4687" s="1350">
        <v>1</v>
      </c>
      <c r="E4687" s="293" t="s">
        <v>14022</v>
      </c>
      <c r="F4687" s="1352" t="s">
        <v>14023</v>
      </c>
      <c r="G4687" s="1356">
        <v>42899</v>
      </c>
      <c r="H4687" s="1348" t="s">
        <v>2252</v>
      </c>
      <c r="I4687" s="1348">
        <v>1423</v>
      </c>
      <c r="J4687" s="1351">
        <v>40521</v>
      </c>
      <c r="K4687" s="1352" t="s">
        <v>2253</v>
      </c>
      <c r="L4687" s="1352" t="s">
        <v>14024</v>
      </c>
      <c r="M4687" s="1345" t="s">
        <v>1830</v>
      </c>
      <c r="N4687" s="1346" t="s">
        <v>1830</v>
      </c>
      <c r="O4687" s="1347"/>
      <c r="P4687" s="117" t="str">
        <f t="shared" si="37"/>
        <v>2902</v>
      </c>
      <c r="Q4687" s="117"/>
      <c r="R4687" s="1348">
        <v>290201212</v>
      </c>
      <c r="S4687" s="321"/>
      <c r="T4687" s="321"/>
    </row>
    <row r="4688" spans="1:20" ht="34.5" hidden="1" customHeight="1">
      <c r="A4688" s="1348">
        <v>290201213</v>
      </c>
      <c r="B4688" s="1339" t="str">
        <f t="shared" si="36"/>
        <v>2902</v>
      </c>
      <c r="C4688" s="1349" t="s">
        <v>2542</v>
      </c>
      <c r="D4688" s="1350">
        <v>1</v>
      </c>
      <c r="E4688" s="293" t="s">
        <v>14025</v>
      </c>
      <c r="F4688" s="1352" t="s">
        <v>14026</v>
      </c>
      <c r="G4688" s="1351">
        <v>42899</v>
      </c>
      <c r="H4688" s="1348" t="s">
        <v>2252</v>
      </c>
      <c r="I4688" s="1348">
        <v>1423</v>
      </c>
      <c r="J4688" s="1351">
        <v>40521</v>
      </c>
      <c r="K4688" s="1352" t="s">
        <v>2253</v>
      </c>
      <c r="L4688" s="1352" t="s">
        <v>14027</v>
      </c>
      <c r="M4688" s="1345" t="s">
        <v>1830</v>
      </c>
      <c r="N4688" s="1346" t="s">
        <v>1830</v>
      </c>
      <c r="O4688" s="1347"/>
      <c r="P4688" s="117" t="str">
        <f t="shared" si="37"/>
        <v>2902</v>
      </c>
      <c r="Q4688" s="117"/>
      <c r="R4688" s="1348">
        <v>290201213</v>
      </c>
      <c r="S4688" s="321"/>
      <c r="T4688" s="321"/>
    </row>
    <row r="4689" spans="1:20" ht="34.5" hidden="1" customHeight="1">
      <c r="A4689" s="1348">
        <v>290201214</v>
      </c>
      <c r="B4689" s="1339" t="str">
        <f t="shared" si="36"/>
        <v>2902</v>
      </c>
      <c r="C4689" s="1349" t="s">
        <v>2542</v>
      </c>
      <c r="D4689" s="1350">
        <v>1</v>
      </c>
      <c r="E4689" s="293" t="s">
        <v>14028</v>
      </c>
      <c r="F4689" s="1352" t="s">
        <v>14029</v>
      </c>
      <c r="G4689" s="1351">
        <v>42899</v>
      </c>
      <c r="H4689" s="1348" t="s">
        <v>2252</v>
      </c>
      <c r="I4689" s="1348">
        <v>1423</v>
      </c>
      <c r="J4689" s="1351">
        <v>40521</v>
      </c>
      <c r="K4689" s="1352" t="s">
        <v>2253</v>
      </c>
      <c r="L4689" s="1352" t="s">
        <v>14030</v>
      </c>
      <c r="M4689" s="1345" t="s">
        <v>1830</v>
      </c>
      <c r="N4689" s="1346" t="s">
        <v>1830</v>
      </c>
      <c r="O4689" s="1347"/>
      <c r="P4689" s="117" t="str">
        <f t="shared" si="37"/>
        <v>2902</v>
      </c>
      <c r="Q4689" s="117"/>
      <c r="R4689" s="1348">
        <v>290201214</v>
      </c>
      <c r="S4689" s="321"/>
      <c r="T4689" s="321"/>
    </row>
    <row r="4690" spans="1:20" ht="34.5" hidden="1" customHeight="1">
      <c r="A4690" s="1348">
        <v>290201215</v>
      </c>
      <c r="B4690" s="1339" t="str">
        <f t="shared" si="36"/>
        <v>2902</v>
      </c>
      <c r="C4690" s="1349" t="s">
        <v>2542</v>
      </c>
      <c r="D4690" s="1350">
        <v>1</v>
      </c>
      <c r="E4690" s="293" t="s">
        <v>14031</v>
      </c>
      <c r="F4690" s="1352" t="s">
        <v>14032</v>
      </c>
      <c r="G4690" s="1351">
        <v>42899</v>
      </c>
      <c r="H4690" s="1348" t="s">
        <v>2252</v>
      </c>
      <c r="I4690" s="1348">
        <v>1423</v>
      </c>
      <c r="J4690" s="1351">
        <v>40521</v>
      </c>
      <c r="K4690" s="1352" t="s">
        <v>2253</v>
      </c>
      <c r="L4690" s="1352" t="s">
        <v>13995</v>
      </c>
      <c r="M4690" s="1345" t="s">
        <v>1830</v>
      </c>
      <c r="N4690" s="1346" t="s">
        <v>1830</v>
      </c>
      <c r="O4690" s="1347"/>
      <c r="P4690" s="117" t="str">
        <f t="shared" si="37"/>
        <v>2902</v>
      </c>
      <c r="Q4690" s="117"/>
      <c r="R4690" s="1348">
        <v>290201215</v>
      </c>
      <c r="S4690" s="321"/>
      <c r="T4690" s="321"/>
    </row>
    <row r="4691" spans="1:20" ht="34.5" hidden="1" customHeight="1">
      <c r="A4691" s="1348">
        <v>290201216</v>
      </c>
      <c r="B4691" s="1339" t="str">
        <f t="shared" si="36"/>
        <v>2902</v>
      </c>
      <c r="C4691" s="1349" t="s">
        <v>2542</v>
      </c>
      <c r="D4691" s="1350">
        <v>2</v>
      </c>
      <c r="E4691" s="293" t="s">
        <v>14033</v>
      </c>
      <c r="F4691" s="1352" t="s">
        <v>14034</v>
      </c>
      <c r="G4691" s="1351">
        <v>43551</v>
      </c>
      <c r="H4691" s="1348" t="s">
        <v>2252</v>
      </c>
      <c r="I4691" s="1348">
        <v>1482</v>
      </c>
      <c r="J4691" s="1351">
        <v>41470</v>
      </c>
      <c r="K4691" s="1352" t="s">
        <v>2253</v>
      </c>
      <c r="L4691" s="1352" t="s">
        <v>14035</v>
      </c>
      <c r="M4691" s="1345" t="s">
        <v>1830</v>
      </c>
      <c r="N4691" s="1346" t="s">
        <v>1830</v>
      </c>
      <c r="O4691" s="1347"/>
      <c r="P4691" s="117" t="str">
        <f t="shared" si="37"/>
        <v>2902</v>
      </c>
      <c r="Q4691" s="117"/>
      <c r="R4691" s="1348">
        <v>290201216</v>
      </c>
      <c r="S4691" s="321"/>
      <c r="T4691" s="321"/>
    </row>
    <row r="4692" spans="1:20" ht="34.5" hidden="1" customHeight="1">
      <c r="A4692" s="1348">
        <v>290201217</v>
      </c>
      <c r="B4692" s="1339" t="str">
        <f t="shared" si="36"/>
        <v>2902</v>
      </c>
      <c r="C4692" s="1349" t="s">
        <v>2542</v>
      </c>
      <c r="D4692" s="1350">
        <v>2</v>
      </c>
      <c r="E4692" s="293" t="s">
        <v>14036</v>
      </c>
      <c r="F4692" s="1352" t="s">
        <v>14037</v>
      </c>
      <c r="G4692" s="1356">
        <v>43551</v>
      </c>
      <c r="H4692" s="1348" t="s">
        <v>2252</v>
      </c>
      <c r="I4692" s="1348">
        <v>1482</v>
      </c>
      <c r="J4692" s="1351">
        <v>41470</v>
      </c>
      <c r="K4692" s="1352" t="s">
        <v>2253</v>
      </c>
      <c r="L4692" s="1352" t="s">
        <v>14038</v>
      </c>
      <c r="M4692" s="1345" t="s">
        <v>1830</v>
      </c>
      <c r="N4692" s="1346" t="s">
        <v>1830</v>
      </c>
      <c r="O4692" s="1347"/>
      <c r="P4692" s="117" t="str">
        <f t="shared" si="37"/>
        <v>2902</v>
      </c>
      <c r="Q4692" s="117"/>
      <c r="R4692" s="1348">
        <v>290201217</v>
      </c>
      <c r="S4692" s="321"/>
      <c r="T4692" s="321"/>
    </row>
    <row r="4693" spans="1:20" ht="34.5" hidden="1" customHeight="1">
      <c r="A4693" s="1348">
        <v>290201218</v>
      </c>
      <c r="B4693" s="1339" t="str">
        <f t="shared" si="36"/>
        <v>2902</v>
      </c>
      <c r="C4693" s="1349" t="s">
        <v>2542</v>
      </c>
      <c r="D4693" s="1350">
        <v>2</v>
      </c>
      <c r="E4693" s="293" t="s">
        <v>14039</v>
      </c>
      <c r="F4693" s="1352" t="s">
        <v>14040</v>
      </c>
      <c r="G4693" s="1351">
        <v>43880</v>
      </c>
      <c r="H4693" s="1348" t="s">
        <v>2252</v>
      </c>
      <c r="I4693" s="1348">
        <v>1482</v>
      </c>
      <c r="J4693" s="1351">
        <v>41470</v>
      </c>
      <c r="K4693" s="1352" t="s">
        <v>2253</v>
      </c>
      <c r="L4693" s="1352" t="s">
        <v>14041</v>
      </c>
      <c r="M4693" s="1345" t="s">
        <v>1830</v>
      </c>
      <c r="N4693" s="1346" t="s">
        <v>1830</v>
      </c>
      <c r="O4693" s="1347"/>
      <c r="P4693" s="117" t="str">
        <f t="shared" si="37"/>
        <v>2902</v>
      </c>
      <c r="Q4693" s="117"/>
      <c r="R4693" s="1348">
        <v>290201218</v>
      </c>
      <c r="S4693" s="321"/>
      <c r="T4693" s="321"/>
    </row>
    <row r="4694" spans="1:20" ht="34.5" hidden="1" customHeight="1">
      <c r="A4694" s="1348">
        <v>290201219</v>
      </c>
      <c r="B4694" s="1339" t="str">
        <f t="shared" si="36"/>
        <v>2902</v>
      </c>
      <c r="C4694" s="1349" t="s">
        <v>2542</v>
      </c>
      <c r="D4694" s="1350">
        <v>2</v>
      </c>
      <c r="E4694" s="293" t="s">
        <v>14042</v>
      </c>
      <c r="F4694" s="1352" t="s">
        <v>14043</v>
      </c>
      <c r="G4694" s="1351">
        <v>43880</v>
      </c>
      <c r="H4694" s="1348" t="s">
        <v>2252</v>
      </c>
      <c r="I4694" s="1348">
        <v>1482</v>
      </c>
      <c r="J4694" s="1351">
        <v>41470</v>
      </c>
      <c r="K4694" s="1352" t="s">
        <v>2253</v>
      </c>
      <c r="L4694" s="1352" t="s">
        <v>14044</v>
      </c>
      <c r="M4694" s="1345" t="s">
        <v>1830</v>
      </c>
      <c r="N4694" s="1346" t="s">
        <v>1830</v>
      </c>
      <c r="O4694" s="1347"/>
      <c r="P4694" s="117" t="str">
        <f t="shared" si="37"/>
        <v>2902</v>
      </c>
      <c r="Q4694" s="117"/>
      <c r="R4694" s="1348">
        <v>290201219</v>
      </c>
      <c r="S4694" s="321"/>
      <c r="T4694" s="321"/>
    </row>
    <row r="4695" spans="1:20" ht="34.5" hidden="1" customHeight="1">
      <c r="A4695" s="1348">
        <v>290201220</v>
      </c>
      <c r="B4695" s="1339" t="str">
        <f t="shared" si="36"/>
        <v>2902</v>
      </c>
      <c r="C4695" s="1349" t="s">
        <v>2542</v>
      </c>
      <c r="D4695" s="1350">
        <v>2</v>
      </c>
      <c r="E4695" s="293" t="s">
        <v>14045</v>
      </c>
      <c r="F4695" s="1352" t="s">
        <v>14046</v>
      </c>
      <c r="G4695" s="1356">
        <v>43551</v>
      </c>
      <c r="H4695" s="1348" t="s">
        <v>2252</v>
      </c>
      <c r="I4695" s="1348">
        <v>1482</v>
      </c>
      <c r="J4695" s="1351">
        <v>41470</v>
      </c>
      <c r="K4695" s="1352" t="s">
        <v>2253</v>
      </c>
      <c r="L4695" s="1352" t="s">
        <v>14047</v>
      </c>
      <c r="M4695" s="1345" t="s">
        <v>1830</v>
      </c>
      <c r="N4695" s="1346" t="s">
        <v>1830</v>
      </c>
      <c r="O4695" s="1347"/>
      <c r="P4695" s="117" t="str">
        <f t="shared" si="37"/>
        <v>2902</v>
      </c>
      <c r="Q4695" s="117"/>
      <c r="R4695" s="1348">
        <v>290201220</v>
      </c>
      <c r="S4695" s="321"/>
      <c r="T4695" s="321"/>
    </row>
    <row r="4696" spans="1:20" ht="34.5" hidden="1" customHeight="1">
      <c r="A4696" s="1348">
        <v>290201221</v>
      </c>
      <c r="B4696" s="1339" t="str">
        <f t="shared" si="36"/>
        <v>2902</v>
      </c>
      <c r="C4696" s="1349" t="s">
        <v>2542</v>
      </c>
      <c r="D4696" s="1350">
        <v>2</v>
      </c>
      <c r="E4696" s="293" t="s">
        <v>14048</v>
      </c>
      <c r="F4696" s="1352" t="s">
        <v>14049</v>
      </c>
      <c r="G4696" s="1351">
        <v>43551</v>
      </c>
      <c r="H4696" s="1348" t="s">
        <v>2252</v>
      </c>
      <c r="I4696" s="1348">
        <v>1482</v>
      </c>
      <c r="J4696" s="1356">
        <v>41470</v>
      </c>
      <c r="K4696" s="1352" t="s">
        <v>2253</v>
      </c>
      <c r="L4696" s="1352" t="s">
        <v>14050</v>
      </c>
      <c r="M4696" s="1345" t="s">
        <v>1830</v>
      </c>
      <c r="N4696" s="1346" t="s">
        <v>1830</v>
      </c>
      <c r="O4696" s="1347"/>
      <c r="P4696" s="117" t="str">
        <f t="shared" si="37"/>
        <v>2902</v>
      </c>
      <c r="Q4696" s="117"/>
      <c r="R4696" s="1348">
        <v>290201221</v>
      </c>
      <c r="S4696" s="321"/>
      <c r="T4696" s="321"/>
    </row>
    <row r="4697" spans="1:20" ht="34.5" hidden="1" customHeight="1">
      <c r="A4697" s="1348">
        <v>290201222</v>
      </c>
      <c r="B4697" s="1339" t="str">
        <f t="shared" si="36"/>
        <v>2902</v>
      </c>
      <c r="C4697" s="1349" t="s">
        <v>2542</v>
      </c>
      <c r="D4697" s="1350">
        <v>2</v>
      </c>
      <c r="E4697" s="293" t="s">
        <v>14051</v>
      </c>
      <c r="F4697" s="1352" t="s">
        <v>14052</v>
      </c>
      <c r="G4697" s="1351">
        <v>43551</v>
      </c>
      <c r="H4697" s="1348" t="s">
        <v>2252</v>
      </c>
      <c r="I4697" s="1348">
        <v>1482</v>
      </c>
      <c r="J4697" s="1351">
        <v>41470</v>
      </c>
      <c r="K4697" s="1352" t="s">
        <v>2253</v>
      </c>
      <c r="L4697" s="1352" t="s">
        <v>14053</v>
      </c>
      <c r="M4697" s="1345" t="s">
        <v>1830</v>
      </c>
      <c r="N4697" s="1346" t="s">
        <v>1830</v>
      </c>
      <c r="O4697" s="1347"/>
      <c r="P4697" s="117" t="str">
        <f t="shared" si="37"/>
        <v>2902</v>
      </c>
      <c r="Q4697" s="117"/>
      <c r="R4697" s="1348">
        <v>290201222</v>
      </c>
      <c r="S4697" s="321"/>
      <c r="T4697" s="321"/>
    </row>
    <row r="4698" spans="1:20" ht="34.5" hidden="1" customHeight="1">
      <c r="A4698" s="1348">
        <v>290201223</v>
      </c>
      <c r="B4698" s="1339" t="str">
        <f t="shared" si="36"/>
        <v>2902</v>
      </c>
      <c r="C4698" s="1349" t="s">
        <v>2542</v>
      </c>
      <c r="D4698" s="1350">
        <v>2</v>
      </c>
      <c r="E4698" s="293" t="s">
        <v>14054</v>
      </c>
      <c r="F4698" s="1352" t="s">
        <v>14055</v>
      </c>
      <c r="G4698" s="1351">
        <v>43551</v>
      </c>
      <c r="H4698" s="1348" t="s">
        <v>2252</v>
      </c>
      <c r="I4698" s="1348">
        <v>1482</v>
      </c>
      <c r="J4698" s="1351">
        <v>41470</v>
      </c>
      <c r="K4698" s="1352" t="s">
        <v>2253</v>
      </c>
      <c r="L4698" s="1352" t="s">
        <v>14056</v>
      </c>
      <c r="M4698" s="1345" t="s">
        <v>1830</v>
      </c>
      <c r="N4698" s="1346" t="s">
        <v>1830</v>
      </c>
      <c r="O4698" s="1347"/>
      <c r="P4698" s="117" t="str">
        <f t="shared" si="37"/>
        <v>2902</v>
      </c>
      <c r="Q4698" s="117"/>
      <c r="R4698" s="1348">
        <v>290201223</v>
      </c>
      <c r="S4698" s="321"/>
      <c r="T4698" s="321"/>
    </row>
    <row r="4699" spans="1:20" ht="34.5" hidden="1" customHeight="1">
      <c r="A4699" s="1348">
        <v>290201224</v>
      </c>
      <c r="B4699" s="1339" t="str">
        <f t="shared" si="36"/>
        <v>2902</v>
      </c>
      <c r="C4699" s="1349" t="s">
        <v>2542</v>
      </c>
      <c r="D4699" s="1350">
        <v>2</v>
      </c>
      <c r="E4699" s="293" t="s">
        <v>14057</v>
      </c>
      <c r="F4699" s="1352" t="s">
        <v>14058</v>
      </c>
      <c r="G4699" s="1356">
        <v>43551</v>
      </c>
      <c r="H4699" s="1348" t="s">
        <v>2252</v>
      </c>
      <c r="I4699" s="1348">
        <v>1482</v>
      </c>
      <c r="J4699" s="1351">
        <v>41470</v>
      </c>
      <c r="K4699" s="1352" t="s">
        <v>2253</v>
      </c>
      <c r="L4699" s="1352" t="s">
        <v>14059</v>
      </c>
      <c r="M4699" s="1345" t="s">
        <v>1830</v>
      </c>
      <c r="N4699" s="1346" t="s">
        <v>1830</v>
      </c>
      <c r="O4699" s="1347"/>
      <c r="P4699" s="117" t="str">
        <f t="shared" si="37"/>
        <v>2902</v>
      </c>
      <c r="Q4699" s="117"/>
      <c r="R4699" s="1348">
        <v>290201224</v>
      </c>
      <c r="S4699" s="321"/>
      <c r="T4699" s="321"/>
    </row>
    <row r="4700" spans="1:20" ht="34.5" hidden="1" customHeight="1">
      <c r="A4700" s="1348">
        <v>290201225</v>
      </c>
      <c r="B4700" s="1339" t="str">
        <f t="shared" si="36"/>
        <v>2902</v>
      </c>
      <c r="C4700" s="1349" t="s">
        <v>2542</v>
      </c>
      <c r="D4700" s="1350">
        <v>2</v>
      </c>
      <c r="E4700" s="293" t="s">
        <v>14060</v>
      </c>
      <c r="F4700" s="1352" t="s">
        <v>14061</v>
      </c>
      <c r="G4700" s="1356">
        <v>43551</v>
      </c>
      <c r="H4700" s="1348" t="s">
        <v>2252</v>
      </c>
      <c r="I4700" s="1348">
        <v>1482</v>
      </c>
      <c r="J4700" s="1351">
        <v>41470</v>
      </c>
      <c r="K4700" s="1352" t="s">
        <v>2253</v>
      </c>
      <c r="L4700" s="1352" t="s">
        <v>14062</v>
      </c>
      <c r="M4700" s="1345" t="s">
        <v>13792</v>
      </c>
      <c r="N4700" s="1346" t="s">
        <v>1830</v>
      </c>
      <c r="O4700" s="1347"/>
      <c r="P4700" s="117" t="str">
        <f t="shared" si="37"/>
        <v>2902</v>
      </c>
      <c r="Q4700" s="117"/>
      <c r="R4700" s="1348">
        <v>290201225</v>
      </c>
      <c r="S4700" s="321"/>
      <c r="T4700" s="321"/>
    </row>
    <row r="4701" spans="1:20" ht="34.5" hidden="1" customHeight="1">
      <c r="A4701" s="1348">
        <v>290201225</v>
      </c>
      <c r="B4701" s="1339" t="str">
        <f t="shared" si="36"/>
        <v>2902</v>
      </c>
      <c r="C4701" s="1349" t="s">
        <v>2542</v>
      </c>
      <c r="D4701" s="1350">
        <v>2</v>
      </c>
      <c r="E4701" s="293" t="s">
        <v>14063</v>
      </c>
      <c r="F4701" s="1352" t="s">
        <v>14064</v>
      </c>
      <c r="G4701" s="1351">
        <v>43571</v>
      </c>
      <c r="H4701" s="1348" t="s">
        <v>2252</v>
      </c>
      <c r="I4701" s="1348">
        <v>1482</v>
      </c>
      <c r="J4701" s="1351">
        <v>41470</v>
      </c>
      <c r="K4701" s="1352" t="s">
        <v>2253</v>
      </c>
      <c r="L4701" s="1352" t="s">
        <v>14065</v>
      </c>
      <c r="M4701" s="1345" t="s">
        <v>13796</v>
      </c>
      <c r="N4701" s="1346" t="s">
        <v>1830</v>
      </c>
      <c r="O4701" s="1347"/>
      <c r="P4701" s="117" t="str">
        <f t="shared" si="37"/>
        <v>2902</v>
      </c>
      <c r="Q4701" s="117"/>
      <c r="R4701" s="1348">
        <v>290201225</v>
      </c>
      <c r="S4701" s="321"/>
      <c r="T4701" s="321"/>
    </row>
    <row r="4702" spans="1:20" ht="34.5" hidden="1" customHeight="1">
      <c r="A4702" s="1348">
        <v>290201226</v>
      </c>
      <c r="B4702" s="1339" t="str">
        <f t="shared" si="36"/>
        <v>2902</v>
      </c>
      <c r="C4702" s="1349" t="s">
        <v>2542</v>
      </c>
      <c r="D4702" s="1350">
        <v>2</v>
      </c>
      <c r="E4702" s="293" t="s">
        <v>14066</v>
      </c>
      <c r="F4702" s="1352" t="s">
        <v>14067</v>
      </c>
      <c r="G4702" s="1351">
        <v>43551</v>
      </c>
      <c r="H4702" s="1348" t="s">
        <v>2252</v>
      </c>
      <c r="I4702" s="1348">
        <v>1482</v>
      </c>
      <c r="J4702" s="1351">
        <v>41470</v>
      </c>
      <c r="K4702" s="1352" t="s">
        <v>2253</v>
      </c>
      <c r="L4702" s="1352" t="s">
        <v>14068</v>
      </c>
      <c r="M4702" s="1345" t="s">
        <v>13800</v>
      </c>
      <c r="N4702" s="1346" t="s">
        <v>1830</v>
      </c>
      <c r="O4702" s="1347"/>
      <c r="P4702" s="117" t="str">
        <f t="shared" si="37"/>
        <v>2902</v>
      </c>
      <c r="Q4702" s="117"/>
      <c r="R4702" s="1348">
        <v>290201226</v>
      </c>
      <c r="S4702" s="321"/>
      <c r="T4702" s="321"/>
    </row>
    <row r="4703" spans="1:20" ht="34.5" hidden="1" customHeight="1">
      <c r="A4703" s="1348">
        <v>290201227</v>
      </c>
      <c r="B4703" s="1339" t="str">
        <f t="shared" si="36"/>
        <v>2902</v>
      </c>
      <c r="C4703" s="1349" t="s">
        <v>2542</v>
      </c>
      <c r="D4703" s="1350">
        <v>2</v>
      </c>
      <c r="E4703" s="293" t="s">
        <v>14069</v>
      </c>
      <c r="F4703" s="1352" t="s">
        <v>14070</v>
      </c>
      <c r="G4703" s="1351">
        <v>43810</v>
      </c>
      <c r="H4703" s="1348" t="s">
        <v>2252</v>
      </c>
      <c r="I4703" s="1348">
        <v>1482</v>
      </c>
      <c r="J4703" s="1351">
        <v>41470</v>
      </c>
      <c r="K4703" s="1352" t="s">
        <v>2253</v>
      </c>
      <c r="L4703" s="1352" t="s">
        <v>14071</v>
      </c>
      <c r="M4703" s="1345" t="s">
        <v>1830</v>
      </c>
      <c r="N4703" s="1346" t="s">
        <v>1830</v>
      </c>
      <c r="O4703" s="1347"/>
      <c r="P4703" s="117" t="str">
        <f t="shared" si="37"/>
        <v>2902</v>
      </c>
      <c r="Q4703" s="117"/>
      <c r="R4703" s="1348">
        <v>290201227</v>
      </c>
      <c r="S4703" s="321"/>
      <c r="T4703" s="321"/>
    </row>
    <row r="4704" spans="1:20" ht="34.5" hidden="1" customHeight="1">
      <c r="A4704" s="1348">
        <v>290201228</v>
      </c>
      <c r="B4704" s="1339" t="str">
        <f t="shared" si="36"/>
        <v>2902</v>
      </c>
      <c r="C4704" s="1349" t="s">
        <v>2542</v>
      </c>
      <c r="D4704" s="1350">
        <v>2</v>
      </c>
      <c r="E4704" s="293" t="s">
        <v>14072</v>
      </c>
      <c r="F4704" s="1352" t="s">
        <v>14073</v>
      </c>
      <c r="G4704" s="1356">
        <v>43810</v>
      </c>
      <c r="H4704" s="1348" t="s">
        <v>2252</v>
      </c>
      <c r="I4704" s="1348">
        <v>1482</v>
      </c>
      <c r="J4704" s="1356">
        <v>41470</v>
      </c>
      <c r="K4704" s="1352" t="s">
        <v>2253</v>
      </c>
      <c r="L4704" s="1352" t="s">
        <v>14074</v>
      </c>
      <c r="M4704" s="1345" t="s">
        <v>1830</v>
      </c>
      <c r="N4704" s="1346" t="s">
        <v>14075</v>
      </c>
      <c r="O4704" s="1347"/>
      <c r="P4704" s="117" t="str">
        <f t="shared" si="37"/>
        <v>2902</v>
      </c>
      <c r="Q4704" s="117"/>
      <c r="R4704" s="1348">
        <v>290201228</v>
      </c>
      <c r="S4704" s="321"/>
      <c r="T4704" s="321"/>
    </row>
    <row r="4705" spans="1:20" ht="34.5" hidden="1" customHeight="1">
      <c r="A4705" s="1348">
        <v>290201229</v>
      </c>
      <c r="B4705" s="1339" t="str">
        <f t="shared" si="36"/>
        <v>2902</v>
      </c>
      <c r="C4705" s="1349" t="s">
        <v>2542</v>
      </c>
      <c r="D4705" s="1350">
        <v>2</v>
      </c>
      <c r="E4705" s="293" t="s">
        <v>14076</v>
      </c>
      <c r="F4705" s="1352" t="s">
        <v>14077</v>
      </c>
      <c r="G4705" s="1356">
        <v>43551</v>
      </c>
      <c r="H4705" s="1348" t="s">
        <v>2252</v>
      </c>
      <c r="I4705" s="1348">
        <v>1482</v>
      </c>
      <c r="J4705" s="1356">
        <v>41470</v>
      </c>
      <c r="K4705" s="1352" t="s">
        <v>2253</v>
      </c>
      <c r="L4705" s="1352" t="s">
        <v>14078</v>
      </c>
      <c r="M4705" s="1345" t="s">
        <v>13808</v>
      </c>
      <c r="N4705" s="1346" t="s">
        <v>1830</v>
      </c>
      <c r="O4705" s="1347"/>
      <c r="P4705" s="117" t="str">
        <f t="shared" si="37"/>
        <v>2902</v>
      </c>
      <c r="Q4705" s="117"/>
      <c r="R4705" s="1348">
        <v>290201229</v>
      </c>
      <c r="S4705" s="321"/>
      <c r="T4705" s="321"/>
    </row>
    <row r="4706" spans="1:20" ht="34.5" hidden="1" customHeight="1">
      <c r="A4706" s="1348">
        <v>290201230</v>
      </c>
      <c r="B4706" s="1339" t="str">
        <f t="shared" si="36"/>
        <v>2902</v>
      </c>
      <c r="C4706" s="1349" t="s">
        <v>2542</v>
      </c>
      <c r="D4706" s="1350">
        <v>2</v>
      </c>
      <c r="E4706" s="293" t="s">
        <v>14079</v>
      </c>
      <c r="F4706" s="1352" t="s">
        <v>14080</v>
      </c>
      <c r="G4706" s="1356">
        <v>43132</v>
      </c>
      <c r="H4706" s="1348" t="s">
        <v>2252</v>
      </c>
      <c r="I4706" s="1348">
        <v>1482</v>
      </c>
      <c r="J4706" s="1356">
        <v>41470</v>
      </c>
      <c r="K4706" s="1352" t="s">
        <v>2253</v>
      </c>
      <c r="L4706" s="1360" t="s">
        <v>14081</v>
      </c>
      <c r="M4706" s="1345" t="s">
        <v>1830</v>
      </c>
      <c r="N4706" s="1346" t="s">
        <v>1830</v>
      </c>
      <c r="O4706" s="1347"/>
      <c r="P4706" s="117" t="str">
        <f t="shared" si="37"/>
        <v>2902</v>
      </c>
      <c r="Q4706" s="117"/>
      <c r="R4706" s="1348">
        <v>290201230</v>
      </c>
      <c r="S4706" s="321"/>
      <c r="T4706" s="321"/>
    </row>
    <row r="4707" spans="1:20" ht="34.5" hidden="1" customHeight="1">
      <c r="A4707" s="1348">
        <v>290201231</v>
      </c>
      <c r="B4707" s="1339" t="str">
        <f t="shared" si="36"/>
        <v>2902</v>
      </c>
      <c r="C4707" s="1349" t="s">
        <v>2542</v>
      </c>
      <c r="D4707" s="1350">
        <v>2</v>
      </c>
      <c r="E4707" s="293" t="s">
        <v>14082</v>
      </c>
      <c r="F4707" s="1352" t="s">
        <v>14083</v>
      </c>
      <c r="G4707" s="1356">
        <v>43132</v>
      </c>
      <c r="H4707" s="1348" t="s">
        <v>2252</v>
      </c>
      <c r="I4707" s="1348">
        <v>1482</v>
      </c>
      <c r="J4707" s="1356">
        <v>41470</v>
      </c>
      <c r="K4707" s="1357" t="s">
        <v>2253</v>
      </c>
      <c r="L4707" s="1345" t="s">
        <v>14084</v>
      </c>
      <c r="M4707" s="1345" t="s">
        <v>1830</v>
      </c>
      <c r="N4707" s="1346" t="s">
        <v>14085</v>
      </c>
      <c r="O4707" s="1347"/>
      <c r="P4707" s="117" t="str">
        <f t="shared" si="37"/>
        <v>2902</v>
      </c>
      <c r="Q4707" s="117"/>
      <c r="R4707" s="1348">
        <v>290201231</v>
      </c>
      <c r="S4707" s="321"/>
      <c r="T4707" s="321"/>
    </row>
    <row r="4708" spans="1:20" ht="34.5" hidden="1" customHeight="1">
      <c r="A4708" s="1348">
        <v>290201232</v>
      </c>
      <c r="B4708" s="1339" t="str">
        <f t="shared" si="36"/>
        <v>2902</v>
      </c>
      <c r="C4708" s="1349" t="s">
        <v>2542</v>
      </c>
      <c r="D4708" s="1350">
        <v>2</v>
      </c>
      <c r="E4708" s="293" t="s">
        <v>14086</v>
      </c>
      <c r="F4708" s="1352" t="s">
        <v>14087</v>
      </c>
      <c r="G4708" s="1356">
        <v>43132</v>
      </c>
      <c r="H4708" s="1348" t="s">
        <v>2252</v>
      </c>
      <c r="I4708" s="1348">
        <v>1482</v>
      </c>
      <c r="J4708" s="1351">
        <v>41470</v>
      </c>
      <c r="K4708" s="1357" t="s">
        <v>2253</v>
      </c>
      <c r="L4708" s="1382" t="s">
        <v>14088</v>
      </c>
      <c r="M4708" s="1345" t="s">
        <v>14089</v>
      </c>
      <c r="N4708" s="1346" t="s">
        <v>1830</v>
      </c>
      <c r="O4708" s="1347"/>
      <c r="P4708" s="117" t="str">
        <f t="shared" si="37"/>
        <v>2902</v>
      </c>
      <c r="Q4708" s="117"/>
      <c r="R4708" s="1348">
        <v>290201232</v>
      </c>
      <c r="S4708" s="321"/>
      <c r="T4708" s="321"/>
    </row>
    <row r="4709" spans="1:20" ht="34.5" hidden="1" customHeight="1">
      <c r="A4709" s="1348">
        <v>220401001</v>
      </c>
      <c r="B4709" s="1339" t="str">
        <f t="shared" si="36"/>
        <v>2204</v>
      </c>
      <c r="C4709" s="1349" t="s">
        <v>2542</v>
      </c>
      <c r="D4709" s="1350">
        <v>2</v>
      </c>
      <c r="E4709" s="293" t="s">
        <v>14090</v>
      </c>
      <c r="F4709" s="1352" t="s">
        <v>14091</v>
      </c>
      <c r="G4709" s="1356">
        <v>43551</v>
      </c>
      <c r="H4709" s="1348" t="s">
        <v>2252</v>
      </c>
      <c r="I4709" s="1348">
        <v>1482</v>
      </c>
      <c r="J4709" s="1351">
        <v>41470</v>
      </c>
      <c r="K4709" s="1352" t="s">
        <v>2253</v>
      </c>
      <c r="L4709" s="1352" t="s">
        <v>14092</v>
      </c>
      <c r="M4709" s="1345" t="s">
        <v>1830</v>
      </c>
      <c r="N4709" s="1346" t="s">
        <v>1830</v>
      </c>
      <c r="O4709" s="1347"/>
      <c r="P4709" s="117" t="str">
        <f t="shared" si="37"/>
        <v>2204</v>
      </c>
      <c r="Q4709" s="117"/>
      <c r="R4709" s="1348">
        <v>220401001</v>
      </c>
      <c r="S4709" s="321"/>
      <c r="T4709" s="321"/>
    </row>
    <row r="4710" spans="1:20" ht="34.5" hidden="1" customHeight="1">
      <c r="A4710" s="1348">
        <v>220401002</v>
      </c>
      <c r="B4710" s="1339" t="str">
        <f t="shared" si="36"/>
        <v>2204</v>
      </c>
      <c r="C4710" s="1349" t="s">
        <v>2542</v>
      </c>
      <c r="D4710" s="1350">
        <v>2</v>
      </c>
      <c r="E4710" s="293" t="s">
        <v>14093</v>
      </c>
      <c r="F4710" s="1352" t="s">
        <v>14094</v>
      </c>
      <c r="G4710" s="1356">
        <v>44196</v>
      </c>
      <c r="H4710" s="1348" t="s">
        <v>2252</v>
      </c>
      <c r="I4710" s="1348">
        <v>1482</v>
      </c>
      <c r="J4710" s="1351">
        <v>41470</v>
      </c>
      <c r="K4710" s="1352" t="s">
        <v>2253</v>
      </c>
      <c r="L4710" s="1352" t="s">
        <v>14095</v>
      </c>
      <c r="M4710" s="1345" t="s">
        <v>1830</v>
      </c>
      <c r="N4710" s="1346" t="s">
        <v>1830</v>
      </c>
      <c r="O4710" s="1347"/>
      <c r="P4710" s="117" t="str">
        <f t="shared" si="37"/>
        <v>2204</v>
      </c>
      <c r="Q4710" s="117"/>
      <c r="R4710" s="1348">
        <v>220401002</v>
      </c>
      <c r="S4710" s="321"/>
      <c r="T4710" s="321"/>
    </row>
    <row r="4711" spans="1:20" ht="34.5" hidden="1" customHeight="1">
      <c r="A4711" s="1348">
        <v>220401003</v>
      </c>
      <c r="B4711" s="1339" t="str">
        <f t="shared" si="36"/>
        <v>2204</v>
      </c>
      <c r="C4711" s="1349" t="s">
        <v>2542</v>
      </c>
      <c r="D4711" s="1350">
        <v>2</v>
      </c>
      <c r="E4711" s="293" t="s">
        <v>14096</v>
      </c>
      <c r="F4711" s="1352" t="s">
        <v>14097</v>
      </c>
      <c r="G4711" s="1356">
        <v>43571</v>
      </c>
      <c r="H4711" s="1348" t="s">
        <v>2252</v>
      </c>
      <c r="I4711" s="1348">
        <v>1482</v>
      </c>
      <c r="J4711" s="1351">
        <v>41470</v>
      </c>
      <c r="K4711" s="1352" t="s">
        <v>2253</v>
      </c>
      <c r="L4711" s="1352" t="s">
        <v>14098</v>
      </c>
      <c r="M4711" s="1345" t="s">
        <v>14099</v>
      </c>
      <c r="N4711" s="1346" t="s">
        <v>1830</v>
      </c>
      <c r="O4711" s="1347"/>
      <c r="P4711" s="117" t="str">
        <f t="shared" si="37"/>
        <v>2204</v>
      </c>
      <c r="Q4711" s="117"/>
      <c r="R4711" s="1348">
        <v>220401003</v>
      </c>
      <c r="S4711" s="321"/>
      <c r="T4711" s="321"/>
    </row>
    <row r="4712" spans="1:20" ht="34.5" hidden="1" customHeight="1">
      <c r="A4712" s="1348">
        <v>220401004</v>
      </c>
      <c r="B4712" s="1339" t="str">
        <f t="shared" si="36"/>
        <v>2204</v>
      </c>
      <c r="C4712" s="1349" t="s">
        <v>2542</v>
      </c>
      <c r="D4712" s="1350">
        <v>2</v>
      </c>
      <c r="E4712" s="293" t="s">
        <v>14100</v>
      </c>
      <c r="F4712" s="1352" t="s">
        <v>14101</v>
      </c>
      <c r="G4712" s="1356">
        <v>43880</v>
      </c>
      <c r="H4712" s="1348" t="s">
        <v>2252</v>
      </c>
      <c r="I4712" s="1348">
        <v>1482</v>
      </c>
      <c r="J4712" s="1351">
        <v>41470</v>
      </c>
      <c r="K4712" s="1352" t="s">
        <v>2253</v>
      </c>
      <c r="L4712" s="1352" t="s">
        <v>14102</v>
      </c>
      <c r="M4712" s="1345" t="s">
        <v>1830</v>
      </c>
      <c r="N4712" s="1346" t="s">
        <v>1830</v>
      </c>
      <c r="O4712" s="1347"/>
      <c r="P4712" s="117" t="str">
        <f t="shared" si="37"/>
        <v>2204</v>
      </c>
      <c r="Q4712" s="117"/>
      <c r="R4712" s="1348">
        <v>220401004</v>
      </c>
      <c r="S4712" s="321"/>
      <c r="T4712" s="321"/>
    </row>
    <row r="4713" spans="1:20" ht="34.5" hidden="1" customHeight="1">
      <c r="A4713" s="1348">
        <v>220401005</v>
      </c>
      <c r="B4713" s="1339" t="str">
        <f t="shared" si="36"/>
        <v>2204</v>
      </c>
      <c r="C4713" s="1349" t="s">
        <v>2542</v>
      </c>
      <c r="D4713" s="1350">
        <v>2</v>
      </c>
      <c r="E4713" s="293" t="s">
        <v>14103</v>
      </c>
      <c r="F4713" s="1352" t="s">
        <v>14104</v>
      </c>
      <c r="G4713" s="1356">
        <v>43880</v>
      </c>
      <c r="H4713" s="1348" t="s">
        <v>2252</v>
      </c>
      <c r="I4713" s="1348">
        <v>1482</v>
      </c>
      <c r="J4713" s="1351">
        <v>41470</v>
      </c>
      <c r="K4713" s="1352" t="s">
        <v>2253</v>
      </c>
      <c r="L4713" s="1352" t="s">
        <v>14105</v>
      </c>
      <c r="M4713" s="1345" t="s">
        <v>1830</v>
      </c>
      <c r="N4713" s="1346" t="s">
        <v>1830</v>
      </c>
      <c r="O4713" s="1347"/>
      <c r="P4713" s="117" t="str">
        <f t="shared" si="37"/>
        <v>2204</v>
      </c>
      <c r="Q4713" s="117"/>
      <c r="R4713" s="1348">
        <v>220401005</v>
      </c>
      <c r="S4713" s="321"/>
      <c r="T4713" s="321"/>
    </row>
    <row r="4714" spans="1:20" ht="34.5" hidden="1" customHeight="1">
      <c r="A4714" s="1348">
        <v>220401006</v>
      </c>
      <c r="B4714" s="1339" t="str">
        <f t="shared" si="36"/>
        <v>2204</v>
      </c>
      <c r="C4714" s="1349" t="s">
        <v>2542</v>
      </c>
      <c r="D4714" s="1350">
        <v>2</v>
      </c>
      <c r="E4714" s="293" t="s">
        <v>14106</v>
      </c>
      <c r="F4714" s="1352" t="s">
        <v>14107</v>
      </c>
      <c r="G4714" s="1356">
        <v>43810</v>
      </c>
      <c r="H4714" s="1348" t="s">
        <v>2252</v>
      </c>
      <c r="I4714" s="1348">
        <v>1482</v>
      </c>
      <c r="J4714" s="1351">
        <v>41470</v>
      </c>
      <c r="K4714" s="1352" t="s">
        <v>2253</v>
      </c>
      <c r="L4714" s="1352" t="s">
        <v>14108</v>
      </c>
      <c r="M4714" s="1345" t="s">
        <v>14109</v>
      </c>
      <c r="N4714" s="1346" t="s">
        <v>1830</v>
      </c>
      <c r="O4714" s="1347"/>
      <c r="P4714" s="117" t="str">
        <f t="shared" si="37"/>
        <v>2204</v>
      </c>
      <c r="Q4714" s="117"/>
      <c r="R4714" s="1348">
        <v>220401006</v>
      </c>
      <c r="S4714" s="321"/>
      <c r="T4714" s="321"/>
    </row>
    <row r="4715" spans="1:20" ht="34.5" hidden="1" customHeight="1">
      <c r="A4715" s="1348">
        <v>220401007</v>
      </c>
      <c r="B4715" s="1339" t="str">
        <f t="shared" si="36"/>
        <v>2204</v>
      </c>
      <c r="C4715" s="1349" t="s">
        <v>2542</v>
      </c>
      <c r="D4715" s="1350">
        <v>2</v>
      </c>
      <c r="E4715" s="293" t="s">
        <v>14110</v>
      </c>
      <c r="F4715" s="1352" t="s">
        <v>14111</v>
      </c>
      <c r="G4715" s="1351">
        <v>43810</v>
      </c>
      <c r="H4715" s="1348" t="s">
        <v>2252</v>
      </c>
      <c r="I4715" s="1348">
        <v>1482</v>
      </c>
      <c r="J4715" s="1351">
        <v>41470</v>
      </c>
      <c r="K4715" s="1352" t="s">
        <v>2253</v>
      </c>
      <c r="L4715" s="1352" t="s">
        <v>14112</v>
      </c>
      <c r="M4715" s="1345" t="s">
        <v>3308</v>
      </c>
      <c r="N4715" s="1346" t="s">
        <v>1830</v>
      </c>
      <c r="O4715" s="1347"/>
      <c r="P4715" s="117" t="str">
        <f t="shared" si="37"/>
        <v>2204</v>
      </c>
      <c r="Q4715" s="117"/>
      <c r="R4715" s="1348">
        <v>220401007</v>
      </c>
      <c r="S4715" s="321"/>
      <c r="T4715" s="321"/>
    </row>
    <row r="4716" spans="1:20" ht="34.5" hidden="1" customHeight="1">
      <c r="A4716" s="1348">
        <v>220401008</v>
      </c>
      <c r="B4716" s="1339" t="str">
        <f t="shared" si="36"/>
        <v>2204</v>
      </c>
      <c r="C4716" s="1349" t="s">
        <v>2542</v>
      </c>
      <c r="D4716" s="1350">
        <v>2</v>
      </c>
      <c r="E4716" s="293" t="s">
        <v>14113</v>
      </c>
      <c r="F4716" s="1352" t="s">
        <v>14114</v>
      </c>
      <c r="G4716" s="1356">
        <v>43880</v>
      </c>
      <c r="H4716" s="1348" t="s">
        <v>2252</v>
      </c>
      <c r="I4716" s="1348">
        <v>1482</v>
      </c>
      <c r="J4716" s="1351">
        <v>41470</v>
      </c>
      <c r="K4716" s="1352" t="s">
        <v>2253</v>
      </c>
      <c r="L4716" s="1352" t="s">
        <v>14115</v>
      </c>
      <c r="M4716" s="1345" t="s">
        <v>14116</v>
      </c>
      <c r="N4716" s="1346" t="s">
        <v>1830</v>
      </c>
      <c r="O4716" s="1347"/>
      <c r="P4716" s="117" t="str">
        <f t="shared" si="37"/>
        <v>2204</v>
      </c>
      <c r="Q4716" s="117"/>
      <c r="R4716" s="1348">
        <v>220401008</v>
      </c>
      <c r="S4716" s="321"/>
      <c r="T4716" s="321"/>
    </row>
    <row r="4717" spans="1:20" ht="34.5" hidden="1" customHeight="1">
      <c r="A4717" s="1348">
        <v>220401009</v>
      </c>
      <c r="B4717" s="1339" t="str">
        <f t="shared" si="36"/>
        <v>2204</v>
      </c>
      <c r="C4717" s="1349" t="s">
        <v>2542</v>
      </c>
      <c r="D4717" s="1350">
        <v>2</v>
      </c>
      <c r="E4717" s="293" t="s">
        <v>14117</v>
      </c>
      <c r="F4717" s="1352" t="s">
        <v>14118</v>
      </c>
      <c r="G4717" s="1356">
        <v>43829</v>
      </c>
      <c r="H4717" s="1348" t="s">
        <v>2252</v>
      </c>
      <c r="I4717" s="1348">
        <v>1482</v>
      </c>
      <c r="J4717" s="1351">
        <v>41470</v>
      </c>
      <c r="K4717" s="1352" t="s">
        <v>2253</v>
      </c>
      <c r="L4717" s="1352" t="s">
        <v>14119</v>
      </c>
      <c r="M4717" s="1345" t="s">
        <v>1830</v>
      </c>
      <c r="N4717" s="1346" t="s">
        <v>1830</v>
      </c>
      <c r="O4717" s="1347"/>
      <c r="P4717" s="117" t="str">
        <f t="shared" si="37"/>
        <v>2204</v>
      </c>
      <c r="Q4717" s="117"/>
      <c r="R4717" s="1348">
        <v>220401009</v>
      </c>
      <c r="S4717" s="321"/>
      <c r="T4717" s="321"/>
    </row>
    <row r="4718" spans="1:20" ht="34.5" hidden="1" customHeight="1">
      <c r="A4718" s="1348">
        <v>220401010</v>
      </c>
      <c r="B4718" s="1339" t="str">
        <f t="shared" si="36"/>
        <v>2204</v>
      </c>
      <c r="C4718" s="1349" t="s">
        <v>2542</v>
      </c>
      <c r="D4718" s="1350">
        <v>2</v>
      </c>
      <c r="E4718" s="293" t="s">
        <v>14120</v>
      </c>
      <c r="F4718" s="1352" t="s">
        <v>14121</v>
      </c>
      <c r="G4718" s="1356">
        <v>44196</v>
      </c>
      <c r="H4718" s="1348" t="s">
        <v>2252</v>
      </c>
      <c r="I4718" s="1348">
        <v>1482</v>
      </c>
      <c r="J4718" s="1351">
        <v>41470</v>
      </c>
      <c r="K4718" s="1352" t="s">
        <v>2253</v>
      </c>
      <c r="L4718" s="1352" t="s">
        <v>14119</v>
      </c>
      <c r="M4718" s="1345" t="s">
        <v>1830</v>
      </c>
      <c r="N4718" s="1346" t="s">
        <v>1830</v>
      </c>
      <c r="O4718" s="1347"/>
      <c r="P4718" s="117" t="str">
        <f t="shared" si="37"/>
        <v>2204</v>
      </c>
      <c r="Q4718" s="117"/>
      <c r="R4718" s="1348">
        <v>220401010</v>
      </c>
      <c r="S4718" s="321"/>
      <c r="T4718" s="321"/>
    </row>
    <row r="4719" spans="1:20" ht="34.5" hidden="1" customHeight="1">
      <c r="A4719" s="1348">
        <v>220401011</v>
      </c>
      <c r="B4719" s="1339" t="str">
        <f t="shared" si="36"/>
        <v>2204</v>
      </c>
      <c r="C4719" s="1349" t="s">
        <v>2542</v>
      </c>
      <c r="D4719" s="1350">
        <v>2</v>
      </c>
      <c r="E4719" s="293" t="s">
        <v>14122</v>
      </c>
      <c r="F4719" s="1352" t="s">
        <v>14123</v>
      </c>
      <c r="G4719" s="1356">
        <v>43829</v>
      </c>
      <c r="H4719" s="1348" t="s">
        <v>2252</v>
      </c>
      <c r="I4719" s="1348">
        <v>1482</v>
      </c>
      <c r="J4719" s="1351">
        <v>41470</v>
      </c>
      <c r="K4719" s="1352" t="s">
        <v>2253</v>
      </c>
      <c r="L4719" s="1352" t="s">
        <v>14119</v>
      </c>
      <c r="M4719" s="1345" t="s">
        <v>1830</v>
      </c>
      <c r="N4719" s="1346" t="s">
        <v>14124</v>
      </c>
      <c r="O4719" s="1347"/>
      <c r="P4719" s="117" t="str">
        <f t="shared" si="37"/>
        <v>2204</v>
      </c>
      <c r="Q4719" s="117"/>
      <c r="R4719" s="1348">
        <v>220401011</v>
      </c>
      <c r="S4719" s="321"/>
      <c r="T4719" s="321"/>
    </row>
    <row r="4720" spans="1:20" ht="34.5" hidden="1" customHeight="1">
      <c r="A4720" s="1348">
        <v>220401012</v>
      </c>
      <c r="B4720" s="1339" t="str">
        <f t="shared" si="36"/>
        <v>2204</v>
      </c>
      <c r="C4720" s="1349" t="s">
        <v>2542</v>
      </c>
      <c r="D4720" s="1350">
        <v>2</v>
      </c>
      <c r="E4720" s="293" t="s">
        <v>14125</v>
      </c>
      <c r="F4720" s="1352" t="s">
        <v>14126</v>
      </c>
      <c r="G4720" s="1356">
        <v>43829</v>
      </c>
      <c r="H4720" s="1348" t="s">
        <v>2252</v>
      </c>
      <c r="I4720" s="1348">
        <v>1482</v>
      </c>
      <c r="J4720" s="1351">
        <v>41470</v>
      </c>
      <c r="K4720" s="1352" t="s">
        <v>2253</v>
      </c>
      <c r="L4720" s="1352" t="s">
        <v>14127</v>
      </c>
      <c r="M4720" s="1345" t="s">
        <v>13852</v>
      </c>
      <c r="N4720" s="1346" t="s">
        <v>1830</v>
      </c>
      <c r="O4720" s="1347"/>
      <c r="P4720" s="117" t="str">
        <f t="shared" si="37"/>
        <v>2204</v>
      </c>
      <c r="Q4720" s="117"/>
      <c r="R4720" s="1348">
        <v>220401012</v>
      </c>
      <c r="S4720" s="321"/>
      <c r="T4720" s="321"/>
    </row>
    <row r="4721" spans="1:20" ht="34.5" hidden="1" customHeight="1">
      <c r="A4721" s="1348">
        <v>220401013</v>
      </c>
      <c r="B4721" s="1339" t="str">
        <f t="shared" si="36"/>
        <v>2204</v>
      </c>
      <c r="C4721" s="1349" t="s">
        <v>2542</v>
      </c>
      <c r="D4721" s="1350">
        <v>2</v>
      </c>
      <c r="E4721" s="293" t="s">
        <v>14128</v>
      </c>
      <c r="F4721" s="1352" t="s">
        <v>14129</v>
      </c>
      <c r="G4721" s="1351">
        <v>44308</v>
      </c>
      <c r="H4721" s="1348" t="s">
        <v>2252</v>
      </c>
      <c r="I4721" s="1348">
        <v>1482</v>
      </c>
      <c r="J4721" s="1351">
        <v>41470</v>
      </c>
      <c r="K4721" s="1352" t="s">
        <v>2253</v>
      </c>
      <c r="L4721" s="1352" t="s">
        <v>14130</v>
      </c>
      <c r="M4721" s="1345" t="s">
        <v>1830</v>
      </c>
      <c r="N4721" s="1346" t="s">
        <v>3309</v>
      </c>
      <c r="O4721" s="1347"/>
      <c r="P4721" s="117" t="str">
        <f t="shared" si="37"/>
        <v>2204</v>
      </c>
      <c r="Q4721" s="117"/>
      <c r="R4721" s="1348">
        <v>220401013</v>
      </c>
      <c r="S4721" s="321"/>
      <c r="T4721" s="321"/>
    </row>
    <row r="4722" spans="1:20" ht="34.5" hidden="1" customHeight="1">
      <c r="A4722" s="1348">
        <v>220401014</v>
      </c>
      <c r="B4722" s="1339" t="str">
        <f t="shared" si="36"/>
        <v>2204</v>
      </c>
      <c r="C4722" s="1349" t="s">
        <v>2542</v>
      </c>
      <c r="D4722" s="1350">
        <v>2</v>
      </c>
      <c r="E4722" s="293" t="s">
        <v>14131</v>
      </c>
      <c r="F4722" s="1352" t="s">
        <v>14132</v>
      </c>
      <c r="G4722" s="1356">
        <v>44308</v>
      </c>
      <c r="H4722" s="1348" t="s">
        <v>2252</v>
      </c>
      <c r="I4722" s="1348">
        <v>1482</v>
      </c>
      <c r="J4722" s="1351">
        <v>41470</v>
      </c>
      <c r="K4722" s="1352" t="s">
        <v>2253</v>
      </c>
      <c r="L4722" s="1352" t="s">
        <v>14133</v>
      </c>
      <c r="M4722" s="1345" t="s">
        <v>14134</v>
      </c>
      <c r="N4722" s="1346" t="s">
        <v>1830</v>
      </c>
      <c r="O4722" s="1347"/>
      <c r="P4722" s="117" t="str">
        <f t="shared" si="37"/>
        <v>2204</v>
      </c>
      <c r="Q4722" s="117"/>
      <c r="R4722" s="1348">
        <v>220401014</v>
      </c>
      <c r="S4722" s="321"/>
      <c r="T4722" s="321"/>
    </row>
    <row r="4723" spans="1:20" ht="34.5" hidden="1" customHeight="1">
      <c r="A4723" s="1348">
        <v>270101001</v>
      </c>
      <c r="B4723" s="1339" t="str">
        <f t="shared" si="36"/>
        <v>2701</v>
      </c>
      <c r="C4723" s="1349" t="s">
        <v>2542</v>
      </c>
      <c r="D4723" s="1350">
        <v>2</v>
      </c>
      <c r="E4723" s="293" t="s">
        <v>14135</v>
      </c>
      <c r="F4723" s="1352" t="s">
        <v>14136</v>
      </c>
      <c r="G4723" s="1356">
        <v>44308</v>
      </c>
      <c r="H4723" s="1348" t="s">
        <v>2252</v>
      </c>
      <c r="I4723" s="1348">
        <v>1482</v>
      </c>
      <c r="J4723" s="1351">
        <v>41470</v>
      </c>
      <c r="K4723" s="1352" t="s">
        <v>2253</v>
      </c>
      <c r="L4723" s="1352" t="s">
        <v>14137</v>
      </c>
      <c r="M4723" s="1345" t="s">
        <v>1830</v>
      </c>
      <c r="N4723" s="1346" t="s">
        <v>14138</v>
      </c>
      <c r="O4723" s="1347"/>
      <c r="P4723" s="117" t="str">
        <f t="shared" si="37"/>
        <v>2701</v>
      </c>
      <c r="Q4723" s="117"/>
      <c r="R4723" s="1348">
        <v>270101001</v>
      </c>
      <c r="S4723" s="321"/>
      <c r="T4723" s="321"/>
    </row>
    <row r="4724" spans="1:20" ht="34.5" hidden="1" customHeight="1">
      <c r="A4724" s="1348">
        <v>270101001</v>
      </c>
      <c r="B4724" s="1339" t="str">
        <f t="shared" si="36"/>
        <v>2701</v>
      </c>
      <c r="C4724" s="1349" t="s">
        <v>2542</v>
      </c>
      <c r="D4724" s="1350">
        <v>2</v>
      </c>
      <c r="E4724" s="293" t="s">
        <v>14139</v>
      </c>
      <c r="F4724" s="1352" t="s">
        <v>14140</v>
      </c>
      <c r="G4724" s="1351">
        <v>43830</v>
      </c>
      <c r="H4724" s="1348" t="s">
        <v>2252</v>
      </c>
      <c r="I4724" s="1348">
        <v>1482</v>
      </c>
      <c r="J4724" s="1351">
        <v>41470</v>
      </c>
      <c r="K4724" s="1352" t="s">
        <v>2253</v>
      </c>
      <c r="L4724" s="1352" t="s">
        <v>14141</v>
      </c>
      <c r="M4724" s="1345" t="s">
        <v>14142</v>
      </c>
      <c r="N4724" s="1346" t="s">
        <v>1830</v>
      </c>
      <c r="O4724" s="1347"/>
      <c r="P4724" s="117" t="str">
        <f t="shared" si="37"/>
        <v>2701</v>
      </c>
      <c r="Q4724" s="117"/>
      <c r="R4724" s="1348">
        <v>270101001</v>
      </c>
      <c r="S4724" s="321"/>
      <c r="T4724" s="321"/>
    </row>
    <row r="4725" spans="1:20" ht="34.5" hidden="1" customHeight="1">
      <c r="A4725" s="1348">
        <v>270101002</v>
      </c>
      <c r="B4725" s="1339" t="str">
        <f t="shared" si="36"/>
        <v>2701</v>
      </c>
      <c r="C4725" s="1349" t="s">
        <v>2542</v>
      </c>
      <c r="D4725" s="1350">
        <v>2</v>
      </c>
      <c r="E4725" s="293" t="s">
        <v>14143</v>
      </c>
      <c r="F4725" s="1352" t="s">
        <v>14144</v>
      </c>
      <c r="G4725" s="1356">
        <v>43830</v>
      </c>
      <c r="H4725" s="1348" t="s">
        <v>2252</v>
      </c>
      <c r="I4725" s="1348">
        <v>1482</v>
      </c>
      <c r="J4725" s="1351">
        <v>41470</v>
      </c>
      <c r="K4725" s="1352" t="s">
        <v>2253</v>
      </c>
      <c r="L4725" s="1352" t="s">
        <v>14145</v>
      </c>
      <c r="M4725" s="1345" t="s">
        <v>1830</v>
      </c>
      <c r="N4725" s="1346" t="s">
        <v>3309</v>
      </c>
      <c r="O4725" s="1347"/>
      <c r="P4725" s="117" t="str">
        <f t="shared" si="37"/>
        <v>2701</v>
      </c>
      <c r="Q4725" s="117"/>
      <c r="R4725" s="1348">
        <v>270101002</v>
      </c>
      <c r="S4725" s="321"/>
      <c r="T4725" s="321"/>
    </row>
    <row r="4726" spans="1:20" ht="34.5" hidden="1" customHeight="1">
      <c r="A4726" s="1348">
        <v>270101002</v>
      </c>
      <c r="B4726" s="1339" t="str">
        <f t="shared" si="36"/>
        <v>2701</v>
      </c>
      <c r="C4726" s="1349" t="s">
        <v>2542</v>
      </c>
      <c r="D4726" s="1350">
        <v>2</v>
      </c>
      <c r="E4726" s="293" t="s">
        <v>14146</v>
      </c>
      <c r="F4726" s="1352" t="s">
        <v>14147</v>
      </c>
      <c r="G4726" s="1356">
        <v>43830</v>
      </c>
      <c r="H4726" s="1348" t="s">
        <v>2252</v>
      </c>
      <c r="I4726" s="1348">
        <v>1482</v>
      </c>
      <c r="J4726" s="1351">
        <v>41470</v>
      </c>
      <c r="K4726" s="1352" t="s">
        <v>2253</v>
      </c>
      <c r="L4726" s="1352" t="s">
        <v>14148</v>
      </c>
      <c r="M4726" s="1345" t="s">
        <v>1830</v>
      </c>
      <c r="N4726" s="1346" t="s">
        <v>1830</v>
      </c>
      <c r="O4726" s="1347"/>
      <c r="P4726" s="117" t="str">
        <f t="shared" si="37"/>
        <v>2701</v>
      </c>
      <c r="Q4726" s="117"/>
      <c r="R4726" s="1348">
        <v>270101002</v>
      </c>
      <c r="S4726" s="321"/>
      <c r="T4726" s="321"/>
    </row>
    <row r="4727" spans="1:20" ht="34.5" hidden="1" customHeight="1">
      <c r="A4727" s="1348">
        <v>270101003</v>
      </c>
      <c r="B4727" s="1339" t="str">
        <f t="shared" si="36"/>
        <v>2701</v>
      </c>
      <c r="C4727" s="1349" t="s">
        <v>2542</v>
      </c>
      <c r="D4727" s="1350">
        <v>2</v>
      </c>
      <c r="E4727" s="293" t="s">
        <v>14149</v>
      </c>
      <c r="F4727" s="1352" t="s">
        <v>14150</v>
      </c>
      <c r="G4727" s="1356">
        <v>43830</v>
      </c>
      <c r="H4727" s="1348" t="s">
        <v>2252</v>
      </c>
      <c r="I4727" s="1348">
        <v>1482</v>
      </c>
      <c r="J4727" s="1351">
        <v>41470</v>
      </c>
      <c r="K4727" s="1352" t="s">
        <v>2253</v>
      </c>
      <c r="L4727" s="1352" t="s">
        <v>14151</v>
      </c>
      <c r="M4727" s="1345" t="s">
        <v>1830</v>
      </c>
      <c r="N4727" s="1346" t="s">
        <v>14152</v>
      </c>
      <c r="O4727" s="1347"/>
      <c r="P4727" s="117" t="str">
        <f t="shared" si="37"/>
        <v>2701</v>
      </c>
      <c r="Q4727" s="117"/>
      <c r="R4727" s="1348">
        <v>270101003</v>
      </c>
      <c r="S4727" s="321"/>
      <c r="T4727" s="321"/>
    </row>
    <row r="4728" spans="1:20" ht="34.5" hidden="1" customHeight="1">
      <c r="A4728" s="1348">
        <v>270101003</v>
      </c>
      <c r="B4728" s="1339" t="str">
        <f t="shared" si="36"/>
        <v>2701</v>
      </c>
      <c r="C4728" s="1349" t="s">
        <v>2542</v>
      </c>
      <c r="D4728" s="1350">
        <v>2</v>
      </c>
      <c r="E4728" s="293" t="s">
        <v>14153</v>
      </c>
      <c r="F4728" s="1352" t="s">
        <v>14154</v>
      </c>
      <c r="G4728" s="1356">
        <v>43830</v>
      </c>
      <c r="H4728" s="1348" t="s">
        <v>2252</v>
      </c>
      <c r="I4728" s="1348">
        <v>1482</v>
      </c>
      <c r="J4728" s="1351">
        <v>41470</v>
      </c>
      <c r="K4728" s="1352" t="s">
        <v>2253</v>
      </c>
      <c r="L4728" s="1352" t="s">
        <v>14155</v>
      </c>
      <c r="M4728" s="1345" t="s">
        <v>1830</v>
      </c>
      <c r="N4728" s="1346" t="s">
        <v>1830</v>
      </c>
      <c r="O4728" s="1347"/>
      <c r="P4728" s="117" t="str">
        <f t="shared" si="37"/>
        <v>2701</v>
      </c>
      <c r="Q4728" s="117"/>
      <c r="R4728" s="1348">
        <v>270101003</v>
      </c>
      <c r="S4728" s="321"/>
      <c r="T4728" s="321"/>
    </row>
    <row r="4729" spans="1:20" ht="34.5" hidden="1" customHeight="1">
      <c r="A4729" s="1348">
        <v>270101004</v>
      </c>
      <c r="B4729" s="1339" t="str">
        <f t="shared" si="36"/>
        <v>2701</v>
      </c>
      <c r="C4729" s="1349" t="s">
        <v>2542</v>
      </c>
      <c r="D4729" s="1350">
        <v>2</v>
      </c>
      <c r="E4729" s="293" t="s">
        <v>14156</v>
      </c>
      <c r="F4729" s="1352" t="s">
        <v>14157</v>
      </c>
      <c r="G4729" s="1356">
        <v>43830</v>
      </c>
      <c r="H4729" s="1348" t="s">
        <v>2252</v>
      </c>
      <c r="I4729" s="1348">
        <v>1482</v>
      </c>
      <c r="J4729" s="1351">
        <v>41470</v>
      </c>
      <c r="K4729" s="1352" t="s">
        <v>2253</v>
      </c>
      <c r="L4729" s="1352" t="s">
        <v>14158</v>
      </c>
      <c r="M4729" s="1345" t="s">
        <v>1830</v>
      </c>
      <c r="N4729" s="1346" t="s">
        <v>14159</v>
      </c>
      <c r="O4729" s="1347"/>
      <c r="P4729" s="117" t="str">
        <f t="shared" si="37"/>
        <v>2701</v>
      </c>
      <c r="Q4729" s="117"/>
      <c r="R4729" s="1348">
        <v>270101004</v>
      </c>
      <c r="S4729" s="321"/>
      <c r="T4729" s="321"/>
    </row>
    <row r="4730" spans="1:20" ht="34.5" hidden="1" customHeight="1">
      <c r="A4730" s="1348">
        <v>270101004</v>
      </c>
      <c r="B4730" s="1339" t="str">
        <f t="shared" si="36"/>
        <v>2701</v>
      </c>
      <c r="C4730" s="1349" t="s">
        <v>2542</v>
      </c>
      <c r="D4730" s="1350">
        <v>2</v>
      </c>
      <c r="E4730" s="293" t="s">
        <v>14160</v>
      </c>
      <c r="F4730" s="1352" t="s">
        <v>14161</v>
      </c>
      <c r="G4730" s="1356">
        <v>43830</v>
      </c>
      <c r="H4730" s="1348" t="s">
        <v>2252</v>
      </c>
      <c r="I4730" s="1348">
        <v>1482</v>
      </c>
      <c r="J4730" s="1351">
        <v>41470</v>
      </c>
      <c r="K4730" s="1352" t="s">
        <v>2253</v>
      </c>
      <c r="L4730" s="1352" t="s">
        <v>14162</v>
      </c>
      <c r="M4730" s="1345" t="s">
        <v>1830</v>
      </c>
      <c r="N4730" s="1346" t="s">
        <v>1830</v>
      </c>
      <c r="O4730" s="1347"/>
      <c r="P4730" s="117" t="str">
        <f t="shared" si="37"/>
        <v>2701</v>
      </c>
      <c r="Q4730" s="117"/>
      <c r="R4730" s="1348">
        <v>270101004</v>
      </c>
      <c r="S4730" s="321"/>
      <c r="T4730" s="321"/>
    </row>
    <row r="4731" spans="1:20" ht="34.5" hidden="1" customHeight="1">
      <c r="A4731" s="1348">
        <v>270101005</v>
      </c>
      <c r="B4731" s="1339" t="str">
        <f t="shared" si="36"/>
        <v>2701</v>
      </c>
      <c r="C4731" s="1349" t="s">
        <v>2542</v>
      </c>
      <c r="D4731" s="1350">
        <v>2</v>
      </c>
      <c r="E4731" s="293" t="s">
        <v>14163</v>
      </c>
      <c r="F4731" s="1352" t="s">
        <v>14164</v>
      </c>
      <c r="G4731" s="1356">
        <v>43571</v>
      </c>
      <c r="H4731" s="1348" t="s">
        <v>2252</v>
      </c>
      <c r="I4731" s="1348">
        <v>1482</v>
      </c>
      <c r="J4731" s="1351">
        <v>41470</v>
      </c>
      <c r="K4731" s="1352" t="s">
        <v>2253</v>
      </c>
      <c r="L4731" s="1352" t="s">
        <v>14165</v>
      </c>
      <c r="M4731" s="1345" t="s">
        <v>1830</v>
      </c>
      <c r="N4731" s="1346" t="s">
        <v>14159</v>
      </c>
      <c r="O4731" s="1347"/>
      <c r="P4731" s="117" t="str">
        <f t="shared" si="37"/>
        <v>2701</v>
      </c>
      <c r="Q4731" s="117"/>
      <c r="R4731" s="1348">
        <v>270101005</v>
      </c>
      <c r="S4731" s="321"/>
      <c r="T4731" s="321"/>
    </row>
    <row r="4732" spans="1:20" ht="34.5" hidden="1" customHeight="1">
      <c r="A4732" s="1348">
        <v>270101006</v>
      </c>
      <c r="B4732" s="1339" t="str">
        <f t="shared" si="36"/>
        <v>2701</v>
      </c>
      <c r="C4732" s="1349" t="s">
        <v>2542</v>
      </c>
      <c r="D4732" s="1350">
        <v>2</v>
      </c>
      <c r="E4732" s="293" t="s">
        <v>14166</v>
      </c>
      <c r="F4732" s="1352" t="s">
        <v>14167</v>
      </c>
      <c r="G4732" s="1356">
        <v>43830</v>
      </c>
      <c r="H4732" s="1348" t="s">
        <v>2252</v>
      </c>
      <c r="I4732" s="1348">
        <v>1482</v>
      </c>
      <c r="J4732" s="1351">
        <v>41470</v>
      </c>
      <c r="K4732" s="1352" t="s">
        <v>2253</v>
      </c>
      <c r="L4732" s="1352" t="s">
        <v>14168</v>
      </c>
      <c r="M4732" s="1345" t="s">
        <v>14169</v>
      </c>
      <c r="N4732" s="1346" t="s">
        <v>14170</v>
      </c>
      <c r="O4732" s="1347"/>
      <c r="P4732" s="117" t="str">
        <f t="shared" si="37"/>
        <v>2701</v>
      </c>
      <c r="Q4732" s="117"/>
      <c r="R4732" s="1348">
        <v>270101006</v>
      </c>
      <c r="S4732" s="321"/>
      <c r="T4732" s="321"/>
    </row>
    <row r="4733" spans="1:20" ht="34.5" hidden="1" customHeight="1">
      <c r="A4733" s="1348">
        <v>270101007</v>
      </c>
      <c r="B4733" s="1339" t="str">
        <f t="shared" si="36"/>
        <v>2701</v>
      </c>
      <c r="C4733" s="1349" t="s">
        <v>2542</v>
      </c>
      <c r="D4733" s="1350">
        <v>2</v>
      </c>
      <c r="E4733" s="293" t="s">
        <v>14171</v>
      </c>
      <c r="F4733" s="1352" t="s">
        <v>14172</v>
      </c>
      <c r="G4733" s="1356">
        <v>43571</v>
      </c>
      <c r="H4733" s="1348" t="s">
        <v>2252</v>
      </c>
      <c r="I4733" s="1348">
        <v>1482</v>
      </c>
      <c r="J4733" s="1351">
        <v>41470</v>
      </c>
      <c r="K4733" s="1352" t="s">
        <v>2253</v>
      </c>
      <c r="L4733" s="1352" t="s">
        <v>14173</v>
      </c>
      <c r="M4733" s="1345" t="s">
        <v>1830</v>
      </c>
      <c r="N4733" s="1346" t="s">
        <v>1830</v>
      </c>
      <c r="O4733" s="1347"/>
      <c r="P4733" s="117" t="str">
        <f t="shared" si="37"/>
        <v>2701</v>
      </c>
      <c r="Q4733" s="117"/>
      <c r="R4733" s="1348">
        <v>270101007</v>
      </c>
      <c r="S4733" s="321"/>
      <c r="T4733" s="321"/>
    </row>
    <row r="4734" spans="1:20" ht="34.5" hidden="1" customHeight="1">
      <c r="A4734" s="1348">
        <v>270101008</v>
      </c>
      <c r="B4734" s="1339" t="str">
        <f t="shared" si="36"/>
        <v>2701</v>
      </c>
      <c r="C4734" s="1349" t="s">
        <v>2542</v>
      </c>
      <c r="D4734" s="1350">
        <v>2</v>
      </c>
      <c r="E4734" s="293" t="s">
        <v>14174</v>
      </c>
      <c r="F4734" s="1352" t="s">
        <v>14175</v>
      </c>
      <c r="G4734" s="1356">
        <v>43830</v>
      </c>
      <c r="H4734" s="1348" t="s">
        <v>2252</v>
      </c>
      <c r="I4734" s="1348">
        <v>1482</v>
      </c>
      <c r="J4734" s="1351">
        <v>41470</v>
      </c>
      <c r="K4734" s="1352" t="s">
        <v>2253</v>
      </c>
      <c r="L4734" s="1352" t="s">
        <v>14176</v>
      </c>
      <c r="M4734" s="1345" t="s">
        <v>1830</v>
      </c>
      <c r="N4734" s="1346" t="s">
        <v>1830</v>
      </c>
      <c r="O4734" s="1347"/>
      <c r="P4734" s="117" t="str">
        <f t="shared" si="37"/>
        <v>2701</v>
      </c>
      <c r="Q4734" s="117"/>
      <c r="R4734" s="1348">
        <v>270101008</v>
      </c>
      <c r="S4734" s="321"/>
      <c r="T4734" s="321"/>
    </row>
    <row r="4735" spans="1:20" ht="34.5" hidden="1" customHeight="1">
      <c r="A4735" s="1348">
        <v>270101009</v>
      </c>
      <c r="B4735" s="1339" t="str">
        <f t="shared" si="36"/>
        <v>2701</v>
      </c>
      <c r="C4735" s="1349" t="s">
        <v>2542</v>
      </c>
      <c r="D4735" s="1350">
        <v>2</v>
      </c>
      <c r="E4735" s="293" t="s">
        <v>14177</v>
      </c>
      <c r="F4735" s="1352" t="s">
        <v>14178</v>
      </c>
      <c r="G4735" s="1351">
        <v>43571</v>
      </c>
      <c r="H4735" s="1348" t="s">
        <v>2252</v>
      </c>
      <c r="I4735" s="1348">
        <v>1482</v>
      </c>
      <c r="J4735" s="1351">
        <v>41470</v>
      </c>
      <c r="K4735" s="1352" t="s">
        <v>2253</v>
      </c>
      <c r="L4735" s="1352" t="s">
        <v>14179</v>
      </c>
      <c r="M4735" s="1345" t="s">
        <v>14169</v>
      </c>
      <c r="N4735" s="1346" t="s">
        <v>1830</v>
      </c>
      <c r="O4735" s="1347"/>
      <c r="P4735" s="117" t="str">
        <f t="shared" si="37"/>
        <v>2701</v>
      </c>
      <c r="Q4735" s="117"/>
      <c r="R4735" s="1348">
        <v>270101009</v>
      </c>
      <c r="S4735" s="321"/>
      <c r="T4735" s="321"/>
    </row>
    <row r="4736" spans="1:20" ht="34.5" hidden="1" customHeight="1">
      <c r="A4736" s="1348">
        <v>270101010</v>
      </c>
      <c r="B4736" s="1339" t="str">
        <f t="shared" si="36"/>
        <v>2701</v>
      </c>
      <c r="C4736" s="1349" t="s">
        <v>2542</v>
      </c>
      <c r="D4736" s="1350">
        <v>2</v>
      </c>
      <c r="E4736" s="293" t="s">
        <v>14180</v>
      </c>
      <c r="F4736" s="1352" t="s">
        <v>14181</v>
      </c>
      <c r="G4736" s="1351">
        <v>43830</v>
      </c>
      <c r="H4736" s="1348" t="s">
        <v>2252</v>
      </c>
      <c r="I4736" s="1348">
        <v>1482</v>
      </c>
      <c r="J4736" s="1351">
        <v>41470</v>
      </c>
      <c r="K4736" s="1352" t="s">
        <v>2253</v>
      </c>
      <c r="L4736" s="1352" t="s">
        <v>14182</v>
      </c>
      <c r="M4736" s="1345" t="s">
        <v>3308</v>
      </c>
      <c r="N4736" s="1346" t="s">
        <v>14183</v>
      </c>
      <c r="O4736" s="1347"/>
      <c r="P4736" s="117" t="str">
        <f t="shared" si="37"/>
        <v>2701</v>
      </c>
      <c r="Q4736" s="117"/>
      <c r="R4736" s="1348">
        <v>270101010</v>
      </c>
      <c r="S4736" s="321"/>
      <c r="T4736" s="321"/>
    </row>
    <row r="4737" spans="1:20" ht="34.5" hidden="1" customHeight="1">
      <c r="A4737" s="1348">
        <v>270101011</v>
      </c>
      <c r="B4737" s="1339" t="str">
        <f t="shared" si="36"/>
        <v>2701</v>
      </c>
      <c r="C4737" s="1349" t="s">
        <v>2542</v>
      </c>
      <c r="D4737" s="1350">
        <v>2</v>
      </c>
      <c r="E4737" s="293" t="s">
        <v>14184</v>
      </c>
      <c r="F4737" s="1352" t="s">
        <v>14185</v>
      </c>
      <c r="G4737" s="1351">
        <v>43571</v>
      </c>
      <c r="H4737" s="1348" t="s">
        <v>2252</v>
      </c>
      <c r="I4737" s="1348">
        <v>1482</v>
      </c>
      <c r="J4737" s="1356">
        <v>41470</v>
      </c>
      <c r="K4737" s="1352" t="s">
        <v>2253</v>
      </c>
      <c r="L4737" s="1352" t="s">
        <v>14186</v>
      </c>
      <c r="M4737" s="1345" t="s">
        <v>3308</v>
      </c>
      <c r="N4737" s="1346" t="s">
        <v>14183</v>
      </c>
      <c r="O4737" s="1347"/>
      <c r="P4737" s="117" t="str">
        <f t="shared" si="37"/>
        <v>2701</v>
      </c>
      <c r="Q4737" s="117"/>
      <c r="R4737" s="1348">
        <v>270101011</v>
      </c>
      <c r="S4737" s="321"/>
      <c r="T4737" s="321"/>
    </row>
    <row r="4738" spans="1:20" ht="34.5" hidden="1" customHeight="1">
      <c r="A4738" s="1348">
        <v>270101012</v>
      </c>
      <c r="B4738" s="1339" t="str">
        <f t="shared" si="36"/>
        <v>2701</v>
      </c>
      <c r="C4738" s="1349" t="s">
        <v>2542</v>
      </c>
      <c r="D4738" s="1350">
        <v>2</v>
      </c>
      <c r="E4738" s="293" t="s">
        <v>14187</v>
      </c>
      <c r="F4738" s="1352" t="s">
        <v>14188</v>
      </c>
      <c r="G4738" s="1351">
        <v>43829</v>
      </c>
      <c r="H4738" s="1348" t="s">
        <v>2252</v>
      </c>
      <c r="I4738" s="1348">
        <v>1482</v>
      </c>
      <c r="J4738" s="1351">
        <v>41470</v>
      </c>
      <c r="K4738" s="1352" t="s">
        <v>2253</v>
      </c>
      <c r="L4738" s="1352" t="s">
        <v>14189</v>
      </c>
      <c r="M4738" s="1345" t="s">
        <v>1830</v>
      </c>
      <c r="N4738" s="1346" t="s">
        <v>1830</v>
      </c>
      <c r="O4738" s="1347"/>
      <c r="P4738" s="117" t="str">
        <f t="shared" si="37"/>
        <v>2701</v>
      </c>
      <c r="Q4738" s="117"/>
      <c r="R4738" s="1348">
        <v>270101012</v>
      </c>
      <c r="S4738" s="321"/>
      <c r="T4738" s="321"/>
    </row>
    <row r="4739" spans="1:20" ht="34.5" hidden="1" customHeight="1">
      <c r="A4739" s="1348">
        <v>270101012</v>
      </c>
      <c r="B4739" s="1339" t="str">
        <f t="shared" si="36"/>
        <v>2701</v>
      </c>
      <c r="C4739" s="1349" t="s">
        <v>2542</v>
      </c>
      <c r="D4739" s="1350">
        <v>2</v>
      </c>
      <c r="E4739" s="293" t="s">
        <v>14190</v>
      </c>
      <c r="F4739" s="1352" t="s">
        <v>14191</v>
      </c>
      <c r="G4739" s="1356">
        <v>43830</v>
      </c>
      <c r="H4739" s="1348" t="s">
        <v>2252</v>
      </c>
      <c r="I4739" s="1348">
        <v>1482</v>
      </c>
      <c r="J4739" s="1356">
        <v>41470</v>
      </c>
      <c r="K4739" s="1352" t="s">
        <v>2253</v>
      </c>
      <c r="L4739" s="1352" t="s">
        <v>14192</v>
      </c>
      <c r="M4739" s="1345" t="s">
        <v>1830</v>
      </c>
      <c r="N4739" s="1346" t="s">
        <v>14193</v>
      </c>
      <c r="O4739" s="1347"/>
      <c r="P4739" s="117" t="str">
        <f t="shared" si="37"/>
        <v>2701</v>
      </c>
      <c r="Q4739" s="117"/>
      <c r="R4739" s="1348">
        <v>270101012</v>
      </c>
      <c r="S4739" s="321"/>
      <c r="T4739" s="321"/>
    </row>
    <row r="4740" spans="1:20" ht="34.5" hidden="1" customHeight="1">
      <c r="A4740" s="1348">
        <v>270101013</v>
      </c>
      <c r="B4740" s="1339" t="str">
        <f t="shared" si="36"/>
        <v>2701</v>
      </c>
      <c r="C4740" s="1349" t="s">
        <v>2542</v>
      </c>
      <c r="D4740" s="1350">
        <v>2</v>
      </c>
      <c r="E4740" s="293" t="s">
        <v>14194</v>
      </c>
      <c r="F4740" s="1352" t="s">
        <v>14195</v>
      </c>
      <c r="G4740" s="1356">
        <v>44308</v>
      </c>
      <c r="H4740" s="1348" t="s">
        <v>2252</v>
      </c>
      <c r="I4740" s="1348">
        <v>1482</v>
      </c>
      <c r="J4740" s="1356">
        <v>41470</v>
      </c>
      <c r="K4740" s="1352" t="s">
        <v>2253</v>
      </c>
      <c r="L4740" s="1352" t="s">
        <v>14196</v>
      </c>
      <c r="M4740" s="1345" t="s">
        <v>1830</v>
      </c>
      <c r="N4740" s="1346" t="s">
        <v>14197</v>
      </c>
      <c r="O4740" s="1347"/>
      <c r="P4740" s="117" t="str">
        <f t="shared" si="37"/>
        <v>2701</v>
      </c>
      <c r="Q4740" s="117"/>
      <c r="R4740" s="1348">
        <v>270101013</v>
      </c>
      <c r="S4740" s="321"/>
      <c r="T4740" s="321"/>
    </row>
    <row r="4741" spans="1:20" ht="34.5" hidden="1" customHeight="1">
      <c r="A4741" s="1348">
        <v>270101013</v>
      </c>
      <c r="B4741" s="1339" t="str">
        <f t="shared" si="36"/>
        <v>2701</v>
      </c>
      <c r="C4741" s="1349" t="s">
        <v>2542</v>
      </c>
      <c r="D4741" s="1350">
        <v>2</v>
      </c>
      <c r="E4741" s="293" t="s">
        <v>14198</v>
      </c>
      <c r="F4741" s="1352" t="s">
        <v>14199</v>
      </c>
      <c r="G4741" s="1351">
        <v>44308</v>
      </c>
      <c r="H4741" s="1348" t="s">
        <v>2252</v>
      </c>
      <c r="I4741" s="1348">
        <v>1482</v>
      </c>
      <c r="J4741" s="1356">
        <v>41470</v>
      </c>
      <c r="K4741" s="1352" t="s">
        <v>2253</v>
      </c>
      <c r="L4741" s="1352" t="s">
        <v>14200</v>
      </c>
      <c r="M4741" s="1345" t="s">
        <v>1830</v>
      </c>
      <c r="N4741" s="1346" t="s">
        <v>14201</v>
      </c>
      <c r="O4741" s="1347"/>
      <c r="P4741" s="117" t="str">
        <f t="shared" si="37"/>
        <v>2701</v>
      </c>
      <c r="Q4741" s="117"/>
      <c r="R4741" s="1348">
        <v>270101013</v>
      </c>
      <c r="S4741" s="321"/>
      <c r="T4741" s="321"/>
    </row>
    <row r="4742" spans="1:20" ht="34.5" hidden="1" customHeight="1">
      <c r="A4742" s="1348">
        <v>270101014</v>
      </c>
      <c r="B4742" s="1339" t="str">
        <f t="shared" si="36"/>
        <v>2701</v>
      </c>
      <c r="C4742" s="1349" t="s">
        <v>2542</v>
      </c>
      <c r="D4742" s="1350">
        <v>2</v>
      </c>
      <c r="E4742" s="293" t="s">
        <v>14202</v>
      </c>
      <c r="F4742" s="1352" t="s">
        <v>14203</v>
      </c>
      <c r="G4742" s="1351">
        <v>44308</v>
      </c>
      <c r="H4742" s="1348" t="s">
        <v>2252</v>
      </c>
      <c r="I4742" s="1348">
        <v>1482</v>
      </c>
      <c r="J4742" s="1351">
        <v>41470</v>
      </c>
      <c r="K4742" s="1352" t="s">
        <v>2253</v>
      </c>
      <c r="L4742" s="1352" t="s">
        <v>14204</v>
      </c>
      <c r="M4742" s="1345" t="s">
        <v>1830</v>
      </c>
      <c r="N4742" s="1346" t="s">
        <v>14205</v>
      </c>
      <c r="O4742" s="1347"/>
      <c r="P4742" s="117" t="str">
        <f t="shared" si="37"/>
        <v>2701</v>
      </c>
      <c r="Q4742" s="117"/>
      <c r="R4742" s="1348">
        <v>270101014</v>
      </c>
      <c r="S4742" s="321"/>
      <c r="T4742" s="321"/>
    </row>
    <row r="4743" spans="1:20" ht="34.5" hidden="1" customHeight="1">
      <c r="A4743" s="1348">
        <v>270101014</v>
      </c>
      <c r="B4743" s="1339" t="str">
        <f t="shared" si="36"/>
        <v>2701</v>
      </c>
      <c r="C4743" s="1349" t="s">
        <v>2542</v>
      </c>
      <c r="D4743" s="1350">
        <v>2</v>
      </c>
      <c r="E4743" s="293" t="s">
        <v>14206</v>
      </c>
      <c r="F4743" s="1352" t="s">
        <v>14207</v>
      </c>
      <c r="G4743" s="1351">
        <v>43830</v>
      </c>
      <c r="H4743" s="1348" t="s">
        <v>2252</v>
      </c>
      <c r="I4743" s="1348">
        <v>1482</v>
      </c>
      <c r="J4743" s="1351">
        <v>41470</v>
      </c>
      <c r="K4743" s="1352" t="s">
        <v>2253</v>
      </c>
      <c r="L4743" s="1352" t="s">
        <v>14208</v>
      </c>
      <c r="M4743" s="1345" t="s">
        <v>1830</v>
      </c>
      <c r="N4743" s="1346" t="s">
        <v>14209</v>
      </c>
      <c r="O4743" s="1347"/>
      <c r="P4743" s="117" t="str">
        <f t="shared" si="37"/>
        <v>2701</v>
      </c>
      <c r="Q4743" s="117"/>
      <c r="R4743" s="1348">
        <v>270101014</v>
      </c>
      <c r="S4743" s="321"/>
      <c r="T4743" s="321"/>
    </row>
    <row r="4744" spans="1:20" ht="34.5" hidden="1" customHeight="1">
      <c r="A4744" s="1348">
        <v>270101015</v>
      </c>
      <c r="B4744" s="1339" t="str">
        <f t="shared" si="36"/>
        <v>2701</v>
      </c>
      <c r="C4744" s="1349" t="s">
        <v>2542</v>
      </c>
      <c r="D4744" s="1350">
        <v>2</v>
      </c>
      <c r="E4744" s="293" t="s">
        <v>14210</v>
      </c>
      <c r="F4744" s="1352" t="s">
        <v>14211</v>
      </c>
      <c r="G4744" s="1351">
        <v>43830</v>
      </c>
      <c r="H4744" s="1348" t="s">
        <v>2252</v>
      </c>
      <c r="I4744" s="1348">
        <v>1482</v>
      </c>
      <c r="J4744" s="1356">
        <v>41470</v>
      </c>
      <c r="K4744" s="1352" t="s">
        <v>2253</v>
      </c>
      <c r="L4744" s="1352" t="s">
        <v>14212</v>
      </c>
      <c r="M4744" s="1345" t="s">
        <v>1830</v>
      </c>
      <c r="N4744" s="1346" t="s">
        <v>1830</v>
      </c>
      <c r="O4744" s="1347"/>
      <c r="P4744" s="117" t="str">
        <f t="shared" si="37"/>
        <v>2701</v>
      </c>
      <c r="Q4744" s="117"/>
      <c r="R4744" s="1348">
        <v>270101015</v>
      </c>
      <c r="S4744" s="321"/>
      <c r="T4744" s="321"/>
    </row>
    <row r="4745" spans="1:20" ht="34.5" hidden="1" customHeight="1">
      <c r="A4745" s="1348">
        <v>270101015</v>
      </c>
      <c r="B4745" s="1339" t="str">
        <f t="shared" si="36"/>
        <v>2701</v>
      </c>
      <c r="C4745" s="1349" t="s">
        <v>2542</v>
      </c>
      <c r="D4745" s="1350">
        <v>2</v>
      </c>
      <c r="E4745" s="293" t="s">
        <v>14213</v>
      </c>
      <c r="F4745" s="1352" t="s">
        <v>14214</v>
      </c>
      <c r="G4745" s="1356">
        <v>44308</v>
      </c>
      <c r="H4745" s="1348" t="s">
        <v>2252</v>
      </c>
      <c r="I4745" s="1348">
        <v>1482</v>
      </c>
      <c r="J4745" s="1351">
        <v>41470</v>
      </c>
      <c r="K4745" s="1352" t="s">
        <v>2253</v>
      </c>
      <c r="L4745" s="1352" t="s">
        <v>14215</v>
      </c>
      <c r="M4745" s="1345" t="s">
        <v>13928</v>
      </c>
      <c r="N4745" s="1346" t="s">
        <v>1830</v>
      </c>
      <c r="O4745" s="1347"/>
      <c r="P4745" s="117" t="str">
        <f t="shared" si="37"/>
        <v>2701</v>
      </c>
      <c r="Q4745" s="117"/>
      <c r="R4745" s="1348">
        <v>270101015</v>
      </c>
      <c r="S4745" s="321"/>
      <c r="T4745" s="321"/>
    </row>
    <row r="4746" spans="1:20" ht="34.5" hidden="1" customHeight="1">
      <c r="A4746" s="1348">
        <v>270101016</v>
      </c>
      <c r="B4746" s="1339" t="str">
        <f t="shared" si="36"/>
        <v>2701</v>
      </c>
      <c r="C4746" s="1349" t="s">
        <v>2542</v>
      </c>
      <c r="D4746" s="1350">
        <v>2</v>
      </c>
      <c r="E4746" s="293" t="s">
        <v>14216</v>
      </c>
      <c r="F4746" s="1352" t="s">
        <v>14217</v>
      </c>
      <c r="G4746" s="1356">
        <v>44657</v>
      </c>
      <c r="H4746" s="1348" t="s">
        <v>2252</v>
      </c>
      <c r="I4746" s="1348">
        <v>1482</v>
      </c>
      <c r="J4746" s="1356">
        <v>41470</v>
      </c>
      <c r="K4746" s="1352" t="s">
        <v>2253</v>
      </c>
      <c r="L4746" s="1352" t="s">
        <v>14218</v>
      </c>
      <c r="M4746" s="1345" t="s">
        <v>1830</v>
      </c>
      <c r="N4746" s="1346" t="s">
        <v>1830</v>
      </c>
      <c r="O4746" s="1347"/>
      <c r="P4746" s="117" t="str">
        <f t="shared" si="37"/>
        <v>2701</v>
      </c>
      <c r="Q4746" s="117"/>
      <c r="R4746" s="1348">
        <v>270101016</v>
      </c>
      <c r="S4746" s="321"/>
      <c r="T4746" s="321"/>
    </row>
    <row r="4747" spans="1:20" ht="34.5" hidden="1" customHeight="1">
      <c r="A4747" s="1348">
        <v>270101016</v>
      </c>
      <c r="B4747" s="1339" t="str">
        <f t="shared" si="36"/>
        <v>2701</v>
      </c>
      <c r="C4747" s="1349" t="s">
        <v>2542</v>
      </c>
      <c r="D4747" s="1350">
        <v>2</v>
      </c>
      <c r="E4747" s="293" t="s">
        <v>14219</v>
      </c>
      <c r="F4747" s="1352" t="s">
        <v>14220</v>
      </c>
      <c r="G4747" s="1351">
        <v>43132</v>
      </c>
      <c r="H4747" s="1348" t="s">
        <v>2252</v>
      </c>
      <c r="I4747" s="1348">
        <v>1482</v>
      </c>
      <c r="J4747" s="1356">
        <v>41470</v>
      </c>
      <c r="K4747" s="1352" t="s">
        <v>2253</v>
      </c>
      <c r="L4747" s="1352" t="s">
        <v>14221</v>
      </c>
      <c r="M4747" s="1345" t="s">
        <v>1830</v>
      </c>
      <c r="N4747" s="1346" t="s">
        <v>1830</v>
      </c>
      <c r="O4747" s="1347"/>
      <c r="P4747" s="117" t="str">
        <f t="shared" si="37"/>
        <v>2701</v>
      </c>
      <c r="Q4747" s="117"/>
      <c r="R4747" s="1348">
        <v>270101016</v>
      </c>
      <c r="S4747" s="321"/>
      <c r="T4747" s="321"/>
    </row>
    <row r="4748" spans="1:20" ht="34.5" hidden="1" customHeight="1">
      <c r="A4748" s="1348">
        <v>270101017</v>
      </c>
      <c r="B4748" s="1339" t="str">
        <f t="shared" si="36"/>
        <v>2701</v>
      </c>
      <c r="C4748" s="1349" t="s">
        <v>2542</v>
      </c>
      <c r="D4748" s="1350">
        <v>2</v>
      </c>
      <c r="E4748" s="293" t="s">
        <v>14222</v>
      </c>
      <c r="F4748" s="1352" t="s">
        <v>14223</v>
      </c>
      <c r="G4748" s="1356">
        <v>43880</v>
      </c>
      <c r="H4748" s="1348" t="s">
        <v>2252</v>
      </c>
      <c r="I4748" s="1348">
        <v>1482</v>
      </c>
      <c r="J4748" s="1351">
        <v>41470</v>
      </c>
      <c r="K4748" s="1352" t="s">
        <v>2253</v>
      </c>
      <c r="L4748" s="1352" t="s">
        <v>14224</v>
      </c>
      <c r="M4748" s="1345" t="s">
        <v>1830</v>
      </c>
      <c r="N4748" s="1346" t="s">
        <v>1830</v>
      </c>
      <c r="O4748" s="1347"/>
      <c r="P4748" s="117" t="str">
        <f t="shared" si="37"/>
        <v>2701</v>
      </c>
      <c r="Q4748" s="117"/>
      <c r="R4748" s="1348">
        <v>270101017</v>
      </c>
      <c r="S4748" s="321"/>
      <c r="T4748" s="321"/>
    </row>
    <row r="4749" spans="1:20" ht="34.5" hidden="1" customHeight="1">
      <c r="A4749" s="1348">
        <v>270101018</v>
      </c>
      <c r="B4749" s="1339" t="str">
        <f t="shared" si="36"/>
        <v>2701</v>
      </c>
      <c r="C4749" s="1349" t="s">
        <v>2542</v>
      </c>
      <c r="D4749" s="1350">
        <v>2</v>
      </c>
      <c r="E4749" s="293" t="s">
        <v>14225</v>
      </c>
      <c r="F4749" s="1352" t="s">
        <v>14226</v>
      </c>
      <c r="G4749" s="1356">
        <v>43829</v>
      </c>
      <c r="H4749" s="1348" t="s">
        <v>2252</v>
      </c>
      <c r="I4749" s="1348">
        <v>1482</v>
      </c>
      <c r="J4749" s="1351">
        <v>41470</v>
      </c>
      <c r="K4749" s="1352" t="s">
        <v>2253</v>
      </c>
      <c r="L4749" s="1352" t="s">
        <v>14227</v>
      </c>
      <c r="M4749" s="1345" t="s">
        <v>1830</v>
      </c>
      <c r="N4749" s="1346" t="s">
        <v>1830</v>
      </c>
      <c r="O4749" s="1347"/>
      <c r="P4749" s="117" t="str">
        <f t="shared" si="37"/>
        <v>2701</v>
      </c>
      <c r="Q4749" s="117"/>
      <c r="R4749" s="1348">
        <v>270101018</v>
      </c>
      <c r="S4749" s="321"/>
      <c r="T4749" s="321"/>
    </row>
    <row r="4750" spans="1:20" ht="34.5" hidden="1" customHeight="1">
      <c r="A4750" s="1348">
        <v>270101018</v>
      </c>
      <c r="B4750" s="1339" t="str">
        <f t="shared" si="36"/>
        <v>2701</v>
      </c>
      <c r="C4750" s="1349" t="s">
        <v>2542</v>
      </c>
      <c r="D4750" s="1350">
        <v>2</v>
      </c>
      <c r="E4750" s="293" t="s">
        <v>14228</v>
      </c>
      <c r="F4750" s="1352" t="s">
        <v>14229</v>
      </c>
      <c r="G4750" s="1356">
        <v>44308</v>
      </c>
      <c r="H4750" s="1348" t="s">
        <v>2252</v>
      </c>
      <c r="I4750" s="1348">
        <v>1482</v>
      </c>
      <c r="J4750" s="1351">
        <v>41470</v>
      </c>
      <c r="K4750" s="1352" t="s">
        <v>2253</v>
      </c>
      <c r="L4750" s="1352" t="s">
        <v>14230</v>
      </c>
      <c r="M4750" s="1345" t="s">
        <v>1830</v>
      </c>
      <c r="N4750" s="1346" t="s">
        <v>1830</v>
      </c>
      <c r="O4750" s="1347"/>
      <c r="P4750" s="117" t="str">
        <f t="shared" si="37"/>
        <v>2701</v>
      </c>
      <c r="Q4750" s="117"/>
      <c r="R4750" s="1348">
        <v>270101018</v>
      </c>
      <c r="S4750" s="321"/>
      <c r="T4750" s="321"/>
    </row>
    <row r="4751" spans="1:20" ht="34.5" hidden="1" customHeight="1">
      <c r="A4751" s="1348">
        <v>270101019</v>
      </c>
      <c r="B4751" s="1339" t="str">
        <f t="shared" si="36"/>
        <v>2701</v>
      </c>
      <c r="C4751" s="1349" t="s">
        <v>2542</v>
      </c>
      <c r="D4751" s="1350">
        <v>2</v>
      </c>
      <c r="E4751" s="293" t="s">
        <v>14231</v>
      </c>
      <c r="F4751" s="1352" t="s">
        <v>14232</v>
      </c>
      <c r="G4751" s="1351">
        <v>44308</v>
      </c>
      <c r="H4751" s="1348" t="s">
        <v>2252</v>
      </c>
      <c r="I4751" s="1348">
        <v>1482</v>
      </c>
      <c r="J4751" s="1351">
        <v>41470</v>
      </c>
      <c r="K4751" s="1352" t="s">
        <v>2253</v>
      </c>
      <c r="L4751" s="1352" t="s">
        <v>14233</v>
      </c>
      <c r="M4751" s="1345" t="s">
        <v>3308</v>
      </c>
      <c r="N4751" s="1346" t="s">
        <v>1830</v>
      </c>
      <c r="O4751" s="1347"/>
      <c r="P4751" s="117" t="str">
        <f t="shared" si="37"/>
        <v>2701</v>
      </c>
      <c r="Q4751" s="117"/>
      <c r="R4751" s="1348">
        <v>270101019</v>
      </c>
      <c r="S4751" s="321"/>
      <c r="T4751" s="321"/>
    </row>
    <row r="4752" spans="1:20" ht="34.5" hidden="1" customHeight="1">
      <c r="A4752" s="1348">
        <v>270101019</v>
      </c>
      <c r="B4752" s="1339" t="str">
        <f t="shared" si="36"/>
        <v>2701</v>
      </c>
      <c r="C4752" s="1349" t="s">
        <v>2542</v>
      </c>
      <c r="D4752" s="1350">
        <v>2</v>
      </c>
      <c r="E4752" s="293" t="s">
        <v>14234</v>
      </c>
      <c r="F4752" s="1352" t="s">
        <v>14235</v>
      </c>
      <c r="G4752" s="1351">
        <v>44195</v>
      </c>
      <c r="H4752" s="1348" t="s">
        <v>2252</v>
      </c>
      <c r="I4752" s="1348">
        <v>1482</v>
      </c>
      <c r="J4752" s="1351">
        <v>41470</v>
      </c>
      <c r="K4752" s="1352" t="s">
        <v>2253</v>
      </c>
      <c r="L4752" s="1352" t="s">
        <v>14236</v>
      </c>
      <c r="M4752" s="1345" t="s">
        <v>1830</v>
      </c>
      <c r="N4752" s="1346" t="s">
        <v>1830</v>
      </c>
      <c r="O4752" s="1347"/>
      <c r="P4752" s="117" t="str">
        <f t="shared" si="37"/>
        <v>2701</v>
      </c>
      <c r="Q4752" s="117"/>
      <c r="R4752" s="1348">
        <v>270101019</v>
      </c>
      <c r="S4752" s="321"/>
      <c r="T4752" s="321"/>
    </row>
    <row r="4753" spans="1:20" ht="34.5" hidden="1" customHeight="1">
      <c r="A4753" s="1348">
        <v>270101020</v>
      </c>
      <c r="B4753" s="1339" t="str">
        <f t="shared" si="36"/>
        <v>2701</v>
      </c>
      <c r="C4753" s="1349" t="s">
        <v>2542</v>
      </c>
      <c r="D4753" s="1350">
        <v>2</v>
      </c>
      <c r="E4753" s="293" t="s">
        <v>14237</v>
      </c>
      <c r="F4753" s="1352" t="s">
        <v>14238</v>
      </c>
      <c r="G4753" s="1351">
        <v>43292</v>
      </c>
      <c r="H4753" s="1348" t="s">
        <v>2252</v>
      </c>
      <c r="I4753" s="1348">
        <v>1488</v>
      </c>
      <c r="J4753" s="1351">
        <v>41557</v>
      </c>
      <c r="K4753" s="1352" t="s">
        <v>2253</v>
      </c>
      <c r="L4753" s="1352" t="s">
        <v>14239</v>
      </c>
      <c r="M4753" s="1345" t="s">
        <v>1830</v>
      </c>
      <c r="N4753" s="1346" t="s">
        <v>1830</v>
      </c>
      <c r="O4753" s="1347"/>
      <c r="P4753" s="117" t="str">
        <f t="shared" si="37"/>
        <v>2701</v>
      </c>
      <c r="Q4753" s="117"/>
      <c r="R4753" s="1348">
        <v>270101020</v>
      </c>
      <c r="S4753" s="321"/>
      <c r="T4753" s="321"/>
    </row>
    <row r="4754" spans="1:20" ht="34.5" hidden="1" customHeight="1">
      <c r="A4754" s="1348">
        <v>270101020</v>
      </c>
      <c r="B4754" s="1339" t="str">
        <f t="shared" si="36"/>
        <v>2701</v>
      </c>
      <c r="C4754" s="1349" t="s">
        <v>2542</v>
      </c>
      <c r="D4754" s="1350">
        <v>2</v>
      </c>
      <c r="E4754" s="293" t="s">
        <v>14240</v>
      </c>
      <c r="F4754" s="1352" t="s">
        <v>14241</v>
      </c>
      <c r="G4754" s="1351">
        <v>43443</v>
      </c>
      <c r="H4754" s="1348" t="s">
        <v>2252</v>
      </c>
      <c r="I4754" s="1348">
        <v>1495</v>
      </c>
      <c r="J4754" s="1351">
        <v>41718</v>
      </c>
      <c r="K4754" s="1352" t="s">
        <v>2253</v>
      </c>
      <c r="L4754" s="1352" t="s">
        <v>14242</v>
      </c>
      <c r="M4754" s="1345" t="s">
        <v>1830</v>
      </c>
      <c r="N4754" s="1346" t="s">
        <v>1830</v>
      </c>
      <c r="O4754" s="1347"/>
      <c r="P4754" s="117" t="str">
        <f t="shared" si="37"/>
        <v>2701</v>
      </c>
      <c r="Q4754" s="117"/>
      <c r="R4754" s="1348">
        <v>270101020</v>
      </c>
      <c r="S4754" s="321"/>
      <c r="T4754" s="321"/>
    </row>
    <row r="4755" spans="1:20" ht="34.5" hidden="1" customHeight="1">
      <c r="A4755" s="1348">
        <v>270101021</v>
      </c>
      <c r="B4755" s="1339" t="str">
        <f t="shared" si="36"/>
        <v>2701</v>
      </c>
      <c r="C4755" s="1349" t="s">
        <v>2542</v>
      </c>
      <c r="D4755" s="1350">
        <v>2</v>
      </c>
      <c r="E4755" s="293" t="s">
        <v>14243</v>
      </c>
      <c r="F4755" s="1352" t="s">
        <v>14244</v>
      </c>
      <c r="G4755" s="1356">
        <v>43443</v>
      </c>
      <c r="H4755" s="1348" t="s">
        <v>2252</v>
      </c>
      <c r="I4755" s="1348">
        <v>1495</v>
      </c>
      <c r="J4755" s="1351">
        <v>41718</v>
      </c>
      <c r="K4755" s="1352" t="s">
        <v>2253</v>
      </c>
      <c r="L4755" s="1352" t="s">
        <v>14245</v>
      </c>
      <c r="M4755" s="1345" t="s">
        <v>1830</v>
      </c>
      <c r="N4755" s="1346" t="s">
        <v>14246</v>
      </c>
      <c r="O4755" s="1347"/>
      <c r="P4755" s="117" t="str">
        <f t="shared" si="37"/>
        <v>2701</v>
      </c>
      <c r="Q4755" s="117"/>
      <c r="R4755" s="1348">
        <v>270101021</v>
      </c>
      <c r="S4755" s="321"/>
      <c r="T4755" s="321"/>
    </row>
    <row r="4756" spans="1:20" ht="34.5" hidden="1" customHeight="1">
      <c r="A4756" s="1348">
        <v>270101021</v>
      </c>
      <c r="B4756" s="1339" t="str">
        <f t="shared" si="36"/>
        <v>2701</v>
      </c>
      <c r="C4756" s="1349" t="s">
        <v>2542</v>
      </c>
      <c r="D4756" s="1350">
        <v>2</v>
      </c>
      <c r="E4756" s="293" t="s">
        <v>14247</v>
      </c>
      <c r="F4756" s="1352" t="s">
        <v>14248</v>
      </c>
      <c r="G4756" s="1356">
        <v>44196</v>
      </c>
      <c r="H4756" s="1348" t="s">
        <v>2252</v>
      </c>
      <c r="I4756" s="1348">
        <v>1482</v>
      </c>
      <c r="J4756" s="1351">
        <v>41470</v>
      </c>
      <c r="K4756" s="1352" t="s">
        <v>2253</v>
      </c>
      <c r="L4756" s="1352" t="s">
        <v>14249</v>
      </c>
      <c r="M4756" s="1345" t="s">
        <v>3308</v>
      </c>
      <c r="N4756" s="1346" t="s">
        <v>14250</v>
      </c>
      <c r="O4756" s="1347"/>
      <c r="P4756" s="117" t="str">
        <f t="shared" si="37"/>
        <v>2701</v>
      </c>
      <c r="Q4756" s="117"/>
      <c r="R4756" s="1348">
        <v>270101021</v>
      </c>
      <c r="S4756" s="321"/>
      <c r="T4756" s="321"/>
    </row>
    <row r="4757" spans="1:20" ht="34.5" hidden="1" customHeight="1">
      <c r="A4757" s="1348">
        <v>270101022</v>
      </c>
      <c r="B4757" s="1339" t="str">
        <f t="shared" si="36"/>
        <v>2701</v>
      </c>
      <c r="C4757" s="1349" t="s">
        <v>2542</v>
      </c>
      <c r="D4757" s="1350">
        <v>2</v>
      </c>
      <c r="E4757" s="293" t="s">
        <v>14251</v>
      </c>
      <c r="F4757" s="1352" t="s">
        <v>14252</v>
      </c>
      <c r="G4757" s="1356">
        <v>44196</v>
      </c>
      <c r="H4757" s="1348" t="s">
        <v>2252</v>
      </c>
      <c r="I4757" s="1348">
        <v>1482</v>
      </c>
      <c r="J4757" s="1351">
        <v>41470</v>
      </c>
      <c r="K4757" s="1352" t="s">
        <v>2253</v>
      </c>
      <c r="L4757" s="1352" t="s">
        <v>14253</v>
      </c>
      <c r="M4757" s="1345" t="s">
        <v>14254</v>
      </c>
      <c r="N4757" s="1346" t="s">
        <v>1830</v>
      </c>
      <c r="O4757" s="1347"/>
      <c r="P4757" s="117" t="str">
        <f t="shared" si="37"/>
        <v>2701</v>
      </c>
      <c r="Q4757" s="117"/>
      <c r="R4757" s="1348">
        <v>270101022</v>
      </c>
      <c r="S4757" s="321"/>
      <c r="T4757" s="321"/>
    </row>
    <row r="4758" spans="1:20" ht="34.5" hidden="1" customHeight="1">
      <c r="A4758" s="1348">
        <v>270101022</v>
      </c>
      <c r="B4758" s="1339" t="str">
        <f t="shared" si="36"/>
        <v>2701</v>
      </c>
      <c r="C4758" s="1349" t="s">
        <v>2542</v>
      </c>
      <c r="D4758" s="1350">
        <v>2</v>
      </c>
      <c r="E4758" s="293" t="s">
        <v>14255</v>
      </c>
      <c r="F4758" s="1352" t="s">
        <v>14256</v>
      </c>
      <c r="G4758" s="1356">
        <v>44608</v>
      </c>
      <c r="H4758" s="1348" t="s">
        <v>2252</v>
      </c>
      <c r="I4758" s="1348">
        <v>1482</v>
      </c>
      <c r="J4758" s="1351">
        <v>41470</v>
      </c>
      <c r="K4758" s="1352" t="s">
        <v>2253</v>
      </c>
      <c r="L4758" s="1352" t="s">
        <v>14257</v>
      </c>
      <c r="M4758" s="1345" t="s">
        <v>3308</v>
      </c>
      <c r="N4758" s="1346" t="s">
        <v>1830</v>
      </c>
      <c r="O4758" s="1347"/>
      <c r="P4758" s="117" t="str">
        <f t="shared" si="37"/>
        <v>2701</v>
      </c>
      <c r="Q4758" s="117"/>
      <c r="R4758" s="1348">
        <v>270101022</v>
      </c>
      <c r="S4758" s="321"/>
      <c r="T4758" s="321"/>
    </row>
    <row r="4759" spans="1:20" ht="34.5" hidden="1" customHeight="1">
      <c r="A4759" s="1348">
        <v>270101023</v>
      </c>
      <c r="B4759" s="1339" t="str">
        <f t="shared" si="36"/>
        <v>2701</v>
      </c>
      <c r="C4759" s="1349" t="s">
        <v>2542</v>
      </c>
      <c r="D4759" s="1350">
        <v>2</v>
      </c>
      <c r="E4759" s="293" t="s">
        <v>14258</v>
      </c>
      <c r="F4759" s="1352" t="s">
        <v>14259</v>
      </c>
      <c r="G4759" s="1356">
        <v>44308</v>
      </c>
      <c r="H4759" s="1348" t="s">
        <v>2252</v>
      </c>
      <c r="I4759" s="1348">
        <v>1495</v>
      </c>
      <c r="J4759" s="1351">
        <v>41718</v>
      </c>
      <c r="K4759" s="1352" t="s">
        <v>2253</v>
      </c>
      <c r="L4759" s="1352" t="s">
        <v>14260</v>
      </c>
      <c r="M4759" s="1345" t="s">
        <v>14261</v>
      </c>
      <c r="N4759" s="1346" t="s">
        <v>1830</v>
      </c>
      <c r="O4759" s="1347"/>
      <c r="P4759" s="117" t="str">
        <f t="shared" si="37"/>
        <v>2701</v>
      </c>
      <c r="Q4759" s="117"/>
      <c r="R4759" s="1348">
        <v>270101023</v>
      </c>
      <c r="S4759" s="321"/>
      <c r="T4759" s="321"/>
    </row>
    <row r="4760" spans="1:20" ht="34.5" hidden="1" customHeight="1">
      <c r="A4760" s="1348">
        <v>270101024</v>
      </c>
      <c r="B4760" s="1339" t="str">
        <f t="shared" si="36"/>
        <v>2701</v>
      </c>
      <c r="C4760" s="1349" t="s">
        <v>2542</v>
      </c>
      <c r="D4760" s="1350">
        <v>2</v>
      </c>
      <c r="E4760" s="293" t="s">
        <v>14262</v>
      </c>
      <c r="F4760" s="1352" t="s">
        <v>14263</v>
      </c>
      <c r="G4760" s="1356">
        <v>44308</v>
      </c>
      <c r="H4760" s="1348" t="s">
        <v>2252</v>
      </c>
      <c r="I4760" s="1348">
        <v>1495</v>
      </c>
      <c r="J4760" s="1356">
        <v>41718</v>
      </c>
      <c r="K4760" s="1352" t="s">
        <v>2253</v>
      </c>
      <c r="L4760" s="1352" t="s">
        <v>14264</v>
      </c>
      <c r="M4760" s="1345" t="s">
        <v>14265</v>
      </c>
      <c r="N4760" s="1346" t="s">
        <v>1830</v>
      </c>
      <c r="O4760" s="1347"/>
      <c r="P4760" s="117" t="str">
        <f t="shared" si="37"/>
        <v>2701</v>
      </c>
      <c r="Q4760" s="117"/>
      <c r="R4760" s="1348">
        <v>270101024</v>
      </c>
      <c r="S4760" s="321"/>
      <c r="T4760" s="321"/>
    </row>
    <row r="4761" spans="1:20" ht="34.5" hidden="1" customHeight="1">
      <c r="A4761" s="1348">
        <v>270101025</v>
      </c>
      <c r="B4761" s="1339" t="str">
        <f t="shared" si="36"/>
        <v>2701</v>
      </c>
      <c r="C4761" s="1349" t="s">
        <v>2542</v>
      </c>
      <c r="D4761" s="1350">
        <v>1</v>
      </c>
      <c r="E4761" s="293" t="s">
        <v>14266</v>
      </c>
      <c r="F4761" s="1352" t="s">
        <v>14267</v>
      </c>
      <c r="G4761" s="1356">
        <v>41960</v>
      </c>
      <c r="H4761" s="1348" t="s">
        <v>2252</v>
      </c>
      <c r="I4761" s="1348">
        <v>1423</v>
      </c>
      <c r="J4761" s="1356">
        <v>40521</v>
      </c>
      <c r="K4761" s="1352" t="s">
        <v>2253</v>
      </c>
      <c r="L4761" s="1352" t="s">
        <v>14268</v>
      </c>
      <c r="M4761" s="1345" t="s">
        <v>1830</v>
      </c>
      <c r="N4761" s="1346" t="s">
        <v>1830</v>
      </c>
      <c r="O4761" s="1347"/>
      <c r="P4761" s="117" t="str">
        <f t="shared" si="37"/>
        <v>2701</v>
      </c>
      <c r="Q4761" s="117"/>
      <c r="R4761" s="1348">
        <v>270101025</v>
      </c>
      <c r="S4761" s="321"/>
      <c r="T4761" s="321"/>
    </row>
    <row r="4762" spans="1:20" ht="34.5" hidden="1" customHeight="1">
      <c r="A4762" s="1348">
        <v>270101025</v>
      </c>
      <c r="B4762" s="1339" t="str">
        <f t="shared" si="36"/>
        <v>2701</v>
      </c>
      <c r="C4762" s="1349" t="s">
        <v>2542</v>
      </c>
      <c r="D4762" s="1350">
        <v>1</v>
      </c>
      <c r="E4762" s="293" t="s">
        <v>14269</v>
      </c>
      <c r="F4762" s="1352" t="s">
        <v>14270</v>
      </c>
      <c r="G4762" s="1351">
        <v>41969</v>
      </c>
      <c r="H4762" s="1348" t="s">
        <v>2252</v>
      </c>
      <c r="I4762" s="1348">
        <v>1423</v>
      </c>
      <c r="J4762" s="1351">
        <v>40521</v>
      </c>
      <c r="K4762" s="1352" t="s">
        <v>2253</v>
      </c>
      <c r="L4762" s="1352" t="s">
        <v>14268</v>
      </c>
      <c r="M4762" s="1345" t="s">
        <v>3308</v>
      </c>
      <c r="N4762" s="1346" t="s">
        <v>1830</v>
      </c>
      <c r="O4762" s="1347"/>
      <c r="P4762" s="117" t="str">
        <f t="shared" si="37"/>
        <v>2701</v>
      </c>
      <c r="Q4762" s="117"/>
      <c r="R4762" s="1348">
        <v>270101025</v>
      </c>
      <c r="S4762" s="321"/>
      <c r="T4762" s="321"/>
    </row>
    <row r="4763" spans="1:20" ht="34.5" hidden="1" customHeight="1">
      <c r="A4763" s="1348">
        <v>270101026</v>
      </c>
      <c r="B4763" s="1339" t="str">
        <f t="shared" si="36"/>
        <v>2701</v>
      </c>
      <c r="C4763" s="1349" t="s">
        <v>2542</v>
      </c>
      <c r="D4763" s="1350">
        <v>1</v>
      </c>
      <c r="E4763" s="293" t="s">
        <v>14271</v>
      </c>
      <c r="F4763" s="1352" t="s">
        <v>14272</v>
      </c>
      <c r="G4763" s="1356">
        <v>41969</v>
      </c>
      <c r="H4763" s="1348" t="s">
        <v>2252</v>
      </c>
      <c r="I4763" s="1348">
        <v>1423</v>
      </c>
      <c r="J4763" s="1351">
        <v>40521</v>
      </c>
      <c r="K4763" s="1352" t="s">
        <v>2253</v>
      </c>
      <c r="L4763" s="1352" t="s">
        <v>14268</v>
      </c>
      <c r="M4763" s="1345" t="s">
        <v>1830</v>
      </c>
      <c r="N4763" s="1346" t="s">
        <v>1830</v>
      </c>
      <c r="O4763" s="1347"/>
      <c r="P4763" s="117" t="str">
        <f t="shared" si="37"/>
        <v>2701</v>
      </c>
      <c r="Q4763" s="117"/>
      <c r="R4763" s="1348">
        <v>270101026</v>
      </c>
      <c r="S4763" s="321"/>
      <c r="T4763" s="321"/>
    </row>
    <row r="4764" spans="1:20" ht="34.5" hidden="1" customHeight="1">
      <c r="A4764" s="1348">
        <v>270101027</v>
      </c>
      <c r="B4764" s="1339" t="str">
        <f t="shared" si="36"/>
        <v>2701</v>
      </c>
      <c r="C4764" s="1349" t="s">
        <v>2542</v>
      </c>
      <c r="D4764" s="1350">
        <v>1</v>
      </c>
      <c r="E4764" s="293" t="s">
        <v>14273</v>
      </c>
      <c r="F4764" s="1352" t="s">
        <v>14274</v>
      </c>
      <c r="G4764" s="1356">
        <v>41969</v>
      </c>
      <c r="H4764" s="1348" t="s">
        <v>2252</v>
      </c>
      <c r="I4764" s="1348">
        <v>1423</v>
      </c>
      <c r="J4764" s="1351">
        <v>40521</v>
      </c>
      <c r="K4764" s="1352" t="s">
        <v>2253</v>
      </c>
      <c r="L4764" s="1352" t="s">
        <v>14268</v>
      </c>
      <c r="M4764" s="1345" t="s">
        <v>1830</v>
      </c>
      <c r="N4764" s="1346" t="s">
        <v>1830</v>
      </c>
      <c r="O4764" s="1347"/>
      <c r="P4764" s="117" t="str">
        <f t="shared" si="37"/>
        <v>2701</v>
      </c>
      <c r="Q4764" s="117"/>
      <c r="R4764" s="1348">
        <v>270101027</v>
      </c>
      <c r="S4764" s="321"/>
      <c r="T4764" s="321"/>
    </row>
    <row r="4765" spans="1:20" ht="34.5" hidden="1" customHeight="1">
      <c r="A4765" s="1348">
        <v>270101028</v>
      </c>
      <c r="B4765" s="1339" t="str">
        <f t="shared" si="36"/>
        <v>2701</v>
      </c>
      <c r="C4765" s="1349" t="s">
        <v>2542</v>
      </c>
      <c r="D4765" s="1350">
        <v>1</v>
      </c>
      <c r="E4765" s="293" t="s">
        <v>14275</v>
      </c>
      <c r="F4765" s="1352" t="s">
        <v>14276</v>
      </c>
      <c r="G4765" s="1356">
        <v>44196</v>
      </c>
      <c r="H4765" s="1348" t="s">
        <v>2252</v>
      </c>
      <c r="I4765" s="1348">
        <v>1461</v>
      </c>
      <c r="J4765" s="1351">
        <v>41123</v>
      </c>
      <c r="K4765" s="1352" t="s">
        <v>2253</v>
      </c>
      <c r="L4765" s="1352" t="s">
        <v>14277</v>
      </c>
      <c r="M4765" s="1345" t="s">
        <v>1830</v>
      </c>
      <c r="N4765" s="1346" t="s">
        <v>1830</v>
      </c>
      <c r="O4765" s="1347"/>
      <c r="P4765" s="117" t="str">
        <f t="shared" si="37"/>
        <v>2701</v>
      </c>
      <c r="Q4765" s="117"/>
      <c r="R4765" s="1348">
        <v>270101028</v>
      </c>
      <c r="S4765" s="321"/>
      <c r="T4765" s="321"/>
    </row>
    <row r="4766" spans="1:20" ht="34.5" hidden="1" customHeight="1">
      <c r="A4766" s="1348">
        <v>270101031</v>
      </c>
      <c r="B4766" s="1339" t="str">
        <f t="shared" si="36"/>
        <v>2701</v>
      </c>
      <c r="C4766" s="1349" t="s">
        <v>2542</v>
      </c>
      <c r="D4766" s="1350">
        <v>1</v>
      </c>
      <c r="E4766" s="293" t="s">
        <v>14278</v>
      </c>
      <c r="F4766" s="1352" t="s">
        <v>14279</v>
      </c>
      <c r="G4766" s="1351">
        <v>43829</v>
      </c>
      <c r="H4766" s="1348" t="s">
        <v>2252</v>
      </c>
      <c r="I4766" s="1348">
        <v>1461</v>
      </c>
      <c r="J4766" s="1351">
        <v>41123</v>
      </c>
      <c r="K4766" s="1352" t="s">
        <v>2253</v>
      </c>
      <c r="L4766" s="1352" t="s">
        <v>14280</v>
      </c>
      <c r="M4766" s="1345" t="s">
        <v>1830</v>
      </c>
      <c r="N4766" s="1346" t="s">
        <v>1830</v>
      </c>
      <c r="O4766" s="1347"/>
      <c r="P4766" s="117" t="str">
        <f t="shared" si="37"/>
        <v>2701</v>
      </c>
      <c r="Q4766" s="117"/>
      <c r="R4766" s="1348">
        <v>270101031</v>
      </c>
      <c r="S4766" s="321"/>
      <c r="T4766" s="321"/>
    </row>
    <row r="4767" spans="1:20" ht="34.5" hidden="1" customHeight="1">
      <c r="A4767" s="1348">
        <v>270101031</v>
      </c>
      <c r="B4767" s="1339" t="str">
        <f t="shared" si="36"/>
        <v>2701</v>
      </c>
      <c r="C4767" s="1349" t="s">
        <v>2542</v>
      </c>
      <c r="D4767" s="1350">
        <v>1</v>
      </c>
      <c r="E4767" s="293" t="s">
        <v>14281</v>
      </c>
      <c r="F4767" s="1352" t="s">
        <v>14282</v>
      </c>
      <c r="G4767" s="1351">
        <v>43829</v>
      </c>
      <c r="H4767" s="1348" t="s">
        <v>2252</v>
      </c>
      <c r="I4767" s="1348">
        <v>1461</v>
      </c>
      <c r="J4767" s="1351">
        <v>41123</v>
      </c>
      <c r="K4767" s="1352" t="s">
        <v>2253</v>
      </c>
      <c r="L4767" s="1352" t="s">
        <v>14280</v>
      </c>
      <c r="M4767" s="1345" t="s">
        <v>1830</v>
      </c>
      <c r="N4767" s="1346" t="s">
        <v>1830</v>
      </c>
      <c r="O4767" s="1347"/>
      <c r="P4767" s="117" t="str">
        <f t="shared" si="37"/>
        <v>2701</v>
      </c>
      <c r="Q4767" s="117"/>
      <c r="R4767" s="1348">
        <v>270101031</v>
      </c>
      <c r="S4767" s="321"/>
      <c r="T4767" s="321"/>
    </row>
    <row r="4768" spans="1:20" ht="34.5" hidden="1" customHeight="1">
      <c r="A4768" s="1348">
        <v>270101032</v>
      </c>
      <c r="B4768" s="1339" t="str">
        <f t="shared" si="36"/>
        <v>2701</v>
      </c>
      <c r="C4768" s="1349" t="s">
        <v>2542</v>
      </c>
      <c r="D4768" s="1350">
        <v>1</v>
      </c>
      <c r="E4768" s="293" t="s">
        <v>14283</v>
      </c>
      <c r="F4768" s="1352" t="s">
        <v>14284</v>
      </c>
      <c r="G4768" s="1356">
        <v>44196</v>
      </c>
      <c r="H4768" s="1348" t="s">
        <v>2252</v>
      </c>
      <c r="I4768" s="1348">
        <v>1461</v>
      </c>
      <c r="J4768" s="1351">
        <v>41123</v>
      </c>
      <c r="K4768" s="1352" t="s">
        <v>2253</v>
      </c>
      <c r="L4768" s="1352" t="s">
        <v>14280</v>
      </c>
      <c r="M4768" s="1345" t="s">
        <v>1830</v>
      </c>
      <c r="N4768" s="1346" t="s">
        <v>1830</v>
      </c>
      <c r="O4768" s="1347"/>
      <c r="P4768" s="117" t="str">
        <f t="shared" si="37"/>
        <v>2701</v>
      </c>
      <c r="Q4768" s="117"/>
      <c r="R4768" s="1348">
        <v>270101032</v>
      </c>
      <c r="S4768" s="321"/>
      <c r="T4768" s="321"/>
    </row>
    <row r="4769" spans="1:20" ht="34.5" hidden="1" customHeight="1">
      <c r="A4769" s="1348">
        <v>270101032</v>
      </c>
      <c r="B4769" s="1339" t="str">
        <f t="shared" si="36"/>
        <v>2701</v>
      </c>
      <c r="C4769" s="1349" t="s">
        <v>2542</v>
      </c>
      <c r="D4769" s="1350">
        <v>1</v>
      </c>
      <c r="E4769" s="293" t="s">
        <v>14285</v>
      </c>
      <c r="F4769" s="1352" t="s">
        <v>14286</v>
      </c>
      <c r="G4769" s="1351">
        <v>43829</v>
      </c>
      <c r="H4769" s="1348" t="s">
        <v>2252</v>
      </c>
      <c r="I4769" s="1348">
        <v>1461</v>
      </c>
      <c r="J4769" s="1351">
        <v>41123</v>
      </c>
      <c r="K4769" s="1352" t="s">
        <v>2253</v>
      </c>
      <c r="L4769" s="1352" t="s">
        <v>14280</v>
      </c>
      <c r="M4769" s="1345" t="s">
        <v>1830</v>
      </c>
      <c r="N4769" s="1346" t="s">
        <v>1830</v>
      </c>
      <c r="O4769" s="1347"/>
      <c r="P4769" s="117" t="str">
        <f t="shared" si="37"/>
        <v>2701</v>
      </c>
      <c r="Q4769" s="117"/>
      <c r="R4769" s="1348">
        <v>270101032</v>
      </c>
      <c r="S4769" s="321"/>
      <c r="T4769" s="321"/>
    </row>
    <row r="4770" spans="1:20" ht="34.5" hidden="1" customHeight="1">
      <c r="A4770" s="1348">
        <v>270101033</v>
      </c>
      <c r="B4770" s="1339" t="str">
        <f t="shared" si="36"/>
        <v>2701</v>
      </c>
      <c r="C4770" s="1349" t="s">
        <v>2542</v>
      </c>
      <c r="D4770" s="1350">
        <v>1</v>
      </c>
      <c r="E4770" s="293" t="s">
        <v>14287</v>
      </c>
      <c r="F4770" s="1352" t="s">
        <v>14288</v>
      </c>
      <c r="G4770" s="1351">
        <v>43829</v>
      </c>
      <c r="H4770" s="1348" t="s">
        <v>2252</v>
      </c>
      <c r="I4770" s="1348">
        <v>1461</v>
      </c>
      <c r="J4770" s="1351">
        <v>41123</v>
      </c>
      <c r="K4770" s="1352" t="s">
        <v>2253</v>
      </c>
      <c r="L4770" s="1352" t="s">
        <v>14280</v>
      </c>
      <c r="M4770" s="1345" t="s">
        <v>14289</v>
      </c>
      <c r="N4770" s="1346" t="s">
        <v>1830</v>
      </c>
      <c r="O4770" s="1347"/>
      <c r="P4770" s="117" t="str">
        <f t="shared" si="37"/>
        <v>2701</v>
      </c>
      <c r="Q4770" s="117"/>
      <c r="R4770" s="1348">
        <v>270101033</v>
      </c>
      <c r="S4770" s="321"/>
      <c r="T4770" s="321"/>
    </row>
    <row r="4771" spans="1:20" ht="34.5" hidden="1" customHeight="1">
      <c r="A4771" s="1348">
        <v>270101033</v>
      </c>
      <c r="B4771" s="1339" t="str">
        <f t="shared" si="36"/>
        <v>2701</v>
      </c>
      <c r="C4771" s="1349" t="s">
        <v>2542</v>
      </c>
      <c r="D4771" s="1350">
        <v>1</v>
      </c>
      <c r="E4771" s="293" t="s">
        <v>14290</v>
      </c>
      <c r="F4771" s="1352" t="s">
        <v>14291</v>
      </c>
      <c r="G4771" s="1356">
        <v>43829</v>
      </c>
      <c r="H4771" s="1348" t="s">
        <v>2252</v>
      </c>
      <c r="I4771" s="1348">
        <v>1461</v>
      </c>
      <c r="J4771" s="1351">
        <v>41123</v>
      </c>
      <c r="K4771" s="1352" t="s">
        <v>2253</v>
      </c>
      <c r="L4771" s="1352" t="s">
        <v>14280</v>
      </c>
      <c r="M4771" s="1345" t="s">
        <v>1830</v>
      </c>
      <c r="N4771" s="1346" t="s">
        <v>14292</v>
      </c>
      <c r="O4771" s="1347"/>
      <c r="P4771" s="117" t="str">
        <f t="shared" si="37"/>
        <v>2701</v>
      </c>
      <c r="Q4771" s="117"/>
      <c r="R4771" s="1348">
        <v>270101033</v>
      </c>
      <c r="S4771" s="321"/>
      <c r="T4771" s="321"/>
    </row>
    <row r="4772" spans="1:20" ht="34.5" hidden="1" customHeight="1">
      <c r="A4772" s="1348">
        <v>270101034</v>
      </c>
      <c r="B4772" s="1339" t="str">
        <f t="shared" si="36"/>
        <v>2701</v>
      </c>
      <c r="C4772" s="1349" t="s">
        <v>2542</v>
      </c>
      <c r="D4772" s="1350">
        <v>1</v>
      </c>
      <c r="E4772" s="293" t="s">
        <v>14293</v>
      </c>
      <c r="F4772" s="1352" t="s">
        <v>14294</v>
      </c>
      <c r="G4772" s="1351">
        <v>44608</v>
      </c>
      <c r="H4772" s="1348" t="s">
        <v>2252</v>
      </c>
      <c r="I4772" s="1348">
        <v>1461</v>
      </c>
      <c r="J4772" s="1351">
        <v>41123</v>
      </c>
      <c r="K4772" s="1352" t="s">
        <v>2253</v>
      </c>
      <c r="L4772" s="1352" t="s">
        <v>14295</v>
      </c>
      <c r="M4772" s="1345" t="s">
        <v>14296</v>
      </c>
      <c r="N4772" s="1346" t="s">
        <v>1830</v>
      </c>
      <c r="O4772" s="1347"/>
      <c r="P4772" s="117" t="str">
        <f t="shared" si="37"/>
        <v>2701</v>
      </c>
      <c r="Q4772" s="117"/>
      <c r="R4772" s="1348">
        <v>270101034</v>
      </c>
      <c r="S4772" s="321"/>
      <c r="T4772" s="321"/>
    </row>
    <row r="4773" spans="1:20" ht="34.5" hidden="1" customHeight="1">
      <c r="A4773" s="1348">
        <v>270101034</v>
      </c>
      <c r="B4773" s="1339" t="str">
        <f t="shared" si="36"/>
        <v>2701</v>
      </c>
      <c r="C4773" s="1349" t="s">
        <v>2542</v>
      </c>
      <c r="D4773" s="1350">
        <v>1</v>
      </c>
      <c r="E4773" s="293" t="s">
        <v>14297</v>
      </c>
      <c r="F4773" s="1352" t="s">
        <v>14298</v>
      </c>
      <c r="G4773" s="1351">
        <v>42331</v>
      </c>
      <c r="H4773" s="1348" t="s">
        <v>2252</v>
      </c>
      <c r="I4773" s="1348">
        <v>1461</v>
      </c>
      <c r="J4773" s="1351">
        <v>41123</v>
      </c>
      <c r="K4773" s="1352" t="s">
        <v>2253</v>
      </c>
      <c r="L4773" s="1352" t="s">
        <v>14299</v>
      </c>
      <c r="M4773" s="1345" t="s">
        <v>1830</v>
      </c>
      <c r="N4773" s="1346" t="s">
        <v>14300</v>
      </c>
      <c r="O4773" s="1347"/>
      <c r="P4773" s="117" t="str">
        <f t="shared" si="37"/>
        <v>2701</v>
      </c>
      <c r="Q4773" s="117"/>
      <c r="R4773" s="1348">
        <v>270101034</v>
      </c>
      <c r="S4773" s="321"/>
      <c r="T4773" s="321"/>
    </row>
    <row r="4774" spans="1:20" ht="34.5" hidden="1" customHeight="1">
      <c r="A4774" s="1348">
        <v>270101035</v>
      </c>
      <c r="B4774" s="1339" t="str">
        <f t="shared" si="36"/>
        <v>2701</v>
      </c>
      <c r="C4774" s="1349" t="s">
        <v>2542</v>
      </c>
      <c r="D4774" s="1350">
        <v>1</v>
      </c>
      <c r="E4774" s="293" t="s">
        <v>14301</v>
      </c>
      <c r="F4774" s="1352" t="s">
        <v>14302</v>
      </c>
      <c r="G4774" s="1356">
        <v>42331</v>
      </c>
      <c r="H4774" s="1348" t="s">
        <v>2252</v>
      </c>
      <c r="I4774" s="1348">
        <v>1461</v>
      </c>
      <c r="J4774" s="1351">
        <v>41123</v>
      </c>
      <c r="K4774" s="1352" t="s">
        <v>2253</v>
      </c>
      <c r="L4774" s="1352" t="s">
        <v>14303</v>
      </c>
      <c r="M4774" s="1345" t="s">
        <v>14304</v>
      </c>
      <c r="N4774" s="1346" t="s">
        <v>1830</v>
      </c>
      <c r="O4774" s="1347"/>
      <c r="P4774" s="117" t="str">
        <f t="shared" si="37"/>
        <v>2701</v>
      </c>
      <c r="Q4774" s="117"/>
      <c r="R4774" s="1348">
        <v>270101035</v>
      </c>
      <c r="S4774" s="321"/>
      <c r="T4774" s="321"/>
    </row>
    <row r="4775" spans="1:20" ht="34.5" hidden="1" customHeight="1">
      <c r="A4775" s="1348">
        <v>270101035</v>
      </c>
      <c r="B4775" s="1339" t="str">
        <f t="shared" si="36"/>
        <v>2701</v>
      </c>
      <c r="C4775" s="1349" t="s">
        <v>2542</v>
      </c>
      <c r="D4775" s="1350">
        <v>1</v>
      </c>
      <c r="E4775" s="293" t="s">
        <v>14305</v>
      </c>
      <c r="F4775" s="1352" t="s">
        <v>14306</v>
      </c>
      <c r="G4775" s="1356">
        <v>45291</v>
      </c>
      <c r="H4775" s="1348" t="s">
        <v>2353</v>
      </c>
      <c r="I4775" s="1348">
        <v>1461</v>
      </c>
      <c r="J4775" s="1351">
        <v>41123</v>
      </c>
      <c r="K4775" s="1352" t="s">
        <v>2253</v>
      </c>
      <c r="L4775" s="1352" t="s">
        <v>14307</v>
      </c>
      <c r="M4775" s="1345" t="s">
        <v>3308</v>
      </c>
      <c r="N4775" s="1346" t="s">
        <v>1830</v>
      </c>
      <c r="O4775" s="1347" t="s">
        <v>1830</v>
      </c>
      <c r="P4775" s="117" t="str">
        <f t="shared" si="37"/>
        <v>2701</v>
      </c>
      <c r="Q4775" s="117"/>
      <c r="R4775" s="1348">
        <v>270101035</v>
      </c>
      <c r="S4775" s="321"/>
      <c r="T4775" s="321"/>
    </row>
    <row r="4776" spans="1:20" ht="34.5" hidden="1" customHeight="1">
      <c r="A4776" s="1348">
        <v>270101036</v>
      </c>
      <c r="B4776" s="1339" t="str">
        <f t="shared" si="36"/>
        <v>2701</v>
      </c>
      <c r="C4776" s="1349" t="s">
        <v>2542</v>
      </c>
      <c r="D4776" s="1350">
        <v>1</v>
      </c>
      <c r="E4776" s="293" t="s">
        <v>14308</v>
      </c>
      <c r="F4776" s="1352" t="s">
        <v>14309</v>
      </c>
      <c r="G4776" s="1351">
        <v>44196</v>
      </c>
      <c r="H4776" s="1348" t="s">
        <v>2252</v>
      </c>
      <c r="I4776" s="1348">
        <v>1461</v>
      </c>
      <c r="J4776" s="1351">
        <v>41123</v>
      </c>
      <c r="K4776" s="1352" t="s">
        <v>2253</v>
      </c>
      <c r="L4776" s="1352" t="s">
        <v>14310</v>
      </c>
      <c r="M4776" s="1345" t="s">
        <v>14311</v>
      </c>
      <c r="N4776" s="1346" t="s">
        <v>1830</v>
      </c>
      <c r="O4776" s="1347"/>
      <c r="P4776" s="117" t="str">
        <f t="shared" si="37"/>
        <v>2701</v>
      </c>
      <c r="Q4776" s="117"/>
      <c r="R4776" s="1348">
        <v>270101036</v>
      </c>
      <c r="S4776" s="321"/>
      <c r="T4776" s="321"/>
    </row>
    <row r="4777" spans="1:20" ht="34.5" hidden="1" customHeight="1">
      <c r="A4777" s="1348">
        <v>270101036</v>
      </c>
      <c r="B4777" s="1339" t="str">
        <f t="shared" si="36"/>
        <v>2701</v>
      </c>
      <c r="C4777" s="1349" t="s">
        <v>2542</v>
      </c>
      <c r="D4777" s="1350">
        <v>1</v>
      </c>
      <c r="E4777" s="293" t="s">
        <v>14312</v>
      </c>
      <c r="F4777" s="1352" t="s">
        <v>14313</v>
      </c>
      <c r="G4777" s="1351">
        <v>44908</v>
      </c>
      <c r="H4777" s="1348" t="s">
        <v>2353</v>
      </c>
      <c r="I4777" s="1348">
        <v>1528</v>
      </c>
      <c r="J4777" s="1351">
        <v>42439</v>
      </c>
      <c r="K4777" s="1352" t="s">
        <v>2354</v>
      </c>
      <c r="L4777" s="1352"/>
      <c r="M4777" s="1345" t="s">
        <v>3308</v>
      </c>
      <c r="N4777" s="1346" t="s">
        <v>1830</v>
      </c>
      <c r="O4777" s="1347"/>
      <c r="P4777" s="117" t="str">
        <f t="shared" si="37"/>
        <v>2701</v>
      </c>
      <c r="Q4777" s="117"/>
      <c r="R4777" s="1348">
        <v>270101036</v>
      </c>
      <c r="S4777" s="321"/>
      <c r="T4777" s="321"/>
    </row>
    <row r="4778" spans="1:20" ht="34.5" hidden="1" customHeight="1">
      <c r="A4778" s="1348">
        <v>270101037</v>
      </c>
      <c r="B4778" s="1339" t="str">
        <f t="shared" si="36"/>
        <v>2701</v>
      </c>
      <c r="C4778" s="1349" t="s">
        <v>2542</v>
      </c>
      <c r="D4778" s="1350">
        <v>1</v>
      </c>
      <c r="E4778" s="293" t="s">
        <v>14314</v>
      </c>
      <c r="F4778" s="1352" t="s">
        <v>14315</v>
      </c>
      <c r="G4778" s="1356">
        <v>45014</v>
      </c>
      <c r="H4778" s="1348" t="s">
        <v>2353</v>
      </c>
      <c r="I4778" s="1348">
        <v>1528</v>
      </c>
      <c r="J4778" s="1351">
        <v>42439</v>
      </c>
      <c r="K4778" s="1352" t="s">
        <v>2354</v>
      </c>
      <c r="L4778" s="1352"/>
      <c r="M4778" s="1345" t="s">
        <v>13512</v>
      </c>
      <c r="N4778" s="1346" t="s">
        <v>1830</v>
      </c>
      <c r="O4778" s="1347"/>
      <c r="P4778" s="117" t="str">
        <f t="shared" si="37"/>
        <v>2701</v>
      </c>
      <c r="Q4778" s="117"/>
      <c r="R4778" s="1348">
        <v>270101037</v>
      </c>
      <c r="S4778" s="321"/>
      <c r="T4778" s="321"/>
    </row>
    <row r="4779" spans="1:20" ht="34.5" hidden="1" customHeight="1">
      <c r="A4779" s="1348">
        <v>270101037</v>
      </c>
      <c r="B4779" s="1339" t="str">
        <f t="shared" si="36"/>
        <v>2701</v>
      </c>
      <c r="C4779" s="1349" t="s">
        <v>2542</v>
      </c>
      <c r="D4779" s="1350">
        <v>1</v>
      </c>
      <c r="E4779" s="293" t="s">
        <v>14316</v>
      </c>
      <c r="F4779" s="1352" t="s">
        <v>14317</v>
      </c>
      <c r="G4779" s="1356">
        <v>44561</v>
      </c>
      <c r="H4779" s="1348" t="s">
        <v>2252</v>
      </c>
      <c r="I4779" s="1348">
        <v>1528</v>
      </c>
      <c r="J4779" s="1351">
        <v>42439</v>
      </c>
      <c r="K4779" s="1352" t="s">
        <v>2354</v>
      </c>
      <c r="L4779" s="1352" t="s">
        <v>14318</v>
      </c>
      <c r="M4779" s="1345" t="s">
        <v>1830</v>
      </c>
      <c r="N4779" s="1346" t="s">
        <v>1830</v>
      </c>
      <c r="O4779" s="1347"/>
      <c r="P4779" s="117" t="str">
        <f t="shared" si="37"/>
        <v>2701</v>
      </c>
      <c r="Q4779" s="117"/>
      <c r="R4779" s="1348">
        <v>270101037</v>
      </c>
      <c r="S4779" s="321"/>
      <c r="T4779" s="321"/>
    </row>
    <row r="4780" spans="1:20" ht="34.5" hidden="1" customHeight="1">
      <c r="A4780" s="1348">
        <v>270101038</v>
      </c>
      <c r="B4780" s="1339" t="str">
        <f t="shared" si="36"/>
        <v>2701</v>
      </c>
      <c r="C4780" s="1349" t="s">
        <v>2542</v>
      </c>
      <c r="D4780" s="1350">
        <v>1</v>
      </c>
      <c r="E4780" s="293" t="s">
        <v>14319</v>
      </c>
      <c r="F4780" s="1352" t="s">
        <v>14320</v>
      </c>
      <c r="G4780" s="1356">
        <v>44561</v>
      </c>
      <c r="H4780" s="1348" t="s">
        <v>2252</v>
      </c>
      <c r="I4780" s="1348">
        <v>1528</v>
      </c>
      <c r="J4780" s="1351">
        <v>42439</v>
      </c>
      <c r="K4780" s="1352" t="s">
        <v>2354</v>
      </c>
      <c r="L4780" s="1352" t="s">
        <v>14321</v>
      </c>
      <c r="M4780" s="1345" t="s">
        <v>1830</v>
      </c>
      <c r="N4780" s="1346" t="s">
        <v>3309</v>
      </c>
      <c r="O4780" s="1347"/>
      <c r="P4780" s="117" t="str">
        <f t="shared" si="37"/>
        <v>2701</v>
      </c>
      <c r="Q4780" s="117"/>
      <c r="R4780" s="1348">
        <v>270101038</v>
      </c>
      <c r="S4780" s="321"/>
      <c r="T4780" s="321"/>
    </row>
    <row r="4781" spans="1:20" ht="34.5" hidden="1" customHeight="1">
      <c r="A4781" s="1348">
        <v>270101038</v>
      </c>
      <c r="B4781" s="1339" t="str">
        <f t="shared" si="36"/>
        <v>2701</v>
      </c>
      <c r="C4781" s="1349" t="s">
        <v>2542</v>
      </c>
      <c r="D4781" s="1350">
        <v>1</v>
      </c>
      <c r="E4781" s="293" t="s">
        <v>14322</v>
      </c>
      <c r="F4781" s="1352" t="s">
        <v>14323</v>
      </c>
      <c r="G4781" s="1356">
        <v>45014</v>
      </c>
      <c r="H4781" s="1348" t="s">
        <v>2353</v>
      </c>
      <c r="I4781" s="1348">
        <v>1528</v>
      </c>
      <c r="J4781" s="1351">
        <v>42439</v>
      </c>
      <c r="K4781" s="1352" t="s">
        <v>2354</v>
      </c>
      <c r="L4781" s="1352" t="s">
        <v>14324</v>
      </c>
      <c r="M4781" s="1345" t="s">
        <v>1830</v>
      </c>
      <c r="N4781" s="1346" t="s">
        <v>1830</v>
      </c>
      <c r="O4781" s="1347"/>
      <c r="P4781" s="117" t="str">
        <f t="shared" si="37"/>
        <v>2701</v>
      </c>
      <c r="Q4781" s="117"/>
      <c r="R4781" s="1348">
        <v>270101038</v>
      </c>
      <c r="S4781" s="321"/>
      <c r="T4781" s="321"/>
    </row>
    <row r="4782" spans="1:20" ht="34.5" hidden="1" customHeight="1">
      <c r="A4782" s="1348">
        <v>270101039</v>
      </c>
      <c r="B4782" s="1339" t="str">
        <f t="shared" si="36"/>
        <v>2701</v>
      </c>
      <c r="C4782" s="1349" t="s">
        <v>2542</v>
      </c>
      <c r="D4782" s="1350">
        <v>1</v>
      </c>
      <c r="E4782" s="293" t="s">
        <v>14325</v>
      </c>
      <c r="F4782" s="1352" t="s">
        <v>14326</v>
      </c>
      <c r="G4782" s="1351">
        <v>44926</v>
      </c>
      <c r="H4782" s="1348" t="s">
        <v>2353</v>
      </c>
      <c r="I4782" s="1348">
        <v>1528</v>
      </c>
      <c r="J4782" s="1351">
        <v>42439</v>
      </c>
      <c r="K4782" s="1352" t="s">
        <v>2354</v>
      </c>
      <c r="L4782" s="1352" t="s">
        <v>14327</v>
      </c>
      <c r="M4782" s="1345" t="s">
        <v>1830</v>
      </c>
      <c r="N4782" s="1346" t="s">
        <v>1830</v>
      </c>
      <c r="O4782" s="1347"/>
      <c r="P4782" s="117" t="str">
        <f t="shared" si="37"/>
        <v>2701</v>
      </c>
      <c r="Q4782" s="117"/>
      <c r="R4782" s="1348">
        <v>270101039</v>
      </c>
      <c r="S4782" s="321"/>
      <c r="T4782" s="321"/>
    </row>
    <row r="4783" spans="1:20" ht="34.5" hidden="1" customHeight="1">
      <c r="A4783" s="1348">
        <v>270101040</v>
      </c>
      <c r="B4783" s="1339" t="str">
        <f t="shared" si="36"/>
        <v>2701</v>
      </c>
      <c r="C4783" s="1349" t="s">
        <v>2542</v>
      </c>
      <c r="D4783" s="1350">
        <v>1</v>
      </c>
      <c r="E4783" s="293" t="s">
        <v>14328</v>
      </c>
      <c r="F4783" s="1352" t="s">
        <v>14329</v>
      </c>
      <c r="G4783" s="1356">
        <v>44926</v>
      </c>
      <c r="H4783" s="1348" t="s">
        <v>2353</v>
      </c>
      <c r="I4783" s="1348">
        <v>1528</v>
      </c>
      <c r="J4783" s="1351">
        <v>42439</v>
      </c>
      <c r="K4783" s="1352" t="s">
        <v>2354</v>
      </c>
      <c r="L4783" s="1352" t="s">
        <v>14330</v>
      </c>
      <c r="M4783" s="1345" t="s">
        <v>1830</v>
      </c>
      <c r="N4783" s="1346" t="s">
        <v>14331</v>
      </c>
      <c r="O4783" s="1347"/>
      <c r="P4783" s="117" t="str">
        <f t="shared" si="37"/>
        <v>2701</v>
      </c>
      <c r="Q4783" s="117"/>
      <c r="R4783" s="1348">
        <v>270101040</v>
      </c>
      <c r="S4783" s="321"/>
      <c r="T4783" s="321"/>
    </row>
    <row r="4784" spans="1:20" ht="34.5" hidden="1" customHeight="1">
      <c r="A4784" s="1348">
        <v>270101041</v>
      </c>
      <c r="B4784" s="1339" t="str">
        <f t="shared" si="36"/>
        <v>2701</v>
      </c>
      <c r="C4784" s="1349" t="s">
        <v>2542</v>
      </c>
      <c r="D4784" s="1350">
        <v>1</v>
      </c>
      <c r="E4784" s="293" t="s">
        <v>14332</v>
      </c>
      <c r="F4784" s="1352" t="s">
        <v>14333</v>
      </c>
      <c r="G4784" s="1356">
        <v>44926</v>
      </c>
      <c r="H4784" s="1348" t="s">
        <v>2353</v>
      </c>
      <c r="I4784" s="1348">
        <v>1528</v>
      </c>
      <c r="J4784" s="1351">
        <v>42439</v>
      </c>
      <c r="K4784" s="1352" t="s">
        <v>2354</v>
      </c>
      <c r="L4784" s="1352" t="s">
        <v>14334</v>
      </c>
      <c r="M4784" s="1345" t="s">
        <v>1830</v>
      </c>
      <c r="N4784" s="1346" t="s">
        <v>1830</v>
      </c>
      <c r="O4784" s="1347"/>
      <c r="P4784" s="117" t="str">
        <f t="shared" si="37"/>
        <v>2701</v>
      </c>
      <c r="Q4784" s="117"/>
      <c r="R4784" s="1348">
        <v>270101041</v>
      </c>
      <c r="S4784" s="321"/>
      <c r="T4784" s="321"/>
    </row>
    <row r="4785" spans="1:20" ht="34.5" hidden="1" customHeight="1">
      <c r="A4785" s="1348">
        <v>270101042</v>
      </c>
      <c r="B4785" s="1339" t="str">
        <f t="shared" si="36"/>
        <v>2701</v>
      </c>
      <c r="C4785" s="1349" t="s">
        <v>2542</v>
      </c>
      <c r="D4785" s="1350">
        <v>1</v>
      </c>
      <c r="E4785" s="293" t="s">
        <v>14335</v>
      </c>
      <c r="F4785" s="1352" t="s">
        <v>14336</v>
      </c>
      <c r="G4785" s="1356">
        <v>45291</v>
      </c>
      <c r="H4785" s="1348" t="s">
        <v>2353</v>
      </c>
      <c r="I4785" s="1348">
        <v>1548</v>
      </c>
      <c r="J4785" s="1351">
        <v>42996</v>
      </c>
      <c r="K4785" s="1352" t="s">
        <v>2354</v>
      </c>
      <c r="L4785" s="1352" t="s">
        <v>14337</v>
      </c>
      <c r="M4785" s="1345" t="s">
        <v>1830</v>
      </c>
      <c r="N4785" s="1346" t="s">
        <v>1830</v>
      </c>
      <c r="O4785" s="1347" t="s">
        <v>1830</v>
      </c>
      <c r="P4785" s="117" t="str">
        <f t="shared" si="37"/>
        <v>2701</v>
      </c>
      <c r="Q4785" s="117"/>
      <c r="R4785" s="1348">
        <v>270101042</v>
      </c>
      <c r="S4785" s="321"/>
      <c r="T4785" s="321"/>
    </row>
    <row r="4786" spans="1:20" ht="34.5" hidden="1" customHeight="1">
      <c r="A4786" s="1348">
        <v>270101042</v>
      </c>
      <c r="B4786" s="1339" t="str">
        <f t="shared" si="36"/>
        <v>2701</v>
      </c>
      <c r="C4786" s="1349" t="s">
        <v>2542</v>
      </c>
      <c r="D4786" s="1350">
        <v>1</v>
      </c>
      <c r="E4786" s="293" t="s">
        <v>14338</v>
      </c>
      <c r="F4786" s="1352" t="s">
        <v>14339</v>
      </c>
      <c r="G4786" s="1356">
        <v>45291</v>
      </c>
      <c r="H4786" s="1348" t="s">
        <v>2353</v>
      </c>
      <c r="I4786" s="1348">
        <v>1548</v>
      </c>
      <c r="J4786" s="1351">
        <v>42996</v>
      </c>
      <c r="K4786" s="1352" t="s">
        <v>2354</v>
      </c>
      <c r="L4786" s="1352" t="s">
        <v>14340</v>
      </c>
      <c r="M4786" s="1345" t="s">
        <v>14341</v>
      </c>
      <c r="N4786" s="1346" t="s">
        <v>1830</v>
      </c>
      <c r="O4786" s="1347" t="s">
        <v>1830</v>
      </c>
      <c r="P4786" s="117" t="str">
        <f t="shared" si="37"/>
        <v>2701</v>
      </c>
      <c r="Q4786" s="117"/>
      <c r="R4786" s="1348">
        <v>270101042</v>
      </c>
      <c r="S4786" s="321"/>
      <c r="T4786" s="321"/>
    </row>
    <row r="4787" spans="1:20" ht="34.5" hidden="1" customHeight="1">
      <c r="A4787" s="1348">
        <v>270101043</v>
      </c>
      <c r="B4787" s="1339" t="str">
        <f t="shared" si="36"/>
        <v>2701</v>
      </c>
      <c r="C4787" s="1349" t="s">
        <v>2542</v>
      </c>
      <c r="D4787" s="1350">
        <v>1</v>
      </c>
      <c r="E4787" s="293" t="s">
        <v>14342</v>
      </c>
      <c r="F4787" s="1352" t="s">
        <v>14343</v>
      </c>
      <c r="G4787" s="1356">
        <v>45644</v>
      </c>
      <c r="H4787" s="1348" t="s">
        <v>2353</v>
      </c>
      <c r="I4787" s="1348">
        <v>1574</v>
      </c>
      <c r="J4787" s="1351">
        <v>43944</v>
      </c>
      <c r="K4787" s="1352" t="s">
        <v>2354</v>
      </c>
      <c r="L4787" s="1352"/>
      <c r="M4787" s="1345" t="s">
        <v>1830</v>
      </c>
      <c r="N4787" s="1346" t="s">
        <v>1830</v>
      </c>
      <c r="O4787" s="1347"/>
      <c r="P4787" s="117" t="str">
        <f t="shared" si="37"/>
        <v>2701</v>
      </c>
      <c r="Q4787" s="117"/>
      <c r="R4787" s="1348">
        <v>270101043</v>
      </c>
      <c r="S4787" s="321"/>
      <c r="T4787" s="321"/>
    </row>
    <row r="4788" spans="1:20" ht="34.5" hidden="1" customHeight="1">
      <c r="A4788" s="1348">
        <v>270101043</v>
      </c>
      <c r="B4788" s="1339" t="str">
        <f t="shared" si="36"/>
        <v>2701</v>
      </c>
      <c r="C4788" s="1349" t="s">
        <v>2542</v>
      </c>
      <c r="D4788" s="1350">
        <v>1</v>
      </c>
      <c r="E4788" s="293" t="s">
        <v>14344</v>
      </c>
      <c r="F4788" s="1352" t="s">
        <v>14345</v>
      </c>
      <c r="G4788" s="1356">
        <v>45291</v>
      </c>
      <c r="H4788" s="1348" t="s">
        <v>2353</v>
      </c>
      <c r="I4788" s="1348">
        <v>1547</v>
      </c>
      <c r="J4788" s="1351">
        <v>42949</v>
      </c>
      <c r="K4788" s="1352" t="s">
        <v>2354</v>
      </c>
      <c r="L4788" s="1352" t="s">
        <v>13962</v>
      </c>
      <c r="M4788" s="1345" t="s">
        <v>1830</v>
      </c>
      <c r="N4788" s="1346" t="s">
        <v>14346</v>
      </c>
      <c r="O4788" s="1347" t="s">
        <v>1830</v>
      </c>
      <c r="P4788" s="117" t="str">
        <f t="shared" si="37"/>
        <v>2701</v>
      </c>
      <c r="Q4788" s="117"/>
      <c r="R4788" s="1348">
        <v>270101043</v>
      </c>
      <c r="S4788" s="321"/>
      <c r="T4788" s="321"/>
    </row>
    <row r="4789" spans="1:20" ht="34.5" hidden="1" customHeight="1">
      <c r="A4789" s="1348">
        <v>270101044</v>
      </c>
      <c r="B4789" s="1339" t="str">
        <f t="shared" si="36"/>
        <v>2701</v>
      </c>
      <c r="C4789" s="1349" t="s">
        <v>2542</v>
      </c>
      <c r="D4789" s="1350">
        <v>1</v>
      </c>
      <c r="E4789" s="293" t="s">
        <v>14347</v>
      </c>
      <c r="F4789" s="1352" t="s">
        <v>14348</v>
      </c>
      <c r="G4789" s="1356">
        <v>45291</v>
      </c>
      <c r="H4789" s="1348" t="s">
        <v>2353</v>
      </c>
      <c r="I4789" s="1348">
        <v>1547</v>
      </c>
      <c r="J4789" s="1356">
        <v>42949</v>
      </c>
      <c r="K4789" s="1352" t="s">
        <v>2354</v>
      </c>
      <c r="L4789" s="1352" t="s">
        <v>13966</v>
      </c>
      <c r="M4789" s="1345" t="s">
        <v>14349</v>
      </c>
      <c r="N4789" s="1346" t="s">
        <v>1830</v>
      </c>
      <c r="O4789" s="1347" t="s">
        <v>1830</v>
      </c>
      <c r="P4789" s="117" t="str">
        <f t="shared" si="37"/>
        <v>2701</v>
      </c>
      <c r="Q4789" s="117"/>
      <c r="R4789" s="1348">
        <v>270101044</v>
      </c>
      <c r="S4789" s="321"/>
      <c r="T4789" s="321"/>
    </row>
    <row r="4790" spans="1:20" ht="34.5" hidden="1" customHeight="1">
      <c r="A4790" s="1348">
        <v>270101045</v>
      </c>
      <c r="B4790" s="1339" t="str">
        <f t="shared" si="36"/>
        <v>2701</v>
      </c>
      <c r="C4790" s="1349" t="s">
        <v>2542</v>
      </c>
      <c r="D4790" s="1350">
        <v>1</v>
      </c>
      <c r="E4790" s="293" t="s">
        <v>14350</v>
      </c>
      <c r="F4790" s="1352" t="s">
        <v>14351</v>
      </c>
      <c r="G4790" s="1356">
        <v>45291</v>
      </c>
      <c r="H4790" s="1348" t="s">
        <v>2353</v>
      </c>
      <c r="I4790" s="1348">
        <v>1548</v>
      </c>
      <c r="J4790" s="1351">
        <v>42996</v>
      </c>
      <c r="K4790" s="1352" t="s">
        <v>2354</v>
      </c>
      <c r="L4790" s="1352" t="s">
        <v>14352</v>
      </c>
      <c r="M4790" s="1345" t="s">
        <v>1830</v>
      </c>
      <c r="N4790" s="1346" t="s">
        <v>1830</v>
      </c>
      <c r="O4790" s="1347" t="s">
        <v>1830</v>
      </c>
      <c r="P4790" s="117" t="str">
        <f t="shared" si="37"/>
        <v>2701</v>
      </c>
      <c r="Q4790" s="117"/>
      <c r="R4790" s="1348">
        <v>270101045</v>
      </c>
      <c r="S4790" s="321"/>
      <c r="T4790" s="321"/>
    </row>
    <row r="4791" spans="1:20" ht="34.5" hidden="1" customHeight="1">
      <c r="A4791" s="1348">
        <v>270101045</v>
      </c>
      <c r="B4791" s="1339" t="str">
        <f t="shared" si="36"/>
        <v>2701</v>
      </c>
      <c r="C4791" s="1349" t="s">
        <v>2542</v>
      </c>
      <c r="D4791" s="1350">
        <v>1</v>
      </c>
      <c r="E4791" s="293" t="s">
        <v>14353</v>
      </c>
      <c r="F4791" s="1352" t="s">
        <v>14354</v>
      </c>
      <c r="G4791" s="1356">
        <v>45291</v>
      </c>
      <c r="H4791" s="1348" t="s">
        <v>2353</v>
      </c>
      <c r="I4791" s="1348">
        <v>1548</v>
      </c>
      <c r="J4791" s="1356">
        <v>42996</v>
      </c>
      <c r="K4791" s="1352" t="s">
        <v>2354</v>
      </c>
      <c r="L4791" s="1353"/>
      <c r="M4791" s="1345" t="s">
        <v>1830</v>
      </c>
      <c r="N4791" s="1346" t="s">
        <v>14355</v>
      </c>
      <c r="O4791" s="1347" t="s">
        <v>1830</v>
      </c>
      <c r="P4791" s="117" t="str">
        <f t="shared" si="37"/>
        <v>2701</v>
      </c>
      <c r="Q4791" s="117"/>
      <c r="R4791" s="1348">
        <v>270101045</v>
      </c>
      <c r="S4791" s="321"/>
      <c r="T4791" s="321"/>
    </row>
    <row r="4792" spans="1:20" ht="34.5" hidden="1" customHeight="1">
      <c r="A4792" s="1348">
        <v>270101046</v>
      </c>
      <c r="B4792" s="1339" t="str">
        <f t="shared" si="36"/>
        <v>2701</v>
      </c>
      <c r="C4792" s="1349" t="s">
        <v>2542</v>
      </c>
      <c r="D4792" s="1350">
        <v>1</v>
      </c>
      <c r="E4792" s="293" t="s">
        <v>14356</v>
      </c>
      <c r="F4792" s="1352" t="s">
        <v>14357</v>
      </c>
      <c r="G4792" s="1356">
        <v>45291</v>
      </c>
      <c r="H4792" s="1348" t="s">
        <v>2353</v>
      </c>
      <c r="I4792" s="1348">
        <v>1557</v>
      </c>
      <c r="J4792" s="1351">
        <v>43370</v>
      </c>
      <c r="K4792" s="1352" t="s">
        <v>2354</v>
      </c>
      <c r="L4792" s="1352" t="s">
        <v>14358</v>
      </c>
      <c r="M4792" s="1345" t="s">
        <v>14359</v>
      </c>
      <c r="N4792" s="1346" t="s">
        <v>1830</v>
      </c>
      <c r="O4792" s="1347" t="s">
        <v>1830</v>
      </c>
      <c r="P4792" s="117" t="str">
        <f t="shared" si="37"/>
        <v>2701</v>
      </c>
      <c r="Q4792" s="117"/>
      <c r="R4792" s="1348">
        <v>270101046</v>
      </c>
      <c r="S4792" s="321"/>
      <c r="T4792" s="321"/>
    </row>
    <row r="4793" spans="1:20" ht="34.5" hidden="1" customHeight="1">
      <c r="A4793" s="1348">
        <v>270101047</v>
      </c>
      <c r="B4793" s="1339" t="str">
        <f t="shared" si="36"/>
        <v>2701</v>
      </c>
      <c r="C4793" s="1349" t="s">
        <v>2542</v>
      </c>
      <c r="D4793" s="1350">
        <v>1</v>
      </c>
      <c r="E4793" s="293" t="s">
        <v>14360</v>
      </c>
      <c r="F4793" s="1352" t="s">
        <v>14361</v>
      </c>
      <c r="G4793" s="1356">
        <v>45291</v>
      </c>
      <c r="H4793" s="1348" t="s">
        <v>2353</v>
      </c>
      <c r="I4793" s="1348">
        <v>1557</v>
      </c>
      <c r="J4793" s="1356">
        <v>43370</v>
      </c>
      <c r="K4793" s="1352" t="s">
        <v>2354</v>
      </c>
      <c r="L4793" s="1352" t="s">
        <v>14362</v>
      </c>
      <c r="M4793" s="1345" t="s">
        <v>1830</v>
      </c>
      <c r="N4793" s="1346" t="s">
        <v>1830</v>
      </c>
      <c r="O4793" s="1347" t="s">
        <v>1830</v>
      </c>
      <c r="P4793" s="117" t="str">
        <f t="shared" si="37"/>
        <v>2701</v>
      </c>
      <c r="Q4793" s="117"/>
      <c r="R4793" s="1348">
        <v>270101047</v>
      </c>
      <c r="S4793" s="321"/>
      <c r="T4793" s="321"/>
    </row>
    <row r="4794" spans="1:20" ht="34.5" hidden="1" customHeight="1">
      <c r="A4794" s="1348">
        <v>270101047</v>
      </c>
      <c r="B4794" s="1339" t="str">
        <f t="shared" si="36"/>
        <v>2701</v>
      </c>
      <c r="C4794" s="1349" t="s">
        <v>2542</v>
      </c>
      <c r="D4794" s="1350">
        <v>1</v>
      </c>
      <c r="E4794" s="293" t="s">
        <v>14363</v>
      </c>
      <c r="F4794" s="1352" t="s">
        <v>14364</v>
      </c>
      <c r="G4794" s="1356">
        <v>45291</v>
      </c>
      <c r="H4794" s="1348" t="s">
        <v>2353</v>
      </c>
      <c r="I4794" s="1348">
        <v>1558</v>
      </c>
      <c r="J4794" s="1351">
        <v>43390</v>
      </c>
      <c r="K4794" s="1352" t="s">
        <v>2354</v>
      </c>
      <c r="L4794" s="1352" t="s">
        <v>14365</v>
      </c>
      <c r="M4794" s="1345" t="s">
        <v>1830</v>
      </c>
      <c r="N4794" s="1346" t="s">
        <v>14366</v>
      </c>
      <c r="O4794" s="1347" t="s">
        <v>1830</v>
      </c>
      <c r="P4794" s="117" t="str">
        <f t="shared" si="37"/>
        <v>2701</v>
      </c>
      <c r="Q4794" s="117"/>
      <c r="R4794" s="1348">
        <v>270101047</v>
      </c>
      <c r="S4794" s="321"/>
      <c r="T4794" s="321"/>
    </row>
    <row r="4795" spans="1:20" ht="34.5" hidden="1" customHeight="1">
      <c r="A4795" s="1348">
        <v>270101048</v>
      </c>
      <c r="B4795" s="1339" t="str">
        <f t="shared" si="36"/>
        <v>2701</v>
      </c>
      <c r="C4795" s="1349" t="s">
        <v>2542</v>
      </c>
      <c r="D4795" s="1350">
        <v>1</v>
      </c>
      <c r="E4795" s="293" t="s">
        <v>14367</v>
      </c>
      <c r="F4795" s="1352" t="s">
        <v>14368</v>
      </c>
      <c r="G4795" s="1356">
        <v>45291</v>
      </c>
      <c r="H4795" s="1348" t="s">
        <v>2353</v>
      </c>
      <c r="I4795" s="1348">
        <v>1557</v>
      </c>
      <c r="J4795" s="1356">
        <v>43370</v>
      </c>
      <c r="K4795" s="1352" t="s">
        <v>2354</v>
      </c>
      <c r="L4795" s="1352" t="s">
        <v>14369</v>
      </c>
      <c r="M4795" s="1345" t="s">
        <v>14370</v>
      </c>
      <c r="N4795" s="1346" t="s">
        <v>1830</v>
      </c>
      <c r="O4795" s="1347" t="s">
        <v>1830</v>
      </c>
      <c r="P4795" s="117" t="str">
        <f t="shared" si="37"/>
        <v>2701</v>
      </c>
      <c r="Q4795" s="117"/>
      <c r="R4795" s="1348">
        <v>270101048</v>
      </c>
      <c r="S4795" s="321"/>
      <c r="T4795" s="321"/>
    </row>
    <row r="4796" spans="1:20" ht="34.5" hidden="1" customHeight="1">
      <c r="A4796" s="1348">
        <v>270101049</v>
      </c>
      <c r="B4796" s="1339" t="str">
        <f t="shared" si="36"/>
        <v>2701</v>
      </c>
      <c r="C4796" s="1349" t="s">
        <v>2542</v>
      </c>
      <c r="D4796" s="1350">
        <v>1</v>
      </c>
      <c r="E4796" s="293" t="s">
        <v>14371</v>
      </c>
      <c r="F4796" s="1352" t="s">
        <v>14372</v>
      </c>
      <c r="G4796" s="1356">
        <v>45291</v>
      </c>
      <c r="H4796" s="1348" t="s">
        <v>2353</v>
      </c>
      <c r="I4796" s="1348">
        <v>1560</v>
      </c>
      <c r="J4796" s="1356">
        <v>43446</v>
      </c>
      <c r="K4796" s="1352" t="s">
        <v>2354</v>
      </c>
      <c r="L4796" s="1353"/>
      <c r="M4796" s="1345" t="s">
        <v>1830</v>
      </c>
      <c r="N4796" s="1346" t="s">
        <v>1830</v>
      </c>
      <c r="O4796" s="1347" t="s">
        <v>14373</v>
      </c>
      <c r="P4796" s="117" t="str">
        <f t="shared" si="37"/>
        <v>2701</v>
      </c>
      <c r="Q4796" s="117"/>
      <c r="R4796" s="1348">
        <v>270101049</v>
      </c>
      <c r="S4796" s="321"/>
      <c r="T4796" s="321"/>
    </row>
    <row r="4797" spans="1:20" ht="34.5" hidden="1" customHeight="1">
      <c r="A4797" s="1348">
        <v>270101049</v>
      </c>
      <c r="B4797" s="1339" t="str">
        <f t="shared" si="36"/>
        <v>2701</v>
      </c>
      <c r="C4797" s="1349" t="s">
        <v>2542</v>
      </c>
      <c r="D4797" s="1350">
        <v>1</v>
      </c>
      <c r="E4797" s="293" t="s">
        <v>14374</v>
      </c>
      <c r="F4797" s="1352" t="s">
        <v>14375</v>
      </c>
      <c r="G4797" s="1356">
        <v>45291</v>
      </c>
      <c r="H4797" s="1348" t="s">
        <v>2353</v>
      </c>
      <c r="I4797" s="1348">
        <v>1560</v>
      </c>
      <c r="J4797" s="1351">
        <v>43446</v>
      </c>
      <c r="K4797" s="1352" t="s">
        <v>2354</v>
      </c>
      <c r="L4797" s="1353"/>
      <c r="M4797" s="1345" t="s">
        <v>3308</v>
      </c>
      <c r="N4797" s="1346" t="s">
        <v>1830</v>
      </c>
      <c r="O4797" s="1347" t="s">
        <v>1830</v>
      </c>
      <c r="P4797" s="117" t="str">
        <f t="shared" si="37"/>
        <v>2701</v>
      </c>
      <c r="Q4797" s="117"/>
      <c r="R4797" s="1348">
        <v>270101049</v>
      </c>
      <c r="S4797" s="321"/>
      <c r="T4797" s="321"/>
    </row>
    <row r="4798" spans="1:20" ht="34.5" hidden="1" customHeight="1">
      <c r="A4798" s="1348">
        <v>270101050</v>
      </c>
      <c r="B4798" s="1339" t="str">
        <f t="shared" si="36"/>
        <v>2701</v>
      </c>
      <c r="C4798" s="1349" t="s">
        <v>2542</v>
      </c>
      <c r="D4798" s="1350">
        <v>1</v>
      </c>
      <c r="E4798" s="293" t="s">
        <v>14376</v>
      </c>
      <c r="F4798" s="1352" t="s">
        <v>14377</v>
      </c>
      <c r="G4798" s="1356">
        <v>45291</v>
      </c>
      <c r="H4798" s="1348" t="s">
        <v>2353</v>
      </c>
      <c r="I4798" s="1348">
        <v>1558</v>
      </c>
      <c r="J4798" s="1356">
        <v>43390</v>
      </c>
      <c r="K4798" s="1352" t="s">
        <v>2354</v>
      </c>
      <c r="L4798" s="1352" t="s">
        <v>14378</v>
      </c>
      <c r="M4798" s="1345" t="s">
        <v>1830</v>
      </c>
      <c r="N4798" s="1346" t="s">
        <v>1830</v>
      </c>
      <c r="O4798" s="1347" t="s">
        <v>14379</v>
      </c>
      <c r="P4798" s="117" t="str">
        <f t="shared" si="37"/>
        <v>2701</v>
      </c>
      <c r="Q4798" s="117"/>
      <c r="R4798" s="1348">
        <v>270101050</v>
      </c>
      <c r="S4798" s="321"/>
      <c r="T4798" s="321"/>
    </row>
    <row r="4799" spans="1:20" ht="34.5" hidden="1" customHeight="1">
      <c r="A4799" s="1348">
        <v>270101050</v>
      </c>
      <c r="B4799" s="1339" t="str">
        <f t="shared" si="36"/>
        <v>2701</v>
      </c>
      <c r="C4799" s="1349" t="s">
        <v>2542</v>
      </c>
      <c r="D4799" s="1350">
        <v>1</v>
      </c>
      <c r="E4799" s="293" t="s">
        <v>14380</v>
      </c>
      <c r="F4799" s="1352" t="s">
        <v>14381</v>
      </c>
      <c r="G4799" s="1356">
        <v>45291</v>
      </c>
      <c r="H4799" s="1348" t="s">
        <v>2353</v>
      </c>
      <c r="I4799" s="1348">
        <v>1557</v>
      </c>
      <c r="J4799" s="1351">
        <v>43370</v>
      </c>
      <c r="K4799" s="1352" t="s">
        <v>2354</v>
      </c>
      <c r="L4799" s="1352" t="s">
        <v>14382</v>
      </c>
      <c r="M4799" s="1345" t="s">
        <v>1830</v>
      </c>
      <c r="N4799" s="1346" t="s">
        <v>1830</v>
      </c>
      <c r="O4799" s="1347" t="s">
        <v>1830</v>
      </c>
      <c r="P4799" s="117" t="str">
        <f t="shared" si="37"/>
        <v>2701</v>
      </c>
      <c r="Q4799" s="117"/>
      <c r="R4799" s="1348">
        <v>270101050</v>
      </c>
      <c r="S4799" s="321"/>
      <c r="T4799" s="321"/>
    </row>
    <row r="4800" spans="1:20" ht="34.5" hidden="1" customHeight="1">
      <c r="A4800" s="1348">
        <v>270101051</v>
      </c>
      <c r="B4800" s="1339" t="str">
        <f t="shared" si="36"/>
        <v>2701</v>
      </c>
      <c r="C4800" s="1349" t="s">
        <v>2542</v>
      </c>
      <c r="D4800" s="1350">
        <v>1</v>
      </c>
      <c r="E4800" s="293" t="s">
        <v>14383</v>
      </c>
      <c r="F4800" s="1352" t="s">
        <v>14384</v>
      </c>
      <c r="G4800" s="1356">
        <v>45291</v>
      </c>
      <c r="H4800" s="1348" t="s">
        <v>2353</v>
      </c>
      <c r="I4800" s="1348">
        <v>1557</v>
      </c>
      <c r="J4800" s="1351">
        <v>43370</v>
      </c>
      <c r="K4800" s="1352" t="s">
        <v>2354</v>
      </c>
      <c r="L4800" s="1352"/>
      <c r="M4800" s="1345" t="s">
        <v>1830</v>
      </c>
      <c r="N4800" s="1346" t="s">
        <v>14385</v>
      </c>
      <c r="O4800" s="1347" t="s">
        <v>14386</v>
      </c>
      <c r="P4800" s="117" t="str">
        <f t="shared" si="37"/>
        <v>2701</v>
      </c>
      <c r="Q4800" s="117"/>
      <c r="R4800" s="1348">
        <v>270101051</v>
      </c>
      <c r="S4800" s="321"/>
      <c r="T4800" s="321"/>
    </row>
    <row r="4801" spans="1:20" ht="34.5" hidden="1" customHeight="1">
      <c r="A4801" s="1348">
        <v>270101051</v>
      </c>
      <c r="B4801" s="1339" t="str">
        <f t="shared" si="36"/>
        <v>2701</v>
      </c>
      <c r="C4801" s="1349" t="s">
        <v>2542</v>
      </c>
      <c r="D4801" s="1350">
        <v>1</v>
      </c>
      <c r="E4801" s="293" t="s">
        <v>14387</v>
      </c>
      <c r="F4801" s="1352" t="s">
        <v>14388</v>
      </c>
      <c r="G4801" s="1356">
        <v>45291</v>
      </c>
      <c r="H4801" s="1348" t="s">
        <v>2353</v>
      </c>
      <c r="I4801" s="1348">
        <v>1558</v>
      </c>
      <c r="J4801" s="1351">
        <v>43390</v>
      </c>
      <c r="K4801" s="1352" t="s">
        <v>2354</v>
      </c>
      <c r="L4801" s="1352" t="s">
        <v>14389</v>
      </c>
      <c r="M4801" s="1345" t="s">
        <v>14390</v>
      </c>
      <c r="N4801" s="1346" t="s">
        <v>1830</v>
      </c>
      <c r="O4801" s="1347" t="s">
        <v>14391</v>
      </c>
      <c r="P4801" s="117" t="str">
        <f t="shared" si="37"/>
        <v>2701</v>
      </c>
      <c r="Q4801" s="117"/>
      <c r="R4801" s="1348">
        <v>270101051</v>
      </c>
      <c r="S4801" s="321"/>
      <c r="T4801" s="321"/>
    </row>
    <row r="4802" spans="1:20" ht="34.5" hidden="1" customHeight="1">
      <c r="A4802" s="1348">
        <v>270101052</v>
      </c>
      <c r="B4802" s="1339" t="str">
        <f t="shared" si="36"/>
        <v>2701</v>
      </c>
      <c r="C4802" s="1349" t="s">
        <v>2542</v>
      </c>
      <c r="D4802" s="1350">
        <v>2</v>
      </c>
      <c r="E4802" s="293" t="s">
        <v>14392</v>
      </c>
      <c r="F4802" s="1352" t="s">
        <v>14393</v>
      </c>
      <c r="G4802" s="1356">
        <v>45291</v>
      </c>
      <c r="H4802" s="1348" t="s">
        <v>2353</v>
      </c>
      <c r="I4802" s="1348">
        <v>1562</v>
      </c>
      <c r="J4802" s="1351">
        <v>43516</v>
      </c>
      <c r="K4802" s="1352" t="s">
        <v>2354</v>
      </c>
      <c r="L4802" s="1353"/>
      <c r="M4802" s="1345" t="s">
        <v>1830</v>
      </c>
      <c r="N4802" s="1346" t="s">
        <v>1830</v>
      </c>
      <c r="O4802" s="1347" t="s">
        <v>14394</v>
      </c>
      <c r="P4802" s="117" t="str">
        <f t="shared" si="37"/>
        <v>2701</v>
      </c>
      <c r="Q4802" s="117"/>
      <c r="R4802" s="1348">
        <v>270101052</v>
      </c>
      <c r="S4802" s="321"/>
      <c r="T4802" s="321"/>
    </row>
    <row r="4803" spans="1:20" ht="34.5" hidden="1" customHeight="1">
      <c r="A4803" s="1348">
        <v>270101052</v>
      </c>
      <c r="B4803" s="1339" t="str">
        <f t="shared" si="36"/>
        <v>2701</v>
      </c>
      <c r="C4803" s="1349" t="s">
        <v>2542</v>
      </c>
      <c r="D4803" s="1350">
        <v>1</v>
      </c>
      <c r="E4803" s="293" t="s">
        <v>14395</v>
      </c>
      <c r="F4803" s="1352" t="s">
        <v>14396</v>
      </c>
      <c r="G4803" s="1356">
        <v>45291</v>
      </c>
      <c r="H4803" s="1348" t="s">
        <v>2353</v>
      </c>
      <c r="I4803" s="1348">
        <v>1560</v>
      </c>
      <c r="J4803" s="1351">
        <v>43446</v>
      </c>
      <c r="K4803" s="1352" t="s">
        <v>2354</v>
      </c>
      <c r="L4803" s="1353"/>
      <c r="M4803" s="1345" t="s">
        <v>1830</v>
      </c>
      <c r="N4803" s="1346" t="s">
        <v>1830</v>
      </c>
      <c r="O4803" s="1347" t="s">
        <v>1830</v>
      </c>
      <c r="P4803" s="117" t="str">
        <f t="shared" si="37"/>
        <v>2701</v>
      </c>
      <c r="Q4803" s="117"/>
      <c r="R4803" s="1348">
        <v>270101052</v>
      </c>
      <c r="S4803" s="321"/>
      <c r="T4803" s="321"/>
    </row>
    <row r="4804" spans="1:20" ht="34.5" hidden="1" customHeight="1">
      <c r="A4804" s="1348">
        <v>270101053</v>
      </c>
      <c r="B4804" s="1339" t="str">
        <f t="shared" si="36"/>
        <v>2701</v>
      </c>
      <c r="C4804" s="1349" t="s">
        <v>2542</v>
      </c>
      <c r="D4804" s="1350">
        <v>1</v>
      </c>
      <c r="E4804" s="293" t="s">
        <v>14397</v>
      </c>
      <c r="F4804" s="1352" t="s">
        <v>14398</v>
      </c>
      <c r="G4804" s="1356">
        <v>45291</v>
      </c>
      <c r="H4804" s="1348" t="s">
        <v>2353</v>
      </c>
      <c r="I4804" s="1348">
        <v>1558</v>
      </c>
      <c r="J4804" s="1351">
        <v>43390</v>
      </c>
      <c r="K4804" s="1352" t="s">
        <v>2354</v>
      </c>
      <c r="L4804" s="1352" t="s">
        <v>14399</v>
      </c>
      <c r="M4804" s="1345" t="s">
        <v>1830</v>
      </c>
      <c r="N4804" s="1346" t="s">
        <v>14400</v>
      </c>
      <c r="O4804" s="1347" t="s">
        <v>1830</v>
      </c>
      <c r="P4804" s="117" t="str">
        <f t="shared" si="37"/>
        <v>2701</v>
      </c>
      <c r="Q4804" s="117"/>
      <c r="R4804" s="1348">
        <v>270101053</v>
      </c>
      <c r="S4804" s="321"/>
      <c r="T4804" s="321"/>
    </row>
    <row r="4805" spans="1:20" ht="34.5" hidden="1" customHeight="1">
      <c r="A4805" s="1348">
        <v>270101053</v>
      </c>
      <c r="B4805" s="1339" t="str">
        <f t="shared" si="36"/>
        <v>2701</v>
      </c>
      <c r="C4805" s="1349" t="s">
        <v>2542</v>
      </c>
      <c r="D4805" s="1350">
        <v>1</v>
      </c>
      <c r="E4805" s="293" t="s">
        <v>14401</v>
      </c>
      <c r="F4805" s="1352" t="s">
        <v>14402</v>
      </c>
      <c r="G4805" s="1356">
        <v>45291</v>
      </c>
      <c r="H4805" s="1348" t="s">
        <v>2353</v>
      </c>
      <c r="I4805" s="1348">
        <v>1562</v>
      </c>
      <c r="J4805" s="1356">
        <v>43516</v>
      </c>
      <c r="K4805" s="1352" t="s">
        <v>2354</v>
      </c>
      <c r="L4805" s="1353"/>
      <c r="M4805" s="1345" t="s">
        <v>1830</v>
      </c>
      <c r="N4805" s="1346" t="s">
        <v>1830</v>
      </c>
      <c r="O4805" s="1347" t="s">
        <v>1830</v>
      </c>
      <c r="P4805" s="117" t="str">
        <f t="shared" si="37"/>
        <v>2701</v>
      </c>
      <c r="Q4805" s="117"/>
      <c r="R4805" s="1348">
        <v>270101053</v>
      </c>
      <c r="S4805" s="321"/>
      <c r="T4805" s="321"/>
    </row>
    <row r="4806" spans="1:20" ht="34.5" hidden="1" customHeight="1">
      <c r="A4806" s="1348">
        <v>270101054</v>
      </c>
      <c r="B4806" s="1339" t="str">
        <f t="shared" si="36"/>
        <v>2701</v>
      </c>
      <c r="C4806" s="1349" t="s">
        <v>2542</v>
      </c>
      <c r="D4806" s="1350">
        <v>2</v>
      </c>
      <c r="E4806" s="293" t="s">
        <v>14403</v>
      </c>
      <c r="F4806" s="1352" t="s">
        <v>14404</v>
      </c>
      <c r="G4806" s="1356">
        <v>45291</v>
      </c>
      <c r="H4806" s="1348" t="s">
        <v>2353</v>
      </c>
      <c r="I4806" s="1348">
        <v>1562</v>
      </c>
      <c r="J4806" s="1356">
        <v>43516</v>
      </c>
      <c r="K4806" s="1352" t="s">
        <v>2354</v>
      </c>
      <c r="L4806" s="1352"/>
      <c r="M4806" s="1345" t="s">
        <v>1830</v>
      </c>
      <c r="N4806" s="1346" t="s">
        <v>1830</v>
      </c>
      <c r="O4806" s="1347" t="s">
        <v>1830</v>
      </c>
      <c r="P4806" s="117" t="str">
        <f t="shared" si="37"/>
        <v>2701</v>
      </c>
      <c r="Q4806" s="117"/>
      <c r="R4806" s="1348">
        <v>270101054</v>
      </c>
      <c r="S4806" s="321"/>
      <c r="T4806" s="321"/>
    </row>
    <row r="4807" spans="1:20" ht="34.5" hidden="1" customHeight="1">
      <c r="A4807" s="1348">
        <v>270101054</v>
      </c>
      <c r="B4807" s="1339" t="str">
        <f t="shared" si="36"/>
        <v>2701</v>
      </c>
      <c r="C4807" s="1349" t="s">
        <v>2542</v>
      </c>
      <c r="D4807" s="1350">
        <v>2</v>
      </c>
      <c r="E4807" s="293" t="s">
        <v>14405</v>
      </c>
      <c r="F4807" s="1352" t="s">
        <v>14406</v>
      </c>
      <c r="G4807" s="1356">
        <v>45291</v>
      </c>
      <c r="H4807" s="1348" t="s">
        <v>2353</v>
      </c>
      <c r="I4807" s="1348">
        <v>1562</v>
      </c>
      <c r="J4807" s="1356">
        <v>43516</v>
      </c>
      <c r="K4807" s="1352" t="s">
        <v>2354</v>
      </c>
      <c r="L4807" s="1352"/>
      <c r="M4807" s="1345" t="s">
        <v>1830</v>
      </c>
      <c r="N4807" s="1346" t="s">
        <v>1830</v>
      </c>
      <c r="O4807" s="1347" t="s">
        <v>14407</v>
      </c>
      <c r="P4807" s="117" t="str">
        <f t="shared" si="37"/>
        <v>2701</v>
      </c>
      <c r="Q4807" s="117"/>
      <c r="R4807" s="1348">
        <v>270101054</v>
      </c>
      <c r="S4807" s="321"/>
      <c r="T4807" s="321"/>
    </row>
    <row r="4808" spans="1:20" ht="34.5" hidden="1" customHeight="1">
      <c r="A4808" s="1348">
        <v>270101054</v>
      </c>
      <c r="B4808" s="1339" t="str">
        <f t="shared" si="36"/>
        <v>2701</v>
      </c>
      <c r="C4808" s="1349" t="s">
        <v>2542</v>
      </c>
      <c r="D4808" s="1350">
        <v>1</v>
      </c>
      <c r="E4808" s="293" t="s">
        <v>14408</v>
      </c>
      <c r="F4808" s="1352" t="s">
        <v>14409</v>
      </c>
      <c r="G4808" s="1356">
        <v>45630</v>
      </c>
      <c r="H4808" s="1348" t="s">
        <v>2353</v>
      </c>
      <c r="I4808" s="1348">
        <v>1574</v>
      </c>
      <c r="J4808" s="1351">
        <v>43944</v>
      </c>
      <c r="K4808" s="1352" t="s">
        <v>2354</v>
      </c>
      <c r="L4808" s="1352"/>
      <c r="M4808" s="1345" t="s">
        <v>1830</v>
      </c>
      <c r="N4808" s="1346" t="s">
        <v>14410</v>
      </c>
      <c r="O4808" s="1347"/>
      <c r="P4808" s="117" t="str">
        <f t="shared" si="37"/>
        <v>2701</v>
      </c>
      <c r="Q4808" s="117"/>
      <c r="R4808" s="1348">
        <v>270101054</v>
      </c>
      <c r="S4808" s="321"/>
      <c r="T4808" s="321"/>
    </row>
    <row r="4809" spans="1:20" ht="34.5" hidden="1" customHeight="1">
      <c r="A4809" s="1348">
        <v>270101055</v>
      </c>
      <c r="B4809" s="1339" t="str">
        <f t="shared" si="36"/>
        <v>2701</v>
      </c>
      <c r="C4809" s="1349" t="s">
        <v>2542</v>
      </c>
      <c r="D4809" s="1350">
        <v>1</v>
      </c>
      <c r="E4809" s="293" t="s">
        <v>14411</v>
      </c>
      <c r="F4809" s="1352" t="s">
        <v>14412</v>
      </c>
      <c r="G4809" s="1356">
        <v>45630</v>
      </c>
      <c r="H4809" s="1348" t="s">
        <v>2353</v>
      </c>
      <c r="I4809" s="1348">
        <v>1574</v>
      </c>
      <c r="J4809" s="1351">
        <v>43944</v>
      </c>
      <c r="K4809" s="1352" t="s">
        <v>2354</v>
      </c>
      <c r="L4809" s="1353"/>
      <c r="M4809" s="1345" t="s">
        <v>14413</v>
      </c>
      <c r="N4809" s="1346" t="s">
        <v>1830</v>
      </c>
      <c r="O4809" s="1347"/>
      <c r="P4809" s="117" t="str">
        <f t="shared" si="37"/>
        <v>2701</v>
      </c>
      <c r="Q4809" s="117"/>
      <c r="R4809" s="1348">
        <v>270101055</v>
      </c>
      <c r="S4809" s="321"/>
      <c r="T4809" s="321"/>
    </row>
    <row r="4810" spans="1:20" ht="34.5" hidden="1" customHeight="1">
      <c r="A4810" s="1348">
        <v>270101055</v>
      </c>
      <c r="B4810" s="1339" t="str">
        <f t="shared" si="36"/>
        <v>2701</v>
      </c>
      <c r="C4810" s="1349" t="s">
        <v>2542</v>
      </c>
      <c r="D4810" s="1350">
        <v>1</v>
      </c>
      <c r="E4810" s="293" t="s">
        <v>14414</v>
      </c>
      <c r="F4810" s="1352" t="s">
        <v>14415</v>
      </c>
      <c r="G4810" s="1351">
        <v>45675</v>
      </c>
      <c r="H4810" s="1348" t="s">
        <v>2353</v>
      </c>
      <c r="I4810" s="1348">
        <v>1574</v>
      </c>
      <c r="J4810" s="1351">
        <v>43944</v>
      </c>
      <c r="K4810" s="1352" t="s">
        <v>2354</v>
      </c>
      <c r="L4810" s="1352"/>
      <c r="M4810" s="1345" t="s">
        <v>1830</v>
      </c>
      <c r="N4810" s="1346" t="s">
        <v>1830</v>
      </c>
      <c r="O4810" s="1347"/>
      <c r="P4810" s="117" t="str">
        <f t="shared" si="37"/>
        <v>2701</v>
      </c>
      <c r="Q4810" s="117"/>
      <c r="R4810" s="1348">
        <v>270101055</v>
      </c>
      <c r="S4810" s="321"/>
      <c r="T4810" s="321"/>
    </row>
    <row r="4811" spans="1:20" ht="34.5" hidden="1" customHeight="1">
      <c r="A4811" s="1348">
        <v>270101056</v>
      </c>
      <c r="B4811" s="1339" t="str">
        <f t="shared" si="36"/>
        <v>2701</v>
      </c>
      <c r="C4811" s="1349" t="s">
        <v>2542</v>
      </c>
      <c r="D4811" s="1350">
        <v>1</v>
      </c>
      <c r="E4811" s="293" t="s">
        <v>14416</v>
      </c>
      <c r="F4811" s="1352" t="s">
        <v>14417</v>
      </c>
      <c r="G4811" s="1351">
        <v>45675</v>
      </c>
      <c r="H4811" s="1348" t="s">
        <v>2353</v>
      </c>
      <c r="I4811" s="1348">
        <v>1574</v>
      </c>
      <c r="J4811" s="1356">
        <v>43944</v>
      </c>
      <c r="K4811" s="1352" t="s">
        <v>2354</v>
      </c>
      <c r="L4811" s="1353"/>
      <c r="M4811" s="1345" t="s">
        <v>1830</v>
      </c>
      <c r="N4811" s="1346" t="s">
        <v>14418</v>
      </c>
      <c r="O4811" s="1347"/>
      <c r="P4811" s="117" t="str">
        <f t="shared" si="37"/>
        <v>2701</v>
      </c>
      <c r="Q4811" s="117"/>
      <c r="R4811" s="1348">
        <v>270101056</v>
      </c>
      <c r="S4811" s="321"/>
      <c r="T4811" s="321"/>
    </row>
    <row r="4812" spans="1:20" ht="34.5" hidden="1" customHeight="1">
      <c r="A4812" s="1348">
        <v>270101056</v>
      </c>
      <c r="B4812" s="1339" t="str">
        <f t="shared" si="36"/>
        <v>2701</v>
      </c>
      <c r="C4812" s="1349" t="s">
        <v>2542</v>
      </c>
      <c r="D4812" s="1350">
        <v>1</v>
      </c>
      <c r="E4812" s="293" t="s">
        <v>14419</v>
      </c>
      <c r="F4812" s="1352" t="s">
        <v>14420</v>
      </c>
      <c r="G4812" s="1356">
        <v>45980</v>
      </c>
      <c r="H4812" s="1348" t="s">
        <v>2353</v>
      </c>
      <c r="I4812" s="1348">
        <v>1582</v>
      </c>
      <c r="J4812" s="1356">
        <v>44293</v>
      </c>
      <c r="K4812" s="1352" t="s">
        <v>2354</v>
      </c>
      <c r="L4812" s="1353"/>
      <c r="M4812" s="1345" t="s">
        <v>14421</v>
      </c>
      <c r="N4812" s="1346" t="s">
        <v>1830</v>
      </c>
      <c r="O4812" s="1347"/>
      <c r="P4812" s="117" t="str">
        <f t="shared" si="37"/>
        <v>2701</v>
      </c>
      <c r="Q4812" s="117"/>
      <c r="R4812" s="1348">
        <v>270101056</v>
      </c>
      <c r="S4812" s="321"/>
      <c r="T4812" s="321"/>
    </row>
    <row r="4813" spans="1:20" ht="34.5" hidden="1" customHeight="1">
      <c r="A4813" s="1348">
        <v>270101057</v>
      </c>
      <c r="B4813" s="1339" t="str">
        <f t="shared" si="36"/>
        <v>2701</v>
      </c>
      <c r="C4813" s="1349" t="s">
        <v>2542</v>
      </c>
      <c r="D4813" s="1350">
        <v>1</v>
      </c>
      <c r="E4813" s="293" t="s">
        <v>14422</v>
      </c>
      <c r="F4813" s="1352" t="s">
        <v>14423</v>
      </c>
      <c r="G4813" s="1356">
        <v>45980</v>
      </c>
      <c r="H4813" s="1348" t="s">
        <v>2353</v>
      </c>
      <c r="I4813" s="1348">
        <v>1582</v>
      </c>
      <c r="J4813" s="1356">
        <v>44293</v>
      </c>
      <c r="K4813" s="1352" t="s">
        <v>2354</v>
      </c>
      <c r="L4813" s="1352"/>
      <c r="M4813" s="1345" t="s">
        <v>1830</v>
      </c>
      <c r="N4813" s="1346" t="s">
        <v>14424</v>
      </c>
      <c r="O4813" s="1347"/>
      <c r="P4813" s="117" t="str">
        <f t="shared" si="37"/>
        <v>2701</v>
      </c>
      <c r="Q4813" s="117"/>
      <c r="R4813" s="1348">
        <v>270101057</v>
      </c>
      <c r="S4813" s="321"/>
      <c r="T4813" s="321"/>
    </row>
    <row r="4814" spans="1:20" ht="34.5" hidden="1" customHeight="1">
      <c r="A4814" s="1348">
        <v>270101057</v>
      </c>
      <c r="B4814" s="1339" t="str">
        <f t="shared" si="36"/>
        <v>2701</v>
      </c>
      <c r="C4814" s="1349" t="s">
        <v>2542</v>
      </c>
      <c r="D4814" s="1350">
        <v>1</v>
      </c>
      <c r="E4814" s="293" t="s">
        <v>14425</v>
      </c>
      <c r="F4814" s="1352" t="s">
        <v>14426</v>
      </c>
      <c r="G4814" s="1356">
        <v>46007</v>
      </c>
      <c r="H4814" s="1348" t="s">
        <v>2353</v>
      </c>
      <c r="I4814" s="1348">
        <v>1581</v>
      </c>
      <c r="J4814" s="1351">
        <v>44244</v>
      </c>
      <c r="K4814" s="1352" t="s">
        <v>2354</v>
      </c>
      <c r="L4814" s="1352"/>
      <c r="M4814" s="1345" t="s">
        <v>14427</v>
      </c>
      <c r="N4814" s="1346" t="s">
        <v>1830</v>
      </c>
      <c r="O4814" s="1347"/>
      <c r="P4814" s="117" t="str">
        <f t="shared" si="37"/>
        <v>2701</v>
      </c>
      <c r="Q4814" s="117"/>
      <c r="R4814" s="1348">
        <v>270101057</v>
      </c>
      <c r="S4814" s="321"/>
      <c r="T4814" s="321"/>
    </row>
    <row r="4815" spans="1:20" ht="34.5" hidden="1" customHeight="1">
      <c r="A4815" s="1348">
        <v>270101058</v>
      </c>
      <c r="B4815" s="1339" t="str">
        <f t="shared" si="36"/>
        <v>2701</v>
      </c>
      <c r="C4815" s="1349" t="s">
        <v>2542</v>
      </c>
      <c r="D4815" s="1350">
        <v>1</v>
      </c>
      <c r="E4815" s="293" t="s">
        <v>14428</v>
      </c>
      <c r="F4815" s="1352" t="s">
        <v>14429</v>
      </c>
      <c r="G4815" s="1356">
        <v>46007</v>
      </c>
      <c r="H4815" s="1348" t="s">
        <v>2353</v>
      </c>
      <c r="I4815" s="1348">
        <v>1581</v>
      </c>
      <c r="J4815" s="1351">
        <v>44244</v>
      </c>
      <c r="K4815" s="1352" t="s">
        <v>2354</v>
      </c>
      <c r="L4815" s="1352"/>
      <c r="M4815" s="1345" t="s">
        <v>1830</v>
      </c>
      <c r="N4815" s="1346" t="s">
        <v>1830</v>
      </c>
      <c r="O4815" s="1347"/>
      <c r="P4815" s="117" t="str">
        <f t="shared" si="37"/>
        <v>2701</v>
      </c>
      <c r="Q4815" s="117"/>
      <c r="R4815" s="1348">
        <v>270101058</v>
      </c>
      <c r="S4815" s="321"/>
      <c r="T4815" s="321"/>
    </row>
    <row r="4816" spans="1:20" ht="34.5" hidden="1" customHeight="1">
      <c r="A4816" s="1348">
        <v>270101058</v>
      </c>
      <c r="B4816" s="1339" t="str">
        <f t="shared" si="36"/>
        <v>2701</v>
      </c>
      <c r="C4816" s="1349" t="s">
        <v>2542</v>
      </c>
      <c r="D4816" s="1350">
        <v>1</v>
      </c>
      <c r="E4816" s="293" t="s">
        <v>14430</v>
      </c>
      <c r="F4816" s="1352" t="s">
        <v>14431</v>
      </c>
      <c r="G4816" s="1351">
        <v>45980</v>
      </c>
      <c r="H4816" s="1348" t="s">
        <v>2353</v>
      </c>
      <c r="I4816" s="1348">
        <v>1582</v>
      </c>
      <c r="J4816" s="1351">
        <v>44293</v>
      </c>
      <c r="K4816" s="1352" t="s">
        <v>2354</v>
      </c>
      <c r="L4816" s="1353"/>
      <c r="M4816" s="1345" t="s">
        <v>1830</v>
      </c>
      <c r="N4816" s="1346" t="s">
        <v>13827</v>
      </c>
      <c r="O4816" s="1347"/>
      <c r="P4816" s="117" t="str">
        <f t="shared" si="37"/>
        <v>2701</v>
      </c>
      <c r="Q4816" s="117"/>
      <c r="R4816" s="1348">
        <v>270101058</v>
      </c>
      <c r="S4816" s="321"/>
      <c r="T4816" s="321"/>
    </row>
    <row r="4817" spans="1:20" ht="34.5" hidden="1" customHeight="1">
      <c r="A4817" s="1348">
        <v>270101059</v>
      </c>
      <c r="B4817" s="1339" t="str">
        <f t="shared" si="36"/>
        <v>2701</v>
      </c>
      <c r="C4817" s="1349" t="s">
        <v>2542</v>
      </c>
      <c r="D4817" s="1350">
        <v>1</v>
      </c>
      <c r="E4817" s="293" t="s">
        <v>14432</v>
      </c>
      <c r="F4817" s="1352" t="s">
        <v>14433</v>
      </c>
      <c r="G4817" s="1356">
        <v>46316</v>
      </c>
      <c r="H4817" s="1348" t="s">
        <v>2353</v>
      </c>
      <c r="I4817" s="1348">
        <v>1592</v>
      </c>
      <c r="J4817" s="1356">
        <v>44544</v>
      </c>
      <c r="K4817" s="1352" t="s">
        <v>2354</v>
      </c>
      <c r="L4817" s="1353"/>
      <c r="M4817" s="1345" t="s">
        <v>14434</v>
      </c>
      <c r="N4817" s="1346" t="s">
        <v>1830</v>
      </c>
      <c r="O4817" s="1347"/>
      <c r="P4817" s="117" t="str">
        <f t="shared" si="37"/>
        <v>2701</v>
      </c>
      <c r="Q4817" s="117"/>
      <c r="R4817" s="1348">
        <v>270101059</v>
      </c>
      <c r="S4817" s="321"/>
      <c r="T4817" s="321"/>
    </row>
    <row r="4818" spans="1:20" ht="34.5" hidden="1" customHeight="1">
      <c r="A4818" s="1348">
        <v>270101059</v>
      </c>
      <c r="B4818" s="1339" t="str">
        <f t="shared" si="36"/>
        <v>2701</v>
      </c>
      <c r="C4818" s="1349" t="s">
        <v>2542</v>
      </c>
      <c r="D4818" s="1350">
        <v>1</v>
      </c>
      <c r="E4818" s="293" t="s">
        <v>14435</v>
      </c>
      <c r="F4818" s="1352" t="s">
        <v>14436</v>
      </c>
      <c r="G4818" s="1351">
        <v>46351</v>
      </c>
      <c r="H4818" s="1348" t="s">
        <v>2353</v>
      </c>
      <c r="I4818" s="1348">
        <v>1592</v>
      </c>
      <c r="J4818" s="1351">
        <v>44544</v>
      </c>
      <c r="K4818" s="1352" t="s">
        <v>2354</v>
      </c>
      <c r="L4818" s="1353"/>
      <c r="M4818" s="1345" t="s">
        <v>1830</v>
      </c>
      <c r="N4818" s="1346" t="s">
        <v>14437</v>
      </c>
      <c r="O4818" s="1347"/>
      <c r="P4818" s="117" t="str">
        <f t="shared" si="37"/>
        <v>2701</v>
      </c>
      <c r="Q4818" s="117"/>
      <c r="R4818" s="1348">
        <v>270101059</v>
      </c>
      <c r="S4818" s="321"/>
      <c r="T4818" s="321"/>
    </row>
    <row r="4819" spans="1:20" ht="34.5" hidden="1" customHeight="1">
      <c r="A4819" s="1348">
        <v>270101060</v>
      </c>
      <c r="B4819" s="1339" t="str">
        <f t="shared" si="36"/>
        <v>2701</v>
      </c>
      <c r="C4819" s="1349" t="s">
        <v>2542</v>
      </c>
      <c r="D4819" s="1350">
        <v>2</v>
      </c>
      <c r="E4819" s="293" t="s">
        <v>14438</v>
      </c>
      <c r="F4819" s="1352" t="s">
        <v>14439</v>
      </c>
      <c r="G4819" s="1356">
        <v>46475</v>
      </c>
      <c r="H4819" s="1348" t="s">
        <v>2353</v>
      </c>
      <c r="I4819" s="1348">
        <v>1595</v>
      </c>
      <c r="J4819" s="1351">
        <v>44649</v>
      </c>
      <c r="K4819" s="1352" t="s">
        <v>2354</v>
      </c>
      <c r="L4819" s="1352"/>
      <c r="M4819" s="1345" t="s">
        <v>1830</v>
      </c>
      <c r="N4819" s="1346" t="s">
        <v>1830</v>
      </c>
      <c r="O4819" s="1347"/>
      <c r="P4819" s="117" t="str">
        <f t="shared" si="37"/>
        <v>2701</v>
      </c>
      <c r="Q4819" s="117"/>
      <c r="R4819" s="1348">
        <v>270101060</v>
      </c>
      <c r="S4819" s="321"/>
      <c r="T4819" s="321"/>
    </row>
    <row r="4820" spans="1:20" ht="34.5" hidden="1" customHeight="1">
      <c r="A4820" s="1348">
        <v>270101060</v>
      </c>
      <c r="B4820" s="1339" t="str">
        <f t="shared" si="36"/>
        <v>2701</v>
      </c>
      <c r="C4820" s="1349" t="s">
        <v>2552</v>
      </c>
      <c r="D4820" s="1350">
        <v>1</v>
      </c>
      <c r="E4820" s="293" t="s">
        <v>14440</v>
      </c>
      <c r="F4820" s="1352" t="s">
        <v>14441</v>
      </c>
      <c r="G4820" s="1351">
        <v>40876</v>
      </c>
      <c r="H4820" s="1348" t="s">
        <v>2252</v>
      </c>
      <c r="I4820" s="1348">
        <v>1381</v>
      </c>
      <c r="J4820" s="1351">
        <v>39751</v>
      </c>
      <c r="K4820" s="1352" t="s">
        <v>2253</v>
      </c>
      <c r="L4820" s="1352" t="s">
        <v>14442</v>
      </c>
      <c r="M4820" s="1345" t="s">
        <v>14443</v>
      </c>
      <c r="N4820" s="1346" t="s">
        <v>3309</v>
      </c>
      <c r="O4820" s="1347"/>
      <c r="P4820" s="117" t="str">
        <f t="shared" si="37"/>
        <v>2701</v>
      </c>
      <c r="Q4820" s="117"/>
      <c r="R4820" s="1348">
        <v>270101060</v>
      </c>
      <c r="S4820" s="321"/>
      <c r="T4820" s="321"/>
    </row>
    <row r="4821" spans="1:20" ht="34.5" hidden="1" customHeight="1">
      <c r="A4821" s="1348">
        <v>270101061</v>
      </c>
      <c r="B4821" s="1339" t="str">
        <f t="shared" si="36"/>
        <v>2701</v>
      </c>
      <c r="C4821" s="1349" t="s">
        <v>2552</v>
      </c>
      <c r="D4821" s="1350">
        <v>2</v>
      </c>
      <c r="E4821" s="293" t="s">
        <v>14444</v>
      </c>
      <c r="F4821" s="1352" t="s">
        <v>14445</v>
      </c>
      <c r="G4821" s="1351">
        <v>43334</v>
      </c>
      <c r="H4821" s="1348" t="s">
        <v>2252</v>
      </c>
      <c r="I4821" s="1348">
        <v>1495</v>
      </c>
      <c r="J4821" s="1351">
        <v>41718</v>
      </c>
      <c r="K4821" s="1352" t="s">
        <v>2253</v>
      </c>
      <c r="L4821" s="1352"/>
      <c r="M4821" s="1345" t="s">
        <v>14446</v>
      </c>
      <c r="N4821" s="1346" t="s">
        <v>3309</v>
      </c>
      <c r="O4821" s="1347"/>
      <c r="P4821" s="117" t="str">
        <f t="shared" si="37"/>
        <v>2701</v>
      </c>
      <c r="Q4821" s="117"/>
      <c r="R4821" s="1348">
        <v>270101061</v>
      </c>
      <c r="S4821" s="321"/>
      <c r="T4821" s="321"/>
    </row>
    <row r="4822" spans="1:20" ht="34.5" hidden="1" customHeight="1">
      <c r="A4822" s="1348">
        <v>270101062</v>
      </c>
      <c r="B4822" s="1339" t="str">
        <f t="shared" si="36"/>
        <v>2701</v>
      </c>
      <c r="C4822" s="1349" t="s">
        <v>2552</v>
      </c>
      <c r="D4822" s="1350">
        <v>1</v>
      </c>
      <c r="E4822" s="293" t="s">
        <v>14447</v>
      </c>
      <c r="F4822" s="1352" t="s">
        <v>14448</v>
      </c>
      <c r="G4822" s="1351">
        <v>40876</v>
      </c>
      <c r="H4822" s="1348" t="s">
        <v>2252</v>
      </c>
      <c r="I4822" s="1348">
        <v>1381</v>
      </c>
      <c r="J4822" s="1351">
        <v>39751</v>
      </c>
      <c r="K4822" s="1352" t="s">
        <v>2253</v>
      </c>
      <c r="L4822" s="1352" t="s">
        <v>14449</v>
      </c>
      <c r="M4822" s="1345" t="s">
        <v>14257</v>
      </c>
      <c r="N4822" s="1346" t="s">
        <v>14450</v>
      </c>
      <c r="O4822" s="1347"/>
      <c r="P4822" s="117" t="str">
        <f t="shared" si="37"/>
        <v>2701</v>
      </c>
      <c r="Q4822" s="117"/>
      <c r="R4822" s="1348">
        <v>270101062</v>
      </c>
      <c r="S4822" s="321"/>
      <c r="T4822" s="321"/>
    </row>
    <row r="4823" spans="1:20" ht="34.5" hidden="1" customHeight="1">
      <c r="A4823" s="1348">
        <v>270101062</v>
      </c>
      <c r="B4823" s="1339" t="str">
        <f t="shared" si="36"/>
        <v>2701</v>
      </c>
      <c r="C4823" s="1349" t="s">
        <v>2552</v>
      </c>
      <c r="D4823" s="1350">
        <v>2</v>
      </c>
      <c r="E4823" s="293" t="s">
        <v>14451</v>
      </c>
      <c r="F4823" s="1352" t="s">
        <v>14448</v>
      </c>
      <c r="G4823" s="1351">
        <v>42969</v>
      </c>
      <c r="H4823" s="1348" t="s">
        <v>2252</v>
      </c>
      <c r="I4823" s="1348">
        <v>1495</v>
      </c>
      <c r="J4823" s="1351">
        <v>41718</v>
      </c>
      <c r="K4823" s="1352" t="s">
        <v>2253</v>
      </c>
      <c r="L4823" s="1352"/>
      <c r="M4823" s="1345" t="s">
        <v>14260</v>
      </c>
      <c r="N4823" s="1346" t="s">
        <v>14452</v>
      </c>
      <c r="O4823" s="1347"/>
      <c r="P4823" s="117" t="str">
        <f t="shared" si="37"/>
        <v>2701</v>
      </c>
      <c r="Q4823" s="117"/>
      <c r="R4823" s="1348">
        <v>270101062</v>
      </c>
      <c r="S4823" s="321"/>
      <c r="T4823" s="321"/>
    </row>
    <row r="4824" spans="1:20" ht="34.5" hidden="1" customHeight="1">
      <c r="A4824" s="1348">
        <v>270101063</v>
      </c>
      <c r="B4824" s="1339" t="str">
        <f t="shared" si="36"/>
        <v>2701</v>
      </c>
      <c r="C4824" s="1349" t="s">
        <v>2552</v>
      </c>
      <c r="D4824" s="1350">
        <v>1</v>
      </c>
      <c r="E4824" s="293" t="s">
        <v>14453</v>
      </c>
      <c r="F4824" s="1352" t="s">
        <v>14454</v>
      </c>
      <c r="G4824" s="1351">
        <v>40876</v>
      </c>
      <c r="H4824" s="1348" t="s">
        <v>2252</v>
      </c>
      <c r="I4824" s="1348">
        <v>1381</v>
      </c>
      <c r="J4824" s="1351">
        <v>39751</v>
      </c>
      <c r="K4824" s="1352" t="s">
        <v>2253</v>
      </c>
      <c r="L4824" s="1352" t="s">
        <v>14455</v>
      </c>
      <c r="M4824" s="1345" t="s">
        <v>14264</v>
      </c>
      <c r="N4824" s="1346" t="s">
        <v>14452</v>
      </c>
      <c r="O4824" s="1347"/>
      <c r="P4824" s="117" t="str">
        <f t="shared" si="37"/>
        <v>2701</v>
      </c>
      <c r="Q4824" s="117"/>
      <c r="R4824" s="1348">
        <v>270101063</v>
      </c>
      <c r="S4824" s="321"/>
      <c r="T4824" s="321"/>
    </row>
    <row r="4825" spans="1:20" ht="34.5" hidden="1" customHeight="1">
      <c r="A4825" s="1348">
        <v>270101063</v>
      </c>
      <c r="B4825" s="1339" t="str">
        <f t="shared" si="36"/>
        <v>2701</v>
      </c>
      <c r="C4825" s="1349" t="s">
        <v>2552</v>
      </c>
      <c r="D4825" s="1350">
        <v>2</v>
      </c>
      <c r="E4825" s="293" t="s">
        <v>14456</v>
      </c>
      <c r="F4825" s="1352" t="s">
        <v>14454</v>
      </c>
      <c r="G4825" s="1351">
        <v>43334</v>
      </c>
      <c r="H4825" s="1348" t="s">
        <v>2252</v>
      </c>
      <c r="I4825" s="1348">
        <v>1495</v>
      </c>
      <c r="J4825" s="1351">
        <v>41718</v>
      </c>
      <c r="K4825" s="1352" t="s">
        <v>2253</v>
      </c>
      <c r="L4825" s="1352"/>
      <c r="M4825" s="1345" t="s">
        <v>14457</v>
      </c>
      <c r="N4825" s="1346" t="s">
        <v>1830</v>
      </c>
      <c r="O4825" s="1347"/>
      <c r="P4825" s="117" t="str">
        <f t="shared" si="37"/>
        <v>2701</v>
      </c>
      <c r="Q4825" s="117"/>
      <c r="R4825" s="1348">
        <v>270101063</v>
      </c>
      <c r="S4825" s="321"/>
      <c r="T4825" s="321"/>
    </row>
    <row r="4826" spans="1:20" ht="34.5" hidden="1" customHeight="1">
      <c r="A4826" s="1348">
        <v>270101064</v>
      </c>
      <c r="B4826" s="1339" t="str">
        <f t="shared" si="36"/>
        <v>2701</v>
      </c>
      <c r="C4826" s="1349" t="s">
        <v>2552</v>
      </c>
      <c r="D4826" s="1350">
        <v>1</v>
      </c>
      <c r="E4826" s="293" t="s">
        <v>14458</v>
      </c>
      <c r="F4826" s="1352" t="s">
        <v>14459</v>
      </c>
      <c r="G4826" s="1351">
        <v>40876</v>
      </c>
      <c r="H4826" s="1348" t="s">
        <v>2252</v>
      </c>
      <c r="I4826" s="1348">
        <v>1381</v>
      </c>
      <c r="J4826" s="1351">
        <v>39751</v>
      </c>
      <c r="K4826" s="1352" t="s">
        <v>2253</v>
      </c>
      <c r="L4826" s="1352" t="s">
        <v>14460</v>
      </c>
      <c r="M4826" s="1345" t="s">
        <v>14457</v>
      </c>
      <c r="N4826" s="1346" t="s">
        <v>1830</v>
      </c>
      <c r="O4826" s="1347"/>
      <c r="P4826" s="117" t="str">
        <f t="shared" si="37"/>
        <v>2701</v>
      </c>
      <c r="Q4826" s="117"/>
      <c r="R4826" s="1348">
        <v>270101064</v>
      </c>
      <c r="S4826" s="321"/>
      <c r="T4826" s="321"/>
    </row>
    <row r="4827" spans="1:20" ht="34.5" hidden="1" customHeight="1">
      <c r="A4827" s="1348">
        <v>270101064</v>
      </c>
      <c r="B4827" s="1339" t="str">
        <f t="shared" si="36"/>
        <v>2701</v>
      </c>
      <c r="C4827" s="1349" t="s">
        <v>2552</v>
      </c>
      <c r="D4827" s="1350">
        <v>2</v>
      </c>
      <c r="E4827" s="293" t="s">
        <v>14461</v>
      </c>
      <c r="F4827" s="1352" t="s">
        <v>14459</v>
      </c>
      <c r="G4827" s="1351">
        <v>43465</v>
      </c>
      <c r="H4827" s="1348" t="s">
        <v>2252</v>
      </c>
      <c r="I4827" s="1348">
        <v>1495</v>
      </c>
      <c r="J4827" s="1351">
        <v>41718</v>
      </c>
      <c r="K4827" s="1352" t="s">
        <v>2253</v>
      </c>
      <c r="L4827" s="1352"/>
      <c r="M4827" s="1345" t="s">
        <v>14457</v>
      </c>
      <c r="N4827" s="1346" t="s">
        <v>1830</v>
      </c>
      <c r="O4827" s="1347"/>
      <c r="P4827" s="117" t="str">
        <f t="shared" si="37"/>
        <v>2701</v>
      </c>
      <c r="Q4827" s="117"/>
      <c r="R4827" s="1348">
        <v>270101064</v>
      </c>
      <c r="S4827" s="321"/>
      <c r="T4827" s="321"/>
    </row>
    <row r="4828" spans="1:20" ht="34.5" hidden="1" customHeight="1">
      <c r="A4828" s="1348">
        <v>270101065</v>
      </c>
      <c r="B4828" s="1339" t="str">
        <f t="shared" si="36"/>
        <v>2701</v>
      </c>
      <c r="C4828" s="1349" t="s">
        <v>2552</v>
      </c>
      <c r="D4828" s="1350">
        <v>1</v>
      </c>
      <c r="E4828" s="293" t="s">
        <v>14462</v>
      </c>
      <c r="F4828" s="1352" t="s">
        <v>14463</v>
      </c>
      <c r="G4828" s="1351">
        <v>40876</v>
      </c>
      <c r="H4828" s="1348" t="s">
        <v>2252</v>
      </c>
      <c r="I4828" s="1348">
        <v>1381</v>
      </c>
      <c r="J4828" s="1351">
        <v>39751</v>
      </c>
      <c r="K4828" s="1352" t="s">
        <v>2253</v>
      </c>
      <c r="L4828" s="1352" t="s">
        <v>14464</v>
      </c>
      <c r="M4828" s="1345" t="s">
        <v>14457</v>
      </c>
      <c r="N4828" s="1346" t="s">
        <v>1830</v>
      </c>
      <c r="O4828" s="1347"/>
      <c r="P4828" s="117" t="str">
        <f t="shared" si="37"/>
        <v>2701</v>
      </c>
      <c r="Q4828" s="117"/>
      <c r="R4828" s="1348">
        <v>270101065</v>
      </c>
      <c r="S4828" s="321"/>
      <c r="T4828" s="321"/>
    </row>
    <row r="4829" spans="1:20" ht="34.5" hidden="1" customHeight="1">
      <c r="A4829" s="1348">
        <v>270101065</v>
      </c>
      <c r="B4829" s="1339" t="str">
        <f t="shared" si="36"/>
        <v>2701</v>
      </c>
      <c r="C4829" s="1349" t="s">
        <v>2552</v>
      </c>
      <c r="D4829" s="1350">
        <v>2</v>
      </c>
      <c r="E4829" s="293" t="s">
        <v>14465</v>
      </c>
      <c r="F4829" s="1352" t="s">
        <v>14466</v>
      </c>
      <c r="G4829" s="1356">
        <v>43465</v>
      </c>
      <c r="H4829" s="1348" t="s">
        <v>2252</v>
      </c>
      <c r="I4829" s="1348">
        <v>1495</v>
      </c>
      <c r="J4829" s="1351">
        <v>41718</v>
      </c>
      <c r="K4829" s="1352" t="s">
        <v>2253</v>
      </c>
      <c r="L4829" s="1352"/>
      <c r="M4829" s="1345" t="s">
        <v>14277</v>
      </c>
      <c r="N4829" s="1346" t="s">
        <v>3398</v>
      </c>
      <c r="O4829" s="1347"/>
      <c r="P4829" s="117" t="str">
        <f t="shared" si="37"/>
        <v>2701</v>
      </c>
      <c r="Q4829" s="117"/>
      <c r="R4829" s="1348">
        <v>270101065</v>
      </c>
      <c r="S4829" s="321"/>
      <c r="T4829" s="321"/>
    </row>
    <row r="4830" spans="1:20" ht="34.5" hidden="1" customHeight="1">
      <c r="A4830" s="1348">
        <v>270101066</v>
      </c>
      <c r="B4830" s="1339" t="str">
        <f t="shared" si="36"/>
        <v>2701</v>
      </c>
      <c r="C4830" s="1349" t="s">
        <v>2552</v>
      </c>
      <c r="D4830" s="1350">
        <v>1</v>
      </c>
      <c r="E4830" s="293" t="s">
        <v>14467</v>
      </c>
      <c r="F4830" s="1352" t="s">
        <v>14468</v>
      </c>
      <c r="G4830" s="1356">
        <v>40876</v>
      </c>
      <c r="H4830" s="1348" t="s">
        <v>2252</v>
      </c>
      <c r="I4830" s="1348">
        <v>1381</v>
      </c>
      <c r="J4830" s="1351">
        <v>39751</v>
      </c>
      <c r="K4830" s="1352" t="s">
        <v>2253</v>
      </c>
      <c r="L4830" s="1352" t="s">
        <v>14469</v>
      </c>
      <c r="M4830" s="1345" t="s">
        <v>14470</v>
      </c>
      <c r="N4830" s="1346" t="s">
        <v>14471</v>
      </c>
      <c r="O4830" s="1347"/>
      <c r="P4830" s="117" t="str">
        <f t="shared" si="37"/>
        <v>2701</v>
      </c>
      <c r="Q4830" s="117"/>
      <c r="R4830" s="1348">
        <v>270101066</v>
      </c>
      <c r="S4830" s="321"/>
      <c r="T4830" s="321"/>
    </row>
    <row r="4831" spans="1:20" ht="34.5" hidden="1" customHeight="1">
      <c r="A4831" s="1348">
        <v>270101066</v>
      </c>
      <c r="B4831" s="1339" t="str">
        <f t="shared" si="36"/>
        <v>2701</v>
      </c>
      <c r="C4831" s="1349" t="s">
        <v>2552</v>
      </c>
      <c r="D4831" s="1350">
        <v>2</v>
      </c>
      <c r="E4831" s="293" t="s">
        <v>14472</v>
      </c>
      <c r="F4831" s="1352" t="s">
        <v>14473</v>
      </c>
      <c r="G4831" s="1351">
        <v>43465</v>
      </c>
      <c r="H4831" s="1348" t="s">
        <v>2252</v>
      </c>
      <c r="I4831" s="1348">
        <v>1495</v>
      </c>
      <c r="J4831" s="1351">
        <v>41718</v>
      </c>
      <c r="K4831" s="1352" t="s">
        <v>2253</v>
      </c>
      <c r="L4831" s="1352"/>
      <c r="M4831" s="1345" t="s">
        <v>14470</v>
      </c>
      <c r="N4831" s="1346" t="s">
        <v>14471</v>
      </c>
      <c r="O4831" s="1347"/>
      <c r="P4831" s="117" t="str">
        <f t="shared" si="37"/>
        <v>2701</v>
      </c>
      <c r="Q4831" s="117"/>
      <c r="R4831" s="1348">
        <v>270101066</v>
      </c>
      <c r="S4831" s="321"/>
      <c r="T4831" s="321"/>
    </row>
    <row r="4832" spans="1:20" ht="34.5" hidden="1" customHeight="1">
      <c r="A4832" s="1348">
        <v>270101067</v>
      </c>
      <c r="B4832" s="1339" t="str">
        <f t="shared" si="36"/>
        <v>2701</v>
      </c>
      <c r="C4832" s="1349" t="s">
        <v>2552</v>
      </c>
      <c r="D4832" s="1350">
        <v>1</v>
      </c>
      <c r="E4832" s="293" t="s">
        <v>14474</v>
      </c>
      <c r="F4832" s="1352" t="s">
        <v>14475</v>
      </c>
      <c r="G4832" s="1351">
        <v>41252</v>
      </c>
      <c r="H4832" s="1348" t="s">
        <v>2252</v>
      </c>
      <c r="I4832" s="1348">
        <v>1381</v>
      </c>
      <c r="J4832" s="1351">
        <v>39751</v>
      </c>
      <c r="K4832" s="1352" t="s">
        <v>2253</v>
      </c>
      <c r="L4832" s="1352" t="s">
        <v>14476</v>
      </c>
      <c r="M4832" s="1345" t="s">
        <v>14470</v>
      </c>
      <c r="N4832" s="1346" t="s">
        <v>14471</v>
      </c>
      <c r="O4832" s="1347"/>
      <c r="P4832" s="117" t="str">
        <f t="shared" si="37"/>
        <v>2701</v>
      </c>
      <c r="Q4832" s="117"/>
      <c r="R4832" s="1348">
        <v>270101067</v>
      </c>
      <c r="S4832" s="321"/>
      <c r="T4832" s="321"/>
    </row>
    <row r="4833" spans="1:20" ht="34.5" hidden="1" customHeight="1">
      <c r="A4833" s="1348">
        <v>270101068</v>
      </c>
      <c r="B4833" s="1339" t="str">
        <f t="shared" si="36"/>
        <v>2701</v>
      </c>
      <c r="C4833" s="1349" t="s">
        <v>2552</v>
      </c>
      <c r="D4833" s="1350">
        <v>1</v>
      </c>
      <c r="E4833" s="293" t="s">
        <v>14477</v>
      </c>
      <c r="F4833" s="1352" t="s">
        <v>14478</v>
      </c>
      <c r="G4833" s="1351">
        <v>41252</v>
      </c>
      <c r="H4833" s="1348" t="s">
        <v>2252</v>
      </c>
      <c r="I4833" s="1348">
        <v>1381</v>
      </c>
      <c r="J4833" s="1351">
        <v>39751</v>
      </c>
      <c r="K4833" s="1352" t="s">
        <v>2253</v>
      </c>
      <c r="L4833" s="1352" t="s">
        <v>14460</v>
      </c>
      <c r="M4833" s="1345" t="s">
        <v>14470</v>
      </c>
      <c r="N4833" s="1346" t="s">
        <v>14471</v>
      </c>
      <c r="O4833" s="1347"/>
      <c r="P4833" s="117" t="str">
        <f t="shared" si="37"/>
        <v>2701</v>
      </c>
      <c r="Q4833" s="117"/>
      <c r="R4833" s="1348">
        <v>270101068</v>
      </c>
      <c r="S4833" s="321"/>
      <c r="T4833" s="321"/>
    </row>
    <row r="4834" spans="1:20" ht="34.5" hidden="1" customHeight="1">
      <c r="A4834" s="1348">
        <v>270101069</v>
      </c>
      <c r="B4834" s="1339" t="str">
        <f t="shared" si="36"/>
        <v>2701</v>
      </c>
      <c r="C4834" s="1349" t="s">
        <v>2552</v>
      </c>
      <c r="D4834" s="1350">
        <v>1</v>
      </c>
      <c r="E4834" s="293" t="s">
        <v>14477</v>
      </c>
      <c r="F4834" s="1352" t="s">
        <v>14478</v>
      </c>
      <c r="G4834" s="1351">
        <v>43465</v>
      </c>
      <c r="H4834" s="1348" t="s">
        <v>2252</v>
      </c>
      <c r="I4834" s="1348">
        <v>1381</v>
      </c>
      <c r="J4834" s="1351">
        <v>39751</v>
      </c>
      <c r="K4834" s="1352" t="s">
        <v>2253</v>
      </c>
      <c r="L4834" s="1352"/>
      <c r="M4834" s="1345" t="s">
        <v>14470</v>
      </c>
      <c r="N4834" s="1346" t="s">
        <v>14471</v>
      </c>
      <c r="O4834" s="1347"/>
      <c r="P4834" s="117" t="str">
        <f t="shared" si="37"/>
        <v>2701</v>
      </c>
      <c r="Q4834" s="117"/>
      <c r="R4834" s="1348">
        <v>270101069</v>
      </c>
      <c r="S4834" s="321"/>
      <c r="T4834" s="321"/>
    </row>
    <row r="4835" spans="1:20" ht="34.5" hidden="1" customHeight="1">
      <c r="A4835" s="1348">
        <v>270101070</v>
      </c>
      <c r="B4835" s="1339" t="str">
        <f t="shared" si="36"/>
        <v>2701</v>
      </c>
      <c r="C4835" s="1349" t="s">
        <v>2552</v>
      </c>
      <c r="D4835" s="1350">
        <v>1</v>
      </c>
      <c r="E4835" s="293" t="s">
        <v>14479</v>
      </c>
      <c r="F4835" s="1352" t="s">
        <v>14480</v>
      </c>
      <c r="G4835" s="1351">
        <v>41252</v>
      </c>
      <c r="H4835" s="1348" t="s">
        <v>2252</v>
      </c>
      <c r="I4835" s="1348">
        <v>1381</v>
      </c>
      <c r="J4835" s="1351">
        <v>39751</v>
      </c>
      <c r="K4835" s="1352" t="s">
        <v>2253</v>
      </c>
      <c r="L4835" s="1352" t="s">
        <v>14455</v>
      </c>
      <c r="M4835" s="1345" t="s">
        <v>14470</v>
      </c>
      <c r="N4835" s="1346" t="s">
        <v>14471</v>
      </c>
      <c r="O4835" s="1347"/>
      <c r="P4835" s="117" t="str">
        <f t="shared" si="37"/>
        <v>2701</v>
      </c>
      <c r="Q4835" s="117"/>
      <c r="R4835" s="1348">
        <v>270101070</v>
      </c>
      <c r="S4835" s="321"/>
      <c r="T4835" s="321"/>
    </row>
    <row r="4836" spans="1:20" ht="34.5" hidden="1" customHeight="1">
      <c r="A4836" s="1348">
        <v>270101070</v>
      </c>
      <c r="B4836" s="1339" t="str">
        <f t="shared" si="36"/>
        <v>2701</v>
      </c>
      <c r="C4836" s="1349" t="s">
        <v>2552</v>
      </c>
      <c r="D4836" s="1350">
        <v>1</v>
      </c>
      <c r="E4836" s="293" t="s">
        <v>14479</v>
      </c>
      <c r="F4836" s="1352" t="s">
        <v>14480</v>
      </c>
      <c r="G4836" s="1356">
        <v>43334</v>
      </c>
      <c r="H4836" s="1348" t="s">
        <v>2252</v>
      </c>
      <c r="I4836" s="1348">
        <v>1381</v>
      </c>
      <c r="J4836" s="1351">
        <v>39751</v>
      </c>
      <c r="K4836" s="1352" t="s">
        <v>2253</v>
      </c>
      <c r="L4836" s="1352"/>
      <c r="M4836" s="1345" t="s">
        <v>14295</v>
      </c>
      <c r="N4836" s="1346" t="s">
        <v>14481</v>
      </c>
      <c r="O4836" s="1347"/>
      <c r="P4836" s="117" t="str">
        <f t="shared" si="37"/>
        <v>2701</v>
      </c>
      <c r="Q4836" s="117"/>
      <c r="R4836" s="1348">
        <v>270101070</v>
      </c>
      <c r="S4836" s="321"/>
      <c r="T4836" s="321"/>
    </row>
    <row r="4837" spans="1:20" ht="34.5" hidden="1" customHeight="1">
      <c r="A4837" s="1348">
        <v>270101071</v>
      </c>
      <c r="B4837" s="1339" t="str">
        <f t="shared" si="36"/>
        <v>2701</v>
      </c>
      <c r="C4837" s="1349" t="s">
        <v>2552</v>
      </c>
      <c r="D4837" s="1350">
        <v>1</v>
      </c>
      <c r="E4837" s="293" t="s">
        <v>14482</v>
      </c>
      <c r="F4837" s="1352" t="s">
        <v>14483</v>
      </c>
      <c r="G4837" s="1351">
        <v>41252</v>
      </c>
      <c r="H4837" s="1348" t="s">
        <v>2252</v>
      </c>
      <c r="I4837" s="1348">
        <v>1381</v>
      </c>
      <c r="J4837" s="1351">
        <v>39751</v>
      </c>
      <c r="K4837" s="1352" t="s">
        <v>2253</v>
      </c>
      <c r="L4837" s="1352" t="s">
        <v>14460</v>
      </c>
      <c r="M4837" s="1345" t="s">
        <v>14484</v>
      </c>
      <c r="N4837" s="1346" t="s">
        <v>1830</v>
      </c>
      <c r="O4837" s="1347"/>
      <c r="P4837" s="117" t="str">
        <f t="shared" si="37"/>
        <v>2701</v>
      </c>
      <c r="Q4837" s="117"/>
      <c r="R4837" s="1348">
        <v>270101071</v>
      </c>
      <c r="S4837" s="321"/>
      <c r="T4837" s="321"/>
    </row>
    <row r="4838" spans="1:20" ht="34.5" hidden="1" customHeight="1">
      <c r="A4838" s="1348">
        <v>270101071</v>
      </c>
      <c r="B4838" s="1339" t="str">
        <f t="shared" si="36"/>
        <v>2701</v>
      </c>
      <c r="C4838" s="1349" t="s">
        <v>2552</v>
      </c>
      <c r="D4838" s="1350">
        <v>1</v>
      </c>
      <c r="E4838" s="293" t="s">
        <v>14482</v>
      </c>
      <c r="F4838" s="1352" t="s">
        <v>14483</v>
      </c>
      <c r="G4838" s="1351">
        <v>43465</v>
      </c>
      <c r="H4838" s="1348" t="s">
        <v>2252</v>
      </c>
      <c r="I4838" s="1348">
        <v>1381</v>
      </c>
      <c r="J4838" s="1351">
        <v>39751</v>
      </c>
      <c r="K4838" s="1352" t="s">
        <v>2253</v>
      </c>
      <c r="L4838" s="1352"/>
      <c r="M4838" s="1345" t="s">
        <v>14485</v>
      </c>
      <c r="N4838" s="1346" t="s">
        <v>1830</v>
      </c>
      <c r="O4838" s="1347"/>
      <c r="P4838" s="117" t="str">
        <f t="shared" si="37"/>
        <v>2701</v>
      </c>
      <c r="Q4838" s="117"/>
      <c r="R4838" s="1348">
        <v>270101071</v>
      </c>
      <c r="S4838" s="321"/>
      <c r="T4838" s="321"/>
    </row>
    <row r="4839" spans="1:20" ht="34.5" hidden="1" customHeight="1">
      <c r="A4839" s="1348">
        <v>270101072</v>
      </c>
      <c r="B4839" s="1339" t="str">
        <f t="shared" si="36"/>
        <v>2701</v>
      </c>
      <c r="C4839" s="1349" t="s">
        <v>2552</v>
      </c>
      <c r="D4839" s="1350">
        <v>1</v>
      </c>
      <c r="E4839" s="293" t="s">
        <v>14486</v>
      </c>
      <c r="F4839" s="1352" t="s">
        <v>14487</v>
      </c>
      <c r="G4839" s="1351">
        <v>43465</v>
      </c>
      <c r="H4839" s="1348" t="s">
        <v>2252</v>
      </c>
      <c r="I4839" s="1348">
        <v>1381</v>
      </c>
      <c r="J4839" s="1351">
        <v>39751</v>
      </c>
      <c r="K4839" s="1352" t="s">
        <v>2253</v>
      </c>
      <c r="L4839" s="1352" t="s">
        <v>14488</v>
      </c>
      <c r="M4839" s="1345" t="s">
        <v>14307</v>
      </c>
      <c r="N4839" s="1346" t="s">
        <v>1830</v>
      </c>
      <c r="O4839" s="1347"/>
      <c r="P4839" s="117" t="str">
        <f t="shared" si="37"/>
        <v>2701</v>
      </c>
      <c r="Q4839" s="117"/>
      <c r="R4839" s="1348">
        <v>270101072</v>
      </c>
      <c r="S4839" s="321"/>
      <c r="T4839" s="321"/>
    </row>
    <row r="4840" spans="1:20" ht="34.5" hidden="1" customHeight="1">
      <c r="A4840" s="1348">
        <v>270101072</v>
      </c>
      <c r="B4840" s="1339" t="str">
        <f t="shared" si="36"/>
        <v>2701</v>
      </c>
      <c r="C4840" s="1349" t="s">
        <v>2552</v>
      </c>
      <c r="D4840" s="1350">
        <v>1</v>
      </c>
      <c r="E4840" s="293" t="s">
        <v>14489</v>
      </c>
      <c r="F4840" s="1352" t="s">
        <v>5901</v>
      </c>
      <c r="G4840" s="1356">
        <v>41252</v>
      </c>
      <c r="H4840" s="1348" t="s">
        <v>2252</v>
      </c>
      <c r="I4840" s="1348">
        <v>1381</v>
      </c>
      <c r="J4840" s="1351">
        <v>39751</v>
      </c>
      <c r="K4840" s="1352" t="s">
        <v>2253</v>
      </c>
      <c r="L4840" s="1352" t="s">
        <v>14490</v>
      </c>
      <c r="M4840" s="1345" t="s">
        <v>14491</v>
      </c>
      <c r="N4840" s="1346" t="s">
        <v>3309</v>
      </c>
      <c r="O4840" s="1347"/>
      <c r="P4840" s="117" t="str">
        <f t="shared" si="37"/>
        <v>2701</v>
      </c>
      <c r="Q4840" s="117"/>
      <c r="R4840" s="1348">
        <v>270101072</v>
      </c>
      <c r="S4840" s="321"/>
      <c r="T4840" s="321"/>
    </row>
    <row r="4841" spans="1:20" ht="34.5" hidden="1" customHeight="1">
      <c r="A4841" s="1348">
        <v>270101073</v>
      </c>
      <c r="B4841" s="1339" t="str">
        <f t="shared" si="36"/>
        <v>2701</v>
      </c>
      <c r="C4841" s="1349" t="s">
        <v>2552</v>
      </c>
      <c r="D4841" s="1350">
        <v>1</v>
      </c>
      <c r="E4841" s="293" t="s">
        <v>14489</v>
      </c>
      <c r="F4841" s="1352" t="s">
        <v>5901</v>
      </c>
      <c r="G4841" s="1356">
        <v>43465</v>
      </c>
      <c r="H4841" s="1348" t="s">
        <v>2252</v>
      </c>
      <c r="I4841" s="1348">
        <v>1381</v>
      </c>
      <c r="J4841" s="1351">
        <v>39751</v>
      </c>
      <c r="K4841" s="1352" t="s">
        <v>2253</v>
      </c>
      <c r="L4841" s="1352"/>
      <c r="M4841" s="1345" t="s">
        <v>1830</v>
      </c>
      <c r="N4841" s="1346" t="s">
        <v>14492</v>
      </c>
      <c r="O4841" s="1347"/>
      <c r="P4841" s="117" t="str">
        <f t="shared" si="37"/>
        <v>2701</v>
      </c>
      <c r="Q4841" s="117"/>
      <c r="R4841" s="1348">
        <v>270101073</v>
      </c>
      <c r="S4841" s="321"/>
      <c r="T4841" s="321"/>
    </row>
    <row r="4842" spans="1:20" ht="34.5" hidden="1" customHeight="1">
      <c r="A4842" s="1348">
        <v>270101073</v>
      </c>
      <c r="B4842" s="1339" t="str">
        <f t="shared" si="36"/>
        <v>2701</v>
      </c>
      <c r="C4842" s="1349" t="s">
        <v>2552</v>
      </c>
      <c r="D4842" s="1350">
        <v>1</v>
      </c>
      <c r="E4842" s="293" t="s">
        <v>14493</v>
      </c>
      <c r="F4842" s="1352" t="s">
        <v>14494</v>
      </c>
      <c r="G4842" s="1351">
        <v>42899</v>
      </c>
      <c r="H4842" s="1348" t="s">
        <v>2252</v>
      </c>
      <c r="I4842" s="1348">
        <v>1461</v>
      </c>
      <c r="J4842" s="1351">
        <v>41123</v>
      </c>
      <c r="K4842" s="1352" t="s">
        <v>2253</v>
      </c>
      <c r="L4842" s="1352" t="s">
        <v>14495</v>
      </c>
      <c r="M4842" s="1345" t="s">
        <v>1830</v>
      </c>
      <c r="N4842" s="1346" t="s">
        <v>1830</v>
      </c>
      <c r="O4842" s="1347"/>
      <c r="P4842" s="117" t="str">
        <f t="shared" si="37"/>
        <v>2701</v>
      </c>
      <c r="Q4842" s="117"/>
      <c r="R4842" s="1348">
        <v>270101073</v>
      </c>
      <c r="S4842" s="321"/>
      <c r="T4842" s="321"/>
    </row>
    <row r="4843" spans="1:20" ht="34.5" hidden="1" customHeight="1">
      <c r="A4843" s="1348">
        <v>270101074</v>
      </c>
      <c r="B4843" s="1339" t="str">
        <f t="shared" si="36"/>
        <v>2701</v>
      </c>
      <c r="C4843" s="1349" t="s">
        <v>2552</v>
      </c>
      <c r="D4843" s="1350">
        <v>1</v>
      </c>
      <c r="E4843" s="293" t="s">
        <v>14496</v>
      </c>
      <c r="F4843" s="1352" t="s">
        <v>14497</v>
      </c>
      <c r="G4843" s="1356">
        <v>43465</v>
      </c>
      <c r="H4843" s="1348" t="s">
        <v>2252</v>
      </c>
      <c r="I4843" s="1348">
        <v>1461</v>
      </c>
      <c r="J4843" s="1351">
        <v>41123</v>
      </c>
      <c r="K4843" s="1352" t="s">
        <v>2253</v>
      </c>
      <c r="L4843" s="1352" t="s">
        <v>14464</v>
      </c>
      <c r="M4843" s="1345" t="s">
        <v>14498</v>
      </c>
      <c r="N4843" s="1346" t="s">
        <v>1830</v>
      </c>
      <c r="O4843" s="1347"/>
      <c r="P4843" s="117" t="str">
        <f t="shared" si="37"/>
        <v>2701</v>
      </c>
      <c r="Q4843" s="117"/>
      <c r="R4843" s="1348">
        <v>270101074</v>
      </c>
      <c r="S4843" s="321"/>
      <c r="T4843" s="321"/>
    </row>
    <row r="4844" spans="1:20" ht="34.5" hidden="1" customHeight="1">
      <c r="A4844" s="1348">
        <v>270101075</v>
      </c>
      <c r="B4844" s="1339" t="str">
        <f t="shared" si="36"/>
        <v>2701</v>
      </c>
      <c r="C4844" s="1349" t="s">
        <v>2552</v>
      </c>
      <c r="D4844" s="1350">
        <v>1</v>
      </c>
      <c r="E4844" s="293" t="s">
        <v>14499</v>
      </c>
      <c r="F4844" s="1352" t="s">
        <v>14500</v>
      </c>
      <c r="G4844" s="1356">
        <v>42899</v>
      </c>
      <c r="H4844" s="1348" t="s">
        <v>2252</v>
      </c>
      <c r="I4844" s="1348">
        <v>1461</v>
      </c>
      <c r="J4844" s="1351">
        <v>41123</v>
      </c>
      <c r="K4844" s="1352" t="s">
        <v>2253</v>
      </c>
      <c r="L4844" s="1352" t="s">
        <v>14501</v>
      </c>
      <c r="M4844" s="1345" t="s">
        <v>14502</v>
      </c>
      <c r="N4844" s="1346" t="s">
        <v>1830</v>
      </c>
      <c r="O4844" s="1347"/>
      <c r="P4844" s="117" t="str">
        <f t="shared" si="37"/>
        <v>2701</v>
      </c>
      <c r="Q4844" s="117"/>
      <c r="R4844" s="1348">
        <v>270101075</v>
      </c>
      <c r="S4844" s="321"/>
      <c r="T4844" s="321"/>
    </row>
    <row r="4845" spans="1:20" ht="34.5" hidden="1" customHeight="1">
      <c r="A4845" s="1348">
        <v>270101075</v>
      </c>
      <c r="B4845" s="1339" t="str">
        <f t="shared" si="36"/>
        <v>2701</v>
      </c>
      <c r="C4845" s="1349" t="s">
        <v>2552</v>
      </c>
      <c r="D4845" s="1350">
        <v>1</v>
      </c>
      <c r="E4845" s="293" t="s">
        <v>14503</v>
      </c>
      <c r="F4845" s="1352" t="s">
        <v>14504</v>
      </c>
      <c r="G4845" s="1356">
        <v>45291</v>
      </c>
      <c r="H4845" s="1348" t="s">
        <v>2353</v>
      </c>
      <c r="I4845" s="1348">
        <v>1543</v>
      </c>
      <c r="J4845" s="1351">
        <v>42789</v>
      </c>
      <c r="K4845" s="1352" t="s">
        <v>2354</v>
      </c>
      <c r="L4845" s="1352"/>
      <c r="M4845" s="1345" t="s">
        <v>14324</v>
      </c>
      <c r="N4845" s="1346" t="s">
        <v>1830</v>
      </c>
      <c r="O4845" s="1347" t="s">
        <v>1830</v>
      </c>
      <c r="P4845" s="117" t="str">
        <f t="shared" si="37"/>
        <v>2701</v>
      </c>
      <c r="Q4845" s="117"/>
      <c r="R4845" s="1348">
        <v>270101075</v>
      </c>
      <c r="S4845" s="321"/>
      <c r="T4845" s="321"/>
    </row>
    <row r="4846" spans="1:20" ht="34.5" hidden="1" customHeight="1">
      <c r="A4846" s="1348">
        <v>270101076</v>
      </c>
      <c r="B4846" s="1339" t="str">
        <f t="shared" si="36"/>
        <v>2701</v>
      </c>
      <c r="C4846" s="1349" t="s">
        <v>2552</v>
      </c>
      <c r="D4846" s="1350">
        <v>1</v>
      </c>
      <c r="E4846" s="293" t="s">
        <v>14505</v>
      </c>
      <c r="F4846" s="1352" t="s">
        <v>14506</v>
      </c>
      <c r="G4846" s="1356">
        <v>45291</v>
      </c>
      <c r="H4846" s="1348" t="s">
        <v>2353</v>
      </c>
      <c r="I4846" s="1348">
        <v>1543</v>
      </c>
      <c r="J4846" s="1351">
        <v>42789</v>
      </c>
      <c r="K4846" s="1352" t="s">
        <v>2354</v>
      </c>
      <c r="L4846" s="1352"/>
      <c r="M4846" s="1345" t="s">
        <v>14327</v>
      </c>
      <c r="N4846" s="1346" t="s">
        <v>1830</v>
      </c>
      <c r="O4846" s="1347" t="s">
        <v>1830</v>
      </c>
      <c r="P4846" s="117" t="str">
        <f t="shared" si="37"/>
        <v>2701</v>
      </c>
      <c r="Q4846" s="117"/>
      <c r="R4846" s="1348">
        <v>270101076</v>
      </c>
      <c r="S4846" s="321"/>
      <c r="T4846" s="321"/>
    </row>
    <row r="4847" spans="1:20" ht="34.5" hidden="1" customHeight="1">
      <c r="A4847" s="1348">
        <v>270101076</v>
      </c>
      <c r="B4847" s="1339" t="str">
        <f t="shared" si="36"/>
        <v>2701</v>
      </c>
      <c r="C4847" s="1349" t="s">
        <v>2552</v>
      </c>
      <c r="D4847" s="1350">
        <v>1</v>
      </c>
      <c r="E4847" s="293" t="s">
        <v>14507</v>
      </c>
      <c r="F4847" s="1352" t="s">
        <v>14508</v>
      </c>
      <c r="G4847" s="1356">
        <v>45291</v>
      </c>
      <c r="H4847" s="1348" t="s">
        <v>2353</v>
      </c>
      <c r="I4847" s="1348">
        <v>1548</v>
      </c>
      <c r="J4847" s="1351">
        <v>42996</v>
      </c>
      <c r="K4847" s="1352" t="s">
        <v>2354</v>
      </c>
      <c r="L4847" s="1352" t="s">
        <v>14509</v>
      </c>
      <c r="M4847" s="1345" t="s">
        <v>14330</v>
      </c>
      <c r="N4847" s="1346" t="s">
        <v>1830</v>
      </c>
      <c r="O4847" s="1347" t="s">
        <v>1830</v>
      </c>
      <c r="P4847" s="117" t="str">
        <f t="shared" si="37"/>
        <v>2701</v>
      </c>
      <c r="Q4847" s="117"/>
      <c r="R4847" s="1348">
        <v>270101076</v>
      </c>
      <c r="S4847" s="321"/>
      <c r="T4847" s="321"/>
    </row>
    <row r="4848" spans="1:20" ht="34.5" hidden="1" customHeight="1">
      <c r="A4848" s="1348">
        <v>270101077</v>
      </c>
      <c r="B4848" s="1339" t="str">
        <f t="shared" ref="B4848:B5102" si="38">MID(A4848,1,4)</f>
        <v>2701</v>
      </c>
      <c r="C4848" s="1349" t="s">
        <v>2552</v>
      </c>
      <c r="D4848" s="1350">
        <v>1</v>
      </c>
      <c r="E4848" s="293" t="s">
        <v>14510</v>
      </c>
      <c r="F4848" s="1352" t="s">
        <v>14511</v>
      </c>
      <c r="G4848" s="1356">
        <v>45291</v>
      </c>
      <c r="H4848" s="1348" t="s">
        <v>2353</v>
      </c>
      <c r="I4848" s="1348">
        <v>1553</v>
      </c>
      <c r="J4848" s="1351">
        <v>43154</v>
      </c>
      <c r="K4848" s="1352" t="s">
        <v>2354</v>
      </c>
      <c r="L4848" s="1352" t="s">
        <v>14512</v>
      </c>
      <c r="M4848" s="1345" t="s">
        <v>14334</v>
      </c>
      <c r="N4848" s="1346" t="s">
        <v>1830</v>
      </c>
      <c r="O4848" s="1347" t="s">
        <v>1830</v>
      </c>
      <c r="P4848" s="117" t="str">
        <f t="shared" ref="P4848:P5102" si="39">MID(A4848,1,4)</f>
        <v>2701</v>
      </c>
      <c r="Q4848" s="117"/>
      <c r="R4848" s="1348">
        <v>270101077</v>
      </c>
      <c r="S4848" s="321"/>
      <c r="T4848" s="321"/>
    </row>
    <row r="4849" spans="1:20" ht="34.5" hidden="1" customHeight="1">
      <c r="A4849" s="1348">
        <v>270101078</v>
      </c>
      <c r="B4849" s="1339" t="str">
        <f t="shared" si="38"/>
        <v>2701</v>
      </c>
      <c r="C4849" s="1349" t="s">
        <v>2552</v>
      </c>
      <c r="D4849" s="1350">
        <v>1</v>
      </c>
      <c r="E4849" s="293" t="s">
        <v>14513</v>
      </c>
      <c r="F4849" s="1352" t="s">
        <v>14514</v>
      </c>
      <c r="G4849" s="1356">
        <v>45291</v>
      </c>
      <c r="H4849" s="1348" t="s">
        <v>2353</v>
      </c>
      <c r="I4849" s="1348">
        <v>1553</v>
      </c>
      <c r="J4849" s="1351">
        <v>43154</v>
      </c>
      <c r="K4849" s="1352" t="s">
        <v>2354</v>
      </c>
      <c r="L4849" s="1352" t="s">
        <v>14515</v>
      </c>
      <c r="M4849" s="1345" t="s">
        <v>14337</v>
      </c>
      <c r="N4849" s="1346" t="s">
        <v>1830</v>
      </c>
      <c r="O4849" s="1347" t="s">
        <v>1830</v>
      </c>
      <c r="P4849" s="117" t="str">
        <f t="shared" si="39"/>
        <v>2701</v>
      </c>
      <c r="Q4849" s="117"/>
      <c r="R4849" s="1348">
        <v>270101078</v>
      </c>
      <c r="S4849" s="321"/>
      <c r="T4849" s="321"/>
    </row>
    <row r="4850" spans="1:20" ht="34.5" hidden="1" customHeight="1">
      <c r="A4850" s="1348">
        <v>270101078</v>
      </c>
      <c r="B4850" s="1339" t="str">
        <f t="shared" si="38"/>
        <v>2701</v>
      </c>
      <c r="C4850" s="1349" t="s">
        <v>2552</v>
      </c>
      <c r="D4850" s="1350">
        <v>1</v>
      </c>
      <c r="E4850" s="293" t="s">
        <v>14516</v>
      </c>
      <c r="F4850" s="1352" t="s">
        <v>14517</v>
      </c>
      <c r="G4850" s="1356">
        <v>45626</v>
      </c>
      <c r="H4850" s="1348" t="s">
        <v>2353</v>
      </c>
      <c r="I4850" s="1348">
        <v>1574</v>
      </c>
      <c r="J4850" s="1351">
        <v>43944</v>
      </c>
      <c r="K4850" s="1352" t="s">
        <v>2354</v>
      </c>
      <c r="L4850" s="1352"/>
      <c r="M4850" s="1345" t="s">
        <v>14340</v>
      </c>
      <c r="N4850" s="1346" t="s">
        <v>1830</v>
      </c>
      <c r="O4850" s="1347"/>
      <c r="P4850" s="117" t="str">
        <f t="shared" si="39"/>
        <v>2701</v>
      </c>
      <c r="Q4850" s="117"/>
      <c r="R4850" s="1348">
        <v>270101078</v>
      </c>
      <c r="S4850" s="321"/>
      <c r="T4850" s="321"/>
    </row>
    <row r="4851" spans="1:20" ht="34.5" hidden="1" customHeight="1">
      <c r="A4851" s="1348">
        <v>270101079</v>
      </c>
      <c r="B4851" s="1339" t="str">
        <f t="shared" si="38"/>
        <v>2701</v>
      </c>
      <c r="C4851" s="1349" t="s">
        <v>2552</v>
      </c>
      <c r="D4851" s="1350">
        <v>1</v>
      </c>
      <c r="E4851" s="293" t="s">
        <v>14518</v>
      </c>
      <c r="F4851" s="1352" t="s">
        <v>14519</v>
      </c>
      <c r="G4851" s="1356">
        <v>45626</v>
      </c>
      <c r="H4851" s="1348" t="s">
        <v>2353</v>
      </c>
      <c r="I4851" s="1348">
        <v>1574</v>
      </c>
      <c r="J4851" s="1351">
        <v>43944</v>
      </c>
      <c r="K4851" s="1352" t="s">
        <v>2354</v>
      </c>
      <c r="L4851" s="1352"/>
      <c r="M4851" s="1345" t="s">
        <v>1830</v>
      </c>
      <c r="N4851" s="1346" t="s">
        <v>1830</v>
      </c>
      <c r="O4851" s="1347"/>
      <c r="P4851" s="117" t="str">
        <f t="shared" si="39"/>
        <v>2701</v>
      </c>
      <c r="Q4851" s="117"/>
      <c r="R4851" s="1348">
        <v>270101079</v>
      </c>
      <c r="S4851" s="321"/>
      <c r="T4851" s="321"/>
    </row>
    <row r="4852" spans="1:20" ht="34.5" hidden="1" customHeight="1">
      <c r="A4852" s="1348">
        <v>270101080</v>
      </c>
      <c r="B4852" s="1339" t="str">
        <f t="shared" si="38"/>
        <v>2701</v>
      </c>
      <c r="C4852" s="1349" t="s">
        <v>2555</v>
      </c>
      <c r="D4852" s="1350">
        <v>1</v>
      </c>
      <c r="E4852" s="293" t="s">
        <v>14520</v>
      </c>
      <c r="F4852" s="1352" t="s">
        <v>14521</v>
      </c>
      <c r="G4852" s="1351"/>
      <c r="H4852" s="1348" t="s">
        <v>2252</v>
      </c>
      <c r="I4852" s="1348">
        <v>1357</v>
      </c>
      <c r="J4852" s="1351">
        <v>39338</v>
      </c>
      <c r="K4852" s="1352" t="s">
        <v>2253</v>
      </c>
      <c r="L4852" s="1353"/>
      <c r="M4852" s="1345" t="s">
        <v>1830</v>
      </c>
      <c r="N4852" s="1346" t="s">
        <v>1830</v>
      </c>
      <c r="O4852" s="1347"/>
      <c r="P4852" s="117" t="str">
        <f t="shared" si="39"/>
        <v>2701</v>
      </c>
      <c r="Q4852" s="117"/>
      <c r="R4852" s="1348">
        <v>270101080</v>
      </c>
      <c r="S4852" s="321"/>
      <c r="T4852" s="321"/>
    </row>
    <row r="4853" spans="1:20" ht="34.5" hidden="1" customHeight="1">
      <c r="A4853" s="1348">
        <v>270101081</v>
      </c>
      <c r="B4853" s="1339" t="str">
        <f t="shared" si="38"/>
        <v>2701</v>
      </c>
      <c r="C4853" s="1349" t="s">
        <v>2555</v>
      </c>
      <c r="D4853" s="1350">
        <v>2</v>
      </c>
      <c r="E4853" s="293" t="s">
        <v>14522</v>
      </c>
      <c r="F4853" s="1352" t="s">
        <v>14523</v>
      </c>
      <c r="G4853" s="1351">
        <v>43571</v>
      </c>
      <c r="H4853" s="1348" t="s">
        <v>2252</v>
      </c>
      <c r="I4853" s="1348">
        <v>1461</v>
      </c>
      <c r="J4853" s="1351">
        <v>41123</v>
      </c>
      <c r="K4853" s="1352" t="s">
        <v>2253</v>
      </c>
      <c r="L4853" s="1352"/>
      <c r="M4853" s="1345" t="s">
        <v>14476</v>
      </c>
      <c r="N4853" s="1346" t="s">
        <v>1830</v>
      </c>
      <c r="O4853" s="1347"/>
      <c r="P4853" s="117" t="str">
        <f t="shared" si="39"/>
        <v>2701</v>
      </c>
      <c r="Q4853" s="117"/>
      <c r="R4853" s="1348">
        <v>270101081</v>
      </c>
      <c r="S4853" s="321"/>
      <c r="T4853" s="321"/>
    </row>
    <row r="4854" spans="1:20" ht="34.5" hidden="1" customHeight="1">
      <c r="A4854" s="1348">
        <v>270101082</v>
      </c>
      <c r="B4854" s="1339" t="str">
        <f t="shared" si="38"/>
        <v>2701</v>
      </c>
      <c r="C4854" s="1349" t="s">
        <v>2555</v>
      </c>
      <c r="D4854" s="1350">
        <v>1</v>
      </c>
      <c r="E4854" s="293" t="s">
        <v>14524</v>
      </c>
      <c r="F4854" s="1352" t="s">
        <v>14525</v>
      </c>
      <c r="G4854" s="1351"/>
      <c r="H4854" s="1348" t="s">
        <v>2252</v>
      </c>
      <c r="I4854" s="1348">
        <v>1357</v>
      </c>
      <c r="J4854" s="1351">
        <v>39338</v>
      </c>
      <c r="K4854" s="1352" t="s">
        <v>2253</v>
      </c>
      <c r="L4854" s="1352" t="s">
        <v>14526</v>
      </c>
      <c r="M4854" s="1345" t="s">
        <v>14527</v>
      </c>
      <c r="N4854" s="1346" t="s">
        <v>1830</v>
      </c>
      <c r="O4854" s="1347"/>
      <c r="P4854" s="117" t="str">
        <f t="shared" si="39"/>
        <v>2701</v>
      </c>
      <c r="Q4854" s="117"/>
      <c r="R4854" s="1348">
        <v>270101082</v>
      </c>
      <c r="S4854" s="321"/>
      <c r="T4854" s="321"/>
    </row>
    <row r="4855" spans="1:20" ht="34.5" hidden="1" customHeight="1">
      <c r="A4855" s="1348">
        <v>270101083</v>
      </c>
      <c r="B4855" s="1339" t="str">
        <f t="shared" si="38"/>
        <v>2701</v>
      </c>
      <c r="C4855" s="1349" t="s">
        <v>2555</v>
      </c>
      <c r="D4855" s="1350">
        <v>2</v>
      </c>
      <c r="E4855" s="293" t="s">
        <v>14528</v>
      </c>
      <c r="F4855" s="1352" t="s">
        <v>14529</v>
      </c>
      <c r="G4855" s="1351">
        <v>42734</v>
      </c>
      <c r="H4855" s="1348" t="s">
        <v>2252</v>
      </c>
      <c r="I4855" s="1348">
        <v>1461</v>
      </c>
      <c r="J4855" s="1351">
        <v>41123</v>
      </c>
      <c r="K4855" s="1352" t="s">
        <v>2253</v>
      </c>
      <c r="L4855" s="1352"/>
      <c r="M4855" s="1345" t="s">
        <v>1830</v>
      </c>
      <c r="N4855" s="1346" t="s">
        <v>1830</v>
      </c>
      <c r="O4855" s="1347"/>
      <c r="P4855" s="117" t="str">
        <f t="shared" si="39"/>
        <v>2701</v>
      </c>
      <c r="Q4855" s="117"/>
      <c r="R4855" s="1348">
        <v>270101083</v>
      </c>
      <c r="S4855" s="321"/>
      <c r="T4855" s="321"/>
    </row>
    <row r="4856" spans="1:20" ht="34.5" hidden="1" customHeight="1">
      <c r="A4856" s="1348">
        <v>270101085</v>
      </c>
      <c r="B4856" s="1339" t="str">
        <f t="shared" si="38"/>
        <v>2701</v>
      </c>
      <c r="C4856" s="1349" t="s">
        <v>2555</v>
      </c>
      <c r="D4856" s="1350">
        <v>1</v>
      </c>
      <c r="E4856" s="293" t="s">
        <v>14530</v>
      </c>
      <c r="F4856" s="1352" t="s">
        <v>14531</v>
      </c>
      <c r="G4856" s="1356"/>
      <c r="H4856" s="1348" t="s">
        <v>2252</v>
      </c>
      <c r="I4856" s="1348">
        <v>1357</v>
      </c>
      <c r="J4856" s="1356">
        <v>39338</v>
      </c>
      <c r="K4856" s="1352" t="s">
        <v>2253</v>
      </c>
      <c r="L4856" s="1352" t="s">
        <v>14532</v>
      </c>
      <c r="M4856" s="1345" t="s">
        <v>14533</v>
      </c>
      <c r="N4856" s="1346" t="s">
        <v>1830</v>
      </c>
      <c r="O4856" s="1347"/>
      <c r="P4856" s="117" t="str">
        <f t="shared" si="39"/>
        <v>2701</v>
      </c>
      <c r="Q4856" s="117"/>
      <c r="R4856" s="1348">
        <v>270101085</v>
      </c>
      <c r="S4856" s="321"/>
      <c r="T4856" s="321"/>
    </row>
    <row r="4857" spans="1:20" ht="34.5" hidden="1" customHeight="1">
      <c r="A4857" s="1348">
        <v>270101086</v>
      </c>
      <c r="B4857" s="1339" t="str">
        <f t="shared" si="38"/>
        <v>2701</v>
      </c>
      <c r="C4857" s="1349" t="s">
        <v>2555</v>
      </c>
      <c r="D4857" s="1350">
        <v>2</v>
      </c>
      <c r="E4857" s="293" t="s">
        <v>14534</v>
      </c>
      <c r="F4857" s="1352" t="s">
        <v>14535</v>
      </c>
      <c r="G4857" s="1351">
        <v>42899</v>
      </c>
      <c r="H4857" s="1348" t="s">
        <v>2252</v>
      </c>
      <c r="I4857" s="1348">
        <v>1461</v>
      </c>
      <c r="J4857" s="1351">
        <v>41123</v>
      </c>
      <c r="K4857" s="1352" t="s">
        <v>2253</v>
      </c>
      <c r="L4857" s="1352"/>
      <c r="M4857" s="1345" t="s">
        <v>1830</v>
      </c>
      <c r="N4857" s="1346" t="s">
        <v>14536</v>
      </c>
      <c r="O4857" s="1347"/>
      <c r="P4857" s="117" t="str">
        <f t="shared" si="39"/>
        <v>2701</v>
      </c>
      <c r="Q4857" s="117"/>
      <c r="R4857" s="1348">
        <v>270101086</v>
      </c>
      <c r="S4857" s="321"/>
      <c r="T4857" s="321"/>
    </row>
    <row r="4858" spans="1:20" ht="34.5" hidden="1" customHeight="1">
      <c r="A4858" s="1348">
        <v>270101088</v>
      </c>
      <c r="B4858" s="1339" t="str">
        <f t="shared" si="38"/>
        <v>2701</v>
      </c>
      <c r="C4858" s="1349" t="s">
        <v>2555</v>
      </c>
      <c r="D4858" s="1350">
        <v>2</v>
      </c>
      <c r="E4858" s="293" t="s">
        <v>14537</v>
      </c>
      <c r="F4858" s="1352" t="s">
        <v>14538</v>
      </c>
      <c r="G4858" s="1351">
        <v>42734</v>
      </c>
      <c r="H4858" s="1348" t="s">
        <v>2252</v>
      </c>
      <c r="I4858" s="1348">
        <v>1461</v>
      </c>
      <c r="J4858" s="1351">
        <v>41123</v>
      </c>
      <c r="K4858" s="1352" t="s">
        <v>2253</v>
      </c>
      <c r="L4858" s="1352" t="s">
        <v>14539</v>
      </c>
      <c r="M4858" s="1345" t="s">
        <v>14527</v>
      </c>
      <c r="N4858" s="1346" t="s">
        <v>1830</v>
      </c>
      <c r="O4858" s="1347"/>
      <c r="P4858" s="117" t="str">
        <f t="shared" si="39"/>
        <v>2701</v>
      </c>
      <c r="Q4858" s="117"/>
      <c r="R4858" s="1348">
        <v>270101088</v>
      </c>
      <c r="S4858" s="321"/>
      <c r="T4858" s="321"/>
    </row>
    <row r="4859" spans="1:20" ht="34.5" hidden="1" customHeight="1">
      <c r="A4859" s="1348">
        <v>270101088</v>
      </c>
      <c r="B4859" s="1339" t="str">
        <f t="shared" si="38"/>
        <v>2701</v>
      </c>
      <c r="C4859" s="1349" t="s">
        <v>2555</v>
      </c>
      <c r="D4859" s="1350">
        <v>1</v>
      </c>
      <c r="E4859" s="293" t="s">
        <v>14540</v>
      </c>
      <c r="F4859" s="1352" t="s">
        <v>14541</v>
      </c>
      <c r="G4859" s="1351"/>
      <c r="H4859" s="1348" t="s">
        <v>2252</v>
      </c>
      <c r="I4859" s="1348">
        <v>1357</v>
      </c>
      <c r="J4859" s="1351">
        <v>39338</v>
      </c>
      <c r="K4859" s="1352" t="s">
        <v>2253</v>
      </c>
      <c r="L4859" s="1352" t="s">
        <v>14542</v>
      </c>
      <c r="M4859" s="1345" t="s">
        <v>1830</v>
      </c>
      <c r="N4859" s="1346" t="s">
        <v>1830</v>
      </c>
      <c r="O4859" s="1347"/>
      <c r="P4859" s="117" t="str">
        <f t="shared" si="39"/>
        <v>2701</v>
      </c>
      <c r="Q4859" s="117"/>
      <c r="R4859" s="1348">
        <v>270101088</v>
      </c>
      <c r="S4859" s="321"/>
      <c r="T4859" s="321"/>
    </row>
    <row r="4860" spans="1:20" ht="34.5" hidden="1" customHeight="1">
      <c r="A4860" s="1348">
        <v>270101089</v>
      </c>
      <c r="B4860" s="1339" t="str">
        <f t="shared" si="38"/>
        <v>2701</v>
      </c>
      <c r="C4860" s="1349" t="s">
        <v>2555</v>
      </c>
      <c r="D4860" s="1350">
        <v>2</v>
      </c>
      <c r="E4860" s="293" t="s">
        <v>14543</v>
      </c>
      <c r="F4860" s="1352" t="s">
        <v>14544</v>
      </c>
      <c r="G4860" s="1351">
        <v>42734</v>
      </c>
      <c r="H4860" s="1348" t="s">
        <v>2252</v>
      </c>
      <c r="I4860" s="1348">
        <v>1461</v>
      </c>
      <c r="J4860" s="1351">
        <v>41123</v>
      </c>
      <c r="K4860" s="1352" t="s">
        <v>2253</v>
      </c>
      <c r="L4860" s="1353"/>
      <c r="M4860" s="1345" t="s">
        <v>14545</v>
      </c>
      <c r="N4860" s="1346" t="s">
        <v>3309</v>
      </c>
      <c r="O4860" s="1347"/>
      <c r="P4860" s="117" t="str">
        <f t="shared" si="39"/>
        <v>2701</v>
      </c>
      <c r="Q4860" s="117"/>
      <c r="R4860" s="1348">
        <v>270101089</v>
      </c>
      <c r="S4860" s="321"/>
      <c r="T4860" s="321"/>
    </row>
    <row r="4861" spans="1:20" ht="34.5" hidden="1" customHeight="1">
      <c r="A4861" s="1348">
        <v>270101089</v>
      </c>
      <c r="B4861" s="1339" t="str">
        <f t="shared" si="38"/>
        <v>2701</v>
      </c>
      <c r="C4861" s="1349" t="s">
        <v>2555</v>
      </c>
      <c r="D4861" s="1350">
        <v>1</v>
      </c>
      <c r="E4861" s="293" t="s">
        <v>14546</v>
      </c>
      <c r="F4861" s="1352" t="s">
        <v>14547</v>
      </c>
      <c r="G4861" s="1351"/>
      <c r="H4861" s="1348" t="s">
        <v>2252</v>
      </c>
      <c r="I4861" s="1348">
        <v>1357</v>
      </c>
      <c r="J4861" s="1351">
        <v>39338</v>
      </c>
      <c r="K4861" s="1352" t="s">
        <v>2253</v>
      </c>
      <c r="L4861" s="1352" t="s">
        <v>14548</v>
      </c>
      <c r="M4861" s="1345" t="s">
        <v>14490</v>
      </c>
      <c r="N4861" s="1346" t="s">
        <v>1830</v>
      </c>
      <c r="O4861" s="1347"/>
      <c r="P4861" s="117" t="str">
        <f t="shared" si="39"/>
        <v>2701</v>
      </c>
      <c r="Q4861" s="117"/>
      <c r="R4861" s="1348">
        <v>270101089</v>
      </c>
      <c r="S4861" s="321"/>
      <c r="T4861" s="321"/>
    </row>
    <row r="4862" spans="1:20" ht="34.5" hidden="1" customHeight="1">
      <c r="A4862" s="1348">
        <v>270101090</v>
      </c>
      <c r="B4862" s="1339" t="str">
        <f t="shared" si="38"/>
        <v>2701</v>
      </c>
      <c r="C4862" s="1349" t="s">
        <v>2555</v>
      </c>
      <c r="D4862" s="1350">
        <v>2</v>
      </c>
      <c r="E4862" s="293" t="s">
        <v>14549</v>
      </c>
      <c r="F4862" s="1352" t="s">
        <v>14550</v>
      </c>
      <c r="G4862" s="1351">
        <v>42734</v>
      </c>
      <c r="H4862" s="1348" t="s">
        <v>2252</v>
      </c>
      <c r="I4862" s="1348">
        <v>1461</v>
      </c>
      <c r="J4862" s="1351">
        <v>41123</v>
      </c>
      <c r="K4862" s="1352" t="s">
        <v>2253</v>
      </c>
      <c r="L4862" s="1353"/>
      <c r="M4862" s="1345" t="s">
        <v>1830</v>
      </c>
      <c r="N4862" s="1346" t="s">
        <v>1830</v>
      </c>
      <c r="O4862" s="1347"/>
      <c r="P4862" s="117" t="str">
        <f t="shared" si="39"/>
        <v>2701</v>
      </c>
      <c r="Q4862" s="117"/>
      <c r="R4862" s="1348">
        <v>270101090</v>
      </c>
      <c r="S4862" s="321"/>
      <c r="T4862" s="321"/>
    </row>
    <row r="4863" spans="1:20" ht="34.5" hidden="1" customHeight="1">
      <c r="A4863" s="1348">
        <v>270101090</v>
      </c>
      <c r="B4863" s="1339" t="str">
        <f t="shared" si="38"/>
        <v>2701</v>
      </c>
      <c r="C4863" s="1349" t="s">
        <v>2555</v>
      </c>
      <c r="D4863" s="1350">
        <v>1</v>
      </c>
      <c r="E4863" s="293" t="s">
        <v>14551</v>
      </c>
      <c r="F4863" s="1352" t="s">
        <v>14552</v>
      </c>
      <c r="G4863" s="1351"/>
      <c r="H4863" s="1348" t="s">
        <v>2252</v>
      </c>
      <c r="I4863" s="1348">
        <v>1357</v>
      </c>
      <c r="J4863" s="1351">
        <v>39338</v>
      </c>
      <c r="K4863" s="1352" t="s">
        <v>2253</v>
      </c>
      <c r="L4863" s="1352" t="s">
        <v>14553</v>
      </c>
      <c r="M4863" s="1345" t="s">
        <v>14554</v>
      </c>
      <c r="N4863" s="1346" t="s">
        <v>14555</v>
      </c>
      <c r="O4863" s="1347"/>
      <c r="P4863" s="117" t="str">
        <f t="shared" si="39"/>
        <v>2701</v>
      </c>
      <c r="Q4863" s="117"/>
      <c r="R4863" s="1348">
        <v>270101090</v>
      </c>
      <c r="S4863" s="321"/>
      <c r="T4863" s="321"/>
    </row>
    <row r="4864" spans="1:20" ht="34.5" hidden="1" customHeight="1">
      <c r="A4864" s="1348">
        <v>270101091</v>
      </c>
      <c r="B4864" s="1339" t="str">
        <f t="shared" si="38"/>
        <v>2701</v>
      </c>
      <c r="C4864" s="1349" t="s">
        <v>2555</v>
      </c>
      <c r="D4864" s="1350">
        <v>1</v>
      </c>
      <c r="E4864" s="293" t="s">
        <v>14556</v>
      </c>
      <c r="F4864" s="1352" t="s">
        <v>14557</v>
      </c>
      <c r="G4864" s="1351"/>
      <c r="H4864" s="1348" t="s">
        <v>2252</v>
      </c>
      <c r="I4864" s="1348">
        <v>1357</v>
      </c>
      <c r="J4864" s="1351">
        <v>39338</v>
      </c>
      <c r="K4864" s="1352" t="s">
        <v>2253</v>
      </c>
      <c r="L4864" s="1352" t="s">
        <v>14558</v>
      </c>
      <c r="M4864" s="1345" t="s">
        <v>14559</v>
      </c>
      <c r="N4864" s="1346" t="s">
        <v>3309</v>
      </c>
      <c r="O4864" s="1347"/>
      <c r="P4864" s="117" t="str">
        <f t="shared" si="39"/>
        <v>2701</v>
      </c>
      <c r="Q4864" s="117"/>
      <c r="R4864" s="1348">
        <v>270101091</v>
      </c>
      <c r="S4864" s="321"/>
      <c r="T4864" s="321"/>
    </row>
    <row r="4865" spans="1:20" ht="34.5" hidden="1" customHeight="1">
      <c r="A4865" s="1348">
        <v>270101091</v>
      </c>
      <c r="B4865" s="1339" t="str">
        <f t="shared" si="38"/>
        <v>2701</v>
      </c>
      <c r="C4865" s="1349" t="s">
        <v>2555</v>
      </c>
      <c r="D4865" s="1350">
        <v>1</v>
      </c>
      <c r="E4865" s="293" t="s">
        <v>14560</v>
      </c>
      <c r="F4865" s="1352" t="s">
        <v>14561</v>
      </c>
      <c r="G4865" s="1351"/>
      <c r="H4865" s="1348" t="s">
        <v>2252</v>
      </c>
      <c r="I4865" s="1348">
        <v>1357</v>
      </c>
      <c r="J4865" s="1351">
        <v>39338</v>
      </c>
      <c r="K4865" s="1352" t="s">
        <v>2253</v>
      </c>
      <c r="L4865" s="1352" t="s">
        <v>14562</v>
      </c>
      <c r="M4865" s="1345" t="s">
        <v>14563</v>
      </c>
      <c r="N4865" s="1346" t="s">
        <v>14564</v>
      </c>
      <c r="O4865" s="1347"/>
      <c r="P4865" s="117" t="str">
        <f t="shared" si="39"/>
        <v>2701</v>
      </c>
      <c r="Q4865" s="117"/>
      <c r="R4865" s="1348">
        <v>270101091</v>
      </c>
      <c r="S4865" s="321"/>
      <c r="T4865" s="321"/>
    </row>
    <row r="4866" spans="1:20" ht="34.5" hidden="1" customHeight="1">
      <c r="A4866" s="1348">
        <v>270101092</v>
      </c>
      <c r="B4866" s="1339" t="str">
        <f t="shared" si="38"/>
        <v>2701</v>
      </c>
      <c r="C4866" s="1349" t="s">
        <v>2555</v>
      </c>
      <c r="D4866" s="1350">
        <v>1</v>
      </c>
      <c r="E4866" s="293" t="s">
        <v>14565</v>
      </c>
      <c r="F4866" s="1352" t="s">
        <v>14566</v>
      </c>
      <c r="G4866" s="1351">
        <v>40153</v>
      </c>
      <c r="H4866" s="1348" t="s">
        <v>2252</v>
      </c>
      <c r="I4866" s="1348">
        <v>1357</v>
      </c>
      <c r="J4866" s="1351">
        <v>39338</v>
      </c>
      <c r="K4866" s="1352" t="s">
        <v>2253</v>
      </c>
      <c r="L4866" s="1352" t="s">
        <v>14567</v>
      </c>
      <c r="M4866" s="1345" t="s">
        <v>1830</v>
      </c>
      <c r="N4866" s="1346" t="s">
        <v>1830</v>
      </c>
      <c r="O4866" s="1347"/>
      <c r="P4866" s="117" t="str">
        <f t="shared" si="39"/>
        <v>2701</v>
      </c>
      <c r="Q4866" s="117"/>
      <c r="R4866" s="1348">
        <v>270101092</v>
      </c>
      <c r="S4866" s="321"/>
      <c r="T4866" s="321"/>
    </row>
    <row r="4867" spans="1:20" ht="34.5" hidden="1" customHeight="1">
      <c r="A4867" s="1348">
        <v>270101092</v>
      </c>
      <c r="B4867" s="1339" t="str">
        <f t="shared" si="38"/>
        <v>2701</v>
      </c>
      <c r="C4867" s="1349" t="s">
        <v>2555</v>
      </c>
      <c r="D4867" s="1350">
        <v>2</v>
      </c>
      <c r="E4867" s="293" t="s">
        <v>14568</v>
      </c>
      <c r="F4867" s="1352" t="s">
        <v>14566</v>
      </c>
      <c r="G4867" s="1356">
        <v>41679</v>
      </c>
      <c r="H4867" s="1348" t="s">
        <v>2252</v>
      </c>
      <c r="I4867" s="1348"/>
      <c r="J4867" s="1368"/>
      <c r="K4867" s="1352" t="s">
        <v>2253</v>
      </c>
      <c r="L4867" s="1353"/>
      <c r="M4867" s="1345" t="s">
        <v>1830</v>
      </c>
      <c r="N4867" s="1346" t="s">
        <v>1830</v>
      </c>
      <c r="O4867" s="1347"/>
      <c r="P4867" s="117" t="str">
        <f t="shared" si="39"/>
        <v>2701</v>
      </c>
      <c r="Q4867" s="117"/>
      <c r="R4867" s="1348">
        <v>270101092</v>
      </c>
      <c r="S4867" s="321"/>
      <c r="T4867" s="321"/>
    </row>
    <row r="4868" spans="1:20" ht="34.5" hidden="1" customHeight="1">
      <c r="A4868" s="1348">
        <v>270101093</v>
      </c>
      <c r="B4868" s="1339" t="str">
        <f t="shared" si="38"/>
        <v>2701</v>
      </c>
      <c r="C4868" s="1349" t="s">
        <v>2555</v>
      </c>
      <c r="D4868" s="1350">
        <v>3</v>
      </c>
      <c r="E4868" s="293" t="s">
        <v>14569</v>
      </c>
      <c r="F4868" s="1352" t="s">
        <v>14566</v>
      </c>
      <c r="G4868" s="1351">
        <v>42057</v>
      </c>
      <c r="H4868" s="1348" t="s">
        <v>2252</v>
      </c>
      <c r="I4868" s="1348">
        <v>1416</v>
      </c>
      <c r="J4868" s="1351">
        <v>40325</v>
      </c>
      <c r="K4868" s="1352" t="s">
        <v>2253</v>
      </c>
      <c r="L4868" s="1353"/>
      <c r="M4868" s="1345" t="s">
        <v>14509</v>
      </c>
      <c r="N4868" s="1346" t="s">
        <v>1830</v>
      </c>
      <c r="O4868" s="1347"/>
      <c r="P4868" s="117" t="str">
        <f t="shared" si="39"/>
        <v>2701</v>
      </c>
      <c r="Q4868" s="117"/>
      <c r="R4868" s="1348">
        <v>270101093</v>
      </c>
      <c r="S4868" s="321"/>
      <c r="T4868" s="321"/>
    </row>
    <row r="4869" spans="1:20" ht="34.5" hidden="1" customHeight="1">
      <c r="A4869" s="1348">
        <v>270101093</v>
      </c>
      <c r="B4869" s="1339" t="str">
        <f t="shared" si="38"/>
        <v>2701</v>
      </c>
      <c r="C4869" s="1349" t="s">
        <v>2555</v>
      </c>
      <c r="D4869" s="1350">
        <v>1</v>
      </c>
      <c r="E4869" s="293" t="s">
        <v>14570</v>
      </c>
      <c r="F4869" s="1352" t="s">
        <v>14571</v>
      </c>
      <c r="G4869" s="1351"/>
      <c r="H4869" s="1348" t="s">
        <v>2252</v>
      </c>
      <c r="I4869" s="1348">
        <v>1357</v>
      </c>
      <c r="J4869" s="1351">
        <v>39338</v>
      </c>
      <c r="K4869" s="1352" t="s">
        <v>2253</v>
      </c>
      <c r="L4869" s="1352" t="s">
        <v>14572</v>
      </c>
      <c r="M4869" s="1345" t="s">
        <v>14573</v>
      </c>
      <c r="N4869" s="1346" t="s">
        <v>1830</v>
      </c>
      <c r="O4869" s="1347"/>
      <c r="P4869" s="117" t="str">
        <f t="shared" si="39"/>
        <v>2701</v>
      </c>
      <c r="Q4869" s="117"/>
      <c r="R4869" s="1348">
        <v>270101093</v>
      </c>
      <c r="S4869" s="321"/>
      <c r="T4869" s="321"/>
    </row>
    <row r="4870" spans="1:20" ht="34.5" hidden="1" customHeight="1">
      <c r="A4870" s="1348">
        <v>270101094</v>
      </c>
      <c r="B4870" s="1339" t="str">
        <f t="shared" si="38"/>
        <v>2701</v>
      </c>
      <c r="C4870" s="1349" t="s">
        <v>2555</v>
      </c>
      <c r="D4870" s="1350">
        <v>2</v>
      </c>
      <c r="E4870" s="293" t="s">
        <v>14574</v>
      </c>
      <c r="F4870" s="1352" t="s">
        <v>14575</v>
      </c>
      <c r="G4870" s="1351">
        <v>45291</v>
      </c>
      <c r="H4870" s="1348" t="s">
        <v>2353</v>
      </c>
      <c r="I4870" s="1348">
        <v>1508</v>
      </c>
      <c r="J4870" s="1351">
        <v>41956</v>
      </c>
      <c r="K4870" s="1352" t="s">
        <v>2354</v>
      </c>
      <c r="L4870" s="1352" t="s">
        <v>14576</v>
      </c>
      <c r="M4870" s="1345" t="s">
        <v>14577</v>
      </c>
      <c r="N4870" s="1346" t="s">
        <v>1830</v>
      </c>
      <c r="O4870" s="1347"/>
      <c r="P4870" s="117" t="str">
        <f t="shared" si="39"/>
        <v>2701</v>
      </c>
      <c r="Q4870" s="117"/>
      <c r="R4870" s="1348">
        <v>270101094</v>
      </c>
      <c r="S4870" s="321"/>
      <c r="T4870" s="321"/>
    </row>
    <row r="4871" spans="1:20" ht="34.5" hidden="1" customHeight="1">
      <c r="A4871" s="1348">
        <v>270101094</v>
      </c>
      <c r="B4871" s="1339" t="str">
        <f t="shared" si="38"/>
        <v>2701</v>
      </c>
      <c r="C4871" s="1349" t="s">
        <v>2555</v>
      </c>
      <c r="D4871" s="1350">
        <v>1</v>
      </c>
      <c r="E4871" s="293" t="s">
        <v>14578</v>
      </c>
      <c r="F4871" s="1352" t="s">
        <v>14579</v>
      </c>
      <c r="G4871" s="1351"/>
      <c r="H4871" s="1348" t="s">
        <v>2252</v>
      </c>
      <c r="I4871" s="1348">
        <v>1357</v>
      </c>
      <c r="J4871" s="1351">
        <v>39338</v>
      </c>
      <c r="K4871" s="1352" t="s">
        <v>2253</v>
      </c>
      <c r="L4871" s="1353"/>
      <c r="M4871" s="1345" t="s">
        <v>1830</v>
      </c>
      <c r="N4871" s="1346" t="s">
        <v>1830</v>
      </c>
      <c r="O4871" s="1347"/>
      <c r="P4871" s="117" t="str">
        <f t="shared" si="39"/>
        <v>2701</v>
      </c>
      <c r="Q4871" s="117"/>
      <c r="R4871" s="1348">
        <v>270101094</v>
      </c>
      <c r="S4871" s="321"/>
      <c r="T4871" s="321"/>
    </row>
    <row r="4872" spans="1:20" ht="34.5" hidden="1" customHeight="1">
      <c r="A4872" s="1348">
        <v>270101095</v>
      </c>
      <c r="B4872" s="1339" t="str">
        <f t="shared" si="38"/>
        <v>2701</v>
      </c>
      <c r="C4872" s="1349" t="s">
        <v>2555</v>
      </c>
      <c r="D4872" s="1350">
        <v>1</v>
      </c>
      <c r="E4872" s="293" t="s">
        <v>14580</v>
      </c>
      <c r="F4872" s="1352" t="s">
        <v>14581</v>
      </c>
      <c r="G4872" s="1356"/>
      <c r="H4872" s="1348" t="s">
        <v>2252</v>
      </c>
      <c r="I4872" s="1348">
        <v>1357</v>
      </c>
      <c r="J4872" s="1356">
        <v>39338</v>
      </c>
      <c r="K4872" s="1352" t="s">
        <v>2253</v>
      </c>
      <c r="L4872" s="1352"/>
      <c r="M4872" s="1345" t="s">
        <v>1830</v>
      </c>
      <c r="N4872" s="1346" t="s">
        <v>1830</v>
      </c>
      <c r="O4872" s="1347"/>
      <c r="P4872" s="117" t="str">
        <f t="shared" si="39"/>
        <v>2701</v>
      </c>
      <c r="Q4872" s="117"/>
      <c r="R4872" s="1348">
        <v>270101095</v>
      </c>
      <c r="S4872" s="321"/>
      <c r="T4872" s="321"/>
    </row>
    <row r="4873" spans="1:20" ht="34.5" hidden="1" customHeight="1">
      <c r="A4873" s="1348">
        <v>270101095</v>
      </c>
      <c r="B4873" s="1339" t="str">
        <f t="shared" si="38"/>
        <v>2701</v>
      </c>
      <c r="C4873" s="1349" t="s">
        <v>2555</v>
      </c>
      <c r="D4873" s="1350">
        <v>1</v>
      </c>
      <c r="E4873" s="293" t="s">
        <v>14582</v>
      </c>
      <c r="F4873" s="1352" t="s">
        <v>14583</v>
      </c>
      <c r="G4873" s="1351"/>
      <c r="H4873" s="1348" t="s">
        <v>2252</v>
      </c>
      <c r="I4873" s="1348">
        <v>1357</v>
      </c>
      <c r="J4873" s="1351">
        <v>39338</v>
      </c>
      <c r="K4873" s="1352" t="s">
        <v>2253</v>
      </c>
      <c r="L4873" s="1353"/>
      <c r="M4873" s="1345" t="s">
        <v>13961</v>
      </c>
      <c r="N4873" s="1346" t="s">
        <v>1830</v>
      </c>
      <c r="O4873" s="1347"/>
      <c r="P4873" s="117" t="str">
        <f t="shared" si="39"/>
        <v>2701</v>
      </c>
      <c r="Q4873" s="117"/>
      <c r="R4873" s="1348">
        <v>270101095</v>
      </c>
      <c r="S4873" s="321"/>
      <c r="T4873" s="321"/>
    </row>
    <row r="4874" spans="1:20" ht="34.5" hidden="1" customHeight="1">
      <c r="A4874" s="1348">
        <v>270101096</v>
      </c>
      <c r="B4874" s="1339" t="str">
        <f t="shared" si="38"/>
        <v>2701</v>
      </c>
      <c r="C4874" s="1349" t="s">
        <v>2555</v>
      </c>
      <c r="D4874" s="1350">
        <v>1</v>
      </c>
      <c r="E4874" s="293" t="s">
        <v>14584</v>
      </c>
      <c r="F4874" s="1352" t="s">
        <v>14585</v>
      </c>
      <c r="G4874" s="1351">
        <v>40153</v>
      </c>
      <c r="H4874" s="1348" t="s">
        <v>2252</v>
      </c>
      <c r="I4874" s="1348">
        <v>1357</v>
      </c>
      <c r="J4874" s="1351">
        <v>39338</v>
      </c>
      <c r="K4874" s="1352" t="s">
        <v>2253</v>
      </c>
      <c r="L4874" s="1352" t="s">
        <v>14586</v>
      </c>
      <c r="M4874" s="1345" t="s">
        <v>13965</v>
      </c>
      <c r="N4874" s="1346" t="s">
        <v>1830</v>
      </c>
      <c r="O4874" s="1347"/>
      <c r="P4874" s="117" t="str">
        <f t="shared" si="39"/>
        <v>2701</v>
      </c>
      <c r="Q4874" s="117"/>
      <c r="R4874" s="1348">
        <v>270101096</v>
      </c>
      <c r="S4874" s="321"/>
      <c r="T4874" s="321"/>
    </row>
    <row r="4875" spans="1:20" ht="34.5" hidden="1" customHeight="1">
      <c r="A4875" s="1348">
        <v>270101096</v>
      </c>
      <c r="B4875" s="1339" t="str">
        <f t="shared" si="38"/>
        <v>2701</v>
      </c>
      <c r="C4875" s="1349" t="s">
        <v>2555</v>
      </c>
      <c r="D4875" s="1350">
        <v>2</v>
      </c>
      <c r="E4875" s="293" t="s">
        <v>14587</v>
      </c>
      <c r="F4875" s="1352" t="s">
        <v>14588</v>
      </c>
      <c r="G4875" s="1356">
        <v>42786</v>
      </c>
      <c r="H4875" s="1348" t="s">
        <v>2252</v>
      </c>
      <c r="I4875" s="1348">
        <v>1482</v>
      </c>
      <c r="J4875" s="1351">
        <v>41470</v>
      </c>
      <c r="K4875" s="1352" t="s">
        <v>2253</v>
      </c>
      <c r="L4875" s="1353"/>
      <c r="M4875" s="1345" t="s">
        <v>13969</v>
      </c>
      <c r="N4875" s="1346" t="s">
        <v>1830</v>
      </c>
      <c r="O4875" s="1347"/>
      <c r="P4875" s="117" t="str">
        <f t="shared" si="39"/>
        <v>2701</v>
      </c>
      <c r="Q4875" s="117"/>
      <c r="R4875" s="1348">
        <v>270101096</v>
      </c>
      <c r="S4875" s="321"/>
      <c r="T4875" s="321"/>
    </row>
    <row r="4876" spans="1:20" ht="34.5" hidden="1" customHeight="1">
      <c r="A4876" s="1348">
        <v>270101097</v>
      </c>
      <c r="B4876" s="1339" t="str">
        <f t="shared" si="38"/>
        <v>2701</v>
      </c>
      <c r="C4876" s="1349" t="s">
        <v>2555</v>
      </c>
      <c r="D4876" s="1350">
        <v>1</v>
      </c>
      <c r="E4876" s="293" t="s">
        <v>14589</v>
      </c>
      <c r="F4876" s="1352" t="s">
        <v>14590</v>
      </c>
      <c r="G4876" s="1356">
        <v>40153</v>
      </c>
      <c r="H4876" s="1348" t="s">
        <v>2252</v>
      </c>
      <c r="I4876" s="1348">
        <v>1357</v>
      </c>
      <c r="J4876" s="1356">
        <v>39338</v>
      </c>
      <c r="K4876" s="1352" t="s">
        <v>2253</v>
      </c>
      <c r="L4876" s="1352" t="s">
        <v>14586</v>
      </c>
      <c r="M4876" s="1345" t="s">
        <v>13973</v>
      </c>
      <c r="N4876" s="1346" t="s">
        <v>1830</v>
      </c>
      <c r="O4876" s="1347"/>
      <c r="P4876" s="117" t="str">
        <f t="shared" si="39"/>
        <v>2701</v>
      </c>
      <c r="Q4876" s="117"/>
      <c r="R4876" s="1348">
        <v>270101097</v>
      </c>
      <c r="S4876" s="321"/>
      <c r="T4876" s="321"/>
    </row>
    <row r="4877" spans="1:20" ht="34.5" hidden="1" customHeight="1">
      <c r="A4877" s="1348">
        <v>270101097</v>
      </c>
      <c r="B4877" s="1339" t="str">
        <f t="shared" si="38"/>
        <v>2701</v>
      </c>
      <c r="C4877" s="1349" t="s">
        <v>2555</v>
      </c>
      <c r="D4877" s="1350">
        <v>2</v>
      </c>
      <c r="E4877" s="293" t="s">
        <v>14591</v>
      </c>
      <c r="F4877" s="1352" t="s">
        <v>14592</v>
      </c>
      <c r="G4877" s="1351">
        <v>42786</v>
      </c>
      <c r="H4877" s="1348" t="s">
        <v>2252</v>
      </c>
      <c r="I4877" s="1348">
        <v>1482</v>
      </c>
      <c r="J4877" s="1351">
        <v>41470</v>
      </c>
      <c r="K4877" s="1352" t="s">
        <v>2253</v>
      </c>
      <c r="L4877" s="1353"/>
      <c r="M4877" s="1345" t="s">
        <v>13976</v>
      </c>
      <c r="N4877" s="1346" t="s">
        <v>1830</v>
      </c>
      <c r="O4877" s="1347"/>
      <c r="P4877" s="117" t="str">
        <f t="shared" si="39"/>
        <v>2701</v>
      </c>
      <c r="Q4877" s="117"/>
      <c r="R4877" s="1348">
        <v>270101097</v>
      </c>
      <c r="S4877" s="321"/>
      <c r="T4877" s="321"/>
    </row>
    <row r="4878" spans="1:20" ht="34.5" hidden="1" customHeight="1">
      <c r="A4878" s="1348">
        <v>270101098</v>
      </c>
      <c r="B4878" s="1339" t="str">
        <f t="shared" si="38"/>
        <v>2701</v>
      </c>
      <c r="C4878" s="1349" t="s">
        <v>2555</v>
      </c>
      <c r="D4878" s="1350">
        <v>1</v>
      </c>
      <c r="E4878" s="293" t="s">
        <v>14593</v>
      </c>
      <c r="F4878" s="1352" t="s">
        <v>14594</v>
      </c>
      <c r="G4878" s="1356">
        <v>40153</v>
      </c>
      <c r="H4878" s="1348" t="s">
        <v>2252</v>
      </c>
      <c r="I4878" s="1348">
        <v>1357</v>
      </c>
      <c r="J4878" s="1356">
        <v>39338</v>
      </c>
      <c r="K4878" s="1352" t="s">
        <v>2253</v>
      </c>
      <c r="L4878" s="1352" t="s">
        <v>14595</v>
      </c>
      <c r="M4878" s="1345" t="s">
        <v>14596</v>
      </c>
      <c r="N4878" s="1346" t="s">
        <v>14597</v>
      </c>
      <c r="O4878" s="1347"/>
      <c r="P4878" s="117" t="str">
        <f t="shared" si="39"/>
        <v>2701</v>
      </c>
      <c r="Q4878" s="117"/>
      <c r="R4878" s="1348">
        <v>270101098</v>
      </c>
      <c r="S4878" s="321"/>
      <c r="T4878" s="321"/>
    </row>
    <row r="4879" spans="1:20" ht="34.5" hidden="1" customHeight="1">
      <c r="A4879" s="1348">
        <v>270101098</v>
      </c>
      <c r="B4879" s="1339" t="str">
        <f t="shared" si="38"/>
        <v>2701</v>
      </c>
      <c r="C4879" s="1349" t="s">
        <v>2555</v>
      </c>
      <c r="D4879" s="1350">
        <v>2</v>
      </c>
      <c r="E4879" s="293" t="s">
        <v>14598</v>
      </c>
      <c r="F4879" s="1352" t="s">
        <v>14599</v>
      </c>
      <c r="G4879" s="1351">
        <v>43099</v>
      </c>
      <c r="H4879" s="1348" t="s">
        <v>2252</v>
      </c>
      <c r="I4879" s="1348">
        <v>1482</v>
      </c>
      <c r="J4879" s="1351">
        <v>41470</v>
      </c>
      <c r="K4879" s="1352" t="s">
        <v>2253</v>
      </c>
      <c r="L4879" s="1353"/>
      <c r="M4879" s="1345" t="s">
        <v>14600</v>
      </c>
      <c r="N4879" s="1346" t="s">
        <v>14597</v>
      </c>
      <c r="O4879" s="1347"/>
      <c r="P4879" s="117" t="str">
        <f t="shared" si="39"/>
        <v>2701</v>
      </c>
      <c r="Q4879" s="117"/>
      <c r="R4879" s="1348">
        <v>270101098</v>
      </c>
      <c r="S4879" s="321"/>
      <c r="T4879" s="321"/>
    </row>
    <row r="4880" spans="1:20" ht="34.5" hidden="1" customHeight="1">
      <c r="A4880" s="1348">
        <v>270101099</v>
      </c>
      <c r="B4880" s="1339" t="str">
        <f t="shared" si="38"/>
        <v>2701</v>
      </c>
      <c r="C4880" s="1349" t="s">
        <v>2555</v>
      </c>
      <c r="D4880" s="1350">
        <v>1</v>
      </c>
      <c r="E4880" s="293" t="s">
        <v>14601</v>
      </c>
      <c r="F4880" s="1352" t="s">
        <v>14602</v>
      </c>
      <c r="G4880" s="1356">
        <v>40153</v>
      </c>
      <c r="H4880" s="1348" t="s">
        <v>2252</v>
      </c>
      <c r="I4880" s="1348">
        <v>1357</v>
      </c>
      <c r="J4880" s="1351">
        <v>39338</v>
      </c>
      <c r="K4880" s="1352" t="s">
        <v>2253</v>
      </c>
      <c r="L4880" s="1352" t="s">
        <v>14586</v>
      </c>
      <c r="M4880" s="1345" t="s">
        <v>14603</v>
      </c>
      <c r="N4880" s="1346" t="s">
        <v>14604</v>
      </c>
      <c r="O4880" s="1347"/>
      <c r="P4880" s="117" t="str">
        <f t="shared" si="39"/>
        <v>2701</v>
      </c>
      <c r="Q4880" s="117"/>
      <c r="R4880" s="1348">
        <v>270101099</v>
      </c>
      <c r="S4880" s="321"/>
      <c r="T4880" s="321"/>
    </row>
    <row r="4881" spans="1:20" ht="34.5" hidden="1" customHeight="1">
      <c r="A4881" s="1348">
        <v>270101099</v>
      </c>
      <c r="B4881" s="1339" t="str">
        <f t="shared" si="38"/>
        <v>2701</v>
      </c>
      <c r="C4881" s="1349" t="s">
        <v>2555</v>
      </c>
      <c r="D4881" s="1350">
        <v>2</v>
      </c>
      <c r="E4881" s="293" t="s">
        <v>14605</v>
      </c>
      <c r="F4881" s="1352" t="s">
        <v>14606</v>
      </c>
      <c r="G4881" s="1356">
        <v>42786</v>
      </c>
      <c r="H4881" s="1348" t="s">
        <v>2252</v>
      </c>
      <c r="I4881" s="1348">
        <v>1482</v>
      </c>
      <c r="J4881" s="1356">
        <v>41470</v>
      </c>
      <c r="K4881" s="1352" t="s">
        <v>2253</v>
      </c>
      <c r="L4881" s="1352"/>
      <c r="M4881" s="1345" t="s">
        <v>14607</v>
      </c>
      <c r="N4881" s="1346" t="s">
        <v>14604</v>
      </c>
      <c r="O4881" s="1347"/>
      <c r="P4881" s="117" t="str">
        <f t="shared" si="39"/>
        <v>2701</v>
      </c>
      <c r="Q4881" s="117"/>
      <c r="R4881" s="1348">
        <v>270101099</v>
      </c>
      <c r="S4881" s="321"/>
      <c r="T4881" s="321"/>
    </row>
    <row r="4882" spans="1:20" ht="34.5" hidden="1" customHeight="1">
      <c r="A4882" s="1348">
        <v>270101100</v>
      </c>
      <c r="B4882" s="1339" t="str">
        <f t="shared" si="38"/>
        <v>2701</v>
      </c>
      <c r="C4882" s="1349" t="s">
        <v>2555</v>
      </c>
      <c r="D4882" s="1350">
        <v>1</v>
      </c>
      <c r="E4882" s="293" t="s">
        <v>14608</v>
      </c>
      <c r="F4882" s="1352" t="s">
        <v>14609</v>
      </c>
      <c r="G4882" s="1351">
        <v>40153</v>
      </c>
      <c r="H4882" s="1348" t="s">
        <v>2252</v>
      </c>
      <c r="I4882" s="1348">
        <v>1357</v>
      </c>
      <c r="J4882" s="1351">
        <v>39338</v>
      </c>
      <c r="K4882" s="1352" t="s">
        <v>2253</v>
      </c>
      <c r="L4882" s="1352" t="s">
        <v>14586</v>
      </c>
      <c r="M4882" s="1345" t="s">
        <v>14610</v>
      </c>
      <c r="N4882" s="1346" t="s">
        <v>14611</v>
      </c>
      <c r="O4882" s="1347"/>
      <c r="P4882" s="117" t="str">
        <f t="shared" si="39"/>
        <v>2701</v>
      </c>
      <c r="Q4882" s="117"/>
      <c r="R4882" s="1348">
        <v>270101100</v>
      </c>
      <c r="S4882" s="321"/>
      <c r="T4882" s="321"/>
    </row>
    <row r="4883" spans="1:20" ht="34.5" hidden="1" customHeight="1">
      <c r="A4883" s="1348">
        <v>270101100</v>
      </c>
      <c r="B4883" s="1339" t="str">
        <f t="shared" si="38"/>
        <v>2701</v>
      </c>
      <c r="C4883" s="1349" t="s">
        <v>2555</v>
      </c>
      <c r="D4883" s="1350">
        <v>2</v>
      </c>
      <c r="E4883" s="293" t="s">
        <v>14612</v>
      </c>
      <c r="F4883" s="1352" t="s">
        <v>14609</v>
      </c>
      <c r="G4883" s="1351">
        <v>41679</v>
      </c>
      <c r="H4883" s="1348" t="s">
        <v>2252</v>
      </c>
      <c r="I4883" s="1348"/>
      <c r="J4883" s="1368"/>
      <c r="K4883" s="1352" t="s">
        <v>2253</v>
      </c>
      <c r="L4883" s="1352"/>
      <c r="M4883" s="1345" t="s">
        <v>14613</v>
      </c>
      <c r="N4883" s="1346" t="s">
        <v>14614</v>
      </c>
      <c r="O4883" s="1347"/>
      <c r="P4883" s="117" t="str">
        <f t="shared" si="39"/>
        <v>2701</v>
      </c>
      <c r="Q4883" s="117"/>
      <c r="R4883" s="1348">
        <v>270101100</v>
      </c>
      <c r="S4883" s="321"/>
      <c r="T4883" s="321"/>
    </row>
    <row r="4884" spans="1:20" ht="34.5" hidden="1" customHeight="1">
      <c r="A4884" s="1348">
        <v>270101101</v>
      </c>
      <c r="B4884" s="1339" t="str">
        <f t="shared" si="38"/>
        <v>2701</v>
      </c>
      <c r="C4884" s="1349" t="s">
        <v>2555</v>
      </c>
      <c r="D4884" s="1350">
        <v>3</v>
      </c>
      <c r="E4884" s="293" t="s">
        <v>14615</v>
      </c>
      <c r="F4884" s="1352" t="s">
        <v>14616</v>
      </c>
      <c r="G4884" s="1356">
        <v>42057</v>
      </c>
      <c r="H4884" s="1348" t="s">
        <v>2252</v>
      </c>
      <c r="I4884" s="1348">
        <v>1416</v>
      </c>
      <c r="J4884" s="1351">
        <v>40325</v>
      </c>
      <c r="K4884" s="1352" t="s">
        <v>2253</v>
      </c>
      <c r="L4884" s="1352"/>
      <c r="M4884" s="1345" t="s">
        <v>14617</v>
      </c>
      <c r="N4884" s="1346" t="s">
        <v>14618</v>
      </c>
      <c r="O4884" s="1347"/>
      <c r="P4884" s="117" t="str">
        <f t="shared" si="39"/>
        <v>2701</v>
      </c>
      <c r="Q4884" s="117"/>
      <c r="R4884" s="1348">
        <v>270101101</v>
      </c>
      <c r="S4884" s="321"/>
      <c r="T4884" s="321"/>
    </row>
    <row r="4885" spans="1:20" ht="34.5" hidden="1" customHeight="1">
      <c r="A4885" s="1348">
        <v>270101101</v>
      </c>
      <c r="B4885" s="1339" t="str">
        <f t="shared" si="38"/>
        <v>2701</v>
      </c>
      <c r="C4885" s="1349" t="s">
        <v>2555</v>
      </c>
      <c r="D4885" s="1350">
        <v>4</v>
      </c>
      <c r="E4885" s="293" t="s">
        <v>14619</v>
      </c>
      <c r="F4885" s="1352" t="s">
        <v>14620</v>
      </c>
      <c r="G4885" s="1356">
        <v>42786</v>
      </c>
      <c r="H4885" s="1348" t="s">
        <v>2252</v>
      </c>
      <c r="I4885" s="1348">
        <v>1482</v>
      </c>
      <c r="J4885" s="1356">
        <v>41470</v>
      </c>
      <c r="K4885" s="1352" t="s">
        <v>2253</v>
      </c>
      <c r="L4885" s="1353"/>
      <c r="M4885" s="1345" t="s">
        <v>14621</v>
      </c>
      <c r="N4885" s="1346" t="s">
        <v>14622</v>
      </c>
      <c r="O4885" s="1347"/>
      <c r="P4885" s="117" t="str">
        <f t="shared" si="39"/>
        <v>2701</v>
      </c>
      <c r="Q4885" s="117"/>
      <c r="R4885" s="1348">
        <v>270101101</v>
      </c>
      <c r="S4885" s="321"/>
      <c r="T4885" s="321"/>
    </row>
    <row r="4886" spans="1:20" ht="34.5" hidden="1" customHeight="1">
      <c r="A4886" s="1348">
        <v>270101102</v>
      </c>
      <c r="B4886" s="1339" t="str">
        <f t="shared" si="38"/>
        <v>2701</v>
      </c>
      <c r="C4886" s="1349" t="s">
        <v>2555</v>
      </c>
      <c r="D4886" s="1350">
        <v>1</v>
      </c>
      <c r="E4886" s="293" t="s">
        <v>14623</v>
      </c>
      <c r="F4886" s="1352" t="s">
        <v>14624</v>
      </c>
      <c r="G4886" s="1351">
        <v>40153</v>
      </c>
      <c r="H4886" s="1348" t="s">
        <v>2252</v>
      </c>
      <c r="I4886" s="1348">
        <v>1357</v>
      </c>
      <c r="J4886" s="1351">
        <v>39338</v>
      </c>
      <c r="K4886" s="1352" t="s">
        <v>2253</v>
      </c>
      <c r="L4886" s="1352" t="s">
        <v>14625</v>
      </c>
      <c r="M4886" s="1345" t="s">
        <v>14621</v>
      </c>
      <c r="N4886" s="1346" t="s">
        <v>14622</v>
      </c>
      <c r="O4886" s="1347"/>
      <c r="P4886" s="117" t="str">
        <f t="shared" si="39"/>
        <v>2701</v>
      </c>
      <c r="Q4886" s="117"/>
      <c r="R4886" s="1348">
        <v>270101102</v>
      </c>
      <c r="S4886" s="321"/>
      <c r="T4886" s="321"/>
    </row>
    <row r="4887" spans="1:20" ht="34.5" hidden="1" customHeight="1">
      <c r="A4887" s="1348">
        <v>270101102</v>
      </c>
      <c r="B4887" s="1339" t="str">
        <f t="shared" si="38"/>
        <v>2701</v>
      </c>
      <c r="C4887" s="1349" t="s">
        <v>2555</v>
      </c>
      <c r="D4887" s="1350">
        <v>2</v>
      </c>
      <c r="E4887" s="293" t="s">
        <v>14626</v>
      </c>
      <c r="F4887" s="1352" t="s">
        <v>14624</v>
      </c>
      <c r="G4887" s="1356">
        <v>42004</v>
      </c>
      <c r="H4887" s="1348" t="s">
        <v>2252</v>
      </c>
      <c r="I4887" s="1348">
        <v>1461</v>
      </c>
      <c r="J4887" s="1356">
        <v>41123</v>
      </c>
      <c r="K4887" s="1352" t="s">
        <v>2253</v>
      </c>
      <c r="L4887" s="1353"/>
      <c r="M4887" s="1345" t="s">
        <v>14610</v>
      </c>
      <c r="N4887" s="1346" t="s">
        <v>14627</v>
      </c>
      <c r="O4887" s="1347"/>
      <c r="P4887" s="117" t="str">
        <f t="shared" si="39"/>
        <v>2701</v>
      </c>
      <c r="Q4887" s="117"/>
      <c r="R4887" s="1348">
        <v>270101102</v>
      </c>
      <c r="S4887" s="321"/>
      <c r="T4887" s="321"/>
    </row>
    <row r="4888" spans="1:20" ht="34.5" hidden="1" customHeight="1">
      <c r="A4888" s="1348">
        <v>270101103</v>
      </c>
      <c r="B4888" s="1339" t="str">
        <f t="shared" si="38"/>
        <v>2701</v>
      </c>
      <c r="C4888" s="1349" t="s">
        <v>2555</v>
      </c>
      <c r="D4888" s="1350">
        <v>3</v>
      </c>
      <c r="E4888" s="293" t="s">
        <v>14628</v>
      </c>
      <c r="F4888" s="1352" t="s">
        <v>14629</v>
      </c>
      <c r="G4888" s="1356">
        <v>45291</v>
      </c>
      <c r="H4888" s="1348" t="s">
        <v>2353</v>
      </c>
      <c r="I4888" s="1348">
        <v>1508</v>
      </c>
      <c r="J4888" s="1351">
        <v>41956</v>
      </c>
      <c r="K4888" s="1352" t="s">
        <v>2354</v>
      </c>
      <c r="L4888" s="1353"/>
      <c r="M4888" s="1345" t="s">
        <v>14014</v>
      </c>
      <c r="N4888" s="1346" t="s">
        <v>14452</v>
      </c>
      <c r="O4888" s="1347" t="s">
        <v>1830</v>
      </c>
      <c r="P4888" s="117" t="str">
        <f t="shared" si="39"/>
        <v>2701</v>
      </c>
      <c r="Q4888" s="117"/>
      <c r="R4888" s="1348">
        <v>270101103</v>
      </c>
      <c r="S4888" s="321"/>
      <c r="T4888" s="321"/>
    </row>
    <row r="4889" spans="1:20" ht="34.5" hidden="1" customHeight="1">
      <c r="A4889" s="1348">
        <v>270101103</v>
      </c>
      <c r="B4889" s="1339" t="str">
        <f t="shared" si="38"/>
        <v>2701</v>
      </c>
      <c r="C4889" s="1349" t="s">
        <v>2555</v>
      </c>
      <c r="D4889" s="1350">
        <v>1</v>
      </c>
      <c r="E4889" s="293" t="s">
        <v>14630</v>
      </c>
      <c r="F4889" s="1352" t="s">
        <v>14631</v>
      </c>
      <c r="G4889" s="1356">
        <v>40153</v>
      </c>
      <c r="H4889" s="1348" t="s">
        <v>2252</v>
      </c>
      <c r="I4889" s="1348">
        <v>1357</v>
      </c>
      <c r="J4889" s="1351">
        <v>39338</v>
      </c>
      <c r="K4889" s="1352" t="s">
        <v>2253</v>
      </c>
      <c r="L4889" s="1352"/>
      <c r="M4889" s="1345" t="s">
        <v>14017</v>
      </c>
      <c r="N4889" s="1346" t="s">
        <v>14632</v>
      </c>
      <c r="O4889" s="1347"/>
      <c r="P4889" s="117" t="str">
        <f t="shared" si="39"/>
        <v>2701</v>
      </c>
      <c r="Q4889" s="117"/>
      <c r="R4889" s="1348">
        <v>270101103</v>
      </c>
      <c r="S4889" s="321"/>
      <c r="T4889" s="321"/>
    </row>
    <row r="4890" spans="1:20" ht="34.5" hidden="1" customHeight="1">
      <c r="A4890" s="1348">
        <v>270101105</v>
      </c>
      <c r="B4890" s="1339" t="str">
        <f t="shared" si="38"/>
        <v>2701</v>
      </c>
      <c r="C4890" s="1349" t="s">
        <v>2555</v>
      </c>
      <c r="D4890" s="1350">
        <v>1</v>
      </c>
      <c r="E4890" s="293" t="s">
        <v>14633</v>
      </c>
      <c r="F4890" s="1352" t="s">
        <v>14634</v>
      </c>
      <c r="G4890" s="1356">
        <v>40153</v>
      </c>
      <c r="H4890" s="1348" t="s">
        <v>2252</v>
      </c>
      <c r="I4890" s="1348">
        <v>1357</v>
      </c>
      <c r="J4890" s="1351">
        <v>39338</v>
      </c>
      <c r="K4890" s="1352" t="s">
        <v>2253</v>
      </c>
      <c r="L4890" s="1352" t="s">
        <v>14586</v>
      </c>
      <c r="M4890" s="1345" t="s">
        <v>14021</v>
      </c>
      <c r="N4890" s="1346" t="s">
        <v>14632</v>
      </c>
      <c r="O4890" s="1347"/>
      <c r="P4890" s="117" t="str">
        <f t="shared" si="39"/>
        <v>2701</v>
      </c>
      <c r="Q4890" s="117"/>
      <c r="R4890" s="1348">
        <v>270101105</v>
      </c>
      <c r="S4890" s="321"/>
      <c r="T4890" s="321"/>
    </row>
    <row r="4891" spans="1:20" ht="34.5" hidden="1" customHeight="1">
      <c r="A4891" s="1348">
        <v>270101105</v>
      </c>
      <c r="B4891" s="1339" t="str">
        <f t="shared" si="38"/>
        <v>2701</v>
      </c>
      <c r="C4891" s="1349" t="s">
        <v>2555</v>
      </c>
      <c r="D4891" s="1350">
        <v>2</v>
      </c>
      <c r="E4891" s="293" t="s">
        <v>14635</v>
      </c>
      <c r="F4891" s="1352" t="s">
        <v>14636</v>
      </c>
      <c r="G4891" s="1351">
        <v>43066</v>
      </c>
      <c r="H4891" s="1348" t="s">
        <v>2252</v>
      </c>
      <c r="I4891" s="1348">
        <v>1482</v>
      </c>
      <c r="J4891" s="1356">
        <v>41470</v>
      </c>
      <c r="K4891" s="1352" t="s">
        <v>2253</v>
      </c>
      <c r="L4891" s="1353"/>
      <c r="M4891" s="1345" t="s">
        <v>14637</v>
      </c>
      <c r="N4891" s="1346" t="s">
        <v>14638</v>
      </c>
      <c r="O4891" s="1347"/>
      <c r="P4891" s="117" t="str">
        <f t="shared" si="39"/>
        <v>2701</v>
      </c>
      <c r="Q4891" s="117"/>
      <c r="R4891" s="1348">
        <v>270101105</v>
      </c>
      <c r="S4891" s="321"/>
      <c r="T4891" s="321"/>
    </row>
    <row r="4892" spans="1:20" ht="34.5" hidden="1" customHeight="1">
      <c r="A4892" s="1348">
        <v>270101110</v>
      </c>
      <c r="B4892" s="1339" t="str">
        <f t="shared" si="38"/>
        <v>2701</v>
      </c>
      <c r="C4892" s="1349" t="s">
        <v>2555</v>
      </c>
      <c r="D4892" s="1350">
        <v>1</v>
      </c>
      <c r="E4892" s="293" t="s">
        <v>14639</v>
      </c>
      <c r="F4892" s="1352" t="s">
        <v>14640</v>
      </c>
      <c r="G4892" s="1351">
        <v>40153</v>
      </c>
      <c r="H4892" s="1348" t="s">
        <v>2252</v>
      </c>
      <c r="I4892" s="1348">
        <v>1357</v>
      </c>
      <c r="J4892" s="1356">
        <v>39338</v>
      </c>
      <c r="K4892" s="1352" t="s">
        <v>2253</v>
      </c>
      <c r="L4892" s="1353"/>
      <c r="M4892" s="1345" t="s">
        <v>14641</v>
      </c>
      <c r="N4892" s="1346" t="s">
        <v>14638</v>
      </c>
      <c r="O4892" s="1347"/>
      <c r="P4892" s="117" t="str">
        <f t="shared" si="39"/>
        <v>2701</v>
      </c>
      <c r="Q4892" s="117"/>
      <c r="R4892" s="1348">
        <v>270101110</v>
      </c>
      <c r="S4892" s="321"/>
      <c r="T4892" s="321"/>
    </row>
    <row r="4893" spans="1:20" ht="34.5" hidden="1" customHeight="1">
      <c r="A4893" s="1348">
        <v>270101111</v>
      </c>
      <c r="B4893" s="1339" t="str">
        <f t="shared" si="38"/>
        <v>2701</v>
      </c>
      <c r="C4893" s="1349" t="s">
        <v>2555</v>
      </c>
      <c r="D4893" s="1350">
        <v>1</v>
      </c>
      <c r="E4893" s="293" t="s">
        <v>14642</v>
      </c>
      <c r="F4893" s="1352" t="s">
        <v>14643</v>
      </c>
      <c r="G4893" s="1351">
        <v>40153</v>
      </c>
      <c r="H4893" s="1348" t="s">
        <v>2252</v>
      </c>
      <c r="I4893" s="1348">
        <v>1357</v>
      </c>
      <c r="J4893" s="1356">
        <v>39338</v>
      </c>
      <c r="K4893" s="1352" t="s">
        <v>2253</v>
      </c>
      <c r="L4893" s="1352" t="s">
        <v>14644</v>
      </c>
      <c r="M4893" s="1345" t="s">
        <v>14645</v>
      </c>
      <c r="N4893" s="1346" t="s">
        <v>14646</v>
      </c>
      <c r="O4893" s="1347"/>
      <c r="P4893" s="117" t="str">
        <f t="shared" si="39"/>
        <v>2701</v>
      </c>
      <c r="Q4893" s="117"/>
      <c r="R4893" s="1348">
        <v>270101111</v>
      </c>
      <c r="S4893" s="321"/>
      <c r="T4893" s="321"/>
    </row>
    <row r="4894" spans="1:20" ht="34.5" hidden="1" customHeight="1">
      <c r="A4894" s="1348">
        <v>270101112</v>
      </c>
      <c r="B4894" s="1339" t="str">
        <f t="shared" si="38"/>
        <v>2701</v>
      </c>
      <c r="C4894" s="1349" t="s">
        <v>2555</v>
      </c>
      <c r="D4894" s="1350">
        <v>2</v>
      </c>
      <c r="E4894" s="293" t="s">
        <v>14647</v>
      </c>
      <c r="F4894" s="1352" t="s">
        <v>14643</v>
      </c>
      <c r="G4894" s="1356">
        <v>41679</v>
      </c>
      <c r="H4894" s="1348" t="s">
        <v>2252</v>
      </c>
      <c r="I4894" s="1348"/>
      <c r="J4894" s="1367"/>
      <c r="K4894" s="1352" t="s">
        <v>2253</v>
      </c>
      <c r="L4894" s="1352"/>
      <c r="M4894" s="1345" t="s">
        <v>14610</v>
      </c>
      <c r="N4894" s="1346" t="s">
        <v>14611</v>
      </c>
      <c r="O4894" s="1347"/>
      <c r="P4894" s="117" t="str">
        <f t="shared" si="39"/>
        <v>2701</v>
      </c>
      <c r="Q4894" s="117"/>
      <c r="R4894" s="1348">
        <v>270101112</v>
      </c>
      <c r="S4894" s="321"/>
      <c r="T4894" s="321"/>
    </row>
    <row r="4895" spans="1:20" ht="34.5" hidden="1" customHeight="1">
      <c r="A4895" s="1348">
        <v>270101113</v>
      </c>
      <c r="B4895" s="1339" t="str">
        <f t="shared" si="38"/>
        <v>2701</v>
      </c>
      <c r="C4895" s="1349" t="s">
        <v>2555</v>
      </c>
      <c r="D4895" s="1350">
        <v>3</v>
      </c>
      <c r="E4895" s="293" t="s">
        <v>14648</v>
      </c>
      <c r="F4895" s="1352" t="s">
        <v>14649</v>
      </c>
      <c r="G4895" s="1351">
        <v>42057</v>
      </c>
      <c r="H4895" s="1348" t="s">
        <v>2252</v>
      </c>
      <c r="I4895" s="1348">
        <v>1416</v>
      </c>
      <c r="J4895" s="1356">
        <v>40325</v>
      </c>
      <c r="K4895" s="1352" t="s">
        <v>2253</v>
      </c>
      <c r="L4895" s="1353"/>
      <c r="M4895" s="1345" t="s">
        <v>14650</v>
      </c>
      <c r="N4895" s="1346" t="s">
        <v>14651</v>
      </c>
      <c r="O4895" s="1347"/>
      <c r="P4895" s="117" t="str">
        <f t="shared" si="39"/>
        <v>2701</v>
      </c>
      <c r="Q4895" s="117"/>
      <c r="R4895" s="1348">
        <v>270101113</v>
      </c>
      <c r="S4895" s="321"/>
      <c r="T4895" s="321"/>
    </row>
    <row r="4896" spans="1:20" ht="34.5" hidden="1" customHeight="1">
      <c r="A4896" s="1348">
        <v>270101114</v>
      </c>
      <c r="B4896" s="1339" t="str">
        <f t="shared" si="38"/>
        <v>2701</v>
      </c>
      <c r="C4896" s="1349" t="s">
        <v>2555</v>
      </c>
      <c r="D4896" s="1350">
        <v>4</v>
      </c>
      <c r="E4896" s="293" t="s">
        <v>14652</v>
      </c>
      <c r="F4896" s="1352" t="s">
        <v>14653</v>
      </c>
      <c r="G4896" s="1356">
        <v>42899</v>
      </c>
      <c r="H4896" s="1348" t="s">
        <v>2252</v>
      </c>
      <c r="I4896" s="1348">
        <v>1461</v>
      </c>
      <c r="J4896" s="1356">
        <v>41123</v>
      </c>
      <c r="K4896" s="1352" t="s">
        <v>2253</v>
      </c>
      <c r="L4896" s="1352"/>
      <c r="M4896" s="1345" t="s">
        <v>14654</v>
      </c>
      <c r="N4896" s="1346" t="s">
        <v>14651</v>
      </c>
      <c r="O4896" s="1347"/>
      <c r="P4896" s="117" t="str">
        <f t="shared" si="39"/>
        <v>2701</v>
      </c>
      <c r="Q4896" s="117"/>
      <c r="R4896" s="1348">
        <v>270101114</v>
      </c>
      <c r="S4896" s="321"/>
      <c r="T4896" s="321"/>
    </row>
    <row r="4897" spans="1:20" ht="34.5" hidden="1" customHeight="1">
      <c r="A4897" s="1348">
        <v>270101114</v>
      </c>
      <c r="B4897" s="1339" t="str">
        <f t="shared" si="38"/>
        <v>2701</v>
      </c>
      <c r="C4897" s="1349" t="s">
        <v>2555</v>
      </c>
      <c r="D4897" s="1350">
        <v>1</v>
      </c>
      <c r="E4897" s="293" t="s">
        <v>14655</v>
      </c>
      <c r="F4897" s="1352" t="s">
        <v>14656</v>
      </c>
      <c r="G4897" s="1356">
        <v>40153</v>
      </c>
      <c r="H4897" s="1348" t="s">
        <v>2252</v>
      </c>
      <c r="I4897" s="1348">
        <v>1357</v>
      </c>
      <c r="J4897" s="1356">
        <v>39338</v>
      </c>
      <c r="K4897" s="1352" t="s">
        <v>2253</v>
      </c>
      <c r="L4897" s="1352" t="s">
        <v>14644</v>
      </c>
      <c r="M4897" s="1345" t="s">
        <v>14041</v>
      </c>
      <c r="N4897" s="1346" t="s">
        <v>14657</v>
      </c>
      <c r="O4897" s="1347"/>
      <c r="P4897" s="117" t="str">
        <f t="shared" si="39"/>
        <v>2701</v>
      </c>
      <c r="Q4897" s="117"/>
      <c r="R4897" s="1348">
        <v>270101114</v>
      </c>
      <c r="S4897" s="321"/>
      <c r="T4897" s="321"/>
    </row>
    <row r="4898" spans="1:20" ht="34.5" hidden="1" customHeight="1">
      <c r="A4898" s="1348">
        <v>270101115</v>
      </c>
      <c r="B4898" s="1339" t="str">
        <f t="shared" si="38"/>
        <v>2701</v>
      </c>
      <c r="C4898" s="1349" t="s">
        <v>2555</v>
      </c>
      <c r="D4898" s="1350">
        <v>2</v>
      </c>
      <c r="E4898" s="293" t="s">
        <v>14658</v>
      </c>
      <c r="F4898" s="1352" t="s">
        <v>14659</v>
      </c>
      <c r="G4898" s="1356">
        <v>42899</v>
      </c>
      <c r="H4898" s="1348" t="s">
        <v>2252</v>
      </c>
      <c r="I4898" s="1348">
        <v>1461</v>
      </c>
      <c r="J4898" s="1356">
        <v>41123</v>
      </c>
      <c r="K4898" s="1352" t="s">
        <v>2253</v>
      </c>
      <c r="L4898" s="1352"/>
      <c r="M4898" s="1345" t="s">
        <v>14044</v>
      </c>
      <c r="N4898" s="1346" t="s">
        <v>14657</v>
      </c>
      <c r="O4898" s="1347"/>
      <c r="P4898" s="117" t="str">
        <f t="shared" si="39"/>
        <v>2701</v>
      </c>
      <c r="Q4898" s="117"/>
      <c r="R4898" s="1348">
        <v>270101115</v>
      </c>
      <c r="S4898" s="321"/>
      <c r="T4898" s="321"/>
    </row>
    <row r="4899" spans="1:20" ht="34.5" hidden="1" customHeight="1">
      <c r="A4899" s="1348">
        <v>270101117</v>
      </c>
      <c r="B4899" s="1339" t="str">
        <f t="shared" si="38"/>
        <v>2701</v>
      </c>
      <c r="C4899" s="1349" t="s">
        <v>2555</v>
      </c>
      <c r="D4899" s="1350">
        <v>1</v>
      </c>
      <c r="E4899" s="293" t="s">
        <v>14660</v>
      </c>
      <c r="F4899" s="1352" t="s">
        <v>14661</v>
      </c>
      <c r="G4899" s="1356">
        <v>40153</v>
      </c>
      <c r="H4899" s="1348" t="s">
        <v>2252</v>
      </c>
      <c r="I4899" s="1348">
        <v>1357</v>
      </c>
      <c r="J4899" s="1351">
        <v>39338</v>
      </c>
      <c r="K4899" s="1352" t="s">
        <v>2253</v>
      </c>
      <c r="L4899" s="1352" t="s">
        <v>14586</v>
      </c>
      <c r="M4899" s="1345" t="s">
        <v>14662</v>
      </c>
      <c r="N4899" s="1346" t="s">
        <v>14663</v>
      </c>
      <c r="O4899" s="1347"/>
      <c r="P4899" s="117" t="str">
        <f t="shared" si="39"/>
        <v>2701</v>
      </c>
      <c r="Q4899" s="117"/>
      <c r="R4899" s="1348">
        <v>270101117</v>
      </c>
      <c r="S4899" s="321"/>
      <c r="T4899" s="321"/>
    </row>
    <row r="4900" spans="1:20" ht="34.5" hidden="1" customHeight="1">
      <c r="A4900" s="1348">
        <v>270101119</v>
      </c>
      <c r="B4900" s="1339" t="str">
        <f t="shared" si="38"/>
        <v>2701</v>
      </c>
      <c r="C4900" s="1349" t="s">
        <v>2555</v>
      </c>
      <c r="D4900" s="1350">
        <v>2</v>
      </c>
      <c r="E4900" s="293" t="s">
        <v>14664</v>
      </c>
      <c r="F4900" s="1352" t="s">
        <v>14665</v>
      </c>
      <c r="G4900" s="1356">
        <v>42336</v>
      </c>
      <c r="H4900" s="1348" t="s">
        <v>2252</v>
      </c>
      <c r="I4900" s="1348">
        <v>1461</v>
      </c>
      <c r="J4900" s="1351">
        <v>41123</v>
      </c>
      <c r="K4900" s="1352" t="s">
        <v>2253</v>
      </c>
      <c r="L4900" s="1352"/>
      <c r="M4900" s="1345" t="s">
        <v>14666</v>
      </c>
      <c r="N4900" s="1346" t="s">
        <v>14663</v>
      </c>
      <c r="O4900" s="1347"/>
      <c r="P4900" s="117" t="str">
        <f t="shared" si="39"/>
        <v>2701</v>
      </c>
      <c r="Q4900" s="117"/>
      <c r="R4900" s="1348">
        <v>270101119</v>
      </c>
      <c r="S4900" s="321"/>
      <c r="T4900" s="321"/>
    </row>
    <row r="4901" spans="1:20" ht="34.5" hidden="1" customHeight="1">
      <c r="A4901" s="1348">
        <v>270101120</v>
      </c>
      <c r="B4901" s="1339" t="str">
        <f t="shared" si="38"/>
        <v>2701</v>
      </c>
      <c r="C4901" s="1349" t="s">
        <v>2555</v>
      </c>
      <c r="D4901" s="1350">
        <v>1</v>
      </c>
      <c r="E4901" s="293" t="s">
        <v>14667</v>
      </c>
      <c r="F4901" s="1352" t="s">
        <v>14668</v>
      </c>
      <c r="G4901" s="1356">
        <v>40153</v>
      </c>
      <c r="H4901" s="1348" t="s">
        <v>2252</v>
      </c>
      <c r="I4901" s="1348">
        <v>1357</v>
      </c>
      <c r="J4901" s="1351">
        <v>39338</v>
      </c>
      <c r="K4901" s="1352" t="s">
        <v>2253</v>
      </c>
      <c r="L4901" s="1352" t="s">
        <v>14669</v>
      </c>
      <c r="M4901" s="1345" t="s">
        <v>14670</v>
      </c>
      <c r="N4901" s="1346" t="s">
        <v>14663</v>
      </c>
      <c r="O4901" s="1347"/>
      <c r="P4901" s="117" t="str">
        <f t="shared" si="39"/>
        <v>2701</v>
      </c>
      <c r="Q4901" s="117"/>
      <c r="R4901" s="1348">
        <v>270101120</v>
      </c>
      <c r="S4901" s="321"/>
      <c r="T4901" s="321"/>
    </row>
    <row r="4902" spans="1:20" ht="34.5" hidden="1" customHeight="1">
      <c r="A4902" s="1348">
        <v>270101121</v>
      </c>
      <c r="B4902" s="1339" t="str">
        <f t="shared" si="38"/>
        <v>2701</v>
      </c>
      <c r="C4902" s="1349" t="s">
        <v>2555</v>
      </c>
      <c r="D4902" s="1350">
        <v>2</v>
      </c>
      <c r="E4902" s="293" t="s">
        <v>14671</v>
      </c>
      <c r="F4902" s="1352" t="s">
        <v>14668</v>
      </c>
      <c r="G4902" s="1356">
        <v>41679</v>
      </c>
      <c r="H4902" s="1348" t="s">
        <v>2252</v>
      </c>
      <c r="I4902" s="1348"/>
      <c r="J4902" s="1367"/>
      <c r="K4902" s="1352" t="s">
        <v>2253</v>
      </c>
      <c r="L4902" s="1352"/>
      <c r="M4902" s="1345" t="s">
        <v>14672</v>
      </c>
      <c r="N4902" s="1346" t="s">
        <v>14673</v>
      </c>
      <c r="O4902" s="1347"/>
      <c r="P4902" s="117" t="str">
        <f t="shared" si="39"/>
        <v>2701</v>
      </c>
      <c r="Q4902" s="117"/>
      <c r="R4902" s="1348">
        <v>270101121</v>
      </c>
      <c r="S4902" s="321"/>
      <c r="T4902" s="321"/>
    </row>
    <row r="4903" spans="1:20" ht="34.5" hidden="1" customHeight="1">
      <c r="A4903" s="1348">
        <v>270101124</v>
      </c>
      <c r="B4903" s="1339" t="str">
        <f t="shared" si="38"/>
        <v>2701</v>
      </c>
      <c r="C4903" s="1349" t="s">
        <v>2555</v>
      </c>
      <c r="D4903" s="1350">
        <v>3</v>
      </c>
      <c r="E4903" s="293" t="s">
        <v>14674</v>
      </c>
      <c r="F4903" s="1352" t="s">
        <v>14675</v>
      </c>
      <c r="G4903" s="1356">
        <v>42551</v>
      </c>
      <c r="H4903" s="1348" t="s">
        <v>2252</v>
      </c>
      <c r="I4903" s="1348">
        <v>1416</v>
      </c>
      <c r="J4903" s="1356">
        <v>40325</v>
      </c>
      <c r="K4903" s="1352" t="s">
        <v>2253</v>
      </c>
      <c r="L4903" s="1352" t="s">
        <v>14676</v>
      </c>
      <c r="M4903" s="1345" t="s">
        <v>14677</v>
      </c>
      <c r="N4903" s="1346" t="s">
        <v>14673</v>
      </c>
      <c r="O4903" s="1347"/>
      <c r="P4903" s="117" t="str">
        <f t="shared" si="39"/>
        <v>2701</v>
      </c>
      <c r="Q4903" s="117"/>
      <c r="R4903" s="1348">
        <v>270101124</v>
      </c>
      <c r="S4903" s="321"/>
      <c r="T4903" s="321"/>
    </row>
    <row r="4904" spans="1:20" ht="34.5" hidden="1" customHeight="1">
      <c r="A4904" s="1348">
        <v>270101125</v>
      </c>
      <c r="B4904" s="1339" t="str">
        <f t="shared" si="38"/>
        <v>2701</v>
      </c>
      <c r="C4904" s="1349" t="s">
        <v>2555</v>
      </c>
      <c r="D4904" s="1350">
        <v>4</v>
      </c>
      <c r="E4904" s="293" t="s">
        <v>14678</v>
      </c>
      <c r="F4904" s="1352" t="s">
        <v>14679</v>
      </c>
      <c r="G4904" s="1351">
        <v>44657</v>
      </c>
      <c r="H4904" s="1348" t="s">
        <v>2252</v>
      </c>
      <c r="I4904" s="1348">
        <v>1519</v>
      </c>
      <c r="J4904" s="1351">
        <v>42178</v>
      </c>
      <c r="K4904" s="1352" t="s">
        <v>2354</v>
      </c>
      <c r="L4904" s="1353"/>
      <c r="M4904" s="1345" t="s">
        <v>14680</v>
      </c>
      <c r="N4904" s="1346" t="s">
        <v>14673</v>
      </c>
      <c r="O4904" s="1347" t="s">
        <v>14681</v>
      </c>
      <c r="P4904" s="117" t="str">
        <f t="shared" si="39"/>
        <v>2701</v>
      </c>
      <c r="Q4904" s="117"/>
      <c r="R4904" s="1348">
        <v>270101125</v>
      </c>
      <c r="S4904" s="321"/>
      <c r="T4904" s="321"/>
    </row>
    <row r="4905" spans="1:20" ht="34.5" hidden="1" customHeight="1">
      <c r="A4905" s="1348">
        <v>270101126</v>
      </c>
      <c r="B4905" s="1339" t="str">
        <f t="shared" si="38"/>
        <v>2701</v>
      </c>
      <c r="C4905" s="1349" t="s">
        <v>2555</v>
      </c>
      <c r="D4905" s="1350">
        <v>1</v>
      </c>
      <c r="E4905" s="293" t="s">
        <v>14682</v>
      </c>
      <c r="F4905" s="1352" t="s">
        <v>14683</v>
      </c>
      <c r="G4905" s="1356">
        <v>40881</v>
      </c>
      <c r="H4905" s="1348" t="s">
        <v>2252</v>
      </c>
      <c r="I4905" s="1348">
        <v>1357</v>
      </c>
      <c r="J4905" s="1356">
        <v>39338</v>
      </c>
      <c r="K4905" s="1352" t="s">
        <v>2253</v>
      </c>
      <c r="L4905" s="1352" t="s">
        <v>2276</v>
      </c>
      <c r="M4905" s="1345" t="s">
        <v>14684</v>
      </c>
      <c r="N4905" s="1346" t="s">
        <v>14685</v>
      </c>
      <c r="O4905" s="1347"/>
      <c r="P4905" s="117" t="str">
        <f t="shared" si="39"/>
        <v>2701</v>
      </c>
      <c r="Q4905" s="117"/>
      <c r="R4905" s="1348">
        <v>270101126</v>
      </c>
      <c r="S4905" s="321"/>
      <c r="T4905" s="321"/>
    </row>
    <row r="4906" spans="1:20" ht="34.5" hidden="1" customHeight="1">
      <c r="A4906" s="1348">
        <v>270101127</v>
      </c>
      <c r="B4906" s="1339" t="str">
        <f t="shared" si="38"/>
        <v>2701</v>
      </c>
      <c r="C4906" s="1349" t="s">
        <v>2555</v>
      </c>
      <c r="D4906" s="1350">
        <v>2</v>
      </c>
      <c r="E4906" s="293" t="s">
        <v>14686</v>
      </c>
      <c r="F4906" s="1352" t="s">
        <v>14687</v>
      </c>
      <c r="G4906" s="1351">
        <v>43132</v>
      </c>
      <c r="H4906" s="1348" t="s">
        <v>2252</v>
      </c>
      <c r="I4906" s="1348">
        <v>1508</v>
      </c>
      <c r="J4906" s="1351">
        <v>41956</v>
      </c>
      <c r="K4906" s="1352" t="s">
        <v>2354</v>
      </c>
      <c r="L4906" s="1353"/>
      <c r="M4906" s="1345" t="s">
        <v>14688</v>
      </c>
      <c r="N4906" s="1346" t="s">
        <v>14673</v>
      </c>
      <c r="O4906" s="1347"/>
      <c r="P4906" s="117" t="str">
        <f t="shared" si="39"/>
        <v>2701</v>
      </c>
      <c r="Q4906" s="117"/>
      <c r="R4906" s="1348">
        <v>270101127</v>
      </c>
      <c r="S4906" s="321"/>
      <c r="T4906" s="321"/>
    </row>
    <row r="4907" spans="1:20" ht="34.5" hidden="1" customHeight="1">
      <c r="A4907" s="1348">
        <v>270101128</v>
      </c>
      <c r="B4907" s="1339" t="str">
        <f t="shared" si="38"/>
        <v>2701</v>
      </c>
      <c r="C4907" s="1349" t="s">
        <v>2555</v>
      </c>
      <c r="D4907" s="1350">
        <v>1</v>
      </c>
      <c r="E4907" s="293" t="s">
        <v>14689</v>
      </c>
      <c r="F4907" s="1352" t="s">
        <v>14690</v>
      </c>
      <c r="G4907" s="1356">
        <v>40881</v>
      </c>
      <c r="H4907" s="1348" t="s">
        <v>2252</v>
      </c>
      <c r="I4907" s="1348">
        <v>1357</v>
      </c>
      <c r="J4907" s="1356">
        <v>39338</v>
      </c>
      <c r="K4907" s="1352" t="s">
        <v>2253</v>
      </c>
      <c r="L4907" s="1352" t="s">
        <v>14586</v>
      </c>
      <c r="M4907" s="1345" t="s">
        <v>14071</v>
      </c>
      <c r="N4907" s="1346" t="s">
        <v>14691</v>
      </c>
      <c r="O4907" s="1347"/>
      <c r="P4907" s="117" t="str">
        <f t="shared" si="39"/>
        <v>2701</v>
      </c>
      <c r="Q4907" s="117"/>
      <c r="R4907" s="1348">
        <v>270101128</v>
      </c>
      <c r="S4907" s="321"/>
      <c r="T4907" s="321"/>
    </row>
    <row r="4908" spans="1:20" ht="34.5" hidden="1" customHeight="1">
      <c r="A4908" s="1348">
        <v>270101130</v>
      </c>
      <c r="B4908" s="1339" t="str">
        <f t="shared" si="38"/>
        <v>2701</v>
      </c>
      <c r="C4908" s="1349" t="s">
        <v>2555</v>
      </c>
      <c r="D4908" s="1350">
        <v>2</v>
      </c>
      <c r="E4908" s="293" t="s">
        <v>14692</v>
      </c>
      <c r="F4908" s="1352" t="s">
        <v>14693</v>
      </c>
      <c r="G4908" s="1351">
        <v>43066</v>
      </c>
      <c r="H4908" s="1348" t="s">
        <v>2252</v>
      </c>
      <c r="I4908" s="1348">
        <v>1482</v>
      </c>
      <c r="J4908" s="1351">
        <v>41470</v>
      </c>
      <c r="K4908" s="1352" t="s">
        <v>2253</v>
      </c>
      <c r="L4908" s="1352"/>
      <c r="M4908" s="1345" t="s">
        <v>14074</v>
      </c>
      <c r="N4908" s="1346" t="s">
        <v>14694</v>
      </c>
      <c r="O4908" s="1347"/>
      <c r="P4908" s="117" t="str">
        <f t="shared" si="39"/>
        <v>2701</v>
      </c>
      <c r="Q4908" s="117"/>
      <c r="R4908" s="1348">
        <v>270101130</v>
      </c>
      <c r="S4908" s="321"/>
      <c r="T4908" s="321"/>
    </row>
    <row r="4909" spans="1:20" ht="34.5" hidden="1" customHeight="1">
      <c r="A4909" s="1348">
        <v>270101133</v>
      </c>
      <c r="B4909" s="1339" t="str">
        <f t="shared" si="38"/>
        <v>2701</v>
      </c>
      <c r="C4909" s="1349" t="s">
        <v>2555</v>
      </c>
      <c r="D4909" s="1350">
        <v>1</v>
      </c>
      <c r="E4909" s="293" t="s">
        <v>14695</v>
      </c>
      <c r="F4909" s="1352" t="s">
        <v>14696</v>
      </c>
      <c r="G4909" s="1356">
        <v>40881</v>
      </c>
      <c r="H4909" s="1348" t="s">
        <v>2252</v>
      </c>
      <c r="I4909" s="1348">
        <v>1357</v>
      </c>
      <c r="J4909" s="1356">
        <v>39338</v>
      </c>
      <c r="K4909" s="1352" t="s">
        <v>2253</v>
      </c>
      <c r="L4909" s="1352"/>
      <c r="M4909" s="1345" t="s">
        <v>14697</v>
      </c>
      <c r="N4909" s="1346" t="s">
        <v>14651</v>
      </c>
      <c r="O4909" s="1347"/>
      <c r="P4909" s="117" t="str">
        <f t="shared" si="39"/>
        <v>2701</v>
      </c>
      <c r="Q4909" s="117"/>
      <c r="R4909" s="1348">
        <v>270101133</v>
      </c>
      <c r="S4909" s="321"/>
      <c r="T4909" s="321"/>
    </row>
    <row r="4910" spans="1:20" ht="34.5" hidden="1" customHeight="1">
      <c r="A4910" s="1348">
        <v>270101134</v>
      </c>
      <c r="B4910" s="1339" t="str">
        <f t="shared" si="38"/>
        <v>2701</v>
      </c>
      <c r="C4910" s="1349" t="s">
        <v>2555</v>
      </c>
      <c r="D4910" s="1350">
        <v>1</v>
      </c>
      <c r="E4910" s="293" t="s">
        <v>14698</v>
      </c>
      <c r="F4910" s="1352" t="s">
        <v>14699</v>
      </c>
      <c r="G4910" s="1356">
        <v>40881</v>
      </c>
      <c r="H4910" s="1348" t="s">
        <v>2252</v>
      </c>
      <c r="I4910" s="1348">
        <v>1357</v>
      </c>
      <c r="J4910" s="1351">
        <v>39338</v>
      </c>
      <c r="K4910" s="1352" t="s">
        <v>2253</v>
      </c>
      <c r="L4910" s="1352"/>
      <c r="M4910" s="1345" t="s">
        <v>14700</v>
      </c>
      <c r="N4910" s="1346" t="s">
        <v>14701</v>
      </c>
      <c r="O4910" s="1347"/>
      <c r="P4910" s="117" t="str">
        <f t="shared" si="39"/>
        <v>2701</v>
      </c>
      <c r="Q4910" s="117"/>
      <c r="R4910" s="1348">
        <v>270101134</v>
      </c>
      <c r="S4910" s="321"/>
      <c r="T4910" s="321"/>
    </row>
    <row r="4911" spans="1:20" ht="34.5" hidden="1" customHeight="1">
      <c r="A4911" s="1348">
        <v>270101137</v>
      </c>
      <c r="B4911" s="1339" t="str">
        <f t="shared" si="38"/>
        <v>2701</v>
      </c>
      <c r="C4911" s="1349" t="s">
        <v>2555</v>
      </c>
      <c r="D4911" s="1350">
        <v>1</v>
      </c>
      <c r="E4911" s="293" t="s">
        <v>14702</v>
      </c>
      <c r="F4911" s="1352" t="s">
        <v>14703</v>
      </c>
      <c r="G4911" s="1356">
        <v>40881</v>
      </c>
      <c r="H4911" s="1348" t="s">
        <v>2252</v>
      </c>
      <c r="I4911" s="1348">
        <v>1357</v>
      </c>
      <c r="J4911" s="1356">
        <v>39338</v>
      </c>
      <c r="K4911" s="1352" t="s">
        <v>2253</v>
      </c>
      <c r="L4911" s="1352"/>
      <c r="M4911" s="1345" t="s">
        <v>14704</v>
      </c>
      <c r="N4911" s="1346" t="s">
        <v>14701</v>
      </c>
      <c r="O4911" s="1347"/>
      <c r="P4911" s="117" t="str">
        <f t="shared" si="39"/>
        <v>2701</v>
      </c>
      <c r="Q4911" s="117"/>
      <c r="R4911" s="1348">
        <v>270101137</v>
      </c>
      <c r="S4911" s="321"/>
      <c r="T4911" s="321"/>
    </row>
    <row r="4912" spans="1:20" ht="34.5" hidden="1" customHeight="1">
      <c r="A4912" s="1348">
        <v>270101138</v>
      </c>
      <c r="B4912" s="1339" t="str">
        <f t="shared" si="38"/>
        <v>2701</v>
      </c>
      <c r="C4912" s="1349" t="s">
        <v>2555</v>
      </c>
      <c r="D4912" s="1350">
        <v>1</v>
      </c>
      <c r="E4912" s="293" t="s">
        <v>14705</v>
      </c>
      <c r="F4912" s="1352" t="s">
        <v>14706</v>
      </c>
      <c r="G4912" s="1356">
        <v>40881</v>
      </c>
      <c r="H4912" s="1348" t="s">
        <v>2252</v>
      </c>
      <c r="I4912" s="1348">
        <v>1357</v>
      </c>
      <c r="J4912" s="1351">
        <v>39338</v>
      </c>
      <c r="K4912" s="1352" t="s">
        <v>2253</v>
      </c>
      <c r="L4912" s="1352"/>
      <c r="M4912" s="1345" t="s">
        <v>14707</v>
      </c>
      <c r="N4912" s="1346" t="s">
        <v>14701</v>
      </c>
      <c r="O4912" s="1347"/>
      <c r="P4912" s="117" t="str">
        <f t="shared" si="39"/>
        <v>2701</v>
      </c>
      <c r="Q4912" s="117"/>
      <c r="R4912" s="1348">
        <v>270101138</v>
      </c>
      <c r="S4912" s="321"/>
      <c r="T4912" s="321"/>
    </row>
    <row r="4913" spans="1:20" ht="34.5" hidden="1" customHeight="1">
      <c r="A4913" s="1348">
        <v>270101141</v>
      </c>
      <c r="B4913" s="1339" t="str">
        <f t="shared" si="38"/>
        <v>2701</v>
      </c>
      <c r="C4913" s="1349" t="s">
        <v>2555</v>
      </c>
      <c r="D4913" s="1350">
        <v>2</v>
      </c>
      <c r="E4913" s="293" t="s">
        <v>14708</v>
      </c>
      <c r="F4913" s="1352" t="s">
        <v>14709</v>
      </c>
      <c r="G4913" s="1356">
        <v>45291</v>
      </c>
      <c r="H4913" s="1348" t="s">
        <v>2353</v>
      </c>
      <c r="I4913" s="1348">
        <v>1508</v>
      </c>
      <c r="J4913" s="1356">
        <v>41956</v>
      </c>
      <c r="K4913" s="1352" t="s">
        <v>2354</v>
      </c>
      <c r="L4913" s="1352"/>
      <c r="M4913" s="1345" t="s">
        <v>14710</v>
      </c>
      <c r="N4913" s="1346" t="s">
        <v>14711</v>
      </c>
      <c r="O4913" s="1347" t="s">
        <v>1830</v>
      </c>
      <c r="P4913" s="117" t="str">
        <f t="shared" si="39"/>
        <v>2701</v>
      </c>
      <c r="Q4913" s="117"/>
      <c r="R4913" s="1348">
        <v>270101141</v>
      </c>
      <c r="S4913" s="321"/>
      <c r="T4913" s="321"/>
    </row>
    <row r="4914" spans="1:20" ht="34.5" hidden="1" customHeight="1">
      <c r="A4914" s="1348">
        <v>270101142</v>
      </c>
      <c r="B4914" s="1339" t="str">
        <f t="shared" si="38"/>
        <v>2701</v>
      </c>
      <c r="C4914" s="1349" t="s">
        <v>2555</v>
      </c>
      <c r="D4914" s="1350">
        <v>1</v>
      </c>
      <c r="E4914" s="293" t="s">
        <v>14712</v>
      </c>
      <c r="F4914" s="1352" t="s">
        <v>14713</v>
      </c>
      <c r="G4914" s="1356">
        <v>40881</v>
      </c>
      <c r="H4914" s="1348" t="s">
        <v>2252</v>
      </c>
      <c r="I4914" s="1348">
        <v>1357</v>
      </c>
      <c r="J4914" s="1351">
        <v>39338</v>
      </c>
      <c r="K4914" s="1352" t="s">
        <v>2253</v>
      </c>
      <c r="L4914" s="1352"/>
      <c r="M4914" s="1345" t="s">
        <v>14095</v>
      </c>
      <c r="N4914" s="1346" t="s">
        <v>14714</v>
      </c>
      <c r="O4914" s="1347"/>
      <c r="P4914" s="117" t="str">
        <f t="shared" si="39"/>
        <v>2701</v>
      </c>
      <c r="Q4914" s="117"/>
      <c r="R4914" s="1348">
        <v>270101142</v>
      </c>
      <c r="S4914" s="321"/>
      <c r="T4914" s="321"/>
    </row>
    <row r="4915" spans="1:20" ht="34.5" hidden="1" customHeight="1">
      <c r="A4915" s="1348">
        <v>270101143</v>
      </c>
      <c r="B4915" s="1339" t="str">
        <f t="shared" si="38"/>
        <v>2701</v>
      </c>
      <c r="C4915" s="1349" t="s">
        <v>2555</v>
      </c>
      <c r="D4915" s="1350">
        <v>1</v>
      </c>
      <c r="E4915" s="293" t="s">
        <v>14715</v>
      </c>
      <c r="F4915" s="1352" t="s">
        <v>14716</v>
      </c>
      <c r="G4915" s="1351">
        <v>40881</v>
      </c>
      <c r="H4915" s="1348" t="s">
        <v>2252</v>
      </c>
      <c r="I4915" s="1348">
        <v>1357</v>
      </c>
      <c r="J4915" s="1356">
        <v>39338</v>
      </c>
      <c r="K4915" s="1352" t="s">
        <v>2253</v>
      </c>
      <c r="L4915" s="1352" t="s">
        <v>14586</v>
      </c>
      <c r="M4915" s="1345" t="s">
        <v>14717</v>
      </c>
      <c r="N4915" s="1346" t="s">
        <v>14718</v>
      </c>
      <c r="O4915" s="1347"/>
      <c r="P4915" s="117" t="str">
        <f t="shared" si="39"/>
        <v>2701</v>
      </c>
      <c r="Q4915" s="117"/>
      <c r="R4915" s="1348">
        <v>270101143</v>
      </c>
      <c r="S4915" s="321"/>
      <c r="T4915" s="321"/>
    </row>
    <row r="4916" spans="1:20" ht="34.5" hidden="1" customHeight="1">
      <c r="A4916" s="1348">
        <v>270101144</v>
      </c>
      <c r="B4916" s="1339" t="str">
        <f t="shared" si="38"/>
        <v>2701</v>
      </c>
      <c r="C4916" s="1349" t="s">
        <v>2555</v>
      </c>
      <c r="D4916" s="1350">
        <v>2</v>
      </c>
      <c r="E4916" s="293" t="s">
        <v>14719</v>
      </c>
      <c r="F4916" s="1352" t="s">
        <v>14716</v>
      </c>
      <c r="G4916" s="1351">
        <v>41679</v>
      </c>
      <c r="H4916" s="1348" t="s">
        <v>2252</v>
      </c>
      <c r="I4916" s="1348"/>
      <c r="J4916" s="1367"/>
      <c r="K4916" s="1352" t="s">
        <v>2253</v>
      </c>
      <c r="L4916" s="1352"/>
      <c r="M4916" s="1345" t="s">
        <v>14102</v>
      </c>
      <c r="N4916" s="1346" t="s">
        <v>14720</v>
      </c>
      <c r="O4916" s="1347"/>
      <c r="P4916" s="117" t="str">
        <f t="shared" si="39"/>
        <v>2701</v>
      </c>
      <c r="Q4916" s="117"/>
      <c r="R4916" s="1348">
        <v>270101144</v>
      </c>
      <c r="S4916" s="321"/>
      <c r="T4916" s="321"/>
    </row>
    <row r="4917" spans="1:20" ht="34.5" hidden="1" customHeight="1">
      <c r="A4917" s="1348">
        <v>270101145</v>
      </c>
      <c r="B4917" s="1339" t="str">
        <f t="shared" si="38"/>
        <v>2701</v>
      </c>
      <c r="C4917" s="1349" t="s">
        <v>2555</v>
      </c>
      <c r="D4917" s="1350">
        <v>3</v>
      </c>
      <c r="E4917" s="293" t="s">
        <v>14721</v>
      </c>
      <c r="F4917" s="1352" t="s">
        <v>14722</v>
      </c>
      <c r="G4917" s="1356">
        <v>42059</v>
      </c>
      <c r="H4917" s="1348" t="s">
        <v>2252</v>
      </c>
      <c r="I4917" s="1348">
        <v>1416</v>
      </c>
      <c r="J4917" s="1356">
        <v>40325</v>
      </c>
      <c r="K4917" s="1352" t="s">
        <v>2253</v>
      </c>
      <c r="L4917" s="1352"/>
      <c r="M4917" s="1345" t="s">
        <v>14105</v>
      </c>
      <c r="N4917" s="1346" t="s">
        <v>14720</v>
      </c>
      <c r="O4917" s="1347"/>
      <c r="P4917" s="117" t="str">
        <f t="shared" si="39"/>
        <v>2701</v>
      </c>
      <c r="Q4917" s="117"/>
      <c r="R4917" s="1348">
        <v>270101145</v>
      </c>
      <c r="S4917" s="321"/>
      <c r="T4917" s="321"/>
    </row>
    <row r="4918" spans="1:20" ht="34.5" hidden="1" customHeight="1">
      <c r="A4918" s="1348">
        <v>270101146</v>
      </c>
      <c r="B4918" s="1339" t="str">
        <f t="shared" si="38"/>
        <v>2701</v>
      </c>
      <c r="C4918" s="1349" t="s">
        <v>2555</v>
      </c>
      <c r="D4918" s="1350">
        <v>1</v>
      </c>
      <c r="E4918" s="293" t="s">
        <v>14723</v>
      </c>
      <c r="F4918" s="1352" t="s">
        <v>14724</v>
      </c>
      <c r="G4918" s="1351">
        <v>40881</v>
      </c>
      <c r="H4918" s="1348" t="s">
        <v>2252</v>
      </c>
      <c r="I4918" s="1348">
        <v>1357</v>
      </c>
      <c r="J4918" s="1356">
        <v>39338</v>
      </c>
      <c r="K4918" s="1352" t="s">
        <v>2253</v>
      </c>
      <c r="L4918" s="1352" t="s">
        <v>14586</v>
      </c>
      <c r="M4918" s="1345" t="s">
        <v>14108</v>
      </c>
      <c r="N4918" s="1346" t="s">
        <v>14725</v>
      </c>
      <c r="O4918" s="1347"/>
      <c r="P4918" s="117" t="str">
        <f t="shared" si="39"/>
        <v>2701</v>
      </c>
      <c r="Q4918" s="117"/>
      <c r="R4918" s="1348">
        <v>270101146</v>
      </c>
      <c r="S4918" s="321"/>
      <c r="T4918" s="321"/>
    </row>
    <row r="4919" spans="1:20" ht="34.5" hidden="1" customHeight="1">
      <c r="A4919" s="1348">
        <v>270101147</v>
      </c>
      <c r="B4919" s="1339" t="str">
        <f t="shared" si="38"/>
        <v>2701</v>
      </c>
      <c r="C4919" s="1349" t="s">
        <v>2555</v>
      </c>
      <c r="D4919" s="1350">
        <v>2</v>
      </c>
      <c r="E4919" s="293" t="s">
        <v>14726</v>
      </c>
      <c r="F4919" s="1352" t="s">
        <v>14727</v>
      </c>
      <c r="G4919" s="1351">
        <v>41679</v>
      </c>
      <c r="H4919" s="1348" t="s">
        <v>2252</v>
      </c>
      <c r="I4919" s="1348"/>
      <c r="J4919" s="1367"/>
      <c r="K4919" s="1352" t="s">
        <v>2253</v>
      </c>
      <c r="L4919" s="1352"/>
      <c r="M4919" s="1345" t="s">
        <v>14112</v>
      </c>
      <c r="N4919" s="1346" t="s">
        <v>14725</v>
      </c>
      <c r="O4919" s="1347"/>
      <c r="P4919" s="117" t="str">
        <f t="shared" si="39"/>
        <v>2701</v>
      </c>
      <c r="Q4919" s="117"/>
      <c r="R4919" s="1348">
        <v>270101147</v>
      </c>
      <c r="S4919" s="321"/>
      <c r="T4919" s="321"/>
    </row>
    <row r="4920" spans="1:20" ht="34.5" hidden="1" customHeight="1">
      <c r="A4920" s="1348">
        <v>270101148</v>
      </c>
      <c r="B4920" s="1339" t="str">
        <f t="shared" si="38"/>
        <v>2701</v>
      </c>
      <c r="C4920" s="1349" t="s">
        <v>2555</v>
      </c>
      <c r="D4920" s="1350">
        <v>3</v>
      </c>
      <c r="E4920" s="293" t="s">
        <v>14728</v>
      </c>
      <c r="F4920" s="1352" t="s">
        <v>14729</v>
      </c>
      <c r="G4920" s="1351">
        <v>42059</v>
      </c>
      <c r="H4920" s="1348" t="s">
        <v>2252</v>
      </c>
      <c r="I4920" s="1348">
        <v>1416</v>
      </c>
      <c r="J4920" s="1356">
        <v>40325</v>
      </c>
      <c r="K4920" s="1352" t="s">
        <v>2253</v>
      </c>
      <c r="L4920" s="1352"/>
      <c r="M4920" s="1345" t="s">
        <v>14115</v>
      </c>
      <c r="N4920" s="1346" t="s">
        <v>14730</v>
      </c>
      <c r="O4920" s="1347"/>
      <c r="P4920" s="117" t="str">
        <f t="shared" si="39"/>
        <v>2701</v>
      </c>
      <c r="Q4920" s="117"/>
      <c r="R4920" s="1348">
        <v>270101148</v>
      </c>
      <c r="S4920" s="321"/>
      <c r="T4920" s="321"/>
    </row>
    <row r="4921" spans="1:20" ht="34.5" hidden="1" customHeight="1">
      <c r="A4921" s="1348">
        <v>270101149</v>
      </c>
      <c r="B4921" s="1339" t="str">
        <f t="shared" si="38"/>
        <v>2701</v>
      </c>
      <c r="C4921" s="1349" t="s">
        <v>2555</v>
      </c>
      <c r="D4921" s="1350">
        <v>1</v>
      </c>
      <c r="E4921" s="293" t="s">
        <v>14731</v>
      </c>
      <c r="F4921" s="1352" t="s">
        <v>14732</v>
      </c>
      <c r="G4921" s="1356">
        <v>40881</v>
      </c>
      <c r="H4921" s="1348" t="s">
        <v>2252</v>
      </c>
      <c r="I4921" s="1348">
        <v>1357</v>
      </c>
      <c r="J4921" s="1356">
        <v>39338</v>
      </c>
      <c r="K4921" s="1352" t="s">
        <v>2253</v>
      </c>
      <c r="L4921" s="1352" t="s">
        <v>14733</v>
      </c>
      <c r="M4921" s="1345" t="s">
        <v>14734</v>
      </c>
      <c r="N4921" s="1346" t="s">
        <v>14735</v>
      </c>
      <c r="O4921" s="1347"/>
      <c r="P4921" s="117" t="str">
        <f t="shared" si="39"/>
        <v>2701</v>
      </c>
      <c r="Q4921" s="117"/>
      <c r="R4921" s="1348">
        <v>270101149</v>
      </c>
      <c r="S4921" s="321"/>
      <c r="T4921" s="321"/>
    </row>
    <row r="4922" spans="1:20" ht="34.5" hidden="1" customHeight="1">
      <c r="A4922" s="1348">
        <v>270101149</v>
      </c>
      <c r="B4922" s="1339" t="str">
        <f t="shared" si="38"/>
        <v>2701</v>
      </c>
      <c r="C4922" s="1349" t="s">
        <v>2555</v>
      </c>
      <c r="D4922" s="1350">
        <v>2</v>
      </c>
      <c r="E4922" s="293" t="s">
        <v>14736</v>
      </c>
      <c r="F4922" s="1352" t="s">
        <v>14737</v>
      </c>
      <c r="G4922" s="1356">
        <v>43208</v>
      </c>
      <c r="H4922" s="1348" t="s">
        <v>2252</v>
      </c>
      <c r="I4922" s="1348">
        <v>1482</v>
      </c>
      <c r="J4922" s="1356">
        <v>41470</v>
      </c>
      <c r="K4922" s="1352" t="s">
        <v>2253</v>
      </c>
      <c r="L4922" s="1352"/>
      <c r="M4922" s="1345" t="s">
        <v>14734</v>
      </c>
      <c r="N4922" s="1346" t="s">
        <v>14738</v>
      </c>
      <c r="O4922" s="1347"/>
      <c r="P4922" s="117" t="str">
        <f t="shared" si="39"/>
        <v>2701</v>
      </c>
      <c r="Q4922" s="117"/>
      <c r="R4922" s="1348">
        <v>270101149</v>
      </c>
      <c r="S4922" s="321"/>
      <c r="T4922" s="321"/>
    </row>
    <row r="4923" spans="1:20" ht="34.5" hidden="1" customHeight="1">
      <c r="A4923" s="1348">
        <v>250101001</v>
      </c>
      <c r="B4923" s="1339" t="str">
        <f t="shared" si="38"/>
        <v>2501</v>
      </c>
      <c r="C4923" s="1349" t="s">
        <v>2555</v>
      </c>
      <c r="D4923" s="1350">
        <v>1</v>
      </c>
      <c r="E4923" s="293" t="s">
        <v>14739</v>
      </c>
      <c r="F4923" s="1352" t="s">
        <v>14740</v>
      </c>
      <c r="G4923" s="1351">
        <v>40881</v>
      </c>
      <c r="H4923" s="1348" t="s">
        <v>2252</v>
      </c>
      <c r="I4923" s="1348">
        <v>1357</v>
      </c>
      <c r="J4923" s="1356">
        <v>39338</v>
      </c>
      <c r="K4923" s="1352" t="s">
        <v>2253</v>
      </c>
      <c r="L4923" s="1352" t="s">
        <v>14586</v>
      </c>
      <c r="M4923" s="1345" t="s">
        <v>14734</v>
      </c>
      <c r="N4923" s="1346" t="s">
        <v>14735</v>
      </c>
      <c r="O4923" s="1347"/>
      <c r="P4923" s="117" t="str">
        <f t="shared" si="39"/>
        <v>2501</v>
      </c>
      <c r="Q4923" s="117"/>
      <c r="R4923" s="1348">
        <v>250101001</v>
      </c>
      <c r="S4923" s="321"/>
      <c r="T4923" s="321"/>
    </row>
    <row r="4924" spans="1:20" ht="34.5" hidden="1" customHeight="1">
      <c r="A4924" s="1348">
        <v>250101002</v>
      </c>
      <c r="B4924" s="1339" t="str">
        <f t="shared" si="38"/>
        <v>2501</v>
      </c>
      <c r="C4924" s="1349" t="s">
        <v>2555</v>
      </c>
      <c r="D4924" s="1350">
        <v>2</v>
      </c>
      <c r="E4924" s="293" t="s">
        <v>14741</v>
      </c>
      <c r="F4924" s="1352" t="s">
        <v>14742</v>
      </c>
      <c r="G4924" s="1356">
        <v>43066</v>
      </c>
      <c r="H4924" s="1348" t="s">
        <v>2252</v>
      </c>
      <c r="I4924" s="1348">
        <v>1482</v>
      </c>
      <c r="J4924" s="1356">
        <v>41470</v>
      </c>
      <c r="K4924" s="1352" t="s">
        <v>2253</v>
      </c>
      <c r="L4924" s="1353"/>
      <c r="M4924" s="1345" t="s">
        <v>14743</v>
      </c>
      <c r="N4924" s="1346" t="s">
        <v>14735</v>
      </c>
      <c r="O4924" s="1347"/>
      <c r="P4924" s="117" t="str">
        <f t="shared" si="39"/>
        <v>2501</v>
      </c>
      <c r="Q4924" s="117"/>
      <c r="R4924" s="1348">
        <v>250101002</v>
      </c>
      <c r="S4924" s="321"/>
      <c r="T4924" s="321"/>
    </row>
    <row r="4925" spans="1:20" ht="34.5" hidden="1" customHeight="1">
      <c r="A4925" s="1348">
        <v>250101003</v>
      </c>
      <c r="B4925" s="1339" t="str">
        <f t="shared" si="38"/>
        <v>2501</v>
      </c>
      <c r="C4925" s="1349" t="s">
        <v>2555</v>
      </c>
      <c r="D4925" s="1350">
        <v>1</v>
      </c>
      <c r="E4925" s="293" t="s">
        <v>14744</v>
      </c>
      <c r="F4925" s="1352" t="s">
        <v>14745</v>
      </c>
      <c r="G4925" s="1351">
        <v>40881</v>
      </c>
      <c r="H4925" s="1348" t="s">
        <v>2252</v>
      </c>
      <c r="I4925" s="1348">
        <v>1357</v>
      </c>
      <c r="J4925" s="1351">
        <v>39338</v>
      </c>
      <c r="K4925" s="1352" t="s">
        <v>2253</v>
      </c>
      <c r="L4925" s="1352"/>
      <c r="M4925" s="1345" t="s">
        <v>14130</v>
      </c>
      <c r="N4925" s="1346" t="s">
        <v>14746</v>
      </c>
      <c r="O4925" s="1347"/>
      <c r="P4925" s="117" t="str">
        <f t="shared" si="39"/>
        <v>2501</v>
      </c>
      <c r="Q4925" s="117"/>
      <c r="R4925" s="1348">
        <v>250101003</v>
      </c>
      <c r="S4925" s="321"/>
      <c r="T4925" s="321"/>
    </row>
    <row r="4926" spans="1:20" ht="34.5" hidden="1" customHeight="1">
      <c r="A4926" s="1348">
        <v>250101004</v>
      </c>
      <c r="B4926" s="1339" t="str">
        <f t="shared" si="38"/>
        <v>2501</v>
      </c>
      <c r="C4926" s="1349" t="s">
        <v>2555</v>
      </c>
      <c r="D4926" s="1350">
        <v>1</v>
      </c>
      <c r="E4926" s="293" t="s">
        <v>14747</v>
      </c>
      <c r="F4926" s="1352" t="s">
        <v>14748</v>
      </c>
      <c r="G4926" s="1356">
        <v>40881</v>
      </c>
      <c r="H4926" s="1348" t="s">
        <v>2252</v>
      </c>
      <c r="I4926" s="1348">
        <v>1357</v>
      </c>
      <c r="J4926" s="1351">
        <v>39338</v>
      </c>
      <c r="K4926" s="1352" t="s">
        <v>2253</v>
      </c>
      <c r="L4926" s="1352"/>
      <c r="M4926" s="1345" t="s">
        <v>14133</v>
      </c>
      <c r="N4926" s="1346" t="s">
        <v>14749</v>
      </c>
      <c r="O4926" s="1347"/>
      <c r="P4926" s="117" t="str">
        <f t="shared" si="39"/>
        <v>2501</v>
      </c>
      <c r="Q4926" s="117"/>
      <c r="R4926" s="1348">
        <v>250101004</v>
      </c>
      <c r="S4926" s="321"/>
      <c r="T4926" s="321"/>
    </row>
    <row r="4927" spans="1:20" ht="34.5" hidden="1" customHeight="1">
      <c r="A4927" s="1348">
        <v>250101005</v>
      </c>
      <c r="B4927" s="1339" t="str">
        <f t="shared" si="38"/>
        <v>2501</v>
      </c>
      <c r="C4927" s="1349" t="s">
        <v>2555</v>
      </c>
      <c r="D4927" s="1350">
        <v>1</v>
      </c>
      <c r="E4927" s="293" t="s">
        <v>14750</v>
      </c>
      <c r="F4927" s="1352" t="s">
        <v>14751</v>
      </c>
      <c r="G4927" s="1351">
        <v>40881</v>
      </c>
      <c r="H4927" s="1348" t="s">
        <v>2252</v>
      </c>
      <c r="I4927" s="1348">
        <v>1357</v>
      </c>
      <c r="J4927" s="1351">
        <v>39338</v>
      </c>
      <c r="K4927" s="1352" t="s">
        <v>2253</v>
      </c>
      <c r="L4927" s="1352"/>
      <c r="M4927" s="1345" t="s">
        <v>14137</v>
      </c>
      <c r="N4927" s="1346" t="s">
        <v>14749</v>
      </c>
      <c r="O4927" s="1347"/>
      <c r="P4927" s="117" t="str">
        <f t="shared" si="39"/>
        <v>2501</v>
      </c>
      <c r="Q4927" s="117"/>
      <c r="R4927" s="1348">
        <v>250101005</v>
      </c>
      <c r="S4927" s="321"/>
      <c r="T4927" s="321"/>
    </row>
    <row r="4928" spans="1:20" ht="34.5" hidden="1" customHeight="1">
      <c r="A4928" s="1348">
        <v>250101005</v>
      </c>
      <c r="B4928" s="1339" t="str">
        <f t="shared" si="38"/>
        <v>2501</v>
      </c>
      <c r="C4928" s="1349" t="s">
        <v>2555</v>
      </c>
      <c r="D4928" s="1350">
        <v>1</v>
      </c>
      <c r="E4928" s="293" t="s">
        <v>14752</v>
      </c>
      <c r="F4928" s="1352" t="s">
        <v>14753</v>
      </c>
      <c r="G4928" s="1356">
        <v>40881</v>
      </c>
      <c r="H4928" s="1348" t="s">
        <v>2252</v>
      </c>
      <c r="I4928" s="1348">
        <v>1357</v>
      </c>
      <c r="J4928" s="1351">
        <v>39338</v>
      </c>
      <c r="K4928" s="1352" t="s">
        <v>2253</v>
      </c>
      <c r="L4928" s="1353"/>
      <c r="M4928" s="1345" t="s">
        <v>14754</v>
      </c>
      <c r="N4928" s="1346" t="s">
        <v>3309</v>
      </c>
      <c r="O4928" s="1347"/>
      <c r="P4928" s="117" t="str">
        <f t="shared" si="39"/>
        <v>2501</v>
      </c>
      <c r="Q4928" s="117"/>
      <c r="R4928" s="1348">
        <v>250101005</v>
      </c>
      <c r="S4928" s="321"/>
      <c r="T4928" s="321"/>
    </row>
    <row r="4929" spans="1:20" ht="34.5" hidden="1" customHeight="1">
      <c r="A4929" s="1348">
        <v>250101006</v>
      </c>
      <c r="B4929" s="1339" t="str">
        <f t="shared" si="38"/>
        <v>2501</v>
      </c>
      <c r="C4929" s="1349" t="s">
        <v>2555</v>
      </c>
      <c r="D4929" s="1350">
        <v>1</v>
      </c>
      <c r="E4929" s="293" t="s">
        <v>14755</v>
      </c>
      <c r="F4929" s="1352" t="s">
        <v>14756</v>
      </c>
      <c r="G4929" s="1356">
        <v>41237</v>
      </c>
      <c r="H4929" s="1348" t="s">
        <v>2252</v>
      </c>
      <c r="I4929" s="1348">
        <v>1381</v>
      </c>
      <c r="J4929" s="1351">
        <v>39751</v>
      </c>
      <c r="K4929" s="1352" t="s">
        <v>2253</v>
      </c>
      <c r="L4929" s="1352" t="s">
        <v>14757</v>
      </c>
      <c r="M4929" s="1345" t="s">
        <v>14145</v>
      </c>
      <c r="N4929" s="1346" t="s">
        <v>14758</v>
      </c>
      <c r="O4929" s="1347"/>
      <c r="P4929" s="117" t="str">
        <f t="shared" si="39"/>
        <v>2501</v>
      </c>
      <c r="Q4929" s="117"/>
      <c r="R4929" s="1348">
        <v>250101006</v>
      </c>
      <c r="S4929" s="321"/>
      <c r="T4929" s="321"/>
    </row>
    <row r="4930" spans="1:20" ht="34.5" hidden="1" customHeight="1">
      <c r="A4930" s="1348">
        <v>250101007</v>
      </c>
      <c r="B4930" s="1339" t="str">
        <f t="shared" si="38"/>
        <v>2501</v>
      </c>
      <c r="C4930" s="1349" t="s">
        <v>2555</v>
      </c>
      <c r="D4930" s="1350">
        <v>2</v>
      </c>
      <c r="E4930" s="293" t="s">
        <v>14759</v>
      </c>
      <c r="F4930" s="1352" t="s">
        <v>14760</v>
      </c>
      <c r="G4930" s="1356">
        <v>41679</v>
      </c>
      <c r="H4930" s="1348" t="s">
        <v>2252</v>
      </c>
      <c r="I4930" s="1348"/>
      <c r="J4930" s="1368"/>
      <c r="K4930" s="1352" t="s">
        <v>2253</v>
      </c>
      <c r="L4930" s="1352"/>
      <c r="M4930" s="1345" t="s">
        <v>14148</v>
      </c>
      <c r="N4930" s="1346" t="s">
        <v>14758</v>
      </c>
      <c r="O4930" s="1347"/>
      <c r="P4930" s="117" t="str">
        <f t="shared" si="39"/>
        <v>2501</v>
      </c>
      <c r="Q4930" s="117"/>
      <c r="R4930" s="1348">
        <v>250101007</v>
      </c>
      <c r="S4930" s="321"/>
      <c r="T4930" s="321"/>
    </row>
    <row r="4931" spans="1:20" ht="34.5" hidden="1" customHeight="1">
      <c r="A4931" s="1348">
        <v>250101008</v>
      </c>
      <c r="B4931" s="1339" t="str">
        <f t="shared" si="38"/>
        <v>2501</v>
      </c>
      <c r="C4931" s="1349" t="s">
        <v>2555</v>
      </c>
      <c r="D4931" s="1350">
        <v>3</v>
      </c>
      <c r="E4931" s="293" t="s">
        <v>14761</v>
      </c>
      <c r="F4931" s="1352" t="s">
        <v>14762</v>
      </c>
      <c r="G4931" s="1356">
        <v>42551</v>
      </c>
      <c r="H4931" s="1348" t="s">
        <v>2252</v>
      </c>
      <c r="I4931" s="1348">
        <v>1416</v>
      </c>
      <c r="J4931" s="1351">
        <v>40325</v>
      </c>
      <c r="K4931" s="1352" t="s">
        <v>2253</v>
      </c>
      <c r="L4931" s="1352" t="s">
        <v>14676</v>
      </c>
      <c r="M4931" s="1345" t="s">
        <v>14151</v>
      </c>
      <c r="N4931" s="1346" t="s">
        <v>14758</v>
      </c>
      <c r="O4931" s="1347"/>
      <c r="P4931" s="117" t="str">
        <f t="shared" si="39"/>
        <v>2501</v>
      </c>
      <c r="Q4931" s="117"/>
      <c r="R4931" s="1348">
        <v>250101008</v>
      </c>
      <c r="S4931" s="321"/>
      <c r="T4931" s="321"/>
    </row>
    <row r="4932" spans="1:20" ht="34.5" hidden="1" customHeight="1">
      <c r="A4932" s="1348">
        <v>250101008</v>
      </c>
      <c r="B4932" s="1339" t="str">
        <f t="shared" si="38"/>
        <v>2501</v>
      </c>
      <c r="C4932" s="1349" t="s">
        <v>2555</v>
      </c>
      <c r="D4932" s="1350">
        <v>4</v>
      </c>
      <c r="E4932" s="293" t="s">
        <v>14763</v>
      </c>
      <c r="F4932" s="1352" t="s">
        <v>14764</v>
      </c>
      <c r="G4932" s="1356">
        <v>44561</v>
      </c>
      <c r="H4932" s="1348" t="s">
        <v>2252</v>
      </c>
      <c r="I4932" s="1348">
        <v>1519</v>
      </c>
      <c r="J4932" s="1351">
        <v>42178</v>
      </c>
      <c r="K4932" s="1352" t="s">
        <v>2354</v>
      </c>
      <c r="L4932" s="1352"/>
      <c r="M4932" s="1345" t="s">
        <v>14155</v>
      </c>
      <c r="N4932" s="1346" t="s">
        <v>14758</v>
      </c>
      <c r="O4932" s="1347"/>
      <c r="P4932" s="117" t="str">
        <f t="shared" si="39"/>
        <v>2501</v>
      </c>
      <c r="Q4932" s="117"/>
      <c r="R4932" s="1348">
        <v>250101008</v>
      </c>
      <c r="S4932" s="321"/>
      <c r="T4932" s="321"/>
    </row>
    <row r="4933" spans="1:20" ht="34.5" hidden="1" customHeight="1">
      <c r="A4933" s="1348">
        <v>250101009</v>
      </c>
      <c r="B4933" s="1339" t="str">
        <f t="shared" si="38"/>
        <v>2501</v>
      </c>
      <c r="C4933" s="1349" t="s">
        <v>2555</v>
      </c>
      <c r="D4933" s="1350">
        <v>1</v>
      </c>
      <c r="E4933" s="293" t="s">
        <v>14765</v>
      </c>
      <c r="F4933" s="1352" t="s">
        <v>14766</v>
      </c>
      <c r="G4933" s="1356">
        <v>41237</v>
      </c>
      <c r="H4933" s="1348" t="s">
        <v>2252</v>
      </c>
      <c r="I4933" s="1348">
        <v>1381</v>
      </c>
      <c r="J4933" s="1351">
        <v>39751</v>
      </c>
      <c r="K4933" s="1352" t="s">
        <v>2253</v>
      </c>
      <c r="L4933" s="1352" t="s">
        <v>14767</v>
      </c>
      <c r="M4933" s="1345" t="s">
        <v>14158</v>
      </c>
      <c r="N4933" s="1346" t="s">
        <v>14758</v>
      </c>
      <c r="O4933" s="1347"/>
      <c r="P4933" s="117" t="str">
        <f t="shared" si="39"/>
        <v>2501</v>
      </c>
      <c r="Q4933" s="117"/>
      <c r="R4933" s="1348">
        <v>250101009</v>
      </c>
      <c r="S4933" s="321"/>
      <c r="T4933" s="321"/>
    </row>
    <row r="4934" spans="1:20" ht="34.5" hidden="1" customHeight="1">
      <c r="A4934" s="1348">
        <v>250101010</v>
      </c>
      <c r="B4934" s="1339" t="str">
        <f t="shared" si="38"/>
        <v>2501</v>
      </c>
      <c r="C4934" s="1349" t="s">
        <v>2555</v>
      </c>
      <c r="D4934" s="1350">
        <v>2</v>
      </c>
      <c r="E4934" s="293" t="s">
        <v>14768</v>
      </c>
      <c r="F4934" s="1352" t="s">
        <v>14769</v>
      </c>
      <c r="G4934" s="1356">
        <v>43261</v>
      </c>
      <c r="H4934" s="1348" t="s">
        <v>2252</v>
      </c>
      <c r="I4934" s="1348">
        <v>1495</v>
      </c>
      <c r="J4934" s="1351">
        <v>41718</v>
      </c>
      <c r="K4934" s="1352" t="s">
        <v>2253</v>
      </c>
      <c r="L4934" s="1352"/>
      <c r="M4934" s="1345" t="s">
        <v>14162</v>
      </c>
      <c r="N4934" s="1346" t="s">
        <v>3309</v>
      </c>
      <c r="O4934" s="1347"/>
      <c r="P4934" s="117" t="str">
        <f t="shared" si="39"/>
        <v>2501</v>
      </c>
      <c r="Q4934" s="117"/>
      <c r="R4934" s="1348">
        <v>250101010</v>
      </c>
      <c r="S4934" s="321"/>
      <c r="T4934" s="321"/>
    </row>
    <row r="4935" spans="1:20" ht="34.5" hidden="1" customHeight="1">
      <c r="A4935" s="1348">
        <v>250101011</v>
      </c>
      <c r="B4935" s="1339" t="str">
        <f t="shared" si="38"/>
        <v>2501</v>
      </c>
      <c r="C4935" s="1349" t="s">
        <v>2555</v>
      </c>
      <c r="D4935" s="1350">
        <v>1</v>
      </c>
      <c r="E4935" s="293" t="s">
        <v>14770</v>
      </c>
      <c r="F4935" s="1352" t="s">
        <v>14771</v>
      </c>
      <c r="G4935" s="1351">
        <v>41237</v>
      </c>
      <c r="H4935" s="1348" t="s">
        <v>2252</v>
      </c>
      <c r="I4935" s="1348">
        <v>1381</v>
      </c>
      <c r="J4935" s="1356">
        <v>39751</v>
      </c>
      <c r="K4935" s="1352" t="s">
        <v>2253</v>
      </c>
      <c r="L4935" s="1352" t="s">
        <v>14772</v>
      </c>
      <c r="M4935" s="1345" t="s">
        <v>14773</v>
      </c>
      <c r="N4935" s="1346" t="s">
        <v>14774</v>
      </c>
      <c r="O4935" s="1347"/>
      <c r="P4935" s="117" t="str">
        <f t="shared" si="39"/>
        <v>2501</v>
      </c>
      <c r="Q4935" s="117"/>
      <c r="R4935" s="1348">
        <v>250101011</v>
      </c>
      <c r="S4935" s="321"/>
      <c r="T4935" s="321"/>
    </row>
    <row r="4936" spans="1:20" ht="34.5" hidden="1" customHeight="1">
      <c r="A4936" s="1348">
        <v>250101011</v>
      </c>
      <c r="B4936" s="1339" t="str">
        <f t="shared" si="38"/>
        <v>2501</v>
      </c>
      <c r="C4936" s="1349" t="s">
        <v>2555</v>
      </c>
      <c r="D4936" s="1350">
        <v>2</v>
      </c>
      <c r="E4936" s="293" t="s">
        <v>14775</v>
      </c>
      <c r="F4936" s="1352" t="s">
        <v>14776</v>
      </c>
      <c r="G4936" s="1351">
        <v>41679</v>
      </c>
      <c r="H4936" s="1348" t="s">
        <v>2252</v>
      </c>
      <c r="I4936" s="1348"/>
      <c r="J4936" s="1367"/>
      <c r="K4936" s="1352" t="s">
        <v>2253</v>
      </c>
      <c r="L4936" s="1352"/>
      <c r="M4936" s="1345" t="s">
        <v>14168</v>
      </c>
      <c r="N4936" s="1346" t="s">
        <v>14758</v>
      </c>
      <c r="O4936" s="1347"/>
      <c r="P4936" s="117" t="str">
        <f t="shared" si="39"/>
        <v>2501</v>
      </c>
      <c r="Q4936" s="117"/>
      <c r="R4936" s="1348">
        <v>250101011</v>
      </c>
      <c r="S4936" s="321"/>
      <c r="T4936" s="321"/>
    </row>
    <row r="4937" spans="1:20" ht="34.5" hidden="1" customHeight="1">
      <c r="A4937" s="1348">
        <v>250101012</v>
      </c>
      <c r="B4937" s="1339" t="str">
        <f t="shared" si="38"/>
        <v>2501</v>
      </c>
      <c r="C4937" s="1349" t="s">
        <v>2555</v>
      </c>
      <c r="D4937" s="1350">
        <v>3</v>
      </c>
      <c r="E4937" s="293" t="s">
        <v>14777</v>
      </c>
      <c r="F4937" s="1352" t="s">
        <v>14778</v>
      </c>
      <c r="G4937" s="1351">
        <v>43465</v>
      </c>
      <c r="H4937" s="1348" t="s">
        <v>2252</v>
      </c>
      <c r="I4937" s="1348">
        <v>1416</v>
      </c>
      <c r="J4937" s="1356">
        <v>40325</v>
      </c>
      <c r="K4937" s="1352" t="s">
        <v>2253</v>
      </c>
      <c r="L4937" s="1352" t="s">
        <v>14676</v>
      </c>
      <c r="M4937" s="1345" t="s">
        <v>14779</v>
      </c>
      <c r="N4937" s="1346" t="s">
        <v>14774</v>
      </c>
      <c r="O4937" s="1347"/>
      <c r="P4937" s="117" t="str">
        <f t="shared" si="39"/>
        <v>2501</v>
      </c>
      <c r="Q4937" s="117"/>
      <c r="R4937" s="1348">
        <v>250101012</v>
      </c>
      <c r="S4937" s="321"/>
      <c r="T4937" s="321"/>
    </row>
    <row r="4938" spans="1:20" ht="34.5" hidden="1" customHeight="1">
      <c r="A4938" s="1348">
        <v>250101013</v>
      </c>
      <c r="B4938" s="1339" t="str">
        <f t="shared" si="38"/>
        <v>2501</v>
      </c>
      <c r="C4938" s="1349" t="s">
        <v>2555</v>
      </c>
      <c r="D4938" s="1350">
        <v>1</v>
      </c>
      <c r="E4938" s="293" t="s">
        <v>14780</v>
      </c>
      <c r="F4938" s="1352" t="s">
        <v>14781</v>
      </c>
      <c r="G4938" s="1351">
        <v>41237</v>
      </c>
      <c r="H4938" s="1348" t="s">
        <v>2252</v>
      </c>
      <c r="I4938" s="1348">
        <v>1381</v>
      </c>
      <c r="J4938" s="1356">
        <v>39751</v>
      </c>
      <c r="K4938" s="1352" t="s">
        <v>2253</v>
      </c>
      <c r="L4938" s="1352" t="s">
        <v>14782</v>
      </c>
      <c r="M4938" s="1345" t="s">
        <v>14176</v>
      </c>
      <c r="N4938" s="1346" t="s">
        <v>14758</v>
      </c>
      <c r="O4938" s="1347"/>
      <c r="P4938" s="117" t="str">
        <f t="shared" si="39"/>
        <v>2501</v>
      </c>
      <c r="Q4938" s="117"/>
      <c r="R4938" s="1348">
        <v>250101013</v>
      </c>
      <c r="S4938" s="321"/>
      <c r="T4938" s="321"/>
    </row>
    <row r="4939" spans="1:20" ht="34.5" hidden="1" customHeight="1">
      <c r="A4939" s="1348">
        <v>250101014</v>
      </c>
      <c r="B4939" s="1339" t="str">
        <f t="shared" si="38"/>
        <v>2501</v>
      </c>
      <c r="C4939" s="1349" t="s">
        <v>2555</v>
      </c>
      <c r="D4939" s="1350">
        <v>2</v>
      </c>
      <c r="E4939" s="293" t="s">
        <v>14783</v>
      </c>
      <c r="F4939" s="1352" t="s">
        <v>14784</v>
      </c>
      <c r="G4939" s="1351">
        <v>41679</v>
      </c>
      <c r="H4939" s="1348" t="s">
        <v>2252</v>
      </c>
      <c r="I4939" s="1348"/>
      <c r="J4939" s="1367"/>
      <c r="K4939" s="1352" t="s">
        <v>2253</v>
      </c>
      <c r="L4939" s="1352"/>
      <c r="M4939" s="1345" t="s">
        <v>14785</v>
      </c>
      <c r="N4939" s="1346" t="s">
        <v>14774</v>
      </c>
      <c r="O4939" s="1347"/>
      <c r="P4939" s="117" t="str">
        <f t="shared" si="39"/>
        <v>2501</v>
      </c>
      <c r="Q4939" s="117"/>
      <c r="R4939" s="1348">
        <v>250101014</v>
      </c>
      <c r="S4939" s="321"/>
      <c r="T4939" s="321"/>
    </row>
    <row r="4940" spans="1:20" ht="34.5" hidden="1" customHeight="1">
      <c r="A4940" s="1348">
        <v>250101014</v>
      </c>
      <c r="B4940" s="1339" t="str">
        <f t="shared" si="38"/>
        <v>2501</v>
      </c>
      <c r="C4940" s="1349" t="s">
        <v>2555</v>
      </c>
      <c r="D4940" s="1350">
        <v>3</v>
      </c>
      <c r="E4940" s="293" t="s">
        <v>14786</v>
      </c>
      <c r="F4940" s="1352" t="s">
        <v>14787</v>
      </c>
      <c r="G4940" s="1351">
        <v>42551</v>
      </c>
      <c r="H4940" s="1348" t="s">
        <v>2252</v>
      </c>
      <c r="I4940" s="1348">
        <v>1416</v>
      </c>
      <c r="J4940" s="1356">
        <v>40325</v>
      </c>
      <c r="K4940" s="1352" t="s">
        <v>2253</v>
      </c>
      <c r="L4940" s="1352" t="s">
        <v>14676</v>
      </c>
      <c r="M4940" s="1345" t="s">
        <v>14182</v>
      </c>
      <c r="N4940" s="1346" t="s">
        <v>14758</v>
      </c>
      <c r="O4940" s="1347"/>
      <c r="P4940" s="117" t="str">
        <f t="shared" si="39"/>
        <v>2501</v>
      </c>
      <c r="Q4940" s="117"/>
      <c r="R4940" s="1348">
        <v>250101014</v>
      </c>
      <c r="S4940" s="321"/>
      <c r="T4940" s="321"/>
    </row>
    <row r="4941" spans="1:20" ht="34.5" hidden="1" customHeight="1">
      <c r="A4941" s="1348">
        <v>250101015</v>
      </c>
      <c r="B4941" s="1339" t="str">
        <f t="shared" si="38"/>
        <v>2501</v>
      </c>
      <c r="C4941" s="1349" t="s">
        <v>2555</v>
      </c>
      <c r="D4941" s="1350">
        <v>4</v>
      </c>
      <c r="E4941" s="293" t="s">
        <v>14788</v>
      </c>
      <c r="F4941" s="1352" t="s">
        <v>14789</v>
      </c>
      <c r="G4941" s="1351">
        <v>44561</v>
      </c>
      <c r="H4941" s="1348" t="s">
        <v>2252</v>
      </c>
      <c r="I4941" s="1348">
        <v>1519</v>
      </c>
      <c r="J4941" s="1356">
        <v>42178</v>
      </c>
      <c r="K4941" s="1352" t="s">
        <v>2354</v>
      </c>
      <c r="L4941" s="1352"/>
      <c r="M4941" s="1345" t="s">
        <v>14790</v>
      </c>
      <c r="N4941" s="1346" t="s">
        <v>14791</v>
      </c>
      <c r="O4941" s="1347"/>
      <c r="P4941" s="117" t="str">
        <f t="shared" si="39"/>
        <v>2501</v>
      </c>
      <c r="Q4941" s="117"/>
      <c r="R4941" s="1348">
        <v>250101015</v>
      </c>
      <c r="S4941" s="321"/>
      <c r="T4941" s="321"/>
    </row>
    <row r="4942" spans="1:20" ht="34.5" hidden="1" customHeight="1">
      <c r="A4942" s="1348">
        <v>250101015</v>
      </c>
      <c r="B4942" s="1339" t="str">
        <f t="shared" si="38"/>
        <v>2501</v>
      </c>
      <c r="C4942" s="1349" t="s">
        <v>2555</v>
      </c>
      <c r="D4942" s="1350">
        <v>1</v>
      </c>
      <c r="E4942" s="293" t="s">
        <v>14792</v>
      </c>
      <c r="F4942" s="1352" t="s">
        <v>14793</v>
      </c>
      <c r="G4942" s="1351">
        <v>41603</v>
      </c>
      <c r="H4942" s="1348" t="s">
        <v>2252</v>
      </c>
      <c r="I4942" s="1348">
        <v>1381</v>
      </c>
      <c r="J4942" s="1356">
        <v>39751</v>
      </c>
      <c r="K4942" s="1352" t="s">
        <v>2253</v>
      </c>
      <c r="L4942" s="1352"/>
      <c r="M4942" s="1345" t="s">
        <v>14794</v>
      </c>
      <c r="N4942" s="1346" t="s">
        <v>14795</v>
      </c>
      <c r="O4942" s="1347"/>
      <c r="P4942" s="117" t="str">
        <f t="shared" si="39"/>
        <v>2501</v>
      </c>
      <c r="Q4942" s="117"/>
      <c r="R4942" s="1348">
        <v>250101015</v>
      </c>
      <c r="S4942" s="321"/>
      <c r="T4942" s="321"/>
    </row>
    <row r="4943" spans="1:20" ht="34.5" hidden="1" customHeight="1">
      <c r="A4943" s="1348">
        <v>250101016</v>
      </c>
      <c r="B4943" s="1339" t="str">
        <f t="shared" si="38"/>
        <v>2501</v>
      </c>
      <c r="C4943" s="1349" t="s">
        <v>2555</v>
      </c>
      <c r="D4943" s="1350">
        <v>2</v>
      </c>
      <c r="E4943" s="293" t="s">
        <v>14796</v>
      </c>
      <c r="F4943" s="1352" t="s">
        <v>14797</v>
      </c>
      <c r="G4943" s="1351">
        <v>43443</v>
      </c>
      <c r="H4943" s="1348" t="s">
        <v>2252</v>
      </c>
      <c r="I4943" s="1348">
        <v>1495</v>
      </c>
      <c r="J4943" s="1356">
        <v>41718</v>
      </c>
      <c r="K4943" s="1352" t="s">
        <v>2253</v>
      </c>
      <c r="L4943" s="1352"/>
      <c r="M4943" s="1345" t="s">
        <v>14192</v>
      </c>
      <c r="N4943" s="1346" t="s">
        <v>14758</v>
      </c>
      <c r="O4943" s="1347"/>
      <c r="P4943" s="117" t="str">
        <f t="shared" si="39"/>
        <v>2501</v>
      </c>
      <c r="Q4943" s="117"/>
      <c r="R4943" s="1348">
        <v>250101016</v>
      </c>
      <c r="S4943" s="321"/>
      <c r="T4943" s="321"/>
    </row>
    <row r="4944" spans="1:20" ht="34.5" hidden="1" customHeight="1">
      <c r="A4944" s="1348">
        <v>250101016</v>
      </c>
      <c r="B4944" s="1339" t="str">
        <f t="shared" si="38"/>
        <v>2501</v>
      </c>
      <c r="C4944" s="1349" t="s">
        <v>2555</v>
      </c>
      <c r="D4944" s="1350">
        <v>1</v>
      </c>
      <c r="E4944" s="293" t="s">
        <v>14798</v>
      </c>
      <c r="F4944" s="1352" t="s">
        <v>14799</v>
      </c>
      <c r="G4944" s="1351">
        <v>41603</v>
      </c>
      <c r="H4944" s="1348" t="s">
        <v>2252</v>
      </c>
      <c r="I4944" s="1348">
        <v>1381</v>
      </c>
      <c r="J4944" s="1356">
        <v>39751</v>
      </c>
      <c r="K4944" s="1352" t="s">
        <v>2253</v>
      </c>
      <c r="L4944" s="1352"/>
      <c r="M4944" s="1345" t="s">
        <v>14196</v>
      </c>
      <c r="N4944" s="1346" t="s">
        <v>14749</v>
      </c>
      <c r="O4944" s="1347"/>
      <c r="P4944" s="117" t="str">
        <f t="shared" si="39"/>
        <v>2501</v>
      </c>
      <c r="Q4944" s="117"/>
      <c r="R4944" s="1348">
        <v>250101016</v>
      </c>
      <c r="S4944" s="321"/>
      <c r="T4944" s="321"/>
    </row>
    <row r="4945" spans="1:20" ht="34.5" hidden="1" customHeight="1">
      <c r="A4945" s="1348">
        <v>250101017</v>
      </c>
      <c r="B4945" s="1339" t="str">
        <f t="shared" si="38"/>
        <v>2501</v>
      </c>
      <c r="C4945" s="1349" t="s">
        <v>2555</v>
      </c>
      <c r="D4945" s="1350">
        <v>2</v>
      </c>
      <c r="E4945" s="293" t="s">
        <v>14800</v>
      </c>
      <c r="F4945" s="1352" t="s">
        <v>14799</v>
      </c>
      <c r="G4945" s="1356">
        <v>45291</v>
      </c>
      <c r="H4945" s="1348" t="s">
        <v>2353</v>
      </c>
      <c r="I4945" s="1348">
        <v>1495</v>
      </c>
      <c r="J4945" s="1356">
        <v>41718</v>
      </c>
      <c r="K4945" s="1352" t="s">
        <v>2253</v>
      </c>
      <c r="L4945" s="1352"/>
      <c r="M4945" s="1345" t="s">
        <v>14200</v>
      </c>
      <c r="N4945" s="1346" t="s">
        <v>14749</v>
      </c>
      <c r="O4945" s="1347" t="s">
        <v>1830</v>
      </c>
      <c r="P4945" s="117" t="str">
        <f t="shared" si="39"/>
        <v>2501</v>
      </c>
      <c r="Q4945" s="117"/>
      <c r="R4945" s="1348">
        <v>250101017</v>
      </c>
      <c r="S4945" s="321"/>
      <c r="T4945" s="321"/>
    </row>
    <row r="4946" spans="1:20" ht="34.5" hidden="1" customHeight="1">
      <c r="A4946" s="1348">
        <v>250101017</v>
      </c>
      <c r="B4946" s="1339" t="str">
        <f t="shared" si="38"/>
        <v>2501</v>
      </c>
      <c r="C4946" s="1349" t="s">
        <v>2555</v>
      </c>
      <c r="D4946" s="1350">
        <v>1</v>
      </c>
      <c r="E4946" s="293" t="s">
        <v>14801</v>
      </c>
      <c r="F4946" s="1352" t="s">
        <v>14802</v>
      </c>
      <c r="G4946" s="1356">
        <v>45291</v>
      </c>
      <c r="H4946" s="1348" t="s">
        <v>2353</v>
      </c>
      <c r="I4946" s="1348">
        <v>1461</v>
      </c>
      <c r="J4946" s="1356">
        <v>41123</v>
      </c>
      <c r="K4946" s="1352" t="s">
        <v>2253</v>
      </c>
      <c r="L4946" s="1352" t="s">
        <v>14803</v>
      </c>
      <c r="M4946" s="1345" t="s">
        <v>14204</v>
      </c>
      <c r="N4946" s="1346" t="s">
        <v>14749</v>
      </c>
      <c r="O4946" s="1347" t="s">
        <v>1830</v>
      </c>
      <c r="P4946" s="117" t="str">
        <f t="shared" si="39"/>
        <v>2501</v>
      </c>
      <c r="Q4946" s="117"/>
      <c r="R4946" s="1348">
        <v>250101017</v>
      </c>
      <c r="S4946" s="321"/>
      <c r="T4946" s="321"/>
    </row>
    <row r="4947" spans="1:20" ht="34.5" hidden="1" customHeight="1">
      <c r="A4947" s="1348">
        <v>250101018</v>
      </c>
      <c r="B4947" s="1339" t="str">
        <f t="shared" si="38"/>
        <v>2501</v>
      </c>
      <c r="C4947" s="1349" t="s">
        <v>2555</v>
      </c>
      <c r="D4947" s="1350">
        <v>1</v>
      </c>
      <c r="E4947" s="293" t="s">
        <v>14804</v>
      </c>
      <c r="F4947" s="1352" t="s">
        <v>14805</v>
      </c>
      <c r="G4947" s="1351">
        <v>43465</v>
      </c>
      <c r="H4947" s="1348" t="s">
        <v>2252</v>
      </c>
      <c r="I4947" s="1348">
        <v>1482</v>
      </c>
      <c r="J4947" s="1356">
        <v>41470</v>
      </c>
      <c r="K4947" s="1352" t="s">
        <v>2253</v>
      </c>
      <c r="L4947" s="1352" t="s">
        <v>14806</v>
      </c>
      <c r="M4947" s="1345" t="s">
        <v>14807</v>
      </c>
      <c r="N4947" s="1346" t="s">
        <v>14758</v>
      </c>
      <c r="O4947" s="1347"/>
      <c r="P4947" s="117" t="str">
        <f t="shared" si="39"/>
        <v>2501</v>
      </c>
      <c r="Q4947" s="117"/>
      <c r="R4947" s="1348">
        <v>250101018</v>
      </c>
      <c r="S4947" s="321"/>
      <c r="T4947" s="321"/>
    </row>
    <row r="4948" spans="1:20" ht="34.5" hidden="1" customHeight="1">
      <c r="A4948" s="1348">
        <v>250101018</v>
      </c>
      <c r="B4948" s="1339" t="str">
        <f t="shared" si="38"/>
        <v>2501</v>
      </c>
      <c r="C4948" s="1349" t="s">
        <v>2555</v>
      </c>
      <c r="D4948" s="1350">
        <v>1</v>
      </c>
      <c r="E4948" s="293" t="s">
        <v>14808</v>
      </c>
      <c r="F4948" s="1352" t="s">
        <v>14809</v>
      </c>
      <c r="G4948" s="1351">
        <v>44657</v>
      </c>
      <c r="H4948" s="1348" t="s">
        <v>2252</v>
      </c>
      <c r="I4948" s="1348">
        <v>1525</v>
      </c>
      <c r="J4948" s="1356">
        <v>42338</v>
      </c>
      <c r="K4948" s="1352" t="s">
        <v>2354</v>
      </c>
      <c r="L4948" s="1352"/>
      <c r="M4948" s="1345" t="s">
        <v>14212</v>
      </c>
      <c r="N4948" s="1346" t="s">
        <v>14758</v>
      </c>
      <c r="O4948" s="1347"/>
      <c r="P4948" s="117" t="str">
        <f t="shared" si="39"/>
        <v>2501</v>
      </c>
      <c r="Q4948" s="117"/>
      <c r="R4948" s="1348">
        <v>250101018</v>
      </c>
      <c r="S4948" s="321"/>
      <c r="T4948" s="321"/>
    </row>
    <row r="4949" spans="1:20" ht="34.5" hidden="1" customHeight="1">
      <c r="A4949" s="1348">
        <v>250101019</v>
      </c>
      <c r="B4949" s="1339" t="str">
        <f t="shared" si="38"/>
        <v>2501</v>
      </c>
      <c r="C4949" s="1349" t="s">
        <v>2555</v>
      </c>
      <c r="D4949" s="1350">
        <v>1</v>
      </c>
      <c r="E4949" s="293" t="s">
        <v>14810</v>
      </c>
      <c r="F4949" s="1352" t="s">
        <v>14811</v>
      </c>
      <c r="G4949" s="1351">
        <v>44657</v>
      </c>
      <c r="H4949" s="1348" t="s">
        <v>2252</v>
      </c>
      <c r="I4949" s="1348">
        <v>1525</v>
      </c>
      <c r="J4949" s="1356">
        <v>42338</v>
      </c>
      <c r="K4949" s="1352" t="s">
        <v>2354</v>
      </c>
      <c r="L4949" s="1352"/>
      <c r="M4949" s="1345" t="s">
        <v>14215</v>
      </c>
      <c r="N4949" s="1346" t="s">
        <v>14749</v>
      </c>
      <c r="O4949" s="1347"/>
      <c r="P4949" s="117" t="str">
        <f t="shared" si="39"/>
        <v>2501</v>
      </c>
      <c r="Q4949" s="117"/>
      <c r="R4949" s="1348">
        <v>250101019</v>
      </c>
      <c r="S4949" s="321"/>
      <c r="T4949" s="321"/>
    </row>
    <row r="4950" spans="1:20" ht="34.5" hidden="1" customHeight="1">
      <c r="A4950" s="1348">
        <v>250101019</v>
      </c>
      <c r="B4950" s="1339" t="str">
        <f t="shared" si="38"/>
        <v>2501</v>
      </c>
      <c r="C4950" s="1349" t="s">
        <v>2555</v>
      </c>
      <c r="D4950" s="1350">
        <v>1</v>
      </c>
      <c r="E4950" s="293" t="s">
        <v>14812</v>
      </c>
      <c r="F4950" s="1352" t="s">
        <v>14813</v>
      </c>
      <c r="G4950" s="1351">
        <v>44873</v>
      </c>
      <c r="H4950" s="1348" t="s">
        <v>2353</v>
      </c>
      <c r="I4950" s="1348">
        <v>1525</v>
      </c>
      <c r="J4950" s="1351">
        <v>42338</v>
      </c>
      <c r="K4950" s="1352" t="s">
        <v>2354</v>
      </c>
      <c r="L4950" s="1352"/>
      <c r="M4950" s="1345" t="s">
        <v>14218</v>
      </c>
      <c r="N4950" s="1346" t="s">
        <v>14814</v>
      </c>
      <c r="O4950" s="1347"/>
      <c r="P4950" s="117" t="str">
        <f t="shared" si="39"/>
        <v>2501</v>
      </c>
      <c r="Q4950" s="117"/>
      <c r="R4950" s="1348">
        <v>250101019</v>
      </c>
      <c r="S4950" s="321"/>
      <c r="T4950" s="321"/>
    </row>
    <row r="4951" spans="1:20" ht="34.5" hidden="1" customHeight="1">
      <c r="A4951" s="1348">
        <v>250101020</v>
      </c>
      <c r="B4951" s="1339" t="str">
        <f t="shared" si="38"/>
        <v>2501</v>
      </c>
      <c r="C4951" s="1349" t="s">
        <v>2555</v>
      </c>
      <c r="D4951" s="1350">
        <v>2</v>
      </c>
      <c r="E4951" s="293" t="s">
        <v>14815</v>
      </c>
      <c r="F4951" s="1352" t="s">
        <v>14816</v>
      </c>
      <c r="G4951" s="1351">
        <v>46346</v>
      </c>
      <c r="H4951" s="1348" t="s">
        <v>2353</v>
      </c>
      <c r="I4951" s="1348">
        <v>1590</v>
      </c>
      <c r="J4951" s="1356">
        <v>44509</v>
      </c>
      <c r="K4951" s="1352" t="s">
        <v>2253</v>
      </c>
      <c r="L4951" s="1352"/>
      <c r="M4951" s="1345" t="s">
        <v>14817</v>
      </c>
      <c r="N4951" s="1346" t="s">
        <v>14818</v>
      </c>
      <c r="O4951" s="1347"/>
      <c r="P4951" s="117" t="str">
        <f t="shared" si="39"/>
        <v>2501</v>
      </c>
      <c r="Q4951" s="117"/>
      <c r="R4951" s="1348">
        <v>250101020</v>
      </c>
      <c r="S4951" s="321"/>
      <c r="T4951" s="321"/>
    </row>
    <row r="4952" spans="1:20" ht="34.5" hidden="1" customHeight="1">
      <c r="A4952" s="1348">
        <v>250101020</v>
      </c>
      <c r="B4952" s="1339" t="str">
        <f t="shared" si="38"/>
        <v>2501</v>
      </c>
      <c r="C4952" s="1349" t="s">
        <v>2555</v>
      </c>
      <c r="D4952" s="1350">
        <v>1</v>
      </c>
      <c r="E4952" s="293" t="s">
        <v>14819</v>
      </c>
      <c r="F4952" s="1352" t="s">
        <v>14820</v>
      </c>
      <c r="G4952" s="1351">
        <v>44873</v>
      </c>
      <c r="H4952" s="1348" t="s">
        <v>2353</v>
      </c>
      <c r="I4952" s="1348">
        <v>1525</v>
      </c>
      <c r="J4952" s="1356">
        <v>42338</v>
      </c>
      <c r="K4952" s="1352" t="s">
        <v>2354</v>
      </c>
      <c r="L4952" s="1352"/>
      <c r="M4952" s="1345" t="s">
        <v>14224</v>
      </c>
      <c r="N4952" s="1346" t="s">
        <v>14821</v>
      </c>
      <c r="O4952" s="1347"/>
      <c r="P4952" s="117" t="str">
        <f t="shared" si="39"/>
        <v>2501</v>
      </c>
      <c r="Q4952" s="117"/>
      <c r="R4952" s="1348">
        <v>250101020</v>
      </c>
      <c r="S4952" s="321"/>
      <c r="T4952" s="321"/>
    </row>
    <row r="4953" spans="1:20" ht="34.5" hidden="1" customHeight="1">
      <c r="A4953" s="1348">
        <v>250101021</v>
      </c>
      <c r="B4953" s="1339" t="str">
        <f t="shared" si="38"/>
        <v>2501</v>
      </c>
      <c r="C4953" s="1349" t="s">
        <v>2555</v>
      </c>
      <c r="D4953" s="1350">
        <v>1</v>
      </c>
      <c r="E4953" s="293" t="s">
        <v>14822</v>
      </c>
      <c r="F4953" s="1352" t="s">
        <v>14823</v>
      </c>
      <c r="G4953" s="1356">
        <v>45291</v>
      </c>
      <c r="H4953" s="1348" t="s">
        <v>2353</v>
      </c>
      <c r="I4953" s="1348">
        <v>1549</v>
      </c>
      <c r="J4953" s="1356">
        <v>43027</v>
      </c>
      <c r="K4953" s="1352" t="s">
        <v>2354</v>
      </c>
      <c r="L4953" s="1352" t="s">
        <v>14824</v>
      </c>
      <c r="M4953" s="1345" t="s">
        <v>14825</v>
      </c>
      <c r="N4953" s="1346" t="s">
        <v>14826</v>
      </c>
      <c r="O4953" s="1347" t="s">
        <v>14827</v>
      </c>
      <c r="P4953" s="117" t="str">
        <f t="shared" si="39"/>
        <v>2501</v>
      </c>
      <c r="Q4953" s="117"/>
      <c r="R4953" s="1348">
        <v>250101021</v>
      </c>
      <c r="S4953" s="321"/>
      <c r="T4953" s="321"/>
    </row>
    <row r="4954" spans="1:20" ht="34.5" hidden="1" customHeight="1">
      <c r="A4954" s="1348">
        <v>250101021</v>
      </c>
      <c r="B4954" s="1339" t="str">
        <f t="shared" si="38"/>
        <v>2501</v>
      </c>
      <c r="C4954" s="1349" t="s">
        <v>2555</v>
      </c>
      <c r="D4954" s="1350">
        <v>1</v>
      </c>
      <c r="E4954" s="293" t="s">
        <v>14828</v>
      </c>
      <c r="F4954" s="1352" t="s">
        <v>14829</v>
      </c>
      <c r="G4954" s="1356">
        <v>45291</v>
      </c>
      <c r="H4954" s="1348" t="s">
        <v>2353</v>
      </c>
      <c r="I4954" s="1348">
        <v>1549</v>
      </c>
      <c r="J4954" s="1356">
        <v>43027</v>
      </c>
      <c r="K4954" s="1352" t="s">
        <v>2354</v>
      </c>
      <c r="L4954" s="1352" t="s">
        <v>14830</v>
      </c>
      <c r="M4954" s="1345" t="s">
        <v>14230</v>
      </c>
      <c r="N4954" s="1346" t="s">
        <v>14831</v>
      </c>
      <c r="O4954" s="1347" t="s">
        <v>14832</v>
      </c>
      <c r="P4954" s="117" t="str">
        <f t="shared" si="39"/>
        <v>2501</v>
      </c>
      <c r="Q4954" s="117"/>
      <c r="R4954" s="1348">
        <v>250101021</v>
      </c>
      <c r="S4954" s="321"/>
      <c r="T4954" s="321"/>
    </row>
    <row r="4955" spans="1:20" ht="34.5" hidden="1" customHeight="1">
      <c r="A4955" s="1348">
        <v>250101022</v>
      </c>
      <c r="B4955" s="1339" t="str">
        <f t="shared" si="38"/>
        <v>2501</v>
      </c>
      <c r="C4955" s="1349" t="s">
        <v>2555</v>
      </c>
      <c r="D4955" s="1350">
        <v>1</v>
      </c>
      <c r="E4955" s="293" t="s">
        <v>14833</v>
      </c>
      <c r="F4955" s="1352" t="s">
        <v>14834</v>
      </c>
      <c r="G4955" s="1356">
        <v>45291</v>
      </c>
      <c r="H4955" s="1348" t="s">
        <v>2353</v>
      </c>
      <c r="I4955" s="1348">
        <v>1550</v>
      </c>
      <c r="J4955" s="1356">
        <v>43080</v>
      </c>
      <c r="K4955" s="1352" t="s">
        <v>2354</v>
      </c>
      <c r="L4955" s="1352" t="s">
        <v>14835</v>
      </c>
      <c r="M4955" s="1345" t="s">
        <v>14233</v>
      </c>
      <c r="N4955" s="1346" t="s">
        <v>14831</v>
      </c>
      <c r="O4955" s="1347" t="s">
        <v>14836</v>
      </c>
      <c r="P4955" s="117" t="str">
        <f t="shared" si="39"/>
        <v>2501</v>
      </c>
      <c r="Q4955" s="117"/>
      <c r="R4955" s="1348">
        <v>250101022</v>
      </c>
      <c r="S4955" s="321"/>
      <c r="T4955" s="321"/>
    </row>
    <row r="4956" spans="1:20" ht="34.5" hidden="1" customHeight="1">
      <c r="A4956" s="1348">
        <v>250101022</v>
      </c>
      <c r="B4956" s="1339" t="str">
        <f t="shared" si="38"/>
        <v>2501</v>
      </c>
      <c r="C4956" s="1349" t="s">
        <v>2555</v>
      </c>
      <c r="D4956" s="1350">
        <v>1</v>
      </c>
      <c r="E4956" s="293" t="s">
        <v>14837</v>
      </c>
      <c r="F4956" s="1352" t="s">
        <v>14838</v>
      </c>
      <c r="G4956" s="1351">
        <v>45973</v>
      </c>
      <c r="H4956" s="1348" t="s">
        <v>2353</v>
      </c>
      <c r="I4956" s="1348">
        <v>1582</v>
      </c>
      <c r="J4956" s="1356">
        <v>44293</v>
      </c>
      <c r="K4956" s="1352" t="s">
        <v>2354</v>
      </c>
      <c r="L4956" s="1352"/>
      <c r="M4956" s="1345" t="s">
        <v>14839</v>
      </c>
      <c r="N4956" s="1346" t="s">
        <v>3309</v>
      </c>
      <c r="O4956" s="1347"/>
      <c r="P4956" s="117" t="str">
        <f t="shared" si="39"/>
        <v>2501</v>
      </c>
      <c r="Q4956" s="117"/>
      <c r="R4956" s="1348">
        <v>250101022</v>
      </c>
      <c r="S4956" s="321"/>
      <c r="T4956" s="321"/>
    </row>
    <row r="4957" spans="1:20" ht="34.5" hidden="1" customHeight="1">
      <c r="A4957" s="1348">
        <v>250101023</v>
      </c>
      <c r="B4957" s="1339" t="str">
        <f t="shared" si="38"/>
        <v>2501</v>
      </c>
      <c r="C4957" s="1349" t="s">
        <v>2555</v>
      </c>
      <c r="D4957" s="1350">
        <v>1</v>
      </c>
      <c r="E4957" s="293" t="s">
        <v>14840</v>
      </c>
      <c r="F4957" s="1352" t="s">
        <v>14841</v>
      </c>
      <c r="G4957" s="1351">
        <v>45973</v>
      </c>
      <c r="H4957" s="1348" t="s">
        <v>2353</v>
      </c>
      <c r="I4957" s="1348">
        <v>1582</v>
      </c>
      <c r="J4957" s="1351">
        <v>44293</v>
      </c>
      <c r="K4957" s="1352" t="s">
        <v>2354</v>
      </c>
      <c r="L4957" s="1352"/>
      <c r="M4957" s="1345" t="s">
        <v>14239</v>
      </c>
      <c r="N4957" s="1346" t="s">
        <v>1830</v>
      </c>
      <c r="O4957" s="1347"/>
      <c r="P4957" s="117" t="str">
        <f t="shared" si="39"/>
        <v>2501</v>
      </c>
      <c r="Q4957" s="117"/>
      <c r="R4957" s="1348">
        <v>250101023</v>
      </c>
      <c r="S4957" s="321"/>
      <c r="T4957" s="321"/>
    </row>
    <row r="4958" spans="1:20" ht="34.5" hidden="1" customHeight="1">
      <c r="A4958" s="1348">
        <v>250101024</v>
      </c>
      <c r="B4958" s="1339" t="str">
        <f t="shared" si="38"/>
        <v>2501</v>
      </c>
      <c r="C4958" s="1349" t="s">
        <v>2555</v>
      </c>
      <c r="D4958" s="1350">
        <v>1</v>
      </c>
      <c r="E4958" s="293" t="s">
        <v>14842</v>
      </c>
      <c r="F4958" s="1352" t="s">
        <v>14843</v>
      </c>
      <c r="G4958" s="1351">
        <v>45973</v>
      </c>
      <c r="H4958" s="1348" t="s">
        <v>2353</v>
      </c>
      <c r="I4958" s="1348">
        <v>1582</v>
      </c>
      <c r="J4958" s="1351">
        <v>44293</v>
      </c>
      <c r="K4958" s="1352" t="s">
        <v>2354</v>
      </c>
      <c r="L4958" s="1352"/>
      <c r="M4958" s="1345" t="s">
        <v>14844</v>
      </c>
      <c r="N4958" s="1346" t="s">
        <v>1830</v>
      </c>
      <c r="O4958" s="1347"/>
      <c r="P4958" s="117" t="str">
        <f t="shared" si="39"/>
        <v>2501</v>
      </c>
      <c r="Q4958" s="117"/>
      <c r="R4958" s="1348">
        <v>250101024</v>
      </c>
      <c r="S4958" s="321"/>
      <c r="T4958" s="321"/>
    </row>
    <row r="4959" spans="1:20" ht="34.5" hidden="1" customHeight="1">
      <c r="A4959" s="1348">
        <v>250101025</v>
      </c>
      <c r="B4959" s="1339" t="str">
        <f t="shared" si="38"/>
        <v>2501</v>
      </c>
      <c r="C4959" s="1349" t="s">
        <v>2555</v>
      </c>
      <c r="D4959" s="1350">
        <v>1</v>
      </c>
      <c r="E4959" s="293" t="s">
        <v>14845</v>
      </c>
      <c r="F4959" s="1352" t="s">
        <v>14846</v>
      </c>
      <c r="G4959" s="1351">
        <v>46346</v>
      </c>
      <c r="H4959" s="1348" t="s">
        <v>2353</v>
      </c>
      <c r="I4959" s="1348">
        <v>1590</v>
      </c>
      <c r="J4959" s="1351">
        <v>44509</v>
      </c>
      <c r="K4959" s="1352" t="s">
        <v>2253</v>
      </c>
      <c r="L4959" s="1352"/>
      <c r="M4959" s="1345" t="s">
        <v>14245</v>
      </c>
      <c r="N4959" s="1346" t="s">
        <v>1830</v>
      </c>
      <c r="O4959" s="1347"/>
      <c r="P4959" s="117" t="str">
        <f t="shared" si="39"/>
        <v>2501</v>
      </c>
      <c r="Q4959" s="117"/>
      <c r="R4959" s="1348">
        <v>250101025</v>
      </c>
      <c r="S4959" s="321"/>
      <c r="T4959" s="321"/>
    </row>
    <row r="4960" spans="1:20" ht="34.5" hidden="1" customHeight="1">
      <c r="A4960" s="1348">
        <v>250101026</v>
      </c>
      <c r="B4960" s="1339" t="str">
        <f t="shared" si="38"/>
        <v>2501</v>
      </c>
      <c r="C4960" s="1349" t="s">
        <v>2562</v>
      </c>
      <c r="D4960" s="1350">
        <v>1</v>
      </c>
      <c r="E4960" s="293" t="s">
        <v>14847</v>
      </c>
      <c r="F4960" s="1352" t="s">
        <v>14848</v>
      </c>
      <c r="G4960" s="1351">
        <v>41247</v>
      </c>
      <c r="H4960" s="1348" t="s">
        <v>2252</v>
      </c>
      <c r="I4960" s="1348">
        <v>1381</v>
      </c>
      <c r="J4960" s="1356">
        <v>39751</v>
      </c>
      <c r="K4960" s="1352" t="s">
        <v>2253</v>
      </c>
      <c r="L4960" s="1352"/>
      <c r="M4960" s="1345" t="s">
        <v>1830</v>
      </c>
      <c r="N4960" s="1346" t="s">
        <v>1830</v>
      </c>
      <c r="O4960" s="1347"/>
      <c r="P4960" s="117" t="str">
        <f t="shared" si="39"/>
        <v>2501</v>
      </c>
      <c r="Q4960" s="117"/>
      <c r="R4960" s="1348">
        <v>250101026</v>
      </c>
      <c r="S4960" s="321"/>
      <c r="T4960" s="321"/>
    </row>
    <row r="4961" spans="1:20" ht="34.5" hidden="1" customHeight="1">
      <c r="A4961" s="1348">
        <v>250101027</v>
      </c>
      <c r="B4961" s="1339" t="str">
        <f t="shared" si="38"/>
        <v>2501</v>
      </c>
      <c r="C4961" s="1349" t="s">
        <v>2562</v>
      </c>
      <c r="D4961" s="1350">
        <v>1</v>
      </c>
      <c r="E4961" s="293" t="s">
        <v>14849</v>
      </c>
      <c r="F4961" s="1352" t="s">
        <v>14850</v>
      </c>
      <c r="G4961" s="1351">
        <v>41248</v>
      </c>
      <c r="H4961" s="1348" t="s">
        <v>2252</v>
      </c>
      <c r="I4961" s="1348">
        <v>1381</v>
      </c>
      <c r="J4961" s="1351">
        <v>39751</v>
      </c>
      <c r="K4961" s="1352" t="s">
        <v>2253</v>
      </c>
      <c r="L4961" s="1353"/>
      <c r="M4961" s="1345" t="s">
        <v>1830</v>
      </c>
      <c r="N4961" s="1346" t="s">
        <v>1830</v>
      </c>
      <c r="O4961" s="1347"/>
      <c r="P4961" s="117" t="str">
        <f t="shared" si="39"/>
        <v>2501</v>
      </c>
      <c r="Q4961" s="117"/>
      <c r="R4961" s="1348">
        <v>250101027</v>
      </c>
      <c r="S4961" s="321"/>
      <c r="T4961" s="321"/>
    </row>
    <row r="4962" spans="1:20" ht="34.5" hidden="1" customHeight="1">
      <c r="A4962" s="1348">
        <v>250101028</v>
      </c>
      <c r="B4962" s="1339" t="str">
        <f t="shared" si="38"/>
        <v>2501</v>
      </c>
      <c r="C4962" s="1349" t="s">
        <v>2562</v>
      </c>
      <c r="D4962" s="1350">
        <v>1</v>
      </c>
      <c r="E4962" s="293" t="s">
        <v>14851</v>
      </c>
      <c r="F4962" s="1352" t="s">
        <v>14852</v>
      </c>
      <c r="G4962" s="1351">
        <v>38690</v>
      </c>
      <c r="H4962" s="1348" t="s">
        <v>2252</v>
      </c>
      <c r="I4962" s="1348">
        <v>1381</v>
      </c>
      <c r="J4962" s="1356">
        <v>39751</v>
      </c>
      <c r="K4962" s="1352" t="s">
        <v>2253</v>
      </c>
      <c r="L4962" s="1353"/>
      <c r="M4962" s="1345" t="s">
        <v>1830</v>
      </c>
      <c r="N4962" s="1346" t="s">
        <v>1830</v>
      </c>
      <c r="O4962" s="1347"/>
      <c r="P4962" s="117" t="str">
        <f t="shared" si="39"/>
        <v>2501</v>
      </c>
      <c r="Q4962" s="117"/>
      <c r="R4962" s="1348">
        <v>250101028</v>
      </c>
      <c r="S4962" s="321"/>
      <c r="T4962" s="321"/>
    </row>
    <row r="4963" spans="1:20" ht="34.5" hidden="1" customHeight="1">
      <c r="A4963" s="1348">
        <v>250101029</v>
      </c>
      <c r="B4963" s="1339" t="str">
        <f t="shared" si="38"/>
        <v>2501</v>
      </c>
      <c r="C4963" s="1349" t="s">
        <v>2562</v>
      </c>
      <c r="D4963" s="1350">
        <v>1</v>
      </c>
      <c r="E4963" s="293" t="s">
        <v>14853</v>
      </c>
      <c r="F4963" s="1352" t="s">
        <v>14854</v>
      </c>
      <c r="G4963" s="1351">
        <v>38690</v>
      </c>
      <c r="H4963" s="1348" t="s">
        <v>2252</v>
      </c>
      <c r="I4963" s="1348">
        <v>1381</v>
      </c>
      <c r="J4963" s="1356">
        <v>39751</v>
      </c>
      <c r="K4963" s="1352" t="s">
        <v>2253</v>
      </c>
      <c r="L4963" s="1353"/>
      <c r="M4963" s="1345" t="s">
        <v>1830</v>
      </c>
      <c r="N4963" s="1346" t="s">
        <v>1830</v>
      </c>
      <c r="O4963" s="1347"/>
      <c r="P4963" s="117" t="str">
        <f t="shared" si="39"/>
        <v>2501</v>
      </c>
      <c r="Q4963" s="117"/>
      <c r="R4963" s="1348">
        <v>250101029</v>
      </c>
      <c r="S4963" s="321"/>
      <c r="T4963" s="321"/>
    </row>
    <row r="4964" spans="1:20" ht="34.5" hidden="1" customHeight="1">
      <c r="A4964" s="1348">
        <v>250101030</v>
      </c>
      <c r="B4964" s="1339" t="str">
        <f t="shared" si="38"/>
        <v>2501</v>
      </c>
      <c r="C4964" s="1349" t="s">
        <v>2562</v>
      </c>
      <c r="D4964" s="1350">
        <v>1</v>
      </c>
      <c r="E4964" s="293" t="s">
        <v>14855</v>
      </c>
      <c r="F4964" s="1352" t="s">
        <v>14856</v>
      </c>
      <c r="G4964" s="1351">
        <v>38690</v>
      </c>
      <c r="H4964" s="1348" t="s">
        <v>2252</v>
      </c>
      <c r="I4964" s="1348">
        <v>1381</v>
      </c>
      <c r="J4964" s="1351">
        <v>39751</v>
      </c>
      <c r="K4964" s="1352" t="s">
        <v>2253</v>
      </c>
      <c r="L4964" s="1353"/>
      <c r="M4964" s="1345" t="s">
        <v>1830</v>
      </c>
      <c r="N4964" s="1346" t="s">
        <v>14857</v>
      </c>
      <c r="O4964" s="1347"/>
      <c r="P4964" s="117" t="str">
        <f t="shared" si="39"/>
        <v>2501</v>
      </c>
      <c r="Q4964" s="117"/>
      <c r="R4964" s="1348">
        <v>250101030</v>
      </c>
      <c r="S4964" s="321"/>
      <c r="T4964" s="321"/>
    </row>
    <row r="4965" spans="1:20" ht="34.5" hidden="1" customHeight="1">
      <c r="A4965" s="1348">
        <v>250101031</v>
      </c>
      <c r="B4965" s="1339" t="str">
        <f t="shared" si="38"/>
        <v>2501</v>
      </c>
      <c r="C4965" s="1349" t="s">
        <v>2562</v>
      </c>
      <c r="D4965" s="1350">
        <v>1</v>
      </c>
      <c r="E4965" s="293" t="s">
        <v>14858</v>
      </c>
      <c r="F4965" s="1352" t="s">
        <v>14859</v>
      </c>
      <c r="G4965" s="1351">
        <v>38690</v>
      </c>
      <c r="H4965" s="1348" t="s">
        <v>2252</v>
      </c>
      <c r="I4965" s="1348"/>
      <c r="J4965" s="1367"/>
      <c r="K4965" s="1352" t="s">
        <v>2253</v>
      </c>
      <c r="L4965" s="1353"/>
      <c r="M4965" s="1345" t="s">
        <v>1830</v>
      </c>
      <c r="N4965" s="1346" t="s">
        <v>1830</v>
      </c>
      <c r="O4965" s="1347"/>
      <c r="P4965" s="117" t="str">
        <f t="shared" si="39"/>
        <v>2501</v>
      </c>
      <c r="Q4965" s="117"/>
      <c r="R4965" s="1348">
        <v>250101031</v>
      </c>
      <c r="S4965" s="321"/>
      <c r="T4965" s="321"/>
    </row>
    <row r="4966" spans="1:20" ht="34.5" hidden="1" customHeight="1">
      <c r="A4966" s="1348">
        <v>250101032</v>
      </c>
      <c r="B4966" s="1339" t="str">
        <f t="shared" si="38"/>
        <v>2501</v>
      </c>
      <c r="C4966" s="1349" t="s">
        <v>2562</v>
      </c>
      <c r="D4966" s="1350">
        <v>1</v>
      </c>
      <c r="E4966" s="293" t="s">
        <v>14860</v>
      </c>
      <c r="F4966" s="1352" t="s">
        <v>14861</v>
      </c>
      <c r="G4966" s="1351">
        <v>38690</v>
      </c>
      <c r="H4966" s="1348" t="s">
        <v>2252</v>
      </c>
      <c r="I4966" s="1348">
        <v>1381</v>
      </c>
      <c r="J4966" s="1356">
        <v>39751</v>
      </c>
      <c r="K4966" s="1352" t="s">
        <v>2253</v>
      </c>
      <c r="L4966" s="1353"/>
      <c r="M4966" s="1345" t="s">
        <v>1830</v>
      </c>
      <c r="N4966" s="1346" t="s">
        <v>1830</v>
      </c>
      <c r="O4966" s="1347"/>
      <c r="P4966" s="117" t="str">
        <f t="shared" si="39"/>
        <v>2501</v>
      </c>
      <c r="Q4966" s="117"/>
      <c r="R4966" s="1348">
        <v>250101032</v>
      </c>
      <c r="S4966" s="321"/>
      <c r="T4966" s="321"/>
    </row>
    <row r="4967" spans="1:20" ht="34.5" hidden="1" customHeight="1">
      <c r="A4967" s="1348">
        <v>250101033</v>
      </c>
      <c r="B4967" s="1339" t="str">
        <f t="shared" si="38"/>
        <v>2501</v>
      </c>
      <c r="C4967" s="1349" t="s">
        <v>2562</v>
      </c>
      <c r="D4967" s="1350">
        <v>1</v>
      </c>
      <c r="E4967" s="293" t="s">
        <v>14862</v>
      </c>
      <c r="F4967" s="1352" t="s">
        <v>14863</v>
      </c>
      <c r="G4967" s="1351">
        <v>38690</v>
      </c>
      <c r="H4967" s="1348" t="s">
        <v>2252</v>
      </c>
      <c r="I4967" s="1348">
        <v>1381</v>
      </c>
      <c r="J4967" s="1351">
        <v>39751</v>
      </c>
      <c r="K4967" s="1352" t="s">
        <v>2253</v>
      </c>
      <c r="L4967" s="1353"/>
      <c r="M4967" s="1345" t="s">
        <v>1830</v>
      </c>
      <c r="N4967" s="1346" t="s">
        <v>14864</v>
      </c>
      <c r="O4967" s="1347"/>
      <c r="P4967" s="117" t="str">
        <f t="shared" si="39"/>
        <v>2501</v>
      </c>
      <c r="Q4967" s="117"/>
      <c r="R4967" s="1348">
        <v>250101033</v>
      </c>
      <c r="S4967" s="321"/>
      <c r="T4967" s="321"/>
    </row>
    <row r="4968" spans="1:20" ht="34.5" hidden="1" customHeight="1">
      <c r="A4968" s="1348">
        <v>250101034</v>
      </c>
      <c r="B4968" s="1339" t="str">
        <f t="shared" si="38"/>
        <v>2501</v>
      </c>
      <c r="C4968" s="1349" t="s">
        <v>2562</v>
      </c>
      <c r="D4968" s="1350">
        <v>1</v>
      </c>
      <c r="E4968" s="293" t="s">
        <v>14865</v>
      </c>
      <c r="F4968" s="1352" t="s">
        <v>14866</v>
      </c>
      <c r="G4968" s="1351">
        <v>38690</v>
      </c>
      <c r="H4968" s="1348" t="s">
        <v>2252</v>
      </c>
      <c r="I4968" s="1348">
        <v>1381</v>
      </c>
      <c r="J4968" s="1356">
        <v>39751</v>
      </c>
      <c r="K4968" s="1352" t="s">
        <v>2253</v>
      </c>
      <c r="L4968" s="1353"/>
      <c r="M4968" s="1345" t="s">
        <v>14867</v>
      </c>
      <c r="N4968" s="1346" t="s">
        <v>1830</v>
      </c>
      <c r="O4968" s="1347"/>
      <c r="P4968" s="117" t="str">
        <f t="shared" si="39"/>
        <v>2501</v>
      </c>
      <c r="Q4968" s="117"/>
      <c r="R4968" s="1348">
        <v>250101034</v>
      </c>
      <c r="S4968" s="321"/>
      <c r="T4968" s="321"/>
    </row>
    <row r="4969" spans="1:20" ht="34.5" hidden="1" customHeight="1">
      <c r="A4969" s="1348">
        <v>250101035</v>
      </c>
      <c r="B4969" s="1339" t="str">
        <f t="shared" si="38"/>
        <v>2501</v>
      </c>
      <c r="C4969" s="1349" t="s">
        <v>2562</v>
      </c>
      <c r="D4969" s="1350">
        <v>1</v>
      </c>
      <c r="E4969" s="293" t="s">
        <v>14868</v>
      </c>
      <c r="F4969" s="1352" t="s">
        <v>14869</v>
      </c>
      <c r="G4969" s="1351">
        <v>38690</v>
      </c>
      <c r="H4969" s="1348" t="s">
        <v>2252</v>
      </c>
      <c r="I4969" s="1348">
        <v>1381</v>
      </c>
      <c r="J4969" s="1351">
        <v>39751</v>
      </c>
      <c r="K4969" s="1352" t="s">
        <v>2253</v>
      </c>
      <c r="L4969" s="1353"/>
      <c r="M4969" s="1345" t="s">
        <v>1830</v>
      </c>
      <c r="N4969" s="1346" t="s">
        <v>1830</v>
      </c>
      <c r="O4969" s="1347"/>
      <c r="P4969" s="117" t="str">
        <f t="shared" si="39"/>
        <v>2501</v>
      </c>
      <c r="Q4969" s="117"/>
      <c r="R4969" s="1348">
        <v>250101035</v>
      </c>
      <c r="S4969" s="321"/>
      <c r="T4969" s="321"/>
    </row>
    <row r="4970" spans="1:20" ht="34.5" hidden="1" customHeight="1">
      <c r="A4970" s="1348">
        <v>250101036</v>
      </c>
      <c r="B4970" s="1339" t="str">
        <f t="shared" si="38"/>
        <v>2501</v>
      </c>
      <c r="C4970" s="1349" t="s">
        <v>2562</v>
      </c>
      <c r="D4970" s="1350">
        <v>1</v>
      </c>
      <c r="E4970" s="293" t="s">
        <v>14870</v>
      </c>
      <c r="F4970" s="1352" t="s">
        <v>14871</v>
      </c>
      <c r="G4970" s="1351">
        <v>38690</v>
      </c>
      <c r="H4970" s="1348" t="s">
        <v>2252</v>
      </c>
      <c r="I4970" s="1348">
        <v>1381</v>
      </c>
      <c r="J4970" s="1356">
        <v>39751</v>
      </c>
      <c r="K4970" s="1352" t="s">
        <v>2253</v>
      </c>
      <c r="L4970" s="1353"/>
      <c r="M4970" s="1345" t="s">
        <v>1830</v>
      </c>
      <c r="N4970" s="1346" t="s">
        <v>1830</v>
      </c>
      <c r="O4970" s="1347"/>
      <c r="P4970" s="117" t="str">
        <f t="shared" si="39"/>
        <v>2501</v>
      </c>
      <c r="Q4970" s="117"/>
      <c r="R4970" s="1348">
        <v>250101036</v>
      </c>
      <c r="S4970" s="321"/>
      <c r="T4970" s="321"/>
    </row>
    <row r="4971" spans="1:20" ht="34.5" hidden="1" customHeight="1">
      <c r="A4971" s="1348">
        <v>250101040</v>
      </c>
      <c r="B4971" s="1339" t="str">
        <f t="shared" si="38"/>
        <v>2501</v>
      </c>
      <c r="C4971" s="1349" t="s">
        <v>2562</v>
      </c>
      <c r="D4971" s="1350">
        <v>1</v>
      </c>
      <c r="E4971" s="293" t="s">
        <v>14872</v>
      </c>
      <c r="F4971" s="1352" t="s">
        <v>14873</v>
      </c>
      <c r="G4971" s="1351">
        <v>38690</v>
      </c>
      <c r="H4971" s="1348" t="s">
        <v>2252</v>
      </c>
      <c r="I4971" s="1348">
        <v>1381</v>
      </c>
      <c r="J4971" s="1351">
        <v>39751</v>
      </c>
      <c r="K4971" s="1352" t="s">
        <v>2253</v>
      </c>
      <c r="L4971" s="1352"/>
      <c r="M4971" s="1345" t="s">
        <v>1830</v>
      </c>
      <c r="N4971" s="1346" t="s">
        <v>1830</v>
      </c>
      <c r="O4971" s="1347"/>
      <c r="P4971" s="117" t="str">
        <f t="shared" si="39"/>
        <v>2501</v>
      </c>
      <c r="Q4971" s="117"/>
      <c r="R4971" s="1348">
        <v>250101040</v>
      </c>
      <c r="S4971" s="321"/>
      <c r="T4971" s="321"/>
    </row>
    <row r="4972" spans="1:20" ht="34.5" hidden="1" customHeight="1">
      <c r="A4972" s="1348">
        <v>250101042</v>
      </c>
      <c r="B4972" s="1339" t="str">
        <f t="shared" si="38"/>
        <v>2501</v>
      </c>
      <c r="C4972" s="1349" t="s">
        <v>2562</v>
      </c>
      <c r="D4972" s="1350">
        <v>1</v>
      </c>
      <c r="E4972" s="293" t="s">
        <v>14874</v>
      </c>
      <c r="F4972" s="1352" t="s">
        <v>14875</v>
      </c>
      <c r="G4972" s="1351">
        <v>38690</v>
      </c>
      <c r="H4972" s="1348" t="s">
        <v>2252</v>
      </c>
      <c r="I4972" s="1348">
        <v>1381</v>
      </c>
      <c r="J4972" s="1356">
        <v>39751</v>
      </c>
      <c r="K4972" s="1352" t="s">
        <v>2253</v>
      </c>
      <c r="L4972" s="1353"/>
      <c r="M4972" s="1345" t="s">
        <v>1830</v>
      </c>
      <c r="N4972" s="1346" t="s">
        <v>1830</v>
      </c>
      <c r="O4972" s="1347"/>
      <c r="P4972" s="117" t="str">
        <f t="shared" si="39"/>
        <v>2501</v>
      </c>
      <c r="Q4972" s="117"/>
      <c r="R4972" s="1348">
        <v>250101042</v>
      </c>
      <c r="S4972" s="321"/>
      <c r="T4972" s="321"/>
    </row>
    <row r="4973" spans="1:20" ht="34.5" hidden="1" customHeight="1">
      <c r="A4973" s="1348">
        <v>250101043</v>
      </c>
      <c r="B4973" s="1339" t="str">
        <f t="shared" si="38"/>
        <v>2501</v>
      </c>
      <c r="C4973" s="1349" t="s">
        <v>2562</v>
      </c>
      <c r="D4973" s="1350">
        <v>1</v>
      </c>
      <c r="E4973" s="293" t="s">
        <v>14876</v>
      </c>
      <c r="F4973" s="1352" t="s">
        <v>14877</v>
      </c>
      <c r="G4973" s="1351">
        <v>41248</v>
      </c>
      <c r="H4973" s="1348" t="s">
        <v>2252</v>
      </c>
      <c r="I4973" s="1348">
        <v>1381</v>
      </c>
      <c r="J4973" s="1356">
        <v>39751</v>
      </c>
      <c r="K4973" s="1352" t="s">
        <v>2253</v>
      </c>
      <c r="L4973" s="1352" t="s">
        <v>14878</v>
      </c>
      <c r="M4973" s="1345" t="s">
        <v>1830</v>
      </c>
      <c r="N4973" s="1346" t="s">
        <v>1830</v>
      </c>
      <c r="O4973" s="1347"/>
      <c r="P4973" s="117" t="str">
        <f t="shared" si="39"/>
        <v>2501</v>
      </c>
      <c r="Q4973" s="117"/>
      <c r="R4973" s="1348">
        <v>250101043</v>
      </c>
      <c r="S4973" s="321"/>
      <c r="T4973" s="321"/>
    </row>
    <row r="4974" spans="1:20" ht="34.5" hidden="1" customHeight="1">
      <c r="A4974" s="1348">
        <v>250101044</v>
      </c>
      <c r="B4974" s="1339" t="str">
        <f t="shared" si="38"/>
        <v>2501</v>
      </c>
      <c r="C4974" s="1349" t="s">
        <v>2562</v>
      </c>
      <c r="D4974" s="1350">
        <v>1</v>
      </c>
      <c r="E4974" s="293" t="s">
        <v>14879</v>
      </c>
      <c r="F4974" s="1352" t="s">
        <v>14880</v>
      </c>
      <c r="G4974" s="1351">
        <v>38690</v>
      </c>
      <c r="H4974" s="1348" t="s">
        <v>2252</v>
      </c>
      <c r="I4974" s="1348">
        <v>1381</v>
      </c>
      <c r="J4974" s="1356">
        <v>39751</v>
      </c>
      <c r="K4974" s="1352" t="s">
        <v>2253</v>
      </c>
      <c r="L4974" s="1353"/>
      <c r="M4974" s="1345" t="s">
        <v>1830</v>
      </c>
      <c r="N4974" s="1346" t="s">
        <v>1830</v>
      </c>
      <c r="O4974" s="1347"/>
      <c r="P4974" s="117" t="str">
        <f t="shared" si="39"/>
        <v>2501</v>
      </c>
      <c r="Q4974" s="117"/>
      <c r="R4974" s="1348">
        <v>250101044</v>
      </c>
      <c r="S4974" s="321"/>
      <c r="T4974" s="321"/>
    </row>
    <row r="4975" spans="1:20" ht="34.5" hidden="1" customHeight="1">
      <c r="A4975" s="1348">
        <v>250101045</v>
      </c>
      <c r="B4975" s="1339" t="str">
        <f t="shared" si="38"/>
        <v>2501</v>
      </c>
      <c r="C4975" s="1349" t="s">
        <v>2562</v>
      </c>
      <c r="D4975" s="1350">
        <v>1</v>
      </c>
      <c r="E4975" s="293" t="s">
        <v>14881</v>
      </c>
      <c r="F4975" s="1352" t="s">
        <v>14882</v>
      </c>
      <c r="G4975" s="1356">
        <v>38690</v>
      </c>
      <c r="H4975" s="1348" t="s">
        <v>2252</v>
      </c>
      <c r="I4975" s="1348">
        <v>1381</v>
      </c>
      <c r="J4975" s="1356">
        <v>39751</v>
      </c>
      <c r="K4975" s="1352" t="s">
        <v>2253</v>
      </c>
      <c r="L4975" s="1352"/>
      <c r="M4975" s="1345" t="s">
        <v>1830</v>
      </c>
      <c r="N4975" s="1346" t="s">
        <v>1830</v>
      </c>
      <c r="O4975" s="1347"/>
      <c r="P4975" s="117" t="str">
        <f t="shared" si="39"/>
        <v>2501</v>
      </c>
      <c r="Q4975" s="117"/>
      <c r="R4975" s="1348">
        <v>250101045</v>
      </c>
      <c r="S4975" s="321"/>
      <c r="T4975" s="321"/>
    </row>
    <row r="4976" spans="1:20" ht="34.5" hidden="1" customHeight="1">
      <c r="A4976" s="1348">
        <v>250101047</v>
      </c>
      <c r="B4976" s="1339" t="str">
        <f t="shared" si="38"/>
        <v>2501</v>
      </c>
      <c r="C4976" s="1349" t="s">
        <v>2562</v>
      </c>
      <c r="D4976" s="1350">
        <v>1</v>
      </c>
      <c r="E4976" s="293" t="s">
        <v>14883</v>
      </c>
      <c r="F4976" s="1352" t="s">
        <v>14884</v>
      </c>
      <c r="G4976" s="1351">
        <v>38690</v>
      </c>
      <c r="H4976" s="1348" t="s">
        <v>2252</v>
      </c>
      <c r="I4976" s="1348">
        <v>1381</v>
      </c>
      <c r="J4976" s="1356">
        <v>39751</v>
      </c>
      <c r="K4976" s="1352" t="s">
        <v>2253</v>
      </c>
      <c r="L4976" s="1353"/>
      <c r="M4976" s="1345" t="s">
        <v>1830</v>
      </c>
      <c r="N4976" s="1346" t="s">
        <v>1830</v>
      </c>
      <c r="O4976" s="1347"/>
      <c r="P4976" s="117" t="str">
        <f t="shared" si="39"/>
        <v>2501</v>
      </c>
      <c r="Q4976" s="117"/>
      <c r="R4976" s="1348">
        <v>250101047</v>
      </c>
      <c r="S4976" s="321"/>
      <c r="T4976" s="321"/>
    </row>
    <row r="4977" spans="1:20" ht="34.5" hidden="1" customHeight="1">
      <c r="A4977" s="1348">
        <v>250101048</v>
      </c>
      <c r="B4977" s="1339" t="str">
        <f t="shared" si="38"/>
        <v>2501</v>
      </c>
      <c r="C4977" s="1349" t="s">
        <v>2562</v>
      </c>
      <c r="D4977" s="1350">
        <v>1</v>
      </c>
      <c r="E4977" s="293" t="s">
        <v>14885</v>
      </c>
      <c r="F4977" s="1352" t="s">
        <v>14886</v>
      </c>
      <c r="G4977" s="1351">
        <v>38690</v>
      </c>
      <c r="H4977" s="1348" t="s">
        <v>2252</v>
      </c>
      <c r="I4977" s="1348">
        <v>1381</v>
      </c>
      <c r="J4977" s="1351">
        <v>39751</v>
      </c>
      <c r="K4977" s="1352" t="s">
        <v>2253</v>
      </c>
      <c r="L4977" s="1353"/>
      <c r="M4977" s="1345" t="s">
        <v>1830</v>
      </c>
      <c r="N4977" s="1346" t="s">
        <v>1830</v>
      </c>
      <c r="O4977" s="1347"/>
      <c r="P4977" s="117" t="str">
        <f t="shared" si="39"/>
        <v>2501</v>
      </c>
      <c r="Q4977" s="117"/>
      <c r="R4977" s="1348">
        <v>250101048</v>
      </c>
      <c r="S4977" s="321"/>
      <c r="T4977" s="321"/>
    </row>
    <row r="4978" spans="1:20" ht="34.5" hidden="1" customHeight="1">
      <c r="A4978" s="1348">
        <v>250101049</v>
      </c>
      <c r="B4978" s="1339" t="str">
        <f t="shared" si="38"/>
        <v>2501</v>
      </c>
      <c r="C4978" s="1349" t="s">
        <v>2562</v>
      </c>
      <c r="D4978" s="1350">
        <v>1</v>
      </c>
      <c r="E4978" s="293" t="s">
        <v>14887</v>
      </c>
      <c r="F4978" s="1352" t="s">
        <v>14888</v>
      </c>
      <c r="G4978" s="1356">
        <v>38690</v>
      </c>
      <c r="H4978" s="1348" t="s">
        <v>2252</v>
      </c>
      <c r="I4978" s="1348">
        <v>1381</v>
      </c>
      <c r="J4978" s="1356">
        <v>39751</v>
      </c>
      <c r="K4978" s="1352" t="s">
        <v>2253</v>
      </c>
      <c r="L4978" s="1352"/>
      <c r="M4978" s="1345" t="s">
        <v>1830</v>
      </c>
      <c r="N4978" s="1346" t="s">
        <v>1830</v>
      </c>
      <c r="O4978" s="1347"/>
      <c r="P4978" s="117" t="str">
        <f t="shared" si="39"/>
        <v>2501</v>
      </c>
      <c r="Q4978" s="117"/>
      <c r="R4978" s="1348">
        <v>250101049</v>
      </c>
      <c r="S4978" s="321"/>
      <c r="T4978" s="321"/>
    </row>
    <row r="4979" spans="1:20" ht="34.5" hidden="1" customHeight="1">
      <c r="A4979" s="1348">
        <v>250101050</v>
      </c>
      <c r="B4979" s="1339" t="str">
        <f t="shared" si="38"/>
        <v>2501</v>
      </c>
      <c r="C4979" s="1349" t="s">
        <v>2562</v>
      </c>
      <c r="D4979" s="1350">
        <v>1</v>
      </c>
      <c r="E4979" s="293" t="s">
        <v>14889</v>
      </c>
      <c r="F4979" s="1352" t="s">
        <v>14890</v>
      </c>
      <c r="G4979" s="1351">
        <v>38690</v>
      </c>
      <c r="H4979" s="1348" t="s">
        <v>2252</v>
      </c>
      <c r="I4979" s="1348">
        <v>1381</v>
      </c>
      <c r="J4979" s="1356">
        <v>39751</v>
      </c>
      <c r="K4979" s="1352" t="s">
        <v>2253</v>
      </c>
      <c r="L4979" s="1353"/>
      <c r="M4979" s="1345" t="s">
        <v>1830</v>
      </c>
      <c r="N4979" s="1346" t="s">
        <v>1830</v>
      </c>
      <c r="O4979" s="1347"/>
      <c r="P4979" s="117" t="str">
        <f t="shared" si="39"/>
        <v>2501</v>
      </c>
      <c r="Q4979" s="117"/>
      <c r="R4979" s="1348">
        <v>250101050</v>
      </c>
      <c r="S4979" s="321"/>
      <c r="T4979" s="321"/>
    </row>
    <row r="4980" spans="1:20" ht="34.5" hidden="1" customHeight="1">
      <c r="A4980" s="1348">
        <v>250101051</v>
      </c>
      <c r="B4980" s="1339" t="str">
        <f t="shared" si="38"/>
        <v>2501</v>
      </c>
      <c r="C4980" s="1349" t="s">
        <v>2562</v>
      </c>
      <c r="D4980" s="1350">
        <v>1</v>
      </c>
      <c r="E4980" s="293" t="s">
        <v>14891</v>
      </c>
      <c r="F4980" s="1352" t="s">
        <v>14892</v>
      </c>
      <c r="G4980" s="1351">
        <v>38690</v>
      </c>
      <c r="H4980" s="1348" t="s">
        <v>2252</v>
      </c>
      <c r="I4980" s="1348">
        <v>1381</v>
      </c>
      <c r="J4980" s="1351">
        <v>39751</v>
      </c>
      <c r="K4980" s="1352" t="s">
        <v>2253</v>
      </c>
      <c r="L4980" s="1352"/>
      <c r="M4980" s="1345" t="s">
        <v>1830</v>
      </c>
      <c r="N4980" s="1346" t="s">
        <v>1830</v>
      </c>
      <c r="O4980" s="1347"/>
      <c r="P4980" s="117" t="str">
        <f t="shared" si="39"/>
        <v>2501</v>
      </c>
      <c r="Q4980" s="117"/>
      <c r="R4980" s="1348">
        <v>250101051</v>
      </c>
      <c r="S4980" s="321"/>
      <c r="T4980" s="321"/>
    </row>
    <row r="4981" spans="1:20" ht="34.5" hidden="1" customHeight="1">
      <c r="A4981" s="1348">
        <v>250101052</v>
      </c>
      <c r="B4981" s="1339" t="str">
        <f t="shared" si="38"/>
        <v>2501</v>
      </c>
      <c r="C4981" s="1349" t="s">
        <v>2562</v>
      </c>
      <c r="D4981" s="1350">
        <v>1</v>
      </c>
      <c r="E4981" s="293" t="s">
        <v>14893</v>
      </c>
      <c r="F4981" s="1352" t="s">
        <v>14894</v>
      </c>
      <c r="G4981" s="1351">
        <v>38690</v>
      </c>
      <c r="H4981" s="1348" t="s">
        <v>2252</v>
      </c>
      <c r="I4981" s="1348">
        <v>1381</v>
      </c>
      <c r="J4981" s="1356">
        <v>39751</v>
      </c>
      <c r="K4981" s="1352" t="s">
        <v>2253</v>
      </c>
      <c r="L4981" s="1353"/>
      <c r="M4981" s="1345" t="s">
        <v>1830</v>
      </c>
      <c r="N4981" s="1346" t="s">
        <v>1830</v>
      </c>
      <c r="O4981" s="1347"/>
      <c r="P4981" s="117" t="str">
        <f t="shared" si="39"/>
        <v>2501</v>
      </c>
      <c r="Q4981" s="117"/>
      <c r="R4981" s="1348">
        <v>250101052</v>
      </c>
      <c r="S4981" s="321"/>
      <c r="T4981" s="321"/>
    </row>
    <row r="4982" spans="1:20" ht="34.5" hidden="1" customHeight="1">
      <c r="A4982" s="1348">
        <v>250101053</v>
      </c>
      <c r="B4982" s="1339" t="str">
        <f t="shared" si="38"/>
        <v>2501</v>
      </c>
      <c r="C4982" s="1349" t="s">
        <v>2562</v>
      </c>
      <c r="D4982" s="1350">
        <v>1</v>
      </c>
      <c r="E4982" s="293" t="s">
        <v>14895</v>
      </c>
      <c r="F4982" s="1352" t="s">
        <v>14896</v>
      </c>
      <c r="G4982" s="1351">
        <v>38690</v>
      </c>
      <c r="H4982" s="1348" t="s">
        <v>2252</v>
      </c>
      <c r="I4982" s="1348">
        <v>1381</v>
      </c>
      <c r="J4982" s="1351">
        <v>39751</v>
      </c>
      <c r="K4982" s="1352" t="s">
        <v>2253</v>
      </c>
      <c r="L4982" s="1353"/>
      <c r="M4982" s="1345" t="s">
        <v>1830</v>
      </c>
      <c r="N4982" s="1346" t="s">
        <v>1830</v>
      </c>
      <c r="O4982" s="1347"/>
      <c r="P4982" s="117" t="str">
        <f t="shared" si="39"/>
        <v>2501</v>
      </c>
      <c r="Q4982" s="117"/>
      <c r="R4982" s="1348">
        <v>250101053</v>
      </c>
      <c r="S4982" s="321"/>
      <c r="T4982" s="321"/>
    </row>
    <row r="4983" spans="1:20" ht="34.5" hidden="1" customHeight="1">
      <c r="A4983" s="1348">
        <v>250101054</v>
      </c>
      <c r="B4983" s="1339" t="str">
        <f t="shared" si="38"/>
        <v>2501</v>
      </c>
      <c r="C4983" s="1349" t="s">
        <v>2562</v>
      </c>
      <c r="D4983" s="1350">
        <v>1</v>
      </c>
      <c r="E4983" s="293" t="s">
        <v>14897</v>
      </c>
      <c r="F4983" s="1352" t="s">
        <v>14898</v>
      </c>
      <c r="G4983" s="1351">
        <v>41247</v>
      </c>
      <c r="H4983" s="1348" t="s">
        <v>2252</v>
      </c>
      <c r="I4983" s="1348">
        <v>1381</v>
      </c>
      <c r="J4983" s="1356">
        <v>39751</v>
      </c>
      <c r="K4983" s="1352" t="s">
        <v>2253</v>
      </c>
      <c r="L4983" s="1352"/>
      <c r="M4983" s="1345" t="s">
        <v>1830</v>
      </c>
      <c r="N4983" s="1346" t="s">
        <v>1830</v>
      </c>
      <c r="O4983" s="1347"/>
      <c r="P4983" s="117" t="str">
        <f t="shared" si="39"/>
        <v>2501</v>
      </c>
      <c r="Q4983" s="117"/>
      <c r="R4983" s="1348">
        <v>250101054</v>
      </c>
      <c r="S4983" s="321"/>
      <c r="T4983" s="321"/>
    </row>
    <row r="4984" spans="1:20" ht="34.5" hidden="1" customHeight="1">
      <c r="A4984" s="1348">
        <v>250101055</v>
      </c>
      <c r="B4984" s="1339" t="str">
        <f t="shared" si="38"/>
        <v>2501</v>
      </c>
      <c r="C4984" s="1349" t="s">
        <v>2562</v>
      </c>
      <c r="D4984" s="1350">
        <v>1</v>
      </c>
      <c r="E4984" s="293" t="s">
        <v>14899</v>
      </c>
      <c r="F4984" s="1352" t="s">
        <v>14900</v>
      </c>
      <c r="G4984" s="1351">
        <v>38690</v>
      </c>
      <c r="H4984" s="1348" t="s">
        <v>2252</v>
      </c>
      <c r="I4984" s="1348">
        <v>1381</v>
      </c>
      <c r="J4984" s="1351">
        <v>39751</v>
      </c>
      <c r="K4984" s="1352" t="s">
        <v>2253</v>
      </c>
      <c r="L4984" s="1353"/>
      <c r="M4984" s="1345" t="s">
        <v>1830</v>
      </c>
      <c r="N4984" s="1346" t="s">
        <v>1830</v>
      </c>
      <c r="O4984" s="1347"/>
      <c r="P4984" s="117" t="str">
        <f t="shared" si="39"/>
        <v>2501</v>
      </c>
      <c r="Q4984" s="117"/>
      <c r="R4984" s="1348">
        <v>250101055</v>
      </c>
      <c r="S4984" s="321"/>
      <c r="T4984" s="321"/>
    </row>
    <row r="4985" spans="1:20" ht="34.5" hidden="1" customHeight="1">
      <c r="A4985" s="1348">
        <v>250101056</v>
      </c>
      <c r="B4985" s="1339" t="str">
        <f t="shared" si="38"/>
        <v>2501</v>
      </c>
      <c r="C4985" s="1349" t="s">
        <v>2562</v>
      </c>
      <c r="D4985" s="1350">
        <v>1</v>
      </c>
      <c r="E4985" s="293" t="s">
        <v>14901</v>
      </c>
      <c r="F4985" s="1352" t="s">
        <v>14902</v>
      </c>
      <c r="G4985" s="1351">
        <v>41233</v>
      </c>
      <c r="H4985" s="1348" t="s">
        <v>2252</v>
      </c>
      <c r="I4985" s="1348">
        <v>1381</v>
      </c>
      <c r="J4985" s="1356">
        <v>39751</v>
      </c>
      <c r="K4985" s="1352" t="s">
        <v>2253</v>
      </c>
      <c r="L4985" s="1353"/>
      <c r="M4985" s="1345" t="s">
        <v>1830</v>
      </c>
      <c r="N4985" s="1346" t="s">
        <v>1830</v>
      </c>
      <c r="O4985" s="1347"/>
      <c r="P4985" s="117" t="str">
        <f t="shared" si="39"/>
        <v>2501</v>
      </c>
      <c r="Q4985" s="117"/>
      <c r="R4985" s="1348">
        <v>250101056</v>
      </c>
      <c r="S4985" s="321"/>
      <c r="T4985" s="321"/>
    </row>
    <row r="4986" spans="1:20" ht="34.5" hidden="1" customHeight="1">
      <c r="A4986" s="1348">
        <v>250101057</v>
      </c>
      <c r="B4986" s="1339" t="str">
        <f t="shared" si="38"/>
        <v>2501</v>
      </c>
      <c r="C4986" s="1349" t="s">
        <v>2562</v>
      </c>
      <c r="D4986" s="1350">
        <v>1</v>
      </c>
      <c r="E4986" s="293" t="s">
        <v>14903</v>
      </c>
      <c r="F4986" s="1352" t="s">
        <v>14904</v>
      </c>
      <c r="G4986" s="1351">
        <v>41598</v>
      </c>
      <c r="H4986" s="1348" t="s">
        <v>2252</v>
      </c>
      <c r="I4986" s="1348">
        <v>1381</v>
      </c>
      <c r="J4986" s="1351">
        <v>39751</v>
      </c>
      <c r="K4986" s="1352" t="s">
        <v>2253</v>
      </c>
      <c r="L4986" s="1353"/>
      <c r="M4986" s="1345" t="s">
        <v>1830</v>
      </c>
      <c r="N4986" s="1346" t="s">
        <v>1830</v>
      </c>
      <c r="O4986" s="1347"/>
      <c r="P4986" s="117" t="str">
        <f t="shared" si="39"/>
        <v>2501</v>
      </c>
      <c r="Q4986" s="117"/>
      <c r="R4986" s="1348">
        <v>250101057</v>
      </c>
      <c r="S4986" s="321"/>
      <c r="T4986" s="321"/>
    </row>
    <row r="4987" spans="1:20" ht="34.5" hidden="1" customHeight="1">
      <c r="A4987" s="1348">
        <v>250101058</v>
      </c>
      <c r="B4987" s="1339" t="str">
        <f t="shared" si="38"/>
        <v>2501</v>
      </c>
      <c r="C4987" s="1349" t="s">
        <v>2562</v>
      </c>
      <c r="D4987" s="1350">
        <v>1</v>
      </c>
      <c r="E4987" s="293" t="s">
        <v>14905</v>
      </c>
      <c r="F4987" s="1352" t="s">
        <v>14906</v>
      </c>
      <c r="G4987" s="1356">
        <v>41233</v>
      </c>
      <c r="H4987" s="1348" t="s">
        <v>2252</v>
      </c>
      <c r="I4987" s="1348">
        <v>1381</v>
      </c>
      <c r="J4987" s="1356">
        <v>39751</v>
      </c>
      <c r="K4987" s="1352" t="s">
        <v>2253</v>
      </c>
      <c r="L4987" s="1352"/>
      <c r="M4987" s="1345" t="s">
        <v>1830</v>
      </c>
      <c r="N4987" s="1346" t="s">
        <v>1830</v>
      </c>
      <c r="O4987" s="1347"/>
      <c r="P4987" s="117" t="str">
        <f t="shared" si="39"/>
        <v>2501</v>
      </c>
      <c r="Q4987" s="117"/>
      <c r="R4987" s="1348">
        <v>250101058</v>
      </c>
      <c r="S4987" s="321"/>
      <c r="T4987" s="321"/>
    </row>
    <row r="4988" spans="1:20" ht="34.5" hidden="1" customHeight="1">
      <c r="A4988" s="1348">
        <v>250101059</v>
      </c>
      <c r="B4988" s="1339" t="str">
        <f t="shared" si="38"/>
        <v>2501</v>
      </c>
      <c r="C4988" s="1349" t="s">
        <v>2562</v>
      </c>
      <c r="D4988" s="1350">
        <v>1</v>
      </c>
      <c r="E4988" s="293" t="s">
        <v>14907</v>
      </c>
      <c r="F4988" s="1352" t="s">
        <v>14908</v>
      </c>
      <c r="G4988" s="1356">
        <v>41598</v>
      </c>
      <c r="H4988" s="1348" t="s">
        <v>2252</v>
      </c>
      <c r="I4988" s="1348">
        <v>1381</v>
      </c>
      <c r="J4988" s="1356">
        <v>39751</v>
      </c>
      <c r="K4988" s="1352" t="s">
        <v>2253</v>
      </c>
      <c r="L4988" s="1352"/>
      <c r="M4988" s="1345" t="s">
        <v>1830</v>
      </c>
      <c r="N4988" s="1346" t="s">
        <v>1830</v>
      </c>
      <c r="O4988" s="1347"/>
      <c r="P4988" s="117" t="str">
        <f t="shared" si="39"/>
        <v>2501</v>
      </c>
      <c r="Q4988" s="117"/>
      <c r="R4988" s="1348">
        <v>250101059</v>
      </c>
      <c r="S4988" s="321"/>
      <c r="T4988" s="321"/>
    </row>
    <row r="4989" spans="1:20" ht="34.5" hidden="1" customHeight="1">
      <c r="A4989" s="1348">
        <v>250101060</v>
      </c>
      <c r="B4989" s="1339" t="str">
        <f t="shared" si="38"/>
        <v>2501</v>
      </c>
      <c r="C4989" s="1349" t="s">
        <v>2562</v>
      </c>
      <c r="D4989" s="1350">
        <v>2</v>
      </c>
      <c r="E4989" s="293" t="s">
        <v>14909</v>
      </c>
      <c r="F4989" s="1352" t="s">
        <v>14910</v>
      </c>
      <c r="G4989" s="1356">
        <v>43909</v>
      </c>
      <c r="H4989" s="1348" t="s">
        <v>2252</v>
      </c>
      <c r="I4989" s="1348">
        <v>1488</v>
      </c>
      <c r="J4989" s="1356">
        <v>41557</v>
      </c>
      <c r="K4989" s="1352" t="s">
        <v>2253</v>
      </c>
      <c r="L4989" s="1352"/>
      <c r="M4989" s="1345" t="s">
        <v>1830</v>
      </c>
      <c r="N4989" s="1346" t="s">
        <v>1830</v>
      </c>
      <c r="O4989" s="1347"/>
      <c r="P4989" s="117" t="str">
        <f t="shared" si="39"/>
        <v>2501</v>
      </c>
      <c r="Q4989" s="117"/>
      <c r="R4989" s="1348">
        <v>250101060</v>
      </c>
      <c r="S4989" s="321"/>
      <c r="T4989" s="321"/>
    </row>
    <row r="4990" spans="1:20" ht="34.5" hidden="1" customHeight="1">
      <c r="A4990" s="1348">
        <v>250101061</v>
      </c>
      <c r="B4990" s="1339" t="str">
        <f t="shared" si="38"/>
        <v>2501</v>
      </c>
      <c r="C4990" s="1349" t="s">
        <v>2562</v>
      </c>
      <c r="D4990" s="1350">
        <v>1</v>
      </c>
      <c r="E4990" s="293" t="s">
        <v>14911</v>
      </c>
      <c r="F4990" s="1352" t="s">
        <v>14912</v>
      </c>
      <c r="G4990" s="1351">
        <v>41598</v>
      </c>
      <c r="H4990" s="1348" t="s">
        <v>2252</v>
      </c>
      <c r="I4990" s="1348">
        <v>1381</v>
      </c>
      <c r="J4990" s="1356">
        <v>39751</v>
      </c>
      <c r="K4990" s="1352" t="s">
        <v>2253</v>
      </c>
      <c r="L4990" s="1352"/>
      <c r="M4990" s="1345" t="s">
        <v>1830</v>
      </c>
      <c r="N4990" s="1346" t="s">
        <v>1830</v>
      </c>
      <c r="O4990" s="1347"/>
      <c r="P4990" s="117" t="str">
        <f t="shared" si="39"/>
        <v>2501</v>
      </c>
      <c r="Q4990" s="117"/>
      <c r="R4990" s="1348">
        <v>250101061</v>
      </c>
      <c r="S4990" s="321"/>
      <c r="T4990" s="321"/>
    </row>
    <row r="4991" spans="1:20" ht="34.5" hidden="1" customHeight="1">
      <c r="A4991" s="1348">
        <v>250101062</v>
      </c>
      <c r="B4991" s="1339" t="str">
        <f t="shared" si="38"/>
        <v>2501</v>
      </c>
      <c r="C4991" s="1349" t="s">
        <v>2562</v>
      </c>
      <c r="D4991" s="1350">
        <v>2</v>
      </c>
      <c r="E4991" s="293" t="s">
        <v>14913</v>
      </c>
      <c r="F4991" s="1352" t="s">
        <v>14914</v>
      </c>
      <c r="G4991" s="1356">
        <v>43909</v>
      </c>
      <c r="H4991" s="1348" t="s">
        <v>2252</v>
      </c>
      <c r="I4991" s="1348">
        <v>1488</v>
      </c>
      <c r="J4991" s="1356">
        <v>41557</v>
      </c>
      <c r="K4991" s="1352" t="s">
        <v>2253</v>
      </c>
      <c r="L4991" s="1353"/>
      <c r="M4991" s="1345" t="s">
        <v>1830</v>
      </c>
      <c r="N4991" s="1346" t="s">
        <v>1830</v>
      </c>
      <c r="O4991" s="1347"/>
      <c r="P4991" s="117" t="str">
        <f t="shared" si="39"/>
        <v>2501</v>
      </c>
      <c r="Q4991" s="117"/>
      <c r="R4991" s="1348">
        <v>250101062</v>
      </c>
      <c r="S4991" s="321"/>
      <c r="T4991" s="321"/>
    </row>
    <row r="4992" spans="1:20" ht="34.5" hidden="1" customHeight="1">
      <c r="A4992" s="1348">
        <v>250101063</v>
      </c>
      <c r="B4992" s="1339" t="str">
        <f t="shared" si="38"/>
        <v>2501</v>
      </c>
      <c r="C4992" s="1349" t="s">
        <v>2562</v>
      </c>
      <c r="D4992" s="1350">
        <v>1</v>
      </c>
      <c r="E4992" s="293" t="s">
        <v>14915</v>
      </c>
      <c r="F4992" s="1352" t="s">
        <v>14916</v>
      </c>
      <c r="G4992" s="1351">
        <v>41598</v>
      </c>
      <c r="H4992" s="1348" t="s">
        <v>2252</v>
      </c>
      <c r="I4992" s="1348">
        <v>1381</v>
      </c>
      <c r="J4992" s="1356">
        <v>39751</v>
      </c>
      <c r="K4992" s="1352" t="s">
        <v>2253</v>
      </c>
      <c r="L4992" s="1352" t="s">
        <v>14917</v>
      </c>
      <c r="M4992" s="1345" t="s">
        <v>1830</v>
      </c>
      <c r="N4992" s="1346" t="s">
        <v>1830</v>
      </c>
      <c r="O4992" s="1347"/>
      <c r="P4992" s="117" t="str">
        <f t="shared" si="39"/>
        <v>2501</v>
      </c>
      <c r="Q4992" s="117"/>
      <c r="R4992" s="1348">
        <v>250101063</v>
      </c>
      <c r="S4992" s="321"/>
      <c r="T4992" s="321"/>
    </row>
    <row r="4993" spans="1:20" ht="34.5" hidden="1" customHeight="1">
      <c r="A4993" s="1348">
        <v>250101064</v>
      </c>
      <c r="B4993" s="1339" t="str">
        <f t="shared" si="38"/>
        <v>2501</v>
      </c>
      <c r="C4993" s="1349" t="s">
        <v>2562</v>
      </c>
      <c r="D4993" s="1350">
        <v>2</v>
      </c>
      <c r="E4993" s="293" t="s">
        <v>14918</v>
      </c>
      <c r="F4993" s="1352" t="s">
        <v>14919</v>
      </c>
      <c r="G4993" s="1356">
        <v>43830</v>
      </c>
      <c r="H4993" s="1348" t="s">
        <v>2252</v>
      </c>
      <c r="I4993" s="1348">
        <v>1488</v>
      </c>
      <c r="J4993" s="1356">
        <v>41557</v>
      </c>
      <c r="K4993" s="1352" t="s">
        <v>2253</v>
      </c>
      <c r="L4993" s="1353"/>
      <c r="M4993" s="1345" t="s">
        <v>3308</v>
      </c>
      <c r="N4993" s="1346" t="s">
        <v>10536</v>
      </c>
      <c r="O4993" s="1347"/>
      <c r="P4993" s="117" t="str">
        <f t="shared" si="39"/>
        <v>2501</v>
      </c>
      <c r="Q4993" s="117"/>
      <c r="R4993" s="1348">
        <v>250101064</v>
      </c>
      <c r="S4993" s="321"/>
      <c r="T4993" s="321"/>
    </row>
    <row r="4994" spans="1:20" ht="34.5" hidden="1" customHeight="1">
      <c r="A4994" s="1348">
        <v>250101065</v>
      </c>
      <c r="B4994" s="1339" t="str">
        <f t="shared" si="38"/>
        <v>2501</v>
      </c>
      <c r="C4994" s="1349" t="s">
        <v>2562</v>
      </c>
      <c r="D4994" s="1350">
        <v>1</v>
      </c>
      <c r="E4994" s="293" t="s">
        <v>14920</v>
      </c>
      <c r="F4994" s="1352" t="s">
        <v>14921</v>
      </c>
      <c r="G4994" s="1356">
        <v>41598</v>
      </c>
      <c r="H4994" s="1348" t="s">
        <v>2252</v>
      </c>
      <c r="I4994" s="1348">
        <v>1381</v>
      </c>
      <c r="J4994" s="1351">
        <v>39751</v>
      </c>
      <c r="K4994" s="1352" t="s">
        <v>2253</v>
      </c>
      <c r="L4994" s="1353"/>
      <c r="M4994" s="1345" t="s">
        <v>14922</v>
      </c>
      <c r="N4994" s="1346" t="s">
        <v>1830</v>
      </c>
      <c r="O4994" s="1347"/>
      <c r="P4994" s="117" t="str">
        <f t="shared" si="39"/>
        <v>2501</v>
      </c>
      <c r="Q4994" s="117"/>
      <c r="R4994" s="1348">
        <v>250101065</v>
      </c>
      <c r="S4994" s="321"/>
      <c r="T4994" s="321"/>
    </row>
    <row r="4995" spans="1:20" ht="34.5" hidden="1" customHeight="1">
      <c r="A4995" s="1348">
        <v>250101066</v>
      </c>
      <c r="B4995" s="1339" t="str">
        <f t="shared" si="38"/>
        <v>2501</v>
      </c>
      <c r="C4995" s="1349" t="s">
        <v>2562</v>
      </c>
      <c r="D4995" s="1350">
        <v>2</v>
      </c>
      <c r="E4995" s="293" t="s">
        <v>14923</v>
      </c>
      <c r="F4995" s="1352" t="s">
        <v>14924</v>
      </c>
      <c r="G4995" s="1356">
        <v>43909</v>
      </c>
      <c r="H4995" s="1348" t="s">
        <v>2252</v>
      </c>
      <c r="I4995" s="1348">
        <v>1488</v>
      </c>
      <c r="J4995" s="1351">
        <v>41557</v>
      </c>
      <c r="K4995" s="1352" t="s">
        <v>2253</v>
      </c>
      <c r="L4995" s="1352"/>
      <c r="M4995" s="1345" t="s">
        <v>3308</v>
      </c>
      <c r="N4995" s="1346" t="s">
        <v>1830</v>
      </c>
      <c r="O4995" s="1347"/>
      <c r="P4995" s="117" t="str">
        <f t="shared" si="39"/>
        <v>2501</v>
      </c>
      <c r="Q4995" s="117"/>
      <c r="R4995" s="1348">
        <v>250101066</v>
      </c>
      <c r="S4995" s="321"/>
      <c r="T4995" s="321"/>
    </row>
    <row r="4996" spans="1:20" ht="34.5" hidden="1" customHeight="1">
      <c r="A4996" s="1348">
        <v>250101067</v>
      </c>
      <c r="B4996" s="1339" t="str">
        <f t="shared" si="38"/>
        <v>2501</v>
      </c>
      <c r="C4996" s="1349" t="s">
        <v>2562</v>
      </c>
      <c r="D4996" s="1350">
        <v>1</v>
      </c>
      <c r="E4996" s="293" t="s">
        <v>14925</v>
      </c>
      <c r="F4996" s="1352" t="s">
        <v>14926</v>
      </c>
      <c r="G4996" s="1356">
        <v>41233</v>
      </c>
      <c r="H4996" s="1348" t="s">
        <v>2252</v>
      </c>
      <c r="I4996" s="1348">
        <v>1381</v>
      </c>
      <c r="J4996" s="1351">
        <v>39751</v>
      </c>
      <c r="K4996" s="1352" t="s">
        <v>2253</v>
      </c>
      <c r="L4996" s="1352" t="s">
        <v>14927</v>
      </c>
      <c r="M4996" s="1345" t="s">
        <v>14532</v>
      </c>
      <c r="N4996" s="1346" t="s">
        <v>1830</v>
      </c>
      <c r="O4996" s="1347"/>
      <c r="P4996" s="117" t="str">
        <f t="shared" si="39"/>
        <v>2501</v>
      </c>
      <c r="Q4996" s="117"/>
      <c r="R4996" s="1348">
        <v>250101067</v>
      </c>
      <c r="S4996" s="321"/>
      <c r="T4996" s="321"/>
    </row>
    <row r="4997" spans="1:20" ht="34.5" hidden="1" customHeight="1">
      <c r="A4997" s="1348">
        <v>250101068</v>
      </c>
      <c r="B4997" s="1339" t="str">
        <f t="shared" si="38"/>
        <v>2501</v>
      </c>
      <c r="C4997" s="1349" t="s">
        <v>2562</v>
      </c>
      <c r="D4997" s="1350">
        <v>2</v>
      </c>
      <c r="E4997" s="293" t="s">
        <v>14928</v>
      </c>
      <c r="F4997" s="1352" t="s">
        <v>14929</v>
      </c>
      <c r="G4997" s="1351">
        <v>42085</v>
      </c>
      <c r="H4997" s="1348" t="s">
        <v>2252</v>
      </c>
      <c r="I4997" s="1348">
        <v>1416</v>
      </c>
      <c r="J4997" s="1351">
        <v>40325</v>
      </c>
      <c r="K4997" s="1352" t="s">
        <v>2253</v>
      </c>
      <c r="L4997" s="1353"/>
      <c r="M4997" s="1345" t="s">
        <v>3308</v>
      </c>
      <c r="N4997" s="1346" t="s">
        <v>14930</v>
      </c>
      <c r="O4997" s="1347"/>
      <c r="P4997" s="117" t="str">
        <f t="shared" si="39"/>
        <v>2501</v>
      </c>
      <c r="Q4997" s="117"/>
      <c r="R4997" s="1348">
        <v>250101068</v>
      </c>
      <c r="S4997" s="321"/>
      <c r="T4997" s="321"/>
    </row>
    <row r="4998" spans="1:20" ht="34.5" hidden="1" customHeight="1">
      <c r="A4998" s="1348">
        <v>250101069</v>
      </c>
      <c r="B4998" s="1339" t="str">
        <f t="shared" si="38"/>
        <v>2501</v>
      </c>
      <c r="C4998" s="1349" t="s">
        <v>2562</v>
      </c>
      <c r="D4998" s="1350">
        <v>3</v>
      </c>
      <c r="E4998" s="293" t="s">
        <v>14931</v>
      </c>
      <c r="F4998" s="1352" t="s">
        <v>14932</v>
      </c>
      <c r="G4998" s="1356">
        <v>43830</v>
      </c>
      <c r="H4998" s="1348" t="s">
        <v>2252</v>
      </c>
      <c r="I4998" s="1348">
        <v>1488</v>
      </c>
      <c r="J4998" s="1351">
        <v>41557</v>
      </c>
      <c r="K4998" s="1352" t="s">
        <v>2253</v>
      </c>
      <c r="L4998" s="1352"/>
      <c r="M4998" s="1345" t="s">
        <v>14933</v>
      </c>
      <c r="N4998" s="1346" t="s">
        <v>1830</v>
      </c>
      <c r="O4998" s="1347"/>
      <c r="P4998" s="117" t="str">
        <f t="shared" si="39"/>
        <v>2501</v>
      </c>
      <c r="Q4998" s="117"/>
      <c r="R4998" s="1348">
        <v>250101069</v>
      </c>
      <c r="S4998" s="321"/>
      <c r="T4998" s="321"/>
    </row>
    <row r="4999" spans="1:20" ht="34.5" hidden="1" customHeight="1">
      <c r="A4999" s="1348">
        <v>250101070</v>
      </c>
      <c r="B4999" s="1339" t="str">
        <f t="shared" si="38"/>
        <v>2501</v>
      </c>
      <c r="C4999" s="1349" t="s">
        <v>2562</v>
      </c>
      <c r="D4999" s="1350">
        <v>1</v>
      </c>
      <c r="E4999" s="293" t="s">
        <v>14934</v>
      </c>
      <c r="F4999" s="1352" t="s">
        <v>14935</v>
      </c>
      <c r="G4999" s="1356">
        <v>41598</v>
      </c>
      <c r="H4999" s="1348" t="s">
        <v>2252</v>
      </c>
      <c r="I4999" s="1348">
        <v>1381</v>
      </c>
      <c r="J4999" s="1351">
        <v>39751</v>
      </c>
      <c r="K4999" s="1352" t="s">
        <v>2253</v>
      </c>
      <c r="L4999" s="1352" t="s">
        <v>14936</v>
      </c>
      <c r="M4999" s="1345" t="s">
        <v>14937</v>
      </c>
      <c r="N4999" s="1346" t="s">
        <v>1830</v>
      </c>
      <c r="O4999" s="1347"/>
      <c r="P4999" s="117" t="str">
        <f t="shared" si="39"/>
        <v>2501</v>
      </c>
      <c r="Q4999" s="117"/>
      <c r="R4999" s="1348">
        <v>250101070</v>
      </c>
      <c r="S4999" s="321"/>
      <c r="T4999" s="321"/>
    </row>
    <row r="5000" spans="1:20" ht="34.5" hidden="1" customHeight="1">
      <c r="A5000" s="1348">
        <v>250101071</v>
      </c>
      <c r="B5000" s="1339" t="str">
        <f t="shared" si="38"/>
        <v>2501</v>
      </c>
      <c r="C5000" s="1349" t="s">
        <v>2562</v>
      </c>
      <c r="D5000" s="1350">
        <v>2</v>
      </c>
      <c r="E5000" s="293" t="s">
        <v>14938</v>
      </c>
      <c r="F5000" s="1352" t="s">
        <v>14939</v>
      </c>
      <c r="G5000" s="1351">
        <v>43830</v>
      </c>
      <c r="H5000" s="1348" t="s">
        <v>2252</v>
      </c>
      <c r="I5000" s="1348">
        <v>1488</v>
      </c>
      <c r="J5000" s="1351">
        <v>41557</v>
      </c>
      <c r="K5000" s="1352" t="s">
        <v>2253</v>
      </c>
      <c r="L5000" s="1353"/>
      <c r="M5000" s="1345" t="s">
        <v>3308</v>
      </c>
      <c r="N5000" s="1346" t="s">
        <v>1830</v>
      </c>
      <c r="O5000" s="1347"/>
      <c r="P5000" s="117" t="str">
        <f t="shared" si="39"/>
        <v>2501</v>
      </c>
      <c r="Q5000" s="117"/>
      <c r="R5000" s="1348">
        <v>250101071</v>
      </c>
      <c r="S5000" s="321"/>
      <c r="T5000" s="321"/>
    </row>
    <row r="5001" spans="1:20" ht="34.5" hidden="1" customHeight="1">
      <c r="A5001" s="1348">
        <v>250101072</v>
      </c>
      <c r="B5001" s="1339" t="str">
        <f t="shared" si="38"/>
        <v>2501</v>
      </c>
      <c r="C5001" s="1349" t="s">
        <v>2562</v>
      </c>
      <c r="D5001" s="1350">
        <v>1</v>
      </c>
      <c r="E5001" s="293" t="s">
        <v>14940</v>
      </c>
      <c r="F5001" s="1352" t="s">
        <v>14941</v>
      </c>
      <c r="G5001" s="1351">
        <v>41233</v>
      </c>
      <c r="H5001" s="1348" t="s">
        <v>2252</v>
      </c>
      <c r="I5001" s="1348">
        <v>1381</v>
      </c>
      <c r="J5001" s="1351">
        <v>39751</v>
      </c>
      <c r="K5001" s="1352" t="s">
        <v>2253</v>
      </c>
      <c r="L5001" s="1352" t="s">
        <v>14936</v>
      </c>
      <c r="M5001" s="1345" t="s">
        <v>14942</v>
      </c>
      <c r="N5001" s="1346" t="s">
        <v>1830</v>
      </c>
      <c r="O5001" s="1347"/>
      <c r="P5001" s="117" t="str">
        <f t="shared" si="39"/>
        <v>2501</v>
      </c>
      <c r="Q5001" s="117"/>
      <c r="R5001" s="1348">
        <v>250101072</v>
      </c>
      <c r="S5001" s="321"/>
      <c r="T5001" s="321"/>
    </row>
    <row r="5002" spans="1:20" ht="34.5" hidden="1" customHeight="1">
      <c r="A5002" s="1348">
        <v>250101073</v>
      </c>
      <c r="B5002" s="1339" t="str">
        <f t="shared" si="38"/>
        <v>2501</v>
      </c>
      <c r="C5002" s="1349" t="s">
        <v>2562</v>
      </c>
      <c r="D5002" s="1350">
        <v>2</v>
      </c>
      <c r="E5002" s="293" t="s">
        <v>14943</v>
      </c>
      <c r="F5002" s="1352" t="s">
        <v>14944</v>
      </c>
      <c r="G5002" s="1370">
        <v>42085</v>
      </c>
      <c r="H5002" s="1348" t="s">
        <v>2252</v>
      </c>
      <c r="I5002" s="1348">
        <v>1416</v>
      </c>
      <c r="J5002" s="1351">
        <v>40325</v>
      </c>
      <c r="K5002" s="1352" t="s">
        <v>2253</v>
      </c>
      <c r="L5002" s="1353"/>
      <c r="M5002" s="1345" t="s">
        <v>3308</v>
      </c>
      <c r="N5002" s="1346" t="s">
        <v>1830</v>
      </c>
      <c r="O5002" s="1347"/>
      <c r="P5002" s="117" t="str">
        <f t="shared" si="39"/>
        <v>2501</v>
      </c>
      <c r="Q5002" s="117"/>
      <c r="R5002" s="1348">
        <v>250101073</v>
      </c>
      <c r="S5002" s="321"/>
      <c r="T5002" s="321"/>
    </row>
    <row r="5003" spans="1:20" ht="34.5" hidden="1" customHeight="1">
      <c r="A5003" s="1348">
        <v>250101074</v>
      </c>
      <c r="B5003" s="1339" t="str">
        <f t="shared" si="38"/>
        <v>2501</v>
      </c>
      <c r="C5003" s="1349" t="s">
        <v>2562</v>
      </c>
      <c r="D5003" s="1350">
        <v>3</v>
      </c>
      <c r="E5003" s="293" t="s">
        <v>14945</v>
      </c>
      <c r="F5003" s="1352" t="s">
        <v>14946</v>
      </c>
      <c r="G5003" s="1370">
        <v>43830</v>
      </c>
      <c r="H5003" s="1348" t="s">
        <v>2252</v>
      </c>
      <c r="I5003" s="1348">
        <v>1488</v>
      </c>
      <c r="J5003" s="1351">
        <v>41557</v>
      </c>
      <c r="K5003" s="1352" t="s">
        <v>2253</v>
      </c>
      <c r="L5003" s="1353"/>
      <c r="M5003" s="1345" t="s">
        <v>14553</v>
      </c>
      <c r="N5003" s="1346" t="s">
        <v>1830</v>
      </c>
      <c r="O5003" s="1347"/>
      <c r="P5003" s="117" t="str">
        <f t="shared" si="39"/>
        <v>2501</v>
      </c>
      <c r="Q5003" s="117"/>
      <c r="R5003" s="1348">
        <v>250101074</v>
      </c>
      <c r="S5003" s="321"/>
      <c r="T5003" s="321"/>
    </row>
    <row r="5004" spans="1:20" ht="34.5" hidden="1" customHeight="1">
      <c r="A5004" s="1348">
        <v>270404002</v>
      </c>
      <c r="B5004" s="1339" t="str">
        <f t="shared" si="38"/>
        <v>2704</v>
      </c>
      <c r="C5004" s="1349" t="s">
        <v>2562</v>
      </c>
      <c r="D5004" s="1350">
        <v>1</v>
      </c>
      <c r="E5004" s="293" t="s">
        <v>14947</v>
      </c>
      <c r="F5004" s="1352" t="s">
        <v>14948</v>
      </c>
      <c r="G5004" s="1370">
        <v>41869</v>
      </c>
      <c r="H5004" s="1348" t="s">
        <v>2252</v>
      </c>
      <c r="I5004" s="1348"/>
      <c r="J5004" s="1368"/>
      <c r="K5004" s="1352" t="s">
        <v>2253</v>
      </c>
      <c r="L5004" s="1352" t="s">
        <v>14936</v>
      </c>
      <c r="M5004" s="1345" t="s">
        <v>14558</v>
      </c>
      <c r="N5004" s="1346" t="s">
        <v>1830</v>
      </c>
      <c r="O5004" s="1347"/>
      <c r="P5004" s="117" t="str">
        <f t="shared" si="39"/>
        <v>2704</v>
      </c>
      <c r="Q5004" s="117"/>
      <c r="R5004" s="1348">
        <v>270404002</v>
      </c>
      <c r="S5004" s="321"/>
      <c r="T5004" s="321"/>
    </row>
    <row r="5005" spans="1:20" ht="34.5" hidden="1" customHeight="1">
      <c r="A5005" s="1348">
        <v>270404003</v>
      </c>
      <c r="B5005" s="1339" t="str">
        <f t="shared" si="38"/>
        <v>2704</v>
      </c>
      <c r="C5005" s="1349" t="s">
        <v>2562</v>
      </c>
      <c r="D5005" s="1350">
        <v>2</v>
      </c>
      <c r="E5005" s="293" t="s">
        <v>14949</v>
      </c>
      <c r="F5005" s="1352" t="s">
        <v>14950</v>
      </c>
      <c r="G5005" s="1351">
        <v>42085</v>
      </c>
      <c r="H5005" s="1348" t="s">
        <v>2252</v>
      </c>
      <c r="I5005" s="1348">
        <v>1416</v>
      </c>
      <c r="J5005" s="1351">
        <v>40325</v>
      </c>
      <c r="K5005" s="1352" t="s">
        <v>2253</v>
      </c>
      <c r="L5005" s="1353"/>
      <c r="M5005" s="1345" t="s">
        <v>14562</v>
      </c>
      <c r="N5005" s="1346" t="s">
        <v>1830</v>
      </c>
      <c r="O5005" s="1347"/>
      <c r="P5005" s="117" t="str">
        <f t="shared" si="39"/>
        <v>2704</v>
      </c>
      <c r="Q5005" s="117"/>
      <c r="R5005" s="1348">
        <v>270404003</v>
      </c>
      <c r="S5005" s="321"/>
      <c r="T5005" s="321"/>
    </row>
    <row r="5006" spans="1:20" ht="34.5" hidden="1" customHeight="1">
      <c r="A5006" s="1348">
        <v>270404004</v>
      </c>
      <c r="B5006" s="1339" t="str">
        <f t="shared" si="38"/>
        <v>2704</v>
      </c>
      <c r="C5006" s="1349" t="s">
        <v>2562</v>
      </c>
      <c r="D5006" s="1350">
        <v>3</v>
      </c>
      <c r="E5006" s="293" t="s">
        <v>14951</v>
      </c>
      <c r="F5006" s="1352" t="s">
        <v>14952</v>
      </c>
      <c r="G5006" s="1356">
        <v>43830</v>
      </c>
      <c r="H5006" s="1348" t="s">
        <v>2252</v>
      </c>
      <c r="I5006" s="1348">
        <v>1482</v>
      </c>
      <c r="J5006" s="1351">
        <v>41470</v>
      </c>
      <c r="K5006" s="1352" t="s">
        <v>2253</v>
      </c>
      <c r="L5006" s="1353"/>
      <c r="M5006" s="1345" t="s">
        <v>14567</v>
      </c>
      <c r="N5006" s="1346" t="s">
        <v>1830</v>
      </c>
      <c r="O5006" s="1347"/>
      <c r="P5006" s="117" t="str">
        <f t="shared" si="39"/>
        <v>2704</v>
      </c>
      <c r="Q5006" s="117"/>
      <c r="R5006" s="1348">
        <v>270404004</v>
      </c>
      <c r="S5006" s="321"/>
      <c r="T5006" s="321"/>
    </row>
    <row r="5007" spans="1:20" ht="34.5" hidden="1" customHeight="1">
      <c r="A5007" s="1348">
        <v>270404005</v>
      </c>
      <c r="B5007" s="1339" t="str">
        <f t="shared" si="38"/>
        <v>2704</v>
      </c>
      <c r="C5007" s="1349" t="s">
        <v>2562</v>
      </c>
      <c r="D5007" s="1350">
        <v>1</v>
      </c>
      <c r="E5007" s="293" t="s">
        <v>14953</v>
      </c>
      <c r="F5007" s="1352" t="s">
        <v>14954</v>
      </c>
      <c r="G5007" s="1356">
        <v>41589</v>
      </c>
      <c r="H5007" s="1348" t="s">
        <v>2252</v>
      </c>
      <c r="I5007" s="1348"/>
      <c r="J5007" s="1368"/>
      <c r="K5007" s="1352" t="s">
        <v>2253</v>
      </c>
      <c r="L5007" s="1352"/>
      <c r="M5007" s="1345" t="s">
        <v>1830</v>
      </c>
      <c r="N5007" s="1346" t="s">
        <v>1830</v>
      </c>
      <c r="O5007" s="1347"/>
      <c r="P5007" s="117" t="str">
        <f t="shared" si="39"/>
        <v>2704</v>
      </c>
      <c r="Q5007" s="117"/>
      <c r="R5007" s="1348">
        <v>270404005</v>
      </c>
      <c r="S5007" s="321"/>
      <c r="T5007" s="321"/>
    </row>
    <row r="5008" spans="1:20" ht="34.5" hidden="1" customHeight="1">
      <c r="A5008" s="1348">
        <v>270404005</v>
      </c>
      <c r="B5008" s="1339" t="str">
        <f t="shared" si="38"/>
        <v>2704</v>
      </c>
      <c r="C5008" s="1349" t="s">
        <v>2562</v>
      </c>
      <c r="D5008" s="1350">
        <v>2</v>
      </c>
      <c r="E5008" s="293" t="s">
        <v>14955</v>
      </c>
      <c r="F5008" s="1352" t="s">
        <v>14956</v>
      </c>
      <c r="G5008" s="1356">
        <v>42085</v>
      </c>
      <c r="H5008" s="1348" t="s">
        <v>2252</v>
      </c>
      <c r="I5008" s="1348">
        <v>1416</v>
      </c>
      <c r="J5008" s="1351">
        <v>40325</v>
      </c>
      <c r="K5008" s="1352" t="s">
        <v>2253</v>
      </c>
      <c r="L5008" s="1353"/>
      <c r="M5008" s="1345" t="s">
        <v>1830</v>
      </c>
      <c r="N5008" s="1346" t="s">
        <v>1830</v>
      </c>
      <c r="O5008" s="1347"/>
      <c r="P5008" s="117" t="str">
        <f t="shared" si="39"/>
        <v>2704</v>
      </c>
      <c r="Q5008" s="117"/>
      <c r="R5008" s="1348">
        <v>270404005</v>
      </c>
      <c r="S5008" s="321"/>
      <c r="T5008" s="321"/>
    </row>
    <row r="5009" spans="1:20" ht="34.5" hidden="1" customHeight="1">
      <c r="A5009" s="1348">
        <v>270404005</v>
      </c>
      <c r="B5009" s="1339" t="str">
        <f t="shared" si="38"/>
        <v>2704</v>
      </c>
      <c r="C5009" s="1349" t="s">
        <v>2562</v>
      </c>
      <c r="D5009" s="1350">
        <v>3</v>
      </c>
      <c r="E5009" s="293" t="s">
        <v>14957</v>
      </c>
      <c r="F5009" s="1352" t="s">
        <v>14958</v>
      </c>
      <c r="G5009" s="1356">
        <v>43909</v>
      </c>
      <c r="H5009" s="1348" t="s">
        <v>2252</v>
      </c>
      <c r="I5009" s="1348">
        <v>1488</v>
      </c>
      <c r="J5009" s="1356">
        <v>41557</v>
      </c>
      <c r="K5009" s="1352" t="s">
        <v>2253</v>
      </c>
      <c r="L5009" s="1353"/>
      <c r="M5009" s="1345" t="s">
        <v>14572</v>
      </c>
      <c r="N5009" s="1346" t="s">
        <v>1830</v>
      </c>
      <c r="O5009" s="1347"/>
      <c r="P5009" s="117" t="str">
        <f t="shared" si="39"/>
        <v>2704</v>
      </c>
      <c r="Q5009" s="117"/>
      <c r="R5009" s="1348">
        <v>270404005</v>
      </c>
      <c r="S5009" s="321"/>
      <c r="T5009" s="321"/>
    </row>
    <row r="5010" spans="1:20" ht="34.5" hidden="1" customHeight="1">
      <c r="A5010" s="1348">
        <v>270404006</v>
      </c>
      <c r="B5010" s="1339" t="str">
        <f t="shared" si="38"/>
        <v>2704</v>
      </c>
      <c r="C5010" s="1349" t="s">
        <v>2562</v>
      </c>
      <c r="D5010" s="1350">
        <v>1</v>
      </c>
      <c r="E5010" s="293" t="s">
        <v>14959</v>
      </c>
      <c r="F5010" s="1352" t="s">
        <v>14960</v>
      </c>
      <c r="G5010" s="1351"/>
      <c r="H5010" s="1348" t="s">
        <v>2252</v>
      </c>
      <c r="I5010" s="1348"/>
      <c r="J5010" s="1368"/>
      <c r="K5010" s="1352" t="s">
        <v>2253</v>
      </c>
      <c r="L5010" s="1353"/>
      <c r="M5010" s="1345" t="s">
        <v>14576</v>
      </c>
      <c r="N5010" s="1346" t="s">
        <v>3309</v>
      </c>
      <c r="O5010" s="1347"/>
      <c r="P5010" s="117" t="str">
        <f t="shared" si="39"/>
        <v>2704</v>
      </c>
      <c r="Q5010" s="117"/>
      <c r="R5010" s="1348">
        <v>270404006</v>
      </c>
      <c r="S5010" s="321"/>
      <c r="T5010" s="321"/>
    </row>
    <row r="5011" spans="1:20" ht="34.5" hidden="1" customHeight="1">
      <c r="A5011" s="1348">
        <v>270404006</v>
      </c>
      <c r="B5011" s="1339" t="str">
        <f t="shared" si="38"/>
        <v>2704</v>
      </c>
      <c r="C5011" s="1349" t="s">
        <v>2562</v>
      </c>
      <c r="D5011" s="1350">
        <v>1</v>
      </c>
      <c r="E5011" s="293" t="s">
        <v>14961</v>
      </c>
      <c r="F5011" s="1352" t="s">
        <v>14962</v>
      </c>
      <c r="G5011" s="1351">
        <v>41599</v>
      </c>
      <c r="H5011" s="1348" t="s">
        <v>2252</v>
      </c>
      <c r="I5011" s="1348"/>
      <c r="J5011" s="1368"/>
      <c r="K5011" s="1352" t="s">
        <v>2253</v>
      </c>
      <c r="L5011" s="1353"/>
      <c r="M5011" s="1345" t="s">
        <v>1830</v>
      </c>
      <c r="N5011" s="1346" t="s">
        <v>1830</v>
      </c>
      <c r="O5011" s="1347"/>
      <c r="P5011" s="117" t="str">
        <f t="shared" si="39"/>
        <v>2704</v>
      </c>
      <c r="Q5011" s="117"/>
      <c r="R5011" s="1348">
        <v>270404006</v>
      </c>
      <c r="S5011" s="321"/>
      <c r="T5011" s="321"/>
    </row>
    <row r="5012" spans="1:20" ht="34.5" hidden="1" customHeight="1">
      <c r="A5012" s="1348">
        <v>270404006</v>
      </c>
      <c r="B5012" s="1339" t="str">
        <f t="shared" si="38"/>
        <v>2704</v>
      </c>
      <c r="C5012" s="1349" t="s">
        <v>2562</v>
      </c>
      <c r="D5012" s="1350">
        <v>2</v>
      </c>
      <c r="E5012" s="293" t="s">
        <v>14963</v>
      </c>
      <c r="F5012" s="1352" t="s">
        <v>14964</v>
      </c>
      <c r="G5012" s="1351">
        <v>42085</v>
      </c>
      <c r="H5012" s="1348" t="s">
        <v>2252</v>
      </c>
      <c r="I5012" s="1348">
        <v>1416</v>
      </c>
      <c r="J5012" s="1351">
        <v>40325</v>
      </c>
      <c r="K5012" s="1352" t="s">
        <v>2253</v>
      </c>
      <c r="L5012" s="1353"/>
      <c r="M5012" s="1345" t="s">
        <v>1830</v>
      </c>
      <c r="N5012" s="1346" t="s">
        <v>1830</v>
      </c>
      <c r="O5012" s="1347"/>
      <c r="P5012" s="117" t="str">
        <f t="shared" si="39"/>
        <v>2704</v>
      </c>
      <c r="Q5012" s="117"/>
      <c r="R5012" s="1348">
        <v>270404006</v>
      </c>
      <c r="S5012" s="321"/>
      <c r="T5012" s="321"/>
    </row>
    <row r="5013" spans="1:20" ht="34.5" hidden="1" customHeight="1">
      <c r="A5013" s="1348">
        <v>270404007</v>
      </c>
      <c r="B5013" s="1339" t="str">
        <f t="shared" si="38"/>
        <v>2704</v>
      </c>
      <c r="C5013" s="1349" t="s">
        <v>2562</v>
      </c>
      <c r="D5013" s="1350">
        <v>3</v>
      </c>
      <c r="E5013" s="293" t="s">
        <v>14965</v>
      </c>
      <c r="F5013" s="1352" t="s">
        <v>14966</v>
      </c>
      <c r="G5013" s="1356">
        <v>43909</v>
      </c>
      <c r="H5013" s="1348" t="s">
        <v>2252</v>
      </c>
      <c r="I5013" s="1348">
        <v>1488</v>
      </c>
      <c r="J5013" s="1351">
        <v>41557</v>
      </c>
      <c r="K5013" s="1352" t="s">
        <v>2253</v>
      </c>
      <c r="L5013" s="1353"/>
      <c r="M5013" s="1345" t="s">
        <v>1830</v>
      </c>
      <c r="N5013" s="1346" t="s">
        <v>1830</v>
      </c>
      <c r="O5013" s="1347"/>
      <c r="P5013" s="117" t="str">
        <f t="shared" si="39"/>
        <v>2704</v>
      </c>
      <c r="Q5013" s="117"/>
      <c r="R5013" s="1348">
        <v>270404007</v>
      </c>
      <c r="S5013" s="321"/>
      <c r="T5013" s="321"/>
    </row>
    <row r="5014" spans="1:20" ht="34.5" hidden="1" customHeight="1">
      <c r="A5014" s="1348">
        <v>270404007</v>
      </c>
      <c r="B5014" s="1339" t="str">
        <f t="shared" si="38"/>
        <v>2704</v>
      </c>
      <c r="C5014" s="1349" t="s">
        <v>2562</v>
      </c>
      <c r="D5014" s="1350">
        <v>1</v>
      </c>
      <c r="E5014" s="293" t="s">
        <v>14967</v>
      </c>
      <c r="F5014" s="1352" t="s">
        <v>14968</v>
      </c>
      <c r="G5014" s="1351">
        <v>41589</v>
      </c>
      <c r="H5014" s="1348" t="s">
        <v>2252</v>
      </c>
      <c r="I5014" s="1348">
        <v>1423</v>
      </c>
      <c r="J5014" s="1351">
        <v>40521</v>
      </c>
      <c r="K5014" s="1352" t="s">
        <v>2253</v>
      </c>
      <c r="L5014" s="1353"/>
      <c r="M5014" s="1345" t="s">
        <v>14586</v>
      </c>
      <c r="N5014" s="1346" t="s">
        <v>1830</v>
      </c>
      <c r="O5014" s="1347"/>
      <c r="P5014" s="117" t="str">
        <f t="shared" si="39"/>
        <v>2704</v>
      </c>
      <c r="Q5014" s="117"/>
      <c r="R5014" s="1348">
        <v>270404007</v>
      </c>
      <c r="S5014" s="321"/>
      <c r="T5014" s="321"/>
    </row>
    <row r="5015" spans="1:20" ht="34.5" hidden="1" customHeight="1">
      <c r="A5015" s="1348">
        <v>270404008</v>
      </c>
      <c r="B5015" s="1339" t="str">
        <f t="shared" si="38"/>
        <v>2704</v>
      </c>
      <c r="C5015" s="1349" t="s">
        <v>2562</v>
      </c>
      <c r="D5015" s="1350">
        <v>2</v>
      </c>
      <c r="E5015" s="293" t="s">
        <v>14969</v>
      </c>
      <c r="F5015" s="1352" t="s">
        <v>14970</v>
      </c>
      <c r="G5015" s="1356">
        <v>43909</v>
      </c>
      <c r="H5015" s="1348" t="s">
        <v>2252</v>
      </c>
      <c r="I5015" s="1348">
        <v>1488</v>
      </c>
      <c r="J5015" s="1351">
        <v>41557</v>
      </c>
      <c r="K5015" s="1352" t="s">
        <v>2253</v>
      </c>
      <c r="L5015" s="1353"/>
      <c r="M5015" s="1345" t="s">
        <v>1830</v>
      </c>
      <c r="N5015" s="1346" t="s">
        <v>1830</v>
      </c>
      <c r="O5015" s="1347"/>
      <c r="P5015" s="117" t="str">
        <f t="shared" si="39"/>
        <v>2704</v>
      </c>
      <c r="Q5015" s="117"/>
      <c r="R5015" s="1348">
        <v>270404008</v>
      </c>
      <c r="S5015" s="321"/>
      <c r="T5015" s="321"/>
    </row>
    <row r="5016" spans="1:20" ht="34.5" hidden="1" customHeight="1">
      <c r="A5016" s="1348">
        <v>270404008</v>
      </c>
      <c r="B5016" s="1339" t="str">
        <f t="shared" si="38"/>
        <v>2704</v>
      </c>
      <c r="C5016" s="1349" t="s">
        <v>2562</v>
      </c>
      <c r="D5016" s="1350">
        <v>1</v>
      </c>
      <c r="E5016" s="293" t="s">
        <v>14971</v>
      </c>
      <c r="F5016" s="1352" t="s">
        <v>14972</v>
      </c>
      <c r="G5016" s="1356">
        <v>41820</v>
      </c>
      <c r="H5016" s="1348" t="s">
        <v>2252</v>
      </c>
      <c r="I5016" s="1348">
        <v>1423</v>
      </c>
      <c r="J5016" s="1356">
        <v>40521</v>
      </c>
      <c r="K5016" s="1352" t="s">
        <v>2253</v>
      </c>
      <c r="L5016" s="1352" t="s">
        <v>14973</v>
      </c>
      <c r="M5016" s="1345" t="s">
        <v>14586</v>
      </c>
      <c r="N5016" s="1346" t="s">
        <v>1830</v>
      </c>
      <c r="O5016" s="1347"/>
      <c r="P5016" s="117" t="str">
        <f t="shared" si="39"/>
        <v>2704</v>
      </c>
      <c r="Q5016" s="117"/>
      <c r="R5016" s="1348">
        <v>270404008</v>
      </c>
      <c r="S5016" s="321"/>
      <c r="T5016" s="321"/>
    </row>
    <row r="5017" spans="1:20" ht="34.5" hidden="1" customHeight="1">
      <c r="A5017" s="1348">
        <v>270404008</v>
      </c>
      <c r="B5017" s="1339" t="str">
        <f t="shared" si="38"/>
        <v>2704</v>
      </c>
      <c r="C5017" s="1349" t="s">
        <v>2562</v>
      </c>
      <c r="D5017" s="1350">
        <v>1</v>
      </c>
      <c r="E5017" s="293" t="s">
        <v>14974</v>
      </c>
      <c r="F5017" s="1352" t="s">
        <v>14975</v>
      </c>
      <c r="G5017" s="1356">
        <v>41869</v>
      </c>
      <c r="H5017" s="1348" t="s">
        <v>2252</v>
      </c>
      <c r="I5017" s="1348">
        <v>1416</v>
      </c>
      <c r="J5017" s="1356">
        <v>40325</v>
      </c>
      <c r="K5017" s="1352" t="s">
        <v>2253</v>
      </c>
      <c r="L5017" s="1353"/>
      <c r="M5017" s="1345" t="s">
        <v>1830</v>
      </c>
      <c r="N5017" s="1346" t="s">
        <v>1830</v>
      </c>
      <c r="O5017" s="1347"/>
      <c r="P5017" s="117" t="str">
        <f t="shared" si="39"/>
        <v>2704</v>
      </c>
      <c r="Q5017" s="117"/>
      <c r="R5017" s="1348">
        <v>270404008</v>
      </c>
      <c r="S5017" s="321"/>
      <c r="T5017" s="321"/>
    </row>
    <row r="5018" spans="1:20" ht="34.5" hidden="1" customHeight="1">
      <c r="A5018" s="1348">
        <v>270404009</v>
      </c>
      <c r="B5018" s="1339" t="str">
        <f t="shared" si="38"/>
        <v>2704</v>
      </c>
      <c r="C5018" s="1349" t="s">
        <v>2562</v>
      </c>
      <c r="D5018" s="1350">
        <v>2</v>
      </c>
      <c r="E5018" s="293" t="s">
        <v>14976</v>
      </c>
      <c r="F5018" s="1352" t="s">
        <v>14977</v>
      </c>
      <c r="G5018" s="1356">
        <v>43909</v>
      </c>
      <c r="H5018" s="1348" t="s">
        <v>2252</v>
      </c>
      <c r="I5018" s="1348">
        <v>1488</v>
      </c>
      <c r="J5018" s="1356">
        <v>41557</v>
      </c>
      <c r="K5018" s="1352" t="s">
        <v>2253</v>
      </c>
      <c r="L5018" s="1353"/>
      <c r="M5018" s="1345" t="s">
        <v>14978</v>
      </c>
      <c r="N5018" s="1346" t="s">
        <v>1830</v>
      </c>
      <c r="O5018" s="1347"/>
      <c r="P5018" s="117" t="str">
        <f t="shared" si="39"/>
        <v>2704</v>
      </c>
      <c r="Q5018" s="117"/>
      <c r="R5018" s="1348">
        <v>270404009</v>
      </c>
      <c r="S5018" s="321"/>
      <c r="T5018" s="321"/>
    </row>
    <row r="5019" spans="1:20" ht="34.5" hidden="1" customHeight="1">
      <c r="A5019" s="1348">
        <v>270404009</v>
      </c>
      <c r="B5019" s="1339" t="str">
        <f t="shared" si="38"/>
        <v>2704</v>
      </c>
      <c r="C5019" s="1349" t="s">
        <v>2562</v>
      </c>
      <c r="D5019" s="1350">
        <v>1</v>
      </c>
      <c r="E5019" s="293" t="s">
        <v>14979</v>
      </c>
      <c r="F5019" s="1352" t="s">
        <v>14980</v>
      </c>
      <c r="G5019" s="1356">
        <v>41869</v>
      </c>
      <c r="H5019" s="1348" t="s">
        <v>2252</v>
      </c>
      <c r="I5019" s="1348"/>
      <c r="J5019" s="1368"/>
      <c r="K5019" s="1352" t="s">
        <v>2253</v>
      </c>
      <c r="L5019" s="1353"/>
      <c r="M5019" s="1345" t="s">
        <v>1830</v>
      </c>
      <c r="N5019" s="1346" t="s">
        <v>14981</v>
      </c>
      <c r="O5019" s="1347"/>
      <c r="P5019" s="117" t="str">
        <f t="shared" si="39"/>
        <v>2704</v>
      </c>
      <c r="Q5019" s="117"/>
      <c r="R5019" s="1348">
        <v>270404009</v>
      </c>
      <c r="S5019" s="321"/>
      <c r="T5019" s="321"/>
    </row>
    <row r="5020" spans="1:20" ht="34.5" hidden="1" customHeight="1">
      <c r="A5020" s="1348">
        <v>270404010</v>
      </c>
      <c r="B5020" s="1339" t="str">
        <f t="shared" si="38"/>
        <v>2704</v>
      </c>
      <c r="C5020" s="1349" t="s">
        <v>2562</v>
      </c>
      <c r="D5020" s="1350">
        <v>2</v>
      </c>
      <c r="E5020" s="293" t="s">
        <v>14982</v>
      </c>
      <c r="F5020" s="1352" t="s">
        <v>14983</v>
      </c>
      <c r="G5020" s="1356">
        <v>42085</v>
      </c>
      <c r="H5020" s="1348" t="s">
        <v>2252</v>
      </c>
      <c r="I5020" s="1348">
        <v>1416</v>
      </c>
      <c r="J5020" s="1356">
        <v>40325</v>
      </c>
      <c r="K5020" s="1352" t="s">
        <v>2253</v>
      </c>
      <c r="L5020" s="1353"/>
      <c r="M5020" s="1345" t="s">
        <v>14586</v>
      </c>
      <c r="N5020" s="1346" t="s">
        <v>1830</v>
      </c>
      <c r="O5020" s="1347"/>
      <c r="P5020" s="117" t="str">
        <f t="shared" si="39"/>
        <v>2704</v>
      </c>
      <c r="Q5020" s="117"/>
      <c r="R5020" s="1348">
        <v>270404010</v>
      </c>
      <c r="S5020" s="321"/>
      <c r="T5020" s="321"/>
    </row>
    <row r="5021" spans="1:20" ht="34.5" hidden="1" customHeight="1">
      <c r="A5021" s="1348">
        <v>270404010</v>
      </c>
      <c r="B5021" s="1339" t="str">
        <f t="shared" si="38"/>
        <v>2704</v>
      </c>
      <c r="C5021" s="1349" t="s">
        <v>2562</v>
      </c>
      <c r="D5021" s="1350">
        <v>3</v>
      </c>
      <c r="E5021" s="293" t="s">
        <v>14984</v>
      </c>
      <c r="F5021" s="1352" t="s">
        <v>14985</v>
      </c>
      <c r="G5021" s="1356">
        <v>43909</v>
      </c>
      <c r="H5021" s="1348" t="s">
        <v>2252</v>
      </c>
      <c r="I5021" s="1348">
        <v>1488</v>
      </c>
      <c r="J5021" s="1351">
        <v>41557</v>
      </c>
      <c r="K5021" s="1352" t="s">
        <v>2253</v>
      </c>
      <c r="L5021" s="1353"/>
      <c r="M5021" s="1345" t="s">
        <v>1830</v>
      </c>
      <c r="N5021" s="1346" t="s">
        <v>1830</v>
      </c>
      <c r="O5021" s="1347"/>
      <c r="P5021" s="117" t="str">
        <f t="shared" si="39"/>
        <v>2704</v>
      </c>
      <c r="Q5021" s="117"/>
      <c r="R5021" s="1348">
        <v>270404010</v>
      </c>
      <c r="S5021" s="321"/>
      <c r="T5021" s="321"/>
    </row>
    <row r="5022" spans="1:20" ht="34.5" hidden="1" customHeight="1">
      <c r="A5022" s="1348">
        <v>270404010</v>
      </c>
      <c r="B5022" s="1339" t="str">
        <f t="shared" si="38"/>
        <v>2704</v>
      </c>
      <c r="C5022" s="1349" t="s">
        <v>2562</v>
      </c>
      <c r="D5022" s="1350">
        <v>1</v>
      </c>
      <c r="E5022" s="293" t="s">
        <v>14986</v>
      </c>
      <c r="F5022" s="1352" t="s">
        <v>14987</v>
      </c>
      <c r="G5022" s="1356">
        <v>41869</v>
      </c>
      <c r="H5022" s="1348" t="s">
        <v>2252</v>
      </c>
      <c r="I5022" s="1348"/>
      <c r="J5022" s="1368"/>
      <c r="K5022" s="1352" t="s">
        <v>2253</v>
      </c>
      <c r="L5022" s="1352"/>
      <c r="M5022" s="1345" t="s">
        <v>14586</v>
      </c>
      <c r="N5022" s="1346" t="s">
        <v>1830</v>
      </c>
      <c r="O5022" s="1347"/>
      <c r="P5022" s="117" t="str">
        <f t="shared" si="39"/>
        <v>2704</v>
      </c>
      <c r="Q5022" s="117"/>
      <c r="R5022" s="1348">
        <v>270404010</v>
      </c>
      <c r="S5022" s="321"/>
      <c r="T5022" s="321"/>
    </row>
    <row r="5023" spans="1:20" ht="34.5" hidden="1" customHeight="1">
      <c r="A5023" s="1348">
        <v>270404011</v>
      </c>
      <c r="B5023" s="1339" t="str">
        <f t="shared" si="38"/>
        <v>2704</v>
      </c>
      <c r="C5023" s="1349" t="s">
        <v>2562</v>
      </c>
      <c r="D5023" s="1350">
        <v>2</v>
      </c>
      <c r="E5023" s="293" t="s">
        <v>14988</v>
      </c>
      <c r="F5023" s="1352" t="s">
        <v>14989</v>
      </c>
      <c r="G5023" s="1356">
        <v>42085</v>
      </c>
      <c r="H5023" s="1348" t="s">
        <v>2252</v>
      </c>
      <c r="I5023" s="1348">
        <v>1416</v>
      </c>
      <c r="J5023" s="1351">
        <v>40325</v>
      </c>
      <c r="K5023" s="1352" t="s">
        <v>2253</v>
      </c>
      <c r="L5023" s="1352"/>
      <c r="M5023" s="1345" t="s">
        <v>1830</v>
      </c>
      <c r="N5023" s="1346" t="s">
        <v>1830</v>
      </c>
      <c r="O5023" s="1347"/>
      <c r="P5023" s="117" t="str">
        <f t="shared" si="39"/>
        <v>2704</v>
      </c>
      <c r="Q5023" s="117"/>
      <c r="R5023" s="1348">
        <v>270404011</v>
      </c>
      <c r="S5023" s="321"/>
      <c r="T5023" s="321"/>
    </row>
    <row r="5024" spans="1:20" ht="34.5" hidden="1" customHeight="1">
      <c r="A5024" s="1348">
        <v>270404012</v>
      </c>
      <c r="B5024" s="1339" t="str">
        <f t="shared" si="38"/>
        <v>2704</v>
      </c>
      <c r="C5024" s="1349" t="s">
        <v>2562</v>
      </c>
      <c r="D5024" s="1350">
        <v>3</v>
      </c>
      <c r="E5024" s="293" t="s">
        <v>14990</v>
      </c>
      <c r="F5024" s="1352" t="s">
        <v>14991</v>
      </c>
      <c r="G5024" s="1356">
        <v>43909</v>
      </c>
      <c r="H5024" s="1348" t="s">
        <v>2252</v>
      </c>
      <c r="I5024" s="1348">
        <v>1488</v>
      </c>
      <c r="J5024" s="1351">
        <v>41557</v>
      </c>
      <c r="K5024" s="1352" t="s">
        <v>2253</v>
      </c>
      <c r="L5024" s="1352"/>
      <c r="M5024" s="1345" t="s">
        <v>1830</v>
      </c>
      <c r="N5024" s="1346" t="s">
        <v>1830</v>
      </c>
      <c r="O5024" s="1347"/>
      <c r="P5024" s="117" t="str">
        <f t="shared" si="39"/>
        <v>2704</v>
      </c>
      <c r="Q5024" s="117"/>
      <c r="R5024" s="1348">
        <v>270404012</v>
      </c>
      <c r="S5024" s="321"/>
      <c r="T5024" s="321"/>
    </row>
    <row r="5025" spans="1:20" ht="34.5" hidden="1" customHeight="1">
      <c r="A5025" s="1348">
        <v>270404013</v>
      </c>
      <c r="B5025" s="1339" t="str">
        <f t="shared" si="38"/>
        <v>2704</v>
      </c>
      <c r="C5025" s="1349" t="s">
        <v>2562</v>
      </c>
      <c r="D5025" s="1350">
        <v>1</v>
      </c>
      <c r="E5025" s="293" t="s">
        <v>14992</v>
      </c>
      <c r="F5025" s="1352" t="s">
        <v>14993</v>
      </c>
      <c r="G5025" s="1351">
        <v>41869</v>
      </c>
      <c r="H5025" s="1348" t="s">
        <v>2252</v>
      </c>
      <c r="I5025" s="1348">
        <v>1416</v>
      </c>
      <c r="J5025" s="1351">
        <v>40325</v>
      </c>
      <c r="K5025" s="1352" t="s">
        <v>2253</v>
      </c>
      <c r="L5025" s="1352"/>
      <c r="M5025" s="1345" t="s">
        <v>1830</v>
      </c>
      <c r="N5025" s="1346" t="s">
        <v>1830</v>
      </c>
      <c r="O5025" s="1347"/>
      <c r="P5025" s="117" t="str">
        <f t="shared" si="39"/>
        <v>2704</v>
      </c>
      <c r="Q5025" s="117"/>
      <c r="R5025" s="1348">
        <v>270404013</v>
      </c>
      <c r="S5025" s="321"/>
      <c r="T5025" s="321"/>
    </row>
    <row r="5026" spans="1:20" ht="34.5" hidden="1" customHeight="1">
      <c r="A5026" s="1348">
        <v>270404013</v>
      </c>
      <c r="B5026" s="1339" t="str">
        <f t="shared" si="38"/>
        <v>2704</v>
      </c>
      <c r="C5026" s="1349" t="s">
        <v>2562</v>
      </c>
      <c r="D5026" s="1350">
        <v>2</v>
      </c>
      <c r="E5026" s="293" t="s">
        <v>14994</v>
      </c>
      <c r="F5026" s="1352" t="s">
        <v>14995</v>
      </c>
      <c r="G5026" s="1356">
        <v>43909</v>
      </c>
      <c r="H5026" s="1348" t="s">
        <v>2252</v>
      </c>
      <c r="I5026" s="1348">
        <v>1488</v>
      </c>
      <c r="J5026" s="1351">
        <v>41557</v>
      </c>
      <c r="K5026" s="1352" t="s">
        <v>2253</v>
      </c>
      <c r="L5026" s="1353"/>
      <c r="M5026" s="1345" t="s">
        <v>14625</v>
      </c>
      <c r="N5026" s="1346" t="s">
        <v>1830</v>
      </c>
      <c r="O5026" s="1347"/>
      <c r="P5026" s="117" t="str">
        <f t="shared" si="39"/>
        <v>2704</v>
      </c>
      <c r="Q5026" s="117"/>
      <c r="R5026" s="1348">
        <v>270404013</v>
      </c>
      <c r="S5026" s="321"/>
      <c r="T5026" s="321"/>
    </row>
    <row r="5027" spans="1:20" ht="34.5" hidden="1" customHeight="1">
      <c r="A5027" s="1348">
        <v>270404013</v>
      </c>
      <c r="B5027" s="1339" t="str">
        <f t="shared" si="38"/>
        <v>2704</v>
      </c>
      <c r="C5027" s="1349" t="s">
        <v>2562</v>
      </c>
      <c r="D5027" s="1350">
        <v>1</v>
      </c>
      <c r="E5027" s="293" t="s">
        <v>14996</v>
      </c>
      <c r="F5027" s="1352" t="s">
        <v>14997</v>
      </c>
      <c r="G5027" s="1351">
        <v>41869</v>
      </c>
      <c r="H5027" s="1348" t="s">
        <v>2252</v>
      </c>
      <c r="I5027" s="1348">
        <v>1416</v>
      </c>
      <c r="J5027" s="1356">
        <v>40325</v>
      </c>
      <c r="K5027" s="1352" t="s">
        <v>2253</v>
      </c>
      <c r="L5027" s="1352"/>
      <c r="M5027" s="1345" t="s">
        <v>4206</v>
      </c>
      <c r="N5027" s="1346" t="s">
        <v>1830</v>
      </c>
      <c r="O5027" s="1347"/>
      <c r="P5027" s="117" t="str">
        <f t="shared" si="39"/>
        <v>2704</v>
      </c>
      <c r="Q5027" s="117"/>
      <c r="R5027" s="1348">
        <v>270404013</v>
      </c>
      <c r="S5027" s="321"/>
      <c r="T5027" s="321"/>
    </row>
    <row r="5028" spans="1:20" ht="34.5" hidden="1" customHeight="1">
      <c r="A5028" s="1348">
        <v>270404014</v>
      </c>
      <c r="B5028" s="1339" t="str">
        <f t="shared" si="38"/>
        <v>2704</v>
      </c>
      <c r="C5028" s="1349" t="s">
        <v>2562</v>
      </c>
      <c r="D5028" s="1350">
        <v>2</v>
      </c>
      <c r="E5028" s="293" t="s">
        <v>14998</v>
      </c>
      <c r="F5028" s="1352" t="s">
        <v>14999</v>
      </c>
      <c r="G5028" s="1351">
        <v>43909</v>
      </c>
      <c r="H5028" s="1348" t="s">
        <v>2252</v>
      </c>
      <c r="I5028" s="1348">
        <v>1488</v>
      </c>
      <c r="J5028" s="1351">
        <v>41557</v>
      </c>
      <c r="K5028" s="1352" t="s">
        <v>2253</v>
      </c>
      <c r="L5028" s="1353"/>
      <c r="M5028" s="1345" t="s">
        <v>1830</v>
      </c>
      <c r="N5028" s="1346" t="s">
        <v>1830</v>
      </c>
      <c r="O5028" s="1347"/>
      <c r="P5028" s="117" t="str">
        <f t="shared" si="39"/>
        <v>2704</v>
      </c>
      <c r="Q5028" s="117"/>
      <c r="R5028" s="1348">
        <v>270404014</v>
      </c>
      <c r="S5028" s="321"/>
      <c r="T5028" s="321"/>
    </row>
    <row r="5029" spans="1:20" ht="34.5" hidden="1" customHeight="1">
      <c r="A5029" s="1348">
        <v>270404015</v>
      </c>
      <c r="B5029" s="1339" t="str">
        <f t="shared" si="38"/>
        <v>2704</v>
      </c>
      <c r="C5029" s="1349" t="s">
        <v>2562</v>
      </c>
      <c r="D5029" s="1350">
        <v>1</v>
      </c>
      <c r="E5029" s="293" t="s">
        <v>15000</v>
      </c>
      <c r="F5029" s="1352" t="s">
        <v>15001</v>
      </c>
      <c r="G5029" s="1356">
        <v>41869</v>
      </c>
      <c r="H5029" s="1348" t="s">
        <v>2252</v>
      </c>
      <c r="I5029" s="1348">
        <v>1423</v>
      </c>
      <c r="J5029" s="1351">
        <v>40521</v>
      </c>
      <c r="K5029" s="1352" t="s">
        <v>2253</v>
      </c>
      <c r="L5029" s="1352"/>
      <c r="M5029" s="1345" t="s">
        <v>1830</v>
      </c>
      <c r="N5029" s="1346" t="s">
        <v>1830</v>
      </c>
      <c r="O5029" s="1347"/>
      <c r="P5029" s="117" t="str">
        <f t="shared" si="39"/>
        <v>2704</v>
      </c>
      <c r="Q5029" s="117"/>
      <c r="R5029" s="1348">
        <v>270404015</v>
      </c>
      <c r="S5029" s="321"/>
      <c r="T5029" s="321"/>
    </row>
    <row r="5030" spans="1:20" ht="34.5" hidden="1" customHeight="1">
      <c r="A5030" s="1348">
        <v>270404015</v>
      </c>
      <c r="B5030" s="1339" t="str">
        <f t="shared" si="38"/>
        <v>2704</v>
      </c>
      <c r="C5030" s="1349" t="s">
        <v>2562</v>
      </c>
      <c r="D5030" s="1350">
        <v>2</v>
      </c>
      <c r="E5030" s="293" t="s">
        <v>15002</v>
      </c>
      <c r="F5030" s="1352" t="s">
        <v>15003</v>
      </c>
      <c r="G5030" s="1356">
        <v>43909</v>
      </c>
      <c r="H5030" s="1348" t="s">
        <v>2252</v>
      </c>
      <c r="I5030" s="1348">
        <v>1488</v>
      </c>
      <c r="J5030" s="1351">
        <v>41557</v>
      </c>
      <c r="K5030" s="1352" t="s">
        <v>2253</v>
      </c>
      <c r="L5030" s="1353"/>
      <c r="M5030" s="1345" t="s">
        <v>14586</v>
      </c>
      <c r="N5030" s="1346" t="s">
        <v>1830</v>
      </c>
      <c r="O5030" s="1347"/>
      <c r="P5030" s="117" t="str">
        <f t="shared" si="39"/>
        <v>2704</v>
      </c>
      <c r="Q5030" s="117"/>
      <c r="R5030" s="1348">
        <v>270404015</v>
      </c>
      <c r="S5030" s="321"/>
      <c r="T5030" s="321"/>
    </row>
    <row r="5031" spans="1:20" ht="34.5" hidden="1" customHeight="1">
      <c r="A5031" s="1348">
        <v>270404015</v>
      </c>
      <c r="B5031" s="1339" t="str">
        <f t="shared" si="38"/>
        <v>2704</v>
      </c>
      <c r="C5031" s="1349" t="s">
        <v>2562</v>
      </c>
      <c r="D5031" s="1350">
        <v>1</v>
      </c>
      <c r="E5031" s="293" t="s">
        <v>15004</v>
      </c>
      <c r="F5031" s="1352" t="s">
        <v>15005</v>
      </c>
      <c r="G5031" s="1356">
        <v>42734</v>
      </c>
      <c r="H5031" s="1348" t="s">
        <v>2252</v>
      </c>
      <c r="I5031" s="1348">
        <v>1423</v>
      </c>
      <c r="J5031" s="1351">
        <v>40521</v>
      </c>
      <c r="K5031" s="1352" t="s">
        <v>2253</v>
      </c>
      <c r="L5031" s="1353"/>
      <c r="M5031" s="1345" t="s">
        <v>1830</v>
      </c>
      <c r="N5031" s="1346" t="s">
        <v>1830</v>
      </c>
      <c r="O5031" s="1347"/>
      <c r="P5031" s="117" t="str">
        <f t="shared" si="39"/>
        <v>2704</v>
      </c>
      <c r="Q5031" s="117"/>
      <c r="R5031" s="1348">
        <v>270404015</v>
      </c>
      <c r="S5031" s="321"/>
      <c r="T5031" s="321"/>
    </row>
    <row r="5032" spans="1:20" ht="34.5" hidden="1" customHeight="1">
      <c r="A5032" s="1348">
        <v>270404016</v>
      </c>
      <c r="B5032" s="1339" t="str">
        <f t="shared" si="38"/>
        <v>2704</v>
      </c>
      <c r="C5032" s="1349" t="s">
        <v>2562</v>
      </c>
      <c r="D5032" s="1350">
        <v>1</v>
      </c>
      <c r="E5032" s="293" t="s">
        <v>15006</v>
      </c>
      <c r="F5032" s="1352" t="s">
        <v>15007</v>
      </c>
      <c r="G5032" s="1356">
        <v>42085</v>
      </c>
      <c r="H5032" s="1348" t="s">
        <v>2252</v>
      </c>
      <c r="I5032" s="1348">
        <v>1423</v>
      </c>
      <c r="J5032" s="1351">
        <v>40521</v>
      </c>
      <c r="K5032" s="1352" t="s">
        <v>2253</v>
      </c>
      <c r="L5032" s="1353"/>
      <c r="M5032" s="1345" t="s">
        <v>1830</v>
      </c>
      <c r="N5032" s="1346" t="s">
        <v>1830</v>
      </c>
      <c r="O5032" s="1347"/>
      <c r="P5032" s="117" t="str">
        <f t="shared" si="39"/>
        <v>2704</v>
      </c>
      <c r="Q5032" s="117"/>
      <c r="R5032" s="1348">
        <v>270404016</v>
      </c>
      <c r="S5032" s="321"/>
      <c r="T5032" s="321"/>
    </row>
    <row r="5033" spans="1:20" ht="34.5" hidden="1" customHeight="1">
      <c r="A5033" s="1348">
        <v>270404017</v>
      </c>
      <c r="B5033" s="1339" t="str">
        <f t="shared" si="38"/>
        <v>2704</v>
      </c>
      <c r="C5033" s="1349" t="s">
        <v>2562</v>
      </c>
      <c r="D5033" s="1350">
        <v>2</v>
      </c>
      <c r="E5033" s="293" t="s">
        <v>15008</v>
      </c>
      <c r="F5033" s="1352" t="s">
        <v>15009</v>
      </c>
      <c r="G5033" s="1356">
        <v>42899</v>
      </c>
      <c r="H5033" s="1348" t="s">
        <v>2252</v>
      </c>
      <c r="I5033" s="1348">
        <v>1482</v>
      </c>
      <c r="J5033" s="1351">
        <v>41470</v>
      </c>
      <c r="K5033" s="1352" t="s">
        <v>2253</v>
      </c>
      <c r="L5033" s="1352"/>
      <c r="M5033" s="1345" t="s">
        <v>14644</v>
      </c>
      <c r="N5033" s="1346" t="s">
        <v>1830</v>
      </c>
      <c r="O5033" s="1347"/>
      <c r="P5033" s="117" t="str">
        <f t="shared" si="39"/>
        <v>2704</v>
      </c>
      <c r="Q5033" s="117"/>
      <c r="R5033" s="1348">
        <v>270404017</v>
      </c>
      <c r="S5033" s="321"/>
      <c r="T5033" s="321"/>
    </row>
    <row r="5034" spans="1:20" ht="34.5" hidden="1" customHeight="1">
      <c r="A5034" s="1348">
        <v>270404018</v>
      </c>
      <c r="B5034" s="1339" t="str">
        <f t="shared" si="38"/>
        <v>2704</v>
      </c>
      <c r="C5034" s="1349" t="s">
        <v>2562</v>
      </c>
      <c r="D5034" s="1350">
        <v>1</v>
      </c>
      <c r="E5034" s="293" t="s">
        <v>15010</v>
      </c>
      <c r="F5034" s="1352" t="s">
        <v>15011</v>
      </c>
      <c r="G5034" s="1356">
        <v>42734</v>
      </c>
      <c r="H5034" s="1348" t="s">
        <v>2252</v>
      </c>
      <c r="I5034" s="1348">
        <v>1423</v>
      </c>
      <c r="J5034" s="1351">
        <v>40521</v>
      </c>
      <c r="K5034" s="1352" t="s">
        <v>2253</v>
      </c>
      <c r="L5034" s="1352"/>
      <c r="M5034" s="1345" t="s">
        <v>1830</v>
      </c>
      <c r="N5034" s="1346" t="s">
        <v>1830</v>
      </c>
      <c r="O5034" s="1347"/>
      <c r="P5034" s="117" t="str">
        <f t="shared" si="39"/>
        <v>2704</v>
      </c>
      <c r="Q5034" s="117"/>
      <c r="R5034" s="1348">
        <v>270404018</v>
      </c>
      <c r="S5034" s="321"/>
      <c r="T5034" s="321"/>
    </row>
    <row r="5035" spans="1:20" ht="34.5" hidden="1" customHeight="1">
      <c r="A5035" s="1348">
        <v>270404018</v>
      </c>
      <c r="B5035" s="1339" t="str">
        <f t="shared" si="38"/>
        <v>2704</v>
      </c>
      <c r="C5035" s="1349" t="s">
        <v>2562</v>
      </c>
      <c r="D5035" s="1350">
        <v>1</v>
      </c>
      <c r="E5035" s="293" t="s">
        <v>15012</v>
      </c>
      <c r="F5035" s="1352" t="s">
        <v>15013</v>
      </c>
      <c r="G5035" s="1356">
        <v>42085</v>
      </c>
      <c r="H5035" s="1348" t="s">
        <v>2252</v>
      </c>
      <c r="I5035" s="1348">
        <v>1423</v>
      </c>
      <c r="J5035" s="1351">
        <v>40521</v>
      </c>
      <c r="K5035" s="1352" t="s">
        <v>2253</v>
      </c>
      <c r="L5035" s="1353"/>
      <c r="M5035" s="1345" t="s">
        <v>1830</v>
      </c>
      <c r="N5035" s="1346" t="s">
        <v>1830</v>
      </c>
      <c r="O5035" s="1347"/>
      <c r="P5035" s="117" t="str">
        <f t="shared" si="39"/>
        <v>2704</v>
      </c>
      <c r="Q5035" s="117"/>
      <c r="R5035" s="1348">
        <v>270404018</v>
      </c>
      <c r="S5035" s="321"/>
      <c r="T5035" s="321"/>
    </row>
    <row r="5036" spans="1:20" ht="34.5" hidden="1" customHeight="1">
      <c r="A5036" s="1348">
        <v>270404019</v>
      </c>
      <c r="B5036" s="1339" t="str">
        <f t="shared" si="38"/>
        <v>2704</v>
      </c>
      <c r="C5036" s="1349" t="s">
        <v>2562</v>
      </c>
      <c r="D5036" s="1350">
        <v>2</v>
      </c>
      <c r="E5036" s="293" t="s">
        <v>15014</v>
      </c>
      <c r="F5036" s="1352" t="s">
        <v>15015</v>
      </c>
      <c r="G5036" s="1356">
        <v>44000</v>
      </c>
      <c r="H5036" s="1348" t="s">
        <v>2252</v>
      </c>
      <c r="I5036" s="1348">
        <v>1502</v>
      </c>
      <c r="J5036" s="1351">
        <v>41837</v>
      </c>
      <c r="K5036" s="1352" t="s">
        <v>2354</v>
      </c>
      <c r="L5036" s="1353"/>
      <c r="M5036" s="1345" t="s">
        <v>3308</v>
      </c>
      <c r="N5036" s="1346" t="s">
        <v>15016</v>
      </c>
      <c r="O5036" s="1347"/>
      <c r="P5036" s="117" t="str">
        <f t="shared" si="39"/>
        <v>2704</v>
      </c>
      <c r="Q5036" s="117"/>
      <c r="R5036" s="1348">
        <v>270404019</v>
      </c>
      <c r="S5036" s="321"/>
      <c r="T5036" s="321"/>
    </row>
    <row r="5037" spans="1:20" ht="34.5" hidden="1" customHeight="1">
      <c r="A5037" s="1348">
        <v>270404020</v>
      </c>
      <c r="B5037" s="1339" t="str">
        <f t="shared" si="38"/>
        <v>2704</v>
      </c>
      <c r="C5037" s="1349" t="s">
        <v>2562</v>
      </c>
      <c r="D5037" s="1350">
        <v>1</v>
      </c>
      <c r="E5037" s="293" t="s">
        <v>15017</v>
      </c>
      <c r="F5037" s="1352" t="s">
        <v>15018</v>
      </c>
      <c r="G5037" s="1356">
        <v>42085</v>
      </c>
      <c r="H5037" s="1348" t="s">
        <v>2252</v>
      </c>
      <c r="I5037" s="1348">
        <v>1423</v>
      </c>
      <c r="J5037" s="1351">
        <v>40521</v>
      </c>
      <c r="K5037" s="1352" t="s">
        <v>2253</v>
      </c>
      <c r="L5037" s="1353"/>
      <c r="M5037" s="1345" t="s">
        <v>14644</v>
      </c>
      <c r="N5037" s="1346" t="s">
        <v>1830</v>
      </c>
      <c r="O5037" s="1347"/>
      <c r="P5037" s="117" t="str">
        <f t="shared" si="39"/>
        <v>2704</v>
      </c>
      <c r="Q5037" s="117"/>
      <c r="R5037" s="1348">
        <v>270404020</v>
      </c>
      <c r="S5037" s="321"/>
      <c r="T5037" s="321"/>
    </row>
    <row r="5038" spans="1:20" ht="34.5" hidden="1" customHeight="1">
      <c r="A5038" s="1348">
        <v>270404021</v>
      </c>
      <c r="B5038" s="1339" t="str">
        <f t="shared" si="38"/>
        <v>2704</v>
      </c>
      <c r="C5038" s="1349" t="s">
        <v>2562</v>
      </c>
      <c r="D5038" s="1350">
        <v>2</v>
      </c>
      <c r="E5038" s="293" t="s">
        <v>15019</v>
      </c>
      <c r="F5038" s="1352" t="s">
        <v>15020</v>
      </c>
      <c r="G5038" s="1356">
        <v>44308</v>
      </c>
      <c r="H5038" s="1348" t="s">
        <v>2252</v>
      </c>
      <c r="I5038" s="1348">
        <v>1502</v>
      </c>
      <c r="J5038" s="1351">
        <v>41837</v>
      </c>
      <c r="K5038" s="1352" t="s">
        <v>2354</v>
      </c>
      <c r="L5038" s="1353"/>
      <c r="M5038" s="1345" t="s">
        <v>3308</v>
      </c>
      <c r="N5038" s="1346" t="s">
        <v>15016</v>
      </c>
      <c r="O5038" s="1347"/>
      <c r="P5038" s="117" t="str">
        <f t="shared" si="39"/>
        <v>2704</v>
      </c>
      <c r="Q5038" s="117"/>
      <c r="R5038" s="1348">
        <v>270404021</v>
      </c>
      <c r="S5038" s="321"/>
      <c r="T5038" s="321"/>
    </row>
    <row r="5039" spans="1:20" ht="34.5" hidden="1" customHeight="1">
      <c r="A5039" s="1348">
        <v>270404021</v>
      </c>
      <c r="B5039" s="1339" t="str">
        <f t="shared" si="38"/>
        <v>2704</v>
      </c>
      <c r="C5039" s="1349" t="s">
        <v>2562</v>
      </c>
      <c r="D5039" s="1350">
        <v>1</v>
      </c>
      <c r="E5039" s="293" t="s">
        <v>15021</v>
      </c>
      <c r="F5039" s="1352" t="s">
        <v>15022</v>
      </c>
      <c r="G5039" s="1356">
        <v>42085</v>
      </c>
      <c r="H5039" s="1348" t="s">
        <v>2252</v>
      </c>
      <c r="I5039" s="1348">
        <v>1423</v>
      </c>
      <c r="J5039" s="1351">
        <v>40521</v>
      </c>
      <c r="K5039" s="1352" t="s">
        <v>2253</v>
      </c>
      <c r="L5039" s="1353"/>
      <c r="M5039" s="1345" t="s">
        <v>14586</v>
      </c>
      <c r="N5039" s="1346" t="s">
        <v>1830</v>
      </c>
      <c r="O5039" s="1347"/>
      <c r="P5039" s="117" t="str">
        <f t="shared" si="39"/>
        <v>2704</v>
      </c>
      <c r="Q5039" s="117"/>
      <c r="R5039" s="1348">
        <v>270404021</v>
      </c>
      <c r="S5039" s="321"/>
      <c r="T5039" s="321"/>
    </row>
    <row r="5040" spans="1:20" ht="34.5" hidden="1" customHeight="1">
      <c r="A5040" s="1348">
        <v>270404022</v>
      </c>
      <c r="B5040" s="1339" t="str">
        <f t="shared" si="38"/>
        <v>2704</v>
      </c>
      <c r="C5040" s="1349" t="s">
        <v>2562</v>
      </c>
      <c r="D5040" s="1350">
        <v>2</v>
      </c>
      <c r="E5040" s="293" t="s">
        <v>15023</v>
      </c>
      <c r="F5040" s="1352" t="s">
        <v>15024</v>
      </c>
      <c r="G5040" s="1356">
        <v>44308</v>
      </c>
      <c r="H5040" s="1348" t="s">
        <v>2252</v>
      </c>
      <c r="I5040" s="1348">
        <v>1502</v>
      </c>
      <c r="J5040" s="1351">
        <v>41837</v>
      </c>
      <c r="K5040" s="1352" t="s">
        <v>2354</v>
      </c>
      <c r="L5040" s="1353"/>
      <c r="M5040" s="1345" t="s">
        <v>1830</v>
      </c>
      <c r="N5040" s="1346" t="s">
        <v>1830</v>
      </c>
      <c r="O5040" s="1347"/>
      <c r="P5040" s="117" t="str">
        <f t="shared" si="39"/>
        <v>2704</v>
      </c>
      <c r="Q5040" s="117"/>
      <c r="R5040" s="1348">
        <v>270404022</v>
      </c>
      <c r="S5040" s="321"/>
      <c r="T5040" s="321"/>
    </row>
    <row r="5041" spans="1:20" ht="34.5" hidden="1" customHeight="1">
      <c r="A5041" s="1348">
        <v>270404022</v>
      </c>
      <c r="B5041" s="1339" t="str">
        <f t="shared" si="38"/>
        <v>2704</v>
      </c>
      <c r="C5041" s="1349" t="s">
        <v>2562</v>
      </c>
      <c r="D5041" s="1350">
        <v>1</v>
      </c>
      <c r="E5041" s="293" t="s">
        <v>15025</v>
      </c>
      <c r="F5041" s="1352" t="s">
        <v>15026</v>
      </c>
      <c r="G5041" s="1356">
        <v>42085</v>
      </c>
      <c r="H5041" s="1348" t="s">
        <v>2252</v>
      </c>
      <c r="I5041" s="1348">
        <v>1423</v>
      </c>
      <c r="J5041" s="1351">
        <v>40521</v>
      </c>
      <c r="K5041" s="1352" t="s">
        <v>2253</v>
      </c>
      <c r="L5041" s="1353"/>
      <c r="M5041" s="1345" t="s">
        <v>14669</v>
      </c>
      <c r="N5041" s="1346" t="s">
        <v>1830</v>
      </c>
      <c r="O5041" s="1347"/>
      <c r="P5041" s="117" t="str">
        <f t="shared" si="39"/>
        <v>2704</v>
      </c>
      <c r="Q5041" s="117"/>
      <c r="R5041" s="1348">
        <v>270404022</v>
      </c>
      <c r="S5041" s="321"/>
      <c r="T5041" s="321"/>
    </row>
    <row r="5042" spans="1:20" ht="34.5" hidden="1" customHeight="1">
      <c r="A5042" s="1348">
        <v>270404023</v>
      </c>
      <c r="B5042" s="1339" t="str">
        <f t="shared" si="38"/>
        <v>2704</v>
      </c>
      <c r="C5042" s="1349" t="s">
        <v>2562</v>
      </c>
      <c r="D5042" s="1350">
        <v>2</v>
      </c>
      <c r="E5042" s="293" t="s">
        <v>15027</v>
      </c>
      <c r="F5042" s="1352" t="s">
        <v>15028</v>
      </c>
      <c r="G5042" s="1356">
        <v>43132</v>
      </c>
      <c r="H5042" s="1348" t="s">
        <v>2252</v>
      </c>
      <c r="I5042" s="1348">
        <v>1502</v>
      </c>
      <c r="J5042" s="1351">
        <v>41837</v>
      </c>
      <c r="K5042" s="1352" t="s">
        <v>2354</v>
      </c>
      <c r="L5042" s="1352"/>
      <c r="M5042" s="1345" t="s">
        <v>1830</v>
      </c>
      <c r="N5042" s="1346" t="s">
        <v>1830</v>
      </c>
      <c r="O5042" s="1347"/>
      <c r="P5042" s="117" t="str">
        <f t="shared" si="39"/>
        <v>2704</v>
      </c>
      <c r="Q5042" s="117"/>
      <c r="R5042" s="1348">
        <v>270404023</v>
      </c>
      <c r="S5042" s="321"/>
      <c r="T5042" s="321"/>
    </row>
    <row r="5043" spans="1:20" ht="34.5" hidden="1" customHeight="1">
      <c r="A5043" s="1348">
        <v>270404023</v>
      </c>
      <c r="B5043" s="1339" t="str">
        <f t="shared" si="38"/>
        <v>2704</v>
      </c>
      <c r="C5043" s="1349" t="s">
        <v>2562</v>
      </c>
      <c r="D5043" s="1350">
        <v>1</v>
      </c>
      <c r="E5043" s="293" t="s">
        <v>15029</v>
      </c>
      <c r="F5043" s="1352" t="s">
        <v>15030</v>
      </c>
      <c r="G5043" s="1351">
        <v>43830</v>
      </c>
      <c r="H5043" s="1348" t="s">
        <v>2252</v>
      </c>
      <c r="I5043" s="1348">
        <v>1423</v>
      </c>
      <c r="J5043" s="1356">
        <v>40521</v>
      </c>
      <c r="K5043" s="1352" t="s">
        <v>2253</v>
      </c>
      <c r="L5043" s="1352" t="s">
        <v>15031</v>
      </c>
      <c r="M5043" s="1345" t="s">
        <v>14676</v>
      </c>
      <c r="N5043" s="1346" t="s">
        <v>1830</v>
      </c>
      <c r="O5043" s="1347"/>
      <c r="P5043" s="117" t="str">
        <f t="shared" si="39"/>
        <v>2704</v>
      </c>
      <c r="Q5043" s="117"/>
      <c r="R5043" s="1348">
        <v>270404023</v>
      </c>
      <c r="S5043" s="321"/>
      <c r="T5043" s="321"/>
    </row>
    <row r="5044" spans="1:20" ht="34.5" hidden="1" customHeight="1">
      <c r="A5044" s="1348">
        <v>270404024</v>
      </c>
      <c r="B5044" s="1339" t="str">
        <f t="shared" si="38"/>
        <v>2704</v>
      </c>
      <c r="C5044" s="1349" t="s">
        <v>2562</v>
      </c>
      <c r="D5044" s="1350">
        <v>1</v>
      </c>
      <c r="E5044" s="293" t="s">
        <v>15032</v>
      </c>
      <c r="F5044" s="1352" t="s">
        <v>15033</v>
      </c>
      <c r="G5044" s="1351">
        <v>43830</v>
      </c>
      <c r="H5044" s="1348" t="s">
        <v>2252</v>
      </c>
      <c r="I5044" s="1348">
        <v>1423</v>
      </c>
      <c r="J5044" s="1356">
        <v>40521</v>
      </c>
      <c r="K5044" s="1352" t="s">
        <v>2253</v>
      </c>
      <c r="L5044" s="1352" t="s">
        <v>15031</v>
      </c>
      <c r="M5044" s="1345" t="s">
        <v>1830</v>
      </c>
      <c r="N5044" s="1346" t="s">
        <v>15034</v>
      </c>
      <c r="O5044" s="1347"/>
      <c r="P5044" s="117" t="str">
        <f t="shared" si="39"/>
        <v>2704</v>
      </c>
      <c r="Q5044" s="117"/>
      <c r="R5044" s="1348">
        <v>270404024</v>
      </c>
      <c r="S5044" s="321"/>
      <c r="T5044" s="321"/>
    </row>
    <row r="5045" spans="1:20" ht="34.5" hidden="1" customHeight="1">
      <c r="A5045" s="1348">
        <v>270404024</v>
      </c>
      <c r="B5045" s="1339" t="str">
        <f t="shared" si="38"/>
        <v>2704</v>
      </c>
      <c r="C5045" s="1349" t="s">
        <v>2562</v>
      </c>
      <c r="D5045" s="1350">
        <v>1</v>
      </c>
      <c r="E5045" s="293" t="s">
        <v>15035</v>
      </c>
      <c r="F5045" s="1352" t="s">
        <v>15036</v>
      </c>
      <c r="G5045" s="1356">
        <v>43830</v>
      </c>
      <c r="H5045" s="1348" t="s">
        <v>2252</v>
      </c>
      <c r="I5045" s="1348">
        <v>1423</v>
      </c>
      <c r="J5045" s="1351">
        <v>40521</v>
      </c>
      <c r="K5045" s="1352" t="s">
        <v>2253</v>
      </c>
      <c r="L5045" s="1352" t="s">
        <v>15031</v>
      </c>
      <c r="M5045" s="1345" t="s">
        <v>3380</v>
      </c>
      <c r="N5045" s="1346" t="s">
        <v>1830</v>
      </c>
      <c r="O5045" s="1347"/>
      <c r="P5045" s="117" t="str">
        <f t="shared" si="39"/>
        <v>2704</v>
      </c>
      <c r="Q5045" s="117"/>
      <c r="R5045" s="1348">
        <v>270404024</v>
      </c>
      <c r="S5045" s="321"/>
      <c r="T5045" s="321"/>
    </row>
    <row r="5046" spans="1:20" ht="34.5" hidden="1" customHeight="1">
      <c r="A5046" s="1348">
        <v>270404025</v>
      </c>
      <c r="B5046" s="1339" t="str">
        <f t="shared" si="38"/>
        <v>2704</v>
      </c>
      <c r="C5046" s="1349" t="s">
        <v>2562</v>
      </c>
      <c r="D5046" s="1350">
        <v>1</v>
      </c>
      <c r="E5046" s="293" t="s">
        <v>15037</v>
      </c>
      <c r="F5046" s="1352" t="s">
        <v>15038</v>
      </c>
      <c r="G5046" s="1356">
        <v>42253</v>
      </c>
      <c r="H5046" s="1348" t="s">
        <v>2252</v>
      </c>
      <c r="I5046" s="1348">
        <v>1423</v>
      </c>
      <c r="J5046" s="1351">
        <v>40521</v>
      </c>
      <c r="K5046" s="1352" t="s">
        <v>2253</v>
      </c>
      <c r="L5046" s="1352" t="s">
        <v>15031</v>
      </c>
      <c r="M5046" s="1345" t="s">
        <v>1830</v>
      </c>
      <c r="N5046" s="1346" t="s">
        <v>3383</v>
      </c>
      <c r="O5046" s="1347"/>
      <c r="P5046" s="117" t="str">
        <f t="shared" si="39"/>
        <v>2704</v>
      </c>
      <c r="Q5046" s="117"/>
      <c r="R5046" s="1348">
        <v>270404025</v>
      </c>
      <c r="S5046" s="321"/>
      <c r="T5046" s="321"/>
    </row>
    <row r="5047" spans="1:20" ht="34.5" hidden="1" customHeight="1">
      <c r="A5047" s="1348">
        <v>270404025</v>
      </c>
      <c r="B5047" s="1339" t="str">
        <f t="shared" si="38"/>
        <v>2704</v>
      </c>
      <c r="C5047" s="1349" t="s">
        <v>2562</v>
      </c>
      <c r="D5047" s="1350">
        <v>2</v>
      </c>
      <c r="E5047" s="293" t="s">
        <v>15039</v>
      </c>
      <c r="F5047" s="1352" t="s">
        <v>15040</v>
      </c>
      <c r="G5047" s="1356">
        <v>43830</v>
      </c>
      <c r="H5047" s="1348" t="s">
        <v>2252</v>
      </c>
      <c r="I5047" s="1348">
        <v>1488</v>
      </c>
      <c r="J5047" s="1351">
        <v>41557</v>
      </c>
      <c r="K5047" s="1352" t="s">
        <v>2253</v>
      </c>
      <c r="L5047" s="1353"/>
      <c r="M5047" s="1345" t="s">
        <v>14586</v>
      </c>
      <c r="N5047" s="1346" t="s">
        <v>1830</v>
      </c>
      <c r="O5047" s="1347"/>
      <c r="P5047" s="117" t="str">
        <f t="shared" si="39"/>
        <v>2704</v>
      </c>
      <c r="Q5047" s="117"/>
      <c r="R5047" s="1348">
        <v>270404025</v>
      </c>
      <c r="S5047" s="321"/>
      <c r="T5047" s="321"/>
    </row>
    <row r="5048" spans="1:20" ht="34.5" hidden="1" customHeight="1">
      <c r="A5048" s="1348">
        <v>270404026</v>
      </c>
      <c r="B5048" s="1339" t="str">
        <f t="shared" si="38"/>
        <v>2704</v>
      </c>
      <c r="C5048" s="1349" t="s">
        <v>2562</v>
      </c>
      <c r="D5048" s="1350">
        <v>1</v>
      </c>
      <c r="E5048" s="293" t="s">
        <v>15041</v>
      </c>
      <c r="F5048" s="1352" t="s">
        <v>15042</v>
      </c>
      <c r="G5048" s="1356">
        <v>42253</v>
      </c>
      <c r="H5048" s="1348" t="s">
        <v>2252</v>
      </c>
      <c r="I5048" s="1348">
        <v>1423</v>
      </c>
      <c r="J5048" s="1351">
        <v>40521</v>
      </c>
      <c r="K5048" s="1352" t="s">
        <v>2253</v>
      </c>
      <c r="L5048" s="1352" t="s">
        <v>15043</v>
      </c>
      <c r="M5048" s="1345" t="s">
        <v>1830</v>
      </c>
      <c r="N5048" s="1346" t="s">
        <v>1830</v>
      </c>
      <c r="O5048" s="1347"/>
      <c r="P5048" s="117" t="str">
        <f t="shared" si="39"/>
        <v>2704</v>
      </c>
      <c r="Q5048" s="117"/>
      <c r="R5048" s="1348">
        <v>270404026</v>
      </c>
      <c r="S5048" s="321"/>
      <c r="T5048" s="321"/>
    </row>
    <row r="5049" spans="1:20" ht="34.5" hidden="1" customHeight="1">
      <c r="A5049" s="1348">
        <v>270404026</v>
      </c>
      <c r="B5049" s="1339" t="str">
        <f t="shared" si="38"/>
        <v>2704</v>
      </c>
      <c r="C5049" s="1349" t="s">
        <v>2562</v>
      </c>
      <c r="D5049" s="1350">
        <v>2</v>
      </c>
      <c r="E5049" s="293" t="s">
        <v>15044</v>
      </c>
      <c r="F5049" s="1352" t="s">
        <v>15045</v>
      </c>
      <c r="G5049" s="1356">
        <v>43830</v>
      </c>
      <c r="H5049" s="1348" t="s">
        <v>2252</v>
      </c>
      <c r="I5049" s="1348">
        <v>1488</v>
      </c>
      <c r="J5049" s="1351">
        <v>41557</v>
      </c>
      <c r="K5049" s="1352" t="s">
        <v>2253</v>
      </c>
      <c r="L5049" s="1353"/>
      <c r="M5049" s="1345" t="s">
        <v>1830</v>
      </c>
      <c r="N5049" s="1346" t="s">
        <v>1830</v>
      </c>
      <c r="O5049" s="1347"/>
      <c r="P5049" s="117" t="str">
        <f t="shared" si="39"/>
        <v>2704</v>
      </c>
      <c r="Q5049" s="117"/>
      <c r="R5049" s="1348">
        <v>270404026</v>
      </c>
      <c r="S5049" s="321"/>
      <c r="T5049" s="321"/>
    </row>
    <row r="5050" spans="1:20" ht="34.5" hidden="1" customHeight="1">
      <c r="A5050" s="1348">
        <v>270404026</v>
      </c>
      <c r="B5050" s="1339" t="str">
        <f t="shared" si="38"/>
        <v>2704</v>
      </c>
      <c r="C5050" s="1349" t="s">
        <v>2562</v>
      </c>
      <c r="D5050" s="1350">
        <v>1</v>
      </c>
      <c r="E5050" s="293" t="s">
        <v>15046</v>
      </c>
      <c r="F5050" s="1352" t="s">
        <v>15047</v>
      </c>
      <c r="G5050" s="1356">
        <v>43830</v>
      </c>
      <c r="H5050" s="1348" t="s">
        <v>2252</v>
      </c>
      <c r="I5050" s="1348">
        <v>1482</v>
      </c>
      <c r="J5050" s="1351">
        <v>41470</v>
      </c>
      <c r="K5050" s="1352" t="s">
        <v>2253</v>
      </c>
      <c r="L5050" s="1353"/>
      <c r="M5050" s="1345" t="s">
        <v>1830</v>
      </c>
      <c r="N5050" s="1346" t="s">
        <v>1830</v>
      </c>
      <c r="O5050" s="1347"/>
      <c r="P5050" s="117" t="str">
        <f t="shared" si="39"/>
        <v>2704</v>
      </c>
      <c r="Q5050" s="117"/>
      <c r="R5050" s="1348">
        <v>270404026</v>
      </c>
      <c r="S5050" s="321"/>
      <c r="T5050" s="321"/>
    </row>
    <row r="5051" spans="1:20" ht="34.5" hidden="1" customHeight="1">
      <c r="A5051" s="1348">
        <v>270404027</v>
      </c>
      <c r="B5051" s="1339" t="str">
        <f t="shared" si="38"/>
        <v>2704</v>
      </c>
      <c r="C5051" s="1349" t="s">
        <v>2562</v>
      </c>
      <c r="D5051" s="1350">
        <v>1</v>
      </c>
      <c r="E5051" s="293" t="s">
        <v>15048</v>
      </c>
      <c r="F5051" s="1352" t="s">
        <v>15049</v>
      </c>
      <c r="G5051" s="1356">
        <v>43830</v>
      </c>
      <c r="H5051" s="1348" t="s">
        <v>2252</v>
      </c>
      <c r="I5051" s="1348">
        <v>1482</v>
      </c>
      <c r="J5051" s="1351">
        <v>41470</v>
      </c>
      <c r="K5051" s="1352" t="s">
        <v>2253</v>
      </c>
      <c r="L5051" s="1353"/>
      <c r="M5051" s="1345" t="s">
        <v>1830</v>
      </c>
      <c r="N5051" s="1346" t="s">
        <v>1830</v>
      </c>
      <c r="O5051" s="1347"/>
      <c r="P5051" s="117" t="str">
        <f t="shared" si="39"/>
        <v>2704</v>
      </c>
      <c r="Q5051" s="117"/>
      <c r="R5051" s="1348">
        <v>270404027</v>
      </c>
      <c r="S5051" s="321"/>
      <c r="T5051" s="321"/>
    </row>
    <row r="5052" spans="1:20" ht="34.5" hidden="1" customHeight="1">
      <c r="A5052" s="1348">
        <v>270404027</v>
      </c>
      <c r="B5052" s="1339" t="str">
        <f t="shared" si="38"/>
        <v>2704</v>
      </c>
      <c r="C5052" s="1349" t="s">
        <v>2562</v>
      </c>
      <c r="D5052" s="1350">
        <v>1</v>
      </c>
      <c r="E5052" s="293" t="s">
        <v>15050</v>
      </c>
      <c r="F5052" s="1352" t="s">
        <v>15051</v>
      </c>
      <c r="G5052" s="1356">
        <v>43830</v>
      </c>
      <c r="H5052" s="1348" t="s">
        <v>2252</v>
      </c>
      <c r="I5052" s="1348">
        <v>1482</v>
      </c>
      <c r="J5052" s="1351">
        <v>41470</v>
      </c>
      <c r="K5052" s="1352" t="s">
        <v>2253</v>
      </c>
      <c r="L5052" s="1353"/>
      <c r="M5052" s="1345" t="s">
        <v>1830</v>
      </c>
      <c r="N5052" s="1346" t="s">
        <v>1830</v>
      </c>
      <c r="O5052" s="1347"/>
      <c r="P5052" s="117" t="str">
        <f t="shared" si="39"/>
        <v>2704</v>
      </c>
      <c r="Q5052" s="117"/>
      <c r="R5052" s="1348">
        <v>270404027</v>
      </c>
      <c r="S5052" s="321"/>
      <c r="T5052" s="321"/>
    </row>
    <row r="5053" spans="1:20" ht="34.5" hidden="1" customHeight="1">
      <c r="A5053" s="1348">
        <v>270404028</v>
      </c>
      <c r="B5053" s="1339" t="str">
        <f t="shared" si="38"/>
        <v>2704</v>
      </c>
      <c r="C5053" s="1349" t="s">
        <v>2562</v>
      </c>
      <c r="D5053" s="1350">
        <v>1</v>
      </c>
      <c r="E5053" s="293" t="s">
        <v>15052</v>
      </c>
      <c r="F5053" s="1352" t="s">
        <v>15053</v>
      </c>
      <c r="G5053" s="1351">
        <v>42899</v>
      </c>
      <c r="H5053" s="1348" t="s">
        <v>2252</v>
      </c>
      <c r="I5053" s="1348">
        <v>1482</v>
      </c>
      <c r="J5053" s="1351">
        <v>41470</v>
      </c>
      <c r="K5053" s="1352" t="s">
        <v>2253</v>
      </c>
      <c r="L5053" s="1353"/>
      <c r="M5053" s="1345" t="s">
        <v>1830</v>
      </c>
      <c r="N5053" s="1346" t="s">
        <v>1830</v>
      </c>
      <c r="O5053" s="1347"/>
      <c r="P5053" s="117" t="str">
        <f t="shared" si="39"/>
        <v>2704</v>
      </c>
      <c r="Q5053" s="117"/>
      <c r="R5053" s="1348">
        <v>270404028</v>
      </c>
      <c r="S5053" s="321"/>
      <c r="T5053" s="321"/>
    </row>
    <row r="5054" spans="1:20" ht="34.5" hidden="1" customHeight="1">
      <c r="A5054" s="1348">
        <v>270404028</v>
      </c>
      <c r="B5054" s="1339" t="str">
        <f t="shared" si="38"/>
        <v>2704</v>
      </c>
      <c r="C5054" s="1349" t="s">
        <v>2562</v>
      </c>
      <c r="D5054" s="1350">
        <v>1</v>
      </c>
      <c r="E5054" s="293" t="s">
        <v>15054</v>
      </c>
      <c r="F5054" s="1352" t="s">
        <v>15055</v>
      </c>
      <c r="G5054" s="1356">
        <v>42734</v>
      </c>
      <c r="H5054" s="1348" t="s">
        <v>2252</v>
      </c>
      <c r="I5054" s="1348">
        <v>1482</v>
      </c>
      <c r="J5054" s="1351">
        <v>41470</v>
      </c>
      <c r="K5054" s="1352" t="s">
        <v>2253</v>
      </c>
      <c r="L5054" s="1352" t="s">
        <v>15056</v>
      </c>
      <c r="M5054" s="1345" t="s">
        <v>1830</v>
      </c>
      <c r="N5054" s="1346" t="s">
        <v>1830</v>
      </c>
      <c r="O5054" s="1347"/>
      <c r="P5054" s="117" t="str">
        <f t="shared" si="39"/>
        <v>2704</v>
      </c>
      <c r="Q5054" s="117"/>
      <c r="R5054" s="1348">
        <v>270404028</v>
      </c>
      <c r="S5054" s="321"/>
      <c r="T5054" s="321"/>
    </row>
    <row r="5055" spans="1:20" ht="34.5" hidden="1" customHeight="1">
      <c r="A5055" s="1348">
        <v>270404029</v>
      </c>
      <c r="B5055" s="1339" t="str">
        <f t="shared" si="38"/>
        <v>2704</v>
      </c>
      <c r="C5055" s="1349" t="s">
        <v>2562</v>
      </c>
      <c r="D5055" s="1350">
        <v>1</v>
      </c>
      <c r="E5055" s="293" t="s">
        <v>15057</v>
      </c>
      <c r="F5055" s="1352" t="s">
        <v>15058</v>
      </c>
      <c r="G5055" s="1351">
        <v>42734</v>
      </c>
      <c r="H5055" s="1348" t="s">
        <v>2252</v>
      </c>
      <c r="I5055" s="1348">
        <v>1482</v>
      </c>
      <c r="J5055" s="1351">
        <v>41470</v>
      </c>
      <c r="K5055" s="1352" t="s">
        <v>2253</v>
      </c>
      <c r="L5055" s="1352"/>
      <c r="M5055" s="1345" t="s">
        <v>14586</v>
      </c>
      <c r="N5055" s="1346" t="s">
        <v>1830</v>
      </c>
      <c r="O5055" s="1347"/>
      <c r="P5055" s="117" t="str">
        <f t="shared" si="39"/>
        <v>2704</v>
      </c>
      <c r="Q5055" s="117"/>
      <c r="R5055" s="1348">
        <v>270404029</v>
      </c>
      <c r="S5055" s="321"/>
      <c r="T5055" s="321"/>
    </row>
    <row r="5056" spans="1:20" ht="34.5" hidden="1" customHeight="1">
      <c r="A5056" s="1348">
        <v>270404029</v>
      </c>
      <c r="B5056" s="1339" t="str">
        <f t="shared" si="38"/>
        <v>2704</v>
      </c>
      <c r="C5056" s="1349" t="s">
        <v>2562</v>
      </c>
      <c r="D5056" s="1350">
        <v>1</v>
      </c>
      <c r="E5056" s="293" t="s">
        <v>15059</v>
      </c>
      <c r="F5056" s="1352" t="s">
        <v>15060</v>
      </c>
      <c r="G5056" s="1356">
        <v>43909</v>
      </c>
      <c r="H5056" s="1348" t="s">
        <v>2252</v>
      </c>
      <c r="I5056" s="1348">
        <v>1482</v>
      </c>
      <c r="J5056" s="1351">
        <v>41470</v>
      </c>
      <c r="K5056" s="1352" t="s">
        <v>2253</v>
      </c>
      <c r="L5056" s="1352"/>
      <c r="M5056" s="1345" t="s">
        <v>1830</v>
      </c>
      <c r="N5056" s="1346" t="s">
        <v>1830</v>
      </c>
      <c r="O5056" s="1347"/>
      <c r="P5056" s="117" t="str">
        <f t="shared" si="39"/>
        <v>2704</v>
      </c>
      <c r="Q5056" s="117"/>
      <c r="R5056" s="1348">
        <v>270404029</v>
      </c>
      <c r="S5056" s="321"/>
      <c r="T5056" s="321"/>
    </row>
    <row r="5057" spans="1:20" ht="34.5" hidden="1" customHeight="1">
      <c r="A5057" s="1348">
        <v>270404030</v>
      </c>
      <c r="B5057" s="1339" t="str">
        <f t="shared" si="38"/>
        <v>2704</v>
      </c>
      <c r="C5057" s="1349" t="s">
        <v>2562</v>
      </c>
      <c r="D5057" s="1350">
        <v>1</v>
      </c>
      <c r="E5057" s="293" t="s">
        <v>15061</v>
      </c>
      <c r="F5057" s="1352" t="s">
        <v>15062</v>
      </c>
      <c r="G5057" s="1356">
        <v>43909</v>
      </c>
      <c r="H5057" s="1348" t="s">
        <v>2252</v>
      </c>
      <c r="I5057" s="1348">
        <v>1482</v>
      </c>
      <c r="J5057" s="1351">
        <v>41470</v>
      </c>
      <c r="K5057" s="1352" t="s">
        <v>2253</v>
      </c>
      <c r="L5057" s="1352"/>
      <c r="M5057" s="1345" t="s">
        <v>1830</v>
      </c>
      <c r="N5057" s="1346" t="s">
        <v>1830</v>
      </c>
      <c r="O5057" s="1347"/>
      <c r="P5057" s="117" t="str">
        <f t="shared" si="39"/>
        <v>2704</v>
      </c>
      <c r="Q5057" s="117"/>
      <c r="R5057" s="1348">
        <v>270404030</v>
      </c>
      <c r="S5057" s="321"/>
      <c r="T5057" s="321"/>
    </row>
    <row r="5058" spans="1:20" ht="34.5" hidden="1" customHeight="1">
      <c r="A5058" s="1348">
        <v>270404030</v>
      </c>
      <c r="B5058" s="1339" t="str">
        <f t="shared" si="38"/>
        <v>2704</v>
      </c>
      <c r="C5058" s="1349" t="s">
        <v>2562</v>
      </c>
      <c r="D5058" s="1350">
        <v>1</v>
      </c>
      <c r="E5058" s="293" t="s">
        <v>15063</v>
      </c>
      <c r="F5058" s="1352" t="s">
        <v>15064</v>
      </c>
      <c r="G5058" s="1356">
        <v>44119</v>
      </c>
      <c r="H5058" s="1348" t="s">
        <v>2252</v>
      </c>
      <c r="I5058" s="1348">
        <v>1495</v>
      </c>
      <c r="J5058" s="1351">
        <v>41718</v>
      </c>
      <c r="K5058" s="1352" t="s">
        <v>2253</v>
      </c>
      <c r="L5058" s="1352"/>
      <c r="M5058" s="1345" t="s">
        <v>14586</v>
      </c>
      <c r="N5058" s="1346" t="s">
        <v>1830</v>
      </c>
      <c r="O5058" s="1347"/>
      <c r="P5058" s="117" t="str">
        <f t="shared" si="39"/>
        <v>2704</v>
      </c>
      <c r="Q5058" s="117"/>
      <c r="R5058" s="1348">
        <v>270404030</v>
      </c>
      <c r="S5058" s="321"/>
      <c r="T5058" s="321"/>
    </row>
    <row r="5059" spans="1:20" ht="34.5" hidden="1" customHeight="1">
      <c r="A5059" s="1348">
        <v>270404031</v>
      </c>
      <c r="B5059" s="1339" t="str">
        <f t="shared" si="38"/>
        <v>2704</v>
      </c>
      <c r="C5059" s="1349" t="s">
        <v>2562</v>
      </c>
      <c r="D5059" s="1350">
        <v>1</v>
      </c>
      <c r="E5059" s="293" t="s">
        <v>15065</v>
      </c>
      <c r="F5059" s="1352" t="s">
        <v>15066</v>
      </c>
      <c r="G5059" s="1351">
        <v>44119</v>
      </c>
      <c r="H5059" s="1348" t="s">
        <v>2252</v>
      </c>
      <c r="I5059" s="1348">
        <v>1495</v>
      </c>
      <c r="J5059" s="1351">
        <v>41718</v>
      </c>
      <c r="K5059" s="1352" t="s">
        <v>2253</v>
      </c>
      <c r="L5059" s="1352"/>
      <c r="M5059" s="1345" t="s">
        <v>1830</v>
      </c>
      <c r="N5059" s="1346" t="s">
        <v>1830</v>
      </c>
      <c r="O5059" s="1347"/>
      <c r="P5059" s="117" t="str">
        <f t="shared" si="39"/>
        <v>2704</v>
      </c>
      <c r="Q5059" s="117"/>
      <c r="R5059" s="1348">
        <v>270404031</v>
      </c>
      <c r="S5059" s="321"/>
      <c r="T5059" s="321"/>
    </row>
    <row r="5060" spans="1:20" ht="34.5" hidden="1" customHeight="1">
      <c r="A5060" s="1348">
        <v>270404031</v>
      </c>
      <c r="B5060" s="1339" t="str">
        <f t="shared" si="38"/>
        <v>2704</v>
      </c>
      <c r="C5060" s="1349" t="s">
        <v>2562</v>
      </c>
      <c r="D5060" s="1350">
        <v>1</v>
      </c>
      <c r="E5060" s="293" t="s">
        <v>15067</v>
      </c>
      <c r="F5060" s="1352" t="s">
        <v>15068</v>
      </c>
      <c r="G5060" s="1356">
        <v>44119</v>
      </c>
      <c r="H5060" s="1348" t="s">
        <v>2252</v>
      </c>
      <c r="I5060" s="1348">
        <v>1495</v>
      </c>
      <c r="J5060" s="1351">
        <v>41718</v>
      </c>
      <c r="K5060" s="1352" t="s">
        <v>2253</v>
      </c>
      <c r="L5060" s="1352"/>
      <c r="M5060" s="1345" t="s">
        <v>1830</v>
      </c>
      <c r="N5060" s="1346" t="s">
        <v>1830</v>
      </c>
      <c r="O5060" s="1347"/>
      <c r="P5060" s="117" t="str">
        <f t="shared" si="39"/>
        <v>2704</v>
      </c>
      <c r="Q5060" s="117"/>
      <c r="R5060" s="1348">
        <v>270404031</v>
      </c>
      <c r="S5060" s="321"/>
      <c r="T5060" s="321"/>
    </row>
    <row r="5061" spans="1:20" ht="34.5" hidden="1" customHeight="1">
      <c r="A5061" s="1348">
        <v>270404032</v>
      </c>
      <c r="B5061" s="1339" t="str">
        <f t="shared" si="38"/>
        <v>2704</v>
      </c>
      <c r="C5061" s="1349" t="s">
        <v>2562</v>
      </c>
      <c r="D5061" s="1350">
        <v>1</v>
      </c>
      <c r="E5061" s="293" t="s">
        <v>15069</v>
      </c>
      <c r="F5061" s="1352" t="s">
        <v>15070</v>
      </c>
      <c r="G5061" s="1356">
        <v>43901</v>
      </c>
      <c r="H5061" s="1348" t="s">
        <v>2252</v>
      </c>
      <c r="I5061" s="1348">
        <v>1519</v>
      </c>
      <c r="J5061" s="1351">
        <v>42178</v>
      </c>
      <c r="K5061" s="1352" t="s">
        <v>2354</v>
      </c>
      <c r="L5061" s="1352"/>
      <c r="M5061" s="1345" t="s">
        <v>15071</v>
      </c>
      <c r="N5061" s="1346" t="s">
        <v>1830</v>
      </c>
      <c r="O5061" s="1347"/>
      <c r="P5061" s="117" t="str">
        <f t="shared" si="39"/>
        <v>2704</v>
      </c>
      <c r="Q5061" s="117"/>
      <c r="R5061" s="1348">
        <v>270404032</v>
      </c>
      <c r="S5061" s="321"/>
      <c r="T5061" s="321"/>
    </row>
    <row r="5062" spans="1:20" ht="34.5" hidden="1" customHeight="1">
      <c r="A5062" s="1348">
        <v>270404032</v>
      </c>
      <c r="B5062" s="1339" t="str">
        <f t="shared" si="38"/>
        <v>2704</v>
      </c>
      <c r="C5062" s="1349" t="s">
        <v>2562</v>
      </c>
      <c r="D5062" s="1350">
        <v>2</v>
      </c>
      <c r="E5062" s="293" t="s">
        <v>15072</v>
      </c>
      <c r="F5062" s="1352" t="s">
        <v>15073</v>
      </c>
      <c r="G5062" s="1356">
        <v>45291</v>
      </c>
      <c r="H5062" s="1348" t="s">
        <v>2353</v>
      </c>
      <c r="I5062" s="1348">
        <v>1535</v>
      </c>
      <c r="J5062" s="1351">
        <v>42612</v>
      </c>
      <c r="K5062" s="1352" t="s">
        <v>2354</v>
      </c>
      <c r="L5062" s="1352"/>
      <c r="M5062" s="1345" t="s">
        <v>1830</v>
      </c>
      <c r="N5062" s="1346" t="s">
        <v>15074</v>
      </c>
      <c r="O5062" s="1347" t="s">
        <v>15075</v>
      </c>
      <c r="P5062" s="117" t="str">
        <f t="shared" si="39"/>
        <v>2704</v>
      </c>
      <c r="Q5062" s="117"/>
      <c r="R5062" s="1348">
        <v>270404032</v>
      </c>
      <c r="S5062" s="321"/>
      <c r="T5062" s="321"/>
    </row>
    <row r="5063" spans="1:20" ht="34.5" hidden="1" customHeight="1">
      <c r="A5063" s="1348">
        <v>270404033</v>
      </c>
      <c r="B5063" s="1339" t="str">
        <f t="shared" si="38"/>
        <v>2704</v>
      </c>
      <c r="C5063" s="1349" t="s">
        <v>2562</v>
      </c>
      <c r="D5063" s="1350">
        <v>1</v>
      </c>
      <c r="E5063" s="293" t="s">
        <v>15076</v>
      </c>
      <c r="F5063" s="1352" t="s">
        <v>15077</v>
      </c>
      <c r="G5063" s="1356">
        <v>45291</v>
      </c>
      <c r="H5063" s="1348" t="s">
        <v>2353</v>
      </c>
      <c r="I5063" s="1348">
        <v>1519</v>
      </c>
      <c r="J5063" s="1351">
        <v>42178</v>
      </c>
      <c r="K5063" s="1352" t="s">
        <v>2354</v>
      </c>
      <c r="L5063" s="1352"/>
      <c r="M5063" s="1345" t="s">
        <v>14586</v>
      </c>
      <c r="N5063" s="1346" t="s">
        <v>1830</v>
      </c>
      <c r="O5063" s="1347" t="s">
        <v>1830</v>
      </c>
      <c r="P5063" s="117" t="str">
        <f t="shared" si="39"/>
        <v>2704</v>
      </c>
      <c r="Q5063" s="117"/>
      <c r="R5063" s="1348">
        <v>270404033</v>
      </c>
      <c r="S5063" s="321"/>
      <c r="T5063" s="321"/>
    </row>
    <row r="5064" spans="1:20" ht="34.5" hidden="1" customHeight="1">
      <c r="A5064" s="1348">
        <v>270404033</v>
      </c>
      <c r="B5064" s="1339" t="str">
        <f t="shared" si="38"/>
        <v>2704</v>
      </c>
      <c r="C5064" s="1349" t="s">
        <v>2562</v>
      </c>
      <c r="D5064" s="1350">
        <v>1</v>
      </c>
      <c r="E5064" s="293" t="s">
        <v>15078</v>
      </c>
      <c r="F5064" s="1352" t="s">
        <v>15079</v>
      </c>
      <c r="G5064" s="1356">
        <v>45291</v>
      </c>
      <c r="H5064" s="1348" t="s">
        <v>2353</v>
      </c>
      <c r="I5064" s="1348">
        <v>1519</v>
      </c>
      <c r="J5064" s="1351">
        <v>42178</v>
      </c>
      <c r="K5064" s="1352" t="s">
        <v>2354</v>
      </c>
      <c r="L5064" s="1352"/>
      <c r="M5064" s="1345" t="s">
        <v>1830</v>
      </c>
      <c r="N5064" s="1346" t="s">
        <v>1830</v>
      </c>
      <c r="O5064" s="1347" t="s">
        <v>1830</v>
      </c>
      <c r="P5064" s="117" t="str">
        <f t="shared" si="39"/>
        <v>2704</v>
      </c>
      <c r="Q5064" s="117"/>
      <c r="R5064" s="1348">
        <v>270404033</v>
      </c>
      <c r="S5064" s="321"/>
      <c r="T5064" s="321"/>
    </row>
    <row r="5065" spans="1:20" ht="34.5" hidden="1" customHeight="1">
      <c r="A5065" s="1348">
        <v>270404034</v>
      </c>
      <c r="B5065" s="1339" t="str">
        <f t="shared" si="38"/>
        <v>2704</v>
      </c>
      <c r="C5065" s="1349" t="s">
        <v>2562</v>
      </c>
      <c r="D5065" s="1350">
        <v>1</v>
      </c>
      <c r="E5065" s="293" t="s">
        <v>15080</v>
      </c>
      <c r="F5065" s="1352" t="s">
        <v>15081</v>
      </c>
      <c r="G5065" s="1356">
        <v>45291</v>
      </c>
      <c r="H5065" s="1348" t="s">
        <v>2353</v>
      </c>
      <c r="I5065" s="1348">
        <v>1525</v>
      </c>
      <c r="J5065" s="1351">
        <v>42338</v>
      </c>
      <c r="K5065" s="1352" t="s">
        <v>2354</v>
      </c>
      <c r="L5065" s="1352"/>
      <c r="M5065" s="1345" t="s">
        <v>1830</v>
      </c>
      <c r="N5065" s="1346" t="s">
        <v>1830</v>
      </c>
      <c r="O5065" s="1347" t="s">
        <v>1830</v>
      </c>
      <c r="P5065" s="117" t="str">
        <f t="shared" si="39"/>
        <v>2704</v>
      </c>
      <c r="Q5065" s="117"/>
      <c r="R5065" s="1348">
        <v>270404034</v>
      </c>
      <c r="S5065" s="321"/>
      <c r="T5065" s="321"/>
    </row>
    <row r="5066" spans="1:20" ht="34.5" hidden="1" customHeight="1">
      <c r="A5066" s="1348">
        <v>270404035</v>
      </c>
      <c r="B5066" s="1339" t="str">
        <f t="shared" si="38"/>
        <v>2704</v>
      </c>
      <c r="C5066" s="1349" t="s">
        <v>2562</v>
      </c>
      <c r="D5066" s="1350">
        <v>1</v>
      </c>
      <c r="E5066" s="293" t="s">
        <v>15082</v>
      </c>
      <c r="F5066" s="1352" t="s">
        <v>15083</v>
      </c>
      <c r="G5066" s="1356">
        <v>44608</v>
      </c>
      <c r="H5066" s="1348" t="s">
        <v>2252</v>
      </c>
      <c r="I5066" s="1348">
        <v>1527</v>
      </c>
      <c r="J5066" s="1351">
        <v>42403</v>
      </c>
      <c r="K5066" s="1352" t="s">
        <v>2354</v>
      </c>
      <c r="L5066" s="1352"/>
      <c r="M5066" s="1345" t="s">
        <v>1830</v>
      </c>
      <c r="N5066" s="1346" t="s">
        <v>1830</v>
      </c>
      <c r="O5066" s="1347"/>
      <c r="P5066" s="117" t="str">
        <f t="shared" si="39"/>
        <v>2704</v>
      </c>
      <c r="Q5066" s="117"/>
      <c r="R5066" s="1348">
        <v>270404035</v>
      </c>
      <c r="S5066" s="321"/>
      <c r="T5066" s="321"/>
    </row>
    <row r="5067" spans="1:20" ht="34.5" hidden="1" customHeight="1">
      <c r="A5067" s="1348">
        <v>270404035</v>
      </c>
      <c r="B5067" s="1339" t="str">
        <f t="shared" si="38"/>
        <v>2704</v>
      </c>
      <c r="C5067" s="1349" t="s">
        <v>2562</v>
      </c>
      <c r="D5067" s="1350">
        <v>1</v>
      </c>
      <c r="E5067" s="293" t="s">
        <v>15084</v>
      </c>
      <c r="F5067" s="1352" t="s">
        <v>15085</v>
      </c>
      <c r="G5067" s="1356">
        <v>44608</v>
      </c>
      <c r="H5067" s="1348" t="s">
        <v>2252</v>
      </c>
      <c r="I5067" s="1348">
        <v>1527</v>
      </c>
      <c r="J5067" s="1351">
        <v>42403</v>
      </c>
      <c r="K5067" s="1352" t="s">
        <v>2354</v>
      </c>
      <c r="L5067" s="1352"/>
      <c r="M5067" s="1345" t="s">
        <v>1830</v>
      </c>
      <c r="N5067" s="1346" t="s">
        <v>1830</v>
      </c>
      <c r="O5067" s="1347"/>
      <c r="P5067" s="117" t="str">
        <f t="shared" si="39"/>
        <v>2704</v>
      </c>
      <c r="Q5067" s="117"/>
      <c r="R5067" s="1348">
        <v>270404035</v>
      </c>
      <c r="S5067" s="321"/>
      <c r="T5067" s="321"/>
    </row>
    <row r="5068" spans="1:20" ht="34.5" hidden="1" customHeight="1">
      <c r="A5068" s="1348">
        <v>270404035</v>
      </c>
      <c r="B5068" s="1339" t="str">
        <f t="shared" si="38"/>
        <v>2704</v>
      </c>
      <c r="C5068" s="1349" t="s">
        <v>2562</v>
      </c>
      <c r="D5068" s="1350">
        <v>1</v>
      </c>
      <c r="E5068" s="293" t="s">
        <v>15086</v>
      </c>
      <c r="F5068" s="1352" t="s">
        <v>15087</v>
      </c>
      <c r="G5068" s="1351">
        <v>44608</v>
      </c>
      <c r="H5068" s="1348" t="s">
        <v>2252</v>
      </c>
      <c r="I5068" s="1348">
        <v>1527</v>
      </c>
      <c r="J5068" s="1351">
        <v>42403</v>
      </c>
      <c r="K5068" s="1352" t="s">
        <v>2354</v>
      </c>
      <c r="L5068" s="1352"/>
      <c r="M5068" s="1345" t="s">
        <v>1830</v>
      </c>
      <c r="N5068" s="1346" t="s">
        <v>1830</v>
      </c>
      <c r="O5068" s="1347"/>
      <c r="P5068" s="117" t="str">
        <f t="shared" si="39"/>
        <v>2704</v>
      </c>
      <c r="Q5068" s="117"/>
      <c r="R5068" s="1348">
        <v>270404035</v>
      </c>
      <c r="S5068" s="321"/>
      <c r="T5068" s="321"/>
    </row>
    <row r="5069" spans="1:20" ht="34.5" hidden="1" customHeight="1">
      <c r="A5069" s="1348">
        <v>270404036</v>
      </c>
      <c r="B5069" s="1339" t="str">
        <f t="shared" si="38"/>
        <v>2704</v>
      </c>
      <c r="C5069" s="1349" t="s">
        <v>2562</v>
      </c>
      <c r="D5069" s="1350">
        <v>1</v>
      </c>
      <c r="E5069" s="293" t="s">
        <v>15088</v>
      </c>
      <c r="F5069" s="1352" t="s">
        <v>15089</v>
      </c>
      <c r="G5069" s="1356">
        <v>45291</v>
      </c>
      <c r="H5069" s="1348" t="s">
        <v>2353</v>
      </c>
      <c r="I5069" s="1348">
        <v>1527</v>
      </c>
      <c r="J5069" s="1351">
        <v>42403</v>
      </c>
      <c r="K5069" s="1352" t="s">
        <v>2354</v>
      </c>
      <c r="L5069" s="1353"/>
      <c r="M5069" s="1345" t="s">
        <v>14757</v>
      </c>
      <c r="N5069" s="1346" t="s">
        <v>1830</v>
      </c>
      <c r="O5069" s="1347" t="s">
        <v>15090</v>
      </c>
      <c r="P5069" s="117" t="str">
        <f t="shared" si="39"/>
        <v>2704</v>
      </c>
      <c r="Q5069" s="117"/>
      <c r="R5069" s="1348">
        <v>270404036</v>
      </c>
      <c r="S5069" s="321"/>
      <c r="T5069" s="321"/>
    </row>
    <row r="5070" spans="1:20" ht="34.5" hidden="1" customHeight="1">
      <c r="A5070" s="1348">
        <v>270404039</v>
      </c>
      <c r="B5070" s="1339" t="str">
        <f t="shared" si="38"/>
        <v>2704</v>
      </c>
      <c r="C5070" s="1349" t="s">
        <v>2562</v>
      </c>
      <c r="D5070" s="1350">
        <v>1</v>
      </c>
      <c r="E5070" s="293" t="s">
        <v>15091</v>
      </c>
      <c r="F5070" s="1352" t="s">
        <v>15092</v>
      </c>
      <c r="G5070" s="1351">
        <v>44608</v>
      </c>
      <c r="H5070" s="1348" t="s">
        <v>2252</v>
      </c>
      <c r="I5070" s="1348">
        <v>1527</v>
      </c>
      <c r="J5070" s="1351">
        <v>42403</v>
      </c>
      <c r="K5070" s="1352" t="s">
        <v>2354</v>
      </c>
      <c r="L5070" s="1352"/>
      <c r="M5070" s="1345" t="s">
        <v>1830</v>
      </c>
      <c r="N5070" s="1346" t="s">
        <v>1830</v>
      </c>
      <c r="O5070" s="1347"/>
      <c r="P5070" s="117" t="str">
        <f t="shared" si="39"/>
        <v>2704</v>
      </c>
      <c r="Q5070" s="117"/>
      <c r="R5070" s="1348">
        <v>270404039</v>
      </c>
      <c r="S5070" s="321"/>
      <c r="T5070" s="321"/>
    </row>
    <row r="5071" spans="1:20" ht="34.5" hidden="1" customHeight="1">
      <c r="A5071" s="1348">
        <v>270404039</v>
      </c>
      <c r="B5071" s="1339" t="str">
        <f t="shared" si="38"/>
        <v>2704</v>
      </c>
      <c r="C5071" s="1349" t="s">
        <v>2562</v>
      </c>
      <c r="D5071" s="1350">
        <v>1</v>
      </c>
      <c r="E5071" s="293" t="s">
        <v>15093</v>
      </c>
      <c r="F5071" s="1352" t="s">
        <v>15094</v>
      </c>
      <c r="G5071" s="1356">
        <v>45291</v>
      </c>
      <c r="H5071" s="1348" t="s">
        <v>2353</v>
      </c>
      <c r="I5071" s="1348">
        <v>1535</v>
      </c>
      <c r="J5071" s="1351">
        <v>42612</v>
      </c>
      <c r="K5071" s="1352" t="s">
        <v>2354</v>
      </c>
      <c r="L5071" s="1352"/>
      <c r="M5071" s="1345" t="s">
        <v>14676</v>
      </c>
      <c r="N5071" s="1346" t="s">
        <v>1830</v>
      </c>
      <c r="O5071" s="1347" t="s">
        <v>1830</v>
      </c>
      <c r="P5071" s="117" t="str">
        <f t="shared" si="39"/>
        <v>2704</v>
      </c>
      <c r="Q5071" s="117"/>
      <c r="R5071" s="1348">
        <v>270404039</v>
      </c>
      <c r="S5071" s="321"/>
      <c r="T5071" s="321"/>
    </row>
    <row r="5072" spans="1:20" ht="34.5" hidden="1" customHeight="1">
      <c r="A5072" s="1348">
        <v>270404040</v>
      </c>
      <c r="B5072" s="1339" t="str">
        <f t="shared" si="38"/>
        <v>2704</v>
      </c>
      <c r="C5072" s="1349" t="s">
        <v>2562</v>
      </c>
      <c r="D5072" s="1350">
        <v>1</v>
      </c>
      <c r="E5072" s="293" t="s">
        <v>15095</v>
      </c>
      <c r="F5072" s="1352" t="s">
        <v>15096</v>
      </c>
      <c r="G5072" s="1356">
        <v>45291</v>
      </c>
      <c r="H5072" s="1348" t="s">
        <v>2353</v>
      </c>
      <c r="I5072" s="1348">
        <v>1541</v>
      </c>
      <c r="J5072" s="1356">
        <v>42718</v>
      </c>
      <c r="K5072" s="1352" t="s">
        <v>2354</v>
      </c>
      <c r="L5072" s="1352"/>
      <c r="M5072" s="1345" t="s">
        <v>1830</v>
      </c>
      <c r="N5072" s="1346" t="s">
        <v>1830</v>
      </c>
      <c r="O5072" s="1347" t="s">
        <v>15097</v>
      </c>
      <c r="P5072" s="117" t="str">
        <f t="shared" si="39"/>
        <v>2704</v>
      </c>
      <c r="Q5072" s="117"/>
      <c r="R5072" s="1348">
        <v>270404040</v>
      </c>
      <c r="S5072" s="321"/>
      <c r="T5072" s="321"/>
    </row>
    <row r="5073" spans="1:20" ht="34.5" hidden="1" customHeight="1">
      <c r="A5073" s="1348">
        <v>270404041</v>
      </c>
      <c r="B5073" s="1339" t="str">
        <f t="shared" si="38"/>
        <v>2704</v>
      </c>
      <c r="C5073" s="1349" t="s">
        <v>2562</v>
      </c>
      <c r="D5073" s="1350">
        <v>1</v>
      </c>
      <c r="E5073" s="293" t="s">
        <v>15098</v>
      </c>
      <c r="F5073" s="1352" t="s">
        <v>15099</v>
      </c>
      <c r="G5073" s="1356">
        <v>45291</v>
      </c>
      <c r="H5073" s="1348" t="s">
        <v>2353</v>
      </c>
      <c r="I5073" s="1348">
        <v>1541</v>
      </c>
      <c r="J5073" s="1351">
        <v>42718</v>
      </c>
      <c r="K5073" s="1352" t="s">
        <v>2354</v>
      </c>
      <c r="L5073" s="1353"/>
      <c r="M5073" s="1345" t="s">
        <v>15100</v>
      </c>
      <c r="N5073" s="1346" t="s">
        <v>1830</v>
      </c>
      <c r="O5073" s="1347" t="s">
        <v>15101</v>
      </c>
      <c r="P5073" s="117" t="str">
        <f t="shared" si="39"/>
        <v>2704</v>
      </c>
      <c r="Q5073" s="117"/>
      <c r="R5073" s="1348">
        <v>270404041</v>
      </c>
      <c r="S5073" s="321"/>
      <c r="T5073" s="321"/>
    </row>
    <row r="5074" spans="1:20" ht="34.5" hidden="1" customHeight="1">
      <c r="A5074" s="1348">
        <v>270404042</v>
      </c>
      <c r="B5074" s="1339" t="str">
        <f t="shared" si="38"/>
        <v>2704</v>
      </c>
      <c r="C5074" s="1349" t="s">
        <v>2562</v>
      </c>
      <c r="D5074" s="1350">
        <v>1</v>
      </c>
      <c r="E5074" s="293" t="s">
        <v>15102</v>
      </c>
      <c r="F5074" s="1352" t="s">
        <v>15103</v>
      </c>
      <c r="G5074" s="1356">
        <v>45291</v>
      </c>
      <c r="H5074" s="1348" t="s">
        <v>2353</v>
      </c>
      <c r="I5074" s="1348">
        <v>1541</v>
      </c>
      <c r="J5074" s="1351">
        <v>42718</v>
      </c>
      <c r="K5074" s="1352" t="s">
        <v>2354</v>
      </c>
      <c r="L5074" s="1353"/>
      <c r="M5074" s="1345" t="s">
        <v>1830</v>
      </c>
      <c r="N5074" s="1346" t="s">
        <v>15104</v>
      </c>
      <c r="O5074" s="1347" t="s">
        <v>15105</v>
      </c>
      <c r="P5074" s="117" t="str">
        <f t="shared" si="39"/>
        <v>2704</v>
      </c>
      <c r="Q5074" s="117"/>
      <c r="R5074" s="1348">
        <v>270404042</v>
      </c>
      <c r="S5074" s="321"/>
      <c r="T5074" s="321"/>
    </row>
    <row r="5075" spans="1:20" ht="34.5" hidden="1" customHeight="1">
      <c r="A5075" s="1348">
        <v>270404043</v>
      </c>
      <c r="B5075" s="1339" t="str">
        <f t="shared" si="38"/>
        <v>2704</v>
      </c>
      <c r="C5075" s="1349" t="s">
        <v>2562</v>
      </c>
      <c r="D5075" s="1350">
        <v>1</v>
      </c>
      <c r="E5075" s="293" t="s">
        <v>15106</v>
      </c>
      <c r="F5075" s="1352" t="s">
        <v>15107</v>
      </c>
      <c r="G5075" s="1356">
        <v>45291</v>
      </c>
      <c r="H5075" s="1348" t="s">
        <v>2353</v>
      </c>
      <c r="I5075" s="1348">
        <v>1547</v>
      </c>
      <c r="J5075" s="1351">
        <v>42949</v>
      </c>
      <c r="K5075" s="1352" t="s">
        <v>2354</v>
      </c>
      <c r="L5075" s="1353"/>
      <c r="M5075" s="1345" t="s">
        <v>14772</v>
      </c>
      <c r="N5075" s="1346" t="s">
        <v>1830</v>
      </c>
      <c r="O5075" s="1347" t="s">
        <v>1830</v>
      </c>
      <c r="P5075" s="117" t="str">
        <f t="shared" si="39"/>
        <v>2704</v>
      </c>
      <c r="Q5075" s="117"/>
      <c r="R5075" s="1348">
        <v>270404043</v>
      </c>
      <c r="S5075" s="321"/>
      <c r="T5075" s="321"/>
    </row>
    <row r="5076" spans="1:20" ht="34.5" hidden="1" customHeight="1">
      <c r="A5076" s="1348">
        <v>270404043</v>
      </c>
      <c r="B5076" s="1339" t="str">
        <f t="shared" si="38"/>
        <v>2704</v>
      </c>
      <c r="C5076" s="1349" t="s">
        <v>2562</v>
      </c>
      <c r="D5076" s="1350">
        <v>1</v>
      </c>
      <c r="E5076" s="293" t="s">
        <v>15108</v>
      </c>
      <c r="F5076" s="1352" t="s">
        <v>15109</v>
      </c>
      <c r="G5076" s="1356">
        <v>45291</v>
      </c>
      <c r="H5076" s="1348" t="s">
        <v>2353</v>
      </c>
      <c r="I5076" s="1348">
        <v>1541</v>
      </c>
      <c r="J5076" s="1351">
        <v>42718</v>
      </c>
      <c r="K5076" s="1352" t="s">
        <v>2354</v>
      </c>
      <c r="L5076" s="1352"/>
      <c r="M5076" s="1345" t="s">
        <v>1830</v>
      </c>
      <c r="N5076" s="1346" t="s">
        <v>1830</v>
      </c>
      <c r="O5076" s="1347" t="s">
        <v>15110</v>
      </c>
      <c r="P5076" s="117" t="str">
        <f t="shared" si="39"/>
        <v>2704</v>
      </c>
      <c r="Q5076" s="117"/>
      <c r="R5076" s="1348">
        <v>270404043</v>
      </c>
      <c r="S5076" s="321"/>
      <c r="T5076" s="321"/>
    </row>
    <row r="5077" spans="1:20" ht="34.5" hidden="1" customHeight="1">
      <c r="A5077" s="1348">
        <v>270404044</v>
      </c>
      <c r="B5077" s="1339" t="str">
        <f t="shared" si="38"/>
        <v>2704</v>
      </c>
      <c r="C5077" s="1349" t="s">
        <v>2562</v>
      </c>
      <c r="D5077" s="1350">
        <v>1</v>
      </c>
      <c r="E5077" s="293" t="s">
        <v>15111</v>
      </c>
      <c r="F5077" s="1352" t="s">
        <v>15112</v>
      </c>
      <c r="G5077" s="1356">
        <v>45291</v>
      </c>
      <c r="H5077" s="1348" t="s">
        <v>2353</v>
      </c>
      <c r="I5077" s="1348">
        <v>1547</v>
      </c>
      <c r="J5077" s="1351">
        <v>42949</v>
      </c>
      <c r="K5077" s="1352" t="s">
        <v>2354</v>
      </c>
      <c r="L5077" s="1353"/>
      <c r="M5077" s="1345" t="s">
        <v>14676</v>
      </c>
      <c r="N5077" s="1346" t="s">
        <v>3309</v>
      </c>
      <c r="O5077" s="1347" t="s">
        <v>1830</v>
      </c>
      <c r="P5077" s="117" t="str">
        <f t="shared" si="39"/>
        <v>2704</v>
      </c>
      <c r="Q5077" s="117"/>
      <c r="R5077" s="1348">
        <v>270404044</v>
      </c>
      <c r="S5077" s="321"/>
      <c r="T5077" s="321"/>
    </row>
    <row r="5078" spans="1:20" ht="34.5" hidden="1" customHeight="1">
      <c r="A5078" s="1348">
        <v>270404045</v>
      </c>
      <c r="B5078" s="1339" t="str">
        <f t="shared" si="38"/>
        <v>2704</v>
      </c>
      <c r="C5078" s="1349" t="s">
        <v>2562</v>
      </c>
      <c r="D5078" s="1350">
        <v>1</v>
      </c>
      <c r="E5078" s="293" t="s">
        <v>15113</v>
      </c>
      <c r="F5078" s="1352" t="s">
        <v>15114</v>
      </c>
      <c r="G5078" s="1356">
        <v>45291</v>
      </c>
      <c r="H5078" s="1348" t="s">
        <v>2353</v>
      </c>
      <c r="I5078" s="1348">
        <v>1547</v>
      </c>
      <c r="J5078" s="1351">
        <v>42949</v>
      </c>
      <c r="K5078" s="1352" t="s">
        <v>2354</v>
      </c>
      <c r="L5078" s="1352"/>
      <c r="M5078" s="1345" t="s">
        <v>15115</v>
      </c>
      <c r="N5078" s="1346" t="s">
        <v>1830</v>
      </c>
      <c r="O5078" s="1347" t="s">
        <v>1830</v>
      </c>
      <c r="P5078" s="117" t="str">
        <f t="shared" si="39"/>
        <v>2704</v>
      </c>
      <c r="Q5078" s="117"/>
      <c r="R5078" s="1348">
        <v>270404045</v>
      </c>
      <c r="S5078" s="321"/>
      <c r="T5078" s="321"/>
    </row>
    <row r="5079" spans="1:20" ht="34.5" hidden="1" customHeight="1">
      <c r="A5079" s="1348">
        <v>270404046</v>
      </c>
      <c r="B5079" s="1339" t="str">
        <f t="shared" si="38"/>
        <v>2704</v>
      </c>
      <c r="C5079" s="1349" t="s">
        <v>2562</v>
      </c>
      <c r="D5079" s="1350">
        <v>1</v>
      </c>
      <c r="E5079" s="293" t="s">
        <v>15116</v>
      </c>
      <c r="F5079" s="1352" t="s">
        <v>15117</v>
      </c>
      <c r="G5079" s="1356">
        <v>45291</v>
      </c>
      <c r="H5079" s="1348" t="s">
        <v>2353</v>
      </c>
      <c r="I5079" s="1348">
        <v>1547</v>
      </c>
      <c r="J5079" s="1351">
        <v>42949</v>
      </c>
      <c r="K5079" s="1352" t="s">
        <v>2354</v>
      </c>
      <c r="L5079" s="1352"/>
      <c r="M5079" s="1345" t="s">
        <v>1830</v>
      </c>
      <c r="N5079" s="1346" t="s">
        <v>1830</v>
      </c>
      <c r="O5079" s="1347" t="s">
        <v>1830</v>
      </c>
      <c r="P5079" s="117" t="str">
        <f t="shared" si="39"/>
        <v>2704</v>
      </c>
      <c r="Q5079" s="117"/>
      <c r="R5079" s="1348">
        <v>270404046</v>
      </c>
      <c r="S5079" s="321"/>
      <c r="T5079" s="321"/>
    </row>
    <row r="5080" spans="1:20" ht="34.5" hidden="1" customHeight="1">
      <c r="A5080" s="1348">
        <v>270404047</v>
      </c>
      <c r="B5080" s="1339" t="str">
        <f t="shared" si="38"/>
        <v>2704</v>
      </c>
      <c r="C5080" s="1349" t="s">
        <v>2562</v>
      </c>
      <c r="D5080" s="1350">
        <v>1</v>
      </c>
      <c r="E5080" s="293" t="s">
        <v>15118</v>
      </c>
      <c r="F5080" s="1352" t="s">
        <v>15119</v>
      </c>
      <c r="G5080" s="1356">
        <v>45291</v>
      </c>
      <c r="H5080" s="1348" t="s">
        <v>2353</v>
      </c>
      <c r="I5080" s="1348">
        <v>1547</v>
      </c>
      <c r="J5080" s="1351">
        <v>42949</v>
      </c>
      <c r="K5080" s="1352" t="s">
        <v>2354</v>
      </c>
      <c r="L5080" s="1352"/>
      <c r="M5080" s="1345" t="s">
        <v>14676</v>
      </c>
      <c r="N5080" s="1346" t="s">
        <v>1830</v>
      </c>
      <c r="O5080" s="1347" t="s">
        <v>1830</v>
      </c>
      <c r="P5080" s="117" t="str">
        <f t="shared" si="39"/>
        <v>2704</v>
      </c>
      <c r="Q5080" s="117"/>
      <c r="R5080" s="1348">
        <v>270404047</v>
      </c>
      <c r="S5080" s="321"/>
      <c r="T5080" s="321"/>
    </row>
    <row r="5081" spans="1:20" ht="34.5" hidden="1" customHeight="1">
      <c r="A5081" s="1348">
        <v>270404048</v>
      </c>
      <c r="B5081" s="1339" t="str">
        <f t="shared" si="38"/>
        <v>2704</v>
      </c>
      <c r="C5081" s="1349" t="s">
        <v>2562</v>
      </c>
      <c r="D5081" s="1350">
        <v>1</v>
      </c>
      <c r="E5081" s="293" t="s">
        <v>15120</v>
      </c>
      <c r="F5081" s="1352" t="s">
        <v>15121</v>
      </c>
      <c r="G5081" s="1356">
        <v>44693</v>
      </c>
      <c r="H5081" s="1348" t="s">
        <v>2252</v>
      </c>
      <c r="I5081" s="1348">
        <v>1547</v>
      </c>
      <c r="J5081" s="1351">
        <v>42949</v>
      </c>
      <c r="K5081" s="1352" t="s">
        <v>2354</v>
      </c>
      <c r="L5081" s="1353"/>
      <c r="M5081" s="1345" t="s">
        <v>1830</v>
      </c>
      <c r="N5081" s="1346" t="s">
        <v>1830</v>
      </c>
      <c r="O5081" s="1347"/>
      <c r="P5081" s="117" t="str">
        <f t="shared" si="39"/>
        <v>2704</v>
      </c>
      <c r="Q5081" s="117"/>
      <c r="R5081" s="1348">
        <v>270404048</v>
      </c>
      <c r="S5081" s="321"/>
      <c r="T5081" s="321"/>
    </row>
    <row r="5082" spans="1:20" ht="34.5" hidden="1" customHeight="1">
      <c r="A5082" s="1348">
        <v>270404049</v>
      </c>
      <c r="B5082" s="1339" t="str">
        <f t="shared" si="38"/>
        <v>2704</v>
      </c>
      <c r="C5082" s="1349" t="s">
        <v>2562</v>
      </c>
      <c r="D5082" s="1350">
        <v>1</v>
      </c>
      <c r="E5082" s="293" t="s">
        <v>15122</v>
      </c>
      <c r="F5082" s="1352" t="s">
        <v>15123</v>
      </c>
      <c r="G5082" s="1356">
        <v>45291</v>
      </c>
      <c r="H5082" s="1348" t="s">
        <v>2353</v>
      </c>
      <c r="I5082" s="1348">
        <v>1547</v>
      </c>
      <c r="J5082" s="1351">
        <v>42949</v>
      </c>
      <c r="K5082" s="1352" t="s">
        <v>2354</v>
      </c>
      <c r="L5082" s="1352"/>
      <c r="M5082" s="1345" t="s">
        <v>1830</v>
      </c>
      <c r="N5082" s="1346" t="s">
        <v>1830</v>
      </c>
      <c r="O5082" s="1347" t="s">
        <v>1830</v>
      </c>
      <c r="P5082" s="117" t="str">
        <f t="shared" si="39"/>
        <v>2704</v>
      </c>
      <c r="Q5082" s="117"/>
      <c r="R5082" s="1348">
        <v>270404049</v>
      </c>
      <c r="S5082" s="321"/>
      <c r="T5082" s="321"/>
    </row>
    <row r="5083" spans="1:20" ht="34.5" hidden="1" customHeight="1">
      <c r="A5083" s="1348">
        <v>270404050</v>
      </c>
      <c r="B5083" s="1339" t="str">
        <f t="shared" si="38"/>
        <v>2704</v>
      </c>
      <c r="C5083" s="1349" t="s">
        <v>2562</v>
      </c>
      <c r="D5083" s="1350">
        <v>1</v>
      </c>
      <c r="E5083" s="293" t="s">
        <v>15124</v>
      </c>
      <c r="F5083" s="1352" t="s">
        <v>15125</v>
      </c>
      <c r="G5083" s="1351">
        <v>41248</v>
      </c>
      <c r="H5083" s="1348" t="s">
        <v>2252</v>
      </c>
      <c r="I5083" s="1348">
        <v>1381</v>
      </c>
      <c r="J5083" s="1351">
        <v>39751</v>
      </c>
      <c r="K5083" s="1352" t="s">
        <v>2253</v>
      </c>
      <c r="L5083" s="1353"/>
      <c r="M5083" s="1345" t="s">
        <v>1830</v>
      </c>
      <c r="N5083" s="1346" t="s">
        <v>1830</v>
      </c>
      <c r="O5083" s="1347"/>
      <c r="P5083" s="117" t="str">
        <f t="shared" si="39"/>
        <v>2704</v>
      </c>
      <c r="Q5083" s="117"/>
      <c r="R5083" s="1348">
        <v>270404050</v>
      </c>
      <c r="S5083" s="321"/>
      <c r="T5083" s="321"/>
    </row>
    <row r="5084" spans="1:20" ht="34.5" hidden="1" customHeight="1">
      <c r="A5084" s="1348">
        <v>270404051</v>
      </c>
      <c r="B5084" s="1339" t="str">
        <f t="shared" si="38"/>
        <v>2704</v>
      </c>
      <c r="C5084" s="1349" t="s">
        <v>2562</v>
      </c>
      <c r="D5084" s="1350">
        <v>1</v>
      </c>
      <c r="E5084" s="293" t="s">
        <v>15124</v>
      </c>
      <c r="F5084" s="1352" t="s">
        <v>15126</v>
      </c>
      <c r="G5084" s="1351">
        <v>44775</v>
      </c>
      <c r="H5084" s="1348" t="s">
        <v>2252</v>
      </c>
      <c r="I5084" s="1348">
        <v>1547</v>
      </c>
      <c r="J5084" s="1351">
        <v>42949</v>
      </c>
      <c r="K5084" s="1352" t="s">
        <v>2354</v>
      </c>
      <c r="L5084" s="1352"/>
      <c r="M5084" s="1345" t="s">
        <v>1830</v>
      </c>
      <c r="N5084" s="1346" t="s">
        <v>1830</v>
      </c>
      <c r="O5084" s="1347"/>
      <c r="P5084" s="117" t="str">
        <f t="shared" si="39"/>
        <v>2704</v>
      </c>
      <c r="Q5084" s="117"/>
      <c r="R5084" s="1348">
        <v>270404051</v>
      </c>
      <c r="S5084" s="321"/>
      <c r="T5084" s="321"/>
    </row>
    <row r="5085" spans="1:20" ht="34.5" hidden="1" customHeight="1">
      <c r="A5085" s="1348">
        <v>270404052</v>
      </c>
      <c r="B5085" s="1339" t="str">
        <f t="shared" si="38"/>
        <v>2704</v>
      </c>
      <c r="C5085" s="1349" t="s">
        <v>2562</v>
      </c>
      <c r="D5085" s="1350">
        <v>1</v>
      </c>
      <c r="E5085" s="293" t="s">
        <v>15127</v>
      </c>
      <c r="F5085" s="1352" t="s">
        <v>15128</v>
      </c>
      <c r="G5085" s="1356">
        <v>45291</v>
      </c>
      <c r="H5085" s="1348" t="s">
        <v>2353</v>
      </c>
      <c r="I5085" s="1348">
        <v>1547</v>
      </c>
      <c r="J5085" s="1351">
        <v>42949</v>
      </c>
      <c r="K5085" s="1352" t="s">
        <v>2354</v>
      </c>
      <c r="L5085" s="1352" t="s">
        <v>14867</v>
      </c>
      <c r="M5085" s="1345" t="s">
        <v>1830</v>
      </c>
      <c r="N5085" s="1346" t="s">
        <v>1830</v>
      </c>
      <c r="O5085" s="1347" t="s">
        <v>1830</v>
      </c>
      <c r="P5085" s="117" t="str">
        <f t="shared" si="39"/>
        <v>2704</v>
      </c>
      <c r="Q5085" s="117"/>
      <c r="R5085" s="1348">
        <v>270404052</v>
      </c>
      <c r="S5085" s="321"/>
      <c r="T5085" s="321"/>
    </row>
    <row r="5086" spans="1:20" ht="34.5" hidden="1" customHeight="1">
      <c r="A5086" s="1348">
        <v>270404053</v>
      </c>
      <c r="B5086" s="1339" t="str">
        <f t="shared" si="38"/>
        <v>2704</v>
      </c>
      <c r="C5086" s="1349" t="s">
        <v>2562</v>
      </c>
      <c r="D5086" s="1350">
        <v>1</v>
      </c>
      <c r="E5086" s="293" t="s">
        <v>15129</v>
      </c>
      <c r="F5086" s="1352" t="s">
        <v>15130</v>
      </c>
      <c r="G5086" s="1356">
        <v>45291</v>
      </c>
      <c r="H5086" s="1348" t="s">
        <v>2353</v>
      </c>
      <c r="I5086" s="1348">
        <v>1566</v>
      </c>
      <c r="J5086" s="1351">
        <v>43635</v>
      </c>
      <c r="K5086" s="1352" t="s">
        <v>2354</v>
      </c>
      <c r="L5086" s="1353"/>
      <c r="M5086" s="1345" t="s">
        <v>14803</v>
      </c>
      <c r="N5086" s="1346" t="s">
        <v>1830</v>
      </c>
      <c r="O5086" s="1347" t="s">
        <v>15131</v>
      </c>
      <c r="P5086" s="117" t="str">
        <f t="shared" si="39"/>
        <v>2704</v>
      </c>
      <c r="Q5086" s="117"/>
      <c r="R5086" s="1348">
        <v>270404053</v>
      </c>
      <c r="S5086" s="321"/>
      <c r="T5086" s="321"/>
    </row>
    <row r="5087" spans="1:20" ht="34.5" hidden="1" customHeight="1">
      <c r="A5087" s="1348">
        <v>270404054</v>
      </c>
      <c r="B5087" s="1339" t="str">
        <f t="shared" si="38"/>
        <v>2704</v>
      </c>
      <c r="C5087" s="1349" t="s">
        <v>2562</v>
      </c>
      <c r="D5087" s="1350">
        <v>1</v>
      </c>
      <c r="E5087" s="293" t="s">
        <v>15132</v>
      </c>
      <c r="F5087" s="1352" t="s">
        <v>15133</v>
      </c>
      <c r="G5087" s="1356">
        <v>45291</v>
      </c>
      <c r="H5087" s="1348" t="s">
        <v>2353</v>
      </c>
      <c r="I5087" s="1348">
        <v>1563</v>
      </c>
      <c r="J5087" s="1351">
        <v>43544</v>
      </c>
      <c r="K5087" s="1352" t="s">
        <v>2354</v>
      </c>
      <c r="L5087" s="1353"/>
      <c r="M5087" s="1345" t="s">
        <v>14806</v>
      </c>
      <c r="N5087" s="1346" t="s">
        <v>3309</v>
      </c>
      <c r="O5087" s="1347" t="s">
        <v>1830</v>
      </c>
      <c r="P5087" s="117" t="str">
        <f t="shared" si="39"/>
        <v>2704</v>
      </c>
      <c r="Q5087" s="117"/>
      <c r="R5087" s="1348">
        <v>270404054</v>
      </c>
      <c r="S5087" s="321"/>
      <c r="T5087" s="321"/>
    </row>
    <row r="5088" spans="1:20" ht="34.5" hidden="1" customHeight="1">
      <c r="A5088" s="1348">
        <v>270404055</v>
      </c>
      <c r="B5088" s="1339" t="str">
        <f t="shared" si="38"/>
        <v>2704</v>
      </c>
      <c r="C5088" s="1349" t="s">
        <v>2562</v>
      </c>
      <c r="D5088" s="1350">
        <v>1</v>
      </c>
      <c r="E5088" s="293" t="s">
        <v>15134</v>
      </c>
      <c r="F5088" s="1352" t="s">
        <v>15135</v>
      </c>
      <c r="G5088" s="1356">
        <v>45291</v>
      </c>
      <c r="H5088" s="1348" t="s">
        <v>2353</v>
      </c>
      <c r="I5088" s="1348">
        <v>1563</v>
      </c>
      <c r="J5088" s="1351">
        <v>43544</v>
      </c>
      <c r="K5088" s="1352" t="s">
        <v>2354</v>
      </c>
      <c r="L5088" s="1352"/>
      <c r="M5088" s="1345" t="s">
        <v>1830</v>
      </c>
      <c r="N5088" s="1346" t="s">
        <v>15136</v>
      </c>
      <c r="O5088" s="1347" t="s">
        <v>1830</v>
      </c>
      <c r="P5088" s="117" t="str">
        <f t="shared" si="39"/>
        <v>2704</v>
      </c>
      <c r="Q5088" s="117"/>
      <c r="R5088" s="1348">
        <v>270404055</v>
      </c>
      <c r="S5088" s="321"/>
      <c r="T5088" s="321"/>
    </row>
    <row r="5089" spans="1:20" ht="34.5" hidden="1" customHeight="1">
      <c r="A5089" s="1348">
        <v>270404056</v>
      </c>
      <c r="B5089" s="1339" t="str">
        <f t="shared" si="38"/>
        <v>2704</v>
      </c>
      <c r="C5089" s="1349" t="s">
        <v>2562</v>
      </c>
      <c r="D5089" s="1350">
        <v>1</v>
      </c>
      <c r="E5089" s="293" t="s">
        <v>15137</v>
      </c>
      <c r="F5089" s="1352" t="s">
        <v>15138</v>
      </c>
      <c r="G5089" s="1356">
        <v>45291</v>
      </c>
      <c r="H5089" s="1348" t="s">
        <v>2353</v>
      </c>
      <c r="I5089" s="1348">
        <v>1563</v>
      </c>
      <c r="J5089" s="1351">
        <v>43544</v>
      </c>
      <c r="K5089" s="1352" t="s">
        <v>2354</v>
      </c>
      <c r="L5089" s="1357"/>
      <c r="M5089" s="1342" t="s">
        <v>1830</v>
      </c>
      <c r="N5089" s="1346" t="s">
        <v>15139</v>
      </c>
      <c r="O5089" s="1347" t="s">
        <v>1830</v>
      </c>
      <c r="P5089" s="117" t="str">
        <f t="shared" si="39"/>
        <v>2704</v>
      </c>
      <c r="Q5089" s="117"/>
      <c r="R5089" s="1348">
        <v>270404056</v>
      </c>
      <c r="S5089" s="321"/>
      <c r="T5089" s="321"/>
    </row>
    <row r="5090" spans="1:20" ht="34.5" hidden="1" customHeight="1">
      <c r="A5090" s="1348">
        <v>270404057</v>
      </c>
      <c r="B5090" s="1339" t="str">
        <f t="shared" si="38"/>
        <v>2704</v>
      </c>
      <c r="C5090" s="1349" t="s">
        <v>2562</v>
      </c>
      <c r="D5090" s="1350">
        <v>1</v>
      </c>
      <c r="E5090" s="293" t="s">
        <v>15140</v>
      </c>
      <c r="F5090" s="1352" t="s">
        <v>15141</v>
      </c>
      <c r="G5090" s="1356">
        <v>45291</v>
      </c>
      <c r="H5090" s="1348" t="s">
        <v>2353</v>
      </c>
      <c r="I5090" s="1348">
        <v>1563</v>
      </c>
      <c r="J5090" s="1356">
        <v>43544</v>
      </c>
      <c r="K5090" s="1352" t="s">
        <v>2354</v>
      </c>
      <c r="L5090" s="1353"/>
      <c r="M5090" s="1345" t="s">
        <v>1830</v>
      </c>
      <c r="N5090" s="1346" t="s">
        <v>15142</v>
      </c>
      <c r="O5090" s="1347" t="s">
        <v>1830</v>
      </c>
      <c r="P5090" s="117" t="str">
        <f t="shared" si="39"/>
        <v>2704</v>
      </c>
      <c r="Q5090" s="117"/>
      <c r="R5090" s="1348">
        <v>270404057</v>
      </c>
      <c r="S5090" s="321"/>
      <c r="T5090" s="321"/>
    </row>
    <row r="5091" spans="1:20" ht="34.5" hidden="1" customHeight="1">
      <c r="A5091" s="1348">
        <v>270404058</v>
      </c>
      <c r="B5091" s="1339" t="str">
        <f t="shared" si="38"/>
        <v>2704</v>
      </c>
      <c r="C5091" s="1349" t="s">
        <v>2562</v>
      </c>
      <c r="D5091" s="1350">
        <v>1</v>
      </c>
      <c r="E5091" s="293" t="s">
        <v>15143</v>
      </c>
      <c r="F5091" s="1352" t="s">
        <v>15144</v>
      </c>
      <c r="G5091" s="1356">
        <v>45291</v>
      </c>
      <c r="H5091" s="1348" t="s">
        <v>2353</v>
      </c>
      <c r="I5091" s="1348">
        <v>1563</v>
      </c>
      <c r="J5091" s="1351">
        <v>43544</v>
      </c>
      <c r="K5091" s="1352" t="s">
        <v>2354</v>
      </c>
      <c r="L5091" s="1353"/>
      <c r="M5091" s="1345" t="s">
        <v>1830</v>
      </c>
      <c r="N5091" s="1346" t="s">
        <v>1830</v>
      </c>
      <c r="O5091" s="1347" t="s">
        <v>15145</v>
      </c>
      <c r="P5091" s="117" t="str">
        <f t="shared" si="39"/>
        <v>2704</v>
      </c>
      <c r="Q5091" s="117"/>
      <c r="R5091" s="1348">
        <v>270404058</v>
      </c>
      <c r="S5091" s="321"/>
      <c r="T5091" s="321"/>
    </row>
    <row r="5092" spans="1:20" ht="34.5" hidden="1" customHeight="1">
      <c r="A5092" s="1348">
        <v>270404059</v>
      </c>
      <c r="B5092" s="1339" t="str">
        <f t="shared" si="38"/>
        <v>2704</v>
      </c>
      <c r="C5092" s="1349" t="s">
        <v>2562</v>
      </c>
      <c r="D5092" s="1350">
        <v>1</v>
      </c>
      <c r="E5092" s="293" t="s">
        <v>15146</v>
      </c>
      <c r="F5092" s="1352" t="s">
        <v>15147</v>
      </c>
      <c r="G5092" s="1356">
        <v>45291</v>
      </c>
      <c r="H5092" s="1348" t="s">
        <v>2353</v>
      </c>
      <c r="I5092" s="1348">
        <v>1563</v>
      </c>
      <c r="J5092" s="1351">
        <v>43544</v>
      </c>
      <c r="K5092" s="1352" t="s">
        <v>2354</v>
      </c>
      <c r="L5092" s="1352"/>
      <c r="M5092" s="1345" t="s">
        <v>1830</v>
      </c>
      <c r="N5092" s="1346" t="s">
        <v>15148</v>
      </c>
      <c r="O5092" s="1334" t="s">
        <v>15149</v>
      </c>
      <c r="P5092" s="117" t="str">
        <f t="shared" si="39"/>
        <v>2704</v>
      </c>
      <c r="Q5092" s="117"/>
      <c r="R5092" s="1348">
        <v>270404059</v>
      </c>
      <c r="S5092" s="321"/>
      <c r="T5092" s="321"/>
    </row>
    <row r="5093" spans="1:20" ht="43.5" hidden="1" customHeight="1">
      <c r="A5093" s="1348">
        <v>270404060</v>
      </c>
      <c r="B5093" s="1339" t="str">
        <f t="shared" si="38"/>
        <v>2704</v>
      </c>
      <c r="C5093" s="1349" t="s">
        <v>2562</v>
      </c>
      <c r="D5093" s="1350">
        <v>1</v>
      </c>
      <c r="E5093" s="293" t="s">
        <v>15150</v>
      </c>
      <c r="F5093" s="1352" t="s">
        <v>15151</v>
      </c>
      <c r="G5093" s="1356">
        <v>45643</v>
      </c>
      <c r="H5093" s="1348" t="s">
        <v>2353</v>
      </c>
      <c r="I5093" s="1348">
        <v>1563</v>
      </c>
      <c r="J5093" s="1351">
        <v>43544</v>
      </c>
      <c r="K5093" s="1352" t="s">
        <v>2354</v>
      </c>
      <c r="L5093" s="1383"/>
      <c r="M5093" s="1342" t="s">
        <v>15152</v>
      </c>
      <c r="N5093" s="1346" t="s">
        <v>1830</v>
      </c>
      <c r="O5093" s="1347"/>
      <c r="P5093" s="117" t="str">
        <f t="shared" si="39"/>
        <v>2704</v>
      </c>
      <c r="Q5093" s="117"/>
      <c r="R5093" s="1348">
        <v>270404060</v>
      </c>
      <c r="S5093" s="321"/>
      <c r="T5093" s="321"/>
    </row>
    <row r="5094" spans="1:20" ht="34.5" hidden="1" customHeight="1">
      <c r="A5094" s="1348">
        <v>270404061</v>
      </c>
      <c r="B5094" s="1339" t="str">
        <f t="shared" si="38"/>
        <v>2704</v>
      </c>
      <c r="C5094" s="1349" t="s">
        <v>2562</v>
      </c>
      <c r="D5094" s="1350">
        <v>1</v>
      </c>
      <c r="E5094" s="293" t="s">
        <v>15153</v>
      </c>
      <c r="F5094" s="1352" t="s">
        <v>15154</v>
      </c>
      <c r="G5094" s="1356">
        <v>45291</v>
      </c>
      <c r="H5094" s="1348" t="s">
        <v>2353</v>
      </c>
      <c r="I5094" s="1348">
        <v>1563</v>
      </c>
      <c r="J5094" s="1351">
        <v>43544</v>
      </c>
      <c r="K5094" s="1352" t="s">
        <v>2354</v>
      </c>
      <c r="L5094" s="1352"/>
      <c r="M5094" s="1345" t="s">
        <v>15155</v>
      </c>
      <c r="N5094" s="1346" t="s">
        <v>1830</v>
      </c>
      <c r="O5094" s="1347" t="s">
        <v>1830</v>
      </c>
      <c r="P5094" s="117" t="str">
        <f t="shared" si="39"/>
        <v>2704</v>
      </c>
      <c r="Q5094" s="117"/>
      <c r="R5094" s="1348">
        <v>270404061</v>
      </c>
      <c r="S5094" s="321"/>
      <c r="T5094" s="321"/>
    </row>
    <row r="5095" spans="1:20" ht="34.5" hidden="1" customHeight="1">
      <c r="A5095" s="1348">
        <v>270404062</v>
      </c>
      <c r="B5095" s="1339" t="str">
        <f t="shared" si="38"/>
        <v>2704</v>
      </c>
      <c r="C5095" s="1349" t="s">
        <v>2562</v>
      </c>
      <c r="D5095" s="1350">
        <v>1</v>
      </c>
      <c r="E5095" s="293" t="s">
        <v>15156</v>
      </c>
      <c r="F5095" s="1352" t="s">
        <v>15157</v>
      </c>
      <c r="G5095" s="1351">
        <v>45643</v>
      </c>
      <c r="H5095" s="1348" t="s">
        <v>2353</v>
      </c>
      <c r="I5095" s="1348">
        <v>1563</v>
      </c>
      <c r="J5095" s="1351">
        <v>43544</v>
      </c>
      <c r="K5095" s="1352" t="s">
        <v>2354</v>
      </c>
      <c r="L5095" s="1352"/>
      <c r="M5095" s="1345" t="s">
        <v>15158</v>
      </c>
      <c r="N5095" s="1346" t="s">
        <v>1830</v>
      </c>
      <c r="O5095" s="1347"/>
      <c r="P5095" s="117" t="str">
        <f t="shared" si="39"/>
        <v>2704</v>
      </c>
      <c r="Q5095" s="117"/>
      <c r="R5095" s="1348">
        <v>270404062</v>
      </c>
      <c r="S5095" s="321"/>
      <c r="T5095" s="321"/>
    </row>
    <row r="5096" spans="1:20" ht="34.5" hidden="1" customHeight="1">
      <c r="A5096" s="1348">
        <v>270404063</v>
      </c>
      <c r="B5096" s="1339" t="str">
        <f t="shared" si="38"/>
        <v>2704</v>
      </c>
      <c r="C5096" s="1349" t="s">
        <v>2562</v>
      </c>
      <c r="D5096" s="1350">
        <v>1</v>
      </c>
      <c r="E5096" s="293" t="s">
        <v>15159</v>
      </c>
      <c r="F5096" s="1352" t="s">
        <v>15160</v>
      </c>
      <c r="G5096" s="1356">
        <v>45291</v>
      </c>
      <c r="H5096" s="1348" t="s">
        <v>2353</v>
      </c>
      <c r="I5096" s="1348">
        <v>1563</v>
      </c>
      <c r="J5096" s="1351">
        <v>43544</v>
      </c>
      <c r="K5096" s="1352" t="s">
        <v>2354</v>
      </c>
      <c r="L5096" s="1352"/>
      <c r="M5096" s="1345" t="s">
        <v>1830</v>
      </c>
      <c r="N5096" s="1346" t="s">
        <v>1830</v>
      </c>
      <c r="O5096" s="1347" t="s">
        <v>1830</v>
      </c>
      <c r="P5096" s="117" t="str">
        <f t="shared" si="39"/>
        <v>2704</v>
      </c>
      <c r="Q5096" s="117"/>
      <c r="R5096" s="1348">
        <v>270404063</v>
      </c>
      <c r="S5096" s="321"/>
      <c r="T5096" s="321"/>
    </row>
    <row r="5097" spans="1:20" ht="34.5" hidden="1" customHeight="1">
      <c r="A5097" s="1348">
        <v>270404064</v>
      </c>
      <c r="B5097" s="1339" t="str">
        <f t="shared" si="38"/>
        <v>2704</v>
      </c>
      <c r="C5097" s="1349" t="s">
        <v>2562</v>
      </c>
      <c r="D5097" s="1350">
        <v>1</v>
      </c>
      <c r="E5097" s="293" t="s">
        <v>15161</v>
      </c>
      <c r="F5097" s="1352" t="s">
        <v>15162</v>
      </c>
      <c r="G5097" s="1351">
        <v>45643</v>
      </c>
      <c r="H5097" s="1348" t="s">
        <v>2353</v>
      </c>
      <c r="I5097" s="1348">
        <v>1563</v>
      </c>
      <c r="J5097" s="1351">
        <v>43544</v>
      </c>
      <c r="K5097" s="1352" t="s">
        <v>2354</v>
      </c>
      <c r="L5097" s="1352"/>
      <c r="M5097" s="1345" t="s">
        <v>1830</v>
      </c>
      <c r="N5097" s="1346" t="s">
        <v>1830</v>
      </c>
      <c r="O5097" s="1347"/>
      <c r="P5097" s="117" t="str">
        <f t="shared" si="39"/>
        <v>2704</v>
      </c>
      <c r="Q5097" s="117"/>
      <c r="R5097" s="1348">
        <v>270404064</v>
      </c>
      <c r="S5097" s="321"/>
      <c r="T5097" s="321"/>
    </row>
    <row r="5098" spans="1:20" ht="34.5" hidden="1" customHeight="1">
      <c r="A5098" s="1348">
        <v>270404064</v>
      </c>
      <c r="B5098" s="1339" t="str">
        <f t="shared" si="38"/>
        <v>2704</v>
      </c>
      <c r="C5098" s="1349" t="s">
        <v>2562</v>
      </c>
      <c r="D5098" s="1350">
        <v>1</v>
      </c>
      <c r="E5098" s="293" t="s">
        <v>15163</v>
      </c>
      <c r="F5098" s="1352" t="s">
        <v>15164</v>
      </c>
      <c r="G5098" s="1356">
        <v>45291</v>
      </c>
      <c r="H5098" s="1348" t="s">
        <v>2353</v>
      </c>
      <c r="I5098" s="1348">
        <v>1563</v>
      </c>
      <c r="J5098" s="1351">
        <v>43544</v>
      </c>
      <c r="K5098" s="1352" t="s">
        <v>2354</v>
      </c>
      <c r="L5098" s="1352"/>
      <c r="M5098" s="1345" t="s">
        <v>1830</v>
      </c>
      <c r="N5098" s="1346" t="s">
        <v>1830</v>
      </c>
      <c r="O5098" s="1347" t="s">
        <v>1830</v>
      </c>
      <c r="P5098" s="117" t="str">
        <f t="shared" si="39"/>
        <v>2704</v>
      </c>
      <c r="Q5098" s="117"/>
      <c r="R5098" s="1348">
        <v>270404064</v>
      </c>
      <c r="S5098" s="321"/>
      <c r="T5098" s="321"/>
    </row>
    <row r="5099" spans="1:20" ht="34.5" hidden="1" customHeight="1">
      <c r="A5099" s="1348">
        <v>270404065</v>
      </c>
      <c r="B5099" s="1339" t="str">
        <f t="shared" si="38"/>
        <v>2704</v>
      </c>
      <c r="C5099" s="1349" t="s">
        <v>2562</v>
      </c>
      <c r="D5099" s="1350">
        <v>1</v>
      </c>
      <c r="E5099" s="293" t="s">
        <v>15165</v>
      </c>
      <c r="F5099" s="1352" t="s">
        <v>15166</v>
      </c>
      <c r="G5099" s="1351">
        <v>45508</v>
      </c>
      <c r="H5099" s="1348" t="s">
        <v>2353</v>
      </c>
      <c r="I5099" s="1348">
        <v>1570</v>
      </c>
      <c r="J5099" s="1351">
        <v>43754</v>
      </c>
      <c r="K5099" s="1352" t="s">
        <v>2354</v>
      </c>
      <c r="L5099" s="1352"/>
      <c r="M5099" s="1345" t="s">
        <v>1830</v>
      </c>
      <c r="N5099" s="1346" t="s">
        <v>1830</v>
      </c>
      <c r="O5099" s="1347"/>
      <c r="P5099" s="117" t="str">
        <f t="shared" si="39"/>
        <v>2704</v>
      </c>
      <c r="Q5099" s="117"/>
      <c r="R5099" s="1348">
        <v>270404065</v>
      </c>
      <c r="S5099" s="321"/>
      <c r="T5099" s="321"/>
    </row>
    <row r="5100" spans="1:20" ht="34.5" hidden="1" customHeight="1">
      <c r="A5100" s="1348">
        <v>270404066</v>
      </c>
      <c r="B5100" s="1339" t="str">
        <f t="shared" si="38"/>
        <v>2704</v>
      </c>
      <c r="C5100" s="1349" t="s">
        <v>2562</v>
      </c>
      <c r="D5100" s="1350">
        <v>1</v>
      </c>
      <c r="E5100" s="293" t="s">
        <v>15167</v>
      </c>
      <c r="F5100" s="1352" t="s">
        <v>15168</v>
      </c>
      <c r="G5100" s="1351">
        <v>45508</v>
      </c>
      <c r="H5100" s="1348" t="s">
        <v>2353</v>
      </c>
      <c r="I5100" s="1348">
        <v>1570</v>
      </c>
      <c r="J5100" s="1351">
        <v>43754</v>
      </c>
      <c r="K5100" s="1352" t="s">
        <v>2354</v>
      </c>
      <c r="L5100" s="1352"/>
      <c r="M5100" s="1345" t="s">
        <v>15169</v>
      </c>
      <c r="N5100" s="1346" t="s">
        <v>1830</v>
      </c>
      <c r="O5100" s="1347"/>
      <c r="P5100" s="117" t="str">
        <f t="shared" si="39"/>
        <v>2704</v>
      </c>
      <c r="Q5100" s="117"/>
      <c r="R5100" s="1348">
        <v>270404066</v>
      </c>
      <c r="S5100" s="321"/>
      <c r="T5100" s="321"/>
    </row>
    <row r="5101" spans="1:20" ht="34.5" hidden="1" customHeight="1">
      <c r="A5101" s="1348">
        <v>270404067</v>
      </c>
      <c r="B5101" s="1339" t="str">
        <f t="shared" si="38"/>
        <v>2704</v>
      </c>
      <c r="C5101" s="1349" t="s">
        <v>2562</v>
      </c>
      <c r="D5101" s="1350">
        <v>1</v>
      </c>
      <c r="E5101" s="293" t="s">
        <v>15170</v>
      </c>
      <c r="F5101" s="1352" t="s">
        <v>15171</v>
      </c>
      <c r="G5101" s="1351">
        <v>45621</v>
      </c>
      <c r="H5101" s="1348" t="s">
        <v>2353</v>
      </c>
      <c r="I5101" s="1348">
        <v>1574</v>
      </c>
      <c r="J5101" s="1351">
        <v>43944</v>
      </c>
      <c r="K5101" s="1352" t="s">
        <v>2354</v>
      </c>
      <c r="L5101" s="1352"/>
      <c r="M5101" s="1345" t="s">
        <v>1830</v>
      </c>
      <c r="N5101" s="1346" t="s">
        <v>15172</v>
      </c>
      <c r="O5101" s="1347"/>
      <c r="P5101" s="117" t="str">
        <f t="shared" si="39"/>
        <v>2704</v>
      </c>
      <c r="Q5101" s="117"/>
      <c r="R5101" s="1348">
        <v>270404067</v>
      </c>
      <c r="S5101" s="321"/>
      <c r="T5101" s="321"/>
    </row>
    <row r="5102" spans="1:20" ht="34.5" hidden="1" customHeight="1">
      <c r="A5102" s="1348">
        <v>270404068</v>
      </c>
      <c r="B5102" s="1339" t="str">
        <f t="shared" si="38"/>
        <v>2704</v>
      </c>
      <c r="C5102" s="1349" t="s">
        <v>2562</v>
      </c>
      <c r="D5102" s="1350">
        <v>1</v>
      </c>
      <c r="E5102" s="293" t="s">
        <v>15173</v>
      </c>
      <c r="F5102" s="1352" t="s">
        <v>15174</v>
      </c>
      <c r="G5102" s="1356">
        <v>45621</v>
      </c>
      <c r="H5102" s="1348" t="s">
        <v>2353</v>
      </c>
      <c r="I5102" s="1348">
        <v>1574</v>
      </c>
      <c r="J5102" s="1351">
        <v>43944</v>
      </c>
      <c r="K5102" s="1352" t="s">
        <v>2354</v>
      </c>
      <c r="L5102" s="1352"/>
      <c r="M5102" s="1345" t="s">
        <v>15175</v>
      </c>
      <c r="N5102" s="1346" t="s">
        <v>1830</v>
      </c>
      <c r="O5102" s="1347"/>
      <c r="P5102" s="117" t="str">
        <f t="shared" si="39"/>
        <v>2704</v>
      </c>
      <c r="Q5102" s="117"/>
      <c r="R5102" s="1348">
        <v>270404068</v>
      </c>
      <c r="S5102" s="321"/>
      <c r="T5102" s="321"/>
    </row>
    <row r="5103" spans="1:20" ht="34.5" hidden="1" customHeight="1">
      <c r="A5103" s="1348">
        <v>270404069</v>
      </c>
      <c r="B5103" s="1339" t="str">
        <f t="shared" ref="B5103:B5357" si="40">MID(A5103,1,4)</f>
        <v>2704</v>
      </c>
      <c r="C5103" s="1349" t="s">
        <v>2562</v>
      </c>
      <c r="D5103" s="1350">
        <v>1</v>
      </c>
      <c r="E5103" s="293" t="s">
        <v>15176</v>
      </c>
      <c r="F5103" s="1352" t="s">
        <v>15177</v>
      </c>
      <c r="G5103" s="1351">
        <v>45621</v>
      </c>
      <c r="H5103" s="1348" t="s">
        <v>2353</v>
      </c>
      <c r="I5103" s="1348">
        <v>1574</v>
      </c>
      <c r="J5103" s="1351">
        <v>43944</v>
      </c>
      <c r="K5103" s="1352" t="s">
        <v>2354</v>
      </c>
      <c r="L5103" s="1352"/>
      <c r="M5103" s="1345" t="s">
        <v>1830</v>
      </c>
      <c r="N5103" s="1346" t="s">
        <v>15178</v>
      </c>
      <c r="O5103" s="1347"/>
      <c r="P5103" s="117" t="str">
        <f t="shared" ref="P5103:P5357" si="41">MID(A5103,1,4)</f>
        <v>2704</v>
      </c>
      <c r="Q5103" s="117"/>
      <c r="R5103" s="1348">
        <v>270404069</v>
      </c>
      <c r="S5103" s="321"/>
      <c r="T5103" s="321"/>
    </row>
    <row r="5104" spans="1:20" ht="34.5" hidden="1" customHeight="1">
      <c r="A5104" s="1348">
        <v>270404070</v>
      </c>
      <c r="B5104" s="1339" t="str">
        <f t="shared" si="40"/>
        <v>2704</v>
      </c>
      <c r="C5104" s="1349" t="s">
        <v>2562</v>
      </c>
      <c r="D5104" s="1350">
        <v>1</v>
      </c>
      <c r="E5104" s="293" t="s">
        <v>15179</v>
      </c>
      <c r="F5104" s="1352" t="s">
        <v>15180</v>
      </c>
      <c r="G5104" s="1351">
        <v>46004</v>
      </c>
      <c r="H5104" s="1348" t="s">
        <v>2353</v>
      </c>
      <c r="I5104" s="1348">
        <v>1581</v>
      </c>
      <c r="J5104" s="1351">
        <v>44244</v>
      </c>
      <c r="K5104" s="1352" t="s">
        <v>2354</v>
      </c>
      <c r="L5104" s="1352"/>
      <c r="M5104" s="1345" t="s">
        <v>14533</v>
      </c>
      <c r="N5104" s="1346" t="s">
        <v>1830</v>
      </c>
      <c r="O5104" s="1347"/>
      <c r="P5104" s="117" t="str">
        <f t="shared" si="41"/>
        <v>2704</v>
      </c>
      <c r="Q5104" s="117"/>
      <c r="R5104" s="1348">
        <v>270404070</v>
      </c>
      <c r="S5104" s="321"/>
      <c r="T5104" s="321"/>
    </row>
    <row r="5105" spans="1:20" ht="34.5" hidden="1" customHeight="1">
      <c r="A5105" s="1348">
        <v>270404071</v>
      </c>
      <c r="B5105" s="1339" t="str">
        <f t="shared" si="40"/>
        <v>2704</v>
      </c>
      <c r="C5105" s="1349" t="s">
        <v>2562</v>
      </c>
      <c r="D5105" s="1350">
        <v>1</v>
      </c>
      <c r="E5105" s="293" t="s">
        <v>15181</v>
      </c>
      <c r="F5105" s="1352" t="s">
        <v>15182</v>
      </c>
      <c r="G5105" s="1351">
        <v>46004</v>
      </c>
      <c r="H5105" s="1348" t="s">
        <v>2353</v>
      </c>
      <c r="I5105" s="1348">
        <v>1581</v>
      </c>
      <c r="J5105" s="1351">
        <v>44244</v>
      </c>
      <c r="K5105" s="1352" t="s">
        <v>2354</v>
      </c>
      <c r="L5105" s="1352"/>
      <c r="M5105" s="1345" t="s">
        <v>1830</v>
      </c>
      <c r="N5105" s="1346" t="s">
        <v>15183</v>
      </c>
      <c r="O5105" s="1347"/>
      <c r="P5105" s="117" t="str">
        <f t="shared" si="41"/>
        <v>2704</v>
      </c>
      <c r="Q5105" s="117"/>
      <c r="R5105" s="1348">
        <v>270404071</v>
      </c>
      <c r="S5105" s="321"/>
      <c r="T5105" s="321"/>
    </row>
    <row r="5106" spans="1:20" ht="34.5" hidden="1" customHeight="1">
      <c r="A5106" s="1348">
        <v>270404072</v>
      </c>
      <c r="B5106" s="1339" t="str">
        <f t="shared" si="40"/>
        <v>2704</v>
      </c>
      <c r="C5106" s="1349" t="s">
        <v>2562</v>
      </c>
      <c r="D5106" s="1350">
        <v>1</v>
      </c>
      <c r="E5106" s="293" t="s">
        <v>15184</v>
      </c>
      <c r="F5106" s="1352" t="s">
        <v>15185</v>
      </c>
      <c r="G5106" s="1351">
        <v>46004</v>
      </c>
      <c r="H5106" s="1348" t="s">
        <v>2353</v>
      </c>
      <c r="I5106" s="1348">
        <v>1581</v>
      </c>
      <c r="J5106" s="1351">
        <v>44244</v>
      </c>
      <c r="K5106" s="1352" t="s">
        <v>2354</v>
      </c>
      <c r="L5106" s="1353"/>
      <c r="M5106" s="1345" t="s">
        <v>14527</v>
      </c>
      <c r="N5106" s="1346" t="s">
        <v>1830</v>
      </c>
      <c r="O5106" s="1347"/>
      <c r="P5106" s="117" t="str">
        <f t="shared" si="41"/>
        <v>2704</v>
      </c>
      <c r="Q5106" s="117"/>
      <c r="R5106" s="1348">
        <v>270404072</v>
      </c>
      <c r="S5106" s="321"/>
      <c r="T5106" s="321"/>
    </row>
    <row r="5107" spans="1:20" ht="34.5" hidden="1" customHeight="1">
      <c r="A5107" s="1348">
        <v>270404073</v>
      </c>
      <c r="B5107" s="1339" t="str">
        <f t="shared" si="40"/>
        <v>2704</v>
      </c>
      <c r="C5107" s="1349" t="s">
        <v>2562</v>
      </c>
      <c r="D5107" s="1350">
        <v>1</v>
      </c>
      <c r="E5107" s="293" t="s">
        <v>15186</v>
      </c>
      <c r="F5107" s="1352" t="s">
        <v>15187</v>
      </c>
      <c r="G5107" s="1351">
        <v>46004</v>
      </c>
      <c r="H5107" s="1348" t="s">
        <v>2353</v>
      </c>
      <c r="I5107" s="1348">
        <v>1581</v>
      </c>
      <c r="J5107" s="1351">
        <v>44244</v>
      </c>
      <c r="K5107" s="1352" t="s">
        <v>2354</v>
      </c>
      <c r="L5107" s="1352"/>
      <c r="M5107" s="1345" t="s">
        <v>1830</v>
      </c>
      <c r="N5107" s="1346" t="s">
        <v>1830</v>
      </c>
      <c r="O5107" s="1347"/>
      <c r="P5107" s="117" t="str">
        <f t="shared" si="41"/>
        <v>2704</v>
      </c>
      <c r="Q5107" s="117"/>
      <c r="R5107" s="1348">
        <v>270404073</v>
      </c>
      <c r="S5107" s="321"/>
      <c r="T5107" s="321"/>
    </row>
    <row r="5108" spans="1:20" ht="34.5" hidden="1" customHeight="1">
      <c r="A5108" s="1348">
        <v>270404074</v>
      </c>
      <c r="B5108" s="1339" t="str">
        <f t="shared" si="40"/>
        <v>2704</v>
      </c>
      <c r="C5108" s="1349" t="s">
        <v>2562</v>
      </c>
      <c r="D5108" s="1350">
        <v>1</v>
      </c>
      <c r="E5108" s="293" t="s">
        <v>15188</v>
      </c>
      <c r="F5108" s="1352" t="s">
        <v>15189</v>
      </c>
      <c r="G5108" s="1351">
        <v>46004</v>
      </c>
      <c r="H5108" s="1348" t="s">
        <v>2353</v>
      </c>
      <c r="I5108" s="1348">
        <v>1581</v>
      </c>
      <c r="J5108" s="1356">
        <v>44244</v>
      </c>
      <c r="K5108" s="1352" t="s">
        <v>2354</v>
      </c>
      <c r="L5108" s="1352"/>
      <c r="M5108" s="1345" t="s">
        <v>14559</v>
      </c>
      <c r="N5108" s="1346" t="s">
        <v>1830</v>
      </c>
      <c r="O5108" s="1347"/>
      <c r="P5108" s="117" t="str">
        <f t="shared" si="41"/>
        <v>2704</v>
      </c>
      <c r="Q5108" s="117"/>
      <c r="R5108" s="1348">
        <v>270404074</v>
      </c>
      <c r="S5108" s="321"/>
      <c r="T5108" s="321"/>
    </row>
    <row r="5109" spans="1:20" ht="34.5" hidden="1" customHeight="1">
      <c r="A5109" s="1348">
        <v>270404076</v>
      </c>
      <c r="B5109" s="1339" t="str">
        <f t="shared" si="40"/>
        <v>2704</v>
      </c>
      <c r="C5109" s="1349" t="s">
        <v>2562</v>
      </c>
      <c r="D5109" s="1350">
        <v>1</v>
      </c>
      <c r="E5109" s="293" t="s">
        <v>15190</v>
      </c>
      <c r="F5109" s="1352" t="s">
        <v>15191</v>
      </c>
      <c r="G5109" s="1351">
        <v>46475</v>
      </c>
      <c r="H5109" s="1348" t="s">
        <v>2353</v>
      </c>
      <c r="I5109" s="1348">
        <v>1595</v>
      </c>
      <c r="J5109" s="1351">
        <v>44649</v>
      </c>
      <c r="K5109" s="1352" t="s">
        <v>2354</v>
      </c>
      <c r="L5109" s="1352"/>
      <c r="M5109" s="1345" t="s">
        <v>1830</v>
      </c>
      <c r="N5109" s="1346" t="s">
        <v>1830</v>
      </c>
      <c r="O5109" s="1347"/>
      <c r="P5109" s="117" t="str">
        <f t="shared" si="41"/>
        <v>2704</v>
      </c>
      <c r="Q5109" s="117"/>
      <c r="R5109" s="1348">
        <v>270404076</v>
      </c>
      <c r="S5109" s="321"/>
      <c r="T5109" s="321"/>
    </row>
    <row r="5110" spans="1:20" ht="34.5" hidden="1" customHeight="1">
      <c r="A5110" s="1348">
        <v>270404077</v>
      </c>
      <c r="B5110" s="1339" t="str">
        <f t="shared" si="40"/>
        <v>2704</v>
      </c>
      <c r="C5110" s="1349" t="s">
        <v>2562</v>
      </c>
      <c r="D5110" s="1350">
        <v>1</v>
      </c>
      <c r="E5110" s="293" t="s">
        <v>15192</v>
      </c>
      <c r="F5110" s="1352" t="s">
        <v>15193</v>
      </c>
      <c r="G5110" s="1356"/>
      <c r="H5110" s="1348" t="s">
        <v>2353</v>
      </c>
      <c r="I5110" s="1348">
        <v>1547</v>
      </c>
      <c r="J5110" s="1351">
        <v>41025</v>
      </c>
      <c r="K5110" s="1352" t="s">
        <v>2779</v>
      </c>
      <c r="L5110" s="1353"/>
      <c r="M5110" s="1345" t="s">
        <v>15194</v>
      </c>
      <c r="N5110" s="1346" t="s">
        <v>1830</v>
      </c>
      <c r="O5110" s="1347"/>
      <c r="P5110" s="117" t="str">
        <f t="shared" si="41"/>
        <v>2704</v>
      </c>
      <c r="Q5110" s="117"/>
      <c r="R5110" s="1348">
        <v>270404077</v>
      </c>
      <c r="S5110" s="321"/>
      <c r="T5110" s="321"/>
    </row>
    <row r="5111" spans="1:20" ht="34.5" hidden="1" customHeight="1">
      <c r="A5111" s="1348">
        <v>270404078</v>
      </c>
      <c r="B5111" s="1339" t="str">
        <f t="shared" si="40"/>
        <v>2704</v>
      </c>
      <c r="C5111" s="1349" t="s">
        <v>2569</v>
      </c>
      <c r="D5111" s="1350">
        <v>1</v>
      </c>
      <c r="E5111" s="293" t="s">
        <v>15195</v>
      </c>
      <c r="F5111" s="1352" t="s">
        <v>12207</v>
      </c>
      <c r="G5111" s="1356">
        <v>44561</v>
      </c>
      <c r="H5111" s="1348" t="s">
        <v>2252</v>
      </c>
      <c r="I5111" s="1348">
        <v>1416</v>
      </c>
      <c r="J5111" s="1356">
        <v>40325</v>
      </c>
      <c r="K5111" s="1352" t="s">
        <v>2253</v>
      </c>
      <c r="L5111" s="1352" t="s">
        <v>12208</v>
      </c>
      <c r="M5111" s="1345" t="s">
        <v>1830</v>
      </c>
      <c r="N5111" s="1346" t="s">
        <v>15196</v>
      </c>
      <c r="O5111" s="1347"/>
      <c r="P5111" s="117" t="str">
        <f t="shared" si="41"/>
        <v>2704</v>
      </c>
      <c r="Q5111" s="117"/>
      <c r="R5111" s="1348">
        <v>270404078</v>
      </c>
      <c r="S5111" s="321"/>
      <c r="T5111" s="321"/>
    </row>
    <row r="5112" spans="1:20" ht="34.5" hidden="1" customHeight="1">
      <c r="A5112" s="1348">
        <v>270404079</v>
      </c>
      <c r="B5112" s="1339" t="str">
        <f t="shared" si="40"/>
        <v>2704</v>
      </c>
      <c r="C5112" s="1349" t="s">
        <v>2569</v>
      </c>
      <c r="D5112" s="1350">
        <v>1</v>
      </c>
      <c r="E5112" s="293" t="s">
        <v>15197</v>
      </c>
      <c r="F5112" s="1352" t="s">
        <v>12212</v>
      </c>
      <c r="G5112" s="1356">
        <v>44561</v>
      </c>
      <c r="H5112" s="1348" t="s">
        <v>2252</v>
      </c>
      <c r="I5112" s="1348">
        <v>1416</v>
      </c>
      <c r="J5112" s="1356">
        <v>40325</v>
      </c>
      <c r="K5112" s="1352" t="s">
        <v>2253</v>
      </c>
      <c r="L5112" s="1352" t="s">
        <v>12213</v>
      </c>
      <c r="M5112" s="1345" t="s">
        <v>1830</v>
      </c>
      <c r="N5112" s="1346" t="s">
        <v>1830</v>
      </c>
      <c r="O5112" s="1347"/>
      <c r="P5112" s="117" t="str">
        <f t="shared" si="41"/>
        <v>2704</v>
      </c>
      <c r="Q5112" s="117"/>
      <c r="R5112" s="1348">
        <v>270404079</v>
      </c>
      <c r="S5112" s="321"/>
      <c r="T5112" s="321"/>
    </row>
    <row r="5113" spans="1:20" ht="34.5" hidden="1" customHeight="1">
      <c r="A5113" s="1348">
        <v>270404080</v>
      </c>
      <c r="B5113" s="1339" t="str">
        <f t="shared" si="40"/>
        <v>2704</v>
      </c>
      <c r="C5113" s="1349" t="s">
        <v>2569</v>
      </c>
      <c r="D5113" s="1350">
        <v>1</v>
      </c>
      <c r="E5113" s="293" t="s">
        <v>15198</v>
      </c>
      <c r="F5113" s="1352" t="s">
        <v>12297</v>
      </c>
      <c r="G5113" s="1356">
        <v>44561</v>
      </c>
      <c r="H5113" s="1348" t="s">
        <v>2252</v>
      </c>
      <c r="I5113" s="1348">
        <v>1461</v>
      </c>
      <c r="J5113" s="1356">
        <v>41123</v>
      </c>
      <c r="K5113" s="1352" t="s">
        <v>2253</v>
      </c>
      <c r="L5113" s="1352" t="s">
        <v>12298</v>
      </c>
      <c r="M5113" s="1345" t="s">
        <v>1830</v>
      </c>
      <c r="N5113" s="1346" t="s">
        <v>1830</v>
      </c>
      <c r="O5113" s="1347"/>
      <c r="P5113" s="117" t="str">
        <f t="shared" si="41"/>
        <v>2704</v>
      </c>
      <c r="Q5113" s="117"/>
      <c r="R5113" s="1348">
        <v>270404080</v>
      </c>
      <c r="S5113" s="321"/>
      <c r="T5113" s="321"/>
    </row>
    <row r="5114" spans="1:20" ht="34.5" hidden="1" customHeight="1">
      <c r="A5114" s="1348">
        <v>270404081</v>
      </c>
      <c r="B5114" s="1339" t="str">
        <f t="shared" si="40"/>
        <v>2704</v>
      </c>
      <c r="C5114" s="1349" t="s">
        <v>2569</v>
      </c>
      <c r="D5114" s="1350">
        <v>1</v>
      </c>
      <c r="E5114" s="293" t="s">
        <v>15199</v>
      </c>
      <c r="F5114" s="1352" t="s">
        <v>12300</v>
      </c>
      <c r="G5114" s="1351">
        <v>43880</v>
      </c>
      <c r="H5114" s="1348" t="s">
        <v>2252</v>
      </c>
      <c r="I5114" s="1348">
        <v>1461</v>
      </c>
      <c r="J5114" s="1351">
        <v>41123</v>
      </c>
      <c r="K5114" s="1352" t="s">
        <v>2253</v>
      </c>
      <c r="L5114" s="1352" t="s">
        <v>12301</v>
      </c>
      <c r="M5114" s="1345" t="s">
        <v>1830</v>
      </c>
      <c r="N5114" s="1346" t="s">
        <v>1830</v>
      </c>
      <c r="O5114" s="1347"/>
      <c r="P5114" s="117" t="str">
        <f t="shared" si="41"/>
        <v>2704</v>
      </c>
      <c r="Q5114" s="117"/>
      <c r="R5114" s="1348">
        <v>270404081</v>
      </c>
      <c r="S5114" s="321"/>
      <c r="T5114" s="321"/>
    </row>
    <row r="5115" spans="1:20" ht="34.5" hidden="1" customHeight="1">
      <c r="A5115" s="1348">
        <v>270404082</v>
      </c>
      <c r="B5115" s="1339" t="str">
        <f t="shared" si="40"/>
        <v>2704</v>
      </c>
      <c r="C5115" s="1349" t="s">
        <v>2569</v>
      </c>
      <c r="D5115" s="1350">
        <v>1</v>
      </c>
      <c r="E5115" s="293" t="s">
        <v>15200</v>
      </c>
      <c r="F5115" s="1352" t="s">
        <v>12303</v>
      </c>
      <c r="G5115" s="1356">
        <v>43132</v>
      </c>
      <c r="H5115" s="1348" t="s">
        <v>2252</v>
      </c>
      <c r="I5115" s="1348">
        <v>1461</v>
      </c>
      <c r="J5115" s="1356">
        <v>41123</v>
      </c>
      <c r="K5115" s="1352" t="s">
        <v>2253</v>
      </c>
      <c r="L5115" s="1352" t="s">
        <v>12304</v>
      </c>
      <c r="M5115" s="1345" t="s">
        <v>1830</v>
      </c>
      <c r="N5115" s="1346" t="s">
        <v>1830</v>
      </c>
      <c r="O5115" s="1347"/>
      <c r="P5115" s="117" t="str">
        <f t="shared" si="41"/>
        <v>2704</v>
      </c>
      <c r="Q5115" s="117"/>
      <c r="R5115" s="1348">
        <v>270404082</v>
      </c>
      <c r="S5115" s="321"/>
      <c r="T5115" s="321"/>
    </row>
    <row r="5116" spans="1:20" ht="34.5" hidden="1" customHeight="1">
      <c r="A5116" s="1348">
        <v>270404083</v>
      </c>
      <c r="B5116" s="1339" t="str">
        <f t="shared" si="40"/>
        <v>2704</v>
      </c>
      <c r="C5116" s="1349" t="s">
        <v>2569</v>
      </c>
      <c r="D5116" s="1350">
        <v>1</v>
      </c>
      <c r="E5116" s="293" t="s">
        <v>15201</v>
      </c>
      <c r="F5116" s="1352" t="s">
        <v>12306</v>
      </c>
      <c r="G5116" s="1351">
        <v>43132</v>
      </c>
      <c r="H5116" s="1348" t="s">
        <v>2252</v>
      </c>
      <c r="I5116" s="1348">
        <v>1461</v>
      </c>
      <c r="J5116" s="1356">
        <v>41123</v>
      </c>
      <c r="K5116" s="1352" t="s">
        <v>2253</v>
      </c>
      <c r="L5116" s="1352" t="s">
        <v>12307</v>
      </c>
      <c r="M5116" s="1345" t="s">
        <v>1830</v>
      </c>
      <c r="N5116" s="1346" t="s">
        <v>1830</v>
      </c>
      <c r="O5116" s="1347"/>
      <c r="P5116" s="117" t="str">
        <f t="shared" si="41"/>
        <v>2704</v>
      </c>
      <c r="Q5116" s="117"/>
      <c r="R5116" s="1348">
        <v>270404083</v>
      </c>
      <c r="S5116" s="321"/>
      <c r="T5116" s="321"/>
    </row>
    <row r="5117" spans="1:20" ht="34.5" hidden="1" customHeight="1">
      <c r="A5117" s="1348">
        <v>270404084</v>
      </c>
      <c r="B5117" s="1339" t="str">
        <f t="shared" si="40"/>
        <v>2704</v>
      </c>
      <c r="C5117" s="1349" t="s">
        <v>2569</v>
      </c>
      <c r="D5117" s="1350">
        <v>1</v>
      </c>
      <c r="E5117" s="293" t="s">
        <v>15202</v>
      </c>
      <c r="F5117" s="1352" t="s">
        <v>15203</v>
      </c>
      <c r="G5117" s="1351">
        <v>45014</v>
      </c>
      <c r="H5117" s="1348" t="s">
        <v>2353</v>
      </c>
      <c r="I5117" s="1348">
        <v>1534</v>
      </c>
      <c r="J5117" s="1351">
        <v>42572</v>
      </c>
      <c r="K5117" s="1352" t="s">
        <v>2354</v>
      </c>
      <c r="L5117" s="1353"/>
      <c r="M5117" s="1345" t="s">
        <v>1830</v>
      </c>
      <c r="N5117" s="1346" t="s">
        <v>15204</v>
      </c>
      <c r="O5117" s="1347"/>
      <c r="P5117" s="117" t="str">
        <f t="shared" si="41"/>
        <v>2704</v>
      </c>
      <c r="Q5117" s="117"/>
      <c r="R5117" s="1348">
        <v>270404084</v>
      </c>
      <c r="S5117" s="321"/>
      <c r="T5117" s="321"/>
    </row>
    <row r="5118" spans="1:20" ht="34.5" hidden="1" customHeight="1">
      <c r="A5118" s="1348">
        <v>290803001</v>
      </c>
      <c r="B5118" s="1339" t="str">
        <f t="shared" si="40"/>
        <v>2908</v>
      </c>
      <c r="C5118" s="1349" t="s">
        <v>2569</v>
      </c>
      <c r="D5118" s="1350">
        <v>1</v>
      </c>
      <c r="E5118" s="293" t="s">
        <v>15205</v>
      </c>
      <c r="F5118" s="1352" t="s">
        <v>15206</v>
      </c>
      <c r="G5118" s="1356">
        <v>45014</v>
      </c>
      <c r="H5118" s="1348" t="s">
        <v>2353</v>
      </c>
      <c r="I5118" s="1348">
        <v>1534</v>
      </c>
      <c r="J5118" s="1351">
        <v>42572</v>
      </c>
      <c r="K5118" s="1352" t="s">
        <v>2354</v>
      </c>
      <c r="L5118" s="1353"/>
      <c r="M5118" s="1345" t="s">
        <v>1830</v>
      </c>
      <c r="N5118" s="1346" t="s">
        <v>15207</v>
      </c>
      <c r="O5118" s="1347"/>
      <c r="P5118" s="117" t="str">
        <f t="shared" si="41"/>
        <v>2908</v>
      </c>
      <c r="Q5118" s="117"/>
      <c r="R5118" s="1348">
        <v>290803001</v>
      </c>
      <c r="S5118" s="321"/>
      <c r="T5118" s="321"/>
    </row>
    <row r="5119" spans="1:20" ht="34.5" hidden="1" customHeight="1">
      <c r="A5119" s="1348">
        <v>290803001</v>
      </c>
      <c r="B5119" s="1339" t="str">
        <f t="shared" si="40"/>
        <v>2908</v>
      </c>
      <c r="C5119" s="1349" t="s">
        <v>2569</v>
      </c>
      <c r="D5119" s="1350">
        <v>1</v>
      </c>
      <c r="E5119" s="293" t="s">
        <v>15208</v>
      </c>
      <c r="F5119" s="1352" t="s">
        <v>15209</v>
      </c>
      <c r="G5119" s="1356">
        <v>45014</v>
      </c>
      <c r="H5119" s="1348" t="s">
        <v>2353</v>
      </c>
      <c r="I5119" s="1348">
        <v>1534</v>
      </c>
      <c r="J5119" s="1356">
        <v>42572</v>
      </c>
      <c r="K5119" s="1352" t="s">
        <v>2354</v>
      </c>
      <c r="L5119" s="1353"/>
      <c r="M5119" s="1345" t="s">
        <v>1830</v>
      </c>
      <c r="N5119" s="1346" t="s">
        <v>15210</v>
      </c>
      <c r="O5119" s="1347"/>
      <c r="P5119" s="117" t="str">
        <f t="shared" si="41"/>
        <v>2908</v>
      </c>
      <c r="Q5119" s="117"/>
      <c r="R5119" s="1348">
        <v>290803001</v>
      </c>
      <c r="S5119" s="321"/>
      <c r="T5119" s="321"/>
    </row>
    <row r="5120" spans="1:20" ht="34.5" hidden="1" customHeight="1">
      <c r="A5120" s="1348">
        <v>290803002</v>
      </c>
      <c r="B5120" s="1339" t="str">
        <f t="shared" si="40"/>
        <v>2908</v>
      </c>
      <c r="C5120" s="1349" t="s">
        <v>2569</v>
      </c>
      <c r="D5120" s="1350">
        <v>1</v>
      </c>
      <c r="E5120" s="293" t="s">
        <v>15211</v>
      </c>
      <c r="F5120" s="1352" t="s">
        <v>15212</v>
      </c>
      <c r="G5120" s="1356">
        <v>45291</v>
      </c>
      <c r="H5120" s="1348" t="s">
        <v>2353</v>
      </c>
      <c r="I5120" s="1348">
        <v>1547</v>
      </c>
      <c r="J5120" s="1351">
        <v>42949</v>
      </c>
      <c r="K5120" s="1352" t="s">
        <v>2354</v>
      </c>
      <c r="L5120" s="1352" t="s">
        <v>15213</v>
      </c>
      <c r="M5120" s="1345" t="s">
        <v>1830</v>
      </c>
      <c r="N5120" s="1346" t="s">
        <v>1830</v>
      </c>
      <c r="O5120" s="1347" t="s">
        <v>15214</v>
      </c>
      <c r="P5120" s="117" t="str">
        <f t="shared" si="41"/>
        <v>2908</v>
      </c>
      <c r="Q5120" s="117"/>
      <c r="R5120" s="1348">
        <v>290803002</v>
      </c>
      <c r="S5120" s="321"/>
      <c r="T5120" s="321"/>
    </row>
    <row r="5121" spans="1:20" ht="34.5" hidden="1" customHeight="1">
      <c r="A5121" s="1348">
        <v>290803002</v>
      </c>
      <c r="B5121" s="1339" t="str">
        <f t="shared" si="40"/>
        <v>2908</v>
      </c>
      <c r="C5121" s="1349" t="s">
        <v>2569</v>
      </c>
      <c r="D5121" s="1350">
        <v>1</v>
      </c>
      <c r="E5121" s="293" t="s">
        <v>15215</v>
      </c>
      <c r="F5121" s="1352" t="s">
        <v>15216</v>
      </c>
      <c r="G5121" s="1356">
        <v>45291</v>
      </c>
      <c r="H5121" s="1348" t="s">
        <v>2353</v>
      </c>
      <c r="I5121" s="1348">
        <v>1547</v>
      </c>
      <c r="J5121" s="1356">
        <v>42949</v>
      </c>
      <c r="K5121" s="1352" t="s">
        <v>2354</v>
      </c>
      <c r="L5121" s="1352" t="s">
        <v>15217</v>
      </c>
      <c r="M5121" s="1345" t="s">
        <v>1830</v>
      </c>
      <c r="N5121" s="1346" t="s">
        <v>15218</v>
      </c>
      <c r="O5121" s="1347" t="s">
        <v>15219</v>
      </c>
      <c r="P5121" s="117" t="str">
        <f t="shared" si="41"/>
        <v>2908</v>
      </c>
      <c r="Q5121" s="117"/>
      <c r="R5121" s="1348">
        <v>290803002</v>
      </c>
      <c r="S5121" s="321"/>
      <c r="T5121" s="321"/>
    </row>
    <row r="5122" spans="1:20" ht="34.5" hidden="1" customHeight="1">
      <c r="A5122" s="1348">
        <v>290803003</v>
      </c>
      <c r="B5122" s="1339" t="str">
        <f t="shared" si="40"/>
        <v>2908</v>
      </c>
      <c r="C5122" s="1349" t="s">
        <v>2569</v>
      </c>
      <c r="D5122" s="1350">
        <v>1</v>
      </c>
      <c r="E5122" s="293" t="s">
        <v>15220</v>
      </c>
      <c r="F5122" s="1352" t="s">
        <v>15221</v>
      </c>
      <c r="G5122" s="1356">
        <v>45291</v>
      </c>
      <c r="H5122" s="1348" t="s">
        <v>2353</v>
      </c>
      <c r="I5122" s="1348">
        <v>1547</v>
      </c>
      <c r="J5122" s="1356">
        <v>42949</v>
      </c>
      <c r="K5122" s="1352" t="s">
        <v>2354</v>
      </c>
      <c r="L5122" s="1353"/>
      <c r="M5122" s="1345" t="s">
        <v>1830</v>
      </c>
      <c r="N5122" s="1346" t="s">
        <v>1830</v>
      </c>
      <c r="O5122" s="1347" t="s">
        <v>1830</v>
      </c>
      <c r="P5122" s="117" t="str">
        <f t="shared" si="41"/>
        <v>2908</v>
      </c>
      <c r="Q5122" s="117"/>
      <c r="R5122" s="1348">
        <v>290803003</v>
      </c>
      <c r="S5122" s="321"/>
      <c r="T5122" s="321"/>
    </row>
    <row r="5123" spans="1:20" ht="34.5" hidden="1" customHeight="1">
      <c r="A5123" s="1348">
        <v>290803003</v>
      </c>
      <c r="B5123" s="1339" t="str">
        <f t="shared" si="40"/>
        <v>2908</v>
      </c>
      <c r="C5123" s="1349" t="s">
        <v>2569</v>
      </c>
      <c r="D5123" s="1350">
        <v>1</v>
      </c>
      <c r="E5123" s="293" t="s">
        <v>15222</v>
      </c>
      <c r="F5123" s="1352" t="s">
        <v>15223</v>
      </c>
      <c r="G5123" s="1356">
        <v>45291</v>
      </c>
      <c r="H5123" s="1348" t="s">
        <v>2353</v>
      </c>
      <c r="I5123" s="1348">
        <v>1563</v>
      </c>
      <c r="J5123" s="1356">
        <v>43544</v>
      </c>
      <c r="K5123" s="1352" t="s">
        <v>2354</v>
      </c>
      <c r="L5123" s="1353"/>
      <c r="M5123" s="1345" t="s">
        <v>1830</v>
      </c>
      <c r="N5123" s="1346" t="s">
        <v>1830</v>
      </c>
      <c r="O5123" s="1347" t="s">
        <v>1830</v>
      </c>
      <c r="P5123" s="117" t="str">
        <f t="shared" si="41"/>
        <v>2908</v>
      </c>
      <c r="Q5123" s="117"/>
      <c r="R5123" s="1348">
        <v>290803003</v>
      </c>
      <c r="S5123" s="321"/>
      <c r="T5123" s="321"/>
    </row>
    <row r="5124" spans="1:20" ht="34.5" hidden="1" customHeight="1">
      <c r="A5124" s="1348">
        <v>290803004</v>
      </c>
      <c r="B5124" s="1339" t="str">
        <f t="shared" si="40"/>
        <v>2908</v>
      </c>
      <c r="C5124" s="1349" t="s">
        <v>2569</v>
      </c>
      <c r="D5124" s="1350">
        <v>1</v>
      </c>
      <c r="E5124" s="293" t="s">
        <v>15224</v>
      </c>
      <c r="F5124" s="1352" t="s">
        <v>15225</v>
      </c>
      <c r="G5124" s="1356">
        <v>45291</v>
      </c>
      <c r="H5124" s="1348" t="s">
        <v>2353</v>
      </c>
      <c r="I5124" s="1348">
        <v>1562</v>
      </c>
      <c r="J5124" s="1351">
        <v>43516</v>
      </c>
      <c r="K5124" s="1352" t="s">
        <v>2354</v>
      </c>
      <c r="L5124" s="1353"/>
      <c r="M5124" s="1345" t="s">
        <v>1830</v>
      </c>
      <c r="N5124" s="1346" t="s">
        <v>1830</v>
      </c>
      <c r="O5124" s="1347" t="s">
        <v>1830</v>
      </c>
      <c r="P5124" s="117" t="str">
        <f t="shared" si="41"/>
        <v>2908</v>
      </c>
      <c r="Q5124" s="117"/>
      <c r="R5124" s="1348">
        <v>290803004</v>
      </c>
      <c r="S5124" s="321"/>
      <c r="T5124" s="321"/>
    </row>
    <row r="5125" spans="1:20" ht="34.5" hidden="1" customHeight="1">
      <c r="A5125" s="1348">
        <v>290803005</v>
      </c>
      <c r="B5125" s="1339" t="str">
        <f t="shared" si="40"/>
        <v>2908</v>
      </c>
      <c r="C5125" s="1349" t="s">
        <v>2569</v>
      </c>
      <c r="D5125" s="1350">
        <v>2</v>
      </c>
      <c r="E5125" s="293" t="s">
        <v>15226</v>
      </c>
      <c r="F5125" s="1352" t="s">
        <v>15209</v>
      </c>
      <c r="G5125" s="1351">
        <v>46475</v>
      </c>
      <c r="H5125" s="1348" t="s">
        <v>2353</v>
      </c>
      <c r="I5125" s="1348">
        <v>1595</v>
      </c>
      <c r="J5125" s="1356">
        <v>44649</v>
      </c>
      <c r="K5125" s="1352" t="s">
        <v>2354</v>
      </c>
      <c r="L5125" s="1353"/>
      <c r="M5125" s="1345" t="s">
        <v>1830</v>
      </c>
      <c r="N5125" s="1346" t="s">
        <v>1830</v>
      </c>
      <c r="O5125" s="1347"/>
      <c r="P5125" s="117" t="str">
        <f t="shared" si="41"/>
        <v>2908</v>
      </c>
      <c r="Q5125" s="117"/>
      <c r="R5125" s="1348">
        <v>290803005</v>
      </c>
      <c r="S5125" s="321"/>
      <c r="T5125" s="321"/>
    </row>
    <row r="5126" spans="1:20" ht="34.5" hidden="1" customHeight="1">
      <c r="A5126" s="1348">
        <v>290803005</v>
      </c>
      <c r="B5126" s="1339" t="str">
        <f t="shared" si="40"/>
        <v>2908</v>
      </c>
      <c r="C5126" s="1349" t="s">
        <v>2569</v>
      </c>
      <c r="D5126" s="1350">
        <v>1</v>
      </c>
      <c r="E5126" s="293" t="s">
        <v>15227</v>
      </c>
      <c r="F5126" s="1352" t="s">
        <v>15228</v>
      </c>
      <c r="G5126" s="1356">
        <v>46475</v>
      </c>
      <c r="H5126" s="1348" t="s">
        <v>2353</v>
      </c>
      <c r="I5126" s="1348">
        <v>1595</v>
      </c>
      <c r="J5126" s="1356">
        <v>44649</v>
      </c>
      <c r="K5126" s="1352" t="s">
        <v>2354</v>
      </c>
      <c r="L5126" s="1353"/>
      <c r="M5126" s="1345" t="s">
        <v>1830</v>
      </c>
      <c r="N5126" s="1346" t="s">
        <v>1830</v>
      </c>
      <c r="O5126" s="1347"/>
      <c r="P5126" s="117" t="str">
        <f t="shared" si="41"/>
        <v>2908</v>
      </c>
      <c r="Q5126" s="117"/>
      <c r="R5126" s="1348">
        <v>290803005</v>
      </c>
      <c r="S5126" s="321"/>
      <c r="T5126" s="321"/>
    </row>
    <row r="5127" spans="1:20" ht="34.5" hidden="1" customHeight="1">
      <c r="A5127" s="1348">
        <v>290803006</v>
      </c>
      <c r="B5127" s="1339" t="str">
        <f t="shared" si="40"/>
        <v>2908</v>
      </c>
      <c r="C5127" s="1349" t="s">
        <v>2569</v>
      </c>
      <c r="D5127" s="1350">
        <v>1</v>
      </c>
      <c r="E5127" s="293" t="s">
        <v>15229</v>
      </c>
      <c r="F5127" s="1352" t="s">
        <v>15230</v>
      </c>
      <c r="G5127" s="1351">
        <v>46475</v>
      </c>
      <c r="H5127" s="1348" t="s">
        <v>2353</v>
      </c>
      <c r="I5127" s="1348">
        <v>1595</v>
      </c>
      <c r="J5127" s="1356">
        <v>44649</v>
      </c>
      <c r="K5127" s="1352" t="s">
        <v>2354</v>
      </c>
      <c r="L5127" s="1353"/>
      <c r="M5127" s="1345" t="s">
        <v>1830</v>
      </c>
      <c r="N5127" s="1346" t="s">
        <v>1830</v>
      </c>
      <c r="O5127" s="1347"/>
      <c r="P5127" s="117" t="str">
        <f t="shared" si="41"/>
        <v>2908</v>
      </c>
      <c r="Q5127" s="117"/>
      <c r="R5127" s="1348">
        <v>290803006</v>
      </c>
      <c r="S5127" s="321"/>
      <c r="T5127" s="321"/>
    </row>
    <row r="5128" spans="1:20" ht="34.5" hidden="1" customHeight="1">
      <c r="A5128" s="1348">
        <v>290803006</v>
      </c>
      <c r="B5128" s="1339" t="str">
        <f t="shared" si="40"/>
        <v>2908</v>
      </c>
      <c r="C5128" s="1349" t="s">
        <v>2576</v>
      </c>
      <c r="D5128" s="1350">
        <v>1</v>
      </c>
      <c r="E5128" s="293" t="s">
        <v>15231</v>
      </c>
      <c r="F5128" s="1352" t="s">
        <v>15232</v>
      </c>
      <c r="G5128" s="1351">
        <v>43018</v>
      </c>
      <c r="H5128" s="1348" t="s">
        <v>2252</v>
      </c>
      <c r="I5128" s="1348">
        <v>1482</v>
      </c>
      <c r="J5128" s="1351">
        <v>41470</v>
      </c>
      <c r="K5128" s="1352" t="s">
        <v>2253</v>
      </c>
      <c r="L5128" s="1352" t="s">
        <v>15233</v>
      </c>
      <c r="M5128" s="1345" t="s">
        <v>1830</v>
      </c>
      <c r="N5128" s="1346" t="s">
        <v>1830</v>
      </c>
      <c r="O5128" s="1347"/>
      <c r="P5128" s="117" t="str">
        <f t="shared" si="41"/>
        <v>2908</v>
      </c>
      <c r="Q5128" s="117"/>
      <c r="R5128" s="1348">
        <v>290803006</v>
      </c>
      <c r="S5128" s="321"/>
      <c r="T5128" s="321"/>
    </row>
    <row r="5129" spans="1:20" ht="34.5" hidden="1" customHeight="1">
      <c r="A5129" s="1348">
        <v>290803007</v>
      </c>
      <c r="B5129" s="1339" t="str">
        <f t="shared" si="40"/>
        <v>2908</v>
      </c>
      <c r="C5129" s="1349" t="s">
        <v>2576</v>
      </c>
      <c r="D5129" s="1350">
        <v>2</v>
      </c>
      <c r="E5129" s="293" t="s">
        <v>15234</v>
      </c>
      <c r="F5129" s="1352" t="s">
        <v>15235</v>
      </c>
      <c r="G5129" s="1356">
        <v>43971</v>
      </c>
      <c r="H5129" s="1348" t="s">
        <v>2252</v>
      </c>
      <c r="I5129" s="1348">
        <v>1519</v>
      </c>
      <c r="J5129" s="1351">
        <v>42178</v>
      </c>
      <c r="K5129" s="1352" t="s">
        <v>2354</v>
      </c>
      <c r="L5129" s="1352"/>
      <c r="M5129" s="1345" t="s">
        <v>1830</v>
      </c>
      <c r="N5129" s="1346" t="s">
        <v>15236</v>
      </c>
      <c r="O5129" s="1347"/>
      <c r="P5129" s="117" t="str">
        <f t="shared" si="41"/>
        <v>2908</v>
      </c>
      <c r="Q5129" s="117"/>
      <c r="R5129" s="1348">
        <v>290803007</v>
      </c>
      <c r="S5129" s="321"/>
      <c r="T5129" s="321"/>
    </row>
    <row r="5130" spans="1:20" ht="34.5" hidden="1" customHeight="1">
      <c r="A5130" s="1348">
        <v>290803007</v>
      </c>
      <c r="B5130" s="1339" t="str">
        <f t="shared" si="40"/>
        <v>2908</v>
      </c>
      <c r="C5130" s="1349" t="s">
        <v>2576</v>
      </c>
      <c r="D5130" s="1350">
        <v>3</v>
      </c>
      <c r="E5130" s="293" t="s">
        <v>15237</v>
      </c>
      <c r="F5130" s="1352" t="s">
        <v>15238</v>
      </c>
      <c r="G5130" s="1356">
        <v>45291</v>
      </c>
      <c r="H5130" s="1348" t="s">
        <v>2353</v>
      </c>
      <c r="I5130" s="1348">
        <v>1553</v>
      </c>
      <c r="J5130" s="1351">
        <v>43154</v>
      </c>
      <c r="K5130" s="1352" t="s">
        <v>2354</v>
      </c>
      <c r="L5130" s="1352"/>
      <c r="M5130" s="1345" t="s">
        <v>1830</v>
      </c>
      <c r="N5130" s="1346" t="s">
        <v>1830</v>
      </c>
      <c r="O5130" s="1347" t="s">
        <v>1830</v>
      </c>
      <c r="P5130" s="117" t="str">
        <f t="shared" si="41"/>
        <v>2908</v>
      </c>
      <c r="Q5130" s="117"/>
      <c r="R5130" s="1348">
        <v>290803007</v>
      </c>
      <c r="S5130" s="321"/>
      <c r="T5130" s="321"/>
    </row>
    <row r="5131" spans="1:20" ht="34.5" hidden="1" customHeight="1">
      <c r="A5131" s="1348">
        <v>290803008</v>
      </c>
      <c r="B5131" s="1339" t="str">
        <f t="shared" si="40"/>
        <v>2908</v>
      </c>
      <c r="C5131" s="1349" t="s">
        <v>2576</v>
      </c>
      <c r="D5131" s="1350">
        <v>1</v>
      </c>
      <c r="E5131" s="293" t="s">
        <v>15239</v>
      </c>
      <c r="F5131" s="1352" t="s">
        <v>15240</v>
      </c>
      <c r="G5131" s="1356">
        <v>42899</v>
      </c>
      <c r="H5131" s="1348" t="s">
        <v>2252</v>
      </c>
      <c r="I5131" s="1348">
        <v>1482</v>
      </c>
      <c r="J5131" s="1351">
        <v>41470</v>
      </c>
      <c r="K5131" s="1352" t="s">
        <v>2253</v>
      </c>
      <c r="L5131" s="1352" t="s">
        <v>15241</v>
      </c>
      <c r="M5131" s="1345" t="s">
        <v>1830</v>
      </c>
      <c r="N5131" s="1346" t="s">
        <v>15236</v>
      </c>
      <c r="O5131" s="1347"/>
      <c r="P5131" s="117" t="str">
        <f t="shared" si="41"/>
        <v>2908</v>
      </c>
      <c r="Q5131" s="117"/>
      <c r="R5131" s="1348">
        <v>290803008</v>
      </c>
      <c r="S5131" s="321"/>
      <c r="T5131" s="321"/>
    </row>
    <row r="5132" spans="1:20" ht="34.5" hidden="1" customHeight="1">
      <c r="A5132" s="1348">
        <v>290803009</v>
      </c>
      <c r="B5132" s="1339" t="str">
        <f t="shared" si="40"/>
        <v>2908</v>
      </c>
      <c r="C5132" s="1349" t="s">
        <v>2576</v>
      </c>
      <c r="D5132" s="1350">
        <v>1</v>
      </c>
      <c r="E5132" s="293" t="s">
        <v>15242</v>
      </c>
      <c r="F5132" s="1352" t="s">
        <v>15243</v>
      </c>
      <c r="G5132" s="1356">
        <v>42058</v>
      </c>
      <c r="H5132" s="1348" t="s">
        <v>2252</v>
      </c>
      <c r="I5132" s="1348">
        <v>1416</v>
      </c>
      <c r="J5132" s="1351">
        <v>40325</v>
      </c>
      <c r="K5132" s="1352" t="s">
        <v>2253</v>
      </c>
      <c r="L5132" s="1352" t="s">
        <v>15244</v>
      </c>
      <c r="M5132" s="1345" t="s">
        <v>15245</v>
      </c>
      <c r="N5132" s="1346" t="s">
        <v>1830</v>
      </c>
      <c r="O5132" s="1347"/>
      <c r="P5132" s="117" t="str">
        <f t="shared" si="41"/>
        <v>2908</v>
      </c>
      <c r="Q5132" s="117"/>
      <c r="R5132" s="1348">
        <v>290803009</v>
      </c>
      <c r="S5132" s="321"/>
      <c r="T5132" s="321"/>
    </row>
    <row r="5133" spans="1:20" ht="34.5" hidden="1" customHeight="1">
      <c r="A5133" s="1348">
        <v>290803009</v>
      </c>
      <c r="B5133" s="1339" t="str">
        <f t="shared" si="40"/>
        <v>2908</v>
      </c>
      <c r="C5133" s="1349" t="s">
        <v>2576</v>
      </c>
      <c r="D5133" s="1350">
        <v>1</v>
      </c>
      <c r="E5133" s="293" t="s">
        <v>15242</v>
      </c>
      <c r="F5133" s="1352" t="s">
        <v>15246</v>
      </c>
      <c r="G5133" s="1356">
        <v>43830</v>
      </c>
      <c r="H5133" s="1348" t="s">
        <v>2252</v>
      </c>
      <c r="I5133" s="1348">
        <v>1416</v>
      </c>
      <c r="J5133" s="1351">
        <v>40325</v>
      </c>
      <c r="K5133" s="1352" t="s">
        <v>2253</v>
      </c>
      <c r="L5133" s="1353"/>
      <c r="M5133" s="1345" t="s">
        <v>1830</v>
      </c>
      <c r="N5133" s="1346" t="s">
        <v>1830</v>
      </c>
      <c r="O5133" s="1347"/>
      <c r="P5133" s="117" t="str">
        <f t="shared" si="41"/>
        <v>2908</v>
      </c>
      <c r="Q5133" s="117"/>
      <c r="R5133" s="1348">
        <v>290803009</v>
      </c>
      <c r="S5133" s="321"/>
      <c r="T5133" s="321"/>
    </row>
    <row r="5134" spans="1:20" ht="34.5" hidden="1" customHeight="1">
      <c r="A5134" s="1348">
        <v>290803010</v>
      </c>
      <c r="B5134" s="1339" t="str">
        <f t="shared" si="40"/>
        <v>2908</v>
      </c>
      <c r="C5134" s="1349" t="s">
        <v>2576</v>
      </c>
      <c r="D5134" s="1350">
        <v>1</v>
      </c>
      <c r="E5134" s="293" t="s">
        <v>15247</v>
      </c>
      <c r="F5134" s="1352" t="s">
        <v>15248</v>
      </c>
      <c r="G5134" s="1351">
        <v>41576</v>
      </c>
      <c r="H5134" s="1348" t="s">
        <v>2252</v>
      </c>
      <c r="I5134" s="1348">
        <v>1381</v>
      </c>
      <c r="J5134" s="1351">
        <v>39751</v>
      </c>
      <c r="K5134" s="1352" t="s">
        <v>2253</v>
      </c>
      <c r="L5134" s="1352" t="s">
        <v>15249</v>
      </c>
      <c r="M5134" s="1345" t="s">
        <v>1830</v>
      </c>
      <c r="N5134" s="1346" t="s">
        <v>15250</v>
      </c>
      <c r="O5134" s="1347"/>
      <c r="P5134" s="117" t="str">
        <f t="shared" si="41"/>
        <v>2908</v>
      </c>
      <c r="Q5134" s="117"/>
      <c r="R5134" s="1348">
        <v>290803010</v>
      </c>
      <c r="S5134" s="321"/>
      <c r="T5134" s="321"/>
    </row>
    <row r="5135" spans="1:20" ht="34.5" hidden="1" customHeight="1">
      <c r="A5135" s="1348">
        <v>290803011</v>
      </c>
      <c r="B5135" s="1339" t="str">
        <f t="shared" si="40"/>
        <v>2908</v>
      </c>
      <c r="C5135" s="1349" t="s">
        <v>2576</v>
      </c>
      <c r="D5135" s="1350">
        <v>2</v>
      </c>
      <c r="E5135" s="293" t="s">
        <v>15251</v>
      </c>
      <c r="F5135" s="1352" t="s">
        <v>15248</v>
      </c>
      <c r="G5135" s="1351">
        <v>43014</v>
      </c>
      <c r="H5135" s="1348" t="s">
        <v>2252</v>
      </c>
      <c r="I5135" s="1348">
        <v>1381</v>
      </c>
      <c r="J5135" s="1351">
        <v>39751</v>
      </c>
      <c r="K5135" s="1352" t="s">
        <v>2253</v>
      </c>
      <c r="L5135" s="1352" t="s">
        <v>15252</v>
      </c>
      <c r="M5135" s="1345" t="s">
        <v>1830</v>
      </c>
      <c r="N5135" s="1346" t="s">
        <v>1830</v>
      </c>
      <c r="O5135" s="1347"/>
      <c r="P5135" s="117" t="str">
        <f t="shared" si="41"/>
        <v>2908</v>
      </c>
      <c r="Q5135" s="117"/>
      <c r="R5135" s="1348">
        <v>290803011</v>
      </c>
      <c r="S5135" s="321"/>
      <c r="T5135" s="321"/>
    </row>
    <row r="5136" spans="1:20" ht="34.5" hidden="1" customHeight="1">
      <c r="A5136" s="1348">
        <v>290803011</v>
      </c>
      <c r="B5136" s="1339" t="str">
        <f t="shared" si="40"/>
        <v>2908</v>
      </c>
      <c r="C5136" s="1349" t="s">
        <v>2576</v>
      </c>
      <c r="D5136" s="1350">
        <v>1</v>
      </c>
      <c r="E5136" s="293" t="s">
        <v>15253</v>
      </c>
      <c r="F5136" s="1352" t="s">
        <v>15254</v>
      </c>
      <c r="G5136" s="1351">
        <v>41576</v>
      </c>
      <c r="H5136" s="1348" t="s">
        <v>2252</v>
      </c>
      <c r="I5136" s="1348">
        <v>1381</v>
      </c>
      <c r="J5136" s="1351">
        <v>39751</v>
      </c>
      <c r="K5136" s="1352" t="s">
        <v>2253</v>
      </c>
      <c r="L5136" s="1352" t="s">
        <v>15255</v>
      </c>
      <c r="M5136" s="1345" t="s">
        <v>1830</v>
      </c>
      <c r="N5136" s="1346" t="s">
        <v>1830</v>
      </c>
      <c r="O5136" s="1347"/>
      <c r="P5136" s="117" t="str">
        <f t="shared" si="41"/>
        <v>2908</v>
      </c>
      <c r="Q5136" s="117"/>
      <c r="R5136" s="1348">
        <v>290803011</v>
      </c>
      <c r="S5136" s="321"/>
      <c r="T5136" s="321"/>
    </row>
    <row r="5137" spans="1:20" ht="34.5" hidden="1" customHeight="1">
      <c r="A5137" s="1348">
        <v>290803012</v>
      </c>
      <c r="B5137" s="1339" t="str">
        <f t="shared" si="40"/>
        <v>2908</v>
      </c>
      <c r="C5137" s="1349" t="s">
        <v>2576</v>
      </c>
      <c r="D5137" s="1350">
        <v>1</v>
      </c>
      <c r="E5137" s="293" t="s">
        <v>15253</v>
      </c>
      <c r="F5137" s="1352" t="s">
        <v>15256</v>
      </c>
      <c r="G5137" s="1351">
        <v>43014</v>
      </c>
      <c r="H5137" s="1348" t="s">
        <v>2252</v>
      </c>
      <c r="I5137" s="1348">
        <v>1381</v>
      </c>
      <c r="J5137" s="1356">
        <v>39751</v>
      </c>
      <c r="K5137" s="1352" t="s">
        <v>2253</v>
      </c>
      <c r="L5137" s="1352"/>
      <c r="M5137" s="1345" t="s">
        <v>1830</v>
      </c>
      <c r="N5137" s="1346" t="s">
        <v>15236</v>
      </c>
      <c r="O5137" s="1347"/>
      <c r="P5137" s="117" t="str">
        <f t="shared" si="41"/>
        <v>2908</v>
      </c>
      <c r="Q5137" s="117"/>
      <c r="R5137" s="1348">
        <v>290803012</v>
      </c>
      <c r="S5137" s="321"/>
      <c r="T5137" s="321"/>
    </row>
    <row r="5138" spans="1:20" ht="34.5" hidden="1" customHeight="1">
      <c r="A5138" s="1348">
        <v>290803013</v>
      </c>
      <c r="B5138" s="1339" t="str">
        <f t="shared" si="40"/>
        <v>2908</v>
      </c>
      <c r="C5138" s="1349" t="s">
        <v>2576</v>
      </c>
      <c r="D5138" s="1350">
        <v>1</v>
      </c>
      <c r="E5138" s="293" t="s">
        <v>15257</v>
      </c>
      <c r="F5138" s="1352" t="s">
        <v>15258</v>
      </c>
      <c r="G5138" s="1351">
        <v>43830</v>
      </c>
      <c r="H5138" s="1348" t="s">
        <v>2252</v>
      </c>
      <c r="I5138" s="1348">
        <v>1461</v>
      </c>
      <c r="J5138" s="1356">
        <v>41123</v>
      </c>
      <c r="K5138" s="1352" t="s">
        <v>2253</v>
      </c>
      <c r="L5138" s="1352" t="s">
        <v>15259</v>
      </c>
      <c r="M5138" s="1345" t="s">
        <v>1830</v>
      </c>
      <c r="N5138" s="1346" t="s">
        <v>1830</v>
      </c>
      <c r="O5138" s="1347"/>
      <c r="P5138" s="117" t="str">
        <f t="shared" si="41"/>
        <v>2908</v>
      </c>
      <c r="Q5138" s="117"/>
      <c r="R5138" s="1348">
        <v>290803013</v>
      </c>
      <c r="S5138" s="321"/>
      <c r="T5138" s="321"/>
    </row>
    <row r="5139" spans="1:20" ht="34.5" hidden="1" customHeight="1">
      <c r="A5139" s="1348">
        <v>290803014</v>
      </c>
      <c r="B5139" s="1339" t="str">
        <f t="shared" si="40"/>
        <v>2908</v>
      </c>
      <c r="C5139" s="1349" t="s">
        <v>2576</v>
      </c>
      <c r="D5139" s="1350">
        <v>1</v>
      </c>
      <c r="E5139" s="293" t="s">
        <v>15260</v>
      </c>
      <c r="F5139" s="1352" t="s">
        <v>15261</v>
      </c>
      <c r="G5139" s="1351">
        <v>42899</v>
      </c>
      <c r="H5139" s="1348" t="s">
        <v>2252</v>
      </c>
      <c r="I5139" s="1348">
        <v>1461</v>
      </c>
      <c r="J5139" s="1356">
        <v>41123</v>
      </c>
      <c r="K5139" s="1352" t="s">
        <v>2253</v>
      </c>
      <c r="L5139" s="1352" t="s">
        <v>15262</v>
      </c>
      <c r="M5139" s="1345" t="s">
        <v>1830</v>
      </c>
      <c r="N5139" s="1346" t="s">
        <v>1830</v>
      </c>
      <c r="O5139" s="1347"/>
      <c r="P5139" s="117" t="str">
        <f t="shared" si="41"/>
        <v>2908</v>
      </c>
      <c r="Q5139" s="117"/>
      <c r="R5139" s="1348">
        <v>290803014</v>
      </c>
      <c r="S5139" s="321"/>
      <c r="T5139" s="321"/>
    </row>
    <row r="5140" spans="1:20" ht="34.5" hidden="1" customHeight="1">
      <c r="A5140" s="1348">
        <v>290803014</v>
      </c>
      <c r="B5140" s="1339" t="str">
        <f t="shared" si="40"/>
        <v>2908</v>
      </c>
      <c r="C5140" s="1349" t="s">
        <v>2576</v>
      </c>
      <c r="D5140" s="1350">
        <v>1</v>
      </c>
      <c r="E5140" s="293" t="s">
        <v>15263</v>
      </c>
      <c r="F5140" s="1352" t="s">
        <v>15264</v>
      </c>
      <c r="G5140" s="1351">
        <v>42734</v>
      </c>
      <c r="H5140" s="1348" t="s">
        <v>2252</v>
      </c>
      <c r="I5140" s="1348">
        <v>1416</v>
      </c>
      <c r="J5140" s="1356">
        <v>40325</v>
      </c>
      <c r="K5140" s="1352" t="s">
        <v>2253</v>
      </c>
      <c r="L5140" s="1352" t="s">
        <v>15265</v>
      </c>
      <c r="M5140" s="1345" t="s">
        <v>1830</v>
      </c>
      <c r="N5140" s="1346" t="s">
        <v>15266</v>
      </c>
      <c r="O5140" s="1347"/>
      <c r="P5140" s="117" t="str">
        <f t="shared" si="41"/>
        <v>2908</v>
      </c>
      <c r="Q5140" s="117"/>
      <c r="R5140" s="1348">
        <v>290803014</v>
      </c>
      <c r="S5140" s="321"/>
      <c r="T5140" s="321"/>
    </row>
    <row r="5141" spans="1:20" ht="34.5" hidden="1" customHeight="1">
      <c r="A5141" s="1348">
        <v>290803014</v>
      </c>
      <c r="B5141" s="1339" t="str">
        <f t="shared" si="40"/>
        <v>2908</v>
      </c>
      <c r="C5141" s="1349" t="s">
        <v>2576</v>
      </c>
      <c r="D5141" s="1350">
        <v>1</v>
      </c>
      <c r="E5141" s="293" t="s">
        <v>15267</v>
      </c>
      <c r="F5141" s="1352" t="s">
        <v>15268</v>
      </c>
      <c r="G5141" s="1351">
        <v>42734</v>
      </c>
      <c r="H5141" s="1348" t="s">
        <v>2252</v>
      </c>
      <c r="I5141" s="1348">
        <v>1416</v>
      </c>
      <c r="J5141" s="1356">
        <v>40325</v>
      </c>
      <c r="K5141" s="1352" t="s">
        <v>2253</v>
      </c>
      <c r="L5141" s="1352" t="s">
        <v>15269</v>
      </c>
      <c r="M5141" s="1345" t="s">
        <v>1830</v>
      </c>
      <c r="N5141" s="1346" t="s">
        <v>1830</v>
      </c>
      <c r="O5141" s="1347"/>
      <c r="P5141" s="117" t="str">
        <f t="shared" si="41"/>
        <v>2908</v>
      </c>
      <c r="Q5141" s="117"/>
      <c r="R5141" s="1348">
        <v>290803014</v>
      </c>
      <c r="S5141" s="321"/>
      <c r="T5141" s="321"/>
    </row>
    <row r="5142" spans="1:20" ht="34.5" hidden="1" customHeight="1">
      <c r="A5142" s="1348">
        <v>290803015</v>
      </c>
      <c r="B5142" s="1339" t="str">
        <f t="shared" si="40"/>
        <v>2908</v>
      </c>
      <c r="C5142" s="1349" t="s">
        <v>2576</v>
      </c>
      <c r="D5142" s="1350">
        <v>1</v>
      </c>
      <c r="E5142" s="293" t="s">
        <v>15270</v>
      </c>
      <c r="F5142" s="1352" t="s">
        <v>15271</v>
      </c>
      <c r="G5142" s="1351">
        <v>42734</v>
      </c>
      <c r="H5142" s="1348" t="s">
        <v>2252</v>
      </c>
      <c r="I5142" s="1348">
        <v>1416</v>
      </c>
      <c r="J5142" s="1356">
        <v>40325</v>
      </c>
      <c r="K5142" s="1352" t="s">
        <v>2253</v>
      </c>
      <c r="L5142" s="1352" t="s">
        <v>15272</v>
      </c>
      <c r="M5142" s="1345" t="s">
        <v>1830</v>
      </c>
      <c r="N5142" s="1346" t="s">
        <v>15273</v>
      </c>
      <c r="O5142" s="1347"/>
      <c r="P5142" s="117" t="str">
        <f t="shared" si="41"/>
        <v>2908</v>
      </c>
      <c r="Q5142" s="117"/>
      <c r="R5142" s="1348">
        <v>290803015</v>
      </c>
      <c r="S5142" s="321"/>
      <c r="T5142" s="321"/>
    </row>
    <row r="5143" spans="1:20" ht="34.5" hidden="1" customHeight="1">
      <c r="A5143" s="1348">
        <v>290803015</v>
      </c>
      <c r="B5143" s="1339" t="str">
        <f t="shared" si="40"/>
        <v>2908</v>
      </c>
      <c r="C5143" s="1349" t="s">
        <v>2576</v>
      </c>
      <c r="D5143" s="1350">
        <v>1</v>
      </c>
      <c r="E5143" s="293" t="s">
        <v>15274</v>
      </c>
      <c r="F5143" s="1352" t="s">
        <v>15275</v>
      </c>
      <c r="G5143" s="1351">
        <v>43334</v>
      </c>
      <c r="H5143" s="1348" t="s">
        <v>2252</v>
      </c>
      <c r="I5143" s="1348">
        <v>1461</v>
      </c>
      <c r="J5143" s="1356">
        <v>41123</v>
      </c>
      <c r="K5143" s="1352" t="s">
        <v>2253</v>
      </c>
      <c r="L5143" s="1352" t="s">
        <v>15276</v>
      </c>
      <c r="M5143" s="1345" t="s">
        <v>1830</v>
      </c>
      <c r="N5143" s="1346" t="s">
        <v>1830</v>
      </c>
      <c r="O5143" s="1347"/>
      <c r="P5143" s="117" t="str">
        <f t="shared" si="41"/>
        <v>2908</v>
      </c>
      <c r="Q5143" s="117"/>
      <c r="R5143" s="1348">
        <v>290803015</v>
      </c>
      <c r="S5143" s="321"/>
      <c r="T5143" s="321"/>
    </row>
    <row r="5144" spans="1:20" ht="34.5" hidden="1" customHeight="1">
      <c r="A5144" s="1348">
        <v>290803015</v>
      </c>
      <c r="B5144" s="1339" t="str">
        <f t="shared" si="40"/>
        <v>2908</v>
      </c>
      <c r="C5144" s="1349" t="s">
        <v>2576</v>
      </c>
      <c r="D5144" s="1350">
        <v>1</v>
      </c>
      <c r="E5144" s="293" t="s">
        <v>15277</v>
      </c>
      <c r="F5144" s="1352" t="s">
        <v>15278</v>
      </c>
      <c r="G5144" s="1351">
        <v>43099</v>
      </c>
      <c r="H5144" s="1348" t="s">
        <v>2252</v>
      </c>
      <c r="I5144" s="1348">
        <v>1461</v>
      </c>
      <c r="J5144" s="1356">
        <v>41123</v>
      </c>
      <c r="K5144" s="1352" t="s">
        <v>2253</v>
      </c>
      <c r="L5144" s="1352" t="s">
        <v>15279</v>
      </c>
      <c r="M5144" s="1345" t="s">
        <v>1830</v>
      </c>
      <c r="N5144" s="1346" t="s">
        <v>15280</v>
      </c>
      <c r="O5144" s="1347"/>
      <c r="P5144" s="117" t="str">
        <f t="shared" si="41"/>
        <v>2908</v>
      </c>
      <c r="Q5144" s="117"/>
      <c r="R5144" s="1348">
        <v>290803015</v>
      </c>
      <c r="S5144" s="321"/>
      <c r="T5144" s="321"/>
    </row>
    <row r="5145" spans="1:20" ht="34.5" hidden="1" customHeight="1">
      <c r="A5145" s="1348">
        <v>250602001</v>
      </c>
      <c r="B5145" s="1339" t="str">
        <f t="shared" si="40"/>
        <v>2506</v>
      </c>
      <c r="C5145" s="1349" t="s">
        <v>2576</v>
      </c>
      <c r="D5145" s="1350">
        <v>1</v>
      </c>
      <c r="E5145" s="293" t="s">
        <v>15281</v>
      </c>
      <c r="F5145" s="1352" t="s">
        <v>15282</v>
      </c>
      <c r="G5145" s="1351">
        <v>42899</v>
      </c>
      <c r="H5145" s="1348" t="s">
        <v>2252</v>
      </c>
      <c r="I5145" s="1348">
        <v>1461</v>
      </c>
      <c r="J5145" s="1356">
        <v>41123</v>
      </c>
      <c r="K5145" s="1352" t="s">
        <v>2253</v>
      </c>
      <c r="L5145" s="1352" t="s">
        <v>15283</v>
      </c>
      <c r="M5145" s="1345" t="s">
        <v>1830</v>
      </c>
      <c r="N5145" s="1346" t="s">
        <v>1830</v>
      </c>
      <c r="O5145" s="1347"/>
      <c r="P5145" s="117" t="str">
        <f t="shared" si="41"/>
        <v>2506</v>
      </c>
      <c r="Q5145" s="117"/>
      <c r="R5145" s="1348">
        <v>250602001</v>
      </c>
      <c r="S5145" s="321"/>
      <c r="T5145" s="321"/>
    </row>
    <row r="5146" spans="1:20" ht="34.5" hidden="1" customHeight="1">
      <c r="A5146" s="1348">
        <v>250602002</v>
      </c>
      <c r="B5146" s="1339" t="str">
        <f t="shared" si="40"/>
        <v>2506</v>
      </c>
      <c r="C5146" s="1349" t="s">
        <v>2576</v>
      </c>
      <c r="D5146" s="1350">
        <v>1</v>
      </c>
      <c r="E5146" s="293" t="s">
        <v>15284</v>
      </c>
      <c r="F5146" s="1352" t="s">
        <v>15285</v>
      </c>
      <c r="G5146" s="1351">
        <v>42899</v>
      </c>
      <c r="H5146" s="1348" t="s">
        <v>2252</v>
      </c>
      <c r="I5146" s="1348">
        <v>1461</v>
      </c>
      <c r="J5146" s="1356">
        <v>41123</v>
      </c>
      <c r="K5146" s="1352" t="s">
        <v>2253</v>
      </c>
      <c r="L5146" s="1352" t="s">
        <v>15286</v>
      </c>
      <c r="M5146" s="1345" t="s">
        <v>1830</v>
      </c>
      <c r="N5146" s="1346" t="s">
        <v>15287</v>
      </c>
      <c r="O5146" s="1347"/>
      <c r="P5146" s="117" t="str">
        <f t="shared" si="41"/>
        <v>2506</v>
      </c>
      <c r="Q5146" s="117"/>
      <c r="R5146" s="1348">
        <v>250602002</v>
      </c>
      <c r="S5146" s="321"/>
      <c r="T5146" s="321"/>
    </row>
    <row r="5147" spans="1:20" ht="34.5" hidden="1" customHeight="1">
      <c r="A5147" s="1348">
        <v>250602003</v>
      </c>
      <c r="B5147" s="1339" t="str">
        <f t="shared" si="40"/>
        <v>2506</v>
      </c>
      <c r="C5147" s="1349" t="s">
        <v>2576</v>
      </c>
      <c r="D5147" s="1350">
        <v>1</v>
      </c>
      <c r="E5147" s="293" t="s">
        <v>15288</v>
      </c>
      <c r="F5147" s="1352" t="s">
        <v>15289</v>
      </c>
      <c r="G5147" s="1351">
        <v>43099</v>
      </c>
      <c r="H5147" s="1348" t="s">
        <v>2252</v>
      </c>
      <c r="I5147" s="1348">
        <v>1482</v>
      </c>
      <c r="J5147" s="1356">
        <v>41470</v>
      </c>
      <c r="K5147" s="1352" t="s">
        <v>2253</v>
      </c>
      <c r="L5147" s="1352" t="s">
        <v>15290</v>
      </c>
      <c r="M5147" s="1345" t="s">
        <v>3308</v>
      </c>
      <c r="N5147" s="1346" t="s">
        <v>1830</v>
      </c>
      <c r="O5147" s="1347"/>
      <c r="P5147" s="117" t="str">
        <f t="shared" si="41"/>
        <v>2506</v>
      </c>
      <c r="Q5147" s="117"/>
      <c r="R5147" s="1348">
        <v>250602003</v>
      </c>
      <c r="S5147" s="321"/>
      <c r="T5147" s="321"/>
    </row>
    <row r="5148" spans="1:20" ht="34.5" hidden="1" customHeight="1">
      <c r="A5148" s="1348">
        <v>250602004</v>
      </c>
      <c r="B5148" s="1339" t="str">
        <f t="shared" si="40"/>
        <v>2506</v>
      </c>
      <c r="C5148" s="1349" t="s">
        <v>2576</v>
      </c>
      <c r="D5148" s="1350">
        <v>1</v>
      </c>
      <c r="E5148" s="293" t="s">
        <v>15291</v>
      </c>
      <c r="F5148" s="1352" t="s">
        <v>15292</v>
      </c>
      <c r="G5148" s="1351">
        <v>43099</v>
      </c>
      <c r="H5148" s="1348" t="s">
        <v>2252</v>
      </c>
      <c r="I5148" s="1348">
        <v>1482</v>
      </c>
      <c r="J5148" s="1356">
        <v>41470</v>
      </c>
      <c r="K5148" s="1352" t="s">
        <v>2253</v>
      </c>
      <c r="L5148" s="1352" t="s">
        <v>15293</v>
      </c>
      <c r="M5148" s="1345" t="s">
        <v>1830</v>
      </c>
      <c r="N5148" s="1346" t="s">
        <v>1830</v>
      </c>
      <c r="O5148" s="1347"/>
      <c r="P5148" s="117" t="str">
        <f t="shared" si="41"/>
        <v>2506</v>
      </c>
      <c r="Q5148" s="117"/>
      <c r="R5148" s="1348">
        <v>250602004</v>
      </c>
      <c r="S5148" s="321"/>
      <c r="T5148" s="321"/>
    </row>
    <row r="5149" spans="1:20" ht="34.5" hidden="1" customHeight="1">
      <c r="A5149" s="1348">
        <v>250602005</v>
      </c>
      <c r="B5149" s="1339" t="str">
        <f t="shared" si="40"/>
        <v>2506</v>
      </c>
      <c r="C5149" s="1349" t="s">
        <v>2576</v>
      </c>
      <c r="D5149" s="1350">
        <v>1</v>
      </c>
      <c r="E5149" s="293" t="s">
        <v>15294</v>
      </c>
      <c r="F5149" s="1352" t="s">
        <v>15295</v>
      </c>
      <c r="G5149" s="1351">
        <v>43334</v>
      </c>
      <c r="H5149" s="1348" t="s">
        <v>2252</v>
      </c>
      <c r="I5149" s="1348">
        <v>1497</v>
      </c>
      <c r="J5149" s="1356">
        <v>41774</v>
      </c>
      <c r="K5149" s="1352" t="s">
        <v>2253</v>
      </c>
      <c r="L5149" s="1352"/>
      <c r="M5149" s="1345" t="s">
        <v>1830</v>
      </c>
      <c r="N5149" s="1346" t="s">
        <v>15296</v>
      </c>
      <c r="O5149" s="1347"/>
      <c r="P5149" s="117" t="str">
        <f t="shared" si="41"/>
        <v>2506</v>
      </c>
      <c r="Q5149" s="117"/>
      <c r="R5149" s="1348">
        <v>250602005</v>
      </c>
      <c r="S5149" s="321"/>
      <c r="T5149" s="321"/>
    </row>
    <row r="5150" spans="1:20" ht="34.5" hidden="1" customHeight="1">
      <c r="A5150" s="1348">
        <v>250602006</v>
      </c>
      <c r="B5150" s="1339" t="str">
        <f t="shared" si="40"/>
        <v>2506</v>
      </c>
      <c r="C5150" s="1349" t="s">
        <v>2576</v>
      </c>
      <c r="D5150" s="1350">
        <v>1</v>
      </c>
      <c r="E5150" s="293" t="s">
        <v>15297</v>
      </c>
      <c r="F5150" s="1352" t="s">
        <v>15298</v>
      </c>
      <c r="G5150" s="1351">
        <v>43014</v>
      </c>
      <c r="H5150" s="1348" t="s">
        <v>2252</v>
      </c>
      <c r="I5150" s="1348">
        <v>1497</v>
      </c>
      <c r="J5150" s="1356">
        <v>41774</v>
      </c>
      <c r="K5150" s="1352" t="s">
        <v>2253</v>
      </c>
      <c r="L5150" s="1352"/>
      <c r="M5150" s="1345" t="s">
        <v>3308</v>
      </c>
      <c r="N5150" s="1346" t="s">
        <v>1830</v>
      </c>
      <c r="O5150" s="1347"/>
      <c r="P5150" s="117" t="str">
        <f t="shared" si="41"/>
        <v>2506</v>
      </c>
      <c r="Q5150" s="117"/>
      <c r="R5150" s="1348">
        <v>250602006</v>
      </c>
      <c r="S5150" s="321"/>
      <c r="T5150" s="321"/>
    </row>
    <row r="5151" spans="1:20" ht="34.5" hidden="1" customHeight="1">
      <c r="A5151" s="1348">
        <v>250602007</v>
      </c>
      <c r="B5151" s="1339" t="str">
        <f t="shared" si="40"/>
        <v>2506</v>
      </c>
      <c r="C5151" s="1349" t="s">
        <v>2576</v>
      </c>
      <c r="D5151" s="1350">
        <v>1</v>
      </c>
      <c r="E5151" s="293" t="s">
        <v>15299</v>
      </c>
      <c r="F5151" s="1352" t="s">
        <v>15300</v>
      </c>
      <c r="G5151" s="1351">
        <v>43465</v>
      </c>
      <c r="H5151" s="1348" t="s">
        <v>2252</v>
      </c>
      <c r="I5151" s="1348">
        <v>1497</v>
      </c>
      <c r="J5151" s="1356">
        <v>41774</v>
      </c>
      <c r="K5151" s="1352" t="s">
        <v>2253</v>
      </c>
      <c r="L5151" s="1353"/>
      <c r="M5151" s="1345" t="s">
        <v>1830</v>
      </c>
      <c r="N5151" s="1346" t="s">
        <v>1830</v>
      </c>
      <c r="O5151" s="1347"/>
      <c r="P5151" s="117" t="str">
        <f t="shared" si="41"/>
        <v>2506</v>
      </c>
      <c r="Q5151" s="117"/>
      <c r="R5151" s="1348">
        <v>250602007</v>
      </c>
      <c r="S5151" s="321"/>
      <c r="T5151" s="321"/>
    </row>
    <row r="5152" spans="1:20" ht="34.5" hidden="1" customHeight="1">
      <c r="A5152" s="1348">
        <v>250602008</v>
      </c>
      <c r="B5152" s="1339" t="str">
        <f t="shared" si="40"/>
        <v>2506</v>
      </c>
      <c r="C5152" s="1349" t="s">
        <v>2576</v>
      </c>
      <c r="D5152" s="1350">
        <v>1</v>
      </c>
      <c r="E5152" s="293" t="s">
        <v>15301</v>
      </c>
      <c r="F5152" s="1352" t="s">
        <v>15302</v>
      </c>
      <c r="G5152" s="1351">
        <v>44926</v>
      </c>
      <c r="H5152" s="1348" t="s">
        <v>2252</v>
      </c>
      <c r="I5152" s="1348">
        <v>1519</v>
      </c>
      <c r="J5152" s="1356">
        <v>42178</v>
      </c>
      <c r="K5152" s="1352" t="s">
        <v>2354</v>
      </c>
      <c r="L5152" s="1353"/>
      <c r="M5152" s="1345" t="s">
        <v>1830</v>
      </c>
      <c r="N5152" s="1346" t="s">
        <v>15303</v>
      </c>
      <c r="O5152" s="1340" t="s">
        <v>15304</v>
      </c>
      <c r="P5152" s="117" t="str">
        <f t="shared" si="41"/>
        <v>2506</v>
      </c>
      <c r="Q5152" s="117"/>
      <c r="R5152" s="1348">
        <v>250602008</v>
      </c>
      <c r="S5152" s="321"/>
      <c r="T5152" s="321"/>
    </row>
    <row r="5153" spans="1:20" ht="34.5" hidden="1" customHeight="1">
      <c r="A5153" s="1348">
        <v>250602009</v>
      </c>
      <c r="B5153" s="1339" t="str">
        <f t="shared" si="40"/>
        <v>2506</v>
      </c>
      <c r="C5153" s="1349" t="s">
        <v>2576</v>
      </c>
      <c r="D5153" s="1350">
        <v>1</v>
      </c>
      <c r="E5153" s="293" t="s">
        <v>15305</v>
      </c>
      <c r="F5153" s="1352" t="s">
        <v>15306</v>
      </c>
      <c r="G5153" s="1351">
        <v>45291</v>
      </c>
      <c r="H5153" s="1348" t="s">
        <v>2353</v>
      </c>
      <c r="I5153" s="1348">
        <v>1527</v>
      </c>
      <c r="J5153" s="1356">
        <v>42403</v>
      </c>
      <c r="K5153" s="1352" t="s">
        <v>2354</v>
      </c>
      <c r="L5153" s="1352" t="s">
        <v>15307</v>
      </c>
      <c r="M5153" s="1345" t="s">
        <v>1830</v>
      </c>
      <c r="N5153" s="1346" t="s">
        <v>1830</v>
      </c>
      <c r="O5153" s="1347"/>
      <c r="P5153" s="117" t="str">
        <f t="shared" si="41"/>
        <v>2506</v>
      </c>
      <c r="Q5153" s="117"/>
      <c r="R5153" s="1348">
        <v>250602009</v>
      </c>
      <c r="S5153" s="321"/>
      <c r="T5153" s="321"/>
    </row>
    <row r="5154" spans="1:20" ht="34.5" hidden="1" customHeight="1">
      <c r="A5154" s="1348">
        <v>250602010</v>
      </c>
      <c r="B5154" s="1339" t="str">
        <f t="shared" si="40"/>
        <v>2506</v>
      </c>
      <c r="C5154" s="1349" t="s">
        <v>2576</v>
      </c>
      <c r="D5154" s="1350">
        <v>1</v>
      </c>
      <c r="E5154" s="293" t="s">
        <v>15308</v>
      </c>
      <c r="F5154" s="1352" t="s">
        <v>15309</v>
      </c>
      <c r="G5154" s="1351">
        <v>45014</v>
      </c>
      <c r="H5154" s="1348" t="s">
        <v>2353</v>
      </c>
      <c r="I5154" s="1348">
        <v>1527</v>
      </c>
      <c r="J5154" s="1356">
        <v>42403</v>
      </c>
      <c r="K5154" s="1352" t="s">
        <v>2354</v>
      </c>
      <c r="L5154" s="1352" t="s">
        <v>15310</v>
      </c>
      <c r="M5154" s="1345" t="s">
        <v>1830</v>
      </c>
      <c r="N5154" s="1346" t="s">
        <v>15311</v>
      </c>
      <c r="O5154" s="1347"/>
      <c r="P5154" s="117" t="str">
        <f t="shared" si="41"/>
        <v>2506</v>
      </c>
      <c r="Q5154" s="117"/>
      <c r="R5154" s="1348">
        <v>250602010</v>
      </c>
      <c r="S5154" s="321"/>
      <c r="T5154" s="321"/>
    </row>
    <row r="5155" spans="1:20" ht="34.5" hidden="1" customHeight="1">
      <c r="A5155" s="1348">
        <v>250602011</v>
      </c>
      <c r="B5155" s="1339" t="str">
        <f t="shared" si="40"/>
        <v>2506</v>
      </c>
      <c r="C5155" s="1349" t="s">
        <v>2576</v>
      </c>
      <c r="D5155" s="1350">
        <v>1</v>
      </c>
      <c r="E5155" s="293" t="s">
        <v>15312</v>
      </c>
      <c r="F5155" s="1352" t="s">
        <v>15313</v>
      </c>
      <c r="G5155" s="1356">
        <v>45291</v>
      </c>
      <c r="H5155" s="1348" t="s">
        <v>2353</v>
      </c>
      <c r="I5155" s="1348">
        <v>1527</v>
      </c>
      <c r="J5155" s="1356">
        <v>42403</v>
      </c>
      <c r="K5155" s="1352" t="s">
        <v>2354</v>
      </c>
      <c r="L5155" s="1352" t="s">
        <v>15314</v>
      </c>
      <c r="M5155" s="1345" t="s">
        <v>1830</v>
      </c>
      <c r="N5155" s="1346" t="s">
        <v>1830</v>
      </c>
      <c r="O5155" s="1347" t="s">
        <v>15315</v>
      </c>
      <c r="P5155" s="117" t="str">
        <f t="shared" si="41"/>
        <v>2506</v>
      </c>
      <c r="Q5155" s="117"/>
      <c r="R5155" s="1348">
        <v>250602011</v>
      </c>
      <c r="S5155" s="321"/>
      <c r="T5155" s="321"/>
    </row>
    <row r="5156" spans="1:20" ht="34.5" hidden="1" customHeight="1">
      <c r="A5156" s="1348">
        <v>250602012</v>
      </c>
      <c r="B5156" s="1339" t="str">
        <f t="shared" si="40"/>
        <v>2506</v>
      </c>
      <c r="C5156" s="1349" t="s">
        <v>2576</v>
      </c>
      <c r="D5156" s="1350">
        <v>1</v>
      </c>
      <c r="E5156" s="293" t="s">
        <v>15316</v>
      </c>
      <c r="F5156" s="1352" t="s">
        <v>15317</v>
      </c>
      <c r="G5156" s="1356">
        <v>45291</v>
      </c>
      <c r="H5156" s="1348" t="s">
        <v>2353</v>
      </c>
      <c r="I5156" s="1348">
        <v>1535</v>
      </c>
      <c r="J5156" s="1356">
        <v>42612</v>
      </c>
      <c r="K5156" s="1352" t="s">
        <v>2354</v>
      </c>
      <c r="L5156" s="1352" t="s">
        <v>15318</v>
      </c>
      <c r="M5156" s="1345" t="s">
        <v>1830</v>
      </c>
      <c r="N5156" s="1346" t="s">
        <v>15319</v>
      </c>
      <c r="O5156" s="1347" t="s">
        <v>1830</v>
      </c>
      <c r="P5156" s="117" t="str">
        <f t="shared" si="41"/>
        <v>2506</v>
      </c>
      <c r="Q5156" s="117"/>
      <c r="R5156" s="1348">
        <v>250602012</v>
      </c>
      <c r="S5156" s="321"/>
      <c r="T5156" s="321"/>
    </row>
    <row r="5157" spans="1:20" ht="34.5" hidden="1" customHeight="1">
      <c r="A5157" s="1348">
        <v>250602013</v>
      </c>
      <c r="B5157" s="1339" t="str">
        <f t="shared" si="40"/>
        <v>2506</v>
      </c>
      <c r="C5157" s="1349" t="s">
        <v>2576</v>
      </c>
      <c r="D5157" s="1350">
        <v>1</v>
      </c>
      <c r="E5157" s="293" t="s">
        <v>15320</v>
      </c>
      <c r="F5157" s="1352" t="s">
        <v>15321</v>
      </c>
      <c r="G5157" s="1351">
        <v>45014</v>
      </c>
      <c r="H5157" s="1348" t="s">
        <v>2353</v>
      </c>
      <c r="I5157" s="1348">
        <v>1535</v>
      </c>
      <c r="J5157" s="1356">
        <v>42612</v>
      </c>
      <c r="K5157" s="1352" t="s">
        <v>2354</v>
      </c>
      <c r="L5157" s="1352" t="s">
        <v>15322</v>
      </c>
      <c r="M5157" s="1345" t="s">
        <v>1830</v>
      </c>
      <c r="N5157" s="1346" t="s">
        <v>1830</v>
      </c>
      <c r="O5157" s="1347"/>
      <c r="P5157" s="117" t="str">
        <f t="shared" si="41"/>
        <v>2506</v>
      </c>
      <c r="Q5157" s="117"/>
      <c r="R5157" s="1348">
        <v>250602013</v>
      </c>
      <c r="S5157" s="321"/>
      <c r="T5157" s="321"/>
    </row>
    <row r="5158" spans="1:20" ht="34.5" hidden="1" customHeight="1">
      <c r="A5158" s="1348">
        <v>250602014</v>
      </c>
      <c r="B5158" s="1339" t="str">
        <f t="shared" si="40"/>
        <v>2506</v>
      </c>
      <c r="C5158" s="1349" t="s">
        <v>2576</v>
      </c>
      <c r="D5158" s="1350">
        <v>1</v>
      </c>
      <c r="E5158" s="293" t="s">
        <v>15323</v>
      </c>
      <c r="F5158" s="1352" t="s">
        <v>15324</v>
      </c>
      <c r="G5158" s="1351">
        <v>45105</v>
      </c>
      <c r="H5158" s="1348" t="s">
        <v>2353</v>
      </c>
      <c r="I5158" s="1348">
        <v>1535</v>
      </c>
      <c r="J5158" s="1356">
        <v>42612</v>
      </c>
      <c r="K5158" s="1352" t="s">
        <v>2354</v>
      </c>
      <c r="L5158" s="1352"/>
      <c r="M5158" s="1345" t="s">
        <v>1830</v>
      </c>
      <c r="N5158" s="1346" t="s">
        <v>15325</v>
      </c>
      <c r="O5158" s="1347"/>
      <c r="P5158" s="117" t="str">
        <f t="shared" si="41"/>
        <v>2506</v>
      </c>
      <c r="Q5158" s="117"/>
      <c r="R5158" s="1348">
        <v>250602014</v>
      </c>
      <c r="S5158" s="321"/>
      <c r="T5158" s="321"/>
    </row>
    <row r="5159" spans="1:20" ht="34.5" hidden="1" customHeight="1">
      <c r="A5159" s="1348">
        <v>250602015</v>
      </c>
      <c r="B5159" s="1339" t="str">
        <f t="shared" si="40"/>
        <v>2506</v>
      </c>
      <c r="C5159" s="1349" t="s">
        <v>2576</v>
      </c>
      <c r="D5159" s="1350">
        <v>1</v>
      </c>
      <c r="E5159" s="293" t="s">
        <v>15326</v>
      </c>
      <c r="F5159" s="1352" t="s">
        <v>15327</v>
      </c>
      <c r="G5159" s="1351">
        <v>45105</v>
      </c>
      <c r="H5159" s="1348" t="s">
        <v>2353</v>
      </c>
      <c r="I5159" s="1348">
        <v>1536</v>
      </c>
      <c r="J5159" s="1356">
        <v>42650</v>
      </c>
      <c r="K5159" s="1352" t="s">
        <v>2354</v>
      </c>
      <c r="L5159" s="1352" t="s">
        <v>15328</v>
      </c>
      <c r="M5159" s="1345" t="s">
        <v>15031</v>
      </c>
      <c r="N5159" s="1346" t="s">
        <v>3398</v>
      </c>
      <c r="O5159" s="1347"/>
      <c r="P5159" s="117" t="str">
        <f t="shared" si="41"/>
        <v>2506</v>
      </c>
      <c r="Q5159" s="117"/>
      <c r="R5159" s="1348">
        <v>250602015</v>
      </c>
      <c r="S5159" s="321"/>
      <c r="T5159" s="321"/>
    </row>
    <row r="5160" spans="1:20" ht="34.5" hidden="1" customHeight="1">
      <c r="A5160" s="1348">
        <v>250602016</v>
      </c>
      <c r="B5160" s="1339" t="str">
        <f t="shared" si="40"/>
        <v>2506</v>
      </c>
      <c r="C5160" s="1349" t="s">
        <v>2576</v>
      </c>
      <c r="D5160" s="1350">
        <v>1</v>
      </c>
      <c r="E5160" s="293" t="s">
        <v>15329</v>
      </c>
      <c r="F5160" s="1352" t="s">
        <v>15330</v>
      </c>
      <c r="G5160" s="1351">
        <v>45105</v>
      </c>
      <c r="H5160" s="1348" t="s">
        <v>2353</v>
      </c>
      <c r="I5160" s="1348">
        <v>1536</v>
      </c>
      <c r="J5160" s="1356">
        <v>42650</v>
      </c>
      <c r="K5160" s="1352" t="s">
        <v>2354</v>
      </c>
      <c r="L5160" s="1352"/>
      <c r="M5160" s="1345" t="s">
        <v>15031</v>
      </c>
      <c r="N5160" s="1346" t="s">
        <v>3398</v>
      </c>
      <c r="O5160" s="1347"/>
      <c r="P5160" s="117" t="str">
        <f t="shared" si="41"/>
        <v>2506</v>
      </c>
      <c r="Q5160" s="117"/>
      <c r="R5160" s="1348">
        <v>250602016</v>
      </c>
      <c r="S5160" s="321"/>
      <c r="T5160" s="321"/>
    </row>
    <row r="5161" spans="1:20" ht="34.5" hidden="1" customHeight="1">
      <c r="A5161" s="1348">
        <v>250602017</v>
      </c>
      <c r="B5161" s="1339" t="str">
        <f t="shared" si="40"/>
        <v>2506</v>
      </c>
      <c r="C5161" s="1349" t="s">
        <v>2576</v>
      </c>
      <c r="D5161" s="1350">
        <v>2</v>
      </c>
      <c r="E5161" s="293" t="s">
        <v>15331</v>
      </c>
      <c r="F5161" s="1352" t="s">
        <v>15332</v>
      </c>
      <c r="G5161" s="1351">
        <v>45105</v>
      </c>
      <c r="H5161" s="1348" t="s">
        <v>2353</v>
      </c>
      <c r="I5161" s="1348">
        <v>1550</v>
      </c>
      <c r="J5161" s="1356">
        <v>43080</v>
      </c>
      <c r="K5161" s="1352" t="s">
        <v>2354</v>
      </c>
      <c r="L5161" s="1352" t="s">
        <v>15333</v>
      </c>
      <c r="M5161" s="1345" t="s">
        <v>15031</v>
      </c>
      <c r="N5161" s="1346" t="s">
        <v>3398</v>
      </c>
      <c r="O5161" s="1347"/>
      <c r="P5161" s="117" t="str">
        <f t="shared" si="41"/>
        <v>2506</v>
      </c>
      <c r="Q5161" s="117"/>
      <c r="R5161" s="1348">
        <v>250602017</v>
      </c>
      <c r="S5161" s="321"/>
      <c r="T5161" s="321"/>
    </row>
    <row r="5162" spans="1:20" ht="34.5" hidden="1" customHeight="1">
      <c r="A5162" s="1348">
        <v>250602018</v>
      </c>
      <c r="B5162" s="1339" t="str">
        <f t="shared" si="40"/>
        <v>2506</v>
      </c>
      <c r="C5162" s="1349" t="s">
        <v>2576</v>
      </c>
      <c r="D5162" s="1350">
        <v>1</v>
      </c>
      <c r="E5162" s="293" t="s">
        <v>15334</v>
      </c>
      <c r="F5162" s="1352" t="s">
        <v>15335</v>
      </c>
      <c r="G5162" s="1356">
        <v>45014</v>
      </c>
      <c r="H5162" s="1348" t="s">
        <v>2353</v>
      </c>
      <c r="I5162" s="1348">
        <v>1541</v>
      </c>
      <c r="J5162" s="1356">
        <v>42718</v>
      </c>
      <c r="K5162" s="1352" t="s">
        <v>2354</v>
      </c>
      <c r="L5162" s="1353"/>
      <c r="M5162" s="1345" t="s">
        <v>15031</v>
      </c>
      <c r="N5162" s="1346" t="s">
        <v>1830</v>
      </c>
      <c r="O5162" s="1347"/>
      <c r="P5162" s="117" t="str">
        <f t="shared" si="41"/>
        <v>2506</v>
      </c>
      <c r="Q5162" s="117"/>
      <c r="R5162" s="1348">
        <v>250602018</v>
      </c>
      <c r="S5162" s="321"/>
      <c r="T5162" s="321"/>
    </row>
    <row r="5163" spans="1:20" ht="34.5" hidden="1" customHeight="1">
      <c r="A5163" s="1348">
        <v>250602019</v>
      </c>
      <c r="B5163" s="1339" t="str">
        <f t="shared" si="40"/>
        <v>2506</v>
      </c>
      <c r="C5163" s="1349" t="s">
        <v>2576</v>
      </c>
      <c r="D5163" s="1350">
        <v>1</v>
      </c>
      <c r="E5163" s="293" t="s">
        <v>15336</v>
      </c>
      <c r="F5163" s="1352" t="s">
        <v>15337</v>
      </c>
      <c r="G5163" s="1356">
        <v>45014</v>
      </c>
      <c r="H5163" s="1348" t="s">
        <v>2353</v>
      </c>
      <c r="I5163" s="1348">
        <v>1544</v>
      </c>
      <c r="J5163" s="1356">
        <v>42832</v>
      </c>
      <c r="K5163" s="1352" t="s">
        <v>2354</v>
      </c>
      <c r="L5163" s="1353"/>
      <c r="M5163" s="1345" t="s">
        <v>1830</v>
      </c>
      <c r="N5163" s="1346" t="s">
        <v>3398</v>
      </c>
      <c r="O5163" s="1347"/>
      <c r="P5163" s="117" t="str">
        <f t="shared" si="41"/>
        <v>2506</v>
      </c>
      <c r="Q5163" s="117"/>
      <c r="R5163" s="1348">
        <v>250602019</v>
      </c>
      <c r="S5163" s="321"/>
      <c r="T5163" s="321"/>
    </row>
    <row r="5164" spans="1:20" ht="34.5" hidden="1" customHeight="1">
      <c r="A5164" s="1348">
        <v>250602020</v>
      </c>
      <c r="B5164" s="1339" t="str">
        <f t="shared" si="40"/>
        <v>2506</v>
      </c>
      <c r="C5164" s="1349" t="s">
        <v>2576</v>
      </c>
      <c r="D5164" s="1350">
        <v>1</v>
      </c>
      <c r="E5164" s="293" t="s">
        <v>15338</v>
      </c>
      <c r="F5164" s="1352" t="s">
        <v>15339</v>
      </c>
      <c r="G5164" s="1356">
        <v>45291</v>
      </c>
      <c r="H5164" s="1348" t="s">
        <v>2353</v>
      </c>
      <c r="I5164" s="1348">
        <v>1544</v>
      </c>
      <c r="J5164" s="1356">
        <v>42832</v>
      </c>
      <c r="K5164" s="1352" t="s">
        <v>2354</v>
      </c>
      <c r="L5164" s="1352" t="s">
        <v>15340</v>
      </c>
      <c r="M5164" s="1345" t="s">
        <v>15043</v>
      </c>
      <c r="N5164" s="1346" t="s">
        <v>1830</v>
      </c>
      <c r="O5164" s="1347" t="s">
        <v>1830</v>
      </c>
      <c r="P5164" s="117" t="str">
        <f t="shared" si="41"/>
        <v>2506</v>
      </c>
      <c r="Q5164" s="117"/>
      <c r="R5164" s="1348">
        <v>250602020</v>
      </c>
      <c r="S5164" s="321"/>
      <c r="T5164" s="321"/>
    </row>
    <row r="5165" spans="1:20" ht="34.5" hidden="1" customHeight="1">
      <c r="A5165" s="1348">
        <v>250602020</v>
      </c>
      <c r="B5165" s="1339" t="str">
        <f t="shared" si="40"/>
        <v>2506</v>
      </c>
      <c r="C5165" s="1349" t="s">
        <v>2576</v>
      </c>
      <c r="D5165" s="1350">
        <v>1</v>
      </c>
      <c r="E5165" s="293" t="s">
        <v>15341</v>
      </c>
      <c r="F5165" s="1352" t="s">
        <v>15342</v>
      </c>
      <c r="G5165" s="1356">
        <v>45014</v>
      </c>
      <c r="H5165" s="1348" t="s">
        <v>2353</v>
      </c>
      <c r="I5165" s="1348">
        <v>1544</v>
      </c>
      <c r="J5165" s="1356">
        <v>42832</v>
      </c>
      <c r="K5165" s="1352" t="s">
        <v>2354</v>
      </c>
      <c r="L5165" s="1352" t="s">
        <v>15343</v>
      </c>
      <c r="M5165" s="1345" t="s">
        <v>1830</v>
      </c>
      <c r="N5165" s="1346" t="s">
        <v>3398</v>
      </c>
      <c r="O5165" s="1347"/>
      <c r="P5165" s="117" t="str">
        <f t="shared" si="41"/>
        <v>2506</v>
      </c>
      <c r="Q5165" s="117"/>
      <c r="R5165" s="1348">
        <v>250602020</v>
      </c>
      <c r="S5165" s="321"/>
      <c r="T5165" s="321"/>
    </row>
    <row r="5166" spans="1:20" ht="34.5" hidden="1" customHeight="1">
      <c r="A5166" s="1348">
        <v>250602021</v>
      </c>
      <c r="B5166" s="1339" t="str">
        <f t="shared" si="40"/>
        <v>2506</v>
      </c>
      <c r="C5166" s="1349" t="s">
        <v>2576</v>
      </c>
      <c r="D5166" s="1350">
        <v>1</v>
      </c>
      <c r="E5166" s="293" t="s">
        <v>15344</v>
      </c>
      <c r="F5166" s="1352" t="s">
        <v>15345</v>
      </c>
      <c r="G5166" s="1351">
        <v>43334</v>
      </c>
      <c r="H5166" s="1348" t="s">
        <v>2252</v>
      </c>
      <c r="I5166" s="1348">
        <v>1544</v>
      </c>
      <c r="J5166" s="1356">
        <v>42832</v>
      </c>
      <c r="K5166" s="1352" t="s">
        <v>2354</v>
      </c>
      <c r="L5166" s="1352" t="s">
        <v>15346</v>
      </c>
      <c r="M5166" s="1345" t="s">
        <v>1830</v>
      </c>
      <c r="N5166" s="1346" t="s">
        <v>3398</v>
      </c>
      <c r="O5166" s="1347"/>
      <c r="P5166" s="117" t="str">
        <f t="shared" si="41"/>
        <v>2506</v>
      </c>
      <c r="Q5166" s="117"/>
      <c r="R5166" s="1348">
        <v>250602021</v>
      </c>
      <c r="S5166" s="321"/>
      <c r="T5166" s="321"/>
    </row>
    <row r="5167" spans="1:20" ht="34.5" hidden="1" customHeight="1">
      <c r="A5167" s="1348">
        <v>250602022</v>
      </c>
      <c r="B5167" s="1339" t="str">
        <f t="shared" si="40"/>
        <v>2506</v>
      </c>
      <c r="C5167" s="1349" t="s">
        <v>2576</v>
      </c>
      <c r="D5167" s="1350">
        <v>1</v>
      </c>
      <c r="E5167" s="293" t="s">
        <v>15347</v>
      </c>
      <c r="F5167" s="1352" t="s">
        <v>15348</v>
      </c>
      <c r="G5167" s="1356">
        <v>45291</v>
      </c>
      <c r="H5167" s="1348" t="s">
        <v>2353</v>
      </c>
      <c r="I5167" s="1348">
        <v>1544</v>
      </c>
      <c r="J5167" s="1356">
        <v>42832</v>
      </c>
      <c r="K5167" s="1352" t="s">
        <v>2354</v>
      </c>
      <c r="L5167" s="1352" t="s">
        <v>15276</v>
      </c>
      <c r="M5167" s="1345" t="s">
        <v>1830</v>
      </c>
      <c r="N5167" s="1346" t="s">
        <v>3398</v>
      </c>
      <c r="O5167" s="1347" t="s">
        <v>1830</v>
      </c>
      <c r="P5167" s="117" t="str">
        <f t="shared" si="41"/>
        <v>2506</v>
      </c>
      <c r="Q5167" s="117"/>
      <c r="R5167" s="1348">
        <v>250602022</v>
      </c>
      <c r="S5167" s="321"/>
      <c r="T5167" s="321"/>
    </row>
    <row r="5168" spans="1:20" ht="34.5" hidden="1" customHeight="1">
      <c r="A5168" s="1348">
        <v>250602023</v>
      </c>
      <c r="B5168" s="1339" t="str">
        <f t="shared" si="40"/>
        <v>2506</v>
      </c>
      <c r="C5168" s="1349" t="s">
        <v>2576</v>
      </c>
      <c r="D5168" s="1350">
        <v>2</v>
      </c>
      <c r="E5168" s="293" t="s">
        <v>15349</v>
      </c>
      <c r="F5168" s="1352" t="s">
        <v>15350</v>
      </c>
      <c r="G5168" s="1356">
        <v>45291</v>
      </c>
      <c r="H5168" s="1348" t="s">
        <v>2353</v>
      </c>
      <c r="I5168" s="1348">
        <v>1553</v>
      </c>
      <c r="J5168" s="1356">
        <v>43154</v>
      </c>
      <c r="K5168" s="1352" t="s">
        <v>2354</v>
      </c>
      <c r="L5168" s="1352" t="s">
        <v>15351</v>
      </c>
      <c r="M5168" s="1345" t="s">
        <v>1830</v>
      </c>
      <c r="N5168" s="1346" t="s">
        <v>3398</v>
      </c>
      <c r="O5168" s="1347" t="s">
        <v>1830</v>
      </c>
      <c r="P5168" s="117" t="str">
        <f t="shared" si="41"/>
        <v>2506</v>
      </c>
      <c r="Q5168" s="117"/>
      <c r="R5168" s="1348">
        <v>250602023</v>
      </c>
      <c r="S5168" s="321"/>
      <c r="T5168" s="321"/>
    </row>
    <row r="5169" spans="1:20" ht="34.5" hidden="1" customHeight="1">
      <c r="A5169" s="1348">
        <v>250602024</v>
      </c>
      <c r="B5169" s="1339" t="str">
        <f t="shared" si="40"/>
        <v>2506</v>
      </c>
      <c r="C5169" s="1349" t="s">
        <v>2576</v>
      </c>
      <c r="D5169" s="1350">
        <v>1</v>
      </c>
      <c r="E5169" s="293" t="s">
        <v>15352</v>
      </c>
      <c r="F5169" s="1352" t="s">
        <v>15353</v>
      </c>
      <c r="G5169" s="1356">
        <v>46475</v>
      </c>
      <c r="H5169" s="1348" t="s">
        <v>2353</v>
      </c>
      <c r="I5169" s="1348">
        <v>1595</v>
      </c>
      <c r="J5169" s="1356">
        <v>44649</v>
      </c>
      <c r="K5169" s="1352" t="s">
        <v>2354</v>
      </c>
      <c r="L5169" s="1352"/>
      <c r="M5169" s="1345" t="s">
        <v>1830</v>
      </c>
      <c r="N5169" s="1346" t="s">
        <v>15354</v>
      </c>
      <c r="O5169" s="1347"/>
      <c r="P5169" s="117" t="str">
        <f t="shared" si="41"/>
        <v>2506</v>
      </c>
      <c r="Q5169" s="117"/>
      <c r="R5169" s="1348">
        <v>250602024</v>
      </c>
      <c r="S5169" s="321"/>
      <c r="T5169" s="321"/>
    </row>
    <row r="5170" spans="1:20" ht="34.5" hidden="1" customHeight="1">
      <c r="A5170" s="1348">
        <v>250602025</v>
      </c>
      <c r="B5170" s="1339" t="str">
        <f t="shared" si="40"/>
        <v>2506</v>
      </c>
      <c r="C5170" s="1349" t="s">
        <v>2576</v>
      </c>
      <c r="D5170" s="1350">
        <v>1</v>
      </c>
      <c r="E5170" s="293" t="s">
        <v>15355</v>
      </c>
      <c r="F5170" s="1352" t="s">
        <v>15356</v>
      </c>
      <c r="G5170" s="1356">
        <v>46475</v>
      </c>
      <c r="H5170" s="1348" t="s">
        <v>2353</v>
      </c>
      <c r="I5170" s="1348">
        <v>1595</v>
      </c>
      <c r="J5170" s="1356">
        <v>44649</v>
      </c>
      <c r="K5170" s="1352" t="s">
        <v>2354</v>
      </c>
      <c r="L5170" s="1353"/>
      <c r="M5170" s="1345" t="s">
        <v>15357</v>
      </c>
      <c r="N5170" s="1346" t="s">
        <v>1830</v>
      </c>
      <c r="O5170" s="1347"/>
      <c r="P5170" s="117" t="str">
        <f t="shared" si="41"/>
        <v>2506</v>
      </c>
      <c r="Q5170" s="117"/>
      <c r="R5170" s="1348">
        <v>250602025</v>
      </c>
      <c r="S5170" s="321"/>
      <c r="T5170" s="321"/>
    </row>
    <row r="5171" spans="1:20" ht="34.5" hidden="1" customHeight="1">
      <c r="A5171" s="1348">
        <v>250602026</v>
      </c>
      <c r="B5171" s="1339" t="str">
        <f t="shared" si="40"/>
        <v>2506</v>
      </c>
      <c r="C5171" s="1349" t="s">
        <v>2576</v>
      </c>
      <c r="D5171" s="1350">
        <v>1</v>
      </c>
      <c r="E5171" s="293" t="s">
        <v>15358</v>
      </c>
      <c r="F5171" s="1352" t="s">
        <v>15359</v>
      </c>
      <c r="G5171" s="1356">
        <v>46475</v>
      </c>
      <c r="H5171" s="1348" t="s">
        <v>2353</v>
      </c>
      <c r="I5171" s="1348">
        <v>1595</v>
      </c>
      <c r="J5171" s="1356">
        <v>44649</v>
      </c>
      <c r="K5171" s="1352" t="s">
        <v>2354</v>
      </c>
      <c r="L5171" s="1353"/>
      <c r="M5171" s="1345" t="s">
        <v>1830</v>
      </c>
      <c r="N5171" s="1346" t="s">
        <v>1830</v>
      </c>
      <c r="O5171" s="1347"/>
      <c r="P5171" s="117" t="str">
        <f t="shared" si="41"/>
        <v>2506</v>
      </c>
      <c r="Q5171" s="117"/>
      <c r="R5171" s="1348">
        <v>250602026</v>
      </c>
      <c r="S5171" s="321"/>
      <c r="T5171" s="321"/>
    </row>
    <row r="5172" spans="1:20" ht="34.5" hidden="1" customHeight="1">
      <c r="A5172" s="1348">
        <v>250602027</v>
      </c>
      <c r="B5172" s="1339" t="str">
        <f t="shared" si="40"/>
        <v>2506</v>
      </c>
      <c r="C5172" s="1349" t="s">
        <v>2576</v>
      </c>
      <c r="D5172" s="1350">
        <v>1</v>
      </c>
      <c r="E5172" s="293" t="s">
        <v>15360</v>
      </c>
      <c r="F5172" s="1352" t="s">
        <v>15361</v>
      </c>
      <c r="G5172" s="1351">
        <v>46475</v>
      </c>
      <c r="H5172" s="1348" t="s">
        <v>2353</v>
      </c>
      <c r="I5172" s="1348">
        <v>1595</v>
      </c>
      <c r="J5172" s="1356">
        <v>44649</v>
      </c>
      <c r="K5172" s="1352" t="s">
        <v>2354</v>
      </c>
      <c r="L5172" s="1353"/>
      <c r="M5172" s="1345" t="s">
        <v>1830</v>
      </c>
      <c r="N5172" s="1346" t="s">
        <v>15362</v>
      </c>
      <c r="O5172" s="1347"/>
      <c r="P5172" s="117" t="str">
        <f t="shared" si="41"/>
        <v>2506</v>
      </c>
      <c r="Q5172" s="117"/>
      <c r="R5172" s="1348">
        <v>250602027</v>
      </c>
      <c r="S5172" s="321"/>
      <c r="T5172" s="321"/>
    </row>
    <row r="5173" spans="1:20" ht="34.5" hidden="1" customHeight="1">
      <c r="A5173" s="1348">
        <v>250602028</v>
      </c>
      <c r="B5173" s="1339" t="str">
        <f t="shared" si="40"/>
        <v>2506</v>
      </c>
      <c r="C5173" s="1349" t="s">
        <v>2576</v>
      </c>
      <c r="D5173" s="1350">
        <v>1</v>
      </c>
      <c r="E5173" s="293" t="s">
        <v>15363</v>
      </c>
      <c r="F5173" s="1352" t="s">
        <v>15364</v>
      </c>
      <c r="G5173" s="1356">
        <v>46475</v>
      </c>
      <c r="H5173" s="1348" t="s">
        <v>2353</v>
      </c>
      <c r="I5173" s="1348">
        <v>1595</v>
      </c>
      <c r="J5173" s="1356">
        <v>44649</v>
      </c>
      <c r="K5173" s="1352" t="s">
        <v>2354</v>
      </c>
      <c r="L5173" s="1352"/>
      <c r="M5173" s="1345" t="s">
        <v>1830</v>
      </c>
      <c r="N5173" s="1346" t="s">
        <v>15365</v>
      </c>
      <c r="O5173" s="1347"/>
      <c r="P5173" s="117" t="str">
        <f t="shared" si="41"/>
        <v>2506</v>
      </c>
      <c r="Q5173" s="117"/>
      <c r="R5173" s="1348">
        <v>250602028</v>
      </c>
      <c r="S5173" s="321"/>
      <c r="T5173" s="321"/>
    </row>
    <row r="5174" spans="1:20" ht="34.5" hidden="1" customHeight="1">
      <c r="A5174" s="1348">
        <v>250602029</v>
      </c>
      <c r="B5174" s="1339" t="str">
        <f t="shared" si="40"/>
        <v>2506</v>
      </c>
      <c r="C5174" s="1349" t="s">
        <v>2576</v>
      </c>
      <c r="D5174" s="1350">
        <v>1</v>
      </c>
      <c r="E5174" s="293" t="s">
        <v>15366</v>
      </c>
      <c r="F5174" s="1352" t="s">
        <v>15367</v>
      </c>
      <c r="G5174" s="1351">
        <v>46568</v>
      </c>
      <c r="H5174" s="1348" t="s">
        <v>2353</v>
      </c>
      <c r="I5174" s="1348">
        <v>1596</v>
      </c>
      <c r="J5174" s="1351">
        <v>44740</v>
      </c>
      <c r="K5174" s="1352" t="s">
        <v>2354</v>
      </c>
      <c r="L5174" s="1353"/>
      <c r="M5174" s="1345" t="s">
        <v>1830</v>
      </c>
      <c r="N5174" s="1346" t="s">
        <v>15368</v>
      </c>
      <c r="O5174" s="1347"/>
      <c r="P5174" s="117" t="str">
        <f t="shared" si="41"/>
        <v>2506</v>
      </c>
      <c r="Q5174" s="117"/>
      <c r="R5174" s="1348">
        <v>250602029</v>
      </c>
      <c r="S5174" s="321"/>
      <c r="T5174" s="321"/>
    </row>
    <row r="5175" spans="1:20" ht="34.5" hidden="1" customHeight="1">
      <c r="A5175" s="1348">
        <v>250602030</v>
      </c>
      <c r="B5175" s="1339" t="str">
        <f t="shared" si="40"/>
        <v>2506</v>
      </c>
      <c r="C5175" s="1349" t="s">
        <v>2576</v>
      </c>
      <c r="D5175" s="1350">
        <v>1</v>
      </c>
      <c r="E5175" s="293" t="s">
        <v>15369</v>
      </c>
      <c r="F5175" s="1352" t="s">
        <v>15370</v>
      </c>
      <c r="G5175" s="1356">
        <v>46568</v>
      </c>
      <c r="H5175" s="1348" t="s">
        <v>2353</v>
      </c>
      <c r="I5175" s="1348">
        <v>1596</v>
      </c>
      <c r="J5175" s="1356">
        <v>44740</v>
      </c>
      <c r="K5175" s="1352" t="s">
        <v>2354</v>
      </c>
      <c r="L5175" s="1353"/>
      <c r="M5175" s="1345" t="s">
        <v>1830</v>
      </c>
      <c r="N5175" s="1346" t="s">
        <v>15368</v>
      </c>
      <c r="O5175" s="1347"/>
      <c r="P5175" s="117" t="str">
        <f t="shared" si="41"/>
        <v>2506</v>
      </c>
      <c r="Q5175" s="117"/>
      <c r="R5175" s="1348">
        <v>250602030</v>
      </c>
      <c r="S5175" s="321"/>
      <c r="T5175" s="321"/>
    </row>
    <row r="5176" spans="1:20" ht="34.5" hidden="1" customHeight="1">
      <c r="A5176" s="1348">
        <v>250602031</v>
      </c>
      <c r="B5176" s="1339" t="str">
        <f t="shared" si="40"/>
        <v>2506</v>
      </c>
      <c r="C5176" s="1349" t="s">
        <v>2583</v>
      </c>
      <c r="D5176" s="1350">
        <v>1</v>
      </c>
      <c r="E5176" s="293" t="s">
        <v>15371</v>
      </c>
      <c r="F5176" s="1352" t="s">
        <v>15372</v>
      </c>
      <c r="G5176" s="1356">
        <v>45291</v>
      </c>
      <c r="H5176" s="1348" t="s">
        <v>2353</v>
      </c>
      <c r="I5176" s="1348">
        <v>1543</v>
      </c>
      <c r="J5176" s="1351">
        <v>42789</v>
      </c>
      <c r="K5176" s="1352" t="s">
        <v>2354</v>
      </c>
      <c r="L5176" s="1352"/>
      <c r="M5176" s="1345" t="s">
        <v>1830</v>
      </c>
      <c r="N5176" s="1346" t="s">
        <v>1830</v>
      </c>
      <c r="O5176" s="1347"/>
      <c r="P5176" s="117" t="str">
        <f t="shared" si="41"/>
        <v>2506</v>
      </c>
      <c r="Q5176" s="117"/>
      <c r="R5176" s="1348">
        <v>250602031</v>
      </c>
      <c r="S5176" s="321"/>
      <c r="T5176" s="321"/>
    </row>
    <row r="5177" spans="1:20" ht="34.5" hidden="1" customHeight="1">
      <c r="A5177" s="1348">
        <v>250602032</v>
      </c>
      <c r="B5177" s="1339" t="str">
        <f t="shared" si="40"/>
        <v>2506</v>
      </c>
      <c r="C5177" s="1349" t="s">
        <v>2583</v>
      </c>
      <c r="D5177" s="1350">
        <v>1</v>
      </c>
      <c r="E5177" s="293" t="s">
        <v>15373</v>
      </c>
      <c r="F5177" s="1352" t="s">
        <v>15374</v>
      </c>
      <c r="G5177" s="1356">
        <v>45291</v>
      </c>
      <c r="H5177" s="1348" t="s">
        <v>2353</v>
      </c>
      <c r="I5177" s="1348">
        <v>1543</v>
      </c>
      <c r="J5177" s="1351">
        <v>42789</v>
      </c>
      <c r="K5177" s="1352" t="s">
        <v>2354</v>
      </c>
      <c r="L5177" s="1352"/>
      <c r="M5177" s="1345" t="s">
        <v>1830</v>
      </c>
      <c r="N5177" s="1346" t="s">
        <v>3398</v>
      </c>
      <c r="O5177" s="1347"/>
      <c r="P5177" s="117" t="str">
        <f t="shared" si="41"/>
        <v>2506</v>
      </c>
      <c r="Q5177" s="117"/>
      <c r="R5177" s="1348">
        <v>250602032</v>
      </c>
      <c r="S5177" s="321"/>
      <c r="T5177" s="321"/>
    </row>
    <row r="5178" spans="1:20" ht="34.5" hidden="1" customHeight="1">
      <c r="A5178" s="1348">
        <v>250602033</v>
      </c>
      <c r="B5178" s="1339" t="str">
        <f t="shared" si="40"/>
        <v>2506</v>
      </c>
      <c r="C5178" s="1349" t="s">
        <v>2583</v>
      </c>
      <c r="D5178" s="1350">
        <v>1</v>
      </c>
      <c r="E5178" s="293" t="s">
        <v>15375</v>
      </c>
      <c r="F5178" s="1352" t="s">
        <v>15376</v>
      </c>
      <c r="G5178" s="1356">
        <v>45291</v>
      </c>
      <c r="H5178" s="1348" t="s">
        <v>2353</v>
      </c>
      <c r="I5178" s="1348">
        <v>1557</v>
      </c>
      <c r="J5178" s="1351">
        <v>43370</v>
      </c>
      <c r="K5178" s="1352" t="s">
        <v>2354</v>
      </c>
      <c r="L5178" s="1352" t="s">
        <v>15377</v>
      </c>
      <c r="M5178" s="1345" t="s">
        <v>14936</v>
      </c>
      <c r="N5178" s="1346" t="s">
        <v>1830</v>
      </c>
      <c r="O5178" s="1347"/>
      <c r="P5178" s="117" t="str">
        <f t="shared" si="41"/>
        <v>2506</v>
      </c>
      <c r="Q5178" s="117"/>
      <c r="R5178" s="1348">
        <v>250602033</v>
      </c>
      <c r="S5178" s="321"/>
      <c r="T5178" s="321"/>
    </row>
    <row r="5179" spans="1:20" ht="34.5" hidden="1" customHeight="1">
      <c r="A5179" s="1348">
        <v>250602034</v>
      </c>
      <c r="B5179" s="1339" t="str">
        <f t="shared" si="40"/>
        <v>2506</v>
      </c>
      <c r="C5179" s="1349" t="s">
        <v>2583</v>
      </c>
      <c r="D5179" s="1350">
        <v>1</v>
      </c>
      <c r="E5179" s="293" t="s">
        <v>15378</v>
      </c>
      <c r="F5179" s="1352" t="s">
        <v>15379</v>
      </c>
      <c r="G5179" s="1356">
        <v>45291</v>
      </c>
      <c r="H5179" s="1348" t="s">
        <v>2353</v>
      </c>
      <c r="I5179" s="1348">
        <v>1557</v>
      </c>
      <c r="J5179" s="1351">
        <v>43370</v>
      </c>
      <c r="K5179" s="1352" t="s">
        <v>2354</v>
      </c>
      <c r="L5179" s="1352" t="s">
        <v>15380</v>
      </c>
      <c r="M5179" s="1345" t="s">
        <v>1830</v>
      </c>
      <c r="N5179" s="1346" t="s">
        <v>3398</v>
      </c>
      <c r="O5179" s="1347"/>
      <c r="P5179" s="117" t="str">
        <f t="shared" si="41"/>
        <v>2506</v>
      </c>
      <c r="Q5179" s="117"/>
      <c r="R5179" s="1348">
        <v>250602034</v>
      </c>
      <c r="S5179" s="321"/>
      <c r="T5179" s="321"/>
    </row>
    <row r="5180" spans="1:20" ht="34.5" hidden="1" customHeight="1">
      <c r="A5180" s="1348">
        <v>250602035</v>
      </c>
      <c r="B5180" s="1339" t="str">
        <f t="shared" si="40"/>
        <v>2506</v>
      </c>
      <c r="C5180" s="1349" t="s">
        <v>2583</v>
      </c>
      <c r="D5180" s="1350">
        <v>1</v>
      </c>
      <c r="E5180" s="293" t="s">
        <v>15381</v>
      </c>
      <c r="F5180" s="1352" t="s">
        <v>15382</v>
      </c>
      <c r="G5180" s="1356">
        <v>45291</v>
      </c>
      <c r="H5180" s="1348" t="s">
        <v>2353</v>
      </c>
      <c r="I5180" s="1348">
        <v>1557</v>
      </c>
      <c r="J5180" s="1351">
        <v>43370</v>
      </c>
      <c r="K5180" s="1352" t="s">
        <v>2354</v>
      </c>
      <c r="L5180" s="1352" t="s">
        <v>15383</v>
      </c>
      <c r="M5180" s="1345" t="s">
        <v>14936</v>
      </c>
      <c r="N5180" s="1346" t="s">
        <v>1830</v>
      </c>
      <c r="O5180" s="1347" t="s">
        <v>15384</v>
      </c>
      <c r="P5180" s="117" t="str">
        <f t="shared" si="41"/>
        <v>2506</v>
      </c>
      <c r="Q5180" s="117"/>
      <c r="R5180" s="1348">
        <v>250602035</v>
      </c>
      <c r="S5180" s="321"/>
      <c r="T5180" s="321"/>
    </row>
    <row r="5181" spans="1:20" ht="34.5" hidden="1" customHeight="1">
      <c r="A5181" s="1348">
        <v>250602036</v>
      </c>
      <c r="B5181" s="1339" t="str">
        <f t="shared" si="40"/>
        <v>2506</v>
      </c>
      <c r="C5181" s="1349" t="s">
        <v>2583</v>
      </c>
      <c r="D5181" s="1350">
        <v>1</v>
      </c>
      <c r="E5181" s="293" t="s">
        <v>15385</v>
      </c>
      <c r="F5181" s="1352" t="s">
        <v>15386</v>
      </c>
      <c r="G5181" s="1356">
        <v>45291</v>
      </c>
      <c r="H5181" s="1348" t="s">
        <v>2353</v>
      </c>
      <c r="I5181" s="1348">
        <v>1553</v>
      </c>
      <c r="J5181" s="1351">
        <v>43154</v>
      </c>
      <c r="K5181" s="1352" t="s">
        <v>2354</v>
      </c>
      <c r="L5181" s="1352" t="s">
        <v>15387</v>
      </c>
      <c r="M5181" s="1345" t="s">
        <v>1830</v>
      </c>
      <c r="N5181" s="1346" t="s">
        <v>1830</v>
      </c>
      <c r="O5181" s="1347"/>
      <c r="P5181" s="117" t="str">
        <f t="shared" si="41"/>
        <v>2506</v>
      </c>
      <c r="Q5181" s="117"/>
      <c r="R5181" s="1348">
        <v>250602036</v>
      </c>
      <c r="S5181" s="321"/>
      <c r="T5181" s="321"/>
    </row>
    <row r="5182" spans="1:20" ht="34.5" hidden="1" customHeight="1">
      <c r="A5182" s="1348">
        <v>250602037</v>
      </c>
      <c r="B5182" s="1339" t="str">
        <f t="shared" si="40"/>
        <v>2506</v>
      </c>
      <c r="C5182" s="1349" t="s">
        <v>2583</v>
      </c>
      <c r="D5182" s="1350">
        <v>1</v>
      </c>
      <c r="E5182" s="293" t="s">
        <v>15388</v>
      </c>
      <c r="F5182" s="1352" t="s">
        <v>15389</v>
      </c>
      <c r="G5182" s="1356">
        <v>45291</v>
      </c>
      <c r="H5182" s="1348" t="s">
        <v>2353</v>
      </c>
      <c r="I5182" s="1348">
        <v>1553</v>
      </c>
      <c r="J5182" s="1351">
        <v>43154</v>
      </c>
      <c r="K5182" s="1352" t="s">
        <v>2354</v>
      </c>
      <c r="L5182" s="1352" t="s">
        <v>15390</v>
      </c>
      <c r="M5182" s="1345" t="s">
        <v>1830</v>
      </c>
      <c r="N5182" s="1346" t="s">
        <v>3398</v>
      </c>
      <c r="O5182" s="1347" t="s">
        <v>15391</v>
      </c>
      <c r="P5182" s="117" t="str">
        <f t="shared" si="41"/>
        <v>2506</v>
      </c>
      <c r="Q5182" s="117"/>
      <c r="R5182" s="1348">
        <v>250602037</v>
      </c>
      <c r="S5182" s="321"/>
      <c r="T5182" s="321"/>
    </row>
    <row r="5183" spans="1:20" ht="34.5" hidden="1" customHeight="1">
      <c r="A5183" s="1348">
        <v>270602001</v>
      </c>
      <c r="B5183" s="1339" t="str">
        <f t="shared" si="40"/>
        <v>2706</v>
      </c>
      <c r="C5183" s="1349" t="s">
        <v>2583</v>
      </c>
      <c r="D5183" s="1350">
        <v>1</v>
      </c>
      <c r="E5183" s="293" t="s">
        <v>15392</v>
      </c>
      <c r="F5183" s="1352" t="s">
        <v>15393</v>
      </c>
      <c r="G5183" s="1356">
        <v>45291</v>
      </c>
      <c r="H5183" s="1348" t="s">
        <v>2353</v>
      </c>
      <c r="I5183" s="1348">
        <v>1559</v>
      </c>
      <c r="J5183" s="1351">
        <v>43425</v>
      </c>
      <c r="K5183" s="1352" t="s">
        <v>2354</v>
      </c>
      <c r="L5183" s="1352"/>
      <c r="M5183" s="1345" t="s">
        <v>14936</v>
      </c>
      <c r="N5183" s="1346" t="s">
        <v>1830</v>
      </c>
      <c r="O5183" s="1347" t="s">
        <v>1830</v>
      </c>
      <c r="P5183" s="117" t="str">
        <f t="shared" si="41"/>
        <v>2706</v>
      </c>
      <c r="Q5183" s="117"/>
      <c r="R5183" s="1348">
        <v>270602001</v>
      </c>
      <c r="S5183" s="321"/>
      <c r="T5183" s="321"/>
    </row>
    <row r="5184" spans="1:20" ht="34.5" hidden="1" customHeight="1">
      <c r="A5184" s="1348">
        <v>270602001</v>
      </c>
      <c r="B5184" s="1339" t="str">
        <f t="shared" si="40"/>
        <v>2706</v>
      </c>
      <c r="C5184" s="1349" t="s">
        <v>2583</v>
      </c>
      <c r="D5184" s="1350">
        <v>1</v>
      </c>
      <c r="E5184" s="293" t="s">
        <v>15394</v>
      </c>
      <c r="F5184" s="1352" t="s">
        <v>15395</v>
      </c>
      <c r="G5184" s="1356">
        <v>44145</v>
      </c>
      <c r="H5184" s="1348" t="s">
        <v>2252</v>
      </c>
      <c r="I5184" s="1348">
        <v>1525</v>
      </c>
      <c r="J5184" s="1351">
        <v>42338</v>
      </c>
      <c r="K5184" s="1352" t="s">
        <v>2354</v>
      </c>
      <c r="L5184" s="1352"/>
      <c r="M5184" s="1345" t="s">
        <v>1830</v>
      </c>
      <c r="N5184" s="1346" t="s">
        <v>1830</v>
      </c>
      <c r="O5184" s="1347"/>
      <c r="P5184" s="117" t="str">
        <f t="shared" si="41"/>
        <v>2706</v>
      </c>
      <c r="Q5184" s="117"/>
      <c r="R5184" s="1348">
        <v>270602001</v>
      </c>
      <c r="S5184" s="321"/>
      <c r="T5184" s="321"/>
    </row>
    <row r="5185" spans="1:20" ht="34.5" hidden="1" customHeight="1">
      <c r="A5185" s="1348">
        <v>270602002</v>
      </c>
      <c r="B5185" s="1339" t="str">
        <f t="shared" si="40"/>
        <v>2706</v>
      </c>
      <c r="C5185" s="1349" t="s">
        <v>2583</v>
      </c>
      <c r="D5185" s="1350">
        <v>2</v>
      </c>
      <c r="E5185" s="293" t="s">
        <v>15396</v>
      </c>
      <c r="F5185" s="1352" t="s">
        <v>15397</v>
      </c>
      <c r="G5185" s="1356">
        <v>45291</v>
      </c>
      <c r="H5185" s="1348" t="s">
        <v>2353</v>
      </c>
      <c r="I5185" s="1348">
        <v>1562</v>
      </c>
      <c r="J5185" s="1351">
        <v>43516</v>
      </c>
      <c r="K5185" s="1352" t="s">
        <v>2354</v>
      </c>
      <c r="L5185" s="1352"/>
      <c r="M5185" s="1345" t="s">
        <v>1830</v>
      </c>
      <c r="N5185" s="1346" t="s">
        <v>3398</v>
      </c>
      <c r="O5185" s="1347" t="s">
        <v>15398</v>
      </c>
      <c r="P5185" s="117" t="str">
        <f t="shared" si="41"/>
        <v>2706</v>
      </c>
      <c r="Q5185" s="117"/>
      <c r="R5185" s="1348">
        <v>270602002</v>
      </c>
      <c r="S5185" s="321"/>
      <c r="T5185" s="321"/>
    </row>
    <row r="5186" spans="1:20" ht="34.5" hidden="1" customHeight="1">
      <c r="A5186" s="1348">
        <v>270602002</v>
      </c>
      <c r="B5186" s="1339" t="str">
        <f t="shared" si="40"/>
        <v>2706</v>
      </c>
      <c r="C5186" s="1349" t="s">
        <v>2583</v>
      </c>
      <c r="D5186" s="1350">
        <v>1</v>
      </c>
      <c r="E5186" s="293" t="s">
        <v>15399</v>
      </c>
      <c r="F5186" s="1352" t="s">
        <v>15400</v>
      </c>
      <c r="G5186" s="1356">
        <v>45291</v>
      </c>
      <c r="H5186" s="1348" t="s">
        <v>2353</v>
      </c>
      <c r="I5186" s="1348">
        <v>1560</v>
      </c>
      <c r="J5186" s="1351">
        <v>43446</v>
      </c>
      <c r="K5186" s="1352" t="s">
        <v>2354</v>
      </c>
      <c r="L5186" s="1352" t="s">
        <v>15401</v>
      </c>
      <c r="M5186" s="1345" t="s">
        <v>1830</v>
      </c>
      <c r="N5186" s="1346" t="s">
        <v>1830</v>
      </c>
      <c r="O5186" s="1347" t="s">
        <v>15402</v>
      </c>
      <c r="P5186" s="117" t="str">
        <f t="shared" si="41"/>
        <v>2706</v>
      </c>
      <c r="Q5186" s="117"/>
      <c r="R5186" s="1348">
        <v>270602002</v>
      </c>
      <c r="S5186" s="321"/>
      <c r="T5186" s="321"/>
    </row>
    <row r="5187" spans="1:20" ht="34.5" hidden="1" customHeight="1">
      <c r="A5187" s="1348">
        <v>270602003</v>
      </c>
      <c r="B5187" s="1339" t="str">
        <f t="shared" si="40"/>
        <v>2706</v>
      </c>
      <c r="C5187" s="1349" t="s">
        <v>2583</v>
      </c>
      <c r="D5187" s="1350">
        <v>1</v>
      </c>
      <c r="E5187" s="293" t="s">
        <v>15403</v>
      </c>
      <c r="F5187" s="1352" t="s">
        <v>15404</v>
      </c>
      <c r="G5187" s="1356">
        <v>45291</v>
      </c>
      <c r="H5187" s="1348" t="s">
        <v>2353</v>
      </c>
      <c r="I5187" s="1348">
        <v>1560</v>
      </c>
      <c r="J5187" s="1351">
        <v>43446</v>
      </c>
      <c r="K5187" s="1352" t="s">
        <v>2354</v>
      </c>
      <c r="L5187" s="1352"/>
      <c r="M5187" s="1345" t="s">
        <v>1830</v>
      </c>
      <c r="N5187" s="1346" t="s">
        <v>1830</v>
      </c>
      <c r="O5187" s="1347" t="s">
        <v>1830</v>
      </c>
      <c r="P5187" s="117" t="str">
        <f t="shared" si="41"/>
        <v>2706</v>
      </c>
      <c r="Q5187" s="117"/>
      <c r="R5187" s="1348">
        <v>270602003</v>
      </c>
      <c r="S5187" s="321"/>
      <c r="T5187" s="321"/>
    </row>
    <row r="5188" spans="1:20" ht="34.5" hidden="1" customHeight="1">
      <c r="A5188" s="1348">
        <v>270602003</v>
      </c>
      <c r="B5188" s="1339" t="str">
        <f t="shared" si="40"/>
        <v>2706</v>
      </c>
      <c r="C5188" s="1349" t="s">
        <v>2583</v>
      </c>
      <c r="D5188" s="1350">
        <v>1</v>
      </c>
      <c r="E5188" s="293" t="s">
        <v>15405</v>
      </c>
      <c r="F5188" s="1352" t="s">
        <v>15406</v>
      </c>
      <c r="G5188" s="1356">
        <v>45291</v>
      </c>
      <c r="H5188" s="1348" t="s">
        <v>2353</v>
      </c>
      <c r="I5188" s="1348">
        <v>1560</v>
      </c>
      <c r="J5188" s="1351">
        <v>43446</v>
      </c>
      <c r="K5188" s="1352" t="s">
        <v>2354</v>
      </c>
      <c r="L5188" s="1352" t="s">
        <v>15407</v>
      </c>
      <c r="M5188" s="1345" t="s">
        <v>1830</v>
      </c>
      <c r="N5188" s="1346" t="s">
        <v>15408</v>
      </c>
      <c r="O5188" s="1347" t="s">
        <v>1830</v>
      </c>
      <c r="P5188" s="117" t="str">
        <f t="shared" si="41"/>
        <v>2706</v>
      </c>
      <c r="Q5188" s="117"/>
      <c r="R5188" s="1348">
        <v>270602003</v>
      </c>
      <c r="S5188" s="321"/>
      <c r="T5188" s="321"/>
    </row>
    <row r="5189" spans="1:20" ht="34.5" hidden="1" customHeight="1">
      <c r="A5189" s="1348">
        <v>270602004</v>
      </c>
      <c r="B5189" s="1339" t="str">
        <f t="shared" si="40"/>
        <v>2706</v>
      </c>
      <c r="C5189" s="1349" t="s">
        <v>2583</v>
      </c>
      <c r="D5189" s="1350">
        <v>1</v>
      </c>
      <c r="E5189" s="293" t="s">
        <v>15409</v>
      </c>
      <c r="F5189" s="1352" t="s">
        <v>15410</v>
      </c>
      <c r="G5189" s="1351">
        <v>45619</v>
      </c>
      <c r="H5189" s="1348" t="s">
        <v>2353</v>
      </c>
      <c r="I5189" s="1348">
        <v>1571</v>
      </c>
      <c r="J5189" s="1351">
        <v>43803</v>
      </c>
      <c r="K5189" s="1352" t="s">
        <v>2354</v>
      </c>
      <c r="L5189" s="1352"/>
      <c r="M5189" s="1345" t="s">
        <v>1830</v>
      </c>
      <c r="N5189" s="1346" t="s">
        <v>1830</v>
      </c>
      <c r="O5189" s="1347"/>
      <c r="P5189" s="117" t="str">
        <f t="shared" si="41"/>
        <v>2706</v>
      </c>
      <c r="Q5189" s="117"/>
      <c r="R5189" s="1348">
        <v>270602004</v>
      </c>
      <c r="S5189" s="321"/>
      <c r="T5189" s="321"/>
    </row>
    <row r="5190" spans="1:20" ht="34.5" hidden="1" customHeight="1">
      <c r="A5190" s="1348">
        <v>270602004</v>
      </c>
      <c r="B5190" s="1339" t="str">
        <f t="shared" si="40"/>
        <v>2706</v>
      </c>
      <c r="C5190" s="1349" t="s">
        <v>2583</v>
      </c>
      <c r="D5190" s="1350">
        <v>1</v>
      </c>
      <c r="E5190" s="293" t="s">
        <v>15411</v>
      </c>
      <c r="F5190" s="1352" t="s">
        <v>15412</v>
      </c>
      <c r="G5190" s="1351">
        <v>45588</v>
      </c>
      <c r="H5190" s="1348" t="s">
        <v>2353</v>
      </c>
      <c r="I5190" s="1348">
        <v>1571</v>
      </c>
      <c r="J5190" s="1351">
        <v>43803</v>
      </c>
      <c r="K5190" s="1352" t="s">
        <v>2354</v>
      </c>
      <c r="L5190" s="1352"/>
      <c r="M5190" s="1345" t="s">
        <v>1830</v>
      </c>
      <c r="N5190" s="1346" t="s">
        <v>1830</v>
      </c>
      <c r="O5190" s="1347"/>
      <c r="P5190" s="117" t="str">
        <f t="shared" si="41"/>
        <v>2706</v>
      </c>
      <c r="Q5190" s="117"/>
      <c r="R5190" s="1348">
        <v>270602004</v>
      </c>
      <c r="S5190" s="321"/>
      <c r="T5190" s="321"/>
    </row>
    <row r="5191" spans="1:20" ht="34.5" hidden="1" customHeight="1">
      <c r="A5191" s="1348">
        <v>270602005</v>
      </c>
      <c r="B5191" s="1339" t="str">
        <f t="shared" si="40"/>
        <v>2706</v>
      </c>
      <c r="C5191" s="1349" t="s">
        <v>2590</v>
      </c>
      <c r="D5191" s="1350">
        <v>1</v>
      </c>
      <c r="E5191" s="293" t="s">
        <v>15413</v>
      </c>
      <c r="F5191" s="1352" t="s">
        <v>15414</v>
      </c>
      <c r="G5191" s="1351">
        <v>39418</v>
      </c>
      <c r="H5191" s="1348" t="s">
        <v>2252</v>
      </c>
      <c r="I5191" s="1348">
        <v>1357</v>
      </c>
      <c r="J5191" s="1351">
        <v>39338</v>
      </c>
      <c r="K5191" s="1352" t="s">
        <v>2253</v>
      </c>
      <c r="L5191" s="1353"/>
      <c r="M5191" s="1345" t="s">
        <v>1830</v>
      </c>
      <c r="N5191" s="1346" t="s">
        <v>15415</v>
      </c>
      <c r="O5191" s="1347"/>
      <c r="P5191" s="117" t="str">
        <f t="shared" si="41"/>
        <v>2706</v>
      </c>
      <c r="Q5191" s="117"/>
      <c r="R5191" s="1348">
        <v>270602005</v>
      </c>
      <c r="S5191" s="321"/>
      <c r="T5191" s="321"/>
    </row>
    <row r="5192" spans="1:20" ht="34.5" hidden="1" customHeight="1">
      <c r="A5192" s="1348">
        <v>270602005</v>
      </c>
      <c r="B5192" s="1339" t="str">
        <f t="shared" si="40"/>
        <v>2706</v>
      </c>
      <c r="C5192" s="1349" t="s">
        <v>2590</v>
      </c>
      <c r="D5192" s="1350">
        <v>2</v>
      </c>
      <c r="E5192" s="293" t="s">
        <v>15416</v>
      </c>
      <c r="F5192" s="1352" t="s">
        <v>15414</v>
      </c>
      <c r="G5192" s="1356">
        <v>42551</v>
      </c>
      <c r="H5192" s="1348" t="s">
        <v>2252</v>
      </c>
      <c r="I5192" s="1348">
        <v>1461</v>
      </c>
      <c r="J5192" s="1356">
        <v>41123</v>
      </c>
      <c r="K5192" s="1352" t="s">
        <v>2253</v>
      </c>
      <c r="L5192" s="1352"/>
      <c r="M5192" s="1345" t="s">
        <v>15417</v>
      </c>
      <c r="N5192" s="1346" t="s">
        <v>15418</v>
      </c>
      <c r="O5192" s="1347"/>
      <c r="P5192" s="117" t="str">
        <f t="shared" si="41"/>
        <v>2706</v>
      </c>
      <c r="Q5192" s="117"/>
      <c r="R5192" s="1348">
        <v>270602005</v>
      </c>
      <c r="S5192" s="321"/>
      <c r="T5192" s="321"/>
    </row>
    <row r="5193" spans="1:20" ht="34.5" hidden="1" customHeight="1">
      <c r="A5193" s="1348">
        <v>270602006</v>
      </c>
      <c r="B5193" s="1339" t="str">
        <f t="shared" si="40"/>
        <v>2706</v>
      </c>
      <c r="C5193" s="1349" t="s">
        <v>2590</v>
      </c>
      <c r="D5193" s="1350">
        <v>3</v>
      </c>
      <c r="E5193" s="293" t="s">
        <v>15419</v>
      </c>
      <c r="F5193" s="1352" t="s">
        <v>15420</v>
      </c>
      <c r="G5193" s="1356">
        <v>45291</v>
      </c>
      <c r="H5193" s="1348" t="s">
        <v>2353</v>
      </c>
      <c r="I5193" s="1348">
        <v>1522</v>
      </c>
      <c r="J5193" s="1351">
        <v>42236</v>
      </c>
      <c r="K5193" s="1352" t="s">
        <v>2354</v>
      </c>
      <c r="L5193" s="1353"/>
      <c r="M5193" s="1345" t="s">
        <v>15417</v>
      </c>
      <c r="N5193" s="1346" t="s">
        <v>15418</v>
      </c>
      <c r="O5193" s="1347" t="s">
        <v>1830</v>
      </c>
      <c r="P5193" s="117" t="str">
        <f t="shared" si="41"/>
        <v>2706</v>
      </c>
      <c r="Q5193" s="117"/>
      <c r="R5193" s="1348">
        <v>270602006</v>
      </c>
      <c r="S5193" s="321"/>
      <c r="T5193" s="321"/>
    </row>
    <row r="5194" spans="1:20" ht="34.5" hidden="1" customHeight="1">
      <c r="A5194" s="1348">
        <v>270602007</v>
      </c>
      <c r="B5194" s="1339" t="str">
        <f t="shared" si="40"/>
        <v>2706</v>
      </c>
      <c r="C5194" s="1349" t="s">
        <v>2590</v>
      </c>
      <c r="D5194" s="1350">
        <v>1</v>
      </c>
      <c r="E5194" s="293" t="s">
        <v>15421</v>
      </c>
      <c r="F5194" s="1352" t="s">
        <v>15422</v>
      </c>
      <c r="G5194" s="1356">
        <v>39418</v>
      </c>
      <c r="H5194" s="1348" t="s">
        <v>2252</v>
      </c>
      <c r="I5194" s="1348">
        <v>1357</v>
      </c>
      <c r="J5194" s="1351">
        <v>39338</v>
      </c>
      <c r="K5194" s="1352" t="s">
        <v>2253</v>
      </c>
      <c r="L5194" s="1352"/>
      <c r="M5194" s="1345" t="s">
        <v>15423</v>
      </c>
      <c r="N5194" s="1346" t="s">
        <v>13793</v>
      </c>
      <c r="O5194" s="1347"/>
      <c r="P5194" s="117" t="str">
        <f t="shared" si="41"/>
        <v>2706</v>
      </c>
      <c r="Q5194" s="117"/>
      <c r="R5194" s="1348">
        <v>270602007</v>
      </c>
      <c r="S5194" s="321"/>
      <c r="T5194" s="321"/>
    </row>
    <row r="5195" spans="1:20" ht="34.5" hidden="1" customHeight="1">
      <c r="A5195" s="1348">
        <v>270602008</v>
      </c>
      <c r="B5195" s="1339" t="str">
        <f t="shared" si="40"/>
        <v>2706</v>
      </c>
      <c r="C5195" s="1349" t="s">
        <v>2590</v>
      </c>
      <c r="D5195" s="1350">
        <v>2</v>
      </c>
      <c r="E5195" s="293" t="s">
        <v>15424</v>
      </c>
      <c r="F5195" s="1352" t="s">
        <v>15425</v>
      </c>
      <c r="G5195" s="1356">
        <v>42551</v>
      </c>
      <c r="H5195" s="1348" t="s">
        <v>2252</v>
      </c>
      <c r="I5195" s="1348">
        <v>1461</v>
      </c>
      <c r="J5195" s="1351">
        <v>41123</v>
      </c>
      <c r="K5195" s="1352" t="s">
        <v>2253</v>
      </c>
      <c r="L5195" s="1352"/>
      <c r="M5195" s="1345" t="s">
        <v>15426</v>
      </c>
      <c r="N5195" s="1346" t="s">
        <v>1830</v>
      </c>
      <c r="O5195" s="1347"/>
      <c r="P5195" s="117" t="str">
        <f t="shared" si="41"/>
        <v>2706</v>
      </c>
      <c r="Q5195" s="117"/>
      <c r="R5195" s="1348">
        <v>270602008</v>
      </c>
      <c r="S5195" s="321"/>
      <c r="T5195" s="321"/>
    </row>
    <row r="5196" spans="1:20" ht="34.5" hidden="1" customHeight="1">
      <c r="A5196" s="1348">
        <v>270602009</v>
      </c>
      <c r="B5196" s="1339" t="str">
        <f t="shared" si="40"/>
        <v>2706</v>
      </c>
      <c r="C5196" s="1349" t="s">
        <v>2590</v>
      </c>
      <c r="D5196" s="1350">
        <v>3</v>
      </c>
      <c r="E5196" s="293" t="s">
        <v>15427</v>
      </c>
      <c r="F5196" s="1352" t="s">
        <v>15428</v>
      </c>
      <c r="G5196" s="1356">
        <v>45291</v>
      </c>
      <c r="H5196" s="1348" t="s">
        <v>2353</v>
      </c>
      <c r="I5196" s="1348">
        <v>1522</v>
      </c>
      <c r="J5196" s="1351">
        <v>42236</v>
      </c>
      <c r="K5196" s="1352" t="s">
        <v>2354</v>
      </c>
      <c r="L5196" s="1352"/>
      <c r="M5196" s="1345" t="s">
        <v>4565</v>
      </c>
      <c r="N5196" s="1346" t="s">
        <v>1830</v>
      </c>
      <c r="O5196" s="1347" t="s">
        <v>15429</v>
      </c>
      <c r="P5196" s="117" t="str">
        <f t="shared" si="41"/>
        <v>2706</v>
      </c>
      <c r="Q5196" s="117"/>
      <c r="R5196" s="1348">
        <v>270602009</v>
      </c>
      <c r="S5196" s="321"/>
      <c r="T5196" s="321"/>
    </row>
    <row r="5197" spans="1:20" ht="34.5" hidden="1" customHeight="1">
      <c r="A5197" s="1348">
        <v>270602010</v>
      </c>
      <c r="B5197" s="1339" t="str">
        <f t="shared" si="40"/>
        <v>2706</v>
      </c>
      <c r="C5197" s="1349" t="s">
        <v>2590</v>
      </c>
      <c r="D5197" s="1350">
        <v>1</v>
      </c>
      <c r="E5197" s="293" t="s">
        <v>15430</v>
      </c>
      <c r="F5197" s="1352" t="s">
        <v>15431</v>
      </c>
      <c r="G5197" s="1356">
        <v>39418</v>
      </c>
      <c r="H5197" s="1348" t="s">
        <v>2252</v>
      </c>
      <c r="I5197" s="1348">
        <v>1357</v>
      </c>
      <c r="J5197" s="1351">
        <v>39338</v>
      </c>
      <c r="K5197" s="1352" t="s">
        <v>2253</v>
      </c>
      <c r="L5197" s="1352"/>
      <c r="M5197" s="1345" t="s">
        <v>4565</v>
      </c>
      <c r="N5197" s="1346" t="s">
        <v>1830</v>
      </c>
      <c r="O5197" s="1347"/>
      <c r="P5197" s="117" t="str">
        <f t="shared" si="41"/>
        <v>2706</v>
      </c>
      <c r="Q5197" s="117"/>
      <c r="R5197" s="1348">
        <v>270602010</v>
      </c>
      <c r="S5197" s="321"/>
      <c r="T5197" s="321"/>
    </row>
    <row r="5198" spans="1:20" ht="34.5" hidden="1" customHeight="1">
      <c r="A5198" s="1348">
        <v>270602011</v>
      </c>
      <c r="B5198" s="1339" t="str">
        <f t="shared" si="40"/>
        <v>2706</v>
      </c>
      <c r="C5198" s="1349" t="s">
        <v>2590</v>
      </c>
      <c r="D5198" s="1350">
        <v>1</v>
      </c>
      <c r="E5198" s="293" t="s">
        <v>15432</v>
      </c>
      <c r="F5198" s="1352" t="s">
        <v>15433</v>
      </c>
      <c r="G5198" s="1351">
        <v>39418</v>
      </c>
      <c r="H5198" s="1348" t="s">
        <v>2252</v>
      </c>
      <c r="I5198" s="1348">
        <v>1357</v>
      </c>
      <c r="J5198" s="1351">
        <v>39338</v>
      </c>
      <c r="K5198" s="1352" t="s">
        <v>2253</v>
      </c>
      <c r="L5198" s="1352" t="s">
        <v>15434</v>
      </c>
      <c r="M5198" s="1345" t="s">
        <v>4565</v>
      </c>
      <c r="N5198" s="1346" t="s">
        <v>1830</v>
      </c>
      <c r="O5198" s="1347"/>
      <c r="P5198" s="117" t="str">
        <f t="shared" si="41"/>
        <v>2706</v>
      </c>
      <c r="Q5198" s="117"/>
      <c r="R5198" s="1348">
        <v>270602011</v>
      </c>
      <c r="S5198" s="321"/>
      <c r="T5198" s="321"/>
    </row>
    <row r="5199" spans="1:20" ht="34.5" hidden="1" customHeight="1">
      <c r="A5199" s="1348">
        <v>270602012</v>
      </c>
      <c r="B5199" s="1339" t="str">
        <f t="shared" si="40"/>
        <v>2706</v>
      </c>
      <c r="C5199" s="1349" t="s">
        <v>2590</v>
      </c>
      <c r="D5199" s="1350">
        <v>2</v>
      </c>
      <c r="E5199" s="293" t="s">
        <v>15435</v>
      </c>
      <c r="F5199" s="1352" t="s">
        <v>15436</v>
      </c>
      <c r="G5199" s="1356">
        <v>43465</v>
      </c>
      <c r="H5199" s="1348" t="s">
        <v>2252</v>
      </c>
      <c r="I5199" s="1348">
        <v>1461</v>
      </c>
      <c r="J5199" s="1351">
        <v>41123</v>
      </c>
      <c r="K5199" s="1352" t="s">
        <v>2253</v>
      </c>
      <c r="L5199" s="1353"/>
      <c r="M5199" s="1345" t="s">
        <v>15437</v>
      </c>
      <c r="N5199" s="1346" t="s">
        <v>15438</v>
      </c>
      <c r="O5199" s="1347"/>
      <c r="P5199" s="117" t="str">
        <f t="shared" si="41"/>
        <v>2706</v>
      </c>
      <c r="Q5199" s="117"/>
      <c r="R5199" s="1348">
        <v>270602012</v>
      </c>
      <c r="S5199" s="321"/>
      <c r="T5199" s="321"/>
    </row>
    <row r="5200" spans="1:20" ht="34.5" hidden="1" customHeight="1">
      <c r="A5200" s="1348">
        <v>270602013</v>
      </c>
      <c r="B5200" s="1339" t="str">
        <f t="shared" si="40"/>
        <v>2706</v>
      </c>
      <c r="C5200" s="1349" t="s">
        <v>2590</v>
      </c>
      <c r="D5200" s="1350">
        <v>1</v>
      </c>
      <c r="E5200" s="293" t="s">
        <v>15439</v>
      </c>
      <c r="F5200" s="1352" t="s">
        <v>15440</v>
      </c>
      <c r="G5200" s="1356">
        <v>39418</v>
      </c>
      <c r="H5200" s="1348" t="s">
        <v>2252</v>
      </c>
      <c r="I5200" s="1348">
        <v>1357</v>
      </c>
      <c r="J5200" s="1351">
        <v>39338</v>
      </c>
      <c r="K5200" s="1352" t="s">
        <v>2253</v>
      </c>
      <c r="L5200" s="1352" t="s">
        <v>15434</v>
      </c>
      <c r="M5200" s="1345" t="s">
        <v>1830</v>
      </c>
      <c r="N5200" s="1346" t="s">
        <v>15441</v>
      </c>
      <c r="O5200" s="1347"/>
      <c r="P5200" s="117" t="str">
        <f t="shared" si="41"/>
        <v>2706</v>
      </c>
      <c r="Q5200" s="117"/>
      <c r="R5200" s="1348">
        <v>270602013</v>
      </c>
      <c r="S5200" s="321"/>
      <c r="T5200" s="321"/>
    </row>
    <row r="5201" spans="1:20" ht="34.5" hidden="1" customHeight="1">
      <c r="A5201" s="1348">
        <v>270602013</v>
      </c>
      <c r="B5201" s="1339" t="str">
        <f t="shared" si="40"/>
        <v>2706</v>
      </c>
      <c r="C5201" s="1349" t="s">
        <v>2590</v>
      </c>
      <c r="D5201" s="1350">
        <v>2</v>
      </c>
      <c r="E5201" s="293" t="s">
        <v>15442</v>
      </c>
      <c r="F5201" s="1352" t="s">
        <v>15440</v>
      </c>
      <c r="G5201" s="1356">
        <v>43465</v>
      </c>
      <c r="H5201" s="1348" t="s">
        <v>2252</v>
      </c>
      <c r="I5201" s="1348">
        <v>1461</v>
      </c>
      <c r="J5201" s="1351">
        <v>41123</v>
      </c>
      <c r="K5201" s="1352" t="s">
        <v>2253</v>
      </c>
      <c r="L5201" s="1352"/>
      <c r="M5201" s="1345" t="s">
        <v>1830</v>
      </c>
      <c r="N5201" s="1346" t="s">
        <v>15443</v>
      </c>
      <c r="O5201" s="1347"/>
      <c r="P5201" s="117" t="str">
        <f t="shared" si="41"/>
        <v>2706</v>
      </c>
      <c r="Q5201" s="117"/>
      <c r="R5201" s="1348">
        <v>270602013</v>
      </c>
      <c r="S5201" s="321"/>
      <c r="T5201" s="321"/>
    </row>
    <row r="5202" spans="1:20" ht="34.5" hidden="1" customHeight="1">
      <c r="A5202" s="1348">
        <v>270602014</v>
      </c>
      <c r="B5202" s="1339" t="str">
        <f t="shared" si="40"/>
        <v>2706</v>
      </c>
      <c r="C5202" s="1349" t="s">
        <v>2590</v>
      </c>
      <c r="D5202" s="1350">
        <v>1</v>
      </c>
      <c r="E5202" s="293" t="s">
        <v>15444</v>
      </c>
      <c r="F5202" s="1352" t="s">
        <v>15445</v>
      </c>
      <c r="G5202" s="1356">
        <v>39418</v>
      </c>
      <c r="H5202" s="1348" t="s">
        <v>2252</v>
      </c>
      <c r="I5202" s="1348">
        <v>1357</v>
      </c>
      <c r="J5202" s="1351">
        <v>39338</v>
      </c>
      <c r="K5202" s="1352" t="s">
        <v>2253</v>
      </c>
      <c r="L5202" s="1352" t="s">
        <v>15446</v>
      </c>
      <c r="M5202" s="1345" t="s">
        <v>1830</v>
      </c>
      <c r="N5202" s="1346" t="s">
        <v>15447</v>
      </c>
      <c r="O5202" s="1347"/>
      <c r="P5202" s="117" t="str">
        <f t="shared" si="41"/>
        <v>2706</v>
      </c>
      <c r="Q5202" s="117"/>
      <c r="R5202" s="1348">
        <v>270602014</v>
      </c>
      <c r="S5202" s="321"/>
      <c r="T5202" s="321"/>
    </row>
    <row r="5203" spans="1:20" ht="34.5" hidden="1" customHeight="1">
      <c r="A5203" s="1348">
        <v>270602014</v>
      </c>
      <c r="B5203" s="1339" t="str">
        <f t="shared" si="40"/>
        <v>2706</v>
      </c>
      <c r="C5203" s="1349" t="s">
        <v>2590</v>
      </c>
      <c r="D5203" s="1350">
        <v>2</v>
      </c>
      <c r="E5203" s="293" t="s">
        <v>15448</v>
      </c>
      <c r="F5203" s="1352" t="s">
        <v>15449</v>
      </c>
      <c r="G5203" s="1351"/>
      <c r="H5203" s="1348" t="s">
        <v>2252</v>
      </c>
      <c r="I5203" s="1348">
        <v>1381</v>
      </c>
      <c r="J5203" s="1351">
        <v>39751</v>
      </c>
      <c r="K5203" s="1352" t="s">
        <v>2253</v>
      </c>
      <c r="L5203" s="1353"/>
      <c r="M5203" s="1345" t="s">
        <v>1830</v>
      </c>
      <c r="N5203" s="1346" t="s">
        <v>15450</v>
      </c>
      <c r="O5203" s="1347"/>
      <c r="P5203" s="117" t="str">
        <f t="shared" si="41"/>
        <v>2706</v>
      </c>
      <c r="Q5203" s="117"/>
      <c r="R5203" s="1348">
        <v>270602014</v>
      </c>
      <c r="S5203" s="321"/>
      <c r="T5203" s="321"/>
    </row>
    <row r="5204" spans="1:20" ht="34.5" hidden="1" customHeight="1">
      <c r="A5204" s="1348">
        <v>270602015</v>
      </c>
      <c r="B5204" s="1339" t="str">
        <f t="shared" si="40"/>
        <v>2706</v>
      </c>
      <c r="C5204" s="1349" t="s">
        <v>2590</v>
      </c>
      <c r="D5204" s="1350">
        <v>3</v>
      </c>
      <c r="E5204" s="293" t="s">
        <v>15451</v>
      </c>
      <c r="F5204" s="1352" t="s">
        <v>15452</v>
      </c>
      <c r="G5204" s="1356">
        <v>42899</v>
      </c>
      <c r="H5204" s="1348" t="s">
        <v>2252</v>
      </c>
      <c r="I5204" s="1348">
        <v>1482</v>
      </c>
      <c r="J5204" s="1351">
        <v>41470</v>
      </c>
      <c r="K5204" s="1352" t="s">
        <v>2253</v>
      </c>
      <c r="L5204" s="1352"/>
      <c r="M5204" s="1345" t="s">
        <v>1830</v>
      </c>
      <c r="N5204" s="1346" t="s">
        <v>15453</v>
      </c>
      <c r="O5204" s="1347"/>
      <c r="P5204" s="117" t="str">
        <f t="shared" si="41"/>
        <v>2706</v>
      </c>
      <c r="Q5204" s="117"/>
      <c r="R5204" s="1348">
        <v>270602015</v>
      </c>
      <c r="S5204" s="321"/>
      <c r="T5204" s="321"/>
    </row>
    <row r="5205" spans="1:20" ht="34.5" hidden="1" customHeight="1">
      <c r="A5205" s="1348">
        <v>270602016</v>
      </c>
      <c r="B5205" s="1339" t="str">
        <f t="shared" si="40"/>
        <v>2706</v>
      </c>
      <c r="C5205" s="1349" t="s">
        <v>2590</v>
      </c>
      <c r="D5205" s="1350">
        <v>1</v>
      </c>
      <c r="E5205" s="293" t="s">
        <v>15454</v>
      </c>
      <c r="F5205" s="1352" t="s">
        <v>15455</v>
      </c>
      <c r="G5205" s="1356">
        <v>39418</v>
      </c>
      <c r="H5205" s="1348" t="s">
        <v>2252</v>
      </c>
      <c r="I5205" s="1348">
        <v>1357</v>
      </c>
      <c r="J5205" s="1351">
        <v>39338</v>
      </c>
      <c r="K5205" s="1352" t="s">
        <v>2253</v>
      </c>
      <c r="L5205" s="1352" t="s">
        <v>15456</v>
      </c>
      <c r="M5205" s="1345" t="s">
        <v>15457</v>
      </c>
      <c r="N5205" s="1346" t="s">
        <v>15458</v>
      </c>
      <c r="O5205" s="1347"/>
      <c r="P5205" s="117" t="str">
        <f t="shared" si="41"/>
        <v>2706</v>
      </c>
      <c r="Q5205" s="117"/>
      <c r="R5205" s="1348">
        <v>270602016</v>
      </c>
      <c r="S5205" s="321"/>
      <c r="T5205" s="321"/>
    </row>
    <row r="5206" spans="1:20" ht="34.5" hidden="1" customHeight="1">
      <c r="A5206" s="1348">
        <v>270602017</v>
      </c>
      <c r="B5206" s="1339" t="str">
        <f t="shared" si="40"/>
        <v>2706</v>
      </c>
      <c r="C5206" s="1349" t="s">
        <v>2590</v>
      </c>
      <c r="D5206" s="1350">
        <v>2</v>
      </c>
      <c r="E5206" s="293" t="s">
        <v>15459</v>
      </c>
      <c r="F5206" s="1352" t="s">
        <v>15460</v>
      </c>
      <c r="G5206" s="1351"/>
      <c r="H5206" s="1348" t="s">
        <v>2252</v>
      </c>
      <c r="I5206" s="1348">
        <v>1381</v>
      </c>
      <c r="J5206" s="1351">
        <v>39751</v>
      </c>
      <c r="K5206" s="1352" t="s">
        <v>2253</v>
      </c>
      <c r="L5206" s="1352"/>
      <c r="M5206" s="1345" t="s">
        <v>1830</v>
      </c>
      <c r="N5206" s="1346" t="s">
        <v>3398</v>
      </c>
      <c r="O5206" s="1347"/>
      <c r="P5206" s="117" t="str">
        <f t="shared" si="41"/>
        <v>2706</v>
      </c>
      <c r="Q5206" s="117"/>
      <c r="R5206" s="1348">
        <v>270602017</v>
      </c>
      <c r="S5206" s="321"/>
      <c r="T5206" s="321"/>
    </row>
    <row r="5207" spans="1:20" ht="34.5" hidden="1" customHeight="1">
      <c r="A5207" s="1348">
        <v>270602018</v>
      </c>
      <c r="B5207" s="1339" t="str">
        <f t="shared" si="40"/>
        <v>2706</v>
      </c>
      <c r="C5207" s="1349" t="s">
        <v>2590</v>
      </c>
      <c r="D5207" s="1350">
        <v>3</v>
      </c>
      <c r="E5207" s="293" t="s">
        <v>15461</v>
      </c>
      <c r="F5207" s="1352" t="s">
        <v>15462</v>
      </c>
      <c r="G5207" s="1356">
        <v>42899</v>
      </c>
      <c r="H5207" s="1348" t="s">
        <v>2252</v>
      </c>
      <c r="I5207" s="1348">
        <v>1482</v>
      </c>
      <c r="J5207" s="1351">
        <v>41470</v>
      </c>
      <c r="K5207" s="1352" t="s">
        <v>2253</v>
      </c>
      <c r="L5207" s="1353"/>
      <c r="M5207" s="1345" t="s">
        <v>1830</v>
      </c>
      <c r="N5207" s="1346" t="s">
        <v>1830</v>
      </c>
      <c r="O5207" s="1347"/>
      <c r="P5207" s="117" t="str">
        <f t="shared" si="41"/>
        <v>2706</v>
      </c>
      <c r="Q5207" s="117"/>
      <c r="R5207" s="1348">
        <v>270602018</v>
      </c>
      <c r="S5207" s="321"/>
      <c r="T5207" s="321"/>
    </row>
    <row r="5208" spans="1:20" ht="34.5" hidden="1" customHeight="1">
      <c r="A5208" s="1348">
        <v>270602018</v>
      </c>
      <c r="B5208" s="1339" t="str">
        <f t="shared" si="40"/>
        <v>2706</v>
      </c>
      <c r="C5208" s="1349" t="s">
        <v>2590</v>
      </c>
      <c r="D5208" s="1350">
        <v>1</v>
      </c>
      <c r="E5208" s="293" t="s">
        <v>15463</v>
      </c>
      <c r="F5208" s="1352" t="s">
        <v>15464</v>
      </c>
      <c r="G5208" s="1356">
        <v>39418</v>
      </c>
      <c r="H5208" s="1348" t="s">
        <v>2252</v>
      </c>
      <c r="I5208" s="1348">
        <v>1357</v>
      </c>
      <c r="J5208" s="1351">
        <v>39338</v>
      </c>
      <c r="K5208" s="1352" t="s">
        <v>2253</v>
      </c>
      <c r="L5208" s="1352"/>
      <c r="M5208" s="1345" t="s">
        <v>1830</v>
      </c>
      <c r="N5208" s="1346" t="s">
        <v>15465</v>
      </c>
      <c r="O5208" s="1347"/>
      <c r="P5208" s="117" t="str">
        <f t="shared" si="41"/>
        <v>2706</v>
      </c>
      <c r="Q5208" s="117"/>
      <c r="R5208" s="1348">
        <v>270602018</v>
      </c>
      <c r="S5208" s="321"/>
      <c r="T5208" s="321"/>
    </row>
    <row r="5209" spans="1:20" ht="34.5" hidden="1" customHeight="1">
      <c r="A5209" s="1348">
        <v>270602019</v>
      </c>
      <c r="B5209" s="1339" t="str">
        <f t="shared" si="40"/>
        <v>2706</v>
      </c>
      <c r="C5209" s="1349" t="s">
        <v>2590</v>
      </c>
      <c r="D5209" s="1350">
        <v>1</v>
      </c>
      <c r="E5209" s="293" t="s">
        <v>15466</v>
      </c>
      <c r="F5209" s="1352" t="s">
        <v>15467</v>
      </c>
      <c r="G5209" s="1356">
        <v>39418</v>
      </c>
      <c r="H5209" s="1348" t="s">
        <v>2252</v>
      </c>
      <c r="I5209" s="1348">
        <v>1357</v>
      </c>
      <c r="J5209" s="1351">
        <v>39338</v>
      </c>
      <c r="K5209" s="1352" t="s">
        <v>2253</v>
      </c>
      <c r="L5209" s="1352" t="s">
        <v>15468</v>
      </c>
      <c r="M5209" s="1345" t="s">
        <v>1830</v>
      </c>
      <c r="N5209" s="1346" t="s">
        <v>15465</v>
      </c>
      <c r="O5209" s="1347"/>
      <c r="P5209" s="117" t="str">
        <f t="shared" si="41"/>
        <v>2706</v>
      </c>
      <c r="Q5209" s="117"/>
      <c r="R5209" s="1348">
        <v>270602019</v>
      </c>
      <c r="S5209" s="321"/>
      <c r="T5209" s="321"/>
    </row>
    <row r="5210" spans="1:20" ht="34.5" hidden="1" customHeight="1">
      <c r="A5210" s="1348">
        <v>270602020</v>
      </c>
      <c r="B5210" s="1339" t="str">
        <f t="shared" si="40"/>
        <v>2706</v>
      </c>
      <c r="C5210" s="1349" t="s">
        <v>2590</v>
      </c>
      <c r="D5210" s="1350">
        <v>2</v>
      </c>
      <c r="E5210" s="293" t="s">
        <v>15469</v>
      </c>
      <c r="F5210" s="1352" t="s">
        <v>15467</v>
      </c>
      <c r="G5210" s="1356">
        <v>42899</v>
      </c>
      <c r="H5210" s="1348" t="s">
        <v>2252</v>
      </c>
      <c r="I5210" s="1348">
        <v>1482</v>
      </c>
      <c r="J5210" s="1351">
        <v>41470</v>
      </c>
      <c r="K5210" s="1352" t="s">
        <v>2253</v>
      </c>
      <c r="L5210" s="1352"/>
      <c r="M5210" s="1345" t="s">
        <v>1830</v>
      </c>
      <c r="N5210" s="1346" t="s">
        <v>15470</v>
      </c>
      <c r="O5210" s="1347"/>
      <c r="P5210" s="117" t="str">
        <f t="shared" si="41"/>
        <v>2706</v>
      </c>
      <c r="Q5210" s="117"/>
      <c r="R5210" s="1348">
        <v>270602020</v>
      </c>
      <c r="S5210" s="321"/>
      <c r="T5210" s="321"/>
    </row>
    <row r="5211" spans="1:20" ht="34.5" hidden="1" customHeight="1">
      <c r="A5211" s="1348">
        <v>270602020</v>
      </c>
      <c r="B5211" s="1339" t="str">
        <f t="shared" si="40"/>
        <v>2706</v>
      </c>
      <c r="C5211" s="1349" t="s">
        <v>2590</v>
      </c>
      <c r="D5211" s="1350">
        <v>1</v>
      </c>
      <c r="E5211" s="293" t="s">
        <v>15471</v>
      </c>
      <c r="F5211" s="1352" t="s">
        <v>15472</v>
      </c>
      <c r="G5211" s="1356">
        <v>39418</v>
      </c>
      <c r="H5211" s="1348" t="s">
        <v>2252</v>
      </c>
      <c r="I5211" s="1348">
        <v>1357</v>
      </c>
      <c r="J5211" s="1351">
        <v>39338</v>
      </c>
      <c r="K5211" s="1352" t="s">
        <v>2253</v>
      </c>
      <c r="L5211" s="1352"/>
      <c r="M5211" s="1345" t="s">
        <v>1830</v>
      </c>
      <c r="N5211" s="1346" t="s">
        <v>1830</v>
      </c>
      <c r="O5211" s="1347"/>
      <c r="P5211" s="117" t="str">
        <f t="shared" si="41"/>
        <v>2706</v>
      </c>
      <c r="Q5211" s="117"/>
      <c r="R5211" s="1348">
        <v>270602020</v>
      </c>
      <c r="S5211" s="321"/>
      <c r="T5211" s="321"/>
    </row>
    <row r="5212" spans="1:20" ht="34.5" hidden="1" customHeight="1">
      <c r="A5212" s="1348">
        <v>270602021</v>
      </c>
      <c r="B5212" s="1339" t="str">
        <f t="shared" si="40"/>
        <v>2706</v>
      </c>
      <c r="C5212" s="1349" t="s">
        <v>2590</v>
      </c>
      <c r="D5212" s="1350">
        <v>1</v>
      </c>
      <c r="E5212" s="293" t="s">
        <v>15473</v>
      </c>
      <c r="F5212" s="1352" t="s">
        <v>15474</v>
      </c>
      <c r="G5212" s="1356">
        <v>39418</v>
      </c>
      <c r="H5212" s="1348" t="s">
        <v>2252</v>
      </c>
      <c r="I5212" s="1348">
        <v>1357</v>
      </c>
      <c r="J5212" s="1351">
        <v>39338</v>
      </c>
      <c r="K5212" s="1352" t="s">
        <v>2253</v>
      </c>
      <c r="L5212" s="1352"/>
      <c r="M5212" s="1345" t="s">
        <v>1830</v>
      </c>
      <c r="N5212" s="1346" t="s">
        <v>1830</v>
      </c>
      <c r="O5212" s="1347"/>
      <c r="P5212" s="117" t="str">
        <f t="shared" si="41"/>
        <v>2706</v>
      </c>
      <c r="Q5212" s="117"/>
      <c r="R5212" s="1348">
        <v>270602021</v>
      </c>
      <c r="S5212" s="321"/>
      <c r="T5212" s="321"/>
    </row>
    <row r="5213" spans="1:20" ht="34.5" hidden="1" customHeight="1">
      <c r="A5213" s="1348">
        <v>270602022</v>
      </c>
      <c r="B5213" s="1339" t="str">
        <f t="shared" si="40"/>
        <v>2706</v>
      </c>
      <c r="C5213" s="1349" t="s">
        <v>2590</v>
      </c>
      <c r="D5213" s="1350">
        <v>2</v>
      </c>
      <c r="E5213" s="293" t="s">
        <v>15475</v>
      </c>
      <c r="F5213" s="1352" t="s">
        <v>15474</v>
      </c>
      <c r="G5213" s="1351">
        <v>42899</v>
      </c>
      <c r="H5213" s="1348" t="s">
        <v>2252</v>
      </c>
      <c r="I5213" s="1348">
        <v>1461</v>
      </c>
      <c r="J5213" s="1351">
        <v>41123</v>
      </c>
      <c r="K5213" s="1352" t="s">
        <v>2253</v>
      </c>
      <c r="L5213" s="1352"/>
      <c r="M5213" s="1345" t="s">
        <v>1830</v>
      </c>
      <c r="N5213" s="1346" t="s">
        <v>1830</v>
      </c>
      <c r="O5213" s="1347"/>
      <c r="P5213" s="117" t="str">
        <f t="shared" si="41"/>
        <v>2706</v>
      </c>
      <c r="Q5213" s="117"/>
      <c r="R5213" s="1348">
        <v>270602022</v>
      </c>
      <c r="S5213" s="321"/>
      <c r="T5213" s="321"/>
    </row>
    <row r="5214" spans="1:20" ht="34.5" hidden="1" customHeight="1">
      <c r="A5214" s="1348">
        <v>270602023</v>
      </c>
      <c r="B5214" s="1339" t="str">
        <f t="shared" si="40"/>
        <v>2706</v>
      </c>
      <c r="C5214" s="1349" t="s">
        <v>2590</v>
      </c>
      <c r="D5214" s="1350">
        <v>1</v>
      </c>
      <c r="E5214" s="293" t="s">
        <v>15476</v>
      </c>
      <c r="F5214" s="1352" t="s">
        <v>15477</v>
      </c>
      <c r="G5214" s="1356">
        <v>40875</v>
      </c>
      <c r="H5214" s="1348" t="s">
        <v>2252</v>
      </c>
      <c r="I5214" s="1348">
        <v>1357</v>
      </c>
      <c r="J5214" s="1351">
        <v>39338</v>
      </c>
      <c r="K5214" s="1352" t="s">
        <v>2253</v>
      </c>
      <c r="L5214" s="1352"/>
      <c r="M5214" s="1345" t="s">
        <v>1830</v>
      </c>
      <c r="N5214" s="1346" t="s">
        <v>1830</v>
      </c>
      <c r="O5214" s="1347"/>
      <c r="P5214" s="117" t="str">
        <f t="shared" si="41"/>
        <v>2706</v>
      </c>
      <c r="Q5214" s="117"/>
      <c r="R5214" s="1348">
        <v>270602023</v>
      </c>
      <c r="S5214" s="321"/>
      <c r="T5214" s="321"/>
    </row>
    <row r="5215" spans="1:20" ht="34.5" hidden="1" customHeight="1">
      <c r="A5215" s="1348">
        <v>270602023</v>
      </c>
      <c r="B5215" s="1339" t="str">
        <f t="shared" si="40"/>
        <v>2706</v>
      </c>
      <c r="C5215" s="1349" t="s">
        <v>2590</v>
      </c>
      <c r="D5215" s="1350">
        <v>2</v>
      </c>
      <c r="E5215" s="293" t="s">
        <v>15478</v>
      </c>
      <c r="F5215" s="1352" t="s">
        <v>15479</v>
      </c>
      <c r="G5215" s="1351">
        <v>42899</v>
      </c>
      <c r="H5215" s="1348" t="s">
        <v>2252</v>
      </c>
      <c r="I5215" s="1348">
        <v>1482</v>
      </c>
      <c r="J5215" s="1351">
        <v>41470</v>
      </c>
      <c r="K5215" s="1352" t="s">
        <v>2253</v>
      </c>
      <c r="L5215" s="1352"/>
      <c r="M5215" s="1345" t="s">
        <v>1830</v>
      </c>
      <c r="N5215" s="1346" t="s">
        <v>1830</v>
      </c>
      <c r="O5215" s="1347"/>
      <c r="P5215" s="117" t="str">
        <f t="shared" si="41"/>
        <v>2706</v>
      </c>
      <c r="Q5215" s="117"/>
      <c r="R5215" s="1348">
        <v>270602023</v>
      </c>
      <c r="S5215" s="321"/>
      <c r="T5215" s="321"/>
    </row>
    <row r="5216" spans="1:20" ht="34.5" hidden="1" customHeight="1">
      <c r="A5216" s="1348">
        <v>270602024</v>
      </c>
      <c r="B5216" s="1339" t="str">
        <f t="shared" si="40"/>
        <v>2706</v>
      </c>
      <c r="C5216" s="1349" t="s">
        <v>2590</v>
      </c>
      <c r="D5216" s="1350">
        <v>1</v>
      </c>
      <c r="E5216" s="293" t="s">
        <v>15480</v>
      </c>
      <c r="F5216" s="1352" t="s">
        <v>15481</v>
      </c>
      <c r="G5216" s="1356">
        <v>40875</v>
      </c>
      <c r="H5216" s="1348" t="s">
        <v>2252</v>
      </c>
      <c r="I5216" s="1348">
        <v>1357</v>
      </c>
      <c r="J5216" s="1351">
        <v>39338</v>
      </c>
      <c r="K5216" s="1352" t="s">
        <v>2253</v>
      </c>
      <c r="L5216" s="1352" t="s">
        <v>15482</v>
      </c>
      <c r="M5216" s="1345" t="s">
        <v>1830</v>
      </c>
      <c r="N5216" s="1346" t="s">
        <v>1830</v>
      </c>
      <c r="O5216" s="1347"/>
      <c r="P5216" s="117" t="str">
        <f t="shared" si="41"/>
        <v>2706</v>
      </c>
      <c r="Q5216" s="117"/>
      <c r="R5216" s="1348">
        <v>270602024</v>
      </c>
      <c r="S5216" s="321"/>
      <c r="T5216" s="321"/>
    </row>
    <row r="5217" spans="1:20" ht="34.5" hidden="1" customHeight="1">
      <c r="A5217" s="1348">
        <v>270602024</v>
      </c>
      <c r="B5217" s="1339" t="str">
        <f t="shared" si="40"/>
        <v>2706</v>
      </c>
      <c r="C5217" s="1349" t="s">
        <v>2590</v>
      </c>
      <c r="D5217" s="1350">
        <v>2</v>
      </c>
      <c r="E5217" s="293" t="s">
        <v>15483</v>
      </c>
      <c r="F5217" s="1352" t="s">
        <v>15484</v>
      </c>
      <c r="G5217" s="1356">
        <v>43465</v>
      </c>
      <c r="H5217" s="1348" t="s">
        <v>2252</v>
      </c>
      <c r="I5217" s="1348">
        <v>1482</v>
      </c>
      <c r="J5217" s="1351">
        <v>41470</v>
      </c>
      <c r="K5217" s="1352" t="s">
        <v>2253</v>
      </c>
      <c r="L5217" s="1352"/>
      <c r="M5217" s="1345" t="s">
        <v>1830</v>
      </c>
      <c r="N5217" s="1346" t="s">
        <v>1830</v>
      </c>
      <c r="O5217" s="1347"/>
      <c r="P5217" s="117" t="str">
        <f t="shared" si="41"/>
        <v>2706</v>
      </c>
      <c r="Q5217" s="117"/>
      <c r="R5217" s="1348">
        <v>270602024</v>
      </c>
      <c r="S5217" s="321"/>
      <c r="T5217" s="321"/>
    </row>
    <row r="5218" spans="1:20" ht="34.5" hidden="1" customHeight="1">
      <c r="A5218" s="1348">
        <v>270602025</v>
      </c>
      <c r="B5218" s="1339" t="str">
        <f t="shared" si="40"/>
        <v>2706</v>
      </c>
      <c r="C5218" s="1349" t="s">
        <v>2590</v>
      </c>
      <c r="D5218" s="1350">
        <v>1</v>
      </c>
      <c r="E5218" s="293" t="s">
        <v>15485</v>
      </c>
      <c r="F5218" s="1352" t="s">
        <v>15486</v>
      </c>
      <c r="G5218" s="1351">
        <v>39418</v>
      </c>
      <c r="H5218" s="1348" t="s">
        <v>2252</v>
      </c>
      <c r="I5218" s="1348">
        <v>1357</v>
      </c>
      <c r="J5218" s="1351">
        <v>39338</v>
      </c>
      <c r="K5218" s="1352" t="s">
        <v>2253</v>
      </c>
      <c r="L5218" s="1352"/>
      <c r="M5218" s="1345" t="s">
        <v>1830</v>
      </c>
      <c r="N5218" s="1346" t="s">
        <v>1830</v>
      </c>
      <c r="O5218" s="1347"/>
      <c r="P5218" s="117" t="str">
        <f t="shared" si="41"/>
        <v>2706</v>
      </c>
      <c r="Q5218" s="117"/>
      <c r="R5218" s="1348">
        <v>270602025</v>
      </c>
      <c r="S5218" s="321"/>
      <c r="T5218" s="321"/>
    </row>
    <row r="5219" spans="1:20" ht="34.5" hidden="1" customHeight="1">
      <c r="A5219" s="1348">
        <v>270602025</v>
      </c>
      <c r="B5219" s="1339" t="str">
        <f t="shared" si="40"/>
        <v>2706</v>
      </c>
      <c r="C5219" s="1349" t="s">
        <v>2590</v>
      </c>
      <c r="D5219" s="1350">
        <v>2</v>
      </c>
      <c r="E5219" s="293" t="s">
        <v>15487</v>
      </c>
      <c r="F5219" s="1352" t="s">
        <v>15488</v>
      </c>
      <c r="G5219" s="1370">
        <v>42899</v>
      </c>
      <c r="H5219" s="1348" t="s">
        <v>2252</v>
      </c>
      <c r="I5219" s="1348">
        <v>1461</v>
      </c>
      <c r="J5219" s="1351">
        <v>41123</v>
      </c>
      <c r="K5219" s="1352" t="s">
        <v>2253</v>
      </c>
      <c r="L5219" s="1352"/>
      <c r="M5219" s="1345" t="s">
        <v>15489</v>
      </c>
      <c r="N5219" s="1346" t="s">
        <v>1830</v>
      </c>
      <c r="O5219" s="1347"/>
      <c r="P5219" s="117" t="str">
        <f t="shared" si="41"/>
        <v>2706</v>
      </c>
      <c r="Q5219" s="117"/>
      <c r="R5219" s="1348">
        <v>270602025</v>
      </c>
      <c r="S5219" s="321"/>
      <c r="T5219" s="321"/>
    </row>
    <row r="5220" spans="1:20" ht="34.5" hidden="1" customHeight="1">
      <c r="A5220" s="1348">
        <v>270602026</v>
      </c>
      <c r="B5220" s="1339" t="str">
        <f t="shared" si="40"/>
        <v>2706</v>
      </c>
      <c r="C5220" s="1349" t="s">
        <v>2590</v>
      </c>
      <c r="D5220" s="1350">
        <v>1</v>
      </c>
      <c r="E5220" s="293" t="s">
        <v>15490</v>
      </c>
      <c r="F5220" s="1352" t="s">
        <v>15491</v>
      </c>
      <c r="G5220" s="1351">
        <v>39782</v>
      </c>
      <c r="H5220" s="1348" t="s">
        <v>2252</v>
      </c>
      <c r="I5220" s="1348">
        <v>1357</v>
      </c>
      <c r="J5220" s="1351">
        <v>39338</v>
      </c>
      <c r="K5220" s="1352" t="s">
        <v>2253</v>
      </c>
      <c r="L5220" s="1352"/>
      <c r="M5220" s="1345" t="s">
        <v>15492</v>
      </c>
      <c r="N5220" s="1346" t="s">
        <v>1830</v>
      </c>
      <c r="O5220" s="1347"/>
      <c r="P5220" s="117" t="str">
        <f t="shared" si="41"/>
        <v>2706</v>
      </c>
      <c r="Q5220" s="117"/>
      <c r="R5220" s="1348">
        <v>270602026</v>
      </c>
      <c r="S5220" s="321"/>
      <c r="T5220" s="321"/>
    </row>
    <row r="5221" spans="1:20" ht="34.5" hidden="1" customHeight="1">
      <c r="A5221" s="1348">
        <v>270602027</v>
      </c>
      <c r="B5221" s="1339" t="str">
        <f t="shared" si="40"/>
        <v>2706</v>
      </c>
      <c r="C5221" s="1349" t="s">
        <v>2590</v>
      </c>
      <c r="D5221" s="1350">
        <v>1</v>
      </c>
      <c r="E5221" s="293" t="s">
        <v>15493</v>
      </c>
      <c r="F5221" s="1352" t="s">
        <v>15494</v>
      </c>
      <c r="G5221" s="1370">
        <v>39782</v>
      </c>
      <c r="H5221" s="1348" t="s">
        <v>2252</v>
      </c>
      <c r="I5221" s="1348">
        <v>1357</v>
      </c>
      <c r="J5221" s="1351">
        <v>39338</v>
      </c>
      <c r="K5221" s="1352" t="s">
        <v>2253</v>
      </c>
      <c r="L5221" s="1352" t="s">
        <v>15495</v>
      </c>
      <c r="M5221" s="1345" t="s">
        <v>15496</v>
      </c>
      <c r="N5221" s="1346" t="s">
        <v>1830</v>
      </c>
      <c r="O5221" s="1347"/>
      <c r="P5221" s="117" t="str">
        <f t="shared" si="41"/>
        <v>2706</v>
      </c>
      <c r="Q5221" s="117"/>
      <c r="R5221" s="1348">
        <v>270602027</v>
      </c>
      <c r="S5221" s="321"/>
      <c r="T5221" s="321"/>
    </row>
    <row r="5222" spans="1:20" ht="34.5" hidden="1" customHeight="1">
      <c r="A5222" s="1348">
        <v>270602028</v>
      </c>
      <c r="B5222" s="1339" t="str">
        <f t="shared" si="40"/>
        <v>2706</v>
      </c>
      <c r="C5222" s="1349" t="s">
        <v>2590</v>
      </c>
      <c r="D5222" s="1350">
        <v>2</v>
      </c>
      <c r="E5222" s="293" t="s">
        <v>15497</v>
      </c>
      <c r="F5222" s="1352" t="s">
        <v>15498</v>
      </c>
      <c r="G5222" s="1351">
        <v>43014</v>
      </c>
      <c r="H5222" s="1348" t="s">
        <v>2252</v>
      </c>
      <c r="I5222" s="1348">
        <v>1482</v>
      </c>
      <c r="J5222" s="1351">
        <v>41470</v>
      </c>
      <c r="K5222" s="1352" t="s">
        <v>2253</v>
      </c>
      <c r="L5222" s="1352"/>
      <c r="M5222" s="1345" t="s">
        <v>15499</v>
      </c>
      <c r="N5222" s="1346" t="s">
        <v>1830</v>
      </c>
      <c r="O5222" s="1347"/>
      <c r="P5222" s="117" t="str">
        <f t="shared" si="41"/>
        <v>2706</v>
      </c>
      <c r="Q5222" s="117"/>
      <c r="R5222" s="1348">
        <v>270602028</v>
      </c>
      <c r="S5222" s="321"/>
      <c r="T5222" s="321"/>
    </row>
    <row r="5223" spans="1:20" ht="34.5" hidden="1" customHeight="1">
      <c r="A5223" s="1348">
        <v>270602601</v>
      </c>
      <c r="B5223" s="1339" t="str">
        <f t="shared" si="40"/>
        <v>2706</v>
      </c>
      <c r="C5223" s="1349" t="s">
        <v>2590</v>
      </c>
      <c r="D5223" s="1350">
        <v>1</v>
      </c>
      <c r="E5223" s="293" t="s">
        <v>15500</v>
      </c>
      <c r="F5223" s="1352" t="s">
        <v>15501</v>
      </c>
      <c r="G5223" s="1370">
        <v>39782</v>
      </c>
      <c r="H5223" s="1348" t="s">
        <v>2252</v>
      </c>
      <c r="I5223" s="1348">
        <v>1357</v>
      </c>
      <c r="J5223" s="1351">
        <v>39338</v>
      </c>
      <c r="K5223" s="1352" t="s">
        <v>2253</v>
      </c>
      <c r="L5223" s="1352" t="s">
        <v>15502</v>
      </c>
      <c r="M5223" s="1345" t="s">
        <v>15503</v>
      </c>
      <c r="N5223" s="1346" t="s">
        <v>1830</v>
      </c>
      <c r="O5223" s="1347"/>
      <c r="P5223" s="117" t="str">
        <f t="shared" si="41"/>
        <v>2706</v>
      </c>
      <c r="Q5223" s="117"/>
      <c r="R5223" s="1348">
        <v>270602601</v>
      </c>
      <c r="S5223" s="321"/>
      <c r="T5223" s="321"/>
    </row>
    <row r="5224" spans="1:20" ht="34.5" hidden="1" customHeight="1">
      <c r="A5224" s="1348">
        <v>270602602</v>
      </c>
      <c r="B5224" s="1339" t="str">
        <f t="shared" si="40"/>
        <v>2706</v>
      </c>
      <c r="C5224" s="1349" t="s">
        <v>2590</v>
      </c>
      <c r="D5224" s="1350">
        <v>2</v>
      </c>
      <c r="E5224" s="293" t="s">
        <v>15504</v>
      </c>
      <c r="F5224" s="1352" t="s">
        <v>15505</v>
      </c>
      <c r="G5224" s="1351">
        <v>43057</v>
      </c>
      <c r="H5224" s="1348" t="s">
        <v>2252</v>
      </c>
      <c r="I5224" s="1348">
        <v>1482</v>
      </c>
      <c r="J5224" s="1351">
        <v>41470</v>
      </c>
      <c r="K5224" s="1352" t="s">
        <v>2253</v>
      </c>
      <c r="L5224" s="1352"/>
      <c r="M5224" s="1345" t="s">
        <v>15506</v>
      </c>
      <c r="N5224" s="1346" t="s">
        <v>1830</v>
      </c>
      <c r="O5224" s="1347"/>
      <c r="P5224" s="117" t="str">
        <f t="shared" si="41"/>
        <v>2706</v>
      </c>
      <c r="Q5224" s="117"/>
      <c r="R5224" s="1348">
        <v>270602602</v>
      </c>
      <c r="S5224" s="321"/>
      <c r="T5224" s="321"/>
    </row>
    <row r="5225" spans="1:20" ht="34.5" hidden="1" customHeight="1">
      <c r="A5225" s="1348">
        <v>270602603</v>
      </c>
      <c r="B5225" s="1339" t="str">
        <f t="shared" si="40"/>
        <v>2706</v>
      </c>
      <c r="C5225" s="1349" t="s">
        <v>2590</v>
      </c>
      <c r="D5225" s="1350">
        <v>1</v>
      </c>
      <c r="E5225" s="293" t="s">
        <v>15507</v>
      </c>
      <c r="F5225" s="1352" t="s">
        <v>15508</v>
      </c>
      <c r="G5225" s="1356">
        <v>39782</v>
      </c>
      <c r="H5225" s="1348" t="s">
        <v>2252</v>
      </c>
      <c r="I5225" s="1348">
        <v>1357</v>
      </c>
      <c r="J5225" s="1351">
        <v>39338</v>
      </c>
      <c r="K5225" s="1352" t="s">
        <v>2253</v>
      </c>
      <c r="L5225" s="1352" t="s">
        <v>15509</v>
      </c>
      <c r="M5225" s="1345" t="s">
        <v>15510</v>
      </c>
      <c r="N5225" s="1346" t="s">
        <v>1830</v>
      </c>
      <c r="O5225" s="1347"/>
      <c r="P5225" s="117" t="str">
        <f t="shared" si="41"/>
        <v>2706</v>
      </c>
      <c r="Q5225" s="117"/>
      <c r="R5225" s="1348">
        <v>270602603</v>
      </c>
      <c r="S5225" s="321"/>
      <c r="T5225" s="321"/>
    </row>
    <row r="5226" spans="1:20" ht="34.5" hidden="1" customHeight="1">
      <c r="A5226" s="1348">
        <v>270602604</v>
      </c>
      <c r="B5226" s="1339" t="str">
        <f t="shared" si="40"/>
        <v>2706</v>
      </c>
      <c r="C5226" s="1349" t="s">
        <v>2590</v>
      </c>
      <c r="D5226" s="1350">
        <v>2</v>
      </c>
      <c r="E5226" s="293" t="s">
        <v>15511</v>
      </c>
      <c r="F5226" s="1352" t="s">
        <v>15512</v>
      </c>
      <c r="G5226" s="1351">
        <v>43057</v>
      </c>
      <c r="H5226" s="1348" t="s">
        <v>2252</v>
      </c>
      <c r="I5226" s="1348">
        <v>1482</v>
      </c>
      <c r="J5226" s="1356">
        <v>41470</v>
      </c>
      <c r="K5226" s="1352" t="s">
        <v>2253</v>
      </c>
      <c r="L5226" s="1352"/>
      <c r="M5226" s="1345" t="s">
        <v>15513</v>
      </c>
      <c r="N5226" s="1346" t="s">
        <v>1830</v>
      </c>
      <c r="O5226" s="1347"/>
      <c r="P5226" s="117" t="str">
        <f t="shared" si="41"/>
        <v>2706</v>
      </c>
      <c r="Q5226" s="117"/>
      <c r="R5226" s="1348">
        <v>270602604</v>
      </c>
      <c r="S5226" s="321"/>
      <c r="T5226" s="321"/>
    </row>
    <row r="5227" spans="1:20" ht="34.5" hidden="1" customHeight="1">
      <c r="A5227" s="1348">
        <v>270602605</v>
      </c>
      <c r="B5227" s="1339" t="str">
        <f t="shared" si="40"/>
        <v>2706</v>
      </c>
      <c r="C5227" s="1349" t="s">
        <v>2590</v>
      </c>
      <c r="D5227" s="1350">
        <v>1</v>
      </c>
      <c r="E5227" s="293" t="s">
        <v>15514</v>
      </c>
      <c r="F5227" s="1352" t="s">
        <v>15515</v>
      </c>
      <c r="G5227" s="1351">
        <v>39782</v>
      </c>
      <c r="H5227" s="1348" t="s">
        <v>2252</v>
      </c>
      <c r="I5227" s="1348">
        <v>1357</v>
      </c>
      <c r="J5227" s="1356">
        <v>39338</v>
      </c>
      <c r="K5227" s="1352" t="s">
        <v>2253</v>
      </c>
      <c r="L5227" s="1352" t="s">
        <v>15516</v>
      </c>
      <c r="M5227" s="1345" t="s">
        <v>15517</v>
      </c>
      <c r="N5227" s="1346" t="s">
        <v>1830</v>
      </c>
      <c r="O5227" s="1347"/>
      <c r="P5227" s="117" t="str">
        <f t="shared" si="41"/>
        <v>2706</v>
      </c>
      <c r="Q5227" s="117"/>
      <c r="R5227" s="1348">
        <v>270602605</v>
      </c>
      <c r="S5227" s="321"/>
      <c r="T5227" s="321"/>
    </row>
    <row r="5228" spans="1:20" ht="34.5" hidden="1" customHeight="1">
      <c r="A5228" s="1348">
        <v>270602606</v>
      </c>
      <c r="B5228" s="1339" t="str">
        <f t="shared" si="40"/>
        <v>2706</v>
      </c>
      <c r="C5228" s="1349" t="s">
        <v>2590</v>
      </c>
      <c r="D5228" s="1350">
        <v>1</v>
      </c>
      <c r="E5228" s="293" t="s">
        <v>15518</v>
      </c>
      <c r="F5228" s="1352" t="s">
        <v>15519</v>
      </c>
      <c r="G5228" s="1351">
        <v>41090</v>
      </c>
      <c r="H5228" s="1348" t="s">
        <v>2252</v>
      </c>
      <c r="I5228" s="1348">
        <v>1357</v>
      </c>
      <c r="J5228" s="1356">
        <v>39338</v>
      </c>
      <c r="K5228" s="1352" t="s">
        <v>2253</v>
      </c>
      <c r="L5228" s="1352"/>
      <c r="M5228" s="1345" t="s">
        <v>1830</v>
      </c>
      <c r="N5228" s="1346" t="s">
        <v>1830</v>
      </c>
      <c r="O5228" s="1347"/>
      <c r="P5228" s="117" t="str">
        <f t="shared" si="41"/>
        <v>2706</v>
      </c>
      <c r="Q5228" s="117"/>
      <c r="R5228" s="1348">
        <v>270602606</v>
      </c>
      <c r="S5228" s="321"/>
      <c r="T5228" s="321"/>
    </row>
    <row r="5229" spans="1:20" ht="34.5" hidden="1" customHeight="1">
      <c r="A5229" s="1348">
        <v>270602607</v>
      </c>
      <c r="B5229" s="1339" t="str">
        <f t="shared" si="40"/>
        <v>2706</v>
      </c>
      <c r="C5229" s="1349" t="s">
        <v>2590</v>
      </c>
      <c r="D5229" s="1350">
        <v>2</v>
      </c>
      <c r="E5229" s="293" t="s">
        <v>15520</v>
      </c>
      <c r="F5229" s="1352" t="s">
        <v>15521</v>
      </c>
      <c r="G5229" s="1356">
        <v>42899</v>
      </c>
      <c r="H5229" s="1348" t="s">
        <v>2252</v>
      </c>
      <c r="I5229" s="1348">
        <v>1482</v>
      </c>
      <c r="J5229" s="1351">
        <v>41470</v>
      </c>
      <c r="K5229" s="1352" t="s">
        <v>2253</v>
      </c>
      <c r="L5229" s="1352"/>
      <c r="M5229" s="1345" t="s">
        <v>1830</v>
      </c>
      <c r="N5229" s="1346" t="s">
        <v>1830</v>
      </c>
      <c r="O5229" s="1347"/>
      <c r="P5229" s="117" t="str">
        <f t="shared" si="41"/>
        <v>2706</v>
      </c>
      <c r="Q5229" s="117"/>
      <c r="R5229" s="1348">
        <v>270602607</v>
      </c>
      <c r="S5229" s="321"/>
      <c r="T5229" s="321"/>
    </row>
    <row r="5230" spans="1:20" ht="34.5" hidden="1" customHeight="1">
      <c r="A5230" s="1348">
        <v>270602608</v>
      </c>
      <c r="B5230" s="1339" t="str">
        <f t="shared" si="40"/>
        <v>2706</v>
      </c>
      <c r="C5230" s="1349" t="s">
        <v>2590</v>
      </c>
      <c r="D5230" s="1350">
        <v>1</v>
      </c>
      <c r="E5230" s="293" t="s">
        <v>15522</v>
      </c>
      <c r="F5230" s="1352" t="s">
        <v>15523</v>
      </c>
      <c r="G5230" s="1351">
        <v>39782</v>
      </c>
      <c r="H5230" s="1348" t="s">
        <v>2252</v>
      </c>
      <c r="I5230" s="1348">
        <v>1357</v>
      </c>
      <c r="J5230" s="1356">
        <v>39338</v>
      </c>
      <c r="K5230" s="1352" t="s">
        <v>2253</v>
      </c>
      <c r="L5230" s="1352" t="s">
        <v>15516</v>
      </c>
      <c r="M5230" s="1345" t="s">
        <v>1830</v>
      </c>
      <c r="N5230" s="1346" t="s">
        <v>1830</v>
      </c>
      <c r="O5230" s="1347"/>
      <c r="P5230" s="117" t="str">
        <f t="shared" si="41"/>
        <v>2706</v>
      </c>
      <c r="Q5230" s="117"/>
      <c r="R5230" s="1348">
        <v>270602608</v>
      </c>
      <c r="S5230" s="321"/>
      <c r="T5230" s="321"/>
    </row>
    <row r="5231" spans="1:20" ht="34.5" hidden="1" customHeight="1">
      <c r="A5231" s="1348">
        <v>270602609</v>
      </c>
      <c r="B5231" s="1339" t="str">
        <f t="shared" si="40"/>
        <v>2706</v>
      </c>
      <c r="C5231" s="1349" t="s">
        <v>2590</v>
      </c>
      <c r="D5231" s="1350">
        <v>1</v>
      </c>
      <c r="E5231" s="293" t="s">
        <v>15524</v>
      </c>
      <c r="F5231" s="1352" t="s">
        <v>15525</v>
      </c>
      <c r="G5231" s="1351">
        <v>39782</v>
      </c>
      <c r="H5231" s="1348" t="s">
        <v>2252</v>
      </c>
      <c r="I5231" s="1348">
        <v>1357</v>
      </c>
      <c r="J5231" s="1356">
        <v>39338</v>
      </c>
      <c r="K5231" s="1352" t="s">
        <v>2253</v>
      </c>
      <c r="L5231" s="1352" t="s">
        <v>15516</v>
      </c>
      <c r="M5231" s="1345" t="s">
        <v>1830</v>
      </c>
      <c r="N5231" s="1346" t="s">
        <v>1830</v>
      </c>
      <c r="O5231" s="1347"/>
      <c r="P5231" s="117" t="str">
        <f t="shared" si="41"/>
        <v>2706</v>
      </c>
      <c r="Q5231" s="117"/>
      <c r="R5231" s="1348">
        <v>270602609</v>
      </c>
      <c r="S5231" s="321"/>
      <c r="T5231" s="321"/>
    </row>
    <row r="5232" spans="1:20" ht="34.5" hidden="1" customHeight="1">
      <c r="A5232" s="1348">
        <v>270602610</v>
      </c>
      <c r="B5232" s="1339" t="str">
        <f t="shared" si="40"/>
        <v>2706</v>
      </c>
      <c r="C5232" s="1349" t="s">
        <v>2590</v>
      </c>
      <c r="D5232" s="1350">
        <v>1</v>
      </c>
      <c r="E5232" s="293" t="s">
        <v>15526</v>
      </c>
      <c r="F5232" s="1352" t="s">
        <v>15527</v>
      </c>
      <c r="G5232" s="1351">
        <v>41455</v>
      </c>
      <c r="H5232" s="1348" t="s">
        <v>2252</v>
      </c>
      <c r="I5232" s="1348">
        <v>1357</v>
      </c>
      <c r="J5232" s="1356">
        <v>39338</v>
      </c>
      <c r="K5232" s="1352" t="s">
        <v>2253</v>
      </c>
      <c r="L5232" s="1352" t="s">
        <v>15528</v>
      </c>
      <c r="M5232" s="1345" t="s">
        <v>1830</v>
      </c>
      <c r="N5232" s="1346" t="s">
        <v>15529</v>
      </c>
      <c r="O5232" s="1347"/>
      <c r="P5232" s="117" t="str">
        <f t="shared" si="41"/>
        <v>2706</v>
      </c>
      <c r="Q5232" s="117"/>
      <c r="R5232" s="1348">
        <v>270602610</v>
      </c>
      <c r="S5232" s="321"/>
      <c r="T5232" s="321"/>
    </row>
    <row r="5233" spans="1:20" ht="34.5" hidden="1" customHeight="1">
      <c r="A5233" s="1348">
        <v>270602611</v>
      </c>
      <c r="B5233" s="1339" t="str">
        <f t="shared" si="40"/>
        <v>2706</v>
      </c>
      <c r="C5233" s="1349" t="s">
        <v>2590</v>
      </c>
      <c r="D5233" s="1350">
        <v>2</v>
      </c>
      <c r="E5233" s="293" t="s">
        <v>15530</v>
      </c>
      <c r="F5233" s="1352" t="s">
        <v>15531</v>
      </c>
      <c r="G5233" s="1351">
        <v>43241</v>
      </c>
      <c r="H5233" s="1348" t="s">
        <v>2252</v>
      </c>
      <c r="I5233" s="1348">
        <v>1487</v>
      </c>
      <c r="J5233" s="1356">
        <v>41522</v>
      </c>
      <c r="K5233" s="1352" t="s">
        <v>2253</v>
      </c>
      <c r="L5233" s="1352"/>
      <c r="M5233" s="1345" t="s">
        <v>1830</v>
      </c>
      <c r="N5233" s="1346" t="s">
        <v>1830</v>
      </c>
      <c r="O5233" s="1347"/>
      <c r="P5233" s="117" t="str">
        <f t="shared" si="41"/>
        <v>2706</v>
      </c>
      <c r="Q5233" s="117"/>
      <c r="R5233" s="1348">
        <v>270602611</v>
      </c>
      <c r="S5233" s="321"/>
      <c r="T5233" s="321"/>
    </row>
    <row r="5234" spans="1:20" ht="34.5" hidden="1" customHeight="1">
      <c r="A5234" s="1348">
        <v>270602612</v>
      </c>
      <c r="B5234" s="1339" t="str">
        <f t="shared" si="40"/>
        <v>2706</v>
      </c>
      <c r="C5234" s="1349" t="s">
        <v>2590</v>
      </c>
      <c r="D5234" s="1350">
        <v>1</v>
      </c>
      <c r="E5234" s="293" t="s">
        <v>15532</v>
      </c>
      <c r="F5234" s="1352" t="s">
        <v>15533</v>
      </c>
      <c r="G5234" s="1351">
        <v>41455</v>
      </c>
      <c r="H5234" s="1348" t="s">
        <v>2252</v>
      </c>
      <c r="I5234" s="1348">
        <v>1357</v>
      </c>
      <c r="J5234" s="1356">
        <v>39338</v>
      </c>
      <c r="K5234" s="1352" t="s">
        <v>2253</v>
      </c>
      <c r="L5234" s="1352" t="s">
        <v>15534</v>
      </c>
      <c r="M5234" s="1345" t="s">
        <v>1830</v>
      </c>
      <c r="N5234" s="1346" t="s">
        <v>1830</v>
      </c>
      <c r="O5234" s="1347"/>
      <c r="P5234" s="117" t="str">
        <f t="shared" si="41"/>
        <v>2706</v>
      </c>
      <c r="Q5234" s="117"/>
      <c r="R5234" s="1348">
        <v>270602612</v>
      </c>
      <c r="S5234" s="321"/>
      <c r="T5234" s="321"/>
    </row>
    <row r="5235" spans="1:20" ht="34.5" hidden="1" customHeight="1">
      <c r="A5235" s="1348">
        <v>270602613</v>
      </c>
      <c r="B5235" s="1339" t="str">
        <f t="shared" si="40"/>
        <v>2706</v>
      </c>
      <c r="C5235" s="1349" t="s">
        <v>2590</v>
      </c>
      <c r="D5235" s="1350">
        <v>2</v>
      </c>
      <c r="E5235" s="293" t="s">
        <v>15535</v>
      </c>
      <c r="F5235" s="1352" t="s">
        <v>15536</v>
      </c>
      <c r="G5235" s="1351">
        <v>43241</v>
      </c>
      <c r="H5235" s="1348" t="s">
        <v>2252</v>
      </c>
      <c r="I5235" s="1348">
        <v>1487</v>
      </c>
      <c r="J5235" s="1356">
        <v>41522</v>
      </c>
      <c r="K5235" s="1352" t="s">
        <v>2253</v>
      </c>
      <c r="L5235" s="1352"/>
      <c r="M5235" s="1345" t="s">
        <v>1830</v>
      </c>
      <c r="N5235" s="1346" t="s">
        <v>1830</v>
      </c>
      <c r="O5235" s="1347"/>
      <c r="P5235" s="117" t="str">
        <f t="shared" si="41"/>
        <v>2706</v>
      </c>
      <c r="Q5235" s="117"/>
      <c r="R5235" s="1348">
        <v>270602613</v>
      </c>
      <c r="S5235" s="321"/>
      <c r="T5235" s="321"/>
    </row>
    <row r="5236" spans="1:20" ht="34.5" hidden="1" customHeight="1">
      <c r="A5236" s="1348">
        <v>270602614</v>
      </c>
      <c r="B5236" s="1339" t="str">
        <f t="shared" si="40"/>
        <v>2706</v>
      </c>
      <c r="C5236" s="1349" t="s">
        <v>2590</v>
      </c>
      <c r="D5236" s="1350">
        <v>1</v>
      </c>
      <c r="E5236" s="293" t="s">
        <v>15537</v>
      </c>
      <c r="F5236" s="1352" t="s">
        <v>15538</v>
      </c>
      <c r="G5236" s="1351">
        <v>41455</v>
      </c>
      <c r="H5236" s="1348" t="s">
        <v>2252</v>
      </c>
      <c r="I5236" s="1348">
        <v>1357</v>
      </c>
      <c r="J5236" s="1351">
        <v>39338</v>
      </c>
      <c r="K5236" s="1352" t="s">
        <v>2253</v>
      </c>
      <c r="L5236" s="1352" t="s">
        <v>15539</v>
      </c>
      <c r="M5236" s="1345" t="s">
        <v>1830</v>
      </c>
      <c r="N5236" s="1346" t="s">
        <v>1830</v>
      </c>
      <c r="O5236" s="1347"/>
      <c r="P5236" s="117" t="str">
        <f t="shared" si="41"/>
        <v>2706</v>
      </c>
      <c r="Q5236" s="117"/>
      <c r="R5236" s="1348">
        <v>270602614</v>
      </c>
      <c r="S5236" s="321"/>
      <c r="T5236" s="321"/>
    </row>
    <row r="5237" spans="1:20" ht="34.5" hidden="1" customHeight="1">
      <c r="A5237" s="1348">
        <v>270602615</v>
      </c>
      <c r="B5237" s="1339" t="str">
        <f t="shared" si="40"/>
        <v>2706</v>
      </c>
      <c r="C5237" s="1349" t="s">
        <v>2590</v>
      </c>
      <c r="D5237" s="1350">
        <v>2</v>
      </c>
      <c r="E5237" s="293" t="s">
        <v>15540</v>
      </c>
      <c r="F5237" s="1352" t="s">
        <v>15541</v>
      </c>
      <c r="G5237" s="1351">
        <v>43465</v>
      </c>
      <c r="H5237" s="1348" t="s">
        <v>2252</v>
      </c>
      <c r="I5237" s="1348">
        <v>1487</v>
      </c>
      <c r="J5237" s="1351">
        <v>41522</v>
      </c>
      <c r="K5237" s="1352" t="s">
        <v>2253</v>
      </c>
      <c r="L5237" s="1352"/>
      <c r="M5237" s="1345" t="s">
        <v>15542</v>
      </c>
      <c r="N5237" s="1346" t="s">
        <v>1830</v>
      </c>
      <c r="O5237" s="1347"/>
      <c r="P5237" s="117" t="str">
        <f t="shared" si="41"/>
        <v>2706</v>
      </c>
      <c r="Q5237" s="117"/>
      <c r="R5237" s="1348">
        <v>270602615</v>
      </c>
      <c r="S5237" s="321"/>
      <c r="T5237" s="321"/>
    </row>
    <row r="5238" spans="1:20" ht="34.5" hidden="1" customHeight="1">
      <c r="A5238" s="1348">
        <v>270602616</v>
      </c>
      <c r="B5238" s="1339" t="str">
        <f t="shared" si="40"/>
        <v>2706</v>
      </c>
      <c r="C5238" s="1349" t="s">
        <v>2590</v>
      </c>
      <c r="D5238" s="1350">
        <v>1</v>
      </c>
      <c r="E5238" s="293" t="s">
        <v>15543</v>
      </c>
      <c r="F5238" s="1352" t="s">
        <v>15544</v>
      </c>
      <c r="G5238" s="1351">
        <v>41455</v>
      </c>
      <c r="H5238" s="1348" t="s">
        <v>2252</v>
      </c>
      <c r="I5238" s="1348">
        <v>1357</v>
      </c>
      <c r="J5238" s="1351">
        <v>39338</v>
      </c>
      <c r="K5238" s="1352" t="s">
        <v>2253</v>
      </c>
      <c r="L5238" s="1352" t="s">
        <v>15539</v>
      </c>
      <c r="M5238" s="1345" t="s">
        <v>15545</v>
      </c>
      <c r="N5238" s="1346" t="s">
        <v>1830</v>
      </c>
      <c r="O5238" s="1347"/>
      <c r="P5238" s="117" t="str">
        <f t="shared" si="41"/>
        <v>2706</v>
      </c>
      <c r="Q5238" s="117"/>
      <c r="R5238" s="1348">
        <v>270602616</v>
      </c>
      <c r="S5238" s="321"/>
      <c r="T5238" s="321"/>
    </row>
    <row r="5239" spans="1:20" ht="34.5" hidden="1" customHeight="1">
      <c r="A5239" s="1348">
        <v>270602617</v>
      </c>
      <c r="B5239" s="1339" t="str">
        <f t="shared" si="40"/>
        <v>2706</v>
      </c>
      <c r="C5239" s="1349" t="s">
        <v>2590</v>
      </c>
      <c r="D5239" s="1350">
        <v>2</v>
      </c>
      <c r="E5239" s="293" t="s">
        <v>15546</v>
      </c>
      <c r="F5239" s="1352" t="s">
        <v>15547</v>
      </c>
      <c r="G5239" s="1351">
        <v>43241</v>
      </c>
      <c r="H5239" s="1348" t="s">
        <v>2252</v>
      </c>
      <c r="I5239" s="1348">
        <v>1487</v>
      </c>
      <c r="J5239" s="1351">
        <v>41522</v>
      </c>
      <c r="K5239" s="1352" t="s">
        <v>2253</v>
      </c>
      <c r="L5239" s="1352"/>
      <c r="M5239" s="1345" t="s">
        <v>15548</v>
      </c>
      <c r="N5239" s="1346" t="s">
        <v>1830</v>
      </c>
      <c r="O5239" s="1347"/>
      <c r="P5239" s="117" t="str">
        <f t="shared" si="41"/>
        <v>2706</v>
      </c>
      <c r="Q5239" s="117"/>
      <c r="R5239" s="1348">
        <v>270602617</v>
      </c>
      <c r="S5239" s="321"/>
      <c r="T5239" s="321"/>
    </row>
    <row r="5240" spans="1:20" ht="34.5" hidden="1" customHeight="1">
      <c r="A5240" s="1348">
        <v>270602618</v>
      </c>
      <c r="B5240" s="1339" t="str">
        <f t="shared" si="40"/>
        <v>2706</v>
      </c>
      <c r="C5240" s="1349" t="s">
        <v>2590</v>
      </c>
      <c r="D5240" s="1350">
        <v>1</v>
      </c>
      <c r="E5240" s="293" t="s">
        <v>15549</v>
      </c>
      <c r="F5240" s="1352" t="s">
        <v>15550</v>
      </c>
      <c r="G5240" s="1351"/>
      <c r="H5240" s="1348" t="s">
        <v>2252</v>
      </c>
      <c r="I5240" s="1348">
        <v>1381</v>
      </c>
      <c r="J5240" s="1351">
        <v>39751</v>
      </c>
      <c r="K5240" s="1352" t="s">
        <v>2253</v>
      </c>
      <c r="L5240" s="1352" t="s">
        <v>15551</v>
      </c>
      <c r="M5240" s="1345" t="s">
        <v>15552</v>
      </c>
      <c r="N5240" s="1346" t="s">
        <v>1830</v>
      </c>
      <c r="O5240" s="1347"/>
      <c r="P5240" s="117" t="str">
        <f t="shared" si="41"/>
        <v>2706</v>
      </c>
      <c r="Q5240" s="117"/>
      <c r="R5240" s="1348">
        <v>270602618</v>
      </c>
      <c r="S5240" s="321"/>
      <c r="T5240" s="321"/>
    </row>
    <row r="5241" spans="1:20" ht="34.5" hidden="1" customHeight="1">
      <c r="A5241" s="1348">
        <v>270602619</v>
      </c>
      <c r="B5241" s="1339" t="str">
        <f t="shared" si="40"/>
        <v>2706</v>
      </c>
      <c r="C5241" s="1349" t="s">
        <v>2590</v>
      </c>
      <c r="D5241" s="1350">
        <v>2</v>
      </c>
      <c r="E5241" s="293" t="s">
        <v>15553</v>
      </c>
      <c r="F5241" s="1352" t="s">
        <v>15554</v>
      </c>
      <c r="G5241" s="1351">
        <v>42899</v>
      </c>
      <c r="H5241" s="1348" t="s">
        <v>2252</v>
      </c>
      <c r="I5241" s="1348">
        <v>1482</v>
      </c>
      <c r="J5241" s="1351">
        <v>41470</v>
      </c>
      <c r="K5241" s="1352" t="s">
        <v>2253</v>
      </c>
      <c r="L5241" s="1352"/>
      <c r="M5241" s="1345" t="s">
        <v>15555</v>
      </c>
      <c r="N5241" s="1346" t="s">
        <v>1830</v>
      </c>
      <c r="O5241" s="1347"/>
      <c r="P5241" s="117" t="str">
        <f t="shared" si="41"/>
        <v>2706</v>
      </c>
      <c r="Q5241" s="117"/>
      <c r="R5241" s="1348">
        <v>270602619</v>
      </c>
      <c r="S5241" s="321"/>
      <c r="T5241" s="321"/>
    </row>
    <row r="5242" spans="1:20" ht="34.5" hidden="1" customHeight="1">
      <c r="A5242" s="1348">
        <v>270602620</v>
      </c>
      <c r="B5242" s="1339" t="str">
        <f t="shared" si="40"/>
        <v>2706</v>
      </c>
      <c r="C5242" s="1349" t="s">
        <v>2590</v>
      </c>
      <c r="D5242" s="1350">
        <v>1</v>
      </c>
      <c r="E5242" s="293" t="s">
        <v>15556</v>
      </c>
      <c r="F5242" s="1352" t="s">
        <v>15557</v>
      </c>
      <c r="G5242" s="1356"/>
      <c r="H5242" s="1348" t="s">
        <v>2252</v>
      </c>
      <c r="I5242" s="1348">
        <v>1381</v>
      </c>
      <c r="J5242" s="1351">
        <v>39751</v>
      </c>
      <c r="K5242" s="1352" t="s">
        <v>2253</v>
      </c>
      <c r="L5242" s="1352" t="s">
        <v>15558</v>
      </c>
      <c r="M5242" s="1345" t="s">
        <v>15559</v>
      </c>
      <c r="N5242" s="1346" t="s">
        <v>1830</v>
      </c>
      <c r="O5242" s="1347"/>
      <c r="P5242" s="117" t="str">
        <f t="shared" si="41"/>
        <v>2706</v>
      </c>
      <c r="Q5242" s="117"/>
      <c r="R5242" s="1348">
        <v>270602620</v>
      </c>
      <c r="S5242" s="321"/>
      <c r="T5242" s="321"/>
    </row>
    <row r="5243" spans="1:20" ht="34.5" hidden="1" customHeight="1">
      <c r="A5243" s="1348">
        <v>270602621</v>
      </c>
      <c r="B5243" s="1339" t="str">
        <f t="shared" si="40"/>
        <v>2706</v>
      </c>
      <c r="C5243" s="1349" t="s">
        <v>2590</v>
      </c>
      <c r="D5243" s="1350">
        <v>2</v>
      </c>
      <c r="E5243" s="293" t="s">
        <v>15560</v>
      </c>
      <c r="F5243" s="1352" t="s">
        <v>15561</v>
      </c>
      <c r="G5243" s="1356">
        <v>42899</v>
      </c>
      <c r="H5243" s="1348" t="s">
        <v>2252</v>
      </c>
      <c r="I5243" s="1348">
        <v>1482</v>
      </c>
      <c r="J5243" s="1351">
        <v>41470</v>
      </c>
      <c r="K5243" s="1352" t="s">
        <v>2253</v>
      </c>
      <c r="L5243" s="1352"/>
      <c r="M5243" s="1345" t="s">
        <v>15562</v>
      </c>
      <c r="N5243" s="1346" t="s">
        <v>1830</v>
      </c>
      <c r="O5243" s="1347"/>
      <c r="P5243" s="117" t="str">
        <f t="shared" si="41"/>
        <v>2706</v>
      </c>
      <c r="Q5243" s="117"/>
      <c r="R5243" s="1348">
        <v>270602621</v>
      </c>
      <c r="S5243" s="321"/>
      <c r="T5243" s="321"/>
    </row>
    <row r="5244" spans="1:20" ht="34.5" hidden="1" customHeight="1">
      <c r="A5244" s="1348">
        <v>270602622</v>
      </c>
      <c r="B5244" s="1339" t="str">
        <f t="shared" si="40"/>
        <v>2706</v>
      </c>
      <c r="C5244" s="1349" t="s">
        <v>2590</v>
      </c>
      <c r="D5244" s="1350">
        <v>1</v>
      </c>
      <c r="E5244" s="293" t="s">
        <v>15563</v>
      </c>
      <c r="F5244" s="1352" t="s">
        <v>15564</v>
      </c>
      <c r="G5244" s="1356"/>
      <c r="H5244" s="1348" t="s">
        <v>2252</v>
      </c>
      <c r="I5244" s="1348">
        <v>1381</v>
      </c>
      <c r="J5244" s="1351">
        <v>39751</v>
      </c>
      <c r="K5244" s="1352" t="s">
        <v>2253</v>
      </c>
      <c r="L5244" s="1352" t="s">
        <v>15565</v>
      </c>
      <c r="M5244" s="1345" t="s">
        <v>1830</v>
      </c>
      <c r="N5244" s="1346" t="s">
        <v>1830</v>
      </c>
      <c r="O5244" s="1347"/>
      <c r="P5244" s="117" t="str">
        <f t="shared" si="41"/>
        <v>2706</v>
      </c>
      <c r="Q5244" s="117"/>
      <c r="R5244" s="1348">
        <v>270602622</v>
      </c>
      <c r="S5244" s="321"/>
      <c r="T5244" s="321"/>
    </row>
    <row r="5245" spans="1:20" ht="34.5" hidden="1" customHeight="1">
      <c r="A5245" s="1348">
        <v>270602623</v>
      </c>
      <c r="B5245" s="1339" t="str">
        <f t="shared" si="40"/>
        <v>2706</v>
      </c>
      <c r="C5245" s="1349" t="s">
        <v>2590</v>
      </c>
      <c r="D5245" s="1350">
        <v>2</v>
      </c>
      <c r="E5245" s="293" t="s">
        <v>15566</v>
      </c>
      <c r="F5245" s="1352" t="s">
        <v>15567</v>
      </c>
      <c r="G5245" s="1356">
        <v>42899</v>
      </c>
      <c r="H5245" s="1348" t="s">
        <v>2252</v>
      </c>
      <c r="I5245" s="1348">
        <v>1482</v>
      </c>
      <c r="J5245" s="1351">
        <v>41470</v>
      </c>
      <c r="K5245" s="1352" t="s">
        <v>2253</v>
      </c>
      <c r="L5245" s="1352"/>
      <c r="M5245" s="1345" t="s">
        <v>15568</v>
      </c>
      <c r="N5245" s="1346" t="s">
        <v>1830</v>
      </c>
      <c r="O5245" s="1347"/>
      <c r="P5245" s="117" t="str">
        <f t="shared" si="41"/>
        <v>2706</v>
      </c>
      <c r="Q5245" s="117"/>
      <c r="R5245" s="1348">
        <v>270602623</v>
      </c>
      <c r="S5245" s="321"/>
      <c r="T5245" s="321"/>
    </row>
    <row r="5246" spans="1:20" ht="34.5" hidden="1" customHeight="1">
      <c r="A5246" s="1348">
        <v>270602624</v>
      </c>
      <c r="B5246" s="1339" t="str">
        <f t="shared" si="40"/>
        <v>2706</v>
      </c>
      <c r="C5246" s="1349" t="s">
        <v>2590</v>
      </c>
      <c r="D5246" s="1350">
        <v>1</v>
      </c>
      <c r="E5246" s="293" t="s">
        <v>15569</v>
      </c>
      <c r="F5246" s="1352" t="s">
        <v>15570</v>
      </c>
      <c r="G5246" s="1351"/>
      <c r="H5246" s="1348" t="s">
        <v>2252</v>
      </c>
      <c r="I5246" s="1348">
        <v>1381</v>
      </c>
      <c r="J5246" s="1351">
        <v>39751</v>
      </c>
      <c r="K5246" s="1352" t="s">
        <v>2253</v>
      </c>
      <c r="L5246" s="1352" t="s">
        <v>15571</v>
      </c>
      <c r="M5246" s="1345" t="s">
        <v>15572</v>
      </c>
      <c r="N5246" s="1346" t="s">
        <v>1830</v>
      </c>
      <c r="O5246" s="1347"/>
      <c r="P5246" s="117" t="str">
        <f t="shared" si="41"/>
        <v>2706</v>
      </c>
      <c r="Q5246" s="117"/>
      <c r="R5246" s="1348">
        <v>270602624</v>
      </c>
      <c r="S5246" s="321"/>
      <c r="T5246" s="321"/>
    </row>
    <row r="5247" spans="1:20" ht="34.5" hidden="1" customHeight="1">
      <c r="A5247" s="1348">
        <v>270602625</v>
      </c>
      <c r="B5247" s="1339" t="str">
        <f t="shared" si="40"/>
        <v>2706</v>
      </c>
      <c r="C5247" s="1349" t="s">
        <v>2590</v>
      </c>
      <c r="D5247" s="1350">
        <v>2</v>
      </c>
      <c r="E5247" s="293" t="s">
        <v>15573</v>
      </c>
      <c r="F5247" s="1352" t="s">
        <v>15574</v>
      </c>
      <c r="G5247" s="1351">
        <v>42899</v>
      </c>
      <c r="H5247" s="1348" t="s">
        <v>2252</v>
      </c>
      <c r="I5247" s="1348">
        <v>1482</v>
      </c>
      <c r="J5247" s="1351">
        <v>41470</v>
      </c>
      <c r="K5247" s="1352" t="s">
        <v>2253</v>
      </c>
      <c r="L5247" s="1352"/>
      <c r="M5247" s="1345" t="s">
        <v>15575</v>
      </c>
      <c r="N5247" s="1346" t="s">
        <v>1830</v>
      </c>
      <c r="O5247" s="1347"/>
      <c r="P5247" s="117" t="str">
        <f t="shared" si="41"/>
        <v>2706</v>
      </c>
      <c r="Q5247" s="117"/>
      <c r="R5247" s="1348">
        <v>270602625</v>
      </c>
      <c r="S5247" s="321"/>
      <c r="T5247" s="321"/>
    </row>
    <row r="5248" spans="1:20" ht="34.5" hidden="1" customHeight="1">
      <c r="A5248" s="1348">
        <v>270602626</v>
      </c>
      <c r="B5248" s="1339" t="str">
        <f t="shared" si="40"/>
        <v>2706</v>
      </c>
      <c r="C5248" s="1349" t="s">
        <v>2590</v>
      </c>
      <c r="D5248" s="1350">
        <v>1</v>
      </c>
      <c r="E5248" s="293" t="s">
        <v>15576</v>
      </c>
      <c r="F5248" s="1352" t="s">
        <v>15577</v>
      </c>
      <c r="G5248" s="1351">
        <v>41618</v>
      </c>
      <c r="H5248" s="1348" t="s">
        <v>2252</v>
      </c>
      <c r="I5248" s="1348"/>
      <c r="J5248" s="1368"/>
      <c r="K5248" s="1352" t="s">
        <v>2253</v>
      </c>
      <c r="L5248" s="1352" t="s">
        <v>15578</v>
      </c>
      <c r="M5248" s="1345" t="s">
        <v>15579</v>
      </c>
      <c r="N5248" s="1346" t="s">
        <v>1830</v>
      </c>
      <c r="O5248" s="1347"/>
      <c r="P5248" s="117" t="str">
        <f t="shared" si="41"/>
        <v>2706</v>
      </c>
      <c r="Q5248" s="117"/>
      <c r="R5248" s="1348">
        <v>270602626</v>
      </c>
      <c r="S5248" s="321"/>
      <c r="T5248" s="321"/>
    </row>
    <row r="5249" spans="1:20" ht="34.5" hidden="1" customHeight="1">
      <c r="A5249" s="1348">
        <v>270602627</v>
      </c>
      <c r="B5249" s="1339" t="str">
        <f t="shared" si="40"/>
        <v>2706</v>
      </c>
      <c r="C5249" s="1349" t="s">
        <v>2590</v>
      </c>
      <c r="D5249" s="1350">
        <v>2</v>
      </c>
      <c r="E5249" s="293" t="s">
        <v>15580</v>
      </c>
      <c r="F5249" s="1352" t="s">
        <v>15581</v>
      </c>
      <c r="G5249" s="1351">
        <v>42734</v>
      </c>
      <c r="H5249" s="1348" t="s">
        <v>2252</v>
      </c>
      <c r="I5249" s="1348">
        <v>1416</v>
      </c>
      <c r="J5249" s="1351">
        <v>40325</v>
      </c>
      <c r="K5249" s="1352" t="s">
        <v>2253</v>
      </c>
      <c r="L5249" s="1352"/>
      <c r="M5249" s="1345" t="s">
        <v>15582</v>
      </c>
      <c r="N5249" s="1346" t="s">
        <v>1830</v>
      </c>
      <c r="O5249" s="1347"/>
      <c r="P5249" s="117" t="str">
        <f t="shared" si="41"/>
        <v>2706</v>
      </c>
      <c r="Q5249" s="117"/>
      <c r="R5249" s="1348">
        <v>270602627</v>
      </c>
      <c r="S5249" s="321"/>
      <c r="T5249" s="321"/>
    </row>
    <row r="5250" spans="1:20" ht="34.5" hidden="1" customHeight="1">
      <c r="A5250" s="1348">
        <v>270602628</v>
      </c>
      <c r="B5250" s="1339" t="str">
        <f t="shared" si="40"/>
        <v>2706</v>
      </c>
      <c r="C5250" s="1349" t="s">
        <v>2590</v>
      </c>
      <c r="D5250" s="1350">
        <v>1</v>
      </c>
      <c r="E5250" s="293" t="s">
        <v>15583</v>
      </c>
      <c r="F5250" s="1352" t="s">
        <v>15584</v>
      </c>
      <c r="G5250" s="1351">
        <v>41618</v>
      </c>
      <c r="H5250" s="1348" t="s">
        <v>2252</v>
      </c>
      <c r="I5250" s="1348"/>
      <c r="J5250" s="1368"/>
      <c r="K5250" s="1352" t="s">
        <v>2253</v>
      </c>
      <c r="L5250" s="1352" t="s">
        <v>15585</v>
      </c>
      <c r="M5250" s="1345" t="s">
        <v>1830</v>
      </c>
      <c r="N5250" s="1346" t="s">
        <v>1830</v>
      </c>
      <c r="O5250" s="1347"/>
      <c r="P5250" s="117" t="str">
        <f t="shared" si="41"/>
        <v>2706</v>
      </c>
      <c r="Q5250" s="117"/>
      <c r="R5250" s="1348">
        <v>270602628</v>
      </c>
      <c r="S5250" s="321"/>
      <c r="T5250" s="321"/>
    </row>
    <row r="5251" spans="1:20" ht="34.5" hidden="1" customHeight="1">
      <c r="A5251" s="1348">
        <v>270602629</v>
      </c>
      <c r="B5251" s="1339" t="str">
        <f t="shared" si="40"/>
        <v>2706</v>
      </c>
      <c r="C5251" s="1349" t="s">
        <v>2590</v>
      </c>
      <c r="D5251" s="1350">
        <v>2</v>
      </c>
      <c r="E5251" s="293" t="s">
        <v>15586</v>
      </c>
      <c r="F5251" s="1352" t="s">
        <v>15587</v>
      </c>
      <c r="G5251" s="1351">
        <v>42734</v>
      </c>
      <c r="H5251" s="1348" t="s">
        <v>2252</v>
      </c>
      <c r="I5251" s="1348">
        <v>1416</v>
      </c>
      <c r="J5251" s="1351">
        <v>40325</v>
      </c>
      <c r="K5251" s="1352" t="s">
        <v>2253</v>
      </c>
      <c r="L5251" s="1353"/>
      <c r="M5251" s="1345" t="s">
        <v>1830</v>
      </c>
      <c r="N5251" s="1346" t="s">
        <v>1830</v>
      </c>
      <c r="O5251" s="1347"/>
      <c r="P5251" s="117" t="str">
        <f t="shared" si="41"/>
        <v>2706</v>
      </c>
      <c r="Q5251" s="117"/>
      <c r="R5251" s="1348">
        <v>270602629</v>
      </c>
      <c r="S5251" s="321"/>
      <c r="T5251" s="321"/>
    </row>
    <row r="5252" spans="1:20" ht="34.5" hidden="1" customHeight="1">
      <c r="A5252" s="1348">
        <v>270602630</v>
      </c>
      <c r="B5252" s="1339" t="str">
        <f t="shared" si="40"/>
        <v>2706</v>
      </c>
      <c r="C5252" s="1349" t="s">
        <v>2590</v>
      </c>
      <c r="D5252" s="1350">
        <v>1</v>
      </c>
      <c r="E5252" s="293" t="s">
        <v>15588</v>
      </c>
      <c r="F5252" s="1352" t="s">
        <v>15589</v>
      </c>
      <c r="G5252" s="1351">
        <v>41820</v>
      </c>
      <c r="H5252" s="1348" t="s">
        <v>2252</v>
      </c>
      <c r="I5252" s="1348">
        <v>1416</v>
      </c>
      <c r="J5252" s="1351">
        <v>40325</v>
      </c>
      <c r="K5252" s="1352" t="s">
        <v>2253</v>
      </c>
      <c r="L5252" s="1352" t="s">
        <v>15539</v>
      </c>
      <c r="M5252" s="1345" t="s">
        <v>1830</v>
      </c>
      <c r="N5252" s="1346" t="s">
        <v>1830</v>
      </c>
      <c r="O5252" s="1347"/>
      <c r="P5252" s="117" t="str">
        <f t="shared" si="41"/>
        <v>2706</v>
      </c>
      <c r="Q5252" s="117"/>
      <c r="R5252" s="1348">
        <v>270602630</v>
      </c>
      <c r="S5252" s="321"/>
      <c r="T5252" s="321"/>
    </row>
    <row r="5253" spans="1:20" ht="34.5" hidden="1" customHeight="1">
      <c r="A5253" s="1348">
        <v>270602631</v>
      </c>
      <c r="B5253" s="1339" t="str">
        <f t="shared" si="40"/>
        <v>2706</v>
      </c>
      <c r="C5253" s="1349" t="s">
        <v>2590</v>
      </c>
      <c r="D5253" s="1350">
        <v>2</v>
      </c>
      <c r="E5253" s="293" t="s">
        <v>15590</v>
      </c>
      <c r="F5253" s="1352" t="s">
        <v>15589</v>
      </c>
      <c r="G5253" s="1356">
        <v>43430</v>
      </c>
      <c r="H5253" s="1348" t="s">
        <v>2252</v>
      </c>
      <c r="I5253" s="1348">
        <v>1495</v>
      </c>
      <c r="J5253" s="1351">
        <v>41718</v>
      </c>
      <c r="K5253" s="1352" t="s">
        <v>2253</v>
      </c>
      <c r="L5253" s="1352"/>
      <c r="M5253" s="1345" t="s">
        <v>1830</v>
      </c>
      <c r="N5253" s="1346" t="s">
        <v>1830</v>
      </c>
      <c r="O5253" s="1347"/>
      <c r="P5253" s="117" t="str">
        <f t="shared" si="41"/>
        <v>2706</v>
      </c>
      <c r="Q5253" s="117"/>
      <c r="R5253" s="1348">
        <v>270602631</v>
      </c>
      <c r="S5253" s="321"/>
      <c r="T5253" s="321"/>
    </row>
    <row r="5254" spans="1:20" ht="34.5" hidden="1" customHeight="1">
      <c r="A5254" s="1348">
        <v>270602632</v>
      </c>
      <c r="B5254" s="1339" t="str">
        <f t="shared" si="40"/>
        <v>2706</v>
      </c>
      <c r="C5254" s="1349" t="s">
        <v>2590</v>
      </c>
      <c r="D5254" s="1350">
        <v>1</v>
      </c>
      <c r="E5254" s="293" t="s">
        <v>15591</v>
      </c>
      <c r="F5254" s="1352" t="s">
        <v>15592</v>
      </c>
      <c r="G5254" s="1351">
        <v>41618</v>
      </c>
      <c r="H5254" s="1348" t="s">
        <v>2252</v>
      </c>
      <c r="I5254" s="1348"/>
      <c r="J5254" s="1368"/>
      <c r="K5254" s="1352" t="s">
        <v>2253</v>
      </c>
      <c r="L5254" s="1352" t="s">
        <v>15593</v>
      </c>
      <c r="M5254" s="1345" t="s">
        <v>1830</v>
      </c>
      <c r="N5254" s="1346" t="s">
        <v>1830</v>
      </c>
      <c r="O5254" s="1347"/>
      <c r="P5254" s="117" t="str">
        <f t="shared" si="41"/>
        <v>2706</v>
      </c>
      <c r="Q5254" s="117"/>
      <c r="R5254" s="1348">
        <v>270602632</v>
      </c>
      <c r="S5254" s="321"/>
      <c r="T5254" s="321"/>
    </row>
    <row r="5255" spans="1:20" ht="34.5" hidden="1" customHeight="1">
      <c r="A5255" s="1348">
        <v>270602633</v>
      </c>
      <c r="B5255" s="1339" t="str">
        <f t="shared" si="40"/>
        <v>2706</v>
      </c>
      <c r="C5255" s="1349" t="s">
        <v>2590</v>
      </c>
      <c r="D5255" s="1350">
        <v>2</v>
      </c>
      <c r="E5255" s="293" t="s">
        <v>15594</v>
      </c>
      <c r="F5255" s="1352" t="s">
        <v>15595</v>
      </c>
      <c r="G5255" s="1351">
        <v>42734</v>
      </c>
      <c r="H5255" s="1348" t="s">
        <v>2252</v>
      </c>
      <c r="I5255" s="1348">
        <v>1416</v>
      </c>
      <c r="J5255" s="1351">
        <v>40325</v>
      </c>
      <c r="K5255" s="1352" t="s">
        <v>2253</v>
      </c>
      <c r="L5255" s="1352"/>
      <c r="M5255" s="1345" t="s">
        <v>1830</v>
      </c>
      <c r="N5255" s="1346" t="s">
        <v>1830</v>
      </c>
      <c r="O5255" s="1347"/>
      <c r="P5255" s="117" t="str">
        <f t="shared" si="41"/>
        <v>2706</v>
      </c>
      <c r="Q5255" s="117"/>
      <c r="R5255" s="1348">
        <v>270602633</v>
      </c>
      <c r="S5255" s="321"/>
      <c r="T5255" s="321"/>
    </row>
    <row r="5256" spans="1:20" ht="34.5" hidden="1" customHeight="1">
      <c r="A5256" s="1348">
        <v>270602634</v>
      </c>
      <c r="B5256" s="1339" t="str">
        <f t="shared" si="40"/>
        <v>2706</v>
      </c>
      <c r="C5256" s="1349" t="s">
        <v>2590</v>
      </c>
      <c r="D5256" s="1350">
        <v>1</v>
      </c>
      <c r="E5256" s="293" t="s">
        <v>15596</v>
      </c>
      <c r="F5256" s="1352" t="s">
        <v>15597</v>
      </c>
      <c r="G5256" s="1351">
        <v>41618</v>
      </c>
      <c r="H5256" s="1348" t="s">
        <v>2252</v>
      </c>
      <c r="I5256" s="1348"/>
      <c r="J5256" s="1368"/>
      <c r="K5256" s="1352" t="s">
        <v>2253</v>
      </c>
      <c r="L5256" s="1352" t="s">
        <v>15598</v>
      </c>
      <c r="M5256" s="1345" t="s">
        <v>15599</v>
      </c>
      <c r="N5256" s="1346" t="s">
        <v>1830</v>
      </c>
      <c r="O5256" s="1347"/>
      <c r="P5256" s="117" t="str">
        <f t="shared" si="41"/>
        <v>2706</v>
      </c>
      <c r="Q5256" s="117"/>
      <c r="R5256" s="1348">
        <v>270602634</v>
      </c>
      <c r="S5256" s="321"/>
      <c r="T5256" s="321"/>
    </row>
    <row r="5257" spans="1:20" ht="34.5" hidden="1" customHeight="1">
      <c r="A5257" s="1348">
        <v>270602635</v>
      </c>
      <c r="B5257" s="1339" t="str">
        <f t="shared" si="40"/>
        <v>2706</v>
      </c>
      <c r="C5257" s="1349" t="s">
        <v>2590</v>
      </c>
      <c r="D5257" s="1350">
        <v>2</v>
      </c>
      <c r="E5257" s="293" t="s">
        <v>15600</v>
      </c>
      <c r="F5257" s="1352" t="s">
        <v>15601</v>
      </c>
      <c r="G5257" s="1351">
        <v>42067</v>
      </c>
      <c r="H5257" s="1348" t="s">
        <v>2252</v>
      </c>
      <c r="I5257" s="1348">
        <v>1416</v>
      </c>
      <c r="J5257" s="1351">
        <v>40325</v>
      </c>
      <c r="K5257" s="1352" t="s">
        <v>2253</v>
      </c>
      <c r="L5257" s="1352"/>
      <c r="M5257" s="1345" t="s">
        <v>15602</v>
      </c>
      <c r="N5257" s="1346" t="s">
        <v>1830</v>
      </c>
      <c r="O5257" s="1347"/>
      <c r="P5257" s="117" t="str">
        <f t="shared" si="41"/>
        <v>2706</v>
      </c>
      <c r="Q5257" s="117"/>
      <c r="R5257" s="1348">
        <v>270602635</v>
      </c>
      <c r="S5257" s="321"/>
      <c r="T5257" s="321"/>
    </row>
    <row r="5258" spans="1:20" ht="34.5" hidden="1" customHeight="1">
      <c r="A5258" s="1348">
        <v>270602636</v>
      </c>
      <c r="B5258" s="1339" t="str">
        <f t="shared" si="40"/>
        <v>2706</v>
      </c>
      <c r="C5258" s="1349" t="s">
        <v>2590</v>
      </c>
      <c r="D5258" s="1350">
        <v>3</v>
      </c>
      <c r="E5258" s="293" t="s">
        <v>15603</v>
      </c>
      <c r="F5258" s="1352" t="s">
        <v>15601</v>
      </c>
      <c r="G5258" s="1356">
        <v>43057</v>
      </c>
      <c r="H5258" s="1348" t="s">
        <v>2252</v>
      </c>
      <c r="I5258" s="1348">
        <v>1461</v>
      </c>
      <c r="J5258" s="1356">
        <v>41123</v>
      </c>
      <c r="K5258" s="1352" t="s">
        <v>2253</v>
      </c>
      <c r="L5258" s="1353"/>
      <c r="M5258" s="1345" t="s">
        <v>15604</v>
      </c>
      <c r="N5258" s="1346" t="s">
        <v>15605</v>
      </c>
      <c r="O5258" s="1347"/>
      <c r="P5258" s="117" t="str">
        <f t="shared" si="41"/>
        <v>2706</v>
      </c>
      <c r="Q5258" s="117"/>
      <c r="R5258" s="1348">
        <v>270602636</v>
      </c>
      <c r="S5258" s="321"/>
      <c r="T5258" s="321"/>
    </row>
    <row r="5259" spans="1:20" ht="34.5" hidden="1" customHeight="1">
      <c r="A5259" s="1348">
        <v>270602637</v>
      </c>
      <c r="B5259" s="1339" t="str">
        <f t="shared" si="40"/>
        <v>2706</v>
      </c>
      <c r="C5259" s="1349" t="s">
        <v>2590</v>
      </c>
      <c r="D5259" s="1350">
        <v>1</v>
      </c>
      <c r="E5259" s="293" t="s">
        <v>15606</v>
      </c>
      <c r="F5259" s="1352" t="s">
        <v>15607</v>
      </c>
      <c r="G5259" s="1356">
        <v>41618</v>
      </c>
      <c r="H5259" s="1348" t="s">
        <v>2252</v>
      </c>
      <c r="I5259" s="1348"/>
      <c r="J5259" s="1367"/>
      <c r="K5259" s="1352" t="s">
        <v>2253</v>
      </c>
      <c r="L5259" s="1352" t="s">
        <v>15598</v>
      </c>
      <c r="M5259" s="1345" t="s">
        <v>15608</v>
      </c>
      <c r="N5259" s="1346" t="s">
        <v>1830</v>
      </c>
      <c r="O5259" s="1347"/>
      <c r="P5259" s="117" t="str">
        <f t="shared" si="41"/>
        <v>2706</v>
      </c>
      <c r="Q5259" s="117"/>
      <c r="R5259" s="1348">
        <v>270602637</v>
      </c>
      <c r="S5259" s="321"/>
      <c r="T5259" s="321"/>
    </row>
    <row r="5260" spans="1:20" ht="34.5" hidden="1" customHeight="1">
      <c r="A5260" s="1348">
        <v>270602638</v>
      </c>
      <c r="B5260" s="1339" t="str">
        <f t="shared" si="40"/>
        <v>2706</v>
      </c>
      <c r="C5260" s="1349" t="s">
        <v>2590</v>
      </c>
      <c r="D5260" s="1350">
        <v>2</v>
      </c>
      <c r="E5260" s="293" t="s">
        <v>15609</v>
      </c>
      <c r="F5260" s="1352" t="s">
        <v>15610</v>
      </c>
      <c r="G5260" s="1356">
        <v>42067</v>
      </c>
      <c r="H5260" s="1348" t="s">
        <v>2252</v>
      </c>
      <c r="I5260" s="1348">
        <v>1416</v>
      </c>
      <c r="J5260" s="1356">
        <v>40325</v>
      </c>
      <c r="K5260" s="1352" t="s">
        <v>2253</v>
      </c>
      <c r="L5260" s="1353"/>
      <c r="M5260" s="1345" t="s">
        <v>15611</v>
      </c>
      <c r="N5260" s="1346" t="s">
        <v>1830</v>
      </c>
      <c r="O5260" s="1347"/>
      <c r="P5260" s="117" t="str">
        <f t="shared" si="41"/>
        <v>2706</v>
      </c>
      <c r="Q5260" s="117"/>
      <c r="R5260" s="1348">
        <v>270602638</v>
      </c>
      <c r="S5260" s="321"/>
      <c r="T5260" s="321"/>
    </row>
    <row r="5261" spans="1:20" ht="34.5" hidden="1" customHeight="1">
      <c r="A5261" s="1348">
        <v>270602639</v>
      </c>
      <c r="B5261" s="1339" t="str">
        <f t="shared" si="40"/>
        <v>2706</v>
      </c>
      <c r="C5261" s="1349" t="s">
        <v>2590</v>
      </c>
      <c r="D5261" s="1350">
        <v>3</v>
      </c>
      <c r="E5261" s="293" t="s">
        <v>15612</v>
      </c>
      <c r="F5261" s="1352" t="s">
        <v>15613</v>
      </c>
      <c r="G5261" s="1356">
        <v>43057</v>
      </c>
      <c r="H5261" s="1348" t="s">
        <v>2252</v>
      </c>
      <c r="I5261" s="1348">
        <v>1461</v>
      </c>
      <c r="J5261" s="1356">
        <v>41123</v>
      </c>
      <c r="K5261" s="1352" t="s">
        <v>2253</v>
      </c>
      <c r="L5261" s="1352"/>
      <c r="M5261" s="1345" t="s">
        <v>1830</v>
      </c>
      <c r="N5261" s="1346" t="s">
        <v>1830</v>
      </c>
      <c r="O5261" s="1347"/>
      <c r="P5261" s="117" t="str">
        <f t="shared" si="41"/>
        <v>2706</v>
      </c>
      <c r="Q5261" s="117"/>
      <c r="R5261" s="1348">
        <v>270602639</v>
      </c>
      <c r="S5261" s="321"/>
      <c r="T5261" s="321"/>
    </row>
    <row r="5262" spans="1:20" ht="34.5" hidden="1" customHeight="1">
      <c r="A5262" s="1348">
        <v>270602640</v>
      </c>
      <c r="B5262" s="1339" t="str">
        <f t="shared" si="40"/>
        <v>2706</v>
      </c>
      <c r="C5262" s="1349" t="s">
        <v>2590</v>
      </c>
      <c r="D5262" s="1350">
        <v>1</v>
      </c>
      <c r="E5262" s="293" t="s">
        <v>15614</v>
      </c>
      <c r="F5262" s="1352" t="s">
        <v>15615</v>
      </c>
      <c r="G5262" s="1356">
        <v>41618</v>
      </c>
      <c r="H5262" s="1348" t="s">
        <v>2252</v>
      </c>
      <c r="I5262" s="1348"/>
      <c r="J5262" s="1367"/>
      <c r="K5262" s="1352" t="s">
        <v>2253</v>
      </c>
      <c r="L5262" s="1352" t="s">
        <v>15616</v>
      </c>
      <c r="M5262" s="1345" t="s">
        <v>1830</v>
      </c>
      <c r="N5262" s="1346" t="s">
        <v>1830</v>
      </c>
      <c r="O5262" s="1347"/>
      <c r="P5262" s="117" t="str">
        <f t="shared" si="41"/>
        <v>2706</v>
      </c>
      <c r="Q5262" s="117"/>
      <c r="R5262" s="1348">
        <v>270602640</v>
      </c>
      <c r="S5262" s="321"/>
      <c r="T5262" s="321"/>
    </row>
    <row r="5263" spans="1:20" ht="34.5" hidden="1" customHeight="1">
      <c r="A5263" s="1348">
        <v>270602641</v>
      </c>
      <c r="B5263" s="1339" t="str">
        <f t="shared" si="40"/>
        <v>2706</v>
      </c>
      <c r="C5263" s="1349" t="s">
        <v>2590</v>
      </c>
      <c r="D5263" s="1350">
        <v>2</v>
      </c>
      <c r="E5263" s="293" t="s">
        <v>15617</v>
      </c>
      <c r="F5263" s="1352" t="s">
        <v>15618</v>
      </c>
      <c r="G5263" s="1351">
        <v>42734</v>
      </c>
      <c r="H5263" s="1348" t="s">
        <v>2252</v>
      </c>
      <c r="I5263" s="1348">
        <v>1416</v>
      </c>
      <c r="J5263" s="1356">
        <v>40325</v>
      </c>
      <c r="K5263" s="1352" t="s">
        <v>2253</v>
      </c>
      <c r="L5263" s="1352"/>
      <c r="M5263" s="1345" t="s">
        <v>1830</v>
      </c>
      <c r="N5263" s="1346" t="s">
        <v>1830</v>
      </c>
      <c r="O5263" s="1347"/>
      <c r="P5263" s="117" t="str">
        <f t="shared" si="41"/>
        <v>2706</v>
      </c>
      <c r="Q5263" s="117"/>
      <c r="R5263" s="1348">
        <v>270602641</v>
      </c>
      <c r="S5263" s="321"/>
      <c r="T5263" s="321"/>
    </row>
    <row r="5264" spans="1:20" ht="34.5" hidden="1" customHeight="1">
      <c r="A5264" s="1348">
        <v>270602642</v>
      </c>
      <c r="B5264" s="1339" t="str">
        <f t="shared" si="40"/>
        <v>2706</v>
      </c>
      <c r="C5264" s="1349" t="s">
        <v>2590</v>
      </c>
      <c r="D5264" s="1350">
        <v>1</v>
      </c>
      <c r="E5264" s="293" t="s">
        <v>15619</v>
      </c>
      <c r="F5264" s="1352" t="s">
        <v>15620</v>
      </c>
      <c r="G5264" s="1356">
        <v>42004</v>
      </c>
      <c r="H5264" s="1348" t="s">
        <v>2252</v>
      </c>
      <c r="I5264" s="1348">
        <v>1416</v>
      </c>
      <c r="J5264" s="1356">
        <v>40325</v>
      </c>
      <c r="K5264" s="1352" t="s">
        <v>2253</v>
      </c>
      <c r="L5264" s="1352" t="s">
        <v>15621</v>
      </c>
      <c r="M5264" s="1345" t="s">
        <v>15401</v>
      </c>
      <c r="N5264" s="1346" t="s">
        <v>1830</v>
      </c>
      <c r="O5264" s="1347"/>
      <c r="P5264" s="117" t="str">
        <f t="shared" si="41"/>
        <v>2706</v>
      </c>
      <c r="Q5264" s="117"/>
      <c r="R5264" s="1348">
        <v>270602642</v>
      </c>
      <c r="S5264" s="321"/>
      <c r="T5264" s="321"/>
    </row>
    <row r="5265" spans="1:20" ht="34.5" hidden="1" customHeight="1">
      <c r="A5265" s="1348">
        <v>270602643</v>
      </c>
      <c r="B5265" s="1339" t="str">
        <f t="shared" si="40"/>
        <v>2706</v>
      </c>
      <c r="C5265" s="1349" t="s">
        <v>2590</v>
      </c>
      <c r="D5265" s="1350">
        <v>2</v>
      </c>
      <c r="E5265" s="293" t="s">
        <v>15622</v>
      </c>
      <c r="F5265" s="1352" t="s">
        <v>15623</v>
      </c>
      <c r="G5265" s="1356">
        <v>43830</v>
      </c>
      <c r="H5265" s="1348" t="s">
        <v>2252</v>
      </c>
      <c r="I5265" s="1348">
        <v>1503</v>
      </c>
      <c r="J5265" s="1356">
        <v>41886</v>
      </c>
      <c r="K5265" s="1352" t="s">
        <v>2354</v>
      </c>
      <c r="L5265" s="1352"/>
      <c r="M5265" s="1345" t="s">
        <v>1830</v>
      </c>
      <c r="N5265" s="1346" t="s">
        <v>1830</v>
      </c>
      <c r="O5265" s="1347"/>
      <c r="P5265" s="117" t="str">
        <f t="shared" si="41"/>
        <v>2706</v>
      </c>
      <c r="Q5265" s="117"/>
      <c r="R5265" s="1348">
        <v>270602643</v>
      </c>
      <c r="S5265" s="321"/>
      <c r="T5265" s="321"/>
    </row>
    <row r="5266" spans="1:20" ht="34.5" hidden="1" customHeight="1">
      <c r="A5266" s="1348">
        <v>270602644</v>
      </c>
      <c r="B5266" s="1339" t="str">
        <f t="shared" si="40"/>
        <v>2706</v>
      </c>
      <c r="C5266" s="1349" t="s">
        <v>2590</v>
      </c>
      <c r="D5266" s="1350">
        <v>1</v>
      </c>
      <c r="E5266" s="293" t="s">
        <v>15624</v>
      </c>
      <c r="F5266" s="1352" t="s">
        <v>15625</v>
      </c>
      <c r="G5266" s="1356">
        <v>42004</v>
      </c>
      <c r="H5266" s="1348" t="s">
        <v>2252</v>
      </c>
      <c r="I5266" s="1348">
        <v>1416</v>
      </c>
      <c r="J5266" s="1356">
        <v>40325</v>
      </c>
      <c r="K5266" s="1352" t="s">
        <v>2253</v>
      </c>
      <c r="L5266" s="1352" t="s">
        <v>15621</v>
      </c>
      <c r="M5266" s="1345" t="s">
        <v>15407</v>
      </c>
      <c r="N5266" s="1346" t="s">
        <v>1830</v>
      </c>
      <c r="O5266" s="1347"/>
      <c r="P5266" s="117" t="str">
        <f t="shared" si="41"/>
        <v>2706</v>
      </c>
      <c r="Q5266" s="117"/>
      <c r="R5266" s="1348">
        <v>270602644</v>
      </c>
      <c r="S5266" s="321"/>
      <c r="T5266" s="321"/>
    </row>
    <row r="5267" spans="1:20" ht="34.5" hidden="1" customHeight="1">
      <c r="A5267" s="1348">
        <v>291101001</v>
      </c>
      <c r="B5267" s="1339" t="str">
        <f t="shared" si="40"/>
        <v>2911</v>
      </c>
      <c r="C5267" s="1349" t="s">
        <v>2590</v>
      </c>
      <c r="D5267" s="1350">
        <v>2</v>
      </c>
      <c r="E5267" s="293" t="s">
        <v>15626</v>
      </c>
      <c r="F5267" s="1352" t="s">
        <v>15627</v>
      </c>
      <c r="G5267" s="1356">
        <v>43669</v>
      </c>
      <c r="H5267" s="1348" t="s">
        <v>2252</v>
      </c>
      <c r="I5267" s="1348">
        <v>1503</v>
      </c>
      <c r="J5267" s="1351">
        <v>41886</v>
      </c>
      <c r="K5267" s="1352" t="s">
        <v>2354</v>
      </c>
      <c r="L5267" s="1352"/>
      <c r="M5267" s="1345" t="s">
        <v>1830</v>
      </c>
      <c r="N5267" s="1346" t="s">
        <v>1830</v>
      </c>
      <c r="O5267" s="1347"/>
      <c r="P5267" s="117" t="str">
        <f t="shared" si="41"/>
        <v>2911</v>
      </c>
      <c r="Q5267" s="117"/>
      <c r="R5267" s="1348">
        <v>291101001</v>
      </c>
      <c r="S5267" s="321"/>
      <c r="T5267" s="321"/>
    </row>
    <row r="5268" spans="1:20" ht="34.5" hidden="1" customHeight="1">
      <c r="A5268" s="1348">
        <v>291101001</v>
      </c>
      <c r="B5268" s="1339" t="str">
        <f t="shared" si="40"/>
        <v>2911</v>
      </c>
      <c r="C5268" s="1349" t="s">
        <v>2590</v>
      </c>
      <c r="D5268" s="1350">
        <v>1</v>
      </c>
      <c r="E5268" s="293" t="s">
        <v>15628</v>
      </c>
      <c r="F5268" s="1352" t="s">
        <v>15629</v>
      </c>
      <c r="G5268" s="1356">
        <v>42004</v>
      </c>
      <c r="H5268" s="1348" t="s">
        <v>2252</v>
      </c>
      <c r="I5268" s="1348">
        <v>1416</v>
      </c>
      <c r="J5268" s="1351">
        <v>40325</v>
      </c>
      <c r="K5268" s="1352" t="s">
        <v>2253</v>
      </c>
      <c r="L5268" s="1352" t="s">
        <v>15621</v>
      </c>
      <c r="M5268" s="1345" t="s">
        <v>1830</v>
      </c>
      <c r="N5268" s="1346" t="s">
        <v>1830</v>
      </c>
      <c r="O5268" s="1347"/>
      <c r="P5268" s="117" t="str">
        <f t="shared" si="41"/>
        <v>2911</v>
      </c>
      <c r="Q5268" s="117"/>
      <c r="R5268" s="1348">
        <v>291101001</v>
      </c>
      <c r="S5268" s="321"/>
      <c r="T5268" s="321"/>
    </row>
    <row r="5269" spans="1:20" ht="34.5" hidden="1" customHeight="1">
      <c r="A5269" s="1348">
        <v>291101002</v>
      </c>
      <c r="B5269" s="1339" t="str">
        <f t="shared" si="40"/>
        <v>2911</v>
      </c>
      <c r="C5269" s="1349" t="s">
        <v>2590</v>
      </c>
      <c r="D5269" s="1350">
        <v>2</v>
      </c>
      <c r="E5269" s="293" t="s">
        <v>15630</v>
      </c>
      <c r="F5269" s="1352" t="s">
        <v>15631</v>
      </c>
      <c r="G5269" s="1356">
        <v>43581</v>
      </c>
      <c r="H5269" s="1348" t="s">
        <v>2252</v>
      </c>
      <c r="I5269" s="1348">
        <v>1503</v>
      </c>
      <c r="J5269" s="1351">
        <v>41886</v>
      </c>
      <c r="K5269" s="1352" t="s">
        <v>2354</v>
      </c>
      <c r="L5269" s="1352"/>
      <c r="M5269" s="1345" t="s">
        <v>15233</v>
      </c>
      <c r="N5269" s="1346" t="s">
        <v>1830</v>
      </c>
      <c r="O5269" s="1347"/>
      <c r="P5269" s="117" t="str">
        <f t="shared" si="41"/>
        <v>2911</v>
      </c>
      <c r="Q5269" s="117"/>
      <c r="R5269" s="1348">
        <v>291101002</v>
      </c>
      <c r="S5269" s="321"/>
      <c r="T5269" s="321"/>
    </row>
    <row r="5270" spans="1:20" ht="34.5" hidden="1" customHeight="1">
      <c r="A5270" s="1348">
        <v>291101002</v>
      </c>
      <c r="B5270" s="1339" t="str">
        <f t="shared" si="40"/>
        <v>2911</v>
      </c>
      <c r="C5270" s="1349" t="s">
        <v>2590</v>
      </c>
      <c r="D5270" s="1350">
        <v>1</v>
      </c>
      <c r="E5270" s="293" t="s">
        <v>15632</v>
      </c>
      <c r="F5270" s="1352" t="s">
        <v>15633</v>
      </c>
      <c r="G5270" s="1356">
        <v>42004</v>
      </c>
      <c r="H5270" s="1348" t="s">
        <v>2252</v>
      </c>
      <c r="I5270" s="1348">
        <v>1416</v>
      </c>
      <c r="J5270" s="1351">
        <v>40325</v>
      </c>
      <c r="K5270" s="1352" t="s">
        <v>2253</v>
      </c>
      <c r="L5270" s="1352"/>
      <c r="M5270" s="1345" t="s">
        <v>1830</v>
      </c>
      <c r="N5270" s="1346" t="s">
        <v>1830</v>
      </c>
      <c r="O5270" s="1347"/>
      <c r="P5270" s="117" t="str">
        <f t="shared" si="41"/>
        <v>2911</v>
      </c>
      <c r="Q5270" s="117"/>
      <c r="R5270" s="1348">
        <v>291101002</v>
      </c>
      <c r="S5270" s="321"/>
      <c r="T5270" s="321"/>
    </row>
    <row r="5271" spans="1:20" ht="34.5" hidden="1" customHeight="1">
      <c r="A5271" s="1348">
        <v>291101003</v>
      </c>
      <c r="B5271" s="1339" t="str">
        <f t="shared" si="40"/>
        <v>2911</v>
      </c>
      <c r="C5271" s="1349" t="s">
        <v>2590</v>
      </c>
      <c r="D5271" s="1350">
        <v>2</v>
      </c>
      <c r="E5271" s="293" t="s">
        <v>15634</v>
      </c>
      <c r="F5271" s="1352" t="s">
        <v>15635</v>
      </c>
      <c r="G5271" s="1356">
        <v>44561</v>
      </c>
      <c r="H5271" s="1348" t="s">
        <v>2252</v>
      </c>
      <c r="I5271" s="1348">
        <v>1503</v>
      </c>
      <c r="J5271" s="1351">
        <v>41886</v>
      </c>
      <c r="K5271" s="1352" t="s">
        <v>2354</v>
      </c>
      <c r="L5271" s="1352"/>
      <c r="M5271" s="1345" t="s">
        <v>1830</v>
      </c>
      <c r="N5271" s="1346" t="s">
        <v>1830</v>
      </c>
      <c r="O5271" s="1347"/>
      <c r="P5271" s="117" t="str">
        <f t="shared" si="41"/>
        <v>2911</v>
      </c>
      <c r="Q5271" s="117"/>
      <c r="R5271" s="1348">
        <v>291101003</v>
      </c>
      <c r="S5271" s="321"/>
      <c r="T5271" s="321"/>
    </row>
    <row r="5272" spans="1:20" ht="34.5" hidden="1" customHeight="1">
      <c r="A5272" s="1348">
        <v>291101003</v>
      </c>
      <c r="B5272" s="1339" t="str">
        <f t="shared" si="40"/>
        <v>2911</v>
      </c>
      <c r="C5272" s="1349" t="s">
        <v>2590</v>
      </c>
      <c r="D5272" s="1350">
        <v>1</v>
      </c>
      <c r="E5272" s="293" t="s">
        <v>15636</v>
      </c>
      <c r="F5272" s="1352" t="s">
        <v>15637</v>
      </c>
      <c r="G5272" s="1356">
        <v>41912</v>
      </c>
      <c r="H5272" s="1348" t="s">
        <v>2252</v>
      </c>
      <c r="I5272" s="1348">
        <v>1416</v>
      </c>
      <c r="J5272" s="1351">
        <v>40325</v>
      </c>
      <c r="K5272" s="1352" t="s">
        <v>2253</v>
      </c>
      <c r="L5272" s="1352" t="s">
        <v>15638</v>
      </c>
      <c r="M5272" s="1345" t="s">
        <v>15639</v>
      </c>
      <c r="N5272" s="1346" t="s">
        <v>15640</v>
      </c>
      <c r="O5272" s="1347"/>
      <c r="P5272" s="117" t="str">
        <f t="shared" si="41"/>
        <v>2911</v>
      </c>
      <c r="Q5272" s="117"/>
      <c r="R5272" s="1348">
        <v>291101003</v>
      </c>
      <c r="S5272" s="321"/>
      <c r="T5272" s="321"/>
    </row>
    <row r="5273" spans="1:20" ht="34.5" hidden="1" customHeight="1">
      <c r="A5273" s="1348">
        <v>291101004</v>
      </c>
      <c r="B5273" s="1339" t="str">
        <f t="shared" si="40"/>
        <v>2911</v>
      </c>
      <c r="C5273" s="1349" t="s">
        <v>2590</v>
      </c>
      <c r="D5273" s="1350">
        <v>2</v>
      </c>
      <c r="E5273" s="293" t="s">
        <v>15641</v>
      </c>
      <c r="F5273" s="1352" t="s">
        <v>15642</v>
      </c>
      <c r="G5273" s="1356">
        <v>44119</v>
      </c>
      <c r="H5273" s="1348" t="s">
        <v>2252</v>
      </c>
      <c r="I5273" s="1348">
        <v>1503</v>
      </c>
      <c r="J5273" s="1351">
        <v>41886</v>
      </c>
      <c r="K5273" s="1352" t="s">
        <v>2354</v>
      </c>
      <c r="L5273" s="1352"/>
      <c r="M5273" s="1345" t="s">
        <v>15244</v>
      </c>
      <c r="N5273" s="1346" t="s">
        <v>1830</v>
      </c>
      <c r="O5273" s="1347"/>
      <c r="P5273" s="117" t="str">
        <f t="shared" si="41"/>
        <v>2911</v>
      </c>
      <c r="Q5273" s="117"/>
      <c r="R5273" s="1348">
        <v>291101004</v>
      </c>
      <c r="S5273" s="321"/>
      <c r="T5273" s="321"/>
    </row>
    <row r="5274" spans="1:20" ht="34.5" hidden="1" customHeight="1">
      <c r="A5274" s="1348">
        <v>291101004</v>
      </c>
      <c r="B5274" s="1339" t="str">
        <f t="shared" si="40"/>
        <v>2911</v>
      </c>
      <c r="C5274" s="1349" t="s">
        <v>2590</v>
      </c>
      <c r="D5274" s="1350">
        <v>1</v>
      </c>
      <c r="E5274" s="293" t="s">
        <v>15643</v>
      </c>
      <c r="F5274" s="1352" t="s">
        <v>15644</v>
      </c>
      <c r="G5274" s="1351">
        <v>41912</v>
      </c>
      <c r="H5274" s="1348" t="s">
        <v>2252</v>
      </c>
      <c r="I5274" s="1348">
        <v>1416</v>
      </c>
      <c r="J5274" s="1351">
        <v>40325</v>
      </c>
      <c r="K5274" s="1352" t="s">
        <v>2253</v>
      </c>
      <c r="L5274" s="1352" t="s">
        <v>11566</v>
      </c>
      <c r="M5274" s="1345" t="s">
        <v>1830</v>
      </c>
      <c r="N5274" s="1346" t="s">
        <v>15645</v>
      </c>
      <c r="O5274" s="1347"/>
      <c r="P5274" s="117" t="str">
        <f t="shared" si="41"/>
        <v>2911</v>
      </c>
      <c r="Q5274" s="117"/>
      <c r="R5274" s="1348">
        <v>291101004</v>
      </c>
      <c r="S5274" s="321"/>
      <c r="T5274" s="321"/>
    </row>
    <row r="5275" spans="1:20" ht="34.5" hidden="1" customHeight="1">
      <c r="A5275" s="1348">
        <v>291101005</v>
      </c>
      <c r="B5275" s="1339" t="str">
        <f t="shared" si="40"/>
        <v>2911</v>
      </c>
      <c r="C5275" s="1349" t="s">
        <v>2590</v>
      </c>
      <c r="D5275" s="1350">
        <v>2</v>
      </c>
      <c r="E5275" s="293" t="s">
        <v>15646</v>
      </c>
      <c r="F5275" s="1352" t="s">
        <v>15647</v>
      </c>
      <c r="G5275" s="1351">
        <v>44119</v>
      </c>
      <c r="H5275" s="1348" t="s">
        <v>2252</v>
      </c>
      <c r="I5275" s="1348">
        <v>1503</v>
      </c>
      <c r="J5275" s="1351">
        <v>41886</v>
      </c>
      <c r="K5275" s="1352" t="s">
        <v>2354</v>
      </c>
      <c r="L5275" s="1352"/>
      <c r="M5275" s="1345" t="s">
        <v>15249</v>
      </c>
      <c r="N5275" s="1346" t="s">
        <v>1830</v>
      </c>
      <c r="O5275" s="1347"/>
      <c r="P5275" s="117" t="str">
        <f t="shared" si="41"/>
        <v>2911</v>
      </c>
      <c r="Q5275" s="117"/>
      <c r="R5275" s="1348">
        <v>291101005</v>
      </c>
      <c r="S5275" s="321"/>
      <c r="T5275" s="321"/>
    </row>
    <row r="5276" spans="1:20" ht="34.5" hidden="1" customHeight="1">
      <c r="A5276" s="1348">
        <v>291101005</v>
      </c>
      <c r="B5276" s="1339" t="str">
        <f t="shared" si="40"/>
        <v>2911</v>
      </c>
      <c r="C5276" s="1349" t="s">
        <v>2590</v>
      </c>
      <c r="D5276" s="1350">
        <v>1</v>
      </c>
      <c r="E5276" s="293" t="s">
        <v>15648</v>
      </c>
      <c r="F5276" s="1352" t="s">
        <v>15649</v>
      </c>
      <c r="G5276" s="1356">
        <v>41912</v>
      </c>
      <c r="H5276" s="1348" t="s">
        <v>2252</v>
      </c>
      <c r="I5276" s="1348">
        <v>1416</v>
      </c>
      <c r="J5276" s="1351">
        <v>40325</v>
      </c>
      <c r="K5276" s="1352" t="s">
        <v>2253</v>
      </c>
      <c r="L5276" s="1352" t="s">
        <v>15650</v>
      </c>
      <c r="M5276" s="1345" t="s">
        <v>15651</v>
      </c>
      <c r="N5276" s="1346" t="s">
        <v>15652</v>
      </c>
      <c r="O5276" s="1347"/>
      <c r="P5276" s="117" t="str">
        <f t="shared" si="41"/>
        <v>2911</v>
      </c>
      <c r="Q5276" s="117"/>
      <c r="R5276" s="1348">
        <v>291101005</v>
      </c>
      <c r="S5276" s="321"/>
      <c r="T5276" s="321"/>
    </row>
    <row r="5277" spans="1:20" ht="34.5" hidden="1" customHeight="1">
      <c r="A5277" s="1348">
        <v>291101012</v>
      </c>
      <c r="B5277" s="1339" t="str">
        <f t="shared" si="40"/>
        <v>2911</v>
      </c>
      <c r="C5277" s="1349" t="s">
        <v>2590</v>
      </c>
      <c r="D5277" s="1350">
        <v>2</v>
      </c>
      <c r="E5277" s="293" t="s">
        <v>15653</v>
      </c>
      <c r="F5277" s="1352" t="s">
        <v>15654</v>
      </c>
      <c r="G5277" s="1356">
        <v>44119</v>
      </c>
      <c r="H5277" s="1348" t="s">
        <v>2252</v>
      </c>
      <c r="I5277" s="1348">
        <v>1503</v>
      </c>
      <c r="J5277" s="1351">
        <v>41886</v>
      </c>
      <c r="K5277" s="1352" t="s">
        <v>2354</v>
      </c>
      <c r="L5277" s="1352"/>
      <c r="M5277" s="1345" t="s">
        <v>15255</v>
      </c>
      <c r="N5277" s="1346" t="s">
        <v>1830</v>
      </c>
      <c r="O5277" s="1347"/>
      <c r="P5277" s="117" t="str">
        <f t="shared" si="41"/>
        <v>2911</v>
      </c>
      <c r="Q5277" s="117"/>
      <c r="R5277" s="1348">
        <v>291101012</v>
      </c>
      <c r="S5277" s="321"/>
      <c r="T5277" s="321"/>
    </row>
    <row r="5278" spans="1:20" ht="34.5" hidden="1" customHeight="1">
      <c r="A5278" s="1348">
        <v>291101012</v>
      </c>
      <c r="B5278" s="1339" t="str">
        <f t="shared" si="40"/>
        <v>2911</v>
      </c>
      <c r="C5278" s="1349" t="s">
        <v>2590</v>
      </c>
      <c r="D5278" s="1350">
        <v>1</v>
      </c>
      <c r="E5278" s="293" t="s">
        <v>15655</v>
      </c>
      <c r="F5278" s="1352" t="s">
        <v>15656</v>
      </c>
      <c r="G5278" s="1356"/>
      <c r="H5278" s="1348" t="s">
        <v>2252</v>
      </c>
      <c r="I5278" s="1348"/>
      <c r="J5278" s="1367"/>
      <c r="K5278" s="1352" t="s">
        <v>2253</v>
      </c>
      <c r="L5278" s="1352" t="s">
        <v>15657</v>
      </c>
      <c r="M5278" s="1345" t="s">
        <v>1830</v>
      </c>
      <c r="N5278" s="1346" t="s">
        <v>15658</v>
      </c>
      <c r="O5278" s="1347"/>
      <c r="P5278" s="117" t="str">
        <f t="shared" si="41"/>
        <v>2911</v>
      </c>
      <c r="Q5278" s="117"/>
      <c r="R5278" s="1348">
        <v>291101012</v>
      </c>
      <c r="S5278" s="321"/>
      <c r="T5278" s="321"/>
    </row>
    <row r="5279" spans="1:20" ht="34.5" hidden="1" customHeight="1">
      <c r="A5279" s="1348">
        <v>291101013</v>
      </c>
      <c r="B5279" s="1339" t="str">
        <f t="shared" si="40"/>
        <v>2911</v>
      </c>
      <c r="C5279" s="1349" t="s">
        <v>2590</v>
      </c>
      <c r="D5279" s="1350">
        <v>2</v>
      </c>
      <c r="E5279" s="293" t="s">
        <v>15659</v>
      </c>
      <c r="F5279" s="1352" t="s">
        <v>15660</v>
      </c>
      <c r="G5279" s="1351">
        <v>42734</v>
      </c>
      <c r="H5279" s="1348" t="s">
        <v>2252</v>
      </c>
      <c r="I5279" s="1348">
        <v>1416</v>
      </c>
      <c r="J5279" s="1356">
        <v>40325</v>
      </c>
      <c r="K5279" s="1352" t="s">
        <v>2253</v>
      </c>
      <c r="L5279" s="1353"/>
      <c r="M5279" s="1345" t="s">
        <v>15661</v>
      </c>
      <c r="N5279" s="1346" t="s">
        <v>15645</v>
      </c>
      <c r="O5279" s="1347"/>
      <c r="P5279" s="117" t="str">
        <f t="shared" si="41"/>
        <v>2911</v>
      </c>
      <c r="Q5279" s="117"/>
      <c r="R5279" s="1348">
        <v>291101013</v>
      </c>
      <c r="S5279" s="321"/>
      <c r="T5279" s="321"/>
    </row>
    <row r="5280" spans="1:20" ht="34.5" hidden="1" customHeight="1">
      <c r="A5280" s="1348">
        <v>291101013</v>
      </c>
      <c r="B5280" s="1339" t="str">
        <f t="shared" si="40"/>
        <v>2911</v>
      </c>
      <c r="C5280" s="1349" t="s">
        <v>2590</v>
      </c>
      <c r="D5280" s="1350">
        <v>1</v>
      </c>
      <c r="E5280" s="293" t="s">
        <v>15662</v>
      </c>
      <c r="F5280" s="1352" t="s">
        <v>15663</v>
      </c>
      <c r="G5280" s="1351">
        <v>43334</v>
      </c>
      <c r="H5280" s="1348" t="s">
        <v>2252</v>
      </c>
      <c r="I5280" s="1348">
        <v>1423</v>
      </c>
      <c r="J5280" s="1351">
        <v>40521</v>
      </c>
      <c r="K5280" s="1352" t="s">
        <v>2253</v>
      </c>
      <c r="L5280" s="1352" t="s">
        <v>15664</v>
      </c>
      <c r="M5280" s="1345" t="s">
        <v>15665</v>
      </c>
      <c r="N5280" s="1346" t="s">
        <v>15666</v>
      </c>
      <c r="O5280" s="1347"/>
      <c r="P5280" s="117" t="str">
        <f t="shared" si="41"/>
        <v>2911</v>
      </c>
      <c r="Q5280" s="117"/>
      <c r="R5280" s="1348">
        <v>291101013</v>
      </c>
      <c r="S5280" s="321"/>
      <c r="T5280" s="321"/>
    </row>
    <row r="5281" spans="1:20" ht="34.5" hidden="1" customHeight="1">
      <c r="A5281" s="1348">
        <v>291101016</v>
      </c>
      <c r="B5281" s="1339" t="str">
        <f t="shared" si="40"/>
        <v>2911</v>
      </c>
      <c r="C5281" s="1349" t="s">
        <v>2590</v>
      </c>
      <c r="D5281" s="1350">
        <v>1</v>
      </c>
      <c r="E5281" s="293" t="s">
        <v>15667</v>
      </c>
      <c r="F5281" s="1352" t="s">
        <v>15668</v>
      </c>
      <c r="G5281" s="1356">
        <v>43334</v>
      </c>
      <c r="H5281" s="1348" t="s">
        <v>2252</v>
      </c>
      <c r="I5281" s="1348">
        <v>1423</v>
      </c>
      <c r="J5281" s="1356">
        <v>40521</v>
      </c>
      <c r="K5281" s="1352" t="s">
        <v>2253</v>
      </c>
      <c r="L5281" s="1352" t="s">
        <v>15664</v>
      </c>
      <c r="M5281" s="1345" t="s">
        <v>15669</v>
      </c>
      <c r="N5281" s="1346" t="s">
        <v>1830</v>
      </c>
      <c r="O5281" s="1347"/>
      <c r="P5281" s="117" t="str">
        <f t="shared" si="41"/>
        <v>2911</v>
      </c>
      <c r="Q5281" s="117"/>
      <c r="R5281" s="1348">
        <v>291101016</v>
      </c>
      <c r="S5281" s="321"/>
      <c r="T5281" s="321"/>
    </row>
    <row r="5282" spans="1:20" ht="34.5" hidden="1" customHeight="1">
      <c r="A5282" s="1348">
        <v>291101016</v>
      </c>
      <c r="B5282" s="1339" t="str">
        <f t="shared" si="40"/>
        <v>2911</v>
      </c>
      <c r="C5282" s="1349" t="s">
        <v>2590</v>
      </c>
      <c r="D5282" s="1350">
        <v>1</v>
      </c>
      <c r="E5282" s="293" t="s">
        <v>15670</v>
      </c>
      <c r="F5282" s="1352" t="s">
        <v>15671</v>
      </c>
      <c r="G5282" s="1356">
        <v>42551</v>
      </c>
      <c r="H5282" s="1348" t="s">
        <v>2252</v>
      </c>
      <c r="I5282" s="1348">
        <v>1423</v>
      </c>
      <c r="J5282" s="1356">
        <v>40521</v>
      </c>
      <c r="K5282" s="1352" t="s">
        <v>2253</v>
      </c>
      <c r="L5282" s="1352" t="s">
        <v>15672</v>
      </c>
      <c r="M5282" s="1345" t="s">
        <v>15673</v>
      </c>
      <c r="N5282" s="1346" t="s">
        <v>1830</v>
      </c>
      <c r="O5282" s="1347"/>
      <c r="P5282" s="117" t="str">
        <f t="shared" si="41"/>
        <v>2911</v>
      </c>
      <c r="Q5282" s="117"/>
      <c r="R5282" s="1348">
        <v>291101016</v>
      </c>
      <c r="S5282" s="321"/>
      <c r="T5282" s="321"/>
    </row>
    <row r="5283" spans="1:20" ht="34.5" hidden="1" customHeight="1">
      <c r="A5283" s="1348">
        <v>291101019</v>
      </c>
      <c r="B5283" s="1339" t="str">
        <f t="shared" si="40"/>
        <v>2911</v>
      </c>
      <c r="C5283" s="1349" t="s">
        <v>2590</v>
      </c>
      <c r="D5283" s="1350">
        <v>2</v>
      </c>
      <c r="E5283" s="293" t="s">
        <v>15674</v>
      </c>
      <c r="F5283" s="1352" t="s">
        <v>15675</v>
      </c>
      <c r="G5283" s="1356">
        <v>45291</v>
      </c>
      <c r="H5283" s="1348" t="s">
        <v>2353</v>
      </c>
      <c r="I5283" s="1348">
        <v>1522</v>
      </c>
      <c r="J5283" s="1356">
        <v>42236</v>
      </c>
      <c r="K5283" s="1352" t="s">
        <v>2354</v>
      </c>
      <c r="L5283" s="1353"/>
      <c r="M5283" s="1345" t="s">
        <v>15676</v>
      </c>
      <c r="N5283" s="1346" t="s">
        <v>1830</v>
      </c>
      <c r="O5283" s="1347" t="s">
        <v>1830</v>
      </c>
      <c r="P5283" s="117" t="str">
        <f t="shared" si="41"/>
        <v>2911</v>
      </c>
      <c r="Q5283" s="117"/>
      <c r="R5283" s="1348">
        <v>291101019</v>
      </c>
      <c r="S5283" s="321"/>
      <c r="T5283" s="321"/>
    </row>
    <row r="5284" spans="1:20" ht="34.5" hidden="1" customHeight="1">
      <c r="A5284" s="1348">
        <v>291101020</v>
      </c>
      <c r="B5284" s="1339" t="str">
        <f t="shared" si="40"/>
        <v>2911</v>
      </c>
      <c r="C5284" s="1349" t="s">
        <v>2590</v>
      </c>
      <c r="D5284" s="1350">
        <v>1</v>
      </c>
      <c r="E5284" s="293" t="s">
        <v>15677</v>
      </c>
      <c r="F5284" s="1352" t="s">
        <v>15678</v>
      </c>
      <c r="G5284" s="1351">
        <v>43334</v>
      </c>
      <c r="H5284" s="1348" t="s">
        <v>2252</v>
      </c>
      <c r="I5284" s="1348">
        <v>1423</v>
      </c>
      <c r="J5284" s="1351">
        <v>40521</v>
      </c>
      <c r="K5284" s="1352" t="s">
        <v>2253</v>
      </c>
      <c r="L5284" s="1352" t="s">
        <v>15664</v>
      </c>
      <c r="M5284" s="1345" t="s">
        <v>15679</v>
      </c>
      <c r="N5284" s="1346" t="s">
        <v>15680</v>
      </c>
      <c r="O5284" s="1347"/>
      <c r="P5284" s="117" t="str">
        <f t="shared" si="41"/>
        <v>2911</v>
      </c>
      <c r="Q5284" s="117"/>
      <c r="R5284" s="1348">
        <v>291101020</v>
      </c>
      <c r="S5284" s="321"/>
      <c r="T5284" s="321"/>
    </row>
    <row r="5285" spans="1:20" ht="34.5" hidden="1" customHeight="1">
      <c r="A5285" s="1348">
        <v>291101020</v>
      </c>
      <c r="B5285" s="1339" t="str">
        <f t="shared" si="40"/>
        <v>2911</v>
      </c>
      <c r="C5285" s="1349" t="s">
        <v>2590</v>
      </c>
      <c r="D5285" s="1350">
        <v>1</v>
      </c>
      <c r="E5285" s="293" t="s">
        <v>15681</v>
      </c>
      <c r="F5285" s="1352" t="s">
        <v>15682</v>
      </c>
      <c r="G5285" s="1356">
        <v>43334</v>
      </c>
      <c r="H5285" s="1348" t="s">
        <v>2252</v>
      </c>
      <c r="I5285" s="1348">
        <v>1423</v>
      </c>
      <c r="J5285" s="1351">
        <v>40521</v>
      </c>
      <c r="K5285" s="1352" t="s">
        <v>2253</v>
      </c>
      <c r="L5285" s="1352" t="s">
        <v>15664</v>
      </c>
      <c r="M5285" s="1345" t="s">
        <v>15683</v>
      </c>
      <c r="N5285" s="1346" t="s">
        <v>3309</v>
      </c>
      <c r="O5285" s="1347"/>
      <c r="P5285" s="117" t="str">
        <f t="shared" si="41"/>
        <v>2911</v>
      </c>
      <c r="Q5285" s="117"/>
      <c r="R5285" s="1348">
        <v>291101020</v>
      </c>
      <c r="S5285" s="321"/>
      <c r="T5285" s="321"/>
    </row>
    <row r="5286" spans="1:20" ht="34.5" hidden="1" customHeight="1">
      <c r="A5286" s="1348">
        <v>291101021</v>
      </c>
      <c r="B5286" s="1339" t="str">
        <f t="shared" si="40"/>
        <v>2911</v>
      </c>
      <c r="C5286" s="1349" t="s">
        <v>2590</v>
      </c>
      <c r="D5286" s="1350">
        <v>1</v>
      </c>
      <c r="E5286" s="293" t="s">
        <v>15684</v>
      </c>
      <c r="F5286" s="1352" t="s">
        <v>15685</v>
      </c>
      <c r="G5286" s="1356">
        <v>43334</v>
      </c>
      <c r="H5286" s="1348" t="s">
        <v>2252</v>
      </c>
      <c r="I5286" s="1348">
        <v>1423</v>
      </c>
      <c r="J5286" s="1351">
        <v>40521</v>
      </c>
      <c r="K5286" s="1352" t="s">
        <v>2253</v>
      </c>
      <c r="L5286" s="1352" t="s">
        <v>15664</v>
      </c>
      <c r="M5286" s="1345" t="s">
        <v>15686</v>
      </c>
      <c r="N5286" s="1346" t="s">
        <v>15687</v>
      </c>
      <c r="O5286" s="1347"/>
      <c r="P5286" s="117" t="str">
        <f t="shared" si="41"/>
        <v>2911</v>
      </c>
      <c r="Q5286" s="117"/>
      <c r="R5286" s="1348">
        <v>291101021</v>
      </c>
      <c r="S5286" s="321"/>
      <c r="T5286" s="321"/>
    </row>
    <row r="5287" spans="1:20" ht="34.5" hidden="1" customHeight="1">
      <c r="A5287" s="1348">
        <v>291101021</v>
      </c>
      <c r="B5287" s="1339" t="str">
        <f t="shared" si="40"/>
        <v>2911</v>
      </c>
      <c r="C5287" s="1349" t="s">
        <v>2590</v>
      </c>
      <c r="D5287" s="1350">
        <v>1</v>
      </c>
      <c r="E5287" s="293" t="s">
        <v>15688</v>
      </c>
      <c r="F5287" s="1352" t="s">
        <v>15689</v>
      </c>
      <c r="G5287" s="1356">
        <v>43334</v>
      </c>
      <c r="H5287" s="1348" t="s">
        <v>2252</v>
      </c>
      <c r="I5287" s="1348">
        <v>1423</v>
      </c>
      <c r="J5287" s="1351">
        <v>40521</v>
      </c>
      <c r="K5287" s="1352" t="s">
        <v>2253</v>
      </c>
      <c r="L5287" s="1352" t="s">
        <v>15690</v>
      </c>
      <c r="M5287" s="1345" t="s">
        <v>15691</v>
      </c>
      <c r="N5287" s="1346" t="s">
        <v>15692</v>
      </c>
      <c r="O5287" s="1347"/>
      <c r="P5287" s="117" t="str">
        <f t="shared" si="41"/>
        <v>2911</v>
      </c>
      <c r="Q5287" s="117"/>
      <c r="R5287" s="1348">
        <v>291101021</v>
      </c>
      <c r="S5287" s="321"/>
      <c r="T5287" s="321"/>
    </row>
    <row r="5288" spans="1:20" ht="34.5" hidden="1" customHeight="1">
      <c r="A5288" s="1348">
        <v>291101022</v>
      </c>
      <c r="B5288" s="1339" t="str">
        <f t="shared" si="40"/>
        <v>2911</v>
      </c>
      <c r="C5288" s="1349" t="s">
        <v>2590</v>
      </c>
      <c r="D5288" s="1350">
        <v>1</v>
      </c>
      <c r="E5288" s="293" t="s">
        <v>15693</v>
      </c>
      <c r="F5288" s="1352" t="s">
        <v>15694</v>
      </c>
      <c r="G5288" s="1356">
        <v>42899</v>
      </c>
      <c r="H5288" s="1348" t="s">
        <v>2252</v>
      </c>
      <c r="I5288" s="1348">
        <v>1423</v>
      </c>
      <c r="J5288" s="1351">
        <v>40521</v>
      </c>
      <c r="K5288" s="1352" t="s">
        <v>2253</v>
      </c>
      <c r="L5288" s="1352" t="s">
        <v>15695</v>
      </c>
      <c r="M5288" s="1345" t="s">
        <v>15290</v>
      </c>
      <c r="N5288" s="1346" t="s">
        <v>3309</v>
      </c>
      <c r="O5288" s="1347"/>
      <c r="P5288" s="117" t="str">
        <f t="shared" si="41"/>
        <v>2911</v>
      </c>
      <c r="Q5288" s="117"/>
      <c r="R5288" s="1348">
        <v>291101022</v>
      </c>
      <c r="S5288" s="321"/>
      <c r="T5288" s="321"/>
    </row>
    <row r="5289" spans="1:20" ht="34.5" hidden="1" customHeight="1">
      <c r="A5289" s="1348">
        <v>291101022</v>
      </c>
      <c r="B5289" s="1339" t="str">
        <f t="shared" si="40"/>
        <v>2911</v>
      </c>
      <c r="C5289" s="1349" t="s">
        <v>2590</v>
      </c>
      <c r="D5289" s="1350">
        <v>1</v>
      </c>
      <c r="E5289" s="293" t="s">
        <v>15696</v>
      </c>
      <c r="F5289" s="1352" t="s">
        <v>15697</v>
      </c>
      <c r="G5289" s="1356">
        <v>42899</v>
      </c>
      <c r="H5289" s="1348" t="s">
        <v>2252</v>
      </c>
      <c r="I5289" s="1348">
        <v>1423</v>
      </c>
      <c r="J5289" s="1356">
        <v>40521</v>
      </c>
      <c r="K5289" s="1352" t="s">
        <v>2253</v>
      </c>
      <c r="L5289" s="1352" t="s">
        <v>15698</v>
      </c>
      <c r="M5289" s="1345" t="s">
        <v>15293</v>
      </c>
      <c r="N5289" s="1346" t="s">
        <v>3309</v>
      </c>
      <c r="O5289" s="1347"/>
      <c r="P5289" s="117" t="str">
        <f t="shared" si="41"/>
        <v>2911</v>
      </c>
      <c r="Q5289" s="117"/>
      <c r="R5289" s="1348">
        <v>291101022</v>
      </c>
      <c r="S5289" s="321"/>
      <c r="T5289" s="321"/>
    </row>
    <row r="5290" spans="1:20" ht="34.5" hidden="1" customHeight="1">
      <c r="A5290" s="1348">
        <v>291101025</v>
      </c>
      <c r="B5290" s="1339" t="str">
        <f t="shared" si="40"/>
        <v>2911</v>
      </c>
      <c r="C5290" s="1349" t="s">
        <v>2590</v>
      </c>
      <c r="D5290" s="1350">
        <v>1</v>
      </c>
      <c r="E5290" s="293" t="s">
        <v>15699</v>
      </c>
      <c r="F5290" s="1352" t="s">
        <v>15700</v>
      </c>
      <c r="G5290" s="1356">
        <v>44168</v>
      </c>
      <c r="H5290" s="1348" t="s">
        <v>2252</v>
      </c>
      <c r="I5290" s="1348">
        <v>1461</v>
      </c>
      <c r="J5290" s="1351">
        <v>41123</v>
      </c>
      <c r="K5290" s="1352" t="s">
        <v>2253</v>
      </c>
      <c r="L5290" s="1352"/>
      <c r="M5290" s="1345" t="s">
        <v>1830</v>
      </c>
      <c r="N5290" s="1346" t="s">
        <v>15680</v>
      </c>
      <c r="O5290" s="1347"/>
      <c r="P5290" s="117" t="str">
        <f t="shared" si="41"/>
        <v>2911</v>
      </c>
      <c r="Q5290" s="117"/>
      <c r="R5290" s="1348">
        <v>291101025</v>
      </c>
      <c r="S5290" s="321"/>
      <c r="T5290" s="321"/>
    </row>
    <row r="5291" spans="1:20" ht="34.5" hidden="1" customHeight="1">
      <c r="A5291" s="1348">
        <v>291101025</v>
      </c>
      <c r="B5291" s="1339" t="str">
        <f t="shared" si="40"/>
        <v>2911</v>
      </c>
      <c r="C5291" s="1349" t="s">
        <v>2590</v>
      </c>
      <c r="D5291" s="1350">
        <v>1</v>
      </c>
      <c r="E5291" s="293" t="s">
        <v>15701</v>
      </c>
      <c r="F5291" s="1352" t="s">
        <v>15702</v>
      </c>
      <c r="G5291" s="1356">
        <v>42899</v>
      </c>
      <c r="H5291" s="1348" t="s">
        <v>2252</v>
      </c>
      <c r="I5291" s="1348">
        <v>1461</v>
      </c>
      <c r="J5291" s="1351">
        <v>41123</v>
      </c>
      <c r="K5291" s="1352" t="s">
        <v>2253</v>
      </c>
      <c r="L5291" s="1352" t="s">
        <v>15571</v>
      </c>
      <c r="M5291" s="1345" t="s">
        <v>1830</v>
      </c>
      <c r="N5291" s="1346" t="s">
        <v>15703</v>
      </c>
      <c r="O5291" s="1347"/>
      <c r="P5291" s="117" t="str">
        <f t="shared" si="41"/>
        <v>2911</v>
      </c>
      <c r="Q5291" s="117"/>
      <c r="R5291" s="1348">
        <v>291101025</v>
      </c>
      <c r="S5291" s="321"/>
      <c r="T5291" s="321"/>
    </row>
    <row r="5292" spans="1:20" ht="34.5" hidden="1" customHeight="1">
      <c r="A5292" s="1348">
        <v>291101025</v>
      </c>
      <c r="B5292" s="1339" t="str">
        <f t="shared" si="40"/>
        <v>2911</v>
      </c>
      <c r="C5292" s="1349" t="s">
        <v>2590</v>
      </c>
      <c r="D5292" s="1350">
        <v>1</v>
      </c>
      <c r="E5292" s="293" t="s">
        <v>15704</v>
      </c>
      <c r="F5292" s="1352" t="s">
        <v>15705</v>
      </c>
      <c r="G5292" s="1356">
        <v>43261</v>
      </c>
      <c r="H5292" s="1348" t="s">
        <v>2252</v>
      </c>
      <c r="I5292" s="1348">
        <v>1482</v>
      </c>
      <c r="J5292" s="1351">
        <v>41470</v>
      </c>
      <c r="K5292" s="1352" t="s">
        <v>2253</v>
      </c>
      <c r="L5292" s="1352"/>
      <c r="M5292" s="1345" t="s">
        <v>1830</v>
      </c>
      <c r="N5292" s="1346" t="s">
        <v>1830</v>
      </c>
      <c r="O5292" s="1347"/>
      <c r="P5292" s="117" t="str">
        <f t="shared" si="41"/>
        <v>2911</v>
      </c>
      <c r="Q5292" s="117"/>
      <c r="R5292" s="1348">
        <v>291101025</v>
      </c>
      <c r="S5292" s="321"/>
      <c r="T5292" s="321"/>
    </row>
    <row r="5293" spans="1:20" ht="34.5" hidden="1" customHeight="1">
      <c r="A5293" s="1348">
        <v>291101028</v>
      </c>
      <c r="B5293" s="1339" t="str">
        <f t="shared" si="40"/>
        <v>2911</v>
      </c>
      <c r="C5293" s="1349" t="s">
        <v>2590</v>
      </c>
      <c r="D5293" s="1350">
        <v>1</v>
      </c>
      <c r="E5293" s="293" t="s">
        <v>15706</v>
      </c>
      <c r="F5293" s="1352" t="s">
        <v>15707</v>
      </c>
      <c r="G5293" s="1356">
        <v>43334</v>
      </c>
      <c r="H5293" s="1348" t="s">
        <v>2252</v>
      </c>
      <c r="I5293" s="1348">
        <v>1461</v>
      </c>
      <c r="J5293" s="1351">
        <v>41123</v>
      </c>
      <c r="K5293" s="1352" t="s">
        <v>2253</v>
      </c>
      <c r="L5293" s="1352" t="s">
        <v>15708</v>
      </c>
      <c r="M5293" s="1345" t="s">
        <v>1830</v>
      </c>
      <c r="N5293" s="1346" t="s">
        <v>1830</v>
      </c>
      <c r="O5293" s="1347"/>
      <c r="P5293" s="117" t="str">
        <f t="shared" si="41"/>
        <v>2911</v>
      </c>
      <c r="Q5293" s="117"/>
      <c r="R5293" s="1348">
        <v>291101028</v>
      </c>
      <c r="S5293" s="321"/>
      <c r="T5293" s="321"/>
    </row>
    <row r="5294" spans="1:20" ht="34.5" hidden="1" customHeight="1">
      <c r="A5294" s="1348">
        <v>291101028</v>
      </c>
      <c r="B5294" s="1339" t="str">
        <f t="shared" si="40"/>
        <v>2911</v>
      </c>
      <c r="C5294" s="1349" t="s">
        <v>2590</v>
      </c>
      <c r="D5294" s="1350">
        <v>1</v>
      </c>
      <c r="E5294" s="293" t="s">
        <v>15709</v>
      </c>
      <c r="F5294" s="1352" t="s">
        <v>15710</v>
      </c>
      <c r="G5294" s="1356">
        <v>43334</v>
      </c>
      <c r="H5294" s="1348" t="s">
        <v>2252</v>
      </c>
      <c r="I5294" s="1348">
        <v>1461</v>
      </c>
      <c r="J5294" s="1351">
        <v>41123</v>
      </c>
      <c r="K5294" s="1352" t="s">
        <v>2253</v>
      </c>
      <c r="L5294" s="1352" t="s">
        <v>15708</v>
      </c>
      <c r="M5294" s="1345" t="s">
        <v>15307</v>
      </c>
      <c r="N5294" s="1346" t="s">
        <v>1830</v>
      </c>
      <c r="O5294" s="1347"/>
      <c r="P5294" s="117" t="str">
        <f t="shared" si="41"/>
        <v>2911</v>
      </c>
      <c r="Q5294" s="117"/>
      <c r="R5294" s="1348">
        <v>291101028</v>
      </c>
      <c r="S5294" s="321"/>
      <c r="T5294" s="321"/>
    </row>
    <row r="5295" spans="1:20" ht="34.5" hidden="1" customHeight="1">
      <c r="A5295" s="1348">
        <v>291101029</v>
      </c>
      <c r="B5295" s="1339" t="str">
        <f t="shared" si="40"/>
        <v>2911</v>
      </c>
      <c r="C5295" s="1349" t="s">
        <v>2590</v>
      </c>
      <c r="D5295" s="1350">
        <v>1</v>
      </c>
      <c r="E5295" s="293" t="s">
        <v>15711</v>
      </c>
      <c r="F5295" s="1352" t="s">
        <v>15712</v>
      </c>
      <c r="G5295" s="1356">
        <v>42899</v>
      </c>
      <c r="H5295" s="1348" t="s">
        <v>2252</v>
      </c>
      <c r="I5295" s="1348">
        <v>1461</v>
      </c>
      <c r="J5295" s="1351">
        <v>41123</v>
      </c>
      <c r="K5295" s="1352" t="s">
        <v>2253</v>
      </c>
      <c r="L5295" s="1352" t="s">
        <v>15446</v>
      </c>
      <c r="M5295" s="1345" t="s">
        <v>15713</v>
      </c>
      <c r="N5295" s="1346" t="s">
        <v>1830</v>
      </c>
      <c r="O5295" s="1347"/>
      <c r="P5295" s="117" t="str">
        <f t="shared" si="41"/>
        <v>2911</v>
      </c>
      <c r="Q5295" s="117"/>
      <c r="R5295" s="1348">
        <v>291101029</v>
      </c>
      <c r="S5295" s="321"/>
      <c r="T5295" s="321"/>
    </row>
    <row r="5296" spans="1:20" ht="34.5" hidden="1" customHeight="1">
      <c r="A5296" s="1348">
        <v>291101029</v>
      </c>
      <c r="B5296" s="1339" t="str">
        <f t="shared" si="40"/>
        <v>2911</v>
      </c>
      <c r="C5296" s="1349" t="s">
        <v>2590</v>
      </c>
      <c r="D5296" s="1350">
        <v>1</v>
      </c>
      <c r="E5296" s="293" t="s">
        <v>15714</v>
      </c>
      <c r="F5296" s="1352" t="s">
        <v>15715</v>
      </c>
      <c r="G5296" s="1356">
        <v>42734</v>
      </c>
      <c r="H5296" s="1348" t="s">
        <v>2252</v>
      </c>
      <c r="I5296" s="1348">
        <v>1461</v>
      </c>
      <c r="J5296" s="1351">
        <v>41123</v>
      </c>
      <c r="K5296" s="1352" t="s">
        <v>2253</v>
      </c>
      <c r="L5296" s="1352" t="s">
        <v>15716</v>
      </c>
      <c r="M5296" s="1345" t="s">
        <v>15314</v>
      </c>
      <c r="N5296" s="1346" t="s">
        <v>1830</v>
      </c>
      <c r="O5296" s="1347"/>
      <c r="P5296" s="117" t="str">
        <f t="shared" si="41"/>
        <v>2911</v>
      </c>
      <c r="Q5296" s="117"/>
      <c r="R5296" s="1348">
        <v>291101029</v>
      </c>
      <c r="S5296" s="321"/>
      <c r="T5296" s="321"/>
    </row>
    <row r="5297" spans="1:20" ht="34.5" hidden="1" customHeight="1">
      <c r="A5297" s="1348">
        <v>291101030</v>
      </c>
      <c r="B5297" s="1339" t="str">
        <f t="shared" si="40"/>
        <v>2911</v>
      </c>
      <c r="C5297" s="1349" t="s">
        <v>2590</v>
      </c>
      <c r="D5297" s="1350">
        <v>1</v>
      </c>
      <c r="E5297" s="293" t="s">
        <v>15717</v>
      </c>
      <c r="F5297" s="1352" t="s">
        <v>15718</v>
      </c>
      <c r="G5297" s="1351">
        <v>42734</v>
      </c>
      <c r="H5297" s="1348" t="s">
        <v>2252</v>
      </c>
      <c r="I5297" s="1348">
        <v>1461</v>
      </c>
      <c r="J5297" s="1356">
        <v>41123</v>
      </c>
      <c r="K5297" s="1352" t="s">
        <v>2253</v>
      </c>
      <c r="L5297" s="1353"/>
      <c r="M5297" s="1345" t="s">
        <v>15318</v>
      </c>
      <c r="N5297" s="1346" t="s">
        <v>1830</v>
      </c>
      <c r="O5297" s="1347"/>
      <c r="P5297" s="117" t="str">
        <f t="shared" si="41"/>
        <v>2911</v>
      </c>
      <c r="Q5297" s="117"/>
      <c r="R5297" s="1348">
        <v>291101030</v>
      </c>
      <c r="S5297" s="321"/>
      <c r="T5297" s="321"/>
    </row>
    <row r="5298" spans="1:20" ht="34.5" hidden="1" customHeight="1">
      <c r="A5298" s="1348">
        <v>291101030</v>
      </c>
      <c r="B5298" s="1339" t="str">
        <f t="shared" si="40"/>
        <v>2911</v>
      </c>
      <c r="C5298" s="1349" t="s">
        <v>2590</v>
      </c>
      <c r="D5298" s="1350">
        <v>1</v>
      </c>
      <c r="E5298" s="293" t="s">
        <v>15719</v>
      </c>
      <c r="F5298" s="1352" t="s">
        <v>15720</v>
      </c>
      <c r="G5298" s="1351">
        <v>42734</v>
      </c>
      <c r="H5298" s="1348" t="s">
        <v>2252</v>
      </c>
      <c r="I5298" s="1348">
        <v>1461</v>
      </c>
      <c r="J5298" s="1356">
        <v>41123</v>
      </c>
      <c r="K5298" s="1352" t="s">
        <v>2253</v>
      </c>
      <c r="L5298" s="1353"/>
      <c r="M5298" s="1345" t="s">
        <v>15322</v>
      </c>
      <c r="N5298" s="1346" t="s">
        <v>1830</v>
      </c>
      <c r="O5298" s="1347"/>
      <c r="P5298" s="117" t="str">
        <f t="shared" si="41"/>
        <v>2911</v>
      </c>
      <c r="Q5298" s="117"/>
      <c r="R5298" s="1348">
        <v>291101030</v>
      </c>
      <c r="S5298" s="321"/>
      <c r="T5298" s="321"/>
    </row>
    <row r="5299" spans="1:20" ht="34.5" hidden="1" customHeight="1">
      <c r="A5299" s="1348">
        <v>291101031</v>
      </c>
      <c r="B5299" s="1339" t="str">
        <f t="shared" si="40"/>
        <v>2911</v>
      </c>
      <c r="C5299" s="1349" t="s">
        <v>2590</v>
      </c>
      <c r="D5299" s="1350">
        <v>1</v>
      </c>
      <c r="E5299" s="293" t="s">
        <v>15721</v>
      </c>
      <c r="F5299" s="1352" t="s">
        <v>15722</v>
      </c>
      <c r="G5299" s="1351">
        <v>42734</v>
      </c>
      <c r="H5299" s="1348" t="s">
        <v>2252</v>
      </c>
      <c r="I5299" s="1348">
        <v>1461</v>
      </c>
      <c r="J5299" s="1356">
        <v>41123</v>
      </c>
      <c r="K5299" s="1352" t="s">
        <v>2253</v>
      </c>
      <c r="L5299" s="1353"/>
      <c r="M5299" s="1345" t="s">
        <v>1830</v>
      </c>
      <c r="N5299" s="1346" t="s">
        <v>1830</v>
      </c>
      <c r="O5299" s="1347"/>
      <c r="P5299" s="117" t="str">
        <f t="shared" si="41"/>
        <v>2911</v>
      </c>
      <c r="Q5299" s="117"/>
      <c r="R5299" s="1348">
        <v>291101031</v>
      </c>
      <c r="S5299" s="321"/>
      <c r="T5299" s="321"/>
    </row>
    <row r="5300" spans="1:20" ht="34.5" hidden="1" customHeight="1">
      <c r="A5300" s="1348">
        <v>291101031</v>
      </c>
      <c r="B5300" s="1339" t="str">
        <f t="shared" si="40"/>
        <v>2911</v>
      </c>
      <c r="C5300" s="1349" t="s">
        <v>2590</v>
      </c>
      <c r="D5300" s="1350">
        <v>1</v>
      </c>
      <c r="E5300" s="293" t="s">
        <v>15723</v>
      </c>
      <c r="F5300" s="1352" t="s">
        <v>15724</v>
      </c>
      <c r="G5300" s="1351">
        <v>43334</v>
      </c>
      <c r="H5300" s="1348" t="s">
        <v>2252</v>
      </c>
      <c r="I5300" s="1348">
        <v>1461</v>
      </c>
      <c r="J5300" s="1356">
        <v>41123</v>
      </c>
      <c r="K5300" s="1352" t="s">
        <v>2253</v>
      </c>
      <c r="L5300" s="1352" t="s">
        <v>15725</v>
      </c>
      <c r="M5300" s="1345" t="s">
        <v>15328</v>
      </c>
      <c r="N5300" s="1346" t="s">
        <v>1830</v>
      </c>
      <c r="O5300" s="1347"/>
      <c r="P5300" s="117" t="str">
        <f t="shared" si="41"/>
        <v>2911</v>
      </c>
      <c r="Q5300" s="117"/>
      <c r="R5300" s="1348">
        <v>291101031</v>
      </c>
      <c r="S5300" s="321"/>
      <c r="T5300" s="321"/>
    </row>
    <row r="5301" spans="1:20" ht="34.5" hidden="1" customHeight="1">
      <c r="A5301" s="1348">
        <v>291101032</v>
      </c>
      <c r="B5301" s="1339" t="str">
        <f t="shared" si="40"/>
        <v>2911</v>
      </c>
      <c r="C5301" s="1349" t="s">
        <v>2590</v>
      </c>
      <c r="D5301" s="1350">
        <v>1</v>
      </c>
      <c r="E5301" s="293" t="s">
        <v>15726</v>
      </c>
      <c r="F5301" s="1352" t="s">
        <v>15727</v>
      </c>
      <c r="G5301" s="1351">
        <v>42899</v>
      </c>
      <c r="H5301" s="1348" t="s">
        <v>2252</v>
      </c>
      <c r="I5301" s="1348">
        <v>1461</v>
      </c>
      <c r="J5301" s="1351">
        <v>41123</v>
      </c>
      <c r="K5301" s="1352" t="s">
        <v>2253</v>
      </c>
      <c r="L5301" s="1352"/>
      <c r="M5301" s="1345" t="s">
        <v>1830</v>
      </c>
      <c r="N5301" s="1346" t="s">
        <v>1830</v>
      </c>
      <c r="O5301" s="1347"/>
      <c r="P5301" s="117" t="str">
        <f t="shared" si="41"/>
        <v>2911</v>
      </c>
      <c r="Q5301" s="117"/>
      <c r="R5301" s="1348">
        <v>291101032</v>
      </c>
      <c r="S5301" s="321"/>
      <c r="T5301" s="321"/>
    </row>
    <row r="5302" spans="1:20" ht="34.5" hidden="1" customHeight="1">
      <c r="A5302" s="1348">
        <v>291101033</v>
      </c>
      <c r="B5302" s="1339" t="str">
        <f t="shared" si="40"/>
        <v>2911</v>
      </c>
      <c r="C5302" s="1349" t="s">
        <v>2590</v>
      </c>
      <c r="D5302" s="1350">
        <v>1</v>
      </c>
      <c r="E5302" s="293" t="s">
        <v>15728</v>
      </c>
      <c r="F5302" s="1352" t="s">
        <v>15729</v>
      </c>
      <c r="G5302" s="1351">
        <v>42899</v>
      </c>
      <c r="H5302" s="1348" t="s">
        <v>2252</v>
      </c>
      <c r="I5302" s="1348">
        <v>1461</v>
      </c>
      <c r="J5302" s="1351">
        <v>41123</v>
      </c>
      <c r="K5302" s="1352" t="s">
        <v>2253</v>
      </c>
      <c r="L5302" s="1352"/>
      <c r="M5302" s="1345" t="s">
        <v>15730</v>
      </c>
      <c r="N5302" s="1346" t="s">
        <v>1830</v>
      </c>
      <c r="O5302" s="1347"/>
      <c r="P5302" s="117" t="str">
        <f t="shared" si="41"/>
        <v>2911</v>
      </c>
      <c r="Q5302" s="117"/>
      <c r="R5302" s="1348">
        <v>291101033</v>
      </c>
      <c r="S5302" s="321"/>
      <c r="T5302" s="321"/>
    </row>
    <row r="5303" spans="1:20" ht="34.5" hidden="1" customHeight="1">
      <c r="A5303" s="1348">
        <v>291101034</v>
      </c>
      <c r="B5303" s="1339" t="str">
        <f t="shared" si="40"/>
        <v>2911</v>
      </c>
      <c r="C5303" s="1349" t="s">
        <v>2590</v>
      </c>
      <c r="D5303" s="1350">
        <v>1</v>
      </c>
      <c r="E5303" s="293" t="s">
        <v>15731</v>
      </c>
      <c r="F5303" s="1352" t="s">
        <v>15715</v>
      </c>
      <c r="G5303" s="1351">
        <v>42899</v>
      </c>
      <c r="H5303" s="1348" t="s">
        <v>2252</v>
      </c>
      <c r="I5303" s="1348">
        <v>1461</v>
      </c>
      <c r="J5303" s="1351">
        <v>41123</v>
      </c>
      <c r="K5303" s="1352" t="s">
        <v>2253</v>
      </c>
      <c r="L5303" s="1352"/>
      <c r="M5303" s="1345" t="s">
        <v>1830</v>
      </c>
      <c r="N5303" s="1346" t="s">
        <v>1830</v>
      </c>
      <c r="O5303" s="1347"/>
      <c r="P5303" s="117" t="str">
        <f t="shared" si="41"/>
        <v>2911</v>
      </c>
      <c r="Q5303" s="117"/>
      <c r="R5303" s="1348">
        <v>291101034</v>
      </c>
      <c r="S5303" s="321"/>
      <c r="T5303" s="321"/>
    </row>
    <row r="5304" spans="1:20" ht="34.5" hidden="1" customHeight="1">
      <c r="A5304" s="1348">
        <v>291101035</v>
      </c>
      <c r="B5304" s="1339" t="str">
        <f t="shared" si="40"/>
        <v>2911</v>
      </c>
      <c r="C5304" s="1349" t="s">
        <v>2590</v>
      </c>
      <c r="D5304" s="1350">
        <v>1</v>
      </c>
      <c r="E5304" s="293" t="s">
        <v>15732</v>
      </c>
      <c r="F5304" s="1352" t="s">
        <v>15720</v>
      </c>
      <c r="G5304" s="1351">
        <v>42899</v>
      </c>
      <c r="H5304" s="1348" t="s">
        <v>2252</v>
      </c>
      <c r="I5304" s="1348">
        <v>1461</v>
      </c>
      <c r="J5304" s="1351">
        <v>41123</v>
      </c>
      <c r="K5304" s="1352" t="s">
        <v>2253</v>
      </c>
      <c r="L5304" s="1352"/>
      <c r="M5304" s="1345" t="s">
        <v>1830</v>
      </c>
      <c r="N5304" s="1346" t="s">
        <v>1830</v>
      </c>
      <c r="O5304" s="1347"/>
      <c r="P5304" s="117" t="str">
        <f t="shared" si="41"/>
        <v>2911</v>
      </c>
      <c r="Q5304" s="117"/>
      <c r="R5304" s="1348">
        <v>291101035</v>
      </c>
      <c r="S5304" s="321"/>
      <c r="T5304" s="321"/>
    </row>
    <row r="5305" spans="1:20" ht="34.5" hidden="1" customHeight="1">
      <c r="A5305" s="1348">
        <v>291101036</v>
      </c>
      <c r="B5305" s="1339" t="str">
        <f t="shared" si="40"/>
        <v>2911</v>
      </c>
      <c r="C5305" s="1349" t="s">
        <v>2590</v>
      </c>
      <c r="D5305" s="1350">
        <v>1</v>
      </c>
      <c r="E5305" s="293" t="s">
        <v>15733</v>
      </c>
      <c r="F5305" s="1352" t="s">
        <v>15734</v>
      </c>
      <c r="G5305" s="1351">
        <v>43014</v>
      </c>
      <c r="H5305" s="1348" t="s">
        <v>2252</v>
      </c>
      <c r="I5305" s="1348">
        <v>1482</v>
      </c>
      <c r="J5305" s="1351">
        <v>41470</v>
      </c>
      <c r="K5305" s="1352" t="s">
        <v>2253</v>
      </c>
      <c r="L5305" s="1352"/>
      <c r="M5305" s="1345" t="s">
        <v>15340</v>
      </c>
      <c r="N5305" s="1346" t="s">
        <v>1830</v>
      </c>
      <c r="O5305" s="1347"/>
      <c r="P5305" s="117" t="str">
        <f t="shared" si="41"/>
        <v>2911</v>
      </c>
      <c r="Q5305" s="117"/>
      <c r="R5305" s="1348">
        <v>291101036</v>
      </c>
      <c r="S5305" s="321"/>
      <c r="T5305" s="321"/>
    </row>
    <row r="5306" spans="1:20" ht="34.5" hidden="1" customHeight="1">
      <c r="A5306" s="1348">
        <v>291101037</v>
      </c>
      <c r="B5306" s="1339" t="str">
        <f t="shared" si="40"/>
        <v>2911</v>
      </c>
      <c r="C5306" s="1349" t="s">
        <v>2590</v>
      </c>
      <c r="D5306" s="1350">
        <v>1</v>
      </c>
      <c r="E5306" s="293" t="s">
        <v>15735</v>
      </c>
      <c r="F5306" s="1352" t="s">
        <v>15736</v>
      </c>
      <c r="G5306" s="1351">
        <v>43334</v>
      </c>
      <c r="H5306" s="1348" t="s">
        <v>2252</v>
      </c>
      <c r="I5306" s="1348">
        <v>1482</v>
      </c>
      <c r="J5306" s="1351">
        <v>41470</v>
      </c>
      <c r="K5306" s="1352" t="s">
        <v>2253</v>
      </c>
      <c r="L5306" s="1352" t="s">
        <v>15737</v>
      </c>
      <c r="M5306" s="1345" t="s">
        <v>15343</v>
      </c>
      <c r="N5306" s="1346" t="s">
        <v>1830</v>
      </c>
      <c r="O5306" s="1347"/>
      <c r="P5306" s="117" t="str">
        <f t="shared" si="41"/>
        <v>2911</v>
      </c>
      <c r="Q5306" s="117"/>
      <c r="R5306" s="1348">
        <v>291101037</v>
      </c>
      <c r="S5306" s="321"/>
      <c r="T5306" s="321"/>
    </row>
    <row r="5307" spans="1:20" ht="34.5" hidden="1" customHeight="1">
      <c r="A5307" s="1348">
        <v>291101038</v>
      </c>
      <c r="B5307" s="1339" t="str">
        <f t="shared" si="40"/>
        <v>2911</v>
      </c>
      <c r="C5307" s="1349" t="s">
        <v>2590</v>
      </c>
      <c r="D5307" s="1350">
        <v>1</v>
      </c>
      <c r="E5307" s="293" t="s">
        <v>15738</v>
      </c>
      <c r="F5307" s="1352" t="s">
        <v>15739</v>
      </c>
      <c r="G5307" s="1356">
        <v>43830</v>
      </c>
      <c r="H5307" s="1348" t="s">
        <v>2252</v>
      </c>
      <c r="I5307" s="1348">
        <v>1487</v>
      </c>
      <c r="J5307" s="1351">
        <v>41522</v>
      </c>
      <c r="K5307" s="1352" t="s">
        <v>2253</v>
      </c>
      <c r="L5307" s="1352"/>
      <c r="M5307" s="1345" t="s">
        <v>15740</v>
      </c>
      <c r="N5307" s="1346" t="s">
        <v>15680</v>
      </c>
      <c r="O5307" s="1347"/>
      <c r="P5307" s="117" t="str">
        <f t="shared" si="41"/>
        <v>2911</v>
      </c>
      <c r="Q5307" s="117"/>
      <c r="R5307" s="1348">
        <v>291101038</v>
      </c>
      <c r="S5307" s="321"/>
      <c r="T5307" s="321"/>
    </row>
    <row r="5308" spans="1:20" ht="34.5" hidden="1" customHeight="1">
      <c r="A5308" s="1348">
        <v>291101038</v>
      </c>
      <c r="B5308" s="1339" t="str">
        <f t="shared" si="40"/>
        <v>2911</v>
      </c>
      <c r="C5308" s="1349" t="s">
        <v>2590</v>
      </c>
      <c r="D5308" s="1350">
        <v>1</v>
      </c>
      <c r="E5308" s="293" t="s">
        <v>15741</v>
      </c>
      <c r="F5308" s="1352" t="s">
        <v>15742</v>
      </c>
      <c r="G5308" s="1356">
        <v>43241</v>
      </c>
      <c r="H5308" s="1348" t="s">
        <v>2252</v>
      </c>
      <c r="I5308" s="1348">
        <v>1487</v>
      </c>
      <c r="J5308" s="1351">
        <v>41522</v>
      </c>
      <c r="K5308" s="1352" t="s">
        <v>2253</v>
      </c>
      <c r="L5308" s="1352"/>
      <c r="M5308" s="1345" t="s">
        <v>15679</v>
      </c>
      <c r="N5308" s="1346" t="s">
        <v>1830</v>
      </c>
      <c r="O5308" s="1347"/>
      <c r="P5308" s="117" t="str">
        <f t="shared" si="41"/>
        <v>2911</v>
      </c>
      <c r="Q5308" s="117"/>
      <c r="R5308" s="1348">
        <v>291101038</v>
      </c>
      <c r="S5308" s="321"/>
      <c r="T5308" s="321"/>
    </row>
    <row r="5309" spans="1:20" ht="34.5" hidden="1" customHeight="1">
      <c r="A5309" s="1348">
        <v>291101039</v>
      </c>
      <c r="B5309" s="1339" t="str">
        <f t="shared" si="40"/>
        <v>2911</v>
      </c>
      <c r="C5309" s="1349" t="s">
        <v>2590</v>
      </c>
      <c r="D5309" s="1350">
        <v>1</v>
      </c>
      <c r="E5309" s="293" t="s">
        <v>15743</v>
      </c>
      <c r="F5309" s="1352" t="s">
        <v>15744</v>
      </c>
      <c r="G5309" s="1351">
        <v>43334</v>
      </c>
      <c r="H5309" s="1348" t="s">
        <v>2252</v>
      </c>
      <c r="I5309" s="1348">
        <v>1495</v>
      </c>
      <c r="J5309" s="1351">
        <v>41718</v>
      </c>
      <c r="K5309" s="1352" t="s">
        <v>2253</v>
      </c>
      <c r="L5309" s="1352"/>
      <c r="M5309" s="1345" t="s">
        <v>15745</v>
      </c>
      <c r="N5309" s="1346" t="s">
        <v>1830</v>
      </c>
      <c r="O5309" s="1347"/>
      <c r="P5309" s="117" t="str">
        <f t="shared" si="41"/>
        <v>2911</v>
      </c>
      <c r="Q5309" s="117"/>
      <c r="R5309" s="1348">
        <v>291101039</v>
      </c>
      <c r="S5309" s="321"/>
      <c r="T5309" s="321"/>
    </row>
    <row r="5310" spans="1:20" ht="34.5" hidden="1" customHeight="1">
      <c r="A5310" s="1348">
        <v>291101039</v>
      </c>
      <c r="B5310" s="1339" t="str">
        <f t="shared" si="40"/>
        <v>2911</v>
      </c>
      <c r="C5310" s="1349" t="s">
        <v>2590</v>
      </c>
      <c r="D5310" s="1350">
        <v>1</v>
      </c>
      <c r="E5310" s="293" t="s">
        <v>15746</v>
      </c>
      <c r="F5310" s="1352" t="s">
        <v>15747</v>
      </c>
      <c r="G5310" s="1351">
        <v>43334</v>
      </c>
      <c r="H5310" s="1348" t="s">
        <v>2252</v>
      </c>
      <c r="I5310" s="1348">
        <v>1495</v>
      </c>
      <c r="J5310" s="1351">
        <v>41718</v>
      </c>
      <c r="K5310" s="1352" t="s">
        <v>2253</v>
      </c>
      <c r="L5310" s="1352"/>
      <c r="M5310" s="1345" t="s">
        <v>11852</v>
      </c>
      <c r="N5310" s="1346" t="s">
        <v>1830</v>
      </c>
      <c r="O5310" s="1347"/>
      <c r="P5310" s="117" t="str">
        <f t="shared" si="41"/>
        <v>2911</v>
      </c>
      <c r="Q5310" s="117"/>
      <c r="R5310" s="1348">
        <v>291101039</v>
      </c>
      <c r="S5310" s="321"/>
      <c r="T5310" s="321"/>
    </row>
    <row r="5311" spans="1:20" ht="34.5" hidden="1" customHeight="1">
      <c r="A5311" s="1348">
        <v>291101040</v>
      </c>
      <c r="B5311" s="1339" t="str">
        <f t="shared" si="40"/>
        <v>2911</v>
      </c>
      <c r="C5311" s="1349" t="s">
        <v>2590</v>
      </c>
      <c r="D5311" s="1350">
        <v>1</v>
      </c>
      <c r="E5311" s="293" t="s">
        <v>15748</v>
      </c>
      <c r="F5311" s="1352" t="s">
        <v>15749</v>
      </c>
      <c r="G5311" s="1351">
        <v>43334</v>
      </c>
      <c r="H5311" s="1348" t="s">
        <v>2252</v>
      </c>
      <c r="I5311" s="1348">
        <v>1495</v>
      </c>
      <c r="J5311" s="1351">
        <v>41718</v>
      </c>
      <c r="K5311" s="1352" t="s">
        <v>2253</v>
      </c>
      <c r="L5311" s="1352"/>
      <c r="M5311" s="1345" t="s">
        <v>11857</v>
      </c>
      <c r="N5311" s="1346" t="s">
        <v>1830</v>
      </c>
      <c r="O5311" s="1347"/>
      <c r="P5311" s="117" t="str">
        <f t="shared" si="41"/>
        <v>2911</v>
      </c>
      <c r="Q5311" s="117"/>
      <c r="R5311" s="1348">
        <v>291101040</v>
      </c>
      <c r="S5311" s="321"/>
      <c r="T5311" s="321"/>
    </row>
    <row r="5312" spans="1:20" ht="34.5" hidden="1" customHeight="1">
      <c r="A5312" s="1348">
        <v>291101040</v>
      </c>
      <c r="B5312" s="1339" t="str">
        <f t="shared" si="40"/>
        <v>2911</v>
      </c>
      <c r="C5312" s="1349" t="s">
        <v>2590</v>
      </c>
      <c r="D5312" s="1350">
        <v>1</v>
      </c>
      <c r="E5312" s="293" t="s">
        <v>15750</v>
      </c>
      <c r="F5312" s="1352" t="s">
        <v>15751</v>
      </c>
      <c r="G5312" s="1356">
        <v>45291</v>
      </c>
      <c r="H5312" s="1348" t="s">
        <v>2353</v>
      </c>
      <c r="I5312" s="1348">
        <v>1525</v>
      </c>
      <c r="J5312" s="1351">
        <v>42338</v>
      </c>
      <c r="K5312" s="1352" t="s">
        <v>2354</v>
      </c>
      <c r="L5312" s="1352"/>
      <c r="M5312" s="1345" t="s">
        <v>11947</v>
      </c>
      <c r="N5312" s="1346" t="s">
        <v>1830</v>
      </c>
      <c r="O5312" s="1347" t="s">
        <v>1830</v>
      </c>
      <c r="P5312" s="117" t="str">
        <f t="shared" si="41"/>
        <v>2911</v>
      </c>
      <c r="Q5312" s="117"/>
      <c r="R5312" s="1348">
        <v>291101040</v>
      </c>
      <c r="S5312" s="321"/>
      <c r="T5312" s="321"/>
    </row>
    <row r="5313" spans="1:20" ht="34.5" hidden="1" customHeight="1">
      <c r="A5313" s="1348">
        <v>291101041</v>
      </c>
      <c r="B5313" s="1339" t="str">
        <f t="shared" si="40"/>
        <v>2911</v>
      </c>
      <c r="C5313" s="1349" t="s">
        <v>2590</v>
      </c>
      <c r="D5313" s="1350">
        <v>1</v>
      </c>
      <c r="E5313" s="293" t="s">
        <v>15752</v>
      </c>
      <c r="F5313" s="1352" t="s">
        <v>15753</v>
      </c>
      <c r="G5313" s="1356">
        <v>45291</v>
      </c>
      <c r="H5313" s="1348" t="s">
        <v>2353</v>
      </c>
      <c r="I5313" s="1348">
        <v>1525</v>
      </c>
      <c r="J5313" s="1351">
        <v>42338</v>
      </c>
      <c r="K5313" s="1352" t="s">
        <v>2354</v>
      </c>
      <c r="L5313" s="1352"/>
      <c r="M5313" s="1345" t="s">
        <v>11950</v>
      </c>
      <c r="N5313" s="1346" t="s">
        <v>15754</v>
      </c>
      <c r="O5313" s="1347" t="s">
        <v>1830</v>
      </c>
      <c r="P5313" s="117" t="str">
        <f t="shared" si="41"/>
        <v>2911</v>
      </c>
      <c r="Q5313" s="117"/>
      <c r="R5313" s="1348">
        <v>291101041</v>
      </c>
      <c r="S5313" s="321"/>
      <c r="T5313" s="321"/>
    </row>
    <row r="5314" spans="1:20" ht="34.5" hidden="1" customHeight="1">
      <c r="A5314" s="1348">
        <v>291101041</v>
      </c>
      <c r="B5314" s="1339" t="str">
        <f t="shared" si="40"/>
        <v>2911</v>
      </c>
      <c r="C5314" s="1349" t="s">
        <v>2590</v>
      </c>
      <c r="D5314" s="1350">
        <v>1</v>
      </c>
      <c r="E5314" s="293" t="s">
        <v>15755</v>
      </c>
      <c r="F5314" s="1352" t="s">
        <v>15756</v>
      </c>
      <c r="G5314" s="1356">
        <v>45291</v>
      </c>
      <c r="H5314" s="1348" t="s">
        <v>2353</v>
      </c>
      <c r="I5314" s="1348">
        <v>1525</v>
      </c>
      <c r="J5314" s="1356">
        <v>42338</v>
      </c>
      <c r="K5314" s="1352" t="s">
        <v>2354</v>
      </c>
      <c r="L5314" s="1353"/>
      <c r="M5314" s="1345" t="s">
        <v>11953</v>
      </c>
      <c r="N5314" s="1346" t="s">
        <v>15757</v>
      </c>
      <c r="O5314" s="1347" t="s">
        <v>1830</v>
      </c>
      <c r="P5314" s="117" t="str">
        <f t="shared" si="41"/>
        <v>2911</v>
      </c>
      <c r="Q5314" s="117"/>
      <c r="R5314" s="1348">
        <v>291101041</v>
      </c>
      <c r="S5314" s="321"/>
      <c r="T5314" s="321"/>
    </row>
    <row r="5315" spans="1:20" ht="34.5" hidden="1" customHeight="1">
      <c r="A5315" s="1348">
        <v>291101042</v>
      </c>
      <c r="B5315" s="1339" t="str">
        <f t="shared" si="40"/>
        <v>2911</v>
      </c>
      <c r="C5315" s="1349" t="s">
        <v>2590</v>
      </c>
      <c r="D5315" s="1350">
        <v>1</v>
      </c>
      <c r="E5315" s="293" t="s">
        <v>15758</v>
      </c>
      <c r="F5315" s="1352" t="s">
        <v>15759</v>
      </c>
      <c r="G5315" s="1356">
        <v>45291</v>
      </c>
      <c r="H5315" s="1348" t="s">
        <v>2353</v>
      </c>
      <c r="I5315" s="1348">
        <v>1525</v>
      </c>
      <c r="J5315" s="1356">
        <v>42338</v>
      </c>
      <c r="K5315" s="1352" t="s">
        <v>2354</v>
      </c>
      <c r="L5315" s="1353"/>
      <c r="M5315" s="1345" t="s">
        <v>11956</v>
      </c>
      <c r="N5315" s="1346" t="s">
        <v>15760</v>
      </c>
      <c r="O5315" s="1347" t="s">
        <v>1830</v>
      </c>
      <c r="P5315" s="117" t="str">
        <f t="shared" si="41"/>
        <v>2911</v>
      </c>
      <c r="Q5315" s="117"/>
      <c r="R5315" s="1348">
        <v>291101042</v>
      </c>
      <c r="S5315" s="321"/>
      <c r="T5315" s="321"/>
    </row>
    <row r="5316" spans="1:20" ht="34.5" hidden="1" customHeight="1">
      <c r="A5316" s="1348">
        <v>291101042</v>
      </c>
      <c r="B5316" s="1339" t="str">
        <f t="shared" si="40"/>
        <v>2911</v>
      </c>
      <c r="C5316" s="1349" t="s">
        <v>2590</v>
      </c>
      <c r="D5316" s="1350">
        <v>1</v>
      </c>
      <c r="E5316" s="293" t="s">
        <v>15761</v>
      </c>
      <c r="F5316" s="1352" t="s">
        <v>15762</v>
      </c>
      <c r="G5316" s="1356">
        <v>45291</v>
      </c>
      <c r="H5316" s="1348" t="s">
        <v>2353</v>
      </c>
      <c r="I5316" s="1348">
        <v>1525</v>
      </c>
      <c r="J5316" s="1351">
        <v>42338</v>
      </c>
      <c r="K5316" s="1352" t="s">
        <v>2354</v>
      </c>
      <c r="L5316" s="1353"/>
      <c r="M5316" s="1345" t="s">
        <v>1830</v>
      </c>
      <c r="N5316" s="1346" t="s">
        <v>1830</v>
      </c>
      <c r="O5316" s="1347" t="s">
        <v>1830</v>
      </c>
      <c r="P5316" s="117" t="str">
        <f t="shared" si="41"/>
        <v>2911</v>
      </c>
      <c r="Q5316" s="117"/>
      <c r="R5316" s="1348">
        <v>291101042</v>
      </c>
      <c r="S5316" s="321"/>
      <c r="T5316" s="321"/>
    </row>
    <row r="5317" spans="1:20" ht="34.5" hidden="1" customHeight="1">
      <c r="A5317" s="1348">
        <v>291101043</v>
      </c>
      <c r="B5317" s="1339" t="str">
        <f t="shared" si="40"/>
        <v>2911</v>
      </c>
      <c r="C5317" s="1349" t="s">
        <v>2590</v>
      </c>
      <c r="D5317" s="1350">
        <v>1</v>
      </c>
      <c r="E5317" s="293" t="s">
        <v>15763</v>
      </c>
      <c r="F5317" s="1352" t="s">
        <v>15764</v>
      </c>
      <c r="G5317" s="1356">
        <v>45014</v>
      </c>
      <c r="H5317" s="1348" t="s">
        <v>2353</v>
      </c>
      <c r="I5317" s="1348">
        <v>1525</v>
      </c>
      <c r="J5317" s="1356">
        <v>42338</v>
      </c>
      <c r="K5317" s="1352" t="s">
        <v>2354</v>
      </c>
      <c r="L5317" s="1352"/>
      <c r="M5317" s="1345" t="s">
        <v>1830</v>
      </c>
      <c r="N5317" s="1346" t="s">
        <v>1830</v>
      </c>
      <c r="O5317" s="1347"/>
      <c r="P5317" s="117" t="str">
        <f t="shared" si="41"/>
        <v>2911</v>
      </c>
      <c r="Q5317" s="117"/>
      <c r="R5317" s="1348">
        <v>291101043</v>
      </c>
      <c r="S5317" s="321"/>
      <c r="T5317" s="321"/>
    </row>
    <row r="5318" spans="1:20" ht="34.5" hidden="1" customHeight="1">
      <c r="A5318" s="1348">
        <v>291101043</v>
      </c>
      <c r="B5318" s="1339" t="str">
        <f t="shared" si="40"/>
        <v>2911</v>
      </c>
      <c r="C5318" s="1349" t="s">
        <v>2590</v>
      </c>
      <c r="D5318" s="1350">
        <v>1</v>
      </c>
      <c r="E5318" s="293" t="s">
        <v>15765</v>
      </c>
      <c r="F5318" s="1352" t="s">
        <v>15766</v>
      </c>
      <c r="G5318" s="1356">
        <v>45291</v>
      </c>
      <c r="H5318" s="1348" t="s">
        <v>2353</v>
      </c>
      <c r="I5318" s="1348">
        <v>1525</v>
      </c>
      <c r="J5318" s="1356">
        <v>42338</v>
      </c>
      <c r="K5318" s="1352" t="s">
        <v>2354</v>
      </c>
      <c r="L5318" s="1353"/>
      <c r="M5318" s="1345" t="s">
        <v>1830</v>
      </c>
      <c r="N5318" s="1346" t="s">
        <v>1830</v>
      </c>
      <c r="O5318" s="1347" t="s">
        <v>1830</v>
      </c>
      <c r="P5318" s="117" t="str">
        <f t="shared" si="41"/>
        <v>2911</v>
      </c>
      <c r="Q5318" s="117"/>
      <c r="R5318" s="1348">
        <v>291101043</v>
      </c>
      <c r="S5318" s="321"/>
      <c r="T5318" s="321"/>
    </row>
    <row r="5319" spans="1:20" ht="34.5" hidden="1" customHeight="1">
      <c r="A5319" s="1348">
        <v>291101044</v>
      </c>
      <c r="B5319" s="1339" t="str">
        <f t="shared" si="40"/>
        <v>2911</v>
      </c>
      <c r="C5319" s="1349" t="s">
        <v>2590</v>
      </c>
      <c r="D5319" s="1350">
        <v>1</v>
      </c>
      <c r="E5319" s="293" t="s">
        <v>15767</v>
      </c>
      <c r="F5319" s="1352" t="s">
        <v>15768</v>
      </c>
      <c r="G5319" s="1356">
        <v>45291</v>
      </c>
      <c r="H5319" s="1348" t="s">
        <v>2353</v>
      </c>
      <c r="I5319" s="1348">
        <v>1525</v>
      </c>
      <c r="J5319" s="1356">
        <v>42338</v>
      </c>
      <c r="K5319" s="1352" t="s">
        <v>2354</v>
      </c>
      <c r="L5319" s="1352"/>
      <c r="M5319" s="1345" t="s">
        <v>15213</v>
      </c>
      <c r="N5319" s="1346" t="s">
        <v>1830</v>
      </c>
      <c r="O5319" s="1347" t="s">
        <v>15769</v>
      </c>
      <c r="P5319" s="117" t="str">
        <f t="shared" si="41"/>
        <v>2911</v>
      </c>
      <c r="Q5319" s="117"/>
      <c r="R5319" s="1348">
        <v>291101044</v>
      </c>
      <c r="S5319" s="321"/>
      <c r="T5319" s="321"/>
    </row>
    <row r="5320" spans="1:20" ht="34.5" hidden="1" customHeight="1">
      <c r="A5320" s="1348">
        <v>291101044</v>
      </c>
      <c r="B5320" s="1339" t="str">
        <f t="shared" si="40"/>
        <v>2911</v>
      </c>
      <c r="C5320" s="1349" t="s">
        <v>2590</v>
      </c>
      <c r="D5320" s="1350">
        <v>1</v>
      </c>
      <c r="E5320" s="293" t="s">
        <v>15770</v>
      </c>
      <c r="F5320" s="1352" t="s">
        <v>15771</v>
      </c>
      <c r="G5320" s="1356">
        <v>45291</v>
      </c>
      <c r="H5320" s="1348" t="s">
        <v>2353</v>
      </c>
      <c r="I5320" s="1348">
        <v>1525</v>
      </c>
      <c r="J5320" s="1356">
        <v>42338</v>
      </c>
      <c r="K5320" s="1352" t="s">
        <v>2354</v>
      </c>
      <c r="L5320" s="1352" t="s">
        <v>15489</v>
      </c>
      <c r="M5320" s="1345" t="s">
        <v>15217</v>
      </c>
      <c r="N5320" s="1346" t="s">
        <v>1830</v>
      </c>
      <c r="O5320" s="1347" t="s">
        <v>1830</v>
      </c>
      <c r="P5320" s="117" t="str">
        <f t="shared" si="41"/>
        <v>2911</v>
      </c>
      <c r="Q5320" s="117"/>
      <c r="R5320" s="1348">
        <v>291101044</v>
      </c>
      <c r="S5320" s="321"/>
      <c r="T5320" s="321"/>
    </row>
    <row r="5321" spans="1:20" ht="34.5" hidden="1" customHeight="1">
      <c r="A5321" s="1348">
        <v>291101045</v>
      </c>
      <c r="B5321" s="1339" t="str">
        <f t="shared" si="40"/>
        <v>2911</v>
      </c>
      <c r="C5321" s="1349" t="s">
        <v>2590</v>
      </c>
      <c r="D5321" s="1350">
        <v>1</v>
      </c>
      <c r="E5321" s="293" t="s">
        <v>15772</v>
      </c>
      <c r="F5321" s="1352" t="s">
        <v>15773</v>
      </c>
      <c r="G5321" s="1356">
        <v>45291</v>
      </c>
      <c r="H5321" s="1348" t="s">
        <v>2353</v>
      </c>
      <c r="I5321" s="1348">
        <v>1535</v>
      </c>
      <c r="J5321" s="1356">
        <v>42612</v>
      </c>
      <c r="K5321" s="1352" t="s">
        <v>2354</v>
      </c>
      <c r="L5321" s="1352" t="s">
        <v>15492</v>
      </c>
      <c r="M5321" s="1345" t="s">
        <v>1830</v>
      </c>
      <c r="N5321" s="1346" t="s">
        <v>1830</v>
      </c>
      <c r="O5321" s="1347" t="s">
        <v>1830</v>
      </c>
      <c r="P5321" s="117" t="str">
        <f t="shared" si="41"/>
        <v>2911</v>
      </c>
      <c r="Q5321" s="117"/>
      <c r="R5321" s="1348">
        <v>291101045</v>
      </c>
      <c r="S5321" s="321"/>
      <c r="T5321" s="321"/>
    </row>
    <row r="5322" spans="1:20" ht="34.5" hidden="1" customHeight="1">
      <c r="A5322" s="1348">
        <v>291101045</v>
      </c>
      <c r="B5322" s="1339" t="str">
        <f t="shared" si="40"/>
        <v>2911</v>
      </c>
      <c r="C5322" s="1349" t="s">
        <v>2590</v>
      </c>
      <c r="D5322" s="1350">
        <v>1</v>
      </c>
      <c r="E5322" s="293" t="s">
        <v>15774</v>
      </c>
      <c r="F5322" s="1352" t="s">
        <v>15775</v>
      </c>
      <c r="G5322" s="1356">
        <v>45291</v>
      </c>
      <c r="H5322" s="1348" t="s">
        <v>2353</v>
      </c>
      <c r="I5322" s="1348">
        <v>1535</v>
      </c>
      <c r="J5322" s="1351">
        <v>42612</v>
      </c>
      <c r="K5322" s="1352" t="s">
        <v>2354</v>
      </c>
      <c r="L5322" s="1352" t="s">
        <v>15496</v>
      </c>
      <c r="M5322" s="1345" t="s">
        <v>1830</v>
      </c>
      <c r="N5322" s="1346" t="s">
        <v>1830</v>
      </c>
      <c r="O5322" s="1347" t="s">
        <v>1830</v>
      </c>
      <c r="P5322" s="117" t="str">
        <f t="shared" si="41"/>
        <v>2911</v>
      </c>
      <c r="Q5322" s="117"/>
      <c r="R5322" s="1348">
        <v>291101045</v>
      </c>
      <c r="S5322" s="321"/>
      <c r="T5322" s="321"/>
    </row>
    <row r="5323" spans="1:20" ht="34.5" hidden="1" customHeight="1">
      <c r="A5323" s="1348">
        <v>291101046</v>
      </c>
      <c r="B5323" s="1339" t="str">
        <f t="shared" si="40"/>
        <v>2911</v>
      </c>
      <c r="C5323" s="1349" t="s">
        <v>2590</v>
      </c>
      <c r="D5323" s="1350">
        <v>1</v>
      </c>
      <c r="E5323" s="293" t="s">
        <v>15776</v>
      </c>
      <c r="F5323" s="1352" t="s">
        <v>15777</v>
      </c>
      <c r="G5323" s="1356">
        <v>45291</v>
      </c>
      <c r="H5323" s="1348" t="s">
        <v>2353</v>
      </c>
      <c r="I5323" s="1348">
        <v>1535</v>
      </c>
      <c r="J5323" s="1351">
        <v>42612</v>
      </c>
      <c r="K5323" s="1352" t="s">
        <v>2354</v>
      </c>
      <c r="L5323" s="1352" t="s">
        <v>15499</v>
      </c>
      <c r="M5323" s="1345" t="s">
        <v>1830</v>
      </c>
      <c r="N5323" s="1346" t="s">
        <v>1830</v>
      </c>
      <c r="O5323" s="1347" t="s">
        <v>1830</v>
      </c>
      <c r="P5323" s="117" t="str">
        <f t="shared" si="41"/>
        <v>2911</v>
      </c>
      <c r="Q5323" s="117"/>
      <c r="R5323" s="1348">
        <v>291101046</v>
      </c>
      <c r="S5323" s="321"/>
      <c r="T5323" s="321"/>
    </row>
    <row r="5324" spans="1:20" ht="34.5" hidden="1" customHeight="1">
      <c r="A5324" s="1348">
        <v>291101046</v>
      </c>
      <c r="B5324" s="1339" t="str">
        <f t="shared" si="40"/>
        <v>2911</v>
      </c>
      <c r="C5324" s="1349" t="s">
        <v>2590</v>
      </c>
      <c r="D5324" s="1350">
        <v>1</v>
      </c>
      <c r="E5324" s="293" t="s">
        <v>15778</v>
      </c>
      <c r="F5324" s="1352" t="s">
        <v>15779</v>
      </c>
      <c r="G5324" s="1356">
        <v>45291</v>
      </c>
      <c r="H5324" s="1348" t="s">
        <v>2353</v>
      </c>
      <c r="I5324" s="1348">
        <v>1535</v>
      </c>
      <c r="J5324" s="1351">
        <v>42612</v>
      </c>
      <c r="K5324" s="1352" t="s">
        <v>2354</v>
      </c>
      <c r="L5324" s="1352" t="s">
        <v>15503</v>
      </c>
      <c r="M5324" s="1345" t="s">
        <v>1830</v>
      </c>
      <c r="N5324" s="1346" t="s">
        <v>1830</v>
      </c>
      <c r="O5324" s="1347" t="s">
        <v>1830</v>
      </c>
      <c r="P5324" s="117" t="str">
        <f t="shared" si="41"/>
        <v>2911</v>
      </c>
      <c r="Q5324" s="117"/>
      <c r="R5324" s="1348">
        <v>291101046</v>
      </c>
      <c r="S5324" s="321"/>
      <c r="T5324" s="321"/>
    </row>
    <row r="5325" spans="1:20" ht="34.5" hidden="1" customHeight="1">
      <c r="A5325" s="1348">
        <v>291101047</v>
      </c>
      <c r="B5325" s="1339" t="str">
        <f t="shared" si="40"/>
        <v>2911</v>
      </c>
      <c r="C5325" s="1349" t="s">
        <v>2590</v>
      </c>
      <c r="D5325" s="1350">
        <v>1</v>
      </c>
      <c r="E5325" s="293" t="s">
        <v>15780</v>
      </c>
      <c r="F5325" s="1352" t="s">
        <v>15781</v>
      </c>
      <c r="G5325" s="1356">
        <v>45291</v>
      </c>
      <c r="H5325" s="1348" t="s">
        <v>2353</v>
      </c>
      <c r="I5325" s="1348">
        <v>1535</v>
      </c>
      <c r="J5325" s="1351">
        <v>42612</v>
      </c>
      <c r="K5325" s="1352" t="s">
        <v>2354</v>
      </c>
      <c r="L5325" s="1352" t="s">
        <v>15506</v>
      </c>
      <c r="M5325" s="1345" t="s">
        <v>1830</v>
      </c>
      <c r="N5325" s="1346" t="s">
        <v>1830</v>
      </c>
      <c r="O5325" s="1347" t="s">
        <v>1830</v>
      </c>
      <c r="P5325" s="117" t="str">
        <f t="shared" si="41"/>
        <v>2911</v>
      </c>
      <c r="Q5325" s="117"/>
      <c r="R5325" s="1348">
        <v>291101047</v>
      </c>
      <c r="S5325" s="321"/>
      <c r="T5325" s="321"/>
    </row>
    <row r="5326" spans="1:20" ht="34.5" hidden="1" customHeight="1">
      <c r="A5326" s="1348">
        <v>291101047</v>
      </c>
      <c r="B5326" s="1339" t="str">
        <f t="shared" si="40"/>
        <v>2911</v>
      </c>
      <c r="C5326" s="1349" t="s">
        <v>2590</v>
      </c>
      <c r="D5326" s="1350">
        <v>1</v>
      </c>
      <c r="E5326" s="293" t="s">
        <v>15782</v>
      </c>
      <c r="F5326" s="1352" t="s">
        <v>15783</v>
      </c>
      <c r="G5326" s="1356">
        <v>45291</v>
      </c>
      <c r="H5326" s="1348" t="s">
        <v>2353</v>
      </c>
      <c r="I5326" s="1348">
        <v>1535</v>
      </c>
      <c r="J5326" s="1351">
        <v>42612</v>
      </c>
      <c r="K5326" s="1352" t="s">
        <v>2354</v>
      </c>
      <c r="L5326" s="1352" t="s">
        <v>15510</v>
      </c>
      <c r="M5326" s="1345" t="s">
        <v>1830</v>
      </c>
      <c r="N5326" s="1346" t="s">
        <v>1830</v>
      </c>
      <c r="O5326" s="1347" t="s">
        <v>15784</v>
      </c>
      <c r="P5326" s="117" t="str">
        <f t="shared" si="41"/>
        <v>2911</v>
      </c>
      <c r="Q5326" s="117"/>
      <c r="R5326" s="1348">
        <v>291101047</v>
      </c>
      <c r="S5326" s="321"/>
      <c r="T5326" s="321"/>
    </row>
    <row r="5327" spans="1:20" ht="34.5" hidden="1" customHeight="1">
      <c r="A5327" s="1348">
        <v>291101048</v>
      </c>
      <c r="B5327" s="1339" t="str">
        <f t="shared" si="40"/>
        <v>2911</v>
      </c>
      <c r="C5327" s="1349" t="s">
        <v>2590</v>
      </c>
      <c r="D5327" s="1350">
        <v>1</v>
      </c>
      <c r="E5327" s="293" t="s">
        <v>15785</v>
      </c>
      <c r="F5327" s="1352" t="s">
        <v>15786</v>
      </c>
      <c r="G5327" s="1356">
        <v>45291</v>
      </c>
      <c r="H5327" s="1348" t="s">
        <v>2353</v>
      </c>
      <c r="I5327" s="1348">
        <v>1535</v>
      </c>
      <c r="J5327" s="1351">
        <v>42612</v>
      </c>
      <c r="K5327" s="1352" t="s">
        <v>2354</v>
      </c>
      <c r="L5327" s="1352" t="s">
        <v>15513</v>
      </c>
      <c r="M5327" s="1345" t="s">
        <v>1830</v>
      </c>
      <c r="N5327" s="1346" t="s">
        <v>1830</v>
      </c>
      <c r="O5327" s="1347" t="s">
        <v>1830</v>
      </c>
      <c r="P5327" s="117" t="str">
        <f t="shared" si="41"/>
        <v>2911</v>
      </c>
      <c r="Q5327" s="117"/>
      <c r="R5327" s="1348">
        <v>291101048</v>
      </c>
      <c r="S5327" s="321"/>
      <c r="T5327" s="321"/>
    </row>
    <row r="5328" spans="1:20" ht="34.5" hidden="1" customHeight="1">
      <c r="A5328" s="1348">
        <v>291101048</v>
      </c>
      <c r="B5328" s="1339" t="str">
        <f t="shared" si="40"/>
        <v>2911</v>
      </c>
      <c r="C5328" s="1349" t="s">
        <v>2590</v>
      </c>
      <c r="D5328" s="1350">
        <v>1</v>
      </c>
      <c r="E5328" s="293" t="s">
        <v>15787</v>
      </c>
      <c r="F5328" s="1352" t="s">
        <v>15788</v>
      </c>
      <c r="G5328" s="1356">
        <v>45014</v>
      </c>
      <c r="H5328" s="1348" t="s">
        <v>2353</v>
      </c>
      <c r="I5328" s="1348">
        <v>1535</v>
      </c>
      <c r="J5328" s="1356">
        <v>42612</v>
      </c>
      <c r="K5328" s="1352" t="s">
        <v>2354</v>
      </c>
      <c r="L5328" s="1352" t="s">
        <v>15517</v>
      </c>
      <c r="M5328" s="1345" t="s">
        <v>1830</v>
      </c>
      <c r="N5328" s="1346" t="s">
        <v>1830</v>
      </c>
      <c r="O5328" s="1347"/>
      <c r="P5328" s="117" t="str">
        <f t="shared" si="41"/>
        <v>2911</v>
      </c>
      <c r="Q5328" s="117"/>
      <c r="R5328" s="1348">
        <v>291101048</v>
      </c>
      <c r="S5328" s="321"/>
      <c r="T5328" s="321"/>
    </row>
    <row r="5329" spans="1:20" ht="34.5" hidden="1" customHeight="1">
      <c r="A5329" s="1348">
        <v>291101049</v>
      </c>
      <c r="B5329" s="1339" t="str">
        <f t="shared" si="40"/>
        <v>2911</v>
      </c>
      <c r="C5329" s="1349" t="s">
        <v>2590</v>
      </c>
      <c r="D5329" s="1350">
        <v>1</v>
      </c>
      <c r="E5329" s="293" t="s">
        <v>15789</v>
      </c>
      <c r="F5329" s="1352" t="s">
        <v>15790</v>
      </c>
      <c r="G5329" s="1351">
        <v>45014</v>
      </c>
      <c r="H5329" s="1348" t="s">
        <v>2353</v>
      </c>
      <c r="I5329" s="1348">
        <v>1535</v>
      </c>
      <c r="J5329" s="1356">
        <v>42612</v>
      </c>
      <c r="K5329" s="1352" t="s">
        <v>2354</v>
      </c>
      <c r="L5329" s="1352"/>
      <c r="M5329" s="1345" t="s">
        <v>1830</v>
      </c>
      <c r="N5329" s="1346" t="s">
        <v>1830</v>
      </c>
      <c r="O5329" s="1347"/>
      <c r="P5329" s="117" t="str">
        <f t="shared" si="41"/>
        <v>2911</v>
      </c>
      <c r="Q5329" s="117"/>
      <c r="R5329" s="1348">
        <v>291101049</v>
      </c>
      <c r="S5329" s="321"/>
      <c r="T5329" s="321"/>
    </row>
    <row r="5330" spans="1:20" ht="34.5" hidden="1" customHeight="1">
      <c r="A5330" s="1348">
        <v>291101049</v>
      </c>
      <c r="B5330" s="1339" t="str">
        <f t="shared" si="40"/>
        <v>2911</v>
      </c>
      <c r="C5330" s="1349" t="s">
        <v>2590</v>
      </c>
      <c r="D5330" s="1350">
        <v>1</v>
      </c>
      <c r="E5330" s="293" t="s">
        <v>15791</v>
      </c>
      <c r="F5330" s="1352" t="s">
        <v>15792</v>
      </c>
      <c r="G5330" s="1356">
        <v>45291</v>
      </c>
      <c r="H5330" s="1348" t="s">
        <v>2353</v>
      </c>
      <c r="I5330" s="1348">
        <v>1535</v>
      </c>
      <c r="J5330" s="1356">
        <v>42612</v>
      </c>
      <c r="K5330" s="1352" t="s">
        <v>2354</v>
      </c>
      <c r="L5330" s="1352"/>
      <c r="M5330" s="1345" t="s">
        <v>1830</v>
      </c>
      <c r="N5330" s="1346" t="s">
        <v>1830</v>
      </c>
      <c r="O5330" s="1347" t="s">
        <v>1830</v>
      </c>
      <c r="P5330" s="117" t="str">
        <f t="shared" si="41"/>
        <v>2911</v>
      </c>
      <c r="Q5330" s="117"/>
      <c r="R5330" s="1348">
        <v>291101049</v>
      </c>
      <c r="S5330" s="321"/>
      <c r="T5330" s="321"/>
    </row>
    <row r="5331" spans="1:20" ht="34.5" hidden="1" customHeight="1">
      <c r="A5331" s="1348">
        <v>291101050</v>
      </c>
      <c r="B5331" s="1339" t="str">
        <f t="shared" si="40"/>
        <v>2911</v>
      </c>
      <c r="C5331" s="1349" t="s">
        <v>2590</v>
      </c>
      <c r="D5331" s="1350">
        <v>1</v>
      </c>
      <c r="E5331" s="293" t="s">
        <v>15793</v>
      </c>
      <c r="F5331" s="1352" t="s">
        <v>15794</v>
      </c>
      <c r="G5331" s="1356">
        <v>45291</v>
      </c>
      <c r="H5331" s="1348" t="s">
        <v>2353</v>
      </c>
      <c r="I5331" s="1348">
        <v>1535</v>
      </c>
      <c r="J5331" s="1356">
        <v>42612</v>
      </c>
      <c r="K5331" s="1352" t="s">
        <v>2354</v>
      </c>
      <c r="L5331" s="1352"/>
      <c r="M5331" s="1345" t="s">
        <v>1830</v>
      </c>
      <c r="N5331" s="1346" t="s">
        <v>1830</v>
      </c>
      <c r="O5331" s="1347" t="s">
        <v>1830</v>
      </c>
      <c r="P5331" s="117" t="str">
        <f t="shared" si="41"/>
        <v>2911</v>
      </c>
      <c r="Q5331" s="117"/>
      <c r="R5331" s="1348">
        <v>291101050</v>
      </c>
      <c r="S5331" s="321"/>
      <c r="T5331" s="321"/>
    </row>
    <row r="5332" spans="1:20" ht="34.5" hidden="1" customHeight="1">
      <c r="A5332" s="1348">
        <v>291101050</v>
      </c>
      <c r="B5332" s="1339" t="str">
        <f t="shared" si="40"/>
        <v>2911</v>
      </c>
      <c r="C5332" s="1349" t="s">
        <v>2590</v>
      </c>
      <c r="D5332" s="1350">
        <v>1</v>
      </c>
      <c r="E5332" s="293" t="s">
        <v>15795</v>
      </c>
      <c r="F5332" s="1352" t="s">
        <v>15796</v>
      </c>
      <c r="G5332" s="1356">
        <v>45291</v>
      </c>
      <c r="H5332" s="1348" t="s">
        <v>2353</v>
      </c>
      <c r="I5332" s="1348">
        <v>1541</v>
      </c>
      <c r="J5332" s="1351">
        <v>42718</v>
      </c>
      <c r="K5332" s="1352" t="s">
        <v>2354</v>
      </c>
      <c r="L5332" s="1352"/>
      <c r="M5332" s="1345" t="s">
        <v>1830</v>
      </c>
      <c r="N5332" s="1346" t="s">
        <v>1830</v>
      </c>
      <c r="O5332" s="1347" t="s">
        <v>1830</v>
      </c>
      <c r="P5332" s="117" t="str">
        <f t="shared" si="41"/>
        <v>2911</v>
      </c>
      <c r="Q5332" s="117"/>
      <c r="R5332" s="1348">
        <v>291101050</v>
      </c>
      <c r="S5332" s="321"/>
      <c r="T5332" s="321"/>
    </row>
    <row r="5333" spans="1:20" ht="34.5" hidden="1" customHeight="1">
      <c r="A5333" s="1348">
        <v>291101051</v>
      </c>
      <c r="B5333" s="1339" t="str">
        <f t="shared" si="40"/>
        <v>2911</v>
      </c>
      <c r="C5333" s="1349" t="s">
        <v>2590</v>
      </c>
      <c r="D5333" s="1350">
        <v>1</v>
      </c>
      <c r="E5333" s="293" t="s">
        <v>15797</v>
      </c>
      <c r="F5333" s="1352" t="s">
        <v>15798</v>
      </c>
      <c r="G5333" s="1351">
        <v>44775</v>
      </c>
      <c r="H5333" s="1348" t="s">
        <v>2252</v>
      </c>
      <c r="I5333" s="1348">
        <v>1541</v>
      </c>
      <c r="J5333" s="1351">
        <v>42718</v>
      </c>
      <c r="K5333" s="1352" t="s">
        <v>2354</v>
      </c>
      <c r="L5333" s="1352"/>
      <c r="M5333" s="1345" t="s">
        <v>1830</v>
      </c>
      <c r="N5333" s="1346" t="s">
        <v>1830</v>
      </c>
      <c r="O5333" s="1347"/>
      <c r="P5333" s="117" t="str">
        <f t="shared" si="41"/>
        <v>2911</v>
      </c>
      <c r="Q5333" s="117"/>
      <c r="R5333" s="1348">
        <v>291101051</v>
      </c>
      <c r="S5333" s="321"/>
      <c r="T5333" s="321"/>
    </row>
    <row r="5334" spans="1:20" ht="34.5" hidden="1" customHeight="1">
      <c r="A5334" s="1348">
        <v>291101051</v>
      </c>
      <c r="B5334" s="1339" t="str">
        <f t="shared" si="40"/>
        <v>2911</v>
      </c>
      <c r="C5334" s="1349" t="s">
        <v>2590</v>
      </c>
      <c r="D5334" s="1350">
        <v>2</v>
      </c>
      <c r="E5334" s="293" t="s">
        <v>15799</v>
      </c>
      <c r="F5334" s="1352" t="s">
        <v>15800</v>
      </c>
      <c r="G5334" s="1356">
        <v>46131</v>
      </c>
      <c r="H5334" s="1348" t="s">
        <v>2353</v>
      </c>
      <c r="I5334" s="1348">
        <v>1587</v>
      </c>
      <c r="J5334" s="1351">
        <v>44411</v>
      </c>
      <c r="K5334" s="1352" t="s">
        <v>2354</v>
      </c>
      <c r="L5334" s="1352"/>
      <c r="M5334" s="1345" t="s">
        <v>1830</v>
      </c>
      <c r="N5334" s="1346" t="s">
        <v>1830</v>
      </c>
      <c r="O5334" s="1347"/>
      <c r="P5334" s="117" t="str">
        <f t="shared" si="41"/>
        <v>2911</v>
      </c>
      <c r="Q5334" s="117"/>
      <c r="R5334" s="1348">
        <v>291101051</v>
      </c>
      <c r="S5334" s="321"/>
      <c r="T5334" s="321"/>
    </row>
    <row r="5335" spans="1:20" ht="34.5" hidden="1" customHeight="1">
      <c r="A5335" s="1348">
        <v>291101052</v>
      </c>
      <c r="B5335" s="1339" t="str">
        <f t="shared" si="40"/>
        <v>2911</v>
      </c>
      <c r="C5335" s="1349" t="s">
        <v>2590</v>
      </c>
      <c r="D5335" s="1350">
        <v>1</v>
      </c>
      <c r="E5335" s="293" t="s">
        <v>15801</v>
      </c>
      <c r="F5335" s="1352" t="s">
        <v>15802</v>
      </c>
      <c r="G5335" s="1356">
        <v>45291</v>
      </c>
      <c r="H5335" s="1348" t="s">
        <v>2353</v>
      </c>
      <c r="I5335" s="1348">
        <v>1541</v>
      </c>
      <c r="J5335" s="1351">
        <v>42718</v>
      </c>
      <c r="K5335" s="1352" t="s">
        <v>2354</v>
      </c>
      <c r="L5335" s="1352"/>
      <c r="M5335" s="1345" t="s">
        <v>1830</v>
      </c>
      <c r="N5335" s="1346" t="s">
        <v>1830</v>
      </c>
      <c r="O5335" s="1347"/>
      <c r="P5335" s="117" t="str">
        <f t="shared" si="41"/>
        <v>2911</v>
      </c>
      <c r="Q5335" s="117"/>
      <c r="R5335" s="1348">
        <v>291101052</v>
      </c>
      <c r="S5335" s="321"/>
      <c r="T5335" s="321"/>
    </row>
    <row r="5336" spans="1:20" ht="34.5" hidden="1" customHeight="1">
      <c r="A5336" s="1348">
        <v>291101052</v>
      </c>
      <c r="B5336" s="1339" t="str">
        <f t="shared" si="40"/>
        <v>2911</v>
      </c>
      <c r="C5336" s="1349" t="s">
        <v>2590</v>
      </c>
      <c r="D5336" s="1350">
        <v>1</v>
      </c>
      <c r="E5336" s="293" t="s">
        <v>15803</v>
      </c>
      <c r="F5336" s="1352" t="s">
        <v>15804</v>
      </c>
      <c r="G5336" s="1356">
        <v>45291</v>
      </c>
      <c r="H5336" s="1348" t="s">
        <v>2353</v>
      </c>
      <c r="I5336" s="1348">
        <v>1541</v>
      </c>
      <c r="J5336" s="1351">
        <v>42718</v>
      </c>
      <c r="K5336" s="1352" t="s">
        <v>2354</v>
      </c>
      <c r="L5336" s="1352"/>
      <c r="M5336" s="1345" t="s">
        <v>1830</v>
      </c>
      <c r="N5336" s="1346" t="s">
        <v>1830</v>
      </c>
      <c r="O5336" s="1347" t="s">
        <v>1830</v>
      </c>
      <c r="P5336" s="117" t="str">
        <f t="shared" si="41"/>
        <v>2911</v>
      </c>
      <c r="Q5336" s="117"/>
      <c r="R5336" s="1348">
        <v>291101052</v>
      </c>
      <c r="S5336" s="321"/>
      <c r="T5336" s="321"/>
    </row>
    <row r="5337" spans="1:20" ht="34.5" hidden="1" customHeight="1">
      <c r="A5337" s="1348">
        <v>291101053</v>
      </c>
      <c r="B5337" s="1339" t="str">
        <f t="shared" si="40"/>
        <v>2911</v>
      </c>
      <c r="C5337" s="1349" t="s">
        <v>2590</v>
      </c>
      <c r="D5337" s="1350">
        <v>1</v>
      </c>
      <c r="E5337" s="293" t="s">
        <v>15805</v>
      </c>
      <c r="F5337" s="1352" t="s">
        <v>15806</v>
      </c>
      <c r="G5337" s="1351">
        <v>45014</v>
      </c>
      <c r="H5337" s="1348" t="s">
        <v>2353</v>
      </c>
      <c r="I5337" s="1348">
        <v>1541</v>
      </c>
      <c r="J5337" s="1351">
        <v>42718</v>
      </c>
      <c r="K5337" s="1352" t="s">
        <v>2354</v>
      </c>
      <c r="L5337" s="1352"/>
      <c r="M5337" s="1345" t="s">
        <v>14878</v>
      </c>
      <c r="N5337" s="1346" t="s">
        <v>1830</v>
      </c>
      <c r="O5337" s="1347"/>
      <c r="P5337" s="117" t="str">
        <f t="shared" si="41"/>
        <v>2911</v>
      </c>
      <c r="Q5337" s="117"/>
      <c r="R5337" s="1348">
        <v>291101053</v>
      </c>
      <c r="S5337" s="321"/>
      <c r="T5337" s="321"/>
    </row>
    <row r="5338" spans="1:20" ht="34.5" hidden="1" customHeight="1">
      <c r="A5338" s="1348">
        <v>291101053</v>
      </c>
      <c r="B5338" s="1339" t="str">
        <f t="shared" si="40"/>
        <v>2911</v>
      </c>
      <c r="C5338" s="1349" t="s">
        <v>2590</v>
      </c>
      <c r="D5338" s="1350">
        <v>1</v>
      </c>
      <c r="E5338" s="293" t="s">
        <v>15807</v>
      </c>
      <c r="F5338" s="1352" t="s">
        <v>15808</v>
      </c>
      <c r="G5338" s="1356">
        <v>45014</v>
      </c>
      <c r="H5338" s="1348" t="s">
        <v>2353</v>
      </c>
      <c r="I5338" s="1348">
        <v>1544</v>
      </c>
      <c r="J5338" s="1351">
        <v>42832</v>
      </c>
      <c r="K5338" s="1352" t="s">
        <v>2354</v>
      </c>
      <c r="L5338" s="1352" t="s">
        <v>15542</v>
      </c>
      <c r="M5338" s="1345" t="s">
        <v>1830</v>
      </c>
      <c r="N5338" s="1346" t="s">
        <v>1830</v>
      </c>
      <c r="O5338" s="1347"/>
      <c r="P5338" s="117" t="str">
        <f t="shared" si="41"/>
        <v>2911</v>
      </c>
      <c r="Q5338" s="117"/>
      <c r="R5338" s="1348">
        <v>291101053</v>
      </c>
      <c r="S5338" s="321"/>
      <c r="T5338" s="321"/>
    </row>
    <row r="5339" spans="1:20" ht="34.5" hidden="1" customHeight="1">
      <c r="A5339" s="1348">
        <v>291101054</v>
      </c>
      <c r="B5339" s="1339" t="str">
        <f t="shared" si="40"/>
        <v>2911</v>
      </c>
      <c r="C5339" s="1349" t="s">
        <v>2590</v>
      </c>
      <c r="D5339" s="1350">
        <v>1</v>
      </c>
      <c r="E5339" s="293" t="s">
        <v>15809</v>
      </c>
      <c r="F5339" s="1352" t="s">
        <v>15810</v>
      </c>
      <c r="G5339" s="1356">
        <v>45291</v>
      </c>
      <c r="H5339" s="1348" t="s">
        <v>2353</v>
      </c>
      <c r="I5339" s="1348">
        <v>1544</v>
      </c>
      <c r="J5339" s="1351">
        <v>42832</v>
      </c>
      <c r="K5339" s="1352" t="s">
        <v>2354</v>
      </c>
      <c r="L5339" s="1352" t="s">
        <v>15545</v>
      </c>
      <c r="M5339" s="1345" t="s">
        <v>1830</v>
      </c>
      <c r="N5339" s="1346" t="s">
        <v>1830</v>
      </c>
      <c r="O5339" s="1347" t="s">
        <v>1830</v>
      </c>
      <c r="P5339" s="117" t="str">
        <f t="shared" si="41"/>
        <v>2911</v>
      </c>
      <c r="Q5339" s="117"/>
      <c r="R5339" s="1348">
        <v>291101054</v>
      </c>
      <c r="S5339" s="321"/>
      <c r="T5339" s="321"/>
    </row>
    <row r="5340" spans="1:20" ht="34.5" hidden="1" customHeight="1">
      <c r="A5340" s="1348">
        <v>291101054</v>
      </c>
      <c r="B5340" s="1339" t="str">
        <f t="shared" si="40"/>
        <v>2911</v>
      </c>
      <c r="C5340" s="1349" t="s">
        <v>2590</v>
      </c>
      <c r="D5340" s="1350">
        <v>1</v>
      </c>
      <c r="E5340" s="293" t="s">
        <v>15811</v>
      </c>
      <c r="F5340" s="1352" t="s">
        <v>15812</v>
      </c>
      <c r="G5340" s="1356">
        <v>45291</v>
      </c>
      <c r="H5340" s="1348" t="s">
        <v>2353</v>
      </c>
      <c r="I5340" s="1348">
        <v>1545</v>
      </c>
      <c r="J5340" s="1351">
        <v>42874</v>
      </c>
      <c r="K5340" s="1352" t="s">
        <v>2354</v>
      </c>
      <c r="L5340" s="1352" t="s">
        <v>15548</v>
      </c>
      <c r="M5340" s="1345" t="s">
        <v>1830</v>
      </c>
      <c r="N5340" s="1346" t="s">
        <v>1830</v>
      </c>
      <c r="O5340" s="1347" t="s">
        <v>15813</v>
      </c>
      <c r="P5340" s="117" t="str">
        <f t="shared" si="41"/>
        <v>2911</v>
      </c>
      <c r="Q5340" s="117"/>
      <c r="R5340" s="1348">
        <v>291101054</v>
      </c>
      <c r="S5340" s="321"/>
      <c r="T5340" s="321"/>
    </row>
    <row r="5341" spans="1:20" ht="34.5" hidden="1" customHeight="1">
      <c r="A5341" s="1348">
        <v>291101055</v>
      </c>
      <c r="B5341" s="1339" t="str">
        <f t="shared" si="40"/>
        <v>2911</v>
      </c>
      <c r="C5341" s="1349" t="s">
        <v>2590</v>
      </c>
      <c r="D5341" s="1350">
        <v>1</v>
      </c>
      <c r="E5341" s="293" t="s">
        <v>15814</v>
      </c>
      <c r="F5341" s="1352" t="s">
        <v>15815</v>
      </c>
      <c r="G5341" s="1356">
        <v>45291</v>
      </c>
      <c r="H5341" s="1348" t="s">
        <v>2353</v>
      </c>
      <c r="I5341" s="1348">
        <v>1545</v>
      </c>
      <c r="J5341" s="1351">
        <v>42874</v>
      </c>
      <c r="K5341" s="1352" t="s">
        <v>2354</v>
      </c>
      <c r="L5341" s="1352" t="s">
        <v>15552</v>
      </c>
      <c r="M5341" s="1345" t="s">
        <v>1830</v>
      </c>
      <c r="N5341" s="1346" t="s">
        <v>1830</v>
      </c>
      <c r="O5341" s="1347"/>
      <c r="P5341" s="117" t="str">
        <f t="shared" si="41"/>
        <v>2911</v>
      </c>
      <c r="Q5341" s="117"/>
      <c r="R5341" s="1348">
        <v>291101055</v>
      </c>
      <c r="S5341" s="321"/>
      <c r="T5341" s="321"/>
    </row>
    <row r="5342" spans="1:20" ht="34.5" hidden="1" customHeight="1">
      <c r="A5342" s="1348">
        <v>291101055</v>
      </c>
      <c r="B5342" s="1339" t="str">
        <f t="shared" si="40"/>
        <v>2911</v>
      </c>
      <c r="C5342" s="1349" t="s">
        <v>2590</v>
      </c>
      <c r="D5342" s="1350">
        <v>1</v>
      </c>
      <c r="E5342" s="293" t="s">
        <v>15816</v>
      </c>
      <c r="F5342" s="1352" t="s">
        <v>15817</v>
      </c>
      <c r="G5342" s="1356">
        <v>45291</v>
      </c>
      <c r="H5342" s="1348" t="s">
        <v>2353</v>
      </c>
      <c r="I5342" s="1348">
        <v>1545</v>
      </c>
      <c r="J5342" s="1351">
        <v>42874</v>
      </c>
      <c r="K5342" s="1352" t="s">
        <v>2354</v>
      </c>
      <c r="L5342" s="1352" t="s">
        <v>15555</v>
      </c>
      <c r="M5342" s="1345" t="s">
        <v>1830</v>
      </c>
      <c r="N5342" s="1346" t="s">
        <v>1830</v>
      </c>
      <c r="O5342" s="1347"/>
      <c r="P5342" s="117" t="str">
        <f t="shared" si="41"/>
        <v>2911</v>
      </c>
      <c r="Q5342" s="117"/>
      <c r="R5342" s="1348">
        <v>291101055</v>
      </c>
      <c r="S5342" s="321"/>
      <c r="T5342" s="321"/>
    </row>
    <row r="5343" spans="1:20" ht="34.5" hidden="1" customHeight="1">
      <c r="A5343" s="1348">
        <v>291101056</v>
      </c>
      <c r="B5343" s="1339" t="str">
        <f t="shared" si="40"/>
        <v>2911</v>
      </c>
      <c r="C5343" s="1349" t="s">
        <v>2590</v>
      </c>
      <c r="D5343" s="1350">
        <v>1</v>
      </c>
      <c r="E5343" s="293" t="s">
        <v>15818</v>
      </c>
      <c r="F5343" s="1352" t="s">
        <v>15819</v>
      </c>
      <c r="G5343" s="1356">
        <v>45291</v>
      </c>
      <c r="H5343" s="1348" t="s">
        <v>2353</v>
      </c>
      <c r="I5343" s="1348">
        <v>1550</v>
      </c>
      <c r="J5343" s="1351">
        <v>43080</v>
      </c>
      <c r="K5343" s="1352" t="s">
        <v>2354</v>
      </c>
      <c r="L5343" s="1352" t="s">
        <v>15820</v>
      </c>
      <c r="M5343" s="1345" t="s">
        <v>1830</v>
      </c>
      <c r="N5343" s="1346" t="s">
        <v>1830</v>
      </c>
      <c r="O5343" s="1347"/>
      <c r="P5343" s="117" t="str">
        <f t="shared" si="41"/>
        <v>2911</v>
      </c>
      <c r="Q5343" s="117"/>
      <c r="R5343" s="1348">
        <v>291101056</v>
      </c>
      <c r="S5343" s="321"/>
      <c r="T5343" s="321"/>
    </row>
    <row r="5344" spans="1:20" ht="34.5" hidden="1" customHeight="1">
      <c r="A5344" s="1348">
        <v>291101056</v>
      </c>
      <c r="B5344" s="1339" t="str">
        <f t="shared" si="40"/>
        <v>2911</v>
      </c>
      <c r="C5344" s="1349" t="s">
        <v>2590</v>
      </c>
      <c r="D5344" s="1350">
        <v>1</v>
      </c>
      <c r="E5344" s="293" t="s">
        <v>15821</v>
      </c>
      <c r="F5344" s="1352" t="s">
        <v>15822</v>
      </c>
      <c r="G5344" s="1356">
        <v>45291</v>
      </c>
      <c r="H5344" s="1348" t="s">
        <v>2353</v>
      </c>
      <c r="I5344" s="1348">
        <v>1553</v>
      </c>
      <c r="J5344" s="1351">
        <v>43154</v>
      </c>
      <c r="K5344" s="1352" t="s">
        <v>2354</v>
      </c>
      <c r="L5344" s="1352" t="s">
        <v>15823</v>
      </c>
      <c r="M5344" s="1345" t="s">
        <v>1830</v>
      </c>
      <c r="N5344" s="1346" t="s">
        <v>1830</v>
      </c>
      <c r="O5344" s="1347"/>
      <c r="P5344" s="117" t="str">
        <f t="shared" si="41"/>
        <v>2911</v>
      </c>
      <c r="Q5344" s="117"/>
      <c r="R5344" s="1348">
        <v>291101056</v>
      </c>
      <c r="S5344" s="321"/>
      <c r="T5344" s="321"/>
    </row>
    <row r="5345" spans="1:20" ht="34.5" hidden="1" customHeight="1">
      <c r="A5345" s="1348">
        <v>291101057</v>
      </c>
      <c r="B5345" s="1339" t="str">
        <f t="shared" si="40"/>
        <v>2911</v>
      </c>
      <c r="C5345" s="1349" t="s">
        <v>2590</v>
      </c>
      <c r="D5345" s="1350">
        <v>1</v>
      </c>
      <c r="E5345" s="293" t="s">
        <v>15824</v>
      </c>
      <c r="F5345" s="1352" t="s">
        <v>15825</v>
      </c>
      <c r="G5345" s="1356">
        <v>45291</v>
      </c>
      <c r="H5345" s="1348" t="s">
        <v>2353</v>
      </c>
      <c r="I5345" s="1348">
        <v>1553</v>
      </c>
      <c r="J5345" s="1351">
        <v>43154</v>
      </c>
      <c r="K5345" s="1352" t="s">
        <v>2354</v>
      </c>
      <c r="L5345" s="1352"/>
      <c r="M5345" s="1345" t="s">
        <v>1830</v>
      </c>
      <c r="N5345" s="1346" t="s">
        <v>1830</v>
      </c>
      <c r="O5345" s="1347"/>
      <c r="P5345" s="117" t="str">
        <f t="shared" si="41"/>
        <v>2911</v>
      </c>
      <c r="Q5345" s="117"/>
      <c r="R5345" s="1348">
        <v>291101057</v>
      </c>
      <c r="S5345" s="321"/>
      <c r="T5345" s="321"/>
    </row>
    <row r="5346" spans="1:20" ht="34.5" hidden="1" customHeight="1">
      <c r="A5346" s="1348">
        <v>291101057</v>
      </c>
      <c r="B5346" s="1339" t="str">
        <f t="shared" si="40"/>
        <v>2911</v>
      </c>
      <c r="C5346" s="1349" t="s">
        <v>2590</v>
      </c>
      <c r="D5346" s="1350">
        <v>1</v>
      </c>
      <c r="E5346" s="293" t="s">
        <v>15826</v>
      </c>
      <c r="F5346" s="1352" t="s">
        <v>15827</v>
      </c>
      <c r="G5346" s="1356">
        <v>45291</v>
      </c>
      <c r="H5346" s="1348" t="s">
        <v>2353</v>
      </c>
      <c r="I5346" s="1348">
        <v>1553</v>
      </c>
      <c r="J5346" s="1351">
        <v>43154</v>
      </c>
      <c r="K5346" s="1352" t="s">
        <v>2354</v>
      </c>
      <c r="L5346" s="1352" t="s">
        <v>15828</v>
      </c>
      <c r="M5346" s="1345" t="s">
        <v>1830</v>
      </c>
      <c r="N5346" s="1346" t="s">
        <v>1830</v>
      </c>
      <c r="O5346" s="1347"/>
      <c r="P5346" s="117" t="str">
        <f t="shared" si="41"/>
        <v>2911</v>
      </c>
      <c r="Q5346" s="117"/>
      <c r="R5346" s="1348">
        <v>291101057</v>
      </c>
      <c r="S5346" s="321"/>
      <c r="T5346" s="321"/>
    </row>
    <row r="5347" spans="1:20" ht="34.5" hidden="1" customHeight="1">
      <c r="A5347" s="1348">
        <v>291101058</v>
      </c>
      <c r="B5347" s="1339" t="str">
        <f t="shared" si="40"/>
        <v>2911</v>
      </c>
      <c r="C5347" s="1349" t="s">
        <v>2590</v>
      </c>
      <c r="D5347" s="1350">
        <v>1</v>
      </c>
      <c r="E5347" s="293" t="s">
        <v>15829</v>
      </c>
      <c r="F5347" s="1352" t="s">
        <v>15830</v>
      </c>
      <c r="G5347" s="1356">
        <v>45291</v>
      </c>
      <c r="H5347" s="1348" t="s">
        <v>2353</v>
      </c>
      <c r="I5347" s="1348">
        <v>1553</v>
      </c>
      <c r="J5347" s="1351">
        <v>43154</v>
      </c>
      <c r="K5347" s="1352" t="s">
        <v>2354</v>
      </c>
      <c r="L5347" s="1352" t="s">
        <v>15831</v>
      </c>
      <c r="M5347" s="1345" t="s">
        <v>1830</v>
      </c>
      <c r="N5347" s="1346" t="s">
        <v>1830</v>
      </c>
      <c r="O5347" s="1347"/>
      <c r="P5347" s="117" t="str">
        <f t="shared" si="41"/>
        <v>2911</v>
      </c>
      <c r="Q5347" s="117"/>
      <c r="R5347" s="1348">
        <v>291101058</v>
      </c>
      <c r="S5347" s="321"/>
      <c r="T5347" s="321"/>
    </row>
    <row r="5348" spans="1:20" ht="34.5" hidden="1" customHeight="1">
      <c r="A5348" s="1348">
        <v>291101058</v>
      </c>
      <c r="B5348" s="1339" t="str">
        <f t="shared" si="40"/>
        <v>2911</v>
      </c>
      <c r="C5348" s="1349" t="s">
        <v>2590</v>
      </c>
      <c r="D5348" s="1350">
        <v>1</v>
      </c>
      <c r="E5348" s="293" t="s">
        <v>15832</v>
      </c>
      <c r="F5348" s="1352" t="s">
        <v>15833</v>
      </c>
      <c r="G5348" s="1356">
        <v>45291</v>
      </c>
      <c r="H5348" s="1348" t="s">
        <v>2353</v>
      </c>
      <c r="I5348" s="1348">
        <v>1553</v>
      </c>
      <c r="J5348" s="1351">
        <v>43154</v>
      </c>
      <c r="K5348" s="1352" t="s">
        <v>2354</v>
      </c>
      <c r="L5348" s="1352" t="s">
        <v>15834</v>
      </c>
      <c r="M5348" s="1345" t="s">
        <v>1830</v>
      </c>
      <c r="N5348" s="1346" t="s">
        <v>1830</v>
      </c>
      <c r="O5348" s="1347"/>
      <c r="P5348" s="117" t="str">
        <f t="shared" si="41"/>
        <v>2911</v>
      </c>
      <c r="Q5348" s="117"/>
      <c r="R5348" s="1348">
        <v>291101058</v>
      </c>
      <c r="S5348" s="321"/>
      <c r="T5348" s="321"/>
    </row>
    <row r="5349" spans="1:20" ht="34.5" hidden="1" customHeight="1">
      <c r="A5349" s="1348">
        <v>291101059</v>
      </c>
      <c r="B5349" s="1339" t="str">
        <f t="shared" si="40"/>
        <v>2911</v>
      </c>
      <c r="C5349" s="1349" t="s">
        <v>2590</v>
      </c>
      <c r="D5349" s="1350">
        <v>1</v>
      </c>
      <c r="E5349" s="293" t="s">
        <v>15835</v>
      </c>
      <c r="F5349" s="1352" t="s">
        <v>15836</v>
      </c>
      <c r="G5349" s="1356">
        <v>45291</v>
      </c>
      <c r="H5349" s="1348" t="s">
        <v>2353</v>
      </c>
      <c r="I5349" s="1348">
        <v>1553</v>
      </c>
      <c r="J5349" s="1351">
        <v>43154</v>
      </c>
      <c r="K5349" s="1352" t="s">
        <v>2354</v>
      </c>
      <c r="L5349" s="1352" t="s">
        <v>15837</v>
      </c>
      <c r="M5349" s="1345" t="s">
        <v>1830</v>
      </c>
      <c r="N5349" s="1346" t="s">
        <v>1830</v>
      </c>
      <c r="O5349" s="1347"/>
      <c r="P5349" s="117" t="str">
        <f t="shared" si="41"/>
        <v>2911</v>
      </c>
      <c r="Q5349" s="117"/>
      <c r="R5349" s="1348">
        <v>291101059</v>
      </c>
      <c r="S5349" s="321"/>
      <c r="T5349" s="321"/>
    </row>
    <row r="5350" spans="1:20" ht="34.5" hidden="1" customHeight="1">
      <c r="A5350" s="1348">
        <v>291101059</v>
      </c>
      <c r="B5350" s="1339" t="str">
        <f t="shared" si="40"/>
        <v>2911</v>
      </c>
      <c r="C5350" s="1349" t="s">
        <v>2590</v>
      </c>
      <c r="D5350" s="1350">
        <v>1</v>
      </c>
      <c r="E5350" s="293" t="s">
        <v>15838</v>
      </c>
      <c r="F5350" s="1352" t="s">
        <v>15839</v>
      </c>
      <c r="G5350" s="1356">
        <v>45291</v>
      </c>
      <c r="H5350" s="1348" t="s">
        <v>2353</v>
      </c>
      <c r="I5350" s="1348">
        <v>1553</v>
      </c>
      <c r="J5350" s="1351">
        <v>43154</v>
      </c>
      <c r="K5350" s="1352" t="s">
        <v>2354</v>
      </c>
      <c r="L5350" s="1352" t="s">
        <v>15840</v>
      </c>
      <c r="M5350" s="1345" t="s">
        <v>1830</v>
      </c>
      <c r="N5350" s="1346" t="s">
        <v>1830</v>
      </c>
      <c r="O5350" s="1347"/>
      <c r="P5350" s="117" t="str">
        <f t="shared" si="41"/>
        <v>2911</v>
      </c>
      <c r="Q5350" s="117"/>
      <c r="R5350" s="1348">
        <v>291101059</v>
      </c>
      <c r="S5350" s="321"/>
      <c r="T5350" s="321"/>
    </row>
    <row r="5351" spans="1:20" ht="34.5" hidden="1" customHeight="1">
      <c r="A5351" s="1348">
        <v>291101060</v>
      </c>
      <c r="B5351" s="1339" t="str">
        <f t="shared" si="40"/>
        <v>2911</v>
      </c>
      <c r="C5351" s="1349" t="s">
        <v>2590</v>
      </c>
      <c r="D5351" s="1350">
        <v>1</v>
      </c>
      <c r="E5351" s="293" t="s">
        <v>15841</v>
      </c>
      <c r="F5351" s="1352" t="s">
        <v>15842</v>
      </c>
      <c r="G5351" s="1351">
        <v>45570</v>
      </c>
      <c r="H5351" s="1348" t="s">
        <v>2353</v>
      </c>
      <c r="I5351" s="1348">
        <v>1570</v>
      </c>
      <c r="J5351" s="1351">
        <v>43754</v>
      </c>
      <c r="K5351" s="1352" t="s">
        <v>2354</v>
      </c>
      <c r="L5351" s="1352"/>
      <c r="M5351" s="1345" t="s">
        <v>1830</v>
      </c>
      <c r="N5351" s="1346" t="s">
        <v>1830</v>
      </c>
      <c r="O5351" s="1347"/>
      <c r="P5351" s="117" t="str">
        <f t="shared" si="41"/>
        <v>2911</v>
      </c>
      <c r="Q5351" s="117"/>
      <c r="R5351" s="1348">
        <v>291101060</v>
      </c>
      <c r="S5351" s="321"/>
      <c r="T5351" s="321"/>
    </row>
    <row r="5352" spans="1:20" ht="34.5" hidden="1" customHeight="1">
      <c r="A5352" s="1348">
        <v>291101060</v>
      </c>
      <c r="B5352" s="1339" t="str">
        <f t="shared" si="40"/>
        <v>2911</v>
      </c>
      <c r="C5352" s="1349" t="s">
        <v>2590</v>
      </c>
      <c r="D5352" s="1350">
        <v>1</v>
      </c>
      <c r="E5352" s="293" t="s">
        <v>15843</v>
      </c>
      <c r="F5352" s="1352" t="s">
        <v>15844</v>
      </c>
      <c r="G5352" s="1356">
        <v>45570</v>
      </c>
      <c r="H5352" s="1348" t="s">
        <v>2353</v>
      </c>
      <c r="I5352" s="1348">
        <v>1570</v>
      </c>
      <c r="J5352" s="1351">
        <v>43754</v>
      </c>
      <c r="K5352" s="1352" t="s">
        <v>2354</v>
      </c>
      <c r="L5352" s="1352"/>
      <c r="M5352" s="1345" t="s">
        <v>1830</v>
      </c>
      <c r="N5352" s="1346" t="s">
        <v>1830</v>
      </c>
      <c r="O5352" s="1347"/>
      <c r="P5352" s="117" t="str">
        <f t="shared" si="41"/>
        <v>2911</v>
      </c>
      <c r="Q5352" s="117"/>
      <c r="R5352" s="1348">
        <v>291101060</v>
      </c>
      <c r="S5352" s="321"/>
      <c r="T5352" s="321"/>
    </row>
    <row r="5353" spans="1:20" ht="34.5" hidden="1" customHeight="1">
      <c r="A5353" s="1348">
        <v>291101061</v>
      </c>
      <c r="B5353" s="1339" t="str">
        <f t="shared" si="40"/>
        <v>2911</v>
      </c>
      <c r="C5353" s="1349" t="s">
        <v>2590</v>
      </c>
      <c r="D5353" s="1350">
        <v>1</v>
      </c>
      <c r="E5353" s="293" t="s">
        <v>15845</v>
      </c>
      <c r="F5353" s="1352" t="s">
        <v>15846</v>
      </c>
      <c r="G5353" s="1356">
        <v>45570</v>
      </c>
      <c r="H5353" s="1348" t="s">
        <v>2353</v>
      </c>
      <c r="I5353" s="1348">
        <v>1570</v>
      </c>
      <c r="J5353" s="1356">
        <v>43754</v>
      </c>
      <c r="K5353" s="1352" t="s">
        <v>2354</v>
      </c>
      <c r="L5353" s="1352"/>
      <c r="M5353" s="1345" t="s">
        <v>1830</v>
      </c>
      <c r="N5353" s="1346" t="s">
        <v>15847</v>
      </c>
      <c r="O5353" s="1347"/>
      <c r="P5353" s="117" t="str">
        <f t="shared" si="41"/>
        <v>2911</v>
      </c>
      <c r="Q5353" s="117"/>
      <c r="R5353" s="1348">
        <v>291101061</v>
      </c>
      <c r="S5353" s="321"/>
      <c r="T5353" s="321"/>
    </row>
    <row r="5354" spans="1:20" ht="34.5" hidden="1" customHeight="1">
      <c r="A5354" s="1348">
        <v>291101061</v>
      </c>
      <c r="B5354" s="1339" t="str">
        <f t="shared" si="40"/>
        <v>2911</v>
      </c>
      <c r="C5354" s="1349" t="s">
        <v>2590</v>
      </c>
      <c r="D5354" s="1350">
        <v>1</v>
      </c>
      <c r="E5354" s="293" t="s">
        <v>15848</v>
      </c>
      <c r="F5354" s="1352" t="s">
        <v>15849</v>
      </c>
      <c r="G5354" s="1356">
        <v>45570</v>
      </c>
      <c r="H5354" s="1348" t="s">
        <v>2353</v>
      </c>
      <c r="I5354" s="1348">
        <v>1570</v>
      </c>
      <c r="J5354" s="1356">
        <v>43754</v>
      </c>
      <c r="K5354" s="1352" t="s">
        <v>2354</v>
      </c>
      <c r="L5354" s="1352"/>
      <c r="M5354" s="1345" t="s">
        <v>1830</v>
      </c>
      <c r="N5354" s="1346" t="s">
        <v>1830</v>
      </c>
      <c r="O5354" s="1347"/>
      <c r="P5354" s="117" t="str">
        <f t="shared" si="41"/>
        <v>2911</v>
      </c>
      <c r="Q5354" s="117"/>
      <c r="R5354" s="1348">
        <v>291101061</v>
      </c>
      <c r="S5354" s="321"/>
      <c r="T5354" s="321"/>
    </row>
    <row r="5355" spans="1:20" ht="34.5" hidden="1" customHeight="1">
      <c r="A5355" s="1348">
        <v>291101062</v>
      </c>
      <c r="B5355" s="1339" t="str">
        <f t="shared" si="40"/>
        <v>2911</v>
      </c>
      <c r="C5355" s="1349" t="s">
        <v>2590</v>
      </c>
      <c r="D5355" s="1350">
        <v>2</v>
      </c>
      <c r="E5355" s="293" t="s">
        <v>15850</v>
      </c>
      <c r="F5355" s="1352" t="s">
        <v>15851</v>
      </c>
      <c r="G5355" s="1356">
        <v>46475</v>
      </c>
      <c r="H5355" s="1348" t="s">
        <v>2353</v>
      </c>
      <c r="I5355" s="1348">
        <v>1595</v>
      </c>
      <c r="J5355" s="1356">
        <v>44649</v>
      </c>
      <c r="K5355" s="1352" t="s">
        <v>2354</v>
      </c>
      <c r="L5355" s="1352"/>
      <c r="M5355" s="1345" t="s">
        <v>1830</v>
      </c>
      <c r="N5355" s="1346" t="s">
        <v>15852</v>
      </c>
      <c r="O5355" s="1347" t="s">
        <v>15853</v>
      </c>
      <c r="P5355" s="117" t="str">
        <f t="shared" si="41"/>
        <v>2911</v>
      </c>
      <c r="Q5355" s="117"/>
      <c r="R5355" s="1348">
        <v>291101062</v>
      </c>
      <c r="S5355" s="321"/>
      <c r="T5355" s="321"/>
    </row>
    <row r="5356" spans="1:20" ht="34.5" hidden="1" customHeight="1">
      <c r="A5356" s="1348">
        <v>291101062</v>
      </c>
      <c r="B5356" s="1339" t="str">
        <f t="shared" si="40"/>
        <v>2911</v>
      </c>
      <c r="C5356" s="1349" t="s">
        <v>2590</v>
      </c>
      <c r="D5356" s="1350">
        <v>2</v>
      </c>
      <c r="E5356" s="293" t="s">
        <v>15854</v>
      </c>
      <c r="F5356" s="1352" t="s">
        <v>15808</v>
      </c>
      <c r="G5356" s="1351">
        <v>46475</v>
      </c>
      <c r="H5356" s="1348" t="s">
        <v>2353</v>
      </c>
      <c r="I5356" s="1348">
        <v>1595</v>
      </c>
      <c r="J5356" s="1356">
        <v>44649</v>
      </c>
      <c r="K5356" s="1352" t="s">
        <v>2354</v>
      </c>
      <c r="L5356" s="1353"/>
      <c r="M5356" s="1345" t="s">
        <v>14917</v>
      </c>
      <c r="N5356" s="1346" t="s">
        <v>1830</v>
      </c>
      <c r="O5356" s="1347" t="s">
        <v>15855</v>
      </c>
      <c r="P5356" s="117" t="str">
        <f t="shared" si="41"/>
        <v>2911</v>
      </c>
      <c r="Q5356" s="117"/>
      <c r="R5356" s="1348">
        <v>291101062</v>
      </c>
      <c r="S5356" s="321"/>
      <c r="T5356" s="321"/>
    </row>
    <row r="5357" spans="1:20" ht="34.5" hidden="1" customHeight="1">
      <c r="A5357" s="1348">
        <v>291101063</v>
      </c>
      <c r="B5357" s="1339" t="str">
        <f t="shared" si="40"/>
        <v>2911</v>
      </c>
      <c r="C5357" s="1349" t="s">
        <v>2590</v>
      </c>
      <c r="D5357" s="1350">
        <v>1</v>
      </c>
      <c r="E5357" s="293" t="s">
        <v>15856</v>
      </c>
      <c r="F5357" s="1352" t="s">
        <v>15857</v>
      </c>
      <c r="G5357" s="1351">
        <v>46475</v>
      </c>
      <c r="H5357" s="1348" t="s">
        <v>2353</v>
      </c>
      <c r="I5357" s="1348">
        <v>1595</v>
      </c>
      <c r="J5357" s="1351">
        <v>44649</v>
      </c>
      <c r="K5357" s="1352" t="s">
        <v>2354</v>
      </c>
      <c r="L5357" s="1352"/>
      <c r="M5357" s="1345" t="s">
        <v>1830</v>
      </c>
      <c r="N5357" s="1346" t="s">
        <v>3398</v>
      </c>
      <c r="O5357" s="1347" t="s">
        <v>15858</v>
      </c>
      <c r="P5357" s="117" t="str">
        <f t="shared" si="41"/>
        <v>2911</v>
      </c>
      <c r="Q5357" s="117"/>
      <c r="R5357" s="1348">
        <v>291101063</v>
      </c>
      <c r="S5357" s="321"/>
      <c r="T5357" s="321"/>
    </row>
    <row r="5358" spans="1:20" ht="34.5" hidden="1" customHeight="1">
      <c r="A5358" s="1348">
        <v>291101063</v>
      </c>
      <c r="B5358" s="1339" t="str">
        <f t="shared" ref="B5358:B5612" si="42">MID(A5358,1,4)</f>
        <v>2911</v>
      </c>
      <c r="C5358" s="1349" t="s">
        <v>2590</v>
      </c>
      <c r="D5358" s="1350">
        <v>1</v>
      </c>
      <c r="E5358" s="293" t="s">
        <v>15859</v>
      </c>
      <c r="F5358" s="1352" t="s">
        <v>15860</v>
      </c>
      <c r="G5358" s="1356">
        <v>46475</v>
      </c>
      <c r="H5358" s="1348" t="s">
        <v>2353</v>
      </c>
      <c r="I5358" s="1348">
        <v>1595</v>
      </c>
      <c r="J5358" s="1351">
        <v>44649</v>
      </c>
      <c r="K5358" s="1352" t="s">
        <v>2354</v>
      </c>
      <c r="L5358" s="1352"/>
      <c r="M5358" s="1345" t="s">
        <v>1830</v>
      </c>
      <c r="N5358" s="1346" t="s">
        <v>1830</v>
      </c>
      <c r="O5358" s="1347" t="s">
        <v>15861</v>
      </c>
      <c r="P5358" s="117" t="str">
        <f t="shared" ref="P5358:P5612" si="43">MID(A5358,1,4)</f>
        <v>2911</v>
      </c>
      <c r="Q5358" s="117"/>
      <c r="R5358" s="1348">
        <v>291101063</v>
      </c>
      <c r="S5358" s="321"/>
      <c r="T5358" s="321"/>
    </row>
    <row r="5359" spans="1:20" ht="34.5" hidden="1" customHeight="1">
      <c r="A5359" s="1348">
        <v>291101064</v>
      </c>
      <c r="B5359" s="1339" t="str">
        <f t="shared" si="42"/>
        <v>2911</v>
      </c>
      <c r="C5359" s="1349" t="s">
        <v>2590</v>
      </c>
      <c r="D5359" s="1350">
        <v>1</v>
      </c>
      <c r="E5359" s="293" t="s">
        <v>15862</v>
      </c>
      <c r="F5359" s="1352" t="s">
        <v>15863</v>
      </c>
      <c r="G5359" s="1351">
        <v>46475</v>
      </c>
      <c r="H5359" s="1348" t="s">
        <v>2353</v>
      </c>
      <c r="I5359" s="1348">
        <v>1595</v>
      </c>
      <c r="J5359" s="1351">
        <v>44649</v>
      </c>
      <c r="K5359" s="1352" t="s">
        <v>2354</v>
      </c>
      <c r="L5359" s="1352"/>
      <c r="M5359" s="1345" t="s">
        <v>1830</v>
      </c>
      <c r="N5359" s="1346" t="s">
        <v>15864</v>
      </c>
      <c r="O5359" s="1347" t="s">
        <v>15865</v>
      </c>
      <c r="P5359" s="117" t="str">
        <f t="shared" si="43"/>
        <v>2911</v>
      </c>
      <c r="Q5359" s="117"/>
      <c r="R5359" s="1348">
        <v>291101064</v>
      </c>
      <c r="S5359" s="321"/>
      <c r="T5359" s="321"/>
    </row>
    <row r="5360" spans="1:20" ht="34.5" hidden="1" customHeight="1">
      <c r="A5360" s="1348">
        <v>291101065</v>
      </c>
      <c r="B5360" s="1339" t="str">
        <f t="shared" si="42"/>
        <v>2911</v>
      </c>
      <c r="C5360" s="1349" t="s">
        <v>2590</v>
      </c>
      <c r="D5360" s="1350">
        <v>1</v>
      </c>
      <c r="E5360" s="293" t="s">
        <v>15866</v>
      </c>
      <c r="F5360" s="1352" t="s">
        <v>15867</v>
      </c>
      <c r="G5360" s="1351">
        <v>46475</v>
      </c>
      <c r="H5360" s="1348" t="s">
        <v>2353</v>
      </c>
      <c r="I5360" s="1348">
        <v>1595</v>
      </c>
      <c r="J5360" s="1351">
        <v>44649</v>
      </c>
      <c r="K5360" s="1352" t="s">
        <v>2354</v>
      </c>
      <c r="L5360" s="1352"/>
      <c r="M5360" s="1345" t="s">
        <v>14927</v>
      </c>
      <c r="N5360" s="1346" t="s">
        <v>1830</v>
      </c>
      <c r="O5360" s="1347" t="s">
        <v>15868</v>
      </c>
      <c r="P5360" s="117" t="str">
        <f t="shared" si="43"/>
        <v>2911</v>
      </c>
      <c r="Q5360" s="117"/>
      <c r="R5360" s="1348">
        <v>291101065</v>
      </c>
      <c r="S5360" s="321"/>
      <c r="T5360" s="321"/>
    </row>
    <row r="5361" spans="1:20" ht="34.5" hidden="1" customHeight="1">
      <c r="A5361" s="1348">
        <v>291101066</v>
      </c>
      <c r="B5361" s="1339" t="str">
        <f t="shared" si="42"/>
        <v>2911</v>
      </c>
      <c r="C5361" s="1349" t="s">
        <v>2599</v>
      </c>
      <c r="D5361" s="1350">
        <v>1</v>
      </c>
      <c r="E5361" s="293" t="s">
        <v>15869</v>
      </c>
      <c r="F5361" s="1352" t="s">
        <v>8073</v>
      </c>
      <c r="G5361" s="1351">
        <v>42899</v>
      </c>
      <c r="H5361" s="1348" t="s">
        <v>2252</v>
      </c>
      <c r="I5361" s="1348">
        <v>1482</v>
      </c>
      <c r="J5361" s="1351">
        <v>41470</v>
      </c>
      <c r="K5361" s="1352" t="s">
        <v>2253</v>
      </c>
      <c r="L5361" s="1352" t="s">
        <v>8074</v>
      </c>
      <c r="M5361" s="1345" t="s">
        <v>1830</v>
      </c>
      <c r="N5361" s="1346" t="s">
        <v>15870</v>
      </c>
      <c r="O5361" s="1347"/>
      <c r="P5361" s="117" t="str">
        <f t="shared" si="43"/>
        <v>2911</v>
      </c>
      <c r="Q5361" s="117"/>
      <c r="R5361" s="1348">
        <v>291101066</v>
      </c>
      <c r="S5361" s="321"/>
      <c r="T5361" s="321"/>
    </row>
    <row r="5362" spans="1:20" ht="34.5" hidden="1" customHeight="1">
      <c r="A5362" s="1348">
        <v>291101067</v>
      </c>
      <c r="B5362" s="1339" t="str">
        <f t="shared" si="42"/>
        <v>2911</v>
      </c>
      <c r="C5362" s="1349" t="s">
        <v>2599</v>
      </c>
      <c r="D5362" s="1350">
        <v>1</v>
      </c>
      <c r="E5362" s="293" t="s">
        <v>15871</v>
      </c>
      <c r="F5362" s="1352" t="s">
        <v>8076</v>
      </c>
      <c r="G5362" s="1351">
        <v>42899</v>
      </c>
      <c r="H5362" s="1348" t="s">
        <v>2252</v>
      </c>
      <c r="I5362" s="1348">
        <v>1482</v>
      </c>
      <c r="J5362" s="1351">
        <v>41470</v>
      </c>
      <c r="K5362" s="1352" t="s">
        <v>2253</v>
      </c>
      <c r="L5362" s="1352" t="s">
        <v>8077</v>
      </c>
      <c r="M5362" s="1345" t="s">
        <v>1830</v>
      </c>
      <c r="N5362" s="1346" t="s">
        <v>1830</v>
      </c>
      <c r="O5362" s="1347"/>
      <c r="P5362" s="117" t="str">
        <f t="shared" si="43"/>
        <v>2911</v>
      </c>
      <c r="Q5362" s="117"/>
      <c r="R5362" s="1348">
        <v>291101067</v>
      </c>
      <c r="S5362" s="321"/>
      <c r="T5362" s="321"/>
    </row>
    <row r="5363" spans="1:20" ht="34.5" hidden="1" customHeight="1">
      <c r="A5363" s="1348">
        <v>291101068</v>
      </c>
      <c r="B5363" s="1339" t="str">
        <f t="shared" si="42"/>
        <v>2911</v>
      </c>
      <c r="C5363" s="1349" t="s">
        <v>2599</v>
      </c>
      <c r="D5363" s="1350">
        <v>1</v>
      </c>
      <c r="E5363" s="293" t="s">
        <v>15872</v>
      </c>
      <c r="F5363" s="1352" t="s">
        <v>8102</v>
      </c>
      <c r="G5363" s="1356">
        <v>43099</v>
      </c>
      <c r="H5363" s="1348" t="s">
        <v>2252</v>
      </c>
      <c r="I5363" s="1348">
        <v>1416</v>
      </c>
      <c r="J5363" s="1351">
        <v>40325</v>
      </c>
      <c r="K5363" s="1352" t="s">
        <v>2253</v>
      </c>
      <c r="L5363" s="1352" t="s">
        <v>8103</v>
      </c>
      <c r="M5363" s="1345" t="s">
        <v>15873</v>
      </c>
      <c r="N5363" s="1346" t="s">
        <v>1830</v>
      </c>
      <c r="O5363" s="1347"/>
      <c r="P5363" s="117" t="str">
        <f t="shared" si="43"/>
        <v>2911</v>
      </c>
      <c r="Q5363" s="117"/>
      <c r="R5363" s="1348">
        <v>291101068</v>
      </c>
      <c r="S5363" s="321"/>
      <c r="T5363" s="321"/>
    </row>
    <row r="5364" spans="1:20" ht="34.5" hidden="1" customHeight="1">
      <c r="A5364" s="1348">
        <v>291101069</v>
      </c>
      <c r="B5364" s="1339" t="str">
        <f t="shared" si="42"/>
        <v>2911</v>
      </c>
      <c r="C5364" s="1349" t="s">
        <v>2599</v>
      </c>
      <c r="D5364" s="1350">
        <v>1</v>
      </c>
      <c r="E5364" s="293" t="s">
        <v>15874</v>
      </c>
      <c r="F5364" s="1352" t="s">
        <v>8110</v>
      </c>
      <c r="G5364" s="1351">
        <v>43014</v>
      </c>
      <c r="H5364" s="1348" t="s">
        <v>2252</v>
      </c>
      <c r="I5364" s="1348">
        <v>1416</v>
      </c>
      <c r="J5364" s="1351">
        <v>40325</v>
      </c>
      <c r="K5364" s="1352" t="s">
        <v>2253</v>
      </c>
      <c r="L5364" s="1352" t="s">
        <v>8111</v>
      </c>
      <c r="M5364" s="1345" t="s">
        <v>1830</v>
      </c>
      <c r="N5364" s="1346" t="s">
        <v>15875</v>
      </c>
      <c r="O5364" s="1347"/>
      <c r="P5364" s="117" t="str">
        <f t="shared" si="43"/>
        <v>2911</v>
      </c>
      <c r="Q5364" s="117"/>
      <c r="R5364" s="1348">
        <v>291101069</v>
      </c>
      <c r="S5364" s="321"/>
      <c r="T5364" s="321"/>
    </row>
    <row r="5365" spans="1:20" ht="34.5" hidden="1" customHeight="1">
      <c r="A5365" s="1348">
        <v>291101070</v>
      </c>
      <c r="B5365" s="1339" t="str">
        <f t="shared" si="42"/>
        <v>2911</v>
      </c>
      <c r="C5365" s="1349" t="s">
        <v>2599</v>
      </c>
      <c r="D5365" s="1350">
        <v>1</v>
      </c>
      <c r="E5365" s="293" t="s">
        <v>15876</v>
      </c>
      <c r="F5365" s="1352" t="s">
        <v>8113</v>
      </c>
      <c r="G5365" s="1356">
        <v>42734</v>
      </c>
      <c r="H5365" s="1348" t="s">
        <v>2252</v>
      </c>
      <c r="I5365" s="1348">
        <v>1416</v>
      </c>
      <c r="J5365" s="1351">
        <v>40325</v>
      </c>
      <c r="K5365" s="1352" t="s">
        <v>2253</v>
      </c>
      <c r="L5365" s="1352" t="s">
        <v>8114</v>
      </c>
      <c r="M5365" s="1345" t="s">
        <v>15877</v>
      </c>
      <c r="N5365" s="1346" t="s">
        <v>1830</v>
      </c>
      <c r="O5365" s="1347"/>
      <c r="P5365" s="117" t="str">
        <f t="shared" si="43"/>
        <v>2911</v>
      </c>
      <c r="Q5365" s="117"/>
      <c r="R5365" s="1348">
        <v>291101070</v>
      </c>
      <c r="S5365" s="321"/>
      <c r="T5365" s="321"/>
    </row>
    <row r="5366" spans="1:20" ht="34.5" hidden="1" customHeight="1">
      <c r="A5366" s="1348">
        <v>291101071</v>
      </c>
      <c r="B5366" s="1339" t="str">
        <f t="shared" si="42"/>
        <v>2911</v>
      </c>
      <c r="C5366" s="1349" t="s">
        <v>2599</v>
      </c>
      <c r="D5366" s="1350">
        <v>1</v>
      </c>
      <c r="E5366" s="293" t="s">
        <v>15878</v>
      </c>
      <c r="F5366" s="1352" t="s">
        <v>8121</v>
      </c>
      <c r="G5366" s="1356">
        <v>42899</v>
      </c>
      <c r="H5366" s="1348" t="s">
        <v>2252</v>
      </c>
      <c r="I5366" s="1348">
        <v>1416</v>
      </c>
      <c r="J5366" s="1351">
        <v>40325</v>
      </c>
      <c r="K5366" s="1352" t="s">
        <v>2253</v>
      </c>
      <c r="L5366" s="1352" t="s">
        <v>8119</v>
      </c>
      <c r="M5366" s="1345" t="s">
        <v>1830</v>
      </c>
      <c r="N5366" s="1346" t="s">
        <v>15879</v>
      </c>
      <c r="O5366" s="1347"/>
      <c r="P5366" s="117" t="str">
        <f t="shared" si="43"/>
        <v>2911</v>
      </c>
      <c r="Q5366" s="117"/>
      <c r="R5366" s="1348">
        <v>291101071</v>
      </c>
      <c r="S5366" s="321"/>
      <c r="T5366" s="321"/>
    </row>
    <row r="5367" spans="1:20" ht="34.5" hidden="1" customHeight="1">
      <c r="A5367" s="1348">
        <v>291101072</v>
      </c>
      <c r="B5367" s="1339" t="str">
        <f t="shared" si="42"/>
        <v>2911</v>
      </c>
      <c r="C5367" s="1349" t="s">
        <v>2599</v>
      </c>
      <c r="D5367" s="1350">
        <v>1</v>
      </c>
      <c r="E5367" s="293" t="s">
        <v>15880</v>
      </c>
      <c r="F5367" s="1352" t="s">
        <v>8127</v>
      </c>
      <c r="G5367" s="1356">
        <v>43099</v>
      </c>
      <c r="H5367" s="1348" t="s">
        <v>2252</v>
      </c>
      <c r="I5367" s="1348">
        <v>1461</v>
      </c>
      <c r="J5367" s="1351">
        <v>41123</v>
      </c>
      <c r="K5367" s="1352" t="s">
        <v>2253</v>
      </c>
      <c r="L5367" s="1352" t="s">
        <v>8128</v>
      </c>
      <c r="M5367" s="1345" t="s">
        <v>15881</v>
      </c>
      <c r="N5367" s="1346" t="s">
        <v>1830</v>
      </c>
      <c r="O5367" s="1347"/>
      <c r="P5367" s="117" t="str">
        <f t="shared" si="43"/>
        <v>2911</v>
      </c>
      <c r="Q5367" s="117"/>
      <c r="R5367" s="1348">
        <v>291101072</v>
      </c>
      <c r="S5367" s="321"/>
      <c r="T5367" s="321"/>
    </row>
    <row r="5368" spans="1:20" ht="34.5" hidden="1" customHeight="1">
      <c r="A5368" s="1348">
        <v>291101073</v>
      </c>
      <c r="B5368" s="1339" t="str">
        <f t="shared" si="42"/>
        <v>2911</v>
      </c>
      <c r="C5368" s="1349" t="s">
        <v>2599</v>
      </c>
      <c r="D5368" s="1350">
        <v>1</v>
      </c>
      <c r="E5368" s="293" t="s">
        <v>15882</v>
      </c>
      <c r="F5368" s="1352" t="s">
        <v>8132</v>
      </c>
      <c r="G5368" s="1351">
        <v>42734</v>
      </c>
      <c r="H5368" s="1348" t="s">
        <v>2252</v>
      </c>
      <c r="I5368" s="1348">
        <v>1416</v>
      </c>
      <c r="J5368" s="1351">
        <v>40325</v>
      </c>
      <c r="K5368" s="1352" t="s">
        <v>2253</v>
      </c>
      <c r="L5368" s="1352" t="s">
        <v>8133</v>
      </c>
      <c r="M5368" s="1345" t="s">
        <v>1830</v>
      </c>
      <c r="N5368" s="1346" t="s">
        <v>15883</v>
      </c>
      <c r="O5368" s="1347"/>
      <c r="P5368" s="117" t="str">
        <f t="shared" si="43"/>
        <v>2911</v>
      </c>
      <c r="Q5368" s="117"/>
      <c r="R5368" s="1348">
        <v>291101073</v>
      </c>
      <c r="S5368" s="321"/>
      <c r="T5368" s="321"/>
    </row>
    <row r="5369" spans="1:20" ht="34.5" hidden="1" customHeight="1">
      <c r="A5369" s="1348">
        <v>291101076</v>
      </c>
      <c r="B5369" s="1339" t="str">
        <f t="shared" si="42"/>
        <v>2911</v>
      </c>
      <c r="C5369" s="1349" t="s">
        <v>2599</v>
      </c>
      <c r="D5369" s="1350">
        <v>1</v>
      </c>
      <c r="E5369" s="293" t="s">
        <v>15884</v>
      </c>
      <c r="F5369" s="1352" t="s">
        <v>8138</v>
      </c>
      <c r="G5369" s="1351">
        <v>42899</v>
      </c>
      <c r="H5369" s="1348" t="s">
        <v>2252</v>
      </c>
      <c r="I5369" s="1348">
        <v>1416</v>
      </c>
      <c r="J5369" s="1356">
        <v>40325</v>
      </c>
      <c r="K5369" s="1352" t="s">
        <v>2253</v>
      </c>
      <c r="L5369" s="1352" t="s">
        <v>8139</v>
      </c>
      <c r="M5369" s="1345" t="s">
        <v>15516</v>
      </c>
      <c r="N5369" s="1346" t="s">
        <v>1830</v>
      </c>
      <c r="O5369" s="1347"/>
      <c r="P5369" s="117" t="str">
        <f t="shared" si="43"/>
        <v>2911</v>
      </c>
      <c r="Q5369" s="117"/>
      <c r="R5369" s="1348">
        <v>291101076</v>
      </c>
      <c r="S5369" s="321"/>
      <c r="T5369" s="321"/>
    </row>
    <row r="5370" spans="1:20" ht="34.5" hidden="1" customHeight="1">
      <c r="A5370" s="1348">
        <v>291101077</v>
      </c>
      <c r="B5370" s="1339" t="str">
        <f t="shared" si="42"/>
        <v>2911</v>
      </c>
      <c r="C5370" s="1349" t="s">
        <v>2599</v>
      </c>
      <c r="D5370" s="1350">
        <v>1</v>
      </c>
      <c r="E5370" s="293" t="s">
        <v>15885</v>
      </c>
      <c r="F5370" s="1352" t="s">
        <v>8143</v>
      </c>
      <c r="G5370" s="1356">
        <v>43099</v>
      </c>
      <c r="H5370" s="1348" t="s">
        <v>2252</v>
      </c>
      <c r="I5370" s="1348">
        <v>1416</v>
      </c>
      <c r="J5370" s="1351">
        <v>40325</v>
      </c>
      <c r="K5370" s="1352" t="s">
        <v>2253</v>
      </c>
      <c r="L5370" s="1352" t="s">
        <v>8144</v>
      </c>
      <c r="M5370" s="1345" t="s">
        <v>1830</v>
      </c>
      <c r="N5370" s="1346" t="s">
        <v>1830</v>
      </c>
      <c r="O5370" s="1347"/>
      <c r="P5370" s="117" t="str">
        <f t="shared" si="43"/>
        <v>2911</v>
      </c>
      <c r="Q5370" s="117"/>
      <c r="R5370" s="1348">
        <v>291101077</v>
      </c>
      <c r="S5370" s="321"/>
      <c r="T5370" s="321"/>
    </row>
    <row r="5371" spans="1:20" ht="34.5" hidden="1" customHeight="1">
      <c r="A5371" s="1348">
        <v>291101078</v>
      </c>
      <c r="B5371" s="1339" t="str">
        <f t="shared" si="42"/>
        <v>2911</v>
      </c>
      <c r="C5371" s="1349" t="s">
        <v>2599</v>
      </c>
      <c r="D5371" s="1350">
        <v>1</v>
      </c>
      <c r="E5371" s="293" t="s">
        <v>15886</v>
      </c>
      <c r="F5371" s="1352" t="s">
        <v>8148</v>
      </c>
      <c r="G5371" s="1356">
        <v>43099</v>
      </c>
      <c r="H5371" s="1348" t="s">
        <v>2252</v>
      </c>
      <c r="I5371" s="1348">
        <v>1423</v>
      </c>
      <c r="J5371" s="1351">
        <v>40521</v>
      </c>
      <c r="K5371" s="1352" t="s">
        <v>2253</v>
      </c>
      <c r="L5371" s="1352" t="s">
        <v>8149</v>
      </c>
      <c r="M5371" s="1345" t="s">
        <v>1830</v>
      </c>
      <c r="N5371" s="1346" t="s">
        <v>15887</v>
      </c>
      <c r="O5371" s="1347"/>
      <c r="P5371" s="117" t="str">
        <f t="shared" si="43"/>
        <v>2911</v>
      </c>
      <c r="Q5371" s="117"/>
      <c r="R5371" s="1348">
        <v>291101078</v>
      </c>
      <c r="S5371" s="321"/>
      <c r="T5371" s="321"/>
    </row>
    <row r="5372" spans="1:20" ht="34.5" hidden="1" customHeight="1">
      <c r="A5372" s="1348">
        <v>290801001</v>
      </c>
      <c r="B5372" s="1339" t="str">
        <f t="shared" si="42"/>
        <v>2908</v>
      </c>
      <c r="C5372" s="1349" t="s">
        <v>2599</v>
      </c>
      <c r="D5372" s="1350">
        <v>1</v>
      </c>
      <c r="E5372" s="293" t="s">
        <v>15888</v>
      </c>
      <c r="F5372" s="1352" t="s">
        <v>8153</v>
      </c>
      <c r="G5372" s="1356">
        <v>43099</v>
      </c>
      <c r="H5372" s="1348" t="s">
        <v>2252</v>
      </c>
      <c r="I5372" s="1348">
        <v>1416</v>
      </c>
      <c r="J5372" s="1351">
        <v>40325</v>
      </c>
      <c r="K5372" s="1352" t="s">
        <v>2253</v>
      </c>
      <c r="L5372" s="1352" t="s">
        <v>8154</v>
      </c>
      <c r="M5372" s="1345" t="s">
        <v>15516</v>
      </c>
      <c r="N5372" s="1346" t="s">
        <v>1830</v>
      </c>
      <c r="O5372" s="1347"/>
      <c r="P5372" s="117" t="str">
        <f t="shared" si="43"/>
        <v>2908</v>
      </c>
      <c r="Q5372" s="117"/>
      <c r="R5372" s="1348">
        <v>290801001</v>
      </c>
      <c r="S5372" s="321"/>
      <c r="T5372" s="321"/>
    </row>
    <row r="5373" spans="1:20" ht="34.5" hidden="1" customHeight="1">
      <c r="A5373" s="1348">
        <v>290801001</v>
      </c>
      <c r="B5373" s="1339" t="str">
        <f t="shared" si="42"/>
        <v>2908</v>
      </c>
      <c r="C5373" s="1349" t="s">
        <v>2599</v>
      </c>
      <c r="D5373" s="1350">
        <v>1</v>
      </c>
      <c r="E5373" s="293" t="s">
        <v>15889</v>
      </c>
      <c r="F5373" s="1352" t="s">
        <v>8171</v>
      </c>
      <c r="G5373" s="1356">
        <v>44308</v>
      </c>
      <c r="H5373" s="1348" t="s">
        <v>2252</v>
      </c>
      <c r="I5373" s="1348">
        <v>1423</v>
      </c>
      <c r="J5373" s="1351">
        <v>40521</v>
      </c>
      <c r="K5373" s="1352" t="s">
        <v>2253</v>
      </c>
      <c r="L5373" s="1352" t="s">
        <v>8172</v>
      </c>
      <c r="M5373" s="1345" t="s">
        <v>15516</v>
      </c>
      <c r="N5373" s="1346" t="s">
        <v>1830</v>
      </c>
      <c r="O5373" s="1347"/>
      <c r="P5373" s="117" t="str">
        <f t="shared" si="43"/>
        <v>2908</v>
      </c>
      <c r="Q5373" s="117"/>
      <c r="R5373" s="1348">
        <v>290801001</v>
      </c>
      <c r="S5373" s="321"/>
      <c r="T5373" s="321"/>
    </row>
    <row r="5374" spans="1:20" ht="34.5" hidden="1" customHeight="1">
      <c r="A5374" s="1348">
        <v>290801002</v>
      </c>
      <c r="B5374" s="1339" t="str">
        <f t="shared" si="42"/>
        <v>2908</v>
      </c>
      <c r="C5374" s="1349" t="s">
        <v>2599</v>
      </c>
      <c r="D5374" s="1350">
        <v>1</v>
      </c>
      <c r="E5374" s="293" t="s">
        <v>15890</v>
      </c>
      <c r="F5374" s="1352" t="s">
        <v>8195</v>
      </c>
      <c r="G5374" s="1356">
        <v>42734</v>
      </c>
      <c r="H5374" s="1348" t="s">
        <v>2252</v>
      </c>
      <c r="I5374" s="1348">
        <v>1461</v>
      </c>
      <c r="J5374" s="1351">
        <v>41123</v>
      </c>
      <c r="K5374" s="1352" t="s">
        <v>2253</v>
      </c>
      <c r="L5374" s="1352" t="s">
        <v>8196</v>
      </c>
      <c r="M5374" s="1345" t="s">
        <v>15891</v>
      </c>
      <c r="N5374" s="1346" t="s">
        <v>1830</v>
      </c>
      <c r="O5374" s="1347"/>
      <c r="P5374" s="117" t="str">
        <f t="shared" si="43"/>
        <v>2908</v>
      </c>
      <c r="Q5374" s="117"/>
      <c r="R5374" s="1348">
        <v>290801002</v>
      </c>
      <c r="S5374" s="321"/>
      <c r="T5374" s="321"/>
    </row>
    <row r="5375" spans="1:20" ht="34.5" hidden="1" customHeight="1">
      <c r="A5375" s="1348">
        <v>290801002</v>
      </c>
      <c r="B5375" s="1339" t="str">
        <f t="shared" si="42"/>
        <v>2908</v>
      </c>
      <c r="C5375" s="1349" t="s">
        <v>2599</v>
      </c>
      <c r="D5375" s="1350">
        <v>1</v>
      </c>
      <c r="E5375" s="293" t="s">
        <v>15892</v>
      </c>
      <c r="F5375" s="1352" t="s">
        <v>8198</v>
      </c>
      <c r="G5375" s="1356">
        <v>42734</v>
      </c>
      <c r="H5375" s="1348" t="s">
        <v>2252</v>
      </c>
      <c r="I5375" s="1348">
        <v>1461</v>
      </c>
      <c r="J5375" s="1351">
        <v>41123</v>
      </c>
      <c r="K5375" s="1352" t="s">
        <v>2253</v>
      </c>
      <c r="L5375" s="1352" t="s">
        <v>8199</v>
      </c>
      <c r="M5375" s="1345" t="s">
        <v>1830</v>
      </c>
      <c r="N5375" s="1346" t="s">
        <v>1830</v>
      </c>
      <c r="O5375" s="1347"/>
      <c r="P5375" s="117" t="str">
        <f t="shared" si="43"/>
        <v>2908</v>
      </c>
      <c r="Q5375" s="117"/>
      <c r="R5375" s="1348">
        <v>290801002</v>
      </c>
      <c r="S5375" s="321"/>
      <c r="T5375" s="321"/>
    </row>
    <row r="5376" spans="1:20" ht="34.5" hidden="1" customHeight="1">
      <c r="A5376" s="1348">
        <v>290801003</v>
      </c>
      <c r="B5376" s="1339" t="str">
        <f t="shared" si="42"/>
        <v>2908</v>
      </c>
      <c r="C5376" s="1349" t="s">
        <v>2599</v>
      </c>
      <c r="D5376" s="1350">
        <v>1</v>
      </c>
      <c r="E5376" s="293" t="s">
        <v>15893</v>
      </c>
      <c r="F5376" s="1352" t="s">
        <v>8201</v>
      </c>
      <c r="G5376" s="1356">
        <v>46022</v>
      </c>
      <c r="H5376" s="1348" t="s">
        <v>2353</v>
      </c>
      <c r="I5376" s="1348">
        <v>1461</v>
      </c>
      <c r="J5376" s="1351">
        <v>41123</v>
      </c>
      <c r="K5376" s="1352" t="s">
        <v>2253</v>
      </c>
      <c r="L5376" s="1352" t="s">
        <v>8202</v>
      </c>
      <c r="M5376" s="1345" t="s">
        <v>15894</v>
      </c>
      <c r="N5376" s="1346" t="s">
        <v>1830</v>
      </c>
      <c r="O5376" s="1347"/>
      <c r="P5376" s="117" t="str">
        <f t="shared" si="43"/>
        <v>2908</v>
      </c>
      <c r="Q5376" s="117"/>
      <c r="R5376" s="1348">
        <v>290801003</v>
      </c>
      <c r="S5376" s="321"/>
      <c r="T5376" s="321"/>
    </row>
    <row r="5377" spans="1:20" ht="34.5" hidden="1" customHeight="1">
      <c r="A5377" s="1348">
        <v>290801003</v>
      </c>
      <c r="B5377" s="1339" t="str">
        <f t="shared" si="42"/>
        <v>2908</v>
      </c>
      <c r="C5377" s="1349" t="s">
        <v>2599</v>
      </c>
      <c r="D5377" s="1350">
        <v>1</v>
      </c>
      <c r="E5377" s="293" t="s">
        <v>15895</v>
      </c>
      <c r="F5377" s="1352" t="s">
        <v>8204</v>
      </c>
      <c r="G5377" s="1356">
        <v>43208</v>
      </c>
      <c r="H5377" s="1348" t="s">
        <v>2252</v>
      </c>
      <c r="I5377" s="1348">
        <v>1461</v>
      </c>
      <c r="J5377" s="1351">
        <v>41123</v>
      </c>
      <c r="K5377" s="1352" t="s">
        <v>2253</v>
      </c>
      <c r="L5377" s="1352" t="s">
        <v>15896</v>
      </c>
      <c r="M5377" s="1345" t="s">
        <v>1830</v>
      </c>
      <c r="N5377" s="1346" t="s">
        <v>1830</v>
      </c>
      <c r="O5377" s="1347"/>
      <c r="P5377" s="117" t="str">
        <f t="shared" si="43"/>
        <v>2908</v>
      </c>
      <c r="Q5377" s="117"/>
      <c r="R5377" s="1348">
        <v>290801003</v>
      </c>
      <c r="S5377" s="321"/>
      <c r="T5377" s="321"/>
    </row>
    <row r="5378" spans="1:20" ht="34.5" hidden="1" customHeight="1">
      <c r="A5378" s="1348">
        <v>290801004</v>
      </c>
      <c r="B5378" s="1339" t="str">
        <f t="shared" si="42"/>
        <v>2908</v>
      </c>
      <c r="C5378" s="1349" t="s">
        <v>2599</v>
      </c>
      <c r="D5378" s="1350">
        <v>1</v>
      </c>
      <c r="E5378" s="293" t="s">
        <v>15897</v>
      </c>
      <c r="F5378" s="1352" t="s">
        <v>15898</v>
      </c>
      <c r="G5378" s="1356">
        <v>45291</v>
      </c>
      <c r="H5378" s="1348" t="s">
        <v>2353</v>
      </c>
      <c r="I5378" s="1348">
        <v>1525</v>
      </c>
      <c r="J5378" s="1356">
        <v>42338</v>
      </c>
      <c r="K5378" s="1352" t="s">
        <v>2354</v>
      </c>
      <c r="L5378" s="1353"/>
      <c r="M5378" s="1345" t="s">
        <v>15899</v>
      </c>
      <c r="N5378" s="1346" t="s">
        <v>1830</v>
      </c>
      <c r="O5378" s="1347" t="s">
        <v>1830</v>
      </c>
      <c r="P5378" s="117" t="str">
        <f t="shared" si="43"/>
        <v>2908</v>
      </c>
      <c r="Q5378" s="117"/>
      <c r="R5378" s="1348">
        <v>290801004</v>
      </c>
      <c r="S5378" s="321"/>
      <c r="T5378" s="321"/>
    </row>
    <row r="5379" spans="1:20" ht="34.5" hidden="1" customHeight="1">
      <c r="A5379" s="1348">
        <v>290801004</v>
      </c>
      <c r="B5379" s="1339" t="str">
        <f t="shared" si="42"/>
        <v>2908</v>
      </c>
      <c r="C5379" s="1349" t="s">
        <v>2599</v>
      </c>
      <c r="D5379" s="1350">
        <v>1</v>
      </c>
      <c r="E5379" s="293" t="s">
        <v>15900</v>
      </c>
      <c r="F5379" s="1352" t="s">
        <v>15901</v>
      </c>
      <c r="G5379" s="1356">
        <v>45291</v>
      </c>
      <c r="H5379" s="1348" t="s">
        <v>2252</v>
      </c>
      <c r="I5379" s="1348">
        <v>1525</v>
      </c>
      <c r="J5379" s="1351">
        <v>42338</v>
      </c>
      <c r="K5379" s="1352" t="s">
        <v>2354</v>
      </c>
      <c r="L5379" s="1353"/>
      <c r="M5379" s="1345" t="s">
        <v>1830</v>
      </c>
      <c r="N5379" s="1346" t="s">
        <v>15902</v>
      </c>
      <c r="O5379" s="1340" t="s">
        <v>15903</v>
      </c>
      <c r="P5379" s="117" t="str">
        <f t="shared" si="43"/>
        <v>2908</v>
      </c>
      <c r="Q5379" s="117"/>
      <c r="R5379" s="1348">
        <v>290801004</v>
      </c>
      <c r="S5379" s="321"/>
      <c r="T5379" s="321"/>
    </row>
    <row r="5380" spans="1:20" ht="34.5" hidden="1" customHeight="1">
      <c r="A5380" s="1348">
        <v>290801005</v>
      </c>
      <c r="B5380" s="1339" t="str">
        <f t="shared" si="42"/>
        <v>2908</v>
      </c>
      <c r="C5380" s="1349" t="s">
        <v>2599</v>
      </c>
      <c r="D5380" s="1350">
        <v>1</v>
      </c>
      <c r="E5380" s="293" t="s">
        <v>15904</v>
      </c>
      <c r="F5380" s="1352" t="s">
        <v>15905</v>
      </c>
      <c r="G5380" s="1351">
        <v>46118</v>
      </c>
      <c r="H5380" s="1348" t="s">
        <v>2353</v>
      </c>
      <c r="I5380" s="1348">
        <v>1525</v>
      </c>
      <c r="J5380" s="1351">
        <v>42338</v>
      </c>
      <c r="K5380" s="1352" t="s">
        <v>2354</v>
      </c>
      <c r="L5380" s="1353"/>
      <c r="M5380" s="1345" t="s">
        <v>15899</v>
      </c>
      <c r="N5380" s="1346" t="s">
        <v>1830</v>
      </c>
      <c r="O5380" s="1347"/>
      <c r="P5380" s="117" t="str">
        <f t="shared" si="43"/>
        <v>2908</v>
      </c>
      <c r="Q5380" s="117"/>
      <c r="R5380" s="1348">
        <v>290801005</v>
      </c>
      <c r="S5380" s="321"/>
      <c r="T5380" s="321"/>
    </row>
    <row r="5381" spans="1:20" ht="34.5" hidden="1" customHeight="1">
      <c r="A5381" s="1348">
        <v>290801006</v>
      </c>
      <c r="B5381" s="1339" t="str">
        <f t="shared" si="42"/>
        <v>2908</v>
      </c>
      <c r="C5381" s="1349" t="s">
        <v>2599</v>
      </c>
      <c r="D5381" s="1350">
        <v>1</v>
      </c>
      <c r="E5381" s="293" t="s">
        <v>15906</v>
      </c>
      <c r="F5381" s="1352" t="s">
        <v>15907</v>
      </c>
      <c r="G5381" s="1351">
        <v>46118</v>
      </c>
      <c r="H5381" s="1348" t="s">
        <v>2353</v>
      </c>
      <c r="I5381" s="1348">
        <v>1525</v>
      </c>
      <c r="J5381" s="1351">
        <v>42338</v>
      </c>
      <c r="K5381" s="1352" t="s">
        <v>2354</v>
      </c>
      <c r="L5381" s="1352"/>
      <c r="M5381" s="1345" t="s">
        <v>1830</v>
      </c>
      <c r="N5381" s="1346" t="s">
        <v>15902</v>
      </c>
      <c r="O5381" s="1347"/>
      <c r="P5381" s="117" t="str">
        <f t="shared" si="43"/>
        <v>2908</v>
      </c>
      <c r="Q5381" s="117"/>
      <c r="R5381" s="1348">
        <v>290801006</v>
      </c>
      <c r="S5381" s="321"/>
      <c r="T5381" s="321"/>
    </row>
    <row r="5382" spans="1:20" ht="34.5" hidden="1" customHeight="1">
      <c r="A5382" s="1348">
        <v>290801006</v>
      </c>
      <c r="B5382" s="1339" t="str">
        <f t="shared" si="42"/>
        <v>2908</v>
      </c>
      <c r="C5382" s="1349" t="s">
        <v>2599</v>
      </c>
      <c r="D5382" s="1350">
        <v>1</v>
      </c>
      <c r="E5382" s="293" t="s">
        <v>15908</v>
      </c>
      <c r="F5382" s="1352" t="s">
        <v>15909</v>
      </c>
      <c r="G5382" s="1356">
        <v>44308</v>
      </c>
      <c r="H5382" s="1348" t="s">
        <v>2252</v>
      </c>
      <c r="I5382" s="1348">
        <v>1525</v>
      </c>
      <c r="J5382" s="1351">
        <v>42338</v>
      </c>
      <c r="K5382" s="1352" t="s">
        <v>2354</v>
      </c>
      <c r="L5382" s="1353"/>
      <c r="M5382" s="1345" t="s">
        <v>15910</v>
      </c>
      <c r="N5382" s="1346" t="s">
        <v>1830</v>
      </c>
      <c r="O5382" s="1347"/>
      <c r="P5382" s="117" t="str">
        <f t="shared" si="43"/>
        <v>2908</v>
      </c>
      <c r="Q5382" s="117"/>
      <c r="R5382" s="1348">
        <v>290801006</v>
      </c>
      <c r="S5382" s="321"/>
      <c r="T5382" s="321"/>
    </row>
    <row r="5383" spans="1:20" ht="34.5" hidden="1" customHeight="1">
      <c r="A5383" s="1348">
        <v>290801007</v>
      </c>
      <c r="B5383" s="1339" t="str">
        <f t="shared" si="42"/>
        <v>2908</v>
      </c>
      <c r="C5383" s="1349" t="s">
        <v>2599</v>
      </c>
      <c r="D5383" s="1350">
        <v>2</v>
      </c>
      <c r="E5383" s="293" t="s">
        <v>15911</v>
      </c>
      <c r="F5383" s="1352" t="s">
        <v>15909</v>
      </c>
      <c r="G5383" s="1351">
        <v>45640</v>
      </c>
      <c r="H5383" s="1348" t="s">
        <v>2353</v>
      </c>
      <c r="I5383" s="1348">
        <v>1574</v>
      </c>
      <c r="J5383" s="1351">
        <v>43944</v>
      </c>
      <c r="K5383" s="1352" t="s">
        <v>2354</v>
      </c>
      <c r="L5383" s="1352"/>
      <c r="M5383" s="1345" t="s">
        <v>1830</v>
      </c>
      <c r="N5383" s="1346" t="s">
        <v>15912</v>
      </c>
      <c r="O5383" s="1347"/>
      <c r="P5383" s="117" t="str">
        <f t="shared" si="43"/>
        <v>2908</v>
      </c>
      <c r="Q5383" s="117"/>
      <c r="R5383" s="1348">
        <v>290801007</v>
      </c>
      <c r="S5383" s="321"/>
      <c r="T5383" s="321"/>
    </row>
    <row r="5384" spans="1:20" ht="34.5" hidden="1" customHeight="1">
      <c r="A5384" s="1348">
        <v>290801007</v>
      </c>
      <c r="B5384" s="1339" t="str">
        <f t="shared" si="42"/>
        <v>2908</v>
      </c>
      <c r="C5384" s="1349" t="s">
        <v>2599</v>
      </c>
      <c r="D5384" s="1350">
        <v>1</v>
      </c>
      <c r="E5384" s="293" t="s">
        <v>15913</v>
      </c>
      <c r="F5384" s="1352" t="s">
        <v>15914</v>
      </c>
      <c r="G5384" s="1351">
        <v>44657</v>
      </c>
      <c r="H5384" s="1348" t="s">
        <v>2252</v>
      </c>
      <c r="I5384" s="1348">
        <v>1525</v>
      </c>
      <c r="J5384" s="1351">
        <v>42338</v>
      </c>
      <c r="K5384" s="1352" t="s">
        <v>2354</v>
      </c>
      <c r="L5384" s="1352"/>
      <c r="M5384" s="1345" t="s">
        <v>15915</v>
      </c>
      <c r="N5384" s="1346" t="s">
        <v>1830</v>
      </c>
      <c r="O5384" s="1347"/>
      <c r="P5384" s="117" t="str">
        <f t="shared" si="43"/>
        <v>2908</v>
      </c>
      <c r="Q5384" s="117"/>
      <c r="R5384" s="1348">
        <v>290801007</v>
      </c>
      <c r="S5384" s="321"/>
      <c r="T5384" s="321"/>
    </row>
    <row r="5385" spans="1:20" ht="34.5" hidden="1" customHeight="1">
      <c r="A5385" s="1348">
        <v>290801008</v>
      </c>
      <c r="B5385" s="1339" t="str">
        <f t="shared" si="42"/>
        <v>2908</v>
      </c>
      <c r="C5385" s="1349" t="s">
        <v>2599</v>
      </c>
      <c r="D5385" s="1350">
        <v>1</v>
      </c>
      <c r="E5385" s="293" t="s">
        <v>15916</v>
      </c>
      <c r="F5385" s="1352" t="s">
        <v>8087</v>
      </c>
      <c r="G5385" s="1356">
        <v>42899</v>
      </c>
      <c r="H5385" s="1348" t="s">
        <v>2252</v>
      </c>
      <c r="I5385" s="1348">
        <v>1482</v>
      </c>
      <c r="J5385" s="1351">
        <v>41470</v>
      </c>
      <c r="K5385" s="1352" t="s">
        <v>2253</v>
      </c>
      <c r="L5385" s="1352" t="s">
        <v>15917</v>
      </c>
      <c r="M5385" s="1345" t="s">
        <v>1830</v>
      </c>
      <c r="N5385" s="1346" t="s">
        <v>15918</v>
      </c>
      <c r="O5385" s="1347"/>
      <c r="P5385" s="117" t="str">
        <f t="shared" si="43"/>
        <v>2908</v>
      </c>
      <c r="Q5385" s="117"/>
      <c r="R5385" s="1348">
        <v>290801008</v>
      </c>
      <c r="S5385" s="321"/>
      <c r="T5385" s="321"/>
    </row>
    <row r="5386" spans="1:20" ht="34.5" hidden="1" customHeight="1">
      <c r="A5386" s="1348">
        <v>290801009</v>
      </c>
      <c r="B5386" s="1339" t="str">
        <f t="shared" si="42"/>
        <v>2908</v>
      </c>
      <c r="C5386" s="1349" t="s">
        <v>2599</v>
      </c>
      <c r="D5386" s="1350">
        <v>1</v>
      </c>
      <c r="E5386" s="293" t="s">
        <v>15919</v>
      </c>
      <c r="F5386" s="1352" t="s">
        <v>8092</v>
      </c>
      <c r="G5386" s="1351">
        <v>42899</v>
      </c>
      <c r="H5386" s="1348" t="s">
        <v>2252</v>
      </c>
      <c r="I5386" s="1348">
        <v>1482</v>
      </c>
      <c r="J5386" s="1351">
        <v>41470</v>
      </c>
      <c r="K5386" s="1352" t="s">
        <v>2253</v>
      </c>
      <c r="L5386" s="1352" t="s">
        <v>15920</v>
      </c>
      <c r="M5386" s="1345" t="s">
        <v>15921</v>
      </c>
      <c r="N5386" s="1346" t="s">
        <v>1830</v>
      </c>
      <c r="O5386" s="1347"/>
      <c r="P5386" s="117" t="str">
        <f t="shared" si="43"/>
        <v>2908</v>
      </c>
      <c r="Q5386" s="117"/>
      <c r="R5386" s="1348">
        <v>290801009</v>
      </c>
      <c r="S5386" s="321"/>
      <c r="T5386" s="321"/>
    </row>
    <row r="5387" spans="1:20" ht="34.5" hidden="1" customHeight="1">
      <c r="A5387" s="1348">
        <v>290801009</v>
      </c>
      <c r="B5387" s="1339" t="str">
        <f t="shared" si="42"/>
        <v>2908</v>
      </c>
      <c r="C5387" s="1349" t="s">
        <v>2599</v>
      </c>
      <c r="D5387" s="1350">
        <v>1</v>
      </c>
      <c r="E5387" s="293" t="s">
        <v>15922</v>
      </c>
      <c r="F5387" s="1352" t="s">
        <v>8094</v>
      </c>
      <c r="G5387" s="1351">
        <v>42899</v>
      </c>
      <c r="H5387" s="1348" t="s">
        <v>2252</v>
      </c>
      <c r="I5387" s="1348">
        <v>1482</v>
      </c>
      <c r="J5387" s="1351">
        <v>41470</v>
      </c>
      <c r="K5387" s="1352" t="s">
        <v>2253</v>
      </c>
      <c r="L5387" s="1352" t="s">
        <v>15923</v>
      </c>
      <c r="M5387" s="1345" t="s">
        <v>1830</v>
      </c>
      <c r="N5387" s="1346" t="s">
        <v>15924</v>
      </c>
      <c r="O5387" s="1347"/>
      <c r="P5387" s="117" t="str">
        <f t="shared" si="43"/>
        <v>2908</v>
      </c>
      <c r="Q5387" s="117"/>
      <c r="R5387" s="1348">
        <v>290801009</v>
      </c>
      <c r="S5387" s="321"/>
      <c r="T5387" s="321"/>
    </row>
    <row r="5388" spans="1:20" ht="34.5" hidden="1" customHeight="1">
      <c r="A5388" s="1348">
        <v>290801010</v>
      </c>
      <c r="B5388" s="1339" t="str">
        <f t="shared" si="42"/>
        <v>2908</v>
      </c>
      <c r="C5388" s="1349" t="s">
        <v>2599</v>
      </c>
      <c r="D5388" s="1350">
        <v>1</v>
      </c>
      <c r="E5388" s="293" t="s">
        <v>15925</v>
      </c>
      <c r="F5388" s="1352" t="s">
        <v>8100</v>
      </c>
      <c r="G5388" s="1356">
        <v>42899</v>
      </c>
      <c r="H5388" s="1348" t="s">
        <v>2252</v>
      </c>
      <c r="I5388" s="1348">
        <v>1482</v>
      </c>
      <c r="J5388" s="1351">
        <v>41470</v>
      </c>
      <c r="K5388" s="1352" t="s">
        <v>2253</v>
      </c>
      <c r="L5388" s="1352" t="s">
        <v>15926</v>
      </c>
      <c r="M5388" s="1345" t="s">
        <v>15927</v>
      </c>
      <c r="N5388" s="1346" t="s">
        <v>1830</v>
      </c>
      <c r="O5388" s="1347"/>
      <c r="P5388" s="117" t="str">
        <f t="shared" si="43"/>
        <v>2908</v>
      </c>
      <c r="Q5388" s="117"/>
      <c r="R5388" s="1348">
        <v>290801010</v>
      </c>
      <c r="S5388" s="321"/>
      <c r="T5388" s="321"/>
    </row>
    <row r="5389" spans="1:20" ht="34.5" hidden="1" customHeight="1">
      <c r="A5389" s="1348">
        <v>290801010</v>
      </c>
      <c r="B5389" s="1339" t="str">
        <f t="shared" si="42"/>
        <v>2908</v>
      </c>
      <c r="C5389" s="1349" t="s">
        <v>2599</v>
      </c>
      <c r="D5389" s="1350">
        <v>1</v>
      </c>
      <c r="E5389" s="293" t="s">
        <v>15928</v>
      </c>
      <c r="F5389" s="1352" t="s">
        <v>8105</v>
      </c>
      <c r="G5389" s="1351">
        <v>42899</v>
      </c>
      <c r="H5389" s="1348" t="s">
        <v>2252</v>
      </c>
      <c r="I5389" s="1348">
        <v>1416</v>
      </c>
      <c r="J5389" s="1351">
        <v>40325</v>
      </c>
      <c r="K5389" s="1352" t="s">
        <v>2253</v>
      </c>
      <c r="L5389" s="1352" t="s">
        <v>15929</v>
      </c>
      <c r="M5389" s="1345" t="s">
        <v>1830</v>
      </c>
      <c r="N5389" s="1346" t="s">
        <v>15930</v>
      </c>
      <c r="O5389" s="1347"/>
      <c r="P5389" s="117" t="str">
        <f t="shared" si="43"/>
        <v>2908</v>
      </c>
      <c r="Q5389" s="117"/>
      <c r="R5389" s="1348">
        <v>290801010</v>
      </c>
      <c r="S5389" s="321"/>
      <c r="T5389" s="321"/>
    </row>
    <row r="5390" spans="1:20" ht="34.5" hidden="1" customHeight="1">
      <c r="A5390" s="1348">
        <v>290801011</v>
      </c>
      <c r="B5390" s="1339" t="str">
        <f t="shared" si="42"/>
        <v>2908</v>
      </c>
      <c r="C5390" s="1349" t="s">
        <v>2599</v>
      </c>
      <c r="D5390" s="1350">
        <v>1</v>
      </c>
      <c r="E5390" s="293" t="s">
        <v>15931</v>
      </c>
      <c r="F5390" s="1352" t="s">
        <v>8135</v>
      </c>
      <c r="G5390" s="1356">
        <v>43099</v>
      </c>
      <c r="H5390" s="1348" t="s">
        <v>2252</v>
      </c>
      <c r="I5390" s="1348">
        <v>1416</v>
      </c>
      <c r="J5390" s="1351">
        <v>40325</v>
      </c>
      <c r="K5390" s="1352" t="s">
        <v>2253</v>
      </c>
      <c r="L5390" s="1352" t="s">
        <v>15932</v>
      </c>
      <c r="M5390" s="1345" t="s">
        <v>15933</v>
      </c>
      <c r="N5390" s="1346" t="s">
        <v>1830</v>
      </c>
      <c r="O5390" s="1347"/>
      <c r="P5390" s="117" t="str">
        <f t="shared" si="43"/>
        <v>2908</v>
      </c>
      <c r="Q5390" s="117"/>
      <c r="R5390" s="1348">
        <v>290801011</v>
      </c>
      <c r="S5390" s="321"/>
      <c r="T5390" s="321"/>
    </row>
    <row r="5391" spans="1:20" ht="34.5" hidden="1" customHeight="1">
      <c r="A5391" s="1348">
        <v>290801011</v>
      </c>
      <c r="B5391" s="1339" t="str">
        <f t="shared" si="42"/>
        <v>2908</v>
      </c>
      <c r="C5391" s="1349" t="s">
        <v>2599</v>
      </c>
      <c r="D5391" s="1350">
        <v>1</v>
      </c>
      <c r="E5391" s="293" t="s">
        <v>15934</v>
      </c>
      <c r="F5391" s="1352" t="s">
        <v>6341</v>
      </c>
      <c r="G5391" s="1351">
        <v>42969</v>
      </c>
      <c r="H5391" s="1348" t="s">
        <v>2252</v>
      </c>
      <c r="I5391" s="1348">
        <v>1487</v>
      </c>
      <c r="J5391" s="1351">
        <v>41522</v>
      </c>
      <c r="K5391" s="1352" t="s">
        <v>2253</v>
      </c>
      <c r="L5391" s="1352" t="s">
        <v>15935</v>
      </c>
      <c r="M5391" s="1345" t="s">
        <v>3308</v>
      </c>
      <c r="N5391" s="1346" t="s">
        <v>1830</v>
      </c>
      <c r="O5391" s="1347"/>
      <c r="P5391" s="117" t="str">
        <f t="shared" si="43"/>
        <v>2908</v>
      </c>
      <c r="Q5391" s="117"/>
      <c r="R5391" s="1348">
        <v>290801011</v>
      </c>
      <c r="S5391" s="321"/>
      <c r="T5391" s="321"/>
    </row>
    <row r="5392" spans="1:20" ht="34.5" hidden="1" customHeight="1">
      <c r="A5392" s="1348">
        <v>290801012</v>
      </c>
      <c r="B5392" s="1339" t="str">
        <f t="shared" si="42"/>
        <v>2908</v>
      </c>
      <c r="C5392" s="1349" t="s">
        <v>2599</v>
      </c>
      <c r="D5392" s="1350">
        <v>1</v>
      </c>
      <c r="E5392" s="293" t="s">
        <v>15936</v>
      </c>
      <c r="F5392" s="1352" t="s">
        <v>15937</v>
      </c>
      <c r="G5392" s="1351">
        <v>46022</v>
      </c>
      <c r="H5392" s="1348" t="s">
        <v>2353</v>
      </c>
      <c r="I5392" s="1348">
        <v>1541</v>
      </c>
      <c r="J5392" s="1356">
        <v>42718</v>
      </c>
      <c r="K5392" s="1352" t="s">
        <v>2354</v>
      </c>
      <c r="L5392" s="1352"/>
      <c r="M5392" s="1345" t="s">
        <v>15938</v>
      </c>
      <c r="N5392" s="1346" t="s">
        <v>1830</v>
      </c>
      <c r="O5392" s="1347"/>
      <c r="P5392" s="117" t="str">
        <f t="shared" si="43"/>
        <v>2908</v>
      </c>
      <c r="Q5392" s="117"/>
      <c r="R5392" s="1348">
        <v>290801012</v>
      </c>
      <c r="S5392" s="321"/>
      <c r="T5392" s="321"/>
    </row>
    <row r="5393" spans="1:20" ht="34.5" hidden="1" customHeight="1">
      <c r="A5393" s="1348">
        <v>290801012</v>
      </c>
      <c r="B5393" s="1339" t="str">
        <f t="shared" si="42"/>
        <v>2908</v>
      </c>
      <c r="C5393" s="1349" t="s">
        <v>2599</v>
      </c>
      <c r="D5393" s="1350">
        <v>1</v>
      </c>
      <c r="E5393" s="293" t="s">
        <v>15939</v>
      </c>
      <c r="F5393" s="1352" t="s">
        <v>15940</v>
      </c>
      <c r="G5393" s="1351">
        <v>45291</v>
      </c>
      <c r="H5393" s="1348" t="s">
        <v>2353</v>
      </c>
      <c r="I5393" s="1348">
        <v>1541</v>
      </c>
      <c r="J5393" s="1351">
        <v>42718</v>
      </c>
      <c r="K5393" s="1352" t="s">
        <v>2354</v>
      </c>
      <c r="L5393" s="1352"/>
      <c r="M5393" s="1345" t="s">
        <v>3308</v>
      </c>
      <c r="N5393" s="1346" t="s">
        <v>1830</v>
      </c>
      <c r="O5393" s="1347"/>
      <c r="P5393" s="117" t="str">
        <f t="shared" si="43"/>
        <v>2908</v>
      </c>
      <c r="Q5393" s="117"/>
      <c r="R5393" s="1348">
        <v>290801012</v>
      </c>
      <c r="S5393" s="321"/>
      <c r="T5393" s="321"/>
    </row>
    <row r="5394" spans="1:20" ht="34.5" hidden="1" customHeight="1">
      <c r="A5394" s="1348">
        <v>290801013</v>
      </c>
      <c r="B5394" s="1339" t="str">
        <f t="shared" si="42"/>
        <v>2908</v>
      </c>
      <c r="C5394" s="1349" t="s">
        <v>2599</v>
      </c>
      <c r="D5394" s="1350">
        <v>1</v>
      </c>
      <c r="E5394" s="293" t="s">
        <v>15941</v>
      </c>
      <c r="F5394" s="1352" t="s">
        <v>15942</v>
      </c>
      <c r="G5394" s="1356">
        <v>45291</v>
      </c>
      <c r="H5394" s="1348" t="s">
        <v>2353</v>
      </c>
      <c r="I5394" s="1348">
        <v>1541</v>
      </c>
      <c r="J5394" s="1351">
        <v>42718</v>
      </c>
      <c r="K5394" s="1352" t="s">
        <v>2354</v>
      </c>
      <c r="L5394" s="1352"/>
      <c r="M5394" s="1345" t="s">
        <v>15899</v>
      </c>
      <c r="N5394" s="1346" t="s">
        <v>1830</v>
      </c>
      <c r="O5394" s="1347" t="s">
        <v>15943</v>
      </c>
      <c r="P5394" s="117" t="str">
        <f t="shared" si="43"/>
        <v>2908</v>
      </c>
      <c r="Q5394" s="117"/>
      <c r="R5394" s="1348">
        <v>290801013</v>
      </c>
      <c r="S5394" s="321"/>
      <c r="T5394" s="321"/>
    </row>
    <row r="5395" spans="1:20" ht="34.5" hidden="1" customHeight="1">
      <c r="A5395" s="1348">
        <v>290801013</v>
      </c>
      <c r="B5395" s="1339" t="str">
        <f t="shared" si="42"/>
        <v>2908</v>
      </c>
      <c r="C5395" s="1349" t="s">
        <v>2599</v>
      </c>
      <c r="D5395" s="1350">
        <v>1</v>
      </c>
      <c r="E5395" s="293" t="s">
        <v>15944</v>
      </c>
      <c r="F5395" s="1352" t="s">
        <v>15945</v>
      </c>
      <c r="G5395" s="1356">
        <v>45291</v>
      </c>
      <c r="H5395" s="1348" t="s">
        <v>2353</v>
      </c>
      <c r="I5395" s="1348">
        <v>1541</v>
      </c>
      <c r="J5395" s="1356">
        <v>42718</v>
      </c>
      <c r="K5395" s="1352" t="s">
        <v>2354</v>
      </c>
      <c r="L5395" s="1352"/>
      <c r="M5395" s="1345" t="s">
        <v>1830</v>
      </c>
      <c r="N5395" s="1346" t="s">
        <v>15902</v>
      </c>
      <c r="O5395" s="1347" t="s">
        <v>3143</v>
      </c>
      <c r="P5395" s="117" t="str">
        <f t="shared" si="43"/>
        <v>2908</v>
      </c>
      <c r="Q5395" s="117"/>
      <c r="R5395" s="1348">
        <v>290801013</v>
      </c>
      <c r="S5395" s="321"/>
      <c r="T5395" s="321"/>
    </row>
    <row r="5396" spans="1:20" ht="34.5" hidden="1" customHeight="1">
      <c r="A5396" s="1348">
        <v>290801014</v>
      </c>
      <c r="B5396" s="1339" t="str">
        <f t="shared" si="42"/>
        <v>2908</v>
      </c>
      <c r="C5396" s="1349" t="s">
        <v>2599</v>
      </c>
      <c r="D5396" s="1350">
        <v>1</v>
      </c>
      <c r="E5396" s="293" t="s">
        <v>15946</v>
      </c>
      <c r="F5396" s="1352" t="s">
        <v>15947</v>
      </c>
      <c r="G5396" s="1356">
        <v>45291</v>
      </c>
      <c r="H5396" s="1348" t="s">
        <v>2353</v>
      </c>
      <c r="I5396" s="1348">
        <v>1541</v>
      </c>
      <c r="J5396" s="1351">
        <v>42718</v>
      </c>
      <c r="K5396" s="1352" t="s">
        <v>2354</v>
      </c>
      <c r="L5396" s="1352"/>
      <c r="M5396" s="1345" t="s">
        <v>15948</v>
      </c>
      <c r="N5396" s="1346" t="s">
        <v>1830</v>
      </c>
      <c r="O5396" s="1347" t="s">
        <v>15949</v>
      </c>
      <c r="P5396" s="117" t="str">
        <f t="shared" si="43"/>
        <v>2908</v>
      </c>
      <c r="Q5396" s="117"/>
      <c r="R5396" s="1348">
        <v>290801014</v>
      </c>
      <c r="S5396" s="321"/>
      <c r="T5396" s="321"/>
    </row>
    <row r="5397" spans="1:20" ht="34.5" hidden="1" customHeight="1">
      <c r="A5397" s="1348">
        <v>290801014</v>
      </c>
      <c r="B5397" s="1339" t="str">
        <f t="shared" si="42"/>
        <v>2908</v>
      </c>
      <c r="C5397" s="1349" t="s">
        <v>2599</v>
      </c>
      <c r="D5397" s="1350">
        <v>1</v>
      </c>
      <c r="E5397" s="293" t="s">
        <v>15950</v>
      </c>
      <c r="F5397" s="1352" t="s">
        <v>15951</v>
      </c>
      <c r="G5397" s="1351">
        <v>45291</v>
      </c>
      <c r="H5397" s="1348" t="s">
        <v>2353</v>
      </c>
      <c r="I5397" s="1348">
        <v>1541</v>
      </c>
      <c r="J5397" s="1351">
        <v>42718</v>
      </c>
      <c r="K5397" s="1352" t="s">
        <v>2354</v>
      </c>
      <c r="L5397" s="1352"/>
      <c r="M5397" s="1345" t="s">
        <v>3308</v>
      </c>
      <c r="N5397" s="1346" t="s">
        <v>1830</v>
      </c>
      <c r="O5397" s="1347"/>
      <c r="P5397" s="117" t="str">
        <f t="shared" si="43"/>
        <v>2908</v>
      </c>
      <c r="Q5397" s="117"/>
      <c r="R5397" s="1348">
        <v>290801014</v>
      </c>
      <c r="S5397" s="321"/>
      <c r="T5397" s="321"/>
    </row>
    <row r="5398" spans="1:20" ht="34.5" hidden="1" customHeight="1">
      <c r="A5398" s="1348">
        <v>290801015</v>
      </c>
      <c r="B5398" s="1339" t="str">
        <f t="shared" si="42"/>
        <v>2908</v>
      </c>
      <c r="C5398" s="1349" t="s">
        <v>2599</v>
      </c>
      <c r="D5398" s="1350">
        <v>1</v>
      </c>
      <c r="E5398" s="293" t="s">
        <v>15952</v>
      </c>
      <c r="F5398" s="1352" t="s">
        <v>15953</v>
      </c>
      <c r="G5398" s="1351">
        <v>45291</v>
      </c>
      <c r="H5398" s="1348" t="s">
        <v>2353</v>
      </c>
      <c r="I5398" s="1348">
        <v>1541</v>
      </c>
      <c r="J5398" s="1351">
        <v>42718</v>
      </c>
      <c r="K5398" s="1352" t="s">
        <v>2354</v>
      </c>
      <c r="L5398" s="1352"/>
      <c r="M5398" s="1345" t="s">
        <v>15954</v>
      </c>
      <c r="N5398" s="1346" t="s">
        <v>1830</v>
      </c>
      <c r="O5398" s="1347"/>
      <c r="P5398" s="117" t="str">
        <f t="shared" si="43"/>
        <v>2908</v>
      </c>
      <c r="Q5398" s="117"/>
      <c r="R5398" s="1348">
        <v>290801015</v>
      </c>
      <c r="S5398" s="321"/>
      <c r="T5398" s="321"/>
    </row>
    <row r="5399" spans="1:20" ht="34.5" hidden="1" customHeight="1">
      <c r="A5399" s="1348">
        <v>290801016</v>
      </c>
      <c r="B5399" s="1339" t="str">
        <f t="shared" si="42"/>
        <v>2908</v>
      </c>
      <c r="C5399" s="1349" t="s">
        <v>2599</v>
      </c>
      <c r="D5399" s="1350">
        <v>1</v>
      </c>
      <c r="E5399" s="293" t="s">
        <v>15955</v>
      </c>
      <c r="F5399" s="1352" t="s">
        <v>15956</v>
      </c>
      <c r="G5399" s="1351">
        <v>45291</v>
      </c>
      <c r="H5399" s="1348" t="s">
        <v>2353</v>
      </c>
      <c r="I5399" s="1348">
        <v>1541</v>
      </c>
      <c r="J5399" s="1351">
        <v>42718</v>
      </c>
      <c r="K5399" s="1352" t="s">
        <v>2354</v>
      </c>
      <c r="L5399" s="1353"/>
      <c r="M5399" s="1345" t="s">
        <v>1830</v>
      </c>
      <c r="N5399" s="1346" t="s">
        <v>1830</v>
      </c>
      <c r="O5399" s="1347"/>
      <c r="P5399" s="117" t="str">
        <f t="shared" si="43"/>
        <v>2908</v>
      </c>
      <c r="Q5399" s="117"/>
      <c r="R5399" s="1348">
        <v>290801016</v>
      </c>
      <c r="S5399" s="321"/>
      <c r="T5399" s="321"/>
    </row>
    <row r="5400" spans="1:20" ht="34.5" hidden="1" customHeight="1">
      <c r="A5400" s="1348">
        <v>290801017</v>
      </c>
      <c r="B5400" s="1339" t="str">
        <f t="shared" si="42"/>
        <v>2908</v>
      </c>
      <c r="C5400" s="1349" t="s">
        <v>2599</v>
      </c>
      <c r="D5400" s="1350">
        <v>1</v>
      </c>
      <c r="E5400" s="293" t="s">
        <v>15957</v>
      </c>
      <c r="F5400" s="1352" t="s">
        <v>15958</v>
      </c>
      <c r="G5400" s="1351">
        <v>45291</v>
      </c>
      <c r="H5400" s="1348" t="s">
        <v>2353</v>
      </c>
      <c r="I5400" s="1348">
        <v>1541</v>
      </c>
      <c r="J5400" s="1351">
        <v>42718</v>
      </c>
      <c r="K5400" s="1352" t="s">
        <v>2354</v>
      </c>
      <c r="L5400" s="1352"/>
      <c r="M5400" s="1345" t="s">
        <v>1830</v>
      </c>
      <c r="N5400" s="1346" t="s">
        <v>15959</v>
      </c>
      <c r="O5400" s="1347"/>
      <c r="P5400" s="117" t="str">
        <f t="shared" si="43"/>
        <v>2908</v>
      </c>
      <c r="Q5400" s="117"/>
      <c r="R5400" s="1348">
        <v>290801017</v>
      </c>
      <c r="S5400" s="321"/>
      <c r="T5400" s="321"/>
    </row>
    <row r="5401" spans="1:20" ht="34.5" hidden="1" customHeight="1">
      <c r="A5401" s="1348">
        <v>290801018</v>
      </c>
      <c r="B5401" s="1339" t="str">
        <f t="shared" si="42"/>
        <v>2908</v>
      </c>
      <c r="C5401" s="1349" t="s">
        <v>2599</v>
      </c>
      <c r="D5401" s="1350">
        <v>1</v>
      </c>
      <c r="E5401" s="293" t="s">
        <v>15960</v>
      </c>
      <c r="F5401" s="1352" t="s">
        <v>15961</v>
      </c>
      <c r="G5401" s="1351">
        <v>44908</v>
      </c>
      <c r="H5401" s="1348" t="s">
        <v>2353</v>
      </c>
      <c r="I5401" s="1348">
        <v>1541</v>
      </c>
      <c r="J5401" s="1351">
        <v>42718</v>
      </c>
      <c r="K5401" s="1352" t="s">
        <v>2354</v>
      </c>
      <c r="L5401" s="1352"/>
      <c r="M5401" s="1345" t="s">
        <v>15954</v>
      </c>
      <c r="N5401" s="1346" t="s">
        <v>1830</v>
      </c>
      <c r="O5401" s="1347"/>
      <c r="P5401" s="117" t="str">
        <f t="shared" si="43"/>
        <v>2908</v>
      </c>
      <c r="Q5401" s="117"/>
      <c r="R5401" s="1348">
        <v>290801018</v>
      </c>
      <c r="S5401" s="321"/>
      <c r="T5401" s="321"/>
    </row>
    <row r="5402" spans="1:20" ht="34.5" hidden="1" customHeight="1">
      <c r="A5402" s="1348">
        <v>290801019</v>
      </c>
      <c r="B5402" s="1339" t="str">
        <f t="shared" si="42"/>
        <v>2908</v>
      </c>
      <c r="C5402" s="1349" t="s">
        <v>2599</v>
      </c>
      <c r="D5402" s="1350">
        <v>1</v>
      </c>
      <c r="E5402" s="293" t="s">
        <v>15962</v>
      </c>
      <c r="F5402" s="1352" t="s">
        <v>15963</v>
      </c>
      <c r="G5402" s="1351">
        <v>45323</v>
      </c>
      <c r="H5402" s="1348" t="s">
        <v>2353</v>
      </c>
      <c r="I5402" s="1348">
        <v>1544</v>
      </c>
      <c r="J5402" s="1351">
        <v>42832</v>
      </c>
      <c r="K5402" s="1352" t="s">
        <v>2354</v>
      </c>
      <c r="L5402" s="1352" t="s">
        <v>15964</v>
      </c>
      <c r="M5402" s="1345" t="s">
        <v>1830</v>
      </c>
      <c r="N5402" s="1346" t="s">
        <v>1830</v>
      </c>
      <c r="O5402" s="1347"/>
      <c r="P5402" s="117" t="str">
        <f t="shared" si="43"/>
        <v>2908</v>
      </c>
      <c r="Q5402" s="117"/>
      <c r="R5402" s="1348">
        <v>290801019</v>
      </c>
      <c r="S5402" s="321"/>
      <c r="T5402" s="321"/>
    </row>
    <row r="5403" spans="1:20" ht="34.5" hidden="1" customHeight="1">
      <c r="A5403" s="1348">
        <v>290801019</v>
      </c>
      <c r="B5403" s="1339" t="str">
        <f t="shared" si="42"/>
        <v>2908</v>
      </c>
      <c r="C5403" s="1349" t="s">
        <v>2599</v>
      </c>
      <c r="D5403" s="1350">
        <v>1</v>
      </c>
      <c r="E5403" s="293" t="s">
        <v>15965</v>
      </c>
      <c r="F5403" s="1352" t="s">
        <v>15966</v>
      </c>
      <c r="G5403" s="1356">
        <v>45291</v>
      </c>
      <c r="H5403" s="1348" t="s">
        <v>2353</v>
      </c>
      <c r="I5403" s="1348">
        <v>1543</v>
      </c>
      <c r="J5403" s="1351">
        <v>42789</v>
      </c>
      <c r="K5403" s="1352" t="s">
        <v>2354</v>
      </c>
      <c r="L5403" s="1353"/>
      <c r="M5403" s="1345" t="s">
        <v>1830</v>
      </c>
      <c r="N5403" s="1346" t="s">
        <v>15959</v>
      </c>
      <c r="O5403" s="1347"/>
      <c r="P5403" s="117" t="str">
        <f t="shared" si="43"/>
        <v>2908</v>
      </c>
      <c r="Q5403" s="117"/>
      <c r="R5403" s="1348">
        <v>290801019</v>
      </c>
      <c r="S5403" s="321"/>
      <c r="T5403" s="321"/>
    </row>
    <row r="5404" spans="1:20" ht="34.5" hidden="1" customHeight="1">
      <c r="A5404" s="1348">
        <v>290801020</v>
      </c>
      <c r="B5404" s="1339" t="str">
        <f t="shared" si="42"/>
        <v>2908</v>
      </c>
      <c r="C5404" s="1349" t="s">
        <v>2599</v>
      </c>
      <c r="D5404" s="1350">
        <v>1</v>
      </c>
      <c r="E5404" s="293" t="s">
        <v>15967</v>
      </c>
      <c r="F5404" s="1352" t="s">
        <v>15968</v>
      </c>
      <c r="G5404" s="1356">
        <v>45291</v>
      </c>
      <c r="H5404" s="1348" t="s">
        <v>2353</v>
      </c>
      <c r="I5404" s="1348">
        <v>1544</v>
      </c>
      <c r="J5404" s="1351">
        <v>42832</v>
      </c>
      <c r="K5404" s="1352" t="s">
        <v>2354</v>
      </c>
      <c r="L5404" s="1352"/>
      <c r="M5404" s="1345" t="s">
        <v>15969</v>
      </c>
      <c r="N5404" s="1346" t="s">
        <v>1830</v>
      </c>
      <c r="O5404" s="1347" t="s">
        <v>15949</v>
      </c>
      <c r="P5404" s="117" t="str">
        <f t="shared" si="43"/>
        <v>2908</v>
      </c>
      <c r="Q5404" s="117"/>
      <c r="R5404" s="1348">
        <v>290801020</v>
      </c>
      <c r="S5404" s="321"/>
      <c r="T5404" s="321"/>
    </row>
    <row r="5405" spans="1:20" ht="34.5" hidden="1" customHeight="1">
      <c r="A5405" s="1348">
        <v>290801021</v>
      </c>
      <c r="B5405" s="1339" t="str">
        <f t="shared" si="42"/>
        <v>2908</v>
      </c>
      <c r="C5405" s="1349" t="s">
        <v>2599</v>
      </c>
      <c r="D5405" s="1350">
        <v>1</v>
      </c>
      <c r="E5405" s="293" t="s">
        <v>15970</v>
      </c>
      <c r="F5405" s="1352" t="s">
        <v>15971</v>
      </c>
      <c r="G5405" s="1356">
        <v>45291</v>
      </c>
      <c r="H5405" s="1348" t="s">
        <v>2353</v>
      </c>
      <c r="I5405" s="1348">
        <v>1544</v>
      </c>
      <c r="J5405" s="1351">
        <v>42832</v>
      </c>
      <c r="K5405" s="1352" t="s">
        <v>2354</v>
      </c>
      <c r="L5405" s="1352"/>
      <c r="M5405" s="1345" t="s">
        <v>3308</v>
      </c>
      <c r="N5405" s="1346" t="s">
        <v>1830</v>
      </c>
      <c r="O5405" s="1347"/>
      <c r="P5405" s="117" t="str">
        <f t="shared" si="43"/>
        <v>2908</v>
      </c>
      <c r="Q5405" s="117"/>
      <c r="R5405" s="1348">
        <v>290801021</v>
      </c>
      <c r="S5405" s="321"/>
      <c r="T5405" s="321"/>
    </row>
    <row r="5406" spans="1:20" ht="34.5" hidden="1" customHeight="1">
      <c r="A5406" s="1348">
        <v>290801022</v>
      </c>
      <c r="B5406" s="1339" t="str">
        <f t="shared" si="42"/>
        <v>2908</v>
      </c>
      <c r="C5406" s="1349" t="s">
        <v>2599</v>
      </c>
      <c r="D5406" s="1350">
        <v>1</v>
      </c>
      <c r="E5406" s="293" t="s">
        <v>15972</v>
      </c>
      <c r="F5406" s="1352" t="s">
        <v>15973</v>
      </c>
      <c r="G5406" s="1356">
        <v>45291</v>
      </c>
      <c r="H5406" s="1348" t="s">
        <v>2353</v>
      </c>
      <c r="I5406" s="1348">
        <v>1543</v>
      </c>
      <c r="J5406" s="1351">
        <v>42789</v>
      </c>
      <c r="K5406" s="1352" t="s">
        <v>2354</v>
      </c>
      <c r="L5406" s="1353"/>
      <c r="M5406" s="1345" t="s">
        <v>15974</v>
      </c>
      <c r="N5406" s="1346" t="s">
        <v>1830</v>
      </c>
      <c r="O5406" s="1347"/>
      <c r="P5406" s="117" t="str">
        <f t="shared" si="43"/>
        <v>2908</v>
      </c>
      <c r="Q5406" s="117"/>
      <c r="R5406" s="1348">
        <v>290801022</v>
      </c>
      <c r="S5406" s="321"/>
      <c r="T5406" s="321"/>
    </row>
    <row r="5407" spans="1:20" ht="34.5" hidden="1" customHeight="1">
      <c r="A5407" s="1348">
        <v>290801022</v>
      </c>
      <c r="B5407" s="1339" t="str">
        <f t="shared" si="42"/>
        <v>2908</v>
      </c>
      <c r="C5407" s="1349" t="s">
        <v>2599</v>
      </c>
      <c r="D5407" s="1350">
        <v>1</v>
      </c>
      <c r="E5407" s="293" t="s">
        <v>15975</v>
      </c>
      <c r="F5407" s="1352" t="s">
        <v>15976</v>
      </c>
      <c r="G5407" s="1351">
        <v>44308</v>
      </c>
      <c r="H5407" s="1348" t="s">
        <v>2252</v>
      </c>
      <c r="I5407" s="1348">
        <v>1423</v>
      </c>
      <c r="J5407" s="1351">
        <v>40521</v>
      </c>
      <c r="K5407" s="1352" t="s">
        <v>2253</v>
      </c>
      <c r="L5407" s="1353"/>
      <c r="M5407" s="1345" t="s">
        <v>1830</v>
      </c>
      <c r="N5407" s="1346" t="s">
        <v>3398</v>
      </c>
      <c r="O5407" s="1347" t="s">
        <v>15977</v>
      </c>
      <c r="P5407" s="117" t="str">
        <f t="shared" si="43"/>
        <v>2908</v>
      </c>
      <c r="Q5407" s="117"/>
      <c r="R5407" s="1348">
        <v>290801022</v>
      </c>
      <c r="S5407" s="321"/>
      <c r="T5407" s="321"/>
    </row>
    <row r="5408" spans="1:20" ht="34.5" hidden="1" customHeight="1">
      <c r="A5408" s="1348">
        <v>290801023</v>
      </c>
      <c r="B5408" s="1339" t="str">
        <f t="shared" si="42"/>
        <v>2908</v>
      </c>
      <c r="C5408" s="1349" t="s">
        <v>2599</v>
      </c>
      <c r="D5408" s="1350">
        <v>1</v>
      </c>
      <c r="E5408" s="293" t="s">
        <v>15978</v>
      </c>
      <c r="F5408" s="1352" t="s">
        <v>15979</v>
      </c>
      <c r="G5408" s="1356">
        <v>45291</v>
      </c>
      <c r="H5408" s="1348" t="s">
        <v>2353</v>
      </c>
      <c r="I5408" s="1348">
        <v>1556</v>
      </c>
      <c r="J5408" s="1351">
        <v>43300</v>
      </c>
      <c r="K5408" s="1352" t="s">
        <v>2354</v>
      </c>
      <c r="L5408" s="1352" t="s">
        <v>15980</v>
      </c>
      <c r="M5408" s="1345" t="s">
        <v>15974</v>
      </c>
      <c r="N5408" s="1346" t="s">
        <v>1830</v>
      </c>
      <c r="O5408" s="1347"/>
      <c r="P5408" s="117" t="str">
        <f t="shared" si="43"/>
        <v>2908</v>
      </c>
      <c r="Q5408" s="117"/>
      <c r="R5408" s="1348">
        <v>290801023</v>
      </c>
      <c r="S5408" s="321"/>
      <c r="T5408" s="321"/>
    </row>
    <row r="5409" spans="1:20" ht="34.5" hidden="1" customHeight="1">
      <c r="A5409" s="1348">
        <v>290801023</v>
      </c>
      <c r="B5409" s="1339" t="str">
        <f t="shared" si="42"/>
        <v>2908</v>
      </c>
      <c r="C5409" s="1349" t="s">
        <v>2599</v>
      </c>
      <c r="D5409" s="1350">
        <v>1</v>
      </c>
      <c r="E5409" s="293" t="s">
        <v>15981</v>
      </c>
      <c r="F5409" s="1352" t="s">
        <v>6015</v>
      </c>
      <c r="G5409" s="1356">
        <v>45291</v>
      </c>
      <c r="H5409" s="1348" t="s">
        <v>2353</v>
      </c>
      <c r="I5409" s="1348">
        <v>1461</v>
      </c>
      <c r="J5409" s="1351">
        <v>41123</v>
      </c>
      <c r="K5409" s="1352" t="s">
        <v>2253</v>
      </c>
      <c r="L5409" s="1352" t="s">
        <v>15982</v>
      </c>
      <c r="M5409" s="1345" t="s">
        <v>1830</v>
      </c>
      <c r="N5409" s="1346" t="s">
        <v>1830</v>
      </c>
      <c r="O5409" s="1347" t="s">
        <v>15983</v>
      </c>
      <c r="P5409" s="117" t="str">
        <f t="shared" si="43"/>
        <v>2908</v>
      </c>
      <c r="Q5409" s="117"/>
      <c r="R5409" s="1348">
        <v>290801023</v>
      </c>
      <c r="S5409" s="321"/>
      <c r="T5409" s="321"/>
    </row>
    <row r="5410" spans="1:20" ht="34.5" hidden="1" customHeight="1">
      <c r="A5410" s="1348">
        <v>290801024</v>
      </c>
      <c r="B5410" s="1339" t="str">
        <f t="shared" si="42"/>
        <v>2908</v>
      </c>
      <c r="C5410" s="1349" t="s">
        <v>2599</v>
      </c>
      <c r="D5410" s="1350">
        <v>1</v>
      </c>
      <c r="E5410" s="293" t="s">
        <v>15984</v>
      </c>
      <c r="F5410" s="1352" t="s">
        <v>6103</v>
      </c>
      <c r="G5410" s="1356">
        <v>45291</v>
      </c>
      <c r="H5410" s="1348" t="s">
        <v>2353</v>
      </c>
      <c r="I5410" s="1348">
        <v>1499</v>
      </c>
      <c r="J5410" s="1351">
        <v>41809</v>
      </c>
      <c r="K5410" s="1352" t="s">
        <v>2253</v>
      </c>
      <c r="L5410" s="1352" t="s">
        <v>15982</v>
      </c>
      <c r="M5410" s="1345" t="s">
        <v>15974</v>
      </c>
      <c r="N5410" s="1346" t="s">
        <v>1830</v>
      </c>
      <c r="O5410" s="1347" t="s">
        <v>15985</v>
      </c>
      <c r="P5410" s="117" t="str">
        <f t="shared" si="43"/>
        <v>2908</v>
      </c>
      <c r="Q5410" s="117"/>
      <c r="R5410" s="1348">
        <v>290801024</v>
      </c>
      <c r="S5410" s="321"/>
      <c r="T5410" s="321"/>
    </row>
    <row r="5411" spans="1:20" ht="34.5" hidden="1" customHeight="1">
      <c r="A5411" s="1348">
        <v>290801024</v>
      </c>
      <c r="B5411" s="1339" t="str">
        <f t="shared" si="42"/>
        <v>2908</v>
      </c>
      <c r="C5411" s="1349" t="s">
        <v>2599</v>
      </c>
      <c r="D5411" s="1350">
        <v>1</v>
      </c>
      <c r="E5411" s="293" t="s">
        <v>15986</v>
      </c>
      <c r="F5411" s="1352" t="s">
        <v>8207</v>
      </c>
      <c r="G5411" s="1351">
        <v>43880</v>
      </c>
      <c r="H5411" s="1348" t="s">
        <v>2252</v>
      </c>
      <c r="I5411" s="1348">
        <v>1461</v>
      </c>
      <c r="J5411" s="1351">
        <v>41123</v>
      </c>
      <c r="K5411" s="1352" t="s">
        <v>2253</v>
      </c>
      <c r="L5411" s="1352" t="s">
        <v>15987</v>
      </c>
      <c r="M5411" s="1345" t="s">
        <v>1830</v>
      </c>
      <c r="N5411" s="1346" t="s">
        <v>1830</v>
      </c>
      <c r="O5411" s="1347" t="s">
        <v>15988</v>
      </c>
      <c r="P5411" s="117" t="str">
        <f t="shared" si="43"/>
        <v>2908</v>
      </c>
      <c r="Q5411" s="117"/>
      <c r="R5411" s="1348">
        <v>290801024</v>
      </c>
      <c r="S5411" s="321"/>
      <c r="T5411" s="321"/>
    </row>
    <row r="5412" spans="1:20" ht="34.5" hidden="1" customHeight="1">
      <c r="A5412" s="1348">
        <v>290801025</v>
      </c>
      <c r="B5412" s="1339" t="str">
        <f t="shared" si="42"/>
        <v>2908</v>
      </c>
      <c r="C5412" s="1349" t="s">
        <v>2599</v>
      </c>
      <c r="D5412" s="1350">
        <v>1</v>
      </c>
      <c r="E5412" s="293" t="s">
        <v>15989</v>
      </c>
      <c r="F5412" s="1352" t="s">
        <v>8210</v>
      </c>
      <c r="G5412" s="1356">
        <v>45291</v>
      </c>
      <c r="H5412" s="1348" t="s">
        <v>2252</v>
      </c>
      <c r="I5412" s="1348">
        <v>1461</v>
      </c>
      <c r="J5412" s="1351">
        <v>41123</v>
      </c>
      <c r="K5412" s="1352" t="s">
        <v>2253</v>
      </c>
      <c r="L5412" s="1352" t="s">
        <v>15990</v>
      </c>
      <c r="M5412" s="1345" t="s">
        <v>1830</v>
      </c>
      <c r="N5412" s="1346" t="s">
        <v>1830</v>
      </c>
      <c r="O5412" s="1347"/>
      <c r="P5412" s="117" t="str">
        <f t="shared" si="43"/>
        <v>2908</v>
      </c>
      <c r="Q5412" s="117"/>
      <c r="R5412" s="1348">
        <v>290801025</v>
      </c>
      <c r="S5412" s="321"/>
      <c r="T5412" s="321"/>
    </row>
    <row r="5413" spans="1:20" ht="34.5" hidden="1" customHeight="1">
      <c r="A5413" s="1348">
        <v>290801025</v>
      </c>
      <c r="B5413" s="1339" t="str">
        <f t="shared" si="42"/>
        <v>2908</v>
      </c>
      <c r="C5413" s="1349" t="s">
        <v>2599</v>
      </c>
      <c r="D5413" s="1350">
        <v>1</v>
      </c>
      <c r="E5413" s="293" t="s">
        <v>15989</v>
      </c>
      <c r="F5413" s="1352" t="s">
        <v>15991</v>
      </c>
      <c r="G5413" s="1356">
        <v>45291</v>
      </c>
      <c r="H5413" s="1348" t="s">
        <v>2353</v>
      </c>
      <c r="I5413" s="1348">
        <v>1562</v>
      </c>
      <c r="J5413" s="1351">
        <v>43516</v>
      </c>
      <c r="K5413" s="1352" t="s">
        <v>2354</v>
      </c>
      <c r="L5413" s="1353"/>
      <c r="M5413" s="1345" t="s">
        <v>1830</v>
      </c>
      <c r="N5413" s="1346" t="s">
        <v>15992</v>
      </c>
      <c r="O5413" s="1347"/>
      <c r="P5413" s="117" t="str">
        <f t="shared" si="43"/>
        <v>2908</v>
      </c>
      <c r="Q5413" s="117"/>
      <c r="R5413" s="1348">
        <v>290801025</v>
      </c>
      <c r="S5413" s="321"/>
      <c r="T5413" s="321"/>
    </row>
    <row r="5414" spans="1:20" ht="34.5" hidden="1" customHeight="1">
      <c r="A5414" s="1348">
        <v>290801026</v>
      </c>
      <c r="B5414" s="1339" t="str">
        <f t="shared" si="42"/>
        <v>2908</v>
      </c>
      <c r="C5414" s="1349" t="s">
        <v>2599</v>
      </c>
      <c r="D5414" s="1350">
        <v>1</v>
      </c>
      <c r="E5414" s="293" t="s">
        <v>15993</v>
      </c>
      <c r="F5414" s="1352" t="s">
        <v>8212</v>
      </c>
      <c r="G5414" s="1356">
        <v>45291</v>
      </c>
      <c r="H5414" s="1348" t="s">
        <v>2252</v>
      </c>
      <c r="I5414" s="1348">
        <v>1461</v>
      </c>
      <c r="J5414" s="1351">
        <v>41123</v>
      </c>
      <c r="K5414" s="1352" t="s">
        <v>2253</v>
      </c>
      <c r="L5414" s="1352" t="s">
        <v>15994</v>
      </c>
      <c r="M5414" s="1345" t="s">
        <v>15638</v>
      </c>
      <c r="N5414" s="1346" t="s">
        <v>1830</v>
      </c>
      <c r="O5414" s="1347" t="s">
        <v>15995</v>
      </c>
      <c r="P5414" s="117" t="str">
        <f t="shared" si="43"/>
        <v>2908</v>
      </c>
      <c r="Q5414" s="117"/>
      <c r="R5414" s="1348">
        <v>290801026</v>
      </c>
      <c r="S5414" s="321"/>
      <c r="T5414" s="321"/>
    </row>
    <row r="5415" spans="1:20" ht="34.5" hidden="1" customHeight="1">
      <c r="A5415" s="1348">
        <v>290801026</v>
      </c>
      <c r="B5415" s="1339" t="str">
        <f t="shared" si="42"/>
        <v>2908</v>
      </c>
      <c r="C5415" s="1349" t="s">
        <v>2599</v>
      </c>
      <c r="D5415" s="1350">
        <v>1</v>
      </c>
      <c r="E5415" s="293" t="s">
        <v>15993</v>
      </c>
      <c r="F5415" s="1352" t="s">
        <v>15996</v>
      </c>
      <c r="G5415" s="1356">
        <v>45291</v>
      </c>
      <c r="H5415" s="1348" t="s">
        <v>2353</v>
      </c>
      <c r="I5415" s="1348">
        <v>1562</v>
      </c>
      <c r="J5415" s="1351">
        <v>43516</v>
      </c>
      <c r="K5415" s="1352" t="s">
        <v>2354</v>
      </c>
      <c r="L5415" s="1353"/>
      <c r="M5415" s="1345" t="s">
        <v>1830</v>
      </c>
      <c r="N5415" s="1346" t="s">
        <v>15997</v>
      </c>
      <c r="O5415" s="1347" t="s">
        <v>15995</v>
      </c>
      <c r="P5415" s="117" t="str">
        <f t="shared" si="43"/>
        <v>2908</v>
      </c>
      <c r="Q5415" s="117"/>
      <c r="R5415" s="1348">
        <v>290801026</v>
      </c>
      <c r="S5415" s="321"/>
      <c r="T5415" s="321"/>
    </row>
    <row r="5416" spans="1:20" ht="34.5" hidden="1" customHeight="1">
      <c r="A5416" s="1348">
        <v>290801027</v>
      </c>
      <c r="B5416" s="1339" t="str">
        <f t="shared" si="42"/>
        <v>2908</v>
      </c>
      <c r="C5416" s="1349" t="s">
        <v>2599</v>
      </c>
      <c r="D5416" s="1350">
        <v>1</v>
      </c>
      <c r="E5416" s="293" t="s">
        <v>15998</v>
      </c>
      <c r="F5416" s="1352" t="s">
        <v>8214</v>
      </c>
      <c r="G5416" s="1356">
        <v>43880</v>
      </c>
      <c r="H5416" s="1348" t="s">
        <v>2252</v>
      </c>
      <c r="I5416" s="1348">
        <v>1461</v>
      </c>
      <c r="J5416" s="1351">
        <v>41123</v>
      </c>
      <c r="K5416" s="1352" t="s">
        <v>2253</v>
      </c>
      <c r="L5416" s="1352" t="s">
        <v>15999</v>
      </c>
      <c r="M5416" s="1345" t="s">
        <v>11278</v>
      </c>
      <c r="N5416" s="1346" t="s">
        <v>1830</v>
      </c>
      <c r="O5416" s="1347"/>
      <c r="P5416" s="117" t="str">
        <f t="shared" si="43"/>
        <v>2908</v>
      </c>
      <c r="Q5416" s="117"/>
      <c r="R5416" s="1348">
        <v>290801027</v>
      </c>
      <c r="S5416" s="321"/>
      <c r="T5416" s="321"/>
    </row>
    <row r="5417" spans="1:20" ht="34.5" hidden="1" customHeight="1">
      <c r="A5417" s="1348">
        <v>290801028</v>
      </c>
      <c r="B5417" s="1339" t="str">
        <f t="shared" si="42"/>
        <v>2908</v>
      </c>
      <c r="C5417" s="1349" t="s">
        <v>2599</v>
      </c>
      <c r="D5417" s="1350">
        <v>1</v>
      </c>
      <c r="E5417" s="293" t="s">
        <v>16000</v>
      </c>
      <c r="F5417" s="1352" t="s">
        <v>8217</v>
      </c>
      <c r="G5417" s="1356">
        <v>45291</v>
      </c>
      <c r="H5417" s="1348" t="s">
        <v>2252</v>
      </c>
      <c r="I5417" s="1348">
        <v>1461</v>
      </c>
      <c r="J5417" s="1351">
        <v>41123</v>
      </c>
      <c r="K5417" s="1352" t="s">
        <v>2253</v>
      </c>
      <c r="L5417" s="1352" t="s">
        <v>16001</v>
      </c>
      <c r="M5417" s="1345" t="s">
        <v>1830</v>
      </c>
      <c r="N5417" s="1346" t="s">
        <v>16002</v>
      </c>
      <c r="O5417" s="1347" t="s">
        <v>16003</v>
      </c>
      <c r="P5417" s="117" t="str">
        <f t="shared" si="43"/>
        <v>2908</v>
      </c>
      <c r="Q5417" s="117"/>
      <c r="R5417" s="1348">
        <v>290801028</v>
      </c>
      <c r="S5417" s="321"/>
      <c r="T5417" s="321"/>
    </row>
    <row r="5418" spans="1:20" ht="34.5" hidden="1" customHeight="1">
      <c r="A5418" s="1348">
        <v>290801028</v>
      </c>
      <c r="B5418" s="1339" t="str">
        <f t="shared" si="42"/>
        <v>2908</v>
      </c>
      <c r="C5418" s="1349" t="s">
        <v>2599</v>
      </c>
      <c r="D5418" s="1350">
        <v>1</v>
      </c>
      <c r="E5418" s="293" t="s">
        <v>16000</v>
      </c>
      <c r="F5418" s="1352" t="s">
        <v>16004</v>
      </c>
      <c r="G5418" s="1356">
        <v>45291</v>
      </c>
      <c r="H5418" s="1348" t="s">
        <v>2353</v>
      </c>
      <c r="I5418" s="1348">
        <v>1562</v>
      </c>
      <c r="J5418" s="1351">
        <v>43516</v>
      </c>
      <c r="K5418" s="1352" t="s">
        <v>2354</v>
      </c>
      <c r="L5418" s="1353"/>
      <c r="M5418" s="1345" t="s">
        <v>16005</v>
      </c>
      <c r="N5418" s="1346" t="s">
        <v>1830</v>
      </c>
      <c r="O5418" s="1347" t="s">
        <v>16003</v>
      </c>
      <c r="P5418" s="117" t="str">
        <f t="shared" si="43"/>
        <v>2908</v>
      </c>
      <c r="Q5418" s="117"/>
      <c r="R5418" s="1348">
        <v>290801028</v>
      </c>
      <c r="S5418" s="321"/>
      <c r="T5418" s="321"/>
    </row>
    <row r="5419" spans="1:20" ht="34.5" hidden="1" customHeight="1">
      <c r="A5419" s="1348">
        <v>290801029</v>
      </c>
      <c r="B5419" s="1339" t="str">
        <f t="shared" si="42"/>
        <v>2908</v>
      </c>
      <c r="C5419" s="1349" t="s">
        <v>2599</v>
      </c>
      <c r="D5419" s="1350">
        <v>1</v>
      </c>
      <c r="E5419" s="293" t="s">
        <v>16006</v>
      </c>
      <c r="F5419" s="1352" t="s">
        <v>8220</v>
      </c>
      <c r="G5419" s="1356">
        <v>44196</v>
      </c>
      <c r="H5419" s="1348" t="s">
        <v>2252</v>
      </c>
      <c r="I5419" s="1348">
        <v>1461</v>
      </c>
      <c r="J5419" s="1351">
        <v>41123</v>
      </c>
      <c r="K5419" s="1352" t="s">
        <v>2253</v>
      </c>
      <c r="L5419" s="1352" t="s">
        <v>16007</v>
      </c>
      <c r="M5419" s="1345" t="s">
        <v>1830</v>
      </c>
      <c r="N5419" s="1346" t="s">
        <v>16008</v>
      </c>
      <c r="O5419" s="1347"/>
      <c r="P5419" s="117" t="str">
        <f t="shared" si="43"/>
        <v>2908</v>
      </c>
      <c r="Q5419" s="117"/>
      <c r="R5419" s="1348">
        <v>290801029</v>
      </c>
      <c r="S5419" s="321"/>
      <c r="T5419" s="321"/>
    </row>
    <row r="5420" spans="1:20" ht="34.5" hidden="1" customHeight="1">
      <c r="A5420" s="1348">
        <v>290801029</v>
      </c>
      <c r="B5420" s="1339" t="str">
        <f t="shared" si="42"/>
        <v>2908</v>
      </c>
      <c r="C5420" s="1349" t="s">
        <v>2599</v>
      </c>
      <c r="D5420" s="1350">
        <v>1</v>
      </c>
      <c r="E5420" s="293" t="s">
        <v>16009</v>
      </c>
      <c r="F5420" s="1352" t="s">
        <v>8223</v>
      </c>
      <c r="G5420" s="1356">
        <v>44196</v>
      </c>
      <c r="H5420" s="1348" t="s">
        <v>2252</v>
      </c>
      <c r="I5420" s="1348">
        <v>1461</v>
      </c>
      <c r="J5420" s="1351">
        <v>41123</v>
      </c>
      <c r="K5420" s="1352" t="s">
        <v>2253</v>
      </c>
      <c r="L5420" s="1352" t="s">
        <v>16010</v>
      </c>
      <c r="M5420" s="1345" t="s">
        <v>16011</v>
      </c>
      <c r="N5420" s="1346" t="s">
        <v>1830</v>
      </c>
      <c r="O5420" s="1347"/>
      <c r="P5420" s="117" t="str">
        <f t="shared" si="43"/>
        <v>2908</v>
      </c>
      <c r="Q5420" s="117"/>
      <c r="R5420" s="1348">
        <v>290801029</v>
      </c>
      <c r="S5420" s="321"/>
      <c r="T5420" s="321"/>
    </row>
    <row r="5421" spans="1:20" ht="34.5" hidden="1" customHeight="1">
      <c r="A5421" s="1348">
        <v>290801029</v>
      </c>
      <c r="B5421" s="1339" t="str">
        <f t="shared" si="42"/>
        <v>2908</v>
      </c>
      <c r="C5421" s="1349" t="s">
        <v>2599</v>
      </c>
      <c r="D5421" s="1350">
        <v>1</v>
      </c>
      <c r="E5421" s="293" t="s">
        <v>16012</v>
      </c>
      <c r="F5421" s="1352" t="s">
        <v>8234</v>
      </c>
      <c r="G5421" s="1356">
        <v>45291</v>
      </c>
      <c r="H5421" s="1348" t="s">
        <v>2252</v>
      </c>
      <c r="I5421" s="1348">
        <v>1487</v>
      </c>
      <c r="J5421" s="1351">
        <v>41522</v>
      </c>
      <c r="K5421" s="1352" t="s">
        <v>2253</v>
      </c>
      <c r="L5421" s="1352" t="s">
        <v>16013</v>
      </c>
      <c r="M5421" s="1345" t="s">
        <v>3308</v>
      </c>
      <c r="N5421" s="1346" t="s">
        <v>1830</v>
      </c>
      <c r="O5421" s="1347" t="s">
        <v>16014</v>
      </c>
      <c r="P5421" s="117" t="str">
        <f t="shared" si="43"/>
        <v>2908</v>
      </c>
      <c r="Q5421" s="117"/>
      <c r="R5421" s="1348">
        <v>290801029</v>
      </c>
      <c r="S5421" s="321"/>
      <c r="T5421" s="321"/>
    </row>
    <row r="5422" spans="1:20" ht="34.5" hidden="1" customHeight="1">
      <c r="A5422" s="1348">
        <v>290801030</v>
      </c>
      <c r="B5422" s="1339" t="str">
        <f t="shared" si="42"/>
        <v>2908</v>
      </c>
      <c r="C5422" s="1349" t="s">
        <v>2599</v>
      </c>
      <c r="D5422" s="1350">
        <v>1</v>
      </c>
      <c r="E5422" s="293" t="s">
        <v>16012</v>
      </c>
      <c r="F5422" s="1352" t="s">
        <v>16015</v>
      </c>
      <c r="G5422" s="1356">
        <v>45291</v>
      </c>
      <c r="H5422" s="1348" t="s">
        <v>2353</v>
      </c>
      <c r="I5422" s="1348">
        <v>1562</v>
      </c>
      <c r="J5422" s="1351">
        <v>43516</v>
      </c>
      <c r="K5422" s="1352" t="s">
        <v>2354</v>
      </c>
      <c r="L5422" s="1352"/>
      <c r="M5422" s="1345" t="s">
        <v>16016</v>
      </c>
      <c r="N5422" s="1346" t="s">
        <v>16017</v>
      </c>
      <c r="O5422" s="1347" t="s">
        <v>16014</v>
      </c>
      <c r="P5422" s="117" t="str">
        <f t="shared" si="43"/>
        <v>2908</v>
      </c>
      <c r="Q5422" s="117"/>
      <c r="R5422" s="1348">
        <v>290801030</v>
      </c>
      <c r="S5422" s="321"/>
      <c r="T5422" s="321"/>
    </row>
    <row r="5423" spans="1:20" ht="34.5" hidden="1" customHeight="1">
      <c r="A5423" s="1348">
        <v>290801030</v>
      </c>
      <c r="B5423" s="1339" t="str">
        <f t="shared" si="42"/>
        <v>2908</v>
      </c>
      <c r="C5423" s="1349" t="s">
        <v>2599</v>
      </c>
      <c r="D5423" s="1350">
        <v>1</v>
      </c>
      <c r="E5423" s="293" t="s">
        <v>16018</v>
      </c>
      <c r="F5423" s="1352" t="s">
        <v>14575</v>
      </c>
      <c r="G5423" s="1351">
        <v>44308</v>
      </c>
      <c r="H5423" s="1348" t="s">
        <v>2252</v>
      </c>
      <c r="I5423" s="1348">
        <v>1508</v>
      </c>
      <c r="J5423" s="1351">
        <v>41956</v>
      </c>
      <c r="K5423" s="1352" t="s">
        <v>2354</v>
      </c>
      <c r="L5423" s="1352" t="s">
        <v>16019</v>
      </c>
      <c r="M5423" s="1345" t="s">
        <v>16016</v>
      </c>
      <c r="N5423" s="1346" t="s">
        <v>16017</v>
      </c>
      <c r="O5423" s="1347"/>
      <c r="P5423" s="117" t="str">
        <f t="shared" si="43"/>
        <v>2908</v>
      </c>
      <c r="Q5423" s="117"/>
      <c r="R5423" s="1348">
        <v>290801030</v>
      </c>
      <c r="S5423" s="321"/>
      <c r="T5423" s="321"/>
    </row>
    <row r="5424" spans="1:20" ht="34.5" hidden="1" customHeight="1">
      <c r="A5424" s="1348">
        <v>290801030</v>
      </c>
      <c r="B5424" s="1339" t="str">
        <f t="shared" si="42"/>
        <v>2908</v>
      </c>
      <c r="C5424" s="1349" t="s">
        <v>2599</v>
      </c>
      <c r="D5424" s="1350">
        <v>1</v>
      </c>
      <c r="E5424" s="293" t="s">
        <v>16020</v>
      </c>
      <c r="F5424" s="1352" t="s">
        <v>16021</v>
      </c>
      <c r="G5424" s="1351">
        <v>45640</v>
      </c>
      <c r="H5424" s="1348" t="s">
        <v>2353</v>
      </c>
      <c r="I5424" s="1348">
        <v>1574</v>
      </c>
      <c r="J5424" s="1351">
        <v>43944</v>
      </c>
      <c r="K5424" s="1352" t="s">
        <v>2354</v>
      </c>
      <c r="L5424" s="1352"/>
      <c r="M5424" s="1345" t="s">
        <v>16022</v>
      </c>
      <c r="N5424" s="1346" t="s">
        <v>1830</v>
      </c>
      <c r="O5424" s="1347"/>
      <c r="P5424" s="117" t="str">
        <f t="shared" si="43"/>
        <v>2908</v>
      </c>
      <c r="Q5424" s="117"/>
      <c r="R5424" s="1348">
        <v>290801030</v>
      </c>
      <c r="S5424" s="321"/>
      <c r="T5424" s="321"/>
    </row>
    <row r="5425" spans="1:20" ht="34.5" hidden="1" customHeight="1">
      <c r="A5425" s="1348">
        <v>290801031</v>
      </c>
      <c r="B5425" s="1339" t="str">
        <f t="shared" si="42"/>
        <v>2908</v>
      </c>
      <c r="C5425" s="1349" t="s">
        <v>2599</v>
      </c>
      <c r="D5425" s="1350">
        <v>1</v>
      </c>
      <c r="E5425" s="293" t="s">
        <v>16023</v>
      </c>
      <c r="F5425" s="1352" t="s">
        <v>16024</v>
      </c>
      <c r="G5425" s="1351">
        <v>45640</v>
      </c>
      <c r="H5425" s="1348" t="s">
        <v>2353</v>
      </c>
      <c r="I5425" s="1348">
        <v>1574</v>
      </c>
      <c r="J5425" s="1351">
        <v>43944</v>
      </c>
      <c r="K5425" s="1352" t="s">
        <v>2354</v>
      </c>
      <c r="L5425" s="1352"/>
      <c r="M5425" s="1345" t="s">
        <v>1830</v>
      </c>
      <c r="N5425" s="1346" t="s">
        <v>1830</v>
      </c>
      <c r="O5425" s="1347"/>
      <c r="P5425" s="117" t="str">
        <f t="shared" si="43"/>
        <v>2908</v>
      </c>
      <c r="Q5425" s="117"/>
      <c r="R5425" s="1348">
        <v>290801031</v>
      </c>
      <c r="S5425" s="321"/>
      <c r="T5425" s="321"/>
    </row>
    <row r="5426" spans="1:20" ht="34.5" hidden="1" customHeight="1">
      <c r="A5426" s="1348">
        <v>290801031</v>
      </c>
      <c r="B5426" s="1339" t="str">
        <f t="shared" si="42"/>
        <v>2908</v>
      </c>
      <c r="C5426" s="1349" t="s">
        <v>2599</v>
      </c>
      <c r="D5426" s="1350">
        <v>1</v>
      </c>
      <c r="E5426" s="293" t="s">
        <v>16025</v>
      </c>
      <c r="F5426" s="1352" t="s">
        <v>16026</v>
      </c>
      <c r="G5426" s="1356">
        <v>45640</v>
      </c>
      <c r="H5426" s="1348" t="s">
        <v>2353</v>
      </c>
      <c r="I5426" s="1348">
        <v>1574</v>
      </c>
      <c r="J5426" s="1351">
        <v>43944</v>
      </c>
      <c r="K5426" s="1352" t="s">
        <v>2354</v>
      </c>
      <c r="L5426" s="1352"/>
      <c r="M5426" s="1345" t="s">
        <v>16016</v>
      </c>
      <c r="N5426" s="1346" t="s">
        <v>16017</v>
      </c>
      <c r="O5426" s="1347"/>
      <c r="P5426" s="117" t="str">
        <f t="shared" si="43"/>
        <v>2908</v>
      </c>
      <c r="Q5426" s="117"/>
      <c r="R5426" s="1348">
        <v>290801031</v>
      </c>
      <c r="S5426" s="321"/>
      <c r="T5426" s="321"/>
    </row>
    <row r="5427" spans="1:20" ht="34.5" hidden="1" customHeight="1">
      <c r="A5427" s="1348">
        <v>290801032</v>
      </c>
      <c r="B5427" s="1339" t="str">
        <f t="shared" si="42"/>
        <v>2908</v>
      </c>
      <c r="C5427" s="1349" t="s">
        <v>2599</v>
      </c>
      <c r="D5427" s="1350">
        <v>1</v>
      </c>
      <c r="E5427" s="293" t="s">
        <v>16027</v>
      </c>
      <c r="F5427" s="1352" t="s">
        <v>16028</v>
      </c>
      <c r="G5427" s="1351">
        <v>45640</v>
      </c>
      <c r="H5427" s="1348" t="s">
        <v>2252</v>
      </c>
      <c r="I5427" s="1348">
        <v>1574</v>
      </c>
      <c r="J5427" s="1351">
        <v>43944</v>
      </c>
      <c r="K5427" s="1352" t="s">
        <v>2354</v>
      </c>
      <c r="L5427" s="1352"/>
      <c r="M5427" s="1345" t="s">
        <v>16016</v>
      </c>
      <c r="N5427" s="1346" t="s">
        <v>16017</v>
      </c>
      <c r="O5427" s="1340" t="s">
        <v>16029</v>
      </c>
      <c r="P5427" s="117" t="str">
        <f t="shared" si="43"/>
        <v>2908</v>
      </c>
      <c r="Q5427" s="117"/>
      <c r="R5427" s="1348">
        <v>290801032</v>
      </c>
      <c r="S5427" s="321"/>
      <c r="T5427" s="321"/>
    </row>
    <row r="5428" spans="1:20" ht="34.5" hidden="1" customHeight="1">
      <c r="A5428" s="1348">
        <v>290801032</v>
      </c>
      <c r="B5428" s="1339" t="str">
        <f t="shared" si="42"/>
        <v>2908</v>
      </c>
      <c r="C5428" s="1349" t="s">
        <v>2599</v>
      </c>
      <c r="D5428" s="1350">
        <v>1</v>
      </c>
      <c r="E5428" s="293" t="s">
        <v>16030</v>
      </c>
      <c r="F5428" s="1352" t="s">
        <v>16031</v>
      </c>
      <c r="G5428" s="1351">
        <v>45640</v>
      </c>
      <c r="H5428" s="1348" t="s">
        <v>2353</v>
      </c>
      <c r="I5428" s="1348">
        <v>1574</v>
      </c>
      <c r="J5428" s="1351">
        <v>43944</v>
      </c>
      <c r="K5428" s="1352" t="s">
        <v>2354</v>
      </c>
      <c r="L5428" s="1353"/>
      <c r="M5428" s="1345" t="s">
        <v>16016</v>
      </c>
      <c r="N5428" s="1346" t="s">
        <v>16017</v>
      </c>
      <c r="O5428" s="1347"/>
      <c r="P5428" s="117" t="str">
        <f t="shared" si="43"/>
        <v>2908</v>
      </c>
      <c r="Q5428" s="117"/>
      <c r="R5428" s="1348">
        <v>290801032</v>
      </c>
      <c r="S5428" s="321"/>
      <c r="T5428" s="321"/>
    </row>
    <row r="5429" spans="1:20" ht="34.5" hidden="1" customHeight="1">
      <c r="A5429" s="1348">
        <v>290801033</v>
      </c>
      <c r="B5429" s="1339" t="str">
        <f t="shared" si="42"/>
        <v>2908</v>
      </c>
      <c r="C5429" s="1349" t="s">
        <v>2599</v>
      </c>
      <c r="D5429" s="1350">
        <v>1</v>
      </c>
      <c r="E5429" s="293" t="s">
        <v>16032</v>
      </c>
      <c r="F5429" s="1352" t="s">
        <v>16033</v>
      </c>
      <c r="G5429" s="1356">
        <v>46014</v>
      </c>
      <c r="H5429" s="1348" t="s">
        <v>2353</v>
      </c>
      <c r="I5429" s="1348">
        <v>1582</v>
      </c>
      <c r="J5429" s="1356">
        <v>44293</v>
      </c>
      <c r="K5429" s="1352" t="s">
        <v>2354</v>
      </c>
      <c r="L5429" s="1352"/>
      <c r="M5429" s="1345" t="s">
        <v>16034</v>
      </c>
      <c r="N5429" s="1346" t="s">
        <v>16035</v>
      </c>
      <c r="O5429" s="1347"/>
      <c r="P5429" s="117" t="str">
        <f t="shared" si="43"/>
        <v>2908</v>
      </c>
      <c r="Q5429" s="117"/>
      <c r="R5429" s="1348">
        <v>290801033</v>
      </c>
      <c r="S5429" s="321"/>
      <c r="T5429" s="321"/>
    </row>
    <row r="5430" spans="1:20" ht="34.5" hidden="1" customHeight="1">
      <c r="A5430" s="1348">
        <v>290801033</v>
      </c>
      <c r="B5430" s="1339" t="str">
        <f t="shared" si="42"/>
        <v>2908</v>
      </c>
      <c r="C5430" s="1349" t="s">
        <v>2599</v>
      </c>
      <c r="D5430" s="1350">
        <v>1</v>
      </c>
      <c r="E5430" s="293" t="s">
        <v>16036</v>
      </c>
      <c r="F5430" s="1352" t="s">
        <v>16037</v>
      </c>
      <c r="G5430" s="1351">
        <v>46014</v>
      </c>
      <c r="H5430" s="1348" t="s">
        <v>2353</v>
      </c>
      <c r="I5430" s="1348">
        <v>1582</v>
      </c>
      <c r="J5430" s="1351">
        <v>44293</v>
      </c>
      <c r="K5430" s="1352" t="s">
        <v>2354</v>
      </c>
      <c r="L5430" s="1353"/>
      <c r="M5430" s="1345" t="s">
        <v>15695</v>
      </c>
      <c r="N5430" s="1346" t="s">
        <v>15930</v>
      </c>
      <c r="O5430" s="1347"/>
      <c r="P5430" s="117" t="str">
        <f t="shared" si="43"/>
        <v>2908</v>
      </c>
      <c r="Q5430" s="117"/>
      <c r="R5430" s="1348">
        <v>290801033</v>
      </c>
      <c r="S5430" s="321"/>
      <c r="T5430" s="321"/>
    </row>
    <row r="5431" spans="1:20" ht="34.5" hidden="1" customHeight="1">
      <c r="A5431" s="1348">
        <v>290801034</v>
      </c>
      <c r="B5431" s="1339" t="str">
        <f t="shared" si="42"/>
        <v>2908</v>
      </c>
      <c r="C5431" s="1349" t="s">
        <v>2599</v>
      </c>
      <c r="D5431" s="1350">
        <v>1</v>
      </c>
      <c r="E5431" s="293" t="s">
        <v>16038</v>
      </c>
      <c r="F5431" s="1352" t="s">
        <v>16039</v>
      </c>
      <c r="G5431" s="1351">
        <v>46014</v>
      </c>
      <c r="H5431" s="1348" t="s">
        <v>2353</v>
      </c>
      <c r="I5431" s="1348">
        <v>1582</v>
      </c>
      <c r="J5431" s="1356">
        <v>44293</v>
      </c>
      <c r="K5431" s="1352" t="s">
        <v>2354</v>
      </c>
      <c r="L5431" s="1352"/>
      <c r="M5431" s="1345" t="s">
        <v>15698</v>
      </c>
      <c r="N5431" s="1346" t="s">
        <v>16040</v>
      </c>
      <c r="O5431" s="1347"/>
      <c r="P5431" s="117" t="str">
        <f t="shared" si="43"/>
        <v>2908</v>
      </c>
      <c r="Q5431" s="117"/>
      <c r="R5431" s="1348">
        <v>290801034</v>
      </c>
      <c r="S5431" s="321"/>
      <c r="T5431" s="321"/>
    </row>
    <row r="5432" spans="1:20" ht="34.5" hidden="1" customHeight="1">
      <c r="A5432" s="1348">
        <v>290801035</v>
      </c>
      <c r="B5432" s="1339" t="str">
        <f t="shared" si="42"/>
        <v>2908</v>
      </c>
      <c r="C5432" s="1349" t="s">
        <v>2599</v>
      </c>
      <c r="D5432" s="1350">
        <v>1</v>
      </c>
      <c r="E5432" s="293" t="s">
        <v>16041</v>
      </c>
      <c r="F5432" s="1352" t="s">
        <v>16042</v>
      </c>
      <c r="G5432" s="1351">
        <v>46329</v>
      </c>
      <c r="H5432" s="1348" t="s">
        <v>2353</v>
      </c>
      <c r="I5432" s="1348">
        <v>1592</v>
      </c>
      <c r="J5432" s="1351">
        <v>44544</v>
      </c>
      <c r="K5432" s="1352" t="s">
        <v>2354</v>
      </c>
      <c r="L5432" s="1353"/>
      <c r="M5432" s="1345" t="s">
        <v>3308</v>
      </c>
      <c r="N5432" s="1346" t="s">
        <v>16043</v>
      </c>
      <c r="O5432" s="1347"/>
      <c r="P5432" s="117" t="str">
        <f t="shared" si="43"/>
        <v>2908</v>
      </c>
      <c r="Q5432" s="117"/>
      <c r="R5432" s="1348">
        <v>290801035</v>
      </c>
      <c r="S5432" s="321"/>
      <c r="T5432" s="321"/>
    </row>
    <row r="5433" spans="1:20" ht="34.5" hidden="1" customHeight="1">
      <c r="A5433" s="1348">
        <v>290801035</v>
      </c>
      <c r="B5433" s="1339" t="str">
        <f t="shared" si="42"/>
        <v>2908</v>
      </c>
      <c r="C5433" s="1349" t="s">
        <v>2599</v>
      </c>
      <c r="D5433" s="1350">
        <v>1</v>
      </c>
      <c r="E5433" s="293" t="s">
        <v>16044</v>
      </c>
      <c r="F5433" s="1352" t="s">
        <v>16045</v>
      </c>
      <c r="G5433" s="1356">
        <v>46475</v>
      </c>
      <c r="H5433" s="1348" t="s">
        <v>2353</v>
      </c>
      <c r="I5433" s="1348">
        <v>1595</v>
      </c>
      <c r="J5433" s="1356">
        <v>44649</v>
      </c>
      <c r="K5433" s="1352" t="s">
        <v>2354</v>
      </c>
      <c r="L5433" s="1352"/>
      <c r="M5433" s="1345" t="s">
        <v>15927</v>
      </c>
      <c r="N5433" s="1346" t="s">
        <v>15930</v>
      </c>
      <c r="O5433" s="1347"/>
      <c r="P5433" s="117" t="str">
        <f t="shared" si="43"/>
        <v>2908</v>
      </c>
      <c r="Q5433" s="117"/>
      <c r="R5433" s="1348">
        <v>290801035</v>
      </c>
      <c r="S5433" s="321"/>
      <c r="T5433" s="321"/>
    </row>
    <row r="5434" spans="1:20" ht="34.5" hidden="1" customHeight="1">
      <c r="A5434" s="1348">
        <v>290801036</v>
      </c>
      <c r="B5434" s="1339" t="str">
        <f t="shared" si="42"/>
        <v>2908</v>
      </c>
      <c r="C5434" s="1349" t="s">
        <v>2604</v>
      </c>
      <c r="D5434" s="1350">
        <v>1</v>
      </c>
      <c r="E5434" s="293" t="s">
        <v>16046</v>
      </c>
      <c r="F5434" s="1352" t="s">
        <v>16047</v>
      </c>
      <c r="G5434" s="1356">
        <v>40127</v>
      </c>
      <c r="H5434" s="1348" t="s">
        <v>2252</v>
      </c>
      <c r="I5434" s="1348"/>
      <c r="J5434" s="1367"/>
      <c r="K5434" s="1352" t="s">
        <v>2253</v>
      </c>
      <c r="L5434" s="1352" t="s">
        <v>16048</v>
      </c>
      <c r="M5434" s="1345" t="s">
        <v>1830</v>
      </c>
      <c r="N5434" s="1346" t="s">
        <v>1830</v>
      </c>
      <c r="O5434" s="1347"/>
      <c r="P5434" s="117" t="str">
        <f t="shared" si="43"/>
        <v>2908</v>
      </c>
      <c r="Q5434" s="117"/>
      <c r="R5434" s="1348">
        <v>290801036</v>
      </c>
      <c r="S5434" s="321"/>
      <c r="T5434" s="321"/>
    </row>
    <row r="5435" spans="1:20" ht="34.5" hidden="1" customHeight="1">
      <c r="A5435" s="1348">
        <v>290801037</v>
      </c>
      <c r="B5435" s="1339" t="str">
        <f t="shared" si="42"/>
        <v>2908</v>
      </c>
      <c r="C5435" s="1349" t="s">
        <v>2604</v>
      </c>
      <c r="D5435" s="1350">
        <v>2</v>
      </c>
      <c r="E5435" s="293" t="s">
        <v>16049</v>
      </c>
      <c r="F5435" s="1352" t="s">
        <v>16047</v>
      </c>
      <c r="G5435" s="1356">
        <v>41241</v>
      </c>
      <c r="H5435" s="1348" t="s">
        <v>2252</v>
      </c>
      <c r="I5435" s="1348">
        <v>1357</v>
      </c>
      <c r="J5435" s="1356">
        <v>39338</v>
      </c>
      <c r="K5435" s="1352" t="s">
        <v>2253</v>
      </c>
      <c r="L5435" s="1353"/>
      <c r="M5435" s="1345" t="s">
        <v>1830</v>
      </c>
      <c r="N5435" s="1346" t="s">
        <v>1830</v>
      </c>
      <c r="O5435" s="1347"/>
      <c r="P5435" s="117" t="str">
        <f t="shared" si="43"/>
        <v>2908</v>
      </c>
      <c r="Q5435" s="117"/>
      <c r="R5435" s="1348">
        <v>290801037</v>
      </c>
      <c r="S5435" s="321"/>
      <c r="T5435" s="321"/>
    </row>
    <row r="5436" spans="1:20" ht="34.5" hidden="1" customHeight="1">
      <c r="A5436" s="1348">
        <v>290801037</v>
      </c>
      <c r="B5436" s="1339" t="str">
        <f t="shared" si="42"/>
        <v>2908</v>
      </c>
      <c r="C5436" s="1349" t="s">
        <v>2604</v>
      </c>
      <c r="D5436" s="1350">
        <v>3</v>
      </c>
      <c r="E5436" s="293" t="s">
        <v>16050</v>
      </c>
      <c r="F5436" s="1352" t="s">
        <v>16051</v>
      </c>
      <c r="G5436" s="1356">
        <v>43829</v>
      </c>
      <c r="H5436" s="1348" t="s">
        <v>2252</v>
      </c>
      <c r="I5436" s="1348">
        <v>1482</v>
      </c>
      <c r="J5436" s="1356">
        <v>41470</v>
      </c>
      <c r="K5436" s="1352" t="s">
        <v>2253</v>
      </c>
      <c r="L5436" s="1352"/>
      <c r="M5436" s="1345" t="s">
        <v>1830</v>
      </c>
      <c r="N5436" s="1346" t="s">
        <v>1830</v>
      </c>
      <c r="O5436" s="1347"/>
      <c r="P5436" s="117" t="str">
        <f t="shared" si="43"/>
        <v>2908</v>
      </c>
      <c r="Q5436" s="117"/>
      <c r="R5436" s="1348">
        <v>290801037</v>
      </c>
      <c r="S5436" s="321"/>
      <c r="T5436" s="321"/>
    </row>
    <row r="5437" spans="1:20" ht="34.5" hidden="1" customHeight="1">
      <c r="A5437" s="1348">
        <v>290801038</v>
      </c>
      <c r="B5437" s="1339" t="str">
        <f t="shared" si="42"/>
        <v>2908</v>
      </c>
      <c r="C5437" s="1349" t="s">
        <v>2604</v>
      </c>
      <c r="D5437" s="1350">
        <v>1</v>
      </c>
      <c r="E5437" s="293" t="s">
        <v>16052</v>
      </c>
      <c r="F5437" s="1352" t="s">
        <v>16053</v>
      </c>
      <c r="G5437" s="1351">
        <v>40127</v>
      </c>
      <c r="H5437" s="1348" t="s">
        <v>2252</v>
      </c>
      <c r="I5437" s="1348"/>
      <c r="J5437" s="1368"/>
      <c r="K5437" s="1352" t="s">
        <v>2253</v>
      </c>
      <c r="L5437" s="1352" t="s">
        <v>16054</v>
      </c>
      <c r="M5437" s="1345" t="s">
        <v>1830</v>
      </c>
      <c r="N5437" s="1346" t="s">
        <v>1830</v>
      </c>
      <c r="O5437" s="1347"/>
      <c r="P5437" s="117" t="str">
        <f t="shared" si="43"/>
        <v>2908</v>
      </c>
      <c r="Q5437" s="117"/>
      <c r="R5437" s="1348">
        <v>290801038</v>
      </c>
      <c r="S5437" s="321"/>
      <c r="T5437" s="321"/>
    </row>
    <row r="5438" spans="1:20" ht="34.5" hidden="1" customHeight="1">
      <c r="A5438" s="1348">
        <v>290801039</v>
      </c>
      <c r="B5438" s="1339" t="str">
        <f t="shared" si="42"/>
        <v>2908</v>
      </c>
      <c r="C5438" s="1349" t="s">
        <v>2604</v>
      </c>
      <c r="D5438" s="1350">
        <v>2</v>
      </c>
      <c r="E5438" s="293" t="s">
        <v>16055</v>
      </c>
      <c r="F5438" s="1352" t="s">
        <v>16053</v>
      </c>
      <c r="G5438" s="1356">
        <v>41241</v>
      </c>
      <c r="H5438" s="1348" t="s">
        <v>2252</v>
      </c>
      <c r="I5438" s="1348">
        <v>1357</v>
      </c>
      <c r="J5438" s="1356">
        <v>39338</v>
      </c>
      <c r="K5438" s="1352" t="s">
        <v>2253</v>
      </c>
      <c r="L5438" s="1352"/>
      <c r="M5438" s="1345" t="s">
        <v>1830</v>
      </c>
      <c r="N5438" s="1346" t="s">
        <v>1830</v>
      </c>
      <c r="O5438" s="1347"/>
      <c r="P5438" s="117" t="str">
        <f t="shared" si="43"/>
        <v>2908</v>
      </c>
      <c r="Q5438" s="117"/>
      <c r="R5438" s="1348">
        <v>290801039</v>
      </c>
      <c r="S5438" s="321"/>
      <c r="T5438" s="321"/>
    </row>
    <row r="5439" spans="1:20" ht="34.5" hidden="1" customHeight="1">
      <c r="A5439" s="1348">
        <v>290801040</v>
      </c>
      <c r="B5439" s="1339" t="str">
        <f t="shared" si="42"/>
        <v>2908</v>
      </c>
      <c r="C5439" s="1349" t="s">
        <v>2604</v>
      </c>
      <c r="D5439" s="1350">
        <v>3</v>
      </c>
      <c r="E5439" s="293" t="s">
        <v>16056</v>
      </c>
      <c r="F5439" s="1352" t="s">
        <v>16053</v>
      </c>
      <c r="G5439" s="1356">
        <v>43829</v>
      </c>
      <c r="H5439" s="1348" t="s">
        <v>2252</v>
      </c>
      <c r="I5439" s="1348">
        <v>1482</v>
      </c>
      <c r="J5439" s="1351">
        <v>41470</v>
      </c>
      <c r="K5439" s="1352" t="s">
        <v>2253</v>
      </c>
      <c r="L5439" s="1352"/>
      <c r="M5439" s="1345" t="s">
        <v>1830</v>
      </c>
      <c r="N5439" s="1346" t="s">
        <v>1830</v>
      </c>
      <c r="O5439" s="1347"/>
      <c r="P5439" s="117" t="str">
        <f t="shared" si="43"/>
        <v>2908</v>
      </c>
      <c r="Q5439" s="117"/>
      <c r="R5439" s="1348">
        <v>290801040</v>
      </c>
      <c r="S5439" s="321"/>
      <c r="T5439" s="321"/>
    </row>
    <row r="5440" spans="1:20" ht="34.5" hidden="1" customHeight="1">
      <c r="A5440" s="1348">
        <v>290801040</v>
      </c>
      <c r="B5440" s="1339" t="str">
        <f t="shared" si="42"/>
        <v>2908</v>
      </c>
      <c r="C5440" s="1349" t="s">
        <v>2604</v>
      </c>
      <c r="D5440" s="1350">
        <v>1</v>
      </c>
      <c r="E5440" s="293" t="s">
        <v>16057</v>
      </c>
      <c r="F5440" s="1352" t="s">
        <v>16058</v>
      </c>
      <c r="G5440" s="1356">
        <v>40127</v>
      </c>
      <c r="H5440" s="1348" t="s">
        <v>2252</v>
      </c>
      <c r="I5440" s="1348"/>
      <c r="J5440" s="1367"/>
      <c r="K5440" s="1352" t="s">
        <v>2253</v>
      </c>
      <c r="L5440" s="1352" t="s">
        <v>16059</v>
      </c>
      <c r="M5440" s="1345" t="s">
        <v>1830</v>
      </c>
      <c r="N5440" s="1346" t="s">
        <v>1830</v>
      </c>
      <c r="O5440" s="1347"/>
      <c r="P5440" s="117" t="str">
        <f t="shared" si="43"/>
        <v>2908</v>
      </c>
      <c r="Q5440" s="117"/>
      <c r="R5440" s="1348">
        <v>290801040</v>
      </c>
      <c r="S5440" s="321"/>
      <c r="T5440" s="321"/>
    </row>
    <row r="5441" spans="1:20" ht="34.5" hidden="1" customHeight="1">
      <c r="A5441" s="1348">
        <v>290801041</v>
      </c>
      <c r="B5441" s="1339" t="str">
        <f t="shared" si="42"/>
        <v>2908</v>
      </c>
      <c r="C5441" s="1349" t="s">
        <v>2604</v>
      </c>
      <c r="D5441" s="1350">
        <v>2</v>
      </c>
      <c r="E5441" s="293" t="s">
        <v>16060</v>
      </c>
      <c r="F5441" s="1352" t="s">
        <v>16061</v>
      </c>
      <c r="G5441" s="1351">
        <v>41820</v>
      </c>
      <c r="H5441" s="1348" t="s">
        <v>2252</v>
      </c>
      <c r="I5441" s="1348">
        <v>1357</v>
      </c>
      <c r="J5441" s="1351">
        <v>39338</v>
      </c>
      <c r="K5441" s="1352" t="s">
        <v>2253</v>
      </c>
      <c r="L5441" s="1352"/>
      <c r="M5441" s="1345" t="s">
        <v>1830</v>
      </c>
      <c r="N5441" s="1346" t="s">
        <v>1830</v>
      </c>
      <c r="O5441" s="1347"/>
      <c r="P5441" s="117" t="str">
        <f t="shared" si="43"/>
        <v>2908</v>
      </c>
      <c r="Q5441" s="117"/>
      <c r="R5441" s="1348">
        <v>290801041</v>
      </c>
      <c r="S5441" s="321"/>
      <c r="T5441" s="321"/>
    </row>
    <row r="5442" spans="1:20" ht="34.5" hidden="1" customHeight="1">
      <c r="A5442" s="1348">
        <v>290801041</v>
      </c>
      <c r="B5442" s="1339" t="str">
        <f t="shared" si="42"/>
        <v>2908</v>
      </c>
      <c r="C5442" s="1349" t="s">
        <v>2604</v>
      </c>
      <c r="D5442" s="1350">
        <v>3</v>
      </c>
      <c r="E5442" s="293" t="s">
        <v>16062</v>
      </c>
      <c r="F5442" s="1352" t="s">
        <v>16061</v>
      </c>
      <c r="G5442" s="1356">
        <v>43014</v>
      </c>
      <c r="H5442" s="1348" t="s">
        <v>2252</v>
      </c>
      <c r="I5442" s="1348">
        <v>1495</v>
      </c>
      <c r="J5442" s="1351">
        <v>41718</v>
      </c>
      <c r="K5442" s="1352" t="s">
        <v>2253</v>
      </c>
      <c r="L5442" s="1353"/>
      <c r="M5442" s="1345" t="s">
        <v>1830</v>
      </c>
      <c r="N5442" s="1346" t="s">
        <v>1830</v>
      </c>
      <c r="O5442" s="1347"/>
      <c r="P5442" s="117" t="str">
        <f t="shared" si="43"/>
        <v>2908</v>
      </c>
      <c r="Q5442" s="117"/>
      <c r="R5442" s="1348">
        <v>290801041</v>
      </c>
      <c r="S5442" s="321"/>
      <c r="T5442" s="321"/>
    </row>
    <row r="5443" spans="1:20" ht="34.5" hidden="1" customHeight="1">
      <c r="A5443" s="1348">
        <v>290801042</v>
      </c>
      <c r="B5443" s="1339" t="str">
        <f t="shared" si="42"/>
        <v>2908</v>
      </c>
      <c r="C5443" s="1349" t="s">
        <v>2604</v>
      </c>
      <c r="D5443" s="1350">
        <v>1</v>
      </c>
      <c r="E5443" s="293" t="s">
        <v>16063</v>
      </c>
      <c r="F5443" s="1352" t="s">
        <v>16064</v>
      </c>
      <c r="G5443" s="1356">
        <v>40127</v>
      </c>
      <c r="H5443" s="1348" t="s">
        <v>2252</v>
      </c>
      <c r="I5443" s="1348"/>
      <c r="J5443" s="1368"/>
      <c r="K5443" s="1352" t="s">
        <v>2253</v>
      </c>
      <c r="L5443" s="1352" t="s">
        <v>16065</v>
      </c>
      <c r="M5443" s="1345" t="s">
        <v>1830</v>
      </c>
      <c r="N5443" s="1346" t="s">
        <v>16066</v>
      </c>
      <c r="O5443" s="1347"/>
      <c r="P5443" s="117" t="str">
        <f t="shared" si="43"/>
        <v>2908</v>
      </c>
      <c r="Q5443" s="117"/>
      <c r="R5443" s="1348">
        <v>290801042</v>
      </c>
      <c r="S5443" s="321"/>
      <c r="T5443" s="321"/>
    </row>
    <row r="5444" spans="1:20" ht="34.5" hidden="1" customHeight="1">
      <c r="A5444" s="1348">
        <v>290801043</v>
      </c>
      <c r="B5444" s="1339" t="str">
        <f t="shared" si="42"/>
        <v>2908</v>
      </c>
      <c r="C5444" s="1349" t="s">
        <v>2604</v>
      </c>
      <c r="D5444" s="1350">
        <v>2</v>
      </c>
      <c r="E5444" s="293" t="s">
        <v>16067</v>
      </c>
      <c r="F5444" s="1352" t="s">
        <v>16068</v>
      </c>
      <c r="G5444" s="1351">
        <v>41044</v>
      </c>
      <c r="H5444" s="1348" t="s">
        <v>2252</v>
      </c>
      <c r="I5444" s="1348">
        <v>1357</v>
      </c>
      <c r="J5444" s="1351">
        <v>39338</v>
      </c>
      <c r="K5444" s="1352" t="s">
        <v>2253</v>
      </c>
      <c r="L5444" s="1353"/>
      <c r="M5444" s="1345" t="s">
        <v>15964</v>
      </c>
      <c r="N5444" s="1346" t="s">
        <v>1830</v>
      </c>
      <c r="O5444" s="1347"/>
      <c r="P5444" s="117" t="str">
        <f t="shared" si="43"/>
        <v>2908</v>
      </c>
      <c r="Q5444" s="117"/>
      <c r="R5444" s="1348">
        <v>290801043</v>
      </c>
      <c r="S5444" s="321"/>
      <c r="T5444" s="321"/>
    </row>
    <row r="5445" spans="1:20" ht="34.5" hidden="1" customHeight="1">
      <c r="A5445" s="1348">
        <v>290801044</v>
      </c>
      <c r="B5445" s="1339" t="str">
        <f t="shared" si="42"/>
        <v>2908</v>
      </c>
      <c r="C5445" s="1349" t="s">
        <v>2604</v>
      </c>
      <c r="D5445" s="1350">
        <v>3</v>
      </c>
      <c r="E5445" s="293" t="s">
        <v>16069</v>
      </c>
      <c r="F5445" s="1352" t="s">
        <v>16070</v>
      </c>
      <c r="G5445" s="1356">
        <v>44196</v>
      </c>
      <c r="H5445" s="1348" t="s">
        <v>2252</v>
      </c>
      <c r="I5445" s="1348">
        <v>1461</v>
      </c>
      <c r="J5445" s="1356">
        <v>41123</v>
      </c>
      <c r="K5445" s="1352" t="s">
        <v>2253</v>
      </c>
      <c r="L5445" s="1353"/>
      <c r="M5445" s="1345" t="s">
        <v>1830</v>
      </c>
      <c r="N5445" s="1346" t="s">
        <v>1830</v>
      </c>
      <c r="O5445" s="1347"/>
      <c r="P5445" s="117" t="str">
        <f t="shared" si="43"/>
        <v>2908</v>
      </c>
      <c r="Q5445" s="117"/>
      <c r="R5445" s="1348">
        <v>290801044</v>
      </c>
      <c r="S5445" s="321"/>
      <c r="T5445" s="321"/>
    </row>
    <row r="5446" spans="1:20" ht="34.5" hidden="1" customHeight="1">
      <c r="A5446" s="1348">
        <v>290801045</v>
      </c>
      <c r="B5446" s="1339" t="str">
        <f t="shared" si="42"/>
        <v>2908</v>
      </c>
      <c r="C5446" s="1349" t="s">
        <v>2604</v>
      </c>
      <c r="D5446" s="1350">
        <v>1</v>
      </c>
      <c r="E5446" s="293" t="s">
        <v>16071</v>
      </c>
      <c r="F5446" s="1352" t="s">
        <v>16072</v>
      </c>
      <c r="G5446" s="1356">
        <v>40127</v>
      </c>
      <c r="H5446" s="1348" t="s">
        <v>2252</v>
      </c>
      <c r="I5446" s="1348"/>
      <c r="J5446" s="1367"/>
      <c r="K5446" s="1352" t="s">
        <v>2253</v>
      </c>
      <c r="L5446" s="1352" t="s">
        <v>16073</v>
      </c>
      <c r="M5446" s="1345" t="s">
        <v>1830</v>
      </c>
      <c r="N5446" s="1346" t="s">
        <v>1830</v>
      </c>
      <c r="O5446" s="1347"/>
      <c r="P5446" s="117" t="str">
        <f t="shared" si="43"/>
        <v>2908</v>
      </c>
      <c r="Q5446" s="117"/>
      <c r="R5446" s="1348">
        <v>290801045</v>
      </c>
      <c r="S5446" s="321"/>
      <c r="T5446" s="321"/>
    </row>
    <row r="5447" spans="1:20" ht="34.5" hidden="1" customHeight="1">
      <c r="A5447" s="1348">
        <v>290801046</v>
      </c>
      <c r="B5447" s="1339" t="str">
        <f t="shared" si="42"/>
        <v>2908</v>
      </c>
      <c r="C5447" s="1349" t="s">
        <v>2604</v>
      </c>
      <c r="D5447" s="1350">
        <v>2</v>
      </c>
      <c r="E5447" s="293" t="s">
        <v>16074</v>
      </c>
      <c r="F5447" s="1352" t="s">
        <v>16072</v>
      </c>
      <c r="G5447" s="1356">
        <v>41044</v>
      </c>
      <c r="H5447" s="1348" t="s">
        <v>2252</v>
      </c>
      <c r="I5447" s="1348">
        <v>1357</v>
      </c>
      <c r="J5447" s="1356">
        <v>39338</v>
      </c>
      <c r="K5447" s="1352" t="s">
        <v>2253</v>
      </c>
      <c r="L5447" s="1353"/>
      <c r="M5447" s="1345" t="s">
        <v>1830</v>
      </c>
      <c r="N5447" s="1346" t="s">
        <v>1830</v>
      </c>
      <c r="O5447" s="1347"/>
      <c r="P5447" s="117" t="str">
        <f t="shared" si="43"/>
        <v>2908</v>
      </c>
      <c r="Q5447" s="117"/>
      <c r="R5447" s="1348">
        <v>290801046</v>
      </c>
      <c r="S5447" s="321"/>
      <c r="T5447" s="321"/>
    </row>
    <row r="5448" spans="1:20" ht="34.5" hidden="1" customHeight="1">
      <c r="A5448" s="1348">
        <v>290801047</v>
      </c>
      <c r="B5448" s="1339" t="str">
        <f t="shared" si="42"/>
        <v>2908</v>
      </c>
      <c r="C5448" s="1349" t="s">
        <v>2604</v>
      </c>
      <c r="D5448" s="1350">
        <v>3</v>
      </c>
      <c r="E5448" s="293" t="s">
        <v>16075</v>
      </c>
      <c r="F5448" s="1352" t="s">
        <v>16076</v>
      </c>
      <c r="G5448" s="1356">
        <v>44196</v>
      </c>
      <c r="H5448" s="1348" t="s">
        <v>2252</v>
      </c>
      <c r="I5448" s="1348">
        <v>1461</v>
      </c>
      <c r="J5448" s="1356">
        <v>41123</v>
      </c>
      <c r="K5448" s="1352" t="s">
        <v>2253</v>
      </c>
      <c r="L5448" s="1353"/>
      <c r="M5448" s="1345" t="s">
        <v>1830</v>
      </c>
      <c r="N5448" s="1346" t="s">
        <v>1830</v>
      </c>
      <c r="O5448" s="1347"/>
      <c r="P5448" s="117" t="str">
        <f t="shared" si="43"/>
        <v>2908</v>
      </c>
      <c r="Q5448" s="117"/>
      <c r="R5448" s="1348">
        <v>290801047</v>
      </c>
      <c r="S5448" s="321"/>
      <c r="T5448" s="321"/>
    </row>
    <row r="5449" spans="1:20" ht="34.5" hidden="1" customHeight="1">
      <c r="A5449" s="1348">
        <v>290801048</v>
      </c>
      <c r="B5449" s="1339" t="str">
        <f t="shared" si="42"/>
        <v>2908</v>
      </c>
      <c r="C5449" s="1349" t="s">
        <v>2604</v>
      </c>
      <c r="D5449" s="1350">
        <v>1</v>
      </c>
      <c r="E5449" s="293" t="s">
        <v>16077</v>
      </c>
      <c r="F5449" s="1352" t="s">
        <v>16078</v>
      </c>
      <c r="G5449" s="1351">
        <v>40127</v>
      </c>
      <c r="H5449" s="1348" t="s">
        <v>2252</v>
      </c>
      <c r="I5449" s="1348"/>
      <c r="J5449" s="1368"/>
      <c r="K5449" s="1352" t="s">
        <v>2253</v>
      </c>
      <c r="L5449" s="1352" t="s">
        <v>16079</v>
      </c>
      <c r="M5449" s="1345" t="s">
        <v>3308</v>
      </c>
      <c r="N5449" s="1346" t="s">
        <v>16080</v>
      </c>
      <c r="O5449" s="1347"/>
      <c r="P5449" s="117" t="str">
        <f t="shared" si="43"/>
        <v>2908</v>
      </c>
      <c r="Q5449" s="117"/>
      <c r="R5449" s="1348">
        <v>290801048</v>
      </c>
      <c r="S5449" s="321"/>
      <c r="T5449" s="321"/>
    </row>
    <row r="5450" spans="1:20" ht="34.5" hidden="1" customHeight="1">
      <c r="A5450" s="1348">
        <v>290801049</v>
      </c>
      <c r="B5450" s="1339" t="str">
        <f t="shared" si="42"/>
        <v>2908</v>
      </c>
      <c r="C5450" s="1349" t="s">
        <v>2604</v>
      </c>
      <c r="D5450" s="1350">
        <v>2</v>
      </c>
      <c r="E5450" s="293" t="s">
        <v>16081</v>
      </c>
      <c r="F5450" s="1352" t="s">
        <v>16082</v>
      </c>
      <c r="G5450" s="1351">
        <v>41820</v>
      </c>
      <c r="H5450" s="1348" t="s">
        <v>2252</v>
      </c>
      <c r="I5450" s="1348">
        <v>1357</v>
      </c>
      <c r="J5450" s="1351">
        <v>39338</v>
      </c>
      <c r="K5450" s="1352" t="s">
        <v>2253</v>
      </c>
      <c r="L5450" s="1352"/>
      <c r="M5450" s="1345" t="s">
        <v>16083</v>
      </c>
      <c r="N5450" s="1346" t="s">
        <v>1830</v>
      </c>
      <c r="O5450" s="1347"/>
      <c r="P5450" s="117" t="str">
        <f t="shared" si="43"/>
        <v>2908</v>
      </c>
      <c r="Q5450" s="117"/>
      <c r="R5450" s="1348">
        <v>290801049</v>
      </c>
      <c r="S5450" s="321"/>
      <c r="T5450" s="321"/>
    </row>
    <row r="5451" spans="1:20" ht="34.5" hidden="1" customHeight="1">
      <c r="A5451" s="1348">
        <v>290801050</v>
      </c>
      <c r="B5451" s="1339" t="str">
        <f t="shared" si="42"/>
        <v>2908</v>
      </c>
      <c r="C5451" s="1349" t="s">
        <v>2604</v>
      </c>
      <c r="D5451" s="1350">
        <v>1</v>
      </c>
      <c r="E5451" s="293" t="s">
        <v>16084</v>
      </c>
      <c r="F5451" s="1352" t="s">
        <v>16085</v>
      </c>
      <c r="G5451" s="1356">
        <v>40127</v>
      </c>
      <c r="H5451" s="1348" t="s">
        <v>2252</v>
      </c>
      <c r="I5451" s="1348"/>
      <c r="J5451" s="1368"/>
      <c r="K5451" s="1352" t="s">
        <v>2253</v>
      </c>
      <c r="L5451" s="1352" t="s">
        <v>16086</v>
      </c>
      <c r="M5451" s="1345" t="s">
        <v>16087</v>
      </c>
      <c r="N5451" s="1346" t="s">
        <v>16088</v>
      </c>
      <c r="O5451" s="1347"/>
      <c r="P5451" s="117" t="str">
        <f t="shared" si="43"/>
        <v>2908</v>
      </c>
      <c r="Q5451" s="117"/>
      <c r="R5451" s="1348">
        <v>290801050</v>
      </c>
      <c r="S5451" s="321"/>
      <c r="T5451" s="321"/>
    </row>
    <row r="5452" spans="1:20" ht="34.5" hidden="1" customHeight="1">
      <c r="A5452" s="1348">
        <v>290801051</v>
      </c>
      <c r="B5452" s="1339" t="str">
        <f t="shared" si="42"/>
        <v>2908</v>
      </c>
      <c r="C5452" s="1349" t="s">
        <v>2604</v>
      </c>
      <c r="D5452" s="1350">
        <v>2</v>
      </c>
      <c r="E5452" s="293" t="s">
        <v>16089</v>
      </c>
      <c r="F5452" s="1352" t="s">
        <v>16090</v>
      </c>
      <c r="G5452" s="1351">
        <v>40876</v>
      </c>
      <c r="H5452" s="1348" t="s">
        <v>2252</v>
      </c>
      <c r="I5452" s="1348">
        <v>1357</v>
      </c>
      <c r="J5452" s="1351">
        <v>39338</v>
      </c>
      <c r="K5452" s="1352" t="s">
        <v>2253</v>
      </c>
      <c r="L5452" s="1352"/>
      <c r="M5452" s="1345" t="s">
        <v>16091</v>
      </c>
      <c r="N5452" s="1346" t="s">
        <v>16088</v>
      </c>
      <c r="O5452" s="1347"/>
      <c r="P5452" s="117" t="str">
        <f t="shared" si="43"/>
        <v>2908</v>
      </c>
      <c r="Q5452" s="117"/>
      <c r="R5452" s="1348">
        <v>290801051</v>
      </c>
      <c r="S5452" s="321"/>
      <c r="T5452" s="321"/>
    </row>
    <row r="5453" spans="1:20" ht="34.5" hidden="1" customHeight="1">
      <c r="A5453" s="1348">
        <v>290801052</v>
      </c>
      <c r="B5453" s="1339" t="str">
        <f t="shared" si="42"/>
        <v>2908</v>
      </c>
      <c r="C5453" s="1349" t="s">
        <v>2604</v>
      </c>
      <c r="D5453" s="1350">
        <v>3</v>
      </c>
      <c r="E5453" s="293" t="s">
        <v>16092</v>
      </c>
      <c r="F5453" s="1352" t="s">
        <v>16093</v>
      </c>
      <c r="G5453" s="1356">
        <v>43014</v>
      </c>
      <c r="H5453" s="1348" t="s">
        <v>2252</v>
      </c>
      <c r="I5453" s="1348">
        <v>1461</v>
      </c>
      <c r="J5453" s="1351">
        <v>41123</v>
      </c>
      <c r="K5453" s="1352" t="s">
        <v>2253</v>
      </c>
      <c r="L5453" s="1352"/>
      <c r="M5453" s="1345" t="s">
        <v>16094</v>
      </c>
      <c r="N5453" s="1346" t="s">
        <v>8334</v>
      </c>
      <c r="O5453" s="1347"/>
      <c r="P5453" s="117" t="str">
        <f t="shared" si="43"/>
        <v>2908</v>
      </c>
      <c r="Q5453" s="117"/>
      <c r="R5453" s="1348">
        <v>290801052</v>
      </c>
      <c r="S5453" s="321"/>
      <c r="T5453" s="321"/>
    </row>
    <row r="5454" spans="1:20" ht="34.5" hidden="1" customHeight="1">
      <c r="A5454" s="1348">
        <v>290801053</v>
      </c>
      <c r="B5454" s="1339" t="str">
        <f t="shared" si="42"/>
        <v>2908</v>
      </c>
      <c r="C5454" s="1349" t="s">
        <v>2604</v>
      </c>
      <c r="D5454" s="1350">
        <v>4</v>
      </c>
      <c r="E5454" s="293" t="s">
        <v>16095</v>
      </c>
      <c r="F5454" s="1352" t="s">
        <v>16093</v>
      </c>
      <c r="G5454" s="1351">
        <v>43779</v>
      </c>
      <c r="H5454" s="1348" t="s">
        <v>2252</v>
      </c>
      <c r="I5454" s="1348"/>
      <c r="J5454" s="1368"/>
      <c r="K5454" s="1352" t="s">
        <v>2253</v>
      </c>
      <c r="L5454" s="1352"/>
      <c r="M5454" s="1345" t="s">
        <v>16096</v>
      </c>
      <c r="N5454" s="1346" t="s">
        <v>1830</v>
      </c>
      <c r="O5454" s="1347"/>
      <c r="P5454" s="117" t="str">
        <f t="shared" si="43"/>
        <v>2908</v>
      </c>
      <c r="Q5454" s="117"/>
      <c r="R5454" s="1348">
        <v>290801053</v>
      </c>
      <c r="S5454" s="321"/>
      <c r="T5454" s="321"/>
    </row>
    <row r="5455" spans="1:20" ht="34.5" hidden="1" customHeight="1">
      <c r="A5455" s="1348">
        <v>290801054</v>
      </c>
      <c r="B5455" s="1339" t="str">
        <f t="shared" si="42"/>
        <v>2908</v>
      </c>
      <c r="C5455" s="1349" t="s">
        <v>2604</v>
      </c>
      <c r="D5455" s="1350">
        <v>1</v>
      </c>
      <c r="E5455" s="293" t="s">
        <v>16097</v>
      </c>
      <c r="F5455" s="1352" t="s">
        <v>16098</v>
      </c>
      <c r="G5455" s="1356">
        <v>40127</v>
      </c>
      <c r="H5455" s="1348" t="s">
        <v>2252</v>
      </c>
      <c r="I5455" s="1348"/>
      <c r="J5455" s="1368"/>
      <c r="K5455" s="1352" t="s">
        <v>2253</v>
      </c>
      <c r="L5455" s="1352" t="s">
        <v>16099</v>
      </c>
      <c r="M5455" s="1345" t="s">
        <v>1830</v>
      </c>
      <c r="N5455" s="1346" t="s">
        <v>1830</v>
      </c>
      <c r="O5455" s="1347"/>
      <c r="P5455" s="117" t="str">
        <f t="shared" si="43"/>
        <v>2908</v>
      </c>
      <c r="Q5455" s="117"/>
      <c r="R5455" s="1348">
        <v>290801054</v>
      </c>
      <c r="S5455" s="321"/>
      <c r="T5455" s="321"/>
    </row>
    <row r="5456" spans="1:20" ht="34.5" hidden="1" customHeight="1">
      <c r="A5456" s="1348">
        <v>290801055</v>
      </c>
      <c r="B5456" s="1339" t="str">
        <f t="shared" si="42"/>
        <v>2908</v>
      </c>
      <c r="C5456" s="1349" t="s">
        <v>2604</v>
      </c>
      <c r="D5456" s="1350">
        <v>2</v>
      </c>
      <c r="E5456" s="293" t="s">
        <v>16100</v>
      </c>
      <c r="F5456" s="1352" t="s">
        <v>16101</v>
      </c>
      <c r="G5456" s="1356">
        <v>41241</v>
      </c>
      <c r="H5456" s="1348" t="s">
        <v>2252</v>
      </c>
      <c r="I5456" s="1348">
        <v>1357</v>
      </c>
      <c r="J5456" s="1351">
        <v>39338</v>
      </c>
      <c r="K5456" s="1352" t="s">
        <v>2253</v>
      </c>
      <c r="L5456" s="1352"/>
      <c r="M5456" s="1345" t="s">
        <v>16102</v>
      </c>
      <c r="N5456" s="1346" t="s">
        <v>1830</v>
      </c>
      <c r="O5456" s="1347"/>
      <c r="P5456" s="117" t="str">
        <f t="shared" si="43"/>
        <v>2908</v>
      </c>
      <c r="Q5456" s="117"/>
      <c r="R5456" s="1348">
        <v>290801055</v>
      </c>
      <c r="S5456" s="321"/>
      <c r="T5456" s="321"/>
    </row>
    <row r="5457" spans="1:20" ht="34.5" hidden="1" customHeight="1">
      <c r="A5457" s="1348">
        <v>290801056</v>
      </c>
      <c r="B5457" s="1339" t="str">
        <f t="shared" si="42"/>
        <v>2908</v>
      </c>
      <c r="C5457" s="1349" t="s">
        <v>2604</v>
      </c>
      <c r="D5457" s="1350">
        <v>3</v>
      </c>
      <c r="E5457" s="293" t="s">
        <v>16103</v>
      </c>
      <c r="F5457" s="1352" t="s">
        <v>16104</v>
      </c>
      <c r="G5457" s="1351">
        <v>42683</v>
      </c>
      <c r="H5457" s="1348" t="s">
        <v>2252</v>
      </c>
      <c r="I5457" s="1348">
        <v>1461</v>
      </c>
      <c r="J5457" s="1351">
        <v>41123</v>
      </c>
      <c r="K5457" s="1352" t="s">
        <v>2253</v>
      </c>
      <c r="L5457" s="1352"/>
      <c r="M5457" s="1345" t="s">
        <v>1830</v>
      </c>
      <c r="N5457" s="1346" t="s">
        <v>1830</v>
      </c>
      <c r="O5457" s="1347"/>
      <c r="P5457" s="117" t="str">
        <f t="shared" si="43"/>
        <v>2908</v>
      </c>
      <c r="Q5457" s="117"/>
      <c r="R5457" s="1348">
        <v>290801056</v>
      </c>
      <c r="S5457" s="321"/>
      <c r="T5457" s="321"/>
    </row>
    <row r="5458" spans="1:20" ht="34.5" hidden="1" customHeight="1">
      <c r="A5458" s="1348">
        <v>290801057</v>
      </c>
      <c r="B5458" s="1339" t="str">
        <f t="shared" si="42"/>
        <v>2908</v>
      </c>
      <c r="C5458" s="1349" t="s">
        <v>2604</v>
      </c>
      <c r="D5458" s="1350">
        <v>4</v>
      </c>
      <c r="E5458" s="293" t="s">
        <v>16105</v>
      </c>
      <c r="F5458" s="1352" t="s">
        <v>16106</v>
      </c>
      <c r="G5458" s="1356">
        <v>44196</v>
      </c>
      <c r="H5458" s="1348" t="s">
        <v>2252</v>
      </c>
      <c r="I5458" s="1348">
        <v>1495</v>
      </c>
      <c r="J5458" s="1351">
        <v>41718</v>
      </c>
      <c r="K5458" s="1352" t="s">
        <v>2253</v>
      </c>
      <c r="L5458" s="1352"/>
      <c r="M5458" s="1345" t="s">
        <v>16107</v>
      </c>
      <c r="N5458" s="1346" t="s">
        <v>8334</v>
      </c>
      <c r="O5458" s="1347"/>
      <c r="P5458" s="117" t="str">
        <f t="shared" si="43"/>
        <v>2908</v>
      </c>
      <c r="Q5458" s="117"/>
      <c r="R5458" s="1348">
        <v>290801057</v>
      </c>
      <c r="S5458" s="321"/>
      <c r="T5458" s="321"/>
    </row>
    <row r="5459" spans="1:20" ht="34.5" hidden="1" customHeight="1">
      <c r="A5459" s="1348">
        <v>290801058</v>
      </c>
      <c r="B5459" s="1339" t="str">
        <f t="shared" si="42"/>
        <v>2908</v>
      </c>
      <c r="C5459" s="1349" t="s">
        <v>2604</v>
      </c>
      <c r="D5459" s="1350">
        <v>1</v>
      </c>
      <c r="E5459" s="293" t="s">
        <v>16108</v>
      </c>
      <c r="F5459" s="1352" t="s">
        <v>16109</v>
      </c>
      <c r="G5459" s="1356">
        <v>40127</v>
      </c>
      <c r="H5459" s="1348" t="s">
        <v>2252</v>
      </c>
      <c r="I5459" s="1348"/>
      <c r="J5459" s="1367"/>
      <c r="K5459" s="1352" t="s">
        <v>2253</v>
      </c>
      <c r="L5459" s="1352" t="s">
        <v>16110</v>
      </c>
      <c r="M5459" s="1345" t="s">
        <v>16111</v>
      </c>
      <c r="N5459" s="1346" t="s">
        <v>1830</v>
      </c>
      <c r="O5459" s="1347"/>
      <c r="P5459" s="117" t="str">
        <f t="shared" si="43"/>
        <v>2908</v>
      </c>
      <c r="Q5459" s="117"/>
      <c r="R5459" s="1348">
        <v>290801058</v>
      </c>
      <c r="S5459" s="321"/>
      <c r="T5459" s="321"/>
    </row>
    <row r="5460" spans="1:20" ht="34.5" hidden="1" customHeight="1">
      <c r="A5460" s="1348">
        <v>290801059</v>
      </c>
      <c r="B5460" s="1339" t="str">
        <f t="shared" si="42"/>
        <v>2908</v>
      </c>
      <c r="C5460" s="1349" t="s">
        <v>2604</v>
      </c>
      <c r="D5460" s="1350">
        <v>2</v>
      </c>
      <c r="E5460" s="293" t="s">
        <v>16112</v>
      </c>
      <c r="F5460" s="1352" t="s">
        <v>16113</v>
      </c>
      <c r="G5460" s="1356">
        <v>41820</v>
      </c>
      <c r="H5460" s="1348" t="s">
        <v>2252</v>
      </c>
      <c r="I5460" s="1348">
        <v>1357</v>
      </c>
      <c r="J5460" s="1351">
        <v>39338</v>
      </c>
      <c r="K5460" s="1352" t="s">
        <v>2253</v>
      </c>
      <c r="L5460" s="1352"/>
      <c r="M5460" s="1345" t="s">
        <v>1830</v>
      </c>
      <c r="N5460" s="1346" t="s">
        <v>1830</v>
      </c>
      <c r="O5460" s="1347"/>
      <c r="P5460" s="117" t="str">
        <f t="shared" si="43"/>
        <v>2908</v>
      </c>
      <c r="Q5460" s="117"/>
      <c r="R5460" s="1348">
        <v>290801059</v>
      </c>
      <c r="S5460" s="321"/>
      <c r="T5460" s="321"/>
    </row>
    <row r="5461" spans="1:20" ht="34.5" hidden="1" customHeight="1">
      <c r="A5461" s="1348">
        <v>290801060</v>
      </c>
      <c r="B5461" s="1339" t="str">
        <f t="shared" si="42"/>
        <v>2908</v>
      </c>
      <c r="C5461" s="1349" t="s">
        <v>2604</v>
      </c>
      <c r="D5461" s="1350">
        <v>3</v>
      </c>
      <c r="E5461" s="293" t="s">
        <v>16114</v>
      </c>
      <c r="F5461" s="1352" t="s">
        <v>16113</v>
      </c>
      <c r="G5461" s="1351">
        <v>43829</v>
      </c>
      <c r="H5461" s="1348" t="s">
        <v>2252</v>
      </c>
      <c r="I5461" s="1348">
        <v>1495</v>
      </c>
      <c r="J5461" s="1356">
        <v>41718</v>
      </c>
      <c r="K5461" s="1352" t="s">
        <v>2253</v>
      </c>
      <c r="L5461" s="1352"/>
      <c r="M5461" s="1345" t="s">
        <v>16115</v>
      </c>
      <c r="N5461" s="1346" t="s">
        <v>14555</v>
      </c>
      <c r="O5461" s="1347"/>
      <c r="P5461" s="117" t="str">
        <f t="shared" si="43"/>
        <v>2908</v>
      </c>
      <c r="Q5461" s="117"/>
      <c r="R5461" s="1348">
        <v>290801060</v>
      </c>
      <c r="S5461" s="321"/>
      <c r="T5461" s="321"/>
    </row>
    <row r="5462" spans="1:20" ht="34.5" hidden="1" customHeight="1">
      <c r="A5462" s="1348">
        <v>290801061</v>
      </c>
      <c r="B5462" s="1339" t="str">
        <f t="shared" si="42"/>
        <v>2908</v>
      </c>
      <c r="C5462" s="1349" t="s">
        <v>2604</v>
      </c>
      <c r="D5462" s="1350">
        <v>1</v>
      </c>
      <c r="E5462" s="293" t="s">
        <v>16116</v>
      </c>
      <c r="F5462" s="1352" t="s">
        <v>16117</v>
      </c>
      <c r="G5462" s="1356">
        <v>40127</v>
      </c>
      <c r="H5462" s="1348" t="s">
        <v>2252</v>
      </c>
      <c r="I5462" s="1348"/>
      <c r="J5462" s="1368"/>
      <c r="K5462" s="1352" t="s">
        <v>2253</v>
      </c>
      <c r="L5462" s="1352" t="s">
        <v>16118</v>
      </c>
      <c r="M5462" s="1345" t="s">
        <v>16119</v>
      </c>
      <c r="N5462" s="1346" t="s">
        <v>14555</v>
      </c>
      <c r="O5462" s="1347"/>
      <c r="P5462" s="117" t="str">
        <f t="shared" si="43"/>
        <v>2908</v>
      </c>
      <c r="Q5462" s="117"/>
      <c r="R5462" s="1348">
        <v>290801061</v>
      </c>
      <c r="S5462" s="321"/>
      <c r="T5462" s="321"/>
    </row>
    <row r="5463" spans="1:20" ht="34.5" hidden="1" customHeight="1">
      <c r="A5463" s="1348">
        <v>290801063</v>
      </c>
      <c r="B5463" s="1339" t="str">
        <f t="shared" si="42"/>
        <v>2908</v>
      </c>
      <c r="C5463" s="1349" t="s">
        <v>2604</v>
      </c>
      <c r="D5463" s="1350">
        <v>2</v>
      </c>
      <c r="E5463" s="293" t="s">
        <v>16120</v>
      </c>
      <c r="F5463" s="1352" t="s">
        <v>16121</v>
      </c>
      <c r="G5463" s="1356">
        <v>41241</v>
      </c>
      <c r="H5463" s="1348" t="s">
        <v>2252</v>
      </c>
      <c r="I5463" s="1348">
        <v>1357</v>
      </c>
      <c r="J5463" s="1351">
        <v>39338</v>
      </c>
      <c r="K5463" s="1352" t="s">
        <v>2253</v>
      </c>
      <c r="L5463" s="1352"/>
      <c r="M5463" s="1345" t="s">
        <v>16122</v>
      </c>
      <c r="N5463" s="1346" t="s">
        <v>1830</v>
      </c>
      <c r="O5463" s="1347"/>
      <c r="P5463" s="117" t="str">
        <f t="shared" si="43"/>
        <v>2908</v>
      </c>
      <c r="Q5463" s="117"/>
      <c r="R5463" s="1348">
        <v>290801063</v>
      </c>
      <c r="S5463" s="321"/>
      <c r="T5463" s="321"/>
    </row>
    <row r="5464" spans="1:20" ht="34.5" hidden="1" customHeight="1">
      <c r="A5464" s="1348">
        <v>290801063</v>
      </c>
      <c r="B5464" s="1339" t="str">
        <f t="shared" si="42"/>
        <v>2908</v>
      </c>
      <c r="C5464" s="1349" t="s">
        <v>2604</v>
      </c>
      <c r="D5464" s="1350">
        <v>3</v>
      </c>
      <c r="E5464" s="293" t="s">
        <v>16123</v>
      </c>
      <c r="F5464" s="1352" t="s">
        <v>16124</v>
      </c>
      <c r="G5464" s="1356">
        <v>43830</v>
      </c>
      <c r="H5464" s="1348" t="s">
        <v>2252</v>
      </c>
      <c r="I5464" s="1348">
        <v>1461</v>
      </c>
      <c r="J5464" s="1351">
        <v>41123</v>
      </c>
      <c r="K5464" s="1352" t="s">
        <v>2253</v>
      </c>
      <c r="L5464" s="1352"/>
      <c r="M5464" s="1345" t="s">
        <v>1830</v>
      </c>
      <c r="N5464" s="1346" t="s">
        <v>1830</v>
      </c>
      <c r="O5464" s="1347"/>
      <c r="P5464" s="117" t="str">
        <f t="shared" si="43"/>
        <v>2908</v>
      </c>
      <c r="Q5464" s="117"/>
      <c r="R5464" s="1348">
        <v>290801063</v>
      </c>
      <c r="S5464" s="321"/>
      <c r="T5464" s="321"/>
    </row>
    <row r="5465" spans="1:20" ht="34.5" hidden="1" customHeight="1">
      <c r="A5465" s="1348">
        <v>290801063</v>
      </c>
      <c r="B5465" s="1339" t="str">
        <f t="shared" si="42"/>
        <v>2908</v>
      </c>
      <c r="C5465" s="1349" t="s">
        <v>2604</v>
      </c>
      <c r="D5465" s="1350">
        <v>1</v>
      </c>
      <c r="E5465" s="293" t="s">
        <v>16125</v>
      </c>
      <c r="F5465" s="1352" t="s">
        <v>16126</v>
      </c>
      <c r="G5465" s="1351">
        <v>40127</v>
      </c>
      <c r="H5465" s="1348" t="s">
        <v>2252</v>
      </c>
      <c r="I5465" s="1348"/>
      <c r="J5465" s="1368"/>
      <c r="K5465" s="1352" t="s">
        <v>2253</v>
      </c>
      <c r="L5465" s="1352" t="s">
        <v>16127</v>
      </c>
      <c r="M5465" s="1345" t="s">
        <v>16128</v>
      </c>
      <c r="N5465" s="1346" t="s">
        <v>16129</v>
      </c>
      <c r="O5465" s="1347"/>
      <c r="P5465" s="117" t="str">
        <f t="shared" si="43"/>
        <v>2908</v>
      </c>
      <c r="Q5465" s="117"/>
      <c r="R5465" s="1348">
        <v>290801063</v>
      </c>
      <c r="S5465" s="321"/>
      <c r="T5465" s="321"/>
    </row>
    <row r="5466" spans="1:20" ht="34.5" hidden="1" customHeight="1">
      <c r="A5466" s="1348">
        <v>290801064</v>
      </c>
      <c r="B5466" s="1339" t="str">
        <f t="shared" si="42"/>
        <v>2908</v>
      </c>
      <c r="C5466" s="1349" t="s">
        <v>2604</v>
      </c>
      <c r="D5466" s="1350">
        <v>2</v>
      </c>
      <c r="E5466" s="293" t="s">
        <v>16130</v>
      </c>
      <c r="F5466" s="1352" t="s">
        <v>16131</v>
      </c>
      <c r="G5466" s="1356">
        <v>41241</v>
      </c>
      <c r="H5466" s="1348" t="s">
        <v>2252</v>
      </c>
      <c r="I5466" s="1348">
        <v>1357</v>
      </c>
      <c r="J5466" s="1356">
        <v>39338</v>
      </c>
      <c r="K5466" s="1352" t="s">
        <v>2253</v>
      </c>
      <c r="L5466" s="1353"/>
      <c r="M5466" s="1345" t="s">
        <v>1830</v>
      </c>
      <c r="N5466" s="1346" t="s">
        <v>1830</v>
      </c>
      <c r="O5466" s="1347"/>
      <c r="P5466" s="117" t="str">
        <f t="shared" si="43"/>
        <v>2908</v>
      </c>
      <c r="Q5466" s="117"/>
      <c r="R5466" s="1348">
        <v>290801064</v>
      </c>
      <c r="S5466" s="321"/>
      <c r="T5466" s="321"/>
    </row>
    <row r="5467" spans="1:20" ht="34.5" hidden="1" customHeight="1">
      <c r="A5467" s="1348">
        <v>290801065</v>
      </c>
      <c r="B5467" s="1339" t="str">
        <f t="shared" si="42"/>
        <v>2908</v>
      </c>
      <c r="C5467" s="1349" t="s">
        <v>2604</v>
      </c>
      <c r="D5467" s="1350">
        <v>3</v>
      </c>
      <c r="E5467" s="293" t="s">
        <v>16132</v>
      </c>
      <c r="F5467" s="1352" t="s">
        <v>16126</v>
      </c>
      <c r="G5467" s="1356">
        <v>43019</v>
      </c>
      <c r="H5467" s="1348" t="s">
        <v>2252</v>
      </c>
      <c r="I5467" s="1348">
        <v>1482</v>
      </c>
      <c r="J5467" s="1356">
        <v>41470</v>
      </c>
      <c r="K5467" s="1352" t="s">
        <v>2253</v>
      </c>
      <c r="L5467" s="1352"/>
      <c r="M5467" s="1345" t="s">
        <v>1830</v>
      </c>
      <c r="N5467" s="1346" t="s">
        <v>1830</v>
      </c>
      <c r="O5467" s="1347"/>
      <c r="P5467" s="117" t="str">
        <f t="shared" si="43"/>
        <v>2908</v>
      </c>
      <c r="Q5467" s="117"/>
      <c r="R5467" s="1348">
        <v>290801065</v>
      </c>
      <c r="S5467" s="321"/>
      <c r="T5467" s="321"/>
    </row>
    <row r="5468" spans="1:20" ht="34.5" hidden="1" customHeight="1">
      <c r="A5468" s="1348">
        <v>290801066</v>
      </c>
      <c r="B5468" s="1339" t="str">
        <f t="shared" si="42"/>
        <v>2908</v>
      </c>
      <c r="C5468" s="1349" t="s">
        <v>2604</v>
      </c>
      <c r="D5468" s="1350">
        <v>4</v>
      </c>
      <c r="E5468" s="293" t="s">
        <v>16133</v>
      </c>
      <c r="F5468" s="1352" t="s">
        <v>16126</v>
      </c>
      <c r="G5468" s="1351">
        <v>43462</v>
      </c>
      <c r="H5468" s="1348" t="s">
        <v>2252</v>
      </c>
      <c r="I5468" s="1348">
        <v>1495</v>
      </c>
      <c r="J5468" s="1356">
        <v>41718</v>
      </c>
      <c r="K5468" s="1352" t="s">
        <v>2253</v>
      </c>
      <c r="L5468" s="1352"/>
      <c r="M5468" s="1345" t="s">
        <v>1830</v>
      </c>
      <c r="N5468" s="1346" t="s">
        <v>1830</v>
      </c>
      <c r="O5468" s="1347"/>
      <c r="P5468" s="117" t="str">
        <f t="shared" si="43"/>
        <v>2908</v>
      </c>
      <c r="Q5468" s="117"/>
      <c r="R5468" s="1348">
        <v>290801066</v>
      </c>
      <c r="S5468" s="321"/>
      <c r="T5468" s="321"/>
    </row>
    <row r="5469" spans="1:20" ht="34.5" hidden="1" customHeight="1">
      <c r="A5469" s="1348">
        <v>290801067</v>
      </c>
      <c r="B5469" s="1339" t="str">
        <f t="shared" si="42"/>
        <v>2908</v>
      </c>
      <c r="C5469" s="1349" t="s">
        <v>2604</v>
      </c>
      <c r="D5469" s="1350">
        <v>1</v>
      </c>
      <c r="E5469" s="293" t="s">
        <v>16134</v>
      </c>
      <c r="F5469" s="1352" t="s">
        <v>16135</v>
      </c>
      <c r="G5469" s="1351">
        <v>40679</v>
      </c>
      <c r="H5469" s="1348" t="s">
        <v>2252</v>
      </c>
      <c r="I5469" s="1348"/>
      <c r="J5469" s="1367"/>
      <c r="K5469" s="1352" t="s">
        <v>2253</v>
      </c>
      <c r="L5469" s="1352" t="s">
        <v>16136</v>
      </c>
      <c r="M5469" s="1345" t="s">
        <v>1830</v>
      </c>
      <c r="N5469" s="1346" t="s">
        <v>1830</v>
      </c>
      <c r="O5469" s="1347"/>
      <c r="P5469" s="117" t="str">
        <f t="shared" si="43"/>
        <v>2908</v>
      </c>
      <c r="Q5469" s="117"/>
      <c r="R5469" s="1348">
        <v>290801067</v>
      </c>
      <c r="S5469" s="321"/>
      <c r="T5469" s="321"/>
    </row>
    <row r="5470" spans="1:20" ht="34.5" hidden="1" customHeight="1">
      <c r="A5470" s="1348">
        <v>290801068</v>
      </c>
      <c r="B5470" s="1339" t="str">
        <f t="shared" si="42"/>
        <v>2908</v>
      </c>
      <c r="C5470" s="1349" t="s">
        <v>2604</v>
      </c>
      <c r="D5470" s="1350">
        <v>2</v>
      </c>
      <c r="E5470" s="293" t="s">
        <v>16137</v>
      </c>
      <c r="F5470" s="1352" t="s">
        <v>16135</v>
      </c>
      <c r="G5470" s="1351">
        <v>41241</v>
      </c>
      <c r="H5470" s="1348" t="s">
        <v>2252</v>
      </c>
      <c r="I5470" s="1348">
        <v>1357</v>
      </c>
      <c r="J5470" s="1356">
        <v>39338</v>
      </c>
      <c r="K5470" s="1352" t="s">
        <v>2253</v>
      </c>
      <c r="L5470" s="1353"/>
      <c r="M5470" s="1345" t="s">
        <v>1830</v>
      </c>
      <c r="N5470" s="1346" t="s">
        <v>1830</v>
      </c>
      <c r="O5470" s="1347"/>
      <c r="P5470" s="117" t="str">
        <f t="shared" si="43"/>
        <v>2908</v>
      </c>
      <c r="Q5470" s="117"/>
      <c r="R5470" s="1348">
        <v>290801068</v>
      </c>
      <c r="S5470" s="321"/>
      <c r="T5470" s="321"/>
    </row>
    <row r="5471" spans="1:20" ht="34.5" hidden="1" customHeight="1">
      <c r="A5471" s="1348">
        <v>290801069</v>
      </c>
      <c r="B5471" s="1339" t="str">
        <f t="shared" si="42"/>
        <v>2908</v>
      </c>
      <c r="C5471" s="1349" t="s">
        <v>2604</v>
      </c>
      <c r="D5471" s="1350">
        <v>3</v>
      </c>
      <c r="E5471" s="293" t="s">
        <v>16138</v>
      </c>
      <c r="F5471" s="1352" t="s">
        <v>16135</v>
      </c>
      <c r="G5471" s="1356">
        <v>44196</v>
      </c>
      <c r="H5471" s="1348" t="s">
        <v>2252</v>
      </c>
      <c r="I5471" s="1348">
        <v>1482</v>
      </c>
      <c r="J5471" s="1351">
        <v>41470</v>
      </c>
      <c r="K5471" s="1352" t="s">
        <v>2253</v>
      </c>
      <c r="L5471" s="1352"/>
      <c r="M5471" s="1345" t="s">
        <v>1830</v>
      </c>
      <c r="N5471" s="1346" t="s">
        <v>1830</v>
      </c>
      <c r="O5471" s="1347"/>
      <c r="P5471" s="117" t="str">
        <f t="shared" si="43"/>
        <v>2908</v>
      </c>
      <c r="Q5471" s="117"/>
      <c r="R5471" s="1348">
        <v>290801069</v>
      </c>
      <c r="S5471" s="321"/>
      <c r="T5471" s="321"/>
    </row>
    <row r="5472" spans="1:20" ht="34.5" hidden="1" customHeight="1">
      <c r="A5472" s="1348">
        <v>290801070</v>
      </c>
      <c r="B5472" s="1339" t="str">
        <f t="shared" si="42"/>
        <v>2908</v>
      </c>
      <c r="C5472" s="1349" t="s">
        <v>2604</v>
      </c>
      <c r="D5472" s="1350">
        <v>1</v>
      </c>
      <c r="E5472" s="293" t="s">
        <v>16139</v>
      </c>
      <c r="F5472" s="1352" t="s">
        <v>16140</v>
      </c>
      <c r="G5472" s="1351">
        <v>41624</v>
      </c>
      <c r="H5472" s="1348" t="s">
        <v>2252</v>
      </c>
      <c r="I5472" s="1348">
        <v>1381</v>
      </c>
      <c r="J5472" s="1356">
        <v>39751</v>
      </c>
      <c r="K5472" s="1352" t="s">
        <v>2253</v>
      </c>
      <c r="L5472" s="1352" t="s">
        <v>16141</v>
      </c>
      <c r="M5472" s="1345" t="s">
        <v>1830</v>
      </c>
      <c r="N5472" s="1346" t="s">
        <v>1830</v>
      </c>
      <c r="O5472" s="1347"/>
      <c r="P5472" s="117" t="str">
        <f t="shared" si="43"/>
        <v>2908</v>
      </c>
      <c r="Q5472" s="117"/>
      <c r="R5472" s="1348">
        <v>290801070</v>
      </c>
      <c r="S5472" s="321"/>
      <c r="T5472" s="321"/>
    </row>
    <row r="5473" spans="1:20" ht="34.5" hidden="1" customHeight="1">
      <c r="A5473" s="1348">
        <v>290801071</v>
      </c>
      <c r="B5473" s="1339" t="str">
        <f t="shared" si="42"/>
        <v>2908</v>
      </c>
      <c r="C5473" s="1349" t="s">
        <v>2604</v>
      </c>
      <c r="D5473" s="1350">
        <v>2</v>
      </c>
      <c r="E5473" s="293" t="s">
        <v>16142</v>
      </c>
      <c r="F5473" s="1352" t="s">
        <v>16140</v>
      </c>
      <c r="G5473" s="1351">
        <v>43019</v>
      </c>
      <c r="H5473" s="1348" t="s">
        <v>2252</v>
      </c>
      <c r="I5473" s="1348">
        <v>1482</v>
      </c>
      <c r="J5473" s="1351">
        <v>41470</v>
      </c>
      <c r="K5473" s="1352" t="s">
        <v>2253</v>
      </c>
      <c r="L5473" s="1352"/>
      <c r="M5473" s="1345" t="s">
        <v>1830</v>
      </c>
      <c r="N5473" s="1346" t="s">
        <v>1830</v>
      </c>
      <c r="O5473" s="1347"/>
      <c r="P5473" s="117" t="str">
        <f t="shared" si="43"/>
        <v>2908</v>
      </c>
      <c r="Q5473" s="117"/>
      <c r="R5473" s="1348">
        <v>290801071</v>
      </c>
      <c r="S5473" s="321"/>
      <c r="T5473" s="321"/>
    </row>
    <row r="5474" spans="1:20" ht="34.5" hidden="1" customHeight="1">
      <c r="A5474" s="1348">
        <v>290801072</v>
      </c>
      <c r="B5474" s="1339" t="str">
        <f t="shared" si="42"/>
        <v>2908</v>
      </c>
      <c r="C5474" s="1349" t="s">
        <v>2604</v>
      </c>
      <c r="D5474" s="1350">
        <v>3</v>
      </c>
      <c r="E5474" s="293" t="s">
        <v>16143</v>
      </c>
      <c r="F5474" s="1352" t="s">
        <v>16140</v>
      </c>
      <c r="G5474" s="1351">
        <v>43402</v>
      </c>
      <c r="H5474" s="1348" t="s">
        <v>2252</v>
      </c>
      <c r="I5474" s="1348">
        <v>1495</v>
      </c>
      <c r="J5474" s="1351">
        <v>41718</v>
      </c>
      <c r="K5474" s="1352" t="s">
        <v>2253</v>
      </c>
      <c r="L5474" s="1352"/>
      <c r="M5474" s="1345" t="s">
        <v>1830</v>
      </c>
      <c r="N5474" s="1346" t="s">
        <v>1830</v>
      </c>
      <c r="O5474" s="1347"/>
      <c r="P5474" s="117" t="str">
        <f t="shared" si="43"/>
        <v>2908</v>
      </c>
      <c r="Q5474" s="117"/>
      <c r="R5474" s="1348">
        <v>290801072</v>
      </c>
      <c r="S5474" s="321"/>
      <c r="T5474" s="321"/>
    </row>
    <row r="5475" spans="1:20" ht="34.5" hidden="1" customHeight="1">
      <c r="A5475" s="1348">
        <v>290801073</v>
      </c>
      <c r="B5475" s="1339" t="str">
        <f t="shared" si="42"/>
        <v>2908</v>
      </c>
      <c r="C5475" s="1349" t="s">
        <v>2604</v>
      </c>
      <c r="D5475" s="1350">
        <v>3</v>
      </c>
      <c r="E5475" s="293" t="s">
        <v>16143</v>
      </c>
      <c r="F5475" s="1352" t="s">
        <v>16140</v>
      </c>
      <c r="G5475" s="1351">
        <v>44196</v>
      </c>
      <c r="H5475" s="1348" t="s">
        <v>2252</v>
      </c>
      <c r="I5475" s="1348">
        <v>1495</v>
      </c>
      <c r="J5475" s="1351">
        <v>41718</v>
      </c>
      <c r="K5475" s="1352" t="s">
        <v>2253</v>
      </c>
      <c r="L5475" s="1352"/>
      <c r="M5475" s="1345" t="s">
        <v>1830</v>
      </c>
      <c r="N5475" s="1346" t="s">
        <v>1830</v>
      </c>
      <c r="O5475" s="1347"/>
      <c r="P5475" s="117" t="str">
        <f t="shared" si="43"/>
        <v>2908</v>
      </c>
      <c r="Q5475" s="117"/>
      <c r="R5475" s="1348">
        <v>290801073</v>
      </c>
      <c r="S5475" s="321"/>
      <c r="T5475" s="321"/>
    </row>
    <row r="5476" spans="1:20" ht="34.5" hidden="1" customHeight="1">
      <c r="A5476" s="1348">
        <v>290801074</v>
      </c>
      <c r="B5476" s="1339" t="str">
        <f t="shared" si="42"/>
        <v>2908</v>
      </c>
      <c r="C5476" s="1349" t="s">
        <v>2604</v>
      </c>
      <c r="D5476" s="1350">
        <v>1</v>
      </c>
      <c r="E5476" s="293" t="s">
        <v>16144</v>
      </c>
      <c r="F5476" s="1352" t="s">
        <v>16145</v>
      </c>
      <c r="G5476" s="1351">
        <v>41588</v>
      </c>
      <c r="H5476" s="1348" t="s">
        <v>2252</v>
      </c>
      <c r="I5476" s="1348">
        <v>1381</v>
      </c>
      <c r="J5476" s="1351">
        <v>39751</v>
      </c>
      <c r="K5476" s="1352" t="s">
        <v>2253</v>
      </c>
      <c r="L5476" s="1352" t="s">
        <v>16086</v>
      </c>
      <c r="M5476" s="1345" t="s">
        <v>3308</v>
      </c>
      <c r="N5476" s="1346" t="s">
        <v>1830</v>
      </c>
      <c r="O5476" s="1347"/>
      <c r="P5476" s="117" t="str">
        <f t="shared" si="43"/>
        <v>2908</v>
      </c>
      <c r="Q5476" s="117"/>
      <c r="R5476" s="1348">
        <v>290801074</v>
      </c>
      <c r="S5476" s="321"/>
      <c r="T5476" s="321"/>
    </row>
    <row r="5477" spans="1:20" ht="34.5" hidden="1" customHeight="1">
      <c r="A5477" s="1348">
        <v>290801075</v>
      </c>
      <c r="B5477" s="1339" t="str">
        <f t="shared" si="42"/>
        <v>2908</v>
      </c>
      <c r="C5477" s="1349" t="s">
        <v>2604</v>
      </c>
      <c r="D5477" s="1350">
        <v>2</v>
      </c>
      <c r="E5477" s="293" t="s">
        <v>16146</v>
      </c>
      <c r="F5477" s="1352" t="s">
        <v>16145</v>
      </c>
      <c r="G5477" s="1351">
        <v>43014</v>
      </c>
      <c r="H5477" s="1348" t="s">
        <v>2252</v>
      </c>
      <c r="I5477" s="1348">
        <v>1482</v>
      </c>
      <c r="J5477" s="1351">
        <v>41470</v>
      </c>
      <c r="K5477" s="1352" t="s">
        <v>2253</v>
      </c>
      <c r="L5477" s="1352"/>
      <c r="M5477" s="1345" t="s">
        <v>1830</v>
      </c>
      <c r="N5477" s="1346" t="s">
        <v>1830</v>
      </c>
      <c r="O5477" s="1347"/>
      <c r="P5477" s="117" t="str">
        <f t="shared" si="43"/>
        <v>2908</v>
      </c>
      <c r="Q5477" s="117"/>
      <c r="R5477" s="1348">
        <v>290801075</v>
      </c>
      <c r="S5477" s="321"/>
      <c r="T5477" s="321"/>
    </row>
    <row r="5478" spans="1:20" ht="34.5" hidden="1" customHeight="1">
      <c r="A5478" s="1348">
        <v>290801076</v>
      </c>
      <c r="B5478" s="1339" t="str">
        <f t="shared" si="42"/>
        <v>2908</v>
      </c>
      <c r="C5478" s="1349" t="s">
        <v>2604</v>
      </c>
      <c r="D5478" s="1350">
        <v>1</v>
      </c>
      <c r="E5478" s="293" t="s">
        <v>16147</v>
      </c>
      <c r="F5478" s="1352" t="s">
        <v>16148</v>
      </c>
      <c r="G5478" s="1356">
        <v>41624</v>
      </c>
      <c r="H5478" s="1348" t="s">
        <v>2252</v>
      </c>
      <c r="I5478" s="1348"/>
      <c r="J5478" s="1368"/>
      <c r="K5478" s="1352" t="s">
        <v>2253</v>
      </c>
      <c r="L5478" s="1352" t="s">
        <v>16149</v>
      </c>
      <c r="M5478" s="1345" t="s">
        <v>1830</v>
      </c>
      <c r="N5478" s="1346" t="s">
        <v>1830</v>
      </c>
      <c r="O5478" s="1347"/>
      <c r="P5478" s="117" t="str">
        <f t="shared" si="43"/>
        <v>2908</v>
      </c>
      <c r="Q5478" s="117"/>
      <c r="R5478" s="1348">
        <v>290801076</v>
      </c>
      <c r="S5478" s="321"/>
      <c r="T5478" s="321"/>
    </row>
    <row r="5479" spans="1:20" ht="34.5" hidden="1" customHeight="1">
      <c r="A5479" s="1348">
        <v>290801077</v>
      </c>
      <c r="B5479" s="1339" t="str">
        <f t="shared" si="42"/>
        <v>2908</v>
      </c>
      <c r="C5479" s="1349" t="s">
        <v>2604</v>
      </c>
      <c r="D5479" s="1350">
        <v>2</v>
      </c>
      <c r="E5479" s="293" t="s">
        <v>16150</v>
      </c>
      <c r="F5479" s="1352" t="s">
        <v>16151</v>
      </c>
      <c r="G5479" s="1351">
        <v>42734</v>
      </c>
      <c r="H5479" s="1348" t="s">
        <v>2252</v>
      </c>
      <c r="I5479" s="1348">
        <v>1416</v>
      </c>
      <c r="J5479" s="1351">
        <v>40325</v>
      </c>
      <c r="K5479" s="1352" t="s">
        <v>2253</v>
      </c>
      <c r="L5479" s="1352" t="s">
        <v>16149</v>
      </c>
      <c r="M5479" s="1345" t="s">
        <v>3308</v>
      </c>
      <c r="N5479" s="1346" t="s">
        <v>1830</v>
      </c>
      <c r="O5479" s="1347"/>
      <c r="P5479" s="117" t="str">
        <f t="shared" si="43"/>
        <v>2908</v>
      </c>
      <c r="Q5479" s="117"/>
      <c r="R5479" s="1348">
        <v>290801077</v>
      </c>
      <c r="S5479" s="321"/>
      <c r="T5479" s="321"/>
    </row>
    <row r="5480" spans="1:20" ht="34.5" hidden="1" customHeight="1">
      <c r="A5480" s="1348">
        <v>290801078</v>
      </c>
      <c r="B5480" s="1339" t="str">
        <f t="shared" si="42"/>
        <v>2908</v>
      </c>
      <c r="C5480" s="1349" t="s">
        <v>2604</v>
      </c>
      <c r="D5480" s="1350">
        <v>3</v>
      </c>
      <c r="E5480" s="293" t="s">
        <v>16152</v>
      </c>
      <c r="F5480" s="1352" t="s">
        <v>16151</v>
      </c>
      <c r="G5480" s="1356">
        <v>43779</v>
      </c>
      <c r="H5480" s="1348" t="s">
        <v>2252</v>
      </c>
      <c r="I5480" s="1348"/>
      <c r="J5480" s="1367"/>
      <c r="K5480" s="1352" t="s">
        <v>2253</v>
      </c>
      <c r="L5480" s="1353"/>
      <c r="M5480" s="1345" t="s">
        <v>1830</v>
      </c>
      <c r="N5480" s="1346" t="s">
        <v>1830</v>
      </c>
      <c r="O5480" s="1347"/>
      <c r="P5480" s="117" t="str">
        <f t="shared" si="43"/>
        <v>2908</v>
      </c>
      <c r="Q5480" s="117"/>
      <c r="R5480" s="1348">
        <v>290801078</v>
      </c>
      <c r="S5480" s="321"/>
      <c r="T5480" s="321"/>
    </row>
    <row r="5481" spans="1:20" ht="34.5" hidden="1" customHeight="1">
      <c r="A5481" s="1348">
        <v>290801079</v>
      </c>
      <c r="B5481" s="1339" t="str">
        <f t="shared" si="42"/>
        <v>2908</v>
      </c>
      <c r="C5481" s="1349" t="s">
        <v>2604</v>
      </c>
      <c r="D5481" s="1350">
        <v>1</v>
      </c>
      <c r="E5481" s="293" t="s">
        <v>16153</v>
      </c>
      <c r="F5481" s="1352" t="s">
        <v>16154</v>
      </c>
      <c r="G5481" s="1356">
        <v>41624</v>
      </c>
      <c r="H5481" s="1348" t="s">
        <v>2252</v>
      </c>
      <c r="I5481" s="1348"/>
      <c r="J5481" s="1367"/>
      <c r="K5481" s="1352" t="s">
        <v>2253</v>
      </c>
      <c r="L5481" s="1352" t="s">
        <v>16155</v>
      </c>
      <c r="M5481" s="1345" t="s">
        <v>1830</v>
      </c>
      <c r="N5481" s="1346" t="s">
        <v>1830</v>
      </c>
      <c r="O5481" s="1347"/>
      <c r="P5481" s="117" t="str">
        <f t="shared" si="43"/>
        <v>2908</v>
      </c>
      <c r="Q5481" s="117"/>
      <c r="R5481" s="1348">
        <v>290801079</v>
      </c>
      <c r="S5481" s="321"/>
      <c r="T5481" s="321"/>
    </row>
    <row r="5482" spans="1:20" ht="34.5" hidden="1" customHeight="1">
      <c r="A5482" s="1348">
        <v>290801080</v>
      </c>
      <c r="B5482" s="1339" t="str">
        <f t="shared" si="42"/>
        <v>2908</v>
      </c>
      <c r="C5482" s="1349" t="s">
        <v>2604</v>
      </c>
      <c r="D5482" s="1350">
        <v>2</v>
      </c>
      <c r="E5482" s="293" t="s">
        <v>16156</v>
      </c>
      <c r="F5482" s="1352" t="s">
        <v>16157</v>
      </c>
      <c r="G5482" s="1356">
        <v>42078</v>
      </c>
      <c r="H5482" s="1348" t="s">
        <v>2252</v>
      </c>
      <c r="I5482" s="1348">
        <v>1416</v>
      </c>
      <c r="J5482" s="1356">
        <v>40325</v>
      </c>
      <c r="K5482" s="1352" t="s">
        <v>2253</v>
      </c>
      <c r="L5482" s="1353"/>
      <c r="M5482" s="1345" t="s">
        <v>15434</v>
      </c>
      <c r="N5482" s="1346" t="s">
        <v>1830</v>
      </c>
      <c r="O5482" s="1347"/>
      <c r="P5482" s="117" t="str">
        <f t="shared" si="43"/>
        <v>2908</v>
      </c>
      <c r="Q5482" s="117"/>
      <c r="R5482" s="1348">
        <v>290801080</v>
      </c>
      <c r="S5482" s="321"/>
      <c r="T5482" s="321"/>
    </row>
    <row r="5483" spans="1:20" ht="34.5" hidden="1" customHeight="1">
      <c r="A5483" s="1348">
        <v>290801081</v>
      </c>
      <c r="B5483" s="1339" t="str">
        <f t="shared" si="42"/>
        <v>2908</v>
      </c>
      <c r="C5483" s="1349" t="s">
        <v>2604</v>
      </c>
      <c r="D5483" s="1350">
        <v>3</v>
      </c>
      <c r="E5483" s="293" t="s">
        <v>16158</v>
      </c>
      <c r="F5483" s="1352" t="s">
        <v>16159</v>
      </c>
      <c r="G5483" s="1356">
        <v>43829</v>
      </c>
      <c r="H5483" s="1348" t="s">
        <v>2252</v>
      </c>
      <c r="I5483" s="1348">
        <v>1461</v>
      </c>
      <c r="J5483" s="1356">
        <v>41123</v>
      </c>
      <c r="K5483" s="1352" t="s">
        <v>2253</v>
      </c>
      <c r="L5483" s="1353"/>
      <c r="M5483" s="1345" t="s">
        <v>3308</v>
      </c>
      <c r="N5483" s="1346" t="s">
        <v>3309</v>
      </c>
      <c r="O5483" s="1347"/>
      <c r="P5483" s="117" t="str">
        <f t="shared" si="43"/>
        <v>2908</v>
      </c>
      <c r="Q5483" s="117"/>
      <c r="R5483" s="1348">
        <v>290801081</v>
      </c>
      <c r="S5483" s="321"/>
      <c r="T5483" s="321"/>
    </row>
    <row r="5484" spans="1:20" ht="34.5" hidden="1" customHeight="1">
      <c r="A5484" s="1348">
        <v>290801082</v>
      </c>
      <c r="B5484" s="1339" t="str">
        <f t="shared" si="42"/>
        <v>2908</v>
      </c>
      <c r="C5484" s="1349" t="s">
        <v>2604</v>
      </c>
      <c r="D5484" s="1350">
        <v>1</v>
      </c>
      <c r="E5484" s="293" t="s">
        <v>16160</v>
      </c>
      <c r="F5484" s="1352" t="s">
        <v>16161</v>
      </c>
      <c r="G5484" s="1356">
        <v>42734</v>
      </c>
      <c r="H5484" s="1348" t="s">
        <v>2252</v>
      </c>
      <c r="I5484" s="1348">
        <v>1461</v>
      </c>
      <c r="J5484" s="1356">
        <v>41123</v>
      </c>
      <c r="K5484" s="1352" t="s">
        <v>2253</v>
      </c>
      <c r="L5484" s="1352" t="s">
        <v>16162</v>
      </c>
      <c r="M5484" s="1345" t="s">
        <v>15434</v>
      </c>
      <c r="N5484" s="1346" t="s">
        <v>1830</v>
      </c>
      <c r="O5484" s="1347"/>
      <c r="P5484" s="117" t="str">
        <f t="shared" si="43"/>
        <v>2908</v>
      </c>
      <c r="Q5484" s="117"/>
      <c r="R5484" s="1348">
        <v>290801082</v>
      </c>
      <c r="S5484" s="321"/>
      <c r="T5484" s="321"/>
    </row>
    <row r="5485" spans="1:20" ht="34.5" hidden="1" customHeight="1">
      <c r="A5485" s="1348">
        <v>290801083</v>
      </c>
      <c r="B5485" s="1339" t="str">
        <f t="shared" si="42"/>
        <v>2908</v>
      </c>
      <c r="C5485" s="1349" t="s">
        <v>2604</v>
      </c>
      <c r="D5485" s="1350">
        <v>2</v>
      </c>
      <c r="E5485" s="293" t="s">
        <v>16163</v>
      </c>
      <c r="F5485" s="1352" t="s">
        <v>16161</v>
      </c>
      <c r="G5485" s="1356">
        <v>43779</v>
      </c>
      <c r="H5485" s="1348" t="s">
        <v>2252</v>
      </c>
      <c r="I5485" s="1348"/>
      <c r="J5485" s="1367"/>
      <c r="K5485" s="1352" t="s">
        <v>2253</v>
      </c>
      <c r="L5485" s="1352"/>
      <c r="M5485" s="1345" t="s">
        <v>3308</v>
      </c>
      <c r="N5485" s="1346" t="s">
        <v>3309</v>
      </c>
      <c r="O5485" s="1347"/>
      <c r="P5485" s="117" t="str">
        <f t="shared" si="43"/>
        <v>2908</v>
      </c>
      <c r="Q5485" s="117"/>
      <c r="R5485" s="1348">
        <v>290801083</v>
      </c>
      <c r="S5485" s="321"/>
      <c r="T5485" s="321"/>
    </row>
    <row r="5486" spans="1:20" ht="34.5" hidden="1" customHeight="1">
      <c r="A5486" s="1348">
        <v>290801084</v>
      </c>
      <c r="B5486" s="1339" t="str">
        <f t="shared" si="42"/>
        <v>2908</v>
      </c>
      <c r="C5486" s="1349" t="s">
        <v>2604</v>
      </c>
      <c r="D5486" s="1350">
        <v>1</v>
      </c>
      <c r="E5486" s="293" t="s">
        <v>16164</v>
      </c>
      <c r="F5486" s="1352" t="s">
        <v>16165</v>
      </c>
      <c r="G5486" s="1356">
        <v>45291</v>
      </c>
      <c r="H5486" s="1348" t="s">
        <v>2353</v>
      </c>
      <c r="I5486" s="1348">
        <v>1527</v>
      </c>
      <c r="J5486" s="1356">
        <v>42403</v>
      </c>
      <c r="K5486" s="1352" t="s">
        <v>2354</v>
      </c>
      <c r="L5486" s="1352" t="s">
        <v>16166</v>
      </c>
      <c r="M5486" s="1345" t="s">
        <v>15423</v>
      </c>
      <c r="N5486" s="1346" t="s">
        <v>1830</v>
      </c>
      <c r="O5486" s="1347" t="s">
        <v>16167</v>
      </c>
      <c r="P5486" s="117" t="str">
        <f t="shared" si="43"/>
        <v>2908</v>
      </c>
      <c r="Q5486" s="117"/>
      <c r="R5486" s="1348">
        <v>290801084</v>
      </c>
      <c r="S5486" s="321"/>
      <c r="T5486" s="321"/>
    </row>
    <row r="5487" spans="1:20" ht="34.5" hidden="1" customHeight="1">
      <c r="A5487" s="1348">
        <v>290801085</v>
      </c>
      <c r="B5487" s="1339" t="str">
        <f t="shared" si="42"/>
        <v>2908</v>
      </c>
      <c r="C5487" s="1349" t="s">
        <v>2604</v>
      </c>
      <c r="D5487" s="1350">
        <v>1</v>
      </c>
      <c r="E5487" s="293" t="s">
        <v>16168</v>
      </c>
      <c r="F5487" s="1352" t="s">
        <v>16169</v>
      </c>
      <c r="G5487" s="1356">
        <v>45291</v>
      </c>
      <c r="H5487" s="1348" t="s">
        <v>2353</v>
      </c>
      <c r="I5487" s="1348">
        <v>1527</v>
      </c>
      <c r="J5487" s="1356">
        <v>42403</v>
      </c>
      <c r="K5487" s="1352" t="s">
        <v>2354</v>
      </c>
      <c r="L5487" s="1352" t="s">
        <v>16170</v>
      </c>
      <c r="M5487" s="1345" t="s">
        <v>1830</v>
      </c>
      <c r="N5487" s="1346" t="s">
        <v>1830</v>
      </c>
      <c r="O5487" s="1347" t="s">
        <v>16171</v>
      </c>
      <c r="P5487" s="117" t="str">
        <f t="shared" si="43"/>
        <v>2908</v>
      </c>
      <c r="Q5487" s="117"/>
      <c r="R5487" s="1348">
        <v>290801085</v>
      </c>
      <c r="S5487" s="321"/>
      <c r="T5487" s="321"/>
    </row>
    <row r="5488" spans="1:20" ht="34.5" hidden="1" customHeight="1">
      <c r="A5488" s="1348">
        <v>290801086</v>
      </c>
      <c r="B5488" s="1339" t="str">
        <f t="shared" si="42"/>
        <v>2908</v>
      </c>
      <c r="C5488" s="1349" t="s">
        <v>2604</v>
      </c>
      <c r="D5488" s="1350">
        <v>1</v>
      </c>
      <c r="E5488" s="293" t="s">
        <v>16172</v>
      </c>
      <c r="F5488" s="1352" t="s">
        <v>16173</v>
      </c>
      <c r="G5488" s="1356">
        <v>44908</v>
      </c>
      <c r="H5488" s="1348" t="s">
        <v>2353</v>
      </c>
      <c r="I5488" s="1348">
        <v>1536</v>
      </c>
      <c r="J5488" s="1356">
        <v>42650</v>
      </c>
      <c r="K5488" s="1352" t="s">
        <v>2354</v>
      </c>
      <c r="L5488" s="1352" t="s">
        <v>16174</v>
      </c>
      <c r="M5488" s="1345" t="s">
        <v>1830</v>
      </c>
      <c r="N5488" s="1346" t="s">
        <v>13793</v>
      </c>
      <c r="O5488" s="1347"/>
      <c r="P5488" s="117" t="str">
        <f t="shared" si="43"/>
        <v>2908</v>
      </c>
      <c r="Q5488" s="117"/>
      <c r="R5488" s="1348">
        <v>290801086</v>
      </c>
      <c r="S5488" s="321"/>
      <c r="T5488" s="321"/>
    </row>
    <row r="5489" spans="1:20" ht="34.5" hidden="1" customHeight="1">
      <c r="A5489" s="1348">
        <v>290801087</v>
      </c>
      <c r="B5489" s="1339" t="str">
        <f t="shared" si="42"/>
        <v>2908</v>
      </c>
      <c r="C5489" s="1349" t="s">
        <v>2604</v>
      </c>
      <c r="D5489" s="1350">
        <v>2</v>
      </c>
      <c r="E5489" s="293" t="s">
        <v>16175</v>
      </c>
      <c r="F5489" s="1352" t="s">
        <v>16176</v>
      </c>
      <c r="G5489" s="1356">
        <v>46319</v>
      </c>
      <c r="H5489" s="1348" t="s">
        <v>2353</v>
      </c>
      <c r="I5489" s="1348">
        <v>1592</v>
      </c>
      <c r="J5489" s="1356">
        <v>44544</v>
      </c>
      <c r="K5489" s="1352" t="s">
        <v>2354</v>
      </c>
      <c r="L5489" s="1352"/>
      <c r="M5489" s="1345" t="s">
        <v>16177</v>
      </c>
      <c r="N5489" s="1346" t="s">
        <v>1830</v>
      </c>
      <c r="O5489" s="1347"/>
      <c r="P5489" s="117" t="str">
        <f t="shared" si="43"/>
        <v>2908</v>
      </c>
      <c r="Q5489" s="117"/>
      <c r="R5489" s="1348">
        <v>290801087</v>
      </c>
      <c r="S5489" s="321"/>
      <c r="T5489" s="321"/>
    </row>
    <row r="5490" spans="1:20" ht="34.5" hidden="1" customHeight="1">
      <c r="A5490" s="1348">
        <v>290801088</v>
      </c>
      <c r="B5490" s="1339" t="str">
        <f t="shared" si="42"/>
        <v>2908</v>
      </c>
      <c r="C5490" s="1349" t="s">
        <v>2604</v>
      </c>
      <c r="D5490" s="1350">
        <v>1</v>
      </c>
      <c r="E5490" s="293" t="s">
        <v>16178</v>
      </c>
      <c r="F5490" s="1352" t="s">
        <v>16179</v>
      </c>
      <c r="G5490" s="1351">
        <v>44908</v>
      </c>
      <c r="H5490" s="1348" t="s">
        <v>2353</v>
      </c>
      <c r="I5490" s="1348">
        <v>1536</v>
      </c>
      <c r="J5490" s="1351">
        <v>42650</v>
      </c>
      <c r="K5490" s="1352" t="s">
        <v>2354</v>
      </c>
      <c r="L5490" s="1352" t="s">
        <v>16180</v>
      </c>
      <c r="M5490" s="1345" t="s">
        <v>1830</v>
      </c>
      <c r="N5490" s="1346" t="s">
        <v>1830</v>
      </c>
      <c r="O5490" s="1347"/>
      <c r="P5490" s="117" t="str">
        <f t="shared" si="43"/>
        <v>2908</v>
      </c>
      <c r="Q5490" s="117"/>
      <c r="R5490" s="1348">
        <v>290801088</v>
      </c>
      <c r="S5490" s="321"/>
      <c r="T5490" s="321"/>
    </row>
    <row r="5491" spans="1:20" ht="34.5" hidden="1" customHeight="1">
      <c r="A5491" s="1348">
        <v>290801089</v>
      </c>
      <c r="B5491" s="1339" t="str">
        <f t="shared" si="42"/>
        <v>2908</v>
      </c>
      <c r="C5491" s="1349" t="s">
        <v>2604</v>
      </c>
      <c r="D5491" s="1350">
        <v>1</v>
      </c>
      <c r="E5491" s="293" t="s">
        <v>16181</v>
      </c>
      <c r="F5491" s="1352" t="s">
        <v>16182</v>
      </c>
      <c r="G5491" s="1356">
        <v>45337</v>
      </c>
      <c r="H5491" s="1348" t="s">
        <v>2353</v>
      </c>
      <c r="I5491" s="1348">
        <v>1544</v>
      </c>
      <c r="J5491" s="1351">
        <v>42832</v>
      </c>
      <c r="K5491" s="1352" t="s">
        <v>2354</v>
      </c>
      <c r="L5491" s="1352" t="s">
        <v>16183</v>
      </c>
      <c r="M5491" s="1345" t="s">
        <v>1830</v>
      </c>
      <c r="N5491" s="1346" t="s">
        <v>16184</v>
      </c>
      <c r="O5491" s="1347"/>
      <c r="P5491" s="117" t="str">
        <f t="shared" si="43"/>
        <v>2908</v>
      </c>
      <c r="Q5491" s="117"/>
      <c r="R5491" s="1348">
        <v>290801089</v>
      </c>
      <c r="S5491" s="321"/>
      <c r="T5491" s="321"/>
    </row>
    <row r="5492" spans="1:20" ht="34.5" hidden="1" customHeight="1">
      <c r="A5492" s="1348">
        <v>290801092</v>
      </c>
      <c r="B5492" s="1339" t="str">
        <f t="shared" si="42"/>
        <v>2908</v>
      </c>
      <c r="C5492" s="1349" t="s">
        <v>2604</v>
      </c>
      <c r="D5492" s="1350">
        <v>1</v>
      </c>
      <c r="E5492" s="293" t="s">
        <v>16185</v>
      </c>
      <c r="F5492" s="1352" t="s">
        <v>16186</v>
      </c>
      <c r="G5492" s="1356">
        <v>44908</v>
      </c>
      <c r="H5492" s="1348" t="s">
        <v>2353</v>
      </c>
      <c r="I5492" s="1348">
        <v>1536</v>
      </c>
      <c r="J5492" s="1351">
        <v>42650</v>
      </c>
      <c r="K5492" s="1352" t="s">
        <v>2354</v>
      </c>
      <c r="L5492" s="1352" t="s">
        <v>16187</v>
      </c>
      <c r="M5492" s="1345" t="s">
        <v>1830</v>
      </c>
      <c r="N5492" s="1346" t="s">
        <v>1830</v>
      </c>
      <c r="O5492" s="1347"/>
      <c r="P5492" s="117" t="str">
        <f t="shared" si="43"/>
        <v>2908</v>
      </c>
      <c r="Q5492" s="117"/>
      <c r="R5492" s="1348">
        <v>290801092</v>
      </c>
      <c r="S5492" s="321"/>
      <c r="T5492" s="321"/>
    </row>
    <row r="5493" spans="1:20" ht="34.5" hidden="1" customHeight="1">
      <c r="A5493" s="1348">
        <v>290801093</v>
      </c>
      <c r="B5493" s="1339" t="str">
        <f t="shared" si="42"/>
        <v>2908</v>
      </c>
      <c r="C5493" s="1349" t="s">
        <v>2604</v>
      </c>
      <c r="D5493" s="1350">
        <v>1</v>
      </c>
      <c r="E5493" s="293" t="s">
        <v>16188</v>
      </c>
      <c r="F5493" s="1352" t="s">
        <v>16189</v>
      </c>
      <c r="G5493" s="1356">
        <v>45291</v>
      </c>
      <c r="H5493" s="1348" t="s">
        <v>2353</v>
      </c>
      <c r="I5493" s="1348">
        <v>1544</v>
      </c>
      <c r="J5493" s="1351">
        <v>42832</v>
      </c>
      <c r="K5493" s="1352" t="s">
        <v>2354</v>
      </c>
      <c r="L5493" s="1352" t="s">
        <v>16190</v>
      </c>
      <c r="M5493" s="1345" t="s">
        <v>16191</v>
      </c>
      <c r="N5493" s="1346" t="s">
        <v>1830</v>
      </c>
      <c r="O5493" s="1347" t="s">
        <v>1830</v>
      </c>
      <c r="P5493" s="117" t="str">
        <f t="shared" si="43"/>
        <v>2908</v>
      </c>
      <c r="Q5493" s="117"/>
      <c r="R5493" s="1348">
        <v>290801093</v>
      </c>
      <c r="S5493" s="321"/>
      <c r="T5493" s="321"/>
    </row>
    <row r="5494" spans="1:20" ht="34.5" hidden="1" customHeight="1">
      <c r="A5494" s="1348">
        <v>290801095</v>
      </c>
      <c r="B5494" s="1339" t="str">
        <f t="shared" si="42"/>
        <v>2908</v>
      </c>
      <c r="C5494" s="1349" t="s">
        <v>2604</v>
      </c>
      <c r="D5494" s="1350">
        <v>1</v>
      </c>
      <c r="E5494" s="293" t="s">
        <v>16192</v>
      </c>
      <c r="F5494" s="1352" t="s">
        <v>16193</v>
      </c>
      <c r="G5494" s="1356">
        <v>45291</v>
      </c>
      <c r="H5494" s="1348" t="s">
        <v>2252</v>
      </c>
      <c r="I5494" s="1348">
        <v>1536</v>
      </c>
      <c r="J5494" s="1351">
        <v>42650</v>
      </c>
      <c r="K5494" s="1352" t="s">
        <v>2354</v>
      </c>
      <c r="L5494" s="1352" t="s">
        <v>16194</v>
      </c>
      <c r="M5494" s="1345" t="s">
        <v>1830</v>
      </c>
      <c r="N5494" s="1346" t="s">
        <v>16195</v>
      </c>
      <c r="O5494" s="1347"/>
      <c r="P5494" s="117" t="str">
        <f t="shared" si="43"/>
        <v>2908</v>
      </c>
      <c r="Q5494" s="117"/>
      <c r="R5494" s="1348">
        <v>290801095</v>
      </c>
      <c r="S5494" s="321"/>
      <c r="T5494" s="321"/>
    </row>
    <row r="5495" spans="1:20" ht="34.5" hidden="1" customHeight="1">
      <c r="A5495" s="1348">
        <v>290801096</v>
      </c>
      <c r="B5495" s="1339" t="str">
        <f t="shared" si="42"/>
        <v>2908</v>
      </c>
      <c r="C5495" s="1349" t="s">
        <v>2604</v>
      </c>
      <c r="D5495" s="1350">
        <v>1</v>
      </c>
      <c r="E5495" s="293" t="s">
        <v>16196</v>
      </c>
      <c r="F5495" s="1352" t="s">
        <v>16197</v>
      </c>
      <c r="G5495" s="1351">
        <v>44608</v>
      </c>
      <c r="H5495" s="1348" t="s">
        <v>2252</v>
      </c>
      <c r="I5495" s="1348">
        <v>1544</v>
      </c>
      <c r="J5495" s="1356">
        <v>42832</v>
      </c>
      <c r="K5495" s="1352" t="s">
        <v>2354</v>
      </c>
      <c r="L5495" s="1352" t="s">
        <v>16198</v>
      </c>
      <c r="M5495" s="1345" t="s">
        <v>1830</v>
      </c>
      <c r="N5495" s="1346" t="s">
        <v>1830</v>
      </c>
      <c r="O5495" s="1347"/>
      <c r="P5495" s="117" t="str">
        <f t="shared" si="43"/>
        <v>2908</v>
      </c>
      <c r="Q5495" s="117"/>
      <c r="R5495" s="1348">
        <v>290801096</v>
      </c>
      <c r="S5495" s="321"/>
      <c r="T5495" s="321"/>
    </row>
    <row r="5496" spans="1:20" ht="34.5" hidden="1" customHeight="1">
      <c r="A5496" s="1348">
        <v>290801097</v>
      </c>
      <c r="B5496" s="1339" t="str">
        <f t="shared" si="42"/>
        <v>2908</v>
      </c>
      <c r="C5496" s="1349" t="s">
        <v>2604</v>
      </c>
      <c r="D5496" s="1350">
        <v>2</v>
      </c>
      <c r="E5496" s="293" t="s">
        <v>16199</v>
      </c>
      <c r="F5496" s="1352" t="s">
        <v>16200</v>
      </c>
      <c r="G5496" s="1351">
        <v>45984</v>
      </c>
      <c r="H5496" s="1348" t="s">
        <v>2353</v>
      </c>
      <c r="I5496" s="1348">
        <v>1581</v>
      </c>
      <c r="J5496" s="1351">
        <v>44244</v>
      </c>
      <c r="K5496" s="1352" t="s">
        <v>2354</v>
      </c>
      <c r="L5496" s="1352"/>
      <c r="M5496" s="1345" t="s">
        <v>1830</v>
      </c>
      <c r="N5496" s="1346" t="s">
        <v>1830</v>
      </c>
      <c r="O5496" s="1347"/>
      <c r="P5496" s="117" t="str">
        <f t="shared" si="43"/>
        <v>2908</v>
      </c>
      <c r="Q5496" s="117"/>
      <c r="R5496" s="1348">
        <v>290801097</v>
      </c>
      <c r="S5496" s="321"/>
      <c r="T5496" s="321"/>
    </row>
    <row r="5497" spans="1:20" ht="34.5" hidden="1" customHeight="1">
      <c r="A5497" s="1348">
        <v>290801098</v>
      </c>
      <c r="B5497" s="1339" t="str">
        <f t="shared" si="42"/>
        <v>2908</v>
      </c>
      <c r="C5497" s="1349" t="s">
        <v>2604</v>
      </c>
      <c r="D5497" s="1350">
        <v>1</v>
      </c>
      <c r="E5497" s="293" t="s">
        <v>16201</v>
      </c>
      <c r="F5497" s="1352" t="s">
        <v>16202</v>
      </c>
      <c r="G5497" s="1356">
        <v>45984</v>
      </c>
      <c r="H5497" s="1348" t="s">
        <v>2353</v>
      </c>
      <c r="I5497" s="1348">
        <v>1581</v>
      </c>
      <c r="J5497" s="1351">
        <v>44244</v>
      </c>
      <c r="K5497" s="1352" t="s">
        <v>2354</v>
      </c>
      <c r="L5497" s="1352"/>
      <c r="M5497" s="1345" t="s">
        <v>1830</v>
      </c>
      <c r="N5497" s="1346" t="s">
        <v>16203</v>
      </c>
      <c r="O5497" s="1347"/>
      <c r="P5497" s="117" t="str">
        <f t="shared" si="43"/>
        <v>2908</v>
      </c>
      <c r="Q5497" s="117"/>
      <c r="R5497" s="1348">
        <v>290801098</v>
      </c>
      <c r="S5497" s="321"/>
      <c r="T5497" s="321"/>
    </row>
    <row r="5498" spans="1:20" ht="34.5" hidden="1" customHeight="1">
      <c r="A5498" s="1348">
        <v>290801099</v>
      </c>
      <c r="B5498" s="1339" t="str">
        <f t="shared" si="42"/>
        <v>2908</v>
      </c>
      <c r="C5498" s="1349" t="s">
        <v>2604</v>
      </c>
      <c r="D5498" s="1350">
        <v>1</v>
      </c>
      <c r="E5498" s="293" t="s">
        <v>16204</v>
      </c>
      <c r="F5498" s="1352" t="s">
        <v>16205</v>
      </c>
      <c r="G5498" s="1356">
        <v>46056</v>
      </c>
      <c r="H5498" s="1348" t="s">
        <v>2353</v>
      </c>
      <c r="I5498" s="1348">
        <v>1584</v>
      </c>
      <c r="J5498" s="1351">
        <v>44329</v>
      </c>
      <c r="K5498" s="1352" t="s">
        <v>2253</v>
      </c>
      <c r="L5498" s="1352"/>
      <c r="M5498" s="1345" t="s">
        <v>1830</v>
      </c>
      <c r="N5498" s="1346" t="s">
        <v>1830</v>
      </c>
      <c r="O5498" s="1347"/>
      <c r="P5498" s="117" t="str">
        <f t="shared" si="43"/>
        <v>2908</v>
      </c>
      <c r="Q5498" s="117"/>
      <c r="R5498" s="1348">
        <v>290801099</v>
      </c>
      <c r="S5498" s="321"/>
      <c r="T5498" s="321"/>
    </row>
    <row r="5499" spans="1:20" ht="34.5" hidden="1" customHeight="1">
      <c r="A5499" s="1348">
        <v>290801100</v>
      </c>
      <c r="B5499" s="1339" t="str">
        <f t="shared" si="42"/>
        <v>2908</v>
      </c>
      <c r="C5499" s="1349" t="s">
        <v>2604</v>
      </c>
      <c r="D5499" s="1350">
        <v>1</v>
      </c>
      <c r="E5499" s="293" t="s">
        <v>16206</v>
      </c>
      <c r="F5499" s="1352" t="s">
        <v>16207</v>
      </c>
      <c r="G5499" s="1351">
        <v>46319</v>
      </c>
      <c r="H5499" s="1348" t="s">
        <v>2353</v>
      </c>
      <c r="I5499" s="1348">
        <v>1592</v>
      </c>
      <c r="J5499" s="1351">
        <v>44544</v>
      </c>
      <c r="K5499" s="1352" t="s">
        <v>2354</v>
      </c>
      <c r="L5499" s="1352"/>
      <c r="M5499" s="1345" t="s">
        <v>1830</v>
      </c>
      <c r="N5499" s="1346" t="s">
        <v>15887</v>
      </c>
      <c r="O5499" s="1347"/>
      <c r="P5499" s="117" t="str">
        <f t="shared" si="43"/>
        <v>2908</v>
      </c>
      <c r="Q5499" s="117"/>
      <c r="R5499" s="1348">
        <v>290801100</v>
      </c>
      <c r="S5499" s="321"/>
      <c r="T5499" s="321"/>
    </row>
    <row r="5500" spans="1:20" ht="34.5" hidden="1" customHeight="1">
      <c r="A5500" s="1348">
        <v>290801101</v>
      </c>
      <c r="B5500" s="1339" t="str">
        <f t="shared" si="42"/>
        <v>2908</v>
      </c>
      <c r="C5500" s="1349" t="s">
        <v>2604</v>
      </c>
      <c r="D5500" s="1350">
        <v>1</v>
      </c>
      <c r="E5500" s="293" t="s">
        <v>16208</v>
      </c>
      <c r="F5500" s="1352" t="s">
        <v>16209</v>
      </c>
      <c r="G5500" s="1356">
        <v>46319</v>
      </c>
      <c r="H5500" s="1348" t="s">
        <v>2353</v>
      </c>
      <c r="I5500" s="1348">
        <v>1592</v>
      </c>
      <c r="J5500" s="1351">
        <v>44544</v>
      </c>
      <c r="K5500" s="1352" t="s">
        <v>2354</v>
      </c>
      <c r="L5500" s="1352"/>
      <c r="M5500" s="1345" t="s">
        <v>15482</v>
      </c>
      <c r="N5500" s="1346" t="s">
        <v>1830</v>
      </c>
      <c r="O5500" s="1347"/>
      <c r="P5500" s="117" t="str">
        <f t="shared" si="43"/>
        <v>2908</v>
      </c>
      <c r="Q5500" s="117"/>
      <c r="R5500" s="1348">
        <v>290801101</v>
      </c>
      <c r="S5500" s="321"/>
      <c r="T5500" s="321"/>
    </row>
    <row r="5501" spans="1:20" ht="34.5" hidden="1" customHeight="1">
      <c r="A5501" s="1348">
        <v>290801102</v>
      </c>
      <c r="B5501" s="1339" t="str">
        <f t="shared" si="42"/>
        <v>2908</v>
      </c>
      <c r="C5501" s="1349" t="s">
        <v>2604</v>
      </c>
      <c r="D5501" s="1350">
        <v>1</v>
      </c>
      <c r="E5501" s="293" t="s">
        <v>16210</v>
      </c>
      <c r="F5501" s="1352" t="s">
        <v>16211</v>
      </c>
      <c r="G5501" s="1351">
        <v>46319</v>
      </c>
      <c r="H5501" s="1348" t="s">
        <v>2353</v>
      </c>
      <c r="I5501" s="1348">
        <v>1592</v>
      </c>
      <c r="J5501" s="1351">
        <v>44544</v>
      </c>
      <c r="K5501" s="1352" t="s">
        <v>2354</v>
      </c>
      <c r="L5501" s="1353"/>
      <c r="M5501" s="1345" t="s">
        <v>1830</v>
      </c>
      <c r="N5501" s="1346" t="s">
        <v>3309</v>
      </c>
      <c r="O5501" s="1347"/>
      <c r="P5501" s="117" t="str">
        <f t="shared" si="43"/>
        <v>2908</v>
      </c>
      <c r="Q5501" s="117"/>
      <c r="R5501" s="1348">
        <v>290801102</v>
      </c>
      <c r="S5501" s="321"/>
      <c r="T5501" s="321"/>
    </row>
    <row r="5502" spans="1:20" ht="34.5" hidden="1" customHeight="1">
      <c r="A5502" s="1348">
        <v>290801103</v>
      </c>
      <c r="B5502" s="1339" t="str">
        <f t="shared" si="42"/>
        <v>2908</v>
      </c>
      <c r="C5502" s="1349" t="s">
        <v>2604</v>
      </c>
      <c r="D5502" s="1350">
        <v>1</v>
      </c>
      <c r="E5502" s="293" t="s">
        <v>16212</v>
      </c>
      <c r="F5502" s="1352" t="s">
        <v>16213</v>
      </c>
      <c r="G5502" s="1356">
        <v>46319</v>
      </c>
      <c r="H5502" s="1348" t="s">
        <v>2353</v>
      </c>
      <c r="I5502" s="1348">
        <v>1592</v>
      </c>
      <c r="J5502" s="1351">
        <v>44544</v>
      </c>
      <c r="K5502" s="1352" t="s">
        <v>2354</v>
      </c>
      <c r="L5502" s="1352"/>
      <c r="M5502" s="1345" t="s">
        <v>1830</v>
      </c>
      <c r="N5502" s="1346" t="s">
        <v>1830</v>
      </c>
      <c r="O5502" s="1347"/>
      <c r="P5502" s="117" t="str">
        <f t="shared" si="43"/>
        <v>2908</v>
      </c>
      <c r="Q5502" s="117"/>
      <c r="R5502" s="1348">
        <v>290801103</v>
      </c>
      <c r="S5502" s="321"/>
      <c r="T5502" s="321"/>
    </row>
    <row r="5503" spans="1:20" ht="34.5" hidden="1" customHeight="1">
      <c r="A5503" s="1348">
        <v>290801104</v>
      </c>
      <c r="B5503" s="1339" t="str">
        <f t="shared" si="42"/>
        <v>2908</v>
      </c>
      <c r="C5503" s="1349" t="s">
        <v>2607</v>
      </c>
      <c r="D5503" s="1350">
        <v>1</v>
      </c>
      <c r="E5503" s="293" t="s">
        <v>16214</v>
      </c>
      <c r="F5503" s="1352" t="s">
        <v>16215</v>
      </c>
      <c r="G5503" s="1351">
        <v>39201</v>
      </c>
      <c r="H5503" s="1348" t="s">
        <v>2252</v>
      </c>
      <c r="I5503" s="1348"/>
      <c r="J5503" s="1368"/>
      <c r="K5503" s="1352" t="s">
        <v>2253</v>
      </c>
      <c r="L5503" s="1352" t="s">
        <v>16216</v>
      </c>
      <c r="M5503" s="1345" t="s">
        <v>1830</v>
      </c>
      <c r="N5503" s="1346" t="s">
        <v>16217</v>
      </c>
      <c r="O5503" s="1347"/>
      <c r="P5503" s="117" t="str">
        <f t="shared" si="43"/>
        <v>2908</v>
      </c>
      <c r="Q5503" s="117"/>
      <c r="R5503" s="1348">
        <v>290801104</v>
      </c>
      <c r="S5503" s="321"/>
      <c r="T5503" s="321"/>
    </row>
    <row r="5504" spans="1:20" ht="34.5" hidden="1" customHeight="1">
      <c r="A5504" s="1348">
        <v>290801105</v>
      </c>
      <c r="B5504" s="1339" t="str">
        <f t="shared" si="42"/>
        <v>2908</v>
      </c>
      <c r="C5504" s="1349" t="s">
        <v>2607</v>
      </c>
      <c r="D5504" s="1350">
        <v>2</v>
      </c>
      <c r="E5504" s="293" t="s">
        <v>16218</v>
      </c>
      <c r="F5504" s="1352" t="s">
        <v>16219</v>
      </c>
      <c r="G5504" s="1356">
        <v>40861</v>
      </c>
      <c r="H5504" s="1348" t="s">
        <v>2252</v>
      </c>
      <c r="I5504" s="1348">
        <v>1357</v>
      </c>
      <c r="J5504" s="1351">
        <v>39338</v>
      </c>
      <c r="K5504" s="1352" t="s">
        <v>2253</v>
      </c>
      <c r="L5504" s="1352"/>
      <c r="M5504" s="1345" t="s">
        <v>16220</v>
      </c>
      <c r="N5504" s="1346" t="s">
        <v>1830</v>
      </c>
      <c r="O5504" s="1347"/>
      <c r="P5504" s="117" t="str">
        <f t="shared" si="43"/>
        <v>2908</v>
      </c>
      <c r="Q5504" s="117"/>
      <c r="R5504" s="1348">
        <v>290801105</v>
      </c>
      <c r="S5504" s="321"/>
      <c r="T5504" s="321"/>
    </row>
    <row r="5505" spans="1:20" ht="34.5" hidden="1" customHeight="1">
      <c r="A5505" s="1348">
        <v>290801106</v>
      </c>
      <c r="B5505" s="1339" t="str">
        <f t="shared" si="42"/>
        <v>2908</v>
      </c>
      <c r="C5505" s="1349" t="s">
        <v>2607</v>
      </c>
      <c r="D5505" s="1350">
        <v>3</v>
      </c>
      <c r="E5505" s="293" t="s">
        <v>16221</v>
      </c>
      <c r="F5505" s="1352" t="s">
        <v>16222</v>
      </c>
      <c r="G5505" s="1351">
        <v>44926</v>
      </c>
      <c r="H5505" s="1348" t="s">
        <v>2353</v>
      </c>
      <c r="I5505" s="1348">
        <v>1461</v>
      </c>
      <c r="J5505" s="1351">
        <v>41123</v>
      </c>
      <c r="K5505" s="1352" t="s">
        <v>2253</v>
      </c>
      <c r="L5505" s="1352"/>
      <c r="M5505" s="1345" t="s">
        <v>1830</v>
      </c>
      <c r="N5505" s="1346" t="s">
        <v>1830</v>
      </c>
      <c r="O5505" s="1347"/>
      <c r="P5505" s="117" t="str">
        <f t="shared" si="43"/>
        <v>2908</v>
      </c>
      <c r="Q5505" s="117"/>
      <c r="R5505" s="1348">
        <v>290801106</v>
      </c>
      <c r="S5505" s="321"/>
      <c r="T5505" s="321"/>
    </row>
    <row r="5506" spans="1:20" ht="34.5" hidden="1" customHeight="1">
      <c r="A5506" s="1348">
        <v>290801107</v>
      </c>
      <c r="B5506" s="1339" t="str">
        <f t="shared" si="42"/>
        <v>2908</v>
      </c>
      <c r="C5506" s="1349" t="s">
        <v>2607</v>
      </c>
      <c r="D5506" s="1350">
        <v>1</v>
      </c>
      <c r="E5506" s="293" t="s">
        <v>16223</v>
      </c>
      <c r="F5506" s="1352" t="s">
        <v>16224</v>
      </c>
      <c r="G5506" s="1356">
        <v>39201</v>
      </c>
      <c r="H5506" s="1348" t="s">
        <v>2252</v>
      </c>
      <c r="I5506" s="1348"/>
      <c r="J5506" s="1368"/>
      <c r="K5506" s="1352" t="s">
        <v>2253</v>
      </c>
      <c r="L5506" s="1352" t="s">
        <v>16216</v>
      </c>
      <c r="M5506" s="1345" t="s">
        <v>16225</v>
      </c>
      <c r="N5506" s="1346" t="s">
        <v>1830</v>
      </c>
      <c r="O5506" s="1347"/>
      <c r="P5506" s="117" t="str">
        <f t="shared" si="43"/>
        <v>2908</v>
      </c>
      <c r="Q5506" s="117"/>
      <c r="R5506" s="1348">
        <v>290801107</v>
      </c>
      <c r="S5506" s="321"/>
      <c r="T5506" s="321"/>
    </row>
    <row r="5507" spans="1:20" ht="34.5" hidden="1" customHeight="1">
      <c r="A5507" s="1348">
        <v>290801108</v>
      </c>
      <c r="B5507" s="1339" t="str">
        <f t="shared" si="42"/>
        <v>2908</v>
      </c>
      <c r="C5507" s="1349" t="s">
        <v>2607</v>
      </c>
      <c r="D5507" s="1350">
        <v>2</v>
      </c>
      <c r="E5507" s="293" t="s">
        <v>16226</v>
      </c>
      <c r="F5507" s="1352" t="s">
        <v>16227</v>
      </c>
      <c r="G5507" s="1351">
        <v>40861</v>
      </c>
      <c r="H5507" s="1348" t="s">
        <v>2252</v>
      </c>
      <c r="I5507" s="1348">
        <v>1357</v>
      </c>
      <c r="J5507" s="1351">
        <v>39338</v>
      </c>
      <c r="K5507" s="1352" t="s">
        <v>2253</v>
      </c>
      <c r="L5507" s="1352"/>
      <c r="M5507" s="1345" t="s">
        <v>1830</v>
      </c>
      <c r="N5507" s="1346" t="s">
        <v>16217</v>
      </c>
      <c r="O5507" s="1347"/>
      <c r="P5507" s="117" t="str">
        <f t="shared" si="43"/>
        <v>2908</v>
      </c>
      <c r="Q5507" s="117"/>
      <c r="R5507" s="1348">
        <v>290801108</v>
      </c>
      <c r="S5507" s="321"/>
      <c r="T5507" s="321"/>
    </row>
    <row r="5508" spans="1:20" ht="34.5" hidden="1" customHeight="1">
      <c r="A5508" s="1348">
        <v>290801109</v>
      </c>
      <c r="B5508" s="1339" t="str">
        <f t="shared" si="42"/>
        <v>2908</v>
      </c>
      <c r="C5508" s="1349" t="s">
        <v>2607</v>
      </c>
      <c r="D5508" s="1350">
        <v>2</v>
      </c>
      <c r="E5508" s="293" t="s">
        <v>16226</v>
      </c>
      <c r="F5508" s="1352" t="s">
        <v>16227</v>
      </c>
      <c r="G5508" s="1356"/>
      <c r="H5508" s="1348" t="s">
        <v>2252</v>
      </c>
      <c r="I5508" s="1348"/>
      <c r="J5508" s="1368"/>
      <c r="K5508" s="1352" t="s">
        <v>2253</v>
      </c>
      <c r="L5508" s="1353"/>
      <c r="M5508" s="1345" t="s">
        <v>16228</v>
      </c>
      <c r="N5508" s="1346" t="s">
        <v>1830</v>
      </c>
      <c r="O5508" s="1347"/>
      <c r="P5508" s="117" t="str">
        <f t="shared" si="43"/>
        <v>2908</v>
      </c>
      <c r="Q5508" s="117"/>
      <c r="R5508" s="1348">
        <v>290801109</v>
      </c>
      <c r="S5508" s="321"/>
      <c r="T5508" s="321"/>
    </row>
    <row r="5509" spans="1:20" ht="34.5" hidden="1" customHeight="1">
      <c r="A5509" s="1348">
        <v>290801110</v>
      </c>
      <c r="B5509" s="1339" t="str">
        <f t="shared" si="42"/>
        <v>2908</v>
      </c>
      <c r="C5509" s="1349" t="s">
        <v>2607</v>
      </c>
      <c r="D5509" s="1350">
        <v>3</v>
      </c>
      <c r="E5509" s="293" t="s">
        <v>16229</v>
      </c>
      <c r="F5509" s="1352" t="s">
        <v>16230</v>
      </c>
      <c r="G5509" s="1351">
        <v>44926</v>
      </c>
      <c r="H5509" s="1348" t="s">
        <v>2353</v>
      </c>
      <c r="I5509" s="1348">
        <v>1461</v>
      </c>
      <c r="J5509" s="1351">
        <v>41123</v>
      </c>
      <c r="K5509" s="1352" t="s">
        <v>2253</v>
      </c>
      <c r="L5509" s="1352"/>
      <c r="M5509" s="1345" t="s">
        <v>1830</v>
      </c>
      <c r="N5509" s="1346" t="s">
        <v>1830</v>
      </c>
      <c r="O5509" s="1347"/>
      <c r="P5509" s="117" t="str">
        <f t="shared" si="43"/>
        <v>2908</v>
      </c>
      <c r="Q5509" s="117"/>
      <c r="R5509" s="1348">
        <v>290801110</v>
      </c>
      <c r="S5509" s="321"/>
      <c r="T5509" s="321"/>
    </row>
    <row r="5510" spans="1:20" ht="34.5" hidden="1" customHeight="1">
      <c r="A5510" s="1348">
        <v>270401001</v>
      </c>
      <c r="B5510" s="1339" t="str">
        <f t="shared" si="42"/>
        <v>2704</v>
      </c>
      <c r="C5510" s="1349" t="s">
        <v>2607</v>
      </c>
      <c r="D5510" s="1350">
        <v>1</v>
      </c>
      <c r="E5510" s="293" t="s">
        <v>16231</v>
      </c>
      <c r="F5510" s="1352" t="s">
        <v>16232</v>
      </c>
      <c r="G5510" s="1351">
        <v>40145</v>
      </c>
      <c r="H5510" s="1348" t="s">
        <v>2252</v>
      </c>
      <c r="I5510" s="1348"/>
      <c r="J5510" s="1368"/>
      <c r="K5510" s="1352" t="s">
        <v>2253</v>
      </c>
      <c r="L5510" s="1352" t="s">
        <v>16233</v>
      </c>
      <c r="M5510" s="1345" t="s">
        <v>1830</v>
      </c>
      <c r="N5510" s="1346" t="s">
        <v>1830</v>
      </c>
      <c r="O5510" s="1347"/>
      <c r="P5510" s="117" t="str">
        <f t="shared" si="43"/>
        <v>2704</v>
      </c>
      <c r="Q5510" s="117"/>
      <c r="R5510" s="1348">
        <v>270401001</v>
      </c>
      <c r="S5510" s="321"/>
      <c r="T5510" s="321"/>
    </row>
    <row r="5511" spans="1:20" ht="34.5" hidden="1" customHeight="1">
      <c r="A5511" s="1348">
        <v>270401002</v>
      </c>
      <c r="B5511" s="1339" t="str">
        <f t="shared" si="42"/>
        <v>2704</v>
      </c>
      <c r="C5511" s="1349" t="s">
        <v>2607</v>
      </c>
      <c r="D5511" s="1350">
        <v>2</v>
      </c>
      <c r="E5511" s="293" t="s">
        <v>16234</v>
      </c>
      <c r="F5511" s="1352" t="s">
        <v>16235</v>
      </c>
      <c r="G5511" s="1356">
        <v>40861</v>
      </c>
      <c r="H5511" s="1348" t="s">
        <v>2252</v>
      </c>
      <c r="I5511" s="1348">
        <v>1357</v>
      </c>
      <c r="J5511" s="1351">
        <v>39338</v>
      </c>
      <c r="K5511" s="1352" t="s">
        <v>2253</v>
      </c>
      <c r="L5511" s="1352"/>
      <c r="M5511" s="1345" t="s">
        <v>1830</v>
      </c>
      <c r="N5511" s="1346" t="s">
        <v>16236</v>
      </c>
      <c r="O5511" s="1347"/>
      <c r="P5511" s="117" t="str">
        <f t="shared" si="43"/>
        <v>2704</v>
      </c>
      <c r="Q5511" s="117"/>
      <c r="R5511" s="1348">
        <v>270401002</v>
      </c>
      <c r="S5511" s="321"/>
      <c r="T5511" s="321"/>
    </row>
    <row r="5512" spans="1:20" ht="34.5" hidden="1" customHeight="1">
      <c r="A5512" s="1348">
        <v>270401003</v>
      </c>
      <c r="B5512" s="1339" t="str">
        <f t="shared" si="42"/>
        <v>2704</v>
      </c>
      <c r="C5512" s="1349" t="s">
        <v>2607</v>
      </c>
      <c r="D5512" s="1350">
        <v>2</v>
      </c>
      <c r="E5512" s="293" t="s">
        <v>16234</v>
      </c>
      <c r="F5512" s="1352" t="s">
        <v>16235</v>
      </c>
      <c r="G5512" s="1351"/>
      <c r="H5512" s="1348" t="s">
        <v>2252</v>
      </c>
      <c r="I5512" s="1348"/>
      <c r="J5512" s="1368"/>
      <c r="K5512" s="1352" t="s">
        <v>2253</v>
      </c>
      <c r="L5512" s="1353"/>
      <c r="M5512" s="1345" t="s">
        <v>16237</v>
      </c>
      <c r="N5512" s="1346" t="s">
        <v>16238</v>
      </c>
      <c r="O5512" s="1347"/>
      <c r="P5512" s="117" t="str">
        <f t="shared" si="43"/>
        <v>2704</v>
      </c>
      <c r="Q5512" s="117"/>
      <c r="R5512" s="1348">
        <v>270401003</v>
      </c>
      <c r="S5512" s="321"/>
      <c r="T5512" s="321"/>
    </row>
    <row r="5513" spans="1:20" ht="34.5" hidden="1" customHeight="1">
      <c r="A5513" s="1348">
        <v>270401003</v>
      </c>
      <c r="B5513" s="1339" t="str">
        <f t="shared" si="42"/>
        <v>2704</v>
      </c>
      <c r="C5513" s="1349" t="s">
        <v>2607</v>
      </c>
      <c r="D5513" s="1350">
        <v>3</v>
      </c>
      <c r="E5513" s="293" t="s">
        <v>16239</v>
      </c>
      <c r="F5513" s="1352" t="s">
        <v>16240</v>
      </c>
      <c r="G5513" s="1351">
        <v>42337</v>
      </c>
      <c r="H5513" s="1348" t="s">
        <v>2252</v>
      </c>
      <c r="I5513" s="1348">
        <v>1461</v>
      </c>
      <c r="J5513" s="1351">
        <v>41123</v>
      </c>
      <c r="K5513" s="1352" t="s">
        <v>2253</v>
      </c>
      <c r="L5513" s="1353"/>
      <c r="M5513" s="1345" t="s">
        <v>16241</v>
      </c>
      <c r="N5513" s="1346" t="s">
        <v>1830</v>
      </c>
      <c r="O5513" s="1347"/>
      <c r="P5513" s="117" t="str">
        <f t="shared" si="43"/>
        <v>2704</v>
      </c>
      <c r="Q5513" s="117"/>
      <c r="R5513" s="1348">
        <v>270401003</v>
      </c>
      <c r="S5513" s="321"/>
      <c r="T5513" s="321"/>
    </row>
    <row r="5514" spans="1:20" ht="34.5" hidden="1" customHeight="1">
      <c r="A5514" s="1348">
        <v>270401004</v>
      </c>
      <c r="B5514" s="1339" t="str">
        <f t="shared" si="42"/>
        <v>2704</v>
      </c>
      <c r="C5514" s="1349" t="s">
        <v>2607</v>
      </c>
      <c r="D5514" s="1350">
        <v>4</v>
      </c>
      <c r="E5514" s="293" t="s">
        <v>16242</v>
      </c>
      <c r="F5514" s="1352" t="s">
        <v>16243</v>
      </c>
      <c r="G5514" s="1351">
        <v>44560</v>
      </c>
      <c r="H5514" s="1348" t="s">
        <v>2252</v>
      </c>
      <c r="I5514" s="1348">
        <v>1495</v>
      </c>
      <c r="J5514" s="1351">
        <v>41718</v>
      </c>
      <c r="K5514" s="1352" t="s">
        <v>2253</v>
      </c>
      <c r="L5514" s="1353"/>
      <c r="M5514" s="1345" t="s">
        <v>16244</v>
      </c>
      <c r="N5514" s="1346" t="s">
        <v>16245</v>
      </c>
      <c r="O5514" s="1347"/>
      <c r="P5514" s="117" t="str">
        <f t="shared" si="43"/>
        <v>2704</v>
      </c>
      <c r="Q5514" s="117"/>
      <c r="R5514" s="1348">
        <v>270401004</v>
      </c>
      <c r="S5514" s="321"/>
      <c r="T5514" s="321"/>
    </row>
    <row r="5515" spans="1:20" ht="34.5" hidden="1" customHeight="1">
      <c r="A5515" s="1348">
        <v>270401004</v>
      </c>
      <c r="B5515" s="1339" t="str">
        <f t="shared" si="42"/>
        <v>2704</v>
      </c>
      <c r="C5515" s="1349" t="s">
        <v>2607</v>
      </c>
      <c r="D5515" s="1350">
        <v>1</v>
      </c>
      <c r="E5515" s="293" t="s">
        <v>16246</v>
      </c>
      <c r="F5515" s="1352" t="s">
        <v>16247</v>
      </c>
      <c r="G5515" s="1351">
        <v>41219</v>
      </c>
      <c r="H5515" s="1348" t="s">
        <v>2252</v>
      </c>
      <c r="I5515" s="1348">
        <v>1357</v>
      </c>
      <c r="J5515" s="1351">
        <v>39338</v>
      </c>
      <c r="K5515" s="1352" t="s">
        <v>2253</v>
      </c>
      <c r="L5515" s="1352" t="s">
        <v>16248</v>
      </c>
      <c r="M5515" s="1345" t="s">
        <v>1830</v>
      </c>
      <c r="N5515" s="1346" t="s">
        <v>16245</v>
      </c>
      <c r="O5515" s="1347"/>
      <c r="P5515" s="117" t="str">
        <f t="shared" si="43"/>
        <v>2704</v>
      </c>
      <c r="Q5515" s="117"/>
      <c r="R5515" s="1348">
        <v>270401004</v>
      </c>
      <c r="S5515" s="321"/>
      <c r="T5515" s="321"/>
    </row>
    <row r="5516" spans="1:20" ht="34.5" hidden="1" customHeight="1">
      <c r="A5516" s="1348">
        <v>270401004</v>
      </c>
      <c r="B5516" s="1339" t="str">
        <f t="shared" si="42"/>
        <v>2704</v>
      </c>
      <c r="C5516" s="1349" t="s">
        <v>2607</v>
      </c>
      <c r="D5516" s="1350">
        <v>1</v>
      </c>
      <c r="E5516" s="293" t="s">
        <v>16249</v>
      </c>
      <c r="F5516" s="1352" t="s">
        <v>16250</v>
      </c>
      <c r="G5516" s="1351">
        <v>41219</v>
      </c>
      <c r="H5516" s="1348" t="s">
        <v>2252</v>
      </c>
      <c r="I5516" s="1348">
        <v>1357</v>
      </c>
      <c r="J5516" s="1351">
        <v>39338</v>
      </c>
      <c r="K5516" s="1352" t="s">
        <v>2253</v>
      </c>
      <c r="L5516" s="1352" t="s">
        <v>16251</v>
      </c>
      <c r="M5516" s="1345" t="s">
        <v>16252</v>
      </c>
      <c r="N5516" s="1346" t="s">
        <v>16245</v>
      </c>
      <c r="O5516" s="1347"/>
      <c r="P5516" s="117" t="str">
        <f t="shared" si="43"/>
        <v>2704</v>
      </c>
      <c r="Q5516" s="117"/>
      <c r="R5516" s="1348">
        <v>270401004</v>
      </c>
      <c r="S5516" s="321"/>
      <c r="T5516" s="321"/>
    </row>
    <row r="5517" spans="1:20" ht="34.5" hidden="1" customHeight="1">
      <c r="A5517" s="1348">
        <v>270401005</v>
      </c>
      <c r="B5517" s="1339" t="str">
        <f t="shared" si="42"/>
        <v>2704</v>
      </c>
      <c r="C5517" s="1349" t="s">
        <v>2607</v>
      </c>
      <c r="D5517" s="1350">
        <v>2</v>
      </c>
      <c r="E5517" s="293" t="s">
        <v>16253</v>
      </c>
      <c r="F5517" s="1352" t="s">
        <v>16254</v>
      </c>
      <c r="G5517" s="1356">
        <v>44560</v>
      </c>
      <c r="H5517" s="1348" t="s">
        <v>2252</v>
      </c>
      <c r="I5517" s="1348">
        <v>1461</v>
      </c>
      <c r="J5517" s="1351">
        <v>41123</v>
      </c>
      <c r="K5517" s="1352" t="s">
        <v>2253</v>
      </c>
      <c r="L5517" s="1353"/>
      <c r="M5517" s="1345" t="s">
        <v>1830</v>
      </c>
      <c r="N5517" s="1346" t="s">
        <v>16245</v>
      </c>
      <c r="O5517" s="1347"/>
      <c r="P5517" s="117" t="str">
        <f t="shared" si="43"/>
        <v>2704</v>
      </c>
      <c r="Q5517" s="117"/>
      <c r="R5517" s="1348">
        <v>270401005</v>
      </c>
      <c r="S5517" s="321"/>
      <c r="T5517" s="321"/>
    </row>
    <row r="5518" spans="1:20" ht="34.5" hidden="1" customHeight="1">
      <c r="A5518" s="1348">
        <v>270401006</v>
      </c>
      <c r="B5518" s="1339" t="str">
        <f t="shared" si="42"/>
        <v>2704</v>
      </c>
      <c r="C5518" s="1349" t="s">
        <v>2607</v>
      </c>
      <c r="D5518" s="1350">
        <v>1</v>
      </c>
      <c r="E5518" s="293" t="s">
        <v>16255</v>
      </c>
      <c r="F5518" s="1352" t="s">
        <v>16256</v>
      </c>
      <c r="G5518" s="1351">
        <v>39201</v>
      </c>
      <c r="H5518" s="1348" t="s">
        <v>2252</v>
      </c>
      <c r="I5518" s="1348"/>
      <c r="J5518" s="1368"/>
      <c r="K5518" s="1352" t="s">
        <v>2253</v>
      </c>
      <c r="L5518" s="1352" t="s">
        <v>16257</v>
      </c>
      <c r="M5518" s="1345" t="s">
        <v>16258</v>
      </c>
      <c r="N5518" s="1346" t="s">
        <v>1830</v>
      </c>
      <c r="O5518" s="1347"/>
      <c r="P5518" s="117" t="str">
        <f t="shared" si="43"/>
        <v>2704</v>
      </c>
      <c r="Q5518" s="117"/>
      <c r="R5518" s="1348">
        <v>270401006</v>
      </c>
      <c r="S5518" s="321"/>
      <c r="T5518" s="321"/>
    </row>
    <row r="5519" spans="1:20" ht="34.5" hidden="1" customHeight="1">
      <c r="A5519" s="1348">
        <v>270401006</v>
      </c>
      <c r="B5519" s="1339" t="str">
        <f t="shared" si="42"/>
        <v>2704</v>
      </c>
      <c r="C5519" s="1349" t="s">
        <v>2607</v>
      </c>
      <c r="D5519" s="1350">
        <v>2</v>
      </c>
      <c r="E5519" s="293" t="s">
        <v>16259</v>
      </c>
      <c r="F5519" s="1352" t="s">
        <v>16256</v>
      </c>
      <c r="G5519" s="1351">
        <v>40861</v>
      </c>
      <c r="H5519" s="1348" t="s">
        <v>2252</v>
      </c>
      <c r="I5519" s="1348">
        <v>1357</v>
      </c>
      <c r="J5519" s="1351">
        <v>39338</v>
      </c>
      <c r="K5519" s="1352" t="s">
        <v>2253</v>
      </c>
      <c r="L5519" s="1352"/>
      <c r="M5519" s="1345" t="s">
        <v>1830</v>
      </c>
      <c r="N5519" s="1346" t="s">
        <v>16260</v>
      </c>
      <c r="O5519" s="1347"/>
      <c r="P5519" s="117" t="str">
        <f t="shared" si="43"/>
        <v>2704</v>
      </c>
      <c r="Q5519" s="117"/>
      <c r="R5519" s="1348">
        <v>270401006</v>
      </c>
      <c r="S5519" s="321"/>
      <c r="T5519" s="321"/>
    </row>
    <row r="5520" spans="1:20" ht="34.5" hidden="1" customHeight="1">
      <c r="A5520" s="1348">
        <v>270401006</v>
      </c>
      <c r="B5520" s="1339" t="str">
        <f t="shared" si="42"/>
        <v>2704</v>
      </c>
      <c r="C5520" s="1349" t="s">
        <v>2607</v>
      </c>
      <c r="D5520" s="1350">
        <v>1</v>
      </c>
      <c r="E5520" s="293" t="s">
        <v>16261</v>
      </c>
      <c r="F5520" s="1352" t="s">
        <v>16262</v>
      </c>
      <c r="G5520" s="1356">
        <v>39201</v>
      </c>
      <c r="H5520" s="1348" t="s">
        <v>2252</v>
      </c>
      <c r="I5520" s="1348"/>
      <c r="J5520" s="1368"/>
      <c r="K5520" s="1352" t="s">
        <v>2253</v>
      </c>
      <c r="L5520" s="1352" t="s">
        <v>16263</v>
      </c>
      <c r="M5520" s="1345" t="s">
        <v>16264</v>
      </c>
      <c r="N5520" s="1346" t="s">
        <v>1830</v>
      </c>
      <c r="O5520" s="1347"/>
      <c r="P5520" s="117" t="str">
        <f t="shared" si="43"/>
        <v>2704</v>
      </c>
      <c r="Q5520" s="117"/>
      <c r="R5520" s="1348">
        <v>270401006</v>
      </c>
      <c r="S5520" s="321"/>
      <c r="T5520" s="321"/>
    </row>
    <row r="5521" spans="1:20" ht="34.5" hidden="1" customHeight="1">
      <c r="A5521" s="1348">
        <v>270401007</v>
      </c>
      <c r="B5521" s="1339" t="str">
        <f t="shared" si="42"/>
        <v>2704</v>
      </c>
      <c r="C5521" s="1349" t="s">
        <v>2607</v>
      </c>
      <c r="D5521" s="1350">
        <v>2</v>
      </c>
      <c r="E5521" s="293" t="s">
        <v>16265</v>
      </c>
      <c r="F5521" s="1352" t="s">
        <v>16262</v>
      </c>
      <c r="G5521" s="1351">
        <v>41841</v>
      </c>
      <c r="H5521" s="1348" t="s">
        <v>2252</v>
      </c>
      <c r="I5521" s="1348">
        <v>1357</v>
      </c>
      <c r="J5521" s="1351">
        <v>39338</v>
      </c>
      <c r="K5521" s="1352" t="s">
        <v>2253</v>
      </c>
      <c r="L5521" s="1353"/>
      <c r="M5521" s="1345" t="s">
        <v>3308</v>
      </c>
      <c r="N5521" s="1346" t="s">
        <v>1830</v>
      </c>
      <c r="O5521" s="1347"/>
      <c r="P5521" s="117" t="str">
        <f t="shared" si="43"/>
        <v>2704</v>
      </c>
      <c r="Q5521" s="117"/>
      <c r="R5521" s="1348">
        <v>270401007</v>
      </c>
      <c r="S5521" s="321"/>
      <c r="T5521" s="321"/>
    </row>
    <row r="5522" spans="1:20" ht="34.5" hidden="1" customHeight="1">
      <c r="A5522" s="1348">
        <v>270401008</v>
      </c>
      <c r="B5522" s="1339" t="str">
        <f t="shared" si="42"/>
        <v>2704</v>
      </c>
      <c r="C5522" s="1349" t="s">
        <v>2607</v>
      </c>
      <c r="D5522" s="1350">
        <v>3</v>
      </c>
      <c r="E5522" s="293" t="s">
        <v>16266</v>
      </c>
      <c r="F5522" s="1352" t="s">
        <v>16267</v>
      </c>
      <c r="G5522" s="1356">
        <v>44560</v>
      </c>
      <c r="H5522" s="1348" t="s">
        <v>2252</v>
      </c>
      <c r="I5522" s="1348">
        <v>1496</v>
      </c>
      <c r="J5522" s="1351">
        <v>41739</v>
      </c>
      <c r="K5522" s="1352" t="s">
        <v>2354</v>
      </c>
      <c r="L5522" s="1352" t="s">
        <v>16268</v>
      </c>
      <c r="M5522" s="1345" t="s">
        <v>16269</v>
      </c>
      <c r="N5522" s="1346" t="s">
        <v>1830</v>
      </c>
      <c r="O5522" s="1347"/>
      <c r="P5522" s="117" t="str">
        <f t="shared" si="43"/>
        <v>2704</v>
      </c>
      <c r="Q5522" s="117"/>
      <c r="R5522" s="1348">
        <v>270401008</v>
      </c>
      <c r="S5522" s="321"/>
      <c r="T5522" s="321"/>
    </row>
    <row r="5523" spans="1:20" ht="34.5" hidden="1" customHeight="1">
      <c r="A5523" s="1348">
        <v>270401008</v>
      </c>
      <c r="B5523" s="1339" t="str">
        <f t="shared" si="42"/>
        <v>2704</v>
      </c>
      <c r="C5523" s="1349" t="s">
        <v>2607</v>
      </c>
      <c r="D5523" s="1350">
        <v>1</v>
      </c>
      <c r="E5523" s="293" t="s">
        <v>16270</v>
      </c>
      <c r="F5523" s="1352" t="s">
        <v>16271</v>
      </c>
      <c r="G5523" s="1356">
        <v>39201</v>
      </c>
      <c r="H5523" s="1348" t="s">
        <v>2252</v>
      </c>
      <c r="I5523" s="1348"/>
      <c r="J5523" s="1368"/>
      <c r="K5523" s="1352" t="s">
        <v>2253</v>
      </c>
      <c r="L5523" s="1352" t="s">
        <v>16272</v>
      </c>
      <c r="M5523" s="1345" t="s">
        <v>1830</v>
      </c>
      <c r="N5523" s="1346" t="s">
        <v>1830</v>
      </c>
      <c r="O5523" s="1347"/>
      <c r="P5523" s="117" t="str">
        <f t="shared" si="43"/>
        <v>2704</v>
      </c>
      <c r="Q5523" s="117"/>
      <c r="R5523" s="1348">
        <v>270401008</v>
      </c>
      <c r="S5523" s="321"/>
      <c r="T5523" s="321"/>
    </row>
    <row r="5524" spans="1:20" ht="34.5" hidden="1" customHeight="1">
      <c r="A5524" s="1348">
        <v>270401009</v>
      </c>
      <c r="B5524" s="1339" t="str">
        <f t="shared" si="42"/>
        <v>2704</v>
      </c>
      <c r="C5524" s="1349" t="s">
        <v>2607</v>
      </c>
      <c r="D5524" s="1350">
        <v>2</v>
      </c>
      <c r="E5524" s="293" t="s">
        <v>16273</v>
      </c>
      <c r="F5524" s="1352" t="s">
        <v>16274</v>
      </c>
      <c r="G5524" s="1351">
        <v>41841</v>
      </c>
      <c r="H5524" s="1348" t="s">
        <v>2252</v>
      </c>
      <c r="I5524" s="1348">
        <v>1357</v>
      </c>
      <c r="J5524" s="1356">
        <v>39338</v>
      </c>
      <c r="K5524" s="1352" t="s">
        <v>2253</v>
      </c>
      <c r="L5524" s="1352"/>
      <c r="M5524" s="1345" t="s">
        <v>1830</v>
      </c>
      <c r="N5524" s="1346" t="s">
        <v>16275</v>
      </c>
      <c r="O5524" s="1347"/>
      <c r="P5524" s="117" t="str">
        <f t="shared" si="43"/>
        <v>2704</v>
      </c>
      <c r="Q5524" s="117"/>
      <c r="R5524" s="1348">
        <v>270401009</v>
      </c>
      <c r="S5524" s="321"/>
      <c r="T5524" s="321"/>
    </row>
    <row r="5525" spans="1:20" ht="34.5" hidden="1" customHeight="1">
      <c r="A5525" s="1348">
        <v>270401009</v>
      </c>
      <c r="B5525" s="1339" t="str">
        <f t="shared" si="42"/>
        <v>2704</v>
      </c>
      <c r="C5525" s="1349" t="s">
        <v>2607</v>
      </c>
      <c r="D5525" s="1350">
        <v>3</v>
      </c>
      <c r="E5525" s="293" t="s">
        <v>16276</v>
      </c>
      <c r="F5525" s="1352" t="s">
        <v>16277</v>
      </c>
      <c r="G5525" s="1356">
        <v>44560</v>
      </c>
      <c r="H5525" s="1348" t="s">
        <v>2252</v>
      </c>
      <c r="I5525" s="1348">
        <v>1496</v>
      </c>
      <c r="J5525" s="1351">
        <v>41739</v>
      </c>
      <c r="K5525" s="1352" t="s">
        <v>2354</v>
      </c>
      <c r="L5525" s="1352" t="s">
        <v>16268</v>
      </c>
      <c r="M5525" s="1345" t="s">
        <v>16278</v>
      </c>
      <c r="N5525" s="1346" t="s">
        <v>1830</v>
      </c>
      <c r="O5525" s="1347"/>
      <c r="P5525" s="117" t="str">
        <f t="shared" si="43"/>
        <v>2704</v>
      </c>
      <c r="Q5525" s="117"/>
      <c r="R5525" s="1348">
        <v>270401009</v>
      </c>
      <c r="S5525" s="321"/>
      <c r="T5525" s="321"/>
    </row>
    <row r="5526" spans="1:20" ht="34.5" hidden="1" customHeight="1">
      <c r="A5526" s="1348">
        <v>270401010</v>
      </c>
      <c r="B5526" s="1339" t="str">
        <f t="shared" si="42"/>
        <v>2704</v>
      </c>
      <c r="C5526" s="1349" t="s">
        <v>2607</v>
      </c>
      <c r="D5526" s="1350">
        <v>1</v>
      </c>
      <c r="E5526" s="293" t="s">
        <v>16279</v>
      </c>
      <c r="F5526" s="1352" t="s">
        <v>16280</v>
      </c>
      <c r="G5526" s="1356">
        <v>39201</v>
      </c>
      <c r="H5526" s="1348" t="s">
        <v>2252</v>
      </c>
      <c r="I5526" s="1348"/>
      <c r="J5526" s="1368"/>
      <c r="K5526" s="1352" t="s">
        <v>2253</v>
      </c>
      <c r="L5526" s="1352" t="s">
        <v>16281</v>
      </c>
      <c r="M5526" s="1345" t="s">
        <v>1830</v>
      </c>
      <c r="N5526" s="1346" t="s">
        <v>1830</v>
      </c>
      <c r="O5526" s="1347"/>
      <c r="P5526" s="117" t="str">
        <f t="shared" si="43"/>
        <v>2704</v>
      </c>
      <c r="Q5526" s="117"/>
      <c r="R5526" s="1348">
        <v>270401010</v>
      </c>
      <c r="S5526" s="321"/>
      <c r="T5526" s="321"/>
    </row>
    <row r="5527" spans="1:20" ht="34.5" hidden="1" customHeight="1">
      <c r="A5527" s="1348">
        <v>270401010</v>
      </c>
      <c r="B5527" s="1339" t="str">
        <f t="shared" si="42"/>
        <v>2704</v>
      </c>
      <c r="C5527" s="1349" t="s">
        <v>2607</v>
      </c>
      <c r="D5527" s="1350">
        <v>2</v>
      </c>
      <c r="E5527" s="293" t="s">
        <v>16282</v>
      </c>
      <c r="F5527" s="1352" t="s">
        <v>16283</v>
      </c>
      <c r="G5527" s="1356">
        <v>41841</v>
      </c>
      <c r="H5527" s="1348" t="s">
        <v>2252</v>
      </c>
      <c r="I5527" s="1348">
        <v>1357</v>
      </c>
      <c r="J5527" s="1351">
        <v>39338</v>
      </c>
      <c r="K5527" s="1352" t="s">
        <v>2253</v>
      </c>
      <c r="L5527" s="1352"/>
      <c r="M5527" s="1345" t="s">
        <v>1830</v>
      </c>
      <c r="N5527" s="1346" t="s">
        <v>16284</v>
      </c>
      <c r="O5527" s="1347"/>
      <c r="P5527" s="117" t="str">
        <f t="shared" si="43"/>
        <v>2704</v>
      </c>
      <c r="Q5527" s="117"/>
      <c r="R5527" s="1348">
        <v>270401010</v>
      </c>
      <c r="S5527" s="321"/>
      <c r="T5527" s="321"/>
    </row>
    <row r="5528" spans="1:20" ht="34.5" hidden="1" customHeight="1">
      <c r="A5528" s="1348">
        <v>270401010</v>
      </c>
      <c r="B5528" s="1339" t="str">
        <f t="shared" si="42"/>
        <v>2704</v>
      </c>
      <c r="C5528" s="1349" t="s">
        <v>2607</v>
      </c>
      <c r="D5528" s="1350">
        <v>3</v>
      </c>
      <c r="E5528" s="293" t="s">
        <v>16285</v>
      </c>
      <c r="F5528" s="1352" t="s">
        <v>16286</v>
      </c>
      <c r="G5528" s="1356">
        <v>42938</v>
      </c>
      <c r="H5528" s="1348" t="s">
        <v>2252</v>
      </c>
      <c r="I5528" s="1348"/>
      <c r="J5528" s="1368"/>
      <c r="K5528" s="1352" t="s">
        <v>2253</v>
      </c>
      <c r="L5528" s="1352"/>
      <c r="M5528" s="1345" t="s">
        <v>16287</v>
      </c>
      <c r="N5528" s="1346" t="s">
        <v>1830</v>
      </c>
      <c r="O5528" s="1347"/>
      <c r="P5528" s="117" t="str">
        <f t="shared" si="43"/>
        <v>2704</v>
      </c>
      <c r="Q5528" s="117"/>
      <c r="R5528" s="1348">
        <v>270401010</v>
      </c>
      <c r="S5528" s="321"/>
      <c r="T5528" s="321"/>
    </row>
    <row r="5529" spans="1:20" ht="34.5" hidden="1" customHeight="1">
      <c r="A5529" s="1348">
        <v>270401011</v>
      </c>
      <c r="B5529" s="1339" t="str">
        <f t="shared" si="42"/>
        <v>2704</v>
      </c>
      <c r="C5529" s="1349" t="s">
        <v>2607</v>
      </c>
      <c r="D5529" s="1350">
        <v>4</v>
      </c>
      <c r="E5529" s="293" t="s">
        <v>16288</v>
      </c>
      <c r="F5529" s="1352" t="s">
        <v>16286</v>
      </c>
      <c r="G5529" s="1351">
        <v>44560</v>
      </c>
      <c r="H5529" s="1348" t="s">
        <v>2252</v>
      </c>
      <c r="I5529" s="1348">
        <v>1482</v>
      </c>
      <c r="J5529" s="1351">
        <v>41470</v>
      </c>
      <c r="K5529" s="1352" t="s">
        <v>2253</v>
      </c>
      <c r="L5529" s="1352"/>
      <c r="M5529" s="1345" t="s">
        <v>1830</v>
      </c>
      <c r="N5529" s="1346" t="s">
        <v>16289</v>
      </c>
      <c r="O5529" s="1347"/>
      <c r="P5529" s="117" t="str">
        <f t="shared" si="43"/>
        <v>2704</v>
      </c>
      <c r="Q5529" s="117"/>
      <c r="R5529" s="1348">
        <v>270401011</v>
      </c>
      <c r="S5529" s="321"/>
      <c r="T5529" s="321"/>
    </row>
    <row r="5530" spans="1:20" ht="34.5" hidden="1" customHeight="1">
      <c r="A5530" s="1348">
        <v>270401011</v>
      </c>
      <c r="B5530" s="1339" t="str">
        <f t="shared" si="42"/>
        <v>2704</v>
      </c>
      <c r="C5530" s="1349" t="s">
        <v>2607</v>
      </c>
      <c r="D5530" s="1350">
        <v>1</v>
      </c>
      <c r="E5530" s="293" t="s">
        <v>16290</v>
      </c>
      <c r="F5530" s="1352" t="s">
        <v>16291</v>
      </c>
      <c r="G5530" s="1356">
        <v>39201</v>
      </c>
      <c r="H5530" s="1348" t="s">
        <v>2252</v>
      </c>
      <c r="I5530" s="1348">
        <v>1357</v>
      </c>
      <c r="J5530" s="1351">
        <v>39338</v>
      </c>
      <c r="K5530" s="1352" t="s">
        <v>2253</v>
      </c>
      <c r="L5530" s="1352" t="s">
        <v>16292</v>
      </c>
      <c r="M5530" s="1345" t="s">
        <v>16293</v>
      </c>
      <c r="N5530" s="1346" t="s">
        <v>1830</v>
      </c>
      <c r="O5530" s="1347"/>
      <c r="P5530" s="117" t="str">
        <f t="shared" si="43"/>
        <v>2704</v>
      </c>
      <c r="Q5530" s="117"/>
      <c r="R5530" s="1348">
        <v>270401011</v>
      </c>
      <c r="S5530" s="321"/>
      <c r="T5530" s="321"/>
    </row>
    <row r="5531" spans="1:20" ht="34.5" hidden="1" customHeight="1">
      <c r="A5531" s="1348">
        <v>270401011</v>
      </c>
      <c r="B5531" s="1339" t="str">
        <f t="shared" si="42"/>
        <v>2704</v>
      </c>
      <c r="C5531" s="1349" t="s">
        <v>2607</v>
      </c>
      <c r="D5531" s="1350">
        <v>2</v>
      </c>
      <c r="E5531" s="293" t="s">
        <v>16294</v>
      </c>
      <c r="F5531" s="1352" t="s">
        <v>16295</v>
      </c>
      <c r="G5531" s="1356">
        <v>41219</v>
      </c>
      <c r="H5531" s="1348" t="s">
        <v>2252</v>
      </c>
      <c r="I5531" s="1348">
        <v>1381</v>
      </c>
      <c r="J5531" s="1351">
        <v>39751</v>
      </c>
      <c r="K5531" s="1352" t="s">
        <v>2253</v>
      </c>
      <c r="L5531" s="1352"/>
      <c r="M5531" s="1345" t="s">
        <v>1830</v>
      </c>
      <c r="N5531" s="1346" t="s">
        <v>16289</v>
      </c>
      <c r="O5531" s="1347"/>
      <c r="P5531" s="117" t="str">
        <f t="shared" si="43"/>
        <v>2704</v>
      </c>
      <c r="Q5531" s="117"/>
      <c r="R5531" s="1348">
        <v>270401011</v>
      </c>
      <c r="S5531" s="321"/>
      <c r="T5531" s="321"/>
    </row>
    <row r="5532" spans="1:20" ht="34.5" hidden="1" customHeight="1">
      <c r="A5532" s="1348">
        <v>270401011</v>
      </c>
      <c r="B5532" s="1339" t="str">
        <f t="shared" si="42"/>
        <v>2704</v>
      </c>
      <c r="C5532" s="1349" t="s">
        <v>2607</v>
      </c>
      <c r="D5532" s="1350">
        <v>3</v>
      </c>
      <c r="E5532" s="293" t="s">
        <v>16296</v>
      </c>
      <c r="F5532" s="1352" t="s">
        <v>16297</v>
      </c>
      <c r="G5532" s="1356"/>
      <c r="H5532" s="1348" t="s">
        <v>2252</v>
      </c>
      <c r="I5532" s="1348"/>
      <c r="J5532" s="1368"/>
      <c r="K5532" s="1352" t="s">
        <v>2253</v>
      </c>
      <c r="L5532" s="1352"/>
      <c r="M5532" s="1345" t="s">
        <v>16287</v>
      </c>
      <c r="N5532" s="1346" t="s">
        <v>1830</v>
      </c>
      <c r="O5532" s="1347"/>
      <c r="P5532" s="117" t="str">
        <f t="shared" si="43"/>
        <v>2704</v>
      </c>
      <c r="Q5532" s="117"/>
      <c r="R5532" s="1348">
        <v>270401011</v>
      </c>
      <c r="S5532" s="321"/>
      <c r="T5532" s="321"/>
    </row>
    <row r="5533" spans="1:20" ht="34.5" hidden="1" customHeight="1">
      <c r="A5533" s="1348">
        <v>270401012</v>
      </c>
      <c r="B5533" s="1339" t="str">
        <f t="shared" si="42"/>
        <v>2704</v>
      </c>
      <c r="C5533" s="1349" t="s">
        <v>2607</v>
      </c>
      <c r="D5533" s="1350">
        <v>4</v>
      </c>
      <c r="E5533" s="293" t="s">
        <v>16298</v>
      </c>
      <c r="F5533" s="1352" t="s">
        <v>16299</v>
      </c>
      <c r="G5533" s="1351">
        <v>42073</v>
      </c>
      <c r="H5533" s="1348" t="s">
        <v>2252</v>
      </c>
      <c r="I5533" s="1348">
        <v>1416</v>
      </c>
      <c r="J5533" s="1351">
        <v>40325</v>
      </c>
      <c r="K5533" s="1352" t="s">
        <v>2253</v>
      </c>
      <c r="L5533" s="1353"/>
      <c r="M5533" s="1345" t="s">
        <v>1830</v>
      </c>
      <c r="N5533" s="1346" t="s">
        <v>16289</v>
      </c>
      <c r="O5533" s="1347"/>
      <c r="P5533" s="117" t="str">
        <f t="shared" si="43"/>
        <v>2704</v>
      </c>
      <c r="Q5533" s="117"/>
      <c r="R5533" s="1348">
        <v>270401012</v>
      </c>
      <c r="S5533" s="321"/>
      <c r="T5533" s="321"/>
    </row>
    <row r="5534" spans="1:20" ht="34.5" hidden="1" customHeight="1">
      <c r="A5534" s="1348">
        <v>270401012</v>
      </c>
      <c r="B5534" s="1339" t="str">
        <f t="shared" si="42"/>
        <v>2704</v>
      </c>
      <c r="C5534" s="1349" t="s">
        <v>2607</v>
      </c>
      <c r="D5534" s="1350">
        <v>5</v>
      </c>
      <c r="E5534" s="293" t="s">
        <v>16300</v>
      </c>
      <c r="F5534" s="1352" t="s">
        <v>16297</v>
      </c>
      <c r="G5534" s="1356">
        <v>44560</v>
      </c>
      <c r="H5534" s="1348" t="s">
        <v>2252</v>
      </c>
      <c r="I5534" s="1348">
        <v>1482</v>
      </c>
      <c r="J5534" s="1351">
        <v>41470</v>
      </c>
      <c r="K5534" s="1352" t="s">
        <v>2253</v>
      </c>
      <c r="L5534" s="1353"/>
      <c r="M5534" s="1345" t="s">
        <v>16301</v>
      </c>
      <c r="N5534" s="1346" t="s">
        <v>1830</v>
      </c>
      <c r="O5534" s="1347"/>
      <c r="P5534" s="117" t="str">
        <f t="shared" si="43"/>
        <v>2704</v>
      </c>
      <c r="Q5534" s="117"/>
      <c r="R5534" s="1348">
        <v>270401012</v>
      </c>
      <c r="S5534" s="321"/>
      <c r="T5534" s="321"/>
    </row>
    <row r="5535" spans="1:20" ht="34.5" hidden="1" customHeight="1">
      <c r="A5535" s="1348">
        <v>270401012</v>
      </c>
      <c r="B5535" s="1339" t="str">
        <f t="shared" si="42"/>
        <v>2704</v>
      </c>
      <c r="C5535" s="1349" t="s">
        <v>2607</v>
      </c>
      <c r="D5535" s="1350">
        <v>1</v>
      </c>
      <c r="E5535" s="293" t="s">
        <v>16302</v>
      </c>
      <c r="F5535" s="1352" t="s">
        <v>16303</v>
      </c>
      <c r="G5535" s="1351">
        <v>39201</v>
      </c>
      <c r="H5535" s="1348" t="s">
        <v>2252</v>
      </c>
      <c r="I5535" s="1348">
        <v>1357</v>
      </c>
      <c r="J5535" s="1351">
        <v>39338</v>
      </c>
      <c r="K5535" s="1352" t="s">
        <v>2253</v>
      </c>
      <c r="L5535" s="1352" t="s">
        <v>16304</v>
      </c>
      <c r="M5535" s="1345" t="s">
        <v>16305</v>
      </c>
      <c r="N5535" s="1346" t="s">
        <v>1830</v>
      </c>
      <c r="O5535" s="1347"/>
      <c r="P5535" s="117" t="str">
        <f t="shared" si="43"/>
        <v>2704</v>
      </c>
      <c r="Q5535" s="117"/>
      <c r="R5535" s="1348">
        <v>270401012</v>
      </c>
      <c r="S5535" s="321"/>
      <c r="T5535" s="321"/>
    </row>
    <row r="5536" spans="1:20" ht="34.5" hidden="1" customHeight="1">
      <c r="A5536" s="1348">
        <v>270401012</v>
      </c>
      <c r="B5536" s="1339" t="str">
        <f t="shared" si="42"/>
        <v>2704</v>
      </c>
      <c r="C5536" s="1349" t="s">
        <v>2607</v>
      </c>
      <c r="D5536" s="1350">
        <v>2</v>
      </c>
      <c r="E5536" s="293" t="s">
        <v>16306</v>
      </c>
      <c r="F5536" s="1352" t="s">
        <v>16307</v>
      </c>
      <c r="G5536" s="1356">
        <v>41219</v>
      </c>
      <c r="H5536" s="1348" t="s">
        <v>2252</v>
      </c>
      <c r="I5536" s="1348">
        <v>1381</v>
      </c>
      <c r="J5536" s="1351">
        <v>39751</v>
      </c>
      <c r="K5536" s="1352" t="s">
        <v>2253</v>
      </c>
      <c r="L5536" s="1352"/>
      <c r="M5536" s="1345" t="s">
        <v>16237</v>
      </c>
      <c r="N5536" s="1346" t="s">
        <v>16308</v>
      </c>
      <c r="O5536" s="1347"/>
      <c r="P5536" s="117" t="str">
        <f t="shared" si="43"/>
        <v>2704</v>
      </c>
      <c r="Q5536" s="117"/>
      <c r="R5536" s="1348">
        <v>270401012</v>
      </c>
      <c r="S5536" s="321"/>
      <c r="T5536" s="321"/>
    </row>
    <row r="5537" spans="1:20" ht="34.5" hidden="1" customHeight="1">
      <c r="A5537" s="1348">
        <v>270401013</v>
      </c>
      <c r="B5537" s="1339" t="str">
        <f t="shared" si="42"/>
        <v>2704</v>
      </c>
      <c r="C5537" s="1349" t="s">
        <v>2607</v>
      </c>
      <c r="D5537" s="1350">
        <v>3</v>
      </c>
      <c r="E5537" s="293" t="s">
        <v>16309</v>
      </c>
      <c r="F5537" s="1352" t="s">
        <v>16310</v>
      </c>
      <c r="G5537" s="1356">
        <v>41841</v>
      </c>
      <c r="H5537" s="1348" t="s">
        <v>2252</v>
      </c>
      <c r="I5537" s="1348">
        <v>1416</v>
      </c>
      <c r="J5537" s="1351">
        <v>40325</v>
      </c>
      <c r="K5537" s="1352" t="s">
        <v>2253</v>
      </c>
      <c r="L5537" s="1352"/>
      <c r="M5537" s="1345" t="s">
        <v>16293</v>
      </c>
      <c r="N5537" s="1346" t="s">
        <v>1830</v>
      </c>
      <c r="O5537" s="1347"/>
      <c r="P5537" s="117" t="str">
        <f t="shared" si="43"/>
        <v>2704</v>
      </c>
      <c r="Q5537" s="117"/>
      <c r="R5537" s="1348">
        <v>270401013</v>
      </c>
      <c r="S5537" s="321"/>
      <c r="T5537" s="321"/>
    </row>
    <row r="5538" spans="1:20" ht="34.5" hidden="1" customHeight="1">
      <c r="A5538" s="1348">
        <v>270401013</v>
      </c>
      <c r="B5538" s="1339" t="str">
        <f t="shared" si="42"/>
        <v>2704</v>
      </c>
      <c r="C5538" s="1349" t="s">
        <v>2607</v>
      </c>
      <c r="D5538" s="1350">
        <v>4</v>
      </c>
      <c r="E5538" s="293" t="s">
        <v>16311</v>
      </c>
      <c r="F5538" s="1352" t="s">
        <v>16310</v>
      </c>
      <c r="G5538" s="1356">
        <v>44560</v>
      </c>
      <c r="H5538" s="1348" t="s">
        <v>2252</v>
      </c>
      <c r="I5538" s="1348">
        <v>1482</v>
      </c>
      <c r="J5538" s="1356">
        <v>41470</v>
      </c>
      <c r="K5538" s="1352" t="s">
        <v>2253</v>
      </c>
      <c r="L5538" s="1352"/>
      <c r="M5538" s="1345" t="s">
        <v>16312</v>
      </c>
      <c r="N5538" s="1346" t="s">
        <v>16313</v>
      </c>
      <c r="O5538" s="1347"/>
      <c r="P5538" s="117" t="str">
        <f t="shared" si="43"/>
        <v>2704</v>
      </c>
      <c r="Q5538" s="117"/>
      <c r="R5538" s="1348">
        <v>270401013</v>
      </c>
      <c r="S5538" s="321"/>
      <c r="T5538" s="321"/>
    </row>
    <row r="5539" spans="1:20" ht="34.5" hidden="1" customHeight="1">
      <c r="A5539" s="1348">
        <v>270401013</v>
      </c>
      <c r="B5539" s="1339" t="str">
        <f t="shared" si="42"/>
        <v>2704</v>
      </c>
      <c r="C5539" s="1349" t="s">
        <v>2607</v>
      </c>
      <c r="D5539" s="1350">
        <v>1</v>
      </c>
      <c r="E5539" s="293" t="s">
        <v>16314</v>
      </c>
      <c r="F5539" s="1352" t="s">
        <v>16315</v>
      </c>
      <c r="G5539" s="1356">
        <v>39201</v>
      </c>
      <c r="H5539" s="1348" t="s">
        <v>2252</v>
      </c>
      <c r="I5539" s="1348">
        <v>1357</v>
      </c>
      <c r="J5539" s="1351">
        <v>39338</v>
      </c>
      <c r="K5539" s="1352" t="s">
        <v>2253</v>
      </c>
      <c r="L5539" s="1352" t="s">
        <v>16316</v>
      </c>
      <c r="M5539" s="1345" t="s">
        <v>16317</v>
      </c>
      <c r="N5539" s="1346" t="s">
        <v>1830</v>
      </c>
      <c r="O5539" s="1347"/>
      <c r="P5539" s="117" t="str">
        <f t="shared" si="43"/>
        <v>2704</v>
      </c>
      <c r="Q5539" s="117"/>
      <c r="R5539" s="1348">
        <v>270401013</v>
      </c>
      <c r="S5539" s="321"/>
      <c r="T5539" s="321"/>
    </row>
    <row r="5540" spans="1:20" ht="34.5" hidden="1" customHeight="1">
      <c r="A5540" s="1348">
        <v>270401014</v>
      </c>
      <c r="B5540" s="1339" t="str">
        <f t="shared" si="42"/>
        <v>2704</v>
      </c>
      <c r="C5540" s="1349" t="s">
        <v>2607</v>
      </c>
      <c r="D5540" s="1350">
        <v>2</v>
      </c>
      <c r="E5540" s="293" t="s">
        <v>16318</v>
      </c>
      <c r="F5540" s="1352" t="s">
        <v>16319</v>
      </c>
      <c r="G5540" s="1351">
        <v>42734</v>
      </c>
      <c r="H5540" s="1348" t="s">
        <v>2252</v>
      </c>
      <c r="I5540" s="1348">
        <v>1423</v>
      </c>
      <c r="J5540" s="1351">
        <v>40521</v>
      </c>
      <c r="K5540" s="1352" t="s">
        <v>2253</v>
      </c>
      <c r="L5540" s="1352"/>
      <c r="M5540" s="1345" t="s">
        <v>1830</v>
      </c>
      <c r="N5540" s="1346" t="s">
        <v>16320</v>
      </c>
      <c r="O5540" s="1347"/>
      <c r="P5540" s="117" t="str">
        <f t="shared" si="43"/>
        <v>2704</v>
      </c>
      <c r="Q5540" s="117"/>
      <c r="R5540" s="1348">
        <v>270401014</v>
      </c>
      <c r="S5540" s="321"/>
      <c r="T5540" s="321"/>
    </row>
    <row r="5541" spans="1:20" ht="34.5" hidden="1" customHeight="1">
      <c r="A5541" s="1348">
        <v>270401014</v>
      </c>
      <c r="B5541" s="1339" t="str">
        <f t="shared" si="42"/>
        <v>2704</v>
      </c>
      <c r="C5541" s="1349" t="s">
        <v>2607</v>
      </c>
      <c r="D5541" s="1350">
        <v>1</v>
      </c>
      <c r="E5541" s="293" t="s">
        <v>16321</v>
      </c>
      <c r="F5541" s="1352" t="s">
        <v>16322</v>
      </c>
      <c r="G5541" s="1356">
        <v>39201</v>
      </c>
      <c r="H5541" s="1348" t="s">
        <v>2252</v>
      </c>
      <c r="I5541" s="1348">
        <v>1357</v>
      </c>
      <c r="J5541" s="1351">
        <v>39338</v>
      </c>
      <c r="K5541" s="1352" t="s">
        <v>2253</v>
      </c>
      <c r="L5541" s="1352" t="s">
        <v>16323</v>
      </c>
      <c r="M5541" s="1345" t="s">
        <v>1830</v>
      </c>
      <c r="N5541" s="1346" t="s">
        <v>16289</v>
      </c>
      <c r="O5541" s="1347"/>
      <c r="P5541" s="117" t="str">
        <f t="shared" si="43"/>
        <v>2704</v>
      </c>
      <c r="Q5541" s="117"/>
      <c r="R5541" s="1348">
        <v>270401014</v>
      </c>
      <c r="S5541" s="321"/>
      <c r="T5541" s="321"/>
    </row>
    <row r="5542" spans="1:20" ht="34.5" hidden="1" customHeight="1">
      <c r="A5542" s="1348">
        <v>270401014</v>
      </c>
      <c r="B5542" s="1339" t="str">
        <f t="shared" si="42"/>
        <v>2704</v>
      </c>
      <c r="C5542" s="1349" t="s">
        <v>2607</v>
      </c>
      <c r="D5542" s="1350">
        <v>2</v>
      </c>
      <c r="E5542" s="293" t="s">
        <v>16324</v>
      </c>
      <c r="F5542" s="1352" t="s">
        <v>15976</v>
      </c>
      <c r="G5542" s="1356">
        <v>44560</v>
      </c>
      <c r="H5542" s="1348" t="s">
        <v>2252</v>
      </c>
      <c r="I5542" s="1348">
        <v>1423</v>
      </c>
      <c r="J5542" s="1351">
        <v>40521</v>
      </c>
      <c r="K5542" s="1352" t="s">
        <v>2253</v>
      </c>
      <c r="L5542" s="1352"/>
      <c r="M5542" s="1345" t="s">
        <v>1830</v>
      </c>
      <c r="N5542" s="1346" t="s">
        <v>16325</v>
      </c>
      <c r="O5542" s="1347"/>
      <c r="P5542" s="117" t="str">
        <f t="shared" si="43"/>
        <v>2704</v>
      </c>
      <c r="Q5542" s="117"/>
      <c r="R5542" s="1348">
        <v>270401014</v>
      </c>
      <c r="S5542" s="321"/>
      <c r="T5542" s="321"/>
    </row>
    <row r="5543" spans="1:20" ht="34.5" hidden="1" customHeight="1">
      <c r="A5543" s="1348">
        <v>270401014</v>
      </c>
      <c r="B5543" s="1339" t="str">
        <f t="shared" si="42"/>
        <v>2704</v>
      </c>
      <c r="C5543" s="1349" t="s">
        <v>2607</v>
      </c>
      <c r="D5543" s="1350">
        <v>1</v>
      </c>
      <c r="E5543" s="293" t="s">
        <v>16326</v>
      </c>
      <c r="F5543" s="1352" t="s">
        <v>16327</v>
      </c>
      <c r="G5543" s="1356">
        <v>39201</v>
      </c>
      <c r="H5543" s="1348" t="s">
        <v>2252</v>
      </c>
      <c r="I5543" s="1348">
        <v>1357</v>
      </c>
      <c r="J5543" s="1351">
        <v>39338</v>
      </c>
      <c r="K5543" s="1352" t="s">
        <v>2253</v>
      </c>
      <c r="L5543" s="1352" t="s">
        <v>16328</v>
      </c>
      <c r="M5543" s="1345" t="s">
        <v>1830</v>
      </c>
      <c r="N5543" s="1346" t="s">
        <v>1830</v>
      </c>
      <c r="O5543" s="1347"/>
      <c r="P5543" s="117" t="str">
        <f t="shared" si="43"/>
        <v>2704</v>
      </c>
      <c r="Q5543" s="117"/>
      <c r="R5543" s="1348">
        <v>270401014</v>
      </c>
      <c r="S5543" s="321"/>
      <c r="T5543" s="321"/>
    </row>
    <row r="5544" spans="1:20" ht="34.5" hidden="1" customHeight="1">
      <c r="A5544" s="1348">
        <v>270401014</v>
      </c>
      <c r="B5544" s="1339" t="str">
        <f t="shared" si="42"/>
        <v>2704</v>
      </c>
      <c r="C5544" s="1349" t="s">
        <v>2607</v>
      </c>
      <c r="D5544" s="1350">
        <v>2</v>
      </c>
      <c r="E5544" s="293" t="s">
        <v>16329</v>
      </c>
      <c r="F5544" s="1352" t="s">
        <v>16330</v>
      </c>
      <c r="G5544" s="1356">
        <v>43830</v>
      </c>
      <c r="H5544" s="1348" t="s">
        <v>2252</v>
      </c>
      <c r="I5544" s="1348">
        <v>1423</v>
      </c>
      <c r="J5544" s="1351">
        <v>40521</v>
      </c>
      <c r="K5544" s="1352" t="s">
        <v>2253</v>
      </c>
      <c r="L5544" s="1352"/>
      <c r="M5544" s="1345" t="s">
        <v>1830</v>
      </c>
      <c r="N5544" s="1346" t="s">
        <v>16331</v>
      </c>
      <c r="O5544" s="1347"/>
      <c r="P5544" s="117" t="str">
        <f t="shared" si="43"/>
        <v>2704</v>
      </c>
      <c r="Q5544" s="117"/>
      <c r="R5544" s="1348">
        <v>270401014</v>
      </c>
      <c r="S5544" s="321"/>
      <c r="T5544" s="321"/>
    </row>
    <row r="5545" spans="1:20" ht="34.5" hidden="1" customHeight="1">
      <c r="A5545" s="1348">
        <v>270401015</v>
      </c>
      <c r="B5545" s="1339" t="str">
        <f t="shared" si="42"/>
        <v>2704</v>
      </c>
      <c r="C5545" s="1349" t="s">
        <v>2607</v>
      </c>
      <c r="D5545" s="1350">
        <v>1</v>
      </c>
      <c r="E5545" s="293" t="s">
        <v>16332</v>
      </c>
      <c r="F5545" s="1352" t="s">
        <v>16333</v>
      </c>
      <c r="G5545" s="1356">
        <v>39424</v>
      </c>
      <c r="H5545" s="1348" t="s">
        <v>2252</v>
      </c>
      <c r="I5545" s="1348">
        <v>1357</v>
      </c>
      <c r="J5545" s="1351">
        <v>39338</v>
      </c>
      <c r="K5545" s="1352" t="s">
        <v>2253</v>
      </c>
      <c r="L5545" s="1352" t="s">
        <v>16334</v>
      </c>
      <c r="M5545" s="1345" t="s">
        <v>1830</v>
      </c>
      <c r="N5545" s="1346" t="s">
        <v>16335</v>
      </c>
      <c r="O5545" s="1347"/>
      <c r="P5545" s="117" t="str">
        <f t="shared" si="43"/>
        <v>2704</v>
      </c>
      <c r="Q5545" s="117"/>
      <c r="R5545" s="1348">
        <v>270401015</v>
      </c>
      <c r="S5545" s="321"/>
      <c r="T5545" s="321"/>
    </row>
    <row r="5546" spans="1:20" ht="34.5" hidden="1" customHeight="1">
      <c r="A5546" s="1348">
        <v>270401015</v>
      </c>
      <c r="B5546" s="1339" t="str">
        <f t="shared" si="42"/>
        <v>2704</v>
      </c>
      <c r="C5546" s="1349" t="s">
        <v>2607</v>
      </c>
      <c r="D5546" s="1350">
        <v>2</v>
      </c>
      <c r="E5546" s="293" t="s">
        <v>16336</v>
      </c>
      <c r="F5546" s="1352" t="s">
        <v>16337</v>
      </c>
      <c r="G5546" s="1356">
        <v>43099</v>
      </c>
      <c r="H5546" s="1348" t="s">
        <v>2252</v>
      </c>
      <c r="I5546" s="1348">
        <v>1423</v>
      </c>
      <c r="J5546" s="1351">
        <v>40521</v>
      </c>
      <c r="K5546" s="1352" t="s">
        <v>2253</v>
      </c>
      <c r="L5546" s="1352"/>
      <c r="M5546" s="1345" t="s">
        <v>1830</v>
      </c>
      <c r="N5546" s="1346" t="s">
        <v>16335</v>
      </c>
      <c r="O5546" s="1347"/>
      <c r="P5546" s="117" t="str">
        <f t="shared" si="43"/>
        <v>2704</v>
      </c>
      <c r="Q5546" s="117"/>
      <c r="R5546" s="1348">
        <v>270401015</v>
      </c>
      <c r="S5546" s="321"/>
      <c r="T5546" s="321"/>
    </row>
    <row r="5547" spans="1:20" ht="34.5" hidden="1" customHeight="1">
      <c r="A5547" s="1348">
        <v>270401016</v>
      </c>
      <c r="B5547" s="1339" t="str">
        <f t="shared" si="42"/>
        <v>2704</v>
      </c>
      <c r="C5547" s="1349" t="s">
        <v>2607</v>
      </c>
      <c r="D5547" s="1350">
        <v>1</v>
      </c>
      <c r="E5547" s="293" t="s">
        <v>16338</v>
      </c>
      <c r="F5547" s="1352" t="s">
        <v>16339</v>
      </c>
      <c r="G5547" s="1356">
        <v>39424</v>
      </c>
      <c r="H5547" s="1348" t="s">
        <v>2252</v>
      </c>
      <c r="I5547" s="1348">
        <v>1357</v>
      </c>
      <c r="J5547" s="1351">
        <v>39338</v>
      </c>
      <c r="K5547" s="1352" t="s">
        <v>2253</v>
      </c>
      <c r="L5547" s="1352" t="s">
        <v>16340</v>
      </c>
      <c r="M5547" s="1345" t="s">
        <v>1830</v>
      </c>
      <c r="N5547" s="1346" t="s">
        <v>1830</v>
      </c>
      <c r="O5547" s="1347"/>
      <c r="P5547" s="117" t="str">
        <f t="shared" si="43"/>
        <v>2704</v>
      </c>
      <c r="Q5547" s="117"/>
      <c r="R5547" s="1348">
        <v>270401016</v>
      </c>
      <c r="S5547" s="321"/>
      <c r="T5547" s="321"/>
    </row>
    <row r="5548" spans="1:20" ht="34.5" hidden="1" customHeight="1">
      <c r="A5548" s="1348">
        <v>270401016</v>
      </c>
      <c r="B5548" s="1339" t="str">
        <f t="shared" si="42"/>
        <v>2704</v>
      </c>
      <c r="C5548" s="1349" t="s">
        <v>2607</v>
      </c>
      <c r="D5548" s="1350">
        <v>2</v>
      </c>
      <c r="E5548" s="293" t="s">
        <v>16341</v>
      </c>
      <c r="F5548" s="1352" t="s">
        <v>16342</v>
      </c>
      <c r="G5548" s="1356">
        <v>41219</v>
      </c>
      <c r="H5548" s="1348" t="s">
        <v>2252</v>
      </c>
      <c r="I5548" s="1348">
        <v>1381</v>
      </c>
      <c r="J5548" s="1351">
        <v>39751</v>
      </c>
      <c r="K5548" s="1352" t="s">
        <v>2253</v>
      </c>
      <c r="L5548" s="1352"/>
      <c r="M5548" s="1345" t="s">
        <v>1830</v>
      </c>
      <c r="N5548" s="1346" t="s">
        <v>1830</v>
      </c>
      <c r="O5548" s="1347"/>
      <c r="P5548" s="117" t="str">
        <f t="shared" si="43"/>
        <v>2704</v>
      </c>
      <c r="Q5548" s="117"/>
      <c r="R5548" s="1348">
        <v>270401016</v>
      </c>
      <c r="S5548" s="321"/>
      <c r="T5548" s="321"/>
    </row>
    <row r="5549" spans="1:20" ht="34.5" hidden="1" customHeight="1">
      <c r="A5549" s="1348">
        <v>270401017</v>
      </c>
      <c r="B5549" s="1339" t="str">
        <f t="shared" si="42"/>
        <v>2704</v>
      </c>
      <c r="C5549" s="1349" t="s">
        <v>2607</v>
      </c>
      <c r="D5549" s="1350">
        <v>3</v>
      </c>
      <c r="E5549" s="293" t="s">
        <v>16343</v>
      </c>
      <c r="F5549" s="1352" t="s">
        <v>16344</v>
      </c>
      <c r="G5549" s="1356">
        <v>42938</v>
      </c>
      <c r="H5549" s="1348" t="s">
        <v>2252</v>
      </c>
      <c r="I5549" s="1348"/>
      <c r="J5549" s="1368"/>
      <c r="K5549" s="1352" t="s">
        <v>2253</v>
      </c>
      <c r="L5549" s="1353"/>
      <c r="M5549" s="1345" t="s">
        <v>1830</v>
      </c>
      <c r="N5549" s="1346" t="s">
        <v>1830</v>
      </c>
      <c r="O5549" s="1347"/>
      <c r="P5549" s="117" t="str">
        <f t="shared" si="43"/>
        <v>2704</v>
      </c>
      <c r="Q5549" s="117"/>
      <c r="R5549" s="1348">
        <v>270401017</v>
      </c>
      <c r="S5549" s="321"/>
      <c r="T5549" s="321"/>
    </row>
    <row r="5550" spans="1:20" ht="34.5" hidden="1" customHeight="1">
      <c r="A5550" s="1348">
        <v>270401017</v>
      </c>
      <c r="B5550" s="1339" t="str">
        <f t="shared" si="42"/>
        <v>2704</v>
      </c>
      <c r="C5550" s="1349" t="s">
        <v>2607</v>
      </c>
      <c r="D5550" s="1350">
        <v>4</v>
      </c>
      <c r="E5550" s="293" t="s">
        <v>16345</v>
      </c>
      <c r="F5550" s="1352" t="s">
        <v>16344</v>
      </c>
      <c r="G5550" s="1351">
        <v>44560</v>
      </c>
      <c r="H5550" s="1348" t="s">
        <v>2252</v>
      </c>
      <c r="I5550" s="1348">
        <v>1482</v>
      </c>
      <c r="J5550" s="1351">
        <v>41470</v>
      </c>
      <c r="K5550" s="1352" t="s">
        <v>2253</v>
      </c>
      <c r="L5550" s="1352"/>
      <c r="M5550" s="1345" t="s">
        <v>1830</v>
      </c>
      <c r="N5550" s="1346" t="s">
        <v>16236</v>
      </c>
      <c r="O5550" s="1347"/>
      <c r="P5550" s="117" t="str">
        <f t="shared" si="43"/>
        <v>2704</v>
      </c>
      <c r="Q5550" s="117"/>
      <c r="R5550" s="1348">
        <v>270401017</v>
      </c>
      <c r="S5550" s="321"/>
      <c r="T5550" s="321"/>
    </row>
    <row r="5551" spans="1:20" ht="34.5" hidden="1" customHeight="1">
      <c r="A5551" s="1348">
        <v>270401018</v>
      </c>
      <c r="B5551" s="1339" t="str">
        <f t="shared" si="42"/>
        <v>2704</v>
      </c>
      <c r="C5551" s="1349" t="s">
        <v>2607</v>
      </c>
      <c r="D5551" s="1350">
        <v>1</v>
      </c>
      <c r="E5551" s="293" t="s">
        <v>16346</v>
      </c>
      <c r="F5551" s="1352" t="s">
        <v>16347</v>
      </c>
      <c r="G5551" s="1351">
        <v>39424</v>
      </c>
      <c r="H5551" s="1348" t="s">
        <v>2252</v>
      </c>
      <c r="I5551" s="1348">
        <v>1357</v>
      </c>
      <c r="J5551" s="1351">
        <v>39338</v>
      </c>
      <c r="K5551" s="1352" t="s">
        <v>2253</v>
      </c>
      <c r="L5551" s="1352" t="s">
        <v>16348</v>
      </c>
      <c r="M5551" s="1345" t="s">
        <v>1830</v>
      </c>
      <c r="N5551" s="1346" t="s">
        <v>16236</v>
      </c>
      <c r="O5551" s="1347"/>
      <c r="P5551" s="117" t="str">
        <f t="shared" si="43"/>
        <v>2704</v>
      </c>
      <c r="Q5551" s="117"/>
      <c r="R5551" s="1348">
        <v>270401018</v>
      </c>
      <c r="S5551" s="321"/>
      <c r="T5551" s="321"/>
    </row>
    <row r="5552" spans="1:20" ht="34.5" hidden="1" customHeight="1">
      <c r="A5552" s="1348">
        <v>270401018</v>
      </c>
      <c r="B5552" s="1339" t="str">
        <f t="shared" si="42"/>
        <v>2704</v>
      </c>
      <c r="C5552" s="1349" t="s">
        <v>2607</v>
      </c>
      <c r="D5552" s="1350">
        <v>2</v>
      </c>
      <c r="E5552" s="293" t="s">
        <v>16349</v>
      </c>
      <c r="F5552" s="1352" t="s">
        <v>16347</v>
      </c>
      <c r="G5552" s="1356">
        <v>41219</v>
      </c>
      <c r="H5552" s="1348" t="s">
        <v>2252</v>
      </c>
      <c r="I5552" s="1348">
        <v>1381</v>
      </c>
      <c r="J5552" s="1351">
        <v>39751</v>
      </c>
      <c r="K5552" s="1352" t="s">
        <v>2253</v>
      </c>
      <c r="L5552" s="1353"/>
      <c r="M5552" s="1345" t="s">
        <v>1830</v>
      </c>
      <c r="N5552" s="1346" t="s">
        <v>1830</v>
      </c>
      <c r="O5552" s="1347"/>
      <c r="P5552" s="117" t="str">
        <f t="shared" si="43"/>
        <v>2704</v>
      </c>
      <c r="Q5552" s="117"/>
      <c r="R5552" s="1348">
        <v>270401018</v>
      </c>
      <c r="S5552" s="321"/>
      <c r="T5552" s="321"/>
    </row>
    <row r="5553" spans="1:20" ht="34.5" hidden="1" customHeight="1">
      <c r="A5553" s="1348">
        <v>270401018</v>
      </c>
      <c r="B5553" s="1339" t="str">
        <f t="shared" si="42"/>
        <v>2704</v>
      </c>
      <c r="C5553" s="1349" t="s">
        <v>2607</v>
      </c>
      <c r="D5553" s="1350">
        <v>3</v>
      </c>
      <c r="E5553" s="293" t="s">
        <v>16350</v>
      </c>
      <c r="F5553" s="1352" t="s">
        <v>16351</v>
      </c>
      <c r="G5553" s="1356">
        <v>42938</v>
      </c>
      <c r="H5553" s="1348" t="s">
        <v>2252</v>
      </c>
      <c r="I5553" s="1348"/>
      <c r="J5553" s="1368"/>
      <c r="K5553" s="1352" t="s">
        <v>2253</v>
      </c>
      <c r="L5553" s="1352"/>
      <c r="M5553" s="1345" t="s">
        <v>1830</v>
      </c>
      <c r="N5553" s="1346" t="s">
        <v>1830</v>
      </c>
      <c r="O5553" s="1347"/>
      <c r="P5553" s="117" t="str">
        <f t="shared" si="43"/>
        <v>2704</v>
      </c>
      <c r="Q5553" s="117"/>
      <c r="R5553" s="1348">
        <v>270401018</v>
      </c>
      <c r="S5553" s="321"/>
      <c r="T5553" s="321"/>
    </row>
    <row r="5554" spans="1:20" ht="34.5" hidden="1" customHeight="1">
      <c r="A5554" s="1348">
        <v>270401018</v>
      </c>
      <c r="B5554" s="1339" t="str">
        <f t="shared" si="42"/>
        <v>2704</v>
      </c>
      <c r="C5554" s="1349" t="s">
        <v>2607</v>
      </c>
      <c r="D5554" s="1350">
        <v>4</v>
      </c>
      <c r="E5554" s="293" t="s">
        <v>16352</v>
      </c>
      <c r="F5554" s="1352" t="s">
        <v>16351</v>
      </c>
      <c r="G5554" s="1356">
        <v>44560</v>
      </c>
      <c r="H5554" s="1348" t="s">
        <v>2252</v>
      </c>
      <c r="I5554" s="1348">
        <v>1482</v>
      </c>
      <c r="J5554" s="1351">
        <v>41470</v>
      </c>
      <c r="K5554" s="1352" t="s">
        <v>2253</v>
      </c>
      <c r="L5554" s="1352"/>
      <c r="M5554" s="1345" t="s">
        <v>16353</v>
      </c>
      <c r="N5554" s="1346" t="s">
        <v>1830</v>
      </c>
      <c r="O5554" s="1347"/>
      <c r="P5554" s="117" t="str">
        <f t="shared" si="43"/>
        <v>2704</v>
      </c>
      <c r="Q5554" s="117"/>
      <c r="R5554" s="1348">
        <v>270401018</v>
      </c>
      <c r="S5554" s="321"/>
      <c r="T5554" s="321"/>
    </row>
    <row r="5555" spans="1:20" ht="34.5" hidden="1" customHeight="1">
      <c r="A5555" s="1348">
        <v>270401019</v>
      </c>
      <c r="B5555" s="1339" t="str">
        <f t="shared" si="42"/>
        <v>2704</v>
      </c>
      <c r="C5555" s="1349" t="s">
        <v>2607</v>
      </c>
      <c r="D5555" s="1350">
        <v>1</v>
      </c>
      <c r="E5555" s="293" t="s">
        <v>16354</v>
      </c>
      <c r="F5555" s="1352" t="s">
        <v>16355</v>
      </c>
      <c r="G5555" s="1356">
        <v>42213</v>
      </c>
      <c r="H5555" s="1348" t="s">
        <v>2252</v>
      </c>
      <c r="I5555" s="1348">
        <v>1357</v>
      </c>
      <c r="J5555" s="1351">
        <v>39338</v>
      </c>
      <c r="K5555" s="1352" t="s">
        <v>2253</v>
      </c>
      <c r="L5555" s="1352" t="s">
        <v>16356</v>
      </c>
      <c r="M5555" s="1345" t="s">
        <v>16357</v>
      </c>
      <c r="N5555" s="1346" t="s">
        <v>1830</v>
      </c>
      <c r="O5555" s="1347"/>
      <c r="P5555" s="117" t="str">
        <f t="shared" si="43"/>
        <v>2704</v>
      </c>
      <c r="Q5555" s="117"/>
      <c r="R5555" s="1348">
        <v>270401019</v>
      </c>
      <c r="S5555" s="321"/>
      <c r="T5555" s="321"/>
    </row>
    <row r="5556" spans="1:20" ht="34.5" hidden="1" customHeight="1">
      <c r="A5556" s="1348">
        <v>270401019</v>
      </c>
      <c r="B5556" s="1339" t="str">
        <f t="shared" si="42"/>
        <v>2704</v>
      </c>
      <c r="C5556" s="1349" t="s">
        <v>2607</v>
      </c>
      <c r="D5556" s="1350">
        <v>2</v>
      </c>
      <c r="E5556" s="293" t="s">
        <v>16358</v>
      </c>
      <c r="F5556" s="1352" t="s">
        <v>16359</v>
      </c>
      <c r="G5556" s="1351">
        <v>44560</v>
      </c>
      <c r="H5556" s="1348" t="s">
        <v>2252</v>
      </c>
      <c r="I5556" s="1348">
        <v>1502</v>
      </c>
      <c r="J5556" s="1351">
        <v>41837</v>
      </c>
      <c r="K5556" s="1352" t="s">
        <v>2354</v>
      </c>
      <c r="L5556" s="1352"/>
      <c r="M5556" s="1345" t="s">
        <v>1830</v>
      </c>
      <c r="N5556" s="1346" t="s">
        <v>1830</v>
      </c>
      <c r="O5556" s="1347"/>
      <c r="P5556" s="117" t="str">
        <f t="shared" si="43"/>
        <v>2704</v>
      </c>
      <c r="Q5556" s="117"/>
      <c r="R5556" s="1348">
        <v>270401019</v>
      </c>
      <c r="S5556" s="321"/>
      <c r="T5556" s="321"/>
    </row>
    <row r="5557" spans="1:20" ht="34.5" hidden="1" customHeight="1">
      <c r="A5557" s="1348">
        <v>270401020</v>
      </c>
      <c r="B5557" s="1339" t="str">
        <f t="shared" si="42"/>
        <v>2704</v>
      </c>
      <c r="C5557" s="1349" t="s">
        <v>2607</v>
      </c>
      <c r="D5557" s="1350">
        <v>1</v>
      </c>
      <c r="E5557" s="293" t="s">
        <v>16360</v>
      </c>
      <c r="F5557" s="1352" t="s">
        <v>16361</v>
      </c>
      <c r="G5557" s="1356">
        <v>41219</v>
      </c>
      <c r="H5557" s="1348" t="s">
        <v>2252</v>
      </c>
      <c r="I5557" s="1348">
        <v>1357</v>
      </c>
      <c r="J5557" s="1351">
        <v>39338</v>
      </c>
      <c r="K5557" s="1352" t="s">
        <v>2253</v>
      </c>
      <c r="L5557" s="1352" t="s">
        <v>16362</v>
      </c>
      <c r="M5557" s="1345" t="s">
        <v>16363</v>
      </c>
      <c r="N5557" s="1346" t="s">
        <v>16364</v>
      </c>
      <c r="O5557" s="1347"/>
      <c r="P5557" s="117" t="str">
        <f t="shared" si="43"/>
        <v>2704</v>
      </c>
      <c r="Q5557" s="117"/>
      <c r="R5557" s="1348">
        <v>270401020</v>
      </c>
      <c r="S5557" s="321"/>
      <c r="T5557" s="321"/>
    </row>
    <row r="5558" spans="1:20" ht="34.5" hidden="1" customHeight="1">
      <c r="A5558" s="1348">
        <v>270401021</v>
      </c>
      <c r="B5558" s="1339" t="str">
        <f t="shared" si="42"/>
        <v>2704</v>
      </c>
      <c r="C5558" s="1349" t="s">
        <v>2607</v>
      </c>
      <c r="D5558" s="1350">
        <v>2</v>
      </c>
      <c r="E5558" s="293" t="s">
        <v>16365</v>
      </c>
      <c r="F5558" s="1352" t="s">
        <v>16366</v>
      </c>
      <c r="G5558" s="1351">
        <v>44560</v>
      </c>
      <c r="H5558" s="1348" t="s">
        <v>2252</v>
      </c>
      <c r="I5558" s="1348">
        <v>1482</v>
      </c>
      <c r="J5558" s="1351">
        <v>41470</v>
      </c>
      <c r="K5558" s="1352" t="s">
        <v>2253</v>
      </c>
      <c r="L5558" s="1352"/>
      <c r="M5558" s="1345" t="s">
        <v>1830</v>
      </c>
      <c r="N5558" s="1346" t="s">
        <v>16367</v>
      </c>
      <c r="O5558" s="1347"/>
      <c r="P5558" s="117" t="str">
        <f t="shared" si="43"/>
        <v>2704</v>
      </c>
      <c r="Q5558" s="117"/>
      <c r="R5558" s="1348">
        <v>270401021</v>
      </c>
      <c r="S5558" s="321"/>
      <c r="T5558" s="321"/>
    </row>
    <row r="5559" spans="1:20" ht="34.5" hidden="1" customHeight="1">
      <c r="A5559" s="1348">
        <v>270401022</v>
      </c>
      <c r="B5559" s="1339" t="str">
        <f t="shared" si="42"/>
        <v>2704</v>
      </c>
      <c r="C5559" s="1349" t="s">
        <v>2607</v>
      </c>
      <c r="D5559" s="1350">
        <v>1</v>
      </c>
      <c r="E5559" s="293" t="s">
        <v>16368</v>
      </c>
      <c r="F5559" s="1352" t="s">
        <v>16369</v>
      </c>
      <c r="G5559" s="1356">
        <v>41219</v>
      </c>
      <c r="H5559" s="1348" t="s">
        <v>2252</v>
      </c>
      <c r="I5559" s="1348">
        <v>1357</v>
      </c>
      <c r="J5559" s="1351">
        <v>39338</v>
      </c>
      <c r="K5559" s="1352" t="s">
        <v>2253</v>
      </c>
      <c r="L5559" s="1352" t="s">
        <v>16370</v>
      </c>
      <c r="M5559" s="1345" t="s">
        <v>16371</v>
      </c>
      <c r="N5559" s="1346" t="s">
        <v>1830</v>
      </c>
      <c r="O5559" s="1347"/>
      <c r="P5559" s="117" t="str">
        <f t="shared" si="43"/>
        <v>2704</v>
      </c>
      <c r="Q5559" s="117"/>
      <c r="R5559" s="1348">
        <v>270401022</v>
      </c>
      <c r="S5559" s="321"/>
      <c r="T5559" s="321"/>
    </row>
    <row r="5560" spans="1:20" ht="34.5" hidden="1" customHeight="1">
      <c r="A5560" s="1348">
        <v>270401022</v>
      </c>
      <c r="B5560" s="1339" t="str">
        <f t="shared" si="42"/>
        <v>2704</v>
      </c>
      <c r="C5560" s="1349" t="s">
        <v>2607</v>
      </c>
      <c r="D5560" s="1350">
        <v>2</v>
      </c>
      <c r="E5560" s="293" t="s">
        <v>16372</v>
      </c>
      <c r="F5560" s="1352" t="s">
        <v>16373</v>
      </c>
      <c r="G5560" s="1351">
        <v>44560</v>
      </c>
      <c r="H5560" s="1348" t="s">
        <v>2252</v>
      </c>
      <c r="I5560" s="1348">
        <v>1482</v>
      </c>
      <c r="J5560" s="1351">
        <v>41470</v>
      </c>
      <c r="K5560" s="1352" t="s">
        <v>2253</v>
      </c>
      <c r="L5560" s="1352"/>
      <c r="M5560" s="1345" t="s">
        <v>1830</v>
      </c>
      <c r="N5560" s="1346" t="s">
        <v>1830</v>
      </c>
      <c r="O5560" s="1347"/>
      <c r="P5560" s="117" t="str">
        <f t="shared" si="43"/>
        <v>2704</v>
      </c>
      <c r="Q5560" s="117"/>
      <c r="R5560" s="1348">
        <v>270401022</v>
      </c>
      <c r="S5560" s="321"/>
      <c r="T5560" s="321"/>
    </row>
    <row r="5561" spans="1:20" ht="34.5" hidden="1" customHeight="1">
      <c r="A5561" s="1348">
        <v>270401023</v>
      </c>
      <c r="B5561" s="1339" t="str">
        <f t="shared" si="42"/>
        <v>2704</v>
      </c>
      <c r="C5561" s="1349" t="s">
        <v>2607</v>
      </c>
      <c r="D5561" s="1350">
        <v>1</v>
      </c>
      <c r="E5561" s="293" t="s">
        <v>16374</v>
      </c>
      <c r="F5561" s="1352" t="s">
        <v>16375</v>
      </c>
      <c r="G5561" s="1356">
        <v>41219</v>
      </c>
      <c r="H5561" s="1348" t="s">
        <v>2252</v>
      </c>
      <c r="I5561" s="1348">
        <v>1357</v>
      </c>
      <c r="J5561" s="1351">
        <v>39338</v>
      </c>
      <c r="K5561" s="1352" t="s">
        <v>2253</v>
      </c>
      <c r="L5561" s="1352"/>
      <c r="M5561" s="1345" t="s">
        <v>1830</v>
      </c>
      <c r="N5561" s="1346" t="s">
        <v>1830</v>
      </c>
      <c r="O5561" s="1347"/>
      <c r="P5561" s="117" t="str">
        <f t="shared" si="43"/>
        <v>2704</v>
      </c>
      <c r="Q5561" s="117"/>
      <c r="R5561" s="1348">
        <v>270401023</v>
      </c>
      <c r="S5561" s="321"/>
      <c r="T5561" s="321"/>
    </row>
    <row r="5562" spans="1:20" ht="34.5" hidden="1" customHeight="1">
      <c r="A5562" s="1348">
        <v>270401024</v>
      </c>
      <c r="B5562" s="1339" t="str">
        <f t="shared" si="42"/>
        <v>2704</v>
      </c>
      <c r="C5562" s="1349" t="s">
        <v>2607</v>
      </c>
      <c r="D5562" s="1350">
        <v>2</v>
      </c>
      <c r="E5562" s="293" t="s">
        <v>16376</v>
      </c>
      <c r="F5562" s="1352" t="s">
        <v>16377</v>
      </c>
      <c r="G5562" s="1356">
        <v>44560</v>
      </c>
      <c r="H5562" s="1348" t="s">
        <v>2252</v>
      </c>
      <c r="I5562" s="1348">
        <v>1482</v>
      </c>
      <c r="J5562" s="1351">
        <v>41470</v>
      </c>
      <c r="K5562" s="1352" t="s">
        <v>2253</v>
      </c>
      <c r="L5562" s="1352"/>
      <c r="M5562" s="1345" t="s">
        <v>1830</v>
      </c>
      <c r="N5562" s="1346" t="s">
        <v>1830</v>
      </c>
      <c r="O5562" s="1347"/>
      <c r="P5562" s="117" t="str">
        <f t="shared" si="43"/>
        <v>2704</v>
      </c>
      <c r="Q5562" s="117"/>
      <c r="R5562" s="1348">
        <v>270401024</v>
      </c>
      <c r="S5562" s="321"/>
      <c r="T5562" s="321"/>
    </row>
    <row r="5563" spans="1:20" ht="34.5" hidden="1" customHeight="1">
      <c r="A5563" s="1348">
        <v>270401025</v>
      </c>
      <c r="B5563" s="1339" t="str">
        <f t="shared" si="42"/>
        <v>2704</v>
      </c>
      <c r="C5563" s="1349" t="s">
        <v>2607</v>
      </c>
      <c r="D5563" s="1350">
        <v>1</v>
      </c>
      <c r="E5563" s="293" t="s">
        <v>16378</v>
      </c>
      <c r="F5563" s="1352" t="s">
        <v>16379</v>
      </c>
      <c r="G5563" s="1356">
        <v>41219</v>
      </c>
      <c r="H5563" s="1348" t="s">
        <v>2252</v>
      </c>
      <c r="I5563" s="1348">
        <v>1357</v>
      </c>
      <c r="J5563" s="1351">
        <v>39338</v>
      </c>
      <c r="K5563" s="1352" t="s">
        <v>2253</v>
      </c>
      <c r="L5563" s="1352" t="s">
        <v>16380</v>
      </c>
      <c r="M5563" s="1345" t="s">
        <v>16381</v>
      </c>
      <c r="N5563" s="1346" t="s">
        <v>1830</v>
      </c>
      <c r="O5563" s="1347"/>
      <c r="P5563" s="117" t="str">
        <f t="shared" si="43"/>
        <v>2704</v>
      </c>
      <c r="Q5563" s="117"/>
      <c r="R5563" s="1348">
        <v>270401025</v>
      </c>
      <c r="S5563" s="321"/>
      <c r="T5563" s="321"/>
    </row>
    <row r="5564" spans="1:20" ht="34.5" hidden="1" customHeight="1">
      <c r="A5564" s="1348">
        <v>270401025</v>
      </c>
      <c r="B5564" s="1339" t="str">
        <f t="shared" si="42"/>
        <v>2704</v>
      </c>
      <c r="C5564" s="1349" t="s">
        <v>2607</v>
      </c>
      <c r="D5564" s="1350">
        <v>2</v>
      </c>
      <c r="E5564" s="293" t="s">
        <v>16382</v>
      </c>
      <c r="F5564" s="1352" t="s">
        <v>16383</v>
      </c>
      <c r="G5564" s="1356">
        <v>42682</v>
      </c>
      <c r="H5564" s="1348" t="s">
        <v>2252</v>
      </c>
      <c r="I5564" s="1348"/>
      <c r="J5564" s="1368"/>
      <c r="K5564" s="1352" t="s">
        <v>2253</v>
      </c>
      <c r="L5564" s="1352"/>
      <c r="M5564" s="1345" t="s">
        <v>16384</v>
      </c>
      <c r="N5564" s="1346" t="s">
        <v>1830</v>
      </c>
      <c r="O5564" s="1347"/>
      <c r="P5564" s="117" t="str">
        <f t="shared" si="43"/>
        <v>2704</v>
      </c>
      <c r="Q5564" s="117"/>
      <c r="R5564" s="1348">
        <v>270401025</v>
      </c>
      <c r="S5564" s="321"/>
      <c r="T5564" s="321"/>
    </row>
    <row r="5565" spans="1:20" ht="34.5" hidden="1" customHeight="1">
      <c r="A5565" s="1348">
        <v>270401026</v>
      </c>
      <c r="B5565" s="1339" t="str">
        <f t="shared" si="42"/>
        <v>2704</v>
      </c>
      <c r="C5565" s="1349" t="s">
        <v>2607</v>
      </c>
      <c r="D5565" s="1350">
        <v>3</v>
      </c>
      <c r="E5565" s="293" t="s">
        <v>16385</v>
      </c>
      <c r="F5565" s="1352" t="s">
        <v>16386</v>
      </c>
      <c r="G5565" s="1351">
        <v>44560</v>
      </c>
      <c r="H5565" s="1348" t="s">
        <v>2252</v>
      </c>
      <c r="I5565" s="1348">
        <v>1482</v>
      </c>
      <c r="J5565" s="1351">
        <v>41470</v>
      </c>
      <c r="K5565" s="1352" t="s">
        <v>2253</v>
      </c>
      <c r="L5565" s="1353"/>
      <c r="M5565" s="1345" t="s">
        <v>1830</v>
      </c>
      <c r="N5565" s="1346" t="s">
        <v>1830</v>
      </c>
      <c r="O5565" s="1347"/>
      <c r="P5565" s="117" t="str">
        <f t="shared" si="43"/>
        <v>2704</v>
      </c>
      <c r="Q5565" s="117"/>
      <c r="R5565" s="1348">
        <v>270401026</v>
      </c>
      <c r="S5565" s="321"/>
      <c r="T5565" s="321"/>
    </row>
    <row r="5566" spans="1:20" ht="34.5" hidden="1" customHeight="1">
      <c r="A5566" s="1348">
        <v>270401026</v>
      </c>
      <c r="B5566" s="1339" t="str">
        <f t="shared" si="42"/>
        <v>2704</v>
      </c>
      <c r="C5566" s="1349" t="s">
        <v>2607</v>
      </c>
      <c r="D5566" s="1350">
        <v>1</v>
      </c>
      <c r="E5566" s="293" t="s">
        <v>16387</v>
      </c>
      <c r="F5566" s="1352" t="s">
        <v>16388</v>
      </c>
      <c r="G5566" s="1356">
        <v>39424</v>
      </c>
      <c r="H5566" s="1348" t="s">
        <v>2252</v>
      </c>
      <c r="I5566" s="1348">
        <v>1357</v>
      </c>
      <c r="J5566" s="1351">
        <v>39338</v>
      </c>
      <c r="K5566" s="1352" t="s">
        <v>2253</v>
      </c>
      <c r="L5566" s="1352"/>
      <c r="M5566" s="1345" t="s">
        <v>16389</v>
      </c>
      <c r="N5566" s="1346" t="s">
        <v>1830</v>
      </c>
      <c r="O5566" s="1347"/>
      <c r="P5566" s="117" t="str">
        <f t="shared" si="43"/>
        <v>2704</v>
      </c>
      <c r="Q5566" s="117"/>
      <c r="R5566" s="1348">
        <v>270401026</v>
      </c>
      <c r="S5566" s="321"/>
      <c r="T5566" s="321"/>
    </row>
    <row r="5567" spans="1:20" ht="34.5" hidden="1" customHeight="1">
      <c r="A5567" s="1348">
        <v>270401026</v>
      </c>
      <c r="B5567" s="1339" t="str">
        <f t="shared" si="42"/>
        <v>2704</v>
      </c>
      <c r="C5567" s="1349" t="s">
        <v>2607</v>
      </c>
      <c r="D5567" s="1350">
        <v>1</v>
      </c>
      <c r="E5567" s="293" t="s">
        <v>16390</v>
      </c>
      <c r="F5567" s="1352" t="s">
        <v>16391</v>
      </c>
      <c r="G5567" s="1351">
        <v>39424</v>
      </c>
      <c r="H5567" s="1348" t="s">
        <v>2252</v>
      </c>
      <c r="I5567" s="1348">
        <v>1357</v>
      </c>
      <c r="J5567" s="1351">
        <v>39338</v>
      </c>
      <c r="K5567" s="1352" t="s">
        <v>2253</v>
      </c>
      <c r="L5567" s="1352"/>
      <c r="M5567" s="1345" t="s">
        <v>16392</v>
      </c>
      <c r="N5567" s="1346" t="s">
        <v>1830</v>
      </c>
      <c r="O5567" s="1347"/>
      <c r="P5567" s="117" t="str">
        <f t="shared" si="43"/>
        <v>2704</v>
      </c>
      <c r="Q5567" s="117"/>
      <c r="R5567" s="1348">
        <v>270401026</v>
      </c>
      <c r="S5567" s="321"/>
      <c r="T5567" s="321"/>
    </row>
    <row r="5568" spans="1:20" ht="34.5" hidden="1" customHeight="1">
      <c r="A5568" s="1348">
        <v>270401027</v>
      </c>
      <c r="B5568" s="1339" t="str">
        <f t="shared" si="42"/>
        <v>2704</v>
      </c>
      <c r="C5568" s="1349" t="s">
        <v>2607</v>
      </c>
      <c r="D5568" s="1350">
        <v>1</v>
      </c>
      <c r="E5568" s="293" t="s">
        <v>16393</v>
      </c>
      <c r="F5568" s="1352" t="s">
        <v>16394</v>
      </c>
      <c r="G5568" s="1351">
        <v>39424</v>
      </c>
      <c r="H5568" s="1348" t="s">
        <v>2252</v>
      </c>
      <c r="I5568" s="1348">
        <v>1357</v>
      </c>
      <c r="J5568" s="1356">
        <v>39338</v>
      </c>
      <c r="K5568" s="1352" t="s">
        <v>2253</v>
      </c>
      <c r="L5568" s="1353"/>
      <c r="M5568" s="1345" t="s">
        <v>16395</v>
      </c>
      <c r="N5568" s="1346" t="s">
        <v>1830</v>
      </c>
      <c r="O5568" s="1347"/>
      <c r="P5568" s="117" t="str">
        <f t="shared" si="43"/>
        <v>2704</v>
      </c>
      <c r="Q5568" s="117"/>
      <c r="R5568" s="1348">
        <v>270401027</v>
      </c>
      <c r="S5568" s="321"/>
      <c r="T5568" s="321"/>
    </row>
    <row r="5569" spans="1:20" ht="34.5" hidden="1" customHeight="1">
      <c r="A5569" s="1348">
        <v>270401027</v>
      </c>
      <c r="B5569" s="1339" t="str">
        <f t="shared" si="42"/>
        <v>2704</v>
      </c>
      <c r="C5569" s="1349" t="s">
        <v>2607</v>
      </c>
      <c r="D5569" s="1350">
        <v>1</v>
      </c>
      <c r="E5569" s="293" t="s">
        <v>16396</v>
      </c>
      <c r="F5569" s="1352" t="s">
        <v>16397</v>
      </c>
      <c r="G5569" s="1356">
        <v>39784</v>
      </c>
      <c r="H5569" s="1348" t="s">
        <v>2252</v>
      </c>
      <c r="I5569" s="1348">
        <v>1357</v>
      </c>
      <c r="J5569" s="1351">
        <v>39338</v>
      </c>
      <c r="K5569" s="1352" t="s">
        <v>2253</v>
      </c>
      <c r="L5569" s="1352" t="s">
        <v>16398</v>
      </c>
      <c r="M5569" s="1345" t="s">
        <v>16399</v>
      </c>
      <c r="N5569" s="1346" t="s">
        <v>1830</v>
      </c>
      <c r="O5569" s="1347"/>
      <c r="P5569" s="117" t="str">
        <f t="shared" si="43"/>
        <v>2704</v>
      </c>
      <c r="Q5569" s="117"/>
      <c r="R5569" s="1348">
        <v>270401027</v>
      </c>
      <c r="S5569" s="321"/>
      <c r="T5569" s="321"/>
    </row>
    <row r="5570" spans="1:20" ht="34.5" hidden="1" customHeight="1">
      <c r="A5570" s="1348">
        <v>270401028</v>
      </c>
      <c r="B5570" s="1339" t="str">
        <f t="shared" si="42"/>
        <v>2704</v>
      </c>
      <c r="C5570" s="1349" t="s">
        <v>2607</v>
      </c>
      <c r="D5570" s="1350">
        <v>1</v>
      </c>
      <c r="E5570" s="293" t="s">
        <v>16400</v>
      </c>
      <c r="F5570" s="1352" t="s">
        <v>16401</v>
      </c>
      <c r="G5570" s="1351">
        <v>39784</v>
      </c>
      <c r="H5570" s="1348" t="s">
        <v>2252</v>
      </c>
      <c r="I5570" s="1348">
        <v>1357</v>
      </c>
      <c r="J5570" s="1351">
        <v>39338</v>
      </c>
      <c r="K5570" s="1352" t="s">
        <v>2253</v>
      </c>
      <c r="L5570" s="1352" t="s">
        <v>16398</v>
      </c>
      <c r="M5570" s="1345" t="s">
        <v>16402</v>
      </c>
      <c r="N5570" s="1346" t="s">
        <v>16403</v>
      </c>
      <c r="O5570" s="1347"/>
      <c r="P5570" s="117" t="str">
        <f t="shared" si="43"/>
        <v>2704</v>
      </c>
      <c r="Q5570" s="117"/>
      <c r="R5570" s="1348">
        <v>270401028</v>
      </c>
      <c r="S5570" s="321"/>
      <c r="T5570" s="321"/>
    </row>
    <row r="5571" spans="1:20" ht="34.5" hidden="1" customHeight="1">
      <c r="A5571" s="1348">
        <v>270401028</v>
      </c>
      <c r="B5571" s="1339" t="str">
        <f t="shared" si="42"/>
        <v>2704</v>
      </c>
      <c r="C5571" s="1349" t="s">
        <v>2607</v>
      </c>
      <c r="D5571" s="1350">
        <v>1</v>
      </c>
      <c r="E5571" s="293" t="s">
        <v>16404</v>
      </c>
      <c r="F5571" s="1352" t="s">
        <v>16405</v>
      </c>
      <c r="G5571" s="1356">
        <v>44560</v>
      </c>
      <c r="H5571" s="1348" t="s">
        <v>2252</v>
      </c>
      <c r="I5571" s="1348">
        <v>1482</v>
      </c>
      <c r="J5571" s="1351">
        <v>41470</v>
      </c>
      <c r="K5571" s="1352" t="s">
        <v>2253</v>
      </c>
      <c r="L5571" s="1353"/>
      <c r="M5571" s="1345" t="s">
        <v>16406</v>
      </c>
      <c r="N5571" s="1346" t="s">
        <v>1830</v>
      </c>
      <c r="O5571" s="1347"/>
      <c r="P5571" s="117" t="str">
        <f t="shared" si="43"/>
        <v>2704</v>
      </c>
      <c r="Q5571" s="117"/>
      <c r="R5571" s="1348">
        <v>270401028</v>
      </c>
      <c r="S5571" s="321"/>
      <c r="T5571" s="321"/>
    </row>
    <row r="5572" spans="1:20" ht="34.5" hidden="1" customHeight="1">
      <c r="A5572" s="1348">
        <v>270401029</v>
      </c>
      <c r="B5572" s="1339" t="str">
        <f t="shared" si="42"/>
        <v>2704</v>
      </c>
      <c r="C5572" s="1349" t="s">
        <v>2607</v>
      </c>
      <c r="D5572" s="1350">
        <v>1</v>
      </c>
      <c r="E5572" s="293" t="s">
        <v>16407</v>
      </c>
      <c r="F5572" s="1352" t="s">
        <v>16408</v>
      </c>
      <c r="G5572" s="1351">
        <v>39784</v>
      </c>
      <c r="H5572" s="1348" t="s">
        <v>2252</v>
      </c>
      <c r="I5572" s="1348">
        <v>1357</v>
      </c>
      <c r="J5572" s="1351">
        <v>39338</v>
      </c>
      <c r="K5572" s="1352" t="s">
        <v>2253</v>
      </c>
      <c r="L5572" s="1352" t="s">
        <v>16398</v>
      </c>
      <c r="M5572" s="1345" t="s">
        <v>1830</v>
      </c>
      <c r="N5572" s="1346" t="s">
        <v>1830</v>
      </c>
      <c r="O5572" s="1347"/>
      <c r="P5572" s="117" t="str">
        <f t="shared" si="43"/>
        <v>2704</v>
      </c>
      <c r="Q5572" s="117"/>
      <c r="R5572" s="1348">
        <v>270401029</v>
      </c>
      <c r="S5572" s="321"/>
      <c r="T5572" s="321"/>
    </row>
    <row r="5573" spans="1:20" ht="34.5" hidden="1" customHeight="1">
      <c r="A5573" s="1348">
        <v>270401029</v>
      </c>
      <c r="B5573" s="1339" t="str">
        <f t="shared" si="42"/>
        <v>2704</v>
      </c>
      <c r="C5573" s="1349" t="s">
        <v>2607</v>
      </c>
      <c r="D5573" s="1350">
        <v>1</v>
      </c>
      <c r="E5573" s="293" t="s">
        <v>16409</v>
      </c>
      <c r="F5573" s="1352" t="s">
        <v>16410</v>
      </c>
      <c r="G5573" s="1356">
        <v>39784</v>
      </c>
      <c r="H5573" s="1348" t="s">
        <v>2252</v>
      </c>
      <c r="I5573" s="1348">
        <v>1357</v>
      </c>
      <c r="J5573" s="1351">
        <v>39338</v>
      </c>
      <c r="K5573" s="1352" t="s">
        <v>2253</v>
      </c>
      <c r="L5573" s="1352" t="s">
        <v>16398</v>
      </c>
      <c r="M5573" s="1345" t="s">
        <v>16411</v>
      </c>
      <c r="N5573" s="1346" t="s">
        <v>1830</v>
      </c>
      <c r="O5573" s="1347"/>
      <c r="P5573" s="117" t="str">
        <f t="shared" si="43"/>
        <v>2704</v>
      </c>
      <c r="Q5573" s="117"/>
      <c r="R5573" s="1348">
        <v>270401029</v>
      </c>
      <c r="S5573" s="321"/>
      <c r="T5573" s="321"/>
    </row>
    <row r="5574" spans="1:20" ht="34.5" hidden="1" customHeight="1">
      <c r="A5574" s="1348">
        <v>270401029</v>
      </c>
      <c r="B5574" s="1339" t="str">
        <f t="shared" si="42"/>
        <v>2704</v>
      </c>
      <c r="C5574" s="1349" t="s">
        <v>2607</v>
      </c>
      <c r="D5574" s="1350">
        <v>1</v>
      </c>
      <c r="E5574" s="293" t="s">
        <v>16412</v>
      </c>
      <c r="F5574" s="1352" t="s">
        <v>16413</v>
      </c>
      <c r="G5574" s="1351">
        <v>40145</v>
      </c>
      <c r="H5574" s="1348" t="s">
        <v>2252</v>
      </c>
      <c r="I5574" s="1348">
        <v>1357</v>
      </c>
      <c r="J5574" s="1351">
        <v>39338</v>
      </c>
      <c r="K5574" s="1352" t="s">
        <v>2253</v>
      </c>
      <c r="L5574" s="1352" t="s">
        <v>16414</v>
      </c>
      <c r="M5574" s="1345" t="s">
        <v>16415</v>
      </c>
      <c r="N5574" s="1346" t="s">
        <v>1830</v>
      </c>
      <c r="O5574" s="1347"/>
      <c r="P5574" s="117" t="str">
        <f t="shared" si="43"/>
        <v>2704</v>
      </c>
      <c r="Q5574" s="117"/>
      <c r="R5574" s="1348">
        <v>270401029</v>
      </c>
      <c r="S5574" s="321"/>
      <c r="T5574" s="321"/>
    </row>
    <row r="5575" spans="1:20" ht="34.5" hidden="1" customHeight="1">
      <c r="A5575" s="1348">
        <v>270401030</v>
      </c>
      <c r="B5575" s="1339" t="str">
        <f t="shared" si="42"/>
        <v>2704</v>
      </c>
      <c r="C5575" s="1349" t="s">
        <v>2607</v>
      </c>
      <c r="D5575" s="1350">
        <v>2</v>
      </c>
      <c r="E5575" s="293" t="s">
        <v>16416</v>
      </c>
      <c r="F5575" s="1352" t="s">
        <v>16417</v>
      </c>
      <c r="G5575" s="1356">
        <v>41520</v>
      </c>
      <c r="H5575" s="1348" t="s">
        <v>2252</v>
      </c>
      <c r="I5575" s="1348">
        <v>1416</v>
      </c>
      <c r="J5575" s="1351">
        <v>40325</v>
      </c>
      <c r="K5575" s="1352" t="s">
        <v>2253</v>
      </c>
      <c r="L5575" s="1352"/>
      <c r="M5575" s="1345" t="s">
        <v>16418</v>
      </c>
      <c r="N5575" s="1346" t="s">
        <v>1830</v>
      </c>
      <c r="O5575" s="1347"/>
      <c r="P5575" s="117" t="str">
        <f t="shared" si="43"/>
        <v>2704</v>
      </c>
      <c r="Q5575" s="117"/>
      <c r="R5575" s="1348">
        <v>270401030</v>
      </c>
      <c r="S5575" s="321"/>
      <c r="T5575" s="321"/>
    </row>
    <row r="5576" spans="1:20" ht="34.5" hidden="1" customHeight="1">
      <c r="A5576" s="1348">
        <v>270401030</v>
      </c>
      <c r="B5576" s="1339" t="str">
        <f t="shared" si="42"/>
        <v>2704</v>
      </c>
      <c r="C5576" s="1349" t="s">
        <v>2607</v>
      </c>
      <c r="D5576" s="1350">
        <v>3</v>
      </c>
      <c r="E5576" s="293" t="s">
        <v>16419</v>
      </c>
      <c r="F5576" s="1352" t="s">
        <v>16420</v>
      </c>
      <c r="G5576" s="1356">
        <v>44560</v>
      </c>
      <c r="H5576" s="1348" t="s">
        <v>2252</v>
      </c>
      <c r="I5576" s="1348">
        <v>1487</v>
      </c>
      <c r="J5576" s="1351">
        <v>41522</v>
      </c>
      <c r="K5576" s="1352" t="s">
        <v>2253</v>
      </c>
      <c r="L5576" s="1352"/>
      <c r="M5576" s="1345" t="s">
        <v>16421</v>
      </c>
      <c r="N5576" s="1346" t="s">
        <v>1830</v>
      </c>
      <c r="O5576" s="1347"/>
      <c r="P5576" s="117" t="str">
        <f t="shared" si="43"/>
        <v>2704</v>
      </c>
      <c r="Q5576" s="117"/>
      <c r="R5576" s="1348">
        <v>270401030</v>
      </c>
      <c r="S5576" s="321"/>
      <c r="T5576" s="321"/>
    </row>
    <row r="5577" spans="1:20" ht="34.5" hidden="1" customHeight="1">
      <c r="A5577" s="1348">
        <v>270401031</v>
      </c>
      <c r="B5577" s="1339" t="str">
        <f t="shared" si="42"/>
        <v>2704</v>
      </c>
      <c r="C5577" s="1349" t="s">
        <v>2607</v>
      </c>
      <c r="D5577" s="1350">
        <v>1</v>
      </c>
      <c r="E5577" s="293" t="s">
        <v>16422</v>
      </c>
      <c r="F5577" s="1352" t="s">
        <v>16423</v>
      </c>
      <c r="G5577" s="1356">
        <v>40145</v>
      </c>
      <c r="H5577" s="1348" t="s">
        <v>2252</v>
      </c>
      <c r="I5577" s="1348">
        <v>1357</v>
      </c>
      <c r="J5577" s="1356">
        <v>39338</v>
      </c>
      <c r="K5577" s="1352" t="s">
        <v>2253</v>
      </c>
      <c r="L5577" s="1352" t="s">
        <v>16414</v>
      </c>
      <c r="M5577" s="1345" t="s">
        <v>16424</v>
      </c>
      <c r="N5577" s="1346" t="s">
        <v>16425</v>
      </c>
      <c r="O5577" s="1347"/>
      <c r="P5577" s="117" t="str">
        <f t="shared" si="43"/>
        <v>2704</v>
      </c>
      <c r="Q5577" s="117"/>
      <c r="R5577" s="1348">
        <v>270401031</v>
      </c>
      <c r="S5577" s="321"/>
      <c r="T5577" s="321"/>
    </row>
    <row r="5578" spans="1:20" ht="34.5" hidden="1" customHeight="1">
      <c r="A5578" s="1348">
        <v>270401031</v>
      </c>
      <c r="B5578" s="1339" t="str">
        <f t="shared" si="42"/>
        <v>2704</v>
      </c>
      <c r="C5578" s="1349" t="s">
        <v>2607</v>
      </c>
      <c r="D5578" s="1350">
        <v>2</v>
      </c>
      <c r="E5578" s="293" t="s">
        <v>16426</v>
      </c>
      <c r="F5578" s="1352" t="s">
        <v>16427</v>
      </c>
      <c r="G5578" s="1351">
        <v>41520</v>
      </c>
      <c r="H5578" s="1348" t="s">
        <v>2252</v>
      </c>
      <c r="I5578" s="1348">
        <v>1423</v>
      </c>
      <c r="J5578" s="1351">
        <v>40521</v>
      </c>
      <c r="K5578" s="1352" t="s">
        <v>2253</v>
      </c>
      <c r="L5578" s="1352"/>
      <c r="M5578" s="1345" t="s">
        <v>16428</v>
      </c>
      <c r="N5578" s="1346" t="s">
        <v>16429</v>
      </c>
      <c r="O5578" s="1347"/>
      <c r="P5578" s="117" t="str">
        <f t="shared" si="43"/>
        <v>2704</v>
      </c>
      <c r="Q5578" s="117"/>
      <c r="R5578" s="1348">
        <v>270401031</v>
      </c>
      <c r="S5578" s="321"/>
      <c r="T5578" s="321"/>
    </row>
    <row r="5579" spans="1:20" ht="34.5" hidden="1" customHeight="1">
      <c r="A5579" s="1348">
        <v>270401032</v>
      </c>
      <c r="B5579" s="1339" t="str">
        <f t="shared" si="42"/>
        <v>2704</v>
      </c>
      <c r="C5579" s="1349" t="s">
        <v>2607</v>
      </c>
      <c r="D5579" s="1350">
        <v>3</v>
      </c>
      <c r="E5579" s="293" t="s">
        <v>16430</v>
      </c>
      <c r="F5579" s="1352" t="s">
        <v>16431</v>
      </c>
      <c r="G5579" s="1356">
        <v>44560</v>
      </c>
      <c r="H5579" s="1348" t="s">
        <v>2252</v>
      </c>
      <c r="I5579" s="1348">
        <v>1487</v>
      </c>
      <c r="J5579" s="1351">
        <v>41522</v>
      </c>
      <c r="K5579" s="1352" t="s">
        <v>2253</v>
      </c>
      <c r="L5579" s="1352"/>
      <c r="M5579" s="1345" t="s">
        <v>16432</v>
      </c>
      <c r="N5579" s="1346" t="s">
        <v>16433</v>
      </c>
      <c r="O5579" s="1347"/>
      <c r="P5579" s="117" t="str">
        <f t="shared" si="43"/>
        <v>2704</v>
      </c>
      <c r="Q5579" s="117"/>
      <c r="R5579" s="1348">
        <v>270401032</v>
      </c>
      <c r="S5579" s="321"/>
      <c r="T5579" s="321"/>
    </row>
    <row r="5580" spans="1:20" ht="34.5" hidden="1" customHeight="1">
      <c r="A5580" s="1348">
        <v>270401032</v>
      </c>
      <c r="B5580" s="1339" t="str">
        <f t="shared" si="42"/>
        <v>2704</v>
      </c>
      <c r="C5580" s="1349" t="s">
        <v>2607</v>
      </c>
      <c r="D5580" s="1350">
        <v>1</v>
      </c>
      <c r="E5580" s="293" t="s">
        <v>16434</v>
      </c>
      <c r="F5580" s="1352" t="s">
        <v>16435</v>
      </c>
      <c r="G5580" s="1356">
        <v>40145</v>
      </c>
      <c r="H5580" s="1348" t="s">
        <v>2252</v>
      </c>
      <c r="I5580" s="1348">
        <v>1357</v>
      </c>
      <c r="J5580" s="1351">
        <v>39338</v>
      </c>
      <c r="K5580" s="1352" t="s">
        <v>2253</v>
      </c>
      <c r="L5580" s="1352" t="s">
        <v>16436</v>
      </c>
      <c r="M5580" s="1345" t="s">
        <v>1830</v>
      </c>
      <c r="N5580" s="1346" t="s">
        <v>1830</v>
      </c>
      <c r="O5580" s="1347"/>
      <c r="P5580" s="117" t="str">
        <f t="shared" si="43"/>
        <v>2704</v>
      </c>
      <c r="Q5580" s="117"/>
      <c r="R5580" s="1348">
        <v>270401032</v>
      </c>
      <c r="S5580" s="321"/>
      <c r="T5580" s="321"/>
    </row>
    <row r="5581" spans="1:20" ht="34.5" hidden="1" customHeight="1">
      <c r="A5581" s="1348">
        <v>270401032</v>
      </c>
      <c r="B5581" s="1339" t="str">
        <f t="shared" si="42"/>
        <v>2704</v>
      </c>
      <c r="C5581" s="1349" t="s">
        <v>2607</v>
      </c>
      <c r="D5581" s="1350">
        <v>1</v>
      </c>
      <c r="E5581" s="293" t="s">
        <v>16437</v>
      </c>
      <c r="F5581" s="1352" t="s">
        <v>16438</v>
      </c>
      <c r="G5581" s="1356">
        <v>40145</v>
      </c>
      <c r="H5581" s="1348" t="s">
        <v>2252</v>
      </c>
      <c r="I5581" s="1348">
        <v>1357</v>
      </c>
      <c r="J5581" s="1351">
        <v>39338</v>
      </c>
      <c r="K5581" s="1352" t="s">
        <v>2253</v>
      </c>
      <c r="L5581" s="1352" t="s">
        <v>16436</v>
      </c>
      <c r="M5581" s="1345" t="s">
        <v>1830</v>
      </c>
      <c r="N5581" s="1346" t="s">
        <v>1830</v>
      </c>
      <c r="O5581" s="1347"/>
      <c r="P5581" s="117" t="str">
        <f t="shared" si="43"/>
        <v>2704</v>
      </c>
      <c r="Q5581" s="117"/>
      <c r="R5581" s="1348">
        <v>270401032</v>
      </c>
      <c r="S5581" s="321"/>
      <c r="T5581" s="321"/>
    </row>
    <row r="5582" spans="1:20" ht="34.5" hidden="1" customHeight="1">
      <c r="A5582" s="1348">
        <v>270401033</v>
      </c>
      <c r="B5582" s="1339" t="str">
        <f t="shared" si="42"/>
        <v>2704</v>
      </c>
      <c r="C5582" s="1349" t="s">
        <v>2607</v>
      </c>
      <c r="D5582" s="1350">
        <v>1</v>
      </c>
      <c r="E5582" s="293" t="s">
        <v>16439</v>
      </c>
      <c r="F5582" s="1352" t="s">
        <v>16440</v>
      </c>
      <c r="G5582" s="1356">
        <v>40145</v>
      </c>
      <c r="H5582" s="1348" t="s">
        <v>2252</v>
      </c>
      <c r="I5582" s="1348">
        <v>1357</v>
      </c>
      <c r="J5582" s="1351">
        <v>39338</v>
      </c>
      <c r="K5582" s="1352" t="s">
        <v>2253</v>
      </c>
      <c r="L5582" s="1352" t="s">
        <v>16436</v>
      </c>
      <c r="M5582" s="1345" t="s">
        <v>1830</v>
      </c>
      <c r="N5582" s="1346" t="s">
        <v>1830</v>
      </c>
      <c r="O5582" s="1347"/>
      <c r="P5582" s="117" t="str">
        <f t="shared" si="43"/>
        <v>2704</v>
      </c>
      <c r="Q5582" s="117"/>
      <c r="R5582" s="1348">
        <v>270401033</v>
      </c>
      <c r="S5582" s="321"/>
      <c r="T5582" s="321"/>
    </row>
    <row r="5583" spans="1:20" ht="34.5" hidden="1" customHeight="1">
      <c r="A5583" s="1348">
        <v>270401033</v>
      </c>
      <c r="B5583" s="1339" t="str">
        <f t="shared" si="42"/>
        <v>2704</v>
      </c>
      <c r="C5583" s="1349" t="s">
        <v>2607</v>
      </c>
      <c r="D5583" s="1350">
        <v>1</v>
      </c>
      <c r="E5583" s="293" t="s">
        <v>16441</v>
      </c>
      <c r="F5583" s="1352" t="s">
        <v>16442</v>
      </c>
      <c r="G5583" s="1356">
        <v>42213</v>
      </c>
      <c r="H5583" s="1348" t="s">
        <v>2252</v>
      </c>
      <c r="I5583" s="1348">
        <v>1357</v>
      </c>
      <c r="J5583" s="1351">
        <v>39338</v>
      </c>
      <c r="K5583" s="1352" t="s">
        <v>2253</v>
      </c>
      <c r="L5583" s="1352" t="s">
        <v>16356</v>
      </c>
      <c r="M5583" s="1345" t="s">
        <v>1830</v>
      </c>
      <c r="N5583" s="1346" t="s">
        <v>1830</v>
      </c>
      <c r="O5583" s="1347"/>
      <c r="P5583" s="117" t="str">
        <f t="shared" si="43"/>
        <v>2704</v>
      </c>
      <c r="Q5583" s="117"/>
      <c r="R5583" s="1348">
        <v>270401033</v>
      </c>
      <c r="S5583" s="321"/>
      <c r="T5583" s="321"/>
    </row>
    <row r="5584" spans="1:20" ht="34.5" hidden="1" customHeight="1">
      <c r="A5584" s="1348">
        <v>270401034</v>
      </c>
      <c r="B5584" s="1339" t="str">
        <f t="shared" si="42"/>
        <v>2704</v>
      </c>
      <c r="C5584" s="1349" t="s">
        <v>2607</v>
      </c>
      <c r="D5584" s="1350">
        <v>2</v>
      </c>
      <c r="E5584" s="293" t="s">
        <v>16443</v>
      </c>
      <c r="F5584" s="1352" t="s">
        <v>16444</v>
      </c>
      <c r="G5584" s="1356">
        <v>44560</v>
      </c>
      <c r="H5584" s="1348" t="s">
        <v>2252</v>
      </c>
      <c r="I5584" s="1348">
        <v>1502</v>
      </c>
      <c r="J5584" s="1351">
        <v>41837</v>
      </c>
      <c r="K5584" s="1352" t="s">
        <v>2354</v>
      </c>
      <c r="L5584" s="1353"/>
      <c r="M5584" s="1345" t="s">
        <v>1830</v>
      </c>
      <c r="N5584" s="1346" t="s">
        <v>1830</v>
      </c>
      <c r="O5584" s="1347"/>
      <c r="P5584" s="117" t="str">
        <f t="shared" si="43"/>
        <v>2704</v>
      </c>
      <c r="Q5584" s="117"/>
      <c r="R5584" s="1348">
        <v>270401034</v>
      </c>
      <c r="S5584" s="321"/>
      <c r="T5584" s="321"/>
    </row>
    <row r="5585" spans="1:20" ht="34.5" hidden="1" customHeight="1">
      <c r="A5585" s="1348">
        <v>270401034</v>
      </c>
      <c r="B5585" s="1339" t="str">
        <f t="shared" si="42"/>
        <v>2704</v>
      </c>
      <c r="C5585" s="1349" t="s">
        <v>2607</v>
      </c>
      <c r="D5585" s="1350">
        <v>1</v>
      </c>
      <c r="E5585" s="293" t="s">
        <v>16445</v>
      </c>
      <c r="F5585" s="1352" t="s">
        <v>16446</v>
      </c>
      <c r="G5585" s="1356">
        <v>40509</v>
      </c>
      <c r="H5585" s="1348" t="s">
        <v>2252</v>
      </c>
      <c r="I5585" s="1348">
        <v>1357</v>
      </c>
      <c r="J5585" s="1351">
        <v>39338</v>
      </c>
      <c r="K5585" s="1352" t="s">
        <v>2253</v>
      </c>
      <c r="L5585" s="1352" t="s">
        <v>16447</v>
      </c>
      <c r="M5585" s="1345" t="s">
        <v>1830</v>
      </c>
      <c r="N5585" s="1346" t="s">
        <v>1830</v>
      </c>
      <c r="O5585" s="1347"/>
      <c r="P5585" s="117" t="str">
        <f t="shared" si="43"/>
        <v>2704</v>
      </c>
      <c r="Q5585" s="117"/>
      <c r="R5585" s="1348">
        <v>270401034</v>
      </c>
      <c r="S5585" s="321"/>
      <c r="T5585" s="321"/>
    </row>
    <row r="5586" spans="1:20" ht="34.5" hidden="1" customHeight="1">
      <c r="A5586" s="1348">
        <v>270401034</v>
      </c>
      <c r="B5586" s="1339" t="str">
        <f t="shared" si="42"/>
        <v>2704</v>
      </c>
      <c r="C5586" s="1349" t="s">
        <v>2607</v>
      </c>
      <c r="D5586" s="1350">
        <v>1</v>
      </c>
      <c r="E5586" s="293" t="s">
        <v>16448</v>
      </c>
      <c r="F5586" s="1352" t="s">
        <v>16449</v>
      </c>
      <c r="G5586" s="1356">
        <v>40509</v>
      </c>
      <c r="H5586" s="1348" t="s">
        <v>2252</v>
      </c>
      <c r="I5586" s="1348">
        <v>1357</v>
      </c>
      <c r="J5586" s="1351">
        <v>39338</v>
      </c>
      <c r="K5586" s="1352" t="s">
        <v>2253</v>
      </c>
      <c r="L5586" s="1352" t="s">
        <v>16450</v>
      </c>
      <c r="M5586" s="1345" t="s">
        <v>1830</v>
      </c>
      <c r="N5586" s="1346" t="s">
        <v>1830</v>
      </c>
      <c r="O5586" s="1347"/>
      <c r="P5586" s="117" t="str">
        <f t="shared" si="43"/>
        <v>2704</v>
      </c>
      <c r="Q5586" s="117"/>
      <c r="R5586" s="1348">
        <v>270401034</v>
      </c>
      <c r="S5586" s="321"/>
      <c r="T5586" s="321"/>
    </row>
    <row r="5587" spans="1:20" ht="34.5" hidden="1" customHeight="1">
      <c r="A5587" s="1348">
        <v>270401035</v>
      </c>
      <c r="B5587" s="1339" t="str">
        <f t="shared" si="42"/>
        <v>2704</v>
      </c>
      <c r="C5587" s="1349" t="s">
        <v>2607</v>
      </c>
      <c r="D5587" s="1350">
        <v>2</v>
      </c>
      <c r="E5587" s="293" t="s">
        <v>16451</v>
      </c>
      <c r="F5587" s="1352" t="s">
        <v>16452</v>
      </c>
      <c r="G5587" s="1356">
        <v>41520</v>
      </c>
      <c r="H5587" s="1348" t="s">
        <v>2252</v>
      </c>
      <c r="I5587" s="1348">
        <v>1416</v>
      </c>
      <c r="J5587" s="1351">
        <v>40325</v>
      </c>
      <c r="K5587" s="1352" t="s">
        <v>2253</v>
      </c>
      <c r="L5587" s="1353"/>
      <c r="M5587" s="1345" t="s">
        <v>1830</v>
      </c>
      <c r="N5587" s="1346" t="s">
        <v>1830</v>
      </c>
      <c r="O5587" s="1347"/>
      <c r="P5587" s="117" t="str">
        <f t="shared" si="43"/>
        <v>2704</v>
      </c>
      <c r="Q5587" s="117"/>
      <c r="R5587" s="1348">
        <v>270401035</v>
      </c>
      <c r="S5587" s="321"/>
      <c r="T5587" s="321"/>
    </row>
    <row r="5588" spans="1:20" ht="34.5" hidden="1" customHeight="1">
      <c r="A5588" s="1348">
        <v>270401035</v>
      </c>
      <c r="B5588" s="1339" t="str">
        <f t="shared" si="42"/>
        <v>2704</v>
      </c>
      <c r="C5588" s="1349" t="s">
        <v>2607</v>
      </c>
      <c r="D5588" s="1350">
        <v>3</v>
      </c>
      <c r="E5588" s="293" t="s">
        <v>16453</v>
      </c>
      <c r="F5588" s="1352" t="s">
        <v>16454</v>
      </c>
      <c r="G5588" s="1356">
        <v>44560</v>
      </c>
      <c r="H5588" s="1348" t="s">
        <v>2252</v>
      </c>
      <c r="I5588" s="1348">
        <v>1487</v>
      </c>
      <c r="J5588" s="1351">
        <v>41522</v>
      </c>
      <c r="K5588" s="1352" t="s">
        <v>2253</v>
      </c>
      <c r="L5588" s="1353"/>
      <c r="M5588" s="1345" t="s">
        <v>1830</v>
      </c>
      <c r="N5588" s="1346" t="s">
        <v>1830</v>
      </c>
      <c r="O5588" s="1347"/>
      <c r="P5588" s="117" t="str">
        <f t="shared" si="43"/>
        <v>2704</v>
      </c>
      <c r="Q5588" s="117"/>
      <c r="R5588" s="1348">
        <v>270401035</v>
      </c>
      <c r="S5588" s="321"/>
      <c r="T5588" s="321"/>
    </row>
    <row r="5589" spans="1:20" ht="34.5" hidden="1" customHeight="1">
      <c r="A5589" s="1348">
        <v>270401036</v>
      </c>
      <c r="B5589" s="1339" t="str">
        <f t="shared" si="42"/>
        <v>2704</v>
      </c>
      <c r="C5589" s="1349" t="s">
        <v>2607</v>
      </c>
      <c r="D5589" s="1350">
        <v>1</v>
      </c>
      <c r="E5589" s="293" t="s">
        <v>16455</v>
      </c>
      <c r="F5589" s="1352" t="s">
        <v>16456</v>
      </c>
      <c r="G5589" s="1356">
        <v>42213</v>
      </c>
      <c r="H5589" s="1348" t="s">
        <v>2252</v>
      </c>
      <c r="I5589" s="1348">
        <v>1357</v>
      </c>
      <c r="J5589" s="1351">
        <v>39338</v>
      </c>
      <c r="K5589" s="1352" t="s">
        <v>2253</v>
      </c>
      <c r="L5589" s="1352" t="s">
        <v>16356</v>
      </c>
      <c r="M5589" s="1345" t="s">
        <v>1830</v>
      </c>
      <c r="N5589" s="1346" t="s">
        <v>1830</v>
      </c>
      <c r="O5589" s="1347"/>
      <c r="P5589" s="117" t="str">
        <f t="shared" si="43"/>
        <v>2704</v>
      </c>
      <c r="Q5589" s="117"/>
      <c r="R5589" s="1348">
        <v>270401036</v>
      </c>
      <c r="S5589" s="321"/>
      <c r="T5589" s="321"/>
    </row>
    <row r="5590" spans="1:20" ht="34.5" hidden="1" customHeight="1">
      <c r="A5590" s="1348">
        <v>270401036</v>
      </c>
      <c r="B5590" s="1339" t="str">
        <f t="shared" si="42"/>
        <v>2704</v>
      </c>
      <c r="C5590" s="1349" t="s">
        <v>2607</v>
      </c>
      <c r="D5590" s="1350">
        <v>2</v>
      </c>
      <c r="E5590" s="293" t="s">
        <v>16457</v>
      </c>
      <c r="F5590" s="1352" t="s">
        <v>16458</v>
      </c>
      <c r="G5590" s="1356">
        <v>44560</v>
      </c>
      <c r="H5590" s="1348" t="s">
        <v>2252</v>
      </c>
      <c r="I5590" s="1348">
        <v>1502</v>
      </c>
      <c r="J5590" s="1351">
        <v>41837</v>
      </c>
      <c r="K5590" s="1352" t="s">
        <v>2354</v>
      </c>
      <c r="L5590" s="1352"/>
      <c r="M5590" s="1345" t="s">
        <v>1830</v>
      </c>
      <c r="N5590" s="1346" t="s">
        <v>1830</v>
      </c>
      <c r="O5590" s="1347"/>
      <c r="P5590" s="117" t="str">
        <f t="shared" si="43"/>
        <v>2704</v>
      </c>
      <c r="Q5590" s="117"/>
      <c r="R5590" s="1348">
        <v>270401036</v>
      </c>
      <c r="S5590" s="321"/>
      <c r="T5590" s="321"/>
    </row>
    <row r="5591" spans="1:20" ht="34.5" hidden="1" customHeight="1">
      <c r="A5591" s="1348">
        <v>270401037</v>
      </c>
      <c r="B5591" s="1339" t="str">
        <f t="shared" si="42"/>
        <v>2704</v>
      </c>
      <c r="C5591" s="1349" t="s">
        <v>2607</v>
      </c>
      <c r="D5591" s="1350">
        <v>1</v>
      </c>
      <c r="E5591" s="293" t="s">
        <v>16459</v>
      </c>
      <c r="F5591" s="1352" t="s">
        <v>16460</v>
      </c>
      <c r="G5591" s="1356">
        <v>40509</v>
      </c>
      <c r="H5591" s="1348" t="s">
        <v>2252</v>
      </c>
      <c r="I5591" s="1348">
        <v>1357</v>
      </c>
      <c r="J5591" s="1351">
        <v>39338</v>
      </c>
      <c r="K5591" s="1352" t="s">
        <v>2253</v>
      </c>
      <c r="L5591" s="1352" t="s">
        <v>16461</v>
      </c>
      <c r="M5591" s="1345" t="s">
        <v>1830</v>
      </c>
      <c r="N5591" s="1346" t="s">
        <v>1830</v>
      </c>
      <c r="O5591" s="1347"/>
      <c r="P5591" s="117" t="str">
        <f t="shared" si="43"/>
        <v>2704</v>
      </c>
      <c r="Q5591" s="117"/>
      <c r="R5591" s="1348">
        <v>270401037</v>
      </c>
      <c r="S5591" s="321"/>
      <c r="T5591" s="321"/>
    </row>
    <row r="5592" spans="1:20" ht="34.5" hidden="1" customHeight="1">
      <c r="A5592" s="1348">
        <v>270401038</v>
      </c>
      <c r="B5592" s="1339" t="str">
        <f t="shared" si="42"/>
        <v>2704</v>
      </c>
      <c r="C5592" s="1349" t="s">
        <v>2607</v>
      </c>
      <c r="D5592" s="1350">
        <v>2</v>
      </c>
      <c r="E5592" s="293" t="s">
        <v>16462</v>
      </c>
      <c r="F5592" s="1352" t="s">
        <v>16463</v>
      </c>
      <c r="G5592" s="1356">
        <v>42734</v>
      </c>
      <c r="H5592" s="1348" t="s">
        <v>2252</v>
      </c>
      <c r="I5592" s="1348">
        <v>1423</v>
      </c>
      <c r="J5592" s="1351">
        <v>40521</v>
      </c>
      <c r="K5592" s="1352" t="s">
        <v>2253</v>
      </c>
      <c r="L5592" s="1353"/>
      <c r="M5592" s="1345" t="s">
        <v>1830</v>
      </c>
      <c r="N5592" s="1346" t="s">
        <v>1830</v>
      </c>
      <c r="O5592" s="1347"/>
      <c r="P5592" s="117" t="str">
        <f t="shared" si="43"/>
        <v>2704</v>
      </c>
      <c r="Q5592" s="117"/>
      <c r="R5592" s="1348">
        <v>270401038</v>
      </c>
      <c r="S5592" s="321"/>
      <c r="T5592" s="321"/>
    </row>
    <row r="5593" spans="1:20" ht="34.5" hidden="1" customHeight="1">
      <c r="A5593" s="1348">
        <v>270401038</v>
      </c>
      <c r="B5593" s="1339" t="str">
        <f t="shared" si="42"/>
        <v>2704</v>
      </c>
      <c r="C5593" s="1349" t="s">
        <v>2607</v>
      </c>
      <c r="D5593" s="1350">
        <v>1</v>
      </c>
      <c r="E5593" s="293" t="s">
        <v>16464</v>
      </c>
      <c r="F5593" s="1352" t="s">
        <v>16465</v>
      </c>
      <c r="G5593" s="1356">
        <v>40509</v>
      </c>
      <c r="H5593" s="1348" t="s">
        <v>2252</v>
      </c>
      <c r="I5593" s="1348">
        <v>1357</v>
      </c>
      <c r="J5593" s="1351">
        <v>39338</v>
      </c>
      <c r="K5593" s="1352" t="s">
        <v>2253</v>
      </c>
      <c r="L5593" s="1352" t="s">
        <v>16466</v>
      </c>
      <c r="M5593" s="1345" t="s">
        <v>1830</v>
      </c>
      <c r="N5593" s="1346" t="s">
        <v>1830</v>
      </c>
      <c r="O5593" s="1347"/>
      <c r="P5593" s="117" t="str">
        <f t="shared" si="43"/>
        <v>2704</v>
      </c>
      <c r="Q5593" s="117"/>
      <c r="R5593" s="1348">
        <v>270401038</v>
      </c>
      <c r="S5593" s="321"/>
      <c r="T5593" s="321"/>
    </row>
    <row r="5594" spans="1:20" ht="34.5" hidden="1" customHeight="1">
      <c r="A5594" s="1348">
        <v>270401039</v>
      </c>
      <c r="B5594" s="1339" t="str">
        <f t="shared" si="42"/>
        <v>2704</v>
      </c>
      <c r="C5594" s="1349" t="s">
        <v>2607</v>
      </c>
      <c r="D5594" s="1350">
        <v>1</v>
      </c>
      <c r="E5594" s="293" t="s">
        <v>16467</v>
      </c>
      <c r="F5594" s="1352" t="s">
        <v>16468</v>
      </c>
      <c r="G5594" s="1351">
        <v>42213</v>
      </c>
      <c r="H5594" s="1348" t="s">
        <v>2252</v>
      </c>
      <c r="I5594" s="1348">
        <v>1357</v>
      </c>
      <c r="J5594" s="1356">
        <v>39338</v>
      </c>
      <c r="K5594" s="1352" t="s">
        <v>2253</v>
      </c>
      <c r="L5594" s="1352" t="s">
        <v>16469</v>
      </c>
      <c r="M5594" s="1345" t="s">
        <v>1830</v>
      </c>
      <c r="N5594" s="1346" t="s">
        <v>1830</v>
      </c>
      <c r="O5594" s="1347"/>
      <c r="P5594" s="117" t="str">
        <f t="shared" si="43"/>
        <v>2704</v>
      </c>
      <c r="Q5594" s="117"/>
      <c r="R5594" s="1348">
        <v>270401039</v>
      </c>
      <c r="S5594" s="321"/>
      <c r="T5594" s="321"/>
    </row>
    <row r="5595" spans="1:20" ht="34.5" hidden="1" customHeight="1">
      <c r="A5595" s="1348">
        <v>270401039</v>
      </c>
      <c r="B5595" s="1339" t="str">
        <f t="shared" si="42"/>
        <v>2704</v>
      </c>
      <c r="C5595" s="1349" t="s">
        <v>2607</v>
      </c>
      <c r="D5595" s="1350">
        <v>2</v>
      </c>
      <c r="E5595" s="293" t="s">
        <v>16470</v>
      </c>
      <c r="F5595" s="1352" t="s">
        <v>16471</v>
      </c>
      <c r="G5595" s="1356">
        <v>44560</v>
      </c>
      <c r="H5595" s="1348" t="s">
        <v>2252</v>
      </c>
      <c r="I5595" s="1348">
        <v>1502</v>
      </c>
      <c r="J5595" s="1356">
        <v>41837</v>
      </c>
      <c r="K5595" s="1352" t="s">
        <v>2354</v>
      </c>
      <c r="L5595" s="1352"/>
      <c r="M5595" s="1345" t="s">
        <v>16472</v>
      </c>
      <c r="N5595" s="1346" t="s">
        <v>1830</v>
      </c>
      <c r="O5595" s="1347"/>
      <c r="P5595" s="117" t="str">
        <f t="shared" si="43"/>
        <v>2704</v>
      </c>
      <c r="Q5595" s="117"/>
      <c r="R5595" s="1348">
        <v>270401039</v>
      </c>
      <c r="S5595" s="321"/>
      <c r="T5595" s="321"/>
    </row>
    <row r="5596" spans="1:20" ht="34.5" hidden="1" customHeight="1">
      <c r="A5596" s="1348">
        <v>270401040</v>
      </c>
      <c r="B5596" s="1339" t="str">
        <f t="shared" si="42"/>
        <v>2704</v>
      </c>
      <c r="C5596" s="1349" t="s">
        <v>2607</v>
      </c>
      <c r="D5596" s="1350">
        <v>1</v>
      </c>
      <c r="E5596" s="293" t="s">
        <v>16473</v>
      </c>
      <c r="F5596" s="1352" t="s">
        <v>16474</v>
      </c>
      <c r="G5596" s="1356">
        <v>40861</v>
      </c>
      <c r="H5596" s="1348" t="s">
        <v>2252</v>
      </c>
      <c r="I5596" s="1348">
        <v>1357</v>
      </c>
      <c r="J5596" s="1351">
        <v>39338</v>
      </c>
      <c r="K5596" s="1352" t="s">
        <v>2253</v>
      </c>
      <c r="L5596" s="1352" t="s">
        <v>16475</v>
      </c>
      <c r="M5596" s="1345" t="s">
        <v>1830</v>
      </c>
      <c r="N5596" s="1346" t="s">
        <v>1830</v>
      </c>
      <c r="O5596" s="1347"/>
      <c r="P5596" s="117" t="str">
        <f t="shared" si="43"/>
        <v>2704</v>
      </c>
      <c r="Q5596" s="117"/>
      <c r="R5596" s="1348">
        <v>270401040</v>
      </c>
      <c r="S5596" s="321"/>
      <c r="T5596" s="321"/>
    </row>
    <row r="5597" spans="1:20" ht="34.5" hidden="1" customHeight="1">
      <c r="A5597" s="1348">
        <v>270401040</v>
      </c>
      <c r="B5597" s="1339" t="str">
        <f t="shared" si="42"/>
        <v>2704</v>
      </c>
      <c r="C5597" s="1349" t="s">
        <v>2607</v>
      </c>
      <c r="D5597" s="1350">
        <v>2</v>
      </c>
      <c r="E5597" s="293" t="s">
        <v>16476</v>
      </c>
      <c r="F5597" s="1352" t="s">
        <v>16477</v>
      </c>
      <c r="G5597" s="1356">
        <v>44926</v>
      </c>
      <c r="H5597" s="1348" t="s">
        <v>2353</v>
      </c>
      <c r="I5597" s="1348">
        <v>1461</v>
      </c>
      <c r="J5597" s="1351">
        <v>41123</v>
      </c>
      <c r="K5597" s="1352" t="s">
        <v>2253</v>
      </c>
      <c r="L5597" s="1352"/>
      <c r="M5597" s="1345" t="s">
        <v>1830</v>
      </c>
      <c r="N5597" s="1346" t="s">
        <v>16478</v>
      </c>
      <c r="O5597" s="1347"/>
      <c r="P5597" s="117" t="str">
        <f t="shared" si="43"/>
        <v>2704</v>
      </c>
      <c r="Q5597" s="117"/>
      <c r="R5597" s="1348">
        <v>270401040</v>
      </c>
      <c r="S5597" s="321"/>
      <c r="T5597" s="321"/>
    </row>
    <row r="5598" spans="1:20" ht="34.5" hidden="1" customHeight="1">
      <c r="A5598" s="1348">
        <v>270401041</v>
      </c>
      <c r="B5598" s="1339" t="str">
        <f t="shared" si="42"/>
        <v>2704</v>
      </c>
      <c r="C5598" s="1349" t="s">
        <v>2607</v>
      </c>
      <c r="D5598" s="1350">
        <v>1</v>
      </c>
      <c r="E5598" s="293" t="s">
        <v>16479</v>
      </c>
      <c r="F5598" s="1352" t="s">
        <v>16480</v>
      </c>
      <c r="G5598" s="1351">
        <v>40861</v>
      </c>
      <c r="H5598" s="1348" t="s">
        <v>2252</v>
      </c>
      <c r="I5598" s="1348">
        <v>1357</v>
      </c>
      <c r="J5598" s="1356">
        <v>39338</v>
      </c>
      <c r="K5598" s="1352" t="s">
        <v>2253</v>
      </c>
      <c r="L5598" s="1352" t="s">
        <v>16481</v>
      </c>
      <c r="M5598" s="1345" t="s">
        <v>16482</v>
      </c>
      <c r="N5598" s="1346" t="s">
        <v>1830</v>
      </c>
      <c r="O5598" s="1347"/>
      <c r="P5598" s="117" t="str">
        <f t="shared" si="43"/>
        <v>2704</v>
      </c>
      <c r="Q5598" s="117"/>
      <c r="R5598" s="1348">
        <v>270401041</v>
      </c>
      <c r="S5598" s="321"/>
      <c r="T5598" s="321"/>
    </row>
    <row r="5599" spans="1:20" ht="34.5" hidden="1" customHeight="1">
      <c r="A5599" s="1348">
        <v>270401042</v>
      </c>
      <c r="B5599" s="1339" t="str">
        <f t="shared" si="42"/>
        <v>2704</v>
      </c>
      <c r="C5599" s="1349" t="s">
        <v>2607</v>
      </c>
      <c r="D5599" s="1350">
        <v>2</v>
      </c>
      <c r="E5599" s="293" t="s">
        <v>16483</v>
      </c>
      <c r="F5599" s="1352" t="s">
        <v>16484</v>
      </c>
      <c r="G5599" s="1351">
        <v>43830</v>
      </c>
      <c r="H5599" s="1348" t="s">
        <v>2252</v>
      </c>
      <c r="I5599" s="1348">
        <v>1461</v>
      </c>
      <c r="J5599" s="1351">
        <v>41123</v>
      </c>
      <c r="K5599" s="1352" t="s">
        <v>2253</v>
      </c>
      <c r="L5599" s="1352"/>
      <c r="M5599" s="1345" t="s">
        <v>1830</v>
      </c>
      <c r="N5599" s="1346" t="s">
        <v>1830</v>
      </c>
      <c r="O5599" s="1347"/>
      <c r="P5599" s="117" t="str">
        <f t="shared" si="43"/>
        <v>2704</v>
      </c>
      <c r="Q5599" s="117"/>
      <c r="R5599" s="1348">
        <v>270401042</v>
      </c>
      <c r="S5599" s="321"/>
      <c r="T5599" s="321"/>
    </row>
    <row r="5600" spans="1:20" ht="34.5" hidden="1" customHeight="1">
      <c r="A5600" s="1348">
        <v>270401042</v>
      </c>
      <c r="B5600" s="1339" t="str">
        <f t="shared" si="42"/>
        <v>2704</v>
      </c>
      <c r="C5600" s="1349" t="s">
        <v>2607</v>
      </c>
      <c r="D5600" s="1350">
        <v>1</v>
      </c>
      <c r="E5600" s="293" t="s">
        <v>16485</v>
      </c>
      <c r="F5600" s="1352" t="s">
        <v>16486</v>
      </c>
      <c r="G5600" s="1351">
        <v>40861</v>
      </c>
      <c r="H5600" s="1348" t="s">
        <v>2252</v>
      </c>
      <c r="I5600" s="1348">
        <v>1357</v>
      </c>
      <c r="J5600" s="1356">
        <v>39338</v>
      </c>
      <c r="K5600" s="1352" t="s">
        <v>2253</v>
      </c>
      <c r="L5600" s="1352" t="s">
        <v>16475</v>
      </c>
      <c r="M5600" s="1345" t="s">
        <v>1830</v>
      </c>
      <c r="N5600" s="1346" t="s">
        <v>16487</v>
      </c>
      <c r="O5600" s="1347"/>
      <c r="P5600" s="117" t="str">
        <f t="shared" si="43"/>
        <v>2704</v>
      </c>
      <c r="Q5600" s="117"/>
      <c r="R5600" s="1348">
        <v>270401042</v>
      </c>
      <c r="S5600" s="321"/>
      <c r="T5600" s="321"/>
    </row>
    <row r="5601" spans="1:20" ht="34.5" hidden="1" customHeight="1">
      <c r="A5601" s="1348">
        <v>270401043</v>
      </c>
      <c r="B5601" s="1339" t="str">
        <f t="shared" si="42"/>
        <v>2704</v>
      </c>
      <c r="C5601" s="1349" t="s">
        <v>2607</v>
      </c>
      <c r="D5601" s="1350">
        <v>2</v>
      </c>
      <c r="E5601" s="293" t="s">
        <v>16488</v>
      </c>
      <c r="F5601" s="1352" t="s">
        <v>16489</v>
      </c>
      <c r="G5601" s="1356">
        <v>44926</v>
      </c>
      <c r="H5601" s="1348" t="s">
        <v>2353</v>
      </c>
      <c r="I5601" s="1348">
        <v>1461</v>
      </c>
      <c r="J5601" s="1356">
        <v>41123</v>
      </c>
      <c r="K5601" s="1352" t="s">
        <v>2253</v>
      </c>
      <c r="L5601" s="1352"/>
      <c r="M5601" s="1345" t="s">
        <v>16490</v>
      </c>
      <c r="N5601" s="1346" t="s">
        <v>1830</v>
      </c>
      <c r="O5601" s="1347"/>
      <c r="P5601" s="117" t="str">
        <f t="shared" si="43"/>
        <v>2704</v>
      </c>
      <c r="Q5601" s="117"/>
      <c r="R5601" s="1348">
        <v>270401043</v>
      </c>
      <c r="S5601" s="321"/>
      <c r="T5601" s="321"/>
    </row>
    <row r="5602" spans="1:20" ht="34.5" hidden="1" customHeight="1">
      <c r="A5602" s="1348">
        <v>270401044</v>
      </c>
      <c r="B5602" s="1339" t="str">
        <f t="shared" si="42"/>
        <v>2704</v>
      </c>
      <c r="C5602" s="1349" t="s">
        <v>2607</v>
      </c>
      <c r="D5602" s="1350">
        <v>1</v>
      </c>
      <c r="E5602" s="293" t="s">
        <v>16491</v>
      </c>
      <c r="F5602" s="1352" t="s">
        <v>16492</v>
      </c>
      <c r="G5602" s="1351">
        <v>40861</v>
      </c>
      <c r="H5602" s="1348" t="s">
        <v>2252</v>
      </c>
      <c r="I5602" s="1348">
        <v>1357</v>
      </c>
      <c r="J5602" s="1356">
        <v>39338</v>
      </c>
      <c r="K5602" s="1352" t="s">
        <v>2253</v>
      </c>
      <c r="L5602" s="1352" t="s">
        <v>16481</v>
      </c>
      <c r="M5602" s="1345" t="s">
        <v>4206</v>
      </c>
      <c r="N5602" s="1346" t="s">
        <v>1830</v>
      </c>
      <c r="O5602" s="1347"/>
      <c r="P5602" s="117" t="str">
        <f t="shared" si="43"/>
        <v>2704</v>
      </c>
      <c r="Q5602" s="117"/>
      <c r="R5602" s="1348">
        <v>270401044</v>
      </c>
      <c r="S5602" s="321"/>
      <c r="T5602" s="321"/>
    </row>
    <row r="5603" spans="1:20" ht="34.5" hidden="1" customHeight="1">
      <c r="A5603" s="1348">
        <v>270401044</v>
      </c>
      <c r="B5603" s="1339" t="str">
        <f t="shared" si="42"/>
        <v>2704</v>
      </c>
      <c r="C5603" s="1349" t="s">
        <v>2607</v>
      </c>
      <c r="D5603" s="1350">
        <v>2</v>
      </c>
      <c r="E5603" s="293" t="s">
        <v>16493</v>
      </c>
      <c r="F5603" s="1352" t="s">
        <v>16494</v>
      </c>
      <c r="G5603" s="1356">
        <v>43830</v>
      </c>
      <c r="H5603" s="1348" t="s">
        <v>2252</v>
      </c>
      <c r="I5603" s="1348">
        <v>1461</v>
      </c>
      <c r="J5603" s="1356">
        <v>41123</v>
      </c>
      <c r="K5603" s="1352" t="s">
        <v>2253</v>
      </c>
      <c r="L5603" s="1353"/>
      <c r="M5603" s="1345" t="s">
        <v>1830</v>
      </c>
      <c r="N5603" s="1346" t="s">
        <v>16495</v>
      </c>
      <c r="O5603" s="1347"/>
      <c r="P5603" s="117" t="str">
        <f t="shared" si="43"/>
        <v>2704</v>
      </c>
      <c r="Q5603" s="117"/>
      <c r="R5603" s="1348">
        <v>270401044</v>
      </c>
      <c r="S5603" s="321"/>
      <c r="T5603" s="321"/>
    </row>
    <row r="5604" spans="1:20" ht="34.5" hidden="1" customHeight="1">
      <c r="A5604" s="1348">
        <v>270401045</v>
      </c>
      <c r="B5604" s="1339" t="str">
        <f t="shared" si="42"/>
        <v>2704</v>
      </c>
      <c r="C5604" s="1349" t="s">
        <v>2607</v>
      </c>
      <c r="D5604" s="1350">
        <v>1</v>
      </c>
      <c r="E5604" s="293" t="s">
        <v>16496</v>
      </c>
      <c r="F5604" s="1352" t="s">
        <v>16497</v>
      </c>
      <c r="G5604" s="1351">
        <v>41065</v>
      </c>
      <c r="H5604" s="1348" t="s">
        <v>2252</v>
      </c>
      <c r="I5604" s="1348">
        <v>1357</v>
      </c>
      <c r="J5604" s="1356">
        <v>39338</v>
      </c>
      <c r="K5604" s="1352" t="s">
        <v>2253</v>
      </c>
      <c r="L5604" s="1352" t="s">
        <v>16498</v>
      </c>
      <c r="M5604" s="1345" t="s">
        <v>16499</v>
      </c>
      <c r="N5604" s="1346" t="s">
        <v>1830</v>
      </c>
      <c r="O5604" s="1347"/>
      <c r="P5604" s="117" t="str">
        <f t="shared" si="43"/>
        <v>2704</v>
      </c>
      <c r="Q5604" s="117"/>
      <c r="R5604" s="1348">
        <v>270401045</v>
      </c>
      <c r="S5604" s="321"/>
      <c r="T5604" s="321"/>
    </row>
    <row r="5605" spans="1:20" ht="34.5" hidden="1" customHeight="1">
      <c r="A5605" s="1348">
        <v>270401046</v>
      </c>
      <c r="B5605" s="1339" t="str">
        <f t="shared" si="42"/>
        <v>2704</v>
      </c>
      <c r="C5605" s="1349" t="s">
        <v>2607</v>
      </c>
      <c r="D5605" s="1350">
        <v>1</v>
      </c>
      <c r="E5605" s="293" t="s">
        <v>16496</v>
      </c>
      <c r="F5605" s="1352" t="s">
        <v>16497</v>
      </c>
      <c r="G5605" s="1356">
        <v>42122</v>
      </c>
      <c r="H5605" s="1348" t="s">
        <v>2252</v>
      </c>
      <c r="I5605" s="1348"/>
      <c r="J5605" s="1368"/>
      <c r="K5605" s="1352" t="s">
        <v>2253</v>
      </c>
      <c r="L5605" s="1352"/>
      <c r="M5605" s="1345" t="s">
        <v>1830</v>
      </c>
      <c r="N5605" s="1346" t="s">
        <v>1830</v>
      </c>
      <c r="O5605" s="1347"/>
      <c r="P5605" s="117" t="str">
        <f t="shared" si="43"/>
        <v>2704</v>
      </c>
      <c r="Q5605" s="117"/>
      <c r="R5605" s="1348">
        <v>270401046</v>
      </c>
      <c r="S5605" s="321"/>
      <c r="T5605" s="321"/>
    </row>
    <row r="5606" spans="1:20" ht="34.5" hidden="1" customHeight="1">
      <c r="A5606" s="1348">
        <v>270401047</v>
      </c>
      <c r="B5606" s="1339" t="str">
        <f t="shared" si="42"/>
        <v>2704</v>
      </c>
      <c r="C5606" s="1349" t="s">
        <v>2607</v>
      </c>
      <c r="D5606" s="1350">
        <v>2</v>
      </c>
      <c r="E5606" s="293" t="s">
        <v>16500</v>
      </c>
      <c r="F5606" s="1352" t="s">
        <v>16501</v>
      </c>
      <c r="G5606" s="1356">
        <v>42337</v>
      </c>
      <c r="H5606" s="1348" t="s">
        <v>2252</v>
      </c>
      <c r="I5606" s="1348">
        <v>1461</v>
      </c>
      <c r="J5606" s="1351">
        <v>41123</v>
      </c>
      <c r="K5606" s="1352" t="s">
        <v>2253</v>
      </c>
      <c r="L5606" s="1352"/>
      <c r="M5606" s="1345" t="s">
        <v>1830</v>
      </c>
      <c r="N5606" s="1346" t="s">
        <v>6095</v>
      </c>
      <c r="O5606" s="1347"/>
      <c r="P5606" s="117" t="str">
        <f t="shared" si="43"/>
        <v>2704</v>
      </c>
      <c r="Q5606" s="117"/>
      <c r="R5606" s="1348">
        <v>270401047</v>
      </c>
      <c r="S5606" s="321"/>
      <c r="T5606" s="321"/>
    </row>
    <row r="5607" spans="1:20" ht="34.5" hidden="1" customHeight="1">
      <c r="A5607" s="1348">
        <v>270401048</v>
      </c>
      <c r="B5607" s="1339" t="str">
        <f t="shared" si="42"/>
        <v>2704</v>
      </c>
      <c r="C5607" s="1349" t="s">
        <v>2607</v>
      </c>
      <c r="D5607" s="1350">
        <v>3</v>
      </c>
      <c r="E5607" s="293" t="s">
        <v>16502</v>
      </c>
      <c r="F5607" s="1352" t="s">
        <v>16501</v>
      </c>
      <c r="G5607" s="1351">
        <v>44560</v>
      </c>
      <c r="H5607" s="1348" t="s">
        <v>2252</v>
      </c>
      <c r="I5607" s="1348">
        <v>1495</v>
      </c>
      <c r="J5607" s="1356">
        <v>41718</v>
      </c>
      <c r="K5607" s="1352" t="s">
        <v>2253</v>
      </c>
      <c r="L5607" s="1352"/>
      <c r="M5607" s="1345" t="s">
        <v>16503</v>
      </c>
      <c r="N5607" s="1346" t="s">
        <v>1830</v>
      </c>
      <c r="O5607" s="1347"/>
      <c r="P5607" s="117" t="str">
        <f t="shared" si="43"/>
        <v>2704</v>
      </c>
      <c r="Q5607" s="117"/>
      <c r="R5607" s="1348">
        <v>270401048</v>
      </c>
      <c r="S5607" s="321"/>
      <c r="T5607" s="321"/>
    </row>
    <row r="5608" spans="1:20" ht="34.5" hidden="1" customHeight="1">
      <c r="A5608" s="1348">
        <v>270401049</v>
      </c>
      <c r="B5608" s="1339" t="str">
        <f t="shared" si="42"/>
        <v>2704</v>
      </c>
      <c r="C5608" s="1349" t="s">
        <v>2607</v>
      </c>
      <c r="D5608" s="1350">
        <v>1</v>
      </c>
      <c r="E5608" s="293" t="s">
        <v>16504</v>
      </c>
      <c r="F5608" s="1352" t="s">
        <v>16505</v>
      </c>
      <c r="G5608" s="1351">
        <v>44560</v>
      </c>
      <c r="H5608" s="1348" t="s">
        <v>2252</v>
      </c>
      <c r="I5608" s="1348">
        <v>1357</v>
      </c>
      <c r="J5608" s="1351">
        <v>39338</v>
      </c>
      <c r="K5608" s="1352" t="s">
        <v>2253</v>
      </c>
      <c r="L5608" s="1352" t="s">
        <v>16237</v>
      </c>
      <c r="M5608" s="1345" t="s">
        <v>1830</v>
      </c>
      <c r="N5608" s="1346" t="s">
        <v>1830</v>
      </c>
      <c r="O5608" s="1347"/>
      <c r="P5608" s="117" t="str">
        <f t="shared" si="43"/>
        <v>2704</v>
      </c>
      <c r="Q5608" s="117"/>
      <c r="R5608" s="1348">
        <v>270401049</v>
      </c>
      <c r="S5608" s="321"/>
      <c r="T5608" s="321"/>
    </row>
    <row r="5609" spans="1:20" ht="34.5" hidden="1" customHeight="1">
      <c r="A5609" s="1348">
        <v>270401050</v>
      </c>
      <c r="B5609" s="1339" t="str">
        <f t="shared" si="42"/>
        <v>2704</v>
      </c>
      <c r="C5609" s="1349" t="s">
        <v>2607</v>
      </c>
      <c r="D5609" s="1350">
        <v>1</v>
      </c>
      <c r="E5609" s="293" t="s">
        <v>16506</v>
      </c>
      <c r="F5609" s="1352" t="s">
        <v>16507</v>
      </c>
      <c r="G5609" s="1351">
        <v>44926</v>
      </c>
      <c r="H5609" s="1348" t="s">
        <v>2353</v>
      </c>
      <c r="I5609" s="1348">
        <v>1357</v>
      </c>
      <c r="J5609" s="1351">
        <v>39338</v>
      </c>
      <c r="K5609" s="1352" t="s">
        <v>2253</v>
      </c>
      <c r="L5609" s="1352" t="s">
        <v>16508</v>
      </c>
      <c r="M5609" s="1345" t="s">
        <v>1830</v>
      </c>
      <c r="N5609" s="1346" t="s">
        <v>6095</v>
      </c>
      <c r="O5609" s="1347"/>
      <c r="P5609" s="117" t="str">
        <f t="shared" si="43"/>
        <v>2704</v>
      </c>
      <c r="Q5609" s="117"/>
      <c r="R5609" s="1348">
        <v>270401050</v>
      </c>
      <c r="S5609" s="321"/>
      <c r="T5609" s="321"/>
    </row>
    <row r="5610" spans="1:20" ht="34.5" hidden="1" customHeight="1">
      <c r="A5610" s="1348">
        <v>270401050</v>
      </c>
      <c r="B5610" s="1339" t="str">
        <f t="shared" si="42"/>
        <v>2704</v>
      </c>
      <c r="C5610" s="1349" t="s">
        <v>2607</v>
      </c>
      <c r="D5610" s="1350">
        <v>1</v>
      </c>
      <c r="E5610" s="293" t="s">
        <v>16509</v>
      </c>
      <c r="F5610" s="1352" t="s">
        <v>16510</v>
      </c>
      <c r="G5610" s="1351">
        <v>41065</v>
      </c>
      <c r="H5610" s="1348" t="s">
        <v>2252</v>
      </c>
      <c r="I5610" s="1348">
        <v>1357</v>
      </c>
      <c r="J5610" s="1351">
        <v>39338</v>
      </c>
      <c r="K5610" s="1352" t="s">
        <v>2253</v>
      </c>
      <c r="L5610" s="1352" t="s">
        <v>16511</v>
      </c>
      <c r="M5610" s="1345" t="s">
        <v>16512</v>
      </c>
      <c r="N5610" s="1346" t="s">
        <v>1830</v>
      </c>
      <c r="O5610" s="1347"/>
      <c r="P5610" s="117" t="str">
        <f t="shared" si="43"/>
        <v>2704</v>
      </c>
      <c r="Q5610" s="117"/>
      <c r="R5610" s="1348">
        <v>270401050</v>
      </c>
      <c r="S5610" s="321"/>
      <c r="T5610" s="321"/>
    </row>
    <row r="5611" spans="1:20" ht="34.5" hidden="1" customHeight="1">
      <c r="A5611" s="1348">
        <v>270401051</v>
      </c>
      <c r="B5611" s="1339" t="str">
        <f t="shared" si="42"/>
        <v>2704</v>
      </c>
      <c r="C5611" s="1349" t="s">
        <v>2607</v>
      </c>
      <c r="D5611" s="1350">
        <v>2</v>
      </c>
      <c r="E5611" s="293" t="s">
        <v>16513</v>
      </c>
      <c r="F5611" s="1352" t="s">
        <v>16514</v>
      </c>
      <c r="G5611" s="1356">
        <v>44560</v>
      </c>
      <c r="H5611" s="1348" t="s">
        <v>2252</v>
      </c>
      <c r="I5611" s="1348">
        <v>1482</v>
      </c>
      <c r="J5611" s="1351">
        <v>41470</v>
      </c>
      <c r="K5611" s="1352" t="s">
        <v>2253</v>
      </c>
      <c r="L5611" s="1352"/>
      <c r="M5611" s="1345" t="s">
        <v>4206</v>
      </c>
      <c r="N5611" s="1346" t="s">
        <v>1830</v>
      </c>
      <c r="O5611" s="1347"/>
      <c r="P5611" s="117" t="str">
        <f t="shared" si="43"/>
        <v>2704</v>
      </c>
      <c r="Q5611" s="117"/>
      <c r="R5611" s="1348">
        <v>270401051</v>
      </c>
      <c r="S5611" s="321"/>
      <c r="T5611" s="321"/>
    </row>
    <row r="5612" spans="1:20" ht="34.5" hidden="1" customHeight="1">
      <c r="A5612" s="1348">
        <v>270401052</v>
      </c>
      <c r="B5612" s="1339" t="str">
        <f t="shared" si="42"/>
        <v>2704</v>
      </c>
      <c r="C5612" s="1349" t="s">
        <v>2607</v>
      </c>
      <c r="D5612" s="1350">
        <v>1</v>
      </c>
      <c r="E5612" s="293" t="s">
        <v>16515</v>
      </c>
      <c r="F5612" s="1352" t="s">
        <v>16516</v>
      </c>
      <c r="G5612" s="1356">
        <v>41065</v>
      </c>
      <c r="H5612" s="1348" t="s">
        <v>2252</v>
      </c>
      <c r="I5612" s="1348">
        <v>1357</v>
      </c>
      <c r="J5612" s="1351">
        <v>39338</v>
      </c>
      <c r="K5612" s="1352" t="s">
        <v>2253</v>
      </c>
      <c r="L5612" s="1352"/>
      <c r="M5612" s="1345" t="s">
        <v>16517</v>
      </c>
      <c r="N5612" s="1346" t="s">
        <v>1830</v>
      </c>
      <c r="O5612" s="1347"/>
      <c r="P5612" s="117" t="str">
        <f t="shared" si="43"/>
        <v>2704</v>
      </c>
      <c r="Q5612" s="117"/>
      <c r="R5612" s="1348">
        <v>270401052</v>
      </c>
      <c r="S5612" s="321"/>
      <c r="T5612" s="321"/>
    </row>
    <row r="5613" spans="1:20" ht="34.5" hidden="1" customHeight="1">
      <c r="A5613" s="1348">
        <v>270401053</v>
      </c>
      <c r="B5613" s="1339" t="str">
        <f t="shared" ref="B5613:B5867" si="44">MID(A5613,1,4)</f>
        <v>2704</v>
      </c>
      <c r="C5613" s="1349" t="s">
        <v>2607</v>
      </c>
      <c r="D5613" s="1350">
        <v>2</v>
      </c>
      <c r="E5613" s="293" t="s">
        <v>16518</v>
      </c>
      <c r="F5613" s="1352" t="s">
        <v>16519</v>
      </c>
      <c r="G5613" s="1351">
        <v>44560</v>
      </c>
      <c r="H5613" s="1348" t="s">
        <v>2252</v>
      </c>
      <c r="I5613" s="1348">
        <v>1482</v>
      </c>
      <c r="J5613" s="1351">
        <v>41470</v>
      </c>
      <c r="K5613" s="1352" t="s">
        <v>2253</v>
      </c>
      <c r="L5613" s="1352"/>
      <c r="M5613" s="1345" t="s">
        <v>1830</v>
      </c>
      <c r="N5613" s="1346" t="s">
        <v>1830</v>
      </c>
      <c r="O5613" s="1347"/>
      <c r="P5613" s="117" t="str">
        <f t="shared" ref="P5613:P5867" si="45">MID(A5613,1,4)</f>
        <v>2704</v>
      </c>
      <c r="Q5613" s="117"/>
      <c r="R5613" s="1348">
        <v>270401053</v>
      </c>
      <c r="S5613" s="321"/>
      <c r="T5613" s="321"/>
    </row>
    <row r="5614" spans="1:20" ht="34.5" hidden="1" customHeight="1">
      <c r="A5614" s="1348">
        <v>270401053</v>
      </c>
      <c r="B5614" s="1339" t="str">
        <f t="shared" si="44"/>
        <v>2704</v>
      </c>
      <c r="C5614" s="1349" t="s">
        <v>2607</v>
      </c>
      <c r="D5614" s="1350">
        <v>1</v>
      </c>
      <c r="E5614" s="293" t="s">
        <v>16520</v>
      </c>
      <c r="F5614" s="1352" t="s">
        <v>16521</v>
      </c>
      <c r="G5614" s="1351">
        <v>41065</v>
      </c>
      <c r="H5614" s="1348" t="s">
        <v>2252</v>
      </c>
      <c r="I5614" s="1348">
        <v>1357</v>
      </c>
      <c r="J5614" s="1356">
        <v>39338</v>
      </c>
      <c r="K5614" s="1352" t="s">
        <v>2253</v>
      </c>
      <c r="L5614" s="1353"/>
      <c r="M5614" s="1345" t="s">
        <v>3308</v>
      </c>
      <c r="N5614" s="1346" t="s">
        <v>16495</v>
      </c>
      <c r="O5614" s="1347"/>
      <c r="P5614" s="117" t="str">
        <f t="shared" si="45"/>
        <v>2704</v>
      </c>
      <c r="Q5614" s="117"/>
      <c r="R5614" s="1348">
        <v>270401053</v>
      </c>
      <c r="S5614" s="321"/>
      <c r="T5614" s="321"/>
    </row>
    <row r="5615" spans="1:20" ht="34.5" hidden="1" customHeight="1">
      <c r="A5615" s="1348">
        <v>270401054</v>
      </c>
      <c r="B5615" s="1339" t="str">
        <f t="shared" si="44"/>
        <v>2704</v>
      </c>
      <c r="C5615" s="1349" t="s">
        <v>2607</v>
      </c>
      <c r="D5615" s="1350">
        <v>2</v>
      </c>
      <c r="E5615" s="293" t="s">
        <v>16522</v>
      </c>
      <c r="F5615" s="1352" t="s">
        <v>16523</v>
      </c>
      <c r="G5615" s="1356">
        <v>44560</v>
      </c>
      <c r="H5615" s="1348" t="s">
        <v>2252</v>
      </c>
      <c r="I5615" s="1348">
        <v>1482</v>
      </c>
      <c r="J5615" s="1356">
        <v>41470</v>
      </c>
      <c r="K5615" s="1352" t="s">
        <v>2253</v>
      </c>
      <c r="L5615" s="1352"/>
      <c r="M5615" s="1345" t="s">
        <v>1830</v>
      </c>
      <c r="N5615" s="1346" t="s">
        <v>1830</v>
      </c>
      <c r="O5615" s="1347"/>
      <c r="P5615" s="117" t="str">
        <f t="shared" si="45"/>
        <v>2704</v>
      </c>
      <c r="Q5615" s="117"/>
      <c r="R5615" s="1348">
        <v>270401054</v>
      </c>
      <c r="S5615" s="321"/>
      <c r="T5615" s="321"/>
    </row>
    <row r="5616" spans="1:20" ht="34.5" hidden="1" customHeight="1">
      <c r="A5616" s="1348">
        <v>270401055</v>
      </c>
      <c r="B5616" s="1339" t="str">
        <f t="shared" si="44"/>
        <v>2704</v>
      </c>
      <c r="C5616" s="1349" t="s">
        <v>2607</v>
      </c>
      <c r="D5616" s="1350">
        <v>1</v>
      </c>
      <c r="E5616" s="293" t="s">
        <v>16524</v>
      </c>
      <c r="F5616" s="1352" t="s">
        <v>16525</v>
      </c>
      <c r="G5616" s="1356">
        <v>41603</v>
      </c>
      <c r="H5616" s="1348" t="s">
        <v>2252</v>
      </c>
      <c r="I5616" s="1348"/>
      <c r="J5616" s="1367"/>
      <c r="K5616" s="1352" t="s">
        <v>2253</v>
      </c>
      <c r="L5616" s="1352" t="s">
        <v>16526</v>
      </c>
      <c r="M5616" s="1345" t="s">
        <v>16527</v>
      </c>
      <c r="N5616" s="1346" t="s">
        <v>1830</v>
      </c>
      <c r="O5616" s="1347"/>
      <c r="P5616" s="117" t="str">
        <f t="shared" si="45"/>
        <v>2704</v>
      </c>
      <c r="Q5616" s="117"/>
      <c r="R5616" s="1348">
        <v>270401055</v>
      </c>
      <c r="S5616" s="321"/>
      <c r="T5616" s="321"/>
    </row>
    <row r="5617" spans="1:20" ht="34.5" hidden="1" customHeight="1">
      <c r="A5617" s="1348">
        <v>270401055</v>
      </c>
      <c r="B5617" s="1339" t="str">
        <f t="shared" si="44"/>
        <v>2704</v>
      </c>
      <c r="C5617" s="1349" t="s">
        <v>2607</v>
      </c>
      <c r="D5617" s="1350">
        <v>2</v>
      </c>
      <c r="E5617" s="293" t="s">
        <v>16528</v>
      </c>
      <c r="F5617" s="1352" t="s">
        <v>16525</v>
      </c>
      <c r="G5617" s="1356">
        <v>45291</v>
      </c>
      <c r="H5617" s="1348" t="s">
        <v>2353</v>
      </c>
      <c r="I5617" s="1348">
        <v>1416</v>
      </c>
      <c r="J5617" s="1351">
        <v>40325</v>
      </c>
      <c r="K5617" s="1352" t="s">
        <v>2253</v>
      </c>
      <c r="L5617" s="1352"/>
      <c r="M5617" s="1345" t="s">
        <v>1830</v>
      </c>
      <c r="N5617" s="1346" t="s">
        <v>1830</v>
      </c>
      <c r="O5617" s="1347" t="s">
        <v>3143</v>
      </c>
      <c r="P5617" s="117" t="str">
        <f t="shared" si="45"/>
        <v>2704</v>
      </c>
      <c r="Q5617" s="117"/>
      <c r="R5617" s="1348">
        <v>270401055</v>
      </c>
      <c r="S5617" s="321"/>
      <c r="T5617" s="321"/>
    </row>
    <row r="5618" spans="1:20" ht="34.5" hidden="1" customHeight="1">
      <c r="A5618" s="1348">
        <v>270401056</v>
      </c>
      <c r="B5618" s="1339" t="str">
        <f t="shared" si="44"/>
        <v>2704</v>
      </c>
      <c r="C5618" s="1349" t="s">
        <v>2607</v>
      </c>
      <c r="D5618" s="1350">
        <v>1</v>
      </c>
      <c r="E5618" s="293" t="s">
        <v>16529</v>
      </c>
      <c r="F5618" s="1352" t="s">
        <v>16530</v>
      </c>
      <c r="G5618" s="1356">
        <v>41603</v>
      </c>
      <c r="H5618" s="1348" t="s">
        <v>2252</v>
      </c>
      <c r="I5618" s="1348"/>
      <c r="J5618" s="1368"/>
      <c r="K5618" s="1352" t="s">
        <v>2253</v>
      </c>
      <c r="L5618" s="1352" t="s">
        <v>16531</v>
      </c>
      <c r="M5618" s="1345" t="s">
        <v>1830</v>
      </c>
      <c r="N5618" s="1346" t="s">
        <v>1830</v>
      </c>
      <c r="O5618" s="1347"/>
      <c r="P5618" s="117" t="str">
        <f t="shared" si="45"/>
        <v>2704</v>
      </c>
      <c r="Q5618" s="117"/>
      <c r="R5618" s="1348">
        <v>270401056</v>
      </c>
      <c r="S5618" s="321"/>
      <c r="T5618" s="321"/>
    </row>
    <row r="5619" spans="1:20" ht="34.5" hidden="1" customHeight="1">
      <c r="A5619" s="1348">
        <v>270401057</v>
      </c>
      <c r="B5619" s="1339" t="str">
        <f t="shared" si="44"/>
        <v>2704</v>
      </c>
      <c r="C5619" s="1349" t="s">
        <v>2607</v>
      </c>
      <c r="D5619" s="1350">
        <v>2</v>
      </c>
      <c r="E5619" s="293" t="s">
        <v>16532</v>
      </c>
      <c r="F5619" s="1352" t="s">
        <v>16530</v>
      </c>
      <c r="G5619" s="1356">
        <v>41520</v>
      </c>
      <c r="H5619" s="1348" t="s">
        <v>2252</v>
      </c>
      <c r="I5619" s="1348">
        <v>1416</v>
      </c>
      <c r="J5619" s="1351">
        <v>40325</v>
      </c>
      <c r="K5619" s="1352" t="s">
        <v>2253</v>
      </c>
      <c r="L5619" s="1352"/>
      <c r="M5619" s="1345" t="s">
        <v>1830</v>
      </c>
      <c r="N5619" s="1346" t="s">
        <v>6095</v>
      </c>
      <c r="O5619" s="1347"/>
      <c r="P5619" s="117" t="str">
        <f t="shared" si="45"/>
        <v>2704</v>
      </c>
      <c r="Q5619" s="117"/>
      <c r="R5619" s="1348">
        <v>270401057</v>
      </c>
      <c r="S5619" s="321"/>
      <c r="T5619" s="321"/>
    </row>
    <row r="5620" spans="1:20" ht="34.5" hidden="1" customHeight="1">
      <c r="A5620" s="1348">
        <v>270401057</v>
      </c>
      <c r="B5620" s="1339" t="str">
        <f t="shared" si="44"/>
        <v>2704</v>
      </c>
      <c r="C5620" s="1349" t="s">
        <v>2607</v>
      </c>
      <c r="D5620" s="1350">
        <v>3</v>
      </c>
      <c r="E5620" s="293" t="s">
        <v>16533</v>
      </c>
      <c r="F5620" s="1352" t="s">
        <v>16534</v>
      </c>
      <c r="G5620" s="1351">
        <v>44560</v>
      </c>
      <c r="H5620" s="1348" t="s">
        <v>2252</v>
      </c>
      <c r="I5620" s="1348">
        <v>1487</v>
      </c>
      <c r="J5620" s="1351">
        <v>41522</v>
      </c>
      <c r="K5620" s="1352" t="s">
        <v>2253</v>
      </c>
      <c r="L5620" s="1352"/>
      <c r="M5620" s="1345" t="s">
        <v>16535</v>
      </c>
      <c r="N5620" s="1346" t="s">
        <v>1830</v>
      </c>
      <c r="O5620" s="1347"/>
      <c r="P5620" s="117" t="str">
        <f t="shared" si="45"/>
        <v>2704</v>
      </c>
      <c r="Q5620" s="117"/>
      <c r="R5620" s="1348">
        <v>270401057</v>
      </c>
      <c r="S5620" s="321"/>
      <c r="T5620" s="321"/>
    </row>
    <row r="5621" spans="1:20" ht="34.5" hidden="1" customHeight="1">
      <c r="A5621" s="1348">
        <v>270401058</v>
      </c>
      <c r="B5621" s="1339" t="str">
        <f t="shared" si="44"/>
        <v>2704</v>
      </c>
      <c r="C5621" s="1349" t="s">
        <v>2607</v>
      </c>
      <c r="D5621" s="1350">
        <v>1</v>
      </c>
      <c r="E5621" s="293" t="s">
        <v>16536</v>
      </c>
      <c r="F5621" s="1352" t="s">
        <v>16537</v>
      </c>
      <c r="G5621" s="1356">
        <v>41520</v>
      </c>
      <c r="H5621" s="1348" t="s">
        <v>2252</v>
      </c>
      <c r="I5621" s="1348"/>
      <c r="J5621" s="1368"/>
      <c r="K5621" s="1352" t="s">
        <v>2253</v>
      </c>
      <c r="L5621" s="1352" t="s">
        <v>16414</v>
      </c>
      <c r="M5621" s="1345" t="s">
        <v>4206</v>
      </c>
      <c r="N5621" s="1346" t="s">
        <v>1830</v>
      </c>
      <c r="O5621" s="1347"/>
      <c r="P5621" s="117" t="str">
        <f t="shared" si="45"/>
        <v>2704</v>
      </c>
      <c r="Q5621" s="117"/>
      <c r="R5621" s="1348">
        <v>270401058</v>
      </c>
      <c r="S5621" s="321"/>
      <c r="T5621" s="321"/>
    </row>
    <row r="5622" spans="1:20" ht="34.5" hidden="1" customHeight="1">
      <c r="A5622" s="1348">
        <v>270401058</v>
      </c>
      <c r="B5622" s="1339" t="str">
        <f t="shared" si="44"/>
        <v>2704</v>
      </c>
      <c r="C5622" s="1349" t="s">
        <v>2607</v>
      </c>
      <c r="D5622" s="1350">
        <v>2</v>
      </c>
      <c r="E5622" s="293" t="s">
        <v>16538</v>
      </c>
      <c r="F5622" s="1352" t="s">
        <v>16539</v>
      </c>
      <c r="G5622" s="1351">
        <v>41520</v>
      </c>
      <c r="H5622" s="1348" t="s">
        <v>2252</v>
      </c>
      <c r="I5622" s="1348">
        <v>1423</v>
      </c>
      <c r="J5622" s="1356">
        <v>40521</v>
      </c>
      <c r="K5622" s="1352" t="s">
        <v>2253</v>
      </c>
      <c r="L5622" s="1353"/>
      <c r="M5622" s="1345" t="s">
        <v>1830</v>
      </c>
      <c r="N5622" s="1346" t="s">
        <v>16540</v>
      </c>
      <c r="O5622" s="1347"/>
      <c r="P5622" s="117" t="str">
        <f t="shared" si="45"/>
        <v>2704</v>
      </c>
      <c r="Q5622" s="117"/>
      <c r="R5622" s="1348">
        <v>270401058</v>
      </c>
      <c r="S5622" s="321"/>
      <c r="T5622" s="321"/>
    </row>
    <row r="5623" spans="1:20" ht="34.5" hidden="1" customHeight="1">
      <c r="A5623" s="1348">
        <v>270401058</v>
      </c>
      <c r="B5623" s="1339" t="str">
        <f t="shared" si="44"/>
        <v>2704</v>
      </c>
      <c r="C5623" s="1349" t="s">
        <v>2607</v>
      </c>
      <c r="D5623" s="1350">
        <v>3</v>
      </c>
      <c r="E5623" s="293" t="s">
        <v>16541</v>
      </c>
      <c r="F5623" s="1352" t="s">
        <v>16542</v>
      </c>
      <c r="G5623" s="1351">
        <v>44560</v>
      </c>
      <c r="H5623" s="1348" t="s">
        <v>2252</v>
      </c>
      <c r="I5623" s="1348">
        <v>1487</v>
      </c>
      <c r="J5623" s="1356">
        <v>41522</v>
      </c>
      <c r="K5623" s="1352" t="s">
        <v>2253</v>
      </c>
      <c r="L5623" s="1352"/>
      <c r="M5623" s="1345" t="s">
        <v>16543</v>
      </c>
      <c r="N5623" s="1346" t="s">
        <v>1830</v>
      </c>
      <c r="O5623" s="1347"/>
      <c r="P5623" s="117" t="str">
        <f t="shared" si="45"/>
        <v>2704</v>
      </c>
      <c r="Q5623" s="117"/>
      <c r="R5623" s="1348">
        <v>270401058</v>
      </c>
      <c r="S5623" s="321"/>
      <c r="T5623" s="321"/>
    </row>
    <row r="5624" spans="1:20" ht="34.5" hidden="1" customHeight="1">
      <c r="A5624" s="1348">
        <v>270401059</v>
      </c>
      <c r="B5624" s="1339" t="str">
        <f t="shared" si="44"/>
        <v>2704</v>
      </c>
      <c r="C5624" s="1349" t="s">
        <v>2607</v>
      </c>
      <c r="D5624" s="1350">
        <v>1</v>
      </c>
      <c r="E5624" s="293" t="s">
        <v>16544</v>
      </c>
      <c r="F5624" s="1352" t="s">
        <v>16545</v>
      </c>
      <c r="G5624" s="1351">
        <v>41841</v>
      </c>
      <c r="H5624" s="1348" t="s">
        <v>2252</v>
      </c>
      <c r="I5624" s="1348">
        <v>1416</v>
      </c>
      <c r="J5624" s="1356">
        <v>40325</v>
      </c>
      <c r="K5624" s="1352" t="s">
        <v>2253</v>
      </c>
      <c r="L5624" s="1352" t="s">
        <v>16546</v>
      </c>
      <c r="M5624" s="1345" t="s">
        <v>1830</v>
      </c>
      <c r="N5624" s="1346" t="s">
        <v>1830</v>
      </c>
      <c r="O5624" s="1347"/>
      <c r="P5624" s="117" t="str">
        <f t="shared" si="45"/>
        <v>2704</v>
      </c>
      <c r="Q5624" s="117"/>
      <c r="R5624" s="1348">
        <v>270401059</v>
      </c>
      <c r="S5624" s="321"/>
      <c r="T5624" s="321"/>
    </row>
    <row r="5625" spans="1:20" ht="34.5" hidden="1" customHeight="1">
      <c r="A5625" s="1348">
        <v>270401060</v>
      </c>
      <c r="B5625" s="1339" t="str">
        <f t="shared" si="44"/>
        <v>2704</v>
      </c>
      <c r="C5625" s="1349" t="s">
        <v>2607</v>
      </c>
      <c r="D5625" s="1350">
        <v>2</v>
      </c>
      <c r="E5625" s="293" t="s">
        <v>16547</v>
      </c>
      <c r="F5625" s="1352" t="s">
        <v>16548</v>
      </c>
      <c r="G5625" s="1351">
        <v>44560</v>
      </c>
      <c r="H5625" s="1348" t="s">
        <v>2252</v>
      </c>
      <c r="I5625" s="1348">
        <v>1496</v>
      </c>
      <c r="J5625" s="1356">
        <v>41739</v>
      </c>
      <c r="K5625" s="1352" t="s">
        <v>2354</v>
      </c>
      <c r="L5625" s="1353"/>
      <c r="M5625" s="1345" t="s">
        <v>1830</v>
      </c>
      <c r="N5625" s="1346" t="s">
        <v>14385</v>
      </c>
      <c r="O5625" s="1347"/>
      <c r="P5625" s="117" t="str">
        <f t="shared" si="45"/>
        <v>2704</v>
      </c>
      <c r="Q5625" s="117"/>
      <c r="R5625" s="1348">
        <v>270401060</v>
      </c>
      <c r="S5625" s="321"/>
      <c r="T5625" s="321"/>
    </row>
    <row r="5626" spans="1:20" ht="34.5" hidden="1" customHeight="1">
      <c r="A5626" s="1348">
        <v>270401061</v>
      </c>
      <c r="B5626" s="1339" t="str">
        <f t="shared" si="44"/>
        <v>2704</v>
      </c>
      <c r="C5626" s="1349" t="s">
        <v>2607</v>
      </c>
      <c r="D5626" s="1350">
        <v>1</v>
      </c>
      <c r="E5626" s="293" t="s">
        <v>16549</v>
      </c>
      <c r="F5626" s="1352" t="s">
        <v>16550</v>
      </c>
      <c r="G5626" s="1351">
        <v>41841</v>
      </c>
      <c r="H5626" s="1348" t="s">
        <v>2252</v>
      </c>
      <c r="I5626" s="1348">
        <v>1416</v>
      </c>
      <c r="J5626" s="1356">
        <v>40325</v>
      </c>
      <c r="K5626" s="1352" t="s">
        <v>2253</v>
      </c>
      <c r="L5626" s="1352"/>
      <c r="M5626" s="1345" t="s">
        <v>16551</v>
      </c>
      <c r="N5626" s="1346" t="s">
        <v>1830</v>
      </c>
      <c r="O5626" s="1347"/>
      <c r="P5626" s="117" t="str">
        <f t="shared" si="45"/>
        <v>2704</v>
      </c>
      <c r="Q5626" s="117"/>
      <c r="R5626" s="1348">
        <v>270401061</v>
      </c>
      <c r="S5626" s="321"/>
      <c r="T5626" s="321"/>
    </row>
    <row r="5627" spans="1:20" ht="34.5" hidden="1" customHeight="1">
      <c r="A5627" s="1348">
        <v>270401062</v>
      </c>
      <c r="B5627" s="1339" t="str">
        <f t="shared" si="44"/>
        <v>2704</v>
      </c>
      <c r="C5627" s="1349" t="s">
        <v>2607</v>
      </c>
      <c r="D5627" s="1350">
        <v>2</v>
      </c>
      <c r="E5627" s="293" t="s">
        <v>16552</v>
      </c>
      <c r="F5627" s="1352" t="s">
        <v>16553</v>
      </c>
      <c r="G5627" s="1351">
        <v>44560</v>
      </c>
      <c r="H5627" s="1348" t="s">
        <v>2252</v>
      </c>
      <c r="I5627" s="1348">
        <v>1496</v>
      </c>
      <c r="J5627" s="1356">
        <v>41739</v>
      </c>
      <c r="K5627" s="1352" t="s">
        <v>2354</v>
      </c>
      <c r="L5627" s="1353"/>
      <c r="M5627" s="1345" t="s">
        <v>1830</v>
      </c>
      <c r="N5627" s="1346" t="s">
        <v>1830</v>
      </c>
      <c r="O5627" s="1347"/>
      <c r="P5627" s="117" t="str">
        <f t="shared" si="45"/>
        <v>2704</v>
      </c>
      <c r="Q5627" s="117"/>
      <c r="R5627" s="1348">
        <v>270401062</v>
      </c>
      <c r="S5627" s="321"/>
      <c r="T5627" s="321"/>
    </row>
    <row r="5628" spans="1:20" ht="34.5" hidden="1" customHeight="1">
      <c r="A5628" s="1348">
        <v>270401063</v>
      </c>
      <c r="B5628" s="1339" t="str">
        <f t="shared" si="44"/>
        <v>2704</v>
      </c>
      <c r="C5628" s="1349" t="s">
        <v>2607</v>
      </c>
      <c r="D5628" s="1350">
        <v>1</v>
      </c>
      <c r="E5628" s="293" t="s">
        <v>16554</v>
      </c>
      <c r="F5628" s="1352" t="s">
        <v>16555</v>
      </c>
      <c r="G5628" s="1351">
        <v>41841</v>
      </c>
      <c r="H5628" s="1348" t="s">
        <v>2252</v>
      </c>
      <c r="I5628" s="1348">
        <v>1416</v>
      </c>
      <c r="J5628" s="1356">
        <v>40325</v>
      </c>
      <c r="K5628" s="1352" t="s">
        <v>2253</v>
      </c>
      <c r="L5628" s="1352" t="s">
        <v>16546</v>
      </c>
      <c r="M5628" s="1345" t="s">
        <v>1830</v>
      </c>
      <c r="N5628" s="1346" t="s">
        <v>1830</v>
      </c>
      <c r="O5628" s="1347"/>
      <c r="P5628" s="117" t="str">
        <f t="shared" si="45"/>
        <v>2704</v>
      </c>
      <c r="Q5628" s="117"/>
      <c r="R5628" s="1348">
        <v>270401063</v>
      </c>
      <c r="S5628" s="321"/>
      <c r="T5628" s="321"/>
    </row>
    <row r="5629" spans="1:20" ht="34.5" hidden="1" customHeight="1">
      <c r="A5629" s="1348">
        <v>270401064</v>
      </c>
      <c r="B5629" s="1339" t="str">
        <f t="shared" si="44"/>
        <v>2704</v>
      </c>
      <c r="C5629" s="1349" t="s">
        <v>2607</v>
      </c>
      <c r="D5629" s="1350">
        <v>2</v>
      </c>
      <c r="E5629" s="293" t="s">
        <v>16556</v>
      </c>
      <c r="F5629" s="1352" t="s">
        <v>16557</v>
      </c>
      <c r="G5629" s="1351">
        <v>44560</v>
      </c>
      <c r="H5629" s="1348" t="s">
        <v>2252</v>
      </c>
      <c r="I5629" s="1348">
        <v>1496</v>
      </c>
      <c r="J5629" s="1356">
        <v>41739</v>
      </c>
      <c r="K5629" s="1352" t="s">
        <v>2354</v>
      </c>
      <c r="L5629" s="1353"/>
      <c r="M5629" s="1345" t="s">
        <v>1830</v>
      </c>
      <c r="N5629" s="1346" t="s">
        <v>16558</v>
      </c>
      <c r="O5629" s="1347"/>
      <c r="P5629" s="117" t="str">
        <f t="shared" si="45"/>
        <v>2704</v>
      </c>
      <c r="Q5629" s="117"/>
      <c r="R5629" s="1348">
        <v>270401064</v>
      </c>
      <c r="S5629" s="321"/>
      <c r="T5629" s="321"/>
    </row>
    <row r="5630" spans="1:20" ht="34.5" hidden="1" customHeight="1">
      <c r="A5630" s="1348">
        <v>270401064</v>
      </c>
      <c r="B5630" s="1339" t="str">
        <f t="shared" si="44"/>
        <v>2704</v>
      </c>
      <c r="C5630" s="1349" t="s">
        <v>2607</v>
      </c>
      <c r="D5630" s="1350">
        <v>1</v>
      </c>
      <c r="E5630" s="293" t="s">
        <v>16559</v>
      </c>
      <c r="F5630" s="1352" t="s">
        <v>16560</v>
      </c>
      <c r="G5630" s="1351">
        <v>42734</v>
      </c>
      <c r="H5630" s="1348" t="s">
        <v>2252</v>
      </c>
      <c r="I5630" s="1348">
        <v>1416</v>
      </c>
      <c r="J5630" s="1356">
        <v>40325</v>
      </c>
      <c r="K5630" s="1352" t="s">
        <v>2253</v>
      </c>
      <c r="L5630" s="1352" t="s">
        <v>16561</v>
      </c>
      <c r="M5630" s="1345" t="s">
        <v>16562</v>
      </c>
      <c r="N5630" s="1346" t="s">
        <v>1830</v>
      </c>
      <c r="O5630" s="1347"/>
      <c r="P5630" s="117" t="str">
        <f t="shared" si="45"/>
        <v>2704</v>
      </c>
      <c r="Q5630" s="117"/>
      <c r="R5630" s="1348">
        <v>270401064</v>
      </c>
      <c r="S5630" s="321"/>
      <c r="T5630" s="321"/>
    </row>
    <row r="5631" spans="1:20" ht="34.5" hidden="1" customHeight="1">
      <c r="A5631" s="1348">
        <v>270401065</v>
      </c>
      <c r="B5631" s="1339" t="str">
        <f t="shared" si="44"/>
        <v>2704</v>
      </c>
      <c r="C5631" s="1349" t="s">
        <v>2607</v>
      </c>
      <c r="D5631" s="1350">
        <v>2</v>
      </c>
      <c r="E5631" s="293" t="s">
        <v>16563</v>
      </c>
      <c r="F5631" s="1352" t="s">
        <v>16564</v>
      </c>
      <c r="G5631" s="1356">
        <v>42734</v>
      </c>
      <c r="H5631" s="1348" t="s">
        <v>2252</v>
      </c>
      <c r="I5631" s="1348">
        <v>1423</v>
      </c>
      <c r="J5631" s="1356">
        <v>40521</v>
      </c>
      <c r="K5631" s="1352" t="s">
        <v>2253</v>
      </c>
      <c r="L5631" s="1352" t="s">
        <v>16565</v>
      </c>
      <c r="M5631" s="1345" t="s">
        <v>1830</v>
      </c>
      <c r="N5631" s="1346" t="s">
        <v>1830</v>
      </c>
      <c r="O5631" s="1347"/>
      <c r="P5631" s="117" t="str">
        <f t="shared" si="45"/>
        <v>2704</v>
      </c>
      <c r="Q5631" s="117"/>
      <c r="R5631" s="1348">
        <v>270401065</v>
      </c>
      <c r="S5631" s="321"/>
      <c r="T5631" s="321"/>
    </row>
    <row r="5632" spans="1:20" ht="34.5" hidden="1" customHeight="1">
      <c r="A5632" s="1348">
        <v>270401065</v>
      </c>
      <c r="B5632" s="1339" t="str">
        <f t="shared" si="44"/>
        <v>2704</v>
      </c>
      <c r="C5632" s="1349" t="s">
        <v>2607</v>
      </c>
      <c r="D5632" s="1350">
        <v>1</v>
      </c>
      <c r="E5632" s="293" t="s">
        <v>16566</v>
      </c>
      <c r="F5632" s="1352" t="s">
        <v>7981</v>
      </c>
      <c r="G5632" s="1356">
        <v>42899</v>
      </c>
      <c r="H5632" s="1348" t="s">
        <v>2252</v>
      </c>
      <c r="I5632" s="1348">
        <v>1461</v>
      </c>
      <c r="J5632" s="1356">
        <v>41123</v>
      </c>
      <c r="K5632" s="1352" t="s">
        <v>2253</v>
      </c>
      <c r="L5632" s="1352" t="s">
        <v>16237</v>
      </c>
      <c r="M5632" s="1345" t="s">
        <v>1830</v>
      </c>
      <c r="N5632" s="1346" t="s">
        <v>6095</v>
      </c>
      <c r="O5632" s="1347"/>
      <c r="P5632" s="117" t="str">
        <f t="shared" si="45"/>
        <v>2704</v>
      </c>
      <c r="Q5632" s="117"/>
      <c r="R5632" s="1348">
        <v>270401065</v>
      </c>
      <c r="S5632" s="321"/>
      <c r="T5632" s="321"/>
    </row>
    <row r="5633" spans="1:20" ht="34.5" hidden="1" customHeight="1">
      <c r="A5633" s="1348">
        <v>270401066</v>
      </c>
      <c r="B5633" s="1339" t="str">
        <f t="shared" si="44"/>
        <v>2704</v>
      </c>
      <c r="C5633" s="1349" t="s">
        <v>2607</v>
      </c>
      <c r="D5633" s="1350">
        <v>1</v>
      </c>
      <c r="E5633" s="293" t="s">
        <v>16567</v>
      </c>
      <c r="F5633" s="1352" t="s">
        <v>16568</v>
      </c>
      <c r="G5633" s="1356">
        <v>44926</v>
      </c>
      <c r="H5633" s="1348" t="s">
        <v>2353</v>
      </c>
      <c r="I5633" s="1348">
        <v>1461</v>
      </c>
      <c r="J5633" s="1356">
        <v>41123</v>
      </c>
      <c r="K5633" s="1352" t="s">
        <v>2253</v>
      </c>
      <c r="L5633" s="1353"/>
      <c r="M5633" s="1345" t="s">
        <v>16569</v>
      </c>
      <c r="N5633" s="1346" t="s">
        <v>1830</v>
      </c>
      <c r="O5633" s="1347"/>
      <c r="P5633" s="117" t="str">
        <f t="shared" si="45"/>
        <v>2704</v>
      </c>
      <c r="Q5633" s="117"/>
      <c r="R5633" s="1348">
        <v>270401066</v>
      </c>
      <c r="S5633" s="321"/>
      <c r="T5633" s="321"/>
    </row>
    <row r="5634" spans="1:20" ht="34.5" hidden="1" customHeight="1">
      <c r="A5634" s="1348">
        <v>270401066</v>
      </c>
      <c r="B5634" s="1339" t="str">
        <f t="shared" si="44"/>
        <v>2704</v>
      </c>
      <c r="C5634" s="1349" t="s">
        <v>2607</v>
      </c>
      <c r="D5634" s="1350">
        <v>1</v>
      </c>
      <c r="E5634" s="293" t="s">
        <v>16570</v>
      </c>
      <c r="F5634" s="1352" t="s">
        <v>16571</v>
      </c>
      <c r="G5634" s="1356">
        <v>44560</v>
      </c>
      <c r="H5634" s="1348" t="s">
        <v>2252</v>
      </c>
      <c r="I5634" s="1348">
        <v>1482</v>
      </c>
      <c r="J5634" s="1356">
        <v>41470</v>
      </c>
      <c r="K5634" s="1352" t="s">
        <v>2253</v>
      </c>
      <c r="L5634" s="1352" t="s">
        <v>16572</v>
      </c>
      <c r="M5634" s="1345" t="s">
        <v>1830</v>
      </c>
      <c r="N5634" s="1346" t="s">
        <v>1830</v>
      </c>
      <c r="O5634" s="1347"/>
      <c r="P5634" s="117" t="str">
        <f t="shared" si="45"/>
        <v>2704</v>
      </c>
      <c r="Q5634" s="117"/>
      <c r="R5634" s="1348">
        <v>270401066</v>
      </c>
      <c r="S5634" s="321"/>
      <c r="T5634" s="321"/>
    </row>
    <row r="5635" spans="1:20" ht="34.5" hidden="1" customHeight="1">
      <c r="A5635" s="1348">
        <v>270401067</v>
      </c>
      <c r="B5635" s="1339" t="str">
        <f t="shared" si="44"/>
        <v>2704</v>
      </c>
      <c r="C5635" s="1349" t="s">
        <v>2607</v>
      </c>
      <c r="D5635" s="1350">
        <v>1</v>
      </c>
      <c r="E5635" s="293" t="s">
        <v>16573</v>
      </c>
      <c r="F5635" s="1352" t="s">
        <v>16574</v>
      </c>
      <c r="G5635" s="1356">
        <v>45291</v>
      </c>
      <c r="H5635" s="1348" t="s">
        <v>2353</v>
      </c>
      <c r="I5635" s="1348">
        <v>1482</v>
      </c>
      <c r="J5635" s="1356">
        <v>41470</v>
      </c>
      <c r="K5635" s="1352" t="s">
        <v>2253</v>
      </c>
      <c r="L5635" s="1352" t="s">
        <v>16575</v>
      </c>
      <c r="M5635" s="1345" t="s">
        <v>1830</v>
      </c>
      <c r="N5635" s="1346" t="s">
        <v>1830</v>
      </c>
      <c r="O5635" s="1347" t="s">
        <v>3143</v>
      </c>
      <c r="P5635" s="117" t="str">
        <f t="shared" si="45"/>
        <v>2704</v>
      </c>
      <c r="Q5635" s="117"/>
      <c r="R5635" s="1348">
        <v>270401067</v>
      </c>
      <c r="S5635" s="321"/>
      <c r="T5635" s="321"/>
    </row>
    <row r="5636" spans="1:20" ht="34.5" hidden="1" customHeight="1">
      <c r="A5636" s="1348">
        <v>270401068</v>
      </c>
      <c r="B5636" s="1339" t="str">
        <f t="shared" si="44"/>
        <v>2704</v>
      </c>
      <c r="C5636" s="1349" t="s">
        <v>2607</v>
      </c>
      <c r="D5636" s="1350">
        <v>1</v>
      </c>
      <c r="E5636" s="293" t="s">
        <v>16576</v>
      </c>
      <c r="F5636" s="1352" t="s">
        <v>16577</v>
      </c>
      <c r="G5636" s="1356">
        <v>44560</v>
      </c>
      <c r="H5636" s="1348" t="s">
        <v>2252</v>
      </c>
      <c r="I5636" s="1348">
        <v>1482</v>
      </c>
      <c r="J5636" s="1351">
        <v>41470</v>
      </c>
      <c r="K5636" s="1352" t="s">
        <v>2253</v>
      </c>
      <c r="L5636" s="1352"/>
      <c r="M5636" s="1345" t="s">
        <v>1830</v>
      </c>
      <c r="N5636" s="1346" t="s">
        <v>6095</v>
      </c>
      <c r="O5636" s="1347"/>
      <c r="P5636" s="117" t="str">
        <f t="shared" si="45"/>
        <v>2704</v>
      </c>
      <c r="Q5636" s="117"/>
      <c r="R5636" s="1348">
        <v>270401068</v>
      </c>
      <c r="S5636" s="321"/>
      <c r="T5636" s="321"/>
    </row>
    <row r="5637" spans="1:20" ht="34.5" hidden="1" customHeight="1">
      <c r="A5637" s="1348">
        <v>270401069</v>
      </c>
      <c r="B5637" s="1339" t="str">
        <f t="shared" si="44"/>
        <v>2704</v>
      </c>
      <c r="C5637" s="1349" t="s">
        <v>2607</v>
      </c>
      <c r="D5637" s="1350">
        <v>1</v>
      </c>
      <c r="E5637" s="293" t="s">
        <v>16578</v>
      </c>
      <c r="F5637" s="1352" t="s">
        <v>16579</v>
      </c>
      <c r="G5637" s="1351">
        <v>44560</v>
      </c>
      <c r="H5637" s="1348" t="s">
        <v>2252</v>
      </c>
      <c r="I5637" s="1348">
        <v>1482</v>
      </c>
      <c r="J5637" s="1351">
        <v>41470</v>
      </c>
      <c r="K5637" s="1352" t="s">
        <v>2253</v>
      </c>
      <c r="L5637" s="1353"/>
      <c r="M5637" s="1345" t="s">
        <v>16517</v>
      </c>
      <c r="N5637" s="1346" t="s">
        <v>1830</v>
      </c>
      <c r="O5637" s="1347"/>
      <c r="P5637" s="117" t="str">
        <f t="shared" si="45"/>
        <v>2704</v>
      </c>
      <c r="Q5637" s="117"/>
      <c r="R5637" s="1348">
        <v>270401069</v>
      </c>
      <c r="S5637" s="321"/>
      <c r="T5637" s="321"/>
    </row>
    <row r="5638" spans="1:20" ht="34.5" hidden="1" customHeight="1">
      <c r="A5638" s="1348">
        <v>270401070</v>
      </c>
      <c r="B5638" s="1339" t="str">
        <f t="shared" si="44"/>
        <v>2704</v>
      </c>
      <c r="C5638" s="1349" t="s">
        <v>2607</v>
      </c>
      <c r="D5638" s="1350">
        <v>1</v>
      </c>
      <c r="E5638" s="293" t="s">
        <v>16580</v>
      </c>
      <c r="F5638" s="1352" t="s">
        <v>16581</v>
      </c>
      <c r="G5638" s="1351">
        <v>44560</v>
      </c>
      <c r="H5638" s="1348" t="s">
        <v>2252</v>
      </c>
      <c r="I5638" s="1348">
        <v>1482</v>
      </c>
      <c r="J5638" s="1351">
        <v>41470</v>
      </c>
      <c r="K5638" s="1352" t="s">
        <v>2253</v>
      </c>
      <c r="L5638" s="1353"/>
      <c r="M5638" s="1345" t="s">
        <v>1830</v>
      </c>
      <c r="N5638" s="1346" t="s">
        <v>16495</v>
      </c>
      <c r="O5638" s="1347"/>
      <c r="P5638" s="117" t="str">
        <f t="shared" si="45"/>
        <v>2704</v>
      </c>
      <c r="Q5638" s="117"/>
      <c r="R5638" s="1348">
        <v>270401070</v>
      </c>
      <c r="S5638" s="321"/>
      <c r="T5638" s="321"/>
    </row>
    <row r="5639" spans="1:20" ht="34.5" hidden="1" customHeight="1">
      <c r="A5639" s="1348">
        <v>270401071</v>
      </c>
      <c r="B5639" s="1339" t="str">
        <f t="shared" si="44"/>
        <v>2704</v>
      </c>
      <c r="C5639" s="1349" t="s">
        <v>2607</v>
      </c>
      <c r="D5639" s="1350">
        <v>1</v>
      </c>
      <c r="E5639" s="293" t="s">
        <v>16582</v>
      </c>
      <c r="F5639" s="1352" t="s">
        <v>16583</v>
      </c>
      <c r="G5639" s="1351">
        <v>43830</v>
      </c>
      <c r="H5639" s="1348" t="s">
        <v>2252</v>
      </c>
      <c r="I5639" s="1348">
        <v>1482</v>
      </c>
      <c r="J5639" s="1351">
        <v>41470</v>
      </c>
      <c r="K5639" s="1352" t="s">
        <v>2253</v>
      </c>
      <c r="L5639" s="1352"/>
      <c r="M5639" s="1345" t="s">
        <v>16584</v>
      </c>
      <c r="N5639" s="1346" t="s">
        <v>1830</v>
      </c>
      <c r="O5639" s="1347"/>
      <c r="P5639" s="117" t="str">
        <f t="shared" si="45"/>
        <v>2704</v>
      </c>
      <c r="Q5639" s="117"/>
      <c r="R5639" s="1348">
        <v>270401071</v>
      </c>
      <c r="S5639" s="321"/>
      <c r="T5639" s="321"/>
    </row>
    <row r="5640" spans="1:20" ht="34.5" hidden="1" customHeight="1">
      <c r="A5640" s="1348">
        <v>270401072</v>
      </c>
      <c r="B5640" s="1339" t="str">
        <f t="shared" si="44"/>
        <v>2704</v>
      </c>
      <c r="C5640" s="1349" t="s">
        <v>2607</v>
      </c>
      <c r="D5640" s="1350">
        <v>1</v>
      </c>
      <c r="E5640" s="293" t="s">
        <v>16585</v>
      </c>
      <c r="F5640" s="1352" t="s">
        <v>16586</v>
      </c>
      <c r="G5640" s="1351">
        <v>44560</v>
      </c>
      <c r="H5640" s="1348" t="s">
        <v>2252</v>
      </c>
      <c r="I5640" s="1348">
        <v>1482</v>
      </c>
      <c r="J5640" s="1351">
        <v>41470</v>
      </c>
      <c r="K5640" s="1352" t="s">
        <v>2253</v>
      </c>
      <c r="L5640" s="1352"/>
      <c r="M5640" s="1345" t="s">
        <v>3308</v>
      </c>
      <c r="N5640" s="1346" t="s">
        <v>1830</v>
      </c>
      <c r="O5640" s="1347"/>
      <c r="P5640" s="117" t="str">
        <f t="shared" si="45"/>
        <v>2704</v>
      </c>
      <c r="Q5640" s="117"/>
      <c r="R5640" s="1348">
        <v>270401072</v>
      </c>
      <c r="S5640" s="321"/>
      <c r="T5640" s="321"/>
    </row>
    <row r="5641" spans="1:20" ht="34.5" hidden="1" customHeight="1">
      <c r="A5641" s="1348">
        <v>270401073</v>
      </c>
      <c r="B5641" s="1339" t="str">
        <f t="shared" si="44"/>
        <v>2704</v>
      </c>
      <c r="C5641" s="1349" t="s">
        <v>2607</v>
      </c>
      <c r="D5641" s="1350">
        <v>1</v>
      </c>
      <c r="E5641" s="293" t="s">
        <v>16587</v>
      </c>
      <c r="F5641" s="1352" t="s">
        <v>16588</v>
      </c>
      <c r="G5641" s="1356">
        <v>44560</v>
      </c>
      <c r="H5641" s="1348" t="s">
        <v>2252</v>
      </c>
      <c r="I5641" s="1348">
        <v>1495</v>
      </c>
      <c r="J5641" s="1351">
        <v>41718</v>
      </c>
      <c r="K5641" s="1352" t="s">
        <v>2253</v>
      </c>
      <c r="L5641" s="1352"/>
      <c r="M5641" s="1345" t="s">
        <v>1830</v>
      </c>
      <c r="N5641" s="1346" t="s">
        <v>1830</v>
      </c>
      <c r="O5641" s="1347"/>
      <c r="P5641" s="117" t="str">
        <f t="shared" si="45"/>
        <v>2704</v>
      </c>
      <c r="Q5641" s="117"/>
      <c r="R5641" s="1348">
        <v>270401073</v>
      </c>
      <c r="S5641" s="321"/>
      <c r="T5641" s="321"/>
    </row>
    <row r="5642" spans="1:20" ht="34.5" hidden="1" customHeight="1">
      <c r="A5642" s="1348">
        <v>270401074</v>
      </c>
      <c r="B5642" s="1339" t="str">
        <f t="shared" si="44"/>
        <v>2704</v>
      </c>
      <c r="C5642" s="1349" t="s">
        <v>2607</v>
      </c>
      <c r="D5642" s="1350">
        <v>1</v>
      </c>
      <c r="E5642" s="293" t="s">
        <v>16589</v>
      </c>
      <c r="F5642" s="1352" t="s">
        <v>16590</v>
      </c>
      <c r="G5642" s="1356">
        <v>44560</v>
      </c>
      <c r="H5642" s="1348" t="s">
        <v>2252</v>
      </c>
      <c r="I5642" s="1348">
        <v>1495</v>
      </c>
      <c r="J5642" s="1351">
        <v>41718</v>
      </c>
      <c r="K5642" s="1352" t="s">
        <v>2253</v>
      </c>
      <c r="L5642" s="1352"/>
      <c r="M5642" s="1345" t="s">
        <v>16591</v>
      </c>
      <c r="N5642" s="1346" t="s">
        <v>1830</v>
      </c>
      <c r="O5642" s="1347"/>
      <c r="P5642" s="117" t="str">
        <f t="shared" si="45"/>
        <v>2704</v>
      </c>
      <c r="Q5642" s="117"/>
      <c r="R5642" s="1348">
        <v>270401074</v>
      </c>
      <c r="S5642" s="321"/>
      <c r="T5642" s="321"/>
    </row>
    <row r="5643" spans="1:20" ht="34.5" hidden="1" customHeight="1">
      <c r="A5643" s="1348">
        <v>270401075</v>
      </c>
      <c r="B5643" s="1339" t="str">
        <f t="shared" si="44"/>
        <v>2704</v>
      </c>
      <c r="C5643" s="1349" t="s">
        <v>2607</v>
      </c>
      <c r="D5643" s="1350">
        <v>1</v>
      </c>
      <c r="E5643" s="293" t="s">
        <v>16592</v>
      </c>
      <c r="F5643" s="1352" t="s">
        <v>16593</v>
      </c>
      <c r="G5643" s="1356">
        <v>44926</v>
      </c>
      <c r="H5643" s="1348" t="s">
        <v>2353</v>
      </c>
      <c r="I5643" s="1348">
        <v>1495</v>
      </c>
      <c r="J5643" s="1351">
        <v>41718</v>
      </c>
      <c r="K5643" s="1352" t="s">
        <v>2253</v>
      </c>
      <c r="L5643" s="1352"/>
      <c r="M5643" s="1345" t="s">
        <v>1830</v>
      </c>
      <c r="N5643" s="1346" t="s">
        <v>1830</v>
      </c>
      <c r="O5643" s="1347"/>
      <c r="P5643" s="117" t="str">
        <f t="shared" si="45"/>
        <v>2704</v>
      </c>
      <c r="Q5643" s="117"/>
      <c r="R5643" s="1348">
        <v>270401075</v>
      </c>
      <c r="S5643" s="321"/>
      <c r="T5643" s="321"/>
    </row>
    <row r="5644" spans="1:20" ht="34.5" hidden="1" customHeight="1">
      <c r="A5644" s="1348">
        <v>270401076</v>
      </c>
      <c r="B5644" s="1339" t="str">
        <f t="shared" si="44"/>
        <v>2704</v>
      </c>
      <c r="C5644" s="1349" t="s">
        <v>2607</v>
      </c>
      <c r="D5644" s="1350">
        <v>1</v>
      </c>
      <c r="E5644" s="293" t="s">
        <v>16594</v>
      </c>
      <c r="F5644" s="1352" t="s">
        <v>16595</v>
      </c>
      <c r="G5644" s="1356">
        <v>44926</v>
      </c>
      <c r="H5644" s="1348" t="s">
        <v>2353</v>
      </c>
      <c r="I5644" s="1348">
        <v>1495</v>
      </c>
      <c r="J5644" s="1351">
        <v>41718</v>
      </c>
      <c r="K5644" s="1352" t="s">
        <v>2253</v>
      </c>
      <c r="L5644" s="1352"/>
      <c r="M5644" s="1345" t="s">
        <v>1830</v>
      </c>
      <c r="N5644" s="1346" t="s">
        <v>16596</v>
      </c>
      <c r="O5644" s="1347"/>
      <c r="P5644" s="117" t="str">
        <f t="shared" si="45"/>
        <v>2704</v>
      </c>
      <c r="Q5644" s="117"/>
      <c r="R5644" s="1348">
        <v>270401076</v>
      </c>
      <c r="S5644" s="321"/>
      <c r="T5644" s="321"/>
    </row>
    <row r="5645" spans="1:20" ht="34.5" hidden="1" customHeight="1">
      <c r="A5645" s="1348">
        <v>270401077</v>
      </c>
      <c r="B5645" s="1339" t="str">
        <f t="shared" si="44"/>
        <v>2704</v>
      </c>
      <c r="C5645" s="1349" t="s">
        <v>2607</v>
      </c>
      <c r="D5645" s="1350">
        <v>1</v>
      </c>
      <c r="E5645" s="293" t="s">
        <v>16597</v>
      </c>
      <c r="F5645" s="1352" t="s">
        <v>16598</v>
      </c>
      <c r="G5645" s="1356">
        <v>44926</v>
      </c>
      <c r="H5645" s="1348" t="s">
        <v>2353</v>
      </c>
      <c r="I5645" s="1348">
        <v>1495</v>
      </c>
      <c r="J5645" s="1351">
        <v>41718</v>
      </c>
      <c r="K5645" s="1352" t="s">
        <v>2253</v>
      </c>
      <c r="L5645" s="1352"/>
      <c r="M5645" s="1345" t="s">
        <v>16599</v>
      </c>
      <c r="N5645" s="1346" t="s">
        <v>1830</v>
      </c>
      <c r="O5645" s="1347"/>
      <c r="P5645" s="117" t="str">
        <f t="shared" si="45"/>
        <v>2704</v>
      </c>
      <c r="Q5645" s="117"/>
      <c r="R5645" s="1348">
        <v>270401077</v>
      </c>
      <c r="S5645" s="321"/>
      <c r="T5645" s="321"/>
    </row>
    <row r="5646" spans="1:20" ht="34.5" hidden="1" customHeight="1">
      <c r="A5646" s="1348">
        <v>270401078</v>
      </c>
      <c r="B5646" s="1339" t="str">
        <f t="shared" si="44"/>
        <v>2704</v>
      </c>
      <c r="C5646" s="1349" t="s">
        <v>2607</v>
      </c>
      <c r="D5646" s="1350">
        <v>1</v>
      </c>
      <c r="E5646" s="293" t="s">
        <v>16600</v>
      </c>
      <c r="F5646" s="1352" t="s">
        <v>16601</v>
      </c>
      <c r="G5646" s="1356">
        <v>44560</v>
      </c>
      <c r="H5646" s="1348" t="s">
        <v>2252</v>
      </c>
      <c r="I5646" s="1348">
        <v>1502</v>
      </c>
      <c r="J5646" s="1351">
        <v>41837</v>
      </c>
      <c r="K5646" s="1352" t="s">
        <v>2354</v>
      </c>
      <c r="L5646" s="1352"/>
      <c r="M5646" s="1345" t="s">
        <v>1830</v>
      </c>
      <c r="N5646" s="1346" t="s">
        <v>1830</v>
      </c>
      <c r="O5646" s="1347"/>
      <c r="P5646" s="117" t="str">
        <f t="shared" si="45"/>
        <v>2704</v>
      </c>
      <c r="Q5646" s="117"/>
      <c r="R5646" s="1348">
        <v>270401078</v>
      </c>
      <c r="S5646" s="321"/>
      <c r="T5646" s="321"/>
    </row>
    <row r="5647" spans="1:20" ht="34.5" hidden="1" customHeight="1">
      <c r="A5647" s="1348">
        <v>270401079</v>
      </c>
      <c r="B5647" s="1339" t="str">
        <f t="shared" si="44"/>
        <v>2704</v>
      </c>
      <c r="C5647" s="1349" t="s">
        <v>2607</v>
      </c>
      <c r="D5647" s="1350">
        <v>1</v>
      </c>
      <c r="E5647" s="293" t="s">
        <v>16602</v>
      </c>
      <c r="F5647" s="1352" t="s">
        <v>16603</v>
      </c>
      <c r="G5647" s="1356">
        <v>44560</v>
      </c>
      <c r="H5647" s="1348" t="s">
        <v>2252</v>
      </c>
      <c r="I5647" s="1348">
        <v>1502</v>
      </c>
      <c r="J5647" s="1351">
        <v>41837</v>
      </c>
      <c r="K5647" s="1352" t="s">
        <v>2354</v>
      </c>
      <c r="L5647" s="1352"/>
      <c r="M5647" s="1345" t="s">
        <v>16166</v>
      </c>
      <c r="N5647" s="1346" t="s">
        <v>1830</v>
      </c>
      <c r="O5647" s="1347"/>
      <c r="P5647" s="117" t="str">
        <f t="shared" si="45"/>
        <v>2704</v>
      </c>
      <c r="Q5647" s="117"/>
      <c r="R5647" s="1348">
        <v>270401079</v>
      </c>
      <c r="S5647" s="321"/>
      <c r="T5647" s="321"/>
    </row>
    <row r="5648" spans="1:20" ht="34.5" hidden="1" customHeight="1">
      <c r="A5648" s="1348">
        <v>270401080</v>
      </c>
      <c r="B5648" s="1339" t="str">
        <f t="shared" si="44"/>
        <v>2704</v>
      </c>
      <c r="C5648" s="1349" t="s">
        <v>2607</v>
      </c>
      <c r="D5648" s="1350">
        <v>1</v>
      </c>
      <c r="E5648" s="293" t="s">
        <v>16604</v>
      </c>
      <c r="F5648" s="1352" t="s">
        <v>16605</v>
      </c>
      <c r="G5648" s="1351">
        <v>45501</v>
      </c>
      <c r="H5648" s="1348" t="s">
        <v>2353</v>
      </c>
      <c r="I5648" s="1348">
        <v>1525</v>
      </c>
      <c r="J5648" s="1351">
        <v>42338</v>
      </c>
      <c r="K5648" s="1352" t="s">
        <v>2354</v>
      </c>
      <c r="L5648" s="1352"/>
      <c r="M5648" s="1345" t="s">
        <v>16170</v>
      </c>
      <c r="N5648" s="1346" t="s">
        <v>1830</v>
      </c>
      <c r="O5648" s="1347"/>
      <c r="P5648" s="117" t="str">
        <f t="shared" si="45"/>
        <v>2704</v>
      </c>
      <c r="Q5648" s="117"/>
      <c r="R5648" s="1348">
        <v>270401080</v>
      </c>
      <c r="S5648" s="321"/>
      <c r="T5648" s="321"/>
    </row>
    <row r="5649" spans="1:20" ht="34.5" hidden="1" customHeight="1">
      <c r="A5649" s="1348">
        <v>270401081</v>
      </c>
      <c r="B5649" s="1339" t="str">
        <f t="shared" si="44"/>
        <v>2704</v>
      </c>
      <c r="C5649" s="1349" t="s">
        <v>2607</v>
      </c>
      <c r="D5649" s="1350">
        <v>1</v>
      </c>
      <c r="E5649" s="293" t="s">
        <v>16606</v>
      </c>
      <c r="F5649" s="1352" t="s">
        <v>16607</v>
      </c>
      <c r="G5649" s="1351">
        <v>44145</v>
      </c>
      <c r="H5649" s="1348" t="s">
        <v>2252</v>
      </c>
      <c r="I5649" s="1348">
        <v>1525</v>
      </c>
      <c r="J5649" s="1351">
        <v>42338</v>
      </c>
      <c r="K5649" s="1352" t="s">
        <v>2354</v>
      </c>
      <c r="L5649" s="1353"/>
      <c r="M5649" s="1345" t="s">
        <v>16174</v>
      </c>
      <c r="N5649" s="1346" t="s">
        <v>16608</v>
      </c>
      <c r="O5649" s="1347"/>
      <c r="P5649" s="117" t="str">
        <f t="shared" si="45"/>
        <v>2704</v>
      </c>
      <c r="Q5649" s="117"/>
      <c r="R5649" s="1348">
        <v>270401081</v>
      </c>
      <c r="S5649" s="321"/>
      <c r="T5649" s="321"/>
    </row>
    <row r="5650" spans="1:20" ht="34.5" hidden="1" customHeight="1">
      <c r="A5650" s="1348">
        <v>270401082</v>
      </c>
      <c r="B5650" s="1339" t="str">
        <f t="shared" si="44"/>
        <v>2704</v>
      </c>
      <c r="C5650" s="1349" t="s">
        <v>2607</v>
      </c>
      <c r="D5650" s="1350">
        <v>2</v>
      </c>
      <c r="E5650" s="293" t="s">
        <v>16609</v>
      </c>
      <c r="F5650" s="1352" t="s">
        <v>16607</v>
      </c>
      <c r="G5650" s="1356">
        <v>45291</v>
      </c>
      <c r="H5650" s="1348" t="s">
        <v>2353</v>
      </c>
      <c r="I5650" s="1348">
        <v>1553</v>
      </c>
      <c r="J5650" s="1356">
        <v>43154</v>
      </c>
      <c r="K5650" s="1352" t="s">
        <v>2354</v>
      </c>
      <c r="L5650" s="1352" t="s">
        <v>16610</v>
      </c>
      <c r="M5650" s="1345" t="s">
        <v>1830</v>
      </c>
      <c r="N5650" s="1346" t="s">
        <v>1830</v>
      </c>
      <c r="O5650" s="1347" t="s">
        <v>16611</v>
      </c>
      <c r="P5650" s="117" t="str">
        <f t="shared" si="45"/>
        <v>2704</v>
      </c>
      <c r="Q5650" s="117"/>
      <c r="R5650" s="1348">
        <v>270401082</v>
      </c>
      <c r="S5650" s="321"/>
      <c r="T5650" s="321"/>
    </row>
    <row r="5651" spans="1:20" ht="34.5" hidden="1" customHeight="1">
      <c r="A5651" s="1348">
        <v>270401083</v>
      </c>
      <c r="B5651" s="1339" t="str">
        <f t="shared" si="44"/>
        <v>2704</v>
      </c>
      <c r="C5651" s="1349" t="s">
        <v>2607</v>
      </c>
      <c r="D5651" s="1350">
        <v>1</v>
      </c>
      <c r="E5651" s="293" t="s">
        <v>16612</v>
      </c>
      <c r="F5651" s="1352" t="s">
        <v>16613</v>
      </c>
      <c r="G5651" s="1351">
        <v>44196</v>
      </c>
      <c r="H5651" s="1348" t="s">
        <v>2252</v>
      </c>
      <c r="I5651" s="1348">
        <v>1527</v>
      </c>
      <c r="J5651" s="1351">
        <v>42403</v>
      </c>
      <c r="K5651" s="1352" t="s">
        <v>2354</v>
      </c>
      <c r="L5651" s="1352" t="s">
        <v>16614</v>
      </c>
      <c r="M5651" s="1345" t="s">
        <v>16180</v>
      </c>
      <c r="N5651" s="1346" t="s">
        <v>16615</v>
      </c>
      <c r="O5651" s="1347"/>
      <c r="P5651" s="117" t="str">
        <f t="shared" si="45"/>
        <v>2704</v>
      </c>
      <c r="Q5651" s="117"/>
      <c r="R5651" s="1348">
        <v>270401083</v>
      </c>
      <c r="S5651" s="321"/>
      <c r="T5651" s="321"/>
    </row>
    <row r="5652" spans="1:20" ht="34.5" hidden="1" customHeight="1">
      <c r="A5652" s="1348">
        <v>270401084</v>
      </c>
      <c r="B5652" s="1339" t="str">
        <f t="shared" si="44"/>
        <v>2704</v>
      </c>
      <c r="C5652" s="1349" t="s">
        <v>2607</v>
      </c>
      <c r="D5652" s="1350">
        <v>1</v>
      </c>
      <c r="E5652" s="293" t="s">
        <v>16616</v>
      </c>
      <c r="F5652" s="1352" t="s">
        <v>16617</v>
      </c>
      <c r="G5652" s="1356">
        <v>45501</v>
      </c>
      <c r="H5652" s="1348" t="s">
        <v>2353</v>
      </c>
      <c r="I5652" s="1348">
        <v>1525</v>
      </c>
      <c r="J5652" s="1351">
        <v>42338</v>
      </c>
      <c r="K5652" s="1352" t="s">
        <v>2354</v>
      </c>
      <c r="L5652" s="1352"/>
      <c r="M5652" s="1345" t="s">
        <v>16183</v>
      </c>
      <c r="N5652" s="1346" t="s">
        <v>1830</v>
      </c>
      <c r="O5652" s="1347"/>
      <c r="P5652" s="117" t="str">
        <f t="shared" si="45"/>
        <v>2704</v>
      </c>
      <c r="Q5652" s="117"/>
      <c r="R5652" s="1348">
        <v>270401084</v>
      </c>
      <c r="S5652" s="321"/>
      <c r="T5652" s="321"/>
    </row>
    <row r="5653" spans="1:20" ht="34.5" hidden="1" customHeight="1">
      <c r="A5653" s="1348">
        <v>270401085</v>
      </c>
      <c r="B5653" s="1339" t="str">
        <f t="shared" si="44"/>
        <v>2704</v>
      </c>
      <c r="C5653" s="1349" t="s">
        <v>2607</v>
      </c>
      <c r="D5653" s="1350">
        <v>1</v>
      </c>
      <c r="E5653" s="293" t="s">
        <v>16618</v>
      </c>
      <c r="F5653" s="1352" t="s">
        <v>16619</v>
      </c>
      <c r="G5653" s="1356">
        <v>44538</v>
      </c>
      <c r="H5653" s="1348" t="s">
        <v>2252</v>
      </c>
      <c r="I5653" s="1348">
        <v>1527</v>
      </c>
      <c r="J5653" s="1351">
        <v>42403</v>
      </c>
      <c r="K5653" s="1352" t="s">
        <v>2354</v>
      </c>
      <c r="L5653" s="1352" t="s">
        <v>16363</v>
      </c>
      <c r="M5653" s="1345" t="s">
        <v>16187</v>
      </c>
      <c r="N5653" s="1346" t="s">
        <v>16620</v>
      </c>
      <c r="O5653" s="1347"/>
      <c r="P5653" s="117" t="str">
        <f t="shared" si="45"/>
        <v>2704</v>
      </c>
      <c r="Q5653" s="117"/>
      <c r="R5653" s="1348">
        <v>270401085</v>
      </c>
      <c r="S5653" s="321"/>
      <c r="T5653" s="321"/>
    </row>
    <row r="5654" spans="1:20" ht="34.5" hidden="1" customHeight="1">
      <c r="A5654" s="1348">
        <v>270401086</v>
      </c>
      <c r="B5654" s="1339" t="str">
        <f t="shared" si="44"/>
        <v>2704</v>
      </c>
      <c r="C5654" s="1349" t="s">
        <v>2607</v>
      </c>
      <c r="D5654" s="1350">
        <v>1</v>
      </c>
      <c r="E5654" s="293" t="s">
        <v>16621</v>
      </c>
      <c r="F5654" s="1352" t="s">
        <v>16622</v>
      </c>
      <c r="G5654" s="1351">
        <v>44657</v>
      </c>
      <c r="H5654" s="1348" t="s">
        <v>2252</v>
      </c>
      <c r="I5654" s="1348">
        <v>1525</v>
      </c>
      <c r="J5654" s="1351">
        <v>42338</v>
      </c>
      <c r="K5654" s="1352" t="s">
        <v>2354</v>
      </c>
      <c r="L5654" s="1352"/>
      <c r="M5654" s="1345" t="s">
        <v>16190</v>
      </c>
      <c r="N5654" s="1346" t="s">
        <v>1830</v>
      </c>
      <c r="O5654" s="1347"/>
      <c r="P5654" s="117" t="str">
        <f t="shared" si="45"/>
        <v>2704</v>
      </c>
      <c r="Q5654" s="117"/>
      <c r="R5654" s="1348">
        <v>270401086</v>
      </c>
      <c r="S5654" s="321"/>
      <c r="T5654" s="321"/>
    </row>
    <row r="5655" spans="1:20" ht="34.5" hidden="1" customHeight="1">
      <c r="A5655" s="1348">
        <v>270401087</v>
      </c>
      <c r="B5655" s="1339" t="str">
        <f t="shared" si="44"/>
        <v>2704</v>
      </c>
      <c r="C5655" s="1349" t="s">
        <v>2607</v>
      </c>
      <c r="D5655" s="1350">
        <v>1</v>
      </c>
      <c r="E5655" s="293" t="s">
        <v>16623</v>
      </c>
      <c r="F5655" s="1352" t="s">
        <v>16624</v>
      </c>
      <c r="G5655" s="1356">
        <v>44486</v>
      </c>
      <c r="H5655" s="1348" t="s">
        <v>2252</v>
      </c>
      <c r="I5655" s="1348">
        <v>1541</v>
      </c>
      <c r="J5655" s="1351">
        <v>42718</v>
      </c>
      <c r="K5655" s="1352" t="s">
        <v>2354</v>
      </c>
      <c r="L5655" s="1352" t="s">
        <v>16371</v>
      </c>
      <c r="M5655" s="1345" t="s">
        <v>16625</v>
      </c>
      <c r="N5655" s="1346" t="s">
        <v>1830</v>
      </c>
      <c r="O5655" s="1347"/>
      <c r="P5655" s="117" t="str">
        <f t="shared" si="45"/>
        <v>2704</v>
      </c>
      <c r="Q5655" s="117"/>
      <c r="R5655" s="1348">
        <v>270401087</v>
      </c>
      <c r="S5655" s="321"/>
      <c r="T5655" s="321"/>
    </row>
    <row r="5656" spans="1:20" ht="34.5" hidden="1" customHeight="1">
      <c r="A5656" s="1348">
        <v>270401088</v>
      </c>
      <c r="B5656" s="1339" t="str">
        <f t="shared" si="44"/>
        <v>2704</v>
      </c>
      <c r="C5656" s="1349" t="s">
        <v>2607</v>
      </c>
      <c r="D5656" s="1350">
        <v>2</v>
      </c>
      <c r="E5656" s="293" t="s">
        <v>16626</v>
      </c>
      <c r="F5656" s="1352" t="s">
        <v>16624</v>
      </c>
      <c r="G5656" s="1356">
        <v>45291</v>
      </c>
      <c r="H5656" s="1348" t="s">
        <v>2353</v>
      </c>
      <c r="I5656" s="1348">
        <v>1559</v>
      </c>
      <c r="J5656" s="1351">
        <v>43425</v>
      </c>
      <c r="K5656" s="1352" t="s">
        <v>2354</v>
      </c>
      <c r="L5656" s="1352"/>
      <c r="M5656" s="1345" t="s">
        <v>16198</v>
      </c>
      <c r="N5656" s="1346" t="s">
        <v>16627</v>
      </c>
      <c r="O5656" s="1347" t="s">
        <v>16628</v>
      </c>
      <c r="P5656" s="117" t="str">
        <f t="shared" si="45"/>
        <v>2704</v>
      </c>
      <c r="Q5656" s="117"/>
      <c r="R5656" s="1348">
        <v>270401088</v>
      </c>
      <c r="S5656" s="321"/>
      <c r="T5656" s="321"/>
    </row>
    <row r="5657" spans="1:20" ht="34.5" hidden="1" customHeight="1">
      <c r="A5657" s="1348">
        <v>270401089</v>
      </c>
      <c r="B5657" s="1339" t="str">
        <f t="shared" si="44"/>
        <v>2704</v>
      </c>
      <c r="C5657" s="1349" t="s">
        <v>2607</v>
      </c>
      <c r="D5657" s="1350">
        <v>1</v>
      </c>
      <c r="E5657" s="293" t="s">
        <v>16629</v>
      </c>
      <c r="F5657" s="1352" t="s">
        <v>16630</v>
      </c>
      <c r="G5657" s="1356">
        <v>45291</v>
      </c>
      <c r="H5657" s="1348" t="s">
        <v>2353</v>
      </c>
      <c r="I5657" s="1348">
        <v>1541</v>
      </c>
      <c r="J5657" s="1351">
        <v>42718</v>
      </c>
      <c r="K5657" s="1352" t="s">
        <v>2354</v>
      </c>
      <c r="L5657" s="1352"/>
      <c r="M5657" s="1345" t="s">
        <v>1830</v>
      </c>
      <c r="N5657" s="1346" t="s">
        <v>1830</v>
      </c>
      <c r="O5657" s="1347" t="s">
        <v>16631</v>
      </c>
      <c r="P5657" s="117" t="str">
        <f t="shared" si="45"/>
        <v>2704</v>
      </c>
      <c r="Q5657" s="117"/>
      <c r="R5657" s="1348">
        <v>270401089</v>
      </c>
      <c r="S5657" s="321"/>
      <c r="T5657" s="321"/>
    </row>
    <row r="5658" spans="1:20" ht="34.5" hidden="1" customHeight="1">
      <c r="A5658" s="1348">
        <v>270401090</v>
      </c>
      <c r="B5658" s="1339" t="str">
        <f t="shared" si="44"/>
        <v>2704</v>
      </c>
      <c r="C5658" s="1349" t="s">
        <v>2607</v>
      </c>
      <c r="D5658" s="1350">
        <v>1</v>
      </c>
      <c r="E5658" s="293" t="s">
        <v>16632</v>
      </c>
      <c r="F5658" s="1352" t="s">
        <v>16633</v>
      </c>
      <c r="G5658" s="1356">
        <v>45014</v>
      </c>
      <c r="H5658" s="1348" t="s">
        <v>2353</v>
      </c>
      <c r="I5658" s="1348">
        <v>1541</v>
      </c>
      <c r="J5658" s="1356">
        <v>42718</v>
      </c>
      <c r="K5658" s="1352" t="s">
        <v>2354</v>
      </c>
      <c r="L5658" s="1352"/>
      <c r="M5658" s="1345" t="s">
        <v>1830</v>
      </c>
      <c r="N5658" s="1346" t="s">
        <v>1830</v>
      </c>
      <c r="O5658" s="1347"/>
      <c r="P5658" s="117" t="str">
        <f t="shared" si="45"/>
        <v>2704</v>
      </c>
      <c r="Q5658" s="117"/>
      <c r="R5658" s="1348">
        <v>270401090</v>
      </c>
      <c r="S5658" s="321"/>
      <c r="T5658" s="321"/>
    </row>
    <row r="5659" spans="1:20" ht="34.5" hidden="1" customHeight="1">
      <c r="A5659" s="1348">
        <v>270401091</v>
      </c>
      <c r="B5659" s="1339" t="str">
        <f t="shared" si="44"/>
        <v>2704</v>
      </c>
      <c r="C5659" s="1349" t="s">
        <v>2607</v>
      </c>
      <c r="D5659" s="1350">
        <v>1</v>
      </c>
      <c r="E5659" s="293" t="s">
        <v>16634</v>
      </c>
      <c r="F5659" s="1352" t="s">
        <v>16635</v>
      </c>
      <c r="G5659" s="1356">
        <v>45291</v>
      </c>
      <c r="H5659" s="1348" t="s">
        <v>2353</v>
      </c>
      <c r="I5659" s="1348">
        <v>1543</v>
      </c>
      <c r="J5659" s="1351">
        <v>42789</v>
      </c>
      <c r="K5659" s="1352" t="s">
        <v>2354</v>
      </c>
      <c r="L5659" s="1352" t="s">
        <v>16381</v>
      </c>
      <c r="M5659" s="1345" t="s">
        <v>1830</v>
      </c>
      <c r="N5659" s="1346" t="s">
        <v>1830</v>
      </c>
      <c r="O5659" s="1347" t="s">
        <v>16636</v>
      </c>
      <c r="P5659" s="117" t="str">
        <f t="shared" si="45"/>
        <v>2704</v>
      </c>
      <c r="Q5659" s="117"/>
      <c r="R5659" s="1348">
        <v>270401091</v>
      </c>
      <c r="S5659" s="321"/>
      <c r="T5659" s="321"/>
    </row>
    <row r="5660" spans="1:20" ht="34.5" hidden="1" customHeight="1">
      <c r="A5660" s="1348">
        <v>270401092</v>
      </c>
      <c r="B5660" s="1339" t="str">
        <f t="shared" si="44"/>
        <v>2704</v>
      </c>
      <c r="C5660" s="1349" t="s">
        <v>2607</v>
      </c>
      <c r="D5660" s="1350">
        <v>1</v>
      </c>
      <c r="E5660" s="293" t="s">
        <v>16637</v>
      </c>
      <c r="F5660" s="1352" t="s">
        <v>16638</v>
      </c>
      <c r="G5660" s="1351">
        <v>44530</v>
      </c>
      <c r="H5660" s="1348" t="s">
        <v>2252</v>
      </c>
      <c r="I5660" s="1348">
        <v>1543</v>
      </c>
      <c r="J5660" s="1351">
        <v>42789</v>
      </c>
      <c r="K5660" s="1352" t="s">
        <v>2354</v>
      </c>
      <c r="L5660" s="1352" t="s">
        <v>16384</v>
      </c>
      <c r="M5660" s="1345" t="s">
        <v>1830</v>
      </c>
      <c r="N5660" s="1346" t="s">
        <v>1830</v>
      </c>
      <c r="O5660" s="1347"/>
      <c r="P5660" s="117" t="str">
        <f t="shared" si="45"/>
        <v>2704</v>
      </c>
      <c r="Q5660" s="117"/>
      <c r="R5660" s="1348">
        <v>270401092</v>
      </c>
      <c r="S5660" s="321"/>
      <c r="T5660" s="321"/>
    </row>
    <row r="5661" spans="1:20" ht="34.5" hidden="1" customHeight="1">
      <c r="A5661" s="1348">
        <v>270401095</v>
      </c>
      <c r="B5661" s="1339" t="str">
        <f t="shared" si="44"/>
        <v>2704</v>
      </c>
      <c r="C5661" s="1349" t="s">
        <v>2607</v>
      </c>
      <c r="D5661" s="1350">
        <v>2</v>
      </c>
      <c r="E5661" s="293" t="s">
        <v>16639</v>
      </c>
      <c r="F5661" s="1352" t="s">
        <v>16638</v>
      </c>
      <c r="G5661" s="1356">
        <v>45291</v>
      </c>
      <c r="H5661" s="1348" t="s">
        <v>2353</v>
      </c>
      <c r="I5661" s="1348">
        <v>1559</v>
      </c>
      <c r="J5661" s="1356">
        <v>43425</v>
      </c>
      <c r="K5661" s="1352" t="s">
        <v>2354</v>
      </c>
      <c r="L5661" s="1353"/>
      <c r="M5661" s="1345" t="s">
        <v>1830</v>
      </c>
      <c r="N5661" s="1346" t="s">
        <v>1830</v>
      </c>
      <c r="O5661" s="1347" t="s">
        <v>16640</v>
      </c>
      <c r="P5661" s="117" t="str">
        <f t="shared" si="45"/>
        <v>2704</v>
      </c>
      <c r="Q5661" s="117"/>
      <c r="R5661" s="1348">
        <v>270401095</v>
      </c>
      <c r="S5661" s="321"/>
      <c r="T5661" s="321"/>
    </row>
    <row r="5662" spans="1:20" ht="34.5" hidden="1" customHeight="1">
      <c r="A5662" s="1348">
        <v>270401096</v>
      </c>
      <c r="B5662" s="1339" t="str">
        <f t="shared" si="44"/>
        <v>2704</v>
      </c>
      <c r="C5662" s="1349" t="s">
        <v>2607</v>
      </c>
      <c r="D5662" s="1350">
        <v>1</v>
      </c>
      <c r="E5662" s="293" t="s">
        <v>16641</v>
      </c>
      <c r="F5662" s="1352" t="s">
        <v>16642</v>
      </c>
      <c r="G5662" s="1356">
        <v>45014</v>
      </c>
      <c r="H5662" s="1348" t="s">
        <v>2353</v>
      </c>
      <c r="I5662" s="1348">
        <v>1543</v>
      </c>
      <c r="J5662" s="1356">
        <v>42789</v>
      </c>
      <c r="K5662" s="1352" t="s">
        <v>2354</v>
      </c>
      <c r="L5662" s="1352" t="s">
        <v>16389</v>
      </c>
      <c r="M5662" s="1345" t="s">
        <v>1830</v>
      </c>
      <c r="N5662" s="1346" t="s">
        <v>1830</v>
      </c>
      <c r="O5662" s="1347"/>
      <c r="P5662" s="117" t="str">
        <f t="shared" si="45"/>
        <v>2704</v>
      </c>
      <c r="Q5662" s="117"/>
      <c r="R5662" s="1348">
        <v>270401096</v>
      </c>
      <c r="S5662" s="321"/>
      <c r="T5662" s="321"/>
    </row>
    <row r="5663" spans="1:20" ht="34.5" hidden="1" customHeight="1">
      <c r="A5663" s="1348">
        <v>270401097</v>
      </c>
      <c r="B5663" s="1339" t="str">
        <f t="shared" si="44"/>
        <v>2704</v>
      </c>
      <c r="C5663" s="1349" t="s">
        <v>2607</v>
      </c>
      <c r="D5663" s="1350">
        <v>1</v>
      </c>
      <c r="E5663" s="293" t="s">
        <v>16643</v>
      </c>
      <c r="F5663" s="1352" t="s">
        <v>16644</v>
      </c>
      <c r="G5663" s="1356">
        <v>45014</v>
      </c>
      <c r="H5663" s="1348" t="s">
        <v>2353</v>
      </c>
      <c r="I5663" s="1348">
        <v>1543</v>
      </c>
      <c r="J5663" s="1351">
        <v>42789</v>
      </c>
      <c r="K5663" s="1352" t="s">
        <v>2354</v>
      </c>
      <c r="L5663" s="1352" t="s">
        <v>16392</v>
      </c>
      <c r="M5663" s="1345" t="s">
        <v>1830</v>
      </c>
      <c r="N5663" s="1346" t="s">
        <v>1830</v>
      </c>
      <c r="O5663" s="1347"/>
      <c r="P5663" s="117" t="str">
        <f t="shared" si="45"/>
        <v>2704</v>
      </c>
      <c r="Q5663" s="117"/>
      <c r="R5663" s="1348">
        <v>270401097</v>
      </c>
      <c r="S5663" s="321"/>
      <c r="T5663" s="321"/>
    </row>
    <row r="5664" spans="1:20" ht="34.5" hidden="1" customHeight="1">
      <c r="A5664" s="1348">
        <v>270401098</v>
      </c>
      <c r="B5664" s="1339" t="str">
        <f t="shared" si="44"/>
        <v>2704</v>
      </c>
      <c r="C5664" s="1349" t="s">
        <v>2607</v>
      </c>
      <c r="D5664" s="1350">
        <v>1</v>
      </c>
      <c r="E5664" s="293" t="s">
        <v>16645</v>
      </c>
      <c r="F5664" s="1352" t="s">
        <v>16646</v>
      </c>
      <c r="G5664" s="1351">
        <v>45014</v>
      </c>
      <c r="H5664" s="1348" t="s">
        <v>2353</v>
      </c>
      <c r="I5664" s="1348">
        <v>1543</v>
      </c>
      <c r="J5664" s="1351">
        <v>42789</v>
      </c>
      <c r="K5664" s="1352" t="s">
        <v>2354</v>
      </c>
      <c r="L5664" s="1352" t="s">
        <v>16647</v>
      </c>
      <c r="M5664" s="1345" t="s">
        <v>8684</v>
      </c>
      <c r="N5664" s="1346" t="s">
        <v>16648</v>
      </c>
      <c r="O5664" s="1347"/>
      <c r="P5664" s="117" t="str">
        <f t="shared" si="45"/>
        <v>2704</v>
      </c>
      <c r="Q5664" s="117"/>
      <c r="R5664" s="1348">
        <v>270401098</v>
      </c>
      <c r="S5664" s="321"/>
      <c r="T5664" s="321"/>
    </row>
    <row r="5665" spans="1:20" ht="34.5" hidden="1" customHeight="1">
      <c r="A5665" s="1348">
        <v>270401100</v>
      </c>
      <c r="B5665" s="1339" t="str">
        <f t="shared" si="44"/>
        <v>2704</v>
      </c>
      <c r="C5665" s="1349" t="s">
        <v>2607</v>
      </c>
      <c r="D5665" s="1350">
        <v>1</v>
      </c>
      <c r="E5665" s="293" t="s">
        <v>16649</v>
      </c>
      <c r="F5665" s="1352" t="s">
        <v>16650</v>
      </c>
      <c r="G5665" s="1356">
        <v>45291</v>
      </c>
      <c r="H5665" s="1348" t="s">
        <v>2353</v>
      </c>
      <c r="I5665" s="1348">
        <v>1546</v>
      </c>
      <c r="J5665" s="1351">
        <v>42908</v>
      </c>
      <c r="K5665" s="1352" t="s">
        <v>2354</v>
      </c>
      <c r="L5665" s="1352" t="s">
        <v>16399</v>
      </c>
      <c r="M5665" s="1345" t="s">
        <v>8687</v>
      </c>
      <c r="N5665" s="1346" t="s">
        <v>16648</v>
      </c>
      <c r="O5665" s="1347" t="s">
        <v>16651</v>
      </c>
      <c r="P5665" s="117" t="str">
        <f t="shared" si="45"/>
        <v>2704</v>
      </c>
      <c r="Q5665" s="117"/>
      <c r="R5665" s="1348">
        <v>270401100</v>
      </c>
      <c r="S5665" s="321"/>
      <c r="T5665" s="321"/>
    </row>
    <row r="5666" spans="1:20" ht="34.5" hidden="1" customHeight="1">
      <c r="A5666" s="1348">
        <v>270401102</v>
      </c>
      <c r="B5666" s="1339" t="str">
        <f t="shared" si="44"/>
        <v>2704</v>
      </c>
      <c r="C5666" s="1349" t="s">
        <v>2607</v>
      </c>
      <c r="D5666" s="1350">
        <v>1</v>
      </c>
      <c r="E5666" s="293" t="s">
        <v>16652</v>
      </c>
      <c r="F5666" s="1352" t="s">
        <v>16653</v>
      </c>
      <c r="G5666" s="1356">
        <v>45290</v>
      </c>
      <c r="H5666" s="1348" t="s">
        <v>2252</v>
      </c>
      <c r="I5666" s="1348">
        <v>1546</v>
      </c>
      <c r="J5666" s="1356">
        <v>42908</v>
      </c>
      <c r="K5666" s="1352" t="s">
        <v>2354</v>
      </c>
      <c r="L5666" s="1352" t="s">
        <v>16654</v>
      </c>
      <c r="M5666" s="1345" t="s">
        <v>8717</v>
      </c>
      <c r="N5666" s="1346" t="s">
        <v>3309</v>
      </c>
      <c r="O5666" s="1340" t="s">
        <v>16655</v>
      </c>
      <c r="P5666" s="117" t="str">
        <f t="shared" si="45"/>
        <v>2704</v>
      </c>
      <c r="Q5666" s="117"/>
      <c r="R5666" s="1348">
        <v>270401102</v>
      </c>
      <c r="S5666" s="321"/>
      <c r="T5666" s="321"/>
    </row>
    <row r="5667" spans="1:20" ht="34.5" hidden="1" customHeight="1">
      <c r="A5667" s="1348">
        <v>270401103</v>
      </c>
      <c r="B5667" s="1339" t="str">
        <f t="shared" si="44"/>
        <v>2704</v>
      </c>
      <c r="C5667" s="1349" t="s">
        <v>2607</v>
      </c>
      <c r="D5667" s="1350">
        <v>1</v>
      </c>
      <c r="E5667" s="293" t="s">
        <v>16656</v>
      </c>
      <c r="F5667" s="1352" t="s">
        <v>16657</v>
      </c>
      <c r="G5667" s="1351">
        <v>44697</v>
      </c>
      <c r="H5667" s="1348" t="s">
        <v>2252</v>
      </c>
      <c r="I5667" s="1348">
        <v>1546</v>
      </c>
      <c r="J5667" s="1351">
        <v>42908</v>
      </c>
      <c r="K5667" s="1352" t="s">
        <v>2354</v>
      </c>
      <c r="L5667" s="1352" t="s">
        <v>16406</v>
      </c>
      <c r="M5667" s="1345" t="s">
        <v>8727</v>
      </c>
      <c r="N5667" s="1346" t="s">
        <v>3309</v>
      </c>
      <c r="O5667" s="1347"/>
      <c r="P5667" s="117" t="str">
        <f t="shared" si="45"/>
        <v>2704</v>
      </c>
      <c r="Q5667" s="117"/>
      <c r="R5667" s="1348">
        <v>270401103</v>
      </c>
      <c r="S5667" s="321"/>
      <c r="T5667" s="321"/>
    </row>
    <row r="5668" spans="1:20" ht="34.5" hidden="1" customHeight="1">
      <c r="A5668" s="1348">
        <v>270401104</v>
      </c>
      <c r="B5668" s="1339" t="str">
        <f t="shared" si="44"/>
        <v>2704</v>
      </c>
      <c r="C5668" s="1349" t="s">
        <v>2607</v>
      </c>
      <c r="D5668" s="1350">
        <v>2</v>
      </c>
      <c r="E5668" s="293" t="s">
        <v>16658</v>
      </c>
      <c r="F5668" s="1352" t="s">
        <v>16657</v>
      </c>
      <c r="G5668" s="1356">
        <v>45604</v>
      </c>
      <c r="H5668" s="1348" t="s">
        <v>2353</v>
      </c>
      <c r="I5668" s="1348">
        <v>1571</v>
      </c>
      <c r="J5668" s="1351">
        <v>43803</v>
      </c>
      <c r="K5668" s="1352" t="s">
        <v>2354</v>
      </c>
      <c r="L5668" s="1353"/>
      <c r="M5668" s="1345" t="s">
        <v>8730</v>
      </c>
      <c r="N5668" s="1346" t="s">
        <v>1830</v>
      </c>
      <c r="O5668" s="1347"/>
      <c r="P5668" s="117" t="str">
        <f t="shared" si="45"/>
        <v>2704</v>
      </c>
      <c r="Q5668" s="117"/>
      <c r="R5668" s="1348">
        <v>270401104</v>
      </c>
      <c r="S5668" s="321"/>
      <c r="T5668" s="321"/>
    </row>
    <row r="5669" spans="1:20" ht="34.5" hidden="1" customHeight="1">
      <c r="A5669" s="1348">
        <v>270401106</v>
      </c>
      <c r="B5669" s="1339" t="str">
        <f t="shared" si="44"/>
        <v>2704</v>
      </c>
      <c r="C5669" s="1349" t="s">
        <v>2607</v>
      </c>
      <c r="D5669" s="1350">
        <v>1</v>
      </c>
      <c r="E5669" s="293" t="s">
        <v>16659</v>
      </c>
      <c r="F5669" s="1352" t="s">
        <v>16660</v>
      </c>
      <c r="G5669" s="1356">
        <v>45291</v>
      </c>
      <c r="H5669" s="1348" t="s">
        <v>2353</v>
      </c>
      <c r="I5669" s="1348">
        <v>1549</v>
      </c>
      <c r="J5669" s="1356">
        <v>43027</v>
      </c>
      <c r="K5669" s="1352" t="s">
        <v>2354</v>
      </c>
      <c r="L5669" s="1352" t="s">
        <v>16661</v>
      </c>
      <c r="M5669" s="1345" t="s">
        <v>8736</v>
      </c>
      <c r="N5669" s="1346" t="s">
        <v>16662</v>
      </c>
      <c r="O5669" s="1347" t="s">
        <v>16663</v>
      </c>
      <c r="P5669" s="117" t="str">
        <f t="shared" si="45"/>
        <v>2704</v>
      </c>
      <c r="Q5669" s="117"/>
      <c r="R5669" s="1348">
        <v>270401106</v>
      </c>
      <c r="S5669" s="321"/>
      <c r="T5669" s="321"/>
    </row>
    <row r="5670" spans="1:20" ht="34.5" hidden="1" customHeight="1">
      <c r="A5670" s="1348">
        <v>270401109</v>
      </c>
      <c r="B5670" s="1339" t="str">
        <f t="shared" si="44"/>
        <v>2704</v>
      </c>
      <c r="C5670" s="1349" t="s">
        <v>2607</v>
      </c>
      <c r="D5670" s="1350">
        <v>1</v>
      </c>
      <c r="E5670" s="293" t="s">
        <v>16664</v>
      </c>
      <c r="F5670" s="1352" t="s">
        <v>16665</v>
      </c>
      <c r="G5670" s="1356">
        <v>45291</v>
      </c>
      <c r="H5670" s="1348" t="s">
        <v>2353</v>
      </c>
      <c r="I5670" s="1348">
        <v>1550</v>
      </c>
      <c r="J5670" s="1351">
        <v>43080</v>
      </c>
      <c r="K5670" s="1352" t="s">
        <v>2354</v>
      </c>
      <c r="L5670" s="1352" t="s">
        <v>16666</v>
      </c>
      <c r="M5670" s="1345" t="s">
        <v>8748</v>
      </c>
      <c r="N5670" s="1346" t="s">
        <v>3309</v>
      </c>
      <c r="O5670" s="1347" t="s">
        <v>16667</v>
      </c>
      <c r="P5670" s="117" t="str">
        <f t="shared" si="45"/>
        <v>2704</v>
      </c>
      <c r="Q5670" s="117"/>
      <c r="R5670" s="1348">
        <v>270401109</v>
      </c>
      <c r="S5670" s="321"/>
      <c r="T5670" s="321"/>
    </row>
    <row r="5671" spans="1:20" ht="34.5" hidden="1" customHeight="1">
      <c r="A5671" s="1348">
        <v>270401110</v>
      </c>
      <c r="B5671" s="1339" t="str">
        <f t="shared" si="44"/>
        <v>2704</v>
      </c>
      <c r="C5671" s="1349" t="s">
        <v>2607</v>
      </c>
      <c r="D5671" s="1350">
        <v>1</v>
      </c>
      <c r="E5671" s="293" t="s">
        <v>16668</v>
      </c>
      <c r="F5671" s="1352" t="s">
        <v>16669</v>
      </c>
      <c r="G5671" s="1356">
        <v>45291</v>
      </c>
      <c r="H5671" s="1348" t="s">
        <v>2353</v>
      </c>
      <c r="I5671" s="1348">
        <v>1553</v>
      </c>
      <c r="J5671" s="1351">
        <v>43154</v>
      </c>
      <c r="K5671" s="1352" t="s">
        <v>2354</v>
      </c>
      <c r="L5671" s="1352" t="s">
        <v>16670</v>
      </c>
      <c r="M5671" s="1345" t="s">
        <v>8754</v>
      </c>
      <c r="N5671" s="1346" t="s">
        <v>1830</v>
      </c>
      <c r="O5671" s="1347" t="s">
        <v>16671</v>
      </c>
      <c r="P5671" s="117" t="str">
        <f t="shared" si="45"/>
        <v>2704</v>
      </c>
      <c r="Q5671" s="117"/>
      <c r="R5671" s="1348">
        <v>270401110</v>
      </c>
      <c r="S5671" s="321"/>
      <c r="T5671" s="321"/>
    </row>
    <row r="5672" spans="1:20" ht="34.5" hidden="1" customHeight="1">
      <c r="A5672" s="1348">
        <v>270401111</v>
      </c>
      <c r="B5672" s="1339" t="str">
        <f t="shared" si="44"/>
        <v>2704</v>
      </c>
      <c r="C5672" s="1349" t="s">
        <v>2607</v>
      </c>
      <c r="D5672" s="1350">
        <v>1</v>
      </c>
      <c r="E5672" s="293" t="s">
        <v>16672</v>
      </c>
      <c r="F5672" s="1352" t="s">
        <v>16673</v>
      </c>
      <c r="G5672" s="1356">
        <v>45291</v>
      </c>
      <c r="H5672" s="1348" t="s">
        <v>2353</v>
      </c>
      <c r="I5672" s="1348">
        <v>1553</v>
      </c>
      <c r="J5672" s="1351">
        <v>43154</v>
      </c>
      <c r="K5672" s="1352" t="s">
        <v>2354</v>
      </c>
      <c r="L5672" s="1352" t="s">
        <v>16674</v>
      </c>
      <c r="M5672" s="1345" t="s">
        <v>8762</v>
      </c>
      <c r="N5672" s="1346" t="s">
        <v>16675</v>
      </c>
      <c r="O5672" s="1347" t="s">
        <v>16676</v>
      </c>
      <c r="P5672" s="117" t="str">
        <f t="shared" si="45"/>
        <v>2704</v>
      </c>
      <c r="Q5672" s="117"/>
      <c r="R5672" s="1348">
        <v>270401111</v>
      </c>
      <c r="S5672" s="321"/>
      <c r="T5672" s="321"/>
    </row>
    <row r="5673" spans="1:20" ht="34.5" hidden="1" customHeight="1">
      <c r="A5673" s="1348">
        <v>270401112</v>
      </c>
      <c r="B5673" s="1339" t="str">
        <f t="shared" si="44"/>
        <v>2704</v>
      </c>
      <c r="C5673" s="1349" t="s">
        <v>2607</v>
      </c>
      <c r="D5673" s="1350">
        <v>1</v>
      </c>
      <c r="E5673" s="293" t="s">
        <v>16677</v>
      </c>
      <c r="F5673" s="1352" t="s">
        <v>16678</v>
      </c>
      <c r="G5673" s="1356">
        <v>44560</v>
      </c>
      <c r="H5673" s="1348" t="s">
        <v>2252</v>
      </c>
      <c r="I5673" s="1348">
        <v>1553</v>
      </c>
      <c r="J5673" s="1351">
        <v>43154</v>
      </c>
      <c r="K5673" s="1352" t="s">
        <v>2354</v>
      </c>
      <c r="L5673" s="1352" t="s">
        <v>16679</v>
      </c>
      <c r="M5673" s="1345" t="s">
        <v>8768</v>
      </c>
      <c r="N5673" s="1346" t="s">
        <v>3309</v>
      </c>
      <c r="O5673" s="1347"/>
      <c r="P5673" s="117" t="str">
        <f t="shared" si="45"/>
        <v>2704</v>
      </c>
      <c r="Q5673" s="117"/>
      <c r="R5673" s="1348">
        <v>270401112</v>
      </c>
      <c r="S5673" s="321"/>
      <c r="T5673" s="321"/>
    </row>
    <row r="5674" spans="1:20" ht="34.5" hidden="1" customHeight="1">
      <c r="A5674" s="1348">
        <v>270401113</v>
      </c>
      <c r="B5674" s="1339" t="str">
        <f t="shared" si="44"/>
        <v>2704</v>
      </c>
      <c r="C5674" s="1349" t="s">
        <v>2607</v>
      </c>
      <c r="D5674" s="1350">
        <v>1</v>
      </c>
      <c r="E5674" s="293" t="s">
        <v>16680</v>
      </c>
      <c r="F5674" s="1352" t="s">
        <v>16681</v>
      </c>
      <c r="G5674" s="1356">
        <v>44538</v>
      </c>
      <c r="H5674" s="1348" t="s">
        <v>2252</v>
      </c>
      <c r="I5674" s="1348">
        <v>1553</v>
      </c>
      <c r="J5674" s="1351">
        <v>43154</v>
      </c>
      <c r="K5674" s="1352" t="s">
        <v>2354</v>
      </c>
      <c r="L5674" s="1352" t="s">
        <v>16682</v>
      </c>
      <c r="M5674" s="1345" t="s">
        <v>8771</v>
      </c>
      <c r="N5674" s="1346" t="s">
        <v>3309</v>
      </c>
      <c r="O5674" s="1347"/>
      <c r="P5674" s="117" t="str">
        <f t="shared" si="45"/>
        <v>2704</v>
      </c>
      <c r="Q5674" s="117"/>
      <c r="R5674" s="1348">
        <v>270401113</v>
      </c>
      <c r="S5674" s="321"/>
      <c r="T5674" s="321"/>
    </row>
    <row r="5675" spans="1:20" ht="34.5" hidden="1" customHeight="1">
      <c r="A5675" s="1348">
        <v>270401114</v>
      </c>
      <c r="B5675" s="1339" t="str">
        <f t="shared" si="44"/>
        <v>2704</v>
      </c>
      <c r="C5675" s="1349" t="s">
        <v>2607</v>
      </c>
      <c r="D5675" s="1350">
        <v>1</v>
      </c>
      <c r="E5675" s="293" t="s">
        <v>16683</v>
      </c>
      <c r="F5675" s="1352" t="s">
        <v>16684</v>
      </c>
      <c r="G5675" s="1356">
        <v>44560</v>
      </c>
      <c r="H5675" s="1348" t="s">
        <v>2252</v>
      </c>
      <c r="I5675" s="1348">
        <v>1553</v>
      </c>
      <c r="J5675" s="1351">
        <v>43154</v>
      </c>
      <c r="K5675" s="1352" t="s">
        <v>2354</v>
      </c>
      <c r="L5675" s="1352" t="s">
        <v>16685</v>
      </c>
      <c r="M5675" s="1345" t="s">
        <v>8776</v>
      </c>
      <c r="N5675" s="1346" t="s">
        <v>3309</v>
      </c>
      <c r="O5675" s="1347"/>
      <c r="P5675" s="117" t="str">
        <f t="shared" si="45"/>
        <v>2704</v>
      </c>
      <c r="Q5675" s="117"/>
      <c r="R5675" s="1348">
        <v>270401114</v>
      </c>
      <c r="S5675" s="321"/>
      <c r="T5675" s="321"/>
    </row>
    <row r="5676" spans="1:20" ht="34.5" hidden="1" customHeight="1">
      <c r="A5676" s="1348">
        <v>270401117</v>
      </c>
      <c r="B5676" s="1339" t="str">
        <f t="shared" si="44"/>
        <v>2704</v>
      </c>
      <c r="C5676" s="1349" t="s">
        <v>2607</v>
      </c>
      <c r="D5676" s="1350">
        <v>1</v>
      </c>
      <c r="E5676" s="293" t="s">
        <v>16686</v>
      </c>
      <c r="F5676" s="1352" t="s">
        <v>16687</v>
      </c>
      <c r="G5676" s="1351">
        <v>45602</v>
      </c>
      <c r="H5676" s="1348" t="s">
        <v>2353</v>
      </c>
      <c r="I5676" s="1348">
        <v>1571</v>
      </c>
      <c r="J5676" s="1356">
        <v>43803</v>
      </c>
      <c r="K5676" s="1352" t="s">
        <v>2354</v>
      </c>
      <c r="L5676" s="1352"/>
      <c r="M5676" s="1345" t="s">
        <v>8792</v>
      </c>
      <c r="N5676" s="1346" t="s">
        <v>16688</v>
      </c>
      <c r="O5676" s="1347"/>
      <c r="P5676" s="117" t="str">
        <f t="shared" si="45"/>
        <v>2704</v>
      </c>
      <c r="Q5676" s="117"/>
      <c r="R5676" s="1348">
        <v>270401117</v>
      </c>
      <c r="S5676" s="321"/>
      <c r="T5676" s="321"/>
    </row>
    <row r="5677" spans="1:20" ht="34.5" hidden="1" customHeight="1">
      <c r="A5677" s="1348">
        <v>270401118</v>
      </c>
      <c r="B5677" s="1339" t="str">
        <f t="shared" si="44"/>
        <v>2704</v>
      </c>
      <c r="C5677" s="1349" t="s">
        <v>2607</v>
      </c>
      <c r="D5677" s="1350">
        <v>1</v>
      </c>
      <c r="E5677" s="293" t="s">
        <v>16689</v>
      </c>
      <c r="F5677" s="1352" t="s">
        <v>16690</v>
      </c>
      <c r="G5677" s="1356">
        <v>45602</v>
      </c>
      <c r="H5677" s="1348" t="s">
        <v>2353</v>
      </c>
      <c r="I5677" s="1348">
        <v>1571</v>
      </c>
      <c r="J5677" s="1351">
        <v>43803</v>
      </c>
      <c r="K5677" s="1352" t="s">
        <v>2354</v>
      </c>
      <c r="L5677" s="1353"/>
      <c r="M5677" s="1345" t="s">
        <v>8817</v>
      </c>
      <c r="N5677" s="1346" t="s">
        <v>1830</v>
      </c>
      <c r="O5677" s="1347"/>
      <c r="P5677" s="117" t="str">
        <f t="shared" si="45"/>
        <v>2704</v>
      </c>
      <c r="Q5677" s="117"/>
      <c r="R5677" s="1348">
        <v>270401118</v>
      </c>
      <c r="S5677" s="321"/>
      <c r="T5677" s="321"/>
    </row>
    <row r="5678" spans="1:20" ht="34.5" hidden="1" customHeight="1">
      <c r="A5678" s="1348">
        <v>270401123</v>
      </c>
      <c r="B5678" s="1339" t="str">
        <f t="shared" si="44"/>
        <v>2704</v>
      </c>
      <c r="C5678" s="1349" t="s">
        <v>2607</v>
      </c>
      <c r="D5678" s="1350">
        <v>1</v>
      </c>
      <c r="E5678" s="293" t="s">
        <v>16691</v>
      </c>
      <c r="F5678" s="1352" t="s">
        <v>16692</v>
      </c>
      <c r="G5678" s="1356">
        <v>45602</v>
      </c>
      <c r="H5678" s="1348" t="s">
        <v>2353</v>
      </c>
      <c r="I5678" s="1348">
        <v>1571</v>
      </c>
      <c r="J5678" s="1351">
        <v>43803</v>
      </c>
      <c r="K5678" s="1352" t="s">
        <v>2354</v>
      </c>
      <c r="L5678" s="1353"/>
      <c r="M5678" s="1345" t="s">
        <v>8820</v>
      </c>
      <c r="N5678" s="1346" t="s">
        <v>1830</v>
      </c>
      <c r="O5678" s="1347"/>
      <c r="P5678" s="117" t="str">
        <f t="shared" si="45"/>
        <v>2704</v>
      </c>
      <c r="Q5678" s="117"/>
      <c r="R5678" s="1348">
        <v>270401123</v>
      </c>
      <c r="S5678" s="321"/>
      <c r="T5678" s="321"/>
    </row>
    <row r="5679" spans="1:20" ht="34.5" hidden="1" customHeight="1">
      <c r="A5679" s="1348">
        <v>270401124</v>
      </c>
      <c r="B5679" s="1339" t="str">
        <f t="shared" si="44"/>
        <v>2704</v>
      </c>
      <c r="C5679" s="1349" t="s">
        <v>2607</v>
      </c>
      <c r="D5679" s="1350">
        <v>1</v>
      </c>
      <c r="E5679" s="293" t="s">
        <v>16693</v>
      </c>
      <c r="F5679" s="1352" t="s">
        <v>16694</v>
      </c>
      <c r="G5679" s="1356">
        <v>45604</v>
      </c>
      <c r="H5679" s="1348" t="s">
        <v>2353</v>
      </c>
      <c r="I5679" s="1348">
        <v>1571</v>
      </c>
      <c r="J5679" s="1356">
        <v>43803</v>
      </c>
      <c r="K5679" s="1352" t="s">
        <v>2354</v>
      </c>
      <c r="L5679" s="1352"/>
      <c r="M5679" s="1345" t="s">
        <v>8823</v>
      </c>
      <c r="N5679" s="1346" t="s">
        <v>8357</v>
      </c>
      <c r="O5679" s="1347"/>
      <c r="P5679" s="117" t="str">
        <f t="shared" si="45"/>
        <v>2704</v>
      </c>
      <c r="Q5679" s="117"/>
      <c r="R5679" s="1348">
        <v>270401124</v>
      </c>
      <c r="S5679" s="321"/>
      <c r="T5679" s="321"/>
    </row>
    <row r="5680" spans="1:20" ht="34.5" hidden="1" customHeight="1">
      <c r="A5680" s="1348">
        <v>270401124</v>
      </c>
      <c r="B5680" s="1339" t="str">
        <f t="shared" si="44"/>
        <v>2704</v>
      </c>
      <c r="C5680" s="1349" t="s">
        <v>2607</v>
      </c>
      <c r="D5680" s="1350">
        <v>1</v>
      </c>
      <c r="E5680" s="293" t="s">
        <v>16695</v>
      </c>
      <c r="F5680" s="1352" t="s">
        <v>16696</v>
      </c>
      <c r="G5680" s="1356">
        <v>45574</v>
      </c>
      <c r="H5680" s="1348" t="s">
        <v>2353</v>
      </c>
      <c r="I5680" s="1348">
        <v>1571</v>
      </c>
      <c r="J5680" s="1351">
        <v>43803</v>
      </c>
      <c r="K5680" s="1352" t="s">
        <v>2354</v>
      </c>
      <c r="L5680" s="1353"/>
      <c r="M5680" s="1345" t="s">
        <v>16697</v>
      </c>
      <c r="N5680" s="1346" t="s">
        <v>16698</v>
      </c>
      <c r="O5680" s="1347"/>
      <c r="P5680" s="117" t="str">
        <f t="shared" si="45"/>
        <v>2704</v>
      </c>
      <c r="Q5680" s="117"/>
      <c r="R5680" s="1348">
        <v>270401124</v>
      </c>
      <c r="S5680" s="321"/>
      <c r="T5680" s="321"/>
    </row>
    <row r="5681" spans="1:20" ht="34.5" hidden="1" customHeight="1">
      <c r="A5681" s="1348">
        <v>270401125</v>
      </c>
      <c r="B5681" s="1339" t="str">
        <f t="shared" si="44"/>
        <v>2704</v>
      </c>
      <c r="C5681" s="1349" t="s">
        <v>2607</v>
      </c>
      <c r="D5681" s="1350">
        <v>1</v>
      </c>
      <c r="E5681" s="293" t="s">
        <v>16699</v>
      </c>
      <c r="F5681" s="1352" t="s">
        <v>16700</v>
      </c>
      <c r="G5681" s="1356">
        <v>45574</v>
      </c>
      <c r="H5681" s="1348" t="s">
        <v>2353</v>
      </c>
      <c r="I5681" s="1348">
        <v>1571</v>
      </c>
      <c r="J5681" s="1351">
        <v>43803</v>
      </c>
      <c r="K5681" s="1352" t="s">
        <v>2354</v>
      </c>
      <c r="L5681" s="1353"/>
      <c r="M5681" s="1345" t="s">
        <v>1830</v>
      </c>
      <c r="N5681" s="1346" t="s">
        <v>1830</v>
      </c>
      <c r="O5681" s="1347"/>
      <c r="P5681" s="117" t="str">
        <f t="shared" si="45"/>
        <v>2704</v>
      </c>
      <c r="Q5681" s="117"/>
      <c r="R5681" s="1348">
        <v>270401125</v>
      </c>
      <c r="S5681" s="321"/>
      <c r="T5681" s="321"/>
    </row>
    <row r="5682" spans="1:20" ht="34.5" hidden="1" customHeight="1">
      <c r="A5682" s="1348">
        <v>270401126</v>
      </c>
      <c r="B5682" s="1339" t="str">
        <f t="shared" si="44"/>
        <v>2704</v>
      </c>
      <c r="C5682" s="1349" t="s">
        <v>2607</v>
      </c>
      <c r="D5682" s="1350">
        <v>1</v>
      </c>
      <c r="E5682" s="293" t="s">
        <v>16701</v>
      </c>
      <c r="F5682" s="1352" t="s">
        <v>16702</v>
      </c>
      <c r="G5682" s="1356">
        <v>45602</v>
      </c>
      <c r="H5682" s="1348" t="s">
        <v>2353</v>
      </c>
      <c r="I5682" s="1348">
        <v>1571</v>
      </c>
      <c r="J5682" s="1351">
        <v>43803</v>
      </c>
      <c r="K5682" s="1352" t="s">
        <v>2354</v>
      </c>
      <c r="L5682" s="1352"/>
      <c r="M5682" s="1345" t="s">
        <v>1830</v>
      </c>
      <c r="N5682" s="1346" t="s">
        <v>1830</v>
      </c>
      <c r="O5682" s="1347"/>
      <c r="P5682" s="117" t="str">
        <f t="shared" si="45"/>
        <v>2704</v>
      </c>
      <c r="Q5682" s="117"/>
      <c r="R5682" s="1348">
        <v>270401126</v>
      </c>
      <c r="S5682" s="321"/>
      <c r="T5682" s="321"/>
    </row>
    <row r="5683" spans="1:20" ht="34.5" hidden="1" customHeight="1">
      <c r="A5683" s="1348">
        <v>270401127</v>
      </c>
      <c r="B5683" s="1339" t="str">
        <f t="shared" si="44"/>
        <v>2704</v>
      </c>
      <c r="C5683" s="1349" t="s">
        <v>2607</v>
      </c>
      <c r="D5683" s="1350">
        <v>1</v>
      </c>
      <c r="E5683" s="293" t="s">
        <v>16703</v>
      </c>
      <c r="F5683" s="1352" t="s">
        <v>16704</v>
      </c>
      <c r="G5683" s="1356">
        <v>45602</v>
      </c>
      <c r="H5683" s="1348" t="s">
        <v>2353</v>
      </c>
      <c r="I5683" s="1348">
        <v>1571</v>
      </c>
      <c r="J5683" s="1356">
        <v>43803</v>
      </c>
      <c r="K5683" s="1352" t="s">
        <v>2354</v>
      </c>
      <c r="L5683" s="1352"/>
      <c r="M5683" s="1345" t="s">
        <v>1830</v>
      </c>
      <c r="N5683" s="1346" t="s">
        <v>16705</v>
      </c>
      <c r="O5683" s="1347"/>
      <c r="P5683" s="117" t="str">
        <f t="shared" si="45"/>
        <v>2704</v>
      </c>
      <c r="Q5683" s="117"/>
      <c r="R5683" s="1348">
        <v>270401127</v>
      </c>
      <c r="S5683" s="321"/>
      <c r="T5683" s="321"/>
    </row>
    <row r="5684" spans="1:20" ht="34.5" hidden="1" customHeight="1">
      <c r="A5684" s="1348">
        <v>270401125</v>
      </c>
      <c r="B5684" s="1339" t="str">
        <f t="shared" si="44"/>
        <v>2704</v>
      </c>
      <c r="C5684" s="1349" t="s">
        <v>2607</v>
      </c>
      <c r="D5684" s="1350">
        <v>1</v>
      </c>
      <c r="E5684" s="293" t="s">
        <v>16706</v>
      </c>
      <c r="F5684" s="1352" t="s">
        <v>16707</v>
      </c>
      <c r="G5684" s="1351">
        <v>45602</v>
      </c>
      <c r="H5684" s="1348" t="s">
        <v>2353</v>
      </c>
      <c r="I5684" s="1348">
        <v>1571</v>
      </c>
      <c r="J5684" s="1351">
        <v>43803</v>
      </c>
      <c r="K5684" s="1352" t="s">
        <v>2354</v>
      </c>
      <c r="L5684" s="1353"/>
      <c r="M5684" s="1345" t="s">
        <v>1830</v>
      </c>
      <c r="N5684" s="1346" t="s">
        <v>16708</v>
      </c>
      <c r="O5684" s="1347"/>
      <c r="P5684" s="117" t="str">
        <f t="shared" si="45"/>
        <v>2704</v>
      </c>
      <c r="Q5684" s="117"/>
      <c r="R5684" s="1348">
        <v>270401125</v>
      </c>
      <c r="S5684" s="321"/>
      <c r="T5684" s="321"/>
    </row>
    <row r="5685" spans="1:20" ht="34.5" hidden="1" customHeight="1">
      <c r="A5685" s="1348">
        <v>270412001</v>
      </c>
      <c r="B5685" s="1339" t="str">
        <f t="shared" si="44"/>
        <v>2704</v>
      </c>
      <c r="C5685" s="1349" t="s">
        <v>2607</v>
      </c>
      <c r="D5685" s="1350">
        <v>1</v>
      </c>
      <c r="E5685" s="293" t="s">
        <v>16709</v>
      </c>
      <c r="F5685" s="1352" t="s">
        <v>16710</v>
      </c>
      <c r="G5685" s="1356">
        <v>45971</v>
      </c>
      <c r="H5685" s="1348" t="s">
        <v>2353</v>
      </c>
      <c r="I5685" s="1348">
        <v>1579</v>
      </c>
      <c r="J5685" s="1356">
        <v>44174</v>
      </c>
      <c r="K5685" s="1352" t="s">
        <v>2354</v>
      </c>
      <c r="L5685" s="1352"/>
      <c r="M5685" s="1345" t="s">
        <v>1830</v>
      </c>
      <c r="N5685" s="1346" t="s">
        <v>16711</v>
      </c>
      <c r="O5685" s="1347"/>
      <c r="P5685" s="117" t="str">
        <f t="shared" si="45"/>
        <v>2704</v>
      </c>
      <c r="Q5685" s="117"/>
      <c r="R5685" s="1348">
        <v>270412001</v>
      </c>
      <c r="S5685" s="321"/>
      <c r="T5685" s="321"/>
    </row>
    <row r="5686" spans="1:20" ht="34.5" hidden="1" customHeight="1">
      <c r="A5686" s="1348">
        <v>270412002</v>
      </c>
      <c r="B5686" s="1339" t="str">
        <f t="shared" si="44"/>
        <v>2704</v>
      </c>
      <c r="C5686" s="1349" t="s">
        <v>2607</v>
      </c>
      <c r="D5686" s="1350">
        <v>1</v>
      </c>
      <c r="E5686" s="293" t="s">
        <v>16712</v>
      </c>
      <c r="F5686" s="1352" t="s">
        <v>16713</v>
      </c>
      <c r="G5686" s="1356">
        <v>45971</v>
      </c>
      <c r="H5686" s="1348" t="s">
        <v>2353</v>
      </c>
      <c r="I5686" s="1348">
        <v>1579</v>
      </c>
      <c r="J5686" s="1351">
        <v>44174</v>
      </c>
      <c r="K5686" s="1352" t="s">
        <v>2354</v>
      </c>
      <c r="L5686" s="1352"/>
      <c r="M5686" s="1345" t="s">
        <v>1830</v>
      </c>
      <c r="N5686" s="1346" t="s">
        <v>1830</v>
      </c>
      <c r="O5686" s="1347"/>
      <c r="P5686" s="117" t="str">
        <f t="shared" si="45"/>
        <v>2704</v>
      </c>
      <c r="Q5686" s="117"/>
      <c r="R5686" s="1348">
        <v>270412002</v>
      </c>
      <c r="S5686" s="321"/>
      <c r="T5686" s="321"/>
    </row>
    <row r="5687" spans="1:20" ht="34.5" hidden="1" customHeight="1">
      <c r="A5687" s="1348">
        <v>270412003</v>
      </c>
      <c r="B5687" s="1339" t="str">
        <f t="shared" si="44"/>
        <v>2704</v>
      </c>
      <c r="C5687" s="1349" t="s">
        <v>2607</v>
      </c>
      <c r="D5687" s="1350">
        <v>1</v>
      </c>
      <c r="E5687" s="293" t="s">
        <v>16714</v>
      </c>
      <c r="F5687" s="1352" t="s">
        <v>16715</v>
      </c>
      <c r="G5687" s="1356">
        <v>45971</v>
      </c>
      <c r="H5687" s="1348" t="s">
        <v>2353</v>
      </c>
      <c r="I5687" s="1348">
        <v>1579</v>
      </c>
      <c r="J5687" s="1351">
        <v>44174</v>
      </c>
      <c r="K5687" s="1352" t="s">
        <v>2354</v>
      </c>
      <c r="L5687" s="1353"/>
      <c r="M5687" s="1345" t="s">
        <v>1830</v>
      </c>
      <c r="N5687" s="1346" t="s">
        <v>16716</v>
      </c>
      <c r="O5687" s="1347"/>
      <c r="P5687" s="117" t="str">
        <f t="shared" si="45"/>
        <v>2704</v>
      </c>
      <c r="Q5687" s="117"/>
      <c r="R5687" s="1348">
        <v>270412003</v>
      </c>
      <c r="S5687" s="321"/>
      <c r="T5687" s="321"/>
    </row>
    <row r="5688" spans="1:20" ht="34.5" hidden="1" customHeight="1">
      <c r="A5688" s="1348">
        <v>270412004</v>
      </c>
      <c r="B5688" s="1339" t="str">
        <f t="shared" si="44"/>
        <v>2704</v>
      </c>
      <c r="C5688" s="1349" t="s">
        <v>2607</v>
      </c>
      <c r="D5688" s="1350">
        <v>1</v>
      </c>
      <c r="E5688" s="293" t="s">
        <v>16717</v>
      </c>
      <c r="F5688" s="1352" t="s">
        <v>16718</v>
      </c>
      <c r="G5688" s="1356">
        <v>45971</v>
      </c>
      <c r="H5688" s="1348" t="s">
        <v>2353</v>
      </c>
      <c r="I5688" s="1348">
        <v>1579</v>
      </c>
      <c r="J5688" s="1356">
        <v>44174</v>
      </c>
      <c r="K5688" s="1352" t="s">
        <v>2354</v>
      </c>
      <c r="L5688" s="1352"/>
      <c r="M5688" s="1345" t="s">
        <v>16719</v>
      </c>
      <c r="N5688" s="1346" t="s">
        <v>16720</v>
      </c>
      <c r="O5688" s="1347"/>
      <c r="P5688" s="117" t="str">
        <f t="shared" si="45"/>
        <v>2704</v>
      </c>
      <c r="Q5688" s="117"/>
      <c r="R5688" s="1348">
        <v>270412004</v>
      </c>
      <c r="S5688" s="321"/>
      <c r="T5688" s="321"/>
    </row>
    <row r="5689" spans="1:20" ht="34.5" hidden="1" customHeight="1">
      <c r="A5689" s="1348">
        <v>270412005</v>
      </c>
      <c r="B5689" s="1339" t="str">
        <f t="shared" si="44"/>
        <v>2704</v>
      </c>
      <c r="C5689" s="1349" t="s">
        <v>2607</v>
      </c>
      <c r="D5689" s="1350">
        <v>1</v>
      </c>
      <c r="E5689" s="293" t="s">
        <v>16721</v>
      </c>
      <c r="F5689" s="1352" t="s">
        <v>16722</v>
      </c>
      <c r="G5689" s="1351">
        <v>45971</v>
      </c>
      <c r="H5689" s="1348" t="s">
        <v>2353</v>
      </c>
      <c r="I5689" s="1348">
        <v>1579</v>
      </c>
      <c r="J5689" s="1351">
        <v>44174</v>
      </c>
      <c r="K5689" s="1352" t="s">
        <v>2354</v>
      </c>
      <c r="L5689" s="1353"/>
      <c r="M5689" s="1345" t="s">
        <v>16723</v>
      </c>
      <c r="N5689" s="1346" t="s">
        <v>16724</v>
      </c>
      <c r="O5689" s="1347"/>
      <c r="P5689" s="117" t="str">
        <f t="shared" si="45"/>
        <v>2704</v>
      </c>
      <c r="Q5689" s="117"/>
      <c r="R5689" s="1348">
        <v>270412005</v>
      </c>
      <c r="S5689" s="321"/>
      <c r="T5689" s="321"/>
    </row>
    <row r="5690" spans="1:20" ht="34.5" hidden="1" customHeight="1">
      <c r="A5690" s="1348">
        <v>270412006</v>
      </c>
      <c r="B5690" s="1339" t="str">
        <f t="shared" si="44"/>
        <v>2704</v>
      </c>
      <c r="C5690" s="1349" t="s">
        <v>2607</v>
      </c>
      <c r="D5690" s="1350">
        <v>1</v>
      </c>
      <c r="E5690" s="293" t="s">
        <v>16725</v>
      </c>
      <c r="F5690" s="1352" t="s">
        <v>16726</v>
      </c>
      <c r="G5690" s="1356">
        <v>46014</v>
      </c>
      <c r="H5690" s="1348" t="s">
        <v>2353</v>
      </c>
      <c r="I5690" s="1348">
        <v>1582</v>
      </c>
      <c r="J5690" s="1351">
        <v>44293</v>
      </c>
      <c r="K5690" s="1352" t="s">
        <v>2354</v>
      </c>
      <c r="L5690" s="1353"/>
      <c r="M5690" s="1345" t="s">
        <v>16727</v>
      </c>
      <c r="N5690" s="1346" t="s">
        <v>16728</v>
      </c>
      <c r="O5690" s="1347"/>
      <c r="P5690" s="117" t="str">
        <f t="shared" si="45"/>
        <v>2704</v>
      </c>
      <c r="Q5690" s="117"/>
      <c r="R5690" s="1348">
        <v>270412006</v>
      </c>
      <c r="S5690" s="321"/>
      <c r="T5690" s="321"/>
    </row>
    <row r="5691" spans="1:20" ht="34.5" hidden="1" customHeight="1">
      <c r="A5691" s="1348">
        <v>270412007</v>
      </c>
      <c r="B5691" s="1339" t="str">
        <f t="shared" si="44"/>
        <v>2704</v>
      </c>
      <c r="C5691" s="1349" t="s">
        <v>2607</v>
      </c>
      <c r="D5691" s="1350">
        <v>2</v>
      </c>
      <c r="E5691" s="293" t="s">
        <v>16729</v>
      </c>
      <c r="F5691" s="1352" t="s">
        <v>16644</v>
      </c>
      <c r="G5691" s="1356">
        <v>46475</v>
      </c>
      <c r="H5691" s="1348" t="s">
        <v>2353</v>
      </c>
      <c r="I5691" s="1348">
        <v>1595</v>
      </c>
      <c r="J5691" s="1351">
        <v>44649</v>
      </c>
      <c r="K5691" s="1352" t="s">
        <v>2354</v>
      </c>
      <c r="L5691" s="1352"/>
      <c r="M5691" s="1345" t="s">
        <v>16730</v>
      </c>
      <c r="N5691" s="1346" t="s">
        <v>16731</v>
      </c>
      <c r="O5691" s="1347"/>
      <c r="P5691" s="117" t="str">
        <f t="shared" si="45"/>
        <v>2704</v>
      </c>
      <c r="Q5691" s="117"/>
      <c r="R5691" s="1348">
        <v>270412007</v>
      </c>
      <c r="S5691" s="321"/>
      <c r="T5691" s="321"/>
    </row>
    <row r="5692" spans="1:20" ht="34.5" hidden="1" customHeight="1">
      <c r="A5692" s="1348">
        <v>270412008</v>
      </c>
      <c r="B5692" s="1339" t="str">
        <f t="shared" si="44"/>
        <v>2704</v>
      </c>
      <c r="C5692" s="1349" t="s">
        <v>2607</v>
      </c>
      <c r="D5692" s="1350">
        <v>2</v>
      </c>
      <c r="E5692" s="293" t="s">
        <v>16732</v>
      </c>
      <c r="F5692" s="1352" t="s">
        <v>16646</v>
      </c>
      <c r="G5692" s="1356">
        <v>46475</v>
      </c>
      <c r="H5692" s="1348" t="s">
        <v>2353</v>
      </c>
      <c r="I5692" s="1348">
        <v>1595</v>
      </c>
      <c r="J5692" s="1351">
        <v>44649</v>
      </c>
      <c r="K5692" s="1352" t="s">
        <v>2354</v>
      </c>
      <c r="L5692" s="1353"/>
      <c r="M5692" s="1345" t="s">
        <v>16733</v>
      </c>
      <c r="N5692" s="1346" t="s">
        <v>16734</v>
      </c>
      <c r="O5692" s="1347"/>
      <c r="P5692" s="117" t="str">
        <f t="shared" si="45"/>
        <v>2704</v>
      </c>
      <c r="Q5692" s="117"/>
      <c r="R5692" s="1348">
        <v>270412008</v>
      </c>
      <c r="S5692" s="321"/>
      <c r="T5692" s="321"/>
    </row>
    <row r="5693" spans="1:20" ht="34.5" hidden="1" customHeight="1">
      <c r="A5693" s="1348">
        <v>270412009</v>
      </c>
      <c r="B5693" s="1339" t="str">
        <f t="shared" si="44"/>
        <v>2704</v>
      </c>
      <c r="C5693" s="1349" t="s">
        <v>2607</v>
      </c>
      <c r="D5693" s="1350">
        <v>1</v>
      </c>
      <c r="E5693" s="293" t="s">
        <v>16735</v>
      </c>
      <c r="F5693" s="1352" t="s">
        <v>16736</v>
      </c>
      <c r="G5693" s="1356">
        <v>46475</v>
      </c>
      <c r="H5693" s="1348" t="s">
        <v>2353</v>
      </c>
      <c r="I5693" s="1348">
        <v>1595</v>
      </c>
      <c r="J5693" s="1351">
        <v>44649</v>
      </c>
      <c r="K5693" s="1352" t="s">
        <v>2354</v>
      </c>
      <c r="L5693" s="1352"/>
      <c r="M5693" s="1345" t="s">
        <v>16737</v>
      </c>
      <c r="N5693" s="1346" t="s">
        <v>3309</v>
      </c>
      <c r="O5693" s="1347"/>
      <c r="P5693" s="117" t="str">
        <f t="shared" si="45"/>
        <v>2704</v>
      </c>
      <c r="Q5693" s="117"/>
      <c r="R5693" s="1348">
        <v>270412009</v>
      </c>
      <c r="S5693" s="321"/>
      <c r="T5693" s="321"/>
    </row>
    <row r="5694" spans="1:20" ht="34.5" hidden="1" customHeight="1">
      <c r="A5694" s="1348">
        <v>270412010</v>
      </c>
      <c r="B5694" s="1339" t="str">
        <f t="shared" si="44"/>
        <v>2704</v>
      </c>
      <c r="C5694" s="1349" t="s">
        <v>2607</v>
      </c>
      <c r="D5694" s="1350">
        <v>1</v>
      </c>
      <c r="E5694" s="293" t="s">
        <v>16738</v>
      </c>
      <c r="F5694" s="1352" t="s">
        <v>16739</v>
      </c>
      <c r="G5694" s="1356">
        <v>46475</v>
      </c>
      <c r="H5694" s="1348" t="s">
        <v>2353</v>
      </c>
      <c r="I5694" s="1348">
        <v>1595</v>
      </c>
      <c r="J5694" s="1351">
        <v>44649</v>
      </c>
      <c r="K5694" s="1352" t="s">
        <v>2354</v>
      </c>
      <c r="L5694" s="1352"/>
      <c r="M5694" s="1345" t="s">
        <v>16740</v>
      </c>
      <c r="N5694" s="1346" t="s">
        <v>16741</v>
      </c>
      <c r="O5694" s="1347"/>
      <c r="P5694" s="117" t="str">
        <f t="shared" si="45"/>
        <v>2704</v>
      </c>
      <c r="Q5694" s="117"/>
      <c r="R5694" s="1348">
        <v>270412010</v>
      </c>
      <c r="S5694" s="321"/>
      <c r="T5694" s="321"/>
    </row>
    <row r="5695" spans="1:20" ht="34.5" hidden="1" customHeight="1">
      <c r="A5695" s="1348">
        <v>270412011</v>
      </c>
      <c r="B5695" s="1339" t="str">
        <f t="shared" si="44"/>
        <v>2704</v>
      </c>
      <c r="C5695" s="1349" t="s">
        <v>2612</v>
      </c>
      <c r="D5695" s="1350">
        <v>1</v>
      </c>
      <c r="E5695" s="293" t="s">
        <v>16742</v>
      </c>
      <c r="F5695" s="1352" t="s">
        <v>16743</v>
      </c>
      <c r="G5695" s="1356"/>
      <c r="H5695" s="1348" t="s">
        <v>2252</v>
      </c>
      <c r="I5695" s="1348">
        <v>1381</v>
      </c>
      <c r="J5695" s="1351">
        <v>39751</v>
      </c>
      <c r="K5695" s="1352" t="s">
        <v>2253</v>
      </c>
      <c r="L5695" s="1352" t="s">
        <v>16744</v>
      </c>
      <c r="M5695" s="1345" t="s">
        <v>16745</v>
      </c>
      <c r="N5695" s="1346" t="s">
        <v>1830</v>
      </c>
      <c r="O5695" s="1347"/>
      <c r="P5695" s="117" t="str">
        <f t="shared" si="45"/>
        <v>2704</v>
      </c>
      <c r="Q5695" s="117"/>
      <c r="R5695" s="1348">
        <v>270412011</v>
      </c>
      <c r="S5695" s="321"/>
      <c r="T5695" s="321"/>
    </row>
    <row r="5696" spans="1:20" ht="34.5" hidden="1" customHeight="1">
      <c r="A5696" s="1348">
        <v>270412012</v>
      </c>
      <c r="B5696" s="1339" t="str">
        <f t="shared" si="44"/>
        <v>2704</v>
      </c>
      <c r="C5696" s="1349" t="s">
        <v>2612</v>
      </c>
      <c r="D5696" s="1350">
        <v>1</v>
      </c>
      <c r="E5696" s="293" t="s">
        <v>16746</v>
      </c>
      <c r="F5696" s="1352" t="s">
        <v>16747</v>
      </c>
      <c r="G5696" s="1351"/>
      <c r="H5696" s="1348" t="s">
        <v>2252</v>
      </c>
      <c r="I5696" s="1348">
        <v>1381</v>
      </c>
      <c r="J5696" s="1351">
        <v>39751</v>
      </c>
      <c r="K5696" s="1352" t="s">
        <v>2253</v>
      </c>
      <c r="L5696" s="1352" t="s">
        <v>16744</v>
      </c>
      <c r="M5696" s="1345" t="s">
        <v>1830</v>
      </c>
      <c r="N5696" s="1346" t="s">
        <v>1830</v>
      </c>
      <c r="O5696" s="1347"/>
      <c r="P5696" s="117" t="str">
        <f t="shared" si="45"/>
        <v>2704</v>
      </c>
      <c r="Q5696" s="117"/>
      <c r="R5696" s="1348">
        <v>270412012</v>
      </c>
      <c r="S5696" s="321"/>
      <c r="T5696" s="321"/>
    </row>
    <row r="5697" spans="1:20" ht="34.5" hidden="1" customHeight="1">
      <c r="A5697" s="1348">
        <v>270412012</v>
      </c>
      <c r="B5697" s="1339" t="str">
        <f t="shared" si="44"/>
        <v>2704</v>
      </c>
      <c r="C5697" s="1349" t="s">
        <v>2612</v>
      </c>
      <c r="D5697" s="1350">
        <v>1</v>
      </c>
      <c r="E5697" s="293" t="s">
        <v>16748</v>
      </c>
      <c r="F5697" s="1352" t="s">
        <v>16749</v>
      </c>
      <c r="G5697" s="1356"/>
      <c r="H5697" s="1348" t="s">
        <v>2252</v>
      </c>
      <c r="I5697" s="1348">
        <v>1381</v>
      </c>
      <c r="J5697" s="1351">
        <v>39751</v>
      </c>
      <c r="K5697" s="1352" t="s">
        <v>2253</v>
      </c>
      <c r="L5697" s="1352" t="s">
        <v>16744</v>
      </c>
      <c r="M5697" s="1345" t="s">
        <v>1830</v>
      </c>
      <c r="N5697" s="1346" t="s">
        <v>1830</v>
      </c>
      <c r="O5697" s="1347"/>
      <c r="P5697" s="117" t="str">
        <f t="shared" si="45"/>
        <v>2704</v>
      </c>
      <c r="Q5697" s="117"/>
      <c r="R5697" s="1348">
        <v>270412012</v>
      </c>
      <c r="S5697" s="321"/>
      <c r="T5697" s="321"/>
    </row>
    <row r="5698" spans="1:20" ht="34.5" hidden="1" customHeight="1">
      <c r="A5698" s="1348">
        <v>270412013</v>
      </c>
      <c r="B5698" s="1339" t="str">
        <f t="shared" si="44"/>
        <v>2704</v>
      </c>
      <c r="C5698" s="1349" t="s">
        <v>2612</v>
      </c>
      <c r="D5698" s="1350">
        <v>1</v>
      </c>
      <c r="E5698" s="293" t="s">
        <v>16750</v>
      </c>
      <c r="F5698" s="1352" t="s">
        <v>16751</v>
      </c>
      <c r="G5698" s="1356"/>
      <c r="H5698" s="1348" t="s">
        <v>2252</v>
      </c>
      <c r="I5698" s="1348">
        <v>1381</v>
      </c>
      <c r="J5698" s="1351">
        <v>39751</v>
      </c>
      <c r="K5698" s="1352" t="s">
        <v>2253</v>
      </c>
      <c r="L5698" s="1352" t="s">
        <v>16744</v>
      </c>
      <c r="M5698" s="1345" t="s">
        <v>1830</v>
      </c>
      <c r="N5698" s="1346" t="s">
        <v>16752</v>
      </c>
      <c r="O5698" s="1347"/>
      <c r="P5698" s="117" t="str">
        <f t="shared" si="45"/>
        <v>2704</v>
      </c>
      <c r="Q5698" s="117"/>
      <c r="R5698" s="1348">
        <v>270412013</v>
      </c>
      <c r="S5698" s="321"/>
      <c r="T5698" s="321"/>
    </row>
    <row r="5699" spans="1:20" ht="34.5" hidden="1" customHeight="1">
      <c r="A5699" s="1348">
        <v>270412013</v>
      </c>
      <c r="B5699" s="1339" t="str">
        <f t="shared" si="44"/>
        <v>2704</v>
      </c>
      <c r="C5699" s="1349" t="s">
        <v>2612</v>
      </c>
      <c r="D5699" s="1350">
        <v>1</v>
      </c>
      <c r="E5699" s="293" t="s">
        <v>16753</v>
      </c>
      <c r="F5699" s="1352" t="s">
        <v>16754</v>
      </c>
      <c r="G5699" s="1356"/>
      <c r="H5699" s="1348" t="s">
        <v>2252</v>
      </c>
      <c r="I5699" s="1348">
        <v>1381</v>
      </c>
      <c r="J5699" s="1351">
        <v>39751</v>
      </c>
      <c r="K5699" s="1352" t="s">
        <v>2253</v>
      </c>
      <c r="L5699" s="1352" t="s">
        <v>16755</v>
      </c>
      <c r="M5699" s="1345" t="s">
        <v>16756</v>
      </c>
      <c r="N5699" s="1346" t="s">
        <v>1830</v>
      </c>
      <c r="O5699" s="1347"/>
      <c r="P5699" s="117" t="str">
        <f t="shared" si="45"/>
        <v>2704</v>
      </c>
      <c r="Q5699" s="117"/>
      <c r="R5699" s="1348">
        <v>270412013</v>
      </c>
      <c r="S5699" s="321"/>
      <c r="T5699" s="321"/>
    </row>
    <row r="5700" spans="1:20" ht="34.5" hidden="1" customHeight="1">
      <c r="A5700" s="1348">
        <v>270412014</v>
      </c>
      <c r="B5700" s="1339" t="str">
        <f t="shared" si="44"/>
        <v>2704</v>
      </c>
      <c r="C5700" s="1349" t="s">
        <v>2612</v>
      </c>
      <c r="D5700" s="1350">
        <v>1</v>
      </c>
      <c r="E5700" s="293" t="s">
        <v>16757</v>
      </c>
      <c r="F5700" s="1352" t="s">
        <v>16758</v>
      </c>
      <c r="G5700" s="1356"/>
      <c r="H5700" s="1348" t="s">
        <v>2252</v>
      </c>
      <c r="I5700" s="1348">
        <v>1381</v>
      </c>
      <c r="J5700" s="1351">
        <v>39751</v>
      </c>
      <c r="K5700" s="1352" t="s">
        <v>2253</v>
      </c>
      <c r="L5700" s="1352" t="s">
        <v>16755</v>
      </c>
      <c r="M5700" s="1345" t="s">
        <v>1830</v>
      </c>
      <c r="N5700" s="1346" t="s">
        <v>1830</v>
      </c>
      <c r="O5700" s="1347"/>
      <c r="P5700" s="117" t="str">
        <f t="shared" si="45"/>
        <v>2704</v>
      </c>
      <c r="Q5700" s="117"/>
      <c r="R5700" s="1348">
        <v>270412014</v>
      </c>
      <c r="S5700" s="321"/>
      <c r="T5700" s="321"/>
    </row>
    <row r="5701" spans="1:20" ht="34.5" hidden="1" customHeight="1">
      <c r="A5701" s="1348">
        <v>270412014</v>
      </c>
      <c r="B5701" s="1339" t="str">
        <f t="shared" si="44"/>
        <v>2704</v>
      </c>
      <c r="C5701" s="1349" t="s">
        <v>2612</v>
      </c>
      <c r="D5701" s="1350">
        <v>1</v>
      </c>
      <c r="E5701" s="293" t="s">
        <v>16759</v>
      </c>
      <c r="F5701" s="1352" t="s">
        <v>16760</v>
      </c>
      <c r="G5701" s="1356">
        <v>41088</v>
      </c>
      <c r="H5701" s="1348" t="s">
        <v>2252</v>
      </c>
      <c r="I5701" s="1348">
        <v>1381</v>
      </c>
      <c r="J5701" s="1351">
        <v>39751</v>
      </c>
      <c r="K5701" s="1352" t="s">
        <v>2253</v>
      </c>
      <c r="L5701" s="1352" t="s">
        <v>16761</v>
      </c>
      <c r="M5701" s="1345" t="s">
        <v>1830</v>
      </c>
      <c r="N5701" s="1346" t="s">
        <v>1830</v>
      </c>
      <c r="O5701" s="1347"/>
      <c r="P5701" s="117" t="str">
        <f t="shared" si="45"/>
        <v>2704</v>
      </c>
      <c r="Q5701" s="117"/>
      <c r="R5701" s="1348">
        <v>270412014</v>
      </c>
      <c r="S5701" s="321"/>
      <c r="T5701" s="321"/>
    </row>
    <row r="5702" spans="1:20" ht="34.5" hidden="1" customHeight="1">
      <c r="A5702" s="1348">
        <v>270412015</v>
      </c>
      <c r="B5702" s="1339" t="str">
        <f t="shared" si="44"/>
        <v>2704</v>
      </c>
      <c r="C5702" s="1349" t="s">
        <v>2612</v>
      </c>
      <c r="D5702" s="1350">
        <v>1</v>
      </c>
      <c r="E5702" s="293" t="s">
        <v>16762</v>
      </c>
      <c r="F5702" s="1352" t="s">
        <v>16763</v>
      </c>
      <c r="G5702" s="1356">
        <v>41088</v>
      </c>
      <c r="H5702" s="1348" t="s">
        <v>2252</v>
      </c>
      <c r="I5702" s="1348">
        <v>1381</v>
      </c>
      <c r="J5702" s="1351">
        <v>39751</v>
      </c>
      <c r="K5702" s="1352" t="s">
        <v>2253</v>
      </c>
      <c r="L5702" s="1352" t="s">
        <v>16761</v>
      </c>
      <c r="M5702" s="1345" t="s">
        <v>1830</v>
      </c>
      <c r="N5702" s="1346" t="s">
        <v>16320</v>
      </c>
      <c r="O5702" s="1347"/>
      <c r="P5702" s="117" t="str">
        <f t="shared" si="45"/>
        <v>2704</v>
      </c>
      <c r="Q5702" s="117"/>
      <c r="R5702" s="1348">
        <v>270412015</v>
      </c>
      <c r="S5702" s="321"/>
      <c r="T5702" s="321"/>
    </row>
    <row r="5703" spans="1:20" ht="34.5" hidden="1" customHeight="1">
      <c r="A5703" s="1348">
        <v>270412015</v>
      </c>
      <c r="B5703" s="1339" t="str">
        <f t="shared" si="44"/>
        <v>2704</v>
      </c>
      <c r="C5703" s="1349" t="s">
        <v>2612</v>
      </c>
      <c r="D5703" s="1350">
        <v>1</v>
      </c>
      <c r="E5703" s="293" t="s">
        <v>16764</v>
      </c>
      <c r="F5703" s="1352" t="s">
        <v>16765</v>
      </c>
      <c r="G5703" s="1356">
        <v>42004</v>
      </c>
      <c r="H5703" s="1348" t="s">
        <v>2252</v>
      </c>
      <c r="I5703" s="1348">
        <v>1416</v>
      </c>
      <c r="J5703" s="1351">
        <v>40325</v>
      </c>
      <c r="K5703" s="1352" t="s">
        <v>2253</v>
      </c>
      <c r="L5703" s="1352" t="s">
        <v>16766</v>
      </c>
      <c r="M5703" s="1345" t="s">
        <v>16767</v>
      </c>
      <c r="N5703" s="1346" t="s">
        <v>1830</v>
      </c>
      <c r="O5703" s="1347"/>
      <c r="P5703" s="117" t="str">
        <f t="shared" si="45"/>
        <v>2704</v>
      </c>
      <c r="Q5703" s="117"/>
      <c r="R5703" s="1348">
        <v>270412015</v>
      </c>
      <c r="S5703" s="321"/>
      <c r="T5703" s="321"/>
    </row>
    <row r="5704" spans="1:20" ht="34.5" hidden="1" customHeight="1">
      <c r="A5704" s="1348">
        <v>270412015</v>
      </c>
      <c r="B5704" s="1339" t="str">
        <f t="shared" si="44"/>
        <v>2704</v>
      </c>
      <c r="C5704" s="1349" t="s">
        <v>2612</v>
      </c>
      <c r="D5704" s="1350">
        <v>1</v>
      </c>
      <c r="E5704" s="293" t="s">
        <v>16768</v>
      </c>
      <c r="F5704" s="1352" t="s">
        <v>16769</v>
      </c>
      <c r="G5704" s="1356">
        <v>42004</v>
      </c>
      <c r="H5704" s="1348" t="s">
        <v>2252</v>
      </c>
      <c r="I5704" s="1348">
        <v>1416</v>
      </c>
      <c r="J5704" s="1351">
        <v>40325</v>
      </c>
      <c r="K5704" s="1352" t="s">
        <v>2253</v>
      </c>
      <c r="L5704" s="1352" t="s">
        <v>16766</v>
      </c>
      <c r="M5704" s="1345" t="s">
        <v>1830</v>
      </c>
      <c r="N5704" s="1346" t="s">
        <v>16320</v>
      </c>
      <c r="O5704" s="1347"/>
      <c r="P5704" s="117" t="str">
        <f t="shared" si="45"/>
        <v>2704</v>
      </c>
      <c r="Q5704" s="117"/>
      <c r="R5704" s="1348">
        <v>270412015</v>
      </c>
      <c r="S5704" s="321"/>
      <c r="T5704" s="321"/>
    </row>
    <row r="5705" spans="1:20" ht="34.5" hidden="1" customHeight="1">
      <c r="A5705" s="1348">
        <v>270412016</v>
      </c>
      <c r="B5705" s="1339" t="str">
        <f t="shared" si="44"/>
        <v>2704</v>
      </c>
      <c r="C5705" s="1349" t="s">
        <v>2612</v>
      </c>
      <c r="D5705" s="1350">
        <v>1</v>
      </c>
      <c r="E5705" s="293" t="s">
        <v>16770</v>
      </c>
      <c r="F5705" s="1352" t="s">
        <v>16771</v>
      </c>
      <c r="G5705" s="1351">
        <v>41485</v>
      </c>
      <c r="H5705" s="1348" t="s">
        <v>2252</v>
      </c>
      <c r="I5705" s="1348">
        <v>1416</v>
      </c>
      <c r="J5705" s="1351">
        <v>40325</v>
      </c>
      <c r="K5705" s="1352" t="s">
        <v>2253</v>
      </c>
      <c r="L5705" s="1352" t="s">
        <v>16761</v>
      </c>
      <c r="M5705" s="1345" t="s">
        <v>16772</v>
      </c>
      <c r="N5705" s="1346" t="s">
        <v>1830</v>
      </c>
      <c r="O5705" s="1347"/>
      <c r="P5705" s="117" t="str">
        <f t="shared" si="45"/>
        <v>2704</v>
      </c>
      <c r="Q5705" s="117"/>
      <c r="R5705" s="1348">
        <v>270412016</v>
      </c>
      <c r="S5705" s="321"/>
      <c r="T5705" s="321"/>
    </row>
    <row r="5706" spans="1:20" ht="34.5" hidden="1" customHeight="1">
      <c r="A5706" s="1348">
        <v>270412016</v>
      </c>
      <c r="B5706" s="1339" t="str">
        <f t="shared" si="44"/>
        <v>2704</v>
      </c>
      <c r="C5706" s="1349" t="s">
        <v>2612</v>
      </c>
      <c r="D5706" s="1350">
        <v>1</v>
      </c>
      <c r="E5706" s="293" t="s">
        <v>16773</v>
      </c>
      <c r="F5706" s="1352" t="s">
        <v>16774</v>
      </c>
      <c r="G5706" s="1351">
        <v>42004</v>
      </c>
      <c r="H5706" s="1348" t="s">
        <v>2252</v>
      </c>
      <c r="I5706" s="1348">
        <v>1416</v>
      </c>
      <c r="J5706" s="1351">
        <v>40325</v>
      </c>
      <c r="K5706" s="1352" t="s">
        <v>2253</v>
      </c>
      <c r="L5706" s="1352" t="s">
        <v>16775</v>
      </c>
      <c r="M5706" s="1345" t="s">
        <v>1830</v>
      </c>
      <c r="N5706" s="1346" t="s">
        <v>16289</v>
      </c>
      <c r="O5706" s="1347"/>
      <c r="P5706" s="117" t="str">
        <f t="shared" si="45"/>
        <v>2704</v>
      </c>
      <c r="Q5706" s="117"/>
      <c r="R5706" s="1348">
        <v>270412016</v>
      </c>
      <c r="S5706" s="321"/>
      <c r="T5706" s="321"/>
    </row>
    <row r="5707" spans="1:20" ht="34.5" hidden="1" customHeight="1">
      <c r="A5707" s="1348">
        <v>270412016</v>
      </c>
      <c r="B5707" s="1339" t="str">
        <f t="shared" si="44"/>
        <v>2704</v>
      </c>
      <c r="C5707" s="1349" t="s">
        <v>2612</v>
      </c>
      <c r="D5707" s="1350">
        <v>1</v>
      </c>
      <c r="E5707" s="293" t="s">
        <v>16776</v>
      </c>
      <c r="F5707" s="1352" t="s">
        <v>16777</v>
      </c>
      <c r="G5707" s="1356">
        <v>42004</v>
      </c>
      <c r="H5707" s="1348" t="s">
        <v>2252</v>
      </c>
      <c r="I5707" s="1348">
        <v>1416</v>
      </c>
      <c r="J5707" s="1351">
        <v>40325</v>
      </c>
      <c r="K5707" s="1352" t="s">
        <v>2253</v>
      </c>
      <c r="L5707" s="1352" t="s">
        <v>16778</v>
      </c>
      <c r="M5707" s="1345" t="s">
        <v>16779</v>
      </c>
      <c r="N5707" s="1346" t="s">
        <v>1830</v>
      </c>
      <c r="O5707" s="1347"/>
      <c r="P5707" s="117" t="str">
        <f t="shared" si="45"/>
        <v>2704</v>
      </c>
      <c r="Q5707" s="117"/>
      <c r="R5707" s="1348">
        <v>270412016</v>
      </c>
      <c r="S5707" s="321"/>
      <c r="T5707" s="321"/>
    </row>
    <row r="5708" spans="1:20" ht="34.5" hidden="1" customHeight="1">
      <c r="A5708" s="1348">
        <v>270412017</v>
      </c>
      <c r="B5708" s="1339" t="str">
        <f t="shared" si="44"/>
        <v>2704</v>
      </c>
      <c r="C5708" s="1349" t="s">
        <v>2612</v>
      </c>
      <c r="D5708" s="1350">
        <v>1</v>
      </c>
      <c r="E5708" s="293" t="s">
        <v>16780</v>
      </c>
      <c r="F5708" s="1352" t="s">
        <v>16781</v>
      </c>
      <c r="G5708" s="1351">
        <v>42004</v>
      </c>
      <c r="H5708" s="1348" t="s">
        <v>2252</v>
      </c>
      <c r="I5708" s="1348">
        <v>1416</v>
      </c>
      <c r="J5708" s="1351">
        <v>40325</v>
      </c>
      <c r="K5708" s="1352" t="s">
        <v>2253</v>
      </c>
      <c r="L5708" s="1352" t="s">
        <v>16766</v>
      </c>
      <c r="M5708" s="1345" t="s">
        <v>1830</v>
      </c>
      <c r="N5708" s="1346" t="s">
        <v>16782</v>
      </c>
      <c r="O5708" s="1347"/>
      <c r="P5708" s="117" t="str">
        <f t="shared" si="45"/>
        <v>2704</v>
      </c>
      <c r="Q5708" s="117"/>
      <c r="R5708" s="1348">
        <v>270412017</v>
      </c>
      <c r="S5708" s="321"/>
      <c r="T5708" s="321"/>
    </row>
    <row r="5709" spans="1:20" ht="34.5" hidden="1" customHeight="1">
      <c r="A5709" s="1348">
        <v>270412017</v>
      </c>
      <c r="B5709" s="1339" t="str">
        <f t="shared" si="44"/>
        <v>2704</v>
      </c>
      <c r="C5709" s="1349" t="s">
        <v>2612</v>
      </c>
      <c r="D5709" s="1350">
        <v>1</v>
      </c>
      <c r="E5709" s="293" t="s">
        <v>16783</v>
      </c>
      <c r="F5709" s="1352" t="s">
        <v>16784</v>
      </c>
      <c r="G5709" s="1356">
        <v>42004</v>
      </c>
      <c r="H5709" s="1348" t="s">
        <v>2252</v>
      </c>
      <c r="I5709" s="1348">
        <v>1416</v>
      </c>
      <c r="J5709" s="1351">
        <v>40325</v>
      </c>
      <c r="K5709" s="1352" t="s">
        <v>2253</v>
      </c>
      <c r="L5709" s="1352" t="s">
        <v>16766</v>
      </c>
      <c r="M5709" s="1345" t="s">
        <v>16785</v>
      </c>
      <c r="N5709" s="1346" t="s">
        <v>1830</v>
      </c>
      <c r="O5709" s="1347"/>
      <c r="P5709" s="117" t="str">
        <f t="shared" si="45"/>
        <v>2704</v>
      </c>
      <c r="Q5709" s="117"/>
      <c r="R5709" s="1348">
        <v>270412017</v>
      </c>
      <c r="S5709" s="321"/>
      <c r="T5709" s="321"/>
    </row>
    <row r="5710" spans="1:20" ht="34.5" hidden="1" customHeight="1">
      <c r="A5710" s="1348">
        <v>270412017</v>
      </c>
      <c r="B5710" s="1339" t="str">
        <f t="shared" si="44"/>
        <v>2704</v>
      </c>
      <c r="C5710" s="1349" t="s">
        <v>2612</v>
      </c>
      <c r="D5710" s="1350">
        <v>1</v>
      </c>
      <c r="E5710" s="293" t="s">
        <v>16786</v>
      </c>
      <c r="F5710" s="1352" t="s">
        <v>16787</v>
      </c>
      <c r="G5710" s="1351">
        <v>41485</v>
      </c>
      <c r="H5710" s="1348" t="s">
        <v>2252</v>
      </c>
      <c r="I5710" s="1348">
        <v>1416</v>
      </c>
      <c r="J5710" s="1351">
        <v>40325</v>
      </c>
      <c r="K5710" s="1352" t="s">
        <v>2253</v>
      </c>
      <c r="L5710" s="1352" t="s">
        <v>16788</v>
      </c>
      <c r="M5710" s="1345" t="s">
        <v>1830</v>
      </c>
      <c r="N5710" s="1346" t="s">
        <v>16789</v>
      </c>
      <c r="O5710" s="1347"/>
      <c r="P5710" s="117" t="str">
        <f t="shared" si="45"/>
        <v>2704</v>
      </c>
      <c r="Q5710" s="117"/>
      <c r="R5710" s="1348">
        <v>270412017</v>
      </c>
      <c r="S5710" s="321"/>
      <c r="T5710" s="321"/>
    </row>
    <row r="5711" spans="1:20" ht="34.5" hidden="1" customHeight="1">
      <c r="A5711" s="1348">
        <v>270412018</v>
      </c>
      <c r="B5711" s="1339" t="str">
        <f t="shared" si="44"/>
        <v>2704</v>
      </c>
      <c r="C5711" s="1349" t="s">
        <v>2612</v>
      </c>
      <c r="D5711" s="1350">
        <v>1</v>
      </c>
      <c r="E5711" s="293" t="s">
        <v>16790</v>
      </c>
      <c r="F5711" s="1352" t="s">
        <v>16791</v>
      </c>
      <c r="G5711" s="1351">
        <v>41485</v>
      </c>
      <c r="H5711" s="1348" t="s">
        <v>2252</v>
      </c>
      <c r="I5711" s="1348">
        <v>1416</v>
      </c>
      <c r="J5711" s="1351">
        <v>40325</v>
      </c>
      <c r="K5711" s="1352" t="s">
        <v>2253</v>
      </c>
      <c r="L5711" s="1352" t="s">
        <v>16788</v>
      </c>
      <c r="M5711" s="1345" t="s">
        <v>16792</v>
      </c>
      <c r="N5711" s="1346" t="s">
        <v>1830</v>
      </c>
      <c r="O5711" s="1347"/>
      <c r="P5711" s="117" t="str">
        <f t="shared" si="45"/>
        <v>2704</v>
      </c>
      <c r="Q5711" s="117"/>
      <c r="R5711" s="1348">
        <v>270412018</v>
      </c>
      <c r="S5711" s="321"/>
      <c r="T5711" s="321"/>
    </row>
    <row r="5712" spans="1:20" ht="34.5" hidden="1" customHeight="1">
      <c r="A5712" s="1348">
        <v>270412019</v>
      </c>
      <c r="B5712" s="1339" t="str">
        <f t="shared" si="44"/>
        <v>2704</v>
      </c>
      <c r="C5712" s="1349" t="s">
        <v>2612</v>
      </c>
      <c r="D5712" s="1350">
        <v>1</v>
      </c>
      <c r="E5712" s="293" t="s">
        <v>16793</v>
      </c>
      <c r="F5712" s="1352" t="s">
        <v>16794</v>
      </c>
      <c r="G5712" s="1356">
        <v>41485</v>
      </c>
      <c r="H5712" s="1348" t="s">
        <v>2252</v>
      </c>
      <c r="I5712" s="1348">
        <v>1416</v>
      </c>
      <c r="J5712" s="1351">
        <v>40325</v>
      </c>
      <c r="K5712" s="1352" t="s">
        <v>2253</v>
      </c>
      <c r="L5712" s="1352"/>
      <c r="M5712" s="1345" t="s">
        <v>1830</v>
      </c>
      <c r="N5712" s="1346" t="s">
        <v>1830</v>
      </c>
      <c r="O5712" s="1347"/>
      <c r="P5712" s="117" t="str">
        <f t="shared" si="45"/>
        <v>2704</v>
      </c>
      <c r="Q5712" s="117"/>
      <c r="R5712" s="1348">
        <v>270412019</v>
      </c>
      <c r="S5712" s="321"/>
      <c r="T5712" s="321"/>
    </row>
    <row r="5713" spans="1:20" ht="34.5" hidden="1" customHeight="1">
      <c r="A5713" s="1348">
        <v>270412020</v>
      </c>
      <c r="B5713" s="1339" t="str">
        <f t="shared" si="44"/>
        <v>2704</v>
      </c>
      <c r="C5713" s="1349" t="s">
        <v>2612</v>
      </c>
      <c r="D5713" s="1350">
        <v>1</v>
      </c>
      <c r="E5713" s="293" t="s">
        <v>16795</v>
      </c>
      <c r="F5713" s="1352" t="s">
        <v>16796</v>
      </c>
      <c r="G5713" s="1351">
        <v>42004</v>
      </c>
      <c r="H5713" s="1348" t="s">
        <v>2252</v>
      </c>
      <c r="I5713" s="1348">
        <v>1416</v>
      </c>
      <c r="J5713" s="1351">
        <v>40325</v>
      </c>
      <c r="K5713" s="1352" t="s">
        <v>2253</v>
      </c>
      <c r="L5713" s="1352" t="s">
        <v>16797</v>
      </c>
      <c r="M5713" s="1345" t="s">
        <v>1830</v>
      </c>
      <c r="N5713" s="1346" t="s">
        <v>16798</v>
      </c>
      <c r="O5713" s="1347"/>
      <c r="P5713" s="117" t="str">
        <f t="shared" si="45"/>
        <v>2704</v>
      </c>
      <c r="Q5713" s="117"/>
      <c r="R5713" s="1348">
        <v>270412020</v>
      </c>
      <c r="S5713" s="321"/>
      <c r="T5713" s="321"/>
    </row>
    <row r="5714" spans="1:20" ht="34.5" hidden="1" customHeight="1">
      <c r="A5714" s="1348">
        <v>270412021</v>
      </c>
      <c r="B5714" s="1339" t="str">
        <f t="shared" si="44"/>
        <v>2704</v>
      </c>
      <c r="C5714" s="1349" t="s">
        <v>2612</v>
      </c>
      <c r="D5714" s="1350">
        <v>1</v>
      </c>
      <c r="E5714" s="293" t="s">
        <v>16799</v>
      </c>
      <c r="F5714" s="1352" t="s">
        <v>16800</v>
      </c>
      <c r="G5714" s="1351">
        <v>41485</v>
      </c>
      <c r="H5714" s="1348" t="s">
        <v>2252</v>
      </c>
      <c r="I5714" s="1348">
        <v>1416</v>
      </c>
      <c r="J5714" s="1351">
        <v>40325</v>
      </c>
      <c r="K5714" s="1352" t="s">
        <v>2253</v>
      </c>
      <c r="L5714" s="1352" t="s">
        <v>16801</v>
      </c>
      <c r="M5714" s="1345" t="s">
        <v>1830</v>
      </c>
      <c r="N5714" s="1346" t="s">
        <v>1830</v>
      </c>
      <c r="O5714" s="1347"/>
      <c r="P5714" s="117" t="str">
        <f t="shared" si="45"/>
        <v>2704</v>
      </c>
      <c r="Q5714" s="117"/>
      <c r="R5714" s="1348">
        <v>270412021</v>
      </c>
      <c r="S5714" s="321"/>
      <c r="T5714" s="321"/>
    </row>
    <row r="5715" spans="1:20" ht="34.5" hidden="1" customHeight="1">
      <c r="A5715" s="1348">
        <v>270412022</v>
      </c>
      <c r="B5715" s="1339" t="str">
        <f t="shared" si="44"/>
        <v>2704</v>
      </c>
      <c r="C5715" s="1349" t="s">
        <v>2612</v>
      </c>
      <c r="D5715" s="1350">
        <v>1</v>
      </c>
      <c r="E5715" s="293" t="s">
        <v>16802</v>
      </c>
      <c r="F5715" s="1352" t="s">
        <v>16803</v>
      </c>
      <c r="G5715" s="1356">
        <v>41485</v>
      </c>
      <c r="H5715" s="1348" t="s">
        <v>2252</v>
      </c>
      <c r="I5715" s="1348"/>
      <c r="J5715" s="1368"/>
      <c r="K5715" s="1352" t="s">
        <v>2253</v>
      </c>
      <c r="L5715" s="1352" t="s">
        <v>16804</v>
      </c>
      <c r="M5715" s="1345" t="s">
        <v>1830</v>
      </c>
      <c r="N5715" s="1346" t="s">
        <v>1830</v>
      </c>
      <c r="O5715" s="1347"/>
      <c r="P5715" s="117" t="str">
        <f t="shared" si="45"/>
        <v>2704</v>
      </c>
      <c r="Q5715" s="117"/>
      <c r="R5715" s="1348">
        <v>270412022</v>
      </c>
      <c r="S5715" s="321"/>
      <c r="T5715" s="321"/>
    </row>
    <row r="5716" spans="1:20" ht="34.5" hidden="1" customHeight="1">
      <c r="A5716" s="1348">
        <v>270412023</v>
      </c>
      <c r="B5716" s="1339" t="str">
        <f t="shared" si="44"/>
        <v>2704</v>
      </c>
      <c r="C5716" s="1349" t="s">
        <v>2612</v>
      </c>
      <c r="D5716" s="1350">
        <v>2</v>
      </c>
      <c r="E5716" s="293" t="s">
        <v>16805</v>
      </c>
      <c r="F5716" s="1352" t="s">
        <v>16806</v>
      </c>
      <c r="G5716" s="1356">
        <v>45291</v>
      </c>
      <c r="H5716" s="1348" t="s">
        <v>2353</v>
      </c>
      <c r="I5716" s="1348">
        <v>1416</v>
      </c>
      <c r="J5716" s="1351">
        <v>40325</v>
      </c>
      <c r="K5716" s="1352" t="s">
        <v>2253</v>
      </c>
      <c r="L5716" s="1352"/>
      <c r="M5716" s="1345" t="s">
        <v>1830</v>
      </c>
      <c r="N5716" s="1346" t="s">
        <v>1830</v>
      </c>
      <c r="O5716" s="1347" t="s">
        <v>1830</v>
      </c>
      <c r="P5716" s="117" t="str">
        <f t="shared" si="45"/>
        <v>2704</v>
      </c>
      <c r="Q5716" s="117"/>
      <c r="R5716" s="1348">
        <v>270412023</v>
      </c>
      <c r="S5716" s="321"/>
      <c r="T5716" s="321"/>
    </row>
    <row r="5717" spans="1:20" ht="34.5" hidden="1" customHeight="1">
      <c r="A5717" s="1348">
        <v>270412024</v>
      </c>
      <c r="B5717" s="1339" t="str">
        <f t="shared" si="44"/>
        <v>2704</v>
      </c>
      <c r="C5717" s="1349" t="s">
        <v>2612</v>
      </c>
      <c r="D5717" s="1350">
        <v>1</v>
      </c>
      <c r="E5717" s="293" t="s">
        <v>16807</v>
      </c>
      <c r="F5717" s="1352" t="s">
        <v>16808</v>
      </c>
      <c r="G5717" s="1351">
        <v>41485</v>
      </c>
      <c r="H5717" s="1348" t="s">
        <v>2252</v>
      </c>
      <c r="I5717" s="1348">
        <v>1416</v>
      </c>
      <c r="J5717" s="1351">
        <v>40325</v>
      </c>
      <c r="K5717" s="1352" t="s">
        <v>2253</v>
      </c>
      <c r="L5717" s="1352" t="s">
        <v>16809</v>
      </c>
      <c r="M5717" s="1345" t="s">
        <v>16810</v>
      </c>
      <c r="N5717" s="1346" t="s">
        <v>1830</v>
      </c>
      <c r="O5717" s="1347"/>
      <c r="P5717" s="117" t="str">
        <f t="shared" si="45"/>
        <v>2704</v>
      </c>
      <c r="Q5717" s="117"/>
      <c r="R5717" s="1348">
        <v>270412024</v>
      </c>
      <c r="S5717" s="321"/>
      <c r="T5717" s="321"/>
    </row>
    <row r="5718" spans="1:20" ht="34.5" hidden="1" customHeight="1">
      <c r="A5718" s="1348">
        <v>270412025</v>
      </c>
      <c r="B5718" s="1339" t="str">
        <f t="shared" si="44"/>
        <v>2704</v>
      </c>
      <c r="C5718" s="1349" t="s">
        <v>2612</v>
      </c>
      <c r="D5718" s="1350">
        <v>1</v>
      </c>
      <c r="E5718" s="293" t="s">
        <v>16811</v>
      </c>
      <c r="F5718" s="1352" t="s">
        <v>16812</v>
      </c>
      <c r="G5718" s="1351">
        <v>41485</v>
      </c>
      <c r="H5718" s="1348" t="s">
        <v>2252</v>
      </c>
      <c r="I5718" s="1348">
        <v>1416</v>
      </c>
      <c r="J5718" s="1356">
        <v>40325</v>
      </c>
      <c r="K5718" s="1352" t="s">
        <v>2253</v>
      </c>
      <c r="L5718" s="1352" t="s">
        <v>16809</v>
      </c>
      <c r="M5718" s="1345" t="s">
        <v>16810</v>
      </c>
      <c r="N5718" s="1346" t="s">
        <v>1830</v>
      </c>
      <c r="O5718" s="1347"/>
      <c r="P5718" s="117" t="str">
        <f t="shared" si="45"/>
        <v>2704</v>
      </c>
      <c r="Q5718" s="117"/>
      <c r="R5718" s="1348">
        <v>270412025</v>
      </c>
      <c r="S5718" s="321"/>
      <c r="T5718" s="321"/>
    </row>
    <row r="5719" spans="1:20" ht="34.5" hidden="1" customHeight="1">
      <c r="A5719" s="1348">
        <v>270412026</v>
      </c>
      <c r="B5719" s="1339" t="str">
        <f t="shared" si="44"/>
        <v>2704</v>
      </c>
      <c r="C5719" s="1349" t="s">
        <v>2612</v>
      </c>
      <c r="D5719" s="1350">
        <v>1</v>
      </c>
      <c r="E5719" s="293" t="s">
        <v>16813</v>
      </c>
      <c r="F5719" s="1352" t="s">
        <v>16814</v>
      </c>
      <c r="G5719" s="1356">
        <v>41485</v>
      </c>
      <c r="H5719" s="1348" t="s">
        <v>2252</v>
      </c>
      <c r="I5719" s="1348"/>
      <c r="J5719" s="1368"/>
      <c r="K5719" s="1352" t="s">
        <v>2253</v>
      </c>
      <c r="L5719" s="1352" t="s">
        <v>16815</v>
      </c>
      <c r="M5719" s="1345" t="s">
        <v>1830</v>
      </c>
      <c r="N5719" s="1346" t="s">
        <v>16289</v>
      </c>
      <c r="O5719" s="1347"/>
      <c r="P5719" s="117" t="str">
        <f t="shared" si="45"/>
        <v>2704</v>
      </c>
      <c r="Q5719" s="117"/>
      <c r="R5719" s="1348">
        <v>270412026</v>
      </c>
      <c r="S5719" s="321"/>
      <c r="T5719" s="321"/>
    </row>
    <row r="5720" spans="1:20" ht="34.5" hidden="1" customHeight="1">
      <c r="A5720" s="1348">
        <v>270412027</v>
      </c>
      <c r="B5720" s="1339" t="str">
        <f t="shared" si="44"/>
        <v>2704</v>
      </c>
      <c r="C5720" s="1349" t="s">
        <v>2612</v>
      </c>
      <c r="D5720" s="1350">
        <v>2</v>
      </c>
      <c r="E5720" s="293" t="s">
        <v>16816</v>
      </c>
      <c r="F5720" s="1352" t="s">
        <v>16817</v>
      </c>
      <c r="G5720" s="1356">
        <v>45291</v>
      </c>
      <c r="H5720" s="1348" t="s">
        <v>2353</v>
      </c>
      <c r="I5720" s="1348">
        <v>1416</v>
      </c>
      <c r="J5720" s="1351">
        <v>40325</v>
      </c>
      <c r="K5720" s="1352" t="s">
        <v>2253</v>
      </c>
      <c r="L5720" s="1352"/>
      <c r="M5720" s="1345" t="s">
        <v>16810</v>
      </c>
      <c r="N5720" s="1346" t="s">
        <v>1830</v>
      </c>
      <c r="O5720" s="1347" t="s">
        <v>1830</v>
      </c>
      <c r="P5720" s="117" t="str">
        <f t="shared" si="45"/>
        <v>2704</v>
      </c>
      <c r="Q5720" s="117"/>
      <c r="R5720" s="1348">
        <v>270412027</v>
      </c>
      <c r="S5720" s="321"/>
      <c r="T5720" s="321"/>
    </row>
    <row r="5721" spans="1:20" ht="34.5" hidden="1" customHeight="1">
      <c r="A5721" s="1348">
        <v>270412028</v>
      </c>
      <c r="B5721" s="1339" t="str">
        <f t="shared" si="44"/>
        <v>2704</v>
      </c>
      <c r="C5721" s="1349" t="s">
        <v>2612</v>
      </c>
      <c r="D5721" s="1350">
        <v>1</v>
      </c>
      <c r="E5721" s="293" t="s">
        <v>16818</v>
      </c>
      <c r="F5721" s="1352" t="s">
        <v>16819</v>
      </c>
      <c r="G5721" s="1351">
        <v>41485</v>
      </c>
      <c r="H5721" s="1348" t="s">
        <v>2252</v>
      </c>
      <c r="I5721" s="1348"/>
      <c r="J5721" s="1367"/>
      <c r="K5721" s="1352" t="s">
        <v>2253</v>
      </c>
      <c r="L5721" s="1352" t="s">
        <v>16820</v>
      </c>
      <c r="M5721" s="1345" t="s">
        <v>16810</v>
      </c>
      <c r="N5721" s="1346" t="s">
        <v>1830</v>
      </c>
      <c r="O5721" s="1347"/>
      <c r="P5721" s="117" t="str">
        <f t="shared" si="45"/>
        <v>2704</v>
      </c>
      <c r="Q5721" s="117"/>
      <c r="R5721" s="1348">
        <v>270412028</v>
      </c>
      <c r="S5721" s="321"/>
      <c r="T5721" s="321"/>
    </row>
    <row r="5722" spans="1:20" ht="34.5" hidden="1" customHeight="1">
      <c r="A5722" s="1348">
        <v>270412029</v>
      </c>
      <c r="B5722" s="1339" t="str">
        <f t="shared" si="44"/>
        <v>2704</v>
      </c>
      <c r="C5722" s="1349" t="s">
        <v>2612</v>
      </c>
      <c r="D5722" s="1350">
        <v>2</v>
      </c>
      <c r="E5722" s="293" t="s">
        <v>16821</v>
      </c>
      <c r="F5722" s="1352" t="s">
        <v>16822</v>
      </c>
      <c r="G5722" s="1356">
        <v>43014</v>
      </c>
      <c r="H5722" s="1348" t="s">
        <v>2252</v>
      </c>
      <c r="I5722" s="1348">
        <v>1416</v>
      </c>
      <c r="J5722" s="1356">
        <v>40325</v>
      </c>
      <c r="K5722" s="1352" t="s">
        <v>2253</v>
      </c>
      <c r="L5722" s="1353"/>
      <c r="M5722" s="1345" t="s">
        <v>16278</v>
      </c>
      <c r="N5722" s="1346" t="s">
        <v>1830</v>
      </c>
      <c r="O5722" s="1347"/>
      <c r="P5722" s="117" t="str">
        <f t="shared" si="45"/>
        <v>2704</v>
      </c>
      <c r="Q5722" s="117"/>
      <c r="R5722" s="1348">
        <v>270412029</v>
      </c>
      <c r="S5722" s="321"/>
      <c r="T5722" s="321"/>
    </row>
    <row r="5723" spans="1:20" ht="34.5" hidden="1" customHeight="1">
      <c r="A5723" s="1348">
        <v>270412030</v>
      </c>
      <c r="B5723" s="1339" t="str">
        <f t="shared" si="44"/>
        <v>2704</v>
      </c>
      <c r="C5723" s="1349" t="s">
        <v>2612</v>
      </c>
      <c r="D5723" s="1350">
        <v>1</v>
      </c>
      <c r="E5723" s="293" t="s">
        <v>16823</v>
      </c>
      <c r="F5723" s="1352" t="s">
        <v>16824</v>
      </c>
      <c r="G5723" s="1351">
        <v>42004</v>
      </c>
      <c r="H5723" s="1348" t="s">
        <v>2252</v>
      </c>
      <c r="I5723" s="1348">
        <v>1416</v>
      </c>
      <c r="J5723" s="1351">
        <v>40325</v>
      </c>
      <c r="K5723" s="1352" t="s">
        <v>2253</v>
      </c>
      <c r="L5723" s="1352" t="s">
        <v>16797</v>
      </c>
      <c r="M5723" s="1345" t="s">
        <v>1830</v>
      </c>
      <c r="N5723" s="1346" t="s">
        <v>1830</v>
      </c>
      <c r="O5723" s="1347"/>
      <c r="P5723" s="117" t="str">
        <f t="shared" si="45"/>
        <v>2704</v>
      </c>
      <c r="Q5723" s="117"/>
      <c r="R5723" s="1348">
        <v>270412030</v>
      </c>
      <c r="S5723" s="321"/>
      <c r="T5723" s="321"/>
    </row>
    <row r="5724" spans="1:20" ht="34.5" hidden="1" customHeight="1">
      <c r="A5724" s="1348">
        <v>270412031</v>
      </c>
      <c r="B5724" s="1339" t="str">
        <f t="shared" si="44"/>
        <v>2704</v>
      </c>
      <c r="C5724" s="1349" t="s">
        <v>2612</v>
      </c>
      <c r="D5724" s="1350">
        <v>1</v>
      </c>
      <c r="E5724" s="293" t="s">
        <v>16825</v>
      </c>
      <c r="F5724" s="1352" t="s">
        <v>16826</v>
      </c>
      <c r="G5724" s="1356">
        <v>41485</v>
      </c>
      <c r="H5724" s="1348" t="s">
        <v>2252</v>
      </c>
      <c r="I5724" s="1348">
        <v>1416</v>
      </c>
      <c r="J5724" s="1351">
        <v>40325</v>
      </c>
      <c r="K5724" s="1352" t="s">
        <v>2253</v>
      </c>
      <c r="L5724" s="1352" t="s">
        <v>16827</v>
      </c>
      <c r="M5724" s="1345" t="s">
        <v>1830</v>
      </c>
      <c r="N5724" s="1346" t="s">
        <v>16284</v>
      </c>
      <c r="O5724" s="1347"/>
      <c r="P5724" s="117" t="str">
        <f t="shared" si="45"/>
        <v>2704</v>
      </c>
      <c r="Q5724" s="117"/>
      <c r="R5724" s="1348">
        <v>270412031</v>
      </c>
      <c r="S5724" s="321"/>
      <c r="T5724" s="321"/>
    </row>
    <row r="5725" spans="1:20" ht="34.5" hidden="1" customHeight="1">
      <c r="A5725" s="1348">
        <v>270412031</v>
      </c>
      <c r="B5725" s="1339" t="str">
        <f t="shared" si="44"/>
        <v>2704</v>
      </c>
      <c r="C5725" s="1349" t="s">
        <v>2612</v>
      </c>
      <c r="D5725" s="1350">
        <v>1</v>
      </c>
      <c r="E5725" s="293" t="s">
        <v>16828</v>
      </c>
      <c r="F5725" s="1352" t="s">
        <v>16829</v>
      </c>
      <c r="G5725" s="1351">
        <v>41485</v>
      </c>
      <c r="H5725" s="1348" t="s">
        <v>2252</v>
      </c>
      <c r="I5725" s="1348"/>
      <c r="J5725" s="1368"/>
      <c r="K5725" s="1352" t="s">
        <v>2253</v>
      </c>
      <c r="L5725" s="1352" t="s">
        <v>16809</v>
      </c>
      <c r="M5725" s="1345" t="s">
        <v>16278</v>
      </c>
      <c r="N5725" s="1346" t="s">
        <v>1830</v>
      </c>
      <c r="O5725" s="1347"/>
      <c r="P5725" s="117" t="str">
        <f t="shared" si="45"/>
        <v>2704</v>
      </c>
      <c r="Q5725" s="117"/>
      <c r="R5725" s="1348">
        <v>270412031</v>
      </c>
      <c r="S5725" s="321"/>
      <c r="T5725" s="321"/>
    </row>
    <row r="5726" spans="1:20" ht="34.5" hidden="1" customHeight="1">
      <c r="A5726" s="1348">
        <v>270412032</v>
      </c>
      <c r="B5726" s="1339" t="str">
        <f t="shared" si="44"/>
        <v>2704</v>
      </c>
      <c r="C5726" s="1349" t="s">
        <v>2612</v>
      </c>
      <c r="D5726" s="1350">
        <v>2</v>
      </c>
      <c r="E5726" s="293" t="s">
        <v>16830</v>
      </c>
      <c r="F5726" s="1352" t="s">
        <v>16831</v>
      </c>
      <c r="G5726" s="1356">
        <v>45291</v>
      </c>
      <c r="H5726" s="1348" t="s">
        <v>2353</v>
      </c>
      <c r="I5726" s="1348">
        <v>1416</v>
      </c>
      <c r="J5726" s="1356">
        <v>40325</v>
      </c>
      <c r="K5726" s="1352" t="s">
        <v>2253</v>
      </c>
      <c r="L5726" s="1353"/>
      <c r="M5726" s="1345" t="s">
        <v>1830</v>
      </c>
      <c r="N5726" s="1346" t="s">
        <v>1830</v>
      </c>
      <c r="O5726" s="1347" t="s">
        <v>1830</v>
      </c>
      <c r="P5726" s="117" t="str">
        <f t="shared" si="45"/>
        <v>2704</v>
      </c>
      <c r="Q5726" s="117"/>
      <c r="R5726" s="1348">
        <v>270412032</v>
      </c>
      <c r="S5726" s="321"/>
      <c r="T5726" s="321"/>
    </row>
    <row r="5727" spans="1:20" ht="34.5" hidden="1" customHeight="1">
      <c r="A5727" s="1348">
        <v>270412032</v>
      </c>
      <c r="B5727" s="1339" t="str">
        <f t="shared" si="44"/>
        <v>2704</v>
      </c>
      <c r="C5727" s="1349" t="s">
        <v>2612</v>
      </c>
      <c r="D5727" s="1350">
        <v>1</v>
      </c>
      <c r="E5727" s="293" t="s">
        <v>16832</v>
      </c>
      <c r="F5727" s="1352" t="s">
        <v>16833</v>
      </c>
      <c r="G5727" s="1351">
        <v>43014</v>
      </c>
      <c r="H5727" s="1348" t="s">
        <v>2252</v>
      </c>
      <c r="I5727" s="1348">
        <v>1495</v>
      </c>
      <c r="J5727" s="1351">
        <v>41718</v>
      </c>
      <c r="K5727" s="1352" t="s">
        <v>2253</v>
      </c>
      <c r="L5727" s="1353"/>
      <c r="M5727" s="1345" t="s">
        <v>1830</v>
      </c>
      <c r="N5727" s="1346" t="s">
        <v>16284</v>
      </c>
      <c r="O5727" s="1347"/>
      <c r="P5727" s="117" t="str">
        <f t="shared" si="45"/>
        <v>2704</v>
      </c>
      <c r="Q5727" s="117"/>
      <c r="R5727" s="1348">
        <v>270412032</v>
      </c>
      <c r="S5727" s="321"/>
      <c r="T5727" s="321"/>
    </row>
    <row r="5728" spans="1:20" ht="34.5" hidden="1" customHeight="1">
      <c r="A5728" s="1348">
        <v>270412033</v>
      </c>
      <c r="B5728" s="1339" t="str">
        <f t="shared" si="44"/>
        <v>2704</v>
      </c>
      <c r="C5728" s="1349" t="s">
        <v>2612</v>
      </c>
      <c r="D5728" s="1350">
        <v>1</v>
      </c>
      <c r="E5728" s="293" t="s">
        <v>16834</v>
      </c>
      <c r="F5728" s="1352" t="s">
        <v>16835</v>
      </c>
      <c r="G5728" s="1356">
        <v>45291</v>
      </c>
      <c r="H5728" s="1348" t="s">
        <v>2353</v>
      </c>
      <c r="I5728" s="1348">
        <v>1495</v>
      </c>
      <c r="J5728" s="1351">
        <v>41718</v>
      </c>
      <c r="K5728" s="1352" t="s">
        <v>2253</v>
      </c>
      <c r="L5728" s="1352"/>
      <c r="M5728" s="1345" t="s">
        <v>16436</v>
      </c>
      <c r="N5728" s="1346" t="s">
        <v>1830</v>
      </c>
      <c r="O5728" s="1347" t="s">
        <v>1830</v>
      </c>
      <c r="P5728" s="117" t="str">
        <f t="shared" si="45"/>
        <v>2704</v>
      </c>
      <c r="Q5728" s="117"/>
      <c r="R5728" s="1348">
        <v>270412033</v>
      </c>
      <c r="S5728" s="321"/>
      <c r="T5728" s="321"/>
    </row>
    <row r="5729" spans="1:20" ht="34.5" hidden="1" customHeight="1">
      <c r="A5729" s="1348">
        <v>270412034</v>
      </c>
      <c r="B5729" s="1339" t="str">
        <f t="shared" si="44"/>
        <v>2704</v>
      </c>
      <c r="C5729" s="1349" t="s">
        <v>2612</v>
      </c>
      <c r="D5729" s="1350">
        <v>1</v>
      </c>
      <c r="E5729" s="293" t="s">
        <v>16836</v>
      </c>
      <c r="F5729" s="1352" t="s">
        <v>16837</v>
      </c>
      <c r="G5729" s="1356">
        <v>45291</v>
      </c>
      <c r="H5729" s="1348" t="s">
        <v>2353</v>
      </c>
      <c r="I5729" s="1348">
        <v>1495</v>
      </c>
      <c r="J5729" s="1351">
        <v>41718</v>
      </c>
      <c r="K5729" s="1352" t="s">
        <v>2253</v>
      </c>
      <c r="L5729" s="1352"/>
      <c r="M5729" s="1345" t="s">
        <v>16436</v>
      </c>
      <c r="N5729" s="1346" t="s">
        <v>1830</v>
      </c>
      <c r="O5729" s="1347" t="s">
        <v>1830</v>
      </c>
      <c r="P5729" s="117" t="str">
        <f t="shared" si="45"/>
        <v>2704</v>
      </c>
      <c r="Q5729" s="117"/>
      <c r="R5729" s="1348">
        <v>270412034</v>
      </c>
      <c r="S5729" s="321"/>
      <c r="T5729" s="321"/>
    </row>
    <row r="5730" spans="1:20" ht="34.5" hidden="1" customHeight="1">
      <c r="A5730" s="1348">
        <v>270412035</v>
      </c>
      <c r="B5730" s="1339" t="str">
        <f t="shared" si="44"/>
        <v>2704</v>
      </c>
      <c r="C5730" s="1349" t="s">
        <v>2612</v>
      </c>
      <c r="D5730" s="1350">
        <v>1</v>
      </c>
      <c r="E5730" s="293" t="s">
        <v>16838</v>
      </c>
      <c r="F5730" s="1352" t="s">
        <v>16839</v>
      </c>
      <c r="G5730" s="1356">
        <v>43390</v>
      </c>
      <c r="H5730" s="1348" t="s">
        <v>2252</v>
      </c>
      <c r="I5730" s="1348">
        <v>1495</v>
      </c>
      <c r="J5730" s="1356">
        <v>41718</v>
      </c>
      <c r="K5730" s="1352" t="s">
        <v>2253</v>
      </c>
      <c r="L5730" s="1352"/>
      <c r="M5730" s="1345" t="s">
        <v>16436</v>
      </c>
      <c r="N5730" s="1346" t="s">
        <v>1830</v>
      </c>
      <c r="O5730" s="1347"/>
      <c r="P5730" s="117" t="str">
        <f t="shared" si="45"/>
        <v>2704</v>
      </c>
      <c r="Q5730" s="117"/>
      <c r="R5730" s="1348">
        <v>270412035</v>
      </c>
      <c r="S5730" s="321"/>
      <c r="T5730" s="321"/>
    </row>
    <row r="5731" spans="1:20" ht="34.5" hidden="1" customHeight="1">
      <c r="A5731" s="1348">
        <v>270412036</v>
      </c>
      <c r="B5731" s="1339" t="str">
        <f t="shared" si="44"/>
        <v>2704</v>
      </c>
      <c r="C5731" s="1349" t="s">
        <v>2612</v>
      </c>
      <c r="D5731" s="1350">
        <v>1</v>
      </c>
      <c r="E5731" s="293" t="s">
        <v>16840</v>
      </c>
      <c r="F5731" s="1352" t="s">
        <v>16841</v>
      </c>
      <c r="G5731" s="1356">
        <v>45291</v>
      </c>
      <c r="H5731" s="1348" t="s">
        <v>2353</v>
      </c>
      <c r="I5731" s="1348">
        <v>1495</v>
      </c>
      <c r="J5731" s="1351">
        <v>41718</v>
      </c>
      <c r="K5731" s="1352" t="s">
        <v>2253</v>
      </c>
      <c r="L5731" s="1352"/>
      <c r="M5731" s="1345" t="s">
        <v>16767</v>
      </c>
      <c r="N5731" s="1346" t="s">
        <v>1830</v>
      </c>
      <c r="O5731" s="1347" t="s">
        <v>1830</v>
      </c>
      <c r="P5731" s="117" t="str">
        <f t="shared" si="45"/>
        <v>2704</v>
      </c>
      <c r="Q5731" s="117"/>
      <c r="R5731" s="1348">
        <v>270412036</v>
      </c>
      <c r="S5731" s="321"/>
      <c r="T5731" s="321"/>
    </row>
    <row r="5732" spans="1:20" ht="34.5" hidden="1" customHeight="1">
      <c r="A5732" s="1348">
        <v>270412037</v>
      </c>
      <c r="B5732" s="1339" t="str">
        <f t="shared" si="44"/>
        <v>2704</v>
      </c>
      <c r="C5732" s="1349" t="s">
        <v>2612</v>
      </c>
      <c r="D5732" s="1350">
        <v>1</v>
      </c>
      <c r="E5732" s="293" t="s">
        <v>16842</v>
      </c>
      <c r="F5732" s="1352" t="s">
        <v>16843</v>
      </c>
      <c r="G5732" s="1356">
        <v>43014</v>
      </c>
      <c r="H5732" s="1348" t="s">
        <v>2252</v>
      </c>
      <c r="I5732" s="1348">
        <v>1495</v>
      </c>
      <c r="J5732" s="1356">
        <v>41718</v>
      </c>
      <c r="K5732" s="1352" t="s">
        <v>2253</v>
      </c>
      <c r="L5732" s="1352"/>
      <c r="M5732" s="1345" t="s">
        <v>1830</v>
      </c>
      <c r="N5732" s="1346" t="s">
        <v>16320</v>
      </c>
      <c r="O5732" s="1347"/>
      <c r="P5732" s="117" t="str">
        <f t="shared" si="45"/>
        <v>2704</v>
      </c>
      <c r="Q5732" s="117"/>
      <c r="R5732" s="1348">
        <v>270412037</v>
      </c>
      <c r="S5732" s="321"/>
      <c r="T5732" s="321"/>
    </row>
    <row r="5733" spans="1:20" ht="34.5" hidden="1" customHeight="1">
      <c r="A5733" s="1348">
        <v>270412038</v>
      </c>
      <c r="B5733" s="1339" t="str">
        <f t="shared" si="44"/>
        <v>2704</v>
      </c>
      <c r="C5733" s="1349" t="s">
        <v>2612</v>
      </c>
      <c r="D5733" s="1350">
        <v>1</v>
      </c>
      <c r="E5733" s="293" t="s">
        <v>16844</v>
      </c>
      <c r="F5733" s="1352" t="s">
        <v>16845</v>
      </c>
      <c r="G5733" s="1351">
        <v>44308</v>
      </c>
      <c r="H5733" s="1348" t="s">
        <v>2252</v>
      </c>
      <c r="I5733" s="1348">
        <v>1495</v>
      </c>
      <c r="J5733" s="1351">
        <v>41718</v>
      </c>
      <c r="K5733" s="1352" t="s">
        <v>2253</v>
      </c>
      <c r="L5733" s="1352"/>
      <c r="M5733" s="1345" t="s">
        <v>16447</v>
      </c>
      <c r="N5733" s="1346" t="s">
        <v>1830</v>
      </c>
      <c r="O5733" s="1347"/>
      <c r="P5733" s="117" t="str">
        <f t="shared" si="45"/>
        <v>2704</v>
      </c>
      <c r="Q5733" s="117"/>
      <c r="R5733" s="1348">
        <v>270412038</v>
      </c>
      <c r="S5733" s="321"/>
      <c r="T5733" s="321"/>
    </row>
    <row r="5734" spans="1:20" ht="34.5" hidden="1" customHeight="1">
      <c r="A5734" s="1348">
        <v>270412039</v>
      </c>
      <c r="B5734" s="1339" t="str">
        <f t="shared" si="44"/>
        <v>2704</v>
      </c>
      <c r="C5734" s="1349" t="s">
        <v>2612</v>
      </c>
      <c r="D5734" s="1350">
        <v>1</v>
      </c>
      <c r="E5734" s="293" t="s">
        <v>16846</v>
      </c>
      <c r="F5734" s="1352" t="s">
        <v>16847</v>
      </c>
      <c r="G5734" s="1356">
        <v>45291</v>
      </c>
      <c r="H5734" s="1348" t="s">
        <v>2353</v>
      </c>
      <c r="I5734" s="1348">
        <v>1495</v>
      </c>
      <c r="J5734" s="1356">
        <v>41718</v>
      </c>
      <c r="K5734" s="1352" t="s">
        <v>2253</v>
      </c>
      <c r="L5734" s="1352"/>
      <c r="M5734" s="1345" t="s">
        <v>16848</v>
      </c>
      <c r="N5734" s="1346" t="s">
        <v>1830</v>
      </c>
      <c r="O5734" s="1347" t="s">
        <v>1830</v>
      </c>
      <c r="P5734" s="117" t="str">
        <f t="shared" si="45"/>
        <v>2704</v>
      </c>
      <c r="Q5734" s="117"/>
      <c r="R5734" s="1348">
        <v>270412039</v>
      </c>
      <c r="S5734" s="321"/>
      <c r="T5734" s="321"/>
    </row>
    <row r="5735" spans="1:20" ht="34.5" hidden="1" customHeight="1">
      <c r="A5735" s="1348">
        <v>270412039</v>
      </c>
      <c r="B5735" s="1339" t="str">
        <f t="shared" si="44"/>
        <v>2704</v>
      </c>
      <c r="C5735" s="1349" t="s">
        <v>2612</v>
      </c>
      <c r="D5735" s="1350">
        <v>1</v>
      </c>
      <c r="E5735" s="293" t="s">
        <v>16849</v>
      </c>
      <c r="F5735" s="1352" t="s">
        <v>16850</v>
      </c>
      <c r="G5735" s="1351">
        <v>43057</v>
      </c>
      <c r="H5735" s="1348" t="s">
        <v>2252</v>
      </c>
      <c r="I5735" s="1348">
        <v>1495</v>
      </c>
      <c r="J5735" s="1351">
        <v>41718</v>
      </c>
      <c r="K5735" s="1352" t="s">
        <v>2253</v>
      </c>
      <c r="L5735" s="1352" t="s">
        <v>16851</v>
      </c>
      <c r="M5735" s="1345" t="s">
        <v>1830</v>
      </c>
      <c r="N5735" s="1346" t="s">
        <v>1830</v>
      </c>
      <c r="O5735" s="1347"/>
      <c r="P5735" s="117" t="str">
        <f t="shared" si="45"/>
        <v>2704</v>
      </c>
      <c r="Q5735" s="117"/>
      <c r="R5735" s="1348">
        <v>270412039</v>
      </c>
      <c r="S5735" s="321"/>
      <c r="T5735" s="321"/>
    </row>
    <row r="5736" spans="1:20" ht="34.5" hidden="1" customHeight="1">
      <c r="A5736" s="1348">
        <v>270412037</v>
      </c>
      <c r="B5736" s="1339" t="str">
        <f t="shared" si="44"/>
        <v>2704</v>
      </c>
      <c r="C5736" s="1349" t="s">
        <v>2612</v>
      </c>
      <c r="D5736" s="1350">
        <v>1</v>
      </c>
      <c r="E5736" s="293" t="s">
        <v>16852</v>
      </c>
      <c r="F5736" s="1352" t="s">
        <v>16853</v>
      </c>
      <c r="G5736" s="1356">
        <v>44926</v>
      </c>
      <c r="H5736" s="1348" t="s">
        <v>2252</v>
      </c>
      <c r="I5736" s="1348">
        <v>1525</v>
      </c>
      <c r="J5736" s="1356">
        <v>42338</v>
      </c>
      <c r="K5736" s="1352" t="s">
        <v>2354</v>
      </c>
      <c r="L5736" s="1352"/>
      <c r="M5736" s="1345" t="s">
        <v>1830</v>
      </c>
      <c r="N5736" s="1346" t="s">
        <v>16275</v>
      </c>
      <c r="O5736" s="1340" t="s">
        <v>16854</v>
      </c>
      <c r="P5736" s="117" t="str">
        <f t="shared" si="45"/>
        <v>2704</v>
      </c>
      <c r="Q5736" s="117"/>
      <c r="R5736" s="1348">
        <v>270412037</v>
      </c>
      <c r="S5736" s="321"/>
      <c r="T5736" s="321"/>
    </row>
    <row r="5737" spans="1:20" ht="34.5" hidden="1" customHeight="1">
      <c r="A5737" s="1348">
        <v>270412040</v>
      </c>
      <c r="B5737" s="1339" t="str">
        <f t="shared" si="44"/>
        <v>2704</v>
      </c>
      <c r="C5737" s="1349" t="s">
        <v>2612</v>
      </c>
      <c r="D5737" s="1350">
        <v>1</v>
      </c>
      <c r="E5737" s="293" t="s">
        <v>16855</v>
      </c>
      <c r="F5737" s="1352" t="s">
        <v>16856</v>
      </c>
      <c r="G5737" s="1356">
        <v>45291</v>
      </c>
      <c r="H5737" s="1348" t="s">
        <v>2353</v>
      </c>
      <c r="I5737" s="1348">
        <v>1525</v>
      </c>
      <c r="J5737" s="1351">
        <v>42338</v>
      </c>
      <c r="K5737" s="1352" t="s">
        <v>2354</v>
      </c>
      <c r="L5737" s="1352"/>
      <c r="M5737" s="1345" t="s">
        <v>16767</v>
      </c>
      <c r="N5737" s="1346" t="s">
        <v>1830</v>
      </c>
      <c r="O5737" s="1347" t="s">
        <v>1830</v>
      </c>
      <c r="P5737" s="117" t="str">
        <f t="shared" si="45"/>
        <v>2704</v>
      </c>
      <c r="Q5737" s="117"/>
      <c r="R5737" s="1348">
        <v>270412040</v>
      </c>
      <c r="S5737" s="321"/>
      <c r="T5737" s="321"/>
    </row>
    <row r="5738" spans="1:20" ht="34.5" hidden="1" customHeight="1">
      <c r="A5738" s="1348">
        <v>270412041</v>
      </c>
      <c r="B5738" s="1339" t="str">
        <f t="shared" si="44"/>
        <v>2704</v>
      </c>
      <c r="C5738" s="1349" t="s">
        <v>2612</v>
      </c>
      <c r="D5738" s="1350">
        <v>1</v>
      </c>
      <c r="E5738" s="293" t="s">
        <v>16857</v>
      </c>
      <c r="F5738" s="1352" t="s">
        <v>16858</v>
      </c>
      <c r="G5738" s="1356">
        <v>45291</v>
      </c>
      <c r="H5738" s="1348" t="s">
        <v>2353</v>
      </c>
      <c r="I5738" s="1348">
        <v>1536</v>
      </c>
      <c r="J5738" s="1356">
        <v>42650</v>
      </c>
      <c r="K5738" s="1352" t="s">
        <v>2354</v>
      </c>
      <c r="L5738" s="1353"/>
      <c r="M5738" s="1345" t="s">
        <v>1830</v>
      </c>
      <c r="N5738" s="1346" t="s">
        <v>16320</v>
      </c>
      <c r="O5738" s="1347" t="s">
        <v>16859</v>
      </c>
      <c r="P5738" s="117" t="str">
        <f t="shared" si="45"/>
        <v>2704</v>
      </c>
      <c r="Q5738" s="117"/>
      <c r="R5738" s="1348">
        <v>270412041</v>
      </c>
      <c r="S5738" s="321"/>
      <c r="T5738" s="321"/>
    </row>
    <row r="5739" spans="1:20" ht="34.5" hidden="1" customHeight="1">
      <c r="A5739" s="1348">
        <v>290804001</v>
      </c>
      <c r="B5739" s="1339" t="str">
        <f t="shared" si="44"/>
        <v>2908</v>
      </c>
      <c r="C5739" s="1349" t="s">
        <v>2612</v>
      </c>
      <c r="D5739" s="1350">
        <v>1</v>
      </c>
      <c r="E5739" s="293" t="s">
        <v>16860</v>
      </c>
      <c r="F5739" s="1352" t="s">
        <v>16861</v>
      </c>
      <c r="G5739" s="1356">
        <v>45291</v>
      </c>
      <c r="H5739" s="1348" t="s">
        <v>2353</v>
      </c>
      <c r="I5739" s="1348">
        <v>1536</v>
      </c>
      <c r="J5739" s="1351">
        <v>42650</v>
      </c>
      <c r="K5739" s="1352" t="s">
        <v>2354</v>
      </c>
      <c r="L5739" s="1353"/>
      <c r="M5739" s="1345" t="s">
        <v>16862</v>
      </c>
      <c r="N5739" s="1346" t="s">
        <v>1830</v>
      </c>
      <c r="O5739" s="1347" t="s">
        <v>16863</v>
      </c>
      <c r="P5739" s="117" t="str">
        <f t="shared" si="45"/>
        <v>2908</v>
      </c>
      <c r="Q5739" s="117"/>
      <c r="R5739" s="1348">
        <v>290804001</v>
      </c>
      <c r="S5739" s="321"/>
      <c r="T5739" s="321"/>
    </row>
    <row r="5740" spans="1:20" ht="34.5" hidden="1" customHeight="1">
      <c r="A5740" s="1348">
        <v>290804001</v>
      </c>
      <c r="B5740" s="1339" t="str">
        <f t="shared" si="44"/>
        <v>2908</v>
      </c>
      <c r="C5740" s="1349" t="s">
        <v>2612</v>
      </c>
      <c r="D5740" s="1350">
        <v>1</v>
      </c>
      <c r="E5740" s="293" t="s">
        <v>16864</v>
      </c>
      <c r="F5740" s="1352" t="s">
        <v>16865</v>
      </c>
      <c r="G5740" s="1356">
        <v>45291</v>
      </c>
      <c r="H5740" s="1348" t="s">
        <v>2353</v>
      </c>
      <c r="I5740" s="1348">
        <v>1541</v>
      </c>
      <c r="J5740" s="1351">
        <v>42718</v>
      </c>
      <c r="K5740" s="1352" t="s">
        <v>2354</v>
      </c>
      <c r="L5740" s="1352"/>
      <c r="M5740" s="1345" t="s">
        <v>3308</v>
      </c>
      <c r="N5740" s="1346" t="s">
        <v>1830</v>
      </c>
      <c r="O5740" s="1347" t="s">
        <v>1830</v>
      </c>
      <c r="P5740" s="117" t="str">
        <f t="shared" si="45"/>
        <v>2908</v>
      </c>
      <c r="Q5740" s="117"/>
      <c r="R5740" s="1348">
        <v>290804001</v>
      </c>
      <c r="S5740" s="321"/>
      <c r="T5740" s="321"/>
    </row>
    <row r="5741" spans="1:20" ht="34.5" hidden="1" customHeight="1">
      <c r="A5741" s="1348">
        <v>290804002</v>
      </c>
      <c r="B5741" s="1339" t="str">
        <f t="shared" si="44"/>
        <v>2908</v>
      </c>
      <c r="C5741" s="1349" t="s">
        <v>2612</v>
      </c>
      <c r="D5741" s="1350">
        <v>1</v>
      </c>
      <c r="E5741" s="293" t="s">
        <v>16866</v>
      </c>
      <c r="F5741" s="1352" t="s">
        <v>16867</v>
      </c>
      <c r="G5741" s="1351">
        <v>45105</v>
      </c>
      <c r="H5741" s="1348" t="s">
        <v>2353</v>
      </c>
      <c r="I5741" s="1348">
        <v>1545</v>
      </c>
      <c r="J5741" s="1351">
        <v>42874</v>
      </c>
      <c r="K5741" s="1352" t="s">
        <v>2354</v>
      </c>
      <c r="L5741" s="1352" t="s">
        <v>16868</v>
      </c>
      <c r="M5741" s="1345" t="s">
        <v>16466</v>
      </c>
      <c r="N5741" s="1346" t="s">
        <v>1830</v>
      </c>
      <c r="O5741" s="1347"/>
      <c r="P5741" s="117" t="str">
        <f t="shared" si="45"/>
        <v>2908</v>
      </c>
      <c r="Q5741" s="117"/>
      <c r="R5741" s="1348">
        <v>290804002</v>
      </c>
      <c r="S5741" s="321"/>
      <c r="T5741" s="321"/>
    </row>
    <row r="5742" spans="1:20" ht="34.5" hidden="1" customHeight="1">
      <c r="A5742" s="1348">
        <v>290804002</v>
      </c>
      <c r="B5742" s="1339" t="str">
        <f t="shared" si="44"/>
        <v>2908</v>
      </c>
      <c r="C5742" s="1349" t="s">
        <v>2612</v>
      </c>
      <c r="D5742" s="1350">
        <v>1</v>
      </c>
      <c r="E5742" s="293" t="s">
        <v>16869</v>
      </c>
      <c r="F5742" s="1352" t="s">
        <v>16870</v>
      </c>
      <c r="G5742" s="1356">
        <v>45291</v>
      </c>
      <c r="H5742" s="1348" t="s">
        <v>2353</v>
      </c>
      <c r="I5742" s="1348">
        <v>1545</v>
      </c>
      <c r="J5742" s="1356">
        <v>42874</v>
      </c>
      <c r="K5742" s="1352" t="s">
        <v>2354</v>
      </c>
      <c r="L5742" s="1352" t="s">
        <v>16868</v>
      </c>
      <c r="M5742" s="1345" t="s">
        <v>16871</v>
      </c>
      <c r="N5742" s="1346" t="s">
        <v>1830</v>
      </c>
      <c r="O5742" s="1347" t="s">
        <v>16872</v>
      </c>
      <c r="P5742" s="117" t="str">
        <f t="shared" si="45"/>
        <v>2908</v>
      </c>
      <c r="Q5742" s="117"/>
      <c r="R5742" s="1348">
        <v>290804002</v>
      </c>
      <c r="S5742" s="321"/>
      <c r="T5742" s="321"/>
    </row>
    <row r="5743" spans="1:20" ht="34.5" hidden="1" customHeight="1">
      <c r="A5743" s="1348">
        <v>290804002</v>
      </c>
      <c r="B5743" s="1339" t="str">
        <f t="shared" si="44"/>
        <v>2908</v>
      </c>
      <c r="C5743" s="1349" t="s">
        <v>2612</v>
      </c>
      <c r="D5743" s="1350">
        <v>1</v>
      </c>
      <c r="E5743" s="293" t="s">
        <v>16873</v>
      </c>
      <c r="F5743" s="1352" t="s">
        <v>16874</v>
      </c>
      <c r="G5743" s="1356">
        <v>45291</v>
      </c>
      <c r="H5743" s="1348" t="s">
        <v>2353</v>
      </c>
      <c r="I5743" s="1348">
        <v>1549</v>
      </c>
      <c r="J5743" s="1356">
        <v>43027</v>
      </c>
      <c r="K5743" s="1352" t="s">
        <v>2354</v>
      </c>
      <c r="L5743" s="1352"/>
      <c r="M5743" s="1345" t="s">
        <v>1830</v>
      </c>
      <c r="N5743" s="1346" t="s">
        <v>16875</v>
      </c>
      <c r="O5743" s="1347" t="s">
        <v>1830</v>
      </c>
      <c r="P5743" s="117" t="str">
        <f t="shared" si="45"/>
        <v>2908</v>
      </c>
      <c r="Q5743" s="117"/>
      <c r="R5743" s="1348">
        <v>290804002</v>
      </c>
      <c r="S5743" s="321"/>
      <c r="T5743" s="321"/>
    </row>
    <row r="5744" spans="1:20" ht="34.5" hidden="1" customHeight="1">
      <c r="A5744" s="1348">
        <v>290804003</v>
      </c>
      <c r="B5744" s="1339" t="str">
        <f t="shared" si="44"/>
        <v>2908</v>
      </c>
      <c r="C5744" s="1349" t="s">
        <v>2612</v>
      </c>
      <c r="D5744" s="1350">
        <v>1</v>
      </c>
      <c r="E5744" s="293" t="s">
        <v>16876</v>
      </c>
      <c r="F5744" s="1352" t="s">
        <v>16877</v>
      </c>
      <c r="G5744" s="1356">
        <v>44926</v>
      </c>
      <c r="H5744" s="1348" t="s">
        <v>2353</v>
      </c>
      <c r="I5744" s="1348">
        <v>1549</v>
      </c>
      <c r="J5744" s="1351">
        <v>43027</v>
      </c>
      <c r="K5744" s="1352" t="s">
        <v>2354</v>
      </c>
      <c r="L5744" s="1353"/>
      <c r="M5744" s="1345" t="s">
        <v>16220</v>
      </c>
      <c r="N5744" s="1346" t="s">
        <v>1830</v>
      </c>
      <c r="O5744" s="1347"/>
      <c r="P5744" s="117" t="str">
        <f t="shared" si="45"/>
        <v>2908</v>
      </c>
      <c r="Q5744" s="117"/>
      <c r="R5744" s="1348">
        <v>290804003</v>
      </c>
      <c r="S5744" s="321"/>
      <c r="T5744" s="321"/>
    </row>
    <row r="5745" spans="1:20" ht="34.5" hidden="1" customHeight="1">
      <c r="A5745" s="1348">
        <v>290804003</v>
      </c>
      <c r="B5745" s="1339" t="str">
        <f t="shared" si="44"/>
        <v>2908</v>
      </c>
      <c r="C5745" s="1349" t="s">
        <v>2612</v>
      </c>
      <c r="D5745" s="1350">
        <v>1</v>
      </c>
      <c r="E5745" s="293" t="s">
        <v>16878</v>
      </c>
      <c r="F5745" s="1352" t="s">
        <v>16879</v>
      </c>
      <c r="G5745" s="1351">
        <v>46295</v>
      </c>
      <c r="H5745" s="1348" t="s">
        <v>2353</v>
      </c>
      <c r="I5745" s="1348">
        <v>1590</v>
      </c>
      <c r="J5745" s="1351">
        <v>44509</v>
      </c>
      <c r="K5745" s="1352" t="s">
        <v>2253</v>
      </c>
      <c r="L5745" s="1352"/>
      <c r="M5745" s="1345" t="s">
        <v>1830</v>
      </c>
      <c r="N5745" s="1346" t="s">
        <v>1830</v>
      </c>
      <c r="O5745" s="1347"/>
      <c r="P5745" s="117" t="str">
        <f t="shared" si="45"/>
        <v>2908</v>
      </c>
      <c r="Q5745" s="117"/>
      <c r="R5745" s="1348">
        <v>290804003</v>
      </c>
      <c r="S5745" s="321"/>
      <c r="T5745" s="321"/>
    </row>
    <row r="5746" spans="1:20" ht="34.5" hidden="1" customHeight="1">
      <c r="A5746" s="1348">
        <v>290804004</v>
      </c>
      <c r="B5746" s="1339" t="str">
        <f t="shared" si="44"/>
        <v>2908</v>
      </c>
      <c r="C5746" s="1349" t="s">
        <v>2612</v>
      </c>
      <c r="D5746" s="1350">
        <v>1</v>
      </c>
      <c r="E5746" s="293" t="s">
        <v>16880</v>
      </c>
      <c r="F5746" s="1352" t="s">
        <v>16881</v>
      </c>
      <c r="G5746" s="1356">
        <v>46568</v>
      </c>
      <c r="H5746" s="1348" t="s">
        <v>2353</v>
      </c>
      <c r="I5746" s="1348">
        <v>1596</v>
      </c>
      <c r="J5746" s="1351">
        <v>44740</v>
      </c>
      <c r="K5746" s="1352" t="s">
        <v>2354</v>
      </c>
      <c r="L5746" s="1353"/>
      <c r="M5746" s="1345" t="s">
        <v>16225</v>
      </c>
      <c r="N5746" s="1346" t="s">
        <v>1830</v>
      </c>
      <c r="O5746" s="1347"/>
      <c r="P5746" s="117" t="str">
        <f t="shared" si="45"/>
        <v>2908</v>
      </c>
      <c r="Q5746" s="117"/>
      <c r="R5746" s="1348">
        <v>290804004</v>
      </c>
      <c r="S5746" s="321"/>
      <c r="T5746" s="321"/>
    </row>
    <row r="5747" spans="1:20" ht="34.5" hidden="1" customHeight="1">
      <c r="A5747" s="1348">
        <v>290804004</v>
      </c>
      <c r="B5747" s="1339" t="str">
        <f t="shared" si="44"/>
        <v>2908</v>
      </c>
      <c r="C5747" s="1349" t="s">
        <v>2617</v>
      </c>
      <c r="D5747" s="1350">
        <v>1</v>
      </c>
      <c r="E5747" s="293" t="s">
        <v>16882</v>
      </c>
      <c r="F5747" s="1352" t="s">
        <v>16883</v>
      </c>
      <c r="G5747" s="1351">
        <v>41543</v>
      </c>
      <c r="H5747" s="1348" t="s">
        <v>2252</v>
      </c>
      <c r="I5747" s="1348">
        <v>1381</v>
      </c>
      <c r="J5747" s="1351">
        <v>39751</v>
      </c>
      <c r="K5747" s="1352" t="s">
        <v>2253</v>
      </c>
      <c r="L5747" s="1352" t="s">
        <v>16884</v>
      </c>
      <c r="M5747" s="1345" t="s">
        <v>1830</v>
      </c>
      <c r="N5747" s="1346" t="s">
        <v>1830</v>
      </c>
      <c r="O5747" s="1347"/>
      <c r="P5747" s="117" t="str">
        <f t="shared" si="45"/>
        <v>2908</v>
      </c>
      <c r="Q5747" s="117"/>
      <c r="R5747" s="1348">
        <v>290804004</v>
      </c>
      <c r="S5747" s="321"/>
      <c r="T5747" s="321"/>
    </row>
    <row r="5748" spans="1:20" ht="34.5" hidden="1" customHeight="1">
      <c r="A5748" s="1348">
        <v>290804005</v>
      </c>
      <c r="B5748" s="1339" t="str">
        <f t="shared" si="44"/>
        <v>2908</v>
      </c>
      <c r="C5748" s="1349" t="s">
        <v>2617</v>
      </c>
      <c r="D5748" s="1350">
        <v>1</v>
      </c>
      <c r="E5748" s="293" t="s">
        <v>16882</v>
      </c>
      <c r="F5748" s="1352" t="s">
        <v>9728</v>
      </c>
      <c r="G5748" s="1356">
        <v>43830</v>
      </c>
      <c r="H5748" s="1348" t="s">
        <v>2252</v>
      </c>
      <c r="I5748" s="1348">
        <v>1491</v>
      </c>
      <c r="J5748" s="1351">
        <v>41627</v>
      </c>
      <c r="K5748" s="1352" t="s">
        <v>2253</v>
      </c>
      <c r="L5748" s="1352" t="s">
        <v>16885</v>
      </c>
      <c r="M5748" s="1345" t="s">
        <v>3308</v>
      </c>
      <c r="N5748" s="1346" t="s">
        <v>1830</v>
      </c>
      <c r="O5748" s="1347"/>
      <c r="P5748" s="117" t="str">
        <f t="shared" si="45"/>
        <v>2908</v>
      </c>
      <c r="Q5748" s="117"/>
      <c r="R5748" s="1348">
        <v>290804005</v>
      </c>
      <c r="S5748" s="321"/>
      <c r="T5748" s="321"/>
    </row>
    <row r="5749" spans="1:20" ht="34.5" hidden="1" customHeight="1">
      <c r="A5749" s="1348">
        <v>290804005</v>
      </c>
      <c r="B5749" s="1339" t="str">
        <f t="shared" si="44"/>
        <v>2908</v>
      </c>
      <c r="C5749" s="1349" t="s">
        <v>2617</v>
      </c>
      <c r="D5749" s="1350">
        <v>1</v>
      </c>
      <c r="E5749" s="293" t="s">
        <v>16886</v>
      </c>
      <c r="F5749" s="1352" t="s">
        <v>16887</v>
      </c>
      <c r="G5749" s="1356">
        <v>41543</v>
      </c>
      <c r="H5749" s="1348" t="s">
        <v>2252</v>
      </c>
      <c r="I5749" s="1348">
        <v>1381</v>
      </c>
      <c r="J5749" s="1351">
        <v>39751</v>
      </c>
      <c r="K5749" s="1352" t="s">
        <v>2253</v>
      </c>
      <c r="L5749" s="1352" t="s">
        <v>16888</v>
      </c>
      <c r="M5749" s="1345" t="s">
        <v>16889</v>
      </c>
      <c r="N5749" s="1346" t="s">
        <v>1830</v>
      </c>
      <c r="O5749" s="1347"/>
      <c r="P5749" s="117" t="str">
        <f t="shared" si="45"/>
        <v>2908</v>
      </c>
      <c r="Q5749" s="117"/>
      <c r="R5749" s="1348">
        <v>290804005</v>
      </c>
      <c r="S5749" s="321"/>
      <c r="T5749" s="321"/>
    </row>
    <row r="5750" spans="1:20" ht="34.5" hidden="1" customHeight="1">
      <c r="A5750" s="1348">
        <v>290804006</v>
      </c>
      <c r="B5750" s="1339" t="str">
        <f t="shared" si="44"/>
        <v>2908</v>
      </c>
      <c r="C5750" s="1349" t="s">
        <v>2617</v>
      </c>
      <c r="D5750" s="1350">
        <v>1</v>
      </c>
      <c r="E5750" s="293" t="s">
        <v>16886</v>
      </c>
      <c r="F5750" s="1352" t="s">
        <v>9731</v>
      </c>
      <c r="G5750" s="1356">
        <v>43830</v>
      </c>
      <c r="H5750" s="1348" t="s">
        <v>2252</v>
      </c>
      <c r="I5750" s="1348">
        <v>1491</v>
      </c>
      <c r="J5750" s="1351">
        <v>41627</v>
      </c>
      <c r="K5750" s="1352" t="s">
        <v>2253</v>
      </c>
      <c r="L5750" s="1352" t="s">
        <v>16885</v>
      </c>
      <c r="M5750" s="1345" t="s">
        <v>1830</v>
      </c>
      <c r="N5750" s="1346" t="s">
        <v>16236</v>
      </c>
      <c r="O5750" s="1347"/>
      <c r="P5750" s="117" t="str">
        <f t="shared" si="45"/>
        <v>2908</v>
      </c>
      <c r="Q5750" s="117"/>
      <c r="R5750" s="1348">
        <v>290804006</v>
      </c>
      <c r="S5750" s="321"/>
      <c r="T5750" s="321"/>
    </row>
    <row r="5751" spans="1:20" ht="34.5" hidden="1" customHeight="1">
      <c r="A5751" s="1348">
        <v>290804006</v>
      </c>
      <c r="B5751" s="1339" t="str">
        <f t="shared" si="44"/>
        <v>2908</v>
      </c>
      <c r="C5751" s="1349" t="s">
        <v>2617</v>
      </c>
      <c r="D5751" s="1350">
        <v>1</v>
      </c>
      <c r="E5751" s="293" t="s">
        <v>16890</v>
      </c>
      <c r="F5751" s="1352" t="s">
        <v>16891</v>
      </c>
      <c r="G5751" s="1356">
        <v>41543</v>
      </c>
      <c r="H5751" s="1348" t="s">
        <v>2252</v>
      </c>
      <c r="I5751" s="1348">
        <v>1381</v>
      </c>
      <c r="J5751" s="1351">
        <v>39751</v>
      </c>
      <c r="K5751" s="1352" t="s">
        <v>2253</v>
      </c>
      <c r="L5751" s="1352" t="s">
        <v>16888</v>
      </c>
      <c r="M5751" s="1345" t="s">
        <v>1830</v>
      </c>
      <c r="N5751" s="1346" t="s">
        <v>1830</v>
      </c>
      <c r="O5751" s="1347"/>
      <c r="P5751" s="117" t="str">
        <f t="shared" si="45"/>
        <v>2908</v>
      </c>
      <c r="Q5751" s="117"/>
      <c r="R5751" s="1348">
        <v>290804006</v>
      </c>
      <c r="S5751" s="321"/>
      <c r="T5751" s="321"/>
    </row>
    <row r="5752" spans="1:20" ht="34.5" hidden="1" customHeight="1">
      <c r="A5752" s="1348">
        <v>290804006</v>
      </c>
      <c r="B5752" s="1339" t="str">
        <f t="shared" si="44"/>
        <v>2908</v>
      </c>
      <c r="C5752" s="1349" t="s">
        <v>2617</v>
      </c>
      <c r="D5752" s="1350">
        <v>1</v>
      </c>
      <c r="E5752" s="293" t="s">
        <v>16890</v>
      </c>
      <c r="F5752" s="1352" t="s">
        <v>9734</v>
      </c>
      <c r="G5752" s="1351">
        <v>43830</v>
      </c>
      <c r="H5752" s="1348" t="s">
        <v>2252</v>
      </c>
      <c r="I5752" s="1348">
        <v>1491</v>
      </c>
      <c r="J5752" s="1351">
        <v>41627</v>
      </c>
      <c r="K5752" s="1352" t="s">
        <v>2253</v>
      </c>
      <c r="L5752" s="1352" t="s">
        <v>16885</v>
      </c>
      <c r="M5752" s="1345" t="s">
        <v>3308</v>
      </c>
      <c r="N5752" s="1346" t="s">
        <v>1830</v>
      </c>
      <c r="O5752" s="1347"/>
      <c r="P5752" s="117" t="str">
        <f t="shared" si="45"/>
        <v>2908</v>
      </c>
      <c r="Q5752" s="117"/>
      <c r="R5752" s="1348">
        <v>290804006</v>
      </c>
      <c r="S5752" s="321"/>
      <c r="T5752" s="321"/>
    </row>
    <row r="5753" spans="1:20" ht="34.5" hidden="1" customHeight="1">
      <c r="A5753" s="1348">
        <v>290804007</v>
      </c>
      <c r="B5753" s="1339" t="str">
        <f t="shared" si="44"/>
        <v>2908</v>
      </c>
      <c r="C5753" s="1349" t="s">
        <v>2617</v>
      </c>
      <c r="D5753" s="1350">
        <v>1</v>
      </c>
      <c r="E5753" s="293" t="s">
        <v>16892</v>
      </c>
      <c r="F5753" s="1352" t="s">
        <v>16893</v>
      </c>
      <c r="G5753" s="1351">
        <v>41543</v>
      </c>
      <c r="H5753" s="1348" t="s">
        <v>2252</v>
      </c>
      <c r="I5753" s="1348">
        <v>1381</v>
      </c>
      <c r="J5753" s="1351">
        <v>39751</v>
      </c>
      <c r="K5753" s="1352" t="s">
        <v>2253</v>
      </c>
      <c r="L5753" s="1352" t="s">
        <v>16894</v>
      </c>
      <c r="M5753" s="1345" t="s">
        <v>16895</v>
      </c>
      <c r="N5753" s="1346" t="s">
        <v>16236</v>
      </c>
      <c r="O5753" s="1347"/>
      <c r="P5753" s="117" t="str">
        <f t="shared" si="45"/>
        <v>2908</v>
      </c>
      <c r="Q5753" s="117"/>
      <c r="R5753" s="1348">
        <v>290804007</v>
      </c>
      <c r="S5753" s="321"/>
      <c r="T5753" s="321"/>
    </row>
    <row r="5754" spans="1:20" ht="34.5" hidden="1" customHeight="1">
      <c r="A5754" s="1348">
        <v>290804007</v>
      </c>
      <c r="B5754" s="1339" t="str">
        <f t="shared" si="44"/>
        <v>2908</v>
      </c>
      <c r="C5754" s="1349" t="s">
        <v>2617</v>
      </c>
      <c r="D5754" s="1350">
        <v>1</v>
      </c>
      <c r="E5754" s="293" t="s">
        <v>16892</v>
      </c>
      <c r="F5754" s="1352" t="s">
        <v>16896</v>
      </c>
      <c r="G5754" s="1351">
        <v>43483</v>
      </c>
      <c r="H5754" s="1348" t="s">
        <v>2252</v>
      </c>
      <c r="I5754" s="1348">
        <v>1491</v>
      </c>
      <c r="J5754" s="1351">
        <v>41627</v>
      </c>
      <c r="K5754" s="1352" t="s">
        <v>2253</v>
      </c>
      <c r="L5754" s="1352" t="s">
        <v>16885</v>
      </c>
      <c r="M5754" s="1345" t="s">
        <v>1830</v>
      </c>
      <c r="N5754" s="1346" t="s">
        <v>1830</v>
      </c>
      <c r="O5754" s="1347"/>
      <c r="P5754" s="117" t="str">
        <f t="shared" si="45"/>
        <v>2908</v>
      </c>
      <c r="Q5754" s="117"/>
      <c r="R5754" s="1348">
        <v>290804007</v>
      </c>
      <c r="S5754" s="321"/>
      <c r="T5754" s="321"/>
    </row>
    <row r="5755" spans="1:20" ht="34.5" hidden="1" customHeight="1">
      <c r="A5755" s="1348">
        <v>290804008</v>
      </c>
      <c r="B5755" s="1339" t="str">
        <f t="shared" si="44"/>
        <v>2908</v>
      </c>
      <c r="C5755" s="1349" t="s">
        <v>2617</v>
      </c>
      <c r="D5755" s="1350">
        <v>1</v>
      </c>
      <c r="E5755" s="293" t="s">
        <v>16897</v>
      </c>
      <c r="F5755" s="1352" t="s">
        <v>16898</v>
      </c>
      <c r="G5755" s="1356">
        <v>41543</v>
      </c>
      <c r="H5755" s="1348" t="s">
        <v>2252</v>
      </c>
      <c r="I5755" s="1348">
        <v>1381</v>
      </c>
      <c r="J5755" s="1351">
        <v>39751</v>
      </c>
      <c r="K5755" s="1352" t="s">
        <v>2253</v>
      </c>
      <c r="L5755" s="1352" t="s">
        <v>16899</v>
      </c>
      <c r="M5755" s="1345" t="s">
        <v>1830</v>
      </c>
      <c r="N5755" s="1346" t="s">
        <v>1830</v>
      </c>
      <c r="O5755" s="1347"/>
      <c r="P5755" s="117" t="str">
        <f t="shared" si="45"/>
        <v>2908</v>
      </c>
      <c r="Q5755" s="117"/>
      <c r="R5755" s="1348">
        <v>290804008</v>
      </c>
      <c r="S5755" s="321"/>
      <c r="T5755" s="321"/>
    </row>
    <row r="5756" spans="1:20" ht="34.5" hidden="1" customHeight="1">
      <c r="A5756" s="1348">
        <v>290804008</v>
      </c>
      <c r="B5756" s="1339" t="str">
        <f t="shared" si="44"/>
        <v>2908</v>
      </c>
      <c r="C5756" s="1349" t="s">
        <v>2617</v>
      </c>
      <c r="D5756" s="1350">
        <v>1</v>
      </c>
      <c r="E5756" s="293" t="s">
        <v>16897</v>
      </c>
      <c r="F5756" s="1352" t="s">
        <v>9736</v>
      </c>
      <c r="G5756" s="1351">
        <v>43830</v>
      </c>
      <c r="H5756" s="1348" t="s">
        <v>2252</v>
      </c>
      <c r="I5756" s="1348">
        <v>1491</v>
      </c>
      <c r="J5756" s="1351">
        <v>41627</v>
      </c>
      <c r="K5756" s="1352" t="s">
        <v>2253</v>
      </c>
      <c r="L5756" s="1352" t="s">
        <v>16885</v>
      </c>
      <c r="M5756" s="1345" t="s">
        <v>1830</v>
      </c>
      <c r="N5756" s="1346" t="s">
        <v>1830</v>
      </c>
      <c r="O5756" s="1347"/>
      <c r="P5756" s="117" t="str">
        <f t="shared" si="45"/>
        <v>2908</v>
      </c>
      <c r="Q5756" s="117"/>
      <c r="R5756" s="1348">
        <v>290804008</v>
      </c>
      <c r="S5756" s="321"/>
      <c r="T5756" s="321"/>
    </row>
    <row r="5757" spans="1:20" ht="34.5" hidden="1" customHeight="1">
      <c r="A5757" s="1348">
        <v>290804009</v>
      </c>
      <c r="B5757" s="1339" t="str">
        <f t="shared" si="44"/>
        <v>2908</v>
      </c>
      <c r="C5757" s="1349" t="s">
        <v>2617</v>
      </c>
      <c r="D5757" s="1350">
        <v>1</v>
      </c>
      <c r="E5757" s="293" t="s">
        <v>16900</v>
      </c>
      <c r="F5757" s="1352" t="s">
        <v>16901</v>
      </c>
      <c r="G5757" s="1351">
        <v>41543</v>
      </c>
      <c r="H5757" s="1348" t="s">
        <v>2252</v>
      </c>
      <c r="I5757" s="1348">
        <v>1381</v>
      </c>
      <c r="J5757" s="1356">
        <v>39751</v>
      </c>
      <c r="K5757" s="1352" t="s">
        <v>2253</v>
      </c>
      <c r="L5757" s="1352" t="s">
        <v>16902</v>
      </c>
      <c r="M5757" s="1345" t="s">
        <v>1830</v>
      </c>
      <c r="N5757" s="1346" t="s">
        <v>16903</v>
      </c>
      <c r="O5757" s="1347"/>
      <c r="P5757" s="117" t="str">
        <f t="shared" si="45"/>
        <v>2908</v>
      </c>
      <c r="Q5757" s="117"/>
      <c r="R5757" s="1348">
        <v>290804009</v>
      </c>
      <c r="S5757" s="321"/>
      <c r="T5757" s="321"/>
    </row>
    <row r="5758" spans="1:20" ht="34.5" hidden="1" customHeight="1">
      <c r="A5758" s="1348">
        <v>290804010</v>
      </c>
      <c r="B5758" s="1339" t="str">
        <f t="shared" si="44"/>
        <v>2908</v>
      </c>
      <c r="C5758" s="1349" t="s">
        <v>2617</v>
      </c>
      <c r="D5758" s="1350">
        <v>1</v>
      </c>
      <c r="E5758" s="293" t="s">
        <v>16900</v>
      </c>
      <c r="F5758" s="1352" t="s">
        <v>16901</v>
      </c>
      <c r="G5758" s="1356">
        <v>43261</v>
      </c>
      <c r="H5758" s="1348" t="s">
        <v>2252</v>
      </c>
      <c r="I5758" s="1348">
        <v>1489</v>
      </c>
      <c r="J5758" s="1351">
        <v>41593</v>
      </c>
      <c r="K5758" s="1352" t="s">
        <v>2253</v>
      </c>
      <c r="L5758" s="1352"/>
      <c r="M5758" s="1345" t="s">
        <v>16248</v>
      </c>
      <c r="N5758" s="1346" t="s">
        <v>1830</v>
      </c>
      <c r="O5758" s="1347"/>
      <c r="P5758" s="117" t="str">
        <f t="shared" si="45"/>
        <v>2908</v>
      </c>
      <c r="Q5758" s="117"/>
      <c r="R5758" s="1348">
        <v>290804010</v>
      </c>
      <c r="S5758" s="321"/>
      <c r="T5758" s="321"/>
    </row>
    <row r="5759" spans="1:20" ht="34.5" hidden="1" customHeight="1">
      <c r="A5759" s="1348">
        <v>290804011</v>
      </c>
      <c r="B5759" s="1339" t="str">
        <f t="shared" si="44"/>
        <v>2908</v>
      </c>
      <c r="C5759" s="1349" t="s">
        <v>2617</v>
      </c>
      <c r="D5759" s="1350">
        <v>1</v>
      </c>
      <c r="E5759" s="293" t="s">
        <v>16904</v>
      </c>
      <c r="F5759" s="1352" t="s">
        <v>16905</v>
      </c>
      <c r="G5759" s="1351">
        <v>41543</v>
      </c>
      <c r="H5759" s="1348" t="s">
        <v>2252</v>
      </c>
      <c r="I5759" s="1348">
        <v>1381</v>
      </c>
      <c r="J5759" s="1351">
        <v>39751</v>
      </c>
      <c r="K5759" s="1352" t="s">
        <v>2253</v>
      </c>
      <c r="L5759" s="1352" t="s">
        <v>16885</v>
      </c>
      <c r="M5759" s="1345" t="s">
        <v>16906</v>
      </c>
      <c r="N5759" s="1346" t="s">
        <v>1830</v>
      </c>
      <c r="O5759" s="1347"/>
      <c r="P5759" s="117" t="str">
        <f t="shared" si="45"/>
        <v>2908</v>
      </c>
      <c r="Q5759" s="117"/>
      <c r="R5759" s="1348">
        <v>290804011</v>
      </c>
      <c r="S5759" s="321"/>
      <c r="T5759" s="321"/>
    </row>
    <row r="5760" spans="1:20" ht="34.5" hidden="1" customHeight="1">
      <c r="A5760" s="1348">
        <v>290804012</v>
      </c>
      <c r="B5760" s="1339" t="str">
        <f t="shared" si="44"/>
        <v>2908</v>
      </c>
      <c r="C5760" s="1349" t="s">
        <v>2617</v>
      </c>
      <c r="D5760" s="1350">
        <v>1</v>
      </c>
      <c r="E5760" s="293" t="s">
        <v>16904</v>
      </c>
      <c r="F5760" s="1352" t="s">
        <v>16905</v>
      </c>
      <c r="G5760" s="1351">
        <v>43362</v>
      </c>
      <c r="H5760" s="1348" t="s">
        <v>2252</v>
      </c>
      <c r="I5760" s="1348">
        <v>1489</v>
      </c>
      <c r="J5760" s="1351">
        <v>41593</v>
      </c>
      <c r="K5760" s="1352" t="s">
        <v>2253</v>
      </c>
      <c r="L5760" s="1352"/>
      <c r="M5760" s="1345" t="s">
        <v>1830</v>
      </c>
      <c r="N5760" s="1346" t="s">
        <v>16907</v>
      </c>
      <c r="O5760" s="1347"/>
      <c r="P5760" s="117" t="str">
        <f t="shared" si="45"/>
        <v>2908</v>
      </c>
      <c r="Q5760" s="117"/>
      <c r="R5760" s="1348">
        <v>290804012</v>
      </c>
      <c r="S5760" s="321"/>
      <c r="T5760" s="321"/>
    </row>
    <row r="5761" spans="1:20" ht="34.5" hidden="1" customHeight="1">
      <c r="A5761" s="1348">
        <v>290804013</v>
      </c>
      <c r="B5761" s="1339" t="str">
        <f t="shared" si="44"/>
        <v>2908</v>
      </c>
      <c r="C5761" s="1349" t="s">
        <v>2617</v>
      </c>
      <c r="D5761" s="1350">
        <v>1</v>
      </c>
      <c r="E5761" s="293" t="s">
        <v>16908</v>
      </c>
      <c r="F5761" s="1352" t="s">
        <v>16909</v>
      </c>
      <c r="G5761" s="1351">
        <v>41543</v>
      </c>
      <c r="H5761" s="1348" t="s">
        <v>2252</v>
      </c>
      <c r="I5761" s="1348">
        <v>1381</v>
      </c>
      <c r="J5761" s="1356">
        <v>39751</v>
      </c>
      <c r="K5761" s="1352" t="s">
        <v>2253</v>
      </c>
      <c r="L5761" s="1352" t="s">
        <v>16910</v>
      </c>
      <c r="M5761" s="1345" t="s">
        <v>16257</v>
      </c>
      <c r="N5761" s="1346" t="s">
        <v>1830</v>
      </c>
      <c r="O5761" s="1347"/>
      <c r="P5761" s="117" t="str">
        <f t="shared" si="45"/>
        <v>2908</v>
      </c>
      <c r="Q5761" s="117"/>
      <c r="R5761" s="1348">
        <v>290804013</v>
      </c>
      <c r="S5761" s="321"/>
      <c r="T5761" s="321"/>
    </row>
    <row r="5762" spans="1:20" ht="34.5" hidden="1" customHeight="1">
      <c r="A5762" s="1348">
        <v>290804013</v>
      </c>
      <c r="B5762" s="1339" t="str">
        <f t="shared" si="44"/>
        <v>2908</v>
      </c>
      <c r="C5762" s="1349" t="s">
        <v>2617</v>
      </c>
      <c r="D5762" s="1350">
        <v>2</v>
      </c>
      <c r="E5762" s="293" t="s">
        <v>16911</v>
      </c>
      <c r="F5762" s="1352" t="s">
        <v>16912</v>
      </c>
      <c r="G5762" s="1356">
        <v>43362</v>
      </c>
      <c r="H5762" s="1348" t="s">
        <v>2252</v>
      </c>
      <c r="I5762" s="1348">
        <v>1489</v>
      </c>
      <c r="J5762" s="1351">
        <v>41593</v>
      </c>
      <c r="K5762" s="1352" t="s">
        <v>2253</v>
      </c>
      <c r="L5762" s="1352"/>
      <c r="M5762" s="1345" t="s">
        <v>1830</v>
      </c>
      <c r="N5762" s="1346" t="s">
        <v>1830</v>
      </c>
      <c r="O5762" s="1347"/>
      <c r="P5762" s="117" t="str">
        <f t="shared" si="45"/>
        <v>2908</v>
      </c>
      <c r="Q5762" s="117"/>
      <c r="R5762" s="1348">
        <v>290804013</v>
      </c>
      <c r="S5762" s="321"/>
      <c r="T5762" s="321"/>
    </row>
    <row r="5763" spans="1:20" ht="34.5" hidden="1" customHeight="1">
      <c r="A5763" s="1348">
        <v>290804014</v>
      </c>
      <c r="B5763" s="1339" t="str">
        <f t="shared" si="44"/>
        <v>2908</v>
      </c>
      <c r="C5763" s="1349" t="s">
        <v>2617</v>
      </c>
      <c r="D5763" s="1350">
        <v>1</v>
      </c>
      <c r="E5763" s="293" t="s">
        <v>16913</v>
      </c>
      <c r="F5763" s="1352" t="s">
        <v>16914</v>
      </c>
      <c r="G5763" s="1351">
        <v>41543</v>
      </c>
      <c r="H5763" s="1348" t="s">
        <v>2252</v>
      </c>
      <c r="I5763" s="1348">
        <v>1381</v>
      </c>
      <c r="J5763" s="1356">
        <v>39751</v>
      </c>
      <c r="K5763" s="1352" t="s">
        <v>2253</v>
      </c>
      <c r="L5763" s="1352" t="s">
        <v>16885</v>
      </c>
      <c r="M5763" s="1345" t="s">
        <v>16915</v>
      </c>
      <c r="N5763" s="1346" t="s">
        <v>1830</v>
      </c>
      <c r="O5763" s="1347"/>
      <c r="P5763" s="117" t="str">
        <f t="shared" si="45"/>
        <v>2908</v>
      </c>
      <c r="Q5763" s="117"/>
      <c r="R5763" s="1348">
        <v>290804014</v>
      </c>
      <c r="S5763" s="321"/>
      <c r="T5763" s="321"/>
    </row>
    <row r="5764" spans="1:20" ht="34.5" hidden="1" customHeight="1">
      <c r="A5764" s="1348">
        <v>290804014</v>
      </c>
      <c r="B5764" s="1339" t="str">
        <f t="shared" si="44"/>
        <v>2908</v>
      </c>
      <c r="C5764" s="1349" t="s">
        <v>2617</v>
      </c>
      <c r="D5764" s="1350">
        <v>1</v>
      </c>
      <c r="E5764" s="293" t="s">
        <v>16913</v>
      </c>
      <c r="F5764" s="1352" t="s">
        <v>16916</v>
      </c>
      <c r="G5764" s="1351">
        <v>43362</v>
      </c>
      <c r="H5764" s="1348" t="s">
        <v>2252</v>
      </c>
      <c r="I5764" s="1348">
        <v>1489</v>
      </c>
      <c r="J5764" s="1351">
        <v>41593</v>
      </c>
      <c r="K5764" s="1352" t="s">
        <v>2253</v>
      </c>
      <c r="L5764" s="1352"/>
      <c r="M5764" s="1345" t="s">
        <v>1830</v>
      </c>
      <c r="N5764" s="1346" t="s">
        <v>1830</v>
      </c>
      <c r="O5764" s="1347"/>
      <c r="P5764" s="117" t="str">
        <f t="shared" si="45"/>
        <v>2908</v>
      </c>
      <c r="Q5764" s="117"/>
      <c r="R5764" s="1348">
        <v>290804014</v>
      </c>
      <c r="S5764" s="321"/>
      <c r="T5764" s="321"/>
    </row>
    <row r="5765" spans="1:20" ht="34.5" hidden="1" customHeight="1">
      <c r="A5765" s="1348">
        <v>290804015</v>
      </c>
      <c r="B5765" s="1339" t="str">
        <f t="shared" si="44"/>
        <v>2908</v>
      </c>
      <c r="C5765" s="1349" t="s">
        <v>2617</v>
      </c>
      <c r="D5765" s="1350">
        <v>1</v>
      </c>
      <c r="E5765" s="293" t="s">
        <v>16917</v>
      </c>
      <c r="F5765" s="1352" t="s">
        <v>16918</v>
      </c>
      <c r="G5765" s="1356">
        <v>41543</v>
      </c>
      <c r="H5765" s="1348" t="s">
        <v>2252</v>
      </c>
      <c r="I5765" s="1348">
        <v>1381</v>
      </c>
      <c r="J5765" s="1351">
        <v>39751</v>
      </c>
      <c r="K5765" s="1352" t="s">
        <v>2253</v>
      </c>
      <c r="L5765" s="1352" t="s">
        <v>16885</v>
      </c>
      <c r="M5765" s="1345" t="s">
        <v>16268</v>
      </c>
      <c r="N5765" s="1346" t="s">
        <v>16798</v>
      </c>
      <c r="O5765" s="1347"/>
      <c r="P5765" s="117" t="str">
        <f t="shared" si="45"/>
        <v>2908</v>
      </c>
      <c r="Q5765" s="117"/>
      <c r="R5765" s="1348">
        <v>290804015</v>
      </c>
      <c r="S5765" s="321"/>
      <c r="T5765" s="321"/>
    </row>
    <row r="5766" spans="1:20" ht="34.5" hidden="1" customHeight="1">
      <c r="A5766" s="1348">
        <v>290804016</v>
      </c>
      <c r="B5766" s="1339" t="str">
        <f t="shared" si="44"/>
        <v>2908</v>
      </c>
      <c r="C5766" s="1349" t="s">
        <v>2617</v>
      </c>
      <c r="D5766" s="1350">
        <v>1</v>
      </c>
      <c r="E5766" s="293" t="s">
        <v>16917</v>
      </c>
      <c r="F5766" s="1352" t="s">
        <v>16919</v>
      </c>
      <c r="G5766" s="1351">
        <v>43362</v>
      </c>
      <c r="H5766" s="1348" t="s">
        <v>2252</v>
      </c>
      <c r="I5766" s="1348">
        <v>1489</v>
      </c>
      <c r="J5766" s="1351">
        <v>41593</v>
      </c>
      <c r="K5766" s="1352" t="s">
        <v>2253</v>
      </c>
      <c r="L5766" s="1352"/>
      <c r="M5766" s="1345" t="s">
        <v>16920</v>
      </c>
      <c r="N5766" s="1346" t="s">
        <v>1830</v>
      </c>
      <c r="O5766" s="1347"/>
      <c r="P5766" s="117" t="str">
        <f t="shared" si="45"/>
        <v>2908</v>
      </c>
      <c r="Q5766" s="117"/>
      <c r="R5766" s="1348">
        <v>290804016</v>
      </c>
      <c r="S5766" s="321"/>
      <c r="T5766" s="321"/>
    </row>
    <row r="5767" spans="1:20" ht="34.5" hidden="1" customHeight="1">
      <c r="A5767" s="1348">
        <v>290804017</v>
      </c>
      <c r="B5767" s="1339" t="str">
        <f t="shared" si="44"/>
        <v>2908</v>
      </c>
      <c r="C5767" s="1349" t="s">
        <v>2617</v>
      </c>
      <c r="D5767" s="1350">
        <v>1</v>
      </c>
      <c r="E5767" s="293" t="s">
        <v>16921</v>
      </c>
      <c r="F5767" s="1352" t="s">
        <v>16922</v>
      </c>
      <c r="G5767" s="1351">
        <v>41543</v>
      </c>
      <c r="H5767" s="1348" t="s">
        <v>2252</v>
      </c>
      <c r="I5767" s="1348">
        <v>1381</v>
      </c>
      <c r="J5767" s="1351">
        <v>39751</v>
      </c>
      <c r="K5767" s="1352" t="s">
        <v>2253</v>
      </c>
      <c r="L5767" s="1352"/>
      <c r="M5767" s="1345" t="s">
        <v>1830</v>
      </c>
      <c r="N5767" s="1346" t="s">
        <v>1830</v>
      </c>
      <c r="O5767" s="1347"/>
      <c r="P5767" s="117" t="str">
        <f t="shared" si="45"/>
        <v>2908</v>
      </c>
      <c r="Q5767" s="117"/>
      <c r="R5767" s="1348">
        <v>290804017</v>
      </c>
      <c r="S5767" s="321"/>
      <c r="T5767" s="321"/>
    </row>
    <row r="5768" spans="1:20" ht="34.5" hidden="1" customHeight="1">
      <c r="A5768" s="1348">
        <v>290804018</v>
      </c>
      <c r="B5768" s="1339" t="str">
        <f t="shared" si="44"/>
        <v>2908</v>
      </c>
      <c r="C5768" s="1349" t="s">
        <v>2617</v>
      </c>
      <c r="D5768" s="1350">
        <v>1</v>
      </c>
      <c r="E5768" s="293" t="s">
        <v>16923</v>
      </c>
      <c r="F5768" s="1352" t="s">
        <v>16924</v>
      </c>
      <c r="G5768" s="1356">
        <v>41543</v>
      </c>
      <c r="H5768" s="1348" t="s">
        <v>2252</v>
      </c>
      <c r="I5768" s="1348">
        <v>1381</v>
      </c>
      <c r="J5768" s="1351">
        <v>39751</v>
      </c>
      <c r="K5768" s="1352" t="s">
        <v>2253</v>
      </c>
      <c r="L5768" s="1352"/>
      <c r="M5768" s="1345" t="s">
        <v>16268</v>
      </c>
      <c r="N5768" s="1346" t="s">
        <v>16925</v>
      </c>
      <c r="O5768" s="1347"/>
      <c r="P5768" s="117" t="str">
        <f t="shared" si="45"/>
        <v>2908</v>
      </c>
      <c r="Q5768" s="117"/>
      <c r="R5768" s="1348">
        <v>290804018</v>
      </c>
      <c r="S5768" s="321"/>
      <c r="T5768" s="321"/>
    </row>
    <row r="5769" spans="1:20" ht="34.5" hidden="1" customHeight="1">
      <c r="A5769" s="1348">
        <v>290804019</v>
      </c>
      <c r="B5769" s="1339" t="str">
        <f t="shared" si="44"/>
        <v>2908</v>
      </c>
      <c r="C5769" s="1349" t="s">
        <v>2617</v>
      </c>
      <c r="D5769" s="1350">
        <v>1</v>
      </c>
      <c r="E5769" s="293" t="s">
        <v>16926</v>
      </c>
      <c r="F5769" s="1352" t="s">
        <v>16927</v>
      </c>
      <c r="G5769" s="1351">
        <v>41543</v>
      </c>
      <c r="H5769" s="1348" t="s">
        <v>2252</v>
      </c>
      <c r="I5769" s="1348">
        <v>1381</v>
      </c>
      <c r="J5769" s="1351">
        <v>39751</v>
      </c>
      <c r="K5769" s="1352" t="s">
        <v>2253</v>
      </c>
      <c r="L5769" s="1352"/>
      <c r="M5769" s="1345" t="s">
        <v>16928</v>
      </c>
      <c r="N5769" s="1346" t="s">
        <v>1830</v>
      </c>
      <c r="O5769" s="1347"/>
      <c r="P5769" s="117" t="str">
        <f t="shared" si="45"/>
        <v>2908</v>
      </c>
      <c r="Q5769" s="117"/>
      <c r="R5769" s="1348">
        <v>290804019</v>
      </c>
      <c r="S5769" s="321"/>
      <c r="T5769" s="321"/>
    </row>
    <row r="5770" spans="1:20" ht="34.5" hidden="1" customHeight="1">
      <c r="A5770" s="1348">
        <v>290804020</v>
      </c>
      <c r="B5770" s="1339" t="str">
        <f t="shared" si="44"/>
        <v>2908</v>
      </c>
      <c r="C5770" s="1349" t="s">
        <v>2617</v>
      </c>
      <c r="D5770" s="1350">
        <v>1</v>
      </c>
      <c r="E5770" s="293" t="s">
        <v>16929</v>
      </c>
      <c r="F5770" s="1352" t="s">
        <v>16930</v>
      </c>
      <c r="G5770" s="1356">
        <v>41543</v>
      </c>
      <c r="H5770" s="1348" t="s">
        <v>2252</v>
      </c>
      <c r="I5770" s="1348">
        <v>1381</v>
      </c>
      <c r="J5770" s="1351">
        <v>39751</v>
      </c>
      <c r="K5770" s="1352" t="s">
        <v>2253</v>
      </c>
      <c r="L5770" s="1353"/>
      <c r="M5770" s="1345" t="s">
        <v>1830</v>
      </c>
      <c r="N5770" s="1346" t="s">
        <v>1830</v>
      </c>
      <c r="O5770" s="1347"/>
      <c r="P5770" s="117" t="str">
        <f t="shared" si="45"/>
        <v>2908</v>
      </c>
      <c r="Q5770" s="117"/>
      <c r="R5770" s="1348">
        <v>290804020</v>
      </c>
      <c r="S5770" s="321"/>
      <c r="T5770" s="321"/>
    </row>
    <row r="5771" spans="1:20" ht="34.5" hidden="1" customHeight="1">
      <c r="A5771" s="1348">
        <v>290804021</v>
      </c>
      <c r="B5771" s="1339" t="str">
        <f t="shared" si="44"/>
        <v>2908</v>
      </c>
      <c r="C5771" s="1349" t="s">
        <v>2617</v>
      </c>
      <c r="D5771" s="1350">
        <v>1</v>
      </c>
      <c r="E5771" s="293" t="s">
        <v>16931</v>
      </c>
      <c r="F5771" s="1352" t="s">
        <v>16932</v>
      </c>
      <c r="G5771" s="1356">
        <v>41543</v>
      </c>
      <c r="H5771" s="1348" t="s">
        <v>2252</v>
      </c>
      <c r="I5771" s="1348">
        <v>1381</v>
      </c>
      <c r="J5771" s="1351">
        <v>39751</v>
      </c>
      <c r="K5771" s="1352" t="s">
        <v>2253</v>
      </c>
      <c r="L5771" s="1352"/>
      <c r="M5771" s="1345" t="s">
        <v>1830</v>
      </c>
      <c r="N5771" s="1346" t="s">
        <v>1830</v>
      </c>
      <c r="O5771" s="1347"/>
      <c r="P5771" s="117" t="str">
        <f t="shared" si="45"/>
        <v>2908</v>
      </c>
      <c r="Q5771" s="117"/>
      <c r="R5771" s="1348">
        <v>290804021</v>
      </c>
      <c r="S5771" s="321"/>
      <c r="T5771" s="321"/>
    </row>
    <row r="5772" spans="1:20" ht="34.5" hidden="1" customHeight="1">
      <c r="A5772" s="1348">
        <v>290804022</v>
      </c>
      <c r="B5772" s="1339" t="str">
        <f t="shared" si="44"/>
        <v>2908</v>
      </c>
      <c r="C5772" s="1349" t="s">
        <v>2617</v>
      </c>
      <c r="D5772" s="1350">
        <v>1</v>
      </c>
      <c r="E5772" s="293" t="s">
        <v>16933</v>
      </c>
      <c r="F5772" s="1352" t="s">
        <v>16934</v>
      </c>
      <c r="G5772" s="1356">
        <v>41543</v>
      </c>
      <c r="H5772" s="1348" t="s">
        <v>2252</v>
      </c>
      <c r="I5772" s="1348">
        <v>1381</v>
      </c>
      <c r="J5772" s="1351">
        <v>39751</v>
      </c>
      <c r="K5772" s="1352" t="s">
        <v>2253</v>
      </c>
      <c r="L5772" s="1352"/>
      <c r="M5772" s="1345" t="s">
        <v>1830</v>
      </c>
      <c r="N5772" s="1346" t="s">
        <v>16320</v>
      </c>
      <c r="O5772" s="1347"/>
      <c r="P5772" s="117" t="str">
        <f t="shared" si="45"/>
        <v>2908</v>
      </c>
      <c r="Q5772" s="117"/>
      <c r="R5772" s="1348">
        <v>290804022</v>
      </c>
      <c r="S5772" s="321"/>
      <c r="T5772" s="321"/>
    </row>
    <row r="5773" spans="1:20" ht="34.5" hidden="1" customHeight="1">
      <c r="A5773" s="1348">
        <v>290804023</v>
      </c>
      <c r="B5773" s="1339" t="str">
        <f t="shared" si="44"/>
        <v>2908</v>
      </c>
      <c r="C5773" s="1349" t="s">
        <v>2617</v>
      </c>
      <c r="D5773" s="1350">
        <v>1</v>
      </c>
      <c r="E5773" s="293" t="s">
        <v>16935</v>
      </c>
      <c r="F5773" s="1352" t="s">
        <v>16936</v>
      </c>
      <c r="G5773" s="1356">
        <v>43261</v>
      </c>
      <c r="H5773" s="1348" t="s">
        <v>2252</v>
      </c>
      <c r="I5773" s="1348">
        <v>1525</v>
      </c>
      <c r="J5773" s="1351">
        <v>42338</v>
      </c>
      <c r="K5773" s="1352" t="s">
        <v>2354</v>
      </c>
      <c r="L5773" s="1352" t="s">
        <v>16937</v>
      </c>
      <c r="M5773" s="1345" t="s">
        <v>16938</v>
      </c>
      <c r="N5773" s="1346" t="s">
        <v>1830</v>
      </c>
      <c r="O5773" s="1347"/>
      <c r="P5773" s="117" t="str">
        <f t="shared" si="45"/>
        <v>2908</v>
      </c>
      <c r="Q5773" s="117"/>
      <c r="R5773" s="1348">
        <v>290804023</v>
      </c>
      <c r="S5773" s="321"/>
      <c r="T5773" s="321"/>
    </row>
    <row r="5774" spans="1:20" ht="34.5" hidden="1" customHeight="1">
      <c r="A5774" s="1348">
        <v>290804024</v>
      </c>
      <c r="B5774" s="1339" t="str">
        <f t="shared" si="44"/>
        <v>2908</v>
      </c>
      <c r="C5774" s="1349" t="s">
        <v>2617</v>
      </c>
      <c r="D5774" s="1350">
        <v>1</v>
      </c>
      <c r="E5774" s="293" t="s">
        <v>16939</v>
      </c>
      <c r="F5774" s="1352" t="s">
        <v>16940</v>
      </c>
      <c r="G5774" s="1351">
        <v>43810</v>
      </c>
      <c r="H5774" s="1348" t="s">
        <v>2252</v>
      </c>
      <c r="I5774" s="1348">
        <v>1525</v>
      </c>
      <c r="J5774" s="1351">
        <v>42338</v>
      </c>
      <c r="K5774" s="1352" t="s">
        <v>2354</v>
      </c>
      <c r="L5774" s="1352" t="s">
        <v>16941</v>
      </c>
      <c r="M5774" s="1345" t="s">
        <v>1830</v>
      </c>
      <c r="N5774" s="1346" t="s">
        <v>1830</v>
      </c>
      <c r="O5774" s="1347"/>
      <c r="P5774" s="117" t="str">
        <f t="shared" si="45"/>
        <v>2908</v>
      </c>
      <c r="Q5774" s="117"/>
      <c r="R5774" s="1348">
        <v>290804024</v>
      </c>
      <c r="S5774" s="321"/>
      <c r="T5774" s="321"/>
    </row>
    <row r="5775" spans="1:20" ht="34.5" hidden="1" customHeight="1">
      <c r="A5775" s="1348">
        <v>290804025</v>
      </c>
      <c r="B5775" s="1339" t="str">
        <f t="shared" si="44"/>
        <v>2908</v>
      </c>
      <c r="C5775" s="1349" t="s">
        <v>2617</v>
      </c>
      <c r="D5775" s="1350">
        <v>1</v>
      </c>
      <c r="E5775" s="293" t="s">
        <v>16942</v>
      </c>
      <c r="F5775" s="1352" t="s">
        <v>16943</v>
      </c>
      <c r="G5775" s="1351">
        <v>44144</v>
      </c>
      <c r="H5775" s="1348" t="s">
        <v>2252</v>
      </c>
      <c r="I5775" s="1348">
        <v>1525</v>
      </c>
      <c r="J5775" s="1351">
        <v>42338</v>
      </c>
      <c r="K5775" s="1352" t="s">
        <v>2354</v>
      </c>
      <c r="L5775" s="1352" t="s">
        <v>16944</v>
      </c>
      <c r="M5775" s="1345" t="s">
        <v>1830</v>
      </c>
      <c r="N5775" s="1346" t="s">
        <v>1830</v>
      </c>
      <c r="O5775" s="1347"/>
      <c r="P5775" s="117" t="str">
        <f t="shared" si="45"/>
        <v>2908</v>
      </c>
      <c r="Q5775" s="117"/>
      <c r="R5775" s="1348">
        <v>290804025</v>
      </c>
      <c r="S5775" s="321"/>
      <c r="T5775" s="321"/>
    </row>
    <row r="5776" spans="1:20" ht="34.5" hidden="1" customHeight="1">
      <c r="A5776" s="1348">
        <v>290804026</v>
      </c>
      <c r="B5776" s="1339" t="str">
        <f t="shared" si="44"/>
        <v>2908</v>
      </c>
      <c r="C5776" s="1349" t="s">
        <v>2617</v>
      </c>
      <c r="D5776" s="1350">
        <v>2</v>
      </c>
      <c r="E5776" s="293" t="s">
        <v>16945</v>
      </c>
      <c r="F5776" s="1352" t="s">
        <v>16946</v>
      </c>
      <c r="G5776" s="1356">
        <v>45291</v>
      </c>
      <c r="H5776" s="1348" t="s">
        <v>2353</v>
      </c>
      <c r="I5776" s="1348">
        <v>1560</v>
      </c>
      <c r="J5776" s="1351">
        <v>43446</v>
      </c>
      <c r="K5776" s="1352" t="s">
        <v>2354</v>
      </c>
      <c r="L5776" s="1352"/>
      <c r="M5776" s="1345" t="s">
        <v>1830</v>
      </c>
      <c r="N5776" s="1346" t="s">
        <v>1830</v>
      </c>
      <c r="O5776" s="1347" t="s">
        <v>16947</v>
      </c>
      <c r="P5776" s="117" t="str">
        <f t="shared" si="45"/>
        <v>2908</v>
      </c>
      <c r="Q5776" s="117"/>
      <c r="R5776" s="1348">
        <v>290804026</v>
      </c>
      <c r="S5776" s="321"/>
      <c r="T5776" s="321"/>
    </row>
    <row r="5777" spans="1:20" ht="34.5" hidden="1" customHeight="1">
      <c r="A5777" s="1348">
        <v>290804027</v>
      </c>
      <c r="B5777" s="1339" t="str">
        <f t="shared" si="44"/>
        <v>2908</v>
      </c>
      <c r="C5777" s="1349" t="s">
        <v>2617</v>
      </c>
      <c r="D5777" s="1350">
        <v>1</v>
      </c>
      <c r="E5777" s="293" t="s">
        <v>16948</v>
      </c>
      <c r="F5777" s="1352" t="s">
        <v>16949</v>
      </c>
      <c r="G5777" s="1356">
        <v>43483</v>
      </c>
      <c r="H5777" s="1348" t="s">
        <v>2252</v>
      </c>
      <c r="I5777" s="1348">
        <v>1525</v>
      </c>
      <c r="J5777" s="1351">
        <v>42338</v>
      </c>
      <c r="K5777" s="1352" t="s">
        <v>2354</v>
      </c>
      <c r="L5777" s="1352" t="s">
        <v>16950</v>
      </c>
      <c r="M5777" s="1345" t="s">
        <v>1830</v>
      </c>
      <c r="N5777" s="1346" t="s">
        <v>16951</v>
      </c>
      <c r="O5777" s="1347"/>
      <c r="P5777" s="117" t="str">
        <f t="shared" si="45"/>
        <v>2908</v>
      </c>
      <c r="Q5777" s="117"/>
      <c r="R5777" s="1348">
        <v>290804027</v>
      </c>
      <c r="S5777" s="321"/>
      <c r="T5777" s="321"/>
    </row>
    <row r="5778" spans="1:20" ht="34.5" hidden="1" customHeight="1">
      <c r="A5778" s="1348">
        <v>290804028</v>
      </c>
      <c r="B5778" s="1339" t="str">
        <f t="shared" si="44"/>
        <v>2908</v>
      </c>
      <c r="C5778" s="1349" t="s">
        <v>2617</v>
      </c>
      <c r="D5778" s="1350">
        <v>2</v>
      </c>
      <c r="E5778" s="293" t="s">
        <v>16952</v>
      </c>
      <c r="F5778" s="1352" t="s">
        <v>16953</v>
      </c>
      <c r="G5778" s="1356">
        <v>45291</v>
      </c>
      <c r="H5778" s="1348" t="s">
        <v>2353</v>
      </c>
      <c r="I5778" s="1348">
        <v>1560</v>
      </c>
      <c r="J5778" s="1356">
        <v>43446</v>
      </c>
      <c r="K5778" s="1352" t="s">
        <v>2354</v>
      </c>
      <c r="L5778" s="1352"/>
      <c r="M5778" s="1345" t="s">
        <v>16954</v>
      </c>
      <c r="N5778" s="1346" t="s">
        <v>1830</v>
      </c>
      <c r="O5778" s="1347" t="s">
        <v>16955</v>
      </c>
      <c r="P5778" s="117" t="str">
        <f t="shared" si="45"/>
        <v>2908</v>
      </c>
      <c r="Q5778" s="117"/>
      <c r="R5778" s="1348">
        <v>290804028</v>
      </c>
      <c r="S5778" s="321"/>
      <c r="T5778" s="321"/>
    </row>
    <row r="5779" spans="1:20" ht="34.5" hidden="1" customHeight="1">
      <c r="A5779" s="1348">
        <v>290804029</v>
      </c>
      <c r="B5779" s="1339" t="str">
        <f t="shared" si="44"/>
        <v>2908</v>
      </c>
      <c r="C5779" s="1349" t="s">
        <v>2617</v>
      </c>
      <c r="D5779" s="1350">
        <v>1</v>
      </c>
      <c r="E5779" s="293" t="s">
        <v>16956</v>
      </c>
      <c r="F5779" s="1352" t="s">
        <v>16957</v>
      </c>
      <c r="G5779" s="1356">
        <v>44144</v>
      </c>
      <c r="H5779" s="1348" t="s">
        <v>2252</v>
      </c>
      <c r="I5779" s="1348">
        <v>1525</v>
      </c>
      <c r="J5779" s="1356">
        <v>42338</v>
      </c>
      <c r="K5779" s="1352" t="s">
        <v>2354</v>
      </c>
      <c r="L5779" s="1352"/>
      <c r="M5779" s="1345" t="s">
        <v>1830</v>
      </c>
      <c r="N5779" s="1346" t="s">
        <v>1830</v>
      </c>
      <c r="O5779" s="1347"/>
      <c r="P5779" s="117" t="str">
        <f t="shared" si="45"/>
        <v>2908</v>
      </c>
      <c r="Q5779" s="117"/>
      <c r="R5779" s="1348">
        <v>290804029</v>
      </c>
      <c r="S5779" s="321"/>
      <c r="T5779" s="321"/>
    </row>
    <row r="5780" spans="1:20" ht="34.5" hidden="1" customHeight="1">
      <c r="A5780" s="1348">
        <v>290804030</v>
      </c>
      <c r="B5780" s="1339" t="str">
        <f t="shared" si="44"/>
        <v>2908</v>
      </c>
      <c r="C5780" s="1349" t="s">
        <v>2617</v>
      </c>
      <c r="D5780" s="1350">
        <v>2</v>
      </c>
      <c r="E5780" s="293" t="s">
        <v>16958</v>
      </c>
      <c r="F5780" s="1352" t="s">
        <v>16959</v>
      </c>
      <c r="G5780" s="1356">
        <v>44908</v>
      </c>
      <c r="H5780" s="1348" t="s">
        <v>2353</v>
      </c>
      <c r="I5780" s="1348">
        <v>1550</v>
      </c>
      <c r="J5780" s="1356">
        <v>43080</v>
      </c>
      <c r="K5780" s="1352" t="s">
        <v>2354</v>
      </c>
      <c r="L5780" s="1352"/>
      <c r="M5780" s="1345" t="s">
        <v>1830</v>
      </c>
      <c r="N5780" s="1346" t="s">
        <v>1830</v>
      </c>
      <c r="O5780" s="1347"/>
      <c r="P5780" s="117" t="str">
        <f t="shared" si="45"/>
        <v>2908</v>
      </c>
      <c r="Q5780" s="117"/>
      <c r="R5780" s="1348">
        <v>290804030</v>
      </c>
      <c r="S5780" s="321"/>
      <c r="T5780" s="321"/>
    </row>
    <row r="5781" spans="1:20" ht="34.5" hidden="1" customHeight="1">
      <c r="A5781" s="1348">
        <v>290804031</v>
      </c>
      <c r="B5781" s="1339" t="str">
        <f t="shared" si="44"/>
        <v>2908</v>
      </c>
      <c r="C5781" s="1349" t="s">
        <v>2617</v>
      </c>
      <c r="D5781" s="1350">
        <v>1</v>
      </c>
      <c r="E5781" s="293" t="s">
        <v>16960</v>
      </c>
      <c r="F5781" s="1352" t="s">
        <v>16961</v>
      </c>
      <c r="G5781" s="1356">
        <v>44908</v>
      </c>
      <c r="H5781" s="1348" t="s">
        <v>2353</v>
      </c>
      <c r="I5781" s="1348">
        <v>1550</v>
      </c>
      <c r="J5781" s="1356">
        <v>43080</v>
      </c>
      <c r="K5781" s="1352" t="s">
        <v>2354</v>
      </c>
      <c r="L5781" s="1352" t="s">
        <v>16962</v>
      </c>
      <c r="M5781" s="1345" t="s">
        <v>1830</v>
      </c>
      <c r="N5781" s="1346" t="s">
        <v>16752</v>
      </c>
      <c r="O5781" s="1347"/>
      <c r="P5781" s="117" t="str">
        <f t="shared" si="45"/>
        <v>2908</v>
      </c>
      <c r="Q5781" s="117"/>
      <c r="R5781" s="1348">
        <v>290804031</v>
      </c>
      <c r="S5781" s="321"/>
      <c r="T5781" s="321"/>
    </row>
    <row r="5782" spans="1:20" ht="34.5" hidden="1" customHeight="1">
      <c r="A5782" s="1348">
        <v>290804032</v>
      </c>
      <c r="B5782" s="1339" t="str">
        <f t="shared" si="44"/>
        <v>2908</v>
      </c>
      <c r="C5782" s="1349" t="s">
        <v>2617</v>
      </c>
      <c r="D5782" s="1350">
        <v>1</v>
      </c>
      <c r="E5782" s="293" t="s">
        <v>16963</v>
      </c>
      <c r="F5782" s="1352" t="s">
        <v>9608</v>
      </c>
      <c r="G5782" s="1356">
        <v>44561</v>
      </c>
      <c r="H5782" s="1348" t="s">
        <v>2252</v>
      </c>
      <c r="I5782" s="1348">
        <v>1482</v>
      </c>
      <c r="J5782" s="1356">
        <v>41470</v>
      </c>
      <c r="K5782" s="1352" t="s">
        <v>2253</v>
      </c>
      <c r="L5782" s="1352" t="s">
        <v>16964</v>
      </c>
      <c r="M5782" s="1345" t="s">
        <v>16965</v>
      </c>
      <c r="N5782" s="1346" t="s">
        <v>1830</v>
      </c>
      <c r="O5782" s="1347"/>
      <c r="P5782" s="117" t="str">
        <f t="shared" si="45"/>
        <v>2908</v>
      </c>
      <c r="Q5782" s="117"/>
      <c r="R5782" s="1348">
        <v>290804032</v>
      </c>
      <c r="S5782" s="321"/>
      <c r="T5782" s="321"/>
    </row>
    <row r="5783" spans="1:20" ht="34.5" hidden="1" customHeight="1">
      <c r="A5783" s="1348">
        <v>290804033</v>
      </c>
      <c r="B5783" s="1339" t="str">
        <f t="shared" si="44"/>
        <v>2908</v>
      </c>
      <c r="C5783" s="1349" t="s">
        <v>2617</v>
      </c>
      <c r="D5783" s="1350">
        <v>1</v>
      </c>
      <c r="E5783" s="293" t="s">
        <v>16966</v>
      </c>
      <c r="F5783" s="1352" t="s">
        <v>9612</v>
      </c>
      <c r="G5783" s="1356">
        <v>44561</v>
      </c>
      <c r="H5783" s="1348" t="s">
        <v>2252</v>
      </c>
      <c r="I5783" s="1348">
        <v>1482</v>
      </c>
      <c r="J5783" s="1351">
        <v>41470</v>
      </c>
      <c r="K5783" s="1352" t="s">
        <v>2253</v>
      </c>
      <c r="L5783" s="1352" t="s">
        <v>16967</v>
      </c>
      <c r="M5783" s="1345" t="s">
        <v>3308</v>
      </c>
      <c r="N5783" s="1346" t="s">
        <v>1830</v>
      </c>
      <c r="O5783" s="1347"/>
      <c r="P5783" s="117" t="str">
        <f t="shared" si="45"/>
        <v>2908</v>
      </c>
      <c r="Q5783" s="117"/>
      <c r="R5783" s="1348">
        <v>290804033</v>
      </c>
      <c r="S5783" s="321"/>
      <c r="T5783" s="321"/>
    </row>
    <row r="5784" spans="1:20" ht="34.5" hidden="1" customHeight="1">
      <c r="A5784" s="1348">
        <v>290804034</v>
      </c>
      <c r="B5784" s="1339" t="str">
        <f t="shared" si="44"/>
        <v>2908</v>
      </c>
      <c r="C5784" s="1349" t="s">
        <v>2617</v>
      </c>
      <c r="D5784" s="1350">
        <v>1</v>
      </c>
      <c r="E5784" s="293" t="s">
        <v>16968</v>
      </c>
      <c r="F5784" s="1352" t="s">
        <v>16969</v>
      </c>
      <c r="G5784" s="1356">
        <v>45621</v>
      </c>
      <c r="H5784" s="1348" t="s">
        <v>2353</v>
      </c>
      <c r="I5784" s="1348">
        <v>1574</v>
      </c>
      <c r="J5784" s="1351">
        <v>43944</v>
      </c>
      <c r="K5784" s="1352" t="s">
        <v>2354</v>
      </c>
      <c r="L5784" s="1352" t="s">
        <v>16970</v>
      </c>
      <c r="M5784" s="1345" t="s">
        <v>16971</v>
      </c>
      <c r="N5784" s="1346" t="s">
        <v>1830</v>
      </c>
      <c r="O5784" s="1347"/>
      <c r="P5784" s="117" t="str">
        <f t="shared" si="45"/>
        <v>2908</v>
      </c>
      <c r="Q5784" s="117"/>
      <c r="R5784" s="1348">
        <v>290804034</v>
      </c>
      <c r="S5784" s="321"/>
      <c r="T5784" s="321"/>
    </row>
    <row r="5785" spans="1:20" ht="34.5" hidden="1" customHeight="1">
      <c r="A5785" s="1348">
        <v>290804035</v>
      </c>
      <c r="B5785" s="1339" t="str">
        <f t="shared" si="44"/>
        <v>2908</v>
      </c>
      <c r="C5785" s="1349" t="s">
        <v>2617</v>
      </c>
      <c r="D5785" s="1350">
        <v>1</v>
      </c>
      <c r="E5785" s="293" t="s">
        <v>16968</v>
      </c>
      <c r="F5785" s="1352" t="s">
        <v>9614</v>
      </c>
      <c r="G5785" s="1351">
        <v>44308</v>
      </c>
      <c r="H5785" s="1348" t="s">
        <v>2252</v>
      </c>
      <c r="I5785" s="1348">
        <v>1482</v>
      </c>
      <c r="J5785" s="1356">
        <v>41470</v>
      </c>
      <c r="K5785" s="1352" t="s">
        <v>2253</v>
      </c>
      <c r="L5785" s="1352" t="s">
        <v>16972</v>
      </c>
      <c r="M5785" s="1345" t="s">
        <v>3308</v>
      </c>
      <c r="N5785" s="1346" t="s">
        <v>15178</v>
      </c>
      <c r="O5785" s="1347"/>
      <c r="P5785" s="117" t="str">
        <f t="shared" si="45"/>
        <v>2908</v>
      </c>
      <c r="Q5785" s="117"/>
      <c r="R5785" s="1348">
        <v>290804035</v>
      </c>
      <c r="S5785" s="321"/>
      <c r="T5785" s="321"/>
    </row>
    <row r="5786" spans="1:20" ht="34.5" hidden="1" customHeight="1">
      <c r="A5786" s="1348">
        <v>290804036</v>
      </c>
      <c r="B5786" s="1339" t="str">
        <f t="shared" si="44"/>
        <v>2908</v>
      </c>
      <c r="C5786" s="1349" t="s">
        <v>2617</v>
      </c>
      <c r="D5786" s="1350">
        <v>1</v>
      </c>
      <c r="E5786" s="293" t="s">
        <v>16973</v>
      </c>
      <c r="F5786" s="1352" t="s">
        <v>16974</v>
      </c>
      <c r="G5786" s="1356">
        <v>45621</v>
      </c>
      <c r="H5786" s="1348" t="s">
        <v>2353</v>
      </c>
      <c r="I5786" s="1348">
        <v>1574</v>
      </c>
      <c r="J5786" s="1356">
        <v>43944</v>
      </c>
      <c r="K5786" s="1352" t="s">
        <v>2354</v>
      </c>
      <c r="L5786" s="1352"/>
      <c r="M5786" s="1345" t="s">
        <v>16975</v>
      </c>
      <c r="N5786" s="1346" t="s">
        <v>1830</v>
      </c>
      <c r="O5786" s="1347"/>
      <c r="P5786" s="117" t="str">
        <f t="shared" si="45"/>
        <v>2908</v>
      </c>
      <c r="Q5786" s="117"/>
      <c r="R5786" s="1348">
        <v>290804036</v>
      </c>
      <c r="S5786" s="321"/>
      <c r="T5786" s="321"/>
    </row>
    <row r="5787" spans="1:20" ht="34.5" hidden="1" customHeight="1">
      <c r="A5787" s="1348">
        <v>290804036</v>
      </c>
      <c r="B5787" s="1339" t="str">
        <f t="shared" si="44"/>
        <v>2908</v>
      </c>
      <c r="C5787" s="1349" t="s">
        <v>2617</v>
      </c>
      <c r="D5787" s="1350">
        <v>1</v>
      </c>
      <c r="E5787" s="293" t="s">
        <v>16976</v>
      </c>
      <c r="F5787" s="1352" t="s">
        <v>16977</v>
      </c>
      <c r="G5787" s="1351">
        <v>45621</v>
      </c>
      <c r="H5787" s="1348" t="s">
        <v>2353</v>
      </c>
      <c r="I5787" s="1348">
        <v>1574</v>
      </c>
      <c r="J5787" s="1356">
        <v>43944</v>
      </c>
      <c r="K5787" s="1352" t="s">
        <v>2354</v>
      </c>
      <c r="L5787" s="1352"/>
      <c r="M5787" s="1345" t="s">
        <v>3308</v>
      </c>
      <c r="N5787" s="1346" t="s">
        <v>7453</v>
      </c>
      <c r="O5787" s="1347"/>
      <c r="P5787" s="117" t="str">
        <f t="shared" si="45"/>
        <v>2908</v>
      </c>
      <c r="Q5787" s="117"/>
      <c r="R5787" s="1348">
        <v>290804036</v>
      </c>
      <c r="S5787" s="321"/>
      <c r="T5787" s="321"/>
    </row>
    <row r="5788" spans="1:20" ht="34.5" hidden="1" customHeight="1">
      <c r="A5788" s="1348">
        <v>290804037</v>
      </c>
      <c r="B5788" s="1339" t="str">
        <f t="shared" si="44"/>
        <v>2908</v>
      </c>
      <c r="C5788" s="1349" t="s">
        <v>2617</v>
      </c>
      <c r="D5788" s="1350">
        <v>1</v>
      </c>
      <c r="E5788" s="293" t="s">
        <v>16978</v>
      </c>
      <c r="F5788" s="1352" t="s">
        <v>16979</v>
      </c>
      <c r="G5788" s="1351">
        <v>46355</v>
      </c>
      <c r="H5788" s="1348" t="s">
        <v>2353</v>
      </c>
      <c r="I5788" s="1348">
        <v>1592</v>
      </c>
      <c r="J5788" s="1351">
        <v>44544</v>
      </c>
      <c r="K5788" s="1352" t="s">
        <v>2354</v>
      </c>
      <c r="L5788" s="1352"/>
      <c r="M5788" s="1345" t="s">
        <v>16980</v>
      </c>
      <c r="N5788" s="1346" t="s">
        <v>1830</v>
      </c>
      <c r="O5788" s="1347"/>
      <c r="P5788" s="117" t="str">
        <f t="shared" si="45"/>
        <v>2908</v>
      </c>
      <c r="Q5788" s="117"/>
      <c r="R5788" s="1348">
        <v>290804037</v>
      </c>
      <c r="S5788" s="321"/>
      <c r="T5788" s="321"/>
    </row>
    <row r="5789" spans="1:20" ht="34.5" hidden="1" customHeight="1">
      <c r="A5789" s="1348">
        <v>290804038</v>
      </c>
      <c r="B5789" s="1339" t="str">
        <f t="shared" si="44"/>
        <v>2908</v>
      </c>
      <c r="C5789" s="1349" t="s">
        <v>2617</v>
      </c>
      <c r="D5789" s="1350">
        <v>1</v>
      </c>
      <c r="E5789" s="293" t="s">
        <v>16981</v>
      </c>
      <c r="F5789" s="1352" t="s">
        <v>16961</v>
      </c>
      <c r="G5789" s="1356">
        <v>46355</v>
      </c>
      <c r="H5789" s="1348" t="s">
        <v>2353</v>
      </c>
      <c r="I5789" s="1348">
        <v>1592</v>
      </c>
      <c r="J5789" s="1351">
        <v>44544</v>
      </c>
      <c r="K5789" s="1352" t="s">
        <v>2354</v>
      </c>
      <c r="L5789" s="1353"/>
      <c r="M5789" s="1345" t="s">
        <v>3308</v>
      </c>
      <c r="N5789" s="1346" t="s">
        <v>3309</v>
      </c>
      <c r="O5789" s="1347"/>
      <c r="P5789" s="117" t="str">
        <f t="shared" si="45"/>
        <v>2908</v>
      </c>
      <c r="Q5789" s="117"/>
      <c r="R5789" s="1348">
        <v>290804038</v>
      </c>
      <c r="S5789" s="321"/>
      <c r="T5789" s="321"/>
    </row>
    <row r="5790" spans="1:20" ht="34.5" hidden="1" customHeight="1">
      <c r="A5790" s="1348">
        <v>290804039</v>
      </c>
      <c r="B5790" s="1339" t="str">
        <f t="shared" si="44"/>
        <v>2908</v>
      </c>
      <c r="C5790" s="1349" t="s">
        <v>2620</v>
      </c>
      <c r="D5790" s="1350">
        <v>1</v>
      </c>
      <c r="E5790" s="293" t="s">
        <v>16982</v>
      </c>
      <c r="F5790" s="1352" t="s">
        <v>16983</v>
      </c>
      <c r="G5790" s="1351">
        <v>43393</v>
      </c>
      <c r="H5790" s="1348" t="s">
        <v>2252</v>
      </c>
      <c r="I5790" s="1348">
        <v>1489</v>
      </c>
      <c r="J5790" s="1356">
        <v>41593</v>
      </c>
      <c r="K5790" s="1352" t="s">
        <v>2253</v>
      </c>
      <c r="L5790" s="1352"/>
      <c r="M5790" s="1345" t="s">
        <v>1830</v>
      </c>
      <c r="N5790" s="1346" t="s">
        <v>1830</v>
      </c>
      <c r="O5790" s="1347"/>
      <c r="P5790" s="117" t="str">
        <f t="shared" si="45"/>
        <v>2908</v>
      </c>
      <c r="Q5790" s="117"/>
      <c r="R5790" s="1348">
        <v>290804039</v>
      </c>
      <c r="S5790" s="321"/>
      <c r="T5790" s="321"/>
    </row>
    <row r="5791" spans="1:20" ht="34.5" hidden="1" customHeight="1">
      <c r="A5791" s="1348">
        <v>290804040</v>
      </c>
      <c r="B5791" s="1339" t="str">
        <f t="shared" si="44"/>
        <v>2908</v>
      </c>
      <c r="C5791" s="1349" t="s">
        <v>2620</v>
      </c>
      <c r="D5791" s="1350">
        <v>1</v>
      </c>
      <c r="E5791" s="293" t="s">
        <v>16984</v>
      </c>
      <c r="F5791" s="1352" t="s">
        <v>16985</v>
      </c>
      <c r="G5791" s="1356">
        <v>42969</v>
      </c>
      <c r="H5791" s="1348" t="s">
        <v>2252</v>
      </c>
      <c r="I5791" s="1348">
        <v>1489</v>
      </c>
      <c r="J5791" s="1356">
        <v>41593</v>
      </c>
      <c r="K5791" s="1352" t="s">
        <v>2253</v>
      </c>
      <c r="L5791" s="1352"/>
      <c r="M5791" s="1345" t="s">
        <v>16986</v>
      </c>
      <c r="N5791" s="1346" t="s">
        <v>1830</v>
      </c>
      <c r="O5791" s="1347"/>
      <c r="P5791" s="117" t="str">
        <f t="shared" si="45"/>
        <v>2908</v>
      </c>
      <c r="Q5791" s="117"/>
      <c r="R5791" s="1348">
        <v>290804040</v>
      </c>
      <c r="S5791" s="321"/>
      <c r="T5791" s="321"/>
    </row>
    <row r="5792" spans="1:20" ht="34.5" hidden="1" customHeight="1">
      <c r="A5792" s="1348">
        <v>290804041</v>
      </c>
      <c r="B5792" s="1339" t="str">
        <f t="shared" si="44"/>
        <v>2908</v>
      </c>
      <c r="C5792" s="1349" t="s">
        <v>2620</v>
      </c>
      <c r="D5792" s="1350">
        <v>1</v>
      </c>
      <c r="E5792" s="293" t="s">
        <v>16987</v>
      </c>
      <c r="F5792" s="1352" t="s">
        <v>16988</v>
      </c>
      <c r="G5792" s="1351">
        <v>42969</v>
      </c>
      <c r="H5792" s="1348" t="s">
        <v>2252</v>
      </c>
      <c r="I5792" s="1348">
        <v>1489</v>
      </c>
      <c r="J5792" s="1356">
        <v>41593</v>
      </c>
      <c r="K5792" s="1352" t="s">
        <v>2253</v>
      </c>
      <c r="L5792" s="1352"/>
      <c r="M5792" s="1345" t="s">
        <v>1830</v>
      </c>
      <c r="N5792" s="1346" t="s">
        <v>1830</v>
      </c>
      <c r="O5792" s="1347"/>
      <c r="P5792" s="117" t="str">
        <f t="shared" si="45"/>
        <v>2908</v>
      </c>
      <c r="Q5792" s="117"/>
      <c r="R5792" s="1348">
        <v>290804041</v>
      </c>
      <c r="S5792" s="321"/>
      <c r="T5792" s="321"/>
    </row>
    <row r="5793" spans="1:20" ht="34.5" hidden="1" customHeight="1">
      <c r="A5793" s="1348">
        <v>290804042</v>
      </c>
      <c r="B5793" s="1339" t="str">
        <f t="shared" si="44"/>
        <v>2908</v>
      </c>
      <c r="C5793" s="1349" t="s">
        <v>2620</v>
      </c>
      <c r="D5793" s="1350">
        <v>1</v>
      </c>
      <c r="E5793" s="293" t="s">
        <v>16989</v>
      </c>
      <c r="F5793" s="1352" t="s">
        <v>16990</v>
      </c>
      <c r="G5793" s="1351">
        <v>43393</v>
      </c>
      <c r="H5793" s="1348" t="s">
        <v>2252</v>
      </c>
      <c r="I5793" s="1348">
        <v>1489</v>
      </c>
      <c r="J5793" s="1356">
        <v>41593</v>
      </c>
      <c r="K5793" s="1352" t="s">
        <v>2253</v>
      </c>
      <c r="L5793" s="1352"/>
      <c r="M5793" s="1345" t="s">
        <v>16885</v>
      </c>
      <c r="N5793" s="1346" t="s">
        <v>1830</v>
      </c>
      <c r="O5793" s="1347"/>
      <c r="P5793" s="117" t="str">
        <f t="shared" si="45"/>
        <v>2908</v>
      </c>
      <c r="Q5793" s="117"/>
      <c r="R5793" s="1348">
        <v>290804042</v>
      </c>
      <c r="S5793" s="321"/>
      <c r="T5793" s="321"/>
    </row>
    <row r="5794" spans="1:20" ht="34.5" hidden="1" customHeight="1">
      <c r="A5794" s="1348">
        <v>270201001</v>
      </c>
      <c r="B5794" s="1339" t="str">
        <f t="shared" si="44"/>
        <v>2702</v>
      </c>
      <c r="C5794" s="1349" t="s">
        <v>2620</v>
      </c>
      <c r="D5794" s="1350">
        <v>1</v>
      </c>
      <c r="E5794" s="293" t="s">
        <v>16991</v>
      </c>
      <c r="F5794" s="1352" t="s">
        <v>16992</v>
      </c>
      <c r="G5794" s="1351">
        <v>43393</v>
      </c>
      <c r="H5794" s="1348" t="s">
        <v>2252</v>
      </c>
      <c r="I5794" s="1348">
        <v>1489</v>
      </c>
      <c r="J5794" s="1356">
        <v>41593</v>
      </c>
      <c r="K5794" s="1352" t="s">
        <v>2253</v>
      </c>
      <c r="L5794" s="1352"/>
      <c r="M5794" s="1345" t="s">
        <v>1830</v>
      </c>
      <c r="N5794" s="1346" t="s">
        <v>1830</v>
      </c>
      <c r="O5794" s="1347"/>
      <c r="P5794" s="117" t="str">
        <f t="shared" si="45"/>
        <v>2702</v>
      </c>
      <c r="Q5794" s="117"/>
      <c r="R5794" s="1348">
        <v>270201001</v>
      </c>
      <c r="S5794" s="321"/>
      <c r="T5794" s="321"/>
    </row>
    <row r="5795" spans="1:20" ht="34.5" hidden="1" customHeight="1">
      <c r="A5795" s="1348">
        <v>270201001</v>
      </c>
      <c r="B5795" s="1339" t="str">
        <f t="shared" si="44"/>
        <v>2702</v>
      </c>
      <c r="C5795" s="1349" t="s">
        <v>2620</v>
      </c>
      <c r="D5795" s="1350">
        <v>1</v>
      </c>
      <c r="E5795" s="293" t="s">
        <v>16993</v>
      </c>
      <c r="F5795" s="1352" t="s">
        <v>16994</v>
      </c>
      <c r="G5795" s="1351">
        <v>43830</v>
      </c>
      <c r="H5795" s="1348" t="s">
        <v>2252</v>
      </c>
      <c r="I5795" s="1348">
        <v>1489</v>
      </c>
      <c r="J5795" s="1356">
        <v>41593</v>
      </c>
      <c r="K5795" s="1352" t="s">
        <v>2253</v>
      </c>
      <c r="L5795" s="1352"/>
      <c r="M5795" s="1345" t="s">
        <v>16885</v>
      </c>
      <c r="N5795" s="1346" t="s">
        <v>1830</v>
      </c>
      <c r="O5795" s="1347"/>
      <c r="P5795" s="117" t="str">
        <f t="shared" si="45"/>
        <v>2702</v>
      </c>
      <c r="Q5795" s="117"/>
      <c r="R5795" s="1348">
        <v>270201001</v>
      </c>
      <c r="S5795" s="321"/>
      <c r="T5795" s="321"/>
    </row>
    <row r="5796" spans="1:20" ht="34.5" hidden="1" customHeight="1">
      <c r="A5796" s="1348">
        <v>270201002</v>
      </c>
      <c r="B5796" s="1339" t="str">
        <f t="shared" si="44"/>
        <v>2702</v>
      </c>
      <c r="C5796" s="1349" t="s">
        <v>2620</v>
      </c>
      <c r="D5796" s="1350">
        <v>1</v>
      </c>
      <c r="E5796" s="293" t="s">
        <v>16995</v>
      </c>
      <c r="F5796" s="1352" t="s">
        <v>16996</v>
      </c>
      <c r="G5796" s="1351">
        <v>43449</v>
      </c>
      <c r="H5796" s="1348" t="s">
        <v>2252</v>
      </c>
      <c r="I5796" s="1348">
        <v>1495</v>
      </c>
      <c r="J5796" s="1356">
        <v>41718</v>
      </c>
      <c r="K5796" s="1352" t="s">
        <v>2354</v>
      </c>
      <c r="L5796" s="1352"/>
      <c r="M5796" s="1345" t="s">
        <v>1830</v>
      </c>
      <c r="N5796" s="1346" t="s">
        <v>1830</v>
      </c>
      <c r="O5796" s="1347"/>
      <c r="P5796" s="117" t="str">
        <f t="shared" si="45"/>
        <v>2702</v>
      </c>
      <c r="Q5796" s="117"/>
      <c r="R5796" s="1348">
        <v>270201002</v>
      </c>
      <c r="S5796" s="321"/>
      <c r="T5796" s="321"/>
    </row>
    <row r="5797" spans="1:20" ht="34.5" hidden="1" customHeight="1">
      <c r="A5797" s="1348">
        <v>270201002</v>
      </c>
      <c r="B5797" s="1339" t="str">
        <f t="shared" si="44"/>
        <v>2702</v>
      </c>
      <c r="C5797" s="1349" t="s">
        <v>2620</v>
      </c>
      <c r="D5797" s="1350">
        <v>2</v>
      </c>
      <c r="E5797" s="293" t="s">
        <v>16997</v>
      </c>
      <c r="F5797" s="1352" t="s">
        <v>16998</v>
      </c>
      <c r="G5797" s="1351">
        <v>44823</v>
      </c>
      <c r="H5797" s="1348" t="s">
        <v>2353</v>
      </c>
      <c r="I5797" s="1348">
        <v>1536</v>
      </c>
      <c r="J5797" s="1356">
        <v>42650</v>
      </c>
      <c r="K5797" s="1352" t="s">
        <v>2354</v>
      </c>
      <c r="L5797" s="1352"/>
      <c r="M5797" s="1345" t="s">
        <v>1830</v>
      </c>
      <c r="N5797" s="1346" t="s">
        <v>1830</v>
      </c>
      <c r="O5797" s="1347"/>
      <c r="P5797" s="117" t="str">
        <f t="shared" si="45"/>
        <v>2702</v>
      </c>
      <c r="Q5797" s="117"/>
      <c r="R5797" s="1348">
        <v>270201002</v>
      </c>
      <c r="S5797" s="321"/>
      <c r="T5797" s="321"/>
    </row>
    <row r="5798" spans="1:20" ht="34.5" hidden="1" customHeight="1">
      <c r="A5798" s="1348">
        <v>270201003</v>
      </c>
      <c r="B5798" s="1339" t="str">
        <f t="shared" si="44"/>
        <v>2702</v>
      </c>
      <c r="C5798" s="1349" t="s">
        <v>2620</v>
      </c>
      <c r="D5798" s="1350">
        <v>1</v>
      </c>
      <c r="E5798" s="293" t="s">
        <v>16999</v>
      </c>
      <c r="F5798" s="1352" t="s">
        <v>17000</v>
      </c>
      <c r="G5798" s="1356">
        <v>43449</v>
      </c>
      <c r="H5798" s="1348" t="s">
        <v>2252</v>
      </c>
      <c r="I5798" s="1348">
        <v>1495</v>
      </c>
      <c r="J5798" s="1356">
        <v>41718</v>
      </c>
      <c r="K5798" s="1352" t="s">
        <v>2253</v>
      </c>
      <c r="L5798" s="1352"/>
      <c r="M5798" s="1345" t="s">
        <v>1830</v>
      </c>
      <c r="N5798" s="1346" t="s">
        <v>1830</v>
      </c>
      <c r="O5798" s="1347"/>
      <c r="P5798" s="117" t="str">
        <f t="shared" si="45"/>
        <v>2702</v>
      </c>
      <c r="Q5798" s="117"/>
      <c r="R5798" s="1348">
        <v>270201003</v>
      </c>
      <c r="S5798" s="321"/>
      <c r="T5798" s="321"/>
    </row>
    <row r="5799" spans="1:20" ht="34.5" hidden="1" customHeight="1">
      <c r="A5799" s="1348">
        <v>270201003</v>
      </c>
      <c r="B5799" s="1339" t="str">
        <f t="shared" si="44"/>
        <v>2702</v>
      </c>
      <c r="C5799" s="1349" t="s">
        <v>2620</v>
      </c>
      <c r="D5799" s="1350">
        <v>2</v>
      </c>
      <c r="E5799" s="293" t="s">
        <v>17001</v>
      </c>
      <c r="F5799" s="1352" t="s">
        <v>17002</v>
      </c>
      <c r="G5799" s="1351">
        <v>44823</v>
      </c>
      <c r="H5799" s="1348" t="s">
        <v>2353</v>
      </c>
      <c r="I5799" s="1348">
        <v>1527</v>
      </c>
      <c r="J5799" s="1356">
        <v>42403</v>
      </c>
      <c r="K5799" s="1352" t="s">
        <v>2354</v>
      </c>
      <c r="L5799" s="1352"/>
      <c r="M5799" s="1345" t="s">
        <v>1830</v>
      </c>
      <c r="N5799" s="1346" t="s">
        <v>1830</v>
      </c>
      <c r="O5799" s="1347"/>
      <c r="P5799" s="117" t="str">
        <f t="shared" si="45"/>
        <v>2702</v>
      </c>
      <c r="Q5799" s="117"/>
      <c r="R5799" s="1348">
        <v>270201003</v>
      </c>
      <c r="S5799" s="321"/>
      <c r="T5799" s="321"/>
    </row>
    <row r="5800" spans="1:20" ht="34.5" hidden="1" customHeight="1">
      <c r="A5800" s="1348">
        <v>270201004</v>
      </c>
      <c r="B5800" s="1339" t="str">
        <f t="shared" si="44"/>
        <v>2702</v>
      </c>
      <c r="C5800" s="1349" t="s">
        <v>2620</v>
      </c>
      <c r="D5800" s="1350">
        <v>1</v>
      </c>
      <c r="E5800" s="293" t="s">
        <v>17003</v>
      </c>
      <c r="F5800" s="1352" t="s">
        <v>17004</v>
      </c>
      <c r="G5800" s="1351">
        <v>43449</v>
      </c>
      <c r="H5800" s="1348" t="s">
        <v>2252</v>
      </c>
      <c r="I5800" s="1348">
        <v>1495</v>
      </c>
      <c r="J5800" s="1356">
        <v>41718</v>
      </c>
      <c r="K5800" s="1352" t="s">
        <v>2253</v>
      </c>
      <c r="L5800" s="1352"/>
      <c r="M5800" s="1345" t="s">
        <v>1830</v>
      </c>
      <c r="N5800" s="1346" t="s">
        <v>1830</v>
      </c>
      <c r="O5800" s="1347"/>
      <c r="P5800" s="117" t="str">
        <f t="shared" si="45"/>
        <v>2702</v>
      </c>
      <c r="Q5800" s="117"/>
      <c r="R5800" s="1348">
        <v>270201004</v>
      </c>
      <c r="S5800" s="321"/>
      <c r="T5800" s="321"/>
    </row>
    <row r="5801" spans="1:20" ht="34.5" hidden="1" customHeight="1">
      <c r="A5801" s="1348">
        <v>270201004</v>
      </c>
      <c r="B5801" s="1339" t="str">
        <f t="shared" si="44"/>
        <v>2702</v>
      </c>
      <c r="C5801" s="1349" t="s">
        <v>2620</v>
      </c>
      <c r="D5801" s="1350">
        <v>2</v>
      </c>
      <c r="E5801" s="293" t="s">
        <v>17005</v>
      </c>
      <c r="F5801" s="1352" t="s">
        <v>17006</v>
      </c>
      <c r="G5801" s="1356">
        <v>45656</v>
      </c>
      <c r="H5801" s="1348" t="s">
        <v>2353</v>
      </c>
      <c r="I5801" s="1348">
        <v>1527</v>
      </c>
      <c r="J5801" s="1356">
        <v>42403</v>
      </c>
      <c r="K5801" s="1352" t="s">
        <v>2354</v>
      </c>
      <c r="L5801" s="1352"/>
      <c r="M5801" s="1345" t="s">
        <v>1830</v>
      </c>
      <c r="N5801" s="1346" t="s">
        <v>1830</v>
      </c>
      <c r="O5801" s="1347"/>
      <c r="P5801" s="117" t="str">
        <f t="shared" si="45"/>
        <v>2702</v>
      </c>
      <c r="Q5801" s="117"/>
      <c r="R5801" s="1348">
        <v>270201004</v>
      </c>
      <c r="S5801" s="321"/>
      <c r="T5801" s="321"/>
    </row>
    <row r="5802" spans="1:20" ht="34.5" hidden="1" customHeight="1">
      <c r="A5802" s="1348">
        <v>270201005</v>
      </c>
      <c r="B5802" s="1339" t="str">
        <f t="shared" si="44"/>
        <v>2702</v>
      </c>
      <c r="C5802" s="1349" t="s">
        <v>2620</v>
      </c>
      <c r="D5802" s="1350">
        <v>1</v>
      </c>
      <c r="E5802" s="293" t="s">
        <v>17007</v>
      </c>
      <c r="F5802" s="1352" t="s">
        <v>17008</v>
      </c>
      <c r="G5802" s="1351">
        <v>43449</v>
      </c>
      <c r="H5802" s="1348" t="s">
        <v>2252</v>
      </c>
      <c r="I5802" s="1348">
        <v>1495</v>
      </c>
      <c r="J5802" s="1356">
        <v>41718</v>
      </c>
      <c r="K5802" s="1352" t="s">
        <v>2354</v>
      </c>
      <c r="L5802" s="1353"/>
      <c r="M5802" s="1345" t="s">
        <v>1830</v>
      </c>
      <c r="N5802" s="1346" t="s">
        <v>1830</v>
      </c>
      <c r="O5802" s="1347"/>
      <c r="P5802" s="117" t="str">
        <f t="shared" si="45"/>
        <v>2702</v>
      </c>
      <c r="Q5802" s="117"/>
      <c r="R5802" s="1348">
        <v>270201005</v>
      </c>
      <c r="S5802" s="321"/>
      <c r="T5802" s="321"/>
    </row>
    <row r="5803" spans="1:20" ht="34.5" hidden="1" customHeight="1">
      <c r="A5803" s="1348">
        <v>270201005</v>
      </c>
      <c r="B5803" s="1339" t="str">
        <f t="shared" si="44"/>
        <v>2702</v>
      </c>
      <c r="C5803" s="1349" t="s">
        <v>2620</v>
      </c>
      <c r="D5803" s="1350">
        <v>1</v>
      </c>
      <c r="E5803" s="293" t="s">
        <v>17009</v>
      </c>
      <c r="F5803" s="1352" t="s">
        <v>17010</v>
      </c>
      <c r="G5803" s="1356">
        <v>43449</v>
      </c>
      <c r="H5803" s="1348" t="s">
        <v>2252</v>
      </c>
      <c r="I5803" s="1348">
        <v>1495</v>
      </c>
      <c r="J5803" s="1351">
        <v>41718</v>
      </c>
      <c r="K5803" s="1352" t="s">
        <v>2253</v>
      </c>
      <c r="L5803" s="1353"/>
      <c r="M5803" s="1345" t="s">
        <v>17011</v>
      </c>
      <c r="N5803" s="1346" t="s">
        <v>17012</v>
      </c>
      <c r="O5803" s="1347"/>
      <c r="P5803" s="117" t="str">
        <f t="shared" si="45"/>
        <v>2702</v>
      </c>
      <c r="Q5803" s="117"/>
      <c r="R5803" s="1348">
        <v>270201005</v>
      </c>
      <c r="S5803" s="321"/>
      <c r="T5803" s="321"/>
    </row>
    <row r="5804" spans="1:20" ht="34.5" hidden="1" customHeight="1">
      <c r="A5804" s="1348">
        <v>270201006</v>
      </c>
      <c r="B5804" s="1339" t="str">
        <f t="shared" si="44"/>
        <v>2702</v>
      </c>
      <c r="C5804" s="1349" t="s">
        <v>2620</v>
      </c>
      <c r="D5804" s="1350">
        <v>2</v>
      </c>
      <c r="E5804" s="293" t="s">
        <v>17013</v>
      </c>
      <c r="F5804" s="1352" t="s">
        <v>17014</v>
      </c>
      <c r="G5804" s="1351">
        <v>45656</v>
      </c>
      <c r="H5804" s="1348" t="s">
        <v>2353</v>
      </c>
      <c r="I5804" s="1348">
        <v>1525</v>
      </c>
      <c r="J5804" s="1351">
        <v>42338</v>
      </c>
      <c r="K5804" s="1352" t="s">
        <v>2354</v>
      </c>
      <c r="L5804" s="1352"/>
      <c r="M5804" s="1345" t="s">
        <v>17015</v>
      </c>
      <c r="N5804" s="1346" t="s">
        <v>1830</v>
      </c>
      <c r="O5804" s="1347"/>
      <c r="P5804" s="117" t="str">
        <f t="shared" si="45"/>
        <v>2702</v>
      </c>
      <c r="Q5804" s="117"/>
      <c r="R5804" s="1348">
        <v>270201006</v>
      </c>
      <c r="S5804" s="321"/>
      <c r="T5804" s="321"/>
    </row>
    <row r="5805" spans="1:20" ht="34.5" hidden="1" customHeight="1">
      <c r="A5805" s="1348">
        <v>270201006</v>
      </c>
      <c r="B5805" s="1339" t="str">
        <f t="shared" si="44"/>
        <v>2702</v>
      </c>
      <c r="C5805" s="1349" t="s">
        <v>2620</v>
      </c>
      <c r="D5805" s="1350">
        <v>1</v>
      </c>
      <c r="E5805" s="293" t="s">
        <v>17016</v>
      </c>
      <c r="F5805" s="1352" t="s">
        <v>17017</v>
      </c>
      <c r="G5805" s="1351">
        <v>43449</v>
      </c>
      <c r="H5805" s="1348" t="s">
        <v>2252</v>
      </c>
      <c r="I5805" s="1348">
        <v>1495</v>
      </c>
      <c r="J5805" s="1351">
        <v>41718</v>
      </c>
      <c r="K5805" s="1352" t="s">
        <v>2253</v>
      </c>
      <c r="L5805" s="1353"/>
      <c r="M5805" s="1345" t="s">
        <v>17018</v>
      </c>
      <c r="N5805" s="1346" t="s">
        <v>1830</v>
      </c>
      <c r="O5805" s="1347"/>
      <c r="P5805" s="117" t="str">
        <f t="shared" si="45"/>
        <v>2702</v>
      </c>
      <c r="Q5805" s="117"/>
      <c r="R5805" s="1348">
        <v>270201006</v>
      </c>
      <c r="S5805" s="321"/>
      <c r="T5805" s="321"/>
    </row>
    <row r="5806" spans="1:20" ht="34.5" hidden="1" customHeight="1">
      <c r="A5806" s="1348">
        <v>270201007</v>
      </c>
      <c r="B5806" s="1339" t="str">
        <f t="shared" si="44"/>
        <v>2702</v>
      </c>
      <c r="C5806" s="1349" t="s">
        <v>2620</v>
      </c>
      <c r="D5806" s="1350">
        <v>2</v>
      </c>
      <c r="E5806" s="293" t="s">
        <v>17019</v>
      </c>
      <c r="F5806" s="1352" t="s">
        <v>17020</v>
      </c>
      <c r="G5806" s="1356">
        <v>44538</v>
      </c>
      <c r="H5806" s="1348" t="s">
        <v>2252</v>
      </c>
      <c r="I5806" s="1348">
        <v>1525</v>
      </c>
      <c r="J5806" s="1351">
        <v>42338</v>
      </c>
      <c r="K5806" s="1352" t="s">
        <v>2354</v>
      </c>
      <c r="L5806" s="1353"/>
      <c r="M5806" s="1345" t="s">
        <v>1830</v>
      </c>
      <c r="N5806" s="1346" t="s">
        <v>1830</v>
      </c>
      <c r="O5806" s="1347"/>
      <c r="P5806" s="117" t="str">
        <f t="shared" si="45"/>
        <v>2702</v>
      </c>
      <c r="Q5806" s="117"/>
      <c r="R5806" s="1348">
        <v>270201007</v>
      </c>
      <c r="S5806" s="321"/>
      <c r="T5806" s="321"/>
    </row>
    <row r="5807" spans="1:20" ht="34.5" hidden="1" customHeight="1">
      <c r="A5807" s="1348">
        <v>270201007</v>
      </c>
      <c r="B5807" s="1339" t="str">
        <f t="shared" si="44"/>
        <v>2702</v>
      </c>
      <c r="C5807" s="1349" t="s">
        <v>2620</v>
      </c>
      <c r="D5807" s="1350">
        <v>1</v>
      </c>
      <c r="E5807" s="293" t="s">
        <v>17021</v>
      </c>
      <c r="F5807" s="1352" t="s">
        <v>17022</v>
      </c>
      <c r="G5807" s="1356">
        <v>43449</v>
      </c>
      <c r="H5807" s="1348" t="s">
        <v>2252</v>
      </c>
      <c r="I5807" s="1348">
        <v>1495</v>
      </c>
      <c r="J5807" s="1351">
        <v>41718</v>
      </c>
      <c r="K5807" s="1352" t="s">
        <v>2354</v>
      </c>
      <c r="L5807" s="1353"/>
      <c r="M5807" s="1345" t="s">
        <v>17023</v>
      </c>
      <c r="N5807" s="1346" t="s">
        <v>5095</v>
      </c>
      <c r="O5807" s="1347"/>
      <c r="P5807" s="117" t="str">
        <f t="shared" si="45"/>
        <v>2702</v>
      </c>
      <c r="Q5807" s="117"/>
      <c r="R5807" s="1348">
        <v>270201007</v>
      </c>
      <c r="S5807" s="321"/>
      <c r="T5807" s="321"/>
    </row>
    <row r="5808" spans="1:20" ht="34.5" hidden="1" customHeight="1">
      <c r="A5808" s="1348">
        <v>270201008</v>
      </c>
      <c r="B5808" s="1339" t="str">
        <f t="shared" si="44"/>
        <v>2702</v>
      </c>
      <c r="C5808" s="1349" t="s">
        <v>2620</v>
      </c>
      <c r="D5808" s="1350">
        <v>1</v>
      </c>
      <c r="E5808" s="293" t="s">
        <v>17021</v>
      </c>
      <c r="F5808" s="1352" t="s">
        <v>17024</v>
      </c>
      <c r="G5808" s="1356">
        <v>44823</v>
      </c>
      <c r="H5808" s="1348" t="s">
        <v>2353</v>
      </c>
      <c r="I5808" s="1348">
        <v>1536</v>
      </c>
      <c r="J5808" s="1351">
        <v>42650</v>
      </c>
      <c r="K5808" s="1352" t="s">
        <v>2354</v>
      </c>
      <c r="L5808" s="1353"/>
      <c r="M5808" s="1345" t="s">
        <v>1830</v>
      </c>
      <c r="N5808" s="1346" t="s">
        <v>1830</v>
      </c>
      <c r="O5808" s="1347"/>
      <c r="P5808" s="117" t="str">
        <f t="shared" si="45"/>
        <v>2702</v>
      </c>
      <c r="Q5808" s="117"/>
      <c r="R5808" s="1348">
        <v>270201008</v>
      </c>
      <c r="S5808" s="321"/>
      <c r="T5808" s="321"/>
    </row>
    <row r="5809" spans="1:20" ht="34.5" hidden="1" customHeight="1">
      <c r="A5809" s="1348">
        <v>270201008</v>
      </c>
      <c r="B5809" s="1339" t="str">
        <f t="shared" si="44"/>
        <v>2702</v>
      </c>
      <c r="C5809" s="1349" t="s">
        <v>2620</v>
      </c>
      <c r="D5809" s="1350">
        <v>1</v>
      </c>
      <c r="E5809" s="293" t="s">
        <v>17025</v>
      </c>
      <c r="F5809" s="1352" t="s">
        <v>17026</v>
      </c>
      <c r="G5809" s="1351">
        <v>44308</v>
      </c>
      <c r="H5809" s="1348" t="s">
        <v>2252</v>
      </c>
      <c r="I5809" s="1348">
        <v>1495</v>
      </c>
      <c r="J5809" s="1356">
        <v>41718</v>
      </c>
      <c r="K5809" s="1352" t="s">
        <v>2354</v>
      </c>
      <c r="L5809" s="1353"/>
      <c r="M5809" s="1345" t="s">
        <v>1830</v>
      </c>
      <c r="N5809" s="1346" t="s">
        <v>1830</v>
      </c>
      <c r="O5809" s="1347"/>
      <c r="P5809" s="117" t="str">
        <f t="shared" si="45"/>
        <v>2702</v>
      </c>
      <c r="Q5809" s="117"/>
      <c r="R5809" s="1348">
        <v>270201008</v>
      </c>
      <c r="S5809" s="321"/>
      <c r="T5809" s="321"/>
    </row>
    <row r="5810" spans="1:20" ht="34.5" hidden="1" customHeight="1">
      <c r="A5810" s="1348">
        <v>270201009</v>
      </c>
      <c r="B5810" s="1339" t="str">
        <f t="shared" si="44"/>
        <v>2702</v>
      </c>
      <c r="C5810" s="1349" t="s">
        <v>2620</v>
      </c>
      <c r="D5810" s="1350">
        <v>2</v>
      </c>
      <c r="E5810" s="293" t="s">
        <v>17027</v>
      </c>
      <c r="F5810" s="1352" t="s">
        <v>17028</v>
      </c>
      <c r="G5810" s="1351">
        <v>45620</v>
      </c>
      <c r="H5810" s="1348" t="s">
        <v>2353</v>
      </c>
      <c r="I5810" s="1348">
        <v>1574</v>
      </c>
      <c r="J5810" s="1356">
        <v>43944</v>
      </c>
      <c r="K5810" s="1352" t="s">
        <v>2354</v>
      </c>
      <c r="L5810" s="1353"/>
      <c r="M5810" s="1345" t="s">
        <v>1830</v>
      </c>
      <c r="N5810" s="1346" t="s">
        <v>17029</v>
      </c>
      <c r="O5810" s="1347"/>
      <c r="P5810" s="117" t="str">
        <f t="shared" si="45"/>
        <v>2702</v>
      </c>
      <c r="Q5810" s="117"/>
      <c r="R5810" s="1348">
        <v>270201009</v>
      </c>
      <c r="S5810" s="321"/>
      <c r="T5810" s="321"/>
    </row>
    <row r="5811" spans="1:20" ht="34.5" hidden="1" customHeight="1">
      <c r="A5811" s="1348">
        <v>270201009</v>
      </c>
      <c r="B5811" s="1339" t="str">
        <f t="shared" si="44"/>
        <v>2702</v>
      </c>
      <c r="C5811" s="1349" t="s">
        <v>2620</v>
      </c>
      <c r="D5811" s="1350">
        <v>1</v>
      </c>
      <c r="E5811" s="293" t="s">
        <v>17030</v>
      </c>
      <c r="F5811" s="1352" t="s">
        <v>17031</v>
      </c>
      <c r="G5811" s="1356">
        <v>44308</v>
      </c>
      <c r="H5811" s="1348" t="s">
        <v>2252</v>
      </c>
      <c r="I5811" s="1348">
        <v>1495</v>
      </c>
      <c r="J5811" s="1351">
        <v>41718</v>
      </c>
      <c r="K5811" s="1352" t="s">
        <v>2354</v>
      </c>
      <c r="L5811" s="1353"/>
      <c r="M5811" s="1345" t="s">
        <v>17032</v>
      </c>
      <c r="N5811" s="1346" t="s">
        <v>17033</v>
      </c>
      <c r="O5811" s="1347"/>
      <c r="P5811" s="117" t="str">
        <f t="shared" si="45"/>
        <v>2702</v>
      </c>
      <c r="Q5811" s="117"/>
      <c r="R5811" s="1348">
        <v>270201009</v>
      </c>
      <c r="S5811" s="321"/>
      <c r="T5811" s="321"/>
    </row>
    <row r="5812" spans="1:20" ht="34.5" hidden="1" customHeight="1">
      <c r="A5812" s="1348">
        <v>270201010</v>
      </c>
      <c r="B5812" s="1339" t="str">
        <f t="shared" si="44"/>
        <v>2702</v>
      </c>
      <c r="C5812" s="1349" t="s">
        <v>2620</v>
      </c>
      <c r="D5812" s="1350">
        <v>2</v>
      </c>
      <c r="E5812" s="293" t="s">
        <v>17034</v>
      </c>
      <c r="F5812" s="1352" t="s">
        <v>17035</v>
      </c>
      <c r="G5812" s="1356">
        <v>45620</v>
      </c>
      <c r="H5812" s="1348" t="s">
        <v>2353</v>
      </c>
      <c r="I5812" s="1348">
        <v>1574</v>
      </c>
      <c r="J5812" s="1356">
        <v>43944</v>
      </c>
      <c r="K5812" s="1352" t="s">
        <v>2354</v>
      </c>
      <c r="L5812" s="1353"/>
      <c r="M5812" s="1345" t="s">
        <v>17036</v>
      </c>
      <c r="N5812" s="1346" t="s">
        <v>1830</v>
      </c>
      <c r="O5812" s="1347"/>
      <c r="P5812" s="117" t="str">
        <f t="shared" si="45"/>
        <v>2702</v>
      </c>
      <c r="Q5812" s="117"/>
      <c r="R5812" s="1348">
        <v>270201010</v>
      </c>
      <c r="S5812" s="321"/>
      <c r="T5812" s="321"/>
    </row>
    <row r="5813" spans="1:20" ht="34.5" hidden="1" customHeight="1">
      <c r="A5813" s="1348">
        <v>270201010</v>
      </c>
      <c r="B5813" s="1339" t="str">
        <f t="shared" si="44"/>
        <v>2702</v>
      </c>
      <c r="C5813" s="1349" t="s">
        <v>2620</v>
      </c>
      <c r="D5813" s="1350">
        <v>1</v>
      </c>
      <c r="E5813" s="293" t="s">
        <v>17037</v>
      </c>
      <c r="F5813" s="1352" t="s">
        <v>17038</v>
      </c>
      <c r="G5813" s="1351">
        <v>44308</v>
      </c>
      <c r="H5813" s="1348" t="s">
        <v>2252</v>
      </c>
      <c r="I5813" s="1348">
        <v>1502</v>
      </c>
      <c r="J5813" s="1351">
        <v>41837</v>
      </c>
      <c r="K5813" s="1352" t="s">
        <v>2354</v>
      </c>
      <c r="L5813" s="1353"/>
      <c r="M5813" s="1345" t="s">
        <v>17039</v>
      </c>
      <c r="N5813" s="1346" t="s">
        <v>1830</v>
      </c>
      <c r="O5813" s="1347"/>
      <c r="P5813" s="117" t="str">
        <f t="shared" si="45"/>
        <v>2702</v>
      </c>
      <c r="Q5813" s="117"/>
      <c r="R5813" s="1348">
        <v>270201010</v>
      </c>
      <c r="S5813" s="321"/>
      <c r="T5813" s="321"/>
    </row>
    <row r="5814" spans="1:20" ht="34.5" hidden="1" customHeight="1">
      <c r="A5814" s="1348">
        <v>270201011</v>
      </c>
      <c r="B5814" s="1339" t="str">
        <f t="shared" si="44"/>
        <v>2702</v>
      </c>
      <c r="C5814" s="1372" t="s">
        <v>2620</v>
      </c>
      <c r="D5814" s="1350">
        <v>1</v>
      </c>
      <c r="E5814" s="293" t="s">
        <v>17040</v>
      </c>
      <c r="F5814" s="1384" t="s">
        <v>17041</v>
      </c>
      <c r="G5814" s="1351">
        <v>43717</v>
      </c>
      <c r="H5814" s="1348" t="s">
        <v>2252</v>
      </c>
      <c r="I5814" s="1348">
        <v>1508</v>
      </c>
      <c r="J5814" s="1351">
        <v>41956</v>
      </c>
      <c r="K5814" s="1352" t="s">
        <v>2253</v>
      </c>
      <c r="L5814" s="1353"/>
      <c r="M5814" s="1345" t="s">
        <v>17042</v>
      </c>
      <c r="N5814" s="1346" t="s">
        <v>1830</v>
      </c>
      <c r="O5814" s="1347"/>
      <c r="P5814" s="117" t="str">
        <f t="shared" si="45"/>
        <v>2702</v>
      </c>
      <c r="Q5814" s="117"/>
      <c r="R5814" s="1348">
        <v>270201011</v>
      </c>
      <c r="S5814" s="321"/>
      <c r="T5814" s="321"/>
    </row>
    <row r="5815" spans="1:20" ht="34.5" hidden="1" customHeight="1">
      <c r="A5815" s="1348">
        <v>270201011</v>
      </c>
      <c r="B5815" s="1339" t="str">
        <f t="shared" si="44"/>
        <v>2702</v>
      </c>
      <c r="C5815" s="1372" t="s">
        <v>2620</v>
      </c>
      <c r="D5815" s="1350">
        <v>2</v>
      </c>
      <c r="E5815" s="293" t="s">
        <v>17043</v>
      </c>
      <c r="F5815" s="1384" t="s">
        <v>17044</v>
      </c>
      <c r="G5815" s="1351">
        <v>44608</v>
      </c>
      <c r="H5815" s="1348" t="s">
        <v>2252</v>
      </c>
      <c r="I5815" s="1348">
        <v>1525</v>
      </c>
      <c r="J5815" s="1351">
        <v>42338</v>
      </c>
      <c r="K5815" s="1352" t="s">
        <v>2354</v>
      </c>
      <c r="L5815" s="1353"/>
      <c r="M5815" s="1345" t="s">
        <v>16972</v>
      </c>
      <c r="N5815" s="1346" t="s">
        <v>17045</v>
      </c>
      <c r="O5815" s="1347"/>
      <c r="P5815" s="117" t="str">
        <f t="shared" si="45"/>
        <v>2702</v>
      </c>
      <c r="Q5815" s="117"/>
      <c r="R5815" s="1348">
        <v>270201011</v>
      </c>
      <c r="S5815" s="321"/>
      <c r="T5815" s="321"/>
    </row>
    <row r="5816" spans="1:20" ht="34.5" hidden="1" customHeight="1">
      <c r="A5816" s="1348">
        <v>270201012</v>
      </c>
      <c r="B5816" s="1339" t="str">
        <f t="shared" si="44"/>
        <v>2702</v>
      </c>
      <c r="C5816" s="1372" t="s">
        <v>2620</v>
      </c>
      <c r="D5816" s="1350">
        <v>3</v>
      </c>
      <c r="E5816" s="293" t="s">
        <v>17046</v>
      </c>
      <c r="F5816" s="1384" t="s">
        <v>17047</v>
      </c>
      <c r="G5816" s="1356">
        <v>46005</v>
      </c>
      <c r="H5816" s="1348" t="s">
        <v>2353</v>
      </c>
      <c r="I5816" s="1348">
        <v>1581</v>
      </c>
      <c r="J5816" s="1356">
        <v>44244</v>
      </c>
      <c r="K5816" s="1352" t="s">
        <v>2354</v>
      </c>
      <c r="L5816" s="1353"/>
      <c r="M5816" s="1345" t="s">
        <v>1830</v>
      </c>
      <c r="N5816" s="1346" t="s">
        <v>1830</v>
      </c>
      <c r="O5816" s="1347"/>
      <c r="P5816" s="117" t="str">
        <f t="shared" si="45"/>
        <v>2702</v>
      </c>
      <c r="Q5816" s="117"/>
      <c r="R5816" s="1348">
        <v>270201012</v>
      </c>
      <c r="S5816" s="321"/>
      <c r="T5816" s="321"/>
    </row>
    <row r="5817" spans="1:20" ht="34.5" hidden="1" customHeight="1">
      <c r="A5817" s="1348">
        <v>270201012</v>
      </c>
      <c r="B5817" s="1339" t="str">
        <f t="shared" si="44"/>
        <v>2702</v>
      </c>
      <c r="C5817" s="1349" t="s">
        <v>2620</v>
      </c>
      <c r="D5817" s="1350">
        <v>1</v>
      </c>
      <c r="E5817" s="293" t="s">
        <v>17048</v>
      </c>
      <c r="F5817" s="1352" t="s">
        <v>17049</v>
      </c>
      <c r="G5817" s="1356">
        <v>44538</v>
      </c>
      <c r="H5817" s="1348" t="s">
        <v>2252</v>
      </c>
      <c r="I5817" s="1348">
        <v>1525</v>
      </c>
      <c r="J5817" s="1356">
        <v>42338</v>
      </c>
      <c r="K5817" s="1352" t="s">
        <v>2354</v>
      </c>
      <c r="L5817" s="1352"/>
      <c r="M5817" s="1345" t="s">
        <v>1830</v>
      </c>
      <c r="N5817" s="1346" t="s">
        <v>1830</v>
      </c>
      <c r="O5817" s="1347"/>
      <c r="P5817" s="117" t="str">
        <f t="shared" si="45"/>
        <v>2702</v>
      </c>
      <c r="Q5817" s="117"/>
      <c r="R5817" s="1348">
        <v>270201012</v>
      </c>
      <c r="S5817" s="321"/>
      <c r="T5817" s="321"/>
    </row>
    <row r="5818" spans="1:20" ht="34.5" hidden="1" customHeight="1">
      <c r="A5818" s="1348">
        <v>270201013</v>
      </c>
      <c r="B5818" s="1339" t="str">
        <f t="shared" si="44"/>
        <v>2702</v>
      </c>
      <c r="C5818" s="1349" t="s">
        <v>2620</v>
      </c>
      <c r="D5818" s="1350">
        <v>1</v>
      </c>
      <c r="E5818" s="293" t="s">
        <v>17050</v>
      </c>
      <c r="F5818" s="1352" t="s">
        <v>17051</v>
      </c>
      <c r="G5818" s="1356">
        <v>44538</v>
      </c>
      <c r="H5818" s="1348" t="s">
        <v>2252</v>
      </c>
      <c r="I5818" s="1348">
        <v>1525</v>
      </c>
      <c r="J5818" s="1356">
        <v>42338</v>
      </c>
      <c r="K5818" s="1352" t="s">
        <v>2354</v>
      </c>
      <c r="L5818" s="1352"/>
      <c r="M5818" s="1345" t="s">
        <v>1830</v>
      </c>
      <c r="N5818" s="1346" t="s">
        <v>1830</v>
      </c>
      <c r="O5818" s="1347"/>
      <c r="P5818" s="117" t="str">
        <f t="shared" si="45"/>
        <v>2702</v>
      </c>
      <c r="Q5818" s="117"/>
      <c r="R5818" s="1348">
        <v>270201013</v>
      </c>
      <c r="S5818" s="321"/>
      <c r="T5818" s="321"/>
    </row>
    <row r="5819" spans="1:20" ht="34.5" hidden="1" customHeight="1">
      <c r="A5819" s="1348">
        <v>270201013</v>
      </c>
      <c r="B5819" s="1339" t="str">
        <f t="shared" si="44"/>
        <v>2702</v>
      </c>
      <c r="C5819" s="1349" t="s">
        <v>2620</v>
      </c>
      <c r="D5819" s="1350">
        <v>2</v>
      </c>
      <c r="E5819" s="293" t="s">
        <v>17052</v>
      </c>
      <c r="F5819" s="1352" t="s">
        <v>17053</v>
      </c>
      <c r="G5819" s="1351">
        <v>45935</v>
      </c>
      <c r="H5819" s="1348" t="s">
        <v>2353</v>
      </c>
      <c r="I5819" s="1348">
        <v>1579</v>
      </c>
      <c r="J5819" s="1356">
        <v>44174</v>
      </c>
      <c r="K5819" s="1352" t="s">
        <v>2354</v>
      </c>
      <c r="L5819" s="1352"/>
      <c r="M5819" s="1345" t="s">
        <v>1830</v>
      </c>
      <c r="N5819" s="1346" t="s">
        <v>1830</v>
      </c>
      <c r="O5819" s="1347"/>
      <c r="P5819" s="117" t="str">
        <f t="shared" si="45"/>
        <v>2702</v>
      </c>
      <c r="Q5819" s="117"/>
      <c r="R5819" s="1348">
        <v>270201013</v>
      </c>
      <c r="S5819" s="321"/>
      <c r="T5819" s="321"/>
    </row>
    <row r="5820" spans="1:20" ht="34.5" hidden="1" customHeight="1">
      <c r="A5820" s="1348">
        <v>270201014</v>
      </c>
      <c r="B5820" s="1339" t="str">
        <f t="shared" si="44"/>
        <v>2702</v>
      </c>
      <c r="C5820" s="1372" t="s">
        <v>2620</v>
      </c>
      <c r="D5820" s="1350">
        <v>1</v>
      </c>
      <c r="E5820" s="293" t="s">
        <v>17054</v>
      </c>
      <c r="F5820" s="1384" t="s">
        <v>17055</v>
      </c>
      <c r="G5820" s="1356">
        <v>44538</v>
      </c>
      <c r="H5820" s="1348" t="s">
        <v>2252</v>
      </c>
      <c r="I5820" s="1348">
        <v>1525</v>
      </c>
      <c r="J5820" s="1356">
        <v>42338</v>
      </c>
      <c r="K5820" s="1352" t="s">
        <v>2354</v>
      </c>
      <c r="L5820" s="1352"/>
      <c r="M5820" s="1345" t="s">
        <v>17056</v>
      </c>
      <c r="N5820" s="1346" t="s">
        <v>1830</v>
      </c>
      <c r="O5820" s="1347"/>
      <c r="P5820" s="117" t="str">
        <f t="shared" si="45"/>
        <v>2702</v>
      </c>
      <c r="Q5820" s="117"/>
      <c r="R5820" s="1348">
        <v>270201014</v>
      </c>
      <c r="S5820" s="321"/>
      <c r="T5820" s="321"/>
    </row>
    <row r="5821" spans="1:20" ht="34.5" hidden="1" customHeight="1">
      <c r="A5821" s="1348">
        <v>270201015</v>
      </c>
      <c r="B5821" s="1339" t="str">
        <f t="shared" si="44"/>
        <v>2702</v>
      </c>
      <c r="C5821" s="1372" t="s">
        <v>2620</v>
      </c>
      <c r="D5821" s="1350">
        <v>1</v>
      </c>
      <c r="E5821" s="293" t="s">
        <v>17057</v>
      </c>
      <c r="F5821" s="1384" t="s">
        <v>17058</v>
      </c>
      <c r="G5821" s="1351">
        <v>44657</v>
      </c>
      <c r="H5821" s="1348" t="s">
        <v>2252</v>
      </c>
      <c r="I5821" s="1348">
        <v>1525</v>
      </c>
      <c r="J5821" s="1356">
        <v>42338</v>
      </c>
      <c r="K5821" s="1352" t="s">
        <v>2354</v>
      </c>
      <c r="L5821" s="1352"/>
      <c r="M5821" s="1345" t="s">
        <v>17056</v>
      </c>
      <c r="N5821" s="1346" t="s">
        <v>1830</v>
      </c>
      <c r="O5821" s="1347"/>
      <c r="P5821" s="117" t="str">
        <f t="shared" si="45"/>
        <v>2702</v>
      </c>
      <c r="Q5821" s="117"/>
      <c r="R5821" s="1348">
        <v>270201015</v>
      </c>
      <c r="S5821" s="321"/>
      <c r="T5821" s="321"/>
    </row>
    <row r="5822" spans="1:20" ht="34.5" hidden="1" customHeight="1">
      <c r="A5822" s="1348">
        <v>270201015</v>
      </c>
      <c r="B5822" s="1339" t="str">
        <f t="shared" si="44"/>
        <v>2702</v>
      </c>
      <c r="C5822" s="1349" t="s">
        <v>2620</v>
      </c>
      <c r="D5822" s="1350">
        <v>1</v>
      </c>
      <c r="E5822" s="293" t="s">
        <v>17059</v>
      </c>
      <c r="F5822" s="1352" t="s">
        <v>17060</v>
      </c>
      <c r="G5822" s="1356">
        <v>44212</v>
      </c>
      <c r="H5822" s="1348" t="s">
        <v>2252</v>
      </c>
      <c r="I5822" s="1348">
        <v>1531</v>
      </c>
      <c r="J5822" s="1356">
        <v>42514</v>
      </c>
      <c r="K5822" s="1352" t="s">
        <v>2354</v>
      </c>
      <c r="L5822" s="1352" t="s">
        <v>17061</v>
      </c>
      <c r="M5822" s="1345" t="s">
        <v>17056</v>
      </c>
      <c r="N5822" s="1346" t="s">
        <v>1830</v>
      </c>
      <c r="O5822" s="1347"/>
      <c r="P5822" s="117" t="str">
        <f t="shared" si="45"/>
        <v>2702</v>
      </c>
      <c r="Q5822" s="117"/>
      <c r="R5822" s="1348">
        <v>270201015</v>
      </c>
      <c r="S5822" s="321"/>
      <c r="T5822" s="321"/>
    </row>
    <row r="5823" spans="1:20" ht="34.5" hidden="1" customHeight="1">
      <c r="A5823" s="1348">
        <v>270201016</v>
      </c>
      <c r="B5823" s="1339" t="str">
        <f t="shared" si="44"/>
        <v>2702</v>
      </c>
      <c r="C5823" s="1349" t="s">
        <v>2620</v>
      </c>
      <c r="D5823" s="1350">
        <v>2</v>
      </c>
      <c r="E5823" s="293" t="s">
        <v>17062</v>
      </c>
      <c r="F5823" s="1352" t="s">
        <v>17063</v>
      </c>
      <c r="G5823" s="1356">
        <v>45291</v>
      </c>
      <c r="H5823" s="1348" t="s">
        <v>2353</v>
      </c>
      <c r="I5823" s="1348">
        <v>1562</v>
      </c>
      <c r="J5823" s="1356">
        <v>43516</v>
      </c>
      <c r="K5823" s="1352" t="s">
        <v>2354</v>
      </c>
      <c r="L5823" s="1352"/>
      <c r="M5823" s="1345" t="s">
        <v>17056</v>
      </c>
      <c r="N5823" s="1346" t="s">
        <v>1830</v>
      </c>
      <c r="O5823" s="1347" t="s">
        <v>1830</v>
      </c>
      <c r="P5823" s="117" t="str">
        <f t="shared" si="45"/>
        <v>2702</v>
      </c>
      <c r="Q5823" s="117"/>
      <c r="R5823" s="1348">
        <v>270201016</v>
      </c>
      <c r="S5823" s="321"/>
      <c r="T5823" s="321"/>
    </row>
    <row r="5824" spans="1:20" ht="34.5" hidden="1" customHeight="1">
      <c r="A5824" s="1348">
        <v>270201016</v>
      </c>
      <c r="B5824" s="1339" t="str">
        <f t="shared" si="44"/>
        <v>2702</v>
      </c>
      <c r="C5824" s="1349" t="s">
        <v>2620</v>
      </c>
      <c r="D5824" s="1350">
        <v>1</v>
      </c>
      <c r="E5824" s="293" t="s">
        <v>17064</v>
      </c>
      <c r="F5824" s="1352" t="s">
        <v>17065</v>
      </c>
      <c r="G5824" s="1356">
        <v>45656</v>
      </c>
      <c r="H5824" s="1348" t="s">
        <v>2353</v>
      </c>
      <c r="I5824" s="1348">
        <v>1531</v>
      </c>
      <c r="J5824" s="1356">
        <v>42514</v>
      </c>
      <c r="K5824" s="1352" t="s">
        <v>2354</v>
      </c>
      <c r="L5824" s="1352"/>
      <c r="M5824" s="1345" t="s">
        <v>17066</v>
      </c>
      <c r="N5824" s="1346" t="s">
        <v>1830</v>
      </c>
      <c r="O5824" s="1347"/>
      <c r="P5824" s="117" t="str">
        <f t="shared" si="45"/>
        <v>2702</v>
      </c>
      <c r="Q5824" s="117"/>
      <c r="R5824" s="1348">
        <v>270201016</v>
      </c>
      <c r="S5824" s="321"/>
      <c r="T5824" s="321"/>
    </row>
    <row r="5825" spans="1:20" ht="34.5" hidden="1" customHeight="1">
      <c r="A5825" s="1348">
        <v>270201017</v>
      </c>
      <c r="B5825" s="1339" t="str">
        <f t="shared" si="44"/>
        <v>2702</v>
      </c>
      <c r="C5825" s="1349" t="s">
        <v>2620</v>
      </c>
      <c r="D5825" s="1350">
        <v>1</v>
      </c>
      <c r="E5825" s="293" t="s">
        <v>17067</v>
      </c>
      <c r="F5825" s="1352" t="s">
        <v>17068</v>
      </c>
      <c r="G5825" s="1356">
        <v>45291</v>
      </c>
      <c r="H5825" s="1348" t="s">
        <v>2353</v>
      </c>
      <c r="I5825" s="1348">
        <v>1536</v>
      </c>
      <c r="J5825" s="1356">
        <v>42650</v>
      </c>
      <c r="K5825" s="1352" t="s">
        <v>2354</v>
      </c>
      <c r="L5825" s="1352"/>
      <c r="M5825" s="1345" t="s">
        <v>17066</v>
      </c>
      <c r="N5825" s="1346" t="s">
        <v>1830</v>
      </c>
      <c r="O5825" s="1347" t="s">
        <v>1830</v>
      </c>
      <c r="P5825" s="117" t="str">
        <f t="shared" si="45"/>
        <v>2702</v>
      </c>
      <c r="Q5825" s="117"/>
      <c r="R5825" s="1348">
        <v>270201017</v>
      </c>
      <c r="S5825" s="321"/>
      <c r="T5825" s="321"/>
    </row>
    <row r="5826" spans="1:20" ht="34.5" hidden="1" customHeight="1">
      <c r="A5826" s="1348">
        <v>270201017</v>
      </c>
      <c r="B5826" s="1339" t="str">
        <f t="shared" si="44"/>
        <v>2702</v>
      </c>
      <c r="C5826" s="1349" t="s">
        <v>2620</v>
      </c>
      <c r="D5826" s="1350">
        <v>1</v>
      </c>
      <c r="E5826" s="293" t="s">
        <v>17069</v>
      </c>
      <c r="F5826" s="1352" t="s">
        <v>17070</v>
      </c>
      <c r="G5826" s="1356">
        <v>45291</v>
      </c>
      <c r="H5826" s="1348" t="s">
        <v>2353</v>
      </c>
      <c r="I5826" s="1348">
        <v>1562</v>
      </c>
      <c r="J5826" s="1356">
        <v>43516</v>
      </c>
      <c r="K5826" s="1352" t="s">
        <v>2354</v>
      </c>
      <c r="L5826" s="1352"/>
      <c r="M5826" s="1345" t="s">
        <v>17071</v>
      </c>
      <c r="N5826" s="1346" t="s">
        <v>1830</v>
      </c>
      <c r="O5826" s="1347" t="s">
        <v>1830</v>
      </c>
      <c r="P5826" s="117" t="str">
        <f t="shared" si="45"/>
        <v>2702</v>
      </c>
      <c r="Q5826" s="117"/>
      <c r="R5826" s="1348">
        <v>270201017</v>
      </c>
      <c r="S5826" s="321"/>
      <c r="T5826" s="321"/>
    </row>
    <row r="5827" spans="1:20" ht="34.5" hidden="1" customHeight="1">
      <c r="A5827" s="1348">
        <v>270201018</v>
      </c>
      <c r="B5827" s="1339" t="str">
        <f t="shared" si="44"/>
        <v>2702</v>
      </c>
      <c r="C5827" s="1349" t="s">
        <v>2620</v>
      </c>
      <c r="D5827" s="1350">
        <v>1</v>
      </c>
      <c r="E5827" s="293" t="s">
        <v>17072</v>
      </c>
      <c r="F5827" s="1352" t="s">
        <v>17073</v>
      </c>
      <c r="G5827" s="1351">
        <v>44908</v>
      </c>
      <c r="H5827" s="1348" t="s">
        <v>2353</v>
      </c>
      <c r="I5827" s="1348">
        <v>1536</v>
      </c>
      <c r="J5827" s="1356">
        <v>42650</v>
      </c>
      <c r="K5827" s="1352" t="s">
        <v>2354</v>
      </c>
      <c r="L5827" s="1352"/>
      <c r="M5827" s="1345" t="s">
        <v>17071</v>
      </c>
      <c r="N5827" s="1346" t="s">
        <v>1830</v>
      </c>
      <c r="O5827" s="1347"/>
      <c r="P5827" s="117" t="str">
        <f t="shared" si="45"/>
        <v>2702</v>
      </c>
      <c r="Q5827" s="117"/>
      <c r="R5827" s="1348">
        <v>270201018</v>
      </c>
      <c r="S5827" s="321"/>
      <c r="T5827" s="321"/>
    </row>
    <row r="5828" spans="1:20" ht="34.5" hidden="1" customHeight="1">
      <c r="A5828" s="1348">
        <v>270201018</v>
      </c>
      <c r="B5828" s="1339" t="str">
        <f t="shared" si="44"/>
        <v>2702</v>
      </c>
      <c r="C5828" s="1349" t="s">
        <v>2620</v>
      </c>
      <c r="D5828" s="1350">
        <v>1</v>
      </c>
      <c r="E5828" s="293" t="s">
        <v>17074</v>
      </c>
      <c r="F5828" s="1352" t="s">
        <v>17075</v>
      </c>
      <c r="G5828" s="1356">
        <v>45656</v>
      </c>
      <c r="H5828" s="1348" t="s">
        <v>2353</v>
      </c>
      <c r="I5828" s="1348">
        <v>1541</v>
      </c>
      <c r="J5828" s="1356">
        <v>42718</v>
      </c>
      <c r="K5828" s="1352" t="s">
        <v>2354</v>
      </c>
      <c r="L5828" s="1352"/>
      <c r="M5828" s="1345" t="s">
        <v>16766</v>
      </c>
      <c r="N5828" s="1346" t="s">
        <v>1830</v>
      </c>
      <c r="O5828" s="1347"/>
      <c r="P5828" s="117" t="str">
        <f t="shared" si="45"/>
        <v>2702</v>
      </c>
      <c r="Q5828" s="117"/>
      <c r="R5828" s="1348">
        <v>270201018</v>
      </c>
      <c r="S5828" s="321"/>
      <c r="T5828" s="321"/>
    </row>
    <row r="5829" spans="1:20" ht="34.5" hidden="1" customHeight="1">
      <c r="A5829" s="1348">
        <v>270201019</v>
      </c>
      <c r="B5829" s="1339" t="str">
        <f t="shared" si="44"/>
        <v>2702</v>
      </c>
      <c r="C5829" s="1349" t="s">
        <v>2620</v>
      </c>
      <c r="D5829" s="1350">
        <v>1</v>
      </c>
      <c r="E5829" s="293" t="s">
        <v>17076</v>
      </c>
      <c r="F5829" s="1352" t="s">
        <v>17077</v>
      </c>
      <c r="G5829" s="1351">
        <v>44908</v>
      </c>
      <c r="H5829" s="1348" t="s">
        <v>2353</v>
      </c>
      <c r="I5829" s="1348">
        <v>1541</v>
      </c>
      <c r="J5829" s="1356">
        <v>42718</v>
      </c>
      <c r="K5829" s="1352" t="s">
        <v>2354</v>
      </c>
      <c r="L5829" s="1352"/>
      <c r="M5829" s="1345" t="s">
        <v>16766</v>
      </c>
      <c r="N5829" s="1346" t="s">
        <v>1830</v>
      </c>
      <c r="O5829" s="1347"/>
      <c r="P5829" s="117" t="str">
        <f t="shared" si="45"/>
        <v>2702</v>
      </c>
      <c r="Q5829" s="117"/>
      <c r="R5829" s="1348">
        <v>270201019</v>
      </c>
      <c r="S5829" s="321"/>
      <c r="T5829" s="321"/>
    </row>
    <row r="5830" spans="1:20" ht="34.5" hidden="1" customHeight="1">
      <c r="A5830" s="1348">
        <v>270201020</v>
      </c>
      <c r="B5830" s="1339" t="str">
        <f t="shared" si="44"/>
        <v>2702</v>
      </c>
      <c r="C5830" s="1349" t="s">
        <v>2620</v>
      </c>
      <c r="D5830" s="1350">
        <v>1</v>
      </c>
      <c r="E5830" s="293" t="s">
        <v>17078</v>
      </c>
      <c r="F5830" s="1352" t="s">
        <v>17079</v>
      </c>
      <c r="G5830" s="1351">
        <v>44908</v>
      </c>
      <c r="H5830" s="1348" t="s">
        <v>2353</v>
      </c>
      <c r="I5830" s="1348">
        <v>1536</v>
      </c>
      <c r="J5830" s="1356">
        <v>42650</v>
      </c>
      <c r="K5830" s="1352" t="s">
        <v>2354</v>
      </c>
      <c r="L5830" s="1352"/>
      <c r="M5830" s="1345" t="s">
        <v>17071</v>
      </c>
      <c r="N5830" s="1346" t="s">
        <v>1830</v>
      </c>
      <c r="O5830" s="1347"/>
      <c r="P5830" s="117" t="str">
        <f t="shared" si="45"/>
        <v>2702</v>
      </c>
      <c r="Q5830" s="117"/>
      <c r="R5830" s="1348">
        <v>270201020</v>
      </c>
      <c r="S5830" s="321"/>
      <c r="T5830" s="321"/>
    </row>
    <row r="5831" spans="1:20" ht="34.5" hidden="1" customHeight="1">
      <c r="A5831" s="1348">
        <v>270201021</v>
      </c>
      <c r="B5831" s="1339" t="str">
        <f t="shared" si="44"/>
        <v>2702</v>
      </c>
      <c r="C5831" s="1349" t="s">
        <v>2620</v>
      </c>
      <c r="D5831" s="1350">
        <v>1</v>
      </c>
      <c r="E5831" s="293" t="s">
        <v>17080</v>
      </c>
      <c r="F5831" s="1352" t="s">
        <v>17081</v>
      </c>
      <c r="G5831" s="1351">
        <v>44168</v>
      </c>
      <c r="H5831" s="1348" t="s">
        <v>2252</v>
      </c>
      <c r="I5831" s="1348">
        <v>1543</v>
      </c>
      <c r="J5831" s="1356">
        <v>42789</v>
      </c>
      <c r="K5831" s="1352" t="s">
        <v>2354</v>
      </c>
      <c r="L5831" s="1352"/>
      <c r="M5831" s="1345" t="s">
        <v>16775</v>
      </c>
      <c r="N5831" s="1346" t="s">
        <v>1830</v>
      </c>
      <c r="O5831" s="1347"/>
      <c r="P5831" s="117" t="str">
        <f t="shared" si="45"/>
        <v>2702</v>
      </c>
      <c r="Q5831" s="117"/>
      <c r="R5831" s="1348">
        <v>270201021</v>
      </c>
      <c r="S5831" s="321"/>
      <c r="T5831" s="321"/>
    </row>
    <row r="5832" spans="1:20" ht="34.5" hidden="1" customHeight="1">
      <c r="A5832" s="1348">
        <v>270201022</v>
      </c>
      <c r="B5832" s="1339" t="str">
        <f t="shared" si="44"/>
        <v>2702</v>
      </c>
      <c r="C5832" s="1349" t="s">
        <v>2620</v>
      </c>
      <c r="D5832" s="1350">
        <v>2</v>
      </c>
      <c r="E5832" s="293" t="s">
        <v>17082</v>
      </c>
      <c r="F5832" s="1352" t="s">
        <v>17083</v>
      </c>
      <c r="G5832" s="1351">
        <v>45613</v>
      </c>
      <c r="H5832" s="1348" t="s">
        <v>2353</v>
      </c>
      <c r="I5832" s="1348">
        <v>1571</v>
      </c>
      <c r="J5832" s="1356">
        <v>43803</v>
      </c>
      <c r="K5832" s="1352" t="s">
        <v>2354</v>
      </c>
      <c r="L5832" s="1352"/>
      <c r="M5832" s="1345" t="s">
        <v>16778</v>
      </c>
      <c r="N5832" s="1346" t="s">
        <v>1830</v>
      </c>
      <c r="O5832" s="1347"/>
      <c r="P5832" s="117" t="str">
        <f t="shared" si="45"/>
        <v>2702</v>
      </c>
      <c r="Q5832" s="117"/>
      <c r="R5832" s="1348">
        <v>270201022</v>
      </c>
      <c r="S5832" s="321"/>
      <c r="T5832" s="321"/>
    </row>
    <row r="5833" spans="1:20" ht="34.5" hidden="1" customHeight="1">
      <c r="A5833" s="1348">
        <v>270201022</v>
      </c>
      <c r="B5833" s="1339" t="str">
        <f t="shared" si="44"/>
        <v>2702</v>
      </c>
      <c r="C5833" s="1349" t="s">
        <v>2620</v>
      </c>
      <c r="D5833" s="1350">
        <v>1</v>
      </c>
      <c r="E5833" s="293" t="s">
        <v>17084</v>
      </c>
      <c r="F5833" s="1352" t="s">
        <v>17085</v>
      </c>
      <c r="G5833" s="1351">
        <v>45627</v>
      </c>
      <c r="H5833" s="1348" t="s">
        <v>2353</v>
      </c>
      <c r="I5833" s="1348">
        <v>1574</v>
      </c>
      <c r="J5833" s="1356">
        <v>43944</v>
      </c>
      <c r="K5833" s="1352" t="s">
        <v>2354</v>
      </c>
      <c r="L5833" s="1352"/>
      <c r="M5833" s="1345" t="s">
        <v>16766</v>
      </c>
      <c r="N5833" s="1346" t="s">
        <v>1830</v>
      </c>
      <c r="O5833" s="1347"/>
      <c r="P5833" s="117" t="str">
        <f t="shared" si="45"/>
        <v>2702</v>
      </c>
      <c r="Q5833" s="117"/>
      <c r="R5833" s="1348">
        <v>270201022</v>
      </c>
      <c r="S5833" s="321"/>
      <c r="T5833" s="321"/>
    </row>
    <row r="5834" spans="1:20" ht="34.5" hidden="1" customHeight="1">
      <c r="A5834" s="1348">
        <v>270201023</v>
      </c>
      <c r="B5834" s="1339" t="str">
        <f t="shared" si="44"/>
        <v>2702</v>
      </c>
      <c r="C5834" s="1349" t="s">
        <v>2620</v>
      </c>
      <c r="D5834" s="1350">
        <v>1</v>
      </c>
      <c r="E5834" s="293" t="s">
        <v>17086</v>
      </c>
      <c r="F5834" s="1352" t="s">
        <v>17087</v>
      </c>
      <c r="G5834" s="1356">
        <v>45291</v>
      </c>
      <c r="H5834" s="1348" t="s">
        <v>2353</v>
      </c>
      <c r="I5834" s="1348">
        <v>1559</v>
      </c>
      <c r="J5834" s="1356">
        <v>43425</v>
      </c>
      <c r="K5834" s="1352" t="s">
        <v>2354</v>
      </c>
      <c r="L5834" s="1352"/>
      <c r="M5834" s="1345" t="s">
        <v>16766</v>
      </c>
      <c r="N5834" s="1346" t="s">
        <v>1830</v>
      </c>
      <c r="O5834" s="1347" t="s">
        <v>17088</v>
      </c>
      <c r="P5834" s="117" t="str">
        <f t="shared" si="45"/>
        <v>2702</v>
      </c>
      <c r="Q5834" s="117"/>
      <c r="R5834" s="1348">
        <v>270201023</v>
      </c>
      <c r="S5834" s="321"/>
      <c r="T5834" s="321"/>
    </row>
    <row r="5835" spans="1:20" ht="34.5" hidden="1" customHeight="1">
      <c r="A5835" s="1348">
        <v>270201023</v>
      </c>
      <c r="B5835" s="1339" t="str">
        <f t="shared" si="44"/>
        <v>2702</v>
      </c>
      <c r="C5835" s="1349" t="s">
        <v>2620</v>
      </c>
      <c r="D5835" s="1350">
        <v>2</v>
      </c>
      <c r="E5835" s="293" t="s">
        <v>17089</v>
      </c>
      <c r="F5835" s="1352" t="s">
        <v>3834</v>
      </c>
      <c r="G5835" s="1351">
        <v>43830</v>
      </c>
      <c r="H5835" s="1348" t="s">
        <v>2252</v>
      </c>
      <c r="I5835" s="1348">
        <v>1487</v>
      </c>
      <c r="J5835" s="1356">
        <v>41522</v>
      </c>
      <c r="K5835" s="1352" t="s">
        <v>2253</v>
      </c>
      <c r="L5835" s="1352" t="s">
        <v>17090</v>
      </c>
      <c r="M5835" s="1345" t="s">
        <v>17091</v>
      </c>
      <c r="N5835" s="1346" t="s">
        <v>1830</v>
      </c>
      <c r="O5835" s="1347"/>
      <c r="P5835" s="117" t="str">
        <f t="shared" si="45"/>
        <v>2702</v>
      </c>
      <c r="Q5835" s="117"/>
      <c r="R5835" s="1348">
        <v>270201023</v>
      </c>
      <c r="S5835" s="321"/>
      <c r="T5835" s="321"/>
    </row>
    <row r="5836" spans="1:20" ht="34.5" hidden="1" customHeight="1">
      <c r="A5836" s="1348">
        <v>270201024</v>
      </c>
      <c r="B5836" s="1339" t="str">
        <f t="shared" si="44"/>
        <v>2702</v>
      </c>
      <c r="C5836" s="1372" t="s">
        <v>2620</v>
      </c>
      <c r="D5836" s="1350">
        <v>1</v>
      </c>
      <c r="E5836" s="293" t="s">
        <v>17092</v>
      </c>
      <c r="F5836" s="1352" t="s">
        <v>7157</v>
      </c>
      <c r="G5836" s="1351">
        <v>44308</v>
      </c>
      <c r="H5836" s="1348" t="s">
        <v>2252</v>
      </c>
      <c r="I5836" s="1348">
        <v>1357</v>
      </c>
      <c r="J5836" s="1356">
        <v>39338</v>
      </c>
      <c r="K5836" s="1352" t="s">
        <v>2253</v>
      </c>
      <c r="L5836" s="1352" t="s">
        <v>17093</v>
      </c>
      <c r="M5836" s="1345" t="s">
        <v>17091</v>
      </c>
      <c r="N5836" s="1346" t="s">
        <v>1830</v>
      </c>
      <c r="O5836" s="1347"/>
      <c r="P5836" s="117" t="str">
        <f t="shared" si="45"/>
        <v>2702</v>
      </c>
      <c r="Q5836" s="117"/>
      <c r="R5836" s="1348">
        <v>270201024</v>
      </c>
      <c r="S5836" s="321"/>
      <c r="T5836" s="321"/>
    </row>
    <row r="5837" spans="1:20" ht="34.5" hidden="1" customHeight="1">
      <c r="A5837" s="1348">
        <v>270201024</v>
      </c>
      <c r="B5837" s="1339" t="str">
        <f t="shared" si="44"/>
        <v>2702</v>
      </c>
      <c r="C5837" s="1372" t="s">
        <v>2620</v>
      </c>
      <c r="D5837" s="1350">
        <v>1</v>
      </c>
      <c r="E5837" s="293" t="s">
        <v>17094</v>
      </c>
      <c r="F5837" s="1352" t="s">
        <v>7636</v>
      </c>
      <c r="G5837" s="1351">
        <v>44308</v>
      </c>
      <c r="H5837" s="1348" t="s">
        <v>2252</v>
      </c>
      <c r="I5837" s="1348">
        <v>1482</v>
      </c>
      <c r="J5837" s="1356">
        <v>41470</v>
      </c>
      <c r="K5837" s="1352" t="s">
        <v>2253</v>
      </c>
      <c r="L5837" s="1352" t="s">
        <v>17095</v>
      </c>
      <c r="M5837" s="1345" t="s">
        <v>1830</v>
      </c>
      <c r="N5837" s="1346" t="s">
        <v>1830</v>
      </c>
      <c r="O5837" s="1347"/>
      <c r="P5837" s="117" t="str">
        <f t="shared" si="45"/>
        <v>2702</v>
      </c>
      <c r="Q5837" s="117"/>
      <c r="R5837" s="1348">
        <v>270201024</v>
      </c>
      <c r="S5837" s="321"/>
      <c r="T5837" s="321"/>
    </row>
    <row r="5838" spans="1:20" ht="34.5" hidden="1" customHeight="1">
      <c r="A5838" s="1348">
        <v>270201025</v>
      </c>
      <c r="B5838" s="1339" t="str">
        <f t="shared" si="44"/>
        <v>2702</v>
      </c>
      <c r="C5838" s="1372" t="s">
        <v>2620</v>
      </c>
      <c r="D5838" s="1350">
        <v>1</v>
      </c>
      <c r="E5838" s="293" t="s">
        <v>17096</v>
      </c>
      <c r="F5838" s="1384" t="s">
        <v>7639</v>
      </c>
      <c r="G5838" s="1351">
        <v>44119</v>
      </c>
      <c r="H5838" s="1348" t="s">
        <v>2252</v>
      </c>
      <c r="I5838" s="1348">
        <v>1482</v>
      </c>
      <c r="J5838" s="1356">
        <v>41470</v>
      </c>
      <c r="K5838" s="1352" t="s">
        <v>2253</v>
      </c>
      <c r="L5838" s="1352" t="s">
        <v>17097</v>
      </c>
      <c r="M5838" s="1345" t="s">
        <v>16797</v>
      </c>
      <c r="N5838" s="1346" t="s">
        <v>1830</v>
      </c>
      <c r="O5838" s="1347"/>
      <c r="P5838" s="117" t="str">
        <f t="shared" si="45"/>
        <v>2702</v>
      </c>
      <c r="Q5838" s="117"/>
      <c r="R5838" s="1348">
        <v>270201025</v>
      </c>
      <c r="S5838" s="321"/>
      <c r="T5838" s="321"/>
    </row>
    <row r="5839" spans="1:20" ht="34.5" hidden="1" customHeight="1">
      <c r="A5839" s="1348">
        <v>270201025</v>
      </c>
      <c r="B5839" s="1339" t="str">
        <f t="shared" si="44"/>
        <v>2702</v>
      </c>
      <c r="C5839" s="1349" t="s">
        <v>2620</v>
      </c>
      <c r="D5839" s="1350">
        <v>1</v>
      </c>
      <c r="E5839" s="293" t="s">
        <v>17098</v>
      </c>
      <c r="F5839" s="1352" t="s">
        <v>5802</v>
      </c>
      <c r="G5839" s="1351">
        <v>44308</v>
      </c>
      <c r="H5839" s="1348" t="s">
        <v>2252</v>
      </c>
      <c r="I5839" s="1348">
        <v>1461</v>
      </c>
      <c r="J5839" s="1356">
        <v>41123</v>
      </c>
      <c r="K5839" s="1352" t="s">
        <v>2253</v>
      </c>
      <c r="L5839" s="1352" t="s">
        <v>17099</v>
      </c>
      <c r="M5839" s="1345" t="s">
        <v>17100</v>
      </c>
      <c r="N5839" s="1346" t="s">
        <v>1830</v>
      </c>
      <c r="O5839" s="1347"/>
      <c r="P5839" s="117" t="str">
        <f t="shared" si="45"/>
        <v>2702</v>
      </c>
      <c r="Q5839" s="117"/>
      <c r="R5839" s="1348">
        <v>270201025</v>
      </c>
      <c r="S5839" s="321"/>
      <c r="T5839" s="321"/>
    </row>
    <row r="5840" spans="1:20" ht="34.5" hidden="1" customHeight="1">
      <c r="A5840" s="1348">
        <v>270201026</v>
      </c>
      <c r="B5840" s="1339" t="str">
        <f t="shared" si="44"/>
        <v>2702</v>
      </c>
      <c r="C5840" s="1349" t="s">
        <v>2620</v>
      </c>
      <c r="D5840" s="1350">
        <v>1</v>
      </c>
      <c r="E5840" s="293" t="s">
        <v>17101</v>
      </c>
      <c r="F5840" s="1352" t="s">
        <v>5804</v>
      </c>
      <c r="G5840" s="1351">
        <v>44308</v>
      </c>
      <c r="H5840" s="1348" t="s">
        <v>2252</v>
      </c>
      <c r="I5840" s="1348">
        <v>1461</v>
      </c>
      <c r="J5840" s="1356">
        <v>41123</v>
      </c>
      <c r="K5840" s="1352" t="s">
        <v>2253</v>
      </c>
      <c r="L5840" s="1352" t="s">
        <v>17102</v>
      </c>
      <c r="M5840" s="1345" t="s">
        <v>16804</v>
      </c>
      <c r="N5840" s="1346" t="s">
        <v>1830</v>
      </c>
      <c r="O5840" s="1347"/>
      <c r="P5840" s="117" t="str">
        <f t="shared" si="45"/>
        <v>2702</v>
      </c>
      <c r="Q5840" s="117"/>
      <c r="R5840" s="1348">
        <v>270201026</v>
      </c>
      <c r="S5840" s="321"/>
      <c r="T5840" s="321"/>
    </row>
    <row r="5841" spans="1:20" ht="34.5" hidden="1" customHeight="1">
      <c r="A5841" s="1348">
        <v>270201027</v>
      </c>
      <c r="B5841" s="1339" t="str">
        <f t="shared" si="44"/>
        <v>2702</v>
      </c>
      <c r="C5841" s="1349" t="s">
        <v>2620</v>
      </c>
      <c r="D5841" s="1350">
        <v>1</v>
      </c>
      <c r="E5841" s="293" t="s">
        <v>17103</v>
      </c>
      <c r="F5841" s="1352" t="s">
        <v>5819</v>
      </c>
      <c r="G5841" s="1351">
        <v>44308</v>
      </c>
      <c r="H5841" s="1348" t="s">
        <v>2252</v>
      </c>
      <c r="I5841" s="1348">
        <v>1461</v>
      </c>
      <c r="J5841" s="1356">
        <v>41123</v>
      </c>
      <c r="K5841" s="1352" t="s">
        <v>2253</v>
      </c>
      <c r="L5841" s="1352" t="s">
        <v>17104</v>
      </c>
      <c r="M5841" s="1345" t="s">
        <v>3308</v>
      </c>
      <c r="N5841" s="1346" t="s">
        <v>1830</v>
      </c>
      <c r="O5841" s="1347"/>
      <c r="P5841" s="117" t="str">
        <f t="shared" si="45"/>
        <v>2702</v>
      </c>
      <c r="Q5841" s="117"/>
      <c r="R5841" s="1348">
        <v>270201027</v>
      </c>
      <c r="S5841" s="321"/>
      <c r="T5841" s="321"/>
    </row>
    <row r="5842" spans="1:20" ht="34.5" hidden="1" customHeight="1">
      <c r="A5842" s="1348">
        <v>270201028</v>
      </c>
      <c r="B5842" s="1339" t="str">
        <f t="shared" si="44"/>
        <v>2702</v>
      </c>
      <c r="C5842" s="1349" t="s">
        <v>2620</v>
      </c>
      <c r="D5842" s="1350">
        <v>1</v>
      </c>
      <c r="E5842" s="293" t="s">
        <v>17105</v>
      </c>
      <c r="F5842" s="1352" t="s">
        <v>5822</v>
      </c>
      <c r="G5842" s="1351">
        <v>44308</v>
      </c>
      <c r="H5842" s="1348" t="s">
        <v>2252</v>
      </c>
      <c r="I5842" s="1348">
        <v>1461</v>
      </c>
      <c r="J5842" s="1356">
        <v>41123</v>
      </c>
      <c r="K5842" s="1352" t="s">
        <v>2253</v>
      </c>
      <c r="L5842" s="1352" t="s">
        <v>17106</v>
      </c>
      <c r="M5842" s="1345" t="s">
        <v>16809</v>
      </c>
      <c r="N5842" s="1346" t="s">
        <v>1830</v>
      </c>
      <c r="O5842" s="1347"/>
      <c r="P5842" s="117" t="str">
        <f t="shared" si="45"/>
        <v>2702</v>
      </c>
      <c r="Q5842" s="117"/>
      <c r="R5842" s="1348">
        <v>270201028</v>
      </c>
      <c r="S5842" s="321"/>
      <c r="T5842" s="321"/>
    </row>
    <row r="5843" spans="1:20" ht="34.5" hidden="1" customHeight="1">
      <c r="A5843" s="1348">
        <v>270201029</v>
      </c>
      <c r="B5843" s="1339" t="str">
        <f t="shared" si="44"/>
        <v>2702</v>
      </c>
      <c r="C5843" s="1349" t="s">
        <v>2620</v>
      </c>
      <c r="D5843" s="1350">
        <v>1</v>
      </c>
      <c r="E5843" s="293" t="s">
        <v>17107</v>
      </c>
      <c r="F5843" s="1352" t="s">
        <v>12964</v>
      </c>
      <c r="G5843" s="1351">
        <v>44308</v>
      </c>
      <c r="H5843" s="1348" t="s">
        <v>2252</v>
      </c>
      <c r="I5843" s="1348">
        <v>1488</v>
      </c>
      <c r="J5843" s="1356">
        <v>41557</v>
      </c>
      <c r="K5843" s="1352" t="s">
        <v>2253</v>
      </c>
      <c r="L5843" s="1352" t="s">
        <v>17108</v>
      </c>
      <c r="M5843" s="1345" t="s">
        <v>16809</v>
      </c>
      <c r="N5843" s="1346" t="s">
        <v>1830</v>
      </c>
      <c r="O5843" s="1347"/>
      <c r="P5843" s="117" t="str">
        <f t="shared" si="45"/>
        <v>2702</v>
      </c>
      <c r="Q5843" s="117"/>
      <c r="R5843" s="1348">
        <v>270201029</v>
      </c>
      <c r="S5843" s="321"/>
      <c r="T5843" s="321"/>
    </row>
    <row r="5844" spans="1:20" ht="34.5" hidden="1" customHeight="1">
      <c r="A5844" s="1348">
        <v>270201030</v>
      </c>
      <c r="B5844" s="1339" t="str">
        <f t="shared" si="44"/>
        <v>2702</v>
      </c>
      <c r="C5844" s="1349" t="s">
        <v>2620</v>
      </c>
      <c r="D5844" s="1350">
        <v>1</v>
      </c>
      <c r="E5844" s="293" t="s">
        <v>17109</v>
      </c>
      <c r="F5844" s="1352" t="s">
        <v>12969</v>
      </c>
      <c r="G5844" s="1356">
        <v>45291</v>
      </c>
      <c r="H5844" s="1348" t="s">
        <v>2353</v>
      </c>
      <c r="I5844" s="1348">
        <v>1488</v>
      </c>
      <c r="J5844" s="1356">
        <v>41557</v>
      </c>
      <c r="K5844" s="1352" t="s">
        <v>2253</v>
      </c>
      <c r="L5844" s="1352" t="s">
        <v>17110</v>
      </c>
      <c r="M5844" s="1345" t="s">
        <v>17111</v>
      </c>
      <c r="N5844" s="1346" t="s">
        <v>1830</v>
      </c>
      <c r="O5844" s="1347" t="s">
        <v>1830</v>
      </c>
      <c r="P5844" s="117" t="str">
        <f t="shared" si="45"/>
        <v>2702</v>
      </c>
      <c r="Q5844" s="117"/>
      <c r="R5844" s="1348">
        <v>270201030</v>
      </c>
      <c r="S5844" s="321"/>
      <c r="T5844" s="321"/>
    </row>
    <row r="5845" spans="1:20" ht="34.5" hidden="1" customHeight="1">
      <c r="A5845" s="1348">
        <v>270201031</v>
      </c>
      <c r="B5845" s="1339" t="str">
        <f t="shared" si="44"/>
        <v>2702</v>
      </c>
      <c r="C5845" s="1349" t="s">
        <v>2620</v>
      </c>
      <c r="D5845" s="1350">
        <v>1</v>
      </c>
      <c r="E5845" s="293" t="s">
        <v>17112</v>
      </c>
      <c r="F5845" s="1352" t="s">
        <v>12976</v>
      </c>
      <c r="G5845" s="1351">
        <v>44168</v>
      </c>
      <c r="H5845" s="1348" t="s">
        <v>2252</v>
      </c>
      <c r="I5845" s="1348">
        <v>1488</v>
      </c>
      <c r="J5845" s="1356">
        <v>41557</v>
      </c>
      <c r="K5845" s="1352" t="s">
        <v>2253</v>
      </c>
      <c r="L5845" s="1352" t="s">
        <v>17113</v>
      </c>
      <c r="M5845" s="1345" t="s">
        <v>3308</v>
      </c>
      <c r="N5845" s="1346" t="s">
        <v>1830</v>
      </c>
      <c r="O5845" s="1347"/>
      <c r="P5845" s="117" t="str">
        <f t="shared" si="45"/>
        <v>2702</v>
      </c>
      <c r="Q5845" s="117"/>
      <c r="R5845" s="1348">
        <v>270201031</v>
      </c>
      <c r="S5845" s="321"/>
      <c r="T5845" s="321"/>
    </row>
    <row r="5846" spans="1:20" ht="34.5" hidden="1" customHeight="1">
      <c r="A5846" s="1348">
        <v>270201032</v>
      </c>
      <c r="B5846" s="1339" t="str">
        <f t="shared" si="44"/>
        <v>2702</v>
      </c>
      <c r="C5846" s="1349" t="s">
        <v>2620</v>
      </c>
      <c r="D5846" s="1350">
        <v>1</v>
      </c>
      <c r="E5846" s="293" t="s">
        <v>17114</v>
      </c>
      <c r="F5846" s="1352" t="s">
        <v>12982</v>
      </c>
      <c r="G5846" s="1356">
        <v>44308</v>
      </c>
      <c r="H5846" s="1348" t="s">
        <v>2252</v>
      </c>
      <c r="I5846" s="1348">
        <v>1488</v>
      </c>
      <c r="J5846" s="1356">
        <v>41557</v>
      </c>
      <c r="K5846" s="1352" t="s">
        <v>2253</v>
      </c>
      <c r="L5846" s="1352" t="s">
        <v>17115</v>
      </c>
      <c r="M5846" s="1345" t="s">
        <v>17116</v>
      </c>
      <c r="N5846" s="1346" t="s">
        <v>1830</v>
      </c>
      <c r="O5846" s="1347"/>
      <c r="P5846" s="117" t="str">
        <f t="shared" si="45"/>
        <v>2702</v>
      </c>
      <c r="Q5846" s="117"/>
      <c r="R5846" s="1348">
        <v>270201032</v>
      </c>
      <c r="S5846" s="321"/>
      <c r="T5846" s="321"/>
    </row>
    <row r="5847" spans="1:20" ht="34.5" hidden="1" customHeight="1">
      <c r="A5847" s="1348">
        <v>270201032</v>
      </c>
      <c r="B5847" s="1339" t="str">
        <f t="shared" si="44"/>
        <v>2702</v>
      </c>
      <c r="C5847" s="1349" t="s">
        <v>2620</v>
      </c>
      <c r="D5847" s="1350">
        <v>1</v>
      </c>
      <c r="E5847" s="293" t="s">
        <v>17117</v>
      </c>
      <c r="F5847" s="1352" t="s">
        <v>12987</v>
      </c>
      <c r="G5847" s="1351">
        <v>44308</v>
      </c>
      <c r="H5847" s="1348" t="s">
        <v>2252</v>
      </c>
      <c r="I5847" s="1348">
        <v>1488</v>
      </c>
      <c r="J5847" s="1356">
        <v>41557</v>
      </c>
      <c r="K5847" s="1352" t="s">
        <v>2253</v>
      </c>
      <c r="L5847" s="1352" t="s">
        <v>17118</v>
      </c>
      <c r="M5847" s="1345" t="s">
        <v>3308</v>
      </c>
      <c r="N5847" s="1346" t="s">
        <v>9155</v>
      </c>
      <c r="O5847" s="1347"/>
      <c r="P5847" s="117" t="str">
        <f t="shared" si="45"/>
        <v>2702</v>
      </c>
      <c r="Q5847" s="117"/>
      <c r="R5847" s="1348">
        <v>270201032</v>
      </c>
      <c r="S5847" s="321"/>
      <c r="T5847" s="321"/>
    </row>
    <row r="5848" spans="1:20" ht="34.5" hidden="1" customHeight="1">
      <c r="A5848" s="1348">
        <v>270201033</v>
      </c>
      <c r="B5848" s="1339" t="str">
        <f t="shared" si="44"/>
        <v>2702</v>
      </c>
      <c r="C5848" s="1349" t="s">
        <v>2620</v>
      </c>
      <c r="D5848" s="1350">
        <v>1</v>
      </c>
      <c r="E5848" s="293" t="s">
        <v>17119</v>
      </c>
      <c r="F5848" s="1352" t="s">
        <v>12992</v>
      </c>
      <c r="G5848" s="1356">
        <v>44308</v>
      </c>
      <c r="H5848" s="1348" t="s">
        <v>2252</v>
      </c>
      <c r="I5848" s="1348">
        <v>1488</v>
      </c>
      <c r="J5848" s="1356">
        <v>41557</v>
      </c>
      <c r="K5848" s="1352" t="s">
        <v>2253</v>
      </c>
      <c r="L5848" s="1352" t="s">
        <v>17120</v>
      </c>
      <c r="M5848" s="1345" t="s">
        <v>16797</v>
      </c>
      <c r="N5848" s="1346" t="s">
        <v>1830</v>
      </c>
      <c r="O5848" s="1347"/>
      <c r="P5848" s="117" t="str">
        <f t="shared" si="45"/>
        <v>2702</v>
      </c>
      <c r="Q5848" s="117"/>
      <c r="R5848" s="1348">
        <v>270201033</v>
      </c>
      <c r="S5848" s="321"/>
      <c r="T5848" s="321"/>
    </row>
    <row r="5849" spans="1:20" ht="34.5" hidden="1" customHeight="1">
      <c r="A5849" s="1348">
        <v>270201034</v>
      </c>
      <c r="B5849" s="1339" t="str">
        <f t="shared" si="44"/>
        <v>2702</v>
      </c>
      <c r="C5849" s="1349" t="s">
        <v>2620</v>
      </c>
      <c r="D5849" s="1350">
        <v>1</v>
      </c>
      <c r="E5849" s="293" t="s">
        <v>17121</v>
      </c>
      <c r="F5849" s="1352" t="s">
        <v>12997</v>
      </c>
      <c r="G5849" s="1351">
        <v>44308</v>
      </c>
      <c r="H5849" s="1348" t="s">
        <v>2252</v>
      </c>
      <c r="I5849" s="1348">
        <v>1488</v>
      </c>
      <c r="J5849" s="1356">
        <v>41557</v>
      </c>
      <c r="K5849" s="1352" t="s">
        <v>2253</v>
      </c>
      <c r="L5849" s="1352" t="s">
        <v>17122</v>
      </c>
      <c r="M5849" s="1345" t="s">
        <v>16827</v>
      </c>
      <c r="N5849" s="1346" t="s">
        <v>1830</v>
      </c>
      <c r="O5849" s="1347"/>
      <c r="P5849" s="117" t="str">
        <f t="shared" si="45"/>
        <v>2702</v>
      </c>
      <c r="Q5849" s="117"/>
      <c r="R5849" s="1348">
        <v>270201034</v>
      </c>
      <c r="S5849" s="321"/>
      <c r="T5849" s="321"/>
    </row>
    <row r="5850" spans="1:20" ht="34.5" hidden="1" customHeight="1">
      <c r="A5850" s="1348">
        <v>270201035</v>
      </c>
      <c r="B5850" s="1339" t="str">
        <f t="shared" si="44"/>
        <v>2702</v>
      </c>
      <c r="C5850" s="1349" t="s">
        <v>2620</v>
      </c>
      <c r="D5850" s="1350">
        <v>1</v>
      </c>
      <c r="E5850" s="293" t="s">
        <v>17123</v>
      </c>
      <c r="F5850" s="1352" t="s">
        <v>13003</v>
      </c>
      <c r="G5850" s="1356">
        <v>44308</v>
      </c>
      <c r="H5850" s="1348" t="s">
        <v>2252</v>
      </c>
      <c r="I5850" s="1348">
        <v>1488</v>
      </c>
      <c r="J5850" s="1356">
        <v>41557</v>
      </c>
      <c r="K5850" s="1352" t="s">
        <v>2253</v>
      </c>
      <c r="L5850" s="1352" t="s">
        <v>17124</v>
      </c>
      <c r="M5850" s="1345" t="s">
        <v>16809</v>
      </c>
      <c r="N5850" s="1346" t="s">
        <v>1830</v>
      </c>
      <c r="O5850" s="1347"/>
      <c r="P5850" s="117" t="str">
        <f t="shared" si="45"/>
        <v>2702</v>
      </c>
      <c r="Q5850" s="117"/>
      <c r="R5850" s="1348">
        <v>270201035</v>
      </c>
      <c r="S5850" s="321"/>
      <c r="T5850" s="321"/>
    </row>
    <row r="5851" spans="1:20" ht="34.5" hidden="1" customHeight="1">
      <c r="A5851" s="1348">
        <v>270201036</v>
      </c>
      <c r="B5851" s="1339" t="str">
        <f t="shared" si="44"/>
        <v>2702</v>
      </c>
      <c r="C5851" s="1349" t="s">
        <v>2620</v>
      </c>
      <c r="D5851" s="1350">
        <v>1</v>
      </c>
      <c r="E5851" s="293" t="s">
        <v>17125</v>
      </c>
      <c r="F5851" s="1352" t="s">
        <v>13009</v>
      </c>
      <c r="G5851" s="1356">
        <v>45291</v>
      </c>
      <c r="H5851" s="1348" t="s">
        <v>2353</v>
      </c>
      <c r="I5851" s="1348">
        <v>1488</v>
      </c>
      <c r="J5851" s="1356">
        <v>41557</v>
      </c>
      <c r="K5851" s="1352" t="s">
        <v>2253</v>
      </c>
      <c r="L5851" s="1352" t="s">
        <v>17126</v>
      </c>
      <c r="M5851" s="1345" t="s">
        <v>3308</v>
      </c>
      <c r="N5851" s="1346" t="s">
        <v>1830</v>
      </c>
      <c r="O5851" s="1347" t="s">
        <v>1830</v>
      </c>
      <c r="P5851" s="117" t="str">
        <f t="shared" si="45"/>
        <v>2702</v>
      </c>
      <c r="Q5851" s="117"/>
      <c r="R5851" s="1348">
        <v>270201036</v>
      </c>
      <c r="S5851" s="321"/>
      <c r="T5851" s="321"/>
    </row>
    <row r="5852" spans="1:20" ht="34.5" hidden="1" customHeight="1">
      <c r="A5852" s="1348">
        <v>270201037</v>
      </c>
      <c r="B5852" s="1339" t="str">
        <f t="shared" si="44"/>
        <v>2702</v>
      </c>
      <c r="C5852" s="1349" t="s">
        <v>2620</v>
      </c>
      <c r="D5852" s="1350">
        <v>1</v>
      </c>
      <c r="E5852" s="293" t="s">
        <v>17127</v>
      </c>
      <c r="F5852" s="1352" t="s">
        <v>13319</v>
      </c>
      <c r="G5852" s="1356">
        <v>44308</v>
      </c>
      <c r="H5852" s="1348" t="s">
        <v>2252</v>
      </c>
      <c r="I5852" s="1348">
        <v>1488</v>
      </c>
      <c r="J5852" s="1356">
        <v>41557</v>
      </c>
      <c r="K5852" s="1352" t="s">
        <v>2253</v>
      </c>
      <c r="L5852" s="1352" t="s">
        <v>17128</v>
      </c>
      <c r="M5852" s="1345" t="s">
        <v>1830</v>
      </c>
      <c r="N5852" s="1346" t="s">
        <v>9155</v>
      </c>
      <c r="O5852" s="1347"/>
      <c r="P5852" s="117" t="str">
        <f t="shared" si="45"/>
        <v>2702</v>
      </c>
      <c r="Q5852" s="117"/>
      <c r="R5852" s="1348">
        <v>270201037</v>
      </c>
      <c r="S5852" s="321"/>
      <c r="T5852" s="321"/>
    </row>
    <row r="5853" spans="1:20" ht="34.5" hidden="1" customHeight="1">
      <c r="A5853" s="1348">
        <v>270201038</v>
      </c>
      <c r="B5853" s="1339" t="str">
        <f t="shared" si="44"/>
        <v>2702</v>
      </c>
      <c r="C5853" s="1349" t="s">
        <v>2620</v>
      </c>
      <c r="D5853" s="1350">
        <v>1</v>
      </c>
      <c r="E5853" s="293" t="s">
        <v>17129</v>
      </c>
      <c r="F5853" s="1352" t="s">
        <v>13321</v>
      </c>
      <c r="G5853" s="1356">
        <v>44308</v>
      </c>
      <c r="H5853" s="1348" t="s">
        <v>2252</v>
      </c>
      <c r="I5853" s="1348">
        <v>1488</v>
      </c>
      <c r="J5853" s="1356">
        <v>41557</v>
      </c>
      <c r="K5853" s="1352" t="s">
        <v>2253</v>
      </c>
      <c r="L5853" s="1352" t="s">
        <v>17130</v>
      </c>
      <c r="M5853" s="1345" t="s">
        <v>1830</v>
      </c>
      <c r="N5853" s="1346" t="s">
        <v>1830</v>
      </c>
      <c r="O5853" s="1347"/>
      <c r="P5853" s="117" t="str">
        <f t="shared" si="45"/>
        <v>2702</v>
      </c>
      <c r="Q5853" s="117"/>
      <c r="R5853" s="1348">
        <v>270201038</v>
      </c>
      <c r="S5853" s="321"/>
      <c r="T5853" s="321"/>
    </row>
    <row r="5854" spans="1:20" ht="34.5" hidden="1" customHeight="1">
      <c r="A5854" s="1348">
        <v>270201039</v>
      </c>
      <c r="B5854" s="1339" t="str">
        <f t="shared" si="44"/>
        <v>2702</v>
      </c>
      <c r="C5854" s="1349" t="s">
        <v>2620</v>
      </c>
      <c r="D5854" s="1350">
        <v>1</v>
      </c>
      <c r="E5854" s="293" t="s">
        <v>17131</v>
      </c>
      <c r="F5854" s="1352" t="s">
        <v>13178</v>
      </c>
      <c r="G5854" s="1356">
        <v>45291</v>
      </c>
      <c r="H5854" s="1348" t="s">
        <v>2353</v>
      </c>
      <c r="I5854" s="1348">
        <v>1488</v>
      </c>
      <c r="J5854" s="1351">
        <v>41557</v>
      </c>
      <c r="K5854" s="1352" t="s">
        <v>2253</v>
      </c>
      <c r="L5854" s="1352" t="s">
        <v>17132</v>
      </c>
      <c r="M5854" s="1345" t="s">
        <v>1830</v>
      </c>
      <c r="N5854" s="1346" t="s">
        <v>1830</v>
      </c>
      <c r="O5854" s="1347" t="s">
        <v>1830</v>
      </c>
      <c r="P5854" s="117" t="str">
        <f t="shared" si="45"/>
        <v>2702</v>
      </c>
      <c r="Q5854" s="117"/>
      <c r="R5854" s="1348">
        <v>270201039</v>
      </c>
      <c r="S5854" s="321"/>
      <c r="T5854" s="321"/>
    </row>
    <row r="5855" spans="1:20" ht="34.5" hidden="1" customHeight="1">
      <c r="A5855" s="1348">
        <v>270201040</v>
      </c>
      <c r="B5855" s="1339" t="str">
        <f t="shared" si="44"/>
        <v>2702</v>
      </c>
      <c r="C5855" s="1349" t="s">
        <v>2620</v>
      </c>
      <c r="D5855" s="1350">
        <v>1</v>
      </c>
      <c r="E5855" s="293" t="s">
        <v>17133</v>
      </c>
      <c r="F5855" s="1352" t="s">
        <v>17134</v>
      </c>
      <c r="G5855" s="1356">
        <v>45566</v>
      </c>
      <c r="H5855" s="1348" t="s">
        <v>2353</v>
      </c>
      <c r="I5855" s="1348">
        <v>1570</v>
      </c>
      <c r="J5855" s="1351">
        <v>43754</v>
      </c>
      <c r="K5855" s="1352" t="s">
        <v>2354</v>
      </c>
      <c r="L5855" s="1352"/>
      <c r="M5855" s="1345" t="s">
        <v>1830</v>
      </c>
      <c r="N5855" s="1346" t="s">
        <v>17135</v>
      </c>
      <c r="O5855" s="1347"/>
      <c r="P5855" s="117" t="str">
        <f t="shared" si="45"/>
        <v>2702</v>
      </c>
      <c r="Q5855" s="117"/>
      <c r="R5855" s="1348">
        <v>270201040</v>
      </c>
      <c r="S5855" s="321"/>
      <c r="T5855" s="321"/>
    </row>
    <row r="5856" spans="1:20" ht="34.5" hidden="1" customHeight="1">
      <c r="A5856" s="1348">
        <v>270201041</v>
      </c>
      <c r="B5856" s="1339" t="str">
        <f t="shared" si="44"/>
        <v>2702</v>
      </c>
      <c r="C5856" s="1349" t="s">
        <v>2620</v>
      </c>
      <c r="D5856" s="1350">
        <v>1</v>
      </c>
      <c r="E5856" s="293" t="s">
        <v>17136</v>
      </c>
      <c r="F5856" s="1352" t="s">
        <v>17137</v>
      </c>
      <c r="G5856" s="1356">
        <v>45620</v>
      </c>
      <c r="H5856" s="1348" t="s">
        <v>2353</v>
      </c>
      <c r="I5856" s="1348">
        <v>1574</v>
      </c>
      <c r="J5856" s="1351">
        <v>43944</v>
      </c>
      <c r="K5856" s="1352" t="s">
        <v>2354</v>
      </c>
      <c r="L5856" s="1352"/>
      <c r="M5856" s="1345" t="s">
        <v>1830</v>
      </c>
      <c r="N5856" s="1346" t="s">
        <v>1830</v>
      </c>
      <c r="O5856" s="1347"/>
      <c r="P5856" s="117" t="str">
        <f t="shared" si="45"/>
        <v>2702</v>
      </c>
      <c r="Q5856" s="117"/>
      <c r="R5856" s="1348">
        <v>270201041</v>
      </c>
      <c r="S5856" s="321"/>
      <c r="T5856" s="321"/>
    </row>
    <row r="5857" spans="1:20" ht="34.5" hidden="1" customHeight="1">
      <c r="A5857" s="1348">
        <v>270201042</v>
      </c>
      <c r="B5857" s="1339" t="str">
        <f t="shared" si="44"/>
        <v>2702</v>
      </c>
      <c r="C5857" s="1349" t="s">
        <v>2620</v>
      </c>
      <c r="D5857" s="1350">
        <v>1</v>
      </c>
      <c r="E5857" s="293" t="s">
        <v>17138</v>
      </c>
      <c r="F5857" s="1352" t="s">
        <v>17139</v>
      </c>
      <c r="G5857" s="1351">
        <v>45627</v>
      </c>
      <c r="H5857" s="1348" t="s">
        <v>2353</v>
      </c>
      <c r="I5857" s="1348">
        <v>1574</v>
      </c>
      <c r="J5857" s="1351">
        <v>43944</v>
      </c>
      <c r="K5857" s="1352" t="s">
        <v>2354</v>
      </c>
      <c r="L5857" s="1352"/>
      <c r="M5857" s="1345" t="s">
        <v>1830</v>
      </c>
      <c r="N5857" s="1346" t="s">
        <v>9843</v>
      </c>
      <c r="O5857" s="1347"/>
      <c r="P5857" s="117" t="str">
        <f t="shared" si="45"/>
        <v>2702</v>
      </c>
      <c r="Q5857" s="117"/>
      <c r="R5857" s="1348">
        <v>270201042</v>
      </c>
      <c r="S5857" s="321"/>
      <c r="T5857" s="321"/>
    </row>
    <row r="5858" spans="1:20" ht="34.5" hidden="1" customHeight="1">
      <c r="A5858" s="1348">
        <v>270201043</v>
      </c>
      <c r="B5858" s="1339" t="str">
        <f t="shared" si="44"/>
        <v>2702</v>
      </c>
      <c r="C5858" s="1349" t="s">
        <v>2620</v>
      </c>
      <c r="D5858" s="1350">
        <v>1</v>
      </c>
      <c r="E5858" s="293" t="s">
        <v>17140</v>
      </c>
      <c r="F5858" s="1352" t="s">
        <v>17141</v>
      </c>
      <c r="G5858" s="1356">
        <v>45627</v>
      </c>
      <c r="H5858" s="1348" t="s">
        <v>2353</v>
      </c>
      <c r="I5858" s="1348">
        <v>1574</v>
      </c>
      <c r="J5858" s="1351">
        <v>43944</v>
      </c>
      <c r="K5858" s="1352" t="s">
        <v>2354</v>
      </c>
      <c r="L5858" s="1352"/>
      <c r="M5858" s="1345" t="s">
        <v>1830</v>
      </c>
      <c r="N5858" s="1346" t="s">
        <v>9762</v>
      </c>
      <c r="O5858" s="1347"/>
      <c r="P5858" s="117" t="str">
        <f t="shared" si="45"/>
        <v>2702</v>
      </c>
      <c r="Q5858" s="117"/>
      <c r="R5858" s="1348">
        <v>270201043</v>
      </c>
      <c r="S5858" s="321"/>
      <c r="T5858" s="321"/>
    </row>
    <row r="5859" spans="1:20" ht="34.5" hidden="1" customHeight="1">
      <c r="A5859" s="1348">
        <v>270201046</v>
      </c>
      <c r="B5859" s="1339" t="str">
        <f t="shared" si="44"/>
        <v>2702</v>
      </c>
      <c r="C5859" s="1349" t="s">
        <v>2620</v>
      </c>
      <c r="D5859" s="1350">
        <v>1</v>
      </c>
      <c r="E5859" s="293" t="s">
        <v>17142</v>
      </c>
      <c r="F5859" s="1352" t="s">
        <v>17143</v>
      </c>
      <c r="G5859" s="1356">
        <v>45643</v>
      </c>
      <c r="H5859" s="1348" t="s">
        <v>2353</v>
      </c>
      <c r="I5859" s="1348">
        <v>1574</v>
      </c>
      <c r="J5859" s="1351">
        <v>43944</v>
      </c>
      <c r="K5859" s="1352" t="s">
        <v>2354</v>
      </c>
      <c r="L5859" s="1352"/>
      <c r="M5859" s="1345" t="s">
        <v>1830</v>
      </c>
      <c r="N5859" s="1346" t="s">
        <v>1830</v>
      </c>
      <c r="O5859" s="1347"/>
      <c r="P5859" s="117" t="str">
        <f t="shared" si="45"/>
        <v>2702</v>
      </c>
      <c r="Q5859" s="117"/>
      <c r="R5859" s="1348">
        <v>270201046</v>
      </c>
      <c r="S5859" s="321"/>
      <c r="T5859" s="321"/>
    </row>
    <row r="5860" spans="1:20" ht="34.5" hidden="1" customHeight="1">
      <c r="A5860" s="1348">
        <v>270201029</v>
      </c>
      <c r="B5860" s="1339" t="str">
        <f t="shared" si="44"/>
        <v>2702</v>
      </c>
      <c r="C5860" s="1349" t="s">
        <v>2620</v>
      </c>
      <c r="D5860" s="1350">
        <v>1</v>
      </c>
      <c r="E5860" s="293" t="s">
        <v>17144</v>
      </c>
      <c r="F5860" s="1352" t="s">
        <v>17145</v>
      </c>
      <c r="G5860" s="1356">
        <v>45620</v>
      </c>
      <c r="H5860" s="1348" t="s">
        <v>2353</v>
      </c>
      <c r="I5860" s="1348">
        <v>1574</v>
      </c>
      <c r="J5860" s="1356">
        <v>43944</v>
      </c>
      <c r="K5860" s="1352" t="s">
        <v>2354</v>
      </c>
      <c r="L5860" s="1352"/>
      <c r="M5860" s="1345" t="s">
        <v>17146</v>
      </c>
      <c r="N5860" s="1346" t="s">
        <v>17147</v>
      </c>
      <c r="O5860" s="1347"/>
      <c r="P5860" s="117" t="str">
        <f t="shared" si="45"/>
        <v>2702</v>
      </c>
      <c r="Q5860" s="117"/>
      <c r="R5860" s="1348">
        <v>270201029</v>
      </c>
      <c r="S5860" s="321"/>
      <c r="T5860" s="321"/>
    </row>
    <row r="5861" spans="1:20" ht="34.5" hidden="1" customHeight="1">
      <c r="A5861" s="1348">
        <v>270201035</v>
      </c>
      <c r="B5861" s="1339" t="str">
        <f t="shared" si="44"/>
        <v>2702</v>
      </c>
      <c r="C5861" s="1349" t="s">
        <v>2620</v>
      </c>
      <c r="D5861" s="1350">
        <v>1</v>
      </c>
      <c r="E5861" s="293" t="s">
        <v>17148</v>
      </c>
      <c r="F5861" s="1352" t="s">
        <v>17149</v>
      </c>
      <c r="G5861" s="1356">
        <v>45620</v>
      </c>
      <c r="H5861" s="1348" t="s">
        <v>2353</v>
      </c>
      <c r="I5861" s="1348">
        <v>1574</v>
      </c>
      <c r="J5861" s="1356">
        <v>43944</v>
      </c>
      <c r="K5861" s="1352" t="s">
        <v>2354</v>
      </c>
      <c r="L5861" s="1352"/>
      <c r="M5861" s="1345" t="s">
        <v>1830</v>
      </c>
      <c r="N5861" s="1346" t="s">
        <v>1830</v>
      </c>
      <c r="O5861" s="1347"/>
      <c r="P5861" s="117" t="str">
        <f t="shared" si="45"/>
        <v>2702</v>
      </c>
      <c r="Q5861" s="117"/>
      <c r="R5861" s="1348">
        <v>270201035</v>
      </c>
      <c r="S5861" s="321"/>
      <c r="T5861" s="321"/>
    </row>
    <row r="5862" spans="1:20" ht="34.5" hidden="1" customHeight="1">
      <c r="A5862" s="1348">
        <v>270201047</v>
      </c>
      <c r="B5862" s="1339" t="str">
        <f t="shared" si="44"/>
        <v>2702</v>
      </c>
      <c r="C5862" s="1349" t="s">
        <v>2620</v>
      </c>
      <c r="D5862" s="1350">
        <v>1</v>
      </c>
      <c r="E5862" s="293" t="s">
        <v>17150</v>
      </c>
      <c r="F5862" s="1352" t="s">
        <v>17151</v>
      </c>
      <c r="G5862" s="1351">
        <v>45935</v>
      </c>
      <c r="H5862" s="1348" t="s">
        <v>2353</v>
      </c>
      <c r="I5862" s="1348">
        <v>1579</v>
      </c>
      <c r="J5862" s="1356">
        <v>44174</v>
      </c>
      <c r="K5862" s="1352" t="s">
        <v>2354</v>
      </c>
      <c r="L5862" s="1352"/>
      <c r="M5862" s="1345" t="s">
        <v>1830</v>
      </c>
      <c r="N5862" s="1346" t="s">
        <v>1830</v>
      </c>
      <c r="O5862" s="1347"/>
      <c r="P5862" s="117" t="str">
        <f t="shared" si="45"/>
        <v>2702</v>
      </c>
      <c r="Q5862" s="117"/>
      <c r="R5862" s="1348">
        <v>270201047</v>
      </c>
      <c r="S5862" s="321"/>
      <c r="T5862" s="321"/>
    </row>
    <row r="5863" spans="1:20" ht="34.5" hidden="1" customHeight="1">
      <c r="A5863" s="1348">
        <v>270201048</v>
      </c>
      <c r="B5863" s="1339" t="str">
        <f t="shared" si="44"/>
        <v>2702</v>
      </c>
      <c r="C5863" s="1349" t="s">
        <v>2620</v>
      </c>
      <c r="D5863" s="1350">
        <v>1</v>
      </c>
      <c r="E5863" s="293" t="s">
        <v>17152</v>
      </c>
      <c r="F5863" s="1352" t="s">
        <v>17153</v>
      </c>
      <c r="G5863" s="1356">
        <v>45935</v>
      </c>
      <c r="H5863" s="1348" t="s">
        <v>2353</v>
      </c>
      <c r="I5863" s="1348">
        <v>1579</v>
      </c>
      <c r="J5863" s="1356">
        <v>44174</v>
      </c>
      <c r="K5863" s="1352" t="s">
        <v>2354</v>
      </c>
      <c r="L5863" s="1352"/>
      <c r="M5863" s="1345" t="s">
        <v>1830</v>
      </c>
      <c r="N5863" s="1346" t="s">
        <v>1830</v>
      </c>
      <c r="O5863" s="1347"/>
      <c r="P5863" s="117" t="str">
        <f t="shared" si="45"/>
        <v>2702</v>
      </c>
      <c r="Q5863" s="117"/>
      <c r="R5863" s="1348">
        <v>270201048</v>
      </c>
      <c r="S5863" s="321"/>
      <c r="T5863" s="321"/>
    </row>
    <row r="5864" spans="1:20" ht="34.5" hidden="1" customHeight="1">
      <c r="A5864" s="1348">
        <v>270201049</v>
      </c>
      <c r="B5864" s="1339" t="str">
        <f t="shared" si="44"/>
        <v>2702</v>
      </c>
      <c r="C5864" s="1349" t="s">
        <v>2620</v>
      </c>
      <c r="D5864" s="1350">
        <v>1</v>
      </c>
      <c r="E5864" s="293" t="s">
        <v>17154</v>
      </c>
      <c r="F5864" s="1352" t="s">
        <v>17155</v>
      </c>
      <c r="G5864" s="1351">
        <v>45985</v>
      </c>
      <c r="H5864" s="1348" t="s">
        <v>2353</v>
      </c>
      <c r="I5864" s="1348">
        <v>1582</v>
      </c>
      <c r="J5864" s="1356">
        <v>44293</v>
      </c>
      <c r="K5864" s="1352" t="s">
        <v>2354</v>
      </c>
      <c r="L5864" s="1352"/>
      <c r="M5864" s="1345" t="s">
        <v>1830</v>
      </c>
      <c r="N5864" s="1346" t="s">
        <v>1830</v>
      </c>
      <c r="O5864" s="1347"/>
      <c r="P5864" s="117" t="str">
        <f t="shared" si="45"/>
        <v>2702</v>
      </c>
      <c r="Q5864" s="117"/>
      <c r="R5864" s="1348">
        <v>270201049</v>
      </c>
      <c r="S5864" s="321"/>
      <c r="T5864" s="321"/>
    </row>
    <row r="5865" spans="1:20" ht="34.5" hidden="1" customHeight="1">
      <c r="A5865" s="1348">
        <v>270301001</v>
      </c>
      <c r="B5865" s="1339" t="str">
        <f t="shared" si="44"/>
        <v>2703</v>
      </c>
      <c r="C5865" s="1372" t="s">
        <v>2620</v>
      </c>
      <c r="D5865" s="1350">
        <v>1</v>
      </c>
      <c r="E5865" s="293" t="s">
        <v>17156</v>
      </c>
      <c r="F5865" s="1384" t="s">
        <v>17157</v>
      </c>
      <c r="G5865" s="1351">
        <v>45985</v>
      </c>
      <c r="H5865" s="1348" t="s">
        <v>2353</v>
      </c>
      <c r="I5865" s="1348">
        <v>1579</v>
      </c>
      <c r="J5865" s="1356">
        <v>44174</v>
      </c>
      <c r="K5865" s="1352" t="s">
        <v>2354</v>
      </c>
      <c r="L5865" s="1352"/>
      <c r="M5865" s="1345" t="s">
        <v>1830</v>
      </c>
      <c r="N5865" s="1346" t="s">
        <v>1830</v>
      </c>
      <c r="O5865" s="1347"/>
      <c r="P5865" s="117" t="str">
        <f t="shared" si="45"/>
        <v>2703</v>
      </c>
      <c r="Q5865" s="117"/>
      <c r="R5865" s="1348">
        <v>270301001</v>
      </c>
      <c r="S5865" s="321"/>
      <c r="T5865" s="321"/>
    </row>
    <row r="5866" spans="1:20" ht="34.5" hidden="1" customHeight="1">
      <c r="A5866" s="1348">
        <v>270301002</v>
      </c>
      <c r="B5866" s="1339" t="str">
        <f t="shared" si="44"/>
        <v>2703</v>
      </c>
      <c r="C5866" s="1349" t="s">
        <v>2620</v>
      </c>
      <c r="D5866" s="1350">
        <v>1</v>
      </c>
      <c r="E5866" s="293" t="s">
        <v>17158</v>
      </c>
      <c r="F5866" s="1352" t="s">
        <v>17159</v>
      </c>
      <c r="G5866" s="1351">
        <v>46243</v>
      </c>
      <c r="H5866" s="1348" t="s">
        <v>2353</v>
      </c>
      <c r="I5866" s="1348">
        <v>1588</v>
      </c>
      <c r="J5866" s="1356">
        <v>44459</v>
      </c>
      <c r="K5866" s="1352" t="s">
        <v>2354</v>
      </c>
      <c r="L5866" s="1352"/>
      <c r="M5866" s="1345" t="s">
        <v>16868</v>
      </c>
      <c r="N5866" s="1346" t="s">
        <v>1830</v>
      </c>
      <c r="O5866" s="1347"/>
      <c r="P5866" s="117" t="str">
        <f t="shared" si="45"/>
        <v>2703</v>
      </c>
      <c r="Q5866" s="117"/>
      <c r="R5866" s="1348">
        <v>270301002</v>
      </c>
      <c r="S5866" s="321"/>
      <c r="T5866" s="321"/>
    </row>
    <row r="5867" spans="1:20" ht="34.5" hidden="1" customHeight="1">
      <c r="A5867" s="1348">
        <v>270301003</v>
      </c>
      <c r="B5867" s="1339" t="str">
        <f t="shared" si="44"/>
        <v>2703</v>
      </c>
      <c r="C5867" s="1349" t="s">
        <v>2620</v>
      </c>
      <c r="D5867" s="1350">
        <v>1</v>
      </c>
      <c r="E5867" s="293" t="s">
        <v>17160</v>
      </c>
      <c r="F5867" s="1352" t="s">
        <v>17161</v>
      </c>
      <c r="G5867" s="1351">
        <v>46243</v>
      </c>
      <c r="H5867" s="1348" t="s">
        <v>2353</v>
      </c>
      <c r="I5867" s="1348">
        <v>1588</v>
      </c>
      <c r="J5867" s="1356">
        <v>44459</v>
      </c>
      <c r="K5867" s="1352" t="s">
        <v>2354</v>
      </c>
      <c r="L5867" s="1352"/>
      <c r="M5867" s="1345" t="s">
        <v>16868</v>
      </c>
      <c r="N5867" s="1346" t="s">
        <v>1830</v>
      </c>
      <c r="O5867" s="1347"/>
      <c r="P5867" s="117" t="str">
        <f t="shared" si="45"/>
        <v>2703</v>
      </c>
      <c r="Q5867" s="117"/>
      <c r="R5867" s="1348">
        <v>270301003</v>
      </c>
      <c r="S5867" s="321"/>
      <c r="T5867" s="321"/>
    </row>
    <row r="5868" spans="1:20" ht="34.5" hidden="1" customHeight="1">
      <c r="A5868" s="1348">
        <v>270301004</v>
      </c>
      <c r="B5868" s="1339" t="str">
        <f t="shared" ref="B5868:B6122" si="46">MID(A5868,1,4)</f>
        <v>2703</v>
      </c>
      <c r="C5868" s="1349" t="s">
        <v>2620</v>
      </c>
      <c r="D5868" s="1350">
        <v>1</v>
      </c>
      <c r="E5868" s="293" t="s">
        <v>17162</v>
      </c>
      <c r="F5868" s="1352" t="s">
        <v>17163</v>
      </c>
      <c r="G5868" s="1351">
        <v>46243</v>
      </c>
      <c r="H5868" s="1348" t="s">
        <v>2353</v>
      </c>
      <c r="I5868" s="1348">
        <v>1588</v>
      </c>
      <c r="J5868" s="1356">
        <v>44459</v>
      </c>
      <c r="K5868" s="1352" t="s">
        <v>2354</v>
      </c>
      <c r="L5868" s="1352"/>
      <c r="M5868" s="1345" t="s">
        <v>1830</v>
      </c>
      <c r="N5868" s="1346" t="s">
        <v>1830</v>
      </c>
      <c r="O5868" s="1347"/>
      <c r="P5868" s="117" t="str">
        <f t="shared" ref="P5868:P6122" si="47">MID(A5868,1,4)</f>
        <v>2703</v>
      </c>
      <c r="Q5868" s="117"/>
      <c r="R5868" s="1348">
        <v>270301004</v>
      </c>
      <c r="S5868" s="321"/>
      <c r="T5868" s="321"/>
    </row>
    <row r="5869" spans="1:20" ht="34.5" hidden="1" customHeight="1">
      <c r="A5869" s="1348">
        <v>270301004</v>
      </c>
      <c r="B5869" s="1339" t="str">
        <f t="shared" si="46"/>
        <v>2703</v>
      </c>
      <c r="C5869" s="1372" t="s">
        <v>2620</v>
      </c>
      <c r="D5869" s="1350">
        <v>1</v>
      </c>
      <c r="E5869" s="293" t="s">
        <v>17164</v>
      </c>
      <c r="F5869" s="1384" t="s">
        <v>17165</v>
      </c>
      <c r="G5869" s="1351">
        <v>46334</v>
      </c>
      <c r="H5869" s="1348" t="s">
        <v>2353</v>
      </c>
      <c r="I5869" s="1348">
        <v>1592</v>
      </c>
      <c r="J5869" s="1356">
        <v>44544</v>
      </c>
      <c r="K5869" s="1352" t="s">
        <v>2354</v>
      </c>
      <c r="L5869" s="1352"/>
      <c r="M5869" s="1345" t="s">
        <v>1830</v>
      </c>
      <c r="N5869" s="1346" t="s">
        <v>17166</v>
      </c>
      <c r="O5869" s="1347"/>
      <c r="P5869" s="117" t="str">
        <f t="shared" si="47"/>
        <v>2703</v>
      </c>
      <c r="Q5869" s="117"/>
      <c r="R5869" s="1348">
        <v>270301004</v>
      </c>
      <c r="S5869" s="321"/>
      <c r="T5869" s="321"/>
    </row>
    <row r="5870" spans="1:20" ht="34.5" hidden="1" customHeight="1">
      <c r="A5870" s="1348">
        <v>270301005</v>
      </c>
      <c r="B5870" s="1339" t="str">
        <f t="shared" si="46"/>
        <v>2703</v>
      </c>
      <c r="C5870" s="1349" t="s">
        <v>2620</v>
      </c>
      <c r="D5870" s="1350">
        <v>1</v>
      </c>
      <c r="E5870" s="293" t="s">
        <v>17167</v>
      </c>
      <c r="F5870" s="1352" t="s">
        <v>17168</v>
      </c>
      <c r="G5870" s="1356">
        <v>46334</v>
      </c>
      <c r="H5870" s="1348" t="s">
        <v>2353</v>
      </c>
      <c r="I5870" s="1348">
        <v>1592</v>
      </c>
      <c r="J5870" s="1351">
        <v>44544</v>
      </c>
      <c r="K5870" s="1352" t="s">
        <v>2354</v>
      </c>
      <c r="L5870" s="1352"/>
      <c r="M5870" s="1345" t="s">
        <v>1830</v>
      </c>
      <c r="N5870" s="1346" t="s">
        <v>1830</v>
      </c>
      <c r="O5870" s="1347"/>
      <c r="P5870" s="117" t="str">
        <f t="shared" si="47"/>
        <v>2703</v>
      </c>
      <c r="Q5870" s="117"/>
      <c r="R5870" s="1348">
        <v>270301005</v>
      </c>
      <c r="S5870" s="321"/>
      <c r="T5870" s="321"/>
    </row>
    <row r="5871" spans="1:20" ht="34.5" hidden="1" customHeight="1">
      <c r="A5871" s="1348">
        <v>270301005</v>
      </c>
      <c r="B5871" s="1339" t="str">
        <f t="shared" si="46"/>
        <v>2703</v>
      </c>
      <c r="C5871" s="1349" t="s">
        <v>2620</v>
      </c>
      <c r="D5871" s="1350">
        <v>1</v>
      </c>
      <c r="E5871" s="293" t="s">
        <v>17169</v>
      </c>
      <c r="F5871" s="1352" t="s">
        <v>17170</v>
      </c>
      <c r="G5871" s="1356">
        <v>46334</v>
      </c>
      <c r="H5871" s="1348" t="s">
        <v>2353</v>
      </c>
      <c r="I5871" s="1348">
        <v>1592</v>
      </c>
      <c r="J5871" s="1351">
        <v>44544</v>
      </c>
      <c r="K5871" s="1352" t="s">
        <v>2354</v>
      </c>
      <c r="L5871" s="1352"/>
      <c r="M5871" s="1345" t="s">
        <v>16889</v>
      </c>
      <c r="N5871" s="1346" t="s">
        <v>1830</v>
      </c>
      <c r="O5871" s="1347"/>
      <c r="P5871" s="117" t="str">
        <f t="shared" si="47"/>
        <v>2703</v>
      </c>
      <c r="Q5871" s="117"/>
      <c r="R5871" s="1348">
        <v>270301005</v>
      </c>
      <c r="S5871" s="321"/>
      <c r="T5871" s="321"/>
    </row>
    <row r="5872" spans="1:20" ht="34.5" hidden="1" customHeight="1">
      <c r="A5872" s="1348">
        <v>270301006</v>
      </c>
      <c r="B5872" s="1339" t="str">
        <f t="shared" si="46"/>
        <v>2703</v>
      </c>
      <c r="C5872" s="1349" t="s">
        <v>2629</v>
      </c>
      <c r="D5872" s="1350">
        <v>2</v>
      </c>
      <c r="E5872" s="293" t="s">
        <v>17171</v>
      </c>
      <c r="F5872" s="1352" t="s">
        <v>17172</v>
      </c>
      <c r="G5872" s="1351">
        <v>43830</v>
      </c>
      <c r="H5872" s="1348" t="s">
        <v>2252</v>
      </c>
      <c r="I5872" s="1348">
        <v>1461</v>
      </c>
      <c r="J5872" s="1356">
        <v>41123</v>
      </c>
      <c r="K5872" s="1352" t="s">
        <v>2253</v>
      </c>
      <c r="L5872" s="1352"/>
      <c r="M5872" s="1345" t="s">
        <v>1830</v>
      </c>
      <c r="N5872" s="1346" t="s">
        <v>1830</v>
      </c>
      <c r="O5872" s="1347"/>
      <c r="P5872" s="117" t="str">
        <f t="shared" si="47"/>
        <v>2703</v>
      </c>
      <c r="Q5872" s="117"/>
      <c r="R5872" s="1348">
        <v>270301006</v>
      </c>
      <c r="S5872" s="321"/>
      <c r="T5872" s="321"/>
    </row>
    <row r="5873" spans="1:20" ht="34.5" hidden="1" customHeight="1">
      <c r="A5873" s="1348">
        <v>270301006</v>
      </c>
      <c r="B5873" s="1339" t="str">
        <f t="shared" si="46"/>
        <v>2703</v>
      </c>
      <c r="C5873" s="1349" t="s">
        <v>2629</v>
      </c>
      <c r="D5873" s="1350">
        <v>2</v>
      </c>
      <c r="E5873" s="293" t="s">
        <v>17173</v>
      </c>
      <c r="F5873" s="1352" t="s">
        <v>17174</v>
      </c>
      <c r="G5873" s="1356">
        <v>43830</v>
      </c>
      <c r="H5873" s="1348" t="s">
        <v>2252</v>
      </c>
      <c r="I5873" s="1348">
        <v>1461</v>
      </c>
      <c r="J5873" s="1356">
        <v>41123</v>
      </c>
      <c r="K5873" s="1352" t="s">
        <v>2253</v>
      </c>
      <c r="L5873" s="1352"/>
      <c r="M5873" s="1345" t="s">
        <v>1830</v>
      </c>
      <c r="N5873" s="1346" t="s">
        <v>13554</v>
      </c>
      <c r="O5873" s="1347"/>
      <c r="P5873" s="117" t="str">
        <f t="shared" si="47"/>
        <v>2703</v>
      </c>
      <c r="Q5873" s="117"/>
      <c r="R5873" s="1348">
        <v>270301006</v>
      </c>
      <c r="S5873" s="321"/>
      <c r="T5873" s="321"/>
    </row>
    <row r="5874" spans="1:20" ht="34.5" hidden="1" customHeight="1">
      <c r="A5874" s="1348">
        <v>270301007</v>
      </c>
      <c r="B5874" s="1339" t="str">
        <f t="shared" si="46"/>
        <v>2703</v>
      </c>
      <c r="C5874" s="1349" t="s">
        <v>2629</v>
      </c>
      <c r="D5874" s="1350">
        <v>2</v>
      </c>
      <c r="E5874" s="293" t="s">
        <v>17175</v>
      </c>
      <c r="F5874" s="1352" t="s">
        <v>17176</v>
      </c>
      <c r="G5874" s="1356">
        <v>43830</v>
      </c>
      <c r="H5874" s="1348" t="s">
        <v>2252</v>
      </c>
      <c r="I5874" s="1348">
        <v>1461</v>
      </c>
      <c r="J5874" s="1356">
        <v>41123</v>
      </c>
      <c r="K5874" s="1352" t="s">
        <v>2253</v>
      </c>
      <c r="L5874" s="1352"/>
      <c r="M5874" s="1345" t="s">
        <v>1830</v>
      </c>
      <c r="N5874" s="1346" t="s">
        <v>1830</v>
      </c>
      <c r="O5874" s="1347"/>
      <c r="P5874" s="117" t="str">
        <f t="shared" si="47"/>
        <v>2703</v>
      </c>
      <c r="Q5874" s="117"/>
      <c r="R5874" s="1348">
        <v>270301007</v>
      </c>
      <c r="S5874" s="321"/>
      <c r="T5874" s="321"/>
    </row>
    <row r="5875" spans="1:20" ht="34.5" hidden="1" customHeight="1">
      <c r="A5875" s="1348">
        <v>270301007</v>
      </c>
      <c r="B5875" s="1339" t="str">
        <f t="shared" si="46"/>
        <v>2703</v>
      </c>
      <c r="C5875" s="1349" t="s">
        <v>2629</v>
      </c>
      <c r="D5875" s="1350">
        <v>3</v>
      </c>
      <c r="E5875" s="293" t="s">
        <v>17177</v>
      </c>
      <c r="F5875" s="1352" t="s">
        <v>17178</v>
      </c>
      <c r="G5875" s="1351">
        <v>42734</v>
      </c>
      <c r="H5875" s="1348" t="s">
        <v>2252</v>
      </c>
      <c r="I5875" s="1348">
        <v>1461</v>
      </c>
      <c r="J5875" s="1351">
        <v>41123</v>
      </c>
      <c r="K5875" s="1352" t="s">
        <v>2253</v>
      </c>
      <c r="L5875" s="1353"/>
      <c r="M5875" s="1345" t="s">
        <v>1830</v>
      </c>
      <c r="N5875" s="1346" t="s">
        <v>17179</v>
      </c>
      <c r="O5875" s="1347"/>
      <c r="P5875" s="117" t="str">
        <f t="shared" si="47"/>
        <v>2703</v>
      </c>
      <c r="Q5875" s="117"/>
      <c r="R5875" s="1348">
        <v>270301007</v>
      </c>
      <c r="S5875" s="321"/>
      <c r="T5875" s="321"/>
    </row>
    <row r="5876" spans="1:20" ht="34.5" hidden="1" customHeight="1">
      <c r="A5876" s="1348">
        <v>270301008</v>
      </c>
      <c r="B5876" s="1339" t="str">
        <f t="shared" si="46"/>
        <v>2703</v>
      </c>
      <c r="C5876" s="1349" t="s">
        <v>2629</v>
      </c>
      <c r="D5876" s="1350">
        <v>3</v>
      </c>
      <c r="E5876" s="293" t="s">
        <v>17180</v>
      </c>
      <c r="F5876" s="1352" t="s">
        <v>17181</v>
      </c>
      <c r="G5876" s="1351">
        <v>42734</v>
      </c>
      <c r="H5876" s="1348" t="s">
        <v>2252</v>
      </c>
      <c r="I5876" s="1348">
        <v>1461</v>
      </c>
      <c r="J5876" s="1351">
        <v>41123</v>
      </c>
      <c r="K5876" s="1352" t="s">
        <v>2253</v>
      </c>
      <c r="L5876" s="1353"/>
      <c r="M5876" s="1345" t="s">
        <v>1830</v>
      </c>
      <c r="N5876" s="1346" t="s">
        <v>1830</v>
      </c>
      <c r="O5876" s="1347"/>
      <c r="P5876" s="117" t="str">
        <f t="shared" si="47"/>
        <v>2703</v>
      </c>
      <c r="Q5876" s="117"/>
      <c r="R5876" s="1348">
        <v>270301008</v>
      </c>
      <c r="S5876" s="321"/>
      <c r="T5876" s="321"/>
    </row>
    <row r="5877" spans="1:20" ht="34.5" hidden="1" customHeight="1">
      <c r="A5877" s="1348">
        <v>270301008</v>
      </c>
      <c r="B5877" s="1339" t="str">
        <f t="shared" si="46"/>
        <v>2703</v>
      </c>
      <c r="C5877" s="1349" t="s">
        <v>2629</v>
      </c>
      <c r="D5877" s="1350">
        <v>3</v>
      </c>
      <c r="E5877" s="293" t="s">
        <v>17182</v>
      </c>
      <c r="F5877" s="1352" t="s">
        <v>17183</v>
      </c>
      <c r="G5877" s="1351">
        <v>43830</v>
      </c>
      <c r="H5877" s="1348" t="s">
        <v>2252</v>
      </c>
      <c r="I5877" s="1348">
        <v>1461</v>
      </c>
      <c r="J5877" s="1351">
        <v>41123</v>
      </c>
      <c r="K5877" s="1352" t="s">
        <v>2253</v>
      </c>
      <c r="L5877" s="1353"/>
      <c r="M5877" s="1345" t="s">
        <v>1830</v>
      </c>
      <c r="N5877" s="1346" t="s">
        <v>17184</v>
      </c>
      <c r="O5877" s="1347"/>
      <c r="P5877" s="117" t="str">
        <f t="shared" si="47"/>
        <v>2703</v>
      </c>
      <c r="Q5877" s="117"/>
      <c r="R5877" s="1348">
        <v>270301008</v>
      </c>
      <c r="S5877" s="321"/>
      <c r="T5877" s="321"/>
    </row>
    <row r="5878" spans="1:20" ht="34.5" hidden="1" customHeight="1">
      <c r="A5878" s="1348">
        <v>270301009</v>
      </c>
      <c r="B5878" s="1339" t="str">
        <f t="shared" si="46"/>
        <v>2703</v>
      </c>
      <c r="C5878" s="1349" t="s">
        <v>2629</v>
      </c>
      <c r="D5878" s="1350">
        <v>3</v>
      </c>
      <c r="E5878" s="293" t="s">
        <v>17185</v>
      </c>
      <c r="F5878" s="1352" t="s">
        <v>17186</v>
      </c>
      <c r="G5878" s="1351">
        <v>43829</v>
      </c>
      <c r="H5878" s="1348" t="s">
        <v>2252</v>
      </c>
      <c r="I5878" s="1348">
        <v>1488</v>
      </c>
      <c r="J5878" s="1351">
        <v>41557</v>
      </c>
      <c r="K5878" s="1352" t="s">
        <v>2253</v>
      </c>
      <c r="L5878" s="1353"/>
      <c r="M5878" s="1345" t="s">
        <v>1830</v>
      </c>
      <c r="N5878" s="1346" t="s">
        <v>1830</v>
      </c>
      <c r="O5878" s="1347"/>
      <c r="P5878" s="117" t="str">
        <f t="shared" si="47"/>
        <v>2703</v>
      </c>
      <c r="Q5878" s="117"/>
      <c r="R5878" s="1348">
        <v>270301009</v>
      </c>
      <c r="S5878" s="321"/>
      <c r="T5878" s="321"/>
    </row>
    <row r="5879" spans="1:20" ht="34.5" hidden="1" customHeight="1">
      <c r="A5879" s="1348">
        <v>270301009</v>
      </c>
      <c r="B5879" s="1339" t="str">
        <f t="shared" si="46"/>
        <v>2703</v>
      </c>
      <c r="C5879" s="1349" t="s">
        <v>2629</v>
      </c>
      <c r="D5879" s="1350">
        <v>3</v>
      </c>
      <c r="E5879" s="293" t="s">
        <v>17187</v>
      </c>
      <c r="F5879" s="1352" t="s">
        <v>17188</v>
      </c>
      <c r="G5879" s="1351">
        <v>43261</v>
      </c>
      <c r="H5879" s="1348" t="s">
        <v>2252</v>
      </c>
      <c r="I5879" s="1348">
        <v>1488</v>
      </c>
      <c r="J5879" s="1351">
        <v>41557</v>
      </c>
      <c r="K5879" s="1352" t="s">
        <v>2253</v>
      </c>
      <c r="L5879" s="1353"/>
      <c r="M5879" s="1345" t="s">
        <v>1830</v>
      </c>
      <c r="N5879" s="1346" t="s">
        <v>1830</v>
      </c>
      <c r="O5879" s="1347"/>
      <c r="P5879" s="117" t="str">
        <f t="shared" si="47"/>
        <v>2703</v>
      </c>
      <c r="Q5879" s="117"/>
      <c r="R5879" s="1348">
        <v>270301009</v>
      </c>
      <c r="S5879" s="321"/>
      <c r="T5879" s="321"/>
    </row>
    <row r="5880" spans="1:20" ht="34.5" hidden="1" customHeight="1">
      <c r="A5880" s="1348">
        <v>270301010</v>
      </c>
      <c r="B5880" s="1339" t="str">
        <f t="shared" si="46"/>
        <v>2703</v>
      </c>
      <c r="C5880" s="1349" t="s">
        <v>2629</v>
      </c>
      <c r="D5880" s="1350">
        <v>3</v>
      </c>
      <c r="E5880" s="293" t="s">
        <v>17189</v>
      </c>
      <c r="F5880" s="1352" t="s">
        <v>17190</v>
      </c>
      <c r="G5880" s="1351">
        <v>43261</v>
      </c>
      <c r="H5880" s="1348" t="s">
        <v>2252</v>
      </c>
      <c r="I5880" s="1348">
        <v>1488</v>
      </c>
      <c r="J5880" s="1351">
        <v>41557</v>
      </c>
      <c r="K5880" s="1352" t="s">
        <v>2253</v>
      </c>
      <c r="L5880" s="1353"/>
      <c r="M5880" s="1345" t="s">
        <v>1830</v>
      </c>
      <c r="N5880" s="1346" t="s">
        <v>1830</v>
      </c>
      <c r="O5880" s="1347"/>
      <c r="P5880" s="117" t="str">
        <f t="shared" si="47"/>
        <v>2703</v>
      </c>
      <c r="Q5880" s="117"/>
      <c r="R5880" s="1348">
        <v>270301010</v>
      </c>
      <c r="S5880" s="321"/>
      <c r="T5880" s="321"/>
    </row>
    <row r="5881" spans="1:20" ht="34.5" hidden="1" customHeight="1">
      <c r="A5881" s="1348">
        <v>270301010</v>
      </c>
      <c r="B5881" s="1339" t="str">
        <f t="shared" si="46"/>
        <v>2703</v>
      </c>
      <c r="C5881" s="1349" t="s">
        <v>2629</v>
      </c>
      <c r="D5881" s="1350">
        <v>2</v>
      </c>
      <c r="E5881" s="293" t="s">
        <v>17191</v>
      </c>
      <c r="F5881" s="1352" t="s">
        <v>17192</v>
      </c>
      <c r="G5881" s="1351">
        <v>42734</v>
      </c>
      <c r="H5881" s="1348" t="s">
        <v>2252</v>
      </c>
      <c r="I5881" s="1348">
        <v>1423</v>
      </c>
      <c r="J5881" s="1351">
        <v>40521</v>
      </c>
      <c r="K5881" s="1352" t="s">
        <v>2253</v>
      </c>
      <c r="L5881" s="1353"/>
      <c r="M5881" s="1345" t="s">
        <v>1830</v>
      </c>
      <c r="N5881" s="1346" t="s">
        <v>1830</v>
      </c>
      <c r="O5881" s="1347"/>
      <c r="P5881" s="117" t="str">
        <f t="shared" si="47"/>
        <v>2703</v>
      </c>
      <c r="Q5881" s="117"/>
      <c r="R5881" s="1348">
        <v>270301010</v>
      </c>
      <c r="S5881" s="321"/>
      <c r="T5881" s="321"/>
    </row>
    <row r="5882" spans="1:20" ht="34.5" hidden="1" customHeight="1">
      <c r="A5882" s="1348">
        <v>270301011</v>
      </c>
      <c r="B5882" s="1339" t="str">
        <f t="shared" si="46"/>
        <v>2703</v>
      </c>
      <c r="C5882" s="1349" t="s">
        <v>2629</v>
      </c>
      <c r="D5882" s="1350">
        <v>2</v>
      </c>
      <c r="E5882" s="293" t="s">
        <v>17193</v>
      </c>
      <c r="F5882" s="1352" t="s">
        <v>17194</v>
      </c>
      <c r="G5882" s="1356">
        <v>42734</v>
      </c>
      <c r="H5882" s="1348" t="s">
        <v>2252</v>
      </c>
      <c r="I5882" s="1348">
        <v>1423</v>
      </c>
      <c r="J5882" s="1356">
        <v>40521</v>
      </c>
      <c r="K5882" s="1352" t="s">
        <v>2253</v>
      </c>
      <c r="L5882" s="1352"/>
      <c r="M5882" s="1345" t="s">
        <v>1830</v>
      </c>
      <c r="N5882" s="1346" t="s">
        <v>1830</v>
      </c>
      <c r="O5882" s="1347"/>
      <c r="P5882" s="117" t="str">
        <f t="shared" si="47"/>
        <v>2703</v>
      </c>
      <c r="Q5882" s="117"/>
      <c r="R5882" s="1348">
        <v>270301011</v>
      </c>
      <c r="S5882" s="321"/>
      <c r="T5882" s="321"/>
    </row>
    <row r="5883" spans="1:20" ht="34.5" hidden="1" customHeight="1">
      <c r="A5883" s="1348">
        <v>270301011</v>
      </c>
      <c r="B5883" s="1339" t="str">
        <f t="shared" si="46"/>
        <v>2703</v>
      </c>
      <c r="C5883" s="1349" t="s">
        <v>2629</v>
      </c>
      <c r="D5883" s="1350">
        <v>2</v>
      </c>
      <c r="E5883" s="293" t="s">
        <v>17195</v>
      </c>
      <c r="F5883" s="1352" t="s">
        <v>17196</v>
      </c>
      <c r="G5883" s="1356">
        <v>43830</v>
      </c>
      <c r="H5883" s="1348" t="s">
        <v>2252</v>
      </c>
      <c r="I5883" s="1348">
        <v>1423</v>
      </c>
      <c r="J5883" s="1356">
        <v>40521</v>
      </c>
      <c r="K5883" s="1352" t="s">
        <v>2253</v>
      </c>
      <c r="L5883" s="1352"/>
      <c r="M5883" s="1345" t="s">
        <v>1830</v>
      </c>
      <c r="N5883" s="1346" t="s">
        <v>1830</v>
      </c>
      <c r="O5883" s="1347"/>
      <c r="P5883" s="117" t="str">
        <f t="shared" si="47"/>
        <v>2703</v>
      </c>
      <c r="Q5883" s="117"/>
      <c r="R5883" s="1348">
        <v>270301011</v>
      </c>
      <c r="S5883" s="321"/>
      <c r="T5883" s="321"/>
    </row>
    <row r="5884" spans="1:20" ht="34.5" hidden="1" customHeight="1">
      <c r="A5884" s="1348">
        <v>270301012</v>
      </c>
      <c r="B5884" s="1339" t="str">
        <f t="shared" si="46"/>
        <v>2703</v>
      </c>
      <c r="C5884" s="1349" t="s">
        <v>2629</v>
      </c>
      <c r="D5884" s="1350">
        <v>2</v>
      </c>
      <c r="E5884" s="293" t="s">
        <v>17197</v>
      </c>
      <c r="F5884" s="1352" t="s">
        <v>17198</v>
      </c>
      <c r="G5884" s="1356">
        <v>42899</v>
      </c>
      <c r="H5884" s="1348" t="s">
        <v>2252</v>
      </c>
      <c r="I5884" s="1348">
        <v>1461</v>
      </c>
      <c r="J5884" s="1356">
        <v>41123</v>
      </c>
      <c r="K5884" s="1352" t="s">
        <v>2253</v>
      </c>
      <c r="L5884" s="1352"/>
      <c r="M5884" s="1345" t="s">
        <v>1830</v>
      </c>
      <c r="N5884" s="1346" t="s">
        <v>17199</v>
      </c>
      <c r="O5884" s="1347"/>
      <c r="P5884" s="117" t="str">
        <f t="shared" si="47"/>
        <v>2703</v>
      </c>
      <c r="Q5884" s="117"/>
      <c r="R5884" s="1348">
        <v>270301012</v>
      </c>
      <c r="S5884" s="321"/>
      <c r="T5884" s="321"/>
    </row>
    <row r="5885" spans="1:20" ht="34.5" hidden="1" customHeight="1">
      <c r="A5885" s="1348">
        <v>270301012</v>
      </c>
      <c r="B5885" s="1339" t="str">
        <f t="shared" si="46"/>
        <v>2703</v>
      </c>
      <c r="C5885" s="1349" t="s">
        <v>2629</v>
      </c>
      <c r="D5885" s="1350">
        <v>2</v>
      </c>
      <c r="E5885" s="293" t="s">
        <v>17200</v>
      </c>
      <c r="F5885" s="1352" t="s">
        <v>17201</v>
      </c>
      <c r="G5885" s="1356">
        <v>42899</v>
      </c>
      <c r="H5885" s="1348" t="s">
        <v>2252</v>
      </c>
      <c r="I5885" s="1348">
        <v>1461</v>
      </c>
      <c r="J5885" s="1356">
        <v>41123</v>
      </c>
      <c r="K5885" s="1352" t="s">
        <v>2253</v>
      </c>
      <c r="L5885" s="1353"/>
      <c r="M5885" s="1345" t="s">
        <v>1830</v>
      </c>
      <c r="N5885" s="1346" t="s">
        <v>1830</v>
      </c>
      <c r="O5885" s="1347"/>
      <c r="P5885" s="117" t="str">
        <f t="shared" si="47"/>
        <v>2703</v>
      </c>
      <c r="Q5885" s="117"/>
      <c r="R5885" s="1348">
        <v>270301012</v>
      </c>
      <c r="S5885" s="321"/>
      <c r="T5885" s="321"/>
    </row>
    <row r="5886" spans="1:20" ht="34.5" hidden="1" customHeight="1">
      <c r="A5886" s="1348">
        <v>270301013</v>
      </c>
      <c r="B5886" s="1339" t="str">
        <f t="shared" si="46"/>
        <v>2703</v>
      </c>
      <c r="C5886" s="1349" t="s">
        <v>2629</v>
      </c>
      <c r="D5886" s="1350">
        <v>2</v>
      </c>
      <c r="E5886" s="293" t="s">
        <v>17202</v>
      </c>
      <c r="F5886" s="1352" t="s">
        <v>17203</v>
      </c>
      <c r="G5886" s="1351">
        <v>43829</v>
      </c>
      <c r="H5886" s="1348" t="s">
        <v>2252</v>
      </c>
      <c r="I5886" s="1348">
        <v>1461</v>
      </c>
      <c r="J5886" s="1356">
        <v>41123</v>
      </c>
      <c r="K5886" s="1352" t="s">
        <v>2253</v>
      </c>
      <c r="L5886" s="1353"/>
      <c r="M5886" s="1345" t="s">
        <v>1830</v>
      </c>
      <c r="N5886" s="1346" t="s">
        <v>17204</v>
      </c>
      <c r="O5886" s="1347"/>
      <c r="P5886" s="117" t="str">
        <f t="shared" si="47"/>
        <v>2703</v>
      </c>
      <c r="Q5886" s="117"/>
      <c r="R5886" s="1348">
        <v>270301013</v>
      </c>
      <c r="S5886" s="321"/>
      <c r="T5886" s="321"/>
    </row>
    <row r="5887" spans="1:20" ht="34.5" hidden="1" customHeight="1">
      <c r="A5887" s="1348">
        <v>270301013</v>
      </c>
      <c r="B5887" s="1339" t="str">
        <f t="shared" si="46"/>
        <v>2703</v>
      </c>
      <c r="C5887" s="1349" t="s">
        <v>2629</v>
      </c>
      <c r="D5887" s="1350">
        <v>2</v>
      </c>
      <c r="E5887" s="293" t="s">
        <v>17205</v>
      </c>
      <c r="F5887" s="1352" t="s">
        <v>17206</v>
      </c>
      <c r="G5887" s="1351">
        <v>44196</v>
      </c>
      <c r="H5887" s="1348" t="s">
        <v>2252</v>
      </c>
      <c r="I5887" s="1348">
        <v>1461</v>
      </c>
      <c r="J5887" s="1351">
        <v>41123</v>
      </c>
      <c r="K5887" s="1352" t="s">
        <v>2253</v>
      </c>
      <c r="L5887" s="1353"/>
      <c r="M5887" s="1345" t="s">
        <v>1830</v>
      </c>
      <c r="N5887" s="1346" t="s">
        <v>17207</v>
      </c>
      <c r="O5887" s="1347"/>
      <c r="P5887" s="117" t="str">
        <f t="shared" si="47"/>
        <v>2703</v>
      </c>
      <c r="Q5887" s="117"/>
      <c r="R5887" s="1348">
        <v>270301013</v>
      </c>
      <c r="S5887" s="321"/>
      <c r="T5887" s="321"/>
    </row>
    <row r="5888" spans="1:20" ht="34.5" hidden="1" customHeight="1">
      <c r="A5888" s="1348">
        <v>270301014</v>
      </c>
      <c r="B5888" s="1339" t="str">
        <f t="shared" si="46"/>
        <v>2703</v>
      </c>
      <c r="C5888" s="1349" t="s">
        <v>2629</v>
      </c>
      <c r="D5888" s="1350">
        <v>2</v>
      </c>
      <c r="E5888" s="293" t="s">
        <v>17208</v>
      </c>
      <c r="F5888" s="1352" t="s">
        <v>17209</v>
      </c>
      <c r="G5888" s="1356">
        <v>42899</v>
      </c>
      <c r="H5888" s="1348" t="s">
        <v>2252</v>
      </c>
      <c r="I5888" s="1348">
        <v>1461</v>
      </c>
      <c r="J5888" s="1351">
        <v>41123</v>
      </c>
      <c r="K5888" s="1352" t="s">
        <v>2253</v>
      </c>
      <c r="L5888" s="1352"/>
      <c r="M5888" s="1345" t="s">
        <v>1830</v>
      </c>
      <c r="N5888" s="1346" t="s">
        <v>1830</v>
      </c>
      <c r="O5888" s="1347"/>
      <c r="P5888" s="117" t="str">
        <f t="shared" si="47"/>
        <v>2703</v>
      </c>
      <c r="Q5888" s="117"/>
      <c r="R5888" s="1348">
        <v>270301014</v>
      </c>
      <c r="S5888" s="321"/>
      <c r="T5888" s="321"/>
    </row>
    <row r="5889" spans="1:20" ht="34.5" hidden="1" customHeight="1">
      <c r="A5889" s="1348">
        <v>270301014</v>
      </c>
      <c r="B5889" s="1339" t="str">
        <f t="shared" si="46"/>
        <v>2703</v>
      </c>
      <c r="C5889" s="1349" t="s">
        <v>2629</v>
      </c>
      <c r="D5889" s="1350">
        <v>2</v>
      </c>
      <c r="E5889" s="293" t="s">
        <v>17210</v>
      </c>
      <c r="F5889" s="1352" t="s">
        <v>17211</v>
      </c>
      <c r="G5889" s="1356">
        <v>42899</v>
      </c>
      <c r="H5889" s="1348" t="s">
        <v>2252</v>
      </c>
      <c r="I5889" s="1348">
        <v>1461</v>
      </c>
      <c r="J5889" s="1351">
        <v>41123</v>
      </c>
      <c r="K5889" s="1352" t="s">
        <v>2253</v>
      </c>
      <c r="L5889" s="1352"/>
      <c r="M5889" s="1345" t="s">
        <v>1830</v>
      </c>
      <c r="N5889" s="1346" t="s">
        <v>17212</v>
      </c>
      <c r="O5889" s="1347"/>
      <c r="P5889" s="117" t="str">
        <f t="shared" si="47"/>
        <v>2703</v>
      </c>
      <c r="Q5889" s="117"/>
      <c r="R5889" s="1348">
        <v>270301014</v>
      </c>
      <c r="S5889" s="321"/>
      <c r="T5889" s="321"/>
    </row>
    <row r="5890" spans="1:20" ht="34.5" hidden="1" customHeight="1">
      <c r="A5890" s="1348">
        <v>270301015</v>
      </c>
      <c r="B5890" s="1339" t="str">
        <f t="shared" si="46"/>
        <v>2703</v>
      </c>
      <c r="C5890" s="1349" t="s">
        <v>2629</v>
      </c>
      <c r="D5890" s="1350">
        <v>2</v>
      </c>
      <c r="E5890" s="293" t="s">
        <v>17213</v>
      </c>
      <c r="F5890" s="1352" t="s">
        <v>17214</v>
      </c>
      <c r="G5890" s="1356">
        <v>43830</v>
      </c>
      <c r="H5890" s="1348" t="s">
        <v>2252</v>
      </c>
      <c r="I5890" s="1348">
        <v>1461</v>
      </c>
      <c r="J5890" s="1356">
        <v>41123</v>
      </c>
      <c r="K5890" s="1352" t="s">
        <v>2253</v>
      </c>
      <c r="L5890" s="1352"/>
      <c r="M5890" s="1345" t="s">
        <v>1830</v>
      </c>
      <c r="N5890" s="1346" t="s">
        <v>1830</v>
      </c>
      <c r="O5890" s="1347"/>
      <c r="P5890" s="117" t="str">
        <f t="shared" si="47"/>
        <v>2703</v>
      </c>
      <c r="Q5890" s="117"/>
      <c r="R5890" s="1348">
        <v>270301015</v>
      </c>
      <c r="S5890" s="321"/>
      <c r="T5890" s="321"/>
    </row>
    <row r="5891" spans="1:20" ht="34.5" hidden="1" customHeight="1">
      <c r="A5891" s="1348">
        <v>270301015</v>
      </c>
      <c r="B5891" s="1339" t="str">
        <f t="shared" si="46"/>
        <v>2703</v>
      </c>
      <c r="C5891" s="1349" t="s">
        <v>2629</v>
      </c>
      <c r="D5891" s="1350">
        <v>2</v>
      </c>
      <c r="E5891" s="293" t="s">
        <v>17215</v>
      </c>
      <c r="F5891" s="1352" t="s">
        <v>17216</v>
      </c>
      <c r="G5891" s="1356">
        <v>42899</v>
      </c>
      <c r="H5891" s="1348" t="s">
        <v>2252</v>
      </c>
      <c r="I5891" s="1348">
        <v>1461</v>
      </c>
      <c r="J5891" s="1356">
        <v>41123</v>
      </c>
      <c r="K5891" s="1352" t="s">
        <v>2253</v>
      </c>
      <c r="L5891" s="1352"/>
      <c r="M5891" s="1345" t="s">
        <v>1830</v>
      </c>
      <c r="N5891" s="1346" t="s">
        <v>17217</v>
      </c>
      <c r="O5891" s="1347"/>
      <c r="P5891" s="117" t="str">
        <f t="shared" si="47"/>
        <v>2703</v>
      </c>
      <c r="Q5891" s="117"/>
      <c r="R5891" s="1348">
        <v>270301015</v>
      </c>
      <c r="S5891" s="321"/>
      <c r="T5891" s="321"/>
    </row>
    <row r="5892" spans="1:20" ht="34.5" hidden="1" customHeight="1">
      <c r="A5892" s="1348">
        <v>270301016</v>
      </c>
      <c r="B5892" s="1339" t="str">
        <f t="shared" si="46"/>
        <v>2703</v>
      </c>
      <c r="C5892" s="1349" t="s">
        <v>2629</v>
      </c>
      <c r="D5892" s="1350">
        <v>2</v>
      </c>
      <c r="E5892" s="293" t="s">
        <v>17218</v>
      </c>
      <c r="F5892" s="1352" t="s">
        <v>17219</v>
      </c>
      <c r="G5892" s="1356">
        <v>43830</v>
      </c>
      <c r="H5892" s="1348" t="s">
        <v>2252</v>
      </c>
      <c r="I5892" s="1348">
        <v>1461</v>
      </c>
      <c r="J5892" s="1356">
        <v>41123</v>
      </c>
      <c r="K5892" s="1352" t="s">
        <v>2253</v>
      </c>
      <c r="L5892" s="1352"/>
      <c r="M5892" s="1345" t="s">
        <v>1830</v>
      </c>
      <c r="N5892" s="1346" t="s">
        <v>1830</v>
      </c>
      <c r="O5892" s="1347"/>
      <c r="P5892" s="117" t="str">
        <f t="shared" si="47"/>
        <v>2703</v>
      </c>
      <c r="Q5892" s="117"/>
      <c r="R5892" s="1348">
        <v>270301016</v>
      </c>
      <c r="S5892" s="321"/>
      <c r="T5892" s="321"/>
    </row>
    <row r="5893" spans="1:20" ht="34.5" hidden="1" customHeight="1">
      <c r="A5893" s="1348">
        <v>270301017</v>
      </c>
      <c r="B5893" s="1339" t="str">
        <f t="shared" si="46"/>
        <v>2703</v>
      </c>
      <c r="C5893" s="1349" t="s">
        <v>2629</v>
      </c>
      <c r="D5893" s="1350">
        <v>2</v>
      </c>
      <c r="E5893" s="293" t="s">
        <v>17220</v>
      </c>
      <c r="F5893" s="1352" t="s">
        <v>17221</v>
      </c>
      <c r="G5893" s="1356">
        <v>43909</v>
      </c>
      <c r="H5893" s="1348" t="s">
        <v>2252</v>
      </c>
      <c r="I5893" s="1348">
        <v>1488</v>
      </c>
      <c r="J5893" s="1356">
        <v>41557</v>
      </c>
      <c r="K5893" s="1352" t="s">
        <v>2253</v>
      </c>
      <c r="L5893" s="1352"/>
      <c r="M5893" s="1345" t="s">
        <v>1830</v>
      </c>
      <c r="N5893" s="1346" t="s">
        <v>17222</v>
      </c>
      <c r="O5893" s="1347"/>
      <c r="P5893" s="117" t="str">
        <f t="shared" si="47"/>
        <v>2703</v>
      </c>
      <c r="Q5893" s="117"/>
      <c r="R5893" s="1348">
        <v>270301017</v>
      </c>
      <c r="S5893" s="321"/>
      <c r="T5893" s="321"/>
    </row>
    <row r="5894" spans="1:20" ht="34.5" hidden="1" customHeight="1">
      <c r="A5894" s="1348">
        <v>270301017</v>
      </c>
      <c r="B5894" s="1339" t="str">
        <f t="shared" si="46"/>
        <v>2703</v>
      </c>
      <c r="C5894" s="1349" t="s">
        <v>2629</v>
      </c>
      <c r="D5894" s="1350">
        <v>2</v>
      </c>
      <c r="E5894" s="293" t="s">
        <v>17223</v>
      </c>
      <c r="F5894" s="1352" t="s">
        <v>17224</v>
      </c>
      <c r="G5894" s="1356">
        <v>43909</v>
      </c>
      <c r="H5894" s="1348" t="s">
        <v>2252</v>
      </c>
      <c r="I5894" s="1348">
        <v>1488</v>
      </c>
      <c r="J5894" s="1356">
        <v>41557</v>
      </c>
      <c r="K5894" s="1352" t="s">
        <v>2253</v>
      </c>
      <c r="L5894" s="1352"/>
      <c r="M5894" s="1345" t="s">
        <v>1830</v>
      </c>
      <c r="N5894" s="1346" t="s">
        <v>1830</v>
      </c>
      <c r="O5894" s="1347"/>
      <c r="P5894" s="117" t="str">
        <f t="shared" si="47"/>
        <v>2703</v>
      </c>
      <c r="Q5894" s="117"/>
      <c r="R5894" s="1348">
        <v>270301017</v>
      </c>
      <c r="S5894" s="321"/>
      <c r="T5894" s="321"/>
    </row>
    <row r="5895" spans="1:20" ht="34.5" hidden="1" customHeight="1">
      <c r="A5895" s="1348">
        <v>270301018</v>
      </c>
      <c r="B5895" s="1339" t="str">
        <f t="shared" si="46"/>
        <v>2703</v>
      </c>
      <c r="C5895" s="1349" t="s">
        <v>2629</v>
      </c>
      <c r="D5895" s="1350">
        <v>2</v>
      </c>
      <c r="E5895" s="293" t="s">
        <v>17225</v>
      </c>
      <c r="F5895" s="1352" t="s">
        <v>17226</v>
      </c>
      <c r="G5895" s="1351">
        <v>43909</v>
      </c>
      <c r="H5895" s="1348" t="s">
        <v>2252</v>
      </c>
      <c r="I5895" s="1348">
        <v>1488</v>
      </c>
      <c r="J5895" s="1351">
        <v>41557</v>
      </c>
      <c r="K5895" s="1352" t="s">
        <v>2253</v>
      </c>
      <c r="L5895" s="1353"/>
      <c r="M5895" s="1345" t="s">
        <v>1830</v>
      </c>
      <c r="N5895" s="1346" t="s">
        <v>17227</v>
      </c>
      <c r="O5895" s="1347"/>
      <c r="P5895" s="117" t="str">
        <f t="shared" si="47"/>
        <v>2703</v>
      </c>
      <c r="Q5895" s="117"/>
      <c r="R5895" s="1348">
        <v>270301018</v>
      </c>
      <c r="S5895" s="321"/>
      <c r="T5895" s="321"/>
    </row>
    <row r="5896" spans="1:20" ht="34.5" hidden="1" customHeight="1">
      <c r="A5896" s="1348">
        <v>270301018</v>
      </c>
      <c r="B5896" s="1339" t="str">
        <f t="shared" si="46"/>
        <v>2703</v>
      </c>
      <c r="C5896" s="1349" t="s">
        <v>2629</v>
      </c>
      <c r="D5896" s="1350">
        <v>2</v>
      </c>
      <c r="E5896" s="293" t="s">
        <v>17228</v>
      </c>
      <c r="F5896" s="1352" t="s">
        <v>17229</v>
      </c>
      <c r="G5896" s="1351">
        <v>43909</v>
      </c>
      <c r="H5896" s="1348" t="s">
        <v>2252</v>
      </c>
      <c r="I5896" s="1348">
        <v>1488</v>
      </c>
      <c r="J5896" s="1351">
        <v>41557</v>
      </c>
      <c r="K5896" s="1352" t="s">
        <v>2253</v>
      </c>
      <c r="L5896" s="1353"/>
      <c r="M5896" s="1345" t="s">
        <v>1830</v>
      </c>
      <c r="N5896" s="1346" t="s">
        <v>17230</v>
      </c>
      <c r="O5896" s="1347"/>
      <c r="P5896" s="117" t="str">
        <f t="shared" si="47"/>
        <v>2703</v>
      </c>
      <c r="Q5896" s="117"/>
      <c r="R5896" s="1348">
        <v>270301018</v>
      </c>
      <c r="S5896" s="321"/>
      <c r="T5896" s="321"/>
    </row>
    <row r="5897" spans="1:20" ht="34.5" hidden="1" customHeight="1">
      <c r="A5897" s="1348">
        <v>270301019</v>
      </c>
      <c r="B5897" s="1339" t="str">
        <f t="shared" si="46"/>
        <v>2703</v>
      </c>
      <c r="C5897" s="1349" t="s">
        <v>2629</v>
      </c>
      <c r="D5897" s="1350">
        <v>2</v>
      </c>
      <c r="E5897" s="293" t="s">
        <v>17231</v>
      </c>
      <c r="F5897" s="1352" t="s">
        <v>17232</v>
      </c>
      <c r="G5897" s="1351">
        <v>43909</v>
      </c>
      <c r="H5897" s="1348" t="s">
        <v>2252</v>
      </c>
      <c r="I5897" s="1348">
        <v>1488</v>
      </c>
      <c r="J5897" s="1351">
        <v>41557</v>
      </c>
      <c r="K5897" s="1352" t="s">
        <v>2253</v>
      </c>
      <c r="L5897" s="1353"/>
      <c r="M5897" s="1345" t="s">
        <v>1830</v>
      </c>
      <c r="N5897" s="1346" t="s">
        <v>1830</v>
      </c>
      <c r="O5897" s="1347"/>
      <c r="P5897" s="117" t="str">
        <f t="shared" si="47"/>
        <v>2703</v>
      </c>
      <c r="Q5897" s="117"/>
      <c r="R5897" s="1348">
        <v>270301019</v>
      </c>
      <c r="S5897" s="321"/>
      <c r="T5897" s="321"/>
    </row>
    <row r="5898" spans="1:20" ht="34.5" hidden="1" customHeight="1">
      <c r="A5898" s="1348">
        <v>270301019</v>
      </c>
      <c r="B5898" s="1339" t="str">
        <f t="shared" si="46"/>
        <v>2703</v>
      </c>
      <c r="C5898" s="1349" t="s">
        <v>2629</v>
      </c>
      <c r="D5898" s="1350">
        <v>2</v>
      </c>
      <c r="E5898" s="293" t="s">
        <v>17233</v>
      </c>
      <c r="F5898" s="1352" t="s">
        <v>17234</v>
      </c>
      <c r="G5898" s="1351">
        <v>43909</v>
      </c>
      <c r="H5898" s="1348" t="s">
        <v>2252</v>
      </c>
      <c r="I5898" s="1348">
        <v>1488</v>
      </c>
      <c r="J5898" s="1351">
        <v>41557</v>
      </c>
      <c r="K5898" s="1352" t="s">
        <v>2253</v>
      </c>
      <c r="L5898" s="1353"/>
      <c r="M5898" s="1345" t="s">
        <v>1830</v>
      </c>
      <c r="N5898" s="1346" t="s">
        <v>17235</v>
      </c>
      <c r="O5898" s="1347"/>
      <c r="P5898" s="117" t="str">
        <f t="shared" si="47"/>
        <v>2703</v>
      </c>
      <c r="Q5898" s="117"/>
      <c r="R5898" s="1348">
        <v>270301019</v>
      </c>
      <c r="S5898" s="321"/>
      <c r="T5898" s="321"/>
    </row>
    <row r="5899" spans="1:20" ht="34.5" hidden="1" customHeight="1">
      <c r="A5899" s="1348">
        <v>270301020</v>
      </c>
      <c r="B5899" s="1339" t="str">
        <f t="shared" si="46"/>
        <v>2703</v>
      </c>
      <c r="C5899" s="1349" t="s">
        <v>2629</v>
      </c>
      <c r="D5899" s="1350">
        <v>2</v>
      </c>
      <c r="E5899" s="293" t="s">
        <v>17236</v>
      </c>
      <c r="F5899" s="1352" t="s">
        <v>17237</v>
      </c>
      <c r="G5899" s="1351">
        <v>43909</v>
      </c>
      <c r="H5899" s="1348" t="s">
        <v>2252</v>
      </c>
      <c r="I5899" s="1348">
        <v>1488</v>
      </c>
      <c r="J5899" s="1351">
        <v>41557</v>
      </c>
      <c r="K5899" s="1352" t="s">
        <v>2253</v>
      </c>
      <c r="L5899" s="1352"/>
      <c r="M5899" s="1345" t="s">
        <v>1830</v>
      </c>
      <c r="N5899" s="1346" t="s">
        <v>17238</v>
      </c>
      <c r="O5899" s="1347"/>
      <c r="P5899" s="117" t="str">
        <f t="shared" si="47"/>
        <v>2703</v>
      </c>
      <c r="Q5899" s="117"/>
      <c r="R5899" s="1348">
        <v>270301020</v>
      </c>
      <c r="S5899" s="321"/>
      <c r="T5899" s="321"/>
    </row>
    <row r="5900" spans="1:20" ht="34.5" hidden="1" customHeight="1">
      <c r="A5900" s="1348">
        <v>270301021</v>
      </c>
      <c r="B5900" s="1339" t="str">
        <f t="shared" si="46"/>
        <v>2703</v>
      </c>
      <c r="C5900" s="1349" t="s">
        <v>2629</v>
      </c>
      <c r="D5900" s="1350">
        <v>2</v>
      </c>
      <c r="E5900" s="293" t="s">
        <v>17239</v>
      </c>
      <c r="F5900" s="1352" t="s">
        <v>17240</v>
      </c>
      <c r="G5900" s="1351">
        <v>43909</v>
      </c>
      <c r="H5900" s="1348" t="s">
        <v>2252</v>
      </c>
      <c r="I5900" s="1348">
        <v>1488</v>
      </c>
      <c r="J5900" s="1351">
        <v>41557</v>
      </c>
      <c r="K5900" s="1352" t="s">
        <v>2253</v>
      </c>
      <c r="L5900" s="1352"/>
      <c r="M5900" s="1345" t="s">
        <v>17061</v>
      </c>
      <c r="N5900" s="1346" t="s">
        <v>1830</v>
      </c>
      <c r="O5900" s="1347"/>
      <c r="P5900" s="117" t="str">
        <f t="shared" si="47"/>
        <v>2703</v>
      </c>
      <c r="Q5900" s="117"/>
      <c r="R5900" s="1348">
        <v>270301021</v>
      </c>
      <c r="S5900" s="321"/>
      <c r="T5900" s="321"/>
    </row>
    <row r="5901" spans="1:20" ht="34.5" hidden="1" customHeight="1">
      <c r="A5901" s="1348">
        <v>270301022</v>
      </c>
      <c r="B5901" s="1339" t="str">
        <f t="shared" si="46"/>
        <v>2703</v>
      </c>
      <c r="C5901" s="1349" t="s">
        <v>2629</v>
      </c>
      <c r="D5901" s="1350">
        <v>2</v>
      </c>
      <c r="E5901" s="293" t="s">
        <v>17241</v>
      </c>
      <c r="F5901" s="1352" t="s">
        <v>17242</v>
      </c>
      <c r="G5901" s="1351">
        <v>43830</v>
      </c>
      <c r="H5901" s="1348" t="s">
        <v>2252</v>
      </c>
      <c r="I5901" s="1348">
        <v>1488</v>
      </c>
      <c r="J5901" s="1356">
        <v>41557</v>
      </c>
      <c r="K5901" s="1352" t="s">
        <v>2253</v>
      </c>
      <c r="L5901" s="1353"/>
      <c r="M5901" s="1345" t="s">
        <v>1830</v>
      </c>
      <c r="N5901" s="1346" t="s">
        <v>1830</v>
      </c>
      <c r="O5901" s="1347"/>
      <c r="P5901" s="117" t="str">
        <f t="shared" si="47"/>
        <v>2703</v>
      </c>
      <c r="Q5901" s="117"/>
      <c r="R5901" s="1348">
        <v>270301022</v>
      </c>
      <c r="S5901" s="321"/>
      <c r="T5901" s="321"/>
    </row>
    <row r="5902" spans="1:20" ht="34.5" hidden="1" customHeight="1">
      <c r="A5902" s="1348">
        <v>270301023</v>
      </c>
      <c r="B5902" s="1339" t="str">
        <f t="shared" si="46"/>
        <v>2703</v>
      </c>
      <c r="C5902" s="1349" t="s">
        <v>2629</v>
      </c>
      <c r="D5902" s="1350">
        <v>2</v>
      </c>
      <c r="E5902" s="293" t="s">
        <v>17243</v>
      </c>
      <c r="F5902" s="1352" t="s">
        <v>17244</v>
      </c>
      <c r="G5902" s="1351">
        <v>43909</v>
      </c>
      <c r="H5902" s="1348" t="s">
        <v>2252</v>
      </c>
      <c r="I5902" s="1348">
        <v>1488</v>
      </c>
      <c r="J5902" s="1351">
        <v>41557</v>
      </c>
      <c r="K5902" s="1352" t="s">
        <v>2253</v>
      </c>
      <c r="L5902" s="1353"/>
      <c r="M5902" s="1345" t="s">
        <v>1830</v>
      </c>
      <c r="N5902" s="1346" t="s">
        <v>1830</v>
      </c>
      <c r="O5902" s="1347"/>
      <c r="P5902" s="117" t="str">
        <f t="shared" si="47"/>
        <v>2703</v>
      </c>
      <c r="Q5902" s="117"/>
      <c r="R5902" s="1348">
        <v>270301023</v>
      </c>
      <c r="S5902" s="321"/>
      <c r="T5902" s="321"/>
    </row>
    <row r="5903" spans="1:20" ht="34.5" hidden="1" customHeight="1">
      <c r="A5903" s="1348">
        <v>270301023</v>
      </c>
      <c r="B5903" s="1339" t="str">
        <f t="shared" si="46"/>
        <v>2703</v>
      </c>
      <c r="C5903" s="1349" t="s">
        <v>2629</v>
      </c>
      <c r="D5903" s="1350">
        <v>2</v>
      </c>
      <c r="E5903" s="293" t="s">
        <v>17245</v>
      </c>
      <c r="F5903" s="1352" t="s">
        <v>17246</v>
      </c>
      <c r="G5903" s="1356">
        <v>43909</v>
      </c>
      <c r="H5903" s="1348" t="s">
        <v>2252</v>
      </c>
      <c r="I5903" s="1348">
        <v>1488</v>
      </c>
      <c r="J5903" s="1356">
        <v>41557</v>
      </c>
      <c r="K5903" s="1352" t="s">
        <v>2253</v>
      </c>
      <c r="L5903" s="1353"/>
      <c r="M5903" s="1345" t="s">
        <v>1830</v>
      </c>
      <c r="N5903" s="1346" t="s">
        <v>1830</v>
      </c>
      <c r="O5903" s="1347"/>
      <c r="P5903" s="117" t="str">
        <f t="shared" si="47"/>
        <v>2703</v>
      </c>
      <c r="Q5903" s="117"/>
      <c r="R5903" s="1348">
        <v>270301023</v>
      </c>
      <c r="S5903" s="321"/>
      <c r="T5903" s="321"/>
    </row>
    <row r="5904" spans="1:20" ht="34.5" hidden="1" customHeight="1">
      <c r="A5904" s="1348">
        <v>270301024</v>
      </c>
      <c r="B5904" s="1339" t="str">
        <f t="shared" si="46"/>
        <v>2703</v>
      </c>
      <c r="C5904" s="1349" t="s">
        <v>2629</v>
      </c>
      <c r="D5904" s="1350">
        <v>2</v>
      </c>
      <c r="E5904" s="293" t="s">
        <v>17247</v>
      </c>
      <c r="F5904" s="1352" t="s">
        <v>17248</v>
      </c>
      <c r="G5904" s="1356">
        <v>43830</v>
      </c>
      <c r="H5904" s="1348" t="s">
        <v>2252</v>
      </c>
      <c r="I5904" s="1348">
        <v>1488</v>
      </c>
      <c r="J5904" s="1356">
        <v>41557</v>
      </c>
      <c r="K5904" s="1352" t="s">
        <v>2253</v>
      </c>
      <c r="L5904" s="1353"/>
      <c r="M5904" s="1345" t="s">
        <v>1830</v>
      </c>
      <c r="N5904" s="1346" t="s">
        <v>1830</v>
      </c>
      <c r="O5904" s="1347"/>
      <c r="P5904" s="117" t="str">
        <f t="shared" si="47"/>
        <v>2703</v>
      </c>
      <c r="Q5904" s="117"/>
      <c r="R5904" s="1348">
        <v>270301024</v>
      </c>
      <c r="S5904" s="321"/>
      <c r="T5904" s="321"/>
    </row>
    <row r="5905" spans="1:20" ht="34.5" hidden="1" customHeight="1">
      <c r="A5905" s="1348">
        <v>270301025</v>
      </c>
      <c r="B5905" s="1339" t="str">
        <f t="shared" si="46"/>
        <v>2703</v>
      </c>
      <c r="C5905" s="1349" t="s">
        <v>2629</v>
      </c>
      <c r="D5905" s="1350">
        <v>2</v>
      </c>
      <c r="E5905" s="293" t="s">
        <v>17249</v>
      </c>
      <c r="F5905" s="1352" t="s">
        <v>17250</v>
      </c>
      <c r="G5905" s="1351">
        <v>43909</v>
      </c>
      <c r="H5905" s="1348" t="s">
        <v>2252</v>
      </c>
      <c r="I5905" s="1348">
        <v>1488</v>
      </c>
      <c r="J5905" s="1351">
        <v>41557</v>
      </c>
      <c r="K5905" s="1352" t="s">
        <v>2253</v>
      </c>
      <c r="L5905" s="1353"/>
      <c r="M5905" s="1345" t="s">
        <v>1830</v>
      </c>
      <c r="N5905" s="1346" t="s">
        <v>17251</v>
      </c>
      <c r="O5905" s="1347"/>
      <c r="P5905" s="117" t="str">
        <f t="shared" si="47"/>
        <v>2703</v>
      </c>
      <c r="Q5905" s="117"/>
      <c r="R5905" s="1348">
        <v>270301025</v>
      </c>
      <c r="S5905" s="321"/>
      <c r="T5905" s="321"/>
    </row>
    <row r="5906" spans="1:20" ht="34.5" hidden="1" customHeight="1">
      <c r="A5906" s="1348">
        <v>270301026</v>
      </c>
      <c r="B5906" s="1339" t="str">
        <f t="shared" si="46"/>
        <v>2703</v>
      </c>
      <c r="C5906" s="1349" t="s">
        <v>2629</v>
      </c>
      <c r="D5906" s="1350">
        <v>2</v>
      </c>
      <c r="E5906" s="293" t="s">
        <v>17252</v>
      </c>
      <c r="F5906" s="1352" t="s">
        <v>17253</v>
      </c>
      <c r="G5906" s="1351">
        <v>43830</v>
      </c>
      <c r="H5906" s="1348" t="s">
        <v>2252</v>
      </c>
      <c r="I5906" s="1348">
        <v>1488</v>
      </c>
      <c r="J5906" s="1351">
        <v>41557</v>
      </c>
      <c r="K5906" s="1352" t="s">
        <v>2253</v>
      </c>
      <c r="L5906" s="1353"/>
      <c r="M5906" s="1345" t="s">
        <v>1830</v>
      </c>
      <c r="N5906" s="1346" t="s">
        <v>1830</v>
      </c>
      <c r="O5906" s="1347"/>
      <c r="P5906" s="117" t="str">
        <f t="shared" si="47"/>
        <v>2703</v>
      </c>
      <c r="Q5906" s="117"/>
      <c r="R5906" s="1348">
        <v>270301026</v>
      </c>
      <c r="S5906" s="321"/>
      <c r="T5906" s="321"/>
    </row>
    <row r="5907" spans="1:20" ht="34.5" hidden="1" customHeight="1">
      <c r="A5907" s="1348">
        <v>270301027</v>
      </c>
      <c r="B5907" s="1339" t="str">
        <f t="shared" si="46"/>
        <v>2703</v>
      </c>
      <c r="C5907" s="1349" t="s">
        <v>2629</v>
      </c>
      <c r="D5907" s="1350">
        <v>2</v>
      </c>
      <c r="E5907" s="293" t="s">
        <v>17254</v>
      </c>
      <c r="F5907" s="1352" t="s">
        <v>17255</v>
      </c>
      <c r="G5907" s="1351">
        <v>43830</v>
      </c>
      <c r="H5907" s="1348" t="s">
        <v>2252</v>
      </c>
      <c r="I5907" s="1348">
        <v>1488</v>
      </c>
      <c r="J5907" s="1351">
        <v>41557</v>
      </c>
      <c r="K5907" s="1352" t="s">
        <v>2253</v>
      </c>
      <c r="L5907" s="1352"/>
      <c r="M5907" s="1345" t="s">
        <v>1830</v>
      </c>
      <c r="N5907" s="1346" t="s">
        <v>17256</v>
      </c>
      <c r="O5907" s="1347"/>
      <c r="P5907" s="117" t="str">
        <f t="shared" si="47"/>
        <v>2703</v>
      </c>
      <c r="Q5907" s="117"/>
      <c r="R5907" s="1348">
        <v>270301027</v>
      </c>
      <c r="S5907" s="321"/>
      <c r="T5907" s="321"/>
    </row>
    <row r="5908" spans="1:20" ht="34.5" hidden="1" customHeight="1">
      <c r="A5908" s="1348">
        <v>270301028</v>
      </c>
      <c r="B5908" s="1339" t="str">
        <f t="shared" si="46"/>
        <v>2703</v>
      </c>
      <c r="C5908" s="1349" t="s">
        <v>2629</v>
      </c>
      <c r="D5908" s="1350">
        <v>2</v>
      </c>
      <c r="E5908" s="293" t="s">
        <v>17257</v>
      </c>
      <c r="F5908" s="1352" t="s">
        <v>17258</v>
      </c>
      <c r="G5908" s="1351">
        <v>43830</v>
      </c>
      <c r="H5908" s="1348" t="s">
        <v>2252</v>
      </c>
      <c r="I5908" s="1348">
        <v>1488</v>
      </c>
      <c r="J5908" s="1351">
        <v>41557</v>
      </c>
      <c r="K5908" s="1352" t="s">
        <v>2253</v>
      </c>
      <c r="L5908" s="1352"/>
      <c r="M5908" s="1345" t="s">
        <v>1830</v>
      </c>
      <c r="N5908" s="1346" t="s">
        <v>17259</v>
      </c>
      <c r="O5908" s="1347"/>
      <c r="P5908" s="117" t="str">
        <f t="shared" si="47"/>
        <v>2703</v>
      </c>
      <c r="Q5908" s="117"/>
      <c r="R5908" s="1348">
        <v>270301028</v>
      </c>
      <c r="S5908" s="321"/>
      <c r="T5908" s="321"/>
    </row>
    <row r="5909" spans="1:20" ht="34.5" hidden="1" customHeight="1">
      <c r="A5909" s="1348">
        <v>270301029</v>
      </c>
      <c r="B5909" s="1339" t="str">
        <f t="shared" si="46"/>
        <v>2703</v>
      </c>
      <c r="C5909" s="1349" t="s">
        <v>2629</v>
      </c>
      <c r="D5909" s="1350">
        <v>2</v>
      </c>
      <c r="E5909" s="293" t="s">
        <v>17260</v>
      </c>
      <c r="F5909" s="1352" t="s">
        <v>17261</v>
      </c>
      <c r="G5909" s="1351">
        <v>43909</v>
      </c>
      <c r="H5909" s="1348" t="s">
        <v>2252</v>
      </c>
      <c r="I5909" s="1348">
        <v>1488</v>
      </c>
      <c r="J5909" s="1351">
        <v>41557</v>
      </c>
      <c r="K5909" s="1352" t="s">
        <v>2253</v>
      </c>
      <c r="L5909" s="1352"/>
      <c r="M5909" s="1345" t="s">
        <v>1830</v>
      </c>
      <c r="N5909" s="1346" t="s">
        <v>17262</v>
      </c>
      <c r="O5909" s="1347"/>
      <c r="P5909" s="117" t="str">
        <f t="shared" si="47"/>
        <v>2703</v>
      </c>
      <c r="Q5909" s="117"/>
      <c r="R5909" s="1348">
        <v>270301029</v>
      </c>
      <c r="S5909" s="321"/>
      <c r="T5909" s="321"/>
    </row>
    <row r="5910" spans="1:20" ht="34.5" hidden="1" customHeight="1">
      <c r="A5910" s="1348">
        <v>270301030</v>
      </c>
      <c r="B5910" s="1339" t="str">
        <f t="shared" si="46"/>
        <v>2703</v>
      </c>
      <c r="C5910" s="1349" t="s">
        <v>2629</v>
      </c>
      <c r="D5910" s="1350">
        <v>2</v>
      </c>
      <c r="E5910" s="293" t="s">
        <v>17263</v>
      </c>
      <c r="F5910" s="1352" t="s">
        <v>17264</v>
      </c>
      <c r="G5910" s="1356">
        <v>43830</v>
      </c>
      <c r="H5910" s="1348" t="s">
        <v>2252</v>
      </c>
      <c r="I5910" s="1348">
        <v>1488</v>
      </c>
      <c r="J5910" s="1356">
        <v>41557</v>
      </c>
      <c r="K5910" s="1352" t="s">
        <v>2253</v>
      </c>
      <c r="L5910" s="1353"/>
      <c r="M5910" s="1345" t="s">
        <v>1830</v>
      </c>
      <c r="N5910" s="1346" t="s">
        <v>1830</v>
      </c>
      <c r="O5910" s="1347"/>
      <c r="P5910" s="117" t="str">
        <f t="shared" si="47"/>
        <v>2703</v>
      </c>
      <c r="Q5910" s="117"/>
      <c r="R5910" s="1348">
        <v>270301030</v>
      </c>
      <c r="S5910" s="321"/>
      <c r="T5910" s="321"/>
    </row>
    <row r="5911" spans="1:20" ht="34.5" hidden="1" customHeight="1">
      <c r="A5911" s="1348">
        <v>270301030</v>
      </c>
      <c r="B5911" s="1339" t="str">
        <f t="shared" si="46"/>
        <v>2703</v>
      </c>
      <c r="C5911" s="1349" t="s">
        <v>2629</v>
      </c>
      <c r="D5911" s="1350">
        <v>2</v>
      </c>
      <c r="E5911" s="293" t="s">
        <v>17265</v>
      </c>
      <c r="F5911" s="1352" t="s">
        <v>17266</v>
      </c>
      <c r="G5911" s="1351">
        <v>43261</v>
      </c>
      <c r="H5911" s="1348" t="s">
        <v>2252</v>
      </c>
      <c r="I5911" s="1348">
        <v>1488</v>
      </c>
      <c r="J5911" s="1356">
        <v>41557</v>
      </c>
      <c r="K5911" s="1352" t="s">
        <v>2253</v>
      </c>
      <c r="L5911" s="1353"/>
      <c r="M5911" s="1345" t="s">
        <v>1830</v>
      </c>
      <c r="N5911" s="1346" t="s">
        <v>1830</v>
      </c>
      <c r="O5911" s="1347"/>
      <c r="P5911" s="117" t="str">
        <f t="shared" si="47"/>
        <v>2703</v>
      </c>
      <c r="Q5911" s="117"/>
      <c r="R5911" s="1348">
        <v>270301030</v>
      </c>
      <c r="S5911" s="321"/>
      <c r="T5911" s="321"/>
    </row>
    <row r="5912" spans="1:20" ht="34.5" hidden="1" customHeight="1">
      <c r="A5912" s="1348">
        <v>270301031</v>
      </c>
      <c r="B5912" s="1339" t="str">
        <f t="shared" si="46"/>
        <v>2703</v>
      </c>
      <c r="C5912" s="1349" t="s">
        <v>2629</v>
      </c>
      <c r="D5912" s="1350">
        <v>2</v>
      </c>
      <c r="E5912" s="293" t="s">
        <v>17267</v>
      </c>
      <c r="F5912" s="1352" t="s">
        <v>17268</v>
      </c>
      <c r="G5912" s="1351">
        <v>43261</v>
      </c>
      <c r="H5912" s="1348" t="s">
        <v>2252</v>
      </c>
      <c r="I5912" s="1348">
        <v>1488</v>
      </c>
      <c r="J5912" s="1356">
        <v>41557</v>
      </c>
      <c r="K5912" s="1352" t="s">
        <v>2253</v>
      </c>
      <c r="L5912" s="1353"/>
      <c r="M5912" s="1345" t="s">
        <v>1830</v>
      </c>
      <c r="N5912" s="1346" t="s">
        <v>1830</v>
      </c>
      <c r="O5912" s="1347"/>
      <c r="P5912" s="117" t="str">
        <f t="shared" si="47"/>
        <v>2703</v>
      </c>
      <c r="Q5912" s="117"/>
      <c r="R5912" s="1348">
        <v>270301031</v>
      </c>
      <c r="S5912" s="321"/>
      <c r="T5912" s="321"/>
    </row>
    <row r="5913" spans="1:20" ht="34.5" hidden="1" customHeight="1">
      <c r="A5913" s="1348">
        <v>270301032</v>
      </c>
      <c r="B5913" s="1339" t="str">
        <f t="shared" si="46"/>
        <v>2703</v>
      </c>
      <c r="C5913" s="1349" t="s">
        <v>2629</v>
      </c>
      <c r="D5913" s="1350">
        <v>1</v>
      </c>
      <c r="E5913" s="293" t="s">
        <v>17269</v>
      </c>
      <c r="F5913" s="1352" t="s">
        <v>17270</v>
      </c>
      <c r="G5913" s="1356">
        <v>42004</v>
      </c>
      <c r="H5913" s="1348" t="s">
        <v>2252</v>
      </c>
      <c r="I5913" s="1348">
        <v>1416</v>
      </c>
      <c r="J5913" s="1356">
        <v>40325</v>
      </c>
      <c r="K5913" s="1352" t="s">
        <v>2253</v>
      </c>
      <c r="L5913" s="1352" t="s">
        <v>17271</v>
      </c>
      <c r="M5913" s="1345" t="s">
        <v>17090</v>
      </c>
      <c r="N5913" s="1346" t="s">
        <v>3309</v>
      </c>
      <c r="O5913" s="1347"/>
      <c r="P5913" s="117" t="str">
        <f t="shared" si="47"/>
        <v>2703</v>
      </c>
      <c r="Q5913" s="117"/>
      <c r="R5913" s="1348">
        <v>270301032</v>
      </c>
      <c r="S5913" s="321"/>
      <c r="T5913" s="321"/>
    </row>
    <row r="5914" spans="1:20" ht="34.5" hidden="1" customHeight="1">
      <c r="A5914" s="1348">
        <v>270301033</v>
      </c>
      <c r="B5914" s="1339" t="str">
        <f t="shared" si="46"/>
        <v>2703</v>
      </c>
      <c r="C5914" s="1349" t="s">
        <v>2629</v>
      </c>
      <c r="D5914" s="1350">
        <v>1</v>
      </c>
      <c r="E5914" s="293" t="s">
        <v>17272</v>
      </c>
      <c r="F5914" s="1352" t="s">
        <v>17194</v>
      </c>
      <c r="G5914" s="1356">
        <v>43830</v>
      </c>
      <c r="H5914" s="1348" t="s">
        <v>2252</v>
      </c>
      <c r="I5914" s="1348">
        <v>1416</v>
      </c>
      <c r="J5914" s="1356">
        <v>40325</v>
      </c>
      <c r="K5914" s="1352" t="s">
        <v>2253</v>
      </c>
      <c r="L5914" s="1352" t="s">
        <v>17273</v>
      </c>
      <c r="M5914" s="1345" t="s">
        <v>17274</v>
      </c>
      <c r="N5914" s="1346" t="s">
        <v>17275</v>
      </c>
      <c r="O5914" s="1347"/>
      <c r="P5914" s="117" t="str">
        <f t="shared" si="47"/>
        <v>2703</v>
      </c>
      <c r="Q5914" s="117"/>
      <c r="R5914" s="1348">
        <v>270301033</v>
      </c>
      <c r="S5914" s="321"/>
      <c r="T5914" s="321"/>
    </row>
    <row r="5915" spans="1:20" ht="34.5" hidden="1" customHeight="1">
      <c r="A5915" s="1348">
        <v>270301034</v>
      </c>
      <c r="B5915" s="1339" t="str">
        <f t="shared" si="46"/>
        <v>2703</v>
      </c>
      <c r="C5915" s="1349" t="s">
        <v>2629</v>
      </c>
      <c r="D5915" s="1350">
        <v>1</v>
      </c>
      <c r="E5915" s="293" t="s">
        <v>17276</v>
      </c>
      <c r="F5915" s="1352" t="s">
        <v>17277</v>
      </c>
      <c r="G5915" s="1356">
        <v>43830</v>
      </c>
      <c r="H5915" s="1348" t="s">
        <v>2252</v>
      </c>
      <c r="I5915" s="1348">
        <v>1461</v>
      </c>
      <c r="J5915" s="1356">
        <v>41123</v>
      </c>
      <c r="K5915" s="1352" t="s">
        <v>2253</v>
      </c>
      <c r="L5915" s="1353"/>
      <c r="M5915" s="1345" t="s">
        <v>17278</v>
      </c>
      <c r="N5915" s="1346" t="s">
        <v>17275</v>
      </c>
      <c r="O5915" s="1347"/>
      <c r="P5915" s="117" t="str">
        <f t="shared" si="47"/>
        <v>2703</v>
      </c>
      <c r="Q5915" s="117"/>
      <c r="R5915" s="1348">
        <v>270301034</v>
      </c>
      <c r="S5915" s="321"/>
      <c r="T5915" s="321"/>
    </row>
    <row r="5916" spans="1:20" ht="34.5" hidden="1" customHeight="1">
      <c r="A5916" s="1348">
        <v>270301035</v>
      </c>
      <c r="B5916" s="1339" t="str">
        <f t="shared" si="46"/>
        <v>2703</v>
      </c>
      <c r="C5916" s="1349" t="s">
        <v>2629</v>
      </c>
      <c r="D5916" s="1350">
        <v>1</v>
      </c>
      <c r="E5916" s="293" t="s">
        <v>17279</v>
      </c>
      <c r="F5916" s="1352" t="s">
        <v>17280</v>
      </c>
      <c r="G5916" s="1356">
        <v>43830</v>
      </c>
      <c r="H5916" s="1348" t="s">
        <v>2252</v>
      </c>
      <c r="I5916" s="1348">
        <v>1461</v>
      </c>
      <c r="J5916" s="1351">
        <v>41123</v>
      </c>
      <c r="K5916" s="1352" t="s">
        <v>2253</v>
      </c>
      <c r="L5916" s="1353"/>
      <c r="M5916" s="1345" t="s">
        <v>17281</v>
      </c>
      <c r="N5916" s="1346" t="s">
        <v>8218</v>
      </c>
      <c r="O5916" s="1347"/>
      <c r="P5916" s="117" t="str">
        <f t="shared" si="47"/>
        <v>2703</v>
      </c>
      <c r="Q5916" s="117"/>
      <c r="R5916" s="1348">
        <v>270301035</v>
      </c>
      <c r="S5916" s="321"/>
      <c r="T5916" s="321"/>
    </row>
    <row r="5917" spans="1:20" ht="34.5" hidden="1" customHeight="1">
      <c r="A5917" s="1348">
        <v>270301036</v>
      </c>
      <c r="B5917" s="1339" t="str">
        <f t="shared" si="46"/>
        <v>2703</v>
      </c>
      <c r="C5917" s="1349" t="s">
        <v>2629</v>
      </c>
      <c r="D5917" s="1350">
        <v>1</v>
      </c>
      <c r="E5917" s="293" t="s">
        <v>17282</v>
      </c>
      <c r="F5917" s="1352" t="s">
        <v>17283</v>
      </c>
      <c r="G5917" s="1351">
        <v>43830</v>
      </c>
      <c r="H5917" s="1348" t="s">
        <v>2252</v>
      </c>
      <c r="I5917" s="1348">
        <v>1461</v>
      </c>
      <c r="J5917" s="1356">
        <v>41123</v>
      </c>
      <c r="K5917" s="1352" t="s">
        <v>2253</v>
      </c>
      <c r="L5917" s="1352"/>
      <c r="M5917" s="1345" t="s">
        <v>17284</v>
      </c>
      <c r="N5917" s="1346" t="s">
        <v>6604</v>
      </c>
      <c r="O5917" s="1334"/>
      <c r="P5917" s="117" t="str">
        <f t="shared" si="47"/>
        <v>2703</v>
      </c>
      <c r="Q5917" s="117"/>
      <c r="R5917" s="1348">
        <v>270301036</v>
      </c>
      <c r="S5917" s="321"/>
      <c r="T5917" s="321"/>
    </row>
    <row r="5918" spans="1:20" ht="34.5" hidden="1" customHeight="1">
      <c r="A5918" s="1348">
        <v>270301039</v>
      </c>
      <c r="B5918" s="1339" t="str">
        <f t="shared" si="46"/>
        <v>2703</v>
      </c>
      <c r="C5918" s="1349" t="s">
        <v>2629</v>
      </c>
      <c r="D5918" s="1350">
        <v>1</v>
      </c>
      <c r="E5918" s="293" t="s">
        <v>17285</v>
      </c>
      <c r="F5918" s="1352" t="s">
        <v>17286</v>
      </c>
      <c r="G5918" s="1356">
        <v>43014</v>
      </c>
      <c r="H5918" s="1348" t="s">
        <v>2252</v>
      </c>
      <c r="I5918" s="1348">
        <v>1461</v>
      </c>
      <c r="J5918" s="1351">
        <v>41123</v>
      </c>
      <c r="K5918" s="1352" t="s">
        <v>2253</v>
      </c>
      <c r="L5918" s="1352"/>
      <c r="M5918" s="1345" t="s">
        <v>17287</v>
      </c>
      <c r="N5918" s="1346" t="s">
        <v>17288</v>
      </c>
      <c r="O5918" s="1347"/>
      <c r="P5918" s="117" t="str">
        <f t="shared" si="47"/>
        <v>2703</v>
      </c>
      <c r="Q5918" s="117"/>
      <c r="R5918" s="1348">
        <v>270301039</v>
      </c>
      <c r="S5918" s="321"/>
      <c r="T5918" s="321"/>
    </row>
    <row r="5919" spans="1:20" ht="34.5" hidden="1" customHeight="1">
      <c r="A5919" s="1348">
        <v>270301040</v>
      </c>
      <c r="B5919" s="1339" t="str">
        <f t="shared" si="46"/>
        <v>2703</v>
      </c>
      <c r="C5919" s="1349" t="s">
        <v>2629</v>
      </c>
      <c r="D5919" s="1350">
        <v>1</v>
      </c>
      <c r="E5919" s="293" t="s">
        <v>17289</v>
      </c>
      <c r="F5919" s="1352" t="s">
        <v>17290</v>
      </c>
      <c r="G5919" s="1351">
        <v>43014</v>
      </c>
      <c r="H5919" s="1348" t="s">
        <v>2252</v>
      </c>
      <c r="I5919" s="1348">
        <v>1461</v>
      </c>
      <c r="J5919" s="1351">
        <v>41123</v>
      </c>
      <c r="K5919" s="1352" t="s">
        <v>2253</v>
      </c>
      <c r="L5919" s="1352"/>
      <c r="M5919" s="1345" t="s">
        <v>17291</v>
      </c>
      <c r="N5919" s="1346" t="s">
        <v>6604</v>
      </c>
      <c r="O5919" s="1347"/>
      <c r="P5919" s="117" t="str">
        <f t="shared" si="47"/>
        <v>2703</v>
      </c>
      <c r="Q5919" s="117"/>
      <c r="R5919" s="1348">
        <v>270301040</v>
      </c>
      <c r="S5919" s="321"/>
      <c r="T5919" s="321"/>
    </row>
    <row r="5920" spans="1:20" ht="34.5" hidden="1" customHeight="1">
      <c r="A5920" s="1348">
        <v>270301042</v>
      </c>
      <c r="B5920" s="1339" t="str">
        <f t="shared" si="46"/>
        <v>2703</v>
      </c>
      <c r="C5920" s="1349" t="s">
        <v>2629</v>
      </c>
      <c r="D5920" s="1350">
        <v>1</v>
      </c>
      <c r="E5920" s="293" t="s">
        <v>17292</v>
      </c>
      <c r="F5920" s="1352" t="s">
        <v>17293</v>
      </c>
      <c r="G5920" s="1356">
        <v>43830</v>
      </c>
      <c r="H5920" s="1348" t="s">
        <v>2252</v>
      </c>
      <c r="I5920" s="1348">
        <v>1461</v>
      </c>
      <c r="J5920" s="1351">
        <v>41123</v>
      </c>
      <c r="K5920" s="1352" t="s">
        <v>2253</v>
      </c>
      <c r="L5920" s="1353"/>
      <c r="M5920" s="1345" t="s">
        <v>17294</v>
      </c>
      <c r="N5920" s="1346" t="s">
        <v>17288</v>
      </c>
      <c r="O5920" s="1347"/>
      <c r="P5920" s="117" t="str">
        <f t="shared" si="47"/>
        <v>2703</v>
      </c>
      <c r="Q5920" s="117"/>
      <c r="R5920" s="1348">
        <v>270301042</v>
      </c>
      <c r="S5920" s="321"/>
      <c r="T5920" s="321"/>
    </row>
    <row r="5921" spans="1:20" ht="34.5" hidden="1" customHeight="1">
      <c r="A5921" s="1348">
        <v>270301043</v>
      </c>
      <c r="B5921" s="1339" t="str">
        <f t="shared" si="46"/>
        <v>2703</v>
      </c>
      <c r="C5921" s="1349" t="s">
        <v>2629</v>
      </c>
      <c r="D5921" s="1350">
        <v>1</v>
      </c>
      <c r="E5921" s="293" t="s">
        <v>17295</v>
      </c>
      <c r="F5921" s="1352" t="s">
        <v>17296</v>
      </c>
      <c r="G5921" s="1356">
        <v>43261</v>
      </c>
      <c r="H5921" s="1348" t="s">
        <v>2252</v>
      </c>
      <c r="I5921" s="1348">
        <v>1488</v>
      </c>
      <c r="J5921" s="1351">
        <v>41557</v>
      </c>
      <c r="K5921" s="1352" t="s">
        <v>2253</v>
      </c>
      <c r="L5921" s="1352" t="s">
        <v>17297</v>
      </c>
      <c r="M5921" s="1345" t="s">
        <v>17108</v>
      </c>
      <c r="N5921" s="1346" t="s">
        <v>17298</v>
      </c>
      <c r="O5921" s="1347"/>
      <c r="P5921" s="117" t="str">
        <f t="shared" si="47"/>
        <v>2703</v>
      </c>
      <c r="Q5921" s="117"/>
      <c r="R5921" s="1348">
        <v>270301043</v>
      </c>
      <c r="S5921" s="321"/>
      <c r="T5921" s="321"/>
    </row>
    <row r="5922" spans="1:20" ht="34.5" hidden="1" customHeight="1">
      <c r="A5922" s="1348">
        <v>270301044</v>
      </c>
      <c r="B5922" s="1339" t="str">
        <f t="shared" si="46"/>
        <v>2703</v>
      </c>
      <c r="C5922" s="1349" t="s">
        <v>2629</v>
      </c>
      <c r="D5922" s="1350">
        <v>1</v>
      </c>
      <c r="E5922" s="293" t="s">
        <v>17299</v>
      </c>
      <c r="F5922" s="1352" t="s">
        <v>17300</v>
      </c>
      <c r="G5922" s="1356">
        <v>43830</v>
      </c>
      <c r="H5922" s="1348" t="s">
        <v>2252</v>
      </c>
      <c r="I5922" s="1348">
        <v>1488</v>
      </c>
      <c r="J5922" s="1351">
        <v>41557</v>
      </c>
      <c r="K5922" s="1352" t="s">
        <v>2253</v>
      </c>
      <c r="L5922" s="1352" t="s">
        <v>17301</v>
      </c>
      <c r="M5922" s="1345" t="s">
        <v>17110</v>
      </c>
      <c r="N5922" s="1346" t="s">
        <v>1830</v>
      </c>
      <c r="O5922" s="1347"/>
      <c r="P5922" s="117" t="str">
        <f t="shared" si="47"/>
        <v>2703</v>
      </c>
      <c r="Q5922" s="117"/>
      <c r="R5922" s="1348">
        <v>270301044</v>
      </c>
      <c r="S5922" s="321"/>
      <c r="T5922" s="321"/>
    </row>
    <row r="5923" spans="1:20" ht="34.5" hidden="1" customHeight="1">
      <c r="A5923" s="1348">
        <v>270301045</v>
      </c>
      <c r="B5923" s="1339" t="str">
        <f t="shared" si="46"/>
        <v>2703</v>
      </c>
      <c r="C5923" s="1349" t="s">
        <v>2629</v>
      </c>
      <c r="D5923" s="1350">
        <v>1</v>
      </c>
      <c r="E5923" s="293" t="s">
        <v>17302</v>
      </c>
      <c r="F5923" s="1352" t="s">
        <v>17303</v>
      </c>
      <c r="G5923" s="1356">
        <v>43830</v>
      </c>
      <c r="H5923" s="1348" t="s">
        <v>2252</v>
      </c>
      <c r="I5923" s="1348">
        <v>1488</v>
      </c>
      <c r="J5923" s="1351">
        <v>41557</v>
      </c>
      <c r="K5923" s="1352" t="s">
        <v>2253</v>
      </c>
      <c r="L5923" s="1352" t="s">
        <v>17304</v>
      </c>
      <c r="M5923" s="1345" t="s">
        <v>17113</v>
      </c>
      <c r="N5923" s="1346" t="s">
        <v>17305</v>
      </c>
      <c r="O5923" s="1347"/>
      <c r="P5923" s="117" t="str">
        <f t="shared" si="47"/>
        <v>2703</v>
      </c>
      <c r="Q5923" s="117"/>
      <c r="R5923" s="1348">
        <v>270301045</v>
      </c>
      <c r="S5923" s="321"/>
      <c r="T5923" s="321"/>
    </row>
    <row r="5924" spans="1:20" ht="34.5" hidden="1" customHeight="1">
      <c r="A5924" s="1348">
        <v>270501002</v>
      </c>
      <c r="B5924" s="1339" t="str">
        <f t="shared" si="46"/>
        <v>2705</v>
      </c>
      <c r="C5924" s="1349" t="s">
        <v>2629</v>
      </c>
      <c r="D5924" s="1350">
        <v>1</v>
      </c>
      <c r="E5924" s="293" t="s">
        <v>17306</v>
      </c>
      <c r="F5924" s="1352" t="s">
        <v>17307</v>
      </c>
      <c r="G5924" s="1356">
        <v>44434</v>
      </c>
      <c r="H5924" s="1348" t="s">
        <v>2252</v>
      </c>
      <c r="I5924" s="1348">
        <v>1527</v>
      </c>
      <c r="J5924" s="1356">
        <v>42403</v>
      </c>
      <c r="K5924" s="1352" t="s">
        <v>2354</v>
      </c>
      <c r="L5924" s="1352"/>
      <c r="M5924" s="1345" t="s">
        <v>17115</v>
      </c>
      <c r="N5924" s="1346" t="s">
        <v>17308</v>
      </c>
      <c r="O5924" s="1347"/>
      <c r="P5924" s="117" t="str">
        <f t="shared" si="47"/>
        <v>2705</v>
      </c>
      <c r="Q5924" s="117"/>
      <c r="R5924" s="1348">
        <v>270501002</v>
      </c>
      <c r="S5924" s="321"/>
      <c r="T5924" s="321"/>
    </row>
    <row r="5925" spans="1:20" ht="34.5" hidden="1" customHeight="1">
      <c r="A5925" s="1348">
        <v>270501003</v>
      </c>
      <c r="B5925" s="1339" t="str">
        <f t="shared" si="46"/>
        <v>2705</v>
      </c>
      <c r="C5925" s="1349" t="s">
        <v>2629</v>
      </c>
      <c r="D5925" s="1350">
        <v>1</v>
      </c>
      <c r="E5925" s="293" t="s">
        <v>17309</v>
      </c>
      <c r="F5925" s="1352" t="s">
        <v>17310</v>
      </c>
      <c r="G5925" s="1356">
        <v>44434</v>
      </c>
      <c r="H5925" s="1348" t="s">
        <v>2252</v>
      </c>
      <c r="I5925" s="1348">
        <v>1527</v>
      </c>
      <c r="J5925" s="1351">
        <v>42403</v>
      </c>
      <c r="K5925" s="1352" t="s">
        <v>2354</v>
      </c>
      <c r="L5925" s="1352"/>
      <c r="M5925" s="1345" t="s">
        <v>17118</v>
      </c>
      <c r="N5925" s="1346" t="s">
        <v>17308</v>
      </c>
      <c r="O5925" s="1347"/>
      <c r="P5925" s="117" t="str">
        <f t="shared" si="47"/>
        <v>2705</v>
      </c>
      <c r="Q5925" s="117"/>
      <c r="R5925" s="1348">
        <v>270501003</v>
      </c>
      <c r="S5925" s="321"/>
      <c r="T5925" s="321"/>
    </row>
    <row r="5926" spans="1:20" ht="34.5" hidden="1" customHeight="1">
      <c r="A5926" s="1348">
        <v>270501004</v>
      </c>
      <c r="B5926" s="1339" t="str">
        <f t="shared" si="46"/>
        <v>2705</v>
      </c>
      <c r="C5926" s="1349" t="s">
        <v>2629</v>
      </c>
      <c r="D5926" s="1350">
        <v>1</v>
      </c>
      <c r="E5926" s="293" t="s">
        <v>17311</v>
      </c>
      <c r="F5926" s="1352" t="s">
        <v>17312</v>
      </c>
      <c r="G5926" s="1351">
        <v>44168</v>
      </c>
      <c r="H5926" s="1348" t="s">
        <v>2252</v>
      </c>
      <c r="I5926" s="1348">
        <v>1527</v>
      </c>
      <c r="J5926" s="1356">
        <v>42403</v>
      </c>
      <c r="K5926" s="1352" t="s">
        <v>2354</v>
      </c>
      <c r="L5926" s="1352"/>
      <c r="M5926" s="1345" t="s">
        <v>17120</v>
      </c>
      <c r="N5926" s="1346" t="s">
        <v>17298</v>
      </c>
      <c r="O5926" s="1347"/>
      <c r="P5926" s="117" t="str">
        <f t="shared" si="47"/>
        <v>2705</v>
      </c>
      <c r="Q5926" s="117"/>
      <c r="R5926" s="1348">
        <v>270501004</v>
      </c>
      <c r="S5926" s="321"/>
      <c r="T5926" s="321"/>
    </row>
    <row r="5927" spans="1:20" ht="34.5" hidden="1" customHeight="1">
      <c r="A5927" s="1348">
        <v>270501007</v>
      </c>
      <c r="B5927" s="1339" t="str">
        <f t="shared" si="46"/>
        <v>2705</v>
      </c>
      <c r="C5927" s="1349" t="s">
        <v>2629</v>
      </c>
      <c r="D5927" s="1350">
        <v>1</v>
      </c>
      <c r="E5927" s="293" t="s">
        <v>17313</v>
      </c>
      <c r="F5927" s="1352" t="s">
        <v>17314</v>
      </c>
      <c r="G5927" s="1356">
        <v>44168</v>
      </c>
      <c r="H5927" s="1348" t="s">
        <v>2252</v>
      </c>
      <c r="I5927" s="1348">
        <v>1527</v>
      </c>
      <c r="J5927" s="1351">
        <v>42403</v>
      </c>
      <c r="K5927" s="1352" t="s">
        <v>2354</v>
      </c>
      <c r="L5927" s="1352"/>
      <c r="M5927" s="1345" t="s">
        <v>17122</v>
      </c>
      <c r="N5927" s="1346" t="s">
        <v>17298</v>
      </c>
      <c r="O5927" s="1347"/>
      <c r="P5927" s="117" t="str">
        <f t="shared" si="47"/>
        <v>2705</v>
      </c>
      <c r="Q5927" s="117"/>
      <c r="R5927" s="1348">
        <v>270501007</v>
      </c>
      <c r="S5927" s="321"/>
      <c r="T5927" s="321"/>
    </row>
    <row r="5928" spans="1:20" ht="34.5" hidden="1" customHeight="1">
      <c r="A5928" s="1348">
        <v>270501007</v>
      </c>
      <c r="B5928" s="1339" t="str">
        <f t="shared" si="46"/>
        <v>2705</v>
      </c>
      <c r="C5928" s="1349" t="s">
        <v>2629</v>
      </c>
      <c r="D5928" s="1350">
        <v>1</v>
      </c>
      <c r="E5928" s="293" t="s">
        <v>17315</v>
      </c>
      <c r="F5928" s="1352" t="s">
        <v>17316</v>
      </c>
      <c r="G5928" s="1351">
        <v>44434</v>
      </c>
      <c r="H5928" s="1348" t="s">
        <v>2252</v>
      </c>
      <c r="I5928" s="1348">
        <v>1527</v>
      </c>
      <c r="J5928" s="1356">
        <v>42403</v>
      </c>
      <c r="K5928" s="1352" t="s">
        <v>2354</v>
      </c>
      <c r="L5928" s="1352"/>
      <c r="M5928" s="1345" t="s">
        <v>17124</v>
      </c>
      <c r="N5928" s="1346" t="s">
        <v>17298</v>
      </c>
      <c r="O5928" s="1347"/>
      <c r="P5928" s="117" t="str">
        <f t="shared" si="47"/>
        <v>2705</v>
      </c>
      <c r="Q5928" s="117"/>
      <c r="R5928" s="1348">
        <v>270501007</v>
      </c>
      <c r="S5928" s="321"/>
      <c r="T5928" s="321"/>
    </row>
    <row r="5929" spans="1:20" ht="34.5" hidden="1" customHeight="1">
      <c r="A5929" s="1348">
        <v>270501008</v>
      </c>
      <c r="B5929" s="1339" t="str">
        <f t="shared" si="46"/>
        <v>2705</v>
      </c>
      <c r="C5929" s="1349" t="s">
        <v>2629</v>
      </c>
      <c r="D5929" s="1350">
        <v>1</v>
      </c>
      <c r="E5929" s="293" t="s">
        <v>17317</v>
      </c>
      <c r="F5929" s="1352" t="s">
        <v>17318</v>
      </c>
      <c r="G5929" s="1351">
        <v>44434</v>
      </c>
      <c r="H5929" s="1348" t="s">
        <v>2252</v>
      </c>
      <c r="I5929" s="1348">
        <v>1527</v>
      </c>
      <c r="J5929" s="1351">
        <v>42403</v>
      </c>
      <c r="K5929" s="1352" t="s">
        <v>2354</v>
      </c>
      <c r="L5929" s="1352"/>
      <c r="M5929" s="1345" t="s">
        <v>17126</v>
      </c>
      <c r="N5929" s="1346" t="s">
        <v>1830</v>
      </c>
      <c r="O5929" s="1347"/>
      <c r="P5929" s="117" t="str">
        <f t="shared" si="47"/>
        <v>2705</v>
      </c>
      <c r="Q5929" s="117"/>
      <c r="R5929" s="1348">
        <v>270501008</v>
      </c>
      <c r="S5929" s="321"/>
      <c r="T5929" s="321"/>
    </row>
    <row r="5930" spans="1:20" ht="34.5" hidden="1" customHeight="1">
      <c r="A5930" s="1348">
        <v>270501008</v>
      </c>
      <c r="B5930" s="1339" t="str">
        <f t="shared" si="46"/>
        <v>2705</v>
      </c>
      <c r="C5930" s="1349" t="s">
        <v>2629</v>
      </c>
      <c r="D5930" s="1350">
        <v>1</v>
      </c>
      <c r="E5930" s="293" t="s">
        <v>17319</v>
      </c>
      <c r="F5930" s="1352" t="s">
        <v>17320</v>
      </c>
      <c r="G5930" s="1356">
        <v>44168</v>
      </c>
      <c r="H5930" s="1348" t="s">
        <v>2252</v>
      </c>
      <c r="I5930" s="1348">
        <v>1527</v>
      </c>
      <c r="J5930" s="1351">
        <v>42403</v>
      </c>
      <c r="K5930" s="1352" t="s">
        <v>2354</v>
      </c>
      <c r="L5930" s="1353"/>
      <c r="M5930" s="1345" t="s">
        <v>17128</v>
      </c>
      <c r="N5930" s="1346" t="s">
        <v>17298</v>
      </c>
      <c r="O5930" s="1347"/>
      <c r="P5930" s="117" t="str">
        <f t="shared" si="47"/>
        <v>2705</v>
      </c>
      <c r="Q5930" s="117"/>
      <c r="R5930" s="1348">
        <v>270501008</v>
      </c>
      <c r="S5930" s="321"/>
      <c r="T5930" s="321"/>
    </row>
    <row r="5931" spans="1:20" ht="34.5" hidden="1" customHeight="1">
      <c r="A5931" s="1348">
        <v>270501009</v>
      </c>
      <c r="B5931" s="1339" t="str">
        <f t="shared" si="46"/>
        <v>2705</v>
      </c>
      <c r="C5931" s="1349" t="s">
        <v>2629</v>
      </c>
      <c r="D5931" s="1350">
        <v>1</v>
      </c>
      <c r="E5931" s="293" t="s">
        <v>17321</v>
      </c>
      <c r="F5931" s="1352" t="s">
        <v>17322</v>
      </c>
      <c r="G5931" s="1351">
        <v>45291</v>
      </c>
      <c r="H5931" s="1348" t="s">
        <v>2353</v>
      </c>
      <c r="I5931" s="1348">
        <v>1536</v>
      </c>
      <c r="J5931" s="1351">
        <v>42650</v>
      </c>
      <c r="K5931" s="1352" t="s">
        <v>2354</v>
      </c>
      <c r="L5931" s="1352" t="s">
        <v>17323</v>
      </c>
      <c r="M5931" s="1345" t="s">
        <v>17130</v>
      </c>
      <c r="N5931" s="1346" t="s">
        <v>17298</v>
      </c>
      <c r="O5931" s="1347"/>
      <c r="P5931" s="117" t="str">
        <f t="shared" si="47"/>
        <v>2705</v>
      </c>
      <c r="Q5931" s="117"/>
      <c r="R5931" s="1348">
        <v>270501009</v>
      </c>
      <c r="S5931" s="321"/>
      <c r="T5931" s="321"/>
    </row>
    <row r="5932" spans="1:20" ht="34.5" hidden="1" customHeight="1">
      <c r="A5932" s="1348">
        <v>270501010</v>
      </c>
      <c r="B5932" s="1339" t="str">
        <f t="shared" si="46"/>
        <v>2705</v>
      </c>
      <c r="C5932" s="1349" t="s">
        <v>2629</v>
      </c>
      <c r="D5932" s="1350">
        <v>1</v>
      </c>
      <c r="E5932" s="293" t="s">
        <v>17324</v>
      </c>
      <c r="F5932" s="1352" t="s">
        <v>17325</v>
      </c>
      <c r="G5932" s="1356">
        <v>44561</v>
      </c>
      <c r="H5932" s="1348" t="s">
        <v>2252</v>
      </c>
      <c r="I5932" s="1348">
        <v>1536</v>
      </c>
      <c r="J5932" s="1351">
        <v>42650</v>
      </c>
      <c r="K5932" s="1352" t="s">
        <v>2354</v>
      </c>
      <c r="L5932" s="1352" t="s">
        <v>17326</v>
      </c>
      <c r="M5932" s="1345" t="s">
        <v>17132</v>
      </c>
      <c r="N5932" s="1346" t="s">
        <v>1830</v>
      </c>
      <c r="O5932" s="1347"/>
      <c r="P5932" s="117" t="str">
        <f t="shared" si="47"/>
        <v>2705</v>
      </c>
      <c r="Q5932" s="117"/>
      <c r="R5932" s="1348">
        <v>270501010</v>
      </c>
      <c r="S5932" s="321"/>
      <c r="T5932" s="321"/>
    </row>
    <row r="5933" spans="1:20" ht="34.5" hidden="1" customHeight="1">
      <c r="A5933" s="1348">
        <v>270501010</v>
      </c>
      <c r="B5933" s="1339" t="str">
        <f t="shared" si="46"/>
        <v>2705</v>
      </c>
      <c r="C5933" s="1349" t="s">
        <v>2629</v>
      </c>
      <c r="D5933" s="1350">
        <v>1</v>
      </c>
      <c r="E5933" s="293" t="s">
        <v>17327</v>
      </c>
      <c r="F5933" s="1352" t="s">
        <v>17328</v>
      </c>
      <c r="G5933" s="1351">
        <v>44561</v>
      </c>
      <c r="H5933" s="1348" t="s">
        <v>2252</v>
      </c>
      <c r="I5933" s="1348">
        <v>1536</v>
      </c>
      <c r="J5933" s="1351">
        <v>42650</v>
      </c>
      <c r="K5933" s="1352" t="s">
        <v>2354</v>
      </c>
      <c r="L5933" s="1352" t="s">
        <v>17329</v>
      </c>
      <c r="M5933" s="1345" t="s">
        <v>1830</v>
      </c>
      <c r="N5933" s="1346" t="s">
        <v>1830</v>
      </c>
      <c r="O5933" s="1347"/>
      <c r="P5933" s="117" t="str">
        <f t="shared" si="47"/>
        <v>2705</v>
      </c>
      <c r="Q5933" s="117"/>
      <c r="R5933" s="1348">
        <v>270501010</v>
      </c>
      <c r="S5933" s="321"/>
      <c r="T5933" s="321"/>
    </row>
    <row r="5934" spans="1:20" ht="34.5" hidden="1" customHeight="1">
      <c r="A5934" s="1348">
        <v>270501011</v>
      </c>
      <c r="B5934" s="1339" t="str">
        <f t="shared" si="46"/>
        <v>2705</v>
      </c>
      <c r="C5934" s="1349" t="s">
        <v>2629</v>
      </c>
      <c r="D5934" s="1350">
        <v>1</v>
      </c>
      <c r="E5934" s="293" t="s">
        <v>17330</v>
      </c>
      <c r="F5934" s="1352" t="s">
        <v>17331</v>
      </c>
      <c r="G5934" s="1351">
        <v>44561</v>
      </c>
      <c r="H5934" s="1348" t="s">
        <v>2252</v>
      </c>
      <c r="I5934" s="1348">
        <v>1541</v>
      </c>
      <c r="J5934" s="1356">
        <v>42718</v>
      </c>
      <c r="K5934" s="1352" t="s">
        <v>2354</v>
      </c>
      <c r="L5934" s="1353"/>
      <c r="M5934" s="1345" t="s">
        <v>1830</v>
      </c>
      <c r="N5934" s="1346" t="s">
        <v>1830</v>
      </c>
      <c r="O5934" s="1347"/>
      <c r="P5934" s="117" t="str">
        <f t="shared" si="47"/>
        <v>2705</v>
      </c>
      <c r="Q5934" s="117"/>
      <c r="R5934" s="1348">
        <v>270501011</v>
      </c>
      <c r="S5934" s="321"/>
      <c r="T5934" s="321"/>
    </row>
    <row r="5935" spans="1:20" ht="34.5" hidden="1" customHeight="1">
      <c r="A5935" s="1348">
        <v>270501012</v>
      </c>
      <c r="B5935" s="1339" t="str">
        <f t="shared" si="46"/>
        <v>2705</v>
      </c>
      <c r="C5935" s="1349" t="s">
        <v>2629</v>
      </c>
      <c r="D5935" s="1350">
        <v>1</v>
      </c>
      <c r="E5935" s="293" t="s">
        <v>17332</v>
      </c>
      <c r="F5935" s="1352" t="s">
        <v>17333</v>
      </c>
      <c r="G5935" s="1351">
        <v>44823</v>
      </c>
      <c r="H5935" s="1348" t="s">
        <v>2252</v>
      </c>
      <c r="I5935" s="1348">
        <v>1541</v>
      </c>
      <c r="J5935" s="1356">
        <v>42718</v>
      </c>
      <c r="K5935" s="1352" t="s">
        <v>2354</v>
      </c>
      <c r="L5935" s="1353"/>
      <c r="M5935" s="1345" t="s">
        <v>1830</v>
      </c>
      <c r="N5935" s="1346" t="s">
        <v>1830</v>
      </c>
      <c r="O5935" s="1340" t="s">
        <v>17334</v>
      </c>
      <c r="P5935" s="117" t="str">
        <f t="shared" si="47"/>
        <v>2705</v>
      </c>
      <c r="Q5935" s="117"/>
      <c r="R5935" s="1348">
        <v>270501012</v>
      </c>
      <c r="S5935" s="321"/>
      <c r="T5935" s="321"/>
    </row>
    <row r="5936" spans="1:20" ht="34.5" hidden="1" customHeight="1">
      <c r="A5936" s="1348">
        <v>270501013</v>
      </c>
      <c r="B5936" s="1339" t="str">
        <f t="shared" si="46"/>
        <v>2705</v>
      </c>
      <c r="C5936" s="1349" t="s">
        <v>2629</v>
      </c>
      <c r="D5936" s="1350">
        <v>2</v>
      </c>
      <c r="E5936" s="293" t="s">
        <v>17335</v>
      </c>
      <c r="F5936" s="1352" t="s">
        <v>17333</v>
      </c>
      <c r="G5936" s="1356">
        <v>46250</v>
      </c>
      <c r="H5936" s="1348" t="s">
        <v>2353</v>
      </c>
      <c r="I5936" s="1348">
        <v>1588</v>
      </c>
      <c r="J5936" s="1351">
        <v>44459</v>
      </c>
      <c r="K5936" s="1352" t="s">
        <v>2354</v>
      </c>
      <c r="L5936" s="1353"/>
      <c r="M5936" s="1345" t="s">
        <v>1830</v>
      </c>
      <c r="N5936" s="1346" t="s">
        <v>1830</v>
      </c>
      <c r="O5936" s="1347"/>
      <c r="P5936" s="117" t="str">
        <f t="shared" si="47"/>
        <v>2705</v>
      </c>
      <c r="Q5936" s="117"/>
      <c r="R5936" s="1348">
        <v>270501013</v>
      </c>
      <c r="S5936" s="321"/>
      <c r="T5936" s="321"/>
    </row>
    <row r="5937" spans="1:20" ht="34.5" hidden="1" customHeight="1">
      <c r="A5937" s="1348">
        <v>270501014</v>
      </c>
      <c r="B5937" s="1339" t="str">
        <f t="shared" si="46"/>
        <v>2705</v>
      </c>
      <c r="C5937" s="1349" t="s">
        <v>2629</v>
      </c>
      <c r="D5937" s="1350">
        <v>1</v>
      </c>
      <c r="E5937" s="293" t="s">
        <v>17336</v>
      </c>
      <c r="F5937" s="1352" t="s">
        <v>17337</v>
      </c>
      <c r="G5937" s="1356">
        <v>45291</v>
      </c>
      <c r="H5937" s="1348" t="s">
        <v>2353</v>
      </c>
      <c r="I5937" s="1348">
        <v>1544</v>
      </c>
      <c r="J5937" s="1356">
        <v>42832</v>
      </c>
      <c r="K5937" s="1352" t="s">
        <v>2354</v>
      </c>
      <c r="L5937" s="1352" t="s">
        <v>17338</v>
      </c>
      <c r="M5937" s="1345" t="s">
        <v>1830</v>
      </c>
      <c r="N5937" s="1346" t="s">
        <v>1830</v>
      </c>
      <c r="O5937" s="1347" t="s">
        <v>1830</v>
      </c>
      <c r="P5937" s="117" t="str">
        <f t="shared" si="47"/>
        <v>2705</v>
      </c>
      <c r="Q5937" s="117"/>
      <c r="R5937" s="1348">
        <v>270501014</v>
      </c>
      <c r="S5937" s="321"/>
      <c r="T5937" s="321"/>
    </row>
    <row r="5938" spans="1:20" ht="34.5" hidden="1" customHeight="1">
      <c r="A5938" s="1348">
        <v>270501015</v>
      </c>
      <c r="B5938" s="1339" t="str">
        <f t="shared" si="46"/>
        <v>2705</v>
      </c>
      <c r="C5938" s="1349" t="s">
        <v>2629</v>
      </c>
      <c r="D5938" s="1350">
        <v>1</v>
      </c>
      <c r="E5938" s="293" t="s">
        <v>17339</v>
      </c>
      <c r="F5938" s="1352" t="s">
        <v>17340</v>
      </c>
      <c r="G5938" s="1356">
        <v>45291</v>
      </c>
      <c r="H5938" s="1348" t="s">
        <v>2353</v>
      </c>
      <c r="I5938" s="1348">
        <v>1544</v>
      </c>
      <c r="J5938" s="1356">
        <v>42832</v>
      </c>
      <c r="K5938" s="1352" t="s">
        <v>2354</v>
      </c>
      <c r="L5938" s="1352" t="s">
        <v>17341</v>
      </c>
      <c r="M5938" s="1345" t="s">
        <v>1830</v>
      </c>
      <c r="N5938" s="1346" t="s">
        <v>1830</v>
      </c>
      <c r="O5938" s="1347" t="s">
        <v>1830</v>
      </c>
      <c r="P5938" s="117" t="str">
        <f t="shared" si="47"/>
        <v>2705</v>
      </c>
      <c r="Q5938" s="117"/>
      <c r="R5938" s="1348">
        <v>270501015</v>
      </c>
      <c r="S5938" s="321"/>
      <c r="T5938" s="321"/>
    </row>
    <row r="5939" spans="1:20" ht="34.5" hidden="1" customHeight="1">
      <c r="A5939" s="1348">
        <v>270501016</v>
      </c>
      <c r="B5939" s="1339" t="str">
        <f t="shared" si="46"/>
        <v>2705</v>
      </c>
      <c r="C5939" s="1349" t="s">
        <v>2629</v>
      </c>
      <c r="D5939" s="1350">
        <v>1</v>
      </c>
      <c r="E5939" s="293" t="s">
        <v>17342</v>
      </c>
      <c r="F5939" s="1352" t="s">
        <v>17343</v>
      </c>
      <c r="G5939" s="1351">
        <v>45105</v>
      </c>
      <c r="H5939" s="1348" t="s">
        <v>2353</v>
      </c>
      <c r="I5939" s="1348">
        <v>1550</v>
      </c>
      <c r="J5939" s="1356">
        <v>43080</v>
      </c>
      <c r="K5939" s="1352" t="s">
        <v>2354</v>
      </c>
      <c r="L5939" s="1352" t="s">
        <v>17344</v>
      </c>
      <c r="M5939" s="1345" t="s">
        <v>1830</v>
      </c>
      <c r="N5939" s="1346" t="s">
        <v>1830</v>
      </c>
      <c r="O5939" s="1347"/>
      <c r="P5939" s="117" t="str">
        <f t="shared" si="47"/>
        <v>2705</v>
      </c>
      <c r="Q5939" s="117"/>
      <c r="R5939" s="1348">
        <v>270501016</v>
      </c>
      <c r="S5939" s="321"/>
      <c r="T5939" s="321"/>
    </row>
    <row r="5940" spans="1:20" ht="34.5" hidden="1" customHeight="1">
      <c r="A5940" s="1348">
        <v>270501016</v>
      </c>
      <c r="B5940" s="1339" t="str">
        <f t="shared" si="46"/>
        <v>2705</v>
      </c>
      <c r="C5940" s="1349" t="s">
        <v>2629</v>
      </c>
      <c r="D5940" s="1350">
        <v>1</v>
      </c>
      <c r="E5940" s="293" t="s">
        <v>17345</v>
      </c>
      <c r="F5940" s="1352" t="s">
        <v>17346</v>
      </c>
      <c r="G5940" s="1351">
        <v>45105</v>
      </c>
      <c r="H5940" s="1348" t="s">
        <v>2353</v>
      </c>
      <c r="I5940" s="1348">
        <v>1550</v>
      </c>
      <c r="J5940" s="1356">
        <v>43080</v>
      </c>
      <c r="K5940" s="1352" t="s">
        <v>2354</v>
      </c>
      <c r="L5940" s="1352" t="s">
        <v>17347</v>
      </c>
      <c r="M5940" s="1345" t="s">
        <v>1830</v>
      </c>
      <c r="N5940" s="1346" t="s">
        <v>1830</v>
      </c>
      <c r="O5940" s="1347"/>
      <c r="P5940" s="117" t="str">
        <f t="shared" si="47"/>
        <v>2705</v>
      </c>
      <c r="Q5940" s="117"/>
      <c r="R5940" s="1348">
        <v>270501016</v>
      </c>
      <c r="S5940" s="321"/>
      <c r="T5940" s="321"/>
    </row>
    <row r="5941" spans="1:20" ht="34.5" hidden="1" customHeight="1">
      <c r="A5941" s="1348">
        <v>270501017</v>
      </c>
      <c r="B5941" s="1339" t="str">
        <f t="shared" si="46"/>
        <v>2705</v>
      </c>
      <c r="C5941" s="1349" t="s">
        <v>2629</v>
      </c>
      <c r="D5941" s="1350">
        <v>1</v>
      </c>
      <c r="E5941" s="293" t="s">
        <v>17348</v>
      </c>
      <c r="F5941" s="1352" t="s">
        <v>17349</v>
      </c>
      <c r="G5941" s="1356">
        <v>45291</v>
      </c>
      <c r="H5941" s="1348" t="s">
        <v>2353</v>
      </c>
      <c r="I5941" s="1348">
        <v>1550</v>
      </c>
      <c r="J5941" s="1356">
        <v>43080</v>
      </c>
      <c r="K5941" s="1352" t="s">
        <v>2354</v>
      </c>
      <c r="L5941" s="1352" t="s">
        <v>17350</v>
      </c>
      <c r="M5941" s="1345" t="s">
        <v>1830</v>
      </c>
      <c r="N5941" s="1346" t="s">
        <v>1830</v>
      </c>
      <c r="O5941" s="1347" t="s">
        <v>1830</v>
      </c>
      <c r="P5941" s="117" t="str">
        <f t="shared" si="47"/>
        <v>2705</v>
      </c>
      <c r="Q5941" s="117"/>
      <c r="R5941" s="1348">
        <v>270501017</v>
      </c>
      <c r="S5941" s="321"/>
      <c r="T5941" s="321"/>
    </row>
    <row r="5942" spans="1:20" ht="34.5" hidden="1" customHeight="1">
      <c r="A5942" s="1348">
        <v>270501018</v>
      </c>
      <c r="B5942" s="1339" t="str">
        <f t="shared" si="46"/>
        <v>2705</v>
      </c>
      <c r="C5942" s="1349" t="s">
        <v>2629</v>
      </c>
      <c r="D5942" s="1350">
        <v>1</v>
      </c>
      <c r="E5942" s="293" t="s">
        <v>17351</v>
      </c>
      <c r="F5942" s="1352" t="s">
        <v>17352</v>
      </c>
      <c r="G5942" s="1351">
        <v>45105</v>
      </c>
      <c r="H5942" s="1348" t="s">
        <v>2353</v>
      </c>
      <c r="I5942" s="1348">
        <v>1550</v>
      </c>
      <c r="J5942" s="1351">
        <v>43080</v>
      </c>
      <c r="K5942" s="1352" t="s">
        <v>2354</v>
      </c>
      <c r="L5942" s="1352" t="s">
        <v>17353</v>
      </c>
      <c r="M5942" s="1345" t="s">
        <v>1830</v>
      </c>
      <c r="N5942" s="1346" t="s">
        <v>1830</v>
      </c>
      <c r="O5942" s="1347"/>
      <c r="P5942" s="117" t="str">
        <f t="shared" si="47"/>
        <v>2705</v>
      </c>
      <c r="Q5942" s="117"/>
      <c r="R5942" s="1348">
        <v>270501018</v>
      </c>
      <c r="S5942" s="321"/>
      <c r="T5942" s="321"/>
    </row>
    <row r="5943" spans="1:20" ht="34.5" hidden="1" customHeight="1">
      <c r="A5943" s="1348">
        <v>270501019</v>
      </c>
      <c r="B5943" s="1339" t="str">
        <f t="shared" si="46"/>
        <v>2705</v>
      </c>
      <c r="C5943" s="1349" t="s">
        <v>2629</v>
      </c>
      <c r="D5943" s="1350">
        <v>1</v>
      </c>
      <c r="E5943" s="293" t="s">
        <v>17354</v>
      </c>
      <c r="F5943" s="1352" t="s">
        <v>17355</v>
      </c>
      <c r="G5943" s="1356">
        <v>45105</v>
      </c>
      <c r="H5943" s="1348" t="s">
        <v>2353</v>
      </c>
      <c r="I5943" s="1348">
        <v>1550</v>
      </c>
      <c r="J5943" s="1351">
        <v>43080</v>
      </c>
      <c r="K5943" s="1352" t="s">
        <v>2354</v>
      </c>
      <c r="L5943" s="1352" t="s">
        <v>17356</v>
      </c>
      <c r="M5943" s="1345" t="s">
        <v>1830</v>
      </c>
      <c r="N5943" s="1346" t="s">
        <v>1830</v>
      </c>
      <c r="O5943" s="1347"/>
      <c r="P5943" s="117" t="str">
        <f t="shared" si="47"/>
        <v>2705</v>
      </c>
      <c r="Q5943" s="117"/>
      <c r="R5943" s="1348">
        <v>270501019</v>
      </c>
      <c r="S5943" s="321"/>
      <c r="T5943" s="321"/>
    </row>
    <row r="5944" spans="1:20" ht="34.5" hidden="1" customHeight="1">
      <c r="A5944" s="1348">
        <v>270501020</v>
      </c>
      <c r="B5944" s="1339" t="str">
        <f t="shared" si="46"/>
        <v>2705</v>
      </c>
      <c r="C5944" s="1349" t="s">
        <v>2629</v>
      </c>
      <c r="D5944" s="1350">
        <v>2</v>
      </c>
      <c r="E5944" s="293" t="s">
        <v>17357</v>
      </c>
      <c r="F5944" s="1352" t="s">
        <v>17355</v>
      </c>
      <c r="G5944" s="1356">
        <v>46573</v>
      </c>
      <c r="H5944" s="1348" t="s">
        <v>2353</v>
      </c>
      <c r="I5944" s="1348">
        <v>1596</v>
      </c>
      <c r="J5944" s="1351">
        <v>46566</v>
      </c>
      <c r="K5944" s="1352" t="s">
        <v>2354</v>
      </c>
      <c r="L5944" s="1353"/>
      <c r="M5944" s="1345" t="s">
        <v>1830</v>
      </c>
      <c r="N5944" s="1346" t="s">
        <v>1830</v>
      </c>
      <c r="O5944" s="1347"/>
      <c r="P5944" s="117" t="str">
        <f t="shared" si="47"/>
        <v>2705</v>
      </c>
      <c r="Q5944" s="117"/>
      <c r="R5944" s="1348">
        <v>270501020</v>
      </c>
      <c r="S5944" s="321"/>
      <c r="T5944" s="321"/>
    </row>
    <row r="5945" spans="1:20" ht="34.5" hidden="1" customHeight="1">
      <c r="A5945" s="1348">
        <v>270501023</v>
      </c>
      <c r="B5945" s="1339" t="str">
        <f t="shared" si="46"/>
        <v>2705</v>
      </c>
      <c r="C5945" s="1349" t="s">
        <v>2629</v>
      </c>
      <c r="D5945" s="1350">
        <v>1</v>
      </c>
      <c r="E5945" s="293" t="s">
        <v>17358</v>
      </c>
      <c r="F5945" s="1352" t="s">
        <v>17359</v>
      </c>
      <c r="G5945" s="1356">
        <v>45291</v>
      </c>
      <c r="H5945" s="1348" t="s">
        <v>2353</v>
      </c>
      <c r="I5945" s="1348">
        <v>1563</v>
      </c>
      <c r="J5945" s="1356">
        <v>43544</v>
      </c>
      <c r="K5945" s="1352" t="s">
        <v>2354</v>
      </c>
      <c r="L5945" s="1353"/>
      <c r="M5945" s="1345" t="s">
        <v>1830</v>
      </c>
      <c r="N5945" s="1346" t="s">
        <v>1830</v>
      </c>
      <c r="O5945" s="1347" t="s">
        <v>1830</v>
      </c>
      <c r="P5945" s="117" t="str">
        <f t="shared" si="47"/>
        <v>2705</v>
      </c>
      <c r="Q5945" s="117"/>
      <c r="R5945" s="1348">
        <v>270501023</v>
      </c>
      <c r="S5945" s="321"/>
      <c r="T5945" s="321"/>
    </row>
    <row r="5946" spans="1:20" ht="34.5" hidden="1" customHeight="1">
      <c r="A5946" s="1348">
        <v>270501023</v>
      </c>
      <c r="B5946" s="1339" t="str">
        <f t="shared" si="46"/>
        <v>2705</v>
      </c>
      <c r="C5946" s="1349" t="s">
        <v>2629</v>
      </c>
      <c r="D5946" s="1350">
        <v>1</v>
      </c>
      <c r="E5946" s="293" t="s">
        <v>17360</v>
      </c>
      <c r="F5946" s="1352" t="s">
        <v>17361</v>
      </c>
      <c r="G5946" s="1356">
        <v>45291</v>
      </c>
      <c r="H5946" s="1348" t="s">
        <v>2353</v>
      </c>
      <c r="I5946" s="1348">
        <v>1563</v>
      </c>
      <c r="J5946" s="1351">
        <v>43544</v>
      </c>
      <c r="K5946" s="1352" t="s">
        <v>2354</v>
      </c>
      <c r="L5946" s="1353"/>
      <c r="M5946" s="1345" t="s">
        <v>1830</v>
      </c>
      <c r="N5946" s="1346" t="s">
        <v>1830</v>
      </c>
      <c r="O5946" s="1347" t="s">
        <v>1830</v>
      </c>
      <c r="P5946" s="117" t="str">
        <f t="shared" si="47"/>
        <v>2705</v>
      </c>
      <c r="Q5946" s="117"/>
      <c r="R5946" s="1348">
        <v>270501023</v>
      </c>
      <c r="S5946" s="321"/>
      <c r="T5946" s="321"/>
    </row>
    <row r="5947" spans="1:20" ht="34.5" hidden="1" customHeight="1">
      <c r="A5947" s="1348">
        <v>270501024</v>
      </c>
      <c r="B5947" s="1339" t="str">
        <f t="shared" si="46"/>
        <v>2705</v>
      </c>
      <c r="C5947" s="1349" t="s">
        <v>2629</v>
      </c>
      <c r="D5947" s="1350">
        <v>1</v>
      </c>
      <c r="E5947" s="293" t="s">
        <v>17362</v>
      </c>
      <c r="F5947" s="1352" t="s">
        <v>17363</v>
      </c>
      <c r="G5947" s="1356">
        <v>45291</v>
      </c>
      <c r="H5947" s="1348" t="s">
        <v>2353</v>
      </c>
      <c r="I5947" s="1348">
        <v>1563</v>
      </c>
      <c r="J5947" s="1356">
        <v>43544</v>
      </c>
      <c r="K5947" s="1352" t="s">
        <v>2354</v>
      </c>
      <c r="L5947" s="1353"/>
      <c r="M5947" s="1345" t="s">
        <v>1830</v>
      </c>
      <c r="N5947" s="1346" t="s">
        <v>1830</v>
      </c>
      <c r="O5947" s="1347" t="s">
        <v>17364</v>
      </c>
      <c r="P5947" s="117" t="str">
        <f t="shared" si="47"/>
        <v>2705</v>
      </c>
      <c r="Q5947" s="117"/>
      <c r="R5947" s="1348">
        <v>270501024</v>
      </c>
      <c r="S5947" s="321"/>
      <c r="T5947" s="321"/>
    </row>
    <row r="5948" spans="1:20" ht="34.5" hidden="1" customHeight="1">
      <c r="A5948" s="1348">
        <v>270501025</v>
      </c>
      <c r="B5948" s="1339" t="str">
        <f t="shared" si="46"/>
        <v>2705</v>
      </c>
      <c r="C5948" s="1349" t="s">
        <v>2629</v>
      </c>
      <c r="D5948" s="1350">
        <v>1</v>
      </c>
      <c r="E5948" s="293" t="s">
        <v>17365</v>
      </c>
      <c r="F5948" s="1352" t="s">
        <v>17366</v>
      </c>
      <c r="G5948" s="1356">
        <v>45291</v>
      </c>
      <c r="H5948" s="1348" t="s">
        <v>2353</v>
      </c>
      <c r="I5948" s="1348">
        <v>1563</v>
      </c>
      <c r="J5948" s="1356">
        <v>43544</v>
      </c>
      <c r="K5948" s="1352" t="s">
        <v>2354</v>
      </c>
      <c r="L5948" s="1353"/>
      <c r="M5948" s="1345" t="s">
        <v>1830</v>
      </c>
      <c r="N5948" s="1346" t="s">
        <v>1830</v>
      </c>
      <c r="O5948" s="1347" t="s">
        <v>17367</v>
      </c>
      <c r="P5948" s="117" t="str">
        <f t="shared" si="47"/>
        <v>2705</v>
      </c>
      <c r="Q5948" s="117"/>
      <c r="R5948" s="1348">
        <v>270501025</v>
      </c>
      <c r="S5948" s="321"/>
      <c r="T5948" s="321"/>
    </row>
    <row r="5949" spans="1:20" ht="34.5" hidden="1" customHeight="1">
      <c r="A5949" s="1348">
        <v>270501025</v>
      </c>
      <c r="B5949" s="1339" t="str">
        <f t="shared" si="46"/>
        <v>2705</v>
      </c>
      <c r="C5949" s="1349" t="s">
        <v>2629</v>
      </c>
      <c r="D5949" s="1350">
        <v>1</v>
      </c>
      <c r="E5949" s="293" t="s">
        <v>17368</v>
      </c>
      <c r="F5949" s="1352" t="s">
        <v>17369</v>
      </c>
      <c r="G5949" s="1356">
        <v>45291</v>
      </c>
      <c r="H5949" s="1348" t="s">
        <v>2353</v>
      </c>
      <c r="I5949" s="1348">
        <v>1563</v>
      </c>
      <c r="J5949" s="1356">
        <v>43544</v>
      </c>
      <c r="K5949" s="1352" t="s">
        <v>2354</v>
      </c>
      <c r="L5949" s="1353"/>
      <c r="M5949" s="1345" t="s">
        <v>1830</v>
      </c>
      <c r="N5949" s="1346" t="s">
        <v>1830</v>
      </c>
      <c r="O5949" s="1347" t="s">
        <v>17370</v>
      </c>
      <c r="P5949" s="117" t="str">
        <f t="shared" si="47"/>
        <v>2705</v>
      </c>
      <c r="Q5949" s="117"/>
      <c r="R5949" s="1348">
        <v>270501025</v>
      </c>
      <c r="S5949" s="321"/>
      <c r="T5949" s="321"/>
    </row>
    <row r="5950" spans="1:20" ht="34.5" hidden="1" customHeight="1">
      <c r="A5950" s="1348">
        <v>270501025</v>
      </c>
      <c r="B5950" s="1339" t="str">
        <f t="shared" si="46"/>
        <v>2705</v>
      </c>
      <c r="C5950" s="1349" t="s">
        <v>2629</v>
      </c>
      <c r="D5950" s="1350">
        <v>1</v>
      </c>
      <c r="E5950" s="293" t="s">
        <v>17371</v>
      </c>
      <c r="F5950" s="1352" t="s">
        <v>17372</v>
      </c>
      <c r="G5950" s="1356">
        <v>45291</v>
      </c>
      <c r="H5950" s="1348" t="s">
        <v>2353</v>
      </c>
      <c r="I5950" s="1348">
        <v>1563</v>
      </c>
      <c r="J5950" s="1356">
        <v>43544</v>
      </c>
      <c r="K5950" s="1352" t="s">
        <v>2354</v>
      </c>
      <c r="L5950" s="1353"/>
      <c r="M5950" s="1345" t="s">
        <v>16884</v>
      </c>
      <c r="N5950" s="1346" t="s">
        <v>9882</v>
      </c>
      <c r="O5950" s="1347" t="s">
        <v>17373</v>
      </c>
      <c r="P5950" s="117" t="str">
        <f t="shared" si="47"/>
        <v>2705</v>
      </c>
      <c r="Q5950" s="117"/>
      <c r="R5950" s="1348">
        <v>270501025</v>
      </c>
      <c r="S5950" s="321"/>
      <c r="T5950" s="321"/>
    </row>
    <row r="5951" spans="1:20" ht="34.5" hidden="1" customHeight="1">
      <c r="A5951" s="1348">
        <v>270501026</v>
      </c>
      <c r="B5951" s="1339" t="str">
        <f t="shared" si="46"/>
        <v>2705</v>
      </c>
      <c r="C5951" s="1349" t="s">
        <v>2629</v>
      </c>
      <c r="D5951" s="1350">
        <v>1</v>
      </c>
      <c r="E5951" s="293" t="s">
        <v>17374</v>
      </c>
      <c r="F5951" s="1352" t="s">
        <v>17375</v>
      </c>
      <c r="G5951" s="1351">
        <v>44823</v>
      </c>
      <c r="H5951" s="1348" t="s">
        <v>2252</v>
      </c>
      <c r="I5951" s="1348">
        <v>1571</v>
      </c>
      <c r="J5951" s="1351">
        <v>43803</v>
      </c>
      <c r="K5951" s="1352" t="s">
        <v>2354</v>
      </c>
      <c r="L5951" s="1353"/>
      <c r="M5951" s="1345" t="s">
        <v>16885</v>
      </c>
      <c r="N5951" s="1346" t="s">
        <v>1830</v>
      </c>
      <c r="O5951" s="1340" t="s">
        <v>17376</v>
      </c>
      <c r="P5951" s="117" t="str">
        <f t="shared" si="47"/>
        <v>2705</v>
      </c>
      <c r="Q5951" s="117"/>
      <c r="R5951" s="1348">
        <v>270501026</v>
      </c>
      <c r="S5951" s="321"/>
      <c r="T5951" s="321"/>
    </row>
    <row r="5952" spans="1:20" ht="34.5" hidden="1" customHeight="1">
      <c r="A5952" s="1348">
        <v>270501027</v>
      </c>
      <c r="B5952" s="1339" t="str">
        <f t="shared" si="46"/>
        <v>2705</v>
      </c>
      <c r="C5952" s="1349" t="s">
        <v>2629</v>
      </c>
      <c r="D5952" s="1350">
        <v>2</v>
      </c>
      <c r="E5952" s="293" t="s">
        <v>17377</v>
      </c>
      <c r="F5952" s="1352" t="s">
        <v>17375</v>
      </c>
      <c r="G5952" s="1356">
        <v>46250</v>
      </c>
      <c r="H5952" s="1348" t="s">
        <v>2353</v>
      </c>
      <c r="I5952" s="1348">
        <v>1588</v>
      </c>
      <c r="J5952" s="1356">
        <v>44459</v>
      </c>
      <c r="K5952" s="1385" t="s">
        <v>2354</v>
      </c>
      <c r="L5952" s="1353"/>
      <c r="M5952" s="1345" t="s">
        <v>16888</v>
      </c>
      <c r="N5952" s="1346" t="s">
        <v>1830</v>
      </c>
      <c r="O5952" s="1347"/>
      <c r="P5952" s="117" t="str">
        <f t="shared" si="47"/>
        <v>2705</v>
      </c>
      <c r="Q5952" s="117"/>
      <c r="R5952" s="1348">
        <v>270501027</v>
      </c>
      <c r="S5952" s="321"/>
      <c r="T5952" s="321"/>
    </row>
    <row r="5953" spans="1:20" ht="34.5" hidden="1" customHeight="1">
      <c r="A5953" s="1348">
        <v>270501028</v>
      </c>
      <c r="B5953" s="1339" t="str">
        <f t="shared" si="46"/>
        <v>2705</v>
      </c>
      <c r="C5953" s="1349" t="s">
        <v>2629</v>
      </c>
      <c r="D5953" s="1350">
        <v>1</v>
      </c>
      <c r="E5953" s="293" t="s">
        <v>17378</v>
      </c>
      <c r="F5953" s="1352" t="s">
        <v>17379</v>
      </c>
      <c r="G5953" s="1351">
        <v>45592</v>
      </c>
      <c r="H5953" s="1348" t="s">
        <v>2353</v>
      </c>
      <c r="I5953" s="1348">
        <v>1571</v>
      </c>
      <c r="J5953" s="1351">
        <v>43803</v>
      </c>
      <c r="K5953" s="1352" t="s">
        <v>2354</v>
      </c>
      <c r="L5953" s="1353"/>
      <c r="M5953" s="1345" t="s">
        <v>16885</v>
      </c>
      <c r="N5953" s="1346" t="s">
        <v>10292</v>
      </c>
      <c r="O5953" s="1347"/>
      <c r="P5953" s="117" t="str">
        <f t="shared" si="47"/>
        <v>2705</v>
      </c>
      <c r="Q5953" s="117"/>
      <c r="R5953" s="1348">
        <v>270501028</v>
      </c>
      <c r="S5953" s="321"/>
      <c r="T5953" s="321"/>
    </row>
    <row r="5954" spans="1:20" ht="34.5" hidden="1" customHeight="1">
      <c r="A5954" s="1348">
        <v>270501029</v>
      </c>
      <c r="B5954" s="1339" t="str">
        <f t="shared" si="46"/>
        <v>2705</v>
      </c>
      <c r="C5954" s="1349" t="s">
        <v>2629</v>
      </c>
      <c r="D5954" s="1350">
        <v>1</v>
      </c>
      <c r="E5954" s="293" t="s">
        <v>17380</v>
      </c>
      <c r="F5954" s="1352" t="s">
        <v>17381</v>
      </c>
      <c r="G5954" s="1351">
        <v>45592</v>
      </c>
      <c r="H5954" s="1348" t="s">
        <v>2353</v>
      </c>
      <c r="I5954" s="1348">
        <v>1571</v>
      </c>
      <c r="J5954" s="1356">
        <v>43803</v>
      </c>
      <c r="K5954" s="1352" t="s">
        <v>2354</v>
      </c>
      <c r="L5954" s="1353"/>
      <c r="M5954" s="1345" t="s">
        <v>16888</v>
      </c>
      <c r="N5954" s="1346" t="s">
        <v>1830</v>
      </c>
      <c r="O5954" s="1347"/>
      <c r="P5954" s="117" t="str">
        <f t="shared" si="47"/>
        <v>2705</v>
      </c>
      <c r="Q5954" s="117"/>
      <c r="R5954" s="1348">
        <v>270501029</v>
      </c>
      <c r="S5954" s="321"/>
      <c r="T5954" s="321"/>
    </row>
    <row r="5955" spans="1:20" ht="34.5" hidden="1" customHeight="1">
      <c r="A5955" s="1348">
        <v>270501030</v>
      </c>
      <c r="B5955" s="1339" t="str">
        <f t="shared" si="46"/>
        <v>2705</v>
      </c>
      <c r="C5955" s="1349" t="s">
        <v>2629</v>
      </c>
      <c r="D5955" s="1350">
        <v>1</v>
      </c>
      <c r="E5955" s="293" t="s">
        <v>17382</v>
      </c>
      <c r="F5955" s="1352" t="s">
        <v>17383</v>
      </c>
      <c r="G5955" s="1356">
        <v>45823</v>
      </c>
      <c r="H5955" s="1348" t="s">
        <v>2353</v>
      </c>
      <c r="I5955" s="1348">
        <v>1577</v>
      </c>
      <c r="J5955" s="1351">
        <v>44070</v>
      </c>
      <c r="K5955" s="1352" t="s">
        <v>2354</v>
      </c>
      <c r="L5955" s="1352"/>
      <c r="M5955" s="1345" t="s">
        <v>16885</v>
      </c>
      <c r="N5955" s="1346" t="s">
        <v>10292</v>
      </c>
      <c r="O5955" s="1347"/>
      <c r="P5955" s="117" t="str">
        <f t="shared" si="47"/>
        <v>2705</v>
      </c>
      <c r="Q5955" s="117"/>
      <c r="R5955" s="1348">
        <v>270501030</v>
      </c>
      <c r="S5955" s="321"/>
      <c r="T5955" s="321"/>
    </row>
    <row r="5956" spans="1:20" ht="34.5" hidden="1" customHeight="1">
      <c r="A5956" s="1348">
        <v>270501030</v>
      </c>
      <c r="B5956" s="1339" t="str">
        <f t="shared" si="46"/>
        <v>2705</v>
      </c>
      <c r="C5956" s="1349" t="s">
        <v>2629</v>
      </c>
      <c r="D5956" s="1350">
        <v>1</v>
      </c>
      <c r="E5956" s="293" t="s">
        <v>17384</v>
      </c>
      <c r="F5956" s="1352" t="s">
        <v>17385</v>
      </c>
      <c r="G5956" s="1351">
        <v>45823</v>
      </c>
      <c r="H5956" s="1348" t="s">
        <v>2353</v>
      </c>
      <c r="I5956" s="1348">
        <v>1577</v>
      </c>
      <c r="J5956" s="1351">
        <v>44070</v>
      </c>
      <c r="K5956" s="1352" t="s">
        <v>2354</v>
      </c>
      <c r="L5956" s="1352"/>
      <c r="M5956" s="1345" t="s">
        <v>17386</v>
      </c>
      <c r="N5956" s="1346" t="s">
        <v>1830</v>
      </c>
      <c r="O5956" s="1347"/>
      <c r="P5956" s="117" t="str">
        <f t="shared" si="47"/>
        <v>2705</v>
      </c>
      <c r="Q5956" s="117"/>
      <c r="R5956" s="1348">
        <v>270501030</v>
      </c>
      <c r="S5956" s="321"/>
      <c r="T5956" s="321"/>
    </row>
    <row r="5957" spans="1:20" ht="34.5" hidden="1" customHeight="1">
      <c r="A5957" s="1348">
        <v>270501031</v>
      </c>
      <c r="B5957" s="1339" t="str">
        <f t="shared" si="46"/>
        <v>2705</v>
      </c>
      <c r="C5957" s="1349" t="s">
        <v>2629</v>
      </c>
      <c r="D5957" s="1350">
        <v>1</v>
      </c>
      <c r="E5957" s="293" t="s">
        <v>17387</v>
      </c>
      <c r="F5957" s="1352" t="s">
        <v>17388</v>
      </c>
      <c r="G5957" s="1351">
        <v>45823</v>
      </c>
      <c r="H5957" s="1348" t="s">
        <v>2353</v>
      </c>
      <c r="I5957" s="1348">
        <v>1577</v>
      </c>
      <c r="J5957" s="1351">
        <v>44070</v>
      </c>
      <c r="K5957" s="1352" t="s">
        <v>2354</v>
      </c>
      <c r="L5957" s="1352"/>
      <c r="M5957" s="1345" t="s">
        <v>16885</v>
      </c>
      <c r="N5957" s="1346" t="s">
        <v>10292</v>
      </c>
      <c r="O5957" s="1347"/>
      <c r="P5957" s="117" t="str">
        <f t="shared" si="47"/>
        <v>2705</v>
      </c>
      <c r="Q5957" s="117"/>
      <c r="R5957" s="1348">
        <v>270501031</v>
      </c>
      <c r="S5957" s="321"/>
      <c r="T5957" s="321"/>
    </row>
    <row r="5958" spans="1:20" ht="34.5" hidden="1" customHeight="1">
      <c r="A5958" s="1348">
        <v>270501031</v>
      </c>
      <c r="B5958" s="1339" t="str">
        <f t="shared" si="46"/>
        <v>2705</v>
      </c>
      <c r="C5958" s="1349" t="s">
        <v>2629</v>
      </c>
      <c r="D5958" s="1350">
        <v>1</v>
      </c>
      <c r="E5958" s="293" t="s">
        <v>17389</v>
      </c>
      <c r="F5958" s="1352" t="s">
        <v>17390</v>
      </c>
      <c r="G5958" s="1370">
        <v>46250</v>
      </c>
      <c r="H5958" s="1348" t="s">
        <v>2353</v>
      </c>
      <c r="I5958" s="1348">
        <v>1588</v>
      </c>
      <c r="J5958" s="1351">
        <v>44459</v>
      </c>
      <c r="K5958" s="1352" t="s">
        <v>2354</v>
      </c>
      <c r="L5958" s="1352"/>
      <c r="M5958" s="1345" t="s">
        <v>16899</v>
      </c>
      <c r="N5958" s="1346" t="s">
        <v>1830</v>
      </c>
      <c r="O5958" s="1347"/>
      <c r="P5958" s="117" t="str">
        <f t="shared" si="47"/>
        <v>2705</v>
      </c>
      <c r="Q5958" s="117"/>
      <c r="R5958" s="1348">
        <v>270501031</v>
      </c>
      <c r="S5958" s="321"/>
      <c r="T5958" s="321"/>
    </row>
    <row r="5959" spans="1:20" ht="34.5" hidden="1" customHeight="1">
      <c r="A5959" s="1348">
        <v>270501032</v>
      </c>
      <c r="B5959" s="1339" t="str">
        <f t="shared" si="46"/>
        <v>2705</v>
      </c>
      <c r="C5959" s="1349" t="s">
        <v>2629</v>
      </c>
      <c r="D5959" s="1350">
        <v>1</v>
      </c>
      <c r="E5959" s="293" t="s">
        <v>17391</v>
      </c>
      <c r="F5959" s="1352" t="s">
        <v>17392</v>
      </c>
      <c r="G5959" s="1351">
        <v>46250</v>
      </c>
      <c r="H5959" s="1348" t="s">
        <v>2353</v>
      </c>
      <c r="I5959" s="1348">
        <v>1588</v>
      </c>
      <c r="J5959" s="1351">
        <v>44459</v>
      </c>
      <c r="K5959" s="1352" t="s">
        <v>2354</v>
      </c>
      <c r="L5959" s="1352"/>
      <c r="M5959" s="1345" t="s">
        <v>16885</v>
      </c>
      <c r="N5959" s="1346" t="s">
        <v>9843</v>
      </c>
      <c r="O5959" s="1347"/>
      <c r="P5959" s="117" t="str">
        <f t="shared" si="47"/>
        <v>2705</v>
      </c>
      <c r="Q5959" s="117"/>
      <c r="R5959" s="1348">
        <v>270501032</v>
      </c>
      <c r="S5959" s="321"/>
      <c r="T5959" s="321"/>
    </row>
    <row r="5960" spans="1:20" ht="34.5" hidden="1" customHeight="1">
      <c r="A5960" s="1348">
        <v>270501033</v>
      </c>
      <c r="B5960" s="1339" t="str">
        <f t="shared" si="46"/>
        <v>2705</v>
      </c>
      <c r="C5960" s="1349" t="s">
        <v>2629</v>
      </c>
      <c r="D5960" s="1350">
        <v>1</v>
      </c>
      <c r="E5960" s="293" t="s">
        <v>17393</v>
      </c>
      <c r="F5960" s="1352" t="s">
        <v>17394</v>
      </c>
      <c r="G5960" s="1351">
        <v>46573</v>
      </c>
      <c r="H5960" s="1348" t="s">
        <v>2353</v>
      </c>
      <c r="I5960" s="1348">
        <v>1596</v>
      </c>
      <c r="J5960" s="1351">
        <v>44740</v>
      </c>
      <c r="K5960" s="1352" t="s">
        <v>2354</v>
      </c>
      <c r="L5960" s="1352"/>
      <c r="M5960" s="1345" t="s">
        <v>17395</v>
      </c>
      <c r="N5960" s="1346" t="s">
        <v>17012</v>
      </c>
      <c r="O5960" s="1347"/>
      <c r="P5960" s="117" t="str">
        <f t="shared" si="47"/>
        <v>2705</v>
      </c>
      <c r="Q5960" s="117"/>
      <c r="R5960" s="1348">
        <v>270501033</v>
      </c>
      <c r="S5960" s="321"/>
      <c r="T5960" s="321"/>
    </row>
    <row r="5961" spans="1:20" ht="34.5" hidden="1" customHeight="1">
      <c r="A5961" s="1348">
        <v>270501033</v>
      </c>
      <c r="B5961" s="1339" t="str">
        <f t="shared" si="46"/>
        <v>2705</v>
      </c>
      <c r="C5961" s="1349" t="s">
        <v>2629</v>
      </c>
      <c r="D5961" s="1350">
        <v>1</v>
      </c>
      <c r="E5961" s="293" t="s">
        <v>17396</v>
      </c>
      <c r="F5961" s="1352" t="s">
        <v>17397</v>
      </c>
      <c r="G5961" s="1351">
        <v>46573</v>
      </c>
      <c r="H5961" s="1348" t="s">
        <v>2353</v>
      </c>
      <c r="I5961" s="1348">
        <v>1596</v>
      </c>
      <c r="J5961" s="1351">
        <v>44740</v>
      </c>
      <c r="K5961" s="1352" t="s">
        <v>2354</v>
      </c>
      <c r="L5961" s="1352"/>
      <c r="M5961" s="1345" t="s">
        <v>1830</v>
      </c>
      <c r="N5961" s="1346" t="s">
        <v>1830</v>
      </c>
      <c r="O5961" s="1347"/>
      <c r="P5961" s="117" t="str">
        <f t="shared" si="47"/>
        <v>2705</v>
      </c>
      <c r="Q5961" s="117"/>
      <c r="R5961" s="1348">
        <v>270501033</v>
      </c>
      <c r="S5961" s="321"/>
      <c r="T5961" s="321"/>
    </row>
    <row r="5962" spans="1:20" ht="34.5" hidden="1" customHeight="1">
      <c r="A5962" s="1348">
        <v>270501034</v>
      </c>
      <c r="B5962" s="1339" t="str">
        <f t="shared" si="46"/>
        <v>2705</v>
      </c>
      <c r="C5962" s="1349" t="s">
        <v>2629</v>
      </c>
      <c r="D5962" s="1350">
        <v>1</v>
      </c>
      <c r="E5962" s="293" t="s">
        <v>17398</v>
      </c>
      <c r="F5962" s="1352" t="s">
        <v>17399</v>
      </c>
      <c r="G5962" s="1351">
        <v>46573</v>
      </c>
      <c r="H5962" s="1348" t="s">
        <v>2353</v>
      </c>
      <c r="I5962" s="1348">
        <v>1596</v>
      </c>
      <c r="J5962" s="1351">
        <v>44740</v>
      </c>
      <c r="K5962" s="1352" t="s">
        <v>2354</v>
      </c>
      <c r="L5962" s="1352"/>
      <c r="M5962" s="1345" t="s">
        <v>16885</v>
      </c>
      <c r="N5962" s="1346" t="s">
        <v>1830</v>
      </c>
      <c r="O5962" s="1347"/>
      <c r="P5962" s="117" t="str">
        <f t="shared" si="47"/>
        <v>2705</v>
      </c>
      <c r="Q5962" s="117"/>
      <c r="R5962" s="1348">
        <v>270501034</v>
      </c>
      <c r="S5962" s="321"/>
      <c r="T5962" s="321"/>
    </row>
    <row r="5963" spans="1:20" ht="34.5" hidden="1" customHeight="1">
      <c r="A5963" s="1348">
        <v>270501035</v>
      </c>
      <c r="B5963" s="1339" t="str">
        <f t="shared" si="46"/>
        <v>2705</v>
      </c>
      <c r="C5963" s="1349" t="s">
        <v>2634</v>
      </c>
      <c r="D5963" s="1350">
        <v>1</v>
      </c>
      <c r="E5963" s="293" t="s">
        <v>17400</v>
      </c>
      <c r="F5963" s="1352" t="s">
        <v>17401</v>
      </c>
      <c r="G5963" s="1356">
        <v>42734</v>
      </c>
      <c r="H5963" s="1348" t="s">
        <v>2252</v>
      </c>
      <c r="I5963" s="1348">
        <v>1461</v>
      </c>
      <c r="J5963" s="1356">
        <v>41123</v>
      </c>
      <c r="K5963" s="1352" t="s">
        <v>2253</v>
      </c>
      <c r="L5963" s="1352" t="s">
        <v>17402</v>
      </c>
      <c r="M5963" s="1345" t="s">
        <v>1830</v>
      </c>
      <c r="N5963" s="1346" t="s">
        <v>17403</v>
      </c>
      <c r="O5963" s="1347"/>
      <c r="P5963" s="117" t="str">
        <f t="shared" si="47"/>
        <v>2705</v>
      </c>
      <c r="Q5963" s="117"/>
      <c r="R5963" s="1348">
        <v>270501035</v>
      </c>
      <c r="S5963" s="321"/>
      <c r="T5963" s="321"/>
    </row>
    <row r="5964" spans="1:20" ht="34.5" hidden="1" customHeight="1">
      <c r="A5964" s="1348">
        <v>270501036</v>
      </c>
      <c r="B5964" s="1339" t="str">
        <f t="shared" si="46"/>
        <v>2705</v>
      </c>
      <c r="C5964" s="1349" t="s">
        <v>2634</v>
      </c>
      <c r="D5964" s="1350">
        <v>1</v>
      </c>
      <c r="E5964" s="293" t="s">
        <v>17404</v>
      </c>
      <c r="F5964" s="1352" t="s">
        <v>17405</v>
      </c>
      <c r="G5964" s="1356">
        <v>43014</v>
      </c>
      <c r="H5964" s="1348" t="s">
        <v>2252</v>
      </c>
      <c r="I5964" s="1348">
        <v>1423</v>
      </c>
      <c r="J5964" s="1356">
        <v>40521</v>
      </c>
      <c r="K5964" s="1352" t="s">
        <v>2253</v>
      </c>
      <c r="L5964" s="1352" t="s">
        <v>17406</v>
      </c>
      <c r="M5964" s="1345" t="s">
        <v>1830</v>
      </c>
      <c r="N5964" s="1346" t="s">
        <v>17407</v>
      </c>
      <c r="O5964" s="1347" t="s">
        <v>17408</v>
      </c>
      <c r="P5964" s="117" t="str">
        <f t="shared" si="47"/>
        <v>2705</v>
      </c>
      <c r="Q5964" s="117"/>
      <c r="R5964" s="1348">
        <v>270501036</v>
      </c>
      <c r="S5964" s="321"/>
      <c r="T5964" s="321"/>
    </row>
    <row r="5965" spans="1:20" ht="34.5" hidden="1" customHeight="1">
      <c r="A5965" s="1348">
        <v>270501037</v>
      </c>
      <c r="B5965" s="1339" t="str">
        <f t="shared" si="46"/>
        <v>2705</v>
      </c>
      <c r="C5965" s="1349" t="s">
        <v>2634</v>
      </c>
      <c r="D5965" s="1350">
        <v>1</v>
      </c>
      <c r="E5965" s="293" t="s">
        <v>17409</v>
      </c>
      <c r="F5965" s="1352" t="s">
        <v>17410</v>
      </c>
      <c r="G5965" s="1356">
        <v>43014</v>
      </c>
      <c r="H5965" s="1348" t="s">
        <v>2252</v>
      </c>
      <c r="I5965" s="1348">
        <v>1423</v>
      </c>
      <c r="J5965" s="1356">
        <v>40521</v>
      </c>
      <c r="K5965" s="1352" t="s">
        <v>2253</v>
      </c>
      <c r="L5965" s="1352" t="s">
        <v>17411</v>
      </c>
      <c r="M5965" s="1345" t="s">
        <v>1830</v>
      </c>
      <c r="N5965" s="1346" t="s">
        <v>17412</v>
      </c>
      <c r="O5965" s="1347" t="s">
        <v>17413</v>
      </c>
      <c r="P5965" s="117" t="str">
        <f t="shared" si="47"/>
        <v>2705</v>
      </c>
      <c r="Q5965" s="117"/>
      <c r="R5965" s="1348">
        <v>270501037</v>
      </c>
      <c r="S5965" s="321"/>
      <c r="T5965" s="321"/>
    </row>
    <row r="5966" spans="1:20" ht="34.5" hidden="1" customHeight="1">
      <c r="A5966" s="1348">
        <v>270501037</v>
      </c>
      <c r="B5966" s="1339" t="str">
        <f t="shared" si="46"/>
        <v>2705</v>
      </c>
      <c r="C5966" s="1349" t="s">
        <v>2634</v>
      </c>
      <c r="D5966" s="1350">
        <v>1</v>
      </c>
      <c r="E5966" s="293" t="s">
        <v>17414</v>
      </c>
      <c r="F5966" s="1352" t="s">
        <v>17415</v>
      </c>
      <c r="G5966" s="1356">
        <v>43261</v>
      </c>
      <c r="H5966" s="1348" t="s">
        <v>2252</v>
      </c>
      <c r="I5966" s="1348">
        <v>1423</v>
      </c>
      <c r="J5966" s="1351">
        <v>40521</v>
      </c>
      <c r="K5966" s="1352" t="s">
        <v>2253</v>
      </c>
      <c r="L5966" s="1352" t="s">
        <v>17416</v>
      </c>
      <c r="M5966" s="1345" t="s">
        <v>1830</v>
      </c>
      <c r="N5966" s="1346" t="s">
        <v>17417</v>
      </c>
      <c r="O5966" s="1347" t="s">
        <v>17418</v>
      </c>
      <c r="P5966" s="117" t="str">
        <f t="shared" si="47"/>
        <v>2705</v>
      </c>
      <c r="Q5966" s="117"/>
      <c r="R5966" s="1348">
        <v>270501037</v>
      </c>
      <c r="S5966" s="321"/>
      <c r="T5966" s="321"/>
    </row>
    <row r="5967" spans="1:20" ht="34.5" hidden="1" customHeight="1">
      <c r="A5967" s="1348">
        <v>270501038</v>
      </c>
      <c r="B5967" s="1339" t="str">
        <f t="shared" si="46"/>
        <v>2705</v>
      </c>
      <c r="C5967" s="1349" t="s">
        <v>2634</v>
      </c>
      <c r="D5967" s="1350">
        <v>1</v>
      </c>
      <c r="E5967" s="293" t="s">
        <v>17419</v>
      </c>
      <c r="F5967" s="1352" t="s">
        <v>17420</v>
      </c>
      <c r="G5967" s="1356">
        <v>41575</v>
      </c>
      <c r="H5967" s="1348" t="s">
        <v>2252</v>
      </c>
      <c r="I5967" s="1348">
        <v>1423</v>
      </c>
      <c r="J5967" s="1351">
        <v>40521</v>
      </c>
      <c r="K5967" s="1352" t="s">
        <v>2253</v>
      </c>
      <c r="L5967" s="1352" t="s">
        <v>17421</v>
      </c>
      <c r="M5967" s="1345" t="s">
        <v>3308</v>
      </c>
      <c r="N5967" s="1346" t="s">
        <v>17422</v>
      </c>
      <c r="O5967" s="1347"/>
      <c r="P5967" s="117" t="str">
        <f t="shared" si="47"/>
        <v>2705</v>
      </c>
      <c r="Q5967" s="117"/>
      <c r="R5967" s="1348">
        <v>270501038</v>
      </c>
      <c r="S5967" s="321"/>
      <c r="T5967" s="321"/>
    </row>
    <row r="5968" spans="1:20" ht="34.5" hidden="1" customHeight="1">
      <c r="A5968" s="1348">
        <v>270501039</v>
      </c>
      <c r="B5968" s="1339" t="str">
        <f t="shared" si="46"/>
        <v>2705</v>
      </c>
      <c r="C5968" s="1349" t="s">
        <v>2634</v>
      </c>
      <c r="D5968" s="1350">
        <v>1</v>
      </c>
      <c r="E5968" s="293" t="s">
        <v>17423</v>
      </c>
      <c r="F5968" s="1352" t="s">
        <v>17424</v>
      </c>
      <c r="G5968" s="1356">
        <v>42734</v>
      </c>
      <c r="H5968" s="1348" t="s">
        <v>2252</v>
      </c>
      <c r="I5968" s="1348">
        <v>1423</v>
      </c>
      <c r="J5968" s="1356">
        <v>40521</v>
      </c>
      <c r="K5968" s="1352" t="s">
        <v>2253</v>
      </c>
      <c r="L5968" s="1352" t="s">
        <v>17425</v>
      </c>
      <c r="M5968" s="1345" t="s">
        <v>1830</v>
      </c>
      <c r="N5968" s="1346" t="s">
        <v>17426</v>
      </c>
      <c r="O5968" s="1347"/>
      <c r="P5968" s="117" t="str">
        <f t="shared" si="47"/>
        <v>2705</v>
      </c>
      <c r="Q5968" s="117"/>
      <c r="R5968" s="1348">
        <v>270501039</v>
      </c>
      <c r="S5968" s="321"/>
      <c r="T5968" s="321"/>
    </row>
    <row r="5969" spans="1:20" ht="34.5" hidden="1" customHeight="1">
      <c r="A5969" s="1348">
        <v>270501040</v>
      </c>
      <c r="B5969" s="1339" t="str">
        <f t="shared" si="46"/>
        <v>2705</v>
      </c>
      <c r="C5969" s="1349" t="s">
        <v>2634</v>
      </c>
      <c r="D5969" s="1350">
        <v>1</v>
      </c>
      <c r="E5969" s="293" t="s">
        <v>17427</v>
      </c>
      <c r="F5969" s="1352" t="s">
        <v>17428</v>
      </c>
      <c r="G5969" s="1351">
        <v>41575</v>
      </c>
      <c r="H5969" s="1348" t="s">
        <v>2252</v>
      </c>
      <c r="I5969" s="1348">
        <v>1381</v>
      </c>
      <c r="J5969" s="1356">
        <v>39751</v>
      </c>
      <c r="K5969" s="1352" t="s">
        <v>2253</v>
      </c>
      <c r="L5969" s="1352" t="s">
        <v>17429</v>
      </c>
      <c r="M5969" s="1345" t="s">
        <v>1830</v>
      </c>
      <c r="N5969" s="1346" t="s">
        <v>3309</v>
      </c>
      <c r="O5969" s="1347"/>
      <c r="P5969" s="117" t="str">
        <f t="shared" si="47"/>
        <v>2705</v>
      </c>
      <c r="Q5969" s="117"/>
      <c r="R5969" s="1348">
        <v>270501040</v>
      </c>
      <c r="S5969" s="321"/>
      <c r="T5969" s="321"/>
    </row>
    <row r="5970" spans="1:20" ht="34.5" hidden="1" customHeight="1">
      <c r="A5970" s="1348">
        <v>270501040</v>
      </c>
      <c r="B5970" s="1339" t="str">
        <f t="shared" si="46"/>
        <v>2705</v>
      </c>
      <c r="C5970" s="1349" t="s">
        <v>2634</v>
      </c>
      <c r="D5970" s="1350">
        <v>1</v>
      </c>
      <c r="E5970" s="293" t="s">
        <v>17430</v>
      </c>
      <c r="F5970" s="1352" t="s">
        <v>17431</v>
      </c>
      <c r="G5970" s="1351">
        <v>40862</v>
      </c>
      <c r="H5970" s="1348" t="s">
        <v>2252</v>
      </c>
      <c r="I5970" s="1348"/>
      <c r="J5970" s="1367"/>
      <c r="K5970" s="1352" t="s">
        <v>2253</v>
      </c>
      <c r="L5970" s="1352" t="s">
        <v>17432</v>
      </c>
      <c r="M5970" s="1345" t="s">
        <v>1830</v>
      </c>
      <c r="N5970" s="1346" t="s">
        <v>17433</v>
      </c>
      <c r="O5970" s="1347"/>
      <c r="P5970" s="117" t="str">
        <f t="shared" si="47"/>
        <v>2705</v>
      </c>
      <c r="Q5970" s="117"/>
      <c r="R5970" s="1348">
        <v>270501040</v>
      </c>
      <c r="S5970" s="321"/>
      <c r="T5970" s="321"/>
    </row>
    <row r="5971" spans="1:20" ht="34.5" hidden="1" customHeight="1">
      <c r="A5971" s="1348">
        <v>270501040</v>
      </c>
      <c r="B5971" s="1339" t="str">
        <f t="shared" si="46"/>
        <v>2705</v>
      </c>
      <c r="C5971" s="1349" t="s">
        <v>2634</v>
      </c>
      <c r="D5971" s="1350">
        <v>1</v>
      </c>
      <c r="E5971" s="293" t="s">
        <v>17434</v>
      </c>
      <c r="F5971" s="1352" t="s">
        <v>17435</v>
      </c>
      <c r="G5971" s="1351">
        <v>40862</v>
      </c>
      <c r="H5971" s="1348" t="s">
        <v>2252</v>
      </c>
      <c r="I5971" s="1348"/>
      <c r="J5971" s="1368"/>
      <c r="K5971" s="1352" t="s">
        <v>2253</v>
      </c>
      <c r="L5971" s="1352" t="s">
        <v>17436</v>
      </c>
      <c r="M5971" s="1345" t="s">
        <v>1830</v>
      </c>
      <c r="N5971" s="1346" t="s">
        <v>17437</v>
      </c>
      <c r="O5971" s="1347"/>
      <c r="P5971" s="117" t="str">
        <f t="shared" si="47"/>
        <v>2705</v>
      </c>
      <c r="Q5971" s="117"/>
      <c r="R5971" s="1348">
        <v>270501040</v>
      </c>
      <c r="S5971" s="321"/>
      <c r="T5971" s="321"/>
    </row>
    <row r="5972" spans="1:20" ht="34.5" hidden="1" customHeight="1">
      <c r="A5972" s="1348">
        <v>270501041</v>
      </c>
      <c r="B5972" s="1339" t="str">
        <f t="shared" si="46"/>
        <v>2705</v>
      </c>
      <c r="C5972" s="1349" t="s">
        <v>2634</v>
      </c>
      <c r="D5972" s="1350">
        <v>1</v>
      </c>
      <c r="E5972" s="293" t="s">
        <v>17438</v>
      </c>
      <c r="F5972" s="1352" t="s">
        <v>17439</v>
      </c>
      <c r="G5972" s="1356">
        <v>45291</v>
      </c>
      <c r="H5972" s="1348" t="s">
        <v>2353</v>
      </c>
      <c r="I5972" s="1348">
        <v>1423</v>
      </c>
      <c r="J5972" s="1351">
        <v>40521</v>
      </c>
      <c r="K5972" s="1352" t="s">
        <v>2253</v>
      </c>
      <c r="L5972" s="1352" t="s">
        <v>17440</v>
      </c>
      <c r="M5972" s="1345" t="s">
        <v>1830</v>
      </c>
      <c r="N5972" s="1346" t="s">
        <v>17441</v>
      </c>
      <c r="O5972" s="1347"/>
      <c r="P5972" s="117" t="str">
        <f t="shared" si="47"/>
        <v>2705</v>
      </c>
      <c r="Q5972" s="117"/>
      <c r="R5972" s="1348">
        <v>270501041</v>
      </c>
      <c r="S5972" s="321"/>
      <c r="T5972" s="321"/>
    </row>
    <row r="5973" spans="1:20" ht="34.5" hidden="1" customHeight="1">
      <c r="A5973" s="1348">
        <v>270501041</v>
      </c>
      <c r="B5973" s="1339" t="str">
        <f t="shared" si="46"/>
        <v>2705</v>
      </c>
      <c r="C5973" s="1349" t="s">
        <v>2634</v>
      </c>
      <c r="D5973" s="1350">
        <v>1</v>
      </c>
      <c r="E5973" s="293" t="s">
        <v>17442</v>
      </c>
      <c r="F5973" s="1352" t="s">
        <v>17443</v>
      </c>
      <c r="G5973" s="1356">
        <v>43014</v>
      </c>
      <c r="H5973" s="1348" t="s">
        <v>2252</v>
      </c>
      <c r="I5973" s="1348">
        <v>1461</v>
      </c>
      <c r="J5973" s="1351">
        <v>41123</v>
      </c>
      <c r="K5973" s="1352" t="s">
        <v>2253</v>
      </c>
      <c r="L5973" s="1352" t="s">
        <v>17444</v>
      </c>
      <c r="M5973" s="1345" t="s">
        <v>1830</v>
      </c>
      <c r="N5973" s="1346" t="s">
        <v>17433</v>
      </c>
      <c r="O5973" s="1347" t="s">
        <v>17445</v>
      </c>
      <c r="P5973" s="117" t="str">
        <f t="shared" si="47"/>
        <v>2705</v>
      </c>
      <c r="Q5973" s="117"/>
      <c r="R5973" s="1348">
        <v>270501041</v>
      </c>
      <c r="S5973" s="321"/>
      <c r="T5973" s="321"/>
    </row>
    <row r="5974" spans="1:20" ht="34.5" hidden="1" customHeight="1">
      <c r="A5974" s="1348">
        <v>270501041</v>
      </c>
      <c r="B5974" s="1339" t="str">
        <f t="shared" si="46"/>
        <v>2705</v>
      </c>
      <c r="C5974" s="1349" t="s">
        <v>2634</v>
      </c>
      <c r="D5974" s="1350">
        <v>1</v>
      </c>
      <c r="E5974" s="293" t="s">
        <v>17446</v>
      </c>
      <c r="F5974" s="1352" t="s">
        <v>17447</v>
      </c>
      <c r="G5974" s="1356">
        <v>43571</v>
      </c>
      <c r="H5974" s="1348" t="s">
        <v>2252</v>
      </c>
      <c r="I5974" s="1348">
        <v>1461</v>
      </c>
      <c r="J5974" s="1351">
        <v>41123</v>
      </c>
      <c r="K5974" s="1352" t="s">
        <v>2253</v>
      </c>
      <c r="L5974" s="1352" t="s">
        <v>17448</v>
      </c>
      <c r="M5974" s="1345" t="s">
        <v>1830</v>
      </c>
      <c r="N5974" s="1346" t="s">
        <v>17437</v>
      </c>
      <c r="O5974" s="1347" t="s">
        <v>17449</v>
      </c>
      <c r="P5974" s="117" t="str">
        <f t="shared" si="47"/>
        <v>2705</v>
      </c>
      <c r="Q5974" s="117"/>
      <c r="R5974" s="1348">
        <v>270501041</v>
      </c>
      <c r="S5974" s="321"/>
      <c r="T5974" s="321"/>
    </row>
    <row r="5975" spans="1:20" ht="34.5" hidden="1" customHeight="1">
      <c r="A5975" s="1348">
        <v>270501042</v>
      </c>
      <c r="B5975" s="1339" t="str">
        <f t="shared" si="46"/>
        <v>2705</v>
      </c>
      <c r="C5975" s="1349" t="s">
        <v>2634</v>
      </c>
      <c r="D5975" s="1350">
        <v>1</v>
      </c>
      <c r="E5975" s="293" t="s">
        <v>17450</v>
      </c>
      <c r="F5975" s="1352" t="s">
        <v>17451</v>
      </c>
      <c r="G5975" s="1356">
        <v>43099</v>
      </c>
      <c r="H5975" s="1348" t="s">
        <v>2252</v>
      </c>
      <c r="I5975" s="1348">
        <v>1461</v>
      </c>
      <c r="J5975" s="1351">
        <v>41123</v>
      </c>
      <c r="K5975" s="1352" t="s">
        <v>2253</v>
      </c>
      <c r="L5975" s="1352" t="s">
        <v>17452</v>
      </c>
      <c r="M5975" s="1345" t="s">
        <v>1830</v>
      </c>
      <c r="N5975" s="1346" t="s">
        <v>17441</v>
      </c>
      <c r="O5975" s="1347" t="s">
        <v>17453</v>
      </c>
      <c r="P5975" s="117" t="str">
        <f t="shared" si="47"/>
        <v>2705</v>
      </c>
      <c r="Q5975" s="117"/>
      <c r="R5975" s="1348">
        <v>270501042</v>
      </c>
      <c r="S5975" s="321"/>
      <c r="T5975" s="321"/>
    </row>
    <row r="5976" spans="1:20" ht="34.5" hidden="1" customHeight="1">
      <c r="A5976" s="1348">
        <v>270501042</v>
      </c>
      <c r="B5976" s="1339" t="str">
        <f t="shared" si="46"/>
        <v>2705</v>
      </c>
      <c r="C5976" s="1349" t="s">
        <v>2634</v>
      </c>
      <c r="D5976" s="1350">
        <v>1</v>
      </c>
      <c r="E5976" s="293" t="s">
        <v>17454</v>
      </c>
      <c r="F5976" s="1352" t="s">
        <v>17455</v>
      </c>
      <c r="G5976" s="1356">
        <v>44434</v>
      </c>
      <c r="H5976" s="1348" t="s">
        <v>2252</v>
      </c>
      <c r="I5976" s="1348">
        <v>1423</v>
      </c>
      <c r="J5976" s="1351">
        <v>41123</v>
      </c>
      <c r="K5976" s="1352" t="s">
        <v>2253</v>
      </c>
      <c r="L5976" s="1352" t="s">
        <v>17456</v>
      </c>
      <c r="M5976" s="1345" t="s">
        <v>1830</v>
      </c>
      <c r="N5976" s="1346" t="s">
        <v>17437</v>
      </c>
      <c r="O5976" s="1347" t="s">
        <v>17457</v>
      </c>
      <c r="P5976" s="117" t="str">
        <f t="shared" si="47"/>
        <v>2705</v>
      </c>
      <c r="Q5976" s="117"/>
      <c r="R5976" s="1348">
        <v>270501042</v>
      </c>
      <c r="S5976" s="321"/>
      <c r="T5976" s="321"/>
    </row>
    <row r="5977" spans="1:20" ht="34.5" hidden="1" customHeight="1">
      <c r="A5977" s="1348">
        <v>270501042</v>
      </c>
      <c r="B5977" s="1339" t="str">
        <f t="shared" si="46"/>
        <v>2705</v>
      </c>
      <c r="C5977" s="1349" t="s">
        <v>2634</v>
      </c>
      <c r="D5977" s="1350">
        <v>1</v>
      </c>
      <c r="E5977" s="293" t="s">
        <v>17458</v>
      </c>
      <c r="F5977" s="1352" t="s">
        <v>17459</v>
      </c>
      <c r="G5977" s="1356">
        <v>43334</v>
      </c>
      <c r="H5977" s="1348" t="s">
        <v>2252</v>
      </c>
      <c r="I5977" s="1348">
        <v>1461</v>
      </c>
      <c r="J5977" s="1351">
        <v>41123</v>
      </c>
      <c r="K5977" s="1352" t="s">
        <v>2253</v>
      </c>
      <c r="L5977" s="1352" t="s">
        <v>17460</v>
      </c>
      <c r="M5977" s="1345" t="s">
        <v>1830</v>
      </c>
      <c r="N5977" s="1346" t="s">
        <v>17437</v>
      </c>
      <c r="O5977" s="1347" t="s">
        <v>17461</v>
      </c>
      <c r="P5977" s="117" t="str">
        <f t="shared" si="47"/>
        <v>2705</v>
      </c>
      <c r="Q5977" s="117"/>
      <c r="R5977" s="1348">
        <v>270501042</v>
      </c>
      <c r="S5977" s="321"/>
      <c r="T5977" s="321"/>
    </row>
    <row r="5978" spans="1:20" ht="34.5" hidden="1" customHeight="1">
      <c r="A5978" s="1348">
        <v>270501043</v>
      </c>
      <c r="B5978" s="1339" t="str">
        <f t="shared" si="46"/>
        <v>2705</v>
      </c>
      <c r="C5978" s="1349" t="s">
        <v>2634</v>
      </c>
      <c r="D5978" s="1350">
        <v>1</v>
      </c>
      <c r="E5978" s="293" t="s">
        <v>17462</v>
      </c>
      <c r="F5978" s="1352" t="s">
        <v>17463</v>
      </c>
      <c r="G5978" s="1356">
        <v>42734</v>
      </c>
      <c r="H5978" s="1348" t="s">
        <v>2252</v>
      </c>
      <c r="I5978" s="1348">
        <v>1461</v>
      </c>
      <c r="J5978" s="1351">
        <v>41123</v>
      </c>
      <c r="K5978" s="1352" t="s">
        <v>2253</v>
      </c>
      <c r="L5978" s="1352" t="s">
        <v>17464</v>
      </c>
      <c r="M5978" s="1345" t="s">
        <v>1830</v>
      </c>
      <c r="N5978" s="1346" t="s">
        <v>17465</v>
      </c>
      <c r="O5978" s="1347"/>
      <c r="P5978" s="117" t="str">
        <f t="shared" si="47"/>
        <v>2705</v>
      </c>
      <c r="Q5978" s="117"/>
      <c r="R5978" s="1348">
        <v>270501043</v>
      </c>
      <c r="S5978" s="321"/>
      <c r="T5978" s="321"/>
    </row>
    <row r="5979" spans="1:20" ht="34.5" hidden="1" customHeight="1">
      <c r="A5979" s="1348">
        <v>270501043</v>
      </c>
      <c r="B5979" s="1339" t="str">
        <f t="shared" si="46"/>
        <v>2705</v>
      </c>
      <c r="C5979" s="1349" t="s">
        <v>2634</v>
      </c>
      <c r="D5979" s="1350">
        <v>1</v>
      </c>
      <c r="E5979" s="293" t="s">
        <v>17466</v>
      </c>
      <c r="F5979" s="1352" t="s">
        <v>17467</v>
      </c>
      <c r="G5979" s="1356">
        <v>43334</v>
      </c>
      <c r="H5979" s="1348" t="s">
        <v>2252</v>
      </c>
      <c r="I5979" s="1348">
        <v>1461</v>
      </c>
      <c r="J5979" s="1351">
        <v>41123</v>
      </c>
      <c r="K5979" s="1352" t="s">
        <v>2253</v>
      </c>
      <c r="L5979" s="1352" t="s">
        <v>17468</v>
      </c>
      <c r="M5979" s="1345" t="s">
        <v>1830</v>
      </c>
      <c r="N5979" s="1346" t="s">
        <v>17433</v>
      </c>
      <c r="O5979" s="1347" t="s">
        <v>17469</v>
      </c>
      <c r="P5979" s="117" t="str">
        <f t="shared" si="47"/>
        <v>2705</v>
      </c>
      <c r="Q5979" s="117"/>
      <c r="R5979" s="1348">
        <v>270501043</v>
      </c>
      <c r="S5979" s="321"/>
      <c r="T5979" s="321"/>
    </row>
    <row r="5980" spans="1:20" ht="34.5" hidden="1" customHeight="1">
      <c r="A5980" s="1348">
        <v>270501044</v>
      </c>
      <c r="B5980" s="1339" t="str">
        <f t="shared" si="46"/>
        <v>2705</v>
      </c>
      <c r="C5980" s="1349" t="s">
        <v>2634</v>
      </c>
      <c r="D5980" s="1350">
        <v>1</v>
      </c>
      <c r="E5980" s="293" t="s">
        <v>17470</v>
      </c>
      <c r="F5980" s="1352" t="s">
        <v>17471</v>
      </c>
      <c r="G5980" s="1356">
        <v>40862</v>
      </c>
      <c r="H5980" s="1348" t="s">
        <v>2252</v>
      </c>
      <c r="I5980" s="1348"/>
      <c r="J5980" s="1368"/>
      <c r="K5980" s="1352" t="s">
        <v>2253</v>
      </c>
      <c r="L5980" s="1352" t="s">
        <v>17472</v>
      </c>
      <c r="M5980" s="1345" t="s">
        <v>1830</v>
      </c>
      <c r="N5980" s="1346" t="s">
        <v>17433</v>
      </c>
      <c r="O5980" s="1347"/>
      <c r="P5980" s="117" t="str">
        <f t="shared" si="47"/>
        <v>2705</v>
      </c>
      <c r="Q5980" s="117"/>
      <c r="R5980" s="1348">
        <v>270501044</v>
      </c>
      <c r="S5980" s="321"/>
      <c r="T5980" s="321"/>
    </row>
    <row r="5981" spans="1:20" ht="34.5" hidden="1" customHeight="1">
      <c r="A5981" s="1348">
        <v>270501044</v>
      </c>
      <c r="B5981" s="1339" t="str">
        <f t="shared" si="46"/>
        <v>2705</v>
      </c>
      <c r="C5981" s="1349" t="s">
        <v>2634</v>
      </c>
      <c r="D5981" s="1350">
        <v>1</v>
      </c>
      <c r="E5981" s="293" t="s">
        <v>17473</v>
      </c>
      <c r="F5981" s="1352" t="s">
        <v>17474</v>
      </c>
      <c r="G5981" s="1351">
        <v>43014</v>
      </c>
      <c r="H5981" s="1348" t="s">
        <v>2252</v>
      </c>
      <c r="I5981" s="1348">
        <v>1461</v>
      </c>
      <c r="J5981" s="1351">
        <v>41123</v>
      </c>
      <c r="K5981" s="1352" t="s">
        <v>2253</v>
      </c>
      <c r="L5981" s="1352" t="s">
        <v>17475</v>
      </c>
      <c r="M5981" s="1345" t="s">
        <v>1830</v>
      </c>
      <c r="N5981" s="1346" t="s">
        <v>17437</v>
      </c>
      <c r="O5981" s="1347" t="s">
        <v>17476</v>
      </c>
      <c r="P5981" s="117" t="str">
        <f t="shared" si="47"/>
        <v>2705</v>
      </c>
      <c r="Q5981" s="117"/>
      <c r="R5981" s="1348">
        <v>270501044</v>
      </c>
      <c r="S5981" s="321"/>
      <c r="T5981" s="321"/>
    </row>
    <row r="5982" spans="1:20" ht="34.5" hidden="1" customHeight="1">
      <c r="A5982" s="1348">
        <v>270501044</v>
      </c>
      <c r="B5982" s="1339" t="str">
        <f t="shared" si="46"/>
        <v>2705</v>
      </c>
      <c r="C5982" s="1349" t="s">
        <v>2634</v>
      </c>
      <c r="D5982" s="1350">
        <v>1</v>
      </c>
      <c r="E5982" s="293" t="s">
        <v>17477</v>
      </c>
      <c r="F5982" s="1352" t="s">
        <v>17478</v>
      </c>
      <c r="G5982" s="1356">
        <v>43014</v>
      </c>
      <c r="H5982" s="1348" t="s">
        <v>2252</v>
      </c>
      <c r="I5982" s="1348">
        <v>1461</v>
      </c>
      <c r="J5982" s="1356">
        <v>41123</v>
      </c>
      <c r="K5982" s="1352" t="s">
        <v>2253</v>
      </c>
      <c r="L5982" s="1352" t="s">
        <v>17479</v>
      </c>
      <c r="M5982" s="1345" t="s">
        <v>1830</v>
      </c>
      <c r="N5982" s="1346" t="s">
        <v>17480</v>
      </c>
      <c r="O5982" s="1347" t="s">
        <v>17481</v>
      </c>
      <c r="P5982" s="117" t="str">
        <f t="shared" si="47"/>
        <v>2705</v>
      </c>
      <c r="Q5982" s="117"/>
      <c r="R5982" s="1348">
        <v>270501044</v>
      </c>
      <c r="S5982" s="321"/>
      <c r="T5982" s="321"/>
    </row>
    <row r="5983" spans="1:20" ht="34.5" hidden="1" customHeight="1">
      <c r="A5983" s="1348">
        <v>270501045</v>
      </c>
      <c r="B5983" s="1339" t="str">
        <f t="shared" si="46"/>
        <v>2705</v>
      </c>
      <c r="C5983" s="1349" t="s">
        <v>2634</v>
      </c>
      <c r="D5983" s="1350">
        <v>1</v>
      </c>
      <c r="E5983" s="293" t="s">
        <v>17482</v>
      </c>
      <c r="F5983" s="1352" t="s">
        <v>17483</v>
      </c>
      <c r="G5983" s="1356">
        <v>45291</v>
      </c>
      <c r="H5983" s="1348" t="s">
        <v>2353</v>
      </c>
      <c r="I5983" s="1348">
        <v>1461</v>
      </c>
      <c r="J5983" s="1356">
        <v>41123</v>
      </c>
      <c r="K5983" s="1352" t="s">
        <v>2253</v>
      </c>
      <c r="L5983" s="1352" t="s">
        <v>17484</v>
      </c>
      <c r="M5983" s="1345" t="s">
        <v>1830</v>
      </c>
      <c r="N5983" s="1346" t="s">
        <v>17433</v>
      </c>
      <c r="O5983" s="1347"/>
      <c r="P5983" s="117" t="str">
        <f t="shared" si="47"/>
        <v>2705</v>
      </c>
      <c r="Q5983" s="117"/>
      <c r="R5983" s="1348">
        <v>270501045</v>
      </c>
      <c r="S5983" s="321"/>
      <c r="T5983" s="321"/>
    </row>
    <row r="5984" spans="1:20" ht="34.5" hidden="1" customHeight="1">
      <c r="A5984" s="1348">
        <v>270501045</v>
      </c>
      <c r="B5984" s="1339" t="str">
        <f t="shared" si="46"/>
        <v>2705</v>
      </c>
      <c r="C5984" s="1349" t="s">
        <v>2634</v>
      </c>
      <c r="D5984" s="1350">
        <v>1</v>
      </c>
      <c r="E5984" s="293" t="s">
        <v>17485</v>
      </c>
      <c r="F5984" s="1352" t="s">
        <v>17486</v>
      </c>
      <c r="G5984" s="1356">
        <v>45291</v>
      </c>
      <c r="H5984" s="1348" t="s">
        <v>2252</v>
      </c>
      <c r="I5984" s="1348">
        <v>1381</v>
      </c>
      <c r="J5984" s="1351">
        <v>39751</v>
      </c>
      <c r="K5984" s="1352" t="s">
        <v>2253</v>
      </c>
      <c r="L5984" s="1352" t="s">
        <v>17487</v>
      </c>
      <c r="M5984" s="1345" t="s">
        <v>1830</v>
      </c>
      <c r="N5984" s="1346" t="s">
        <v>17433</v>
      </c>
      <c r="O5984" s="1347"/>
      <c r="P5984" s="117" t="str">
        <f t="shared" si="47"/>
        <v>2705</v>
      </c>
      <c r="Q5984" s="117"/>
      <c r="R5984" s="1348">
        <v>270501045</v>
      </c>
      <c r="S5984" s="321"/>
      <c r="T5984" s="321"/>
    </row>
    <row r="5985" spans="1:20" ht="34.5" hidden="1" customHeight="1">
      <c r="A5985" s="1348">
        <v>270501046</v>
      </c>
      <c r="B5985" s="1339" t="str">
        <f t="shared" si="46"/>
        <v>2705</v>
      </c>
      <c r="C5985" s="1349" t="s">
        <v>2634</v>
      </c>
      <c r="D5985" s="1350">
        <v>1</v>
      </c>
      <c r="E5985" s="293" t="s">
        <v>17485</v>
      </c>
      <c r="F5985" s="1352" t="s">
        <v>17486</v>
      </c>
      <c r="G5985" s="1356">
        <v>45291</v>
      </c>
      <c r="H5985" s="1348" t="s">
        <v>2353</v>
      </c>
      <c r="I5985" s="1348">
        <v>1381</v>
      </c>
      <c r="J5985" s="1351">
        <v>39751</v>
      </c>
      <c r="K5985" s="1352" t="s">
        <v>2253</v>
      </c>
      <c r="L5985" s="1352"/>
      <c r="M5985" s="1345" t="s">
        <v>1830</v>
      </c>
      <c r="N5985" s="1346" t="s">
        <v>1830</v>
      </c>
      <c r="O5985" s="1347"/>
      <c r="P5985" s="117" t="str">
        <f t="shared" si="47"/>
        <v>2705</v>
      </c>
      <c r="Q5985" s="117"/>
      <c r="R5985" s="1348">
        <v>270501046</v>
      </c>
      <c r="S5985" s="321"/>
      <c r="T5985" s="321"/>
    </row>
    <row r="5986" spans="1:20" ht="34.5" hidden="1" customHeight="1">
      <c r="A5986" s="1348">
        <v>270501046</v>
      </c>
      <c r="B5986" s="1339" t="str">
        <f t="shared" si="46"/>
        <v>2705</v>
      </c>
      <c r="C5986" s="1349" t="s">
        <v>2634</v>
      </c>
      <c r="D5986" s="1350">
        <v>1</v>
      </c>
      <c r="E5986" s="293" t="s">
        <v>17488</v>
      </c>
      <c r="F5986" s="1352" t="s">
        <v>17489</v>
      </c>
      <c r="G5986" s="1356">
        <v>45291</v>
      </c>
      <c r="H5986" s="1348" t="s">
        <v>2252</v>
      </c>
      <c r="I5986" s="1348">
        <v>1381</v>
      </c>
      <c r="J5986" s="1351">
        <v>39751</v>
      </c>
      <c r="K5986" s="1352" t="s">
        <v>2253</v>
      </c>
      <c r="L5986" s="1352" t="s">
        <v>17490</v>
      </c>
      <c r="M5986" s="1345" t="s">
        <v>1830</v>
      </c>
      <c r="N5986" s="1346" t="s">
        <v>17441</v>
      </c>
      <c r="O5986" s="1347"/>
      <c r="P5986" s="117" t="str">
        <f t="shared" si="47"/>
        <v>2705</v>
      </c>
      <c r="Q5986" s="117"/>
      <c r="R5986" s="1348">
        <v>270501046</v>
      </c>
      <c r="S5986" s="321"/>
      <c r="T5986" s="321"/>
    </row>
    <row r="5987" spans="1:20" ht="34.5" hidden="1" customHeight="1">
      <c r="A5987" s="1348">
        <v>270501050</v>
      </c>
      <c r="B5987" s="1339" t="str">
        <f t="shared" si="46"/>
        <v>2705</v>
      </c>
      <c r="C5987" s="1349" t="s">
        <v>2634</v>
      </c>
      <c r="D5987" s="1350">
        <v>1</v>
      </c>
      <c r="E5987" s="293" t="s">
        <v>17488</v>
      </c>
      <c r="F5987" s="1352" t="s">
        <v>17491</v>
      </c>
      <c r="G5987" s="1356">
        <v>45291</v>
      </c>
      <c r="H5987" s="1348" t="s">
        <v>2353</v>
      </c>
      <c r="I5987" s="1348">
        <v>1381</v>
      </c>
      <c r="J5987" s="1356">
        <v>39751</v>
      </c>
      <c r="K5987" s="1352" t="s">
        <v>2253</v>
      </c>
      <c r="L5987" s="1352"/>
      <c r="M5987" s="1345" t="s">
        <v>1830</v>
      </c>
      <c r="N5987" s="1346" t="s">
        <v>17437</v>
      </c>
      <c r="O5987" s="1347"/>
      <c r="P5987" s="117" t="str">
        <f t="shared" si="47"/>
        <v>2705</v>
      </c>
      <c r="Q5987" s="117"/>
      <c r="R5987" s="1348">
        <v>270501050</v>
      </c>
      <c r="S5987" s="321"/>
      <c r="T5987" s="321"/>
    </row>
    <row r="5988" spans="1:20" ht="34.5" hidden="1" customHeight="1">
      <c r="A5988" s="1348">
        <v>270501050</v>
      </c>
      <c r="B5988" s="1339" t="str">
        <f t="shared" si="46"/>
        <v>2705</v>
      </c>
      <c r="C5988" s="1349" t="s">
        <v>2634</v>
      </c>
      <c r="D5988" s="1350">
        <v>1</v>
      </c>
      <c r="E5988" s="293" t="s">
        <v>17492</v>
      </c>
      <c r="F5988" s="1352" t="s">
        <v>17493</v>
      </c>
      <c r="G5988" s="1356">
        <v>45291</v>
      </c>
      <c r="H5988" s="1348" t="s">
        <v>2252</v>
      </c>
      <c r="I5988" s="1348">
        <v>1381</v>
      </c>
      <c r="J5988" s="1351">
        <v>39751</v>
      </c>
      <c r="K5988" s="1352" t="s">
        <v>2253</v>
      </c>
      <c r="L5988" s="1352" t="s">
        <v>17494</v>
      </c>
      <c r="M5988" s="1345" t="s">
        <v>1830</v>
      </c>
      <c r="N5988" s="1346" t="s">
        <v>17495</v>
      </c>
      <c r="O5988" s="1347"/>
      <c r="P5988" s="117" t="str">
        <f t="shared" si="47"/>
        <v>2705</v>
      </c>
      <c r="Q5988" s="117"/>
      <c r="R5988" s="1348">
        <v>270501050</v>
      </c>
      <c r="S5988" s="321"/>
      <c r="T5988" s="321"/>
    </row>
    <row r="5989" spans="1:20" ht="34.5" hidden="1" customHeight="1">
      <c r="A5989" s="1348">
        <v>270501050</v>
      </c>
      <c r="B5989" s="1339" t="str">
        <f t="shared" si="46"/>
        <v>2705</v>
      </c>
      <c r="C5989" s="1349" t="s">
        <v>2634</v>
      </c>
      <c r="D5989" s="1350">
        <v>1</v>
      </c>
      <c r="E5989" s="293" t="s">
        <v>17492</v>
      </c>
      <c r="F5989" s="1352" t="s">
        <v>17496</v>
      </c>
      <c r="G5989" s="1356">
        <v>45291</v>
      </c>
      <c r="H5989" s="1348" t="s">
        <v>2353</v>
      </c>
      <c r="I5989" s="1348">
        <v>1381</v>
      </c>
      <c r="J5989" s="1351">
        <v>39751</v>
      </c>
      <c r="K5989" s="1352" t="s">
        <v>2253</v>
      </c>
      <c r="L5989" s="1352"/>
      <c r="M5989" s="1345" t="s">
        <v>1830</v>
      </c>
      <c r="N5989" s="1346" t="s">
        <v>17497</v>
      </c>
      <c r="O5989" s="1347"/>
      <c r="P5989" s="117" t="str">
        <f t="shared" si="47"/>
        <v>2705</v>
      </c>
      <c r="Q5989" s="117"/>
      <c r="R5989" s="1348">
        <v>270501050</v>
      </c>
      <c r="S5989" s="321"/>
      <c r="T5989" s="321"/>
    </row>
    <row r="5990" spans="1:20" ht="34.5" hidden="1" customHeight="1">
      <c r="A5990" s="1348">
        <v>270501054</v>
      </c>
      <c r="B5990" s="1339" t="str">
        <f t="shared" si="46"/>
        <v>2705</v>
      </c>
      <c r="C5990" s="1349" t="s">
        <v>2634</v>
      </c>
      <c r="D5990" s="1350">
        <v>1</v>
      </c>
      <c r="E5990" s="293" t="s">
        <v>17498</v>
      </c>
      <c r="F5990" s="1352" t="s">
        <v>17499</v>
      </c>
      <c r="G5990" s="1351">
        <v>41575</v>
      </c>
      <c r="H5990" s="1348" t="s">
        <v>2252</v>
      </c>
      <c r="I5990" s="1348">
        <v>1461</v>
      </c>
      <c r="J5990" s="1351">
        <v>41123</v>
      </c>
      <c r="K5990" s="1352" t="s">
        <v>2253</v>
      </c>
      <c r="L5990" s="1352" t="s">
        <v>17500</v>
      </c>
      <c r="M5990" s="1345" t="s">
        <v>17271</v>
      </c>
      <c r="N5990" s="1346" t="s">
        <v>1830</v>
      </c>
      <c r="O5990" s="1347"/>
      <c r="P5990" s="117" t="str">
        <f t="shared" si="47"/>
        <v>2705</v>
      </c>
      <c r="Q5990" s="117"/>
      <c r="R5990" s="1348">
        <v>270501054</v>
      </c>
      <c r="S5990" s="321"/>
      <c r="T5990" s="321"/>
    </row>
    <row r="5991" spans="1:20" ht="34.5" hidden="1" customHeight="1">
      <c r="A5991" s="1348">
        <v>270501054</v>
      </c>
      <c r="B5991" s="1339" t="str">
        <f t="shared" si="46"/>
        <v>2705</v>
      </c>
      <c r="C5991" s="1349" t="s">
        <v>2634</v>
      </c>
      <c r="D5991" s="1350">
        <v>1</v>
      </c>
      <c r="E5991" s="293" t="s">
        <v>17501</v>
      </c>
      <c r="F5991" s="1352" t="s">
        <v>17502</v>
      </c>
      <c r="G5991" s="1356">
        <v>41575</v>
      </c>
      <c r="H5991" s="1348" t="s">
        <v>2252</v>
      </c>
      <c r="I5991" s="1348">
        <v>1461</v>
      </c>
      <c r="J5991" s="1351">
        <v>41123</v>
      </c>
      <c r="K5991" s="1352" t="s">
        <v>2253</v>
      </c>
      <c r="L5991" s="1352" t="s">
        <v>17503</v>
      </c>
      <c r="M5991" s="1345" t="s">
        <v>17504</v>
      </c>
      <c r="N5991" s="1346" t="s">
        <v>17505</v>
      </c>
      <c r="O5991" s="1347"/>
      <c r="P5991" s="117" t="str">
        <f t="shared" si="47"/>
        <v>2705</v>
      </c>
      <c r="Q5991" s="117"/>
      <c r="R5991" s="1348">
        <v>270501054</v>
      </c>
      <c r="S5991" s="321"/>
      <c r="T5991" s="321"/>
    </row>
    <row r="5992" spans="1:20" ht="34.5" hidden="1" customHeight="1">
      <c r="A5992" s="1348">
        <v>270501054</v>
      </c>
      <c r="B5992" s="1339" t="str">
        <f t="shared" si="46"/>
        <v>2705</v>
      </c>
      <c r="C5992" s="1349" t="s">
        <v>2634</v>
      </c>
      <c r="D5992" s="1350">
        <v>1</v>
      </c>
      <c r="E5992" s="293" t="s">
        <v>17506</v>
      </c>
      <c r="F5992" s="1352" t="s">
        <v>17507</v>
      </c>
      <c r="G5992" s="1356">
        <v>41575</v>
      </c>
      <c r="H5992" s="1348" t="s">
        <v>2252</v>
      </c>
      <c r="I5992" s="1348">
        <v>1423</v>
      </c>
      <c r="J5992" s="1351">
        <v>40521</v>
      </c>
      <c r="K5992" s="1352" t="s">
        <v>2253</v>
      </c>
      <c r="L5992" s="1352" t="s">
        <v>17508</v>
      </c>
      <c r="M5992" s="1345" t="s">
        <v>3308</v>
      </c>
      <c r="N5992" s="1346" t="s">
        <v>17509</v>
      </c>
      <c r="O5992" s="1347"/>
      <c r="P5992" s="117" t="str">
        <f t="shared" si="47"/>
        <v>2705</v>
      </c>
      <c r="Q5992" s="117"/>
      <c r="R5992" s="1348">
        <v>270501054</v>
      </c>
      <c r="S5992" s="321"/>
      <c r="T5992" s="321"/>
    </row>
    <row r="5993" spans="1:20" ht="34.5" hidden="1" customHeight="1">
      <c r="A5993" s="1348">
        <v>270501059</v>
      </c>
      <c r="B5993" s="1339" t="str">
        <f t="shared" si="46"/>
        <v>2705</v>
      </c>
      <c r="C5993" s="1349" t="s">
        <v>2634</v>
      </c>
      <c r="D5993" s="1350">
        <v>1</v>
      </c>
      <c r="E5993" s="293" t="s">
        <v>17510</v>
      </c>
      <c r="F5993" s="1352" t="s">
        <v>17511</v>
      </c>
      <c r="G5993" s="1356">
        <v>43057</v>
      </c>
      <c r="H5993" s="1348" t="s">
        <v>2252</v>
      </c>
      <c r="I5993" s="1348">
        <v>1423</v>
      </c>
      <c r="J5993" s="1351">
        <v>40521</v>
      </c>
      <c r="K5993" s="1352" t="s">
        <v>2253</v>
      </c>
      <c r="L5993" s="1352" t="s">
        <v>17512</v>
      </c>
      <c r="M5993" s="1345" t="s">
        <v>3308</v>
      </c>
      <c r="N5993" s="1346" t="s">
        <v>17509</v>
      </c>
      <c r="O5993" s="1347" t="s">
        <v>17513</v>
      </c>
      <c r="P5993" s="117" t="str">
        <f t="shared" si="47"/>
        <v>2705</v>
      </c>
      <c r="Q5993" s="117"/>
      <c r="R5993" s="1348">
        <v>270501059</v>
      </c>
      <c r="S5993" s="321"/>
      <c r="T5993" s="321"/>
    </row>
    <row r="5994" spans="1:20" ht="34.5" hidden="1" customHeight="1">
      <c r="A5994" s="1348">
        <v>270501059</v>
      </c>
      <c r="B5994" s="1339" t="str">
        <f t="shared" si="46"/>
        <v>2705</v>
      </c>
      <c r="C5994" s="1349" t="s">
        <v>2634</v>
      </c>
      <c r="D5994" s="1350">
        <v>1</v>
      </c>
      <c r="E5994" s="293" t="s">
        <v>17514</v>
      </c>
      <c r="F5994" s="1352" t="s">
        <v>17515</v>
      </c>
      <c r="G5994" s="1356">
        <v>43057</v>
      </c>
      <c r="H5994" s="1348" t="s">
        <v>2252</v>
      </c>
      <c r="I5994" s="1348">
        <v>1423</v>
      </c>
      <c r="J5994" s="1351">
        <v>40521</v>
      </c>
      <c r="K5994" s="1352" t="s">
        <v>2253</v>
      </c>
      <c r="L5994" s="1352" t="s">
        <v>17516</v>
      </c>
      <c r="M5994" s="1345" t="s">
        <v>3308</v>
      </c>
      <c r="N5994" s="1346" t="s">
        <v>17509</v>
      </c>
      <c r="O5994" s="1347" t="s">
        <v>17513</v>
      </c>
      <c r="P5994" s="117" t="str">
        <f t="shared" si="47"/>
        <v>2705</v>
      </c>
      <c r="Q5994" s="117"/>
      <c r="R5994" s="1348">
        <v>270501059</v>
      </c>
      <c r="S5994" s="321"/>
      <c r="T5994" s="321"/>
    </row>
    <row r="5995" spans="1:20" ht="34.5" hidden="1" customHeight="1">
      <c r="A5995" s="1348">
        <v>270501060</v>
      </c>
      <c r="B5995" s="1339" t="str">
        <f t="shared" si="46"/>
        <v>2705</v>
      </c>
      <c r="C5995" s="1349" t="s">
        <v>2634</v>
      </c>
      <c r="D5995" s="1350">
        <v>1</v>
      </c>
      <c r="E5995" s="293" t="s">
        <v>17517</v>
      </c>
      <c r="F5995" s="1352" t="s">
        <v>17518</v>
      </c>
      <c r="G5995" s="1356">
        <v>41575</v>
      </c>
      <c r="H5995" s="1348" t="s">
        <v>2252</v>
      </c>
      <c r="I5995" s="1348">
        <v>1381</v>
      </c>
      <c r="J5995" s="1351">
        <v>39751</v>
      </c>
      <c r="K5995" s="1352" t="s">
        <v>2253</v>
      </c>
      <c r="L5995" s="1352" t="s">
        <v>17519</v>
      </c>
      <c r="M5995" s="1345" t="s">
        <v>1830</v>
      </c>
      <c r="N5995" s="1346" t="s">
        <v>17520</v>
      </c>
      <c r="O5995" s="1347"/>
      <c r="P5995" s="117" t="str">
        <f t="shared" si="47"/>
        <v>2705</v>
      </c>
      <c r="Q5995" s="117"/>
      <c r="R5995" s="1348">
        <v>270501060</v>
      </c>
      <c r="S5995" s="321"/>
      <c r="T5995" s="321"/>
    </row>
    <row r="5996" spans="1:20" ht="34.5" hidden="1" customHeight="1">
      <c r="A5996" s="1348">
        <v>270501060</v>
      </c>
      <c r="B5996" s="1339" t="str">
        <f t="shared" si="46"/>
        <v>2705</v>
      </c>
      <c r="C5996" s="1349" t="s">
        <v>2634</v>
      </c>
      <c r="D5996" s="1350">
        <v>1</v>
      </c>
      <c r="E5996" s="293" t="s">
        <v>17517</v>
      </c>
      <c r="F5996" s="1352" t="s">
        <v>17521</v>
      </c>
      <c r="G5996" s="1356">
        <v>43829</v>
      </c>
      <c r="H5996" s="1348" t="s">
        <v>2252</v>
      </c>
      <c r="I5996" s="1348">
        <v>1381</v>
      </c>
      <c r="J5996" s="1351">
        <v>39751</v>
      </c>
      <c r="K5996" s="1352" t="s">
        <v>2253</v>
      </c>
      <c r="L5996" s="1352"/>
      <c r="M5996" s="1345" t="s">
        <v>1830</v>
      </c>
      <c r="N5996" s="1346" t="s">
        <v>17522</v>
      </c>
      <c r="O5996" s="1347" t="s">
        <v>17523</v>
      </c>
      <c r="P5996" s="117" t="str">
        <f t="shared" si="47"/>
        <v>2705</v>
      </c>
      <c r="Q5996" s="117"/>
      <c r="R5996" s="1348">
        <v>270501060</v>
      </c>
      <c r="S5996" s="321"/>
      <c r="T5996" s="321"/>
    </row>
    <row r="5997" spans="1:20" ht="34.5" hidden="1" customHeight="1">
      <c r="A5997" s="1348">
        <v>270501065</v>
      </c>
      <c r="B5997" s="1339" t="str">
        <f t="shared" si="46"/>
        <v>2705</v>
      </c>
      <c r="C5997" s="1349" t="s">
        <v>2634</v>
      </c>
      <c r="D5997" s="1350">
        <v>1</v>
      </c>
      <c r="E5997" s="293" t="s">
        <v>17524</v>
      </c>
      <c r="F5997" s="1352" t="s">
        <v>11756</v>
      </c>
      <c r="G5997" s="1356">
        <v>41575</v>
      </c>
      <c r="H5997" s="1348" t="s">
        <v>2252</v>
      </c>
      <c r="I5997" s="1348">
        <v>1381</v>
      </c>
      <c r="J5997" s="1356">
        <v>39751</v>
      </c>
      <c r="K5997" s="1352" t="s">
        <v>2253</v>
      </c>
      <c r="L5997" s="1352" t="s">
        <v>17525</v>
      </c>
      <c r="M5997" s="1345" t="s">
        <v>1830</v>
      </c>
      <c r="N5997" s="1346" t="s">
        <v>1830</v>
      </c>
      <c r="O5997" s="1347"/>
      <c r="P5997" s="117" t="str">
        <f t="shared" si="47"/>
        <v>2705</v>
      </c>
      <c r="Q5997" s="117"/>
      <c r="R5997" s="1348">
        <v>270501065</v>
      </c>
      <c r="S5997" s="321"/>
      <c r="T5997" s="321"/>
    </row>
    <row r="5998" spans="1:20" ht="34.5" hidden="1" customHeight="1">
      <c r="A5998" s="1348">
        <v>270501065</v>
      </c>
      <c r="B5998" s="1339" t="str">
        <f t="shared" si="46"/>
        <v>2705</v>
      </c>
      <c r="C5998" s="1349" t="s">
        <v>2634</v>
      </c>
      <c r="D5998" s="1350">
        <v>1</v>
      </c>
      <c r="E5998" s="293" t="s">
        <v>17524</v>
      </c>
      <c r="F5998" s="1352" t="s">
        <v>17526</v>
      </c>
      <c r="G5998" s="1351">
        <v>43829</v>
      </c>
      <c r="H5998" s="1348" t="s">
        <v>2252</v>
      </c>
      <c r="I5998" s="1348">
        <v>1381</v>
      </c>
      <c r="J5998" s="1356">
        <v>39751</v>
      </c>
      <c r="K5998" s="1352" t="s">
        <v>2253</v>
      </c>
      <c r="L5998" s="1352"/>
      <c r="M5998" s="1345" t="s">
        <v>17527</v>
      </c>
      <c r="N5998" s="1346" t="s">
        <v>17528</v>
      </c>
      <c r="O5998" s="1347" t="s">
        <v>17529</v>
      </c>
      <c r="P5998" s="117" t="str">
        <f t="shared" si="47"/>
        <v>2705</v>
      </c>
      <c r="Q5998" s="117"/>
      <c r="R5998" s="1348">
        <v>270501065</v>
      </c>
      <c r="S5998" s="321"/>
      <c r="T5998" s="321"/>
    </row>
    <row r="5999" spans="1:20" ht="34.5" hidden="1" customHeight="1">
      <c r="A5999" s="1348">
        <v>270501066</v>
      </c>
      <c r="B5999" s="1339" t="str">
        <f t="shared" si="46"/>
        <v>2705</v>
      </c>
      <c r="C5999" s="1349" t="s">
        <v>2634</v>
      </c>
      <c r="D5999" s="1350">
        <v>1</v>
      </c>
      <c r="E5999" s="293" t="s">
        <v>17530</v>
      </c>
      <c r="F5999" s="1352" t="s">
        <v>17531</v>
      </c>
      <c r="G5999" s="1356">
        <v>45291</v>
      </c>
      <c r="H5999" s="1348" t="s">
        <v>2252</v>
      </c>
      <c r="I5999" s="1348">
        <v>1381</v>
      </c>
      <c r="J5999" s="1356">
        <v>39751</v>
      </c>
      <c r="K5999" s="1352" t="s">
        <v>2253</v>
      </c>
      <c r="L5999" s="1352" t="s">
        <v>17532</v>
      </c>
      <c r="M5999" s="1345" t="s">
        <v>17533</v>
      </c>
      <c r="N5999" s="1346" t="s">
        <v>17534</v>
      </c>
      <c r="O5999" s="1347"/>
      <c r="P5999" s="117" t="str">
        <f t="shared" si="47"/>
        <v>2705</v>
      </c>
      <c r="Q5999" s="117"/>
      <c r="R5999" s="1348">
        <v>270501066</v>
      </c>
      <c r="S5999" s="321"/>
      <c r="T5999" s="321"/>
    </row>
    <row r="6000" spans="1:20" ht="34.5" hidden="1" customHeight="1">
      <c r="A6000" s="1348">
        <v>270501066</v>
      </c>
      <c r="B6000" s="1339" t="str">
        <f t="shared" si="46"/>
        <v>2705</v>
      </c>
      <c r="C6000" s="1349" t="s">
        <v>2634</v>
      </c>
      <c r="D6000" s="1350">
        <v>1</v>
      </c>
      <c r="E6000" s="293" t="s">
        <v>17530</v>
      </c>
      <c r="F6000" s="1352" t="s">
        <v>17535</v>
      </c>
      <c r="G6000" s="1356">
        <v>45291</v>
      </c>
      <c r="H6000" s="1348" t="s">
        <v>2353</v>
      </c>
      <c r="I6000" s="1348">
        <v>1381</v>
      </c>
      <c r="J6000" s="1356">
        <v>39751</v>
      </c>
      <c r="K6000" s="1352" t="s">
        <v>2253</v>
      </c>
      <c r="L6000" s="1352"/>
      <c r="M6000" s="1345" t="s">
        <v>17304</v>
      </c>
      <c r="N6000" s="1346" t="s">
        <v>17536</v>
      </c>
      <c r="O6000" s="1347"/>
      <c r="P6000" s="117" t="str">
        <f t="shared" si="47"/>
        <v>2705</v>
      </c>
      <c r="Q6000" s="117"/>
      <c r="R6000" s="1348">
        <v>270501066</v>
      </c>
      <c r="S6000" s="321"/>
      <c r="T6000" s="321"/>
    </row>
    <row r="6001" spans="1:20" ht="34.5" hidden="1" customHeight="1">
      <c r="A6001" s="1348">
        <v>270501067</v>
      </c>
      <c r="B6001" s="1339" t="str">
        <f t="shared" si="46"/>
        <v>2705</v>
      </c>
      <c r="C6001" s="1349" t="s">
        <v>2634</v>
      </c>
      <c r="D6001" s="1350">
        <v>1</v>
      </c>
      <c r="E6001" s="293" t="s">
        <v>17537</v>
      </c>
      <c r="F6001" s="1352" t="s">
        <v>17538</v>
      </c>
      <c r="G6001" s="1356">
        <v>45291</v>
      </c>
      <c r="H6001" s="1348" t="s">
        <v>2252</v>
      </c>
      <c r="I6001" s="1348">
        <v>1381</v>
      </c>
      <c r="J6001" s="1356">
        <v>39751</v>
      </c>
      <c r="K6001" s="1352" t="s">
        <v>2253</v>
      </c>
      <c r="L6001" s="1352" t="s">
        <v>17539</v>
      </c>
      <c r="M6001" s="1345" t="s">
        <v>1830</v>
      </c>
      <c r="N6001" s="1346" t="s">
        <v>17540</v>
      </c>
      <c r="O6001" s="1347"/>
      <c r="P6001" s="117" t="str">
        <f t="shared" si="47"/>
        <v>2705</v>
      </c>
      <c r="Q6001" s="117"/>
      <c r="R6001" s="1348">
        <v>270501067</v>
      </c>
      <c r="S6001" s="321"/>
      <c r="T6001" s="321"/>
    </row>
    <row r="6002" spans="1:20" ht="34.5" hidden="1" customHeight="1">
      <c r="A6002" s="1348">
        <v>270501067</v>
      </c>
      <c r="B6002" s="1339" t="str">
        <f t="shared" si="46"/>
        <v>2705</v>
      </c>
      <c r="C6002" s="1349" t="s">
        <v>2634</v>
      </c>
      <c r="D6002" s="1350">
        <v>1</v>
      </c>
      <c r="E6002" s="293" t="s">
        <v>17537</v>
      </c>
      <c r="F6002" s="1352" t="s">
        <v>17538</v>
      </c>
      <c r="G6002" s="1356">
        <v>45291</v>
      </c>
      <c r="H6002" s="1348" t="s">
        <v>2353</v>
      </c>
      <c r="I6002" s="1348">
        <v>1381</v>
      </c>
      <c r="J6002" s="1356">
        <v>39751</v>
      </c>
      <c r="K6002" s="1352" t="s">
        <v>2253</v>
      </c>
      <c r="L6002" s="1352"/>
      <c r="M6002" s="1345" t="s">
        <v>1830</v>
      </c>
      <c r="N6002" s="1346" t="s">
        <v>17540</v>
      </c>
      <c r="O6002" s="1347"/>
      <c r="P6002" s="117" t="str">
        <f t="shared" si="47"/>
        <v>2705</v>
      </c>
      <c r="Q6002" s="117"/>
      <c r="R6002" s="1348">
        <v>270501067</v>
      </c>
      <c r="S6002" s="321"/>
      <c r="T6002" s="321"/>
    </row>
    <row r="6003" spans="1:20" ht="34.5" hidden="1" customHeight="1">
      <c r="A6003" s="1348">
        <v>270501068</v>
      </c>
      <c r="B6003" s="1339" t="str">
        <f t="shared" si="46"/>
        <v>2705</v>
      </c>
      <c r="C6003" s="1349" t="s">
        <v>2634</v>
      </c>
      <c r="D6003" s="1350">
        <v>1</v>
      </c>
      <c r="E6003" s="293" t="s">
        <v>17541</v>
      </c>
      <c r="F6003" s="1352" t="s">
        <v>17542</v>
      </c>
      <c r="G6003" s="1356">
        <v>45291</v>
      </c>
      <c r="H6003" s="1348" t="s">
        <v>2252</v>
      </c>
      <c r="I6003" s="1348">
        <v>1381</v>
      </c>
      <c r="J6003" s="1351">
        <v>39751</v>
      </c>
      <c r="K6003" s="1352" t="s">
        <v>2253</v>
      </c>
      <c r="L6003" s="1352" t="s">
        <v>17543</v>
      </c>
      <c r="M6003" s="1345" t="s">
        <v>1830</v>
      </c>
      <c r="N6003" s="1346" t="s">
        <v>17544</v>
      </c>
      <c r="O6003" s="1347"/>
      <c r="P6003" s="117" t="str">
        <f t="shared" si="47"/>
        <v>2705</v>
      </c>
      <c r="Q6003" s="117"/>
      <c r="R6003" s="1348">
        <v>270501068</v>
      </c>
      <c r="S6003" s="321"/>
      <c r="T6003" s="321"/>
    </row>
    <row r="6004" spans="1:20" ht="34.5" hidden="1" customHeight="1">
      <c r="A6004" s="1348">
        <v>270501068</v>
      </c>
      <c r="B6004" s="1339" t="str">
        <f t="shared" si="46"/>
        <v>2705</v>
      </c>
      <c r="C6004" s="1349" t="s">
        <v>2634</v>
      </c>
      <c r="D6004" s="1350">
        <v>1</v>
      </c>
      <c r="E6004" s="293" t="s">
        <v>17541</v>
      </c>
      <c r="F6004" s="1352" t="s">
        <v>17545</v>
      </c>
      <c r="G6004" s="1356">
        <v>45291</v>
      </c>
      <c r="H6004" s="1348" t="s">
        <v>2353</v>
      </c>
      <c r="I6004" s="1348">
        <v>1381</v>
      </c>
      <c r="J6004" s="1351">
        <v>39751</v>
      </c>
      <c r="K6004" s="1352" t="s">
        <v>2253</v>
      </c>
      <c r="L6004" s="1352"/>
      <c r="M6004" s="1345" t="s">
        <v>1830</v>
      </c>
      <c r="N6004" s="1346" t="s">
        <v>17546</v>
      </c>
      <c r="O6004" s="1347"/>
      <c r="P6004" s="117" t="str">
        <f t="shared" si="47"/>
        <v>2705</v>
      </c>
      <c r="Q6004" s="117"/>
      <c r="R6004" s="1348">
        <v>270501068</v>
      </c>
      <c r="S6004" s="321"/>
      <c r="T6004" s="321"/>
    </row>
    <row r="6005" spans="1:20" ht="34.5" hidden="1" customHeight="1">
      <c r="A6005" s="1348">
        <v>270501069</v>
      </c>
      <c r="B6005" s="1339" t="str">
        <f t="shared" si="46"/>
        <v>2705</v>
      </c>
      <c r="C6005" s="1349" t="s">
        <v>2634</v>
      </c>
      <c r="D6005" s="1350">
        <v>1</v>
      </c>
      <c r="E6005" s="293" t="s">
        <v>17547</v>
      </c>
      <c r="F6005" s="1352" t="s">
        <v>17548</v>
      </c>
      <c r="G6005" s="1356">
        <v>45291</v>
      </c>
      <c r="H6005" s="1348" t="s">
        <v>2252</v>
      </c>
      <c r="I6005" s="1348">
        <v>1381</v>
      </c>
      <c r="J6005" s="1351">
        <v>39751</v>
      </c>
      <c r="K6005" s="1352" t="s">
        <v>2253</v>
      </c>
      <c r="L6005" s="1352" t="s">
        <v>17549</v>
      </c>
      <c r="M6005" s="1345" t="s">
        <v>1830</v>
      </c>
      <c r="N6005" s="1346" t="s">
        <v>17550</v>
      </c>
      <c r="O6005" s="1347"/>
      <c r="P6005" s="117" t="str">
        <f t="shared" si="47"/>
        <v>2705</v>
      </c>
      <c r="Q6005" s="117"/>
      <c r="R6005" s="1348">
        <v>270501069</v>
      </c>
      <c r="S6005" s="321"/>
      <c r="T6005" s="321"/>
    </row>
    <row r="6006" spans="1:20" ht="34.5" hidden="1" customHeight="1">
      <c r="A6006" s="1348">
        <v>270501070</v>
      </c>
      <c r="B6006" s="1339" t="str">
        <f t="shared" si="46"/>
        <v>2705</v>
      </c>
      <c r="C6006" s="1349" t="s">
        <v>2634</v>
      </c>
      <c r="D6006" s="1350">
        <v>1</v>
      </c>
      <c r="E6006" s="293" t="s">
        <v>17547</v>
      </c>
      <c r="F6006" s="1352" t="s">
        <v>17548</v>
      </c>
      <c r="G6006" s="1356">
        <v>45291</v>
      </c>
      <c r="H6006" s="1348" t="s">
        <v>2353</v>
      </c>
      <c r="I6006" s="1348">
        <v>1381</v>
      </c>
      <c r="J6006" s="1351">
        <v>39751</v>
      </c>
      <c r="K6006" s="1352" t="s">
        <v>2253</v>
      </c>
      <c r="L6006" s="1352"/>
      <c r="M6006" s="1345" t="s">
        <v>1830</v>
      </c>
      <c r="N6006" s="1346" t="s">
        <v>17551</v>
      </c>
      <c r="O6006" s="1347"/>
      <c r="P6006" s="117" t="str">
        <f t="shared" si="47"/>
        <v>2705</v>
      </c>
      <c r="Q6006" s="117"/>
      <c r="R6006" s="1348">
        <v>270501070</v>
      </c>
      <c r="S6006" s="321"/>
      <c r="T6006" s="321"/>
    </row>
    <row r="6007" spans="1:20" ht="34.5" hidden="1" customHeight="1">
      <c r="A6007" s="1348">
        <v>270501071</v>
      </c>
      <c r="B6007" s="1339" t="str">
        <f t="shared" si="46"/>
        <v>2705</v>
      </c>
      <c r="C6007" s="1349" t="s">
        <v>2634</v>
      </c>
      <c r="D6007" s="1350">
        <v>1</v>
      </c>
      <c r="E6007" s="293" t="s">
        <v>17552</v>
      </c>
      <c r="F6007" s="1352" t="s">
        <v>17553</v>
      </c>
      <c r="G6007" s="1351">
        <v>43261</v>
      </c>
      <c r="H6007" s="1348" t="s">
        <v>2252</v>
      </c>
      <c r="I6007" s="1348">
        <v>1461</v>
      </c>
      <c r="J6007" s="1351">
        <v>41123</v>
      </c>
      <c r="K6007" s="1352" t="s">
        <v>2253</v>
      </c>
      <c r="L6007" s="1352" t="s">
        <v>17554</v>
      </c>
      <c r="M6007" s="1345" t="s">
        <v>1830</v>
      </c>
      <c r="N6007" s="1346" t="s">
        <v>17555</v>
      </c>
      <c r="O6007" s="1347" t="s">
        <v>17556</v>
      </c>
      <c r="P6007" s="117" t="str">
        <f t="shared" si="47"/>
        <v>2705</v>
      </c>
      <c r="Q6007" s="117"/>
      <c r="R6007" s="1348">
        <v>270501071</v>
      </c>
      <c r="S6007" s="321"/>
      <c r="T6007" s="321"/>
    </row>
    <row r="6008" spans="1:20" ht="34.5" hidden="1" customHeight="1">
      <c r="A6008" s="1348">
        <v>270501072</v>
      </c>
      <c r="B6008" s="1339" t="str">
        <f t="shared" si="46"/>
        <v>2705</v>
      </c>
      <c r="C6008" s="1349" t="s">
        <v>2634</v>
      </c>
      <c r="D6008" s="1350">
        <v>1</v>
      </c>
      <c r="E6008" s="293" t="s">
        <v>17557</v>
      </c>
      <c r="F6008" s="1352" t="s">
        <v>17558</v>
      </c>
      <c r="G6008" s="1351">
        <v>43014</v>
      </c>
      <c r="H6008" s="1348" t="s">
        <v>2252</v>
      </c>
      <c r="I6008" s="1348">
        <v>1461</v>
      </c>
      <c r="J6008" s="1351">
        <v>41123</v>
      </c>
      <c r="K6008" s="1352" t="s">
        <v>2253</v>
      </c>
      <c r="L6008" s="1352" t="s">
        <v>17559</v>
      </c>
      <c r="M6008" s="1345" t="s">
        <v>17560</v>
      </c>
      <c r="N6008" s="1346" t="s">
        <v>1830</v>
      </c>
      <c r="O6008" s="1347" t="s">
        <v>17556</v>
      </c>
      <c r="P6008" s="117" t="str">
        <f t="shared" si="47"/>
        <v>2705</v>
      </c>
      <c r="Q6008" s="117"/>
      <c r="R6008" s="1348">
        <v>270501072</v>
      </c>
      <c r="S6008" s="321"/>
      <c r="T6008" s="321"/>
    </row>
    <row r="6009" spans="1:20" ht="34.5" hidden="1" customHeight="1">
      <c r="A6009" s="1348">
        <v>270501073</v>
      </c>
      <c r="B6009" s="1339" t="str">
        <f t="shared" si="46"/>
        <v>2705</v>
      </c>
      <c r="C6009" s="1349" t="s">
        <v>2634</v>
      </c>
      <c r="D6009" s="1350">
        <v>1</v>
      </c>
      <c r="E6009" s="293" t="s">
        <v>17561</v>
      </c>
      <c r="F6009" s="1352" t="s">
        <v>17562</v>
      </c>
      <c r="G6009" s="1356">
        <v>41575</v>
      </c>
      <c r="H6009" s="1348" t="s">
        <v>2252</v>
      </c>
      <c r="I6009" s="1348">
        <v>1381</v>
      </c>
      <c r="J6009" s="1351">
        <v>39751</v>
      </c>
      <c r="K6009" s="1352" t="s">
        <v>2253</v>
      </c>
      <c r="L6009" s="1352" t="s">
        <v>17563</v>
      </c>
      <c r="M6009" s="1345" t="s">
        <v>17564</v>
      </c>
      <c r="N6009" s="1346" t="s">
        <v>1830</v>
      </c>
      <c r="O6009" s="1347"/>
      <c r="P6009" s="117" t="str">
        <f t="shared" si="47"/>
        <v>2705</v>
      </c>
      <c r="Q6009" s="117"/>
      <c r="R6009" s="1348">
        <v>270501073</v>
      </c>
      <c r="S6009" s="321"/>
      <c r="T6009" s="321"/>
    </row>
    <row r="6010" spans="1:20" ht="34.5" hidden="1" customHeight="1">
      <c r="A6010" s="1348">
        <v>270501074</v>
      </c>
      <c r="B6010" s="1339" t="str">
        <f t="shared" si="46"/>
        <v>2705</v>
      </c>
      <c r="C6010" s="1349" t="s">
        <v>2634</v>
      </c>
      <c r="D6010" s="1350">
        <v>1</v>
      </c>
      <c r="E6010" s="293" t="s">
        <v>17565</v>
      </c>
      <c r="F6010" s="1352" t="s">
        <v>17566</v>
      </c>
      <c r="G6010" s="1351">
        <v>41575</v>
      </c>
      <c r="H6010" s="1348" t="s">
        <v>2252</v>
      </c>
      <c r="I6010" s="1348">
        <v>1381</v>
      </c>
      <c r="J6010" s="1351">
        <v>39751</v>
      </c>
      <c r="K6010" s="1352" t="s">
        <v>2253</v>
      </c>
      <c r="L6010" s="1352" t="s">
        <v>17567</v>
      </c>
      <c r="M6010" s="1345" t="s">
        <v>17568</v>
      </c>
      <c r="N6010" s="1346" t="s">
        <v>1830</v>
      </c>
      <c r="O6010" s="1347"/>
      <c r="P6010" s="117" t="str">
        <f t="shared" si="47"/>
        <v>2705</v>
      </c>
      <c r="Q6010" s="117"/>
      <c r="R6010" s="1348">
        <v>270501074</v>
      </c>
      <c r="S6010" s="321"/>
      <c r="T6010" s="321"/>
    </row>
    <row r="6011" spans="1:20" ht="34.5" hidden="1" customHeight="1">
      <c r="A6011" s="1348">
        <v>270501075</v>
      </c>
      <c r="B6011" s="1339" t="str">
        <f t="shared" si="46"/>
        <v>2705</v>
      </c>
      <c r="C6011" s="1349" t="s">
        <v>2634</v>
      </c>
      <c r="D6011" s="1350">
        <v>1</v>
      </c>
      <c r="E6011" s="293" t="s">
        <v>17569</v>
      </c>
      <c r="F6011" s="1352" t="s">
        <v>17570</v>
      </c>
      <c r="G6011" s="1356">
        <v>41228</v>
      </c>
      <c r="H6011" s="1348" t="s">
        <v>2252</v>
      </c>
      <c r="I6011" s="1348">
        <v>1381</v>
      </c>
      <c r="J6011" s="1351">
        <v>39751</v>
      </c>
      <c r="K6011" s="1352" t="s">
        <v>2253</v>
      </c>
      <c r="L6011" s="1352" t="s">
        <v>17571</v>
      </c>
      <c r="M6011" s="1345" t="s">
        <v>1830</v>
      </c>
      <c r="N6011" s="1346" t="s">
        <v>1830</v>
      </c>
      <c r="O6011" s="1347"/>
      <c r="P6011" s="117" t="str">
        <f t="shared" si="47"/>
        <v>2705</v>
      </c>
      <c r="Q6011" s="117"/>
      <c r="R6011" s="1348">
        <v>270501075</v>
      </c>
      <c r="S6011" s="321"/>
      <c r="T6011" s="321"/>
    </row>
    <row r="6012" spans="1:20" ht="34.5" hidden="1" customHeight="1">
      <c r="A6012" s="1348">
        <v>270501079</v>
      </c>
      <c r="B6012" s="1339" t="str">
        <f t="shared" si="46"/>
        <v>2705</v>
      </c>
      <c r="C6012" s="1349" t="s">
        <v>2634</v>
      </c>
      <c r="D6012" s="1350">
        <v>1</v>
      </c>
      <c r="E6012" s="293" t="s">
        <v>17572</v>
      </c>
      <c r="F6012" s="1352" t="s">
        <v>17573</v>
      </c>
      <c r="G6012" s="1356">
        <v>45291</v>
      </c>
      <c r="H6012" s="1348" t="s">
        <v>2353</v>
      </c>
      <c r="I6012" s="1348">
        <v>1423</v>
      </c>
      <c r="J6012" s="1356">
        <v>40521</v>
      </c>
      <c r="K6012" s="1352" t="s">
        <v>2253</v>
      </c>
      <c r="L6012" s="1352" t="s">
        <v>17574</v>
      </c>
      <c r="M6012" s="1345" t="s">
        <v>1830</v>
      </c>
      <c r="N6012" s="1346" t="s">
        <v>17575</v>
      </c>
      <c r="O6012" s="1347"/>
      <c r="P6012" s="117" t="str">
        <f t="shared" si="47"/>
        <v>2705</v>
      </c>
      <c r="Q6012" s="117"/>
      <c r="R6012" s="1348">
        <v>270501079</v>
      </c>
      <c r="S6012" s="321"/>
      <c r="T6012" s="321"/>
    </row>
    <row r="6013" spans="1:20" ht="34.5" hidden="1" customHeight="1">
      <c r="A6013" s="1348">
        <v>270501080</v>
      </c>
      <c r="B6013" s="1339" t="str">
        <f t="shared" si="46"/>
        <v>2705</v>
      </c>
      <c r="C6013" s="1349" t="s">
        <v>2634</v>
      </c>
      <c r="D6013" s="1350">
        <v>1</v>
      </c>
      <c r="E6013" s="293" t="s">
        <v>17576</v>
      </c>
      <c r="F6013" s="1352" t="s">
        <v>17577</v>
      </c>
      <c r="G6013" s="1356">
        <v>45291</v>
      </c>
      <c r="H6013" s="1348" t="s">
        <v>2353</v>
      </c>
      <c r="I6013" s="1348">
        <v>1461</v>
      </c>
      <c r="J6013" s="1356">
        <v>41123</v>
      </c>
      <c r="K6013" s="1352" t="s">
        <v>2253</v>
      </c>
      <c r="L6013" s="1352" t="s">
        <v>17578</v>
      </c>
      <c r="M6013" s="1345" t="s">
        <v>1830</v>
      </c>
      <c r="N6013" s="1346" t="s">
        <v>1830</v>
      </c>
      <c r="O6013" s="1347"/>
      <c r="P6013" s="117" t="str">
        <f t="shared" si="47"/>
        <v>2705</v>
      </c>
      <c r="Q6013" s="117"/>
      <c r="R6013" s="1348">
        <v>270501080</v>
      </c>
      <c r="S6013" s="321"/>
      <c r="T6013" s="321"/>
    </row>
    <row r="6014" spans="1:20" ht="34.5" hidden="1" customHeight="1">
      <c r="A6014" s="1348">
        <v>270501081</v>
      </c>
      <c r="B6014" s="1339" t="str">
        <f t="shared" si="46"/>
        <v>2705</v>
      </c>
      <c r="C6014" s="1349" t="s">
        <v>2634</v>
      </c>
      <c r="D6014" s="1350">
        <v>1</v>
      </c>
      <c r="E6014" s="293" t="s">
        <v>17579</v>
      </c>
      <c r="F6014" s="1352" t="s">
        <v>17580</v>
      </c>
      <c r="G6014" s="1356">
        <v>45291</v>
      </c>
      <c r="H6014" s="1348" t="s">
        <v>2353</v>
      </c>
      <c r="I6014" s="1348">
        <v>1461</v>
      </c>
      <c r="J6014" s="1356">
        <v>41123</v>
      </c>
      <c r="K6014" s="1352" t="s">
        <v>2253</v>
      </c>
      <c r="L6014" s="1352" t="s">
        <v>17581</v>
      </c>
      <c r="M6014" s="1345" t="s">
        <v>17338</v>
      </c>
      <c r="N6014" s="1346" t="s">
        <v>1830</v>
      </c>
      <c r="O6014" s="1347"/>
      <c r="P6014" s="117" t="str">
        <f t="shared" si="47"/>
        <v>2705</v>
      </c>
      <c r="Q6014" s="117"/>
      <c r="R6014" s="1348">
        <v>270501081</v>
      </c>
      <c r="S6014" s="321"/>
      <c r="T6014" s="321"/>
    </row>
    <row r="6015" spans="1:20" ht="34.5" hidden="1" customHeight="1">
      <c r="A6015" s="1348">
        <v>270501082</v>
      </c>
      <c r="B6015" s="1339" t="str">
        <f t="shared" si="46"/>
        <v>2705</v>
      </c>
      <c r="C6015" s="1349" t="s">
        <v>2634</v>
      </c>
      <c r="D6015" s="1350">
        <v>1</v>
      </c>
      <c r="E6015" s="293" t="s">
        <v>17582</v>
      </c>
      <c r="F6015" s="1352" t="s">
        <v>17583</v>
      </c>
      <c r="G6015" s="1351">
        <v>43057</v>
      </c>
      <c r="H6015" s="1348" t="s">
        <v>2252</v>
      </c>
      <c r="I6015" s="1348">
        <v>1423</v>
      </c>
      <c r="J6015" s="1356">
        <v>40521</v>
      </c>
      <c r="K6015" s="1352" t="s">
        <v>2253</v>
      </c>
      <c r="L6015" s="1352" t="s">
        <v>17584</v>
      </c>
      <c r="M6015" s="1345" t="s">
        <v>17341</v>
      </c>
      <c r="N6015" s="1346" t="s">
        <v>1830</v>
      </c>
      <c r="O6015" s="1347" t="s">
        <v>17513</v>
      </c>
      <c r="P6015" s="117" t="str">
        <f t="shared" si="47"/>
        <v>2705</v>
      </c>
      <c r="Q6015" s="117"/>
      <c r="R6015" s="1348">
        <v>270501082</v>
      </c>
      <c r="S6015" s="321"/>
      <c r="T6015" s="321"/>
    </row>
    <row r="6016" spans="1:20" ht="34.5" hidden="1" customHeight="1">
      <c r="A6016" s="1348">
        <v>270501083</v>
      </c>
      <c r="B6016" s="1339" t="str">
        <f t="shared" si="46"/>
        <v>2705</v>
      </c>
      <c r="C6016" s="1349" t="s">
        <v>2634</v>
      </c>
      <c r="D6016" s="1350">
        <v>1</v>
      </c>
      <c r="E6016" s="293" t="s">
        <v>17585</v>
      </c>
      <c r="F6016" s="1352" t="s">
        <v>17586</v>
      </c>
      <c r="G6016" s="1351">
        <v>43014</v>
      </c>
      <c r="H6016" s="1348" t="s">
        <v>2252</v>
      </c>
      <c r="I6016" s="1348">
        <v>1381</v>
      </c>
      <c r="J6016" s="1356">
        <v>39751</v>
      </c>
      <c r="K6016" s="1352" t="s">
        <v>2253</v>
      </c>
      <c r="L6016" s="1352" t="s">
        <v>17587</v>
      </c>
      <c r="M6016" s="1345" t="s">
        <v>17588</v>
      </c>
      <c r="N6016" s="1346" t="s">
        <v>1830</v>
      </c>
      <c r="O6016" s="1347" t="s">
        <v>17413</v>
      </c>
      <c r="P6016" s="117" t="str">
        <f t="shared" si="47"/>
        <v>2705</v>
      </c>
      <c r="Q6016" s="117"/>
      <c r="R6016" s="1348">
        <v>270501083</v>
      </c>
      <c r="S6016" s="321"/>
      <c r="T6016" s="321"/>
    </row>
    <row r="6017" spans="1:20" ht="34.5" hidden="1" customHeight="1">
      <c r="A6017" s="1348">
        <v>270501084</v>
      </c>
      <c r="B6017" s="1339" t="str">
        <f t="shared" si="46"/>
        <v>2705</v>
      </c>
      <c r="C6017" s="1349" t="s">
        <v>2634</v>
      </c>
      <c r="D6017" s="1350">
        <v>1</v>
      </c>
      <c r="E6017" s="293" t="s">
        <v>17589</v>
      </c>
      <c r="F6017" s="1352" t="s">
        <v>17590</v>
      </c>
      <c r="G6017" s="1351">
        <v>43261</v>
      </c>
      <c r="H6017" s="1348" t="s">
        <v>2252</v>
      </c>
      <c r="I6017" s="1348">
        <v>1381</v>
      </c>
      <c r="J6017" s="1356">
        <v>39751</v>
      </c>
      <c r="K6017" s="1352" t="s">
        <v>2253</v>
      </c>
      <c r="L6017" s="1352" t="s">
        <v>17591</v>
      </c>
      <c r="M6017" s="1345" t="s">
        <v>17592</v>
      </c>
      <c r="N6017" s="1346" t="s">
        <v>1830</v>
      </c>
      <c r="O6017" s="1347" t="s">
        <v>17418</v>
      </c>
      <c r="P6017" s="117" t="str">
        <f t="shared" si="47"/>
        <v>2705</v>
      </c>
      <c r="Q6017" s="117"/>
      <c r="R6017" s="1348">
        <v>270501084</v>
      </c>
      <c r="S6017" s="321"/>
      <c r="T6017" s="321"/>
    </row>
    <row r="6018" spans="1:20" ht="34.5" hidden="1" customHeight="1">
      <c r="A6018" s="1348">
        <v>270501085</v>
      </c>
      <c r="B6018" s="1339" t="str">
        <f t="shared" si="46"/>
        <v>2705</v>
      </c>
      <c r="C6018" s="1349" t="s">
        <v>2634</v>
      </c>
      <c r="D6018" s="1350">
        <v>1</v>
      </c>
      <c r="E6018" s="293" t="s">
        <v>17593</v>
      </c>
      <c r="F6018" s="1352" t="s">
        <v>17594</v>
      </c>
      <c r="G6018" s="1351">
        <v>43261</v>
      </c>
      <c r="H6018" s="1348" t="s">
        <v>2252</v>
      </c>
      <c r="I6018" s="1348">
        <v>1461</v>
      </c>
      <c r="J6018" s="1356">
        <v>41123</v>
      </c>
      <c r="K6018" s="1352" t="s">
        <v>2253</v>
      </c>
      <c r="L6018" s="1352" t="s">
        <v>17595</v>
      </c>
      <c r="M6018" s="1345" t="s">
        <v>17596</v>
      </c>
      <c r="N6018" s="1346" t="s">
        <v>1830</v>
      </c>
      <c r="O6018" s="1347" t="s">
        <v>17556</v>
      </c>
      <c r="P6018" s="117" t="str">
        <f t="shared" si="47"/>
        <v>2705</v>
      </c>
      <c r="Q6018" s="117"/>
      <c r="R6018" s="1348">
        <v>270501085</v>
      </c>
      <c r="S6018" s="321"/>
      <c r="T6018" s="321"/>
    </row>
    <row r="6019" spans="1:20" ht="34.5" hidden="1" customHeight="1">
      <c r="A6019" s="1348">
        <v>270501086</v>
      </c>
      <c r="B6019" s="1339" t="str">
        <f t="shared" si="46"/>
        <v>2705</v>
      </c>
      <c r="C6019" s="1349" t="s">
        <v>2634</v>
      </c>
      <c r="D6019" s="1350">
        <v>1</v>
      </c>
      <c r="E6019" s="293" t="s">
        <v>17597</v>
      </c>
      <c r="F6019" s="1352" t="s">
        <v>17598</v>
      </c>
      <c r="G6019" s="1351">
        <v>45105</v>
      </c>
      <c r="H6019" s="1348" t="s">
        <v>2353</v>
      </c>
      <c r="I6019" s="1348">
        <v>1527</v>
      </c>
      <c r="J6019" s="1356">
        <v>42403</v>
      </c>
      <c r="K6019" s="1352" t="s">
        <v>2354</v>
      </c>
      <c r="L6019" s="1352"/>
      <c r="M6019" s="1345" t="s">
        <v>17599</v>
      </c>
      <c r="N6019" s="1346" t="s">
        <v>1830</v>
      </c>
      <c r="O6019" s="1347" t="s">
        <v>17600</v>
      </c>
      <c r="P6019" s="117" t="str">
        <f t="shared" si="47"/>
        <v>2705</v>
      </c>
      <c r="Q6019" s="117"/>
      <c r="R6019" s="1348">
        <v>270501086</v>
      </c>
      <c r="S6019" s="321"/>
      <c r="T6019" s="321"/>
    </row>
    <row r="6020" spans="1:20" ht="34.5" hidden="1" customHeight="1">
      <c r="A6020" s="1348">
        <v>270501087</v>
      </c>
      <c r="B6020" s="1339" t="str">
        <f t="shared" si="46"/>
        <v>2705</v>
      </c>
      <c r="C6020" s="1349" t="s">
        <v>2634</v>
      </c>
      <c r="D6020" s="1350">
        <v>2</v>
      </c>
      <c r="E6020" s="293" t="s">
        <v>17601</v>
      </c>
      <c r="F6020" s="1352" t="s">
        <v>17602</v>
      </c>
      <c r="G6020" s="1356">
        <v>46573</v>
      </c>
      <c r="H6020" s="1348" t="s">
        <v>2353</v>
      </c>
      <c r="I6020" s="1348">
        <v>1596</v>
      </c>
      <c r="J6020" s="1356">
        <v>44740</v>
      </c>
      <c r="K6020" s="1352" t="s">
        <v>2354</v>
      </c>
      <c r="L6020" s="1352"/>
      <c r="M6020" s="1345" t="s">
        <v>17603</v>
      </c>
      <c r="N6020" s="1346" t="s">
        <v>1830</v>
      </c>
      <c r="O6020" s="1347" t="s">
        <v>17604</v>
      </c>
      <c r="P6020" s="117" t="str">
        <f t="shared" si="47"/>
        <v>2705</v>
      </c>
      <c r="Q6020" s="117"/>
      <c r="R6020" s="1348">
        <v>270501087</v>
      </c>
      <c r="S6020" s="321"/>
      <c r="T6020" s="321"/>
    </row>
    <row r="6021" spans="1:20" ht="34.5" hidden="1" customHeight="1">
      <c r="A6021" s="1348">
        <v>270501088</v>
      </c>
      <c r="B6021" s="1339" t="str">
        <f t="shared" si="46"/>
        <v>2705</v>
      </c>
      <c r="C6021" s="1349" t="s">
        <v>2634</v>
      </c>
      <c r="D6021" s="1350">
        <v>1</v>
      </c>
      <c r="E6021" s="293" t="s">
        <v>17605</v>
      </c>
      <c r="F6021" s="1352" t="s">
        <v>17606</v>
      </c>
      <c r="G6021" s="1351">
        <v>43827</v>
      </c>
      <c r="H6021" s="1348" t="s">
        <v>2252</v>
      </c>
      <c r="I6021" s="1348">
        <v>1527</v>
      </c>
      <c r="J6021" s="1356">
        <v>42403</v>
      </c>
      <c r="K6021" s="1352" t="s">
        <v>2354</v>
      </c>
      <c r="L6021" s="1353"/>
      <c r="M6021" s="1345" t="s">
        <v>1830</v>
      </c>
      <c r="N6021" s="1346" t="s">
        <v>1830</v>
      </c>
      <c r="O6021" s="1347" t="s">
        <v>17556</v>
      </c>
      <c r="P6021" s="117" t="str">
        <f t="shared" si="47"/>
        <v>2705</v>
      </c>
      <c r="Q6021" s="117"/>
      <c r="R6021" s="1348">
        <v>270501088</v>
      </c>
      <c r="S6021" s="321"/>
      <c r="T6021" s="321"/>
    </row>
    <row r="6022" spans="1:20" ht="34.5" hidden="1" customHeight="1">
      <c r="A6022" s="1348">
        <v>270501089</v>
      </c>
      <c r="B6022" s="1339" t="str">
        <f t="shared" si="46"/>
        <v>2705</v>
      </c>
      <c r="C6022" s="1349" t="s">
        <v>2634</v>
      </c>
      <c r="D6022" s="1350">
        <v>1</v>
      </c>
      <c r="E6022" s="293" t="s">
        <v>17607</v>
      </c>
      <c r="F6022" s="1352" t="s">
        <v>17608</v>
      </c>
      <c r="G6022" s="1356">
        <v>45291</v>
      </c>
      <c r="H6022" s="1348" t="s">
        <v>2353</v>
      </c>
      <c r="I6022" s="1348">
        <v>1527</v>
      </c>
      <c r="J6022" s="1356">
        <v>42403</v>
      </c>
      <c r="K6022" s="1352" t="s">
        <v>2354</v>
      </c>
      <c r="L6022" s="1352"/>
      <c r="M6022" s="1345" t="s">
        <v>1830</v>
      </c>
      <c r="N6022" s="1346" t="s">
        <v>1830</v>
      </c>
      <c r="O6022" s="1347" t="s">
        <v>17609</v>
      </c>
      <c r="P6022" s="117" t="str">
        <f t="shared" si="47"/>
        <v>2705</v>
      </c>
      <c r="Q6022" s="117"/>
      <c r="R6022" s="1348">
        <v>270501089</v>
      </c>
      <c r="S6022" s="321"/>
      <c r="T6022" s="321"/>
    </row>
    <row r="6023" spans="1:20" ht="34.5" hidden="1" customHeight="1">
      <c r="A6023" s="1348">
        <v>270501090</v>
      </c>
      <c r="B6023" s="1339" t="str">
        <f t="shared" si="46"/>
        <v>2705</v>
      </c>
      <c r="C6023" s="1349" t="s">
        <v>2634</v>
      </c>
      <c r="D6023" s="1350">
        <v>1</v>
      </c>
      <c r="E6023" s="293" t="s">
        <v>17610</v>
      </c>
      <c r="F6023" s="1352" t="s">
        <v>17611</v>
      </c>
      <c r="G6023" s="1356">
        <v>45291</v>
      </c>
      <c r="H6023" s="1348" t="s">
        <v>2353</v>
      </c>
      <c r="I6023" s="1348">
        <v>1544</v>
      </c>
      <c r="J6023" s="1356">
        <v>42832</v>
      </c>
      <c r="K6023" s="1352" t="s">
        <v>2354</v>
      </c>
      <c r="L6023" s="1352" t="s">
        <v>17612</v>
      </c>
      <c r="M6023" s="1345" t="s">
        <v>1830</v>
      </c>
      <c r="N6023" s="1346" t="s">
        <v>1830</v>
      </c>
      <c r="O6023" s="1347" t="s">
        <v>1830</v>
      </c>
      <c r="P6023" s="117" t="str">
        <f t="shared" si="47"/>
        <v>2705</v>
      </c>
      <c r="Q6023" s="117"/>
      <c r="R6023" s="1348">
        <v>270501090</v>
      </c>
      <c r="S6023" s="321"/>
      <c r="T6023" s="321"/>
    </row>
    <row r="6024" spans="1:20" ht="34.5" hidden="1" customHeight="1">
      <c r="A6024" s="1348">
        <v>270501091</v>
      </c>
      <c r="B6024" s="1339" t="str">
        <f t="shared" si="46"/>
        <v>2705</v>
      </c>
      <c r="C6024" s="1349" t="s">
        <v>2634</v>
      </c>
      <c r="D6024" s="1350">
        <v>1</v>
      </c>
      <c r="E6024" s="293" t="s">
        <v>17613</v>
      </c>
      <c r="F6024" s="1352" t="s">
        <v>17614</v>
      </c>
      <c r="G6024" s="1356">
        <v>45291</v>
      </c>
      <c r="H6024" s="1348" t="s">
        <v>2353</v>
      </c>
      <c r="I6024" s="1348">
        <v>1544</v>
      </c>
      <c r="J6024" s="1356">
        <v>42832</v>
      </c>
      <c r="K6024" s="1352" t="s">
        <v>2354</v>
      </c>
      <c r="L6024" s="1352" t="s">
        <v>17615</v>
      </c>
      <c r="M6024" s="1345" t="s">
        <v>1830</v>
      </c>
      <c r="N6024" s="1346" t="s">
        <v>1830</v>
      </c>
      <c r="O6024" s="1347" t="s">
        <v>1830</v>
      </c>
      <c r="P6024" s="117" t="str">
        <f t="shared" si="47"/>
        <v>2705</v>
      </c>
      <c r="Q6024" s="117"/>
      <c r="R6024" s="1348">
        <v>270501091</v>
      </c>
      <c r="S6024" s="321"/>
      <c r="T6024" s="321"/>
    </row>
    <row r="6025" spans="1:20" ht="34.5" hidden="1" customHeight="1">
      <c r="A6025" s="1348">
        <v>270501092</v>
      </c>
      <c r="B6025" s="1339" t="str">
        <f t="shared" si="46"/>
        <v>2705</v>
      </c>
      <c r="C6025" s="1349" t="s">
        <v>2634</v>
      </c>
      <c r="D6025" s="1350">
        <v>1</v>
      </c>
      <c r="E6025" s="293" t="s">
        <v>17616</v>
      </c>
      <c r="F6025" s="1352" t="s">
        <v>17617</v>
      </c>
      <c r="G6025" s="1356">
        <v>45291</v>
      </c>
      <c r="H6025" s="1348" t="s">
        <v>2353</v>
      </c>
      <c r="I6025" s="1348">
        <v>1544</v>
      </c>
      <c r="J6025" s="1356">
        <v>42832</v>
      </c>
      <c r="K6025" s="1352" t="s">
        <v>2354</v>
      </c>
      <c r="L6025" s="1352" t="s">
        <v>17618</v>
      </c>
      <c r="M6025" s="1345" t="s">
        <v>1830</v>
      </c>
      <c r="N6025" s="1346" t="s">
        <v>1830</v>
      </c>
      <c r="O6025" s="1347" t="s">
        <v>1830</v>
      </c>
      <c r="P6025" s="117" t="str">
        <f t="shared" si="47"/>
        <v>2705</v>
      </c>
      <c r="Q6025" s="117"/>
      <c r="R6025" s="1348">
        <v>270501092</v>
      </c>
      <c r="S6025" s="321"/>
      <c r="T6025" s="321"/>
    </row>
    <row r="6026" spans="1:20" ht="34.5" hidden="1" customHeight="1">
      <c r="A6026" s="1348">
        <v>270501093</v>
      </c>
      <c r="B6026" s="1339" t="str">
        <f t="shared" si="46"/>
        <v>2705</v>
      </c>
      <c r="C6026" s="1349" t="s">
        <v>2634</v>
      </c>
      <c r="D6026" s="1350">
        <v>1</v>
      </c>
      <c r="E6026" s="293" t="s">
        <v>17619</v>
      </c>
      <c r="F6026" s="1352" t="s">
        <v>17620</v>
      </c>
      <c r="G6026" s="1356">
        <v>45291</v>
      </c>
      <c r="H6026" s="1348" t="s">
        <v>2353</v>
      </c>
      <c r="I6026" s="1348">
        <v>1544</v>
      </c>
      <c r="J6026" s="1356">
        <v>42832</v>
      </c>
      <c r="K6026" s="1352" t="s">
        <v>2354</v>
      </c>
      <c r="L6026" s="1352" t="s">
        <v>17621</v>
      </c>
      <c r="M6026" s="1345" t="s">
        <v>1830</v>
      </c>
      <c r="N6026" s="1346" t="s">
        <v>1830</v>
      </c>
      <c r="O6026" s="1347" t="s">
        <v>17622</v>
      </c>
      <c r="P6026" s="117" t="str">
        <f t="shared" si="47"/>
        <v>2705</v>
      </c>
      <c r="Q6026" s="117"/>
      <c r="R6026" s="1348">
        <v>270501093</v>
      </c>
      <c r="S6026" s="321"/>
      <c r="T6026" s="321"/>
    </row>
    <row r="6027" spans="1:20" ht="34.5" hidden="1" customHeight="1">
      <c r="A6027" s="1348">
        <v>270501094</v>
      </c>
      <c r="B6027" s="1339" t="str">
        <f t="shared" si="46"/>
        <v>2705</v>
      </c>
      <c r="C6027" s="1349" t="s">
        <v>2634</v>
      </c>
      <c r="D6027" s="1350">
        <v>1</v>
      </c>
      <c r="E6027" s="293" t="s">
        <v>17623</v>
      </c>
      <c r="F6027" s="1352" t="s">
        <v>17624</v>
      </c>
      <c r="G6027" s="1356">
        <v>45291</v>
      </c>
      <c r="H6027" s="1348" t="s">
        <v>2353</v>
      </c>
      <c r="I6027" s="1348">
        <v>1544</v>
      </c>
      <c r="J6027" s="1356">
        <v>42832</v>
      </c>
      <c r="K6027" s="1352" t="s">
        <v>2354</v>
      </c>
      <c r="L6027" s="1353"/>
      <c r="M6027" s="1345" t="s">
        <v>1830</v>
      </c>
      <c r="N6027" s="1346" t="s">
        <v>17625</v>
      </c>
      <c r="O6027" s="1347" t="s">
        <v>17626</v>
      </c>
      <c r="P6027" s="117" t="str">
        <f t="shared" si="47"/>
        <v>2705</v>
      </c>
      <c r="Q6027" s="117"/>
      <c r="R6027" s="1348">
        <v>270501094</v>
      </c>
      <c r="S6027" s="321"/>
      <c r="T6027" s="321"/>
    </row>
    <row r="6028" spans="1:20" ht="34.5" hidden="1" customHeight="1">
      <c r="A6028" s="1348">
        <v>270501095</v>
      </c>
      <c r="B6028" s="1339" t="str">
        <f t="shared" si="46"/>
        <v>2705</v>
      </c>
      <c r="C6028" s="1349" t="s">
        <v>2634</v>
      </c>
      <c r="D6028" s="1350">
        <v>1</v>
      </c>
      <c r="E6028" s="293" t="s">
        <v>17627</v>
      </c>
      <c r="F6028" s="1352" t="s">
        <v>17628</v>
      </c>
      <c r="G6028" s="1356">
        <v>45291</v>
      </c>
      <c r="H6028" s="1348" t="s">
        <v>2353</v>
      </c>
      <c r="I6028" s="1348">
        <v>1544</v>
      </c>
      <c r="J6028" s="1356">
        <v>42832</v>
      </c>
      <c r="K6028" s="1352" t="s">
        <v>2354</v>
      </c>
      <c r="L6028" s="1352" t="s">
        <v>17629</v>
      </c>
      <c r="M6028" s="1345" t="s">
        <v>1830</v>
      </c>
      <c r="N6028" s="1346" t="s">
        <v>1830</v>
      </c>
      <c r="O6028" s="1347" t="s">
        <v>1830</v>
      </c>
      <c r="P6028" s="117" t="str">
        <f t="shared" si="47"/>
        <v>2705</v>
      </c>
      <c r="Q6028" s="117"/>
      <c r="R6028" s="1348">
        <v>270501095</v>
      </c>
      <c r="S6028" s="321"/>
      <c r="T6028" s="321"/>
    </row>
    <row r="6029" spans="1:20" ht="34.5" hidden="1" customHeight="1">
      <c r="A6029" s="1348">
        <v>270501096</v>
      </c>
      <c r="B6029" s="1339" t="str">
        <f t="shared" si="46"/>
        <v>2705</v>
      </c>
      <c r="C6029" s="1349" t="s">
        <v>2634</v>
      </c>
      <c r="D6029" s="1350">
        <v>1</v>
      </c>
      <c r="E6029" s="293" t="s">
        <v>17630</v>
      </c>
      <c r="F6029" s="1352" t="s">
        <v>12431</v>
      </c>
      <c r="G6029" s="1356">
        <v>44634</v>
      </c>
      <c r="H6029" s="1348" t="s">
        <v>2252</v>
      </c>
      <c r="I6029" s="1348">
        <v>1545</v>
      </c>
      <c r="J6029" s="1356">
        <v>42874</v>
      </c>
      <c r="K6029" s="1352" t="s">
        <v>2354</v>
      </c>
      <c r="L6029" s="1352" t="s">
        <v>17631</v>
      </c>
      <c r="M6029" s="1345" t="s">
        <v>1830</v>
      </c>
      <c r="N6029" s="1346" t="s">
        <v>1830</v>
      </c>
      <c r="O6029" s="1347"/>
      <c r="P6029" s="117" t="str">
        <f t="shared" si="47"/>
        <v>2705</v>
      </c>
      <c r="Q6029" s="117"/>
      <c r="R6029" s="1348">
        <v>270501096</v>
      </c>
      <c r="S6029" s="321"/>
      <c r="T6029" s="321"/>
    </row>
    <row r="6030" spans="1:20" ht="34.5" hidden="1" customHeight="1">
      <c r="A6030" s="1348">
        <v>270501097</v>
      </c>
      <c r="B6030" s="1339" t="str">
        <f t="shared" si="46"/>
        <v>2705</v>
      </c>
      <c r="C6030" s="1349" t="s">
        <v>2634</v>
      </c>
      <c r="D6030" s="1350">
        <v>1</v>
      </c>
      <c r="E6030" s="293" t="s">
        <v>17632</v>
      </c>
      <c r="F6030" s="1352" t="s">
        <v>17633</v>
      </c>
      <c r="G6030" s="1356">
        <v>45291</v>
      </c>
      <c r="H6030" s="1348" t="s">
        <v>2353</v>
      </c>
      <c r="I6030" s="1348">
        <v>1550</v>
      </c>
      <c r="J6030" s="1356">
        <v>43080</v>
      </c>
      <c r="K6030" s="1352" t="s">
        <v>2354</v>
      </c>
      <c r="L6030" s="1352" t="s">
        <v>17634</v>
      </c>
      <c r="M6030" s="1345" t="s">
        <v>1830</v>
      </c>
      <c r="N6030" s="1346" t="s">
        <v>1830</v>
      </c>
      <c r="O6030" s="1347" t="s">
        <v>1830</v>
      </c>
      <c r="P6030" s="117" t="str">
        <f t="shared" si="47"/>
        <v>2705</v>
      </c>
      <c r="Q6030" s="117"/>
      <c r="R6030" s="1348">
        <v>270501097</v>
      </c>
      <c r="S6030" s="321"/>
      <c r="T6030" s="321"/>
    </row>
    <row r="6031" spans="1:20" ht="34.5" hidden="1" customHeight="1">
      <c r="A6031" s="1348">
        <v>270501098</v>
      </c>
      <c r="B6031" s="1339" t="str">
        <f t="shared" si="46"/>
        <v>2705</v>
      </c>
      <c r="C6031" s="1349" t="s">
        <v>2634</v>
      </c>
      <c r="D6031" s="1350">
        <v>1</v>
      </c>
      <c r="E6031" s="293" t="s">
        <v>17635</v>
      </c>
      <c r="F6031" s="1352" t="s">
        <v>17636</v>
      </c>
      <c r="G6031" s="1356">
        <v>45291</v>
      </c>
      <c r="H6031" s="1348" t="s">
        <v>2353</v>
      </c>
      <c r="I6031" s="1348">
        <v>1550</v>
      </c>
      <c r="J6031" s="1356">
        <v>43080</v>
      </c>
      <c r="K6031" s="1352" t="s">
        <v>2354</v>
      </c>
      <c r="L6031" s="1352" t="s">
        <v>17637</v>
      </c>
      <c r="M6031" s="1345" t="s">
        <v>1830</v>
      </c>
      <c r="N6031" s="1346" t="s">
        <v>1830</v>
      </c>
      <c r="O6031" s="1347" t="s">
        <v>1830</v>
      </c>
      <c r="P6031" s="117" t="str">
        <f t="shared" si="47"/>
        <v>2705</v>
      </c>
      <c r="Q6031" s="117"/>
      <c r="R6031" s="1348">
        <v>270501098</v>
      </c>
      <c r="S6031" s="321"/>
      <c r="T6031" s="321"/>
    </row>
    <row r="6032" spans="1:20" ht="34.5" hidden="1" customHeight="1">
      <c r="A6032" s="1348">
        <v>270501099</v>
      </c>
      <c r="B6032" s="1339" t="str">
        <f t="shared" si="46"/>
        <v>2705</v>
      </c>
      <c r="C6032" s="1349" t="s">
        <v>2634</v>
      </c>
      <c r="D6032" s="1350">
        <v>1</v>
      </c>
      <c r="E6032" s="293" t="s">
        <v>17638</v>
      </c>
      <c r="F6032" s="1352" t="s">
        <v>17639</v>
      </c>
      <c r="G6032" s="1356">
        <v>45291</v>
      </c>
      <c r="H6032" s="1348" t="s">
        <v>2353</v>
      </c>
      <c r="I6032" s="1348">
        <v>1553</v>
      </c>
      <c r="J6032" s="1351">
        <v>43154</v>
      </c>
      <c r="K6032" s="1352" t="s">
        <v>2354</v>
      </c>
      <c r="L6032" s="1352" t="s">
        <v>17640</v>
      </c>
      <c r="M6032" s="1345" t="s">
        <v>1830</v>
      </c>
      <c r="N6032" s="1346" t="s">
        <v>1830</v>
      </c>
      <c r="O6032" s="1347" t="s">
        <v>17641</v>
      </c>
      <c r="P6032" s="117" t="str">
        <f t="shared" si="47"/>
        <v>2705</v>
      </c>
      <c r="Q6032" s="117"/>
      <c r="R6032" s="1348">
        <v>270501099</v>
      </c>
      <c r="S6032" s="321"/>
      <c r="T6032" s="321"/>
    </row>
    <row r="6033" spans="1:20" ht="34.5" hidden="1" customHeight="1">
      <c r="A6033" s="1348">
        <v>270501100</v>
      </c>
      <c r="B6033" s="1339" t="str">
        <f t="shared" si="46"/>
        <v>2705</v>
      </c>
      <c r="C6033" s="1349" t="s">
        <v>2634</v>
      </c>
      <c r="D6033" s="1350">
        <v>1</v>
      </c>
      <c r="E6033" s="293" t="s">
        <v>17642</v>
      </c>
      <c r="F6033" s="1352" t="s">
        <v>17643</v>
      </c>
      <c r="G6033" s="1356">
        <v>45291</v>
      </c>
      <c r="H6033" s="1348" t="s">
        <v>2353</v>
      </c>
      <c r="I6033" s="1348">
        <v>1553</v>
      </c>
      <c r="J6033" s="1351">
        <v>43154</v>
      </c>
      <c r="K6033" s="1352" t="s">
        <v>2354</v>
      </c>
      <c r="L6033" s="1352" t="s">
        <v>17644</v>
      </c>
      <c r="M6033" s="1345" t="s">
        <v>1830</v>
      </c>
      <c r="N6033" s="1346" t="s">
        <v>1830</v>
      </c>
      <c r="O6033" s="1347" t="s">
        <v>17645</v>
      </c>
      <c r="P6033" s="117" t="str">
        <f t="shared" si="47"/>
        <v>2705</v>
      </c>
      <c r="Q6033" s="117"/>
      <c r="R6033" s="1348">
        <v>270501100</v>
      </c>
      <c r="S6033" s="321"/>
      <c r="T6033" s="321"/>
    </row>
    <row r="6034" spans="1:20" ht="34.5" hidden="1" customHeight="1">
      <c r="A6034" s="1348">
        <v>270501101</v>
      </c>
      <c r="B6034" s="1339" t="str">
        <f t="shared" si="46"/>
        <v>2705</v>
      </c>
      <c r="C6034" s="1349" t="s">
        <v>2634</v>
      </c>
      <c r="D6034" s="1350">
        <v>1</v>
      </c>
      <c r="E6034" s="293" t="s">
        <v>17646</v>
      </c>
      <c r="F6034" s="1352" t="s">
        <v>17647</v>
      </c>
      <c r="G6034" s="1356">
        <v>45291</v>
      </c>
      <c r="H6034" s="1348" t="s">
        <v>2353</v>
      </c>
      <c r="I6034" s="1348">
        <v>1553</v>
      </c>
      <c r="J6034" s="1351">
        <v>43154</v>
      </c>
      <c r="K6034" s="1352" t="s">
        <v>2354</v>
      </c>
      <c r="L6034" s="1352"/>
      <c r="M6034" s="1345" t="s">
        <v>1830</v>
      </c>
      <c r="N6034" s="1346" t="s">
        <v>1830</v>
      </c>
      <c r="O6034" s="1347" t="s">
        <v>1830</v>
      </c>
      <c r="P6034" s="117" t="str">
        <f t="shared" si="47"/>
        <v>2705</v>
      </c>
      <c r="Q6034" s="117"/>
      <c r="R6034" s="1348">
        <v>270501101</v>
      </c>
      <c r="S6034" s="321"/>
      <c r="T6034" s="321"/>
    </row>
    <row r="6035" spans="1:20" ht="34.5" hidden="1" customHeight="1">
      <c r="A6035" s="1348">
        <v>270501102</v>
      </c>
      <c r="B6035" s="1339" t="str">
        <f t="shared" si="46"/>
        <v>2705</v>
      </c>
      <c r="C6035" s="1349" t="s">
        <v>2634</v>
      </c>
      <c r="D6035" s="1350">
        <v>1</v>
      </c>
      <c r="E6035" s="293" t="s">
        <v>17648</v>
      </c>
      <c r="F6035" s="1352" t="s">
        <v>17649</v>
      </c>
      <c r="G6035" s="1356">
        <v>45291</v>
      </c>
      <c r="H6035" s="1348" t="s">
        <v>2353</v>
      </c>
      <c r="I6035" s="1348">
        <v>1558</v>
      </c>
      <c r="J6035" s="1351">
        <v>43390</v>
      </c>
      <c r="K6035" s="1352" t="s">
        <v>2354</v>
      </c>
      <c r="L6035" s="1352" t="s">
        <v>17650</v>
      </c>
      <c r="M6035" s="1345" t="s">
        <v>1830</v>
      </c>
      <c r="N6035" s="1346" t="s">
        <v>1830</v>
      </c>
      <c r="O6035" s="1347" t="s">
        <v>17651</v>
      </c>
      <c r="P6035" s="117" t="str">
        <f t="shared" si="47"/>
        <v>2705</v>
      </c>
      <c r="Q6035" s="117"/>
      <c r="R6035" s="1348">
        <v>270501102</v>
      </c>
      <c r="S6035" s="321"/>
      <c r="T6035" s="321"/>
    </row>
    <row r="6036" spans="1:20" ht="34.5" hidden="1" customHeight="1">
      <c r="A6036" s="1348">
        <v>270501103</v>
      </c>
      <c r="B6036" s="1339" t="str">
        <f t="shared" si="46"/>
        <v>2705</v>
      </c>
      <c r="C6036" s="1349" t="s">
        <v>2634</v>
      </c>
      <c r="D6036" s="1350">
        <v>1</v>
      </c>
      <c r="E6036" s="293" t="s">
        <v>17652</v>
      </c>
      <c r="F6036" s="1352" t="s">
        <v>17653</v>
      </c>
      <c r="G6036" s="1356">
        <v>45840</v>
      </c>
      <c r="H6036" s="1348" t="s">
        <v>2353</v>
      </c>
      <c r="I6036" s="1348">
        <v>1577</v>
      </c>
      <c r="J6036" s="1351">
        <v>44070</v>
      </c>
      <c r="K6036" s="1352" t="s">
        <v>2354</v>
      </c>
      <c r="L6036" s="1352"/>
      <c r="M6036" s="1345" t="s">
        <v>1830</v>
      </c>
      <c r="N6036" s="1346" t="s">
        <v>1830</v>
      </c>
      <c r="O6036" s="1347"/>
      <c r="P6036" s="117" t="str">
        <f t="shared" si="47"/>
        <v>2705</v>
      </c>
      <c r="Q6036" s="117"/>
      <c r="R6036" s="1348">
        <v>270501103</v>
      </c>
      <c r="S6036" s="321"/>
      <c r="T6036" s="321"/>
    </row>
    <row r="6037" spans="1:20" ht="34.5" hidden="1" customHeight="1">
      <c r="A6037" s="1348">
        <v>270501104</v>
      </c>
      <c r="B6037" s="1339" t="str">
        <f t="shared" si="46"/>
        <v>2705</v>
      </c>
      <c r="C6037" s="1349" t="s">
        <v>2634</v>
      </c>
      <c r="D6037" s="1350">
        <v>1</v>
      </c>
      <c r="E6037" s="293" t="s">
        <v>17654</v>
      </c>
      <c r="F6037" s="1352" t="s">
        <v>17655</v>
      </c>
      <c r="G6037" s="1351">
        <v>45840</v>
      </c>
      <c r="H6037" s="1348" t="s">
        <v>2353</v>
      </c>
      <c r="I6037" s="1348">
        <v>1577</v>
      </c>
      <c r="J6037" s="1351">
        <v>44070</v>
      </c>
      <c r="K6037" s="1352" t="s">
        <v>2354</v>
      </c>
      <c r="L6037" s="1353"/>
      <c r="M6037" s="1345" t="s">
        <v>1830</v>
      </c>
      <c r="N6037" s="1346" t="s">
        <v>13554</v>
      </c>
      <c r="O6037" s="1347"/>
      <c r="P6037" s="117" t="str">
        <f t="shared" si="47"/>
        <v>2705</v>
      </c>
      <c r="Q6037" s="117"/>
      <c r="R6037" s="1348">
        <v>270501104</v>
      </c>
      <c r="S6037" s="321"/>
      <c r="T6037" s="321"/>
    </row>
    <row r="6038" spans="1:20" ht="34.5" hidden="1" customHeight="1">
      <c r="A6038" s="1348">
        <v>270501065</v>
      </c>
      <c r="B6038" s="1339" t="str">
        <f t="shared" si="46"/>
        <v>2705</v>
      </c>
      <c r="C6038" s="1349" t="s">
        <v>2634</v>
      </c>
      <c r="D6038" s="1350">
        <v>1</v>
      </c>
      <c r="E6038" s="293" t="s">
        <v>17656</v>
      </c>
      <c r="F6038" s="1352" t="s">
        <v>17657</v>
      </c>
      <c r="G6038" s="1351">
        <v>46475</v>
      </c>
      <c r="H6038" s="1348" t="s">
        <v>2353</v>
      </c>
      <c r="I6038" s="1348">
        <v>1595</v>
      </c>
      <c r="J6038" s="1351">
        <v>44649</v>
      </c>
      <c r="K6038" s="1352" t="s">
        <v>2354</v>
      </c>
      <c r="L6038" s="1353"/>
      <c r="M6038" s="1345" t="s">
        <v>1830</v>
      </c>
      <c r="N6038" s="1346" t="s">
        <v>13554</v>
      </c>
      <c r="O6038" s="1347"/>
      <c r="P6038" s="117" t="str">
        <f t="shared" si="47"/>
        <v>2705</v>
      </c>
      <c r="Q6038" s="117"/>
      <c r="R6038" s="1348">
        <v>270501065</v>
      </c>
      <c r="S6038" s="321"/>
      <c r="T6038" s="321"/>
    </row>
    <row r="6039" spans="1:20" ht="34.5" hidden="1" customHeight="1">
      <c r="A6039" s="1348">
        <v>270501066</v>
      </c>
      <c r="B6039" s="1339" t="str">
        <f t="shared" si="46"/>
        <v>2705</v>
      </c>
      <c r="C6039" s="1349" t="s">
        <v>2634</v>
      </c>
      <c r="D6039" s="1350">
        <v>1</v>
      </c>
      <c r="E6039" s="293" t="s">
        <v>17658</v>
      </c>
      <c r="F6039" s="1352" t="s">
        <v>17659</v>
      </c>
      <c r="G6039" s="1356">
        <v>46573</v>
      </c>
      <c r="H6039" s="1348" t="s">
        <v>2353</v>
      </c>
      <c r="I6039" s="1348">
        <v>1596</v>
      </c>
      <c r="J6039" s="1351">
        <v>44740</v>
      </c>
      <c r="K6039" s="1352" t="s">
        <v>2354</v>
      </c>
      <c r="L6039" s="1353"/>
      <c r="M6039" s="1345" t="s">
        <v>1830</v>
      </c>
      <c r="N6039" s="1346" t="s">
        <v>1830</v>
      </c>
      <c r="O6039" s="1347"/>
      <c r="P6039" s="117" t="str">
        <f t="shared" si="47"/>
        <v>2705</v>
      </c>
      <c r="Q6039" s="117"/>
      <c r="R6039" s="1348">
        <v>270501066</v>
      </c>
      <c r="S6039" s="321"/>
      <c r="T6039" s="321"/>
    </row>
    <row r="6040" spans="1:20" ht="34.5" hidden="1" customHeight="1">
      <c r="A6040" s="1348">
        <v>270501104</v>
      </c>
      <c r="B6040" s="1339" t="str">
        <f t="shared" si="46"/>
        <v>2705</v>
      </c>
      <c r="C6040" s="1349" t="s">
        <v>2637</v>
      </c>
      <c r="D6040" s="1350">
        <v>1</v>
      </c>
      <c r="E6040" s="293" t="s">
        <v>17660</v>
      </c>
      <c r="F6040" s="1352" t="s">
        <v>17661</v>
      </c>
      <c r="G6040" s="1356">
        <v>41338</v>
      </c>
      <c r="H6040" s="1348" t="s">
        <v>2252</v>
      </c>
      <c r="I6040" s="1348">
        <v>1416</v>
      </c>
      <c r="J6040" s="1351">
        <v>40325</v>
      </c>
      <c r="K6040" s="1352" t="s">
        <v>2253</v>
      </c>
      <c r="L6040" s="1352"/>
      <c r="M6040" s="1345" t="s">
        <v>17662</v>
      </c>
      <c r="N6040" s="1346" t="s">
        <v>1830</v>
      </c>
      <c r="O6040" s="1347"/>
      <c r="P6040" s="117" t="str">
        <f t="shared" si="47"/>
        <v>2705</v>
      </c>
      <c r="Q6040" s="117"/>
      <c r="R6040" s="1348">
        <v>270501104</v>
      </c>
      <c r="S6040" s="321"/>
      <c r="T6040" s="321"/>
    </row>
    <row r="6041" spans="1:20" ht="34.5" hidden="1" customHeight="1">
      <c r="A6041" s="1348">
        <v>270501105</v>
      </c>
      <c r="B6041" s="1339" t="str">
        <f t="shared" si="46"/>
        <v>2705</v>
      </c>
      <c r="C6041" s="1349" t="s">
        <v>2637</v>
      </c>
      <c r="D6041" s="1350">
        <v>1</v>
      </c>
      <c r="E6041" s="293" t="s">
        <v>17663</v>
      </c>
      <c r="F6041" s="1352" t="s">
        <v>17664</v>
      </c>
      <c r="G6041" s="1356">
        <v>41338</v>
      </c>
      <c r="H6041" s="1348" t="s">
        <v>2252</v>
      </c>
      <c r="I6041" s="1348">
        <v>1416</v>
      </c>
      <c r="J6041" s="1351">
        <v>40325</v>
      </c>
      <c r="K6041" s="1352" t="s">
        <v>2253</v>
      </c>
      <c r="L6041" s="1352"/>
      <c r="M6041" s="1345" t="s">
        <v>17665</v>
      </c>
      <c r="N6041" s="1346" t="s">
        <v>1830</v>
      </c>
      <c r="O6041" s="1347"/>
      <c r="P6041" s="117" t="str">
        <f t="shared" si="47"/>
        <v>2705</v>
      </c>
      <c r="Q6041" s="117"/>
      <c r="R6041" s="1348">
        <v>270501105</v>
      </c>
      <c r="S6041" s="321"/>
      <c r="T6041" s="321"/>
    </row>
    <row r="6042" spans="1:20" ht="34.5" hidden="1" customHeight="1">
      <c r="A6042" s="1348">
        <v>270501106</v>
      </c>
      <c r="B6042" s="1339" t="str">
        <f t="shared" si="46"/>
        <v>2705</v>
      </c>
      <c r="C6042" s="1349" t="s">
        <v>2637</v>
      </c>
      <c r="D6042" s="1350">
        <v>1</v>
      </c>
      <c r="E6042" s="293" t="s">
        <v>17666</v>
      </c>
      <c r="F6042" s="1352" t="s">
        <v>17667</v>
      </c>
      <c r="G6042" s="1356">
        <v>41338</v>
      </c>
      <c r="H6042" s="1348" t="s">
        <v>2252</v>
      </c>
      <c r="I6042" s="1348">
        <v>1416</v>
      </c>
      <c r="J6042" s="1356">
        <v>40325</v>
      </c>
      <c r="K6042" s="1352" t="s">
        <v>2253</v>
      </c>
      <c r="L6042" s="1352"/>
      <c r="M6042" s="1345" t="s">
        <v>1830</v>
      </c>
      <c r="N6042" s="1346" t="s">
        <v>1830</v>
      </c>
      <c r="O6042" s="1347"/>
      <c r="P6042" s="117" t="str">
        <f t="shared" si="47"/>
        <v>2705</v>
      </c>
      <c r="Q6042" s="117"/>
      <c r="R6042" s="1348">
        <v>270501106</v>
      </c>
      <c r="S6042" s="321"/>
      <c r="T6042" s="321"/>
    </row>
    <row r="6043" spans="1:20" ht="34.5" hidden="1" customHeight="1">
      <c r="A6043" s="1348">
        <v>270501107</v>
      </c>
      <c r="B6043" s="1339" t="str">
        <f t="shared" si="46"/>
        <v>2705</v>
      </c>
      <c r="C6043" s="1349" t="s">
        <v>2637</v>
      </c>
      <c r="D6043" s="1350">
        <v>1</v>
      </c>
      <c r="E6043" s="293" t="s">
        <v>17668</v>
      </c>
      <c r="F6043" s="1352" t="s">
        <v>17669</v>
      </c>
      <c r="G6043" s="1356">
        <v>41338</v>
      </c>
      <c r="H6043" s="1348" t="s">
        <v>2252</v>
      </c>
      <c r="I6043" s="1348">
        <v>1416</v>
      </c>
      <c r="J6043" s="1356">
        <v>40325</v>
      </c>
      <c r="K6043" s="1352" t="s">
        <v>2253</v>
      </c>
      <c r="L6043" s="1352"/>
      <c r="M6043" s="1345" t="s">
        <v>17670</v>
      </c>
      <c r="N6043" s="1346" t="s">
        <v>1830</v>
      </c>
      <c r="O6043" s="1347"/>
      <c r="P6043" s="117" t="str">
        <f t="shared" si="47"/>
        <v>2705</v>
      </c>
      <c r="Q6043" s="117"/>
      <c r="R6043" s="1348">
        <v>270501107</v>
      </c>
      <c r="S6043" s="321"/>
      <c r="T6043" s="321"/>
    </row>
    <row r="6044" spans="1:20" ht="34.5" hidden="1" customHeight="1">
      <c r="A6044" s="1348">
        <v>270501108</v>
      </c>
      <c r="B6044" s="1339" t="str">
        <f t="shared" si="46"/>
        <v>2705</v>
      </c>
      <c r="C6044" s="1349" t="s">
        <v>2637</v>
      </c>
      <c r="D6044" s="1350">
        <v>1</v>
      </c>
      <c r="E6044" s="293" t="s">
        <v>17671</v>
      </c>
      <c r="F6044" s="1352" t="s">
        <v>17672</v>
      </c>
      <c r="G6044" s="1356">
        <v>43465</v>
      </c>
      <c r="H6044" s="1348" t="s">
        <v>2252</v>
      </c>
      <c r="I6044" s="1348">
        <v>1423</v>
      </c>
      <c r="J6044" s="1356">
        <v>40521</v>
      </c>
      <c r="K6044" s="1352" t="s">
        <v>2253</v>
      </c>
      <c r="L6044" s="1352" t="s">
        <v>17673</v>
      </c>
      <c r="M6044" s="1345" t="s">
        <v>1830</v>
      </c>
      <c r="N6044" s="1346" t="s">
        <v>1830</v>
      </c>
      <c r="O6044" s="1347"/>
      <c r="P6044" s="117" t="str">
        <f t="shared" si="47"/>
        <v>2705</v>
      </c>
      <c r="Q6044" s="117"/>
      <c r="R6044" s="1348">
        <v>270501108</v>
      </c>
      <c r="S6044" s="321"/>
      <c r="T6044" s="321"/>
    </row>
    <row r="6045" spans="1:20" ht="34.5" hidden="1" customHeight="1">
      <c r="A6045" s="1348">
        <v>270501109</v>
      </c>
      <c r="B6045" s="1339" t="str">
        <f t="shared" si="46"/>
        <v>2705</v>
      </c>
      <c r="C6045" s="1349" t="s">
        <v>2637</v>
      </c>
      <c r="D6045" s="1350">
        <v>1</v>
      </c>
      <c r="E6045" s="293" t="s">
        <v>17674</v>
      </c>
      <c r="F6045" s="1352" t="s">
        <v>17675</v>
      </c>
      <c r="G6045" s="1356">
        <v>43465</v>
      </c>
      <c r="H6045" s="1348" t="s">
        <v>2252</v>
      </c>
      <c r="I6045" s="1348">
        <v>1423</v>
      </c>
      <c r="J6045" s="1356">
        <v>40521</v>
      </c>
      <c r="K6045" s="1352" t="s">
        <v>2253</v>
      </c>
      <c r="L6045" s="1352" t="s">
        <v>17673</v>
      </c>
      <c r="M6045" s="1345" t="s">
        <v>1830</v>
      </c>
      <c r="N6045" s="1346" t="s">
        <v>1830</v>
      </c>
      <c r="O6045" s="1347"/>
      <c r="P6045" s="117" t="str">
        <f t="shared" si="47"/>
        <v>2705</v>
      </c>
      <c r="Q6045" s="117"/>
      <c r="R6045" s="1348">
        <v>270501109</v>
      </c>
      <c r="S6045" s="321"/>
      <c r="T6045" s="321"/>
    </row>
    <row r="6046" spans="1:20" ht="34.5" hidden="1" customHeight="1">
      <c r="A6046" s="1348">
        <v>270501110</v>
      </c>
      <c r="B6046" s="1339" t="str">
        <f t="shared" si="46"/>
        <v>2705</v>
      </c>
      <c r="C6046" s="1349" t="s">
        <v>2637</v>
      </c>
      <c r="D6046" s="1350">
        <v>1</v>
      </c>
      <c r="E6046" s="293" t="s">
        <v>17676</v>
      </c>
      <c r="F6046" s="1352" t="s">
        <v>17677</v>
      </c>
      <c r="G6046" s="1356">
        <v>44308</v>
      </c>
      <c r="H6046" s="1348" t="s">
        <v>2252</v>
      </c>
      <c r="I6046" s="1348">
        <v>1423</v>
      </c>
      <c r="J6046" s="1356">
        <v>40521</v>
      </c>
      <c r="K6046" s="1352" t="s">
        <v>2253</v>
      </c>
      <c r="L6046" s="1352" t="s">
        <v>17678</v>
      </c>
      <c r="M6046" s="1345" t="s">
        <v>1830</v>
      </c>
      <c r="N6046" s="1346" t="s">
        <v>17679</v>
      </c>
      <c r="O6046" s="1347"/>
      <c r="P6046" s="117" t="str">
        <f t="shared" si="47"/>
        <v>2705</v>
      </c>
      <c r="Q6046" s="117"/>
      <c r="R6046" s="1348">
        <v>270501110</v>
      </c>
      <c r="S6046" s="321"/>
      <c r="T6046" s="321"/>
    </row>
    <row r="6047" spans="1:20" ht="34.5" hidden="1" customHeight="1">
      <c r="A6047" s="1348">
        <v>270501111</v>
      </c>
      <c r="B6047" s="1339" t="str">
        <f t="shared" si="46"/>
        <v>2705</v>
      </c>
      <c r="C6047" s="1349" t="s">
        <v>2637</v>
      </c>
      <c r="D6047" s="1350">
        <v>1</v>
      </c>
      <c r="E6047" s="293" t="s">
        <v>17680</v>
      </c>
      <c r="F6047" s="1352" t="s">
        <v>17681</v>
      </c>
      <c r="G6047" s="1356">
        <v>43830</v>
      </c>
      <c r="H6047" s="1348" t="s">
        <v>2252</v>
      </c>
      <c r="I6047" s="1348">
        <v>1488</v>
      </c>
      <c r="J6047" s="1356">
        <v>41557</v>
      </c>
      <c r="K6047" s="1352" t="s">
        <v>2253</v>
      </c>
      <c r="L6047" s="1352"/>
      <c r="M6047" s="1345" t="s">
        <v>1830</v>
      </c>
      <c r="N6047" s="1346" t="s">
        <v>17679</v>
      </c>
      <c r="O6047" s="1347"/>
      <c r="P6047" s="117" t="str">
        <f t="shared" si="47"/>
        <v>2705</v>
      </c>
      <c r="Q6047" s="117"/>
      <c r="R6047" s="1348">
        <v>270501111</v>
      </c>
      <c r="S6047" s="321"/>
      <c r="T6047" s="321"/>
    </row>
    <row r="6048" spans="1:20" ht="34.5" hidden="1" customHeight="1">
      <c r="A6048" s="1348">
        <v>270501112</v>
      </c>
      <c r="B6048" s="1339" t="str">
        <f t="shared" si="46"/>
        <v>2705</v>
      </c>
      <c r="C6048" s="1349" t="s">
        <v>2637</v>
      </c>
      <c r="D6048" s="1350">
        <v>1</v>
      </c>
      <c r="E6048" s="293" t="s">
        <v>17682</v>
      </c>
      <c r="F6048" s="1352" t="s">
        <v>17683</v>
      </c>
      <c r="G6048" s="1356">
        <v>43465</v>
      </c>
      <c r="H6048" s="1348" t="s">
        <v>2252</v>
      </c>
      <c r="I6048" s="1348">
        <v>1488</v>
      </c>
      <c r="J6048" s="1356">
        <v>41557</v>
      </c>
      <c r="K6048" s="1352" t="s">
        <v>2253</v>
      </c>
      <c r="L6048" s="1352"/>
      <c r="M6048" s="1345" t="s">
        <v>1830</v>
      </c>
      <c r="N6048" s="1346" t="s">
        <v>17679</v>
      </c>
      <c r="O6048" s="1347"/>
      <c r="P6048" s="117" t="str">
        <f t="shared" si="47"/>
        <v>2705</v>
      </c>
      <c r="Q6048" s="117"/>
      <c r="R6048" s="1348">
        <v>270501112</v>
      </c>
      <c r="S6048" s="321"/>
      <c r="T6048" s="321"/>
    </row>
    <row r="6049" spans="1:20" ht="34.5" hidden="1" customHeight="1">
      <c r="A6049" s="1348">
        <v>270501113</v>
      </c>
      <c r="B6049" s="1339" t="str">
        <f t="shared" si="46"/>
        <v>2705</v>
      </c>
      <c r="C6049" s="1349" t="s">
        <v>2637</v>
      </c>
      <c r="D6049" s="1350">
        <v>1</v>
      </c>
      <c r="E6049" s="293" t="s">
        <v>17684</v>
      </c>
      <c r="F6049" s="1352" t="s">
        <v>17685</v>
      </c>
      <c r="G6049" s="1356">
        <v>43465</v>
      </c>
      <c r="H6049" s="1348" t="s">
        <v>2252</v>
      </c>
      <c r="I6049" s="1348">
        <v>1488</v>
      </c>
      <c r="J6049" s="1356">
        <v>41557</v>
      </c>
      <c r="K6049" s="1352" t="s">
        <v>2253</v>
      </c>
      <c r="L6049" s="1352"/>
      <c r="M6049" s="1345" t="s">
        <v>3308</v>
      </c>
      <c r="N6049" s="1346" t="s">
        <v>1830</v>
      </c>
      <c r="O6049" s="1347"/>
      <c r="P6049" s="117" t="str">
        <f t="shared" si="47"/>
        <v>2705</v>
      </c>
      <c r="Q6049" s="117"/>
      <c r="R6049" s="1348">
        <v>270501113</v>
      </c>
      <c r="S6049" s="321"/>
      <c r="T6049" s="321"/>
    </row>
    <row r="6050" spans="1:20" ht="34.5" hidden="1" customHeight="1">
      <c r="A6050" s="1348">
        <v>270501114</v>
      </c>
      <c r="B6050" s="1339" t="str">
        <f t="shared" si="46"/>
        <v>2705</v>
      </c>
      <c r="C6050" s="1349" t="s">
        <v>2637</v>
      </c>
      <c r="D6050" s="1350">
        <v>1</v>
      </c>
      <c r="E6050" s="293" t="s">
        <v>17686</v>
      </c>
      <c r="F6050" s="1352" t="s">
        <v>17687</v>
      </c>
      <c r="G6050" s="1356">
        <v>45291</v>
      </c>
      <c r="H6050" s="1348" t="s">
        <v>2353</v>
      </c>
      <c r="I6050" s="1348">
        <v>1560</v>
      </c>
      <c r="J6050" s="1356">
        <v>43446</v>
      </c>
      <c r="K6050" s="1352" t="s">
        <v>2354</v>
      </c>
      <c r="L6050" s="1352"/>
      <c r="M6050" s="1345" t="s">
        <v>3308</v>
      </c>
      <c r="N6050" s="1346" t="s">
        <v>1830</v>
      </c>
      <c r="O6050" s="1347" t="s">
        <v>1830</v>
      </c>
      <c r="P6050" s="117" t="str">
        <f t="shared" si="47"/>
        <v>2705</v>
      </c>
      <c r="Q6050" s="117"/>
      <c r="R6050" s="1348">
        <v>270501114</v>
      </c>
      <c r="S6050" s="321"/>
      <c r="T6050" s="321"/>
    </row>
    <row r="6051" spans="1:20" ht="34.5" hidden="1" customHeight="1">
      <c r="A6051" s="1348">
        <v>270501115</v>
      </c>
      <c r="B6051" s="1339" t="str">
        <f t="shared" si="46"/>
        <v>2705</v>
      </c>
      <c r="C6051" s="1349" t="s">
        <v>2637</v>
      </c>
      <c r="D6051" s="1350">
        <v>1</v>
      </c>
      <c r="E6051" s="293" t="s">
        <v>17688</v>
      </c>
      <c r="F6051" s="1352" t="s">
        <v>17689</v>
      </c>
      <c r="G6051" s="1356">
        <v>45291</v>
      </c>
      <c r="H6051" s="1348" t="s">
        <v>2353</v>
      </c>
      <c r="I6051" s="1348">
        <v>1560</v>
      </c>
      <c r="J6051" s="1356">
        <v>43446</v>
      </c>
      <c r="K6051" s="1352" t="s">
        <v>2354</v>
      </c>
      <c r="L6051" s="1352"/>
      <c r="M6051" s="1345" t="s">
        <v>3308</v>
      </c>
      <c r="N6051" s="1346" t="s">
        <v>17690</v>
      </c>
      <c r="O6051" s="1347" t="s">
        <v>17691</v>
      </c>
      <c r="P6051" s="117" t="str">
        <f t="shared" si="47"/>
        <v>2705</v>
      </c>
      <c r="Q6051" s="117"/>
      <c r="R6051" s="1348">
        <v>270501115</v>
      </c>
      <c r="S6051" s="321"/>
      <c r="T6051" s="321"/>
    </row>
    <row r="6052" spans="1:20" ht="34.5" hidden="1" customHeight="1">
      <c r="A6052" s="1348">
        <v>291201001</v>
      </c>
      <c r="B6052" s="1339" t="str">
        <f t="shared" si="46"/>
        <v>2912</v>
      </c>
      <c r="C6052" s="1349" t="s">
        <v>2637</v>
      </c>
      <c r="D6052" s="1350">
        <v>1</v>
      </c>
      <c r="E6052" s="293" t="s">
        <v>17692</v>
      </c>
      <c r="F6052" s="1352" t="s">
        <v>17693</v>
      </c>
      <c r="G6052" s="1356">
        <v>45291</v>
      </c>
      <c r="H6052" s="1348" t="s">
        <v>2252</v>
      </c>
      <c r="I6052" s="1348">
        <v>1357</v>
      </c>
      <c r="J6052" s="1356">
        <v>39338</v>
      </c>
      <c r="K6052" s="1352" t="s">
        <v>2253</v>
      </c>
      <c r="L6052" s="1352" t="s">
        <v>17694</v>
      </c>
      <c r="M6052" s="1345" t="s">
        <v>1830</v>
      </c>
      <c r="N6052" s="1346" t="s">
        <v>17695</v>
      </c>
      <c r="O6052" s="1347"/>
      <c r="P6052" s="117" t="str">
        <f t="shared" si="47"/>
        <v>2912</v>
      </c>
      <c r="Q6052" s="117"/>
      <c r="R6052" s="1348">
        <v>291201001</v>
      </c>
      <c r="S6052" s="321"/>
      <c r="T6052" s="321"/>
    </row>
    <row r="6053" spans="1:20" ht="34.5" hidden="1" customHeight="1">
      <c r="A6053" s="1348">
        <v>291201001</v>
      </c>
      <c r="B6053" s="1339" t="str">
        <f t="shared" si="46"/>
        <v>2912</v>
      </c>
      <c r="C6053" s="1349" t="s">
        <v>2637</v>
      </c>
      <c r="D6053" s="1350">
        <v>1</v>
      </c>
      <c r="E6053" s="293" t="s">
        <v>17692</v>
      </c>
      <c r="F6053" s="1352" t="s">
        <v>17696</v>
      </c>
      <c r="G6053" s="1356">
        <v>45291</v>
      </c>
      <c r="H6053" s="1348" t="s">
        <v>2353</v>
      </c>
      <c r="I6053" s="1348">
        <v>1557</v>
      </c>
      <c r="J6053" s="1356">
        <v>43370</v>
      </c>
      <c r="K6053" s="1352" t="s">
        <v>2354</v>
      </c>
      <c r="L6053" s="1352"/>
      <c r="M6053" s="1345" t="s">
        <v>1830</v>
      </c>
      <c r="N6053" s="1346" t="s">
        <v>17695</v>
      </c>
      <c r="O6053" s="1347"/>
      <c r="P6053" s="117" t="str">
        <f t="shared" si="47"/>
        <v>2912</v>
      </c>
      <c r="Q6053" s="117"/>
      <c r="R6053" s="1348">
        <v>291201001</v>
      </c>
      <c r="S6053" s="321"/>
      <c r="T6053" s="321"/>
    </row>
    <row r="6054" spans="1:20" ht="34.5" hidden="1" customHeight="1">
      <c r="A6054" s="1348">
        <v>291201001</v>
      </c>
      <c r="B6054" s="1339" t="str">
        <f t="shared" si="46"/>
        <v>2912</v>
      </c>
      <c r="C6054" s="1349" t="s">
        <v>2637</v>
      </c>
      <c r="D6054" s="1350">
        <v>1</v>
      </c>
      <c r="E6054" s="293" t="s">
        <v>17697</v>
      </c>
      <c r="F6054" s="1352" t="s">
        <v>13795</v>
      </c>
      <c r="G6054" s="1356">
        <v>45291</v>
      </c>
      <c r="H6054" s="1348" t="s">
        <v>2252</v>
      </c>
      <c r="I6054" s="1348">
        <v>1357</v>
      </c>
      <c r="J6054" s="1356">
        <v>39338</v>
      </c>
      <c r="K6054" s="1352" t="s">
        <v>2253</v>
      </c>
      <c r="L6054" s="1352" t="s">
        <v>17698</v>
      </c>
      <c r="M6054" s="1345" t="s">
        <v>1830</v>
      </c>
      <c r="N6054" s="1346" t="s">
        <v>17699</v>
      </c>
      <c r="O6054" s="1347"/>
      <c r="P6054" s="117" t="str">
        <f t="shared" si="47"/>
        <v>2912</v>
      </c>
      <c r="Q6054" s="117"/>
      <c r="R6054" s="1348">
        <v>291201001</v>
      </c>
      <c r="S6054" s="321"/>
      <c r="T6054" s="321"/>
    </row>
    <row r="6055" spans="1:20" ht="34.5" hidden="1" customHeight="1">
      <c r="A6055" s="1348">
        <v>291201001</v>
      </c>
      <c r="B6055" s="1339" t="str">
        <f t="shared" si="46"/>
        <v>2912</v>
      </c>
      <c r="C6055" s="1349" t="s">
        <v>2637</v>
      </c>
      <c r="D6055" s="1350">
        <v>1</v>
      </c>
      <c r="E6055" s="293" t="s">
        <v>17697</v>
      </c>
      <c r="F6055" s="1352" t="s">
        <v>17700</v>
      </c>
      <c r="G6055" s="1356">
        <v>45291</v>
      </c>
      <c r="H6055" s="1348" t="s">
        <v>2353</v>
      </c>
      <c r="I6055" s="1348">
        <v>1557</v>
      </c>
      <c r="J6055" s="1356">
        <v>43370</v>
      </c>
      <c r="K6055" s="1352" t="s">
        <v>2354</v>
      </c>
      <c r="L6055" s="1352" t="s">
        <v>17701</v>
      </c>
      <c r="M6055" s="1345" t="s">
        <v>3308</v>
      </c>
      <c r="N6055" s="1346" t="s">
        <v>1830</v>
      </c>
      <c r="O6055" s="1347"/>
      <c r="P6055" s="117" t="str">
        <f t="shared" si="47"/>
        <v>2912</v>
      </c>
      <c r="Q6055" s="117"/>
      <c r="R6055" s="1348">
        <v>291201001</v>
      </c>
      <c r="S6055" s="321"/>
      <c r="T6055" s="321"/>
    </row>
    <row r="6056" spans="1:20" ht="34.5" hidden="1" customHeight="1">
      <c r="A6056" s="1348">
        <v>291201002</v>
      </c>
      <c r="B6056" s="1339" t="str">
        <f t="shared" si="46"/>
        <v>2912</v>
      </c>
      <c r="C6056" s="1349" t="s">
        <v>2637</v>
      </c>
      <c r="D6056" s="1350">
        <v>1</v>
      </c>
      <c r="E6056" s="293" t="s">
        <v>17702</v>
      </c>
      <c r="F6056" s="1352" t="s">
        <v>17703</v>
      </c>
      <c r="G6056" s="1356">
        <v>45621</v>
      </c>
      <c r="H6056" s="1348" t="s">
        <v>2353</v>
      </c>
      <c r="I6056" s="1348">
        <v>1574</v>
      </c>
      <c r="J6056" s="1356">
        <v>43944</v>
      </c>
      <c r="K6056" s="1352" t="s">
        <v>2354</v>
      </c>
      <c r="L6056" s="1352"/>
      <c r="M6056" s="1345" t="s">
        <v>3308</v>
      </c>
      <c r="N6056" s="1346" t="s">
        <v>1830</v>
      </c>
      <c r="O6056" s="1347"/>
      <c r="P6056" s="117" t="str">
        <f t="shared" si="47"/>
        <v>2912</v>
      </c>
      <c r="Q6056" s="117"/>
      <c r="R6056" s="1348">
        <v>291201002</v>
      </c>
      <c r="S6056" s="321"/>
      <c r="T6056" s="321"/>
    </row>
    <row r="6057" spans="1:20" ht="34.5" hidden="1" customHeight="1">
      <c r="A6057" s="1348">
        <v>291201002</v>
      </c>
      <c r="B6057" s="1339" t="str">
        <f t="shared" si="46"/>
        <v>2912</v>
      </c>
      <c r="C6057" s="1349" t="s">
        <v>2637</v>
      </c>
      <c r="D6057" s="1350">
        <v>1</v>
      </c>
      <c r="E6057" s="293" t="s">
        <v>17704</v>
      </c>
      <c r="F6057" s="1352" t="s">
        <v>17705</v>
      </c>
      <c r="G6057" s="1351">
        <v>45621</v>
      </c>
      <c r="H6057" s="1348" t="s">
        <v>2353</v>
      </c>
      <c r="I6057" s="1348">
        <v>1574</v>
      </c>
      <c r="J6057" s="1351">
        <v>43944</v>
      </c>
      <c r="K6057" s="1352" t="s">
        <v>2354</v>
      </c>
      <c r="L6057" s="1352"/>
      <c r="M6057" s="1345" t="s">
        <v>3308</v>
      </c>
      <c r="N6057" s="1346" t="s">
        <v>17706</v>
      </c>
      <c r="O6057" s="1347"/>
      <c r="P6057" s="117" t="str">
        <f t="shared" si="47"/>
        <v>2912</v>
      </c>
      <c r="Q6057" s="117"/>
      <c r="R6057" s="1348">
        <v>291201002</v>
      </c>
      <c r="S6057" s="321"/>
      <c r="T6057" s="321"/>
    </row>
    <row r="6058" spans="1:20" ht="34.5" hidden="1" customHeight="1">
      <c r="A6058" s="1348">
        <v>291201002</v>
      </c>
      <c r="B6058" s="1339" t="str">
        <f t="shared" si="46"/>
        <v>2912</v>
      </c>
      <c r="C6058" s="1349" t="s">
        <v>2637</v>
      </c>
      <c r="D6058" s="1350">
        <v>1</v>
      </c>
      <c r="E6058" s="293" t="s">
        <v>17707</v>
      </c>
      <c r="F6058" s="1352" t="s">
        <v>17708</v>
      </c>
      <c r="G6058" s="1351">
        <v>46131</v>
      </c>
      <c r="H6058" s="1348" t="s">
        <v>2353</v>
      </c>
      <c r="I6058" s="1348">
        <v>1584</v>
      </c>
      <c r="J6058" s="1351">
        <v>44329</v>
      </c>
      <c r="K6058" s="1352" t="s">
        <v>2253</v>
      </c>
      <c r="L6058" s="1352"/>
      <c r="M6058" s="1345" t="s">
        <v>3308</v>
      </c>
      <c r="N6058" s="1346" t="s">
        <v>17709</v>
      </c>
      <c r="O6058" s="1347"/>
      <c r="P6058" s="117" t="str">
        <f t="shared" si="47"/>
        <v>2912</v>
      </c>
      <c r="Q6058" s="117"/>
      <c r="R6058" s="1348">
        <v>291201002</v>
      </c>
      <c r="S6058" s="321"/>
      <c r="T6058" s="321"/>
    </row>
    <row r="6059" spans="1:20" ht="34.5" hidden="1" customHeight="1">
      <c r="A6059" s="1348">
        <v>291201003</v>
      </c>
      <c r="B6059" s="1339" t="str">
        <f t="shared" si="46"/>
        <v>2912</v>
      </c>
      <c r="C6059" s="1349" t="s">
        <v>2637</v>
      </c>
      <c r="D6059" s="1350">
        <v>1</v>
      </c>
      <c r="E6059" s="293" t="s">
        <v>17710</v>
      </c>
      <c r="F6059" s="1352" t="s">
        <v>17711</v>
      </c>
      <c r="G6059" s="1356">
        <v>46351</v>
      </c>
      <c r="H6059" s="1348" t="s">
        <v>2353</v>
      </c>
      <c r="I6059" s="1348">
        <v>1592</v>
      </c>
      <c r="J6059" s="1356">
        <v>44544</v>
      </c>
      <c r="K6059" s="1352" t="s">
        <v>2354</v>
      </c>
      <c r="L6059" s="1352"/>
      <c r="M6059" s="1345" t="s">
        <v>3308</v>
      </c>
      <c r="N6059" s="1346" t="s">
        <v>17712</v>
      </c>
      <c r="O6059" s="1347"/>
      <c r="P6059" s="117" t="str">
        <f t="shared" si="47"/>
        <v>2912</v>
      </c>
      <c r="Q6059" s="117"/>
      <c r="R6059" s="1348">
        <v>291201003</v>
      </c>
      <c r="S6059" s="321"/>
      <c r="T6059" s="321"/>
    </row>
    <row r="6060" spans="1:20" ht="34.5" hidden="1" customHeight="1">
      <c r="A6060" s="1348">
        <v>291201003</v>
      </c>
      <c r="B6060" s="1339" t="str">
        <f t="shared" si="46"/>
        <v>2912</v>
      </c>
      <c r="C6060" s="1349" t="s">
        <v>2644</v>
      </c>
      <c r="D6060" s="1350">
        <v>1</v>
      </c>
      <c r="E6060" s="293" t="s">
        <v>17713</v>
      </c>
      <c r="F6060" s="1352" t="s">
        <v>17714</v>
      </c>
      <c r="G6060" s="1351">
        <v>42885</v>
      </c>
      <c r="H6060" s="1348" t="s">
        <v>2252</v>
      </c>
      <c r="I6060" s="1348"/>
      <c r="J6060" s="1368"/>
      <c r="K6060" s="1352" t="s">
        <v>2253</v>
      </c>
      <c r="L6060" s="1352"/>
      <c r="M6060" s="1345" t="s">
        <v>17715</v>
      </c>
      <c r="N6060" s="1346" t="s">
        <v>17716</v>
      </c>
      <c r="O6060" s="1347"/>
      <c r="P6060" s="117" t="str">
        <f t="shared" si="47"/>
        <v>2912</v>
      </c>
      <c r="Q6060" s="117"/>
      <c r="R6060" s="1348">
        <v>291201003</v>
      </c>
      <c r="S6060" s="321"/>
      <c r="T6060" s="321"/>
    </row>
    <row r="6061" spans="1:20" ht="34.5" hidden="1" customHeight="1">
      <c r="A6061" s="1348">
        <v>291201004</v>
      </c>
      <c r="B6061" s="1339" t="str">
        <f t="shared" si="46"/>
        <v>2912</v>
      </c>
      <c r="C6061" s="1349" t="s">
        <v>2644</v>
      </c>
      <c r="D6061" s="1350">
        <v>1</v>
      </c>
      <c r="E6061" s="293" t="s">
        <v>17717</v>
      </c>
      <c r="F6061" s="1352" t="s">
        <v>17718</v>
      </c>
      <c r="G6061" s="1351">
        <v>42885</v>
      </c>
      <c r="H6061" s="1348" t="s">
        <v>2252</v>
      </c>
      <c r="I6061" s="1348"/>
      <c r="J6061" s="1368"/>
      <c r="K6061" s="1352" t="s">
        <v>2253</v>
      </c>
      <c r="L6061" s="1352"/>
      <c r="M6061" s="1345" t="s">
        <v>17719</v>
      </c>
      <c r="N6061" s="1346" t="s">
        <v>17720</v>
      </c>
      <c r="O6061" s="1347"/>
      <c r="P6061" s="117" t="str">
        <f t="shared" si="47"/>
        <v>2912</v>
      </c>
      <c r="Q6061" s="117"/>
      <c r="R6061" s="1348">
        <v>291201004</v>
      </c>
      <c r="S6061" s="321"/>
      <c r="T6061" s="321"/>
    </row>
    <row r="6062" spans="1:20" ht="34.5" hidden="1" customHeight="1">
      <c r="A6062" s="1348">
        <v>291201004</v>
      </c>
      <c r="B6062" s="1339" t="str">
        <f t="shared" si="46"/>
        <v>2912</v>
      </c>
      <c r="C6062" s="1349" t="s">
        <v>2644</v>
      </c>
      <c r="D6062" s="1350">
        <v>1</v>
      </c>
      <c r="E6062" s="293" t="s">
        <v>17721</v>
      </c>
      <c r="F6062" s="1352" t="s">
        <v>17722</v>
      </c>
      <c r="G6062" s="1356">
        <v>42885</v>
      </c>
      <c r="H6062" s="1348" t="s">
        <v>2252</v>
      </c>
      <c r="I6062" s="1348"/>
      <c r="J6062" s="1368"/>
      <c r="K6062" s="1352" t="s">
        <v>2253</v>
      </c>
      <c r="L6062" s="1352"/>
      <c r="M6062" s="1345" t="s">
        <v>1830</v>
      </c>
      <c r="N6062" s="1346" t="s">
        <v>1830</v>
      </c>
      <c r="O6062" s="1347"/>
      <c r="P6062" s="117" t="str">
        <f t="shared" si="47"/>
        <v>2912</v>
      </c>
      <c r="Q6062" s="117"/>
      <c r="R6062" s="1348">
        <v>291201004</v>
      </c>
      <c r="S6062" s="321"/>
      <c r="T6062" s="321"/>
    </row>
    <row r="6063" spans="1:20" ht="34.5" hidden="1" customHeight="1">
      <c r="A6063" s="1348">
        <v>291201004</v>
      </c>
      <c r="B6063" s="1339" t="str">
        <f t="shared" si="46"/>
        <v>2912</v>
      </c>
      <c r="C6063" s="1349" t="s">
        <v>2644</v>
      </c>
      <c r="D6063" s="1350">
        <v>1</v>
      </c>
      <c r="E6063" s="293" t="s">
        <v>17723</v>
      </c>
      <c r="F6063" s="1352" t="s">
        <v>17724</v>
      </c>
      <c r="G6063" s="1351">
        <v>43334</v>
      </c>
      <c r="H6063" s="1348" t="s">
        <v>2252</v>
      </c>
      <c r="I6063" s="1348"/>
      <c r="J6063" s="1368"/>
      <c r="K6063" s="1352" t="s">
        <v>2253</v>
      </c>
      <c r="L6063" s="1357"/>
      <c r="M6063" s="1342" t="s">
        <v>1830</v>
      </c>
      <c r="N6063" s="1346" t="s">
        <v>17720</v>
      </c>
      <c r="O6063" s="1347"/>
      <c r="P6063" s="117" t="str">
        <f t="shared" si="47"/>
        <v>2912</v>
      </c>
      <c r="Q6063" s="117"/>
      <c r="R6063" s="1348">
        <v>291201004</v>
      </c>
      <c r="S6063" s="321"/>
      <c r="T6063" s="321"/>
    </row>
    <row r="6064" spans="1:20" ht="34.5" hidden="1" customHeight="1">
      <c r="A6064" s="1348">
        <v>291201005</v>
      </c>
      <c r="B6064" s="1339" t="str">
        <f t="shared" si="46"/>
        <v>2912</v>
      </c>
      <c r="C6064" s="1349" t="s">
        <v>2644</v>
      </c>
      <c r="D6064" s="1350">
        <v>1</v>
      </c>
      <c r="E6064" s="293" t="s">
        <v>17725</v>
      </c>
      <c r="F6064" s="1352" t="s">
        <v>17726</v>
      </c>
      <c r="G6064" s="1356">
        <v>45291</v>
      </c>
      <c r="H6064" s="1348" t="s">
        <v>2353</v>
      </c>
      <c r="I6064" s="1348">
        <v>1527</v>
      </c>
      <c r="J6064" s="1351">
        <v>42403</v>
      </c>
      <c r="K6064" s="1352" t="s">
        <v>2354</v>
      </c>
      <c r="L6064" s="1352" t="s">
        <v>17727</v>
      </c>
      <c r="M6064" s="1345" t="s">
        <v>1830</v>
      </c>
      <c r="N6064" s="1346" t="s">
        <v>1830</v>
      </c>
      <c r="O6064" s="1347" t="s">
        <v>1830</v>
      </c>
      <c r="P6064" s="117" t="str">
        <f t="shared" si="47"/>
        <v>2912</v>
      </c>
      <c r="Q6064" s="117"/>
      <c r="R6064" s="1348">
        <v>291201005</v>
      </c>
      <c r="S6064" s="321"/>
      <c r="T6064" s="321"/>
    </row>
    <row r="6065" spans="1:20" ht="34.5" hidden="1" customHeight="1">
      <c r="A6065" s="1348">
        <v>291201006</v>
      </c>
      <c r="B6065" s="1339" t="str">
        <f t="shared" si="46"/>
        <v>2912</v>
      </c>
      <c r="C6065" s="1349" t="s">
        <v>2644</v>
      </c>
      <c r="D6065" s="1350">
        <v>1</v>
      </c>
      <c r="E6065" s="293" t="s">
        <v>17728</v>
      </c>
      <c r="F6065" s="1352" t="s">
        <v>17729</v>
      </c>
      <c r="G6065" s="1351">
        <v>45291</v>
      </c>
      <c r="H6065" s="1348" t="s">
        <v>2353</v>
      </c>
      <c r="I6065" s="1348">
        <v>1527</v>
      </c>
      <c r="J6065" s="1351">
        <v>42403</v>
      </c>
      <c r="K6065" s="1352" t="s">
        <v>2354</v>
      </c>
      <c r="L6065" s="1352" t="s">
        <v>17730</v>
      </c>
      <c r="M6065" s="1345" t="s">
        <v>17612</v>
      </c>
      <c r="N6065" s="1346" t="s">
        <v>1830</v>
      </c>
      <c r="O6065" s="1347"/>
      <c r="P6065" s="117" t="str">
        <f t="shared" si="47"/>
        <v>2912</v>
      </c>
      <c r="Q6065" s="117"/>
      <c r="R6065" s="1348">
        <v>291201006</v>
      </c>
      <c r="S6065" s="321"/>
      <c r="T6065" s="321"/>
    </row>
    <row r="6066" spans="1:20" ht="34.5" hidden="1" customHeight="1">
      <c r="A6066" s="1348">
        <v>291201007</v>
      </c>
      <c r="B6066" s="1339" t="str">
        <f t="shared" si="46"/>
        <v>2912</v>
      </c>
      <c r="C6066" s="1349" t="s">
        <v>2644</v>
      </c>
      <c r="D6066" s="1350">
        <v>1</v>
      </c>
      <c r="E6066" s="293" t="s">
        <v>17731</v>
      </c>
      <c r="F6066" s="1352" t="s">
        <v>17732</v>
      </c>
      <c r="G6066" s="1356">
        <v>45291</v>
      </c>
      <c r="H6066" s="1348" t="s">
        <v>2353</v>
      </c>
      <c r="I6066" s="1348">
        <v>1527</v>
      </c>
      <c r="J6066" s="1351">
        <v>42403</v>
      </c>
      <c r="K6066" s="1352" t="s">
        <v>2354</v>
      </c>
      <c r="L6066" s="1352" t="s">
        <v>17733</v>
      </c>
      <c r="M6066" s="1345" t="s">
        <v>17615</v>
      </c>
      <c r="N6066" s="1346" t="s">
        <v>1830</v>
      </c>
      <c r="O6066" s="1347" t="s">
        <v>1830</v>
      </c>
      <c r="P6066" s="117" t="str">
        <f t="shared" si="47"/>
        <v>2912</v>
      </c>
      <c r="Q6066" s="117"/>
      <c r="R6066" s="1348">
        <v>291201007</v>
      </c>
      <c r="S6066" s="321"/>
      <c r="T6066" s="321"/>
    </row>
    <row r="6067" spans="1:20" ht="34.5" hidden="1" customHeight="1">
      <c r="A6067" s="1348">
        <v>291201008</v>
      </c>
      <c r="B6067" s="1339" t="str">
        <f t="shared" si="46"/>
        <v>2912</v>
      </c>
      <c r="C6067" s="1349" t="s">
        <v>2644</v>
      </c>
      <c r="D6067" s="1350">
        <v>1</v>
      </c>
      <c r="E6067" s="293" t="s">
        <v>17734</v>
      </c>
      <c r="F6067" s="1352" t="s">
        <v>17735</v>
      </c>
      <c r="G6067" s="1356">
        <v>45291</v>
      </c>
      <c r="H6067" s="1348" t="s">
        <v>2353</v>
      </c>
      <c r="I6067" s="1348">
        <v>1527</v>
      </c>
      <c r="J6067" s="1351">
        <v>42403</v>
      </c>
      <c r="K6067" s="1352" t="s">
        <v>2354</v>
      </c>
      <c r="L6067" s="1352"/>
      <c r="M6067" s="1345" t="s">
        <v>17618</v>
      </c>
      <c r="N6067" s="1346" t="s">
        <v>1830</v>
      </c>
      <c r="O6067" s="1347" t="s">
        <v>1830</v>
      </c>
      <c r="P6067" s="117" t="str">
        <f t="shared" si="47"/>
        <v>2912</v>
      </c>
      <c r="Q6067" s="117"/>
      <c r="R6067" s="1348">
        <v>291201008</v>
      </c>
      <c r="S6067" s="321"/>
      <c r="T6067" s="321"/>
    </row>
    <row r="6068" spans="1:20" ht="34.5" hidden="1" customHeight="1">
      <c r="A6068" s="1348">
        <v>291201009</v>
      </c>
      <c r="B6068" s="1339" t="str">
        <f t="shared" si="46"/>
        <v>2912</v>
      </c>
      <c r="C6068" s="1349" t="s">
        <v>2644</v>
      </c>
      <c r="D6068" s="1350">
        <v>1</v>
      </c>
      <c r="E6068" s="293" t="s">
        <v>17736</v>
      </c>
      <c r="F6068" s="1352" t="s">
        <v>17737</v>
      </c>
      <c r="G6068" s="1356">
        <v>45291</v>
      </c>
      <c r="H6068" s="1348" t="s">
        <v>2353</v>
      </c>
      <c r="I6068" s="1348">
        <v>1553</v>
      </c>
      <c r="J6068" s="1356">
        <v>43154</v>
      </c>
      <c r="K6068" s="1352" t="s">
        <v>2354</v>
      </c>
      <c r="L6068" s="1352" t="s">
        <v>17738</v>
      </c>
      <c r="M6068" s="1345" t="s">
        <v>17739</v>
      </c>
      <c r="N6068" s="1346" t="s">
        <v>1830</v>
      </c>
      <c r="O6068" s="1347" t="s">
        <v>1830</v>
      </c>
      <c r="P6068" s="117" t="str">
        <f t="shared" si="47"/>
        <v>2912</v>
      </c>
      <c r="Q6068" s="117"/>
      <c r="R6068" s="1348">
        <v>291201009</v>
      </c>
      <c r="S6068" s="321"/>
      <c r="T6068" s="321"/>
    </row>
    <row r="6069" spans="1:20" ht="34.5" hidden="1" customHeight="1">
      <c r="A6069" s="1348">
        <v>291201010</v>
      </c>
      <c r="B6069" s="1339" t="str">
        <f t="shared" si="46"/>
        <v>2912</v>
      </c>
      <c r="C6069" s="1349" t="s">
        <v>2644</v>
      </c>
      <c r="D6069" s="1350">
        <v>1</v>
      </c>
      <c r="E6069" s="293" t="s">
        <v>17740</v>
      </c>
      <c r="F6069" s="1352" t="s">
        <v>17741</v>
      </c>
      <c r="G6069" s="1356">
        <v>45291</v>
      </c>
      <c r="H6069" s="1348" t="s">
        <v>2353</v>
      </c>
      <c r="I6069" s="1348">
        <v>1562</v>
      </c>
      <c r="J6069" s="1356">
        <v>43516</v>
      </c>
      <c r="K6069" s="1352" t="s">
        <v>2354</v>
      </c>
      <c r="L6069" s="1353"/>
      <c r="M6069" s="1345" t="s">
        <v>1830</v>
      </c>
      <c r="N6069" s="1346" t="s">
        <v>1830</v>
      </c>
      <c r="O6069" s="1347" t="s">
        <v>1830</v>
      </c>
      <c r="P6069" s="117" t="str">
        <f t="shared" si="47"/>
        <v>2912</v>
      </c>
      <c r="Q6069" s="117"/>
      <c r="R6069" s="1348">
        <v>291201010</v>
      </c>
      <c r="S6069" s="321"/>
      <c r="T6069" s="321"/>
    </row>
    <row r="6070" spans="1:20" ht="34.5" hidden="1" customHeight="1">
      <c r="A6070" s="1348">
        <v>291201011</v>
      </c>
      <c r="B6070" s="1339" t="str">
        <f t="shared" si="46"/>
        <v>2912</v>
      </c>
      <c r="C6070" s="1349" t="s">
        <v>2644</v>
      </c>
      <c r="D6070" s="1350">
        <v>1</v>
      </c>
      <c r="E6070" s="293" t="s">
        <v>17742</v>
      </c>
      <c r="F6070" s="1352" t="s">
        <v>15700</v>
      </c>
      <c r="G6070" s="1356">
        <v>45291</v>
      </c>
      <c r="H6070" s="1348" t="s">
        <v>2353</v>
      </c>
      <c r="I6070" s="1348">
        <v>1461</v>
      </c>
      <c r="J6070" s="1356">
        <v>41123</v>
      </c>
      <c r="K6070" s="1352" t="s">
        <v>2253</v>
      </c>
      <c r="L6070" s="1352"/>
      <c r="M6070" s="1345" t="s">
        <v>17629</v>
      </c>
      <c r="N6070" s="1346" t="s">
        <v>1830</v>
      </c>
      <c r="O6070" s="1347" t="s">
        <v>1830</v>
      </c>
      <c r="P6070" s="117" t="str">
        <f t="shared" si="47"/>
        <v>2912</v>
      </c>
      <c r="Q6070" s="117"/>
      <c r="R6070" s="1348">
        <v>291201011</v>
      </c>
      <c r="S6070" s="321"/>
      <c r="T6070" s="321"/>
    </row>
    <row r="6071" spans="1:20" ht="34.5" hidden="1" customHeight="1">
      <c r="A6071" s="1348">
        <v>291201012</v>
      </c>
      <c r="B6071" s="1339" t="str">
        <f t="shared" si="46"/>
        <v>2912</v>
      </c>
      <c r="C6071" s="1349" t="s">
        <v>2644</v>
      </c>
      <c r="D6071" s="1350">
        <v>1</v>
      </c>
      <c r="E6071" s="293" t="s">
        <v>17743</v>
      </c>
      <c r="F6071" s="1352" t="s">
        <v>17744</v>
      </c>
      <c r="G6071" s="1356">
        <v>45405</v>
      </c>
      <c r="H6071" s="1348" t="s">
        <v>2353</v>
      </c>
      <c r="I6071" s="1348">
        <v>1571</v>
      </c>
      <c r="J6071" s="1356">
        <v>43803</v>
      </c>
      <c r="K6071" s="1352" t="s">
        <v>2354</v>
      </c>
      <c r="L6071" s="1353"/>
      <c r="M6071" s="1345" t="s">
        <v>17745</v>
      </c>
      <c r="N6071" s="1346" t="s">
        <v>1830</v>
      </c>
      <c r="O6071" s="1347"/>
      <c r="P6071" s="117" t="str">
        <f t="shared" si="47"/>
        <v>2912</v>
      </c>
      <c r="Q6071" s="117"/>
      <c r="R6071" s="1348">
        <v>291201012</v>
      </c>
      <c r="S6071" s="321"/>
      <c r="T6071" s="321"/>
    </row>
    <row r="6072" spans="1:20" ht="34.5" hidden="1" customHeight="1">
      <c r="A6072" s="1348">
        <v>291201013</v>
      </c>
      <c r="B6072" s="1339" t="str">
        <f t="shared" si="46"/>
        <v>2912</v>
      </c>
      <c r="C6072" s="1349" t="s">
        <v>2644</v>
      </c>
      <c r="D6072" s="1350">
        <v>1</v>
      </c>
      <c r="E6072" s="293" t="s">
        <v>17746</v>
      </c>
      <c r="F6072" s="1352" t="s">
        <v>17747</v>
      </c>
      <c r="G6072" s="1356">
        <v>45405</v>
      </c>
      <c r="H6072" s="1348" t="s">
        <v>2353</v>
      </c>
      <c r="I6072" s="1348">
        <v>1571</v>
      </c>
      <c r="J6072" s="1356">
        <v>43803</v>
      </c>
      <c r="K6072" s="1352" t="s">
        <v>2354</v>
      </c>
      <c r="L6072" s="1352"/>
      <c r="M6072" s="1345" t="s">
        <v>17748</v>
      </c>
      <c r="N6072" s="1346" t="s">
        <v>1830</v>
      </c>
      <c r="O6072" s="1347"/>
      <c r="P6072" s="117" t="str">
        <f t="shared" si="47"/>
        <v>2912</v>
      </c>
      <c r="Q6072" s="117"/>
      <c r="R6072" s="1348">
        <v>291201013</v>
      </c>
      <c r="S6072" s="321"/>
      <c r="T6072" s="321"/>
    </row>
    <row r="6073" spans="1:20" ht="34.5" hidden="1" customHeight="1">
      <c r="A6073" s="1348">
        <v>291201014</v>
      </c>
      <c r="B6073" s="1339" t="str">
        <f t="shared" si="46"/>
        <v>2912</v>
      </c>
      <c r="C6073" s="1349" t="s">
        <v>2644</v>
      </c>
      <c r="D6073" s="1350">
        <v>1</v>
      </c>
      <c r="E6073" s="293" t="s">
        <v>17749</v>
      </c>
      <c r="F6073" s="1352" t="s">
        <v>17750</v>
      </c>
      <c r="G6073" s="1356">
        <v>45405</v>
      </c>
      <c r="H6073" s="1348" t="s">
        <v>2353</v>
      </c>
      <c r="I6073" s="1348">
        <v>1571</v>
      </c>
      <c r="J6073" s="1356">
        <v>43803</v>
      </c>
      <c r="K6073" s="1352" t="s">
        <v>2354</v>
      </c>
      <c r="L6073" s="1353"/>
      <c r="M6073" s="1345" t="s">
        <v>17751</v>
      </c>
      <c r="N6073" s="1346" t="s">
        <v>1830</v>
      </c>
      <c r="O6073" s="1347"/>
      <c r="P6073" s="117" t="str">
        <f t="shared" si="47"/>
        <v>2912</v>
      </c>
      <c r="Q6073" s="117"/>
      <c r="R6073" s="1348">
        <v>291201014</v>
      </c>
      <c r="S6073" s="321"/>
      <c r="T6073" s="321"/>
    </row>
    <row r="6074" spans="1:20" ht="34.5" hidden="1" customHeight="1">
      <c r="A6074" s="1348">
        <v>291201015</v>
      </c>
      <c r="B6074" s="1339" t="str">
        <f t="shared" si="46"/>
        <v>2912</v>
      </c>
      <c r="C6074" s="1349" t="s">
        <v>2647</v>
      </c>
      <c r="D6074" s="1350">
        <v>1</v>
      </c>
      <c r="E6074" s="293" t="s">
        <v>17752</v>
      </c>
      <c r="F6074" s="1352" t="s">
        <v>17753</v>
      </c>
      <c r="G6074" s="1351">
        <v>40883</v>
      </c>
      <c r="H6074" s="1348" t="s">
        <v>2252</v>
      </c>
      <c r="I6074" s="1348">
        <v>1357</v>
      </c>
      <c r="J6074" s="1351">
        <v>39338</v>
      </c>
      <c r="K6074" s="1352" t="s">
        <v>2253</v>
      </c>
      <c r="L6074" s="1352"/>
      <c r="M6074" s="1345" t="s">
        <v>17429</v>
      </c>
      <c r="N6074" s="1346" t="s">
        <v>1830</v>
      </c>
      <c r="O6074" s="1347"/>
      <c r="P6074" s="117" t="str">
        <f t="shared" si="47"/>
        <v>2912</v>
      </c>
      <c r="Q6074" s="117"/>
      <c r="R6074" s="1348">
        <v>291201015</v>
      </c>
      <c r="S6074" s="321"/>
      <c r="T6074" s="321"/>
    </row>
    <row r="6075" spans="1:20" ht="34.5" hidden="1" customHeight="1">
      <c r="A6075" s="1348">
        <v>291201016</v>
      </c>
      <c r="B6075" s="1339" t="str">
        <f t="shared" si="46"/>
        <v>2912</v>
      </c>
      <c r="C6075" s="1349" t="s">
        <v>2647</v>
      </c>
      <c r="D6075" s="1350">
        <v>1</v>
      </c>
      <c r="E6075" s="293" t="s">
        <v>17754</v>
      </c>
      <c r="F6075" s="1352" t="s">
        <v>17755</v>
      </c>
      <c r="G6075" s="1351">
        <v>40883</v>
      </c>
      <c r="H6075" s="1348" t="s">
        <v>2252</v>
      </c>
      <c r="I6075" s="1348">
        <v>1357</v>
      </c>
      <c r="J6075" s="1351">
        <v>39338</v>
      </c>
      <c r="K6075" s="1352" t="s">
        <v>2253</v>
      </c>
      <c r="L6075" s="1352"/>
      <c r="M6075" s="1345" t="s">
        <v>17432</v>
      </c>
      <c r="N6075" s="1346" t="s">
        <v>1830</v>
      </c>
      <c r="O6075" s="1347"/>
      <c r="P6075" s="117" t="str">
        <f t="shared" si="47"/>
        <v>2912</v>
      </c>
      <c r="Q6075" s="117"/>
      <c r="R6075" s="1348">
        <v>291201016</v>
      </c>
      <c r="S6075" s="321"/>
      <c r="T6075" s="321"/>
    </row>
    <row r="6076" spans="1:20" ht="34.5" hidden="1" customHeight="1">
      <c r="A6076" s="1348">
        <v>291201017</v>
      </c>
      <c r="B6076" s="1339" t="str">
        <f t="shared" si="46"/>
        <v>2912</v>
      </c>
      <c r="C6076" s="1349" t="s">
        <v>2647</v>
      </c>
      <c r="D6076" s="1350">
        <v>1</v>
      </c>
      <c r="E6076" s="293" t="s">
        <v>17756</v>
      </c>
      <c r="F6076" s="1352" t="s">
        <v>17757</v>
      </c>
      <c r="G6076" s="1351">
        <v>40883</v>
      </c>
      <c r="H6076" s="1348" t="s">
        <v>2252</v>
      </c>
      <c r="I6076" s="1348">
        <v>1357</v>
      </c>
      <c r="J6076" s="1351">
        <v>39338</v>
      </c>
      <c r="K6076" s="1352" t="s">
        <v>2253</v>
      </c>
      <c r="L6076" s="1352"/>
      <c r="M6076" s="1345" t="s">
        <v>17436</v>
      </c>
      <c r="N6076" s="1346" t="s">
        <v>1830</v>
      </c>
      <c r="O6076" s="1347"/>
      <c r="P6076" s="117" t="str">
        <f t="shared" si="47"/>
        <v>2912</v>
      </c>
      <c r="Q6076" s="117"/>
      <c r="R6076" s="1348">
        <v>291201017</v>
      </c>
      <c r="S6076" s="321"/>
      <c r="T6076" s="321"/>
    </row>
    <row r="6077" spans="1:20" ht="34.5" hidden="1" customHeight="1">
      <c r="A6077" s="1348">
        <v>291201018</v>
      </c>
      <c r="B6077" s="1339" t="str">
        <f t="shared" si="46"/>
        <v>2912</v>
      </c>
      <c r="C6077" s="1349" t="s">
        <v>2647</v>
      </c>
      <c r="D6077" s="1350">
        <v>1</v>
      </c>
      <c r="E6077" s="293" t="s">
        <v>17758</v>
      </c>
      <c r="F6077" s="1352" t="s">
        <v>17759</v>
      </c>
      <c r="G6077" s="1351">
        <v>40883</v>
      </c>
      <c r="H6077" s="1348" t="s">
        <v>2252</v>
      </c>
      <c r="I6077" s="1348">
        <v>1357</v>
      </c>
      <c r="J6077" s="1351">
        <v>39338</v>
      </c>
      <c r="K6077" s="1352" t="s">
        <v>2253</v>
      </c>
      <c r="L6077" s="1353"/>
      <c r="M6077" s="1345" t="s">
        <v>17760</v>
      </c>
      <c r="N6077" s="1346" t="s">
        <v>1830</v>
      </c>
      <c r="O6077" s="1347"/>
      <c r="P6077" s="117" t="str">
        <f t="shared" si="47"/>
        <v>2912</v>
      </c>
      <c r="Q6077" s="117"/>
      <c r="R6077" s="1348">
        <v>291201018</v>
      </c>
      <c r="S6077" s="321"/>
      <c r="T6077" s="321"/>
    </row>
    <row r="6078" spans="1:20" ht="34.5" hidden="1" customHeight="1">
      <c r="A6078" s="1348">
        <v>291201019</v>
      </c>
      <c r="B6078" s="1339" t="str">
        <f t="shared" si="46"/>
        <v>2912</v>
      </c>
      <c r="C6078" s="1349" t="s">
        <v>2647</v>
      </c>
      <c r="D6078" s="1350">
        <v>1</v>
      </c>
      <c r="E6078" s="293" t="s">
        <v>17761</v>
      </c>
      <c r="F6078" s="1352" t="s">
        <v>17762</v>
      </c>
      <c r="G6078" s="1351">
        <v>41273</v>
      </c>
      <c r="H6078" s="1348" t="s">
        <v>2252</v>
      </c>
      <c r="I6078" s="1348">
        <v>1357</v>
      </c>
      <c r="J6078" s="1351">
        <v>39338</v>
      </c>
      <c r="K6078" s="1352" t="s">
        <v>2253</v>
      </c>
      <c r="L6078" s="1352"/>
      <c r="M6078" s="1345" t="s">
        <v>17763</v>
      </c>
      <c r="N6078" s="1346" t="s">
        <v>17764</v>
      </c>
      <c r="O6078" s="1347"/>
      <c r="P6078" s="117" t="str">
        <f t="shared" si="47"/>
        <v>2912</v>
      </c>
      <c r="Q6078" s="117"/>
      <c r="R6078" s="1348">
        <v>291201019</v>
      </c>
      <c r="S6078" s="321"/>
      <c r="T6078" s="321"/>
    </row>
    <row r="6079" spans="1:20" ht="34.5" hidden="1" customHeight="1">
      <c r="A6079" s="1348">
        <v>291201020</v>
      </c>
      <c r="B6079" s="1339" t="str">
        <f t="shared" si="46"/>
        <v>2912</v>
      </c>
      <c r="C6079" s="1349" t="s">
        <v>2647</v>
      </c>
      <c r="D6079" s="1350">
        <v>1</v>
      </c>
      <c r="E6079" s="293" t="s">
        <v>17765</v>
      </c>
      <c r="F6079" s="1352" t="s">
        <v>17766</v>
      </c>
      <c r="G6079" s="1356">
        <v>41273</v>
      </c>
      <c r="H6079" s="1348" t="s">
        <v>2252</v>
      </c>
      <c r="I6079" s="1348">
        <v>1357</v>
      </c>
      <c r="J6079" s="1351">
        <v>39338</v>
      </c>
      <c r="K6079" s="1352" t="s">
        <v>2253</v>
      </c>
      <c r="L6079" s="1352"/>
      <c r="M6079" s="1345" t="s">
        <v>17767</v>
      </c>
      <c r="N6079" s="1346" t="s">
        <v>17768</v>
      </c>
      <c r="O6079" s="1347"/>
      <c r="P6079" s="117" t="str">
        <f t="shared" si="47"/>
        <v>2912</v>
      </c>
      <c r="Q6079" s="117"/>
      <c r="R6079" s="1348">
        <v>291201020</v>
      </c>
      <c r="S6079" s="321"/>
      <c r="T6079" s="321"/>
    </row>
    <row r="6080" spans="1:20" ht="34.5" hidden="1" customHeight="1">
      <c r="A6080" s="1348">
        <v>291201021</v>
      </c>
      <c r="B6080" s="1339" t="str">
        <f t="shared" si="46"/>
        <v>2912</v>
      </c>
      <c r="C6080" s="1349" t="s">
        <v>2647</v>
      </c>
      <c r="D6080" s="1350">
        <v>1</v>
      </c>
      <c r="E6080" s="293" t="s">
        <v>17769</v>
      </c>
      <c r="F6080" s="1352" t="s">
        <v>17770</v>
      </c>
      <c r="G6080" s="1356">
        <v>40883</v>
      </c>
      <c r="H6080" s="1348" t="s">
        <v>2252</v>
      </c>
      <c r="I6080" s="1348">
        <v>1357</v>
      </c>
      <c r="J6080" s="1351">
        <v>39338</v>
      </c>
      <c r="K6080" s="1352" t="s">
        <v>2253</v>
      </c>
      <c r="L6080" s="1352"/>
      <c r="M6080" s="1345" t="s">
        <v>17452</v>
      </c>
      <c r="N6080" s="1346" t="s">
        <v>17771</v>
      </c>
      <c r="O6080" s="1347"/>
      <c r="P6080" s="117" t="str">
        <f t="shared" si="47"/>
        <v>2912</v>
      </c>
      <c r="Q6080" s="117"/>
      <c r="R6080" s="1348">
        <v>291201021</v>
      </c>
      <c r="S6080" s="321"/>
      <c r="T6080" s="321"/>
    </row>
    <row r="6081" spans="1:20" ht="34.5" hidden="1" customHeight="1">
      <c r="A6081" s="1348">
        <v>291201021</v>
      </c>
      <c r="B6081" s="1339" t="str">
        <f t="shared" si="46"/>
        <v>2912</v>
      </c>
      <c r="C6081" s="1349" t="s">
        <v>2647</v>
      </c>
      <c r="D6081" s="1350">
        <v>2</v>
      </c>
      <c r="E6081" s="293" t="s">
        <v>17772</v>
      </c>
      <c r="F6081" s="1352" t="s">
        <v>17773</v>
      </c>
      <c r="G6081" s="1356"/>
      <c r="H6081" s="1348" t="s">
        <v>2252</v>
      </c>
      <c r="I6081" s="1348">
        <v>1381</v>
      </c>
      <c r="J6081" s="1351">
        <v>39751</v>
      </c>
      <c r="K6081" s="1352" t="s">
        <v>2253</v>
      </c>
      <c r="L6081" s="1352"/>
      <c r="M6081" s="1345" t="s">
        <v>17774</v>
      </c>
      <c r="N6081" s="1346" t="s">
        <v>17775</v>
      </c>
      <c r="O6081" s="1347"/>
      <c r="P6081" s="117" t="str">
        <f t="shared" si="47"/>
        <v>2912</v>
      </c>
      <c r="Q6081" s="117"/>
      <c r="R6081" s="1348">
        <v>291201021</v>
      </c>
      <c r="S6081" s="321"/>
      <c r="T6081" s="321"/>
    </row>
    <row r="6082" spans="1:20" ht="34.5" hidden="1" customHeight="1">
      <c r="A6082" s="1348">
        <v>291201022</v>
      </c>
      <c r="B6082" s="1339" t="str">
        <f t="shared" si="46"/>
        <v>2912</v>
      </c>
      <c r="C6082" s="1349" t="s">
        <v>2647</v>
      </c>
      <c r="D6082" s="1350">
        <v>1</v>
      </c>
      <c r="E6082" s="293" t="s">
        <v>17776</v>
      </c>
      <c r="F6082" s="1352" t="s">
        <v>17777</v>
      </c>
      <c r="G6082" s="1356">
        <v>40883</v>
      </c>
      <c r="H6082" s="1348" t="s">
        <v>2252</v>
      </c>
      <c r="I6082" s="1348">
        <v>1357</v>
      </c>
      <c r="J6082" s="1351">
        <v>39338</v>
      </c>
      <c r="K6082" s="1352" t="s">
        <v>2253</v>
      </c>
      <c r="L6082" s="1353"/>
      <c r="M6082" s="1345" t="s">
        <v>17778</v>
      </c>
      <c r="N6082" s="1346" t="s">
        <v>17779</v>
      </c>
      <c r="O6082" s="1347"/>
      <c r="P6082" s="117" t="str">
        <f t="shared" si="47"/>
        <v>2912</v>
      </c>
      <c r="Q6082" s="117"/>
      <c r="R6082" s="1348">
        <v>291201022</v>
      </c>
      <c r="S6082" s="321"/>
      <c r="T6082" s="321"/>
    </row>
    <row r="6083" spans="1:20" ht="34.5" hidden="1" customHeight="1">
      <c r="A6083" s="1348">
        <v>291201022</v>
      </c>
      <c r="B6083" s="1339" t="str">
        <f t="shared" si="46"/>
        <v>2912</v>
      </c>
      <c r="C6083" s="1349" t="s">
        <v>2647</v>
      </c>
      <c r="D6083" s="1350">
        <v>2</v>
      </c>
      <c r="E6083" s="293" t="s">
        <v>17780</v>
      </c>
      <c r="F6083" s="1352" t="s">
        <v>17781</v>
      </c>
      <c r="G6083" s="1356"/>
      <c r="H6083" s="1348" t="s">
        <v>2252</v>
      </c>
      <c r="I6083" s="1348">
        <v>1381</v>
      </c>
      <c r="J6083" s="1351">
        <v>39751</v>
      </c>
      <c r="K6083" s="1352" t="s">
        <v>2253</v>
      </c>
      <c r="L6083" s="1352"/>
      <c r="M6083" s="1345" t="s">
        <v>17782</v>
      </c>
      <c r="N6083" s="1346" t="s">
        <v>1830</v>
      </c>
      <c r="O6083" s="1347"/>
      <c r="P6083" s="117" t="str">
        <f t="shared" si="47"/>
        <v>2912</v>
      </c>
      <c r="Q6083" s="117"/>
      <c r="R6083" s="1348">
        <v>291201022</v>
      </c>
      <c r="S6083" s="321"/>
      <c r="T6083" s="321"/>
    </row>
    <row r="6084" spans="1:20" ht="34.5" hidden="1" customHeight="1">
      <c r="A6084" s="1348">
        <v>291201023</v>
      </c>
      <c r="B6084" s="1339" t="str">
        <f t="shared" si="46"/>
        <v>2912</v>
      </c>
      <c r="C6084" s="1349" t="s">
        <v>2647</v>
      </c>
      <c r="D6084" s="1350">
        <v>1</v>
      </c>
      <c r="E6084" s="293" t="s">
        <v>17783</v>
      </c>
      <c r="F6084" s="1352" t="s">
        <v>17784</v>
      </c>
      <c r="G6084" s="1356">
        <v>41820</v>
      </c>
      <c r="H6084" s="1348" t="s">
        <v>2252</v>
      </c>
      <c r="I6084" s="1348">
        <v>1381</v>
      </c>
      <c r="J6084" s="1351">
        <v>39751</v>
      </c>
      <c r="K6084" s="1352" t="s">
        <v>2253</v>
      </c>
      <c r="L6084" s="1353"/>
      <c r="M6084" s="1345" t="s">
        <v>17785</v>
      </c>
      <c r="N6084" s="1346" t="s">
        <v>17786</v>
      </c>
      <c r="O6084" s="1347"/>
      <c r="P6084" s="117" t="str">
        <f t="shared" si="47"/>
        <v>2912</v>
      </c>
      <c r="Q6084" s="117"/>
      <c r="R6084" s="1348">
        <v>291201023</v>
      </c>
      <c r="S6084" s="321"/>
      <c r="T6084" s="321"/>
    </row>
    <row r="6085" spans="1:20" ht="34.5" hidden="1" customHeight="1">
      <c r="A6085" s="1348">
        <v>291201024</v>
      </c>
      <c r="B6085" s="1339" t="str">
        <f t="shared" si="46"/>
        <v>2912</v>
      </c>
      <c r="C6085" s="1349" t="s">
        <v>2647</v>
      </c>
      <c r="D6085" s="1350">
        <v>2</v>
      </c>
      <c r="E6085" s="293" t="s">
        <v>17787</v>
      </c>
      <c r="F6085" s="1352" t="s">
        <v>17788</v>
      </c>
      <c r="G6085" s="1356">
        <v>43498</v>
      </c>
      <c r="H6085" s="1348" t="s">
        <v>2252</v>
      </c>
      <c r="I6085" s="1348">
        <v>1495</v>
      </c>
      <c r="J6085" s="1351">
        <v>41718</v>
      </c>
      <c r="K6085" s="1352" t="s">
        <v>2253</v>
      </c>
      <c r="L6085" s="1352"/>
      <c r="M6085" s="1345" t="s">
        <v>17472</v>
      </c>
      <c r="N6085" s="1346" t="s">
        <v>1830</v>
      </c>
      <c r="O6085" s="1347"/>
      <c r="P6085" s="117" t="str">
        <f t="shared" si="47"/>
        <v>2912</v>
      </c>
      <c r="Q6085" s="117"/>
      <c r="R6085" s="1348">
        <v>291201024</v>
      </c>
      <c r="S6085" s="321"/>
      <c r="T6085" s="321"/>
    </row>
    <row r="6086" spans="1:20" ht="34.5" hidden="1" customHeight="1">
      <c r="A6086" s="1348">
        <v>291201024</v>
      </c>
      <c r="B6086" s="1339" t="str">
        <f t="shared" si="46"/>
        <v>2912</v>
      </c>
      <c r="C6086" s="1349" t="s">
        <v>2647</v>
      </c>
      <c r="D6086" s="1350">
        <v>1</v>
      </c>
      <c r="E6086" s="293" t="s">
        <v>17789</v>
      </c>
      <c r="F6086" s="1352" t="s">
        <v>17790</v>
      </c>
      <c r="G6086" s="1351">
        <v>41479</v>
      </c>
      <c r="H6086" s="1348" t="s">
        <v>2252</v>
      </c>
      <c r="I6086" s="1348">
        <v>1381</v>
      </c>
      <c r="J6086" s="1356">
        <v>39751</v>
      </c>
      <c r="K6086" s="1352" t="s">
        <v>2253</v>
      </c>
      <c r="L6086" s="1352" t="s">
        <v>17791</v>
      </c>
      <c r="M6086" s="1345" t="s">
        <v>17792</v>
      </c>
      <c r="N6086" s="1346" t="s">
        <v>17793</v>
      </c>
      <c r="O6086" s="1347"/>
      <c r="P6086" s="117" t="str">
        <f t="shared" si="47"/>
        <v>2912</v>
      </c>
      <c r="Q6086" s="117"/>
      <c r="R6086" s="1348">
        <v>291201024</v>
      </c>
      <c r="S6086" s="321"/>
      <c r="T6086" s="321"/>
    </row>
    <row r="6087" spans="1:20" ht="34.5" hidden="1" customHeight="1">
      <c r="A6087" s="1348">
        <v>291201025</v>
      </c>
      <c r="B6087" s="1339" t="str">
        <f t="shared" si="46"/>
        <v>2912</v>
      </c>
      <c r="C6087" s="1349" t="s">
        <v>2647</v>
      </c>
      <c r="D6087" s="1350">
        <v>2</v>
      </c>
      <c r="E6087" s="293" t="s">
        <v>17794</v>
      </c>
      <c r="F6087" s="1352" t="s">
        <v>17795</v>
      </c>
      <c r="G6087" s="1351">
        <v>42969</v>
      </c>
      <c r="H6087" s="1348" t="s">
        <v>2252</v>
      </c>
      <c r="I6087" s="1348">
        <v>1461</v>
      </c>
      <c r="J6087" s="1356">
        <v>41123</v>
      </c>
      <c r="K6087" s="1352" t="s">
        <v>2253</v>
      </c>
      <c r="L6087" s="1353"/>
      <c r="M6087" s="1345" t="s">
        <v>17796</v>
      </c>
      <c r="N6087" s="1346" t="s">
        <v>17797</v>
      </c>
      <c r="O6087" s="1347"/>
      <c r="P6087" s="117" t="str">
        <f t="shared" si="47"/>
        <v>2912</v>
      </c>
      <c r="Q6087" s="117"/>
      <c r="R6087" s="1348">
        <v>291201025</v>
      </c>
      <c r="S6087" s="321"/>
      <c r="T6087" s="321"/>
    </row>
    <row r="6088" spans="1:20" ht="34.5" hidden="1" customHeight="1">
      <c r="A6088" s="1348">
        <v>291201025</v>
      </c>
      <c r="B6088" s="1339" t="str">
        <f t="shared" si="46"/>
        <v>2912</v>
      </c>
      <c r="C6088" s="1349" t="s">
        <v>2647</v>
      </c>
      <c r="D6088" s="1350">
        <v>1</v>
      </c>
      <c r="E6088" s="293" t="s">
        <v>17798</v>
      </c>
      <c r="F6088" s="1352" t="s">
        <v>17799</v>
      </c>
      <c r="G6088" s="1351">
        <v>41868</v>
      </c>
      <c r="H6088" s="1348" t="s">
        <v>2252</v>
      </c>
      <c r="I6088" s="1348"/>
      <c r="J6088" s="1367"/>
      <c r="K6088" s="1352" t="s">
        <v>2253</v>
      </c>
      <c r="L6088" s="1352" t="s">
        <v>17800</v>
      </c>
      <c r="M6088" s="1345" t="s">
        <v>17484</v>
      </c>
      <c r="N6088" s="1346" t="s">
        <v>1830</v>
      </c>
      <c r="O6088" s="1347"/>
      <c r="P6088" s="117" t="str">
        <f t="shared" si="47"/>
        <v>2912</v>
      </c>
      <c r="Q6088" s="117"/>
      <c r="R6088" s="1348">
        <v>291201025</v>
      </c>
      <c r="S6088" s="321"/>
      <c r="T6088" s="321"/>
    </row>
    <row r="6089" spans="1:20" ht="48.75" hidden="1" customHeight="1">
      <c r="A6089" s="1348">
        <v>291201026</v>
      </c>
      <c r="B6089" s="1339" t="str">
        <f t="shared" si="46"/>
        <v>2912</v>
      </c>
      <c r="C6089" s="1349" t="s">
        <v>2647</v>
      </c>
      <c r="D6089" s="1350">
        <v>2</v>
      </c>
      <c r="E6089" s="293" t="s">
        <v>17801</v>
      </c>
      <c r="F6089" s="1352" t="s">
        <v>17802</v>
      </c>
      <c r="G6089" s="1351">
        <v>42734</v>
      </c>
      <c r="H6089" s="1348" t="s">
        <v>2252</v>
      </c>
      <c r="I6089" s="1348">
        <v>1416</v>
      </c>
      <c r="J6089" s="1351">
        <v>40325</v>
      </c>
      <c r="K6089" s="1352" t="s">
        <v>2253</v>
      </c>
      <c r="L6089" s="1353"/>
      <c r="M6089" s="1345" t="s">
        <v>17803</v>
      </c>
      <c r="N6089" s="1346" t="s">
        <v>1830</v>
      </c>
      <c r="O6089" s="1347"/>
      <c r="P6089" s="117" t="str">
        <f t="shared" si="47"/>
        <v>2912</v>
      </c>
      <c r="Q6089" s="117"/>
      <c r="R6089" s="1348">
        <v>291201026</v>
      </c>
      <c r="S6089" s="321"/>
      <c r="T6089" s="321"/>
    </row>
    <row r="6090" spans="1:20" ht="34.5" hidden="1" customHeight="1">
      <c r="A6090" s="1348">
        <v>291201027</v>
      </c>
      <c r="B6090" s="1339" t="str">
        <f t="shared" si="46"/>
        <v>2912</v>
      </c>
      <c r="C6090" s="1349" t="s">
        <v>2647</v>
      </c>
      <c r="D6090" s="1350">
        <v>1</v>
      </c>
      <c r="E6090" s="293" t="s">
        <v>17804</v>
      </c>
      <c r="F6090" s="1352" t="s">
        <v>17805</v>
      </c>
      <c r="G6090" s="1351">
        <v>41868</v>
      </c>
      <c r="H6090" s="1348" t="s">
        <v>2252</v>
      </c>
      <c r="I6090" s="1348"/>
      <c r="J6090" s="1368"/>
      <c r="K6090" s="1352" t="s">
        <v>2253</v>
      </c>
      <c r="L6090" s="1352" t="s">
        <v>17800</v>
      </c>
      <c r="M6090" s="1345" t="s">
        <v>1830</v>
      </c>
      <c r="N6090" s="1346" t="s">
        <v>1830</v>
      </c>
      <c r="O6090" s="1347"/>
      <c r="P6090" s="117" t="str">
        <f t="shared" si="47"/>
        <v>2912</v>
      </c>
      <c r="Q6090" s="117"/>
      <c r="R6090" s="1348">
        <v>291201027</v>
      </c>
      <c r="S6090" s="321"/>
      <c r="T6090" s="321"/>
    </row>
    <row r="6091" spans="1:20" ht="34.5" hidden="1" customHeight="1">
      <c r="A6091" s="1348">
        <v>291201027</v>
      </c>
      <c r="B6091" s="1339" t="str">
        <f t="shared" si="46"/>
        <v>2912</v>
      </c>
      <c r="C6091" s="1349" t="s">
        <v>2647</v>
      </c>
      <c r="D6091" s="1350">
        <v>2</v>
      </c>
      <c r="E6091" s="293" t="s">
        <v>17806</v>
      </c>
      <c r="F6091" s="1352" t="s">
        <v>17807</v>
      </c>
      <c r="G6091" s="1351">
        <v>42734</v>
      </c>
      <c r="H6091" s="1348" t="s">
        <v>2252</v>
      </c>
      <c r="I6091" s="1348">
        <v>1416</v>
      </c>
      <c r="J6091" s="1351">
        <v>40325</v>
      </c>
      <c r="K6091" s="1352" t="s">
        <v>2253</v>
      </c>
      <c r="L6091" s="1353"/>
      <c r="M6091" s="1345" t="s">
        <v>17808</v>
      </c>
      <c r="N6091" s="1346" t="s">
        <v>1830</v>
      </c>
      <c r="O6091" s="1347"/>
      <c r="P6091" s="117" t="str">
        <f t="shared" si="47"/>
        <v>2912</v>
      </c>
      <c r="Q6091" s="117"/>
      <c r="R6091" s="1348">
        <v>291201027</v>
      </c>
      <c r="S6091" s="321"/>
      <c r="T6091" s="321"/>
    </row>
    <row r="6092" spans="1:20" ht="34.5" hidden="1" customHeight="1">
      <c r="A6092" s="1348">
        <v>291201028</v>
      </c>
      <c r="B6092" s="1339" t="str">
        <f t="shared" si="46"/>
        <v>2912</v>
      </c>
      <c r="C6092" s="1349" t="s">
        <v>2647</v>
      </c>
      <c r="D6092" s="1350">
        <v>1</v>
      </c>
      <c r="E6092" s="293" t="s">
        <v>17809</v>
      </c>
      <c r="F6092" s="1352" t="s">
        <v>17810</v>
      </c>
      <c r="G6092" s="1351">
        <v>42969</v>
      </c>
      <c r="H6092" s="1348" t="s">
        <v>2252</v>
      </c>
      <c r="I6092" s="1348">
        <v>1423</v>
      </c>
      <c r="J6092" s="1351">
        <v>40521</v>
      </c>
      <c r="K6092" s="1352" t="s">
        <v>2253</v>
      </c>
      <c r="L6092" s="1353"/>
      <c r="M6092" s="1345" t="s">
        <v>1830</v>
      </c>
      <c r="N6092" s="1346" t="s">
        <v>1830</v>
      </c>
      <c r="O6092" s="1347"/>
      <c r="P6092" s="117" t="str">
        <f t="shared" si="47"/>
        <v>2912</v>
      </c>
      <c r="Q6092" s="117"/>
      <c r="R6092" s="1348">
        <v>291201028</v>
      </c>
      <c r="S6092" s="321"/>
      <c r="T6092" s="321"/>
    </row>
    <row r="6093" spans="1:20" ht="34.5" hidden="1" customHeight="1">
      <c r="A6093" s="1348">
        <v>291201029</v>
      </c>
      <c r="B6093" s="1339" t="str">
        <f t="shared" si="46"/>
        <v>2912</v>
      </c>
      <c r="C6093" s="1349" t="s">
        <v>2647</v>
      </c>
      <c r="D6093" s="1350">
        <v>1</v>
      </c>
      <c r="E6093" s="293" t="s">
        <v>17811</v>
      </c>
      <c r="F6093" s="1352" t="s">
        <v>17812</v>
      </c>
      <c r="G6093" s="1356">
        <v>42969</v>
      </c>
      <c r="H6093" s="1348" t="s">
        <v>2252</v>
      </c>
      <c r="I6093" s="1348">
        <v>1461</v>
      </c>
      <c r="J6093" s="1356">
        <v>41123</v>
      </c>
      <c r="K6093" s="1352" t="s">
        <v>2253</v>
      </c>
      <c r="L6093" s="1352"/>
      <c r="M6093" s="1345" t="s">
        <v>17813</v>
      </c>
      <c r="N6093" s="1346" t="s">
        <v>1830</v>
      </c>
      <c r="O6093" s="1347"/>
      <c r="P6093" s="117" t="str">
        <f t="shared" si="47"/>
        <v>2912</v>
      </c>
      <c r="Q6093" s="117"/>
      <c r="R6093" s="1348">
        <v>291201029</v>
      </c>
      <c r="S6093" s="321"/>
      <c r="T6093" s="321"/>
    </row>
    <row r="6094" spans="1:20" ht="34.5" hidden="1" customHeight="1">
      <c r="A6094" s="1348">
        <v>291201029</v>
      </c>
      <c r="B6094" s="1339" t="str">
        <f t="shared" si="46"/>
        <v>2912</v>
      </c>
      <c r="C6094" s="1349" t="s">
        <v>2647</v>
      </c>
      <c r="D6094" s="1350">
        <v>1</v>
      </c>
      <c r="E6094" s="293" t="s">
        <v>17814</v>
      </c>
      <c r="F6094" s="1352" t="s">
        <v>17815</v>
      </c>
      <c r="G6094" s="1356">
        <v>43910</v>
      </c>
      <c r="H6094" s="1348" t="s">
        <v>2252</v>
      </c>
      <c r="I6094" s="1348">
        <v>1461</v>
      </c>
      <c r="J6094" s="1356">
        <v>41123</v>
      </c>
      <c r="K6094" s="1352" t="s">
        <v>2253</v>
      </c>
      <c r="L6094" s="1352"/>
      <c r="M6094" s="1345" t="s">
        <v>1830</v>
      </c>
      <c r="N6094" s="1346" t="s">
        <v>1830</v>
      </c>
      <c r="O6094" s="1347"/>
      <c r="P6094" s="117" t="str">
        <f t="shared" si="47"/>
        <v>2912</v>
      </c>
      <c r="Q6094" s="117"/>
      <c r="R6094" s="1348">
        <v>291201029</v>
      </c>
      <c r="S6094" s="321"/>
      <c r="T6094" s="321"/>
    </row>
    <row r="6095" spans="1:20" ht="34.5" hidden="1" customHeight="1">
      <c r="A6095" s="1348">
        <v>291201030</v>
      </c>
      <c r="B6095" s="1339" t="str">
        <f t="shared" si="46"/>
        <v>2912</v>
      </c>
      <c r="C6095" s="1349" t="s">
        <v>2647</v>
      </c>
      <c r="D6095" s="1350">
        <v>1</v>
      </c>
      <c r="E6095" s="293" t="s">
        <v>17816</v>
      </c>
      <c r="F6095" s="1352" t="s">
        <v>17817</v>
      </c>
      <c r="G6095" s="1351">
        <v>42969</v>
      </c>
      <c r="H6095" s="1348" t="s">
        <v>2252</v>
      </c>
      <c r="I6095" s="1348">
        <v>1461</v>
      </c>
      <c r="J6095" s="1356">
        <v>41123</v>
      </c>
      <c r="K6095" s="1352" t="s">
        <v>2253</v>
      </c>
      <c r="L6095" s="1352"/>
      <c r="M6095" s="1345" t="s">
        <v>17500</v>
      </c>
      <c r="N6095" s="1346" t="s">
        <v>1830</v>
      </c>
      <c r="O6095" s="1347"/>
      <c r="P6095" s="117" t="str">
        <f t="shared" si="47"/>
        <v>2912</v>
      </c>
      <c r="Q6095" s="117"/>
      <c r="R6095" s="1348">
        <v>291201030</v>
      </c>
      <c r="S6095" s="321"/>
      <c r="T6095" s="321"/>
    </row>
    <row r="6096" spans="1:20" ht="34.5" hidden="1" customHeight="1">
      <c r="A6096" s="1348">
        <v>291201031</v>
      </c>
      <c r="B6096" s="1339" t="str">
        <f t="shared" si="46"/>
        <v>2912</v>
      </c>
      <c r="C6096" s="1349" t="s">
        <v>2647</v>
      </c>
      <c r="D6096" s="1350">
        <v>1</v>
      </c>
      <c r="E6096" s="293" t="s">
        <v>17818</v>
      </c>
      <c r="F6096" s="1352" t="s">
        <v>17819</v>
      </c>
      <c r="G6096" s="1356">
        <v>43057</v>
      </c>
      <c r="H6096" s="1348" t="s">
        <v>2252</v>
      </c>
      <c r="I6096" s="1348">
        <v>1461</v>
      </c>
      <c r="J6096" s="1356">
        <v>41123</v>
      </c>
      <c r="K6096" s="1352" t="s">
        <v>2253</v>
      </c>
      <c r="L6096" s="1353"/>
      <c r="M6096" s="1345" t="s">
        <v>17503</v>
      </c>
      <c r="N6096" s="1346" t="s">
        <v>1830</v>
      </c>
      <c r="O6096" s="1347"/>
      <c r="P6096" s="117" t="str">
        <f t="shared" si="47"/>
        <v>2912</v>
      </c>
      <c r="Q6096" s="117"/>
      <c r="R6096" s="1348">
        <v>291201031</v>
      </c>
      <c r="S6096" s="321"/>
      <c r="T6096" s="321"/>
    </row>
    <row r="6097" spans="1:20" ht="34.5" hidden="1" customHeight="1">
      <c r="A6097" s="1348">
        <v>291201031</v>
      </c>
      <c r="B6097" s="1339" t="str">
        <f t="shared" si="46"/>
        <v>2912</v>
      </c>
      <c r="C6097" s="1349" t="s">
        <v>2647</v>
      </c>
      <c r="D6097" s="1350">
        <v>1</v>
      </c>
      <c r="E6097" s="293" t="s">
        <v>17820</v>
      </c>
      <c r="F6097" s="1352" t="s">
        <v>17821</v>
      </c>
      <c r="G6097" s="1356">
        <v>43057</v>
      </c>
      <c r="H6097" s="1348" t="s">
        <v>2252</v>
      </c>
      <c r="I6097" s="1348">
        <v>1461</v>
      </c>
      <c r="J6097" s="1356">
        <v>41123</v>
      </c>
      <c r="K6097" s="1352" t="s">
        <v>2253</v>
      </c>
      <c r="L6097" s="1352"/>
      <c r="M6097" s="1345" t="s">
        <v>17508</v>
      </c>
      <c r="N6097" s="1346" t="s">
        <v>1830</v>
      </c>
      <c r="O6097" s="1347"/>
      <c r="P6097" s="117" t="str">
        <f t="shared" si="47"/>
        <v>2912</v>
      </c>
      <c r="Q6097" s="117"/>
      <c r="R6097" s="1348">
        <v>291201031</v>
      </c>
      <c r="S6097" s="321"/>
      <c r="T6097" s="321"/>
    </row>
    <row r="6098" spans="1:20" ht="34.5" hidden="1" customHeight="1">
      <c r="A6098" s="1348">
        <v>291201032</v>
      </c>
      <c r="B6098" s="1339" t="str">
        <f t="shared" si="46"/>
        <v>2912</v>
      </c>
      <c r="C6098" s="1349" t="s">
        <v>2647</v>
      </c>
      <c r="D6098" s="1350">
        <v>1</v>
      </c>
      <c r="E6098" s="293" t="s">
        <v>17822</v>
      </c>
      <c r="F6098" s="1352" t="s">
        <v>17823</v>
      </c>
      <c r="G6098" s="1356">
        <v>43057</v>
      </c>
      <c r="H6098" s="1348" t="s">
        <v>2252</v>
      </c>
      <c r="I6098" s="1348">
        <v>1461</v>
      </c>
      <c r="J6098" s="1356">
        <v>41123</v>
      </c>
      <c r="K6098" s="1352" t="s">
        <v>2253</v>
      </c>
      <c r="L6098" s="1352"/>
      <c r="M6098" s="1345" t="s">
        <v>17512</v>
      </c>
      <c r="N6098" s="1346" t="s">
        <v>17513</v>
      </c>
      <c r="O6098" s="1347"/>
      <c r="P6098" s="117" t="str">
        <f t="shared" si="47"/>
        <v>2912</v>
      </c>
      <c r="Q6098" s="117"/>
      <c r="R6098" s="1348">
        <v>291201032</v>
      </c>
      <c r="S6098" s="321"/>
      <c r="T6098" s="321"/>
    </row>
    <row r="6099" spans="1:20" ht="34.5" hidden="1" customHeight="1">
      <c r="A6099" s="1348">
        <v>291201032</v>
      </c>
      <c r="B6099" s="1339" t="str">
        <f t="shared" si="46"/>
        <v>2912</v>
      </c>
      <c r="C6099" s="1349" t="s">
        <v>2647</v>
      </c>
      <c r="D6099" s="1350">
        <v>1</v>
      </c>
      <c r="E6099" s="293" t="s">
        <v>17824</v>
      </c>
      <c r="F6099" s="1352" t="s">
        <v>17825</v>
      </c>
      <c r="G6099" s="1356">
        <v>45291</v>
      </c>
      <c r="H6099" s="1348" t="s">
        <v>2353</v>
      </c>
      <c r="I6099" s="1348">
        <v>1482</v>
      </c>
      <c r="J6099" s="1356">
        <v>41470</v>
      </c>
      <c r="K6099" s="1352" t="s">
        <v>2253</v>
      </c>
      <c r="L6099" s="1352"/>
      <c r="M6099" s="1345" t="s">
        <v>17516</v>
      </c>
      <c r="N6099" s="1346" t="s">
        <v>17513</v>
      </c>
      <c r="O6099" s="1347" t="s">
        <v>1830</v>
      </c>
      <c r="P6099" s="117" t="str">
        <f t="shared" si="47"/>
        <v>2912</v>
      </c>
      <c r="Q6099" s="117"/>
      <c r="R6099" s="1348">
        <v>291201032</v>
      </c>
      <c r="S6099" s="321"/>
      <c r="T6099" s="321"/>
    </row>
    <row r="6100" spans="1:20" ht="34.5" hidden="1" customHeight="1">
      <c r="A6100" s="1348">
        <v>291201033</v>
      </c>
      <c r="B6100" s="1339" t="str">
        <f t="shared" si="46"/>
        <v>2912</v>
      </c>
      <c r="C6100" s="1349" t="s">
        <v>2647</v>
      </c>
      <c r="D6100" s="1350">
        <v>1</v>
      </c>
      <c r="E6100" s="293" t="s">
        <v>17826</v>
      </c>
      <c r="F6100" s="1352" t="s">
        <v>17827</v>
      </c>
      <c r="G6100" s="1356">
        <v>45291</v>
      </c>
      <c r="H6100" s="1348" t="s">
        <v>2353</v>
      </c>
      <c r="I6100" s="1348">
        <v>1482</v>
      </c>
      <c r="J6100" s="1356">
        <v>41470</v>
      </c>
      <c r="K6100" s="1352" t="s">
        <v>2253</v>
      </c>
      <c r="L6100" s="1352"/>
      <c r="M6100" s="1345" t="s">
        <v>17519</v>
      </c>
      <c r="N6100" s="1346" t="s">
        <v>1830</v>
      </c>
      <c r="O6100" s="1347" t="s">
        <v>1830</v>
      </c>
      <c r="P6100" s="117" t="str">
        <f t="shared" si="47"/>
        <v>2912</v>
      </c>
      <c r="Q6100" s="117"/>
      <c r="R6100" s="1348">
        <v>291201033</v>
      </c>
      <c r="S6100" s="321"/>
      <c r="T6100" s="321"/>
    </row>
    <row r="6101" spans="1:20" ht="34.5" hidden="1" customHeight="1">
      <c r="A6101" s="1348">
        <v>291201034</v>
      </c>
      <c r="B6101" s="1339" t="str">
        <f t="shared" si="46"/>
        <v>2912</v>
      </c>
      <c r="C6101" s="1349" t="s">
        <v>2647</v>
      </c>
      <c r="D6101" s="1350">
        <v>1</v>
      </c>
      <c r="E6101" s="293" t="s">
        <v>17828</v>
      </c>
      <c r="F6101" s="1352" t="s">
        <v>17829</v>
      </c>
      <c r="G6101" s="1351">
        <v>44308</v>
      </c>
      <c r="H6101" s="1348" t="s">
        <v>2252</v>
      </c>
      <c r="I6101" s="1348">
        <v>1495</v>
      </c>
      <c r="J6101" s="1351">
        <v>41718</v>
      </c>
      <c r="K6101" s="1352" t="s">
        <v>2253</v>
      </c>
      <c r="L6101" s="1352"/>
      <c r="M6101" s="1345" t="s">
        <v>1830</v>
      </c>
      <c r="N6101" s="1346" t="s">
        <v>17830</v>
      </c>
      <c r="O6101" s="1347"/>
      <c r="P6101" s="117" t="str">
        <f t="shared" si="47"/>
        <v>2912</v>
      </c>
      <c r="Q6101" s="117"/>
      <c r="R6101" s="1348">
        <v>291201034</v>
      </c>
      <c r="S6101" s="321"/>
      <c r="T6101" s="321"/>
    </row>
    <row r="6102" spans="1:20" ht="34.5" hidden="1" customHeight="1">
      <c r="A6102" s="1348">
        <v>291201035</v>
      </c>
      <c r="B6102" s="1339" t="str">
        <f t="shared" si="46"/>
        <v>2912</v>
      </c>
      <c r="C6102" s="1349" t="s">
        <v>2647</v>
      </c>
      <c r="D6102" s="1350">
        <v>1</v>
      </c>
      <c r="E6102" s="293" t="s">
        <v>17831</v>
      </c>
      <c r="F6102" s="1352" t="s">
        <v>17832</v>
      </c>
      <c r="G6102" s="1356">
        <v>45291</v>
      </c>
      <c r="H6102" s="1348" t="s">
        <v>2353</v>
      </c>
      <c r="I6102" s="1348">
        <v>1495</v>
      </c>
      <c r="J6102" s="1351">
        <v>41718</v>
      </c>
      <c r="K6102" s="1352" t="s">
        <v>2253</v>
      </c>
      <c r="L6102" s="1352"/>
      <c r="M6102" s="1345" t="s">
        <v>17833</v>
      </c>
      <c r="N6102" s="1346" t="s">
        <v>1830</v>
      </c>
      <c r="O6102" s="1347" t="s">
        <v>1830</v>
      </c>
      <c r="P6102" s="117" t="str">
        <f t="shared" si="47"/>
        <v>2912</v>
      </c>
      <c r="Q6102" s="117"/>
      <c r="R6102" s="1348">
        <v>291201035</v>
      </c>
      <c r="S6102" s="321"/>
      <c r="T6102" s="321"/>
    </row>
    <row r="6103" spans="1:20" ht="34.5" hidden="1" customHeight="1">
      <c r="A6103" s="1348">
        <v>291201036</v>
      </c>
      <c r="B6103" s="1339" t="str">
        <f t="shared" si="46"/>
        <v>2912</v>
      </c>
      <c r="C6103" s="1349" t="s">
        <v>2647</v>
      </c>
      <c r="D6103" s="1350">
        <v>1</v>
      </c>
      <c r="E6103" s="293" t="s">
        <v>17834</v>
      </c>
      <c r="F6103" s="1352" t="s">
        <v>17835</v>
      </c>
      <c r="G6103" s="1351">
        <v>43909</v>
      </c>
      <c r="H6103" s="1348" t="s">
        <v>2252</v>
      </c>
      <c r="I6103" s="1348">
        <v>1495</v>
      </c>
      <c r="J6103" s="1351">
        <v>41718</v>
      </c>
      <c r="K6103" s="1352" t="s">
        <v>2253</v>
      </c>
      <c r="L6103" s="1352"/>
      <c r="M6103" s="1345" t="s">
        <v>1830</v>
      </c>
      <c r="N6103" s="1346" t="s">
        <v>17836</v>
      </c>
      <c r="O6103" s="1347"/>
      <c r="P6103" s="117" t="str">
        <f t="shared" si="47"/>
        <v>2912</v>
      </c>
      <c r="Q6103" s="117"/>
      <c r="R6103" s="1348">
        <v>291201036</v>
      </c>
      <c r="S6103" s="321"/>
      <c r="T6103" s="321"/>
    </row>
    <row r="6104" spans="1:20" ht="34.5" hidden="1" customHeight="1">
      <c r="A6104" s="1348">
        <v>291201037</v>
      </c>
      <c r="B6104" s="1339" t="str">
        <f t="shared" si="46"/>
        <v>2912</v>
      </c>
      <c r="C6104" s="1349" t="s">
        <v>2647</v>
      </c>
      <c r="D6104" s="1350">
        <v>1</v>
      </c>
      <c r="E6104" s="293" t="s">
        <v>17837</v>
      </c>
      <c r="F6104" s="1352" t="s">
        <v>17838</v>
      </c>
      <c r="G6104" s="1351">
        <v>44561</v>
      </c>
      <c r="H6104" s="1348" t="s">
        <v>2252</v>
      </c>
      <c r="I6104" s="1348">
        <v>1495</v>
      </c>
      <c r="J6104" s="1351">
        <v>41718</v>
      </c>
      <c r="K6104" s="1352" t="s">
        <v>2253</v>
      </c>
      <c r="L6104" s="1352"/>
      <c r="M6104" s="1345" t="s">
        <v>17532</v>
      </c>
      <c r="N6104" s="1346" t="s">
        <v>1830</v>
      </c>
      <c r="O6104" s="1347"/>
      <c r="P6104" s="117" t="str">
        <f t="shared" si="47"/>
        <v>2912</v>
      </c>
      <c r="Q6104" s="117"/>
      <c r="R6104" s="1348">
        <v>291201037</v>
      </c>
      <c r="S6104" s="321"/>
      <c r="T6104" s="321"/>
    </row>
    <row r="6105" spans="1:20" ht="34.5" hidden="1" customHeight="1">
      <c r="A6105" s="1348">
        <v>291201038</v>
      </c>
      <c r="B6105" s="1339" t="str">
        <f t="shared" si="46"/>
        <v>2912</v>
      </c>
      <c r="C6105" s="1349" t="s">
        <v>2647</v>
      </c>
      <c r="D6105" s="1350">
        <v>1</v>
      </c>
      <c r="E6105" s="293" t="s">
        <v>17839</v>
      </c>
      <c r="F6105" s="1352" t="s">
        <v>17840</v>
      </c>
      <c r="G6105" s="1356">
        <v>45291</v>
      </c>
      <c r="H6105" s="1348" t="s">
        <v>2353</v>
      </c>
      <c r="I6105" s="1348">
        <v>1495</v>
      </c>
      <c r="J6105" s="1351">
        <v>41718</v>
      </c>
      <c r="K6105" s="1352" t="s">
        <v>2253</v>
      </c>
      <c r="L6105" s="1353"/>
      <c r="M6105" s="1345" t="s">
        <v>1830</v>
      </c>
      <c r="N6105" s="1346" t="s">
        <v>1830</v>
      </c>
      <c r="O6105" s="1347" t="s">
        <v>1830</v>
      </c>
      <c r="P6105" s="117" t="str">
        <f t="shared" si="47"/>
        <v>2912</v>
      </c>
      <c r="Q6105" s="117"/>
      <c r="R6105" s="1348">
        <v>291201038</v>
      </c>
      <c r="S6105" s="321"/>
      <c r="T6105" s="321"/>
    </row>
    <row r="6106" spans="1:20" ht="34.5" hidden="1" customHeight="1">
      <c r="A6106" s="1348">
        <v>291201038</v>
      </c>
      <c r="B6106" s="1339" t="str">
        <f t="shared" si="46"/>
        <v>2912</v>
      </c>
      <c r="C6106" s="1349" t="s">
        <v>2647</v>
      </c>
      <c r="D6106" s="1350">
        <v>1</v>
      </c>
      <c r="E6106" s="293" t="s">
        <v>17841</v>
      </c>
      <c r="F6106" s="1352" t="s">
        <v>17842</v>
      </c>
      <c r="G6106" s="1356">
        <v>44146</v>
      </c>
      <c r="H6106" s="1348" t="s">
        <v>2252</v>
      </c>
      <c r="I6106" s="1348">
        <v>1525</v>
      </c>
      <c r="J6106" s="1351">
        <v>42338</v>
      </c>
      <c r="K6106" s="1352" t="s">
        <v>2354</v>
      </c>
      <c r="L6106" s="1353"/>
      <c r="M6106" s="1345" t="s">
        <v>17539</v>
      </c>
      <c r="N6106" s="1346" t="s">
        <v>1830</v>
      </c>
      <c r="O6106" s="1347"/>
      <c r="P6106" s="117" t="str">
        <f t="shared" si="47"/>
        <v>2912</v>
      </c>
      <c r="Q6106" s="117"/>
      <c r="R6106" s="1348">
        <v>291201038</v>
      </c>
      <c r="S6106" s="321"/>
      <c r="T6106" s="321"/>
    </row>
    <row r="6107" spans="1:20" ht="34.5" hidden="1" customHeight="1">
      <c r="A6107" s="1348">
        <v>291201039</v>
      </c>
      <c r="B6107" s="1339" t="str">
        <f t="shared" si="46"/>
        <v>2912</v>
      </c>
      <c r="C6107" s="1349" t="s">
        <v>2647</v>
      </c>
      <c r="D6107" s="1350">
        <v>2</v>
      </c>
      <c r="E6107" s="293" t="s">
        <v>17843</v>
      </c>
      <c r="F6107" s="1352" t="s">
        <v>17844</v>
      </c>
      <c r="G6107" s="1356">
        <v>45291</v>
      </c>
      <c r="H6107" s="1348" t="s">
        <v>2353</v>
      </c>
      <c r="I6107" s="1348">
        <v>1560</v>
      </c>
      <c r="J6107" s="1351">
        <v>43446</v>
      </c>
      <c r="K6107" s="1352" t="s">
        <v>2354</v>
      </c>
      <c r="L6107" s="1353"/>
      <c r="M6107" s="1345" t="s">
        <v>1830</v>
      </c>
      <c r="N6107" s="1346" t="s">
        <v>1830</v>
      </c>
      <c r="O6107" s="1347" t="s">
        <v>1830</v>
      </c>
      <c r="P6107" s="117" t="str">
        <f t="shared" si="47"/>
        <v>2912</v>
      </c>
      <c r="Q6107" s="117"/>
      <c r="R6107" s="1348">
        <v>291201039</v>
      </c>
      <c r="S6107" s="321"/>
      <c r="T6107" s="321"/>
    </row>
    <row r="6108" spans="1:20" ht="34.5" hidden="1" customHeight="1">
      <c r="A6108" s="1348">
        <v>291201040</v>
      </c>
      <c r="B6108" s="1339" t="str">
        <f t="shared" si="46"/>
        <v>2912</v>
      </c>
      <c r="C6108" s="1349" t="s">
        <v>2647</v>
      </c>
      <c r="D6108" s="1350">
        <v>1</v>
      </c>
      <c r="E6108" s="293" t="s">
        <v>17845</v>
      </c>
      <c r="F6108" s="1352" t="s">
        <v>17846</v>
      </c>
      <c r="G6108" s="1356">
        <v>45291</v>
      </c>
      <c r="H6108" s="1348" t="s">
        <v>2353</v>
      </c>
      <c r="I6108" s="1348">
        <v>1525</v>
      </c>
      <c r="J6108" s="1356">
        <v>42338</v>
      </c>
      <c r="K6108" s="1352" t="s">
        <v>2354</v>
      </c>
      <c r="L6108" s="1353"/>
      <c r="M6108" s="1345" t="s">
        <v>17543</v>
      </c>
      <c r="N6108" s="1346" t="s">
        <v>1830</v>
      </c>
      <c r="O6108" s="1347" t="s">
        <v>17847</v>
      </c>
      <c r="P6108" s="117" t="str">
        <f t="shared" si="47"/>
        <v>2912</v>
      </c>
      <c r="Q6108" s="117"/>
      <c r="R6108" s="1348">
        <v>291201040</v>
      </c>
      <c r="S6108" s="321"/>
      <c r="T6108" s="321"/>
    </row>
    <row r="6109" spans="1:20" ht="34.5" hidden="1" customHeight="1">
      <c r="A6109" s="1348">
        <v>291201040</v>
      </c>
      <c r="B6109" s="1339" t="str">
        <f t="shared" si="46"/>
        <v>2912</v>
      </c>
      <c r="C6109" s="1349" t="s">
        <v>2647</v>
      </c>
      <c r="D6109" s="1350">
        <v>1</v>
      </c>
      <c r="E6109" s="293" t="s">
        <v>17848</v>
      </c>
      <c r="F6109" s="1352" t="s">
        <v>17849</v>
      </c>
      <c r="G6109" s="1356">
        <v>45014</v>
      </c>
      <c r="H6109" s="1348" t="s">
        <v>2353</v>
      </c>
      <c r="I6109" s="1348">
        <v>1543</v>
      </c>
      <c r="J6109" s="1351">
        <v>42789</v>
      </c>
      <c r="K6109" s="1352" t="s">
        <v>2354</v>
      </c>
      <c r="L6109" s="1352" t="s">
        <v>17850</v>
      </c>
      <c r="M6109" s="1345" t="s">
        <v>1830</v>
      </c>
      <c r="N6109" s="1346" t="s">
        <v>1830</v>
      </c>
      <c r="O6109" s="1347"/>
      <c r="P6109" s="117" t="str">
        <f t="shared" si="47"/>
        <v>2912</v>
      </c>
      <c r="Q6109" s="117"/>
      <c r="R6109" s="1348">
        <v>291201040</v>
      </c>
      <c r="S6109" s="321"/>
      <c r="T6109" s="321"/>
    </row>
    <row r="6110" spans="1:20" ht="34.5" hidden="1" customHeight="1">
      <c r="A6110" s="1348">
        <v>291201041</v>
      </c>
      <c r="B6110" s="1339" t="str">
        <f t="shared" si="46"/>
        <v>2912</v>
      </c>
      <c r="C6110" s="1349" t="s">
        <v>2647</v>
      </c>
      <c r="D6110" s="1350">
        <v>1</v>
      </c>
      <c r="E6110" s="293" t="s">
        <v>17851</v>
      </c>
      <c r="F6110" s="1352" t="s">
        <v>17852</v>
      </c>
      <c r="G6110" s="1356">
        <v>45291</v>
      </c>
      <c r="H6110" s="1348" t="s">
        <v>2353</v>
      </c>
      <c r="I6110" s="1348">
        <v>1543</v>
      </c>
      <c r="J6110" s="1356">
        <v>42789</v>
      </c>
      <c r="K6110" s="1352" t="s">
        <v>2354</v>
      </c>
      <c r="L6110" s="1352" t="s">
        <v>17853</v>
      </c>
      <c r="M6110" s="1345" t="s">
        <v>17549</v>
      </c>
      <c r="N6110" s="1346" t="s">
        <v>1830</v>
      </c>
      <c r="O6110" s="1347" t="s">
        <v>1830</v>
      </c>
      <c r="P6110" s="117" t="str">
        <f t="shared" si="47"/>
        <v>2912</v>
      </c>
      <c r="Q6110" s="117"/>
      <c r="R6110" s="1348">
        <v>291201041</v>
      </c>
      <c r="S6110" s="321"/>
      <c r="T6110" s="321"/>
    </row>
    <row r="6111" spans="1:20" ht="34.5" hidden="1" customHeight="1">
      <c r="A6111" s="1348">
        <v>291201042</v>
      </c>
      <c r="B6111" s="1339" t="str">
        <f t="shared" si="46"/>
        <v>2912</v>
      </c>
      <c r="C6111" s="1349" t="s">
        <v>2647</v>
      </c>
      <c r="D6111" s="1350">
        <v>1</v>
      </c>
      <c r="E6111" s="293" t="s">
        <v>17854</v>
      </c>
      <c r="F6111" s="1352" t="s">
        <v>17855</v>
      </c>
      <c r="G6111" s="1351">
        <v>45014</v>
      </c>
      <c r="H6111" s="1348" t="s">
        <v>2353</v>
      </c>
      <c r="I6111" s="1348">
        <v>1543</v>
      </c>
      <c r="J6111" s="1356">
        <v>42789</v>
      </c>
      <c r="K6111" s="1352" t="s">
        <v>2354</v>
      </c>
      <c r="L6111" s="1352" t="s">
        <v>17856</v>
      </c>
      <c r="M6111" s="1345" t="s">
        <v>1830</v>
      </c>
      <c r="N6111" s="1346" t="s">
        <v>1830</v>
      </c>
      <c r="O6111" s="1347"/>
      <c r="P6111" s="117" t="str">
        <f t="shared" si="47"/>
        <v>2912</v>
      </c>
      <c r="Q6111" s="117"/>
      <c r="R6111" s="1348">
        <v>291201042</v>
      </c>
      <c r="S6111" s="321"/>
      <c r="T6111" s="321"/>
    </row>
    <row r="6112" spans="1:20" ht="34.5" hidden="1" customHeight="1">
      <c r="A6112" s="1348">
        <v>291201042</v>
      </c>
      <c r="B6112" s="1339" t="str">
        <f t="shared" si="46"/>
        <v>2912</v>
      </c>
      <c r="C6112" s="1349" t="s">
        <v>2647</v>
      </c>
      <c r="D6112" s="1350">
        <v>1</v>
      </c>
      <c r="E6112" s="293" t="s">
        <v>17857</v>
      </c>
      <c r="F6112" s="1352" t="s">
        <v>17858</v>
      </c>
      <c r="G6112" s="1356">
        <v>45291</v>
      </c>
      <c r="H6112" s="1348" t="s">
        <v>2353</v>
      </c>
      <c r="I6112" s="1348">
        <v>1545</v>
      </c>
      <c r="J6112" s="1356">
        <v>42874</v>
      </c>
      <c r="K6112" s="1352" t="s">
        <v>2354</v>
      </c>
      <c r="L6112" s="1352" t="s">
        <v>17859</v>
      </c>
      <c r="M6112" s="1345" t="s">
        <v>17860</v>
      </c>
      <c r="N6112" s="1346" t="s">
        <v>17720</v>
      </c>
      <c r="O6112" s="1347" t="s">
        <v>1830</v>
      </c>
      <c r="P6112" s="117" t="str">
        <f t="shared" si="47"/>
        <v>2912</v>
      </c>
      <c r="Q6112" s="117"/>
      <c r="R6112" s="1348">
        <v>291201042</v>
      </c>
      <c r="S6112" s="321"/>
      <c r="T6112" s="321"/>
    </row>
    <row r="6113" spans="1:20" ht="34.5" hidden="1" customHeight="1">
      <c r="A6113" s="1348">
        <v>291201043</v>
      </c>
      <c r="B6113" s="1339" t="str">
        <f t="shared" si="46"/>
        <v>2912</v>
      </c>
      <c r="C6113" s="1349" t="s">
        <v>2647</v>
      </c>
      <c r="D6113" s="1350">
        <v>1</v>
      </c>
      <c r="E6113" s="293" t="s">
        <v>17861</v>
      </c>
      <c r="F6113" s="1352" t="s">
        <v>17862</v>
      </c>
      <c r="G6113" s="1356">
        <v>45014</v>
      </c>
      <c r="H6113" s="1348" t="s">
        <v>2353</v>
      </c>
      <c r="I6113" s="1348">
        <v>1543</v>
      </c>
      <c r="J6113" s="1356">
        <v>42789</v>
      </c>
      <c r="K6113" s="1352" t="s">
        <v>2354</v>
      </c>
      <c r="L6113" s="1352" t="s">
        <v>17863</v>
      </c>
      <c r="M6113" s="1345" t="s">
        <v>17864</v>
      </c>
      <c r="N6113" s="1346" t="s">
        <v>17720</v>
      </c>
      <c r="O6113" s="1347"/>
      <c r="P6113" s="117" t="str">
        <f t="shared" si="47"/>
        <v>2912</v>
      </c>
      <c r="Q6113" s="117"/>
      <c r="R6113" s="1348">
        <v>291201043</v>
      </c>
      <c r="S6113" s="321"/>
      <c r="T6113" s="321"/>
    </row>
    <row r="6114" spans="1:20" ht="34.5" hidden="1" customHeight="1">
      <c r="A6114" s="1348">
        <v>291201044</v>
      </c>
      <c r="B6114" s="1339" t="str">
        <f t="shared" si="46"/>
        <v>2912</v>
      </c>
      <c r="C6114" s="1349" t="s">
        <v>2647</v>
      </c>
      <c r="D6114" s="1350">
        <v>1</v>
      </c>
      <c r="E6114" s="293" t="s">
        <v>17865</v>
      </c>
      <c r="F6114" s="1352" t="s">
        <v>17866</v>
      </c>
      <c r="G6114" s="1356">
        <v>45291</v>
      </c>
      <c r="H6114" s="1348" t="s">
        <v>2353</v>
      </c>
      <c r="I6114" s="1348">
        <v>1545</v>
      </c>
      <c r="J6114" s="1356">
        <v>42874</v>
      </c>
      <c r="K6114" s="1352" t="s">
        <v>2354</v>
      </c>
      <c r="L6114" s="1352" t="s">
        <v>17867</v>
      </c>
      <c r="M6114" s="1345" t="s">
        <v>17563</v>
      </c>
      <c r="N6114" s="1346" t="s">
        <v>1830</v>
      </c>
      <c r="O6114" s="1334" t="s">
        <v>1830</v>
      </c>
      <c r="P6114" s="117" t="str">
        <f t="shared" si="47"/>
        <v>2912</v>
      </c>
      <c r="Q6114" s="117"/>
      <c r="R6114" s="1348">
        <v>291201044</v>
      </c>
      <c r="S6114" s="321"/>
      <c r="T6114" s="321"/>
    </row>
    <row r="6115" spans="1:20" ht="34.5" hidden="1" customHeight="1">
      <c r="A6115" s="1348">
        <v>291201044</v>
      </c>
      <c r="B6115" s="1339" t="str">
        <f t="shared" si="46"/>
        <v>2912</v>
      </c>
      <c r="C6115" s="1349" t="s">
        <v>2647</v>
      </c>
      <c r="D6115" s="1350">
        <v>1</v>
      </c>
      <c r="E6115" s="293" t="s">
        <v>17868</v>
      </c>
      <c r="F6115" s="1352" t="s">
        <v>17869</v>
      </c>
      <c r="G6115" s="1356">
        <v>45291</v>
      </c>
      <c r="H6115" s="1348" t="s">
        <v>2353</v>
      </c>
      <c r="I6115" s="1348">
        <v>1563</v>
      </c>
      <c r="J6115" s="1356">
        <v>43544</v>
      </c>
      <c r="K6115" s="1352" t="s">
        <v>2354</v>
      </c>
      <c r="L6115" s="1352"/>
      <c r="M6115" s="1345" t="s">
        <v>17567</v>
      </c>
      <c r="N6115" s="1346" t="s">
        <v>1830</v>
      </c>
      <c r="O6115" s="1347" t="s">
        <v>17870</v>
      </c>
      <c r="P6115" s="117" t="str">
        <f t="shared" si="47"/>
        <v>2912</v>
      </c>
      <c r="Q6115" s="117"/>
      <c r="R6115" s="1348">
        <v>291201044</v>
      </c>
      <c r="S6115" s="321"/>
      <c r="T6115" s="321"/>
    </row>
    <row r="6116" spans="1:20" ht="34.5" hidden="1" customHeight="1">
      <c r="A6116" s="1348">
        <v>291201044</v>
      </c>
      <c r="B6116" s="1339" t="str">
        <f t="shared" si="46"/>
        <v>2912</v>
      </c>
      <c r="C6116" s="1349" t="s">
        <v>2647</v>
      </c>
      <c r="D6116" s="1350">
        <v>1</v>
      </c>
      <c r="E6116" s="293" t="s">
        <v>17871</v>
      </c>
      <c r="F6116" s="1352" t="s">
        <v>17872</v>
      </c>
      <c r="G6116" s="1356">
        <v>45613</v>
      </c>
      <c r="H6116" s="1348" t="s">
        <v>2353</v>
      </c>
      <c r="I6116" s="1348">
        <v>1571</v>
      </c>
      <c r="J6116" s="1351">
        <v>43803</v>
      </c>
      <c r="K6116" s="1352" t="s">
        <v>2354</v>
      </c>
      <c r="L6116" s="1352"/>
      <c r="M6116" s="1345" t="s">
        <v>17873</v>
      </c>
      <c r="N6116" s="1346" t="s">
        <v>1830</v>
      </c>
      <c r="O6116" s="1347"/>
      <c r="P6116" s="117" t="str">
        <f t="shared" si="47"/>
        <v>2912</v>
      </c>
      <c r="Q6116" s="117"/>
      <c r="R6116" s="1348">
        <v>291201044</v>
      </c>
      <c r="S6116" s="321"/>
      <c r="T6116" s="321"/>
    </row>
    <row r="6117" spans="1:20" ht="34.5" hidden="1" customHeight="1">
      <c r="A6117" s="1348">
        <v>291201045</v>
      </c>
      <c r="B6117" s="1339" t="str">
        <f t="shared" si="46"/>
        <v>2912</v>
      </c>
      <c r="C6117" s="1349" t="s">
        <v>2647</v>
      </c>
      <c r="D6117" s="1350">
        <v>2</v>
      </c>
      <c r="E6117" s="293" t="s">
        <v>17874</v>
      </c>
      <c r="F6117" s="1352" t="s">
        <v>17875</v>
      </c>
      <c r="G6117" s="1356">
        <v>45613</v>
      </c>
      <c r="H6117" s="1348" t="s">
        <v>2353</v>
      </c>
      <c r="I6117" s="1348">
        <v>1571</v>
      </c>
      <c r="J6117" s="1351">
        <v>43803</v>
      </c>
      <c r="K6117" s="1352" t="s">
        <v>2354</v>
      </c>
      <c r="L6117" s="1352"/>
      <c r="M6117" s="1345" t="s">
        <v>17574</v>
      </c>
      <c r="N6117" s="1346" t="s">
        <v>1830</v>
      </c>
      <c r="O6117" s="1347"/>
      <c r="P6117" s="117" t="str">
        <f t="shared" si="47"/>
        <v>2912</v>
      </c>
      <c r="Q6117" s="117"/>
      <c r="R6117" s="1348">
        <v>291201045</v>
      </c>
      <c r="S6117" s="321"/>
      <c r="T6117" s="321"/>
    </row>
    <row r="6118" spans="1:20" ht="34.5" hidden="1" customHeight="1">
      <c r="A6118" s="1348">
        <v>291201046</v>
      </c>
      <c r="B6118" s="1339" t="str">
        <f t="shared" si="46"/>
        <v>2912</v>
      </c>
      <c r="C6118" s="1349" t="s">
        <v>2647</v>
      </c>
      <c r="D6118" s="1350">
        <v>1</v>
      </c>
      <c r="E6118" s="293" t="s">
        <v>17876</v>
      </c>
      <c r="F6118" s="1352" t="s">
        <v>17877</v>
      </c>
      <c r="G6118" s="1356">
        <v>45633</v>
      </c>
      <c r="H6118" s="1348" t="s">
        <v>2353</v>
      </c>
      <c r="I6118" s="1348">
        <v>1574</v>
      </c>
      <c r="J6118" s="1356">
        <v>43944</v>
      </c>
      <c r="K6118" s="1352" t="s">
        <v>2354</v>
      </c>
      <c r="L6118" s="1352"/>
      <c r="M6118" s="1345" t="s">
        <v>17578</v>
      </c>
      <c r="N6118" s="1346" t="s">
        <v>1830</v>
      </c>
      <c r="O6118" s="1347"/>
      <c r="P6118" s="117" t="str">
        <f t="shared" si="47"/>
        <v>2912</v>
      </c>
      <c r="Q6118" s="117"/>
      <c r="R6118" s="1348">
        <v>291201046</v>
      </c>
      <c r="S6118" s="321"/>
      <c r="T6118" s="321"/>
    </row>
    <row r="6119" spans="1:20" ht="34.5" hidden="1" customHeight="1">
      <c r="A6119" s="1348">
        <v>291201047</v>
      </c>
      <c r="B6119" s="1339" t="str">
        <f t="shared" si="46"/>
        <v>2912</v>
      </c>
      <c r="C6119" s="1349" t="s">
        <v>2647</v>
      </c>
      <c r="D6119" s="1350">
        <v>1</v>
      </c>
      <c r="E6119" s="293" t="s">
        <v>17878</v>
      </c>
      <c r="F6119" s="1352" t="s">
        <v>17879</v>
      </c>
      <c r="G6119" s="1351">
        <v>46475</v>
      </c>
      <c r="H6119" s="1348" t="s">
        <v>2353</v>
      </c>
      <c r="I6119" s="1348">
        <v>1595</v>
      </c>
      <c r="J6119" s="1351">
        <v>44649</v>
      </c>
      <c r="K6119" s="1352" t="s">
        <v>2354</v>
      </c>
      <c r="L6119" s="1352"/>
      <c r="M6119" s="1345" t="s">
        <v>17581</v>
      </c>
      <c r="N6119" s="1346" t="s">
        <v>1830</v>
      </c>
      <c r="O6119" s="1347"/>
      <c r="P6119" s="117" t="str">
        <f t="shared" si="47"/>
        <v>2912</v>
      </c>
      <c r="Q6119" s="117"/>
      <c r="R6119" s="1348">
        <v>291201047</v>
      </c>
      <c r="S6119" s="321"/>
      <c r="T6119" s="321"/>
    </row>
    <row r="6120" spans="1:20" ht="34.5" hidden="1" customHeight="1">
      <c r="A6120" s="1348">
        <v>291201048</v>
      </c>
      <c r="B6120" s="1339" t="str">
        <f t="shared" si="46"/>
        <v>2912</v>
      </c>
      <c r="C6120" s="1349" t="s">
        <v>2647</v>
      </c>
      <c r="D6120" s="1350">
        <v>1</v>
      </c>
      <c r="E6120" s="293" t="s">
        <v>17880</v>
      </c>
      <c r="F6120" s="1352" t="s">
        <v>17881</v>
      </c>
      <c r="G6120" s="1351">
        <v>46475</v>
      </c>
      <c r="H6120" s="1348" t="s">
        <v>2353</v>
      </c>
      <c r="I6120" s="1348">
        <v>1595</v>
      </c>
      <c r="J6120" s="1351">
        <v>44649</v>
      </c>
      <c r="K6120" s="1352" t="s">
        <v>2354</v>
      </c>
      <c r="L6120" s="1352"/>
      <c r="M6120" s="1345" t="s">
        <v>17584</v>
      </c>
      <c r="N6120" s="1346" t="s">
        <v>17513</v>
      </c>
      <c r="O6120" s="1347"/>
      <c r="P6120" s="117" t="str">
        <f t="shared" si="47"/>
        <v>2912</v>
      </c>
      <c r="Q6120" s="117"/>
      <c r="R6120" s="1348">
        <v>291201048</v>
      </c>
      <c r="S6120" s="321"/>
      <c r="T6120" s="321"/>
    </row>
    <row r="6121" spans="1:20" ht="34.5" hidden="1" customHeight="1">
      <c r="A6121" s="1348">
        <v>291201049</v>
      </c>
      <c r="B6121" s="1339" t="str">
        <f t="shared" si="46"/>
        <v>2912</v>
      </c>
      <c r="C6121" s="1349" t="s">
        <v>2647</v>
      </c>
      <c r="D6121" s="1350">
        <v>1</v>
      </c>
      <c r="E6121" s="293" t="s">
        <v>17882</v>
      </c>
      <c r="F6121" s="1352" t="s">
        <v>17883</v>
      </c>
      <c r="G6121" s="1356">
        <v>46475</v>
      </c>
      <c r="H6121" s="1348" t="s">
        <v>2353</v>
      </c>
      <c r="I6121" s="1348">
        <v>1595</v>
      </c>
      <c r="J6121" s="1351">
        <v>44649</v>
      </c>
      <c r="K6121" s="1352" t="s">
        <v>2354</v>
      </c>
      <c r="L6121" s="1352"/>
      <c r="M6121" s="1345" t="s">
        <v>17884</v>
      </c>
      <c r="N6121" s="1346" t="s">
        <v>17885</v>
      </c>
      <c r="O6121" s="1347"/>
      <c r="P6121" s="117" t="str">
        <f t="shared" si="47"/>
        <v>2912</v>
      </c>
      <c r="Q6121" s="117"/>
      <c r="R6121" s="1348">
        <v>291201049</v>
      </c>
      <c r="S6121" s="321"/>
      <c r="T6121" s="321"/>
    </row>
    <row r="6122" spans="1:20" ht="34.5" hidden="1" customHeight="1">
      <c r="A6122" s="1348">
        <v>291201050</v>
      </c>
      <c r="B6122" s="1339" t="str">
        <f t="shared" si="46"/>
        <v>2912</v>
      </c>
      <c r="C6122" s="1349" t="s">
        <v>2650</v>
      </c>
      <c r="D6122" s="1350">
        <v>1</v>
      </c>
      <c r="E6122" s="293" t="s">
        <v>17886</v>
      </c>
      <c r="F6122" s="1352" t="s">
        <v>17887</v>
      </c>
      <c r="G6122" s="1356">
        <v>40867</v>
      </c>
      <c r="H6122" s="1348" t="s">
        <v>2252</v>
      </c>
      <c r="I6122" s="1348"/>
      <c r="J6122" s="1367"/>
      <c r="K6122" s="1352" t="s">
        <v>2253</v>
      </c>
      <c r="L6122" s="1352" t="s">
        <v>17888</v>
      </c>
      <c r="M6122" s="1345" t="s">
        <v>3208</v>
      </c>
      <c r="N6122" s="1346" t="s">
        <v>1830</v>
      </c>
      <c r="O6122" s="1347" t="s">
        <v>17889</v>
      </c>
      <c r="P6122" s="117" t="str">
        <f t="shared" si="47"/>
        <v>2912</v>
      </c>
      <c r="Q6122" s="117"/>
      <c r="R6122" s="1348">
        <v>291201050</v>
      </c>
      <c r="S6122" s="321"/>
      <c r="T6122" s="321"/>
    </row>
    <row r="6123" spans="1:20" ht="34.5" hidden="1" customHeight="1">
      <c r="A6123" s="1348">
        <v>291201051</v>
      </c>
      <c r="B6123" s="1339" t="str">
        <f t="shared" ref="B6123:B6377" si="48">MID(A6123,1,4)</f>
        <v>2912</v>
      </c>
      <c r="C6123" s="1349" t="s">
        <v>2650</v>
      </c>
      <c r="D6123" s="1350">
        <v>2</v>
      </c>
      <c r="E6123" s="293" t="s">
        <v>17890</v>
      </c>
      <c r="F6123" s="1352" t="s">
        <v>17891</v>
      </c>
      <c r="G6123" s="1351">
        <v>40867</v>
      </c>
      <c r="H6123" s="1348" t="s">
        <v>2252</v>
      </c>
      <c r="I6123" s="1348">
        <v>1381</v>
      </c>
      <c r="J6123" s="1356">
        <v>39751</v>
      </c>
      <c r="K6123" s="1352" t="s">
        <v>2253</v>
      </c>
      <c r="L6123" s="1353"/>
      <c r="M6123" s="1345" t="s">
        <v>1830</v>
      </c>
      <c r="N6123" s="1346" t="s">
        <v>1830</v>
      </c>
      <c r="O6123" s="1347" t="s">
        <v>17889</v>
      </c>
      <c r="P6123" s="117" t="str">
        <f t="shared" ref="P6123:P6377" si="49">MID(A6123,1,4)</f>
        <v>2912</v>
      </c>
      <c r="Q6123" s="117"/>
      <c r="R6123" s="1348">
        <v>291201051</v>
      </c>
      <c r="S6123" s="321"/>
      <c r="T6123" s="321"/>
    </row>
    <row r="6124" spans="1:20" ht="34.5" hidden="1" customHeight="1">
      <c r="A6124" s="1348">
        <v>291201052</v>
      </c>
      <c r="B6124" s="1339" t="str">
        <f t="shared" si="48"/>
        <v>2912</v>
      </c>
      <c r="C6124" s="1349" t="s">
        <v>2650</v>
      </c>
      <c r="D6124" s="1350">
        <v>3</v>
      </c>
      <c r="E6124" s="293" t="s">
        <v>17892</v>
      </c>
      <c r="F6124" s="1352" t="s">
        <v>17893</v>
      </c>
      <c r="G6124" s="1351">
        <v>44561</v>
      </c>
      <c r="H6124" s="1348" t="s">
        <v>2252</v>
      </c>
      <c r="I6124" s="1348">
        <v>1461</v>
      </c>
      <c r="J6124" s="1351">
        <v>41123</v>
      </c>
      <c r="K6124" s="1352" t="s">
        <v>2253</v>
      </c>
      <c r="L6124" s="1352"/>
      <c r="M6124" s="1345" t="s">
        <v>3208</v>
      </c>
      <c r="N6124" s="1346" t="s">
        <v>1830</v>
      </c>
      <c r="O6124" s="1347" t="s">
        <v>17889</v>
      </c>
      <c r="P6124" s="117" t="str">
        <f t="shared" si="49"/>
        <v>2912</v>
      </c>
      <c r="Q6124" s="117"/>
      <c r="R6124" s="1348">
        <v>291201052</v>
      </c>
      <c r="S6124" s="321"/>
      <c r="T6124" s="321"/>
    </row>
    <row r="6125" spans="1:20" ht="34.5" hidden="1" customHeight="1">
      <c r="A6125" s="1348">
        <v>291201053</v>
      </c>
      <c r="B6125" s="1339" t="str">
        <f t="shared" si="48"/>
        <v>2912</v>
      </c>
      <c r="C6125" s="1349" t="s">
        <v>2650</v>
      </c>
      <c r="D6125" s="1350">
        <v>1</v>
      </c>
      <c r="E6125" s="293" t="s">
        <v>17894</v>
      </c>
      <c r="F6125" s="1352" t="s">
        <v>17895</v>
      </c>
      <c r="G6125" s="1351">
        <v>40867</v>
      </c>
      <c r="H6125" s="1348" t="s">
        <v>2252</v>
      </c>
      <c r="I6125" s="1348"/>
      <c r="J6125" s="1367"/>
      <c r="K6125" s="1352" t="s">
        <v>2253</v>
      </c>
      <c r="L6125" s="1352" t="s">
        <v>17896</v>
      </c>
      <c r="M6125" s="1345" t="s">
        <v>1830</v>
      </c>
      <c r="N6125" s="1346" t="s">
        <v>1830</v>
      </c>
      <c r="O6125" s="1347" t="s">
        <v>17889</v>
      </c>
      <c r="P6125" s="117" t="str">
        <f t="shared" si="49"/>
        <v>2912</v>
      </c>
      <c r="Q6125" s="117"/>
      <c r="R6125" s="1348">
        <v>291201053</v>
      </c>
      <c r="S6125" s="321"/>
      <c r="T6125" s="321"/>
    </row>
    <row r="6126" spans="1:20" ht="34.5" hidden="1" customHeight="1">
      <c r="A6126" s="1348">
        <v>291201054</v>
      </c>
      <c r="B6126" s="1339" t="str">
        <f t="shared" si="48"/>
        <v>2912</v>
      </c>
      <c r="C6126" s="1349" t="s">
        <v>2650</v>
      </c>
      <c r="D6126" s="1350">
        <v>2</v>
      </c>
      <c r="E6126" s="293" t="s">
        <v>17897</v>
      </c>
      <c r="F6126" s="1352" t="s">
        <v>17895</v>
      </c>
      <c r="G6126" s="1351">
        <v>40867</v>
      </c>
      <c r="H6126" s="1348" t="s">
        <v>2252</v>
      </c>
      <c r="I6126" s="1348">
        <v>1381</v>
      </c>
      <c r="J6126" s="1356">
        <v>39751</v>
      </c>
      <c r="K6126" s="1352" t="s">
        <v>2253</v>
      </c>
      <c r="L6126" s="1353"/>
      <c r="M6126" s="1345" t="s">
        <v>1830</v>
      </c>
      <c r="N6126" s="1346" t="s">
        <v>1830</v>
      </c>
      <c r="O6126" s="1347" t="s">
        <v>17889</v>
      </c>
      <c r="P6126" s="117" t="str">
        <f t="shared" si="49"/>
        <v>2912</v>
      </c>
      <c r="Q6126" s="117"/>
      <c r="R6126" s="1348">
        <v>291201054</v>
      </c>
      <c r="S6126" s="321"/>
      <c r="T6126" s="321"/>
    </row>
    <row r="6127" spans="1:20" ht="34.5" hidden="1" customHeight="1">
      <c r="A6127" s="1348">
        <v>291201055</v>
      </c>
      <c r="B6127" s="1339" t="str">
        <f t="shared" si="48"/>
        <v>2912</v>
      </c>
      <c r="C6127" s="1349" t="s">
        <v>2650</v>
      </c>
      <c r="D6127" s="1350">
        <v>3</v>
      </c>
      <c r="E6127" s="293" t="s">
        <v>17898</v>
      </c>
      <c r="F6127" s="1352" t="s">
        <v>17899</v>
      </c>
      <c r="G6127" s="1351">
        <v>43483</v>
      </c>
      <c r="H6127" s="1348" t="s">
        <v>2252</v>
      </c>
      <c r="I6127" s="1348">
        <v>1461</v>
      </c>
      <c r="J6127" s="1356">
        <v>41123</v>
      </c>
      <c r="K6127" s="1352" t="s">
        <v>2253</v>
      </c>
      <c r="L6127" s="1352"/>
      <c r="M6127" s="1345" t="s">
        <v>1830</v>
      </c>
      <c r="N6127" s="1346" t="s">
        <v>1830</v>
      </c>
      <c r="O6127" s="1347" t="s">
        <v>17889</v>
      </c>
      <c r="P6127" s="117" t="str">
        <f t="shared" si="49"/>
        <v>2912</v>
      </c>
      <c r="Q6127" s="117"/>
      <c r="R6127" s="1348">
        <v>291201055</v>
      </c>
      <c r="S6127" s="321"/>
      <c r="T6127" s="321"/>
    </row>
    <row r="6128" spans="1:20" ht="34.5" hidden="1" customHeight="1">
      <c r="A6128" s="1348">
        <v>291201056</v>
      </c>
      <c r="B6128" s="1339" t="str">
        <f t="shared" si="48"/>
        <v>2912</v>
      </c>
      <c r="C6128" s="1349" t="s">
        <v>2650</v>
      </c>
      <c r="D6128" s="1350">
        <v>1</v>
      </c>
      <c r="E6128" s="293" t="s">
        <v>17900</v>
      </c>
      <c r="F6128" s="1352" t="s">
        <v>17901</v>
      </c>
      <c r="G6128" s="1356">
        <v>38623</v>
      </c>
      <c r="H6128" s="1348" t="s">
        <v>2252</v>
      </c>
      <c r="I6128" s="1348"/>
      <c r="J6128" s="1367"/>
      <c r="K6128" s="1352" t="s">
        <v>2253</v>
      </c>
      <c r="L6128" s="1352" t="s">
        <v>17888</v>
      </c>
      <c r="M6128" s="1345" t="s">
        <v>1830</v>
      </c>
      <c r="N6128" s="1346" t="s">
        <v>1830</v>
      </c>
      <c r="O6128" s="1347" t="s">
        <v>17889</v>
      </c>
      <c r="P6128" s="117" t="str">
        <f t="shared" si="49"/>
        <v>2912</v>
      </c>
      <c r="Q6128" s="117"/>
      <c r="R6128" s="1348">
        <v>291201056</v>
      </c>
      <c r="S6128" s="321"/>
      <c r="T6128" s="321"/>
    </row>
    <row r="6129" spans="1:20" ht="34.5" hidden="1" customHeight="1">
      <c r="A6129" s="1348">
        <v>291201057</v>
      </c>
      <c r="B6129" s="1339" t="str">
        <f t="shared" si="48"/>
        <v>2912</v>
      </c>
      <c r="C6129" s="1349" t="s">
        <v>2650</v>
      </c>
      <c r="D6129" s="1350">
        <v>2</v>
      </c>
      <c r="E6129" s="293" t="s">
        <v>17902</v>
      </c>
      <c r="F6129" s="1352" t="s">
        <v>17903</v>
      </c>
      <c r="G6129" s="1356">
        <v>39353</v>
      </c>
      <c r="H6129" s="1348" t="s">
        <v>2252</v>
      </c>
      <c r="I6129" s="1348">
        <v>1381</v>
      </c>
      <c r="J6129" s="1356">
        <v>39751</v>
      </c>
      <c r="K6129" s="1352" t="s">
        <v>2253</v>
      </c>
      <c r="L6129" s="1352"/>
      <c r="M6129" s="1345" t="s">
        <v>1830</v>
      </c>
      <c r="N6129" s="1346" t="s">
        <v>1830</v>
      </c>
      <c r="O6129" s="1347" t="s">
        <v>17889</v>
      </c>
      <c r="P6129" s="117" t="str">
        <f t="shared" si="49"/>
        <v>2912</v>
      </c>
      <c r="Q6129" s="117"/>
      <c r="R6129" s="1348">
        <v>291201057</v>
      </c>
      <c r="S6129" s="321"/>
      <c r="T6129" s="321"/>
    </row>
    <row r="6130" spans="1:20" ht="34.5" hidden="1" customHeight="1">
      <c r="A6130" s="1348">
        <v>291201058</v>
      </c>
      <c r="B6130" s="1339" t="str">
        <f t="shared" si="48"/>
        <v>2912</v>
      </c>
      <c r="C6130" s="1349" t="s">
        <v>2650</v>
      </c>
      <c r="D6130" s="1350">
        <v>3</v>
      </c>
      <c r="E6130" s="293" t="s">
        <v>17904</v>
      </c>
      <c r="F6130" s="1352" t="s">
        <v>17905</v>
      </c>
      <c r="G6130" s="1356">
        <v>44561</v>
      </c>
      <c r="H6130" s="1348" t="s">
        <v>2252</v>
      </c>
      <c r="I6130" s="1348">
        <v>1461</v>
      </c>
      <c r="J6130" s="1356">
        <v>41123</v>
      </c>
      <c r="K6130" s="1352" t="s">
        <v>2253</v>
      </c>
      <c r="L6130" s="1353"/>
      <c r="M6130" s="1345" t="s">
        <v>17906</v>
      </c>
      <c r="N6130" s="1346" t="s">
        <v>1830</v>
      </c>
      <c r="O6130" s="1347" t="s">
        <v>17889</v>
      </c>
      <c r="P6130" s="117" t="str">
        <f t="shared" si="49"/>
        <v>2912</v>
      </c>
      <c r="Q6130" s="117"/>
      <c r="R6130" s="1348">
        <v>291201058</v>
      </c>
      <c r="S6130" s="321"/>
      <c r="T6130" s="321"/>
    </row>
    <row r="6131" spans="1:20" ht="34.5" hidden="1" customHeight="1">
      <c r="A6131" s="1348">
        <v>291201059</v>
      </c>
      <c r="B6131" s="1339" t="str">
        <f t="shared" si="48"/>
        <v>2912</v>
      </c>
      <c r="C6131" s="1349" t="s">
        <v>2650</v>
      </c>
      <c r="D6131" s="1350">
        <v>1</v>
      </c>
      <c r="E6131" s="293" t="s">
        <v>17907</v>
      </c>
      <c r="F6131" s="1352" t="s">
        <v>17908</v>
      </c>
      <c r="G6131" s="1356">
        <v>40867</v>
      </c>
      <c r="H6131" s="1348" t="s">
        <v>2252</v>
      </c>
      <c r="I6131" s="1348"/>
      <c r="J6131" s="1367"/>
      <c r="K6131" s="1352" t="s">
        <v>2253</v>
      </c>
      <c r="L6131" s="1352" t="s">
        <v>17896</v>
      </c>
      <c r="M6131" s="1345" t="s">
        <v>17909</v>
      </c>
      <c r="N6131" s="1346" t="s">
        <v>1830</v>
      </c>
      <c r="O6131" s="1347" t="s">
        <v>17889</v>
      </c>
      <c r="P6131" s="117" t="str">
        <f t="shared" si="49"/>
        <v>2912</v>
      </c>
      <c r="Q6131" s="117"/>
      <c r="R6131" s="1348">
        <v>291201059</v>
      </c>
      <c r="S6131" s="321"/>
      <c r="T6131" s="321"/>
    </row>
    <row r="6132" spans="1:20" ht="34.5" hidden="1" customHeight="1">
      <c r="A6132" s="1348">
        <v>291201060</v>
      </c>
      <c r="B6132" s="1339" t="str">
        <f t="shared" si="48"/>
        <v>2912</v>
      </c>
      <c r="C6132" s="1349" t="s">
        <v>2650</v>
      </c>
      <c r="D6132" s="1350">
        <v>2</v>
      </c>
      <c r="E6132" s="293" t="s">
        <v>17910</v>
      </c>
      <c r="F6132" s="1352" t="s">
        <v>17911</v>
      </c>
      <c r="G6132" s="1351">
        <v>40867</v>
      </c>
      <c r="H6132" s="1348" t="s">
        <v>2252</v>
      </c>
      <c r="I6132" s="1348">
        <v>1381</v>
      </c>
      <c r="J6132" s="1356">
        <v>39751</v>
      </c>
      <c r="K6132" s="1352" t="s">
        <v>2253</v>
      </c>
      <c r="L6132" s="1352"/>
      <c r="M6132" s="1345" t="s">
        <v>17888</v>
      </c>
      <c r="N6132" s="1346" t="s">
        <v>1830</v>
      </c>
      <c r="O6132" s="1347" t="s">
        <v>17889</v>
      </c>
      <c r="P6132" s="117" t="str">
        <f t="shared" si="49"/>
        <v>2912</v>
      </c>
      <c r="Q6132" s="117"/>
      <c r="R6132" s="1348">
        <v>291201060</v>
      </c>
      <c r="S6132" s="321"/>
      <c r="T6132" s="321"/>
    </row>
    <row r="6133" spans="1:20" ht="34.5" hidden="1" customHeight="1">
      <c r="A6133" s="1348">
        <v>291201061</v>
      </c>
      <c r="B6133" s="1339" t="str">
        <f t="shared" si="48"/>
        <v>2912</v>
      </c>
      <c r="C6133" s="1349" t="s">
        <v>2650</v>
      </c>
      <c r="D6133" s="1350">
        <v>3</v>
      </c>
      <c r="E6133" s="293" t="s">
        <v>17912</v>
      </c>
      <c r="F6133" s="1352" t="s">
        <v>17913</v>
      </c>
      <c r="G6133" s="1356">
        <v>43483</v>
      </c>
      <c r="H6133" s="1348" t="s">
        <v>2252</v>
      </c>
      <c r="I6133" s="1348">
        <v>1461</v>
      </c>
      <c r="J6133" s="1356">
        <v>41123</v>
      </c>
      <c r="K6133" s="1352" t="s">
        <v>2253</v>
      </c>
      <c r="L6133" s="1353"/>
      <c r="M6133" s="1345" t="s">
        <v>1830</v>
      </c>
      <c r="N6133" s="1346" t="s">
        <v>17914</v>
      </c>
      <c r="O6133" s="1347" t="s">
        <v>17889</v>
      </c>
      <c r="P6133" s="117" t="str">
        <f t="shared" si="49"/>
        <v>2912</v>
      </c>
      <c r="Q6133" s="117"/>
      <c r="R6133" s="1348">
        <v>291201061</v>
      </c>
      <c r="S6133" s="321"/>
      <c r="T6133" s="321"/>
    </row>
    <row r="6134" spans="1:20" ht="34.5" hidden="1" customHeight="1">
      <c r="A6134" s="1348">
        <v>291201062</v>
      </c>
      <c r="B6134" s="1339" t="str">
        <f t="shared" si="48"/>
        <v>2912</v>
      </c>
      <c r="C6134" s="1349" t="s">
        <v>2650</v>
      </c>
      <c r="D6134" s="1350">
        <v>1</v>
      </c>
      <c r="E6134" s="293" t="s">
        <v>17915</v>
      </c>
      <c r="F6134" s="1352" t="s">
        <v>17916</v>
      </c>
      <c r="G6134" s="1356">
        <v>38623</v>
      </c>
      <c r="H6134" s="1348" t="s">
        <v>2252</v>
      </c>
      <c r="I6134" s="1348"/>
      <c r="J6134" s="1367"/>
      <c r="K6134" s="1352" t="s">
        <v>2253</v>
      </c>
      <c r="L6134" s="1352" t="s">
        <v>17896</v>
      </c>
      <c r="M6134" s="1345" t="s">
        <v>17917</v>
      </c>
      <c r="N6134" s="1346" t="s">
        <v>17918</v>
      </c>
      <c r="O6134" s="1347" t="s">
        <v>17889</v>
      </c>
      <c r="P6134" s="117" t="str">
        <f t="shared" si="49"/>
        <v>2912</v>
      </c>
      <c r="Q6134" s="117"/>
      <c r="R6134" s="1348">
        <v>291201062</v>
      </c>
      <c r="S6134" s="321"/>
      <c r="T6134" s="321"/>
    </row>
    <row r="6135" spans="1:20" ht="34.5" hidden="1" customHeight="1">
      <c r="A6135" s="1348">
        <v>291201063</v>
      </c>
      <c r="B6135" s="1339" t="str">
        <f t="shared" si="48"/>
        <v>2912</v>
      </c>
      <c r="C6135" s="1349" t="s">
        <v>2650</v>
      </c>
      <c r="D6135" s="1350">
        <v>2</v>
      </c>
      <c r="E6135" s="293" t="s">
        <v>17919</v>
      </c>
      <c r="F6135" s="1352" t="s">
        <v>17920</v>
      </c>
      <c r="G6135" s="1351">
        <v>39353</v>
      </c>
      <c r="H6135" s="1348" t="s">
        <v>2252</v>
      </c>
      <c r="I6135" s="1348">
        <v>1381</v>
      </c>
      <c r="J6135" s="1356">
        <v>39751</v>
      </c>
      <c r="K6135" s="1352" t="s">
        <v>2253</v>
      </c>
      <c r="L6135" s="1352"/>
      <c r="M6135" s="1345" t="s">
        <v>1830</v>
      </c>
      <c r="N6135" s="1346" t="s">
        <v>1830</v>
      </c>
      <c r="O6135" s="1347" t="s">
        <v>17889</v>
      </c>
      <c r="P6135" s="117" t="str">
        <f t="shared" si="49"/>
        <v>2912</v>
      </c>
      <c r="Q6135" s="117"/>
      <c r="R6135" s="1348">
        <v>291201063</v>
      </c>
      <c r="S6135" s="321"/>
      <c r="T6135" s="321"/>
    </row>
    <row r="6136" spans="1:20" ht="34.5" hidden="1" customHeight="1">
      <c r="A6136" s="1348">
        <v>291201064</v>
      </c>
      <c r="B6136" s="1339" t="str">
        <f t="shared" si="48"/>
        <v>2912</v>
      </c>
      <c r="C6136" s="1349" t="s">
        <v>2650</v>
      </c>
      <c r="D6136" s="1350">
        <v>3</v>
      </c>
      <c r="E6136" s="293" t="s">
        <v>17921</v>
      </c>
      <c r="F6136" s="1352" t="s">
        <v>17922</v>
      </c>
      <c r="G6136" s="1356">
        <v>43829</v>
      </c>
      <c r="H6136" s="1348" t="s">
        <v>2252</v>
      </c>
      <c r="I6136" s="1348">
        <v>1482</v>
      </c>
      <c r="J6136" s="1356">
        <v>41470</v>
      </c>
      <c r="K6136" s="1352" t="s">
        <v>2253</v>
      </c>
      <c r="L6136" s="1353"/>
      <c r="M6136" s="1345" t="s">
        <v>1830</v>
      </c>
      <c r="N6136" s="1346" t="s">
        <v>1830</v>
      </c>
      <c r="O6136" s="1347" t="s">
        <v>17889</v>
      </c>
      <c r="P6136" s="117" t="str">
        <f t="shared" si="49"/>
        <v>2912</v>
      </c>
      <c r="Q6136" s="117"/>
      <c r="R6136" s="1348">
        <v>291201064</v>
      </c>
      <c r="S6136" s="321"/>
      <c r="T6136" s="321"/>
    </row>
    <row r="6137" spans="1:20" ht="34.5" hidden="1" customHeight="1">
      <c r="A6137" s="1348">
        <v>291201065</v>
      </c>
      <c r="B6137" s="1339" t="str">
        <f t="shared" si="48"/>
        <v>2912</v>
      </c>
      <c r="C6137" s="1349" t="s">
        <v>2650</v>
      </c>
      <c r="D6137" s="1350">
        <v>1</v>
      </c>
      <c r="E6137" s="293" t="s">
        <v>17923</v>
      </c>
      <c r="F6137" s="1352" t="s">
        <v>17924</v>
      </c>
      <c r="G6137" s="1356">
        <v>40867</v>
      </c>
      <c r="H6137" s="1348" t="s">
        <v>2252</v>
      </c>
      <c r="I6137" s="1348"/>
      <c r="J6137" s="1367"/>
      <c r="K6137" s="1352" t="s">
        <v>2253</v>
      </c>
      <c r="L6137" s="1352"/>
      <c r="M6137" s="1345" t="s">
        <v>1830</v>
      </c>
      <c r="N6137" s="1346" t="s">
        <v>1830</v>
      </c>
      <c r="O6137" s="1347" t="s">
        <v>17889</v>
      </c>
      <c r="P6137" s="117" t="str">
        <f t="shared" si="49"/>
        <v>2912</v>
      </c>
      <c r="Q6137" s="117"/>
      <c r="R6137" s="1348">
        <v>291201065</v>
      </c>
      <c r="S6137" s="321"/>
      <c r="T6137" s="321"/>
    </row>
    <row r="6138" spans="1:20" ht="34.5" hidden="1" customHeight="1">
      <c r="A6138" s="1348">
        <v>291201066</v>
      </c>
      <c r="B6138" s="1339" t="str">
        <f t="shared" si="48"/>
        <v>2912</v>
      </c>
      <c r="C6138" s="1349" t="s">
        <v>2650</v>
      </c>
      <c r="D6138" s="1350">
        <v>2</v>
      </c>
      <c r="E6138" s="293" t="s">
        <v>17925</v>
      </c>
      <c r="F6138" s="1352" t="s">
        <v>17926</v>
      </c>
      <c r="G6138" s="1351">
        <v>40867</v>
      </c>
      <c r="H6138" s="1348" t="s">
        <v>2252</v>
      </c>
      <c r="I6138" s="1348">
        <v>1381</v>
      </c>
      <c r="J6138" s="1356">
        <v>39751</v>
      </c>
      <c r="K6138" s="1352" t="s">
        <v>2253</v>
      </c>
      <c r="L6138" s="1352"/>
      <c r="M6138" s="1345" t="s">
        <v>1830</v>
      </c>
      <c r="N6138" s="1346" t="s">
        <v>1830</v>
      </c>
      <c r="O6138" s="1347" t="s">
        <v>17889</v>
      </c>
      <c r="P6138" s="117" t="str">
        <f t="shared" si="49"/>
        <v>2912</v>
      </c>
      <c r="Q6138" s="117"/>
      <c r="R6138" s="1348">
        <v>291201066</v>
      </c>
      <c r="S6138" s="321"/>
      <c r="T6138" s="321"/>
    </row>
    <row r="6139" spans="1:20" ht="34.5" hidden="1" customHeight="1">
      <c r="A6139" s="1348">
        <v>291201067</v>
      </c>
      <c r="B6139" s="1339" t="str">
        <f t="shared" si="48"/>
        <v>2912</v>
      </c>
      <c r="C6139" s="1349" t="s">
        <v>2650</v>
      </c>
      <c r="D6139" s="1350">
        <v>1</v>
      </c>
      <c r="E6139" s="293" t="s">
        <v>17927</v>
      </c>
      <c r="F6139" s="1352" t="s">
        <v>17928</v>
      </c>
      <c r="G6139" s="1356">
        <v>38623</v>
      </c>
      <c r="H6139" s="1348" t="s">
        <v>2252</v>
      </c>
      <c r="I6139" s="1348"/>
      <c r="J6139" s="1367"/>
      <c r="K6139" s="1352" t="s">
        <v>2253</v>
      </c>
      <c r="L6139" s="1352" t="s">
        <v>17929</v>
      </c>
      <c r="M6139" s="1345" t="s">
        <v>1830</v>
      </c>
      <c r="N6139" s="1346" t="s">
        <v>1830</v>
      </c>
      <c r="O6139" s="1347" t="s">
        <v>17889</v>
      </c>
      <c r="P6139" s="117" t="str">
        <f t="shared" si="49"/>
        <v>2912</v>
      </c>
      <c r="Q6139" s="117"/>
      <c r="R6139" s="1348">
        <v>291201067</v>
      </c>
      <c r="S6139" s="321"/>
      <c r="T6139" s="321"/>
    </row>
    <row r="6140" spans="1:20" ht="34.5" hidden="1" customHeight="1">
      <c r="A6140" s="1348">
        <v>291201068</v>
      </c>
      <c r="B6140" s="1339" t="str">
        <f t="shared" si="48"/>
        <v>2912</v>
      </c>
      <c r="C6140" s="1349" t="s">
        <v>2650</v>
      </c>
      <c r="D6140" s="1350">
        <v>2</v>
      </c>
      <c r="E6140" s="293" t="s">
        <v>17930</v>
      </c>
      <c r="F6140" s="1352" t="s">
        <v>17931</v>
      </c>
      <c r="G6140" s="1351">
        <v>39353</v>
      </c>
      <c r="H6140" s="1348" t="s">
        <v>2252</v>
      </c>
      <c r="I6140" s="1348">
        <v>1381</v>
      </c>
      <c r="J6140" s="1356">
        <v>39751</v>
      </c>
      <c r="K6140" s="1352" t="s">
        <v>2253</v>
      </c>
      <c r="L6140" s="1352"/>
      <c r="M6140" s="1345" t="s">
        <v>1830</v>
      </c>
      <c r="N6140" s="1346" t="s">
        <v>1830</v>
      </c>
      <c r="O6140" s="1347" t="s">
        <v>17889</v>
      </c>
      <c r="P6140" s="117" t="str">
        <f t="shared" si="49"/>
        <v>2912</v>
      </c>
      <c r="Q6140" s="117"/>
      <c r="R6140" s="1348">
        <v>291201068</v>
      </c>
      <c r="S6140" s="321"/>
      <c r="T6140" s="321"/>
    </row>
    <row r="6141" spans="1:20" ht="34.5" hidden="1" customHeight="1">
      <c r="A6141" s="1348">
        <v>291201069</v>
      </c>
      <c r="B6141" s="1339" t="str">
        <f t="shared" si="48"/>
        <v>2912</v>
      </c>
      <c r="C6141" s="1349" t="s">
        <v>2650</v>
      </c>
      <c r="D6141" s="1350">
        <v>1</v>
      </c>
      <c r="E6141" s="293" t="s">
        <v>17932</v>
      </c>
      <c r="F6141" s="1352" t="s">
        <v>17933</v>
      </c>
      <c r="G6141" s="1351">
        <v>40867</v>
      </c>
      <c r="H6141" s="1348" t="s">
        <v>2252</v>
      </c>
      <c r="I6141" s="1348"/>
      <c r="J6141" s="1367"/>
      <c r="K6141" s="1352" t="s">
        <v>2253</v>
      </c>
      <c r="L6141" s="1352" t="s">
        <v>17929</v>
      </c>
      <c r="M6141" s="1345" t="s">
        <v>1830</v>
      </c>
      <c r="N6141" s="1346" t="s">
        <v>1830</v>
      </c>
      <c r="O6141" s="1347" t="s">
        <v>17889</v>
      </c>
      <c r="P6141" s="117" t="str">
        <f t="shared" si="49"/>
        <v>2912</v>
      </c>
      <c r="Q6141" s="117"/>
      <c r="R6141" s="1348">
        <v>291201069</v>
      </c>
      <c r="S6141" s="321"/>
      <c r="T6141" s="321"/>
    </row>
    <row r="6142" spans="1:20" ht="34.5" hidden="1" customHeight="1">
      <c r="A6142" s="1348">
        <v>291201070</v>
      </c>
      <c r="B6142" s="1339" t="str">
        <f t="shared" si="48"/>
        <v>2912</v>
      </c>
      <c r="C6142" s="1349" t="s">
        <v>2650</v>
      </c>
      <c r="D6142" s="1350">
        <v>2</v>
      </c>
      <c r="E6142" s="293" t="s">
        <v>17934</v>
      </c>
      <c r="F6142" s="1352" t="s">
        <v>17933</v>
      </c>
      <c r="G6142" s="1356">
        <v>40867</v>
      </c>
      <c r="H6142" s="1348" t="s">
        <v>2252</v>
      </c>
      <c r="I6142" s="1348">
        <v>1381</v>
      </c>
      <c r="J6142" s="1356">
        <v>39751</v>
      </c>
      <c r="K6142" s="1352" t="s">
        <v>2253</v>
      </c>
      <c r="L6142" s="1353"/>
      <c r="M6142" s="1345" t="s">
        <v>1830</v>
      </c>
      <c r="N6142" s="1346" t="s">
        <v>1830</v>
      </c>
      <c r="O6142" s="1347" t="s">
        <v>17889</v>
      </c>
      <c r="P6142" s="117" t="str">
        <f t="shared" si="49"/>
        <v>2912</v>
      </c>
      <c r="Q6142" s="117"/>
      <c r="R6142" s="1348">
        <v>291201070</v>
      </c>
      <c r="S6142" s="321"/>
      <c r="T6142" s="321"/>
    </row>
    <row r="6143" spans="1:20" ht="34.5" hidden="1" customHeight="1">
      <c r="A6143" s="1348">
        <v>291201071</v>
      </c>
      <c r="B6143" s="1339" t="str">
        <f t="shared" si="48"/>
        <v>2912</v>
      </c>
      <c r="C6143" s="1349" t="s">
        <v>2650</v>
      </c>
      <c r="D6143" s="1350">
        <v>1</v>
      </c>
      <c r="E6143" s="293" t="s">
        <v>17935</v>
      </c>
      <c r="F6143" s="1352" t="s">
        <v>17936</v>
      </c>
      <c r="G6143" s="1356">
        <v>40867</v>
      </c>
      <c r="H6143" s="1348" t="s">
        <v>2252</v>
      </c>
      <c r="I6143" s="1348"/>
      <c r="J6143" s="1367"/>
      <c r="K6143" s="1352" t="s">
        <v>2253</v>
      </c>
      <c r="L6143" s="1352"/>
      <c r="M6143" s="1345" t="s">
        <v>1830</v>
      </c>
      <c r="N6143" s="1346" t="s">
        <v>1830</v>
      </c>
      <c r="O6143" s="1347" t="s">
        <v>17889</v>
      </c>
      <c r="P6143" s="117" t="str">
        <f t="shared" si="49"/>
        <v>2912</v>
      </c>
      <c r="Q6143" s="117"/>
      <c r="R6143" s="1348">
        <v>291201071</v>
      </c>
      <c r="S6143" s="321"/>
      <c r="T6143" s="321"/>
    </row>
    <row r="6144" spans="1:20" ht="34.5" hidden="1" customHeight="1">
      <c r="A6144" s="1348">
        <v>291201072</v>
      </c>
      <c r="B6144" s="1339" t="str">
        <f t="shared" si="48"/>
        <v>2912</v>
      </c>
      <c r="C6144" s="1349" t="s">
        <v>2650</v>
      </c>
      <c r="D6144" s="1350">
        <v>2</v>
      </c>
      <c r="E6144" s="293" t="s">
        <v>17937</v>
      </c>
      <c r="F6144" s="1352" t="s">
        <v>17938</v>
      </c>
      <c r="G6144" s="1351">
        <v>40867</v>
      </c>
      <c r="H6144" s="1348" t="s">
        <v>2252</v>
      </c>
      <c r="I6144" s="1348">
        <v>1381</v>
      </c>
      <c r="J6144" s="1356">
        <v>39751</v>
      </c>
      <c r="K6144" s="1352" t="s">
        <v>2253</v>
      </c>
      <c r="L6144" s="1352"/>
      <c r="M6144" s="1345" t="s">
        <v>1830</v>
      </c>
      <c r="N6144" s="1346" t="s">
        <v>1830</v>
      </c>
      <c r="O6144" s="1347" t="s">
        <v>17889</v>
      </c>
      <c r="P6144" s="117" t="str">
        <f t="shared" si="49"/>
        <v>2912</v>
      </c>
      <c r="Q6144" s="117"/>
      <c r="R6144" s="1348">
        <v>291201072</v>
      </c>
      <c r="S6144" s="321"/>
      <c r="T6144" s="321"/>
    </row>
    <row r="6145" spans="1:20" ht="34.5" hidden="1" customHeight="1">
      <c r="A6145" s="1348">
        <v>291201073</v>
      </c>
      <c r="B6145" s="1339" t="str">
        <f t="shared" si="48"/>
        <v>2912</v>
      </c>
      <c r="C6145" s="1349" t="s">
        <v>2650</v>
      </c>
      <c r="D6145" s="1350">
        <v>1</v>
      </c>
      <c r="E6145" s="293" t="s">
        <v>17939</v>
      </c>
      <c r="F6145" s="1352" t="s">
        <v>17940</v>
      </c>
      <c r="G6145" s="1356">
        <v>40867</v>
      </c>
      <c r="H6145" s="1348" t="s">
        <v>2252</v>
      </c>
      <c r="I6145" s="1348"/>
      <c r="J6145" s="1367"/>
      <c r="K6145" s="1352" t="s">
        <v>2253</v>
      </c>
      <c r="L6145" s="1353"/>
      <c r="M6145" s="1345" t="s">
        <v>1830</v>
      </c>
      <c r="N6145" s="1346" t="s">
        <v>1830</v>
      </c>
      <c r="O6145" s="1347" t="s">
        <v>17889</v>
      </c>
      <c r="P6145" s="117" t="str">
        <f t="shared" si="49"/>
        <v>2912</v>
      </c>
      <c r="Q6145" s="117"/>
      <c r="R6145" s="1348">
        <v>291201073</v>
      </c>
      <c r="S6145" s="321"/>
      <c r="T6145" s="321"/>
    </row>
    <row r="6146" spans="1:20" ht="34.5" hidden="1" customHeight="1">
      <c r="A6146" s="1348">
        <v>291201074</v>
      </c>
      <c r="B6146" s="1339" t="str">
        <f t="shared" si="48"/>
        <v>2912</v>
      </c>
      <c r="C6146" s="1349" t="s">
        <v>2650</v>
      </c>
      <c r="D6146" s="1350">
        <v>2</v>
      </c>
      <c r="E6146" s="293" t="s">
        <v>17941</v>
      </c>
      <c r="F6146" s="1352" t="s">
        <v>17942</v>
      </c>
      <c r="G6146" s="1356">
        <v>40867</v>
      </c>
      <c r="H6146" s="1348" t="s">
        <v>2252</v>
      </c>
      <c r="I6146" s="1348">
        <v>1381</v>
      </c>
      <c r="J6146" s="1356">
        <v>39751</v>
      </c>
      <c r="K6146" s="1352" t="s">
        <v>2253</v>
      </c>
      <c r="L6146" s="1352"/>
      <c r="M6146" s="1345" t="s">
        <v>1830</v>
      </c>
      <c r="N6146" s="1346" t="s">
        <v>1830</v>
      </c>
      <c r="O6146" s="1347" t="s">
        <v>17889</v>
      </c>
      <c r="P6146" s="117" t="str">
        <f t="shared" si="49"/>
        <v>2912</v>
      </c>
      <c r="Q6146" s="117"/>
      <c r="R6146" s="1348">
        <v>291201074</v>
      </c>
      <c r="S6146" s="321"/>
      <c r="T6146" s="321"/>
    </row>
    <row r="6147" spans="1:20" ht="34.5" hidden="1" customHeight="1">
      <c r="A6147" s="1348">
        <v>291201075</v>
      </c>
      <c r="B6147" s="1339" t="str">
        <f t="shared" si="48"/>
        <v>2912</v>
      </c>
      <c r="C6147" s="1349" t="s">
        <v>2650</v>
      </c>
      <c r="D6147" s="1350">
        <v>1</v>
      </c>
      <c r="E6147" s="293" t="s">
        <v>17943</v>
      </c>
      <c r="F6147" s="1352" t="s">
        <v>17944</v>
      </c>
      <c r="G6147" s="1356">
        <v>40867</v>
      </c>
      <c r="H6147" s="1348" t="s">
        <v>2252</v>
      </c>
      <c r="I6147" s="1348"/>
      <c r="J6147" s="1367"/>
      <c r="K6147" s="1352" t="s">
        <v>2253</v>
      </c>
      <c r="L6147" s="1353"/>
      <c r="M6147" s="1345" t="s">
        <v>1830</v>
      </c>
      <c r="N6147" s="1346" t="s">
        <v>1830</v>
      </c>
      <c r="O6147" s="1347" t="s">
        <v>17889</v>
      </c>
      <c r="P6147" s="117" t="str">
        <f t="shared" si="49"/>
        <v>2912</v>
      </c>
      <c r="Q6147" s="117"/>
      <c r="R6147" s="1348">
        <v>291201075</v>
      </c>
      <c r="S6147" s="321"/>
      <c r="T6147" s="321"/>
    </row>
    <row r="6148" spans="1:20" ht="34.5" hidden="1" customHeight="1">
      <c r="A6148" s="1348">
        <v>291201076</v>
      </c>
      <c r="B6148" s="1339" t="str">
        <f t="shared" si="48"/>
        <v>2912</v>
      </c>
      <c r="C6148" s="1349" t="s">
        <v>2650</v>
      </c>
      <c r="D6148" s="1350">
        <v>2</v>
      </c>
      <c r="E6148" s="293" t="s">
        <v>17945</v>
      </c>
      <c r="F6148" s="1352" t="s">
        <v>17946</v>
      </c>
      <c r="G6148" s="1356">
        <v>40867</v>
      </c>
      <c r="H6148" s="1348" t="s">
        <v>2252</v>
      </c>
      <c r="I6148" s="1348">
        <v>1381</v>
      </c>
      <c r="J6148" s="1356">
        <v>39751</v>
      </c>
      <c r="K6148" s="1352" t="s">
        <v>2253</v>
      </c>
      <c r="L6148" s="1383"/>
      <c r="M6148" s="1342" t="s">
        <v>1830</v>
      </c>
      <c r="N6148" s="1346" t="s">
        <v>1830</v>
      </c>
      <c r="O6148" s="1347" t="s">
        <v>17889</v>
      </c>
      <c r="P6148" s="117" t="str">
        <f t="shared" si="49"/>
        <v>2912</v>
      </c>
      <c r="Q6148" s="117"/>
      <c r="R6148" s="1348">
        <v>291201076</v>
      </c>
      <c r="S6148" s="321"/>
      <c r="T6148" s="321"/>
    </row>
    <row r="6149" spans="1:20" ht="34.5" hidden="1" customHeight="1">
      <c r="A6149" s="1348">
        <v>291201077</v>
      </c>
      <c r="B6149" s="1339" t="str">
        <f t="shared" si="48"/>
        <v>2912</v>
      </c>
      <c r="C6149" s="1349" t="s">
        <v>2650</v>
      </c>
      <c r="D6149" s="1350">
        <v>1</v>
      </c>
      <c r="E6149" s="293" t="s">
        <v>17947</v>
      </c>
      <c r="F6149" s="1352" t="s">
        <v>17948</v>
      </c>
      <c r="G6149" s="1356">
        <v>40513</v>
      </c>
      <c r="H6149" s="1348" t="s">
        <v>2252</v>
      </c>
      <c r="I6149" s="1348"/>
      <c r="J6149" s="1386"/>
      <c r="K6149" s="1352" t="s">
        <v>2253</v>
      </c>
      <c r="L6149" s="1357" t="s">
        <v>17949</v>
      </c>
      <c r="M6149" s="1342" t="s">
        <v>1830</v>
      </c>
      <c r="N6149" s="1346" t="s">
        <v>1830</v>
      </c>
      <c r="O6149" s="1347" t="s">
        <v>17889</v>
      </c>
      <c r="P6149" s="117" t="str">
        <f t="shared" si="49"/>
        <v>2912</v>
      </c>
      <c r="Q6149" s="117"/>
      <c r="R6149" s="1348">
        <v>291201077</v>
      </c>
      <c r="S6149" s="321"/>
      <c r="T6149" s="321"/>
    </row>
    <row r="6150" spans="1:20" ht="34.5" hidden="1" customHeight="1">
      <c r="A6150" s="1348">
        <v>291201078</v>
      </c>
      <c r="B6150" s="1339" t="str">
        <f t="shared" si="48"/>
        <v>2912</v>
      </c>
      <c r="C6150" s="1349" t="s">
        <v>2650</v>
      </c>
      <c r="D6150" s="1350">
        <v>2</v>
      </c>
      <c r="E6150" s="293" t="s">
        <v>17950</v>
      </c>
      <c r="F6150" s="1352" t="s">
        <v>17951</v>
      </c>
      <c r="G6150" s="1356">
        <v>40513</v>
      </c>
      <c r="H6150" s="1348" t="s">
        <v>2252</v>
      </c>
      <c r="I6150" s="1348">
        <v>1381</v>
      </c>
      <c r="J6150" s="1356">
        <v>39751</v>
      </c>
      <c r="K6150" s="1352" t="s">
        <v>2253</v>
      </c>
      <c r="L6150" s="1357"/>
      <c r="M6150" s="1342" t="s">
        <v>1830</v>
      </c>
      <c r="N6150" s="1346" t="s">
        <v>1830</v>
      </c>
      <c r="O6150" s="1347" t="s">
        <v>17889</v>
      </c>
      <c r="P6150" s="117" t="str">
        <f t="shared" si="49"/>
        <v>2912</v>
      </c>
      <c r="Q6150" s="117"/>
      <c r="R6150" s="1348">
        <v>291201078</v>
      </c>
      <c r="S6150" s="321"/>
      <c r="T6150" s="321"/>
    </row>
    <row r="6151" spans="1:20" ht="34.5" hidden="1" customHeight="1">
      <c r="A6151" s="1348">
        <v>291201079</v>
      </c>
      <c r="B6151" s="1339" t="str">
        <f t="shared" si="48"/>
        <v>2912</v>
      </c>
      <c r="C6151" s="1349" t="s">
        <v>2650</v>
      </c>
      <c r="D6151" s="1350">
        <v>3</v>
      </c>
      <c r="E6151" s="293" t="s">
        <v>17952</v>
      </c>
      <c r="F6151" s="1352" t="s">
        <v>17951</v>
      </c>
      <c r="G6151" s="1356">
        <v>44561</v>
      </c>
      <c r="H6151" s="1348" t="s">
        <v>2252</v>
      </c>
      <c r="I6151" s="1348">
        <v>1423</v>
      </c>
      <c r="J6151" s="1356">
        <v>40521</v>
      </c>
      <c r="K6151" s="1352" t="s">
        <v>2253</v>
      </c>
      <c r="L6151" s="1353"/>
      <c r="M6151" s="1345" t="s">
        <v>1830</v>
      </c>
      <c r="N6151" s="1346" t="s">
        <v>1830</v>
      </c>
      <c r="O6151" s="1347" t="s">
        <v>17889</v>
      </c>
      <c r="P6151" s="117" t="str">
        <f t="shared" si="49"/>
        <v>2912</v>
      </c>
      <c r="Q6151" s="117"/>
      <c r="R6151" s="1348">
        <v>291201079</v>
      </c>
      <c r="S6151" s="321"/>
      <c r="T6151" s="321"/>
    </row>
    <row r="6152" spans="1:20" ht="34.5" hidden="1" customHeight="1">
      <c r="A6152" s="1348">
        <v>291201080</v>
      </c>
      <c r="B6152" s="1339" t="str">
        <f t="shared" si="48"/>
        <v>2912</v>
      </c>
      <c r="C6152" s="1349" t="s">
        <v>2650</v>
      </c>
      <c r="D6152" s="1350">
        <v>1</v>
      </c>
      <c r="E6152" s="293" t="s">
        <v>17953</v>
      </c>
      <c r="F6152" s="1352" t="s">
        <v>10022</v>
      </c>
      <c r="G6152" s="1356">
        <v>40513</v>
      </c>
      <c r="H6152" s="1348" t="s">
        <v>2252</v>
      </c>
      <c r="I6152" s="1348"/>
      <c r="J6152" s="1367"/>
      <c r="K6152" s="1352" t="s">
        <v>2253</v>
      </c>
      <c r="L6152" s="1352" t="s">
        <v>17954</v>
      </c>
      <c r="M6152" s="1345" t="s">
        <v>17955</v>
      </c>
      <c r="N6152" s="1346" t="s">
        <v>1830</v>
      </c>
      <c r="O6152" s="1347" t="s">
        <v>17889</v>
      </c>
      <c r="P6152" s="117" t="str">
        <f t="shared" si="49"/>
        <v>2912</v>
      </c>
      <c r="Q6152" s="117"/>
      <c r="R6152" s="1348">
        <v>291201080</v>
      </c>
      <c r="S6152" s="321"/>
      <c r="T6152" s="321"/>
    </row>
    <row r="6153" spans="1:20" ht="34.5" hidden="1" customHeight="1">
      <c r="A6153" s="1348">
        <v>291201080</v>
      </c>
      <c r="B6153" s="1339" t="str">
        <f t="shared" si="48"/>
        <v>2912</v>
      </c>
      <c r="C6153" s="1349" t="s">
        <v>2650</v>
      </c>
      <c r="D6153" s="1350">
        <v>2</v>
      </c>
      <c r="E6153" s="293" t="s">
        <v>17956</v>
      </c>
      <c r="F6153" s="1352" t="s">
        <v>17957</v>
      </c>
      <c r="G6153" s="1356">
        <v>40513</v>
      </c>
      <c r="H6153" s="1348" t="s">
        <v>2252</v>
      </c>
      <c r="I6153" s="1348">
        <v>1381</v>
      </c>
      <c r="J6153" s="1356">
        <v>39751</v>
      </c>
      <c r="K6153" s="1352" t="s">
        <v>2253</v>
      </c>
      <c r="L6153" s="1353"/>
      <c r="M6153" s="1345" t="s">
        <v>1830</v>
      </c>
      <c r="N6153" s="1346" t="s">
        <v>1830</v>
      </c>
      <c r="O6153" s="1347" t="s">
        <v>17889</v>
      </c>
      <c r="P6153" s="117" t="str">
        <f t="shared" si="49"/>
        <v>2912</v>
      </c>
      <c r="Q6153" s="117"/>
      <c r="R6153" s="1348">
        <v>291201080</v>
      </c>
      <c r="S6153" s="321"/>
      <c r="T6153" s="321"/>
    </row>
    <row r="6154" spans="1:20" ht="34.5" hidden="1" customHeight="1">
      <c r="A6154" s="1348">
        <v>291201081</v>
      </c>
      <c r="B6154" s="1339" t="str">
        <f t="shared" si="48"/>
        <v>2912</v>
      </c>
      <c r="C6154" s="1349" t="s">
        <v>2650</v>
      </c>
      <c r="D6154" s="1350">
        <v>3</v>
      </c>
      <c r="E6154" s="293" t="s">
        <v>17958</v>
      </c>
      <c r="F6154" s="1352" t="s">
        <v>10022</v>
      </c>
      <c r="G6154" s="1356">
        <v>42086</v>
      </c>
      <c r="H6154" s="1348" t="s">
        <v>2252</v>
      </c>
      <c r="I6154" s="1348">
        <v>1423</v>
      </c>
      <c r="J6154" s="1356">
        <v>40521</v>
      </c>
      <c r="K6154" s="1352" t="s">
        <v>2253</v>
      </c>
      <c r="L6154" s="1352"/>
      <c r="M6154" s="1345" t="s">
        <v>17959</v>
      </c>
      <c r="N6154" s="1346" t="s">
        <v>1830</v>
      </c>
      <c r="O6154" s="1347" t="s">
        <v>17889</v>
      </c>
      <c r="P6154" s="117" t="str">
        <f t="shared" si="49"/>
        <v>2912</v>
      </c>
      <c r="Q6154" s="117"/>
      <c r="R6154" s="1348">
        <v>291201081</v>
      </c>
      <c r="S6154" s="321"/>
      <c r="T6154" s="321"/>
    </row>
    <row r="6155" spans="1:20" ht="34.5" hidden="1" customHeight="1">
      <c r="A6155" s="1348">
        <v>291201082</v>
      </c>
      <c r="B6155" s="1339" t="str">
        <f t="shared" si="48"/>
        <v>2912</v>
      </c>
      <c r="C6155" s="1349" t="s">
        <v>2650</v>
      </c>
      <c r="D6155" s="1350">
        <v>1</v>
      </c>
      <c r="E6155" s="293" t="s">
        <v>17960</v>
      </c>
      <c r="F6155" s="1352" t="s">
        <v>17961</v>
      </c>
      <c r="G6155" s="1351">
        <v>40513</v>
      </c>
      <c r="H6155" s="1348" t="s">
        <v>2252</v>
      </c>
      <c r="I6155" s="1348"/>
      <c r="J6155" s="1367"/>
      <c r="K6155" s="1352" t="s">
        <v>2253</v>
      </c>
      <c r="L6155" s="1352" t="s">
        <v>17962</v>
      </c>
      <c r="M6155" s="1345" t="s">
        <v>1830</v>
      </c>
      <c r="N6155" s="1346" t="s">
        <v>17963</v>
      </c>
      <c r="O6155" s="1334" t="s">
        <v>17889</v>
      </c>
      <c r="P6155" s="117" t="str">
        <f t="shared" si="49"/>
        <v>2912</v>
      </c>
      <c r="Q6155" s="117"/>
      <c r="R6155" s="1348">
        <v>291201082</v>
      </c>
      <c r="S6155" s="321"/>
      <c r="T6155" s="321"/>
    </row>
    <row r="6156" spans="1:20" ht="34.5" hidden="1" customHeight="1">
      <c r="A6156" s="1348">
        <v>291201083</v>
      </c>
      <c r="B6156" s="1339" t="str">
        <f t="shared" si="48"/>
        <v>2912</v>
      </c>
      <c r="C6156" s="1349" t="s">
        <v>2650</v>
      </c>
      <c r="D6156" s="1350">
        <v>2</v>
      </c>
      <c r="E6156" s="293" t="s">
        <v>17964</v>
      </c>
      <c r="F6156" s="1352" t="s">
        <v>17965</v>
      </c>
      <c r="G6156" s="1356">
        <v>40513</v>
      </c>
      <c r="H6156" s="1348" t="s">
        <v>2252</v>
      </c>
      <c r="I6156" s="1348">
        <v>1381</v>
      </c>
      <c r="J6156" s="1356">
        <v>39751</v>
      </c>
      <c r="K6156" s="1352" t="s">
        <v>2253</v>
      </c>
      <c r="L6156" s="1352"/>
      <c r="M6156" s="1345" t="s">
        <v>17966</v>
      </c>
      <c r="N6156" s="1346" t="s">
        <v>1830</v>
      </c>
      <c r="O6156" s="1347" t="s">
        <v>17889</v>
      </c>
      <c r="P6156" s="117" t="str">
        <f t="shared" si="49"/>
        <v>2912</v>
      </c>
      <c r="Q6156" s="117"/>
      <c r="R6156" s="1348">
        <v>291201083</v>
      </c>
      <c r="S6156" s="321"/>
      <c r="T6156" s="321"/>
    </row>
    <row r="6157" spans="1:20" ht="34.5" hidden="1" customHeight="1">
      <c r="A6157" s="1348">
        <v>291201084</v>
      </c>
      <c r="B6157" s="1339" t="str">
        <f t="shared" si="48"/>
        <v>2912</v>
      </c>
      <c r="C6157" s="1349" t="s">
        <v>2650</v>
      </c>
      <c r="D6157" s="1350">
        <v>3</v>
      </c>
      <c r="E6157" s="293" t="s">
        <v>17967</v>
      </c>
      <c r="F6157" s="1352" t="s">
        <v>17968</v>
      </c>
      <c r="G6157" s="1356">
        <v>44561</v>
      </c>
      <c r="H6157" s="1348" t="s">
        <v>2252</v>
      </c>
      <c r="I6157" s="1348">
        <v>1423</v>
      </c>
      <c r="J6157" s="1356">
        <v>40521</v>
      </c>
      <c r="K6157" s="1352" t="s">
        <v>2253</v>
      </c>
      <c r="L6157" s="1352"/>
      <c r="M6157" s="1345" t="s">
        <v>3308</v>
      </c>
      <c r="N6157" s="1346" t="s">
        <v>1830</v>
      </c>
      <c r="O6157" s="1347" t="s">
        <v>17889</v>
      </c>
      <c r="P6157" s="117" t="str">
        <f t="shared" si="49"/>
        <v>2912</v>
      </c>
      <c r="Q6157" s="117"/>
      <c r="R6157" s="1348">
        <v>291201084</v>
      </c>
      <c r="S6157" s="321"/>
      <c r="T6157" s="321"/>
    </row>
    <row r="6158" spans="1:20" ht="34.5" hidden="1" customHeight="1">
      <c r="A6158" s="1348">
        <v>291201086</v>
      </c>
      <c r="B6158" s="1339" t="str">
        <f t="shared" si="48"/>
        <v>2912</v>
      </c>
      <c r="C6158" s="1349" t="s">
        <v>2650</v>
      </c>
      <c r="D6158" s="1350">
        <v>1</v>
      </c>
      <c r="E6158" s="293" t="s">
        <v>17969</v>
      </c>
      <c r="F6158" s="1352" t="s">
        <v>17970</v>
      </c>
      <c r="G6158" s="1356">
        <v>40513</v>
      </c>
      <c r="H6158" s="1348" t="s">
        <v>2252</v>
      </c>
      <c r="I6158" s="1348"/>
      <c r="J6158" s="1367"/>
      <c r="K6158" s="1352" t="s">
        <v>2253</v>
      </c>
      <c r="L6158" s="1352" t="s">
        <v>17962</v>
      </c>
      <c r="M6158" s="1345" t="s">
        <v>17966</v>
      </c>
      <c r="N6158" s="1346" t="s">
        <v>1830</v>
      </c>
      <c r="O6158" s="1347" t="s">
        <v>17889</v>
      </c>
      <c r="P6158" s="117" t="str">
        <f t="shared" si="49"/>
        <v>2912</v>
      </c>
      <c r="Q6158" s="117"/>
      <c r="R6158" s="1348">
        <v>291201086</v>
      </c>
      <c r="S6158" s="321"/>
      <c r="T6158" s="321"/>
    </row>
    <row r="6159" spans="1:20" ht="34.5" hidden="1" customHeight="1">
      <c r="A6159" s="1348">
        <v>291201087</v>
      </c>
      <c r="B6159" s="1339" t="str">
        <f t="shared" si="48"/>
        <v>2912</v>
      </c>
      <c r="C6159" s="1349" t="s">
        <v>2650</v>
      </c>
      <c r="D6159" s="1350">
        <v>2</v>
      </c>
      <c r="E6159" s="293" t="s">
        <v>17971</v>
      </c>
      <c r="F6159" s="1352" t="s">
        <v>17972</v>
      </c>
      <c r="G6159" s="1356">
        <v>40513</v>
      </c>
      <c r="H6159" s="1348" t="s">
        <v>2252</v>
      </c>
      <c r="I6159" s="1348">
        <v>1381</v>
      </c>
      <c r="J6159" s="1356">
        <v>39751</v>
      </c>
      <c r="K6159" s="1352" t="s">
        <v>2253</v>
      </c>
      <c r="L6159" s="1352"/>
      <c r="M6159" s="1345" t="s">
        <v>3308</v>
      </c>
      <c r="N6159" s="1346" t="s">
        <v>1830</v>
      </c>
      <c r="O6159" s="1347" t="s">
        <v>17889</v>
      </c>
      <c r="P6159" s="117" t="str">
        <f t="shared" si="49"/>
        <v>2912</v>
      </c>
      <c r="Q6159" s="117"/>
      <c r="R6159" s="1348">
        <v>291201087</v>
      </c>
      <c r="S6159" s="321"/>
      <c r="T6159" s="321"/>
    </row>
    <row r="6160" spans="1:20" ht="34.5" hidden="1" customHeight="1">
      <c r="A6160" s="1348">
        <v>291201088</v>
      </c>
      <c r="B6160" s="1339" t="str">
        <f t="shared" si="48"/>
        <v>2912</v>
      </c>
      <c r="C6160" s="1349" t="s">
        <v>2650</v>
      </c>
      <c r="D6160" s="1350">
        <v>3</v>
      </c>
      <c r="E6160" s="293" t="s">
        <v>17973</v>
      </c>
      <c r="F6160" s="1352" t="s">
        <v>17972</v>
      </c>
      <c r="G6160" s="1351">
        <v>44561</v>
      </c>
      <c r="H6160" s="1348" t="s">
        <v>2252</v>
      </c>
      <c r="I6160" s="1348">
        <v>1423</v>
      </c>
      <c r="J6160" s="1356">
        <v>40521</v>
      </c>
      <c r="K6160" s="1352" t="s">
        <v>2253</v>
      </c>
      <c r="L6160" s="1352"/>
      <c r="M6160" s="1345" t="s">
        <v>3308</v>
      </c>
      <c r="N6160" s="1346" t="s">
        <v>17974</v>
      </c>
      <c r="O6160" s="1347" t="s">
        <v>17889</v>
      </c>
      <c r="P6160" s="117" t="str">
        <f t="shared" si="49"/>
        <v>2912</v>
      </c>
      <c r="Q6160" s="117"/>
      <c r="R6160" s="1348">
        <v>291201088</v>
      </c>
      <c r="S6160" s="321"/>
      <c r="T6160" s="321"/>
    </row>
    <row r="6161" spans="1:20" ht="34.5" hidden="1" customHeight="1">
      <c r="A6161" s="1348">
        <v>291201089</v>
      </c>
      <c r="B6161" s="1339" t="str">
        <f t="shared" si="48"/>
        <v>2912</v>
      </c>
      <c r="C6161" s="1349" t="s">
        <v>2650</v>
      </c>
      <c r="D6161" s="1350">
        <v>1</v>
      </c>
      <c r="E6161" s="293" t="s">
        <v>17975</v>
      </c>
      <c r="F6161" s="1352" t="s">
        <v>17976</v>
      </c>
      <c r="G6161" s="1351">
        <v>40722</v>
      </c>
      <c r="H6161" s="1348" t="s">
        <v>2252</v>
      </c>
      <c r="I6161" s="1348"/>
      <c r="J6161" s="1367"/>
      <c r="K6161" s="1352" t="s">
        <v>2253</v>
      </c>
      <c r="L6161" s="1352" t="s">
        <v>17962</v>
      </c>
      <c r="M6161" s="1345" t="s">
        <v>3308</v>
      </c>
      <c r="N6161" s="1346" t="s">
        <v>17977</v>
      </c>
      <c r="O6161" s="1347" t="s">
        <v>17889</v>
      </c>
      <c r="P6161" s="117" t="str">
        <f t="shared" si="49"/>
        <v>2912</v>
      </c>
      <c r="Q6161" s="117"/>
      <c r="R6161" s="1348">
        <v>291201089</v>
      </c>
      <c r="S6161" s="321"/>
      <c r="T6161" s="321"/>
    </row>
    <row r="6162" spans="1:20" ht="34.5" hidden="1" customHeight="1">
      <c r="A6162" s="1348">
        <v>291201090</v>
      </c>
      <c r="B6162" s="1339" t="str">
        <f t="shared" si="48"/>
        <v>2912</v>
      </c>
      <c r="C6162" s="1349" t="s">
        <v>2650</v>
      </c>
      <c r="D6162" s="1350">
        <v>2</v>
      </c>
      <c r="E6162" s="293" t="s">
        <v>17978</v>
      </c>
      <c r="F6162" s="1352" t="s">
        <v>17979</v>
      </c>
      <c r="G6162" s="1356">
        <v>40513</v>
      </c>
      <c r="H6162" s="1348" t="s">
        <v>2252</v>
      </c>
      <c r="I6162" s="1348">
        <v>1381</v>
      </c>
      <c r="J6162" s="1356">
        <v>39751</v>
      </c>
      <c r="K6162" s="1352" t="s">
        <v>2253</v>
      </c>
      <c r="L6162" s="1352"/>
      <c r="M6162" s="1345" t="s">
        <v>3308</v>
      </c>
      <c r="N6162" s="1346" t="s">
        <v>3492</v>
      </c>
      <c r="O6162" s="1347" t="s">
        <v>17889</v>
      </c>
      <c r="P6162" s="117" t="str">
        <f t="shared" si="49"/>
        <v>2912</v>
      </c>
      <c r="Q6162" s="117"/>
      <c r="R6162" s="1348">
        <v>291201090</v>
      </c>
      <c r="S6162" s="321"/>
      <c r="T6162" s="321"/>
    </row>
    <row r="6163" spans="1:20" ht="34.5" hidden="1" customHeight="1">
      <c r="A6163" s="1348">
        <v>291201091</v>
      </c>
      <c r="B6163" s="1339" t="str">
        <f t="shared" si="48"/>
        <v>2912</v>
      </c>
      <c r="C6163" s="1349" t="s">
        <v>2650</v>
      </c>
      <c r="D6163" s="1350">
        <v>3</v>
      </c>
      <c r="E6163" s="293" t="s">
        <v>17980</v>
      </c>
      <c r="F6163" s="1352" t="s">
        <v>17981</v>
      </c>
      <c r="G6163" s="1351">
        <v>44561</v>
      </c>
      <c r="H6163" s="1348" t="s">
        <v>2252</v>
      </c>
      <c r="I6163" s="1348">
        <v>1423</v>
      </c>
      <c r="J6163" s="1356">
        <v>40521</v>
      </c>
      <c r="K6163" s="1352" t="s">
        <v>2253</v>
      </c>
      <c r="L6163" s="1353"/>
      <c r="M6163" s="1345" t="s">
        <v>3308</v>
      </c>
      <c r="N6163" s="1346" t="s">
        <v>17982</v>
      </c>
      <c r="O6163" s="1347" t="s">
        <v>17889</v>
      </c>
      <c r="P6163" s="117" t="str">
        <f t="shared" si="49"/>
        <v>2912</v>
      </c>
      <c r="Q6163" s="117"/>
      <c r="R6163" s="1348">
        <v>291201091</v>
      </c>
      <c r="S6163" s="321"/>
      <c r="T6163" s="321"/>
    </row>
    <row r="6164" spans="1:20" ht="34.5" hidden="1" customHeight="1">
      <c r="A6164" s="1348">
        <v>291201092</v>
      </c>
      <c r="B6164" s="1339" t="str">
        <f t="shared" si="48"/>
        <v>2912</v>
      </c>
      <c r="C6164" s="1349" t="s">
        <v>2650</v>
      </c>
      <c r="D6164" s="1350">
        <v>1</v>
      </c>
      <c r="E6164" s="293" t="s">
        <v>17983</v>
      </c>
      <c r="F6164" s="1352" t="s">
        <v>17984</v>
      </c>
      <c r="G6164" s="1356">
        <v>40513</v>
      </c>
      <c r="H6164" s="1348" t="s">
        <v>2252</v>
      </c>
      <c r="I6164" s="1348">
        <v>1381</v>
      </c>
      <c r="J6164" s="1356">
        <v>39751</v>
      </c>
      <c r="K6164" s="1352" t="s">
        <v>2253</v>
      </c>
      <c r="L6164" s="1352" t="s">
        <v>17985</v>
      </c>
      <c r="M6164" s="1345" t="s">
        <v>3308</v>
      </c>
      <c r="N6164" s="1346" t="s">
        <v>17986</v>
      </c>
      <c r="O6164" s="1347" t="s">
        <v>17889</v>
      </c>
      <c r="P6164" s="117" t="str">
        <f t="shared" si="49"/>
        <v>2912</v>
      </c>
      <c r="Q6164" s="117"/>
      <c r="R6164" s="1348">
        <v>291201092</v>
      </c>
      <c r="S6164" s="321"/>
      <c r="T6164" s="321"/>
    </row>
    <row r="6165" spans="1:20" ht="34.5" hidden="1" customHeight="1">
      <c r="A6165" s="1348">
        <v>291201093</v>
      </c>
      <c r="B6165" s="1339" t="str">
        <f t="shared" si="48"/>
        <v>2912</v>
      </c>
      <c r="C6165" s="1349" t="s">
        <v>2650</v>
      </c>
      <c r="D6165" s="1350">
        <v>3</v>
      </c>
      <c r="E6165" s="293" t="s">
        <v>17987</v>
      </c>
      <c r="F6165" s="1352" t="s">
        <v>17988</v>
      </c>
      <c r="G6165" s="1356">
        <v>43708</v>
      </c>
      <c r="H6165" s="1348" t="s">
        <v>2252</v>
      </c>
      <c r="I6165" s="1348">
        <v>1423</v>
      </c>
      <c r="J6165" s="1356">
        <v>40521</v>
      </c>
      <c r="K6165" s="1352" t="s">
        <v>2253</v>
      </c>
      <c r="L6165" s="1353"/>
      <c r="M6165" s="1345" t="s">
        <v>3308</v>
      </c>
      <c r="N6165" s="1346" t="s">
        <v>17989</v>
      </c>
      <c r="O6165" s="1347" t="s">
        <v>17889</v>
      </c>
      <c r="P6165" s="117" t="str">
        <f t="shared" si="49"/>
        <v>2912</v>
      </c>
      <c r="Q6165" s="117"/>
      <c r="R6165" s="1348">
        <v>291201093</v>
      </c>
      <c r="S6165" s="321"/>
      <c r="T6165" s="321"/>
    </row>
    <row r="6166" spans="1:20" ht="34.5" hidden="1" customHeight="1">
      <c r="A6166" s="1348">
        <v>291201094</v>
      </c>
      <c r="B6166" s="1339" t="str">
        <f t="shared" si="48"/>
        <v>2912</v>
      </c>
      <c r="C6166" s="1349" t="s">
        <v>2650</v>
      </c>
      <c r="D6166" s="1350">
        <v>1</v>
      </c>
      <c r="E6166" s="293" t="s">
        <v>17990</v>
      </c>
      <c r="F6166" s="1352" t="s">
        <v>17991</v>
      </c>
      <c r="G6166" s="1356">
        <v>40513</v>
      </c>
      <c r="H6166" s="1348" t="s">
        <v>2252</v>
      </c>
      <c r="I6166" s="1348">
        <v>1381</v>
      </c>
      <c r="J6166" s="1356">
        <v>39751</v>
      </c>
      <c r="K6166" s="1352" t="s">
        <v>2253</v>
      </c>
      <c r="L6166" s="1353"/>
      <c r="M6166" s="1345" t="s">
        <v>3308</v>
      </c>
      <c r="N6166" s="1346" t="s">
        <v>17992</v>
      </c>
      <c r="O6166" s="1347" t="s">
        <v>17889</v>
      </c>
      <c r="P6166" s="117" t="str">
        <f t="shared" si="49"/>
        <v>2912</v>
      </c>
      <c r="Q6166" s="117"/>
      <c r="R6166" s="1348">
        <v>291201094</v>
      </c>
      <c r="S6166" s="321"/>
      <c r="T6166" s="321"/>
    </row>
    <row r="6167" spans="1:20" ht="34.5" hidden="1" customHeight="1">
      <c r="A6167" s="1348">
        <v>291201095</v>
      </c>
      <c r="B6167" s="1339" t="str">
        <f t="shared" si="48"/>
        <v>2912</v>
      </c>
      <c r="C6167" s="1349" t="s">
        <v>2650</v>
      </c>
      <c r="D6167" s="1350">
        <v>1</v>
      </c>
      <c r="E6167" s="293" t="s">
        <v>17993</v>
      </c>
      <c r="F6167" s="1352" t="s">
        <v>17994</v>
      </c>
      <c r="G6167" s="1356">
        <v>40867</v>
      </c>
      <c r="H6167" s="1348" t="s">
        <v>2252</v>
      </c>
      <c r="I6167" s="1348">
        <v>1381</v>
      </c>
      <c r="J6167" s="1356">
        <v>39751</v>
      </c>
      <c r="K6167" s="1352" t="s">
        <v>2253</v>
      </c>
      <c r="L6167" s="1352"/>
      <c r="M6167" s="1345" t="s">
        <v>1830</v>
      </c>
      <c r="N6167" s="1346" t="s">
        <v>1830</v>
      </c>
      <c r="O6167" s="1347" t="s">
        <v>17889</v>
      </c>
      <c r="P6167" s="117" t="str">
        <f t="shared" si="49"/>
        <v>2912</v>
      </c>
      <c r="Q6167" s="117"/>
      <c r="R6167" s="1348">
        <v>291201095</v>
      </c>
      <c r="S6167" s="321"/>
      <c r="T6167" s="321"/>
    </row>
    <row r="6168" spans="1:20" ht="34.5" hidden="1" customHeight="1">
      <c r="A6168" s="1348">
        <v>291201096</v>
      </c>
      <c r="B6168" s="1339" t="str">
        <f t="shared" si="48"/>
        <v>2912</v>
      </c>
      <c r="C6168" s="1349" t="s">
        <v>2650</v>
      </c>
      <c r="D6168" s="1350">
        <v>1</v>
      </c>
      <c r="E6168" s="293" t="s">
        <v>17995</v>
      </c>
      <c r="F6168" s="1352" t="s">
        <v>17924</v>
      </c>
      <c r="G6168" s="1356">
        <v>40867</v>
      </c>
      <c r="H6168" s="1348" t="s">
        <v>2252</v>
      </c>
      <c r="I6168" s="1348"/>
      <c r="J6168" s="1367"/>
      <c r="K6168" s="1352" t="s">
        <v>2253</v>
      </c>
      <c r="L6168" s="1352"/>
      <c r="M6168" s="1345" t="s">
        <v>1830</v>
      </c>
      <c r="N6168" s="1346" t="s">
        <v>1830</v>
      </c>
      <c r="O6168" s="1347" t="s">
        <v>17889</v>
      </c>
      <c r="P6168" s="117" t="str">
        <f t="shared" si="49"/>
        <v>2912</v>
      </c>
      <c r="Q6168" s="117"/>
      <c r="R6168" s="1348">
        <v>291201096</v>
      </c>
      <c r="S6168" s="321"/>
      <c r="T6168" s="321"/>
    </row>
    <row r="6169" spans="1:20" ht="34.5" hidden="1" customHeight="1">
      <c r="A6169" s="1348">
        <v>291201097</v>
      </c>
      <c r="B6169" s="1339" t="str">
        <f t="shared" si="48"/>
        <v>2912</v>
      </c>
      <c r="C6169" s="1349" t="s">
        <v>2650</v>
      </c>
      <c r="D6169" s="1350">
        <v>2</v>
      </c>
      <c r="E6169" s="293" t="s">
        <v>17996</v>
      </c>
      <c r="F6169" s="1352" t="s">
        <v>17997</v>
      </c>
      <c r="G6169" s="1356">
        <v>40867</v>
      </c>
      <c r="H6169" s="1348" t="s">
        <v>2252</v>
      </c>
      <c r="I6169" s="1348">
        <v>1381</v>
      </c>
      <c r="J6169" s="1356">
        <v>39751</v>
      </c>
      <c r="K6169" s="1352" t="s">
        <v>2253</v>
      </c>
      <c r="L6169" s="1352"/>
      <c r="M6169" s="1345" t="s">
        <v>1830</v>
      </c>
      <c r="N6169" s="1346" t="s">
        <v>17998</v>
      </c>
      <c r="O6169" s="1347" t="s">
        <v>17889</v>
      </c>
      <c r="P6169" s="117" t="str">
        <f t="shared" si="49"/>
        <v>2912</v>
      </c>
      <c r="Q6169" s="117"/>
      <c r="R6169" s="1348">
        <v>291201097</v>
      </c>
      <c r="S6169" s="321"/>
      <c r="T6169" s="321"/>
    </row>
    <row r="6170" spans="1:20" ht="34.5" hidden="1" customHeight="1">
      <c r="A6170" s="1348">
        <v>291201098</v>
      </c>
      <c r="B6170" s="1339" t="str">
        <f t="shared" si="48"/>
        <v>2912</v>
      </c>
      <c r="C6170" s="1349" t="s">
        <v>2650</v>
      </c>
      <c r="D6170" s="1350">
        <v>1</v>
      </c>
      <c r="E6170" s="293" t="s">
        <v>17999</v>
      </c>
      <c r="F6170" s="1352" t="s">
        <v>18000</v>
      </c>
      <c r="G6170" s="1356">
        <v>40513</v>
      </c>
      <c r="H6170" s="1348" t="s">
        <v>2252</v>
      </c>
      <c r="I6170" s="1348">
        <v>1381</v>
      </c>
      <c r="J6170" s="1356">
        <v>39751</v>
      </c>
      <c r="K6170" s="1352" t="s">
        <v>2253</v>
      </c>
      <c r="L6170" s="1352"/>
      <c r="M6170" s="1345" t="s">
        <v>1830</v>
      </c>
      <c r="N6170" s="1346" t="s">
        <v>1830</v>
      </c>
      <c r="O6170" s="1347" t="s">
        <v>17889</v>
      </c>
      <c r="P6170" s="117" t="str">
        <f t="shared" si="49"/>
        <v>2912</v>
      </c>
      <c r="Q6170" s="117"/>
      <c r="R6170" s="1348">
        <v>291201098</v>
      </c>
      <c r="S6170" s="321"/>
      <c r="T6170" s="321"/>
    </row>
    <row r="6171" spans="1:20" ht="34.5" hidden="1" customHeight="1">
      <c r="A6171" s="1348">
        <v>291201099</v>
      </c>
      <c r="B6171" s="1339" t="str">
        <f t="shared" si="48"/>
        <v>2912</v>
      </c>
      <c r="C6171" s="1349" t="s">
        <v>2650</v>
      </c>
      <c r="D6171" s="1350">
        <v>1</v>
      </c>
      <c r="E6171" s="293" t="s">
        <v>18001</v>
      </c>
      <c r="F6171" s="1352" t="s">
        <v>18002</v>
      </c>
      <c r="G6171" s="1351">
        <v>38623</v>
      </c>
      <c r="H6171" s="1348" t="s">
        <v>2252</v>
      </c>
      <c r="I6171" s="1348"/>
      <c r="J6171" s="1367"/>
      <c r="K6171" s="1352" t="s">
        <v>2253</v>
      </c>
      <c r="L6171" s="1352" t="s">
        <v>17929</v>
      </c>
      <c r="M6171" s="1345" t="s">
        <v>1830</v>
      </c>
      <c r="N6171" s="1346" t="s">
        <v>18003</v>
      </c>
      <c r="O6171" s="1347" t="s">
        <v>17889</v>
      </c>
      <c r="P6171" s="117" t="str">
        <f t="shared" si="49"/>
        <v>2912</v>
      </c>
      <c r="Q6171" s="117"/>
      <c r="R6171" s="1348">
        <v>291201099</v>
      </c>
      <c r="S6171" s="321"/>
      <c r="T6171" s="321"/>
    </row>
    <row r="6172" spans="1:20" ht="34.5" hidden="1" customHeight="1">
      <c r="A6172" s="1348">
        <v>291201100</v>
      </c>
      <c r="B6172" s="1339" t="str">
        <f t="shared" si="48"/>
        <v>2912</v>
      </c>
      <c r="C6172" s="1349" t="s">
        <v>2650</v>
      </c>
      <c r="D6172" s="1350">
        <v>2</v>
      </c>
      <c r="E6172" s="293" t="s">
        <v>18004</v>
      </c>
      <c r="F6172" s="1352" t="s">
        <v>18005</v>
      </c>
      <c r="G6172" s="1356">
        <v>39353</v>
      </c>
      <c r="H6172" s="1348" t="s">
        <v>2252</v>
      </c>
      <c r="I6172" s="1348">
        <v>1381</v>
      </c>
      <c r="J6172" s="1351">
        <v>39751</v>
      </c>
      <c r="K6172" s="1352" t="s">
        <v>2253</v>
      </c>
      <c r="L6172" s="1352"/>
      <c r="M6172" s="1345" t="s">
        <v>1830</v>
      </c>
      <c r="N6172" s="1346" t="s">
        <v>4266</v>
      </c>
      <c r="O6172" s="1347" t="s">
        <v>17889</v>
      </c>
      <c r="P6172" s="117" t="str">
        <f t="shared" si="49"/>
        <v>2912</v>
      </c>
      <c r="Q6172" s="117"/>
      <c r="R6172" s="1348">
        <v>291201100</v>
      </c>
      <c r="S6172" s="321"/>
      <c r="T6172" s="321"/>
    </row>
    <row r="6173" spans="1:20" ht="34.5" hidden="1" customHeight="1">
      <c r="A6173" s="1348">
        <v>291201091</v>
      </c>
      <c r="B6173" s="1339" t="str">
        <f t="shared" si="48"/>
        <v>2912</v>
      </c>
      <c r="C6173" s="1349" t="s">
        <v>2650</v>
      </c>
      <c r="D6173" s="1350">
        <v>1</v>
      </c>
      <c r="E6173" s="293" t="s">
        <v>18006</v>
      </c>
      <c r="F6173" s="1352" t="s">
        <v>18007</v>
      </c>
      <c r="G6173" s="1351">
        <v>38623</v>
      </c>
      <c r="H6173" s="1348" t="s">
        <v>2252</v>
      </c>
      <c r="I6173" s="1348"/>
      <c r="J6173" s="1368"/>
      <c r="K6173" s="1352" t="s">
        <v>2253</v>
      </c>
      <c r="L6173" s="1352"/>
      <c r="M6173" s="1345" t="s">
        <v>1830</v>
      </c>
      <c r="N6173" s="1346" t="s">
        <v>1830</v>
      </c>
      <c r="O6173" s="1347" t="s">
        <v>17889</v>
      </c>
      <c r="P6173" s="117" t="str">
        <f t="shared" si="49"/>
        <v>2912</v>
      </c>
      <c r="Q6173" s="117"/>
      <c r="R6173" s="1348">
        <v>291201091</v>
      </c>
      <c r="S6173" s="321"/>
      <c r="T6173" s="321"/>
    </row>
    <row r="6174" spans="1:20" ht="34.5" hidden="1" customHeight="1">
      <c r="A6174" s="1348">
        <v>291201092</v>
      </c>
      <c r="B6174" s="1339" t="str">
        <f t="shared" si="48"/>
        <v>2912</v>
      </c>
      <c r="C6174" s="1349" t="s">
        <v>2650</v>
      </c>
      <c r="D6174" s="1350">
        <v>2</v>
      </c>
      <c r="E6174" s="293" t="s">
        <v>18008</v>
      </c>
      <c r="F6174" s="1352" t="s">
        <v>18009</v>
      </c>
      <c r="G6174" s="1351">
        <v>40513</v>
      </c>
      <c r="H6174" s="1348" t="s">
        <v>2252</v>
      </c>
      <c r="I6174" s="1348">
        <v>1381</v>
      </c>
      <c r="J6174" s="1351">
        <v>39751</v>
      </c>
      <c r="K6174" s="1352" t="s">
        <v>2253</v>
      </c>
      <c r="L6174" s="1353"/>
      <c r="M6174" s="1345" t="s">
        <v>1830</v>
      </c>
      <c r="N6174" s="1346" t="s">
        <v>1830</v>
      </c>
      <c r="O6174" s="1347" t="s">
        <v>17889</v>
      </c>
      <c r="P6174" s="117" t="str">
        <f t="shared" si="49"/>
        <v>2912</v>
      </c>
      <c r="Q6174" s="117"/>
      <c r="R6174" s="1348">
        <v>291201092</v>
      </c>
      <c r="S6174" s="321"/>
      <c r="T6174" s="321"/>
    </row>
    <row r="6175" spans="1:20" ht="34.5" hidden="1" customHeight="1">
      <c r="A6175" s="1348">
        <v>291201093</v>
      </c>
      <c r="B6175" s="1339" t="str">
        <f t="shared" si="48"/>
        <v>2912</v>
      </c>
      <c r="C6175" s="1349" t="s">
        <v>2650</v>
      </c>
      <c r="D6175" s="1350">
        <v>1</v>
      </c>
      <c r="E6175" s="293" t="s">
        <v>18010</v>
      </c>
      <c r="F6175" s="1352" t="s">
        <v>18011</v>
      </c>
      <c r="G6175" s="1351">
        <v>40867</v>
      </c>
      <c r="H6175" s="1348" t="s">
        <v>2252</v>
      </c>
      <c r="I6175" s="1348"/>
      <c r="J6175" s="1368"/>
      <c r="K6175" s="1352" t="s">
        <v>2253</v>
      </c>
      <c r="L6175" s="1353"/>
      <c r="M6175" s="1345" t="s">
        <v>1830</v>
      </c>
      <c r="N6175" s="1346" t="s">
        <v>1830</v>
      </c>
      <c r="O6175" s="1347" t="s">
        <v>17889</v>
      </c>
      <c r="P6175" s="117" t="str">
        <f t="shared" si="49"/>
        <v>2912</v>
      </c>
      <c r="Q6175" s="117"/>
      <c r="R6175" s="1348">
        <v>291201093</v>
      </c>
      <c r="S6175" s="321"/>
      <c r="T6175" s="321"/>
    </row>
    <row r="6176" spans="1:20" ht="34.5" hidden="1" customHeight="1">
      <c r="A6176" s="1348">
        <v>291201101</v>
      </c>
      <c r="B6176" s="1339" t="str">
        <f t="shared" si="48"/>
        <v>2912</v>
      </c>
      <c r="C6176" s="1349" t="s">
        <v>2650</v>
      </c>
      <c r="D6176" s="1350">
        <v>2</v>
      </c>
      <c r="E6176" s="293" t="s">
        <v>18012</v>
      </c>
      <c r="F6176" s="1352" t="s">
        <v>18013</v>
      </c>
      <c r="G6176" s="1351">
        <v>40867</v>
      </c>
      <c r="H6176" s="1348" t="s">
        <v>2252</v>
      </c>
      <c r="I6176" s="1348">
        <v>1381</v>
      </c>
      <c r="J6176" s="1351">
        <v>39751</v>
      </c>
      <c r="K6176" s="1352" t="s">
        <v>2253</v>
      </c>
      <c r="L6176" s="1353"/>
      <c r="M6176" s="1345" t="s">
        <v>1830</v>
      </c>
      <c r="N6176" s="1346" t="s">
        <v>1830</v>
      </c>
      <c r="O6176" s="1347" t="s">
        <v>17889</v>
      </c>
      <c r="P6176" s="117" t="str">
        <f t="shared" si="49"/>
        <v>2912</v>
      </c>
      <c r="Q6176" s="117"/>
      <c r="R6176" s="1348">
        <v>291201101</v>
      </c>
      <c r="S6176" s="321"/>
      <c r="T6176" s="321"/>
    </row>
    <row r="6177" spans="1:20" ht="34.5" hidden="1" customHeight="1">
      <c r="A6177" s="1348">
        <v>291201102</v>
      </c>
      <c r="B6177" s="1339" t="str">
        <f t="shared" si="48"/>
        <v>2912</v>
      </c>
      <c r="C6177" s="1349" t="s">
        <v>2650</v>
      </c>
      <c r="D6177" s="1350">
        <v>1</v>
      </c>
      <c r="E6177" s="293" t="s">
        <v>18014</v>
      </c>
      <c r="F6177" s="1352" t="s">
        <v>18015</v>
      </c>
      <c r="G6177" s="1351">
        <v>40867</v>
      </c>
      <c r="H6177" s="1348" t="s">
        <v>2252</v>
      </c>
      <c r="I6177" s="1348"/>
      <c r="J6177" s="1367"/>
      <c r="K6177" s="1352" t="s">
        <v>2253</v>
      </c>
      <c r="L6177" s="1353"/>
      <c r="M6177" s="1345" t="s">
        <v>17850</v>
      </c>
      <c r="N6177" s="1346" t="s">
        <v>1830</v>
      </c>
      <c r="O6177" s="1347" t="s">
        <v>17889</v>
      </c>
      <c r="P6177" s="117" t="str">
        <f t="shared" si="49"/>
        <v>2912</v>
      </c>
      <c r="Q6177" s="117"/>
      <c r="R6177" s="1348">
        <v>291201102</v>
      </c>
      <c r="S6177" s="321"/>
      <c r="T6177" s="321"/>
    </row>
    <row r="6178" spans="1:20" ht="34.5" hidden="1" customHeight="1">
      <c r="A6178" s="1348">
        <v>290302001</v>
      </c>
      <c r="B6178" s="1339" t="str">
        <f t="shared" si="48"/>
        <v>2903</v>
      </c>
      <c r="C6178" s="1349" t="s">
        <v>2650</v>
      </c>
      <c r="D6178" s="1350">
        <v>2</v>
      </c>
      <c r="E6178" s="293" t="s">
        <v>18016</v>
      </c>
      <c r="F6178" s="1352" t="s">
        <v>18015</v>
      </c>
      <c r="G6178" s="1351">
        <v>40867</v>
      </c>
      <c r="H6178" s="1348" t="s">
        <v>2252</v>
      </c>
      <c r="I6178" s="1348">
        <v>1381</v>
      </c>
      <c r="J6178" s="1356">
        <v>39751</v>
      </c>
      <c r="K6178" s="1352" t="s">
        <v>2253</v>
      </c>
      <c r="L6178" s="1353"/>
      <c r="M6178" s="1345" t="s">
        <v>17853</v>
      </c>
      <c r="N6178" s="1346" t="s">
        <v>1830</v>
      </c>
      <c r="O6178" s="1347" t="s">
        <v>17889</v>
      </c>
      <c r="P6178" s="117" t="str">
        <f t="shared" si="49"/>
        <v>2903</v>
      </c>
      <c r="Q6178" s="117"/>
      <c r="R6178" s="1348">
        <v>290302001</v>
      </c>
      <c r="S6178" s="321"/>
      <c r="T6178" s="321"/>
    </row>
    <row r="6179" spans="1:20" ht="34.5" hidden="1" customHeight="1">
      <c r="A6179" s="1348">
        <v>290302001</v>
      </c>
      <c r="B6179" s="1339" t="str">
        <f t="shared" si="48"/>
        <v>2903</v>
      </c>
      <c r="C6179" s="1349" t="s">
        <v>2650</v>
      </c>
      <c r="D6179" s="1350">
        <v>1</v>
      </c>
      <c r="E6179" s="293" t="s">
        <v>18017</v>
      </c>
      <c r="F6179" s="1352" t="s">
        <v>18018</v>
      </c>
      <c r="G6179" s="1356">
        <v>39393</v>
      </c>
      <c r="H6179" s="1348" t="s">
        <v>2252</v>
      </c>
      <c r="I6179" s="1348"/>
      <c r="J6179" s="1367"/>
      <c r="K6179" s="1352" t="s">
        <v>2253</v>
      </c>
      <c r="L6179" s="1352" t="s">
        <v>17888</v>
      </c>
      <c r="M6179" s="1345" t="s">
        <v>17856</v>
      </c>
      <c r="N6179" s="1346" t="s">
        <v>1830</v>
      </c>
      <c r="O6179" s="1347" t="s">
        <v>17889</v>
      </c>
      <c r="P6179" s="117" t="str">
        <f t="shared" si="49"/>
        <v>2903</v>
      </c>
      <c r="Q6179" s="117"/>
      <c r="R6179" s="1348">
        <v>290302001</v>
      </c>
      <c r="S6179" s="321"/>
      <c r="T6179" s="321"/>
    </row>
    <row r="6180" spans="1:20" ht="34.5" hidden="1" customHeight="1">
      <c r="A6180" s="1348">
        <v>290302002</v>
      </c>
      <c r="B6180" s="1339" t="str">
        <f t="shared" si="48"/>
        <v>2903</v>
      </c>
      <c r="C6180" s="1349" t="s">
        <v>2650</v>
      </c>
      <c r="D6180" s="1350">
        <v>2</v>
      </c>
      <c r="E6180" s="293" t="s">
        <v>18019</v>
      </c>
      <c r="F6180" s="1352" t="s">
        <v>18020</v>
      </c>
      <c r="G6180" s="1351">
        <v>40867</v>
      </c>
      <c r="H6180" s="1348" t="s">
        <v>2252</v>
      </c>
      <c r="I6180" s="1348">
        <v>1381</v>
      </c>
      <c r="J6180" s="1351">
        <v>39751</v>
      </c>
      <c r="K6180" s="1352" t="s">
        <v>2253</v>
      </c>
      <c r="L6180" s="1353"/>
      <c r="M6180" s="1345" t="s">
        <v>17859</v>
      </c>
      <c r="N6180" s="1346" t="s">
        <v>1830</v>
      </c>
      <c r="O6180" s="1347" t="s">
        <v>17889</v>
      </c>
      <c r="P6180" s="117" t="str">
        <f t="shared" si="49"/>
        <v>2903</v>
      </c>
      <c r="Q6180" s="117"/>
      <c r="R6180" s="1348">
        <v>290302002</v>
      </c>
      <c r="S6180" s="321"/>
      <c r="T6180" s="321"/>
    </row>
    <row r="6181" spans="1:20" ht="34.5" hidden="1" customHeight="1">
      <c r="A6181" s="1348">
        <v>290302002</v>
      </c>
      <c r="B6181" s="1339" t="str">
        <f t="shared" si="48"/>
        <v>2903</v>
      </c>
      <c r="C6181" s="1349" t="s">
        <v>2650</v>
      </c>
      <c r="D6181" s="1350">
        <v>3</v>
      </c>
      <c r="E6181" s="293" t="s">
        <v>18021</v>
      </c>
      <c r="F6181" s="1352" t="s">
        <v>18022</v>
      </c>
      <c r="G6181" s="1351">
        <v>44561</v>
      </c>
      <c r="H6181" s="1348" t="s">
        <v>2252</v>
      </c>
      <c r="I6181" s="1348">
        <v>1423</v>
      </c>
      <c r="J6181" s="1351">
        <v>40521</v>
      </c>
      <c r="K6181" s="1352" t="s">
        <v>2253</v>
      </c>
      <c r="L6181" s="1353"/>
      <c r="M6181" s="1345" t="s">
        <v>17863</v>
      </c>
      <c r="N6181" s="1346" t="s">
        <v>1830</v>
      </c>
      <c r="O6181" s="1347" t="s">
        <v>17889</v>
      </c>
      <c r="P6181" s="117" t="str">
        <f t="shared" si="49"/>
        <v>2903</v>
      </c>
      <c r="Q6181" s="117"/>
      <c r="R6181" s="1348">
        <v>290302002</v>
      </c>
      <c r="S6181" s="321"/>
      <c r="T6181" s="321"/>
    </row>
    <row r="6182" spans="1:20" ht="34.5" hidden="1" customHeight="1">
      <c r="A6182" s="1348">
        <v>290302003</v>
      </c>
      <c r="B6182" s="1339" t="str">
        <f t="shared" si="48"/>
        <v>2903</v>
      </c>
      <c r="C6182" s="1349" t="s">
        <v>2650</v>
      </c>
      <c r="D6182" s="1350">
        <v>1</v>
      </c>
      <c r="E6182" s="293" t="s">
        <v>18023</v>
      </c>
      <c r="F6182" s="1352" t="s">
        <v>18024</v>
      </c>
      <c r="G6182" s="1351">
        <v>39393</v>
      </c>
      <c r="H6182" s="1348" t="s">
        <v>2252</v>
      </c>
      <c r="I6182" s="1348"/>
      <c r="J6182" s="1368"/>
      <c r="K6182" s="1352" t="s">
        <v>2253</v>
      </c>
      <c r="L6182" s="1352" t="s">
        <v>17888</v>
      </c>
      <c r="M6182" s="1345" t="s">
        <v>17867</v>
      </c>
      <c r="N6182" s="1346" t="s">
        <v>1830</v>
      </c>
      <c r="O6182" s="1347" t="s">
        <v>17889</v>
      </c>
      <c r="P6182" s="117" t="str">
        <f t="shared" si="49"/>
        <v>2903</v>
      </c>
      <c r="Q6182" s="117"/>
      <c r="R6182" s="1348">
        <v>290302003</v>
      </c>
      <c r="S6182" s="321"/>
      <c r="T6182" s="321"/>
    </row>
    <row r="6183" spans="1:20" ht="34.5" hidden="1" customHeight="1">
      <c r="A6183" s="1348">
        <v>290302003</v>
      </c>
      <c r="B6183" s="1339" t="str">
        <f t="shared" si="48"/>
        <v>2903</v>
      </c>
      <c r="C6183" s="1349" t="s">
        <v>2650</v>
      </c>
      <c r="D6183" s="1350">
        <v>2</v>
      </c>
      <c r="E6183" s="293" t="s">
        <v>18025</v>
      </c>
      <c r="F6183" s="1352" t="s">
        <v>18024</v>
      </c>
      <c r="G6183" s="1351">
        <v>40867</v>
      </c>
      <c r="H6183" s="1348" t="s">
        <v>2252</v>
      </c>
      <c r="I6183" s="1348">
        <v>1381</v>
      </c>
      <c r="J6183" s="1351">
        <v>39751</v>
      </c>
      <c r="K6183" s="1352" t="s">
        <v>2253</v>
      </c>
      <c r="L6183" s="1353"/>
      <c r="M6183" s="1345" t="s">
        <v>1830</v>
      </c>
      <c r="N6183" s="1346" t="s">
        <v>1830</v>
      </c>
      <c r="O6183" s="1347" t="s">
        <v>17889</v>
      </c>
      <c r="P6183" s="117" t="str">
        <f t="shared" si="49"/>
        <v>2903</v>
      </c>
      <c r="Q6183" s="117"/>
      <c r="R6183" s="1348">
        <v>290302003</v>
      </c>
      <c r="S6183" s="321"/>
      <c r="T6183" s="321"/>
    </row>
    <row r="6184" spans="1:20" ht="34.5" hidden="1" customHeight="1">
      <c r="A6184" s="1348">
        <v>290302004</v>
      </c>
      <c r="B6184" s="1339" t="str">
        <f t="shared" si="48"/>
        <v>2903</v>
      </c>
      <c r="C6184" s="1349" t="s">
        <v>2650</v>
      </c>
      <c r="D6184" s="1350">
        <v>3</v>
      </c>
      <c r="E6184" s="293" t="s">
        <v>18026</v>
      </c>
      <c r="F6184" s="1352" t="s">
        <v>18027</v>
      </c>
      <c r="G6184" s="1356">
        <v>44561</v>
      </c>
      <c r="H6184" s="1348" t="s">
        <v>2252</v>
      </c>
      <c r="I6184" s="1348">
        <v>1423</v>
      </c>
      <c r="J6184" s="1351">
        <v>40521</v>
      </c>
      <c r="K6184" s="1352" t="s">
        <v>2253</v>
      </c>
      <c r="L6184" s="1353"/>
      <c r="M6184" s="1345" t="s">
        <v>1830</v>
      </c>
      <c r="N6184" s="1346" t="s">
        <v>1830</v>
      </c>
      <c r="O6184" s="1347" t="s">
        <v>17889</v>
      </c>
      <c r="P6184" s="117" t="str">
        <f t="shared" si="49"/>
        <v>2903</v>
      </c>
      <c r="Q6184" s="117"/>
      <c r="R6184" s="1348">
        <v>290302004</v>
      </c>
      <c r="S6184" s="321"/>
      <c r="T6184" s="321"/>
    </row>
    <row r="6185" spans="1:20" ht="34.5" hidden="1" customHeight="1">
      <c r="A6185" s="1348">
        <v>290302004</v>
      </c>
      <c r="B6185" s="1339" t="str">
        <f t="shared" si="48"/>
        <v>2903</v>
      </c>
      <c r="C6185" s="1349" t="s">
        <v>2650</v>
      </c>
      <c r="D6185" s="1350">
        <v>1</v>
      </c>
      <c r="E6185" s="293" t="s">
        <v>18028</v>
      </c>
      <c r="F6185" s="1352" t="s">
        <v>18029</v>
      </c>
      <c r="G6185" s="1356">
        <v>39393</v>
      </c>
      <c r="H6185" s="1348" t="s">
        <v>2252</v>
      </c>
      <c r="I6185" s="1348"/>
      <c r="J6185" s="1368"/>
      <c r="K6185" s="1352" t="s">
        <v>2253</v>
      </c>
      <c r="L6185" s="1352" t="s">
        <v>18030</v>
      </c>
      <c r="M6185" s="1345" t="s">
        <v>1830</v>
      </c>
      <c r="N6185" s="1346" t="s">
        <v>1830</v>
      </c>
      <c r="O6185" s="1347" t="s">
        <v>17889</v>
      </c>
      <c r="P6185" s="117" t="str">
        <f t="shared" si="49"/>
        <v>2903</v>
      </c>
      <c r="Q6185" s="117"/>
      <c r="R6185" s="1348">
        <v>290302004</v>
      </c>
      <c r="S6185" s="321"/>
      <c r="T6185" s="321"/>
    </row>
    <row r="6186" spans="1:20" ht="34.5" hidden="1" customHeight="1">
      <c r="A6186" s="1348">
        <v>290302005</v>
      </c>
      <c r="B6186" s="1339" t="str">
        <f t="shared" si="48"/>
        <v>2903</v>
      </c>
      <c r="C6186" s="1349" t="s">
        <v>2650</v>
      </c>
      <c r="D6186" s="1350">
        <v>2</v>
      </c>
      <c r="E6186" s="293" t="s">
        <v>18031</v>
      </c>
      <c r="F6186" s="1352" t="s">
        <v>18029</v>
      </c>
      <c r="G6186" s="1351">
        <v>40867</v>
      </c>
      <c r="H6186" s="1348" t="s">
        <v>2252</v>
      </c>
      <c r="I6186" s="1348">
        <v>1381</v>
      </c>
      <c r="J6186" s="1351">
        <v>39751</v>
      </c>
      <c r="K6186" s="1352" t="s">
        <v>2253</v>
      </c>
      <c r="L6186" s="1353"/>
      <c r="M6186" s="1345" t="s">
        <v>1830</v>
      </c>
      <c r="N6186" s="1346" t="s">
        <v>1830</v>
      </c>
      <c r="O6186" s="1347" t="s">
        <v>17889</v>
      </c>
      <c r="P6186" s="117" t="str">
        <f t="shared" si="49"/>
        <v>2903</v>
      </c>
      <c r="Q6186" s="117"/>
      <c r="R6186" s="1348">
        <v>290302005</v>
      </c>
      <c r="S6186" s="321"/>
      <c r="T6186" s="321"/>
    </row>
    <row r="6187" spans="1:20" ht="34.5" hidden="1" customHeight="1">
      <c r="A6187" s="1348">
        <v>290302005</v>
      </c>
      <c r="B6187" s="1339" t="str">
        <f t="shared" si="48"/>
        <v>2903</v>
      </c>
      <c r="C6187" s="1349" t="s">
        <v>2650</v>
      </c>
      <c r="D6187" s="1350">
        <v>3</v>
      </c>
      <c r="E6187" s="293" t="s">
        <v>18032</v>
      </c>
      <c r="F6187" s="1352" t="s">
        <v>18029</v>
      </c>
      <c r="G6187" s="1356">
        <v>42086</v>
      </c>
      <c r="H6187" s="1348" t="s">
        <v>2252</v>
      </c>
      <c r="I6187" s="1348">
        <v>1423</v>
      </c>
      <c r="J6187" s="1356">
        <v>40521</v>
      </c>
      <c r="K6187" s="1352" t="s">
        <v>2253</v>
      </c>
      <c r="L6187" s="1352"/>
      <c r="M6187" s="1345" t="s">
        <v>1830</v>
      </c>
      <c r="N6187" s="1346" t="s">
        <v>1830</v>
      </c>
      <c r="O6187" s="1347" t="s">
        <v>17889</v>
      </c>
      <c r="P6187" s="117" t="str">
        <f t="shared" si="49"/>
        <v>2903</v>
      </c>
      <c r="Q6187" s="117"/>
      <c r="R6187" s="1348">
        <v>290302005</v>
      </c>
      <c r="S6187" s="321"/>
      <c r="T6187" s="321"/>
    </row>
    <row r="6188" spans="1:20" ht="34.5" hidden="1" customHeight="1">
      <c r="A6188" s="1348">
        <v>290302006</v>
      </c>
      <c r="B6188" s="1339" t="str">
        <f t="shared" si="48"/>
        <v>2903</v>
      </c>
      <c r="C6188" s="1349" t="s">
        <v>2650</v>
      </c>
      <c r="D6188" s="1350">
        <v>1</v>
      </c>
      <c r="E6188" s="293" t="s">
        <v>18033</v>
      </c>
      <c r="F6188" s="1352" t="s">
        <v>18034</v>
      </c>
      <c r="G6188" s="1351">
        <v>39393</v>
      </c>
      <c r="H6188" s="1348" t="s">
        <v>2252</v>
      </c>
      <c r="I6188" s="1348"/>
      <c r="J6188" s="1368"/>
      <c r="K6188" s="1352" t="s">
        <v>2253</v>
      </c>
      <c r="L6188" s="1352"/>
      <c r="M6188" s="1345" t="s">
        <v>1830</v>
      </c>
      <c r="N6188" s="1346" t="s">
        <v>1830</v>
      </c>
      <c r="O6188" s="1347" t="s">
        <v>17889</v>
      </c>
      <c r="P6188" s="117" t="str">
        <f t="shared" si="49"/>
        <v>2903</v>
      </c>
      <c r="Q6188" s="117"/>
      <c r="R6188" s="1348">
        <v>290302006</v>
      </c>
      <c r="S6188" s="321"/>
      <c r="T6188" s="321"/>
    </row>
    <row r="6189" spans="1:20" ht="34.5" hidden="1" customHeight="1">
      <c r="A6189" s="1348">
        <v>290302006</v>
      </c>
      <c r="B6189" s="1339" t="str">
        <f t="shared" si="48"/>
        <v>2903</v>
      </c>
      <c r="C6189" s="1349" t="s">
        <v>2650</v>
      </c>
      <c r="D6189" s="1350">
        <v>2</v>
      </c>
      <c r="E6189" s="293" t="s">
        <v>18035</v>
      </c>
      <c r="F6189" s="1352" t="s">
        <v>18034</v>
      </c>
      <c r="G6189" s="1356">
        <v>40867</v>
      </c>
      <c r="H6189" s="1348" t="s">
        <v>2252</v>
      </c>
      <c r="I6189" s="1348">
        <v>1381</v>
      </c>
      <c r="J6189" s="1356">
        <v>39751</v>
      </c>
      <c r="K6189" s="1352" t="s">
        <v>2253</v>
      </c>
      <c r="L6189" s="1352"/>
      <c r="M6189" s="1345" t="s">
        <v>1830</v>
      </c>
      <c r="N6189" s="1346" t="s">
        <v>1830</v>
      </c>
      <c r="O6189" s="1347" t="s">
        <v>17889</v>
      </c>
      <c r="P6189" s="117" t="str">
        <f t="shared" si="49"/>
        <v>2903</v>
      </c>
      <c r="Q6189" s="117"/>
      <c r="R6189" s="1348">
        <v>290302006</v>
      </c>
      <c r="S6189" s="321"/>
      <c r="T6189" s="321"/>
    </row>
    <row r="6190" spans="1:20" ht="34.5" hidden="1" customHeight="1">
      <c r="A6190" s="1348">
        <v>290302007</v>
      </c>
      <c r="B6190" s="1339" t="str">
        <f t="shared" si="48"/>
        <v>2903</v>
      </c>
      <c r="C6190" s="1349" t="s">
        <v>2650</v>
      </c>
      <c r="D6190" s="1350">
        <v>3</v>
      </c>
      <c r="E6190" s="293" t="s">
        <v>18036</v>
      </c>
      <c r="F6190" s="1352" t="s">
        <v>18037</v>
      </c>
      <c r="G6190" s="1351">
        <v>43830</v>
      </c>
      <c r="H6190" s="1348" t="s">
        <v>2252</v>
      </c>
      <c r="I6190" s="1348">
        <v>1423</v>
      </c>
      <c r="J6190" s="1356">
        <v>40521</v>
      </c>
      <c r="K6190" s="1352" t="s">
        <v>2253</v>
      </c>
      <c r="L6190" s="1352"/>
      <c r="M6190" s="1345" t="s">
        <v>1830</v>
      </c>
      <c r="N6190" s="1346" t="s">
        <v>18038</v>
      </c>
      <c r="O6190" s="1347" t="s">
        <v>17889</v>
      </c>
      <c r="P6190" s="117" t="str">
        <f t="shared" si="49"/>
        <v>2903</v>
      </c>
      <c r="Q6190" s="117"/>
      <c r="R6190" s="1348">
        <v>290302007</v>
      </c>
      <c r="S6190" s="321"/>
      <c r="T6190" s="321"/>
    </row>
    <row r="6191" spans="1:20" ht="34.5" hidden="1" customHeight="1">
      <c r="A6191" s="1348">
        <v>290302007</v>
      </c>
      <c r="B6191" s="1339" t="str">
        <f t="shared" si="48"/>
        <v>2903</v>
      </c>
      <c r="C6191" s="1349" t="s">
        <v>2650</v>
      </c>
      <c r="D6191" s="1350">
        <v>1</v>
      </c>
      <c r="E6191" s="293" t="s">
        <v>18039</v>
      </c>
      <c r="F6191" s="1352" t="s">
        <v>18040</v>
      </c>
      <c r="G6191" s="1351">
        <v>39393</v>
      </c>
      <c r="H6191" s="1348" t="s">
        <v>2252</v>
      </c>
      <c r="I6191" s="1348"/>
      <c r="J6191" s="1368"/>
      <c r="K6191" s="1352" t="s">
        <v>2253</v>
      </c>
      <c r="L6191" s="1352" t="s">
        <v>17962</v>
      </c>
      <c r="M6191" s="1345" t="s">
        <v>17727</v>
      </c>
      <c r="N6191" s="1346" t="s">
        <v>1830</v>
      </c>
      <c r="O6191" s="1347" t="s">
        <v>17889</v>
      </c>
      <c r="P6191" s="117" t="str">
        <f t="shared" si="49"/>
        <v>2903</v>
      </c>
      <c r="Q6191" s="117"/>
      <c r="R6191" s="1348">
        <v>290302007</v>
      </c>
      <c r="S6191" s="321"/>
      <c r="T6191" s="321"/>
    </row>
    <row r="6192" spans="1:20" ht="34.5" hidden="1" customHeight="1">
      <c r="A6192" s="1348">
        <v>290302008</v>
      </c>
      <c r="B6192" s="1339" t="str">
        <f t="shared" si="48"/>
        <v>2903</v>
      </c>
      <c r="C6192" s="1349" t="s">
        <v>2650</v>
      </c>
      <c r="D6192" s="1350">
        <v>2</v>
      </c>
      <c r="E6192" s="293" t="s">
        <v>18041</v>
      </c>
      <c r="F6192" s="1352" t="s">
        <v>18040</v>
      </c>
      <c r="G6192" s="1351">
        <v>40867</v>
      </c>
      <c r="H6192" s="1348" t="s">
        <v>2252</v>
      </c>
      <c r="I6192" s="1348">
        <v>1381</v>
      </c>
      <c r="J6192" s="1356">
        <v>39751</v>
      </c>
      <c r="K6192" s="1352" t="s">
        <v>2253</v>
      </c>
      <c r="L6192" s="1352"/>
      <c r="M6192" s="1345" t="s">
        <v>17730</v>
      </c>
      <c r="N6192" s="1346" t="s">
        <v>1830</v>
      </c>
      <c r="O6192" s="1347" t="s">
        <v>17889</v>
      </c>
      <c r="P6192" s="117" t="str">
        <f t="shared" si="49"/>
        <v>2903</v>
      </c>
      <c r="Q6192" s="117"/>
      <c r="R6192" s="1348">
        <v>290302008</v>
      </c>
      <c r="S6192" s="321"/>
      <c r="T6192" s="321"/>
    </row>
    <row r="6193" spans="1:20" ht="34.5" hidden="1" customHeight="1">
      <c r="A6193" s="1348">
        <v>290302008</v>
      </c>
      <c r="B6193" s="1339" t="str">
        <f t="shared" si="48"/>
        <v>2903</v>
      </c>
      <c r="C6193" s="1349" t="s">
        <v>2650</v>
      </c>
      <c r="D6193" s="1350">
        <v>3</v>
      </c>
      <c r="E6193" s="293" t="s">
        <v>18042</v>
      </c>
      <c r="F6193" s="1352" t="s">
        <v>18040</v>
      </c>
      <c r="G6193" s="1351">
        <v>45291</v>
      </c>
      <c r="H6193" s="1348" t="s">
        <v>2252</v>
      </c>
      <c r="I6193" s="1348">
        <v>1423</v>
      </c>
      <c r="J6193" s="1351">
        <v>40521</v>
      </c>
      <c r="K6193" s="1352" t="s">
        <v>2253</v>
      </c>
      <c r="L6193" s="1353"/>
      <c r="M6193" s="1345" t="s">
        <v>18043</v>
      </c>
      <c r="N6193" s="1346" t="s">
        <v>1830</v>
      </c>
      <c r="O6193" s="1347" t="s">
        <v>17889</v>
      </c>
      <c r="P6193" s="117" t="str">
        <f t="shared" si="49"/>
        <v>2903</v>
      </c>
      <c r="Q6193" s="117"/>
      <c r="R6193" s="1348">
        <v>290302008</v>
      </c>
      <c r="S6193" s="321"/>
      <c r="T6193" s="321"/>
    </row>
    <row r="6194" spans="1:20" ht="34.5" hidden="1" customHeight="1">
      <c r="A6194" s="1348">
        <v>290302009</v>
      </c>
      <c r="B6194" s="1339" t="str">
        <f t="shared" si="48"/>
        <v>2903</v>
      </c>
      <c r="C6194" s="1349" t="s">
        <v>2650</v>
      </c>
      <c r="D6194" s="1350">
        <v>1</v>
      </c>
      <c r="E6194" s="293" t="s">
        <v>18044</v>
      </c>
      <c r="F6194" s="1352" t="s">
        <v>18045</v>
      </c>
      <c r="G6194" s="1351">
        <v>40867</v>
      </c>
      <c r="H6194" s="1348" t="s">
        <v>2252</v>
      </c>
      <c r="I6194" s="1348"/>
      <c r="J6194" s="1367"/>
      <c r="K6194" s="1352" t="s">
        <v>2253</v>
      </c>
      <c r="L6194" s="1352"/>
      <c r="M6194" s="1345" t="s">
        <v>1830</v>
      </c>
      <c r="N6194" s="1346" t="s">
        <v>1830</v>
      </c>
      <c r="O6194" s="1347" t="s">
        <v>17889</v>
      </c>
      <c r="P6194" s="117" t="str">
        <f t="shared" si="49"/>
        <v>2903</v>
      </c>
      <c r="Q6194" s="117"/>
      <c r="R6194" s="1348">
        <v>290302009</v>
      </c>
      <c r="S6194" s="321"/>
      <c r="T6194" s="321"/>
    </row>
    <row r="6195" spans="1:20" ht="34.5" hidden="1" customHeight="1">
      <c r="A6195" s="1348">
        <v>290302010</v>
      </c>
      <c r="B6195" s="1339" t="str">
        <f t="shared" si="48"/>
        <v>2903</v>
      </c>
      <c r="C6195" s="1349" t="s">
        <v>2650</v>
      </c>
      <c r="D6195" s="1350">
        <v>2</v>
      </c>
      <c r="E6195" s="293" t="s">
        <v>18046</v>
      </c>
      <c r="F6195" s="1352" t="s">
        <v>18047</v>
      </c>
      <c r="G6195" s="1356">
        <v>41241</v>
      </c>
      <c r="H6195" s="1348" t="s">
        <v>2252</v>
      </c>
      <c r="I6195" s="1348">
        <v>1381</v>
      </c>
      <c r="J6195" s="1351">
        <v>39751</v>
      </c>
      <c r="K6195" s="1352" t="s">
        <v>2253</v>
      </c>
      <c r="L6195" s="1352"/>
      <c r="M6195" s="1345" t="s">
        <v>18048</v>
      </c>
      <c r="N6195" s="1346" t="s">
        <v>1830</v>
      </c>
      <c r="O6195" s="1347" t="s">
        <v>17889</v>
      </c>
      <c r="P6195" s="117" t="str">
        <f t="shared" si="49"/>
        <v>2903</v>
      </c>
      <c r="Q6195" s="117"/>
      <c r="R6195" s="1348">
        <v>290302010</v>
      </c>
      <c r="S6195" s="321"/>
      <c r="T6195" s="321"/>
    </row>
    <row r="6196" spans="1:20" ht="34.5" hidden="1" customHeight="1">
      <c r="A6196" s="1348">
        <v>290302011</v>
      </c>
      <c r="B6196" s="1339" t="str">
        <f t="shared" si="48"/>
        <v>2903</v>
      </c>
      <c r="C6196" s="1349" t="s">
        <v>2650</v>
      </c>
      <c r="D6196" s="1350">
        <v>1</v>
      </c>
      <c r="E6196" s="293" t="s">
        <v>18049</v>
      </c>
      <c r="F6196" s="1352" t="s">
        <v>18050</v>
      </c>
      <c r="G6196" s="1351">
        <v>40867</v>
      </c>
      <c r="H6196" s="1348" t="s">
        <v>2252</v>
      </c>
      <c r="I6196" s="1348"/>
      <c r="J6196" s="1367"/>
      <c r="K6196" s="1352" t="s">
        <v>2253</v>
      </c>
      <c r="L6196" s="1352"/>
      <c r="M6196" s="1345" t="s">
        <v>1830</v>
      </c>
      <c r="N6196" s="1346" t="s">
        <v>1830</v>
      </c>
      <c r="O6196" s="1347" t="s">
        <v>17889</v>
      </c>
      <c r="P6196" s="117" t="str">
        <f t="shared" si="49"/>
        <v>2903</v>
      </c>
      <c r="Q6196" s="117"/>
      <c r="R6196" s="1348">
        <v>290302011</v>
      </c>
      <c r="S6196" s="321"/>
      <c r="T6196" s="321"/>
    </row>
    <row r="6197" spans="1:20" ht="34.5" hidden="1" customHeight="1">
      <c r="A6197" s="1348">
        <v>290302011</v>
      </c>
      <c r="B6197" s="1339" t="str">
        <f t="shared" si="48"/>
        <v>2903</v>
      </c>
      <c r="C6197" s="1349" t="s">
        <v>2650</v>
      </c>
      <c r="D6197" s="1350">
        <v>1</v>
      </c>
      <c r="E6197" s="293" t="s">
        <v>18051</v>
      </c>
      <c r="F6197" s="1352" t="s">
        <v>18052</v>
      </c>
      <c r="G6197" s="1356">
        <v>40867</v>
      </c>
      <c r="H6197" s="1348" t="s">
        <v>2252</v>
      </c>
      <c r="I6197" s="1348"/>
      <c r="J6197" s="1368"/>
      <c r="K6197" s="1352" t="s">
        <v>2253</v>
      </c>
      <c r="L6197" s="1352" t="s">
        <v>17929</v>
      </c>
      <c r="M6197" s="1345" t="s">
        <v>3308</v>
      </c>
      <c r="N6197" s="1346" t="s">
        <v>1830</v>
      </c>
      <c r="O6197" s="1347" t="s">
        <v>17889</v>
      </c>
      <c r="P6197" s="117" t="str">
        <f t="shared" si="49"/>
        <v>2903</v>
      </c>
      <c r="Q6197" s="117"/>
      <c r="R6197" s="1348">
        <v>290302011</v>
      </c>
      <c r="S6197" s="321"/>
      <c r="T6197" s="321"/>
    </row>
    <row r="6198" spans="1:20" ht="34.5" hidden="1" customHeight="1">
      <c r="A6198" s="1348">
        <v>290302012</v>
      </c>
      <c r="B6198" s="1339" t="str">
        <f t="shared" si="48"/>
        <v>2903</v>
      </c>
      <c r="C6198" s="1349" t="s">
        <v>2650</v>
      </c>
      <c r="D6198" s="1350">
        <v>2</v>
      </c>
      <c r="E6198" s="293" t="s">
        <v>18053</v>
      </c>
      <c r="F6198" s="1352" t="s">
        <v>18054</v>
      </c>
      <c r="G6198" s="1351">
        <v>41241</v>
      </c>
      <c r="H6198" s="1348" t="s">
        <v>2252</v>
      </c>
      <c r="I6198" s="1348">
        <v>1381</v>
      </c>
      <c r="J6198" s="1356">
        <v>39751</v>
      </c>
      <c r="K6198" s="1352" t="s">
        <v>2253</v>
      </c>
      <c r="L6198" s="1352"/>
      <c r="M6198" s="1345" t="s">
        <v>1830</v>
      </c>
      <c r="N6198" s="1346" t="s">
        <v>1830</v>
      </c>
      <c r="O6198" s="1347" t="s">
        <v>17889</v>
      </c>
      <c r="P6198" s="117" t="str">
        <f t="shared" si="49"/>
        <v>2903</v>
      </c>
      <c r="Q6198" s="117"/>
      <c r="R6198" s="1348">
        <v>290302012</v>
      </c>
      <c r="S6198" s="321"/>
      <c r="T6198" s="321"/>
    </row>
    <row r="6199" spans="1:20" ht="34.5" hidden="1" customHeight="1">
      <c r="A6199" s="1348">
        <v>290302012</v>
      </c>
      <c r="B6199" s="1339" t="str">
        <f t="shared" si="48"/>
        <v>2903</v>
      </c>
      <c r="C6199" s="1349" t="s">
        <v>2650</v>
      </c>
      <c r="D6199" s="1350">
        <v>1</v>
      </c>
      <c r="E6199" s="293" t="s">
        <v>18055</v>
      </c>
      <c r="F6199" s="1352" t="s">
        <v>18056</v>
      </c>
      <c r="G6199" s="1351">
        <v>40867</v>
      </c>
      <c r="H6199" s="1348" t="s">
        <v>2252</v>
      </c>
      <c r="I6199" s="1348"/>
      <c r="J6199" s="1368"/>
      <c r="K6199" s="1352" t="s">
        <v>2253</v>
      </c>
      <c r="L6199" s="1352"/>
      <c r="M6199" s="1345" t="s">
        <v>1830</v>
      </c>
      <c r="N6199" s="1346" t="s">
        <v>1830</v>
      </c>
      <c r="O6199" s="1347" t="s">
        <v>17889</v>
      </c>
      <c r="P6199" s="117" t="str">
        <f t="shared" si="49"/>
        <v>2903</v>
      </c>
      <c r="Q6199" s="117"/>
      <c r="R6199" s="1348">
        <v>290302012</v>
      </c>
      <c r="S6199" s="321"/>
      <c r="T6199" s="321"/>
    </row>
    <row r="6200" spans="1:20" ht="34.5" hidden="1" customHeight="1">
      <c r="A6200" s="1348">
        <v>290302013</v>
      </c>
      <c r="B6200" s="1339" t="str">
        <f t="shared" si="48"/>
        <v>2903</v>
      </c>
      <c r="C6200" s="1349" t="s">
        <v>2650</v>
      </c>
      <c r="D6200" s="1350">
        <v>1</v>
      </c>
      <c r="E6200" s="293" t="s">
        <v>18057</v>
      </c>
      <c r="F6200" s="1352" t="s">
        <v>18058</v>
      </c>
      <c r="G6200" s="1351">
        <v>40867</v>
      </c>
      <c r="H6200" s="1348" t="s">
        <v>2252</v>
      </c>
      <c r="I6200" s="1348"/>
      <c r="J6200" s="1368"/>
      <c r="K6200" s="1352" t="s">
        <v>2253</v>
      </c>
      <c r="L6200" s="1352"/>
      <c r="M6200" s="1345" t="s">
        <v>1830</v>
      </c>
      <c r="N6200" s="1346" t="s">
        <v>1830</v>
      </c>
      <c r="O6200" s="1347" t="s">
        <v>17889</v>
      </c>
      <c r="P6200" s="117" t="str">
        <f t="shared" si="49"/>
        <v>2903</v>
      </c>
      <c r="Q6200" s="117"/>
      <c r="R6200" s="1348">
        <v>290302013</v>
      </c>
      <c r="S6200" s="321"/>
      <c r="T6200" s="321"/>
    </row>
    <row r="6201" spans="1:20" ht="34.5" hidden="1" customHeight="1">
      <c r="A6201" s="1348">
        <v>290302013</v>
      </c>
      <c r="B6201" s="1339" t="str">
        <f t="shared" si="48"/>
        <v>2903</v>
      </c>
      <c r="C6201" s="1349" t="s">
        <v>2650</v>
      </c>
      <c r="D6201" s="1350">
        <v>1</v>
      </c>
      <c r="E6201" s="293" t="s">
        <v>18059</v>
      </c>
      <c r="F6201" s="1352" t="s">
        <v>18060</v>
      </c>
      <c r="G6201" s="1351"/>
      <c r="H6201" s="1348" t="s">
        <v>2252</v>
      </c>
      <c r="I6201" s="1348"/>
      <c r="J6201" s="1368"/>
      <c r="K6201" s="1352" t="s">
        <v>2253</v>
      </c>
      <c r="L6201" s="1352" t="s">
        <v>17962</v>
      </c>
      <c r="M6201" s="1345" t="s">
        <v>1830</v>
      </c>
      <c r="N6201" s="1346" t="s">
        <v>1830</v>
      </c>
      <c r="O6201" s="1347" t="s">
        <v>17889</v>
      </c>
      <c r="P6201" s="117" t="str">
        <f t="shared" si="49"/>
        <v>2903</v>
      </c>
      <c r="Q6201" s="117"/>
      <c r="R6201" s="1348">
        <v>290302013</v>
      </c>
      <c r="S6201" s="321"/>
      <c r="T6201" s="321"/>
    </row>
    <row r="6202" spans="1:20" ht="34.5" hidden="1" customHeight="1">
      <c r="A6202" s="1348">
        <v>290302014</v>
      </c>
      <c r="B6202" s="1339" t="str">
        <f t="shared" si="48"/>
        <v>2903</v>
      </c>
      <c r="C6202" s="1349" t="s">
        <v>2650</v>
      </c>
      <c r="D6202" s="1350">
        <v>2</v>
      </c>
      <c r="E6202" s="293" t="s">
        <v>18061</v>
      </c>
      <c r="F6202" s="1352" t="s">
        <v>18060</v>
      </c>
      <c r="G6202" s="1356">
        <v>41335</v>
      </c>
      <c r="H6202" s="1348" t="s">
        <v>2252</v>
      </c>
      <c r="I6202" s="1348">
        <v>1381</v>
      </c>
      <c r="J6202" s="1351">
        <v>39751</v>
      </c>
      <c r="K6202" s="1352" t="s">
        <v>2253</v>
      </c>
      <c r="L6202" s="1352"/>
      <c r="M6202" s="1345" t="s">
        <v>1830</v>
      </c>
      <c r="N6202" s="1346" t="s">
        <v>1830</v>
      </c>
      <c r="O6202" s="1347" t="s">
        <v>17889</v>
      </c>
      <c r="P6202" s="117" t="str">
        <f t="shared" si="49"/>
        <v>2903</v>
      </c>
      <c r="Q6202" s="117"/>
      <c r="R6202" s="1348">
        <v>290302014</v>
      </c>
      <c r="S6202" s="321"/>
      <c r="T6202" s="321"/>
    </row>
    <row r="6203" spans="1:20" ht="34.5" hidden="1" customHeight="1">
      <c r="A6203" s="1348">
        <v>290302014</v>
      </c>
      <c r="B6203" s="1339" t="str">
        <f t="shared" si="48"/>
        <v>2903</v>
      </c>
      <c r="C6203" s="1349" t="s">
        <v>2650</v>
      </c>
      <c r="D6203" s="1350">
        <v>3</v>
      </c>
      <c r="E6203" s="293" t="s">
        <v>18062</v>
      </c>
      <c r="F6203" s="1352" t="s">
        <v>18063</v>
      </c>
      <c r="G6203" s="1356">
        <v>44561</v>
      </c>
      <c r="H6203" s="1348" t="s">
        <v>2252</v>
      </c>
      <c r="I6203" s="1348">
        <v>1491</v>
      </c>
      <c r="J6203" s="1351">
        <v>41627</v>
      </c>
      <c r="K6203" s="1352" t="s">
        <v>2253</v>
      </c>
      <c r="L6203" s="1352"/>
      <c r="M6203" s="1345" t="s">
        <v>1830</v>
      </c>
      <c r="N6203" s="1346" t="s">
        <v>1830</v>
      </c>
      <c r="O6203" s="1347" t="s">
        <v>17889</v>
      </c>
      <c r="P6203" s="117" t="str">
        <f t="shared" si="49"/>
        <v>2903</v>
      </c>
      <c r="Q6203" s="117"/>
      <c r="R6203" s="1348">
        <v>290302014</v>
      </c>
      <c r="S6203" s="321"/>
      <c r="T6203" s="321"/>
    </row>
    <row r="6204" spans="1:20" ht="34.5" hidden="1" customHeight="1">
      <c r="A6204" s="1348">
        <v>290302015</v>
      </c>
      <c r="B6204" s="1339" t="str">
        <f t="shared" si="48"/>
        <v>2903</v>
      </c>
      <c r="C6204" s="1349" t="s">
        <v>2650</v>
      </c>
      <c r="D6204" s="1350">
        <v>1</v>
      </c>
      <c r="E6204" s="293" t="s">
        <v>18064</v>
      </c>
      <c r="F6204" s="1352" t="s">
        <v>18065</v>
      </c>
      <c r="G6204" s="1356"/>
      <c r="H6204" s="1348" t="s">
        <v>2252</v>
      </c>
      <c r="I6204" s="1348"/>
      <c r="J6204" s="1368"/>
      <c r="K6204" s="1352" t="s">
        <v>2253</v>
      </c>
      <c r="L6204" s="1352" t="s">
        <v>17962</v>
      </c>
      <c r="M6204" s="1345" t="s">
        <v>1830</v>
      </c>
      <c r="N6204" s="1346" t="s">
        <v>1830</v>
      </c>
      <c r="O6204" s="1347" t="s">
        <v>17889</v>
      </c>
      <c r="P6204" s="117" t="str">
        <f t="shared" si="49"/>
        <v>2903</v>
      </c>
      <c r="Q6204" s="117"/>
      <c r="R6204" s="1348">
        <v>290302015</v>
      </c>
      <c r="S6204" s="321"/>
      <c r="T6204" s="321"/>
    </row>
    <row r="6205" spans="1:20" ht="34.5" hidden="1" customHeight="1">
      <c r="A6205" s="1348">
        <v>290302015</v>
      </c>
      <c r="B6205" s="1339" t="str">
        <f t="shared" si="48"/>
        <v>2903</v>
      </c>
      <c r="C6205" s="1349" t="s">
        <v>2650</v>
      </c>
      <c r="D6205" s="1350">
        <v>2</v>
      </c>
      <c r="E6205" s="293" t="s">
        <v>18066</v>
      </c>
      <c r="F6205" s="1352" t="s">
        <v>18065</v>
      </c>
      <c r="G6205" s="1356">
        <v>44561</v>
      </c>
      <c r="H6205" s="1348" t="s">
        <v>2252</v>
      </c>
      <c r="I6205" s="1348">
        <v>1381</v>
      </c>
      <c r="J6205" s="1351">
        <v>39751</v>
      </c>
      <c r="K6205" s="1352" t="s">
        <v>2253</v>
      </c>
      <c r="L6205" s="1352"/>
      <c r="M6205" s="1345" t="s">
        <v>17673</v>
      </c>
      <c r="N6205" s="1346" t="s">
        <v>3309</v>
      </c>
      <c r="O6205" s="1347" t="s">
        <v>17889</v>
      </c>
      <c r="P6205" s="117" t="str">
        <f t="shared" si="49"/>
        <v>2903</v>
      </c>
      <c r="Q6205" s="117"/>
      <c r="R6205" s="1348">
        <v>290302015</v>
      </c>
      <c r="S6205" s="321"/>
      <c r="T6205" s="321"/>
    </row>
    <row r="6206" spans="1:20" ht="34.5" hidden="1" customHeight="1">
      <c r="A6206" s="1348">
        <v>290302016</v>
      </c>
      <c r="B6206" s="1339" t="str">
        <f t="shared" si="48"/>
        <v>2903</v>
      </c>
      <c r="C6206" s="1349" t="s">
        <v>2650</v>
      </c>
      <c r="D6206" s="1350">
        <v>2</v>
      </c>
      <c r="E6206" s="293" t="s">
        <v>18066</v>
      </c>
      <c r="F6206" s="1352" t="s">
        <v>18065</v>
      </c>
      <c r="G6206" s="1356">
        <v>42004</v>
      </c>
      <c r="H6206" s="1348" t="s">
        <v>2252</v>
      </c>
      <c r="I6206" s="1348">
        <v>1381</v>
      </c>
      <c r="J6206" s="1351">
        <v>39751</v>
      </c>
      <c r="K6206" s="1352" t="s">
        <v>2253</v>
      </c>
      <c r="L6206" s="1352" t="s">
        <v>18067</v>
      </c>
      <c r="M6206" s="1345" t="s">
        <v>17673</v>
      </c>
      <c r="N6206" s="1346" t="s">
        <v>3309</v>
      </c>
      <c r="O6206" s="1347" t="s">
        <v>17889</v>
      </c>
      <c r="P6206" s="117" t="str">
        <f t="shared" si="49"/>
        <v>2903</v>
      </c>
      <c r="Q6206" s="117"/>
      <c r="R6206" s="1348">
        <v>290302016</v>
      </c>
      <c r="S6206" s="321"/>
      <c r="T6206" s="321"/>
    </row>
    <row r="6207" spans="1:20" ht="34.5" hidden="1" customHeight="1">
      <c r="A6207" s="1348">
        <v>290302016</v>
      </c>
      <c r="B6207" s="1339" t="str">
        <f t="shared" si="48"/>
        <v>2903</v>
      </c>
      <c r="C6207" s="1349" t="s">
        <v>2650</v>
      </c>
      <c r="D6207" s="1350">
        <v>1</v>
      </c>
      <c r="E6207" s="293" t="s">
        <v>18068</v>
      </c>
      <c r="F6207" s="1352" t="s">
        <v>18069</v>
      </c>
      <c r="G6207" s="1351"/>
      <c r="H6207" s="1348" t="s">
        <v>2252</v>
      </c>
      <c r="I6207" s="1348"/>
      <c r="J6207" s="1368"/>
      <c r="K6207" s="1352" t="s">
        <v>2253</v>
      </c>
      <c r="L6207" s="1352" t="s">
        <v>3208</v>
      </c>
      <c r="M6207" s="1345" t="s">
        <v>17678</v>
      </c>
      <c r="N6207" s="1346" t="s">
        <v>18070</v>
      </c>
      <c r="O6207" s="1347" t="s">
        <v>17889</v>
      </c>
      <c r="P6207" s="117" t="str">
        <f t="shared" si="49"/>
        <v>2903</v>
      </c>
      <c r="Q6207" s="117"/>
      <c r="R6207" s="1348">
        <v>290302016</v>
      </c>
      <c r="S6207" s="321"/>
      <c r="T6207" s="321"/>
    </row>
    <row r="6208" spans="1:20" ht="34.5" hidden="1" customHeight="1">
      <c r="A6208" s="1348">
        <v>290302017</v>
      </c>
      <c r="B6208" s="1339" t="str">
        <f t="shared" si="48"/>
        <v>2903</v>
      </c>
      <c r="C6208" s="1349" t="s">
        <v>2650</v>
      </c>
      <c r="D6208" s="1350">
        <v>2</v>
      </c>
      <c r="E6208" s="293" t="s">
        <v>18071</v>
      </c>
      <c r="F6208" s="1352" t="s">
        <v>18069</v>
      </c>
      <c r="G6208" s="1356">
        <v>41335</v>
      </c>
      <c r="H6208" s="1348" t="s">
        <v>2252</v>
      </c>
      <c r="I6208" s="1348">
        <v>1381</v>
      </c>
      <c r="J6208" s="1351">
        <v>39751</v>
      </c>
      <c r="K6208" s="1352" t="s">
        <v>2253</v>
      </c>
      <c r="L6208" s="1353"/>
      <c r="M6208" s="1345" t="s">
        <v>1830</v>
      </c>
      <c r="N6208" s="1346" t="s">
        <v>3309</v>
      </c>
      <c r="O6208" s="1347" t="s">
        <v>17889</v>
      </c>
      <c r="P6208" s="117" t="str">
        <f t="shared" si="49"/>
        <v>2903</v>
      </c>
      <c r="Q6208" s="117"/>
      <c r="R6208" s="1348">
        <v>290302017</v>
      </c>
      <c r="S6208" s="321"/>
      <c r="T6208" s="321"/>
    </row>
    <row r="6209" spans="1:20" ht="34.5" hidden="1" customHeight="1">
      <c r="A6209" s="1348">
        <v>290302018</v>
      </c>
      <c r="B6209" s="1339" t="str">
        <f t="shared" si="48"/>
        <v>2903</v>
      </c>
      <c r="C6209" s="1349" t="s">
        <v>2650</v>
      </c>
      <c r="D6209" s="1350">
        <v>1</v>
      </c>
      <c r="E6209" s="293" t="s">
        <v>18072</v>
      </c>
      <c r="F6209" s="1352" t="s">
        <v>18073</v>
      </c>
      <c r="G6209" s="1351"/>
      <c r="H6209" s="1348" t="s">
        <v>2252</v>
      </c>
      <c r="I6209" s="1348"/>
      <c r="J6209" s="1368"/>
      <c r="K6209" s="1352" t="s">
        <v>2253</v>
      </c>
      <c r="L6209" s="1352" t="s">
        <v>3208</v>
      </c>
      <c r="M6209" s="1345" t="s">
        <v>1830</v>
      </c>
      <c r="N6209" s="1346" t="s">
        <v>3309</v>
      </c>
      <c r="O6209" s="1347" t="s">
        <v>17889</v>
      </c>
      <c r="P6209" s="117" t="str">
        <f t="shared" si="49"/>
        <v>2903</v>
      </c>
      <c r="Q6209" s="117"/>
      <c r="R6209" s="1348">
        <v>290302018</v>
      </c>
      <c r="S6209" s="321"/>
      <c r="T6209" s="321"/>
    </row>
    <row r="6210" spans="1:20" ht="34.5" hidden="1" customHeight="1">
      <c r="A6210" s="1348">
        <v>290302019</v>
      </c>
      <c r="B6210" s="1339" t="str">
        <f t="shared" si="48"/>
        <v>2903</v>
      </c>
      <c r="C6210" s="1349" t="s">
        <v>2650</v>
      </c>
      <c r="D6210" s="1350">
        <v>2</v>
      </c>
      <c r="E6210" s="293" t="s">
        <v>18074</v>
      </c>
      <c r="F6210" s="1352" t="s">
        <v>18075</v>
      </c>
      <c r="G6210" s="1356">
        <v>41335</v>
      </c>
      <c r="H6210" s="1348" t="s">
        <v>2252</v>
      </c>
      <c r="I6210" s="1348">
        <v>1381</v>
      </c>
      <c r="J6210" s="1351">
        <v>39751</v>
      </c>
      <c r="K6210" s="1352" t="s">
        <v>2253</v>
      </c>
      <c r="L6210" s="1353"/>
      <c r="M6210" s="1345" t="s">
        <v>1830</v>
      </c>
      <c r="N6210" s="1346" t="s">
        <v>3309</v>
      </c>
      <c r="O6210" s="1347" t="s">
        <v>17889</v>
      </c>
      <c r="P6210" s="117" t="str">
        <f t="shared" si="49"/>
        <v>2903</v>
      </c>
      <c r="Q6210" s="117"/>
      <c r="R6210" s="1348">
        <v>290302019</v>
      </c>
      <c r="S6210" s="321"/>
      <c r="T6210" s="321"/>
    </row>
    <row r="6211" spans="1:20" ht="34.5" hidden="1" customHeight="1">
      <c r="A6211" s="1348">
        <v>290302020</v>
      </c>
      <c r="B6211" s="1339" t="str">
        <f t="shared" si="48"/>
        <v>2903</v>
      </c>
      <c r="C6211" s="1349" t="s">
        <v>2650</v>
      </c>
      <c r="D6211" s="1350">
        <v>1</v>
      </c>
      <c r="E6211" s="293" t="s">
        <v>18076</v>
      </c>
      <c r="F6211" s="1352" t="s">
        <v>18077</v>
      </c>
      <c r="G6211" s="1356">
        <v>41241</v>
      </c>
      <c r="H6211" s="1348" t="s">
        <v>2252</v>
      </c>
      <c r="I6211" s="1348">
        <v>1381</v>
      </c>
      <c r="J6211" s="1351">
        <v>39751</v>
      </c>
      <c r="K6211" s="1352" t="s">
        <v>2253</v>
      </c>
      <c r="L6211" s="1353"/>
      <c r="M6211" s="1345" t="s">
        <v>1830</v>
      </c>
      <c r="N6211" s="1346" t="s">
        <v>1830</v>
      </c>
      <c r="O6211" s="1347" t="s">
        <v>17889</v>
      </c>
      <c r="P6211" s="117" t="str">
        <f t="shared" si="49"/>
        <v>2903</v>
      </c>
      <c r="Q6211" s="117"/>
      <c r="R6211" s="1348">
        <v>290302020</v>
      </c>
      <c r="S6211" s="321"/>
      <c r="T6211" s="321"/>
    </row>
    <row r="6212" spans="1:20" ht="34.5" hidden="1" customHeight="1">
      <c r="A6212" s="1348">
        <v>290302021</v>
      </c>
      <c r="B6212" s="1339" t="str">
        <f t="shared" si="48"/>
        <v>2903</v>
      </c>
      <c r="C6212" s="1349" t="s">
        <v>2650</v>
      </c>
      <c r="D6212" s="1350">
        <v>1</v>
      </c>
      <c r="E6212" s="293" t="s">
        <v>18078</v>
      </c>
      <c r="F6212" s="1352" t="s">
        <v>18079</v>
      </c>
      <c r="G6212" s="1356">
        <v>41241</v>
      </c>
      <c r="H6212" s="1348" t="s">
        <v>2252</v>
      </c>
      <c r="I6212" s="1348">
        <v>1381</v>
      </c>
      <c r="J6212" s="1356">
        <v>39751</v>
      </c>
      <c r="K6212" s="1352" t="s">
        <v>2253</v>
      </c>
      <c r="L6212" s="1353"/>
      <c r="M6212" s="1345" t="s">
        <v>1830</v>
      </c>
      <c r="N6212" s="1346" t="s">
        <v>1830</v>
      </c>
      <c r="O6212" s="1347" t="s">
        <v>17889</v>
      </c>
      <c r="P6212" s="117" t="str">
        <f t="shared" si="49"/>
        <v>2903</v>
      </c>
      <c r="Q6212" s="117"/>
      <c r="R6212" s="1348">
        <v>290302021</v>
      </c>
      <c r="S6212" s="321"/>
      <c r="T6212" s="321"/>
    </row>
    <row r="6213" spans="1:20" ht="34.5" hidden="1" customHeight="1">
      <c r="A6213" s="1348">
        <v>290302022</v>
      </c>
      <c r="B6213" s="1339" t="str">
        <f t="shared" si="48"/>
        <v>2903</v>
      </c>
      <c r="C6213" s="1349" t="s">
        <v>2650</v>
      </c>
      <c r="D6213" s="1350">
        <v>1</v>
      </c>
      <c r="E6213" s="293" t="s">
        <v>18080</v>
      </c>
      <c r="F6213" s="1352" t="s">
        <v>18081</v>
      </c>
      <c r="G6213" s="1356">
        <v>41241</v>
      </c>
      <c r="H6213" s="1348" t="s">
        <v>2252</v>
      </c>
      <c r="I6213" s="1348">
        <v>1381</v>
      </c>
      <c r="J6213" s="1356">
        <v>39751</v>
      </c>
      <c r="K6213" s="1352" t="s">
        <v>2253</v>
      </c>
      <c r="L6213" s="1353"/>
      <c r="M6213" s="1345" t="s">
        <v>18082</v>
      </c>
      <c r="N6213" s="1346" t="s">
        <v>1830</v>
      </c>
      <c r="O6213" s="1347" t="s">
        <v>17889</v>
      </c>
      <c r="P6213" s="117" t="str">
        <f t="shared" si="49"/>
        <v>2903</v>
      </c>
      <c r="Q6213" s="117"/>
      <c r="R6213" s="1348">
        <v>290302022</v>
      </c>
      <c r="S6213" s="321"/>
      <c r="T6213" s="321"/>
    </row>
    <row r="6214" spans="1:20" ht="34.5" hidden="1" customHeight="1">
      <c r="A6214" s="1348">
        <v>290302022</v>
      </c>
      <c r="B6214" s="1339" t="str">
        <f t="shared" si="48"/>
        <v>2903</v>
      </c>
      <c r="C6214" s="1349" t="s">
        <v>2650</v>
      </c>
      <c r="D6214" s="1350">
        <v>1</v>
      </c>
      <c r="E6214" s="293" t="s">
        <v>18083</v>
      </c>
      <c r="F6214" s="1352" t="s">
        <v>18084</v>
      </c>
      <c r="G6214" s="1356">
        <v>41241</v>
      </c>
      <c r="H6214" s="1348" t="s">
        <v>2252</v>
      </c>
      <c r="I6214" s="1348">
        <v>1381</v>
      </c>
      <c r="J6214" s="1356">
        <v>39751</v>
      </c>
      <c r="K6214" s="1352" t="s">
        <v>2253</v>
      </c>
      <c r="L6214" s="1353"/>
      <c r="M6214" s="1345" t="s">
        <v>1830</v>
      </c>
      <c r="N6214" s="1346" t="s">
        <v>1830</v>
      </c>
      <c r="O6214" s="1347" t="s">
        <v>17889</v>
      </c>
      <c r="P6214" s="117" t="str">
        <f t="shared" si="49"/>
        <v>2903</v>
      </c>
      <c r="Q6214" s="117"/>
      <c r="R6214" s="1348">
        <v>290302022</v>
      </c>
      <c r="S6214" s="321"/>
      <c r="T6214" s="321"/>
    </row>
    <row r="6215" spans="1:20" ht="78" hidden="1" customHeight="1">
      <c r="A6215" s="1348">
        <v>290302023</v>
      </c>
      <c r="B6215" s="1339" t="str">
        <f t="shared" si="48"/>
        <v>2903</v>
      </c>
      <c r="C6215" s="1349" t="s">
        <v>2650</v>
      </c>
      <c r="D6215" s="1350">
        <v>1</v>
      </c>
      <c r="E6215" s="293" t="s">
        <v>18085</v>
      </c>
      <c r="F6215" s="1352" t="s">
        <v>18086</v>
      </c>
      <c r="G6215" s="1351">
        <v>41241</v>
      </c>
      <c r="H6215" s="1348" t="s">
        <v>2252</v>
      </c>
      <c r="I6215" s="1348">
        <v>1381</v>
      </c>
      <c r="J6215" s="1351">
        <v>39751</v>
      </c>
      <c r="K6215" s="1352" t="s">
        <v>2253</v>
      </c>
      <c r="L6215" s="1352" t="s">
        <v>18087</v>
      </c>
      <c r="M6215" s="1345" t="s">
        <v>18088</v>
      </c>
      <c r="N6215" s="1346" t="s">
        <v>1830</v>
      </c>
      <c r="O6215" s="1347" t="s">
        <v>17889</v>
      </c>
      <c r="P6215" s="117" t="str">
        <f t="shared" si="49"/>
        <v>2903</v>
      </c>
      <c r="Q6215" s="117"/>
      <c r="R6215" s="1348">
        <v>290302023</v>
      </c>
      <c r="S6215" s="321"/>
      <c r="T6215" s="321"/>
    </row>
    <row r="6216" spans="1:20" ht="34.5" hidden="1" customHeight="1">
      <c r="A6216" s="1348">
        <v>290302023</v>
      </c>
      <c r="B6216" s="1339" t="str">
        <f t="shared" si="48"/>
        <v>2903</v>
      </c>
      <c r="C6216" s="1349" t="s">
        <v>2650</v>
      </c>
      <c r="D6216" s="1350">
        <v>1</v>
      </c>
      <c r="E6216" s="293" t="s">
        <v>18089</v>
      </c>
      <c r="F6216" s="1352" t="s">
        <v>12814</v>
      </c>
      <c r="G6216" s="1356">
        <v>44561</v>
      </c>
      <c r="H6216" s="1348" t="s">
        <v>2252</v>
      </c>
      <c r="I6216" s="1348">
        <v>1423</v>
      </c>
      <c r="J6216" s="1351">
        <v>40521</v>
      </c>
      <c r="K6216" s="1352" t="s">
        <v>2253</v>
      </c>
      <c r="L6216" s="1352" t="s">
        <v>17909</v>
      </c>
      <c r="M6216" s="1345" t="s">
        <v>18090</v>
      </c>
      <c r="N6216" s="1346" t="s">
        <v>1830</v>
      </c>
      <c r="O6216" s="1347" t="s">
        <v>17889</v>
      </c>
      <c r="P6216" s="117" t="str">
        <f t="shared" si="49"/>
        <v>2903</v>
      </c>
      <c r="Q6216" s="117"/>
      <c r="R6216" s="1348">
        <v>290302023</v>
      </c>
      <c r="S6216" s="321"/>
      <c r="T6216" s="321"/>
    </row>
    <row r="6217" spans="1:20" ht="34.5" hidden="1" customHeight="1">
      <c r="A6217" s="1348">
        <v>290302024</v>
      </c>
      <c r="B6217" s="1339" t="str">
        <f t="shared" si="48"/>
        <v>2903</v>
      </c>
      <c r="C6217" s="1349" t="s">
        <v>2650</v>
      </c>
      <c r="D6217" s="1350">
        <v>1</v>
      </c>
      <c r="E6217" s="293" t="s">
        <v>18091</v>
      </c>
      <c r="F6217" s="1352" t="s">
        <v>18092</v>
      </c>
      <c r="G6217" s="1351">
        <v>44561</v>
      </c>
      <c r="H6217" s="1348" t="s">
        <v>2252</v>
      </c>
      <c r="I6217" s="1348">
        <v>1423</v>
      </c>
      <c r="J6217" s="1351">
        <v>40521</v>
      </c>
      <c r="K6217" s="1352" t="s">
        <v>2253</v>
      </c>
      <c r="L6217" s="1352" t="s">
        <v>17888</v>
      </c>
      <c r="M6217" s="1345" t="s">
        <v>1830</v>
      </c>
      <c r="N6217" s="1346" t="s">
        <v>1830</v>
      </c>
      <c r="O6217" s="1347" t="s">
        <v>17889</v>
      </c>
      <c r="P6217" s="117" t="str">
        <f t="shared" si="49"/>
        <v>2903</v>
      </c>
      <c r="Q6217" s="117"/>
      <c r="R6217" s="1348">
        <v>290302024</v>
      </c>
      <c r="S6217" s="321"/>
      <c r="T6217" s="321"/>
    </row>
    <row r="6218" spans="1:20" ht="34.5" hidden="1" customHeight="1">
      <c r="A6218" s="1348">
        <v>290302025</v>
      </c>
      <c r="B6218" s="1339" t="str">
        <f t="shared" si="48"/>
        <v>2903</v>
      </c>
      <c r="C6218" s="1349" t="s">
        <v>2650</v>
      </c>
      <c r="D6218" s="1350">
        <v>1</v>
      </c>
      <c r="E6218" s="293" t="s">
        <v>18093</v>
      </c>
      <c r="F6218" s="1352" t="s">
        <v>18094</v>
      </c>
      <c r="G6218" s="1356">
        <v>44873</v>
      </c>
      <c r="H6218" s="1348" t="s">
        <v>2353</v>
      </c>
      <c r="I6218" s="1348">
        <v>1525</v>
      </c>
      <c r="J6218" s="1351">
        <v>42338</v>
      </c>
      <c r="K6218" s="1352" t="s">
        <v>2354</v>
      </c>
      <c r="L6218" s="1352"/>
      <c r="M6218" s="1345" t="s">
        <v>1830</v>
      </c>
      <c r="N6218" s="1346" t="s">
        <v>1830</v>
      </c>
      <c r="O6218" s="1347" t="s">
        <v>17889</v>
      </c>
      <c r="P6218" s="117" t="str">
        <f t="shared" si="49"/>
        <v>2903</v>
      </c>
      <c r="Q6218" s="117"/>
      <c r="R6218" s="1348">
        <v>290302025</v>
      </c>
      <c r="S6218" s="321"/>
      <c r="T6218" s="321"/>
    </row>
    <row r="6219" spans="1:20" ht="34.5" hidden="1" customHeight="1">
      <c r="A6219" s="1348">
        <v>290302027</v>
      </c>
      <c r="B6219" s="1339" t="str">
        <f t="shared" si="48"/>
        <v>2903</v>
      </c>
      <c r="C6219" s="1349" t="s">
        <v>2650</v>
      </c>
      <c r="D6219" s="1350">
        <v>1</v>
      </c>
      <c r="E6219" s="293" t="s">
        <v>18095</v>
      </c>
      <c r="F6219" s="1352" t="s">
        <v>18096</v>
      </c>
      <c r="G6219" s="1351">
        <v>44908</v>
      </c>
      <c r="H6219" s="1348" t="s">
        <v>2353</v>
      </c>
      <c r="I6219" s="1348">
        <v>1534</v>
      </c>
      <c r="J6219" s="1351">
        <v>42572</v>
      </c>
      <c r="K6219" s="1352" t="s">
        <v>2354</v>
      </c>
      <c r="L6219" s="1352" t="s">
        <v>17917</v>
      </c>
      <c r="M6219" s="1345" t="s">
        <v>1830</v>
      </c>
      <c r="N6219" s="1346" t="s">
        <v>1830</v>
      </c>
      <c r="O6219" s="1347" t="s">
        <v>17889</v>
      </c>
      <c r="P6219" s="117" t="str">
        <f t="shared" si="49"/>
        <v>2903</v>
      </c>
      <c r="Q6219" s="117"/>
      <c r="R6219" s="1348">
        <v>290302027</v>
      </c>
      <c r="S6219" s="321"/>
      <c r="T6219" s="321"/>
    </row>
    <row r="6220" spans="1:20" ht="34.5" hidden="1" customHeight="1">
      <c r="A6220" s="1348">
        <v>290302028</v>
      </c>
      <c r="B6220" s="1339" t="str">
        <f t="shared" si="48"/>
        <v>2903</v>
      </c>
      <c r="C6220" s="1349" t="s">
        <v>2650</v>
      </c>
      <c r="D6220" s="1350">
        <v>1</v>
      </c>
      <c r="E6220" s="293" t="s">
        <v>18097</v>
      </c>
      <c r="F6220" s="1352" t="s">
        <v>18098</v>
      </c>
      <c r="G6220" s="1356">
        <v>45291</v>
      </c>
      <c r="H6220" s="1348" t="s">
        <v>2353</v>
      </c>
      <c r="I6220" s="1348">
        <v>1563</v>
      </c>
      <c r="J6220" s="1351">
        <v>43544</v>
      </c>
      <c r="K6220" s="1352" t="s">
        <v>2354</v>
      </c>
      <c r="L6220" s="1352"/>
      <c r="M6220" s="1345" t="s">
        <v>1830</v>
      </c>
      <c r="N6220" s="1346" t="s">
        <v>1830</v>
      </c>
      <c r="O6220" s="1347" t="s">
        <v>17889</v>
      </c>
      <c r="P6220" s="117" t="str">
        <f t="shared" si="49"/>
        <v>2903</v>
      </c>
      <c r="Q6220" s="117"/>
      <c r="R6220" s="1348">
        <v>290302028</v>
      </c>
      <c r="S6220" s="321"/>
      <c r="T6220" s="321"/>
    </row>
    <row r="6221" spans="1:20" ht="34.5" hidden="1" customHeight="1">
      <c r="A6221" s="1348">
        <v>240201002</v>
      </c>
      <c r="B6221" s="1339" t="str">
        <f t="shared" si="48"/>
        <v>2402</v>
      </c>
      <c r="C6221" s="1349" t="s">
        <v>2650</v>
      </c>
      <c r="D6221" s="1350">
        <v>1</v>
      </c>
      <c r="E6221" s="293" t="s">
        <v>18099</v>
      </c>
      <c r="F6221" s="1352" t="s">
        <v>18100</v>
      </c>
      <c r="G6221" s="1356">
        <v>45291</v>
      </c>
      <c r="H6221" s="1348" t="s">
        <v>2353</v>
      </c>
      <c r="I6221" s="1348">
        <v>1563</v>
      </c>
      <c r="J6221" s="1351">
        <v>43544</v>
      </c>
      <c r="K6221" s="1352" t="s">
        <v>2354</v>
      </c>
      <c r="L6221" s="1353"/>
      <c r="M6221" s="1345" t="s">
        <v>18101</v>
      </c>
      <c r="N6221" s="1346" t="s">
        <v>1830</v>
      </c>
      <c r="O6221" s="1347" t="s">
        <v>1830</v>
      </c>
      <c r="P6221" s="117" t="str">
        <f t="shared" si="49"/>
        <v>2402</v>
      </c>
      <c r="Q6221" s="117"/>
      <c r="R6221" s="1348">
        <v>240201002</v>
      </c>
      <c r="S6221" s="321"/>
      <c r="T6221" s="321"/>
    </row>
    <row r="6222" spans="1:20" ht="34.5" hidden="1" customHeight="1">
      <c r="A6222" s="1348">
        <v>240201007</v>
      </c>
      <c r="B6222" s="1339" t="str">
        <f t="shared" si="48"/>
        <v>2402</v>
      </c>
      <c r="C6222" s="1349" t="s">
        <v>2650</v>
      </c>
      <c r="D6222" s="1350">
        <v>1</v>
      </c>
      <c r="E6222" s="293" t="s">
        <v>18102</v>
      </c>
      <c r="F6222" s="1352" t="s">
        <v>18103</v>
      </c>
      <c r="G6222" s="1356">
        <v>45631</v>
      </c>
      <c r="H6222" s="1348" t="s">
        <v>2353</v>
      </c>
      <c r="I6222" s="1348">
        <v>1574</v>
      </c>
      <c r="J6222" s="1356">
        <v>43944</v>
      </c>
      <c r="K6222" s="1352" t="s">
        <v>2354</v>
      </c>
      <c r="L6222" s="1353"/>
      <c r="M6222" s="1345" t="s">
        <v>18104</v>
      </c>
      <c r="N6222" s="1346" t="s">
        <v>18105</v>
      </c>
      <c r="O6222" s="1347"/>
      <c r="P6222" s="117" t="str">
        <f t="shared" si="49"/>
        <v>2402</v>
      </c>
      <c r="Q6222" s="117"/>
      <c r="R6222" s="1348">
        <v>240201007</v>
      </c>
      <c r="S6222" s="321"/>
      <c r="T6222" s="321"/>
    </row>
    <row r="6223" spans="1:20" ht="34.5" hidden="1" customHeight="1">
      <c r="A6223" s="1348">
        <v>240201008</v>
      </c>
      <c r="B6223" s="1339" t="str">
        <f t="shared" si="48"/>
        <v>2402</v>
      </c>
      <c r="C6223" s="1349" t="s">
        <v>2650</v>
      </c>
      <c r="D6223" s="1350">
        <v>1</v>
      </c>
      <c r="E6223" s="293" t="s">
        <v>18106</v>
      </c>
      <c r="F6223" s="1352" t="s">
        <v>18107</v>
      </c>
      <c r="G6223" s="1356">
        <v>45631</v>
      </c>
      <c r="H6223" s="1348" t="s">
        <v>2353</v>
      </c>
      <c r="I6223" s="1348">
        <v>1574</v>
      </c>
      <c r="J6223" s="1356">
        <v>43944</v>
      </c>
      <c r="K6223" s="1352" t="s">
        <v>2354</v>
      </c>
      <c r="L6223" s="1353"/>
      <c r="M6223" s="1345" t="s">
        <v>17411</v>
      </c>
      <c r="N6223" s="1346" t="s">
        <v>17885</v>
      </c>
      <c r="O6223" s="1347"/>
      <c r="P6223" s="117" t="str">
        <f t="shared" si="49"/>
        <v>2402</v>
      </c>
      <c r="Q6223" s="117"/>
      <c r="R6223" s="1348">
        <v>240201008</v>
      </c>
      <c r="S6223" s="321"/>
      <c r="T6223" s="321"/>
    </row>
    <row r="6224" spans="1:20" ht="34.5" hidden="1" customHeight="1">
      <c r="A6224" s="1348">
        <v>240201010</v>
      </c>
      <c r="B6224" s="1339" t="str">
        <f t="shared" si="48"/>
        <v>2402</v>
      </c>
      <c r="C6224" s="1349" t="s">
        <v>2650</v>
      </c>
      <c r="D6224" s="1350">
        <v>1</v>
      </c>
      <c r="E6224" s="293" t="s">
        <v>18108</v>
      </c>
      <c r="F6224" s="1352" t="s">
        <v>18109</v>
      </c>
      <c r="G6224" s="1351">
        <v>46292</v>
      </c>
      <c r="H6224" s="1348" t="s">
        <v>2353</v>
      </c>
      <c r="I6224" s="1348">
        <v>1590</v>
      </c>
      <c r="J6224" s="1351">
        <v>44509</v>
      </c>
      <c r="K6224" s="1352" t="s">
        <v>2253</v>
      </c>
      <c r="L6224" s="1353"/>
      <c r="M6224" s="1345" t="s">
        <v>17416</v>
      </c>
      <c r="N6224" s="1346" t="s">
        <v>17716</v>
      </c>
      <c r="O6224" s="1347"/>
      <c r="P6224" s="117" t="str">
        <f t="shared" si="49"/>
        <v>2402</v>
      </c>
      <c r="Q6224" s="117"/>
      <c r="R6224" s="1348">
        <v>240201010</v>
      </c>
      <c r="S6224" s="321"/>
      <c r="T6224" s="321"/>
    </row>
    <row r="6225" spans="1:20" ht="34.5" hidden="1" customHeight="1">
      <c r="A6225" s="1348">
        <v>240201011</v>
      </c>
      <c r="B6225" s="1339" t="str">
        <f t="shared" si="48"/>
        <v>2402</v>
      </c>
      <c r="C6225" s="1349" t="s">
        <v>2650</v>
      </c>
      <c r="D6225" s="1350">
        <v>1</v>
      </c>
      <c r="E6225" s="293" t="s">
        <v>18110</v>
      </c>
      <c r="F6225" s="1352" t="s">
        <v>18111</v>
      </c>
      <c r="G6225" s="1351">
        <v>46292</v>
      </c>
      <c r="H6225" s="1348" t="s">
        <v>2353</v>
      </c>
      <c r="I6225" s="1348">
        <v>1590</v>
      </c>
      <c r="J6225" s="1351">
        <v>44509</v>
      </c>
      <c r="K6225" s="1352" t="s">
        <v>2253</v>
      </c>
      <c r="L6225" s="1353"/>
      <c r="M6225" s="1345" t="s">
        <v>17421</v>
      </c>
      <c r="N6225" s="1346" t="s">
        <v>1830</v>
      </c>
      <c r="O6225" s="1347"/>
      <c r="P6225" s="117" t="str">
        <f t="shared" si="49"/>
        <v>2402</v>
      </c>
      <c r="Q6225" s="117"/>
      <c r="R6225" s="1348">
        <v>240201011</v>
      </c>
      <c r="S6225" s="321"/>
      <c r="T6225" s="321"/>
    </row>
    <row r="6226" spans="1:20" ht="34.5" hidden="1" customHeight="1">
      <c r="A6226" s="1348">
        <v>240201013</v>
      </c>
      <c r="B6226" s="1339" t="str">
        <f t="shared" si="48"/>
        <v>2402</v>
      </c>
      <c r="C6226" s="1349" t="s">
        <v>2650</v>
      </c>
      <c r="D6226" s="1350">
        <v>1</v>
      </c>
      <c r="E6226" s="293" t="s">
        <v>18112</v>
      </c>
      <c r="F6226" s="1352" t="s">
        <v>18113</v>
      </c>
      <c r="G6226" s="1351">
        <v>46323</v>
      </c>
      <c r="H6226" s="1348" t="s">
        <v>2353</v>
      </c>
      <c r="I6226" s="1348">
        <v>1592</v>
      </c>
      <c r="J6226" s="1351">
        <v>44544</v>
      </c>
      <c r="K6226" s="1352" t="s">
        <v>2354</v>
      </c>
      <c r="L6226" s="1353"/>
      <c r="M6226" s="1345" t="s">
        <v>18114</v>
      </c>
      <c r="N6226" s="1346" t="s">
        <v>1830</v>
      </c>
      <c r="O6226" s="1347"/>
      <c r="P6226" s="117" t="str">
        <f t="shared" si="49"/>
        <v>2402</v>
      </c>
      <c r="Q6226" s="117"/>
      <c r="R6226" s="1348">
        <v>240201013</v>
      </c>
      <c r="S6226" s="321"/>
      <c r="T6226" s="321"/>
    </row>
    <row r="6227" spans="1:20" ht="34.5" hidden="1" customHeight="1">
      <c r="A6227" s="1348">
        <v>240201014</v>
      </c>
      <c r="B6227" s="1339" t="str">
        <f t="shared" si="48"/>
        <v>2402</v>
      </c>
      <c r="C6227" s="1349" t="s">
        <v>2660</v>
      </c>
      <c r="D6227" s="1350">
        <v>1</v>
      </c>
      <c r="E6227" s="293" t="s">
        <v>18115</v>
      </c>
      <c r="F6227" s="1352" t="s">
        <v>5318</v>
      </c>
      <c r="G6227" s="1351">
        <v>42996</v>
      </c>
      <c r="H6227" s="1348" t="s">
        <v>2252</v>
      </c>
      <c r="I6227" s="1348">
        <v>1482</v>
      </c>
      <c r="J6227" s="1351">
        <v>41470</v>
      </c>
      <c r="K6227" s="1352" t="s">
        <v>2253</v>
      </c>
      <c r="L6227" s="1352" t="s">
        <v>18116</v>
      </c>
      <c r="M6227" s="1345" t="s">
        <v>1830</v>
      </c>
      <c r="N6227" s="1346" t="s">
        <v>1830</v>
      </c>
      <c r="O6227" s="1347"/>
      <c r="P6227" s="117" t="str">
        <f t="shared" si="49"/>
        <v>2402</v>
      </c>
      <c r="Q6227" s="117"/>
      <c r="R6227" s="1348">
        <v>240201014</v>
      </c>
      <c r="S6227" s="321"/>
      <c r="T6227" s="321"/>
    </row>
    <row r="6228" spans="1:20" ht="34.5" hidden="1" customHeight="1">
      <c r="A6228" s="1348">
        <v>240201016</v>
      </c>
      <c r="B6228" s="1339" t="str">
        <f t="shared" si="48"/>
        <v>2402</v>
      </c>
      <c r="C6228" s="1349" t="s">
        <v>2660</v>
      </c>
      <c r="D6228" s="1350">
        <v>1</v>
      </c>
      <c r="E6228" s="293" t="s">
        <v>18117</v>
      </c>
      <c r="F6228" s="1352" t="s">
        <v>5325</v>
      </c>
      <c r="G6228" s="1351">
        <v>42996</v>
      </c>
      <c r="H6228" s="1348" t="s">
        <v>2252</v>
      </c>
      <c r="I6228" s="1348">
        <v>1482</v>
      </c>
      <c r="J6228" s="1356">
        <v>41470</v>
      </c>
      <c r="K6228" s="1352" t="s">
        <v>2253</v>
      </c>
      <c r="L6228" s="1352" t="s">
        <v>18118</v>
      </c>
      <c r="M6228" s="1345" t="s">
        <v>1830</v>
      </c>
      <c r="N6228" s="1346" t="s">
        <v>1830</v>
      </c>
      <c r="O6228" s="1347"/>
      <c r="P6228" s="117" t="str">
        <f t="shared" si="49"/>
        <v>2402</v>
      </c>
      <c r="Q6228" s="117"/>
      <c r="R6228" s="1348">
        <v>240201016</v>
      </c>
      <c r="S6228" s="321"/>
      <c r="T6228" s="321"/>
    </row>
    <row r="6229" spans="1:20" ht="34.5" hidden="1" customHeight="1">
      <c r="A6229" s="1348">
        <v>240201017</v>
      </c>
      <c r="B6229" s="1339" t="str">
        <f t="shared" si="48"/>
        <v>2402</v>
      </c>
      <c r="C6229" s="1349" t="s">
        <v>2660</v>
      </c>
      <c r="D6229" s="1350">
        <v>1</v>
      </c>
      <c r="E6229" s="293" t="s">
        <v>18119</v>
      </c>
      <c r="F6229" s="1352" t="s">
        <v>5334</v>
      </c>
      <c r="G6229" s="1356">
        <v>42969</v>
      </c>
      <c r="H6229" s="1348" t="s">
        <v>2252</v>
      </c>
      <c r="I6229" s="1348">
        <v>1461</v>
      </c>
      <c r="J6229" s="1351">
        <v>41123</v>
      </c>
      <c r="K6229" s="1352" t="s">
        <v>2253</v>
      </c>
      <c r="L6229" s="1352" t="s">
        <v>18120</v>
      </c>
      <c r="M6229" s="1345" t="s">
        <v>1830</v>
      </c>
      <c r="N6229" s="1346" t="s">
        <v>1830</v>
      </c>
      <c r="O6229" s="1347"/>
      <c r="P6229" s="117" t="str">
        <f t="shared" si="49"/>
        <v>2402</v>
      </c>
      <c r="Q6229" s="117"/>
      <c r="R6229" s="1348">
        <v>240201017</v>
      </c>
      <c r="S6229" s="321"/>
      <c r="T6229" s="321"/>
    </row>
    <row r="6230" spans="1:20" ht="34.5" hidden="1" customHeight="1">
      <c r="A6230" s="1348">
        <v>240201018</v>
      </c>
      <c r="B6230" s="1339" t="str">
        <f t="shared" si="48"/>
        <v>2402</v>
      </c>
      <c r="C6230" s="1349" t="s">
        <v>2660</v>
      </c>
      <c r="D6230" s="1350">
        <v>1</v>
      </c>
      <c r="E6230" s="293" t="s">
        <v>18121</v>
      </c>
      <c r="F6230" s="1352" t="s">
        <v>5343</v>
      </c>
      <c r="G6230" s="1356">
        <v>42969</v>
      </c>
      <c r="H6230" s="1348" t="s">
        <v>2252</v>
      </c>
      <c r="I6230" s="1348">
        <v>1423</v>
      </c>
      <c r="J6230" s="1351">
        <v>40521</v>
      </c>
      <c r="K6230" s="1352" t="s">
        <v>2253</v>
      </c>
      <c r="L6230" s="1352" t="s">
        <v>18122</v>
      </c>
      <c r="M6230" s="1345" t="s">
        <v>1830</v>
      </c>
      <c r="N6230" s="1346" t="s">
        <v>1830</v>
      </c>
      <c r="O6230" s="1347"/>
      <c r="P6230" s="117" t="str">
        <f t="shared" si="49"/>
        <v>2402</v>
      </c>
      <c r="Q6230" s="117"/>
      <c r="R6230" s="1348">
        <v>240201018</v>
      </c>
      <c r="S6230" s="321"/>
      <c r="T6230" s="321"/>
    </row>
    <row r="6231" spans="1:20" ht="34.5" hidden="1" customHeight="1">
      <c r="A6231" s="1348">
        <v>240201019</v>
      </c>
      <c r="B6231" s="1339" t="str">
        <f t="shared" si="48"/>
        <v>2402</v>
      </c>
      <c r="C6231" s="1349" t="s">
        <v>2660</v>
      </c>
      <c r="D6231" s="1350">
        <v>1</v>
      </c>
      <c r="E6231" s="293" t="s">
        <v>18123</v>
      </c>
      <c r="F6231" s="1352" t="s">
        <v>5349</v>
      </c>
      <c r="G6231" s="1356">
        <v>42734</v>
      </c>
      <c r="H6231" s="1348" t="s">
        <v>2252</v>
      </c>
      <c r="I6231" s="1348">
        <v>1461</v>
      </c>
      <c r="J6231" s="1356">
        <v>41123</v>
      </c>
      <c r="K6231" s="1352" t="s">
        <v>2253</v>
      </c>
      <c r="L6231" s="1352" t="s">
        <v>18124</v>
      </c>
      <c r="M6231" s="1345" t="s">
        <v>1830</v>
      </c>
      <c r="N6231" s="1346" t="s">
        <v>1830</v>
      </c>
      <c r="O6231" s="1347"/>
      <c r="P6231" s="117" t="str">
        <f t="shared" si="49"/>
        <v>2402</v>
      </c>
      <c r="Q6231" s="117"/>
      <c r="R6231" s="1348">
        <v>240201019</v>
      </c>
      <c r="S6231" s="321"/>
      <c r="T6231" s="321"/>
    </row>
    <row r="6232" spans="1:20" ht="34.5" hidden="1" customHeight="1">
      <c r="A6232" s="1348">
        <v>240201020</v>
      </c>
      <c r="B6232" s="1339" t="str">
        <f t="shared" si="48"/>
        <v>2402</v>
      </c>
      <c r="C6232" s="1349" t="s">
        <v>2660</v>
      </c>
      <c r="D6232" s="1350">
        <v>1</v>
      </c>
      <c r="E6232" s="293" t="s">
        <v>18125</v>
      </c>
      <c r="F6232" s="1352" t="s">
        <v>5351</v>
      </c>
      <c r="G6232" s="1351">
        <v>42734</v>
      </c>
      <c r="H6232" s="1348" t="s">
        <v>2252</v>
      </c>
      <c r="I6232" s="1348">
        <v>1461</v>
      </c>
      <c r="J6232" s="1351">
        <v>41123</v>
      </c>
      <c r="K6232" s="1352" t="s">
        <v>2253</v>
      </c>
      <c r="L6232" s="1352" t="s">
        <v>18126</v>
      </c>
      <c r="M6232" s="1345" t="s">
        <v>17929</v>
      </c>
      <c r="N6232" s="1346" t="s">
        <v>1830</v>
      </c>
      <c r="O6232" s="1347"/>
      <c r="P6232" s="117" t="str">
        <f t="shared" si="49"/>
        <v>2402</v>
      </c>
      <c r="Q6232" s="117"/>
      <c r="R6232" s="1348">
        <v>240201020</v>
      </c>
      <c r="S6232" s="321"/>
      <c r="T6232" s="321"/>
    </row>
    <row r="6233" spans="1:20" ht="34.5" hidden="1" customHeight="1">
      <c r="A6233" s="1348">
        <v>240201021</v>
      </c>
      <c r="B6233" s="1339" t="str">
        <f t="shared" si="48"/>
        <v>2402</v>
      </c>
      <c r="C6233" s="1349" t="s">
        <v>2660</v>
      </c>
      <c r="D6233" s="1350">
        <v>1</v>
      </c>
      <c r="E6233" s="293" t="s">
        <v>18127</v>
      </c>
      <c r="F6233" s="1352" t="s">
        <v>5353</v>
      </c>
      <c r="G6233" s="1351">
        <v>43830</v>
      </c>
      <c r="H6233" s="1348" t="s">
        <v>2252</v>
      </c>
      <c r="I6233" s="1348">
        <v>1461</v>
      </c>
      <c r="J6233" s="1351">
        <v>41123</v>
      </c>
      <c r="K6233" s="1352" t="s">
        <v>2253</v>
      </c>
      <c r="L6233" s="1352" t="s">
        <v>18128</v>
      </c>
      <c r="M6233" s="1345" t="s">
        <v>1830</v>
      </c>
      <c r="N6233" s="1346" t="s">
        <v>1830</v>
      </c>
      <c r="O6233" s="1347"/>
      <c r="P6233" s="117" t="str">
        <f t="shared" si="49"/>
        <v>2402</v>
      </c>
      <c r="Q6233" s="117"/>
      <c r="R6233" s="1348">
        <v>240201021</v>
      </c>
      <c r="S6233" s="321"/>
      <c r="T6233" s="321"/>
    </row>
    <row r="6234" spans="1:20" ht="34.5" hidden="1" customHeight="1">
      <c r="A6234" s="1348">
        <v>240201022</v>
      </c>
      <c r="B6234" s="1339" t="str">
        <f t="shared" si="48"/>
        <v>2402</v>
      </c>
      <c r="C6234" s="1349" t="s">
        <v>2660</v>
      </c>
      <c r="D6234" s="1350">
        <v>1</v>
      </c>
      <c r="E6234" s="293" t="s">
        <v>18129</v>
      </c>
      <c r="F6234" s="1352" t="s">
        <v>5384</v>
      </c>
      <c r="G6234" s="1351">
        <v>42734</v>
      </c>
      <c r="H6234" s="1348" t="s">
        <v>2252</v>
      </c>
      <c r="I6234" s="1348">
        <v>1461</v>
      </c>
      <c r="J6234" s="1356">
        <v>41123</v>
      </c>
      <c r="K6234" s="1352" t="s">
        <v>2253</v>
      </c>
      <c r="L6234" s="1352" t="s">
        <v>18130</v>
      </c>
      <c r="M6234" s="1345" t="s">
        <v>1830</v>
      </c>
      <c r="N6234" s="1346" t="s">
        <v>1830</v>
      </c>
      <c r="O6234" s="1347"/>
      <c r="P6234" s="117" t="str">
        <f t="shared" si="49"/>
        <v>2402</v>
      </c>
      <c r="Q6234" s="117"/>
      <c r="R6234" s="1348">
        <v>240201022</v>
      </c>
      <c r="S6234" s="321"/>
      <c r="T6234" s="321"/>
    </row>
    <row r="6235" spans="1:20" ht="34.5" hidden="1" customHeight="1">
      <c r="A6235" s="1348">
        <v>240201023</v>
      </c>
      <c r="B6235" s="1339" t="str">
        <f t="shared" si="48"/>
        <v>2402</v>
      </c>
      <c r="C6235" s="1349" t="s">
        <v>2660</v>
      </c>
      <c r="D6235" s="1350">
        <v>1</v>
      </c>
      <c r="E6235" s="293" t="s">
        <v>18131</v>
      </c>
      <c r="F6235" s="1352" t="s">
        <v>5387</v>
      </c>
      <c r="G6235" s="1356">
        <v>42969</v>
      </c>
      <c r="H6235" s="1348" t="s">
        <v>2252</v>
      </c>
      <c r="I6235" s="1348">
        <v>1461</v>
      </c>
      <c r="J6235" s="1351">
        <v>41123</v>
      </c>
      <c r="K6235" s="1352" t="s">
        <v>2253</v>
      </c>
      <c r="L6235" s="1352" t="s">
        <v>18132</v>
      </c>
      <c r="M6235" s="1345" t="s">
        <v>1830</v>
      </c>
      <c r="N6235" s="1346" t="s">
        <v>1830</v>
      </c>
      <c r="O6235" s="1347"/>
      <c r="P6235" s="117" t="str">
        <f t="shared" si="49"/>
        <v>2402</v>
      </c>
      <c r="Q6235" s="117"/>
      <c r="R6235" s="1348">
        <v>240201023</v>
      </c>
      <c r="S6235" s="321"/>
      <c r="T6235" s="321"/>
    </row>
    <row r="6236" spans="1:20" ht="34.5" hidden="1" customHeight="1">
      <c r="A6236" s="1348">
        <v>240201024</v>
      </c>
      <c r="B6236" s="1339" t="str">
        <f t="shared" si="48"/>
        <v>2402</v>
      </c>
      <c r="C6236" s="1349" t="s">
        <v>2660</v>
      </c>
      <c r="D6236" s="1350">
        <v>1</v>
      </c>
      <c r="E6236" s="293" t="s">
        <v>18133</v>
      </c>
      <c r="F6236" s="1352" t="s">
        <v>5389</v>
      </c>
      <c r="G6236" s="1356">
        <v>42969</v>
      </c>
      <c r="H6236" s="1348" t="s">
        <v>2252</v>
      </c>
      <c r="I6236" s="1348">
        <v>1461</v>
      </c>
      <c r="J6236" s="1351">
        <v>41123</v>
      </c>
      <c r="K6236" s="1352" t="s">
        <v>2253</v>
      </c>
      <c r="L6236" s="1352" t="s">
        <v>18134</v>
      </c>
      <c r="M6236" s="1345" t="s">
        <v>1830</v>
      </c>
      <c r="N6236" s="1346" t="s">
        <v>1830</v>
      </c>
      <c r="O6236" s="1347"/>
      <c r="P6236" s="117" t="str">
        <f t="shared" si="49"/>
        <v>2402</v>
      </c>
      <c r="Q6236" s="117"/>
      <c r="R6236" s="1348">
        <v>240201024</v>
      </c>
      <c r="S6236" s="321"/>
      <c r="T6236" s="321"/>
    </row>
    <row r="6237" spans="1:20" ht="34.5" hidden="1" customHeight="1">
      <c r="A6237" s="1348">
        <v>240201025</v>
      </c>
      <c r="B6237" s="1339" t="str">
        <f t="shared" si="48"/>
        <v>2402</v>
      </c>
      <c r="C6237" s="1349" t="s">
        <v>2660</v>
      </c>
      <c r="D6237" s="1350">
        <v>1</v>
      </c>
      <c r="E6237" s="293" t="s">
        <v>18135</v>
      </c>
      <c r="F6237" s="1352" t="s">
        <v>5396</v>
      </c>
      <c r="G6237" s="1356">
        <v>42734</v>
      </c>
      <c r="H6237" s="1348" t="s">
        <v>2252</v>
      </c>
      <c r="I6237" s="1348">
        <v>1461</v>
      </c>
      <c r="J6237" s="1356">
        <v>41123</v>
      </c>
      <c r="K6237" s="1352" t="s">
        <v>2253</v>
      </c>
      <c r="L6237" s="1352" t="s">
        <v>18136</v>
      </c>
      <c r="M6237" s="1345" t="s">
        <v>1830</v>
      </c>
      <c r="N6237" s="1346" t="s">
        <v>1830</v>
      </c>
      <c r="O6237" s="1347"/>
      <c r="P6237" s="117" t="str">
        <f t="shared" si="49"/>
        <v>2402</v>
      </c>
      <c r="Q6237" s="117"/>
      <c r="R6237" s="1348">
        <v>240201025</v>
      </c>
      <c r="S6237" s="321"/>
      <c r="T6237" s="321"/>
    </row>
    <row r="6238" spans="1:20" ht="34.5" hidden="1" customHeight="1">
      <c r="A6238" s="1348">
        <v>240201026</v>
      </c>
      <c r="B6238" s="1339" t="str">
        <f t="shared" si="48"/>
        <v>2402</v>
      </c>
      <c r="C6238" s="1349" t="s">
        <v>2660</v>
      </c>
      <c r="D6238" s="1350">
        <v>1</v>
      </c>
      <c r="E6238" s="293" t="s">
        <v>18137</v>
      </c>
      <c r="F6238" s="1352" t="s">
        <v>5398</v>
      </c>
      <c r="G6238" s="1351">
        <v>42969</v>
      </c>
      <c r="H6238" s="1348" t="s">
        <v>2252</v>
      </c>
      <c r="I6238" s="1348">
        <v>1461</v>
      </c>
      <c r="J6238" s="1351">
        <v>41123</v>
      </c>
      <c r="K6238" s="1352" t="s">
        <v>2253</v>
      </c>
      <c r="L6238" s="1352" t="s">
        <v>18138</v>
      </c>
      <c r="M6238" s="1345" t="s">
        <v>1830</v>
      </c>
      <c r="N6238" s="1346" t="s">
        <v>1830</v>
      </c>
      <c r="O6238" s="1347"/>
      <c r="P6238" s="117" t="str">
        <f t="shared" si="49"/>
        <v>2402</v>
      </c>
      <c r="Q6238" s="117"/>
      <c r="R6238" s="1348">
        <v>240201026</v>
      </c>
      <c r="S6238" s="321"/>
      <c r="T6238" s="321"/>
    </row>
    <row r="6239" spans="1:20" ht="34.5" hidden="1" customHeight="1">
      <c r="A6239" s="1348">
        <v>240201027</v>
      </c>
      <c r="B6239" s="1339" t="str">
        <f t="shared" si="48"/>
        <v>2402</v>
      </c>
      <c r="C6239" s="1349" t="s">
        <v>2660</v>
      </c>
      <c r="D6239" s="1350">
        <v>1</v>
      </c>
      <c r="E6239" s="293" t="s">
        <v>18139</v>
      </c>
      <c r="F6239" s="1352" t="s">
        <v>5406</v>
      </c>
      <c r="G6239" s="1351">
        <v>42734</v>
      </c>
      <c r="H6239" s="1348" t="s">
        <v>2252</v>
      </c>
      <c r="I6239" s="1348">
        <v>1461</v>
      </c>
      <c r="J6239" s="1356">
        <v>41123</v>
      </c>
      <c r="K6239" s="1352" t="s">
        <v>2253</v>
      </c>
      <c r="L6239" s="1352" t="s">
        <v>18140</v>
      </c>
      <c r="M6239" s="1345" t="s">
        <v>1830</v>
      </c>
      <c r="N6239" s="1346" t="s">
        <v>1830</v>
      </c>
      <c r="O6239" s="1347"/>
      <c r="P6239" s="117" t="str">
        <f t="shared" si="49"/>
        <v>2402</v>
      </c>
      <c r="Q6239" s="117"/>
      <c r="R6239" s="1348">
        <v>240201027</v>
      </c>
      <c r="S6239" s="321"/>
      <c r="T6239" s="321"/>
    </row>
    <row r="6240" spans="1:20" ht="34.5" hidden="1" customHeight="1">
      <c r="A6240" s="1348">
        <v>240201028</v>
      </c>
      <c r="B6240" s="1339" t="str">
        <f t="shared" si="48"/>
        <v>2402</v>
      </c>
      <c r="C6240" s="1349" t="s">
        <v>2660</v>
      </c>
      <c r="D6240" s="1350">
        <v>1</v>
      </c>
      <c r="E6240" s="293" t="s">
        <v>18141</v>
      </c>
      <c r="F6240" s="1352" t="s">
        <v>5409</v>
      </c>
      <c r="G6240" s="1356">
        <v>42969</v>
      </c>
      <c r="H6240" s="1348" t="s">
        <v>2252</v>
      </c>
      <c r="I6240" s="1348">
        <v>1461</v>
      </c>
      <c r="J6240" s="1351">
        <v>41123</v>
      </c>
      <c r="K6240" s="1352" t="s">
        <v>2253</v>
      </c>
      <c r="L6240" s="1352" t="s">
        <v>18142</v>
      </c>
      <c r="M6240" s="1345" t="s">
        <v>17888</v>
      </c>
      <c r="N6240" s="1346" t="s">
        <v>1830</v>
      </c>
      <c r="O6240" s="1347"/>
      <c r="P6240" s="117" t="str">
        <f t="shared" si="49"/>
        <v>2402</v>
      </c>
      <c r="Q6240" s="117"/>
      <c r="R6240" s="1348">
        <v>240201028</v>
      </c>
      <c r="S6240" s="321"/>
      <c r="T6240" s="321"/>
    </row>
    <row r="6241" spans="1:20" ht="34.5" hidden="1" customHeight="1">
      <c r="A6241" s="1348">
        <v>240201029</v>
      </c>
      <c r="B6241" s="1339" t="str">
        <f t="shared" si="48"/>
        <v>2402</v>
      </c>
      <c r="C6241" s="1349" t="s">
        <v>2660</v>
      </c>
      <c r="D6241" s="1350">
        <v>1</v>
      </c>
      <c r="E6241" s="293" t="s">
        <v>18143</v>
      </c>
      <c r="F6241" s="1352" t="s">
        <v>5496</v>
      </c>
      <c r="G6241" s="1356">
        <v>43571</v>
      </c>
      <c r="H6241" s="1348" t="s">
        <v>2252</v>
      </c>
      <c r="I6241" s="1348">
        <v>1461</v>
      </c>
      <c r="J6241" s="1356">
        <v>41123</v>
      </c>
      <c r="K6241" s="1352" t="s">
        <v>2253</v>
      </c>
      <c r="L6241" s="1352" t="s">
        <v>18144</v>
      </c>
      <c r="M6241" s="1345" t="s">
        <v>1830</v>
      </c>
      <c r="N6241" s="1346" t="s">
        <v>1830</v>
      </c>
      <c r="O6241" s="1347"/>
      <c r="P6241" s="117" t="str">
        <f t="shared" si="49"/>
        <v>2402</v>
      </c>
      <c r="Q6241" s="117"/>
      <c r="R6241" s="1348">
        <v>240201029</v>
      </c>
      <c r="S6241" s="321"/>
      <c r="T6241" s="321"/>
    </row>
    <row r="6242" spans="1:20" ht="34.5" hidden="1" customHeight="1">
      <c r="A6242" s="1348">
        <v>240201030</v>
      </c>
      <c r="B6242" s="1339" t="str">
        <f t="shared" si="48"/>
        <v>2402</v>
      </c>
      <c r="C6242" s="1349" t="s">
        <v>2660</v>
      </c>
      <c r="D6242" s="1350">
        <v>1</v>
      </c>
      <c r="E6242" s="293" t="s">
        <v>18145</v>
      </c>
      <c r="F6242" s="1352" t="s">
        <v>5498</v>
      </c>
      <c r="G6242" s="1356">
        <v>42969</v>
      </c>
      <c r="H6242" s="1348" t="s">
        <v>2252</v>
      </c>
      <c r="I6242" s="1348">
        <v>1461</v>
      </c>
      <c r="J6242" s="1351">
        <v>41123</v>
      </c>
      <c r="K6242" s="1352" t="s">
        <v>2253</v>
      </c>
      <c r="L6242" s="1352" t="s">
        <v>18146</v>
      </c>
      <c r="M6242" s="1345" t="s">
        <v>3308</v>
      </c>
      <c r="N6242" s="1346" t="s">
        <v>1830</v>
      </c>
      <c r="O6242" s="1347"/>
      <c r="P6242" s="117" t="str">
        <f t="shared" si="49"/>
        <v>2402</v>
      </c>
      <c r="Q6242" s="117"/>
      <c r="R6242" s="1348">
        <v>240201030</v>
      </c>
      <c r="S6242" s="321"/>
      <c r="T6242" s="321"/>
    </row>
    <row r="6243" spans="1:20" ht="34.5" hidden="1" customHeight="1">
      <c r="A6243" s="1348">
        <v>240201031</v>
      </c>
      <c r="B6243" s="1339" t="str">
        <f t="shared" si="48"/>
        <v>2402</v>
      </c>
      <c r="C6243" s="1349" t="s">
        <v>2660</v>
      </c>
      <c r="D6243" s="1350">
        <v>1</v>
      </c>
      <c r="E6243" s="293" t="s">
        <v>18147</v>
      </c>
      <c r="F6243" s="1352" t="s">
        <v>5500</v>
      </c>
      <c r="G6243" s="1356">
        <v>43571</v>
      </c>
      <c r="H6243" s="1348" t="s">
        <v>2252</v>
      </c>
      <c r="I6243" s="1348">
        <v>1461</v>
      </c>
      <c r="J6243" s="1356">
        <v>41123</v>
      </c>
      <c r="K6243" s="1352" t="s">
        <v>2253</v>
      </c>
      <c r="L6243" s="1352" t="s">
        <v>18148</v>
      </c>
      <c r="M6243" s="1345" t="s">
        <v>17888</v>
      </c>
      <c r="N6243" s="1346" t="s">
        <v>1830</v>
      </c>
      <c r="O6243" s="1347"/>
      <c r="P6243" s="117" t="str">
        <f t="shared" si="49"/>
        <v>2402</v>
      </c>
      <c r="Q6243" s="117"/>
      <c r="R6243" s="1348">
        <v>240201031</v>
      </c>
      <c r="S6243" s="321"/>
      <c r="T6243" s="321"/>
    </row>
    <row r="6244" spans="1:20" ht="34.5" hidden="1" customHeight="1">
      <c r="A6244" s="1348">
        <v>240201032</v>
      </c>
      <c r="B6244" s="1339" t="str">
        <f t="shared" si="48"/>
        <v>2402</v>
      </c>
      <c r="C6244" s="1349" t="s">
        <v>2660</v>
      </c>
      <c r="D6244" s="1350">
        <v>1</v>
      </c>
      <c r="E6244" s="293" t="s">
        <v>18149</v>
      </c>
      <c r="F6244" s="1352" t="s">
        <v>5506</v>
      </c>
      <c r="G6244" s="1356">
        <v>43261</v>
      </c>
      <c r="H6244" s="1348" t="s">
        <v>2252</v>
      </c>
      <c r="I6244" s="1348">
        <v>1482</v>
      </c>
      <c r="J6244" s="1351">
        <v>41470</v>
      </c>
      <c r="K6244" s="1352" t="s">
        <v>2253</v>
      </c>
      <c r="L6244" s="1352" t="s">
        <v>18150</v>
      </c>
      <c r="M6244" s="1345" t="s">
        <v>1830</v>
      </c>
      <c r="N6244" s="1346" t="s">
        <v>1830</v>
      </c>
      <c r="O6244" s="1347"/>
      <c r="P6244" s="117" t="str">
        <f t="shared" si="49"/>
        <v>2402</v>
      </c>
      <c r="Q6244" s="117"/>
      <c r="R6244" s="1348">
        <v>240201032</v>
      </c>
      <c r="S6244" s="321"/>
      <c r="T6244" s="321"/>
    </row>
    <row r="6245" spans="1:20" ht="34.5" hidden="1" customHeight="1">
      <c r="A6245" s="1348">
        <v>240201033</v>
      </c>
      <c r="B6245" s="1339" t="str">
        <f t="shared" si="48"/>
        <v>2402</v>
      </c>
      <c r="C6245" s="1349" t="s">
        <v>2660</v>
      </c>
      <c r="D6245" s="1350">
        <v>1</v>
      </c>
      <c r="E6245" s="293" t="s">
        <v>18151</v>
      </c>
      <c r="F6245" s="1352" t="s">
        <v>5512</v>
      </c>
      <c r="G6245" s="1356">
        <v>43571</v>
      </c>
      <c r="H6245" s="1348" t="s">
        <v>2252</v>
      </c>
      <c r="I6245" s="1348">
        <v>1482</v>
      </c>
      <c r="J6245" s="1356">
        <v>41470</v>
      </c>
      <c r="K6245" s="1352" t="s">
        <v>2253</v>
      </c>
      <c r="L6245" s="1352" t="s">
        <v>18152</v>
      </c>
      <c r="M6245" s="1345" t="s">
        <v>3308</v>
      </c>
      <c r="N6245" s="1346" t="s">
        <v>1830</v>
      </c>
      <c r="O6245" s="1347"/>
      <c r="P6245" s="117" t="str">
        <f t="shared" si="49"/>
        <v>2402</v>
      </c>
      <c r="Q6245" s="117"/>
      <c r="R6245" s="1348">
        <v>240201033</v>
      </c>
      <c r="S6245" s="321"/>
      <c r="T6245" s="321"/>
    </row>
    <row r="6246" spans="1:20" ht="34.5" hidden="1" customHeight="1">
      <c r="A6246" s="1348">
        <v>240201036</v>
      </c>
      <c r="B6246" s="1339" t="str">
        <f t="shared" si="48"/>
        <v>2402</v>
      </c>
      <c r="C6246" s="1349" t="s">
        <v>2660</v>
      </c>
      <c r="D6246" s="1350">
        <v>1</v>
      </c>
      <c r="E6246" s="293" t="s">
        <v>18153</v>
      </c>
      <c r="F6246" s="1352" t="s">
        <v>5515</v>
      </c>
      <c r="G6246" s="1356">
        <v>42734</v>
      </c>
      <c r="H6246" s="1348" t="s">
        <v>2252</v>
      </c>
      <c r="I6246" s="1348">
        <v>1461</v>
      </c>
      <c r="J6246" s="1351">
        <v>41123</v>
      </c>
      <c r="K6246" s="1352" t="s">
        <v>2253</v>
      </c>
      <c r="L6246" s="1352" t="s">
        <v>18154</v>
      </c>
      <c r="M6246" s="1345" t="s">
        <v>18030</v>
      </c>
      <c r="N6246" s="1346" t="s">
        <v>1830</v>
      </c>
      <c r="O6246" s="1347"/>
      <c r="P6246" s="117" t="str">
        <f t="shared" si="49"/>
        <v>2402</v>
      </c>
      <c r="Q6246" s="117"/>
      <c r="R6246" s="1348">
        <v>240201036</v>
      </c>
      <c r="S6246" s="321"/>
      <c r="T6246" s="321"/>
    </row>
    <row r="6247" spans="1:20" ht="34.5" hidden="1" customHeight="1">
      <c r="A6247" s="1348">
        <v>240201037</v>
      </c>
      <c r="B6247" s="1339" t="str">
        <f t="shared" si="48"/>
        <v>2402</v>
      </c>
      <c r="C6247" s="1349" t="s">
        <v>2660</v>
      </c>
      <c r="D6247" s="1350">
        <v>1</v>
      </c>
      <c r="E6247" s="293" t="s">
        <v>18155</v>
      </c>
      <c r="F6247" s="1352" t="s">
        <v>5518</v>
      </c>
      <c r="G6247" s="1356">
        <v>42734</v>
      </c>
      <c r="H6247" s="1348" t="s">
        <v>2252</v>
      </c>
      <c r="I6247" s="1348">
        <v>1482</v>
      </c>
      <c r="J6247" s="1356">
        <v>41470</v>
      </c>
      <c r="K6247" s="1352" t="s">
        <v>2253</v>
      </c>
      <c r="L6247" s="1352" t="s">
        <v>18156</v>
      </c>
      <c r="M6247" s="1345" t="s">
        <v>1830</v>
      </c>
      <c r="N6247" s="1346" t="s">
        <v>1830</v>
      </c>
      <c r="O6247" s="1347"/>
      <c r="P6247" s="117" t="str">
        <f t="shared" si="49"/>
        <v>2402</v>
      </c>
      <c r="Q6247" s="117"/>
      <c r="R6247" s="1348">
        <v>240201037</v>
      </c>
      <c r="S6247" s="321"/>
      <c r="T6247" s="321"/>
    </row>
    <row r="6248" spans="1:20" ht="34.5" hidden="1" customHeight="1">
      <c r="A6248" s="1348">
        <v>240201038</v>
      </c>
      <c r="B6248" s="1339" t="str">
        <f t="shared" si="48"/>
        <v>2402</v>
      </c>
      <c r="C6248" s="1349" t="s">
        <v>2660</v>
      </c>
      <c r="D6248" s="1350">
        <v>1</v>
      </c>
      <c r="E6248" s="293" t="s">
        <v>18157</v>
      </c>
      <c r="F6248" s="1352" t="s">
        <v>18158</v>
      </c>
      <c r="G6248" s="1351">
        <v>44608</v>
      </c>
      <c r="H6248" s="1348" t="s">
        <v>2252</v>
      </c>
      <c r="I6248" s="1348">
        <v>1527</v>
      </c>
      <c r="J6248" s="1356">
        <v>42403</v>
      </c>
      <c r="K6248" s="1352" t="s">
        <v>2354</v>
      </c>
      <c r="L6248" s="1352"/>
      <c r="M6248" s="1345" t="s">
        <v>1830</v>
      </c>
      <c r="N6248" s="1346" t="s">
        <v>1830</v>
      </c>
      <c r="O6248" s="1347"/>
      <c r="P6248" s="117" t="str">
        <f t="shared" si="49"/>
        <v>2402</v>
      </c>
      <c r="Q6248" s="117"/>
      <c r="R6248" s="1348">
        <v>240201038</v>
      </c>
      <c r="S6248" s="321"/>
      <c r="T6248" s="321"/>
    </row>
    <row r="6249" spans="1:20" ht="34.5" hidden="1" customHeight="1">
      <c r="A6249" s="1348">
        <v>240201039</v>
      </c>
      <c r="B6249" s="1339" t="str">
        <f t="shared" si="48"/>
        <v>2402</v>
      </c>
      <c r="C6249" s="1349" t="s">
        <v>2660</v>
      </c>
      <c r="D6249" s="1350">
        <v>1</v>
      </c>
      <c r="E6249" s="293" t="s">
        <v>18159</v>
      </c>
      <c r="F6249" s="1352" t="s">
        <v>18160</v>
      </c>
      <c r="G6249" s="1351">
        <v>44608</v>
      </c>
      <c r="H6249" s="1348" t="s">
        <v>2252</v>
      </c>
      <c r="I6249" s="1348">
        <v>1527</v>
      </c>
      <c r="J6249" s="1356">
        <v>42403</v>
      </c>
      <c r="K6249" s="1352" t="s">
        <v>2354</v>
      </c>
      <c r="L6249" s="1352"/>
      <c r="M6249" s="1345" t="s">
        <v>1830</v>
      </c>
      <c r="N6249" s="1346" t="s">
        <v>1830</v>
      </c>
      <c r="O6249" s="1347"/>
      <c r="P6249" s="117" t="str">
        <f t="shared" si="49"/>
        <v>2402</v>
      </c>
      <c r="Q6249" s="117"/>
      <c r="R6249" s="1348">
        <v>240201039</v>
      </c>
      <c r="S6249" s="321"/>
      <c r="T6249" s="321"/>
    </row>
    <row r="6250" spans="1:20" ht="34.5" hidden="1" customHeight="1">
      <c r="A6250" s="1348">
        <v>240201039</v>
      </c>
      <c r="B6250" s="1339" t="str">
        <f t="shared" si="48"/>
        <v>2402</v>
      </c>
      <c r="C6250" s="1349" t="s">
        <v>2660</v>
      </c>
      <c r="D6250" s="1350">
        <v>1</v>
      </c>
      <c r="E6250" s="293" t="s">
        <v>18161</v>
      </c>
      <c r="F6250" s="1352" t="s">
        <v>18162</v>
      </c>
      <c r="G6250" s="1356">
        <v>44608</v>
      </c>
      <c r="H6250" s="1348" t="s">
        <v>2252</v>
      </c>
      <c r="I6250" s="1348">
        <v>1527</v>
      </c>
      <c r="J6250" s="1356">
        <v>42403</v>
      </c>
      <c r="K6250" s="1352" t="s">
        <v>2354</v>
      </c>
      <c r="L6250" s="1352"/>
      <c r="M6250" s="1345" t="s">
        <v>1830</v>
      </c>
      <c r="N6250" s="1346" t="s">
        <v>1830</v>
      </c>
      <c r="O6250" s="1347"/>
      <c r="P6250" s="117" t="str">
        <f t="shared" si="49"/>
        <v>2402</v>
      </c>
      <c r="Q6250" s="117"/>
      <c r="R6250" s="1348">
        <v>240201039</v>
      </c>
      <c r="S6250" s="321"/>
      <c r="T6250" s="321"/>
    </row>
    <row r="6251" spans="1:20" ht="34.5" hidden="1" customHeight="1">
      <c r="A6251" s="1348">
        <v>240201039</v>
      </c>
      <c r="B6251" s="1339" t="str">
        <f t="shared" si="48"/>
        <v>2402</v>
      </c>
      <c r="C6251" s="1349" t="s">
        <v>2660</v>
      </c>
      <c r="D6251" s="1350">
        <v>1</v>
      </c>
      <c r="E6251" s="293" t="s">
        <v>18163</v>
      </c>
      <c r="F6251" s="1352" t="s">
        <v>18164</v>
      </c>
      <c r="G6251" s="1351">
        <v>45338</v>
      </c>
      <c r="H6251" s="1348" t="s">
        <v>2353</v>
      </c>
      <c r="I6251" s="1348">
        <v>1527</v>
      </c>
      <c r="J6251" s="1351">
        <v>42403</v>
      </c>
      <c r="K6251" s="1352" t="s">
        <v>2354</v>
      </c>
      <c r="L6251" s="1352"/>
      <c r="M6251" s="1345" t="s">
        <v>3308</v>
      </c>
      <c r="N6251" s="1346" t="s">
        <v>3309</v>
      </c>
      <c r="O6251" s="1347"/>
      <c r="P6251" s="117" t="str">
        <f t="shared" si="49"/>
        <v>2402</v>
      </c>
      <c r="Q6251" s="117"/>
      <c r="R6251" s="1348">
        <v>240201039</v>
      </c>
      <c r="S6251" s="321"/>
      <c r="T6251" s="321"/>
    </row>
    <row r="6252" spans="1:20" ht="34.5" hidden="1" customHeight="1">
      <c r="A6252" s="1348">
        <v>240201040</v>
      </c>
      <c r="B6252" s="1339" t="str">
        <f t="shared" si="48"/>
        <v>2402</v>
      </c>
      <c r="C6252" s="1349" t="s">
        <v>2660</v>
      </c>
      <c r="D6252" s="1350">
        <v>1</v>
      </c>
      <c r="E6252" s="293" t="s">
        <v>18165</v>
      </c>
      <c r="F6252" s="1352" t="s">
        <v>18166</v>
      </c>
      <c r="G6252" s="1351">
        <v>45014</v>
      </c>
      <c r="H6252" s="1348" t="s">
        <v>2353</v>
      </c>
      <c r="I6252" s="1348">
        <v>1527</v>
      </c>
      <c r="J6252" s="1356">
        <v>42403</v>
      </c>
      <c r="K6252" s="1352" t="s">
        <v>2354</v>
      </c>
      <c r="L6252" s="1352"/>
      <c r="M6252" s="1345" t="s">
        <v>18167</v>
      </c>
      <c r="N6252" s="1346" t="s">
        <v>1830</v>
      </c>
      <c r="O6252" s="1347"/>
      <c r="P6252" s="117" t="str">
        <f t="shared" si="49"/>
        <v>2402</v>
      </c>
      <c r="Q6252" s="117"/>
      <c r="R6252" s="1348">
        <v>240201040</v>
      </c>
      <c r="S6252" s="321"/>
      <c r="T6252" s="321"/>
    </row>
    <row r="6253" spans="1:20" ht="34.5" hidden="1" customHeight="1">
      <c r="A6253" s="1348">
        <v>240201041</v>
      </c>
      <c r="B6253" s="1339" t="str">
        <f t="shared" si="48"/>
        <v>2402</v>
      </c>
      <c r="C6253" s="1349" t="s">
        <v>2660</v>
      </c>
      <c r="D6253" s="1350">
        <v>1</v>
      </c>
      <c r="E6253" s="293" t="s">
        <v>18168</v>
      </c>
      <c r="F6253" s="1352" t="s">
        <v>18169</v>
      </c>
      <c r="G6253" s="1351">
        <v>45105</v>
      </c>
      <c r="H6253" s="1348" t="s">
        <v>2353</v>
      </c>
      <c r="I6253" s="1348">
        <v>1527</v>
      </c>
      <c r="J6253" s="1356">
        <v>42403</v>
      </c>
      <c r="K6253" s="1352" t="s">
        <v>2354</v>
      </c>
      <c r="L6253" s="1353"/>
      <c r="M6253" s="1345" t="s">
        <v>1830</v>
      </c>
      <c r="N6253" s="1346" t="s">
        <v>1830</v>
      </c>
      <c r="O6253" s="1347"/>
      <c r="P6253" s="117" t="str">
        <f t="shared" si="49"/>
        <v>2402</v>
      </c>
      <c r="Q6253" s="117"/>
      <c r="R6253" s="1348">
        <v>240201041</v>
      </c>
      <c r="S6253" s="321"/>
      <c r="T6253" s="321"/>
    </row>
    <row r="6254" spans="1:20" ht="34.5" hidden="1" customHeight="1">
      <c r="A6254" s="1348">
        <v>240201042</v>
      </c>
      <c r="B6254" s="1339" t="str">
        <f t="shared" si="48"/>
        <v>2402</v>
      </c>
      <c r="C6254" s="1349" t="s">
        <v>2660</v>
      </c>
      <c r="D6254" s="1350">
        <v>1</v>
      </c>
      <c r="E6254" s="293" t="s">
        <v>18170</v>
      </c>
      <c r="F6254" s="1352" t="s">
        <v>18171</v>
      </c>
      <c r="G6254" s="1351">
        <v>45291</v>
      </c>
      <c r="H6254" s="1348" t="s">
        <v>2353</v>
      </c>
      <c r="I6254" s="1348">
        <v>1527</v>
      </c>
      <c r="J6254" s="1351">
        <v>42403</v>
      </c>
      <c r="K6254" s="1352" t="s">
        <v>2354</v>
      </c>
      <c r="L6254" s="1352"/>
      <c r="M6254" s="1345" t="s">
        <v>3308</v>
      </c>
      <c r="N6254" s="1346" t="s">
        <v>9329</v>
      </c>
      <c r="O6254" s="1347"/>
      <c r="P6254" s="117" t="str">
        <f t="shared" si="49"/>
        <v>2402</v>
      </c>
      <c r="Q6254" s="117"/>
      <c r="R6254" s="1348">
        <v>240201042</v>
      </c>
      <c r="S6254" s="321"/>
      <c r="T6254" s="321"/>
    </row>
    <row r="6255" spans="1:20" ht="34.5" hidden="1" customHeight="1">
      <c r="A6255" s="1348">
        <v>240201043</v>
      </c>
      <c r="B6255" s="1339" t="str">
        <f t="shared" si="48"/>
        <v>2402</v>
      </c>
      <c r="C6255" s="1349" t="s">
        <v>2660</v>
      </c>
      <c r="D6255" s="1350">
        <v>1</v>
      </c>
      <c r="E6255" s="293" t="s">
        <v>18172</v>
      </c>
      <c r="F6255" s="1352" t="s">
        <v>18173</v>
      </c>
      <c r="G6255" s="1356">
        <v>45291</v>
      </c>
      <c r="H6255" s="1348" t="s">
        <v>2353</v>
      </c>
      <c r="I6255" s="1348">
        <v>1543</v>
      </c>
      <c r="J6255" s="1356">
        <v>42789</v>
      </c>
      <c r="K6255" s="1352" t="s">
        <v>2354</v>
      </c>
      <c r="L6255" s="1352" t="s">
        <v>18174</v>
      </c>
      <c r="M6255" s="1345" t="s">
        <v>1830</v>
      </c>
      <c r="N6255" s="1346" t="s">
        <v>1830</v>
      </c>
      <c r="O6255" s="1347" t="s">
        <v>18175</v>
      </c>
      <c r="P6255" s="117" t="str">
        <f t="shared" si="49"/>
        <v>2402</v>
      </c>
      <c r="Q6255" s="117"/>
      <c r="R6255" s="1348">
        <v>240201043</v>
      </c>
      <c r="S6255" s="321"/>
      <c r="T6255" s="321"/>
    </row>
    <row r="6256" spans="1:20" ht="34.5" hidden="1" customHeight="1">
      <c r="A6256" s="1348">
        <v>240201044</v>
      </c>
      <c r="B6256" s="1339" t="str">
        <f t="shared" si="48"/>
        <v>2402</v>
      </c>
      <c r="C6256" s="1349" t="s">
        <v>2660</v>
      </c>
      <c r="D6256" s="1350">
        <v>1</v>
      </c>
      <c r="E6256" s="293" t="s">
        <v>18176</v>
      </c>
      <c r="F6256" s="1352" t="s">
        <v>18177</v>
      </c>
      <c r="G6256" s="1356">
        <v>45291</v>
      </c>
      <c r="H6256" s="1348" t="s">
        <v>2353</v>
      </c>
      <c r="I6256" s="1348">
        <v>1543</v>
      </c>
      <c r="J6256" s="1356">
        <v>42789</v>
      </c>
      <c r="K6256" s="1352" t="s">
        <v>2354</v>
      </c>
      <c r="L6256" s="1352" t="s">
        <v>18178</v>
      </c>
      <c r="M6256" s="1345" t="s">
        <v>1830</v>
      </c>
      <c r="N6256" s="1346" t="s">
        <v>1830</v>
      </c>
      <c r="O6256" s="1347" t="s">
        <v>1830</v>
      </c>
      <c r="P6256" s="117" t="str">
        <f t="shared" si="49"/>
        <v>2402</v>
      </c>
      <c r="Q6256" s="117"/>
      <c r="R6256" s="1348">
        <v>240201044</v>
      </c>
      <c r="S6256" s="321"/>
      <c r="T6256" s="321"/>
    </row>
    <row r="6257" spans="1:20" ht="34.5" hidden="1" customHeight="1">
      <c r="A6257" s="1348">
        <v>240201044</v>
      </c>
      <c r="B6257" s="1339" t="str">
        <f t="shared" si="48"/>
        <v>2402</v>
      </c>
      <c r="C6257" s="1349" t="s">
        <v>2660</v>
      </c>
      <c r="D6257" s="1350">
        <v>1</v>
      </c>
      <c r="E6257" s="293" t="s">
        <v>18179</v>
      </c>
      <c r="F6257" s="1352" t="s">
        <v>18180</v>
      </c>
      <c r="G6257" s="1356">
        <v>45291</v>
      </c>
      <c r="H6257" s="1348" t="s">
        <v>2353</v>
      </c>
      <c r="I6257" s="1348">
        <v>1543</v>
      </c>
      <c r="J6257" s="1356">
        <v>42789</v>
      </c>
      <c r="K6257" s="1352" t="s">
        <v>2354</v>
      </c>
      <c r="L6257" s="1352" t="s">
        <v>18181</v>
      </c>
      <c r="M6257" s="1345" t="s">
        <v>1830</v>
      </c>
      <c r="N6257" s="1346" t="s">
        <v>1830</v>
      </c>
      <c r="O6257" s="1347" t="s">
        <v>18182</v>
      </c>
      <c r="P6257" s="117" t="str">
        <f t="shared" si="49"/>
        <v>2402</v>
      </c>
      <c r="Q6257" s="117"/>
      <c r="R6257" s="1348">
        <v>240201044</v>
      </c>
      <c r="S6257" s="321"/>
      <c r="T6257" s="321"/>
    </row>
    <row r="6258" spans="1:20" ht="34.5" hidden="1" customHeight="1">
      <c r="A6258" s="1348">
        <v>240201045</v>
      </c>
      <c r="B6258" s="1339" t="str">
        <f t="shared" si="48"/>
        <v>2402</v>
      </c>
      <c r="C6258" s="1349" t="s">
        <v>2660</v>
      </c>
      <c r="D6258" s="1350">
        <v>1</v>
      </c>
      <c r="E6258" s="293" t="s">
        <v>18183</v>
      </c>
      <c r="F6258" s="1352" t="s">
        <v>18184</v>
      </c>
      <c r="G6258" s="1356">
        <v>45291</v>
      </c>
      <c r="H6258" s="1348" t="s">
        <v>2353</v>
      </c>
      <c r="I6258" s="1348">
        <v>1550</v>
      </c>
      <c r="J6258" s="1356">
        <v>43080</v>
      </c>
      <c r="K6258" s="1352" t="s">
        <v>2354</v>
      </c>
      <c r="L6258" s="1352" t="s">
        <v>18185</v>
      </c>
      <c r="M6258" s="1345" t="s">
        <v>17929</v>
      </c>
      <c r="N6258" s="1346" t="s">
        <v>1830</v>
      </c>
      <c r="O6258" s="1347" t="s">
        <v>1830</v>
      </c>
      <c r="P6258" s="117" t="str">
        <f t="shared" si="49"/>
        <v>2402</v>
      </c>
      <c r="Q6258" s="117"/>
      <c r="R6258" s="1348">
        <v>240201045</v>
      </c>
      <c r="S6258" s="321"/>
      <c r="T6258" s="321"/>
    </row>
    <row r="6259" spans="1:20" ht="34.5" hidden="1" customHeight="1">
      <c r="A6259" s="1348">
        <v>240201045</v>
      </c>
      <c r="B6259" s="1339" t="str">
        <f t="shared" si="48"/>
        <v>2402</v>
      </c>
      <c r="C6259" s="1349" t="s">
        <v>2660</v>
      </c>
      <c r="D6259" s="1350">
        <v>1</v>
      </c>
      <c r="E6259" s="293" t="s">
        <v>18186</v>
      </c>
      <c r="F6259" s="1352" t="s">
        <v>18187</v>
      </c>
      <c r="G6259" s="1356">
        <v>45291</v>
      </c>
      <c r="H6259" s="1348" t="s">
        <v>2353</v>
      </c>
      <c r="I6259" s="1348">
        <v>1558</v>
      </c>
      <c r="J6259" s="1356">
        <v>43390</v>
      </c>
      <c r="K6259" s="1352" t="s">
        <v>2354</v>
      </c>
      <c r="L6259" s="1352" t="s">
        <v>18188</v>
      </c>
      <c r="M6259" s="1345" t="s">
        <v>1830</v>
      </c>
      <c r="N6259" s="1346" t="s">
        <v>1830</v>
      </c>
      <c r="O6259" s="1347" t="s">
        <v>18189</v>
      </c>
      <c r="P6259" s="117" t="str">
        <f t="shared" si="49"/>
        <v>2402</v>
      </c>
      <c r="Q6259" s="117"/>
      <c r="R6259" s="1348">
        <v>240201045</v>
      </c>
      <c r="S6259" s="321"/>
      <c r="T6259" s="321"/>
    </row>
    <row r="6260" spans="1:20" ht="34.5" hidden="1" customHeight="1">
      <c r="A6260" s="1348">
        <v>240201047</v>
      </c>
      <c r="B6260" s="1339" t="str">
        <f t="shared" si="48"/>
        <v>2402</v>
      </c>
      <c r="C6260" s="1349" t="s">
        <v>2660</v>
      </c>
      <c r="D6260" s="1350">
        <v>1</v>
      </c>
      <c r="E6260" s="293" t="s">
        <v>18190</v>
      </c>
      <c r="F6260" s="1352" t="s">
        <v>18191</v>
      </c>
      <c r="G6260" s="1356">
        <v>45291</v>
      </c>
      <c r="H6260" s="1348" t="s">
        <v>2353</v>
      </c>
      <c r="I6260" s="1348">
        <v>1558</v>
      </c>
      <c r="J6260" s="1356">
        <v>43390</v>
      </c>
      <c r="K6260" s="1352" t="s">
        <v>2354</v>
      </c>
      <c r="L6260" s="1352" t="s">
        <v>18192</v>
      </c>
      <c r="M6260" s="1345" t="s">
        <v>1830</v>
      </c>
      <c r="N6260" s="1346" t="s">
        <v>1830</v>
      </c>
      <c r="O6260" s="1347" t="s">
        <v>17889</v>
      </c>
      <c r="P6260" s="117" t="str">
        <f t="shared" si="49"/>
        <v>2402</v>
      </c>
      <c r="Q6260" s="117"/>
      <c r="R6260" s="1348">
        <v>240201047</v>
      </c>
      <c r="S6260" s="321"/>
      <c r="T6260" s="321"/>
    </row>
    <row r="6261" spans="1:20" ht="34.5" hidden="1" customHeight="1">
      <c r="A6261" s="1348">
        <v>240201048</v>
      </c>
      <c r="B6261" s="1339" t="str">
        <f t="shared" si="48"/>
        <v>2402</v>
      </c>
      <c r="C6261" s="1349" t="s">
        <v>2660</v>
      </c>
      <c r="D6261" s="1350">
        <v>1</v>
      </c>
      <c r="E6261" s="293" t="s">
        <v>18193</v>
      </c>
      <c r="F6261" s="1352" t="s">
        <v>18194</v>
      </c>
      <c r="G6261" s="1356">
        <v>45291</v>
      </c>
      <c r="H6261" s="1348" t="s">
        <v>2353</v>
      </c>
      <c r="I6261" s="1348">
        <v>1558</v>
      </c>
      <c r="J6261" s="1356">
        <v>43390</v>
      </c>
      <c r="K6261" s="1352" t="s">
        <v>2354</v>
      </c>
      <c r="L6261" s="1352" t="s">
        <v>18195</v>
      </c>
      <c r="M6261" s="1345" t="s">
        <v>1830</v>
      </c>
      <c r="N6261" s="1346" t="s">
        <v>1830</v>
      </c>
      <c r="O6261" s="1347" t="s">
        <v>17889</v>
      </c>
      <c r="P6261" s="117" t="str">
        <f t="shared" si="49"/>
        <v>2402</v>
      </c>
      <c r="Q6261" s="117"/>
      <c r="R6261" s="1348">
        <v>240201048</v>
      </c>
      <c r="S6261" s="321"/>
      <c r="T6261" s="321"/>
    </row>
    <row r="6262" spans="1:20" ht="34.5" hidden="1" customHeight="1">
      <c r="A6262" s="1348">
        <v>240201048</v>
      </c>
      <c r="B6262" s="1339" t="str">
        <f t="shared" si="48"/>
        <v>2402</v>
      </c>
      <c r="C6262" s="1349" t="s">
        <v>2660</v>
      </c>
      <c r="D6262" s="1350">
        <v>1</v>
      </c>
      <c r="E6262" s="293" t="s">
        <v>18196</v>
      </c>
      <c r="F6262" s="1352" t="s">
        <v>18197</v>
      </c>
      <c r="G6262" s="1356">
        <v>45978</v>
      </c>
      <c r="H6262" s="1348" t="s">
        <v>2353</v>
      </c>
      <c r="I6262" s="1348">
        <v>1581</v>
      </c>
      <c r="J6262" s="1356">
        <v>44244</v>
      </c>
      <c r="K6262" s="1352" t="s">
        <v>2354</v>
      </c>
      <c r="L6262" s="1352"/>
      <c r="M6262" s="1345" t="s">
        <v>18167</v>
      </c>
      <c r="N6262" s="1346" t="s">
        <v>1830</v>
      </c>
      <c r="O6262" s="1347" t="s">
        <v>17889</v>
      </c>
      <c r="P6262" s="117" t="str">
        <f t="shared" si="49"/>
        <v>2402</v>
      </c>
      <c r="Q6262" s="117"/>
      <c r="R6262" s="1348">
        <v>240201048</v>
      </c>
      <c r="S6262" s="321"/>
      <c r="T6262" s="321"/>
    </row>
    <row r="6263" spans="1:20" ht="34.5" hidden="1" customHeight="1">
      <c r="A6263" s="1348">
        <v>240201049</v>
      </c>
      <c r="B6263" s="1339" t="str">
        <f t="shared" si="48"/>
        <v>2402</v>
      </c>
      <c r="C6263" s="1349" t="s">
        <v>2660</v>
      </c>
      <c r="D6263" s="1350">
        <v>1</v>
      </c>
      <c r="E6263" s="293" t="s">
        <v>18198</v>
      </c>
      <c r="F6263" s="1352" t="s">
        <v>18199</v>
      </c>
      <c r="G6263" s="1351">
        <v>45978</v>
      </c>
      <c r="H6263" s="1348" t="s">
        <v>2353</v>
      </c>
      <c r="I6263" s="1348">
        <v>1581</v>
      </c>
      <c r="J6263" s="1356">
        <v>44244</v>
      </c>
      <c r="K6263" s="1352" t="s">
        <v>2354</v>
      </c>
      <c r="L6263" s="1352"/>
      <c r="M6263" s="1345" t="s">
        <v>1830</v>
      </c>
      <c r="N6263" s="1346" t="s">
        <v>1830</v>
      </c>
      <c r="O6263" s="1347" t="s">
        <v>17889</v>
      </c>
      <c r="P6263" s="117" t="str">
        <f t="shared" si="49"/>
        <v>2402</v>
      </c>
      <c r="Q6263" s="117"/>
      <c r="R6263" s="1348">
        <v>240201049</v>
      </c>
      <c r="S6263" s="321"/>
      <c r="T6263" s="321"/>
    </row>
    <row r="6264" spans="1:20" ht="34.5" hidden="1" customHeight="1">
      <c r="A6264" s="1348">
        <v>240201050</v>
      </c>
      <c r="B6264" s="1339" t="str">
        <f t="shared" si="48"/>
        <v>2402</v>
      </c>
      <c r="C6264" s="1349" t="s">
        <v>2660</v>
      </c>
      <c r="D6264" s="1350">
        <v>1</v>
      </c>
      <c r="E6264" s="293" t="s">
        <v>18200</v>
      </c>
      <c r="F6264" s="1352" t="s">
        <v>18201</v>
      </c>
      <c r="G6264" s="1351">
        <v>45978</v>
      </c>
      <c r="H6264" s="1348" t="s">
        <v>2353</v>
      </c>
      <c r="I6264" s="1348">
        <v>1581</v>
      </c>
      <c r="J6264" s="1356">
        <v>44244</v>
      </c>
      <c r="K6264" s="1352" t="s">
        <v>2354</v>
      </c>
      <c r="L6264" s="1352"/>
      <c r="M6264" s="1345" t="s">
        <v>1830</v>
      </c>
      <c r="N6264" s="1346" t="s">
        <v>1830</v>
      </c>
      <c r="O6264" s="1347" t="s">
        <v>17889</v>
      </c>
      <c r="P6264" s="117" t="str">
        <f t="shared" si="49"/>
        <v>2402</v>
      </c>
      <c r="Q6264" s="117"/>
      <c r="R6264" s="1348">
        <v>240201050</v>
      </c>
      <c r="S6264" s="321"/>
      <c r="T6264" s="321"/>
    </row>
    <row r="6265" spans="1:20" ht="34.5" hidden="1" customHeight="1">
      <c r="A6265" s="1348">
        <v>240201051</v>
      </c>
      <c r="B6265" s="1339" t="str">
        <f t="shared" si="48"/>
        <v>2402</v>
      </c>
      <c r="C6265" s="1349" t="s">
        <v>2660</v>
      </c>
      <c r="D6265" s="1350">
        <v>1</v>
      </c>
      <c r="E6265" s="293" t="s">
        <v>18202</v>
      </c>
      <c r="F6265" s="1352" t="s">
        <v>18203</v>
      </c>
      <c r="G6265" s="1351">
        <v>45978</v>
      </c>
      <c r="H6265" s="1348" t="s">
        <v>2353</v>
      </c>
      <c r="I6265" s="1348">
        <v>1581</v>
      </c>
      <c r="J6265" s="1356">
        <v>44244</v>
      </c>
      <c r="K6265" s="1352" t="s">
        <v>2354</v>
      </c>
      <c r="L6265" s="1352"/>
      <c r="M6265" s="1345" t="s">
        <v>18167</v>
      </c>
      <c r="N6265" s="1346" t="s">
        <v>1830</v>
      </c>
      <c r="O6265" s="1347" t="s">
        <v>17889</v>
      </c>
      <c r="P6265" s="117" t="str">
        <f t="shared" si="49"/>
        <v>2402</v>
      </c>
      <c r="Q6265" s="117"/>
      <c r="R6265" s="1348">
        <v>240201051</v>
      </c>
      <c r="S6265" s="321"/>
      <c r="T6265" s="321"/>
    </row>
    <row r="6266" spans="1:20" ht="34.5" hidden="1" customHeight="1">
      <c r="A6266" s="1348">
        <v>240201052</v>
      </c>
      <c r="B6266" s="1339" t="str">
        <f t="shared" si="48"/>
        <v>2402</v>
      </c>
      <c r="C6266" s="1349" t="s">
        <v>2660</v>
      </c>
      <c r="D6266" s="1350">
        <v>1</v>
      </c>
      <c r="E6266" s="293" t="s">
        <v>18204</v>
      </c>
      <c r="F6266" s="1352" t="s">
        <v>18205</v>
      </c>
      <c r="G6266" s="1356">
        <v>46475</v>
      </c>
      <c r="H6266" s="1348" t="s">
        <v>2353</v>
      </c>
      <c r="I6266" s="1348">
        <v>1595</v>
      </c>
      <c r="J6266" s="1356">
        <v>44649</v>
      </c>
      <c r="K6266" s="1352" t="s">
        <v>2354</v>
      </c>
      <c r="L6266" s="1353"/>
      <c r="M6266" s="1345" t="s">
        <v>4206</v>
      </c>
      <c r="N6266" s="1346" t="s">
        <v>1830</v>
      </c>
      <c r="O6266" s="1347" t="s">
        <v>17889</v>
      </c>
      <c r="P6266" s="117" t="str">
        <f t="shared" si="49"/>
        <v>2402</v>
      </c>
      <c r="Q6266" s="117"/>
      <c r="R6266" s="1348">
        <v>240201052</v>
      </c>
      <c r="S6266" s="321"/>
      <c r="T6266" s="321"/>
    </row>
    <row r="6267" spans="1:20" ht="34.5" hidden="1" customHeight="1">
      <c r="A6267" s="1348">
        <v>240201053</v>
      </c>
      <c r="B6267" s="1339" t="str">
        <f t="shared" si="48"/>
        <v>2402</v>
      </c>
      <c r="C6267" s="1349" t="s">
        <v>2660</v>
      </c>
      <c r="D6267" s="1350">
        <v>1</v>
      </c>
      <c r="E6267" s="293" t="s">
        <v>18206</v>
      </c>
      <c r="F6267" s="1352" t="s">
        <v>18207</v>
      </c>
      <c r="G6267" s="1356">
        <v>46568</v>
      </c>
      <c r="H6267" s="1348" t="s">
        <v>2353</v>
      </c>
      <c r="I6267" s="1348">
        <v>1596</v>
      </c>
      <c r="J6267" s="1351">
        <v>44740</v>
      </c>
      <c r="K6267" s="1352" t="s">
        <v>2354</v>
      </c>
      <c r="L6267" s="1353"/>
      <c r="M6267" s="1345" t="s">
        <v>18208</v>
      </c>
      <c r="N6267" s="1346" t="s">
        <v>1830</v>
      </c>
      <c r="O6267" s="1347" t="s">
        <v>17889</v>
      </c>
      <c r="P6267" s="117" t="str">
        <f t="shared" si="49"/>
        <v>2402</v>
      </c>
      <c r="Q6267" s="117"/>
      <c r="R6267" s="1348">
        <v>240201053</v>
      </c>
      <c r="S6267" s="321"/>
      <c r="T6267" s="321"/>
    </row>
    <row r="6268" spans="1:20" ht="34.5" hidden="1" customHeight="1">
      <c r="A6268" s="1348">
        <v>240201054</v>
      </c>
      <c r="B6268" s="1339" t="str">
        <f t="shared" si="48"/>
        <v>2402</v>
      </c>
      <c r="C6268" s="1349" t="s">
        <v>2664</v>
      </c>
      <c r="D6268" s="1350">
        <v>1</v>
      </c>
      <c r="E6268" s="293" t="s">
        <v>18209</v>
      </c>
      <c r="F6268" s="1352" t="s">
        <v>18210</v>
      </c>
      <c r="G6268" s="1351">
        <v>41246</v>
      </c>
      <c r="H6268" s="1348" t="s">
        <v>2252</v>
      </c>
      <c r="I6268" s="1348">
        <v>1381</v>
      </c>
      <c r="J6268" s="1351">
        <v>39751</v>
      </c>
      <c r="K6268" s="1352" t="s">
        <v>2253</v>
      </c>
      <c r="L6268" s="1352" t="s">
        <v>18211</v>
      </c>
      <c r="M6268" s="1345" t="s">
        <v>1830</v>
      </c>
      <c r="N6268" s="1346" t="s">
        <v>5095</v>
      </c>
      <c r="O6268" s="1347"/>
      <c r="P6268" s="117" t="str">
        <f t="shared" si="49"/>
        <v>2402</v>
      </c>
      <c r="Q6268" s="117"/>
      <c r="R6268" s="1348">
        <v>240201054</v>
      </c>
      <c r="S6268" s="321"/>
      <c r="T6268" s="321"/>
    </row>
    <row r="6269" spans="1:20" ht="34.5" hidden="1" customHeight="1">
      <c r="A6269" s="1377">
        <v>240201056</v>
      </c>
      <c r="B6269" s="1339" t="str">
        <f t="shared" si="48"/>
        <v>2402</v>
      </c>
      <c r="C6269" s="1349" t="s">
        <v>2664</v>
      </c>
      <c r="D6269" s="1350">
        <v>1</v>
      </c>
      <c r="E6269" s="293" t="s">
        <v>18212</v>
      </c>
      <c r="F6269" s="1352" t="s">
        <v>18213</v>
      </c>
      <c r="G6269" s="1351">
        <v>41246</v>
      </c>
      <c r="H6269" s="1348" t="s">
        <v>2252</v>
      </c>
      <c r="I6269" s="1348">
        <v>1381</v>
      </c>
      <c r="J6269" s="1351">
        <v>39751</v>
      </c>
      <c r="K6269" s="1352" t="s">
        <v>2253</v>
      </c>
      <c r="L6269" s="1352" t="s">
        <v>18211</v>
      </c>
      <c r="M6269" s="1345" t="s">
        <v>1830</v>
      </c>
      <c r="N6269" s="1346" t="s">
        <v>1830</v>
      </c>
      <c r="O6269" s="1334"/>
      <c r="P6269" s="117" t="str">
        <f t="shared" si="49"/>
        <v>2402</v>
      </c>
      <c r="Q6269" s="117"/>
      <c r="R6269" s="1377">
        <v>240201056</v>
      </c>
      <c r="S6269" s="321"/>
      <c r="T6269" s="321"/>
    </row>
    <row r="6270" spans="1:20" ht="34.5" hidden="1" customHeight="1">
      <c r="A6270" s="1348">
        <v>240201056</v>
      </c>
      <c r="B6270" s="1339" t="str">
        <f t="shared" si="48"/>
        <v>2402</v>
      </c>
      <c r="C6270" s="1349" t="s">
        <v>2664</v>
      </c>
      <c r="D6270" s="1350">
        <v>1</v>
      </c>
      <c r="E6270" s="293" t="s">
        <v>18214</v>
      </c>
      <c r="F6270" s="1352" t="s">
        <v>18215</v>
      </c>
      <c r="G6270" s="1351">
        <v>41246</v>
      </c>
      <c r="H6270" s="1348" t="s">
        <v>2252</v>
      </c>
      <c r="I6270" s="1348">
        <v>1381</v>
      </c>
      <c r="J6270" s="1351">
        <v>39751</v>
      </c>
      <c r="K6270" s="1352" t="s">
        <v>2253</v>
      </c>
      <c r="L6270" s="1352" t="s">
        <v>18216</v>
      </c>
      <c r="M6270" s="1345" t="s">
        <v>1830</v>
      </c>
      <c r="N6270" s="1346" t="s">
        <v>1830</v>
      </c>
      <c r="O6270" s="1347"/>
      <c r="P6270" s="117" t="str">
        <f t="shared" si="49"/>
        <v>2402</v>
      </c>
      <c r="Q6270" s="117"/>
      <c r="R6270" s="1348">
        <v>240201056</v>
      </c>
      <c r="S6270" s="321"/>
      <c r="T6270" s="321"/>
    </row>
    <row r="6271" spans="1:20" ht="34.5" hidden="1" customHeight="1">
      <c r="A6271" s="1348">
        <v>240201057</v>
      </c>
      <c r="B6271" s="1339" t="str">
        <f t="shared" si="48"/>
        <v>2402</v>
      </c>
      <c r="C6271" s="1349" t="s">
        <v>2664</v>
      </c>
      <c r="D6271" s="1350">
        <v>1</v>
      </c>
      <c r="E6271" s="293" t="s">
        <v>18217</v>
      </c>
      <c r="F6271" s="1352" t="s">
        <v>18218</v>
      </c>
      <c r="G6271" s="1356">
        <v>41246</v>
      </c>
      <c r="H6271" s="1348" t="s">
        <v>2252</v>
      </c>
      <c r="I6271" s="1348">
        <v>1381</v>
      </c>
      <c r="J6271" s="1351">
        <v>39751</v>
      </c>
      <c r="K6271" s="1352" t="s">
        <v>2253</v>
      </c>
      <c r="L6271" s="1352" t="s">
        <v>18216</v>
      </c>
      <c r="M6271" s="1345" t="s">
        <v>17929</v>
      </c>
      <c r="N6271" s="1346" t="s">
        <v>1830</v>
      </c>
      <c r="O6271" s="1347"/>
      <c r="P6271" s="117" t="str">
        <f t="shared" si="49"/>
        <v>2402</v>
      </c>
      <c r="Q6271" s="117"/>
      <c r="R6271" s="1348">
        <v>240201057</v>
      </c>
      <c r="S6271" s="321"/>
      <c r="T6271" s="321"/>
    </row>
    <row r="6272" spans="1:20" ht="34.5" hidden="1" customHeight="1">
      <c r="A6272" s="1348">
        <v>240201063</v>
      </c>
      <c r="B6272" s="1339" t="str">
        <f t="shared" si="48"/>
        <v>2402</v>
      </c>
      <c r="C6272" s="1349" t="s">
        <v>2664</v>
      </c>
      <c r="D6272" s="1350">
        <v>1</v>
      </c>
      <c r="E6272" s="293" t="s">
        <v>18219</v>
      </c>
      <c r="F6272" s="1352" t="s">
        <v>18220</v>
      </c>
      <c r="G6272" s="1356">
        <v>41120</v>
      </c>
      <c r="H6272" s="1348" t="s">
        <v>2252</v>
      </c>
      <c r="I6272" s="1348">
        <v>1381</v>
      </c>
      <c r="J6272" s="1351">
        <v>39751</v>
      </c>
      <c r="K6272" s="1352" t="s">
        <v>2253</v>
      </c>
      <c r="L6272" s="1352" t="s">
        <v>18221</v>
      </c>
      <c r="M6272" s="1345" t="s">
        <v>1830</v>
      </c>
      <c r="N6272" s="1346" t="s">
        <v>1830</v>
      </c>
      <c r="O6272" s="1347"/>
      <c r="P6272" s="117" t="str">
        <f t="shared" si="49"/>
        <v>2402</v>
      </c>
      <c r="Q6272" s="117"/>
      <c r="R6272" s="1348">
        <v>240201063</v>
      </c>
      <c r="S6272" s="321"/>
      <c r="T6272" s="321"/>
    </row>
    <row r="6273" spans="1:20" ht="34.5" hidden="1" customHeight="1">
      <c r="A6273" s="1348">
        <v>240201063</v>
      </c>
      <c r="B6273" s="1339" t="str">
        <f t="shared" si="48"/>
        <v>2402</v>
      </c>
      <c r="C6273" s="1349" t="s">
        <v>2664</v>
      </c>
      <c r="D6273" s="1350">
        <v>2</v>
      </c>
      <c r="E6273" s="293" t="s">
        <v>18222</v>
      </c>
      <c r="F6273" s="1352" t="s">
        <v>18223</v>
      </c>
      <c r="G6273" s="1351">
        <v>43378</v>
      </c>
      <c r="H6273" s="1348" t="s">
        <v>2252</v>
      </c>
      <c r="I6273" s="1348">
        <v>1488</v>
      </c>
      <c r="J6273" s="1351">
        <v>41557</v>
      </c>
      <c r="K6273" s="1352" t="s">
        <v>2253</v>
      </c>
      <c r="L6273" s="1352"/>
      <c r="M6273" s="1345" t="s">
        <v>17929</v>
      </c>
      <c r="N6273" s="1346" t="s">
        <v>1830</v>
      </c>
      <c r="O6273" s="1347"/>
      <c r="P6273" s="117" t="str">
        <f t="shared" si="49"/>
        <v>2402</v>
      </c>
      <c r="Q6273" s="117"/>
      <c r="R6273" s="1348">
        <v>240201063</v>
      </c>
      <c r="S6273" s="321"/>
      <c r="T6273" s="321"/>
    </row>
    <row r="6274" spans="1:20" ht="34.5" hidden="1" customHeight="1">
      <c r="A6274" s="1348">
        <v>240201064</v>
      </c>
      <c r="B6274" s="1339" t="str">
        <f t="shared" si="48"/>
        <v>2402</v>
      </c>
      <c r="C6274" s="1349" t="s">
        <v>2664</v>
      </c>
      <c r="D6274" s="1350">
        <v>1</v>
      </c>
      <c r="E6274" s="293" t="s">
        <v>18224</v>
      </c>
      <c r="F6274" s="1352" t="s">
        <v>18225</v>
      </c>
      <c r="G6274" s="1351">
        <v>41120</v>
      </c>
      <c r="H6274" s="1348" t="s">
        <v>2252</v>
      </c>
      <c r="I6274" s="1348">
        <v>1381</v>
      </c>
      <c r="J6274" s="1351">
        <v>39751</v>
      </c>
      <c r="K6274" s="1352" t="s">
        <v>2253</v>
      </c>
      <c r="L6274" s="1352" t="s">
        <v>18226</v>
      </c>
      <c r="M6274" s="1345" t="s">
        <v>1830</v>
      </c>
      <c r="N6274" s="1346" t="s">
        <v>1830</v>
      </c>
      <c r="O6274" s="1347"/>
      <c r="P6274" s="117" t="str">
        <f t="shared" si="49"/>
        <v>2402</v>
      </c>
      <c r="Q6274" s="117"/>
      <c r="R6274" s="1348">
        <v>240201064</v>
      </c>
      <c r="S6274" s="321"/>
      <c r="T6274" s="321"/>
    </row>
    <row r="6275" spans="1:20" ht="34.5" hidden="1" customHeight="1">
      <c r="A6275" s="1348">
        <v>240201065</v>
      </c>
      <c r="B6275" s="1339" t="str">
        <f t="shared" si="48"/>
        <v>2402</v>
      </c>
      <c r="C6275" s="1349" t="s">
        <v>2664</v>
      </c>
      <c r="D6275" s="1350">
        <v>2</v>
      </c>
      <c r="E6275" s="293" t="s">
        <v>18227</v>
      </c>
      <c r="F6275" s="1352" t="s">
        <v>18228</v>
      </c>
      <c r="G6275" s="1351">
        <v>43378</v>
      </c>
      <c r="H6275" s="1348" t="s">
        <v>2252</v>
      </c>
      <c r="I6275" s="1348">
        <v>1488</v>
      </c>
      <c r="J6275" s="1351">
        <v>41557</v>
      </c>
      <c r="K6275" s="1352" t="s">
        <v>2253</v>
      </c>
      <c r="L6275" s="1352"/>
      <c r="M6275" s="1345" t="s">
        <v>1830</v>
      </c>
      <c r="N6275" s="1346" t="s">
        <v>1830</v>
      </c>
      <c r="O6275" s="1347"/>
      <c r="P6275" s="117" t="str">
        <f t="shared" si="49"/>
        <v>2402</v>
      </c>
      <c r="Q6275" s="117"/>
      <c r="R6275" s="1348">
        <v>240201065</v>
      </c>
      <c r="S6275" s="321"/>
      <c r="T6275" s="321"/>
    </row>
    <row r="6276" spans="1:20" ht="34.5" hidden="1" customHeight="1">
      <c r="A6276" s="1348">
        <v>240201066</v>
      </c>
      <c r="B6276" s="1339" t="str">
        <f t="shared" si="48"/>
        <v>2402</v>
      </c>
      <c r="C6276" s="1349" t="s">
        <v>2664</v>
      </c>
      <c r="D6276" s="1350">
        <v>1</v>
      </c>
      <c r="E6276" s="293" t="s">
        <v>18229</v>
      </c>
      <c r="F6276" s="1352" t="s">
        <v>18230</v>
      </c>
      <c r="G6276" s="1351">
        <v>41120</v>
      </c>
      <c r="H6276" s="1348" t="s">
        <v>2252</v>
      </c>
      <c r="I6276" s="1348">
        <v>1381</v>
      </c>
      <c r="J6276" s="1351">
        <v>39751</v>
      </c>
      <c r="K6276" s="1352" t="s">
        <v>2253</v>
      </c>
      <c r="L6276" s="1352" t="s">
        <v>18231</v>
      </c>
      <c r="M6276" s="1345" t="s">
        <v>1830</v>
      </c>
      <c r="N6276" s="1346" t="s">
        <v>1830</v>
      </c>
      <c r="O6276" s="1347"/>
      <c r="P6276" s="117" t="str">
        <f t="shared" si="49"/>
        <v>2402</v>
      </c>
      <c r="Q6276" s="117"/>
      <c r="R6276" s="1348">
        <v>240201066</v>
      </c>
      <c r="S6276" s="321"/>
      <c r="T6276" s="321"/>
    </row>
    <row r="6277" spans="1:20" ht="34.5" hidden="1" customHeight="1">
      <c r="A6277" s="1348">
        <v>240201067</v>
      </c>
      <c r="B6277" s="1339" t="str">
        <f t="shared" si="48"/>
        <v>2402</v>
      </c>
      <c r="C6277" s="1349" t="s">
        <v>2664</v>
      </c>
      <c r="D6277" s="1350">
        <v>2</v>
      </c>
      <c r="E6277" s="293" t="s">
        <v>18232</v>
      </c>
      <c r="F6277" s="1352" t="s">
        <v>18233</v>
      </c>
      <c r="G6277" s="1351">
        <v>43378</v>
      </c>
      <c r="H6277" s="1348" t="s">
        <v>2252</v>
      </c>
      <c r="I6277" s="1348">
        <v>1488</v>
      </c>
      <c r="J6277" s="1351">
        <v>41557</v>
      </c>
      <c r="K6277" s="1352" t="s">
        <v>2253</v>
      </c>
      <c r="L6277" s="1352"/>
      <c r="M6277" s="1345" t="s">
        <v>1830</v>
      </c>
      <c r="N6277" s="1346" t="s">
        <v>1830</v>
      </c>
      <c r="O6277" s="1347"/>
      <c r="P6277" s="117" t="str">
        <f t="shared" si="49"/>
        <v>2402</v>
      </c>
      <c r="Q6277" s="117"/>
      <c r="R6277" s="1348">
        <v>240201067</v>
      </c>
      <c r="S6277" s="321"/>
      <c r="T6277" s="321"/>
    </row>
    <row r="6278" spans="1:20" ht="34.5" hidden="1" customHeight="1">
      <c r="A6278" s="1348">
        <v>240201068</v>
      </c>
      <c r="B6278" s="1339" t="str">
        <f t="shared" si="48"/>
        <v>2402</v>
      </c>
      <c r="C6278" s="1349" t="s">
        <v>2664</v>
      </c>
      <c r="D6278" s="1350">
        <v>1</v>
      </c>
      <c r="E6278" s="293" t="s">
        <v>18234</v>
      </c>
      <c r="F6278" s="1352" t="s">
        <v>18235</v>
      </c>
      <c r="G6278" s="1356">
        <v>41120</v>
      </c>
      <c r="H6278" s="1348" t="s">
        <v>2252</v>
      </c>
      <c r="I6278" s="1348">
        <v>1381</v>
      </c>
      <c r="J6278" s="1351">
        <v>39751</v>
      </c>
      <c r="K6278" s="1352" t="s">
        <v>2253</v>
      </c>
      <c r="L6278" s="1352" t="s">
        <v>18221</v>
      </c>
      <c r="M6278" s="1345" t="s">
        <v>1830</v>
      </c>
      <c r="N6278" s="1346" t="s">
        <v>1830</v>
      </c>
      <c r="O6278" s="1347"/>
      <c r="P6278" s="117" t="str">
        <f t="shared" si="49"/>
        <v>2402</v>
      </c>
      <c r="Q6278" s="117"/>
      <c r="R6278" s="1348">
        <v>240201068</v>
      </c>
      <c r="S6278" s="321"/>
      <c r="T6278" s="321"/>
    </row>
    <row r="6279" spans="1:20" ht="34.5" hidden="1" customHeight="1">
      <c r="A6279" s="1348">
        <v>240201069</v>
      </c>
      <c r="B6279" s="1339" t="str">
        <f t="shared" si="48"/>
        <v>2402</v>
      </c>
      <c r="C6279" s="1349" t="s">
        <v>2664</v>
      </c>
      <c r="D6279" s="1350">
        <v>2</v>
      </c>
      <c r="E6279" s="293" t="s">
        <v>18236</v>
      </c>
      <c r="F6279" s="1352" t="s">
        <v>18235</v>
      </c>
      <c r="G6279" s="1356">
        <v>43378</v>
      </c>
      <c r="H6279" s="1348" t="s">
        <v>2252</v>
      </c>
      <c r="I6279" s="1348">
        <v>1488</v>
      </c>
      <c r="J6279" s="1351">
        <v>41557</v>
      </c>
      <c r="K6279" s="1352" t="s">
        <v>2253</v>
      </c>
      <c r="L6279" s="1352"/>
      <c r="M6279" s="1345" t="s">
        <v>1830</v>
      </c>
      <c r="N6279" s="1346" t="s">
        <v>1830</v>
      </c>
      <c r="O6279" s="1347"/>
      <c r="P6279" s="117" t="str">
        <f t="shared" si="49"/>
        <v>2402</v>
      </c>
      <c r="Q6279" s="117"/>
      <c r="R6279" s="1348">
        <v>240201069</v>
      </c>
      <c r="S6279" s="321"/>
      <c r="T6279" s="321"/>
    </row>
    <row r="6280" spans="1:20" ht="34.5" hidden="1" customHeight="1">
      <c r="A6280" s="1348">
        <v>240201070</v>
      </c>
      <c r="B6280" s="1339" t="str">
        <f t="shared" si="48"/>
        <v>2402</v>
      </c>
      <c r="C6280" s="1349" t="s">
        <v>2664</v>
      </c>
      <c r="D6280" s="1350">
        <v>1</v>
      </c>
      <c r="E6280" s="293" t="s">
        <v>18237</v>
      </c>
      <c r="F6280" s="1352" t="s">
        <v>18238</v>
      </c>
      <c r="G6280" s="1356">
        <v>41120</v>
      </c>
      <c r="H6280" s="1348" t="s">
        <v>2252</v>
      </c>
      <c r="I6280" s="1348">
        <v>1381</v>
      </c>
      <c r="J6280" s="1351">
        <v>39751</v>
      </c>
      <c r="K6280" s="1352" t="s">
        <v>2253</v>
      </c>
      <c r="L6280" s="1352"/>
      <c r="M6280" s="1345" t="s">
        <v>1830</v>
      </c>
      <c r="N6280" s="1346" t="s">
        <v>1830</v>
      </c>
      <c r="O6280" s="1347"/>
      <c r="P6280" s="117" t="str">
        <f t="shared" si="49"/>
        <v>2402</v>
      </c>
      <c r="Q6280" s="117"/>
      <c r="R6280" s="1348">
        <v>240201070</v>
      </c>
      <c r="S6280" s="321"/>
      <c r="T6280" s="321"/>
    </row>
    <row r="6281" spans="1:20" ht="34.5" hidden="1" customHeight="1">
      <c r="A6281" s="1348">
        <v>240201070</v>
      </c>
      <c r="B6281" s="1339" t="str">
        <f t="shared" si="48"/>
        <v>2402</v>
      </c>
      <c r="C6281" s="1349" t="s">
        <v>2664</v>
      </c>
      <c r="D6281" s="1350">
        <v>2</v>
      </c>
      <c r="E6281" s="293" t="s">
        <v>18239</v>
      </c>
      <c r="F6281" s="1352" t="s">
        <v>18238</v>
      </c>
      <c r="G6281" s="1356">
        <v>43965</v>
      </c>
      <c r="H6281" s="1348" t="s">
        <v>2252</v>
      </c>
      <c r="I6281" s="1348">
        <v>1488</v>
      </c>
      <c r="J6281" s="1351">
        <v>41557</v>
      </c>
      <c r="K6281" s="1352" t="s">
        <v>2253</v>
      </c>
      <c r="L6281" s="1352"/>
      <c r="M6281" s="1345" t="s">
        <v>18240</v>
      </c>
      <c r="N6281" s="1346" t="s">
        <v>1830</v>
      </c>
      <c r="O6281" s="1347"/>
      <c r="P6281" s="117" t="str">
        <f t="shared" si="49"/>
        <v>2402</v>
      </c>
      <c r="Q6281" s="117"/>
      <c r="R6281" s="1348">
        <v>240201070</v>
      </c>
      <c r="S6281" s="321"/>
      <c r="T6281" s="321"/>
    </row>
    <row r="6282" spans="1:20" ht="34.5" hidden="1" customHeight="1">
      <c r="A6282" s="1348">
        <v>240201071</v>
      </c>
      <c r="B6282" s="1339" t="str">
        <f t="shared" si="48"/>
        <v>2402</v>
      </c>
      <c r="C6282" s="1349" t="s">
        <v>2664</v>
      </c>
      <c r="D6282" s="1350">
        <v>1</v>
      </c>
      <c r="E6282" s="293" t="s">
        <v>18241</v>
      </c>
      <c r="F6282" s="1352" t="s">
        <v>18242</v>
      </c>
      <c r="G6282" s="1356">
        <v>41120</v>
      </c>
      <c r="H6282" s="1348" t="s">
        <v>2252</v>
      </c>
      <c r="I6282" s="1348">
        <v>1381</v>
      </c>
      <c r="J6282" s="1351">
        <v>39751</v>
      </c>
      <c r="K6282" s="1352" t="s">
        <v>2253</v>
      </c>
      <c r="L6282" s="1352"/>
      <c r="M6282" s="1345" t="s">
        <v>1830</v>
      </c>
      <c r="N6282" s="1346" t="s">
        <v>1830</v>
      </c>
      <c r="O6282" s="1347"/>
      <c r="P6282" s="117" t="str">
        <f t="shared" si="49"/>
        <v>2402</v>
      </c>
      <c r="Q6282" s="117"/>
      <c r="R6282" s="1348">
        <v>240201071</v>
      </c>
      <c r="S6282" s="321"/>
      <c r="T6282" s="321"/>
    </row>
    <row r="6283" spans="1:20" ht="34.5" hidden="1" customHeight="1">
      <c r="A6283" s="1348">
        <v>240201072</v>
      </c>
      <c r="B6283" s="1339" t="str">
        <f t="shared" si="48"/>
        <v>2402</v>
      </c>
      <c r="C6283" s="1349" t="s">
        <v>2664</v>
      </c>
      <c r="D6283" s="1350">
        <v>2</v>
      </c>
      <c r="E6283" s="293" t="s">
        <v>18243</v>
      </c>
      <c r="F6283" s="1352" t="s">
        <v>18242</v>
      </c>
      <c r="G6283" s="1356">
        <v>43944</v>
      </c>
      <c r="H6283" s="1348" t="s">
        <v>2252</v>
      </c>
      <c r="I6283" s="1348">
        <v>1488</v>
      </c>
      <c r="J6283" s="1356">
        <v>41557</v>
      </c>
      <c r="K6283" s="1352" t="s">
        <v>2253</v>
      </c>
      <c r="L6283" s="1352"/>
      <c r="M6283" s="1345" t="s">
        <v>3308</v>
      </c>
      <c r="N6283" s="1346" t="s">
        <v>1830</v>
      </c>
      <c r="O6283" s="1347"/>
      <c r="P6283" s="117" t="str">
        <f t="shared" si="49"/>
        <v>2402</v>
      </c>
      <c r="Q6283" s="117"/>
      <c r="R6283" s="1348">
        <v>240201072</v>
      </c>
      <c r="S6283" s="321"/>
      <c r="T6283" s="321"/>
    </row>
    <row r="6284" spans="1:20" ht="34.5" hidden="1" customHeight="1">
      <c r="A6284" s="1348">
        <v>240201073</v>
      </c>
      <c r="B6284" s="1339" t="str">
        <f t="shared" si="48"/>
        <v>2402</v>
      </c>
      <c r="C6284" s="1349" t="s">
        <v>2664</v>
      </c>
      <c r="D6284" s="1350">
        <v>1</v>
      </c>
      <c r="E6284" s="293" t="s">
        <v>18244</v>
      </c>
      <c r="F6284" s="1352" t="s">
        <v>18245</v>
      </c>
      <c r="G6284" s="1356">
        <v>45291</v>
      </c>
      <c r="H6284" s="1348" t="s">
        <v>2353</v>
      </c>
      <c r="I6284" s="1348">
        <v>1461</v>
      </c>
      <c r="J6284" s="1356">
        <v>41123</v>
      </c>
      <c r="K6284" s="1352" t="s">
        <v>2253</v>
      </c>
      <c r="L6284" s="1352"/>
      <c r="M6284" s="1345" t="s">
        <v>17954</v>
      </c>
      <c r="N6284" s="1346" t="s">
        <v>1830</v>
      </c>
      <c r="O6284" s="1347" t="s">
        <v>1830</v>
      </c>
      <c r="P6284" s="117" t="str">
        <f t="shared" si="49"/>
        <v>2402</v>
      </c>
      <c r="Q6284" s="117"/>
      <c r="R6284" s="1348">
        <v>240201073</v>
      </c>
      <c r="S6284" s="321"/>
      <c r="T6284" s="321"/>
    </row>
    <row r="6285" spans="1:20" ht="34.5" hidden="1" customHeight="1">
      <c r="A6285" s="1348">
        <v>240201077</v>
      </c>
      <c r="B6285" s="1339" t="str">
        <f t="shared" si="48"/>
        <v>2402</v>
      </c>
      <c r="C6285" s="1349" t="s">
        <v>2664</v>
      </c>
      <c r="D6285" s="1350">
        <v>1</v>
      </c>
      <c r="E6285" s="293" t="s">
        <v>18246</v>
      </c>
      <c r="F6285" s="1352" t="s">
        <v>18247</v>
      </c>
      <c r="G6285" s="1351">
        <v>42734</v>
      </c>
      <c r="H6285" s="1348" t="s">
        <v>2252</v>
      </c>
      <c r="I6285" s="1348">
        <v>1461</v>
      </c>
      <c r="J6285" s="1356">
        <v>41123</v>
      </c>
      <c r="K6285" s="1352" t="s">
        <v>2253</v>
      </c>
      <c r="L6285" s="1352" t="s">
        <v>18248</v>
      </c>
      <c r="M6285" s="1345" t="s">
        <v>1830</v>
      </c>
      <c r="N6285" s="1346" t="s">
        <v>1830</v>
      </c>
      <c r="O6285" s="1347"/>
      <c r="P6285" s="117" t="str">
        <f t="shared" si="49"/>
        <v>2402</v>
      </c>
      <c r="Q6285" s="117"/>
      <c r="R6285" s="1348">
        <v>240201077</v>
      </c>
      <c r="S6285" s="321"/>
      <c r="T6285" s="321"/>
    </row>
    <row r="6286" spans="1:20" ht="34.5" hidden="1" customHeight="1">
      <c r="A6286" s="1348">
        <v>240201080</v>
      </c>
      <c r="B6286" s="1339" t="str">
        <f t="shared" si="48"/>
        <v>2402</v>
      </c>
      <c r="C6286" s="1349" t="s">
        <v>2664</v>
      </c>
      <c r="D6286" s="1350">
        <v>1</v>
      </c>
      <c r="E6286" s="293" t="s">
        <v>18249</v>
      </c>
      <c r="F6286" s="1352" t="s">
        <v>18250</v>
      </c>
      <c r="G6286" s="1351">
        <v>45014</v>
      </c>
      <c r="H6286" s="1348" t="s">
        <v>2353</v>
      </c>
      <c r="I6286" s="1348">
        <v>1527</v>
      </c>
      <c r="J6286" s="1356">
        <v>42403</v>
      </c>
      <c r="K6286" s="1352" t="s">
        <v>2354</v>
      </c>
      <c r="L6286" s="1352"/>
      <c r="M6286" s="1345" t="s">
        <v>1830</v>
      </c>
      <c r="N6286" s="1346" t="s">
        <v>1830</v>
      </c>
      <c r="O6286" s="1347"/>
      <c r="P6286" s="117" t="str">
        <f t="shared" si="49"/>
        <v>2402</v>
      </c>
      <c r="Q6286" s="117"/>
      <c r="R6286" s="1348">
        <v>240201080</v>
      </c>
      <c r="S6286" s="321"/>
      <c r="T6286" s="321"/>
    </row>
    <row r="6287" spans="1:20" ht="34.5" hidden="1" customHeight="1">
      <c r="A6287" s="1348">
        <v>240201081</v>
      </c>
      <c r="B6287" s="1339" t="str">
        <f t="shared" si="48"/>
        <v>2402</v>
      </c>
      <c r="C6287" s="1349" t="s">
        <v>2664</v>
      </c>
      <c r="D6287" s="1350">
        <v>1</v>
      </c>
      <c r="E6287" s="293" t="s">
        <v>18251</v>
      </c>
      <c r="F6287" s="1352" t="s">
        <v>18252</v>
      </c>
      <c r="G6287" s="1356">
        <v>45014</v>
      </c>
      <c r="H6287" s="1348" t="s">
        <v>2353</v>
      </c>
      <c r="I6287" s="1348">
        <v>1527</v>
      </c>
      <c r="J6287" s="1351">
        <v>42403</v>
      </c>
      <c r="K6287" s="1352" t="s">
        <v>2354</v>
      </c>
      <c r="L6287" s="1352"/>
      <c r="M6287" s="1345" t="s">
        <v>18167</v>
      </c>
      <c r="N6287" s="1346" t="s">
        <v>1830</v>
      </c>
      <c r="O6287" s="1347"/>
      <c r="P6287" s="117" t="str">
        <f t="shared" si="49"/>
        <v>2402</v>
      </c>
      <c r="Q6287" s="117"/>
      <c r="R6287" s="1348">
        <v>240201081</v>
      </c>
      <c r="S6287" s="321"/>
      <c r="T6287" s="321"/>
    </row>
    <row r="6288" spans="1:20" ht="34.5" hidden="1" customHeight="1">
      <c r="A6288" s="1348">
        <v>240201082</v>
      </c>
      <c r="B6288" s="1339" t="str">
        <f t="shared" si="48"/>
        <v>2402</v>
      </c>
      <c r="C6288" s="1349" t="s">
        <v>2664</v>
      </c>
      <c r="D6288" s="1350">
        <v>1</v>
      </c>
      <c r="E6288" s="293" t="s">
        <v>18253</v>
      </c>
      <c r="F6288" s="1352" t="s">
        <v>18254</v>
      </c>
      <c r="G6288" s="1356">
        <v>45291</v>
      </c>
      <c r="H6288" s="1348" t="s">
        <v>2353</v>
      </c>
      <c r="I6288" s="1348">
        <v>1554</v>
      </c>
      <c r="J6288" s="1351">
        <v>43196</v>
      </c>
      <c r="K6288" s="1352" t="s">
        <v>2354</v>
      </c>
      <c r="L6288" s="1352" t="s">
        <v>18255</v>
      </c>
      <c r="M6288" s="1345" t="s">
        <v>1830</v>
      </c>
      <c r="N6288" s="1346" t="s">
        <v>1830</v>
      </c>
      <c r="O6288" s="1347" t="s">
        <v>18256</v>
      </c>
      <c r="P6288" s="117" t="str">
        <f t="shared" si="49"/>
        <v>2402</v>
      </c>
      <c r="Q6288" s="117"/>
      <c r="R6288" s="1348">
        <v>240201082</v>
      </c>
      <c r="S6288" s="321"/>
      <c r="T6288" s="321"/>
    </row>
    <row r="6289" spans="1:20" ht="34.5" hidden="1" customHeight="1">
      <c r="A6289" s="1348">
        <v>240201083</v>
      </c>
      <c r="B6289" s="1339" t="str">
        <f t="shared" si="48"/>
        <v>2402</v>
      </c>
      <c r="C6289" s="1349" t="s">
        <v>2664</v>
      </c>
      <c r="D6289" s="1350">
        <v>1</v>
      </c>
      <c r="E6289" s="293" t="s">
        <v>18257</v>
      </c>
      <c r="F6289" s="1352" t="s">
        <v>18258</v>
      </c>
      <c r="G6289" s="1356">
        <v>45291</v>
      </c>
      <c r="H6289" s="1348" t="s">
        <v>2353</v>
      </c>
      <c r="I6289" s="1348">
        <v>1554</v>
      </c>
      <c r="J6289" s="1351">
        <v>43196</v>
      </c>
      <c r="K6289" s="1352" t="s">
        <v>2354</v>
      </c>
      <c r="L6289" s="1352" t="s">
        <v>18259</v>
      </c>
      <c r="M6289" s="1345" t="s">
        <v>3308</v>
      </c>
      <c r="N6289" s="1346" t="s">
        <v>1830</v>
      </c>
      <c r="O6289" s="1347" t="s">
        <v>18260</v>
      </c>
      <c r="P6289" s="117" t="str">
        <f t="shared" si="49"/>
        <v>2402</v>
      </c>
      <c r="Q6289" s="117"/>
      <c r="R6289" s="1348">
        <v>240201083</v>
      </c>
      <c r="S6289" s="321"/>
      <c r="T6289" s="321"/>
    </row>
    <row r="6290" spans="1:20" ht="34.5" hidden="1" customHeight="1">
      <c r="A6290" s="1348">
        <v>240201084</v>
      </c>
      <c r="B6290" s="1339" t="str">
        <f t="shared" si="48"/>
        <v>2402</v>
      </c>
      <c r="C6290" s="1349" t="s">
        <v>2664</v>
      </c>
      <c r="D6290" s="1350">
        <v>1</v>
      </c>
      <c r="E6290" s="293" t="s">
        <v>18261</v>
      </c>
      <c r="F6290" s="1352" t="s">
        <v>18262</v>
      </c>
      <c r="G6290" s="1356">
        <v>45291</v>
      </c>
      <c r="H6290" s="1348" t="s">
        <v>2353</v>
      </c>
      <c r="I6290" s="1348">
        <v>1554</v>
      </c>
      <c r="J6290" s="1351">
        <v>43196</v>
      </c>
      <c r="K6290" s="1352" t="s">
        <v>2354</v>
      </c>
      <c r="L6290" s="1352" t="s">
        <v>18263</v>
      </c>
      <c r="M6290" s="1345" t="s">
        <v>18167</v>
      </c>
      <c r="N6290" s="1346" t="s">
        <v>1830</v>
      </c>
      <c r="O6290" s="1347" t="s">
        <v>18264</v>
      </c>
      <c r="P6290" s="117" t="str">
        <f t="shared" si="49"/>
        <v>2402</v>
      </c>
      <c r="Q6290" s="117"/>
      <c r="R6290" s="1348">
        <v>240201084</v>
      </c>
      <c r="S6290" s="321"/>
      <c r="T6290" s="321"/>
    </row>
    <row r="6291" spans="1:20" ht="34.5" hidden="1" customHeight="1">
      <c r="A6291" s="1348">
        <v>240201085</v>
      </c>
      <c r="B6291" s="1339" t="str">
        <f t="shared" si="48"/>
        <v>2402</v>
      </c>
      <c r="C6291" s="1349" t="s">
        <v>2664</v>
      </c>
      <c r="D6291" s="1350">
        <v>1</v>
      </c>
      <c r="E6291" s="293" t="s">
        <v>18265</v>
      </c>
      <c r="F6291" s="1352" t="s">
        <v>18266</v>
      </c>
      <c r="G6291" s="1356">
        <v>45291</v>
      </c>
      <c r="H6291" s="1348" t="s">
        <v>2353</v>
      </c>
      <c r="I6291" s="1348">
        <v>1554</v>
      </c>
      <c r="J6291" s="1351">
        <v>43196</v>
      </c>
      <c r="K6291" s="1352" t="s">
        <v>2354</v>
      </c>
      <c r="L6291" s="1352"/>
      <c r="M6291" s="1345" t="s">
        <v>1830</v>
      </c>
      <c r="N6291" s="1346" t="s">
        <v>1830</v>
      </c>
      <c r="O6291" s="1347" t="s">
        <v>1830</v>
      </c>
      <c r="P6291" s="117" t="str">
        <f t="shared" si="49"/>
        <v>2402</v>
      </c>
      <c r="Q6291" s="117"/>
      <c r="R6291" s="1348">
        <v>240201085</v>
      </c>
      <c r="S6291" s="321"/>
      <c r="T6291" s="321"/>
    </row>
    <row r="6292" spans="1:20" ht="34.5" hidden="1" customHeight="1">
      <c r="A6292" s="1348">
        <v>240201086</v>
      </c>
      <c r="B6292" s="1339" t="str">
        <f t="shared" si="48"/>
        <v>2402</v>
      </c>
      <c r="C6292" s="1349" t="s">
        <v>2664</v>
      </c>
      <c r="D6292" s="1350">
        <v>1</v>
      </c>
      <c r="E6292" s="293" t="s">
        <v>18267</v>
      </c>
      <c r="F6292" s="1352" t="s">
        <v>5353</v>
      </c>
      <c r="G6292" s="1356">
        <v>43830</v>
      </c>
      <c r="H6292" s="1348" t="s">
        <v>2252</v>
      </c>
      <c r="I6292" s="1348">
        <v>1461</v>
      </c>
      <c r="J6292" s="1351">
        <v>41123</v>
      </c>
      <c r="K6292" s="1352" t="s">
        <v>2253</v>
      </c>
      <c r="L6292" s="1352" t="s">
        <v>18268</v>
      </c>
      <c r="M6292" s="1345" t="s">
        <v>3308</v>
      </c>
      <c r="N6292" s="1346" t="s">
        <v>1830</v>
      </c>
      <c r="O6292" s="1347"/>
      <c r="P6292" s="117" t="str">
        <f t="shared" si="49"/>
        <v>2402</v>
      </c>
      <c r="Q6292" s="117"/>
      <c r="R6292" s="1348">
        <v>240201086</v>
      </c>
      <c r="S6292" s="321"/>
      <c r="T6292" s="321"/>
    </row>
    <row r="6293" spans="1:20" ht="34.5" hidden="1" customHeight="1">
      <c r="A6293" s="1348">
        <v>280101001</v>
      </c>
      <c r="B6293" s="1339" t="str">
        <f t="shared" si="48"/>
        <v>2801</v>
      </c>
      <c r="C6293" s="1349" t="s">
        <v>2664</v>
      </c>
      <c r="D6293" s="1350">
        <v>1</v>
      </c>
      <c r="E6293" s="293" t="s">
        <v>18267</v>
      </c>
      <c r="F6293" s="1352" t="s">
        <v>18269</v>
      </c>
      <c r="G6293" s="1356">
        <v>45314</v>
      </c>
      <c r="H6293" s="1348" t="s">
        <v>2353</v>
      </c>
      <c r="I6293" s="1348">
        <v>1565</v>
      </c>
      <c r="J6293" s="1356">
        <v>43600</v>
      </c>
      <c r="K6293" s="1352" t="s">
        <v>2354</v>
      </c>
      <c r="L6293" s="1352"/>
      <c r="M6293" s="1345" t="s">
        <v>18167</v>
      </c>
      <c r="N6293" s="1346" t="s">
        <v>1830</v>
      </c>
      <c r="O6293" s="1347"/>
      <c r="P6293" s="117" t="str">
        <f t="shared" si="49"/>
        <v>2801</v>
      </c>
      <c r="Q6293" s="117"/>
      <c r="R6293" s="1348">
        <v>280101001</v>
      </c>
      <c r="S6293" s="321"/>
      <c r="T6293" s="321"/>
    </row>
    <row r="6294" spans="1:20" ht="34.5" hidden="1" customHeight="1">
      <c r="A6294" s="1348">
        <v>280101002</v>
      </c>
      <c r="B6294" s="1339" t="str">
        <f t="shared" si="48"/>
        <v>2801</v>
      </c>
      <c r="C6294" s="1349" t="s">
        <v>2664</v>
      </c>
      <c r="D6294" s="1350">
        <v>1</v>
      </c>
      <c r="E6294" s="293" t="s">
        <v>18270</v>
      </c>
      <c r="F6294" s="1352" t="s">
        <v>18271</v>
      </c>
      <c r="G6294" s="1356">
        <v>45314</v>
      </c>
      <c r="H6294" s="1348" t="s">
        <v>2353</v>
      </c>
      <c r="I6294" s="1348">
        <v>1564</v>
      </c>
      <c r="J6294" s="1351">
        <v>43579</v>
      </c>
      <c r="K6294" s="1352" t="s">
        <v>2354</v>
      </c>
      <c r="L6294" s="1352"/>
      <c r="M6294" s="1345" t="s">
        <v>1830</v>
      </c>
      <c r="N6294" s="1346" t="s">
        <v>1830</v>
      </c>
      <c r="O6294" s="1347"/>
      <c r="P6294" s="117" t="str">
        <f t="shared" si="49"/>
        <v>2801</v>
      </c>
      <c r="Q6294" s="117"/>
      <c r="R6294" s="1348">
        <v>280101002</v>
      </c>
      <c r="S6294" s="321"/>
      <c r="T6294" s="321"/>
    </row>
    <row r="6295" spans="1:20" ht="34.5" hidden="1" customHeight="1">
      <c r="A6295" s="1348">
        <v>280101003</v>
      </c>
      <c r="B6295" s="1339" t="str">
        <f t="shared" si="48"/>
        <v>2801</v>
      </c>
      <c r="C6295" s="1349" t="s">
        <v>2664</v>
      </c>
      <c r="D6295" s="1350">
        <v>1</v>
      </c>
      <c r="E6295" s="293" t="s">
        <v>18272</v>
      </c>
      <c r="F6295" s="1352" t="s">
        <v>18273</v>
      </c>
      <c r="G6295" s="1356">
        <v>46295</v>
      </c>
      <c r="H6295" s="1348" t="s">
        <v>2353</v>
      </c>
      <c r="I6295" s="1348">
        <v>1590</v>
      </c>
      <c r="J6295" s="1351">
        <v>44509</v>
      </c>
      <c r="K6295" s="1352" t="s">
        <v>2253</v>
      </c>
      <c r="L6295" s="1352"/>
      <c r="M6295" s="1345" t="s">
        <v>3308</v>
      </c>
      <c r="N6295" s="1346" t="s">
        <v>1830</v>
      </c>
      <c r="O6295" s="1347"/>
      <c r="P6295" s="117" t="str">
        <f t="shared" si="49"/>
        <v>2801</v>
      </c>
      <c r="Q6295" s="117"/>
      <c r="R6295" s="1348">
        <v>280101003</v>
      </c>
      <c r="S6295" s="321"/>
      <c r="T6295" s="321"/>
    </row>
    <row r="6296" spans="1:20" ht="34.5" hidden="1" customHeight="1">
      <c r="A6296" s="1348">
        <v>280101003</v>
      </c>
      <c r="B6296" s="1339" t="str">
        <f t="shared" si="48"/>
        <v>2801</v>
      </c>
      <c r="C6296" s="1349" t="s">
        <v>2664</v>
      </c>
      <c r="D6296" s="1350">
        <v>2</v>
      </c>
      <c r="E6296" s="293" t="s">
        <v>18274</v>
      </c>
      <c r="F6296" s="1352" t="s">
        <v>18275</v>
      </c>
      <c r="G6296" s="1356">
        <v>46475</v>
      </c>
      <c r="H6296" s="1348" t="s">
        <v>2353</v>
      </c>
      <c r="I6296" s="1348">
        <v>1595</v>
      </c>
      <c r="J6296" s="1356">
        <v>44649</v>
      </c>
      <c r="K6296" s="1352" t="s">
        <v>2354</v>
      </c>
      <c r="L6296" s="1352"/>
      <c r="M6296" s="1345" t="s">
        <v>17985</v>
      </c>
      <c r="N6296" s="1346" t="s">
        <v>1830</v>
      </c>
      <c r="O6296" s="1347"/>
      <c r="P6296" s="117" t="str">
        <f t="shared" si="49"/>
        <v>2801</v>
      </c>
      <c r="Q6296" s="117"/>
      <c r="R6296" s="1348">
        <v>280101003</v>
      </c>
      <c r="S6296" s="321"/>
      <c r="T6296" s="321"/>
    </row>
    <row r="6297" spans="1:20" ht="34.5" hidden="1" customHeight="1">
      <c r="A6297" s="1348">
        <v>280101004</v>
      </c>
      <c r="B6297" s="1339" t="str">
        <f t="shared" si="48"/>
        <v>2801</v>
      </c>
      <c r="C6297" s="1349" t="s">
        <v>2664</v>
      </c>
      <c r="D6297" s="1350">
        <v>1</v>
      </c>
      <c r="E6297" s="293" t="s">
        <v>18276</v>
      </c>
      <c r="F6297" s="1352" t="s">
        <v>18277</v>
      </c>
      <c r="G6297" s="1351">
        <v>46475</v>
      </c>
      <c r="H6297" s="1348" t="s">
        <v>2353</v>
      </c>
      <c r="I6297" s="1348">
        <v>1595</v>
      </c>
      <c r="J6297" s="1351">
        <v>44649</v>
      </c>
      <c r="K6297" s="1352" t="s">
        <v>2354</v>
      </c>
      <c r="L6297" s="1352"/>
      <c r="M6297" s="1345" t="s">
        <v>3308</v>
      </c>
      <c r="N6297" s="1346" t="s">
        <v>3309</v>
      </c>
      <c r="O6297" s="1347"/>
      <c r="P6297" s="117" t="str">
        <f t="shared" si="49"/>
        <v>2801</v>
      </c>
      <c r="Q6297" s="117"/>
      <c r="R6297" s="1348">
        <v>280101004</v>
      </c>
      <c r="S6297" s="321"/>
      <c r="T6297" s="321"/>
    </row>
    <row r="6298" spans="1:20" ht="34.5" hidden="1" customHeight="1">
      <c r="A6298" s="1348">
        <v>280101004</v>
      </c>
      <c r="B6298" s="1339" t="str">
        <f t="shared" si="48"/>
        <v>2801</v>
      </c>
      <c r="C6298" s="1349" t="s">
        <v>2672</v>
      </c>
      <c r="D6298" s="1350">
        <v>1</v>
      </c>
      <c r="E6298" s="293" t="s">
        <v>18278</v>
      </c>
      <c r="F6298" s="1352" t="s">
        <v>18279</v>
      </c>
      <c r="G6298" s="1356">
        <v>40907</v>
      </c>
      <c r="H6298" s="1348" t="s">
        <v>2252</v>
      </c>
      <c r="I6298" s="1348">
        <v>1357</v>
      </c>
      <c r="J6298" s="1351">
        <v>39338</v>
      </c>
      <c r="K6298" s="1352" t="s">
        <v>2253</v>
      </c>
      <c r="L6298" s="1352"/>
      <c r="M6298" s="1345" t="s">
        <v>18280</v>
      </c>
      <c r="N6298" s="1346" t="s">
        <v>1830</v>
      </c>
      <c r="O6298" s="1347"/>
      <c r="P6298" s="117" t="str">
        <f t="shared" si="49"/>
        <v>2801</v>
      </c>
      <c r="Q6298" s="117"/>
      <c r="R6298" s="1348">
        <v>280101004</v>
      </c>
      <c r="S6298" s="321"/>
      <c r="T6298" s="321"/>
    </row>
    <row r="6299" spans="1:20" ht="34.5" hidden="1" customHeight="1">
      <c r="A6299" s="1348">
        <v>280101005</v>
      </c>
      <c r="B6299" s="1339" t="str">
        <f t="shared" si="48"/>
        <v>2801</v>
      </c>
      <c r="C6299" s="1349" t="s">
        <v>2672</v>
      </c>
      <c r="D6299" s="1350">
        <v>2</v>
      </c>
      <c r="E6299" s="293" t="s">
        <v>18281</v>
      </c>
      <c r="F6299" s="1352" t="s">
        <v>18282</v>
      </c>
      <c r="G6299" s="1356">
        <v>45291</v>
      </c>
      <c r="H6299" s="1348" t="s">
        <v>2353</v>
      </c>
      <c r="I6299" s="1348">
        <v>1491</v>
      </c>
      <c r="J6299" s="1351">
        <v>41627</v>
      </c>
      <c r="K6299" s="1352" t="s">
        <v>2253</v>
      </c>
      <c r="L6299" s="1353"/>
      <c r="M6299" s="1345" t="s">
        <v>1830</v>
      </c>
      <c r="N6299" s="1346" t="s">
        <v>18283</v>
      </c>
      <c r="O6299" s="1347" t="s">
        <v>1830</v>
      </c>
      <c r="P6299" s="117" t="str">
        <f t="shared" si="49"/>
        <v>2801</v>
      </c>
      <c r="Q6299" s="117"/>
      <c r="R6299" s="1348">
        <v>280101005</v>
      </c>
      <c r="S6299" s="321"/>
      <c r="T6299" s="321"/>
    </row>
    <row r="6300" spans="1:20" ht="34.5" hidden="1" customHeight="1">
      <c r="A6300" s="1348">
        <v>280101005</v>
      </c>
      <c r="B6300" s="1339" t="str">
        <f t="shared" si="48"/>
        <v>2801</v>
      </c>
      <c r="C6300" s="1349" t="s">
        <v>2672</v>
      </c>
      <c r="D6300" s="1350">
        <v>1</v>
      </c>
      <c r="E6300" s="293" t="s">
        <v>18284</v>
      </c>
      <c r="F6300" s="1352" t="s">
        <v>18285</v>
      </c>
      <c r="G6300" s="1356">
        <v>45291</v>
      </c>
      <c r="H6300" s="1348" t="s">
        <v>2252</v>
      </c>
      <c r="I6300" s="1348">
        <v>1357</v>
      </c>
      <c r="J6300" s="1351">
        <v>39338</v>
      </c>
      <c r="K6300" s="1352" t="s">
        <v>2253</v>
      </c>
      <c r="L6300" s="1352" t="s">
        <v>18286</v>
      </c>
      <c r="M6300" s="1345" t="s">
        <v>18287</v>
      </c>
      <c r="N6300" s="1346" t="s">
        <v>1830</v>
      </c>
      <c r="O6300" s="1347" t="s">
        <v>1830</v>
      </c>
      <c r="P6300" s="117" t="str">
        <f t="shared" si="49"/>
        <v>2801</v>
      </c>
      <c r="Q6300" s="117"/>
      <c r="R6300" s="1348">
        <v>280101005</v>
      </c>
      <c r="S6300" s="321"/>
      <c r="T6300" s="321"/>
    </row>
    <row r="6301" spans="1:20" ht="34.5" hidden="1" customHeight="1">
      <c r="A6301" s="1348">
        <v>280101006</v>
      </c>
      <c r="B6301" s="1339" t="str">
        <f t="shared" si="48"/>
        <v>2801</v>
      </c>
      <c r="C6301" s="1349" t="s">
        <v>2672</v>
      </c>
      <c r="D6301" s="1350">
        <v>1</v>
      </c>
      <c r="E6301" s="293" t="s">
        <v>18284</v>
      </c>
      <c r="F6301" s="1352" t="s">
        <v>18285</v>
      </c>
      <c r="G6301" s="1356">
        <v>45291</v>
      </c>
      <c r="H6301" s="1348" t="s">
        <v>2353</v>
      </c>
      <c r="I6301" s="1348">
        <v>1357</v>
      </c>
      <c r="J6301" s="1351">
        <v>39338</v>
      </c>
      <c r="K6301" s="1352" t="s">
        <v>2253</v>
      </c>
      <c r="L6301" s="1352" t="s">
        <v>18288</v>
      </c>
      <c r="M6301" s="1345" t="s">
        <v>18289</v>
      </c>
      <c r="N6301" s="1346" t="s">
        <v>1830</v>
      </c>
      <c r="O6301" s="1347" t="s">
        <v>1830</v>
      </c>
      <c r="P6301" s="117" t="str">
        <f t="shared" si="49"/>
        <v>2801</v>
      </c>
      <c r="Q6301" s="117"/>
      <c r="R6301" s="1348">
        <v>280101006</v>
      </c>
      <c r="S6301" s="321"/>
      <c r="T6301" s="321"/>
    </row>
    <row r="6302" spans="1:20" ht="34.5" hidden="1" customHeight="1">
      <c r="A6302" s="1348">
        <v>280101006</v>
      </c>
      <c r="B6302" s="1339" t="str">
        <f t="shared" si="48"/>
        <v>2801</v>
      </c>
      <c r="C6302" s="1349" t="s">
        <v>2672</v>
      </c>
      <c r="D6302" s="1350">
        <v>1</v>
      </c>
      <c r="E6302" s="293" t="s">
        <v>18290</v>
      </c>
      <c r="F6302" s="1352" t="s">
        <v>18291</v>
      </c>
      <c r="G6302" s="1356">
        <v>41274</v>
      </c>
      <c r="H6302" s="1348" t="s">
        <v>2252</v>
      </c>
      <c r="I6302" s="1348">
        <v>1357</v>
      </c>
      <c r="J6302" s="1351">
        <v>39338</v>
      </c>
      <c r="K6302" s="1352" t="s">
        <v>2253</v>
      </c>
      <c r="L6302" s="1352" t="s">
        <v>18292</v>
      </c>
      <c r="M6302" s="1345" t="s">
        <v>1830</v>
      </c>
      <c r="N6302" s="1346" t="s">
        <v>18293</v>
      </c>
      <c r="O6302" s="1347"/>
      <c r="P6302" s="117" t="str">
        <f t="shared" si="49"/>
        <v>2801</v>
      </c>
      <c r="Q6302" s="117"/>
      <c r="R6302" s="1348">
        <v>280101006</v>
      </c>
      <c r="S6302" s="321"/>
      <c r="T6302" s="321"/>
    </row>
    <row r="6303" spans="1:20" ht="34.5" hidden="1" customHeight="1">
      <c r="A6303" s="1348">
        <v>280101007</v>
      </c>
      <c r="B6303" s="1339" t="str">
        <f t="shared" si="48"/>
        <v>2801</v>
      </c>
      <c r="C6303" s="1349" t="s">
        <v>2672</v>
      </c>
      <c r="D6303" s="1350">
        <v>2</v>
      </c>
      <c r="E6303" s="293" t="s">
        <v>18294</v>
      </c>
      <c r="F6303" s="1352" t="s">
        <v>18291</v>
      </c>
      <c r="G6303" s="1356">
        <v>45291</v>
      </c>
      <c r="H6303" s="1348" t="s">
        <v>2353</v>
      </c>
      <c r="I6303" s="1348">
        <v>1488</v>
      </c>
      <c r="J6303" s="1356">
        <v>41557</v>
      </c>
      <c r="K6303" s="1352" t="s">
        <v>2253</v>
      </c>
      <c r="L6303" s="1353"/>
      <c r="M6303" s="1345" t="s">
        <v>10757</v>
      </c>
      <c r="N6303" s="1346" t="s">
        <v>1830</v>
      </c>
      <c r="O6303" s="1347" t="s">
        <v>1830</v>
      </c>
      <c r="P6303" s="117" t="str">
        <f t="shared" si="49"/>
        <v>2801</v>
      </c>
      <c r="Q6303" s="117"/>
      <c r="R6303" s="1348">
        <v>280101007</v>
      </c>
      <c r="S6303" s="321"/>
      <c r="T6303" s="321"/>
    </row>
    <row r="6304" spans="1:20" ht="34.5" hidden="1" customHeight="1">
      <c r="A6304" s="1348">
        <v>280101007</v>
      </c>
      <c r="B6304" s="1339" t="str">
        <f t="shared" si="48"/>
        <v>2801</v>
      </c>
      <c r="C6304" s="1349" t="s">
        <v>2672</v>
      </c>
      <c r="D6304" s="1350">
        <v>1</v>
      </c>
      <c r="E6304" s="293" t="s">
        <v>18295</v>
      </c>
      <c r="F6304" s="1352" t="s">
        <v>18296</v>
      </c>
      <c r="G6304" s="1356">
        <v>39239</v>
      </c>
      <c r="H6304" s="1348" t="s">
        <v>2252</v>
      </c>
      <c r="I6304" s="1348">
        <v>1357</v>
      </c>
      <c r="J6304" s="1351">
        <v>39338</v>
      </c>
      <c r="K6304" s="1352" t="s">
        <v>2253</v>
      </c>
      <c r="L6304" s="1352"/>
      <c r="M6304" s="1345" t="s">
        <v>10757</v>
      </c>
      <c r="N6304" s="1346" t="s">
        <v>1830</v>
      </c>
      <c r="O6304" s="1347"/>
      <c r="P6304" s="117" t="str">
        <f t="shared" si="49"/>
        <v>2801</v>
      </c>
      <c r="Q6304" s="117"/>
      <c r="R6304" s="1348">
        <v>280101007</v>
      </c>
      <c r="S6304" s="321"/>
      <c r="T6304" s="321"/>
    </row>
    <row r="6305" spans="1:20" ht="34.5" hidden="1" customHeight="1">
      <c r="A6305" s="1348">
        <v>280101008</v>
      </c>
      <c r="B6305" s="1339" t="str">
        <f t="shared" si="48"/>
        <v>2801</v>
      </c>
      <c r="C6305" s="1349" t="s">
        <v>2672</v>
      </c>
      <c r="D6305" s="1350">
        <v>2</v>
      </c>
      <c r="E6305" s="293" t="s">
        <v>18297</v>
      </c>
      <c r="F6305" s="1352" t="s">
        <v>18298</v>
      </c>
      <c r="G6305" s="1351">
        <v>42336</v>
      </c>
      <c r="H6305" s="1348" t="s">
        <v>2252</v>
      </c>
      <c r="I6305" s="1348">
        <v>1461</v>
      </c>
      <c r="J6305" s="1356">
        <v>41123</v>
      </c>
      <c r="K6305" s="1352" t="s">
        <v>2253</v>
      </c>
      <c r="L6305" s="1353"/>
      <c r="M6305" s="1345" t="s">
        <v>1830</v>
      </c>
      <c r="N6305" s="1346" t="s">
        <v>1830</v>
      </c>
      <c r="O6305" s="1347"/>
      <c r="P6305" s="117" t="str">
        <f t="shared" si="49"/>
        <v>2801</v>
      </c>
      <c r="Q6305" s="117"/>
      <c r="R6305" s="1348">
        <v>280101008</v>
      </c>
      <c r="S6305" s="321"/>
      <c r="T6305" s="321"/>
    </row>
    <row r="6306" spans="1:20" ht="34.5" hidden="1" customHeight="1">
      <c r="A6306" s="1348">
        <v>280101008</v>
      </c>
      <c r="B6306" s="1339" t="str">
        <f t="shared" si="48"/>
        <v>2801</v>
      </c>
      <c r="C6306" s="1349" t="s">
        <v>2672</v>
      </c>
      <c r="D6306" s="1350">
        <v>3</v>
      </c>
      <c r="E6306" s="293" t="s">
        <v>18299</v>
      </c>
      <c r="F6306" s="1352" t="s">
        <v>18300</v>
      </c>
      <c r="G6306" s="1356">
        <v>43810</v>
      </c>
      <c r="H6306" s="1348" t="s">
        <v>2252</v>
      </c>
      <c r="I6306" s="1348">
        <v>1488</v>
      </c>
      <c r="J6306" s="1356">
        <v>41557</v>
      </c>
      <c r="K6306" s="1352" t="s">
        <v>2253</v>
      </c>
      <c r="L6306" s="1352"/>
      <c r="M6306" s="1345" t="s">
        <v>10757</v>
      </c>
      <c r="N6306" s="1346" t="s">
        <v>1830</v>
      </c>
      <c r="O6306" s="1347"/>
      <c r="P6306" s="117" t="str">
        <f t="shared" si="49"/>
        <v>2801</v>
      </c>
      <c r="Q6306" s="117"/>
      <c r="R6306" s="1348">
        <v>280101008</v>
      </c>
      <c r="S6306" s="321"/>
      <c r="T6306" s="321"/>
    </row>
    <row r="6307" spans="1:20" ht="34.5" hidden="1" customHeight="1">
      <c r="A6307" s="1348">
        <v>280101009</v>
      </c>
      <c r="B6307" s="1339" t="str">
        <f t="shared" si="48"/>
        <v>2801</v>
      </c>
      <c r="C6307" s="1349" t="s">
        <v>2672</v>
      </c>
      <c r="D6307" s="1350">
        <v>1</v>
      </c>
      <c r="E6307" s="293" t="s">
        <v>18301</v>
      </c>
      <c r="F6307" s="1352" t="s">
        <v>18302</v>
      </c>
      <c r="G6307" s="1356">
        <v>41274</v>
      </c>
      <c r="H6307" s="1348" t="s">
        <v>2252</v>
      </c>
      <c r="I6307" s="1348">
        <v>1357</v>
      </c>
      <c r="J6307" s="1351">
        <v>39338</v>
      </c>
      <c r="K6307" s="1352" t="s">
        <v>2253</v>
      </c>
      <c r="L6307" s="1352" t="s">
        <v>18292</v>
      </c>
      <c r="M6307" s="1345" t="s">
        <v>10757</v>
      </c>
      <c r="N6307" s="1346" t="s">
        <v>1830</v>
      </c>
      <c r="O6307" s="1347"/>
      <c r="P6307" s="117" t="str">
        <f t="shared" si="49"/>
        <v>2801</v>
      </c>
      <c r="Q6307" s="117"/>
      <c r="R6307" s="1348">
        <v>280101009</v>
      </c>
      <c r="S6307" s="321"/>
      <c r="T6307" s="321"/>
    </row>
    <row r="6308" spans="1:20" ht="34.5" hidden="1" customHeight="1">
      <c r="A6308" s="1348">
        <v>280101009</v>
      </c>
      <c r="B6308" s="1339" t="str">
        <f t="shared" si="48"/>
        <v>2801</v>
      </c>
      <c r="C6308" s="1349" t="s">
        <v>2672</v>
      </c>
      <c r="D6308" s="1350">
        <v>2</v>
      </c>
      <c r="E6308" s="293" t="s">
        <v>18303</v>
      </c>
      <c r="F6308" s="1352" t="s">
        <v>18304</v>
      </c>
      <c r="G6308" s="1356">
        <v>45291</v>
      </c>
      <c r="H6308" s="1348" t="s">
        <v>2353</v>
      </c>
      <c r="I6308" s="1348">
        <v>1491</v>
      </c>
      <c r="J6308" s="1351">
        <v>41627</v>
      </c>
      <c r="K6308" s="1352" t="s">
        <v>2253</v>
      </c>
      <c r="L6308" s="1352"/>
      <c r="M6308" s="1345" t="s">
        <v>10757</v>
      </c>
      <c r="N6308" s="1346" t="s">
        <v>1830</v>
      </c>
      <c r="O6308" s="1347" t="s">
        <v>1830</v>
      </c>
      <c r="P6308" s="117" t="str">
        <f t="shared" si="49"/>
        <v>2801</v>
      </c>
      <c r="Q6308" s="117"/>
      <c r="R6308" s="1348">
        <v>280101009</v>
      </c>
      <c r="S6308" s="321"/>
      <c r="T6308" s="321"/>
    </row>
    <row r="6309" spans="1:20" ht="34.5" hidden="1" customHeight="1">
      <c r="A6309" s="1348">
        <v>280101010</v>
      </c>
      <c r="B6309" s="1339" t="str">
        <f t="shared" si="48"/>
        <v>2801</v>
      </c>
      <c r="C6309" s="1349" t="s">
        <v>2672</v>
      </c>
      <c r="D6309" s="1350">
        <v>1</v>
      </c>
      <c r="E6309" s="293" t="s">
        <v>18305</v>
      </c>
      <c r="F6309" s="1352" t="s">
        <v>18306</v>
      </c>
      <c r="G6309" s="1356">
        <v>39239</v>
      </c>
      <c r="H6309" s="1348" t="s">
        <v>2252</v>
      </c>
      <c r="I6309" s="1348">
        <v>1357</v>
      </c>
      <c r="J6309" s="1351">
        <v>39338</v>
      </c>
      <c r="K6309" s="1352" t="s">
        <v>2253</v>
      </c>
      <c r="L6309" s="1352"/>
      <c r="M6309" s="1345" t="s">
        <v>18288</v>
      </c>
      <c r="N6309" s="1346" t="s">
        <v>1830</v>
      </c>
      <c r="O6309" s="1347"/>
      <c r="P6309" s="117" t="str">
        <f t="shared" si="49"/>
        <v>2801</v>
      </c>
      <c r="Q6309" s="117"/>
      <c r="R6309" s="1348">
        <v>280101010</v>
      </c>
      <c r="S6309" s="321"/>
      <c r="T6309" s="321"/>
    </row>
    <row r="6310" spans="1:20" ht="34.5" hidden="1" customHeight="1">
      <c r="A6310" s="1348">
        <v>280101010</v>
      </c>
      <c r="B6310" s="1339" t="str">
        <f t="shared" si="48"/>
        <v>2801</v>
      </c>
      <c r="C6310" s="1349" t="s">
        <v>2672</v>
      </c>
      <c r="D6310" s="1350">
        <v>2</v>
      </c>
      <c r="E6310" s="293" t="s">
        <v>18307</v>
      </c>
      <c r="F6310" s="1352" t="s">
        <v>18308</v>
      </c>
      <c r="G6310" s="1356">
        <v>41274</v>
      </c>
      <c r="H6310" s="1348" t="s">
        <v>2252</v>
      </c>
      <c r="I6310" s="1348">
        <v>1416</v>
      </c>
      <c r="J6310" s="1351">
        <v>40325</v>
      </c>
      <c r="K6310" s="1352" t="s">
        <v>2253</v>
      </c>
      <c r="L6310" s="1352"/>
      <c r="M6310" s="1345" t="s">
        <v>18309</v>
      </c>
      <c r="N6310" s="1346" t="s">
        <v>1830</v>
      </c>
      <c r="O6310" s="1347"/>
      <c r="P6310" s="117" t="str">
        <f t="shared" si="49"/>
        <v>2801</v>
      </c>
      <c r="Q6310" s="117"/>
      <c r="R6310" s="1348">
        <v>280101010</v>
      </c>
      <c r="S6310" s="321"/>
      <c r="T6310" s="321"/>
    </row>
    <row r="6311" spans="1:20" ht="34.5" hidden="1" customHeight="1">
      <c r="A6311" s="1348">
        <v>280101011</v>
      </c>
      <c r="B6311" s="1339" t="str">
        <f t="shared" si="48"/>
        <v>2801</v>
      </c>
      <c r="C6311" s="1349" t="s">
        <v>2672</v>
      </c>
      <c r="D6311" s="1350">
        <v>3</v>
      </c>
      <c r="E6311" s="293" t="s">
        <v>18310</v>
      </c>
      <c r="F6311" s="1352" t="s">
        <v>18311</v>
      </c>
      <c r="G6311" s="1356">
        <v>45014</v>
      </c>
      <c r="H6311" s="1348" t="s">
        <v>2353</v>
      </c>
      <c r="I6311" s="1348">
        <v>1482</v>
      </c>
      <c r="J6311" s="1351">
        <v>41470</v>
      </c>
      <c r="K6311" s="1352" t="s">
        <v>2253</v>
      </c>
      <c r="L6311" s="1352"/>
      <c r="M6311" s="1345" t="s">
        <v>1830</v>
      </c>
      <c r="N6311" s="1346" t="s">
        <v>18312</v>
      </c>
      <c r="O6311" s="1347"/>
      <c r="P6311" s="117" t="str">
        <f t="shared" si="49"/>
        <v>2801</v>
      </c>
      <c r="Q6311" s="117"/>
      <c r="R6311" s="1348">
        <v>280101011</v>
      </c>
      <c r="S6311" s="321"/>
      <c r="T6311" s="321"/>
    </row>
    <row r="6312" spans="1:20" ht="34.5" hidden="1" customHeight="1">
      <c r="A6312" s="1348">
        <v>280101012</v>
      </c>
      <c r="B6312" s="1339" t="str">
        <f t="shared" si="48"/>
        <v>2801</v>
      </c>
      <c r="C6312" s="1349" t="s">
        <v>2672</v>
      </c>
      <c r="D6312" s="1350">
        <v>1</v>
      </c>
      <c r="E6312" s="293" t="s">
        <v>18313</v>
      </c>
      <c r="F6312" s="1352" t="s">
        <v>18314</v>
      </c>
      <c r="G6312" s="1356">
        <v>41274</v>
      </c>
      <c r="H6312" s="1348" t="s">
        <v>2252</v>
      </c>
      <c r="I6312" s="1348">
        <v>1357</v>
      </c>
      <c r="J6312" s="1351">
        <v>39338</v>
      </c>
      <c r="K6312" s="1352" t="s">
        <v>2253</v>
      </c>
      <c r="L6312" s="1352" t="s">
        <v>18292</v>
      </c>
      <c r="M6312" s="1345" t="s">
        <v>18309</v>
      </c>
      <c r="N6312" s="1346" t="s">
        <v>1830</v>
      </c>
      <c r="O6312" s="1347"/>
      <c r="P6312" s="117" t="str">
        <f t="shared" si="49"/>
        <v>2801</v>
      </c>
      <c r="Q6312" s="117"/>
      <c r="R6312" s="1348">
        <v>280101012</v>
      </c>
      <c r="S6312" s="321"/>
      <c r="T6312" s="321"/>
    </row>
    <row r="6313" spans="1:20" ht="34.5" hidden="1" customHeight="1">
      <c r="A6313" s="1348">
        <v>280101013</v>
      </c>
      <c r="B6313" s="1339" t="str">
        <f t="shared" si="48"/>
        <v>2801</v>
      </c>
      <c r="C6313" s="1349" t="s">
        <v>2672</v>
      </c>
      <c r="D6313" s="1350">
        <v>2</v>
      </c>
      <c r="E6313" s="293" t="s">
        <v>18315</v>
      </c>
      <c r="F6313" s="1352" t="s">
        <v>18314</v>
      </c>
      <c r="G6313" s="1356">
        <v>45014</v>
      </c>
      <c r="H6313" s="1348" t="s">
        <v>2353</v>
      </c>
      <c r="I6313" s="1348">
        <v>1482</v>
      </c>
      <c r="J6313" s="1351">
        <v>41470</v>
      </c>
      <c r="K6313" s="1352" t="s">
        <v>2253</v>
      </c>
      <c r="L6313" s="1352"/>
      <c r="M6313" s="1345" t="s">
        <v>1830</v>
      </c>
      <c r="N6313" s="1346" t="s">
        <v>18312</v>
      </c>
      <c r="O6313" s="1347"/>
      <c r="P6313" s="117" t="str">
        <f t="shared" si="49"/>
        <v>2801</v>
      </c>
      <c r="Q6313" s="117"/>
      <c r="R6313" s="1348">
        <v>280101013</v>
      </c>
      <c r="S6313" s="321"/>
      <c r="T6313" s="321"/>
    </row>
    <row r="6314" spans="1:20" ht="34.5" hidden="1" customHeight="1">
      <c r="A6314" s="1348">
        <v>280101014</v>
      </c>
      <c r="B6314" s="1339" t="str">
        <f t="shared" si="48"/>
        <v>2801</v>
      </c>
      <c r="C6314" s="1349" t="s">
        <v>2672</v>
      </c>
      <c r="D6314" s="1350">
        <v>1</v>
      </c>
      <c r="E6314" s="293" t="s">
        <v>18316</v>
      </c>
      <c r="F6314" s="1352" t="s">
        <v>18317</v>
      </c>
      <c r="G6314" s="1356">
        <v>41274</v>
      </c>
      <c r="H6314" s="1348" t="s">
        <v>2252</v>
      </c>
      <c r="I6314" s="1348">
        <v>1357</v>
      </c>
      <c r="J6314" s="1356">
        <v>39338</v>
      </c>
      <c r="K6314" s="1352" t="s">
        <v>2253</v>
      </c>
      <c r="L6314" s="1352" t="s">
        <v>18292</v>
      </c>
      <c r="M6314" s="1345" t="s">
        <v>18318</v>
      </c>
      <c r="N6314" s="1346" t="s">
        <v>1830</v>
      </c>
      <c r="O6314" s="1347"/>
      <c r="P6314" s="117" t="str">
        <f t="shared" si="49"/>
        <v>2801</v>
      </c>
      <c r="Q6314" s="117"/>
      <c r="R6314" s="1348">
        <v>280101014</v>
      </c>
      <c r="S6314" s="321"/>
      <c r="T6314" s="321"/>
    </row>
    <row r="6315" spans="1:20" ht="34.5" hidden="1" customHeight="1">
      <c r="A6315" s="1348">
        <v>280101015</v>
      </c>
      <c r="B6315" s="1339" t="str">
        <f t="shared" si="48"/>
        <v>2801</v>
      </c>
      <c r="C6315" s="1349" t="s">
        <v>2672</v>
      </c>
      <c r="D6315" s="1350">
        <v>2</v>
      </c>
      <c r="E6315" s="293" t="s">
        <v>18319</v>
      </c>
      <c r="F6315" s="1352" t="s">
        <v>18320</v>
      </c>
      <c r="G6315" s="1356">
        <v>44308</v>
      </c>
      <c r="H6315" s="1348" t="s">
        <v>2252</v>
      </c>
      <c r="I6315" s="1348">
        <v>1487</v>
      </c>
      <c r="J6315" s="1351">
        <v>41522</v>
      </c>
      <c r="K6315" s="1352" t="s">
        <v>2253</v>
      </c>
      <c r="L6315" s="1352"/>
      <c r="M6315" s="1345" t="s">
        <v>1830</v>
      </c>
      <c r="N6315" s="1346" t="s">
        <v>1830</v>
      </c>
      <c r="O6315" s="1347"/>
      <c r="P6315" s="117" t="str">
        <f t="shared" si="49"/>
        <v>2801</v>
      </c>
      <c r="Q6315" s="117"/>
      <c r="R6315" s="1348">
        <v>280101015</v>
      </c>
      <c r="S6315" s="321"/>
      <c r="T6315" s="321"/>
    </row>
    <row r="6316" spans="1:20" ht="34.5" hidden="1" customHeight="1">
      <c r="A6316" s="1348">
        <v>280101016</v>
      </c>
      <c r="B6316" s="1339" t="str">
        <f t="shared" si="48"/>
        <v>2801</v>
      </c>
      <c r="C6316" s="1349" t="s">
        <v>2672</v>
      </c>
      <c r="D6316" s="1350">
        <v>1</v>
      </c>
      <c r="E6316" s="293" t="s">
        <v>18321</v>
      </c>
      <c r="F6316" s="1352" t="s">
        <v>18322</v>
      </c>
      <c r="G6316" s="1356">
        <v>41274</v>
      </c>
      <c r="H6316" s="1348" t="s">
        <v>2252</v>
      </c>
      <c r="I6316" s="1348">
        <v>1357</v>
      </c>
      <c r="J6316" s="1356">
        <v>39338</v>
      </c>
      <c r="K6316" s="1352" t="s">
        <v>2253</v>
      </c>
      <c r="L6316" s="1352" t="s">
        <v>18288</v>
      </c>
      <c r="M6316" s="1345" t="s">
        <v>18288</v>
      </c>
      <c r="N6316" s="1346" t="s">
        <v>1830</v>
      </c>
      <c r="O6316" s="1347"/>
      <c r="P6316" s="117" t="str">
        <f t="shared" si="49"/>
        <v>2801</v>
      </c>
      <c r="Q6316" s="117"/>
      <c r="R6316" s="1348">
        <v>280101016</v>
      </c>
      <c r="S6316" s="321"/>
      <c r="T6316" s="321"/>
    </row>
    <row r="6317" spans="1:20" ht="34.5" hidden="1" customHeight="1">
      <c r="A6317" s="1348">
        <v>280101016</v>
      </c>
      <c r="B6317" s="1339" t="str">
        <f t="shared" si="48"/>
        <v>2801</v>
      </c>
      <c r="C6317" s="1349" t="s">
        <v>2672</v>
      </c>
      <c r="D6317" s="1350">
        <v>1</v>
      </c>
      <c r="E6317" s="293" t="s">
        <v>18323</v>
      </c>
      <c r="F6317" s="1352" t="s">
        <v>18324</v>
      </c>
      <c r="G6317" s="1356">
        <v>40907</v>
      </c>
      <c r="H6317" s="1348" t="s">
        <v>2252</v>
      </c>
      <c r="I6317" s="1348">
        <v>1357</v>
      </c>
      <c r="J6317" s="1351">
        <v>39338</v>
      </c>
      <c r="K6317" s="1352" t="s">
        <v>2253</v>
      </c>
      <c r="L6317" s="1352"/>
      <c r="M6317" s="1345" t="s">
        <v>18292</v>
      </c>
      <c r="N6317" s="1346" t="s">
        <v>1830</v>
      </c>
      <c r="O6317" s="1347"/>
      <c r="P6317" s="117" t="str">
        <f t="shared" si="49"/>
        <v>2801</v>
      </c>
      <c r="Q6317" s="117"/>
      <c r="R6317" s="1348">
        <v>280101016</v>
      </c>
      <c r="S6317" s="321"/>
      <c r="T6317" s="321"/>
    </row>
    <row r="6318" spans="1:20" ht="34.5" hidden="1" customHeight="1">
      <c r="A6318" s="1348">
        <v>280101017</v>
      </c>
      <c r="B6318" s="1339" t="str">
        <f t="shared" si="48"/>
        <v>2801</v>
      </c>
      <c r="C6318" s="1349" t="s">
        <v>2672</v>
      </c>
      <c r="D6318" s="1350">
        <v>2</v>
      </c>
      <c r="E6318" s="293" t="s">
        <v>18325</v>
      </c>
      <c r="F6318" s="1352" t="s">
        <v>18326</v>
      </c>
      <c r="G6318" s="1356">
        <v>42899</v>
      </c>
      <c r="H6318" s="1348" t="s">
        <v>2252</v>
      </c>
      <c r="I6318" s="1348">
        <v>1461</v>
      </c>
      <c r="J6318" s="1356">
        <v>41123</v>
      </c>
      <c r="K6318" s="1352" t="s">
        <v>2253</v>
      </c>
      <c r="L6318" s="1353"/>
      <c r="M6318" s="1345" t="s">
        <v>1830</v>
      </c>
      <c r="N6318" s="1346" t="s">
        <v>1830</v>
      </c>
      <c r="O6318" s="1347"/>
      <c r="P6318" s="117" t="str">
        <f t="shared" si="49"/>
        <v>2801</v>
      </c>
      <c r="Q6318" s="117"/>
      <c r="R6318" s="1348">
        <v>280101017</v>
      </c>
      <c r="S6318" s="321"/>
      <c r="T6318" s="321"/>
    </row>
    <row r="6319" spans="1:20" ht="34.5" hidden="1" customHeight="1">
      <c r="A6319" s="1348">
        <v>280101018</v>
      </c>
      <c r="B6319" s="1339" t="str">
        <f t="shared" si="48"/>
        <v>2801</v>
      </c>
      <c r="C6319" s="1349" t="s">
        <v>2672</v>
      </c>
      <c r="D6319" s="1350">
        <v>1</v>
      </c>
      <c r="E6319" s="293" t="s">
        <v>18327</v>
      </c>
      <c r="F6319" s="1352" t="s">
        <v>18328</v>
      </c>
      <c r="G6319" s="1356">
        <v>40907</v>
      </c>
      <c r="H6319" s="1348" t="s">
        <v>2252</v>
      </c>
      <c r="I6319" s="1348">
        <v>1357</v>
      </c>
      <c r="J6319" s="1351">
        <v>39338</v>
      </c>
      <c r="K6319" s="1352" t="s">
        <v>2253</v>
      </c>
      <c r="L6319" s="1352"/>
      <c r="M6319" s="1345" t="s">
        <v>18329</v>
      </c>
      <c r="N6319" s="1346" t="s">
        <v>1830</v>
      </c>
      <c r="O6319" s="1347"/>
      <c r="P6319" s="117" t="str">
        <f t="shared" si="49"/>
        <v>2801</v>
      </c>
      <c r="Q6319" s="117"/>
      <c r="R6319" s="1348">
        <v>280101018</v>
      </c>
      <c r="S6319" s="321"/>
      <c r="T6319" s="321"/>
    </row>
    <row r="6320" spans="1:20" ht="34.5" hidden="1" customHeight="1">
      <c r="A6320" s="1348">
        <v>280101019</v>
      </c>
      <c r="B6320" s="1339" t="str">
        <f t="shared" si="48"/>
        <v>2801</v>
      </c>
      <c r="C6320" s="1349" t="s">
        <v>2672</v>
      </c>
      <c r="D6320" s="1350">
        <v>2</v>
      </c>
      <c r="E6320" s="293" t="s">
        <v>18330</v>
      </c>
      <c r="F6320" s="1352" t="s">
        <v>18331</v>
      </c>
      <c r="G6320" s="1351">
        <v>42899</v>
      </c>
      <c r="H6320" s="1348" t="s">
        <v>2252</v>
      </c>
      <c r="I6320" s="1348">
        <v>1461</v>
      </c>
      <c r="J6320" s="1356">
        <v>41123</v>
      </c>
      <c r="K6320" s="1352" t="s">
        <v>2253</v>
      </c>
      <c r="L6320" s="1352"/>
      <c r="M6320" s="1345" t="s">
        <v>18332</v>
      </c>
      <c r="N6320" s="1346" t="s">
        <v>1830</v>
      </c>
      <c r="O6320" s="1347"/>
      <c r="P6320" s="117" t="str">
        <f t="shared" si="49"/>
        <v>2801</v>
      </c>
      <c r="Q6320" s="117"/>
      <c r="R6320" s="1348">
        <v>280101019</v>
      </c>
      <c r="S6320" s="321"/>
      <c r="T6320" s="321"/>
    </row>
    <row r="6321" spans="1:20" ht="34.5" hidden="1" customHeight="1">
      <c r="A6321" s="1348">
        <v>280101020</v>
      </c>
      <c r="B6321" s="1339" t="str">
        <f t="shared" si="48"/>
        <v>2801</v>
      </c>
      <c r="C6321" s="1349" t="s">
        <v>2672</v>
      </c>
      <c r="D6321" s="1350">
        <v>1</v>
      </c>
      <c r="E6321" s="293" t="s">
        <v>18333</v>
      </c>
      <c r="F6321" s="1352" t="s">
        <v>18334</v>
      </c>
      <c r="G6321" s="1356">
        <v>40907</v>
      </c>
      <c r="H6321" s="1348" t="s">
        <v>2252</v>
      </c>
      <c r="I6321" s="1348">
        <v>1357</v>
      </c>
      <c r="J6321" s="1351">
        <v>39338</v>
      </c>
      <c r="K6321" s="1352" t="s">
        <v>2253</v>
      </c>
      <c r="L6321" s="1352" t="s">
        <v>18335</v>
      </c>
      <c r="M6321" s="1345" t="s">
        <v>18332</v>
      </c>
      <c r="N6321" s="1346" t="s">
        <v>1830</v>
      </c>
      <c r="O6321" s="1347"/>
      <c r="P6321" s="117" t="str">
        <f t="shared" si="49"/>
        <v>2801</v>
      </c>
      <c r="Q6321" s="117"/>
      <c r="R6321" s="1348">
        <v>280101020</v>
      </c>
      <c r="S6321" s="321"/>
      <c r="T6321" s="321"/>
    </row>
    <row r="6322" spans="1:20" ht="34.5" hidden="1" customHeight="1">
      <c r="A6322" s="1348">
        <v>280101021</v>
      </c>
      <c r="B6322" s="1339" t="str">
        <f t="shared" si="48"/>
        <v>2801</v>
      </c>
      <c r="C6322" s="1349" t="s">
        <v>2672</v>
      </c>
      <c r="D6322" s="1350">
        <v>2</v>
      </c>
      <c r="E6322" s="293" t="s">
        <v>18336</v>
      </c>
      <c r="F6322" s="1352" t="s">
        <v>18337</v>
      </c>
      <c r="G6322" s="1351">
        <v>43571</v>
      </c>
      <c r="H6322" s="1348" t="s">
        <v>2252</v>
      </c>
      <c r="I6322" s="1348">
        <v>1461</v>
      </c>
      <c r="J6322" s="1351">
        <v>41123</v>
      </c>
      <c r="K6322" s="1352" t="s">
        <v>2253</v>
      </c>
      <c r="L6322" s="1353"/>
      <c r="M6322" s="1345" t="s">
        <v>18338</v>
      </c>
      <c r="N6322" s="1346" t="s">
        <v>1830</v>
      </c>
      <c r="O6322" s="1347"/>
      <c r="P6322" s="117" t="str">
        <f t="shared" si="49"/>
        <v>2801</v>
      </c>
      <c r="Q6322" s="117"/>
      <c r="R6322" s="1348">
        <v>280101021</v>
      </c>
      <c r="S6322" s="321"/>
      <c r="T6322" s="321"/>
    </row>
    <row r="6323" spans="1:20" ht="34.5" hidden="1" customHeight="1">
      <c r="A6323" s="1348">
        <v>280101022</v>
      </c>
      <c r="B6323" s="1339" t="str">
        <f t="shared" si="48"/>
        <v>2801</v>
      </c>
      <c r="C6323" s="1349" t="s">
        <v>2672</v>
      </c>
      <c r="D6323" s="1350">
        <v>1</v>
      </c>
      <c r="E6323" s="293" t="s">
        <v>18339</v>
      </c>
      <c r="F6323" s="1352" t="s">
        <v>18340</v>
      </c>
      <c r="G6323" s="1356">
        <v>40907</v>
      </c>
      <c r="H6323" s="1348" t="s">
        <v>2252</v>
      </c>
      <c r="I6323" s="1348">
        <v>1357</v>
      </c>
      <c r="J6323" s="1351">
        <v>39338</v>
      </c>
      <c r="K6323" s="1352" t="s">
        <v>2253</v>
      </c>
      <c r="L6323" s="1352"/>
      <c r="M6323" s="1345" t="s">
        <v>18341</v>
      </c>
      <c r="N6323" s="1346" t="s">
        <v>1830</v>
      </c>
      <c r="O6323" s="1347"/>
      <c r="P6323" s="117" t="str">
        <f t="shared" si="49"/>
        <v>2801</v>
      </c>
      <c r="Q6323" s="117"/>
      <c r="R6323" s="1348">
        <v>280101022</v>
      </c>
      <c r="S6323" s="321"/>
      <c r="T6323" s="321"/>
    </row>
    <row r="6324" spans="1:20" ht="34.5" hidden="1" customHeight="1">
      <c r="A6324" s="1348">
        <v>280101023</v>
      </c>
      <c r="B6324" s="1339" t="str">
        <f t="shared" si="48"/>
        <v>2801</v>
      </c>
      <c r="C6324" s="1349" t="s">
        <v>2672</v>
      </c>
      <c r="D6324" s="1350">
        <v>2</v>
      </c>
      <c r="E6324" s="293" t="s">
        <v>18342</v>
      </c>
      <c r="F6324" s="1352" t="s">
        <v>18343</v>
      </c>
      <c r="G6324" s="1356">
        <v>45291</v>
      </c>
      <c r="H6324" s="1348" t="s">
        <v>2353</v>
      </c>
      <c r="I6324" s="1348">
        <v>1461</v>
      </c>
      <c r="J6324" s="1351">
        <v>41123</v>
      </c>
      <c r="K6324" s="1352" t="s">
        <v>2253</v>
      </c>
      <c r="L6324" s="1353"/>
      <c r="M6324" s="1345" t="s">
        <v>18344</v>
      </c>
      <c r="N6324" s="1346" t="s">
        <v>1830</v>
      </c>
      <c r="O6324" s="1347" t="s">
        <v>1830</v>
      </c>
      <c r="P6324" s="117" t="str">
        <f t="shared" si="49"/>
        <v>2801</v>
      </c>
      <c r="Q6324" s="117"/>
      <c r="R6324" s="1348">
        <v>280101023</v>
      </c>
      <c r="S6324" s="321"/>
      <c r="T6324" s="321"/>
    </row>
    <row r="6325" spans="1:20" ht="34.5" hidden="1" customHeight="1">
      <c r="A6325" s="1348">
        <v>280101024</v>
      </c>
      <c r="B6325" s="1339" t="str">
        <f t="shared" si="48"/>
        <v>2801</v>
      </c>
      <c r="C6325" s="1349" t="s">
        <v>2672</v>
      </c>
      <c r="D6325" s="1350">
        <v>1</v>
      </c>
      <c r="E6325" s="293" t="s">
        <v>18345</v>
      </c>
      <c r="F6325" s="1352" t="s">
        <v>18346</v>
      </c>
      <c r="G6325" s="1356">
        <v>39239</v>
      </c>
      <c r="H6325" s="1348" t="s">
        <v>2252</v>
      </c>
      <c r="I6325" s="1348">
        <v>1357</v>
      </c>
      <c r="J6325" s="1351">
        <v>39338</v>
      </c>
      <c r="K6325" s="1352" t="s">
        <v>2253</v>
      </c>
      <c r="L6325" s="1352" t="s">
        <v>18347</v>
      </c>
      <c r="M6325" s="1345" t="s">
        <v>3308</v>
      </c>
      <c r="N6325" s="1346" t="s">
        <v>1830</v>
      </c>
      <c r="O6325" s="1347"/>
      <c r="P6325" s="117" t="str">
        <f t="shared" si="49"/>
        <v>2801</v>
      </c>
      <c r="Q6325" s="117"/>
      <c r="R6325" s="1348">
        <v>280101024</v>
      </c>
      <c r="S6325" s="321"/>
      <c r="T6325" s="321"/>
    </row>
    <row r="6326" spans="1:20" ht="34.5" hidden="1" customHeight="1">
      <c r="A6326" s="1348">
        <v>280101024</v>
      </c>
      <c r="B6326" s="1339" t="str">
        <f t="shared" si="48"/>
        <v>2801</v>
      </c>
      <c r="C6326" s="1349" t="s">
        <v>2672</v>
      </c>
      <c r="D6326" s="1350">
        <v>2</v>
      </c>
      <c r="E6326" s="293" t="s">
        <v>18348</v>
      </c>
      <c r="F6326" s="1352" t="s">
        <v>18349</v>
      </c>
      <c r="G6326" s="1351">
        <v>42734</v>
      </c>
      <c r="H6326" s="1348" t="s">
        <v>2252</v>
      </c>
      <c r="I6326" s="1348">
        <v>1461</v>
      </c>
      <c r="J6326" s="1351">
        <v>41123</v>
      </c>
      <c r="K6326" s="1352" t="s">
        <v>2253</v>
      </c>
      <c r="L6326" s="1352"/>
      <c r="M6326" s="1345" t="s">
        <v>18350</v>
      </c>
      <c r="N6326" s="1346" t="s">
        <v>1830</v>
      </c>
      <c r="O6326" s="1347"/>
      <c r="P6326" s="117" t="str">
        <f t="shared" si="49"/>
        <v>2801</v>
      </c>
      <c r="Q6326" s="117"/>
      <c r="R6326" s="1348">
        <v>280101024</v>
      </c>
      <c r="S6326" s="321"/>
      <c r="T6326" s="321"/>
    </row>
    <row r="6327" spans="1:20" ht="34.5" hidden="1" customHeight="1">
      <c r="A6327" s="1348">
        <v>280101025</v>
      </c>
      <c r="B6327" s="1339" t="str">
        <f t="shared" si="48"/>
        <v>2801</v>
      </c>
      <c r="C6327" s="1349" t="s">
        <v>2672</v>
      </c>
      <c r="D6327" s="1350">
        <v>1</v>
      </c>
      <c r="E6327" s="293" t="s">
        <v>18351</v>
      </c>
      <c r="F6327" s="1352" t="s">
        <v>18352</v>
      </c>
      <c r="G6327" s="1356">
        <v>39239</v>
      </c>
      <c r="H6327" s="1348" t="s">
        <v>2252</v>
      </c>
      <c r="I6327" s="1348">
        <v>1357</v>
      </c>
      <c r="J6327" s="1351">
        <v>39338</v>
      </c>
      <c r="K6327" s="1352" t="s">
        <v>2253</v>
      </c>
      <c r="L6327" s="1352" t="s">
        <v>18353</v>
      </c>
      <c r="M6327" s="1345" t="s">
        <v>1830</v>
      </c>
      <c r="N6327" s="1346" t="s">
        <v>1830</v>
      </c>
      <c r="O6327" s="1347"/>
      <c r="P6327" s="117" t="str">
        <f t="shared" si="49"/>
        <v>2801</v>
      </c>
      <c r="Q6327" s="117"/>
      <c r="R6327" s="1348">
        <v>280101025</v>
      </c>
      <c r="S6327" s="321"/>
      <c r="T6327" s="321"/>
    </row>
    <row r="6328" spans="1:20" ht="34.5" hidden="1" customHeight="1">
      <c r="A6328" s="1348">
        <v>280101025</v>
      </c>
      <c r="B6328" s="1339" t="str">
        <f t="shared" si="48"/>
        <v>2801</v>
      </c>
      <c r="C6328" s="1349" t="s">
        <v>2672</v>
      </c>
      <c r="D6328" s="1350">
        <v>2</v>
      </c>
      <c r="E6328" s="293" t="s">
        <v>18354</v>
      </c>
      <c r="F6328" s="1352" t="s">
        <v>18355</v>
      </c>
      <c r="G6328" s="1356">
        <v>42734</v>
      </c>
      <c r="H6328" s="1348" t="s">
        <v>2252</v>
      </c>
      <c r="I6328" s="1348">
        <v>1461</v>
      </c>
      <c r="J6328" s="1351">
        <v>41123</v>
      </c>
      <c r="K6328" s="1352" t="s">
        <v>2253</v>
      </c>
      <c r="L6328" s="1352"/>
      <c r="M6328" s="1345" t="s">
        <v>18356</v>
      </c>
      <c r="N6328" s="1346" t="s">
        <v>1830</v>
      </c>
      <c r="O6328" s="1347"/>
      <c r="P6328" s="117" t="str">
        <f t="shared" si="49"/>
        <v>2801</v>
      </c>
      <c r="Q6328" s="117"/>
      <c r="R6328" s="1348">
        <v>280101025</v>
      </c>
      <c r="S6328" s="321"/>
      <c r="T6328" s="321"/>
    </row>
    <row r="6329" spans="1:20" ht="34.5" hidden="1" customHeight="1">
      <c r="A6329" s="1348">
        <v>280101026</v>
      </c>
      <c r="B6329" s="1339" t="str">
        <f t="shared" si="48"/>
        <v>2801</v>
      </c>
      <c r="C6329" s="1349" t="s">
        <v>2672</v>
      </c>
      <c r="D6329" s="1350">
        <v>1</v>
      </c>
      <c r="E6329" s="293" t="s">
        <v>18357</v>
      </c>
      <c r="F6329" s="1352" t="s">
        <v>18358</v>
      </c>
      <c r="G6329" s="1351">
        <v>41274</v>
      </c>
      <c r="H6329" s="1348" t="s">
        <v>2252</v>
      </c>
      <c r="I6329" s="1348">
        <v>1357</v>
      </c>
      <c r="J6329" s="1351">
        <v>39338</v>
      </c>
      <c r="K6329" s="1352" t="s">
        <v>2253</v>
      </c>
      <c r="L6329" s="1352" t="s">
        <v>18292</v>
      </c>
      <c r="M6329" s="1345" t="s">
        <v>18359</v>
      </c>
      <c r="N6329" s="1346" t="s">
        <v>18360</v>
      </c>
      <c r="O6329" s="1347"/>
      <c r="P6329" s="117" t="str">
        <f t="shared" si="49"/>
        <v>2801</v>
      </c>
      <c r="Q6329" s="117"/>
      <c r="R6329" s="1348">
        <v>280101026</v>
      </c>
      <c r="S6329" s="321"/>
      <c r="T6329" s="321"/>
    </row>
    <row r="6330" spans="1:20" ht="34.5" hidden="1" customHeight="1">
      <c r="A6330" s="1348">
        <v>280101026</v>
      </c>
      <c r="B6330" s="1339" t="str">
        <f t="shared" si="48"/>
        <v>2801</v>
      </c>
      <c r="C6330" s="1349" t="s">
        <v>2672</v>
      </c>
      <c r="D6330" s="1350">
        <v>1</v>
      </c>
      <c r="E6330" s="293" t="s">
        <v>18361</v>
      </c>
      <c r="F6330" s="1352" t="s">
        <v>18362</v>
      </c>
      <c r="G6330" s="1356">
        <v>41274</v>
      </c>
      <c r="H6330" s="1348" t="s">
        <v>2252</v>
      </c>
      <c r="I6330" s="1348">
        <v>1357</v>
      </c>
      <c r="J6330" s="1351">
        <v>39338</v>
      </c>
      <c r="K6330" s="1352" t="s">
        <v>2253</v>
      </c>
      <c r="L6330" s="1352" t="s">
        <v>18292</v>
      </c>
      <c r="M6330" s="1345" t="s">
        <v>18332</v>
      </c>
      <c r="N6330" s="1346" t="s">
        <v>18363</v>
      </c>
      <c r="O6330" s="1347"/>
      <c r="P6330" s="117" t="str">
        <f t="shared" si="49"/>
        <v>2801</v>
      </c>
      <c r="Q6330" s="117"/>
      <c r="R6330" s="1348">
        <v>280101026</v>
      </c>
      <c r="S6330" s="321"/>
      <c r="T6330" s="321"/>
    </row>
    <row r="6331" spans="1:20" ht="34.5" hidden="1" customHeight="1">
      <c r="A6331" s="1348">
        <v>280101027</v>
      </c>
      <c r="B6331" s="1339" t="str">
        <f t="shared" si="48"/>
        <v>2801</v>
      </c>
      <c r="C6331" s="1349" t="s">
        <v>2672</v>
      </c>
      <c r="D6331" s="1350">
        <v>1</v>
      </c>
      <c r="E6331" s="293" t="s">
        <v>18364</v>
      </c>
      <c r="F6331" s="1352" t="s">
        <v>18365</v>
      </c>
      <c r="G6331" s="1356">
        <v>39239</v>
      </c>
      <c r="H6331" s="1348" t="s">
        <v>2252</v>
      </c>
      <c r="I6331" s="1348">
        <v>1357</v>
      </c>
      <c r="J6331" s="1351">
        <v>39338</v>
      </c>
      <c r="K6331" s="1352" t="s">
        <v>2253</v>
      </c>
      <c r="L6331" s="1352" t="s">
        <v>18366</v>
      </c>
      <c r="M6331" s="1345" t="s">
        <v>18367</v>
      </c>
      <c r="N6331" s="1346" t="s">
        <v>1830</v>
      </c>
      <c r="O6331" s="1347"/>
      <c r="P6331" s="117" t="str">
        <f t="shared" si="49"/>
        <v>2801</v>
      </c>
      <c r="Q6331" s="117"/>
      <c r="R6331" s="1348">
        <v>280101027</v>
      </c>
      <c r="S6331" s="321"/>
      <c r="T6331" s="321"/>
    </row>
    <row r="6332" spans="1:20" ht="34.5" hidden="1" customHeight="1">
      <c r="A6332" s="1348">
        <v>280101027</v>
      </c>
      <c r="B6332" s="1339" t="str">
        <f t="shared" si="48"/>
        <v>2801</v>
      </c>
      <c r="C6332" s="1349" t="s">
        <v>2672</v>
      </c>
      <c r="D6332" s="1350">
        <v>2</v>
      </c>
      <c r="E6332" s="293" t="s">
        <v>18368</v>
      </c>
      <c r="F6332" s="1352" t="s">
        <v>18369</v>
      </c>
      <c r="G6332" s="1351">
        <v>42734</v>
      </c>
      <c r="H6332" s="1348" t="s">
        <v>2252</v>
      </c>
      <c r="I6332" s="1348">
        <v>1461</v>
      </c>
      <c r="J6332" s="1356">
        <v>41123</v>
      </c>
      <c r="K6332" s="1352" t="s">
        <v>2253</v>
      </c>
      <c r="L6332" s="1353"/>
      <c r="M6332" s="1345" t="s">
        <v>1830</v>
      </c>
      <c r="N6332" s="1346" t="s">
        <v>1830</v>
      </c>
      <c r="O6332" s="1347"/>
      <c r="P6332" s="117" t="str">
        <f t="shared" si="49"/>
        <v>2801</v>
      </c>
      <c r="Q6332" s="117"/>
      <c r="R6332" s="1348">
        <v>280101027</v>
      </c>
      <c r="S6332" s="321"/>
      <c r="T6332" s="321"/>
    </row>
    <row r="6333" spans="1:20" ht="34.5" hidden="1" customHeight="1">
      <c r="A6333" s="1348">
        <v>280101027</v>
      </c>
      <c r="B6333" s="1339" t="str">
        <f t="shared" si="48"/>
        <v>2801</v>
      </c>
      <c r="C6333" s="1349" t="s">
        <v>2672</v>
      </c>
      <c r="D6333" s="1350">
        <v>1</v>
      </c>
      <c r="E6333" s="293" t="s">
        <v>18370</v>
      </c>
      <c r="F6333" s="1352" t="s">
        <v>18371</v>
      </c>
      <c r="G6333" s="1356">
        <v>41820</v>
      </c>
      <c r="H6333" s="1348" t="s">
        <v>2252</v>
      </c>
      <c r="I6333" s="1348">
        <v>1357</v>
      </c>
      <c r="J6333" s="1351">
        <v>39338</v>
      </c>
      <c r="K6333" s="1352" t="s">
        <v>2253</v>
      </c>
      <c r="L6333" s="1352" t="s">
        <v>18372</v>
      </c>
      <c r="M6333" s="1345" t="s">
        <v>18373</v>
      </c>
      <c r="N6333" s="1346" t="s">
        <v>1830</v>
      </c>
      <c r="O6333" s="1347"/>
      <c r="P6333" s="117" t="str">
        <f t="shared" si="49"/>
        <v>2801</v>
      </c>
      <c r="Q6333" s="117"/>
      <c r="R6333" s="1348">
        <v>280101027</v>
      </c>
      <c r="S6333" s="321"/>
      <c r="T6333" s="321"/>
    </row>
    <row r="6334" spans="1:20" ht="34.5" hidden="1" customHeight="1">
      <c r="A6334" s="1348">
        <v>280101028</v>
      </c>
      <c r="B6334" s="1339" t="str">
        <f t="shared" si="48"/>
        <v>2801</v>
      </c>
      <c r="C6334" s="1349" t="s">
        <v>2672</v>
      </c>
      <c r="D6334" s="1350">
        <v>2</v>
      </c>
      <c r="E6334" s="293" t="s">
        <v>18374</v>
      </c>
      <c r="F6334" s="1352" t="s">
        <v>18375</v>
      </c>
      <c r="G6334" s="1356">
        <v>43571</v>
      </c>
      <c r="H6334" s="1348" t="s">
        <v>2252</v>
      </c>
      <c r="I6334" s="1348">
        <v>1496</v>
      </c>
      <c r="J6334" s="1351">
        <v>41739</v>
      </c>
      <c r="K6334" s="1352" t="s">
        <v>2253</v>
      </c>
      <c r="L6334" s="1352"/>
      <c r="M6334" s="1345" t="s">
        <v>18332</v>
      </c>
      <c r="N6334" s="1346" t="s">
        <v>1830</v>
      </c>
      <c r="O6334" s="1347"/>
      <c r="P6334" s="117" t="str">
        <f t="shared" si="49"/>
        <v>2801</v>
      </c>
      <c r="Q6334" s="117"/>
      <c r="R6334" s="1348">
        <v>280101028</v>
      </c>
      <c r="S6334" s="321"/>
      <c r="T6334" s="321"/>
    </row>
    <row r="6335" spans="1:20" ht="34.5" hidden="1" customHeight="1">
      <c r="A6335" s="1348">
        <v>280101028</v>
      </c>
      <c r="B6335" s="1339" t="str">
        <f t="shared" si="48"/>
        <v>2801</v>
      </c>
      <c r="C6335" s="1349" t="s">
        <v>2672</v>
      </c>
      <c r="D6335" s="1350">
        <v>1</v>
      </c>
      <c r="E6335" s="293" t="s">
        <v>18376</v>
      </c>
      <c r="F6335" s="1352" t="s">
        <v>18377</v>
      </c>
      <c r="G6335" s="1356">
        <v>45291</v>
      </c>
      <c r="H6335" s="1348" t="s">
        <v>2252</v>
      </c>
      <c r="I6335" s="1348">
        <v>1357</v>
      </c>
      <c r="J6335" s="1351">
        <v>39338</v>
      </c>
      <c r="K6335" s="1352" t="s">
        <v>2253</v>
      </c>
      <c r="L6335" s="1352" t="s">
        <v>18378</v>
      </c>
      <c r="M6335" s="1345" t="s">
        <v>18292</v>
      </c>
      <c r="N6335" s="1346" t="s">
        <v>1830</v>
      </c>
      <c r="O6335" s="1347" t="s">
        <v>1830</v>
      </c>
      <c r="P6335" s="117" t="str">
        <f t="shared" si="49"/>
        <v>2801</v>
      </c>
      <c r="Q6335" s="117"/>
      <c r="R6335" s="1348">
        <v>280101028</v>
      </c>
      <c r="S6335" s="321"/>
      <c r="T6335" s="321"/>
    </row>
    <row r="6336" spans="1:20" ht="34.5" hidden="1" customHeight="1">
      <c r="A6336" s="1348">
        <v>280101028</v>
      </c>
      <c r="B6336" s="1339" t="str">
        <f t="shared" si="48"/>
        <v>2801</v>
      </c>
      <c r="C6336" s="1349" t="s">
        <v>2672</v>
      </c>
      <c r="D6336" s="1350">
        <v>1</v>
      </c>
      <c r="E6336" s="293" t="s">
        <v>18376</v>
      </c>
      <c r="F6336" s="1352" t="s">
        <v>18377</v>
      </c>
      <c r="G6336" s="1356">
        <v>45291</v>
      </c>
      <c r="H6336" s="1348" t="s">
        <v>2353</v>
      </c>
      <c r="I6336" s="1348">
        <v>1357</v>
      </c>
      <c r="J6336" s="1351">
        <v>39338</v>
      </c>
      <c r="K6336" s="1352" t="s">
        <v>2253</v>
      </c>
      <c r="L6336" s="1352" t="s">
        <v>18378</v>
      </c>
      <c r="M6336" s="1345" t="s">
        <v>1830</v>
      </c>
      <c r="N6336" s="1346" t="s">
        <v>1830</v>
      </c>
      <c r="O6336" s="1347" t="s">
        <v>1830</v>
      </c>
      <c r="P6336" s="117" t="str">
        <f t="shared" si="49"/>
        <v>2801</v>
      </c>
      <c r="Q6336" s="117"/>
      <c r="R6336" s="1348">
        <v>280101028</v>
      </c>
      <c r="S6336" s="321"/>
      <c r="T6336" s="321"/>
    </row>
    <row r="6337" spans="1:20" ht="34.5" hidden="1" customHeight="1">
      <c r="A6337" s="1348">
        <v>280101029</v>
      </c>
      <c r="B6337" s="1339" t="str">
        <f t="shared" si="48"/>
        <v>2801</v>
      </c>
      <c r="C6337" s="1349" t="s">
        <v>2672</v>
      </c>
      <c r="D6337" s="1350">
        <v>1</v>
      </c>
      <c r="E6337" s="293" t="s">
        <v>18379</v>
      </c>
      <c r="F6337" s="1352" t="s">
        <v>18380</v>
      </c>
      <c r="G6337" s="1356">
        <v>40907</v>
      </c>
      <c r="H6337" s="1348" t="s">
        <v>2252</v>
      </c>
      <c r="I6337" s="1348">
        <v>1357</v>
      </c>
      <c r="J6337" s="1351">
        <v>39338</v>
      </c>
      <c r="K6337" s="1352" t="s">
        <v>2253</v>
      </c>
      <c r="L6337" s="1352" t="s">
        <v>18381</v>
      </c>
      <c r="M6337" s="1345" t="s">
        <v>18382</v>
      </c>
      <c r="N6337" s="1346" t="s">
        <v>1830</v>
      </c>
      <c r="O6337" s="1347"/>
      <c r="P6337" s="117" t="str">
        <f t="shared" si="49"/>
        <v>2801</v>
      </c>
      <c r="Q6337" s="117"/>
      <c r="R6337" s="1348">
        <v>280101029</v>
      </c>
      <c r="S6337" s="321"/>
      <c r="T6337" s="321"/>
    </row>
    <row r="6338" spans="1:20" ht="34.5" hidden="1" customHeight="1">
      <c r="A6338" s="1348">
        <v>280101029</v>
      </c>
      <c r="B6338" s="1339" t="str">
        <f t="shared" si="48"/>
        <v>2801</v>
      </c>
      <c r="C6338" s="1349" t="s">
        <v>2672</v>
      </c>
      <c r="D6338" s="1350">
        <v>2</v>
      </c>
      <c r="E6338" s="293" t="s">
        <v>18383</v>
      </c>
      <c r="F6338" s="1352" t="s">
        <v>18384</v>
      </c>
      <c r="G6338" s="1356">
        <v>43057</v>
      </c>
      <c r="H6338" s="1348" t="s">
        <v>2252</v>
      </c>
      <c r="I6338" s="1348">
        <v>1461</v>
      </c>
      <c r="J6338" s="1351">
        <v>41123</v>
      </c>
      <c r="K6338" s="1352" t="s">
        <v>2253</v>
      </c>
      <c r="L6338" s="1353"/>
      <c r="M6338" s="1345" t="s">
        <v>1830</v>
      </c>
      <c r="N6338" s="1346" t="s">
        <v>1830</v>
      </c>
      <c r="O6338" s="1347"/>
      <c r="P6338" s="117" t="str">
        <f t="shared" si="49"/>
        <v>2801</v>
      </c>
      <c r="Q6338" s="117"/>
      <c r="R6338" s="1348">
        <v>280101029</v>
      </c>
      <c r="S6338" s="321"/>
      <c r="T6338" s="321"/>
    </row>
    <row r="6339" spans="1:20" ht="34.5" hidden="1" customHeight="1">
      <c r="A6339" s="1348">
        <v>280101029</v>
      </c>
      <c r="B6339" s="1339" t="str">
        <f t="shared" si="48"/>
        <v>2801</v>
      </c>
      <c r="C6339" s="1349" t="s">
        <v>2672</v>
      </c>
      <c r="D6339" s="1350">
        <v>1</v>
      </c>
      <c r="E6339" s="293" t="s">
        <v>18385</v>
      </c>
      <c r="F6339" s="1352" t="s">
        <v>18386</v>
      </c>
      <c r="G6339" s="1356">
        <v>41274</v>
      </c>
      <c r="H6339" s="1348" t="s">
        <v>2252</v>
      </c>
      <c r="I6339" s="1348">
        <v>1357</v>
      </c>
      <c r="J6339" s="1351">
        <v>39338</v>
      </c>
      <c r="K6339" s="1352" t="s">
        <v>2253</v>
      </c>
      <c r="L6339" s="1352" t="s">
        <v>18292</v>
      </c>
      <c r="M6339" s="1345" t="s">
        <v>18387</v>
      </c>
      <c r="N6339" s="1346" t="s">
        <v>1830</v>
      </c>
      <c r="O6339" s="1347"/>
      <c r="P6339" s="117" t="str">
        <f t="shared" si="49"/>
        <v>2801</v>
      </c>
      <c r="Q6339" s="117"/>
      <c r="R6339" s="1348">
        <v>280101029</v>
      </c>
      <c r="S6339" s="321"/>
      <c r="T6339" s="321"/>
    </row>
    <row r="6340" spans="1:20" ht="34.5" hidden="1" customHeight="1">
      <c r="A6340" s="1348">
        <v>280101030</v>
      </c>
      <c r="B6340" s="1339" t="str">
        <f t="shared" si="48"/>
        <v>2801</v>
      </c>
      <c r="C6340" s="1349" t="s">
        <v>2672</v>
      </c>
      <c r="D6340" s="1350">
        <v>2</v>
      </c>
      <c r="E6340" s="293" t="s">
        <v>18388</v>
      </c>
      <c r="F6340" s="1352" t="s">
        <v>18389</v>
      </c>
      <c r="G6340" s="1356">
        <v>45291</v>
      </c>
      <c r="H6340" s="1348" t="s">
        <v>2353</v>
      </c>
      <c r="I6340" s="1348">
        <v>1489</v>
      </c>
      <c r="J6340" s="1351">
        <v>41557</v>
      </c>
      <c r="K6340" s="1352" t="s">
        <v>2253</v>
      </c>
      <c r="L6340" s="1353"/>
      <c r="M6340" s="1345" t="s">
        <v>1830</v>
      </c>
      <c r="N6340" s="1346" t="s">
        <v>1830</v>
      </c>
      <c r="O6340" s="1347" t="s">
        <v>1830</v>
      </c>
      <c r="P6340" s="117" t="str">
        <f t="shared" si="49"/>
        <v>2801</v>
      </c>
      <c r="Q6340" s="117"/>
      <c r="R6340" s="1348">
        <v>280101030</v>
      </c>
      <c r="S6340" s="321"/>
      <c r="T6340" s="321"/>
    </row>
    <row r="6341" spans="1:20" ht="34.5" hidden="1" customHeight="1">
      <c r="A6341" s="1348">
        <v>280101031</v>
      </c>
      <c r="B6341" s="1339" t="str">
        <f t="shared" si="48"/>
        <v>2801</v>
      </c>
      <c r="C6341" s="1349" t="s">
        <v>2672</v>
      </c>
      <c r="D6341" s="1350">
        <v>1</v>
      </c>
      <c r="E6341" s="293" t="s">
        <v>18390</v>
      </c>
      <c r="F6341" s="1352" t="s">
        <v>18391</v>
      </c>
      <c r="G6341" s="1356">
        <v>41274</v>
      </c>
      <c r="H6341" s="1348" t="s">
        <v>2252</v>
      </c>
      <c r="I6341" s="1348">
        <v>1357</v>
      </c>
      <c r="J6341" s="1351">
        <v>39338</v>
      </c>
      <c r="K6341" s="1352" t="s">
        <v>2253</v>
      </c>
      <c r="L6341" s="1352" t="s">
        <v>18292</v>
      </c>
      <c r="M6341" s="1345" t="s">
        <v>1830</v>
      </c>
      <c r="N6341" s="1346" t="s">
        <v>1830</v>
      </c>
      <c r="O6341" s="1347"/>
      <c r="P6341" s="117" t="str">
        <f t="shared" si="49"/>
        <v>2801</v>
      </c>
      <c r="Q6341" s="117"/>
      <c r="R6341" s="1348">
        <v>280101031</v>
      </c>
      <c r="S6341" s="321"/>
      <c r="T6341" s="321"/>
    </row>
    <row r="6342" spans="1:20" ht="34.5" hidden="1" customHeight="1">
      <c r="A6342" s="1348">
        <v>280101032</v>
      </c>
      <c r="B6342" s="1339" t="str">
        <f t="shared" si="48"/>
        <v>2801</v>
      </c>
      <c r="C6342" s="1349" t="s">
        <v>2672</v>
      </c>
      <c r="D6342" s="1350">
        <v>2</v>
      </c>
      <c r="E6342" s="293" t="s">
        <v>18392</v>
      </c>
      <c r="F6342" s="1352" t="s">
        <v>18393</v>
      </c>
      <c r="G6342" s="1356">
        <v>45291</v>
      </c>
      <c r="H6342" s="1348" t="s">
        <v>2353</v>
      </c>
      <c r="I6342" s="1348">
        <v>1489</v>
      </c>
      <c r="J6342" s="1351">
        <v>41557</v>
      </c>
      <c r="K6342" s="1352" t="s">
        <v>2253</v>
      </c>
      <c r="L6342" s="1352"/>
      <c r="M6342" s="1345" t="s">
        <v>18394</v>
      </c>
      <c r="N6342" s="1346" t="s">
        <v>1830</v>
      </c>
      <c r="O6342" s="1347" t="s">
        <v>1830</v>
      </c>
      <c r="P6342" s="117" t="str">
        <f t="shared" si="49"/>
        <v>2801</v>
      </c>
      <c r="Q6342" s="117"/>
      <c r="R6342" s="1348">
        <v>280101032</v>
      </c>
      <c r="S6342" s="321"/>
      <c r="T6342" s="321"/>
    </row>
    <row r="6343" spans="1:20" ht="34.5" hidden="1" customHeight="1">
      <c r="A6343" s="1348">
        <v>280101033</v>
      </c>
      <c r="B6343" s="1339" t="str">
        <f t="shared" si="48"/>
        <v>2801</v>
      </c>
      <c r="C6343" s="1349" t="s">
        <v>2672</v>
      </c>
      <c r="D6343" s="1350">
        <v>1</v>
      </c>
      <c r="E6343" s="293" t="s">
        <v>18395</v>
      </c>
      <c r="F6343" s="1352" t="s">
        <v>18396</v>
      </c>
      <c r="G6343" s="1356">
        <v>41274</v>
      </c>
      <c r="H6343" s="1348" t="s">
        <v>2252</v>
      </c>
      <c r="I6343" s="1348">
        <v>1357</v>
      </c>
      <c r="J6343" s="1351">
        <v>39338</v>
      </c>
      <c r="K6343" s="1352" t="s">
        <v>2253</v>
      </c>
      <c r="L6343" s="1352" t="s">
        <v>18397</v>
      </c>
      <c r="M6343" s="1345" t="s">
        <v>3308</v>
      </c>
      <c r="N6343" s="1346" t="s">
        <v>1830</v>
      </c>
      <c r="O6343" s="1347"/>
      <c r="P6343" s="117" t="str">
        <f t="shared" si="49"/>
        <v>2801</v>
      </c>
      <c r="Q6343" s="117"/>
      <c r="R6343" s="1348">
        <v>280101033</v>
      </c>
      <c r="S6343" s="321"/>
      <c r="T6343" s="321"/>
    </row>
    <row r="6344" spans="1:20" ht="34.5" hidden="1" customHeight="1">
      <c r="A6344" s="1348">
        <v>280101034</v>
      </c>
      <c r="B6344" s="1339" t="str">
        <f t="shared" si="48"/>
        <v>2801</v>
      </c>
      <c r="C6344" s="1349" t="s">
        <v>2672</v>
      </c>
      <c r="D6344" s="1350">
        <v>2</v>
      </c>
      <c r="E6344" s="293" t="s">
        <v>18398</v>
      </c>
      <c r="F6344" s="1352" t="s">
        <v>18399</v>
      </c>
      <c r="G6344" s="1356">
        <v>43261</v>
      </c>
      <c r="H6344" s="1348" t="s">
        <v>2252</v>
      </c>
      <c r="I6344" s="1348">
        <v>1461</v>
      </c>
      <c r="J6344" s="1351">
        <v>41123</v>
      </c>
      <c r="K6344" s="1352" t="s">
        <v>2253</v>
      </c>
      <c r="L6344" s="1352"/>
      <c r="M6344" s="1345" t="s">
        <v>1830</v>
      </c>
      <c r="N6344" s="1346" t="s">
        <v>1830</v>
      </c>
      <c r="O6344" s="1347"/>
      <c r="P6344" s="117" t="str">
        <f t="shared" si="49"/>
        <v>2801</v>
      </c>
      <c r="Q6344" s="117"/>
      <c r="R6344" s="1348">
        <v>280101034</v>
      </c>
      <c r="S6344" s="321"/>
      <c r="T6344" s="321"/>
    </row>
    <row r="6345" spans="1:20" ht="34.5" hidden="1" customHeight="1">
      <c r="A6345" s="1348">
        <v>280101034</v>
      </c>
      <c r="B6345" s="1339" t="str">
        <f t="shared" si="48"/>
        <v>2801</v>
      </c>
      <c r="C6345" s="1349" t="s">
        <v>2672</v>
      </c>
      <c r="D6345" s="1350">
        <v>1</v>
      </c>
      <c r="E6345" s="293" t="s">
        <v>18400</v>
      </c>
      <c r="F6345" s="1352" t="s">
        <v>18401</v>
      </c>
      <c r="G6345" s="1356">
        <v>41274</v>
      </c>
      <c r="H6345" s="1348" t="s">
        <v>2252</v>
      </c>
      <c r="I6345" s="1348">
        <v>1357</v>
      </c>
      <c r="J6345" s="1356">
        <v>39338</v>
      </c>
      <c r="K6345" s="1352" t="s">
        <v>2253</v>
      </c>
      <c r="L6345" s="1352" t="s">
        <v>18402</v>
      </c>
      <c r="M6345" s="1345" t="s">
        <v>18382</v>
      </c>
      <c r="N6345" s="1346" t="s">
        <v>1830</v>
      </c>
      <c r="O6345" s="1347"/>
      <c r="P6345" s="117" t="str">
        <f t="shared" si="49"/>
        <v>2801</v>
      </c>
      <c r="Q6345" s="117"/>
      <c r="R6345" s="1348">
        <v>280101034</v>
      </c>
      <c r="S6345" s="321"/>
      <c r="T6345" s="321"/>
    </row>
    <row r="6346" spans="1:20" ht="34.5" hidden="1" customHeight="1">
      <c r="A6346" s="1348">
        <v>280101035</v>
      </c>
      <c r="B6346" s="1339" t="str">
        <f t="shared" si="48"/>
        <v>2801</v>
      </c>
      <c r="C6346" s="1349" t="s">
        <v>2672</v>
      </c>
      <c r="D6346" s="1350">
        <v>1</v>
      </c>
      <c r="E6346" s="293" t="s">
        <v>18400</v>
      </c>
      <c r="F6346" s="1352" t="s">
        <v>18401</v>
      </c>
      <c r="G6346" s="1356">
        <v>44308</v>
      </c>
      <c r="H6346" s="1348" t="s">
        <v>2252</v>
      </c>
      <c r="I6346" s="1348">
        <v>1357</v>
      </c>
      <c r="J6346" s="1351">
        <v>39338</v>
      </c>
      <c r="K6346" s="1352" t="s">
        <v>2253</v>
      </c>
      <c r="L6346" s="1352" t="s">
        <v>18292</v>
      </c>
      <c r="M6346" s="1345" t="s">
        <v>3308</v>
      </c>
      <c r="N6346" s="1346" t="s">
        <v>3309</v>
      </c>
      <c r="O6346" s="1347"/>
      <c r="P6346" s="117" t="str">
        <f t="shared" si="49"/>
        <v>2801</v>
      </c>
      <c r="Q6346" s="117"/>
      <c r="R6346" s="1348">
        <v>280101035</v>
      </c>
      <c r="S6346" s="321"/>
      <c r="T6346" s="321"/>
    </row>
    <row r="6347" spans="1:20" ht="34.5" hidden="1" customHeight="1">
      <c r="A6347" s="1348">
        <v>280101035</v>
      </c>
      <c r="B6347" s="1339" t="str">
        <f t="shared" si="48"/>
        <v>2801</v>
      </c>
      <c r="C6347" s="1349" t="s">
        <v>2672</v>
      </c>
      <c r="D6347" s="1350">
        <v>1</v>
      </c>
      <c r="E6347" s="293" t="s">
        <v>18403</v>
      </c>
      <c r="F6347" s="1352" t="s">
        <v>18404</v>
      </c>
      <c r="G6347" s="1351">
        <v>41274</v>
      </c>
      <c r="H6347" s="1348" t="s">
        <v>2252</v>
      </c>
      <c r="I6347" s="1348">
        <v>1357</v>
      </c>
      <c r="J6347" s="1351">
        <v>39338</v>
      </c>
      <c r="K6347" s="1352" t="s">
        <v>2253</v>
      </c>
      <c r="L6347" s="1352" t="s">
        <v>18292</v>
      </c>
      <c r="M6347" s="1345" t="s">
        <v>18405</v>
      </c>
      <c r="N6347" s="1346" t="s">
        <v>18406</v>
      </c>
      <c r="O6347" s="1347"/>
      <c r="P6347" s="117" t="str">
        <f t="shared" si="49"/>
        <v>2801</v>
      </c>
      <c r="Q6347" s="117"/>
      <c r="R6347" s="1348">
        <v>280101035</v>
      </c>
      <c r="S6347" s="321"/>
      <c r="T6347" s="321"/>
    </row>
    <row r="6348" spans="1:20" ht="34.5" hidden="1" customHeight="1">
      <c r="A6348" s="1348">
        <v>280101036</v>
      </c>
      <c r="B6348" s="1339" t="str">
        <f t="shared" si="48"/>
        <v>2801</v>
      </c>
      <c r="C6348" s="1349" t="s">
        <v>2672</v>
      </c>
      <c r="D6348" s="1350">
        <v>2</v>
      </c>
      <c r="E6348" s="293" t="s">
        <v>18407</v>
      </c>
      <c r="F6348" s="1352" t="s">
        <v>18408</v>
      </c>
      <c r="G6348" s="1356">
        <v>45291</v>
      </c>
      <c r="H6348" s="1348" t="s">
        <v>2353</v>
      </c>
      <c r="I6348" s="1348">
        <v>1489</v>
      </c>
      <c r="J6348" s="1351">
        <v>41557</v>
      </c>
      <c r="K6348" s="1352" t="s">
        <v>2253</v>
      </c>
      <c r="L6348" s="1352"/>
      <c r="M6348" s="1345" t="s">
        <v>1830</v>
      </c>
      <c r="N6348" s="1346" t="s">
        <v>1830</v>
      </c>
      <c r="O6348" s="1347" t="s">
        <v>1830</v>
      </c>
      <c r="P6348" s="117" t="str">
        <f t="shared" si="49"/>
        <v>2801</v>
      </c>
      <c r="Q6348" s="117"/>
      <c r="R6348" s="1348">
        <v>280101036</v>
      </c>
      <c r="S6348" s="321"/>
      <c r="T6348" s="321"/>
    </row>
    <row r="6349" spans="1:20" ht="34.5" hidden="1" customHeight="1">
      <c r="A6349" s="1348">
        <v>280101037</v>
      </c>
      <c r="B6349" s="1339" t="str">
        <f t="shared" si="48"/>
        <v>2801</v>
      </c>
      <c r="C6349" s="1349" t="s">
        <v>2672</v>
      </c>
      <c r="D6349" s="1350">
        <v>1</v>
      </c>
      <c r="E6349" s="293" t="s">
        <v>18409</v>
      </c>
      <c r="F6349" s="1352" t="s">
        <v>18410</v>
      </c>
      <c r="G6349" s="1356">
        <v>40503</v>
      </c>
      <c r="H6349" s="1348" t="s">
        <v>2252</v>
      </c>
      <c r="I6349" s="1348">
        <v>1357</v>
      </c>
      <c r="J6349" s="1351">
        <v>39338</v>
      </c>
      <c r="K6349" s="1352" t="s">
        <v>2253</v>
      </c>
      <c r="L6349" s="1352" t="s">
        <v>18411</v>
      </c>
      <c r="M6349" s="1345" t="s">
        <v>18373</v>
      </c>
      <c r="N6349" s="1346" t="s">
        <v>1830</v>
      </c>
      <c r="O6349" s="1347"/>
      <c r="P6349" s="117" t="str">
        <f t="shared" si="49"/>
        <v>2801</v>
      </c>
      <c r="Q6349" s="117"/>
      <c r="R6349" s="1348">
        <v>280101037</v>
      </c>
      <c r="S6349" s="321"/>
      <c r="T6349" s="321"/>
    </row>
    <row r="6350" spans="1:20" ht="34.5" hidden="1" customHeight="1">
      <c r="A6350" s="1348">
        <v>280101037</v>
      </c>
      <c r="B6350" s="1339" t="str">
        <f t="shared" si="48"/>
        <v>2801</v>
      </c>
      <c r="C6350" s="1349" t="s">
        <v>2672</v>
      </c>
      <c r="D6350" s="1350">
        <v>2</v>
      </c>
      <c r="E6350" s="293" t="s">
        <v>18412</v>
      </c>
      <c r="F6350" s="1352" t="s">
        <v>18413</v>
      </c>
      <c r="G6350" s="1356">
        <v>41982</v>
      </c>
      <c r="H6350" s="1348" t="s">
        <v>2252</v>
      </c>
      <c r="I6350" s="1348">
        <v>1423</v>
      </c>
      <c r="J6350" s="1351">
        <v>40521</v>
      </c>
      <c r="K6350" s="1352" t="s">
        <v>2253</v>
      </c>
      <c r="L6350" s="1352"/>
      <c r="M6350" s="1345" t="s">
        <v>18373</v>
      </c>
      <c r="N6350" s="1346" t="s">
        <v>1830</v>
      </c>
      <c r="O6350" s="1347"/>
      <c r="P6350" s="117" t="str">
        <f t="shared" si="49"/>
        <v>2801</v>
      </c>
      <c r="Q6350" s="117"/>
      <c r="R6350" s="1348">
        <v>280101037</v>
      </c>
      <c r="S6350" s="321"/>
      <c r="T6350" s="321"/>
    </row>
    <row r="6351" spans="1:20" ht="34.5" hidden="1" customHeight="1">
      <c r="A6351" s="1348">
        <v>280101038</v>
      </c>
      <c r="B6351" s="1339" t="str">
        <f t="shared" si="48"/>
        <v>2801</v>
      </c>
      <c r="C6351" s="1349" t="s">
        <v>2672</v>
      </c>
      <c r="D6351" s="1350">
        <v>2</v>
      </c>
      <c r="E6351" s="293" t="s">
        <v>18412</v>
      </c>
      <c r="F6351" s="1352" t="s">
        <v>18413</v>
      </c>
      <c r="G6351" s="1356">
        <v>44926</v>
      </c>
      <c r="H6351" s="1348" t="s">
        <v>2252</v>
      </c>
      <c r="I6351" s="1348">
        <v>1423</v>
      </c>
      <c r="J6351" s="1351">
        <v>40521</v>
      </c>
      <c r="K6351" s="1352" t="s">
        <v>2253</v>
      </c>
      <c r="L6351" s="1352"/>
      <c r="M6351" s="1345" t="s">
        <v>18414</v>
      </c>
      <c r="N6351" s="1346" t="s">
        <v>1830</v>
      </c>
      <c r="O6351" s="1347" t="s">
        <v>18415</v>
      </c>
      <c r="P6351" s="117" t="str">
        <f t="shared" si="49"/>
        <v>2801</v>
      </c>
      <c r="Q6351" s="117"/>
      <c r="R6351" s="1348">
        <v>280101038</v>
      </c>
      <c r="S6351" s="321"/>
      <c r="T6351" s="321"/>
    </row>
    <row r="6352" spans="1:20" ht="34.5" hidden="1" customHeight="1">
      <c r="A6352" s="1348">
        <v>280101038</v>
      </c>
      <c r="B6352" s="1339" t="str">
        <f t="shared" si="48"/>
        <v>2801</v>
      </c>
      <c r="C6352" s="1349" t="s">
        <v>2672</v>
      </c>
      <c r="D6352" s="1350">
        <v>1</v>
      </c>
      <c r="E6352" s="293" t="s">
        <v>18416</v>
      </c>
      <c r="F6352" s="1352" t="s">
        <v>18417</v>
      </c>
      <c r="G6352" s="1356">
        <v>45291</v>
      </c>
      <c r="H6352" s="1348" t="s">
        <v>2252</v>
      </c>
      <c r="I6352" s="1348">
        <v>1357</v>
      </c>
      <c r="J6352" s="1351">
        <v>39338</v>
      </c>
      <c r="K6352" s="1352" t="s">
        <v>2253</v>
      </c>
      <c r="L6352" s="1352" t="s">
        <v>18418</v>
      </c>
      <c r="M6352" s="1345" t="s">
        <v>1830</v>
      </c>
      <c r="N6352" s="1346" t="s">
        <v>18419</v>
      </c>
      <c r="O6352" s="1347" t="s">
        <v>1830</v>
      </c>
      <c r="P6352" s="117" t="str">
        <f t="shared" si="49"/>
        <v>2801</v>
      </c>
      <c r="Q6352" s="117"/>
      <c r="R6352" s="1348">
        <v>280101038</v>
      </c>
      <c r="S6352" s="321"/>
      <c r="T6352" s="321"/>
    </row>
    <row r="6353" spans="1:20" ht="34.5" hidden="1" customHeight="1">
      <c r="A6353" s="1348">
        <v>280101039</v>
      </c>
      <c r="B6353" s="1339" t="str">
        <f t="shared" si="48"/>
        <v>2801</v>
      </c>
      <c r="C6353" s="1349" t="s">
        <v>2672</v>
      </c>
      <c r="D6353" s="1350">
        <v>1</v>
      </c>
      <c r="E6353" s="293" t="s">
        <v>18416</v>
      </c>
      <c r="F6353" s="1352" t="s">
        <v>18417</v>
      </c>
      <c r="G6353" s="1356">
        <v>45291</v>
      </c>
      <c r="H6353" s="1348" t="s">
        <v>2353</v>
      </c>
      <c r="I6353" s="1348">
        <v>1357</v>
      </c>
      <c r="J6353" s="1351">
        <v>39338</v>
      </c>
      <c r="K6353" s="1352" t="s">
        <v>2253</v>
      </c>
      <c r="L6353" s="1352" t="s">
        <v>18292</v>
      </c>
      <c r="M6353" s="1345" t="s">
        <v>18420</v>
      </c>
      <c r="N6353" s="1346" t="s">
        <v>1830</v>
      </c>
      <c r="O6353" s="1347" t="s">
        <v>1830</v>
      </c>
      <c r="P6353" s="117" t="str">
        <f t="shared" si="49"/>
        <v>2801</v>
      </c>
      <c r="Q6353" s="117"/>
      <c r="R6353" s="1348">
        <v>280101039</v>
      </c>
      <c r="S6353" s="321"/>
      <c r="T6353" s="321"/>
    </row>
    <row r="6354" spans="1:20" ht="34.5" hidden="1" customHeight="1">
      <c r="A6354" s="1348">
        <v>280101040</v>
      </c>
      <c r="B6354" s="1339" t="str">
        <f t="shared" si="48"/>
        <v>2801</v>
      </c>
      <c r="C6354" s="1349" t="s">
        <v>2672</v>
      </c>
      <c r="D6354" s="1350">
        <v>1</v>
      </c>
      <c r="E6354" s="293" t="s">
        <v>18421</v>
      </c>
      <c r="F6354" s="1352" t="s">
        <v>18422</v>
      </c>
      <c r="G6354" s="1356">
        <v>45291</v>
      </c>
      <c r="H6354" s="1348" t="s">
        <v>2252</v>
      </c>
      <c r="I6354" s="1348">
        <v>1357</v>
      </c>
      <c r="J6354" s="1351">
        <v>39338</v>
      </c>
      <c r="K6354" s="1352" t="s">
        <v>2253</v>
      </c>
      <c r="L6354" s="1352" t="s">
        <v>18418</v>
      </c>
      <c r="M6354" s="1345" t="s">
        <v>1830</v>
      </c>
      <c r="N6354" s="1346" t="s">
        <v>18423</v>
      </c>
      <c r="O6354" s="1347" t="s">
        <v>1830</v>
      </c>
      <c r="P6354" s="117" t="str">
        <f t="shared" si="49"/>
        <v>2801</v>
      </c>
      <c r="Q6354" s="117"/>
      <c r="R6354" s="1348">
        <v>280101040</v>
      </c>
      <c r="S6354" s="321"/>
      <c r="T6354" s="321"/>
    </row>
    <row r="6355" spans="1:20" ht="34.5" hidden="1" customHeight="1">
      <c r="A6355" s="1348">
        <v>280101041</v>
      </c>
      <c r="B6355" s="1339" t="str">
        <f t="shared" si="48"/>
        <v>2801</v>
      </c>
      <c r="C6355" s="1349" t="s">
        <v>2672</v>
      </c>
      <c r="D6355" s="1350">
        <v>1</v>
      </c>
      <c r="E6355" s="293" t="s">
        <v>18421</v>
      </c>
      <c r="F6355" s="1352" t="s">
        <v>18422</v>
      </c>
      <c r="G6355" s="1356">
        <v>45291</v>
      </c>
      <c r="H6355" s="1348" t="s">
        <v>2353</v>
      </c>
      <c r="I6355" s="1348">
        <v>1357</v>
      </c>
      <c r="J6355" s="1351">
        <v>39338</v>
      </c>
      <c r="K6355" s="1352" t="s">
        <v>2253</v>
      </c>
      <c r="L6355" s="1352" t="s">
        <v>18292</v>
      </c>
      <c r="M6355" s="1345" t="s">
        <v>9786</v>
      </c>
      <c r="N6355" s="1346" t="s">
        <v>9791</v>
      </c>
      <c r="O6355" s="1347" t="s">
        <v>1830</v>
      </c>
      <c r="P6355" s="117" t="str">
        <f t="shared" si="49"/>
        <v>2801</v>
      </c>
      <c r="Q6355" s="117"/>
      <c r="R6355" s="1348">
        <v>280101041</v>
      </c>
      <c r="S6355" s="321"/>
      <c r="T6355" s="321"/>
    </row>
    <row r="6356" spans="1:20" ht="34.5" hidden="1" customHeight="1">
      <c r="A6356" s="1348">
        <v>280101041</v>
      </c>
      <c r="B6356" s="1339" t="str">
        <f t="shared" si="48"/>
        <v>2801</v>
      </c>
      <c r="C6356" s="1349" t="s">
        <v>2672</v>
      </c>
      <c r="D6356" s="1350">
        <v>1</v>
      </c>
      <c r="E6356" s="293" t="s">
        <v>18424</v>
      </c>
      <c r="F6356" s="1352" t="s">
        <v>18425</v>
      </c>
      <c r="G6356" s="1356">
        <v>45291</v>
      </c>
      <c r="H6356" s="1348" t="s">
        <v>2252</v>
      </c>
      <c r="I6356" s="1348">
        <v>1357</v>
      </c>
      <c r="J6356" s="1351">
        <v>39338</v>
      </c>
      <c r="K6356" s="1352" t="s">
        <v>2253</v>
      </c>
      <c r="L6356" s="1352" t="s">
        <v>18418</v>
      </c>
      <c r="M6356" s="1345" t="s">
        <v>1830</v>
      </c>
      <c r="N6356" s="1346" t="s">
        <v>18426</v>
      </c>
      <c r="O6356" s="1347" t="s">
        <v>1830</v>
      </c>
      <c r="P6356" s="117" t="str">
        <f t="shared" si="49"/>
        <v>2801</v>
      </c>
      <c r="Q6356" s="117"/>
      <c r="R6356" s="1348">
        <v>280101041</v>
      </c>
      <c r="S6356" s="321"/>
      <c r="T6356" s="321"/>
    </row>
    <row r="6357" spans="1:20" ht="34.5" hidden="1" customHeight="1">
      <c r="A6357" s="1348">
        <v>280101042</v>
      </c>
      <c r="B6357" s="1339" t="str">
        <f t="shared" si="48"/>
        <v>2801</v>
      </c>
      <c r="C6357" s="1349" t="s">
        <v>2672</v>
      </c>
      <c r="D6357" s="1350">
        <v>1</v>
      </c>
      <c r="E6357" s="293" t="s">
        <v>18424</v>
      </c>
      <c r="F6357" s="1352" t="s">
        <v>18425</v>
      </c>
      <c r="G6357" s="1356">
        <v>45291</v>
      </c>
      <c r="H6357" s="1348" t="s">
        <v>2353</v>
      </c>
      <c r="I6357" s="1348">
        <v>1357</v>
      </c>
      <c r="J6357" s="1351">
        <v>39338</v>
      </c>
      <c r="K6357" s="1352" t="s">
        <v>2253</v>
      </c>
      <c r="L6357" s="1352" t="s">
        <v>18292</v>
      </c>
      <c r="M6357" s="1345" t="s">
        <v>18394</v>
      </c>
      <c r="N6357" s="1346" t="s">
        <v>1830</v>
      </c>
      <c r="O6357" s="1347" t="s">
        <v>1830</v>
      </c>
      <c r="P6357" s="117" t="str">
        <f t="shared" si="49"/>
        <v>2801</v>
      </c>
      <c r="Q6357" s="117"/>
      <c r="R6357" s="1348">
        <v>280101042</v>
      </c>
      <c r="S6357" s="321"/>
      <c r="T6357" s="321"/>
    </row>
    <row r="6358" spans="1:20" ht="34.5" hidden="1" customHeight="1">
      <c r="A6358" s="1348">
        <v>280101042</v>
      </c>
      <c r="B6358" s="1339" t="str">
        <f t="shared" si="48"/>
        <v>2801</v>
      </c>
      <c r="C6358" s="1349" t="s">
        <v>2672</v>
      </c>
      <c r="D6358" s="1350">
        <v>1</v>
      </c>
      <c r="E6358" s="293" t="s">
        <v>18427</v>
      </c>
      <c r="F6358" s="1352" t="s">
        <v>18428</v>
      </c>
      <c r="G6358" s="1356">
        <v>41274</v>
      </c>
      <c r="H6358" s="1348" t="s">
        <v>2252</v>
      </c>
      <c r="I6358" s="1348">
        <v>1357</v>
      </c>
      <c r="J6358" s="1351">
        <v>39338</v>
      </c>
      <c r="K6358" s="1352" t="s">
        <v>2253</v>
      </c>
      <c r="L6358" s="1352" t="s">
        <v>18292</v>
      </c>
      <c r="M6358" s="1345" t="s">
        <v>3308</v>
      </c>
      <c r="N6358" s="1346" t="s">
        <v>18429</v>
      </c>
      <c r="O6358" s="1347"/>
      <c r="P6358" s="117" t="str">
        <f t="shared" si="49"/>
        <v>2801</v>
      </c>
      <c r="Q6358" s="117"/>
      <c r="R6358" s="1348">
        <v>280101042</v>
      </c>
      <c r="S6358" s="321"/>
      <c r="T6358" s="321"/>
    </row>
    <row r="6359" spans="1:20" ht="34.5" hidden="1" customHeight="1">
      <c r="A6359" s="1348">
        <v>280101043</v>
      </c>
      <c r="B6359" s="1339" t="str">
        <f t="shared" si="48"/>
        <v>2801</v>
      </c>
      <c r="C6359" s="1349" t="s">
        <v>2672</v>
      </c>
      <c r="D6359" s="1350">
        <v>2</v>
      </c>
      <c r="E6359" s="293" t="s">
        <v>18430</v>
      </c>
      <c r="F6359" s="1352" t="s">
        <v>18431</v>
      </c>
      <c r="G6359" s="1356">
        <v>45291</v>
      </c>
      <c r="H6359" s="1348" t="s">
        <v>2353</v>
      </c>
      <c r="I6359" s="1348">
        <v>1489</v>
      </c>
      <c r="J6359" s="1351">
        <v>41557</v>
      </c>
      <c r="K6359" s="1352" t="s">
        <v>2253</v>
      </c>
      <c r="L6359" s="1353"/>
      <c r="M6359" s="1345" t="s">
        <v>1830</v>
      </c>
      <c r="N6359" s="1346" t="s">
        <v>1830</v>
      </c>
      <c r="O6359" s="1347" t="s">
        <v>1830</v>
      </c>
      <c r="P6359" s="117" t="str">
        <f t="shared" si="49"/>
        <v>2801</v>
      </c>
      <c r="Q6359" s="117"/>
      <c r="R6359" s="1348">
        <v>280101043</v>
      </c>
      <c r="S6359" s="321"/>
      <c r="T6359" s="321"/>
    </row>
    <row r="6360" spans="1:20" ht="34.5" hidden="1" customHeight="1">
      <c r="A6360" s="1348">
        <v>280101043</v>
      </c>
      <c r="B6360" s="1339" t="str">
        <f t="shared" si="48"/>
        <v>2801</v>
      </c>
      <c r="C6360" s="1349" t="s">
        <v>2672</v>
      </c>
      <c r="D6360" s="1350">
        <v>1</v>
      </c>
      <c r="E6360" s="293" t="s">
        <v>18432</v>
      </c>
      <c r="F6360" s="1352" t="s">
        <v>18433</v>
      </c>
      <c r="G6360" s="1351">
        <v>41274</v>
      </c>
      <c r="H6360" s="1348" t="s">
        <v>2252</v>
      </c>
      <c r="I6360" s="1348">
        <v>1357</v>
      </c>
      <c r="J6360" s="1351">
        <v>39338</v>
      </c>
      <c r="K6360" s="1352" t="s">
        <v>2253</v>
      </c>
      <c r="L6360" s="1352" t="s">
        <v>18292</v>
      </c>
      <c r="M6360" s="1345" t="s">
        <v>1830</v>
      </c>
      <c r="N6360" s="1346" t="s">
        <v>18434</v>
      </c>
      <c r="O6360" s="1347"/>
      <c r="P6360" s="117" t="str">
        <f t="shared" si="49"/>
        <v>2801</v>
      </c>
      <c r="Q6360" s="117"/>
      <c r="R6360" s="1348">
        <v>280101043</v>
      </c>
      <c r="S6360" s="321"/>
      <c r="T6360" s="321"/>
    </row>
    <row r="6361" spans="1:20" ht="34.5" hidden="1" customHeight="1">
      <c r="A6361" s="1348">
        <v>280101044</v>
      </c>
      <c r="B6361" s="1339" t="str">
        <f t="shared" si="48"/>
        <v>2801</v>
      </c>
      <c r="C6361" s="1349" t="s">
        <v>2672</v>
      </c>
      <c r="D6361" s="1350">
        <v>2</v>
      </c>
      <c r="E6361" s="293" t="s">
        <v>18435</v>
      </c>
      <c r="F6361" s="1352" t="s">
        <v>18436</v>
      </c>
      <c r="G6361" s="1356">
        <v>45291</v>
      </c>
      <c r="H6361" s="1348" t="s">
        <v>2353</v>
      </c>
      <c r="I6361" s="1348">
        <v>1489</v>
      </c>
      <c r="J6361" s="1351">
        <v>41557</v>
      </c>
      <c r="K6361" s="1352" t="s">
        <v>2253</v>
      </c>
      <c r="L6361" s="1352"/>
      <c r="M6361" s="1345" t="s">
        <v>18437</v>
      </c>
      <c r="N6361" s="1346" t="s">
        <v>1830</v>
      </c>
      <c r="O6361" s="1347" t="s">
        <v>1830</v>
      </c>
      <c r="P6361" s="117" t="str">
        <f t="shared" si="49"/>
        <v>2801</v>
      </c>
      <c r="Q6361" s="117"/>
      <c r="R6361" s="1348">
        <v>280101044</v>
      </c>
      <c r="S6361" s="321"/>
      <c r="T6361" s="321"/>
    </row>
    <row r="6362" spans="1:20" ht="34.5" hidden="1" customHeight="1">
      <c r="A6362" s="1348">
        <v>280101044</v>
      </c>
      <c r="B6362" s="1339" t="str">
        <f t="shared" si="48"/>
        <v>2801</v>
      </c>
      <c r="C6362" s="1349" t="s">
        <v>2672</v>
      </c>
      <c r="D6362" s="1350">
        <v>1</v>
      </c>
      <c r="E6362" s="293" t="s">
        <v>18438</v>
      </c>
      <c r="F6362" s="1352" t="s">
        <v>18439</v>
      </c>
      <c r="G6362" s="1356">
        <v>41274</v>
      </c>
      <c r="H6362" s="1348" t="s">
        <v>2252</v>
      </c>
      <c r="I6362" s="1348">
        <v>1357</v>
      </c>
      <c r="J6362" s="1351">
        <v>39338</v>
      </c>
      <c r="K6362" s="1352" t="s">
        <v>2253</v>
      </c>
      <c r="L6362" s="1352" t="s">
        <v>18292</v>
      </c>
      <c r="M6362" s="1345" t="s">
        <v>1830</v>
      </c>
      <c r="N6362" s="1346" t="s">
        <v>18440</v>
      </c>
      <c r="O6362" s="1347"/>
      <c r="P6362" s="117" t="str">
        <f t="shared" si="49"/>
        <v>2801</v>
      </c>
      <c r="Q6362" s="117"/>
      <c r="R6362" s="1348">
        <v>280101044</v>
      </c>
      <c r="S6362" s="321"/>
      <c r="T6362" s="321"/>
    </row>
    <row r="6363" spans="1:20" ht="34.5" hidden="1" customHeight="1">
      <c r="A6363" s="1348">
        <v>280101045</v>
      </c>
      <c r="B6363" s="1339" t="str">
        <f t="shared" si="48"/>
        <v>2801</v>
      </c>
      <c r="C6363" s="1349" t="s">
        <v>2672</v>
      </c>
      <c r="D6363" s="1350">
        <v>2</v>
      </c>
      <c r="E6363" s="293" t="s">
        <v>18441</v>
      </c>
      <c r="F6363" s="1352" t="s">
        <v>18439</v>
      </c>
      <c r="G6363" s="1356">
        <v>45291</v>
      </c>
      <c r="H6363" s="1348" t="s">
        <v>2353</v>
      </c>
      <c r="I6363" s="1348">
        <v>1489</v>
      </c>
      <c r="J6363" s="1351">
        <v>41557</v>
      </c>
      <c r="K6363" s="1352" t="s">
        <v>2253</v>
      </c>
      <c r="L6363" s="1352"/>
      <c r="M6363" s="1345" t="s">
        <v>1830</v>
      </c>
      <c r="N6363" s="1346" t="s">
        <v>1830</v>
      </c>
      <c r="O6363" s="1347" t="s">
        <v>1830</v>
      </c>
      <c r="P6363" s="117" t="str">
        <f t="shared" si="49"/>
        <v>2801</v>
      </c>
      <c r="Q6363" s="117"/>
      <c r="R6363" s="1348">
        <v>280101045</v>
      </c>
      <c r="S6363" s="321"/>
      <c r="T6363" s="321"/>
    </row>
    <row r="6364" spans="1:20" ht="34.5" hidden="1" customHeight="1">
      <c r="A6364" s="1348">
        <v>280101046</v>
      </c>
      <c r="B6364" s="1339" t="str">
        <f t="shared" si="48"/>
        <v>2801</v>
      </c>
      <c r="C6364" s="1349" t="s">
        <v>2672</v>
      </c>
      <c r="D6364" s="1350">
        <v>1</v>
      </c>
      <c r="E6364" s="293" t="s">
        <v>18442</v>
      </c>
      <c r="F6364" s="1352" t="s">
        <v>18443</v>
      </c>
      <c r="G6364" s="1356">
        <v>41274</v>
      </c>
      <c r="H6364" s="1348" t="s">
        <v>2252</v>
      </c>
      <c r="I6364" s="1348">
        <v>1357</v>
      </c>
      <c r="J6364" s="1351">
        <v>39338</v>
      </c>
      <c r="K6364" s="1352" t="s">
        <v>2253</v>
      </c>
      <c r="L6364" s="1352" t="s">
        <v>18292</v>
      </c>
      <c r="M6364" s="1345" t="s">
        <v>18444</v>
      </c>
      <c r="N6364" s="1346" t="s">
        <v>1830</v>
      </c>
      <c r="O6364" s="1347"/>
      <c r="P6364" s="117" t="str">
        <f t="shared" si="49"/>
        <v>2801</v>
      </c>
      <c r="Q6364" s="117"/>
      <c r="R6364" s="1348">
        <v>280101046</v>
      </c>
      <c r="S6364" s="321"/>
      <c r="T6364" s="321"/>
    </row>
    <row r="6365" spans="1:20" ht="34.5" hidden="1" customHeight="1">
      <c r="A6365" s="1348">
        <v>280101047</v>
      </c>
      <c r="B6365" s="1339" t="str">
        <f t="shared" si="48"/>
        <v>2801</v>
      </c>
      <c r="C6365" s="1349" t="s">
        <v>2672</v>
      </c>
      <c r="D6365" s="1350">
        <v>2</v>
      </c>
      <c r="E6365" s="293" t="s">
        <v>18445</v>
      </c>
      <c r="F6365" s="1352" t="s">
        <v>18443</v>
      </c>
      <c r="G6365" s="1351">
        <v>44028</v>
      </c>
      <c r="H6365" s="1348" t="s">
        <v>2252</v>
      </c>
      <c r="I6365" s="1348">
        <v>1489</v>
      </c>
      <c r="J6365" s="1351">
        <v>41557</v>
      </c>
      <c r="K6365" s="1352" t="s">
        <v>2253</v>
      </c>
      <c r="L6365" s="1352"/>
      <c r="M6365" s="1345" t="s">
        <v>3308</v>
      </c>
      <c r="N6365" s="1346" t="s">
        <v>1830</v>
      </c>
      <c r="O6365" s="1347"/>
      <c r="P6365" s="117" t="str">
        <f t="shared" si="49"/>
        <v>2801</v>
      </c>
      <c r="Q6365" s="117"/>
      <c r="R6365" s="1348">
        <v>280101047</v>
      </c>
      <c r="S6365" s="321"/>
      <c r="T6365" s="321"/>
    </row>
    <row r="6366" spans="1:20" ht="34.5" hidden="1" customHeight="1">
      <c r="A6366" s="1348">
        <v>280101048</v>
      </c>
      <c r="B6366" s="1339" t="str">
        <f t="shared" si="48"/>
        <v>2801</v>
      </c>
      <c r="C6366" s="1349" t="s">
        <v>2672</v>
      </c>
      <c r="D6366" s="1350">
        <v>1</v>
      </c>
      <c r="E6366" s="293" t="s">
        <v>18446</v>
      </c>
      <c r="F6366" s="1352" t="s">
        <v>18447</v>
      </c>
      <c r="G6366" s="1356">
        <v>40907</v>
      </c>
      <c r="H6366" s="1348" t="s">
        <v>2252</v>
      </c>
      <c r="I6366" s="1348">
        <v>1357</v>
      </c>
      <c r="J6366" s="1351">
        <v>39338</v>
      </c>
      <c r="K6366" s="1352" t="s">
        <v>2253</v>
      </c>
      <c r="L6366" s="1352" t="s">
        <v>18448</v>
      </c>
      <c r="M6366" s="1345" t="s">
        <v>18292</v>
      </c>
      <c r="N6366" s="1346" t="s">
        <v>1830</v>
      </c>
      <c r="O6366" s="1347"/>
      <c r="P6366" s="117" t="str">
        <f t="shared" si="49"/>
        <v>2801</v>
      </c>
      <c r="Q6366" s="117"/>
      <c r="R6366" s="1348">
        <v>280101048</v>
      </c>
      <c r="S6366" s="321"/>
      <c r="T6366" s="321"/>
    </row>
    <row r="6367" spans="1:20" ht="34.5" hidden="1" customHeight="1">
      <c r="A6367" s="1348">
        <v>280101049</v>
      </c>
      <c r="B6367" s="1339" t="str">
        <f t="shared" si="48"/>
        <v>2801</v>
      </c>
      <c r="C6367" s="1349" t="s">
        <v>2672</v>
      </c>
      <c r="D6367" s="1350">
        <v>2</v>
      </c>
      <c r="E6367" s="293" t="s">
        <v>18449</v>
      </c>
      <c r="F6367" s="1352" t="s">
        <v>18450</v>
      </c>
      <c r="G6367" s="1356">
        <v>43261</v>
      </c>
      <c r="H6367" s="1348" t="s">
        <v>2252</v>
      </c>
      <c r="I6367" s="1348">
        <v>1461</v>
      </c>
      <c r="J6367" s="1351">
        <v>41123</v>
      </c>
      <c r="K6367" s="1352" t="s">
        <v>2253</v>
      </c>
      <c r="L6367" s="1353"/>
      <c r="M6367" s="1345" t="s">
        <v>1830</v>
      </c>
      <c r="N6367" s="1346" t="s">
        <v>18451</v>
      </c>
      <c r="O6367" s="1347"/>
      <c r="P6367" s="117" t="str">
        <f t="shared" si="49"/>
        <v>2801</v>
      </c>
      <c r="Q6367" s="117"/>
      <c r="R6367" s="1348">
        <v>280101049</v>
      </c>
      <c r="S6367" s="321"/>
      <c r="T6367" s="321"/>
    </row>
    <row r="6368" spans="1:20" ht="34.5" hidden="1" customHeight="1">
      <c r="A6368" s="1348">
        <v>280101050</v>
      </c>
      <c r="B6368" s="1339" t="str">
        <f t="shared" si="48"/>
        <v>2801</v>
      </c>
      <c r="C6368" s="1349" t="s">
        <v>2672</v>
      </c>
      <c r="D6368" s="1350">
        <v>1</v>
      </c>
      <c r="E6368" s="293" t="s">
        <v>18452</v>
      </c>
      <c r="F6368" s="1352" t="s">
        <v>18453</v>
      </c>
      <c r="G6368" s="1351">
        <v>40907</v>
      </c>
      <c r="H6368" s="1348" t="s">
        <v>2252</v>
      </c>
      <c r="I6368" s="1348">
        <v>1357</v>
      </c>
      <c r="J6368" s="1351">
        <v>39338</v>
      </c>
      <c r="K6368" s="1352" t="s">
        <v>2253</v>
      </c>
      <c r="L6368" s="1352"/>
      <c r="M6368" s="1345" t="s">
        <v>18394</v>
      </c>
      <c r="N6368" s="1346" t="s">
        <v>1830</v>
      </c>
      <c r="O6368" s="1347"/>
      <c r="P6368" s="117" t="str">
        <f t="shared" si="49"/>
        <v>2801</v>
      </c>
      <c r="Q6368" s="117"/>
      <c r="R6368" s="1348">
        <v>280101050</v>
      </c>
      <c r="S6368" s="321"/>
      <c r="T6368" s="321"/>
    </row>
    <row r="6369" spans="1:20" ht="34.5" hidden="1" customHeight="1">
      <c r="A6369" s="1348">
        <v>280101051</v>
      </c>
      <c r="B6369" s="1339" t="str">
        <f t="shared" si="48"/>
        <v>2801</v>
      </c>
      <c r="C6369" s="1349" t="s">
        <v>2672</v>
      </c>
      <c r="D6369" s="1350">
        <v>2</v>
      </c>
      <c r="E6369" s="293" t="s">
        <v>18454</v>
      </c>
      <c r="F6369" s="1352" t="s">
        <v>18455</v>
      </c>
      <c r="G6369" s="1356">
        <v>44926</v>
      </c>
      <c r="H6369" s="1348" t="s">
        <v>2353</v>
      </c>
      <c r="I6369" s="1348">
        <v>1461</v>
      </c>
      <c r="J6369" s="1351">
        <v>41123</v>
      </c>
      <c r="K6369" s="1352" t="s">
        <v>2253</v>
      </c>
      <c r="L6369" s="1352"/>
      <c r="M6369" s="1345" t="s">
        <v>3308</v>
      </c>
      <c r="N6369" s="1346" t="s">
        <v>18456</v>
      </c>
      <c r="O6369" s="1347"/>
      <c r="P6369" s="117" t="str">
        <f t="shared" si="49"/>
        <v>2801</v>
      </c>
      <c r="Q6369" s="117"/>
      <c r="R6369" s="1348">
        <v>280101051</v>
      </c>
      <c r="S6369" s="321"/>
      <c r="T6369" s="321"/>
    </row>
    <row r="6370" spans="1:20" ht="34.5" hidden="1" customHeight="1">
      <c r="A6370" s="1348">
        <v>280101052</v>
      </c>
      <c r="B6370" s="1339" t="str">
        <f t="shared" si="48"/>
        <v>2801</v>
      </c>
      <c r="C6370" s="1349" t="s">
        <v>2672</v>
      </c>
      <c r="D6370" s="1350">
        <v>1</v>
      </c>
      <c r="E6370" s="293" t="s">
        <v>18457</v>
      </c>
      <c r="F6370" s="1352" t="s">
        <v>18458</v>
      </c>
      <c r="G6370" s="1356">
        <v>40907</v>
      </c>
      <c r="H6370" s="1348" t="s">
        <v>2252</v>
      </c>
      <c r="I6370" s="1348">
        <v>1357</v>
      </c>
      <c r="J6370" s="1351">
        <v>39338</v>
      </c>
      <c r="K6370" s="1352" t="s">
        <v>2253</v>
      </c>
      <c r="L6370" s="1352" t="s">
        <v>18459</v>
      </c>
      <c r="M6370" s="1345" t="s">
        <v>1830</v>
      </c>
      <c r="N6370" s="1346" t="s">
        <v>18460</v>
      </c>
      <c r="O6370" s="1347"/>
      <c r="P6370" s="117" t="str">
        <f t="shared" si="49"/>
        <v>2801</v>
      </c>
      <c r="Q6370" s="117"/>
      <c r="R6370" s="1348">
        <v>280101052</v>
      </c>
      <c r="S6370" s="321"/>
      <c r="T6370" s="321"/>
    </row>
    <row r="6371" spans="1:20" ht="34.5" hidden="1" customHeight="1">
      <c r="A6371" s="1348">
        <v>280101053</v>
      </c>
      <c r="B6371" s="1339" t="str">
        <f t="shared" si="48"/>
        <v>2801</v>
      </c>
      <c r="C6371" s="1349" t="s">
        <v>2672</v>
      </c>
      <c r="D6371" s="1350">
        <v>2</v>
      </c>
      <c r="E6371" s="293" t="s">
        <v>18461</v>
      </c>
      <c r="F6371" s="1352" t="s">
        <v>18462</v>
      </c>
      <c r="G6371" s="1356">
        <v>43014</v>
      </c>
      <c r="H6371" s="1348" t="s">
        <v>2252</v>
      </c>
      <c r="I6371" s="1348">
        <v>1461</v>
      </c>
      <c r="J6371" s="1351">
        <v>41123</v>
      </c>
      <c r="K6371" s="1352" t="s">
        <v>2253</v>
      </c>
      <c r="L6371" s="1352"/>
      <c r="M6371" s="1345" t="s">
        <v>18463</v>
      </c>
      <c r="N6371" s="1346" t="s">
        <v>1830</v>
      </c>
      <c r="O6371" s="1347"/>
      <c r="P6371" s="117" t="str">
        <f t="shared" si="49"/>
        <v>2801</v>
      </c>
      <c r="Q6371" s="117"/>
      <c r="R6371" s="1348">
        <v>280101053</v>
      </c>
      <c r="S6371" s="321"/>
      <c r="T6371" s="321"/>
    </row>
    <row r="6372" spans="1:20" ht="34.5" hidden="1" customHeight="1">
      <c r="A6372" s="1348">
        <v>280101054</v>
      </c>
      <c r="B6372" s="1339" t="str">
        <f t="shared" si="48"/>
        <v>2801</v>
      </c>
      <c r="C6372" s="1349" t="s">
        <v>2672</v>
      </c>
      <c r="D6372" s="1350">
        <v>1</v>
      </c>
      <c r="E6372" s="293" t="s">
        <v>18464</v>
      </c>
      <c r="F6372" s="1352" t="s">
        <v>18465</v>
      </c>
      <c r="G6372" s="1356">
        <v>40907</v>
      </c>
      <c r="H6372" s="1348" t="s">
        <v>2252</v>
      </c>
      <c r="I6372" s="1348">
        <v>1357</v>
      </c>
      <c r="J6372" s="1351">
        <v>39338</v>
      </c>
      <c r="K6372" s="1352" t="s">
        <v>2253</v>
      </c>
      <c r="L6372" s="1352" t="s">
        <v>18287</v>
      </c>
      <c r="M6372" s="1345" t="s">
        <v>1830</v>
      </c>
      <c r="N6372" s="1346" t="s">
        <v>18466</v>
      </c>
      <c r="O6372" s="1347"/>
      <c r="P6372" s="117" t="str">
        <f t="shared" si="49"/>
        <v>2801</v>
      </c>
      <c r="Q6372" s="117"/>
      <c r="R6372" s="1348">
        <v>280101054</v>
      </c>
      <c r="S6372" s="321"/>
      <c r="T6372" s="321"/>
    </row>
    <row r="6373" spans="1:20" ht="34.5" hidden="1" customHeight="1">
      <c r="A6373" s="1348">
        <v>280101054</v>
      </c>
      <c r="B6373" s="1339" t="str">
        <f t="shared" si="48"/>
        <v>2801</v>
      </c>
      <c r="C6373" s="1349" t="s">
        <v>2672</v>
      </c>
      <c r="D6373" s="1350">
        <v>1</v>
      </c>
      <c r="E6373" s="293" t="s">
        <v>18467</v>
      </c>
      <c r="F6373" s="1352" t="s">
        <v>18468</v>
      </c>
      <c r="G6373" s="1356">
        <v>40907</v>
      </c>
      <c r="H6373" s="1348" t="s">
        <v>2252</v>
      </c>
      <c r="I6373" s="1348">
        <v>1357</v>
      </c>
      <c r="J6373" s="1351">
        <v>39338</v>
      </c>
      <c r="K6373" s="1352" t="s">
        <v>2253</v>
      </c>
      <c r="L6373" s="1352" t="s">
        <v>18469</v>
      </c>
      <c r="M6373" s="1345" t="s">
        <v>18470</v>
      </c>
      <c r="N6373" s="1346" t="s">
        <v>1830</v>
      </c>
      <c r="O6373" s="1347"/>
      <c r="P6373" s="117" t="str">
        <f t="shared" si="49"/>
        <v>2801</v>
      </c>
      <c r="Q6373" s="117"/>
      <c r="R6373" s="1348">
        <v>280101054</v>
      </c>
      <c r="S6373" s="321"/>
      <c r="T6373" s="321"/>
    </row>
    <row r="6374" spans="1:20" ht="34.5" hidden="1" customHeight="1">
      <c r="A6374" s="1348">
        <v>280101054</v>
      </c>
      <c r="B6374" s="1339" t="str">
        <f t="shared" si="48"/>
        <v>2801</v>
      </c>
      <c r="C6374" s="1349" t="s">
        <v>2672</v>
      </c>
      <c r="D6374" s="1350">
        <v>2</v>
      </c>
      <c r="E6374" s="293" t="s">
        <v>18471</v>
      </c>
      <c r="F6374" s="1352" t="s">
        <v>18472</v>
      </c>
      <c r="G6374" s="1356">
        <v>43014</v>
      </c>
      <c r="H6374" s="1348" t="s">
        <v>2252</v>
      </c>
      <c r="I6374" s="1348">
        <v>1461</v>
      </c>
      <c r="J6374" s="1351">
        <v>41123</v>
      </c>
      <c r="K6374" s="1352" t="s">
        <v>2253</v>
      </c>
      <c r="L6374" s="1352"/>
      <c r="M6374" s="1345" t="s">
        <v>1830</v>
      </c>
      <c r="N6374" s="1346" t="s">
        <v>18473</v>
      </c>
      <c r="O6374" s="1347"/>
      <c r="P6374" s="117" t="str">
        <f t="shared" si="49"/>
        <v>2801</v>
      </c>
      <c r="Q6374" s="117"/>
      <c r="R6374" s="1348">
        <v>280101054</v>
      </c>
      <c r="S6374" s="321"/>
      <c r="T6374" s="321"/>
    </row>
    <row r="6375" spans="1:20" ht="34.5" hidden="1" customHeight="1">
      <c r="A6375" s="1348">
        <v>280101055</v>
      </c>
      <c r="B6375" s="1339" t="str">
        <f t="shared" si="48"/>
        <v>2801</v>
      </c>
      <c r="C6375" s="1349" t="s">
        <v>2672</v>
      </c>
      <c r="D6375" s="1350">
        <v>1</v>
      </c>
      <c r="E6375" s="293" t="s">
        <v>18474</v>
      </c>
      <c r="F6375" s="1352" t="s">
        <v>10616</v>
      </c>
      <c r="G6375" s="1356">
        <v>41274</v>
      </c>
      <c r="H6375" s="1348" t="s">
        <v>2252</v>
      </c>
      <c r="I6375" s="1348">
        <v>1357</v>
      </c>
      <c r="J6375" s="1351">
        <v>39338</v>
      </c>
      <c r="K6375" s="1352" t="s">
        <v>2253</v>
      </c>
      <c r="L6375" s="1352" t="s">
        <v>10617</v>
      </c>
      <c r="M6375" s="1345" t="s">
        <v>18475</v>
      </c>
      <c r="N6375" s="1346" t="s">
        <v>1830</v>
      </c>
      <c r="O6375" s="1347"/>
      <c r="P6375" s="117" t="str">
        <f t="shared" si="49"/>
        <v>2801</v>
      </c>
      <c r="Q6375" s="117"/>
      <c r="R6375" s="1348">
        <v>280101055</v>
      </c>
      <c r="S6375" s="321"/>
      <c r="T6375" s="321"/>
    </row>
    <row r="6376" spans="1:20" ht="34.5" hidden="1" customHeight="1">
      <c r="A6376" s="1348">
        <v>280101055</v>
      </c>
      <c r="B6376" s="1339" t="str">
        <f t="shared" si="48"/>
        <v>2801</v>
      </c>
      <c r="C6376" s="1349" t="s">
        <v>2672</v>
      </c>
      <c r="D6376" s="1350">
        <v>1</v>
      </c>
      <c r="E6376" s="293" t="s">
        <v>18476</v>
      </c>
      <c r="F6376" s="1352" t="s">
        <v>18477</v>
      </c>
      <c r="G6376" s="1356">
        <v>41274</v>
      </c>
      <c r="H6376" s="1348" t="s">
        <v>2252</v>
      </c>
      <c r="I6376" s="1348">
        <v>1357</v>
      </c>
      <c r="J6376" s="1351">
        <v>39338</v>
      </c>
      <c r="K6376" s="1352" t="s">
        <v>2253</v>
      </c>
      <c r="L6376" s="1352" t="s">
        <v>10617</v>
      </c>
      <c r="M6376" s="1345" t="s">
        <v>1830</v>
      </c>
      <c r="N6376" s="1346" t="s">
        <v>18478</v>
      </c>
      <c r="O6376" s="1347"/>
      <c r="P6376" s="117" t="str">
        <f t="shared" si="49"/>
        <v>2801</v>
      </c>
      <c r="Q6376" s="117"/>
      <c r="R6376" s="1348">
        <v>280101055</v>
      </c>
      <c r="S6376" s="321"/>
      <c r="T6376" s="321"/>
    </row>
    <row r="6377" spans="1:20" ht="34.5" hidden="1" customHeight="1">
      <c r="A6377" s="1348">
        <v>280101055</v>
      </c>
      <c r="B6377" s="1339" t="str">
        <f t="shared" si="48"/>
        <v>2801</v>
      </c>
      <c r="C6377" s="1349" t="s">
        <v>2672</v>
      </c>
      <c r="D6377" s="1350">
        <v>2</v>
      </c>
      <c r="E6377" s="293" t="s">
        <v>18479</v>
      </c>
      <c r="F6377" s="1352" t="s">
        <v>10619</v>
      </c>
      <c r="G6377" s="1356">
        <v>43215</v>
      </c>
      <c r="H6377" s="1348" t="s">
        <v>2252</v>
      </c>
      <c r="I6377" s="1348">
        <v>1489</v>
      </c>
      <c r="J6377" s="1351">
        <v>41557</v>
      </c>
      <c r="K6377" s="1352" t="s">
        <v>2253</v>
      </c>
      <c r="L6377" s="1352"/>
      <c r="M6377" s="1345" t="s">
        <v>18480</v>
      </c>
      <c r="N6377" s="1346" t="s">
        <v>1830</v>
      </c>
      <c r="O6377" s="1347"/>
      <c r="P6377" s="117" t="str">
        <f t="shared" si="49"/>
        <v>2801</v>
      </c>
      <c r="Q6377" s="117"/>
      <c r="R6377" s="1348">
        <v>280101055</v>
      </c>
      <c r="S6377" s="321"/>
      <c r="T6377" s="321"/>
    </row>
    <row r="6378" spans="1:20" ht="34.5" hidden="1" customHeight="1">
      <c r="A6378" s="1348">
        <v>280101056</v>
      </c>
      <c r="B6378" s="1339" t="str">
        <f t="shared" ref="B6378:B6632" si="50">MID(A6378,1,4)</f>
        <v>2801</v>
      </c>
      <c r="C6378" s="1349" t="s">
        <v>2672</v>
      </c>
      <c r="D6378" s="1350">
        <v>1</v>
      </c>
      <c r="E6378" s="293" t="s">
        <v>18481</v>
      </c>
      <c r="F6378" s="1352" t="s">
        <v>10621</v>
      </c>
      <c r="G6378" s="1356">
        <v>41274</v>
      </c>
      <c r="H6378" s="1348" t="s">
        <v>2252</v>
      </c>
      <c r="I6378" s="1348">
        <v>1357</v>
      </c>
      <c r="J6378" s="1351">
        <v>39338</v>
      </c>
      <c r="K6378" s="1352" t="s">
        <v>2253</v>
      </c>
      <c r="L6378" s="1352" t="s">
        <v>10617</v>
      </c>
      <c r="M6378" s="1345" t="s">
        <v>1830</v>
      </c>
      <c r="N6378" s="1346" t="s">
        <v>18482</v>
      </c>
      <c r="O6378" s="1347"/>
      <c r="P6378" s="117" t="str">
        <f t="shared" ref="P6378:P6632" si="51">MID(A6378,1,4)</f>
        <v>2801</v>
      </c>
      <c r="Q6378" s="117"/>
      <c r="R6378" s="1348">
        <v>280101056</v>
      </c>
      <c r="S6378" s="321"/>
      <c r="T6378" s="321"/>
    </row>
    <row r="6379" spans="1:20" ht="34.5" hidden="1" customHeight="1">
      <c r="A6379" s="1348">
        <v>280101056</v>
      </c>
      <c r="B6379" s="1339" t="str">
        <f t="shared" si="50"/>
        <v>2801</v>
      </c>
      <c r="C6379" s="1349" t="s">
        <v>2672</v>
      </c>
      <c r="D6379" s="1350">
        <v>1</v>
      </c>
      <c r="E6379" s="293" t="s">
        <v>18483</v>
      </c>
      <c r="F6379" s="1352" t="s">
        <v>10623</v>
      </c>
      <c r="G6379" s="1356">
        <v>41274</v>
      </c>
      <c r="H6379" s="1348" t="s">
        <v>2252</v>
      </c>
      <c r="I6379" s="1348">
        <v>1357</v>
      </c>
      <c r="J6379" s="1351">
        <v>39338</v>
      </c>
      <c r="K6379" s="1352" t="s">
        <v>2253</v>
      </c>
      <c r="L6379" s="1352" t="s">
        <v>10617</v>
      </c>
      <c r="M6379" s="1345" t="s">
        <v>1830</v>
      </c>
      <c r="N6379" s="1346" t="s">
        <v>18460</v>
      </c>
      <c r="O6379" s="1347"/>
      <c r="P6379" s="117" t="str">
        <f t="shared" si="51"/>
        <v>2801</v>
      </c>
      <c r="Q6379" s="117"/>
      <c r="R6379" s="1348">
        <v>280101056</v>
      </c>
      <c r="S6379" s="321"/>
      <c r="T6379" s="321"/>
    </row>
    <row r="6380" spans="1:20" ht="34.5" hidden="1" customHeight="1">
      <c r="A6380" s="1348">
        <v>280101057</v>
      </c>
      <c r="B6380" s="1339" t="str">
        <f t="shared" si="50"/>
        <v>2801</v>
      </c>
      <c r="C6380" s="1349" t="s">
        <v>2672</v>
      </c>
      <c r="D6380" s="1350">
        <v>1</v>
      </c>
      <c r="E6380" s="293" t="s">
        <v>18484</v>
      </c>
      <c r="F6380" s="1352" t="s">
        <v>10626</v>
      </c>
      <c r="G6380" s="1356">
        <v>41274</v>
      </c>
      <c r="H6380" s="1348" t="s">
        <v>2252</v>
      </c>
      <c r="I6380" s="1348">
        <v>1357</v>
      </c>
      <c r="J6380" s="1351">
        <v>39338</v>
      </c>
      <c r="K6380" s="1352" t="s">
        <v>2253</v>
      </c>
      <c r="L6380" s="1352" t="s">
        <v>10617</v>
      </c>
      <c r="M6380" s="1345" t="s">
        <v>1830</v>
      </c>
      <c r="N6380" s="1346" t="s">
        <v>18460</v>
      </c>
      <c r="O6380" s="1347"/>
      <c r="P6380" s="117" t="str">
        <f t="shared" si="51"/>
        <v>2801</v>
      </c>
      <c r="Q6380" s="117"/>
      <c r="R6380" s="1348">
        <v>280101057</v>
      </c>
      <c r="S6380" s="321"/>
      <c r="T6380" s="321"/>
    </row>
    <row r="6381" spans="1:20" ht="34.5" hidden="1" customHeight="1">
      <c r="A6381" s="1348">
        <v>280101057</v>
      </c>
      <c r="B6381" s="1339" t="str">
        <f t="shared" si="50"/>
        <v>2801</v>
      </c>
      <c r="C6381" s="1349" t="s">
        <v>2672</v>
      </c>
      <c r="D6381" s="1350">
        <v>1</v>
      </c>
      <c r="E6381" s="293" t="s">
        <v>18485</v>
      </c>
      <c r="F6381" s="1352" t="s">
        <v>18486</v>
      </c>
      <c r="G6381" s="1351">
        <v>41274</v>
      </c>
      <c r="H6381" s="1348" t="s">
        <v>2252</v>
      </c>
      <c r="I6381" s="1348">
        <v>1357</v>
      </c>
      <c r="J6381" s="1356">
        <v>39338</v>
      </c>
      <c r="K6381" s="1352" t="s">
        <v>2253</v>
      </c>
      <c r="L6381" s="1352" t="s">
        <v>18288</v>
      </c>
      <c r="M6381" s="1345" t="s">
        <v>1830</v>
      </c>
      <c r="N6381" s="1346" t="s">
        <v>1830</v>
      </c>
      <c r="O6381" s="1347"/>
      <c r="P6381" s="117" t="str">
        <f t="shared" si="51"/>
        <v>2801</v>
      </c>
      <c r="Q6381" s="117"/>
      <c r="R6381" s="1348">
        <v>280101057</v>
      </c>
      <c r="S6381" s="321"/>
      <c r="T6381" s="321"/>
    </row>
    <row r="6382" spans="1:20" ht="34.5" hidden="1" customHeight="1">
      <c r="A6382" s="1348">
        <v>280101058</v>
      </c>
      <c r="B6382" s="1339" t="str">
        <f t="shared" si="50"/>
        <v>2801</v>
      </c>
      <c r="C6382" s="1349" t="s">
        <v>2672</v>
      </c>
      <c r="D6382" s="1350">
        <v>1</v>
      </c>
      <c r="E6382" s="293" t="s">
        <v>18487</v>
      </c>
      <c r="F6382" s="1352" t="s">
        <v>18488</v>
      </c>
      <c r="G6382" s="1356">
        <v>40907</v>
      </c>
      <c r="H6382" s="1348" t="s">
        <v>2252</v>
      </c>
      <c r="I6382" s="1348">
        <v>1357</v>
      </c>
      <c r="J6382" s="1351">
        <v>39338</v>
      </c>
      <c r="K6382" s="1352" t="s">
        <v>2253</v>
      </c>
      <c r="L6382" s="1352" t="s">
        <v>18372</v>
      </c>
      <c r="M6382" s="1345" t="s">
        <v>10757</v>
      </c>
      <c r="N6382" s="1346" t="s">
        <v>1830</v>
      </c>
      <c r="O6382" s="1347"/>
      <c r="P6382" s="117" t="str">
        <f t="shared" si="51"/>
        <v>2801</v>
      </c>
      <c r="Q6382" s="117"/>
      <c r="R6382" s="1348">
        <v>280101058</v>
      </c>
      <c r="S6382" s="321"/>
      <c r="T6382" s="321"/>
    </row>
    <row r="6383" spans="1:20" ht="34.5" hidden="1" customHeight="1">
      <c r="A6383" s="1348">
        <v>280101058</v>
      </c>
      <c r="B6383" s="1339" t="str">
        <f t="shared" si="50"/>
        <v>2801</v>
      </c>
      <c r="C6383" s="1349" t="s">
        <v>2672</v>
      </c>
      <c r="D6383" s="1350">
        <v>2</v>
      </c>
      <c r="E6383" s="293" t="s">
        <v>18489</v>
      </c>
      <c r="F6383" s="1352" t="s">
        <v>18490</v>
      </c>
      <c r="G6383" s="1351">
        <v>43829</v>
      </c>
      <c r="H6383" s="1348" t="s">
        <v>2252</v>
      </c>
      <c r="I6383" s="1348">
        <v>1461</v>
      </c>
      <c r="J6383" s="1356">
        <v>41123</v>
      </c>
      <c r="K6383" s="1352" t="s">
        <v>2253</v>
      </c>
      <c r="L6383" s="1352"/>
      <c r="M6383" s="1345" t="s">
        <v>10757</v>
      </c>
      <c r="N6383" s="1346" t="s">
        <v>1830</v>
      </c>
      <c r="O6383" s="1347"/>
      <c r="P6383" s="117" t="str">
        <f t="shared" si="51"/>
        <v>2801</v>
      </c>
      <c r="Q6383" s="117"/>
      <c r="R6383" s="1348">
        <v>280101058</v>
      </c>
      <c r="S6383" s="321"/>
      <c r="T6383" s="321"/>
    </row>
    <row r="6384" spans="1:20" ht="34.5" hidden="1" customHeight="1">
      <c r="A6384" s="1348">
        <v>280101059</v>
      </c>
      <c r="B6384" s="1339" t="str">
        <f t="shared" si="50"/>
        <v>2801</v>
      </c>
      <c r="C6384" s="1349" t="s">
        <v>2672</v>
      </c>
      <c r="D6384" s="1350">
        <v>1</v>
      </c>
      <c r="E6384" s="293" t="s">
        <v>18491</v>
      </c>
      <c r="F6384" s="1352" t="s">
        <v>18492</v>
      </c>
      <c r="G6384" s="1356">
        <v>40907</v>
      </c>
      <c r="H6384" s="1348" t="s">
        <v>2252</v>
      </c>
      <c r="I6384" s="1348">
        <v>1357</v>
      </c>
      <c r="J6384" s="1351">
        <v>39338</v>
      </c>
      <c r="K6384" s="1352" t="s">
        <v>2253</v>
      </c>
      <c r="L6384" s="1352" t="s">
        <v>18372</v>
      </c>
      <c r="M6384" s="1345" t="s">
        <v>1830</v>
      </c>
      <c r="N6384" s="1346" t="s">
        <v>1830</v>
      </c>
      <c r="O6384" s="1347"/>
      <c r="P6384" s="117" t="str">
        <f t="shared" si="51"/>
        <v>2801</v>
      </c>
      <c r="Q6384" s="117"/>
      <c r="R6384" s="1348">
        <v>280101059</v>
      </c>
      <c r="S6384" s="321"/>
      <c r="T6384" s="321"/>
    </row>
    <row r="6385" spans="1:20" ht="34.5" hidden="1" customHeight="1">
      <c r="A6385" s="1348">
        <v>280101059</v>
      </c>
      <c r="B6385" s="1339" t="str">
        <f t="shared" si="50"/>
        <v>2801</v>
      </c>
      <c r="C6385" s="1349" t="s">
        <v>2672</v>
      </c>
      <c r="D6385" s="1350">
        <v>2</v>
      </c>
      <c r="E6385" s="293" t="s">
        <v>18493</v>
      </c>
      <c r="F6385" s="1352" t="s">
        <v>18494</v>
      </c>
      <c r="G6385" s="1356">
        <v>43829</v>
      </c>
      <c r="H6385" s="1348" t="s">
        <v>2252</v>
      </c>
      <c r="I6385" s="1348">
        <v>1461</v>
      </c>
      <c r="J6385" s="1351">
        <v>41123</v>
      </c>
      <c r="K6385" s="1352" t="s">
        <v>2253</v>
      </c>
      <c r="L6385" s="1352"/>
      <c r="M6385" s="1345" t="s">
        <v>10757</v>
      </c>
      <c r="N6385" s="1346" t="s">
        <v>1830</v>
      </c>
      <c r="O6385" s="1347"/>
      <c r="P6385" s="117" t="str">
        <f t="shared" si="51"/>
        <v>2801</v>
      </c>
      <c r="Q6385" s="117"/>
      <c r="R6385" s="1348">
        <v>280101059</v>
      </c>
      <c r="S6385" s="321"/>
      <c r="T6385" s="321"/>
    </row>
    <row r="6386" spans="1:20" ht="34.5" hidden="1" customHeight="1">
      <c r="A6386" s="1348">
        <v>280101060</v>
      </c>
      <c r="B6386" s="1339" t="str">
        <f t="shared" si="50"/>
        <v>2801</v>
      </c>
      <c r="C6386" s="1349" t="s">
        <v>2672</v>
      </c>
      <c r="D6386" s="1350">
        <v>1</v>
      </c>
      <c r="E6386" s="293" t="s">
        <v>18495</v>
      </c>
      <c r="F6386" s="1352" t="s">
        <v>18496</v>
      </c>
      <c r="G6386" s="1356">
        <v>40907</v>
      </c>
      <c r="H6386" s="1348" t="s">
        <v>2252</v>
      </c>
      <c r="I6386" s="1348">
        <v>1357</v>
      </c>
      <c r="J6386" s="1351">
        <v>39338</v>
      </c>
      <c r="K6386" s="1352" t="s">
        <v>2253</v>
      </c>
      <c r="L6386" s="1352" t="s">
        <v>18318</v>
      </c>
      <c r="M6386" s="1345" t="s">
        <v>1830</v>
      </c>
      <c r="N6386" s="1346" t="s">
        <v>1830</v>
      </c>
      <c r="O6386" s="1347"/>
      <c r="P6386" s="117" t="str">
        <f t="shared" si="51"/>
        <v>2801</v>
      </c>
      <c r="Q6386" s="117"/>
      <c r="R6386" s="1348">
        <v>280101060</v>
      </c>
      <c r="S6386" s="321"/>
      <c r="T6386" s="321"/>
    </row>
    <row r="6387" spans="1:20" ht="34.5" hidden="1" customHeight="1">
      <c r="A6387" s="1348">
        <v>280101060</v>
      </c>
      <c r="B6387" s="1339" t="str">
        <f t="shared" si="50"/>
        <v>2801</v>
      </c>
      <c r="C6387" s="1349" t="s">
        <v>2672</v>
      </c>
      <c r="D6387" s="1350">
        <v>2</v>
      </c>
      <c r="E6387" s="293" t="s">
        <v>18497</v>
      </c>
      <c r="F6387" s="1352" t="s">
        <v>18498</v>
      </c>
      <c r="G6387" s="1356">
        <v>45291</v>
      </c>
      <c r="H6387" s="1348" t="s">
        <v>2353</v>
      </c>
      <c r="I6387" s="1348">
        <v>1461</v>
      </c>
      <c r="J6387" s="1356">
        <v>41123</v>
      </c>
      <c r="K6387" s="1352" t="s">
        <v>2253</v>
      </c>
      <c r="L6387" s="1353"/>
      <c r="M6387" s="1345" t="s">
        <v>1830</v>
      </c>
      <c r="N6387" s="1346" t="s">
        <v>1830</v>
      </c>
      <c r="O6387" s="1347" t="s">
        <v>1830</v>
      </c>
      <c r="P6387" s="117" t="str">
        <f t="shared" si="51"/>
        <v>2801</v>
      </c>
      <c r="Q6387" s="117"/>
      <c r="R6387" s="1348">
        <v>280101060</v>
      </c>
      <c r="S6387" s="321"/>
      <c r="T6387" s="321"/>
    </row>
    <row r="6388" spans="1:20" ht="34.5" hidden="1" customHeight="1">
      <c r="A6388" s="1348">
        <v>280101061</v>
      </c>
      <c r="B6388" s="1339" t="str">
        <f t="shared" si="50"/>
        <v>2801</v>
      </c>
      <c r="C6388" s="1349" t="s">
        <v>2672</v>
      </c>
      <c r="D6388" s="1350">
        <v>1</v>
      </c>
      <c r="E6388" s="293" t="s">
        <v>18499</v>
      </c>
      <c r="F6388" s="1352" t="s">
        <v>18500</v>
      </c>
      <c r="G6388" s="1356">
        <v>41274</v>
      </c>
      <c r="H6388" s="1348" t="s">
        <v>2252</v>
      </c>
      <c r="I6388" s="1348">
        <v>1357</v>
      </c>
      <c r="J6388" s="1351">
        <v>39338</v>
      </c>
      <c r="K6388" s="1352" t="s">
        <v>2253</v>
      </c>
      <c r="L6388" s="1352" t="s">
        <v>18288</v>
      </c>
      <c r="M6388" s="1345" t="s">
        <v>18501</v>
      </c>
      <c r="N6388" s="1346" t="s">
        <v>1830</v>
      </c>
      <c r="O6388" s="1347"/>
      <c r="P6388" s="117" t="str">
        <f t="shared" si="51"/>
        <v>2801</v>
      </c>
      <c r="Q6388" s="117"/>
      <c r="R6388" s="1348">
        <v>280101061</v>
      </c>
      <c r="S6388" s="321"/>
      <c r="T6388" s="321"/>
    </row>
    <row r="6389" spans="1:20" ht="34.5" hidden="1" customHeight="1">
      <c r="A6389" s="1348">
        <v>280101061</v>
      </c>
      <c r="B6389" s="1339" t="str">
        <f t="shared" si="50"/>
        <v>2801</v>
      </c>
      <c r="C6389" s="1349" t="s">
        <v>2672</v>
      </c>
      <c r="D6389" s="1350">
        <v>1</v>
      </c>
      <c r="E6389" s="293" t="s">
        <v>18502</v>
      </c>
      <c r="F6389" s="1352" t="s">
        <v>18503</v>
      </c>
      <c r="G6389" s="1356">
        <v>41274</v>
      </c>
      <c r="H6389" s="1348" t="s">
        <v>2252</v>
      </c>
      <c r="I6389" s="1348">
        <v>1357</v>
      </c>
      <c r="J6389" s="1351">
        <v>39338</v>
      </c>
      <c r="K6389" s="1352" t="s">
        <v>2253</v>
      </c>
      <c r="L6389" s="1352" t="s">
        <v>18292</v>
      </c>
      <c r="M6389" s="1345" t="s">
        <v>1830</v>
      </c>
      <c r="N6389" s="1346" t="s">
        <v>18504</v>
      </c>
      <c r="O6389" s="1347"/>
      <c r="P6389" s="117" t="str">
        <f t="shared" si="51"/>
        <v>2801</v>
      </c>
      <c r="Q6389" s="117"/>
      <c r="R6389" s="1348">
        <v>280101061</v>
      </c>
      <c r="S6389" s="321"/>
      <c r="T6389" s="321"/>
    </row>
    <row r="6390" spans="1:20" ht="34.5" hidden="1" customHeight="1">
      <c r="A6390" s="1348">
        <v>280101062</v>
      </c>
      <c r="B6390" s="1339" t="str">
        <f t="shared" si="50"/>
        <v>2801</v>
      </c>
      <c r="C6390" s="1349" t="s">
        <v>2672</v>
      </c>
      <c r="D6390" s="1350">
        <v>2</v>
      </c>
      <c r="E6390" s="293" t="s">
        <v>18505</v>
      </c>
      <c r="F6390" s="1352" t="s">
        <v>18506</v>
      </c>
      <c r="G6390" s="1356">
        <v>45291</v>
      </c>
      <c r="H6390" s="1348" t="s">
        <v>2353</v>
      </c>
      <c r="I6390" s="1348">
        <v>1489</v>
      </c>
      <c r="J6390" s="1351">
        <v>41557</v>
      </c>
      <c r="K6390" s="1352" t="s">
        <v>2253</v>
      </c>
      <c r="L6390" s="1352"/>
      <c r="M6390" s="1345" t="s">
        <v>18507</v>
      </c>
      <c r="N6390" s="1346" t="s">
        <v>1830</v>
      </c>
      <c r="O6390" s="1347" t="s">
        <v>1830</v>
      </c>
      <c r="P6390" s="117" t="str">
        <f t="shared" si="51"/>
        <v>2801</v>
      </c>
      <c r="Q6390" s="117"/>
      <c r="R6390" s="1348">
        <v>280101062</v>
      </c>
      <c r="S6390" s="321"/>
      <c r="T6390" s="321"/>
    </row>
    <row r="6391" spans="1:20" ht="34.5" hidden="1" customHeight="1">
      <c r="A6391" s="1348">
        <v>280101062</v>
      </c>
      <c r="B6391" s="1339" t="str">
        <f t="shared" si="50"/>
        <v>2801</v>
      </c>
      <c r="C6391" s="1349" t="s">
        <v>2672</v>
      </c>
      <c r="D6391" s="1350">
        <v>1</v>
      </c>
      <c r="E6391" s="293" t="s">
        <v>18508</v>
      </c>
      <c r="F6391" s="1352" t="s">
        <v>18509</v>
      </c>
      <c r="G6391" s="1351">
        <v>41274</v>
      </c>
      <c r="H6391" s="1348" t="s">
        <v>2252</v>
      </c>
      <c r="I6391" s="1348">
        <v>1357</v>
      </c>
      <c r="J6391" s="1351">
        <v>39338</v>
      </c>
      <c r="K6391" s="1352" t="s">
        <v>2253</v>
      </c>
      <c r="L6391" s="1352" t="s">
        <v>18510</v>
      </c>
      <c r="M6391" s="1345" t="s">
        <v>1830</v>
      </c>
      <c r="N6391" s="1346" t="s">
        <v>18511</v>
      </c>
      <c r="O6391" s="1347"/>
      <c r="P6391" s="117" t="str">
        <f t="shared" si="51"/>
        <v>2801</v>
      </c>
      <c r="Q6391" s="117"/>
      <c r="R6391" s="1348">
        <v>280101062</v>
      </c>
      <c r="S6391" s="321"/>
      <c r="T6391" s="321"/>
    </row>
    <row r="6392" spans="1:20" ht="34.5" hidden="1" customHeight="1">
      <c r="A6392" s="1348">
        <v>280101063</v>
      </c>
      <c r="B6392" s="1339" t="str">
        <f t="shared" si="50"/>
        <v>2801</v>
      </c>
      <c r="C6392" s="1349" t="s">
        <v>2672</v>
      </c>
      <c r="D6392" s="1350">
        <v>1</v>
      </c>
      <c r="E6392" s="293" t="s">
        <v>18512</v>
      </c>
      <c r="F6392" s="1352" t="s">
        <v>18513</v>
      </c>
      <c r="G6392" s="1356">
        <v>41820</v>
      </c>
      <c r="H6392" s="1348" t="s">
        <v>2252</v>
      </c>
      <c r="I6392" s="1348">
        <v>1357</v>
      </c>
      <c r="J6392" s="1351">
        <v>39338</v>
      </c>
      <c r="K6392" s="1352" t="s">
        <v>2253</v>
      </c>
      <c r="L6392" s="1352" t="s">
        <v>18514</v>
      </c>
      <c r="M6392" s="1345" t="s">
        <v>18515</v>
      </c>
      <c r="N6392" s="1346" t="s">
        <v>1830</v>
      </c>
      <c r="O6392" s="1347"/>
      <c r="P6392" s="117" t="str">
        <f t="shared" si="51"/>
        <v>2801</v>
      </c>
      <c r="Q6392" s="117"/>
      <c r="R6392" s="1348">
        <v>280101063</v>
      </c>
      <c r="S6392" s="321"/>
      <c r="T6392" s="321"/>
    </row>
    <row r="6393" spans="1:20" ht="34.5" hidden="1" customHeight="1">
      <c r="A6393" s="1348">
        <v>280101063</v>
      </c>
      <c r="B6393" s="1339" t="str">
        <f t="shared" si="50"/>
        <v>2801</v>
      </c>
      <c r="C6393" s="1349" t="s">
        <v>2672</v>
      </c>
      <c r="D6393" s="1350">
        <v>1</v>
      </c>
      <c r="E6393" s="293" t="s">
        <v>18512</v>
      </c>
      <c r="F6393" s="1352" t="s">
        <v>18513</v>
      </c>
      <c r="G6393" s="1356">
        <v>45014</v>
      </c>
      <c r="H6393" s="1348" t="s">
        <v>2353</v>
      </c>
      <c r="I6393" s="1348">
        <v>1357</v>
      </c>
      <c r="J6393" s="1351">
        <v>39338</v>
      </c>
      <c r="K6393" s="1352" t="s">
        <v>2253</v>
      </c>
      <c r="L6393" s="1352" t="s">
        <v>18514</v>
      </c>
      <c r="M6393" s="1345" t="s">
        <v>1830</v>
      </c>
      <c r="N6393" s="1346" t="s">
        <v>18516</v>
      </c>
      <c r="O6393" s="1347"/>
      <c r="P6393" s="117" t="str">
        <f t="shared" si="51"/>
        <v>2801</v>
      </c>
      <c r="Q6393" s="117"/>
      <c r="R6393" s="1348">
        <v>280101063</v>
      </c>
      <c r="S6393" s="321"/>
      <c r="T6393" s="321"/>
    </row>
    <row r="6394" spans="1:20" ht="34.5" hidden="1" customHeight="1">
      <c r="A6394" s="1348">
        <v>280101064</v>
      </c>
      <c r="B6394" s="1339" t="str">
        <f t="shared" si="50"/>
        <v>2801</v>
      </c>
      <c r="C6394" s="1349" t="s">
        <v>2672</v>
      </c>
      <c r="D6394" s="1350">
        <v>1</v>
      </c>
      <c r="E6394" s="293" t="s">
        <v>18517</v>
      </c>
      <c r="F6394" s="1352" t="s">
        <v>18518</v>
      </c>
      <c r="G6394" s="1351">
        <v>41274</v>
      </c>
      <c r="H6394" s="1348" t="s">
        <v>2252</v>
      </c>
      <c r="I6394" s="1348">
        <v>1357</v>
      </c>
      <c r="J6394" s="1356">
        <v>39338</v>
      </c>
      <c r="K6394" s="1352" t="s">
        <v>2253</v>
      </c>
      <c r="L6394" s="1352" t="s">
        <v>18519</v>
      </c>
      <c r="M6394" s="1345" t="s">
        <v>18520</v>
      </c>
      <c r="N6394" s="1346" t="s">
        <v>1830</v>
      </c>
      <c r="O6394" s="1347"/>
      <c r="P6394" s="117" t="str">
        <f t="shared" si="51"/>
        <v>2801</v>
      </c>
      <c r="Q6394" s="117"/>
      <c r="R6394" s="1348">
        <v>280101064</v>
      </c>
      <c r="S6394" s="321"/>
      <c r="T6394" s="321"/>
    </row>
    <row r="6395" spans="1:20" ht="34.5" hidden="1" customHeight="1">
      <c r="A6395" s="1348">
        <v>280101064</v>
      </c>
      <c r="B6395" s="1339" t="str">
        <f t="shared" si="50"/>
        <v>2801</v>
      </c>
      <c r="C6395" s="1349" t="s">
        <v>2672</v>
      </c>
      <c r="D6395" s="1350">
        <v>1</v>
      </c>
      <c r="E6395" s="293" t="s">
        <v>18521</v>
      </c>
      <c r="F6395" s="1352" t="s">
        <v>18522</v>
      </c>
      <c r="G6395" s="1351">
        <v>41274</v>
      </c>
      <c r="H6395" s="1348" t="s">
        <v>2252</v>
      </c>
      <c r="I6395" s="1348">
        <v>1357</v>
      </c>
      <c r="J6395" s="1351">
        <v>39338</v>
      </c>
      <c r="K6395" s="1352" t="s">
        <v>2253</v>
      </c>
      <c r="L6395" s="1352" t="s">
        <v>18523</v>
      </c>
      <c r="M6395" s="1345" t="s">
        <v>1830</v>
      </c>
      <c r="N6395" s="1346" t="s">
        <v>18524</v>
      </c>
      <c r="O6395" s="1347"/>
      <c r="P6395" s="117" t="str">
        <f t="shared" si="51"/>
        <v>2801</v>
      </c>
      <c r="Q6395" s="117"/>
      <c r="R6395" s="1348">
        <v>280101064</v>
      </c>
      <c r="S6395" s="321"/>
      <c r="T6395" s="321"/>
    </row>
    <row r="6396" spans="1:20" ht="34.5" hidden="1" customHeight="1">
      <c r="A6396" s="1348">
        <v>280101065</v>
      </c>
      <c r="B6396" s="1339" t="str">
        <f t="shared" si="50"/>
        <v>2801</v>
      </c>
      <c r="C6396" s="1349" t="s">
        <v>2672</v>
      </c>
      <c r="D6396" s="1350">
        <v>1</v>
      </c>
      <c r="E6396" s="293" t="s">
        <v>18525</v>
      </c>
      <c r="F6396" s="1352" t="s">
        <v>18526</v>
      </c>
      <c r="G6396" s="1356">
        <v>40503</v>
      </c>
      <c r="H6396" s="1348" t="s">
        <v>2252</v>
      </c>
      <c r="I6396" s="1348">
        <v>1357</v>
      </c>
      <c r="J6396" s="1351">
        <v>39338</v>
      </c>
      <c r="K6396" s="1352" t="s">
        <v>2253</v>
      </c>
      <c r="L6396" s="1352" t="s">
        <v>18527</v>
      </c>
      <c r="M6396" s="1345" t="s">
        <v>18528</v>
      </c>
      <c r="N6396" s="1346" t="s">
        <v>1830</v>
      </c>
      <c r="O6396" s="1347"/>
      <c r="P6396" s="117" t="str">
        <f t="shared" si="51"/>
        <v>2801</v>
      </c>
      <c r="Q6396" s="117"/>
      <c r="R6396" s="1348">
        <v>280101065</v>
      </c>
      <c r="S6396" s="321"/>
      <c r="T6396" s="321"/>
    </row>
    <row r="6397" spans="1:20" ht="34.5" hidden="1" customHeight="1">
      <c r="A6397" s="1348">
        <v>280101065</v>
      </c>
      <c r="B6397" s="1339" t="str">
        <f t="shared" si="50"/>
        <v>2801</v>
      </c>
      <c r="C6397" s="1349" t="s">
        <v>2672</v>
      </c>
      <c r="D6397" s="1350">
        <v>2</v>
      </c>
      <c r="E6397" s="293" t="s">
        <v>18529</v>
      </c>
      <c r="F6397" s="1352" t="s">
        <v>18530</v>
      </c>
      <c r="G6397" s="1356">
        <v>42734</v>
      </c>
      <c r="H6397" s="1348" t="s">
        <v>2252</v>
      </c>
      <c r="I6397" s="1348">
        <v>1461</v>
      </c>
      <c r="J6397" s="1356">
        <v>41123</v>
      </c>
      <c r="K6397" s="1352" t="s">
        <v>2253</v>
      </c>
      <c r="L6397" s="1352"/>
      <c r="M6397" s="1345" t="s">
        <v>1830</v>
      </c>
      <c r="N6397" s="1346" t="s">
        <v>18531</v>
      </c>
      <c r="O6397" s="1347"/>
      <c r="P6397" s="117" t="str">
        <f t="shared" si="51"/>
        <v>2801</v>
      </c>
      <c r="Q6397" s="117"/>
      <c r="R6397" s="1348">
        <v>280101065</v>
      </c>
      <c r="S6397" s="321"/>
      <c r="T6397" s="321"/>
    </row>
    <row r="6398" spans="1:20" ht="34.5" hidden="1" customHeight="1">
      <c r="A6398" s="1348">
        <v>280101065</v>
      </c>
      <c r="B6398" s="1339" t="str">
        <f t="shared" si="50"/>
        <v>2801</v>
      </c>
      <c r="C6398" s="1349" t="s">
        <v>2672</v>
      </c>
      <c r="D6398" s="1350">
        <v>1</v>
      </c>
      <c r="E6398" s="293" t="s">
        <v>18532</v>
      </c>
      <c r="F6398" s="1352" t="s">
        <v>18533</v>
      </c>
      <c r="G6398" s="1351">
        <v>41274</v>
      </c>
      <c r="H6398" s="1348" t="s">
        <v>2252</v>
      </c>
      <c r="I6398" s="1348">
        <v>1357</v>
      </c>
      <c r="J6398" s="1356">
        <v>39338</v>
      </c>
      <c r="K6398" s="1352" t="s">
        <v>2253</v>
      </c>
      <c r="L6398" s="1352" t="s">
        <v>18534</v>
      </c>
      <c r="M6398" s="1345" t="s">
        <v>18535</v>
      </c>
      <c r="N6398" s="1346" t="s">
        <v>1830</v>
      </c>
      <c r="O6398" s="1347"/>
      <c r="P6398" s="117" t="str">
        <f t="shared" si="51"/>
        <v>2801</v>
      </c>
      <c r="Q6398" s="117"/>
      <c r="R6398" s="1348">
        <v>280101065</v>
      </c>
      <c r="S6398" s="321"/>
      <c r="T6398" s="321"/>
    </row>
    <row r="6399" spans="1:20" ht="34.5" hidden="1" customHeight="1">
      <c r="A6399" s="1348">
        <v>280101066</v>
      </c>
      <c r="B6399" s="1339" t="str">
        <f t="shared" si="50"/>
        <v>2801</v>
      </c>
      <c r="C6399" s="1349" t="s">
        <v>2672</v>
      </c>
      <c r="D6399" s="1350">
        <v>2</v>
      </c>
      <c r="E6399" s="293" t="s">
        <v>18536</v>
      </c>
      <c r="F6399" s="1352" t="s">
        <v>18533</v>
      </c>
      <c r="G6399" s="1356">
        <v>43215</v>
      </c>
      <c r="H6399" s="1348" t="s">
        <v>2252</v>
      </c>
      <c r="I6399" s="1348">
        <v>1487</v>
      </c>
      <c r="J6399" s="1356">
        <v>41522</v>
      </c>
      <c r="K6399" s="1352" t="s">
        <v>2253</v>
      </c>
      <c r="L6399" s="1352"/>
      <c r="M6399" s="1345" t="s">
        <v>1830</v>
      </c>
      <c r="N6399" s="1346" t="s">
        <v>18537</v>
      </c>
      <c r="O6399" s="1347"/>
      <c r="P6399" s="117" t="str">
        <f t="shared" si="51"/>
        <v>2801</v>
      </c>
      <c r="Q6399" s="117"/>
      <c r="R6399" s="1348">
        <v>280101066</v>
      </c>
      <c r="S6399" s="321"/>
      <c r="T6399" s="321"/>
    </row>
    <row r="6400" spans="1:20" ht="34.5" hidden="1" customHeight="1">
      <c r="A6400" s="1348">
        <v>280101066</v>
      </c>
      <c r="B6400" s="1339" t="str">
        <f t="shared" si="50"/>
        <v>2801</v>
      </c>
      <c r="C6400" s="1349" t="s">
        <v>2672</v>
      </c>
      <c r="D6400" s="1350">
        <v>1</v>
      </c>
      <c r="E6400" s="293" t="s">
        <v>18538</v>
      </c>
      <c r="F6400" s="1352" t="s">
        <v>18539</v>
      </c>
      <c r="G6400" s="1351">
        <v>41274</v>
      </c>
      <c r="H6400" s="1348" t="s">
        <v>2252</v>
      </c>
      <c r="I6400" s="1348">
        <v>1357</v>
      </c>
      <c r="J6400" s="1356">
        <v>39338</v>
      </c>
      <c r="K6400" s="1352" t="s">
        <v>2253</v>
      </c>
      <c r="L6400" s="1352" t="s">
        <v>18540</v>
      </c>
      <c r="M6400" s="1345" t="s">
        <v>1830</v>
      </c>
      <c r="N6400" s="1346" t="s">
        <v>18541</v>
      </c>
      <c r="O6400" s="1347"/>
      <c r="P6400" s="117" t="str">
        <f t="shared" si="51"/>
        <v>2801</v>
      </c>
      <c r="Q6400" s="117"/>
      <c r="R6400" s="1348">
        <v>280101066</v>
      </c>
      <c r="S6400" s="321"/>
      <c r="T6400" s="321"/>
    </row>
    <row r="6401" spans="1:20" ht="34.5" hidden="1" customHeight="1">
      <c r="A6401" s="1348">
        <v>280101066</v>
      </c>
      <c r="B6401" s="1339" t="str">
        <f t="shared" si="50"/>
        <v>2801</v>
      </c>
      <c r="C6401" s="1349" t="s">
        <v>2672</v>
      </c>
      <c r="D6401" s="1350">
        <v>1</v>
      </c>
      <c r="E6401" s="293" t="s">
        <v>18542</v>
      </c>
      <c r="F6401" s="1352" t="s">
        <v>18543</v>
      </c>
      <c r="G6401" s="1356">
        <v>41820</v>
      </c>
      <c r="H6401" s="1348" t="s">
        <v>2252</v>
      </c>
      <c r="I6401" s="1348">
        <v>1357</v>
      </c>
      <c r="J6401" s="1356">
        <v>39338</v>
      </c>
      <c r="K6401" s="1352" t="s">
        <v>2253</v>
      </c>
      <c r="L6401" s="1352" t="s">
        <v>18544</v>
      </c>
      <c r="M6401" s="1345" t="s">
        <v>1830</v>
      </c>
      <c r="N6401" s="1346" t="s">
        <v>18541</v>
      </c>
      <c r="O6401" s="1347"/>
      <c r="P6401" s="117" t="str">
        <f t="shared" si="51"/>
        <v>2801</v>
      </c>
      <c r="Q6401" s="117"/>
      <c r="R6401" s="1348">
        <v>280101066</v>
      </c>
      <c r="S6401" s="321"/>
      <c r="T6401" s="321"/>
    </row>
    <row r="6402" spans="1:20" ht="34.5" hidden="1" customHeight="1">
      <c r="A6402" s="1348">
        <v>280101067</v>
      </c>
      <c r="B6402" s="1339" t="str">
        <f t="shared" si="50"/>
        <v>2801</v>
      </c>
      <c r="C6402" s="1349" t="s">
        <v>2672</v>
      </c>
      <c r="D6402" s="1350">
        <v>1</v>
      </c>
      <c r="E6402" s="293" t="s">
        <v>18542</v>
      </c>
      <c r="F6402" s="1352" t="s">
        <v>18543</v>
      </c>
      <c r="G6402" s="1351">
        <v>43014</v>
      </c>
      <c r="H6402" s="1348" t="s">
        <v>2252</v>
      </c>
      <c r="I6402" s="1348">
        <v>1357</v>
      </c>
      <c r="J6402" s="1356">
        <v>39338</v>
      </c>
      <c r="K6402" s="1352" t="s">
        <v>2253</v>
      </c>
      <c r="L6402" s="1352" t="s">
        <v>18514</v>
      </c>
      <c r="M6402" s="1345" t="s">
        <v>18411</v>
      </c>
      <c r="N6402" s="1346" t="s">
        <v>1830</v>
      </c>
      <c r="O6402" s="1347"/>
      <c r="P6402" s="117" t="str">
        <f t="shared" si="51"/>
        <v>2801</v>
      </c>
      <c r="Q6402" s="117"/>
      <c r="R6402" s="1348">
        <v>280101067</v>
      </c>
      <c r="S6402" s="321"/>
      <c r="T6402" s="321"/>
    </row>
    <row r="6403" spans="1:20" ht="34.5" hidden="1" customHeight="1">
      <c r="A6403" s="1348">
        <v>280101067</v>
      </c>
      <c r="B6403" s="1339" t="str">
        <f t="shared" si="50"/>
        <v>2801</v>
      </c>
      <c r="C6403" s="1349" t="s">
        <v>2672</v>
      </c>
      <c r="D6403" s="1350">
        <v>1</v>
      </c>
      <c r="E6403" s="293" t="s">
        <v>18545</v>
      </c>
      <c r="F6403" s="1352" t="s">
        <v>18546</v>
      </c>
      <c r="G6403" s="1356">
        <v>41274</v>
      </c>
      <c r="H6403" s="1348" t="s">
        <v>2252</v>
      </c>
      <c r="I6403" s="1348">
        <v>1357</v>
      </c>
      <c r="J6403" s="1356">
        <v>39338</v>
      </c>
      <c r="K6403" s="1352" t="s">
        <v>2253</v>
      </c>
      <c r="L6403" s="1352" t="s">
        <v>18547</v>
      </c>
      <c r="M6403" s="1345" t="s">
        <v>1830</v>
      </c>
      <c r="N6403" s="1346" t="s">
        <v>1830</v>
      </c>
      <c r="O6403" s="1347"/>
      <c r="P6403" s="117" t="str">
        <f t="shared" si="51"/>
        <v>2801</v>
      </c>
      <c r="Q6403" s="117"/>
      <c r="R6403" s="1348">
        <v>280101067</v>
      </c>
      <c r="S6403" s="321"/>
      <c r="T6403" s="321"/>
    </row>
    <row r="6404" spans="1:20" ht="34.5" hidden="1" customHeight="1">
      <c r="A6404" s="1348">
        <v>280101068</v>
      </c>
      <c r="B6404" s="1339" t="str">
        <f t="shared" si="50"/>
        <v>2801</v>
      </c>
      <c r="C6404" s="1349" t="s">
        <v>2672</v>
      </c>
      <c r="D6404" s="1350">
        <v>2</v>
      </c>
      <c r="E6404" s="293" t="s">
        <v>18548</v>
      </c>
      <c r="F6404" s="1352" t="s">
        <v>18549</v>
      </c>
      <c r="G6404" s="1351">
        <v>43438</v>
      </c>
      <c r="H6404" s="1348" t="s">
        <v>2252</v>
      </c>
      <c r="I6404" s="1348">
        <v>1496</v>
      </c>
      <c r="J6404" s="1356">
        <v>41739</v>
      </c>
      <c r="K6404" s="1352" t="s">
        <v>2253</v>
      </c>
      <c r="L6404" s="1352"/>
      <c r="M6404" s="1345" t="s">
        <v>18411</v>
      </c>
      <c r="N6404" s="1346" t="s">
        <v>1830</v>
      </c>
      <c r="O6404" s="1347"/>
      <c r="P6404" s="117" t="str">
        <f t="shared" si="51"/>
        <v>2801</v>
      </c>
      <c r="Q6404" s="117"/>
      <c r="R6404" s="1348">
        <v>280101068</v>
      </c>
      <c r="S6404" s="321"/>
      <c r="T6404" s="321"/>
    </row>
    <row r="6405" spans="1:20" ht="34.5" hidden="1" customHeight="1">
      <c r="A6405" s="1348">
        <v>280101068</v>
      </c>
      <c r="B6405" s="1339" t="str">
        <f t="shared" si="50"/>
        <v>2801</v>
      </c>
      <c r="C6405" s="1349" t="s">
        <v>2672</v>
      </c>
      <c r="D6405" s="1350">
        <v>1</v>
      </c>
      <c r="E6405" s="293" t="s">
        <v>18550</v>
      </c>
      <c r="F6405" s="1352" t="s">
        <v>18551</v>
      </c>
      <c r="G6405" s="1356">
        <v>41820</v>
      </c>
      <c r="H6405" s="1348" t="s">
        <v>2252</v>
      </c>
      <c r="I6405" s="1348">
        <v>1357</v>
      </c>
      <c r="J6405" s="1351">
        <v>39338</v>
      </c>
      <c r="K6405" s="1352" t="s">
        <v>2253</v>
      </c>
      <c r="L6405" s="1352" t="s">
        <v>18552</v>
      </c>
      <c r="M6405" s="1345" t="s">
        <v>1830</v>
      </c>
      <c r="N6405" s="1346" t="s">
        <v>18553</v>
      </c>
      <c r="O6405" s="1347"/>
      <c r="P6405" s="117" t="str">
        <f t="shared" si="51"/>
        <v>2801</v>
      </c>
      <c r="Q6405" s="117"/>
      <c r="R6405" s="1348">
        <v>280101068</v>
      </c>
      <c r="S6405" s="321"/>
      <c r="T6405" s="321"/>
    </row>
    <row r="6406" spans="1:20" ht="34.5" hidden="1" customHeight="1">
      <c r="A6406" s="1348">
        <v>280101068</v>
      </c>
      <c r="B6406" s="1339" t="str">
        <f t="shared" si="50"/>
        <v>2801</v>
      </c>
      <c r="C6406" s="1349" t="s">
        <v>2672</v>
      </c>
      <c r="D6406" s="1350">
        <v>1</v>
      </c>
      <c r="E6406" s="293" t="s">
        <v>18554</v>
      </c>
      <c r="F6406" s="1352" t="s">
        <v>18555</v>
      </c>
      <c r="G6406" s="1356">
        <v>41820</v>
      </c>
      <c r="H6406" s="1348" t="s">
        <v>2252</v>
      </c>
      <c r="I6406" s="1348">
        <v>1357</v>
      </c>
      <c r="J6406" s="1356">
        <v>39338</v>
      </c>
      <c r="K6406" s="1352" t="s">
        <v>2253</v>
      </c>
      <c r="L6406" s="1352" t="s">
        <v>18514</v>
      </c>
      <c r="M6406" s="1345" t="s">
        <v>18411</v>
      </c>
      <c r="N6406" s="1346" t="s">
        <v>1830</v>
      </c>
      <c r="O6406" s="1347"/>
      <c r="P6406" s="117" t="str">
        <f t="shared" si="51"/>
        <v>2801</v>
      </c>
      <c r="Q6406" s="117"/>
      <c r="R6406" s="1348">
        <v>280101068</v>
      </c>
      <c r="S6406" s="321"/>
      <c r="T6406" s="321"/>
    </row>
    <row r="6407" spans="1:20" ht="34.5" hidden="1" customHeight="1">
      <c r="A6407" s="1348">
        <v>280101069</v>
      </c>
      <c r="B6407" s="1339" t="str">
        <f t="shared" si="50"/>
        <v>2801</v>
      </c>
      <c r="C6407" s="1349" t="s">
        <v>2672</v>
      </c>
      <c r="D6407" s="1350">
        <v>1</v>
      </c>
      <c r="E6407" s="293" t="s">
        <v>18556</v>
      </c>
      <c r="F6407" s="1352" t="s">
        <v>18557</v>
      </c>
      <c r="G6407" s="1356">
        <v>41274</v>
      </c>
      <c r="H6407" s="1348" t="s">
        <v>2252</v>
      </c>
      <c r="I6407" s="1348">
        <v>1357</v>
      </c>
      <c r="J6407" s="1356">
        <v>39338</v>
      </c>
      <c r="K6407" s="1352" t="s">
        <v>2253</v>
      </c>
      <c r="L6407" s="1352" t="s">
        <v>18292</v>
      </c>
      <c r="M6407" s="1345" t="s">
        <v>1830</v>
      </c>
      <c r="N6407" s="1346" t="s">
        <v>1830</v>
      </c>
      <c r="O6407" s="1347"/>
      <c r="P6407" s="117" t="str">
        <f t="shared" si="51"/>
        <v>2801</v>
      </c>
      <c r="Q6407" s="117"/>
      <c r="R6407" s="1348">
        <v>280101069</v>
      </c>
      <c r="S6407" s="321"/>
      <c r="T6407" s="321"/>
    </row>
    <row r="6408" spans="1:20" ht="34.5" hidden="1" customHeight="1">
      <c r="A6408" s="1348">
        <v>280101069</v>
      </c>
      <c r="B6408" s="1339" t="str">
        <f t="shared" si="50"/>
        <v>2801</v>
      </c>
      <c r="C6408" s="1349" t="s">
        <v>2672</v>
      </c>
      <c r="D6408" s="1350">
        <v>2</v>
      </c>
      <c r="E6408" s="293" t="s">
        <v>18558</v>
      </c>
      <c r="F6408" s="1352" t="s">
        <v>18559</v>
      </c>
      <c r="G6408" s="1356">
        <v>45291</v>
      </c>
      <c r="H6408" s="1348" t="s">
        <v>2353</v>
      </c>
      <c r="I6408" s="1348">
        <v>1482</v>
      </c>
      <c r="J6408" s="1356">
        <v>41470</v>
      </c>
      <c r="K6408" s="1352" t="s">
        <v>2253</v>
      </c>
      <c r="L6408" s="1353"/>
      <c r="M6408" s="1345" t="s">
        <v>18560</v>
      </c>
      <c r="N6408" s="1346" t="s">
        <v>1830</v>
      </c>
      <c r="O6408" s="1347" t="s">
        <v>1830</v>
      </c>
      <c r="P6408" s="117" t="str">
        <f t="shared" si="51"/>
        <v>2801</v>
      </c>
      <c r="Q6408" s="117"/>
      <c r="R6408" s="1348">
        <v>280101069</v>
      </c>
      <c r="S6408" s="321"/>
      <c r="T6408" s="321"/>
    </row>
    <row r="6409" spans="1:20" ht="34.5" hidden="1" customHeight="1">
      <c r="A6409" s="1348">
        <v>280101069</v>
      </c>
      <c r="B6409" s="1339" t="str">
        <f t="shared" si="50"/>
        <v>2801</v>
      </c>
      <c r="C6409" s="1349" t="s">
        <v>2672</v>
      </c>
      <c r="D6409" s="1350">
        <v>1</v>
      </c>
      <c r="E6409" s="293" t="s">
        <v>18561</v>
      </c>
      <c r="F6409" s="1352" t="s">
        <v>13527</v>
      </c>
      <c r="G6409" s="1351">
        <v>41274</v>
      </c>
      <c r="H6409" s="1348" t="s">
        <v>2252</v>
      </c>
      <c r="I6409" s="1348">
        <v>1357</v>
      </c>
      <c r="J6409" s="1356">
        <v>39338</v>
      </c>
      <c r="K6409" s="1352" t="s">
        <v>2253</v>
      </c>
      <c r="L6409" s="1352" t="s">
        <v>18382</v>
      </c>
      <c r="M6409" s="1345" t="s">
        <v>18560</v>
      </c>
      <c r="N6409" s="1346" t="s">
        <v>1830</v>
      </c>
      <c r="O6409" s="1347"/>
      <c r="P6409" s="117" t="str">
        <f t="shared" si="51"/>
        <v>2801</v>
      </c>
      <c r="Q6409" s="117"/>
      <c r="R6409" s="1348">
        <v>280101069</v>
      </c>
      <c r="S6409" s="321"/>
      <c r="T6409" s="321"/>
    </row>
    <row r="6410" spans="1:20" ht="34.5" hidden="1" customHeight="1">
      <c r="A6410" s="1348">
        <v>280101070</v>
      </c>
      <c r="B6410" s="1339" t="str">
        <f t="shared" si="50"/>
        <v>2801</v>
      </c>
      <c r="C6410" s="1349" t="s">
        <v>2672</v>
      </c>
      <c r="D6410" s="1350">
        <v>2</v>
      </c>
      <c r="E6410" s="293" t="s">
        <v>18562</v>
      </c>
      <c r="F6410" s="1352" t="s">
        <v>13527</v>
      </c>
      <c r="G6410" s="1351">
        <v>43438</v>
      </c>
      <c r="H6410" s="1348" t="s">
        <v>2252</v>
      </c>
      <c r="I6410" s="1348">
        <v>1496</v>
      </c>
      <c r="J6410" s="1356">
        <v>41739</v>
      </c>
      <c r="K6410" s="1352" t="s">
        <v>2253</v>
      </c>
      <c r="L6410" s="1352"/>
      <c r="M6410" s="1345" t="s">
        <v>18563</v>
      </c>
      <c r="N6410" s="1346" t="s">
        <v>1830</v>
      </c>
      <c r="O6410" s="1347"/>
      <c r="P6410" s="117" t="str">
        <f t="shared" si="51"/>
        <v>2801</v>
      </c>
      <c r="Q6410" s="117"/>
      <c r="R6410" s="1348">
        <v>280101070</v>
      </c>
      <c r="S6410" s="321"/>
      <c r="T6410" s="321"/>
    </row>
    <row r="6411" spans="1:20" ht="34.5" hidden="1" customHeight="1">
      <c r="A6411" s="1348">
        <v>280101070</v>
      </c>
      <c r="B6411" s="1339" t="str">
        <f t="shared" si="50"/>
        <v>2801</v>
      </c>
      <c r="C6411" s="1349" t="s">
        <v>2672</v>
      </c>
      <c r="D6411" s="1350">
        <v>1</v>
      </c>
      <c r="E6411" s="293" t="s">
        <v>18564</v>
      </c>
      <c r="F6411" s="1352" t="s">
        <v>18565</v>
      </c>
      <c r="G6411" s="1351">
        <v>40503</v>
      </c>
      <c r="H6411" s="1348" t="s">
        <v>2252</v>
      </c>
      <c r="I6411" s="1348">
        <v>1357</v>
      </c>
      <c r="J6411" s="1356">
        <v>39338</v>
      </c>
      <c r="K6411" s="1352" t="s">
        <v>2253</v>
      </c>
      <c r="L6411" s="1352" t="s">
        <v>18387</v>
      </c>
      <c r="M6411" s="1345" t="s">
        <v>18560</v>
      </c>
      <c r="N6411" s="1346" t="s">
        <v>1830</v>
      </c>
      <c r="O6411" s="1347"/>
      <c r="P6411" s="117" t="str">
        <f t="shared" si="51"/>
        <v>2801</v>
      </c>
      <c r="Q6411" s="117"/>
      <c r="R6411" s="1348">
        <v>280101070</v>
      </c>
      <c r="S6411" s="321"/>
      <c r="T6411" s="321"/>
    </row>
    <row r="6412" spans="1:20" ht="34.5" hidden="1" customHeight="1">
      <c r="A6412" s="1348">
        <v>280101070</v>
      </c>
      <c r="B6412" s="1339" t="str">
        <f t="shared" si="50"/>
        <v>2801</v>
      </c>
      <c r="C6412" s="1349" t="s">
        <v>2672</v>
      </c>
      <c r="D6412" s="1350">
        <v>2</v>
      </c>
      <c r="E6412" s="293" t="s">
        <v>18566</v>
      </c>
      <c r="F6412" s="1352" t="s">
        <v>18567</v>
      </c>
      <c r="G6412" s="1351">
        <v>42336</v>
      </c>
      <c r="H6412" s="1348" t="s">
        <v>2252</v>
      </c>
      <c r="I6412" s="1348">
        <v>1461</v>
      </c>
      <c r="J6412" s="1356">
        <v>41123</v>
      </c>
      <c r="K6412" s="1352" t="s">
        <v>2253</v>
      </c>
      <c r="L6412" s="1352"/>
      <c r="M6412" s="1345" t="s">
        <v>18568</v>
      </c>
      <c r="N6412" s="1346" t="s">
        <v>18569</v>
      </c>
      <c r="O6412" s="1347"/>
      <c r="P6412" s="117" t="str">
        <f t="shared" si="51"/>
        <v>2801</v>
      </c>
      <c r="Q6412" s="117"/>
      <c r="R6412" s="1348">
        <v>280101070</v>
      </c>
      <c r="S6412" s="321"/>
      <c r="T6412" s="321"/>
    </row>
    <row r="6413" spans="1:20" ht="34.5" hidden="1" customHeight="1">
      <c r="A6413" s="1348">
        <v>280101071</v>
      </c>
      <c r="B6413" s="1339" t="str">
        <f t="shared" si="50"/>
        <v>2801</v>
      </c>
      <c r="C6413" s="1349" t="s">
        <v>2672</v>
      </c>
      <c r="D6413" s="1350">
        <v>3</v>
      </c>
      <c r="E6413" s="293" t="s">
        <v>18570</v>
      </c>
      <c r="F6413" s="1352" t="s">
        <v>18571</v>
      </c>
      <c r="G6413" s="1351">
        <v>43438</v>
      </c>
      <c r="H6413" s="1348" t="s">
        <v>2252</v>
      </c>
      <c r="I6413" s="1348">
        <v>1496</v>
      </c>
      <c r="J6413" s="1351">
        <v>41739</v>
      </c>
      <c r="K6413" s="1352" t="s">
        <v>2253</v>
      </c>
      <c r="L6413" s="1352"/>
      <c r="M6413" s="1345" t="s">
        <v>18394</v>
      </c>
      <c r="N6413" s="1346" t="s">
        <v>1830</v>
      </c>
      <c r="O6413" s="1347"/>
      <c r="P6413" s="117" t="str">
        <f t="shared" si="51"/>
        <v>2801</v>
      </c>
      <c r="Q6413" s="117"/>
      <c r="R6413" s="1348">
        <v>280101071</v>
      </c>
      <c r="S6413" s="321"/>
      <c r="T6413" s="321"/>
    </row>
    <row r="6414" spans="1:20" ht="34.5" hidden="1" customHeight="1">
      <c r="A6414" s="1348">
        <v>280101071</v>
      </c>
      <c r="B6414" s="1339" t="str">
        <f t="shared" si="50"/>
        <v>2801</v>
      </c>
      <c r="C6414" s="1349" t="s">
        <v>2672</v>
      </c>
      <c r="D6414" s="1350">
        <v>1</v>
      </c>
      <c r="E6414" s="293" t="s">
        <v>18572</v>
      </c>
      <c r="F6414" s="1352" t="s">
        <v>18573</v>
      </c>
      <c r="G6414" s="1356"/>
      <c r="H6414" s="1348" t="s">
        <v>2252</v>
      </c>
      <c r="I6414" s="1348"/>
      <c r="J6414" s="1368"/>
      <c r="K6414" s="1352" t="s">
        <v>2253</v>
      </c>
      <c r="L6414" s="1352" t="s">
        <v>18574</v>
      </c>
      <c r="M6414" s="1345" t="s">
        <v>18575</v>
      </c>
      <c r="N6414" s="1346" t="s">
        <v>1830</v>
      </c>
      <c r="O6414" s="1347"/>
      <c r="P6414" s="117" t="str">
        <f t="shared" si="51"/>
        <v>2801</v>
      </c>
      <c r="Q6414" s="117"/>
      <c r="R6414" s="1348">
        <v>280101071</v>
      </c>
      <c r="S6414" s="321"/>
      <c r="T6414" s="321"/>
    </row>
    <row r="6415" spans="1:20" ht="34.5" hidden="1" customHeight="1">
      <c r="A6415" s="1348">
        <v>280101071</v>
      </c>
      <c r="B6415" s="1339" t="str">
        <f t="shared" si="50"/>
        <v>2801</v>
      </c>
      <c r="C6415" s="1349" t="s">
        <v>2672</v>
      </c>
      <c r="D6415" s="1350">
        <v>2</v>
      </c>
      <c r="E6415" s="293" t="s">
        <v>18576</v>
      </c>
      <c r="F6415" s="1352" t="s">
        <v>18577</v>
      </c>
      <c r="G6415" s="1356">
        <v>45291</v>
      </c>
      <c r="H6415" s="1348" t="s">
        <v>2353</v>
      </c>
      <c r="I6415" s="1348">
        <v>1416</v>
      </c>
      <c r="J6415" s="1356">
        <v>40325</v>
      </c>
      <c r="K6415" s="1352" t="s">
        <v>2253</v>
      </c>
      <c r="L6415" s="1352"/>
      <c r="M6415" s="1345" t="s">
        <v>18578</v>
      </c>
      <c r="N6415" s="1346" t="s">
        <v>1830</v>
      </c>
      <c r="O6415" s="1347" t="s">
        <v>1830</v>
      </c>
      <c r="P6415" s="117" t="str">
        <f t="shared" si="51"/>
        <v>2801</v>
      </c>
      <c r="Q6415" s="117"/>
      <c r="R6415" s="1348">
        <v>280101071</v>
      </c>
      <c r="S6415" s="321"/>
      <c r="T6415" s="321"/>
    </row>
    <row r="6416" spans="1:20" ht="34.5" hidden="1" customHeight="1">
      <c r="A6416" s="1348">
        <v>280101072</v>
      </c>
      <c r="B6416" s="1339" t="str">
        <f t="shared" si="50"/>
        <v>2801</v>
      </c>
      <c r="C6416" s="1349" t="s">
        <v>2672</v>
      </c>
      <c r="D6416" s="1350">
        <v>1</v>
      </c>
      <c r="E6416" s="293" t="s">
        <v>18579</v>
      </c>
      <c r="F6416" s="1352" t="s">
        <v>18580</v>
      </c>
      <c r="G6416" s="1351">
        <v>41274</v>
      </c>
      <c r="H6416" s="1348" t="s">
        <v>2252</v>
      </c>
      <c r="I6416" s="1348">
        <v>1416</v>
      </c>
      <c r="J6416" s="1351">
        <v>40325</v>
      </c>
      <c r="K6416" s="1352" t="s">
        <v>2253</v>
      </c>
      <c r="L6416" s="1353"/>
      <c r="M6416" s="1345" t="s">
        <v>18581</v>
      </c>
      <c r="N6416" s="1346" t="s">
        <v>1830</v>
      </c>
      <c r="O6416" s="1347"/>
      <c r="P6416" s="117" t="str">
        <f t="shared" si="51"/>
        <v>2801</v>
      </c>
      <c r="Q6416" s="117"/>
      <c r="R6416" s="1348">
        <v>280101072</v>
      </c>
      <c r="S6416" s="321"/>
      <c r="T6416" s="321"/>
    </row>
    <row r="6417" spans="1:20" ht="34.5" hidden="1" customHeight="1">
      <c r="A6417" s="1348">
        <v>280101072</v>
      </c>
      <c r="B6417" s="1339" t="str">
        <f t="shared" si="50"/>
        <v>2801</v>
      </c>
      <c r="C6417" s="1349" t="s">
        <v>2672</v>
      </c>
      <c r="D6417" s="1350">
        <v>1</v>
      </c>
      <c r="E6417" s="293" t="s">
        <v>18582</v>
      </c>
      <c r="F6417" s="1352" t="s">
        <v>18583</v>
      </c>
      <c r="G6417" s="1351"/>
      <c r="H6417" s="1348" t="s">
        <v>2252</v>
      </c>
      <c r="I6417" s="1348"/>
      <c r="J6417" s="1367"/>
      <c r="K6417" s="1352" t="s">
        <v>2253</v>
      </c>
      <c r="L6417" s="1352" t="s">
        <v>18382</v>
      </c>
      <c r="M6417" s="1345" t="s">
        <v>18584</v>
      </c>
      <c r="N6417" s="1346" t="s">
        <v>18585</v>
      </c>
      <c r="O6417" s="1347"/>
      <c r="P6417" s="117" t="str">
        <f t="shared" si="51"/>
        <v>2801</v>
      </c>
      <c r="Q6417" s="117"/>
      <c r="R6417" s="1348">
        <v>280101072</v>
      </c>
      <c r="S6417" s="321"/>
      <c r="T6417" s="321"/>
    </row>
    <row r="6418" spans="1:20" ht="34.5" hidden="1" customHeight="1">
      <c r="A6418" s="1348">
        <v>280101072</v>
      </c>
      <c r="B6418" s="1339" t="str">
        <f t="shared" si="50"/>
        <v>2801</v>
      </c>
      <c r="C6418" s="1349" t="s">
        <v>2672</v>
      </c>
      <c r="D6418" s="1350">
        <v>2</v>
      </c>
      <c r="E6418" s="293" t="s">
        <v>18586</v>
      </c>
      <c r="F6418" s="1352" t="s">
        <v>18587</v>
      </c>
      <c r="G6418" s="1351">
        <v>43099</v>
      </c>
      <c r="H6418" s="1348" t="s">
        <v>2252</v>
      </c>
      <c r="I6418" s="1348">
        <v>1416</v>
      </c>
      <c r="J6418" s="1351">
        <v>40325</v>
      </c>
      <c r="K6418" s="1352" t="s">
        <v>2253</v>
      </c>
      <c r="L6418" s="1353"/>
      <c r="M6418" s="1345" t="s">
        <v>18588</v>
      </c>
      <c r="N6418" s="1346" t="s">
        <v>18589</v>
      </c>
      <c r="O6418" s="1347"/>
      <c r="P6418" s="117" t="str">
        <f t="shared" si="51"/>
        <v>2801</v>
      </c>
      <c r="Q6418" s="117"/>
      <c r="R6418" s="1348">
        <v>280101072</v>
      </c>
      <c r="S6418" s="321"/>
      <c r="T6418" s="321"/>
    </row>
    <row r="6419" spans="1:20" ht="34.5" hidden="1" customHeight="1">
      <c r="A6419" s="1348">
        <v>280101073</v>
      </c>
      <c r="B6419" s="1339" t="str">
        <f t="shared" si="50"/>
        <v>2801</v>
      </c>
      <c r="C6419" s="1349" t="s">
        <v>2672</v>
      </c>
      <c r="D6419" s="1350">
        <v>1</v>
      </c>
      <c r="E6419" s="293" t="s">
        <v>18590</v>
      </c>
      <c r="F6419" s="1352" t="s">
        <v>18591</v>
      </c>
      <c r="G6419" s="1351">
        <v>41274</v>
      </c>
      <c r="H6419" s="1348" t="s">
        <v>2252</v>
      </c>
      <c r="I6419" s="1348">
        <v>1416</v>
      </c>
      <c r="J6419" s="1356">
        <v>40325</v>
      </c>
      <c r="K6419" s="1352" t="s">
        <v>2253</v>
      </c>
      <c r="L6419" s="1352" t="s">
        <v>18592</v>
      </c>
      <c r="M6419" s="1345" t="s">
        <v>1830</v>
      </c>
      <c r="N6419" s="1346" t="s">
        <v>1830</v>
      </c>
      <c r="O6419" s="1347"/>
      <c r="P6419" s="117" t="str">
        <f t="shared" si="51"/>
        <v>2801</v>
      </c>
      <c r="Q6419" s="117"/>
      <c r="R6419" s="1348">
        <v>280101073</v>
      </c>
      <c r="S6419" s="321"/>
      <c r="T6419" s="321"/>
    </row>
    <row r="6420" spans="1:20" ht="34.5" hidden="1" customHeight="1">
      <c r="A6420" s="1348">
        <v>280101073</v>
      </c>
      <c r="B6420" s="1339" t="str">
        <f t="shared" si="50"/>
        <v>2801</v>
      </c>
      <c r="C6420" s="1349" t="s">
        <v>2672</v>
      </c>
      <c r="D6420" s="1350">
        <v>1</v>
      </c>
      <c r="E6420" s="293" t="s">
        <v>18593</v>
      </c>
      <c r="F6420" s="1352" t="s">
        <v>18594</v>
      </c>
      <c r="G6420" s="1351">
        <v>41274</v>
      </c>
      <c r="H6420" s="1348" t="s">
        <v>2252</v>
      </c>
      <c r="I6420" s="1348">
        <v>1416</v>
      </c>
      <c r="J6420" s="1351">
        <v>40325</v>
      </c>
      <c r="K6420" s="1352" t="s">
        <v>2253</v>
      </c>
      <c r="L6420" s="1353"/>
      <c r="M6420" s="1345" t="s">
        <v>1830</v>
      </c>
      <c r="N6420" s="1346" t="s">
        <v>18595</v>
      </c>
      <c r="O6420" s="1347"/>
      <c r="P6420" s="117" t="str">
        <f t="shared" si="51"/>
        <v>2801</v>
      </c>
      <c r="Q6420" s="117"/>
      <c r="R6420" s="1348">
        <v>280101073</v>
      </c>
      <c r="S6420" s="321"/>
      <c r="T6420" s="321"/>
    </row>
    <row r="6421" spans="1:20" ht="34.5" hidden="1" customHeight="1">
      <c r="A6421" s="1348">
        <v>280101073</v>
      </c>
      <c r="B6421" s="1339" t="str">
        <f t="shared" si="50"/>
        <v>2801</v>
      </c>
      <c r="C6421" s="1349" t="s">
        <v>2672</v>
      </c>
      <c r="D6421" s="1350">
        <v>1</v>
      </c>
      <c r="E6421" s="293" t="s">
        <v>18596</v>
      </c>
      <c r="F6421" s="1352" t="s">
        <v>18597</v>
      </c>
      <c r="G6421" s="1356">
        <v>45291</v>
      </c>
      <c r="H6421" s="1348" t="s">
        <v>2252</v>
      </c>
      <c r="I6421" s="1348">
        <v>1416</v>
      </c>
      <c r="J6421" s="1356">
        <v>40325</v>
      </c>
      <c r="K6421" s="1352" t="s">
        <v>2253</v>
      </c>
      <c r="L6421" s="1352" t="s">
        <v>18552</v>
      </c>
      <c r="M6421" s="1345" t="s">
        <v>3308</v>
      </c>
      <c r="N6421" s="1346" t="s">
        <v>1830</v>
      </c>
      <c r="O6421" s="1347" t="s">
        <v>1830</v>
      </c>
      <c r="P6421" s="117" t="str">
        <f t="shared" si="51"/>
        <v>2801</v>
      </c>
      <c r="Q6421" s="117"/>
      <c r="R6421" s="1348">
        <v>280101073</v>
      </c>
      <c r="S6421" s="321"/>
      <c r="T6421" s="321"/>
    </row>
    <row r="6422" spans="1:20" ht="34.5" hidden="1" customHeight="1">
      <c r="A6422" s="1348">
        <v>280101074</v>
      </c>
      <c r="B6422" s="1339" t="str">
        <f t="shared" si="50"/>
        <v>2801</v>
      </c>
      <c r="C6422" s="1349" t="s">
        <v>2672</v>
      </c>
      <c r="D6422" s="1350">
        <v>1</v>
      </c>
      <c r="E6422" s="293" t="s">
        <v>18596</v>
      </c>
      <c r="F6422" s="1352" t="s">
        <v>18597</v>
      </c>
      <c r="G6422" s="1356">
        <v>45291</v>
      </c>
      <c r="H6422" s="1348" t="s">
        <v>2353</v>
      </c>
      <c r="I6422" s="1348">
        <v>1416</v>
      </c>
      <c r="J6422" s="1351">
        <v>40325</v>
      </c>
      <c r="K6422" s="1352" t="s">
        <v>2253</v>
      </c>
      <c r="L6422" s="1352" t="s">
        <v>18552</v>
      </c>
      <c r="M6422" s="1345" t="s">
        <v>4435</v>
      </c>
      <c r="N6422" s="1346" t="s">
        <v>1830</v>
      </c>
      <c r="O6422" s="1347" t="s">
        <v>1830</v>
      </c>
      <c r="P6422" s="117" t="str">
        <f t="shared" si="51"/>
        <v>2801</v>
      </c>
      <c r="Q6422" s="117"/>
      <c r="R6422" s="1348">
        <v>280101074</v>
      </c>
      <c r="S6422" s="321"/>
      <c r="T6422" s="321"/>
    </row>
    <row r="6423" spans="1:20" ht="34.5" hidden="1" customHeight="1">
      <c r="A6423" s="1348">
        <v>280101074</v>
      </c>
      <c r="B6423" s="1339" t="str">
        <f t="shared" si="50"/>
        <v>2801</v>
      </c>
      <c r="C6423" s="1349" t="s">
        <v>2672</v>
      </c>
      <c r="D6423" s="1350">
        <v>1</v>
      </c>
      <c r="E6423" s="293" t="s">
        <v>18598</v>
      </c>
      <c r="F6423" s="1352" t="s">
        <v>18599</v>
      </c>
      <c r="G6423" s="1351"/>
      <c r="H6423" s="1348" t="s">
        <v>2252</v>
      </c>
      <c r="I6423" s="1348">
        <v>1416</v>
      </c>
      <c r="J6423" s="1356">
        <v>40325</v>
      </c>
      <c r="K6423" s="1352" t="s">
        <v>2253</v>
      </c>
      <c r="L6423" s="1352" t="s">
        <v>18600</v>
      </c>
      <c r="M6423" s="1345" t="s">
        <v>18601</v>
      </c>
      <c r="N6423" s="1346" t="s">
        <v>1830</v>
      </c>
      <c r="O6423" s="1347"/>
      <c r="P6423" s="117" t="str">
        <f t="shared" si="51"/>
        <v>2801</v>
      </c>
      <c r="Q6423" s="117"/>
      <c r="R6423" s="1348">
        <v>280101074</v>
      </c>
      <c r="S6423" s="321"/>
      <c r="T6423" s="321"/>
    </row>
    <row r="6424" spans="1:20" ht="34.5" hidden="1" customHeight="1">
      <c r="A6424" s="1348">
        <v>280101074</v>
      </c>
      <c r="B6424" s="1339" t="str">
        <f t="shared" si="50"/>
        <v>2801</v>
      </c>
      <c r="C6424" s="1349" t="s">
        <v>2672</v>
      </c>
      <c r="D6424" s="1350">
        <v>2</v>
      </c>
      <c r="E6424" s="293" t="s">
        <v>18602</v>
      </c>
      <c r="F6424" s="1352" t="s">
        <v>18599</v>
      </c>
      <c r="G6424" s="1351">
        <v>43829</v>
      </c>
      <c r="H6424" s="1348" t="s">
        <v>2252</v>
      </c>
      <c r="I6424" s="1348">
        <v>1461</v>
      </c>
      <c r="J6424" s="1351">
        <v>41123</v>
      </c>
      <c r="K6424" s="1352" t="s">
        <v>2253</v>
      </c>
      <c r="L6424" s="1353"/>
      <c r="M6424" s="1345" t="s">
        <v>3308</v>
      </c>
      <c r="N6424" s="1346" t="s">
        <v>1830</v>
      </c>
      <c r="O6424" s="1347"/>
      <c r="P6424" s="117" t="str">
        <f t="shared" si="51"/>
        <v>2801</v>
      </c>
      <c r="Q6424" s="117"/>
      <c r="R6424" s="1348">
        <v>280101074</v>
      </c>
      <c r="S6424" s="321"/>
      <c r="T6424" s="321"/>
    </row>
    <row r="6425" spans="1:20" ht="34.5" hidden="1" customHeight="1">
      <c r="A6425" s="1348">
        <v>280101075</v>
      </c>
      <c r="B6425" s="1339" t="str">
        <f t="shared" si="50"/>
        <v>2801</v>
      </c>
      <c r="C6425" s="1349" t="s">
        <v>2672</v>
      </c>
      <c r="D6425" s="1350">
        <v>1</v>
      </c>
      <c r="E6425" s="293" t="s">
        <v>18603</v>
      </c>
      <c r="F6425" s="1352" t="s">
        <v>18604</v>
      </c>
      <c r="G6425" s="1351">
        <v>41274</v>
      </c>
      <c r="H6425" s="1348" t="s">
        <v>2252</v>
      </c>
      <c r="I6425" s="1348">
        <v>1416</v>
      </c>
      <c r="J6425" s="1356">
        <v>40325</v>
      </c>
      <c r="K6425" s="1352" t="s">
        <v>2253</v>
      </c>
      <c r="L6425" s="1352" t="s">
        <v>18605</v>
      </c>
      <c r="M6425" s="1345" t="s">
        <v>3308</v>
      </c>
      <c r="N6425" s="1346" t="s">
        <v>1830</v>
      </c>
      <c r="O6425" s="1347"/>
      <c r="P6425" s="117" t="str">
        <f t="shared" si="51"/>
        <v>2801</v>
      </c>
      <c r="Q6425" s="117"/>
      <c r="R6425" s="1348">
        <v>280101075</v>
      </c>
      <c r="S6425" s="321"/>
      <c r="T6425" s="321"/>
    </row>
    <row r="6426" spans="1:20" ht="34.5" hidden="1" customHeight="1">
      <c r="A6426" s="1348">
        <v>280101075</v>
      </c>
      <c r="B6426" s="1339" t="str">
        <f t="shared" si="50"/>
        <v>2801</v>
      </c>
      <c r="C6426" s="1349" t="s">
        <v>2672</v>
      </c>
      <c r="D6426" s="1350">
        <v>2</v>
      </c>
      <c r="E6426" s="293" t="s">
        <v>18606</v>
      </c>
      <c r="F6426" s="1352" t="s">
        <v>18607</v>
      </c>
      <c r="G6426" s="1351">
        <v>43571</v>
      </c>
      <c r="H6426" s="1348" t="s">
        <v>2252</v>
      </c>
      <c r="I6426" s="1348">
        <v>1489</v>
      </c>
      <c r="J6426" s="1351">
        <v>41557</v>
      </c>
      <c r="K6426" s="1352" t="s">
        <v>2253</v>
      </c>
      <c r="L6426" s="1352"/>
      <c r="M6426" s="1345" t="s">
        <v>3308</v>
      </c>
      <c r="N6426" s="1346" t="s">
        <v>1830</v>
      </c>
      <c r="O6426" s="1347"/>
      <c r="P6426" s="117" t="str">
        <f t="shared" si="51"/>
        <v>2801</v>
      </c>
      <c r="Q6426" s="117"/>
      <c r="R6426" s="1348">
        <v>280101075</v>
      </c>
      <c r="S6426" s="321"/>
      <c r="T6426" s="321"/>
    </row>
    <row r="6427" spans="1:20" ht="34.5" hidden="1" customHeight="1">
      <c r="A6427" s="1348">
        <v>280101076</v>
      </c>
      <c r="B6427" s="1339" t="str">
        <f t="shared" si="50"/>
        <v>2801</v>
      </c>
      <c r="C6427" s="1349" t="s">
        <v>2672</v>
      </c>
      <c r="D6427" s="1350">
        <v>1</v>
      </c>
      <c r="E6427" s="293" t="s">
        <v>18608</v>
      </c>
      <c r="F6427" s="1352" t="s">
        <v>18609</v>
      </c>
      <c r="G6427" s="1351">
        <v>41274</v>
      </c>
      <c r="H6427" s="1348" t="s">
        <v>2252</v>
      </c>
      <c r="I6427" s="1348">
        <v>1416</v>
      </c>
      <c r="J6427" s="1356">
        <v>40325</v>
      </c>
      <c r="K6427" s="1352" t="s">
        <v>2253</v>
      </c>
      <c r="L6427" s="1352" t="s">
        <v>9428</v>
      </c>
      <c r="M6427" s="1345" t="s">
        <v>1830</v>
      </c>
      <c r="N6427" s="1346" t="s">
        <v>1830</v>
      </c>
      <c r="O6427" s="1347"/>
      <c r="P6427" s="117" t="str">
        <f t="shared" si="51"/>
        <v>2801</v>
      </c>
      <c r="Q6427" s="117"/>
      <c r="R6427" s="1348">
        <v>280101076</v>
      </c>
      <c r="S6427" s="321"/>
      <c r="T6427" s="321"/>
    </row>
    <row r="6428" spans="1:20" ht="34.5" hidden="1" customHeight="1">
      <c r="A6428" s="1348">
        <v>280101076</v>
      </c>
      <c r="B6428" s="1339" t="str">
        <f t="shared" si="50"/>
        <v>2801</v>
      </c>
      <c r="C6428" s="1349" t="s">
        <v>2672</v>
      </c>
      <c r="D6428" s="1350">
        <v>2</v>
      </c>
      <c r="E6428" s="293" t="s">
        <v>18610</v>
      </c>
      <c r="F6428" s="1352" t="s">
        <v>18609</v>
      </c>
      <c r="G6428" s="1351">
        <v>43261</v>
      </c>
      <c r="H6428" s="1348" t="s">
        <v>2252</v>
      </c>
      <c r="I6428" s="1348">
        <v>1489</v>
      </c>
      <c r="J6428" s="1351">
        <v>41593</v>
      </c>
      <c r="K6428" s="1352" t="s">
        <v>2253</v>
      </c>
      <c r="L6428" s="1352"/>
      <c r="M6428" s="1345" t="s">
        <v>1830</v>
      </c>
      <c r="N6428" s="1346" t="s">
        <v>1830</v>
      </c>
      <c r="O6428" s="1347"/>
      <c r="P6428" s="117" t="str">
        <f t="shared" si="51"/>
        <v>2801</v>
      </c>
      <c r="Q6428" s="117"/>
      <c r="R6428" s="1348">
        <v>280101076</v>
      </c>
      <c r="S6428" s="321"/>
      <c r="T6428" s="321"/>
    </row>
    <row r="6429" spans="1:20" ht="34.5" hidden="1" customHeight="1">
      <c r="A6429" s="1348">
        <v>280101077</v>
      </c>
      <c r="B6429" s="1339" t="str">
        <f t="shared" si="50"/>
        <v>2801</v>
      </c>
      <c r="C6429" s="1349" t="s">
        <v>2672</v>
      </c>
      <c r="D6429" s="1350">
        <v>1</v>
      </c>
      <c r="E6429" s="293" t="s">
        <v>18611</v>
      </c>
      <c r="F6429" s="1352" t="s">
        <v>18612</v>
      </c>
      <c r="G6429" s="1351"/>
      <c r="H6429" s="1348" t="s">
        <v>2252</v>
      </c>
      <c r="I6429" s="1348"/>
      <c r="J6429" s="1367"/>
      <c r="K6429" s="1352" t="s">
        <v>2253</v>
      </c>
      <c r="L6429" s="1352" t="s">
        <v>18574</v>
      </c>
      <c r="M6429" s="1345" t="s">
        <v>1830</v>
      </c>
      <c r="N6429" s="1346" t="s">
        <v>1830</v>
      </c>
      <c r="O6429" s="1347"/>
      <c r="P6429" s="117" t="str">
        <f t="shared" si="51"/>
        <v>2801</v>
      </c>
      <c r="Q6429" s="117"/>
      <c r="R6429" s="1348">
        <v>280101077</v>
      </c>
      <c r="S6429" s="321"/>
      <c r="T6429" s="321"/>
    </row>
    <row r="6430" spans="1:20" ht="34.5" hidden="1" customHeight="1">
      <c r="A6430" s="1348">
        <v>280101077</v>
      </c>
      <c r="B6430" s="1339" t="str">
        <f t="shared" si="50"/>
        <v>2801</v>
      </c>
      <c r="C6430" s="1349" t="s">
        <v>2672</v>
      </c>
      <c r="D6430" s="1350">
        <v>2</v>
      </c>
      <c r="E6430" s="293" t="s">
        <v>18613</v>
      </c>
      <c r="F6430" s="1352" t="s">
        <v>18614</v>
      </c>
      <c r="G6430" s="1356">
        <v>43057</v>
      </c>
      <c r="H6430" s="1348" t="s">
        <v>2252</v>
      </c>
      <c r="I6430" s="1348">
        <v>1416</v>
      </c>
      <c r="J6430" s="1356">
        <v>40325</v>
      </c>
      <c r="K6430" s="1352" t="s">
        <v>2253</v>
      </c>
      <c r="L6430" s="1352"/>
      <c r="M6430" s="1345" t="s">
        <v>1830</v>
      </c>
      <c r="N6430" s="1346" t="s">
        <v>18615</v>
      </c>
      <c r="O6430" s="1347"/>
      <c r="P6430" s="117" t="str">
        <f t="shared" si="51"/>
        <v>2801</v>
      </c>
      <c r="Q6430" s="117"/>
      <c r="R6430" s="1348">
        <v>280101077</v>
      </c>
      <c r="S6430" s="321"/>
      <c r="T6430" s="321"/>
    </row>
    <row r="6431" spans="1:20" ht="34.5" hidden="1" customHeight="1">
      <c r="A6431" s="1348">
        <v>280101078</v>
      </c>
      <c r="B6431" s="1339" t="str">
        <f t="shared" si="50"/>
        <v>2801</v>
      </c>
      <c r="C6431" s="1349" t="s">
        <v>2672</v>
      </c>
      <c r="D6431" s="1350">
        <v>1</v>
      </c>
      <c r="E6431" s="293" t="s">
        <v>18616</v>
      </c>
      <c r="F6431" s="1352" t="s">
        <v>18617</v>
      </c>
      <c r="G6431" s="1351">
        <v>41274</v>
      </c>
      <c r="H6431" s="1348" t="s">
        <v>2252</v>
      </c>
      <c r="I6431" s="1348">
        <v>1416</v>
      </c>
      <c r="J6431" s="1356">
        <v>40325</v>
      </c>
      <c r="K6431" s="1352" t="s">
        <v>2253</v>
      </c>
      <c r="L6431" s="1352"/>
      <c r="M6431" s="1345" t="s">
        <v>3308</v>
      </c>
      <c r="N6431" s="1346" t="s">
        <v>1830</v>
      </c>
      <c r="O6431" s="1347"/>
      <c r="P6431" s="117" t="str">
        <f t="shared" si="51"/>
        <v>2801</v>
      </c>
      <c r="Q6431" s="117"/>
      <c r="R6431" s="1348">
        <v>280101078</v>
      </c>
      <c r="S6431" s="321"/>
      <c r="T6431" s="321"/>
    </row>
    <row r="6432" spans="1:20" ht="34.5" hidden="1" customHeight="1">
      <c r="A6432" s="1348">
        <v>280101078</v>
      </c>
      <c r="B6432" s="1339" t="str">
        <f t="shared" si="50"/>
        <v>2801</v>
      </c>
      <c r="C6432" s="1349" t="s">
        <v>2672</v>
      </c>
      <c r="D6432" s="1350">
        <v>2</v>
      </c>
      <c r="E6432" s="293" t="s">
        <v>18618</v>
      </c>
      <c r="F6432" s="1352" t="s">
        <v>18617</v>
      </c>
      <c r="G6432" s="1351">
        <v>44308</v>
      </c>
      <c r="H6432" s="1348" t="s">
        <v>2252</v>
      </c>
      <c r="I6432" s="1348">
        <v>1489</v>
      </c>
      <c r="J6432" s="1356">
        <v>41557</v>
      </c>
      <c r="K6432" s="1352" t="s">
        <v>2253</v>
      </c>
      <c r="L6432" s="1353"/>
      <c r="M6432" s="1345" t="s">
        <v>3308</v>
      </c>
      <c r="N6432" s="1346" t="s">
        <v>1830</v>
      </c>
      <c r="O6432" s="1347"/>
      <c r="P6432" s="117" t="str">
        <f t="shared" si="51"/>
        <v>2801</v>
      </c>
      <c r="Q6432" s="117"/>
      <c r="R6432" s="1348">
        <v>280101078</v>
      </c>
      <c r="S6432" s="321"/>
      <c r="T6432" s="321"/>
    </row>
    <row r="6433" spans="1:20" ht="34.5" hidden="1" customHeight="1">
      <c r="A6433" s="1348">
        <v>280101079</v>
      </c>
      <c r="B6433" s="1339" t="str">
        <f t="shared" si="50"/>
        <v>2801</v>
      </c>
      <c r="C6433" s="1349" t="s">
        <v>2672</v>
      </c>
      <c r="D6433" s="1350">
        <v>1</v>
      </c>
      <c r="E6433" s="293" t="s">
        <v>18619</v>
      </c>
      <c r="F6433" s="1352" t="s">
        <v>18620</v>
      </c>
      <c r="G6433" s="1351">
        <v>41274</v>
      </c>
      <c r="H6433" s="1348" t="s">
        <v>2252</v>
      </c>
      <c r="I6433" s="1348">
        <v>1416</v>
      </c>
      <c r="J6433" s="1356">
        <v>40325</v>
      </c>
      <c r="K6433" s="1352" t="s">
        <v>2253</v>
      </c>
      <c r="L6433" s="1352" t="s">
        <v>18621</v>
      </c>
      <c r="M6433" s="1345" t="s">
        <v>1830</v>
      </c>
      <c r="N6433" s="1346" t="s">
        <v>18622</v>
      </c>
      <c r="O6433" s="1347"/>
      <c r="P6433" s="117" t="str">
        <f t="shared" si="51"/>
        <v>2801</v>
      </c>
      <c r="Q6433" s="117"/>
      <c r="R6433" s="1348">
        <v>280101079</v>
      </c>
      <c r="S6433" s="321"/>
      <c r="T6433" s="321"/>
    </row>
    <row r="6434" spans="1:20" ht="34.5" hidden="1" customHeight="1">
      <c r="A6434" s="1348">
        <v>280101079</v>
      </c>
      <c r="B6434" s="1339" t="str">
        <f t="shared" si="50"/>
        <v>2801</v>
      </c>
      <c r="C6434" s="1349" t="s">
        <v>2672</v>
      </c>
      <c r="D6434" s="1350">
        <v>2</v>
      </c>
      <c r="E6434" s="293" t="s">
        <v>18623</v>
      </c>
      <c r="F6434" s="1352" t="s">
        <v>18620</v>
      </c>
      <c r="G6434" s="1356">
        <v>43829</v>
      </c>
      <c r="H6434" s="1348" t="s">
        <v>2252</v>
      </c>
      <c r="I6434" s="1348">
        <v>1461</v>
      </c>
      <c r="J6434" s="1356">
        <v>41123</v>
      </c>
      <c r="K6434" s="1352" t="s">
        <v>2253</v>
      </c>
      <c r="L6434" s="1353"/>
      <c r="M6434" s="1345" t="s">
        <v>18624</v>
      </c>
      <c r="N6434" s="1346" t="s">
        <v>18625</v>
      </c>
      <c r="O6434" s="1347"/>
      <c r="P6434" s="117" t="str">
        <f t="shared" si="51"/>
        <v>2801</v>
      </c>
      <c r="Q6434" s="117"/>
      <c r="R6434" s="1348">
        <v>280101079</v>
      </c>
      <c r="S6434" s="321"/>
      <c r="T6434" s="321"/>
    </row>
    <row r="6435" spans="1:20" ht="34.5" hidden="1" customHeight="1">
      <c r="A6435" s="1348">
        <v>280101080</v>
      </c>
      <c r="B6435" s="1339" t="str">
        <f t="shared" si="50"/>
        <v>2801</v>
      </c>
      <c r="C6435" s="1349" t="s">
        <v>2672</v>
      </c>
      <c r="D6435" s="1350">
        <v>1</v>
      </c>
      <c r="E6435" s="293" t="s">
        <v>18626</v>
      </c>
      <c r="F6435" s="1352" t="s">
        <v>18399</v>
      </c>
      <c r="G6435" s="1351">
        <v>41274</v>
      </c>
      <c r="H6435" s="1348" t="s">
        <v>2252</v>
      </c>
      <c r="I6435" s="1348">
        <v>1416</v>
      </c>
      <c r="J6435" s="1356">
        <v>40325</v>
      </c>
      <c r="K6435" s="1352" t="s">
        <v>2253</v>
      </c>
      <c r="L6435" s="1352"/>
      <c r="M6435" s="1345" t="s">
        <v>1830</v>
      </c>
      <c r="N6435" s="1346" t="s">
        <v>18627</v>
      </c>
      <c r="O6435" s="1347"/>
      <c r="P6435" s="117" t="str">
        <f t="shared" si="51"/>
        <v>2801</v>
      </c>
      <c r="Q6435" s="117"/>
      <c r="R6435" s="1348">
        <v>280101080</v>
      </c>
      <c r="S6435" s="321"/>
      <c r="T6435" s="321"/>
    </row>
    <row r="6436" spans="1:20" ht="34.5" hidden="1" customHeight="1">
      <c r="A6436" s="1348">
        <v>280101081</v>
      </c>
      <c r="B6436" s="1339" t="str">
        <f t="shared" si="50"/>
        <v>2801</v>
      </c>
      <c r="C6436" s="1349" t="s">
        <v>2672</v>
      </c>
      <c r="D6436" s="1350">
        <v>1</v>
      </c>
      <c r="E6436" s="293" t="s">
        <v>18628</v>
      </c>
      <c r="F6436" s="1352" t="s">
        <v>18629</v>
      </c>
      <c r="G6436" s="1351"/>
      <c r="H6436" s="1348" t="s">
        <v>2252</v>
      </c>
      <c r="I6436" s="1348"/>
      <c r="J6436" s="1367"/>
      <c r="K6436" s="1352" t="s">
        <v>2253</v>
      </c>
      <c r="L6436" s="1352" t="s">
        <v>18630</v>
      </c>
      <c r="M6436" s="1345" t="s">
        <v>1830</v>
      </c>
      <c r="N6436" s="1346" t="s">
        <v>1830</v>
      </c>
      <c r="O6436" s="1347"/>
      <c r="P6436" s="117" t="str">
        <f t="shared" si="51"/>
        <v>2801</v>
      </c>
      <c r="Q6436" s="117"/>
      <c r="R6436" s="1348">
        <v>280101081</v>
      </c>
      <c r="S6436" s="321"/>
      <c r="T6436" s="321"/>
    </row>
    <row r="6437" spans="1:20" ht="34.5" hidden="1" customHeight="1">
      <c r="A6437" s="1348">
        <v>280101082</v>
      </c>
      <c r="B6437" s="1339" t="str">
        <f t="shared" si="50"/>
        <v>2801</v>
      </c>
      <c r="C6437" s="1349" t="s">
        <v>2672</v>
      </c>
      <c r="D6437" s="1350">
        <v>2</v>
      </c>
      <c r="E6437" s="293" t="s">
        <v>18631</v>
      </c>
      <c r="F6437" s="1352" t="s">
        <v>18632</v>
      </c>
      <c r="G6437" s="1351">
        <v>42734</v>
      </c>
      <c r="H6437" s="1348" t="s">
        <v>2252</v>
      </c>
      <c r="I6437" s="1348">
        <v>1416</v>
      </c>
      <c r="J6437" s="1356">
        <v>40325</v>
      </c>
      <c r="K6437" s="1352" t="s">
        <v>2253</v>
      </c>
      <c r="L6437" s="1352"/>
      <c r="M6437" s="1345" t="s">
        <v>1830</v>
      </c>
      <c r="N6437" s="1346" t="s">
        <v>18633</v>
      </c>
      <c r="O6437" s="1347"/>
      <c r="P6437" s="117" t="str">
        <f t="shared" si="51"/>
        <v>2801</v>
      </c>
      <c r="Q6437" s="117"/>
      <c r="R6437" s="1348">
        <v>280101082</v>
      </c>
      <c r="S6437" s="321"/>
      <c r="T6437" s="321"/>
    </row>
    <row r="6438" spans="1:20" ht="34.5" hidden="1" customHeight="1">
      <c r="A6438" s="1348">
        <v>280101083</v>
      </c>
      <c r="B6438" s="1339" t="str">
        <f t="shared" si="50"/>
        <v>2801</v>
      </c>
      <c r="C6438" s="1349" t="s">
        <v>2672</v>
      </c>
      <c r="D6438" s="1350">
        <v>1</v>
      </c>
      <c r="E6438" s="293" t="s">
        <v>18634</v>
      </c>
      <c r="F6438" s="1352" t="s">
        <v>18635</v>
      </c>
      <c r="G6438" s="1351">
        <v>41274</v>
      </c>
      <c r="H6438" s="1348" t="s">
        <v>2252</v>
      </c>
      <c r="I6438" s="1348">
        <v>1416</v>
      </c>
      <c r="J6438" s="1356">
        <v>40325</v>
      </c>
      <c r="K6438" s="1352" t="s">
        <v>2253</v>
      </c>
      <c r="L6438" s="1352" t="s">
        <v>18292</v>
      </c>
      <c r="M6438" s="1345" t="s">
        <v>1830</v>
      </c>
      <c r="N6438" s="1346" t="s">
        <v>1830</v>
      </c>
      <c r="O6438" s="1347"/>
      <c r="P6438" s="117" t="str">
        <f t="shared" si="51"/>
        <v>2801</v>
      </c>
      <c r="Q6438" s="117"/>
      <c r="R6438" s="1348">
        <v>280101083</v>
      </c>
      <c r="S6438" s="321"/>
      <c r="T6438" s="321"/>
    </row>
    <row r="6439" spans="1:20" ht="34.5" hidden="1" customHeight="1">
      <c r="A6439" s="1348">
        <v>280101083</v>
      </c>
      <c r="B6439" s="1339" t="str">
        <f t="shared" si="50"/>
        <v>2801</v>
      </c>
      <c r="C6439" s="1349" t="s">
        <v>2672</v>
      </c>
      <c r="D6439" s="1350">
        <v>2</v>
      </c>
      <c r="E6439" s="293" t="s">
        <v>18636</v>
      </c>
      <c r="F6439" s="1352" t="s">
        <v>18637</v>
      </c>
      <c r="G6439" s="1351">
        <v>44308</v>
      </c>
      <c r="H6439" s="1348" t="s">
        <v>2252</v>
      </c>
      <c r="I6439" s="1348">
        <v>1489</v>
      </c>
      <c r="J6439" s="1356">
        <v>41593</v>
      </c>
      <c r="K6439" s="1352" t="s">
        <v>2253</v>
      </c>
      <c r="L6439" s="1352"/>
      <c r="M6439" s="1345" t="s">
        <v>1830</v>
      </c>
      <c r="N6439" s="1346" t="s">
        <v>1830</v>
      </c>
      <c r="O6439" s="1347"/>
      <c r="P6439" s="117" t="str">
        <f t="shared" si="51"/>
        <v>2801</v>
      </c>
      <c r="Q6439" s="117"/>
      <c r="R6439" s="1348">
        <v>280101083</v>
      </c>
      <c r="S6439" s="321"/>
      <c r="T6439" s="321"/>
    </row>
    <row r="6440" spans="1:20" ht="34.5" hidden="1" customHeight="1">
      <c r="A6440" s="1348">
        <v>280101084</v>
      </c>
      <c r="B6440" s="1339" t="str">
        <f t="shared" si="50"/>
        <v>2801</v>
      </c>
      <c r="C6440" s="1349" t="s">
        <v>2672</v>
      </c>
      <c r="D6440" s="1350">
        <v>1</v>
      </c>
      <c r="E6440" s="293" t="s">
        <v>18638</v>
      </c>
      <c r="F6440" s="1352" t="s">
        <v>18639</v>
      </c>
      <c r="G6440" s="1356"/>
      <c r="H6440" s="1348" t="s">
        <v>2252</v>
      </c>
      <c r="I6440" s="1348"/>
      <c r="J6440" s="1367"/>
      <c r="K6440" s="1352" t="s">
        <v>2253</v>
      </c>
      <c r="L6440" s="1352" t="s">
        <v>18574</v>
      </c>
      <c r="M6440" s="1345" t="s">
        <v>18640</v>
      </c>
      <c r="N6440" s="1346" t="s">
        <v>1830</v>
      </c>
      <c r="O6440" s="1347"/>
      <c r="P6440" s="117" t="str">
        <f t="shared" si="51"/>
        <v>2801</v>
      </c>
      <c r="Q6440" s="117"/>
      <c r="R6440" s="1348">
        <v>280101084</v>
      </c>
      <c r="S6440" s="321"/>
      <c r="T6440" s="321"/>
    </row>
    <row r="6441" spans="1:20" ht="34.5" hidden="1" customHeight="1">
      <c r="A6441" s="1348">
        <v>280101084</v>
      </c>
      <c r="B6441" s="1339" t="str">
        <f t="shared" si="50"/>
        <v>2801</v>
      </c>
      <c r="C6441" s="1349" t="s">
        <v>2672</v>
      </c>
      <c r="D6441" s="1350">
        <v>2</v>
      </c>
      <c r="E6441" s="293" t="s">
        <v>18641</v>
      </c>
      <c r="F6441" s="1352" t="s">
        <v>18642</v>
      </c>
      <c r="G6441" s="1356">
        <v>43057</v>
      </c>
      <c r="H6441" s="1348" t="s">
        <v>2252</v>
      </c>
      <c r="I6441" s="1348">
        <v>1416</v>
      </c>
      <c r="J6441" s="1356">
        <v>40325</v>
      </c>
      <c r="K6441" s="1352" t="s">
        <v>2253</v>
      </c>
      <c r="L6441" s="1352"/>
      <c r="M6441" s="1345" t="s">
        <v>1830</v>
      </c>
      <c r="N6441" s="1346" t="s">
        <v>18643</v>
      </c>
      <c r="O6441" s="1347"/>
      <c r="P6441" s="117" t="str">
        <f t="shared" si="51"/>
        <v>2801</v>
      </c>
      <c r="Q6441" s="117"/>
      <c r="R6441" s="1348">
        <v>280101084</v>
      </c>
      <c r="S6441" s="321"/>
      <c r="T6441" s="321"/>
    </row>
    <row r="6442" spans="1:20" ht="34.5" hidden="1" customHeight="1">
      <c r="A6442" s="1348">
        <v>280101085</v>
      </c>
      <c r="B6442" s="1339" t="str">
        <f t="shared" si="50"/>
        <v>2801</v>
      </c>
      <c r="C6442" s="1349" t="s">
        <v>2672</v>
      </c>
      <c r="D6442" s="1350">
        <v>2</v>
      </c>
      <c r="E6442" s="293" t="s">
        <v>18644</v>
      </c>
      <c r="F6442" s="1352" t="s">
        <v>18645</v>
      </c>
      <c r="G6442" s="1356">
        <v>43810</v>
      </c>
      <c r="H6442" s="1348" t="s">
        <v>2252</v>
      </c>
      <c r="I6442" s="1348">
        <v>1491</v>
      </c>
      <c r="J6442" s="1356">
        <v>41627</v>
      </c>
      <c r="K6442" s="1352" t="s">
        <v>2253</v>
      </c>
      <c r="L6442" s="1352"/>
      <c r="M6442" s="1345" t="s">
        <v>1830</v>
      </c>
      <c r="N6442" s="1346" t="s">
        <v>1830</v>
      </c>
      <c r="O6442" s="1347"/>
      <c r="P6442" s="117" t="str">
        <f t="shared" si="51"/>
        <v>2801</v>
      </c>
      <c r="Q6442" s="117"/>
      <c r="R6442" s="1348">
        <v>280101085</v>
      </c>
      <c r="S6442" s="321"/>
      <c r="T6442" s="321"/>
    </row>
    <row r="6443" spans="1:20" ht="34.5" hidden="1" customHeight="1">
      <c r="A6443" s="1348">
        <v>280101085</v>
      </c>
      <c r="B6443" s="1339" t="str">
        <f t="shared" si="50"/>
        <v>2801</v>
      </c>
      <c r="C6443" s="1349" t="s">
        <v>2672</v>
      </c>
      <c r="D6443" s="1350">
        <v>1</v>
      </c>
      <c r="E6443" s="293" t="s">
        <v>18646</v>
      </c>
      <c r="F6443" s="1352" t="s">
        <v>18647</v>
      </c>
      <c r="G6443" s="1356">
        <v>41617</v>
      </c>
      <c r="H6443" s="1348" t="s">
        <v>2252</v>
      </c>
      <c r="I6443" s="1348">
        <v>1381</v>
      </c>
      <c r="J6443" s="1356">
        <v>39751</v>
      </c>
      <c r="K6443" s="1352" t="s">
        <v>2253</v>
      </c>
      <c r="L6443" s="1352" t="s">
        <v>18648</v>
      </c>
      <c r="M6443" s="1345" t="s">
        <v>1830</v>
      </c>
      <c r="N6443" s="1346" t="s">
        <v>18649</v>
      </c>
      <c r="O6443" s="1347"/>
      <c r="P6443" s="117" t="str">
        <f t="shared" si="51"/>
        <v>2801</v>
      </c>
      <c r="Q6443" s="117"/>
      <c r="R6443" s="1348">
        <v>280101085</v>
      </c>
      <c r="S6443" s="321"/>
      <c r="T6443" s="321"/>
    </row>
    <row r="6444" spans="1:20" ht="34.5" hidden="1" customHeight="1">
      <c r="A6444" s="1348">
        <v>280101085</v>
      </c>
      <c r="B6444" s="1339" t="str">
        <f t="shared" si="50"/>
        <v>2801</v>
      </c>
      <c r="C6444" s="1349" t="s">
        <v>2672</v>
      </c>
      <c r="D6444" s="1350">
        <v>2</v>
      </c>
      <c r="E6444" s="293" t="s">
        <v>18650</v>
      </c>
      <c r="F6444" s="1352" t="s">
        <v>18651</v>
      </c>
      <c r="G6444" s="1351">
        <v>43099</v>
      </c>
      <c r="H6444" s="1348" t="s">
        <v>2252</v>
      </c>
      <c r="I6444" s="1348">
        <v>1488</v>
      </c>
      <c r="J6444" s="1356">
        <v>41557</v>
      </c>
      <c r="K6444" s="1352" t="s">
        <v>2253</v>
      </c>
      <c r="L6444" s="1352"/>
      <c r="M6444" s="1345" t="s">
        <v>1830</v>
      </c>
      <c r="N6444" s="1346" t="s">
        <v>1830</v>
      </c>
      <c r="O6444" s="1347"/>
      <c r="P6444" s="117" t="str">
        <f t="shared" si="51"/>
        <v>2801</v>
      </c>
      <c r="Q6444" s="117"/>
      <c r="R6444" s="1348">
        <v>280101085</v>
      </c>
      <c r="S6444" s="321"/>
      <c r="T6444" s="321"/>
    </row>
    <row r="6445" spans="1:20" ht="34.5" hidden="1" customHeight="1">
      <c r="A6445" s="1348">
        <v>280101086</v>
      </c>
      <c r="B6445" s="1339" t="str">
        <f t="shared" si="50"/>
        <v>2801</v>
      </c>
      <c r="C6445" s="1349" t="s">
        <v>2672</v>
      </c>
      <c r="D6445" s="1350">
        <v>1</v>
      </c>
      <c r="E6445" s="293" t="s">
        <v>18652</v>
      </c>
      <c r="F6445" s="1352" t="s">
        <v>18653</v>
      </c>
      <c r="G6445" s="1351">
        <v>41617</v>
      </c>
      <c r="H6445" s="1348" t="s">
        <v>2252</v>
      </c>
      <c r="I6445" s="1348">
        <v>1381</v>
      </c>
      <c r="J6445" s="1356">
        <v>39751</v>
      </c>
      <c r="K6445" s="1352" t="s">
        <v>2253</v>
      </c>
      <c r="L6445" s="1352" t="s">
        <v>18654</v>
      </c>
      <c r="M6445" s="1345" t="s">
        <v>1830</v>
      </c>
      <c r="N6445" s="1346" t="s">
        <v>18460</v>
      </c>
      <c r="O6445" s="1347"/>
      <c r="P6445" s="117" t="str">
        <f t="shared" si="51"/>
        <v>2801</v>
      </c>
      <c r="Q6445" s="117"/>
      <c r="R6445" s="1348">
        <v>280101086</v>
      </c>
      <c r="S6445" s="321"/>
      <c r="T6445" s="321"/>
    </row>
    <row r="6446" spans="1:20" ht="34.5" hidden="1" customHeight="1">
      <c r="A6446" s="1348">
        <v>280101086</v>
      </c>
      <c r="B6446" s="1339" t="str">
        <f t="shared" si="50"/>
        <v>2801</v>
      </c>
      <c r="C6446" s="1349" t="s">
        <v>2672</v>
      </c>
      <c r="D6446" s="1350">
        <v>2</v>
      </c>
      <c r="E6446" s="293" t="s">
        <v>18655</v>
      </c>
      <c r="F6446" s="1352" t="s">
        <v>18653</v>
      </c>
      <c r="G6446" s="1351">
        <v>43099</v>
      </c>
      <c r="H6446" s="1348" t="s">
        <v>2252</v>
      </c>
      <c r="I6446" s="1348">
        <v>1488</v>
      </c>
      <c r="J6446" s="1356">
        <v>41557</v>
      </c>
      <c r="K6446" s="1352" t="s">
        <v>2253</v>
      </c>
      <c r="L6446" s="1353"/>
      <c r="M6446" s="1345" t="s">
        <v>1830</v>
      </c>
      <c r="N6446" s="1346" t="s">
        <v>1830</v>
      </c>
      <c r="O6446" s="1347"/>
      <c r="P6446" s="117" t="str">
        <f t="shared" si="51"/>
        <v>2801</v>
      </c>
      <c r="Q6446" s="117"/>
      <c r="R6446" s="1348">
        <v>280101086</v>
      </c>
      <c r="S6446" s="321"/>
      <c r="T6446" s="321"/>
    </row>
    <row r="6447" spans="1:20" ht="34.5" hidden="1" customHeight="1">
      <c r="A6447" s="1348">
        <v>280101087</v>
      </c>
      <c r="B6447" s="1339" t="str">
        <f t="shared" si="50"/>
        <v>2801</v>
      </c>
      <c r="C6447" s="1349" t="s">
        <v>2672</v>
      </c>
      <c r="D6447" s="1350">
        <v>1</v>
      </c>
      <c r="E6447" s="293" t="s">
        <v>18656</v>
      </c>
      <c r="F6447" s="1352" t="s">
        <v>18657</v>
      </c>
      <c r="G6447" s="1351">
        <v>41617</v>
      </c>
      <c r="H6447" s="1348" t="s">
        <v>2252</v>
      </c>
      <c r="I6447" s="1348">
        <v>1381</v>
      </c>
      <c r="J6447" s="1356">
        <v>39751</v>
      </c>
      <c r="K6447" s="1352" t="s">
        <v>2253</v>
      </c>
      <c r="L6447" s="1352" t="s">
        <v>18658</v>
      </c>
      <c r="M6447" s="1345" t="s">
        <v>1830</v>
      </c>
      <c r="N6447" s="1346" t="s">
        <v>1830</v>
      </c>
      <c r="O6447" s="1347"/>
      <c r="P6447" s="117" t="str">
        <f t="shared" si="51"/>
        <v>2801</v>
      </c>
      <c r="Q6447" s="117"/>
      <c r="R6447" s="1348">
        <v>280101087</v>
      </c>
      <c r="S6447" s="321"/>
      <c r="T6447" s="321"/>
    </row>
    <row r="6448" spans="1:20" ht="34.5" hidden="1" customHeight="1">
      <c r="A6448" s="1348">
        <v>280101087</v>
      </c>
      <c r="B6448" s="1339" t="str">
        <f t="shared" si="50"/>
        <v>2801</v>
      </c>
      <c r="C6448" s="1349" t="s">
        <v>2672</v>
      </c>
      <c r="D6448" s="1350">
        <v>2</v>
      </c>
      <c r="E6448" s="293" t="s">
        <v>18659</v>
      </c>
      <c r="F6448" s="1352" t="s">
        <v>18660</v>
      </c>
      <c r="G6448" s="1356">
        <v>43099</v>
      </c>
      <c r="H6448" s="1348" t="s">
        <v>2252</v>
      </c>
      <c r="I6448" s="1348">
        <v>1491</v>
      </c>
      <c r="J6448" s="1351">
        <v>41627</v>
      </c>
      <c r="K6448" s="1352" t="s">
        <v>2253</v>
      </c>
      <c r="L6448" s="1352"/>
      <c r="M6448" s="1345" t="s">
        <v>1830</v>
      </c>
      <c r="N6448" s="1346" t="s">
        <v>1830</v>
      </c>
      <c r="O6448" s="1347"/>
      <c r="P6448" s="117" t="str">
        <f t="shared" si="51"/>
        <v>2801</v>
      </c>
      <c r="Q6448" s="117"/>
      <c r="R6448" s="1348">
        <v>280101087</v>
      </c>
      <c r="S6448" s="321"/>
      <c r="T6448" s="321"/>
    </row>
    <row r="6449" spans="1:20" ht="34.5" hidden="1" customHeight="1">
      <c r="A6449" s="1348">
        <v>280101088</v>
      </c>
      <c r="B6449" s="1339" t="str">
        <f t="shared" si="50"/>
        <v>2801</v>
      </c>
      <c r="C6449" s="1349" t="s">
        <v>2672</v>
      </c>
      <c r="D6449" s="1350">
        <v>1</v>
      </c>
      <c r="E6449" s="293" t="s">
        <v>18661</v>
      </c>
      <c r="F6449" s="1352" t="s">
        <v>18662</v>
      </c>
      <c r="G6449" s="1356">
        <v>41820</v>
      </c>
      <c r="H6449" s="1348" t="s">
        <v>2252</v>
      </c>
      <c r="I6449" s="1348">
        <v>1381</v>
      </c>
      <c r="J6449" s="1351">
        <v>39751</v>
      </c>
      <c r="K6449" s="1352" t="s">
        <v>2253</v>
      </c>
      <c r="L6449" s="1352"/>
      <c r="M6449" s="1345" t="s">
        <v>1830</v>
      </c>
      <c r="N6449" s="1346" t="s">
        <v>1830</v>
      </c>
      <c r="O6449" s="1347"/>
      <c r="P6449" s="117" t="str">
        <f t="shared" si="51"/>
        <v>2801</v>
      </c>
      <c r="Q6449" s="117"/>
      <c r="R6449" s="1348">
        <v>280101088</v>
      </c>
      <c r="S6449" s="321"/>
      <c r="T6449" s="321"/>
    </row>
    <row r="6450" spans="1:20" ht="34.5" hidden="1" customHeight="1">
      <c r="A6450" s="1348">
        <v>280101088</v>
      </c>
      <c r="B6450" s="1339" t="str">
        <f t="shared" si="50"/>
        <v>2801</v>
      </c>
      <c r="C6450" s="1349" t="s">
        <v>2672</v>
      </c>
      <c r="D6450" s="1350">
        <v>2</v>
      </c>
      <c r="E6450" s="293" t="s">
        <v>18663</v>
      </c>
      <c r="F6450" s="1352" t="s">
        <v>18664</v>
      </c>
      <c r="G6450" s="1356">
        <v>43099</v>
      </c>
      <c r="H6450" s="1348" t="s">
        <v>2252</v>
      </c>
      <c r="I6450" s="1348">
        <v>1496</v>
      </c>
      <c r="J6450" s="1351">
        <v>41739</v>
      </c>
      <c r="K6450" s="1352" t="s">
        <v>2253</v>
      </c>
      <c r="L6450" s="1352"/>
      <c r="M6450" s="1345" t="s">
        <v>1830</v>
      </c>
      <c r="N6450" s="1346" t="s">
        <v>1830</v>
      </c>
      <c r="O6450" s="1347"/>
      <c r="P6450" s="117" t="str">
        <f t="shared" si="51"/>
        <v>2801</v>
      </c>
      <c r="Q6450" s="117"/>
      <c r="R6450" s="1348">
        <v>280101088</v>
      </c>
      <c r="S6450" s="321"/>
      <c r="T6450" s="321"/>
    </row>
    <row r="6451" spans="1:20" ht="34.5" hidden="1" customHeight="1">
      <c r="A6451" s="1348">
        <v>280101089</v>
      </c>
      <c r="B6451" s="1339" t="str">
        <f t="shared" si="50"/>
        <v>2801</v>
      </c>
      <c r="C6451" s="1349" t="s">
        <v>2672</v>
      </c>
      <c r="D6451" s="1350">
        <v>1</v>
      </c>
      <c r="E6451" s="293" t="s">
        <v>18665</v>
      </c>
      <c r="F6451" s="1352" t="s">
        <v>18666</v>
      </c>
      <c r="G6451" s="1356">
        <v>43810</v>
      </c>
      <c r="H6451" s="1348" t="s">
        <v>2252</v>
      </c>
      <c r="I6451" s="1348">
        <v>1491</v>
      </c>
      <c r="J6451" s="1351">
        <v>41627</v>
      </c>
      <c r="K6451" s="1352" t="s">
        <v>2253</v>
      </c>
      <c r="L6451" s="1352"/>
      <c r="M6451" s="1345" t="s">
        <v>1830</v>
      </c>
      <c r="N6451" s="1346" t="s">
        <v>1830</v>
      </c>
      <c r="O6451" s="1347"/>
      <c r="P6451" s="117" t="str">
        <f t="shared" si="51"/>
        <v>2801</v>
      </c>
      <c r="Q6451" s="117"/>
      <c r="R6451" s="1348">
        <v>280101089</v>
      </c>
      <c r="S6451" s="321"/>
      <c r="T6451" s="321"/>
    </row>
    <row r="6452" spans="1:20" ht="34.5" hidden="1" customHeight="1">
      <c r="A6452" s="1348">
        <v>280101090</v>
      </c>
      <c r="B6452" s="1339" t="str">
        <f t="shared" si="50"/>
        <v>2801</v>
      </c>
      <c r="C6452" s="1349" t="s">
        <v>2672</v>
      </c>
      <c r="D6452" s="1350">
        <v>1</v>
      </c>
      <c r="E6452" s="293" t="s">
        <v>18667</v>
      </c>
      <c r="F6452" s="1352" t="s">
        <v>18668</v>
      </c>
      <c r="G6452" s="1356">
        <v>43810</v>
      </c>
      <c r="H6452" s="1348" t="s">
        <v>2252</v>
      </c>
      <c r="I6452" s="1348">
        <v>1491</v>
      </c>
      <c r="J6452" s="1351">
        <v>41627</v>
      </c>
      <c r="K6452" s="1352" t="s">
        <v>2253</v>
      </c>
      <c r="L6452" s="1352"/>
      <c r="M6452" s="1345" t="s">
        <v>1830</v>
      </c>
      <c r="N6452" s="1346" t="s">
        <v>1830</v>
      </c>
      <c r="O6452" s="1347"/>
      <c r="P6452" s="117" t="str">
        <f t="shared" si="51"/>
        <v>2801</v>
      </c>
      <c r="Q6452" s="117"/>
      <c r="R6452" s="1348">
        <v>280101090</v>
      </c>
      <c r="S6452" s="321"/>
      <c r="T6452" s="321"/>
    </row>
    <row r="6453" spans="1:20" ht="34.5" hidden="1" customHeight="1">
      <c r="A6453" s="1348">
        <v>280101091</v>
      </c>
      <c r="B6453" s="1339" t="str">
        <f t="shared" si="50"/>
        <v>2801</v>
      </c>
      <c r="C6453" s="1349" t="s">
        <v>2672</v>
      </c>
      <c r="D6453" s="1350">
        <v>1</v>
      </c>
      <c r="E6453" s="293" t="s">
        <v>18669</v>
      </c>
      <c r="F6453" s="1352" t="s">
        <v>18670</v>
      </c>
      <c r="G6453" s="1356">
        <v>41617</v>
      </c>
      <c r="H6453" s="1348" t="s">
        <v>2252</v>
      </c>
      <c r="I6453" s="1348">
        <v>1423</v>
      </c>
      <c r="J6453" s="1351">
        <v>40521</v>
      </c>
      <c r="K6453" s="1352" t="s">
        <v>2253</v>
      </c>
      <c r="L6453" s="1352"/>
      <c r="M6453" s="1345" t="s">
        <v>1830</v>
      </c>
      <c r="N6453" s="1346" t="s">
        <v>1830</v>
      </c>
      <c r="O6453" s="1347"/>
      <c r="P6453" s="117" t="str">
        <f t="shared" si="51"/>
        <v>2801</v>
      </c>
      <c r="Q6453" s="117"/>
      <c r="R6453" s="1348">
        <v>280101091</v>
      </c>
      <c r="S6453" s="321"/>
      <c r="T6453" s="321"/>
    </row>
    <row r="6454" spans="1:20" ht="34.5" hidden="1" customHeight="1">
      <c r="A6454" s="1348">
        <v>280101092</v>
      </c>
      <c r="B6454" s="1339" t="str">
        <f t="shared" si="50"/>
        <v>2801</v>
      </c>
      <c r="C6454" s="1349" t="s">
        <v>2672</v>
      </c>
      <c r="D6454" s="1350">
        <v>1</v>
      </c>
      <c r="E6454" s="293" t="s">
        <v>18671</v>
      </c>
      <c r="F6454" s="1352" t="s">
        <v>10628</v>
      </c>
      <c r="G6454" s="1356">
        <v>41617</v>
      </c>
      <c r="H6454" s="1348" t="s">
        <v>2252</v>
      </c>
      <c r="I6454" s="1348">
        <v>1423</v>
      </c>
      <c r="J6454" s="1351">
        <v>40521</v>
      </c>
      <c r="K6454" s="1352" t="s">
        <v>2253</v>
      </c>
      <c r="L6454" s="1352" t="s">
        <v>10617</v>
      </c>
      <c r="M6454" s="1345" t="s">
        <v>1830</v>
      </c>
      <c r="N6454" s="1346" t="s">
        <v>1830</v>
      </c>
      <c r="O6454" s="1347"/>
      <c r="P6454" s="117" t="str">
        <f t="shared" si="51"/>
        <v>2801</v>
      </c>
      <c r="Q6454" s="117"/>
      <c r="R6454" s="1348">
        <v>280101092</v>
      </c>
      <c r="S6454" s="321"/>
      <c r="T6454" s="321"/>
    </row>
    <row r="6455" spans="1:20" ht="34.5" hidden="1" customHeight="1">
      <c r="A6455" s="1348">
        <v>280101093</v>
      </c>
      <c r="B6455" s="1339" t="str">
        <f t="shared" si="50"/>
        <v>2801</v>
      </c>
      <c r="C6455" s="1349" t="s">
        <v>2672</v>
      </c>
      <c r="D6455" s="1350">
        <v>1</v>
      </c>
      <c r="E6455" s="293" t="s">
        <v>18672</v>
      </c>
      <c r="F6455" s="1352" t="s">
        <v>18673</v>
      </c>
      <c r="G6455" s="1356">
        <v>41617</v>
      </c>
      <c r="H6455" s="1348" t="s">
        <v>2252</v>
      </c>
      <c r="I6455" s="1348">
        <v>1423</v>
      </c>
      <c r="J6455" s="1356">
        <v>40521</v>
      </c>
      <c r="K6455" s="1352" t="s">
        <v>2253</v>
      </c>
      <c r="L6455" s="1352" t="s">
        <v>10617</v>
      </c>
      <c r="M6455" s="1345" t="s">
        <v>1830</v>
      </c>
      <c r="N6455" s="1346" t="s">
        <v>18674</v>
      </c>
      <c r="O6455" s="1347"/>
      <c r="P6455" s="117" t="str">
        <f t="shared" si="51"/>
        <v>2801</v>
      </c>
      <c r="Q6455" s="117"/>
      <c r="R6455" s="1348">
        <v>280101093</v>
      </c>
      <c r="S6455" s="321"/>
      <c r="T6455" s="321"/>
    </row>
    <row r="6456" spans="1:20" ht="34.5" hidden="1" customHeight="1">
      <c r="A6456" s="1348">
        <v>280101094</v>
      </c>
      <c r="B6456" s="1339" t="str">
        <f t="shared" si="50"/>
        <v>2801</v>
      </c>
      <c r="C6456" s="1349" t="s">
        <v>2672</v>
      </c>
      <c r="D6456" s="1350">
        <v>2</v>
      </c>
      <c r="E6456" s="293" t="s">
        <v>18675</v>
      </c>
      <c r="F6456" s="1352" t="s">
        <v>10630</v>
      </c>
      <c r="G6456" s="1356">
        <v>43215</v>
      </c>
      <c r="H6456" s="1348" t="s">
        <v>2252</v>
      </c>
      <c r="I6456" s="1348">
        <v>1489</v>
      </c>
      <c r="J6456" s="1351">
        <v>41593</v>
      </c>
      <c r="K6456" s="1352" t="s">
        <v>2253</v>
      </c>
      <c r="L6456" s="1352"/>
      <c r="M6456" s="1345" t="s">
        <v>1830</v>
      </c>
      <c r="N6456" s="1346" t="s">
        <v>18674</v>
      </c>
      <c r="O6456" s="1347"/>
      <c r="P6456" s="117" t="str">
        <f t="shared" si="51"/>
        <v>2801</v>
      </c>
      <c r="Q6456" s="117"/>
      <c r="R6456" s="1348">
        <v>280101094</v>
      </c>
      <c r="S6456" s="321"/>
      <c r="T6456" s="321"/>
    </row>
    <row r="6457" spans="1:20" ht="34.5" hidden="1" customHeight="1">
      <c r="A6457" s="1348">
        <v>280101095</v>
      </c>
      <c r="B6457" s="1339" t="str">
        <f t="shared" si="50"/>
        <v>2801</v>
      </c>
      <c r="C6457" s="1349" t="s">
        <v>2672</v>
      </c>
      <c r="D6457" s="1350">
        <v>1</v>
      </c>
      <c r="E6457" s="293" t="s">
        <v>18676</v>
      </c>
      <c r="F6457" s="1352" t="s">
        <v>18677</v>
      </c>
      <c r="G6457" s="1356">
        <v>41617</v>
      </c>
      <c r="H6457" s="1348" t="s">
        <v>2252</v>
      </c>
      <c r="I6457" s="1348">
        <v>1423</v>
      </c>
      <c r="J6457" s="1356">
        <v>40521</v>
      </c>
      <c r="K6457" s="1352" t="s">
        <v>2253</v>
      </c>
      <c r="L6457" s="1352" t="s">
        <v>10617</v>
      </c>
      <c r="M6457" s="1345" t="s">
        <v>1830</v>
      </c>
      <c r="N6457" s="1346" t="s">
        <v>18674</v>
      </c>
      <c r="O6457" s="1347"/>
      <c r="P6457" s="117" t="str">
        <f t="shared" si="51"/>
        <v>2801</v>
      </c>
      <c r="Q6457" s="117"/>
      <c r="R6457" s="1348">
        <v>280101095</v>
      </c>
      <c r="S6457" s="321"/>
      <c r="T6457" s="321"/>
    </row>
    <row r="6458" spans="1:20" ht="34.5" hidden="1" customHeight="1">
      <c r="A6458" s="1348">
        <v>280101095</v>
      </c>
      <c r="B6458" s="1339" t="str">
        <f t="shared" si="50"/>
        <v>2801</v>
      </c>
      <c r="C6458" s="1349" t="s">
        <v>2672</v>
      </c>
      <c r="D6458" s="1350">
        <v>2</v>
      </c>
      <c r="E6458" s="293" t="s">
        <v>18678</v>
      </c>
      <c r="F6458" s="1352" t="s">
        <v>10633</v>
      </c>
      <c r="G6458" s="1356">
        <v>43215</v>
      </c>
      <c r="H6458" s="1348" t="s">
        <v>2252</v>
      </c>
      <c r="I6458" s="1348">
        <v>1487</v>
      </c>
      <c r="J6458" s="1351">
        <v>41522</v>
      </c>
      <c r="K6458" s="1352" t="s">
        <v>2253</v>
      </c>
      <c r="L6458" s="1352"/>
      <c r="M6458" s="1345" t="s">
        <v>1830</v>
      </c>
      <c r="N6458" s="1346" t="s">
        <v>18595</v>
      </c>
      <c r="O6458" s="1347"/>
      <c r="P6458" s="117" t="str">
        <f t="shared" si="51"/>
        <v>2801</v>
      </c>
      <c r="Q6458" s="117"/>
      <c r="R6458" s="1348">
        <v>280101095</v>
      </c>
      <c r="S6458" s="321"/>
      <c r="T6458" s="321"/>
    </row>
    <row r="6459" spans="1:20" ht="34.5" hidden="1" customHeight="1">
      <c r="A6459" s="1348">
        <v>280101096</v>
      </c>
      <c r="B6459" s="1339" t="str">
        <f t="shared" si="50"/>
        <v>2801</v>
      </c>
      <c r="C6459" s="1349" t="s">
        <v>2672</v>
      </c>
      <c r="D6459" s="1350">
        <v>1</v>
      </c>
      <c r="E6459" s="293" t="s">
        <v>18679</v>
      </c>
      <c r="F6459" s="1352" t="s">
        <v>18680</v>
      </c>
      <c r="G6459" s="1356">
        <v>45291</v>
      </c>
      <c r="H6459" s="1348" t="s">
        <v>2353</v>
      </c>
      <c r="I6459" s="1348">
        <v>1496</v>
      </c>
      <c r="J6459" s="1351">
        <v>41739</v>
      </c>
      <c r="K6459" s="1352" t="s">
        <v>2253</v>
      </c>
      <c r="L6459" s="1352"/>
      <c r="M6459" s="1345" t="s">
        <v>1830</v>
      </c>
      <c r="N6459" s="1346" t="s">
        <v>18674</v>
      </c>
      <c r="O6459" s="1347" t="s">
        <v>1830</v>
      </c>
      <c r="P6459" s="117" t="str">
        <f t="shared" si="51"/>
        <v>2801</v>
      </c>
      <c r="Q6459" s="117"/>
      <c r="R6459" s="1348">
        <v>280101096</v>
      </c>
      <c r="S6459" s="321"/>
      <c r="T6459" s="321"/>
    </row>
    <row r="6460" spans="1:20" ht="34.5" hidden="1" customHeight="1">
      <c r="A6460" s="1348">
        <v>280101096</v>
      </c>
      <c r="B6460" s="1339" t="str">
        <f t="shared" si="50"/>
        <v>2801</v>
      </c>
      <c r="C6460" s="1349" t="s">
        <v>2672</v>
      </c>
      <c r="D6460" s="1350">
        <v>1</v>
      </c>
      <c r="E6460" s="293" t="s">
        <v>18681</v>
      </c>
      <c r="F6460" s="1352" t="s">
        <v>18682</v>
      </c>
      <c r="G6460" s="1351">
        <v>41617</v>
      </c>
      <c r="H6460" s="1348" t="s">
        <v>2252</v>
      </c>
      <c r="I6460" s="1348">
        <v>1423</v>
      </c>
      <c r="J6460" s="1351">
        <v>40521</v>
      </c>
      <c r="K6460" s="1352" t="s">
        <v>2253</v>
      </c>
      <c r="L6460" s="1352" t="s">
        <v>18683</v>
      </c>
      <c r="M6460" s="1345" t="s">
        <v>1830</v>
      </c>
      <c r="N6460" s="1346" t="s">
        <v>1830</v>
      </c>
      <c r="O6460" s="1347"/>
      <c r="P6460" s="117" t="str">
        <f t="shared" si="51"/>
        <v>2801</v>
      </c>
      <c r="Q6460" s="117"/>
      <c r="R6460" s="1348">
        <v>280101096</v>
      </c>
      <c r="S6460" s="321"/>
      <c r="T6460" s="321"/>
    </row>
    <row r="6461" spans="1:20" ht="34.5" hidden="1" customHeight="1">
      <c r="A6461" s="1348">
        <v>280101097</v>
      </c>
      <c r="B6461" s="1339" t="str">
        <f t="shared" si="50"/>
        <v>2801</v>
      </c>
      <c r="C6461" s="1349" t="s">
        <v>2672</v>
      </c>
      <c r="D6461" s="1350">
        <v>2</v>
      </c>
      <c r="E6461" s="293" t="s">
        <v>18684</v>
      </c>
      <c r="F6461" s="1352" t="s">
        <v>18682</v>
      </c>
      <c r="G6461" s="1351">
        <v>42899</v>
      </c>
      <c r="H6461" s="1348" t="s">
        <v>2252</v>
      </c>
      <c r="I6461" s="1348">
        <v>1487</v>
      </c>
      <c r="J6461" s="1351">
        <v>41522</v>
      </c>
      <c r="K6461" s="1352" t="s">
        <v>2253</v>
      </c>
      <c r="L6461" s="1352"/>
      <c r="M6461" s="1345" t="s">
        <v>1830</v>
      </c>
      <c r="N6461" s="1346" t="s">
        <v>1830</v>
      </c>
      <c r="O6461" s="1347"/>
      <c r="P6461" s="117" t="str">
        <f t="shared" si="51"/>
        <v>2801</v>
      </c>
      <c r="Q6461" s="117"/>
      <c r="R6461" s="1348">
        <v>280101097</v>
      </c>
      <c r="S6461" s="321"/>
      <c r="T6461" s="321"/>
    </row>
    <row r="6462" spans="1:20" ht="34.5" hidden="1" customHeight="1">
      <c r="A6462" s="1348">
        <v>280101097</v>
      </c>
      <c r="B6462" s="1339" t="str">
        <f t="shared" si="50"/>
        <v>2801</v>
      </c>
      <c r="C6462" s="1349" t="s">
        <v>2672</v>
      </c>
      <c r="D6462" s="1350">
        <v>1</v>
      </c>
      <c r="E6462" s="293" t="s">
        <v>18685</v>
      </c>
      <c r="F6462" s="1352" t="s">
        <v>18686</v>
      </c>
      <c r="G6462" s="1351">
        <v>41617</v>
      </c>
      <c r="H6462" s="1348" t="s">
        <v>2252</v>
      </c>
      <c r="I6462" s="1348">
        <v>1423</v>
      </c>
      <c r="J6462" s="1351">
        <v>40521</v>
      </c>
      <c r="K6462" s="1352" t="s">
        <v>2253</v>
      </c>
      <c r="L6462" s="1352" t="s">
        <v>18687</v>
      </c>
      <c r="M6462" s="1345" t="s">
        <v>1830</v>
      </c>
      <c r="N6462" s="1346" t="s">
        <v>1830</v>
      </c>
      <c r="O6462" s="1347"/>
      <c r="P6462" s="117" t="str">
        <f t="shared" si="51"/>
        <v>2801</v>
      </c>
      <c r="Q6462" s="117"/>
      <c r="R6462" s="1348">
        <v>280101097</v>
      </c>
      <c r="S6462" s="321"/>
      <c r="T6462" s="321"/>
    </row>
    <row r="6463" spans="1:20" ht="34.5" hidden="1" customHeight="1">
      <c r="A6463" s="1348">
        <v>280101098</v>
      </c>
      <c r="B6463" s="1339" t="str">
        <f t="shared" si="50"/>
        <v>2801</v>
      </c>
      <c r="C6463" s="1349" t="s">
        <v>2672</v>
      </c>
      <c r="D6463" s="1350">
        <v>2</v>
      </c>
      <c r="E6463" s="293" t="s">
        <v>18688</v>
      </c>
      <c r="F6463" s="1352" t="s">
        <v>18686</v>
      </c>
      <c r="G6463" s="1356">
        <v>42899</v>
      </c>
      <c r="H6463" s="1348" t="s">
        <v>2252</v>
      </c>
      <c r="I6463" s="1348">
        <v>1487</v>
      </c>
      <c r="J6463" s="1351">
        <v>41522</v>
      </c>
      <c r="K6463" s="1352" t="s">
        <v>2253</v>
      </c>
      <c r="L6463" s="1353"/>
      <c r="M6463" s="1345" t="s">
        <v>1830</v>
      </c>
      <c r="N6463" s="1346" t="s">
        <v>18689</v>
      </c>
      <c r="O6463" s="1347"/>
      <c r="P6463" s="117" t="str">
        <f t="shared" si="51"/>
        <v>2801</v>
      </c>
      <c r="Q6463" s="117"/>
      <c r="R6463" s="1348">
        <v>280101098</v>
      </c>
      <c r="S6463" s="321"/>
      <c r="T6463" s="321"/>
    </row>
    <row r="6464" spans="1:20" ht="34.5" hidden="1" customHeight="1">
      <c r="A6464" s="1348">
        <v>280101099</v>
      </c>
      <c r="B6464" s="1339" t="str">
        <f t="shared" si="50"/>
        <v>2801</v>
      </c>
      <c r="C6464" s="1349" t="s">
        <v>2672</v>
      </c>
      <c r="D6464" s="1350">
        <v>1</v>
      </c>
      <c r="E6464" s="293" t="s">
        <v>18690</v>
      </c>
      <c r="F6464" s="1352" t="s">
        <v>18691</v>
      </c>
      <c r="G6464" s="1351">
        <v>41617</v>
      </c>
      <c r="H6464" s="1348" t="s">
        <v>2252</v>
      </c>
      <c r="I6464" s="1348">
        <v>1423</v>
      </c>
      <c r="J6464" s="1356">
        <v>40521</v>
      </c>
      <c r="K6464" s="1352" t="s">
        <v>2253</v>
      </c>
      <c r="L6464" s="1352" t="s">
        <v>18692</v>
      </c>
      <c r="M6464" s="1345" t="s">
        <v>1830</v>
      </c>
      <c r="N6464" s="1346" t="s">
        <v>1830</v>
      </c>
      <c r="O6464" s="1347"/>
      <c r="P6464" s="117" t="str">
        <f t="shared" si="51"/>
        <v>2801</v>
      </c>
      <c r="Q6464" s="117"/>
      <c r="R6464" s="1348">
        <v>280101099</v>
      </c>
      <c r="S6464" s="321"/>
      <c r="T6464" s="321"/>
    </row>
    <row r="6465" spans="1:20" ht="34.5" hidden="1" customHeight="1">
      <c r="A6465" s="1348">
        <v>280101100</v>
      </c>
      <c r="B6465" s="1339" t="str">
        <f t="shared" si="50"/>
        <v>2801</v>
      </c>
      <c r="C6465" s="1349" t="s">
        <v>2672</v>
      </c>
      <c r="D6465" s="1350">
        <v>2</v>
      </c>
      <c r="E6465" s="293" t="s">
        <v>18693</v>
      </c>
      <c r="F6465" s="1352" t="s">
        <v>18691</v>
      </c>
      <c r="G6465" s="1356">
        <v>42899</v>
      </c>
      <c r="H6465" s="1348" t="s">
        <v>2252</v>
      </c>
      <c r="I6465" s="1348">
        <v>1487</v>
      </c>
      <c r="J6465" s="1356">
        <v>41522</v>
      </c>
      <c r="K6465" s="1352" t="s">
        <v>2253</v>
      </c>
      <c r="L6465" s="1353"/>
      <c r="M6465" s="1345" t="s">
        <v>18694</v>
      </c>
      <c r="N6465" s="1346" t="s">
        <v>18695</v>
      </c>
      <c r="O6465" s="1347"/>
      <c r="P6465" s="117" t="str">
        <f t="shared" si="51"/>
        <v>2801</v>
      </c>
      <c r="Q6465" s="117"/>
      <c r="R6465" s="1348">
        <v>280101100</v>
      </c>
      <c r="S6465" s="321"/>
      <c r="T6465" s="321"/>
    </row>
    <row r="6466" spans="1:20" ht="34.5" hidden="1" customHeight="1">
      <c r="A6466" s="1348">
        <v>280101101</v>
      </c>
      <c r="B6466" s="1339" t="str">
        <f t="shared" si="50"/>
        <v>2801</v>
      </c>
      <c r="C6466" s="1349" t="s">
        <v>2672</v>
      </c>
      <c r="D6466" s="1350">
        <v>1</v>
      </c>
      <c r="E6466" s="293" t="s">
        <v>18696</v>
      </c>
      <c r="F6466" s="1352" t="s">
        <v>18697</v>
      </c>
      <c r="G6466" s="1356">
        <v>41617</v>
      </c>
      <c r="H6466" s="1348" t="s">
        <v>2252</v>
      </c>
      <c r="I6466" s="1348">
        <v>1423</v>
      </c>
      <c r="J6466" s="1356">
        <v>40521</v>
      </c>
      <c r="K6466" s="1352" t="s">
        <v>2253</v>
      </c>
      <c r="L6466" s="1352" t="s">
        <v>18698</v>
      </c>
      <c r="M6466" s="1345" t="s">
        <v>1830</v>
      </c>
      <c r="N6466" s="1346" t="s">
        <v>18695</v>
      </c>
      <c r="O6466" s="1347"/>
      <c r="P6466" s="117" t="str">
        <f t="shared" si="51"/>
        <v>2801</v>
      </c>
      <c r="Q6466" s="117"/>
      <c r="R6466" s="1348">
        <v>280101101</v>
      </c>
      <c r="S6466" s="321"/>
      <c r="T6466" s="321"/>
    </row>
    <row r="6467" spans="1:20" ht="34.5" hidden="1" customHeight="1">
      <c r="A6467" s="1348">
        <v>280101102</v>
      </c>
      <c r="B6467" s="1339" t="str">
        <f t="shared" si="50"/>
        <v>2801</v>
      </c>
      <c r="C6467" s="1349" t="s">
        <v>2672</v>
      </c>
      <c r="D6467" s="1350">
        <v>2</v>
      </c>
      <c r="E6467" s="293" t="s">
        <v>18699</v>
      </c>
      <c r="F6467" s="1352" t="s">
        <v>18697</v>
      </c>
      <c r="G6467" s="1351">
        <v>42899</v>
      </c>
      <c r="H6467" s="1348" t="s">
        <v>2252</v>
      </c>
      <c r="I6467" s="1348">
        <v>1487</v>
      </c>
      <c r="J6467" s="1351">
        <v>41522</v>
      </c>
      <c r="K6467" s="1352" t="s">
        <v>2253</v>
      </c>
      <c r="L6467" s="1352"/>
      <c r="M6467" s="1345" t="s">
        <v>18700</v>
      </c>
      <c r="N6467" s="1346" t="s">
        <v>1830</v>
      </c>
      <c r="O6467" s="1347"/>
      <c r="P6467" s="117" t="str">
        <f t="shared" si="51"/>
        <v>2801</v>
      </c>
      <c r="Q6467" s="117"/>
      <c r="R6467" s="1348">
        <v>280101102</v>
      </c>
      <c r="S6467" s="321"/>
      <c r="T6467" s="321"/>
    </row>
    <row r="6468" spans="1:20" ht="34.5" hidden="1" customHeight="1">
      <c r="A6468" s="1348">
        <v>280101103</v>
      </c>
      <c r="B6468" s="1339" t="str">
        <f t="shared" si="50"/>
        <v>2801</v>
      </c>
      <c r="C6468" s="1349" t="s">
        <v>2672</v>
      </c>
      <c r="D6468" s="1350">
        <v>1</v>
      </c>
      <c r="E6468" s="293" t="s">
        <v>18701</v>
      </c>
      <c r="F6468" s="1352" t="s">
        <v>18702</v>
      </c>
      <c r="G6468" s="1351">
        <v>41617</v>
      </c>
      <c r="H6468" s="1348" t="s">
        <v>2252</v>
      </c>
      <c r="I6468" s="1348">
        <v>1423</v>
      </c>
      <c r="J6468" s="1351">
        <v>40521</v>
      </c>
      <c r="K6468" s="1352" t="s">
        <v>2253</v>
      </c>
      <c r="L6468" s="1352" t="s">
        <v>18703</v>
      </c>
      <c r="M6468" s="1345" t="s">
        <v>18704</v>
      </c>
      <c r="N6468" s="1346" t="s">
        <v>1830</v>
      </c>
      <c r="O6468" s="1347"/>
      <c r="P6468" s="117" t="str">
        <f t="shared" si="51"/>
        <v>2801</v>
      </c>
      <c r="Q6468" s="117"/>
      <c r="R6468" s="1348">
        <v>280101103</v>
      </c>
      <c r="S6468" s="321"/>
      <c r="T6468" s="321"/>
    </row>
    <row r="6469" spans="1:20" ht="34.5" hidden="1" customHeight="1">
      <c r="A6469" s="1348">
        <v>280101104</v>
      </c>
      <c r="B6469" s="1339" t="str">
        <f t="shared" si="50"/>
        <v>2801</v>
      </c>
      <c r="C6469" s="1349" t="s">
        <v>2672</v>
      </c>
      <c r="D6469" s="1350">
        <v>2</v>
      </c>
      <c r="E6469" s="293" t="s">
        <v>18705</v>
      </c>
      <c r="F6469" s="1352" t="s">
        <v>18702</v>
      </c>
      <c r="G6469" s="1356">
        <v>42899</v>
      </c>
      <c r="H6469" s="1348" t="s">
        <v>2252</v>
      </c>
      <c r="I6469" s="1348">
        <v>1487</v>
      </c>
      <c r="J6469" s="1351">
        <v>41522</v>
      </c>
      <c r="K6469" s="1352" t="s">
        <v>2253</v>
      </c>
      <c r="L6469" s="1353"/>
      <c r="M6469" s="1345" t="s">
        <v>1830</v>
      </c>
      <c r="N6469" s="1346" t="s">
        <v>18706</v>
      </c>
      <c r="O6469" s="1347"/>
      <c r="P6469" s="117" t="str">
        <f t="shared" si="51"/>
        <v>2801</v>
      </c>
      <c r="Q6469" s="117"/>
      <c r="R6469" s="1348">
        <v>280101104</v>
      </c>
      <c r="S6469" s="321"/>
      <c r="T6469" s="321"/>
    </row>
    <row r="6470" spans="1:20" ht="34.5" hidden="1" customHeight="1">
      <c r="A6470" s="1348">
        <v>280101105</v>
      </c>
      <c r="B6470" s="1339" t="str">
        <f t="shared" si="50"/>
        <v>2801</v>
      </c>
      <c r="C6470" s="1349" t="s">
        <v>2672</v>
      </c>
      <c r="D6470" s="1350">
        <v>1</v>
      </c>
      <c r="E6470" s="293" t="s">
        <v>18707</v>
      </c>
      <c r="F6470" s="1352" t="s">
        <v>18708</v>
      </c>
      <c r="G6470" s="1351">
        <v>41617</v>
      </c>
      <c r="H6470" s="1348" t="s">
        <v>2252</v>
      </c>
      <c r="I6470" s="1348">
        <v>1423</v>
      </c>
      <c r="J6470" s="1351">
        <v>40521</v>
      </c>
      <c r="K6470" s="1352" t="s">
        <v>2253</v>
      </c>
      <c r="L6470" s="1352" t="s">
        <v>18709</v>
      </c>
      <c r="M6470" s="1345" t="s">
        <v>1830</v>
      </c>
      <c r="N6470" s="1346" t="s">
        <v>1830</v>
      </c>
      <c r="O6470" s="1347"/>
      <c r="P6470" s="117" t="str">
        <f t="shared" si="51"/>
        <v>2801</v>
      </c>
      <c r="Q6470" s="117"/>
      <c r="R6470" s="1348">
        <v>280101105</v>
      </c>
      <c r="S6470" s="321"/>
      <c r="T6470" s="321"/>
    </row>
    <row r="6471" spans="1:20" ht="34.5" hidden="1" customHeight="1">
      <c r="A6471" s="1348">
        <v>280101106</v>
      </c>
      <c r="B6471" s="1339" t="str">
        <f t="shared" si="50"/>
        <v>2801</v>
      </c>
      <c r="C6471" s="1349" t="s">
        <v>2672</v>
      </c>
      <c r="D6471" s="1350">
        <v>2</v>
      </c>
      <c r="E6471" s="293" t="s">
        <v>18710</v>
      </c>
      <c r="F6471" s="1352" t="s">
        <v>18711</v>
      </c>
      <c r="G6471" s="1356">
        <v>42899</v>
      </c>
      <c r="H6471" s="1348" t="s">
        <v>2252</v>
      </c>
      <c r="I6471" s="1348">
        <v>1487</v>
      </c>
      <c r="J6471" s="1351">
        <v>41522</v>
      </c>
      <c r="K6471" s="1352" t="s">
        <v>2253</v>
      </c>
      <c r="L6471" s="1352"/>
      <c r="M6471" s="1345" t="s">
        <v>1830</v>
      </c>
      <c r="N6471" s="1346" t="s">
        <v>1830</v>
      </c>
      <c r="O6471" s="1347"/>
      <c r="P6471" s="117" t="str">
        <f t="shared" si="51"/>
        <v>2801</v>
      </c>
      <c r="Q6471" s="117"/>
      <c r="R6471" s="1348">
        <v>280101106</v>
      </c>
      <c r="S6471" s="321"/>
      <c r="T6471" s="321"/>
    </row>
    <row r="6472" spans="1:20" ht="34.5" hidden="1" customHeight="1">
      <c r="A6472" s="1348">
        <v>280101107</v>
      </c>
      <c r="B6472" s="1339" t="str">
        <f t="shared" si="50"/>
        <v>2801</v>
      </c>
      <c r="C6472" s="1349" t="s">
        <v>2672</v>
      </c>
      <c r="D6472" s="1350">
        <v>1</v>
      </c>
      <c r="E6472" s="293" t="s">
        <v>18712</v>
      </c>
      <c r="F6472" s="1352" t="s">
        <v>18713</v>
      </c>
      <c r="G6472" s="1356">
        <v>41617</v>
      </c>
      <c r="H6472" s="1348" t="s">
        <v>2252</v>
      </c>
      <c r="I6472" s="1348">
        <v>1423</v>
      </c>
      <c r="J6472" s="1356">
        <v>40521</v>
      </c>
      <c r="K6472" s="1352" t="s">
        <v>2253</v>
      </c>
      <c r="L6472" s="1352"/>
      <c r="M6472" s="1345" t="s">
        <v>1830</v>
      </c>
      <c r="N6472" s="1346" t="s">
        <v>1830</v>
      </c>
      <c r="O6472" s="1347"/>
      <c r="P6472" s="117" t="str">
        <f t="shared" si="51"/>
        <v>2801</v>
      </c>
      <c r="Q6472" s="117"/>
      <c r="R6472" s="1348">
        <v>280101107</v>
      </c>
      <c r="S6472" s="321"/>
      <c r="T6472" s="321"/>
    </row>
    <row r="6473" spans="1:20" ht="34.5" hidden="1" customHeight="1">
      <c r="A6473" s="1348">
        <v>280101108</v>
      </c>
      <c r="B6473" s="1339" t="str">
        <f t="shared" si="50"/>
        <v>2801</v>
      </c>
      <c r="C6473" s="1349" t="s">
        <v>2672</v>
      </c>
      <c r="D6473" s="1350">
        <v>2</v>
      </c>
      <c r="E6473" s="293" t="s">
        <v>18714</v>
      </c>
      <c r="F6473" s="1352" t="s">
        <v>18713</v>
      </c>
      <c r="G6473" s="1356">
        <v>42899</v>
      </c>
      <c r="H6473" s="1348" t="s">
        <v>2252</v>
      </c>
      <c r="I6473" s="1348">
        <v>1487</v>
      </c>
      <c r="J6473" s="1351">
        <v>41522</v>
      </c>
      <c r="K6473" s="1352" t="s">
        <v>2253</v>
      </c>
      <c r="L6473" s="1352"/>
      <c r="M6473" s="1345" t="s">
        <v>18715</v>
      </c>
      <c r="N6473" s="1346" t="s">
        <v>1830</v>
      </c>
      <c r="O6473" s="1347"/>
      <c r="P6473" s="117" t="str">
        <f t="shared" si="51"/>
        <v>2801</v>
      </c>
      <c r="Q6473" s="117"/>
      <c r="R6473" s="1348">
        <v>280101108</v>
      </c>
      <c r="S6473" s="321"/>
      <c r="T6473" s="321"/>
    </row>
    <row r="6474" spans="1:20" ht="34.5" hidden="1" customHeight="1">
      <c r="A6474" s="1348">
        <v>280101109</v>
      </c>
      <c r="B6474" s="1339" t="str">
        <f t="shared" si="50"/>
        <v>2801</v>
      </c>
      <c r="C6474" s="1349" t="s">
        <v>2672</v>
      </c>
      <c r="D6474" s="1350">
        <v>1</v>
      </c>
      <c r="E6474" s="293" t="s">
        <v>18716</v>
      </c>
      <c r="F6474" s="1352" t="s">
        <v>18717</v>
      </c>
      <c r="G6474" s="1356">
        <v>45291</v>
      </c>
      <c r="H6474" s="1348" t="s">
        <v>2252</v>
      </c>
      <c r="I6474" s="1348">
        <v>1423</v>
      </c>
      <c r="J6474" s="1351">
        <v>40521</v>
      </c>
      <c r="K6474" s="1352" t="s">
        <v>2253</v>
      </c>
      <c r="L6474" s="1352" t="s">
        <v>18411</v>
      </c>
      <c r="M6474" s="1345" t="s">
        <v>1830</v>
      </c>
      <c r="N6474" s="1346" t="s">
        <v>1830</v>
      </c>
      <c r="O6474" s="1347" t="s">
        <v>1830</v>
      </c>
      <c r="P6474" s="117" t="str">
        <f t="shared" si="51"/>
        <v>2801</v>
      </c>
      <c r="Q6474" s="117"/>
      <c r="R6474" s="1348">
        <v>280101109</v>
      </c>
      <c r="S6474" s="321"/>
      <c r="T6474" s="321"/>
    </row>
    <row r="6475" spans="1:20" ht="34.5" hidden="1" customHeight="1">
      <c r="A6475" s="1348">
        <v>280101110</v>
      </c>
      <c r="B6475" s="1339" t="str">
        <f t="shared" si="50"/>
        <v>2801</v>
      </c>
      <c r="C6475" s="1349" t="s">
        <v>2672</v>
      </c>
      <c r="D6475" s="1350">
        <v>1</v>
      </c>
      <c r="E6475" s="293" t="s">
        <v>18716</v>
      </c>
      <c r="F6475" s="1352" t="s">
        <v>18717</v>
      </c>
      <c r="G6475" s="1356">
        <v>45291</v>
      </c>
      <c r="H6475" s="1348" t="s">
        <v>2353</v>
      </c>
      <c r="I6475" s="1348">
        <v>1423</v>
      </c>
      <c r="J6475" s="1351">
        <v>40521</v>
      </c>
      <c r="K6475" s="1352" t="s">
        <v>2253</v>
      </c>
      <c r="L6475" s="1352"/>
      <c r="M6475" s="1345" t="s">
        <v>18718</v>
      </c>
      <c r="N6475" s="1346" t="s">
        <v>18719</v>
      </c>
      <c r="O6475" s="1347" t="s">
        <v>1830</v>
      </c>
      <c r="P6475" s="117" t="str">
        <f t="shared" si="51"/>
        <v>2801</v>
      </c>
      <c r="Q6475" s="117"/>
      <c r="R6475" s="1348">
        <v>280101110</v>
      </c>
      <c r="S6475" s="321"/>
      <c r="T6475" s="321"/>
    </row>
    <row r="6476" spans="1:20" ht="34.5" hidden="1" customHeight="1">
      <c r="A6476" s="1348">
        <v>280101110</v>
      </c>
      <c r="B6476" s="1339" t="str">
        <f t="shared" si="50"/>
        <v>2801</v>
      </c>
      <c r="C6476" s="1349" t="s">
        <v>2672</v>
      </c>
      <c r="D6476" s="1350">
        <v>1</v>
      </c>
      <c r="E6476" s="293" t="s">
        <v>18720</v>
      </c>
      <c r="F6476" s="1352" t="s">
        <v>18721</v>
      </c>
      <c r="G6476" s="1356">
        <v>41982</v>
      </c>
      <c r="H6476" s="1348" t="s">
        <v>2252</v>
      </c>
      <c r="I6476" s="1348">
        <v>1423</v>
      </c>
      <c r="J6476" s="1351">
        <v>40521</v>
      </c>
      <c r="K6476" s="1352" t="s">
        <v>2253</v>
      </c>
      <c r="L6476" s="1352" t="s">
        <v>18411</v>
      </c>
      <c r="M6476" s="1345" t="s">
        <v>1830</v>
      </c>
      <c r="N6476" s="1346" t="s">
        <v>1830</v>
      </c>
      <c r="O6476" s="1347"/>
      <c r="P6476" s="117" t="str">
        <f t="shared" si="51"/>
        <v>2801</v>
      </c>
      <c r="Q6476" s="117"/>
      <c r="R6476" s="1348">
        <v>280101110</v>
      </c>
      <c r="S6476" s="321"/>
      <c r="T6476" s="321"/>
    </row>
    <row r="6477" spans="1:20" ht="34.5" hidden="1" customHeight="1">
      <c r="A6477" s="1348">
        <v>280101111</v>
      </c>
      <c r="B6477" s="1339" t="str">
        <f t="shared" si="50"/>
        <v>2801</v>
      </c>
      <c r="C6477" s="1349" t="s">
        <v>2672</v>
      </c>
      <c r="D6477" s="1350">
        <v>1</v>
      </c>
      <c r="E6477" s="293" t="s">
        <v>18720</v>
      </c>
      <c r="F6477" s="1352" t="s">
        <v>18721</v>
      </c>
      <c r="G6477" s="1356">
        <v>44308</v>
      </c>
      <c r="H6477" s="1348" t="s">
        <v>2252</v>
      </c>
      <c r="I6477" s="1348">
        <v>1423</v>
      </c>
      <c r="J6477" s="1351">
        <v>40521</v>
      </c>
      <c r="K6477" s="1352" t="s">
        <v>2253</v>
      </c>
      <c r="L6477" s="1352"/>
      <c r="M6477" s="1345" t="s">
        <v>1830</v>
      </c>
      <c r="N6477" s="1346" t="s">
        <v>1830</v>
      </c>
      <c r="O6477" s="1347"/>
      <c r="P6477" s="117" t="str">
        <f t="shared" si="51"/>
        <v>2801</v>
      </c>
      <c r="Q6477" s="117"/>
      <c r="R6477" s="1348">
        <v>280101111</v>
      </c>
      <c r="S6477" s="321"/>
      <c r="T6477" s="321"/>
    </row>
    <row r="6478" spans="1:20" ht="34.5" hidden="1" customHeight="1">
      <c r="A6478" s="1348">
        <v>280101112</v>
      </c>
      <c r="B6478" s="1339" t="str">
        <f t="shared" si="50"/>
        <v>2801</v>
      </c>
      <c r="C6478" s="1349" t="s">
        <v>2672</v>
      </c>
      <c r="D6478" s="1350">
        <v>1</v>
      </c>
      <c r="E6478" s="293" t="s">
        <v>18722</v>
      </c>
      <c r="F6478" s="1352" t="s">
        <v>18723</v>
      </c>
      <c r="G6478" s="1356">
        <v>45291</v>
      </c>
      <c r="H6478" s="1348" t="s">
        <v>2252</v>
      </c>
      <c r="I6478" s="1348">
        <v>1423</v>
      </c>
      <c r="J6478" s="1351">
        <v>40521</v>
      </c>
      <c r="K6478" s="1352" t="s">
        <v>2253</v>
      </c>
      <c r="L6478" s="1352" t="s">
        <v>18411</v>
      </c>
      <c r="M6478" s="1345" t="s">
        <v>18724</v>
      </c>
      <c r="N6478" s="1346" t="s">
        <v>1830</v>
      </c>
      <c r="O6478" s="1347" t="s">
        <v>1830</v>
      </c>
      <c r="P6478" s="117" t="str">
        <f t="shared" si="51"/>
        <v>2801</v>
      </c>
      <c r="Q6478" s="117"/>
      <c r="R6478" s="1348">
        <v>280101112</v>
      </c>
      <c r="S6478" s="321"/>
      <c r="T6478" s="321"/>
    </row>
    <row r="6479" spans="1:20" ht="34.5" hidden="1" customHeight="1">
      <c r="A6479" s="1348">
        <v>280101113</v>
      </c>
      <c r="B6479" s="1339" t="str">
        <f t="shared" si="50"/>
        <v>2801</v>
      </c>
      <c r="C6479" s="1349" t="s">
        <v>2672</v>
      </c>
      <c r="D6479" s="1350">
        <v>1</v>
      </c>
      <c r="E6479" s="293" t="s">
        <v>18722</v>
      </c>
      <c r="F6479" s="1352" t="s">
        <v>18723</v>
      </c>
      <c r="G6479" s="1356">
        <v>45291</v>
      </c>
      <c r="H6479" s="1348" t="s">
        <v>2353</v>
      </c>
      <c r="I6479" s="1348">
        <v>1423</v>
      </c>
      <c r="J6479" s="1351">
        <v>40521</v>
      </c>
      <c r="K6479" s="1352" t="s">
        <v>2253</v>
      </c>
      <c r="L6479" s="1352"/>
      <c r="M6479" s="1345" t="s">
        <v>1830</v>
      </c>
      <c r="N6479" s="1346" t="s">
        <v>1830</v>
      </c>
      <c r="O6479" s="1347" t="s">
        <v>1830</v>
      </c>
      <c r="P6479" s="117" t="str">
        <f t="shared" si="51"/>
        <v>2801</v>
      </c>
      <c r="Q6479" s="117"/>
      <c r="R6479" s="1348">
        <v>280101113</v>
      </c>
      <c r="S6479" s="321"/>
      <c r="T6479" s="321"/>
    </row>
    <row r="6480" spans="1:20" ht="34.5" hidden="1" customHeight="1">
      <c r="A6480" s="1348">
        <v>280101113</v>
      </c>
      <c r="B6480" s="1339" t="str">
        <f t="shared" si="50"/>
        <v>2801</v>
      </c>
      <c r="C6480" s="1349" t="s">
        <v>2672</v>
      </c>
      <c r="D6480" s="1350">
        <v>1</v>
      </c>
      <c r="E6480" s="293" t="s">
        <v>18725</v>
      </c>
      <c r="F6480" s="1352" t="s">
        <v>18726</v>
      </c>
      <c r="G6480" s="1356">
        <v>42185</v>
      </c>
      <c r="H6480" s="1348" t="s">
        <v>2252</v>
      </c>
      <c r="I6480" s="1348">
        <v>1423</v>
      </c>
      <c r="J6480" s="1351">
        <v>40521</v>
      </c>
      <c r="K6480" s="1352" t="s">
        <v>2253</v>
      </c>
      <c r="L6480" s="1352" t="s">
        <v>18727</v>
      </c>
      <c r="M6480" s="1345" t="s">
        <v>1830</v>
      </c>
      <c r="N6480" s="1346" t="s">
        <v>1830</v>
      </c>
      <c r="O6480" s="1347"/>
      <c r="P6480" s="117" t="str">
        <f t="shared" si="51"/>
        <v>2801</v>
      </c>
      <c r="Q6480" s="117"/>
      <c r="R6480" s="1348">
        <v>280101113</v>
      </c>
      <c r="S6480" s="321"/>
      <c r="T6480" s="321"/>
    </row>
    <row r="6481" spans="1:20" ht="34.5" hidden="1" customHeight="1">
      <c r="A6481" s="1348">
        <v>280101114</v>
      </c>
      <c r="B6481" s="1339" t="str">
        <f t="shared" si="50"/>
        <v>2801</v>
      </c>
      <c r="C6481" s="1349" t="s">
        <v>2672</v>
      </c>
      <c r="D6481" s="1350">
        <v>1</v>
      </c>
      <c r="E6481" s="293" t="s">
        <v>18728</v>
      </c>
      <c r="F6481" s="1352" t="s">
        <v>18729</v>
      </c>
      <c r="G6481" s="1356">
        <v>42185</v>
      </c>
      <c r="H6481" s="1348" t="s">
        <v>2252</v>
      </c>
      <c r="I6481" s="1348">
        <v>1423</v>
      </c>
      <c r="J6481" s="1351">
        <v>40521</v>
      </c>
      <c r="K6481" s="1352" t="s">
        <v>2253</v>
      </c>
      <c r="L6481" s="1352" t="s">
        <v>18727</v>
      </c>
      <c r="M6481" s="1345" t="s">
        <v>1830</v>
      </c>
      <c r="N6481" s="1346" t="s">
        <v>1830</v>
      </c>
      <c r="O6481" s="1347"/>
      <c r="P6481" s="117" t="str">
        <f t="shared" si="51"/>
        <v>2801</v>
      </c>
      <c r="Q6481" s="117"/>
      <c r="R6481" s="1348">
        <v>280101114</v>
      </c>
      <c r="S6481" s="321"/>
      <c r="T6481" s="321"/>
    </row>
    <row r="6482" spans="1:20" ht="34.5" hidden="1" customHeight="1">
      <c r="A6482" s="1348">
        <v>280101114</v>
      </c>
      <c r="B6482" s="1339" t="str">
        <f t="shared" si="50"/>
        <v>2801</v>
      </c>
      <c r="C6482" s="1349" t="s">
        <v>2672</v>
      </c>
      <c r="D6482" s="1350">
        <v>1</v>
      </c>
      <c r="E6482" s="293" t="s">
        <v>18730</v>
      </c>
      <c r="F6482" s="1352" t="s">
        <v>18731</v>
      </c>
      <c r="G6482" s="1351">
        <v>42347</v>
      </c>
      <c r="H6482" s="1348" t="s">
        <v>2252</v>
      </c>
      <c r="I6482" s="1348">
        <v>1423</v>
      </c>
      <c r="J6482" s="1351">
        <v>40521</v>
      </c>
      <c r="K6482" s="1352" t="s">
        <v>2253</v>
      </c>
      <c r="L6482" s="1352" t="s">
        <v>18563</v>
      </c>
      <c r="M6482" s="1345" t="s">
        <v>1830</v>
      </c>
      <c r="N6482" s="1346" t="s">
        <v>1830</v>
      </c>
      <c r="O6482" s="1347"/>
      <c r="P6482" s="117" t="str">
        <f t="shared" si="51"/>
        <v>2801</v>
      </c>
      <c r="Q6482" s="117"/>
      <c r="R6482" s="1348">
        <v>280101114</v>
      </c>
      <c r="S6482" s="321"/>
      <c r="T6482" s="321"/>
    </row>
    <row r="6483" spans="1:20" ht="34.5" hidden="1" customHeight="1">
      <c r="A6483" s="1348">
        <v>280101122</v>
      </c>
      <c r="B6483" s="1339" t="str">
        <f t="shared" si="50"/>
        <v>2801</v>
      </c>
      <c r="C6483" s="1349" t="s">
        <v>2672</v>
      </c>
      <c r="D6483" s="1350">
        <v>1</v>
      </c>
      <c r="E6483" s="293" t="s">
        <v>18732</v>
      </c>
      <c r="F6483" s="1352" t="s">
        <v>18733</v>
      </c>
      <c r="G6483" s="1351">
        <v>42185</v>
      </c>
      <c r="H6483" s="1348" t="s">
        <v>2252</v>
      </c>
      <c r="I6483" s="1348">
        <v>1423</v>
      </c>
      <c r="J6483" s="1351">
        <v>40521</v>
      </c>
      <c r="K6483" s="1352" t="s">
        <v>2253</v>
      </c>
      <c r="L6483" s="1352" t="s">
        <v>18727</v>
      </c>
      <c r="M6483" s="1345" t="s">
        <v>1830</v>
      </c>
      <c r="N6483" s="1346" t="s">
        <v>1830</v>
      </c>
      <c r="O6483" s="1347"/>
      <c r="P6483" s="117" t="str">
        <f t="shared" si="51"/>
        <v>2801</v>
      </c>
      <c r="Q6483" s="117"/>
      <c r="R6483" s="1348">
        <v>280101122</v>
      </c>
      <c r="S6483" s="321"/>
      <c r="T6483" s="321"/>
    </row>
    <row r="6484" spans="1:20" ht="34.5" hidden="1" customHeight="1">
      <c r="A6484" s="1348">
        <v>280101123</v>
      </c>
      <c r="B6484" s="1339" t="str">
        <f t="shared" si="50"/>
        <v>2801</v>
      </c>
      <c r="C6484" s="1349" t="s">
        <v>2672</v>
      </c>
      <c r="D6484" s="1350">
        <v>1</v>
      </c>
      <c r="E6484" s="293" t="s">
        <v>18734</v>
      </c>
      <c r="F6484" s="1352" t="s">
        <v>18735</v>
      </c>
      <c r="G6484" s="1351">
        <v>42899</v>
      </c>
      <c r="H6484" s="1348" t="s">
        <v>2252</v>
      </c>
      <c r="I6484" s="1348">
        <v>1423</v>
      </c>
      <c r="J6484" s="1351">
        <v>40521</v>
      </c>
      <c r="K6484" s="1352" t="s">
        <v>2253</v>
      </c>
      <c r="L6484" s="1352" t="s">
        <v>18736</v>
      </c>
      <c r="M6484" s="1345" t="s">
        <v>1830</v>
      </c>
      <c r="N6484" s="1346" t="s">
        <v>1830</v>
      </c>
      <c r="O6484" s="1347"/>
      <c r="P6484" s="117" t="str">
        <f t="shared" si="51"/>
        <v>2801</v>
      </c>
      <c r="Q6484" s="117"/>
      <c r="R6484" s="1348">
        <v>280101123</v>
      </c>
      <c r="S6484" s="321"/>
      <c r="T6484" s="321"/>
    </row>
    <row r="6485" spans="1:20" ht="34.5" hidden="1" customHeight="1">
      <c r="A6485" s="1348">
        <v>280101123</v>
      </c>
      <c r="B6485" s="1339" t="str">
        <f t="shared" si="50"/>
        <v>2801</v>
      </c>
      <c r="C6485" s="1349" t="s">
        <v>2672</v>
      </c>
      <c r="D6485" s="1350">
        <v>1</v>
      </c>
      <c r="E6485" s="293" t="s">
        <v>18737</v>
      </c>
      <c r="F6485" s="1352" t="s">
        <v>18738</v>
      </c>
      <c r="G6485" s="1356">
        <v>45291</v>
      </c>
      <c r="H6485" s="1348" t="s">
        <v>2353</v>
      </c>
      <c r="I6485" s="1348">
        <v>1423</v>
      </c>
      <c r="J6485" s="1351">
        <v>40521</v>
      </c>
      <c r="K6485" s="1352" t="s">
        <v>2253</v>
      </c>
      <c r="L6485" s="1352" t="s">
        <v>18574</v>
      </c>
      <c r="M6485" s="1345" t="s">
        <v>1830</v>
      </c>
      <c r="N6485" s="1346" t="s">
        <v>1830</v>
      </c>
      <c r="O6485" s="1347" t="s">
        <v>1830</v>
      </c>
      <c r="P6485" s="117" t="str">
        <f t="shared" si="51"/>
        <v>2801</v>
      </c>
      <c r="Q6485" s="117"/>
      <c r="R6485" s="1348">
        <v>280101123</v>
      </c>
      <c r="S6485" s="321"/>
      <c r="T6485" s="321"/>
    </row>
    <row r="6486" spans="1:20" ht="34.5" hidden="1" customHeight="1">
      <c r="A6486" s="1348">
        <v>280101124</v>
      </c>
      <c r="B6486" s="1339" t="str">
        <f t="shared" si="50"/>
        <v>2801</v>
      </c>
      <c r="C6486" s="1349" t="s">
        <v>2672</v>
      </c>
      <c r="D6486" s="1350">
        <v>1</v>
      </c>
      <c r="E6486" s="293" t="s">
        <v>18739</v>
      </c>
      <c r="F6486" s="1352" t="s">
        <v>18740</v>
      </c>
      <c r="G6486" s="1351">
        <v>42734</v>
      </c>
      <c r="H6486" s="1348" t="s">
        <v>2252</v>
      </c>
      <c r="I6486" s="1348">
        <v>1423</v>
      </c>
      <c r="J6486" s="1351">
        <v>40521</v>
      </c>
      <c r="K6486" s="1352" t="s">
        <v>2253</v>
      </c>
      <c r="L6486" s="1352" t="s">
        <v>18741</v>
      </c>
      <c r="M6486" s="1345" t="s">
        <v>1830</v>
      </c>
      <c r="N6486" s="1346" t="s">
        <v>1830</v>
      </c>
      <c r="O6486" s="1347"/>
      <c r="P6486" s="117" t="str">
        <f t="shared" si="51"/>
        <v>2801</v>
      </c>
      <c r="Q6486" s="117"/>
      <c r="R6486" s="1348">
        <v>280101124</v>
      </c>
      <c r="S6486" s="321"/>
      <c r="T6486" s="321"/>
    </row>
    <row r="6487" spans="1:20" ht="34.5" hidden="1" customHeight="1">
      <c r="A6487" s="1348">
        <v>280101124</v>
      </c>
      <c r="B6487" s="1339" t="str">
        <f t="shared" si="50"/>
        <v>2801</v>
      </c>
      <c r="C6487" s="1349" t="s">
        <v>2672</v>
      </c>
      <c r="D6487" s="1350">
        <v>1</v>
      </c>
      <c r="E6487" s="293" t="s">
        <v>18742</v>
      </c>
      <c r="F6487" s="1352" t="s">
        <v>18743</v>
      </c>
      <c r="G6487" s="1356">
        <v>42734</v>
      </c>
      <c r="H6487" s="1348" t="s">
        <v>2252</v>
      </c>
      <c r="I6487" s="1348">
        <v>1423</v>
      </c>
      <c r="J6487" s="1351">
        <v>40521</v>
      </c>
      <c r="K6487" s="1352" t="s">
        <v>2253</v>
      </c>
      <c r="L6487" s="1352" t="s">
        <v>18744</v>
      </c>
      <c r="M6487" s="1345" t="s">
        <v>1830</v>
      </c>
      <c r="N6487" s="1346" t="s">
        <v>1830</v>
      </c>
      <c r="O6487" s="1347"/>
      <c r="P6487" s="117" t="str">
        <f t="shared" si="51"/>
        <v>2801</v>
      </c>
      <c r="Q6487" s="117"/>
      <c r="R6487" s="1348">
        <v>280101124</v>
      </c>
      <c r="S6487" s="321"/>
      <c r="T6487" s="321"/>
    </row>
    <row r="6488" spans="1:20" ht="34.5" hidden="1" customHeight="1">
      <c r="A6488" s="1348">
        <v>280101125</v>
      </c>
      <c r="B6488" s="1339" t="str">
        <f t="shared" si="50"/>
        <v>2801</v>
      </c>
      <c r="C6488" s="1349" t="s">
        <v>2672</v>
      </c>
      <c r="D6488" s="1350">
        <v>1</v>
      </c>
      <c r="E6488" s="293" t="s">
        <v>18745</v>
      </c>
      <c r="F6488" s="1352" t="s">
        <v>18746</v>
      </c>
      <c r="G6488" s="1356">
        <v>42734</v>
      </c>
      <c r="H6488" s="1348" t="s">
        <v>2252</v>
      </c>
      <c r="I6488" s="1348">
        <v>1423</v>
      </c>
      <c r="J6488" s="1351">
        <v>40521</v>
      </c>
      <c r="K6488" s="1352" t="s">
        <v>2253</v>
      </c>
      <c r="L6488" s="1352" t="s">
        <v>18747</v>
      </c>
      <c r="M6488" s="1345" t="s">
        <v>1830</v>
      </c>
      <c r="N6488" s="1346" t="s">
        <v>1830</v>
      </c>
      <c r="O6488" s="1347"/>
      <c r="P6488" s="117" t="str">
        <f t="shared" si="51"/>
        <v>2801</v>
      </c>
      <c r="Q6488" s="117"/>
      <c r="R6488" s="1348">
        <v>280101125</v>
      </c>
      <c r="S6488" s="321"/>
      <c r="T6488" s="321"/>
    </row>
    <row r="6489" spans="1:20" ht="34.5" hidden="1" customHeight="1">
      <c r="A6489" s="1348">
        <v>280101125</v>
      </c>
      <c r="B6489" s="1339" t="str">
        <f t="shared" si="50"/>
        <v>2801</v>
      </c>
      <c r="C6489" s="1349" t="s">
        <v>2672</v>
      </c>
      <c r="D6489" s="1350">
        <v>1</v>
      </c>
      <c r="E6489" s="293" t="s">
        <v>18748</v>
      </c>
      <c r="F6489" s="1352" t="s">
        <v>18749</v>
      </c>
      <c r="G6489" s="1356">
        <v>42899</v>
      </c>
      <c r="H6489" s="1348" t="s">
        <v>2252</v>
      </c>
      <c r="I6489" s="1348">
        <v>1423</v>
      </c>
      <c r="J6489" s="1351">
        <v>40521</v>
      </c>
      <c r="K6489" s="1352" t="s">
        <v>2253</v>
      </c>
      <c r="L6489" s="1352" t="s">
        <v>18750</v>
      </c>
      <c r="M6489" s="1345" t="s">
        <v>1830</v>
      </c>
      <c r="N6489" s="1346" t="s">
        <v>1830</v>
      </c>
      <c r="O6489" s="1347"/>
      <c r="P6489" s="117" t="str">
        <f t="shared" si="51"/>
        <v>2801</v>
      </c>
      <c r="Q6489" s="117"/>
      <c r="R6489" s="1348">
        <v>280101125</v>
      </c>
      <c r="S6489" s="321"/>
      <c r="T6489" s="321"/>
    </row>
    <row r="6490" spans="1:20" ht="34.5" hidden="1" customHeight="1">
      <c r="A6490" s="1348">
        <v>280101126</v>
      </c>
      <c r="B6490" s="1339" t="str">
        <f t="shared" si="50"/>
        <v>2801</v>
      </c>
      <c r="C6490" s="1349" t="s">
        <v>2672</v>
      </c>
      <c r="D6490" s="1350">
        <v>1</v>
      </c>
      <c r="E6490" s="293" t="s">
        <v>18751</v>
      </c>
      <c r="F6490" s="1352" t="s">
        <v>18752</v>
      </c>
      <c r="G6490" s="1351">
        <v>42899</v>
      </c>
      <c r="H6490" s="1348" t="s">
        <v>2252</v>
      </c>
      <c r="I6490" s="1348">
        <v>1423</v>
      </c>
      <c r="J6490" s="1351">
        <v>40521</v>
      </c>
      <c r="K6490" s="1352" t="s">
        <v>2253</v>
      </c>
      <c r="L6490" s="1352" t="s">
        <v>18753</v>
      </c>
      <c r="M6490" s="1345" t="s">
        <v>1830</v>
      </c>
      <c r="N6490" s="1346" t="s">
        <v>1830</v>
      </c>
      <c r="O6490" s="1347"/>
      <c r="P6490" s="117" t="str">
        <f t="shared" si="51"/>
        <v>2801</v>
      </c>
      <c r="Q6490" s="117"/>
      <c r="R6490" s="1348">
        <v>280101126</v>
      </c>
      <c r="S6490" s="321"/>
      <c r="T6490" s="321"/>
    </row>
    <row r="6491" spans="1:20" ht="34.5" hidden="1" customHeight="1">
      <c r="A6491" s="1348">
        <v>280101126</v>
      </c>
      <c r="B6491" s="1339" t="str">
        <f t="shared" si="50"/>
        <v>2801</v>
      </c>
      <c r="C6491" s="1349" t="s">
        <v>2672</v>
      </c>
      <c r="D6491" s="1350">
        <v>1</v>
      </c>
      <c r="E6491" s="293" t="s">
        <v>18754</v>
      </c>
      <c r="F6491" s="1352" t="s">
        <v>18755</v>
      </c>
      <c r="G6491" s="1356">
        <v>41982</v>
      </c>
      <c r="H6491" s="1348" t="s">
        <v>2252</v>
      </c>
      <c r="I6491" s="1348">
        <v>1423</v>
      </c>
      <c r="J6491" s="1351">
        <v>40521</v>
      </c>
      <c r="K6491" s="1352" t="s">
        <v>2253</v>
      </c>
      <c r="L6491" s="1353"/>
      <c r="M6491" s="1345" t="s">
        <v>18756</v>
      </c>
      <c r="N6491" s="1346" t="s">
        <v>1830</v>
      </c>
      <c r="O6491" s="1347"/>
      <c r="P6491" s="117" t="str">
        <f t="shared" si="51"/>
        <v>2801</v>
      </c>
      <c r="Q6491" s="117"/>
      <c r="R6491" s="1348">
        <v>280101126</v>
      </c>
      <c r="S6491" s="321"/>
      <c r="T6491" s="321"/>
    </row>
    <row r="6492" spans="1:20" ht="34.5" hidden="1" customHeight="1">
      <c r="A6492" s="1348">
        <v>280101127</v>
      </c>
      <c r="B6492" s="1339" t="str">
        <f t="shared" si="50"/>
        <v>2801</v>
      </c>
      <c r="C6492" s="1349" t="s">
        <v>2672</v>
      </c>
      <c r="D6492" s="1350">
        <v>1</v>
      </c>
      <c r="E6492" s="293" t="s">
        <v>18754</v>
      </c>
      <c r="F6492" s="1352" t="s">
        <v>18755</v>
      </c>
      <c r="G6492" s="1351">
        <v>44028</v>
      </c>
      <c r="H6492" s="1348" t="s">
        <v>2252</v>
      </c>
      <c r="I6492" s="1348">
        <v>1423</v>
      </c>
      <c r="J6492" s="1351">
        <v>40521</v>
      </c>
      <c r="K6492" s="1352" t="s">
        <v>2253</v>
      </c>
      <c r="L6492" s="1352"/>
      <c r="M6492" s="1345" t="s">
        <v>1830</v>
      </c>
      <c r="N6492" s="1346" t="s">
        <v>1830</v>
      </c>
      <c r="O6492" s="1347"/>
      <c r="P6492" s="117" t="str">
        <f t="shared" si="51"/>
        <v>2801</v>
      </c>
      <c r="Q6492" s="117"/>
      <c r="R6492" s="1348">
        <v>280101127</v>
      </c>
      <c r="S6492" s="321"/>
      <c r="T6492" s="321"/>
    </row>
    <row r="6493" spans="1:20" ht="34.5" hidden="1" customHeight="1">
      <c r="A6493" s="1348">
        <v>280101127</v>
      </c>
      <c r="B6493" s="1339" t="str">
        <f t="shared" si="50"/>
        <v>2801</v>
      </c>
      <c r="C6493" s="1349" t="s">
        <v>2672</v>
      </c>
      <c r="D6493" s="1350">
        <v>1</v>
      </c>
      <c r="E6493" s="293" t="s">
        <v>18757</v>
      </c>
      <c r="F6493" s="1352" t="s">
        <v>18758</v>
      </c>
      <c r="G6493" s="1356">
        <v>45291</v>
      </c>
      <c r="H6493" s="1348" t="s">
        <v>2353</v>
      </c>
      <c r="I6493" s="1348">
        <v>1461</v>
      </c>
      <c r="J6493" s="1351">
        <v>41123</v>
      </c>
      <c r="K6493" s="1352" t="s">
        <v>2253</v>
      </c>
      <c r="L6493" s="1353"/>
      <c r="M6493" s="1345" t="s">
        <v>18759</v>
      </c>
      <c r="N6493" s="1346" t="s">
        <v>1830</v>
      </c>
      <c r="O6493" s="1347" t="s">
        <v>1830</v>
      </c>
      <c r="P6493" s="117" t="str">
        <f t="shared" si="51"/>
        <v>2801</v>
      </c>
      <c r="Q6493" s="117"/>
      <c r="R6493" s="1348">
        <v>280101127</v>
      </c>
      <c r="S6493" s="321"/>
      <c r="T6493" s="321"/>
    </row>
    <row r="6494" spans="1:20" ht="34.5" hidden="1" customHeight="1">
      <c r="A6494" s="1348">
        <v>280101128</v>
      </c>
      <c r="B6494" s="1339" t="str">
        <f t="shared" si="50"/>
        <v>2801</v>
      </c>
      <c r="C6494" s="1349" t="s">
        <v>2672</v>
      </c>
      <c r="D6494" s="1350">
        <v>1</v>
      </c>
      <c r="E6494" s="293" t="s">
        <v>18760</v>
      </c>
      <c r="F6494" s="1352" t="s">
        <v>18761</v>
      </c>
      <c r="G6494" s="1356">
        <v>45291</v>
      </c>
      <c r="H6494" s="1348" t="s">
        <v>2353</v>
      </c>
      <c r="I6494" s="1348">
        <v>1461</v>
      </c>
      <c r="J6494" s="1351">
        <v>41123</v>
      </c>
      <c r="K6494" s="1352" t="s">
        <v>2253</v>
      </c>
      <c r="L6494" s="1352" t="s">
        <v>4435</v>
      </c>
      <c r="M6494" s="1345" t="s">
        <v>1830</v>
      </c>
      <c r="N6494" s="1346" t="s">
        <v>1830</v>
      </c>
      <c r="O6494" s="1347" t="s">
        <v>1830</v>
      </c>
      <c r="P6494" s="117" t="str">
        <f t="shared" si="51"/>
        <v>2801</v>
      </c>
      <c r="Q6494" s="117"/>
      <c r="R6494" s="1348">
        <v>280101128</v>
      </c>
      <c r="S6494" s="321"/>
      <c r="T6494" s="321"/>
    </row>
    <row r="6495" spans="1:20" ht="34.5" hidden="1" customHeight="1">
      <c r="A6495" s="1348">
        <v>280101128</v>
      </c>
      <c r="B6495" s="1339" t="str">
        <f t="shared" si="50"/>
        <v>2801</v>
      </c>
      <c r="C6495" s="1349" t="s">
        <v>2672</v>
      </c>
      <c r="D6495" s="1350">
        <v>1</v>
      </c>
      <c r="E6495" s="293" t="s">
        <v>18762</v>
      </c>
      <c r="F6495" s="1352" t="s">
        <v>18763</v>
      </c>
      <c r="G6495" s="1351">
        <v>42734</v>
      </c>
      <c r="H6495" s="1348" t="s">
        <v>2252</v>
      </c>
      <c r="I6495" s="1348">
        <v>1461</v>
      </c>
      <c r="J6495" s="1351">
        <v>41123</v>
      </c>
      <c r="K6495" s="1352" t="s">
        <v>2253</v>
      </c>
      <c r="L6495" s="1352" t="s">
        <v>18764</v>
      </c>
      <c r="M6495" s="1345" t="s">
        <v>18765</v>
      </c>
      <c r="N6495" s="1346" t="s">
        <v>1830</v>
      </c>
      <c r="O6495" s="1347"/>
      <c r="P6495" s="117" t="str">
        <f t="shared" si="51"/>
        <v>2801</v>
      </c>
      <c r="Q6495" s="117"/>
      <c r="R6495" s="1348">
        <v>280101128</v>
      </c>
      <c r="S6495" s="321"/>
      <c r="T6495" s="321"/>
    </row>
    <row r="6496" spans="1:20" ht="34.5" hidden="1" customHeight="1">
      <c r="A6496" s="1348">
        <v>280101129</v>
      </c>
      <c r="B6496" s="1339" t="str">
        <f t="shared" si="50"/>
        <v>2801</v>
      </c>
      <c r="C6496" s="1349" t="s">
        <v>2672</v>
      </c>
      <c r="D6496" s="1350">
        <v>1</v>
      </c>
      <c r="E6496" s="293" t="s">
        <v>18766</v>
      </c>
      <c r="F6496" s="1352" t="s">
        <v>18767</v>
      </c>
      <c r="G6496" s="1356">
        <v>45291</v>
      </c>
      <c r="H6496" s="1348" t="s">
        <v>2353</v>
      </c>
      <c r="I6496" s="1348">
        <v>1461</v>
      </c>
      <c r="J6496" s="1351">
        <v>41123</v>
      </c>
      <c r="K6496" s="1352" t="s">
        <v>2253</v>
      </c>
      <c r="L6496" s="1352"/>
      <c r="M6496" s="1345" t="s">
        <v>18768</v>
      </c>
      <c r="N6496" s="1346" t="s">
        <v>1830</v>
      </c>
      <c r="O6496" s="1347" t="s">
        <v>1830</v>
      </c>
      <c r="P6496" s="117" t="str">
        <f t="shared" si="51"/>
        <v>2801</v>
      </c>
      <c r="Q6496" s="117"/>
      <c r="R6496" s="1348">
        <v>280101129</v>
      </c>
      <c r="S6496" s="321"/>
      <c r="T6496" s="321"/>
    </row>
    <row r="6497" spans="1:20" ht="34.5" hidden="1" customHeight="1">
      <c r="A6497" s="1348">
        <v>280101130</v>
      </c>
      <c r="B6497" s="1339" t="str">
        <f t="shared" si="50"/>
        <v>2801</v>
      </c>
      <c r="C6497" s="1349" t="s">
        <v>2672</v>
      </c>
      <c r="D6497" s="1350">
        <v>1</v>
      </c>
      <c r="E6497" s="293" t="s">
        <v>18769</v>
      </c>
      <c r="F6497" s="1352" t="s">
        <v>18770</v>
      </c>
      <c r="G6497" s="1356">
        <v>45291</v>
      </c>
      <c r="H6497" s="1348" t="s">
        <v>2353</v>
      </c>
      <c r="I6497" s="1348">
        <v>1461</v>
      </c>
      <c r="J6497" s="1351">
        <v>41123</v>
      </c>
      <c r="K6497" s="1352" t="s">
        <v>2253</v>
      </c>
      <c r="L6497" s="1353"/>
      <c r="M6497" s="1345" t="s">
        <v>18771</v>
      </c>
      <c r="N6497" s="1346" t="s">
        <v>1830</v>
      </c>
      <c r="O6497" s="1347" t="s">
        <v>1830</v>
      </c>
      <c r="P6497" s="117" t="str">
        <f t="shared" si="51"/>
        <v>2801</v>
      </c>
      <c r="Q6497" s="117"/>
      <c r="R6497" s="1348">
        <v>280101130</v>
      </c>
      <c r="S6497" s="321"/>
      <c r="T6497" s="321"/>
    </row>
    <row r="6498" spans="1:20" ht="34.5" hidden="1" customHeight="1">
      <c r="A6498" s="1348">
        <v>280101131</v>
      </c>
      <c r="B6498" s="1339" t="str">
        <f t="shared" si="50"/>
        <v>2801</v>
      </c>
      <c r="C6498" s="1349" t="s">
        <v>2672</v>
      </c>
      <c r="D6498" s="1350">
        <v>1</v>
      </c>
      <c r="E6498" s="293" t="s">
        <v>18772</v>
      </c>
      <c r="F6498" s="1352" t="s">
        <v>18773</v>
      </c>
      <c r="G6498" s="1356">
        <v>45291</v>
      </c>
      <c r="H6498" s="1348" t="s">
        <v>2353</v>
      </c>
      <c r="I6498" s="1348">
        <v>1461</v>
      </c>
      <c r="J6498" s="1351">
        <v>41123</v>
      </c>
      <c r="K6498" s="1352" t="s">
        <v>2253</v>
      </c>
      <c r="L6498" s="1353"/>
      <c r="M6498" s="1345" t="s">
        <v>18774</v>
      </c>
      <c r="N6498" s="1346" t="s">
        <v>1830</v>
      </c>
      <c r="O6498" s="1347" t="s">
        <v>1830</v>
      </c>
      <c r="P6498" s="117" t="str">
        <f t="shared" si="51"/>
        <v>2801</v>
      </c>
      <c r="Q6498" s="117"/>
      <c r="R6498" s="1348">
        <v>280101131</v>
      </c>
      <c r="S6498" s="321"/>
      <c r="T6498" s="321"/>
    </row>
    <row r="6499" spans="1:20" ht="34.5" hidden="1" customHeight="1">
      <c r="A6499" s="1348">
        <v>280101132</v>
      </c>
      <c r="B6499" s="1339" t="str">
        <f t="shared" si="50"/>
        <v>2801</v>
      </c>
      <c r="C6499" s="1349" t="s">
        <v>2672</v>
      </c>
      <c r="D6499" s="1350">
        <v>1</v>
      </c>
      <c r="E6499" s="293" t="s">
        <v>18775</v>
      </c>
      <c r="F6499" s="1352" t="s">
        <v>18776</v>
      </c>
      <c r="G6499" s="1356">
        <v>42336</v>
      </c>
      <c r="H6499" s="1348" t="s">
        <v>2252</v>
      </c>
      <c r="I6499" s="1348">
        <v>1461</v>
      </c>
      <c r="J6499" s="1351">
        <v>41123</v>
      </c>
      <c r="K6499" s="1352" t="s">
        <v>2253</v>
      </c>
      <c r="L6499" s="1353"/>
      <c r="M6499" s="1345" t="s">
        <v>18777</v>
      </c>
      <c r="N6499" s="1346" t="s">
        <v>1830</v>
      </c>
      <c r="O6499" s="1347"/>
      <c r="P6499" s="117" t="str">
        <f t="shared" si="51"/>
        <v>2801</v>
      </c>
      <c r="Q6499" s="117"/>
      <c r="R6499" s="1348">
        <v>280101132</v>
      </c>
      <c r="S6499" s="321"/>
      <c r="T6499" s="321"/>
    </row>
    <row r="6500" spans="1:20" ht="34.5" hidden="1" customHeight="1">
      <c r="A6500" s="1348">
        <v>280101136</v>
      </c>
      <c r="B6500" s="1339" t="str">
        <f t="shared" si="50"/>
        <v>2801</v>
      </c>
      <c r="C6500" s="1349" t="s">
        <v>2672</v>
      </c>
      <c r="D6500" s="1350">
        <v>2</v>
      </c>
      <c r="E6500" s="293" t="s">
        <v>18778</v>
      </c>
      <c r="F6500" s="1352" t="s">
        <v>18779</v>
      </c>
      <c r="G6500" s="1356">
        <v>45291</v>
      </c>
      <c r="H6500" s="1348" t="s">
        <v>2353</v>
      </c>
      <c r="I6500" s="1348">
        <v>1488</v>
      </c>
      <c r="J6500" s="1351">
        <v>41557</v>
      </c>
      <c r="K6500" s="1352" t="s">
        <v>2253</v>
      </c>
      <c r="L6500" s="1352"/>
      <c r="M6500" s="1345" t="s">
        <v>18780</v>
      </c>
      <c r="N6500" s="1346" t="s">
        <v>1830</v>
      </c>
      <c r="O6500" s="1347" t="s">
        <v>1830</v>
      </c>
      <c r="P6500" s="117" t="str">
        <f t="shared" si="51"/>
        <v>2801</v>
      </c>
      <c r="Q6500" s="117"/>
      <c r="R6500" s="1348">
        <v>280101136</v>
      </c>
      <c r="S6500" s="321"/>
      <c r="T6500" s="321"/>
    </row>
    <row r="6501" spans="1:20" ht="34.5" hidden="1" customHeight="1">
      <c r="A6501" s="1348">
        <v>280101137</v>
      </c>
      <c r="B6501" s="1339" t="str">
        <f t="shared" si="50"/>
        <v>2801</v>
      </c>
      <c r="C6501" s="1349" t="s">
        <v>2672</v>
      </c>
      <c r="D6501" s="1350">
        <v>1</v>
      </c>
      <c r="E6501" s="293" t="s">
        <v>18781</v>
      </c>
      <c r="F6501" s="1352" t="s">
        <v>18782</v>
      </c>
      <c r="G6501" s="1351">
        <v>42336</v>
      </c>
      <c r="H6501" s="1348" t="s">
        <v>2252</v>
      </c>
      <c r="I6501" s="1348">
        <v>1461</v>
      </c>
      <c r="J6501" s="1351">
        <v>41123</v>
      </c>
      <c r="K6501" s="1352" t="s">
        <v>2253</v>
      </c>
      <c r="L6501" s="1353"/>
      <c r="M6501" s="1345" t="s">
        <v>18783</v>
      </c>
      <c r="N6501" s="1346" t="s">
        <v>1830</v>
      </c>
      <c r="O6501" s="1347"/>
      <c r="P6501" s="117" t="str">
        <f t="shared" si="51"/>
        <v>2801</v>
      </c>
      <c r="Q6501" s="117"/>
      <c r="R6501" s="1348">
        <v>280101137</v>
      </c>
      <c r="S6501" s="321"/>
      <c r="T6501" s="321"/>
    </row>
    <row r="6502" spans="1:20" ht="34.5" hidden="1" customHeight="1">
      <c r="A6502" s="1348">
        <v>280101138</v>
      </c>
      <c r="B6502" s="1339" t="str">
        <f t="shared" si="50"/>
        <v>2801</v>
      </c>
      <c r="C6502" s="1349" t="s">
        <v>2672</v>
      </c>
      <c r="D6502" s="1350">
        <v>2</v>
      </c>
      <c r="E6502" s="293" t="s">
        <v>18784</v>
      </c>
      <c r="F6502" s="1352" t="s">
        <v>18785</v>
      </c>
      <c r="G6502" s="1351">
        <v>43810</v>
      </c>
      <c r="H6502" s="1348" t="s">
        <v>2252</v>
      </c>
      <c r="I6502" s="1348">
        <v>1488</v>
      </c>
      <c r="J6502" s="1351">
        <v>41557</v>
      </c>
      <c r="K6502" s="1352" t="s">
        <v>2253</v>
      </c>
      <c r="L6502" s="1352"/>
      <c r="M6502" s="1345" t="s">
        <v>18786</v>
      </c>
      <c r="N6502" s="1346" t="s">
        <v>1830</v>
      </c>
      <c r="O6502" s="1347"/>
      <c r="P6502" s="117" t="str">
        <f t="shared" si="51"/>
        <v>2801</v>
      </c>
      <c r="Q6502" s="117"/>
      <c r="R6502" s="1348">
        <v>280101138</v>
      </c>
      <c r="S6502" s="321"/>
      <c r="T6502" s="321"/>
    </row>
    <row r="6503" spans="1:20" ht="34.5" hidden="1" customHeight="1">
      <c r="A6503" s="1348">
        <v>280101139</v>
      </c>
      <c r="B6503" s="1339" t="str">
        <f t="shared" si="50"/>
        <v>2801</v>
      </c>
      <c r="C6503" s="1349" t="s">
        <v>2672</v>
      </c>
      <c r="D6503" s="1350">
        <v>1</v>
      </c>
      <c r="E6503" s="293" t="s">
        <v>18787</v>
      </c>
      <c r="F6503" s="1352" t="s">
        <v>18788</v>
      </c>
      <c r="G6503" s="1356">
        <v>45291</v>
      </c>
      <c r="H6503" s="1348" t="s">
        <v>2353</v>
      </c>
      <c r="I6503" s="1348">
        <v>1461</v>
      </c>
      <c r="J6503" s="1351">
        <v>41123</v>
      </c>
      <c r="K6503" s="1352" t="s">
        <v>2253</v>
      </c>
      <c r="L6503" s="1353"/>
      <c r="M6503" s="1345" t="s">
        <v>18789</v>
      </c>
      <c r="N6503" s="1346" t="s">
        <v>1830</v>
      </c>
      <c r="O6503" s="1347" t="s">
        <v>1830</v>
      </c>
      <c r="P6503" s="117" t="str">
        <f t="shared" si="51"/>
        <v>2801</v>
      </c>
      <c r="Q6503" s="117"/>
      <c r="R6503" s="1348">
        <v>280101139</v>
      </c>
      <c r="S6503" s="321"/>
      <c r="T6503" s="321"/>
    </row>
    <row r="6504" spans="1:20" ht="34.5" hidden="1" customHeight="1">
      <c r="A6504" s="1348">
        <v>280101140</v>
      </c>
      <c r="B6504" s="1339" t="str">
        <f t="shared" si="50"/>
        <v>2801</v>
      </c>
      <c r="C6504" s="1349" t="s">
        <v>2672</v>
      </c>
      <c r="D6504" s="1350">
        <v>1</v>
      </c>
      <c r="E6504" s="293" t="s">
        <v>18790</v>
      </c>
      <c r="F6504" s="1352" t="s">
        <v>18791</v>
      </c>
      <c r="G6504" s="1356">
        <v>45291</v>
      </c>
      <c r="H6504" s="1348" t="s">
        <v>2353</v>
      </c>
      <c r="I6504" s="1348">
        <v>1461</v>
      </c>
      <c r="J6504" s="1351">
        <v>41123</v>
      </c>
      <c r="K6504" s="1352" t="s">
        <v>2253</v>
      </c>
      <c r="L6504" s="1353"/>
      <c r="M6504" s="1345" t="s">
        <v>18792</v>
      </c>
      <c r="N6504" s="1346" t="s">
        <v>1830</v>
      </c>
      <c r="O6504" s="1347" t="s">
        <v>1830</v>
      </c>
      <c r="P6504" s="117" t="str">
        <f t="shared" si="51"/>
        <v>2801</v>
      </c>
      <c r="Q6504" s="117"/>
      <c r="R6504" s="1348">
        <v>280101140</v>
      </c>
      <c r="S6504" s="321"/>
      <c r="T6504" s="321"/>
    </row>
    <row r="6505" spans="1:20" ht="34.5" hidden="1" customHeight="1">
      <c r="A6505" s="1348">
        <v>280101141</v>
      </c>
      <c r="B6505" s="1339" t="str">
        <f t="shared" si="50"/>
        <v>2801</v>
      </c>
      <c r="C6505" s="1349" t="s">
        <v>2672</v>
      </c>
      <c r="D6505" s="1350">
        <v>1</v>
      </c>
      <c r="E6505" s="293" t="s">
        <v>18793</v>
      </c>
      <c r="F6505" s="1352" t="s">
        <v>18794</v>
      </c>
      <c r="G6505" s="1356">
        <v>44028</v>
      </c>
      <c r="H6505" s="1348" t="s">
        <v>2252</v>
      </c>
      <c r="I6505" s="1348">
        <v>1461</v>
      </c>
      <c r="J6505" s="1351">
        <v>41123</v>
      </c>
      <c r="K6505" s="1352" t="s">
        <v>2253</v>
      </c>
      <c r="L6505" s="1352"/>
      <c r="M6505" s="1345" t="s">
        <v>18795</v>
      </c>
      <c r="N6505" s="1346" t="s">
        <v>1830</v>
      </c>
      <c r="O6505" s="1347"/>
      <c r="P6505" s="117" t="str">
        <f t="shared" si="51"/>
        <v>2801</v>
      </c>
      <c r="Q6505" s="117"/>
      <c r="R6505" s="1348">
        <v>280101141</v>
      </c>
      <c r="S6505" s="321"/>
      <c r="T6505" s="321"/>
    </row>
    <row r="6506" spans="1:20" ht="34.5" hidden="1" customHeight="1">
      <c r="A6506" s="1348">
        <v>280101142</v>
      </c>
      <c r="B6506" s="1339" t="str">
        <f t="shared" si="50"/>
        <v>2801</v>
      </c>
      <c r="C6506" s="1349" t="s">
        <v>2672</v>
      </c>
      <c r="D6506" s="1350">
        <v>1</v>
      </c>
      <c r="E6506" s="293" t="s">
        <v>18796</v>
      </c>
      <c r="F6506" s="1352" t="s">
        <v>18797</v>
      </c>
      <c r="G6506" s="1356">
        <v>43483</v>
      </c>
      <c r="H6506" s="1348" t="s">
        <v>2252</v>
      </c>
      <c r="I6506" s="1348">
        <v>1461</v>
      </c>
      <c r="J6506" s="1351">
        <v>41123</v>
      </c>
      <c r="K6506" s="1352" t="s">
        <v>2253</v>
      </c>
      <c r="L6506" s="1352" t="s">
        <v>18798</v>
      </c>
      <c r="M6506" s="1345" t="s">
        <v>1830</v>
      </c>
      <c r="N6506" s="1346" t="s">
        <v>1830</v>
      </c>
      <c r="O6506" s="1347"/>
      <c r="P6506" s="117" t="str">
        <f t="shared" si="51"/>
        <v>2801</v>
      </c>
      <c r="Q6506" s="117"/>
      <c r="R6506" s="1348">
        <v>280101142</v>
      </c>
      <c r="S6506" s="321"/>
      <c r="T6506" s="321"/>
    </row>
    <row r="6507" spans="1:20" ht="34.5" hidden="1" customHeight="1">
      <c r="A6507" s="1348">
        <v>280101153</v>
      </c>
      <c r="B6507" s="1339" t="str">
        <f t="shared" si="50"/>
        <v>2801</v>
      </c>
      <c r="C6507" s="1349" t="s">
        <v>2672</v>
      </c>
      <c r="D6507" s="1350">
        <v>1</v>
      </c>
      <c r="E6507" s="293" t="s">
        <v>18799</v>
      </c>
      <c r="F6507" s="1352" t="s">
        <v>18800</v>
      </c>
      <c r="G6507" s="1356">
        <v>44308</v>
      </c>
      <c r="H6507" s="1348" t="s">
        <v>2252</v>
      </c>
      <c r="I6507" s="1348">
        <v>1461</v>
      </c>
      <c r="J6507" s="1351">
        <v>41123</v>
      </c>
      <c r="K6507" s="1352" t="s">
        <v>2253</v>
      </c>
      <c r="L6507" s="1353"/>
      <c r="M6507" s="1345" t="s">
        <v>18801</v>
      </c>
      <c r="N6507" s="1346" t="s">
        <v>1830</v>
      </c>
      <c r="O6507" s="1347"/>
      <c r="P6507" s="117" t="str">
        <f t="shared" si="51"/>
        <v>2801</v>
      </c>
      <c r="Q6507" s="117"/>
      <c r="R6507" s="1348">
        <v>280101153</v>
      </c>
      <c r="S6507" s="321"/>
      <c r="T6507" s="321"/>
    </row>
    <row r="6508" spans="1:20" ht="34.5" hidden="1" customHeight="1">
      <c r="A6508" s="1348">
        <v>280101153</v>
      </c>
      <c r="B6508" s="1339" t="str">
        <f t="shared" si="50"/>
        <v>2801</v>
      </c>
      <c r="C6508" s="1349" t="s">
        <v>2672</v>
      </c>
      <c r="D6508" s="1350">
        <v>1</v>
      </c>
      <c r="E6508" s="293" t="s">
        <v>18802</v>
      </c>
      <c r="F6508" s="1352" t="s">
        <v>18803</v>
      </c>
      <c r="G6508" s="1356">
        <v>45291</v>
      </c>
      <c r="H6508" s="1348" t="s">
        <v>2353</v>
      </c>
      <c r="I6508" s="1348">
        <v>1461</v>
      </c>
      <c r="J6508" s="1351">
        <v>41123</v>
      </c>
      <c r="K6508" s="1352" t="s">
        <v>2253</v>
      </c>
      <c r="L6508" s="1353"/>
      <c r="M6508" s="1345" t="s">
        <v>1830</v>
      </c>
      <c r="N6508" s="1346" t="s">
        <v>1830</v>
      </c>
      <c r="O6508" s="1347" t="s">
        <v>1830</v>
      </c>
      <c r="P6508" s="117" t="str">
        <f t="shared" si="51"/>
        <v>2801</v>
      </c>
      <c r="Q6508" s="117"/>
      <c r="R6508" s="1348">
        <v>280101153</v>
      </c>
      <c r="S6508" s="321"/>
      <c r="T6508" s="321"/>
    </row>
    <row r="6509" spans="1:20" ht="34.5" hidden="1" customHeight="1">
      <c r="A6509" s="1348">
        <v>280101154</v>
      </c>
      <c r="B6509" s="1339" t="str">
        <f t="shared" si="50"/>
        <v>2801</v>
      </c>
      <c r="C6509" s="1349" t="s">
        <v>2672</v>
      </c>
      <c r="D6509" s="1350">
        <v>1</v>
      </c>
      <c r="E6509" s="293" t="s">
        <v>18804</v>
      </c>
      <c r="F6509" s="1352" t="s">
        <v>18805</v>
      </c>
      <c r="G6509" s="1356">
        <v>44308</v>
      </c>
      <c r="H6509" s="1348" t="s">
        <v>2252</v>
      </c>
      <c r="I6509" s="1348">
        <v>1491</v>
      </c>
      <c r="J6509" s="1351">
        <v>41627</v>
      </c>
      <c r="K6509" s="1352" t="s">
        <v>2253</v>
      </c>
      <c r="L6509" s="1353"/>
      <c r="M6509" s="1345" t="s">
        <v>18806</v>
      </c>
      <c r="N6509" s="1346" t="s">
        <v>1830</v>
      </c>
      <c r="O6509" s="1347"/>
      <c r="P6509" s="117" t="str">
        <f t="shared" si="51"/>
        <v>2801</v>
      </c>
      <c r="Q6509" s="117"/>
      <c r="R6509" s="1348">
        <v>280101154</v>
      </c>
      <c r="S6509" s="321"/>
      <c r="T6509" s="321"/>
    </row>
    <row r="6510" spans="1:20" ht="34.5" hidden="1" customHeight="1">
      <c r="A6510" s="1348">
        <v>280101154</v>
      </c>
      <c r="B6510" s="1339" t="str">
        <f t="shared" si="50"/>
        <v>2801</v>
      </c>
      <c r="C6510" s="1349" t="s">
        <v>2672</v>
      </c>
      <c r="D6510" s="1350">
        <v>1</v>
      </c>
      <c r="E6510" s="293" t="s">
        <v>18807</v>
      </c>
      <c r="F6510" s="1352" t="s">
        <v>18808</v>
      </c>
      <c r="G6510" s="1356">
        <v>45291</v>
      </c>
      <c r="H6510" s="1348" t="s">
        <v>2353</v>
      </c>
      <c r="I6510" s="1348">
        <v>1491</v>
      </c>
      <c r="J6510" s="1351">
        <v>41627</v>
      </c>
      <c r="K6510" s="1352" t="s">
        <v>2253</v>
      </c>
      <c r="L6510" s="1353"/>
      <c r="M6510" s="1345" t="s">
        <v>18809</v>
      </c>
      <c r="N6510" s="1346" t="s">
        <v>1830</v>
      </c>
      <c r="O6510" s="1347" t="s">
        <v>1830</v>
      </c>
      <c r="P6510" s="117" t="str">
        <f t="shared" si="51"/>
        <v>2801</v>
      </c>
      <c r="Q6510" s="117"/>
      <c r="R6510" s="1348">
        <v>280101154</v>
      </c>
      <c r="S6510" s="321"/>
      <c r="T6510" s="321"/>
    </row>
    <row r="6511" spans="1:20" ht="34.5" hidden="1" customHeight="1">
      <c r="A6511" s="1348">
        <v>280101155</v>
      </c>
      <c r="B6511" s="1339" t="str">
        <f t="shared" si="50"/>
        <v>2801</v>
      </c>
      <c r="C6511" s="1349" t="s">
        <v>2672</v>
      </c>
      <c r="D6511" s="1350">
        <v>1</v>
      </c>
      <c r="E6511" s="293" t="s">
        <v>18810</v>
      </c>
      <c r="F6511" s="1352" t="s">
        <v>18811</v>
      </c>
      <c r="G6511" s="1356">
        <v>45291</v>
      </c>
      <c r="H6511" s="1348" t="s">
        <v>2353</v>
      </c>
      <c r="I6511" s="1348">
        <v>1491</v>
      </c>
      <c r="J6511" s="1351">
        <v>41627</v>
      </c>
      <c r="K6511" s="1352" t="s">
        <v>2253</v>
      </c>
      <c r="L6511" s="1353"/>
      <c r="M6511" s="1345" t="s">
        <v>18812</v>
      </c>
      <c r="N6511" s="1346" t="s">
        <v>1830</v>
      </c>
      <c r="O6511" s="1347" t="s">
        <v>1830</v>
      </c>
      <c r="P6511" s="117" t="str">
        <f t="shared" si="51"/>
        <v>2801</v>
      </c>
      <c r="Q6511" s="117"/>
      <c r="R6511" s="1348">
        <v>280101155</v>
      </c>
      <c r="S6511" s="321"/>
      <c r="T6511" s="321"/>
    </row>
    <row r="6512" spans="1:20" ht="34.5" hidden="1" customHeight="1">
      <c r="A6512" s="1348">
        <v>280101155</v>
      </c>
      <c r="B6512" s="1339" t="str">
        <f t="shared" si="50"/>
        <v>2801</v>
      </c>
      <c r="C6512" s="1349" t="s">
        <v>2672</v>
      </c>
      <c r="D6512" s="1350">
        <v>1</v>
      </c>
      <c r="E6512" s="293" t="s">
        <v>18813</v>
      </c>
      <c r="F6512" s="1352" t="s">
        <v>18814</v>
      </c>
      <c r="G6512" s="1356">
        <v>43281</v>
      </c>
      <c r="H6512" s="1348" t="s">
        <v>2252</v>
      </c>
      <c r="I6512" s="1348">
        <v>1461</v>
      </c>
      <c r="J6512" s="1351">
        <v>41123</v>
      </c>
      <c r="K6512" s="1352" t="s">
        <v>2253</v>
      </c>
      <c r="L6512" s="1352" t="s">
        <v>18640</v>
      </c>
      <c r="M6512" s="1345" t="s">
        <v>1830</v>
      </c>
      <c r="N6512" s="1346" t="s">
        <v>1830</v>
      </c>
      <c r="O6512" s="1347"/>
      <c r="P6512" s="117" t="str">
        <f t="shared" si="51"/>
        <v>2801</v>
      </c>
      <c r="Q6512" s="117"/>
      <c r="R6512" s="1348">
        <v>280101155</v>
      </c>
      <c r="S6512" s="321"/>
      <c r="T6512" s="321"/>
    </row>
    <row r="6513" spans="1:20" ht="34.5" hidden="1" customHeight="1">
      <c r="A6513" s="1348">
        <v>280101156</v>
      </c>
      <c r="B6513" s="1339" t="str">
        <f t="shared" si="50"/>
        <v>2801</v>
      </c>
      <c r="C6513" s="1349" t="s">
        <v>2672</v>
      </c>
      <c r="D6513" s="1350">
        <v>1</v>
      </c>
      <c r="E6513" s="293" t="s">
        <v>18815</v>
      </c>
      <c r="F6513" s="1352" t="s">
        <v>18816</v>
      </c>
      <c r="G6513" s="1356">
        <v>44538</v>
      </c>
      <c r="H6513" s="1348" t="s">
        <v>2252</v>
      </c>
      <c r="I6513" s="1348">
        <v>1461</v>
      </c>
      <c r="J6513" s="1356">
        <v>41123</v>
      </c>
      <c r="K6513" s="1352" t="s">
        <v>2253</v>
      </c>
      <c r="L6513" s="1353"/>
      <c r="M6513" s="1345" t="s">
        <v>18817</v>
      </c>
      <c r="N6513" s="1346" t="s">
        <v>1830</v>
      </c>
      <c r="O6513" s="1347"/>
      <c r="P6513" s="117" t="str">
        <f t="shared" si="51"/>
        <v>2801</v>
      </c>
      <c r="Q6513" s="117"/>
      <c r="R6513" s="1348">
        <v>280101156</v>
      </c>
      <c r="S6513" s="321"/>
      <c r="T6513" s="321"/>
    </row>
    <row r="6514" spans="1:20" ht="34.5" hidden="1" customHeight="1">
      <c r="A6514" s="1348">
        <v>280101156</v>
      </c>
      <c r="B6514" s="1339" t="str">
        <f t="shared" si="50"/>
        <v>2801</v>
      </c>
      <c r="C6514" s="1349" t="s">
        <v>2672</v>
      </c>
      <c r="D6514" s="1350">
        <v>1</v>
      </c>
      <c r="E6514" s="293" t="s">
        <v>18818</v>
      </c>
      <c r="F6514" s="1352" t="s">
        <v>18819</v>
      </c>
      <c r="G6514" s="1356">
        <v>45291</v>
      </c>
      <c r="H6514" s="1348" t="s">
        <v>2353</v>
      </c>
      <c r="I6514" s="1348">
        <v>1496</v>
      </c>
      <c r="J6514" s="1351">
        <v>41739</v>
      </c>
      <c r="K6514" s="1352" t="s">
        <v>2253</v>
      </c>
      <c r="L6514" s="1353"/>
      <c r="M6514" s="1345" t="s">
        <v>1830</v>
      </c>
      <c r="N6514" s="1346" t="s">
        <v>1830</v>
      </c>
      <c r="O6514" s="1347" t="s">
        <v>1830</v>
      </c>
      <c r="P6514" s="117" t="str">
        <f t="shared" si="51"/>
        <v>2801</v>
      </c>
      <c r="Q6514" s="117"/>
      <c r="R6514" s="1348">
        <v>280101156</v>
      </c>
      <c r="S6514" s="321"/>
      <c r="T6514" s="321"/>
    </row>
    <row r="6515" spans="1:20" ht="34.5" hidden="1" customHeight="1">
      <c r="A6515" s="1348">
        <v>280101157</v>
      </c>
      <c r="B6515" s="1339" t="str">
        <f t="shared" si="50"/>
        <v>2801</v>
      </c>
      <c r="C6515" s="1349" t="s">
        <v>2672</v>
      </c>
      <c r="D6515" s="1350">
        <v>1</v>
      </c>
      <c r="E6515" s="293" t="s">
        <v>18820</v>
      </c>
      <c r="F6515" s="1352" t="s">
        <v>18821</v>
      </c>
      <c r="G6515" s="1356">
        <v>44308</v>
      </c>
      <c r="H6515" s="1348" t="s">
        <v>2252</v>
      </c>
      <c r="I6515" s="1348">
        <v>1496</v>
      </c>
      <c r="J6515" s="1351">
        <v>41739</v>
      </c>
      <c r="K6515" s="1352" t="s">
        <v>2253</v>
      </c>
      <c r="L6515" s="1353"/>
      <c r="M6515" s="1345" t="s">
        <v>1830</v>
      </c>
      <c r="N6515" s="1346" t="s">
        <v>1830</v>
      </c>
      <c r="O6515" s="1347"/>
      <c r="P6515" s="117" t="str">
        <f t="shared" si="51"/>
        <v>2801</v>
      </c>
      <c r="Q6515" s="117"/>
      <c r="R6515" s="1348">
        <v>280101157</v>
      </c>
      <c r="S6515" s="321"/>
      <c r="T6515" s="321"/>
    </row>
    <row r="6516" spans="1:20" ht="34.5" hidden="1" customHeight="1">
      <c r="A6516" s="1348">
        <v>280101157</v>
      </c>
      <c r="B6516" s="1339" t="str">
        <f t="shared" si="50"/>
        <v>2801</v>
      </c>
      <c r="C6516" s="1349" t="s">
        <v>2672</v>
      </c>
      <c r="D6516" s="1350">
        <v>1</v>
      </c>
      <c r="E6516" s="293" t="s">
        <v>18822</v>
      </c>
      <c r="F6516" s="1352" t="s">
        <v>18823</v>
      </c>
      <c r="G6516" s="1356">
        <v>45291</v>
      </c>
      <c r="H6516" s="1348" t="s">
        <v>2353</v>
      </c>
      <c r="I6516" s="1348">
        <v>1482</v>
      </c>
      <c r="J6516" s="1356">
        <v>41470</v>
      </c>
      <c r="K6516" s="1352" t="s">
        <v>2253</v>
      </c>
      <c r="L6516" s="1353"/>
      <c r="M6516" s="1345" t="s">
        <v>1830</v>
      </c>
      <c r="N6516" s="1346" t="s">
        <v>1830</v>
      </c>
      <c r="O6516" s="1347" t="s">
        <v>1830</v>
      </c>
      <c r="P6516" s="117" t="str">
        <f t="shared" si="51"/>
        <v>2801</v>
      </c>
      <c r="Q6516" s="117"/>
      <c r="R6516" s="1348">
        <v>280101157</v>
      </c>
      <c r="S6516" s="321"/>
      <c r="T6516" s="321"/>
    </row>
    <row r="6517" spans="1:20" ht="34.5" hidden="1" customHeight="1">
      <c r="A6517" s="1348">
        <v>280101158</v>
      </c>
      <c r="B6517" s="1339" t="str">
        <f t="shared" si="50"/>
        <v>2801</v>
      </c>
      <c r="C6517" s="1349" t="s">
        <v>2672</v>
      </c>
      <c r="D6517" s="1350">
        <v>1</v>
      </c>
      <c r="E6517" s="293" t="s">
        <v>18824</v>
      </c>
      <c r="F6517" s="1352" t="s">
        <v>18825</v>
      </c>
      <c r="G6517" s="1356">
        <v>43810</v>
      </c>
      <c r="H6517" s="1348" t="s">
        <v>2252</v>
      </c>
      <c r="I6517" s="1348">
        <v>1491</v>
      </c>
      <c r="J6517" s="1356">
        <v>41627</v>
      </c>
      <c r="K6517" s="1352" t="s">
        <v>2253</v>
      </c>
      <c r="L6517" s="1353"/>
      <c r="M6517" s="1345" t="s">
        <v>1830</v>
      </c>
      <c r="N6517" s="1346" t="s">
        <v>1830</v>
      </c>
      <c r="O6517" s="1347"/>
      <c r="P6517" s="117" t="str">
        <f t="shared" si="51"/>
        <v>2801</v>
      </c>
      <c r="Q6517" s="117"/>
      <c r="R6517" s="1348">
        <v>280101158</v>
      </c>
      <c r="S6517" s="321"/>
      <c r="T6517" s="321"/>
    </row>
    <row r="6518" spans="1:20" ht="34.5" hidden="1" customHeight="1">
      <c r="A6518" s="1348">
        <v>280101158</v>
      </c>
      <c r="B6518" s="1339" t="str">
        <f t="shared" si="50"/>
        <v>2801</v>
      </c>
      <c r="C6518" s="1349" t="s">
        <v>2672</v>
      </c>
      <c r="D6518" s="1350">
        <v>1</v>
      </c>
      <c r="E6518" s="293" t="s">
        <v>18826</v>
      </c>
      <c r="F6518" s="1352" t="s">
        <v>18827</v>
      </c>
      <c r="G6518" s="1356">
        <v>45291</v>
      </c>
      <c r="H6518" s="1348" t="s">
        <v>2353</v>
      </c>
      <c r="I6518" s="1348">
        <v>1487</v>
      </c>
      <c r="J6518" s="1351">
        <v>41522</v>
      </c>
      <c r="K6518" s="1352" t="s">
        <v>2253</v>
      </c>
      <c r="L6518" s="1352"/>
      <c r="M6518" s="1345" t="s">
        <v>1830</v>
      </c>
      <c r="N6518" s="1346" t="s">
        <v>1830</v>
      </c>
      <c r="O6518" s="1347" t="s">
        <v>1830</v>
      </c>
      <c r="P6518" s="117" t="str">
        <f t="shared" si="51"/>
        <v>2801</v>
      </c>
      <c r="Q6518" s="117"/>
      <c r="R6518" s="1348">
        <v>280101158</v>
      </c>
      <c r="S6518" s="321"/>
      <c r="T6518" s="321"/>
    </row>
    <row r="6519" spans="1:20" ht="34.5" hidden="1" customHeight="1">
      <c r="A6519" s="1348">
        <v>280101159</v>
      </c>
      <c r="B6519" s="1339" t="str">
        <f t="shared" si="50"/>
        <v>2801</v>
      </c>
      <c r="C6519" s="1349" t="s">
        <v>2672</v>
      </c>
      <c r="D6519" s="1350">
        <v>1</v>
      </c>
      <c r="E6519" s="293" t="s">
        <v>18828</v>
      </c>
      <c r="F6519" s="1352" t="s">
        <v>18829</v>
      </c>
      <c r="G6519" s="1356">
        <v>45291</v>
      </c>
      <c r="H6519" s="1348" t="s">
        <v>2353</v>
      </c>
      <c r="I6519" s="1348">
        <v>1482</v>
      </c>
      <c r="J6519" s="1351">
        <v>41470</v>
      </c>
      <c r="K6519" s="1352" t="s">
        <v>2253</v>
      </c>
      <c r="L6519" s="1353"/>
      <c r="M6519" s="1345" t="s">
        <v>1830</v>
      </c>
      <c r="N6519" s="1346" t="s">
        <v>1830</v>
      </c>
      <c r="O6519" s="1347" t="s">
        <v>1830</v>
      </c>
      <c r="P6519" s="117" t="str">
        <f t="shared" si="51"/>
        <v>2801</v>
      </c>
      <c r="Q6519" s="117"/>
      <c r="R6519" s="1348">
        <v>280101159</v>
      </c>
      <c r="S6519" s="321"/>
      <c r="T6519" s="321"/>
    </row>
    <row r="6520" spans="1:20" ht="34.5" hidden="1" customHeight="1">
      <c r="A6520" s="1348">
        <v>280101160</v>
      </c>
      <c r="B6520" s="1339" t="str">
        <f t="shared" si="50"/>
        <v>2801</v>
      </c>
      <c r="C6520" s="1349" t="s">
        <v>2672</v>
      </c>
      <c r="D6520" s="1350">
        <v>1</v>
      </c>
      <c r="E6520" s="293" t="s">
        <v>18830</v>
      </c>
      <c r="F6520" s="1352" t="s">
        <v>18831</v>
      </c>
      <c r="G6520" s="1356">
        <v>45291</v>
      </c>
      <c r="H6520" s="1348" t="s">
        <v>2353</v>
      </c>
      <c r="I6520" s="1348">
        <v>1482</v>
      </c>
      <c r="J6520" s="1351">
        <v>41470</v>
      </c>
      <c r="K6520" s="1352" t="s">
        <v>2253</v>
      </c>
      <c r="L6520" s="1352"/>
      <c r="M6520" s="1345" t="s">
        <v>1830</v>
      </c>
      <c r="N6520" s="1346" t="s">
        <v>1830</v>
      </c>
      <c r="O6520" s="1347" t="s">
        <v>1830</v>
      </c>
      <c r="P6520" s="117" t="str">
        <f t="shared" si="51"/>
        <v>2801</v>
      </c>
      <c r="Q6520" s="117"/>
      <c r="R6520" s="1348">
        <v>280101160</v>
      </c>
      <c r="S6520" s="321"/>
      <c r="T6520" s="321"/>
    </row>
    <row r="6521" spans="1:20" ht="34.5" hidden="1" customHeight="1">
      <c r="A6521" s="1348">
        <v>280101161</v>
      </c>
      <c r="B6521" s="1339" t="str">
        <f t="shared" si="50"/>
        <v>2801</v>
      </c>
      <c r="C6521" s="1349" t="s">
        <v>2672</v>
      </c>
      <c r="D6521" s="1350">
        <v>1</v>
      </c>
      <c r="E6521" s="293" t="s">
        <v>18832</v>
      </c>
      <c r="F6521" s="1352" t="s">
        <v>18833</v>
      </c>
      <c r="G6521" s="1356">
        <v>45291</v>
      </c>
      <c r="H6521" s="1348" t="s">
        <v>2353</v>
      </c>
      <c r="I6521" s="1348">
        <v>1487</v>
      </c>
      <c r="J6521" s="1356">
        <v>41522</v>
      </c>
      <c r="K6521" s="1352" t="s">
        <v>2253</v>
      </c>
      <c r="L6521" s="1353"/>
      <c r="M6521" s="1345" t="s">
        <v>1830</v>
      </c>
      <c r="N6521" s="1346" t="s">
        <v>1830</v>
      </c>
      <c r="O6521" s="1347" t="s">
        <v>1830</v>
      </c>
      <c r="P6521" s="117" t="str">
        <f t="shared" si="51"/>
        <v>2801</v>
      </c>
      <c r="Q6521" s="117"/>
      <c r="R6521" s="1348">
        <v>280101161</v>
      </c>
      <c r="S6521" s="321"/>
      <c r="T6521" s="321"/>
    </row>
    <row r="6522" spans="1:20" ht="34.5" hidden="1" customHeight="1">
      <c r="A6522" s="1348">
        <v>280101162</v>
      </c>
      <c r="B6522" s="1339" t="str">
        <f t="shared" si="50"/>
        <v>2801</v>
      </c>
      <c r="C6522" s="1349" t="s">
        <v>2672</v>
      </c>
      <c r="D6522" s="1350">
        <v>1</v>
      </c>
      <c r="E6522" s="293" t="s">
        <v>18834</v>
      </c>
      <c r="F6522" s="1352" t="s">
        <v>18835</v>
      </c>
      <c r="G6522" s="1356">
        <v>45291</v>
      </c>
      <c r="H6522" s="1348" t="s">
        <v>2353</v>
      </c>
      <c r="I6522" s="1348">
        <v>1482</v>
      </c>
      <c r="J6522" s="1351">
        <v>41470</v>
      </c>
      <c r="K6522" s="1352" t="s">
        <v>2253</v>
      </c>
      <c r="L6522" s="1352"/>
      <c r="M6522" s="1345" t="s">
        <v>1830</v>
      </c>
      <c r="N6522" s="1346" t="s">
        <v>1830</v>
      </c>
      <c r="O6522" s="1347" t="s">
        <v>1830</v>
      </c>
      <c r="P6522" s="117" t="str">
        <f t="shared" si="51"/>
        <v>2801</v>
      </c>
      <c r="Q6522" s="117"/>
      <c r="R6522" s="1348">
        <v>280101162</v>
      </c>
      <c r="S6522" s="321"/>
      <c r="T6522" s="321"/>
    </row>
    <row r="6523" spans="1:20" ht="34.5" hidden="1" customHeight="1">
      <c r="A6523" s="1348">
        <v>280101164</v>
      </c>
      <c r="B6523" s="1339" t="str">
        <f t="shared" si="50"/>
        <v>2801</v>
      </c>
      <c r="C6523" s="1349" t="s">
        <v>2672</v>
      </c>
      <c r="D6523" s="1350">
        <v>1</v>
      </c>
      <c r="E6523" s="293" t="s">
        <v>18836</v>
      </c>
      <c r="F6523" s="1352" t="s">
        <v>18837</v>
      </c>
      <c r="G6523" s="1356">
        <v>45291</v>
      </c>
      <c r="H6523" s="1348" t="s">
        <v>2353</v>
      </c>
      <c r="I6523" s="1348">
        <v>1487</v>
      </c>
      <c r="J6523" s="1351">
        <v>41522</v>
      </c>
      <c r="K6523" s="1352" t="s">
        <v>2253</v>
      </c>
      <c r="L6523" s="1352"/>
      <c r="M6523" s="1345" t="s">
        <v>1830</v>
      </c>
      <c r="N6523" s="1346" t="s">
        <v>1830</v>
      </c>
      <c r="O6523" s="1347" t="s">
        <v>1830</v>
      </c>
      <c r="P6523" s="117" t="str">
        <f t="shared" si="51"/>
        <v>2801</v>
      </c>
      <c r="Q6523" s="117"/>
      <c r="R6523" s="1348">
        <v>280101164</v>
      </c>
      <c r="S6523" s="321"/>
      <c r="T6523" s="321"/>
    </row>
    <row r="6524" spans="1:20" ht="34.5" hidden="1" customHeight="1">
      <c r="A6524" s="1348">
        <v>280101164</v>
      </c>
      <c r="B6524" s="1339" t="str">
        <f t="shared" si="50"/>
        <v>2801</v>
      </c>
      <c r="C6524" s="1349" t="s">
        <v>2672</v>
      </c>
      <c r="D6524" s="1350">
        <v>1</v>
      </c>
      <c r="E6524" s="293" t="s">
        <v>18838</v>
      </c>
      <c r="F6524" s="1352" t="s">
        <v>18839</v>
      </c>
      <c r="G6524" s="1356">
        <v>45291</v>
      </c>
      <c r="H6524" s="1348" t="s">
        <v>2353</v>
      </c>
      <c r="I6524" s="1348">
        <v>1487</v>
      </c>
      <c r="J6524" s="1351">
        <v>41522</v>
      </c>
      <c r="K6524" s="1352" t="s">
        <v>2253</v>
      </c>
      <c r="L6524" s="1352"/>
      <c r="M6524" s="1345" t="s">
        <v>1830</v>
      </c>
      <c r="N6524" s="1346" t="s">
        <v>1830</v>
      </c>
      <c r="O6524" s="1347" t="s">
        <v>1830</v>
      </c>
      <c r="P6524" s="117" t="str">
        <f t="shared" si="51"/>
        <v>2801</v>
      </c>
      <c r="Q6524" s="117"/>
      <c r="R6524" s="1348">
        <v>280101164</v>
      </c>
      <c r="S6524" s="321"/>
      <c r="T6524" s="321"/>
    </row>
    <row r="6525" spans="1:20" ht="34.5" hidden="1" customHeight="1">
      <c r="A6525" s="1348">
        <v>280101165</v>
      </c>
      <c r="B6525" s="1339" t="str">
        <f t="shared" si="50"/>
        <v>2801</v>
      </c>
      <c r="C6525" s="1349" t="s">
        <v>2672</v>
      </c>
      <c r="D6525" s="1350">
        <v>1</v>
      </c>
      <c r="E6525" s="293" t="s">
        <v>18840</v>
      </c>
      <c r="F6525" s="1352" t="s">
        <v>18841</v>
      </c>
      <c r="G6525" s="1351">
        <v>44926</v>
      </c>
      <c r="H6525" s="1348" t="s">
        <v>2252</v>
      </c>
      <c r="I6525" s="1348">
        <v>1482</v>
      </c>
      <c r="J6525" s="1351">
        <v>41470</v>
      </c>
      <c r="K6525" s="1352" t="s">
        <v>2253</v>
      </c>
      <c r="L6525" s="1352"/>
      <c r="M6525" s="1345" t="s">
        <v>1830</v>
      </c>
      <c r="N6525" s="1346" t="s">
        <v>1830</v>
      </c>
      <c r="O6525" s="1340" t="s">
        <v>18842</v>
      </c>
      <c r="P6525" s="117" t="str">
        <f t="shared" si="51"/>
        <v>2801</v>
      </c>
      <c r="Q6525" s="117"/>
      <c r="R6525" s="1348">
        <v>280101165</v>
      </c>
      <c r="S6525" s="321"/>
      <c r="T6525" s="321"/>
    </row>
    <row r="6526" spans="1:20" ht="34.5" hidden="1" customHeight="1">
      <c r="A6526" s="1348">
        <v>280101166</v>
      </c>
      <c r="B6526" s="1339" t="str">
        <f t="shared" si="50"/>
        <v>2801</v>
      </c>
      <c r="C6526" s="1349" t="s">
        <v>2672</v>
      </c>
      <c r="D6526" s="1350">
        <v>1</v>
      </c>
      <c r="E6526" s="293" t="s">
        <v>18843</v>
      </c>
      <c r="F6526" s="1352" t="s">
        <v>18844</v>
      </c>
      <c r="G6526" s="1356">
        <v>45291</v>
      </c>
      <c r="H6526" s="1348" t="s">
        <v>2353</v>
      </c>
      <c r="I6526" s="1348">
        <v>1482</v>
      </c>
      <c r="J6526" s="1351">
        <v>41470</v>
      </c>
      <c r="K6526" s="1352" t="s">
        <v>2253</v>
      </c>
      <c r="L6526" s="1352"/>
      <c r="M6526" s="1345" t="s">
        <v>1830</v>
      </c>
      <c r="N6526" s="1346" t="s">
        <v>1830</v>
      </c>
      <c r="O6526" s="1347" t="s">
        <v>1830</v>
      </c>
      <c r="P6526" s="117" t="str">
        <f t="shared" si="51"/>
        <v>2801</v>
      </c>
      <c r="Q6526" s="117"/>
      <c r="R6526" s="1348">
        <v>280101166</v>
      </c>
      <c r="S6526" s="321"/>
      <c r="T6526" s="321"/>
    </row>
    <row r="6527" spans="1:20" ht="34.5" hidden="1" customHeight="1">
      <c r="A6527" s="1348">
        <v>280101169</v>
      </c>
      <c r="B6527" s="1339" t="str">
        <f t="shared" si="50"/>
        <v>2801</v>
      </c>
      <c r="C6527" s="1349" t="s">
        <v>2672</v>
      </c>
      <c r="D6527" s="1350">
        <v>1</v>
      </c>
      <c r="E6527" s="293" t="s">
        <v>18845</v>
      </c>
      <c r="F6527" s="1352" t="s">
        <v>18846</v>
      </c>
      <c r="G6527" s="1356">
        <v>44028</v>
      </c>
      <c r="H6527" s="1348" t="s">
        <v>2252</v>
      </c>
      <c r="I6527" s="1348">
        <v>1496</v>
      </c>
      <c r="J6527" s="1351">
        <v>41739</v>
      </c>
      <c r="K6527" s="1352" t="s">
        <v>2253</v>
      </c>
      <c r="L6527" s="1352"/>
      <c r="M6527" s="1345" t="s">
        <v>1830</v>
      </c>
      <c r="N6527" s="1346" t="s">
        <v>1830</v>
      </c>
      <c r="O6527" s="1347"/>
      <c r="P6527" s="117" t="str">
        <f t="shared" si="51"/>
        <v>2801</v>
      </c>
      <c r="Q6527" s="117"/>
      <c r="R6527" s="1348">
        <v>280101169</v>
      </c>
      <c r="S6527" s="321"/>
      <c r="T6527" s="321"/>
    </row>
    <row r="6528" spans="1:20" ht="34.5" hidden="1" customHeight="1">
      <c r="A6528" s="1348">
        <v>280101170</v>
      </c>
      <c r="B6528" s="1339" t="str">
        <f t="shared" si="50"/>
        <v>2801</v>
      </c>
      <c r="C6528" s="1349" t="s">
        <v>2672</v>
      </c>
      <c r="D6528" s="1350">
        <v>1</v>
      </c>
      <c r="E6528" s="293" t="s">
        <v>18847</v>
      </c>
      <c r="F6528" s="1352" t="s">
        <v>18848</v>
      </c>
      <c r="G6528" s="1356">
        <v>44028</v>
      </c>
      <c r="H6528" s="1348" t="s">
        <v>2252</v>
      </c>
      <c r="I6528" s="1348">
        <v>1496</v>
      </c>
      <c r="J6528" s="1351">
        <v>41739</v>
      </c>
      <c r="K6528" s="1352" t="s">
        <v>2253</v>
      </c>
      <c r="L6528" s="1352"/>
      <c r="M6528" s="1345" t="s">
        <v>1830</v>
      </c>
      <c r="N6528" s="1346" t="s">
        <v>1830</v>
      </c>
      <c r="O6528" s="1347"/>
      <c r="P6528" s="117" t="str">
        <f t="shared" si="51"/>
        <v>2801</v>
      </c>
      <c r="Q6528" s="117"/>
      <c r="R6528" s="1348">
        <v>280101170</v>
      </c>
      <c r="S6528" s="321"/>
      <c r="T6528" s="321"/>
    </row>
    <row r="6529" spans="1:20" ht="34.5" hidden="1" customHeight="1">
      <c r="A6529" s="1348">
        <v>280101172</v>
      </c>
      <c r="B6529" s="1339" t="str">
        <f t="shared" si="50"/>
        <v>2801</v>
      </c>
      <c r="C6529" s="1349" t="s">
        <v>2672</v>
      </c>
      <c r="D6529" s="1350">
        <v>1</v>
      </c>
      <c r="E6529" s="293" t="s">
        <v>18849</v>
      </c>
      <c r="F6529" s="1352" t="s">
        <v>18850</v>
      </c>
      <c r="G6529" s="1356">
        <v>44028</v>
      </c>
      <c r="H6529" s="1348" t="s">
        <v>2252</v>
      </c>
      <c r="I6529" s="1348">
        <v>1496</v>
      </c>
      <c r="J6529" s="1356">
        <v>41739</v>
      </c>
      <c r="K6529" s="1352" t="s">
        <v>2253</v>
      </c>
      <c r="L6529" s="1352"/>
      <c r="M6529" s="1345" t="s">
        <v>1830</v>
      </c>
      <c r="N6529" s="1346" t="s">
        <v>1830</v>
      </c>
      <c r="O6529" s="1347"/>
      <c r="P6529" s="117" t="str">
        <f t="shared" si="51"/>
        <v>2801</v>
      </c>
      <c r="Q6529" s="117"/>
      <c r="R6529" s="1348">
        <v>280101172</v>
      </c>
      <c r="S6529" s="321"/>
      <c r="T6529" s="321"/>
    </row>
    <row r="6530" spans="1:20" ht="34.5" hidden="1" customHeight="1">
      <c r="A6530" s="1348">
        <v>280101173</v>
      </c>
      <c r="B6530" s="1339" t="str">
        <f t="shared" si="50"/>
        <v>2801</v>
      </c>
      <c r="C6530" s="1349" t="s">
        <v>2672</v>
      </c>
      <c r="D6530" s="1350">
        <v>1</v>
      </c>
      <c r="E6530" s="293" t="s">
        <v>18851</v>
      </c>
      <c r="F6530" s="1352" t="s">
        <v>18852</v>
      </c>
      <c r="G6530" s="1356">
        <v>44028</v>
      </c>
      <c r="H6530" s="1348" t="s">
        <v>2252</v>
      </c>
      <c r="I6530" s="1348">
        <v>1496</v>
      </c>
      <c r="J6530" s="1356">
        <v>41739</v>
      </c>
      <c r="K6530" s="1352" t="s">
        <v>2253</v>
      </c>
      <c r="L6530" s="1352"/>
      <c r="M6530" s="1345" t="s">
        <v>1830</v>
      </c>
      <c r="N6530" s="1346" t="s">
        <v>1830</v>
      </c>
      <c r="O6530" s="1347"/>
      <c r="P6530" s="117" t="str">
        <f t="shared" si="51"/>
        <v>2801</v>
      </c>
      <c r="Q6530" s="117"/>
      <c r="R6530" s="1348">
        <v>280101173</v>
      </c>
      <c r="S6530" s="321"/>
      <c r="T6530" s="321"/>
    </row>
    <row r="6531" spans="1:20" ht="34.5" hidden="1" customHeight="1">
      <c r="A6531" s="1348">
        <v>280101175</v>
      </c>
      <c r="B6531" s="1339" t="str">
        <f t="shared" si="50"/>
        <v>2801</v>
      </c>
      <c r="C6531" s="1349" t="s">
        <v>2672</v>
      </c>
      <c r="D6531" s="1350">
        <v>1</v>
      </c>
      <c r="E6531" s="293" t="s">
        <v>18853</v>
      </c>
      <c r="F6531" s="1352" t="s">
        <v>18854</v>
      </c>
      <c r="G6531" s="1356">
        <v>44028</v>
      </c>
      <c r="H6531" s="1348" t="s">
        <v>2252</v>
      </c>
      <c r="I6531" s="1348">
        <v>1496</v>
      </c>
      <c r="J6531" s="1356">
        <v>41739</v>
      </c>
      <c r="K6531" s="1352" t="s">
        <v>2253</v>
      </c>
      <c r="L6531" s="1352"/>
      <c r="M6531" s="1345" t="s">
        <v>1830</v>
      </c>
      <c r="N6531" s="1346" t="s">
        <v>1830</v>
      </c>
      <c r="O6531" s="1347"/>
      <c r="P6531" s="117" t="str">
        <f t="shared" si="51"/>
        <v>2801</v>
      </c>
      <c r="Q6531" s="117"/>
      <c r="R6531" s="1348">
        <v>280101175</v>
      </c>
      <c r="S6531" s="321"/>
      <c r="T6531" s="321"/>
    </row>
    <row r="6532" spans="1:20" ht="34.5" hidden="1" customHeight="1">
      <c r="A6532" s="1348">
        <v>280101176</v>
      </c>
      <c r="B6532" s="1339" t="str">
        <f t="shared" si="50"/>
        <v>2801</v>
      </c>
      <c r="C6532" s="1349" t="s">
        <v>2672</v>
      </c>
      <c r="D6532" s="1350">
        <v>1</v>
      </c>
      <c r="E6532" s="293" t="s">
        <v>18855</v>
      </c>
      <c r="F6532" s="1352" t="s">
        <v>18856</v>
      </c>
      <c r="G6532" s="1356">
        <v>45291</v>
      </c>
      <c r="H6532" s="1348" t="s">
        <v>2353</v>
      </c>
      <c r="I6532" s="1348">
        <v>1527</v>
      </c>
      <c r="J6532" s="1351">
        <v>42403</v>
      </c>
      <c r="K6532" s="1352" t="s">
        <v>2354</v>
      </c>
      <c r="L6532" s="1352"/>
      <c r="M6532" s="1345" t="s">
        <v>1830</v>
      </c>
      <c r="N6532" s="1346" t="s">
        <v>1830</v>
      </c>
      <c r="O6532" s="1347" t="s">
        <v>18857</v>
      </c>
      <c r="P6532" s="117" t="str">
        <f t="shared" si="51"/>
        <v>2801</v>
      </c>
      <c r="Q6532" s="117"/>
      <c r="R6532" s="1348">
        <v>280101176</v>
      </c>
      <c r="S6532" s="321"/>
      <c r="T6532" s="321"/>
    </row>
    <row r="6533" spans="1:20" ht="34.5" hidden="1" customHeight="1">
      <c r="A6533" s="1348">
        <v>280101177</v>
      </c>
      <c r="B6533" s="1339" t="str">
        <f t="shared" si="50"/>
        <v>2801</v>
      </c>
      <c r="C6533" s="1349" t="s">
        <v>2672</v>
      </c>
      <c r="D6533" s="1350">
        <v>1</v>
      </c>
      <c r="E6533" s="293" t="s">
        <v>18858</v>
      </c>
      <c r="F6533" s="1352" t="s">
        <v>18859</v>
      </c>
      <c r="G6533" s="1356">
        <v>45291</v>
      </c>
      <c r="H6533" s="1348" t="s">
        <v>2353</v>
      </c>
      <c r="I6533" s="1348">
        <v>1527</v>
      </c>
      <c r="J6533" s="1351">
        <v>42403</v>
      </c>
      <c r="K6533" s="1352" t="s">
        <v>2354</v>
      </c>
      <c r="L6533" s="1353"/>
      <c r="M6533" s="1345" t="s">
        <v>1830</v>
      </c>
      <c r="N6533" s="1346" t="s">
        <v>1830</v>
      </c>
      <c r="O6533" s="1347" t="s">
        <v>18860</v>
      </c>
      <c r="P6533" s="117" t="str">
        <f t="shared" si="51"/>
        <v>2801</v>
      </c>
      <c r="Q6533" s="117"/>
      <c r="R6533" s="1348">
        <v>280101177</v>
      </c>
      <c r="S6533" s="321"/>
      <c r="T6533" s="321"/>
    </row>
    <row r="6534" spans="1:20" ht="34.5" hidden="1" customHeight="1">
      <c r="A6534" s="1348">
        <v>280101178</v>
      </c>
      <c r="B6534" s="1339" t="str">
        <f t="shared" si="50"/>
        <v>2801</v>
      </c>
      <c r="C6534" s="1349" t="s">
        <v>2672</v>
      </c>
      <c r="D6534" s="1350">
        <v>1</v>
      </c>
      <c r="E6534" s="293" t="s">
        <v>18861</v>
      </c>
      <c r="F6534" s="1352" t="s">
        <v>18862</v>
      </c>
      <c r="G6534" s="1356">
        <v>45291</v>
      </c>
      <c r="H6534" s="1348" t="s">
        <v>2353</v>
      </c>
      <c r="I6534" s="1348">
        <v>1527</v>
      </c>
      <c r="J6534" s="1356">
        <v>42403</v>
      </c>
      <c r="K6534" s="1352" t="s">
        <v>2354</v>
      </c>
      <c r="L6534" s="1352"/>
      <c r="M6534" s="1345" t="s">
        <v>1830</v>
      </c>
      <c r="N6534" s="1346" t="s">
        <v>1830</v>
      </c>
      <c r="O6534" s="1347" t="s">
        <v>18863</v>
      </c>
      <c r="P6534" s="117" t="str">
        <f t="shared" si="51"/>
        <v>2801</v>
      </c>
      <c r="Q6534" s="117"/>
      <c r="R6534" s="1348">
        <v>280101178</v>
      </c>
      <c r="S6534" s="321"/>
      <c r="T6534" s="321"/>
    </row>
    <row r="6535" spans="1:20" ht="34.5" hidden="1" customHeight="1">
      <c r="A6535" s="1348">
        <v>280101179</v>
      </c>
      <c r="B6535" s="1339" t="str">
        <f t="shared" si="50"/>
        <v>2801</v>
      </c>
      <c r="C6535" s="1349" t="s">
        <v>2672</v>
      </c>
      <c r="D6535" s="1350">
        <v>1</v>
      </c>
      <c r="E6535" s="293" t="s">
        <v>18864</v>
      </c>
      <c r="F6535" s="1352" t="s">
        <v>18865</v>
      </c>
      <c r="G6535" s="1351">
        <v>44608</v>
      </c>
      <c r="H6535" s="1348" t="s">
        <v>2252</v>
      </c>
      <c r="I6535" s="1348">
        <v>1527</v>
      </c>
      <c r="J6535" s="1351">
        <v>42403</v>
      </c>
      <c r="K6535" s="1352" t="s">
        <v>2354</v>
      </c>
      <c r="L6535" s="1352"/>
      <c r="M6535" s="1345" t="s">
        <v>1830</v>
      </c>
      <c r="N6535" s="1346" t="s">
        <v>1830</v>
      </c>
      <c r="O6535" s="1347"/>
      <c r="P6535" s="117" t="str">
        <f t="shared" si="51"/>
        <v>2801</v>
      </c>
      <c r="Q6535" s="117"/>
      <c r="R6535" s="1348">
        <v>280101179</v>
      </c>
      <c r="S6535" s="321"/>
      <c r="T6535" s="321"/>
    </row>
    <row r="6536" spans="1:20" ht="34.5" hidden="1" customHeight="1">
      <c r="A6536" s="1348">
        <v>280101180</v>
      </c>
      <c r="B6536" s="1339" t="str">
        <f t="shared" si="50"/>
        <v>2801</v>
      </c>
      <c r="C6536" s="1349" t="s">
        <v>2672</v>
      </c>
      <c r="D6536" s="1350">
        <v>2</v>
      </c>
      <c r="E6536" s="293" t="s">
        <v>18866</v>
      </c>
      <c r="F6536" s="1352" t="s">
        <v>18867</v>
      </c>
      <c r="G6536" s="1351">
        <v>46019</v>
      </c>
      <c r="H6536" s="1348" t="s">
        <v>2353</v>
      </c>
      <c r="I6536" s="1348">
        <v>1581</v>
      </c>
      <c r="J6536" s="1356">
        <v>44244</v>
      </c>
      <c r="K6536" s="1352" t="s">
        <v>2354</v>
      </c>
      <c r="L6536" s="1352"/>
      <c r="M6536" s="1345" t="s">
        <v>1830</v>
      </c>
      <c r="N6536" s="1346" t="s">
        <v>1830</v>
      </c>
      <c r="O6536" s="1347"/>
      <c r="P6536" s="117" t="str">
        <f t="shared" si="51"/>
        <v>2801</v>
      </c>
      <c r="Q6536" s="117"/>
      <c r="R6536" s="1348">
        <v>280101180</v>
      </c>
      <c r="S6536" s="321"/>
      <c r="T6536" s="321"/>
    </row>
    <row r="6537" spans="1:20" ht="34.5" hidden="1" customHeight="1">
      <c r="A6537" s="1348">
        <v>280101181</v>
      </c>
      <c r="B6537" s="1339" t="str">
        <f t="shared" si="50"/>
        <v>2801</v>
      </c>
      <c r="C6537" s="1349" t="s">
        <v>2672</v>
      </c>
      <c r="D6537" s="1350">
        <v>1</v>
      </c>
      <c r="E6537" s="293" t="s">
        <v>18868</v>
      </c>
      <c r="F6537" s="1352" t="s">
        <v>18869</v>
      </c>
      <c r="G6537" s="1351">
        <v>44693</v>
      </c>
      <c r="H6537" s="1348" t="s">
        <v>2252</v>
      </c>
      <c r="I6537" s="1348">
        <v>1527</v>
      </c>
      <c r="J6537" s="1356">
        <v>42403</v>
      </c>
      <c r="K6537" s="1352" t="s">
        <v>2354</v>
      </c>
      <c r="L6537" s="1352" t="s">
        <v>18870</v>
      </c>
      <c r="M6537" s="1345" t="s">
        <v>18871</v>
      </c>
      <c r="N6537" s="1346" t="s">
        <v>1830</v>
      </c>
      <c r="O6537" s="1347"/>
      <c r="P6537" s="117" t="str">
        <f t="shared" si="51"/>
        <v>2801</v>
      </c>
      <c r="Q6537" s="117"/>
      <c r="R6537" s="1348">
        <v>280101181</v>
      </c>
      <c r="S6537" s="321"/>
      <c r="T6537" s="321"/>
    </row>
    <row r="6538" spans="1:20" ht="34.5" hidden="1" customHeight="1">
      <c r="A6538" s="1348">
        <v>280101182</v>
      </c>
      <c r="B6538" s="1339" t="str">
        <f t="shared" si="50"/>
        <v>2801</v>
      </c>
      <c r="C6538" s="1349" t="s">
        <v>2672</v>
      </c>
      <c r="D6538" s="1350">
        <v>1</v>
      </c>
      <c r="E6538" s="293" t="s">
        <v>18872</v>
      </c>
      <c r="F6538" s="1352" t="s">
        <v>18873</v>
      </c>
      <c r="G6538" s="1351">
        <v>44693</v>
      </c>
      <c r="H6538" s="1348" t="s">
        <v>2252</v>
      </c>
      <c r="I6538" s="1348">
        <v>1527</v>
      </c>
      <c r="J6538" s="1351">
        <v>42403</v>
      </c>
      <c r="K6538" s="1352" t="s">
        <v>2354</v>
      </c>
      <c r="L6538" s="1352"/>
      <c r="M6538" s="1345" t="s">
        <v>18871</v>
      </c>
      <c r="N6538" s="1346" t="s">
        <v>1830</v>
      </c>
      <c r="O6538" s="1347"/>
      <c r="P6538" s="117" t="str">
        <f t="shared" si="51"/>
        <v>2801</v>
      </c>
      <c r="Q6538" s="117"/>
      <c r="R6538" s="1348">
        <v>280101182</v>
      </c>
      <c r="S6538" s="321"/>
      <c r="T6538" s="321"/>
    </row>
    <row r="6539" spans="1:20" ht="34.5" hidden="1" customHeight="1">
      <c r="A6539" s="1348">
        <v>280101183</v>
      </c>
      <c r="B6539" s="1339" t="str">
        <f t="shared" si="50"/>
        <v>2801</v>
      </c>
      <c r="C6539" s="1349" t="s">
        <v>2672</v>
      </c>
      <c r="D6539" s="1350">
        <v>1</v>
      </c>
      <c r="E6539" s="293" t="s">
        <v>18874</v>
      </c>
      <c r="F6539" s="1352" t="s">
        <v>18875</v>
      </c>
      <c r="G6539" s="1351">
        <v>45014</v>
      </c>
      <c r="H6539" s="1348" t="s">
        <v>2353</v>
      </c>
      <c r="I6539" s="1348">
        <v>1528</v>
      </c>
      <c r="J6539" s="1351">
        <v>42439</v>
      </c>
      <c r="K6539" s="1352" t="s">
        <v>2354</v>
      </c>
      <c r="L6539" s="1352" t="s">
        <v>18700</v>
      </c>
      <c r="M6539" s="1345" t="s">
        <v>18876</v>
      </c>
      <c r="N6539" s="1346" t="s">
        <v>1830</v>
      </c>
      <c r="O6539" s="1347"/>
      <c r="P6539" s="117" t="str">
        <f t="shared" si="51"/>
        <v>2801</v>
      </c>
      <c r="Q6539" s="117"/>
      <c r="R6539" s="1348">
        <v>280101183</v>
      </c>
      <c r="S6539" s="321"/>
      <c r="T6539" s="321"/>
    </row>
    <row r="6540" spans="1:20" ht="34.5" hidden="1" customHeight="1">
      <c r="A6540" s="1348">
        <v>260401001</v>
      </c>
      <c r="B6540" s="1339" t="str">
        <f t="shared" si="50"/>
        <v>2604</v>
      </c>
      <c r="C6540" s="1349" t="s">
        <v>2672</v>
      </c>
      <c r="D6540" s="1350">
        <v>1</v>
      </c>
      <c r="E6540" s="293" t="s">
        <v>18877</v>
      </c>
      <c r="F6540" s="1352" t="s">
        <v>18878</v>
      </c>
      <c r="G6540" s="1351">
        <v>45014</v>
      </c>
      <c r="H6540" s="1348" t="s">
        <v>2353</v>
      </c>
      <c r="I6540" s="1348">
        <v>1528</v>
      </c>
      <c r="J6540" s="1356">
        <v>42439</v>
      </c>
      <c r="K6540" s="1352" t="s">
        <v>2354</v>
      </c>
      <c r="L6540" s="1352" t="s">
        <v>18704</v>
      </c>
      <c r="M6540" s="1345" t="s">
        <v>18879</v>
      </c>
      <c r="N6540" s="1346" t="s">
        <v>1830</v>
      </c>
      <c r="O6540" s="1347"/>
      <c r="P6540" s="117" t="str">
        <f t="shared" si="51"/>
        <v>2604</v>
      </c>
      <c r="Q6540" s="117"/>
      <c r="R6540" s="1348">
        <v>260401001</v>
      </c>
      <c r="S6540" s="321"/>
      <c r="T6540" s="321"/>
    </row>
    <row r="6541" spans="1:20" ht="34.5" hidden="1" customHeight="1">
      <c r="A6541" s="1348">
        <v>260401002</v>
      </c>
      <c r="B6541" s="1339" t="str">
        <f t="shared" si="50"/>
        <v>2604</v>
      </c>
      <c r="C6541" s="1349" t="s">
        <v>2672</v>
      </c>
      <c r="D6541" s="1350">
        <v>1</v>
      </c>
      <c r="E6541" s="293" t="s">
        <v>18880</v>
      </c>
      <c r="F6541" s="1352" t="s">
        <v>18881</v>
      </c>
      <c r="G6541" s="1351">
        <v>44693</v>
      </c>
      <c r="H6541" s="1348" t="s">
        <v>2252</v>
      </c>
      <c r="I6541" s="1348">
        <v>1527</v>
      </c>
      <c r="J6541" s="1356">
        <v>42403</v>
      </c>
      <c r="K6541" s="1352" t="s">
        <v>2354</v>
      </c>
      <c r="L6541" s="1353"/>
      <c r="M6541" s="1345" t="s">
        <v>18882</v>
      </c>
      <c r="N6541" s="1346" t="s">
        <v>1830</v>
      </c>
      <c r="O6541" s="1347"/>
      <c r="P6541" s="117" t="str">
        <f t="shared" si="51"/>
        <v>2604</v>
      </c>
      <c r="Q6541" s="117"/>
      <c r="R6541" s="1348">
        <v>260401002</v>
      </c>
      <c r="S6541" s="321"/>
      <c r="T6541" s="321"/>
    </row>
    <row r="6542" spans="1:20" ht="34.5" hidden="1" customHeight="1">
      <c r="A6542" s="1348">
        <v>260401002</v>
      </c>
      <c r="B6542" s="1339" t="str">
        <f t="shared" si="50"/>
        <v>2604</v>
      </c>
      <c r="C6542" s="1349" t="s">
        <v>2672</v>
      </c>
      <c r="D6542" s="1350">
        <v>2</v>
      </c>
      <c r="E6542" s="293" t="s">
        <v>18883</v>
      </c>
      <c r="F6542" s="1352" t="s">
        <v>18884</v>
      </c>
      <c r="G6542" s="1351">
        <v>46103</v>
      </c>
      <c r="H6542" s="1348" t="s">
        <v>2353</v>
      </c>
      <c r="I6542" s="1348">
        <v>1584</v>
      </c>
      <c r="J6542" s="1356">
        <v>44329</v>
      </c>
      <c r="K6542" s="1352" t="s">
        <v>2253</v>
      </c>
      <c r="L6542" s="1353"/>
      <c r="M6542" s="1345" t="s">
        <v>1830</v>
      </c>
      <c r="N6542" s="1346" t="s">
        <v>18885</v>
      </c>
      <c r="O6542" s="1347"/>
      <c r="P6542" s="117" t="str">
        <f t="shared" si="51"/>
        <v>2604</v>
      </c>
      <c r="Q6542" s="117"/>
      <c r="R6542" s="1348">
        <v>260401002</v>
      </c>
      <c r="S6542" s="321"/>
      <c r="T6542" s="321"/>
    </row>
    <row r="6543" spans="1:20" ht="34.5" hidden="1" customHeight="1">
      <c r="A6543" s="1348">
        <v>260401002</v>
      </c>
      <c r="B6543" s="1339" t="str">
        <f t="shared" si="50"/>
        <v>2604</v>
      </c>
      <c r="C6543" s="1349" t="s">
        <v>2672</v>
      </c>
      <c r="D6543" s="1350">
        <v>1</v>
      </c>
      <c r="E6543" s="293" t="s">
        <v>18886</v>
      </c>
      <c r="F6543" s="1352" t="s">
        <v>18887</v>
      </c>
      <c r="G6543" s="1356">
        <v>45291</v>
      </c>
      <c r="H6543" s="1348" t="s">
        <v>2353</v>
      </c>
      <c r="I6543" s="1348">
        <v>1527</v>
      </c>
      <c r="J6543" s="1356">
        <v>42403</v>
      </c>
      <c r="K6543" s="1352" t="s">
        <v>2354</v>
      </c>
      <c r="L6543" s="1353"/>
      <c r="M6543" s="1345" t="s">
        <v>18888</v>
      </c>
      <c r="N6543" s="1346" t="s">
        <v>1830</v>
      </c>
      <c r="O6543" s="1347" t="s">
        <v>18889</v>
      </c>
      <c r="P6543" s="117" t="str">
        <f t="shared" si="51"/>
        <v>2604</v>
      </c>
      <c r="Q6543" s="117"/>
      <c r="R6543" s="1348">
        <v>260401002</v>
      </c>
      <c r="S6543" s="321"/>
      <c r="T6543" s="321"/>
    </row>
    <row r="6544" spans="1:20" ht="34.5" hidden="1" customHeight="1">
      <c r="A6544" s="1348">
        <v>260401003</v>
      </c>
      <c r="B6544" s="1339" t="str">
        <f t="shared" si="50"/>
        <v>2604</v>
      </c>
      <c r="C6544" s="1349" t="s">
        <v>2672</v>
      </c>
      <c r="D6544" s="1350">
        <v>1</v>
      </c>
      <c r="E6544" s="293" t="s">
        <v>18890</v>
      </c>
      <c r="F6544" s="1352" t="s">
        <v>18891</v>
      </c>
      <c r="G6544" s="1356">
        <v>45291</v>
      </c>
      <c r="H6544" s="1348" t="s">
        <v>2353</v>
      </c>
      <c r="I6544" s="1348">
        <v>1527</v>
      </c>
      <c r="J6544" s="1351">
        <v>42403</v>
      </c>
      <c r="K6544" s="1352" t="s">
        <v>2354</v>
      </c>
      <c r="L6544" s="1353"/>
      <c r="M6544" s="1345" t="s">
        <v>1830</v>
      </c>
      <c r="N6544" s="1346" t="s">
        <v>18892</v>
      </c>
      <c r="O6544" s="1347" t="s">
        <v>1830</v>
      </c>
      <c r="P6544" s="117" t="str">
        <f t="shared" si="51"/>
        <v>2604</v>
      </c>
      <c r="Q6544" s="117"/>
      <c r="R6544" s="1348">
        <v>260401003</v>
      </c>
      <c r="S6544" s="321"/>
      <c r="T6544" s="321"/>
    </row>
    <row r="6545" spans="1:20" ht="34.5" hidden="1" customHeight="1">
      <c r="A6545" s="1348">
        <v>260401003</v>
      </c>
      <c r="B6545" s="1339" t="str">
        <f t="shared" si="50"/>
        <v>2604</v>
      </c>
      <c r="C6545" s="1349" t="s">
        <v>2672</v>
      </c>
      <c r="D6545" s="1350">
        <v>1</v>
      </c>
      <c r="E6545" s="293" t="s">
        <v>18893</v>
      </c>
      <c r="F6545" s="1352" t="s">
        <v>18894</v>
      </c>
      <c r="G6545" s="1356">
        <v>45291</v>
      </c>
      <c r="H6545" s="1348" t="s">
        <v>2353</v>
      </c>
      <c r="I6545" s="1348">
        <v>1527</v>
      </c>
      <c r="J6545" s="1351">
        <v>42403</v>
      </c>
      <c r="K6545" s="1352" t="s">
        <v>2354</v>
      </c>
      <c r="L6545" s="1352" t="s">
        <v>18895</v>
      </c>
      <c r="M6545" s="1345" t="s">
        <v>18896</v>
      </c>
      <c r="N6545" s="1346" t="s">
        <v>1830</v>
      </c>
      <c r="O6545" s="1347" t="s">
        <v>1830</v>
      </c>
      <c r="P6545" s="117" t="str">
        <f t="shared" si="51"/>
        <v>2604</v>
      </c>
      <c r="Q6545" s="117"/>
      <c r="R6545" s="1348">
        <v>260401003</v>
      </c>
      <c r="S6545" s="321"/>
      <c r="T6545" s="321"/>
    </row>
    <row r="6546" spans="1:20" ht="34.5" hidden="1" customHeight="1">
      <c r="A6546" s="1348">
        <v>260401003</v>
      </c>
      <c r="B6546" s="1339" t="str">
        <f t="shared" si="50"/>
        <v>2604</v>
      </c>
      <c r="C6546" s="1349" t="s">
        <v>2672</v>
      </c>
      <c r="D6546" s="1350">
        <v>1</v>
      </c>
      <c r="E6546" s="293" t="s">
        <v>18897</v>
      </c>
      <c r="F6546" s="1352" t="s">
        <v>18898</v>
      </c>
      <c r="G6546" s="1351">
        <v>45014</v>
      </c>
      <c r="H6546" s="1348" t="s">
        <v>2353</v>
      </c>
      <c r="I6546" s="1348">
        <v>1527</v>
      </c>
      <c r="J6546" s="1351">
        <v>42403</v>
      </c>
      <c r="K6546" s="1352" t="s">
        <v>2354</v>
      </c>
      <c r="L6546" s="1353"/>
      <c r="M6546" s="1345" t="s">
        <v>1830</v>
      </c>
      <c r="N6546" s="1346" t="s">
        <v>18899</v>
      </c>
      <c r="O6546" s="1347"/>
      <c r="P6546" s="117" t="str">
        <f t="shared" si="51"/>
        <v>2604</v>
      </c>
      <c r="Q6546" s="117"/>
      <c r="R6546" s="1348">
        <v>260401003</v>
      </c>
      <c r="S6546" s="321"/>
      <c r="T6546" s="321"/>
    </row>
    <row r="6547" spans="1:20" ht="34.5" hidden="1" customHeight="1">
      <c r="A6547" s="1348">
        <v>260401004</v>
      </c>
      <c r="B6547" s="1339" t="str">
        <f t="shared" si="50"/>
        <v>2604</v>
      </c>
      <c r="C6547" s="1349" t="s">
        <v>2672</v>
      </c>
      <c r="D6547" s="1350">
        <v>1</v>
      </c>
      <c r="E6547" s="293" t="s">
        <v>18900</v>
      </c>
      <c r="F6547" s="1352" t="s">
        <v>18901</v>
      </c>
      <c r="G6547" s="1351">
        <v>44608</v>
      </c>
      <c r="H6547" s="1348" t="s">
        <v>2252</v>
      </c>
      <c r="I6547" s="1348">
        <v>1527</v>
      </c>
      <c r="J6547" s="1351">
        <v>42403</v>
      </c>
      <c r="K6547" s="1352" t="s">
        <v>2354</v>
      </c>
      <c r="L6547" s="1352" t="s">
        <v>18718</v>
      </c>
      <c r="M6547" s="1345" t="s">
        <v>18882</v>
      </c>
      <c r="N6547" s="1346" t="s">
        <v>1830</v>
      </c>
      <c r="O6547" s="1347"/>
      <c r="P6547" s="117" t="str">
        <f t="shared" si="51"/>
        <v>2604</v>
      </c>
      <c r="Q6547" s="117"/>
      <c r="R6547" s="1348">
        <v>260401004</v>
      </c>
      <c r="S6547" s="321"/>
      <c r="T6547" s="321"/>
    </row>
    <row r="6548" spans="1:20" ht="34.5" hidden="1" customHeight="1">
      <c r="A6548" s="1348">
        <v>260401004</v>
      </c>
      <c r="B6548" s="1339" t="str">
        <f t="shared" si="50"/>
        <v>2604</v>
      </c>
      <c r="C6548" s="1349" t="s">
        <v>2672</v>
      </c>
      <c r="D6548" s="1350">
        <v>2</v>
      </c>
      <c r="E6548" s="293" t="s">
        <v>18902</v>
      </c>
      <c r="F6548" s="1352" t="s">
        <v>18903</v>
      </c>
      <c r="G6548" s="1351">
        <v>46019</v>
      </c>
      <c r="H6548" s="1348" t="s">
        <v>2353</v>
      </c>
      <c r="I6548" s="1348">
        <v>1581</v>
      </c>
      <c r="J6548" s="1351">
        <v>44244</v>
      </c>
      <c r="K6548" s="1352" t="s">
        <v>2354</v>
      </c>
      <c r="L6548" s="1353"/>
      <c r="M6548" s="1345" t="s">
        <v>1830</v>
      </c>
      <c r="N6548" s="1346" t="s">
        <v>18885</v>
      </c>
      <c r="O6548" s="1347"/>
      <c r="P6548" s="117" t="str">
        <f t="shared" si="51"/>
        <v>2604</v>
      </c>
      <c r="Q6548" s="117"/>
      <c r="R6548" s="1348">
        <v>260401004</v>
      </c>
      <c r="S6548" s="321"/>
      <c r="T6548" s="321"/>
    </row>
    <row r="6549" spans="1:20" ht="34.5" hidden="1" customHeight="1">
      <c r="A6549" s="1348">
        <v>260401005</v>
      </c>
      <c r="B6549" s="1339" t="str">
        <f t="shared" si="50"/>
        <v>2604</v>
      </c>
      <c r="C6549" s="1349" t="s">
        <v>2672</v>
      </c>
      <c r="D6549" s="1350">
        <v>1</v>
      </c>
      <c r="E6549" s="293" t="s">
        <v>18904</v>
      </c>
      <c r="F6549" s="1352" t="s">
        <v>18905</v>
      </c>
      <c r="G6549" s="1356">
        <v>45291</v>
      </c>
      <c r="H6549" s="1348" t="s">
        <v>2353</v>
      </c>
      <c r="I6549" s="1348">
        <v>1527</v>
      </c>
      <c r="J6549" s="1351">
        <v>42403</v>
      </c>
      <c r="K6549" s="1352" t="s">
        <v>2354</v>
      </c>
      <c r="L6549" s="1353"/>
      <c r="M6549" s="1345" t="s">
        <v>1830</v>
      </c>
      <c r="N6549" s="1346" t="s">
        <v>1830</v>
      </c>
      <c r="O6549" s="1347" t="s">
        <v>1830</v>
      </c>
      <c r="P6549" s="117" t="str">
        <f t="shared" si="51"/>
        <v>2604</v>
      </c>
      <c r="Q6549" s="117"/>
      <c r="R6549" s="1348">
        <v>260401005</v>
      </c>
      <c r="S6549" s="321"/>
      <c r="T6549" s="321"/>
    </row>
    <row r="6550" spans="1:20" ht="34.5" hidden="1" customHeight="1">
      <c r="A6550" s="1348">
        <v>260401005</v>
      </c>
      <c r="B6550" s="1339" t="str">
        <f t="shared" si="50"/>
        <v>2604</v>
      </c>
      <c r="C6550" s="1349" t="s">
        <v>2672</v>
      </c>
      <c r="D6550" s="1350">
        <v>1</v>
      </c>
      <c r="E6550" s="293" t="s">
        <v>18906</v>
      </c>
      <c r="F6550" s="1352" t="s">
        <v>18907</v>
      </c>
      <c r="G6550" s="1356">
        <v>45291</v>
      </c>
      <c r="H6550" s="1348" t="s">
        <v>2353</v>
      </c>
      <c r="I6550" s="1348">
        <v>1528</v>
      </c>
      <c r="J6550" s="1351">
        <v>42439</v>
      </c>
      <c r="K6550" s="1352" t="s">
        <v>2354</v>
      </c>
      <c r="L6550" s="1352" t="s">
        <v>18724</v>
      </c>
      <c r="M6550" s="1345" t="s">
        <v>1830</v>
      </c>
      <c r="N6550" s="1346" t="s">
        <v>18908</v>
      </c>
      <c r="O6550" s="1347" t="s">
        <v>18909</v>
      </c>
      <c r="P6550" s="117" t="str">
        <f t="shared" si="51"/>
        <v>2604</v>
      </c>
      <c r="Q6550" s="117"/>
      <c r="R6550" s="1348">
        <v>260401005</v>
      </c>
      <c r="S6550" s="321"/>
      <c r="T6550" s="321"/>
    </row>
    <row r="6551" spans="1:20" ht="34.5" hidden="1" customHeight="1">
      <c r="A6551" s="1348">
        <v>260401006</v>
      </c>
      <c r="B6551" s="1339" t="str">
        <f t="shared" si="50"/>
        <v>2604</v>
      </c>
      <c r="C6551" s="1349" t="s">
        <v>2672</v>
      </c>
      <c r="D6551" s="1350">
        <v>1</v>
      </c>
      <c r="E6551" s="293" t="s">
        <v>18910</v>
      </c>
      <c r="F6551" s="1352" t="s">
        <v>18911</v>
      </c>
      <c r="G6551" s="1356">
        <v>45291</v>
      </c>
      <c r="H6551" s="1348" t="s">
        <v>2353</v>
      </c>
      <c r="I6551" s="1348">
        <v>1528</v>
      </c>
      <c r="J6551" s="1351">
        <v>42439</v>
      </c>
      <c r="K6551" s="1352" t="s">
        <v>2354</v>
      </c>
      <c r="L6551" s="1353"/>
      <c r="M6551" s="1345" t="s">
        <v>1830</v>
      </c>
      <c r="N6551" s="1346" t="s">
        <v>1830</v>
      </c>
      <c r="O6551" s="1347" t="s">
        <v>1830</v>
      </c>
      <c r="P6551" s="117" t="str">
        <f t="shared" si="51"/>
        <v>2604</v>
      </c>
      <c r="Q6551" s="117"/>
      <c r="R6551" s="1348">
        <v>260401006</v>
      </c>
      <c r="S6551" s="321"/>
      <c r="T6551" s="321"/>
    </row>
    <row r="6552" spans="1:20" ht="34.5" hidden="1" customHeight="1">
      <c r="A6552" s="1348">
        <v>260401006</v>
      </c>
      <c r="B6552" s="1339" t="str">
        <f t="shared" si="50"/>
        <v>2604</v>
      </c>
      <c r="C6552" s="1349" t="s">
        <v>2672</v>
      </c>
      <c r="D6552" s="1350">
        <v>1</v>
      </c>
      <c r="E6552" s="293" t="s">
        <v>18912</v>
      </c>
      <c r="F6552" s="1352" t="s">
        <v>18913</v>
      </c>
      <c r="G6552" s="1356">
        <v>45291</v>
      </c>
      <c r="H6552" s="1348" t="s">
        <v>2353</v>
      </c>
      <c r="I6552" s="1348">
        <v>1528</v>
      </c>
      <c r="J6552" s="1351">
        <v>42439</v>
      </c>
      <c r="K6552" s="1352" t="s">
        <v>2354</v>
      </c>
      <c r="L6552" s="1353"/>
      <c r="M6552" s="1345" t="s">
        <v>1830</v>
      </c>
      <c r="N6552" s="1346" t="s">
        <v>18914</v>
      </c>
      <c r="O6552" s="1347" t="s">
        <v>1830</v>
      </c>
      <c r="P6552" s="117" t="str">
        <f t="shared" si="51"/>
        <v>2604</v>
      </c>
      <c r="Q6552" s="117"/>
      <c r="R6552" s="1348">
        <v>260401006</v>
      </c>
      <c r="S6552" s="321"/>
      <c r="T6552" s="321"/>
    </row>
    <row r="6553" spans="1:20" ht="34.5" hidden="1" customHeight="1">
      <c r="A6553" s="1348">
        <v>260401007</v>
      </c>
      <c r="B6553" s="1339" t="str">
        <f t="shared" si="50"/>
        <v>2604</v>
      </c>
      <c r="C6553" s="1349" t="s">
        <v>2672</v>
      </c>
      <c r="D6553" s="1350">
        <v>1</v>
      </c>
      <c r="E6553" s="293" t="s">
        <v>18915</v>
      </c>
      <c r="F6553" s="1352" t="s">
        <v>18916</v>
      </c>
      <c r="G6553" s="1351">
        <v>46021</v>
      </c>
      <c r="H6553" s="1348" t="s">
        <v>2353</v>
      </c>
      <c r="I6553" s="1348">
        <v>1535</v>
      </c>
      <c r="J6553" s="1351">
        <v>42612</v>
      </c>
      <c r="K6553" s="1352" t="s">
        <v>2354</v>
      </c>
      <c r="L6553" s="1352"/>
      <c r="M6553" s="1345" t="s">
        <v>3308</v>
      </c>
      <c r="N6553" s="1346" t="s">
        <v>1830</v>
      </c>
      <c r="O6553" s="1347"/>
      <c r="P6553" s="117" t="str">
        <f t="shared" si="51"/>
        <v>2604</v>
      </c>
      <c r="Q6553" s="117"/>
      <c r="R6553" s="1348">
        <v>260401007</v>
      </c>
      <c r="S6553" s="321"/>
      <c r="T6553" s="321"/>
    </row>
    <row r="6554" spans="1:20" ht="34.5" hidden="1" customHeight="1">
      <c r="A6554" s="1348">
        <v>260401007</v>
      </c>
      <c r="B6554" s="1339" t="str">
        <f t="shared" si="50"/>
        <v>2604</v>
      </c>
      <c r="C6554" s="1349" t="s">
        <v>2672</v>
      </c>
      <c r="D6554" s="1350">
        <v>1</v>
      </c>
      <c r="E6554" s="293" t="s">
        <v>18917</v>
      </c>
      <c r="F6554" s="1352" t="s">
        <v>18918</v>
      </c>
      <c r="G6554" s="1351">
        <v>46021</v>
      </c>
      <c r="H6554" s="1348" t="s">
        <v>2353</v>
      </c>
      <c r="I6554" s="1348">
        <v>1535</v>
      </c>
      <c r="J6554" s="1351">
        <v>42612</v>
      </c>
      <c r="K6554" s="1352" t="s">
        <v>2354</v>
      </c>
      <c r="L6554" s="1353"/>
      <c r="M6554" s="1345" t="s">
        <v>18919</v>
      </c>
      <c r="N6554" s="1346" t="s">
        <v>1830</v>
      </c>
      <c r="O6554" s="1347"/>
      <c r="P6554" s="117" t="str">
        <f t="shared" si="51"/>
        <v>2604</v>
      </c>
      <c r="Q6554" s="117"/>
      <c r="R6554" s="1348">
        <v>260401007</v>
      </c>
      <c r="S6554" s="321"/>
      <c r="T6554" s="321"/>
    </row>
    <row r="6555" spans="1:20" ht="34.5" hidden="1" customHeight="1">
      <c r="A6555" s="1348">
        <v>260401008</v>
      </c>
      <c r="B6555" s="1339" t="str">
        <f t="shared" si="50"/>
        <v>2604</v>
      </c>
      <c r="C6555" s="1349" t="s">
        <v>2672</v>
      </c>
      <c r="D6555" s="1350">
        <v>1</v>
      </c>
      <c r="E6555" s="293" t="s">
        <v>18920</v>
      </c>
      <c r="F6555" s="1352" t="s">
        <v>18921</v>
      </c>
      <c r="G6555" s="1356">
        <v>46021</v>
      </c>
      <c r="H6555" s="1348" t="s">
        <v>2353</v>
      </c>
      <c r="I6555" s="1348">
        <v>1535</v>
      </c>
      <c r="J6555" s="1351">
        <v>42612</v>
      </c>
      <c r="K6555" s="1352" t="s">
        <v>2354</v>
      </c>
      <c r="L6555" s="1352"/>
      <c r="M6555" s="1345" t="s">
        <v>1830</v>
      </c>
      <c r="N6555" s="1346" t="s">
        <v>1830</v>
      </c>
      <c r="O6555" s="1347"/>
      <c r="P6555" s="117" t="str">
        <f t="shared" si="51"/>
        <v>2604</v>
      </c>
      <c r="Q6555" s="117"/>
      <c r="R6555" s="1348">
        <v>260401008</v>
      </c>
      <c r="S6555" s="321"/>
      <c r="T6555" s="321"/>
    </row>
    <row r="6556" spans="1:20" ht="34.5" hidden="1" customHeight="1">
      <c r="A6556" s="1348">
        <v>260401008</v>
      </c>
      <c r="B6556" s="1339" t="str">
        <f t="shared" si="50"/>
        <v>2604</v>
      </c>
      <c r="C6556" s="1349" t="s">
        <v>2672</v>
      </c>
      <c r="D6556" s="1350">
        <v>1</v>
      </c>
      <c r="E6556" s="293" t="s">
        <v>18922</v>
      </c>
      <c r="F6556" s="1352" t="s">
        <v>18923</v>
      </c>
      <c r="G6556" s="1356">
        <v>46021</v>
      </c>
      <c r="H6556" s="1348" t="s">
        <v>2353</v>
      </c>
      <c r="I6556" s="1348">
        <v>1535</v>
      </c>
      <c r="J6556" s="1351">
        <v>42612</v>
      </c>
      <c r="K6556" s="1352" t="s">
        <v>2354</v>
      </c>
      <c r="L6556" s="1353"/>
      <c r="M6556" s="1345" t="s">
        <v>1830</v>
      </c>
      <c r="N6556" s="1346" t="s">
        <v>1830</v>
      </c>
      <c r="O6556" s="1347"/>
      <c r="P6556" s="117" t="str">
        <f t="shared" si="51"/>
        <v>2604</v>
      </c>
      <c r="Q6556" s="117"/>
      <c r="R6556" s="1348">
        <v>260401008</v>
      </c>
      <c r="S6556" s="321"/>
      <c r="T6556" s="321"/>
    </row>
    <row r="6557" spans="1:20" ht="34.5" hidden="1" customHeight="1">
      <c r="A6557" s="1348">
        <v>260401009</v>
      </c>
      <c r="B6557" s="1339" t="str">
        <f t="shared" si="50"/>
        <v>2604</v>
      </c>
      <c r="C6557" s="1349" t="s">
        <v>2672</v>
      </c>
      <c r="D6557" s="1350">
        <v>1</v>
      </c>
      <c r="E6557" s="293" t="s">
        <v>18924</v>
      </c>
      <c r="F6557" s="1352" t="s">
        <v>18925</v>
      </c>
      <c r="G6557" s="1356">
        <v>46021</v>
      </c>
      <c r="H6557" s="1348" t="s">
        <v>2353</v>
      </c>
      <c r="I6557" s="1348">
        <v>1535</v>
      </c>
      <c r="J6557" s="1351">
        <v>42612</v>
      </c>
      <c r="K6557" s="1352" t="s">
        <v>2354</v>
      </c>
      <c r="L6557" s="1352"/>
      <c r="M6557" s="1345" t="s">
        <v>18255</v>
      </c>
      <c r="N6557" s="1346" t="s">
        <v>1830</v>
      </c>
      <c r="O6557" s="1347"/>
      <c r="P6557" s="117" t="str">
        <f t="shared" si="51"/>
        <v>2604</v>
      </c>
      <c r="Q6557" s="117"/>
      <c r="R6557" s="1348">
        <v>260401009</v>
      </c>
      <c r="S6557" s="321"/>
      <c r="T6557" s="321"/>
    </row>
    <row r="6558" spans="1:20" ht="34.5" hidden="1" customHeight="1">
      <c r="A6558" s="1348">
        <v>260401009</v>
      </c>
      <c r="B6558" s="1339" t="str">
        <f t="shared" si="50"/>
        <v>2604</v>
      </c>
      <c r="C6558" s="1349" t="s">
        <v>2672</v>
      </c>
      <c r="D6558" s="1350">
        <v>1</v>
      </c>
      <c r="E6558" s="293" t="s">
        <v>18926</v>
      </c>
      <c r="F6558" s="1352" t="s">
        <v>18927</v>
      </c>
      <c r="G6558" s="1356">
        <v>46021</v>
      </c>
      <c r="H6558" s="1348" t="s">
        <v>2353</v>
      </c>
      <c r="I6558" s="1348">
        <v>1541</v>
      </c>
      <c r="J6558" s="1351">
        <v>42718</v>
      </c>
      <c r="K6558" s="1352" t="s">
        <v>2354</v>
      </c>
      <c r="L6558" s="1352"/>
      <c r="M6558" s="1345" t="s">
        <v>18259</v>
      </c>
      <c r="N6558" s="1346" t="s">
        <v>1830</v>
      </c>
      <c r="O6558" s="1347"/>
      <c r="P6558" s="117" t="str">
        <f t="shared" si="51"/>
        <v>2604</v>
      </c>
      <c r="Q6558" s="117"/>
      <c r="R6558" s="1348">
        <v>260401009</v>
      </c>
      <c r="S6558" s="321"/>
      <c r="T6558" s="321"/>
    </row>
    <row r="6559" spans="1:20" ht="34.5" hidden="1" customHeight="1">
      <c r="A6559" s="1348">
        <v>260401010</v>
      </c>
      <c r="B6559" s="1339" t="str">
        <f t="shared" si="50"/>
        <v>2604</v>
      </c>
      <c r="C6559" s="1349" t="s">
        <v>2672</v>
      </c>
      <c r="D6559" s="1350">
        <v>1</v>
      </c>
      <c r="E6559" s="293" t="s">
        <v>18928</v>
      </c>
      <c r="F6559" s="1352" t="s">
        <v>18929</v>
      </c>
      <c r="G6559" s="1351">
        <v>46021</v>
      </c>
      <c r="H6559" s="1348" t="s">
        <v>2353</v>
      </c>
      <c r="I6559" s="1348">
        <v>1535</v>
      </c>
      <c r="J6559" s="1356">
        <v>42612</v>
      </c>
      <c r="K6559" s="1352" t="s">
        <v>2354</v>
      </c>
      <c r="L6559" s="1352"/>
      <c r="M6559" s="1345" t="s">
        <v>18263</v>
      </c>
      <c r="N6559" s="1346" t="s">
        <v>1830</v>
      </c>
      <c r="O6559" s="1347"/>
      <c r="P6559" s="117" t="str">
        <f t="shared" si="51"/>
        <v>2604</v>
      </c>
      <c r="Q6559" s="117"/>
      <c r="R6559" s="1348">
        <v>260401010</v>
      </c>
      <c r="S6559" s="321"/>
      <c r="T6559" s="321"/>
    </row>
    <row r="6560" spans="1:20" ht="34.5" hidden="1" customHeight="1">
      <c r="A6560" s="1348">
        <v>260401010</v>
      </c>
      <c r="B6560" s="1339" t="str">
        <f t="shared" si="50"/>
        <v>2604</v>
      </c>
      <c r="C6560" s="1349" t="s">
        <v>2672</v>
      </c>
      <c r="D6560" s="1350">
        <v>1</v>
      </c>
      <c r="E6560" s="293" t="s">
        <v>18930</v>
      </c>
      <c r="F6560" s="1352" t="s">
        <v>18931</v>
      </c>
      <c r="G6560" s="1351">
        <v>46021</v>
      </c>
      <c r="H6560" s="1348" t="s">
        <v>2353</v>
      </c>
      <c r="I6560" s="1348">
        <v>1535</v>
      </c>
      <c r="J6560" s="1356">
        <v>42612</v>
      </c>
      <c r="K6560" s="1352" t="s">
        <v>2354</v>
      </c>
      <c r="L6560" s="1352"/>
      <c r="M6560" s="1345" t="s">
        <v>1830</v>
      </c>
      <c r="N6560" s="1346" t="s">
        <v>1830</v>
      </c>
      <c r="O6560" s="1347"/>
      <c r="P6560" s="117" t="str">
        <f t="shared" si="51"/>
        <v>2604</v>
      </c>
      <c r="Q6560" s="117"/>
      <c r="R6560" s="1348">
        <v>260401010</v>
      </c>
      <c r="S6560" s="321"/>
      <c r="T6560" s="321"/>
    </row>
    <row r="6561" spans="1:20" ht="34.5" hidden="1" customHeight="1">
      <c r="A6561" s="1348">
        <v>260401011</v>
      </c>
      <c r="B6561" s="1339" t="str">
        <f t="shared" si="50"/>
        <v>2604</v>
      </c>
      <c r="C6561" s="1349" t="s">
        <v>2672</v>
      </c>
      <c r="D6561" s="1350">
        <v>1</v>
      </c>
      <c r="E6561" s="293" t="s">
        <v>18932</v>
      </c>
      <c r="F6561" s="1352" t="s">
        <v>18933</v>
      </c>
      <c r="G6561" s="1356">
        <v>45291</v>
      </c>
      <c r="H6561" s="1348" t="s">
        <v>2353</v>
      </c>
      <c r="I6561" s="1348">
        <v>1541</v>
      </c>
      <c r="J6561" s="1351">
        <v>42718</v>
      </c>
      <c r="K6561" s="1352" t="s">
        <v>2354</v>
      </c>
      <c r="L6561" s="1352"/>
      <c r="M6561" s="1345" t="s">
        <v>18934</v>
      </c>
      <c r="N6561" s="1346" t="s">
        <v>3309</v>
      </c>
      <c r="O6561" s="1347" t="s">
        <v>18935</v>
      </c>
      <c r="P6561" s="117" t="str">
        <f t="shared" si="51"/>
        <v>2604</v>
      </c>
      <c r="Q6561" s="117"/>
      <c r="R6561" s="1348">
        <v>260401011</v>
      </c>
      <c r="S6561" s="321"/>
      <c r="T6561" s="321"/>
    </row>
    <row r="6562" spans="1:20" ht="34.5" hidden="1" customHeight="1">
      <c r="A6562" s="1348">
        <v>260401011</v>
      </c>
      <c r="B6562" s="1339" t="str">
        <f t="shared" si="50"/>
        <v>2604</v>
      </c>
      <c r="C6562" s="1349" t="s">
        <v>2672</v>
      </c>
      <c r="D6562" s="1350">
        <v>1</v>
      </c>
      <c r="E6562" s="293" t="s">
        <v>18936</v>
      </c>
      <c r="F6562" s="1352" t="s">
        <v>18937</v>
      </c>
      <c r="G6562" s="1356">
        <v>45291</v>
      </c>
      <c r="H6562" s="1348" t="s">
        <v>2353</v>
      </c>
      <c r="I6562" s="1348">
        <v>1541</v>
      </c>
      <c r="J6562" s="1351">
        <v>42718</v>
      </c>
      <c r="K6562" s="1352" t="s">
        <v>2354</v>
      </c>
      <c r="L6562" s="1352"/>
      <c r="M6562" s="1345" t="s">
        <v>1830</v>
      </c>
      <c r="N6562" s="1346" t="s">
        <v>1830</v>
      </c>
      <c r="O6562" s="1347" t="s">
        <v>18938</v>
      </c>
      <c r="P6562" s="117" t="str">
        <f t="shared" si="51"/>
        <v>2604</v>
      </c>
      <c r="Q6562" s="117"/>
      <c r="R6562" s="1348">
        <v>260401011</v>
      </c>
      <c r="S6562" s="321"/>
      <c r="T6562" s="321"/>
    </row>
    <row r="6563" spans="1:20" ht="34.5" hidden="1" customHeight="1">
      <c r="A6563" s="1348">
        <v>260401012</v>
      </c>
      <c r="B6563" s="1339" t="str">
        <f t="shared" si="50"/>
        <v>2604</v>
      </c>
      <c r="C6563" s="1349" t="s">
        <v>2672</v>
      </c>
      <c r="D6563" s="1350">
        <v>1</v>
      </c>
      <c r="E6563" s="293" t="s">
        <v>18939</v>
      </c>
      <c r="F6563" s="1352" t="s">
        <v>18940</v>
      </c>
      <c r="G6563" s="1351">
        <v>45105</v>
      </c>
      <c r="H6563" s="1348" t="s">
        <v>2353</v>
      </c>
      <c r="I6563" s="1348">
        <v>1544</v>
      </c>
      <c r="J6563" s="1351">
        <v>42832</v>
      </c>
      <c r="K6563" s="1352" t="s">
        <v>2354</v>
      </c>
      <c r="L6563" s="1352" t="s">
        <v>18756</v>
      </c>
      <c r="M6563" s="1345" t="s">
        <v>1830</v>
      </c>
      <c r="N6563" s="1346" t="s">
        <v>1830</v>
      </c>
      <c r="O6563" s="1347"/>
      <c r="P6563" s="117" t="str">
        <f t="shared" si="51"/>
        <v>2604</v>
      </c>
      <c r="Q6563" s="117"/>
      <c r="R6563" s="1348">
        <v>260401012</v>
      </c>
      <c r="S6563" s="321"/>
      <c r="T6563" s="321"/>
    </row>
    <row r="6564" spans="1:20" ht="34.5" hidden="1" customHeight="1">
      <c r="A6564" s="1348">
        <v>260401013</v>
      </c>
      <c r="B6564" s="1339" t="str">
        <f t="shared" si="50"/>
        <v>2604</v>
      </c>
      <c r="C6564" s="1349" t="s">
        <v>2672</v>
      </c>
      <c r="D6564" s="1350">
        <v>1</v>
      </c>
      <c r="E6564" s="293" t="s">
        <v>18941</v>
      </c>
      <c r="F6564" s="1352" t="s">
        <v>18942</v>
      </c>
      <c r="G6564" s="1356">
        <v>45291</v>
      </c>
      <c r="H6564" s="1348" t="s">
        <v>2353</v>
      </c>
      <c r="I6564" s="1348">
        <v>1544</v>
      </c>
      <c r="J6564" s="1351">
        <v>42832</v>
      </c>
      <c r="K6564" s="1352" t="s">
        <v>2354</v>
      </c>
      <c r="L6564" s="1352"/>
      <c r="M6564" s="1345" t="s">
        <v>1830</v>
      </c>
      <c r="N6564" s="1346" t="s">
        <v>1830</v>
      </c>
      <c r="O6564" s="1347" t="s">
        <v>18943</v>
      </c>
      <c r="P6564" s="117" t="str">
        <f t="shared" si="51"/>
        <v>2604</v>
      </c>
      <c r="Q6564" s="117"/>
      <c r="R6564" s="1348">
        <v>260401013</v>
      </c>
      <c r="S6564" s="321"/>
      <c r="T6564" s="321"/>
    </row>
    <row r="6565" spans="1:20" ht="34.5" hidden="1" customHeight="1">
      <c r="A6565" s="1348">
        <v>260401013</v>
      </c>
      <c r="B6565" s="1339" t="str">
        <f t="shared" si="50"/>
        <v>2604</v>
      </c>
      <c r="C6565" s="1349" t="s">
        <v>2672</v>
      </c>
      <c r="D6565" s="1350">
        <v>1</v>
      </c>
      <c r="E6565" s="293" t="s">
        <v>18944</v>
      </c>
      <c r="F6565" s="1352" t="s">
        <v>18945</v>
      </c>
      <c r="G6565" s="1351">
        <v>46021</v>
      </c>
      <c r="H6565" s="1348" t="s">
        <v>2353</v>
      </c>
      <c r="I6565" s="1348">
        <v>1544</v>
      </c>
      <c r="J6565" s="1351">
        <v>42832</v>
      </c>
      <c r="K6565" s="1352" t="s">
        <v>2354</v>
      </c>
      <c r="L6565" s="1352" t="s">
        <v>18759</v>
      </c>
      <c r="M6565" s="1345" t="s">
        <v>18946</v>
      </c>
      <c r="N6565" s="1346" t="s">
        <v>1830</v>
      </c>
      <c r="O6565" s="1347"/>
      <c r="P6565" s="117" t="str">
        <f t="shared" si="51"/>
        <v>2604</v>
      </c>
      <c r="Q6565" s="117"/>
      <c r="R6565" s="1348">
        <v>260401013</v>
      </c>
      <c r="S6565" s="321"/>
      <c r="T6565" s="321"/>
    </row>
    <row r="6566" spans="1:20" ht="34.5" hidden="1" customHeight="1">
      <c r="A6566" s="1348">
        <v>260401014</v>
      </c>
      <c r="B6566" s="1339" t="str">
        <f t="shared" si="50"/>
        <v>2604</v>
      </c>
      <c r="C6566" s="1349" t="s">
        <v>2672</v>
      </c>
      <c r="D6566" s="1350">
        <v>1</v>
      </c>
      <c r="E6566" s="293" t="s">
        <v>18947</v>
      </c>
      <c r="F6566" s="1352" t="s">
        <v>18948</v>
      </c>
      <c r="G6566" s="1356">
        <v>45291</v>
      </c>
      <c r="H6566" s="1348" t="s">
        <v>2353</v>
      </c>
      <c r="I6566" s="1348">
        <v>1550</v>
      </c>
      <c r="J6566" s="1351">
        <v>43080</v>
      </c>
      <c r="K6566" s="1352" t="s">
        <v>2354</v>
      </c>
      <c r="L6566" s="1352"/>
      <c r="M6566" s="1345" t="s">
        <v>18949</v>
      </c>
      <c r="N6566" s="1346" t="s">
        <v>1830</v>
      </c>
      <c r="O6566" s="1347" t="s">
        <v>1830</v>
      </c>
      <c r="P6566" s="117" t="str">
        <f t="shared" si="51"/>
        <v>2604</v>
      </c>
      <c r="Q6566" s="117"/>
      <c r="R6566" s="1348">
        <v>260401014</v>
      </c>
      <c r="S6566" s="321"/>
      <c r="T6566" s="321"/>
    </row>
    <row r="6567" spans="1:20" ht="34.5" hidden="1" customHeight="1">
      <c r="A6567" s="1348">
        <v>260401014</v>
      </c>
      <c r="B6567" s="1339" t="str">
        <f t="shared" si="50"/>
        <v>2604</v>
      </c>
      <c r="C6567" s="1349" t="s">
        <v>2672</v>
      </c>
      <c r="D6567" s="1350">
        <v>1</v>
      </c>
      <c r="E6567" s="293" t="s">
        <v>18950</v>
      </c>
      <c r="F6567" s="1352" t="s">
        <v>18951</v>
      </c>
      <c r="G6567" s="1351">
        <v>46081</v>
      </c>
      <c r="H6567" s="1348" t="s">
        <v>2353</v>
      </c>
      <c r="I6567" s="1348">
        <v>1545</v>
      </c>
      <c r="J6567" s="1351">
        <v>42874</v>
      </c>
      <c r="K6567" s="1352" t="s">
        <v>2354</v>
      </c>
      <c r="L6567" s="1352" t="s">
        <v>18765</v>
      </c>
      <c r="M6567" s="1345" t="s">
        <v>18952</v>
      </c>
      <c r="N6567" s="1346" t="s">
        <v>18953</v>
      </c>
      <c r="O6567" s="1347"/>
      <c r="P6567" s="117" t="str">
        <f t="shared" si="51"/>
        <v>2604</v>
      </c>
      <c r="Q6567" s="117"/>
      <c r="R6567" s="1348">
        <v>260401014</v>
      </c>
      <c r="S6567" s="321"/>
      <c r="T6567" s="321"/>
    </row>
    <row r="6568" spans="1:20" ht="34.5" hidden="1" customHeight="1">
      <c r="A6568" s="1348">
        <v>260401015</v>
      </c>
      <c r="B6568" s="1339" t="str">
        <f t="shared" si="50"/>
        <v>2604</v>
      </c>
      <c r="C6568" s="1349" t="s">
        <v>2672</v>
      </c>
      <c r="D6568" s="1350">
        <v>1</v>
      </c>
      <c r="E6568" s="293" t="s">
        <v>18954</v>
      </c>
      <c r="F6568" s="1352" t="s">
        <v>18955</v>
      </c>
      <c r="G6568" s="1356">
        <v>45291</v>
      </c>
      <c r="H6568" s="1348" t="s">
        <v>2353</v>
      </c>
      <c r="I6568" s="1348">
        <v>1545</v>
      </c>
      <c r="J6568" s="1351">
        <v>42874</v>
      </c>
      <c r="K6568" s="1352" t="s">
        <v>2354</v>
      </c>
      <c r="L6568" s="1352" t="s">
        <v>18768</v>
      </c>
      <c r="M6568" s="1345" t="s">
        <v>18956</v>
      </c>
      <c r="N6568" s="1346" t="s">
        <v>18953</v>
      </c>
      <c r="O6568" s="1347" t="s">
        <v>18957</v>
      </c>
      <c r="P6568" s="117" t="str">
        <f t="shared" si="51"/>
        <v>2604</v>
      </c>
      <c r="Q6568" s="117"/>
      <c r="R6568" s="1348">
        <v>260401015</v>
      </c>
      <c r="S6568" s="321"/>
      <c r="T6568" s="321"/>
    </row>
    <row r="6569" spans="1:20" ht="34.5" hidden="1" customHeight="1">
      <c r="A6569" s="1348">
        <v>260401015</v>
      </c>
      <c r="B6569" s="1339" t="str">
        <f t="shared" si="50"/>
        <v>2604</v>
      </c>
      <c r="C6569" s="1349" t="s">
        <v>2672</v>
      </c>
      <c r="D6569" s="1350">
        <v>1</v>
      </c>
      <c r="E6569" s="293" t="s">
        <v>18958</v>
      </c>
      <c r="F6569" s="1352" t="s">
        <v>18959</v>
      </c>
      <c r="G6569" s="1356">
        <v>45291</v>
      </c>
      <c r="H6569" s="1348" t="s">
        <v>2353</v>
      </c>
      <c r="I6569" s="1348">
        <v>1545</v>
      </c>
      <c r="J6569" s="1351">
        <v>42874</v>
      </c>
      <c r="K6569" s="1352" t="s">
        <v>2354</v>
      </c>
      <c r="L6569" s="1352" t="s">
        <v>18771</v>
      </c>
      <c r="M6569" s="1345" t="s">
        <v>18960</v>
      </c>
      <c r="N6569" s="1346" t="s">
        <v>1830</v>
      </c>
      <c r="O6569" s="1347" t="s">
        <v>18961</v>
      </c>
      <c r="P6569" s="117" t="str">
        <f t="shared" si="51"/>
        <v>2604</v>
      </c>
      <c r="Q6569" s="117"/>
      <c r="R6569" s="1348">
        <v>260401015</v>
      </c>
      <c r="S6569" s="321"/>
      <c r="T6569" s="321"/>
    </row>
    <row r="6570" spans="1:20" ht="34.5" hidden="1" customHeight="1">
      <c r="A6570" s="1348">
        <v>260401016</v>
      </c>
      <c r="B6570" s="1339" t="str">
        <f t="shared" si="50"/>
        <v>2604</v>
      </c>
      <c r="C6570" s="1349" t="s">
        <v>2672</v>
      </c>
      <c r="D6570" s="1350">
        <v>1</v>
      </c>
      <c r="E6570" s="293" t="s">
        <v>18962</v>
      </c>
      <c r="F6570" s="1352" t="s">
        <v>18963</v>
      </c>
      <c r="G6570" s="1351">
        <v>46081</v>
      </c>
      <c r="H6570" s="1348" t="s">
        <v>2353</v>
      </c>
      <c r="I6570" s="1348">
        <v>1545</v>
      </c>
      <c r="J6570" s="1351">
        <v>42874</v>
      </c>
      <c r="K6570" s="1352" t="s">
        <v>2354</v>
      </c>
      <c r="L6570" s="1352" t="s">
        <v>18774</v>
      </c>
      <c r="M6570" s="1345" t="s">
        <v>18964</v>
      </c>
      <c r="N6570" s="1346" t="s">
        <v>1830</v>
      </c>
      <c r="O6570" s="1347"/>
      <c r="P6570" s="117" t="str">
        <f t="shared" si="51"/>
        <v>2604</v>
      </c>
      <c r="Q6570" s="117"/>
      <c r="R6570" s="1348">
        <v>260401016</v>
      </c>
      <c r="S6570" s="321"/>
      <c r="T6570" s="321"/>
    </row>
    <row r="6571" spans="1:20" ht="34.5" hidden="1" customHeight="1">
      <c r="A6571" s="1348">
        <v>260401016</v>
      </c>
      <c r="B6571" s="1339" t="str">
        <f t="shared" si="50"/>
        <v>2604</v>
      </c>
      <c r="C6571" s="1349" t="s">
        <v>2672</v>
      </c>
      <c r="D6571" s="1350">
        <v>1</v>
      </c>
      <c r="E6571" s="293" t="s">
        <v>18965</v>
      </c>
      <c r="F6571" s="1352" t="s">
        <v>18966</v>
      </c>
      <c r="G6571" s="1356">
        <v>45291</v>
      </c>
      <c r="H6571" s="1348" t="s">
        <v>2353</v>
      </c>
      <c r="I6571" s="1348">
        <v>1545</v>
      </c>
      <c r="J6571" s="1351">
        <v>42874</v>
      </c>
      <c r="K6571" s="1352" t="s">
        <v>2354</v>
      </c>
      <c r="L6571" s="1352" t="s">
        <v>18777</v>
      </c>
      <c r="M6571" s="1345" t="s">
        <v>18967</v>
      </c>
      <c r="N6571" s="1346" t="s">
        <v>6095</v>
      </c>
      <c r="O6571" s="1347" t="s">
        <v>18968</v>
      </c>
      <c r="P6571" s="117" t="str">
        <f t="shared" si="51"/>
        <v>2604</v>
      </c>
      <c r="Q6571" s="117"/>
      <c r="R6571" s="1348">
        <v>260401016</v>
      </c>
      <c r="S6571" s="321"/>
      <c r="T6571" s="321"/>
    </row>
    <row r="6572" spans="1:20" ht="34.5" hidden="1" customHeight="1">
      <c r="A6572" s="1348">
        <v>260401017</v>
      </c>
      <c r="B6572" s="1339" t="str">
        <f t="shared" si="50"/>
        <v>2604</v>
      </c>
      <c r="C6572" s="1349" t="s">
        <v>2672</v>
      </c>
      <c r="D6572" s="1350">
        <v>1</v>
      </c>
      <c r="E6572" s="293" t="s">
        <v>18969</v>
      </c>
      <c r="F6572" s="1352" t="s">
        <v>18970</v>
      </c>
      <c r="G6572" s="1356">
        <v>45291</v>
      </c>
      <c r="H6572" s="1348" t="s">
        <v>2353</v>
      </c>
      <c r="I6572" s="1348">
        <v>1545</v>
      </c>
      <c r="J6572" s="1356">
        <v>42874</v>
      </c>
      <c r="K6572" s="1352" t="s">
        <v>2354</v>
      </c>
      <c r="L6572" s="1352" t="s">
        <v>18780</v>
      </c>
      <c r="M6572" s="1345" t="s">
        <v>18971</v>
      </c>
      <c r="N6572" s="1346" t="s">
        <v>1830</v>
      </c>
      <c r="O6572" s="1347" t="s">
        <v>18972</v>
      </c>
      <c r="P6572" s="117" t="str">
        <f t="shared" si="51"/>
        <v>2604</v>
      </c>
      <c r="Q6572" s="117"/>
      <c r="R6572" s="1348">
        <v>260401017</v>
      </c>
      <c r="S6572" s="321"/>
      <c r="T6572" s="321"/>
    </row>
    <row r="6573" spans="1:20" ht="34.5" hidden="1" customHeight="1">
      <c r="A6573" s="1348">
        <v>260401017</v>
      </c>
      <c r="B6573" s="1339" t="str">
        <f t="shared" si="50"/>
        <v>2604</v>
      </c>
      <c r="C6573" s="1349" t="s">
        <v>2672</v>
      </c>
      <c r="D6573" s="1350">
        <v>1</v>
      </c>
      <c r="E6573" s="293" t="s">
        <v>18973</v>
      </c>
      <c r="F6573" s="1352" t="s">
        <v>18974</v>
      </c>
      <c r="G6573" s="1356">
        <v>45291</v>
      </c>
      <c r="H6573" s="1348" t="s">
        <v>2353</v>
      </c>
      <c r="I6573" s="1348">
        <v>1545</v>
      </c>
      <c r="J6573" s="1356">
        <v>42874</v>
      </c>
      <c r="K6573" s="1352" t="s">
        <v>2354</v>
      </c>
      <c r="L6573" s="1352" t="s">
        <v>18783</v>
      </c>
      <c r="M6573" s="1345" t="s">
        <v>18975</v>
      </c>
      <c r="N6573" s="1346" t="s">
        <v>18953</v>
      </c>
      <c r="O6573" s="1347" t="s">
        <v>18976</v>
      </c>
      <c r="P6573" s="117" t="str">
        <f t="shared" si="51"/>
        <v>2604</v>
      </c>
      <c r="Q6573" s="117"/>
      <c r="R6573" s="1348">
        <v>260401017</v>
      </c>
      <c r="S6573" s="321"/>
      <c r="T6573" s="321"/>
    </row>
    <row r="6574" spans="1:20" ht="34.5" hidden="1" customHeight="1">
      <c r="A6574" s="1348">
        <v>260401018</v>
      </c>
      <c r="B6574" s="1339" t="str">
        <f t="shared" si="50"/>
        <v>2604</v>
      </c>
      <c r="C6574" s="1349" t="s">
        <v>2672</v>
      </c>
      <c r="D6574" s="1350">
        <v>1</v>
      </c>
      <c r="E6574" s="293" t="s">
        <v>18977</v>
      </c>
      <c r="F6574" s="1352" t="s">
        <v>18978</v>
      </c>
      <c r="G6574" s="1356">
        <v>45291</v>
      </c>
      <c r="H6574" s="1348" t="s">
        <v>2353</v>
      </c>
      <c r="I6574" s="1348">
        <v>1550</v>
      </c>
      <c r="J6574" s="1356">
        <v>43080</v>
      </c>
      <c r="K6574" s="1352" t="s">
        <v>2354</v>
      </c>
      <c r="L6574" s="1352" t="s">
        <v>18979</v>
      </c>
      <c r="M6574" s="1345" t="s">
        <v>18980</v>
      </c>
      <c r="N6574" s="1346" t="s">
        <v>18981</v>
      </c>
      <c r="O6574" s="1347" t="s">
        <v>1830</v>
      </c>
      <c r="P6574" s="117" t="str">
        <f t="shared" si="51"/>
        <v>2604</v>
      </c>
      <c r="Q6574" s="117"/>
      <c r="R6574" s="1348">
        <v>260401018</v>
      </c>
      <c r="S6574" s="321"/>
      <c r="T6574" s="321"/>
    </row>
    <row r="6575" spans="1:20" ht="34.5" hidden="1" customHeight="1">
      <c r="A6575" s="1348">
        <v>260401018</v>
      </c>
      <c r="B6575" s="1339" t="str">
        <f t="shared" si="50"/>
        <v>2604</v>
      </c>
      <c r="C6575" s="1349" t="s">
        <v>2672</v>
      </c>
      <c r="D6575" s="1350">
        <v>1</v>
      </c>
      <c r="E6575" s="293" t="s">
        <v>18982</v>
      </c>
      <c r="F6575" s="1352" t="s">
        <v>18983</v>
      </c>
      <c r="G6575" s="1356">
        <v>45291</v>
      </c>
      <c r="H6575" s="1348" t="s">
        <v>2353</v>
      </c>
      <c r="I6575" s="1348">
        <v>1550</v>
      </c>
      <c r="J6575" s="1356">
        <v>43080</v>
      </c>
      <c r="K6575" s="1352" t="s">
        <v>2354</v>
      </c>
      <c r="L6575" s="1352" t="s">
        <v>18984</v>
      </c>
      <c r="M6575" s="1345" t="s">
        <v>18985</v>
      </c>
      <c r="N6575" s="1346" t="s">
        <v>1830</v>
      </c>
      <c r="O6575" s="1347" t="s">
        <v>1830</v>
      </c>
      <c r="P6575" s="117" t="str">
        <f t="shared" si="51"/>
        <v>2604</v>
      </c>
      <c r="Q6575" s="117"/>
      <c r="R6575" s="1348">
        <v>260401018</v>
      </c>
      <c r="S6575" s="321"/>
      <c r="T6575" s="321"/>
    </row>
    <row r="6576" spans="1:20" ht="34.5" hidden="1" customHeight="1">
      <c r="A6576" s="1348">
        <v>260401019</v>
      </c>
      <c r="B6576" s="1339" t="str">
        <f t="shared" si="50"/>
        <v>2604</v>
      </c>
      <c r="C6576" s="1349" t="s">
        <v>2672</v>
      </c>
      <c r="D6576" s="1350">
        <v>1</v>
      </c>
      <c r="E6576" s="293" t="s">
        <v>18986</v>
      </c>
      <c r="F6576" s="1352" t="s">
        <v>18987</v>
      </c>
      <c r="G6576" s="1356">
        <v>45291</v>
      </c>
      <c r="H6576" s="1348" t="s">
        <v>2353</v>
      </c>
      <c r="I6576" s="1348">
        <v>1550</v>
      </c>
      <c r="J6576" s="1356">
        <v>43080</v>
      </c>
      <c r="K6576" s="1352" t="s">
        <v>2354</v>
      </c>
      <c r="L6576" s="1352" t="s">
        <v>18988</v>
      </c>
      <c r="M6576" s="1345" t="s">
        <v>18989</v>
      </c>
      <c r="N6576" s="1346" t="s">
        <v>18990</v>
      </c>
      <c r="O6576" s="1347" t="s">
        <v>18991</v>
      </c>
      <c r="P6576" s="117" t="str">
        <f t="shared" si="51"/>
        <v>2604</v>
      </c>
      <c r="Q6576" s="117"/>
      <c r="R6576" s="1348">
        <v>260401019</v>
      </c>
      <c r="S6576" s="321"/>
      <c r="T6576" s="321"/>
    </row>
    <row r="6577" spans="1:20" ht="34.5" hidden="1" customHeight="1">
      <c r="A6577" s="1348">
        <v>260401020</v>
      </c>
      <c r="B6577" s="1339" t="str">
        <f t="shared" si="50"/>
        <v>2604</v>
      </c>
      <c r="C6577" s="1349" t="s">
        <v>2672</v>
      </c>
      <c r="D6577" s="1350">
        <v>1</v>
      </c>
      <c r="E6577" s="293" t="s">
        <v>18992</v>
      </c>
      <c r="F6577" s="1352" t="s">
        <v>18993</v>
      </c>
      <c r="G6577" s="1356">
        <v>45291</v>
      </c>
      <c r="H6577" s="1348" t="s">
        <v>2353</v>
      </c>
      <c r="I6577" s="1348">
        <v>1556</v>
      </c>
      <c r="J6577" s="1356">
        <v>43300</v>
      </c>
      <c r="K6577" s="1352" t="s">
        <v>2354</v>
      </c>
      <c r="L6577" s="1352" t="s">
        <v>18994</v>
      </c>
      <c r="M6577" s="1345" t="s">
        <v>18995</v>
      </c>
      <c r="N6577" s="1346" t="s">
        <v>1830</v>
      </c>
      <c r="O6577" s="1347" t="s">
        <v>18996</v>
      </c>
      <c r="P6577" s="117" t="str">
        <f t="shared" si="51"/>
        <v>2604</v>
      </c>
      <c r="Q6577" s="117"/>
      <c r="R6577" s="1348">
        <v>260401020</v>
      </c>
      <c r="S6577" s="321"/>
      <c r="T6577" s="321"/>
    </row>
    <row r="6578" spans="1:20" ht="34.5" hidden="1" customHeight="1">
      <c r="A6578" s="1348">
        <v>260401022</v>
      </c>
      <c r="B6578" s="1339" t="str">
        <f t="shared" si="50"/>
        <v>2604</v>
      </c>
      <c r="C6578" s="1349" t="s">
        <v>2672</v>
      </c>
      <c r="D6578" s="1350">
        <v>1</v>
      </c>
      <c r="E6578" s="293" t="s">
        <v>18997</v>
      </c>
      <c r="F6578" s="1352" t="s">
        <v>18998</v>
      </c>
      <c r="G6578" s="1356">
        <v>45291</v>
      </c>
      <c r="H6578" s="1348" t="s">
        <v>2353</v>
      </c>
      <c r="I6578" s="1348">
        <v>1556</v>
      </c>
      <c r="J6578" s="1356">
        <v>43300</v>
      </c>
      <c r="K6578" s="1352" t="s">
        <v>2354</v>
      </c>
      <c r="L6578" s="1352"/>
      <c r="M6578" s="1345" t="s">
        <v>18999</v>
      </c>
      <c r="N6578" s="1346" t="s">
        <v>18990</v>
      </c>
      <c r="O6578" s="1347" t="s">
        <v>1830</v>
      </c>
      <c r="P6578" s="117" t="str">
        <f t="shared" si="51"/>
        <v>2604</v>
      </c>
      <c r="Q6578" s="117"/>
      <c r="R6578" s="1348">
        <v>260401022</v>
      </c>
      <c r="S6578" s="321"/>
      <c r="T6578" s="321"/>
    </row>
    <row r="6579" spans="1:20" ht="34.5" hidden="1" customHeight="1">
      <c r="A6579" s="1348">
        <v>260401023</v>
      </c>
      <c r="B6579" s="1339" t="str">
        <f t="shared" si="50"/>
        <v>2604</v>
      </c>
      <c r="C6579" s="1349" t="s">
        <v>2672</v>
      </c>
      <c r="D6579" s="1350">
        <v>1</v>
      </c>
      <c r="E6579" s="293" t="s">
        <v>19000</v>
      </c>
      <c r="F6579" s="1352" t="s">
        <v>19001</v>
      </c>
      <c r="G6579" s="1356">
        <v>45291</v>
      </c>
      <c r="H6579" s="1348" t="s">
        <v>2353</v>
      </c>
      <c r="I6579" s="1348">
        <v>1558</v>
      </c>
      <c r="J6579" s="1356">
        <v>43390</v>
      </c>
      <c r="K6579" s="1352" t="s">
        <v>2354</v>
      </c>
      <c r="L6579" s="1352" t="s">
        <v>19002</v>
      </c>
      <c r="M6579" s="1345" t="s">
        <v>19003</v>
      </c>
      <c r="N6579" s="1346" t="s">
        <v>19004</v>
      </c>
      <c r="O6579" s="1347" t="s">
        <v>1830</v>
      </c>
      <c r="P6579" s="117" t="str">
        <f t="shared" si="51"/>
        <v>2604</v>
      </c>
      <c r="Q6579" s="117"/>
      <c r="R6579" s="1348">
        <v>260401023</v>
      </c>
      <c r="S6579" s="321"/>
      <c r="T6579" s="321"/>
    </row>
    <row r="6580" spans="1:20" ht="34.5" hidden="1" customHeight="1">
      <c r="A6580" s="1348">
        <v>260401032</v>
      </c>
      <c r="B6580" s="1339" t="str">
        <f t="shared" si="50"/>
        <v>2604</v>
      </c>
      <c r="C6580" s="1349" t="s">
        <v>2672</v>
      </c>
      <c r="D6580" s="1350">
        <v>1</v>
      </c>
      <c r="E6580" s="293" t="s">
        <v>19005</v>
      </c>
      <c r="F6580" s="1352" t="s">
        <v>19006</v>
      </c>
      <c r="G6580" s="1356">
        <v>45291</v>
      </c>
      <c r="H6580" s="1348" t="s">
        <v>2353</v>
      </c>
      <c r="I6580" s="1348">
        <v>1556</v>
      </c>
      <c r="J6580" s="1356">
        <v>43300</v>
      </c>
      <c r="K6580" s="1352" t="s">
        <v>2354</v>
      </c>
      <c r="L6580" s="1352"/>
      <c r="M6580" s="1345" t="s">
        <v>19007</v>
      </c>
      <c r="N6580" s="1346" t="s">
        <v>18981</v>
      </c>
      <c r="O6580" s="1347" t="s">
        <v>1830</v>
      </c>
      <c r="P6580" s="117" t="str">
        <f t="shared" si="51"/>
        <v>2604</v>
      </c>
      <c r="Q6580" s="117"/>
      <c r="R6580" s="1348">
        <v>260401032</v>
      </c>
      <c r="S6580" s="321"/>
      <c r="T6580" s="321"/>
    </row>
    <row r="6581" spans="1:20" ht="34.5" hidden="1" customHeight="1">
      <c r="A6581" s="1348">
        <v>260401034</v>
      </c>
      <c r="B6581" s="1339" t="str">
        <f t="shared" si="50"/>
        <v>2604</v>
      </c>
      <c r="C6581" s="1349" t="s">
        <v>2672</v>
      </c>
      <c r="D6581" s="1350">
        <v>1</v>
      </c>
      <c r="E6581" s="293" t="s">
        <v>19008</v>
      </c>
      <c r="F6581" s="1352" t="s">
        <v>19009</v>
      </c>
      <c r="G6581" s="1356">
        <v>45291</v>
      </c>
      <c r="H6581" s="1348" t="s">
        <v>2353</v>
      </c>
      <c r="I6581" s="1348">
        <v>1558</v>
      </c>
      <c r="J6581" s="1356">
        <v>43390</v>
      </c>
      <c r="K6581" s="1352" t="s">
        <v>2354</v>
      </c>
      <c r="L6581" s="1352" t="s">
        <v>19010</v>
      </c>
      <c r="M6581" s="1345" t="s">
        <v>19011</v>
      </c>
      <c r="N6581" s="1346" t="s">
        <v>19012</v>
      </c>
      <c r="O6581" s="1347" t="s">
        <v>19013</v>
      </c>
      <c r="P6581" s="117" t="str">
        <f t="shared" si="51"/>
        <v>2604</v>
      </c>
      <c r="Q6581" s="117"/>
      <c r="R6581" s="1348">
        <v>260401034</v>
      </c>
      <c r="S6581" s="321"/>
      <c r="T6581" s="321"/>
    </row>
    <row r="6582" spans="1:20" ht="34.5" hidden="1" customHeight="1">
      <c r="A6582" s="1348">
        <v>260401036</v>
      </c>
      <c r="B6582" s="1339" t="str">
        <f t="shared" si="50"/>
        <v>2604</v>
      </c>
      <c r="C6582" s="1349" t="s">
        <v>2672</v>
      </c>
      <c r="D6582" s="1350">
        <v>1</v>
      </c>
      <c r="E6582" s="293" t="s">
        <v>19014</v>
      </c>
      <c r="F6582" s="1352" t="s">
        <v>19015</v>
      </c>
      <c r="G6582" s="1356">
        <v>45291</v>
      </c>
      <c r="H6582" s="1348" t="s">
        <v>2353</v>
      </c>
      <c r="I6582" s="1348">
        <v>1558</v>
      </c>
      <c r="J6582" s="1356">
        <v>43390</v>
      </c>
      <c r="K6582" s="1352" t="s">
        <v>2354</v>
      </c>
      <c r="L6582" s="1352" t="s">
        <v>19016</v>
      </c>
      <c r="M6582" s="1345" t="s">
        <v>19017</v>
      </c>
      <c r="N6582" s="1346" t="s">
        <v>19018</v>
      </c>
      <c r="O6582" s="1347" t="s">
        <v>19019</v>
      </c>
      <c r="P6582" s="117" t="str">
        <f t="shared" si="51"/>
        <v>2604</v>
      </c>
      <c r="Q6582" s="117"/>
      <c r="R6582" s="1348">
        <v>260401036</v>
      </c>
      <c r="S6582" s="321"/>
      <c r="T6582" s="321"/>
    </row>
    <row r="6583" spans="1:20" ht="34.5" hidden="1" customHeight="1">
      <c r="A6583" s="1348">
        <v>260401037</v>
      </c>
      <c r="B6583" s="1339" t="str">
        <f t="shared" si="50"/>
        <v>2604</v>
      </c>
      <c r="C6583" s="1349" t="s">
        <v>2672</v>
      </c>
      <c r="D6583" s="1350">
        <v>1</v>
      </c>
      <c r="E6583" s="293" t="s">
        <v>19020</v>
      </c>
      <c r="F6583" s="1352" t="s">
        <v>19021</v>
      </c>
      <c r="G6583" s="1356">
        <v>45291</v>
      </c>
      <c r="H6583" s="1348" t="s">
        <v>2353</v>
      </c>
      <c r="I6583" s="1348">
        <v>1556</v>
      </c>
      <c r="J6583" s="1356">
        <v>43300</v>
      </c>
      <c r="K6583" s="1352" t="s">
        <v>2354</v>
      </c>
      <c r="L6583" s="1352" t="s">
        <v>19022</v>
      </c>
      <c r="M6583" s="1345" t="s">
        <v>19023</v>
      </c>
      <c r="N6583" s="1346" t="s">
        <v>19024</v>
      </c>
      <c r="O6583" s="1347" t="s">
        <v>19025</v>
      </c>
      <c r="P6583" s="117" t="str">
        <f t="shared" si="51"/>
        <v>2604</v>
      </c>
      <c r="Q6583" s="117"/>
      <c r="R6583" s="1348">
        <v>260401037</v>
      </c>
      <c r="S6583" s="321"/>
      <c r="T6583" s="321"/>
    </row>
    <row r="6584" spans="1:20" ht="34.5" hidden="1" customHeight="1">
      <c r="A6584" s="1348">
        <v>260401038</v>
      </c>
      <c r="B6584" s="1339" t="str">
        <f t="shared" si="50"/>
        <v>2604</v>
      </c>
      <c r="C6584" s="1349" t="s">
        <v>2672</v>
      </c>
      <c r="D6584" s="1350">
        <v>1</v>
      </c>
      <c r="E6584" s="293" t="s">
        <v>19026</v>
      </c>
      <c r="F6584" s="1352" t="s">
        <v>19027</v>
      </c>
      <c r="G6584" s="1356">
        <v>45291</v>
      </c>
      <c r="H6584" s="1348" t="s">
        <v>2353</v>
      </c>
      <c r="I6584" s="1348">
        <v>1556</v>
      </c>
      <c r="J6584" s="1356">
        <v>43300</v>
      </c>
      <c r="K6584" s="1352" t="s">
        <v>2354</v>
      </c>
      <c r="L6584" s="1353"/>
      <c r="M6584" s="1345" t="s">
        <v>19028</v>
      </c>
      <c r="N6584" s="1346" t="s">
        <v>1830</v>
      </c>
      <c r="O6584" s="1347" t="s">
        <v>1830</v>
      </c>
      <c r="P6584" s="117" t="str">
        <f t="shared" si="51"/>
        <v>2604</v>
      </c>
      <c r="Q6584" s="117"/>
      <c r="R6584" s="1348">
        <v>260401038</v>
      </c>
      <c r="S6584" s="321"/>
      <c r="T6584" s="321"/>
    </row>
    <row r="6585" spans="1:20" ht="34.5" hidden="1" customHeight="1">
      <c r="A6585" s="1348">
        <v>260401039</v>
      </c>
      <c r="B6585" s="1339" t="str">
        <f t="shared" si="50"/>
        <v>2604</v>
      </c>
      <c r="C6585" s="1349" t="s">
        <v>2672</v>
      </c>
      <c r="D6585" s="1350">
        <v>1</v>
      </c>
      <c r="E6585" s="293" t="s">
        <v>19029</v>
      </c>
      <c r="F6585" s="1352" t="s">
        <v>19030</v>
      </c>
      <c r="G6585" s="1356">
        <v>45291</v>
      </c>
      <c r="H6585" s="1348" t="s">
        <v>2353</v>
      </c>
      <c r="I6585" s="1348">
        <v>1558</v>
      </c>
      <c r="J6585" s="1356">
        <v>43390</v>
      </c>
      <c r="K6585" s="1352" t="s">
        <v>2354</v>
      </c>
      <c r="L6585" s="1352" t="s">
        <v>19031</v>
      </c>
      <c r="M6585" s="1345" t="s">
        <v>19032</v>
      </c>
      <c r="N6585" s="1346" t="s">
        <v>1830</v>
      </c>
      <c r="O6585" s="1347" t="s">
        <v>1830</v>
      </c>
      <c r="P6585" s="117" t="str">
        <f t="shared" si="51"/>
        <v>2604</v>
      </c>
      <c r="Q6585" s="117"/>
      <c r="R6585" s="1348">
        <v>260401039</v>
      </c>
      <c r="S6585" s="321"/>
      <c r="T6585" s="321"/>
    </row>
    <row r="6586" spans="1:20" ht="34.5" hidden="1" customHeight="1">
      <c r="A6586" s="1348">
        <v>260401040</v>
      </c>
      <c r="B6586" s="1339" t="str">
        <f t="shared" si="50"/>
        <v>2604</v>
      </c>
      <c r="C6586" s="1349" t="s">
        <v>2672</v>
      </c>
      <c r="D6586" s="1350">
        <v>1</v>
      </c>
      <c r="E6586" s="293" t="s">
        <v>19033</v>
      </c>
      <c r="F6586" s="1352" t="s">
        <v>19034</v>
      </c>
      <c r="G6586" s="1356">
        <v>45291</v>
      </c>
      <c r="H6586" s="1348" t="s">
        <v>2353</v>
      </c>
      <c r="I6586" s="1348">
        <v>1560</v>
      </c>
      <c r="J6586" s="1356">
        <v>43446</v>
      </c>
      <c r="K6586" s="1352" t="s">
        <v>2354</v>
      </c>
      <c r="L6586" s="1353"/>
      <c r="M6586" s="1345" t="s">
        <v>1830</v>
      </c>
      <c r="N6586" s="1346" t="s">
        <v>19035</v>
      </c>
      <c r="O6586" s="1347" t="s">
        <v>1830</v>
      </c>
      <c r="P6586" s="117" t="str">
        <f t="shared" si="51"/>
        <v>2604</v>
      </c>
      <c r="Q6586" s="117"/>
      <c r="R6586" s="1348">
        <v>260401040</v>
      </c>
      <c r="S6586" s="321"/>
      <c r="T6586" s="321"/>
    </row>
    <row r="6587" spans="1:20" ht="34.5" hidden="1" customHeight="1">
      <c r="A6587" s="1348">
        <v>260401041</v>
      </c>
      <c r="B6587" s="1339" t="str">
        <f t="shared" si="50"/>
        <v>2604</v>
      </c>
      <c r="C6587" s="1349" t="s">
        <v>2672</v>
      </c>
      <c r="D6587" s="1350">
        <v>1</v>
      </c>
      <c r="E6587" s="293" t="s">
        <v>19036</v>
      </c>
      <c r="F6587" s="1352" t="s">
        <v>19037</v>
      </c>
      <c r="G6587" s="1356">
        <v>45291</v>
      </c>
      <c r="H6587" s="1348" t="s">
        <v>2353</v>
      </c>
      <c r="I6587" s="1348">
        <v>1560</v>
      </c>
      <c r="J6587" s="1356">
        <v>43446</v>
      </c>
      <c r="K6587" s="1352" t="s">
        <v>2354</v>
      </c>
      <c r="L6587" s="1353"/>
      <c r="M6587" s="1345" t="s">
        <v>1830</v>
      </c>
      <c r="N6587" s="1346" t="s">
        <v>19038</v>
      </c>
      <c r="O6587" s="1347" t="s">
        <v>1830</v>
      </c>
      <c r="P6587" s="117" t="str">
        <f t="shared" si="51"/>
        <v>2604</v>
      </c>
      <c r="Q6587" s="117"/>
      <c r="R6587" s="1348">
        <v>260401041</v>
      </c>
      <c r="S6587" s="321"/>
      <c r="T6587" s="321"/>
    </row>
    <row r="6588" spans="1:20" ht="34.5" hidden="1" customHeight="1">
      <c r="A6588" s="1348">
        <v>260401043</v>
      </c>
      <c r="B6588" s="1339" t="str">
        <f t="shared" si="50"/>
        <v>2604</v>
      </c>
      <c r="C6588" s="1349" t="s">
        <v>2672</v>
      </c>
      <c r="D6588" s="1350">
        <v>1</v>
      </c>
      <c r="E6588" s="293" t="s">
        <v>19039</v>
      </c>
      <c r="F6588" s="1352" t="s">
        <v>19040</v>
      </c>
      <c r="G6588" s="1356">
        <v>45291</v>
      </c>
      <c r="H6588" s="1348" t="s">
        <v>2353</v>
      </c>
      <c r="I6588" s="1348">
        <v>1560</v>
      </c>
      <c r="J6588" s="1351">
        <v>43446</v>
      </c>
      <c r="K6588" s="1352" t="s">
        <v>2354</v>
      </c>
      <c r="L6588" s="1352"/>
      <c r="M6588" s="1345" t="s">
        <v>1830</v>
      </c>
      <c r="N6588" s="1346" t="s">
        <v>19041</v>
      </c>
      <c r="O6588" s="1347" t="s">
        <v>19042</v>
      </c>
      <c r="P6588" s="117" t="str">
        <f t="shared" si="51"/>
        <v>2604</v>
      </c>
      <c r="Q6588" s="117"/>
      <c r="R6588" s="1348">
        <v>260401043</v>
      </c>
      <c r="S6588" s="321"/>
      <c r="T6588" s="321"/>
    </row>
    <row r="6589" spans="1:20" ht="34.5" hidden="1" customHeight="1">
      <c r="A6589" s="1348">
        <v>260401044</v>
      </c>
      <c r="B6589" s="1339" t="str">
        <f t="shared" si="50"/>
        <v>2604</v>
      </c>
      <c r="C6589" s="1349" t="s">
        <v>2672</v>
      </c>
      <c r="D6589" s="1350">
        <v>1</v>
      </c>
      <c r="E6589" s="293" t="s">
        <v>19043</v>
      </c>
      <c r="F6589" s="1352" t="s">
        <v>19044</v>
      </c>
      <c r="G6589" s="1356">
        <v>45437</v>
      </c>
      <c r="H6589" s="1348" t="s">
        <v>2353</v>
      </c>
      <c r="I6589" s="1348">
        <v>1567</v>
      </c>
      <c r="J6589" s="1351">
        <v>43663</v>
      </c>
      <c r="K6589" s="1352" t="s">
        <v>2354</v>
      </c>
      <c r="L6589" s="1352"/>
      <c r="M6589" s="1345" t="s">
        <v>1830</v>
      </c>
      <c r="N6589" s="1346" t="s">
        <v>19045</v>
      </c>
      <c r="O6589" s="1347"/>
      <c r="P6589" s="117" t="str">
        <f t="shared" si="51"/>
        <v>2604</v>
      </c>
      <c r="Q6589" s="117"/>
      <c r="R6589" s="1348">
        <v>260401044</v>
      </c>
      <c r="S6589" s="321"/>
      <c r="T6589" s="321"/>
    </row>
    <row r="6590" spans="1:20" ht="34.5" hidden="1" customHeight="1">
      <c r="A6590" s="1348">
        <v>260401045</v>
      </c>
      <c r="B6590" s="1339" t="str">
        <f t="shared" si="50"/>
        <v>2604</v>
      </c>
      <c r="C6590" s="1349" t="s">
        <v>2672</v>
      </c>
      <c r="D6590" s="1350">
        <v>1</v>
      </c>
      <c r="E6590" s="293" t="s">
        <v>19046</v>
      </c>
      <c r="F6590" s="1352" t="s">
        <v>19047</v>
      </c>
      <c r="G6590" s="1351">
        <v>45437</v>
      </c>
      <c r="H6590" s="1348" t="s">
        <v>2353</v>
      </c>
      <c r="I6590" s="1348">
        <v>1567</v>
      </c>
      <c r="J6590" s="1351">
        <v>43663</v>
      </c>
      <c r="K6590" s="1352" t="s">
        <v>2354</v>
      </c>
      <c r="L6590" s="1353"/>
      <c r="M6590" s="1345" t="s">
        <v>1830</v>
      </c>
      <c r="N6590" s="1346" t="s">
        <v>1830</v>
      </c>
      <c r="O6590" s="1347"/>
      <c r="P6590" s="117" t="str">
        <f t="shared" si="51"/>
        <v>2604</v>
      </c>
      <c r="Q6590" s="117"/>
      <c r="R6590" s="1348">
        <v>260401045</v>
      </c>
      <c r="S6590" s="321"/>
      <c r="T6590" s="321"/>
    </row>
    <row r="6591" spans="1:20" ht="34.5" hidden="1" customHeight="1">
      <c r="A6591" s="1348">
        <v>260401047</v>
      </c>
      <c r="B6591" s="1339" t="str">
        <f t="shared" si="50"/>
        <v>2604</v>
      </c>
      <c r="C6591" s="1349" t="s">
        <v>2672</v>
      </c>
      <c r="D6591" s="1350">
        <v>1</v>
      </c>
      <c r="E6591" s="293" t="s">
        <v>19048</v>
      </c>
      <c r="F6591" s="1352" t="s">
        <v>19049</v>
      </c>
      <c r="G6591" s="1351">
        <v>45437</v>
      </c>
      <c r="H6591" s="1348" t="s">
        <v>2353</v>
      </c>
      <c r="I6591" s="1348">
        <v>1567</v>
      </c>
      <c r="J6591" s="1351">
        <v>43663</v>
      </c>
      <c r="K6591" s="1352" t="s">
        <v>2354</v>
      </c>
      <c r="L6591" s="1353"/>
      <c r="M6591" s="1345" t="s">
        <v>1830</v>
      </c>
      <c r="N6591" s="1346" t="s">
        <v>1830</v>
      </c>
      <c r="O6591" s="1347"/>
      <c r="P6591" s="117" t="str">
        <f t="shared" si="51"/>
        <v>2604</v>
      </c>
      <c r="Q6591" s="117"/>
      <c r="R6591" s="1348">
        <v>260401047</v>
      </c>
      <c r="S6591" s="321"/>
      <c r="T6591" s="321"/>
    </row>
    <row r="6592" spans="1:20" ht="34.5" hidden="1" customHeight="1">
      <c r="A6592" s="1348">
        <v>260401048</v>
      </c>
      <c r="B6592" s="1339" t="str">
        <f t="shared" si="50"/>
        <v>2604</v>
      </c>
      <c r="C6592" s="1349" t="s">
        <v>2672</v>
      </c>
      <c r="D6592" s="1350">
        <v>1</v>
      </c>
      <c r="E6592" s="293" t="s">
        <v>19050</v>
      </c>
      <c r="F6592" s="1352" t="s">
        <v>19051</v>
      </c>
      <c r="G6592" s="1351">
        <v>45437</v>
      </c>
      <c r="H6592" s="1348" t="s">
        <v>2353</v>
      </c>
      <c r="I6592" s="1348">
        <v>1567</v>
      </c>
      <c r="J6592" s="1351">
        <v>43663</v>
      </c>
      <c r="K6592" s="1352" t="s">
        <v>2354</v>
      </c>
      <c r="L6592" s="1352"/>
      <c r="M6592" s="1345" t="s">
        <v>1830</v>
      </c>
      <c r="N6592" s="1346" t="s">
        <v>1830</v>
      </c>
      <c r="O6592" s="1347"/>
      <c r="P6592" s="117" t="str">
        <f t="shared" si="51"/>
        <v>2604</v>
      </c>
      <c r="Q6592" s="117"/>
      <c r="R6592" s="1348">
        <v>260401048</v>
      </c>
      <c r="S6592" s="321"/>
      <c r="T6592" s="321"/>
    </row>
    <row r="6593" spans="1:20" ht="34.5" hidden="1" customHeight="1">
      <c r="A6593" s="1348">
        <v>260401049</v>
      </c>
      <c r="B6593" s="1339" t="str">
        <f t="shared" si="50"/>
        <v>2604</v>
      </c>
      <c r="C6593" s="1349" t="s">
        <v>2672</v>
      </c>
      <c r="D6593" s="1350">
        <v>1</v>
      </c>
      <c r="E6593" s="293" t="s">
        <v>19052</v>
      </c>
      <c r="F6593" s="1352" t="s">
        <v>19053</v>
      </c>
      <c r="G6593" s="1351">
        <v>45437</v>
      </c>
      <c r="H6593" s="1348" t="s">
        <v>2353</v>
      </c>
      <c r="I6593" s="1348">
        <v>1567</v>
      </c>
      <c r="J6593" s="1351">
        <v>43663</v>
      </c>
      <c r="K6593" s="1352" t="s">
        <v>2354</v>
      </c>
      <c r="L6593" s="1352"/>
      <c r="M6593" s="1345" t="s">
        <v>18174</v>
      </c>
      <c r="N6593" s="1346" t="s">
        <v>1830</v>
      </c>
      <c r="O6593" s="1347"/>
      <c r="P6593" s="117" t="str">
        <f t="shared" si="51"/>
        <v>2604</v>
      </c>
      <c r="Q6593" s="117"/>
      <c r="R6593" s="1348">
        <v>260401049</v>
      </c>
      <c r="S6593" s="321"/>
      <c r="T6593" s="321"/>
    </row>
    <row r="6594" spans="1:20" ht="34.5" hidden="1" customHeight="1">
      <c r="A6594" s="1348">
        <v>260401050</v>
      </c>
      <c r="B6594" s="1339" t="str">
        <f t="shared" si="50"/>
        <v>2604</v>
      </c>
      <c r="C6594" s="1349" t="s">
        <v>2672</v>
      </c>
      <c r="D6594" s="1350">
        <v>1</v>
      </c>
      <c r="E6594" s="293" t="s">
        <v>19054</v>
      </c>
      <c r="F6594" s="1352" t="s">
        <v>19055</v>
      </c>
      <c r="G6594" s="1351">
        <v>45647</v>
      </c>
      <c r="H6594" s="1348" t="s">
        <v>2353</v>
      </c>
      <c r="I6594" s="1348">
        <v>1574</v>
      </c>
      <c r="J6594" s="1351">
        <v>43944</v>
      </c>
      <c r="K6594" s="1352" t="s">
        <v>2354</v>
      </c>
      <c r="L6594" s="1352"/>
      <c r="M6594" s="1345" t="s">
        <v>19056</v>
      </c>
      <c r="N6594" s="1346" t="s">
        <v>1830</v>
      </c>
      <c r="O6594" s="1347"/>
      <c r="P6594" s="117" t="str">
        <f t="shared" si="51"/>
        <v>2604</v>
      </c>
      <c r="Q6594" s="117"/>
      <c r="R6594" s="1348">
        <v>260401050</v>
      </c>
      <c r="S6594" s="321"/>
      <c r="T6594" s="321"/>
    </row>
    <row r="6595" spans="1:20" ht="34.5" hidden="1" customHeight="1">
      <c r="A6595" s="1348">
        <v>260401051</v>
      </c>
      <c r="B6595" s="1339" t="str">
        <f t="shared" si="50"/>
        <v>2604</v>
      </c>
      <c r="C6595" s="1349" t="s">
        <v>2672</v>
      </c>
      <c r="D6595" s="1350">
        <v>1</v>
      </c>
      <c r="E6595" s="293" t="s">
        <v>19057</v>
      </c>
      <c r="F6595" s="1352" t="s">
        <v>19058</v>
      </c>
      <c r="G6595" s="1351">
        <v>45692</v>
      </c>
      <c r="H6595" s="1348" t="s">
        <v>2353</v>
      </c>
      <c r="I6595" s="1348">
        <v>1574</v>
      </c>
      <c r="J6595" s="1351">
        <v>43944</v>
      </c>
      <c r="K6595" s="1352" t="s">
        <v>2354</v>
      </c>
      <c r="L6595" s="1353"/>
      <c r="M6595" s="1345" t="s">
        <v>19059</v>
      </c>
      <c r="N6595" s="1346" t="s">
        <v>1830</v>
      </c>
      <c r="O6595" s="1347"/>
      <c r="P6595" s="117" t="str">
        <f t="shared" si="51"/>
        <v>2604</v>
      </c>
      <c r="Q6595" s="117"/>
      <c r="R6595" s="1348">
        <v>260401051</v>
      </c>
      <c r="S6595" s="321"/>
      <c r="T6595" s="321"/>
    </row>
    <row r="6596" spans="1:20" ht="34.5" hidden="1" customHeight="1">
      <c r="A6596" s="1348">
        <v>260401036</v>
      </c>
      <c r="B6596" s="1339" t="str">
        <f t="shared" si="50"/>
        <v>2604</v>
      </c>
      <c r="C6596" s="1349" t="s">
        <v>2672</v>
      </c>
      <c r="D6596" s="1350">
        <v>1</v>
      </c>
      <c r="E6596" s="293" t="s">
        <v>19060</v>
      </c>
      <c r="F6596" s="1352" t="s">
        <v>19061</v>
      </c>
      <c r="G6596" s="1356">
        <v>45647</v>
      </c>
      <c r="H6596" s="1348" t="s">
        <v>2353</v>
      </c>
      <c r="I6596" s="1348">
        <v>1574</v>
      </c>
      <c r="J6596" s="1351">
        <v>43944</v>
      </c>
      <c r="K6596" s="1352" t="s">
        <v>2354</v>
      </c>
      <c r="L6596" s="1352"/>
      <c r="M6596" s="1345" t="s">
        <v>19062</v>
      </c>
      <c r="N6596" s="1346" t="s">
        <v>1830</v>
      </c>
      <c r="O6596" s="1347"/>
      <c r="P6596" s="117" t="str">
        <f t="shared" si="51"/>
        <v>2604</v>
      </c>
      <c r="Q6596" s="117"/>
      <c r="R6596" s="1348">
        <v>260401036</v>
      </c>
      <c r="S6596" s="321"/>
      <c r="T6596" s="321"/>
    </row>
    <row r="6597" spans="1:20" ht="34.5" hidden="1" customHeight="1">
      <c r="A6597" s="1348">
        <v>230101001</v>
      </c>
      <c r="B6597" s="1339" t="str">
        <f t="shared" si="50"/>
        <v>2301</v>
      </c>
      <c r="C6597" s="1349" t="s">
        <v>2672</v>
      </c>
      <c r="D6597" s="1350">
        <v>1</v>
      </c>
      <c r="E6597" s="293" t="s">
        <v>19063</v>
      </c>
      <c r="F6597" s="1352" t="s">
        <v>19064</v>
      </c>
      <c r="G6597" s="1351">
        <v>45692</v>
      </c>
      <c r="H6597" s="1348" t="s">
        <v>2353</v>
      </c>
      <c r="I6597" s="1348">
        <v>1574</v>
      </c>
      <c r="J6597" s="1351">
        <v>43944</v>
      </c>
      <c r="K6597" s="1352" t="s">
        <v>2354</v>
      </c>
      <c r="L6597" s="1353"/>
      <c r="M6597" s="1345" t="s">
        <v>19065</v>
      </c>
      <c r="N6597" s="1346" t="s">
        <v>1830</v>
      </c>
      <c r="O6597" s="1347"/>
      <c r="P6597" s="117" t="str">
        <f t="shared" si="51"/>
        <v>2301</v>
      </c>
      <c r="Q6597" s="117"/>
      <c r="R6597" s="1348">
        <v>230101001</v>
      </c>
      <c r="S6597" s="321"/>
      <c r="T6597" s="321"/>
    </row>
    <row r="6598" spans="1:20" ht="34.5" hidden="1" customHeight="1">
      <c r="A6598" s="1348">
        <v>230101001</v>
      </c>
      <c r="B6598" s="1339" t="str">
        <f t="shared" si="50"/>
        <v>2301</v>
      </c>
      <c r="C6598" s="1349" t="s">
        <v>2672</v>
      </c>
      <c r="D6598" s="1350">
        <v>1</v>
      </c>
      <c r="E6598" s="293" t="s">
        <v>19066</v>
      </c>
      <c r="F6598" s="1352" t="s">
        <v>19067</v>
      </c>
      <c r="G6598" s="1351">
        <v>46056</v>
      </c>
      <c r="H6598" s="1348" t="s">
        <v>2353</v>
      </c>
      <c r="I6598" s="1348">
        <v>1582</v>
      </c>
      <c r="J6598" s="1351">
        <v>44293</v>
      </c>
      <c r="K6598" s="1352" t="s">
        <v>2354</v>
      </c>
      <c r="L6598" s="1353"/>
      <c r="M6598" s="1345" t="s">
        <v>19068</v>
      </c>
      <c r="N6598" s="1346" t="s">
        <v>1830</v>
      </c>
      <c r="O6598" s="1347"/>
      <c r="P6598" s="117" t="str">
        <f t="shared" si="51"/>
        <v>2301</v>
      </c>
      <c r="Q6598" s="117"/>
      <c r="R6598" s="1348">
        <v>230101001</v>
      </c>
      <c r="S6598" s="321"/>
      <c r="T6598" s="321"/>
    </row>
    <row r="6599" spans="1:20" ht="34.5" hidden="1" customHeight="1">
      <c r="A6599" s="1348">
        <v>230101002</v>
      </c>
      <c r="B6599" s="1339" t="str">
        <f t="shared" si="50"/>
        <v>2301</v>
      </c>
      <c r="C6599" s="1349" t="s">
        <v>2672</v>
      </c>
      <c r="D6599" s="1350">
        <v>1</v>
      </c>
      <c r="E6599" s="293" t="s">
        <v>19069</v>
      </c>
      <c r="F6599" s="1352" t="s">
        <v>19070</v>
      </c>
      <c r="G6599" s="1351">
        <v>46061</v>
      </c>
      <c r="H6599" s="1348" t="s">
        <v>2353</v>
      </c>
      <c r="I6599" s="1348">
        <v>1582</v>
      </c>
      <c r="J6599" s="1356">
        <v>44293</v>
      </c>
      <c r="K6599" s="1352" t="s">
        <v>2354</v>
      </c>
      <c r="L6599" s="1353"/>
      <c r="M6599" s="1345" t="s">
        <v>19071</v>
      </c>
      <c r="N6599" s="1346" t="s">
        <v>1830</v>
      </c>
      <c r="O6599" s="1347"/>
      <c r="P6599" s="117" t="str">
        <f t="shared" si="51"/>
        <v>2301</v>
      </c>
      <c r="Q6599" s="117"/>
      <c r="R6599" s="1348">
        <v>230101002</v>
      </c>
      <c r="S6599" s="321"/>
      <c r="T6599" s="321"/>
    </row>
    <row r="6600" spans="1:20" ht="34.5" hidden="1" customHeight="1">
      <c r="A6600" s="1348">
        <v>230101002</v>
      </c>
      <c r="B6600" s="1339" t="str">
        <f t="shared" si="50"/>
        <v>2301</v>
      </c>
      <c r="C6600" s="1349" t="s">
        <v>2672</v>
      </c>
      <c r="D6600" s="1350">
        <v>1</v>
      </c>
      <c r="E6600" s="293" t="s">
        <v>19072</v>
      </c>
      <c r="F6600" s="1352" t="s">
        <v>19073</v>
      </c>
      <c r="G6600" s="1351">
        <v>46013</v>
      </c>
      <c r="H6600" s="1348" t="s">
        <v>2353</v>
      </c>
      <c r="I6600" s="1348">
        <v>1574</v>
      </c>
      <c r="J6600" s="1351">
        <v>43944</v>
      </c>
      <c r="K6600" s="1352" t="s">
        <v>2354</v>
      </c>
      <c r="L6600" s="1353"/>
      <c r="M6600" s="1345" t="s">
        <v>1830</v>
      </c>
      <c r="N6600" s="1346" t="s">
        <v>1830</v>
      </c>
      <c r="O6600" s="1347"/>
      <c r="P6600" s="117" t="str">
        <f t="shared" si="51"/>
        <v>2301</v>
      </c>
      <c r="Q6600" s="117"/>
      <c r="R6600" s="1348">
        <v>230101002</v>
      </c>
      <c r="S6600" s="321"/>
      <c r="T6600" s="321"/>
    </row>
    <row r="6601" spans="1:20" ht="34.5" hidden="1" customHeight="1">
      <c r="A6601" s="1348">
        <v>230101003</v>
      </c>
      <c r="B6601" s="1339" t="str">
        <f t="shared" si="50"/>
        <v>2301</v>
      </c>
      <c r="C6601" s="1349" t="s">
        <v>2672</v>
      </c>
      <c r="D6601" s="1350">
        <v>1</v>
      </c>
      <c r="E6601" s="293" t="s">
        <v>19074</v>
      </c>
      <c r="F6601" s="1352" t="s">
        <v>19075</v>
      </c>
      <c r="G6601" s="1351">
        <v>45647</v>
      </c>
      <c r="H6601" s="1348" t="s">
        <v>2353</v>
      </c>
      <c r="I6601" s="1348">
        <v>1574</v>
      </c>
      <c r="J6601" s="1351">
        <v>43944</v>
      </c>
      <c r="K6601" s="1352" t="s">
        <v>2354</v>
      </c>
      <c r="L6601" s="1353"/>
      <c r="M6601" s="1345" t="s">
        <v>1830</v>
      </c>
      <c r="N6601" s="1346" t="s">
        <v>1830</v>
      </c>
      <c r="O6601" s="1347"/>
      <c r="P6601" s="117" t="str">
        <f t="shared" si="51"/>
        <v>2301</v>
      </c>
      <c r="Q6601" s="117"/>
      <c r="R6601" s="1348">
        <v>230101003</v>
      </c>
      <c r="S6601" s="321"/>
      <c r="T6601" s="321"/>
    </row>
    <row r="6602" spans="1:20" ht="34.5" hidden="1" customHeight="1">
      <c r="A6602" s="1348">
        <v>230101003</v>
      </c>
      <c r="B6602" s="1339" t="str">
        <f t="shared" si="50"/>
        <v>2301</v>
      </c>
      <c r="C6602" s="1349" t="s">
        <v>2672</v>
      </c>
      <c r="D6602" s="1350">
        <v>1</v>
      </c>
      <c r="E6602" s="293" t="s">
        <v>19076</v>
      </c>
      <c r="F6602" s="1352" t="s">
        <v>19077</v>
      </c>
      <c r="G6602" s="1351">
        <v>45647</v>
      </c>
      <c r="H6602" s="1348" t="s">
        <v>2353</v>
      </c>
      <c r="I6602" s="1348">
        <v>1574</v>
      </c>
      <c r="J6602" s="1351">
        <v>43944</v>
      </c>
      <c r="K6602" s="1352" t="s">
        <v>2354</v>
      </c>
      <c r="L6602" s="1352"/>
      <c r="M6602" s="1345" t="s">
        <v>1830</v>
      </c>
      <c r="N6602" s="1346" t="s">
        <v>1830</v>
      </c>
      <c r="O6602" s="1347"/>
      <c r="P6602" s="117" t="str">
        <f t="shared" si="51"/>
        <v>2301</v>
      </c>
      <c r="Q6602" s="117"/>
      <c r="R6602" s="1348">
        <v>230101003</v>
      </c>
      <c r="S6602" s="321"/>
      <c r="T6602" s="321"/>
    </row>
    <row r="6603" spans="1:20" ht="34.5" hidden="1" customHeight="1">
      <c r="A6603" s="1348">
        <v>230101004</v>
      </c>
      <c r="B6603" s="1339" t="str">
        <f t="shared" si="50"/>
        <v>2301</v>
      </c>
      <c r="C6603" s="1349" t="s">
        <v>2672</v>
      </c>
      <c r="D6603" s="1350">
        <v>1</v>
      </c>
      <c r="E6603" s="293" t="s">
        <v>19078</v>
      </c>
      <c r="F6603" s="1352" t="s">
        <v>19079</v>
      </c>
      <c r="G6603" s="1351">
        <v>45647</v>
      </c>
      <c r="H6603" s="1348" t="s">
        <v>2353</v>
      </c>
      <c r="I6603" s="1348">
        <v>1574</v>
      </c>
      <c r="J6603" s="1351">
        <v>43944</v>
      </c>
      <c r="K6603" s="1352" t="s">
        <v>2354</v>
      </c>
      <c r="L6603" s="1352"/>
      <c r="M6603" s="1345" t="s">
        <v>1830</v>
      </c>
      <c r="N6603" s="1346" t="s">
        <v>1830</v>
      </c>
      <c r="O6603" s="1347"/>
      <c r="P6603" s="117" t="str">
        <f t="shared" si="51"/>
        <v>2301</v>
      </c>
      <c r="Q6603" s="117"/>
      <c r="R6603" s="1348">
        <v>230101004</v>
      </c>
      <c r="S6603" s="321"/>
      <c r="T6603" s="321"/>
    </row>
    <row r="6604" spans="1:20" ht="34.5" hidden="1" customHeight="1">
      <c r="A6604" s="1348">
        <v>230101005</v>
      </c>
      <c r="B6604" s="1339" t="str">
        <f t="shared" si="50"/>
        <v>2301</v>
      </c>
      <c r="C6604" s="1349" t="s">
        <v>2672</v>
      </c>
      <c r="D6604" s="1350">
        <v>1</v>
      </c>
      <c r="E6604" s="293" t="s">
        <v>19080</v>
      </c>
      <c r="F6604" s="1352" t="s">
        <v>19081</v>
      </c>
      <c r="G6604" s="1351">
        <v>45931</v>
      </c>
      <c r="H6604" s="1348" t="s">
        <v>2353</v>
      </c>
      <c r="I6604" s="1348">
        <v>1579</v>
      </c>
      <c r="J6604" s="1351">
        <v>44174</v>
      </c>
      <c r="K6604" s="1352" t="s">
        <v>2354</v>
      </c>
      <c r="L6604" s="1352"/>
      <c r="M6604" s="1345" t="s">
        <v>17888</v>
      </c>
      <c r="N6604" s="1346" t="s">
        <v>1830</v>
      </c>
      <c r="O6604" s="1347"/>
      <c r="P6604" s="117" t="str">
        <f t="shared" si="51"/>
        <v>2301</v>
      </c>
      <c r="Q6604" s="117"/>
      <c r="R6604" s="1348">
        <v>230101005</v>
      </c>
      <c r="S6604" s="321"/>
      <c r="T6604" s="321"/>
    </row>
    <row r="6605" spans="1:20" ht="34.5" hidden="1" customHeight="1">
      <c r="A6605" s="1348">
        <v>230101006</v>
      </c>
      <c r="B6605" s="1339" t="str">
        <f t="shared" si="50"/>
        <v>2301</v>
      </c>
      <c r="C6605" s="1349" t="s">
        <v>2672</v>
      </c>
      <c r="D6605" s="1350">
        <v>1</v>
      </c>
      <c r="E6605" s="293" t="s">
        <v>19082</v>
      </c>
      <c r="F6605" s="1352" t="s">
        <v>19083</v>
      </c>
      <c r="G6605" s="1351">
        <v>45931</v>
      </c>
      <c r="H6605" s="1348" t="s">
        <v>2353</v>
      </c>
      <c r="I6605" s="1348">
        <v>1579</v>
      </c>
      <c r="J6605" s="1356">
        <v>44174</v>
      </c>
      <c r="K6605" s="1352" t="s">
        <v>2354</v>
      </c>
      <c r="L6605" s="1352"/>
      <c r="M6605" s="1345" t="s">
        <v>1830</v>
      </c>
      <c r="N6605" s="1346" t="s">
        <v>1830</v>
      </c>
      <c r="O6605" s="1347"/>
      <c r="P6605" s="117" t="str">
        <f t="shared" si="51"/>
        <v>2301</v>
      </c>
      <c r="Q6605" s="117"/>
      <c r="R6605" s="1348">
        <v>230101006</v>
      </c>
      <c r="S6605" s="321"/>
      <c r="T6605" s="321"/>
    </row>
    <row r="6606" spans="1:20" ht="34.5" hidden="1" customHeight="1">
      <c r="A6606" s="1348">
        <v>230101006</v>
      </c>
      <c r="B6606" s="1339" t="str">
        <f t="shared" si="50"/>
        <v>2301</v>
      </c>
      <c r="C6606" s="1349" t="s">
        <v>2672</v>
      </c>
      <c r="D6606" s="1350">
        <v>1</v>
      </c>
      <c r="E6606" s="293" t="s">
        <v>19084</v>
      </c>
      <c r="F6606" s="1352" t="s">
        <v>19085</v>
      </c>
      <c r="G6606" s="1356">
        <v>46056</v>
      </c>
      <c r="H6606" s="1348" t="s">
        <v>2353</v>
      </c>
      <c r="I6606" s="1348">
        <v>1582</v>
      </c>
      <c r="J6606" s="1351">
        <v>44293</v>
      </c>
      <c r="K6606" s="1352" t="s">
        <v>2354</v>
      </c>
      <c r="L6606" s="1352"/>
      <c r="M6606" s="1345" t="s">
        <v>1830</v>
      </c>
      <c r="N6606" s="1346" t="s">
        <v>1830</v>
      </c>
      <c r="O6606" s="1347"/>
      <c r="P6606" s="117" t="str">
        <f t="shared" si="51"/>
        <v>2301</v>
      </c>
      <c r="Q6606" s="117"/>
      <c r="R6606" s="1348">
        <v>230101006</v>
      </c>
      <c r="S6606" s="321"/>
      <c r="T6606" s="321"/>
    </row>
    <row r="6607" spans="1:20" ht="34.5" hidden="1" customHeight="1">
      <c r="A6607" s="1348">
        <v>230101006</v>
      </c>
      <c r="B6607" s="1339" t="str">
        <f t="shared" si="50"/>
        <v>2301</v>
      </c>
      <c r="C6607" s="1349" t="s">
        <v>2672</v>
      </c>
      <c r="D6607" s="1350">
        <v>1</v>
      </c>
      <c r="E6607" s="293" t="s">
        <v>19086</v>
      </c>
      <c r="F6607" s="1352" t="s">
        <v>19087</v>
      </c>
      <c r="G6607" s="1356">
        <v>46056</v>
      </c>
      <c r="H6607" s="1348" t="s">
        <v>2353</v>
      </c>
      <c r="I6607" s="1348">
        <v>1582</v>
      </c>
      <c r="J6607" s="1351">
        <v>44293</v>
      </c>
      <c r="K6607" s="1352" t="s">
        <v>2354</v>
      </c>
      <c r="L6607" s="1352"/>
      <c r="M6607" s="1345" t="s">
        <v>19088</v>
      </c>
      <c r="N6607" s="1346" t="s">
        <v>1830</v>
      </c>
      <c r="O6607" s="1347"/>
      <c r="P6607" s="117" t="str">
        <f t="shared" si="51"/>
        <v>2301</v>
      </c>
      <c r="Q6607" s="117"/>
      <c r="R6607" s="1348">
        <v>230101006</v>
      </c>
      <c r="S6607" s="321"/>
      <c r="T6607" s="321"/>
    </row>
    <row r="6608" spans="1:20" ht="34.5" hidden="1" customHeight="1">
      <c r="A6608" s="1348">
        <v>230101007</v>
      </c>
      <c r="B6608" s="1339" t="str">
        <f t="shared" si="50"/>
        <v>2301</v>
      </c>
      <c r="C6608" s="1349" t="s">
        <v>2672</v>
      </c>
      <c r="D6608" s="1350">
        <v>1</v>
      </c>
      <c r="E6608" s="293" t="s">
        <v>19089</v>
      </c>
      <c r="F6608" s="1352" t="s">
        <v>19090</v>
      </c>
      <c r="G6608" s="1356">
        <v>46103</v>
      </c>
      <c r="H6608" s="1348" t="s">
        <v>2353</v>
      </c>
      <c r="I6608" s="1348">
        <v>1584</v>
      </c>
      <c r="J6608" s="1351">
        <v>44329</v>
      </c>
      <c r="K6608" s="1352" t="s">
        <v>2253</v>
      </c>
      <c r="L6608" s="1352"/>
      <c r="M6608" s="1345" t="s">
        <v>1830</v>
      </c>
      <c r="N6608" s="1346" t="s">
        <v>1830</v>
      </c>
      <c r="O6608" s="1347"/>
      <c r="P6608" s="117" t="str">
        <f t="shared" si="51"/>
        <v>2301</v>
      </c>
      <c r="Q6608" s="117"/>
      <c r="R6608" s="1348">
        <v>230101007</v>
      </c>
      <c r="S6608" s="321"/>
      <c r="T6608" s="321"/>
    </row>
    <row r="6609" spans="1:20" ht="34.5" hidden="1" customHeight="1">
      <c r="A6609" s="1348">
        <v>230101007</v>
      </c>
      <c r="B6609" s="1339" t="str">
        <f t="shared" si="50"/>
        <v>2301</v>
      </c>
      <c r="C6609" s="1349" t="s">
        <v>2672</v>
      </c>
      <c r="D6609" s="1350">
        <v>1</v>
      </c>
      <c r="E6609" s="293" t="s">
        <v>19091</v>
      </c>
      <c r="F6609" s="1352" t="s">
        <v>19092</v>
      </c>
      <c r="G6609" s="1356">
        <v>46475</v>
      </c>
      <c r="H6609" s="1348" t="s">
        <v>2353</v>
      </c>
      <c r="I6609" s="1348">
        <v>1595</v>
      </c>
      <c r="J6609" s="1351">
        <v>44649</v>
      </c>
      <c r="K6609" s="1352" t="s">
        <v>2354</v>
      </c>
      <c r="L6609" s="1352"/>
      <c r="M6609" s="1345" t="s">
        <v>1830</v>
      </c>
      <c r="N6609" s="1346" t="s">
        <v>5095</v>
      </c>
      <c r="O6609" s="1347"/>
      <c r="P6609" s="117" t="str">
        <f t="shared" si="51"/>
        <v>2301</v>
      </c>
      <c r="Q6609" s="117"/>
      <c r="R6609" s="1348">
        <v>230101007</v>
      </c>
      <c r="S6609" s="321"/>
      <c r="T6609" s="321"/>
    </row>
    <row r="6610" spans="1:20" ht="34.5" hidden="1" customHeight="1">
      <c r="A6610" s="1348">
        <v>230101008</v>
      </c>
      <c r="B6610" s="1339" t="str">
        <f t="shared" si="50"/>
        <v>2301</v>
      </c>
      <c r="C6610" s="1349" t="s">
        <v>2672</v>
      </c>
      <c r="D6610" s="1350">
        <v>1</v>
      </c>
      <c r="E6610" s="293" t="s">
        <v>19093</v>
      </c>
      <c r="F6610" s="1352" t="s">
        <v>19094</v>
      </c>
      <c r="G6610" s="1351">
        <v>46475</v>
      </c>
      <c r="H6610" s="1348" t="s">
        <v>2353</v>
      </c>
      <c r="I6610" s="1348">
        <v>1595</v>
      </c>
      <c r="J6610" s="1351">
        <v>44649</v>
      </c>
      <c r="K6610" s="1352" t="s">
        <v>2354</v>
      </c>
      <c r="L6610" s="1352"/>
      <c r="M6610" s="1345" t="s">
        <v>17888</v>
      </c>
      <c r="N6610" s="1346" t="s">
        <v>1830</v>
      </c>
      <c r="O6610" s="1347"/>
      <c r="P6610" s="117" t="str">
        <f t="shared" si="51"/>
        <v>2301</v>
      </c>
      <c r="Q6610" s="117"/>
      <c r="R6610" s="1348">
        <v>230101008</v>
      </c>
      <c r="S6610" s="321"/>
      <c r="T6610" s="321"/>
    </row>
    <row r="6611" spans="1:20" ht="34.5" hidden="1" customHeight="1">
      <c r="A6611" s="1348">
        <v>230101009</v>
      </c>
      <c r="B6611" s="1339" t="str">
        <f t="shared" si="50"/>
        <v>2301</v>
      </c>
      <c r="C6611" s="1349" t="s">
        <v>2672</v>
      </c>
      <c r="D6611" s="1350">
        <v>1</v>
      </c>
      <c r="E6611" s="293" t="s">
        <v>19095</v>
      </c>
      <c r="F6611" s="1352" t="s">
        <v>19096</v>
      </c>
      <c r="G6611" s="1351">
        <v>46475</v>
      </c>
      <c r="H6611" s="1348" t="s">
        <v>2353</v>
      </c>
      <c r="I6611" s="1348">
        <v>1595</v>
      </c>
      <c r="J6611" s="1351">
        <v>44649</v>
      </c>
      <c r="K6611" s="1352" t="s">
        <v>2354</v>
      </c>
      <c r="L6611" s="1352"/>
      <c r="M6611" s="1345" t="s">
        <v>1830</v>
      </c>
      <c r="N6611" s="1346" t="s">
        <v>1830</v>
      </c>
      <c r="O6611" s="1347"/>
      <c r="P6611" s="117" t="str">
        <f t="shared" si="51"/>
        <v>2301</v>
      </c>
      <c r="Q6611" s="117"/>
      <c r="R6611" s="1348">
        <v>230101009</v>
      </c>
      <c r="S6611" s="321"/>
      <c r="T6611" s="321"/>
    </row>
    <row r="6612" spans="1:20" ht="34.5" hidden="1" customHeight="1">
      <c r="A6612" s="1348">
        <v>230101010</v>
      </c>
      <c r="B6612" s="1339" t="str">
        <f t="shared" si="50"/>
        <v>2301</v>
      </c>
      <c r="C6612" s="1349" t="s">
        <v>2672</v>
      </c>
      <c r="D6612" s="1350">
        <v>1</v>
      </c>
      <c r="E6612" s="293" t="s">
        <v>19097</v>
      </c>
      <c r="F6612" s="1352" t="s">
        <v>19098</v>
      </c>
      <c r="G6612" s="1356">
        <v>46475</v>
      </c>
      <c r="H6612" s="1348" t="s">
        <v>2353</v>
      </c>
      <c r="I6612" s="1348">
        <v>1595</v>
      </c>
      <c r="J6612" s="1351">
        <v>44649</v>
      </c>
      <c r="K6612" s="1352" t="s">
        <v>2354</v>
      </c>
      <c r="L6612" s="1352"/>
      <c r="M6612" s="1345" t="s">
        <v>1830</v>
      </c>
      <c r="N6612" s="1346" t="s">
        <v>1830</v>
      </c>
      <c r="O6612" s="1347"/>
      <c r="P6612" s="117" t="str">
        <f t="shared" si="51"/>
        <v>2301</v>
      </c>
      <c r="Q6612" s="117"/>
      <c r="R6612" s="1348">
        <v>230101010</v>
      </c>
      <c r="S6612" s="321"/>
      <c r="T6612" s="321"/>
    </row>
    <row r="6613" spans="1:20" ht="34.5" hidden="1" customHeight="1">
      <c r="A6613" s="1348">
        <v>230101010</v>
      </c>
      <c r="B6613" s="1339" t="str">
        <f t="shared" si="50"/>
        <v>2301</v>
      </c>
      <c r="C6613" s="1349" t="s">
        <v>2672</v>
      </c>
      <c r="D6613" s="1350">
        <v>1</v>
      </c>
      <c r="E6613" s="293" t="s">
        <v>19099</v>
      </c>
      <c r="F6613" s="1352" t="s">
        <v>19100</v>
      </c>
      <c r="G6613" s="1351">
        <v>46475</v>
      </c>
      <c r="H6613" s="1348" t="s">
        <v>2353</v>
      </c>
      <c r="I6613" s="1348">
        <v>1595</v>
      </c>
      <c r="J6613" s="1351">
        <v>44649</v>
      </c>
      <c r="K6613" s="1352" t="s">
        <v>2354</v>
      </c>
      <c r="L6613" s="1352"/>
      <c r="M6613" s="1345" t="s">
        <v>19088</v>
      </c>
      <c r="N6613" s="1346" t="s">
        <v>1830</v>
      </c>
      <c r="O6613" s="1347"/>
      <c r="P6613" s="117" t="str">
        <f t="shared" si="51"/>
        <v>2301</v>
      </c>
      <c r="Q6613" s="117"/>
      <c r="R6613" s="1348">
        <v>230101010</v>
      </c>
      <c r="S6613" s="321"/>
      <c r="T6613" s="321"/>
    </row>
    <row r="6614" spans="1:20" ht="34.5" hidden="1" customHeight="1">
      <c r="A6614" s="1348">
        <v>230101011</v>
      </c>
      <c r="B6614" s="1339" t="str">
        <f t="shared" si="50"/>
        <v>2301</v>
      </c>
      <c r="C6614" s="1349" t="s">
        <v>2672</v>
      </c>
      <c r="D6614" s="1350">
        <v>1</v>
      </c>
      <c r="E6614" s="293" t="s">
        <v>19101</v>
      </c>
      <c r="F6614" s="1352" t="s">
        <v>19102</v>
      </c>
      <c r="G6614" s="1356">
        <v>46475</v>
      </c>
      <c r="H6614" s="1348" t="s">
        <v>2353</v>
      </c>
      <c r="I6614" s="1348">
        <v>1595</v>
      </c>
      <c r="J6614" s="1351">
        <v>44649</v>
      </c>
      <c r="K6614" s="1352" t="s">
        <v>2354</v>
      </c>
      <c r="L6614" s="1352"/>
      <c r="M6614" s="1345" t="s">
        <v>1830</v>
      </c>
      <c r="N6614" s="1346" t="s">
        <v>1830</v>
      </c>
      <c r="O6614" s="1347"/>
      <c r="P6614" s="117" t="str">
        <f t="shared" si="51"/>
        <v>2301</v>
      </c>
      <c r="Q6614" s="117"/>
      <c r="R6614" s="1348">
        <v>230101011</v>
      </c>
      <c r="S6614" s="321"/>
      <c r="T6614" s="321"/>
    </row>
    <row r="6615" spans="1:20" ht="34.5" hidden="1" customHeight="1">
      <c r="A6615" s="1348">
        <v>230101011</v>
      </c>
      <c r="B6615" s="1339" t="str">
        <f t="shared" si="50"/>
        <v>2301</v>
      </c>
      <c r="C6615" s="1349" t="s">
        <v>2672</v>
      </c>
      <c r="D6615" s="1350">
        <v>1</v>
      </c>
      <c r="E6615" s="293" t="s">
        <v>19103</v>
      </c>
      <c r="F6615" s="1352" t="s">
        <v>19104</v>
      </c>
      <c r="G6615" s="1351">
        <v>46475</v>
      </c>
      <c r="H6615" s="1348" t="s">
        <v>2353</v>
      </c>
      <c r="I6615" s="1348">
        <v>1595</v>
      </c>
      <c r="J6615" s="1351">
        <v>44649</v>
      </c>
      <c r="K6615" s="1352" t="s">
        <v>2354</v>
      </c>
      <c r="L6615" s="1352"/>
      <c r="M6615" s="1345" t="s">
        <v>1830</v>
      </c>
      <c r="N6615" s="1346" t="s">
        <v>5095</v>
      </c>
      <c r="O6615" s="1347"/>
      <c r="P6615" s="117" t="str">
        <f t="shared" si="51"/>
        <v>2301</v>
      </c>
      <c r="Q6615" s="117"/>
      <c r="R6615" s="1348">
        <v>230101011</v>
      </c>
      <c r="S6615" s="321"/>
      <c r="T6615" s="321"/>
    </row>
    <row r="6616" spans="1:20" ht="34.5" hidden="1" customHeight="1">
      <c r="A6616" s="1348">
        <v>230101013</v>
      </c>
      <c r="B6616" s="1339" t="str">
        <f t="shared" si="50"/>
        <v>2301</v>
      </c>
      <c r="C6616" s="1349" t="s">
        <v>2672</v>
      </c>
      <c r="D6616" s="1350">
        <v>1</v>
      </c>
      <c r="E6616" s="293" t="s">
        <v>19105</v>
      </c>
      <c r="F6616" s="1352" t="s">
        <v>19106</v>
      </c>
      <c r="G6616" s="1351">
        <v>46475</v>
      </c>
      <c r="H6616" s="1348" t="s">
        <v>2353</v>
      </c>
      <c r="I6616" s="1348">
        <v>1595</v>
      </c>
      <c r="J6616" s="1351">
        <v>44649</v>
      </c>
      <c r="K6616" s="1352" t="s">
        <v>2354</v>
      </c>
      <c r="L6616" s="1352"/>
      <c r="M6616" s="1345" t="s">
        <v>19088</v>
      </c>
      <c r="N6616" s="1346" t="s">
        <v>1830</v>
      </c>
      <c r="O6616" s="1347"/>
      <c r="P6616" s="117" t="str">
        <f t="shared" si="51"/>
        <v>2301</v>
      </c>
      <c r="Q6616" s="117"/>
      <c r="R6616" s="1348">
        <v>230101013</v>
      </c>
      <c r="S6616" s="321"/>
      <c r="T6616" s="321"/>
    </row>
    <row r="6617" spans="1:20" ht="34.5" hidden="1" customHeight="1">
      <c r="A6617" s="1348">
        <v>230101014</v>
      </c>
      <c r="B6617" s="1339" t="str">
        <f t="shared" si="50"/>
        <v>2301</v>
      </c>
      <c r="C6617" s="1349" t="s">
        <v>2672</v>
      </c>
      <c r="D6617" s="1350">
        <v>1</v>
      </c>
      <c r="E6617" s="293" t="s">
        <v>19107</v>
      </c>
      <c r="F6617" s="1352" t="s">
        <v>19108</v>
      </c>
      <c r="G6617" s="1351">
        <v>46568</v>
      </c>
      <c r="H6617" s="1348" t="s">
        <v>2353</v>
      </c>
      <c r="I6617" s="1348">
        <v>1596</v>
      </c>
      <c r="J6617" s="1351">
        <v>44740</v>
      </c>
      <c r="K6617" s="1352" t="s">
        <v>2354</v>
      </c>
      <c r="L6617" s="1352"/>
      <c r="M6617" s="1345" t="s">
        <v>1830</v>
      </c>
      <c r="N6617" s="1346" t="s">
        <v>1830</v>
      </c>
      <c r="O6617" s="1347"/>
      <c r="P6617" s="117" t="str">
        <f t="shared" si="51"/>
        <v>2301</v>
      </c>
      <c r="Q6617" s="117"/>
      <c r="R6617" s="1348">
        <v>230101014</v>
      </c>
      <c r="S6617" s="321"/>
      <c r="T6617" s="321"/>
    </row>
    <row r="6618" spans="1:20" ht="34.5" hidden="1" customHeight="1">
      <c r="A6618" s="1348">
        <v>230101014</v>
      </c>
      <c r="B6618" s="1339" t="str">
        <f t="shared" si="50"/>
        <v>2301</v>
      </c>
      <c r="C6618" s="1349" t="s">
        <v>2680</v>
      </c>
      <c r="D6618" s="1350">
        <v>1</v>
      </c>
      <c r="E6618" s="293" t="s">
        <v>19109</v>
      </c>
      <c r="F6618" s="1352" t="s">
        <v>9890</v>
      </c>
      <c r="G6618" s="1356">
        <v>44561</v>
      </c>
      <c r="H6618" s="1348" t="s">
        <v>2252</v>
      </c>
      <c r="I6618" s="1348">
        <v>1423</v>
      </c>
      <c r="J6618" s="1351">
        <v>40521</v>
      </c>
      <c r="K6618" s="1352" t="s">
        <v>2253</v>
      </c>
      <c r="L6618" s="1352" t="s">
        <v>19110</v>
      </c>
      <c r="M6618" s="1345" t="s">
        <v>1830</v>
      </c>
      <c r="N6618" s="1346" t="s">
        <v>1830</v>
      </c>
      <c r="O6618" s="1347"/>
      <c r="P6618" s="117" t="str">
        <f t="shared" si="51"/>
        <v>2301</v>
      </c>
      <c r="Q6618" s="117"/>
      <c r="R6618" s="1348">
        <v>230101014</v>
      </c>
      <c r="S6618" s="321"/>
      <c r="T6618" s="321"/>
    </row>
    <row r="6619" spans="1:20" ht="34.5" hidden="1" customHeight="1">
      <c r="A6619" s="1348">
        <v>230101015</v>
      </c>
      <c r="B6619" s="1339" t="str">
        <f t="shared" si="50"/>
        <v>2301</v>
      </c>
      <c r="C6619" s="1349" t="s">
        <v>2680</v>
      </c>
      <c r="D6619" s="1350">
        <v>1</v>
      </c>
      <c r="E6619" s="293" t="s">
        <v>19111</v>
      </c>
      <c r="F6619" s="1352" t="s">
        <v>19112</v>
      </c>
      <c r="G6619" s="1351">
        <v>43830</v>
      </c>
      <c r="H6619" s="1348" t="s">
        <v>2252</v>
      </c>
      <c r="I6619" s="1348">
        <v>1423</v>
      </c>
      <c r="J6619" s="1351">
        <v>40521</v>
      </c>
      <c r="K6619" s="1352" t="s">
        <v>2253</v>
      </c>
      <c r="L6619" s="1352" t="s">
        <v>19113</v>
      </c>
      <c r="M6619" s="1345" t="s">
        <v>18411</v>
      </c>
      <c r="N6619" s="1346" t="s">
        <v>1830</v>
      </c>
      <c r="O6619" s="1347"/>
      <c r="P6619" s="117" t="str">
        <f t="shared" si="51"/>
        <v>2301</v>
      </c>
      <c r="Q6619" s="117"/>
      <c r="R6619" s="1348">
        <v>230101015</v>
      </c>
      <c r="S6619" s="321"/>
      <c r="T6619" s="321"/>
    </row>
    <row r="6620" spans="1:20" ht="34.5" hidden="1" customHeight="1">
      <c r="A6620" s="1348">
        <v>230101015</v>
      </c>
      <c r="B6620" s="1339" t="str">
        <f t="shared" si="50"/>
        <v>2301</v>
      </c>
      <c r="C6620" s="1349" t="s">
        <v>2680</v>
      </c>
      <c r="D6620" s="1350">
        <v>1</v>
      </c>
      <c r="E6620" s="293" t="s">
        <v>19114</v>
      </c>
      <c r="F6620" s="1352" t="s">
        <v>9899</v>
      </c>
      <c r="G6620" s="1356">
        <v>41755</v>
      </c>
      <c r="H6620" s="1348" t="s">
        <v>2252</v>
      </c>
      <c r="I6620" s="1348">
        <v>1416</v>
      </c>
      <c r="J6620" s="1351">
        <v>40325</v>
      </c>
      <c r="K6620" s="1352" t="s">
        <v>2253</v>
      </c>
      <c r="L6620" s="1352" t="s">
        <v>19115</v>
      </c>
      <c r="M6620" s="1345" t="s">
        <v>1830</v>
      </c>
      <c r="N6620" s="1346" t="s">
        <v>1830</v>
      </c>
      <c r="O6620" s="1347"/>
      <c r="P6620" s="117" t="str">
        <f t="shared" si="51"/>
        <v>2301</v>
      </c>
      <c r="Q6620" s="117"/>
      <c r="R6620" s="1348">
        <v>230101015</v>
      </c>
      <c r="S6620" s="321"/>
      <c r="T6620" s="321"/>
    </row>
    <row r="6621" spans="1:20" ht="34.5" hidden="1" customHeight="1">
      <c r="A6621" s="1348">
        <v>230101016</v>
      </c>
      <c r="B6621" s="1339" t="str">
        <f t="shared" si="50"/>
        <v>2301</v>
      </c>
      <c r="C6621" s="1349" t="s">
        <v>2680</v>
      </c>
      <c r="D6621" s="1350">
        <v>1</v>
      </c>
      <c r="E6621" s="293" t="s">
        <v>19114</v>
      </c>
      <c r="F6621" s="1352" t="s">
        <v>9899</v>
      </c>
      <c r="G6621" s="1356">
        <v>43571</v>
      </c>
      <c r="H6621" s="1348" t="s">
        <v>2252</v>
      </c>
      <c r="I6621" s="1348">
        <v>1416</v>
      </c>
      <c r="J6621" s="1351">
        <v>40325</v>
      </c>
      <c r="K6621" s="1352" t="s">
        <v>2253</v>
      </c>
      <c r="L6621" s="1352" t="s">
        <v>19116</v>
      </c>
      <c r="M6621" s="1345" t="s">
        <v>1830</v>
      </c>
      <c r="N6621" s="1346" t="s">
        <v>1830</v>
      </c>
      <c r="O6621" s="1347"/>
      <c r="P6621" s="117" t="str">
        <f t="shared" si="51"/>
        <v>2301</v>
      </c>
      <c r="Q6621" s="117"/>
      <c r="R6621" s="1348">
        <v>230101016</v>
      </c>
      <c r="S6621" s="321"/>
      <c r="T6621" s="321"/>
    </row>
    <row r="6622" spans="1:20" ht="34.5" hidden="1" customHeight="1">
      <c r="A6622" s="1348">
        <v>230101016</v>
      </c>
      <c r="B6622" s="1339" t="str">
        <f t="shared" si="50"/>
        <v>2301</v>
      </c>
      <c r="C6622" s="1349" t="s">
        <v>2680</v>
      </c>
      <c r="D6622" s="1350">
        <v>1</v>
      </c>
      <c r="E6622" s="293" t="s">
        <v>19117</v>
      </c>
      <c r="F6622" s="1352" t="s">
        <v>9901</v>
      </c>
      <c r="G6622" s="1351">
        <v>43830</v>
      </c>
      <c r="H6622" s="1348" t="s">
        <v>2252</v>
      </c>
      <c r="I6622" s="1348">
        <v>1423</v>
      </c>
      <c r="J6622" s="1351">
        <v>40521</v>
      </c>
      <c r="K6622" s="1352" t="s">
        <v>2253</v>
      </c>
      <c r="L6622" s="1352" t="s">
        <v>19118</v>
      </c>
      <c r="M6622" s="1345" t="s">
        <v>19119</v>
      </c>
      <c r="N6622" s="1346" t="s">
        <v>1830</v>
      </c>
      <c r="O6622" s="1347"/>
      <c r="P6622" s="117" t="str">
        <f t="shared" si="51"/>
        <v>2301</v>
      </c>
      <c r="Q6622" s="117"/>
      <c r="R6622" s="1348">
        <v>230101016</v>
      </c>
      <c r="S6622" s="321"/>
      <c r="T6622" s="321"/>
    </row>
    <row r="6623" spans="1:20" ht="34.5" hidden="1" customHeight="1">
      <c r="A6623" s="1348">
        <v>230101018</v>
      </c>
      <c r="B6623" s="1339" t="str">
        <f t="shared" si="50"/>
        <v>2301</v>
      </c>
      <c r="C6623" s="1349" t="s">
        <v>2680</v>
      </c>
      <c r="D6623" s="1350">
        <v>1</v>
      </c>
      <c r="E6623" s="293" t="s">
        <v>19120</v>
      </c>
      <c r="F6623" s="1352" t="s">
        <v>19121</v>
      </c>
      <c r="G6623" s="1356">
        <v>42734</v>
      </c>
      <c r="H6623" s="1348" t="s">
        <v>2252</v>
      </c>
      <c r="I6623" s="1348">
        <v>1423</v>
      </c>
      <c r="J6623" s="1351">
        <v>40521</v>
      </c>
      <c r="K6623" s="1352" t="s">
        <v>2253</v>
      </c>
      <c r="L6623" s="1352" t="s">
        <v>19122</v>
      </c>
      <c r="M6623" s="1345" t="s">
        <v>18292</v>
      </c>
      <c r="N6623" s="1346" t="s">
        <v>1830</v>
      </c>
      <c r="O6623" s="1347"/>
      <c r="P6623" s="117" t="str">
        <f t="shared" si="51"/>
        <v>2301</v>
      </c>
      <c r="Q6623" s="117"/>
      <c r="R6623" s="1348">
        <v>230101018</v>
      </c>
      <c r="S6623" s="321"/>
      <c r="T6623" s="321"/>
    </row>
    <row r="6624" spans="1:20" ht="34.5" hidden="1" customHeight="1">
      <c r="A6624" s="1348">
        <v>230101018</v>
      </c>
      <c r="B6624" s="1339" t="str">
        <f t="shared" si="50"/>
        <v>2301</v>
      </c>
      <c r="C6624" s="1349" t="s">
        <v>2680</v>
      </c>
      <c r="D6624" s="1350">
        <v>1</v>
      </c>
      <c r="E6624" s="293" t="s">
        <v>19123</v>
      </c>
      <c r="F6624" s="1352" t="s">
        <v>9941</v>
      </c>
      <c r="G6624" s="1351">
        <v>42734</v>
      </c>
      <c r="H6624" s="1348" t="s">
        <v>2252</v>
      </c>
      <c r="I6624" s="1348">
        <v>1423</v>
      </c>
      <c r="J6624" s="1351">
        <v>40521</v>
      </c>
      <c r="K6624" s="1352" t="s">
        <v>2253</v>
      </c>
      <c r="L6624" s="1352" t="s">
        <v>19124</v>
      </c>
      <c r="M6624" s="1345" t="s">
        <v>19119</v>
      </c>
      <c r="N6624" s="1346" t="s">
        <v>1830</v>
      </c>
      <c r="O6624" s="1347"/>
      <c r="P6624" s="117" t="str">
        <f t="shared" si="51"/>
        <v>2301</v>
      </c>
      <c r="Q6624" s="117"/>
      <c r="R6624" s="1348">
        <v>230101018</v>
      </c>
      <c r="S6624" s="321"/>
      <c r="T6624" s="321"/>
    </row>
    <row r="6625" spans="1:20" ht="34.5" hidden="1" customHeight="1">
      <c r="A6625" s="1348">
        <v>230101019</v>
      </c>
      <c r="B6625" s="1339" t="str">
        <f t="shared" si="50"/>
        <v>2301</v>
      </c>
      <c r="C6625" s="1349" t="s">
        <v>2680</v>
      </c>
      <c r="D6625" s="1350">
        <v>1</v>
      </c>
      <c r="E6625" s="293" t="s">
        <v>19125</v>
      </c>
      <c r="F6625" s="1352" t="s">
        <v>19126</v>
      </c>
      <c r="G6625" s="1356">
        <v>42899</v>
      </c>
      <c r="H6625" s="1348" t="s">
        <v>2252</v>
      </c>
      <c r="I6625" s="1348">
        <v>1423</v>
      </c>
      <c r="J6625" s="1351">
        <v>40521</v>
      </c>
      <c r="K6625" s="1352" t="s">
        <v>2253</v>
      </c>
      <c r="L6625" s="1352" t="s">
        <v>19127</v>
      </c>
      <c r="M6625" s="1345" t="s">
        <v>18292</v>
      </c>
      <c r="N6625" s="1346" t="s">
        <v>1830</v>
      </c>
      <c r="O6625" s="1347"/>
      <c r="P6625" s="117" t="str">
        <f t="shared" si="51"/>
        <v>2301</v>
      </c>
      <c r="Q6625" s="117"/>
      <c r="R6625" s="1348">
        <v>230101019</v>
      </c>
      <c r="S6625" s="321"/>
      <c r="T6625" s="321"/>
    </row>
    <row r="6626" spans="1:20" ht="34.5" hidden="1" customHeight="1">
      <c r="A6626" s="1348">
        <v>230101019</v>
      </c>
      <c r="B6626" s="1339" t="str">
        <f t="shared" si="50"/>
        <v>2301</v>
      </c>
      <c r="C6626" s="1349" t="s">
        <v>2680</v>
      </c>
      <c r="D6626" s="1350">
        <v>1</v>
      </c>
      <c r="E6626" s="293" t="s">
        <v>19128</v>
      </c>
      <c r="F6626" s="1352" t="s">
        <v>19129</v>
      </c>
      <c r="G6626" s="1356">
        <v>42899</v>
      </c>
      <c r="H6626" s="1348" t="s">
        <v>2252</v>
      </c>
      <c r="I6626" s="1348">
        <v>1423</v>
      </c>
      <c r="J6626" s="1351">
        <v>40521</v>
      </c>
      <c r="K6626" s="1352" t="s">
        <v>2253</v>
      </c>
      <c r="L6626" s="1352" t="s">
        <v>19130</v>
      </c>
      <c r="M6626" s="1345" t="s">
        <v>19119</v>
      </c>
      <c r="N6626" s="1346" t="s">
        <v>1830</v>
      </c>
      <c r="O6626" s="1347"/>
      <c r="P6626" s="117" t="str">
        <f t="shared" si="51"/>
        <v>2301</v>
      </c>
      <c r="Q6626" s="117"/>
      <c r="R6626" s="1348">
        <v>230101019</v>
      </c>
      <c r="S6626" s="321"/>
      <c r="T6626" s="321"/>
    </row>
    <row r="6627" spans="1:20" ht="34.5" hidden="1" customHeight="1">
      <c r="A6627" s="1348">
        <v>230101020</v>
      </c>
      <c r="B6627" s="1339" t="str">
        <f t="shared" si="50"/>
        <v>2301</v>
      </c>
      <c r="C6627" s="1349" t="s">
        <v>2680</v>
      </c>
      <c r="D6627" s="1350">
        <v>1</v>
      </c>
      <c r="E6627" s="293" t="s">
        <v>19131</v>
      </c>
      <c r="F6627" s="1352" t="s">
        <v>19132</v>
      </c>
      <c r="G6627" s="1356">
        <v>42899</v>
      </c>
      <c r="H6627" s="1348" t="s">
        <v>2252</v>
      </c>
      <c r="I6627" s="1348">
        <v>1423</v>
      </c>
      <c r="J6627" s="1351">
        <v>40521</v>
      </c>
      <c r="K6627" s="1352" t="s">
        <v>2253</v>
      </c>
      <c r="L6627" s="1352" t="s">
        <v>19133</v>
      </c>
      <c r="M6627" s="1345" t="s">
        <v>18292</v>
      </c>
      <c r="N6627" s="1346" t="s">
        <v>1830</v>
      </c>
      <c r="O6627" s="1347"/>
      <c r="P6627" s="117" t="str">
        <f t="shared" si="51"/>
        <v>2301</v>
      </c>
      <c r="Q6627" s="117"/>
      <c r="R6627" s="1348">
        <v>230101020</v>
      </c>
      <c r="S6627" s="321"/>
      <c r="T6627" s="321"/>
    </row>
    <row r="6628" spans="1:20" ht="34.5" hidden="1" customHeight="1">
      <c r="A6628" s="1348">
        <v>230101021</v>
      </c>
      <c r="B6628" s="1339" t="str">
        <f t="shared" si="50"/>
        <v>2301</v>
      </c>
      <c r="C6628" s="1349" t="s">
        <v>2680</v>
      </c>
      <c r="D6628" s="1350">
        <v>1</v>
      </c>
      <c r="E6628" s="293" t="s">
        <v>19134</v>
      </c>
      <c r="F6628" s="1352" t="s">
        <v>9971</v>
      </c>
      <c r="G6628" s="1351">
        <v>43880</v>
      </c>
      <c r="H6628" s="1348" t="s">
        <v>2252</v>
      </c>
      <c r="I6628" s="1348">
        <v>1461</v>
      </c>
      <c r="J6628" s="1351">
        <v>41123</v>
      </c>
      <c r="K6628" s="1352" t="s">
        <v>2253</v>
      </c>
      <c r="L6628" s="1352" t="s">
        <v>19135</v>
      </c>
      <c r="M6628" s="1345" t="s">
        <v>18292</v>
      </c>
      <c r="N6628" s="1346" t="s">
        <v>1830</v>
      </c>
      <c r="O6628" s="1347"/>
      <c r="P6628" s="117" t="str">
        <f t="shared" si="51"/>
        <v>2301</v>
      </c>
      <c r="Q6628" s="117"/>
      <c r="R6628" s="1348">
        <v>230101021</v>
      </c>
      <c r="S6628" s="321"/>
      <c r="T6628" s="321"/>
    </row>
    <row r="6629" spans="1:20" ht="34.5" hidden="1" customHeight="1">
      <c r="A6629" s="1348">
        <v>230101021</v>
      </c>
      <c r="B6629" s="1339" t="str">
        <f t="shared" si="50"/>
        <v>2301</v>
      </c>
      <c r="C6629" s="1349" t="s">
        <v>2680</v>
      </c>
      <c r="D6629" s="1350">
        <v>1</v>
      </c>
      <c r="E6629" s="293" t="s">
        <v>19136</v>
      </c>
      <c r="F6629" s="1352" t="s">
        <v>9973</v>
      </c>
      <c r="G6629" s="1356">
        <v>43830</v>
      </c>
      <c r="H6629" s="1348" t="s">
        <v>2252</v>
      </c>
      <c r="I6629" s="1348">
        <v>1461</v>
      </c>
      <c r="J6629" s="1351">
        <v>41123</v>
      </c>
      <c r="K6629" s="1352" t="s">
        <v>2253</v>
      </c>
      <c r="L6629" s="1352" t="s">
        <v>19137</v>
      </c>
      <c r="M6629" s="1345" t="s">
        <v>1830</v>
      </c>
      <c r="N6629" s="1346" t="s">
        <v>1830</v>
      </c>
      <c r="O6629" s="1347"/>
      <c r="P6629" s="117" t="str">
        <f t="shared" si="51"/>
        <v>2301</v>
      </c>
      <c r="Q6629" s="117"/>
      <c r="R6629" s="1348">
        <v>230101021</v>
      </c>
      <c r="S6629" s="321"/>
      <c r="T6629" s="321"/>
    </row>
    <row r="6630" spans="1:20" ht="34.5" hidden="1" customHeight="1">
      <c r="A6630" s="1348">
        <v>230101022</v>
      </c>
      <c r="B6630" s="1339" t="str">
        <f t="shared" si="50"/>
        <v>2301</v>
      </c>
      <c r="C6630" s="1349" t="s">
        <v>2680</v>
      </c>
      <c r="D6630" s="1350">
        <v>1</v>
      </c>
      <c r="E6630" s="293" t="s">
        <v>19138</v>
      </c>
      <c r="F6630" s="1352" t="s">
        <v>19139</v>
      </c>
      <c r="G6630" s="1351">
        <v>44146</v>
      </c>
      <c r="H6630" s="1348" t="s">
        <v>2252</v>
      </c>
      <c r="I6630" s="1348">
        <v>1525</v>
      </c>
      <c r="J6630" s="1351">
        <v>42338</v>
      </c>
      <c r="K6630" s="1352" t="s">
        <v>2354</v>
      </c>
      <c r="L6630" s="1352"/>
      <c r="M6630" s="1345" t="s">
        <v>18292</v>
      </c>
      <c r="N6630" s="1346" t="s">
        <v>1830</v>
      </c>
      <c r="O6630" s="1347"/>
      <c r="P6630" s="117" t="str">
        <f t="shared" si="51"/>
        <v>2301</v>
      </c>
      <c r="Q6630" s="117"/>
      <c r="R6630" s="1348">
        <v>230101022</v>
      </c>
      <c r="S6630" s="321"/>
      <c r="T6630" s="321"/>
    </row>
    <row r="6631" spans="1:20" ht="34.5" hidden="1" customHeight="1">
      <c r="A6631" s="1348">
        <v>230101023</v>
      </c>
      <c r="B6631" s="1339" t="str">
        <f t="shared" si="50"/>
        <v>2301</v>
      </c>
      <c r="C6631" s="1349" t="s">
        <v>2680</v>
      </c>
      <c r="D6631" s="1350">
        <v>1</v>
      </c>
      <c r="E6631" s="293" t="s">
        <v>19140</v>
      </c>
      <c r="F6631" s="1352" t="s">
        <v>19141</v>
      </c>
      <c r="G6631" s="1351">
        <v>44908</v>
      </c>
      <c r="H6631" s="1348" t="s">
        <v>2353</v>
      </c>
      <c r="I6631" s="1348">
        <v>1525</v>
      </c>
      <c r="J6631" s="1351">
        <v>42338</v>
      </c>
      <c r="K6631" s="1352" t="s">
        <v>2354</v>
      </c>
      <c r="L6631" s="1353"/>
      <c r="M6631" s="1345" t="s">
        <v>1830</v>
      </c>
      <c r="N6631" s="1346" t="s">
        <v>1830</v>
      </c>
      <c r="O6631" s="1347"/>
      <c r="P6631" s="117" t="str">
        <f t="shared" si="51"/>
        <v>2301</v>
      </c>
      <c r="Q6631" s="117"/>
      <c r="R6631" s="1348">
        <v>230101023</v>
      </c>
      <c r="S6631" s="321"/>
      <c r="T6631" s="321"/>
    </row>
    <row r="6632" spans="1:20" ht="34.5" hidden="1" customHeight="1">
      <c r="A6632" s="1348">
        <v>230101024</v>
      </c>
      <c r="B6632" s="1339" t="str">
        <f t="shared" si="50"/>
        <v>2301</v>
      </c>
      <c r="C6632" s="1349" t="s">
        <v>2680</v>
      </c>
      <c r="D6632" s="1350">
        <v>1</v>
      </c>
      <c r="E6632" s="293" t="s">
        <v>19142</v>
      </c>
      <c r="F6632" s="1352" t="s">
        <v>19143</v>
      </c>
      <c r="G6632" s="1351">
        <v>44908</v>
      </c>
      <c r="H6632" s="1348" t="s">
        <v>2353</v>
      </c>
      <c r="I6632" s="1348">
        <v>1525</v>
      </c>
      <c r="J6632" s="1351">
        <v>42338</v>
      </c>
      <c r="K6632" s="1352" t="s">
        <v>2354</v>
      </c>
      <c r="L6632" s="1352"/>
      <c r="M6632" s="1345" t="s">
        <v>18292</v>
      </c>
      <c r="N6632" s="1346" t="s">
        <v>1830</v>
      </c>
      <c r="O6632" s="1347"/>
      <c r="P6632" s="117" t="str">
        <f t="shared" si="51"/>
        <v>2301</v>
      </c>
      <c r="Q6632" s="117"/>
      <c r="R6632" s="1348">
        <v>230101024</v>
      </c>
      <c r="S6632" s="321"/>
      <c r="T6632" s="321"/>
    </row>
    <row r="6633" spans="1:20" ht="34.5" hidden="1" customHeight="1">
      <c r="A6633" s="1348">
        <v>230101024</v>
      </c>
      <c r="B6633" s="1339" t="str">
        <f t="shared" ref="B6633:B6887" si="52">MID(A6633,1,4)</f>
        <v>2301</v>
      </c>
      <c r="C6633" s="1349" t="s">
        <v>2680</v>
      </c>
      <c r="D6633" s="1350">
        <v>1</v>
      </c>
      <c r="E6633" s="293" t="s">
        <v>19144</v>
      </c>
      <c r="F6633" s="1352" t="s">
        <v>19145</v>
      </c>
      <c r="G6633" s="1356">
        <v>44908</v>
      </c>
      <c r="H6633" s="1348" t="s">
        <v>2353</v>
      </c>
      <c r="I6633" s="1348">
        <v>1525</v>
      </c>
      <c r="J6633" s="1351">
        <v>42338</v>
      </c>
      <c r="K6633" s="1352" t="s">
        <v>2354</v>
      </c>
      <c r="L6633" s="1352"/>
      <c r="M6633" s="1345" t="s">
        <v>1830</v>
      </c>
      <c r="N6633" s="1346" t="s">
        <v>1830</v>
      </c>
      <c r="O6633" s="1347"/>
      <c r="P6633" s="117" t="str">
        <f t="shared" ref="P6633:P6887" si="53">MID(A6633,1,4)</f>
        <v>2301</v>
      </c>
      <c r="Q6633" s="117"/>
      <c r="R6633" s="1348">
        <v>230101024</v>
      </c>
      <c r="S6633" s="321"/>
      <c r="T6633" s="321"/>
    </row>
    <row r="6634" spans="1:20" ht="34.5" hidden="1" customHeight="1">
      <c r="A6634" s="1348">
        <v>230101025</v>
      </c>
      <c r="B6634" s="1339" t="str">
        <f t="shared" si="52"/>
        <v>2301</v>
      </c>
      <c r="C6634" s="1349" t="s">
        <v>2680</v>
      </c>
      <c r="D6634" s="1350">
        <v>2</v>
      </c>
      <c r="E6634" s="293" t="s">
        <v>19146</v>
      </c>
      <c r="F6634" s="1352" t="s">
        <v>19147</v>
      </c>
      <c r="G6634" s="1356">
        <v>45291</v>
      </c>
      <c r="H6634" s="1348" t="s">
        <v>2353</v>
      </c>
      <c r="I6634" s="1348">
        <v>1562</v>
      </c>
      <c r="J6634" s="1351">
        <v>43516</v>
      </c>
      <c r="K6634" s="1352" t="s">
        <v>2354</v>
      </c>
      <c r="L6634" s="1352"/>
      <c r="M6634" s="1345" t="s">
        <v>18292</v>
      </c>
      <c r="N6634" s="1346" t="s">
        <v>1830</v>
      </c>
      <c r="O6634" s="1347" t="s">
        <v>1830</v>
      </c>
      <c r="P6634" s="117" t="str">
        <f t="shared" si="53"/>
        <v>2301</v>
      </c>
      <c r="Q6634" s="117"/>
      <c r="R6634" s="1348">
        <v>230101025</v>
      </c>
      <c r="S6634" s="321"/>
      <c r="T6634" s="321"/>
    </row>
    <row r="6635" spans="1:20" ht="34.5" hidden="1" customHeight="1">
      <c r="A6635" s="1348">
        <v>230101026</v>
      </c>
      <c r="B6635" s="1339" t="str">
        <f t="shared" si="52"/>
        <v>2301</v>
      </c>
      <c r="C6635" s="1349" t="s">
        <v>2680</v>
      </c>
      <c r="D6635" s="1350">
        <v>2</v>
      </c>
      <c r="E6635" s="293" t="s">
        <v>19148</v>
      </c>
      <c r="F6635" s="1352" t="s">
        <v>19149</v>
      </c>
      <c r="G6635" s="1356">
        <v>45291</v>
      </c>
      <c r="H6635" s="1348" t="s">
        <v>2353</v>
      </c>
      <c r="I6635" s="1348">
        <v>1562</v>
      </c>
      <c r="J6635" s="1351">
        <v>43516</v>
      </c>
      <c r="K6635" s="1352" t="s">
        <v>2354</v>
      </c>
      <c r="L6635" s="1353"/>
      <c r="M6635" s="1345" t="s">
        <v>1830</v>
      </c>
      <c r="N6635" s="1346" t="s">
        <v>19150</v>
      </c>
      <c r="O6635" s="1347" t="s">
        <v>19151</v>
      </c>
      <c r="P6635" s="117" t="str">
        <f t="shared" si="53"/>
        <v>2301</v>
      </c>
      <c r="Q6635" s="117"/>
      <c r="R6635" s="1348">
        <v>230101026</v>
      </c>
      <c r="S6635" s="321"/>
      <c r="T6635" s="321"/>
    </row>
    <row r="6636" spans="1:20" ht="34.5" hidden="1" customHeight="1">
      <c r="A6636" s="1348">
        <v>230101027</v>
      </c>
      <c r="B6636" s="1339" t="str">
        <f t="shared" si="52"/>
        <v>2301</v>
      </c>
      <c r="C6636" s="1349" t="s">
        <v>2680</v>
      </c>
      <c r="D6636" s="1350">
        <v>1</v>
      </c>
      <c r="E6636" s="293" t="s">
        <v>19152</v>
      </c>
      <c r="F6636" s="1352" t="s">
        <v>19153</v>
      </c>
      <c r="G6636" s="1356">
        <v>45626</v>
      </c>
      <c r="H6636" s="1348" t="s">
        <v>2252</v>
      </c>
      <c r="I6636" s="1348">
        <v>1574</v>
      </c>
      <c r="J6636" s="1351">
        <v>43944</v>
      </c>
      <c r="K6636" s="1352" t="s">
        <v>2354</v>
      </c>
      <c r="L6636" s="1352" t="s">
        <v>19154</v>
      </c>
      <c r="M6636" s="1345" t="s">
        <v>19155</v>
      </c>
      <c r="N6636" s="1346" t="s">
        <v>1830</v>
      </c>
      <c r="O6636" s="1347" t="s">
        <v>19156</v>
      </c>
      <c r="P6636" s="117" t="str">
        <f t="shared" si="53"/>
        <v>2301</v>
      </c>
      <c r="Q6636" s="117"/>
      <c r="R6636" s="1348">
        <v>230101027</v>
      </c>
      <c r="S6636" s="321"/>
      <c r="T6636" s="321"/>
    </row>
    <row r="6637" spans="1:20" ht="34.5" hidden="1" customHeight="1">
      <c r="A6637" s="1348">
        <v>230101028</v>
      </c>
      <c r="B6637" s="1339" t="str">
        <f t="shared" si="52"/>
        <v>2301</v>
      </c>
      <c r="C6637" s="1349" t="s">
        <v>2680</v>
      </c>
      <c r="D6637" s="1350">
        <v>1</v>
      </c>
      <c r="E6637" s="293" t="s">
        <v>19157</v>
      </c>
      <c r="F6637" s="1352" t="s">
        <v>19158</v>
      </c>
      <c r="G6637" s="1356">
        <v>46315</v>
      </c>
      <c r="H6637" s="1348" t="s">
        <v>2353</v>
      </c>
      <c r="I6637" s="1348">
        <v>1592</v>
      </c>
      <c r="J6637" s="1356">
        <v>44544</v>
      </c>
      <c r="K6637" s="1352" t="s">
        <v>2354</v>
      </c>
      <c r="L6637" s="1353"/>
      <c r="M6637" s="1345" t="s">
        <v>1830</v>
      </c>
      <c r="N6637" s="1346" t="s">
        <v>19159</v>
      </c>
      <c r="O6637" s="1347"/>
      <c r="P6637" s="117" t="str">
        <f t="shared" si="53"/>
        <v>2301</v>
      </c>
      <c r="Q6637" s="117"/>
      <c r="R6637" s="1348">
        <v>230101028</v>
      </c>
      <c r="S6637" s="321"/>
      <c r="T6637" s="321"/>
    </row>
    <row r="6638" spans="1:20" ht="34.5" hidden="1" customHeight="1">
      <c r="A6638" s="1348">
        <v>230101028</v>
      </c>
      <c r="B6638" s="1339" t="str">
        <f t="shared" si="52"/>
        <v>2301</v>
      </c>
      <c r="C6638" s="1349" t="s">
        <v>2680</v>
      </c>
      <c r="D6638" s="1350">
        <v>1</v>
      </c>
      <c r="E6638" s="293" t="s">
        <v>19160</v>
      </c>
      <c r="F6638" s="1352" t="s">
        <v>19161</v>
      </c>
      <c r="G6638" s="1356">
        <v>46315</v>
      </c>
      <c r="H6638" s="1348" t="s">
        <v>2353</v>
      </c>
      <c r="I6638" s="1348">
        <v>1592</v>
      </c>
      <c r="J6638" s="1351">
        <v>44544</v>
      </c>
      <c r="K6638" s="1352" t="s">
        <v>2354</v>
      </c>
      <c r="L6638" s="1352"/>
      <c r="M6638" s="1345" t="s">
        <v>1830</v>
      </c>
      <c r="N6638" s="1346" t="s">
        <v>1830</v>
      </c>
      <c r="O6638" s="1347"/>
      <c r="P6638" s="117" t="str">
        <f t="shared" si="53"/>
        <v>2301</v>
      </c>
      <c r="Q6638" s="117"/>
      <c r="R6638" s="1348">
        <v>230101028</v>
      </c>
      <c r="S6638" s="321"/>
      <c r="T6638" s="321"/>
    </row>
    <row r="6639" spans="1:20" ht="34.5" hidden="1" customHeight="1">
      <c r="A6639" s="1348">
        <v>230101029</v>
      </c>
      <c r="B6639" s="1339" t="str">
        <f t="shared" si="52"/>
        <v>2301</v>
      </c>
      <c r="C6639" s="1349" t="s">
        <v>2680</v>
      </c>
      <c r="D6639" s="1350">
        <v>1</v>
      </c>
      <c r="E6639" s="293" t="s">
        <v>19162</v>
      </c>
      <c r="F6639" s="1352" t="s">
        <v>19163</v>
      </c>
      <c r="G6639" s="1356">
        <v>46315</v>
      </c>
      <c r="H6639" s="1348" t="s">
        <v>2353</v>
      </c>
      <c r="I6639" s="1348">
        <v>1592</v>
      </c>
      <c r="J6639" s="1356">
        <v>44544</v>
      </c>
      <c r="K6639" s="1352" t="s">
        <v>2354</v>
      </c>
      <c r="L6639" s="1352"/>
      <c r="M6639" s="1345" t="s">
        <v>1830</v>
      </c>
      <c r="N6639" s="1346" t="s">
        <v>1830</v>
      </c>
      <c r="O6639" s="1347"/>
      <c r="P6639" s="117" t="str">
        <f t="shared" si="53"/>
        <v>2301</v>
      </c>
      <c r="Q6639" s="117"/>
      <c r="R6639" s="1348">
        <v>230101029</v>
      </c>
      <c r="S6639" s="321"/>
      <c r="T6639" s="321"/>
    </row>
    <row r="6640" spans="1:20" ht="34.5" hidden="1" customHeight="1">
      <c r="A6640" s="1348">
        <v>230101030</v>
      </c>
      <c r="B6640" s="1339" t="str">
        <f t="shared" si="52"/>
        <v>2301</v>
      </c>
      <c r="C6640" s="1349" t="s">
        <v>2683</v>
      </c>
      <c r="D6640" s="1350">
        <v>1</v>
      </c>
      <c r="E6640" s="293" t="s">
        <v>19164</v>
      </c>
      <c r="F6640" s="1352" t="s">
        <v>19165</v>
      </c>
      <c r="G6640" s="1351"/>
      <c r="H6640" s="1348" t="s">
        <v>2252</v>
      </c>
      <c r="I6640" s="1348">
        <v>1381</v>
      </c>
      <c r="J6640" s="1356">
        <v>39751</v>
      </c>
      <c r="K6640" s="1352" t="s">
        <v>2253</v>
      </c>
      <c r="L6640" s="1352" t="s">
        <v>9182</v>
      </c>
      <c r="M6640" s="1345" t="s">
        <v>18292</v>
      </c>
      <c r="N6640" s="1346" t="s">
        <v>1830</v>
      </c>
      <c r="O6640" s="1347"/>
      <c r="P6640" s="117" t="str">
        <f t="shared" si="53"/>
        <v>2301</v>
      </c>
      <c r="Q6640" s="117"/>
      <c r="R6640" s="1348">
        <v>230101030</v>
      </c>
      <c r="S6640" s="321"/>
      <c r="T6640" s="321"/>
    </row>
    <row r="6641" spans="1:20" ht="34.5" hidden="1" customHeight="1">
      <c r="A6641" s="1348">
        <v>230101030</v>
      </c>
      <c r="B6641" s="1339" t="str">
        <f t="shared" si="52"/>
        <v>2301</v>
      </c>
      <c r="C6641" s="1349" t="s">
        <v>2683</v>
      </c>
      <c r="D6641" s="1350">
        <v>2</v>
      </c>
      <c r="E6641" s="293" t="s">
        <v>19166</v>
      </c>
      <c r="F6641" s="1352" t="s">
        <v>19167</v>
      </c>
      <c r="G6641" s="1351">
        <v>41932</v>
      </c>
      <c r="H6641" s="1348" t="s">
        <v>2252</v>
      </c>
      <c r="I6641" s="1348">
        <v>1461</v>
      </c>
      <c r="J6641" s="1351">
        <v>41123</v>
      </c>
      <c r="K6641" s="1352" t="s">
        <v>2253</v>
      </c>
      <c r="L6641" s="1352"/>
      <c r="M6641" s="1345" t="s">
        <v>1830</v>
      </c>
      <c r="N6641" s="1346" t="s">
        <v>1830</v>
      </c>
      <c r="O6641" s="1347"/>
      <c r="P6641" s="117" t="str">
        <f t="shared" si="53"/>
        <v>2301</v>
      </c>
      <c r="Q6641" s="117"/>
      <c r="R6641" s="1348">
        <v>230101030</v>
      </c>
      <c r="S6641" s="321"/>
      <c r="T6641" s="321"/>
    </row>
    <row r="6642" spans="1:20" ht="34.5" hidden="1" customHeight="1">
      <c r="A6642" s="1348">
        <v>230101030</v>
      </c>
      <c r="B6642" s="1339" t="str">
        <f t="shared" si="52"/>
        <v>2301</v>
      </c>
      <c r="C6642" s="1349" t="s">
        <v>2683</v>
      </c>
      <c r="D6642" s="1350">
        <v>2</v>
      </c>
      <c r="E6642" s="293" t="s">
        <v>19166</v>
      </c>
      <c r="F6642" s="1352" t="s">
        <v>19167</v>
      </c>
      <c r="G6642" s="1356">
        <v>43261</v>
      </c>
      <c r="H6642" s="1348" t="s">
        <v>2252</v>
      </c>
      <c r="I6642" s="1348">
        <v>1461</v>
      </c>
      <c r="J6642" s="1351">
        <v>41123</v>
      </c>
      <c r="K6642" s="1352" t="s">
        <v>2253</v>
      </c>
      <c r="L6642" s="1352"/>
      <c r="M6642" s="1345" t="s">
        <v>18292</v>
      </c>
      <c r="N6642" s="1346" t="s">
        <v>1830</v>
      </c>
      <c r="O6642" s="1347"/>
      <c r="P6642" s="117" t="str">
        <f t="shared" si="53"/>
        <v>2301</v>
      </c>
      <c r="Q6642" s="117"/>
      <c r="R6642" s="1348">
        <v>230101030</v>
      </c>
      <c r="S6642" s="321"/>
      <c r="T6642" s="321"/>
    </row>
    <row r="6643" spans="1:20" ht="34.5" hidden="1" customHeight="1">
      <c r="A6643" s="1348">
        <v>230101030</v>
      </c>
      <c r="B6643" s="1339" t="str">
        <f t="shared" si="52"/>
        <v>2301</v>
      </c>
      <c r="C6643" s="1349" t="s">
        <v>2683</v>
      </c>
      <c r="D6643" s="1350">
        <v>1</v>
      </c>
      <c r="E6643" s="293" t="s">
        <v>19168</v>
      </c>
      <c r="F6643" s="1352" t="s">
        <v>19169</v>
      </c>
      <c r="G6643" s="1356"/>
      <c r="H6643" s="1348" t="s">
        <v>2252</v>
      </c>
      <c r="I6643" s="1348">
        <v>1381</v>
      </c>
      <c r="J6643" s="1356">
        <v>39751</v>
      </c>
      <c r="K6643" s="1352" t="s">
        <v>2253</v>
      </c>
      <c r="L6643" s="1352" t="s">
        <v>9287</v>
      </c>
      <c r="M6643" s="1345" t="s">
        <v>1830</v>
      </c>
      <c r="N6643" s="1346" t="s">
        <v>19170</v>
      </c>
      <c r="O6643" s="1347"/>
      <c r="P6643" s="117" t="str">
        <f t="shared" si="53"/>
        <v>2301</v>
      </c>
      <c r="Q6643" s="117"/>
      <c r="R6643" s="1348">
        <v>230101030</v>
      </c>
      <c r="S6643" s="321"/>
      <c r="T6643" s="321"/>
    </row>
    <row r="6644" spans="1:20" ht="34.5" hidden="1" customHeight="1">
      <c r="A6644" s="1348">
        <v>230101031</v>
      </c>
      <c r="B6644" s="1339" t="str">
        <f t="shared" si="52"/>
        <v>2301</v>
      </c>
      <c r="C6644" s="1349" t="s">
        <v>2683</v>
      </c>
      <c r="D6644" s="1350">
        <v>2</v>
      </c>
      <c r="E6644" s="293" t="s">
        <v>19171</v>
      </c>
      <c r="F6644" s="1352" t="s">
        <v>19172</v>
      </c>
      <c r="G6644" s="1356">
        <v>41932</v>
      </c>
      <c r="H6644" s="1348" t="s">
        <v>2252</v>
      </c>
      <c r="I6644" s="1348">
        <v>1461</v>
      </c>
      <c r="J6644" s="1356">
        <v>41123</v>
      </c>
      <c r="K6644" s="1352" t="s">
        <v>2253</v>
      </c>
      <c r="L6644" s="1352"/>
      <c r="M6644" s="1345" t="s">
        <v>18288</v>
      </c>
      <c r="N6644" s="1346" t="s">
        <v>1830</v>
      </c>
      <c r="O6644" s="1347"/>
      <c r="P6644" s="117" t="str">
        <f t="shared" si="53"/>
        <v>2301</v>
      </c>
      <c r="Q6644" s="117"/>
      <c r="R6644" s="1348">
        <v>230101031</v>
      </c>
      <c r="S6644" s="321"/>
      <c r="T6644" s="321"/>
    </row>
    <row r="6645" spans="1:20" ht="34.5" hidden="1" customHeight="1">
      <c r="A6645" s="1348">
        <v>230101032</v>
      </c>
      <c r="B6645" s="1339" t="str">
        <f t="shared" si="52"/>
        <v>2301</v>
      </c>
      <c r="C6645" s="1349" t="s">
        <v>2683</v>
      </c>
      <c r="D6645" s="1350">
        <v>2</v>
      </c>
      <c r="E6645" s="293" t="s">
        <v>19171</v>
      </c>
      <c r="F6645" s="1352" t="s">
        <v>19172</v>
      </c>
      <c r="G6645" s="1356">
        <v>43261</v>
      </c>
      <c r="H6645" s="1348" t="s">
        <v>2252</v>
      </c>
      <c r="I6645" s="1348">
        <v>1461</v>
      </c>
      <c r="J6645" s="1356">
        <v>41123</v>
      </c>
      <c r="K6645" s="1352" t="s">
        <v>2253</v>
      </c>
      <c r="L6645" s="1353"/>
      <c r="M6645" s="1345" t="s">
        <v>1830</v>
      </c>
      <c r="N6645" s="1346" t="s">
        <v>1830</v>
      </c>
      <c r="O6645" s="1347"/>
      <c r="P6645" s="117" t="str">
        <f t="shared" si="53"/>
        <v>2301</v>
      </c>
      <c r="Q6645" s="117"/>
      <c r="R6645" s="1348">
        <v>230101032</v>
      </c>
      <c r="S6645" s="321"/>
      <c r="T6645" s="321"/>
    </row>
    <row r="6646" spans="1:20" ht="34.5" hidden="1" customHeight="1">
      <c r="A6646" s="1348">
        <v>230101033</v>
      </c>
      <c r="B6646" s="1339" t="str">
        <f t="shared" si="52"/>
        <v>2301</v>
      </c>
      <c r="C6646" s="1349" t="s">
        <v>2683</v>
      </c>
      <c r="D6646" s="1350">
        <v>1</v>
      </c>
      <c r="E6646" s="293" t="s">
        <v>19173</v>
      </c>
      <c r="F6646" s="1352" t="s">
        <v>19174</v>
      </c>
      <c r="G6646" s="1356"/>
      <c r="H6646" s="1348" t="s">
        <v>2252</v>
      </c>
      <c r="I6646" s="1348">
        <v>1381</v>
      </c>
      <c r="J6646" s="1356">
        <v>39751</v>
      </c>
      <c r="K6646" s="1352" t="s">
        <v>2253</v>
      </c>
      <c r="L6646" s="1352" t="s">
        <v>19175</v>
      </c>
      <c r="M6646" s="1345" t="s">
        <v>1830</v>
      </c>
      <c r="N6646" s="1346" t="s">
        <v>19176</v>
      </c>
      <c r="O6646" s="1347"/>
      <c r="P6646" s="117" t="str">
        <f t="shared" si="53"/>
        <v>2301</v>
      </c>
      <c r="Q6646" s="117"/>
      <c r="R6646" s="1348">
        <v>230101033</v>
      </c>
      <c r="S6646" s="321"/>
      <c r="T6646" s="321"/>
    </row>
    <row r="6647" spans="1:20" ht="34.5" hidden="1" customHeight="1">
      <c r="A6647" s="1348">
        <v>230101034</v>
      </c>
      <c r="B6647" s="1339" t="str">
        <f t="shared" si="52"/>
        <v>2301</v>
      </c>
      <c r="C6647" s="1349" t="s">
        <v>2683</v>
      </c>
      <c r="D6647" s="1350">
        <v>2</v>
      </c>
      <c r="E6647" s="293" t="s">
        <v>19177</v>
      </c>
      <c r="F6647" s="1352" t="s">
        <v>19178</v>
      </c>
      <c r="G6647" s="1351">
        <v>41932</v>
      </c>
      <c r="H6647" s="1348" t="s">
        <v>2252</v>
      </c>
      <c r="I6647" s="1348">
        <v>1461</v>
      </c>
      <c r="J6647" s="1351">
        <v>41123</v>
      </c>
      <c r="K6647" s="1352" t="s">
        <v>2253</v>
      </c>
      <c r="L6647" s="1352"/>
      <c r="M6647" s="1345" t="s">
        <v>1830</v>
      </c>
      <c r="N6647" s="1346" t="s">
        <v>1830</v>
      </c>
      <c r="O6647" s="1347"/>
      <c r="P6647" s="117" t="str">
        <f t="shared" si="53"/>
        <v>2301</v>
      </c>
      <c r="Q6647" s="117"/>
      <c r="R6647" s="1348">
        <v>230101034</v>
      </c>
      <c r="S6647" s="321"/>
      <c r="T6647" s="321"/>
    </row>
    <row r="6648" spans="1:20" ht="34.5" hidden="1" customHeight="1">
      <c r="A6648" s="1348">
        <v>230101035</v>
      </c>
      <c r="B6648" s="1339" t="str">
        <f t="shared" si="52"/>
        <v>2301</v>
      </c>
      <c r="C6648" s="1349" t="s">
        <v>2683</v>
      </c>
      <c r="D6648" s="1350">
        <v>2</v>
      </c>
      <c r="E6648" s="293" t="s">
        <v>19177</v>
      </c>
      <c r="F6648" s="1352" t="s">
        <v>19178</v>
      </c>
      <c r="G6648" s="1351">
        <v>43829</v>
      </c>
      <c r="H6648" s="1348" t="s">
        <v>2252</v>
      </c>
      <c r="I6648" s="1348">
        <v>1461</v>
      </c>
      <c r="J6648" s="1351">
        <v>41123</v>
      </c>
      <c r="K6648" s="1352" t="s">
        <v>2253</v>
      </c>
      <c r="L6648" s="1353"/>
      <c r="M6648" s="1345" t="s">
        <v>1830</v>
      </c>
      <c r="N6648" s="1346" t="s">
        <v>19179</v>
      </c>
      <c r="O6648" s="1347"/>
      <c r="P6648" s="117" t="str">
        <f t="shared" si="53"/>
        <v>2301</v>
      </c>
      <c r="Q6648" s="117"/>
      <c r="R6648" s="1348">
        <v>230101035</v>
      </c>
      <c r="S6648" s="321"/>
      <c r="T6648" s="321"/>
    </row>
    <row r="6649" spans="1:20" ht="34.5" hidden="1" customHeight="1">
      <c r="A6649" s="1348">
        <v>230101036</v>
      </c>
      <c r="B6649" s="1339" t="str">
        <f t="shared" si="52"/>
        <v>2301</v>
      </c>
      <c r="C6649" s="1349" t="s">
        <v>2683</v>
      </c>
      <c r="D6649" s="1350">
        <v>1</v>
      </c>
      <c r="E6649" s="293" t="s">
        <v>19180</v>
      </c>
      <c r="F6649" s="1352" t="s">
        <v>19181</v>
      </c>
      <c r="G6649" s="1356"/>
      <c r="H6649" s="1348" t="s">
        <v>2252</v>
      </c>
      <c r="I6649" s="1348">
        <v>1381</v>
      </c>
      <c r="J6649" s="1351">
        <v>39751</v>
      </c>
      <c r="K6649" s="1352" t="s">
        <v>2253</v>
      </c>
      <c r="L6649" s="1352" t="s">
        <v>19182</v>
      </c>
      <c r="M6649" s="1345" t="s">
        <v>19183</v>
      </c>
      <c r="N6649" s="1346" t="s">
        <v>1830</v>
      </c>
      <c r="O6649" s="1347"/>
      <c r="P6649" s="117" t="str">
        <f t="shared" si="53"/>
        <v>2301</v>
      </c>
      <c r="Q6649" s="117"/>
      <c r="R6649" s="1348">
        <v>230101036</v>
      </c>
      <c r="S6649" s="321"/>
      <c r="T6649" s="321"/>
    </row>
    <row r="6650" spans="1:20" ht="34.5" hidden="1" customHeight="1">
      <c r="A6650" s="1348">
        <v>230101037</v>
      </c>
      <c r="B6650" s="1339" t="str">
        <f t="shared" si="52"/>
        <v>2301</v>
      </c>
      <c r="C6650" s="1349" t="s">
        <v>2683</v>
      </c>
      <c r="D6650" s="1350">
        <v>2</v>
      </c>
      <c r="E6650" s="293" t="s">
        <v>19184</v>
      </c>
      <c r="F6650" s="1352" t="s">
        <v>19185</v>
      </c>
      <c r="G6650" s="1356">
        <v>41932</v>
      </c>
      <c r="H6650" s="1348" t="s">
        <v>2252</v>
      </c>
      <c r="I6650" s="1348">
        <v>1461</v>
      </c>
      <c r="J6650" s="1356">
        <v>41123</v>
      </c>
      <c r="K6650" s="1352" t="s">
        <v>2253</v>
      </c>
      <c r="L6650" s="1353"/>
      <c r="M6650" s="1345" t="s">
        <v>1830</v>
      </c>
      <c r="N6650" s="1346" t="s">
        <v>19186</v>
      </c>
      <c r="O6650" s="1347"/>
      <c r="P6650" s="117" t="str">
        <f t="shared" si="53"/>
        <v>2301</v>
      </c>
      <c r="Q6650" s="117"/>
      <c r="R6650" s="1348">
        <v>230101037</v>
      </c>
      <c r="S6650" s="321"/>
      <c r="T6650" s="321"/>
    </row>
    <row r="6651" spans="1:20" ht="34.5" hidden="1" customHeight="1">
      <c r="A6651" s="1348">
        <v>230101039</v>
      </c>
      <c r="B6651" s="1339" t="str">
        <f t="shared" si="52"/>
        <v>2301</v>
      </c>
      <c r="C6651" s="1349" t="s">
        <v>2683</v>
      </c>
      <c r="D6651" s="1350">
        <v>2</v>
      </c>
      <c r="E6651" s="293" t="s">
        <v>19184</v>
      </c>
      <c r="F6651" s="1352" t="s">
        <v>19185</v>
      </c>
      <c r="G6651" s="1356">
        <v>43521</v>
      </c>
      <c r="H6651" s="1348" t="s">
        <v>2252</v>
      </c>
      <c r="I6651" s="1348">
        <v>1461</v>
      </c>
      <c r="J6651" s="1356">
        <v>41123</v>
      </c>
      <c r="K6651" s="1352" t="s">
        <v>2253</v>
      </c>
      <c r="L6651" s="1353"/>
      <c r="M6651" s="1345" t="s">
        <v>1830</v>
      </c>
      <c r="N6651" s="1346" t="s">
        <v>1830</v>
      </c>
      <c r="O6651" s="1347"/>
      <c r="P6651" s="117" t="str">
        <f t="shared" si="53"/>
        <v>2301</v>
      </c>
      <c r="Q6651" s="117"/>
      <c r="R6651" s="1348">
        <v>230101039</v>
      </c>
      <c r="S6651" s="321"/>
      <c r="T6651" s="321"/>
    </row>
    <row r="6652" spans="1:20" ht="34.5" hidden="1" customHeight="1">
      <c r="A6652" s="1348">
        <v>230101040</v>
      </c>
      <c r="B6652" s="1339" t="str">
        <f t="shared" si="52"/>
        <v>2301</v>
      </c>
      <c r="C6652" s="1349" t="s">
        <v>2683</v>
      </c>
      <c r="D6652" s="1350">
        <v>1</v>
      </c>
      <c r="E6652" s="293" t="s">
        <v>19187</v>
      </c>
      <c r="F6652" s="1352" t="s">
        <v>19188</v>
      </c>
      <c r="G6652" s="1356"/>
      <c r="H6652" s="1348" t="s">
        <v>2252</v>
      </c>
      <c r="I6652" s="1348">
        <v>1381</v>
      </c>
      <c r="J6652" s="1356">
        <v>39751</v>
      </c>
      <c r="K6652" s="1352" t="s">
        <v>2253</v>
      </c>
      <c r="L6652" s="1352" t="s">
        <v>19189</v>
      </c>
      <c r="M6652" s="1345" t="s">
        <v>1830</v>
      </c>
      <c r="N6652" s="1346" t="s">
        <v>1830</v>
      </c>
      <c r="O6652" s="1347"/>
      <c r="P6652" s="117" t="str">
        <f t="shared" si="53"/>
        <v>2301</v>
      </c>
      <c r="Q6652" s="117"/>
      <c r="R6652" s="1348">
        <v>230101040</v>
      </c>
      <c r="S6652" s="321"/>
      <c r="T6652" s="321"/>
    </row>
    <row r="6653" spans="1:20" ht="34.5" hidden="1" customHeight="1">
      <c r="A6653" s="1348">
        <v>230101041</v>
      </c>
      <c r="B6653" s="1339" t="str">
        <f t="shared" si="52"/>
        <v>2301</v>
      </c>
      <c r="C6653" s="1349" t="s">
        <v>2683</v>
      </c>
      <c r="D6653" s="1350">
        <v>2</v>
      </c>
      <c r="E6653" s="293" t="s">
        <v>19190</v>
      </c>
      <c r="F6653" s="1352" t="s">
        <v>19191</v>
      </c>
      <c r="G6653" s="1356">
        <v>41932</v>
      </c>
      <c r="H6653" s="1348" t="s">
        <v>2252</v>
      </c>
      <c r="I6653" s="1348"/>
      <c r="J6653" s="1368"/>
      <c r="K6653" s="1352" t="s">
        <v>2253</v>
      </c>
      <c r="L6653" s="1353"/>
      <c r="M6653" s="1345" t="s">
        <v>19192</v>
      </c>
      <c r="N6653" s="1346" t="s">
        <v>1830</v>
      </c>
      <c r="O6653" s="1347"/>
      <c r="P6653" s="117" t="str">
        <f t="shared" si="53"/>
        <v>2301</v>
      </c>
      <c r="Q6653" s="117"/>
      <c r="R6653" s="1348">
        <v>230101041</v>
      </c>
      <c r="S6653" s="321"/>
      <c r="T6653" s="321"/>
    </row>
    <row r="6654" spans="1:20" ht="34.5" hidden="1" customHeight="1">
      <c r="A6654" s="1348">
        <v>230101042</v>
      </c>
      <c r="B6654" s="1339" t="str">
        <f t="shared" si="52"/>
        <v>2301</v>
      </c>
      <c r="C6654" s="1349" t="s">
        <v>2683</v>
      </c>
      <c r="D6654" s="1350">
        <v>1</v>
      </c>
      <c r="E6654" s="293" t="s">
        <v>19193</v>
      </c>
      <c r="F6654" s="1352" t="s">
        <v>19194</v>
      </c>
      <c r="G6654" s="1356"/>
      <c r="H6654" s="1348" t="s">
        <v>2252</v>
      </c>
      <c r="I6654" s="1348">
        <v>1381</v>
      </c>
      <c r="J6654" s="1356">
        <v>39751</v>
      </c>
      <c r="K6654" s="1352" t="s">
        <v>2253</v>
      </c>
      <c r="L6654" s="1352" t="s">
        <v>19195</v>
      </c>
      <c r="M6654" s="1345" t="s">
        <v>3308</v>
      </c>
      <c r="N6654" s="1346" t="s">
        <v>1830</v>
      </c>
      <c r="O6654" s="1347"/>
      <c r="P6654" s="117" t="str">
        <f t="shared" si="53"/>
        <v>2301</v>
      </c>
      <c r="Q6654" s="117"/>
      <c r="R6654" s="1348">
        <v>230101042</v>
      </c>
      <c r="S6654" s="321"/>
      <c r="T6654" s="321"/>
    </row>
    <row r="6655" spans="1:20" ht="34.5" hidden="1" customHeight="1">
      <c r="A6655" s="1348">
        <v>230101042</v>
      </c>
      <c r="B6655" s="1339" t="str">
        <f t="shared" si="52"/>
        <v>2301</v>
      </c>
      <c r="C6655" s="1349" t="s">
        <v>2683</v>
      </c>
      <c r="D6655" s="1350">
        <v>2</v>
      </c>
      <c r="E6655" s="293" t="s">
        <v>19196</v>
      </c>
      <c r="F6655" s="1352" t="s">
        <v>19197</v>
      </c>
      <c r="G6655" s="1356">
        <v>41932</v>
      </c>
      <c r="H6655" s="1348" t="s">
        <v>2252</v>
      </c>
      <c r="I6655" s="1348">
        <v>1461</v>
      </c>
      <c r="J6655" s="1351">
        <v>41123</v>
      </c>
      <c r="K6655" s="1352" t="s">
        <v>2253</v>
      </c>
      <c r="L6655" s="1352"/>
      <c r="M6655" s="1345" t="s">
        <v>19198</v>
      </c>
      <c r="N6655" s="1346" t="s">
        <v>1830</v>
      </c>
      <c r="O6655" s="1347"/>
      <c r="P6655" s="117" t="str">
        <f t="shared" si="53"/>
        <v>2301</v>
      </c>
      <c r="Q6655" s="117"/>
      <c r="R6655" s="1348">
        <v>230101042</v>
      </c>
      <c r="S6655" s="321"/>
      <c r="T6655" s="321"/>
    </row>
    <row r="6656" spans="1:20" ht="34.5" hidden="1" customHeight="1">
      <c r="A6656" s="1348">
        <v>230101043</v>
      </c>
      <c r="B6656" s="1339" t="str">
        <f t="shared" si="52"/>
        <v>2301</v>
      </c>
      <c r="C6656" s="1349" t="s">
        <v>2683</v>
      </c>
      <c r="D6656" s="1350">
        <v>2</v>
      </c>
      <c r="E6656" s="293" t="s">
        <v>19196</v>
      </c>
      <c r="F6656" s="1352" t="s">
        <v>19197</v>
      </c>
      <c r="G6656" s="1356">
        <v>43830</v>
      </c>
      <c r="H6656" s="1348" t="s">
        <v>2252</v>
      </c>
      <c r="I6656" s="1348">
        <v>1461</v>
      </c>
      <c r="J6656" s="1351">
        <v>41123</v>
      </c>
      <c r="K6656" s="1352" t="s">
        <v>2253</v>
      </c>
      <c r="L6656" s="1352"/>
      <c r="M6656" s="1345" t="s">
        <v>3308</v>
      </c>
      <c r="N6656" s="1346" t="s">
        <v>1830</v>
      </c>
      <c r="O6656" s="1347"/>
      <c r="P6656" s="117" t="str">
        <f t="shared" si="53"/>
        <v>2301</v>
      </c>
      <c r="Q6656" s="117"/>
      <c r="R6656" s="1348">
        <v>230101043</v>
      </c>
      <c r="S6656" s="321"/>
      <c r="T6656" s="321"/>
    </row>
    <row r="6657" spans="1:20" ht="34.5" hidden="1" customHeight="1">
      <c r="A6657" s="1348">
        <v>230101044</v>
      </c>
      <c r="B6657" s="1339" t="str">
        <f t="shared" si="52"/>
        <v>2301</v>
      </c>
      <c r="C6657" s="1349" t="s">
        <v>2683</v>
      </c>
      <c r="D6657" s="1350">
        <v>1</v>
      </c>
      <c r="E6657" s="293" t="s">
        <v>19199</v>
      </c>
      <c r="F6657" s="1352" t="s">
        <v>19200</v>
      </c>
      <c r="G6657" s="1356">
        <v>41932</v>
      </c>
      <c r="H6657" s="1348" t="s">
        <v>2252</v>
      </c>
      <c r="I6657" s="1348">
        <v>1461</v>
      </c>
      <c r="J6657" s="1351">
        <v>41123</v>
      </c>
      <c r="K6657" s="1352" t="s">
        <v>2253</v>
      </c>
      <c r="L6657" s="1352" t="s">
        <v>19201</v>
      </c>
      <c r="M6657" s="1345" t="s">
        <v>18292</v>
      </c>
      <c r="N6657" s="1346" t="s">
        <v>1830</v>
      </c>
      <c r="O6657" s="1347"/>
      <c r="P6657" s="117" t="str">
        <f t="shared" si="53"/>
        <v>2301</v>
      </c>
      <c r="Q6657" s="117"/>
      <c r="R6657" s="1348">
        <v>230101044</v>
      </c>
      <c r="S6657" s="321"/>
      <c r="T6657" s="321"/>
    </row>
    <row r="6658" spans="1:20" ht="34.5" hidden="1" customHeight="1">
      <c r="A6658" s="1348">
        <v>230101045</v>
      </c>
      <c r="B6658" s="1339" t="str">
        <f t="shared" si="52"/>
        <v>2301</v>
      </c>
      <c r="C6658" s="1349" t="s">
        <v>2683</v>
      </c>
      <c r="D6658" s="1350">
        <v>1</v>
      </c>
      <c r="E6658" s="293" t="s">
        <v>19199</v>
      </c>
      <c r="F6658" s="1352" t="s">
        <v>19200</v>
      </c>
      <c r="G6658" s="1356">
        <v>43830</v>
      </c>
      <c r="H6658" s="1348" t="s">
        <v>2252</v>
      </c>
      <c r="I6658" s="1348">
        <v>1461</v>
      </c>
      <c r="J6658" s="1356">
        <v>41123</v>
      </c>
      <c r="K6658" s="1352" t="s">
        <v>2253</v>
      </c>
      <c r="L6658" s="1353"/>
      <c r="M6658" s="1345" t="s">
        <v>18292</v>
      </c>
      <c r="N6658" s="1346" t="s">
        <v>1830</v>
      </c>
      <c r="O6658" s="1347"/>
      <c r="P6658" s="117" t="str">
        <f t="shared" si="53"/>
        <v>2301</v>
      </c>
      <c r="Q6658" s="117"/>
      <c r="R6658" s="1348">
        <v>230101045</v>
      </c>
      <c r="S6658" s="321"/>
      <c r="T6658" s="321"/>
    </row>
    <row r="6659" spans="1:20" ht="34.5" hidden="1" customHeight="1">
      <c r="A6659" s="1348">
        <v>230101046</v>
      </c>
      <c r="B6659" s="1339" t="str">
        <f t="shared" si="52"/>
        <v>2301</v>
      </c>
      <c r="C6659" s="1349" t="s">
        <v>2683</v>
      </c>
      <c r="D6659" s="1350">
        <v>1</v>
      </c>
      <c r="E6659" s="293" t="s">
        <v>19202</v>
      </c>
      <c r="F6659" s="1352" t="s">
        <v>19203</v>
      </c>
      <c r="G6659" s="1351">
        <v>41932</v>
      </c>
      <c r="H6659" s="1348" t="s">
        <v>2252</v>
      </c>
      <c r="I6659" s="1348">
        <v>1461</v>
      </c>
      <c r="J6659" s="1351">
        <v>41123</v>
      </c>
      <c r="K6659" s="1352" t="s">
        <v>2253</v>
      </c>
      <c r="L6659" s="1352" t="s">
        <v>19204</v>
      </c>
      <c r="M6659" s="1345" t="s">
        <v>19205</v>
      </c>
      <c r="N6659" s="1346" t="s">
        <v>1830</v>
      </c>
      <c r="O6659" s="1347"/>
      <c r="P6659" s="117" t="str">
        <f t="shared" si="53"/>
        <v>2301</v>
      </c>
      <c r="Q6659" s="117"/>
      <c r="R6659" s="1348">
        <v>230101046</v>
      </c>
      <c r="S6659" s="321"/>
      <c r="T6659" s="321"/>
    </row>
    <row r="6660" spans="1:20" ht="34.5" hidden="1" customHeight="1">
      <c r="A6660" s="1348">
        <v>230101047</v>
      </c>
      <c r="B6660" s="1339" t="str">
        <f t="shared" si="52"/>
        <v>2301</v>
      </c>
      <c r="C6660" s="1349" t="s">
        <v>2683</v>
      </c>
      <c r="D6660" s="1350">
        <v>1</v>
      </c>
      <c r="E6660" s="293" t="s">
        <v>19202</v>
      </c>
      <c r="F6660" s="1352" t="s">
        <v>19203</v>
      </c>
      <c r="G6660" s="1356">
        <v>43521</v>
      </c>
      <c r="H6660" s="1348" t="s">
        <v>2252</v>
      </c>
      <c r="I6660" s="1348">
        <v>1461</v>
      </c>
      <c r="J6660" s="1351">
        <v>41123</v>
      </c>
      <c r="K6660" s="1352" t="s">
        <v>2253</v>
      </c>
      <c r="L6660" s="1353"/>
      <c r="M6660" s="1345" t="s">
        <v>3308</v>
      </c>
      <c r="N6660" s="1346" t="s">
        <v>1830</v>
      </c>
      <c r="O6660" s="1347"/>
      <c r="P6660" s="117" t="str">
        <f t="shared" si="53"/>
        <v>2301</v>
      </c>
      <c r="Q6660" s="117"/>
      <c r="R6660" s="1348">
        <v>230101047</v>
      </c>
      <c r="S6660" s="321"/>
      <c r="T6660" s="321"/>
    </row>
    <row r="6661" spans="1:20" ht="34.5" hidden="1" customHeight="1">
      <c r="A6661" s="1348">
        <v>230101047</v>
      </c>
      <c r="B6661" s="1339" t="str">
        <f t="shared" si="52"/>
        <v>2301</v>
      </c>
      <c r="C6661" s="1349" t="s">
        <v>2683</v>
      </c>
      <c r="D6661" s="1350">
        <v>1</v>
      </c>
      <c r="E6661" s="293" t="s">
        <v>19206</v>
      </c>
      <c r="F6661" s="1352" t="s">
        <v>19207</v>
      </c>
      <c r="G6661" s="1356">
        <v>42352</v>
      </c>
      <c r="H6661" s="1348" t="s">
        <v>2252</v>
      </c>
      <c r="I6661" s="1348">
        <v>1461</v>
      </c>
      <c r="J6661" s="1356">
        <v>41123</v>
      </c>
      <c r="K6661" s="1352" t="s">
        <v>2253</v>
      </c>
      <c r="L6661" s="1353"/>
      <c r="M6661" s="1345" t="s">
        <v>18309</v>
      </c>
      <c r="N6661" s="1346" t="s">
        <v>1830</v>
      </c>
      <c r="O6661" s="1347"/>
      <c r="P6661" s="117" t="str">
        <f t="shared" si="53"/>
        <v>2301</v>
      </c>
      <c r="Q6661" s="117"/>
      <c r="R6661" s="1348">
        <v>230101047</v>
      </c>
      <c r="S6661" s="321"/>
      <c r="T6661" s="321"/>
    </row>
    <row r="6662" spans="1:20" ht="34.5" hidden="1" customHeight="1">
      <c r="A6662" s="1348">
        <v>230101047</v>
      </c>
      <c r="B6662" s="1339" t="str">
        <f t="shared" si="52"/>
        <v>2301</v>
      </c>
      <c r="C6662" s="1349" t="s">
        <v>2683</v>
      </c>
      <c r="D6662" s="1350">
        <v>1</v>
      </c>
      <c r="E6662" s="293" t="s">
        <v>19206</v>
      </c>
      <c r="F6662" s="1352" t="s">
        <v>19207</v>
      </c>
      <c r="G6662" s="1356">
        <v>43521</v>
      </c>
      <c r="H6662" s="1348" t="s">
        <v>2252</v>
      </c>
      <c r="I6662" s="1348">
        <v>1461</v>
      </c>
      <c r="J6662" s="1351">
        <v>41123</v>
      </c>
      <c r="K6662" s="1352" t="s">
        <v>2253</v>
      </c>
      <c r="L6662" s="1352"/>
      <c r="M6662" s="1345" t="s">
        <v>1830</v>
      </c>
      <c r="N6662" s="1346" t="s">
        <v>18312</v>
      </c>
      <c r="O6662" s="1347"/>
      <c r="P6662" s="117" t="str">
        <f t="shared" si="53"/>
        <v>2301</v>
      </c>
      <c r="Q6662" s="117"/>
      <c r="R6662" s="1348">
        <v>230101047</v>
      </c>
      <c r="S6662" s="321"/>
      <c r="T6662" s="321"/>
    </row>
    <row r="6663" spans="1:20" ht="34.5" hidden="1" customHeight="1">
      <c r="A6663" s="1348">
        <v>230101048</v>
      </c>
      <c r="B6663" s="1339" t="str">
        <f t="shared" si="52"/>
        <v>2301</v>
      </c>
      <c r="C6663" s="1349" t="s">
        <v>2683</v>
      </c>
      <c r="D6663" s="1350">
        <v>1</v>
      </c>
      <c r="E6663" s="293" t="s">
        <v>19208</v>
      </c>
      <c r="F6663" s="1352" t="s">
        <v>19209</v>
      </c>
      <c r="G6663" s="1356">
        <v>42352</v>
      </c>
      <c r="H6663" s="1348" t="s">
        <v>2252</v>
      </c>
      <c r="I6663" s="1348">
        <v>1461</v>
      </c>
      <c r="J6663" s="1356">
        <v>41123</v>
      </c>
      <c r="K6663" s="1352" t="s">
        <v>2253</v>
      </c>
      <c r="L6663" s="1353"/>
      <c r="M6663" s="1345" t="s">
        <v>18378</v>
      </c>
      <c r="N6663" s="1346" t="s">
        <v>1830</v>
      </c>
      <c r="O6663" s="1347"/>
      <c r="P6663" s="117" t="str">
        <f t="shared" si="53"/>
        <v>2301</v>
      </c>
      <c r="Q6663" s="117"/>
      <c r="R6663" s="1348">
        <v>230101048</v>
      </c>
      <c r="S6663" s="321"/>
      <c r="T6663" s="321"/>
    </row>
    <row r="6664" spans="1:20" ht="34.5" hidden="1" customHeight="1">
      <c r="A6664" s="1348">
        <v>230101049</v>
      </c>
      <c r="B6664" s="1339" t="str">
        <f t="shared" si="52"/>
        <v>2301</v>
      </c>
      <c r="C6664" s="1349" t="s">
        <v>2683</v>
      </c>
      <c r="D6664" s="1350">
        <v>1</v>
      </c>
      <c r="E6664" s="293" t="s">
        <v>19208</v>
      </c>
      <c r="F6664" s="1352" t="s">
        <v>19209</v>
      </c>
      <c r="G6664" s="1351">
        <v>43830</v>
      </c>
      <c r="H6664" s="1348" t="s">
        <v>2252</v>
      </c>
      <c r="I6664" s="1348">
        <v>1461</v>
      </c>
      <c r="J6664" s="1351">
        <v>41123</v>
      </c>
      <c r="K6664" s="1352" t="s">
        <v>2253</v>
      </c>
      <c r="L6664" s="1353"/>
      <c r="M6664" s="1345" t="s">
        <v>18378</v>
      </c>
      <c r="N6664" s="1346" t="s">
        <v>1830</v>
      </c>
      <c r="O6664" s="1347"/>
      <c r="P6664" s="117" t="str">
        <f t="shared" si="53"/>
        <v>2301</v>
      </c>
      <c r="Q6664" s="117"/>
      <c r="R6664" s="1348">
        <v>230101049</v>
      </c>
      <c r="S6664" s="321"/>
      <c r="T6664" s="321"/>
    </row>
    <row r="6665" spans="1:20" ht="34.5" hidden="1" customHeight="1">
      <c r="A6665" s="1348">
        <v>230101049</v>
      </c>
      <c r="B6665" s="1339" t="str">
        <f t="shared" si="52"/>
        <v>2301</v>
      </c>
      <c r="C6665" s="1349" t="s">
        <v>2683</v>
      </c>
      <c r="D6665" s="1350">
        <v>1</v>
      </c>
      <c r="E6665" s="293" t="s">
        <v>19210</v>
      </c>
      <c r="F6665" s="1352" t="s">
        <v>19211</v>
      </c>
      <c r="G6665" s="1356">
        <v>43909</v>
      </c>
      <c r="H6665" s="1348" t="s">
        <v>2252</v>
      </c>
      <c r="I6665" s="1348">
        <v>1523</v>
      </c>
      <c r="J6665" s="1351">
        <v>42271</v>
      </c>
      <c r="K6665" s="1352" t="s">
        <v>2354</v>
      </c>
      <c r="L6665" s="1353"/>
      <c r="M6665" s="1345" t="s">
        <v>19212</v>
      </c>
      <c r="N6665" s="1346" t="s">
        <v>1830</v>
      </c>
      <c r="O6665" s="1347"/>
      <c r="P6665" s="117" t="str">
        <f t="shared" si="53"/>
        <v>2301</v>
      </c>
      <c r="Q6665" s="117"/>
      <c r="R6665" s="1348">
        <v>230101049</v>
      </c>
      <c r="S6665" s="321"/>
      <c r="T6665" s="321"/>
    </row>
    <row r="6666" spans="1:20" ht="34.5" hidden="1" customHeight="1">
      <c r="A6666" s="1348">
        <v>230101050</v>
      </c>
      <c r="B6666" s="1339" t="str">
        <f t="shared" si="52"/>
        <v>2301</v>
      </c>
      <c r="C6666" s="1349" t="s">
        <v>2683</v>
      </c>
      <c r="D6666" s="1350">
        <v>1</v>
      </c>
      <c r="E6666" s="293" t="s">
        <v>19213</v>
      </c>
      <c r="F6666" s="1352" t="s">
        <v>19214</v>
      </c>
      <c r="G6666" s="1351">
        <v>43909</v>
      </c>
      <c r="H6666" s="1348" t="s">
        <v>2252</v>
      </c>
      <c r="I6666" s="1348">
        <v>1525</v>
      </c>
      <c r="J6666" s="1351">
        <v>42338</v>
      </c>
      <c r="K6666" s="1352" t="s">
        <v>2354</v>
      </c>
      <c r="L6666" s="1352"/>
      <c r="M6666" s="1345" t="s">
        <v>1830</v>
      </c>
      <c r="N6666" s="1346" t="s">
        <v>19215</v>
      </c>
      <c r="O6666" s="1347"/>
      <c r="P6666" s="117" t="str">
        <f t="shared" si="53"/>
        <v>2301</v>
      </c>
      <c r="Q6666" s="117"/>
      <c r="R6666" s="1348">
        <v>230101050</v>
      </c>
      <c r="S6666" s="321"/>
      <c r="T6666" s="321"/>
    </row>
    <row r="6667" spans="1:20" ht="34.5" hidden="1" customHeight="1">
      <c r="A6667" s="1348">
        <v>230101050</v>
      </c>
      <c r="B6667" s="1339" t="str">
        <f t="shared" si="52"/>
        <v>2301</v>
      </c>
      <c r="C6667" s="1349" t="s">
        <v>2683</v>
      </c>
      <c r="D6667" s="1350">
        <v>1</v>
      </c>
      <c r="E6667" s="293" t="s">
        <v>19216</v>
      </c>
      <c r="F6667" s="1352" t="s">
        <v>19217</v>
      </c>
      <c r="G6667" s="1356">
        <v>43909</v>
      </c>
      <c r="H6667" s="1348" t="s">
        <v>2252</v>
      </c>
      <c r="I6667" s="1348">
        <v>1525</v>
      </c>
      <c r="J6667" s="1351">
        <v>42338</v>
      </c>
      <c r="K6667" s="1352" t="s">
        <v>2354</v>
      </c>
      <c r="L6667" s="1352"/>
      <c r="M6667" s="1345" t="s">
        <v>18292</v>
      </c>
      <c r="N6667" s="1346" t="s">
        <v>1830</v>
      </c>
      <c r="O6667" s="1347"/>
      <c r="P6667" s="117" t="str">
        <f t="shared" si="53"/>
        <v>2301</v>
      </c>
      <c r="Q6667" s="117"/>
      <c r="R6667" s="1348">
        <v>230101050</v>
      </c>
      <c r="S6667" s="321"/>
      <c r="T6667" s="321"/>
    </row>
    <row r="6668" spans="1:20" ht="34.5" hidden="1" customHeight="1">
      <c r="A6668" s="1348">
        <v>230101051</v>
      </c>
      <c r="B6668" s="1339" t="str">
        <f t="shared" si="52"/>
        <v>2301</v>
      </c>
      <c r="C6668" s="1349" t="s">
        <v>2683</v>
      </c>
      <c r="D6668" s="1350">
        <v>1</v>
      </c>
      <c r="E6668" s="293" t="s">
        <v>19218</v>
      </c>
      <c r="F6668" s="1352" t="s">
        <v>19219</v>
      </c>
      <c r="G6668" s="1351">
        <v>43909</v>
      </c>
      <c r="H6668" s="1348" t="s">
        <v>2252</v>
      </c>
      <c r="I6668" s="1348">
        <v>1525</v>
      </c>
      <c r="J6668" s="1351">
        <v>42338</v>
      </c>
      <c r="K6668" s="1352" t="s">
        <v>2354</v>
      </c>
      <c r="L6668" s="1352"/>
      <c r="M6668" s="1345" t="s">
        <v>1830</v>
      </c>
      <c r="N6668" s="1346" t="s">
        <v>1830</v>
      </c>
      <c r="O6668" s="1347"/>
      <c r="P6668" s="117" t="str">
        <f t="shared" si="53"/>
        <v>2301</v>
      </c>
      <c r="Q6668" s="117"/>
      <c r="R6668" s="1348">
        <v>230101051</v>
      </c>
      <c r="S6668" s="321"/>
      <c r="T6668" s="321"/>
    </row>
    <row r="6669" spans="1:20" ht="34.5" hidden="1" customHeight="1">
      <c r="A6669" s="1348">
        <v>230101051</v>
      </c>
      <c r="B6669" s="1339" t="str">
        <f t="shared" si="52"/>
        <v>2301</v>
      </c>
      <c r="C6669" s="1349" t="s">
        <v>2683</v>
      </c>
      <c r="D6669" s="1350">
        <v>1</v>
      </c>
      <c r="E6669" s="293" t="s">
        <v>19220</v>
      </c>
      <c r="F6669" s="1352" t="s">
        <v>19221</v>
      </c>
      <c r="G6669" s="1356">
        <v>43909</v>
      </c>
      <c r="H6669" s="1348" t="s">
        <v>2252</v>
      </c>
      <c r="I6669" s="1348">
        <v>1527</v>
      </c>
      <c r="J6669" s="1351">
        <v>42403</v>
      </c>
      <c r="K6669" s="1352" t="s">
        <v>2354</v>
      </c>
      <c r="L6669" s="1352"/>
      <c r="M6669" s="1345" t="s">
        <v>18292</v>
      </c>
      <c r="N6669" s="1346" t="s">
        <v>1830</v>
      </c>
      <c r="O6669" s="1347"/>
      <c r="P6669" s="117" t="str">
        <f t="shared" si="53"/>
        <v>2301</v>
      </c>
      <c r="Q6669" s="117"/>
      <c r="R6669" s="1348">
        <v>230101051</v>
      </c>
      <c r="S6669" s="321"/>
      <c r="T6669" s="321"/>
    </row>
    <row r="6670" spans="1:20" ht="34.5" hidden="1" customHeight="1">
      <c r="A6670" s="1348">
        <v>230101052</v>
      </c>
      <c r="B6670" s="1339" t="str">
        <f t="shared" si="52"/>
        <v>2301</v>
      </c>
      <c r="C6670" s="1349" t="s">
        <v>2683</v>
      </c>
      <c r="D6670" s="1350">
        <v>1</v>
      </c>
      <c r="E6670" s="293" t="s">
        <v>19222</v>
      </c>
      <c r="F6670" s="1352" t="s">
        <v>19223</v>
      </c>
      <c r="G6670" s="1351">
        <v>43909</v>
      </c>
      <c r="H6670" s="1348" t="s">
        <v>2252</v>
      </c>
      <c r="I6670" s="1348">
        <v>1527</v>
      </c>
      <c r="J6670" s="1351">
        <v>42403</v>
      </c>
      <c r="K6670" s="1352" t="s">
        <v>2354</v>
      </c>
      <c r="L6670" s="1352"/>
      <c r="M6670" s="1345" t="s">
        <v>1830</v>
      </c>
      <c r="N6670" s="1346" t="s">
        <v>1830</v>
      </c>
      <c r="O6670" s="1347"/>
      <c r="P6670" s="117" t="str">
        <f t="shared" si="53"/>
        <v>2301</v>
      </c>
      <c r="Q6670" s="117"/>
      <c r="R6670" s="1348">
        <v>230101052</v>
      </c>
      <c r="S6670" s="321"/>
      <c r="T6670" s="321"/>
    </row>
    <row r="6671" spans="1:20" ht="34.5" hidden="1" customHeight="1">
      <c r="A6671" s="1348">
        <v>230101052</v>
      </c>
      <c r="B6671" s="1339" t="str">
        <f t="shared" si="52"/>
        <v>2301</v>
      </c>
      <c r="C6671" s="1349" t="s">
        <v>2683</v>
      </c>
      <c r="D6671" s="1350">
        <v>1</v>
      </c>
      <c r="E6671" s="293" t="s">
        <v>19224</v>
      </c>
      <c r="F6671" s="1352" t="s">
        <v>19225</v>
      </c>
      <c r="G6671" s="1356">
        <v>45291</v>
      </c>
      <c r="H6671" s="1348" t="s">
        <v>2353</v>
      </c>
      <c r="I6671" s="1348">
        <v>1563</v>
      </c>
      <c r="J6671" s="1351">
        <v>43544</v>
      </c>
      <c r="K6671" s="1352" t="s">
        <v>2354</v>
      </c>
      <c r="L6671" s="1352"/>
      <c r="M6671" s="1345" t="s">
        <v>19226</v>
      </c>
      <c r="N6671" s="1346" t="s">
        <v>1830</v>
      </c>
      <c r="O6671" s="1347" t="s">
        <v>19227</v>
      </c>
      <c r="P6671" s="117" t="str">
        <f t="shared" si="53"/>
        <v>2301</v>
      </c>
      <c r="Q6671" s="117"/>
      <c r="R6671" s="1348">
        <v>230101052</v>
      </c>
      <c r="S6671" s="321"/>
      <c r="T6671" s="321"/>
    </row>
    <row r="6672" spans="1:20" ht="34.5" hidden="1" customHeight="1">
      <c r="A6672" s="1348">
        <v>230101053</v>
      </c>
      <c r="B6672" s="1339" t="str">
        <f t="shared" si="52"/>
        <v>2301</v>
      </c>
      <c r="C6672" s="1349" t="s">
        <v>2683</v>
      </c>
      <c r="D6672" s="1350">
        <v>1</v>
      </c>
      <c r="E6672" s="293" t="s">
        <v>19228</v>
      </c>
      <c r="F6672" s="1352" t="s">
        <v>19229</v>
      </c>
      <c r="G6672" s="1356">
        <v>45291</v>
      </c>
      <c r="H6672" s="1348" t="s">
        <v>2353</v>
      </c>
      <c r="I6672" s="1348">
        <v>1563</v>
      </c>
      <c r="J6672" s="1351">
        <v>43544</v>
      </c>
      <c r="K6672" s="1352" t="s">
        <v>2354</v>
      </c>
      <c r="L6672" s="1352"/>
      <c r="M6672" s="1345" t="s">
        <v>1830</v>
      </c>
      <c r="N6672" s="1346" t="s">
        <v>19230</v>
      </c>
      <c r="O6672" s="1347" t="s">
        <v>19231</v>
      </c>
      <c r="P6672" s="117" t="str">
        <f t="shared" si="53"/>
        <v>2301</v>
      </c>
      <c r="Q6672" s="117"/>
      <c r="R6672" s="1348">
        <v>230101053</v>
      </c>
      <c r="S6672" s="321"/>
      <c r="T6672" s="321"/>
    </row>
    <row r="6673" spans="1:20" ht="34.5" hidden="1" customHeight="1">
      <c r="A6673" s="1348">
        <v>230101053</v>
      </c>
      <c r="B6673" s="1339" t="str">
        <f t="shared" si="52"/>
        <v>2301</v>
      </c>
      <c r="C6673" s="1349" t="s">
        <v>2683</v>
      </c>
      <c r="D6673" s="1350">
        <v>1</v>
      </c>
      <c r="E6673" s="293" t="s">
        <v>19232</v>
      </c>
      <c r="F6673" s="1352" t="s">
        <v>19233</v>
      </c>
      <c r="G6673" s="1356">
        <v>45291</v>
      </c>
      <c r="H6673" s="1348" t="s">
        <v>2353</v>
      </c>
      <c r="I6673" s="1348">
        <v>1563</v>
      </c>
      <c r="J6673" s="1351">
        <v>43544</v>
      </c>
      <c r="K6673" s="1352" t="s">
        <v>2354</v>
      </c>
      <c r="L6673" s="1352"/>
      <c r="M6673" s="1345" t="s">
        <v>19234</v>
      </c>
      <c r="N6673" s="1346" t="s">
        <v>1830</v>
      </c>
      <c r="O6673" s="1347" t="s">
        <v>19235</v>
      </c>
      <c r="P6673" s="117" t="str">
        <f t="shared" si="53"/>
        <v>2301</v>
      </c>
      <c r="Q6673" s="117"/>
      <c r="R6673" s="1348">
        <v>230101053</v>
      </c>
      <c r="S6673" s="321"/>
      <c r="T6673" s="321"/>
    </row>
    <row r="6674" spans="1:20" ht="34.5" hidden="1" customHeight="1">
      <c r="A6674" s="1348">
        <v>230101054</v>
      </c>
      <c r="B6674" s="1339" t="str">
        <f t="shared" si="52"/>
        <v>2301</v>
      </c>
      <c r="C6674" s="1349" t="s">
        <v>2683</v>
      </c>
      <c r="D6674" s="1350">
        <v>1</v>
      </c>
      <c r="E6674" s="293" t="s">
        <v>19236</v>
      </c>
      <c r="F6674" s="1352" t="s">
        <v>19237</v>
      </c>
      <c r="G6674" s="1356">
        <v>45291</v>
      </c>
      <c r="H6674" s="1348" t="s">
        <v>2353</v>
      </c>
      <c r="I6674" s="1348">
        <v>1563</v>
      </c>
      <c r="J6674" s="1351">
        <v>43544</v>
      </c>
      <c r="K6674" s="1352" t="s">
        <v>2354</v>
      </c>
      <c r="L6674" s="1352"/>
      <c r="M6674" s="1345" t="s">
        <v>18292</v>
      </c>
      <c r="N6674" s="1346" t="s">
        <v>19238</v>
      </c>
      <c r="O6674" s="1347" t="s">
        <v>19151</v>
      </c>
      <c r="P6674" s="117" t="str">
        <f t="shared" si="53"/>
        <v>2301</v>
      </c>
      <c r="Q6674" s="117"/>
      <c r="R6674" s="1348">
        <v>230101054</v>
      </c>
      <c r="S6674" s="321"/>
      <c r="T6674" s="321"/>
    </row>
    <row r="6675" spans="1:20" ht="34.5" hidden="1" customHeight="1">
      <c r="A6675" s="1348">
        <v>230101054</v>
      </c>
      <c r="B6675" s="1339" t="str">
        <f t="shared" si="52"/>
        <v>2301</v>
      </c>
      <c r="C6675" s="1349" t="s">
        <v>2683</v>
      </c>
      <c r="D6675" s="1350">
        <v>1</v>
      </c>
      <c r="E6675" s="293" t="s">
        <v>19239</v>
      </c>
      <c r="F6675" s="1352" t="s">
        <v>19240</v>
      </c>
      <c r="G6675" s="1356">
        <v>45291</v>
      </c>
      <c r="H6675" s="1348" t="s">
        <v>2353</v>
      </c>
      <c r="I6675" s="1348">
        <v>1563</v>
      </c>
      <c r="J6675" s="1351">
        <v>43544</v>
      </c>
      <c r="K6675" s="1352" t="s">
        <v>2354</v>
      </c>
      <c r="L6675" s="1352"/>
      <c r="M6675" s="1345" t="s">
        <v>18292</v>
      </c>
      <c r="N6675" s="1346" t="s">
        <v>1830</v>
      </c>
      <c r="O6675" s="1347" t="s">
        <v>19156</v>
      </c>
      <c r="P6675" s="117" t="str">
        <f t="shared" si="53"/>
        <v>2301</v>
      </c>
      <c r="Q6675" s="117"/>
      <c r="R6675" s="1348">
        <v>230101054</v>
      </c>
      <c r="S6675" s="321"/>
      <c r="T6675" s="321"/>
    </row>
    <row r="6676" spans="1:20" ht="34.5" hidden="1" customHeight="1">
      <c r="A6676" s="1348">
        <v>230101055</v>
      </c>
      <c r="B6676" s="1339" t="str">
        <f t="shared" si="52"/>
        <v>2301</v>
      </c>
      <c r="C6676" s="1349" t="s">
        <v>2686</v>
      </c>
      <c r="D6676" s="1350">
        <v>1</v>
      </c>
      <c r="E6676" s="293" t="s">
        <v>19241</v>
      </c>
      <c r="F6676" s="1352" t="s">
        <v>19242</v>
      </c>
      <c r="G6676" s="1351"/>
      <c r="H6676" s="1348" t="s">
        <v>2252</v>
      </c>
      <c r="I6676" s="1348"/>
      <c r="J6676" s="1367"/>
      <c r="K6676" s="1352" t="s">
        <v>2253</v>
      </c>
      <c r="L6676" s="1352" t="s">
        <v>19243</v>
      </c>
      <c r="M6676" s="1345" t="s">
        <v>19244</v>
      </c>
      <c r="N6676" s="1346" t="s">
        <v>1830</v>
      </c>
      <c r="O6676" s="1347"/>
      <c r="P6676" s="117" t="str">
        <f t="shared" si="53"/>
        <v>2301</v>
      </c>
      <c r="Q6676" s="117"/>
      <c r="R6676" s="1348">
        <v>230101055</v>
      </c>
      <c r="S6676" s="321"/>
      <c r="T6676" s="321"/>
    </row>
    <row r="6677" spans="1:20" ht="34.5" hidden="1" customHeight="1">
      <c r="A6677" s="1348">
        <v>230101055</v>
      </c>
      <c r="B6677" s="1339" t="str">
        <f t="shared" si="52"/>
        <v>2301</v>
      </c>
      <c r="C6677" s="1349" t="s">
        <v>2686</v>
      </c>
      <c r="D6677" s="1350">
        <v>2</v>
      </c>
      <c r="E6677" s="293" t="s">
        <v>19245</v>
      </c>
      <c r="F6677" s="1352" t="s">
        <v>19242</v>
      </c>
      <c r="G6677" s="1351">
        <v>43014</v>
      </c>
      <c r="H6677" s="1348" t="s">
        <v>2252</v>
      </c>
      <c r="I6677" s="1348">
        <v>1381</v>
      </c>
      <c r="J6677" s="1356">
        <v>39751</v>
      </c>
      <c r="K6677" s="1352" t="s">
        <v>2253</v>
      </c>
      <c r="L6677" s="1352"/>
      <c r="M6677" s="1345" t="s">
        <v>1830</v>
      </c>
      <c r="N6677" s="1346" t="s">
        <v>3309</v>
      </c>
      <c r="O6677" s="1347"/>
      <c r="P6677" s="117" t="str">
        <f t="shared" si="53"/>
        <v>2301</v>
      </c>
      <c r="Q6677" s="117"/>
      <c r="R6677" s="1348">
        <v>230101055</v>
      </c>
      <c r="S6677" s="321"/>
      <c r="T6677" s="321"/>
    </row>
    <row r="6678" spans="1:20" ht="34.5" hidden="1" customHeight="1">
      <c r="A6678" s="1348">
        <v>230101056</v>
      </c>
      <c r="B6678" s="1339" t="str">
        <f t="shared" si="52"/>
        <v>2301</v>
      </c>
      <c r="C6678" s="1349" t="s">
        <v>2686</v>
      </c>
      <c r="D6678" s="1350">
        <v>1</v>
      </c>
      <c r="E6678" s="293" t="s">
        <v>19246</v>
      </c>
      <c r="F6678" s="1352" t="s">
        <v>19247</v>
      </c>
      <c r="G6678" s="1356"/>
      <c r="H6678" s="1348" t="s">
        <v>2252</v>
      </c>
      <c r="I6678" s="1348"/>
      <c r="J6678" s="1368"/>
      <c r="K6678" s="1352" t="s">
        <v>2253</v>
      </c>
      <c r="L6678" s="1353"/>
      <c r="M6678" s="1345" t="s">
        <v>1830</v>
      </c>
      <c r="N6678" s="1346" t="s">
        <v>1830</v>
      </c>
      <c r="O6678" s="1347"/>
      <c r="P6678" s="117" t="str">
        <f t="shared" si="53"/>
        <v>2301</v>
      </c>
      <c r="Q6678" s="117"/>
      <c r="R6678" s="1348">
        <v>230101056</v>
      </c>
      <c r="S6678" s="321"/>
      <c r="T6678" s="321"/>
    </row>
    <row r="6679" spans="1:20" ht="34.5" hidden="1" customHeight="1">
      <c r="A6679" s="1348">
        <v>230101056</v>
      </c>
      <c r="B6679" s="1339" t="str">
        <f t="shared" si="52"/>
        <v>2301</v>
      </c>
      <c r="C6679" s="1349" t="s">
        <v>2686</v>
      </c>
      <c r="D6679" s="1350">
        <v>2</v>
      </c>
      <c r="E6679" s="293" t="s">
        <v>19248</v>
      </c>
      <c r="F6679" s="1352" t="s">
        <v>19247</v>
      </c>
      <c r="G6679" s="1351">
        <v>41639</v>
      </c>
      <c r="H6679" s="1348" t="s">
        <v>2252</v>
      </c>
      <c r="I6679" s="1348">
        <v>1381</v>
      </c>
      <c r="J6679" s="1356">
        <v>39751</v>
      </c>
      <c r="K6679" s="1352" t="s">
        <v>2253</v>
      </c>
      <c r="L6679" s="1352"/>
      <c r="M6679" s="1345" t="s">
        <v>1830</v>
      </c>
      <c r="N6679" s="1346" t="s">
        <v>1830</v>
      </c>
      <c r="O6679" s="1347"/>
      <c r="P6679" s="117" t="str">
        <f t="shared" si="53"/>
        <v>2301</v>
      </c>
      <c r="Q6679" s="117"/>
      <c r="R6679" s="1348">
        <v>230101056</v>
      </c>
      <c r="S6679" s="321"/>
      <c r="T6679" s="321"/>
    </row>
    <row r="6680" spans="1:20" ht="34.5" hidden="1" customHeight="1">
      <c r="A6680" s="1348">
        <v>230101057</v>
      </c>
      <c r="B6680" s="1339" t="str">
        <f t="shared" si="52"/>
        <v>2301</v>
      </c>
      <c r="C6680" s="1349" t="s">
        <v>2686</v>
      </c>
      <c r="D6680" s="1350">
        <v>1</v>
      </c>
      <c r="E6680" s="293" t="s">
        <v>19249</v>
      </c>
      <c r="F6680" s="1352" t="s">
        <v>19250</v>
      </c>
      <c r="G6680" s="1356"/>
      <c r="H6680" s="1348" t="s">
        <v>2252</v>
      </c>
      <c r="I6680" s="1348"/>
      <c r="J6680" s="1368"/>
      <c r="K6680" s="1352" t="s">
        <v>2253</v>
      </c>
      <c r="L6680" s="1352" t="s">
        <v>19243</v>
      </c>
      <c r="M6680" s="1345" t="s">
        <v>19251</v>
      </c>
      <c r="N6680" s="1346" t="s">
        <v>3309</v>
      </c>
      <c r="O6680" s="1347"/>
      <c r="P6680" s="117" t="str">
        <f t="shared" si="53"/>
        <v>2301</v>
      </c>
      <c r="Q6680" s="117"/>
      <c r="R6680" s="1348">
        <v>230101057</v>
      </c>
      <c r="S6680" s="321"/>
      <c r="T6680" s="321"/>
    </row>
    <row r="6681" spans="1:20" ht="34.5" hidden="1" customHeight="1">
      <c r="A6681" s="1348">
        <v>230101057</v>
      </c>
      <c r="B6681" s="1339" t="str">
        <f t="shared" si="52"/>
        <v>2301</v>
      </c>
      <c r="C6681" s="1349" t="s">
        <v>2686</v>
      </c>
      <c r="D6681" s="1350">
        <v>2</v>
      </c>
      <c r="E6681" s="293" t="s">
        <v>19252</v>
      </c>
      <c r="F6681" s="1352" t="s">
        <v>19250</v>
      </c>
      <c r="G6681" s="1351">
        <v>43014</v>
      </c>
      <c r="H6681" s="1348" t="s">
        <v>2252</v>
      </c>
      <c r="I6681" s="1348">
        <v>1381</v>
      </c>
      <c r="J6681" s="1356">
        <v>39751</v>
      </c>
      <c r="K6681" s="1352" t="s">
        <v>2253</v>
      </c>
      <c r="L6681" s="1352"/>
      <c r="M6681" s="1345" t="s">
        <v>19253</v>
      </c>
      <c r="N6681" s="1346" t="s">
        <v>3309</v>
      </c>
      <c r="O6681" s="1347"/>
      <c r="P6681" s="117" t="str">
        <f t="shared" si="53"/>
        <v>2301</v>
      </c>
      <c r="Q6681" s="117"/>
      <c r="R6681" s="1348">
        <v>230101057</v>
      </c>
      <c r="S6681" s="321"/>
      <c r="T6681" s="321"/>
    </row>
    <row r="6682" spans="1:20" ht="34.5" hidden="1" customHeight="1">
      <c r="A6682" s="1348">
        <v>230101058</v>
      </c>
      <c r="B6682" s="1339" t="str">
        <f t="shared" si="52"/>
        <v>2301</v>
      </c>
      <c r="C6682" s="1349" t="s">
        <v>2686</v>
      </c>
      <c r="D6682" s="1350">
        <v>1</v>
      </c>
      <c r="E6682" s="293" t="s">
        <v>19254</v>
      </c>
      <c r="F6682" s="1352" t="s">
        <v>19255</v>
      </c>
      <c r="G6682" s="1356"/>
      <c r="H6682" s="1348" t="s">
        <v>2252</v>
      </c>
      <c r="I6682" s="1348"/>
      <c r="J6682" s="1368"/>
      <c r="K6682" s="1352" t="s">
        <v>2253</v>
      </c>
      <c r="L6682" s="1353"/>
      <c r="M6682" s="1345" t="s">
        <v>19256</v>
      </c>
      <c r="N6682" s="1346" t="s">
        <v>3309</v>
      </c>
      <c r="O6682" s="1347"/>
      <c r="P6682" s="117" t="str">
        <f t="shared" si="53"/>
        <v>2301</v>
      </c>
      <c r="Q6682" s="117"/>
      <c r="R6682" s="1348">
        <v>230101058</v>
      </c>
      <c r="S6682" s="321"/>
      <c r="T6682" s="321"/>
    </row>
    <row r="6683" spans="1:20" ht="34.5" hidden="1" customHeight="1">
      <c r="A6683" s="1348">
        <v>230101058</v>
      </c>
      <c r="B6683" s="1339" t="str">
        <f t="shared" si="52"/>
        <v>2301</v>
      </c>
      <c r="C6683" s="1349" t="s">
        <v>2686</v>
      </c>
      <c r="D6683" s="1350">
        <v>2</v>
      </c>
      <c r="E6683" s="293" t="s">
        <v>19257</v>
      </c>
      <c r="F6683" s="1352" t="s">
        <v>19255</v>
      </c>
      <c r="G6683" s="1356">
        <v>41639</v>
      </c>
      <c r="H6683" s="1348" t="s">
        <v>2252</v>
      </c>
      <c r="I6683" s="1348">
        <v>1381</v>
      </c>
      <c r="J6683" s="1356">
        <v>39751</v>
      </c>
      <c r="K6683" s="1352" t="s">
        <v>2253</v>
      </c>
      <c r="L6683" s="1352"/>
      <c r="M6683" s="1345" t="s">
        <v>1830</v>
      </c>
      <c r="N6683" s="1346" t="s">
        <v>1830</v>
      </c>
      <c r="O6683" s="1347"/>
      <c r="P6683" s="117" t="str">
        <f t="shared" si="53"/>
        <v>2301</v>
      </c>
      <c r="Q6683" s="117"/>
      <c r="R6683" s="1348">
        <v>230101058</v>
      </c>
      <c r="S6683" s="321"/>
      <c r="T6683" s="321"/>
    </row>
    <row r="6684" spans="1:20" ht="34.5" hidden="1" customHeight="1">
      <c r="A6684" s="1348">
        <v>230101059</v>
      </c>
      <c r="B6684" s="1339" t="str">
        <f t="shared" si="52"/>
        <v>2301</v>
      </c>
      <c r="C6684" s="1349" t="s">
        <v>2686</v>
      </c>
      <c r="D6684" s="1350">
        <v>1</v>
      </c>
      <c r="E6684" s="293" t="s">
        <v>19258</v>
      </c>
      <c r="F6684" s="1352" t="s">
        <v>19259</v>
      </c>
      <c r="G6684" s="1356"/>
      <c r="H6684" s="1348" t="s">
        <v>2252</v>
      </c>
      <c r="I6684" s="1348">
        <v>1381</v>
      </c>
      <c r="J6684" s="1351">
        <v>39751</v>
      </c>
      <c r="K6684" s="1352" t="s">
        <v>2253</v>
      </c>
      <c r="L6684" s="1353"/>
      <c r="M6684" s="1345" t="s">
        <v>1830</v>
      </c>
      <c r="N6684" s="1346" t="s">
        <v>5095</v>
      </c>
      <c r="O6684" s="1347"/>
      <c r="P6684" s="117" t="str">
        <f t="shared" si="53"/>
        <v>2301</v>
      </c>
      <c r="Q6684" s="117"/>
      <c r="R6684" s="1348">
        <v>230101059</v>
      </c>
      <c r="S6684" s="321"/>
      <c r="T6684" s="321"/>
    </row>
    <row r="6685" spans="1:20" ht="34.5" hidden="1" customHeight="1">
      <c r="A6685" s="1348">
        <v>230101059</v>
      </c>
      <c r="B6685" s="1339" t="str">
        <f t="shared" si="52"/>
        <v>2301</v>
      </c>
      <c r="C6685" s="1349" t="s">
        <v>2686</v>
      </c>
      <c r="D6685" s="1350">
        <v>1</v>
      </c>
      <c r="E6685" s="293" t="s">
        <v>19260</v>
      </c>
      <c r="F6685" s="1352" t="s">
        <v>19261</v>
      </c>
      <c r="G6685" s="1356"/>
      <c r="H6685" s="1348" t="s">
        <v>2252</v>
      </c>
      <c r="I6685" s="1348"/>
      <c r="J6685" s="1367"/>
      <c r="K6685" s="1352" t="s">
        <v>2253</v>
      </c>
      <c r="L6685" s="1352" t="s">
        <v>19243</v>
      </c>
      <c r="M6685" s="1345" t="s">
        <v>1830</v>
      </c>
      <c r="N6685" s="1346" t="s">
        <v>1830</v>
      </c>
      <c r="O6685" s="1347"/>
      <c r="P6685" s="117" t="str">
        <f t="shared" si="53"/>
        <v>2301</v>
      </c>
      <c r="Q6685" s="117"/>
      <c r="R6685" s="1348">
        <v>230101059</v>
      </c>
      <c r="S6685" s="321"/>
      <c r="T6685" s="321"/>
    </row>
    <row r="6686" spans="1:20" ht="34.5" hidden="1" customHeight="1">
      <c r="A6686" s="1348">
        <v>230101060</v>
      </c>
      <c r="B6686" s="1339" t="str">
        <f t="shared" si="52"/>
        <v>2301</v>
      </c>
      <c r="C6686" s="1349" t="s">
        <v>2686</v>
      </c>
      <c r="D6686" s="1350">
        <v>2</v>
      </c>
      <c r="E6686" s="293" t="s">
        <v>19262</v>
      </c>
      <c r="F6686" s="1352" t="s">
        <v>19263</v>
      </c>
      <c r="G6686" s="1356">
        <v>43014</v>
      </c>
      <c r="H6686" s="1348" t="s">
        <v>2252</v>
      </c>
      <c r="I6686" s="1348">
        <v>1381</v>
      </c>
      <c r="J6686" s="1351">
        <v>39751</v>
      </c>
      <c r="K6686" s="1352" t="s">
        <v>2253</v>
      </c>
      <c r="L6686" s="1353"/>
      <c r="M6686" s="1345" t="s">
        <v>1830</v>
      </c>
      <c r="N6686" s="1346" t="s">
        <v>9882</v>
      </c>
      <c r="O6686" s="1347"/>
      <c r="P6686" s="117" t="str">
        <f t="shared" si="53"/>
        <v>2301</v>
      </c>
      <c r="Q6686" s="117"/>
      <c r="R6686" s="1348">
        <v>230101060</v>
      </c>
      <c r="S6686" s="321"/>
      <c r="T6686" s="321"/>
    </row>
    <row r="6687" spans="1:20" ht="34.5" hidden="1" customHeight="1">
      <c r="A6687" s="1348">
        <v>230101060</v>
      </c>
      <c r="B6687" s="1339" t="str">
        <f t="shared" si="52"/>
        <v>2301</v>
      </c>
      <c r="C6687" s="1349" t="s">
        <v>2686</v>
      </c>
      <c r="D6687" s="1350">
        <v>1</v>
      </c>
      <c r="E6687" s="293" t="s">
        <v>19264</v>
      </c>
      <c r="F6687" s="1352" t="s">
        <v>19265</v>
      </c>
      <c r="G6687" s="1356">
        <v>41638</v>
      </c>
      <c r="H6687" s="1348" t="s">
        <v>2252</v>
      </c>
      <c r="I6687" s="1348">
        <v>1381</v>
      </c>
      <c r="J6687" s="1356">
        <v>39751</v>
      </c>
      <c r="K6687" s="1352" t="s">
        <v>2253</v>
      </c>
      <c r="L6687" s="1352" t="s">
        <v>19266</v>
      </c>
      <c r="M6687" s="1345" t="s">
        <v>1830</v>
      </c>
      <c r="N6687" s="1346" t="s">
        <v>1830</v>
      </c>
      <c r="O6687" s="1347"/>
      <c r="P6687" s="117" t="str">
        <f t="shared" si="53"/>
        <v>2301</v>
      </c>
      <c r="Q6687" s="117"/>
      <c r="R6687" s="1348">
        <v>230101060</v>
      </c>
      <c r="S6687" s="321"/>
      <c r="T6687" s="321"/>
    </row>
    <row r="6688" spans="1:20" ht="34.5" hidden="1" customHeight="1">
      <c r="A6688" s="1348">
        <v>230101061</v>
      </c>
      <c r="B6688" s="1339" t="str">
        <f t="shared" si="52"/>
        <v>2301</v>
      </c>
      <c r="C6688" s="1349" t="s">
        <v>2686</v>
      </c>
      <c r="D6688" s="1350">
        <v>2</v>
      </c>
      <c r="E6688" s="293" t="s">
        <v>19267</v>
      </c>
      <c r="F6688" s="1352" t="s">
        <v>19268</v>
      </c>
      <c r="G6688" s="1356">
        <v>45291</v>
      </c>
      <c r="H6688" s="1348" t="s">
        <v>2353</v>
      </c>
      <c r="I6688" s="1348">
        <v>1487</v>
      </c>
      <c r="J6688" s="1351">
        <v>41522</v>
      </c>
      <c r="K6688" s="1352" t="s">
        <v>2253</v>
      </c>
      <c r="L6688" s="1353"/>
      <c r="M6688" s="1345" t="s">
        <v>1830</v>
      </c>
      <c r="N6688" s="1346" t="s">
        <v>1830</v>
      </c>
      <c r="O6688" s="1347" t="s">
        <v>1830</v>
      </c>
      <c r="P6688" s="117" t="str">
        <f t="shared" si="53"/>
        <v>2301</v>
      </c>
      <c r="Q6688" s="117"/>
      <c r="R6688" s="1348">
        <v>230101061</v>
      </c>
      <c r="S6688" s="321"/>
      <c r="T6688" s="321"/>
    </row>
    <row r="6689" spans="1:20" ht="34.5" hidden="1" customHeight="1">
      <c r="A6689" s="1348">
        <v>230101061</v>
      </c>
      <c r="B6689" s="1339" t="str">
        <f t="shared" si="52"/>
        <v>2301</v>
      </c>
      <c r="C6689" s="1349" t="s">
        <v>2686</v>
      </c>
      <c r="D6689" s="1350">
        <v>1</v>
      </c>
      <c r="E6689" s="293" t="s">
        <v>19269</v>
      </c>
      <c r="F6689" s="1352" t="s">
        <v>19270</v>
      </c>
      <c r="G6689" s="1356">
        <v>41638</v>
      </c>
      <c r="H6689" s="1348" t="s">
        <v>2252</v>
      </c>
      <c r="I6689" s="1348">
        <v>1381</v>
      </c>
      <c r="J6689" s="1356">
        <v>39751</v>
      </c>
      <c r="K6689" s="1352" t="s">
        <v>2253</v>
      </c>
      <c r="L6689" s="1352" t="s">
        <v>19266</v>
      </c>
      <c r="M6689" s="1345" t="s">
        <v>1830</v>
      </c>
      <c r="N6689" s="1346" t="s">
        <v>1830</v>
      </c>
      <c r="O6689" s="1347"/>
      <c r="P6689" s="117" t="str">
        <f t="shared" si="53"/>
        <v>2301</v>
      </c>
      <c r="Q6689" s="117"/>
      <c r="R6689" s="1348">
        <v>230101061</v>
      </c>
      <c r="S6689" s="321"/>
      <c r="T6689" s="321"/>
    </row>
    <row r="6690" spans="1:20" ht="34.5" hidden="1" customHeight="1">
      <c r="A6690" s="1348">
        <v>230101062</v>
      </c>
      <c r="B6690" s="1339" t="str">
        <f t="shared" si="52"/>
        <v>2301</v>
      </c>
      <c r="C6690" s="1349" t="s">
        <v>2686</v>
      </c>
      <c r="D6690" s="1350">
        <v>2</v>
      </c>
      <c r="E6690" s="293" t="s">
        <v>19271</v>
      </c>
      <c r="F6690" s="1352" t="s">
        <v>19270</v>
      </c>
      <c r="G6690" s="1356">
        <v>45291</v>
      </c>
      <c r="H6690" s="1348" t="s">
        <v>2353</v>
      </c>
      <c r="I6690" s="1348">
        <v>1487</v>
      </c>
      <c r="J6690" s="1351">
        <v>41522</v>
      </c>
      <c r="K6690" s="1352" t="s">
        <v>2253</v>
      </c>
      <c r="L6690" s="1353"/>
      <c r="M6690" s="1345" t="s">
        <v>1830</v>
      </c>
      <c r="N6690" s="1346" t="s">
        <v>1830</v>
      </c>
      <c r="O6690" s="1347" t="s">
        <v>1830</v>
      </c>
      <c r="P6690" s="117" t="str">
        <f t="shared" si="53"/>
        <v>2301</v>
      </c>
      <c r="Q6690" s="117"/>
      <c r="R6690" s="1348">
        <v>230101062</v>
      </c>
      <c r="S6690" s="321"/>
      <c r="T6690" s="321"/>
    </row>
    <row r="6691" spans="1:20" ht="34.5" hidden="1" customHeight="1">
      <c r="A6691" s="1348">
        <v>230101063</v>
      </c>
      <c r="B6691" s="1339" t="str">
        <f t="shared" si="52"/>
        <v>2301</v>
      </c>
      <c r="C6691" s="1349" t="s">
        <v>2686</v>
      </c>
      <c r="D6691" s="1350">
        <v>1</v>
      </c>
      <c r="E6691" s="293" t="s">
        <v>19272</v>
      </c>
      <c r="F6691" s="1352" t="s">
        <v>19273</v>
      </c>
      <c r="G6691" s="1356">
        <v>41820</v>
      </c>
      <c r="H6691" s="1348" t="s">
        <v>2252</v>
      </c>
      <c r="I6691" s="1348">
        <v>1381</v>
      </c>
      <c r="J6691" s="1356">
        <v>39751</v>
      </c>
      <c r="K6691" s="1352" t="s">
        <v>2253</v>
      </c>
      <c r="L6691" s="1352" t="s">
        <v>17896</v>
      </c>
      <c r="M6691" s="1345" t="s">
        <v>1830</v>
      </c>
      <c r="N6691" s="1346" t="s">
        <v>1830</v>
      </c>
      <c r="O6691" s="1347"/>
      <c r="P6691" s="117" t="str">
        <f t="shared" si="53"/>
        <v>2301</v>
      </c>
      <c r="Q6691" s="117"/>
      <c r="R6691" s="1348">
        <v>230101063</v>
      </c>
      <c r="S6691" s="321"/>
      <c r="T6691" s="321"/>
    </row>
    <row r="6692" spans="1:20" ht="34.5" hidden="1" customHeight="1">
      <c r="A6692" s="1348">
        <v>230101063</v>
      </c>
      <c r="B6692" s="1339" t="str">
        <f t="shared" si="52"/>
        <v>2301</v>
      </c>
      <c r="C6692" s="1349" t="s">
        <v>2686</v>
      </c>
      <c r="D6692" s="1350">
        <v>2</v>
      </c>
      <c r="E6692" s="293" t="s">
        <v>19274</v>
      </c>
      <c r="F6692" s="1352" t="s">
        <v>19275</v>
      </c>
      <c r="G6692" s="1351">
        <v>43829</v>
      </c>
      <c r="H6692" s="1348" t="s">
        <v>2252</v>
      </c>
      <c r="I6692" s="1348">
        <v>1499</v>
      </c>
      <c r="J6692" s="1351">
        <v>41809</v>
      </c>
      <c r="K6692" s="1352" t="s">
        <v>2253</v>
      </c>
      <c r="L6692" s="1352"/>
      <c r="M6692" s="1345" t="s">
        <v>1830</v>
      </c>
      <c r="N6692" s="1346" t="s">
        <v>1830</v>
      </c>
      <c r="O6692" s="1347"/>
      <c r="P6692" s="117" t="str">
        <f t="shared" si="53"/>
        <v>2301</v>
      </c>
      <c r="Q6692" s="117"/>
      <c r="R6692" s="1348">
        <v>230101063</v>
      </c>
      <c r="S6692" s="321"/>
      <c r="T6692" s="321"/>
    </row>
    <row r="6693" spans="1:20" ht="34.5" hidden="1" customHeight="1">
      <c r="A6693" s="1348">
        <v>230101064</v>
      </c>
      <c r="B6693" s="1339" t="str">
        <f t="shared" si="52"/>
        <v>2301</v>
      </c>
      <c r="C6693" s="1349" t="s">
        <v>2686</v>
      </c>
      <c r="D6693" s="1350">
        <v>1</v>
      </c>
      <c r="E6693" s="293" t="s">
        <v>19276</v>
      </c>
      <c r="F6693" s="1352" t="s">
        <v>19277</v>
      </c>
      <c r="G6693" s="1356">
        <v>41638</v>
      </c>
      <c r="H6693" s="1348" t="s">
        <v>2252</v>
      </c>
      <c r="I6693" s="1348">
        <v>1381</v>
      </c>
      <c r="J6693" s="1356">
        <v>39751</v>
      </c>
      <c r="K6693" s="1352" t="s">
        <v>2253</v>
      </c>
      <c r="L6693" s="1352" t="s">
        <v>9287</v>
      </c>
      <c r="M6693" s="1345" t="s">
        <v>9293</v>
      </c>
      <c r="N6693" s="1346" t="s">
        <v>1830</v>
      </c>
      <c r="O6693" s="1347"/>
      <c r="P6693" s="117" t="str">
        <f t="shared" si="53"/>
        <v>2301</v>
      </c>
      <c r="Q6693" s="117"/>
      <c r="R6693" s="1348">
        <v>230101064</v>
      </c>
      <c r="S6693" s="321"/>
      <c r="T6693" s="321"/>
    </row>
    <row r="6694" spans="1:20" ht="34.5" hidden="1" customHeight="1">
      <c r="A6694" s="1348">
        <v>230101064</v>
      </c>
      <c r="B6694" s="1339" t="str">
        <f t="shared" si="52"/>
        <v>2301</v>
      </c>
      <c r="C6694" s="1349" t="s">
        <v>2686</v>
      </c>
      <c r="D6694" s="1350">
        <v>2</v>
      </c>
      <c r="E6694" s="293" t="s">
        <v>19278</v>
      </c>
      <c r="F6694" s="1352" t="s">
        <v>19277</v>
      </c>
      <c r="G6694" s="1351">
        <v>43261</v>
      </c>
      <c r="H6694" s="1348" t="s">
        <v>2252</v>
      </c>
      <c r="I6694" s="1348">
        <v>1487</v>
      </c>
      <c r="J6694" s="1351">
        <v>41522</v>
      </c>
      <c r="K6694" s="1352" t="s">
        <v>2253</v>
      </c>
      <c r="L6694" s="1352"/>
      <c r="M6694" s="1345" t="s">
        <v>1830</v>
      </c>
      <c r="N6694" s="1346" t="s">
        <v>9882</v>
      </c>
      <c r="O6694" s="1347"/>
      <c r="P6694" s="117" t="str">
        <f t="shared" si="53"/>
        <v>2301</v>
      </c>
      <c r="Q6694" s="117"/>
      <c r="R6694" s="1348">
        <v>230101064</v>
      </c>
      <c r="S6694" s="321"/>
      <c r="T6694" s="321"/>
    </row>
    <row r="6695" spans="1:20" ht="34.5" hidden="1" customHeight="1">
      <c r="A6695" s="1348">
        <v>230101064</v>
      </c>
      <c r="B6695" s="1339" t="str">
        <f t="shared" si="52"/>
        <v>2301</v>
      </c>
      <c r="C6695" s="1349" t="s">
        <v>2686</v>
      </c>
      <c r="D6695" s="1350">
        <v>1</v>
      </c>
      <c r="E6695" s="293" t="s">
        <v>19279</v>
      </c>
      <c r="F6695" s="1352" t="s">
        <v>19280</v>
      </c>
      <c r="G6695" s="1351">
        <v>41638</v>
      </c>
      <c r="H6695" s="1348" t="s">
        <v>2252</v>
      </c>
      <c r="I6695" s="1348">
        <v>1381</v>
      </c>
      <c r="J6695" s="1356">
        <v>39751</v>
      </c>
      <c r="K6695" s="1352" t="s">
        <v>2253</v>
      </c>
      <c r="L6695" s="1352" t="s">
        <v>19266</v>
      </c>
      <c r="M6695" s="1345" t="s">
        <v>1830</v>
      </c>
      <c r="N6695" s="1346" t="s">
        <v>9778</v>
      </c>
      <c r="O6695" s="1347"/>
      <c r="P6695" s="117" t="str">
        <f t="shared" si="53"/>
        <v>2301</v>
      </c>
      <c r="Q6695" s="117"/>
      <c r="R6695" s="1348">
        <v>230101064</v>
      </c>
      <c r="S6695" s="321"/>
      <c r="T6695" s="321"/>
    </row>
    <row r="6696" spans="1:20" ht="34.5" hidden="1" customHeight="1">
      <c r="A6696" s="1348">
        <v>230101066</v>
      </c>
      <c r="B6696" s="1339" t="str">
        <f t="shared" si="52"/>
        <v>2301</v>
      </c>
      <c r="C6696" s="1349" t="s">
        <v>2686</v>
      </c>
      <c r="D6696" s="1350">
        <v>2</v>
      </c>
      <c r="E6696" s="293" t="s">
        <v>19281</v>
      </c>
      <c r="F6696" s="1352" t="s">
        <v>19280</v>
      </c>
      <c r="G6696" s="1356">
        <v>45291</v>
      </c>
      <c r="H6696" s="1348" t="s">
        <v>2353</v>
      </c>
      <c r="I6696" s="1348">
        <v>1487</v>
      </c>
      <c r="J6696" s="1351">
        <v>41522</v>
      </c>
      <c r="K6696" s="1352" t="s">
        <v>2253</v>
      </c>
      <c r="L6696" s="1352"/>
      <c r="M6696" s="1345" t="s">
        <v>10279</v>
      </c>
      <c r="N6696" s="1346" t="s">
        <v>1830</v>
      </c>
      <c r="O6696" s="1347" t="s">
        <v>1830</v>
      </c>
      <c r="P6696" s="117" t="str">
        <f t="shared" si="53"/>
        <v>2301</v>
      </c>
      <c r="Q6696" s="117"/>
      <c r="R6696" s="1348">
        <v>230101066</v>
      </c>
      <c r="S6696" s="321"/>
      <c r="T6696" s="321"/>
    </row>
    <row r="6697" spans="1:20" ht="34.5" hidden="1" customHeight="1">
      <c r="A6697" s="1348">
        <v>230101066</v>
      </c>
      <c r="B6697" s="1339" t="str">
        <f t="shared" si="52"/>
        <v>2301</v>
      </c>
      <c r="C6697" s="1349" t="s">
        <v>2686</v>
      </c>
      <c r="D6697" s="1350">
        <v>1</v>
      </c>
      <c r="E6697" s="293" t="s">
        <v>19282</v>
      </c>
      <c r="F6697" s="1352" t="s">
        <v>19283</v>
      </c>
      <c r="G6697" s="1356">
        <v>41273</v>
      </c>
      <c r="H6697" s="1348" t="s">
        <v>2252</v>
      </c>
      <c r="I6697" s="1348">
        <v>1381</v>
      </c>
      <c r="J6697" s="1351">
        <v>39751</v>
      </c>
      <c r="K6697" s="1352" t="s">
        <v>2253</v>
      </c>
      <c r="L6697" s="1352" t="s">
        <v>19284</v>
      </c>
      <c r="M6697" s="1345" t="s">
        <v>1830</v>
      </c>
      <c r="N6697" s="1346" t="s">
        <v>1830</v>
      </c>
      <c r="O6697" s="1347"/>
      <c r="P6697" s="117" t="str">
        <f t="shared" si="53"/>
        <v>2301</v>
      </c>
      <c r="Q6697" s="117"/>
      <c r="R6697" s="1348">
        <v>230101066</v>
      </c>
      <c r="S6697" s="321"/>
      <c r="T6697" s="321"/>
    </row>
    <row r="6698" spans="1:20" ht="34.5" hidden="1" customHeight="1">
      <c r="A6698" s="1348">
        <v>230101067</v>
      </c>
      <c r="B6698" s="1339" t="str">
        <f t="shared" si="52"/>
        <v>2301</v>
      </c>
      <c r="C6698" s="1349" t="s">
        <v>2686</v>
      </c>
      <c r="D6698" s="1350">
        <v>2</v>
      </c>
      <c r="E6698" s="293" t="s">
        <v>19285</v>
      </c>
      <c r="F6698" s="1352" t="s">
        <v>19286</v>
      </c>
      <c r="G6698" s="1351">
        <v>43003</v>
      </c>
      <c r="H6698" s="1348" t="s">
        <v>2252</v>
      </c>
      <c r="I6698" s="1348">
        <v>1482</v>
      </c>
      <c r="J6698" s="1356">
        <v>41470</v>
      </c>
      <c r="K6698" s="1352" t="s">
        <v>2253</v>
      </c>
      <c r="L6698" s="1352"/>
      <c r="M6698" s="1345" t="s">
        <v>1830</v>
      </c>
      <c r="N6698" s="1346" t="s">
        <v>9355</v>
      </c>
      <c r="O6698" s="1347"/>
      <c r="P6698" s="117" t="str">
        <f t="shared" si="53"/>
        <v>2301</v>
      </c>
      <c r="Q6698" s="117"/>
      <c r="R6698" s="1348">
        <v>230101067</v>
      </c>
      <c r="S6698" s="321"/>
      <c r="T6698" s="321"/>
    </row>
    <row r="6699" spans="1:20" ht="34.5" hidden="1" customHeight="1">
      <c r="A6699" s="1348">
        <v>230101068</v>
      </c>
      <c r="B6699" s="1339" t="str">
        <f t="shared" si="52"/>
        <v>2301</v>
      </c>
      <c r="C6699" s="1349" t="s">
        <v>2686</v>
      </c>
      <c r="D6699" s="1350">
        <v>1</v>
      </c>
      <c r="E6699" s="293" t="s">
        <v>19287</v>
      </c>
      <c r="F6699" s="1352" t="s">
        <v>19288</v>
      </c>
      <c r="G6699" s="1356">
        <v>41638</v>
      </c>
      <c r="H6699" s="1348" t="s">
        <v>2252</v>
      </c>
      <c r="I6699" s="1348">
        <v>1381</v>
      </c>
      <c r="J6699" s="1351">
        <v>39751</v>
      </c>
      <c r="K6699" s="1352" t="s">
        <v>2253</v>
      </c>
      <c r="L6699" s="1352" t="s">
        <v>4296</v>
      </c>
      <c r="M6699" s="1345" t="s">
        <v>19289</v>
      </c>
      <c r="N6699" s="1346" t="s">
        <v>1830</v>
      </c>
      <c r="O6699" s="1347"/>
      <c r="P6699" s="117" t="str">
        <f t="shared" si="53"/>
        <v>2301</v>
      </c>
      <c r="Q6699" s="117"/>
      <c r="R6699" s="1348">
        <v>230101068</v>
      </c>
      <c r="S6699" s="321"/>
      <c r="T6699" s="321"/>
    </row>
    <row r="6700" spans="1:20" ht="34.5" hidden="1" customHeight="1">
      <c r="A6700" s="1348">
        <v>230101068</v>
      </c>
      <c r="B6700" s="1339" t="str">
        <f t="shared" si="52"/>
        <v>2301</v>
      </c>
      <c r="C6700" s="1349" t="s">
        <v>2686</v>
      </c>
      <c r="D6700" s="1350">
        <v>2</v>
      </c>
      <c r="E6700" s="293" t="s">
        <v>19290</v>
      </c>
      <c r="F6700" s="1352" t="s">
        <v>19291</v>
      </c>
      <c r="G6700" s="1351">
        <v>43261</v>
      </c>
      <c r="H6700" s="1348" t="s">
        <v>2252</v>
      </c>
      <c r="I6700" s="1348">
        <v>1487</v>
      </c>
      <c r="J6700" s="1356">
        <v>41522</v>
      </c>
      <c r="K6700" s="1352" t="s">
        <v>2253</v>
      </c>
      <c r="L6700" s="1352"/>
      <c r="M6700" s="1345" t="s">
        <v>1830</v>
      </c>
      <c r="N6700" s="1346" t="s">
        <v>1830</v>
      </c>
      <c r="O6700" s="1347"/>
      <c r="P6700" s="117" t="str">
        <f t="shared" si="53"/>
        <v>2301</v>
      </c>
      <c r="Q6700" s="117"/>
      <c r="R6700" s="1348">
        <v>230101068</v>
      </c>
      <c r="S6700" s="321"/>
      <c r="T6700" s="321"/>
    </row>
    <row r="6701" spans="1:20" ht="34.5" hidden="1" customHeight="1">
      <c r="A6701" s="1348">
        <v>230101069</v>
      </c>
      <c r="B6701" s="1339" t="str">
        <f t="shared" si="52"/>
        <v>2301</v>
      </c>
      <c r="C6701" s="1349" t="s">
        <v>2686</v>
      </c>
      <c r="D6701" s="1350">
        <v>1</v>
      </c>
      <c r="E6701" s="293" t="s">
        <v>19292</v>
      </c>
      <c r="F6701" s="1352" t="s">
        <v>19293</v>
      </c>
      <c r="G6701" s="1356">
        <v>41638</v>
      </c>
      <c r="H6701" s="1348" t="s">
        <v>2252</v>
      </c>
      <c r="I6701" s="1348">
        <v>1381</v>
      </c>
      <c r="J6701" s="1351">
        <v>39751</v>
      </c>
      <c r="K6701" s="1352" t="s">
        <v>2253</v>
      </c>
      <c r="L6701" s="1352" t="s">
        <v>19294</v>
      </c>
      <c r="M6701" s="1345" t="s">
        <v>1830</v>
      </c>
      <c r="N6701" s="1346" t="s">
        <v>5095</v>
      </c>
      <c r="O6701" s="1347"/>
      <c r="P6701" s="117" t="str">
        <f t="shared" si="53"/>
        <v>2301</v>
      </c>
      <c r="Q6701" s="117"/>
      <c r="R6701" s="1348">
        <v>230101069</v>
      </c>
      <c r="S6701" s="321"/>
      <c r="T6701" s="321"/>
    </row>
    <row r="6702" spans="1:20" ht="34.5" hidden="1" customHeight="1">
      <c r="A6702" s="1348">
        <v>230101070</v>
      </c>
      <c r="B6702" s="1339" t="str">
        <f t="shared" si="52"/>
        <v>2301</v>
      </c>
      <c r="C6702" s="1349" t="s">
        <v>2686</v>
      </c>
      <c r="D6702" s="1350">
        <v>1</v>
      </c>
      <c r="E6702" s="293" t="s">
        <v>19295</v>
      </c>
      <c r="F6702" s="1352" t="s">
        <v>19296</v>
      </c>
      <c r="G6702" s="1351">
        <v>41638</v>
      </c>
      <c r="H6702" s="1348" t="s">
        <v>2252</v>
      </c>
      <c r="I6702" s="1348">
        <v>1381</v>
      </c>
      <c r="J6702" s="1351">
        <v>39751</v>
      </c>
      <c r="K6702" s="1352" t="s">
        <v>2253</v>
      </c>
      <c r="L6702" s="1352" t="s">
        <v>19297</v>
      </c>
      <c r="M6702" s="1345" t="s">
        <v>19298</v>
      </c>
      <c r="N6702" s="1346" t="s">
        <v>1830</v>
      </c>
      <c r="O6702" s="1347"/>
      <c r="P6702" s="117" t="str">
        <f t="shared" si="53"/>
        <v>2301</v>
      </c>
      <c r="Q6702" s="117"/>
      <c r="R6702" s="1348">
        <v>230101070</v>
      </c>
      <c r="S6702" s="321"/>
      <c r="T6702" s="321"/>
    </row>
    <row r="6703" spans="1:20" ht="34.5" hidden="1" customHeight="1">
      <c r="A6703" s="1348">
        <v>230101071</v>
      </c>
      <c r="B6703" s="1339" t="str">
        <f t="shared" si="52"/>
        <v>2301</v>
      </c>
      <c r="C6703" s="1349" t="s">
        <v>2686</v>
      </c>
      <c r="D6703" s="1350">
        <v>1</v>
      </c>
      <c r="E6703" s="293" t="s">
        <v>19299</v>
      </c>
      <c r="F6703" s="1352" t="s">
        <v>19300</v>
      </c>
      <c r="G6703" s="1351">
        <v>41638</v>
      </c>
      <c r="H6703" s="1348" t="s">
        <v>2252</v>
      </c>
      <c r="I6703" s="1348">
        <v>1381</v>
      </c>
      <c r="J6703" s="1351">
        <v>39751</v>
      </c>
      <c r="K6703" s="1352" t="s">
        <v>2253</v>
      </c>
      <c r="L6703" s="1352" t="s">
        <v>19297</v>
      </c>
      <c r="M6703" s="1345" t="s">
        <v>1830</v>
      </c>
      <c r="N6703" s="1346" t="s">
        <v>1830</v>
      </c>
      <c r="O6703" s="1347"/>
      <c r="P6703" s="117" t="str">
        <f t="shared" si="53"/>
        <v>2301</v>
      </c>
      <c r="Q6703" s="117"/>
      <c r="R6703" s="1348">
        <v>230101071</v>
      </c>
      <c r="S6703" s="321"/>
      <c r="T6703" s="321"/>
    </row>
    <row r="6704" spans="1:20" ht="34.5" hidden="1" customHeight="1">
      <c r="A6704" s="1348">
        <v>230101072</v>
      </c>
      <c r="B6704" s="1339" t="str">
        <f t="shared" si="52"/>
        <v>2301</v>
      </c>
      <c r="C6704" s="1349" t="s">
        <v>2686</v>
      </c>
      <c r="D6704" s="1350">
        <v>1</v>
      </c>
      <c r="E6704" s="293" t="s">
        <v>19301</v>
      </c>
      <c r="F6704" s="1352" t="s">
        <v>19302</v>
      </c>
      <c r="G6704" s="1356">
        <v>41638</v>
      </c>
      <c r="H6704" s="1348" t="s">
        <v>2252</v>
      </c>
      <c r="I6704" s="1348">
        <v>1381</v>
      </c>
      <c r="J6704" s="1356">
        <v>39751</v>
      </c>
      <c r="K6704" s="1352" t="s">
        <v>2253</v>
      </c>
      <c r="L6704" s="1352" t="s">
        <v>19297</v>
      </c>
      <c r="M6704" s="1345" t="s">
        <v>1830</v>
      </c>
      <c r="N6704" s="1346" t="s">
        <v>1830</v>
      </c>
      <c r="O6704" s="1347"/>
      <c r="P6704" s="117" t="str">
        <f t="shared" si="53"/>
        <v>2301</v>
      </c>
      <c r="Q6704" s="117"/>
      <c r="R6704" s="1348">
        <v>230101072</v>
      </c>
      <c r="S6704" s="321"/>
      <c r="T6704" s="321"/>
    </row>
    <row r="6705" spans="1:20" ht="34.5" hidden="1" customHeight="1">
      <c r="A6705" s="1348">
        <v>230101072</v>
      </c>
      <c r="B6705" s="1339" t="str">
        <f t="shared" si="52"/>
        <v>2301</v>
      </c>
      <c r="C6705" s="1349" t="s">
        <v>2686</v>
      </c>
      <c r="D6705" s="1350">
        <v>1</v>
      </c>
      <c r="E6705" s="293" t="s">
        <v>19303</v>
      </c>
      <c r="F6705" s="1352" t="s">
        <v>19304</v>
      </c>
      <c r="G6705" s="1356">
        <v>43830</v>
      </c>
      <c r="H6705" s="1348" t="s">
        <v>2252</v>
      </c>
      <c r="I6705" s="1348">
        <v>1381</v>
      </c>
      <c r="J6705" s="1356">
        <v>39751</v>
      </c>
      <c r="K6705" s="1352" t="s">
        <v>2253</v>
      </c>
      <c r="L6705" s="1352" t="s">
        <v>19305</v>
      </c>
      <c r="M6705" s="1345" t="s">
        <v>19189</v>
      </c>
      <c r="N6705" s="1346" t="s">
        <v>1830</v>
      </c>
      <c r="O6705" s="1347"/>
      <c r="P6705" s="117" t="str">
        <f t="shared" si="53"/>
        <v>2301</v>
      </c>
      <c r="Q6705" s="117"/>
      <c r="R6705" s="1348">
        <v>230101072</v>
      </c>
      <c r="S6705" s="321"/>
      <c r="T6705" s="321"/>
    </row>
    <row r="6706" spans="1:20" ht="34.5" hidden="1" customHeight="1">
      <c r="A6706" s="1348">
        <v>230101073</v>
      </c>
      <c r="B6706" s="1339" t="str">
        <f t="shared" si="52"/>
        <v>2301</v>
      </c>
      <c r="C6706" s="1349" t="s">
        <v>2686</v>
      </c>
      <c r="D6706" s="1350">
        <v>1</v>
      </c>
      <c r="E6706" s="293" t="s">
        <v>19306</v>
      </c>
      <c r="F6706" s="1352" t="s">
        <v>19307</v>
      </c>
      <c r="G6706" s="1356">
        <v>43830</v>
      </c>
      <c r="H6706" s="1348" t="s">
        <v>2252</v>
      </c>
      <c r="I6706" s="1348">
        <v>1381</v>
      </c>
      <c r="J6706" s="1356">
        <v>39751</v>
      </c>
      <c r="K6706" s="1352" t="s">
        <v>2253</v>
      </c>
      <c r="L6706" s="1352" t="s">
        <v>19305</v>
      </c>
      <c r="M6706" s="1345" t="s">
        <v>1830</v>
      </c>
      <c r="N6706" s="1346" t="s">
        <v>1830</v>
      </c>
      <c r="O6706" s="1347"/>
      <c r="P6706" s="117" t="str">
        <f t="shared" si="53"/>
        <v>2301</v>
      </c>
      <c r="Q6706" s="117"/>
      <c r="R6706" s="1348">
        <v>230101073</v>
      </c>
      <c r="S6706" s="321"/>
      <c r="T6706" s="321"/>
    </row>
    <row r="6707" spans="1:20" ht="34.5" hidden="1" customHeight="1">
      <c r="A6707" s="1348">
        <v>230101073</v>
      </c>
      <c r="B6707" s="1339" t="str">
        <f t="shared" si="52"/>
        <v>2301</v>
      </c>
      <c r="C6707" s="1349" t="s">
        <v>2686</v>
      </c>
      <c r="D6707" s="1350">
        <v>1</v>
      </c>
      <c r="E6707" s="293" t="s">
        <v>19308</v>
      </c>
      <c r="F6707" s="1352" t="s">
        <v>19309</v>
      </c>
      <c r="G6707" s="1356">
        <v>41820</v>
      </c>
      <c r="H6707" s="1348" t="s">
        <v>2252</v>
      </c>
      <c r="I6707" s="1348">
        <v>1381</v>
      </c>
      <c r="J6707" s="1351">
        <v>39751</v>
      </c>
      <c r="K6707" s="1352" t="s">
        <v>2253</v>
      </c>
      <c r="L6707" s="1352" t="s">
        <v>19305</v>
      </c>
      <c r="M6707" s="1345" t="s">
        <v>19310</v>
      </c>
      <c r="N6707" s="1346" t="s">
        <v>1830</v>
      </c>
      <c r="O6707" s="1347"/>
      <c r="P6707" s="117" t="str">
        <f t="shared" si="53"/>
        <v>2301</v>
      </c>
      <c r="Q6707" s="117"/>
      <c r="R6707" s="1348">
        <v>230101073</v>
      </c>
      <c r="S6707" s="321"/>
      <c r="T6707" s="321"/>
    </row>
    <row r="6708" spans="1:20" ht="34.5" hidden="1" customHeight="1">
      <c r="A6708" s="1348">
        <v>230101074</v>
      </c>
      <c r="B6708" s="1339" t="str">
        <f t="shared" si="52"/>
        <v>2301</v>
      </c>
      <c r="C6708" s="1349" t="s">
        <v>2686</v>
      </c>
      <c r="D6708" s="1350">
        <v>2</v>
      </c>
      <c r="E6708" s="293" t="s">
        <v>19311</v>
      </c>
      <c r="F6708" s="1352" t="s">
        <v>19309</v>
      </c>
      <c r="G6708" s="1356">
        <v>43830</v>
      </c>
      <c r="H6708" s="1348" t="s">
        <v>2252</v>
      </c>
      <c r="I6708" s="1348">
        <v>1499</v>
      </c>
      <c r="J6708" s="1351">
        <v>41809</v>
      </c>
      <c r="K6708" s="1352" t="s">
        <v>2253</v>
      </c>
      <c r="L6708" s="1353"/>
      <c r="M6708" s="1345" t="s">
        <v>1830</v>
      </c>
      <c r="N6708" s="1346" t="s">
        <v>1830</v>
      </c>
      <c r="O6708" s="1347"/>
      <c r="P6708" s="117" t="str">
        <f t="shared" si="53"/>
        <v>2301</v>
      </c>
      <c r="Q6708" s="117"/>
      <c r="R6708" s="1348">
        <v>230101074</v>
      </c>
      <c r="S6708" s="321"/>
      <c r="T6708" s="321"/>
    </row>
    <row r="6709" spans="1:20" ht="34.5" hidden="1" customHeight="1">
      <c r="A6709" s="1348">
        <v>230101074</v>
      </c>
      <c r="B6709" s="1339" t="str">
        <f t="shared" si="52"/>
        <v>2301</v>
      </c>
      <c r="C6709" s="1349" t="s">
        <v>2686</v>
      </c>
      <c r="D6709" s="1350">
        <v>1</v>
      </c>
      <c r="E6709" s="293" t="s">
        <v>19312</v>
      </c>
      <c r="F6709" s="1352" t="s">
        <v>19313</v>
      </c>
      <c r="G6709" s="1356">
        <v>41189</v>
      </c>
      <c r="H6709" s="1348" t="s">
        <v>2252</v>
      </c>
      <c r="I6709" s="1348">
        <v>1381</v>
      </c>
      <c r="J6709" s="1356">
        <v>39751</v>
      </c>
      <c r="K6709" s="1352" t="s">
        <v>2253</v>
      </c>
      <c r="L6709" s="1352" t="s">
        <v>19314</v>
      </c>
      <c r="M6709" s="1345" t="s">
        <v>1830</v>
      </c>
      <c r="N6709" s="1346" t="s">
        <v>1830</v>
      </c>
      <c r="O6709" s="1347"/>
      <c r="P6709" s="117" t="str">
        <f t="shared" si="53"/>
        <v>2301</v>
      </c>
      <c r="Q6709" s="117"/>
      <c r="R6709" s="1348">
        <v>230101074</v>
      </c>
      <c r="S6709" s="321"/>
      <c r="T6709" s="321"/>
    </row>
    <row r="6710" spans="1:20" ht="34.5" hidden="1" customHeight="1">
      <c r="A6710" s="1348">
        <v>230101075</v>
      </c>
      <c r="B6710" s="1339" t="str">
        <f t="shared" si="52"/>
        <v>2301</v>
      </c>
      <c r="C6710" s="1349" t="s">
        <v>2686</v>
      </c>
      <c r="D6710" s="1350">
        <v>1</v>
      </c>
      <c r="E6710" s="293" t="s">
        <v>19315</v>
      </c>
      <c r="F6710" s="1352" t="s">
        <v>19316</v>
      </c>
      <c r="G6710" s="1351">
        <v>41820</v>
      </c>
      <c r="H6710" s="1348" t="s">
        <v>2252</v>
      </c>
      <c r="I6710" s="1348">
        <v>1381</v>
      </c>
      <c r="J6710" s="1356">
        <v>39751</v>
      </c>
      <c r="K6710" s="1352" t="s">
        <v>2253</v>
      </c>
      <c r="L6710" s="1352" t="s">
        <v>19317</v>
      </c>
      <c r="M6710" s="1345" t="s">
        <v>19318</v>
      </c>
      <c r="N6710" s="1346" t="s">
        <v>1830</v>
      </c>
      <c r="O6710" s="1347"/>
      <c r="P6710" s="117" t="str">
        <f t="shared" si="53"/>
        <v>2301</v>
      </c>
      <c r="Q6710" s="117"/>
      <c r="R6710" s="1348">
        <v>230101075</v>
      </c>
      <c r="S6710" s="321"/>
      <c r="T6710" s="321"/>
    </row>
    <row r="6711" spans="1:20" ht="34.5" hidden="1" customHeight="1">
      <c r="A6711" s="1348">
        <v>230101075</v>
      </c>
      <c r="B6711" s="1339" t="str">
        <f t="shared" si="52"/>
        <v>2301</v>
      </c>
      <c r="C6711" s="1349" t="s">
        <v>2686</v>
      </c>
      <c r="D6711" s="1350">
        <v>2</v>
      </c>
      <c r="E6711" s="293" t="s">
        <v>19319</v>
      </c>
      <c r="F6711" s="1352" t="s">
        <v>19316</v>
      </c>
      <c r="G6711" s="1356">
        <v>45291</v>
      </c>
      <c r="H6711" s="1348" t="s">
        <v>2353</v>
      </c>
      <c r="I6711" s="1348">
        <v>1499</v>
      </c>
      <c r="J6711" s="1351">
        <v>41809</v>
      </c>
      <c r="K6711" s="1352" t="s">
        <v>2253</v>
      </c>
      <c r="L6711" s="1353"/>
      <c r="M6711" s="1345" t="s">
        <v>1830</v>
      </c>
      <c r="N6711" s="1346" t="s">
        <v>19320</v>
      </c>
      <c r="O6711" s="1347" t="s">
        <v>1830</v>
      </c>
      <c r="P6711" s="117" t="str">
        <f t="shared" si="53"/>
        <v>2301</v>
      </c>
      <c r="Q6711" s="117"/>
      <c r="R6711" s="1348">
        <v>230101075</v>
      </c>
      <c r="S6711" s="321"/>
      <c r="T6711" s="321"/>
    </row>
    <row r="6712" spans="1:20" ht="34.5" hidden="1" customHeight="1">
      <c r="A6712" s="1348">
        <v>230101076</v>
      </c>
      <c r="B6712" s="1339" t="str">
        <f t="shared" si="52"/>
        <v>2301</v>
      </c>
      <c r="C6712" s="1349" t="s">
        <v>2686</v>
      </c>
      <c r="D6712" s="1350">
        <v>1</v>
      </c>
      <c r="E6712" s="293" t="s">
        <v>19321</v>
      </c>
      <c r="F6712" s="1352" t="s">
        <v>19322</v>
      </c>
      <c r="G6712" s="1356">
        <v>41638</v>
      </c>
      <c r="H6712" s="1348" t="s">
        <v>2252</v>
      </c>
      <c r="I6712" s="1348">
        <v>1381</v>
      </c>
      <c r="J6712" s="1356">
        <v>39751</v>
      </c>
      <c r="K6712" s="1352" t="s">
        <v>2253</v>
      </c>
      <c r="L6712" s="1352" t="s">
        <v>19305</v>
      </c>
      <c r="M6712" s="1345" t="s">
        <v>19323</v>
      </c>
      <c r="N6712" s="1346" t="s">
        <v>1830</v>
      </c>
      <c r="O6712" s="1347"/>
      <c r="P6712" s="117" t="str">
        <f t="shared" si="53"/>
        <v>2301</v>
      </c>
      <c r="Q6712" s="117"/>
      <c r="R6712" s="1348">
        <v>230101076</v>
      </c>
      <c r="S6712" s="321"/>
      <c r="T6712" s="321"/>
    </row>
    <row r="6713" spans="1:20" ht="34.5" hidden="1" customHeight="1">
      <c r="A6713" s="1348">
        <v>230101076</v>
      </c>
      <c r="B6713" s="1339" t="str">
        <f t="shared" si="52"/>
        <v>2301</v>
      </c>
      <c r="C6713" s="1349" t="s">
        <v>2686</v>
      </c>
      <c r="D6713" s="1350">
        <v>2</v>
      </c>
      <c r="E6713" s="293" t="s">
        <v>19324</v>
      </c>
      <c r="F6713" s="1352" t="s">
        <v>19322</v>
      </c>
      <c r="G6713" s="1356">
        <v>43830</v>
      </c>
      <c r="H6713" s="1348" t="s">
        <v>2252</v>
      </c>
      <c r="I6713" s="1348">
        <v>1499</v>
      </c>
      <c r="J6713" s="1351">
        <v>41809</v>
      </c>
      <c r="K6713" s="1352" t="s">
        <v>2253</v>
      </c>
      <c r="L6713" s="1353"/>
      <c r="M6713" s="1345" t="s">
        <v>1830</v>
      </c>
      <c r="N6713" s="1346" t="s">
        <v>1830</v>
      </c>
      <c r="O6713" s="1347"/>
      <c r="P6713" s="117" t="str">
        <f t="shared" si="53"/>
        <v>2301</v>
      </c>
      <c r="Q6713" s="117"/>
      <c r="R6713" s="1348">
        <v>230101076</v>
      </c>
      <c r="S6713" s="321"/>
      <c r="T6713" s="321"/>
    </row>
    <row r="6714" spans="1:20" ht="34.5" hidden="1" customHeight="1">
      <c r="A6714" s="1348">
        <v>230101077</v>
      </c>
      <c r="B6714" s="1339" t="str">
        <f t="shared" si="52"/>
        <v>2301</v>
      </c>
      <c r="C6714" s="1349" t="s">
        <v>2686</v>
      </c>
      <c r="D6714" s="1350">
        <v>1</v>
      </c>
      <c r="E6714" s="293" t="s">
        <v>19325</v>
      </c>
      <c r="F6714" s="1352" t="s">
        <v>19326</v>
      </c>
      <c r="G6714" s="1356">
        <v>41820</v>
      </c>
      <c r="H6714" s="1348" t="s">
        <v>2252</v>
      </c>
      <c r="I6714" s="1348">
        <v>1381</v>
      </c>
      <c r="J6714" s="1351">
        <v>39751</v>
      </c>
      <c r="K6714" s="1352" t="s">
        <v>2253</v>
      </c>
      <c r="L6714" s="1352" t="s">
        <v>19327</v>
      </c>
      <c r="M6714" s="1345" t="s">
        <v>1830</v>
      </c>
      <c r="N6714" s="1346" t="s">
        <v>1830</v>
      </c>
      <c r="O6714" s="1347"/>
      <c r="P6714" s="117" t="str">
        <f t="shared" si="53"/>
        <v>2301</v>
      </c>
      <c r="Q6714" s="117"/>
      <c r="R6714" s="1348">
        <v>230101077</v>
      </c>
      <c r="S6714" s="321"/>
      <c r="T6714" s="321"/>
    </row>
    <row r="6715" spans="1:20" ht="34.5" hidden="1" customHeight="1">
      <c r="A6715" s="1348">
        <v>230101078</v>
      </c>
      <c r="B6715" s="1339" t="str">
        <f t="shared" si="52"/>
        <v>2301</v>
      </c>
      <c r="C6715" s="1349" t="s">
        <v>2686</v>
      </c>
      <c r="D6715" s="1350">
        <v>2</v>
      </c>
      <c r="E6715" s="293" t="s">
        <v>19328</v>
      </c>
      <c r="F6715" s="1352" t="s">
        <v>19329</v>
      </c>
      <c r="G6715" s="1356">
        <v>43208</v>
      </c>
      <c r="H6715" s="1348" t="s">
        <v>2252</v>
      </c>
      <c r="I6715" s="1348">
        <v>1499</v>
      </c>
      <c r="J6715" s="1351">
        <v>41809</v>
      </c>
      <c r="K6715" s="1352" t="s">
        <v>2253</v>
      </c>
      <c r="L6715" s="1353"/>
      <c r="M6715" s="1345" t="s">
        <v>1830</v>
      </c>
      <c r="N6715" s="1346" t="s">
        <v>1830</v>
      </c>
      <c r="O6715" s="1347"/>
      <c r="P6715" s="117" t="str">
        <f t="shared" si="53"/>
        <v>2301</v>
      </c>
      <c r="Q6715" s="117"/>
      <c r="R6715" s="1348">
        <v>230101078</v>
      </c>
      <c r="S6715" s="321"/>
      <c r="T6715" s="321"/>
    </row>
    <row r="6716" spans="1:20" ht="34.5" hidden="1" customHeight="1">
      <c r="A6716" s="1348">
        <v>230101078</v>
      </c>
      <c r="B6716" s="1339" t="str">
        <f t="shared" si="52"/>
        <v>2301</v>
      </c>
      <c r="C6716" s="1349" t="s">
        <v>2686</v>
      </c>
      <c r="D6716" s="1350">
        <v>1</v>
      </c>
      <c r="E6716" s="293" t="s">
        <v>19330</v>
      </c>
      <c r="F6716" s="1352" t="s">
        <v>19331</v>
      </c>
      <c r="G6716" s="1356">
        <v>41820</v>
      </c>
      <c r="H6716" s="1348" t="s">
        <v>2252</v>
      </c>
      <c r="I6716" s="1348">
        <v>1381</v>
      </c>
      <c r="J6716" s="1351">
        <v>39751</v>
      </c>
      <c r="K6716" s="1352" t="s">
        <v>2253</v>
      </c>
      <c r="L6716" s="1352" t="s">
        <v>19317</v>
      </c>
      <c r="M6716" s="1345" t="s">
        <v>1830</v>
      </c>
      <c r="N6716" s="1346" t="s">
        <v>1830</v>
      </c>
      <c r="O6716" s="1347"/>
      <c r="P6716" s="117" t="str">
        <f t="shared" si="53"/>
        <v>2301</v>
      </c>
      <c r="Q6716" s="117"/>
      <c r="R6716" s="1348">
        <v>230101078</v>
      </c>
      <c r="S6716" s="321"/>
      <c r="T6716" s="321"/>
    </row>
    <row r="6717" spans="1:20" ht="34.5" hidden="1" customHeight="1">
      <c r="A6717" s="1348">
        <v>230101079</v>
      </c>
      <c r="B6717" s="1339" t="str">
        <f t="shared" si="52"/>
        <v>2301</v>
      </c>
      <c r="C6717" s="1349" t="s">
        <v>2686</v>
      </c>
      <c r="D6717" s="1350">
        <v>1</v>
      </c>
      <c r="E6717" s="293" t="s">
        <v>19332</v>
      </c>
      <c r="F6717" s="1352" t="s">
        <v>19333</v>
      </c>
      <c r="G6717" s="1351">
        <v>41638</v>
      </c>
      <c r="H6717" s="1348" t="s">
        <v>2252</v>
      </c>
      <c r="I6717" s="1348">
        <v>1381</v>
      </c>
      <c r="J6717" s="1351">
        <v>39751</v>
      </c>
      <c r="K6717" s="1352" t="s">
        <v>2253</v>
      </c>
      <c r="L6717" s="1352" t="s">
        <v>19297</v>
      </c>
      <c r="M6717" s="1345" t="s">
        <v>1830</v>
      </c>
      <c r="N6717" s="1346" t="s">
        <v>19334</v>
      </c>
      <c r="O6717" s="1347"/>
      <c r="P6717" s="117" t="str">
        <f t="shared" si="53"/>
        <v>2301</v>
      </c>
      <c r="Q6717" s="117"/>
      <c r="R6717" s="1348">
        <v>230101079</v>
      </c>
      <c r="S6717" s="321"/>
      <c r="T6717" s="321"/>
    </row>
    <row r="6718" spans="1:20" ht="34.5" hidden="1" customHeight="1">
      <c r="A6718" s="1348">
        <v>230101079</v>
      </c>
      <c r="B6718" s="1339" t="str">
        <f t="shared" si="52"/>
        <v>2301</v>
      </c>
      <c r="C6718" s="1349" t="s">
        <v>2686</v>
      </c>
      <c r="D6718" s="1350">
        <v>1</v>
      </c>
      <c r="E6718" s="293" t="s">
        <v>19335</v>
      </c>
      <c r="F6718" s="1352" t="s">
        <v>19336</v>
      </c>
      <c r="G6718" s="1351"/>
      <c r="H6718" s="1348" t="s">
        <v>2252</v>
      </c>
      <c r="I6718" s="1348"/>
      <c r="J6718" s="1368"/>
      <c r="K6718" s="1352" t="s">
        <v>2253</v>
      </c>
      <c r="L6718" s="1353"/>
      <c r="M6718" s="1345" t="s">
        <v>1830</v>
      </c>
      <c r="N6718" s="1346" t="s">
        <v>19337</v>
      </c>
      <c r="O6718" s="1347"/>
      <c r="P6718" s="117" t="str">
        <f t="shared" si="53"/>
        <v>2301</v>
      </c>
      <c r="Q6718" s="117"/>
      <c r="R6718" s="1348">
        <v>230101079</v>
      </c>
      <c r="S6718" s="321"/>
      <c r="T6718" s="321"/>
    </row>
    <row r="6719" spans="1:20" ht="34.5" hidden="1" customHeight="1">
      <c r="A6719" s="1348">
        <v>230101080</v>
      </c>
      <c r="B6719" s="1339" t="str">
        <f t="shared" si="52"/>
        <v>2301</v>
      </c>
      <c r="C6719" s="1349" t="s">
        <v>2686</v>
      </c>
      <c r="D6719" s="1350">
        <v>1</v>
      </c>
      <c r="E6719" s="293" t="s">
        <v>19338</v>
      </c>
      <c r="F6719" s="1352" t="s">
        <v>19339</v>
      </c>
      <c r="G6719" s="1351">
        <v>40595</v>
      </c>
      <c r="H6719" s="1348" t="s">
        <v>2252</v>
      </c>
      <c r="I6719" s="1348">
        <v>1381</v>
      </c>
      <c r="J6719" s="1351">
        <v>39751</v>
      </c>
      <c r="K6719" s="1352" t="s">
        <v>2253</v>
      </c>
      <c r="L6719" s="1352" t="s">
        <v>19340</v>
      </c>
      <c r="M6719" s="1345" t="s">
        <v>1830</v>
      </c>
      <c r="N6719" s="1346" t="s">
        <v>19341</v>
      </c>
      <c r="O6719" s="1347"/>
      <c r="P6719" s="117" t="str">
        <f t="shared" si="53"/>
        <v>2301</v>
      </c>
      <c r="Q6719" s="117"/>
      <c r="R6719" s="1348">
        <v>230101080</v>
      </c>
      <c r="S6719" s="321"/>
      <c r="T6719" s="321"/>
    </row>
    <row r="6720" spans="1:20" ht="34.5" hidden="1" customHeight="1">
      <c r="A6720" s="1348">
        <v>230101080</v>
      </c>
      <c r="B6720" s="1339" t="str">
        <f t="shared" si="52"/>
        <v>2301</v>
      </c>
      <c r="C6720" s="1349" t="s">
        <v>2686</v>
      </c>
      <c r="D6720" s="1350">
        <v>2</v>
      </c>
      <c r="E6720" s="293" t="s">
        <v>19342</v>
      </c>
      <c r="F6720" s="1352" t="s">
        <v>19339</v>
      </c>
      <c r="G6720" s="1356">
        <v>43830</v>
      </c>
      <c r="H6720" s="1348" t="s">
        <v>2252</v>
      </c>
      <c r="I6720" s="1348">
        <v>1461</v>
      </c>
      <c r="J6720" s="1356">
        <v>41123</v>
      </c>
      <c r="K6720" s="1352" t="s">
        <v>2253</v>
      </c>
      <c r="L6720" s="1352"/>
      <c r="M6720" s="1345" t="s">
        <v>1830</v>
      </c>
      <c r="N6720" s="1346" t="s">
        <v>19343</v>
      </c>
      <c r="O6720" s="1347"/>
      <c r="P6720" s="117" t="str">
        <f t="shared" si="53"/>
        <v>2301</v>
      </c>
      <c r="Q6720" s="117"/>
      <c r="R6720" s="1348">
        <v>230101080</v>
      </c>
      <c r="S6720" s="321"/>
      <c r="T6720" s="321"/>
    </row>
    <row r="6721" spans="1:20" ht="34.5" hidden="1" customHeight="1">
      <c r="A6721" s="1348">
        <v>230101081</v>
      </c>
      <c r="B6721" s="1339" t="str">
        <f t="shared" si="52"/>
        <v>2301</v>
      </c>
      <c r="C6721" s="1349" t="s">
        <v>2686</v>
      </c>
      <c r="D6721" s="1350">
        <v>1</v>
      </c>
      <c r="E6721" s="293" t="s">
        <v>19344</v>
      </c>
      <c r="F6721" s="1352" t="s">
        <v>19345</v>
      </c>
      <c r="G6721" s="1356">
        <v>40595</v>
      </c>
      <c r="H6721" s="1348" t="s">
        <v>2252</v>
      </c>
      <c r="I6721" s="1348">
        <v>1381</v>
      </c>
      <c r="J6721" s="1351">
        <v>39751</v>
      </c>
      <c r="K6721" s="1352" t="s">
        <v>2253</v>
      </c>
      <c r="L6721" s="1353"/>
      <c r="M6721" s="1345" t="s">
        <v>1830</v>
      </c>
      <c r="N6721" s="1346" t="s">
        <v>19346</v>
      </c>
      <c r="O6721" s="1347"/>
      <c r="P6721" s="117" t="str">
        <f t="shared" si="53"/>
        <v>2301</v>
      </c>
      <c r="Q6721" s="117"/>
      <c r="R6721" s="1348">
        <v>230101081</v>
      </c>
      <c r="S6721" s="321"/>
      <c r="T6721" s="321"/>
    </row>
    <row r="6722" spans="1:20" ht="34.5" hidden="1" customHeight="1">
      <c r="A6722" s="1348">
        <v>230101081</v>
      </c>
      <c r="B6722" s="1339" t="str">
        <f t="shared" si="52"/>
        <v>2301</v>
      </c>
      <c r="C6722" s="1349" t="s">
        <v>2686</v>
      </c>
      <c r="D6722" s="1350">
        <v>1</v>
      </c>
      <c r="E6722" s="293" t="s">
        <v>19347</v>
      </c>
      <c r="F6722" s="1352" t="s">
        <v>19348</v>
      </c>
      <c r="G6722" s="1351">
        <v>40595</v>
      </c>
      <c r="H6722" s="1348" t="s">
        <v>2252</v>
      </c>
      <c r="I6722" s="1348">
        <v>1381</v>
      </c>
      <c r="J6722" s="1351">
        <v>39751</v>
      </c>
      <c r="K6722" s="1352" t="s">
        <v>2253</v>
      </c>
      <c r="L6722" s="1352" t="s">
        <v>19340</v>
      </c>
      <c r="M6722" s="1345" t="s">
        <v>1830</v>
      </c>
      <c r="N6722" s="1346" t="s">
        <v>19349</v>
      </c>
      <c r="O6722" s="1347"/>
      <c r="P6722" s="117" t="str">
        <f t="shared" si="53"/>
        <v>2301</v>
      </c>
      <c r="Q6722" s="117"/>
      <c r="R6722" s="1348">
        <v>230101081</v>
      </c>
      <c r="S6722" s="321"/>
      <c r="T6722" s="321"/>
    </row>
    <row r="6723" spans="1:20" ht="34.5" hidden="1" customHeight="1">
      <c r="A6723" s="1348">
        <v>230101082</v>
      </c>
      <c r="B6723" s="1339" t="str">
        <f t="shared" si="52"/>
        <v>2301</v>
      </c>
      <c r="C6723" s="1349" t="s">
        <v>2686</v>
      </c>
      <c r="D6723" s="1350">
        <v>2</v>
      </c>
      <c r="E6723" s="293" t="s">
        <v>19350</v>
      </c>
      <c r="F6723" s="1352" t="s">
        <v>19348</v>
      </c>
      <c r="G6723" s="1351">
        <v>43830</v>
      </c>
      <c r="H6723" s="1348" t="s">
        <v>2252</v>
      </c>
      <c r="I6723" s="1348">
        <v>1461</v>
      </c>
      <c r="J6723" s="1356">
        <v>41123</v>
      </c>
      <c r="K6723" s="1352" t="s">
        <v>2253</v>
      </c>
      <c r="L6723" s="1352"/>
      <c r="M6723" s="1345" t="s">
        <v>1830</v>
      </c>
      <c r="N6723" s="1346" t="s">
        <v>19349</v>
      </c>
      <c r="O6723" s="1347"/>
      <c r="P6723" s="117" t="str">
        <f t="shared" si="53"/>
        <v>2301</v>
      </c>
      <c r="Q6723" s="117"/>
      <c r="R6723" s="1348">
        <v>230101082</v>
      </c>
      <c r="S6723" s="321"/>
      <c r="T6723" s="321"/>
    </row>
    <row r="6724" spans="1:20" ht="34.5" hidden="1" customHeight="1">
      <c r="A6724" s="1348">
        <v>230101082</v>
      </c>
      <c r="B6724" s="1339" t="str">
        <f t="shared" si="52"/>
        <v>2301</v>
      </c>
      <c r="C6724" s="1349" t="s">
        <v>2686</v>
      </c>
      <c r="D6724" s="1350">
        <v>1</v>
      </c>
      <c r="E6724" s="293" t="s">
        <v>19351</v>
      </c>
      <c r="F6724" s="1352" t="s">
        <v>19352</v>
      </c>
      <c r="G6724" s="1356">
        <v>40595</v>
      </c>
      <c r="H6724" s="1348" t="s">
        <v>2252</v>
      </c>
      <c r="I6724" s="1348">
        <v>1381</v>
      </c>
      <c r="J6724" s="1351">
        <v>39751</v>
      </c>
      <c r="K6724" s="1352" t="s">
        <v>2253</v>
      </c>
      <c r="L6724" s="1352" t="s">
        <v>19353</v>
      </c>
      <c r="M6724" s="1345" t="s">
        <v>1830</v>
      </c>
      <c r="N6724" s="1346" t="s">
        <v>1830</v>
      </c>
      <c r="O6724" s="1347"/>
      <c r="P6724" s="117" t="str">
        <f t="shared" si="53"/>
        <v>2301</v>
      </c>
      <c r="Q6724" s="117"/>
      <c r="R6724" s="1348">
        <v>230101082</v>
      </c>
      <c r="S6724" s="321"/>
      <c r="T6724" s="321"/>
    </row>
    <row r="6725" spans="1:20" ht="34.5" hidden="1" customHeight="1">
      <c r="A6725" s="1348">
        <v>230101083</v>
      </c>
      <c r="B6725" s="1339" t="str">
        <f t="shared" si="52"/>
        <v>2301</v>
      </c>
      <c r="C6725" s="1349" t="s">
        <v>2686</v>
      </c>
      <c r="D6725" s="1350">
        <v>2</v>
      </c>
      <c r="E6725" s="293" t="s">
        <v>19354</v>
      </c>
      <c r="F6725" s="1352" t="s">
        <v>19352</v>
      </c>
      <c r="G6725" s="1351">
        <v>43830</v>
      </c>
      <c r="H6725" s="1348" t="s">
        <v>2252</v>
      </c>
      <c r="I6725" s="1348">
        <v>1461</v>
      </c>
      <c r="J6725" s="1351">
        <v>41123</v>
      </c>
      <c r="K6725" s="1352" t="s">
        <v>2253</v>
      </c>
      <c r="L6725" s="1353"/>
      <c r="M6725" s="1345" t="s">
        <v>1830</v>
      </c>
      <c r="N6725" s="1346" t="s">
        <v>1830</v>
      </c>
      <c r="O6725" s="1347"/>
      <c r="P6725" s="117" t="str">
        <f t="shared" si="53"/>
        <v>2301</v>
      </c>
      <c r="Q6725" s="117"/>
      <c r="R6725" s="1348">
        <v>230101083</v>
      </c>
      <c r="S6725" s="321"/>
      <c r="T6725" s="321"/>
    </row>
    <row r="6726" spans="1:20" ht="34.5" hidden="1" customHeight="1">
      <c r="A6726" s="1348">
        <v>230101084</v>
      </c>
      <c r="B6726" s="1339" t="str">
        <f t="shared" si="52"/>
        <v>2301</v>
      </c>
      <c r="C6726" s="1349" t="s">
        <v>2686</v>
      </c>
      <c r="D6726" s="1350">
        <v>1</v>
      </c>
      <c r="E6726" s="293" t="s">
        <v>19355</v>
      </c>
      <c r="F6726" s="1352" t="s">
        <v>19356</v>
      </c>
      <c r="G6726" s="1356">
        <v>40595</v>
      </c>
      <c r="H6726" s="1348" t="s">
        <v>2252</v>
      </c>
      <c r="I6726" s="1348">
        <v>1381</v>
      </c>
      <c r="J6726" s="1356">
        <v>39751</v>
      </c>
      <c r="K6726" s="1352" t="s">
        <v>2253</v>
      </c>
      <c r="L6726" s="1352" t="s">
        <v>19353</v>
      </c>
      <c r="M6726" s="1345" t="s">
        <v>1830</v>
      </c>
      <c r="N6726" s="1346" t="s">
        <v>1830</v>
      </c>
      <c r="O6726" s="1347"/>
      <c r="P6726" s="117" t="str">
        <f t="shared" si="53"/>
        <v>2301</v>
      </c>
      <c r="Q6726" s="117"/>
      <c r="R6726" s="1348">
        <v>230101084</v>
      </c>
      <c r="S6726" s="321"/>
      <c r="T6726" s="321"/>
    </row>
    <row r="6727" spans="1:20" ht="34.5" hidden="1" customHeight="1">
      <c r="A6727" s="1348">
        <v>230101085</v>
      </c>
      <c r="B6727" s="1339" t="str">
        <f t="shared" si="52"/>
        <v>2301</v>
      </c>
      <c r="C6727" s="1349" t="s">
        <v>2686</v>
      </c>
      <c r="D6727" s="1350">
        <v>2</v>
      </c>
      <c r="E6727" s="293" t="s">
        <v>19357</v>
      </c>
      <c r="F6727" s="1352" t="s">
        <v>19356</v>
      </c>
      <c r="G6727" s="1356">
        <v>43830</v>
      </c>
      <c r="H6727" s="1348" t="s">
        <v>2252</v>
      </c>
      <c r="I6727" s="1348">
        <v>1461</v>
      </c>
      <c r="J6727" s="1351">
        <v>41123</v>
      </c>
      <c r="K6727" s="1352" t="s">
        <v>2253</v>
      </c>
      <c r="L6727" s="1353"/>
      <c r="M6727" s="1345" t="s">
        <v>1830</v>
      </c>
      <c r="N6727" s="1346" t="s">
        <v>1830</v>
      </c>
      <c r="O6727" s="1347"/>
      <c r="P6727" s="117" t="str">
        <f t="shared" si="53"/>
        <v>2301</v>
      </c>
      <c r="Q6727" s="117"/>
      <c r="R6727" s="1348">
        <v>230101085</v>
      </c>
      <c r="S6727" s="321"/>
      <c r="T6727" s="321"/>
    </row>
    <row r="6728" spans="1:20" ht="34.5" hidden="1" customHeight="1">
      <c r="A6728" s="1348">
        <v>230101085</v>
      </c>
      <c r="B6728" s="1339" t="str">
        <f t="shared" si="52"/>
        <v>2301</v>
      </c>
      <c r="C6728" s="1349" t="s">
        <v>2686</v>
      </c>
      <c r="D6728" s="1350">
        <v>1</v>
      </c>
      <c r="E6728" s="293" t="s">
        <v>19358</v>
      </c>
      <c r="F6728" s="1352" t="s">
        <v>19359</v>
      </c>
      <c r="G6728" s="1356">
        <v>41639</v>
      </c>
      <c r="H6728" s="1348" t="s">
        <v>2252</v>
      </c>
      <c r="I6728" s="1348">
        <v>1381</v>
      </c>
      <c r="J6728" s="1351">
        <v>39751</v>
      </c>
      <c r="K6728" s="1352" t="s">
        <v>2253</v>
      </c>
      <c r="L6728" s="1353"/>
      <c r="M6728" s="1345" t="s">
        <v>1830</v>
      </c>
      <c r="N6728" s="1346" t="s">
        <v>1830</v>
      </c>
      <c r="O6728" s="1347"/>
      <c r="P6728" s="117" t="str">
        <f t="shared" si="53"/>
        <v>2301</v>
      </c>
      <c r="Q6728" s="117"/>
      <c r="R6728" s="1348">
        <v>230101085</v>
      </c>
      <c r="S6728" s="321"/>
      <c r="T6728" s="321"/>
    </row>
    <row r="6729" spans="1:20" ht="34.5" hidden="1" customHeight="1">
      <c r="A6729" s="1348">
        <v>230101086</v>
      </c>
      <c r="B6729" s="1339" t="str">
        <f t="shared" si="52"/>
        <v>2301</v>
      </c>
      <c r="C6729" s="1349" t="s">
        <v>2686</v>
      </c>
      <c r="D6729" s="1350">
        <v>2</v>
      </c>
      <c r="E6729" s="293" t="s">
        <v>19360</v>
      </c>
      <c r="F6729" s="1352" t="s">
        <v>19359</v>
      </c>
      <c r="G6729" s="1351">
        <v>43810</v>
      </c>
      <c r="H6729" s="1348" t="s">
        <v>2252</v>
      </c>
      <c r="I6729" s="1348">
        <v>1487</v>
      </c>
      <c r="J6729" s="1356">
        <v>41522</v>
      </c>
      <c r="K6729" s="1352" t="s">
        <v>2253</v>
      </c>
      <c r="L6729" s="1352"/>
      <c r="M6729" s="1345" t="s">
        <v>19361</v>
      </c>
      <c r="N6729" s="1346" t="s">
        <v>1830</v>
      </c>
      <c r="O6729" s="1347"/>
      <c r="P6729" s="117" t="str">
        <f t="shared" si="53"/>
        <v>2301</v>
      </c>
      <c r="Q6729" s="117"/>
      <c r="R6729" s="1348">
        <v>230101086</v>
      </c>
      <c r="S6729" s="321"/>
      <c r="T6729" s="321"/>
    </row>
    <row r="6730" spans="1:20" ht="34.5" hidden="1" customHeight="1">
      <c r="A6730" s="1348">
        <v>230101087</v>
      </c>
      <c r="B6730" s="1339" t="str">
        <f t="shared" si="52"/>
        <v>2301</v>
      </c>
      <c r="C6730" s="1349" t="s">
        <v>2686</v>
      </c>
      <c r="D6730" s="1350">
        <v>1</v>
      </c>
      <c r="E6730" s="293" t="s">
        <v>19362</v>
      </c>
      <c r="F6730" s="1352" t="s">
        <v>19363</v>
      </c>
      <c r="G6730" s="1356">
        <v>41639</v>
      </c>
      <c r="H6730" s="1348" t="s">
        <v>2252</v>
      </c>
      <c r="I6730" s="1348">
        <v>1381</v>
      </c>
      <c r="J6730" s="1351">
        <v>39751</v>
      </c>
      <c r="K6730" s="1352" t="s">
        <v>2253</v>
      </c>
      <c r="L6730" s="1352"/>
      <c r="M6730" s="1345" t="s">
        <v>19364</v>
      </c>
      <c r="N6730" s="1346" t="s">
        <v>3309</v>
      </c>
      <c r="O6730" s="1347"/>
      <c r="P6730" s="117" t="str">
        <f t="shared" si="53"/>
        <v>2301</v>
      </c>
      <c r="Q6730" s="117"/>
      <c r="R6730" s="1348">
        <v>230101087</v>
      </c>
      <c r="S6730" s="321"/>
      <c r="T6730" s="321"/>
    </row>
    <row r="6731" spans="1:20" ht="34.5" hidden="1" customHeight="1">
      <c r="A6731" s="1348">
        <v>230101088</v>
      </c>
      <c r="B6731" s="1339" t="str">
        <f t="shared" si="52"/>
        <v>2301</v>
      </c>
      <c r="C6731" s="1349" t="s">
        <v>2686</v>
      </c>
      <c r="D6731" s="1350">
        <v>2</v>
      </c>
      <c r="E6731" s="293" t="s">
        <v>19365</v>
      </c>
      <c r="F6731" s="1352" t="s">
        <v>19363</v>
      </c>
      <c r="G6731" s="1356">
        <v>45291</v>
      </c>
      <c r="H6731" s="1348" t="s">
        <v>2353</v>
      </c>
      <c r="I6731" s="1348">
        <v>1487</v>
      </c>
      <c r="J6731" s="1351">
        <v>41522</v>
      </c>
      <c r="K6731" s="1352" t="s">
        <v>2253</v>
      </c>
      <c r="L6731" s="1353"/>
      <c r="M6731" s="1345" t="s">
        <v>19366</v>
      </c>
      <c r="N6731" s="1346" t="s">
        <v>1830</v>
      </c>
      <c r="O6731" s="1347" t="s">
        <v>1830</v>
      </c>
      <c r="P6731" s="117" t="str">
        <f t="shared" si="53"/>
        <v>2301</v>
      </c>
      <c r="Q6731" s="117"/>
      <c r="R6731" s="1348">
        <v>230101088</v>
      </c>
      <c r="S6731" s="321"/>
      <c r="T6731" s="321"/>
    </row>
    <row r="6732" spans="1:20" ht="34.5" hidden="1" customHeight="1">
      <c r="A6732" s="1348">
        <v>230101089</v>
      </c>
      <c r="B6732" s="1339" t="str">
        <f t="shared" si="52"/>
        <v>2301</v>
      </c>
      <c r="C6732" s="1349" t="s">
        <v>2686</v>
      </c>
      <c r="D6732" s="1350">
        <v>1</v>
      </c>
      <c r="E6732" s="293" t="s">
        <v>19367</v>
      </c>
      <c r="F6732" s="1352" t="s">
        <v>19368</v>
      </c>
      <c r="G6732" s="1356">
        <v>41639</v>
      </c>
      <c r="H6732" s="1348" t="s">
        <v>2252</v>
      </c>
      <c r="I6732" s="1348">
        <v>1381</v>
      </c>
      <c r="J6732" s="1356">
        <v>39751</v>
      </c>
      <c r="K6732" s="1352" t="s">
        <v>2253</v>
      </c>
      <c r="L6732" s="1352"/>
      <c r="M6732" s="1345" t="s">
        <v>19116</v>
      </c>
      <c r="N6732" s="1346" t="s">
        <v>10536</v>
      </c>
      <c r="O6732" s="1347"/>
      <c r="P6732" s="117" t="str">
        <f t="shared" si="53"/>
        <v>2301</v>
      </c>
      <c r="Q6732" s="117"/>
      <c r="R6732" s="1348">
        <v>230101089</v>
      </c>
      <c r="S6732" s="321"/>
      <c r="T6732" s="321"/>
    </row>
    <row r="6733" spans="1:20" ht="34.5" hidden="1" customHeight="1">
      <c r="A6733" s="1348">
        <v>230101090</v>
      </c>
      <c r="B6733" s="1339" t="str">
        <f t="shared" si="52"/>
        <v>2301</v>
      </c>
      <c r="C6733" s="1349" t="s">
        <v>2686</v>
      </c>
      <c r="D6733" s="1350">
        <v>2</v>
      </c>
      <c r="E6733" s="293" t="s">
        <v>19369</v>
      </c>
      <c r="F6733" s="1352" t="s">
        <v>19368</v>
      </c>
      <c r="G6733" s="1356">
        <v>43909</v>
      </c>
      <c r="H6733" s="1348" t="s">
        <v>2252</v>
      </c>
      <c r="I6733" s="1348">
        <v>1487</v>
      </c>
      <c r="J6733" s="1356">
        <v>41522</v>
      </c>
      <c r="K6733" s="1352" t="s">
        <v>2253</v>
      </c>
      <c r="L6733" s="1352"/>
      <c r="M6733" s="1345" t="s">
        <v>19370</v>
      </c>
      <c r="N6733" s="1346" t="s">
        <v>3309</v>
      </c>
      <c r="O6733" s="1347"/>
      <c r="P6733" s="117" t="str">
        <f t="shared" si="53"/>
        <v>2301</v>
      </c>
      <c r="Q6733" s="117"/>
      <c r="R6733" s="1348">
        <v>230101090</v>
      </c>
      <c r="S6733" s="321"/>
      <c r="T6733" s="321"/>
    </row>
    <row r="6734" spans="1:20" ht="34.5" hidden="1" customHeight="1">
      <c r="A6734" s="1348">
        <v>230101091</v>
      </c>
      <c r="B6734" s="1339" t="str">
        <f t="shared" si="52"/>
        <v>2301</v>
      </c>
      <c r="C6734" s="1349" t="s">
        <v>2686</v>
      </c>
      <c r="D6734" s="1350">
        <v>1</v>
      </c>
      <c r="E6734" s="293" t="s">
        <v>19371</v>
      </c>
      <c r="F6734" s="1352" t="s">
        <v>19372</v>
      </c>
      <c r="G6734" s="1356">
        <v>41234</v>
      </c>
      <c r="H6734" s="1348" t="s">
        <v>2252</v>
      </c>
      <c r="I6734" s="1348">
        <v>1381</v>
      </c>
      <c r="J6734" s="1356">
        <v>39751</v>
      </c>
      <c r="K6734" s="1352" t="s">
        <v>2253</v>
      </c>
      <c r="L6734" s="1352"/>
      <c r="M6734" s="1345" t="s">
        <v>19373</v>
      </c>
      <c r="N6734" s="1346" t="s">
        <v>1830</v>
      </c>
      <c r="O6734" s="1347"/>
      <c r="P6734" s="117" t="str">
        <f t="shared" si="53"/>
        <v>2301</v>
      </c>
      <c r="Q6734" s="117"/>
      <c r="R6734" s="1348">
        <v>230101091</v>
      </c>
      <c r="S6734" s="321"/>
      <c r="T6734" s="321"/>
    </row>
    <row r="6735" spans="1:20" ht="34.5" hidden="1" customHeight="1">
      <c r="A6735" s="1348">
        <v>230101092</v>
      </c>
      <c r="B6735" s="1339" t="str">
        <f t="shared" si="52"/>
        <v>2301</v>
      </c>
      <c r="C6735" s="1349" t="s">
        <v>2686</v>
      </c>
      <c r="D6735" s="1350">
        <v>2</v>
      </c>
      <c r="E6735" s="293" t="s">
        <v>19374</v>
      </c>
      <c r="F6735" s="1352" t="s">
        <v>19375</v>
      </c>
      <c r="G6735" s="1356">
        <v>44608</v>
      </c>
      <c r="H6735" s="1348" t="s">
        <v>2252</v>
      </c>
      <c r="I6735" s="1348">
        <v>1482</v>
      </c>
      <c r="J6735" s="1351">
        <v>41470</v>
      </c>
      <c r="K6735" s="1352" t="s">
        <v>2253</v>
      </c>
      <c r="L6735" s="1352"/>
      <c r="M6735" s="1345" t="s">
        <v>19376</v>
      </c>
      <c r="N6735" s="1346" t="s">
        <v>1830</v>
      </c>
      <c r="O6735" s="1347"/>
      <c r="P6735" s="117" t="str">
        <f t="shared" si="53"/>
        <v>2301</v>
      </c>
      <c r="Q6735" s="117"/>
      <c r="R6735" s="1348">
        <v>230101092</v>
      </c>
      <c r="S6735" s="321"/>
      <c r="T6735" s="321"/>
    </row>
    <row r="6736" spans="1:20" ht="34.5" hidden="1" customHeight="1">
      <c r="A6736" s="1348">
        <v>230101093</v>
      </c>
      <c r="B6736" s="1339" t="str">
        <f t="shared" si="52"/>
        <v>2301</v>
      </c>
      <c r="C6736" s="1349" t="s">
        <v>2686</v>
      </c>
      <c r="D6736" s="1350">
        <v>1</v>
      </c>
      <c r="E6736" s="293" t="s">
        <v>19377</v>
      </c>
      <c r="F6736" s="1352" t="s">
        <v>19378</v>
      </c>
      <c r="G6736" s="1356">
        <v>41234</v>
      </c>
      <c r="H6736" s="1348" t="s">
        <v>2252</v>
      </c>
      <c r="I6736" s="1348">
        <v>1381</v>
      </c>
      <c r="J6736" s="1351">
        <v>39751</v>
      </c>
      <c r="K6736" s="1352" t="s">
        <v>2253</v>
      </c>
      <c r="L6736" s="1353"/>
      <c r="M6736" s="1345" t="s">
        <v>19379</v>
      </c>
      <c r="N6736" s="1346" t="s">
        <v>19380</v>
      </c>
      <c r="O6736" s="1347"/>
      <c r="P6736" s="117" t="str">
        <f t="shared" si="53"/>
        <v>2301</v>
      </c>
      <c r="Q6736" s="117"/>
      <c r="R6736" s="1348">
        <v>230101093</v>
      </c>
      <c r="S6736" s="321"/>
      <c r="T6736" s="321"/>
    </row>
    <row r="6737" spans="1:20" ht="34.5" hidden="1" customHeight="1">
      <c r="A6737" s="1348">
        <v>230101093</v>
      </c>
      <c r="B6737" s="1339" t="str">
        <f t="shared" si="52"/>
        <v>2301</v>
      </c>
      <c r="C6737" s="1349" t="s">
        <v>2686</v>
      </c>
      <c r="D6737" s="1350">
        <v>2</v>
      </c>
      <c r="E6737" s="293" t="s">
        <v>19381</v>
      </c>
      <c r="F6737" s="1352" t="s">
        <v>19382</v>
      </c>
      <c r="G6737" s="1356">
        <v>44308</v>
      </c>
      <c r="H6737" s="1348" t="s">
        <v>2252</v>
      </c>
      <c r="I6737" s="1348">
        <v>1482</v>
      </c>
      <c r="J6737" s="1351">
        <v>41470</v>
      </c>
      <c r="K6737" s="1352" t="s">
        <v>2253</v>
      </c>
      <c r="L6737" s="1352"/>
      <c r="M6737" s="1345" t="s">
        <v>19383</v>
      </c>
      <c r="N6737" s="1346" t="s">
        <v>19384</v>
      </c>
      <c r="O6737" s="1347"/>
      <c r="P6737" s="117" t="str">
        <f t="shared" si="53"/>
        <v>2301</v>
      </c>
      <c r="Q6737" s="117"/>
      <c r="R6737" s="1348">
        <v>230101093</v>
      </c>
      <c r="S6737" s="321"/>
      <c r="T6737" s="321"/>
    </row>
    <row r="6738" spans="1:20" ht="34.5" hidden="1" customHeight="1">
      <c r="A6738" s="1348">
        <v>230101094</v>
      </c>
      <c r="B6738" s="1339" t="str">
        <f t="shared" si="52"/>
        <v>2301</v>
      </c>
      <c r="C6738" s="1349" t="s">
        <v>2686</v>
      </c>
      <c r="D6738" s="1350">
        <v>1</v>
      </c>
      <c r="E6738" s="293" t="s">
        <v>19385</v>
      </c>
      <c r="F6738" s="1352" t="s">
        <v>19386</v>
      </c>
      <c r="G6738" s="1356">
        <v>41234</v>
      </c>
      <c r="H6738" s="1348" t="s">
        <v>2252</v>
      </c>
      <c r="I6738" s="1348">
        <v>1381</v>
      </c>
      <c r="J6738" s="1351">
        <v>39751</v>
      </c>
      <c r="K6738" s="1352" t="s">
        <v>2253</v>
      </c>
      <c r="L6738" s="1353"/>
      <c r="M6738" s="1345" t="s">
        <v>19387</v>
      </c>
      <c r="N6738" s="1346" t="s">
        <v>19388</v>
      </c>
      <c r="O6738" s="1347"/>
      <c r="P6738" s="117" t="str">
        <f t="shared" si="53"/>
        <v>2301</v>
      </c>
      <c r="Q6738" s="117"/>
      <c r="R6738" s="1348">
        <v>230101094</v>
      </c>
      <c r="S6738" s="321"/>
      <c r="T6738" s="321"/>
    </row>
    <row r="6739" spans="1:20" ht="34.5" hidden="1" customHeight="1">
      <c r="A6739" s="1348">
        <v>230101095</v>
      </c>
      <c r="B6739" s="1339" t="str">
        <f t="shared" si="52"/>
        <v>2301</v>
      </c>
      <c r="C6739" s="1349" t="s">
        <v>2686</v>
      </c>
      <c r="D6739" s="1350">
        <v>2</v>
      </c>
      <c r="E6739" s="293" t="s">
        <v>19389</v>
      </c>
      <c r="F6739" s="1352" t="s">
        <v>19390</v>
      </c>
      <c r="G6739" s="1356">
        <v>44608</v>
      </c>
      <c r="H6739" s="1348" t="s">
        <v>2252</v>
      </c>
      <c r="I6739" s="1348">
        <v>1482</v>
      </c>
      <c r="J6739" s="1351">
        <v>41470</v>
      </c>
      <c r="K6739" s="1352" t="s">
        <v>2253</v>
      </c>
      <c r="L6739" s="1352"/>
      <c r="M6739" s="1345" t="s">
        <v>19135</v>
      </c>
      <c r="N6739" s="1346" t="s">
        <v>19391</v>
      </c>
      <c r="O6739" s="1347"/>
      <c r="P6739" s="117" t="str">
        <f t="shared" si="53"/>
        <v>2301</v>
      </c>
      <c r="Q6739" s="117"/>
      <c r="R6739" s="1348">
        <v>230101095</v>
      </c>
      <c r="S6739" s="321"/>
      <c r="T6739" s="321"/>
    </row>
    <row r="6740" spans="1:20" ht="34.5" hidden="1" customHeight="1">
      <c r="A6740" s="1348">
        <v>230101096</v>
      </c>
      <c r="B6740" s="1339" t="str">
        <f t="shared" si="52"/>
        <v>2301</v>
      </c>
      <c r="C6740" s="1349" t="s">
        <v>2686</v>
      </c>
      <c r="D6740" s="1350">
        <v>1</v>
      </c>
      <c r="E6740" s="293" t="s">
        <v>19392</v>
      </c>
      <c r="F6740" s="1352" t="s">
        <v>19393</v>
      </c>
      <c r="G6740" s="1351">
        <v>41582</v>
      </c>
      <c r="H6740" s="1348" t="s">
        <v>2252</v>
      </c>
      <c r="I6740" s="1348"/>
      <c r="J6740" s="1368"/>
      <c r="K6740" s="1352" t="s">
        <v>2253</v>
      </c>
      <c r="L6740" s="1352" t="s">
        <v>19394</v>
      </c>
      <c r="M6740" s="1345" t="s">
        <v>19395</v>
      </c>
      <c r="N6740" s="1346" t="s">
        <v>3309</v>
      </c>
      <c r="O6740" s="1347"/>
      <c r="P6740" s="117" t="str">
        <f t="shared" si="53"/>
        <v>2301</v>
      </c>
      <c r="Q6740" s="117"/>
      <c r="R6740" s="1348">
        <v>230101096</v>
      </c>
      <c r="S6740" s="321"/>
      <c r="T6740" s="321"/>
    </row>
    <row r="6741" spans="1:20" ht="34.5" hidden="1" customHeight="1">
      <c r="A6741" s="1348">
        <v>230101097</v>
      </c>
      <c r="B6741" s="1339" t="str">
        <f t="shared" si="52"/>
        <v>2301</v>
      </c>
      <c r="C6741" s="1349" t="s">
        <v>2686</v>
      </c>
      <c r="D6741" s="1350">
        <v>2</v>
      </c>
      <c r="E6741" s="293" t="s">
        <v>19396</v>
      </c>
      <c r="F6741" s="1352" t="s">
        <v>19397</v>
      </c>
      <c r="G6741" s="1356">
        <v>42072</v>
      </c>
      <c r="H6741" s="1348" t="s">
        <v>2252</v>
      </c>
      <c r="I6741" s="1348">
        <v>1416</v>
      </c>
      <c r="J6741" s="1351">
        <v>40325</v>
      </c>
      <c r="K6741" s="1352" t="s">
        <v>2253</v>
      </c>
      <c r="L6741" s="1352"/>
      <c r="M6741" s="1345" t="s">
        <v>1830</v>
      </c>
      <c r="N6741" s="1346" t="s">
        <v>1830</v>
      </c>
      <c r="O6741" s="1347"/>
      <c r="P6741" s="117" t="str">
        <f t="shared" si="53"/>
        <v>2301</v>
      </c>
      <c r="Q6741" s="117"/>
      <c r="R6741" s="1348">
        <v>230101097</v>
      </c>
      <c r="S6741" s="321"/>
      <c r="T6741" s="321"/>
    </row>
    <row r="6742" spans="1:20" ht="34.5" hidden="1" customHeight="1">
      <c r="A6742" s="1348">
        <v>230101097</v>
      </c>
      <c r="B6742" s="1339" t="str">
        <f t="shared" si="52"/>
        <v>2301</v>
      </c>
      <c r="C6742" s="1349" t="s">
        <v>2686</v>
      </c>
      <c r="D6742" s="1350">
        <v>3</v>
      </c>
      <c r="E6742" s="293" t="s">
        <v>19398</v>
      </c>
      <c r="F6742" s="1352" t="s">
        <v>19397</v>
      </c>
      <c r="G6742" s="1351">
        <v>43830</v>
      </c>
      <c r="H6742" s="1348" t="s">
        <v>2252</v>
      </c>
      <c r="I6742" s="1348">
        <v>1482</v>
      </c>
      <c r="J6742" s="1351">
        <v>41470</v>
      </c>
      <c r="K6742" s="1352" t="s">
        <v>2253</v>
      </c>
      <c r="L6742" s="1353"/>
      <c r="M6742" s="1345" t="s">
        <v>1830</v>
      </c>
      <c r="N6742" s="1346" t="s">
        <v>19399</v>
      </c>
      <c r="O6742" s="1347"/>
      <c r="P6742" s="117" t="str">
        <f t="shared" si="53"/>
        <v>2301</v>
      </c>
      <c r="Q6742" s="117"/>
      <c r="R6742" s="1348">
        <v>230101097</v>
      </c>
      <c r="S6742" s="321"/>
      <c r="T6742" s="321"/>
    </row>
    <row r="6743" spans="1:20" ht="34.5" hidden="1" customHeight="1">
      <c r="A6743" s="1348">
        <v>230101098</v>
      </c>
      <c r="B6743" s="1339" t="str">
        <f t="shared" si="52"/>
        <v>2301</v>
      </c>
      <c r="C6743" s="1349" t="s">
        <v>2686</v>
      </c>
      <c r="D6743" s="1350">
        <v>1</v>
      </c>
      <c r="E6743" s="293" t="s">
        <v>19400</v>
      </c>
      <c r="F6743" s="1352" t="s">
        <v>19401</v>
      </c>
      <c r="G6743" s="1356">
        <v>41582</v>
      </c>
      <c r="H6743" s="1348" t="s">
        <v>2252</v>
      </c>
      <c r="I6743" s="1348">
        <v>1423</v>
      </c>
      <c r="J6743" s="1351">
        <v>40521</v>
      </c>
      <c r="K6743" s="1352" t="s">
        <v>2253</v>
      </c>
      <c r="L6743" s="1352" t="s">
        <v>19394</v>
      </c>
      <c r="M6743" s="1345" t="s">
        <v>1830</v>
      </c>
      <c r="N6743" s="1346" t="s">
        <v>19402</v>
      </c>
      <c r="O6743" s="1347"/>
      <c r="P6743" s="117" t="str">
        <f t="shared" si="53"/>
        <v>2301</v>
      </c>
      <c r="Q6743" s="117"/>
      <c r="R6743" s="1348">
        <v>230101098</v>
      </c>
      <c r="S6743" s="321"/>
      <c r="T6743" s="321"/>
    </row>
    <row r="6744" spans="1:20" ht="34.5" hidden="1" customHeight="1">
      <c r="A6744" s="1348">
        <v>230101098</v>
      </c>
      <c r="B6744" s="1339" t="str">
        <f t="shared" si="52"/>
        <v>2301</v>
      </c>
      <c r="C6744" s="1349" t="s">
        <v>2686</v>
      </c>
      <c r="D6744" s="1350">
        <v>2</v>
      </c>
      <c r="E6744" s="293" t="s">
        <v>19403</v>
      </c>
      <c r="F6744" s="1352" t="s">
        <v>19401</v>
      </c>
      <c r="G6744" s="1356">
        <v>43830</v>
      </c>
      <c r="H6744" s="1348" t="s">
        <v>2252</v>
      </c>
      <c r="I6744" s="1348">
        <v>1482</v>
      </c>
      <c r="J6744" s="1351">
        <v>41470</v>
      </c>
      <c r="K6744" s="1352" t="s">
        <v>2253</v>
      </c>
      <c r="L6744" s="1353"/>
      <c r="M6744" s="1345" t="s">
        <v>1830</v>
      </c>
      <c r="N6744" s="1346" t="s">
        <v>19404</v>
      </c>
      <c r="O6744" s="1347"/>
      <c r="P6744" s="117" t="str">
        <f t="shared" si="53"/>
        <v>2301</v>
      </c>
      <c r="Q6744" s="117"/>
      <c r="R6744" s="1348">
        <v>230101098</v>
      </c>
      <c r="S6744" s="321"/>
      <c r="T6744" s="321"/>
    </row>
    <row r="6745" spans="1:20" ht="34.5" hidden="1" customHeight="1">
      <c r="A6745" s="1348">
        <v>230101099</v>
      </c>
      <c r="B6745" s="1339" t="str">
        <f t="shared" si="52"/>
        <v>2301</v>
      </c>
      <c r="C6745" s="1349" t="s">
        <v>2686</v>
      </c>
      <c r="D6745" s="1350">
        <v>1</v>
      </c>
      <c r="E6745" s="293" t="s">
        <v>19405</v>
      </c>
      <c r="F6745" s="1352" t="s">
        <v>19406</v>
      </c>
      <c r="G6745" s="1351">
        <v>41582</v>
      </c>
      <c r="H6745" s="1348" t="s">
        <v>2252</v>
      </c>
      <c r="I6745" s="1348">
        <v>1423</v>
      </c>
      <c r="J6745" s="1351">
        <v>40521</v>
      </c>
      <c r="K6745" s="1352" t="s">
        <v>2253</v>
      </c>
      <c r="L6745" s="1352" t="s">
        <v>19394</v>
      </c>
      <c r="M6745" s="1345" t="s">
        <v>1830</v>
      </c>
      <c r="N6745" s="1346" t="s">
        <v>1830</v>
      </c>
      <c r="O6745" s="1347"/>
      <c r="P6745" s="117" t="str">
        <f t="shared" si="53"/>
        <v>2301</v>
      </c>
      <c r="Q6745" s="117"/>
      <c r="R6745" s="1348">
        <v>230101099</v>
      </c>
      <c r="S6745" s="321"/>
      <c r="T6745" s="321"/>
    </row>
    <row r="6746" spans="1:20" ht="34.5" hidden="1" customHeight="1">
      <c r="A6746" s="1348">
        <v>230101099</v>
      </c>
      <c r="B6746" s="1339" t="str">
        <f t="shared" si="52"/>
        <v>2301</v>
      </c>
      <c r="C6746" s="1349" t="s">
        <v>2686</v>
      </c>
      <c r="D6746" s="1350">
        <v>2</v>
      </c>
      <c r="E6746" s="293" t="s">
        <v>19407</v>
      </c>
      <c r="F6746" s="1352" t="s">
        <v>19408</v>
      </c>
      <c r="G6746" s="1351">
        <v>43830</v>
      </c>
      <c r="H6746" s="1348" t="s">
        <v>2252</v>
      </c>
      <c r="I6746" s="1348">
        <v>1482</v>
      </c>
      <c r="J6746" s="1356">
        <v>41470</v>
      </c>
      <c r="K6746" s="1352" t="s">
        <v>2253</v>
      </c>
      <c r="L6746" s="1353"/>
      <c r="M6746" s="1345" t="s">
        <v>1830</v>
      </c>
      <c r="N6746" s="1346" t="s">
        <v>1830</v>
      </c>
      <c r="O6746" s="1347"/>
      <c r="P6746" s="117" t="str">
        <f t="shared" si="53"/>
        <v>2301</v>
      </c>
      <c r="Q6746" s="117"/>
      <c r="R6746" s="1348">
        <v>230101099</v>
      </c>
      <c r="S6746" s="321"/>
      <c r="T6746" s="321"/>
    </row>
    <row r="6747" spans="1:20" ht="34.5" hidden="1" customHeight="1">
      <c r="A6747" s="1348">
        <v>230101100</v>
      </c>
      <c r="B6747" s="1339" t="str">
        <f t="shared" si="52"/>
        <v>2301</v>
      </c>
      <c r="C6747" s="1349" t="s">
        <v>2686</v>
      </c>
      <c r="D6747" s="1350">
        <v>1</v>
      </c>
      <c r="E6747" s="293" t="s">
        <v>19409</v>
      </c>
      <c r="F6747" s="1352" t="s">
        <v>19410</v>
      </c>
      <c r="G6747" s="1351">
        <v>45014</v>
      </c>
      <c r="H6747" s="1348" t="s">
        <v>2353</v>
      </c>
      <c r="I6747" s="1348">
        <v>1461</v>
      </c>
      <c r="J6747" s="1356">
        <v>41123</v>
      </c>
      <c r="K6747" s="1352" t="s">
        <v>2253</v>
      </c>
      <c r="L6747" s="1353"/>
      <c r="M6747" s="1345" t="s">
        <v>19154</v>
      </c>
      <c r="N6747" s="1346" t="s">
        <v>1830</v>
      </c>
      <c r="O6747" s="1347"/>
      <c r="P6747" s="117" t="str">
        <f t="shared" si="53"/>
        <v>2301</v>
      </c>
      <c r="Q6747" s="117"/>
      <c r="R6747" s="1348">
        <v>230101100</v>
      </c>
      <c r="S6747" s="321"/>
      <c r="T6747" s="321"/>
    </row>
    <row r="6748" spans="1:20" ht="34.5" hidden="1" customHeight="1">
      <c r="A6748" s="1348">
        <v>230101100</v>
      </c>
      <c r="B6748" s="1339" t="str">
        <f t="shared" si="52"/>
        <v>2301</v>
      </c>
      <c r="C6748" s="1349" t="s">
        <v>2686</v>
      </c>
      <c r="D6748" s="1350">
        <v>1</v>
      </c>
      <c r="E6748" s="293" t="s">
        <v>19411</v>
      </c>
      <c r="F6748" s="1352" t="s">
        <v>19412</v>
      </c>
      <c r="G6748" s="1351">
        <v>45014</v>
      </c>
      <c r="H6748" s="1348" t="s">
        <v>2353</v>
      </c>
      <c r="I6748" s="1348">
        <v>1461</v>
      </c>
      <c r="J6748" s="1356">
        <v>41123</v>
      </c>
      <c r="K6748" s="1352" t="s">
        <v>2253</v>
      </c>
      <c r="L6748" s="1353"/>
      <c r="M6748" s="1345" t="s">
        <v>1830</v>
      </c>
      <c r="N6748" s="1346" t="s">
        <v>1830</v>
      </c>
      <c r="O6748" s="1347"/>
      <c r="P6748" s="117" t="str">
        <f t="shared" si="53"/>
        <v>2301</v>
      </c>
      <c r="Q6748" s="117"/>
      <c r="R6748" s="1348">
        <v>230101100</v>
      </c>
      <c r="S6748" s="321"/>
      <c r="T6748" s="321"/>
    </row>
    <row r="6749" spans="1:20" ht="34.5" hidden="1" customHeight="1">
      <c r="A6749" s="1348">
        <v>230101101</v>
      </c>
      <c r="B6749" s="1339" t="str">
        <f t="shared" si="52"/>
        <v>2301</v>
      </c>
      <c r="C6749" s="1349" t="s">
        <v>2686</v>
      </c>
      <c r="D6749" s="1350">
        <v>1</v>
      </c>
      <c r="E6749" s="293" t="s">
        <v>19413</v>
      </c>
      <c r="F6749" s="1352" t="s">
        <v>19414</v>
      </c>
      <c r="G6749" s="1351">
        <v>43830</v>
      </c>
      <c r="H6749" s="1348" t="s">
        <v>2252</v>
      </c>
      <c r="I6749" s="1348">
        <v>1423</v>
      </c>
      <c r="J6749" s="1351">
        <v>40521</v>
      </c>
      <c r="K6749" s="1352" t="s">
        <v>2253</v>
      </c>
      <c r="L6749" s="1352" t="s">
        <v>19415</v>
      </c>
      <c r="M6749" s="1345" t="s">
        <v>1830</v>
      </c>
      <c r="N6749" s="1346" t="s">
        <v>1830</v>
      </c>
      <c r="O6749" s="1347"/>
      <c r="P6749" s="117" t="str">
        <f t="shared" si="53"/>
        <v>2301</v>
      </c>
      <c r="Q6749" s="117"/>
      <c r="R6749" s="1348">
        <v>230101101</v>
      </c>
      <c r="S6749" s="321"/>
      <c r="T6749" s="321"/>
    </row>
    <row r="6750" spans="1:20" ht="34.5" hidden="1" customHeight="1">
      <c r="A6750" s="1348">
        <v>230101101</v>
      </c>
      <c r="B6750" s="1339" t="str">
        <f t="shared" si="52"/>
        <v>2301</v>
      </c>
      <c r="C6750" s="1349" t="s">
        <v>2686</v>
      </c>
      <c r="D6750" s="1350">
        <v>1</v>
      </c>
      <c r="E6750" s="293" t="s">
        <v>19416</v>
      </c>
      <c r="F6750" s="1352" t="s">
        <v>19417</v>
      </c>
      <c r="G6750" s="1351">
        <v>43830</v>
      </c>
      <c r="H6750" s="1348" t="s">
        <v>2252</v>
      </c>
      <c r="I6750" s="1348">
        <v>1423</v>
      </c>
      <c r="J6750" s="1351">
        <v>40521</v>
      </c>
      <c r="K6750" s="1352" t="s">
        <v>2253</v>
      </c>
      <c r="L6750" s="1352" t="s">
        <v>19418</v>
      </c>
      <c r="M6750" s="1345" t="s">
        <v>1830</v>
      </c>
      <c r="N6750" s="1346" t="s">
        <v>1830</v>
      </c>
      <c r="O6750" s="1347"/>
      <c r="P6750" s="117" t="str">
        <f t="shared" si="53"/>
        <v>2301</v>
      </c>
      <c r="Q6750" s="117"/>
      <c r="R6750" s="1348">
        <v>230101101</v>
      </c>
      <c r="S6750" s="321"/>
      <c r="T6750" s="321"/>
    </row>
    <row r="6751" spans="1:20" ht="34.5" hidden="1" customHeight="1">
      <c r="A6751" s="1348">
        <v>230101102</v>
      </c>
      <c r="B6751" s="1339" t="str">
        <f t="shared" si="52"/>
        <v>2301</v>
      </c>
      <c r="C6751" s="1349" t="s">
        <v>2686</v>
      </c>
      <c r="D6751" s="1350">
        <v>1</v>
      </c>
      <c r="E6751" s="293" t="s">
        <v>19419</v>
      </c>
      <c r="F6751" s="1352" t="s">
        <v>19420</v>
      </c>
      <c r="G6751" s="1356">
        <v>43830</v>
      </c>
      <c r="H6751" s="1348" t="s">
        <v>2252</v>
      </c>
      <c r="I6751" s="1348">
        <v>1423</v>
      </c>
      <c r="J6751" s="1351">
        <v>40521</v>
      </c>
      <c r="K6751" s="1352" t="s">
        <v>2253</v>
      </c>
      <c r="L6751" s="1352" t="s">
        <v>19421</v>
      </c>
      <c r="M6751" s="1345" t="s">
        <v>1830</v>
      </c>
      <c r="N6751" s="1346" t="s">
        <v>1830</v>
      </c>
      <c r="O6751" s="1347"/>
      <c r="P6751" s="117" t="str">
        <f t="shared" si="53"/>
        <v>2301</v>
      </c>
      <c r="Q6751" s="117"/>
      <c r="R6751" s="1348">
        <v>230101102</v>
      </c>
      <c r="S6751" s="321"/>
      <c r="T6751" s="321"/>
    </row>
    <row r="6752" spans="1:20" ht="34.5" hidden="1" customHeight="1">
      <c r="A6752" s="1348">
        <v>230101102</v>
      </c>
      <c r="B6752" s="1339" t="str">
        <f t="shared" si="52"/>
        <v>2301</v>
      </c>
      <c r="C6752" s="1349" t="s">
        <v>2686</v>
      </c>
      <c r="D6752" s="1350">
        <v>1</v>
      </c>
      <c r="E6752" s="293" t="s">
        <v>19422</v>
      </c>
      <c r="F6752" s="1352" t="s">
        <v>19423</v>
      </c>
      <c r="G6752" s="1356">
        <v>43830</v>
      </c>
      <c r="H6752" s="1348" t="s">
        <v>2252</v>
      </c>
      <c r="I6752" s="1348">
        <v>1499</v>
      </c>
      <c r="J6752" s="1351">
        <v>41809</v>
      </c>
      <c r="K6752" s="1352" t="s">
        <v>2253</v>
      </c>
      <c r="L6752" s="1353"/>
      <c r="M6752" s="1345" t="s">
        <v>1830</v>
      </c>
      <c r="N6752" s="1346" t="s">
        <v>1830</v>
      </c>
      <c r="O6752" s="1347"/>
      <c r="P6752" s="117" t="str">
        <f t="shared" si="53"/>
        <v>2301</v>
      </c>
      <c r="Q6752" s="117"/>
      <c r="R6752" s="1348">
        <v>230101102</v>
      </c>
      <c r="S6752" s="321"/>
      <c r="T6752" s="321"/>
    </row>
    <row r="6753" spans="1:20" ht="34.5" hidden="1" customHeight="1">
      <c r="A6753" s="1348">
        <v>230101103</v>
      </c>
      <c r="B6753" s="1339" t="str">
        <f t="shared" si="52"/>
        <v>2301</v>
      </c>
      <c r="C6753" s="1349" t="s">
        <v>2686</v>
      </c>
      <c r="D6753" s="1350">
        <v>1</v>
      </c>
      <c r="E6753" s="293" t="s">
        <v>19424</v>
      </c>
      <c r="F6753" s="1352" t="s">
        <v>19425</v>
      </c>
      <c r="G6753" s="1356">
        <v>43829</v>
      </c>
      <c r="H6753" s="1348" t="s">
        <v>2252</v>
      </c>
      <c r="I6753" s="1348">
        <v>1499</v>
      </c>
      <c r="J6753" s="1351">
        <v>41809</v>
      </c>
      <c r="K6753" s="1352" t="s">
        <v>2253</v>
      </c>
      <c r="L6753" s="1353"/>
      <c r="M6753" s="1345" t="s">
        <v>19426</v>
      </c>
      <c r="N6753" s="1346" t="s">
        <v>1830</v>
      </c>
      <c r="O6753" s="1347"/>
      <c r="P6753" s="117" t="str">
        <f t="shared" si="53"/>
        <v>2301</v>
      </c>
      <c r="Q6753" s="117"/>
      <c r="R6753" s="1348">
        <v>230101103</v>
      </c>
      <c r="S6753" s="321"/>
      <c r="T6753" s="321"/>
    </row>
    <row r="6754" spans="1:20" ht="34.5" hidden="1" customHeight="1">
      <c r="A6754" s="1348">
        <v>230101103</v>
      </c>
      <c r="B6754" s="1339" t="str">
        <f t="shared" si="52"/>
        <v>2301</v>
      </c>
      <c r="C6754" s="1349" t="s">
        <v>2686</v>
      </c>
      <c r="D6754" s="1350">
        <v>1</v>
      </c>
      <c r="E6754" s="293" t="s">
        <v>19427</v>
      </c>
      <c r="F6754" s="1352" t="s">
        <v>19428</v>
      </c>
      <c r="G6754" s="1356">
        <v>45291</v>
      </c>
      <c r="H6754" s="1348" t="s">
        <v>2353</v>
      </c>
      <c r="I6754" s="1348">
        <v>1560</v>
      </c>
      <c r="J6754" s="1351">
        <v>43446</v>
      </c>
      <c r="K6754" s="1352" t="s">
        <v>2354</v>
      </c>
      <c r="L6754" s="1353"/>
      <c r="M6754" s="1345" t="s">
        <v>18288</v>
      </c>
      <c r="N6754" s="1346" t="s">
        <v>1830</v>
      </c>
      <c r="O6754" s="1347" t="s">
        <v>1830</v>
      </c>
      <c r="P6754" s="117" t="str">
        <f t="shared" si="53"/>
        <v>2301</v>
      </c>
      <c r="Q6754" s="117"/>
      <c r="R6754" s="1348">
        <v>230101103</v>
      </c>
      <c r="S6754" s="321"/>
      <c r="T6754" s="321"/>
    </row>
    <row r="6755" spans="1:20" ht="34.5" hidden="1" customHeight="1">
      <c r="A6755" s="1348">
        <v>230101104</v>
      </c>
      <c r="B6755" s="1339" t="str">
        <f t="shared" si="52"/>
        <v>2301</v>
      </c>
      <c r="C6755" s="1349" t="s">
        <v>2686</v>
      </c>
      <c r="D6755" s="1350">
        <v>1</v>
      </c>
      <c r="E6755" s="293" t="s">
        <v>19429</v>
      </c>
      <c r="F6755" s="1352" t="s">
        <v>19430</v>
      </c>
      <c r="G6755" s="1356">
        <v>43261</v>
      </c>
      <c r="H6755" s="1348" t="s">
        <v>2252</v>
      </c>
      <c r="I6755" s="1348">
        <v>1525</v>
      </c>
      <c r="J6755" s="1351">
        <v>42338</v>
      </c>
      <c r="K6755" s="1352" t="s">
        <v>2354</v>
      </c>
      <c r="L6755" s="1352"/>
      <c r="M6755" s="1345" t="s">
        <v>18292</v>
      </c>
      <c r="N6755" s="1346" t="s">
        <v>1830</v>
      </c>
      <c r="O6755" s="1347"/>
      <c r="P6755" s="117" t="str">
        <f t="shared" si="53"/>
        <v>2301</v>
      </c>
      <c r="Q6755" s="117"/>
      <c r="R6755" s="1348">
        <v>230101104</v>
      </c>
      <c r="S6755" s="321"/>
      <c r="T6755" s="321"/>
    </row>
    <row r="6756" spans="1:20" ht="34.5" hidden="1" customHeight="1">
      <c r="A6756" s="1348">
        <v>230101104</v>
      </c>
      <c r="B6756" s="1339" t="str">
        <f t="shared" si="52"/>
        <v>2301</v>
      </c>
      <c r="C6756" s="1349" t="s">
        <v>2686</v>
      </c>
      <c r="D6756" s="1350">
        <v>1</v>
      </c>
      <c r="E6756" s="293" t="s">
        <v>19431</v>
      </c>
      <c r="F6756" s="1352" t="s">
        <v>19432</v>
      </c>
      <c r="G6756" s="1356">
        <v>45291</v>
      </c>
      <c r="H6756" s="1348" t="s">
        <v>2353</v>
      </c>
      <c r="I6756" s="1348">
        <v>1563</v>
      </c>
      <c r="J6756" s="1356">
        <v>43544</v>
      </c>
      <c r="K6756" s="1352" t="s">
        <v>2354</v>
      </c>
      <c r="L6756" s="1352"/>
      <c r="M6756" s="1345" t="s">
        <v>1830</v>
      </c>
      <c r="N6756" s="1346" t="s">
        <v>1830</v>
      </c>
      <c r="O6756" s="1347" t="s">
        <v>19433</v>
      </c>
      <c r="P6756" s="117" t="str">
        <f t="shared" si="53"/>
        <v>2301</v>
      </c>
      <c r="Q6756" s="117"/>
      <c r="R6756" s="1348">
        <v>230101104</v>
      </c>
      <c r="S6756" s="321"/>
      <c r="T6756" s="321"/>
    </row>
    <row r="6757" spans="1:20" ht="34.5" hidden="1" customHeight="1">
      <c r="A6757" s="1348">
        <v>230101105</v>
      </c>
      <c r="B6757" s="1339" t="str">
        <f t="shared" si="52"/>
        <v>2301</v>
      </c>
      <c r="C6757" s="1349" t="s">
        <v>2686</v>
      </c>
      <c r="D6757" s="1350">
        <v>1</v>
      </c>
      <c r="E6757" s="293" t="s">
        <v>19434</v>
      </c>
      <c r="F6757" s="1352" t="s">
        <v>19435</v>
      </c>
      <c r="G6757" s="1356">
        <v>45291</v>
      </c>
      <c r="H6757" s="1348" t="s">
        <v>2353</v>
      </c>
      <c r="I6757" s="1348">
        <v>1560</v>
      </c>
      <c r="J6757" s="1356">
        <v>43446</v>
      </c>
      <c r="K6757" s="1352" t="s">
        <v>2354</v>
      </c>
      <c r="L6757" s="1352"/>
      <c r="M6757" s="1345" t="s">
        <v>1830</v>
      </c>
      <c r="N6757" s="1346" t="s">
        <v>1830</v>
      </c>
      <c r="O6757" s="1347" t="s">
        <v>19433</v>
      </c>
      <c r="P6757" s="117" t="str">
        <f t="shared" si="53"/>
        <v>2301</v>
      </c>
      <c r="Q6757" s="117"/>
      <c r="R6757" s="1348">
        <v>230101105</v>
      </c>
      <c r="S6757" s="321"/>
      <c r="T6757" s="321"/>
    </row>
    <row r="6758" spans="1:20" ht="34.5" hidden="1" customHeight="1">
      <c r="A6758" s="1348">
        <v>230101106</v>
      </c>
      <c r="B6758" s="1339" t="str">
        <f t="shared" si="52"/>
        <v>2301</v>
      </c>
      <c r="C6758" s="1349" t="s">
        <v>2686</v>
      </c>
      <c r="D6758" s="1350">
        <v>1</v>
      </c>
      <c r="E6758" s="293" t="s">
        <v>19436</v>
      </c>
      <c r="F6758" s="1352" t="s">
        <v>19437</v>
      </c>
      <c r="G6758" s="1351">
        <v>45642</v>
      </c>
      <c r="H6758" s="1348" t="s">
        <v>2353</v>
      </c>
      <c r="I6758" s="1348">
        <v>1574</v>
      </c>
      <c r="J6758" s="1351">
        <v>43944</v>
      </c>
      <c r="K6758" s="1352" t="s">
        <v>2354</v>
      </c>
      <c r="L6758" s="1352"/>
      <c r="M6758" s="1345" t="s">
        <v>1830</v>
      </c>
      <c r="N6758" s="1346" t="s">
        <v>1830</v>
      </c>
      <c r="O6758" s="1347"/>
      <c r="P6758" s="117" t="str">
        <f t="shared" si="53"/>
        <v>2301</v>
      </c>
      <c r="Q6758" s="117"/>
      <c r="R6758" s="1348">
        <v>230101106</v>
      </c>
      <c r="S6758" s="321"/>
      <c r="T6758" s="321"/>
    </row>
    <row r="6759" spans="1:20" ht="34.5" hidden="1" customHeight="1">
      <c r="A6759" s="1348">
        <v>230101107</v>
      </c>
      <c r="B6759" s="1339" t="str">
        <f t="shared" si="52"/>
        <v>2301</v>
      </c>
      <c r="C6759" s="1349" t="s">
        <v>2686</v>
      </c>
      <c r="D6759" s="1350">
        <v>1</v>
      </c>
      <c r="E6759" s="293" t="s">
        <v>19438</v>
      </c>
      <c r="F6759" s="1352" t="s">
        <v>19439</v>
      </c>
      <c r="G6759" s="1351">
        <v>45642</v>
      </c>
      <c r="H6759" s="1348" t="s">
        <v>2353</v>
      </c>
      <c r="I6759" s="1348">
        <v>1574</v>
      </c>
      <c r="J6759" s="1351">
        <v>43944</v>
      </c>
      <c r="K6759" s="1352" t="s">
        <v>2354</v>
      </c>
      <c r="L6759" s="1352"/>
      <c r="M6759" s="1345" t="s">
        <v>1830</v>
      </c>
      <c r="N6759" s="1346" t="s">
        <v>18615</v>
      </c>
      <c r="O6759" s="1347"/>
      <c r="P6759" s="117" t="str">
        <f t="shared" si="53"/>
        <v>2301</v>
      </c>
      <c r="Q6759" s="117"/>
      <c r="R6759" s="1348">
        <v>230101107</v>
      </c>
      <c r="S6759" s="321"/>
      <c r="T6759" s="321"/>
    </row>
    <row r="6760" spans="1:20" ht="34.5" hidden="1" customHeight="1">
      <c r="A6760" s="1348">
        <v>230101108</v>
      </c>
      <c r="B6760" s="1339" t="str">
        <f t="shared" si="52"/>
        <v>2301</v>
      </c>
      <c r="C6760" s="1349" t="s">
        <v>2686</v>
      </c>
      <c r="D6760" s="1350">
        <v>1</v>
      </c>
      <c r="E6760" s="293" t="s">
        <v>19440</v>
      </c>
      <c r="F6760" s="1352" t="s">
        <v>19441</v>
      </c>
      <c r="G6760" s="1356">
        <v>46001</v>
      </c>
      <c r="H6760" s="1348" t="s">
        <v>2353</v>
      </c>
      <c r="I6760" s="1348">
        <v>1581</v>
      </c>
      <c r="J6760" s="1356">
        <v>44244</v>
      </c>
      <c r="K6760" s="1352" t="s">
        <v>2354</v>
      </c>
      <c r="L6760" s="1352"/>
      <c r="M6760" s="1345" t="s">
        <v>18292</v>
      </c>
      <c r="N6760" s="1346" t="s">
        <v>1830</v>
      </c>
      <c r="O6760" s="1347"/>
      <c r="P6760" s="117" t="str">
        <f t="shared" si="53"/>
        <v>2301</v>
      </c>
      <c r="Q6760" s="117"/>
      <c r="R6760" s="1348">
        <v>230101108</v>
      </c>
      <c r="S6760" s="321"/>
      <c r="T6760" s="321"/>
    </row>
    <row r="6761" spans="1:20" ht="34.5" hidden="1" customHeight="1">
      <c r="A6761" s="1348">
        <v>230101108</v>
      </c>
      <c r="B6761" s="1339" t="str">
        <f t="shared" si="52"/>
        <v>2301</v>
      </c>
      <c r="C6761" s="1349" t="s">
        <v>2686</v>
      </c>
      <c r="D6761" s="1350">
        <v>1</v>
      </c>
      <c r="E6761" s="293" t="s">
        <v>19442</v>
      </c>
      <c r="F6761" s="1352" t="s">
        <v>19443</v>
      </c>
      <c r="G6761" s="1356">
        <v>46001</v>
      </c>
      <c r="H6761" s="1348" t="s">
        <v>2353</v>
      </c>
      <c r="I6761" s="1348">
        <v>1581</v>
      </c>
      <c r="J6761" s="1356">
        <v>44244</v>
      </c>
      <c r="K6761" s="1352" t="s">
        <v>2354</v>
      </c>
      <c r="L6761" s="1352"/>
      <c r="M6761" s="1345" t="s">
        <v>1830</v>
      </c>
      <c r="N6761" s="1346" t="s">
        <v>1830</v>
      </c>
      <c r="O6761" s="1347"/>
      <c r="P6761" s="117" t="str">
        <f t="shared" si="53"/>
        <v>2301</v>
      </c>
      <c r="Q6761" s="117"/>
      <c r="R6761" s="1348">
        <v>230101108</v>
      </c>
      <c r="S6761" s="321"/>
      <c r="T6761" s="321"/>
    </row>
    <row r="6762" spans="1:20" ht="34.5" hidden="1" customHeight="1">
      <c r="A6762" s="1348">
        <v>230101109</v>
      </c>
      <c r="B6762" s="1339" t="str">
        <f t="shared" si="52"/>
        <v>2301</v>
      </c>
      <c r="C6762" s="1349" t="s">
        <v>2686</v>
      </c>
      <c r="D6762" s="1350">
        <v>1</v>
      </c>
      <c r="E6762" s="293" t="s">
        <v>19444</v>
      </c>
      <c r="F6762" s="1352" t="s">
        <v>19445</v>
      </c>
      <c r="G6762" s="1356">
        <v>46475</v>
      </c>
      <c r="H6762" s="1348" t="s">
        <v>2353</v>
      </c>
      <c r="I6762" s="1348">
        <v>1595</v>
      </c>
      <c r="J6762" s="1356">
        <v>44649</v>
      </c>
      <c r="K6762" s="1352" t="s">
        <v>2354</v>
      </c>
      <c r="L6762" s="1352"/>
      <c r="M6762" s="1345" t="s">
        <v>1830</v>
      </c>
      <c r="N6762" s="1346" t="s">
        <v>1830</v>
      </c>
      <c r="O6762" s="1347"/>
      <c r="P6762" s="117" t="str">
        <f t="shared" si="53"/>
        <v>2301</v>
      </c>
      <c r="Q6762" s="117"/>
      <c r="R6762" s="1348">
        <v>230101109</v>
      </c>
      <c r="S6762" s="321"/>
      <c r="T6762" s="321"/>
    </row>
    <row r="6763" spans="1:20" ht="34.5" hidden="1" customHeight="1">
      <c r="A6763" s="1348">
        <v>230101109</v>
      </c>
      <c r="B6763" s="1339" t="str">
        <f t="shared" si="52"/>
        <v>2301</v>
      </c>
      <c r="C6763" s="1349" t="s">
        <v>2686</v>
      </c>
      <c r="D6763" s="1350">
        <v>1</v>
      </c>
      <c r="E6763" s="293" t="s">
        <v>19446</v>
      </c>
      <c r="F6763" s="1352" t="s">
        <v>19447</v>
      </c>
      <c r="G6763" s="1351">
        <v>46475</v>
      </c>
      <c r="H6763" s="1348" t="s">
        <v>2353</v>
      </c>
      <c r="I6763" s="1348">
        <v>1595</v>
      </c>
      <c r="J6763" s="1356">
        <v>44649</v>
      </c>
      <c r="K6763" s="1352" t="s">
        <v>2354</v>
      </c>
      <c r="L6763" s="1352"/>
      <c r="M6763" s="1345" t="s">
        <v>1830</v>
      </c>
      <c r="N6763" s="1346" t="s">
        <v>1830</v>
      </c>
      <c r="O6763" s="1347"/>
      <c r="P6763" s="117" t="str">
        <f t="shared" si="53"/>
        <v>2301</v>
      </c>
      <c r="Q6763" s="117"/>
      <c r="R6763" s="1348">
        <v>230101109</v>
      </c>
      <c r="S6763" s="321"/>
      <c r="T6763" s="321"/>
    </row>
    <row r="6764" spans="1:20" ht="34.5" hidden="1" customHeight="1">
      <c r="A6764" s="1348">
        <v>230101110</v>
      </c>
      <c r="B6764" s="1339" t="str">
        <f t="shared" si="52"/>
        <v>2301</v>
      </c>
      <c r="C6764" s="1349" t="s">
        <v>2686</v>
      </c>
      <c r="D6764" s="1350">
        <v>1</v>
      </c>
      <c r="E6764" s="293" t="s">
        <v>19448</v>
      </c>
      <c r="F6764" s="1352" t="s">
        <v>19449</v>
      </c>
      <c r="G6764" s="1351">
        <v>46475</v>
      </c>
      <c r="H6764" s="1348" t="s">
        <v>2353</v>
      </c>
      <c r="I6764" s="1348">
        <v>1595</v>
      </c>
      <c r="J6764" s="1356">
        <v>44649</v>
      </c>
      <c r="K6764" s="1352" t="s">
        <v>2354</v>
      </c>
      <c r="L6764" s="1352"/>
      <c r="M6764" s="1345" t="s">
        <v>1830</v>
      </c>
      <c r="N6764" s="1346" t="s">
        <v>1830</v>
      </c>
      <c r="O6764" s="1347"/>
      <c r="P6764" s="117" t="str">
        <f t="shared" si="53"/>
        <v>2301</v>
      </c>
      <c r="Q6764" s="117"/>
      <c r="R6764" s="1348">
        <v>230101110</v>
      </c>
      <c r="S6764" s="321"/>
      <c r="T6764" s="321"/>
    </row>
    <row r="6765" spans="1:20" ht="34.5" hidden="1" customHeight="1">
      <c r="A6765" s="1348">
        <v>230101111</v>
      </c>
      <c r="B6765" s="1339" t="str">
        <f t="shared" si="52"/>
        <v>2301</v>
      </c>
      <c r="C6765" s="1349" t="s">
        <v>2689</v>
      </c>
      <c r="D6765" s="1350">
        <v>1</v>
      </c>
      <c r="E6765" s="293" t="s">
        <v>19450</v>
      </c>
      <c r="F6765" s="1352" t="s">
        <v>19451</v>
      </c>
      <c r="G6765" s="1356"/>
      <c r="H6765" s="1348" t="s">
        <v>2252</v>
      </c>
      <c r="I6765" s="1348"/>
      <c r="J6765" s="1367"/>
      <c r="K6765" s="1352" t="s">
        <v>2253</v>
      </c>
      <c r="L6765" s="1352"/>
      <c r="M6765" s="1345" t="s">
        <v>19452</v>
      </c>
      <c r="N6765" s="1346" t="s">
        <v>1830</v>
      </c>
      <c r="O6765" s="1347"/>
      <c r="P6765" s="117" t="str">
        <f t="shared" si="53"/>
        <v>2301</v>
      </c>
      <c r="Q6765" s="117"/>
      <c r="R6765" s="1348">
        <v>230101111</v>
      </c>
      <c r="S6765" s="321"/>
      <c r="T6765" s="321"/>
    </row>
    <row r="6766" spans="1:20" ht="34.5" hidden="1" customHeight="1">
      <c r="A6766" s="1348">
        <v>230101111</v>
      </c>
      <c r="B6766" s="1339" t="str">
        <f t="shared" si="52"/>
        <v>2301</v>
      </c>
      <c r="C6766" s="1349" t="s">
        <v>2689</v>
      </c>
      <c r="D6766" s="1350">
        <v>1</v>
      </c>
      <c r="E6766" s="293" t="s">
        <v>19453</v>
      </c>
      <c r="F6766" s="1352" t="s">
        <v>17478</v>
      </c>
      <c r="G6766" s="1356"/>
      <c r="H6766" s="1348" t="s">
        <v>2252</v>
      </c>
      <c r="I6766" s="1348"/>
      <c r="J6766" s="1367"/>
      <c r="K6766" s="1352" t="s">
        <v>2253</v>
      </c>
      <c r="L6766" s="1352"/>
      <c r="M6766" s="1345" t="s">
        <v>19454</v>
      </c>
      <c r="N6766" s="1346" t="s">
        <v>1830</v>
      </c>
      <c r="O6766" s="1347"/>
      <c r="P6766" s="117" t="str">
        <f t="shared" si="53"/>
        <v>2301</v>
      </c>
      <c r="Q6766" s="117"/>
      <c r="R6766" s="1348">
        <v>230101111</v>
      </c>
      <c r="S6766" s="321"/>
      <c r="T6766" s="321"/>
    </row>
    <row r="6767" spans="1:20" ht="34.5" hidden="1" customHeight="1">
      <c r="A6767" s="1348">
        <v>230101112</v>
      </c>
      <c r="B6767" s="1339" t="str">
        <f t="shared" si="52"/>
        <v>2301</v>
      </c>
      <c r="C6767" s="1349" t="s">
        <v>2689</v>
      </c>
      <c r="D6767" s="1350">
        <v>1</v>
      </c>
      <c r="E6767" s="293" t="s">
        <v>19455</v>
      </c>
      <c r="F6767" s="1352" t="s">
        <v>17570</v>
      </c>
      <c r="G6767" s="1356"/>
      <c r="H6767" s="1348" t="s">
        <v>2252</v>
      </c>
      <c r="I6767" s="1348"/>
      <c r="J6767" s="1367"/>
      <c r="K6767" s="1352" t="s">
        <v>2253</v>
      </c>
      <c r="L6767" s="1353"/>
      <c r="M6767" s="1345" t="s">
        <v>19456</v>
      </c>
      <c r="N6767" s="1346" t="s">
        <v>1830</v>
      </c>
      <c r="O6767" s="1347"/>
      <c r="P6767" s="117" t="str">
        <f t="shared" si="53"/>
        <v>2301</v>
      </c>
      <c r="Q6767" s="117"/>
      <c r="R6767" s="1348">
        <v>230101112</v>
      </c>
      <c r="S6767" s="321"/>
      <c r="T6767" s="321"/>
    </row>
    <row r="6768" spans="1:20" ht="34.5" hidden="1" customHeight="1">
      <c r="A6768" s="1348">
        <v>230101112</v>
      </c>
      <c r="B6768" s="1339" t="str">
        <f t="shared" si="52"/>
        <v>2301</v>
      </c>
      <c r="C6768" s="1349" t="s">
        <v>2689</v>
      </c>
      <c r="D6768" s="1350">
        <v>1</v>
      </c>
      <c r="E6768" s="293" t="s">
        <v>19457</v>
      </c>
      <c r="F6768" s="1352" t="s">
        <v>19458</v>
      </c>
      <c r="G6768" s="1356"/>
      <c r="H6768" s="1348" t="s">
        <v>2252</v>
      </c>
      <c r="I6768" s="1348"/>
      <c r="J6768" s="1367"/>
      <c r="K6768" s="1352" t="s">
        <v>2253</v>
      </c>
      <c r="L6768" s="1352"/>
      <c r="M6768" s="1345" t="s">
        <v>19459</v>
      </c>
      <c r="N6768" s="1346" t="s">
        <v>1830</v>
      </c>
      <c r="O6768" s="1347"/>
      <c r="P6768" s="117" t="str">
        <f t="shared" si="53"/>
        <v>2301</v>
      </c>
      <c r="Q6768" s="117"/>
      <c r="R6768" s="1348">
        <v>230101112</v>
      </c>
      <c r="S6768" s="321"/>
      <c r="T6768" s="321"/>
    </row>
    <row r="6769" spans="1:20" ht="34.5" hidden="1" customHeight="1">
      <c r="A6769" s="1348">
        <v>230101113</v>
      </c>
      <c r="B6769" s="1339" t="str">
        <f t="shared" si="52"/>
        <v>2301</v>
      </c>
      <c r="C6769" s="1349" t="s">
        <v>2689</v>
      </c>
      <c r="D6769" s="1350">
        <v>1</v>
      </c>
      <c r="E6769" s="293" t="s">
        <v>19460</v>
      </c>
      <c r="F6769" s="1352" t="s">
        <v>19461</v>
      </c>
      <c r="G6769" s="1356">
        <v>41330</v>
      </c>
      <c r="H6769" s="1348" t="s">
        <v>2252</v>
      </c>
      <c r="I6769" s="1348">
        <v>1381</v>
      </c>
      <c r="J6769" s="1356">
        <v>39751</v>
      </c>
      <c r="K6769" s="1352" t="s">
        <v>2253</v>
      </c>
      <c r="L6769" s="1353"/>
      <c r="M6769" s="1345" t="s">
        <v>19462</v>
      </c>
      <c r="N6769" s="1346" t="s">
        <v>1830</v>
      </c>
      <c r="O6769" s="1347"/>
      <c r="P6769" s="117" t="str">
        <f t="shared" si="53"/>
        <v>2301</v>
      </c>
      <c r="Q6769" s="117"/>
      <c r="R6769" s="1348">
        <v>230101113</v>
      </c>
      <c r="S6769" s="321"/>
      <c r="T6769" s="321"/>
    </row>
    <row r="6770" spans="1:20" ht="34.5" hidden="1" customHeight="1">
      <c r="A6770" s="1348">
        <v>230101113</v>
      </c>
      <c r="B6770" s="1339" t="str">
        <f t="shared" si="52"/>
        <v>2301</v>
      </c>
      <c r="C6770" s="1349" t="s">
        <v>2689</v>
      </c>
      <c r="D6770" s="1350">
        <v>1</v>
      </c>
      <c r="E6770" s="293" t="s">
        <v>19463</v>
      </c>
      <c r="F6770" s="1352" t="s">
        <v>19464</v>
      </c>
      <c r="G6770" s="1356">
        <v>41330</v>
      </c>
      <c r="H6770" s="1348" t="s">
        <v>2252</v>
      </c>
      <c r="I6770" s="1348">
        <v>1381</v>
      </c>
      <c r="J6770" s="1356">
        <v>39751</v>
      </c>
      <c r="K6770" s="1352" t="s">
        <v>2253</v>
      </c>
      <c r="L6770" s="1352" t="s">
        <v>19465</v>
      </c>
      <c r="M6770" s="1345" t="s">
        <v>19466</v>
      </c>
      <c r="N6770" s="1346" t="s">
        <v>1830</v>
      </c>
      <c r="O6770" s="1347"/>
      <c r="P6770" s="117" t="str">
        <f t="shared" si="53"/>
        <v>2301</v>
      </c>
      <c r="Q6770" s="117"/>
      <c r="R6770" s="1348">
        <v>230101113</v>
      </c>
      <c r="S6770" s="321"/>
      <c r="T6770" s="321"/>
    </row>
    <row r="6771" spans="1:20" ht="34.5" hidden="1" customHeight="1">
      <c r="A6771" s="1348">
        <v>230101114</v>
      </c>
      <c r="B6771" s="1339" t="str">
        <f t="shared" si="52"/>
        <v>2301</v>
      </c>
      <c r="C6771" s="1349" t="s">
        <v>2689</v>
      </c>
      <c r="D6771" s="1350">
        <v>2</v>
      </c>
      <c r="E6771" s="293" t="s">
        <v>19467</v>
      </c>
      <c r="F6771" s="1352" t="s">
        <v>8662</v>
      </c>
      <c r="G6771" s="1356">
        <v>41976</v>
      </c>
      <c r="H6771" s="1348" t="s">
        <v>2252</v>
      </c>
      <c r="I6771" s="1348">
        <v>1423</v>
      </c>
      <c r="J6771" s="1356">
        <v>40521</v>
      </c>
      <c r="K6771" s="1352" t="s">
        <v>2253</v>
      </c>
      <c r="L6771" s="1352"/>
      <c r="M6771" s="1345" t="s">
        <v>19468</v>
      </c>
      <c r="N6771" s="1346" t="s">
        <v>1830</v>
      </c>
      <c r="O6771" s="1347"/>
      <c r="P6771" s="117" t="str">
        <f t="shared" si="53"/>
        <v>2301</v>
      </c>
      <c r="Q6771" s="117"/>
      <c r="R6771" s="1348">
        <v>230101114</v>
      </c>
      <c r="S6771" s="321"/>
      <c r="T6771" s="321"/>
    </row>
    <row r="6772" spans="1:20" ht="34.5" hidden="1" customHeight="1">
      <c r="A6772" s="1348">
        <v>230101114</v>
      </c>
      <c r="B6772" s="1339" t="str">
        <f t="shared" si="52"/>
        <v>2301</v>
      </c>
      <c r="C6772" s="1349" t="s">
        <v>2689</v>
      </c>
      <c r="D6772" s="1350">
        <v>1</v>
      </c>
      <c r="E6772" s="293" t="s">
        <v>19469</v>
      </c>
      <c r="F6772" s="1352" t="s">
        <v>19470</v>
      </c>
      <c r="G6772" s="1356">
        <v>41330</v>
      </c>
      <c r="H6772" s="1348" t="s">
        <v>2252</v>
      </c>
      <c r="I6772" s="1348">
        <v>1381</v>
      </c>
      <c r="J6772" s="1351">
        <v>39751</v>
      </c>
      <c r="K6772" s="1352" t="s">
        <v>2253</v>
      </c>
      <c r="L6772" s="1352" t="s">
        <v>19471</v>
      </c>
      <c r="M6772" s="1345" t="s">
        <v>19472</v>
      </c>
      <c r="N6772" s="1346" t="s">
        <v>1830</v>
      </c>
      <c r="O6772" s="1347"/>
      <c r="P6772" s="117" t="str">
        <f t="shared" si="53"/>
        <v>2301</v>
      </c>
      <c r="Q6772" s="117"/>
      <c r="R6772" s="1348">
        <v>230101114</v>
      </c>
      <c r="S6772" s="321"/>
      <c r="T6772" s="321"/>
    </row>
    <row r="6773" spans="1:20" ht="34.5" hidden="1" customHeight="1">
      <c r="A6773" s="1348">
        <v>230101115</v>
      </c>
      <c r="B6773" s="1339" t="str">
        <f t="shared" si="52"/>
        <v>2301</v>
      </c>
      <c r="C6773" s="1349" t="s">
        <v>2689</v>
      </c>
      <c r="D6773" s="1350">
        <v>2</v>
      </c>
      <c r="E6773" s="293" t="s">
        <v>19473</v>
      </c>
      <c r="F6773" s="1352" t="s">
        <v>8665</v>
      </c>
      <c r="G6773" s="1351">
        <v>41973</v>
      </c>
      <c r="H6773" s="1348" t="s">
        <v>2252</v>
      </c>
      <c r="I6773" s="1348">
        <v>1423</v>
      </c>
      <c r="J6773" s="1351">
        <v>40521</v>
      </c>
      <c r="K6773" s="1352" t="s">
        <v>2253</v>
      </c>
      <c r="L6773" s="1352"/>
      <c r="M6773" s="1345" t="s">
        <v>19474</v>
      </c>
      <c r="N6773" s="1346" t="s">
        <v>1830</v>
      </c>
      <c r="O6773" s="1347"/>
      <c r="P6773" s="117" t="str">
        <f t="shared" si="53"/>
        <v>2301</v>
      </c>
      <c r="Q6773" s="117"/>
      <c r="R6773" s="1348">
        <v>230101115</v>
      </c>
      <c r="S6773" s="321"/>
      <c r="T6773" s="321"/>
    </row>
    <row r="6774" spans="1:20" ht="34.5" hidden="1" customHeight="1">
      <c r="A6774" s="1348">
        <v>230101115</v>
      </c>
      <c r="B6774" s="1339" t="str">
        <f t="shared" si="52"/>
        <v>2301</v>
      </c>
      <c r="C6774" s="1349" t="s">
        <v>2689</v>
      </c>
      <c r="D6774" s="1350">
        <v>1</v>
      </c>
      <c r="E6774" s="293" t="s">
        <v>19475</v>
      </c>
      <c r="F6774" s="1352" t="s">
        <v>19476</v>
      </c>
      <c r="G6774" s="1356">
        <v>41330</v>
      </c>
      <c r="H6774" s="1348" t="s">
        <v>2252</v>
      </c>
      <c r="I6774" s="1348">
        <v>1381</v>
      </c>
      <c r="J6774" s="1351">
        <v>39751</v>
      </c>
      <c r="K6774" s="1352" t="s">
        <v>2253</v>
      </c>
      <c r="L6774" s="1352" t="s">
        <v>19477</v>
      </c>
      <c r="M6774" s="1345" t="s">
        <v>19478</v>
      </c>
      <c r="N6774" s="1346" t="s">
        <v>1830</v>
      </c>
      <c r="O6774" s="1347"/>
      <c r="P6774" s="117" t="str">
        <f t="shared" si="53"/>
        <v>2301</v>
      </c>
      <c r="Q6774" s="117"/>
      <c r="R6774" s="1348">
        <v>230101115</v>
      </c>
      <c r="S6774" s="321"/>
      <c r="T6774" s="321"/>
    </row>
    <row r="6775" spans="1:20" ht="34.5" hidden="1" customHeight="1">
      <c r="A6775" s="1348">
        <v>230101116</v>
      </c>
      <c r="B6775" s="1339" t="str">
        <f t="shared" si="52"/>
        <v>2301</v>
      </c>
      <c r="C6775" s="1349" t="s">
        <v>2689</v>
      </c>
      <c r="D6775" s="1350">
        <v>2</v>
      </c>
      <c r="E6775" s="293" t="s">
        <v>19479</v>
      </c>
      <c r="F6775" s="1352" t="s">
        <v>8668</v>
      </c>
      <c r="G6775" s="1356">
        <v>41976</v>
      </c>
      <c r="H6775" s="1348" t="s">
        <v>2252</v>
      </c>
      <c r="I6775" s="1348">
        <v>1423</v>
      </c>
      <c r="J6775" s="1356">
        <v>40521</v>
      </c>
      <c r="K6775" s="1352" t="s">
        <v>2253</v>
      </c>
      <c r="L6775" s="1352"/>
      <c r="M6775" s="1345" t="s">
        <v>1830</v>
      </c>
      <c r="N6775" s="1346" t="s">
        <v>1830</v>
      </c>
      <c r="O6775" s="1347"/>
      <c r="P6775" s="117" t="str">
        <f t="shared" si="53"/>
        <v>2301</v>
      </c>
      <c r="Q6775" s="117"/>
      <c r="R6775" s="1348">
        <v>230101116</v>
      </c>
      <c r="S6775" s="321"/>
      <c r="T6775" s="321"/>
    </row>
    <row r="6776" spans="1:20" ht="34.5" hidden="1" customHeight="1">
      <c r="A6776" s="1348">
        <v>230101116</v>
      </c>
      <c r="B6776" s="1339" t="str">
        <f t="shared" si="52"/>
        <v>2301</v>
      </c>
      <c r="C6776" s="1349" t="s">
        <v>2689</v>
      </c>
      <c r="D6776" s="1350">
        <v>1</v>
      </c>
      <c r="E6776" s="293" t="s">
        <v>19480</v>
      </c>
      <c r="F6776" s="1352" t="s">
        <v>8671</v>
      </c>
      <c r="G6776" s="1356">
        <v>41330</v>
      </c>
      <c r="H6776" s="1348" t="s">
        <v>2252</v>
      </c>
      <c r="I6776" s="1348">
        <v>1381</v>
      </c>
      <c r="J6776" s="1356">
        <v>39751</v>
      </c>
      <c r="K6776" s="1352" t="s">
        <v>2253</v>
      </c>
      <c r="L6776" s="1352" t="s">
        <v>19481</v>
      </c>
      <c r="M6776" s="1345" t="s">
        <v>19482</v>
      </c>
      <c r="N6776" s="1346" t="s">
        <v>1830</v>
      </c>
      <c r="O6776" s="1347"/>
      <c r="P6776" s="117" t="str">
        <f t="shared" si="53"/>
        <v>2301</v>
      </c>
      <c r="Q6776" s="117"/>
      <c r="R6776" s="1348">
        <v>230101116</v>
      </c>
      <c r="S6776" s="321"/>
      <c r="T6776" s="321"/>
    </row>
    <row r="6777" spans="1:20" ht="34.5" hidden="1" customHeight="1">
      <c r="A6777" s="1348">
        <v>230101117</v>
      </c>
      <c r="B6777" s="1339" t="str">
        <f t="shared" si="52"/>
        <v>2301</v>
      </c>
      <c r="C6777" s="1349" t="s">
        <v>2689</v>
      </c>
      <c r="D6777" s="1350">
        <v>1</v>
      </c>
      <c r="E6777" s="293" t="s">
        <v>19483</v>
      </c>
      <c r="F6777" s="1352" t="s">
        <v>19484</v>
      </c>
      <c r="G6777" s="1356">
        <v>40506</v>
      </c>
      <c r="H6777" s="1348" t="s">
        <v>2252</v>
      </c>
      <c r="I6777" s="1348"/>
      <c r="J6777" s="1367"/>
      <c r="K6777" s="1352" t="s">
        <v>2253</v>
      </c>
      <c r="L6777" s="1352"/>
      <c r="M6777" s="1345" t="s">
        <v>19485</v>
      </c>
      <c r="N6777" s="1346" t="s">
        <v>1830</v>
      </c>
      <c r="O6777" s="1347"/>
      <c r="P6777" s="117" t="str">
        <f t="shared" si="53"/>
        <v>2301</v>
      </c>
      <c r="Q6777" s="117"/>
      <c r="R6777" s="1348">
        <v>230101117</v>
      </c>
      <c r="S6777" s="321"/>
      <c r="T6777" s="321"/>
    </row>
    <row r="6778" spans="1:20" ht="34.5" hidden="1" customHeight="1">
      <c r="A6778" s="1348">
        <v>230101117</v>
      </c>
      <c r="B6778" s="1339" t="str">
        <f t="shared" si="52"/>
        <v>2301</v>
      </c>
      <c r="C6778" s="1349" t="s">
        <v>2689</v>
      </c>
      <c r="D6778" s="1350">
        <v>1</v>
      </c>
      <c r="E6778" s="293" t="s">
        <v>19486</v>
      </c>
      <c r="F6778" s="1352" t="s">
        <v>8676</v>
      </c>
      <c r="G6778" s="1356">
        <v>41330</v>
      </c>
      <c r="H6778" s="1348" t="s">
        <v>2252</v>
      </c>
      <c r="I6778" s="1348">
        <v>1381</v>
      </c>
      <c r="J6778" s="1356">
        <v>39751</v>
      </c>
      <c r="K6778" s="1352" t="s">
        <v>2253</v>
      </c>
      <c r="L6778" s="1352" t="s">
        <v>19487</v>
      </c>
      <c r="M6778" s="1345" t="s">
        <v>19488</v>
      </c>
      <c r="N6778" s="1346" t="s">
        <v>1830</v>
      </c>
      <c r="O6778" s="1347"/>
      <c r="P6778" s="117" t="str">
        <f t="shared" si="53"/>
        <v>2301</v>
      </c>
      <c r="Q6778" s="117"/>
      <c r="R6778" s="1348">
        <v>230101117</v>
      </c>
      <c r="S6778" s="321"/>
      <c r="T6778" s="321"/>
    </row>
    <row r="6779" spans="1:20" ht="34.5" hidden="1" customHeight="1">
      <c r="A6779" s="1348">
        <v>230101118</v>
      </c>
      <c r="B6779" s="1339" t="str">
        <f t="shared" si="52"/>
        <v>2301</v>
      </c>
      <c r="C6779" s="1349" t="s">
        <v>2689</v>
      </c>
      <c r="D6779" s="1350">
        <v>1</v>
      </c>
      <c r="E6779" s="293" t="s">
        <v>19489</v>
      </c>
      <c r="F6779" s="1352" t="s">
        <v>19490</v>
      </c>
      <c r="G6779" s="1356"/>
      <c r="H6779" s="1348" t="s">
        <v>2252</v>
      </c>
      <c r="I6779" s="1348"/>
      <c r="J6779" s="1367"/>
      <c r="K6779" s="1352" t="s">
        <v>2253</v>
      </c>
      <c r="L6779" s="1352"/>
      <c r="M6779" s="1345" t="s">
        <v>19491</v>
      </c>
      <c r="N6779" s="1346" t="s">
        <v>1830</v>
      </c>
      <c r="O6779" s="1347"/>
      <c r="P6779" s="117" t="str">
        <f t="shared" si="53"/>
        <v>2301</v>
      </c>
      <c r="Q6779" s="117"/>
      <c r="R6779" s="1348">
        <v>230101118</v>
      </c>
      <c r="S6779" s="321"/>
      <c r="T6779" s="321"/>
    </row>
    <row r="6780" spans="1:20" ht="34.5" hidden="1" customHeight="1">
      <c r="A6780" s="1348">
        <v>230101118</v>
      </c>
      <c r="B6780" s="1339" t="str">
        <f t="shared" si="52"/>
        <v>2301</v>
      </c>
      <c r="C6780" s="1349" t="s">
        <v>2689</v>
      </c>
      <c r="D6780" s="1350">
        <v>1</v>
      </c>
      <c r="E6780" s="293" t="s">
        <v>19492</v>
      </c>
      <c r="F6780" s="1352" t="s">
        <v>19493</v>
      </c>
      <c r="G6780" s="1356">
        <v>40251</v>
      </c>
      <c r="H6780" s="1348" t="s">
        <v>2252</v>
      </c>
      <c r="I6780" s="1348"/>
      <c r="J6780" s="1367"/>
      <c r="K6780" s="1352" t="s">
        <v>2253</v>
      </c>
      <c r="L6780" s="1352" t="s">
        <v>19494</v>
      </c>
      <c r="M6780" s="1345" t="s">
        <v>1830</v>
      </c>
      <c r="N6780" s="1346" t="s">
        <v>1830</v>
      </c>
      <c r="O6780" s="1347"/>
      <c r="P6780" s="117" t="str">
        <f t="shared" si="53"/>
        <v>2301</v>
      </c>
      <c r="Q6780" s="117"/>
      <c r="R6780" s="1348">
        <v>230101118</v>
      </c>
      <c r="S6780" s="321"/>
      <c r="T6780" s="321"/>
    </row>
    <row r="6781" spans="1:20" ht="34.5" hidden="1" customHeight="1">
      <c r="A6781" s="1348">
        <v>230101119</v>
      </c>
      <c r="B6781" s="1339" t="str">
        <f t="shared" si="52"/>
        <v>2301</v>
      </c>
      <c r="C6781" s="1349" t="s">
        <v>2689</v>
      </c>
      <c r="D6781" s="1350">
        <v>2</v>
      </c>
      <c r="E6781" s="293" t="s">
        <v>19495</v>
      </c>
      <c r="F6781" s="1352" t="s">
        <v>19496</v>
      </c>
      <c r="G6781" s="1356">
        <v>41575</v>
      </c>
      <c r="H6781" s="1348" t="s">
        <v>2252</v>
      </c>
      <c r="I6781" s="1348">
        <v>1381</v>
      </c>
      <c r="J6781" s="1356">
        <v>39751</v>
      </c>
      <c r="K6781" s="1352" t="s">
        <v>2253</v>
      </c>
      <c r="L6781" s="1352" t="s">
        <v>19494</v>
      </c>
      <c r="M6781" s="1345" t="s">
        <v>19497</v>
      </c>
      <c r="N6781" s="1346" t="s">
        <v>1830</v>
      </c>
      <c r="O6781" s="1347"/>
      <c r="P6781" s="117" t="str">
        <f t="shared" si="53"/>
        <v>2301</v>
      </c>
      <c r="Q6781" s="117"/>
      <c r="R6781" s="1348">
        <v>230101119</v>
      </c>
      <c r="S6781" s="321"/>
      <c r="T6781" s="321"/>
    </row>
    <row r="6782" spans="1:20" ht="34.5" hidden="1" customHeight="1">
      <c r="A6782" s="1348">
        <v>230101120</v>
      </c>
      <c r="B6782" s="1339" t="str">
        <f t="shared" si="52"/>
        <v>2301</v>
      </c>
      <c r="C6782" s="1349" t="s">
        <v>2689</v>
      </c>
      <c r="D6782" s="1350">
        <v>1</v>
      </c>
      <c r="E6782" s="293" t="s">
        <v>19498</v>
      </c>
      <c r="F6782" s="1352" t="s">
        <v>19499</v>
      </c>
      <c r="G6782" s="1356">
        <v>41575</v>
      </c>
      <c r="H6782" s="1348" t="s">
        <v>2252</v>
      </c>
      <c r="I6782" s="1348">
        <v>1381</v>
      </c>
      <c r="J6782" s="1356">
        <v>39751</v>
      </c>
      <c r="K6782" s="1352" t="s">
        <v>2253</v>
      </c>
      <c r="L6782" s="1352" t="s">
        <v>19500</v>
      </c>
      <c r="M6782" s="1345" t="s">
        <v>19501</v>
      </c>
      <c r="N6782" s="1346" t="s">
        <v>1830</v>
      </c>
      <c r="O6782" s="1347"/>
      <c r="P6782" s="117" t="str">
        <f t="shared" si="53"/>
        <v>2301</v>
      </c>
      <c r="Q6782" s="117"/>
      <c r="R6782" s="1348">
        <v>230101120</v>
      </c>
      <c r="S6782" s="321"/>
      <c r="T6782" s="321"/>
    </row>
    <row r="6783" spans="1:20" ht="34.5" hidden="1" customHeight="1">
      <c r="A6783" s="1348">
        <v>230101121</v>
      </c>
      <c r="B6783" s="1339" t="str">
        <f t="shared" si="52"/>
        <v>2301</v>
      </c>
      <c r="C6783" s="1349" t="s">
        <v>2689</v>
      </c>
      <c r="D6783" s="1350">
        <v>2</v>
      </c>
      <c r="E6783" s="293" t="s">
        <v>19502</v>
      </c>
      <c r="F6783" s="1352" t="s">
        <v>17401</v>
      </c>
      <c r="G6783" s="1356">
        <v>42206</v>
      </c>
      <c r="H6783" s="1348" t="s">
        <v>2252</v>
      </c>
      <c r="I6783" s="1348">
        <v>1461</v>
      </c>
      <c r="J6783" s="1356">
        <v>41123</v>
      </c>
      <c r="K6783" s="1352" t="s">
        <v>2253</v>
      </c>
      <c r="L6783" s="1352" t="s">
        <v>19500</v>
      </c>
      <c r="M6783" s="1345" t="s">
        <v>19503</v>
      </c>
      <c r="N6783" s="1346" t="s">
        <v>1830</v>
      </c>
      <c r="O6783" s="1347"/>
      <c r="P6783" s="117" t="str">
        <f t="shared" si="53"/>
        <v>2301</v>
      </c>
      <c r="Q6783" s="117"/>
      <c r="R6783" s="1348">
        <v>230101121</v>
      </c>
      <c r="S6783" s="321"/>
      <c r="T6783" s="321"/>
    </row>
    <row r="6784" spans="1:20" ht="34.5" hidden="1" customHeight="1">
      <c r="A6784" s="1348">
        <v>230101122</v>
      </c>
      <c r="B6784" s="1339" t="str">
        <f t="shared" si="52"/>
        <v>2301</v>
      </c>
      <c r="C6784" s="1349" t="s">
        <v>2689</v>
      </c>
      <c r="D6784" s="1350">
        <v>1</v>
      </c>
      <c r="E6784" s="293" t="s">
        <v>19504</v>
      </c>
      <c r="F6784" s="1352" t="s">
        <v>19505</v>
      </c>
      <c r="G6784" s="1351">
        <v>41575</v>
      </c>
      <c r="H6784" s="1348" t="s">
        <v>2252</v>
      </c>
      <c r="I6784" s="1348">
        <v>1381</v>
      </c>
      <c r="J6784" s="1356">
        <v>39751</v>
      </c>
      <c r="K6784" s="1352" t="s">
        <v>2253</v>
      </c>
      <c r="L6784" s="1352" t="s">
        <v>19506</v>
      </c>
      <c r="M6784" s="1345" t="s">
        <v>19507</v>
      </c>
      <c r="N6784" s="1346" t="s">
        <v>1830</v>
      </c>
      <c r="O6784" s="1347"/>
      <c r="P6784" s="117" t="str">
        <f t="shared" si="53"/>
        <v>2301</v>
      </c>
      <c r="Q6784" s="117"/>
      <c r="R6784" s="1348">
        <v>230101122</v>
      </c>
      <c r="S6784" s="321"/>
      <c r="T6784" s="321"/>
    </row>
    <row r="6785" spans="1:20" ht="34.5" hidden="1" customHeight="1">
      <c r="A6785" s="1348">
        <v>230101123</v>
      </c>
      <c r="B6785" s="1339" t="str">
        <f t="shared" si="52"/>
        <v>2301</v>
      </c>
      <c r="C6785" s="1349" t="s">
        <v>2689</v>
      </c>
      <c r="D6785" s="1350">
        <v>2</v>
      </c>
      <c r="E6785" s="293" t="s">
        <v>19508</v>
      </c>
      <c r="F6785" s="1352" t="s">
        <v>17424</v>
      </c>
      <c r="G6785" s="1351">
        <v>42206</v>
      </c>
      <c r="H6785" s="1348" t="s">
        <v>2252</v>
      </c>
      <c r="I6785" s="1348">
        <v>1461</v>
      </c>
      <c r="J6785" s="1356">
        <v>41123</v>
      </c>
      <c r="K6785" s="1352" t="s">
        <v>2253</v>
      </c>
      <c r="L6785" s="1352" t="s">
        <v>19506</v>
      </c>
      <c r="M6785" s="1345" t="s">
        <v>19509</v>
      </c>
      <c r="N6785" s="1346" t="s">
        <v>1830</v>
      </c>
      <c r="O6785" s="1347"/>
      <c r="P6785" s="117" t="str">
        <f t="shared" si="53"/>
        <v>2301</v>
      </c>
      <c r="Q6785" s="117"/>
      <c r="R6785" s="1348">
        <v>230101123</v>
      </c>
      <c r="S6785" s="321"/>
      <c r="T6785" s="321"/>
    </row>
    <row r="6786" spans="1:20" ht="34.5" hidden="1" customHeight="1">
      <c r="A6786" s="1348">
        <v>230101124</v>
      </c>
      <c r="B6786" s="1339" t="str">
        <f t="shared" si="52"/>
        <v>2301</v>
      </c>
      <c r="C6786" s="1349" t="s">
        <v>2689</v>
      </c>
      <c r="D6786" s="1350">
        <v>1</v>
      </c>
      <c r="E6786" s="293" t="s">
        <v>19510</v>
      </c>
      <c r="F6786" s="1352" t="s">
        <v>19511</v>
      </c>
      <c r="G6786" s="1351">
        <v>40251</v>
      </c>
      <c r="H6786" s="1348" t="s">
        <v>2252</v>
      </c>
      <c r="I6786" s="1348"/>
      <c r="J6786" s="1368"/>
      <c r="K6786" s="1352" t="s">
        <v>2253</v>
      </c>
      <c r="L6786" s="1352" t="s">
        <v>19512</v>
      </c>
      <c r="M6786" s="1345" t="s">
        <v>19513</v>
      </c>
      <c r="N6786" s="1346" t="s">
        <v>1830</v>
      </c>
      <c r="O6786" s="1347"/>
      <c r="P6786" s="117" t="str">
        <f t="shared" si="53"/>
        <v>2301</v>
      </c>
      <c r="Q6786" s="117"/>
      <c r="R6786" s="1348">
        <v>230101124</v>
      </c>
      <c r="S6786" s="321"/>
      <c r="T6786" s="321"/>
    </row>
    <row r="6787" spans="1:20" ht="34.5" hidden="1" customHeight="1">
      <c r="A6787" s="1348">
        <v>230101125</v>
      </c>
      <c r="B6787" s="1339" t="str">
        <f t="shared" si="52"/>
        <v>2301</v>
      </c>
      <c r="C6787" s="1349" t="s">
        <v>2689</v>
      </c>
      <c r="D6787" s="1350">
        <v>2</v>
      </c>
      <c r="E6787" s="293" t="s">
        <v>19514</v>
      </c>
      <c r="F6787" s="1352" t="s">
        <v>17428</v>
      </c>
      <c r="G6787" s="1356">
        <v>41575</v>
      </c>
      <c r="H6787" s="1348" t="s">
        <v>2252</v>
      </c>
      <c r="I6787" s="1348">
        <v>1381</v>
      </c>
      <c r="J6787" s="1356">
        <v>39751</v>
      </c>
      <c r="K6787" s="1352" t="s">
        <v>2253</v>
      </c>
      <c r="L6787" s="1352" t="s">
        <v>19512</v>
      </c>
      <c r="M6787" s="1345" t="s">
        <v>19515</v>
      </c>
      <c r="N6787" s="1346" t="s">
        <v>1830</v>
      </c>
      <c r="O6787" s="1347"/>
      <c r="P6787" s="117" t="str">
        <f t="shared" si="53"/>
        <v>2301</v>
      </c>
      <c r="Q6787" s="117"/>
      <c r="R6787" s="1348">
        <v>230101125</v>
      </c>
      <c r="S6787" s="321"/>
      <c r="T6787" s="321"/>
    </row>
    <row r="6788" spans="1:20" ht="34.5" hidden="1" customHeight="1">
      <c r="A6788" s="1348">
        <v>230101126</v>
      </c>
      <c r="B6788" s="1339" t="str">
        <f t="shared" si="52"/>
        <v>2301</v>
      </c>
      <c r="C6788" s="1349" t="s">
        <v>2689</v>
      </c>
      <c r="D6788" s="1350">
        <v>1</v>
      </c>
      <c r="E6788" s="293" t="s">
        <v>19516</v>
      </c>
      <c r="F6788" s="1352" t="s">
        <v>19517</v>
      </c>
      <c r="G6788" s="1356"/>
      <c r="H6788" s="1348" t="s">
        <v>2252</v>
      </c>
      <c r="I6788" s="1348"/>
      <c r="J6788" s="1367"/>
      <c r="K6788" s="1352" t="s">
        <v>2253</v>
      </c>
      <c r="L6788" s="1352"/>
      <c r="M6788" s="1345" t="s">
        <v>19518</v>
      </c>
      <c r="N6788" s="1346" t="s">
        <v>1830</v>
      </c>
      <c r="O6788" s="1347"/>
      <c r="P6788" s="117" t="str">
        <f t="shared" si="53"/>
        <v>2301</v>
      </c>
      <c r="Q6788" s="117"/>
      <c r="R6788" s="1348">
        <v>230101126</v>
      </c>
      <c r="S6788" s="321"/>
      <c r="T6788" s="321"/>
    </row>
    <row r="6789" spans="1:20" ht="34.5" hidden="1" customHeight="1">
      <c r="A6789" s="1348">
        <v>230101127</v>
      </c>
      <c r="B6789" s="1339" t="str">
        <f t="shared" si="52"/>
        <v>2301</v>
      </c>
      <c r="C6789" s="1349" t="s">
        <v>2689</v>
      </c>
      <c r="D6789" s="1350">
        <v>1</v>
      </c>
      <c r="E6789" s="293" t="s">
        <v>19519</v>
      </c>
      <c r="F6789" s="1352" t="s">
        <v>19520</v>
      </c>
      <c r="G6789" s="1356">
        <v>40506</v>
      </c>
      <c r="H6789" s="1348" t="s">
        <v>2252</v>
      </c>
      <c r="I6789" s="1348">
        <v>1381</v>
      </c>
      <c r="J6789" s="1356">
        <v>39751</v>
      </c>
      <c r="K6789" s="1352" t="s">
        <v>2253</v>
      </c>
      <c r="L6789" s="1352" t="s">
        <v>19521</v>
      </c>
      <c r="M6789" s="1345" t="s">
        <v>19522</v>
      </c>
      <c r="N6789" s="1346" t="s">
        <v>1830</v>
      </c>
      <c r="O6789" s="1347"/>
      <c r="P6789" s="117" t="str">
        <f t="shared" si="53"/>
        <v>2301</v>
      </c>
      <c r="Q6789" s="117"/>
      <c r="R6789" s="1348">
        <v>230101127</v>
      </c>
      <c r="S6789" s="321"/>
      <c r="T6789" s="321"/>
    </row>
    <row r="6790" spans="1:20" ht="34.5" hidden="1" customHeight="1">
      <c r="A6790" s="1348">
        <v>230101128</v>
      </c>
      <c r="B6790" s="1339" t="str">
        <f t="shared" si="52"/>
        <v>2301</v>
      </c>
      <c r="C6790" s="1349" t="s">
        <v>2689</v>
      </c>
      <c r="D6790" s="1350">
        <v>2</v>
      </c>
      <c r="E6790" s="293" t="s">
        <v>19523</v>
      </c>
      <c r="F6790" s="1352" t="s">
        <v>17443</v>
      </c>
      <c r="G6790" s="1356">
        <v>42592</v>
      </c>
      <c r="H6790" s="1348" t="s">
        <v>2252</v>
      </c>
      <c r="I6790" s="1348">
        <v>1461</v>
      </c>
      <c r="J6790" s="1356">
        <v>41123</v>
      </c>
      <c r="K6790" s="1352" t="s">
        <v>2253</v>
      </c>
      <c r="L6790" s="1352" t="s">
        <v>19521</v>
      </c>
      <c r="M6790" s="1345" t="s">
        <v>19524</v>
      </c>
      <c r="N6790" s="1346" t="s">
        <v>1830</v>
      </c>
      <c r="O6790" s="1347"/>
      <c r="P6790" s="117" t="str">
        <f t="shared" si="53"/>
        <v>2301</v>
      </c>
      <c r="Q6790" s="117"/>
      <c r="R6790" s="1348">
        <v>230101128</v>
      </c>
      <c r="S6790" s="321"/>
      <c r="T6790" s="321"/>
    </row>
    <row r="6791" spans="1:20" ht="34.5" hidden="1" customHeight="1">
      <c r="A6791" s="1348">
        <v>230101129</v>
      </c>
      <c r="B6791" s="1339" t="str">
        <f t="shared" si="52"/>
        <v>2301</v>
      </c>
      <c r="C6791" s="1349" t="s">
        <v>2689</v>
      </c>
      <c r="D6791" s="1350">
        <v>1</v>
      </c>
      <c r="E6791" s="293" t="s">
        <v>19525</v>
      </c>
      <c r="F6791" s="1352" t="s">
        <v>17447</v>
      </c>
      <c r="G6791" s="1356">
        <v>40506</v>
      </c>
      <c r="H6791" s="1348" t="s">
        <v>2252</v>
      </c>
      <c r="I6791" s="1348">
        <v>1381</v>
      </c>
      <c r="J6791" s="1356">
        <v>39751</v>
      </c>
      <c r="K6791" s="1352" t="s">
        <v>2253</v>
      </c>
      <c r="L6791" s="1352" t="s">
        <v>19526</v>
      </c>
      <c r="M6791" s="1345" t="s">
        <v>19527</v>
      </c>
      <c r="N6791" s="1346" t="s">
        <v>1830</v>
      </c>
      <c r="O6791" s="1347"/>
      <c r="P6791" s="117" t="str">
        <f t="shared" si="53"/>
        <v>2301</v>
      </c>
      <c r="Q6791" s="117"/>
      <c r="R6791" s="1348">
        <v>230101129</v>
      </c>
      <c r="S6791" s="321"/>
      <c r="T6791" s="321"/>
    </row>
    <row r="6792" spans="1:20" ht="34.5" hidden="1" customHeight="1">
      <c r="A6792" s="1348">
        <v>230101130</v>
      </c>
      <c r="B6792" s="1339" t="str">
        <f t="shared" si="52"/>
        <v>2301</v>
      </c>
      <c r="C6792" s="1349" t="s">
        <v>2689</v>
      </c>
      <c r="D6792" s="1350">
        <v>2</v>
      </c>
      <c r="E6792" s="293" t="s">
        <v>19528</v>
      </c>
      <c r="F6792" s="1352" t="s">
        <v>17447</v>
      </c>
      <c r="G6792" s="1356">
        <v>42592</v>
      </c>
      <c r="H6792" s="1348" t="s">
        <v>2252</v>
      </c>
      <c r="I6792" s="1348">
        <v>1461</v>
      </c>
      <c r="J6792" s="1356">
        <v>41123</v>
      </c>
      <c r="K6792" s="1352" t="s">
        <v>2253</v>
      </c>
      <c r="L6792" s="1352" t="s">
        <v>19526</v>
      </c>
      <c r="M6792" s="1345" t="s">
        <v>19529</v>
      </c>
      <c r="N6792" s="1346" t="s">
        <v>1830</v>
      </c>
      <c r="O6792" s="1347"/>
      <c r="P6792" s="117" t="str">
        <f t="shared" si="53"/>
        <v>2301</v>
      </c>
      <c r="Q6792" s="117"/>
      <c r="R6792" s="1348">
        <v>230101130</v>
      </c>
      <c r="S6792" s="321"/>
      <c r="T6792" s="321"/>
    </row>
    <row r="6793" spans="1:20" ht="34.5" hidden="1" customHeight="1">
      <c r="A6793" s="1348">
        <v>230101131</v>
      </c>
      <c r="B6793" s="1339" t="str">
        <f t="shared" si="52"/>
        <v>2301</v>
      </c>
      <c r="C6793" s="1349" t="s">
        <v>2689</v>
      </c>
      <c r="D6793" s="1350">
        <v>1</v>
      </c>
      <c r="E6793" s="293" t="s">
        <v>19530</v>
      </c>
      <c r="F6793" s="1352" t="s">
        <v>19531</v>
      </c>
      <c r="G6793" s="1356">
        <v>40506</v>
      </c>
      <c r="H6793" s="1348" t="s">
        <v>2252</v>
      </c>
      <c r="I6793" s="1348">
        <v>1381</v>
      </c>
      <c r="J6793" s="1356">
        <v>39751</v>
      </c>
      <c r="K6793" s="1352" t="s">
        <v>2253</v>
      </c>
      <c r="L6793" s="1352" t="s">
        <v>19532</v>
      </c>
      <c r="M6793" s="1345" t="s">
        <v>19533</v>
      </c>
      <c r="N6793" s="1346" t="s">
        <v>1830</v>
      </c>
      <c r="O6793" s="1347"/>
      <c r="P6793" s="117" t="str">
        <f t="shared" si="53"/>
        <v>2301</v>
      </c>
      <c r="Q6793" s="117"/>
      <c r="R6793" s="1348">
        <v>230101131</v>
      </c>
      <c r="S6793" s="321"/>
      <c r="T6793" s="321"/>
    </row>
    <row r="6794" spans="1:20" ht="34.5" hidden="1" customHeight="1">
      <c r="A6794" s="1348">
        <v>230101132</v>
      </c>
      <c r="B6794" s="1339" t="str">
        <f t="shared" si="52"/>
        <v>2301</v>
      </c>
      <c r="C6794" s="1349" t="s">
        <v>2689</v>
      </c>
      <c r="D6794" s="1350">
        <v>2</v>
      </c>
      <c r="E6794" s="293" t="s">
        <v>19534</v>
      </c>
      <c r="F6794" s="1352" t="s">
        <v>17451</v>
      </c>
      <c r="G6794" s="1356">
        <v>42592</v>
      </c>
      <c r="H6794" s="1348" t="s">
        <v>2252</v>
      </c>
      <c r="I6794" s="1348">
        <v>1461</v>
      </c>
      <c r="J6794" s="1356">
        <v>41123</v>
      </c>
      <c r="K6794" s="1352" t="s">
        <v>2253</v>
      </c>
      <c r="L6794" s="1352" t="s">
        <v>19532</v>
      </c>
      <c r="M6794" s="1345" t="s">
        <v>19535</v>
      </c>
      <c r="N6794" s="1346" t="s">
        <v>1830</v>
      </c>
      <c r="O6794" s="1347"/>
      <c r="P6794" s="117" t="str">
        <f t="shared" si="53"/>
        <v>2301</v>
      </c>
      <c r="Q6794" s="117"/>
      <c r="R6794" s="1348">
        <v>230101132</v>
      </c>
      <c r="S6794" s="321"/>
      <c r="T6794" s="321"/>
    </row>
    <row r="6795" spans="1:20" ht="34.5" hidden="1" customHeight="1">
      <c r="A6795" s="1348">
        <v>230101133</v>
      </c>
      <c r="B6795" s="1339" t="str">
        <f t="shared" si="52"/>
        <v>2301</v>
      </c>
      <c r="C6795" s="1349" t="s">
        <v>2689</v>
      </c>
      <c r="D6795" s="1350">
        <v>1</v>
      </c>
      <c r="E6795" s="293" t="s">
        <v>19536</v>
      </c>
      <c r="F6795" s="1352" t="s">
        <v>19537</v>
      </c>
      <c r="G6795" s="1356">
        <v>40506</v>
      </c>
      <c r="H6795" s="1348" t="s">
        <v>2252</v>
      </c>
      <c r="I6795" s="1348">
        <v>1381</v>
      </c>
      <c r="J6795" s="1356">
        <v>39751</v>
      </c>
      <c r="K6795" s="1352" t="s">
        <v>2253</v>
      </c>
      <c r="L6795" s="1352" t="s">
        <v>19538</v>
      </c>
      <c r="M6795" s="1345" t="s">
        <v>19539</v>
      </c>
      <c r="N6795" s="1346" t="s">
        <v>1830</v>
      </c>
      <c r="O6795" s="1347"/>
      <c r="P6795" s="117" t="str">
        <f t="shared" si="53"/>
        <v>2301</v>
      </c>
      <c r="Q6795" s="117"/>
      <c r="R6795" s="1348">
        <v>230101133</v>
      </c>
      <c r="S6795" s="321"/>
      <c r="T6795" s="321"/>
    </row>
    <row r="6796" spans="1:20" ht="34.5" hidden="1" customHeight="1">
      <c r="A6796" s="1348">
        <v>230101134</v>
      </c>
      <c r="B6796" s="1339" t="str">
        <f t="shared" si="52"/>
        <v>2301</v>
      </c>
      <c r="C6796" s="1349" t="s">
        <v>2689</v>
      </c>
      <c r="D6796" s="1350">
        <v>2</v>
      </c>
      <c r="E6796" s="293" t="s">
        <v>19540</v>
      </c>
      <c r="F6796" s="1352" t="s">
        <v>17455</v>
      </c>
      <c r="G6796" s="1356">
        <v>42592</v>
      </c>
      <c r="H6796" s="1348" t="s">
        <v>2252</v>
      </c>
      <c r="I6796" s="1348">
        <v>1461</v>
      </c>
      <c r="J6796" s="1356">
        <v>41123</v>
      </c>
      <c r="K6796" s="1352" t="s">
        <v>2253</v>
      </c>
      <c r="L6796" s="1352" t="s">
        <v>19538</v>
      </c>
      <c r="M6796" s="1345" t="s">
        <v>4103</v>
      </c>
      <c r="N6796" s="1346" t="s">
        <v>9155</v>
      </c>
      <c r="O6796" s="1347"/>
      <c r="P6796" s="117" t="str">
        <f t="shared" si="53"/>
        <v>2301</v>
      </c>
      <c r="Q6796" s="117"/>
      <c r="R6796" s="1348">
        <v>230101134</v>
      </c>
      <c r="S6796" s="321"/>
      <c r="T6796" s="321"/>
    </row>
    <row r="6797" spans="1:20" ht="34.5" hidden="1" customHeight="1">
      <c r="A6797" s="1348">
        <v>230101135</v>
      </c>
      <c r="B6797" s="1339" t="str">
        <f t="shared" si="52"/>
        <v>2301</v>
      </c>
      <c r="C6797" s="1349" t="s">
        <v>2689</v>
      </c>
      <c r="D6797" s="1350">
        <v>1</v>
      </c>
      <c r="E6797" s="293" t="s">
        <v>19541</v>
      </c>
      <c r="F6797" s="1352" t="s">
        <v>19542</v>
      </c>
      <c r="G6797" s="1356">
        <v>40862</v>
      </c>
      <c r="H6797" s="1348" t="s">
        <v>2252</v>
      </c>
      <c r="I6797" s="1348">
        <v>1381</v>
      </c>
      <c r="J6797" s="1351">
        <v>39751</v>
      </c>
      <c r="K6797" s="1352" t="s">
        <v>2253</v>
      </c>
      <c r="L6797" s="1352" t="s">
        <v>19543</v>
      </c>
      <c r="M6797" s="1345" t="s">
        <v>1830</v>
      </c>
      <c r="N6797" s="1346" t="s">
        <v>1830</v>
      </c>
      <c r="O6797" s="1347"/>
      <c r="P6797" s="117" t="str">
        <f t="shared" si="53"/>
        <v>2301</v>
      </c>
      <c r="Q6797" s="117"/>
      <c r="R6797" s="1348">
        <v>230101135</v>
      </c>
      <c r="S6797" s="321"/>
      <c r="T6797" s="321"/>
    </row>
    <row r="6798" spans="1:20" ht="34.5" hidden="1" customHeight="1">
      <c r="A6798" s="1348">
        <v>230101136</v>
      </c>
      <c r="B6798" s="1339" t="str">
        <f t="shared" si="52"/>
        <v>2301</v>
      </c>
      <c r="C6798" s="1349" t="s">
        <v>2689</v>
      </c>
      <c r="D6798" s="1350">
        <v>1</v>
      </c>
      <c r="E6798" s="293" t="s">
        <v>19544</v>
      </c>
      <c r="F6798" s="1352" t="s">
        <v>17435</v>
      </c>
      <c r="G6798" s="1356">
        <v>40862</v>
      </c>
      <c r="H6798" s="1348" t="s">
        <v>2252</v>
      </c>
      <c r="I6798" s="1348">
        <v>1381</v>
      </c>
      <c r="J6798" s="1351">
        <v>39751</v>
      </c>
      <c r="K6798" s="1352" t="s">
        <v>2253</v>
      </c>
      <c r="L6798" s="1352" t="s">
        <v>19545</v>
      </c>
      <c r="M6798" s="1345" t="s">
        <v>1830</v>
      </c>
      <c r="N6798" s="1346" t="s">
        <v>1830</v>
      </c>
      <c r="O6798" s="1347"/>
      <c r="P6798" s="117" t="str">
        <f t="shared" si="53"/>
        <v>2301</v>
      </c>
      <c r="Q6798" s="117"/>
      <c r="R6798" s="1348">
        <v>230101136</v>
      </c>
      <c r="S6798" s="321"/>
      <c r="T6798" s="321"/>
    </row>
    <row r="6799" spans="1:20" ht="34.5" hidden="1" customHeight="1">
      <c r="A6799" s="1348">
        <v>230101137</v>
      </c>
      <c r="B6799" s="1339" t="str">
        <f t="shared" si="52"/>
        <v>2301</v>
      </c>
      <c r="C6799" s="1349" t="s">
        <v>2689</v>
      </c>
      <c r="D6799" s="1350">
        <v>1</v>
      </c>
      <c r="E6799" s="293" t="s">
        <v>19546</v>
      </c>
      <c r="F6799" s="1352" t="s">
        <v>17459</v>
      </c>
      <c r="G6799" s="1351"/>
      <c r="H6799" s="1348" t="s">
        <v>2252</v>
      </c>
      <c r="I6799" s="1348">
        <v>1381</v>
      </c>
      <c r="J6799" s="1351">
        <v>39751</v>
      </c>
      <c r="K6799" s="1352" t="s">
        <v>2253</v>
      </c>
      <c r="L6799" s="1352" t="s">
        <v>19547</v>
      </c>
      <c r="M6799" s="1345" t="s">
        <v>19539</v>
      </c>
      <c r="N6799" s="1346" t="s">
        <v>1830</v>
      </c>
      <c r="O6799" s="1347"/>
      <c r="P6799" s="117" t="str">
        <f t="shared" si="53"/>
        <v>2301</v>
      </c>
      <c r="Q6799" s="117"/>
      <c r="R6799" s="1348">
        <v>230101137</v>
      </c>
      <c r="S6799" s="321"/>
      <c r="T6799" s="321"/>
    </row>
    <row r="6800" spans="1:20" ht="34.5" hidden="1" customHeight="1">
      <c r="A6800" s="1348">
        <v>230101138</v>
      </c>
      <c r="B6800" s="1339" t="str">
        <f t="shared" si="52"/>
        <v>2301</v>
      </c>
      <c r="C6800" s="1349" t="s">
        <v>2689</v>
      </c>
      <c r="D6800" s="1350">
        <v>2</v>
      </c>
      <c r="E6800" s="293" t="s">
        <v>19548</v>
      </c>
      <c r="F6800" s="1352" t="s">
        <v>17459</v>
      </c>
      <c r="G6800" s="1356">
        <v>42592</v>
      </c>
      <c r="H6800" s="1348" t="s">
        <v>2252</v>
      </c>
      <c r="I6800" s="1348">
        <v>1461</v>
      </c>
      <c r="J6800" s="1351">
        <v>41123</v>
      </c>
      <c r="K6800" s="1352" t="s">
        <v>2253</v>
      </c>
      <c r="L6800" s="1352" t="s">
        <v>19547</v>
      </c>
      <c r="M6800" s="1345" t="s">
        <v>4103</v>
      </c>
      <c r="N6800" s="1346" t="s">
        <v>9339</v>
      </c>
      <c r="O6800" s="1347"/>
      <c r="P6800" s="117" t="str">
        <f t="shared" si="53"/>
        <v>2301</v>
      </c>
      <c r="Q6800" s="117"/>
      <c r="R6800" s="1348">
        <v>230101138</v>
      </c>
      <c r="S6800" s="321"/>
      <c r="T6800" s="321"/>
    </row>
    <row r="6801" spans="1:20" ht="34.5" hidden="1" customHeight="1">
      <c r="A6801" s="1348">
        <v>230101139</v>
      </c>
      <c r="B6801" s="1339" t="str">
        <f t="shared" si="52"/>
        <v>2301</v>
      </c>
      <c r="C6801" s="1349" t="s">
        <v>2689</v>
      </c>
      <c r="D6801" s="1350">
        <v>1</v>
      </c>
      <c r="E6801" s="293" t="s">
        <v>19549</v>
      </c>
      <c r="F6801" s="1352" t="s">
        <v>19550</v>
      </c>
      <c r="G6801" s="1356"/>
      <c r="H6801" s="1348" t="s">
        <v>2252</v>
      </c>
      <c r="I6801" s="1348">
        <v>1381</v>
      </c>
      <c r="J6801" s="1351">
        <v>39751</v>
      </c>
      <c r="K6801" s="1352" t="s">
        <v>2253</v>
      </c>
      <c r="L6801" s="1352" t="s">
        <v>19551</v>
      </c>
      <c r="M6801" s="1345" t="s">
        <v>1830</v>
      </c>
      <c r="N6801" s="1346" t="s">
        <v>1830</v>
      </c>
      <c r="O6801" s="1347"/>
      <c r="P6801" s="117" t="str">
        <f t="shared" si="53"/>
        <v>2301</v>
      </c>
      <c r="Q6801" s="117"/>
      <c r="R6801" s="1348">
        <v>230101139</v>
      </c>
      <c r="S6801" s="321"/>
      <c r="T6801" s="321"/>
    </row>
    <row r="6802" spans="1:20" ht="34.5" hidden="1" customHeight="1">
      <c r="A6802" s="1348">
        <v>230101140</v>
      </c>
      <c r="B6802" s="1339" t="str">
        <f t="shared" si="52"/>
        <v>2301</v>
      </c>
      <c r="C6802" s="1349" t="s">
        <v>2689</v>
      </c>
      <c r="D6802" s="1350">
        <v>2</v>
      </c>
      <c r="E6802" s="293" t="s">
        <v>19552</v>
      </c>
      <c r="F6802" s="1352" t="s">
        <v>17463</v>
      </c>
      <c r="G6802" s="1356">
        <v>42592</v>
      </c>
      <c r="H6802" s="1348" t="s">
        <v>2252</v>
      </c>
      <c r="I6802" s="1348">
        <v>1461</v>
      </c>
      <c r="J6802" s="1351">
        <v>41123</v>
      </c>
      <c r="K6802" s="1352" t="s">
        <v>2253</v>
      </c>
      <c r="L6802" s="1352" t="s">
        <v>19551</v>
      </c>
      <c r="M6802" s="1345" t="s">
        <v>1830</v>
      </c>
      <c r="N6802" s="1346" t="s">
        <v>1830</v>
      </c>
      <c r="O6802" s="1347"/>
      <c r="P6802" s="117" t="str">
        <f t="shared" si="53"/>
        <v>2301</v>
      </c>
      <c r="Q6802" s="117"/>
      <c r="R6802" s="1348">
        <v>230101140</v>
      </c>
      <c r="S6802" s="321"/>
      <c r="T6802" s="321"/>
    </row>
    <row r="6803" spans="1:20" ht="34.5" hidden="1" customHeight="1">
      <c r="A6803" s="1348">
        <v>230101140</v>
      </c>
      <c r="B6803" s="1339" t="str">
        <f t="shared" si="52"/>
        <v>2301</v>
      </c>
      <c r="C6803" s="1349" t="s">
        <v>2689</v>
      </c>
      <c r="D6803" s="1350">
        <v>1</v>
      </c>
      <c r="E6803" s="293" t="s">
        <v>19553</v>
      </c>
      <c r="F6803" s="1352" t="s">
        <v>19451</v>
      </c>
      <c r="G6803" s="1351">
        <v>40636</v>
      </c>
      <c r="H6803" s="1348" t="s">
        <v>2252</v>
      </c>
      <c r="I6803" s="1348">
        <v>1381</v>
      </c>
      <c r="J6803" s="1356">
        <v>39751</v>
      </c>
      <c r="K6803" s="1352" t="s">
        <v>2253</v>
      </c>
      <c r="L6803" s="1352" t="s">
        <v>19554</v>
      </c>
      <c r="M6803" s="1345" t="s">
        <v>1830</v>
      </c>
      <c r="N6803" s="1346" t="s">
        <v>1830</v>
      </c>
      <c r="O6803" s="1347"/>
      <c r="P6803" s="117" t="str">
        <f t="shared" si="53"/>
        <v>2301</v>
      </c>
      <c r="Q6803" s="117"/>
      <c r="R6803" s="1348">
        <v>230101140</v>
      </c>
      <c r="S6803" s="321"/>
      <c r="T6803" s="321"/>
    </row>
    <row r="6804" spans="1:20" ht="34.5" hidden="1" customHeight="1">
      <c r="A6804" s="1348">
        <v>230101141</v>
      </c>
      <c r="B6804" s="1339" t="str">
        <f t="shared" si="52"/>
        <v>2301</v>
      </c>
      <c r="C6804" s="1349" t="s">
        <v>2689</v>
      </c>
      <c r="D6804" s="1350">
        <v>2</v>
      </c>
      <c r="E6804" s="293" t="s">
        <v>19555</v>
      </c>
      <c r="F6804" s="1352" t="s">
        <v>17474</v>
      </c>
      <c r="G6804" s="1356">
        <v>42592</v>
      </c>
      <c r="H6804" s="1348" t="s">
        <v>2252</v>
      </c>
      <c r="I6804" s="1348">
        <v>1461</v>
      </c>
      <c r="J6804" s="1356">
        <v>41123</v>
      </c>
      <c r="K6804" s="1352" t="s">
        <v>2253</v>
      </c>
      <c r="L6804" s="1352" t="s">
        <v>19554</v>
      </c>
      <c r="M6804" s="1345" t="s">
        <v>19539</v>
      </c>
      <c r="N6804" s="1346" t="s">
        <v>1830</v>
      </c>
      <c r="O6804" s="1347"/>
      <c r="P6804" s="117" t="str">
        <f t="shared" si="53"/>
        <v>2301</v>
      </c>
      <c r="Q6804" s="117"/>
      <c r="R6804" s="1348">
        <v>230101141</v>
      </c>
      <c r="S6804" s="321"/>
      <c r="T6804" s="321"/>
    </row>
    <row r="6805" spans="1:20" ht="34.5" hidden="1" customHeight="1">
      <c r="A6805" s="1348">
        <v>230101142</v>
      </c>
      <c r="B6805" s="1339" t="str">
        <f t="shared" si="52"/>
        <v>2301</v>
      </c>
      <c r="C6805" s="1349" t="s">
        <v>2689</v>
      </c>
      <c r="D6805" s="1350">
        <v>1</v>
      </c>
      <c r="E6805" s="293" t="s">
        <v>19556</v>
      </c>
      <c r="F6805" s="1352" t="s">
        <v>19557</v>
      </c>
      <c r="G6805" s="1356">
        <v>40636</v>
      </c>
      <c r="H6805" s="1348" t="s">
        <v>2252</v>
      </c>
      <c r="I6805" s="1348">
        <v>1381</v>
      </c>
      <c r="J6805" s="1351">
        <v>39751</v>
      </c>
      <c r="K6805" s="1352" t="s">
        <v>2253</v>
      </c>
      <c r="L6805" s="1352" t="s">
        <v>19558</v>
      </c>
      <c r="M6805" s="1345" t="s">
        <v>4103</v>
      </c>
      <c r="N6805" s="1346" t="s">
        <v>9155</v>
      </c>
      <c r="O6805" s="1347"/>
      <c r="P6805" s="117" t="str">
        <f t="shared" si="53"/>
        <v>2301</v>
      </c>
      <c r="Q6805" s="117"/>
      <c r="R6805" s="1348">
        <v>230101142</v>
      </c>
      <c r="S6805" s="321"/>
      <c r="T6805" s="321"/>
    </row>
    <row r="6806" spans="1:20" ht="34.5" hidden="1" customHeight="1">
      <c r="A6806" s="1348">
        <v>230101142</v>
      </c>
      <c r="B6806" s="1339" t="str">
        <f t="shared" si="52"/>
        <v>2301</v>
      </c>
      <c r="C6806" s="1349" t="s">
        <v>2689</v>
      </c>
      <c r="D6806" s="1350">
        <v>2</v>
      </c>
      <c r="E6806" s="293" t="s">
        <v>19559</v>
      </c>
      <c r="F6806" s="1352" t="s">
        <v>17478</v>
      </c>
      <c r="G6806" s="1356">
        <v>42592</v>
      </c>
      <c r="H6806" s="1348" t="s">
        <v>2252</v>
      </c>
      <c r="I6806" s="1348">
        <v>1461</v>
      </c>
      <c r="J6806" s="1351">
        <v>41123</v>
      </c>
      <c r="K6806" s="1352" t="s">
        <v>2253</v>
      </c>
      <c r="L6806" s="1352" t="s">
        <v>19558</v>
      </c>
      <c r="M6806" s="1345" t="s">
        <v>19266</v>
      </c>
      <c r="N6806" s="1346" t="s">
        <v>1830</v>
      </c>
      <c r="O6806" s="1347"/>
      <c r="P6806" s="117" t="str">
        <f t="shared" si="53"/>
        <v>2301</v>
      </c>
      <c r="Q6806" s="117"/>
      <c r="R6806" s="1348">
        <v>230101142</v>
      </c>
      <c r="S6806" s="321"/>
      <c r="T6806" s="321"/>
    </row>
    <row r="6807" spans="1:20" ht="34.5" hidden="1" customHeight="1">
      <c r="A6807" s="1348">
        <v>230101143</v>
      </c>
      <c r="B6807" s="1339" t="str">
        <f t="shared" si="52"/>
        <v>2301</v>
      </c>
      <c r="C6807" s="1349" t="s">
        <v>2689</v>
      </c>
      <c r="D6807" s="1350">
        <v>1</v>
      </c>
      <c r="E6807" s="293" t="s">
        <v>19560</v>
      </c>
      <c r="F6807" s="1352" t="s">
        <v>19561</v>
      </c>
      <c r="G6807" s="1351">
        <v>40636</v>
      </c>
      <c r="H6807" s="1348" t="s">
        <v>2252</v>
      </c>
      <c r="I6807" s="1348">
        <v>1381</v>
      </c>
      <c r="J6807" s="1356">
        <v>39751</v>
      </c>
      <c r="K6807" s="1352" t="s">
        <v>2253</v>
      </c>
      <c r="L6807" s="1352" t="s">
        <v>19562</v>
      </c>
      <c r="M6807" s="1345" t="s">
        <v>1830</v>
      </c>
      <c r="N6807" s="1346" t="s">
        <v>1830</v>
      </c>
      <c r="O6807" s="1347"/>
      <c r="P6807" s="117" t="str">
        <f t="shared" si="53"/>
        <v>2301</v>
      </c>
      <c r="Q6807" s="117"/>
      <c r="R6807" s="1348">
        <v>230101143</v>
      </c>
      <c r="S6807" s="321"/>
      <c r="T6807" s="321"/>
    </row>
    <row r="6808" spans="1:20" ht="34.5" hidden="1" customHeight="1">
      <c r="A6808" s="1348">
        <v>230101144</v>
      </c>
      <c r="B6808" s="1339" t="str">
        <f t="shared" si="52"/>
        <v>2301</v>
      </c>
      <c r="C6808" s="1349" t="s">
        <v>2689</v>
      </c>
      <c r="D6808" s="1350">
        <v>2</v>
      </c>
      <c r="E6808" s="293" t="s">
        <v>19563</v>
      </c>
      <c r="F6808" s="1352" t="s">
        <v>17483</v>
      </c>
      <c r="G6808" s="1351">
        <v>42592</v>
      </c>
      <c r="H6808" s="1348" t="s">
        <v>2252</v>
      </c>
      <c r="I6808" s="1348">
        <v>1461</v>
      </c>
      <c r="J6808" s="1351">
        <v>41123</v>
      </c>
      <c r="K6808" s="1352" t="s">
        <v>2253</v>
      </c>
      <c r="L6808" s="1352" t="s">
        <v>19562</v>
      </c>
      <c r="M6808" s="1345" t="s">
        <v>19266</v>
      </c>
      <c r="N6808" s="1346" t="s">
        <v>1830</v>
      </c>
      <c r="O6808" s="1347"/>
      <c r="P6808" s="117" t="str">
        <f t="shared" si="53"/>
        <v>2301</v>
      </c>
      <c r="Q6808" s="117"/>
      <c r="R6808" s="1348">
        <v>230101144</v>
      </c>
      <c r="S6808" s="321"/>
      <c r="T6808" s="321"/>
    </row>
    <row r="6809" spans="1:20" ht="34.5" hidden="1" customHeight="1">
      <c r="A6809" s="1348">
        <v>230101144</v>
      </c>
      <c r="B6809" s="1339" t="str">
        <f t="shared" si="52"/>
        <v>2301</v>
      </c>
      <c r="C6809" s="1349" t="s">
        <v>2689</v>
      </c>
      <c r="D6809" s="1350">
        <v>1</v>
      </c>
      <c r="E6809" s="293" t="s">
        <v>19564</v>
      </c>
      <c r="F6809" s="1352" t="s">
        <v>17486</v>
      </c>
      <c r="G6809" s="1351">
        <v>41228</v>
      </c>
      <c r="H6809" s="1348" t="s">
        <v>2252</v>
      </c>
      <c r="I6809" s="1348">
        <v>1381</v>
      </c>
      <c r="J6809" s="1351">
        <v>39751</v>
      </c>
      <c r="K6809" s="1352" t="s">
        <v>2253</v>
      </c>
      <c r="L6809" s="1352" t="s">
        <v>19565</v>
      </c>
      <c r="M6809" s="1345" t="s">
        <v>1830</v>
      </c>
      <c r="N6809" s="1346" t="s">
        <v>1830</v>
      </c>
      <c r="O6809" s="1347"/>
      <c r="P6809" s="117" t="str">
        <f t="shared" si="53"/>
        <v>2301</v>
      </c>
      <c r="Q6809" s="117"/>
      <c r="R6809" s="1348">
        <v>230101144</v>
      </c>
      <c r="S6809" s="321"/>
      <c r="T6809" s="321"/>
    </row>
    <row r="6810" spans="1:20" ht="34.5" hidden="1" customHeight="1">
      <c r="A6810" s="1348">
        <v>230101144</v>
      </c>
      <c r="B6810" s="1339" t="str">
        <f t="shared" si="52"/>
        <v>2301</v>
      </c>
      <c r="C6810" s="1349" t="s">
        <v>2689</v>
      </c>
      <c r="D6810" s="1350">
        <v>1</v>
      </c>
      <c r="E6810" s="293" t="s">
        <v>19566</v>
      </c>
      <c r="F6810" s="1352" t="s">
        <v>17489</v>
      </c>
      <c r="G6810" s="1351">
        <v>41228</v>
      </c>
      <c r="H6810" s="1348" t="s">
        <v>2252</v>
      </c>
      <c r="I6810" s="1348">
        <v>1381</v>
      </c>
      <c r="J6810" s="1351">
        <v>39751</v>
      </c>
      <c r="K6810" s="1352" t="s">
        <v>2253</v>
      </c>
      <c r="L6810" s="1352" t="s">
        <v>19565</v>
      </c>
      <c r="M6810" s="1345" t="s">
        <v>19088</v>
      </c>
      <c r="N6810" s="1346" t="s">
        <v>1830</v>
      </c>
      <c r="O6810" s="1347"/>
      <c r="P6810" s="117" t="str">
        <f t="shared" si="53"/>
        <v>2301</v>
      </c>
      <c r="Q6810" s="117"/>
      <c r="R6810" s="1348">
        <v>230101144</v>
      </c>
      <c r="S6810" s="321"/>
      <c r="T6810" s="321"/>
    </row>
    <row r="6811" spans="1:20" ht="34.5" hidden="1" customHeight="1">
      <c r="A6811" s="1348">
        <v>230101145</v>
      </c>
      <c r="B6811" s="1339" t="str">
        <f t="shared" si="52"/>
        <v>2301</v>
      </c>
      <c r="C6811" s="1349" t="s">
        <v>2689</v>
      </c>
      <c r="D6811" s="1350">
        <v>1</v>
      </c>
      <c r="E6811" s="293" t="s">
        <v>19567</v>
      </c>
      <c r="F6811" s="1352" t="s">
        <v>17493</v>
      </c>
      <c r="G6811" s="1351">
        <v>41228</v>
      </c>
      <c r="H6811" s="1348" t="s">
        <v>2252</v>
      </c>
      <c r="I6811" s="1348">
        <v>1381</v>
      </c>
      <c r="J6811" s="1351">
        <v>39751</v>
      </c>
      <c r="K6811" s="1352" t="s">
        <v>2253</v>
      </c>
      <c r="L6811" s="1352" t="s">
        <v>19568</v>
      </c>
      <c r="M6811" s="1345" t="s">
        <v>1830</v>
      </c>
      <c r="N6811" s="1346" t="s">
        <v>5095</v>
      </c>
      <c r="O6811" s="1347"/>
      <c r="P6811" s="117" t="str">
        <f t="shared" si="53"/>
        <v>2301</v>
      </c>
      <c r="Q6811" s="117"/>
      <c r="R6811" s="1348">
        <v>230101145</v>
      </c>
      <c r="S6811" s="321"/>
      <c r="T6811" s="321"/>
    </row>
    <row r="6812" spans="1:20" ht="34.5" hidden="1" customHeight="1">
      <c r="A6812" s="1348">
        <v>230101146</v>
      </c>
      <c r="B6812" s="1339" t="str">
        <f t="shared" si="52"/>
        <v>2301</v>
      </c>
      <c r="C6812" s="1349" t="s">
        <v>2689</v>
      </c>
      <c r="D6812" s="1350">
        <v>1</v>
      </c>
      <c r="E6812" s="293" t="s">
        <v>19569</v>
      </c>
      <c r="F6812" s="1352" t="s">
        <v>19570</v>
      </c>
      <c r="G6812" s="1351">
        <v>40862</v>
      </c>
      <c r="H6812" s="1348" t="s">
        <v>2252</v>
      </c>
      <c r="I6812" s="1348">
        <v>1381</v>
      </c>
      <c r="J6812" s="1351">
        <v>39751</v>
      </c>
      <c r="K6812" s="1352" t="s">
        <v>2253</v>
      </c>
      <c r="L6812" s="1352"/>
      <c r="M6812" s="1345" t="s">
        <v>10279</v>
      </c>
      <c r="N6812" s="1346" t="s">
        <v>9355</v>
      </c>
      <c r="O6812" s="1347"/>
      <c r="P6812" s="117" t="str">
        <f t="shared" si="53"/>
        <v>2301</v>
      </c>
      <c r="Q6812" s="117"/>
      <c r="R6812" s="1348">
        <v>230101146</v>
      </c>
      <c r="S6812" s="321"/>
      <c r="T6812" s="321"/>
    </row>
    <row r="6813" spans="1:20" ht="34.5" hidden="1" customHeight="1">
      <c r="A6813" s="1348">
        <v>230101146</v>
      </c>
      <c r="B6813" s="1339" t="str">
        <f t="shared" si="52"/>
        <v>2301</v>
      </c>
      <c r="C6813" s="1349" t="s">
        <v>2689</v>
      </c>
      <c r="D6813" s="1350">
        <v>1</v>
      </c>
      <c r="E6813" s="293" t="s">
        <v>19571</v>
      </c>
      <c r="F6813" s="1352" t="s">
        <v>19572</v>
      </c>
      <c r="G6813" s="1351">
        <v>40862</v>
      </c>
      <c r="H6813" s="1348" t="s">
        <v>2252</v>
      </c>
      <c r="I6813" s="1348">
        <v>1381</v>
      </c>
      <c r="J6813" s="1351">
        <v>39751</v>
      </c>
      <c r="K6813" s="1352" t="s">
        <v>2253</v>
      </c>
      <c r="L6813" s="1352"/>
      <c r="M6813" s="1345" t="s">
        <v>1830</v>
      </c>
      <c r="N6813" s="1346" t="s">
        <v>10283</v>
      </c>
      <c r="O6813" s="1347"/>
      <c r="P6813" s="117" t="str">
        <f t="shared" si="53"/>
        <v>2301</v>
      </c>
      <c r="Q6813" s="117"/>
      <c r="R6813" s="1348">
        <v>230101146</v>
      </c>
      <c r="S6813" s="321"/>
      <c r="T6813" s="321"/>
    </row>
    <row r="6814" spans="1:20" ht="34.5" hidden="1" customHeight="1">
      <c r="A6814" s="1348">
        <v>230101147</v>
      </c>
      <c r="B6814" s="1339" t="str">
        <f t="shared" si="52"/>
        <v>2301</v>
      </c>
      <c r="C6814" s="1349" t="s">
        <v>2689</v>
      </c>
      <c r="D6814" s="1350">
        <v>1</v>
      </c>
      <c r="E6814" s="293" t="s">
        <v>19573</v>
      </c>
      <c r="F6814" s="1352" t="s">
        <v>19574</v>
      </c>
      <c r="G6814" s="1351">
        <v>40862</v>
      </c>
      <c r="H6814" s="1348" t="s">
        <v>2252</v>
      </c>
      <c r="I6814" s="1348">
        <v>1381</v>
      </c>
      <c r="J6814" s="1351">
        <v>39751</v>
      </c>
      <c r="K6814" s="1352" t="s">
        <v>2253</v>
      </c>
      <c r="L6814" s="1352"/>
      <c r="M6814" s="1345" t="s">
        <v>19266</v>
      </c>
      <c r="N6814" s="1346" t="s">
        <v>1830</v>
      </c>
      <c r="O6814" s="1347"/>
      <c r="P6814" s="117" t="str">
        <f t="shared" si="53"/>
        <v>2301</v>
      </c>
      <c r="Q6814" s="117"/>
      <c r="R6814" s="1348">
        <v>230101147</v>
      </c>
      <c r="S6814" s="321"/>
      <c r="T6814" s="321"/>
    </row>
    <row r="6815" spans="1:20" ht="34.5" hidden="1" customHeight="1">
      <c r="A6815" s="1348">
        <v>230101147</v>
      </c>
      <c r="B6815" s="1339" t="str">
        <f t="shared" si="52"/>
        <v>2301</v>
      </c>
      <c r="C6815" s="1349" t="s">
        <v>2689</v>
      </c>
      <c r="D6815" s="1350">
        <v>1</v>
      </c>
      <c r="E6815" s="293" t="s">
        <v>19575</v>
      </c>
      <c r="F6815" s="1352" t="s">
        <v>19576</v>
      </c>
      <c r="G6815" s="1351">
        <v>40862</v>
      </c>
      <c r="H6815" s="1348" t="s">
        <v>2252</v>
      </c>
      <c r="I6815" s="1348">
        <v>1381</v>
      </c>
      <c r="J6815" s="1351">
        <v>39751</v>
      </c>
      <c r="K6815" s="1352" t="s">
        <v>2253</v>
      </c>
      <c r="L6815" s="1352"/>
      <c r="M6815" s="1345" t="s">
        <v>1830</v>
      </c>
      <c r="N6815" s="1346" t="s">
        <v>1830</v>
      </c>
      <c r="O6815" s="1347"/>
      <c r="P6815" s="117" t="str">
        <f t="shared" si="53"/>
        <v>2301</v>
      </c>
      <c r="Q6815" s="117"/>
      <c r="R6815" s="1348">
        <v>230101147</v>
      </c>
      <c r="S6815" s="321"/>
      <c r="T6815" s="321"/>
    </row>
    <row r="6816" spans="1:20" ht="34.5" hidden="1" customHeight="1">
      <c r="A6816" s="1348">
        <v>230101148</v>
      </c>
      <c r="B6816" s="1339" t="str">
        <f t="shared" si="52"/>
        <v>2301</v>
      </c>
      <c r="C6816" s="1349" t="s">
        <v>2689</v>
      </c>
      <c r="D6816" s="1350">
        <v>1</v>
      </c>
      <c r="E6816" s="293" t="s">
        <v>19577</v>
      </c>
      <c r="F6816" s="1352" t="s">
        <v>17570</v>
      </c>
      <c r="G6816" s="1351">
        <v>41228</v>
      </c>
      <c r="H6816" s="1348" t="s">
        <v>2252</v>
      </c>
      <c r="I6816" s="1348">
        <v>1381</v>
      </c>
      <c r="J6816" s="1351">
        <v>39751</v>
      </c>
      <c r="K6816" s="1352" t="s">
        <v>2253</v>
      </c>
      <c r="L6816" s="1352" t="s">
        <v>19565</v>
      </c>
      <c r="M6816" s="1345" t="s">
        <v>19578</v>
      </c>
      <c r="N6816" s="1346" t="s">
        <v>1830</v>
      </c>
      <c r="O6816" s="1347"/>
      <c r="P6816" s="117" t="str">
        <f t="shared" si="53"/>
        <v>2301</v>
      </c>
      <c r="Q6816" s="117"/>
      <c r="R6816" s="1348">
        <v>230101148</v>
      </c>
      <c r="S6816" s="321"/>
      <c r="T6816" s="321"/>
    </row>
    <row r="6817" spans="1:20" ht="34.5" hidden="1" customHeight="1">
      <c r="A6817" s="1348">
        <v>230101148</v>
      </c>
      <c r="B6817" s="1339" t="str">
        <f t="shared" si="52"/>
        <v>2301</v>
      </c>
      <c r="C6817" s="1349" t="s">
        <v>2689</v>
      </c>
      <c r="D6817" s="1350">
        <v>1</v>
      </c>
      <c r="E6817" s="293" t="s">
        <v>19579</v>
      </c>
      <c r="F6817" s="1352" t="s">
        <v>19580</v>
      </c>
      <c r="G6817" s="1351">
        <v>40862</v>
      </c>
      <c r="H6817" s="1348" t="s">
        <v>2252</v>
      </c>
      <c r="I6817" s="1348">
        <v>1416</v>
      </c>
      <c r="J6817" s="1351">
        <v>40325</v>
      </c>
      <c r="K6817" s="1352" t="s">
        <v>2253</v>
      </c>
      <c r="L6817" s="1352" t="s">
        <v>19581</v>
      </c>
      <c r="M6817" s="1345" t="s">
        <v>1830</v>
      </c>
      <c r="N6817" s="1346" t="s">
        <v>1830</v>
      </c>
      <c r="O6817" s="1347"/>
      <c r="P6817" s="117" t="str">
        <f t="shared" si="53"/>
        <v>2301</v>
      </c>
      <c r="Q6817" s="117"/>
      <c r="R6817" s="1348">
        <v>230101148</v>
      </c>
      <c r="S6817" s="321"/>
      <c r="T6817" s="321"/>
    </row>
    <row r="6818" spans="1:20" ht="34.5" hidden="1" customHeight="1">
      <c r="A6818" s="1348">
        <v>230101149</v>
      </c>
      <c r="B6818" s="1339" t="str">
        <f t="shared" si="52"/>
        <v>2301</v>
      </c>
      <c r="C6818" s="1349" t="s">
        <v>2689</v>
      </c>
      <c r="D6818" s="1350">
        <v>2</v>
      </c>
      <c r="E6818" s="293" t="s">
        <v>19582</v>
      </c>
      <c r="F6818" s="1352" t="s">
        <v>17467</v>
      </c>
      <c r="G6818" s="1351">
        <v>42592</v>
      </c>
      <c r="H6818" s="1348" t="s">
        <v>2252</v>
      </c>
      <c r="I6818" s="1348">
        <v>1461</v>
      </c>
      <c r="J6818" s="1351">
        <v>41123</v>
      </c>
      <c r="K6818" s="1352" t="s">
        <v>2253</v>
      </c>
      <c r="L6818" s="1352" t="s">
        <v>19581</v>
      </c>
      <c r="M6818" s="1345" t="s">
        <v>5098</v>
      </c>
      <c r="N6818" s="1346" t="s">
        <v>1830</v>
      </c>
      <c r="O6818" s="1347"/>
      <c r="P6818" s="117" t="str">
        <f t="shared" si="53"/>
        <v>2301</v>
      </c>
      <c r="Q6818" s="117"/>
      <c r="R6818" s="1348">
        <v>230101149</v>
      </c>
      <c r="S6818" s="321"/>
      <c r="T6818" s="321"/>
    </row>
    <row r="6819" spans="1:20" ht="34.5" hidden="1" customHeight="1">
      <c r="A6819" s="1348">
        <v>230101149</v>
      </c>
      <c r="B6819" s="1339" t="str">
        <f t="shared" si="52"/>
        <v>2301</v>
      </c>
      <c r="C6819" s="1349" t="s">
        <v>2689</v>
      </c>
      <c r="D6819" s="1350">
        <v>1</v>
      </c>
      <c r="E6819" s="293" t="s">
        <v>19583</v>
      </c>
      <c r="F6819" s="1352" t="s">
        <v>17471</v>
      </c>
      <c r="G6819" s="1351">
        <v>40862</v>
      </c>
      <c r="H6819" s="1348" t="s">
        <v>2252</v>
      </c>
      <c r="I6819" s="1348">
        <v>1416</v>
      </c>
      <c r="J6819" s="1356">
        <v>40325</v>
      </c>
      <c r="K6819" s="1352" t="s">
        <v>2253</v>
      </c>
      <c r="L6819" s="1352" t="s">
        <v>19584</v>
      </c>
      <c r="M6819" s="1345" t="s">
        <v>1830</v>
      </c>
      <c r="N6819" s="1346" t="s">
        <v>5099</v>
      </c>
      <c r="O6819" s="1347"/>
      <c r="P6819" s="117" t="str">
        <f t="shared" si="53"/>
        <v>2301</v>
      </c>
      <c r="Q6819" s="117"/>
      <c r="R6819" s="1348">
        <v>230101149</v>
      </c>
      <c r="S6819" s="321"/>
      <c r="T6819" s="321"/>
    </row>
    <row r="6820" spans="1:20" ht="34.5" hidden="1" customHeight="1">
      <c r="A6820" s="1348">
        <v>230101150</v>
      </c>
      <c r="B6820" s="1339" t="str">
        <f t="shared" si="52"/>
        <v>2301</v>
      </c>
      <c r="C6820" s="1349" t="s">
        <v>2689</v>
      </c>
      <c r="D6820" s="1350">
        <v>1</v>
      </c>
      <c r="E6820" s="293" t="s">
        <v>19585</v>
      </c>
      <c r="F6820" s="1352" t="s">
        <v>17499</v>
      </c>
      <c r="G6820" s="1351">
        <v>41575</v>
      </c>
      <c r="H6820" s="1348" t="s">
        <v>2252</v>
      </c>
      <c r="I6820" s="1348">
        <v>1381</v>
      </c>
      <c r="J6820" s="1356">
        <v>39751</v>
      </c>
      <c r="K6820" s="1352" t="s">
        <v>2253</v>
      </c>
      <c r="L6820" s="1352" t="s">
        <v>19586</v>
      </c>
      <c r="M6820" s="1345" t="s">
        <v>19587</v>
      </c>
      <c r="N6820" s="1346" t="s">
        <v>1830</v>
      </c>
      <c r="O6820" s="1347"/>
      <c r="P6820" s="117" t="str">
        <f t="shared" si="53"/>
        <v>2301</v>
      </c>
      <c r="Q6820" s="117"/>
      <c r="R6820" s="1348">
        <v>230101150</v>
      </c>
      <c r="S6820" s="321"/>
      <c r="T6820" s="321"/>
    </row>
    <row r="6821" spans="1:20" ht="34.5" hidden="1" customHeight="1">
      <c r="A6821" s="1348">
        <v>230101150</v>
      </c>
      <c r="B6821" s="1339" t="str">
        <f t="shared" si="52"/>
        <v>2301</v>
      </c>
      <c r="C6821" s="1349" t="s">
        <v>2689</v>
      </c>
      <c r="D6821" s="1350">
        <v>1</v>
      </c>
      <c r="E6821" s="293" t="s">
        <v>19588</v>
      </c>
      <c r="F6821" s="1352" t="s">
        <v>17502</v>
      </c>
      <c r="G6821" s="1356">
        <v>41575</v>
      </c>
      <c r="H6821" s="1348" t="s">
        <v>2252</v>
      </c>
      <c r="I6821" s="1348">
        <v>1381</v>
      </c>
      <c r="J6821" s="1351">
        <v>39751</v>
      </c>
      <c r="K6821" s="1352" t="s">
        <v>2253</v>
      </c>
      <c r="L6821" s="1352" t="s">
        <v>19589</v>
      </c>
      <c r="M6821" s="1345" t="s">
        <v>19297</v>
      </c>
      <c r="N6821" s="1346" t="s">
        <v>1830</v>
      </c>
      <c r="O6821" s="1347"/>
      <c r="P6821" s="117" t="str">
        <f t="shared" si="53"/>
        <v>2301</v>
      </c>
      <c r="Q6821" s="117"/>
      <c r="R6821" s="1348">
        <v>230101150</v>
      </c>
      <c r="S6821" s="321"/>
      <c r="T6821" s="321"/>
    </row>
    <row r="6822" spans="1:20" ht="34.5" hidden="1" customHeight="1">
      <c r="A6822" s="1348">
        <v>230101151</v>
      </c>
      <c r="B6822" s="1339" t="str">
        <f t="shared" si="52"/>
        <v>2301</v>
      </c>
      <c r="C6822" s="1349" t="s">
        <v>2689</v>
      </c>
      <c r="D6822" s="1350">
        <v>1</v>
      </c>
      <c r="E6822" s="293" t="s">
        <v>19590</v>
      </c>
      <c r="F6822" s="1352" t="s">
        <v>17507</v>
      </c>
      <c r="G6822" s="1356">
        <v>41575</v>
      </c>
      <c r="H6822" s="1348" t="s">
        <v>2252</v>
      </c>
      <c r="I6822" s="1348">
        <v>1381</v>
      </c>
      <c r="J6822" s="1356">
        <v>39751</v>
      </c>
      <c r="K6822" s="1352" t="s">
        <v>2253</v>
      </c>
      <c r="L6822" s="1352" t="s">
        <v>19591</v>
      </c>
      <c r="M6822" s="1345" t="s">
        <v>19297</v>
      </c>
      <c r="N6822" s="1346" t="s">
        <v>1830</v>
      </c>
      <c r="O6822" s="1347"/>
      <c r="P6822" s="117" t="str">
        <f t="shared" si="53"/>
        <v>2301</v>
      </c>
      <c r="Q6822" s="117"/>
      <c r="R6822" s="1348">
        <v>230101151</v>
      </c>
      <c r="S6822" s="321"/>
      <c r="T6822" s="321"/>
    </row>
    <row r="6823" spans="1:20" ht="34.5" hidden="1" customHeight="1">
      <c r="A6823" s="1348">
        <v>230101151</v>
      </c>
      <c r="B6823" s="1339" t="str">
        <f t="shared" si="52"/>
        <v>2301</v>
      </c>
      <c r="C6823" s="1349" t="s">
        <v>2689</v>
      </c>
      <c r="D6823" s="1350">
        <v>1</v>
      </c>
      <c r="E6823" s="293" t="s">
        <v>19592</v>
      </c>
      <c r="F6823" s="1352" t="s">
        <v>17518</v>
      </c>
      <c r="G6823" s="1356">
        <v>41575</v>
      </c>
      <c r="H6823" s="1348" t="s">
        <v>2252</v>
      </c>
      <c r="I6823" s="1348">
        <v>1381</v>
      </c>
      <c r="J6823" s="1356">
        <v>39751</v>
      </c>
      <c r="K6823" s="1352" t="s">
        <v>2253</v>
      </c>
      <c r="L6823" s="1352" t="s">
        <v>19593</v>
      </c>
      <c r="M6823" s="1345" t="s">
        <v>19297</v>
      </c>
      <c r="N6823" s="1346" t="s">
        <v>1830</v>
      </c>
      <c r="O6823" s="1347"/>
      <c r="P6823" s="117" t="str">
        <f t="shared" si="53"/>
        <v>2301</v>
      </c>
      <c r="Q6823" s="117"/>
      <c r="R6823" s="1348">
        <v>230101151</v>
      </c>
      <c r="S6823" s="321"/>
      <c r="T6823" s="321"/>
    </row>
    <row r="6824" spans="1:20" ht="34.5" hidden="1" customHeight="1">
      <c r="A6824" s="1348">
        <v>230101152</v>
      </c>
      <c r="B6824" s="1339" t="str">
        <f t="shared" si="52"/>
        <v>2301</v>
      </c>
      <c r="C6824" s="1349" t="s">
        <v>2689</v>
      </c>
      <c r="D6824" s="1350">
        <v>1</v>
      </c>
      <c r="E6824" s="293" t="s">
        <v>19594</v>
      </c>
      <c r="F6824" s="1352" t="s">
        <v>11756</v>
      </c>
      <c r="G6824" s="1351">
        <v>41575</v>
      </c>
      <c r="H6824" s="1348" t="s">
        <v>2252</v>
      </c>
      <c r="I6824" s="1348">
        <v>1381</v>
      </c>
      <c r="J6824" s="1356">
        <v>39751</v>
      </c>
      <c r="K6824" s="1352" t="s">
        <v>2253</v>
      </c>
      <c r="L6824" s="1352" t="s">
        <v>19595</v>
      </c>
      <c r="M6824" s="1345" t="s">
        <v>19596</v>
      </c>
      <c r="N6824" s="1346" t="s">
        <v>3309</v>
      </c>
      <c r="O6824" s="1347"/>
      <c r="P6824" s="117" t="str">
        <f t="shared" si="53"/>
        <v>2301</v>
      </c>
      <c r="Q6824" s="117"/>
      <c r="R6824" s="1348">
        <v>230101152</v>
      </c>
      <c r="S6824" s="321"/>
      <c r="T6824" s="321"/>
    </row>
    <row r="6825" spans="1:20" ht="34.5" hidden="1" customHeight="1">
      <c r="A6825" s="1348">
        <v>230101153</v>
      </c>
      <c r="B6825" s="1339" t="str">
        <f t="shared" si="52"/>
        <v>2301</v>
      </c>
      <c r="C6825" s="1349" t="s">
        <v>2689</v>
      </c>
      <c r="D6825" s="1350">
        <v>1</v>
      </c>
      <c r="E6825" s="293" t="s">
        <v>19597</v>
      </c>
      <c r="F6825" s="1352" t="s">
        <v>17531</v>
      </c>
      <c r="G6825" s="1356">
        <v>41575</v>
      </c>
      <c r="H6825" s="1348" t="s">
        <v>2252</v>
      </c>
      <c r="I6825" s="1348">
        <v>1381</v>
      </c>
      <c r="J6825" s="1356">
        <v>39751</v>
      </c>
      <c r="K6825" s="1352" t="s">
        <v>2253</v>
      </c>
      <c r="L6825" s="1352" t="s">
        <v>19598</v>
      </c>
      <c r="M6825" s="1345" t="s">
        <v>19596</v>
      </c>
      <c r="N6825" s="1346" t="s">
        <v>3309</v>
      </c>
      <c r="O6825" s="1347"/>
      <c r="P6825" s="117" t="str">
        <f t="shared" si="53"/>
        <v>2301</v>
      </c>
      <c r="Q6825" s="117"/>
      <c r="R6825" s="1348">
        <v>230101153</v>
      </c>
      <c r="S6825" s="321"/>
      <c r="T6825" s="321"/>
    </row>
    <row r="6826" spans="1:20" ht="34.5" hidden="1" customHeight="1">
      <c r="A6826" s="1348">
        <v>230101153</v>
      </c>
      <c r="B6826" s="1339" t="str">
        <f t="shared" si="52"/>
        <v>2301</v>
      </c>
      <c r="C6826" s="1349" t="s">
        <v>2689</v>
      </c>
      <c r="D6826" s="1350">
        <v>1</v>
      </c>
      <c r="E6826" s="293" t="s">
        <v>19599</v>
      </c>
      <c r="F6826" s="1352" t="s">
        <v>17538</v>
      </c>
      <c r="G6826" s="1356">
        <v>41575</v>
      </c>
      <c r="H6826" s="1348" t="s">
        <v>2252</v>
      </c>
      <c r="I6826" s="1348">
        <v>1381</v>
      </c>
      <c r="J6826" s="1356">
        <v>39751</v>
      </c>
      <c r="K6826" s="1352" t="s">
        <v>2253</v>
      </c>
      <c r="L6826" s="1352" t="s">
        <v>19600</v>
      </c>
      <c r="M6826" s="1345" t="s">
        <v>19596</v>
      </c>
      <c r="N6826" s="1346" t="s">
        <v>1830</v>
      </c>
      <c r="O6826" s="1347"/>
      <c r="P6826" s="117" t="str">
        <f t="shared" si="53"/>
        <v>2301</v>
      </c>
      <c r="Q6826" s="117"/>
      <c r="R6826" s="1348">
        <v>230101153</v>
      </c>
      <c r="S6826" s="321"/>
      <c r="T6826" s="321"/>
    </row>
    <row r="6827" spans="1:20" ht="34.5" hidden="1" customHeight="1">
      <c r="A6827" s="1348">
        <v>230101154</v>
      </c>
      <c r="B6827" s="1339" t="str">
        <f t="shared" si="52"/>
        <v>2301</v>
      </c>
      <c r="C6827" s="1349" t="s">
        <v>2689</v>
      </c>
      <c r="D6827" s="1350">
        <v>1</v>
      </c>
      <c r="E6827" s="293" t="s">
        <v>19601</v>
      </c>
      <c r="F6827" s="1352" t="s">
        <v>17545</v>
      </c>
      <c r="G6827" s="1356">
        <v>41575</v>
      </c>
      <c r="H6827" s="1348" t="s">
        <v>2252</v>
      </c>
      <c r="I6827" s="1348">
        <v>1381</v>
      </c>
      <c r="J6827" s="1356">
        <v>39751</v>
      </c>
      <c r="K6827" s="1352" t="s">
        <v>2253</v>
      </c>
      <c r="L6827" s="1352" t="s">
        <v>19602</v>
      </c>
      <c r="M6827" s="1345" t="s">
        <v>1830</v>
      </c>
      <c r="N6827" s="1346" t="s">
        <v>1830</v>
      </c>
      <c r="O6827" s="1347"/>
      <c r="P6827" s="117" t="str">
        <f t="shared" si="53"/>
        <v>2301</v>
      </c>
      <c r="Q6827" s="117"/>
      <c r="R6827" s="1348">
        <v>230101154</v>
      </c>
      <c r="S6827" s="321"/>
      <c r="T6827" s="321"/>
    </row>
    <row r="6828" spans="1:20" ht="34.5" hidden="1" customHeight="1">
      <c r="A6828" s="1348">
        <v>230101154</v>
      </c>
      <c r="B6828" s="1339" t="str">
        <f t="shared" si="52"/>
        <v>2301</v>
      </c>
      <c r="C6828" s="1349" t="s">
        <v>2689</v>
      </c>
      <c r="D6828" s="1350">
        <v>1</v>
      </c>
      <c r="E6828" s="293" t="s">
        <v>19603</v>
      </c>
      <c r="F6828" s="1352" t="s">
        <v>17548</v>
      </c>
      <c r="G6828" s="1356">
        <v>41575</v>
      </c>
      <c r="H6828" s="1348" t="s">
        <v>2252</v>
      </c>
      <c r="I6828" s="1348">
        <v>1381</v>
      </c>
      <c r="J6828" s="1356">
        <v>39751</v>
      </c>
      <c r="K6828" s="1352" t="s">
        <v>2253</v>
      </c>
      <c r="L6828" s="1352" t="s">
        <v>19604</v>
      </c>
      <c r="M6828" s="1345" t="s">
        <v>19314</v>
      </c>
      <c r="N6828" s="1346" t="s">
        <v>1830</v>
      </c>
      <c r="O6828" s="1347"/>
      <c r="P6828" s="117" t="str">
        <f t="shared" si="53"/>
        <v>2301</v>
      </c>
      <c r="Q6828" s="117"/>
      <c r="R6828" s="1348">
        <v>230101154</v>
      </c>
      <c r="S6828" s="321"/>
      <c r="T6828" s="321"/>
    </row>
    <row r="6829" spans="1:20" ht="34.5" hidden="1" customHeight="1">
      <c r="A6829" s="1348">
        <v>230101155</v>
      </c>
      <c r="B6829" s="1339" t="str">
        <f t="shared" si="52"/>
        <v>2301</v>
      </c>
      <c r="C6829" s="1349" t="s">
        <v>2689</v>
      </c>
      <c r="D6829" s="1350">
        <v>1</v>
      </c>
      <c r="E6829" s="293" t="s">
        <v>19605</v>
      </c>
      <c r="F6829" s="1352" t="s">
        <v>17586</v>
      </c>
      <c r="G6829" s="1351">
        <v>41820</v>
      </c>
      <c r="H6829" s="1348" t="s">
        <v>2252</v>
      </c>
      <c r="I6829" s="1348">
        <v>1381</v>
      </c>
      <c r="J6829" s="1356">
        <v>39751</v>
      </c>
      <c r="K6829" s="1352" t="s">
        <v>2253</v>
      </c>
      <c r="L6829" s="1352" t="s">
        <v>19606</v>
      </c>
      <c r="M6829" s="1345" t="s">
        <v>19607</v>
      </c>
      <c r="N6829" s="1346" t="s">
        <v>1830</v>
      </c>
      <c r="O6829" s="1347"/>
      <c r="P6829" s="117" t="str">
        <f t="shared" si="53"/>
        <v>2301</v>
      </c>
      <c r="Q6829" s="117"/>
      <c r="R6829" s="1348">
        <v>230101155</v>
      </c>
      <c r="S6829" s="321"/>
      <c r="T6829" s="321"/>
    </row>
    <row r="6830" spans="1:20" ht="34.5" hidden="1" customHeight="1">
      <c r="A6830" s="1348">
        <v>230101155</v>
      </c>
      <c r="B6830" s="1339" t="str">
        <f t="shared" si="52"/>
        <v>2301</v>
      </c>
      <c r="C6830" s="1349" t="s">
        <v>2689</v>
      </c>
      <c r="D6830" s="1350">
        <v>1</v>
      </c>
      <c r="E6830" s="293" t="s">
        <v>19608</v>
      </c>
      <c r="F6830" s="1352" t="s">
        <v>17590</v>
      </c>
      <c r="G6830" s="1356">
        <v>41820</v>
      </c>
      <c r="H6830" s="1348" t="s">
        <v>2252</v>
      </c>
      <c r="I6830" s="1348">
        <v>1381</v>
      </c>
      <c r="J6830" s="1356">
        <v>39751</v>
      </c>
      <c r="K6830" s="1352" t="s">
        <v>2253</v>
      </c>
      <c r="L6830" s="1352" t="s">
        <v>19609</v>
      </c>
      <c r="M6830" s="1345" t="s">
        <v>1830</v>
      </c>
      <c r="N6830" s="1346" t="s">
        <v>1830</v>
      </c>
      <c r="O6830" s="1347"/>
      <c r="P6830" s="117" t="str">
        <f t="shared" si="53"/>
        <v>2301</v>
      </c>
      <c r="Q6830" s="117"/>
      <c r="R6830" s="1348">
        <v>230101155</v>
      </c>
      <c r="S6830" s="321"/>
      <c r="T6830" s="321"/>
    </row>
    <row r="6831" spans="1:20" ht="34.5" hidden="1" customHeight="1">
      <c r="A6831" s="1348">
        <v>230101156</v>
      </c>
      <c r="B6831" s="1339" t="str">
        <f t="shared" si="52"/>
        <v>2301</v>
      </c>
      <c r="C6831" s="1349" t="s">
        <v>2689</v>
      </c>
      <c r="D6831" s="1350">
        <v>1</v>
      </c>
      <c r="E6831" s="293" t="s">
        <v>19610</v>
      </c>
      <c r="F6831" s="1352" t="s">
        <v>8764</v>
      </c>
      <c r="G6831" s="1356">
        <v>41976</v>
      </c>
      <c r="H6831" s="1348" t="s">
        <v>2252</v>
      </c>
      <c r="I6831" s="1348">
        <v>1416</v>
      </c>
      <c r="J6831" s="1351">
        <v>40325</v>
      </c>
      <c r="K6831" s="1352" t="s">
        <v>2253</v>
      </c>
      <c r="L6831" s="1352"/>
      <c r="M6831" s="1345" t="s">
        <v>19596</v>
      </c>
      <c r="N6831" s="1346" t="s">
        <v>1830</v>
      </c>
      <c r="O6831" s="1347"/>
      <c r="P6831" s="117" t="str">
        <f t="shared" si="53"/>
        <v>2301</v>
      </c>
      <c r="Q6831" s="117"/>
      <c r="R6831" s="1348">
        <v>230101156</v>
      </c>
      <c r="S6831" s="321"/>
      <c r="T6831" s="321"/>
    </row>
    <row r="6832" spans="1:20" ht="34.5" hidden="1" customHeight="1">
      <c r="A6832" s="1348">
        <v>230101156</v>
      </c>
      <c r="B6832" s="1339" t="str">
        <f t="shared" si="52"/>
        <v>2301</v>
      </c>
      <c r="C6832" s="1349" t="s">
        <v>2689</v>
      </c>
      <c r="D6832" s="1350">
        <v>1</v>
      </c>
      <c r="E6832" s="293" t="s">
        <v>19610</v>
      </c>
      <c r="F6832" s="1352" t="s">
        <v>19611</v>
      </c>
      <c r="G6832" s="1356"/>
      <c r="H6832" s="1348" t="s">
        <v>2252</v>
      </c>
      <c r="I6832" s="1348"/>
      <c r="J6832" s="1367"/>
      <c r="K6832" s="1352" t="s">
        <v>2253</v>
      </c>
      <c r="L6832" s="1352" t="s">
        <v>19612</v>
      </c>
      <c r="M6832" s="1345" t="s">
        <v>1830</v>
      </c>
      <c r="N6832" s="1346" t="s">
        <v>1830</v>
      </c>
      <c r="O6832" s="1347"/>
      <c r="P6832" s="117" t="str">
        <f t="shared" si="53"/>
        <v>2301</v>
      </c>
      <c r="Q6832" s="117"/>
      <c r="R6832" s="1348">
        <v>230101156</v>
      </c>
      <c r="S6832" s="321"/>
      <c r="T6832" s="321"/>
    </row>
    <row r="6833" spans="1:20" ht="34.5" hidden="1" customHeight="1">
      <c r="A6833" s="1348">
        <v>230101157</v>
      </c>
      <c r="B6833" s="1339" t="str">
        <f t="shared" si="52"/>
        <v>2301</v>
      </c>
      <c r="C6833" s="1349" t="s">
        <v>2689</v>
      </c>
      <c r="D6833" s="1350">
        <v>1</v>
      </c>
      <c r="E6833" s="293" t="s">
        <v>19613</v>
      </c>
      <c r="F6833" s="1352" t="s">
        <v>8682</v>
      </c>
      <c r="G6833" s="1356">
        <v>41575</v>
      </c>
      <c r="H6833" s="1348" t="s">
        <v>2252</v>
      </c>
      <c r="I6833" s="1348">
        <v>1381</v>
      </c>
      <c r="J6833" s="1351">
        <v>39751</v>
      </c>
      <c r="K6833" s="1352" t="s">
        <v>2253</v>
      </c>
      <c r="L6833" s="1352" t="s">
        <v>19614</v>
      </c>
      <c r="M6833" s="1345" t="s">
        <v>19615</v>
      </c>
      <c r="N6833" s="1346" t="s">
        <v>1830</v>
      </c>
      <c r="O6833" s="1347"/>
      <c r="P6833" s="117" t="str">
        <f t="shared" si="53"/>
        <v>2301</v>
      </c>
      <c r="Q6833" s="117"/>
      <c r="R6833" s="1348">
        <v>230101157</v>
      </c>
      <c r="S6833" s="321"/>
      <c r="T6833" s="321"/>
    </row>
    <row r="6834" spans="1:20" ht="34.5" hidden="1" customHeight="1">
      <c r="A6834" s="1348">
        <v>230101157</v>
      </c>
      <c r="B6834" s="1339" t="str">
        <f t="shared" si="52"/>
        <v>2301</v>
      </c>
      <c r="C6834" s="1349" t="s">
        <v>2689</v>
      </c>
      <c r="D6834" s="1350">
        <v>1</v>
      </c>
      <c r="E6834" s="293" t="s">
        <v>19616</v>
      </c>
      <c r="F6834" s="1352" t="s">
        <v>8689</v>
      </c>
      <c r="G6834" s="1351">
        <v>41575</v>
      </c>
      <c r="H6834" s="1348" t="s">
        <v>2252</v>
      </c>
      <c r="I6834" s="1348">
        <v>1381</v>
      </c>
      <c r="J6834" s="1356">
        <v>39751</v>
      </c>
      <c r="K6834" s="1352" t="s">
        <v>2253</v>
      </c>
      <c r="L6834" s="1352" t="s">
        <v>19452</v>
      </c>
      <c r="M6834" s="1345" t="s">
        <v>1830</v>
      </c>
      <c r="N6834" s="1346" t="s">
        <v>10309</v>
      </c>
      <c r="O6834" s="1347"/>
      <c r="P6834" s="117" t="str">
        <f t="shared" si="53"/>
        <v>2301</v>
      </c>
      <c r="Q6834" s="117"/>
      <c r="R6834" s="1348">
        <v>230101157</v>
      </c>
      <c r="S6834" s="321"/>
      <c r="T6834" s="321"/>
    </row>
    <row r="6835" spans="1:20" ht="34.5" hidden="1" customHeight="1">
      <c r="A6835" s="1348">
        <v>230101158</v>
      </c>
      <c r="B6835" s="1339" t="str">
        <f t="shared" si="52"/>
        <v>2301</v>
      </c>
      <c r="C6835" s="1349" t="s">
        <v>2689</v>
      </c>
      <c r="D6835" s="1350">
        <v>1</v>
      </c>
      <c r="E6835" s="293" t="s">
        <v>19617</v>
      </c>
      <c r="F6835" s="1352" t="s">
        <v>8694</v>
      </c>
      <c r="G6835" s="1356">
        <v>41575</v>
      </c>
      <c r="H6835" s="1348" t="s">
        <v>2252</v>
      </c>
      <c r="I6835" s="1348">
        <v>1381</v>
      </c>
      <c r="J6835" s="1351">
        <v>39751</v>
      </c>
      <c r="K6835" s="1352" t="s">
        <v>2253</v>
      </c>
      <c r="L6835" s="1352" t="s">
        <v>19454</v>
      </c>
      <c r="M6835" s="1345" t="s">
        <v>19607</v>
      </c>
      <c r="N6835" s="1346" t="s">
        <v>1830</v>
      </c>
      <c r="O6835" s="1347"/>
      <c r="P6835" s="117" t="str">
        <f t="shared" si="53"/>
        <v>2301</v>
      </c>
      <c r="Q6835" s="117"/>
      <c r="R6835" s="1348">
        <v>230101158</v>
      </c>
      <c r="S6835" s="321"/>
      <c r="T6835" s="321"/>
    </row>
    <row r="6836" spans="1:20" ht="34.5" hidden="1" customHeight="1">
      <c r="A6836" s="1348">
        <v>230101158</v>
      </c>
      <c r="B6836" s="1339" t="str">
        <f t="shared" si="52"/>
        <v>2301</v>
      </c>
      <c r="C6836" s="1349" t="s">
        <v>2689</v>
      </c>
      <c r="D6836" s="1350">
        <v>1</v>
      </c>
      <c r="E6836" s="293" t="s">
        <v>19618</v>
      </c>
      <c r="F6836" s="1352" t="s">
        <v>8700</v>
      </c>
      <c r="G6836" s="1356">
        <v>41575</v>
      </c>
      <c r="H6836" s="1348" t="s">
        <v>2252</v>
      </c>
      <c r="I6836" s="1348">
        <v>1381</v>
      </c>
      <c r="J6836" s="1356">
        <v>39751</v>
      </c>
      <c r="K6836" s="1352" t="s">
        <v>2253</v>
      </c>
      <c r="L6836" s="1352" t="s">
        <v>19456</v>
      </c>
      <c r="M6836" s="1345" t="s">
        <v>19297</v>
      </c>
      <c r="N6836" s="1346" t="s">
        <v>1830</v>
      </c>
      <c r="O6836" s="1347"/>
      <c r="P6836" s="117" t="str">
        <f t="shared" si="53"/>
        <v>2301</v>
      </c>
      <c r="Q6836" s="117"/>
      <c r="R6836" s="1348">
        <v>230101158</v>
      </c>
      <c r="S6836" s="321"/>
      <c r="T6836" s="321"/>
    </row>
    <row r="6837" spans="1:20" ht="34.5" hidden="1" customHeight="1">
      <c r="A6837" s="1348">
        <v>230101159</v>
      </c>
      <c r="B6837" s="1339" t="str">
        <f t="shared" si="52"/>
        <v>2301</v>
      </c>
      <c r="C6837" s="1349" t="s">
        <v>2689</v>
      </c>
      <c r="D6837" s="1350">
        <v>1</v>
      </c>
      <c r="E6837" s="293" t="s">
        <v>19619</v>
      </c>
      <c r="F6837" s="1352" t="s">
        <v>8719</v>
      </c>
      <c r="G6837" s="1351">
        <v>41575</v>
      </c>
      <c r="H6837" s="1348" t="s">
        <v>2252</v>
      </c>
      <c r="I6837" s="1348">
        <v>1381</v>
      </c>
      <c r="J6837" s="1351">
        <v>39751</v>
      </c>
      <c r="K6837" s="1352" t="s">
        <v>2253</v>
      </c>
      <c r="L6837" s="1352" t="s">
        <v>19459</v>
      </c>
      <c r="M6837" s="1345" t="s">
        <v>1830</v>
      </c>
      <c r="N6837" s="1346" t="s">
        <v>1830</v>
      </c>
      <c r="O6837" s="1347"/>
      <c r="P6837" s="117" t="str">
        <f t="shared" si="53"/>
        <v>2301</v>
      </c>
      <c r="Q6837" s="117"/>
      <c r="R6837" s="1348">
        <v>230101159</v>
      </c>
      <c r="S6837" s="321"/>
      <c r="T6837" s="321"/>
    </row>
    <row r="6838" spans="1:20" ht="34.5" hidden="1" customHeight="1">
      <c r="A6838" s="1348">
        <v>230101159</v>
      </c>
      <c r="B6838" s="1339" t="str">
        <f t="shared" si="52"/>
        <v>2301</v>
      </c>
      <c r="C6838" s="1349" t="s">
        <v>2689</v>
      </c>
      <c r="D6838" s="1350">
        <v>1</v>
      </c>
      <c r="E6838" s="293" t="s">
        <v>19620</v>
      </c>
      <c r="F6838" s="1352" t="s">
        <v>8706</v>
      </c>
      <c r="G6838" s="1356">
        <v>41575</v>
      </c>
      <c r="H6838" s="1348" t="s">
        <v>2252</v>
      </c>
      <c r="I6838" s="1348">
        <v>1381</v>
      </c>
      <c r="J6838" s="1356">
        <v>39751</v>
      </c>
      <c r="K6838" s="1352" t="s">
        <v>2253</v>
      </c>
      <c r="L6838" s="1352" t="s">
        <v>19462</v>
      </c>
      <c r="M6838" s="1345" t="s">
        <v>19621</v>
      </c>
      <c r="N6838" s="1346" t="s">
        <v>1830</v>
      </c>
      <c r="O6838" s="1347"/>
      <c r="P6838" s="117" t="str">
        <f t="shared" si="53"/>
        <v>2301</v>
      </c>
      <c r="Q6838" s="117"/>
      <c r="R6838" s="1348">
        <v>230101159</v>
      </c>
      <c r="S6838" s="321"/>
      <c r="T6838" s="321"/>
    </row>
    <row r="6839" spans="1:20" ht="34.5" hidden="1" customHeight="1">
      <c r="A6839" s="1348">
        <v>230101160</v>
      </c>
      <c r="B6839" s="1339" t="str">
        <f t="shared" si="52"/>
        <v>2301</v>
      </c>
      <c r="C6839" s="1349" t="s">
        <v>2689</v>
      </c>
      <c r="D6839" s="1350">
        <v>1</v>
      </c>
      <c r="E6839" s="293" t="s">
        <v>19622</v>
      </c>
      <c r="F6839" s="1352" t="s">
        <v>8712</v>
      </c>
      <c r="G6839" s="1356">
        <v>41575</v>
      </c>
      <c r="H6839" s="1348" t="s">
        <v>2252</v>
      </c>
      <c r="I6839" s="1348">
        <v>1381</v>
      </c>
      <c r="J6839" s="1351">
        <v>39751</v>
      </c>
      <c r="K6839" s="1352" t="s">
        <v>2253</v>
      </c>
      <c r="L6839" s="1352" t="s">
        <v>19466</v>
      </c>
      <c r="M6839" s="1345" t="s">
        <v>1830</v>
      </c>
      <c r="N6839" s="1346" t="s">
        <v>3309</v>
      </c>
      <c r="O6839" s="1347"/>
      <c r="P6839" s="117" t="str">
        <f t="shared" si="53"/>
        <v>2301</v>
      </c>
      <c r="Q6839" s="117"/>
      <c r="R6839" s="1348">
        <v>230101160</v>
      </c>
      <c r="S6839" s="321"/>
      <c r="T6839" s="321"/>
    </row>
    <row r="6840" spans="1:20" ht="34.5" hidden="1" customHeight="1">
      <c r="A6840" s="1348">
        <v>230101160</v>
      </c>
      <c r="B6840" s="1339" t="str">
        <f t="shared" si="52"/>
        <v>2301</v>
      </c>
      <c r="C6840" s="1349" t="s">
        <v>2689</v>
      </c>
      <c r="D6840" s="1350">
        <v>1</v>
      </c>
      <c r="E6840" s="293" t="s">
        <v>19623</v>
      </c>
      <c r="F6840" s="1352" t="s">
        <v>8725</v>
      </c>
      <c r="G6840" s="1356">
        <v>41575</v>
      </c>
      <c r="H6840" s="1348" t="s">
        <v>2252</v>
      </c>
      <c r="I6840" s="1348">
        <v>1381</v>
      </c>
      <c r="J6840" s="1356">
        <v>39751</v>
      </c>
      <c r="K6840" s="1352" t="s">
        <v>2253</v>
      </c>
      <c r="L6840" s="1352" t="s">
        <v>19468</v>
      </c>
      <c r="M6840" s="1345" t="s">
        <v>1830</v>
      </c>
      <c r="N6840" s="1346" t="s">
        <v>1830</v>
      </c>
      <c r="O6840" s="1347"/>
      <c r="P6840" s="117" t="str">
        <f t="shared" si="53"/>
        <v>2301</v>
      </c>
      <c r="Q6840" s="117"/>
      <c r="R6840" s="1348">
        <v>230101160</v>
      </c>
      <c r="S6840" s="321"/>
      <c r="T6840" s="321"/>
    </row>
    <row r="6841" spans="1:20" ht="34.5" hidden="1" customHeight="1">
      <c r="A6841" s="1348">
        <v>230101161</v>
      </c>
      <c r="B6841" s="1339" t="str">
        <f t="shared" si="52"/>
        <v>2301</v>
      </c>
      <c r="C6841" s="1349" t="s">
        <v>2689</v>
      </c>
      <c r="D6841" s="1350">
        <v>1</v>
      </c>
      <c r="E6841" s="293" t="s">
        <v>19624</v>
      </c>
      <c r="F6841" s="1352" t="s">
        <v>8732</v>
      </c>
      <c r="G6841" s="1351">
        <v>41575</v>
      </c>
      <c r="H6841" s="1348" t="s">
        <v>2252</v>
      </c>
      <c r="I6841" s="1348">
        <v>1381</v>
      </c>
      <c r="J6841" s="1351">
        <v>39751</v>
      </c>
      <c r="K6841" s="1352" t="s">
        <v>2253</v>
      </c>
      <c r="L6841" s="1352" t="s">
        <v>19472</v>
      </c>
      <c r="M6841" s="1345" t="s">
        <v>19621</v>
      </c>
      <c r="N6841" s="1346" t="s">
        <v>1830</v>
      </c>
      <c r="O6841" s="1347"/>
      <c r="P6841" s="117" t="str">
        <f t="shared" si="53"/>
        <v>2301</v>
      </c>
      <c r="Q6841" s="117"/>
      <c r="R6841" s="1348">
        <v>230101161</v>
      </c>
      <c r="S6841" s="321"/>
      <c r="T6841" s="321"/>
    </row>
    <row r="6842" spans="1:20" ht="34.5" hidden="1" customHeight="1">
      <c r="A6842" s="1348">
        <v>230101161</v>
      </c>
      <c r="B6842" s="1339" t="str">
        <f t="shared" si="52"/>
        <v>2301</v>
      </c>
      <c r="C6842" s="1349" t="s">
        <v>2689</v>
      </c>
      <c r="D6842" s="1350">
        <v>1</v>
      </c>
      <c r="E6842" s="293" t="s">
        <v>19625</v>
      </c>
      <c r="F6842" s="1352" t="s">
        <v>8738</v>
      </c>
      <c r="G6842" s="1356">
        <v>41575</v>
      </c>
      <c r="H6842" s="1348" t="s">
        <v>2252</v>
      </c>
      <c r="I6842" s="1348">
        <v>1416</v>
      </c>
      <c r="J6842" s="1356">
        <v>40325</v>
      </c>
      <c r="K6842" s="1352" t="s">
        <v>2253</v>
      </c>
      <c r="L6842" s="1352" t="s">
        <v>19474</v>
      </c>
      <c r="M6842" s="1345" t="s">
        <v>1830</v>
      </c>
      <c r="N6842" s="1346" t="s">
        <v>3309</v>
      </c>
      <c r="O6842" s="1347"/>
      <c r="P6842" s="117" t="str">
        <f t="shared" si="53"/>
        <v>2301</v>
      </c>
      <c r="Q6842" s="117"/>
      <c r="R6842" s="1348">
        <v>230101161</v>
      </c>
      <c r="S6842" s="321"/>
      <c r="T6842" s="321"/>
    </row>
    <row r="6843" spans="1:20" ht="34.5" hidden="1" customHeight="1">
      <c r="A6843" s="1348">
        <v>230101162</v>
      </c>
      <c r="B6843" s="1339" t="str">
        <f t="shared" si="52"/>
        <v>2301</v>
      </c>
      <c r="C6843" s="1349" t="s">
        <v>2689</v>
      </c>
      <c r="D6843" s="1350">
        <v>1</v>
      </c>
      <c r="E6843" s="293" t="s">
        <v>19626</v>
      </c>
      <c r="F6843" s="1352" t="s">
        <v>19627</v>
      </c>
      <c r="G6843" s="1351">
        <v>41575</v>
      </c>
      <c r="H6843" s="1348" t="s">
        <v>2252</v>
      </c>
      <c r="I6843" s="1348"/>
      <c r="J6843" s="1368"/>
      <c r="K6843" s="1352" t="s">
        <v>2253</v>
      </c>
      <c r="L6843" s="1352" t="s">
        <v>19478</v>
      </c>
      <c r="M6843" s="1345" t="s">
        <v>19628</v>
      </c>
      <c r="N6843" s="1346" t="s">
        <v>1830</v>
      </c>
      <c r="O6843" s="1347"/>
      <c r="P6843" s="117" t="str">
        <f t="shared" si="53"/>
        <v>2301</v>
      </c>
      <c r="Q6843" s="117"/>
      <c r="R6843" s="1348">
        <v>230101162</v>
      </c>
      <c r="S6843" s="321"/>
      <c r="T6843" s="321"/>
    </row>
    <row r="6844" spans="1:20" ht="34.5" hidden="1" customHeight="1">
      <c r="A6844" s="1348">
        <v>230101162</v>
      </c>
      <c r="B6844" s="1339" t="str">
        <f t="shared" si="52"/>
        <v>2301</v>
      </c>
      <c r="C6844" s="1349" t="s">
        <v>2689</v>
      </c>
      <c r="D6844" s="1350">
        <v>2</v>
      </c>
      <c r="E6844" s="293" t="s">
        <v>19629</v>
      </c>
      <c r="F6844" s="1352" t="s">
        <v>8743</v>
      </c>
      <c r="G6844" s="1356">
        <v>42105</v>
      </c>
      <c r="H6844" s="1348" t="s">
        <v>2252</v>
      </c>
      <c r="I6844" s="1348">
        <v>1416</v>
      </c>
      <c r="J6844" s="1356">
        <v>40325</v>
      </c>
      <c r="K6844" s="1352" t="s">
        <v>2253</v>
      </c>
      <c r="L6844" s="1352"/>
      <c r="M6844" s="1345" t="s">
        <v>1830</v>
      </c>
      <c r="N6844" s="1346" t="s">
        <v>3309</v>
      </c>
      <c r="O6844" s="1347"/>
      <c r="P6844" s="117" t="str">
        <f t="shared" si="53"/>
        <v>2301</v>
      </c>
      <c r="Q6844" s="117"/>
      <c r="R6844" s="1348">
        <v>230101162</v>
      </c>
      <c r="S6844" s="321"/>
      <c r="T6844" s="321"/>
    </row>
    <row r="6845" spans="1:20" ht="34.5" hidden="1" customHeight="1">
      <c r="A6845" s="1348">
        <v>230101163</v>
      </c>
      <c r="B6845" s="1339" t="str">
        <f t="shared" si="52"/>
        <v>2301</v>
      </c>
      <c r="C6845" s="1349" t="s">
        <v>2689</v>
      </c>
      <c r="D6845" s="1350">
        <v>1</v>
      </c>
      <c r="E6845" s="293" t="s">
        <v>19630</v>
      </c>
      <c r="F6845" s="1352" t="s">
        <v>8746</v>
      </c>
      <c r="G6845" s="1356">
        <v>41575</v>
      </c>
      <c r="H6845" s="1348" t="s">
        <v>2252</v>
      </c>
      <c r="I6845" s="1348">
        <v>1416</v>
      </c>
      <c r="J6845" s="1356">
        <v>40325</v>
      </c>
      <c r="K6845" s="1352" t="s">
        <v>2253</v>
      </c>
      <c r="L6845" s="1352" t="s">
        <v>19482</v>
      </c>
      <c r="M6845" s="1345" t="s">
        <v>19628</v>
      </c>
      <c r="N6845" s="1346" t="s">
        <v>1830</v>
      </c>
      <c r="O6845" s="1347"/>
      <c r="P6845" s="117" t="str">
        <f t="shared" si="53"/>
        <v>2301</v>
      </c>
      <c r="Q6845" s="117"/>
      <c r="R6845" s="1348">
        <v>230101163</v>
      </c>
      <c r="S6845" s="321"/>
      <c r="T6845" s="321"/>
    </row>
    <row r="6846" spans="1:20" ht="34.5" hidden="1" customHeight="1">
      <c r="A6846" s="1348">
        <v>230101164</v>
      </c>
      <c r="B6846" s="1339" t="str">
        <f t="shared" si="52"/>
        <v>2301</v>
      </c>
      <c r="C6846" s="1349" t="s">
        <v>2689</v>
      </c>
      <c r="D6846" s="1350">
        <v>1</v>
      </c>
      <c r="E6846" s="293" t="s">
        <v>19631</v>
      </c>
      <c r="F6846" s="1352" t="s">
        <v>8752</v>
      </c>
      <c r="G6846" s="1356">
        <v>41575</v>
      </c>
      <c r="H6846" s="1348" t="s">
        <v>2252</v>
      </c>
      <c r="I6846" s="1348">
        <v>1416</v>
      </c>
      <c r="J6846" s="1356">
        <v>40325</v>
      </c>
      <c r="K6846" s="1352" t="s">
        <v>2253</v>
      </c>
      <c r="L6846" s="1352" t="s">
        <v>19485</v>
      </c>
      <c r="M6846" s="1345" t="s">
        <v>1830</v>
      </c>
      <c r="N6846" s="1346" t="s">
        <v>3309</v>
      </c>
      <c r="O6846" s="1347"/>
      <c r="P6846" s="117" t="str">
        <f t="shared" si="53"/>
        <v>2301</v>
      </c>
      <c r="Q6846" s="117"/>
      <c r="R6846" s="1348">
        <v>230101164</v>
      </c>
      <c r="S6846" s="321"/>
      <c r="T6846" s="321"/>
    </row>
    <row r="6847" spans="1:20" ht="34.5" hidden="1" customHeight="1">
      <c r="A6847" s="1348">
        <v>230101165</v>
      </c>
      <c r="B6847" s="1339" t="str">
        <f t="shared" si="52"/>
        <v>2301</v>
      </c>
      <c r="C6847" s="1349" t="s">
        <v>2689</v>
      </c>
      <c r="D6847" s="1350">
        <v>1</v>
      </c>
      <c r="E6847" s="293" t="s">
        <v>19632</v>
      </c>
      <c r="F6847" s="1352" t="s">
        <v>8758</v>
      </c>
      <c r="G6847" s="1356">
        <v>41575</v>
      </c>
      <c r="H6847" s="1348" t="s">
        <v>2252</v>
      </c>
      <c r="I6847" s="1348">
        <v>1416</v>
      </c>
      <c r="J6847" s="1356">
        <v>40325</v>
      </c>
      <c r="K6847" s="1352" t="s">
        <v>2253</v>
      </c>
      <c r="L6847" s="1352" t="s">
        <v>19488</v>
      </c>
      <c r="M6847" s="1345" t="s">
        <v>1830</v>
      </c>
      <c r="N6847" s="1346" t="s">
        <v>1830</v>
      </c>
      <c r="O6847" s="1347"/>
      <c r="P6847" s="117" t="str">
        <f t="shared" si="53"/>
        <v>2301</v>
      </c>
      <c r="Q6847" s="117"/>
      <c r="R6847" s="1348">
        <v>230101165</v>
      </c>
      <c r="S6847" s="321"/>
      <c r="T6847" s="321"/>
    </row>
    <row r="6848" spans="1:20" ht="34.5" hidden="1" customHeight="1">
      <c r="A6848" s="1348">
        <v>230101165</v>
      </c>
      <c r="B6848" s="1339" t="str">
        <f t="shared" si="52"/>
        <v>2301</v>
      </c>
      <c r="C6848" s="1349" t="s">
        <v>2689</v>
      </c>
      <c r="D6848" s="1350">
        <v>1</v>
      </c>
      <c r="E6848" s="293" t="s">
        <v>19633</v>
      </c>
      <c r="F6848" s="1352" t="s">
        <v>17405</v>
      </c>
      <c r="G6848" s="1356">
        <v>41976</v>
      </c>
      <c r="H6848" s="1348" t="s">
        <v>2252</v>
      </c>
      <c r="I6848" s="1348">
        <v>1423</v>
      </c>
      <c r="J6848" s="1356">
        <v>40521</v>
      </c>
      <c r="K6848" s="1352" t="s">
        <v>2253</v>
      </c>
      <c r="L6848" s="1352" t="s">
        <v>19491</v>
      </c>
      <c r="M6848" s="1345" t="s">
        <v>1830</v>
      </c>
      <c r="N6848" s="1346" t="s">
        <v>19634</v>
      </c>
      <c r="O6848" s="1347"/>
      <c r="P6848" s="117" t="str">
        <f t="shared" si="53"/>
        <v>2301</v>
      </c>
      <c r="Q6848" s="117"/>
      <c r="R6848" s="1348">
        <v>230101165</v>
      </c>
      <c r="S6848" s="321"/>
      <c r="T6848" s="321"/>
    </row>
    <row r="6849" spans="1:20" ht="34.5" hidden="1" customHeight="1">
      <c r="A6849" s="1348">
        <v>230101166</v>
      </c>
      <c r="B6849" s="1339" t="str">
        <f t="shared" si="52"/>
        <v>2301</v>
      </c>
      <c r="C6849" s="1349" t="s">
        <v>2689</v>
      </c>
      <c r="D6849" s="1350">
        <v>1</v>
      </c>
      <c r="E6849" s="293" t="s">
        <v>19635</v>
      </c>
      <c r="F6849" s="1352" t="s">
        <v>19636</v>
      </c>
      <c r="G6849" s="1356">
        <v>41575</v>
      </c>
      <c r="H6849" s="1348" t="s">
        <v>2252</v>
      </c>
      <c r="I6849" s="1348"/>
      <c r="J6849" s="1367"/>
      <c r="K6849" s="1352" t="s">
        <v>2253</v>
      </c>
      <c r="L6849" s="1352"/>
      <c r="M6849" s="1345" t="s">
        <v>1830</v>
      </c>
      <c r="N6849" s="1346" t="s">
        <v>1830</v>
      </c>
      <c r="O6849" s="1347"/>
      <c r="P6849" s="117" t="str">
        <f t="shared" si="53"/>
        <v>2301</v>
      </c>
      <c r="Q6849" s="117"/>
      <c r="R6849" s="1348">
        <v>230101166</v>
      </c>
      <c r="S6849" s="321"/>
      <c r="T6849" s="321"/>
    </row>
    <row r="6850" spans="1:20" ht="34.5" hidden="1" customHeight="1">
      <c r="A6850" s="1348">
        <v>230101167</v>
      </c>
      <c r="B6850" s="1339" t="str">
        <f t="shared" si="52"/>
        <v>2301</v>
      </c>
      <c r="C6850" s="1349" t="s">
        <v>2689</v>
      </c>
      <c r="D6850" s="1350">
        <v>1</v>
      </c>
      <c r="E6850" s="293" t="s">
        <v>19637</v>
      </c>
      <c r="F6850" s="1352" t="s">
        <v>17562</v>
      </c>
      <c r="G6850" s="1351">
        <v>41575</v>
      </c>
      <c r="H6850" s="1348" t="s">
        <v>2252</v>
      </c>
      <c r="I6850" s="1348">
        <v>1416</v>
      </c>
      <c r="J6850" s="1356">
        <v>40325</v>
      </c>
      <c r="K6850" s="1352" t="s">
        <v>2253</v>
      </c>
      <c r="L6850" s="1352" t="s">
        <v>19497</v>
      </c>
      <c r="M6850" s="1345" t="s">
        <v>1830</v>
      </c>
      <c r="N6850" s="1346" t="s">
        <v>1830</v>
      </c>
      <c r="O6850" s="1347"/>
      <c r="P6850" s="117" t="str">
        <f t="shared" si="53"/>
        <v>2301</v>
      </c>
      <c r="Q6850" s="117"/>
      <c r="R6850" s="1348">
        <v>230101167</v>
      </c>
      <c r="S6850" s="321"/>
      <c r="T6850" s="321"/>
    </row>
    <row r="6851" spans="1:20" ht="34.5" hidden="1" customHeight="1">
      <c r="A6851" s="1348">
        <v>230101168</v>
      </c>
      <c r="B6851" s="1339" t="str">
        <f t="shared" si="52"/>
        <v>2301</v>
      </c>
      <c r="C6851" s="1349" t="s">
        <v>2689</v>
      </c>
      <c r="D6851" s="1350">
        <v>1</v>
      </c>
      <c r="E6851" s="293" t="s">
        <v>19638</v>
      </c>
      <c r="F6851" s="1352" t="s">
        <v>17566</v>
      </c>
      <c r="G6851" s="1356">
        <v>41575</v>
      </c>
      <c r="H6851" s="1348" t="s">
        <v>2252</v>
      </c>
      <c r="I6851" s="1348">
        <v>1416</v>
      </c>
      <c r="J6851" s="1351">
        <v>40325</v>
      </c>
      <c r="K6851" s="1352" t="s">
        <v>2253</v>
      </c>
      <c r="L6851" s="1352" t="s">
        <v>19501</v>
      </c>
      <c r="M6851" s="1345" t="s">
        <v>1830</v>
      </c>
      <c r="N6851" s="1346" t="s">
        <v>1830</v>
      </c>
      <c r="O6851" s="1347"/>
      <c r="P6851" s="117" t="str">
        <f t="shared" si="53"/>
        <v>2301</v>
      </c>
      <c r="Q6851" s="117"/>
      <c r="R6851" s="1348">
        <v>230101168</v>
      </c>
      <c r="S6851" s="321"/>
      <c r="T6851" s="321"/>
    </row>
    <row r="6852" spans="1:20" ht="34.5" hidden="1" customHeight="1">
      <c r="A6852" s="1348">
        <v>230101168</v>
      </c>
      <c r="B6852" s="1339" t="str">
        <f t="shared" si="52"/>
        <v>2301</v>
      </c>
      <c r="C6852" s="1349" t="s">
        <v>2689</v>
      </c>
      <c r="D6852" s="1350">
        <v>1</v>
      </c>
      <c r="E6852" s="293" t="s">
        <v>19639</v>
      </c>
      <c r="F6852" s="1352" t="s">
        <v>17439</v>
      </c>
      <c r="G6852" s="1351">
        <v>41976</v>
      </c>
      <c r="H6852" s="1348" t="s">
        <v>2252</v>
      </c>
      <c r="I6852" s="1348">
        <v>1423</v>
      </c>
      <c r="J6852" s="1356">
        <v>40521</v>
      </c>
      <c r="K6852" s="1352" t="s">
        <v>2253</v>
      </c>
      <c r="L6852" s="1352" t="s">
        <v>19503</v>
      </c>
      <c r="M6852" s="1345" t="s">
        <v>1830</v>
      </c>
      <c r="N6852" s="1346" t="s">
        <v>19640</v>
      </c>
      <c r="O6852" s="1347"/>
      <c r="P6852" s="117" t="str">
        <f t="shared" si="53"/>
        <v>2301</v>
      </c>
      <c r="Q6852" s="117"/>
      <c r="R6852" s="1348">
        <v>230101168</v>
      </c>
      <c r="S6852" s="321"/>
      <c r="T6852" s="321"/>
    </row>
    <row r="6853" spans="1:20" ht="34.5" hidden="1" customHeight="1">
      <c r="A6853" s="1348">
        <v>230101169</v>
      </c>
      <c r="B6853" s="1339" t="str">
        <f t="shared" si="52"/>
        <v>2301</v>
      </c>
      <c r="C6853" s="1349" t="s">
        <v>2689</v>
      </c>
      <c r="D6853" s="1350">
        <v>1</v>
      </c>
      <c r="E6853" s="293" t="s">
        <v>19641</v>
      </c>
      <c r="F6853" s="1352" t="s">
        <v>17573</v>
      </c>
      <c r="G6853" s="1351">
        <v>42206</v>
      </c>
      <c r="H6853" s="1348" t="s">
        <v>2252</v>
      </c>
      <c r="I6853" s="1348">
        <v>1461</v>
      </c>
      <c r="J6853" s="1356">
        <v>41123</v>
      </c>
      <c r="K6853" s="1352" t="s">
        <v>2253</v>
      </c>
      <c r="L6853" s="1352" t="s">
        <v>19507</v>
      </c>
      <c r="M6853" s="1345" t="s">
        <v>1830</v>
      </c>
      <c r="N6853" s="1346" t="s">
        <v>1830</v>
      </c>
      <c r="O6853" s="1347"/>
      <c r="P6853" s="117" t="str">
        <f t="shared" si="53"/>
        <v>2301</v>
      </c>
      <c r="Q6853" s="117"/>
      <c r="R6853" s="1348">
        <v>230101169</v>
      </c>
      <c r="S6853" s="321"/>
      <c r="T6853" s="321"/>
    </row>
    <row r="6854" spans="1:20" ht="34.5" hidden="1" customHeight="1">
      <c r="A6854" s="1348">
        <v>230101169</v>
      </c>
      <c r="B6854" s="1339" t="str">
        <f t="shared" si="52"/>
        <v>2301</v>
      </c>
      <c r="C6854" s="1349" t="s">
        <v>2689</v>
      </c>
      <c r="D6854" s="1350">
        <v>1</v>
      </c>
      <c r="E6854" s="293" t="s">
        <v>19642</v>
      </c>
      <c r="F6854" s="1352" t="s">
        <v>17577</v>
      </c>
      <c r="G6854" s="1356">
        <v>42206</v>
      </c>
      <c r="H6854" s="1348" t="s">
        <v>2252</v>
      </c>
      <c r="I6854" s="1348">
        <v>1461</v>
      </c>
      <c r="J6854" s="1351">
        <v>41123</v>
      </c>
      <c r="K6854" s="1352" t="s">
        <v>2253</v>
      </c>
      <c r="L6854" s="1352" t="s">
        <v>19509</v>
      </c>
      <c r="M6854" s="1345" t="s">
        <v>1830</v>
      </c>
      <c r="N6854" s="1346" t="s">
        <v>19643</v>
      </c>
      <c r="O6854" s="1347"/>
      <c r="P6854" s="117" t="str">
        <f t="shared" si="53"/>
        <v>2301</v>
      </c>
      <c r="Q6854" s="117"/>
      <c r="R6854" s="1348">
        <v>230101169</v>
      </c>
      <c r="S6854" s="321"/>
      <c r="T6854" s="321"/>
    </row>
    <row r="6855" spans="1:20" ht="34.5" hidden="1" customHeight="1">
      <c r="A6855" s="1348">
        <v>230101170</v>
      </c>
      <c r="B6855" s="1339" t="str">
        <f t="shared" si="52"/>
        <v>2301</v>
      </c>
      <c r="C6855" s="1349" t="s">
        <v>2689</v>
      </c>
      <c r="D6855" s="1350">
        <v>1</v>
      </c>
      <c r="E6855" s="293" t="s">
        <v>19644</v>
      </c>
      <c r="F6855" s="1352" t="s">
        <v>17580</v>
      </c>
      <c r="G6855" s="1356">
        <v>42206</v>
      </c>
      <c r="H6855" s="1348" t="s">
        <v>2252</v>
      </c>
      <c r="I6855" s="1348">
        <v>1461</v>
      </c>
      <c r="J6855" s="1356">
        <v>41123</v>
      </c>
      <c r="K6855" s="1352" t="s">
        <v>2253</v>
      </c>
      <c r="L6855" s="1352" t="s">
        <v>19513</v>
      </c>
      <c r="M6855" s="1345" t="s">
        <v>1830</v>
      </c>
      <c r="N6855" s="1346" t="s">
        <v>1830</v>
      </c>
      <c r="O6855" s="1347"/>
      <c r="P6855" s="117" t="str">
        <f t="shared" si="53"/>
        <v>2301</v>
      </c>
      <c r="Q6855" s="117"/>
      <c r="R6855" s="1348">
        <v>230101170</v>
      </c>
      <c r="S6855" s="321"/>
      <c r="T6855" s="321"/>
    </row>
    <row r="6856" spans="1:20" ht="34.5" hidden="1" customHeight="1">
      <c r="A6856" s="1348">
        <v>230101171</v>
      </c>
      <c r="B6856" s="1339" t="str">
        <f t="shared" si="52"/>
        <v>2301</v>
      </c>
      <c r="C6856" s="1349" t="s">
        <v>2689</v>
      </c>
      <c r="D6856" s="1350">
        <v>1</v>
      </c>
      <c r="E6856" s="293" t="s">
        <v>19645</v>
      </c>
      <c r="F6856" s="1352" t="s">
        <v>17583</v>
      </c>
      <c r="G6856" s="1356">
        <v>42206</v>
      </c>
      <c r="H6856" s="1348" t="s">
        <v>2252</v>
      </c>
      <c r="I6856" s="1348">
        <v>1461</v>
      </c>
      <c r="J6856" s="1351">
        <v>41123</v>
      </c>
      <c r="K6856" s="1352" t="s">
        <v>2253</v>
      </c>
      <c r="L6856" s="1352" t="s">
        <v>19515</v>
      </c>
      <c r="M6856" s="1345" t="s">
        <v>1830</v>
      </c>
      <c r="N6856" s="1346" t="s">
        <v>19646</v>
      </c>
      <c r="O6856" s="1347"/>
      <c r="P6856" s="117" t="str">
        <f t="shared" si="53"/>
        <v>2301</v>
      </c>
      <c r="Q6856" s="117"/>
      <c r="R6856" s="1348">
        <v>230101171</v>
      </c>
      <c r="S6856" s="321"/>
      <c r="T6856" s="321"/>
    </row>
    <row r="6857" spans="1:20" ht="34.5" hidden="1" customHeight="1">
      <c r="A6857" s="1348">
        <v>230101172</v>
      </c>
      <c r="B6857" s="1339" t="str">
        <f t="shared" si="52"/>
        <v>2301</v>
      </c>
      <c r="C6857" s="1349" t="s">
        <v>2689</v>
      </c>
      <c r="D6857" s="1350">
        <v>1</v>
      </c>
      <c r="E6857" s="293" t="s">
        <v>19647</v>
      </c>
      <c r="F6857" s="1352" t="s">
        <v>17511</v>
      </c>
      <c r="G6857" s="1351">
        <v>42206</v>
      </c>
      <c r="H6857" s="1348" t="s">
        <v>2252</v>
      </c>
      <c r="I6857" s="1348">
        <v>1461</v>
      </c>
      <c r="J6857" s="1356">
        <v>41123</v>
      </c>
      <c r="K6857" s="1352" t="s">
        <v>2253</v>
      </c>
      <c r="L6857" s="1352" t="s">
        <v>19518</v>
      </c>
      <c r="M6857" s="1345" t="s">
        <v>1830</v>
      </c>
      <c r="N6857" s="1346" t="s">
        <v>1830</v>
      </c>
      <c r="O6857" s="1347"/>
      <c r="P6857" s="117" t="str">
        <f t="shared" si="53"/>
        <v>2301</v>
      </c>
      <c r="Q6857" s="117"/>
      <c r="R6857" s="1348">
        <v>230101172</v>
      </c>
      <c r="S6857" s="321"/>
      <c r="T6857" s="321"/>
    </row>
    <row r="6858" spans="1:20" ht="34.5" hidden="1" customHeight="1">
      <c r="A6858" s="1348">
        <v>230101173</v>
      </c>
      <c r="B6858" s="1339" t="str">
        <f t="shared" si="52"/>
        <v>2301</v>
      </c>
      <c r="C6858" s="1349" t="s">
        <v>2689</v>
      </c>
      <c r="D6858" s="1350">
        <v>1</v>
      </c>
      <c r="E6858" s="293" t="s">
        <v>19648</v>
      </c>
      <c r="F6858" s="1352" t="s">
        <v>17515</v>
      </c>
      <c r="G6858" s="1351">
        <v>42206</v>
      </c>
      <c r="H6858" s="1348" t="s">
        <v>2252</v>
      </c>
      <c r="I6858" s="1348">
        <v>1461</v>
      </c>
      <c r="J6858" s="1351">
        <v>41123</v>
      </c>
      <c r="K6858" s="1352" t="s">
        <v>2253</v>
      </c>
      <c r="L6858" s="1352" t="s">
        <v>19522</v>
      </c>
      <c r="M6858" s="1345" t="s">
        <v>1830</v>
      </c>
      <c r="N6858" s="1346" t="s">
        <v>19649</v>
      </c>
      <c r="O6858" s="1347"/>
      <c r="P6858" s="117" t="str">
        <f t="shared" si="53"/>
        <v>2301</v>
      </c>
      <c r="Q6858" s="117"/>
      <c r="R6858" s="1348">
        <v>230101173</v>
      </c>
      <c r="S6858" s="321"/>
      <c r="T6858" s="321"/>
    </row>
    <row r="6859" spans="1:20" ht="34.5" hidden="1" customHeight="1">
      <c r="A6859" s="1348">
        <v>230101174</v>
      </c>
      <c r="B6859" s="1339" t="str">
        <f t="shared" si="52"/>
        <v>2301</v>
      </c>
      <c r="C6859" s="1349" t="s">
        <v>2689</v>
      </c>
      <c r="D6859" s="1350">
        <v>1</v>
      </c>
      <c r="E6859" s="293" t="s">
        <v>19650</v>
      </c>
      <c r="F6859" s="1352" t="s">
        <v>17410</v>
      </c>
      <c r="G6859" s="1351">
        <v>42206</v>
      </c>
      <c r="H6859" s="1348" t="s">
        <v>2252</v>
      </c>
      <c r="I6859" s="1348">
        <v>1461</v>
      </c>
      <c r="J6859" s="1356">
        <v>41056</v>
      </c>
      <c r="K6859" s="1352" t="s">
        <v>2253</v>
      </c>
      <c r="L6859" s="1352" t="s">
        <v>19524</v>
      </c>
      <c r="M6859" s="1345" t="s">
        <v>19244</v>
      </c>
      <c r="N6859" s="1346" t="s">
        <v>1830</v>
      </c>
      <c r="O6859" s="1347"/>
      <c r="P6859" s="117" t="str">
        <f t="shared" si="53"/>
        <v>2301</v>
      </c>
      <c r="Q6859" s="117"/>
      <c r="R6859" s="1348">
        <v>230101174</v>
      </c>
      <c r="S6859" s="321"/>
      <c r="T6859" s="321"/>
    </row>
    <row r="6860" spans="1:20" ht="34.5" hidden="1" customHeight="1">
      <c r="A6860" s="1348">
        <v>230101175</v>
      </c>
      <c r="B6860" s="1339" t="str">
        <f t="shared" si="52"/>
        <v>2301</v>
      </c>
      <c r="C6860" s="1349" t="s">
        <v>2689</v>
      </c>
      <c r="D6860" s="1350">
        <v>1</v>
      </c>
      <c r="E6860" s="293" t="s">
        <v>19651</v>
      </c>
      <c r="F6860" s="1352" t="s">
        <v>17415</v>
      </c>
      <c r="G6860" s="1356">
        <v>42206</v>
      </c>
      <c r="H6860" s="1348" t="s">
        <v>2252</v>
      </c>
      <c r="I6860" s="1348">
        <v>1461</v>
      </c>
      <c r="J6860" s="1356">
        <v>41123</v>
      </c>
      <c r="K6860" s="1352" t="s">
        <v>2253</v>
      </c>
      <c r="L6860" s="1352" t="s">
        <v>19527</v>
      </c>
      <c r="M6860" s="1345" t="s">
        <v>1830</v>
      </c>
      <c r="N6860" s="1346" t="s">
        <v>1830</v>
      </c>
      <c r="O6860" s="1347"/>
      <c r="P6860" s="117" t="str">
        <f t="shared" si="53"/>
        <v>2301</v>
      </c>
      <c r="Q6860" s="117"/>
      <c r="R6860" s="1348">
        <v>230101175</v>
      </c>
      <c r="S6860" s="321"/>
      <c r="T6860" s="321"/>
    </row>
    <row r="6861" spans="1:20" ht="34.5" hidden="1" customHeight="1">
      <c r="A6861" s="1348">
        <v>230101176</v>
      </c>
      <c r="B6861" s="1339" t="str">
        <f t="shared" si="52"/>
        <v>2301</v>
      </c>
      <c r="C6861" s="1349" t="s">
        <v>2689</v>
      </c>
      <c r="D6861" s="1350">
        <v>1</v>
      </c>
      <c r="E6861" s="293" t="s">
        <v>19652</v>
      </c>
      <c r="F6861" s="1352" t="s">
        <v>17594</v>
      </c>
      <c r="G6861" s="1356">
        <v>42592</v>
      </c>
      <c r="H6861" s="1348" t="s">
        <v>2252</v>
      </c>
      <c r="I6861" s="1348">
        <v>1461</v>
      </c>
      <c r="J6861" s="1356">
        <v>41123</v>
      </c>
      <c r="K6861" s="1352" t="s">
        <v>2253</v>
      </c>
      <c r="L6861" s="1352" t="s">
        <v>19529</v>
      </c>
      <c r="M6861" s="1345" t="s">
        <v>1830</v>
      </c>
      <c r="N6861" s="1346" t="s">
        <v>3309</v>
      </c>
      <c r="O6861" s="1347"/>
      <c r="P6861" s="117" t="str">
        <f t="shared" si="53"/>
        <v>2301</v>
      </c>
      <c r="Q6861" s="117"/>
      <c r="R6861" s="1348">
        <v>230101176</v>
      </c>
      <c r="S6861" s="321"/>
      <c r="T6861" s="321"/>
    </row>
    <row r="6862" spans="1:20" ht="34.5" hidden="1" customHeight="1">
      <c r="A6862" s="1348">
        <v>230101177</v>
      </c>
      <c r="B6862" s="1339" t="str">
        <f t="shared" si="52"/>
        <v>2301</v>
      </c>
      <c r="C6862" s="1349" t="s">
        <v>2689</v>
      </c>
      <c r="D6862" s="1350">
        <v>1</v>
      </c>
      <c r="E6862" s="293" t="s">
        <v>19653</v>
      </c>
      <c r="F6862" s="1352" t="s">
        <v>17553</v>
      </c>
      <c r="G6862" s="1351">
        <v>42592</v>
      </c>
      <c r="H6862" s="1348" t="s">
        <v>2252</v>
      </c>
      <c r="I6862" s="1348">
        <v>1461</v>
      </c>
      <c r="J6862" s="1356">
        <v>41123</v>
      </c>
      <c r="K6862" s="1352" t="s">
        <v>2253</v>
      </c>
      <c r="L6862" s="1352" t="s">
        <v>19654</v>
      </c>
      <c r="M6862" s="1345" t="s">
        <v>19244</v>
      </c>
      <c r="N6862" s="1346" t="s">
        <v>1830</v>
      </c>
      <c r="O6862" s="1347"/>
      <c r="P6862" s="117" t="str">
        <f t="shared" si="53"/>
        <v>2301</v>
      </c>
      <c r="Q6862" s="117"/>
      <c r="R6862" s="1348">
        <v>230101177</v>
      </c>
      <c r="S6862" s="321"/>
      <c r="T6862" s="321"/>
    </row>
    <row r="6863" spans="1:20" ht="34.5" hidden="1" customHeight="1">
      <c r="A6863" s="1348">
        <v>230101177</v>
      </c>
      <c r="B6863" s="1339" t="str">
        <f t="shared" si="52"/>
        <v>2301</v>
      </c>
      <c r="C6863" s="1349" t="s">
        <v>2689</v>
      </c>
      <c r="D6863" s="1350">
        <v>1</v>
      </c>
      <c r="E6863" s="293" t="s">
        <v>19655</v>
      </c>
      <c r="F6863" s="1352" t="s">
        <v>17558</v>
      </c>
      <c r="G6863" s="1356">
        <v>42592</v>
      </c>
      <c r="H6863" s="1348" t="s">
        <v>2252</v>
      </c>
      <c r="I6863" s="1348">
        <v>1461</v>
      </c>
      <c r="J6863" s="1351">
        <v>41123</v>
      </c>
      <c r="K6863" s="1352" t="s">
        <v>2253</v>
      </c>
      <c r="L6863" s="1352" t="s">
        <v>19656</v>
      </c>
      <c r="M6863" s="1345" t="s">
        <v>1830</v>
      </c>
      <c r="N6863" s="1346" t="s">
        <v>3309</v>
      </c>
      <c r="O6863" s="1347"/>
      <c r="P6863" s="117" t="str">
        <f t="shared" si="53"/>
        <v>2301</v>
      </c>
      <c r="Q6863" s="117"/>
      <c r="R6863" s="1348">
        <v>230101177</v>
      </c>
      <c r="S6863" s="321"/>
      <c r="T6863" s="321"/>
    </row>
    <row r="6864" spans="1:20" ht="34.5" hidden="1" customHeight="1">
      <c r="A6864" s="1348">
        <v>230101178</v>
      </c>
      <c r="B6864" s="1339" t="str">
        <f t="shared" si="52"/>
        <v>2301</v>
      </c>
      <c r="C6864" s="1349" t="s">
        <v>2692</v>
      </c>
      <c r="D6864" s="1350">
        <v>1</v>
      </c>
      <c r="E6864" s="293" t="s">
        <v>19657</v>
      </c>
      <c r="F6864" s="1352" t="s">
        <v>19658</v>
      </c>
      <c r="G6864" s="1351">
        <v>39770</v>
      </c>
      <c r="H6864" s="1348" t="s">
        <v>2252</v>
      </c>
      <c r="I6864" s="1348">
        <v>1357</v>
      </c>
      <c r="J6864" s="1351">
        <v>39338</v>
      </c>
      <c r="K6864" s="1352" t="s">
        <v>2253</v>
      </c>
      <c r="L6864" s="1352" t="s">
        <v>19659</v>
      </c>
      <c r="M6864" s="1345" t="s">
        <v>1830</v>
      </c>
      <c r="N6864" s="1346" t="s">
        <v>1830</v>
      </c>
      <c r="O6864" s="1347"/>
      <c r="P6864" s="117" t="str">
        <f t="shared" si="53"/>
        <v>2301</v>
      </c>
      <c r="Q6864" s="117"/>
      <c r="R6864" s="1348">
        <v>230101178</v>
      </c>
      <c r="S6864" s="321"/>
      <c r="T6864" s="321"/>
    </row>
    <row r="6865" spans="1:20" ht="34.5" hidden="1" customHeight="1">
      <c r="A6865" s="1348">
        <v>230101179</v>
      </c>
      <c r="B6865" s="1339" t="str">
        <f t="shared" si="52"/>
        <v>2301</v>
      </c>
      <c r="C6865" s="1349" t="s">
        <v>2692</v>
      </c>
      <c r="D6865" s="1350">
        <v>1</v>
      </c>
      <c r="E6865" s="293" t="s">
        <v>19660</v>
      </c>
      <c r="F6865" s="1352" t="s">
        <v>19661</v>
      </c>
      <c r="G6865" s="1356">
        <v>39770</v>
      </c>
      <c r="H6865" s="1348" t="s">
        <v>2252</v>
      </c>
      <c r="I6865" s="1348">
        <v>1357</v>
      </c>
      <c r="J6865" s="1351">
        <v>39338</v>
      </c>
      <c r="K6865" s="1352" t="s">
        <v>2253</v>
      </c>
      <c r="L6865" s="1352" t="s">
        <v>19662</v>
      </c>
      <c r="M6865" s="1345" t="s">
        <v>1830</v>
      </c>
      <c r="N6865" s="1346" t="s">
        <v>1830</v>
      </c>
      <c r="O6865" s="1347"/>
      <c r="P6865" s="117" t="str">
        <f t="shared" si="53"/>
        <v>2301</v>
      </c>
      <c r="Q6865" s="117"/>
      <c r="R6865" s="1348">
        <v>230101179</v>
      </c>
      <c r="S6865" s="321"/>
      <c r="T6865" s="321"/>
    </row>
    <row r="6866" spans="1:20" ht="34.5" hidden="1" customHeight="1">
      <c r="A6866" s="1348">
        <v>230101180</v>
      </c>
      <c r="B6866" s="1339" t="str">
        <f t="shared" si="52"/>
        <v>2301</v>
      </c>
      <c r="C6866" s="1349" t="s">
        <v>2692</v>
      </c>
      <c r="D6866" s="1350">
        <v>2</v>
      </c>
      <c r="E6866" s="293" t="s">
        <v>19663</v>
      </c>
      <c r="F6866" s="1352" t="s">
        <v>19664</v>
      </c>
      <c r="G6866" s="1356">
        <v>41591</v>
      </c>
      <c r="H6866" s="1348" t="s">
        <v>2252</v>
      </c>
      <c r="I6866" s="1348">
        <v>1416</v>
      </c>
      <c r="J6866" s="1351">
        <v>40325</v>
      </c>
      <c r="K6866" s="1352" t="s">
        <v>2253</v>
      </c>
      <c r="L6866" s="1352"/>
      <c r="M6866" s="1345" t="s">
        <v>1830</v>
      </c>
      <c r="N6866" s="1346" t="s">
        <v>1830</v>
      </c>
      <c r="O6866" s="1347"/>
      <c r="P6866" s="117" t="str">
        <f t="shared" si="53"/>
        <v>2301</v>
      </c>
      <c r="Q6866" s="117"/>
      <c r="R6866" s="1348">
        <v>230101180</v>
      </c>
      <c r="S6866" s="321"/>
      <c r="T6866" s="321"/>
    </row>
    <row r="6867" spans="1:20" ht="34.5" hidden="1" customHeight="1">
      <c r="A6867" s="1348">
        <v>230101181</v>
      </c>
      <c r="B6867" s="1339" t="str">
        <f t="shared" si="52"/>
        <v>2301</v>
      </c>
      <c r="C6867" s="1349" t="s">
        <v>2692</v>
      </c>
      <c r="D6867" s="1350">
        <v>3</v>
      </c>
      <c r="E6867" s="293" t="s">
        <v>19665</v>
      </c>
      <c r="F6867" s="1352" t="s">
        <v>13960</v>
      </c>
      <c r="G6867" s="1356">
        <v>43292</v>
      </c>
      <c r="H6867" s="1348" t="s">
        <v>2252</v>
      </c>
      <c r="I6867" s="1348">
        <v>1488</v>
      </c>
      <c r="J6867" s="1351">
        <v>41557</v>
      </c>
      <c r="K6867" s="1352" t="s">
        <v>2253</v>
      </c>
      <c r="L6867" s="1352"/>
      <c r="M6867" s="1345" t="s">
        <v>19666</v>
      </c>
      <c r="N6867" s="1346" t="s">
        <v>1830</v>
      </c>
      <c r="O6867" s="1347"/>
      <c r="P6867" s="117" t="str">
        <f t="shared" si="53"/>
        <v>2301</v>
      </c>
      <c r="Q6867" s="117"/>
      <c r="R6867" s="1348">
        <v>230101181</v>
      </c>
      <c r="S6867" s="321"/>
      <c r="T6867" s="321"/>
    </row>
    <row r="6868" spans="1:20" ht="34.5" hidden="1" customHeight="1">
      <c r="A6868" s="1348">
        <v>230101182</v>
      </c>
      <c r="B6868" s="1339" t="str">
        <f t="shared" si="52"/>
        <v>2301</v>
      </c>
      <c r="C6868" s="1349" t="s">
        <v>2692</v>
      </c>
      <c r="D6868" s="1350">
        <v>1</v>
      </c>
      <c r="E6868" s="293" t="s">
        <v>19667</v>
      </c>
      <c r="F6868" s="1352" t="s">
        <v>19668</v>
      </c>
      <c r="G6868" s="1351">
        <v>39770</v>
      </c>
      <c r="H6868" s="1348" t="s">
        <v>2252</v>
      </c>
      <c r="I6868" s="1348">
        <v>1357</v>
      </c>
      <c r="J6868" s="1351">
        <v>39338</v>
      </c>
      <c r="K6868" s="1352" t="s">
        <v>2253</v>
      </c>
      <c r="L6868" s="1352" t="s">
        <v>19669</v>
      </c>
      <c r="M6868" s="1345" t="s">
        <v>1830</v>
      </c>
      <c r="N6868" s="1346" t="s">
        <v>1830</v>
      </c>
      <c r="O6868" s="1347"/>
      <c r="P6868" s="117" t="str">
        <f t="shared" si="53"/>
        <v>2301</v>
      </c>
      <c r="Q6868" s="117"/>
      <c r="R6868" s="1348">
        <v>230101182</v>
      </c>
      <c r="S6868" s="321"/>
      <c r="T6868" s="321"/>
    </row>
    <row r="6869" spans="1:20" ht="34.5" hidden="1" customHeight="1">
      <c r="A6869" s="1348">
        <v>230101183</v>
      </c>
      <c r="B6869" s="1339" t="str">
        <f t="shared" si="52"/>
        <v>2301</v>
      </c>
      <c r="C6869" s="1349" t="s">
        <v>2692</v>
      </c>
      <c r="D6869" s="1350">
        <v>2</v>
      </c>
      <c r="E6869" s="293" t="s">
        <v>19670</v>
      </c>
      <c r="F6869" s="1352" t="s">
        <v>19671</v>
      </c>
      <c r="G6869" s="1356">
        <v>41591</v>
      </c>
      <c r="H6869" s="1348" t="s">
        <v>2252</v>
      </c>
      <c r="I6869" s="1348">
        <v>1416</v>
      </c>
      <c r="J6869" s="1351">
        <v>40325</v>
      </c>
      <c r="K6869" s="1352" t="s">
        <v>2253</v>
      </c>
      <c r="L6869" s="1352"/>
      <c r="M6869" s="1345" t="s">
        <v>1830</v>
      </c>
      <c r="N6869" s="1346" t="s">
        <v>1830</v>
      </c>
      <c r="O6869" s="1347"/>
      <c r="P6869" s="117" t="str">
        <f t="shared" si="53"/>
        <v>2301</v>
      </c>
      <c r="Q6869" s="117"/>
      <c r="R6869" s="1348">
        <v>230101183</v>
      </c>
      <c r="S6869" s="321"/>
      <c r="T6869" s="321"/>
    </row>
    <row r="6870" spans="1:20" ht="34.5" hidden="1" customHeight="1">
      <c r="A6870" s="1348">
        <v>230101184</v>
      </c>
      <c r="B6870" s="1339" t="str">
        <f t="shared" si="52"/>
        <v>2301</v>
      </c>
      <c r="C6870" s="1349" t="s">
        <v>2692</v>
      </c>
      <c r="D6870" s="1350">
        <v>3</v>
      </c>
      <c r="E6870" s="293" t="s">
        <v>19672</v>
      </c>
      <c r="F6870" s="1352" t="s">
        <v>13964</v>
      </c>
      <c r="G6870" s="1351">
        <v>43292</v>
      </c>
      <c r="H6870" s="1348" t="s">
        <v>2252</v>
      </c>
      <c r="I6870" s="1348">
        <v>1488</v>
      </c>
      <c r="J6870" s="1356">
        <v>41557</v>
      </c>
      <c r="K6870" s="1352" t="s">
        <v>2253</v>
      </c>
      <c r="L6870" s="1352"/>
      <c r="M6870" s="1345" t="s">
        <v>19673</v>
      </c>
      <c r="N6870" s="1346" t="s">
        <v>1830</v>
      </c>
      <c r="O6870" s="1347"/>
      <c r="P6870" s="117" t="str">
        <f t="shared" si="53"/>
        <v>2301</v>
      </c>
      <c r="Q6870" s="117"/>
      <c r="R6870" s="1348">
        <v>230101184</v>
      </c>
      <c r="S6870" s="321"/>
      <c r="T6870" s="321"/>
    </row>
    <row r="6871" spans="1:20" ht="34.5" hidden="1" customHeight="1">
      <c r="A6871" s="1348">
        <v>230101184</v>
      </c>
      <c r="B6871" s="1339" t="str">
        <f t="shared" si="52"/>
        <v>2301</v>
      </c>
      <c r="C6871" s="1349" t="s">
        <v>2692</v>
      </c>
      <c r="D6871" s="1350">
        <v>1</v>
      </c>
      <c r="E6871" s="293" t="s">
        <v>19674</v>
      </c>
      <c r="F6871" s="1352" t="s">
        <v>19675</v>
      </c>
      <c r="G6871" s="1356">
        <v>39770</v>
      </c>
      <c r="H6871" s="1348" t="s">
        <v>2252</v>
      </c>
      <c r="I6871" s="1348">
        <v>1357</v>
      </c>
      <c r="J6871" s="1351">
        <v>39338</v>
      </c>
      <c r="K6871" s="1352" t="s">
        <v>2253</v>
      </c>
      <c r="L6871" s="1352" t="s">
        <v>19676</v>
      </c>
      <c r="M6871" s="1345" t="s">
        <v>1830</v>
      </c>
      <c r="N6871" s="1346" t="s">
        <v>1830</v>
      </c>
      <c r="O6871" s="1347"/>
      <c r="P6871" s="117" t="str">
        <f t="shared" si="53"/>
        <v>2301</v>
      </c>
      <c r="Q6871" s="117"/>
      <c r="R6871" s="1348">
        <v>230101184</v>
      </c>
      <c r="S6871" s="321"/>
      <c r="T6871" s="321"/>
    </row>
    <row r="6872" spans="1:20" ht="34.5" hidden="1" customHeight="1">
      <c r="A6872" s="1348">
        <v>230101185</v>
      </c>
      <c r="B6872" s="1339" t="str">
        <f t="shared" si="52"/>
        <v>2301</v>
      </c>
      <c r="C6872" s="1349" t="s">
        <v>2692</v>
      </c>
      <c r="D6872" s="1350">
        <v>2</v>
      </c>
      <c r="E6872" s="293" t="s">
        <v>19677</v>
      </c>
      <c r="F6872" s="1352" t="s">
        <v>19678</v>
      </c>
      <c r="G6872" s="1356">
        <v>41591</v>
      </c>
      <c r="H6872" s="1348" t="s">
        <v>2252</v>
      </c>
      <c r="I6872" s="1348">
        <v>1416</v>
      </c>
      <c r="J6872" s="1351">
        <v>40325</v>
      </c>
      <c r="K6872" s="1352" t="s">
        <v>2253</v>
      </c>
      <c r="L6872" s="1352"/>
      <c r="M6872" s="1345" t="s">
        <v>19679</v>
      </c>
      <c r="N6872" s="1346" t="s">
        <v>1830</v>
      </c>
      <c r="O6872" s="1347"/>
      <c r="P6872" s="117" t="str">
        <f t="shared" si="53"/>
        <v>2301</v>
      </c>
      <c r="Q6872" s="117"/>
      <c r="R6872" s="1348">
        <v>230101185</v>
      </c>
      <c r="S6872" s="321"/>
      <c r="T6872" s="321"/>
    </row>
    <row r="6873" spans="1:20" ht="34.5" hidden="1" customHeight="1">
      <c r="A6873" s="1348">
        <v>230101185</v>
      </c>
      <c r="B6873" s="1339" t="str">
        <f t="shared" si="52"/>
        <v>2301</v>
      </c>
      <c r="C6873" s="1349" t="s">
        <v>2692</v>
      </c>
      <c r="D6873" s="1350">
        <v>3</v>
      </c>
      <c r="E6873" s="293" t="s">
        <v>19680</v>
      </c>
      <c r="F6873" s="1352" t="s">
        <v>13968</v>
      </c>
      <c r="G6873" s="1351">
        <v>43292</v>
      </c>
      <c r="H6873" s="1348" t="s">
        <v>2252</v>
      </c>
      <c r="I6873" s="1348">
        <v>1488</v>
      </c>
      <c r="J6873" s="1356">
        <v>41557</v>
      </c>
      <c r="K6873" s="1352" t="s">
        <v>2253</v>
      </c>
      <c r="L6873" s="1352"/>
      <c r="M6873" s="1345" t="s">
        <v>1830</v>
      </c>
      <c r="N6873" s="1346" t="s">
        <v>1830</v>
      </c>
      <c r="O6873" s="1347"/>
      <c r="P6873" s="117" t="str">
        <f t="shared" si="53"/>
        <v>2301</v>
      </c>
      <c r="Q6873" s="117"/>
      <c r="R6873" s="1348">
        <v>230101185</v>
      </c>
      <c r="S6873" s="321"/>
      <c r="T6873" s="321"/>
    </row>
    <row r="6874" spans="1:20" ht="34.5" hidden="1" customHeight="1">
      <c r="A6874" s="1348">
        <v>230101186</v>
      </c>
      <c r="B6874" s="1339" t="str">
        <f t="shared" si="52"/>
        <v>2301</v>
      </c>
      <c r="C6874" s="1349" t="s">
        <v>2692</v>
      </c>
      <c r="D6874" s="1350">
        <v>1</v>
      </c>
      <c r="E6874" s="293" t="s">
        <v>19681</v>
      </c>
      <c r="F6874" s="1352" t="s">
        <v>19682</v>
      </c>
      <c r="G6874" s="1356">
        <v>39770</v>
      </c>
      <c r="H6874" s="1348" t="s">
        <v>2252</v>
      </c>
      <c r="I6874" s="1348">
        <v>1357</v>
      </c>
      <c r="J6874" s="1351">
        <v>39338</v>
      </c>
      <c r="K6874" s="1352" t="s">
        <v>2253</v>
      </c>
      <c r="L6874" s="1352" t="s">
        <v>19683</v>
      </c>
      <c r="M6874" s="1345" t="s">
        <v>19684</v>
      </c>
      <c r="N6874" s="1346" t="s">
        <v>1830</v>
      </c>
      <c r="O6874" s="1347"/>
      <c r="P6874" s="117" t="str">
        <f t="shared" si="53"/>
        <v>2301</v>
      </c>
      <c r="Q6874" s="117"/>
      <c r="R6874" s="1348">
        <v>230101186</v>
      </c>
      <c r="S6874" s="321"/>
      <c r="T6874" s="321"/>
    </row>
    <row r="6875" spans="1:20" ht="34.5" hidden="1" customHeight="1">
      <c r="A6875" s="1348">
        <v>230101187</v>
      </c>
      <c r="B6875" s="1339" t="str">
        <f t="shared" si="52"/>
        <v>2301</v>
      </c>
      <c r="C6875" s="1349" t="s">
        <v>2692</v>
      </c>
      <c r="D6875" s="1350">
        <v>2</v>
      </c>
      <c r="E6875" s="293" t="s">
        <v>19685</v>
      </c>
      <c r="F6875" s="1352" t="s">
        <v>19686</v>
      </c>
      <c r="G6875" s="1356">
        <v>41591</v>
      </c>
      <c r="H6875" s="1348" t="s">
        <v>2252</v>
      </c>
      <c r="I6875" s="1348">
        <v>1416</v>
      </c>
      <c r="J6875" s="1356">
        <v>40325</v>
      </c>
      <c r="K6875" s="1352" t="s">
        <v>2253</v>
      </c>
      <c r="L6875" s="1352"/>
      <c r="M6875" s="1345" t="s">
        <v>1830</v>
      </c>
      <c r="N6875" s="1346" t="s">
        <v>1830</v>
      </c>
      <c r="O6875" s="1347"/>
      <c r="P6875" s="117" t="str">
        <f t="shared" si="53"/>
        <v>2301</v>
      </c>
      <c r="Q6875" s="117"/>
      <c r="R6875" s="1348">
        <v>230101187</v>
      </c>
      <c r="S6875" s="321"/>
      <c r="T6875" s="321"/>
    </row>
    <row r="6876" spans="1:20" ht="34.5" hidden="1" customHeight="1">
      <c r="A6876" s="1348">
        <v>230101188</v>
      </c>
      <c r="B6876" s="1339" t="str">
        <f t="shared" si="52"/>
        <v>2301</v>
      </c>
      <c r="C6876" s="1349" t="s">
        <v>2692</v>
      </c>
      <c r="D6876" s="1350">
        <v>3</v>
      </c>
      <c r="E6876" s="293" t="s">
        <v>19687</v>
      </c>
      <c r="F6876" s="1352" t="s">
        <v>13972</v>
      </c>
      <c r="G6876" s="1351">
        <v>43292</v>
      </c>
      <c r="H6876" s="1348" t="s">
        <v>2252</v>
      </c>
      <c r="I6876" s="1348">
        <v>1488</v>
      </c>
      <c r="J6876" s="1356">
        <v>41557</v>
      </c>
      <c r="K6876" s="1352" t="s">
        <v>2253</v>
      </c>
      <c r="L6876" s="1353"/>
      <c r="M6876" s="1345" t="s">
        <v>19688</v>
      </c>
      <c r="N6876" s="1346" t="s">
        <v>1830</v>
      </c>
      <c r="O6876" s="1347"/>
      <c r="P6876" s="117" t="str">
        <f t="shared" si="53"/>
        <v>2301</v>
      </c>
      <c r="Q6876" s="117"/>
      <c r="R6876" s="1348">
        <v>230101188</v>
      </c>
      <c r="S6876" s="321"/>
      <c r="T6876" s="321"/>
    </row>
    <row r="6877" spans="1:20" ht="34.5" hidden="1" customHeight="1">
      <c r="A6877" s="1348">
        <v>230101189</v>
      </c>
      <c r="B6877" s="1339" t="str">
        <f t="shared" si="52"/>
        <v>2301</v>
      </c>
      <c r="C6877" s="1349" t="s">
        <v>2692</v>
      </c>
      <c r="D6877" s="1350">
        <v>1</v>
      </c>
      <c r="E6877" s="293" t="s">
        <v>19689</v>
      </c>
      <c r="F6877" s="1352" t="s">
        <v>13975</v>
      </c>
      <c r="G6877" s="1356">
        <v>39770</v>
      </c>
      <c r="H6877" s="1348" t="s">
        <v>2252</v>
      </c>
      <c r="I6877" s="1348">
        <v>1357</v>
      </c>
      <c r="J6877" s="1351">
        <v>39338</v>
      </c>
      <c r="K6877" s="1352" t="s">
        <v>2253</v>
      </c>
      <c r="L6877" s="1352" t="s">
        <v>19690</v>
      </c>
      <c r="M6877" s="1345" t="s">
        <v>1830</v>
      </c>
      <c r="N6877" s="1346" t="s">
        <v>1830</v>
      </c>
      <c r="O6877" s="1347"/>
      <c r="P6877" s="117" t="str">
        <f t="shared" si="53"/>
        <v>2301</v>
      </c>
      <c r="Q6877" s="117"/>
      <c r="R6877" s="1348">
        <v>230101189</v>
      </c>
      <c r="S6877" s="321"/>
      <c r="T6877" s="321"/>
    </row>
    <row r="6878" spans="1:20" ht="34.5" hidden="1" customHeight="1">
      <c r="A6878" s="1348">
        <v>230101190</v>
      </c>
      <c r="B6878" s="1339" t="str">
        <f t="shared" si="52"/>
        <v>2301</v>
      </c>
      <c r="C6878" s="1349" t="s">
        <v>2692</v>
      </c>
      <c r="D6878" s="1350">
        <v>2</v>
      </c>
      <c r="E6878" s="293" t="s">
        <v>19691</v>
      </c>
      <c r="F6878" s="1352" t="s">
        <v>19692</v>
      </c>
      <c r="G6878" s="1356">
        <v>41591</v>
      </c>
      <c r="H6878" s="1348" t="s">
        <v>2252</v>
      </c>
      <c r="I6878" s="1348">
        <v>1416</v>
      </c>
      <c r="J6878" s="1351">
        <v>40325</v>
      </c>
      <c r="K6878" s="1352" t="s">
        <v>2253</v>
      </c>
      <c r="L6878" s="1352"/>
      <c r="M6878" s="1345" t="s">
        <v>19693</v>
      </c>
      <c r="N6878" s="1346" t="s">
        <v>1830</v>
      </c>
      <c r="O6878" s="1347"/>
      <c r="P6878" s="117" t="str">
        <f t="shared" si="53"/>
        <v>2301</v>
      </c>
      <c r="Q6878" s="117"/>
      <c r="R6878" s="1348">
        <v>230101190</v>
      </c>
      <c r="S6878" s="321"/>
      <c r="T6878" s="321"/>
    </row>
    <row r="6879" spans="1:20" ht="34.5" hidden="1" customHeight="1">
      <c r="A6879" s="1348">
        <v>230101191</v>
      </c>
      <c r="B6879" s="1339" t="str">
        <f t="shared" si="52"/>
        <v>2301</v>
      </c>
      <c r="C6879" s="1349" t="s">
        <v>2692</v>
      </c>
      <c r="D6879" s="1350">
        <v>3</v>
      </c>
      <c r="E6879" s="293" t="s">
        <v>19694</v>
      </c>
      <c r="F6879" s="1352" t="s">
        <v>13975</v>
      </c>
      <c r="G6879" s="1356">
        <v>43292</v>
      </c>
      <c r="H6879" s="1348" t="s">
        <v>2252</v>
      </c>
      <c r="I6879" s="1348">
        <v>1488</v>
      </c>
      <c r="J6879" s="1351">
        <v>41557</v>
      </c>
      <c r="K6879" s="1352" t="s">
        <v>2253</v>
      </c>
      <c r="L6879" s="1352"/>
      <c r="M6879" s="1345" t="s">
        <v>1830</v>
      </c>
      <c r="N6879" s="1346" t="s">
        <v>1830</v>
      </c>
      <c r="O6879" s="1347"/>
      <c r="P6879" s="117" t="str">
        <f t="shared" si="53"/>
        <v>2301</v>
      </c>
      <c r="Q6879" s="117"/>
      <c r="R6879" s="1348">
        <v>230101191</v>
      </c>
      <c r="S6879" s="321"/>
      <c r="T6879" s="321"/>
    </row>
    <row r="6880" spans="1:20" ht="34.5" hidden="1" customHeight="1">
      <c r="A6880" s="1348">
        <v>230101192</v>
      </c>
      <c r="B6880" s="1339" t="str">
        <f t="shared" si="52"/>
        <v>2301</v>
      </c>
      <c r="C6880" s="1349" t="s">
        <v>2692</v>
      </c>
      <c r="D6880" s="1350">
        <v>1</v>
      </c>
      <c r="E6880" s="293" t="s">
        <v>19695</v>
      </c>
      <c r="F6880" s="1352" t="s">
        <v>19696</v>
      </c>
      <c r="G6880" s="1356">
        <v>39770</v>
      </c>
      <c r="H6880" s="1348" t="s">
        <v>2252</v>
      </c>
      <c r="I6880" s="1348">
        <v>1357</v>
      </c>
      <c r="J6880" s="1351">
        <v>39338</v>
      </c>
      <c r="K6880" s="1352" t="s">
        <v>2253</v>
      </c>
      <c r="L6880" s="1352" t="s">
        <v>19697</v>
      </c>
      <c r="M6880" s="1345" t="s">
        <v>19698</v>
      </c>
      <c r="N6880" s="1346" t="s">
        <v>1830</v>
      </c>
      <c r="O6880" s="1347"/>
      <c r="P6880" s="117" t="str">
        <f t="shared" si="53"/>
        <v>2301</v>
      </c>
      <c r="Q6880" s="117"/>
      <c r="R6880" s="1348">
        <v>230101192</v>
      </c>
      <c r="S6880" s="321"/>
      <c r="T6880" s="321"/>
    </row>
    <row r="6881" spans="1:20" ht="34.5" hidden="1" customHeight="1">
      <c r="A6881" s="1348">
        <v>230101193</v>
      </c>
      <c r="B6881" s="1339" t="str">
        <f t="shared" si="52"/>
        <v>2301</v>
      </c>
      <c r="C6881" s="1349" t="s">
        <v>2692</v>
      </c>
      <c r="D6881" s="1350">
        <v>1</v>
      </c>
      <c r="E6881" s="293" t="s">
        <v>19699</v>
      </c>
      <c r="F6881" s="1352" t="s">
        <v>19700</v>
      </c>
      <c r="G6881" s="1351">
        <v>39770</v>
      </c>
      <c r="H6881" s="1348" t="s">
        <v>2252</v>
      </c>
      <c r="I6881" s="1348">
        <v>1357</v>
      </c>
      <c r="J6881" s="1356">
        <v>39338</v>
      </c>
      <c r="K6881" s="1352" t="s">
        <v>2253</v>
      </c>
      <c r="L6881" s="1352" t="s">
        <v>19701</v>
      </c>
      <c r="M6881" s="1345" t="s">
        <v>1830</v>
      </c>
      <c r="N6881" s="1346" t="s">
        <v>1830</v>
      </c>
      <c r="O6881" s="1347"/>
      <c r="P6881" s="117" t="str">
        <f t="shared" si="53"/>
        <v>2301</v>
      </c>
      <c r="Q6881" s="117"/>
      <c r="R6881" s="1348">
        <v>230101193</v>
      </c>
      <c r="S6881" s="321"/>
      <c r="T6881" s="321"/>
    </row>
    <row r="6882" spans="1:20" ht="34.5" hidden="1" customHeight="1">
      <c r="A6882" s="1348">
        <v>230101194</v>
      </c>
      <c r="B6882" s="1339" t="str">
        <f t="shared" si="52"/>
        <v>2301</v>
      </c>
      <c r="C6882" s="1349" t="s">
        <v>2692</v>
      </c>
      <c r="D6882" s="1350">
        <v>2</v>
      </c>
      <c r="E6882" s="293" t="s">
        <v>17171</v>
      </c>
      <c r="F6882" s="1352" t="s">
        <v>17172</v>
      </c>
      <c r="G6882" s="1356">
        <v>42700</v>
      </c>
      <c r="H6882" s="1348" t="s">
        <v>2252</v>
      </c>
      <c r="I6882" s="1348">
        <v>1461</v>
      </c>
      <c r="J6882" s="1351">
        <v>41123</v>
      </c>
      <c r="K6882" s="1352" t="s">
        <v>2253</v>
      </c>
      <c r="L6882" s="1352"/>
      <c r="M6882" s="1345" t="s">
        <v>19702</v>
      </c>
      <c r="N6882" s="1346" t="s">
        <v>1830</v>
      </c>
      <c r="O6882" s="1347"/>
      <c r="P6882" s="117" t="str">
        <f t="shared" si="53"/>
        <v>2301</v>
      </c>
      <c r="Q6882" s="117"/>
      <c r="R6882" s="1348">
        <v>230101194</v>
      </c>
      <c r="S6882" s="321"/>
      <c r="T6882" s="321"/>
    </row>
    <row r="6883" spans="1:20" ht="34.5" hidden="1" customHeight="1">
      <c r="A6883" s="1348">
        <v>230101194</v>
      </c>
      <c r="B6883" s="1339" t="str">
        <f t="shared" si="52"/>
        <v>2301</v>
      </c>
      <c r="C6883" s="1349" t="s">
        <v>2692</v>
      </c>
      <c r="D6883" s="1350">
        <v>1</v>
      </c>
      <c r="E6883" s="293" t="s">
        <v>19703</v>
      </c>
      <c r="F6883" s="1352" t="s">
        <v>19704</v>
      </c>
      <c r="G6883" s="1351">
        <v>39770</v>
      </c>
      <c r="H6883" s="1348" t="s">
        <v>2252</v>
      </c>
      <c r="I6883" s="1348">
        <v>1357</v>
      </c>
      <c r="J6883" s="1356">
        <v>39338</v>
      </c>
      <c r="K6883" s="1352" t="s">
        <v>2253</v>
      </c>
      <c r="L6883" s="1352" t="s">
        <v>19701</v>
      </c>
      <c r="M6883" s="1345" t="s">
        <v>1830</v>
      </c>
      <c r="N6883" s="1346" t="s">
        <v>1830</v>
      </c>
      <c r="O6883" s="1347"/>
      <c r="P6883" s="117" t="str">
        <f t="shared" si="53"/>
        <v>2301</v>
      </c>
      <c r="Q6883" s="117"/>
      <c r="R6883" s="1348">
        <v>230101194</v>
      </c>
      <c r="S6883" s="321"/>
      <c r="T6883" s="321"/>
    </row>
    <row r="6884" spans="1:20" ht="34.5" hidden="1" customHeight="1">
      <c r="A6884" s="1348">
        <v>230101195</v>
      </c>
      <c r="B6884" s="1339" t="str">
        <f t="shared" si="52"/>
        <v>2301</v>
      </c>
      <c r="C6884" s="1349" t="s">
        <v>2692</v>
      </c>
      <c r="D6884" s="1350">
        <v>2</v>
      </c>
      <c r="E6884" s="293" t="s">
        <v>17173</v>
      </c>
      <c r="F6884" s="1352" t="s">
        <v>17174</v>
      </c>
      <c r="G6884" s="1356">
        <v>42700</v>
      </c>
      <c r="H6884" s="1348" t="s">
        <v>2252</v>
      </c>
      <c r="I6884" s="1348">
        <v>1461</v>
      </c>
      <c r="J6884" s="1351">
        <v>41123</v>
      </c>
      <c r="K6884" s="1352" t="s">
        <v>2253</v>
      </c>
      <c r="L6884" s="1352"/>
      <c r="M6884" s="1345" t="s">
        <v>19705</v>
      </c>
      <c r="N6884" s="1346" t="s">
        <v>1830</v>
      </c>
      <c r="O6884" s="1347"/>
      <c r="P6884" s="117" t="str">
        <f t="shared" si="53"/>
        <v>2301</v>
      </c>
      <c r="Q6884" s="117"/>
      <c r="R6884" s="1348">
        <v>230101195</v>
      </c>
      <c r="S6884" s="321"/>
      <c r="T6884" s="321"/>
    </row>
    <row r="6885" spans="1:20" ht="34.5" hidden="1" customHeight="1">
      <c r="A6885" s="1348">
        <v>230101195</v>
      </c>
      <c r="B6885" s="1339" t="str">
        <f t="shared" si="52"/>
        <v>2301</v>
      </c>
      <c r="C6885" s="1349" t="s">
        <v>2692</v>
      </c>
      <c r="D6885" s="1350">
        <v>1</v>
      </c>
      <c r="E6885" s="293" t="s">
        <v>19706</v>
      </c>
      <c r="F6885" s="1352" t="s">
        <v>19707</v>
      </c>
      <c r="G6885" s="1351">
        <v>39770</v>
      </c>
      <c r="H6885" s="1348" t="s">
        <v>2252</v>
      </c>
      <c r="I6885" s="1348">
        <v>1357</v>
      </c>
      <c r="J6885" s="1356">
        <v>39338</v>
      </c>
      <c r="K6885" s="1352" t="s">
        <v>2253</v>
      </c>
      <c r="L6885" s="1352" t="s">
        <v>19701</v>
      </c>
      <c r="M6885" s="1345" t="s">
        <v>1830</v>
      </c>
      <c r="N6885" s="1346" t="s">
        <v>1830</v>
      </c>
      <c r="O6885" s="1347"/>
      <c r="P6885" s="117" t="str">
        <f t="shared" si="53"/>
        <v>2301</v>
      </c>
      <c r="Q6885" s="117"/>
      <c r="R6885" s="1348">
        <v>230101195</v>
      </c>
      <c r="S6885" s="321"/>
      <c r="T6885" s="321"/>
    </row>
    <row r="6886" spans="1:20" ht="34.5" hidden="1" customHeight="1">
      <c r="A6886" s="1348">
        <v>230101196</v>
      </c>
      <c r="B6886" s="1339" t="str">
        <f t="shared" si="52"/>
        <v>2301</v>
      </c>
      <c r="C6886" s="1349" t="s">
        <v>2692</v>
      </c>
      <c r="D6886" s="1350">
        <v>2</v>
      </c>
      <c r="E6886" s="293" t="s">
        <v>17175</v>
      </c>
      <c r="F6886" s="1352" t="s">
        <v>17176</v>
      </c>
      <c r="G6886" s="1351">
        <v>42700</v>
      </c>
      <c r="H6886" s="1348" t="s">
        <v>2252</v>
      </c>
      <c r="I6886" s="1348">
        <v>1461</v>
      </c>
      <c r="J6886" s="1351">
        <v>41123</v>
      </c>
      <c r="K6886" s="1352" t="s">
        <v>2253</v>
      </c>
      <c r="L6886" s="1352"/>
      <c r="M6886" s="1345" t="s">
        <v>19708</v>
      </c>
      <c r="N6886" s="1346" t="s">
        <v>1830</v>
      </c>
      <c r="O6886" s="1347"/>
      <c r="P6886" s="117" t="str">
        <f t="shared" si="53"/>
        <v>2301</v>
      </c>
      <c r="Q6886" s="117"/>
      <c r="R6886" s="1348">
        <v>230101196</v>
      </c>
      <c r="S6886" s="321"/>
      <c r="T6886" s="321"/>
    </row>
    <row r="6887" spans="1:20" ht="34.5" hidden="1" customHeight="1">
      <c r="A6887" s="1348">
        <v>230101197</v>
      </c>
      <c r="B6887" s="1339" t="str">
        <f t="shared" si="52"/>
        <v>2301</v>
      </c>
      <c r="C6887" s="1349" t="s">
        <v>2692</v>
      </c>
      <c r="D6887" s="1350">
        <v>1</v>
      </c>
      <c r="E6887" s="293" t="s">
        <v>19709</v>
      </c>
      <c r="F6887" s="1352" t="s">
        <v>19710</v>
      </c>
      <c r="G6887" s="1351">
        <v>39770</v>
      </c>
      <c r="H6887" s="1348" t="s">
        <v>2252</v>
      </c>
      <c r="I6887" s="1348">
        <v>1357</v>
      </c>
      <c r="J6887" s="1351">
        <v>39338</v>
      </c>
      <c r="K6887" s="1352" t="s">
        <v>2253</v>
      </c>
      <c r="L6887" s="1352" t="s">
        <v>19711</v>
      </c>
      <c r="M6887" s="1345" t="s">
        <v>1830</v>
      </c>
      <c r="N6887" s="1346" t="s">
        <v>1830</v>
      </c>
      <c r="O6887" s="1347"/>
      <c r="P6887" s="117" t="str">
        <f t="shared" si="53"/>
        <v>2301</v>
      </c>
      <c r="Q6887" s="117"/>
      <c r="R6887" s="1348">
        <v>230101197</v>
      </c>
      <c r="S6887" s="321"/>
      <c r="T6887" s="321"/>
    </row>
    <row r="6888" spans="1:20" ht="34.5" hidden="1" customHeight="1">
      <c r="A6888" s="1348">
        <v>230101198</v>
      </c>
      <c r="B6888" s="1339" t="str">
        <f t="shared" ref="B6888:B7142" si="54">MID(A6888,1,4)</f>
        <v>2301</v>
      </c>
      <c r="C6888" s="1349" t="s">
        <v>2692</v>
      </c>
      <c r="D6888" s="1350">
        <v>1</v>
      </c>
      <c r="E6888" s="293" t="s">
        <v>19712</v>
      </c>
      <c r="F6888" s="1352" t="s">
        <v>19713</v>
      </c>
      <c r="G6888" s="1351">
        <v>39770</v>
      </c>
      <c r="H6888" s="1348" t="s">
        <v>2252</v>
      </c>
      <c r="I6888" s="1348">
        <v>1357</v>
      </c>
      <c r="J6888" s="1351">
        <v>39338</v>
      </c>
      <c r="K6888" s="1352" t="s">
        <v>2253</v>
      </c>
      <c r="L6888" s="1352" t="s">
        <v>19711</v>
      </c>
      <c r="M6888" s="1345" t="s">
        <v>19714</v>
      </c>
      <c r="N6888" s="1346" t="s">
        <v>1830</v>
      </c>
      <c r="O6888" s="1347"/>
      <c r="P6888" s="117" t="str">
        <f t="shared" ref="P6888:P7142" si="55">MID(A6888,1,4)</f>
        <v>2301</v>
      </c>
      <c r="Q6888" s="117"/>
      <c r="R6888" s="1348">
        <v>230101198</v>
      </c>
      <c r="S6888" s="321"/>
      <c r="T6888" s="321"/>
    </row>
    <row r="6889" spans="1:20" ht="34.5" hidden="1" customHeight="1">
      <c r="A6889" s="1348">
        <v>230101199</v>
      </c>
      <c r="B6889" s="1339" t="str">
        <f t="shared" si="54"/>
        <v>2301</v>
      </c>
      <c r="C6889" s="1349" t="s">
        <v>2692</v>
      </c>
      <c r="D6889" s="1350">
        <v>1</v>
      </c>
      <c r="E6889" s="293" t="s">
        <v>19715</v>
      </c>
      <c r="F6889" s="1352" t="s">
        <v>19716</v>
      </c>
      <c r="G6889" s="1351">
        <v>39770</v>
      </c>
      <c r="H6889" s="1348" t="s">
        <v>2252</v>
      </c>
      <c r="I6889" s="1348"/>
      <c r="J6889" s="1368"/>
      <c r="K6889" s="1352" t="s">
        <v>2253</v>
      </c>
      <c r="L6889" s="1352" t="s">
        <v>19711</v>
      </c>
      <c r="M6889" s="1345" t="s">
        <v>1830</v>
      </c>
      <c r="N6889" s="1346" t="s">
        <v>1830</v>
      </c>
      <c r="O6889" s="1347"/>
      <c r="P6889" s="117" t="str">
        <f t="shared" si="55"/>
        <v>2301</v>
      </c>
      <c r="Q6889" s="117"/>
      <c r="R6889" s="1348">
        <v>230101199</v>
      </c>
      <c r="S6889" s="321"/>
      <c r="T6889" s="321"/>
    </row>
    <row r="6890" spans="1:20" ht="34.5" hidden="1" customHeight="1">
      <c r="A6890" s="1348">
        <v>230101200</v>
      </c>
      <c r="B6890" s="1339" t="str">
        <f t="shared" si="54"/>
        <v>2301</v>
      </c>
      <c r="C6890" s="1349" t="s">
        <v>2692</v>
      </c>
      <c r="D6890" s="1350">
        <v>1</v>
      </c>
      <c r="E6890" s="293" t="s">
        <v>19717</v>
      </c>
      <c r="F6890" s="1352" t="s">
        <v>19718</v>
      </c>
      <c r="G6890" s="1351">
        <v>39770</v>
      </c>
      <c r="H6890" s="1348" t="s">
        <v>2252</v>
      </c>
      <c r="I6890" s="1348"/>
      <c r="J6890" s="1368"/>
      <c r="K6890" s="1352" t="s">
        <v>2253</v>
      </c>
      <c r="L6890" s="1352" t="s">
        <v>19711</v>
      </c>
      <c r="M6890" s="1345" t="s">
        <v>19719</v>
      </c>
      <c r="N6890" s="1346" t="s">
        <v>1830</v>
      </c>
      <c r="O6890" s="1347"/>
      <c r="P6890" s="117" t="str">
        <f t="shared" si="55"/>
        <v>2301</v>
      </c>
      <c r="Q6890" s="117"/>
      <c r="R6890" s="1348">
        <v>230101200</v>
      </c>
      <c r="S6890" s="321"/>
      <c r="T6890" s="321"/>
    </row>
    <row r="6891" spans="1:20" ht="34.5" hidden="1" customHeight="1">
      <c r="A6891" s="1348">
        <v>230101201</v>
      </c>
      <c r="B6891" s="1339" t="str">
        <f t="shared" si="54"/>
        <v>2301</v>
      </c>
      <c r="C6891" s="1349" t="s">
        <v>2692</v>
      </c>
      <c r="D6891" s="1350">
        <v>1</v>
      </c>
      <c r="E6891" s="293" t="s">
        <v>19720</v>
      </c>
      <c r="F6891" s="1352" t="s">
        <v>19721</v>
      </c>
      <c r="G6891" s="1351">
        <v>39770</v>
      </c>
      <c r="H6891" s="1348" t="s">
        <v>2252</v>
      </c>
      <c r="I6891" s="1348">
        <v>1357</v>
      </c>
      <c r="J6891" s="1351">
        <v>39338</v>
      </c>
      <c r="K6891" s="1352" t="s">
        <v>2253</v>
      </c>
      <c r="L6891" s="1352" t="s">
        <v>19711</v>
      </c>
      <c r="M6891" s="1345" t="s">
        <v>4206</v>
      </c>
      <c r="N6891" s="1346" t="s">
        <v>1830</v>
      </c>
      <c r="O6891" s="1347"/>
      <c r="P6891" s="117" t="str">
        <f t="shared" si="55"/>
        <v>2301</v>
      </c>
      <c r="Q6891" s="117"/>
      <c r="R6891" s="1348">
        <v>230101201</v>
      </c>
      <c r="S6891" s="321"/>
      <c r="T6891" s="321"/>
    </row>
    <row r="6892" spans="1:20" ht="34.5" hidden="1" customHeight="1">
      <c r="A6892" s="1348">
        <v>230101202</v>
      </c>
      <c r="B6892" s="1339" t="str">
        <f t="shared" si="54"/>
        <v>2301</v>
      </c>
      <c r="C6892" s="1349" t="s">
        <v>2692</v>
      </c>
      <c r="D6892" s="1350">
        <v>1</v>
      </c>
      <c r="E6892" s="293" t="s">
        <v>19722</v>
      </c>
      <c r="F6892" s="1352" t="s">
        <v>19723</v>
      </c>
      <c r="G6892" s="1351">
        <v>39770</v>
      </c>
      <c r="H6892" s="1348" t="s">
        <v>2252</v>
      </c>
      <c r="I6892" s="1348"/>
      <c r="J6892" s="1368"/>
      <c r="K6892" s="1352" t="s">
        <v>2253</v>
      </c>
      <c r="L6892" s="1353"/>
      <c r="M6892" s="1345" t="s">
        <v>1830</v>
      </c>
      <c r="N6892" s="1346" t="s">
        <v>1830</v>
      </c>
      <c r="O6892" s="1347"/>
      <c r="P6892" s="117" t="str">
        <f t="shared" si="55"/>
        <v>2301</v>
      </c>
      <c r="Q6892" s="117"/>
      <c r="R6892" s="1348">
        <v>230101202</v>
      </c>
      <c r="S6892" s="321"/>
      <c r="T6892" s="321"/>
    </row>
    <row r="6893" spans="1:20" ht="34.5" hidden="1" customHeight="1">
      <c r="A6893" s="1348">
        <v>230101202</v>
      </c>
      <c r="B6893" s="1339" t="str">
        <f t="shared" si="54"/>
        <v>2301</v>
      </c>
      <c r="C6893" s="1349" t="s">
        <v>2692</v>
      </c>
      <c r="D6893" s="1350">
        <v>1</v>
      </c>
      <c r="E6893" s="293" t="s">
        <v>19724</v>
      </c>
      <c r="F6893" s="1352" t="s">
        <v>19725</v>
      </c>
      <c r="G6893" s="1351">
        <v>39770</v>
      </c>
      <c r="H6893" s="1348" t="s">
        <v>2252</v>
      </c>
      <c r="I6893" s="1348"/>
      <c r="J6893" s="1368"/>
      <c r="K6893" s="1352" t="s">
        <v>2253</v>
      </c>
      <c r="L6893" s="1352" t="s">
        <v>19711</v>
      </c>
      <c r="M6893" s="1345" t="s">
        <v>19726</v>
      </c>
      <c r="N6893" s="1346" t="s">
        <v>1830</v>
      </c>
      <c r="O6893" s="1347"/>
      <c r="P6893" s="117" t="str">
        <f t="shared" si="55"/>
        <v>2301</v>
      </c>
      <c r="Q6893" s="117"/>
      <c r="R6893" s="1348">
        <v>230101202</v>
      </c>
      <c r="S6893" s="321"/>
      <c r="T6893" s="321"/>
    </row>
    <row r="6894" spans="1:20" ht="34.5" hidden="1" customHeight="1">
      <c r="A6894" s="1348">
        <v>230101203</v>
      </c>
      <c r="B6894" s="1339" t="str">
        <f t="shared" si="54"/>
        <v>2301</v>
      </c>
      <c r="C6894" s="1349" t="s">
        <v>2692</v>
      </c>
      <c r="D6894" s="1350">
        <v>1</v>
      </c>
      <c r="E6894" s="293" t="s">
        <v>19727</v>
      </c>
      <c r="F6894" s="1352" t="s">
        <v>19728</v>
      </c>
      <c r="G6894" s="1356">
        <v>39770</v>
      </c>
      <c r="H6894" s="1348" t="s">
        <v>2252</v>
      </c>
      <c r="I6894" s="1348">
        <v>1357</v>
      </c>
      <c r="J6894" s="1351">
        <v>39338</v>
      </c>
      <c r="K6894" s="1352" t="s">
        <v>2253</v>
      </c>
      <c r="L6894" s="1352" t="s">
        <v>19711</v>
      </c>
      <c r="M6894" s="1345" t="s">
        <v>19729</v>
      </c>
      <c r="N6894" s="1346" t="s">
        <v>1830</v>
      </c>
      <c r="O6894" s="1347"/>
      <c r="P6894" s="117" t="str">
        <f t="shared" si="55"/>
        <v>2301</v>
      </c>
      <c r="Q6894" s="117"/>
      <c r="R6894" s="1348">
        <v>230101203</v>
      </c>
      <c r="S6894" s="321"/>
      <c r="T6894" s="321"/>
    </row>
    <row r="6895" spans="1:20" ht="34.5" hidden="1" customHeight="1">
      <c r="A6895" s="1348">
        <v>230101204</v>
      </c>
      <c r="B6895" s="1339" t="str">
        <f t="shared" si="54"/>
        <v>2301</v>
      </c>
      <c r="C6895" s="1349" t="s">
        <v>2692</v>
      </c>
      <c r="D6895" s="1350">
        <v>1</v>
      </c>
      <c r="E6895" s="293" t="s">
        <v>19730</v>
      </c>
      <c r="F6895" s="1352" t="s">
        <v>19731</v>
      </c>
      <c r="G6895" s="1351">
        <v>39770</v>
      </c>
      <c r="H6895" s="1348" t="s">
        <v>2252</v>
      </c>
      <c r="I6895" s="1348">
        <v>1357</v>
      </c>
      <c r="J6895" s="1356">
        <v>39338</v>
      </c>
      <c r="K6895" s="1352" t="s">
        <v>2253</v>
      </c>
      <c r="L6895" s="1352"/>
      <c r="M6895" s="1345" t="s">
        <v>1830</v>
      </c>
      <c r="N6895" s="1346" t="s">
        <v>1830</v>
      </c>
      <c r="O6895" s="1347"/>
      <c r="P6895" s="117" t="str">
        <f t="shared" si="55"/>
        <v>2301</v>
      </c>
      <c r="Q6895" s="117"/>
      <c r="R6895" s="1348">
        <v>230101204</v>
      </c>
      <c r="S6895" s="321"/>
      <c r="T6895" s="321"/>
    </row>
    <row r="6896" spans="1:20" ht="34.5" hidden="1" customHeight="1">
      <c r="A6896" s="1348">
        <v>230101205</v>
      </c>
      <c r="B6896" s="1339" t="str">
        <f t="shared" si="54"/>
        <v>2301</v>
      </c>
      <c r="C6896" s="1349" t="s">
        <v>2692</v>
      </c>
      <c r="D6896" s="1350">
        <v>2</v>
      </c>
      <c r="E6896" s="293" t="s">
        <v>19732</v>
      </c>
      <c r="F6896" s="1352" t="s">
        <v>19731</v>
      </c>
      <c r="G6896" s="1356">
        <v>40876</v>
      </c>
      <c r="H6896" s="1348" t="s">
        <v>2252</v>
      </c>
      <c r="I6896" s="1348">
        <v>1416</v>
      </c>
      <c r="J6896" s="1351">
        <v>40325</v>
      </c>
      <c r="K6896" s="1352" t="s">
        <v>2253</v>
      </c>
      <c r="L6896" s="1352" t="s">
        <v>19701</v>
      </c>
      <c r="M6896" s="1345" t="s">
        <v>1830</v>
      </c>
      <c r="N6896" s="1346" t="s">
        <v>1830</v>
      </c>
      <c r="O6896" s="1347"/>
      <c r="P6896" s="117" t="str">
        <f t="shared" si="55"/>
        <v>2301</v>
      </c>
      <c r="Q6896" s="117"/>
      <c r="R6896" s="1348">
        <v>230101205</v>
      </c>
      <c r="S6896" s="321"/>
      <c r="T6896" s="321"/>
    </row>
    <row r="6897" spans="1:20" ht="34.5" hidden="1" customHeight="1">
      <c r="A6897" s="1348">
        <v>230101206</v>
      </c>
      <c r="B6897" s="1339" t="str">
        <f t="shared" si="54"/>
        <v>2301</v>
      </c>
      <c r="C6897" s="1349" t="s">
        <v>2692</v>
      </c>
      <c r="D6897" s="1350">
        <v>3</v>
      </c>
      <c r="E6897" s="293" t="s">
        <v>17177</v>
      </c>
      <c r="F6897" s="1352" t="s">
        <v>17178</v>
      </c>
      <c r="G6897" s="1351">
        <v>42331</v>
      </c>
      <c r="H6897" s="1348" t="s">
        <v>2252</v>
      </c>
      <c r="I6897" s="1348">
        <v>1461</v>
      </c>
      <c r="J6897" s="1356">
        <v>41123</v>
      </c>
      <c r="K6897" s="1352" t="s">
        <v>2253</v>
      </c>
      <c r="L6897" s="1352"/>
      <c r="M6897" s="1345" t="s">
        <v>19733</v>
      </c>
      <c r="N6897" s="1346" t="s">
        <v>1830</v>
      </c>
      <c r="O6897" s="1347"/>
      <c r="P6897" s="117" t="str">
        <f t="shared" si="55"/>
        <v>2301</v>
      </c>
      <c r="Q6897" s="117"/>
      <c r="R6897" s="1348">
        <v>230101206</v>
      </c>
      <c r="S6897" s="321"/>
      <c r="T6897" s="321"/>
    </row>
    <row r="6898" spans="1:20" ht="34.5" hidden="1" customHeight="1">
      <c r="A6898" s="1348">
        <v>230101207</v>
      </c>
      <c r="B6898" s="1339" t="str">
        <f t="shared" si="54"/>
        <v>2301</v>
      </c>
      <c r="C6898" s="1349" t="s">
        <v>2692</v>
      </c>
      <c r="D6898" s="1350">
        <v>1</v>
      </c>
      <c r="E6898" s="293" t="s">
        <v>19734</v>
      </c>
      <c r="F6898" s="1352" t="s">
        <v>19735</v>
      </c>
      <c r="G6898" s="1356">
        <v>39770</v>
      </c>
      <c r="H6898" s="1348" t="s">
        <v>2252</v>
      </c>
      <c r="I6898" s="1348">
        <v>1357</v>
      </c>
      <c r="J6898" s="1351">
        <v>39338</v>
      </c>
      <c r="K6898" s="1352" t="s">
        <v>2253</v>
      </c>
      <c r="L6898" s="1352" t="s">
        <v>19701</v>
      </c>
      <c r="M6898" s="1345" t="s">
        <v>1830</v>
      </c>
      <c r="N6898" s="1346" t="s">
        <v>1830</v>
      </c>
      <c r="O6898" s="1347"/>
      <c r="P6898" s="117" t="str">
        <f t="shared" si="55"/>
        <v>2301</v>
      </c>
      <c r="Q6898" s="117"/>
      <c r="R6898" s="1348">
        <v>230101207</v>
      </c>
      <c r="S6898" s="321"/>
      <c r="T6898" s="321"/>
    </row>
    <row r="6899" spans="1:20" ht="34.5" hidden="1" customHeight="1">
      <c r="A6899" s="1348">
        <v>230101208</v>
      </c>
      <c r="B6899" s="1339" t="str">
        <f t="shared" si="54"/>
        <v>2301</v>
      </c>
      <c r="C6899" s="1349" t="s">
        <v>2692</v>
      </c>
      <c r="D6899" s="1350">
        <v>2</v>
      </c>
      <c r="E6899" s="293" t="s">
        <v>19736</v>
      </c>
      <c r="F6899" s="1352" t="s">
        <v>19735</v>
      </c>
      <c r="G6899" s="1351">
        <v>40876</v>
      </c>
      <c r="H6899" s="1348" t="s">
        <v>2252</v>
      </c>
      <c r="I6899" s="1348">
        <v>1416</v>
      </c>
      <c r="J6899" s="1356">
        <v>40325</v>
      </c>
      <c r="K6899" s="1352" t="s">
        <v>2253</v>
      </c>
      <c r="L6899" s="1352"/>
      <c r="M6899" s="1345" t="s">
        <v>1830</v>
      </c>
      <c r="N6899" s="1346" t="s">
        <v>1830</v>
      </c>
      <c r="O6899" s="1347"/>
      <c r="P6899" s="117" t="str">
        <f t="shared" si="55"/>
        <v>2301</v>
      </c>
      <c r="Q6899" s="117"/>
      <c r="R6899" s="1348">
        <v>230101208</v>
      </c>
      <c r="S6899" s="321"/>
      <c r="T6899" s="321"/>
    </row>
    <row r="6900" spans="1:20" ht="34.5" hidden="1" customHeight="1">
      <c r="A6900" s="1348">
        <v>230101208</v>
      </c>
      <c r="B6900" s="1339" t="str">
        <f t="shared" si="54"/>
        <v>2301</v>
      </c>
      <c r="C6900" s="1349" t="s">
        <v>2692</v>
      </c>
      <c r="D6900" s="1350">
        <v>3</v>
      </c>
      <c r="E6900" s="293" t="s">
        <v>17180</v>
      </c>
      <c r="F6900" s="1352" t="s">
        <v>17181</v>
      </c>
      <c r="G6900" s="1356">
        <v>42331</v>
      </c>
      <c r="H6900" s="1348" t="s">
        <v>2252</v>
      </c>
      <c r="I6900" s="1348">
        <v>1461</v>
      </c>
      <c r="J6900" s="1351">
        <v>41123</v>
      </c>
      <c r="K6900" s="1352" t="s">
        <v>2253</v>
      </c>
      <c r="L6900" s="1352"/>
      <c r="M6900" s="1345" t="s">
        <v>19737</v>
      </c>
      <c r="N6900" s="1346" t="s">
        <v>1830</v>
      </c>
      <c r="O6900" s="1347"/>
      <c r="P6900" s="117" t="str">
        <f t="shared" si="55"/>
        <v>2301</v>
      </c>
      <c r="Q6900" s="117"/>
      <c r="R6900" s="1348">
        <v>230101208</v>
      </c>
      <c r="S6900" s="321"/>
      <c r="T6900" s="321"/>
    </row>
    <row r="6901" spans="1:20" ht="34.5" hidden="1" customHeight="1">
      <c r="A6901" s="1348">
        <v>230101209</v>
      </c>
      <c r="B6901" s="1339" t="str">
        <f t="shared" si="54"/>
        <v>2301</v>
      </c>
      <c r="C6901" s="1349" t="s">
        <v>2692</v>
      </c>
      <c r="D6901" s="1350">
        <v>1</v>
      </c>
      <c r="E6901" s="293" t="s">
        <v>19738</v>
      </c>
      <c r="F6901" s="1352" t="s">
        <v>19739</v>
      </c>
      <c r="G6901" s="1351">
        <v>39770</v>
      </c>
      <c r="H6901" s="1348" t="s">
        <v>2252</v>
      </c>
      <c r="I6901" s="1348">
        <v>1357</v>
      </c>
      <c r="J6901" s="1356">
        <v>39338</v>
      </c>
      <c r="K6901" s="1352" t="s">
        <v>2253</v>
      </c>
      <c r="L6901" s="1352" t="s">
        <v>19701</v>
      </c>
      <c r="M6901" s="1345" t="s">
        <v>19737</v>
      </c>
      <c r="N6901" s="1346" t="s">
        <v>1830</v>
      </c>
      <c r="O6901" s="1347"/>
      <c r="P6901" s="117" t="str">
        <f t="shared" si="55"/>
        <v>2301</v>
      </c>
      <c r="Q6901" s="117"/>
      <c r="R6901" s="1348">
        <v>230101209</v>
      </c>
      <c r="S6901" s="321"/>
      <c r="T6901" s="321"/>
    </row>
    <row r="6902" spans="1:20" ht="34.5" hidden="1" customHeight="1">
      <c r="A6902" s="1348">
        <v>230101210</v>
      </c>
      <c r="B6902" s="1339" t="str">
        <f t="shared" si="54"/>
        <v>2301</v>
      </c>
      <c r="C6902" s="1349" t="s">
        <v>2692</v>
      </c>
      <c r="D6902" s="1350">
        <v>2</v>
      </c>
      <c r="E6902" s="293" t="s">
        <v>19740</v>
      </c>
      <c r="F6902" s="1352" t="s">
        <v>19739</v>
      </c>
      <c r="G6902" s="1356">
        <v>40876</v>
      </c>
      <c r="H6902" s="1348" t="s">
        <v>2252</v>
      </c>
      <c r="I6902" s="1348">
        <v>1416</v>
      </c>
      <c r="J6902" s="1351">
        <v>40325</v>
      </c>
      <c r="K6902" s="1352" t="s">
        <v>2253</v>
      </c>
      <c r="L6902" s="1352"/>
      <c r="M6902" s="1345" t="s">
        <v>19737</v>
      </c>
      <c r="N6902" s="1346" t="s">
        <v>1830</v>
      </c>
      <c r="O6902" s="1347"/>
      <c r="P6902" s="117" t="str">
        <f t="shared" si="55"/>
        <v>2301</v>
      </c>
      <c r="Q6902" s="117"/>
      <c r="R6902" s="1348">
        <v>230101210</v>
      </c>
      <c r="S6902" s="321"/>
      <c r="T6902" s="321"/>
    </row>
    <row r="6903" spans="1:20" ht="34.5" hidden="1" customHeight="1">
      <c r="A6903" s="1348">
        <v>230101211</v>
      </c>
      <c r="B6903" s="1339" t="str">
        <f t="shared" si="54"/>
        <v>2301</v>
      </c>
      <c r="C6903" s="1349" t="s">
        <v>2692</v>
      </c>
      <c r="D6903" s="1350">
        <v>3</v>
      </c>
      <c r="E6903" s="293" t="s">
        <v>17182</v>
      </c>
      <c r="F6903" s="1352" t="s">
        <v>17183</v>
      </c>
      <c r="G6903" s="1351">
        <v>42331</v>
      </c>
      <c r="H6903" s="1348" t="s">
        <v>2252</v>
      </c>
      <c r="I6903" s="1348">
        <v>1461</v>
      </c>
      <c r="J6903" s="1356">
        <v>41123</v>
      </c>
      <c r="K6903" s="1352" t="s">
        <v>2253</v>
      </c>
      <c r="L6903" s="1353"/>
      <c r="M6903" s="1345" t="s">
        <v>19737</v>
      </c>
      <c r="N6903" s="1346" t="s">
        <v>1830</v>
      </c>
      <c r="O6903" s="1347"/>
      <c r="P6903" s="117" t="str">
        <f t="shared" si="55"/>
        <v>2301</v>
      </c>
      <c r="Q6903" s="117"/>
      <c r="R6903" s="1348">
        <v>230101211</v>
      </c>
      <c r="S6903" s="321"/>
      <c r="T6903" s="321"/>
    </row>
    <row r="6904" spans="1:20" ht="34.5" hidden="1" customHeight="1">
      <c r="A6904" s="1348">
        <v>230101211</v>
      </c>
      <c r="B6904" s="1339" t="str">
        <f t="shared" si="54"/>
        <v>2301</v>
      </c>
      <c r="C6904" s="1349" t="s">
        <v>2692</v>
      </c>
      <c r="D6904" s="1350">
        <v>1</v>
      </c>
      <c r="E6904" s="293" t="s">
        <v>19741</v>
      </c>
      <c r="F6904" s="1352" t="s">
        <v>19742</v>
      </c>
      <c r="G6904" s="1356">
        <v>40141</v>
      </c>
      <c r="H6904" s="1348" t="s">
        <v>2252</v>
      </c>
      <c r="I6904" s="1348">
        <v>1357</v>
      </c>
      <c r="J6904" s="1351">
        <v>39338</v>
      </c>
      <c r="K6904" s="1352" t="s">
        <v>2253</v>
      </c>
      <c r="L6904" s="1352" t="s">
        <v>19743</v>
      </c>
      <c r="M6904" s="1345" t="s">
        <v>19737</v>
      </c>
      <c r="N6904" s="1346" t="s">
        <v>1830</v>
      </c>
      <c r="O6904" s="1347"/>
      <c r="P6904" s="117" t="str">
        <f t="shared" si="55"/>
        <v>2301</v>
      </c>
      <c r="Q6904" s="117"/>
      <c r="R6904" s="1348">
        <v>230101211</v>
      </c>
      <c r="S6904" s="321"/>
      <c r="T6904" s="321"/>
    </row>
    <row r="6905" spans="1:20" ht="34.5" hidden="1" customHeight="1">
      <c r="A6905" s="1348">
        <v>230101212</v>
      </c>
      <c r="B6905" s="1339" t="str">
        <f t="shared" si="54"/>
        <v>2301</v>
      </c>
      <c r="C6905" s="1349" t="s">
        <v>2692</v>
      </c>
      <c r="D6905" s="1350">
        <v>1</v>
      </c>
      <c r="E6905" s="293" t="s">
        <v>19744</v>
      </c>
      <c r="F6905" s="1352" t="s">
        <v>19745</v>
      </c>
      <c r="G6905" s="1351">
        <v>40141</v>
      </c>
      <c r="H6905" s="1348" t="s">
        <v>2252</v>
      </c>
      <c r="I6905" s="1348">
        <v>1357</v>
      </c>
      <c r="J6905" s="1356">
        <v>39338</v>
      </c>
      <c r="K6905" s="1352" t="s">
        <v>2253</v>
      </c>
      <c r="L6905" s="1352" t="s">
        <v>19746</v>
      </c>
      <c r="M6905" s="1345" t="s">
        <v>19737</v>
      </c>
      <c r="N6905" s="1346" t="s">
        <v>1830</v>
      </c>
      <c r="O6905" s="1347"/>
      <c r="P6905" s="117" t="str">
        <f t="shared" si="55"/>
        <v>2301</v>
      </c>
      <c r="Q6905" s="117"/>
      <c r="R6905" s="1348">
        <v>230101212</v>
      </c>
      <c r="S6905" s="321"/>
      <c r="T6905" s="321"/>
    </row>
    <row r="6906" spans="1:20" ht="34.5" hidden="1" customHeight="1">
      <c r="A6906" s="1348">
        <v>230101212</v>
      </c>
      <c r="B6906" s="1339" t="str">
        <f t="shared" si="54"/>
        <v>2301</v>
      </c>
      <c r="C6906" s="1349" t="s">
        <v>2692</v>
      </c>
      <c r="D6906" s="1350">
        <v>1</v>
      </c>
      <c r="E6906" s="293" t="s">
        <v>19747</v>
      </c>
      <c r="F6906" s="1352" t="s">
        <v>19748</v>
      </c>
      <c r="G6906" s="1356">
        <v>40141</v>
      </c>
      <c r="H6906" s="1348" t="s">
        <v>2252</v>
      </c>
      <c r="I6906" s="1348">
        <v>1357</v>
      </c>
      <c r="J6906" s="1351">
        <v>39338</v>
      </c>
      <c r="K6906" s="1352" t="s">
        <v>2253</v>
      </c>
      <c r="L6906" s="1352" t="s">
        <v>19749</v>
      </c>
      <c r="M6906" s="1345" t="s">
        <v>19737</v>
      </c>
      <c r="N6906" s="1346" t="s">
        <v>1830</v>
      </c>
      <c r="O6906" s="1347"/>
      <c r="P6906" s="117" t="str">
        <f t="shared" si="55"/>
        <v>2301</v>
      </c>
      <c r="Q6906" s="117"/>
      <c r="R6906" s="1348">
        <v>230101212</v>
      </c>
      <c r="S6906" s="321"/>
      <c r="T6906" s="321"/>
    </row>
    <row r="6907" spans="1:20" ht="34.5" hidden="1" customHeight="1">
      <c r="A6907" s="1348">
        <v>230101213</v>
      </c>
      <c r="B6907" s="1339" t="str">
        <f t="shared" si="54"/>
        <v>2301</v>
      </c>
      <c r="C6907" s="1349" t="s">
        <v>2692</v>
      </c>
      <c r="D6907" s="1350">
        <v>1</v>
      </c>
      <c r="E6907" s="293" t="s">
        <v>19750</v>
      </c>
      <c r="F6907" s="1352" t="s">
        <v>19751</v>
      </c>
      <c r="G6907" s="1351">
        <v>39917</v>
      </c>
      <c r="H6907" s="1348" t="s">
        <v>2252</v>
      </c>
      <c r="I6907" s="1348">
        <v>1357</v>
      </c>
      <c r="J6907" s="1356">
        <v>39338</v>
      </c>
      <c r="K6907" s="1352" t="s">
        <v>2253</v>
      </c>
      <c r="L6907" s="1352" t="s">
        <v>19752</v>
      </c>
      <c r="M6907" s="1345" t="s">
        <v>19701</v>
      </c>
      <c r="N6907" s="1346" t="s">
        <v>1830</v>
      </c>
      <c r="O6907" s="1347"/>
      <c r="P6907" s="117" t="str">
        <f t="shared" si="55"/>
        <v>2301</v>
      </c>
      <c r="Q6907" s="117"/>
      <c r="R6907" s="1348">
        <v>230101213</v>
      </c>
      <c r="S6907" s="321"/>
      <c r="T6907" s="321"/>
    </row>
    <row r="6908" spans="1:20" ht="34.5" hidden="1" customHeight="1">
      <c r="A6908" s="1348">
        <v>230101214</v>
      </c>
      <c r="B6908" s="1339" t="str">
        <f t="shared" si="54"/>
        <v>2301</v>
      </c>
      <c r="C6908" s="1349" t="s">
        <v>2692</v>
      </c>
      <c r="D6908" s="1350">
        <v>1</v>
      </c>
      <c r="E6908" s="293" t="s">
        <v>19753</v>
      </c>
      <c r="F6908" s="1352" t="s">
        <v>19754</v>
      </c>
      <c r="G6908" s="1356">
        <v>39917</v>
      </c>
      <c r="H6908" s="1348" t="s">
        <v>2252</v>
      </c>
      <c r="I6908" s="1348">
        <v>1357</v>
      </c>
      <c r="J6908" s="1351">
        <v>39338</v>
      </c>
      <c r="K6908" s="1352" t="s">
        <v>2253</v>
      </c>
      <c r="L6908" s="1352" t="s">
        <v>19752</v>
      </c>
      <c r="M6908" s="1345" t="s">
        <v>1830</v>
      </c>
      <c r="N6908" s="1346" t="s">
        <v>1830</v>
      </c>
      <c r="O6908" s="1347"/>
      <c r="P6908" s="117" t="str">
        <f t="shared" si="55"/>
        <v>2301</v>
      </c>
      <c r="Q6908" s="117"/>
      <c r="R6908" s="1348">
        <v>230101214</v>
      </c>
      <c r="S6908" s="321"/>
      <c r="T6908" s="321"/>
    </row>
    <row r="6909" spans="1:20" ht="34.5" hidden="1" customHeight="1">
      <c r="A6909" s="1348">
        <v>230101217</v>
      </c>
      <c r="B6909" s="1339" t="str">
        <f t="shared" si="54"/>
        <v>2301</v>
      </c>
      <c r="C6909" s="1349" t="s">
        <v>2692</v>
      </c>
      <c r="D6909" s="1350">
        <v>1</v>
      </c>
      <c r="E6909" s="293" t="s">
        <v>19755</v>
      </c>
      <c r="F6909" s="1352" t="s">
        <v>19756</v>
      </c>
      <c r="G6909" s="1351">
        <v>39917</v>
      </c>
      <c r="H6909" s="1348" t="s">
        <v>2252</v>
      </c>
      <c r="I6909" s="1348">
        <v>1357</v>
      </c>
      <c r="J6909" s="1356">
        <v>39338</v>
      </c>
      <c r="K6909" s="1352" t="s">
        <v>2253</v>
      </c>
      <c r="L6909" s="1352" t="s">
        <v>19752</v>
      </c>
      <c r="M6909" s="1345" t="s">
        <v>19701</v>
      </c>
      <c r="N6909" s="1346" t="s">
        <v>1830</v>
      </c>
      <c r="O6909" s="1347"/>
      <c r="P6909" s="117" t="str">
        <f t="shared" si="55"/>
        <v>2301</v>
      </c>
      <c r="Q6909" s="117"/>
      <c r="R6909" s="1348">
        <v>230101217</v>
      </c>
      <c r="S6909" s="321"/>
      <c r="T6909" s="321"/>
    </row>
    <row r="6910" spans="1:20" ht="34.5" hidden="1" customHeight="1">
      <c r="A6910" s="1348">
        <v>230101217</v>
      </c>
      <c r="B6910" s="1339" t="str">
        <f t="shared" si="54"/>
        <v>2301</v>
      </c>
      <c r="C6910" s="1349" t="s">
        <v>2692</v>
      </c>
      <c r="D6910" s="1350">
        <v>1</v>
      </c>
      <c r="E6910" s="293" t="s">
        <v>19757</v>
      </c>
      <c r="F6910" s="1352" t="s">
        <v>19758</v>
      </c>
      <c r="G6910" s="1356">
        <v>40141</v>
      </c>
      <c r="H6910" s="1348" t="s">
        <v>2252</v>
      </c>
      <c r="I6910" s="1348">
        <v>1357</v>
      </c>
      <c r="J6910" s="1351">
        <v>39338</v>
      </c>
      <c r="K6910" s="1352" t="s">
        <v>2253</v>
      </c>
      <c r="L6910" s="1352" t="s">
        <v>19759</v>
      </c>
      <c r="M6910" s="1345" t="s">
        <v>1830</v>
      </c>
      <c r="N6910" s="1346" t="s">
        <v>1830</v>
      </c>
      <c r="O6910" s="1347"/>
      <c r="P6910" s="117" t="str">
        <f t="shared" si="55"/>
        <v>2301</v>
      </c>
      <c r="Q6910" s="117"/>
      <c r="R6910" s="1348">
        <v>230101217</v>
      </c>
      <c r="S6910" s="321"/>
      <c r="T6910" s="321"/>
    </row>
    <row r="6911" spans="1:20" ht="34.5" hidden="1" customHeight="1">
      <c r="A6911" s="1348">
        <v>230101217</v>
      </c>
      <c r="B6911" s="1339" t="str">
        <f t="shared" si="54"/>
        <v>2301</v>
      </c>
      <c r="C6911" s="1349" t="s">
        <v>2692</v>
      </c>
      <c r="D6911" s="1350">
        <v>1</v>
      </c>
      <c r="E6911" s="293" t="s">
        <v>19760</v>
      </c>
      <c r="F6911" s="1352" t="s">
        <v>19761</v>
      </c>
      <c r="G6911" s="1351">
        <v>40141</v>
      </c>
      <c r="H6911" s="1348" t="s">
        <v>2252</v>
      </c>
      <c r="I6911" s="1348">
        <v>1357</v>
      </c>
      <c r="J6911" s="1356">
        <v>39338</v>
      </c>
      <c r="K6911" s="1352" t="s">
        <v>2253</v>
      </c>
      <c r="L6911" s="1352" t="s">
        <v>19762</v>
      </c>
      <c r="M6911" s="1345" t="s">
        <v>19763</v>
      </c>
      <c r="N6911" s="1346" t="s">
        <v>1830</v>
      </c>
      <c r="O6911" s="1347"/>
      <c r="P6911" s="117" t="str">
        <f t="shared" si="55"/>
        <v>2301</v>
      </c>
      <c r="Q6911" s="117"/>
      <c r="R6911" s="1348">
        <v>230101217</v>
      </c>
      <c r="S6911" s="321"/>
      <c r="T6911" s="321"/>
    </row>
    <row r="6912" spans="1:20" ht="34.5" hidden="1" customHeight="1">
      <c r="A6912" s="1348">
        <v>230101218</v>
      </c>
      <c r="B6912" s="1339" t="str">
        <f t="shared" si="54"/>
        <v>2301</v>
      </c>
      <c r="C6912" s="1349" t="s">
        <v>2692</v>
      </c>
      <c r="D6912" s="1350">
        <v>1</v>
      </c>
      <c r="E6912" s="293" t="s">
        <v>19764</v>
      </c>
      <c r="F6912" s="1352" t="s">
        <v>19765</v>
      </c>
      <c r="G6912" s="1356">
        <v>40141</v>
      </c>
      <c r="H6912" s="1348" t="s">
        <v>2252</v>
      </c>
      <c r="I6912" s="1348">
        <v>1357</v>
      </c>
      <c r="J6912" s="1351">
        <v>39338</v>
      </c>
      <c r="K6912" s="1352" t="s">
        <v>2253</v>
      </c>
      <c r="L6912" s="1352" t="s">
        <v>19766</v>
      </c>
      <c r="M6912" s="1345" t="s">
        <v>1830</v>
      </c>
      <c r="N6912" s="1346" t="s">
        <v>1830</v>
      </c>
      <c r="O6912" s="1347"/>
      <c r="P6912" s="117" t="str">
        <f t="shared" si="55"/>
        <v>2301</v>
      </c>
      <c r="Q6912" s="117"/>
      <c r="R6912" s="1348">
        <v>230101218</v>
      </c>
      <c r="S6912" s="321"/>
      <c r="T6912" s="321"/>
    </row>
    <row r="6913" spans="1:20" ht="34.5" hidden="1" customHeight="1">
      <c r="A6913" s="1348">
        <v>230101219</v>
      </c>
      <c r="B6913" s="1339" t="str">
        <f t="shared" si="54"/>
        <v>2301</v>
      </c>
      <c r="C6913" s="1349" t="s">
        <v>2692</v>
      </c>
      <c r="D6913" s="1350">
        <v>1</v>
      </c>
      <c r="E6913" s="293" t="s">
        <v>19767</v>
      </c>
      <c r="F6913" s="1352" t="s">
        <v>19768</v>
      </c>
      <c r="G6913" s="1351">
        <v>40182</v>
      </c>
      <c r="H6913" s="1348" t="s">
        <v>2252</v>
      </c>
      <c r="I6913" s="1348">
        <v>1357</v>
      </c>
      <c r="J6913" s="1356">
        <v>39338</v>
      </c>
      <c r="K6913" s="1352" t="s">
        <v>2253</v>
      </c>
      <c r="L6913" s="1352"/>
      <c r="M6913" s="1345" t="s">
        <v>19769</v>
      </c>
      <c r="N6913" s="1346" t="s">
        <v>1830</v>
      </c>
      <c r="O6913" s="1347"/>
      <c r="P6913" s="117" t="str">
        <f t="shared" si="55"/>
        <v>2301</v>
      </c>
      <c r="Q6913" s="117"/>
      <c r="R6913" s="1348">
        <v>230101219</v>
      </c>
      <c r="S6913" s="321"/>
      <c r="T6913" s="321"/>
    </row>
    <row r="6914" spans="1:20" ht="34.5" hidden="1" customHeight="1">
      <c r="A6914" s="1348">
        <v>230101220</v>
      </c>
      <c r="B6914" s="1339" t="str">
        <f t="shared" si="54"/>
        <v>2301</v>
      </c>
      <c r="C6914" s="1349" t="s">
        <v>2692</v>
      </c>
      <c r="D6914" s="1350">
        <v>2</v>
      </c>
      <c r="E6914" s="293" t="s">
        <v>19770</v>
      </c>
      <c r="F6914" s="1352" t="s">
        <v>19771</v>
      </c>
      <c r="G6914" s="1356">
        <v>41591</v>
      </c>
      <c r="H6914" s="1348" t="s">
        <v>2252</v>
      </c>
      <c r="I6914" s="1348">
        <v>1416</v>
      </c>
      <c r="J6914" s="1351">
        <v>40325</v>
      </c>
      <c r="K6914" s="1352" t="s">
        <v>2253</v>
      </c>
      <c r="L6914" s="1352" t="s">
        <v>19701</v>
      </c>
      <c r="M6914" s="1345" t="s">
        <v>1830</v>
      </c>
      <c r="N6914" s="1346" t="s">
        <v>1830</v>
      </c>
      <c r="O6914" s="1347"/>
      <c r="P6914" s="117" t="str">
        <f t="shared" si="55"/>
        <v>2301</v>
      </c>
      <c r="Q6914" s="117"/>
      <c r="R6914" s="1348">
        <v>230101220</v>
      </c>
      <c r="S6914" s="321"/>
      <c r="T6914" s="321"/>
    </row>
    <row r="6915" spans="1:20" ht="34.5" hidden="1" customHeight="1">
      <c r="A6915" s="1348">
        <v>230101221</v>
      </c>
      <c r="B6915" s="1339" t="str">
        <f t="shared" si="54"/>
        <v>2301</v>
      </c>
      <c r="C6915" s="1349" t="s">
        <v>2692</v>
      </c>
      <c r="D6915" s="1350">
        <v>3</v>
      </c>
      <c r="E6915" s="293" t="s">
        <v>17185</v>
      </c>
      <c r="F6915" s="1352" t="s">
        <v>17186</v>
      </c>
      <c r="G6915" s="1351">
        <v>43292</v>
      </c>
      <c r="H6915" s="1348" t="s">
        <v>2252</v>
      </c>
      <c r="I6915" s="1348">
        <v>1488</v>
      </c>
      <c r="J6915" s="1351">
        <v>41557</v>
      </c>
      <c r="K6915" s="1352" t="s">
        <v>2253</v>
      </c>
      <c r="L6915" s="1352"/>
      <c r="M6915" s="1345" t="s">
        <v>19772</v>
      </c>
      <c r="N6915" s="1346" t="s">
        <v>1830</v>
      </c>
      <c r="O6915" s="1347"/>
      <c r="P6915" s="117" t="str">
        <f t="shared" si="55"/>
        <v>2301</v>
      </c>
      <c r="Q6915" s="117"/>
      <c r="R6915" s="1348">
        <v>230101221</v>
      </c>
      <c r="S6915" s="321"/>
      <c r="T6915" s="321"/>
    </row>
    <row r="6916" spans="1:20" ht="34.5" hidden="1" customHeight="1">
      <c r="A6916" s="1348">
        <v>230101222</v>
      </c>
      <c r="B6916" s="1339" t="str">
        <f t="shared" si="54"/>
        <v>2301</v>
      </c>
      <c r="C6916" s="1349" t="s">
        <v>2692</v>
      </c>
      <c r="D6916" s="1350">
        <v>1</v>
      </c>
      <c r="E6916" s="293" t="s">
        <v>19773</v>
      </c>
      <c r="F6916" s="1352" t="s">
        <v>19774</v>
      </c>
      <c r="G6916" s="1351">
        <v>40141</v>
      </c>
      <c r="H6916" s="1348" t="s">
        <v>2252</v>
      </c>
      <c r="I6916" s="1348">
        <v>1357</v>
      </c>
      <c r="J6916" s="1351">
        <v>39338</v>
      </c>
      <c r="K6916" s="1352" t="s">
        <v>2253</v>
      </c>
      <c r="L6916" s="1352" t="s">
        <v>19775</v>
      </c>
      <c r="M6916" s="1345" t="s">
        <v>1830</v>
      </c>
      <c r="N6916" s="1346" t="s">
        <v>1830</v>
      </c>
      <c r="O6916" s="1347"/>
      <c r="P6916" s="117" t="str">
        <f t="shared" si="55"/>
        <v>2301</v>
      </c>
      <c r="Q6916" s="117"/>
      <c r="R6916" s="1348">
        <v>230101222</v>
      </c>
      <c r="S6916" s="321"/>
      <c r="T6916" s="321"/>
    </row>
    <row r="6917" spans="1:20" ht="34.5" hidden="1" customHeight="1">
      <c r="A6917" s="1348">
        <v>230101223</v>
      </c>
      <c r="B6917" s="1339" t="str">
        <f t="shared" si="54"/>
        <v>2301</v>
      </c>
      <c r="C6917" s="1349" t="s">
        <v>2692</v>
      </c>
      <c r="D6917" s="1350">
        <v>2</v>
      </c>
      <c r="E6917" s="293" t="s">
        <v>19776</v>
      </c>
      <c r="F6917" s="1352" t="s">
        <v>19777</v>
      </c>
      <c r="G6917" s="1356">
        <v>41591</v>
      </c>
      <c r="H6917" s="1348" t="s">
        <v>2252</v>
      </c>
      <c r="I6917" s="1348">
        <v>1416</v>
      </c>
      <c r="J6917" s="1351">
        <v>40325</v>
      </c>
      <c r="K6917" s="1352" t="s">
        <v>2253</v>
      </c>
      <c r="L6917" s="1352" t="s">
        <v>19701</v>
      </c>
      <c r="M6917" s="1345" t="s">
        <v>19778</v>
      </c>
      <c r="N6917" s="1346" t="s">
        <v>1830</v>
      </c>
      <c r="O6917" s="1347"/>
      <c r="P6917" s="117" t="str">
        <f t="shared" si="55"/>
        <v>2301</v>
      </c>
      <c r="Q6917" s="117"/>
      <c r="R6917" s="1348">
        <v>230101223</v>
      </c>
      <c r="S6917" s="321"/>
      <c r="T6917" s="321"/>
    </row>
    <row r="6918" spans="1:20" ht="34.5" hidden="1" customHeight="1">
      <c r="A6918" s="1348">
        <v>230101224</v>
      </c>
      <c r="B6918" s="1339" t="str">
        <f t="shared" si="54"/>
        <v>2301</v>
      </c>
      <c r="C6918" s="1349" t="s">
        <v>2692</v>
      </c>
      <c r="D6918" s="1350">
        <v>3</v>
      </c>
      <c r="E6918" s="293" t="s">
        <v>17187</v>
      </c>
      <c r="F6918" s="1352" t="s">
        <v>17188</v>
      </c>
      <c r="G6918" s="1356">
        <v>43292</v>
      </c>
      <c r="H6918" s="1348" t="s">
        <v>2252</v>
      </c>
      <c r="I6918" s="1348">
        <v>1488</v>
      </c>
      <c r="J6918" s="1351">
        <v>41557</v>
      </c>
      <c r="K6918" s="1352" t="s">
        <v>2253</v>
      </c>
      <c r="L6918" s="1352"/>
      <c r="M6918" s="1345" t="s">
        <v>1830</v>
      </c>
      <c r="N6918" s="1346" t="s">
        <v>1830</v>
      </c>
      <c r="O6918" s="1347"/>
      <c r="P6918" s="117" t="str">
        <f t="shared" si="55"/>
        <v>2301</v>
      </c>
      <c r="Q6918" s="117"/>
      <c r="R6918" s="1348">
        <v>230101224</v>
      </c>
      <c r="S6918" s="321"/>
      <c r="T6918" s="321"/>
    </row>
    <row r="6919" spans="1:20" ht="34.5" hidden="1" customHeight="1">
      <c r="A6919" s="1348">
        <v>230101225</v>
      </c>
      <c r="B6919" s="1339" t="str">
        <f t="shared" si="54"/>
        <v>2301</v>
      </c>
      <c r="C6919" s="1349" t="s">
        <v>2692</v>
      </c>
      <c r="D6919" s="1350">
        <v>1</v>
      </c>
      <c r="E6919" s="293" t="s">
        <v>19779</v>
      </c>
      <c r="F6919" s="1352" t="s">
        <v>19780</v>
      </c>
      <c r="G6919" s="1356">
        <v>40141</v>
      </c>
      <c r="H6919" s="1348" t="s">
        <v>2252</v>
      </c>
      <c r="I6919" s="1348">
        <v>1357</v>
      </c>
      <c r="J6919" s="1351">
        <v>39338</v>
      </c>
      <c r="K6919" s="1352" t="s">
        <v>2253</v>
      </c>
      <c r="L6919" s="1352" t="s">
        <v>19781</v>
      </c>
      <c r="M6919" s="1345" t="s">
        <v>19701</v>
      </c>
      <c r="N6919" s="1346" t="s">
        <v>1830</v>
      </c>
      <c r="O6919" s="1347"/>
      <c r="P6919" s="117" t="str">
        <f t="shared" si="55"/>
        <v>2301</v>
      </c>
      <c r="Q6919" s="117"/>
      <c r="R6919" s="1348">
        <v>230101225</v>
      </c>
      <c r="S6919" s="321"/>
      <c r="T6919" s="321"/>
    </row>
    <row r="6920" spans="1:20" ht="34.5" hidden="1" customHeight="1">
      <c r="A6920" s="1348">
        <v>230101226</v>
      </c>
      <c r="B6920" s="1339" t="str">
        <f t="shared" si="54"/>
        <v>2301</v>
      </c>
      <c r="C6920" s="1349" t="s">
        <v>2692</v>
      </c>
      <c r="D6920" s="1350">
        <v>2</v>
      </c>
      <c r="E6920" s="293" t="s">
        <v>19782</v>
      </c>
      <c r="F6920" s="1352" t="s">
        <v>19783</v>
      </c>
      <c r="G6920" s="1351">
        <v>41591</v>
      </c>
      <c r="H6920" s="1348" t="s">
        <v>2252</v>
      </c>
      <c r="I6920" s="1348">
        <v>1423</v>
      </c>
      <c r="J6920" s="1356">
        <v>40521</v>
      </c>
      <c r="K6920" s="1352" t="s">
        <v>2253</v>
      </c>
      <c r="L6920" s="1352" t="s">
        <v>19701</v>
      </c>
      <c r="M6920" s="1345" t="s">
        <v>1830</v>
      </c>
      <c r="N6920" s="1346" t="s">
        <v>1830</v>
      </c>
      <c r="O6920" s="1347"/>
      <c r="P6920" s="117" t="str">
        <f t="shared" si="55"/>
        <v>2301</v>
      </c>
      <c r="Q6920" s="117"/>
      <c r="R6920" s="1348">
        <v>230101226</v>
      </c>
      <c r="S6920" s="321"/>
      <c r="T6920" s="321"/>
    </row>
    <row r="6921" spans="1:20" ht="34.5" hidden="1" customHeight="1">
      <c r="A6921" s="1348">
        <v>230101227</v>
      </c>
      <c r="B6921" s="1339" t="str">
        <f t="shared" si="54"/>
        <v>2301</v>
      </c>
      <c r="C6921" s="1349" t="s">
        <v>2692</v>
      </c>
      <c r="D6921" s="1350">
        <v>3</v>
      </c>
      <c r="E6921" s="293" t="s">
        <v>17189</v>
      </c>
      <c r="F6921" s="1352" t="s">
        <v>17190</v>
      </c>
      <c r="G6921" s="1356">
        <v>43292</v>
      </c>
      <c r="H6921" s="1348" t="s">
        <v>2252</v>
      </c>
      <c r="I6921" s="1348">
        <v>1488</v>
      </c>
      <c r="J6921" s="1351">
        <v>41557</v>
      </c>
      <c r="K6921" s="1352" t="s">
        <v>2253</v>
      </c>
      <c r="L6921" s="1352"/>
      <c r="M6921" s="1345" t="s">
        <v>19701</v>
      </c>
      <c r="N6921" s="1346" t="s">
        <v>1830</v>
      </c>
      <c r="O6921" s="1347"/>
      <c r="P6921" s="117" t="str">
        <f t="shared" si="55"/>
        <v>2301</v>
      </c>
      <c r="Q6921" s="117"/>
      <c r="R6921" s="1348">
        <v>230101227</v>
      </c>
      <c r="S6921" s="321"/>
      <c r="T6921" s="321"/>
    </row>
    <row r="6922" spans="1:20" ht="34.5" hidden="1" customHeight="1">
      <c r="A6922" s="1348">
        <v>230101228</v>
      </c>
      <c r="B6922" s="1339" t="str">
        <f t="shared" si="54"/>
        <v>2301</v>
      </c>
      <c r="C6922" s="1349" t="s">
        <v>2692</v>
      </c>
      <c r="D6922" s="1350">
        <v>1</v>
      </c>
      <c r="E6922" s="293" t="s">
        <v>19784</v>
      </c>
      <c r="F6922" s="1352" t="s">
        <v>19785</v>
      </c>
      <c r="G6922" s="1356">
        <v>40141</v>
      </c>
      <c r="H6922" s="1348" t="s">
        <v>2252</v>
      </c>
      <c r="I6922" s="1348">
        <v>1357</v>
      </c>
      <c r="J6922" s="1351">
        <v>39338</v>
      </c>
      <c r="K6922" s="1352" t="s">
        <v>2253</v>
      </c>
      <c r="L6922" s="1352" t="s">
        <v>19786</v>
      </c>
      <c r="M6922" s="1345" t="s">
        <v>1830</v>
      </c>
      <c r="N6922" s="1346" t="s">
        <v>1830</v>
      </c>
      <c r="O6922" s="1347"/>
      <c r="P6922" s="117" t="str">
        <f t="shared" si="55"/>
        <v>2301</v>
      </c>
      <c r="Q6922" s="117"/>
      <c r="R6922" s="1348">
        <v>230101228</v>
      </c>
      <c r="S6922" s="321"/>
      <c r="T6922" s="321"/>
    </row>
    <row r="6923" spans="1:20" ht="34.5" hidden="1" customHeight="1">
      <c r="A6923" s="1348">
        <v>230101229</v>
      </c>
      <c r="B6923" s="1339" t="str">
        <f t="shared" si="54"/>
        <v>2301</v>
      </c>
      <c r="C6923" s="1349" t="s">
        <v>2692</v>
      </c>
      <c r="D6923" s="1350">
        <v>1</v>
      </c>
      <c r="E6923" s="293" t="s">
        <v>19787</v>
      </c>
      <c r="F6923" s="1352" t="s">
        <v>19788</v>
      </c>
      <c r="G6923" s="1351">
        <v>40141</v>
      </c>
      <c r="H6923" s="1348" t="s">
        <v>2252</v>
      </c>
      <c r="I6923" s="1348">
        <v>1357</v>
      </c>
      <c r="J6923" s="1356">
        <v>39338</v>
      </c>
      <c r="K6923" s="1352" t="s">
        <v>2253</v>
      </c>
      <c r="L6923" s="1352" t="s">
        <v>19789</v>
      </c>
      <c r="M6923" s="1345" t="s">
        <v>19701</v>
      </c>
      <c r="N6923" s="1346" t="s">
        <v>1830</v>
      </c>
      <c r="O6923" s="1347"/>
      <c r="P6923" s="117" t="str">
        <f t="shared" si="55"/>
        <v>2301</v>
      </c>
      <c r="Q6923" s="117"/>
      <c r="R6923" s="1348">
        <v>230101229</v>
      </c>
      <c r="S6923" s="321"/>
      <c r="T6923" s="321"/>
    </row>
    <row r="6924" spans="1:20" ht="34.5" hidden="1" customHeight="1">
      <c r="A6924" s="1348">
        <v>230101230</v>
      </c>
      <c r="B6924" s="1339" t="str">
        <f t="shared" si="54"/>
        <v>2301</v>
      </c>
      <c r="C6924" s="1349" t="s">
        <v>2692</v>
      </c>
      <c r="D6924" s="1350">
        <v>1</v>
      </c>
      <c r="E6924" s="293" t="s">
        <v>19790</v>
      </c>
      <c r="F6924" s="1352" t="s">
        <v>19791</v>
      </c>
      <c r="G6924" s="1356">
        <v>40141</v>
      </c>
      <c r="H6924" s="1348" t="s">
        <v>2252</v>
      </c>
      <c r="I6924" s="1348">
        <v>1357</v>
      </c>
      <c r="J6924" s="1351">
        <v>39338</v>
      </c>
      <c r="K6924" s="1352" t="s">
        <v>2253</v>
      </c>
      <c r="L6924" s="1352" t="s">
        <v>19792</v>
      </c>
      <c r="M6924" s="1345" t="s">
        <v>1830</v>
      </c>
      <c r="N6924" s="1346" t="s">
        <v>1830</v>
      </c>
      <c r="O6924" s="1347"/>
      <c r="P6924" s="117" t="str">
        <f t="shared" si="55"/>
        <v>2301</v>
      </c>
      <c r="Q6924" s="117"/>
      <c r="R6924" s="1348">
        <v>230101230</v>
      </c>
      <c r="S6924" s="321"/>
      <c r="T6924" s="321"/>
    </row>
    <row r="6925" spans="1:20" ht="34.5" hidden="1" customHeight="1">
      <c r="A6925" s="1348">
        <v>230101231</v>
      </c>
      <c r="B6925" s="1339" t="str">
        <f t="shared" si="54"/>
        <v>2301</v>
      </c>
      <c r="C6925" s="1349" t="s">
        <v>2692</v>
      </c>
      <c r="D6925" s="1350">
        <v>1</v>
      </c>
      <c r="E6925" s="293" t="s">
        <v>19793</v>
      </c>
      <c r="F6925" s="1352" t="s">
        <v>19794</v>
      </c>
      <c r="G6925" s="1356">
        <v>40141</v>
      </c>
      <c r="H6925" s="1348" t="s">
        <v>2252</v>
      </c>
      <c r="I6925" s="1348">
        <v>1357</v>
      </c>
      <c r="J6925" s="1351">
        <v>39338</v>
      </c>
      <c r="K6925" s="1352" t="s">
        <v>2253</v>
      </c>
      <c r="L6925" s="1352" t="s">
        <v>19701</v>
      </c>
      <c r="M6925" s="1345" t="s">
        <v>19701</v>
      </c>
      <c r="N6925" s="1346" t="s">
        <v>1830</v>
      </c>
      <c r="O6925" s="1347"/>
      <c r="P6925" s="117" t="str">
        <f t="shared" si="55"/>
        <v>2301</v>
      </c>
      <c r="Q6925" s="117"/>
      <c r="R6925" s="1348">
        <v>230101231</v>
      </c>
      <c r="S6925" s="321"/>
      <c r="T6925" s="321"/>
    </row>
    <row r="6926" spans="1:20" ht="34.5" hidden="1" customHeight="1">
      <c r="A6926" s="1348">
        <v>230101232</v>
      </c>
      <c r="B6926" s="1339" t="str">
        <f t="shared" si="54"/>
        <v>2301</v>
      </c>
      <c r="C6926" s="1349" t="s">
        <v>2692</v>
      </c>
      <c r="D6926" s="1350">
        <v>2</v>
      </c>
      <c r="E6926" s="293" t="s">
        <v>17191</v>
      </c>
      <c r="F6926" s="1352" t="s">
        <v>17192</v>
      </c>
      <c r="G6926" s="1356">
        <v>42185</v>
      </c>
      <c r="H6926" s="1348" t="s">
        <v>2252</v>
      </c>
      <c r="I6926" s="1348">
        <v>1423</v>
      </c>
      <c r="J6926" s="1351">
        <v>40521</v>
      </c>
      <c r="K6926" s="1352" t="s">
        <v>2253</v>
      </c>
      <c r="L6926" s="1352"/>
      <c r="M6926" s="1345" t="s">
        <v>1830</v>
      </c>
      <c r="N6926" s="1346" t="s">
        <v>1830</v>
      </c>
      <c r="O6926" s="1347"/>
      <c r="P6926" s="117" t="str">
        <f t="shared" si="55"/>
        <v>2301</v>
      </c>
      <c r="Q6926" s="117"/>
      <c r="R6926" s="1348">
        <v>230101232</v>
      </c>
      <c r="S6926" s="321"/>
      <c r="T6926" s="321"/>
    </row>
    <row r="6927" spans="1:20" ht="34.5" hidden="1" customHeight="1">
      <c r="A6927" s="1348">
        <v>230101233</v>
      </c>
      <c r="B6927" s="1339" t="str">
        <f t="shared" si="54"/>
        <v>2301</v>
      </c>
      <c r="C6927" s="1349" t="s">
        <v>2692</v>
      </c>
      <c r="D6927" s="1350">
        <v>1</v>
      </c>
      <c r="E6927" s="293" t="s">
        <v>19795</v>
      </c>
      <c r="F6927" s="1352" t="s">
        <v>19796</v>
      </c>
      <c r="G6927" s="1356">
        <v>40141</v>
      </c>
      <c r="H6927" s="1348" t="s">
        <v>2252</v>
      </c>
      <c r="I6927" s="1348">
        <v>1357</v>
      </c>
      <c r="J6927" s="1351">
        <v>39338</v>
      </c>
      <c r="K6927" s="1352" t="s">
        <v>2253</v>
      </c>
      <c r="L6927" s="1352" t="s">
        <v>19701</v>
      </c>
      <c r="M6927" s="1345" t="s">
        <v>19797</v>
      </c>
      <c r="N6927" s="1346" t="s">
        <v>1830</v>
      </c>
      <c r="O6927" s="1347"/>
      <c r="P6927" s="117" t="str">
        <f t="shared" si="55"/>
        <v>2301</v>
      </c>
      <c r="Q6927" s="117"/>
      <c r="R6927" s="1348">
        <v>230101233</v>
      </c>
      <c r="S6927" s="321"/>
      <c r="T6927" s="321"/>
    </row>
    <row r="6928" spans="1:20" ht="34.5" hidden="1" customHeight="1">
      <c r="A6928" s="1348">
        <v>230101234</v>
      </c>
      <c r="B6928" s="1339" t="str">
        <f t="shared" si="54"/>
        <v>2301</v>
      </c>
      <c r="C6928" s="1349" t="s">
        <v>2692</v>
      </c>
      <c r="D6928" s="1350">
        <v>2</v>
      </c>
      <c r="E6928" s="293" t="s">
        <v>17193</v>
      </c>
      <c r="F6928" s="1352" t="s">
        <v>17194</v>
      </c>
      <c r="G6928" s="1356">
        <v>42185</v>
      </c>
      <c r="H6928" s="1348" t="s">
        <v>2252</v>
      </c>
      <c r="I6928" s="1348">
        <v>1423</v>
      </c>
      <c r="J6928" s="1351">
        <v>40521</v>
      </c>
      <c r="K6928" s="1352" t="s">
        <v>2253</v>
      </c>
      <c r="L6928" s="1352"/>
      <c r="M6928" s="1345" t="s">
        <v>19797</v>
      </c>
      <c r="N6928" s="1346" t="s">
        <v>1830</v>
      </c>
      <c r="O6928" s="1347"/>
      <c r="P6928" s="117" t="str">
        <f t="shared" si="55"/>
        <v>2301</v>
      </c>
      <c r="Q6928" s="117"/>
      <c r="R6928" s="1348">
        <v>230101234</v>
      </c>
      <c r="S6928" s="321"/>
      <c r="T6928" s="321"/>
    </row>
    <row r="6929" spans="1:20" ht="34.5" hidden="1" customHeight="1">
      <c r="A6929" s="1348">
        <v>230101235</v>
      </c>
      <c r="B6929" s="1339" t="str">
        <f t="shared" si="54"/>
        <v>2301</v>
      </c>
      <c r="C6929" s="1349" t="s">
        <v>2692</v>
      </c>
      <c r="D6929" s="1350">
        <v>1</v>
      </c>
      <c r="E6929" s="293" t="s">
        <v>19798</v>
      </c>
      <c r="F6929" s="1352" t="s">
        <v>19799</v>
      </c>
      <c r="G6929" s="1356">
        <v>40141</v>
      </c>
      <c r="H6929" s="1348" t="s">
        <v>2252</v>
      </c>
      <c r="I6929" s="1348">
        <v>1357</v>
      </c>
      <c r="J6929" s="1351">
        <v>39338</v>
      </c>
      <c r="K6929" s="1352" t="s">
        <v>2253</v>
      </c>
      <c r="L6929" s="1352" t="s">
        <v>19701</v>
      </c>
      <c r="M6929" s="1345" t="s">
        <v>19797</v>
      </c>
      <c r="N6929" s="1346" t="s">
        <v>1830</v>
      </c>
      <c r="O6929" s="1347"/>
      <c r="P6929" s="117" t="str">
        <f t="shared" si="55"/>
        <v>2301</v>
      </c>
      <c r="Q6929" s="117"/>
      <c r="R6929" s="1348">
        <v>230101235</v>
      </c>
      <c r="S6929" s="321"/>
      <c r="T6929" s="321"/>
    </row>
    <row r="6930" spans="1:20" ht="34.5" hidden="1" customHeight="1">
      <c r="A6930" s="1348">
        <v>230101236</v>
      </c>
      <c r="B6930" s="1339" t="str">
        <f t="shared" si="54"/>
        <v>2301</v>
      </c>
      <c r="C6930" s="1349" t="s">
        <v>2692</v>
      </c>
      <c r="D6930" s="1350">
        <v>2</v>
      </c>
      <c r="E6930" s="293" t="s">
        <v>17195</v>
      </c>
      <c r="F6930" s="1352" t="s">
        <v>17196</v>
      </c>
      <c r="G6930" s="1356">
        <v>42185</v>
      </c>
      <c r="H6930" s="1348" t="s">
        <v>2252</v>
      </c>
      <c r="I6930" s="1348">
        <v>1423</v>
      </c>
      <c r="J6930" s="1351">
        <v>40521</v>
      </c>
      <c r="K6930" s="1352" t="s">
        <v>2253</v>
      </c>
      <c r="L6930" s="1352"/>
      <c r="M6930" s="1345" t="s">
        <v>19797</v>
      </c>
      <c r="N6930" s="1346" t="s">
        <v>1830</v>
      </c>
      <c r="O6930" s="1334"/>
      <c r="P6930" s="117" t="str">
        <f t="shared" si="55"/>
        <v>2301</v>
      </c>
      <c r="Q6930" s="117"/>
      <c r="R6930" s="1348">
        <v>230101236</v>
      </c>
      <c r="S6930" s="321"/>
      <c r="T6930" s="321"/>
    </row>
    <row r="6931" spans="1:20" ht="34.5" hidden="1" customHeight="1">
      <c r="A6931" s="1348">
        <v>230101236</v>
      </c>
      <c r="B6931" s="1339" t="str">
        <f t="shared" si="54"/>
        <v>2301</v>
      </c>
      <c r="C6931" s="1349" t="s">
        <v>2692</v>
      </c>
      <c r="D6931" s="1350">
        <v>1</v>
      </c>
      <c r="E6931" s="293" t="s">
        <v>19800</v>
      </c>
      <c r="F6931" s="1352" t="s">
        <v>19801</v>
      </c>
      <c r="G6931" s="1351">
        <v>40363</v>
      </c>
      <c r="H6931" s="1348" t="s">
        <v>2252</v>
      </c>
      <c r="I6931" s="1348">
        <v>1357</v>
      </c>
      <c r="J6931" s="1351">
        <v>39338</v>
      </c>
      <c r="K6931" s="1352" t="s">
        <v>2253</v>
      </c>
      <c r="L6931" s="1352"/>
      <c r="M6931" s="1345" t="s">
        <v>19701</v>
      </c>
      <c r="N6931" s="1346" t="s">
        <v>1830</v>
      </c>
      <c r="O6931" s="1347"/>
      <c r="P6931" s="117" t="str">
        <f t="shared" si="55"/>
        <v>2301</v>
      </c>
      <c r="Q6931" s="117"/>
      <c r="R6931" s="1348">
        <v>230101236</v>
      </c>
      <c r="S6931" s="321"/>
      <c r="T6931" s="321"/>
    </row>
    <row r="6932" spans="1:20" ht="34.5" hidden="1" customHeight="1">
      <c r="A6932" s="1348">
        <v>230101237</v>
      </c>
      <c r="B6932" s="1339" t="str">
        <f t="shared" si="54"/>
        <v>2301</v>
      </c>
      <c r="C6932" s="1349" t="s">
        <v>2692</v>
      </c>
      <c r="D6932" s="1350">
        <v>1</v>
      </c>
      <c r="E6932" s="293" t="s">
        <v>19802</v>
      </c>
      <c r="F6932" s="1352" t="s">
        <v>19803</v>
      </c>
      <c r="G6932" s="1356">
        <v>40363</v>
      </c>
      <c r="H6932" s="1348" t="s">
        <v>2252</v>
      </c>
      <c r="I6932" s="1348">
        <v>1357</v>
      </c>
      <c r="J6932" s="1351">
        <v>39338</v>
      </c>
      <c r="K6932" s="1352" t="s">
        <v>2253</v>
      </c>
      <c r="L6932" s="1353"/>
      <c r="M6932" s="1345" t="s">
        <v>1830</v>
      </c>
      <c r="N6932" s="1346" t="s">
        <v>1830</v>
      </c>
      <c r="O6932" s="1334"/>
      <c r="P6932" s="117" t="str">
        <f t="shared" si="55"/>
        <v>2301</v>
      </c>
      <c r="Q6932" s="117"/>
      <c r="R6932" s="1348">
        <v>230101237</v>
      </c>
      <c r="S6932" s="321"/>
      <c r="T6932" s="321"/>
    </row>
    <row r="6933" spans="1:20" ht="34.5" hidden="1" customHeight="1">
      <c r="A6933" s="1348">
        <v>230101237</v>
      </c>
      <c r="B6933" s="1339" t="str">
        <f t="shared" si="54"/>
        <v>2301</v>
      </c>
      <c r="C6933" s="1349" t="s">
        <v>2692</v>
      </c>
      <c r="D6933" s="1350">
        <v>1</v>
      </c>
      <c r="E6933" s="293" t="s">
        <v>19804</v>
      </c>
      <c r="F6933" s="1352" t="s">
        <v>19805</v>
      </c>
      <c r="G6933" s="1351">
        <v>40363</v>
      </c>
      <c r="H6933" s="1348" t="s">
        <v>2252</v>
      </c>
      <c r="I6933" s="1348">
        <v>1357</v>
      </c>
      <c r="J6933" s="1351">
        <v>39338</v>
      </c>
      <c r="K6933" s="1352" t="s">
        <v>2253</v>
      </c>
      <c r="L6933" s="1352"/>
      <c r="M6933" s="1345" t="s">
        <v>19806</v>
      </c>
      <c r="N6933" s="1346" t="s">
        <v>1830</v>
      </c>
      <c r="O6933" s="1347"/>
      <c r="P6933" s="117" t="str">
        <f t="shared" si="55"/>
        <v>2301</v>
      </c>
      <c r="Q6933" s="117"/>
      <c r="R6933" s="1348">
        <v>230101237</v>
      </c>
      <c r="S6933" s="321"/>
      <c r="T6933" s="321"/>
    </row>
    <row r="6934" spans="1:20" ht="34.5" hidden="1" customHeight="1">
      <c r="A6934" s="1348">
        <v>230101238</v>
      </c>
      <c r="B6934" s="1339" t="str">
        <f t="shared" si="54"/>
        <v>2301</v>
      </c>
      <c r="C6934" s="1349" t="s">
        <v>2692</v>
      </c>
      <c r="D6934" s="1350">
        <v>1</v>
      </c>
      <c r="E6934" s="293" t="s">
        <v>19807</v>
      </c>
      <c r="F6934" s="1352" t="s">
        <v>19808</v>
      </c>
      <c r="G6934" s="1356">
        <v>40363</v>
      </c>
      <c r="H6934" s="1348" t="s">
        <v>2252</v>
      </c>
      <c r="I6934" s="1348">
        <v>1357</v>
      </c>
      <c r="J6934" s="1351">
        <v>39338</v>
      </c>
      <c r="K6934" s="1352" t="s">
        <v>2253</v>
      </c>
      <c r="L6934" s="1353"/>
      <c r="M6934" s="1345" t="s">
        <v>1830</v>
      </c>
      <c r="N6934" s="1346" t="s">
        <v>1830</v>
      </c>
      <c r="O6934" s="1347"/>
      <c r="P6934" s="117" t="str">
        <f t="shared" si="55"/>
        <v>2301</v>
      </c>
      <c r="Q6934" s="117"/>
      <c r="R6934" s="1348">
        <v>230101238</v>
      </c>
      <c r="S6934" s="321"/>
      <c r="T6934" s="321"/>
    </row>
    <row r="6935" spans="1:20" ht="34.5" hidden="1" customHeight="1">
      <c r="A6935" s="1348">
        <v>230101239</v>
      </c>
      <c r="B6935" s="1339" t="str">
        <f t="shared" si="54"/>
        <v>2301</v>
      </c>
      <c r="C6935" s="1349" t="s">
        <v>2692</v>
      </c>
      <c r="D6935" s="1350">
        <v>1</v>
      </c>
      <c r="E6935" s="293" t="s">
        <v>19809</v>
      </c>
      <c r="F6935" s="1352" t="s">
        <v>19810</v>
      </c>
      <c r="G6935" s="1351">
        <v>40363</v>
      </c>
      <c r="H6935" s="1348" t="s">
        <v>2252</v>
      </c>
      <c r="I6935" s="1348">
        <v>1357</v>
      </c>
      <c r="J6935" s="1351">
        <v>39338</v>
      </c>
      <c r="K6935" s="1352" t="s">
        <v>2253</v>
      </c>
      <c r="L6935" s="1352"/>
      <c r="M6935" s="1345" t="s">
        <v>19811</v>
      </c>
      <c r="N6935" s="1346" t="s">
        <v>1830</v>
      </c>
      <c r="O6935" s="1347"/>
      <c r="P6935" s="117" t="str">
        <f t="shared" si="55"/>
        <v>2301</v>
      </c>
      <c r="Q6935" s="117"/>
      <c r="R6935" s="1348">
        <v>230101239</v>
      </c>
      <c r="S6935" s="321"/>
      <c r="T6935" s="321"/>
    </row>
    <row r="6936" spans="1:20" ht="34.5" hidden="1" customHeight="1">
      <c r="A6936" s="1348">
        <v>230101242</v>
      </c>
      <c r="B6936" s="1339" t="str">
        <f t="shared" si="54"/>
        <v>2301</v>
      </c>
      <c r="C6936" s="1349" t="s">
        <v>2692</v>
      </c>
      <c r="D6936" s="1350">
        <v>1</v>
      </c>
      <c r="E6936" s="293" t="s">
        <v>19812</v>
      </c>
      <c r="F6936" s="1352" t="s">
        <v>19813</v>
      </c>
      <c r="G6936" s="1351">
        <v>40363</v>
      </c>
      <c r="H6936" s="1348" t="s">
        <v>2252</v>
      </c>
      <c r="I6936" s="1348">
        <v>1357</v>
      </c>
      <c r="J6936" s="1356">
        <v>39338</v>
      </c>
      <c r="K6936" s="1352" t="s">
        <v>2253</v>
      </c>
      <c r="L6936" s="1352" t="s">
        <v>19666</v>
      </c>
      <c r="M6936" s="1345" t="s">
        <v>1830</v>
      </c>
      <c r="N6936" s="1346" t="s">
        <v>1830</v>
      </c>
      <c r="O6936" s="1347"/>
      <c r="P6936" s="117" t="str">
        <f t="shared" si="55"/>
        <v>2301</v>
      </c>
      <c r="Q6936" s="117"/>
      <c r="R6936" s="1348">
        <v>230101242</v>
      </c>
      <c r="S6936" s="321"/>
      <c r="T6936" s="321"/>
    </row>
    <row r="6937" spans="1:20" ht="34.5" hidden="1" customHeight="1">
      <c r="A6937" s="1348">
        <v>230101243</v>
      </c>
      <c r="B6937" s="1339" t="str">
        <f t="shared" si="54"/>
        <v>2301</v>
      </c>
      <c r="C6937" s="1349" t="s">
        <v>2692</v>
      </c>
      <c r="D6937" s="1350">
        <v>1</v>
      </c>
      <c r="E6937" s="293" t="s">
        <v>19814</v>
      </c>
      <c r="F6937" s="1352" t="s">
        <v>19815</v>
      </c>
      <c r="G6937" s="1351">
        <v>41093</v>
      </c>
      <c r="H6937" s="1348" t="s">
        <v>2252</v>
      </c>
      <c r="I6937" s="1348">
        <v>1357</v>
      </c>
      <c r="J6937" s="1351">
        <v>39338</v>
      </c>
      <c r="K6937" s="1352" t="s">
        <v>2253</v>
      </c>
      <c r="L6937" s="1352"/>
      <c r="M6937" s="1345" t="s">
        <v>19816</v>
      </c>
      <c r="N6937" s="1346" t="s">
        <v>1830</v>
      </c>
      <c r="O6937" s="1347"/>
      <c r="P6937" s="117" t="str">
        <f t="shared" si="55"/>
        <v>2301</v>
      </c>
      <c r="Q6937" s="117"/>
      <c r="R6937" s="1348">
        <v>230101243</v>
      </c>
      <c r="S6937" s="321"/>
      <c r="T6937" s="321"/>
    </row>
    <row r="6938" spans="1:20" ht="34.5" hidden="1" customHeight="1">
      <c r="A6938" s="1348">
        <v>230101246</v>
      </c>
      <c r="B6938" s="1339" t="str">
        <f t="shared" si="54"/>
        <v>2301</v>
      </c>
      <c r="C6938" s="1349" t="s">
        <v>2692</v>
      </c>
      <c r="D6938" s="1350">
        <v>1</v>
      </c>
      <c r="E6938" s="293" t="s">
        <v>19817</v>
      </c>
      <c r="F6938" s="1352" t="s">
        <v>19818</v>
      </c>
      <c r="G6938" s="1351">
        <v>41002</v>
      </c>
      <c r="H6938" s="1348" t="s">
        <v>2252</v>
      </c>
      <c r="I6938" s="1348">
        <v>1357</v>
      </c>
      <c r="J6938" s="1356">
        <v>39338</v>
      </c>
      <c r="K6938" s="1352" t="s">
        <v>2253</v>
      </c>
      <c r="L6938" s="1353"/>
      <c r="M6938" s="1345" t="s">
        <v>19819</v>
      </c>
      <c r="N6938" s="1346" t="s">
        <v>1830</v>
      </c>
      <c r="O6938" s="1347"/>
      <c r="P6938" s="117" t="str">
        <f t="shared" si="55"/>
        <v>2301</v>
      </c>
      <c r="Q6938" s="117"/>
      <c r="R6938" s="1348">
        <v>230101246</v>
      </c>
      <c r="S6938" s="321"/>
      <c r="T6938" s="321"/>
    </row>
    <row r="6939" spans="1:20" ht="34.5" hidden="1" customHeight="1">
      <c r="A6939" s="1348">
        <v>230101247</v>
      </c>
      <c r="B6939" s="1339" t="str">
        <f t="shared" si="54"/>
        <v>2301</v>
      </c>
      <c r="C6939" s="1349" t="s">
        <v>2692</v>
      </c>
      <c r="D6939" s="1350">
        <v>1</v>
      </c>
      <c r="E6939" s="293" t="s">
        <v>19820</v>
      </c>
      <c r="F6939" s="1352" t="s">
        <v>19821</v>
      </c>
      <c r="G6939" s="1351">
        <v>40512</v>
      </c>
      <c r="H6939" s="1348" t="s">
        <v>2252</v>
      </c>
      <c r="I6939" s="1348">
        <v>1357</v>
      </c>
      <c r="J6939" s="1351">
        <v>39338</v>
      </c>
      <c r="K6939" s="1352" t="s">
        <v>2253</v>
      </c>
      <c r="L6939" s="1352" t="s">
        <v>19673</v>
      </c>
      <c r="M6939" s="1345" t="s">
        <v>1830</v>
      </c>
      <c r="N6939" s="1346" t="s">
        <v>1830</v>
      </c>
      <c r="O6939" s="1347"/>
      <c r="P6939" s="117" t="str">
        <f t="shared" si="55"/>
        <v>2301</v>
      </c>
      <c r="Q6939" s="117"/>
      <c r="R6939" s="1348">
        <v>230101247</v>
      </c>
      <c r="S6939" s="321"/>
      <c r="T6939" s="321"/>
    </row>
    <row r="6940" spans="1:20" ht="34.5" hidden="1" customHeight="1">
      <c r="A6940" s="1348">
        <v>230101248</v>
      </c>
      <c r="B6940" s="1339" t="str">
        <f t="shared" si="54"/>
        <v>2301</v>
      </c>
      <c r="C6940" s="1349" t="s">
        <v>2692</v>
      </c>
      <c r="D6940" s="1350">
        <v>2</v>
      </c>
      <c r="E6940" s="293" t="s">
        <v>19822</v>
      </c>
      <c r="F6940" s="1352" t="s">
        <v>13979</v>
      </c>
      <c r="G6940" s="1351">
        <v>42185</v>
      </c>
      <c r="H6940" s="1348" t="s">
        <v>2252</v>
      </c>
      <c r="I6940" s="1348">
        <v>1423</v>
      </c>
      <c r="J6940" s="1356">
        <v>40521</v>
      </c>
      <c r="K6940" s="1352" t="s">
        <v>2253</v>
      </c>
      <c r="L6940" s="1353"/>
      <c r="M6940" s="1345" t="s">
        <v>19823</v>
      </c>
      <c r="N6940" s="1346" t="s">
        <v>1830</v>
      </c>
      <c r="O6940" s="1347"/>
      <c r="P6940" s="117" t="str">
        <f t="shared" si="55"/>
        <v>2301</v>
      </c>
      <c r="Q6940" s="117"/>
      <c r="R6940" s="1348">
        <v>230101248</v>
      </c>
      <c r="S6940" s="321"/>
      <c r="T6940" s="321"/>
    </row>
    <row r="6941" spans="1:20" ht="34.5" hidden="1" customHeight="1">
      <c r="A6941" s="1348">
        <v>230101249</v>
      </c>
      <c r="B6941" s="1339" t="str">
        <f t="shared" si="54"/>
        <v>2301</v>
      </c>
      <c r="C6941" s="1349" t="s">
        <v>2692</v>
      </c>
      <c r="D6941" s="1350">
        <v>1</v>
      </c>
      <c r="E6941" s="293" t="s">
        <v>19824</v>
      </c>
      <c r="F6941" s="1352" t="s">
        <v>13983</v>
      </c>
      <c r="G6941" s="1351">
        <v>40512</v>
      </c>
      <c r="H6941" s="1348" t="s">
        <v>2252</v>
      </c>
      <c r="I6941" s="1348">
        <v>1357</v>
      </c>
      <c r="J6941" s="1351">
        <v>39338</v>
      </c>
      <c r="K6941" s="1352" t="s">
        <v>2253</v>
      </c>
      <c r="L6941" s="1352" t="s">
        <v>19679</v>
      </c>
      <c r="M6941" s="1345" t="s">
        <v>1830</v>
      </c>
      <c r="N6941" s="1346" t="s">
        <v>1830</v>
      </c>
      <c r="O6941" s="1347"/>
      <c r="P6941" s="117" t="str">
        <f t="shared" si="55"/>
        <v>2301</v>
      </c>
      <c r="Q6941" s="117"/>
      <c r="R6941" s="1348">
        <v>230101249</v>
      </c>
      <c r="S6941" s="321"/>
      <c r="T6941" s="321"/>
    </row>
    <row r="6942" spans="1:20" ht="34.5" hidden="1" customHeight="1">
      <c r="A6942" s="1348">
        <v>230101250</v>
      </c>
      <c r="B6942" s="1339" t="str">
        <f t="shared" si="54"/>
        <v>2301</v>
      </c>
      <c r="C6942" s="1349" t="s">
        <v>2692</v>
      </c>
      <c r="D6942" s="1350">
        <v>2</v>
      </c>
      <c r="E6942" s="293" t="s">
        <v>19825</v>
      </c>
      <c r="F6942" s="1352" t="s">
        <v>13983</v>
      </c>
      <c r="G6942" s="1351">
        <v>42185</v>
      </c>
      <c r="H6942" s="1348" t="s">
        <v>2252</v>
      </c>
      <c r="I6942" s="1348">
        <v>1423</v>
      </c>
      <c r="J6942" s="1356">
        <v>40521</v>
      </c>
      <c r="K6942" s="1352" t="s">
        <v>2253</v>
      </c>
      <c r="L6942" s="1353"/>
      <c r="M6942" s="1345" t="s">
        <v>19826</v>
      </c>
      <c r="N6942" s="1346" t="s">
        <v>1830</v>
      </c>
      <c r="O6942" s="1347"/>
      <c r="P6942" s="117" t="str">
        <f t="shared" si="55"/>
        <v>2301</v>
      </c>
      <c r="Q6942" s="117"/>
      <c r="R6942" s="1348">
        <v>230101250</v>
      </c>
      <c r="S6942" s="321"/>
      <c r="T6942" s="321"/>
    </row>
    <row r="6943" spans="1:20" ht="34.5" hidden="1" customHeight="1">
      <c r="A6943" s="1348">
        <v>230101251</v>
      </c>
      <c r="B6943" s="1339" t="str">
        <f t="shared" si="54"/>
        <v>2301</v>
      </c>
      <c r="C6943" s="1349" t="s">
        <v>2692</v>
      </c>
      <c r="D6943" s="1350">
        <v>1</v>
      </c>
      <c r="E6943" s="293" t="s">
        <v>19827</v>
      </c>
      <c r="F6943" s="1352" t="s">
        <v>13987</v>
      </c>
      <c r="G6943" s="1351">
        <v>40512</v>
      </c>
      <c r="H6943" s="1348" t="s">
        <v>2252</v>
      </c>
      <c r="I6943" s="1348">
        <v>1357</v>
      </c>
      <c r="J6943" s="1351">
        <v>39338</v>
      </c>
      <c r="K6943" s="1352" t="s">
        <v>2253</v>
      </c>
      <c r="L6943" s="1352" t="s">
        <v>19684</v>
      </c>
      <c r="M6943" s="1345" t="s">
        <v>1830</v>
      </c>
      <c r="N6943" s="1346" t="s">
        <v>1830</v>
      </c>
      <c r="O6943" s="1347"/>
      <c r="P6943" s="117" t="str">
        <f t="shared" si="55"/>
        <v>2301</v>
      </c>
      <c r="Q6943" s="117"/>
      <c r="R6943" s="1348">
        <v>230101251</v>
      </c>
      <c r="S6943" s="321"/>
      <c r="T6943" s="321"/>
    </row>
    <row r="6944" spans="1:20" ht="34.5" hidden="1" customHeight="1">
      <c r="A6944" s="1348">
        <v>230101252</v>
      </c>
      <c r="B6944" s="1339" t="str">
        <f t="shared" si="54"/>
        <v>2301</v>
      </c>
      <c r="C6944" s="1349" t="s">
        <v>2692</v>
      </c>
      <c r="D6944" s="1350">
        <v>2</v>
      </c>
      <c r="E6944" s="293" t="s">
        <v>19828</v>
      </c>
      <c r="F6944" s="1352" t="s">
        <v>13987</v>
      </c>
      <c r="G6944" s="1356">
        <v>42185</v>
      </c>
      <c r="H6944" s="1348" t="s">
        <v>2252</v>
      </c>
      <c r="I6944" s="1348">
        <v>1423</v>
      </c>
      <c r="J6944" s="1351">
        <v>40521</v>
      </c>
      <c r="K6944" s="1352" t="s">
        <v>2253</v>
      </c>
      <c r="L6944" s="1353"/>
      <c r="M6944" s="1345" t="s">
        <v>19829</v>
      </c>
      <c r="N6944" s="1346" t="s">
        <v>1830</v>
      </c>
      <c r="O6944" s="1347"/>
      <c r="P6944" s="117" t="str">
        <f t="shared" si="55"/>
        <v>2301</v>
      </c>
      <c r="Q6944" s="117"/>
      <c r="R6944" s="1348">
        <v>230101252</v>
      </c>
      <c r="S6944" s="321"/>
      <c r="T6944" s="321"/>
    </row>
    <row r="6945" spans="1:20" ht="34.5" hidden="1" customHeight="1">
      <c r="A6945" s="1348">
        <v>230101253</v>
      </c>
      <c r="B6945" s="1339" t="str">
        <f t="shared" si="54"/>
        <v>2301</v>
      </c>
      <c r="C6945" s="1349" t="s">
        <v>2692</v>
      </c>
      <c r="D6945" s="1350">
        <v>1</v>
      </c>
      <c r="E6945" s="293" t="s">
        <v>19830</v>
      </c>
      <c r="F6945" s="1352" t="s">
        <v>19831</v>
      </c>
      <c r="G6945" s="1351">
        <v>40512</v>
      </c>
      <c r="H6945" s="1348" t="s">
        <v>2252</v>
      </c>
      <c r="I6945" s="1348">
        <v>1357</v>
      </c>
      <c r="J6945" s="1351">
        <v>39338</v>
      </c>
      <c r="K6945" s="1352" t="s">
        <v>2253</v>
      </c>
      <c r="L6945" s="1352" t="s">
        <v>19688</v>
      </c>
      <c r="M6945" s="1345" t="s">
        <v>1830</v>
      </c>
      <c r="N6945" s="1346" t="s">
        <v>1830</v>
      </c>
      <c r="O6945" s="1347"/>
      <c r="P6945" s="117" t="str">
        <f t="shared" si="55"/>
        <v>2301</v>
      </c>
      <c r="Q6945" s="117"/>
      <c r="R6945" s="1348">
        <v>230101253</v>
      </c>
      <c r="S6945" s="321"/>
      <c r="T6945" s="321"/>
    </row>
    <row r="6946" spans="1:20" ht="34.5" hidden="1" customHeight="1">
      <c r="A6946" s="1348">
        <v>230101255</v>
      </c>
      <c r="B6946" s="1339" t="str">
        <f t="shared" si="54"/>
        <v>2301</v>
      </c>
      <c r="C6946" s="1349" t="s">
        <v>2692</v>
      </c>
      <c r="D6946" s="1350">
        <v>2</v>
      </c>
      <c r="E6946" s="293" t="s">
        <v>19832</v>
      </c>
      <c r="F6946" s="1352" t="s">
        <v>13991</v>
      </c>
      <c r="G6946" s="1356">
        <v>42185</v>
      </c>
      <c r="H6946" s="1348" t="s">
        <v>2252</v>
      </c>
      <c r="I6946" s="1348">
        <v>1423</v>
      </c>
      <c r="J6946" s="1351">
        <v>40521</v>
      </c>
      <c r="K6946" s="1352" t="s">
        <v>2253</v>
      </c>
      <c r="L6946" s="1353"/>
      <c r="M6946" s="1345" t="s">
        <v>19833</v>
      </c>
      <c r="N6946" s="1346" t="s">
        <v>1830</v>
      </c>
      <c r="O6946" s="1347"/>
      <c r="P6946" s="117" t="str">
        <f t="shared" si="55"/>
        <v>2301</v>
      </c>
      <c r="Q6946" s="117"/>
      <c r="R6946" s="1348">
        <v>230101255</v>
      </c>
      <c r="S6946" s="321"/>
      <c r="T6946" s="321"/>
    </row>
    <row r="6947" spans="1:20" ht="34.5" hidden="1" customHeight="1">
      <c r="A6947" s="1348">
        <v>230101256</v>
      </c>
      <c r="B6947" s="1339" t="str">
        <f t="shared" si="54"/>
        <v>2301</v>
      </c>
      <c r="C6947" s="1349" t="s">
        <v>2692</v>
      </c>
      <c r="D6947" s="1350">
        <v>1</v>
      </c>
      <c r="E6947" s="293" t="s">
        <v>19834</v>
      </c>
      <c r="F6947" s="1352" t="s">
        <v>19835</v>
      </c>
      <c r="G6947" s="1351">
        <v>40512</v>
      </c>
      <c r="H6947" s="1348" t="s">
        <v>2252</v>
      </c>
      <c r="I6947" s="1348">
        <v>1357</v>
      </c>
      <c r="J6947" s="1351">
        <v>39338</v>
      </c>
      <c r="K6947" s="1352" t="s">
        <v>2253</v>
      </c>
      <c r="L6947" s="1352" t="s">
        <v>19693</v>
      </c>
      <c r="M6947" s="1345" t="s">
        <v>1830</v>
      </c>
      <c r="N6947" s="1346" t="s">
        <v>1830</v>
      </c>
      <c r="O6947" s="1347"/>
      <c r="P6947" s="117" t="str">
        <f t="shared" si="55"/>
        <v>2301</v>
      </c>
      <c r="Q6947" s="117"/>
      <c r="R6947" s="1348">
        <v>230101256</v>
      </c>
      <c r="S6947" s="321"/>
      <c r="T6947" s="321"/>
    </row>
    <row r="6948" spans="1:20" ht="34.5" hidden="1" customHeight="1">
      <c r="A6948" s="1348">
        <v>230101257</v>
      </c>
      <c r="B6948" s="1339" t="str">
        <f t="shared" si="54"/>
        <v>2301</v>
      </c>
      <c r="C6948" s="1349" t="s">
        <v>2692</v>
      </c>
      <c r="D6948" s="1350">
        <v>2</v>
      </c>
      <c r="E6948" s="293" t="s">
        <v>19836</v>
      </c>
      <c r="F6948" s="1352" t="s">
        <v>13994</v>
      </c>
      <c r="G6948" s="1356">
        <v>42185</v>
      </c>
      <c r="H6948" s="1348" t="s">
        <v>2252</v>
      </c>
      <c r="I6948" s="1348">
        <v>1423</v>
      </c>
      <c r="J6948" s="1351">
        <v>40521</v>
      </c>
      <c r="K6948" s="1352" t="s">
        <v>2253</v>
      </c>
      <c r="L6948" s="1353"/>
      <c r="M6948" s="1345" t="s">
        <v>19837</v>
      </c>
      <c r="N6948" s="1346" t="s">
        <v>1830</v>
      </c>
      <c r="O6948" s="1347"/>
      <c r="P6948" s="117" t="str">
        <f t="shared" si="55"/>
        <v>2301</v>
      </c>
      <c r="Q6948" s="117"/>
      <c r="R6948" s="1348">
        <v>230101257</v>
      </c>
      <c r="S6948" s="321"/>
      <c r="T6948" s="321"/>
    </row>
    <row r="6949" spans="1:20" ht="34.5" hidden="1" customHeight="1">
      <c r="A6949" s="1348">
        <v>230101257</v>
      </c>
      <c r="B6949" s="1339" t="str">
        <f t="shared" si="54"/>
        <v>2301</v>
      </c>
      <c r="C6949" s="1349" t="s">
        <v>2692</v>
      </c>
      <c r="D6949" s="1350">
        <v>1</v>
      </c>
      <c r="E6949" s="293" t="s">
        <v>19838</v>
      </c>
      <c r="F6949" s="1352" t="s">
        <v>19839</v>
      </c>
      <c r="G6949" s="1351">
        <v>40512</v>
      </c>
      <c r="H6949" s="1348" t="s">
        <v>2252</v>
      </c>
      <c r="I6949" s="1348">
        <v>1357</v>
      </c>
      <c r="J6949" s="1351">
        <v>39338</v>
      </c>
      <c r="K6949" s="1352" t="s">
        <v>2253</v>
      </c>
      <c r="L6949" s="1352" t="s">
        <v>19698</v>
      </c>
      <c r="M6949" s="1345" t="s">
        <v>1830</v>
      </c>
      <c r="N6949" s="1346" t="s">
        <v>1830</v>
      </c>
      <c r="O6949" s="1347"/>
      <c r="P6949" s="117" t="str">
        <f t="shared" si="55"/>
        <v>2301</v>
      </c>
      <c r="Q6949" s="117"/>
      <c r="R6949" s="1348">
        <v>230101257</v>
      </c>
      <c r="S6949" s="321"/>
      <c r="T6949" s="321"/>
    </row>
    <row r="6950" spans="1:20" ht="34.5" hidden="1" customHeight="1">
      <c r="A6950" s="1348">
        <v>230101258</v>
      </c>
      <c r="B6950" s="1339" t="str">
        <f t="shared" si="54"/>
        <v>2301</v>
      </c>
      <c r="C6950" s="1349" t="s">
        <v>2692</v>
      </c>
      <c r="D6950" s="1350">
        <v>2</v>
      </c>
      <c r="E6950" s="293" t="s">
        <v>19840</v>
      </c>
      <c r="F6950" s="1352" t="s">
        <v>13997</v>
      </c>
      <c r="G6950" s="1356">
        <v>42185</v>
      </c>
      <c r="H6950" s="1348" t="s">
        <v>2252</v>
      </c>
      <c r="I6950" s="1348">
        <v>1423</v>
      </c>
      <c r="J6950" s="1351">
        <v>40521</v>
      </c>
      <c r="K6950" s="1352" t="s">
        <v>2253</v>
      </c>
      <c r="L6950" s="1353"/>
      <c r="M6950" s="1345" t="s">
        <v>19841</v>
      </c>
      <c r="N6950" s="1346" t="s">
        <v>1830</v>
      </c>
      <c r="O6950" s="1347"/>
      <c r="P6950" s="117" t="str">
        <f t="shared" si="55"/>
        <v>2301</v>
      </c>
      <c r="Q6950" s="117"/>
      <c r="R6950" s="1348">
        <v>230101258</v>
      </c>
      <c r="S6950" s="321"/>
      <c r="T6950" s="321"/>
    </row>
    <row r="6951" spans="1:20" ht="34.5" hidden="1" customHeight="1">
      <c r="A6951" s="1348">
        <v>230101259</v>
      </c>
      <c r="B6951" s="1339" t="str">
        <f t="shared" si="54"/>
        <v>2301</v>
      </c>
      <c r="C6951" s="1349" t="s">
        <v>2692</v>
      </c>
      <c r="D6951" s="1350">
        <v>1</v>
      </c>
      <c r="E6951" s="293" t="s">
        <v>19842</v>
      </c>
      <c r="F6951" s="1352" t="s">
        <v>19843</v>
      </c>
      <c r="G6951" s="1351">
        <v>40512</v>
      </c>
      <c r="H6951" s="1348" t="s">
        <v>2252</v>
      </c>
      <c r="I6951" s="1348">
        <v>1357</v>
      </c>
      <c r="J6951" s="1351">
        <v>39338</v>
      </c>
      <c r="K6951" s="1352" t="s">
        <v>2253</v>
      </c>
      <c r="L6951" s="1352" t="s">
        <v>19702</v>
      </c>
      <c r="M6951" s="1345" t="s">
        <v>1830</v>
      </c>
      <c r="N6951" s="1346" t="s">
        <v>1830</v>
      </c>
      <c r="O6951" s="1347"/>
      <c r="P6951" s="117" t="str">
        <f t="shared" si="55"/>
        <v>2301</v>
      </c>
      <c r="Q6951" s="117"/>
      <c r="R6951" s="1348">
        <v>230101259</v>
      </c>
      <c r="S6951" s="321"/>
      <c r="T6951" s="321"/>
    </row>
    <row r="6952" spans="1:20" ht="34.5" hidden="1" customHeight="1">
      <c r="A6952" s="1348">
        <v>230101260</v>
      </c>
      <c r="B6952" s="1339" t="str">
        <f t="shared" si="54"/>
        <v>2301</v>
      </c>
      <c r="C6952" s="1349" t="s">
        <v>2692</v>
      </c>
      <c r="D6952" s="1350">
        <v>2</v>
      </c>
      <c r="E6952" s="293" t="s">
        <v>19844</v>
      </c>
      <c r="F6952" s="1352" t="s">
        <v>14001</v>
      </c>
      <c r="G6952" s="1351">
        <v>42185</v>
      </c>
      <c r="H6952" s="1348" t="s">
        <v>2252</v>
      </c>
      <c r="I6952" s="1348">
        <v>1423</v>
      </c>
      <c r="J6952" s="1351">
        <v>40521</v>
      </c>
      <c r="K6952" s="1352" t="s">
        <v>2253</v>
      </c>
      <c r="L6952" s="1352"/>
      <c r="M6952" s="1345" t="s">
        <v>19845</v>
      </c>
      <c r="N6952" s="1346" t="s">
        <v>1830</v>
      </c>
      <c r="O6952" s="1347"/>
      <c r="P6952" s="117" t="str">
        <f t="shared" si="55"/>
        <v>2301</v>
      </c>
      <c r="Q6952" s="117"/>
      <c r="R6952" s="1348">
        <v>230101260</v>
      </c>
      <c r="S6952" s="321"/>
      <c r="T6952" s="321"/>
    </row>
    <row r="6953" spans="1:20" ht="34.5" hidden="1" customHeight="1">
      <c r="A6953" s="1348">
        <v>230101261</v>
      </c>
      <c r="B6953" s="1339" t="str">
        <f t="shared" si="54"/>
        <v>2301</v>
      </c>
      <c r="C6953" s="1349" t="s">
        <v>2692</v>
      </c>
      <c r="D6953" s="1350">
        <v>1</v>
      </c>
      <c r="E6953" s="293" t="s">
        <v>19846</v>
      </c>
      <c r="F6953" s="1352" t="s">
        <v>19847</v>
      </c>
      <c r="G6953" s="1351">
        <v>40512</v>
      </c>
      <c r="H6953" s="1348" t="s">
        <v>2252</v>
      </c>
      <c r="I6953" s="1348">
        <v>1357</v>
      </c>
      <c r="J6953" s="1351">
        <v>39338</v>
      </c>
      <c r="K6953" s="1352" t="s">
        <v>2253</v>
      </c>
      <c r="L6953" s="1352" t="s">
        <v>19705</v>
      </c>
      <c r="M6953" s="1345" t="s">
        <v>1830</v>
      </c>
      <c r="N6953" s="1346" t="s">
        <v>1830</v>
      </c>
      <c r="O6953" s="1347"/>
      <c r="P6953" s="117" t="str">
        <f t="shared" si="55"/>
        <v>2301</v>
      </c>
      <c r="Q6953" s="117"/>
      <c r="R6953" s="1348">
        <v>230101261</v>
      </c>
      <c r="S6953" s="321"/>
      <c r="T6953" s="321"/>
    </row>
    <row r="6954" spans="1:20" ht="34.5" hidden="1" customHeight="1">
      <c r="A6954" s="1348">
        <v>230101261</v>
      </c>
      <c r="B6954" s="1339" t="str">
        <f t="shared" si="54"/>
        <v>2301</v>
      </c>
      <c r="C6954" s="1349" t="s">
        <v>2692</v>
      </c>
      <c r="D6954" s="1350">
        <v>2</v>
      </c>
      <c r="E6954" s="293" t="s">
        <v>19848</v>
      </c>
      <c r="F6954" s="1352" t="s">
        <v>14005</v>
      </c>
      <c r="G6954" s="1351">
        <v>42185</v>
      </c>
      <c r="H6954" s="1348" t="s">
        <v>2252</v>
      </c>
      <c r="I6954" s="1348">
        <v>1423</v>
      </c>
      <c r="J6954" s="1351">
        <v>40521</v>
      </c>
      <c r="K6954" s="1352" t="s">
        <v>2253</v>
      </c>
      <c r="L6954" s="1352"/>
      <c r="M6954" s="1345" t="s">
        <v>19849</v>
      </c>
      <c r="N6954" s="1346" t="s">
        <v>1830</v>
      </c>
      <c r="O6954" s="1347"/>
      <c r="P6954" s="117" t="str">
        <f t="shared" si="55"/>
        <v>2301</v>
      </c>
      <c r="Q6954" s="117"/>
      <c r="R6954" s="1348">
        <v>230101261</v>
      </c>
      <c r="S6954" s="321"/>
      <c r="T6954" s="321"/>
    </row>
    <row r="6955" spans="1:20" ht="34.5" hidden="1" customHeight="1">
      <c r="A6955" s="1348">
        <v>230101262</v>
      </c>
      <c r="B6955" s="1339" t="str">
        <f t="shared" si="54"/>
        <v>2301</v>
      </c>
      <c r="C6955" s="1349" t="s">
        <v>2692</v>
      </c>
      <c r="D6955" s="1350">
        <v>1</v>
      </c>
      <c r="E6955" s="293" t="s">
        <v>19850</v>
      </c>
      <c r="F6955" s="1352" t="s">
        <v>19851</v>
      </c>
      <c r="G6955" s="1351">
        <v>40512</v>
      </c>
      <c r="H6955" s="1348" t="s">
        <v>2252</v>
      </c>
      <c r="I6955" s="1348">
        <v>1357</v>
      </c>
      <c r="J6955" s="1356">
        <v>39338</v>
      </c>
      <c r="K6955" s="1352" t="s">
        <v>2253</v>
      </c>
      <c r="L6955" s="1352" t="s">
        <v>19708</v>
      </c>
      <c r="M6955" s="1345" t="s">
        <v>1830</v>
      </c>
      <c r="N6955" s="1346" t="s">
        <v>1830</v>
      </c>
      <c r="O6955" s="1347"/>
      <c r="P6955" s="117" t="str">
        <f t="shared" si="55"/>
        <v>2301</v>
      </c>
      <c r="Q6955" s="117"/>
      <c r="R6955" s="1348">
        <v>230101262</v>
      </c>
      <c r="S6955" s="321"/>
      <c r="T6955" s="321"/>
    </row>
    <row r="6956" spans="1:20" ht="34.5" hidden="1" customHeight="1">
      <c r="A6956" s="1348">
        <v>230101263</v>
      </c>
      <c r="B6956" s="1339" t="str">
        <f t="shared" si="54"/>
        <v>2301</v>
      </c>
      <c r="C6956" s="1349" t="s">
        <v>2692</v>
      </c>
      <c r="D6956" s="1350">
        <v>2</v>
      </c>
      <c r="E6956" s="293" t="s">
        <v>19852</v>
      </c>
      <c r="F6956" s="1352" t="s">
        <v>14008</v>
      </c>
      <c r="G6956" s="1356">
        <v>42185</v>
      </c>
      <c r="H6956" s="1348" t="s">
        <v>2252</v>
      </c>
      <c r="I6956" s="1348">
        <v>1423</v>
      </c>
      <c r="J6956" s="1351">
        <v>40521</v>
      </c>
      <c r="K6956" s="1352" t="s">
        <v>2253</v>
      </c>
      <c r="L6956" s="1352"/>
      <c r="M6956" s="1345" t="s">
        <v>19853</v>
      </c>
      <c r="N6956" s="1346" t="s">
        <v>1830</v>
      </c>
      <c r="O6956" s="1347"/>
      <c r="P6956" s="117" t="str">
        <f t="shared" si="55"/>
        <v>2301</v>
      </c>
      <c r="Q6956" s="117"/>
      <c r="R6956" s="1348">
        <v>230101263</v>
      </c>
      <c r="S6956" s="321"/>
      <c r="T6956" s="321"/>
    </row>
    <row r="6957" spans="1:20" ht="34.5" hidden="1" customHeight="1">
      <c r="A6957" s="1348">
        <v>230101264</v>
      </c>
      <c r="B6957" s="1339" t="str">
        <f t="shared" si="54"/>
        <v>2301</v>
      </c>
      <c r="C6957" s="1349" t="s">
        <v>2692</v>
      </c>
      <c r="D6957" s="1350">
        <v>1</v>
      </c>
      <c r="E6957" s="293" t="s">
        <v>19854</v>
      </c>
      <c r="F6957" s="1352" t="s">
        <v>19855</v>
      </c>
      <c r="G6957" s="1356">
        <v>40512</v>
      </c>
      <c r="H6957" s="1348" t="s">
        <v>2252</v>
      </c>
      <c r="I6957" s="1348">
        <v>1357</v>
      </c>
      <c r="J6957" s="1356">
        <v>39338</v>
      </c>
      <c r="K6957" s="1352" t="s">
        <v>2253</v>
      </c>
      <c r="L6957" s="1352" t="s">
        <v>19714</v>
      </c>
      <c r="M6957" s="1345" t="s">
        <v>1830</v>
      </c>
      <c r="N6957" s="1346" t="s">
        <v>1830</v>
      </c>
      <c r="O6957" s="1347"/>
      <c r="P6957" s="117" t="str">
        <f t="shared" si="55"/>
        <v>2301</v>
      </c>
      <c r="Q6957" s="117"/>
      <c r="R6957" s="1348">
        <v>230101264</v>
      </c>
      <c r="S6957" s="321"/>
      <c r="T6957" s="321"/>
    </row>
    <row r="6958" spans="1:20" ht="34.5" hidden="1" customHeight="1">
      <c r="A6958" s="1348">
        <v>230101266</v>
      </c>
      <c r="B6958" s="1339" t="str">
        <f t="shared" si="54"/>
        <v>2301</v>
      </c>
      <c r="C6958" s="1349" t="s">
        <v>2692</v>
      </c>
      <c r="D6958" s="1350">
        <v>2</v>
      </c>
      <c r="E6958" s="293" t="s">
        <v>19856</v>
      </c>
      <c r="F6958" s="1352" t="s">
        <v>14011</v>
      </c>
      <c r="G6958" s="1356">
        <v>42185</v>
      </c>
      <c r="H6958" s="1348" t="s">
        <v>2252</v>
      </c>
      <c r="I6958" s="1348">
        <v>1423</v>
      </c>
      <c r="J6958" s="1351">
        <v>40521</v>
      </c>
      <c r="K6958" s="1352" t="s">
        <v>2253</v>
      </c>
      <c r="L6958" s="1353"/>
      <c r="M6958" s="1345" t="s">
        <v>19857</v>
      </c>
      <c r="N6958" s="1346" t="s">
        <v>1830</v>
      </c>
      <c r="O6958" s="1347"/>
      <c r="P6958" s="117" t="str">
        <f t="shared" si="55"/>
        <v>2301</v>
      </c>
      <c r="Q6958" s="117"/>
      <c r="R6958" s="1348">
        <v>230101266</v>
      </c>
      <c r="S6958" s="321"/>
      <c r="T6958" s="321"/>
    </row>
    <row r="6959" spans="1:20" ht="34.5" hidden="1" customHeight="1">
      <c r="A6959" s="1348">
        <v>230101267</v>
      </c>
      <c r="B6959" s="1339" t="str">
        <f t="shared" si="54"/>
        <v>2301</v>
      </c>
      <c r="C6959" s="1349" t="s">
        <v>2692</v>
      </c>
      <c r="D6959" s="1350">
        <v>1</v>
      </c>
      <c r="E6959" s="293" t="s">
        <v>19858</v>
      </c>
      <c r="F6959" s="1352" t="s">
        <v>19859</v>
      </c>
      <c r="G6959" s="1356">
        <v>40512</v>
      </c>
      <c r="H6959" s="1348" t="s">
        <v>2252</v>
      </c>
      <c r="I6959" s="1348">
        <v>1357</v>
      </c>
      <c r="J6959" s="1356">
        <v>39338</v>
      </c>
      <c r="K6959" s="1352" t="s">
        <v>2253</v>
      </c>
      <c r="L6959" s="1352" t="s">
        <v>19719</v>
      </c>
      <c r="M6959" s="1345" t="s">
        <v>1830</v>
      </c>
      <c r="N6959" s="1346" t="s">
        <v>1830</v>
      </c>
      <c r="O6959" s="1347"/>
      <c r="P6959" s="117" t="str">
        <f t="shared" si="55"/>
        <v>2301</v>
      </c>
      <c r="Q6959" s="117"/>
      <c r="R6959" s="1348">
        <v>230101267</v>
      </c>
      <c r="S6959" s="321"/>
      <c r="T6959" s="321"/>
    </row>
    <row r="6960" spans="1:20" ht="34.5" hidden="1" customHeight="1">
      <c r="A6960" s="1348">
        <v>230101268</v>
      </c>
      <c r="B6960" s="1339" t="str">
        <f t="shared" si="54"/>
        <v>2301</v>
      </c>
      <c r="C6960" s="1349" t="s">
        <v>2692</v>
      </c>
      <c r="D6960" s="1350">
        <v>2</v>
      </c>
      <c r="E6960" s="293" t="s">
        <v>19860</v>
      </c>
      <c r="F6960" s="1352" t="s">
        <v>14013</v>
      </c>
      <c r="G6960" s="1356">
        <v>41820</v>
      </c>
      <c r="H6960" s="1348" t="s">
        <v>2252</v>
      </c>
      <c r="I6960" s="1348">
        <v>1416</v>
      </c>
      <c r="J6960" s="1351">
        <v>40325</v>
      </c>
      <c r="K6960" s="1352" t="s">
        <v>2253</v>
      </c>
      <c r="L6960" s="1352"/>
      <c r="M6960" s="1345" t="s">
        <v>19861</v>
      </c>
      <c r="N6960" s="1346" t="s">
        <v>1830</v>
      </c>
      <c r="O6960" s="1347"/>
      <c r="P6960" s="117" t="str">
        <f t="shared" si="55"/>
        <v>2301</v>
      </c>
      <c r="Q6960" s="117"/>
      <c r="R6960" s="1348">
        <v>230101268</v>
      </c>
      <c r="S6960" s="321"/>
      <c r="T6960" s="321"/>
    </row>
    <row r="6961" spans="1:20" ht="34.5" hidden="1" customHeight="1">
      <c r="A6961" s="1348">
        <v>230101269</v>
      </c>
      <c r="B6961" s="1339" t="str">
        <f t="shared" si="54"/>
        <v>2301</v>
      </c>
      <c r="C6961" s="1349" t="s">
        <v>2692</v>
      </c>
      <c r="D6961" s="1350">
        <v>3</v>
      </c>
      <c r="E6961" s="293" t="s">
        <v>19862</v>
      </c>
      <c r="F6961" s="1352" t="s">
        <v>14013</v>
      </c>
      <c r="G6961" s="1356">
        <v>43443</v>
      </c>
      <c r="H6961" s="1348" t="s">
        <v>2252</v>
      </c>
      <c r="I6961" s="1348">
        <v>1495</v>
      </c>
      <c r="J6961" s="1356">
        <v>41718</v>
      </c>
      <c r="K6961" s="1352" t="s">
        <v>2253</v>
      </c>
      <c r="L6961" s="1352"/>
      <c r="M6961" s="1345" t="s">
        <v>1830</v>
      </c>
      <c r="N6961" s="1346" t="s">
        <v>1830</v>
      </c>
      <c r="O6961" s="1347"/>
      <c r="P6961" s="117" t="str">
        <f t="shared" si="55"/>
        <v>2301</v>
      </c>
      <c r="Q6961" s="117"/>
      <c r="R6961" s="1348">
        <v>230101269</v>
      </c>
      <c r="S6961" s="321"/>
      <c r="T6961" s="321"/>
    </row>
    <row r="6962" spans="1:20" ht="34.5" hidden="1" customHeight="1">
      <c r="A6962" s="1348">
        <v>230101270</v>
      </c>
      <c r="B6962" s="1339" t="str">
        <f t="shared" si="54"/>
        <v>2301</v>
      </c>
      <c r="C6962" s="1349" t="s">
        <v>2692</v>
      </c>
      <c r="D6962" s="1350">
        <v>1</v>
      </c>
      <c r="E6962" s="293" t="s">
        <v>19863</v>
      </c>
      <c r="F6962" s="1352" t="s">
        <v>19864</v>
      </c>
      <c r="G6962" s="1356">
        <v>40512</v>
      </c>
      <c r="H6962" s="1348" t="s">
        <v>2252</v>
      </c>
      <c r="I6962" s="1348">
        <v>1357</v>
      </c>
      <c r="J6962" s="1356">
        <v>39338</v>
      </c>
      <c r="K6962" s="1352" t="s">
        <v>2253</v>
      </c>
      <c r="L6962" s="1352" t="s">
        <v>19726</v>
      </c>
      <c r="M6962" s="1345" t="s">
        <v>19865</v>
      </c>
      <c r="N6962" s="1346" t="s">
        <v>1830</v>
      </c>
      <c r="O6962" s="1347"/>
      <c r="P6962" s="117" t="str">
        <f t="shared" si="55"/>
        <v>2301</v>
      </c>
      <c r="Q6962" s="117"/>
      <c r="R6962" s="1348">
        <v>230101270</v>
      </c>
      <c r="S6962" s="321"/>
      <c r="T6962" s="321"/>
    </row>
    <row r="6963" spans="1:20" ht="34.5" hidden="1" customHeight="1">
      <c r="A6963" s="1348">
        <v>230101271</v>
      </c>
      <c r="B6963" s="1339" t="str">
        <f t="shared" si="54"/>
        <v>2301</v>
      </c>
      <c r="C6963" s="1349" t="s">
        <v>2692</v>
      </c>
      <c r="D6963" s="1350">
        <v>1</v>
      </c>
      <c r="E6963" s="293" t="s">
        <v>19866</v>
      </c>
      <c r="F6963" s="1352" t="s">
        <v>14016</v>
      </c>
      <c r="G6963" s="1356">
        <v>40512</v>
      </c>
      <c r="H6963" s="1348" t="s">
        <v>2252</v>
      </c>
      <c r="I6963" s="1348">
        <v>1357</v>
      </c>
      <c r="J6963" s="1351">
        <v>39338</v>
      </c>
      <c r="K6963" s="1352" t="s">
        <v>2253</v>
      </c>
      <c r="L6963" s="1352" t="s">
        <v>19729</v>
      </c>
      <c r="M6963" s="1345" t="s">
        <v>1830</v>
      </c>
      <c r="N6963" s="1346" t="s">
        <v>1830</v>
      </c>
      <c r="O6963" s="1347"/>
      <c r="P6963" s="117" t="str">
        <f t="shared" si="55"/>
        <v>2301</v>
      </c>
      <c r="Q6963" s="117"/>
      <c r="R6963" s="1348">
        <v>230101271</v>
      </c>
      <c r="S6963" s="321"/>
      <c r="T6963" s="321"/>
    </row>
    <row r="6964" spans="1:20" ht="34.5" hidden="1" customHeight="1">
      <c r="A6964" s="1348">
        <v>230101272</v>
      </c>
      <c r="B6964" s="1339" t="str">
        <f t="shared" si="54"/>
        <v>2301</v>
      </c>
      <c r="C6964" s="1349" t="s">
        <v>2692</v>
      </c>
      <c r="D6964" s="1350">
        <v>2</v>
      </c>
      <c r="E6964" s="293" t="s">
        <v>19867</v>
      </c>
      <c r="F6964" s="1352" t="s">
        <v>19868</v>
      </c>
      <c r="G6964" s="1356">
        <v>41591</v>
      </c>
      <c r="H6964" s="1348" t="s">
        <v>2252</v>
      </c>
      <c r="I6964" s="1348">
        <v>1416</v>
      </c>
      <c r="J6964" s="1356">
        <v>40325</v>
      </c>
      <c r="K6964" s="1352" t="s">
        <v>2253</v>
      </c>
      <c r="L6964" s="1352"/>
      <c r="M6964" s="1345" t="s">
        <v>19869</v>
      </c>
      <c r="N6964" s="1346" t="s">
        <v>1830</v>
      </c>
      <c r="O6964" s="1347"/>
      <c r="P6964" s="117" t="str">
        <f t="shared" si="55"/>
        <v>2301</v>
      </c>
      <c r="Q6964" s="117"/>
      <c r="R6964" s="1348">
        <v>230101272</v>
      </c>
      <c r="S6964" s="321"/>
      <c r="T6964" s="321"/>
    </row>
    <row r="6965" spans="1:20" ht="34.5" hidden="1" customHeight="1">
      <c r="A6965" s="1348">
        <v>230101273</v>
      </c>
      <c r="B6965" s="1339" t="str">
        <f t="shared" si="54"/>
        <v>2301</v>
      </c>
      <c r="C6965" s="1349" t="s">
        <v>2692</v>
      </c>
      <c r="D6965" s="1350">
        <v>3</v>
      </c>
      <c r="E6965" s="293" t="s">
        <v>19870</v>
      </c>
      <c r="F6965" s="1352" t="s">
        <v>14016</v>
      </c>
      <c r="G6965" s="1356">
        <v>43292</v>
      </c>
      <c r="H6965" s="1348" t="s">
        <v>2252</v>
      </c>
      <c r="I6965" s="1348">
        <v>1488</v>
      </c>
      <c r="J6965" s="1351">
        <v>41557</v>
      </c>
      <c r="K6965" s="1352" t="s">
        <v>2253</v>
      </c>
      <c r="L6965" s="1352"/>
      <c r="M6965" s="1345" t="s">
        <v>1830</v>
      </c>
      <c r="N6965" s="1346" t="s">
        <v>1830</v>
      </c>
      <c r="O6965" s="1347"/>
      <c r="P6965" s="117" t="str">
        <f t="shared" si="55"/>
        <v>2301</v>
      </c>
      <c r="Q6965" s="117"/>
      <c r="R6965" s="1348">
        <v>230101273</v>
      </c>
      <c r="S6965" s="321"/>
      <c r="T6965" s="321"/>
    </row>
    <row r="6966" spans="1:20" ht="34.5" hidden="1" customHeight="1">
      <c r="A6966" s="1348">
        <v>230101274</v>
      </c>
      <c r="B6966" s="1339" t="str">
        <f t="shared" si="54"/>
        <v>2301</v>
      </c>
      <c r="C6966" s="1349" t="s">
        <v>2692</v>
      </c>
      <c r="D6966" s="1350">
        <v>1</v>
      </c>
      <c r="E6966" s="293" t="s">
        <v>19871</v>
      </c>
      <c r="F6966" s="1352" t="s">
        <v>14020</v>
      </c>
      <c r="G6966" s="1356">
        <v>40512</v>
      </c>
      <c r="H6966" s="1348" t="s">
        <v>2252</v>
      </c>
      <c r="I6966" s="1348">
        <v>1357</v>
      </c>
      <c r="J6966" s="1356">
        <v>39338</v>
      </c>
      <c r="K6966" s="1352" t="s">
        <v>2253</v>
      </c>
      <c r="L6966" s="1352" t="s">
        <v>19733</v>
      </c>
      <c r="M6966" s="1345" t="s">
        <v>19872</v>
      </c>
      <c r="N6966" s="1346" t="s">
        <v>1830</v>
      </c>
      <c r="O6966" s="1347"/>
      <c r="P6966" s="117" t="str">
        <f t="shared" si="55"/>
        <v>2301</v>
      </c>
      <c r="Q6966" s="117"/>
      <c r="R6966" s="1348">
        <v>230101274</v>
      </c>
      <c r="S6966" s="321"/>
      <c r="T6966" s="321"/>
    </row>
    <row r="6967" spans="1:20" ht="34.5" hidden="1" customHeight="1">
      <c r="A6967" s="1348">
        <v>230101276</v>
      </c>
      <c r="B6967" s="1339" t="str">
        <f t="shared" si="54"/>
        <v>2301</v>
      </c>
      <c r="C6967" s="1349" t="s">
        <v>2692</v>
      </c>
      <c r="D6967" s="1350">
        <v>2</v>
      </c>
      <c r="E6967" s="293" t="s">
        <v>19873</v>
      </c>
      <c r="F6967" s="1352" t="s">
        <v>19874</v>
      </c>
      <c r="G6967" s="1356">
        <v>41591</v>
      </c>
      <c r="H6967" s="1348" t="s">
        <v>2252</v>
      </c>
      <c r="I6967" s="1348">
        <v>1416</v>
      </c>
      <c r="J6967" s="1351">
        <v>40325</v>
      </c>
      <c r="K6967" s="1352" t="s">
        <v>2253</v>
      </c>
      <c r="L6967" s="1353"/>
      <c r="M6967" s="1345" t="s">
        <v>1830</v>
      </c>
      <c r="N6967" s="1346" t="s">
        <v>1830</v>
      </c>
      <c r="O6967" s="1347"/>
      <c r="P6967" s="117" t="str">
        <f t="shared" si="55"/>
        <v>2301</v>
      </c>
      <c r="Q6967" s="117"/>
      <c r="R6967" s="1348">
        <v>230101276</v>
      </c>
      <c r="S6967" s="321"/>
      <c r="T6967" s="321"/>
    </row>
    <row r="6968" spans="1:20" ht="34.5" hidden="1" customHeight="1">
      <c r="A6968" s="1348">
        <v>230101277</v>
      </c>
      <c r="B6968" s="1339" t="str">
        <f t="shared" si="54"/>
        <v>2301</v>
      </c>
      <c r="C6968" s="1349" t="s">
        <v>2692</v>
      </c>
      <c r="D6968" s="1350">
        <v>3</v>
      </c>
      <c r="E6968" s="293" t="s">
        <v>19875</v>
      </c>
      <c r="F6968" s="1352" t="s">
        <v>14020</v>
      </c>
      <c r="G6968" s="1356">
        <v>43292</v>
      </c>
      <c r="H6968" s="1348" t="s">
        <v>2252</v>
      </c>
      <c r="I6968" s="1348">
        <v>1488</v>
      </c>
      <c r="J6968" s="1356">
        <v>41557</v>
      </c>
      <c r="K6968" s="1352" t="s">
        <v>2253</v>
      </c>
      <c r="L6968" s="1352"/>
      <c r="M6968" s="1345" t="s">
        <v>19876</v>
      </c>
      <c r="N6968" s="1346" t="s">
        <v>1830</v>
      </c>
      <c r="O6968" s="1347"/>
      <c r="P6968" s="117" t="str">
        <f t="shared" si="55"/>
        <v>2301</v>
      </c>
      <c r="Q6968" s="117"/>
      <c r="R6968" s="1348">
        <v>230101277</v>
      </c>
      <c r="S6968" s="321"/>
      <c r="T6968" s="321"/>
    </row>
    <row r="6969" spans="1:20" ht="34.5" hidden="1" customHeight="1">
      <c r="A6969" s="1348">
        <v>230101278</v>
      </c>
      <c r="B6969" s="1339" t="str">
        <f t="shared" si="54"/>
        <v>2301</v>
      </c>
      <c r="C6969" s="1349" t="s">
        <v>2692</v>
      </c>
      <c r="D6969" s="1350">
        <v>1</v>
      </c>
      <c r="E6969" s="293" t="s">
        <v>19877</v>
      </c>
      <c r="F6969" s="1352" t="s">
        <v>19878</v>
      </c>
      <c r="G6969" s="1356">
        <v>39770</v>
      </c>
      <c r="H6969" s="1348" t="s">
        <v>2252</v>
      </c>
      <c r="I6969" s="1348">
        <v>1357</v>
      </c>
      <c r="J6969" s="1351">
        <v>39338</v>
      </c>
      <c r="K6969" s="1352" t="s">
        <v>2253</v>
      </c>
      <c r="L6969" s="1352" t="s">
        <v>19879</v>
      </c>
      <c r="M6969" s="1345" t="s">
        <v>1830</v>
      </c>
      <c r="N6969" s="1346" t="s">
        <v>1830</v>
      </c>
      <c r="O6969" s="1347"/>
      <c r="P6969" s="117" t="str">
        <f t="shared" si="55"/>
        <v>2301</v>
      </c>
      <c r="Q6969" s="117"/>
      <c r="R6969" s="1348">
        <v>230101278</v>
      </c>
      <c r="S6969" s="321"/>
      <c r="T6969" s="321"/>
    </row>
    <row r="6970" spans="1:20" ht="34.5" hidden="1" customHeight="1">
      <c r="A6970" s="1348">
        <v>230101279</v>
      </c>
      <c r="B6970" s="1339" t="str">
        <f t="shared" si="54"/>
        <v>2301</v>
      </c>
      <c r="C6970" s="1349" t="s">
        <v>2692</v>
      </c>
      <c r="D6970" s="1350">
        <v>1</v>
      </c>
      <c r="E6970" s="293" t="s">
        <v>19880</v>
      </c>
      <c r="F6970" s="1352" t="s">
        <v>19881</v>
      </c>
      <c r="G6970" s="1356">
        <v>39770</v>
      </c>
      <c r="H6970" s="1348" t="s">
        <v>2252</v>
      </c>
      <c r="I6970" s="1348">
        <v>1357</v>
      </c>
      <c r="J6970" s="1356">
        <v>39338</v>
      </c>
      <c r="K6970" s="1352" t="s">
        <v>2253</v>
      </c>
      <c r="L6970" s="1352" t="s">
        <v>19879</v>
      </c>
      <c r="M6970" s="1345" t="s">
        <v>19882</v>
      </c>
      <c r="N6970" s="1346" t="s">
        <v>1830</v>
      </c>
      <c r="O6970" s="1347"/>
      <c r="P6970" s="117" t="str">
        <f t="shared" si="55"/>
        <v>2301</v>
      </c>
      <c r="Q6970" s="117"/>
      <c r="R6970" s="1348">
        <v>230101279</v>
      </c>
      <c r="S6970" s="321"/>
      <c r="T6970" s="321"/>
    </row>
    <row r="6971" spans="1:20" ht="34.5" hidden="1" customHeight="1">
      <c r="A6971" s="1348">
        <v>230101280</v>
      </c>
      <c r="B6971" s="1339" t="str">
        <f t="shared" si="54"/>
        <v>2301</v>
      </c>
      <c r="C6971" s="1349" t="s">
        <v>2692</v>
      </c>
      <c r="D6971" s="1350">
        <v>1</v>
      </c>
      <c r="E6971" s="293" t="s">
        <v>19883</v>
      </c>
      <c r="F6971" s="1352" t="s">
        <v>19884</v>
      </c>
      <c r="G6971" s="1356">
        <v>39770</v>
      </c>
      <c r="H6971" s="1348" t="s">
        <v>2252</v>
      </c>
      <c r="I6971" s="1348">
        <v>1357</v>
      </c>
      <c r="J6971" s="1351">
        <v>39338</v>
      </c>
      <c r="K6971" s="1352" t="s">
        <v>2253</v>
      </c>
      <c r="L6971" s="1352" t="s">
        <v>19879</v>
      </c>
      <c r="M6971" s="1345" t="s">
        <v>1830</v>
      </c>
      <c r="N6971" s="1346" t="s">
        <v>1830</v>
      </c>
      <c r="O6971" s="1347"/>
      <c r="P6971" s="117" t="str">
        <f t="shared" si="55"/>
        <v>2301</v>
      </c>
      <c r="Q6971" s="117"/>
      <c r="R6971" s="1348">
        <v>230101280</v>
      </c>
      <c r="S6971" s="321"/>
      <c r="T6971" s="321"/>
    </row>
    <row r="6972" spans="1:20" ht="34.5" hidden="1" customHeight="1">
      <c r="A6972" s="1348">
        <v>230101281</v>
      </c>
      <c r="B6972" s="1339" t="str">
        <f t="shared" si="54"/>
        <v>2301</v>
      </c>
      <c r="C6972" s="1349" t="s">
        <v>2692</v>
      </c>
      <c r="D6972" s="1350">
        <v>1</v>
      </c>
      <c r="E6972" s="293" t="s">
        <v>19885</v>
      </c>
      <c r="F6972" s="1352" t="s">
        <v>19886</v>
      </c>
      <c r="G6972" s="1356">
        <v>39770</v>
      </c>
      <c r="H6972" s="1348" t="s">
        <v>2252</v>
      </c>
      <c r="I6972" s="1348">
        <v>1357</v>
      </c>
      <c r="J6972" s="1356">
        <v>39338</v>
      </c>
      <c r="K6972" s="1352" t="s">
        <v>2253</v>
      </c>
      <c r="L6972" s="1352" t="s">
        <v>19879</v>
      </c>
      <c r="M6972" s="1345" t="s">
        <v>19887</v>
      </c>
      <c r="N6972" s="1346" t="s">
        <v>1830</v>
      </c>
      <c r="O6972" s="1347"/>
      <c r="P6972" s="117" t="str">
        <f t="shared" si="55"/>
        <v>2301</v>
      </c>
      <c r="Q6972" s="117"/>
      <c r="R6972" s="1348">
        <v>230101281</v>
      </c>
      <c r="S6972" s="321"/>
      <c r="T6972" s="321"/>
    </row>
    <row r="6973" spans="1:20" ht="34.5" hidden="1" customHeight="1">
      <c r="A6973" s="1348">
        <v>230101282</v>
      </c>
      <c r="B6973" s="1339" t="str">
        <f t="shared" si="54"/>
        <v>2301</v>
      </c>
      <c r="C6973" s="1349" t="s">
        <v>2692</v>
      </c>
      <c r="D6973" s="1350">
        <v>1</v>
      </c>
      <c r="E6973" s="293" t="s">
        <v>19888</v>
      </c>
      <c r="F6973" s="1352" t="s">
        <v>19889</v>
      </c>
      <c r="G6973" s="1356">
        <v>39770</v>
      </c>
      <c r="H6973" s="1348" t="s">
        <v>2252</v>
      </c>
      <c r="I6973" s="1348">
        <v>1357</v>
      </c>
      <c r="J6973" s="1351">
        <v>39338</v>
      </c>
      <c r="K6973" s="1352" t="s">
        <v>2253</v>
      </c>
      <c r="L6973" s="1352" t="s">
        <v>19879</v>
      </c>
      <c r="M6973" s="1345" t="s">
        <v>1830</v>
      </c>
      <c r="N6973" s="1346" t="s">
        <v>1830</v>
      </c>
      <c r="O6973" s="1347"/>
      <c r="P6973" s="117" t="str">
        <f t="shared" si="55"/>
        <v>2301</v>
      </c>
      <c r="Q6973" s="117"/>
      <c r="R6973" s="1348">
        <v>230101282</v>
      </c>
      <c r="S6973" s="321"/>
      <c r="T6973" s="321"/>
    </row>
    <row r="6974" spans="1:20" ht="34.5" hidden="1" customHeight="1">
      <c r="A6974" s="1348">
        <v>230101283</v>
      </c>
      <c r="B6974" s="1339" t="str">
        <f t="shared" si="54"/>
        <v>2301</v>
      </c>
      <c r="C6974" s="1349" t="s">
        <v>2692</v>
      </c>
      <c r="D6974" s="1350">
        <v>1</v>
      </c>
      <c r="E6974" s="293" t="s">
        <v>19890</v>
      </c>
      <c r="F6974" s="1352" t="s">
        <v>19891</v>
      </c>
      <c r="G6974" s="1356">
        <v>39770</v>
      </c>
      <c r="H6974" s="1348" t="s">
        <v>2252</v>
      </c>
      <c r="I6974" s="1348">
        <v>1357</v>
      </c>
      <c r="J6974" s="1356">
        <v>39338</v>
      </c>
      <c r="K6974" s="1352" t="s">
        <v>2253</v>
      </c>
      <c r="L6974" s="1352" t="s">
        <v>19879</v>
      </c>
      <c r="M6974" s="1345" t="s">
        <v>19892</v>
      </c>
      <c r="N6974" s="1346" t="s">
        <v>1830</v>
      </c>
      <c r="O6974" s="1347"/>
      <c r="P6974" s="117" t="str">
        <f t="shared" si="55"/>
        <v>2301</v>
      </c>
      <c r="Q6974" s="117"/>
      <c r="R6974" s="1348">
        <v>230101283</v>
      </c>
      <c r="S6974" s="321"/>
      <c r="T6974" s="321"/>
    </row>
    <row r="6975" spans="1:20" ht="34.5" hidden="1" customHeight="1">
      <c r="A6975" s="1348">
        <v>230101284</v>
      </c>
      <c r="B6975" s="1339" t="str">
        <f t="shared" si="54"/>
        <v>2301</v>
      </c>
      <c r="C6975" s="1349" t="s">
        <v>2692</v>
      </c>
      <c r="D6975" s="1350">
        <v>1</v>
      </c>
      <c r="E6975" s="293" t="s">
        <v>19893</v>
      </c>
      <c r="F6975" s="1352" t="s">
        <v>19894</v>
      </c>
      <c r="G6975" s="1356">
        <v>39770</v>
      </c>
      <c r="H6975" s="1348" t="s">
        <v>2252</v>
      </c>
      <c r="I6975" s="1348">
        <v>1357</v>
      </c>
      <c r="J6975" s="1351">
        <v>39338</v>
      </c>
      <c r="K6975" s="1352" t="s">
        <v>2253</v>
      </c>
      <c r="L6975" s="1352" t="s">
        <v>19879</v>
      </c>
      <c r="M6975" s="1345" t="s">
        <v>1830</v>
      </c>
      <c r="N6975" s="1346" t="s">
        <v>1830</v>
      </c>
      <c r="O6975" s="1347"/>
      <c r="P6975" s="117" t="str">
        <f t="shared" si="55"/>
        <v>2301</v>
      </c>
      <c r="Q6975" s="117"/>
      <c r="R6975" s="1348">
        <v>230101284</v>
      </c>
      <c r="S6975" s="321"/>
      <c r="T6975" s="321"/>
    </row>
    <row r="6976" spans="1:20" ht="34.5" hidden="1" customHeight="1">
      <c r="A6976" s="1348">
        <v>230101285</v>
      </c>
      <c r="B6976" s="1339" t="str">
        <f t="shared" si="54"/>
        <v>2301</v>
      </c>
      <c r="C6976" s="1349" t="s">
        <v>2692</v>
      </c>
      <c r="D6976" s="1350">
        <v>1</v>
      </c>
      <c r="E6976" s="293" t="s">
        <v>19895</v>
      </c>
      <c r="F6976" s="1352" t="s">
        <v>19896</v>
      </c>
      <c r="G6976" s="1356">
        <v>40775</v>
      </c>
      <c r="H6976" s="1348" t="s">
        <v>2252</v>
      </c>
      <c r="I6976" s="1348">
        <v>1357</v>
      </c>
      <c r="J6976" s="1356">
        <v>39338</v>
      </c>
      <c r="K6976" s="1352" t="s">
        <v>2253</v>
      </c>
      <c r="L6976" s="1352" t="s">
        <v>19701</v>
      </c>
      <c r="M6976" s="1345" t="s">
        <v>19897</v>
      </c>
      <c r="N6976" s="1346" t="s">
        <v>1830</v>
      </c>
      <c r="O6976" s="1347"/>
      <c r="P6976" s="117" t="str">
        <f t="shared" si="55"/>
        <v>2301</v>
      </c>
      <c r="Q6976" s="117"/>
      <c r="R6976" s="1348">
        <v>230101285</v>
      </c>
      <c r="S6976" s="321"/>
      <c r="T6976" s="321"/>
    </row>
    <row r="6977" spans="1:20" ht="34.5" hidden="1" customHeight="1">
      <c r="A6977" s="1348">
        <v>230101286</v>
      </c>
      <c r="B6977" s="1339" t="str">
        <f t="shared" si="54"/>
        <v>2301</v>
      </c>
      <c r="C6977" s="1349" t="s">
        <v>2692</v>
      </c>
      <c r="D6977" s="1350">
        <v>2</v>
      </c>
      <c r="E6977" s="293" t="s">
        <v>17197</v>
      </c>
      <c r="F6977" s="1352" t="s">
        <v>17198</v>
      </c>
      <c r="G6977" s="1356">
        <v>42331</v>
      </c>
      <c r="H6977" s="1348" t="s">
        <v>2252</v>
      </c>
      <c r="I6977" s="1348">
        <v>1461</v>
      </c>
      <c r="J6977" s="1351">
        <v>41123</v>
      </c>
      <c r="K6977" s="1352" t="s">
        <v>2253</v>
      </c>
      <c r="L6977" s="1353"/>
      <c r="M6977" s="1345" t="s">
        <v>1830</v>
      </c>
      <c r="N6977" s="1346" t="s">
        <v>1830</v>
      </c>
      <c r="O6977" s="1347"/>
      <c r="P6977" s="117" t="str">
        <f t="shared" si="55"/>
        <v>2301</v>
      </c>
      <c r="Q6977" s="117"/>
      <c r="R6977" s="1348">
        <v>230101286</v>
      </c>
      <c r="S6977" s="321"/>
      <c r="T6977" s="321"/>
    </row>
    <row r="6978" spans="1:20" ht="34.5" hidden="1" customHeight="1">
      <c r="A6978" s="1348">
        <v>230101288</v>
      </c>
      <c r="B6978" s="1339" t="str">
        <f t="shared" si="54"/>
        <v>2301</v>
      </c>
      <c r="C6978" s="1349" t="s">
        <v>2692</v>
      </c>
      <c r="D6978" s="1350">
        <v>1</v>
      </c>
      <c r="E6978" s="293" t="s">
        <v>19898</v>
      </c>
      <c r="F6978" s="1352" t="s">
        <v>19899</v>
      </c>
      <c r="G6978" s="1356">
        <v>40775</v>
      </c>
      <c r="H6978" s="1348" t="s">
        <v>2252</v>
      </c>
      <c r="I6978" s="1348">
        <v>1357</v>
      </c>
      <c r="J6978" s="1356">
        <v>39338</v>
      </c>
      <c r="K6978" s="1352" t="s">
        <v>2253</v>
      </c>
      <c r="L6978" s="1352" t="s">
        <v>19701</v>
      </c>
      <c r="M6978" s="1345" t="s">
        <v>19900</v>
      </c>
      <c r="N6978" s="1346" t="s">
        <v>1830</v>
      </c>
      <c r="O6978" s="1347"/>
      <c r="P6978" s="117" t="str">
        <f t="shared" si="55"/>
        <v>2301</v>
      </c>
      <c r="Q6978" s="117"/>
      <c r="R6978" s="1348">
        <v>230101288</v>
      </c>
      <c r="S6978" s="321"/>
      <c r="T6978" s="321"/>
    </row>
    <row r="6979" spans="1:20" ht="34.5" hidden="1" customHeight="1">
      <c r="A6979" s="1348">
        <v>230101289</v>
      </c>
      <c r="B6979" s="1339" t="str">
        <f t="shared" si="54"/>
        <v>2301</v>
      </c>
      <c r="C6979" s="1349" t="s">
        <v>2692</v>
      </c>
      <c r="D6979" s="1350">
        <v>2</v>
      </c>
      <c r="E6979" s="293" t="s">
        <v>17200</v>
      </c>
      <c r="F6979" s="1352" t="s">
        <v>17201</v>
      </c>
      <c r="G6979" s="1356">
        <v>42331</v>
      </c>
      <c r="H6979" s="1348" t="s">
        <v>2252</v>
      </c>
      <c r="I6979" s="1348">
        <v>1461</v>
      </c>
      <c r="J6979" s="1351">
        <v>41123</v>
      </c>
      <c r="K6979" s="1352" t="s">
        <v>2253</v>
      </c>
      <c r="L6979" s="1353"/>
      <c r="M6979" s="1345" t="s">
        <v>1830</v>
      </c>
      <c r="N6979" s="1346" t="s">
        <v>1830</v>
      </c>
      <c r="O6979" s="1347"/>
      <c r="P6979" s="117" t="str">
        <f t="shared" si="55"/>
        <v>2301</v>
      </c>
      <c r="Q6979" s="117"/>
      <c r="R6979" s="1348">
        <v>230101289</v>
      </c>
      <c r="S6979" s="321"/>
      <c r="T6979" s="321"/>
    </row>
    <row r="6980" spans="1:20" ht="34.5" hidden="1" customHeight="1">
      <c r="A6980" s="1348">
        <v>230101290</v>
      </c>
      <c r="B6980" s="1339" t="str">
        <f t="shared" si="54"/>
        <v>2301</v>
      </c>
      <c r="C6980" s="1349" t="s">
        <v>2692</v>
      </c>
      <c r="D6980" s="1350">
        <v>1</v>
      </c>
      <c r="E6980" s="293" t="s">
        <v>19901</v>
      </c>
      <c r="F6980" s="1352" t="s">
        <v>19902</v>
      </c>
      <c r="G6980" s="1356">
        <v>40775</v>
      </c>
      <c r="H6980" s="1348" t="s">
        <v>2252</v>
      </c>
      <c r="I6980" s="1348">
        <v>1357</v>
      </c>
      <c r="J6980" s="1356">
        <v>39338</v>
      </c>
      <c r="K6980" s="1352" t="s">
        <v>2253</v>
      </c>
      <c r="L6980" s="1352" t="s">
        <v>19763</v>
      </c>
      <c r="M6980" s="1345" t="s">
        <v>19903</v>
      </c>
      <c r="N6980" s="1346" t="s">
        <v>1830</v>
      </c>
      <c r="O6980" s="1347"/>
      <c r="P6980" s="117" t="str">
        <f t="shared" si="55"/>
        <v>2301</v>
      </c>
      <c r="Q6980" s="117"/>
      <c r="R6980" s="1348">
        <v>230101290</v>
      </c>
      <c r="S6980" s="321"/>
      <c r="T6980" s="321"/>
    </row>
    <row r="6981" spans="1:20" ht="34.5" hidden="1" customHeight="1">
      <c r="A6981" s="1348">
        <v>230101291</v>
      </c>
      <c r="B6981" s="1339" t="str">
        <f t="shared" si="54"/>
        <v>2301</v>
      </c>
      <c r="C6981" s="1349" t="s">
        <v>2692</v>
      </c>
      <c r="D6981" s="1350">
        <v>2</v>
      </c>
      <c r="E6981" s="293" t="s">
        <v>19904</v>
      </c>
      <c r="F6981" s="1352" t="s">
        <v>14023</v>
      </c>
      <c r="G6981" s="1356">
        <v>42185</v>
      </c>
      <c r="H6981" s="1348" t="s">
        <v>2252</v>
      </c>
      <c r="I6981" s="1348">
        <v>1423</v>
      </c>
      <c r="J6981" s="1351">
        <v>40521</v>
      </c>
      <c r="K6981" s="1352" t="s">
        <v>2253</v>
      </c>
      <c r="L6981" s="1353"/>
      <c r="M6981" s="1345" t="s">
        <v>1830</v>
      </c>
      <c r="N6981" s="1346" t="s">
        <v>1830</v>
      </c>
      <c r="O6981" s="1347"/>
      <c r="P6981" s="117" t="str">
        <f t="shared" si="55"/>
        <v>2301</v>
      </c>
      <c r="Q6981" s="117"/>
      <c r="R6981" s="1348">
        <v>230101291</v>
      </c>
      <c r="S6981" s="321"/>
      <c r="T6981" s="321"/>
    </row>
    <row r="6982" spans="1:20" ht="34.5" hidden="1" customHeight="1">
      <c r="A6982" s="1348">
        <v>230101292</v>
      </c>
      <c r="B6982" s="1339" t="str">
        <f t="shared" si="54"/>
        <v>2301</v>
      </c>
      <c r="C6982" s="1349" t="s">
        <v>2692</v>
      </c>
      <c r="D6982" s="1350">
        <v>1</v>
      </c>
      <c r="E6982" s="293" t="s">
        <v>19905</v>
      </c>
      <c r="F6982" s="1352" t="s">
        <v>14026</v>
      </c>
      <c r="G6982" s="1356">
        <v>40775</v>
      </c>
      <c r="H6982" s="1348" t="s">
        <v>2252</v>
      </c>
      <c r="I6982" s="1348">
        <v>1357</v>
      </c>
      <c r="J6982" s="1356">
        <v>39338</v>
      </c>
      <c r="K6982" s="1352" t="s">
        <v>2253</v>
      </c>
      <c r="L6982" s="1352" t="s">
        <v>19769</v>
      </c>
      <c r="M6982" s="1345" t="s">
        <v>19906</v>
      </c>
      <c r="N6982" s="1346" t="s">
        <v>1830</v>
      </c>
      <c r="O6982" s="1347"/>
      <c r="P6982" s="117" t="str">
        <f t="shared" si="55"/>
        <v>2301</v>
      </c>
      <c r="Q6982" s="117"/>
      <c r="R6982" s="1348">
        <v>230101292</v>
      </c>
      <c r="S6982" s="321"/>
      <c r="T6982" s="321"/>
    </row>
    <row r="6983" spans="1:20" ht="34.5" hidden="1" customHeight="1">
      <c r="A6983" s="1348">
        <v>230101293</v>
      </c>
      <c r="B6983" s="1339" t="str">
        <f t="shared" si="54"/>
        <v>2301</v>
      </c>
      <c r="C6983" s="1349" t="s">
        <v>2692</v>
      </c>
      <c r="D6983" s="1350">
        <v>2</v>
      </c>
      <c r="E6983" s="293" t="s">
        <v>19907</v>
      </c>
      <c r="F6983" s="1352" t="s">
        <v>14026</v>
      </c>
      <c r="G6983" s="1356">
        <v>42185</v>
      </c>
      <c r="H6983" s="1348" t="s">
        <v>2252</v>
      </c>
      <c r="I6983" s="1348">
        <v>1423</v>
      </c>
      <c r="J6983" s="1351">
        <v>40521</v>
      </c>
      <c r="K6983" s="1352" t="s">
        <v>2253</v>
      </c>
      <c r="L6983" s="1353"/>
      <c r="M6983" s="1345" t="s">
        <v>1830</v>
      </c>
      <c r="N6983" s="1346" t="s">
        <v>1830</v>
      </c>
      <c r="O6983" s="1347"/>
      <c r="P6983" s="117" t="str">
        <f t="shared" si="55"/>
        <v>2301</v>
      </c>
      <c r="Q6983" s="117"/>
      <c r="R6983" s="1348">
        <v>230101293</v>
      </c>
      <c r="S6983" s="321"/>
      <c r="T6983" s="321"/>
    </row>
    <row r="6984" spans="1:20" ht="34.5" hidden="1" customHeight="1">
      <c r="A6984" s="1348">
        <v>230101294</v>
      </c>
      <c r="B6984" s="1339" t="str">
        <f t="shared" si="54"/>
        <v>2301</v>
      </c>
      <c r="C6984" s="1349" t="s">
        <v>2692</v>
      </c>
      <c r="D6984" s="1350">
        <v>1</v>
      </c>
      <c r="E6984" s="293" t="s">
        <v>19908</v>
      </c>
      <c r="F6984" s="1352" t="s">
        <v>19909</v>
      </c>
      <c r="G6984" s="1356">
        <v>40775</v>
      </c>
      <c r="H6984" s="1348" t="s">
        <v>2252</v>
      </c>
      <c r="I6984" s="1348">
        <v>1357</v>
      </c>
      <c r="J6984" s="1356">
        <v>39338</v>
      </c>
      <c r="K6984" s="1352" t="s">
        <v>2253</v>
      </c>
      <c r="L6984" s="1352" t="s">
        <v>19772</v>
      </c>
      <c r="M6984" s="1345" t="s">
        <v>19910</v>
      </c>
      <c r="N6984" s="1346" t="s">
        <v>1830</v>
      </c>
      <c r="O6984" s="1347"/>
      <c r="P6984" s="117" t="str">
        <f t="shared" si="55"/>
        <v>2301</v>
      </c>
      <c r="Q6984" s="117"/>
      <c r="R6984" s="1348">
        <v>230101294</v>
      </c>
      <c r="S6984" s="321"/>
      <c r="T6984" s="321"/>
    </row>
    <row r="6985" spans="1:20" ht="34.5" hidden="1" customHeight="1">
      <c r="A6985" s="1348">
        <v>230101295</v>
      </c>
      <c r="B6985" s="1339" t="str">
        <f t="shared" si="54"/>
        <v>2301</v>
      </c>
      <c r="C6985" s="1349" t="s">
        <v>2692</v>
      </c>
      <c r="D6985" s="1350">
        <v>2</v>
      </c>
      <c r="E6985" s="293" t="s">
        <v>19911</v>
      </c>
      <c r="F6985" s="1352" t="s">
        <v>14029</v>
      </c>
      <c r="G6985" s="1356">
        <v>42185</v>
      </c>
      <c r="H6985" s="1348" t="s">
        <v>2252</v>
      </c>
      <c r="I6985" s="1348">
        <v>1423</v>
      </c>
      <c r="J6985" s="1351">
        <v>40521</v>
      </c>
      <c r="K6985" s="1352" t="s">
        <v>2253</v>
      </c>
      <c r="L6985" s="1353"/>
      <c r="M6985" s="1345" t="s">
        <v>1830</v>
      </c>
      <c r="N6985" s="1346" t="s">
        <v>1830</v>
      </c>
      <c r="O6985" s="1347"/>
      <c r="P6985" s="117" t="str">
        <f t="shared" si="55"/>
        <v>2301</v>
      </c>
      <c r="Q6985" s="117"/>
      <c r="R6985" s="1348">
        <v>230101295</v>
      </c>
      <c r="S6985" s="321"/>
      <c r="T6985" s="321"/>
    </row>
    <row r="6986" spans="1:20" ht="34.5" hidden="1" customHeight="1">
      <c r="A6986" s="1348">
        <v>230101296</v>
      </c>
      <c r="B6986" s="1339" t="str">
        <f t="shared" si="54"/>
        <v>2301</v>
      </c>
      <c r="C6986" s="1349" t="s">
        <v>2692</v>
      </c>
      <c r="D6986" s="1350">
        <v>1</v>
      </c>
      <c r="E6986" s="293" t="s">
        <v>19912</v>
      </c>
      <c r="F6986" s="1352" t="s">
        <v>19913</v>
      </c>
      <c r="G6986" s="1356">
        <v>40775</v>
      </c>
      <c r="H6986" s="1348" t="s">
        <v>2252</v>
      </c>
      <c r="I6986" s="1348">
        <v>1357</v>
      </c>
      <c r="J6986" s="1356">
        <v>39338</v>
      </c>
      <c r="K6986" s="1352" t="s">
        <v>2253</v>
      </c>
      <c r="L6986" s="1352" t="s">
        <v>19778</v>
      </c>
      <c r="M6986" s="1345" t="s">
        <v>19914</v>
      </c>
      <c r="N6986" s="1346" t="s">
        <v>1830</v>
      </c>
      <c r="O6986" s="1347"/>
      <c r="P6986" s="117" t="str">
        <f t="shared" si="55"/>
        <v>2301</v>
      </c>
      <c r="Q6986" s="117"/>
      <c r="R6986" s="1348">
        <v>230101296</v>
      </c>
      <c r="S6986" s="321"/>
      <c r="T6986" s="321"/>
    </row>
    <row r="6987" spans="1:20" ht="34.5" hidden="1" customHeight="1">
      <c r="A6987" s="1348">
        <v>230101297</v>
      </c>
      <c r="B6987" s="1339" t="str">
        <f t="shared" si="54"/>
        <v>2301</v>
      </c>
      <c r="C6987" s="1349" t="s">
        <v>2692</v>
      </c>
      <c r="D6987" s="1350">
        <v>2</v>
      </c>
      <c r="E6987" s="293" t="s">
        <v>19915</v>
      </c>
      <c r="F6987" s="1352" t="s">
        <v>14032</v>
      </c>
      <c r="G6987" s="1356">
        <v>42185</v>
      </c>
      <c r="H6987" s="1348" t="s">
        <v>2252</v>
      </c>
      <c r="I6987" s="1348">
        <v>1423</v>
      </c>
      <c r="J6987" s="1351">
        <v>40521</v>
      </c>
      <c r="K6987" s="1352" t="s">
        <v>2253</v>
      </c>
      <c r="L6987" s="1352"/>
      <c r="M6987" s="1345" t="s">
        <v>1830</v>
      </c>
      <c r="N6987" s="1346" t="s">
        <v>1830</v>
      </c>
      <c r="O6987" s="1347"/>
      <c r="P6987" s="117" t="str">
        <f t="shared" si="55"/>
        <v>2301</v>
      </c>
      <c r="Q6987" s="117"/>
      <c r="R6987" s="1348">
        <v>230101297</v>
      </c>
      <c r="S6987" s="321"/>
      <c r="T6987" s="321"/>
    </row>
    <row r="6988" spans="1:20" ht="34.5" hidden="1" customHeight="1">
      <c r="A6988" s="1348">
        <v>230101298</v>
      </c>
      <c r="B6988" s="1339" t="str">
        <f t="shared" si="54"/>
        <v>2301</v>
      </c>
      <c r="C6988" s="1349" t="s">
        <v>2692</v>
      </c>
      <c r="D6988" s="1350">
        <v>1</v>
      </c>
      <c r="E6988" s="293" t="s">
        <v>19916</v>
      </c>
      <c r="F6988" s="1352" t="s">
        <v>19917</v>
      </c>
      <c r="G6988" s="1356">
        <v>40775</v>
      </c>
      <c r="H6988" s="1348" t="s">
        <v>2252</v>
      </c>
      <c r="I6988" s="1348">
        <v>1357</v>
      </c>
      <c r="J6988" s="1356">
        <v>39338</v>
      </c>
      <c r="K6988" s="1352" t="s">
        <v>2253</v>
      </c>
      <c r="L6988" s="1352" t="s">
        <v>19701</v>
      </c>
      <c r="M6988" s="1345" t="s">
        <v>19918</v>
      </c>
      <c r="N6988" s="1346" t="s">
        <v>1830</v>
      </c>
      <c r="O6988" s="1347"/>
      <c r="P6988" s="117" t="str">
        <f t="shared" si="55"/>
        <v>2301</v>
      </c>
      <c r="Q6988" s="117"/>
      <c r="R6988" s="1348">
        <v>230101298</v>
      </c>
      <c r="S6988" s="321"/>
      <c r="T6988" s="321"/>
    </row>
    <row r="6989" spans="1:20" ht="34.5" hidden="1" customHeight="1">
      <c r="A6989" s="1348">
        <v>230101300</v>
      </c>
      <c r="B6989" s="1339" t="str">
        <f t="shared" si="54"/>
        <v>2301</v>
      </c>
      <c r="C6989" s="1349" t="s">
        <v>2692</v>
      </c>
      <c r="D6989" s="1350">
        <v>2</v>
      </c>
      <c r="E6989" s="293" t="s">
        <v>17202</v>
      </c>
      <c r="F6989" s="1352" t="s">
        <v>17203</v>
      </c>
      <c r="G6989" s="1356">
        <v>42700</v>
      </c>
      <c r="H6989" s="1348" t="s">
        <v>2252</v>
      </c>
      <c r="I6989" s="1348">
        <v>1461</v>
      </c>
      <c r="J6989" s="1351">
        <v>41123</v>
      </c>
      <c r="K6989" s="1352" t="s">
        <v>2253</v>
      </c>
      <c r="L6989" s="1352"/>
      <c r="M6989" s="1345" t="s">
        <v>1830</v>
      </c>
      <c r="N6989" s="1346" t="s">
        <v>1830</v>
      </c>
      <c r="O6989" s="1347"/>
      <c r="P6989" s="117" t="str">
        <f t="shared" si="55"/>
        <v>2301</v>
      </c>
      <c r="Q6989" s="117"/>
      <c r="R6989" s="1348">
        <v>230101300</v>
      </c>
      <c r="S6989" s="321"/>
      <c r="T6989" s="321"/>
    </row>
    <row r="6990" spans="1:20" ht="34.5" hidden="1" customHeight="1">
      <c r="A6990" s="1348">
        <v>230101301</v>
      </c>
      <c r="B6990" s="1339" t="str">
        <f t="shared" si="54"/>
        <v>2301</v>
      </c>
      <c r="C6990" s="1349" t="s">
        <v>2692</v>
      </c>
      <c r="D6990" s="1350">
        <v>1</v>
      </c>
      <c r="E6990" s="293" t="s">
        <v>19919</v>
      </c>
      <c r="F6990" s="1352" t="s">
        <v>19920</v>
      </c>
      <c r="G6990" s="1356">
        <v>40775</v>
      </c>
      <c r="H6990" s="1348" t="s">
        <v>2252</v>
      </c>
      <c r="I6990" s="1348">
        <v>1357</v>
      </c>
      <c r="J6990" s="1356">
        <v>39338</v>
      </c>
      <c r="K6990" s="1352" t="s">
        <v>2253</v>
      </c>
      <c r="L6990" s="1352" t="s">
        <v>19701</v>
      </c>
      <c r="M6990" s="1345" t="s">
        <v>19921</v>
      </c>
      <c r="N6990" s="1346" t="s">
        <v>1830</v>
      </c>
      <c r="O6990" s="1347"/>
      <c r="P6990" s="117" t="str">
        <f t="shared" si="55"/>
        <v>2301</v>
      </c>
      <c r="Q6990" s="117"/>
      <c r="R6990" s="1348">
        <v>230101301</v>
      </c>
      <c r="S6990" s="321"/>
      <c r="T6990" s="321"/>
    </row>
    <row r="6991" spans="1:20" ht="34.5" hidden="1" customHeight="1">
      <c r="A6991" s="1348">
        <v>230101302</v>
      </c>
      <c r="B6991" s="1339" t="str">
        <f t="shared" si="54"/>
        <v>2301</v>
      </c>
      <c r="C6991" s="1349" t="s">
        <v>2692</v>
      </c>
      <c r="D6991" s="1350">
        <v>2</v>
      </c>
      <c r="E6991" s="293" t="s">
        <v>17205</v>
      </c>
      <c r="F6991" s="1352" t="s">
        <v>17206</v>
      </c>
      <c r="G6991" s="1356">
        <v>42700</v>
      </c>
      <c r="H6991" s="1348" t="s">
        <v>2252</v>
      </c>
      <c r="I6991" s="1348">
        <v>1461</v>
      </c>
      <c r="J6991" s="1351">
        <v>41123</v>
      </c>
      <c r="K6991" s="1352" t="s">
        <v>2253</v>
      </c>
      <c r="L6991" s="1353"/>
      <c r="M6991" s="1345" t="s">
        <v>1830</v>
      </c>
      <c r="N6991" s="1346" t="s">
        <v>1830</v>
      </c>
      <c r="O6991" s="1347"/>
      <c r="P6991" s="117" t="str">
        <f t="shared" si="55"/>
        <v>2301</v>
      </c>
      <c r="Q6991" s="117"/>
      <c r="R6991" s="1348">
        <v>230101302</v>
      </c>
      <c r="S6991" s="321"/>
      <c r="T6991" s="321"/>
    </row>
    <row r="6992" spans="1:20" ht="34.5" hidden="1" customHeight="1">
      <c r="A6992" s="1348">
        <v>230101303</v>
      </c>
      <c r="B6992" s="1339" t="str">
        <f t="shared" si="54"/>
        <v>2301</v>
      </c>
      <c r="C6992" s="1349" t="s">
        <v>2692</v>
      </c>
      <c r="D6992" s="1350">
        <v>1</v>
      </c>
      <c r="E6992" s="293" t="s">
        <v>19922</v>
      </c>
      <c r="F6992" s="1352" t="s">
        <v>19923</v>
      </c>
      <c r="G6992" s="1356">
        <v>40775</v>
      </c>
      <c r="H6992" s="1348" t="s">
        <v>2252</v>
      </c>
      <c r="I6992" s="1348">
        <v>1357</v>
      </c>
      <c r="J6992" s="1356">
        <v>39338</v>
      </c>
      <c r="K6992" s="1352" t="s">
        <v>2253</v>
      </c>
      <c r="L6992" s="1352" t="s">
        <v>19701</v>
      </c>
      <c r="M6992" s="1345" t="s">
        <v>19924</v>
      </c>
      <c r="N6992" s="1346" t="s">
        <v>1830</v>
      </c>
      <c r="O6992" s="1347"/>
      <c r="P6992" s="117" t="str">
        <f t="shared" si="55"/>
        <v>2301</v>
      </c>
      <c r="Q6992" s="117"/>
      <c r="R6992" s="1348">
        <v>230101303</v>
      </c>
      <c r="S6992" s="321"/>
      <c r="T6992" s="321"/>
    </row>
    <row r="6993" spans="1:20" ht="34.5" hidden="1" customHeight="1">
      <c r="A6993" s="1348">
        <v>230101304</v>
      </c>
      <c r="B6993" s="1339" t="str">
        <f t="shared" si="54"/>
        <v>2301</v>
      </c>
      <c r="C6993" s="1349" t="s">
        <v>2692</v>
      </c>
      <c r="D6993" s="1350">
        <v>2</v>
      </c>
      <c r="E6993" s="293" t="s">
        <v>17208</v>
      </c>
      <c r="F6993" s="1352" t="s">
        <v>17209</v>
      </c>
      <c r="G6993" s="1356">
        <v>42700</v>
      </c>
      <c r="H6993" s="1348" t="s">
        <v>2252</v>
      </c>
      <c r="I6993" s="1348">
        <v>1461</v>
      </c>
      <c r="J6993" s="1351">
        <v>41123</v>
      </c>
      <c r="K6993" s="1352" t="s">
        <v>2253</v>
      </c>
      <c r="L6993" s="1353"/>
      <c r="M6993" s="1345" t="s">
        <v>1830</v>
      </c>
      <c r="N6993" s="1346" t="s">
        <v>1830</v>
      </c>
      <c r="O6993" s="1347"/>
      <c r="P6993" s="117" t="str">
        <f t="shared" si="55"/>
        <v>2301</v>
      </c>
      <c r="Q6993" s="117"/>
      <c r="R6993" s="1348">
        <v>230101304</v>
      </c>
      <c r="S6993" s="321"/>
      <c r="T6993" s="321"/>
    </row>
    <row r="6994" spans="1:20" ht="34.5" hidden="1" customHeight="1">
      <c r="A6994" s="1348">
        <v>230101305</v>
      </c>
      <c r="B6994" s="1339" t="str">
        <f t="shared" si="54"/>
        <v>2301</v>
      </c>
      <c r="C6994" s="1349" t="s">
        <v>2692</v>
      </c>
      <c r="D6994" s="1350">
        <v>1</v>
      </c>
      <c r="E6994" s="293" t="s">
        <v>19925</v>
      </c>
      <c r="F6994" s="1352" t="s">
        <v>19926</v>
      </c>
      <c r="G6994" s="1356">
        <v>40775</v>
      </c>
      <c r="H6994" s="1348" t="s">
        <v>2252</v>
      </c>
      <c r="I6994" s="1348">
        <v>1357</v>
      </c>
      <c r="J6994" s="1356">
        <v>39338</v>
      </c>
      <c r="K6994" s="1352" t="s">
        <v>2253</v>
      </c>
      <c r="L6994" s="1352" t="s">
        <v>19701</v>
      </c>
      <c r="M6994" s="1345" t="s">
        <v>19927</v>
      </c>
      <c r="N6994" s="1346" t="s">
        <v>1830</v>
      </c>
      <c r="O6994" s="1347"/>
      <c r="P6994" s="117" t="str">
        <f t="shared" si="55"/>
        <v>2301</v>
      </c>
      <c r="Q6994" s="117"/>
      <c r="R6994" s="1348">
        <v>230101305</v>
      </c>
      <c r="S6994" s="321"/>
      <c r="T6994" s="321"/>
    </row>
    <row r="6995" spans="1:20" ht="34.5" hidden="1" customHeight="1">
      <c r="A6995" s="1348">
        <v>230101306</v>
      </c>
      <c r="B6995" s="1339" t="str">
        <f t="shared" si="54"/>
        <v>2301</v>
      </c>
      <c r="C6995" s="1349" t="s">
        <v>2692</v>
      </c>
      <c r="D6995" s="1350">
        <v>2</v>
      </c>
      <c r="E6995" s="293" t="s">
        <v>17210</v>
      </c>
      <c r="F6995" s="1352" t="s">
        <v>17211</v>
      </c>
      <c r="G6995" s="1356">
        <v>42700</v>
      </c>
      <c r="H6995" s="1348" t="s">
        <v>2252</v>
      </c>
      <c r="I6995" s="1348">
        <v>1461</v>
      </c>
      <c r="J6995" s="1351">
        <v>41123</v>
      </c>
      <c r="K6995" s="1352" t="s">
        <v>2253</v>
      </c>
      <c r="L6995" s="1353"/>
      <c r="M6995" s="1345" t="s">
        <v>1830</v>
      </c>
      <c r="N6995" s="1346" t="s">
        <v>1830</v>
      </c>
      <c r="O6995" s="1347"/>
      <c r="P6995" s="117" t="str">
        <f t="shared" si="55"/>
        <v>2301</v>
      </c>
      <c r="Q6995" s="117"/>
      <c r="R6995" s="1348">
        <v>230101306</v>
      </c>
      <c r="S6995" s="321"/>
      <c r="T6995" s="321"/>
    </row>
    <row r="6996" spans="1:20" ht="34.5" hidden="1" customHeight="1">
      <c r="A6996" s="1348">
        <v>230101307</v>
      </c>
      <c r="B6996" s="1339" t="str">
        <f t="shared" si="54"/>
        <v>2301</v>
      </c>
      <c r="C6996" s="1349" t="s">
        <v>2692</v>
      </c>
      <c r="D6996" s="1350">
        <v>1</v>
      </c>
      <c r="E6996" s="293" t="s">
        <v>19928</v>
      </c>
      <c r="F6996" s="1352" t="s">
        <v>19929</v>
      </c>
      <c r="G6996" s="1356">
        <v>41100</v>
      </c>
      <c r="H6996" s="1348" t="s">
        <v>2252</v>
      </c>
      <c r="I6996" s="1348">
        <v>1357</v>
      </c>
      <c r="J6996" s="1356">
        <v>39338</v>
      </c>
      <c r="K6996" s="1352" t="s">
        <v>2253</v>
      </c>
      <c r="L6996" s="1352" t="s">
        <v>19797</v>
      </c>
      <c r="M6996" s="1345" t="s">
        <v>19930</v>
      </c>
      <c r="N6996" s="1346" t="s">
        <v>1830</v>
      </c>
      <c r="O6996" s="1347"/>
      <c r="P6996" s="117" t="str">
        <f t="shared" si="55"/>
        <v>2301</v>
      </c>
      <c r="Q6996" s="117"/>
      <c r="R6996" s="1348">
        <v>230101307</v>
      </c>
      <c r="S6996" s="321"/>
      <c r="T6996" s="321"/>
    </row>
    <row r="6997" spans="1:20" ht="34.5" hidden="1" customHeight="1">
      <c r="A6997" s="1348">
        <v>230101308</v>
      </c>
      <c r="B6997" s="1339" t="str">
        <f t="shared" si="54"/>
        <v>2301</v>
      </c>
      <c r="C6997" s="1349" t="s">
        <v>2692</v>
      </c>
      <c r="D6997" s="1350">
        <v>1</v>
      </c>
      <c r="E6997" s="293" t="s">
        <v>19931</v>
      </c>
      <c r="F6997" s="1352" t="s">
        <v>19932</v>
      </c>
      <c r="G6997" s="1356">
        <v>41100</v>
      </c>
      <c r="H6997" s="1348" t="s">
        <v>2252</v>
      </c>
      <c r="I6997" s="1348">
        <v>1357</v>
      </c>
      <c r="J6997" s="1351">
        <v>39338</v>
      </c>
      <c r="K6997" s="1352" t="s">
        <v>2253</v>
      </c>
      <c r="L6997" s="1352" t="s">
        <v>19797</v>
      </c>
      <c r="M6997" s="1345" t="s">
        <v>1830</v>
      </c>
      <c r="N6997" s="1346" t="s">
        <v>1830</v>
      </c>
      <c r="O6997" s="1347"/>
      <c r="P6997" s="117" t="str">
        <f t="shared" si="55"/>
        <v>2301</v>
      </c>
      <c r="Q6997" s="117"/>
      <c r="R6997" s="1348">
        <v>230101308</v>
      </c>
      <c r="S6997" s="321"/>
      <c r="T6997" s="321"/>
    </row>
    <row r="6998" spans="1:20" ht="34.5" hidden="1" customHeight="1">
      <c r="A6998" s="1348">
        <v>230101309</v>
      </c>
      <c r="B6998" s="1339" t="str">
        <f t="shared" si="54"/>
        <v>2301</v>
      </c>
      <c r="C6998" s="1349" t="s">
        <v>2692</v>
      </c>
      <c r="D6998" s="1350">
        <v>1</v>
      </c>
      <c r="E6998" s="293" t="s">
        <v>19933</v>
      </c>
      <c r="F6998" s="1352" t="s">
        <v>19934</v>
      </c>
      <c r="G6998" s="1356">
        <v>41100</v>
      </c>
      <c r="H6998" s="1348" t="s">
        <v>2252</v>
      </c>
      <c r="I6998" s="1348">
        <v>1357</v>
      </c>
      <c r="J6998" s="1356">
        <v>39338</v>
      </c>
      <c r="K6998" s="1352" t="s">
        <v>2253</v>
      </c>
      <c r="L6998" s="1352" t="s">
        <v>19797</v>
      </c>
      <c r="M6998" s="1345" t="s">
        <v>19935</v>
      </c>
      <c r="N6998" s="1346" t="s">
        <v>1830</v>
      </c>
      <c r="O6998" s="1347"/>
      <c r="P6998" s="117" t="str">
        <f t="shared" si="55"/>
        <v>2301</v>
      </c>
      <c r="Q6998" s="117"/>
      <c r="R6998" s="1348">
        <v>230101309</v>
      </c>
      <c r="S6998" s="321"/>
      <c r="T6998" s="321"/>
    </row>
    <row r="6999" spans="1:20" ht="34.5" hidden="1" customHeight="1">
      <c r="A6999" s="1348">
        <v>230101310</v>
      </c>
      <c r="B6999" s="1339" t="str">
        <f t="shared" si="54"/>
        <v>2301</v>
      </c>
      <c r="C6999" s="1349" t="s">
        <v>2692</v>
      </c>
      <c r="D6999" s="1350">
        <v>1</v>
      </c>
      <c r="E6999" s="293" t="s">
        <v>19936</v>
      </c>
      <c r="F6999" s="1352" t="s">
        <v>19937</v>
      </c>
      <c r="G6999" s="1356">
        <v>41100</v>
      </c>
      <c r="H6999" s="1348" t="s">
        <v>2252</v>
      </c>
      <c r="I6999" s="1348">
        <v>1357</v>
      </c>
      <c r="J6999" s="1351">
        <v>39338</v>
      </c>
      <c r="K6999" s="1352" t="s">
        <v>2253</v>
      </c>
      <c r="L6999" s="1352" t="s">
        <v>19797</v>
      </c>
      <c r="M6999" s="1345" t="s">
        <v>1830</v>
      </c>
      <c r="N6999" s="1346" t="s">
        <v>1830</v>
      </c>
      <c r="O6999" s="1347"/>
      <c r="P6999" s="117" t="str">
        <f t="shared" si="55"/>
        <v>2301</v>
      </c>
      <c r="Q6999" s="117"/>
      <c r="R6999" s="1348">
        <v>230101310</v>
      </c>
      <c r="S6999" s="321"/>
      <c r="T6999" s="321"/>
    </row>
    <row r="7000" spans="1:20" ht="34.5" hidden="1" customHeight="1">
      <c r="A7000" s="1348">
        <v>230101311</v>
      </c>
      <c r="B7000" s="1339" t="str">
        <f t="shared" si="54"/>
        <v>2301</v>
      </c>
      <c r="C7000" s="1349" t="s">
        <v>2692</v>
      </c>
      <c r="D7000" s="1350">
        <v>1</v>
      </c>
      <c r="E7000" s="293" t="s">
        <v>19938</v>
      </c>
      <c r="F7000" s="1352" t="s">
        <v>19939</v>
      </c>
      <c r="G7000" s="1356">
        <v>41100</v>
      </c>
      <c r="H7000" s="1348" t="s">
        <v>2252</v>
      </c>
      <c r="I7000" s="1348">
        <v>1381</v>
      </c>
      <c r="J7000" s="1356">
        <v>39751</v>
      </c>
      <c r="K7000" s="1352" t="s">
        <v>2253</v>
      </c>
      <c r="L7000" s="1352" t="s">
        <v>19701</v>
      </c>
      <c r="M7000" s="1345" t="s">
        <v>19940</v>
      </c>
      <c r="N7000" s="1346" t="s">
        <v>1830</v>
      </c>
      <c r="O7000" s="1347"/>
      <c r="P7000" s="117" t="str">
        <f t="shared" si="55"/>
        <v>2301</v>
      </c>
      <c r="Q7000" s="117"/>
      <c r="R7000" s="1348">
        <v>230101311</v>
      </c>
      <c r="S7000" s="321"/>
      <c r="T7000" s="321"/>
    </row>
    <row r="7001" spans="1:20" ht="34.5" hidden="1" customHeight="1">
      <c r="A7001" s="1348">
        <v>230101312</v>
      </c>
      <c r="B7001" s="1339" t="str">
        <f t="shared" si="54"/>
        <v>2301</v>
      </c>
      <c r="C7001" s="1349" t="s">
        <v>2692</v>
      </c>
      <c r="D7001" s="1350">
        <v>2</v>
      </c>
      <c r="E7001" s="293" t="s">
        <v>17213</v>
      </c>
      <c r="F7001" s="1352" t="s">
        <v>17214</v>
      </c>
      <c r="G7001" s="1356">
        <v>42331</v>
      </c>
      <c r="H7001" s="1348" t="s">
        <v>2252</v>
      </c>
      <c r="I7001" s="1348">
        <v>1461</v>
      </c>
      <c r="J7001" s="1351">
        <v>41123</v>
      </c>
      <c r="K7001" s="1352" t="s">
        <v>2253</v>
      </c>
      <c r="L7001" s="1352"/>
      <c r="M7001" s="1345" t="s">
        <v>1830</v>
      </c>
      <c r="N7001" s="1346" t="s">
        <v>1830</v>
      </c>
      <c r="O7001" s="1347"/>
      <c r="P7001" s="117" t="str">
        <f t="shared" si="55"/>
        <v>2301</v>
      </c>
      <c r="Q7001" s="117"/>
      <c r="R7001" s="1348">
        <v>230101312</v>
      </c>
      <c r="S7001" s="321"/>
      <c r="T7001" s="321"/>
    </row>
    <row r="7002" spans="1:20" ht="34.5" hidden="1" customHeight="1">
      <c r="A7002" s="1348">
        <v>230101313</v>
      </c>
      <c r="B7002" s="1339" t="str">
        <f t="shared" si="54"/>
        <v>2301</v>
      </c>
      <c r="C7002" s="1349" t="s">
        <v>2692</v>
      </c>
      <c r="D7002" s="1350">
        <v>1</v>
      </c>
      <c r="E7002" s="293" t="s">
        <v>19941</v>
      </c>
      <c r="F7002" s="1352" t="s">
        <v>19942</v>
      </c>
      <c r="G7002" s="1356">
        <v>41240</v>
      </c>
      <c r="H7002" s="1348" t="s">
        <v>2252</v>
      </c>
      <c r="I7002" s="1348">
        <v>1381</v>
      </c>
      <c r="J7002" s="1356">
        <v>39751</v>
      </c>
      <c r="K7002" s="1352" t="s">
        <v>2253</v>
      </c>
      <c r="L7002" s="1352" t="s">
        <v>19806</v>
      </c>
      <c r="M7002" s="1345" t="s">
        <v>19943</v>
      </c>
      <c r="N7002" s="1346" t="s">
        <v>1830</v>
      </c>
      <c r="O7002" s="1347"/>
      <c r="P7002" s="117" t="str">
        <f t="shared" si="55"/>
        <v>2301</v>
      </c>
      <c r="Q7002" s="117"/>
      <c r="R7002" s="1348">
        <v>230101313</v>
      </c>
      <c r="S7002" s="321"/>
      <c r="T7002" s="321"/>
    </row>
    <row r="7003" spans="1:20" ht="34.5" hidden="1" customHeight="1">
      <c r="A7003" s="1348">
        <v>230101314</v>
      </c>
      <c r="B7003" s="1339" t="str">
        <f t="shared" si="54"/>
        <v>2301</v>
      </c>
      <c r="C7003" s="1349" t="s">
        <v>2692</v>
      </c>
      <c r="D7003" s="1350">
        <v>2</v>
      </c>
      <c r="E7003" s="293" t="s">
        <v>19944</v>
      </c>
      <c r="F7003" s="1352" t="s">
        <v>14034</v>
      </c>
      <c r="G7003" s="1356">
        <v>43061</v>
      </c>
      <c r="H7003" s="1348" t="s">
        <v>2252</v>
      </c>
      <c r="I7003" s="1348">
        <v>1482</v>
      </c>
      <c r="J7003" s="1351">
        <v>41470</v>
      </c>
      <c r="K7003" s="1352" t="s">
        <v>2253</v>
      </c>
      <c r="L7003" s="1352"/>
      <c r="M7003" s="1345" t="s">
        <v>1830</v>
      </c>
      <c r="N7003" s="1346" t="s">
        <v>1830</v>
      </c>
      <c r="O7003" s="1347"/>
      <c r="P7003" s="117" t="str">
        <f t="shared" si="55"/>
        <v>2301</v>
      </c>
      <c r="Q7003" s="117"/>
      <c r="R7003" s="1348">
        <v>230101314</v>
      </c>
      <c r="S7003" s="321"/>
      <c r="T7003" s="321"/>
    </row>
    <row r="7004" spans="1:20" ht="34.5" hidden="1" customHeight="1">
      <c r="A7004" s="1348">
        <v>230101315</v>
      </c>
      <c r="B7004" s="1339" t="str">
        <f t="shared" si="54"/>
        <v>2301</v>
      </c>
      <c r="C7004" s="1349" t="s">
        <v>2692</v>
      </c>
      <c r="D7004" s="1350">
        <v>1</v>
      </c>
      <c r="E7004" s="293" t="s">
        <v>19945</v>
      </c>
      <c r="F7004" s="1352" t="s">
        <v>19946</v>
      </c>
      <c r="G7004" s="1356">
        <v>41240</v>
      </c>
      <c r="H7004" s="1348" t="s">
        <v>2252</v>
      </c>
      <c r="I7004" s="1348">
        <v>1381</v>
      </c>
      <c r="J7004" s="1356">
        <v>39751</v>
      </c>
      <c r="K7004" s="1352" t="s">
        <v>2253</v>
      </c>
      <c r="L7004" s="1352" t="s">
        <v>19811</v>
      </c>
      <c r="M7004" s="1345" t="s">
        <v>19947</v>
      </c>
      <c r="N7004" s="1346" t="s">
        <v>1830</v>
      </c>
      <c r="O7004" s="1347"/>
      <c r="P7004" s="117" t="str">
        <f t="shared" si="55"/>
        <v>2301</v>
      </c>
      <c r="Q7004" s="117"/>
      <c r="R7004" s="1348">
        <v>230101315</v>
      </c>
      <c r="S7004" s="321"/>
      <c r="T7004" s="321"/>
    </row>
    <row r="7005" spans="1:20" ht="34.5" hidden="1" customHeight="1">
      <c r="A7005" s="1348">
        <v>230101316</v>
      </c>
      <c r="B7005" s="1339" t="str">
        <f t="shared" si="54"/>
        <v>2301</v>
      </c>
      <c r="C7005" s="1349" t="s">
        <v>2692</v>
      </c>
      <c r="D7005" s="1350">
        <v>2</v>
      </c>
      <c r="E7005" s="293" t="s">
        <v>19948</v>
      </c>
      <c r="F7005" s="1352" t="s">
        <v>14037</v>
      </c>
      <c r="G7005" s="1356">
        <v>43061</v>
      </c>
      <c r="H7005" s="1348" t="s">
        <v>2252</v>
      </c>
      <c r="I7005" s="1348">
        <v>1482</v>
      </c>
      <c r="J7005" s="1351">
        <v>41470</v>
      </c>
      <c r="K7005" s="1352" t="s">
        <v>2253</v>
      </c>
      <c r="L7005" s="1352"/>
      <c r="M7005" s="1345" t="s">
        <v>1830</v>
      </c>
      <c r="N7005" s="1346" t="s">
        <v>1830</v>
      </c>
      <c r="O7005" s="1347"/>
      <c r="P7005" s="117" t="str">
        <f t="shared" si="55"/>
        <v>2301</v>
      </c>
      <c r="Q7005" s="117"/>
      <c r="R7005" s="1348">
        <v>230101316</v>
      </c>
      <c r="S7005" s="321"/>
      <c r="T7005" s="321"/>
    </row>
    <row r="7006" spans="1:20" ht="34.5" hidden="1" customHeight="1">
      <c r="A7006" s="1348">
        <v>230101317</v>
      </c>
      <c r="B7006" s="1339" t="str">
        <f t="shared" si="54"/>
        <v>2301</v>
      </c>
      <c r="C7006" s="1349" t="s">
        <v>2692</v>
      </c>
      <c r="D7006" s="1350">
        <v>1</v>
      </c>
      <c r="E7006" s="293" t="s">
        <v>19949</v>
      </c>
      <c r="F7006" s="1352" t="s">
        <v>19950</v>
      </c>
      <c r="G7006" s="1356">
        <v>41240</v>
      </c>
      <c r="H7006" s="1348" t="s">
        <v>2252</v>
      </c>
      <c r="I7006" s="1348">
        <v>1381</v>
      </c>
      <c r="J7006" s="1356">
        <v>39751</v>
      </c>
      <c r="K7006" s="1352" t="s">
        <v>2253</v>
      </c>
      <c r="L7006" s="1352" t="s">
        <v>19816</v>
      </c>
      <c r="M7006" s="1345" t="s">
        <v>19951</v>
      </c>
      <c r="N7006" s="1346" t="s">
        <v>1830</v>
      </c>
      <c r="O7006" s="1347"/>
      <c r="P7006" s="117" t="str">
        <f t="shared" si="55"/>
        <v>2301</v>
      </c>
      <c r="Q7006" s="117"/>
      <c r="R7006" s="1348">
        <v>230101317</v>
      </c>
      <c r="S7006" s="321"/>
      <c r="T7006" s="321"/>
    </row>
    <row r="7007" spans="1:20" ht="34.5" hidden="1" customHeight="1">
      <c r="A7007" s="1348">
        <v>220201001</v>
      </c>
      <c r="B7007" s="1339" t="str">
        <f t="shared" si="54"/>
        <v>2202</v>
      </c>
      <c r="C7007" s="1349" t="s">
        <v>2692</v>
      </c>
      <c r="D7007" s="1350">
        <v>1</v>
      </c>
      <c r="E7007" s="293" t="s">
        <v>19952</v>
      </c>
      <c r="F7007" s="1352" t="s">
        <v>19953</v>
      </c>
      <c r="G7007" s="1356">
        <v>41240</v>
      </c>
      <c r="H7007" s="1348" t="s">
        <v>2252</v>
      </c>
      <c r="I7007" s="1348">
        <v>1381</v>
      </c>
      <c r="J7007" s="1351">
        <v>39751</v>
      </c>
      <c r="K7007" s="1352" t="s">
        <v>2253</v>
      </c>
      <c r="L7007" s="1352" t="s">
        <v>19819</v>
      </c>
      <c r="M7007" s="1345" t="s">
        <v>1830</v>
      </c>
      <c r="N7007" s="1346" t="s">
        <v>1830</v>
      </c>
      <c r="O7007" s="1347"/>
      <c r="P7007" s="117" t="str">
        <f t="shared" si="55"/>
        <v>2202</v>
      </c>
      <c r="Q7007" s="117"/>
      <c r="R7007" s="1348">
        <v>220201001</v>
      </c>
      <c r="S7007" s="321"/>
      <c r="T7007" s="321"/>
    </row>
    <row r="7008" spans="1:20" ht="34.5" hidden="1" customHeight="1">
      <c r="A7008" s="1348">
        <v>220201001</v>
      </c>
      <c r="B7008" s="1339" t="str">
        <f t="shared" si="54"/>
        <v>2202</v>
      </c>
      <c r="C7008" s="1349" t="s">
        <v>2692</v>
      </c>
      <c r="D7008" s="1350">
        <v>2</v>
      </c>
      <c r="E7008" s="293" t="s">
        <v>19954</v>
      </c>
      <c r="F7008" s="1352" t="s">
        <v>14040</v>
      </c>
      <c r="G7008" s="1356">
        <v>43061</v>
      </c>
      <c r="H7008" s="1348" t="s">
        <v>2252</v>
      </c>
      <c r="I7008" s="1348">
        <v>1482</v>
      </c>
      <c r="J7008" s="1356">
        <v>41470</v>
      </c>
      <c r="K7008" s="1352" t="s">
        <v>2253</v>
      </c>
      <c r="L7008" s="1352"/>
      <c r="M7008" s="1345" t="s">
        <v>19955</v>
      </c>
      <c r="N7008" s="1346" t="s">
        <v>1830</v>
      </c>
      <c r="O7008" s="1347"/>
      <c r="P7008" s="117" t="str">
        <f t="shared" si="55"/>
        <v>2202</v>
      </c>
      <c r="Q7008" s="117"/>
      <c r="R7008" s="1348">
        <v>220201001</v>
      </c>
      <c r="S7008" s="321"/>
      <c r="T7008" s="321"/>
    </row>
    <row r="7009" spans="1:20" ht="34.5" hidden="1" customHeight="1">
      <c r="A7009" s="1348">
        <v>220201002</v>
      </c>
      <c r="B7009" s="1339" t="str">
        <f t="shared" si="54"/>
        <v>2202</v>
      </c>
      <c r="C7009" s="1349" t="s">
        <v>2692</v>
      </c>
      <c r="D7009" s="1350">
        <v>1</v>
      </c>
      <c r="E7009" s="293" t="s">
        <v>19956</v>
      </c>
      <c r="F7009" s="1352" t="s">
        <v>14043</v>
      </c>
      <c r="G7009" s="1356">
        <v>41240</v>
      </c>
      <c r="H7009" s="1348" t="s">
        <v>2252</v>
      </c>
      <c r="I7009" s="1348">
        <v>1381</v>
      </c>
      <c r="J7009" s="1351">
        <v>39751</v>
      </c>
      <c r="K7009" s="1352" t="s">
        <v>2253</v>
      </c>
      <c r="L7009" s="1352" t="s">
        <v>19823</v>
      </c>
      <c r="M7009" s="1345" t="s">
        <v>1830</v>
      </c>
      <c r="N7009" s="1346" t="s">
        <v>1830</v>
      </c>
      <c r="O7009" s="1347"/>
      <c r="P7009" s="117" t="str">
        <f t="shared" si="55"/>
        <v>2202</v>
      </c>
      <c r="Q7009" s="117"/>
      <c r="R7009" s="1348">
        <v>220201002</v>
      </c>
      <c r="S7009" s="321"/>
      <c r="T7009" s="321"/>
    </row>
    <row r="7010" spans="1:20" ht="34.5" hidden="1" customHeight="1">
      <c r="A7010" s="1348">
        <v>220201002</v>
      </c>
      <c r="B7010" s="1339" t="str">
        <f t="shared" si="54"/>
        <v>2202</v>
      </c>
      <c r="C7010" s="1349" t="s">
        <v>2692</v>
      </c>
      <c r="D7010" s="1350">
        <v>2</v>
      </c>
      <c r="E7010" s="293" t="s">
        <v>19957</v>
      </c>
      <c r="F7010" s="1352" t="s">
        <v>14043</v>
      </c>
      <c r="G7010" s="1356">
        <v>43061</v>
      </c>
      <c r="H7010" s="1348" t="s">
        <v>2252</v>
      </c>
      <c r="I7010" s="1348">
        <v>1482</v>
      </c>
      <c r="J7010" s="1356">
        <v>41470</v>
      </c>
      <c r="K7010" s="1352" t="s">
        <v>2253</v>
      </c>
      <c r="L7010" s="1352"/>
      <c r="M7010" s="1345" t="s">
        <v>19958</v>
      </c>
      <c r="N7010" s="1346" t="s">
        <v>1830</v>
      </c>
      <c r="O7010" s="1347"/>
      <c r="P7010" s="117" t="str">
        <f t="shared" si="55"/>
        <v>2202</v>
      </c>
      <c r="Q7010" s="117"/>
      <c r="R7010" s="1348">
        <v>220201002</v>
      </c>
      <c r="S7010" s="321"/>
      <c r="T7010" s="321"/>
    </row>
    <row r="7011" spans="1:20" ht="34.5" hidden="1" customHeight="1">
      <c r="A7011" s="1348">
        <v>220201002</v>
      </c>
      <c r="B7011" s="1339" t="str">
        <f t="shared" si="54"/>
        <v>2202</v>
      </c>
      <c r="C7011" s="1349" t="s">
        <v>2692</v>
      </c>
      <c r="D7011" s="1350">
        <v>1</v>
      </c>
      <c r="E7011" s="293" t="s">
        <v>19959</v>
      </c>
      <c r="F7011" s="1352" t="s">
        <v>19960</v>
      </c>
      <c r="G7011" s="1356">
        <v>41240</v>
      </c>
      <c r="H7011" s="1348" t="s">
        <v>2252</v>
      </c>
      <c r="I7011" s="1348">
        <v>1381</v>
      </c>
      <c r="J7011" s="1351">
        <v>39751</v>
      </c>
      <c r="K7011" s="1352" t="s">
        <v>2253</v>
      </c>
      <c r="L7011" s="1352" t="s">
        <v>19826</v>
      </c>
      <c r="M7011" s="1345" t="s">
        <v>1830</v>
      </c>
      <c r="N7011" s="1346" t="s">
        <v>1830</v>
      </c>
      <c r="O7011" s="1347"/>
      <c r="P7011" s="117" t="str">
        <f t="shared" si="55"/>
        <v>2202</v>
      </c>
      <c r="Q7011" s="117"/>
      <c r="R7011" s="1348">
        <v>220201002</v>
      </c>
      <c r="S7011" s="321"/>
      <c r="T7011" s="321"/>
    </row>
    <row r="7012" spans="1:20" ht="34.5" hidden="1" customHeight="1">
      <c r="A7012" s="1348">
        <v>220201003</v>
      </c>
      <c r="B7012" s="1339" t="str">
        <f t="shared" si="54"/>
        <v>2202</v>
      </c>
      <c r="C7012" s="1349" t="s">
        <v>2692</v>
      </c>
      <c r="D7012" s="1350">
        <v>2</v>
      </c>
      <c r="E7012" s="293" t="s">
        <v>19961</v>
      </c>
      <c r="F7012" s="1352" t="s">
        <v>14046</v>
      </c>
      <c r="G7012" s="1356">
        <v>43061</v>
      </c>
      <c r="H7012" s="1348" t="s">
        <v>2252</v>
      </c>
      <c r="I7012" s="1348">
        <v>1482</v>
      </c>
      <c r="J7012" s="1356">
        <v>41470</v>
      </c>
      <c r="K7012" s="1352" t="s">
        <v>2253</v>
      </c>
      <c r="L7012" s="1352"/>
      <c r="M7012" s="1345" t="s">
        <v>19962</v>
      </c>
      <c r="N7012" s="1346" t="s">
        <v>1830</v>
      </c>
      <c r="O7012" s="1347"/>
      <c r="P7012" s="117" t="str">
        <f t="shared" si="55"/>
        <v>2202</v>
      </c>
      <c r="Q7012" s="117"/>
      <c r="R7012" s="1348">
        <v>220201003</v>
      </c>
      <c r="S7012" s="321"/>
      <c r="T7012" s="321"/>
    </row>
    <row r="7013" spans="1:20" ht="34.5" hidden="1" customHeight="1">
      <c r="A7013" s="1348">
        <v>220201003</v>
      </c>
      <c r="B7013" s="1339" t="str">
        <f t="shared" si="54"/>
        <v>2202</v>
      </c>
      <c r="C7013" s="1349" t="s">
        <v>2692</v>
      </c>
      <c r="D7013" s="1350">
        <v>1</v>
      </c>
      <c r="E7013" s="293" t="s">
        <v>19963</v>
      </c>
      <c r="F7013" s="1352" t="s">
        <v>19964</v>
      </c>
      <c r="G7013" s="1356">
        <v>41240</v>
      </c>
      <c r="H7013" s="1348" t="s">
        <v>2252</v>
      </c>
      <c r="I7013" s="1348">
        <v>1381</v>
      </c>
      <c r="J7013" s="1351">
        <v>39751</v>
      </c>
      <c r="K7013" s="1352" t="s">
        <v>2253</v>
      </c>
      <c r="L7013" s="1352" t="s">
        <v>19829</v>
      </c>
      <c r="M7013" s="1345" t="s">
        <v>1830</v>
      </c>
      <c r="N7013" s="1346" t="s">
        <v>1830</v>
      </c>
      <c r="O7013" s="1347"/>
      <c r="P7013" s="117" t="str">
        <f t="shared" si="55"/>
        <v>2202</v>
      </c>
      <c r="Q7013" s="117"/>
      <c r="R7013" s="1348">
        <v>220201003</v>
      </c>
      <c r="S7013" s="321"/>
      <c r="T7013" s="321"/>
    </row>
    <row r="7014" spans="1:20" ht="34.5" hidden="1" customHeight="1">
      <c r="A7014" s="1348">
        <v>220201003</v>
      </c>
      <c r="B7014" s="1339" t="str">
        <f t="shared" si="54"/>
        <v>2202</v>
      </c>
      <c r="C7014" s="1349" t="s">
        <v>2692</v>
      </c>
      <c r="D7014" s="1350">
        <v>2</v>
      </c>
      <c r="E7014" s="293" t="s">
        <v>19965</v>
      </c>
      <c r="F7014" s="1352" t="s">
        <v>14049</v>
      </c>
      <c r="G7014" s="1356">
        <v>43061</v>
      </c>
      <c r="H7014" s="1348" t="s">
        <v>2252</v>
      </c>
      <c r="I7014" s="1348">
        <v>1482</v>
      </c>
      <c r="J7014" s="1356">
        <v>41470</v>
      </c>
      <c r="K7014" s="1352" t="s">
        <v>2253</v>
      </c>
      <c r="L7014" s="1352"/>
      <c r="M7014" s="1345" t="s">
        <v>19966</v>
      </c>
      <c r="N7014" s="1346" t="s">
        <v>1830</v>
      </c>
      <c r="O7014" s="1347"/>
      <c r="P7014" s="117" t="str">
        <f t="shared" si="55"/>
        <v>2202</v>
      </c>
      <c r="Q7014" s="117"/>
      <c r="R7014" s="1348">
        <v>220201003</v>
      </c>
      <c r="S7014" s="321"/>
      <c r="T7014" s="321"/>
    </row>
    <row r="7015" spans="1:20" ht="34.5" hidden="1" customHeight="1">
      <c r="A7015" s="1348">
        <v>220201004</v>
      </c>
      <c r="B7015" s="1339" t="str">
        <f t="shared" si="54"/>
        <v>2202</v>
      </c>
      <c r="C7015" s="1349" t="s">
        <v>2692</v>
      </c>
      <c r="D7015" s="1350">
        <v>1</v>
      </c>
      <c r="E7015" s="293" t="s">
        <v>19967</v>
      </c>
      <c r="F7015" s="1352" t="s">
        <v>19968</v>
      </c>
      <c r="G7015" s="1356">
        <v>41240</v>
      </c>
      <c r="H7015" s="1348" t="s">
        <v>2252</v>
      </c>
      <c r="I7015" s="1348">
        <v>1381</v>
      </c>
      <c r="J7015" s="1351">
        <v>39751</v>
      </c>
      <c r="K7015" s="1352" t="s">
        <v>2253</v>
      </c>
      <c r="L7015" s="1352" t="s">
        <v>19833</v>
      </c>
      <c r="M7015" s="1345" t="s">
        <v>1830</v>
      </c>
      <c r="N7015" s="1346" t="s">
        <v>1830</v>
      </c>
      <c r="O7015" s="1347"/>
      <c r="P7015" s="117" t="str">
        <f t="shared" si="55"/>
        <v>2202</v>
      </c>
      <c r="Q7015" s="117"/>
      <c r="R7015" s="1348">
        <v>220201004</v>
      </c>
      <c r="S7015" s="321"/>
      <c r="T7015" s="321"/>
    </row>
    <row r="7016" spans="1:20" ht="34.5" hidden="1" customHeight="1">
      <c r="A7016" s="1348">
        <v>220201004</v>
      </c>
      <c r="B7016" s="1339" t="str">
        <f t="shared" si="54"/>
        <v>2202</v>
      </c>
      <c r="C7016" s="1349" t="s">
        <v>2692</v>
      </c>
      <c r="D7016" s="1350">
        <v>2</v>
      </c>
      <c r="E7016" s="293" t="s">
        <v>19969</v>
      </c>
      <c r="F7016" s="1352" t="s">
        <v>14052</v>
      </c>
      <c r="G7016" s="1356">
        <v>43061</v>
      </c>
      <c r="H7016" s="1348" t="s">
        <v>2252</v>
      </c>
      <c r="I7016" s="1348">
        <v>1482</v>
      </c>
      <c r="J7016" s="1356">
        <v>41470</v>
      </c>
      <c r="K7016" s="1352" t="s">
        <v>2253</v>
      </c>
      <c r="L7016" s="1352"/>
      <c r="M7016" s="1345" t="s">
        <v>19970</v>
      </c>
      <c r="N7016" s="1346" t="s">
        <v>1830</v>
      </c>
      <c r="O7016" s="1347"/>
      <c r="P7016" s="117" t="str">
        <f t="shared" si="55"/>
        <v>2202</v>
      </c>
      <c r="Q7016" s="117"/>
      <c r="R7016" s="1348">
        <v>220201004</v>
      </c>
      <c r="S7016" s="321"/>
      <c r="T7016" s="321"/>
    </row>
    <row r="7017" spans="1:20" ht="34.5" hidden="1" customHeight="1">
      <c r="A7017" s="1348">
        <v>220201004</v>
      </c>
      <c r="B7017" s="1339" t="str">
        <f t="shared" si="54"/>
        <v>2202</v>
      </c>
      <c r="C7017" s="1349" t="s">
        <v>2692</v>
      </c>
      <c r="D7017" s="1350">
        <v>1</v>
      </c>
      <c r="E7017" s="293" t="s">
        <v>19971</v>
      </c>
      <c r="F7017" s="1352" t="s">
        <v>19972</v>
      </c>
      <c r="G7017" s="1356">
        <v>41240</v>
      </c>
      <c r="H7017" s="1348" t="s">
        <v>2252</v>
      </c>
      <c r="I7017" s="1348">
        <v>1381</v>
      </c>
      <c r="J7017" s="1351">
        <v>39751</v>
      </c>
      <c r="K7017" s="1352" t="s">
        <v>2253</v>
      </c>
      <c r="L7017" s="1352" t="s">
        <v>19837</v>
      </c>
      <c r="M7017" s="1345" t="s">
        <v>1830</v>
      </c>
      <c r="N7017" s="1346" t="s">
        <v>1830</v>
      </c>
      <c r="O7017" s="1347"/>
      <c r="P7017" s="117" t="str">
        <f t="shared" si="55"/>
        <v>2202</v>
      </c>
      <c r="Q7017" s="117"/>
      <c r="R7017" s="1348">
        <v>220201004</v>
      </c>
      <c r="S7017" s="321"/>
      <c r="T7017" s="321"/>
    </row>
    <row r="7018" spans="1:20" ht="34.5" hidden="1" customHeight="1">
      <c r="A7018" s="1348">
        <v>220201005</v>
      </c>
      <c r="B7018" s="1339" t="str">
        <f t="shared" si="54"/>
        <v>2202</v>
      </c>
      <c r="C7018" s="1349" t="s">
        <v>2692</v>
      </c>
      <c r="D7018" s="1350">
        <v>2</v>
      </c>
      <c r="E7018" s="293" t="s">
        <v>19973</v>
      </c>
      <c r="F7018" s="1352" t="s">
        <v>14055</v>
      </c>
      <c r="G7018" s="1356">
        <v>43061</v>
      </c>
      <c r="H7018" s="1348" t="s">
        <v>2252</v>
      </c>
      <c r="I7018" s="1348">
        <v>1482</v>
      </c>
      <c r="J7018" s="1356">
        <v>41470</v>
      </c>
      <c r="K7018" s="1352" t="s">
        <v>2253</v>
      </c>
      <c r="L7018" s="1352"/>
      <c r="M7018" s="1345" t="s">
        <v>19974</v>
      </c>
      <c r="N7018" s="1346" t="s">
        <v>1830</v>
      </c>
      <c r="O7018" s="1347"/>
      <c r="P7018" s="117" t="str">
        <f t="shared" si="55"/>
        <v>2202</v>
      </c>
      <c r="Q7018" s="117"/>
      <c r="R7018" s="1348">
        <v>220201005</v>
      </c>
      <c r="S7018" s="321"/>
      <c r="T7018" s="321"/>
    </row>
    <row r="7019" spans="1:20" ht="34.5" hidden="1" customHeight="1">
      <c r="A7019" s="1348">
        <v>220201005</v>
      </c>
      <c r="B7019" s="1339" t="str">
        <f t="shared" si="54"/>
        <v>2202</v>
      </c>
      <c r="C7019" s="1349" t="s">
        <v>2692</v>
      </c>
      <c r="D7019" s="1350">
        <v>1</v>
      </c>
      <c r="E7019" s="293" t="s">
        <v>19975</v>
      </c>
      <c r="F7019" s="1352" t="s">
        <v>19976</v>
      </c>
      <c r="G7019" s="1356">
        <v>41240</v>
      </c>
      <c r="H7019" s="1348" t="s">
        <v>2252</v>
      </c>
      <c r="I7019" s="1348">
        <v>1381</v>
      </c>
      <c r="J7019" s="1351">
        <v>39751</v>
      </c>
      <c r="K7019" s="1352" t="s">
        <v>2253</v>
      </c>
      <c r="L7019" s="1352" t="s">
        <v>19841</v>
      </c>
      <c r="M7019" s="1345" t="s">
        <v>1830</v>
      </c>
      <c r="N7019" s="1346" t="s">
        <v>1830</v>
      </c>
      <c r="O7019" s="1347"/>
      <c r="P7019" s="117" t="str">
        <f t="shared" si="55"/>
        <v>2202</v>
      </c>
      <c r="Q7019" s="117"/>
      <c r="R7019" s="1348">
        <v>220201005</v>
      </c>
      <c r="S7019" s="321"/>
      <c r="T7019" s="321"/>
    </row>
    <row r="7020" spans="1:20" ht="34.5" hidden="1" customHeight="1">
      <c r="A7020" s="1348">
        <v>220201005</v>
      </c>
      <c r="B7020" s="1339" t="str">
        <f t="shared" si="54"/>
        <v>2202</v>
      </c>
      <c r="C7020" s="1349" t="s">
        <v>2692</v>
      </c>
      <c r="D7020" s="1350">
        <v>2</v>
      </c>
      <c r="E7020" s="293" t="s">
        <v>19977</v>
      </c>
      <c r="F7020" s="1352" t="s">
        <v>14058</v>
      </c>
      <c r="G7020" s="1356">
        <v>43061</v>
      </c>
      <c r="H7020" s="1348" t="s">
        <v>2252</v>
      </c>
      <c r="I7020" s="1348">
        <v>1482</v>
      </c>
      <c r="J7020" s="1356">
        <v>41470</v>
      </c>
      <c r="K7020" s="1352" t="s">
        <v>2253</v>
      </c>
      <c r="L7020" s="1352"/>
      <c r="M7020" s="1345" t="s">
        <v>1830</v>
      </c>
      <c r="N7020" s="1346" t="s">
        <v>1830</v>
      </c>
      <c r="O7020" s="1347"/>
      <c r="P7020" s="117" t="str">
        <f t="shared" si="55"/>
        <v>2202</v>
      </c>
      <c r="Q7020" s="117"/>
      <c r="R7020" s="1348">
        <v>220201005</v>
      </c>
      <c r="S7020" s="321"/>
      <c r="T7020" s="321"/>
    </row>
    <row r="7021" spans="1:20" ht="34.5" hidden="1" customHeight="1">
      <c r="A7021" s="1348">
        <v>220201006</v>
      </c>
      <c r="B7021" s="1339" t="str">
        <f t="shared" si="54"/>
        <v>2202</v>
      </c>
      <c r="C7021" s="1349" t="s">
        <v>2692</v>
      </c>
      <c r="D7021" s="1350">
        <v>1</v>
      </c>
      <c r="E7021" s="293" t="s">
        <v>19978</v>
      </c>
      <c r="F7021" s="1352" t="s">
        <v>19979</v>
      </c>
      <c r="G7021" s="1356">
        <v>41240</v>
      </c>
      <c r="H7021" s="1348" t="s">
        <v>2252</v>
      </c>
      <c r="I7021" s="1348">
        <v>1381</v>
      </c>
      <c r="J7021" s="1351">
        <v>39751</v>
      </c>
      <c r="K7021" s="1352" t="s">
        <v>2253</v>
      </c>
      <c r="L7021" s="1352" t="s">
        <v>19845</v>
      </c>
      <c r="M7021" s="1345" t="s">
        <v>1830</v>
      </c>
      <c r="N7021" s="1346" t="s">
        <v>1830</v>
      </c>
      <c r="O7021" s="1347"/>
      <c r="P7021" s="117" t="str">
        <f t="shared" si="55"/>
        <v>2202</v>
      </c>
      <c r="Q7021" s="117"/>
      <c r="R7021" s="1348">
        <v>220201006</v>
      </c>
      <c r="S7021" s="321"/>
      <c r="T7021" s="321"/>
    </row>
    <row r="7022" spans="1:20" ht="34.5" hidden="1" customHeight="1">
      <c r="A7022" s="1348">
        <v>220201006</v>
      </c>
      <c r="B7022" s="1339" t="str">
        <f t="shared" si="54"/>
        <v>2202</v>
      </c>
      <c r="C7022" s="1349" t="s">
        <v>2692</v>
      </c>
      <c r="D7022" s="1350">
        <v>2</v>
      </c>
      <c r="E7022" s="293" t="s">
        <v>19980</v>
      </c>
      <c r="F7022" s="1352" t="s">
        <v>14061</v>
      </c>
      <c r="G7022" s="1356">
        <v>43061</v>
      </c>
      <c r="H7022" s="1348" t="s">
        <v>2252</v>
      </c>
      <c r="I7022" s="1348">
        <v>1482</v>
      </c>
      <c r="J7022" s="1356">
        <v>41470</v>
      </c>
      <c r="K7022" s="1352" t="s">
        <v>2253</v>
      </c>
      <c r="L7022" s="1352"/>
      <c r="M7022" s="1345" t="s">
        <v>19981</v>
      </c>
      <c r="N7022" s="1346" t="s">
        <v>1830</v>
      </c>
      <c r="O7022" s="1347"/>
      <c r="P7022" s="117" t="str">
        <f t="shared" si="55"/>
        <v>2202</v>
      </c>
      <c r="Q7022" s="117"/>
      <c r="R7022" s="1348">
        <v>220201006</v>
      </c>
      <c r="S7022" s="321"/>
      <c r="T7022" s="321"/>
    </row>
    <row r="7023" spans="1:20" ht="34.5" hidden="1" customHeight="1">
      <c r="A7023" s="1348">
        <v>220201006</v>
      </c>
      <c r="B7023" s="1339" t="str">
        <f t="shared" si="54"/>
        <v>2202</v>
      </c>
      <c r="C7023" s="1349" t="s">
        <v>2692</v>
      </c>
      <c r="D7023" s="1350">
        <v>1</v>
      </c>
      <c r="E7023" s="293" t="s">
        <v>19982</v>
      </c>
      <c r="F7023" s="1352" t="s">
        <v>19983</v>
      </c>
      <c r="G7023" s="1356">
        <v>41240</v>
      </c>
      <c r="H7023" s="1348" t="s">
        <v>2252</v>
      </c>
      <c r="I7023" s="1348">
        <v>1381</v>
      </c>
      <c r="J7023" s="1351">
        <v>39751</v>
      </c>
      <c r="K7023" s="1352" t="s">
        <v>2253</v>
      </c>
      <c r="L7023" s="1352" t="s">
        <v>19849</v>
      </c>
      <c r="M7023" s="1345" t="s">
        <v>1830</v>
      </c>
      <c r="N7023" s="1346" t="s">
        <v>1830</v>
      </c>
      <c r="O7023" s="1347"/>
      <c r="P7023" s="117" t="str">
        <f t="shared" si="55"/>
        <v>2202</v>
      </c>
      <c r="Q7023" s="117"/>
      <c r="R7023" s="1348">
        <v>220201006</v>
      </c>
      <c r="S7023" s="321"/>
      <c r="T7023" s="321"/>
    </row>
    <row r="7024" spans="1:20" ht="34.5" hidden="1" customHeight="1">
      <c r="A7024" s="1348">
        <v>220201007</v>
      </c>
      <c r="B7024" s="1339" t="str">
        <f t="shared" si="54"/>
        <v>2202</v>
      </c>
      <c r="C7024" s="1349" t="s">
        <v>2692</v>
      </c>
      <c r="D7024" s="1350">
        <v>2</v>
      </c>
      <c r="E7024" s="293" t="s">
        <v>19984</v>
      </c>
      <c r="F7024" s="1352" t="s">
        <v>14064</v>
      </c>
      <c r="G7024" s="1356">
        <v>43061</v>
      </c>
      <c r="H7024" s="1348" t="s">
        <v>2252</v>
      </c>
      <c r="I7024" s="1348">
        <v>1482</v>
      </c>
      <c r="J7024" s="1356">
        <v>41470</v>
      </c>
      <c r="K7024" s="1352" t="s">
        <v>2253</v>
      </c>
      <c r="L7024" s="1352"/>
      <c r="M7024" s="1345" t="s">
        <v>19985</v>
      </c>
      <c r="N7024" s="1346" t="s">
        <v>1830</v>
      </c>
      <c r="O7024" s="1347"/>
      <c r="P7024" s="117" t="str">
        <f t="shared" si="55"/>
        <v>2202</v>
      </c>
      <c r="Q7024" s="117"/>
      <c r="R7024" s="1348">
        <v>220201007</v>
      </c>
      <c r="S7024" s="321"/>
      <c r="T7024" s="321"/>
    </row>
    <row r="7025" spans="1:20" ht="34.5" hidden="1" customHeight="1">
      <c r="A7025" s="1348">
        <v>220201007</v>
      </c>
      <c r="B7025" s="1339" t="str">
        <f t="shared" si="54"/>
        <v>2202</v>
      </c>
      <c r="C7025" s="1349" t="s">
        <v>2692</v>
      </c>
      <c r="D7025" s="1350">
        <v>1</v>
      </c>
      <c r="E7025" s="293" t="s">
        <v>19986</v>
      </c>
      <c r="F7025" s="1352" t="s">
        <v>19987</v>
      </c>
      <c r="G7025" s="1356">
        <v>41240</v>
      </c>
      <c r="H7025" s="1348" t="s">
        <v>2252</v>
      </c>
      <c r="I7025" s="1348">
        <v>1381</v>
      </c>
      <c r="J7025" s="1351">
        <v>39751</v>
      </c>
      <c r="K7025" s="1352" t="s">
        <v>2253</v>
      </c>
      <c r="L7025" s="1352" t="s">
        <v>19853</v>
      </c>
      <c r="M7025" s="1345" t="s">
        <v>1830</v>
      </c>
      <c r="N7025" s="1346" t="s">
        <v>1830</v>
      </c>
      <c r="O7025" s="1347"/>
      <c r="P7025" s="117" t="str">
        <f t="shared" si="55"/>
        <v>2202</v>
      </c>
      <c r="Q7025" s="117"/>
      <c r="R7025" s="1348">
        <v>220201007</v>
      </c>
      <c r="S7025" s="321"/>
      <c r="T7025" s="321"/>
    </row>
    <row r="7026" spans="1:20" ht="34.5" hidden="1" customHeight="1">
      <c r="A7026" s="1348">
        <v>220201008</v>
      </c>
      <c r="B7026" s="1339" t="str">
        <f t="shared" si="54"/>
        <v>2202</v>
      </c>
      <c r="C7026" s="1349" t="s">
        <v>2692</v>
      </c>
      <c r="D7026" s="1350">
        <v>2</v>
      </c>
      <c r="E7026" s="293" t="s">
        <v>19988</v>
      </c>
      <c r="F7026" s="1352" t="s">
        <v>14067</v>
      </c>
      <c r="G7026" s="1356">
        <v>43061</v>
      </c>
      <c r="H7026" s="1348" t="s">
        <v>2252</v>
      </c>
      <c r="I7026" s="1348">
        <v>1482</v>
      </c>
      <c r="J7026" s="1356">
        <v>41470</v>
      </c>
      <c r="K7026" s="1352" t="s">
        <v>2253</v>
      </c>
      <c r="L7026" s="1352"/>
      <c r="M7026" s="1345" t="s">
        <v>19989</v>
      </c>
      <c r="N7026" s="1346" t="s">
        <v>1830</v>
      </c>
      <c r="O7026" s="1347"/>
      <c r="P7026" s="117" t="str">
        <f t="shared" si="55"/>
        <v>2202</v>
      </c>
      <c r="Q7026" s="117"/>
      <c r="R7026" s="1348">
        <v>220201008</v>
      </c>
      <c r="S7026" s="321"/>
      <c r="T7026" s="321"/>
    </row>
    <row r="7027" spans="1:20" ht="34.5" hidden="1" customHeight="1">
      <c r="A7027" s="1348">
        <v>220201008</v>
      </c>
      <c r="B7027" s="1339" t="str">
        <f t="shared" si="54"/>
        <v>2202</v>
      </c>
      <c r="C7027" s="1349" t="s">
        <v>2692</v>
      </c>
      <c r="D7027" s="1350">
        <v>1</v>
      </c>
      <c r="E7027" s="293" t="s">
        <v>19990</v>
      </c>
      <c r="F7027" s="1352" t="s">
        <v>19991</v>
      </c>
      <c r="G7027" s="1356">
        <v>41240</v>
      </c>
      <c r="H7027" s="1348" t="s">
        <v>2252</v>
      </c>
      <c r="I7027" s="1348">
        <v>1381</v>
      </c>
      <c r="J7027" s="1351">
        <v>39751</v>
      </c>
      <c r="K7027" s="1352" t="s">
        <v>2253</v>
      </c>
      <c r="L7027" s="1352" t="s">
        <v>19857</v>
      </c>
      <c r="M7027" s="1345" t="s">
        <v>1830</v>
      </c>
      <c r="N7027" s="1346" t="s">
        <v>1830</v>
      </c>
      <c r="O7027" s="1347"/>
      <c r="P7027" s="117" t="str">
        <f t="shared" si="55"/>
        <v>2202</v>
      </c>
      <c r="Q7027" s="117"/>
      <c r="R7027" s="1348">
        <v>220201008</v>
      </c>
      <c r="S7027" s="321"/>
      <c r="T7027" s="321"/>
    </row>
    <row r="7028" spans="1:20" ht="34.5" hidden="1" customHeight="1">
      <c r="A7028" s="1348">
        <v>220201009</v>
      </c>
      <c r="B7028" s="1339" t="str">
        <f t="shared" si="54"/>
        <v>2202</v>
      </c>
      <c r="C7028" s="1349" t="s">
        <v>2692</v>
      </c>
      <c r="D7028" s="1350">
        <v>2</v>
      </c>
      <c r="E7028" s="293" t="s">
        <v>19992</v>
      </c>
      <c r="F7028" s="1352" t="s">
        <v>14070</v>
      </c>
      <c r="G7028" s="1356">
        <v>43061</v>
      </c>
      <c r="H7028" s="1348" t="s">
        <v>2252</v>
      </c>
      <c r="I7028" s="1348">
        <v>1482</v>
      </c>
      <c r="J7028" s="1356">
        <v>41470</v>
      </c>
      <c r="K7028" s="1352" t="s">
        <v>2253</v>
      </c>
      <c r="L7028" s="1352"/>
      <c r="M7028" s="1345" t="s">
        <v>19993</v>
      </c>
      <c r="N7028" s="1346" t="s">
        <v>1830</v>
      </c>
      <c r="O7028" s="1347"/>
      <c r="P7028" s="117" t="str">
        <f t="shared" si="55"/>
        <v>2202</v>
      </c>
      <c r="Q7028" s="117"/>
      <c r="R7028" s="1348">
        <v>220201009</v>
      </c>
      <c r="S7028" s="321"/>
      <c r="T7028" s="321"/>
    </row>
    <row r="7029" spans="1:20" ht="34.5" hidden="1" customHeight="1">
      <c r="A7029" s="1348">
        <v>220201010</v>
      </c>
      <c r="B7029" s="1339" t="str">
        <f t="shared" si="54"/>
        <v>2202</v>
      </c>
      <c r="C7029" s="1349" t="s">
        <v>2692</v>
      </c>
      <c r="D7029" s="1350">
        <v>1</v>
      </c>
      <c r="E7029" s="293" t="s">
        <v>19994</v>
      </c>
      <c r="F7029" s="1352" t="s">
        <v>19995</v>
      </c>
      <c r="G7029" s="1356">
        <v>41240</v>
      </c>
      <c r="H7029" s="1348" t="s">
        <v>2252</v>
      </c>
      <c r="I7029" s="1348">
        <v>1381</v>
      </c>
      <c r="J7029" s="1351">
        <v>39751</v>
      </c>
      <c r="K7029" s="1352" t="s">
        <v>2253</v>
      </c>
      <c r="L7029" s="1352" t="s">
        <v>19861</v>
      </c>
      <c r="M7029" s="1345" t="s">
        <v>1830</v>
      </c>
      <c r="N7029" s="1346" t="s">
        <v>1830</v>
      </c>
      <c r="O7029" s="1347"/>
      <c r="P7029" s="117" t="str">
        <f t="shared" si="55"/>
        <v>2202</v>
      </c>
      <c r="Q7029" s="117"/>
      <c r="R7029" s="1348">
        <v>220201010</v>
      </c>
      <c r="S7029" s="321"/>
      <c r="T7029" s="321"/>
    </row>
    <row r="7030" spans="1:20" ht="34.5" hidden="1" customHeight="1">
      <c r="A7030" s="1348">
        <v>220201011</v>
      </c>
      <c r="B7030" s="1339" t="str">
        <f t="shared" si="54"/>
        <v>2202</v>
      </c>
      <c r="C7030" s="1349" t="s">
        <v>2692</v>
      </c>
      <c r="D7030" s="1350">
        <v>2</v>
      </c>
      <c r="E7030" s="293" t="s">
        <v>19996</v>
      </c>
      <c r="F7030" s="1352" t="s">
        <v>14073</v>
      </c>
      <c r="G7030" s="1356">
        <v>43061</v>
      </c>
      <c r="H7030" s="1348" t="s">
        <v>2252</v>
      </c>
      <c r="I7030" s="1348">
        <v>1482</v>
      </c>
      <c r="J7030" s="1356">
        <v>41470</v>
      </c>
      <c r="K7030" s="1352" t="s">
        <v>2253</v>
      </c>
      <c r="L7030" s="1352"/>
      <c r="M7030" s="1345" t="s">
        <v>19997</v>
      </c>
      <c r="N7030" s="1346" t="s">
        <v>1830</v>
      </c>
      <c r="O7030" s="1347"/>
      <c r="P7030" s="117" t="str">
        <f t="shared" si="55"/>
        <v>2202</v>
      </c>
      <c r="Q7030" s="117"/>
      <c r="R7030" s="1348">
        <v>220201011</v>
      </c>
      <c r="S7030" s="321"/>
      <c r="T7030" s="321"/>
    </row>
    <row r="7031" spans="1:20" ht="34.5" hidden="1" customHeight="1">
      <c r="A7031" s="1348">
        <v>220201011</v>
      </c>
      <c r="B7031" s="1339" t="str">
        <f t="shared" si="54"/>
        <v>2202</v>
      </c>
      <c r="C7031" s="1349" t="s">
        <v>2692</v>
      </c>
      <c r="D7031" s="1350">
        <v>1</v>
      </c>
      <c r="E7031" s="293" t="s">
        <v>19998</v>
      </c>
      <c r="F7031" s="1352" t="s">
        <v>19999</v>
      </c>
      <c r="G7031" s="1356">
        <v>41240</v>
      </c>
      <c r="H7031" s="1348" t="s">
        <v>2252</v>
      </c>
      <c r="I7031" s="1348">
        <v>1381</v>
      </c>
      <c r="J7031" s="1351">
        <v>39751</v>
      </c>
      <c r="K7031" s="1352" t="s">
        <v>2253</v>
      </c>
      <c r="L7031" s="1352" t="s">
        <v>19865</v>
      </c>
      <c r="M7031" s="1345" t="s">
        <v>1830</v>
      </c>
      <c r="N7031" s="1346" t="s">
        <v>1830</v>
      </c>
      <c r="O7031" s="1347"/>
      <c r="P7031" s="117" t="str">
        <f t="shared" si="55"/>
        <v>2202</v>
      </c>
      <c r="Q7031" s="117"/>
      <c r="R7031" s="1348">
        <v>220201011</v>
      </c>
      <c r="S7031" s="321"/>
      <c r="T7031" s="321"/>
    </row>
    <row r="7032" spans="1:20" ht="34.5" hidden="1" customHeight="1">
      <c r="A7032" s="1348">
        <v>220201012</v>
      </c>
      <c r="B7032" s="1339" t="str">
        <f t="shared" si="54"/>
        <v>2202</v>
      </c>
      <c r="C7032" s="1349" t="s">
        <v>2692</v>
      </c>
      <c r="D7032" s="1350">
        <v>2</v>
      </c>
      <c r="E7032" s="293" t="s">
        <v>20000</v>
      </c>
      <c r="F7032" s="1352" t="s">
        <v>14077</v>
      </c>
      <c r="G7032" s="1356">
        <v>43061</v>
      </c>
      <c r="H7032" s="1348" t="s">
        <v>2252</v>
      </c>
      <c r="I7032" s="1348">
        <v>1482</v>
      </c>
      <c r="J7032" s="1356">
        <v>41470</v>
      </c>
      <c r="K7032" s="1352" t="s">
        <v>2253</v>
      </c>
      <c r="L7032" s="1352"/>
      <c r="M7032" s="1345" t="s">
        <v>20001</v>
      </c>
      <c r="N7032" s="1346" t="s">
        <v>1830</v>
      </c>
      <c r="O7032" s="1347"/>
      <c r="P7032" s="117" t="str">
        <f t="shared" si="55"/>
        <v>2202</v>
      </c>
      <c r="Q7032" s="117"/>
      <c r="R7032" s="1348">
        <v>220201012</v>
      </c>
      <c r="S7032" s="321"/>
      <c r="T7032" s="321"/>
    </row>
    <row r="7033" spans="1:20" ht="34.5" hidden="1" customHeight="1">
      <c r="A7033" s="1348">
        <v>220201012</v>
      </c>
      <c r="B7033" s="1339" t="str">
        <f t="shared" si="54"/>
        <v>2202</v>
      </c>
      <c r="C7033" s="1349" t="s">
        <v>2692</v>
      </c>
      <c r="D7033" s="1350">
        <v>1</v>
      </c>
      <c r="E7033" s="293" t="s">
        <v>20002</v>
      </c>
      <c r="F7033" s="1352" t="s">
        <v>20003</v>
      </c>
      <c r="G7033" s="1356">
        <v>41240</v>
      </c>
      <c r="H7033" s="1348" t="s">
        <v>2252</v>
      </c>
      <c r="I7033" s="1348">
        <v>1381</v>
      </c>
      <c r="J7033" s="1351">
        <v>39751</v>
      </c>
      <c r="K7033" s="1352" t="s">
        <v>2253</v>
      </c>
      <c r="L7033" s="1352" t="s">
        <v>19869</v>
      </c>
      <c r="M7033" s="1345" t="s">
        <v>1830</v>
      </c>
      <c r="N7033" s="1346" t="s">
        <v>1830</v>
      </c>
      <c r="O7033" s="1347"/>
      <c r="P7033" s="117" t="str">
        <f t="shared" si="55"/>
        <v>2202</v>
      </c>
      <c r="Q7033" s="117"/>
      <c r="R7033" s="1348">
        <v>220201012</v>
      </c>
      <c r="S7033" s="321"/>
      <c r="T7033" s="321"/>
    </row>
    <row r="7034" spans="1:20" ht="34.5" hidden="1" customHeight="1">
      <c r="A7034" s="1348">
        <v>220201013</v>
      </c>
      <c r="B7034" s="1339" t="str">
        <f t="shared" si="54"/>
        <v>2202</v>
      </c>
      <c r="C7034" s="1349" t="s">
        <v>2692</v>
      </c>
      <c r="D7034" s="1350">
        <v>2</v>
      </c>
      <c r="E7034" s="293" t="s">
        <v>20004</v>
      </c>
      <c r="F7034" s="1352" t="s">
        <v>14080</v>
      </c>
      <c r="G7034" s="1356">
        <v>43061</v>
      </c>
      <c r="H7034" s="1348" t="s">
        <v>2252</v>
      </c>
      <c r="I7034" s="1348">
        <v>1482</v>
      </c>
      <c r="J7034" s="1356">
        <v>41470</v>
      </c>
      <c r="K7034" s="1352" t="s">
        <v>2253</v>
      </c>
      <c r="L7034" s="1352"/>
      <c r="M7034" s="1345" t="s">
        <v>20005</v>
      </c>
      <c r="N7034" s="1346" t="s">
        <v>1830</v>
      </c>
      <c r="O7034" s="1347"/>
      <c r="P7034" s="117" t="str">
        <f t="shared" si="55"/>
        <v>2202</v>
      </c>
      <c r="Q7034" s="117"/>
      <c r="R7034" s="1348">
        <v>220201013</v>
      </c>
      <c r="S7034" s="321"/>
      <c r="T7034" s="321"/>
    </row>
    <row r="7035" spans="1:20" ht="34.5" hidden="1" customHeight="1">
      <c r="A7035" s="1348">
        <v>220201014</v>
      </c>
      <c r="B7035" s="1339" t="str">
        <f t="shared" si="54"/>
        <v>2202</v>
      </c>
      <c r="C7035" s="1349" t="s">
        <v>2692</v>
      </c>
      <c r="D7035" s="1350">
        <v>1</v>
      </c>
      <c r="E7035" s="293" t="s">
        <v>20006</v>
      </c>
      <c r="F7035" s="1352" t="s">
        <v>20007</v>
      </c>
      <c r="G7035" s="1356">
        <v>41240</v>
      </c>
      <c r="H7035" s="1348" t="s">
        <v>2252</v>
      </c>
      <c r="I7035" s="1348">
        <v>1381</v>
      </c>
      <c r="J7035" s="1351">
        <v>39751</v>
      </c>
      <c r="K7035" s="1352" t="s">
        <v>2253</v>
      </c>
      <c r="L7035" s="1352" t="s">
        <v>19872</v>
      </c>
      <c r="M7035" s="1345" t="s">
        <v>1830</v>
      </c>
      <c r="N7035" s="1346" t="s">
        <v>1830</v>
      </c>
      <c r="O7035" s="1347"/>
      <c r="P7035" s="117" t="str">
        <f t="shared" si="55"/>
        <v>2202</v>
      </c>
      <c r="Q7035" s="117"/>
      <c r="R7035" s="1348">
        <v>220201014</v>
      </c>
      <c r="S7035" s="321"/>
      <c r="T7035" s="321"/>
    </row>
    <row r="7036" spans="1:20" ht="34.5" hidden="1" customHeight="1">
      <c r="A7036" s="1348">
        <v>220201015</v>
      </c>
      <c r="B7036" s="1339" t="str">
        <f t="shared" si="54"/>
        <v>2202</v>
      </c>
      <c r="C7036" s="1349" t="s">
        <v>2692</v>
      </c>
      <c r="D7036" s="1350">
        <v>2</v>
      </c>
      <c r="E7036" s="293" t="s">
        <v>20008</v>
      </c>
      <c r="F7036" s="1352" t="s">
        <v>14083</v>
      </c>
      <c r="G7036" s="1356">
        <v>43061</v>
      </c>
      <c r="H7036" s="1348" t="s">
        <v>2252</v>
      </c>
      <c r="I7036" s="1348">
        <v>1482</v>
      </c>
      <c r="J7036" s="1356">
        <v>41470</v>
      </c>
      <c r="K7036" s="1352" t="s">
        <v>2253</v>
      </c>
      <c r="L7036" s="1352"/>
      <c r="M7036" s="1345" t="s">
        <v>20009</v>
      </c>
      <c r="N7036" s="1346" t="s">
        <v>1830</v>
      </c>
      <c r="O7036" s="1347"/>
      <c r="P7036" s="117" t="str">
        <f t="shared" si="55"/>
        <v>2202</v>
      </c>
      <c r="Q7036" s="117"/>
      <c r="R7036" s="1348">
        <v>220201015</v>
      </c>
      <c r="S7036" s="321"/>
      <c r="T7036" s="321"/>
    </row>
    <row r="7037" spans="1:20" ht="34.5" hidden="1" customHeight="1">
      <c r="A7037" s="1348">
        <v>220201016</v>
      </c>
      <c r="B7037" s="1339" t="str">
        <f t="shared" si="54"/>
        <v>2202</v>
      </c>
      <c r="C7037" s="1349" t="s">
        <v>2692</v>
      </c>
      <c r="D7037" s="1350">
        <v>1</v>
      </c>
      <c r="E7037" s="293" t="s">
        <v>20010</v>
      </c>
      <c r="F7037" s="1352" t="s">
        <v>14087</v>
      </c>
      <c r="G7037" s="1356">
        <v>41240</v>
      </c>
      <c r="H7037" s="1348" t="s">
        <v>2252</v>
      </c>
      <c r="I7037" s="1348">
        <v>1381</v>
      </c>
      <c r="J7037" s="1351">
        <v>39751</v>
      </c>
      <c r="K7037" s="1352" t="s">
        <v>2253</v>
      </c>
      <c r="L7037" s="1352" t="s">
        <v>19876</v>
      </c>
      <c r="M7037" s="1345" t="s">
        <v>1830</v>
      </c>
      <c r="N7037" s="1346" t="s">
        <v>1830</v>
      </c>
      <c r="O7037" s="1347"/>
      <c r="P7037" s="117" t="str">
        <f t="shared" si="55"/>
        <v>2202</v>
      </c>
      <c r="Q7037" s="117"/>
      <c r="R7037" s="1348">
        <v>220201016</v>
      </c>
      <c r="S7037" s="321"/>
      <c r="T7037" s="321"/>
    </row>
    <row r="7038" spans="1:20" ht="34.5" hidden="1" customHeight="1">
      <c r="A7038" s="1348">
        <v>220201017</v>
      </c>
      <c r="B7038" s="1339" t="str">
        <f t="shared" si="54"/>
        <v>2202</v>
      </c>
      <c r="C7038" s="1349" t="s">
        <v>2692</v>
      </c>
      <c r="D7038" s="1350">
        <v>2</v>
      </c>
      <c r="E7038" s="293" t="s">
        <v>20011</v>
      </c>
      <c r="F7038" s="1352" t="s">
        <v>14087</v>
      </c>
      <c r="G7038" s="1356">
        <v>43061</v>
      </c>
      <c r="H7038" s="1348" t="s">
        <v>2252</v>
      </c>
      <c r="I7038" s="1348">
        <v>1482</v>
      </c>
      <c r="J7038" s="1356">
        <v>41470</v>
      </c>
      <c r="K7038" s="1352" t="s">
        <v>2253</v>
      </c>
      <c r="L7038" s="1352"/>
      <c r="M7038" s="1345" t="s">
        <v>20012</v>
      </c>
      <c r="N7038" s="1346" t="s">
        <v>1830</v>
      </c>
      <c r="O7038" s="1347"/>
      <c r="P7038" s="117" t="str">
        <f t="shared" si="55"/>
        <v>2202</v>
      </c>
      <c r="Q7038" s="117"/>
      <c r="R7038" s="1348">
        <v>220201017</v>
      </c>
      <c r="S7038" s="321"/>
      <c r="T7038" s="321"/>
    </row>
    <row r="7039" spans="1:20" ht="34.5" hidden="1" customHeight="1">
      <c r="A7039" s="1348">
        <v>220201018</v>
      </c>
      <c r="B7039" s="1339" t="str">
        <f t="shared" si="54"/>
        <v>2202</v>
      </c>
      <c r="C7039" s="1349" t="s">
        <v>2692</v>
      </c>
      <c r="D7039" s="1350">
        <v>1</v>
      </c>
      <c r="E7039" s="293" t="s">
        <v>20013</v>
      </c>
      <c r="F7039" s="1352" t="s">
        <v>20014</v>
      </c>
      <c r="G7039" s="1356">
        <v>41240</v>
      </c>
      <c r="H7039" s="1348" t="s">
        <v>2252</v>
      </c>
      <c r="I7039" s="1348">
        <v>1381</v>
      </c>
      <c r="J7039" s="1351">
        <v>39751</v>
      </c>
      <c r="K7039" s="1352" t="s">
        <v>2253</v>
      </c>
      <c r="L7039" s="1352" t="s">
        <v>19882</v>
      </c>
      <c r="M7039" s="1345" t="s">
        <v>1830</v>
      </c>
      <c r="N7039" s="1346" t="s">
        <v>1830</v>
      </c>
      <c r="O7039" s="1347"/>
      <c r="P7039" s="117" t="str">
        <f t="shared" si="55"/>
        <v>2202</v>
      </c>
      <c r="Q7039" s="117"/>
      <c r="R7039" s="1348">
        <v>220201018</v>
      </c>
      <c r="S7039" s="321"/>
      <c r="T7039" s="321"/>
    </row>
    <row r="7040" spans="1:20" ht="34.5" hidden="1" customHeight="1">
      <c r="A7040" s="1348">
        <v>220201019</v>
      </c>
      <c r="B7040" s="1339" t="str">
        <f t="shared" si="54"/>
        <v>2202</v>
      </c>
      <c r="C7040" s="1349" t="s">
        <v>2692</v>
      </c>
      <c r="D7040" s="1350">
        <v>2</v>
      </c>
      <c r="E7040" s="293" t="s">
        <v>20015</v>
      </c>
      <c r="F7040" s="1352" t="s">
        <v>14091</v>
      </c>
      <c r="G7040" s="1356">
        <v>43061</v>
      </c>
      <c r="H7040" s="1348" t="s">
        <v>2252</v>
      </c>
      <c r="I7040" s="1348">
        <v>1482</v>
      </c>
      <c r="J7040" s="1356">
        <v>41470</v>
      </c>
      <c r="K7040" s="1352" t="s">
        <v>2253</v>
      </c>
      <c r="L7040" s="1352"/>
      <c r="M7040" s="1345" t="s">
        <v>20016</v>
      </c>
      <c r="N7040" s="1346" t="s">
        <v>1830</v>
      </c>
      <c r="O7040" s="1347"/>
      <c r="P7040" s="117" t="str">
        <f t="shared" si="55"/>
        <v>2202</v>
      </c>
      <c r="Q7040" s="117"/>
      <c r="R7040" s="1348">
        <v>220201019</v>
      </c>
      <c r="S7040" s="321"/>
      <c r="T7040" s="321"/>
    </row>
    <row r="7041" spans="1:20" ht="34.5" hidden="1" customHeight="1">
      <c r="A7041" s="1348">
        <v>220201020</v>
      </c>
      <c r="B7041" s="1339" t="str">
        <f t="shared" si="54"/>
        <v>2202</v>
      </c>
      <c r="C7041" s="1349" t="s">
        <v>2692</v>
      </c>
      <c r="D7041" s="1350">
        <v>1</v>
      </c>
      <c r="E7041" s="293" t="s">
        <v>20017</v>
      </c>
      <c r="F7041" s="1352" t="s">
        <v>20018</v>
      </c>
      <c r="G7041" s="1356">
        <v>41240</v>
      </c>
      <c r="H7041" s="1348" t="s">
        <v>2252</v>
      </c>
      <c r="I7041" s="1348">
        <v>1381</v>
      </c>
      <c r="J7041" s="1351">
        <v>39751</v>
      </c>
      <c r="K7041" s="1352" t="s">
        <v>2253</v>
      </c>
      <c r="L7041" s="1352" t="s">
        <v>19887</v>
      </c>
      <c r="M7041" s="1345" t="s">
        <v>1830</v>
      </c>
      <c r="N7041" s="1346" t="s">
        <v>1830</v>
      </c>
      <c r="O7041" s="1347"/>
      <c r="P7041" s="117" t="str">
        <f t="shared" si="55"/>
        <v>2202</v>
      </c>
      <c r="Q7041" s="117"/>
      <c r="R7041" s="1348">
        <v>220201020</v>
      </c>
      <c r="S7041" s="321"/>
      <c r="T7041" s="321"/>
    </row>
    <row r="7042" spans="1:20" ht="34.5" hidden="1" customHeight="1">
      <c r="A7042" s="1348">
        <v>220201025</v>
      </c>
      <c r="B7042" s="1339" t="str">
        <f t="shared" si="54"/>
        <v>2202</v>
      </c>
      <c r="C7042" s="1349" t="s">
        <v>2692</v>
      </c>
      <c r="D7042" s="1350">
        <v>2</v>
      </c>
      <c r="E7042" s="293" t="s">
        <v>20019</v>
      </c>
      <c r="F7042" s="1352" t="s">
        <v>14094</v>
      </c>
      <c r="G7042" s="1356">
        <v>43061</v>
      </c>
      <c r="H7042" s="1348" t="s">
        <v>2252</v>
      </c>
      <c r="I7042" s="1348">
        <v>1482</v>
      </c>
      <c r="J7042" s="1356">
        <v>41470</v>
      </c>
      <c r="K7042" s="1352" t="s">
        <v>2253</v>
      </c>
      <c r="L7042" s="1352"/>
      <c r="M7042" s="1345" t="s">
        <v>20020</v>
      </c>
      <c r="N7042" s="1346" t="s">
        <v>1830</v>
      </c>
      <c r="O7042" s="1347"/>
      <c r="P7042" s="117" t="str">
        <f t="shared" si="55"/>
        <v>2202</v>
      </c>
      <c r="Q7042" s="117"/>
      <c r="R7042" s="1348">
        <v>220201025</v>
      </c>
      <c r="S7042" s="321"/>
      <c r="T7042" s="321"/>
    </row>
    <row r="7043" spans="1:20" ht="34.5" hidden="1" customHeight="1">
      <c r="A7043" s="1348">
        <v>220201026</v>
      </c>
      <c r="B7043" s="1339" t="str">
        <f t="shared" si="54"/>
        <v>2202</v>
      </c>
      <c r="C7043" s="1349" t="s">
        <v>2692</v>
      </c>
      <c r="D7043" s="1350">
        <v>1</v>
      </c>
      <c r="E7043" s="293" t="s">
        <v>20021</v>
      </c>
      <c r="F7043" s="1352" t="s">
        <v>20022</v>
      </c>
      <c r="G7043" s="1356">
        <v>41240</v>
      </c>
      <c r="H7043" s="1348" t="s">
        <v>2252</v>
      </c>
      <c r="I7043" s="1348">
        <v>1381</v>
      </c>
      <c r="J7043" s="1351">
        <v>39751</v>
      </c>
      <c r="K7043" s="1352" t="s">
        <v>2253</v>
      </c>
      <c r="L7043" s="1352" t="s">
        <v>19892</v>
      </c>
      <c r="M7043" s="1345" t="s">
        <v>1830</v>
      </c>
      <c r="N7043" s="1346" t="s">
        <v>1830</v>
      </c>
      <c r="O7043" s="1347"/>
      <c r="P7043" s="117" t="str">
        <f t="shared" si="55"/>
        <v>2202</v>
      </c>
      <c r="Q7043" s="117"/>
      <c r="R7043" s="1348">
        <v>220201026</v>
      </c>
      <c r="S7043" s="321"/>
      <c r="T7043" s="321"/>
    </row>
    <row r="7044" spans="1:20" ht="34.5" hidden="1" customHeight="1">
      <c r="A7044" s="1348">
        <v>220201027</v>
      </c>
      <c r="B7044" s="1339" t="str">
        <f t="shared" si="54"/>
        <v>2202</v>
      </c>
      <c r="C7044" s="1349" t="s">
        <v>2692</v>
      </c>
      <c r="D7044" s="1350">
        <v>2</v>
      </c>
      <c r="E7044" s="293" t="s">
        <v>20023</v>
      </c>
      <c r="F7044" s="1352" t="s">
        <v>14097</v>
      </c>
      <c r="G7044" s="1356">
        <v>43061</v>
      </c>
      <c r="H7044" s="1348" t="s">
        <v>2252</v>
      </c>
      <c r="I7044" s="1348">
        <v>1482</v>
      </c>
      <c r="J7044" s="1356">
        <v>41470</v>
      </c>
      <c r="K7044" s="1352" t="s">
        <v>2253</v>
      </c>
      <c r="L7044" s="1353"/>
      <c r="M7044" s="1345" t="s">
        <v>20024</v>
      </c>
      <c r="N7044" s="1346" t="s">
        <v>1830</v>
      </c>
      <c r="O7044" s="1347"/>
      <c r="P7044" s="117" t="str">
        <f t="shared" si="55"/>
        <v>2202</v>
      </c>
      <c r="Q7044" s="117"/>
      <c r="R7044" s="1348">
        <v>220201027</v>
      </c>
      <c r="S7044" s="321"/>
      <c r="T7044" s="321"/>
    </row>
    <row r="7045" spans="1:20" ht="34.5" hidden="1" customHeight="1">
      <c r="A7045" s="1348">
        <v>220201030</v>
      </c>
      <c r="B7045" s="1339" t="str">
        <f t="shared" si="54"/>
        <v>2202</v>
      </c>
      <c r="C7045" s="1349" t="s">
        <v>2692</v>
      </c>
      <c r="D7045" s="1350">
        <v>1</v>
      </c>
      <c r="E7045" s="293" t="s">
        <v>20025</v>
      </c>
      <c r="F7045" s="1352" t="s">
        <v>20026</v>
      </c>
      <c r="G7045" s="1356">
        <v>41240</v>
      </c>
      <c r="H7045" s="1348" t="s">
        <v>2252</v>
      </c>
      <c r="I7045" s="1348">
        <v>1381</v>
      </c>
      <c r="J7045" s="1351">
        <v>39751</v>
      </c>
      <c r="K7045" s="1352" t="s">
        <v>2253</v>
      </c>
      <c r="L7045" s="1352" t="s">
        <v>19897</v>
      </c>
      <c r="M7045" s="1345" t="s">
        <v>1830</v>
      </c>
      <c r="N7045" s="1346" t="s">
        <v>1830</v>
      </c>
      <c r="O7045" s="1347"/>
      <c r="P7045" s="117" t="str">
        <f t="shared" si="55"/>
        <v>2202</v>
      </c>
      <c r="Q7045" s="117"/>
      <c r="R7045" s="1348">
        <v>220201030</v>
      </c>
      <c r="S7045" s="321"/>
      <c r="T7045" s="321"/>
    </row>
    <row r="7046" spans="1:20" ht="34.5" hidden="1" customHeight="1">
      <c r="A7046" s="1348">
        <v>220201031</v>
      </c>
      <c r="B7046" s="1339" t="str">
        <f t="shared" si="54"/>
        <v>2202</v>
      </c>
      <c r="C7046" s="1349" t="s">
        <v>2692</v>
      </c>
      <c r="D7046" s="1350">
        <v>2</v>
      </c>
      <c r="E7046" s="293" t="s">
        <v>20027</v>
      </c>
      <c r="F7046" s="1352" t="s">
        <v>14101</v>
      </c>
      <c r="G7046" s="1356">
        <v>43061</v>
      </c>
      <c r="H7046" s="1348" t="s">
        <v>2252</v>
      </c>
      <c r="I7046" s="1348">
        <v>1482</v>
      </c>
      <c r="J7046" s="1356">
        <v>41470</v>
      </c>
      <c r="K7046" s="1352" t="s">
        <v>2253</v>
      </c>
      <c r="L7046" s="1352"/>
      <c r="M7046" s="1345" t="s">
        <v>20028</v>
      </c>
      <c r="N7046" s="1346" t="s">
        <v>1830</v>
      </c>
      <c r="O7046" s="1347"/>
      <c r="P7046" s="117" t="str">
        <f t="shared" si="55"/>
        <v>2202</v>
      </c>
      <c r="Q7046" s="117"/>
      <c r="R7046" s="1348">
        <v>220201031</v>
      </c>
      <c r="S7046" s="321"/>
      <c r="T7046" s="321"/>
    </row>
    <row r="7047" spans="1:20" ht="34.5" hidden="1" customHeight="1">
      <c r="A7047" s="1348">
        <v>220201032</v>
      </c>
      <c r="B7047" s="1339" t="str">
        <f t="shared" si="54"/>
        <v>2202</v>
      </c>
      <c r="C7047" s="1349" t="s">
        <v>2692</v>
      </c>
      <c r="D7047" s="1350">
        <v>1</v>
      </c>
      <c r="E7047" s="293" t="s">
        <v>20029</v>
      </c>
      <c r="F7047" s="1352" t="s">
        <v>20030</v>
      </c>
      <c r="G7047" s="1356">
        <v>41240</v>
      </c>
      <c r="H7047" s="1348" t="s">
        <v>2252</v>
      </c>
      <c r="I7047" s="1348">
        <v>1381</v>
      </c>
      <c r="J7047" s="1351">
        <v>39751</v>
      </c>
      <c r="K7047" s="1352" t="s">
        <v>2253</v>
      </c>
      <c r="L7047" s="1352" t="s">
        <v>19900</v>
      </c>
      <c r="M7047" s="1345" t="s">
        <v>1830</v>
      </c>
      <c r="N7047" s="1346" t="s">
        <v>1830</v>
      </c>
      <c r="O7047" s="1347"/>
      <c r="P7047" s="117" t="str">
        <f t="shared" si="55"/>
        <v>2202</v>
      </c>
      <c r="Q7047" s="117"/>
      <c r="R7047" s="1348">
        <v>220201032</v>
      </c>
      <c r="S7047" s="321"/>
      <c r="T7047" s="321"/>
    </row>
    <row r="7048" spans="1:20" ht="34.5" hidden="1" customHeight="1">
      <c r="A7048" s="1348">
        <v>220201032</v>
      </c>
      <c r="B7048" s="1339" t="str">
        <f t="shared" si="54"/>
        <v>2202</v>
      </c>
      <c r="C7048" s="1349" t="s">
        <v>2692</v>
      </c>
      <c r="D7048" s="1350">
        <v>2</v>
      </c>
      <c r="E7048" s="293" t="s">
        <v>20031</v>
      </c>
      <c r="F7048" s="1352" t="s">
        <v>14104</v>
      </c>
      <c r="G7048" s="1356">
        <v>43061</v>
      </c>
      <c r="H7048" s="1348" t="s">
        <v>2252</v>
      </c>
      <c r="I7048" s="1348">
        <v>1482</v>
      </c>
      <c r="J7048" s="1356">
        <v>41470</v>
      </c>
      <c r="K7048" s="1352" t="s">
        <v>2253</v>
      </c>
      <c r="L7048" s="1352"/>
      <c r="M7048" s="1345" t="s">
        <v>20032</v>
      </c>
      <c r="N7048" s="1346" t="s">
        <v>1830</v>
      </c>
      <c r="O7048" s="1347"/>
      <c r="P7048" s="117" t="str">
        <f t="shared" si="55"/>
        <v>2202</v>
      </c>
      <c r="Q7048" s="117"/>
      <c r="R7048" s="1348">
        <v>220201032</v>
      </c>
      <c r="S7048" s="321"/>
      <c r="T7048" s="321"/>
    </row>
    <row r="7049" spans="1:20" ht="34.5" hidden="1" customHeight="1">
      <c r="A7049" s="1348">
        <v>220201033</v>
      </c>
      <c r="B7049" s="1339" t="str">
        <f t="shared" si="54"/>
        <v>2202</v>
      </c>
      <c r="C7049" s="1349" t="s">
        <v>2692</v>
      </c>
      <c r="D7049" s="1350">
        <v>1</v>
      </c>
      <c r="E7049" s="293" t="s">
        <v>20033</v>
      </c>
      <c r="F7049" s="1352" t="s">
        <v>20034</v>
      </c>
      <c r="G7049" s="1356">
        <v>41240</v>
      </c>
      <c r="H7049" s="1348" t="s">
        <v>2252</v>
      </c>
      <c r="I7049" s="1348">
        <v>1381</v>
      </c>
      <c r="J7049" s="1351">
        <v>39751</v>
      </c>
      <c r="K7049" s="1352" t="s">
        <v>2253</v>
      </c>
      <c r="L7049" s="1352" t="s">
        <v>19903</v>
      </c>
      <c r="M7049" s="1345" t="s">
        <v>1830</v>
      </c>
      <c r="N7049" s="1346" t="s">
        <v>1830</v>
      </c>
      <c r="O7049" s="1347"/>
      <c r="P7049" s="117" t="str">
        <f t="shared" si="55"/>
        <v>2202</v>
      </c>
      <c r="Q7049" s="117"/>
      <c r="R7049" s="1348">
        <v>220201033</v>
      </c>
      <c r="S7049" s="321"/>
      <c r="T7049" s="321"/>
    </row>
    <row r="7050" spans="1:20" ht="34.5" hidden="1" customHeight="1">
      <c r="A7050" s="1348">
        <v>220201034</v>
      </c>
      <c r="B7050" s="1339" t="str">
        <f t="shared" si="54"/>
        <v>2202</v>
      </c>
      <c r="C7050" s="1349" t="s">
        <v>2692</v>
      </c>
      <c r="D7050" s="1350">
        <v>2</v>
      </c>
      <c r="E7050" s="293" t="s">
        <v>20035</v>
      </c>
      <c r="F7050" s="1352" t="s">
        <v>14107</v>
      </c>
      <c r="G7050" s="1356">
        <v>43061</v>
      </c>
      <c r="H7050" s="1348" t="s">
        <v>2252</v>
      </c>
      <c r="I7050" s="1348">
        <v>1482</v>
      </c>
      <c r="J7050" s="1356">
        <v>41470</v>
      </c>
      <c r="K7050" s="1352" t="s">
        <v>2253</v>
      </c>
      <c r="L7050" s="1352"/>
      <c r="M7050" s="1345" t="s">
        <v>20036</v>
      </c>
      <c r="N7050" s="1346" t="s">
        <v>1830</v>
      </c>
      <c r="O7050" s="1347"/>
      <c r="P7050" s="117" t="str">
        <f t="shared" si="55"/>
        <v>2202</v>
      </c>
      <c r="Q7050" s="117"/>
      <c r="R7050" s="1348">
        <v>220201034</v>
      </c>
      <c r="S7050" s="321"/>
      <c r="T7050" s="321"/>
    </row>
    <row r="7051" spans="1:20" ht="34.5" hidden="1" customHeight="1">
      <c r="A7051" s="1348">
        <v>220201035</v>
      </c>
      <c r="B7051" s="1339" t="str">
        <f t="shared" si="54"/>
        <v>2202</v>
      </c>
      <c r="C7051" s="1349" t="s">
        <v>2692</v>
      </c>
      <c r="D7051" s="1350">
        <v>1</v>
      </c>
      <c r="E7051" s="293" t="s">
        <v>20037</v>
      </c>
      <c r="F7051" s="1352" t="s">
        <v>20038</v>
      </c>
      <c r="G7051" s="1356">
        <v>41240</v>
      </c>
      <c r="H7051" s="1348" t="s">
        <v>2252</v>
      </c>
      <c r="I7051" s="1348">
        <v>1381</v>
      </c>
      <c r="J7051" s="1351">
        <v>39751</v>
      </c>
      <c r="K7051" s="1352" t="s">
        <v>2253</v>
      </c>
      <c r="L7051" s="1352" t="s">
        <v>19906</v>
      </c>
      <c r="M7051" s="1345" t="s">
        <v>1830</v>
      </c>
      <c r="N7051" s="1346" t="s">
        <v>1830</v>
      </c>
      <c r="O7051" s="1347"/>
      <c r="P7051" s="117" t="str">
        <f t="shared" si="55"/>
        <v>2202</v>
      </c>
      <c r="Q7051" s="117"/>
      <c r="R7051" s="1348">
        <v>220201035</v>
      </c>
      <c r="S7051" s="321"/>
      <c r="T7051" s="321"/>
    </row>
    <row r="7052" spans="1:20" ht="34.5" hidden="1" customHeight="1">
      <c r="A7052" s="1348">
        <v>220201036</v>
      </c>
      <c r="B7052" s="1339" t="str">
        <f t="shared" si="54"/>
        <v>2202</v>
      </c>
      <c r="C7052" s="1349" t="s">
        <v>2692</v>
      </c>
      <c r="D7052" s="1350">
        <v>2</v>
      </c>
      <c r="E7052" s="293" t="s">
        <v>20039</v>
      </c>
      <c r="F7052" s="1352" t="s">
        <v>14111</v>
      </c>
      <c r="G7052" s="1356">
        <v>43061</v>
      </c>
      <c r="H7052" s="1348" t="s">
        <v>2252</v>
      </c>
      <c r="I7052" s="1348">
        <v>1482</v>
      </c>
      <c r="J7052" s="1356">
        <v>41470</v>
      </c>
      <c r="K7052" s="1352" t="s">
        <v>2253</v>
      </c>
      <c r="L7052" s="1352"/>
      <c r="M7052" s="1345" t="s">
        <v>20040</v>
      </c>
      <c r="N7052" s="1346" t="s">
        <v>1830</v>
      </c>
      <c r="O7052" s="1347"/>
      <c r="P7052" s="117" t="str">
        <f t="shared" si="55"/>
        <v>2202</v>
      </c>
      <c r="Q7052" s="117"/>
      <c r="R7052" s="1348">
        <v>220201036</v>
      </c>
      <c r="S7052" s="321"/>
      <c r="T7052" s="321"/>
    </row>
    <row r="7053" spans="1:20" ht="34.5" hidden="1" customHeight="1">
      <c r="A7053" s="1348">
        <v>220201037</v>
      </c>
      <c r="B7053" s="1339" t="str">
        <f t="shared" si="54"/>
        <v>2202</v>
      </c>
      <c r="C7053" s="1349" t="s">
        <v>2692</v>
      </c>
      <c r="D7053" s="1350">
        <v>1</v>
      </c>
      <c r="E7053" s="293" t="s">
        <v>20041</v>
      </c>
      <c r="F7053" s="1352" t="s">
        <v>14114</v>
      </c>
      <c r="G7053" s="1356">
        <v>41240</v>
      </c>
      <c r="H7053" s="1348" t="s">
        <v>2252</v>
      </c>
      <c r="I7053" s="1348">
        <v>1381</v>
      </c>
      <c r="J7053" s="1351">
        <v>39751</v>
      </c>
      <c r="K7053" s="1352" t="s">
        <v>2253</v>
      </c>
      <c r="L7053" s="1352" t="s">
        <v>19910</v>
      </c>
      <c r="M7053" s="1345" t="s">
        <v>1830</v>
      </c>
      <c r="N7053" s="1346" t="s">
        <v>1830</v>
      </c>
      <c r="O7053" s="1347"/>
      <c r="P7053" s="117" t="str">
        <f t="shared" si="55"/>
        <v>2202</v>
      </c>
      <c r="Q7053" s="117"/>
      <c r="R7053" s="1348">
        <v>220201037</v>
      </c>
      <c r="S7053" s="321"/>
      <c r="T7053" s="321"/>
    </row>
    <row r="7054" spans="1:20" ht="34.5" hidden="1" customHeight="1">
      <c r="A7054" s="1348">
        <v>220201038</v>
      </c>
      <c r="B7054" s="1339" t="str">
        <f t="shared" si="54"/>
        <v>2202</v>
      </c>
      <c r="C7054" s="1349" t="s">
        <v>2692</v>
      </c>
      <c r="D7054" s="1350">
        <v>2</v>
      </c>
      <c r="E7054" s="293" t="s">
        <v>20042</v>
      </c>
      <c r="F7054" s="1352" t="s">
        <v>14114</v>
      </c>
      <c r="G7054" s="1356">
        <v>43061</v>
      </c>
      <c r="H7054" s="1348" t="s">
        <v>2252</v>
      </c>
      <c r="I7054" s="1348">
        <v>1482</v>
      </c>
      <c r="J7054" s="1356">
        <v>41470</v>
      </c>
      <c r="K7054" s="1352" t="s">
        <v>2253</v>
      </c>
      <c r="L7054" s="1352"/>
      <c r="M7054" s="1345" t="s">
        <v>20043</v>
      </c>
      <c r="N7054" s="1346" t="s">
        <v>1830</v>
      </c>
      <c r="O7054" s="1347"/>
      <c r="P7054" s="117" t="str">
        <f t="shared" si="55"/>
        <v>2202</v>
      </c>
      <c r="Q7054" s="117"/>
      <c r="R7054" s="1348">
        <v>220201038</v>
      </c>
      <c r="S7054" s="321"/>
      <c r="T7054" s="321"/>
    </row>
    <row r="7055" spans="1:20" ht="34.5" hidden="1" customHeight="1">
      <c r="A7055" s="1348">
        <v>220201039</v>
      </c>
      <c r="B7055" s="1339" t="str">
        <f t="shared" si="54"/>
        <v>2202</v>
      </c>
      <c r="C7055" s="1349" t="s">
        <v>2692</v>
      </c>
      <c r="D7055" s="1350">
        <v>1</v>
      </c>
      <c r="E7055" s="293" t="s">
        <v>20044</v>
      </c>
      <c r="F7055" s="1352" t="s">
        <v>20045</v>
      </c>
      <c r="G7055" s="1356">
        <v>41240</v>
      </c>
      <c r="H7055" s="1348" t="s">
        <v>2252</v>
      </c>
      <c r="I7055" s="1348">
        <v>1381</v>
      </c>
      <c r="J7055" s="1351">
        <v>39751</v>
      </c>
      <c r="K7055" s="1352" t="s">
        <v>2253</v>
      </c>
      <c r="L7055" s="1352" t="s">
        <v>19914</v>
      </c>
      <c r="M7055" s="1345" t="s">
        <v>1830</v>
      </c>
      <c r="N7055" s="1346" t="s">
        <v>1830</v>
      </c>
      <c r="O7055" s="1347"/>
      <c r="P7055" s="117" t="str">
        <f t="shared" si="55"/>
        <v>2202</v>
      </c>
      <c r="Q7055" s="117"/>
      <c r="R7055" s="1348">
        <v>220201039</v>
      </c>
      <c r="S7055" s="321"/>
      <c r="T7055" s="321"/>
    </row>
    <row r="7056" spans="1:20" ht="34.5" hidden="1" customHeight="1">
      <c r="A7056" s="1348">
        <v>220201040</v>
      </c>
      <c r="B7056" s="1339" t="str">
        <f t="shared" si="54"/>
        <v>2202</v>
      </c>
      <c r="C7056" s="1349" t="s">
        <v>2692</v>
      </c>
      <c r="D7056" s="1350">
        <v>2</v>
      </c>
      <c r="E7056" s="293" t="s">
        <v>20046</v>
      </c>
      <c r="F7056" s="1352" t="s">
        <v>14118</v>
      </c>
      <c r="G7056" s="1356">
        <v>43061</v>
      </c>
      <c r="H7056" s="1348" t="s">
        <v>2252</v>
      </c>
      <c r="I7056" s="1348">
        <v>1482</v>
      </c>
      <c r="J7056" s="1356">
        <v>41470</v>
      </c>
      <c r="K7056" s="1352" t="s">
        <v>2253</v>
      </c>
      <c r="L7056" s="1352"/>
      <c r="M7056" s="1345" t="s">
        <v>19701</v>
      </c>
      <c r="N7056" s="1346" t="s">
        <v>1830</v>
      </c>
      <c r="O7056" s="1347"/>
      <c r="P7056" s="117" t="str">
        <f t="shared" si="55"/>
        <v>2202</v>
      </c>
      <c r="Q7056" s="117"/>
      <c r="R7056" s="1348">
        <v>220201040</v>
      </c>
      <c r="S7056" s="321"/>
      <c r="T7056" s="321"/>
    </row>
    <row r="7057" spans="1:20" ht="34.5" hidden="1" customHeight="1">
      <c r="A7057" s="1348">
        <v>220201041</v>
      </c>
      <c r="B7057" s="1339" t="str">
        <f t="shared" si="54"/>
        <v>2202</v>
      </c>
      <c r="C7057" s="1349" t="s">
        <v>2692</v>
      </c>
      <c r="D7057" s="1350">
        <v>1</v>
      </c>
      <c r="E7057" s="293" t="s">
        <v>20047</v>
      </c>
      <c r="F7057" s="1352" t="s">
        <v>20048</v>
      </c>
      <c r="G7057" s="1356">
        <v>41240</v>
      </c>
      <c r="H7057" s="1348" t="s">
        <v>2252</v>
      </c>
      <c r="I7057" s="1348">
        <v>1381</v>
      </c>
      <c r="J7057" s="1351">
        <v>39751</v>
      </c>
      <c r="K7057" s="1352" t="s">
        <v>2253</v>
      </c>
      <c r="L7057" s="1352" t="s">
        <v>19918</v>
      </c>
      <c r="M7057" s="1345" t="s">
        <v>1830</v>
      </c>
      <c r="N7057" s="1346" t="s">
        <v>1830</v>
      </c>
      <c r="O7057" s="1347"/>
      <c r="P7057" s="117" t="str">
        <f t="shared" si="55"/>
        <v>2202</v>
      </c>
      <c r="Q7057" s="117"/>
      <c r="R7057" s="1348">
        <v>220201041</v>
      </c>
      <c r="S7057" s="321"/>
      <c r="T7057" s="321"/>
    </row>
    <row r="7058" spans="1:20" ht="34.5" hidden="1" customHeight="1">
      <c r="A7058" s="1348">
        <v>220201042</v>
      </c>
      <c r="B7058" s="1339" t="str">
        <f t="shared" si="54"/>
        <v>2202</v>
      </c>
      <c r="C7058" s="1349" t="s">
        <v>2692</v>
      </c>
      <c r="D7058" s="1350">
        <v>2</v>
      </c>
      <c r="E7058" s="293" t="s">
        <v>20049</v>
      </c>
      <c r="F7058" s="1352" t="s">
        <v>14121</v>
      </c>
      <c r="G7058" s="1356">
        <v>43061</v>
      </c>
      <c r="H7058" s="1348" t="s">
        <v>2252</v>
      </c>
      <c r="I7058" s="1348">
        <v>1482</v>
      </c>
      <c r="J7058" s="1356">
        <v>41470</v>
      </c>
      <c r="K7058" s="1352" t="s">
        <v>2253</v>
      </c>
      <c r="L7058" s="1352"/>
      <c r="M7058" s="1345" t="s">
        <v>19701</v>
      </c>
      <c r="N7058" s="1346" t="s">
        <v>1830</v>
      </c>
      <c r="O7058" s="1347"/>
      <c r="P7058" s="117" t="str">
        <f t="shared" si="55"/>
        <v>2202</v>
      </c>
      <c r="Q7058" s="117"/>
      <c r="R7058" s="1348">
        <v>220201042</v>
      </c>
      <c r="S7058" s="321"/>
      <c r="T7058" s="321"/>
    </row>
    <row r="7059" spans="1:20" ht="34.5" hidden="1" customHeight="1">
      <c r="A7059" s="1348">
        <v>220201043</v>
      </c>
      <c r="B7059" s="1339" t="str">
        <f t="shared" si="54"/>
        <v>2202</v>
      </c>
      <c r="C7059" s="1349" t="s">
        <v>2692</v>
      </c>
      <c r="D7059" s="1350">
        <v>1</v>
      </c>
      <c r="E7059" s="293" t="s">
        <v>20050</v>
      </c>
      <c r="F7059" s="1352" t="s">
        <v>20051</v>
      </c>
      <c r="G7059" s="1356">
        <v>41240</v>
      </c>
      <c r="H7059" s="1348" t="s">
        <v>2252</v>
      </c>
      <c r="I7059" s="1348">
        <v>1381</v>
      </c>
      <c r="J7059" s="1351">
        <v>39751</v>
      </c>
      <c r="K7059" s="1352" t="s">
        <v>2253</v>
      </c>
      <c r="L7059" s="1352" t="s">
        <v>19921</v>
      </c>
      <c r="M7059" s="1345" t="s">
        <v>1830</v>
      </c>
      <c r="N7059" s="1346" t="s">
        <v>1830</v>
      </c>
      <c r="O7059" s="1347"/>
      <c r="P7059" s="117" t="str">
        <f t="shared" si="55"/>
        <v>2202</v>
      </c>
      <c r="Q7059" s="117"/>
      <c r="R7059" s="1348">
        <v>220201043</v>
      </c>
      <c r="S7059" s="321"/>
      <c r="T7059" s="321"/>
    </row>
    <row r="7060" spans="1:20" ht="34.5" hidden="1" customHeight="1">
      <c r="A7060" s="1348">
        <v>220201044</v>
      </c>
      <c r="B7060" s="1339" t="str">
        <f t="shared" si="54"/>
        <v>2202</v>
      </c>
      <c r="C7060" s="1349" t="s">
        <v>2692</v>
      </c>
      <c r="D7060" s="1350">
        <v>2</v>
      </c>
      <c r="E7060" s="293" t="s">
        <v>20052</v>
      </c>
      <c r="F7060" s="1352" t="s">
        <v>14123</v>
      </c>
      <c r="G7060" s="1356">
        <v>43061</v>
      </c>
      <c r="H7060" s="1348" t="s">
        <v>2252</v>
      </c>
      <c r="I7060" s="1348">
        <v>1482</v>
      </c>
      <c r="J7060" s="1356">
        <v>41470</v>
      </c>
      <c r="K7060" s="1352" t="s">
        <v>2253</v>
      </c>
      <c r="L7060" s="1352"/>
      <c r="M7060" s="1345" t="s">
        <v>1830</v>
      </c>
      <c r="N7060" s="1346" t="s">
        <v>1830</v>
      </c>
      <c r="O7060" s="1347"/>
      <c r="P7060" s="117" t="str">
        <f t="shared" si="55"/>
        <v>2202</v>
      </c>
      <c r="Q7060" s="117"/>
      <c r="R7060" s="1348">
        <v>220201044</v>
      </c>
      <c r="S7060" s="321"/>
      <c r="T7060" s="321"/>
    </row>
    <row r="7061" spans="1:20" ht="34.5" hidden="1" customHeight="1">
      <c r="A7061" s="1348">
        <v>220201045</v>
      </c>
      <c r="B7061" s="1339" t="str">
        <f t="shared" si="54"/>
        <v>2202</v>
      </c>
      <c r="C7061" s="1349" t="s">
        <v>2692</v>
      </c>
      <c r="D7061" s="1350">
        <v>1</v>
      </c>
      <c r="E7061" s="293" t="s">
        <v>20053</v>
      </c>
      <c r="F7061" s="1352" t="s">
        <v>20054</v>
      </c>
      <c r="G7061" s="1356">
        <v>41240</v>
      </c>
      <c r="H7061" s="1348" t="s">
        <v>2252</v>
      </c>
      <c r="I7061" s="1348">
        <v>1381</v>
      </c>
      <c r="J7061" s="1351">
        <v>39751</v>
      </c>
      <c r="K7061" s="1352" t="s">
        <v>2253</v>
      </c>
      <c r="L7061" s="1352" t="s">
        <v>19924</v>
      </c>
      <c r="M7061" s="1345" t="s">
        <v>19701</v>
      </c>
      <c r="N7061" s="1346" t="s">
        <v>1830</v>
      </c>
      <c r="O7061" s="1347"/>
      <c r="P7061" s="117" t="str">
        <f t="shared" si="55"/>
        <v>2202</v>
      </c>
      <c r="Q7061" s="117"/>
      <c r="R7061" s="1348">
        <v>220201045</v>
      </c>
      <c r="S7061" s="321"/>
      <c r="T7061" s="321"/>
    </row>
    <row r="7062" spans="1:20" ht="34.5" hidden="1" customHeight="1">
      <c r="A7062" s="1348">
        <v>220201046</v>
      </c>
      <c r="B7062" s="1339" t="str">
        <f t="shared" si="54"/>
        <v>2202</v>
      </c>
      <c r="C7062" s="1349" t="s">
        <v>2692</v>
      </c>
      <c r="D7062" s="1350">
        <v>2</v>
      </c>
      <c r="E7062" s="293" t="s">
        <v>20055</v>
      </c>
      <c r="F7062" s="1352" t="s">
        <v>14126</v>
      </c>
      <c r="G7062" s="1356">
        <v>43061</v>
      </c>
      <c r="H7062" s="1348" t="s">
        <v>2252</v>
      </c>
      <c r="I7062" s="1348">
        <v>1482</v>
      </c>
      <c r="J7062" s="1356">
        <v>41470</v>
      </c>
      <c r="K7062" s="1352" t="s">
        <v>2253</v>
      </c>
      <c r="L7062" s="1352"/>
      <c r="M7062" s="1345" t="s">
        <v>1830</v>
      </c>
      <c r="N7062" s="1346" t="s">
        <v>1830</v>
      </c>
      <c r="O7062" s="1347"/>
      <c r="P7062" s="117" t="str">
        <f t="shared" si="55"/>
        <v>2202</v>
      </c>
      <c r="Q7062" s="117"/>
      <c r="R7062" s="1348">
        <v>220201046</v>
      </c>
      <c r="S7062" s="321"/>
      <c r="T7062" s="321"/>
    </row>
    <row r="7063" spans="1:20" ht="34.5" hidden="1" customHeight="1">
      <c r="A7063" s="1348">
        <v>220201047</v>
      </c>
      <c r="B7063" s="1339" t="str">
        <f t="shared" si="54"/>
        <v>2202</v>
      </c>
      <c r="C7063" s="1349" t="s">
        <v>2692</v>
      </c>
      <c r="D7063" s="1350">
        <v>1</v>
      </c>
      <c r="E7063" s="293" t="s">
        <v>20056</v>
      </c>
      <c r="F7063" s="1352" t="s">
        <v>20057</v>
      </c>
      <c r="G7063" s="1356">
        <v>41240</v>
      </c>
      <c r="H7063" s="1348" t="s">
        <v>2252</v>
      </c>
      <c r="I7063" s="1348">
        <v>1381</v>
      </c>
      <c r="J7063" s="1351">
        <v>39751</v>
      </c>
      <c r="K7063" s="1352" t="s">
        <v>2253</v>
      </c>
      <c r="L7063" s="1352" t="s">
        <v>19927</v>
      </c>
      <c r="M7063" s="1345" t="s">
        <v>19701</v>
      </c>
      <c r="N7063" s="1346" t="s">
        <v>1830</v>
      </c>
      <c r="O7063" s="1347"/>
      <c r="P7063" s="117" t="str">
        <f t="shared" si="55"/>
        <v>2202</v>
      </c>
      <c r="Q7063" s="117"/>
      <c r="R7063" s="1348">
        <v>220201047</v>
      </c>
      <c r="S7063" s="321"/>
      <c r="T7063" s="321"/>
    </row>
    <row r="7064" spans="1:20" ht="34.5" hidden="1" customHeight="1">
      <c r="A7064" s="1348">
        <v>220201048</v>
      </c>
      <c r="B7064" s="1339" t="str">
        <f t="shared" si="54"/>
        <v>2202</v>
      </c>
      <c r="C7064" s="1349" t="s">
        <v>2692</v>
      </c>
      <c r="D7064" s="1350">
        <v>2</v>
      </c>
      <c r="E7064" s="293" t="s">
        <v>20058</v>
      </c>
      <c r="F7064" s="1352" t="s">
        <v>14129</v>
      </c>
      <c r="G7064" s="1356">
        <v>43061</v>
      </c>
      <c r="H7064" s="1348" t="s">
        <v>2252</v>
      </c>
      <c r="I7064" s="1348">
        <v>1482</v>
      </c>
      <c r="J7064" s="1356">
        <v>41470</v>
      </c>
      <c r="K7064" s="1352" t="s">
        <v>2253</v>
      </c>
      <c r="L7064" s="1352"/>
      <c r="M7064" s="1345" t="s">
        <v>1830</v>
      </c>
      <c r="N7064" s="1346" t="s">
        <v>1830</v>
      </c>
      <c r="O7064" s="1347"/>
      <c r="P7064" s="117" t="str">
        <f t="shared" si="55"/>
        <v>2202</v>
      </c>
      <c r="Q7064" s="117"/>
      <c r="R7064" s="1348">
        <v>220201048</v>
      </c>
      <c r="S7064" s="321"/>
      <c r="T7064" s="321"/>
    </row>
    <row r="7065" spans="1:20" ht="34.5" hidden="1" customHeight="1">
      <c r="A7065" s="1348">
        <v>220201049</v>
      </c>
      <c r="B7065" s="1339" t="str">
        <f t="shared" si="54"/>
        <v>2202</v>
      </c>
      <c r="C7065" s="1349" t="s">
        <v>2692</v>
      </c>
      <c r="D7065" s="1350">
        <v>1</v>
      </c>
      <c r="E7065" s="293" t="s">
        <v>20059</v>
      </c>
      <c r="F7065" s="1352" t="s">
        <v>20060</v>
      </c>
      <c r="G7065" s="1356">
        <v>41240</v>
      </c>
      <c r="H7065" s="1348" t="s">
        <v>2252</v>
      </c>
      <c r="I7065" s="1348">
        <v>1381</v>
      </c>
      <c r="J7065" s="1351">
        <v>39751</v>
      </c>
      <c r="K7065" s="1352" t="s">
        <v>2253</v>
      </c>
      <c r="L7065" s="1352" t="s">
        <v>19930</v>
      </c>
      <c r="M7065" s="1345" t="s">
        <v>19701</v>
      </c>
      <c r="N7065" s="1346" t="s">
        <v>1830</v>
      </c>
      <c r="O7065" s="1347"/>
      <c r="P7065" s="117" t="str">
        <f t="shared" si="55"/>
        <v>2202</v>
      </c>
      <c r="Q7065" s="117"/>
      <c r="R7065" s="1348">
        <v>220201049</v>
      </c>
      <c r="S7065" s="321"/>
      <c r="T7065" s="321"/>
    </row>
    <row r="7066" spans="1:20" ht="34.5" hidden="1" customHeight="1">
      <c r="A7066" s="1348">
        <v>220201050</v>
      </c>
      <c r="B7066" s="1339" t="str">
        <f t="shared" si="54"/>
        <v>2202</v>
      </c>
      <c r="C7066" s="1349" t="s">
        <v>2692</v>
      </c>
      <c r="D7066" s="1350">
        <v>2</v>
      </c>
      <c r="E7066" s="293" t="s">
        <v>20061</v>
      </c>
      <c r="F7066" s="1352" t="s">
        <v>14132</v>
      </c>
      <c r="G7066" s="1356">
        <v>43061</v>
      </c>
      <c r="H7066" s="1348" t="s">
        <v>2252</v>
      </c>
      <c r="I7066" s="1348">
        <v>1482</v>
      </c>
      <c r="J7066" s="1356">
        <v>41470</v>
      </c>
      <c r="K7066" s="1352" t="s">
        <v>2253</v>
      </c>
      <c r="L7066" s="1352"/>
      <c r="M7066" s="1345" t="s">
        <v>1830</v>
      </c>
      <c r="N7066" s="1346" t="s">
        <v>1830</v>
      </c>
      <c r="O7066" s="1347"/>
      <c r="P7066" s="117" t="str">
        <f t="shared" si="55"/>
        <v>2202</v>
      </c>
      <c r="Q7066" s="117"/>
      <c r="R7066" s="1348">
        <v>220201050</v>
      </c>
      <c r="S7066" s="321"/>
      <c r="T7066" s="321"/>
    </row>
    <row r="7067" spans="1:20" ht="34.5" hidden="1" customHeight="1">
      <c r="A7067" s="1348">
        <v>220201051</v>
      </c>
      <c r="B7067" s="1339" t="str">
        <f t="shared" si="54"/>
        <v>2202</v>
      </c>
      <c r="C7067" s="1349" t="s">
        <v>2692</v>
      </c>
      <c r="D7067" s="1350">
        <v>1</v>
      </c>
      <c r="E7067" s="293" t="s">
        <v>20062</v>
      </c>
      <c r="F7067" s="1352" t="s">
        <v>20063</v>
      </c>
      <c r="G7067" s="1356">
        <v>41240</v>
      </c>
      <c r="H7067" s="1348" t="s">
        <v>2252</v>
      </c>
      <c r="I7067" s="1348">
        <v>1381</v>
      </c>
      <c r="J7067" s="1351">
        <v>39751</v>
      </c>
      <c r="K7067" s="1352" t="s">
        <v>2253</v>
      </c>
      <c r="L7067" s="1352" t="s">
        <v>19935</v>
      </c>
      <c r="M7067" s="1345" t="s">
        <v>19701</v>
      </c>
      <c r="N7067" s="1346" t="s">
        <v>1830</v>
      </c>
      <c r="O7067" s="1347"/>
      <c r="P7067" s="117" t="str">
        <f t="shared" si="55"/>
        <v>2202</v>
      </c>
      <c r="Q7067" s="117"/>
      <c r="R7067" s="1348">
        <v>220201051</v>
      </c>
      <c r="S7067" s="321"/>
      <c r="T7067" s="321"/>
    </row>
    <row r="7068" spans="1:20" ht="34.5" hidden="1" customHeight="1">
      <c r="A7068" s="1348">
        <v>220201052</v>
      </c>
      <c r="B7068" s="1339" t="str">
        <f t="shared" si="54"/>
        <v>2202</v>
      </c>
      <c r="C7068" s="1349" t="s">
        <v>2692</v>
      </c>
      <c r="D7068" s="1350">
        <v>2</v>
      </c>
      <c r="E7068" s="293" t="s">
        <v>20064</v>
      </c>
      <c r="F7068" s="1352" t="s">
        <v>14136</v>
      </c>
      <c r="G7068" s="1356">
        <v>43061</v>
      </c>
      <c r="H7068" s="1348" t="s">
        <v>2252</v>
      </c>
      <c r="I7068" s="1348">
        <v>1482</v>
      </c>
      <c r="J7068" s="1356">
        <v>41470</v>
      </c>
      <c r="K7068" s="1352" t="s">
        <v>2253</v>
      </c>
      <c r="L7068" s="1352"/>
      <c r="M7068" s="1345" t="s">
        <v>1830</v>
      </c>
      <c r="N7068" s="1346" t="s">
        <v>1830</v>
      </c>
      <c r="O7068" s="1347"/>
      <c r="P7068" s="117" t="str">
        <f t="shared" si="55"/>
        <v>2202</v>
      </c>
      <c r="Q7068" s="117"/>
      <c r="R7068" s="1348">
        <v>220201052</v>
      </c>
      <c r="S7068" s="321"/>
      <c r="T7068" s="321"/>
    </row>
    <row r="7069" spans="1:20" ht="34.5" hidden="1" customHeight="1">
      <c r="A7069" s="1348">
        <v>220201053</v>
      </c>
      <c r="B7069" s="1339" t="str">
        <f t="shared" si="54"/>
        <v>2202</v>
      </c>
      <c r="C7069" s="1349" t="s">
        <v>2692</v>
      </c>
      <c r="D7069" s="1350">
        <v>1</v>
      </c>
      <c r="E7069" s="293" t="s">
        <v>20065</v>
      </c>
      <c r="F7069" s="1352" t="s">
        <v>20066</v>
      </c>
      <c r="G7069" s="1356">
        <v>41240</v>
      </c>
      <c r="H7069" s="1348" t="s">
        <v>2252</v>
      </c>
      <c r="I7069" s="1348">
        <v>1381</v>
      </c>
      <c r="J7069" s="1351">
        <v>39751</v>
      </c>
      <c r="K7069" s="1352" t="s">
        <v>2253</v>
      </c>
      <c r="L7069" s="1352" t="s">
        <v>19940</v>
      </c>
      <c r="M7069" s="1345" t="s">
        <v>1830</v>
      </c>
      <c r="N7069" s="1346" t="s">
        <v>1830</v>
      </c>
      <c r="O7069" s="1347"/>
      <c r="P7069" s="117" t="str">
        <f t="shared" si="55"/>
        <v>2202</v>
      </c>
      <c r="Q7069" s="117"/>
      <c r="R7069" s="1348">
        <v>220201053</v>
      </c>
      <c r="S7069" s="321"/>
      <c r="T7069" s="321"/>
    </row>
    <row r="7070" spans="1:20" ht="34.5" hidden="1" customHeight="1">
      <c r="A7070" s="1348">
        <v>220201054</v>
      </c>
      <c r="B7070" s="1339" t="str">
        <f t="shared" si="54"/>
        <v>2202</v>
      </c>
      <c r="C7070" s="1349" t="s">
        <v>2692</v>
      </c>
      <c r="D7070" s="1350">
        <v>2</v>
      </c>
      <c r="E7070" s="293" t="s">
        <v>20067</v>
      </c>
      <c r="F7070" s="1352" t="s">
        <v>14140</v>
      </c>
      <c r="G7070" s="1356">
        <v>43061</v>
      </c>
      <c r="H7070" s="1348" t="s">
        <v>2252</v>
      </c>
      <c r="I7070" s="1348">
        <v>1482</v>
      </c>
      <c r="J7070" s="1356">
        <v>41470</v>
      </c>
      <c r="K7070" s="1352" t="s">
        <v>2253</v>
      </c>
      <c r="L7070" s="1352"/>
      <c r="M7070" s="1345" t="s">
        <v>19701</v>
      </c>
      <c r="N7070" s="1346" t="s">
        <v>1830</v>
      </c>
      <c r="O7070" s="1347"/>
      <c r="P7070" s="117" t="str">
        <f t="shared" si="55"/>
        <v>2202</v>
      </c>
      <c r="Q7070" s="117"/>
      <c r="R7070" s="1348">
        <v>220201054</v>
      </c>
      <c r="S7070" s="321"/>
      <c r="T7070" s="321"/>
    </row>
    <row r="7071" spans="1:20" ht="34.5" hidden="1" customHeight="1">
      <c r="A7071" s="1348">
        <v>220201055</v>
      </c>
      <c r="B7071" s="1339" t="str">
        <f t="shared" si="54"/>
        <v>2202</v>
      </c>
      <c r="C7071" s="1349" t="s">
        <v>2692</v>
      </c>
      <c r="D7071" s="1350">
        <v>1</v>
      </c>
      <c r="E7071" s="293" t="s">
        <v>20068</v>
      </c>
      <c r="F7071" s="1352" t="s">
        <v>20069</v>
      </c>
      <c r="G7071" s="1356">
        <v>41240</v>
      </c>
      <c r="H7071" s="1348" t="s">
        <v>2252</v>
      </c>
      <c r="I7071" s="1348">
        <v>1381</v>
      </c>
      <c r="J7071" s="1351">
        <v>39751</v>
      </c>
      <c r="K7071" s="1352" t="s">
        <v>2253</v>
      </c>
      <c r="L7071" s="1352" t="s">
        <v>19943</v>
      </c>
      <c r="M7071" s="1345" t="s">
        <v>1830</v>
      </c>
      <c r="N7071" s="1346" t="s">
        <v>1830</v>
      </c>
      <c r="O7071" s="1347"/>
      <c r="P7071" s="117" t="str">
        <f t="shared" si="55"/>
        <v>2202</v>
      </c>
      <c r="Q7071" s="117"/>
      <c r="R7071" s="1348">
        <v>220201055</v>
      </c>
      <c r="S7071" s="321"/>
      <c r="T7071" s="321"/>
    </row>
    <row r="7072" spans="1:20" ht="34.5" hidden="1" customHeight="1">
      <c r="A7072" s="1348">
        <v>220201056</v>
      </c>
      <c r="B7072" s="1339" t="str">
        <f t="shared" si="54"/>
        <v>2202</v>
      </c>
      <c r="C7072" s="1349" t="s">
        <v>2692</v>
      </c>
      <c r="D7072" s="1350">
        <v>2</v>
      </c>
      <c r="E7072" s="293" t="s">
        <v>20070</v>
      </c>
      <c r="F7072" s="1352" t="s">
        <v>14144</v>
      </c>
      <c r="G7072" s="1356">
        <v>43061</v>
      </c>
      <c r="H7072" s="1348" t="s">
        <v>2252</v>
      </c>
      <c r="I7072" s="1348">
        <v>1482</v>
      </c>
      <c r="J7072" s="1356">
        <v>41470</v>
      </c>
      <c r="K7072" s="1352" t="s">
        <v>2253</v>
      </c>
      <c r="L7072" s="1352"/>
      <c r="M7072" s="1345" t="s">
        <v>19701</v>
      </c>
      <c r="N7072" s="1346" t="s">
        <v>1830</v>
      </c>
      <c r="O7072" s="1347"/>
      <c r="P7072" s="117" t="str">
        <f t="shared" si="55"/>
        <v>2202</v>
      </c>
      <c r="Q7072" s="117"/>
      <c r="R7072" s="1348">
        <v>220201056</v>
      </c>
      <c r="S7072" s="321"/>
      <c r="T7072" s="321"/>
    </row>
    <row r="7073" spans="1:20" ht="34.5" hidden="1" customHeight="1">
      <c r="A7073" s="1348">
        <v>220201056</v>
      </c>
      <c r="B7073" s="1339" t="str">
        <f t="shared" si="54"/>
        <v>2202</v>
      </c>
      <c r="C7073" s="1349" t="s">
        <v>2692</v>
      </c>
      <c r="D7073" s="1350">
        <v>1</v>
      </c>
      <c r="E7073" s="293" t="s">
        <v>20071</v>
      </c>
      <c r="F7073" s="1352" t="s">
        <v>20072</v>
      </c>
      <c r="G7073" s="1356">
        <v>41240</v>
      </c>
      <c r="H7073" s="1348" t="s">
        <v>2252</v>
      </c>
      <c r="I7073" s="1348">
        <v>1381</v>
      </c>
      <c r="J7073" s="1351">
        <v>39751</v>
      </c>
      <c r="K7073" s="1352" t="s">
        <v>2253</v>
      </c>
      <c r="L7073" s="1352" t="s">
        <v>19947</v>
      </c>
      <c r="M7073" s="1345" t="s">
        <v>1830</v>
      </c>
      <c r="N7073" s="1346" t="s">
        <v>1830</v>
      </c>
      <c r="O7073" s="1347"/>
      <c r="P7073" s="117" t="str">
        <f t="shared" si="55"/>
        <v>2202</v>
      </c>
      <c r="Q7073" s="117"/>
      <c r="R7073" s="1348">
        <v>220201056</v>
      </c>
      <c r="S7073" s="321"/>
      <c r="T7073" s="321"/>
    </row>
    <row r="7074" spans="1:20" ht="34.5" hidden="1" customHeight="1">
      <c r="A7074" s="1348">
        <v>220201057</v>
      </c>
      <c r="B7074" s="1339" t="str">
        <f t="shared" si="54"/>
        <v>2202</v>
      </c>
      <c r="C7074" s="1349" t="s">
        <v>2692</v>
      </c>
      <c r="D7074" s="1350">
        <v>2</v>
      </c>
      <c r="E7074" s="293" t="s">
        <v>20073</v>
      </c>
      <c r="F7074" s="1352" t="s">
        <v>14147</v>
      </c>
      <c r="G7074" s="1356">
        <v>43061</v>
      </c>
      <c r="H7074" s="1348" t="s">
        <v>2252</v>
      </c>
      <c r="I7074" s="1348">
        <v>1482</v>
      </c>
      <c r="J7074" s="1356">
        <v>41470</v>
      </c>
      <c r="K7074" s="1352" t="s">
        <v>2253</v>
      </c>
      <c r="L7074" s="1352"/>
      <c r="M7074" s="1345" t="s">
        <v>19701</v>
      </c>
      <c r="N7074" s="1346" t="s">
        <v>1830</v>
      </c>
      <c r="O7074" s="1347"/>
      <c r="P7074" s="117" t="str">
        <f t="shared" si="55"/>
        <v>2202</v>
      </c>
      <c r="Q7074" s="117"/>
      <c r="R7074" s="1348">
        <v>220201057</v>
      </c>
      <c r="S7074" s="321"/>
      <c r="T7074" s="321"/>
    </row>
    <row r="7075" spans="1:20" ht="34.5" hidden="1" customHeight="1">
      <c r="A7075" s="1348">
        <v>220201058</v>
      </c>
      <c r="B7075" s="1339" t="str">
        <f t="shared" si="54"/>
        <v>2202</v>
      </c>
      <c r="C7075" s="1349" t="s">
        <v>2692</v>
      </c>
      <c r="D7075" s="1350">
        <v>1</v>
      </c>
      <c r="E7075" s="293" t="s">
        <v>20074</v>
      </c>
      <c r="F7075" s="1352" t="s">
        <v>20075</v>
      </c>
      <c r="G7075" s="1356">
        <v>41240</v>
      </c>
      <c r="H7075" s="1348" t="s">
        <v>2252</v>
      </c>
      <c r="I7075" s="1348">
        <v>1381</v>
      </c>
      <c r="J7075" s="1351">
        <v>39751</v>
      </c>
      <c r="K7075" s="1352" t="s">
        <v>2253</v>
      </c>
      <c r="L7075" s="1352" t="s">
        <v>19951</v>
      </c>
      <c r="M7075" s="1345" t="s">
        <v>1830</v>
      </c>
      <c r="N7075" s="1346" t="s">
        <v>1830</v>
      </c>
      <c r="O7075" s="1347"/>
      <c r="P7075" s="117" t="str">
        <f t="shared" si="55"/>
        <v>2202</v>
      </c>
      <c r="Q7075" s="117"/>
      <c r="R7075" s="1348">
        <v>220201058</v>
      </c>
      <c r="S7075" s="321"/>
      <c r="T7075" s="321"/>
    </row>
    <row r="7076" spans="1:20" ht="34.5" hidden="1" customHeight="1">
      <c r="A7076" s="1348">
        <v>220201059</v>
      </c>
      <c r="B7076" s="1339" t="str">
        <f t="shared" si="54"/>
        <v>2202</v>
      </c>
      <c r="C7076" s="1349" t="s">
        <v>2692</v>
      </c>
      <c r="D7076" s="1350">
        <v>2</v>
      </c>
      <c r="E7076" s="293" t="s">
        <v>20076</v>
      </c>
      <c r="F7076" s="1352" t="s">
        <v>14150</v>
      </c>
      <c r="G7076" s="1356">
        <v>43061</v>
      </c>
      <c r="H7076" s="1348" t="s">
        <v>2252</v>
      </c>
      <c r="I7076" s="1348">
        <v>1482</v>
      </c>
      <c r="J7076" s="1356">
        <v>41470</v>
      </c>
      <c r="K7076" s="1352" t="s">
        <v>2253</v>
      </c>
      <c r="L7076" s="1352"/>
      <c r="M7076" s="1345" t="s">
        <v>19701</v>
      </c>
      <c r="N7076" s="1346" t="s">
        <v>1830</v>
      </c>
      <c r="O7076" s="1347"/>
      <c r="P7076" s="117" t="str">
        <f t="shared" si="55"/>
        <v>2202</v>
      </c>
      <c r="Q7076" s="117"/>
      <c r="R7076" s="1348">
        <v>220201059</v>
      </c>
      <c r="S7076" s="321"/>
      <c r="T7076" s="321"/>
    </row>
    <row r="7077" spans="1:20" ht="34.5" hidden="1" customHeight="1">
      <c r="A7077" s="1348">
        <v>220201063</v>
      </c>
      <c r="B7077" s="1339" t="str">
        <f t="shared" si="54"/>
        <v>2202</v>
      </c>
      <c r="C7077" s="1349" t="s">
        <v>2692</v>
      </c>
      <c r="D7077" s="1350">
        <v>1</v>
      </c>
      <c r="E7077" s="293" t="s">
        <v>20077</v>
      </c>
      <c r="F7077" s="1352" t="s">
        <v>20078</v>
      </c>
      <c r="G7077" s="1356">
        <v>41240</v>
      </c>
      <c r="H7077" s="1348" t="s">
        <v>2252</v>
      </c>
      <c r="I7077" s="1348">
        <v>1381</v>
      </c>
      <c r="J7077" s="1351">
        <v>39751</v>
      </c>
      <c r="K7077" s="1352" t="s">
        <v>2253</v>
      </c>
      <c r="L7077" s="1352" t="s">
        <v>19955</v>
      </c>
      <c r="M7077" s="1345" t="s">
        <v>1830</v>
      </c>
      <c r="N7077" s="1346" t="s">
        <v>1830</v>
      </c>
      <c r="O7077" s="1347"/>
      <c r="P7077" s="117" t="str">
        <f t="shared" si="55"/>
        <v>2202</v>
      </c>
      <c r="Q7077" s="117"/>
      <c r="R7077" s="1348">
        <v>220201063</v>
      </c>
      <c r="S7077" s="321"/>
      <c r="T7077" s="321"/>
    </row>
    <row r="7078" spans="1:20" ht="34.5" hidden="1" customHeight="1">
      <c r="A7078" s="1348">
        <v>220201064</v>
      </c>
      <c r="B7078" s="1339" t="str">
        <f t="shared" si="54"/>
        <v>2202</v>
      </c>
      <c r="C7078" s="1349" t="s">
        <v>2692</v>
      </c>
      <c r="D7078" s="1350">
        <v>2</v>
      </c>
      <c r="E7078" s="293" t="s">
        <v>20079</v>
      </c>
      <c r="F7078" s="1352" t="s">
        <v>14154</v>
      </c>
      <c r="G7078" s="1356">
        <v>43061</v>
      </c>
      <c r="H7078" s="1348" t="s">
        <v>2252</v>
      </c>
      <c r="I7078" s="1348">
        <v>1482</v>
      </c>
      <c r="J7078" s="1356">
        <v>41470</v>
      </c>
      <c r="K7078" s="1352" t="s">
        <v>2253</v>
      </c>
      <c r="L7078" s="1352"/>
      <c r="M7078" s="1345" t="s">
        <v>19701</v>
      </c>
      <c r="N7078" s="1346" t="s">
        <v>1830</v>
      </c>
      <c r="O7078" s="1347"/>
      <c r="P7078" s="117" t="str">
        <f t="shared" si="55"/>
        <v>2202</v>
      </c>
      <c r="Q7078" s="117"/>
      <c r="R7078" s="1348">
        <v>220201064</v>
      </c>
      <c r="S7078" s="321"/>
      <c r="T7078" s="321"/>
    </row>
    <row r="7079" spans="1:20" ht="34.5" hidden="1" customHeight="1">
      <c r="A7079" s="1348">
        <v>220201065</v>
      </c>
      <c r="B7079" s="1339" t="str">
        <f t="shared" si="54"/>
        <v>2202</v>
      </c>
      <c r="C7079" s="1349" t="s">
        <v>2692</v>
      </c>
      <c r="D7079" s="1350">
        <v>1</v>
      </c>
      <c r="E7079" s="293" t="s">
        <v>20080</v>
      </c>
      <c r="F7079" s="1352" t="s">
        <v>20081</v>
      </c>
      <c r="G7079" s="1356">
        <v>41240</v>
      </c>
      <c r="H7079" s="1348" t="s">
        <v>2252</v>
      </c>
      <c r="I7079" s="1348">
        <v>1381</v>
      </c>
      <c r="J7079" s="1351">
        <v>39751</v>
      </c>
      <c r="K7079" s="1352" t="s">
        <v>2253</v>
      </c>
      <c r="L7079" s="1352" t="s">
        <v>19958</v>
      </c>
      <c r="M7079" s="1345" t="s">
        <v>1830</v>
      </c>
      <c r="N7079" s="1346" t="s">
        <v>1830</v>
      </c>
      <c r="O7079" s="1347"/>
      <c r="P7079" s="117" t="str">
        <f t="shared" si="55"/>
        <v>2202</v>
      </c>
      <c r="Q7079" s="117"/>
      <c r="R7079" s="1348">
        <v>220201065</v>
      </c>
      <c r="S7079" s="321"/>
      <c r="T7079" s="321"/>
    </row>
    <row r="7080" spans="1:20" ht="34.5" hidden="1" customHeight="1">
      <c r="A7080" s="1348">
        <v>220201066</v>
      </c>
      <c r="B7080" s="1339" t="str">
        <f t="shared" si="54"/>
        <v>2202</v>
      </c>
      <c r="C7080" s="1349" t="s">
        <v>2692</v>
      </c>
      <c r="D7080" s="1350">
        <v>2</v>
      </c>
      <c r="E7080" s="293" t="s">
        <v>20082</v>
      </c>
      <c r="F7080" s="1352" t="s">
        <v>14157</v>
      </c>
      <c r="G7080" s="1351">
        <v>43061</v>
      </c>
      <c r="H7080" s="1348" t="s">
        <v>2252</v>
      </c>
      <c r="I7080" s="1348">
        <v>1482</v>
      </c>
      <c r="J7080" s="1356">
        <v>41470</v>
      </c>
      <c r="K7080" s="1352" t="s">
        <v>2253</v>
      </c>
      <c r="L7080" s="1352"/>
      <c r="M7080" s="1345" t="s">
        <v>19701</v>
      </c>
      <c r="N7080" s="1346" t="s">
        <v>1830</v>
      </c>
      <c r="O7080" s="1347"/>
      <c r="P7080" s="117" t="str">
        <f t="shared" si="55"/>
        <v>2202</v>
      </c>
      <c r="Q7080" s="117"/>
      <c r="R7080" s="1348">
        <v>220201066</v>
      </c>
      <c r="S7080" s="321"/>
      <c r="T7080" s="321"/>
    </row>
    <row r="7081" spans="1:20" ht="34.5" hidden="1" customHeight="1">
      <c r="A7081" s="1348">
        <v>220201067</v>
      </c>
      <c r="B7081" s="1339" t="str">
        <f t="shared" si="54"/>
        <v>2202</v>
      </c>
      <c r="C7081" s="1349" t="s">
        <v>2692</v>
      </c>
      <c r="D7081" s="1350">
        <v>1</v>
      </c>
      <c r="E7081" s="293" t="s">
        <v>20083</v>
      </c>
      <c r="F7081" s="1352" t="s">
        <v>20084</v>
      </c>
      <c r="G7081" s="1356">
        <v>41240</v>
      </c>
      <c r="H7081" s="1348" t="s">
        <v>2252</v>
      </c>
      <c r="I7081" s="1348">
        <v>1381</v>
      </c>
      <c r="J7081" s="1351">
        <v>39751</v>
      </c>
      <c r="K7081" s="1352" t="s">
        <v>2253</v>
      </c>
      <c r="L7081" s="1352" t="s">
        <v>19962</v>
      </c>
      <c r="M7081" s="1345" t="s">
        <v>1830</v>
      </c>
      <c r="N7081" s="1346" t="s">
        <v>1830</v>
      </c>
      <c r="O7081" s="1347"/>
      <c r="P7081" s="117" t="str">
        <f t="shared" si="55"/>
        <v>2202</v>
      </c>
      <c r="Q7081" s="117"/>
      <c r="R7081" s="1348">
        <v>220201067</v>
      </c>
      <c r="S7081" s="321"/>
      <c r="T7081" s="321"/>
    </row>
    <row r="7082" spans="1:20" ht="34.5" hidden="1" customHeight="1">
      <c r="A7082" s="1348">
        <v>220201068</v>
      </c>
      <c r="B7082" s="1339" t="str">
        <f t="shared" si="54"/>
        <v>2202</v>
      </c>
      <c r="C7082" s="1349" t="s">
        <v>2692</v>
      </c>
      <c r="D7082" s="1350">
        <v>2</v>
      </c>
      <c r="E7082" s="293" t="s">
        <v>20085</v>
      </c>
      <c r="F7082" s="1352" t="s">
        <v>14161</v>
      </c>
      <c r="G7082" s="1351">
        <v>43061</v>
      </c>
      <c r="H7082" s="1348" t="s">
        <v>2252</v>
      </c>
      <c r="I7082" s="1348">
        <v>1482</v>
      </c>
      <c r="J7082" s="1356">
        <v>41470</v>
      </c>
      <c r="K7082" s="1352" t="s">
        <v>2253</v>
      </c>
      <c r="L7082" s="1352"/>
      <c r="M7082" s="1345" t="s">
        <v>17271</v>
      </c>
      <c r="N7082" s="1346" t="s">
        <v>1830</v>
      </c>
      <c r="O7082" s="1347"/>
      <c r="P7082" s="117" t="str">
        <f t="shared" si="55"/>
        <v>2202</v>
      </c>
      <c r="Q7082" s="117"/>
      <c r="R7082" s="1348">
        <v>220201068</v>
      </c>
      <c r="S7082" s="321"/>
      <c r="T7082" s="321"/>
    </row>
    <row r="7083" spans="1:20" ht="34.5" hidden="1" customHeight="1">
      <c r="A7083" s="1348">
        <v>220201069</v>
      </c>
      <c r="B7083" s="1339" t="str">
        <f t="shared" si="54"/>
        <v>2202</v>
      </c>
      <c r="C7083" s="1349" t="s">
        <v>2692</v>
      </c>
      <c r="D7083" s="1350">
        <v>1</v>
      </c>
      <c r="E7083" s="293" t="s">
        <v>20086</v>
      </c>
      <c r="F7083" s="1352" t="s">
        <v>20087</v>
      </c>
      <c r="G7083" s="1356">
        <v>41240</v>
      </c>
      <c r="H7083" s="1348" t="s">
        <v>2252</v>
      </c>
      <c r="I7083" s="1348">
        <v>1381</v>
      </c>
      <c r="J7083" s="1351">
        <v>39751</v>
      </c>
      <c r="K7083" s="1352" t="s">
        <v>2253</v>
      </c>
      <c r="L7083" s="1352" t="s">
        <v>19966</v>
      </c>
      <c r="M7083" s="1345" t="s">
        <v>19701</v>
      </c>
      <c r="N7083" s="1346" t="s">
        <v>1830</v>
      </c>
      <c r="O7083" s="1347"/>
      <c r="P7083" s="117" t="str">
        <f t="shared" si="55"/>
        <v>2202</v>
      </c>
      <c r="Q7083" s="117"/>
      <c r="R7083" s="1348">
        <v>220201069</v>
      </c>
      <c r="S7083" s="321"/>
      <c r="T7083" s="321"/>
    </row>
    <row r="7084" spans="1:20" ht="34.5" hidden="1" customHeight="1">
      <c r="A7084" s="1348">
        <v>220201070</v>
      </c>
      <c r="B7084" s="1339" t="str">
        <f t="shared" si="54"/>
        <v>2202</v>
      </c>
      <c r="C7084" s="1349" t="s">
        <v>2692</v>
      </c>
      <c r="D7084" s="1350">
        <v>2</v>
      </c>
      <c r="E7084" s="293" t="s">
        <v>20088</v>
      </c>
      <c r="F7084" s="1352" t="s">
        <v>14164</v>
      </c>
      <c r="G7084" s="1356">
        <v>43061</v>
      </c>
      <c r="H7084" s="1348" t="s">
        <v>2252</v>
      </c>
      <c r="I7084" s="1348">
        <v>1482</v>
      </c>
      <c r="J7084" s="1356">
        <v>41470</v>
      </c>
      <c r="K7084" s="1352" t="s">
        <v>2253</v>
      </c>
      <c r="L7084" s="1353"/>
      <c r="M7084" s="1345" t="s">
        <v>1830</v>
      </c>
      <c r="N7084" s="1346" t="s">
        <v>1830</v>
      </c>
      <c r="O7084" s="1347"/>
      <c r="P7084" s="117" t="str">
        <f t="shared" si="55"/>
        <v>2202</v>
      </c>
      <c r="Q7084" s="117"/>
      <c r="R7084" s="1348">
        <v>220201070</v>
      </c>
      <c r="S7084" s="321"/>
      <c r="T7084" s="321"/>
    </row>
    <row r="7085" spans="1:20" ht="34.5" hidden="1" customHeight="1">
      <c r="A7085" s="1348">
        <v>220201072</v>
      </c>
      <c r="B7085" s="1339" t="str">
        <f t="shared" si="54"/>
        <v>2202</v>
      </c>
      <c r="C7085" s="1349" t="s">
        <v>2692</v>
      </c>
      <c r="D7085" s="1350">
        <v>1</v>
      </c>
      <c r="E7085" s="293" t="s">
        <v>20089</v>
      </c>
      <c r="F7085" s="1352" t="s">
        <v>20090</v>
      </c>
      <c r="G7085" s="1356">
        <v>41240</v>
      </c>
      <c r="H7085" s="1348" t="s">
        <v>2252</v>
      </c>
      <c r="I7085" s="1348">
        <v>1381</v>
      </c>
      <c r="J7085" s="1356">
        <v>39751</v>
      </c>
      <c r="K7085" s="1352" t="s">
        <v>2253</v>
      </c>
      <c r="L7085" s="1352" t="s">
        <v>19970</v>
      </c>
      <c r="M7085" s="1345" t="s">
        <v>19701</v>
      </c>
      <c r="N7085" s="1346" t="s">
        <v>1830</v>
      </c>
      <c r="O7085" s="1347"/>
      <c r="P7085" s="117" t="str">
        <f t="shared" si="55"/>
        <v>2202</v>
      </c>
      <c r="Q7085" s="117"/>
      <c r="R7085" s="1348">
        <v>220201072</v>
      </c>
      <c r="S7085" s="321"/>
      <c r="T7085" s="321"/>
    </row>
    <row r="7086" spans="1:20" ht="34.5" hidden="1" customHeight="1">
      <c r="A7086" s="1348">
        <v>220201073</v>
      </c>
      <c r="B7086" s="1339" t="str">
        <f t="shared" si="54"/>
        <v>2202</v>
      </c>
      <c r="C7086" s="1349" t="s">
        <v>2692</v>
      </c>
      <c r="D7086" s="1350">
        <v>2</v>
      </c>
      <c r="E7086" s="293" t="s">
        <v>20091</v>
      </c>
      <c r="F7086" s="1352" t="s">
        <v>14167</v>
      </c>
      <c r="G7086" s="1351">
        <v>43061</v>
      </c>
      <c r="H7086" s="1348" t="s">
        <v>2252</v>
      </c>
      <c r="I7086" s="1348">
        <v>1482</v>
      </c>
      <c r="J7086" s="1356">
        <v>41470</v>
      </c>
      <c r="K7086" s="1352" t="s">
        <v>2253</v>
      </c>
      <c r="L7086" s="1353"/>
      <c r="M7086" s="1345" t="s">
        <v>1830</v>
      </c>
      <c r="N7086" s="1346" t="s">
        <v>1830</v>
      </c>
      <c r="O7086" s="1347"/>
      <c r="P7086" s="117" t="str">
        <f t="shared" si="55"/>
        <v>2202</v>
      </c>
      <c r="Q7086" s="117"/>
      <c r="R7086" s="1348">
        <v>220201073</v>
      </c>
      <c r="S7086" s="321"/>
      <c r="T7086" s="321"/>
    </row>
    <row r="7087" spans="1:20" ht="34.5" hidden="1" customHeight="1">
      <c r="A7087" s="1348">
        <v>220201074</v>
      </c>
      <c r="B7087" s="1339" t="str">
        <f t="shared" si="54"/>
        <v>2202</v>
      </c>
      <c r="C7087" s="1349" t="s">
        <v>2692</v>
      </c>
      <c r="D7087" s="1350">
        <v>1</v>
      </c>
      <c r="E7087" s="293" t="s">
        <v>20092</v>
      </c>
      <c r="F7087" s="1352" t="s">
        <v>20093</v>
      </c>
      <c r="G7087" s="1356">
        <v>41240</v>
      </c>
      <c r="H7087" s="1348" t="s">
        <v>2252</v>
      </c>
      <c r="I7087" s="1348">
        <v>1381</v>
      </c>
      <c r="J7087" s="1356">
        <v>39751</v>
      </c>
      <c r="K7087" s="1352" t="s">
        <v>2253</v>
      </c>
      <c r="L7087" s="1352" t="s">
        <v>19974</v>
      </c>
      <c r="M7087" s="1345" t="s">
        <v>19701</v>
      </c>
      <c r="N7087" s="1346" t="s">
        <v>1830</v>
      </c>
      <c r="O7087" s="1347"/>
      <c r="P7087" s="117" t="str">
        <f t="shared" si="55"/>
        <v>2202</v>
      </c>
      <c r="Q7087" s="117"/>
      <c r="R7087" s="1348">
        <v>220201074</v>
      </c>
      <c r="S7087" s="321"/>
      <c r="T7087" s="321"/>
    </row>
    <row r="7088" spans="1:20" ht="34.5" hidden="1" customHeight="1">
      <c r="A7088" s="1348">
        <v>220201075</v>
      </c>
      <c r="B7088" s="1339" t="str">
        <f t="shared" si="54"/>
        <v>2202</v>
      </c>
      <c r="C7088" s="1349" t="s">
        <v>2692</v>
      </c>
      <c r="D7088" s="1350">
        <v>2</v>
      </c>
      <c r="E7088" s="293" t="s">
        <v>20094</v>
      </c>
      <c r="F7088" s="1352" t="s">
        <v>14172</v>
      </c>
      <c r="G7088" s="1351">
        <v>43061</v>
      </c>
      <c r="H7088" s="1348" t="s">
        <v>2252</v>
      </c>
      <c r="I7088" s="1348">
        <v>1482</v>
      </c>
      <c r="J7088" s="1356">
        <v>41470</v>
      </c>
      <c r="K7088" s="1352" t="s">
        <v>2253</v>
      </c>
      <c r="L7088" s="1353"/>
      <c r="M7088" s="1345" t="s">
        <v>1830</v>
      </c>
      <c r="N7088" s="1346" t="s">
        <v>1830</v>
      </c>
      <c r="O7088" s="1347"/>
      <c r="P7088" s="117" t="str">
        <f t="shared" si="55"/>
        <v>2202</v>
      </c>
      <c r="Q7088" s="117"/>
      <c r="R7088" s="1348">
        <v>220201075</v>
      </c>
      <c r="S7088" s="321"/>
      <c r="T7088" s="321"/>
    </row>
    <row r="7089" spans="1:20" ht="34.5" hidden="1" customHeight="1">
      <c r="A7089" s="1348">
        <v>220201076</v>
      </c>
      <c r="B7089" s="1339" t="str">
        <f t="shared" si="54"/>
        <v>2202</v>
      </c>
      <c r="C7089" s="1349" t="s">
        <v>2692</v>
      </c>
      <c r="D7089" s="1350">
        <v>1</v>
      </c>
      <c r="E7089" s="293" t="s">
        <v>20095</v>
      </c>
      <c r="F7089" s="1352" t="s">
        <v>20096</v>
      </c>
      <c r="G7089" s="1356">
        <v>41240</v>
      </c>
      <c r="H7089" s="1348" t="s">
        <v>2252</v>
      </c>
      <c r="I7089" s="1348">
        <v>1381</v>
      </c>
      <c r="J7089" s="1356">
        <v>39751</v>
      </c>
      <c r="K7089" s="1352" t="s">
        <v>2253</v>
      </c>
      <c r="L7089" s="1352"/>
      <c r="M7089" s="1345" t="s">
        <v>19701</v>
      </c>
      <c r="N7089" s="1346" t="s">
        <v>1830</v>
      </c>
      <c r="O7089" s="1347"/>
      <c r="P7089" s="117" t="str">
        <f t="shared" si="55"/>
        <v>2202</v>
      </c>
      <c r="Q7089" s="117"/>
      <c r="R7089" s="1348">
        <v>220201076</v>
      </c>
      <c r="S7089" s="321"/>
      <c r="T7089" s="321"/>
    </row>
    <row r="7090" spans="1:20" ht="34.5" hidden="1" customHeight="1">
      <c r="A7090" s="1348">
        <v>220201077</v>
      </c>
      <c r="B7090" s="1339" t="str">
        <f t="shared" si="54"/>
        <v>2202</v>
      </c>
      <c r="C7090" s="1349" t="s">
        <v>2692</v>
      </c>
      <c r="D7090" s="1350">
        <v>2</v>
      </c>
      <c r="E7090" s="293" t="s">
        <v>20097</v>
      </c>
      <c r="F7090" s="1352" t="s">
        <v>14175</v>
      </c>
      <c r="G7090" s="1351">
        <v>43061</v>
      </c>
      <c r="H7090" s="1348" t="s">
        <v>2252</v>
      </c>
      <c r="I7090" s="1348">
        <v>1482</v>
      </c>
      <c r="J7090" s="1356">
        <v>41470</v>
      </c>
      <c r="K7090" s="1352" t="s">
        <v>2253</v>
      </c>
      <c r="L7090" s="1353"/>
      <c r="M7090" s="1345" t="s">
        <v>1830</v>
      </c>
      <c r="N7090" s="1346" t="s">
        <v>1830</v>
      </c>
      <c r="O7090" s="1347"/>
      <c r="P7090" s="117" t="str">
        <f t="shared" si="55"/>
        <v>2202</v>
      </c>
      <c r="Q7090" s="117"/>
      <c r="R7090" s="1348">
        <v>220201077</v>
      </c>
      <c r="S7090" s="321"/>
      <c r="T7090" s="321"/>
    </row>
    <row r="7091" spans="1:20" ht="34.5" hidden="1" customHeight="1">
      <c r="A7091" s="1348">
        <v>220201078</v>
      </c>
      <c r="B7091" s="1339" t="str">
        <f t="shared" si="54"/>
        <v>2202</v>
      </c>
      <c r="C7091" s="1349" t="s">
        <v>2692</v>
      </c>
      <c r="D7091" s="1350">
        <v>1</v>
      </c>
      <c r="E7091" s="293" t="s">
        <v>20098</v>
      </c>
      <c r="F7091" s="1352" t="s">
        <v>20099</v>
      </c>
      <c r="G7091" s="1356">
        <v>41240</v>
      </c>
      <c r="H7091" s="1348" t="s">
        <v>2252</v>
      </c>
      <c r="I7091" s="1348">
        <v>1381</v>
      </c>
      <c r="J7091" s="1351">
        <v>39751</v>
      </c>
      <c r="K7091" s="1352" t="s">
        <v>2253</v>
      </c>
      <c r="L7091" s="1352" t="s">
        <v>19981</v>
      </c>
      <c r="M7091" s="1345" t="s">
        <v>19701</v>
      </c>
      <c r="N7091" s="1346" t="s">
        <v>1830</v>
      </c>
      <c r="O7091" s="1347"/>
      <c r="P7091" s="117" t="str">
        <f t="shared" si="55"/>
        <v>2202</v>
      </c>
      <c r="Q7091" s="117"/>
      <c r="R7091" s="1348">
        <v>220201078</v>
      </c>
      <c r="S7091" s="321"/>
      <c r="T7091" s="321"/>
    </row>
    <row r="7092" spans="1:20" ht="34.5" hidden="1" customHeight="1">
      <c r="A7092" s="1348">
        <v>220201079</v>
      </c>
      <c r="B7092" s="1339" t="str">
        <f t="shared" si="54"/>
        <v>2202</v>
      </c>
      <c r="C7092" s="1349" t="s">
        <v>2692</v>
      </c>
      <c r="D7092" s="1350">
        <v>2</v>
      </c>
      <c r="E7092" s="293" t="s">
        <v>20100</v>
      </c>
      <c r="F7092" s="1352" t="s">
        <v>14178</v>
      </c>
      <c r="G7092" s="1356">
        <v>43061</v>
      </c>
      <c r="H7092" s="1348" t="s">
        <v>2252</v>
      </c>
      <c r="I7092" s="1348">
        <v>1482</v>
      </c>
      <c r="J7092" s="1356">
        <v>41470</v>
      </c>
      <c r="K7092" s="1352" t="s">
        <v>2253</v>
      </c>
      <c r="L7092" s="1353"/>
      <c r="M7092" s="1345" t="s">
        <v>1830</v>
      </c>
      <c r="N7092" s="1346" t="s">
        <v>1830</v>
      </c>
      <c r="O7092" s="1347"/>
      <c r="P7092" s="117" t="str">
        <f t="shared" si="55"/>
        <v>2202</v>
      </c>
      <c r="Q7092" s="117"/>
      <c r="R7092" s="1348">
        <v>220201079</v>
      </c>
      <c r="S7092" s="321"/>
      <c r="T7092" s="321"/>
    </row>
    <row r="7093" spans="1:20" ht="34.5" hidden="1" customHeight="1">
      <c r="A7093" s="1348">
        <v>220201080</v>
      </c>
      <c r="B7093" s="1339" t="str">
        <f t="shared" si="54"/>
        <v>2202</v>
      </c>
      <c r="C7093" s="1349" t="s">
        <v>2692</v>
      </c>
      <c r="D7093" s="1350">
        <v>1</v>
      </c>
      <c r="E7093" s="293" t="s">
        <v>20101</v>
      </c>
      <c r="F7093" s="1352" t="s">
        <v>20102</v>
      </c>
      <c r="G7093" s="1351">
        <v>41240</v>
      </c>
      <c r="H7093" s="1348" t="s">
        <v>2252</v>
      </c>
      <c r="I7093" s="1348">
        <v>1381</v>
      </c>
      <c r="J7093" s="1356">
        <v>39751</v>
      </c>
      <c r="K7093" s="1352" t="s">
        <v>2253</v>
      </c>
      <c r="L7093" s="1352" t="s">
        <v>19985</v>
      </c>
      <c r="M7093" s="1345" t="s">
        <v>19701</v>
      </c>
      <c r="N7093" s="1346" t="s">
        <v>1830</v>
      </c>
      <c r="O7093" s="1347"/>
      <c r="P7093" s="117" t="str">
        <f t="shared" si="55"/>
        <v>2202</v>
      </c>
      <c r="Q7093" s="117"/>
      <c r="R7093" s="1348">
        <v>220201080</v>
      </c>
      <c r="S7093" s="321"/>
      <c r="T7093" s="321"/>
    </row>
    <row r="7094" spans="1:20" ht="34.5" hidden="1" customHeight="1">
      <c r="A7094" s="1348">
        <v>220201081</v>
      </c>
      <c r="B7094" s="1339" t="str">
        <f t="shared" si="54"/>
        <v>2202</v>
      </c>
      <c r="C7094" s="1349" t="s">
        <v>2692</v>
      </c>
      <c r="D7094" s="1350">
        <v>2</v>
      </c>
      <c r="E7094" s="293" t="s">
        <v>20103</v>
      </c>
      <c r="F7094" s="1352" t="s">
        <v>14181</v>
      </c>
      <c r="G7094" s="1356">
        <v>43061</v>
      </c>
      <c r="H7094" s="1348" t="s">
        <v>2252</v>
      </c>
      <c r="I7094" s="1348">
        <v>1482</v>
      </c>
      <c r="J7094" s="1356">
        <v>41470</v>
      </c>
      <c r="K7094" s="1352" t="s">
        <v>2253</v>
      </c>
      <c r="L7094" s="1352"/>
      <c r="M7094" s="1345" t="s">
        <v>1830</v>
      </c>
      <c r="N7094" s="1346" t="s">
        <v>1830</v>
      </c>
      <c r="O7094" s="1347"/>
      <c r="P7094" s="117" t="str">
        <f t="shared" si="55"/>
        <v>2202</v>
      </c>
      <c r="Q7094" s="117"/>
      <c r="R7094" s="1348">
        <v>220201081</v>
      </c>
      <c r="S7094" s="321"/>
      <c r="T7094" s="321"/>
    </row>
    <row r="7095" spans="1:20" ht="34.5" hidden="1" customHeight="1">
      <c r="A7095" s="1348">
        <v>220201082</v>
      </c>
      <c r="B7095" s="1339" t="str">
        <f t="shared" si="54"/>
        <v>2202</v>
      </c>
      <c r="C7095" s="1349" t="s">
        <v>2692</v>
      </c>
      <c r="D7095" s="1350">
        <v>1</v>
      </c>
      <c r="E7095" s="293" t="s">
        <v>20104</v>
      </c>
      <c r="F7095" s="1352" t="s">
        <v>20105</v>
      </c>
      <c r="G7095" s="1351">
        <v>41240</v>
      </c>
      <c r="H7095" s="1348" t="s">
        <v>2252</v>
      </c>
      <c r="I7095" s="1348">
        <v>1381</v>
      </c>
      <c r="J7095" s="1356">
        <v>39751</v>
      </c>
      <c r="K7095" s="1352" t="s">
        <v>2253</v>
      </c>
      <c r="L7095" s="1352" t="s">
        <v>19989</v>
      </c>
      <c r="M7095" s="1345" t="s">
        <v>19701</v>
      </c>
      <c r="N7095" s="1346" t="s">
        <v>1830</v>
      </c>
      <c r="O7095" s="1347"/>
      <c r="P7095" s="117" t="str">
        <f t="shared" si="55"/>
        <v>2202</v>
      </c>
      <c r="Q7095" s="117"/>
      <c r="R7095" s="1348">
        <v>220201082</v>
      </c>
      <c r="S7095" s="321"/>
      <c r="T7095" s="321"/>
    </row>
    <row r="7096" spans="1:20" ht="34.5" hidden="1" customHeight="1">
      <c r="A7096" s="1348">
        <v>220201083</v>
      </c>
      <c r="B7096" s="1339" t="str">
        <f t="shared" si="54"/>
        <v>2202</v>
      </c>
      <c r="C7096" s="1349" t="s">
        <v>2692</v>
      </c>
      <c r="D7096" s="1350">
        <v>2</v>
      </c>
      <c r="E7096" s="293" t="s">
        <v>20106</v>
      </c>
      <c r="F7096" s="1352" t="s">
        <v>14185</v>
      </c>
      <c r="G7096" s="1356">
        <v>43061</v>
      </c>
      <c r="H7096" s="1348" t="s">
        <v>2252</v>
      </c>
      <c r="I7096" s="1348">
        <v>1482</v>
      </c>
      <c r="J7096" s="1356">
        <v>41470</v>
      </c>
      <c r="K7096" s="1352" t="s">
        <v>2253</v>
      </c>
      <c r="L7096" s="1352"/>
      <c r="M7096" s="1345" t="s">
        <v>1830</v>
      </c>
      <c r="N7096" s="1346" t="s">
        <v>1830</v>
      </c>
      <c r="O7096" s="1347"/>
      <c r="P7096" s="117" t="str">
        <f t="shared" si="55"/>
        <v>2202</v>
      </c>
      <c r="Q7096" s="117"/>
      <c r="R7096" s="1348">
        <v>220201083</v>
      </c>
      <c r="S7096" s="321"/>
      <c r="T7096" s="321"/>
    </row>
    <row r="7097" spans="1:20" ht="34.5" hidden="1" customHeight="1">
      <c r="A7097" s="1348">
        <v>220201084</v>
      </c>
      <c r="B7097" s="1339" t="str">
        <f t="shared" si="54"/>
        <v>2202</v>
      </c>
      <c r="C7097" s="1349" t="s">
        <v>2692</v>
      </c>
      <c r="D7097" s="1350">
        <v>1</v>
      </c>
      <c r="E7097" s="293" t="s">
        <v>20107</v>
      </c>
      <c r="F7097" s="1352" t="s">
        <v>20108</v>
      </c>
      <c r="G7097" s="1351">
        <v>41240</v>
      </c>
      <c r="H7097" s="1348" t="s">
        <v>2252</v>
      </c>
      <c r="I7097" s="1348">
        <v>1381</v>
      </c>
      <c r="J7097" s="1356">
        <v>39751</v>
      </c>
      <c r="K7097" s="1352" t="s">
        <v>2253</v>
      </c>
      <c r="L7097" s="1352" t="s">
        <v>19993</v>
      </c>
      <c r="M7097" s="1345" t="s">
        <v>19701</v>
      </c>
      <c r="N7097" s="1346" t="s">
        <v>1830</v>
      </c>
      <c r="O7097" s="1347"/>
      <c r="P7097" s="117" t="str">
        <f t="shared" si="55"/>
        <v>2202</v>
      </c>
      <c r="Q7097" s="117"/>
      <c r="R7097" s="1348">
        <v>220201084</v>
      </c>
      <c r="S7097" s="321"/>
      <c r="T7097" s="321"/>
    </row>
    <row r="7098" spans="1:20" ht="34.5" hidden="1" customHeight="1">
      <c r="A7098" s="1348">
        <v>220201086</v>
      </c>
      <c r="B7098" s="1339" t="str">
        <f t="shared" si="54"/>
        <v>2202</v>
      </c>
      <c r="C7098" s="1349" t="s">
        <v>2692</v>
      </c>
      <c r="D7098" s="1350">
        <v>2</v>
      </c>
      <c r="E7098" s="293" t="s">
        <v>20109</v>
      </c>
      <c r="F7098" s="1352" t="s">
        <v>14188</v>
      </c>
      <c r="G7098" s="1356">
        <v>43061</v>
      </c>
      <c r="H7098" s="1348" t="s">
        <v>2252</v>
      </c>
      <c r="I7098" s="1348">
        <v>1482</v>
      </c>
      <c r="J7098" s="1356">
        <v>41470</v>
      </c>
      <c r="K7098" s="1352" t="s">
        <v>2253</v>
      </c>
      <c r="L7098" s="1352"/>
      <c r="M7098" s="1345" t="s">
        <v>1830</v>
      </c>
      <c r="N7098" s="1346" t="s">
        <v>1830</v>
      </c>
      <c r="O7098" s="1347"/>
      <c r="P7098" s="117" t="str">
        <f t="shared" si="55"/>
        <v>2202</v>
      </c>
      <c r="Q7098" s="117"/>
      <c r="R7098" s="1348">
        <v>220201086</v>
      </c>
      <c r="S7098" s="321"/>
      <c r="T7098" s="321"/>
    </row>
    <row r="7099" spans="1:20" ht="34.5" hidden="1" customHeight="1">
      <c r="A7099" s="1348">
        <v>220201088</v>
      </c>
      <c r="B7099" s="1339" t="str">
        <f t="shared" si="54"/>
        <v>2202</v>
      </c>
      <c r="C7099" s="1349" t="s">
        <v>2692</v>
      </c>
      <c r="D7099" s="1350">
        <v>1</v>
      </c>
      <c r="E7099" s="293" t="s">
        <v>20110</v>
      </c>
      <c r="F7099" s="1352" t="s">
        <v>20111</v>
      </c>
      <c r="G7099" s="1351">
        <v>41240</v>
      </c>
      <c r="H7099" s="1348" t="s">
        <v>2252</v>
      </c>
      <c r="I7099" s="1348">
        <v>1381</v>
      </c>
      <c r="J7099" s="1356">
        <v>39751</v>
      </c>
      <c r="K7099" s="1352" t="s">
        <v>2253</v>
      </c>
      <c r="L7099" s="1352" t="s">
        <v>19997</v>
      </c>
      <c r="M7099" s="1345" t="s">
        <v>20112</v>
      </c>
      <c r="N7099" s="1346" t="s">
        <v>1830</v>
      </c>
      <c r="O7099" s="1347"/>
      <c r="P7099" s="117" t="str">
        <f t="shared" si="55"/>
        <v>2202</v>
      </c>
      <c r="Q7099" s="117"/>
      <c r="R7099" s="1348">
        <v>220201088</v>
      </c>
      <c r="S7099" s="321"/>
      <c r="T7099" s="321"/>
    </row>
    <row r="7100" spans="1:20" ht="34.5" hidden="1" customHeight="1">
      <c r="A7100" s="1348">
        <v>220201089</v>
      </c>
      <c r="B7100" s="1339" t="str">
        <f t="shared" si="54"/>
        <v>2202</v>
      </c>
      <c r="C7100" s="1349" t="s">
        <v>2692</v>
      </c>
      <c r="D7100" s="1350">
        <v>2</v>
      </c>
      <c r="E7100" s="293" t="s">
        <v>20113</v>
      </c>
      <c r="F7100" s="1352" t="s">
        <v>14191</v>
      </c>
      <c r="G7100" s="1356">
        <v>43061</v>
      </c>
      <c r="H7100" s="1348" t="s">
        <v>2252</v>
      </c>
      <c r="I7100" s="1348">
        <v>1482</v>
      </c>
      <c r="J7100" s="1356">
        <v>41470</v>
      </c>
      <c r="K7100" s="1352" t="s">
        <v>2253</v>
      </c>
      <c r="L7100" s="1352"/>
      <c r="M7100" s="1345" t="s">
        <v>1830</v>
      </c>
      <c r="N7100" s="1346" t="s">
        <v>1830</v>
      </c>
      <c r="O7100" s="1347"/>
      <c r="P7100" s="117" t="str">
        <f t="shared" si="55"/>
        <v>2202</v>
      </c>
      <c r="Q7100" s="117"/>
      <c r="R7100" s="1348">
        <v>220201089</v>
      </c>
      <c r="S7100" s="321"/>
      <c r="T7100" s="321"/>
    </row>
    <row r="7101" spans="1:20" ht="34.5" hidden="1" customHeight="1">
      <c r="A7101" s="1348">
        <v>220201090</v>
      </c>
      <c r="B7101" s="1339" t="str">
        <f t="shared" si="54"/>
        <v>2202</v>
      </c>
      <c r="C7101" s="1349" t="s">
        <v>2692</v>
      </c>
      <c r="D7101" s="1350">
        <v>1</v>
      </c>
      <c r="E7101" s="293" t="s">
        <v>20114</v>
      </c>
      <c r="F7101" s="1352" t="s">
        <v>20115</v>
      </c>
      <c r="G7101" s="1351">
        <v>41240</v>
      </c>
      <c r="H7101" s="1348" t="s">
        <v>2252</v>
      </c>
      <c r="I7101" s="1348">
        <v>1381</v>
      </c>
      <c r="J7101" s="1356">
        <v>39751</v>
      </c>
      <c r="K7101" s="1352" t="s">
        <v>2253</v>
      </c>
      <c r="L7101" s="1352" t="s">
        <v>20001</v>
      </c>
      <c r="M7101" s="1345" t="s">
        <v>20116</v>
      </c>
      <c r="N7101" s="1346" t="s">
        <v>1830</v>
      </c>
      <c r="O7101" s="1347"/>
      <c r="P7101" s="117" t="str">
        <f t="shared" si="55"/>
        <v>2202</v>
      </c>
      <c r="Q7101" s="117"/>
      <c r="R7101" s="1348">
        <v>220201090</v>
      </c>
      <c r="S7101" s="321"/>
      <c r="T7101" s="321"/>
    </row>
    <row r="7102" spans="1:20" ht="34.5" hidden="1" customHeight="1">
      <c r="A7102" s="1348">
        <v>220201091</v>
      </c>
      <c r="B7102" s="1339" t="str">
        <f t="shared" si="54"/>
        <v>2202</v>
      </c>
      <c r="C7102" s="1349" t="s">
        <v>2692</v>
      </c>
      <c r="D7102" s="1350">
        <v>2</v>
      </c>
      <c r="E7102" s="293" t="s">
        <v>20117</v>
      </c>
      <c r="F7102" s="1352" t="s">
        <v>14195</v>
      </c>
      <c r="G7102" s="1356">
        <v>43061</v>
      </c>
      <c r="H7102" s="1348" t="s">
        <v>2252</v>
      </c>
      <c r="I7102" s="1348">
        <v>1482</v>
      </c>
      <c r="J7102" s="1356">
        <v>41470</v>
      </c>
      <c r="K7102" s="1352" t="s">
        <v>2253</v>
      </c>
      <c r="L7102" s="1352"/>
      <c r="M7102" s="1345" t="s">
        <v>1830</v>
      </c>
      <c r="N7102" s="1346" t="s">
        <v>1830</v>
      </c>
      <c r="O7102" s="1347"/>
      <c r="P7102" s="117" t="str">
        <f t="shared" si="55"/>
        <v>2202</v>
      </c>
      <c r="Q7102" s="117"/>
      <c r="R7102" s="1348">
        <v>220201091</v>
      </c>
      <c r="S7102" s="321"/>
      <c r="T7102" s="321"/>
    </row>
    <row r="7103" spans="1:20" ht="34.5" hidden="1" customHeight="1">
      <c r="A7103" s="1348">
        <v>220201092</v>
      </c>
      <c r="B7103" s="1339" t="str">
        <f t="shared" si="54"/>
        <v>2202</v>
      </c>
      <c r="C7103" s="1349" t="s">
        <v>2692</v>
      </c>
      <c r="D7103" s="1350">
        <v>1</v>
      </c>
      <c r="E7103" s="293" t="s">
        <v>20118</v>
      </c>
      <c r="F7103" s="1352" t="s">
        <v>20119</v>
      </c>
      <c r="G7103" s="1351">
        <v>41240</v>
      </c>
      <c r="H7103" s="1348" t="s">
        <v>2252</v>
      </c>
      <c r="I7103" s="1348">
        <v>1381</v>
      </c>
      <c r="J7103" s="1356">
        <v>39751</v>
      </c>
      <c r="K7103" s="1352" t="s">
        <v>2253</v>
      </c>
      <c r="L7103" s="1352" t="s">
        <v>20005</v>
      </c>
      <c r="M7103" s="1345" t="s">
        <v>20120</v>
      </c>
      <c r="N7103" s="1346" t="s">
        <v>1830</v>
      </c>
      <c r="O7103" s="1347"/>
      <c r="P7103" s="117" t="str">
        <f t="shared" si="55"/>
        <v>2202</v>
      </c>
      <c r="Q7103" s="117"/>
      <c r="R7103" s="1348">
        <v>220201092</v>
      </c>
      <c r="S7103" s="321"/>
      <c r="T7103" s="321"/>
    </row>
    <row r="7104" spans="1:20" ht="34.5" hidden="1" customHeight="1">
      <c r="A7104" s="1348">
        <v>220201093</v>
      </c>
      <c r="B7104" s="1339" t="str">
        <f t="shared" si="54"/>
        <v>2202</v>
      </c>
      <c r="C7104" s="1349" t="s">
        <v>2692</v>
      </c>
      <c r="D7104" s="1350">
        <v>2</v>
      </c>
      <c r="E7104" s="293" t="s">
        <v>20121</v>
      </c>
      <c r="F7104" s="1352" t="s">
        <v>14199</v>
      </c>
      <c r="G7104" s="1356">
        <v>43061</v>
      </c>
      <c r="H7104" s="1348" t="s">
        <v>2252</v>
      </c>
      <c r="I7104" s="1348">
        <v>1482</v>
      </c>
      <c r="J7104" s="1356">
        <v>41470</v>
      </c>
      <c r="K7104" s="1352" t="s">
        <v>2253</v>
      </c>
      <c r="L7104" s="1352"/>
      <c r="M7104" s="1345" t="s">
        <v>20122</v>
      </c>
      <c r="N7104" s="1346" t="s">
        <v>1830</v>
      </c>
      <c r="O7104" s="1347"/>
      <c r="P7104" s="117" t="str">
        <f t="shared" si="55"/>
        <v>2202</v>
      </c>
      <c r="Q7104" s="117"/>
      <c r="R7104" s="1348">
        <v>220201093</v>
      </c>
      <c r="S7104" s="321"/>
      <c r="T7104" s="321"/>
    </row>
    <row r="7105" spans="1:20" ht="34.5" hidden="1" customHeight="1">
      <c r="A7105" s="1348">
        <v>220201094</v>
      </c>
      <c r="B7105" s="1339" t="str">
        <f t="shared" si="54"/>
        <v>2202</v>
      </c>
      <c r="C7105" s="1349" t="s">
        <v>2692</v>
      </c>
      <c r="D7105" s="1350">
        <v>1</v>
      </c>
      <c r="E7105" s="293" t="s">
        <v>20123</v>
      </c>
      <c r="F7105" s="1352" t="s">
        <v>20124</v>
      </c>
      <c r="G7105" s="1351">
        <v>41240</v>
      </c>
      <c r="H7105" s="1348" t="s">
        <v>2252</v>
      </c>
      <c r="I7105" s="1348">
        <v>1381</v>
      </c>
      <c r="J7105" s="1356">
        <v>39751</v>
      </c>
      <c r="K7105" s="1352" t="s">
        <v>2253</v>
      </c>
      <c r="L7105" s="1352" t="s">
        <v>20009</v>
      </c>
      <c r="M7105" s="1345" t="s">
        <v>20120</v>
      </c>
      <c r="N7105" s="1346" t="s">
        <v>1830</v>
      </c>
      <c r="O7105" s="1347"/>
      <c r="P7105" s="117" t="str">
        <f t="shared" si="55"/>
        <v>2202</v>
      </c>
      <c r="Q7105" s="117"/>
      <c r="R7105" s="1348">
        <v>220201094</v>
      </c>
      <c r="S7105" s="321"/>
      <c r="T7105" s="321"/>
    </row>
    <row r="7106" spans="1:20" ht="34.5" hidden="1" customHeight="1">
      <c r="A7106" s="1348">
        <v>220201095</v>
      </c>
      <c r="B7106" s="1339" t="str">
        <f t="shared" si="54"/>
        <v>2202</v>
      </c>
      <c r="C7106" s="1349" t="s">
        <v>2692</v>
      </c>
      <c r="D7106" s="1350">
        <v>2</v>
      </c>
      <c r="E7106" s="293" t="s">
        <v>20125</v>
      </c>
      <c r="F7106" s="1352" t="s">
        <v>14203</v>
      </c>
      <c r="G7106" s="1356">
        <v>43061</v>
      </c>
      <c r="H7106" s="1348" t="s">
        <v>2252</v>
      </c>
      <c r="I7106" s="1348">
        <v>1482</v>
      </c>
      <c r="J7106" s="1356">
        <v>41470</v>
      </c>
      <c r="K7106" s="1352" t="s">
        <v>2253</v>
      </c>
      <c r="L7106" s="1352"/>
      <c r="M7106" s="1345" t="s">
        <v>1830</v>
      </c>
      <c r="N7106" s="1346" t="s">
        <v>1830</v>
      </c>
      <c r="O7106" s="1347"/>
      <c r="P7106" s="117" t="str">
        <f t="shared" si="55"/>
        <v>2202</v>
      </c>
      <c r="Q7106" s="117"/>
      <c r="R7106" s="1348">
        <v>220201095</v>
      </c>
      <c r="S7106" s="321"/>
      <c r="T7106" s="321"/>
    </row>
    <row r="7107" spans="1:20" ht="34.5" hidden="1" customHeight="1">
      <c r="A7107" s="1348">
        <v>220201096</v>
      </c>
      <c r="B7107" s="1339" t="str">
        <f t="shared" si="54"/>
        <v>2202</v>
      </c>
      <c r="C7107" s="1349" t="s">
        <v>2692</v>
      </c>
      <c r="D7107" s="1350">
        <v>1</v>
      </c>
      <c r="E7107" s="293" t="s">
        <v>20126</v>
      </c>
      <c r="F7107" s="1352" t="s">
        <v>20127</v>
      </c>
      <c r="G7107" s="1356">
        <v>41240</v>
      </c>
      <c r="H7107" s="1348" t="s">
        <v>2252</v>
      </c>
      <c r="I7107" s="1348">
        <v>1381</v>
      </c>
      <c r="J7107" s="1356">
        <v>39751</v>
      </c>
      <c r="K7107" s="1352" t="s">
        <v>2253</v>
      </c>
      <c r="L7107" s="1352" t="s">
        <v>20012</v>
      </c>
      <c r="M7107" s="1345" t="s">
        <v>20128</v>
      </c>
      <c r="N7107" s="1346" t="s">
        <v>1830</v>
      </c>
      <c r="O7107" s="1347"/>
      <c r="P7107" s="117" t="str">
        <f t="shared" si="55"/>
        <v>2202</v>
      </c>
      <c r="Q7107" s="117"/>
      <c r="R7107" s="1348">
        <v>220201096</v>
      </c>
      <c r="S7107" s="321"/>
      <c r="T7107" s="321"/>
    </row>
    <row r="7108" spans="1:20" ht="34.5" hidden="1" customHeight="1">
      <c r="A7108" s="1348">
        <v>220201097</v>
      </c>
      <c r="B7108" s="1339" t="str">
        <f t="shared" si="54"/>
        <v>2202</v>
      </c>
      <c r="C7108" s="1349" t="s">
        <v>2692</v>
      </c>
      <c r="D7108" s="1350">
        <v>2</v>
      </c>
      <c r="E7108" s="293" t="s">
        <v>20129</v>
      </c>
      <c r="F7108" s="1352" t="s">
        <v>14207</v>
      </c>
      <c r="G7108" s="1351">
        <v>43061</v>
      </c>
      <c r="H7108" s="1348" t="s">
        <v>2252</v>
      </c>
      <c r="I7108" s="1348">
        <v>1482</v>
      </c>
      <c r="J7108" s="1356">
        <v>41470</v>
      </c>
      <c r="K7108" s="1352" t="s">
        <v>2253</v>
      </c>
      <c r="L7108" s="1353"/>
      <c r="M7108" s="1345" t="s">
        <v>1830</v>
      </c>
      <c r="N7108" s="1346" t="s">
        <v>1830</v>
      </c>
      <c r="O7108" s="1347"/>
      <c r="P7108" s="117" t="str">
        <f t="shared" si="55"/>
        <v>2202</v>
      </c>
      <c r="Q7108" s="117"/>
      <c r="R7108" s="1348">
        <v>220201097</v>
      </c>
      <c r="S7108" s="321"/>
      <c r="T7108" s="321"/>
    </row>
    <row r="7109" spans="1:20" ht="34.5" hidden="1" customHeight="1">
      <c r="A7109" s="1348">
        <v>220201098</v>
      </c>
      <c r="B7109" s="1339" t="str">
        <f t="shared" si="54"/>
        <v>2202</v>
      </c>
      <c r="C7109" s="1349" t="s">
        <v>2692</v>
      </c>
      <c r="D7109" s="1350">
        <v>1</v>
      </c>
      <c r="E7109" s="293" t="s">
        <v>20130</v>
      </c>
      <c r="F7109" s="1352" t="s">
        <v>20131</v>
      </c>
      <c r="G7109" s="1356">
        <v>41240</v>
      </c>
      <c r="H7109" s="1348" t="s">
        <v>2252</v>
      </c>
      <c r="I7109" s="1348">
        <v>1381</v>
      </c>
      <c r="J7109" s="1356">
        <v>39751</v>
      </c>
      <c r="K7109" s="1352" t="s">
        <v>2253</v>
      </c>
      <c r="L7109" s="1352" t="s">
        <v>20016</v>
      </c>
      <c r="M7109" s="1345" t="s">
        <v>20132</v>
      </c>
      <c r="N7109" s="1346" t="s">
        <v>1830</v>
      </c>
      <c r="O7109" s="1347"/>
      <c r="P7109" s="117" t="str">
        <f t="shared" si="55"/>
        <v>2202</v>
      </c>
      <c r="Q7109" s="117"/>
      <c r="R7109" s="1348">
        <v>220201098</v>
      </c>
      <c r="S7109" s="321"/>
      <c r="T7109" s="321"/>
    </row>
    <row r="7110" spans="1:20" ht="34.5" hidden="1" customHeight="1">
      <c r="A7110" s="1348">
        <v>220201099</v>
      </c>
      <c r="B7110" s="1339" t="str">
        <f t="shared" si="54"/>
        <v>2202</v>
      </c>
      <c r="C7110" s="1349" t="s">
        <v>2692</v>
      </c>
      <c r="D7110" s="1350">
        <v>2</v>
      </c>
      <c r="E7110" s="293" t="s">
        <v>20133</v>
      </c>
      <c r="F7110" s="1352" t="s">
        <v>14211</v>
      </c>
      <c r="G7110" s="1351">
        <v>43061</v>
      </c>
      <c r="H7110" s="1348" t="s">
        <v>2252</v>
      </c>
      <c r="I7110" s="1348">
        <v>1482</v>
      </c>
      <c r="J7110" s="1356">
        <v>41470</v>
      </c>
      <c r="K7110" s="1352" t="s">
        <v>2253</v>
      </c>
      <c r="L7110" s="1353"/>
      <c r="M7110" s="1345" t="s">
        <v>1830</v>
      </c>
      <c r="N7110" s="1346" t="s">
        <v>1830</v>
      </c>
      <c r="O7110" s="1347"/>
      <c r="P7110" s="117" t="str">
        <f t="shared" si="55"/>
        <v>2202</v>
      </c>
      <c r="Q7110" s="117"/>
      <c r="R7110" s="1348">
        <v>220201099</v>
      </c>
      <c r="S7110" s="321"/>
      <c r="T7110" s="321"/>
    </row>
    <row r="7111" spans="1:20" ht="34.5" hidden="1" customHeight="1">
      <c r="A7111" s="1348">
        <v>220201100</v>
      </c>
      <c r="B7111" s="1339" t="str">
        <f t="shared" si="54"/>
        <v>2202</v>
      </c>
      <c r="C7111" s="1349" t="s">
        <v>2692</v>
      </c>
      <c r="D7111" s="1350">
        <v>1</v>
      </c>
      <c r="E7111" s="293" t="s">
        <v>20134</v>
      </c>
      <c r="F7111" s="1352" t="s">
        <v>20135</v>
      </c>
      <c r="G7111" s="1356">
        <v>41240</v>
      </c>
      <c r="H7111" s="1348" t="s">
        <v>2252</v>
      </c>
      <c r="I7111" s="1348">
        <v>1381</v>
      </c>
      <c r="J7111" s="1356">
        <v>39751</v>
      </c>
      <c r="K7111" s="1352" t="s">
        <v>2253</v>
      </c>
      <c r="L7111" s="1352" t="s">
        <v>20020</v>
      </c>
      <c r="M7111" s="1345" t="s">
        <v>20136</v>
      </c>
      <c r="N7111" s="1346" t="s">
        <v>1830</v>
      </c>
      <c r="O7111" s="1347"/>
      <c r="P7111" s="117" t="str">
        <f t="shared" si="55"/>
        <v>2202</v>
      </c>
      <c r="Q7111" s="117"/>
      <c r="R7111" s="1348">
        <v>220201100</v>
      </c>
      <c r="S7111" s="321"/>
      <c r="T7111" s="321"/>
    </row>
    <row r="7112" spans="1:20" ht="34.5" hidden="1" customHeight="1">
      <c r="A7112" s="1348">
        <v>220201101</v>
      </c>
      <c r="B7112" s="1339" t="str">
        <f t="shared" si="54"/>
        <v>2202</v>
      </c>
      <c r="C7112" s="1349" t="s">
        <v>2692</v>
      </c>
      <c r="D7112" s="1350">
        <v>2</v>
      </c>
      <c r="E7112" s="293" t="s">
        <v>20137</v>
      </c>
      <c r="F7112" s="1352" t="s">
        <v>14214</v>
      </c>
      <c r="G7112" s="1351">
        <v>43061</v>
      </c>
      <c r="H7112" s="1348" t="s">
        <v>2252</v>
      </c>
      <c r="I7112" s="1348">
        <v>1482</v>
      </c>
      <c r="J7112" s="1356">
        <v>41470</v>
      </c>
      <c r="K7112" s="1352" t="s">
        <v>2253</v>
      </c>
      <c r="L7112" s="1353"/>
      <c r="M7112" s="1345" t="s">
        <v>1830</v>
      </c>
      <c r="N7112" s="1346" t="s">
        <v>1830</v>
      </c>
      <c r="O7112" s="1347"/>
      <c r="P7112" s="117" t="str">
        <f t="shared" si="55"/>
        <v>2202</v>
      </c>
      <c r="Q7112" s="117"/>
      <c r="R7112" s="1348">
        <v>220201101</v>
      </c>
      <c r="S7112" s="321"/>
      <c r="T7112" s="321"/>
    </row>
    <row r="7113" spans="1:20" ht="34.5" hidden="1" customHeight="1">
      <c r="A7113" s="1348">
        <v>220201102</v>
      </c>
      <c r="B7113" s="1339" t="str">
        <f t="shared" si="54"/>
        <v>2202</v>
      </c>
      <c r="C7113" s="1349" t="s">
        <v>2692</v>
      </c>
      <c r="D7113" s="1350">
        <v>1</v>
      </c>
      <c r="E7113" s="293" t="s">
        <v>20138</v>
      </c>
      <c r="F7113" s="1352" t="s">
        <v>20139</v>
      </c>
      <c r="G7113" s="1356">
        <v>41240</v>
      </c>
      <c r="H7113" s="1348" t="s">
        <v>2252</v>
      </c>
      <c r="I7113" s="1348">
        <v>1381</v>
      </c>
      <c r="J7113" s="1356">
        <v>39751</v>
      </c>
      <c r="K7113" s="1352" t="s">
        <v>2253</v>
      </c>
      <c r="L7113" s="1352" t="s">
        <v>20024</v>
      </c>
      <c r="M7113" s="1345" t="s">
        <v>19816</v>
      </c>
      <c r="N7113" s="1346" t="s">
        <v>1830</v>
      </c>
      <c r="O7113" s="1347"/>
      <c r="P7113" s="117" t="str">
        <f t="shared" si="55"/>
        <v>2202</v>
      </c>
      <c r="Q7113" s="117"/>
      <c r="R7113" s="1348">
        <v>220201102</v>
      </c>
      <c r="S7113" s="321"/>
      <c r="T7113" s="321"/>
    </row>
    <row r="7114" spans="1:20" ht="34.5" hidden="1" customHeight="1">
      <c r="A7114" s="1348">
        <v>220201103</v>
      </c>
      <c r="B7114" s="1339" t="str">
        <f t="shared" si="54"/>
        <v>2202</v>
      </c>
      <c r="C7114" s="1349" t="s">
        <v>2692</v>
      </c>
      <c r="D7114" s="1350">
        <v>2</v>
      </c>
      <c r="E7114" s="293" t="s">
        <v>20140</v>
      </c>
      <c r="F7114" s="1352" t="s">
        <v>14217</v>
      </c>
      <c r="G7114" s="1351">
        <v>43061</v>
      </c>
      <c r="H7114" s="1348" t="s">
        <v>2252</v>
      </c>
      <c r="I7114" s="1348">
        <v>1482</v>
      </c>
      <c r="J7114" s="1356">
        <v>41470</v>
      </c>
      <c r="K7114" s="1352" t="s">
        <v>2253</v>
      </c>
      <c r="L7114" s="1353"/>
      <c r="M7114" s="1345" t="s">
        <v>20141</v>
      </c>
      <c r="N7114" s="1346" t="s">
        <v>1830</v>
      </c>
      <c r="O7114" s="1347"/>
      <c r="P7114" s="117" t="str">
        <f t="shared" si="55"/>
        <v>2202</v>
      </c>
      <c r="Q7114" s="117"/>
      <c r="R7114" s="1348">
        <v>220201103</v>
      </c>
      <c r="S7114" s="321"/>
      <c r="T7114" s="321"/>
    </row>
    <row r="7115" spans="1:20" ht="34.5" hidden="1" customHeight="1">
      <c r="A7115" s="1348">
        <v>220201104</v>
      </c>
      <c r="B7115" s="1339" t="str">
        <f t="shared" si="54"/>
        <v>2202</v>
      </c>
      <c r="C7115" s="1349" t="s">
        <v>2692</v>
      </c>
      <c r="D7115" s="1350">
        <v>1</v>
      </c>
      <c r="E7115" s="293" t="s">
        <v>20142</v>
      </c>
      <c r="F7115" s="1352" t="s">
        <v>20143</v>
      </c>
      <c r="G7115" s="1356">
        <v>41240</v>
      </c>
      <c r="H7115" s="1348" t="s">
        <v>2252</v>
      </c>
      <c r="I7115" s="1348">
        <v>1381</v>
      </c>
      <c r="J7115" s="1356">
        <v>39751</v>
      </c>
      <c r="K7115" s="1352" t="s">
        <v>2253</v>
      </c>
      <c r="L7115" s="1352" t="s">
        <v>20028</v>
      </c>
      <c r="M7115" s="1345" t="s">
        <v>1830</v>
      </c>
      <c r="N7115" s="1346" t="s">
        <v>1830</v>
      </c>
      <c r="O7115" s="1347"/>
      <c r="P7115" s="117" t="str">
        <f t="shared" si="55"/>
        <v>2202</v>
      </c>
      <c r="Q7115" s="117"/>
      <c r="R7115" s="1348">
        <v>220201104</v>
      </c>
      <c r="S7115" s="321"/>
      <c r="T7115" s="321"/>
    </row>
    <row r="7116" spans="1:20" ht="34.5" hidden="1" customHeight="1">
      <c r="A7116" s="1348">
        <v>220201105</v>
      </c>
      <c r="B7116" s="1339" t="str">
        <f t="shared" si="54"/>
        <v>2202</v>
      </c>
      <c r="C7116" s="1349" t="s">
        <v>2692</v>
      </c>
      <c r="D7116" s="1350">
        <v>2</v>
      </c>
      <c r="E7116" s="293" t="s">
        <v>20144</v>
      </c>
      <c r="F7116" s="1352" t="s">
        <v>14220</v>
      </c>
      <c r="G7116" s="1351">
        <v>43061</v>
      </c>
      <c r="H7116" s="1348" t="s">
        <v>2252</v>
      </c>
      <c r="I7116" s="1348">
        <v>1482</v>
      </c>
      <c r="J7116" s="1356">
        <v>41470</v>
      </c>
      <c r="K7116" s="1352" t="s">
        <v>2253</v>
      </c>
      <c r="L7116" s="1353"/>
      <c r="M7116" s="1345" t="s">
        <v>20120</v>
      </c>
      <c r="N7116" s="1346" t="s">
        <v>1830</v>
      </c>
      <c r="O7116" s="1347"/>
      <c r="P7116" s="117" t="str">
        <f t="shared" si="55"/>
        <v>2202</v>
      </c>
      <c r="Q7116" s="117"/>
      <c r="R7116" s="1348">
        <v>220201105</v>
      </c>
      <c r="S7116" s="321"/>
      <c r="T7116" s="321"/>
    </row>
    <row r="7117" spans="1:20" ht="34.5" hidden="1" customHeight="1">
      <c r="A7117" s="1348">
        <v>220201106</v>
      </c>
      <c r="B7117" s="1339" t="str">
        <f t="shared" si="54"/>
        <v>2202</v>
      </c>
      <c r="C7117" s="1349" t="s">
        <v>2692</v>
      </c>
      <c r="D7117" s="1350">
        <v>1</v>
      </c>
      <c r="E7117" s="293" t="s">
        <v>20145</v>
      </c>
      <c r="F7117" s="1352" t="s">
        <v>20146</v>
      </c>
      <c r="G7117" s="1356">
        <v>41240</v>
      </c>
      <c r="H7117" s="1348" t="s">
        <v>2252</v>
      </c>
      <c r="I7117" s="1348">
        <v>1381</v>
      </c>
      <c r="J7117" s="1356">
        <v>39751</v>
      </c>
      <c r="K7117" s="1352" t="s">
        <v>2253</v>
      </c>
      <c r="L7117" s="1352" t="s">
        <v>20032</v>
      </c>
      <c r="M7117" s="1345" t="s">
        <v>1830</v>
      </c>
      <c r="N7117" s="1346" t="s">
        <v>1830</v>
      </c>
      <c r="O7117" s="1347"/>
      <c r="P7117" s="117" t="str">
        <f t="shared" si="55"/>
        <v>2202</v>
      </c>
      <c r="Q7117" s="117"/>
      <c r="R7117" s="1348">
        <v>220201106</v>
      </c>
      <c r="S7117" s="321"/>
      <c r="T7117" s="321"/>
    </row>
    <row r="7118" spans="1:20" ht="34.5" hidden="1" customHeight="1">
      <c r="A7118" s="1348">
        <v>220201107</v>
      </c>
      <c r="B7118" s="1339" t="str">
        <f t="shared" si="54"/>
        <v>2202</v>
      </c>
      <c r="C7118" s="1349" t="s">
        <v>2692</v>
      </c>
      <c r="D7118" s="1350">
        <v>2</v>
      </c>
      <c r="E7118" s="293" t="s">
        <v>20147</v>
      </c>
      <c r="F7118" s="1352" t="s">
        <v>14223</v>
      </c>
      <c r="G7118" s="1351">
        <v>43061</v>
      </c>
      <c r="H7118" s="1348" t="s">
        <v>2252</v>
      </c>
      <c r="I7118" s="1348">
        <v>1482</v>
      </c>
      <c r="J7118" s="1356">
        <v>41470</v>
      </c>
      <c r="K7118" s="1352" t="s">
        <v>2253</v>
      </c>
      <c r="L7118" s="1353"/>
      <c r="M7118" s="1345" t="s">
        <v>19701</v>
      </c>
      <c r="N7118" s="1346" t="s">
        <v>17528</v>
      </c>
      <c r="O7118" s="1347"/>
      <c r="P7118" s="117" t="str">
        <f t="shared" si="55"/>
        <v>2202</v>
      </c>
      <c r="Q7118" s="117"/>
      <c r="R7118" s="1348">
        <v>220201107</v>
      </c>
      <c r="S7118" s="321"/>
      <c r="T7118" s="321"/>
    </row>
    <row r="7119" spans="1:20" ht="34.5" hidden="1" customHeight="1">
      <c r="A7119" s="1348">
        <v>220201108</v>
      </c>
      <c r="B7119" s="1339" t="str">
        <f t="shared" si="54"/>
        <v>2202</v>
      </c>
      <c r="C7119" s="1349" t="s">
        <v>2692</v>
      </c>
      <c r="D7119" s="1350">
        <v>1</v>
      </c>
      <c r="E7119" s="293" t="s">
        <v>20148</v>
      </c>
      <c r="F7119" s="1352" t="s">
        <v>19788</v>
      </c>
      <c r="G7119" s="1356">
        <v>41240</v>
      </c>
      <c r="H7119" s="1348" t="s">
        <v>2252</v>
      </c>
      <c r="I7119" s="1348">
        <v>1381</v>
      </c>
      <c r="J7119" s="1356">
        <v>39751</v>
      </c>
      <c r="K7119" s="1352" t="s">
        <v>2253</v>
      </c>
      <c r="L7119" s="1352" t="s">
        <v>20036</v>
      </c>
      <c r="M7119" s="1345" t="s">
        <v>1830</v>
      </c>
      <c r="N7119" s="1346" t="s">
        <v>1830</v>
      </c>
      <c r="O7119" s="1347"/>
      <c r="P7119" s="117" t="str">
        <f t="shared" si="55"/>
        <v>2202</v>
      </c>
      <c r="Q7119" s="117"/>
      <c r="R7119" s="1348">
        <v>220201108</v>
      </c>
      <c r="S7119" s="321"/>
      <c r="T7119" s="321"/>
    </row>
    <row r="7120" spans="1:20" ht="34.5" hidden="1" customHeight="1">
      <c r="A7120" s="1348">
        <v>220201109</v>
      </c>
      <c r="B7120" s="1339" t="str">
        <f t="shared" si="54"/>
        <v>2202</v>
      </c>
      <c r="C7120" s="1349" t="s">
        <v>2692</v>
      </c>
      <c r="D7120" s="1350">
        <v>2</v>
      </c>
      <c r="E7120" s="293" t="s">
        <v>20149</v>
      </c>
      <c r="F7120" s="1352" t="s">
        <v>14226</v>
      </c>
      <c r="G7120" s="1351">
        <v>43061</v>
      </c>
      <c r="H7120" s="1348" t="s">
        <v>2252</v>
      </c>
      <c r="I7120" s="1348">
        <v>1482</v>
      </c>
      <c r="J7120" s="1356">
        <v>41470</v>
      </c>
      <c r="K7120" s="1352" t="s">
        <v>2253</v>
      </c>
      <c r="L7120" s="1352"/>
      <c r="M7120" s="1345" t="s">
        <v>19701</v>
      </c>
      <c r="N7120" s="1346" t="s">
        <v>1830</v>
      </c>
      <c r="O7120" s="1347"/>
      <c r="P7120" s="117" t="str">
        <f t="shared" si="55"/>
        <v>2202</v>
      </c>
      <c r="Q7120" s="117"/>
      <c r="R7120" s="1348">
        <v>220201109</v>
      </c>
      <c r="S7120" s="321"/>
      <c r="T7120" s="321"/>
    </row>
    <row r="7121" spans="1:20" ht="34.5" hidden="1" customHeight="1">
      <c r="A7121" s="1348">
        <v>220201110</v>
      </c>
      <c r="B7121" s="1339" t="str">
        <f t="shared" si="54"/>
        <v>2202</v>
      </c>
      <c r="C7121" s="1349" t="s">
        <v>2692</v>
      </c>
      <c r="D7121" s="1350">
        <v>1</v>
      </c>
      <c r="E7121" s="293" t="s">
        <v>20150</v>
      </c>
      <c r="F7121" s="1352" t="s">
        <v>14229</v>
      </c>
      <c r="G7121" s="1356">
        <v>41240</v>
      </c>
      <c r="H7121" s="1348" t="s">
        <v>2252</v>
      </c>
      <c r="I7121" s="1348">
        <v>1381</v>
      </c>
      <c r="J7121" s="1356">
        <v>39751</v>
      </c>
      <c r="K7121" s="1352" t="s">
        <v>2253</v>
      </c>
      <c r="L7121" s="1352" t="s">
        <v>20040</v>
      </c>
      <c r="M7121" s="1345" t="s">
        <v>1830</v>
      </c>
      <c r="N7121" s="1346" t="s">
        <v>20151</v>
      </c>
      <c r="O7121" s="1347"/>
      <c r="P7121" s="117" t="str">
        <f t="shared" si="55"/>
        <v>2202</v>
      </c>
      <c r="Q7121" s="117"/>
      <c r="R7121" s="1348">
        <v>220201110</v>
      </c>
      <c r="S7121" s="321"/>
      <c r="T7121" s="321"/>
    </row>
    <row r="7122" spans="1:20" ht="34.5" hidden="1" customHeight="1">
      <c r="A7122" s="1348">
        <v>220201111</v>
      </c>
      <c r="B7122" s="1339" t="str">
        <f t="shared" si="54"/>
        <v>2202</v>
      </c>
      <c r="C7122" s="1349" t="s">
        <v>2692</v>
      </c>
      <c r="D7122" s="1350">
        <v>2</v>
      </c>
      <c r="E7122" s="293" t="s">
        <v>20152</v>
      </c>
      <c r="F7122" s="1352" t="s">
        <v>14229</v>
      </c>
      <c r="G7122" s="1351">
        <v>43061</v>
      </c>
      <c r="H7122" s="1348" t="s">
        <v>2252</v>
      </c>
      <c r="I7122" s="1348">
        <v>1482</v>
      </c>
      <c r="J7122" s="1356">
        <v>41470</v>
      </c>
      <c r="K7122" s="1352" t="s">
        <v>2253</v>
      </c>
      <c r="L7122" s="1352"/>
      <c r="M7122" s="1345" t="s">
        <v>17271</v>
      </c>
      <c r="N7122" s="1346" t="s">
        <v>1830</v>
      </c>
      <c r="O7122" s="1347"/>
      <c r="P7122" s="117" t="str">
        <f t="shared" si="55"/>
        <v>2202</v>
      </c>
      <c r="Q7122" s="117"/>
      <c r="R7122" s="1348">
        <v>220201111</v>
      </c>
      <c r="S7122" s="321"/>
      <c r="T7122" s="321"/>
    </row>
    <row r="7123" spans="1:20" ht="34.5" hidden="1" customHeight="1">
      <c r="A7123" s="1348">
        <v>220201113</v>
      </c>
      <c r="B7123" s="1339" t="str">
        <f t="shared" si="54"/>
        <v>2202</v>
      </c>
      <c r="C7123" s="1349" t="s">
        <v>2692</v>
      </c>
      <c r="D7123" s="1350">
        <v>1</v>
      </c>
      <c r="E7123" s="293" t="s">
        <v>20153</v>
      </c>
      <c r="F7123" s="1352" t="s">
        <v>14232</v>
      </c>
      <c r="G7123" s="1356">
        <v>41240</v>
      </c>
      <c r="H7123" s="1348" t="s">
        <v>2252</v>
      </c>
      <c r="I7123" s="1348">
        <v>1381</v>
      </c>
      <c r="J7123" s="1351">
        <v>39751</v>
      </c>
      <c r="K7123" s="1352" t="s">
        <v>2253</v>
      </c>
      <c r="L7123" s="1352" t="s">
        <v>20043</v>
      </c>
      <c r="M7123" s="1345" t="s">
        <v>20154</v>
      </c>
      <c r="N7123" s="1346" t="s">
        <v>1830</v>
      </c>
      <c r="O7123" s="1347"/>
      <c r="P7123" s="117" t="str">
        <f t="shared" si="55"/>
        <v>2202</v>
      </c>
      <c r="Q7123" s="117"/>
      <c r="R7123" s="1348">
        <v>220201113</v>
      </c>
      <c r="S7123" s="321"/>
      <c r="T7123" s="321"/>
    </row>
    <row r="7124" spans="1:20" ht="34.5" hidden="1" customHeight="1">
      <c r="A7124" s="1348">
        <v>220201114</v>
      </c>
      <c r="B7124" s="1339" t="str">
        <f t="shared" si="54"/>
        <v>2202</v>
      </c>
      <c r="C7124" s="1349" t="s">
        <v>2692</v>
      </c>
      <c r="D7124" s="1350">
        <v>2</v>
      </c>
      <c r="E7124" s="293" t="s">
        <v>20155</v>
      </c>
      <c r="F7124" s="1352" t="s">
        <v>14232</v>
      </c>
      <c r="G7124" s="1356">
        <v>43061</v>
      </c>
      <c r="H7124" s="1348" t="s">
        <v>2252</v>
      </c>
      <c r="I7124" s="1348">
        <v>1482</v>
      </c>
      <c r="J7124" s="1351">
        <v>41470</v>
      </c>
      <c r="K7124" s="1352" t="s">
        <v>2253</v>
      </c>
      <c r="L7124" s="1352"/>
      <c r="M7124" s="1345" t="s">
        <v>14457</v>
      </c>
      <c r="N7124" s="1346" t="s">
        <v>1830</v>
      </c>
      <c r="O7124" s="1347"/>
      <c r="P7124" s="117" t="str">
        <f t="shared" si="55"/>
        <v>2202</v>
      </c>
      <c r="Q7124" s="117"/>
      <c r="R7124" s="1348">
        <v>220201114</v>
      </c>
      <c r="S7124" s="321"/>
      <c r="T7124" s="321"/>
    </row>
    <row r="7125" spans="1:20" ht="34.5" hidden="1" customHeight="1">
      <c r="A7125" s="1348">
        <v>210302001</v>
      </c>
      <c r="B7125" s="1339" t="str">
        <f t="shared" si="54"/>
        <v>2103</v>
      </c>
      <c r="C7125" s="1349" t="s">
        <v>2692</v>
      </c>
      <c r="D7125" s="1350">
        <v>1</v>
      </c>
      <c r="E7125" s="293" t="s">
        <v>20156</v>
      </c>
      <c r="F7125" s="1352" t="s">
        <v>17216</v>
      </c>
      <c r="G7125" s="1356">
        <v>41100</v>
      </c>
      <c r="H7125" s="1348" t="s">
        <v>2252</v>
      </c>
      <c r="I7125" s="1348">
        <v>1381</v>
      </c>
      <c r="J7125" s="1351">
        <v>39751</v>
      </c>
      <c r="K7125" s="1352" t="s">
        <v>2253</v>
      </c>
      <c r="L7125" s="1352" t="s">
        <v>19701</v>
      </c>
      <c r="M7125" s="1345" t="s">
        <v>14457</v>
      </c>
      <c r="N7125" s="1346" t="s">
        <v>1830</v>
      </c>
      <c r="O7125" s="1347"/>
      <c r="P7125" s="117" t="str">
        <f t="shared" si="55"/>
        <v>2103</v>
      </c>
      <c r="Q7125" s="117"/>
      <c r="R7125" s="1348">
        <v>210302001</v>
      </c>
      <c r="S7125" s="321"/>
      <c r="T7125" s="321"/>
    </row>
    <row r="7126" spans="1:20" ht="34.5" hidden="1" customHeight="1">
      <c r="A7126" s="1348">
        <v>210302001</v>
      </c>
      <c r="B7126" s="1339" t="str">
        <f t="shared" si="54"/>
        <v>2103</v>
      </c>
      <c r="C7126" s="1349" t="s">
        <v>2692</v>
      </c>
      <c r="D7126" s="1350">
        <v>2</v>
      </c>
      <c r="E7126" s="293" t="s">
        <v>17215</v>
      </c>
      <c r="F7126" s="1352" t="s">
        <v>17216</v>
      </c>
      <c r="G7126" s="1351">
        <v>42700</v>
      </c>
      <c r="H7126" s="1348" t="s">
        <v>2252</v>
      </c>
      <c r="I7126" s="1348">
        <v>1461</v>
      </c>
      <c r="J7126" s="1356">
        <v>41123</v>
      </c>
      <c r="K7126" s="1352" t="s">
        <v>2253</v>
      </c>
      <c r="L7126" s="1352"/>
      <c r="M7126" s="1345" t="s">
        <v>14457</v>
      </c>
      <c r="N7126" s="1346" t="s">
        <v>1830</v>
      </c>
      <c r="O7126" s="1347"/>
      <c r="P7126" s="117" t="str">
        <f t="shared" si="55"/>
        <v>2103</v>
      </c>
      <c r="Q7126" s="117"/>
      <c r="R7126" s="1348">
        <v>210302001</v>
      </c>
      <c r="S7126" s="321"/>
      <c r="T7126" s="321"/>
    </row>
    <row r="7127" spans="1:20" ht="34.5" hidden="1" customHeight="1">
      <c r="A7127" s="1348">
        <v>210302002</v>
      </c>
      <c r="B7127" s="1339" t="str">
        <f t="shared" si="54"/>
        <v>2103</v>
      </c>
      <c r="C7127" s="1349" t="s">
        <v>2692</v>
      </c>
      <c r="D7127" s="1350">
        <v>1</v>
      </c>
      <c r="E7127" s="293" t="s">
        <v>20157</v>
      </c>
      <c r="F7127" s="1352" t="s">
        <v>17219</v>
      </c>
      <c r="G7127" s="1351">
        <v>40414</v>
      </c>
      <c r="H7127" s="1348" t="s">
        <v>2252</v>
      </c>
      <c r="I7127" s="1348">
        <v>1381</v>
      </c>
      <c r="J7127" s="1351">
        <v>39751</v>
      </c>
      <c r="K7127" s="1352" t="s">
        <v>2253</v>
      </c>
      <c r="L7127" s="1352" t="s">
        <v>19701</v>
      </c>
      <c r="M7127" s="1345" t="s">
        <v>14457</v>
      </c>
      <c r="N7127" s="1346" t="s">
        <v>1830</v>
      </c>
      <c r="O7127" s="1347"/>
      <c r="P7127" s="117" t="str">
        <f t="shared" si="55"/>
        <v>2103</v>
      </c>
      <c r="Q7127" s="117"/>
      <c r="R7127" s="1348">
        <v>210302002</v>
      </c>
      <c r="S7127" s="321"/>
      <c r="T7127" s="321"/>
    </row>
    <row r="7128" spans="1:20" ht="34.5" hidden="1" customHeight="1">
      <c r="A7128" s="1348">
        <v>210302002</v>
      </c>
      <c r="B7128" s="1339" t="str">
        <f t="shared" si="54"/>
        <v>2103</v>
      </c>
      <c r="C7128" s="1349" t="s">
        <v>2692</v>
      </c>
      <c r="D7128" s="1350">
        <v>2</v>
      </c>
      <c r="E7128" s="293" t="s">
        <v>17218</v>
      </c>
      <c r="F7128" s="1352" t="s">
        <v>17219</v>
      </c>
      <c r="G7128" s="1351">
        <v>42700</v>
      </c>
      <c r="H7128" s="1348" t="s">
        <v>2252</v>
      </c>
      <c r="I7128" s="1348">
        <v>1461</v>
      </c>
      <c r="J7128" s="1351">
        <v>41123</v>
      </c>
      <c r="K7128" s="1352" t="s">
        <v>2253</v>
      </c>
      <c r="L7128" s="1352"/>
      <c r="M7128" s="1345" t="s">
        <v>14457</v>
      </c>
      <c r="N7128" s="1346" t="s">
        <v>1830</v>
      </c>
      <c r="O7128" s="1347"/>
      <c r="P7128" s="117" t="str">
        <f t="shared" si="55"/>
        <v>2103</v>
      </c>
      <c r="Q7128" s="117"/>
      <c r="R7128" s="1348">
        <v>210302002</v>
      </c>
      <c r="S7128" s="321"/>
      <c r="T7128" s="321"/>
    </row>
    <row r="7129" spans="1:20" ht="34.5" hidden="1" customHeight="1">
      <c r="A7129" s="1348">
        <v>210302003</v>
      </c>
      <c r="B7129" s="1339" t="str">
        <f t="shared" si="54"/>
        <v>2103</v>
      </c>
      <c r="C7129" s="1349" t="s">
        <v>2692</v>
      </c>
      <c r="D7129" s="1350">
        <v>1</v>
      </c>
      <c r="E7129" s="293" t="s">
        <v>20158</v>
      </c>
      <c r="F7129" s="1352" t="s">
        <v>20159</v>
      </c>
      <c r="G7129" s="1351">
        <v>41591</v>
      </c>
      <c r="H7129" s="1348" t="s">
        <v>2252</v>
      </c>
      <c r="I7129" s="1348">
        <v>1381</v>
      </c>
      <c r="J7129" s="1351">
        <v>39751</v>
      </c>
      <c r="K7129" s="1352" t="s">
        <v>2253</v>
      </c>
      <c r="L7129" s="1352"/>
      <c r="M7129" s="1345" t="s">
        <v>14457</v>
      </c>
      <c r="N7129" s="1346" t="s">
        <v>1830</v>
      </c>
      <c r="O7129" s="1347"/>
      <c r="P7129" s="117" t="str">
        <f t="shared" si="55"/>
        <v>2103</v>
      </c>
      <c r="Q7129" s="117"/>
      <c r="R7129" s="1348">
        <v>210302003</v>
      </c>
      <c r="S7129" s="321"/>
      <c r="T7129" s="321"/>
    </row>
    <row r="7130" spans="1:20" ht="34.5" hidden="1" customHeight="1">
      <c r="A7130" s="1348">
        <v>210302003</v>
      </c>
      <c r="B7130" s="1339" t="str">
        <f t="shared" si="54"/>
        <v>2103</v>
      </c>
      <c r="C7130" s="1349" t="s">
        <v>2692</v>
      </c>
      <c r="D7130" s="1350">
        <v>1</v>
      </c>
      <c r="E7130" s="293" t="s">
        <v>20160</v>
      </c>
      <c r="F7130" s="1352" t="s">
        <v>20161</v>
      </c>
      <c r="G7130" s="1351">
        <v>41591</v>
      </c>
      <c r="H7130" s="1348" t="s">
        <v>2252</v>
      </c>
      <c r="I7130" s="1348">
        <v>1381</v>
      </c>
      <c r="J7130" s="1351">
        <v>39751</v>
      </c>
      <c r="K7130" s="1352" t="s">
        <v>2253</v>
      </c>
      <c r="L7130" s="1352" t="s">
        <v>19701</v>
      </c>
      <c r="M7130" s="1345" t="s">
        <v>1830</v>
      </c>
      <c r="N7130" s="1346" t="s">
        <v>1830</v>
      </c>
      <c r="O7130" s="1347"/>
      <c r="P7130" s="117" t="str">
        <f t="shared" si="55"/>
        <v>2103</v>
      </c>
      <c r="Q7130" s="117"/>
      <c r="R7130" s="1348">
        <v>210302003</v>
      </c>
      <c r="S7130" s="321"/>
      <c r="T7130" s="321"/>
    </row>
    <row r="7131" spans="1:20" ht="34.5" hidden="1" customHeight="1">
      <c r="A7131" s="1348">
        <v>210302004</v>
      </c>
      <c r="B7131" s="1339" t="str">
        <f t="shared" si="54"/>
        <v>2103</v>
      </c>
      <c r="C7131" s="1349" t="s">
        <v>2692</v>
      </c>
      <c r="D7131" s="1350">
        <v>2</v>
      </c>
      <c r="E7131" s="293" t="s">
        <v>17220</v>
      </c>
      <c r="F7131" s="1352" t="s">
        <v>17221</v>
      </c>
      <c r="G7131" s="1356">
        <v>43292</v>
      </c>
      <c r="H7131" s="1348" t="s">
        <v>2252</v>
      </c>
      <c r="I7131" s="1348">
        <v>1488</v>
      </c>
      <c r="J7131" s="1351">
        <v>41557</v>
      </c>
      <c r="K7131" s="1352" t="s">
        <v>2253</v>
      </c>
      <c r="L7131" s="1352"/>
      <c r="M7131" s="1345" t="s">
        <v>1830</v>
      </c>
      <c r="N7131" s="1346" t="s">
        <v>1830</v>
      </c>
      <c r="O7131" s="1347"/>
      <c r="P7131" s="117" t="str">
        <f t="shared" si="55"/>
        <v>2103</v>
      </c>
      <c r="Q7131" s="117"/>
      <c r="R7131" s="1348">
        <v>210302004</v>
      </c>
      <c r="S7131" s="321"/>
      <c r="T7131" s="321"/>
    </row>
    <row r="7132" spans="1:20" ht="34.5" hidden="1" customHeight="1">
      <c r="A7132" s="1348">
        <v>210302004</v>
      </c>
      <c r="B7132" s="1339" t="str">
        <f t="shared" si="54"/>
        <v>2103</v>
      </c>
      <c r="C7132" s="1349" t="s">
        <v>2692</v>
      </c>
      <c r="D7132" s="1350">
        <v>1</v>
      </c>
      <c r="E7132" s="293" t="s">
        <v>20162</v>
      </c>
      <c r="F7132" s="1352" t="s">
        <v>20163</v>
      </c>
      <c r="G7132" s="1356">
        <v>41591</v>
      </c>
      <c r="H7132" s="1348" t="s">
        <v>2252</v>
      </c>
      <c r="I7132" s="1348">
        <v>1381</v>
      </c>
      <c r="J7132" s="1351">
        <v>39751</v>
      </c>
      <c r="K7132" s="1352" t="s">
        <v>2253</v>
      </c>
      <c r="L7132" s="1352" t="s">
        <v>19701</v>
      </c>
      <c r="M7132" s="1345" t="s">
        <v>1830</v>
      </c>
      <c r="N7132" s="1346" t="s">
        <v>1830</v>
      </c>
      <c r="O7132" s="1347"/>
      <c r="P7132" s="117" t="str">
        <f t="shared" si="55"/>
        <v>2103</v>
      </c>
      <c r="Q7132" s="117"/>
      <c r="R7132" s="1348">
        <v>210302004</v>
      </c>
      <c r="S7132" s="321"/>
      <c r="T7132" s="321"/>
    </row>
    <row r="7133" spans="1:20" ht="34.5" hidden="1" customHeight="1">
      <c r="A7133" s="1348">
        <v>210302005</v>
      </c>
      <c r="B7133" s="1339" t="str">
        <f t="shared" si="54"/>
        <v>2103</v>
      </c>
      <c r="C7133" s="1349" t="s">
        <v>2692</v>
      </c>
      <c r="D7133" s="1350">
        <v>2</v>
      </c>
      <c r="E7133" s="293" t="s">
        <v>17223</v>
      </c>
      <c r="F7133" s="1352" t="s">
        <v>17224</v>
      </c>
      <c r="G7133" s="1356">
        <v>43292</v>
      </c>
      <c r="H7133" s="1348" t="s">
        <v>2252</v>
      </c>
      <c r="I7133" s="1348">
        <v>1488</v>
      </c>
      <c r="J7133" s="1351">
        <v>41557</v>
      </c>
      <c r="K7133" s="1352" t="s">
        <v>2253</v>
      </c>
      <c r="L7133" s="1352"/>
      <c r="M7133" s="1345" t="s">
        <v>1830</v>
      </c>
      <c r="N7133" s="1346" t="s">
        <v>1830</v>
      </c>
      <c r="O7133" s="1347"/>
      <c r="P7133" s="117" t="str">
        <f t="shared" si="55"/>
        <v>2103</v>
      </c>
      <c r="Q7133" s="117"/>
      <c r="R7133" s="1348">
        <v>210302005</v>
      </c>
      <c r="S7133" s="321"/>
      <c r="T7133" s="321"/>
    </row>
    <row r="7134" spans="1:20" ht="34.5" hidden="1" customHeight="1">
      <c r="A7134" s="1348">
        <v>210302005</v>
      </c>
      <c r="B7134" s="1339" t="str">
        <f t="shared" si="54"/>
        <v>2103</v>
      </c>
      <c r="C7134" s="1349" t="s">
        <v>2692</v>
      </c>
      <c r="D7134" s="1350">
        <v>1</v>
      </c>
      <c r="E7134" s="293" t="s">
        <v>20164</v>
      </c>
      <c r="F7134" s="1352" t="s">
        <v>20165</v>
      </c>
      <c r="G7134" s="1356">
        <v>41591</v>
      </c>
      <c r="H7134" s="1348" t="s">
        <v>2252</v>
      </c>
      <c r="I7134" s="1348">
        <v>1381</v>
      </c>
      <c r="J7134" s="1351">
        <v>39751</v>
      </c>
      <c r="K7134" s="1352" t="s">
        <v>2253</v>
      </c>
      <c r="L7134" s="1352" t="s">
        <v>19701</v>
      </c>
      <c r="M7134" s="1345" t="s">
        <v>20166</v>
      </c>
      <c r="N7134" s="1346" t="s">
        <v>1830</v>
      </c>
      <c r="O7134" s="1347"/>
      <c r="P7134" s="117" t="str">
        <f t="shared" si="55"/>
        <v>2103</v>
      </c>
      <c r="Q7134" s="117"/>
      <c r="R7134" s="1348">
        <v>210302005</v>
      </c>
      <c r="S7134" s="321"/>
      <c r="T7134" s="321"/>
    </row>
    <row r="7135" spans="1:20" ht="34.5" hidden="1" customHeight="1">
      <c r="A7135" s="1348">
        <v>210302006</v>
      </c>
      <c r="B7135" s="1339" t="str">
        <f t="shared" si="54"/>
        <v>2103</v>
      </c>
      <c r="C7135" s="1349" t="s">
        <v>2692</v>
      </c>
      <c r="D7135" s="1350">
        <v>2</v>
      </c>
      <c r="E7135" s="293" t="s">
        <v>17225</v>
      </c>
      <c r="F7135" s="1352" t="s">
        <v>17226</v>
      </c>
      <c r="G7135" s="1356">
        <v>43292</v>
      </c>
      <c r="H7135" s="1348" t="s">
        <v>2252</v>
      </c>
      <c r="I7135" s="1348">
        <v>1488</v>
      </c>
      <c r="J7135" s="1351">
        <v>41557</v>
      </c>
      <c r="K7135" s="1352" t="s">
        <v>2253</v>
      </c>
      <c r="L7135" s="1352"/>
      <c r="M7135" s="1345" t="s">
        <v>20167</v>
      </c>
      <c r="N7135" s="1346" t="s">
        <v>1830</v>
      </c>
      <c r="O7135" s="1347"/>
      <c r="P7135" s="117" t="str">
        <f t="shared" si="55"/>
        <v>2103</v>
      </c>
      <c r="Q7135" s="117"/>
      <c r="R7135" s="1348">
        <v>210302006</v>
      </c>
      <c r="S7135" s="321"/>
      <c r="T7135" s="321"/>
    </row>
    <row r="7136" spans="1:20" ht="34.5" hidden="1" customHeight="1">
      <c r="A7136" s="1348">
        <v>210302006</v>
      </c>
      <c r="B7136" s="1339" t="str">
        <f t="shared" si="54"/>
        <v>2103</v>
      </c>
      <c r="C7136" s="1349" t="s">
        <v>2692</v>
      </c>
      <c r="D7136" s="1350">
        <v>1</v>
      </c>
      <c r="E7136" s="293" t="s">
        <v>20168</v>
      </c>
      <c r="F7136" s="1352" t="s">
        <v>20169</v>
      </c>
      <c r="G7136" s="1356">
        <v>39772</v>
      </c>
      <c r="H7136" s="1348" t="s">
        <v>2252</v>
      </c>
      <c r="I7136" s="1348">
        <v>1357</v>
      </c>
      <c r="J7136" s="1351">
        <v>39338</v>
      </c>
      <c r="K7136" s="1352" t="s">
        <v>2253</v>
      </c>
      <c r="L7136" s="1352" t="s">
        <v>19701</v>
      </c>
      <c r="M7136" s="1345" t="s">
        <v>20170</v>
      </c>
      <c r="N7136" s="1346" t="s">
        <v>1830</v>
      </c>
      <c r="O7136" s="1347"/>
      <c r="P7136" s="117" t="str">
        <f t="shared" si="55"/>
        <v>2103</v>
      </c>
      <c r="Q7136" s="117"/>
      <c r="R7136" s="1348">
        <v>210302006</v>
      </c>
      <c r="S7136" s="321"/>
      <c r="T7136" s="321"/>
    </row>
    <row r="7137" spans="1:20" ht="34.5" hidden="1" customHeight="1">
      <c r="A7137" s="1348">
        <v>210302007</v>
      </c>
      <c r="B7137" s="1339" t="str">
        <f t="shared" si="54"/>
        <v>2103</v>
      </c>
      <c r="C7137" s="1349" t="s">
        <v>2692</v>
      </c>
      <c r="D7137" s="1350">
        <v>1</v>
      </c>
      <c r="E7137" s="293" t="s">
        <v>20168</v>
      </c>
      <c r="F7137" s="1352" t="s">
        <v>17229</v>
      </c>
      <c r="G7137" s="1356">
        <v>41591</v>
      </c>
      <c r="H7137" s="1348" t="s">
        <v>2252</v>
      </c>
      <c r="I7137" s="1348">
        <v>1381</v>
      </c>
      <c r="J7137" s="1351">
        <v>39751</v>
      </c>
      <c r="K7137" s="1352" t="s">
        <v>2253</v>
      </c>
      <c r="L7137" s="1352"/>
      <c r="M7137" s="1345" t="s">
        <v>20171</v>
      </c>
      <c r="N7137" s="1346" t="s">
        <v>1830</v>
      </c>
      <c r="O7137" s="1347"/>
      <c r="P7137" s="117" t="str">
        <f t="shared" si="55"/>
        <v>2103</v>
      </c>
      <c r="Q7137" s="117"/>
      <c r="R7137" s="1348">
        <v>210302007</v>
      </c>
      <c r="S7137" s="321"/>
      <c r="T7137" s="321"/>
    </row>
    <row r="7138" spans="1:20" ht="34.5" hidden="1" customHeight="1">
      <c r="A7138" s="1348">
        <v>210302007</v>
      </c>
      <c r="B7138" s="1339" t="str">
        <f t="shared" si="54"/>
        <v>2103</v>
      </c>
      <c r="C7138" s="1349" t="s">
        <v>2692</v>
      </c>
      <c r="D7138" s="1350">
        <v>2</v>
      </c>
      <c r="E7138" s="293" t="s">
        <v>17228</v>
      </c>
      <c r="F7138" s="1352" t="s">
        <v>17229</v>
      </c>
      <c r="G7138" s="1356">
        <v>43292</v>
      </c>
      <c r="H7138" s="1348" t="s">
        <v>2252</v>
      </c>
      <c r="I7138" s="1348">
        <v>1488</v>
      </c>
      <c r="J7138" s="1351">
        <v>41557</v>
      </c>
      <c r="K7138" s="1352" t="s">
        <v>2253</v>
      </c>
      <c r="L7138" s="1352"/>
      <c r="M7138" s="1345" t="s">
        <v>20172</v>
      </c>
      <c r="N7138" s="1346" t="s">
        <v>1830</v>
      </c>
      <c r="O7138" s="1347"/>
      <c r="P7138" s="117" t="str">
        <f t="shared" si="55"/>
        <v>2103</v>
      </c>
      <c r="Q7138" s="117"/>
      <c r="R7138" s="1348">
        <v>210302007</v>
      </c>
      <c r="S7138" s="321"/>
      <c r="T7138" s="321"/>
    </row>
    <row r="7139" spans="1:20" ht="34.5" hidden="1" customHeight="1">
      <c r="A7139" s="1348">
        <v>210302008</v>
      </c>
      <c r="B7139" s="1339" t="str">
        <f t="shared" si="54"/>
        <v>2103</v>
      </c>
      <c r="C7139" s="1349" t="s">
        <v>2692</v>
      </c>
      <c r="D7139" s="1350">
        <v>1</v>
      </c>
      <c r="E7139" s="293" t="s">
        <v>20173</v>
      </c>
      <c r="F7139" s="1352" t="s">
        <v>17232</v>
      </c>
      <c r="G7139" s="1351">
        <v>41591</v>
      </c>
      <c r="H7139" s="1348" t="s">
        <v>2252</v>
      </c>
      <c r="I7139" s="1348">
        <v>1381</v>
      </c>
      <c r="J7139" s="1351">
        <v>39751</v>
      </c>
      <c r="K7139" s="1352" t="s">
        <v>2253</v>
      </c>
      <c r="L7139" s="1352" t="s">
        <v>19701</v>
      </c>
      <c r="M7139" s="1345" t="s">
        <v>20174</v>
      </c>
      <c r="N7139" s="1346" t="s">
        <v>1830</v>
      </c>
      <c r="O7139" s="1347"/>
      <c r="P7139" s="117" t="str">
        <f t="shared" si="55"/>
        <v>2103</v>
      </c>
      <c r="Q7139" s="117"/>
      <c r="R7139" s="1348">
        <v>210302008</v>
      </c>
      <c r="S7139" s="321"/>
      <c r="T7139" s="321"/>
    </row>
    <row r="7140" spans="1:20" ht="34.5" hidden="1" customHeight="1">
      <c r="A7140" s="1348">
        <v>210302008</v>
      </c>
      <c r="B7140" s="1339" t="str">
        <f t="shared" si="54"/>
        <v>2103</v>
      </c>
      <c r="C7140" s="1349" t="s">
        <v>2692</v>
      </c>
      <c r="D7140" s="1350">
        <v>2</v>
      </c>
      <c r="E7140" s="293" t="s">
        <v>17231</v>
      </c>
      <c r="F7140" s="1352" t="s">
        <v>17232</v>
      </c>
      <c r="G7140" s="1351">
        <v>43292</v>
      </c>
      <c r="H7140" s="1348" t="s">
        <v>2252</v>
      </c>
      <c r="I7140" s="1348">
        <v>1488</v>
      </c>
      <c r="J7140" s="1351">
        <v>41557</v>
      </c>
      <c r="K7140" s="1352" t="s">
        <v>2253</v>
      </c>
      <c r="L7140" s="1352"/>
      <c r="M7140" s="1345" t="s">
        <v>20175</v>
      </c>
      <c r="N7140" s="1346" t="s">
        <v>1830</v>
      </c>
      <c r="O7140" s="1347"/>
      <c r="P7140" s="117" t="str">
        <f t="shared" si="55"/>
        <v>2103</v>
      </c>
      <c r="Q7140" s="117"/>
      <c r="R7140" s="1348">
        <v>210302008</v>
      </c>
      <c r="S7140" s="321"/>
      <c r="T7140" s="321"/>
    </row>
    <row r="7141" spans="1:20" ht="34.5" hidden="1" customHeight="1">
      <c r="A7141" s="1348">
        <v>210302009</v>
      </c>
      <c r="B7141" s="1339" t="str">
        <f t="shared" si="54"/>
        <v>2103</v>
      </c>
      <c r="C7141" s="1349" t="s">
        <v>2692</v>
      </c>
      <c r="D7141" s="1350">
        <v>1</v>
      </c>
      <c r="E7141" s="293" t="s">
        <v>20176</v>
      </c>
      <c r="F7141" s="1352" t="s">
        <v>17234</v>
      </c>
      <c r="G7141" s="1351">
        <v>41591</v>
      </c>
      <c r="H7141" s="1348" t="s">
        <v>2252</v>
      </c>
      <c r="I7141" s="1348">
        <v>1381</v>
      </c>
      <c r="J7141" s="1351">
        <v>39751</v>
      </c>
      <c r="K7141" s="1352" t="s">
        <v>2253</v>
      </c>
      <c r="L7141" s="1352" t="s">
        <v>19701</v>
      </c>
      <c r="M7141" s="1345" t="s">
        <v>20177</v>
      </c>
      <c r="N7141" s="1346" t="s">
        <v>1830</v>
      </c>
      <c r="O7141" s="1347"/>
      <c r="P7141" s="117" t="str">
        <f t="shared" si="55"/>
        <v>2103</v>
      </c>
      <c r="Q7141" s="117"/>
      <c r="R7141" s="1348">
        <v>210302009</v>
      </c>
      <c r="S7141" s="321"/>
      <c r="T7141" s="321"/>
    </row>
    <row r="7142" spans="1:20" ht="34.5" hidden="1" customHeight="1">
      <c r="A7142" s="1348">
        <v>210302009</v>
      </c>
      <c r="B7142" s="1339" t="str">
        <f t="shared" si="54"/>
        <v>2103</v>
      </c>
      <c r="C7142" s="1349" t="s">
        <v>2692</v>
      </c>
      <c r="D7142" s="1350">
        <v>2</v>
      </c>
      <c r="E7142" s="293" t="s">
        <v>17233</v>
      </c>
      <c r="F7142" s="1352" t="s">
        <v>17234</v>
      </c>
      <c r="G7142" s="1356">
        <v>43292</v>
      </c>
      <c r="H7142" s="1348" t="s">
        <v>2252</v>
      </c>
      <c r="I7142" s="1348">
        <v>1488</v>
      </c>
      <c r="J7142" s="1351">
        <v>41557</v>
      </c>
      <c r="K7142" s="1352" t="s">
        <v>2253</v>
      </c>
      <c r="L7142" s="1352"/>
      <c r="M7142" s="1345" t="s">
        <v>20178</v>
      </c>
      <c r="N7142" s="1346" t="s">
        <v>1830</v>
      </c>
      <c r="O7142" s="1347"/>
      <c r="P7142" s="117" t="str">
        <f t="shared" si="55"/>
        <v>2103</v>
      </c>
      <c r="Q7142" s="117"/>
      <c r="R7142" s="1348">
        <v>210302009</v>
      </c>
      <c r="S7142" s="321"/>
      <c r="T7142" s="321"/>
    </row>
    <row r="7143" spans="1:20" ht="34.5" hidden="1" customHeight="1">
      <c r="A7143" s="1348">
        <v>210302009</v>
      </c>
      <c r="B7143" s="1339" t="str">
        <f t="shared" ref="B7143:B7397" si="56">MID(A7143,1,4)</f>
        <v>2103</v>
      </c>
      <c r="C7143" s="1349" t="s">
        <v>2692</v>
      </c>
      <c r="D7143" s="1350">
        <v>1</v>
      </c>
      <c r="E7143" s="293" t="s">
        <v>20179</v>
      </c>
      <c r="F7143" s="1352" t="s">
        <v>17237</v>
      </c>
      <c r="G7143" s="1351">
        <v>41591</v>
      </c>
      <c r="H7143" s="1348" t="s">
        <v>2252</v>
      </c>
      <c r="I7143" s="1348">
        <v>1381</v>
      </c>
      <c r="J7143" s="1356">
        <v>39751</v>
      </c>
      <c r="K7143" s="1352" t="s">
        <v>2253</v>
      </c>
      <c r="L7143" s="1352" t="s">
        <v>19701</v>
      </c>
      <c r="M7143" s="1345" t="s">
        <v>20180</v>
      </c>
      <c r="N7143" s="1346" t="s">
        <v>1830</v>
      </c>
      <c r="O7143" s="1347"/>
      <c r="P7143" s="117" t="str">
        <f t="shared" ref="P7143:P7397" si="57">MID(A7143,1,4)</f>
        <v>2103</v>
      </c>
      <c r="Q7143" s="117"/>
      <c r="R7143" s="1348">
        <v>210302009</v>
      </c>
      <c r="S7143" s="321"/>
      <c r="T7143" s="321"/>
    </row>
    <row r="7144" spans="1:20" ht="34.5" hidden="1" customHeight="1">
      <c r="A7144" s="1348">
        <v>210302010</v>
      </c>
      <c r="B7144" s="1339" t="str">
        <f t="shared" si="56"/>
        <v>2103</v>
      </c>
      <c r="C7144" s="1349" t="s">
        <v>2692</v>
      </c>
      <c r="D7144" s="1350">
        <v>2</v>
      </c>
      <c r="E7144" s="293" t="s">
        <v>17236</v>
      </c>
      <c r="F7144" s="1352" t="s">
        <v>17237</v>
      </c>
      <c r="G7144" s="1356">
        <v>43292</v>
      </c>
      <c r="H7144" s="1348" t="s">
        <v>2252</v>
      </c>
      <c r="I7144" s="1348">
        <v>1488</v>
      </c>
      <c r="J7144" s="1351">
        <v>41557</v>
      </c>
      <c r="K7144" s="1352" t="s">
        <v>2253</v>
      </c>
      <c r="L7144" s="1352"/>
      <c r="M7144" s="1345" t="s">
        <v>19701</v>
      </c>
      <c r="N7144" s="1346" t="s">
        <v>1830</v>
      </c>
      <c r="O7144" s="1347"/>
      <c r="P7144" s="117" t="str">
        <f t="shared" si="57"/>
        <v>2103</v>
      </c>
      <c r="Q7144" s="117"/>
      <c r="R7144" s="1348">
        <v>210302010</v>
      </c>
      <c r="S7144" s="321"/>
      <c r="T7144" s="321"/>
    </row>
    <row r="7145" spans="1:20" ht="34.5" hidden="1" customHeight="1">
      <c r="A7145" s="1348">
        <v>210302010</v>
      </c>
      <c r="B7145" s="1339" t="str">
        <f t="shared" si="56"/>
        <v>2103</v>
      </c>
      <c r="C7145" s="1349" t="s">
        <v>2692</v>
      </c>
      <c r="D7145" s="1350">
        <v>1</v>
      </c>
      <c r="E7145" s="293" t="s">
        <v>20181</v>
      </c>
      <c r="F7145" s="1352" t="s">
        <v>17240</v>
      </c>
      <c r="G7145" s="1351">
        <v>41591</v>
      </c>
      <c r="H7145" s="1348" t="s">
        <v>2252</v>
      </c>
      <c r="I7145" s="1348">
        <v>1381</v>
      </c>
      <c r="J7145" s="1356">
        <v>39751</v>
      </c>
      <c r="K7145" s="1352" t="s">
        <v>2253</v>
      </c>
      <c r="L7145" s="1352" t="s">
        <v>19701</v>
      </c>
      <c r="M7145" s="1345" t="s">
        <v>19701</v>
      </c>
      <c r="N7145" s="1346" t="s">
        <v>1830</v>
      </c>
      <c r="O7145" s="1347"/>
      <c r="P7145" s="117" t="str">
        <f t="shared" si="57"/>
        <v>2103</v>
      </c>
      <c r="Q7145" s="117"/>
      <c r="R7145" s="1348">
        <v>210302010</v>
      </c>
      <c r="S7145" s="321"/>
      <c r="T7145" s="321"/>
    </row>
    <row r="7146" spans="1:20" ht="34.5" hidden="1" customHeight="1">
      <c r="A7146" s="1348">
        <v>210302011</v>
      </c>
      <c r="B7146" s="1339" t="str">
        <f t="shared" si="56"/>
        <v>2103</v>
      </c>
      <c r="C7146" s="1349" t="s">
        <v>2692</v>
      </c>
      <c r="D7146" s="1350">
        <v>2</v>
      </c>
      <c r="E7146" s="293" t="s">
        <v>17239</v>
      </c>
      <c r="F7146" s="1352" t="s">
        <v>17240</v>
      </c>
      <c r="G7146" s="1356">
        <v>43292</v>
      </c>
      <c r="H7146" s="1348" t="s">
        <v>2252</v>
      </c>
      <c r="I7146" s="1348">
        <v>1488</v>
      </c>
      <c r="J7146" s="1351">
        <v>41557</v>
      </c>
      <c r="K7146" s="1352" t="s">
        <v>2253</v>
      </c>
      <c r="L7146" s="1352"/>
      <c r="M7146" s="1345" t="s">
        <v>19701</v>
      </c>
      <c r="N7146" s="1346" t="s">
        <v>1830</v>
      </c>
      <c r="O7146" s="1347"/>
      <c r="P7146" s="117" t="str">
        <f t="shared" si="57"/>
        <v>2103</v>
      </c>
      <c r="Q7146" s="117"/>
      <c r="R7146" s="1348">
        <v>210302011</v>
      </c>
      <c r="S7146" s="321"/>
      <c r="T7146" s="321"/>
    </row>
    <row r="7147" spans="1:20" ht="34.5" hidden="1" customHeight="1">
      <c r="A7147" s="1348">
        <v>210302011</v>
      </c>
      <c r="B7147" s="1339" t="str">
        <f t="shared" si="56"/>
        <v>2103</v>
      </c>
      <c r="C7147" s="1349" t="s">
        <v>2692</v>
      </c>
      <c r="D7147" s="1350">
        <v>1</v>
      </c>
      <c r="E7147" s="293" t="s">
        <v>20182</v>
      </c>
      <c r="F7147" s="1352" t="s">
        <v>20183</v>
      </c>
      <c r="G7147" s="1351">
        <v>41591</v>
      </c>
      <c r="H7147" s="1348" t="s">
        <v>2252</v>
      </c>
      <c r="I7147" s="1348">
        <v>1381</v>
      </c>
      <c r="J7147" s="1351">
        <v>39751</v>
      </c>
      <c r="K7147" s="1352" t="s">
        <v>2253</v>
      </c>
      <c r="L7147" s="1352" t="s">
        <v>19701</v>
      </c>
      <c r="M7147" s="1345" t="s">
        <v>20184</v>
      </c>
      <c r="N7147" s="1346" t="s">
        <v>1830</v>
      </c>
      <c r="O7147" s="1347"/>
      <c r="P7147" s="117" t="str">
        <f t="shared" si="57"/>
        <v>2103</v>
      </c>
      <c r="Q7147" s="117"/>
      <c r="R7147" s="1348">
        <v>210302011</v>
      </c>
      <c r="S7147" s="321"/>
      <c r="T7147" s="321"/>
    </row>
    <row r="7148" spans="1:20" ht="34.5" hidden="1" customHeight="1">
      <c r="A7148" s="1348">
        <v>210302012</v>
      </c>
      <c r="B7148" s="1339" t="str">
        <f t="shared" si="56"/>
        <v>2103</v>
      </c>
      <c r="C7148" s="1349" t="s">
        <v>2692</v>
      </c>
      <c r="D7148" s="1350">
        <v>2</v>
      </c>
      <c r="E7148" s="293" t="s">
        <v>17241</v>
      </c>
      <c r="F7148" s="1352" t="s">
        <v>17242</v>
      </c>
      <c r="G7148" s="1356">
        <v>43292</v>
      </c>
      <c r="H7148" s="1348" t="s">
        <v>2252</v>
      </c>
      <c r="I7148" s="1348">
        <v>1488</v>
      </c>
      <c r="J7148" s="1356">
        <v>41557</v>
      </c>
      <c r="K7148" s="1352" t="s">
        <v>2253</v>
      </c>
      <c r="L7148" s="1352"/>
      <c r="M7148" s="1345" t="s">
        <v>20185</v>
      </c>
      <c r="N7148" s="1346" t="s">
        <v>1830</v>
      </c>
      <c r="O7148" s="1347"/>
      <c r="P7148" s="117" t="str">
        <f t="shared" si="57"/>
        <v>2103</v>
      </c>
      <c r="Q7148" s="117"/>
      <c r="R7148" s="1348">
        <v>210302012</v>
      </c>
      <c r="S7148" s="321"/>
      <c r="T7148" s="321"/>
    </row>
    <row r="7149" spans="1:20" ht="34.5" hidden="1" customHeight="1">
      <c r="A7149" s="1348">
        <v>210302012</v>
      </c>
      <c r="B7149" s="1339" t="str">
        <f t="shared" si="56"/>
        <v>2103</v>
      </c>
      <c r="C7149" s="1349" t="s">
        <v>2692</v>
      </c>
      <c r="D7149" s="1350">
        <v>1</v>
      </c>
      <c r="E7149" s="293" t="s">
        <v>20186</v>
      </c>
      <c r="F7149" s="1352" t="s">
        <v>17244</v>
      </c>
      <c r="G7149" s="1356">
        <v>41591</v>
      </c>
      <c r="H7149" s="1348" t="s">
        <v>2252</v>
      </c>
      <c r="I7149" s="1348">
        <v>1381</v>
      </c>
      <c r="J7149" s="1356">
        <v>39751</v>
      </c>
      <c r="K7149" s="1352" t="s">
        <v>2253</v>
      </c>
      <c r="L7149" s="1352" t="s">
        <v>19701</v>
      </c>
      <c r="M7149" s="1345" t="s">
        <v>1830</v>
      </c>
      <c r="N7149" s="1346" t="s">
        <v>1830</v>
      </c>
      <c r="O7149" s="1347"/>
      <c r="P7149" s="117" t="str">
        <f t="shared" si="57"/>
        <v>2103</v>
      </c>
      <c r="Q7149" s="117"/>
      <c r="R7149" s="1348">
        <v>210302012</v>
      </c>
      <c r="S7149" s="321"/>
      <c r="T7149" s="321"/>
    </row>
    <row r="7150" spans="1:20" ht="34.5" hidden="1" customHeight="1">
      <c r="A7150" s="1348">
        <v>210302013</v>
      </c>
      <c r="B7150" s="1339" t="str">
        <f t="shared" si="56"/>
        <v>2103</v>
      </c>
      <c r="C7150" s="1349" t="s">
        <v>2692</v>
      </c>
      <c r="D7150" s="1350">
        <v>2</v>
      </c>
      <c r="E7150" s="293" t="s">
        <v>17243</v>
      </c>
      <c r="F7150" s="1352" t="s">
        <v>17244</v>
      </c>
      <c r="G7150" s="1356">
        <v>43292</v>
      </c>
      <c r="H7150" s="1348" t="s">
        <v>2252</v>
      </c>
      <c r="I7150" s="1348">
        <v>1488</v>
      </c>
      <c r="J7150" s="1356">
        <v>41557</v>
      </c>
      <c r="K7150" s="1352" t="s">
        <v>2253</v>
      </c>
      <c r="L7150" s="1352"/>
      <c r="M7150" s="1345" t="s">
        <v>1830</v>
      </c>
      <c r="N7150" s="1346" t="s">
        <v>1830</v>
      </c>
      <c r="O7150" s="1347"/>
      <c r="P7150" s="117" t="str">
        <f t="shared" si="57"/>
        <v>2103</v>
      </c>
      <c r="Q7150" s="117"/>
      <c r="R7150" s="1348">
        <v>210302013</v>
      </c>
      <c r="S7150" s="321"/>
      <c r="T7150" s="321"/>
    </row>
    <row r="7151" spans="1:20" ht="34.5" hidden="1" customHeight="1">
      <c r="A7151" s="1348">
        <v>210302014</v>
      </c>
      <c r="B7151" s="1339" t="str">
        <f t="shared" si="56"/>
        <v>2103</v>
      </c>
      <c r="C7151" s="1349" t="s">
        <v>2692</v>
      </c>
      <c r="D7151" s="1350">
        <v>1</v>
      </c>
      <c r="E7151" s="293" t="s">
        <v>20187</v>
      </c>
      <c r="F7151" s="1352" t="s">
        <v>20188</v>
      </c>
      <c r="G7151" s="1356">
        <v>42004</v>
      </c>
      <c r="H7151" s="1348" t="s">
        <v>2252</v>
      </c>
      <c r="I7151" s="1348">
        <v>1381</v>
      </c>
      <c r="J7151" s="1356">
        <v>39751</v>
      </c>
      <c r="K7151" s="1352" t="s">
        <v>2253</v>
      </c>
      <c r="L7151" s="1352" t="s">
        <v>17271</v>
      </c>
      <c r="M7151" s="1345" t="s">
        <v>1830</v>
      </c>
      <c r="N7151" s="1346" t="s">
        <v>1830</v>
      </c>
      <c r="O7151" s="1347"/>
      <c r="P7151" s="117" t="str">
        <f t="shared" si="57"/>
        <v>2103</v>
      </c>
      <c r="Q7151" s="117"/>
      <c r="R7151" s="1348">
        <v>210302014</v>
      </c>
      <c r="S7151" s="321"/>
      <c r="T7151" s="321"/>
    </row>
    <row r="7152" spans="1:20" ht="34.5" hidden="1" customHeight="1">
      <c r="A7152" s="1348">
        <v>210302015</v>
      </c>
      <c r="B7152" s="1339" t="str">
        <f t="shared" si="56"/>
        <v>2103</v>
      </c>
      <c r="C7152" s="1349" t="s">
        <v>2692</v>
      </c>
      <c r="D7152" s="1350">
        <v>1</v>
      </c>
      <c r="E7152" s="293" t="s">
        <v>20189</v>
      </c>
      <c r="F7152" s="1352" t="s">
        <v>17246</v>
      </c>
      <c r="G7152" s="1356">
        <v>41591</v>
      </c>
      <c r="H7152" s="1348" t="s">
        <v>2252</v>
      </c>
      <c r="I7152" s="1348">
        <v>1381</v>
      </c>
      <c r="J7152" s="1356">
        <v>39751</v>
      </c>
      <c r="K7152" s="1352" t="s">
        <v>2253</v>
      </c>
      <c r="L7152" s="1352" t="s">
        <v>19701</v>
      </c>
      <c r="M7152" s="1345" t="s">
        <v>1830</v>
      </c>
      <c r="N7152" s="1346" t="s">
        <v>1830</v>
      </c>
      <c r="O7152" s="1347"/>
      <c r="P7152" s="117" t="str">
        <f t="shared" si="57"/>
        <v>2103</v>
      </c>
      <c r="Q7152" s="117"/>
      <c r="R7152" s="1348">
        <v>210302015</v>
      </c>
      <c r="S7152" s="321"/>
      <c r="T7152" s="321"/>
    </row>
    <row r="7153" spans="1:20" ht="34.5" hidden="1" customHeight="1">
      <c r="A7153" s="1348">
        <v>210301001</v>
      </c>
      <c r="B7153" s="1339" t="str">
        <f t="shared" si="56"/>
        <v>2103</v>
      </c>
      <c r="C7153" s="1349" t="s">
        <v>2692</v>
      </c>
      <c r="D7153" s="1350">
        <v>2</v>
      </c>
      <c r="E7153" s="293" t="s">
        <v>17245</v>
      </c>
      <c r="F7153" s="1352" t="s">
        <v>17246</v>
      </c>
      <c r="G7153" s="1356">
        <v>43292</v>
      </c>
      <c r="H7153" s="1348" t="s">
        <v>2252</v>
      </c>
      <c r="I7153" s="1348">
        <v>1488</v>
      </c>
      <c r="J7153" s="1356">
        <v>41557</v>
      </c>
      <c r="K7153" s="1352" t="s">
        <v>2253</v>
      </c>
      <c r="L7153" s="1352"/>
      <c r="M7153" s="1345" t="s">
        <v>1830</v>
      </c>
      <c r="N7153" s="1346" t="s">
        <v>1830</v>
      </c>
      <c r="O7153" s="1347"/>
      <c r="P7153" s="117" t="str">
        <f t="shared" si="57"/>
        <v>2103</v>
      </c>
      <c r="Q7153" s="117"/>
      <c r="R7153" s="1348">
        <v>210301001</v>
      </c>
      <c r="S7153" s="321"/>
      <c r="T7153" s="321"/>
    </row>
    <row r="7154" spans="1:20" ht="34.5" hidden="1" customHeight="1">
      <c r="A7154" s="1348">
        <v>210301001</v>
      </c>
      <c r="B7154" s="1339" t="str">
        <f t="shared" si="56"/>
        <v>2103</v>
      </c>
      <c r="C7154" s="1349" t="s">
        <v>2692</v>
      </c>
      <c r="D7154" s="1350">
        <v>1</v>
      </c>
      <c r="E7154" s="293" t="s">
        <v>20190</v>
      </c>
      <c r="F7154" s="1352" t="s">
        <v>17248</v>
      </c>
      <c r="G7154" s="1356">
        <v>41591</v>
      </c>
      <c r="H7154" s="1348" t="s">
        <v>2252</v>
      </c>
      <c r="I7154" s="1348">
        <v>1381</v>
      </c>
      <c r="J7154" s="1356">
        <v>39751</v>
      </c>
      <c r="K7154" s="1352" t="s">
        <v>2253</v>
      </c>
      <c r="L7154" s="1352" t="s">
        <v>19701</v>
      </c>
      <c r="M7154" s="1345" t="s">
        <v>1830</v>
      </c>
      <c r="N7154" s="1346" t="s">
        <v>1830</v>
      </c>
      <c r="O7154" s="1347"/>
      <c r="P7154" s="117" t="str">
        <f t="shared" si="57"/>
        <v>2103</v>
      </c>
      <c r="Q7154" s="117"/>
      <c r="R7154" s="1348">
        <v>210301001</v>
      </c>
      <c r="S7154" s="321"/>
      <c r="T7154" s="321"/>
    </row>
    <row r="7155" spans="1:20" ht="34.5" hidden="1" customHeight="1">
      <c r="A7155" s="1348">
        <v>210301001</v>
      </c>
      <c r="B7155" s="1339" t="str">
        <f t="shared" si="56"/>
        <v>2103</v>
      </c>
      <c r="C7155" s="1349" t="s">
        <v>2692</v>
      </c>
      <c r="D7155" s="1350">
        <v>2</v>
      </c>
      <c r="E7155" s="293" t="s">
        <v>17247</v>
      </c>
      <c r="F7155" s="1352" t="s">
        <v>17248</v>
      </c>
      <c r="G7155" s="1356">
        <v>43292</v>
      </c>
      <c r="H7155" s="1348" t="s">
        <v>2252</v>
      </c>
      <c r="I7155" s="1348">
        <v>1488</v>
      </c>
      <c r="J7155" s="1356">
        <v>41557</v>
      </c>
      <c r="K7155" s="1352" t="s">
        <v>2253</v>
      </c>
      <c r="L7155" s="1352"/>
      <c r="M7155" s="1345" t="s">
        <v>1830</v>
      </c>
      <c r="N7155" s="1346" t="s">
        <v>1830</v>
      </c>
      <c r="O7155" s="1347"/>
      <c r="P7155" s="117" t="str">
        <f t="shared" si="57"/>
        <v>2103</v>
      </c>
      <c r="Q7155" s="117"/>
      <c r="R7155" s="1348">
        <v>210301001</v>
      </c>
      <c r="S7155" s="321"/>
      <c r="T7155" s="321"/>
    </row>
    <row r="7156" spans="1:20" ht="34.5" hidden="1" customHeight="1">
      <c r="A7156" s="1348">
        <v>210301002</v>
      </c>
      <c r="B7156" s="1339" t="str">
        <f t="shared" si="56"/>
        <v>2103</v>
      </c>
      <c r="C7156" s="1349" t="s">
        <v>2692</v>
      </c>
      <c r="D7156" s="1350">
        <v>1</v>
      </c>
      <c r="E7156" s="293" t="s">
        <v>20191</v>
      </c>
      <c r="F7156" s="1352" t="s">
        <v>17250</v>
      </c>
      <c r="G7156" s="1356">
        <v>41591</v>
      </c>
      <c r="H7156" s="1348" t="s">
        <v>2252</v>
      </c>
      <c r="I7156" s="1348">
        <v>1381</v>
      </c>
      <c r="J7156" s="1356">
        <v>39751</v>
      </c>
      <c r="K7156" s="1352" t="s">
        <v>2253</v>
      </c>
      <c r="L7156" s="1352" t="s">
        <v>19701</v>
      </c>
      <c r="M7156" s="1345" t="s">
        <v>1830</v>
      </c>
      <c r="N7156" s="1346" t="s">
        <v>1830</v>
      </c>
      <c r="O7156" s="1347"/>
      <c r="P7156" s="117" t="str">
        <f t="shared" si="57"/>
        <v>2103</v>
      </c>
      <c r="Q7156" s="117"/>
      <c r="R7156" s="1348">
        <v>210301002</v>
      </c>
      <c r="S7156" s="321"/>
      <c r="T7156" s="321"/>
    </row>
    <row r="7157" spans="1:20" ht="34.5" hidden="1" customHeight="1">
      <c r="A7157" s="1348">
        <v>210301002</v>
      </c>
      <c r="B7157" s="1339" t="str">
        <f t="shared" si="56"/>
        <v>2103</v>
      </c>
      <c r="C7157" s="1349" t="s">
        <v>2692</v>
      </c>
      <c r="D7157" s="1350">
        <v>2</v>
      </c>
      <c r="E7157" s="293" t="s">
        <v>17249</v>
      </c>
      <c r="F7157" s="1352" t="s">
        <v>17250</v>
      </c>
      <c r="G7157" s="1356">
        <v>43292</v>
      </c>
      <c r="H7157" s="1348" t="s">
        <v>2252</v>
      </c>
      <c r="I7157" s="1348">
        <v>1488</v>
      </c>
      <c r="J7157" s="1356">
        <v>41557</v>
      </c>
      <c r="K7157" s="1352" t="s">
        <v>2253</v>
      </c>
      <c r="L7157" s="1352"/>
      <c r="M7157" s="1345" t="s">
        <v>1830</v>
      </c>
      <c r="N7157" s="1346" t="s">
        <v>1830</v>
      </c>
      <c r="O7157" s="1347"/>
      <c r="P7157" s="117" t="str">
        <f t="shared" si="57"/>
        <v>2103</v>
      </c>
      <c r="Q7157" s="117"/>
      <c r="R7157" s="1348">
        <v>210301002</v>
      </c>
      <c r="S7157" s="321"/>
      <c r="T7157" s="321"/>
    </row>
    <row r="7158" spans="1:20" ht="34.5" hidden="1" customHeight="1">
      <c r="A7158" s="1348">
        <v>210301002</v>
      </c>
      <c r="B7158" s="1339" t="str">
        <f t="shared" si="56"/>
        <v>2103</v>
      </c>
      <c r="C7158" s="1349" t="s">
        <v>2692</v>
      </c>
      <c r="D7158" s="1350">
        <v>1</v>
      </c>
      <c r="E7158" s="293" t="s">
        <v>20192</v>
      </c>
      <c r="F7158" s="1352" t="s">
        <v>20193</v>
      </c>
      <c r="G7158" s="1356">
        <v>41591</v>
      </c>
      <c r="H7158" s="1348" t="s">
        <v>2252</v>
      </c>
      <c r="I7158" s="1348">
        <v>1381</v>
      </c>
      <c r="J7158" s="1351">
        <v>39751</v>
      </c>
      <c r="K7158" s="1352" t="s">
        <v>2253</v>
      </c>
      <c r="L7158" s="1352" t="s">
        <v>19701</v>
      </c>
      <c r="M7158" s="1345" t="s">
        <v>1830</v>
      </c>
      <c r="N7158" s="1346" t="s">
        <v>1830</v>
      </c>
      <c r="O7158" s="1347"/>
      <c r="P7158" s="117" t="str">
        <f t="shared" si="57"/>
        <v>2103</v>
      </c>
      <c r="Q7158" s="117"/>
      <c r="R7158" s="1348">
        <v>210301002</v>
      </c>
      <c r="S7158" s="321"/>
      <c r="T7158" s="321"/>
    </row>
    <row r="7159" spans="1:20" ht="34.5" hidden="1" customHeight="1">
      <c r="A7159" s="1348">
        <v>210301003</v>
      </c>
      <c r="B7159" s="1339" t="str">
        <f t="shared" si="56"/>
        <v>2103</v>
      </c>
      <c r="C7159" s="1349" t="s">
        <v>2692</v>
      </c>
      <c r="D7159" s="1350">
        <v>2</v>
      </c>
      <c r="E7159" s="293" t="s">
        <v>17252</v>
      </c>
      <c r="F7159" s="1352" t="s">
        <v>17253</v>
      </c>
      <c r="G7159" s="1356">
        <v>43291</v>
      </c>
      <c r="H7159" s="1348" t="s">
        <v>2252</v>
      </c>
      <c r="I7159" s="1348">
        <v>1488</v>
      </c>
      <c r="J7159" s="1351">
        <v>41557</v>
      </c>
      <c r="K7159" s="1352" t="s">
        <v>2253</v>
      </c>
      <c r="L7159" s="1352"/>
      <c r="M7159" s="1345" t="s">
        <v>1830</v>
      </c>
      <c r="N7159" s="1346" t="s">
        <v>1830</v>
      </c>
      <c r="O7159" s="1347"/>
      <c r="P7159" s="117" t="str">
        <f t="shared" si="57"/>
        <v>2103</v>
      </c>
      <c r="Q7159" s="117"/>
      <c r="R7159" s="1348">
        <v>210301003</v>
      </c>
      <c r="S7159" s="321"/>
      <c r="T7159" s="321"/>
    </row>
    <row r="7160" spans="1:20" ht="34.5" hidden="1" customHeight="1">
      <c r="A7160" s="1348">
        <v>210301003</v>
      </c>
      <c r="B7160" s="1339" t="str">
        <f t="shared" si="56"/>
        <v>2103</v>
      </c>
      <c r="C7160" s="1349" t="s">
        <v>2692</v>
      </c>
      <c r="D7160" s="1350">
        <v>1</v>
      </c>
      <c r="E7160" s="293" t="s">
        <v>20194</v>
      </c>
      <c r="F7160" s="1352" t="s">
        <v>20195</v>
      </c>
      <c r="G7160" s="1356">
        <v>41591</v>
      </c>
      <c r="H7160" s="1348" t="s">
        <v>2252</v>
      </c>
      <c r="I7160" s="1348">
        <v>1381</v>
      </c>
      <c r="J7160" s="1351">
        <v>39751</v>
      </c>
      <c r="K7160" s="1352" t="s">
        <v>2253</v>
      </c>
      <c r="L7160" s="1352" t="s">
        <v>19701</v>
      </c>
      <c r="M7160" s="1345" t="s">
        <v>19465</v>
      </c>
      <c r="N7160" s="1346" t="s">
        <v>1830</v>
      </c>
      <c r="O7160" s="1347"/>
      <c r="P7160" s="117" t="str">
        <f t="shared" si="57"/>
        <v>2103</v>
      </c>
      <c r="Q7160" s="117"/>
      <c r="R7160" s="1348">
        <v>210301003</v>
      </c>
      <c r="S7160" s="321"/>
      <c r="T7160" s="321"/>
    </row>
    <row r="7161" spans="1:20" ht="34.5" hidden="1" customHeight="1">
      <c r="A7161" s="1348">
        <v>210301003</v>
      </c>
      <c r="B7161" s="1339" t="str">
        <f t="shared" si="56"/>
        <v>2103</v>
      </c>
      <c r="C7161" s="1349" t="s">
        <v>2692</v>
      </c>
      <c r="D7161" s="1350">
        <v>2</v>
      </c>
      <c r="E7161" s="293" t="s">
        <v>17254</v>
      </c>
      <c r="F7161" s="1352" t="s">
        <v>17255</v>
      </c>
      <c r="G7161" s="1356">
        <v>43291</v>
      </c>
      <c r="H7161" s="1348" t="s">
        <v>2252</v>
      </c>
      <c r="I7161" s="1348">
        <v>1488</v>
      </c>
      <c r="J7161" s="1351">
        <v>41557</v>
      </c>
      <c r="K7161" s="1352" t="s">
        <v>2253</v>
      </c>
      <c r="L7161" s="1352"/>
      <c r="M7161" s="1345" t="s">
        <v>1830</v>
      </c>
      <c r="N7161" s="1346" t="s">
        <v>1830</v>
      </c>
      <c r="O7161" s="1347"/>
      <c r="P7161" s="117" t="str">
        <f t="shared" si="57"/>
        <v>2103</v>
      </c>
      <c r="Q7161" s="117"/>
      <c r="R7161" s="1348">
        <v>210301003</v>
      </c>
      <c r="S7161" s="321"/>
      <c r="T7161" s="321"/>
    </row>
    <row r="7162" spans="1:20" ht="34.5" hidden="1" customHeight="1">
      <c r="A7162" s="1348">
        <v>210301004</v>
      </c>
      <c r="B7162" s="1339" t="str">
        <f t="shared" si="56"/>
        <v>2103</v>
      </c>
      <c r="C7162" s="1349" t="s">
        <v>2692</v>
      </c>
      <c r="D7162" s="1350">
        <v>1</v>
      </c>
      <c r="E7162" s="293" t="s">
        <v>20196</v>
      </c>
      <c r="F7162" s="1352" t="s">
        <v>17258</v>
      </c>
      <c r="G7162" s="1356">
        <v>41591</v>
      </c>
      <c r="H7162" s="1348" t="s">
        <v>2252</v>
      </c>
      <c r="I7162" s="1348">
        <v>1381</v>
      </c>
      <c r="J7162" s="1351">
        <v>39751</v>
      </c>
      <c r="K7162" s="1352" t="s">
        <v>2253</v>
      </c>
      <c r="L7162" s="1352" t="s">
        <v>19701</v>
      </c>
      <c r="M7162" s="1345" t="s">
        <v>19471</v>
      </c>
      <c r="N7162" s="1346" t="s">
        <v>1830</v>
      </c>
      <c r="O7162" s="1347"/>
      <c r="P7162" s="117" t="str">
        <f t="shared" si="57"/>
        <v>2103</v>
      </c>
      <c r="Q7162" s="117"/>
      <c r="R7162" s="1348">
        <v>210301004</v>
      </c>
      <c r="S7162" s="321"/>
      <c r="T7162" s="321"/>
    </row>
    <row r="7163" spans="1:20" ht="34.5" hidden="1" customHeight="1">
      <c r="A7163" s="1348">
        <v>210301004</v>
      </c>
      <c r="B7163" s="1339" t="str">
        <f t="shared" si="56"/>
        <v>2103</v>
      </c>
      <c r="C7163" s="1349" t="s">
        <v>2692</v>
      </c>
      <c r="D7163" s="1350">
        <v>2</v>
      </c>
      <c r="E7163" s="293" t="s">
        <v>17257</v>
      </c>
      <c r="F7163" s="1352" t="s">
        <v>17258</v>
      </c>
      <c r="G7163" s="1356">
        <v>43291</v>
      </c>
      <c r="H7163" s="1348" t="s">
        <v>2252</v>
      </c>
      <c r="I7163" s="1348">
        <v>1488</v>
      </c>
      <c r="J7163" s="1351">
        <v>41557</v>
      </c>
      <c r="K7163" s="1352" t="s">
        <v>2253</v>
      </c>
      <c r="L7163" s="1352"/>
      <c r="M7163" s="1345" t="s">
        <v>1830</v>
      </c>
      <c r="N7163" s="1346" t="s">
        <v>1830</v>
      </c>
      <c r="O7163" s="1347"/>
      <c r="P7163" s="117" t="str">
        <f t="shared" si="57"/>
        <v>2103</v>
      </c>
      <c r="Q7163" s="117"/>
      <c r="R7163" s="1348">
        <v>210301004</v>
      </c>
      <c r="S7163" s="321"/>
      <c r="T7163" s="321"/>
    </row>
    <row r="7164" spans="1:20" ht="34.5" hidden="1" customHeight="1">
      <c r="A7164" s="1348">
        <v>210301004</v>
      </c>
      <c r="B7164" s="1339" t="str">
        <f t="shared" si="56"/>
        <v>2103</v>
      </c>
      <c r="C7164" s="1349" t="s">
        <v>2692</v>
      </c>
      <c r="D7164" s="1350">
        <v>1</v>
      </c>
      <c r="E7164" s="293" t="s">
        <v>20197</v>
      </c>
      <c r="F7164" s="1352" t="s">
        <v>20198</v>
      </c>
      <c r="G7164" s="1356">
        <v>41591</v>
      </c>
      <c r="H7164" s="1348" t="s">
        <v>2252</v>
      </c>
      <c r="I7164" s="1348">
        <v>1381</v>
      </c>
      <c r="J7164" s="1351">
        <v>39751</v>
      </c>
      <c r="K7164" s="1352" t="s">
        <v>2253</v>
      </c>
      <c r="L7164" s="1352" t="s">
        <v>19701</v>
      </c>
      <c r="M7164" s="1345" t="s">
        <v>19477</v>
      </c>
      <c r="N7164" s="1346" t="s">
        <v>1830</v>
      </c>
      <c r="O7164" s="1347"/>
      <c r="P7164" s="117" t="str">
        <f t="shared" si="57"/>
        <v>2103</v>
      </c>
      <c r="Q7164" s="117"/>
      <c r="R7164" s="1348">
        <v>210301004</v>
      </c>
      <c r="S7164" s="321"/>
      <c r="T7164" s="321"/>
    </row>
    <row r="7165" spans="1:20" ht="34.5" hidden="1" customHeight="1">
      <c r="A7165" s="1348">
        <v>210301005</v>
      </c>
      <c r="B7165" s="1339" t="str">
        <f t="shared" si="56"/>
        <v>2103</v>
      </c>
      <c r="C7165" s="1349" t="s">
        <v>2692</v>
      </c>
      <c r="D7165" s="1350">
        <v>2</v>
      </c>
      <c r="E7165" s="293" t="s">
        <v>17260</v>
      </c>
      <c r="F7165" s="1352" t="s">
        <v>17261</v>
      </c>
      <c r="G7165" s="1356">
        <v>43292</v>
      </c>
      <c r="H7165" s="1348" t="s">
        <v>2252</v>
      </c>
      <c r="I7165" s="1348">
        <v>1488</v>
      </c>
      <c r="J7165" s="1351">
        <v>41557</v>
      </c>
      <c r="K7165" s="1352" t="s">
        <v>2253</v>
      </c>
      <c r="L7165" s="1352"/>
      <c r="M7165" s="1345" t="s">
        <v>1830</v>
      </c>
      <c r="N7165" s="1346" t="s">
        <v>1830</v>
      </c>
      <c r="O7165" s="1347"/>
      <c r="P7165" s="117" t="str">
        <f t="shared" si="57"/>
        <v>2103</v>
      </c>
      <c r="Q7165" s="117"/>
      <c r="R7165" s="1348">
        <v>210301005</v>
      </c>
      <c r="S7165" s="321"/>
      <c r="T7165" s="321"/>
    </row>
    <row r="7166" spans="1:20" ht="34.5" hidden="1" customHeight="1">
      <c r="A7166" s="1348">
        <v>210301005</v>
      </c>
      <c r="B7166" s="1339" t="str">
        <f t="shared" si="56"/>
        <v>2103</v>
      </c>
      <c r="C7166" s="1349" t="s">
        <v>2692</v>
      </c>
      <c r="D7166" s="1350">
        <v>1</v>
      </c>
      <c r="E7166" s="293" t="s">
        <v>20199</v>
      </c>
      <c r="F7166" s="1352" t="s">
        <v>17264</v>
      </c>
      <c r="G7166" s="1356">
        <v>41591</v>
      </c>
      <c r="H7166" s="1348" t="s">
        <v>2252</v>
      </c>
      <c r="I7166" s="1348">
        <v>1381</v>
      </c>
      <c r="J7166" s="1351">
        <v>39751</v>
      </c>
      <c r="K7166" s="1352" t="s">
        <v>2253</v>
      </c>
      <c r="L7166" s="1352" t="s">
        <v>19701</v>
      </c>
      <c r="M7166" s="1345" t="s">
        <v>19481</v>
      </c>
      <c r="N7166" s="1346" t="s">
        <v>1830</v>
      </c>
      <c r="O7166" s="1347"/>
      <c r="P7166" s="117" t="str">
        <f t="shared" si="57"/>
        <v>2103</v>
      </c>
      <c r="Q7166" s="117"/>
      <c r="R7166" s="1348">
        <v>210301005</v>
      </c>
      <c r="S7166" s="321"/>
      <c r="T7166" s="321"/>
    </row>
    <row r="7167" spans="1:20" ht="34.5" hidden="1" customHeight="1">
      <c r="A7167" s="1348">
        <v>210301005</v>
      </c>
      <c r="B7167" s="1339" t="str">
        <f t="shared" si="56"/>
        <v>2103</v>
      </c>
      <c r="C7167" s="1349" t="s">
        <v>2692</v>
      </c>
      <c r="D7167" s="1350">
        <v>2</v>
      </c>
      <c r="E7167" s="293" t="s">
        <v>17263</v>
      </c>
      <c r="F7167" s="1352" t="s">
        <v>17264</v>
      </c>
      <c r="G7167" s="1356">
        <v>43292</v>
      </c>
      <c r="H7167" s="1348" t="s">
        <v>2252</v>
      </c>
      <c r="I7167" s="1348">
        <v>1488</v>
      </c>
      <c r="J7167" s="1351">
        <v>41557</v>
      </c>
      <c r="K7167" s="1352" t="s">
        <v>2253</v>
      </c>
      <c r="L7167" s="1352"/>
      <c r="M7167" s="1345" t="s">
        <v>1830</v>
      </c>
      <c r="N7167" s="1346" t="s">
        <v>1830</v>
      </c>
      <c r="O7167" s="1347"/>
      <c r="P7167" s="117" t="str">
        <f t="shared" si="57"/>
        <v>2103</v>
      </c>
      <c r="Q7167" s="117"/>
      <c r="R7167" s="1348">
        <v>210301005</v>
      </c>
      <c r="S7167" s="321"/>
      <c r="T7167" s="321"/>
    </row>
    <row r="7168" spans="1:20" ht="34.5" hidden="1" customHeight="1">
      <c r="A7168" s="1348">
        <v>210301006</v>
      </c>
      <c r="B7168" s="1339" t="str">
        <f t="shared" si="56"/>
        <v>2103</v>
      </c>
      <c r="C7168" s="1349" t="s">
        <v>2692</v>
      </c>
      <c r="D7168" s="1350">
        <v>1</v>
      </c>
      <c r="E7168" s="293" t="s">
        <v>20200</v>
      </c>
      <c r="F7168" s="1352" t="s">
        <v>20201</v>
      </c>
      <c r="G7168" s="1356">
        <v>41591</v>
      </c>
      <c r="H7168" s="1348" t="s">
        <v>2252</v>
      </c>
      <c r="I7168" s="1348">
        <v>1416</v>
      </c>
      <c r="J7168" s="1351">
        <v>40325</v>
      </c>
      <c r="K7168" s="1352" t="s">
        <v>2253</v>
      </c>
      <c r="L7168" s="1352" t="s">
        <v>20112</v>
      </c>
      <c r="M7168" s="1345" t="s">
        <v>19487</v>
      </c>
      <c r="N7168" s="1346" t="s">
        <v>1830</v>
      </c>
      <c r="O7168" s="1347"/>
      <c r="P7168" s="117" t="str">
        <f t="shared" si="57"/>
        <v>2103</v>
      </c>
      <c r="Q7168" s="117"/>
      <c r="R7168" s="1348">
        <v>210301006</v>
      </c>
      <c r="S7168" s="321"/>
      <c r="T7168" s="321"/>
    </row>
    <row r="7169" spans="1:20" ht="34.5" hidden="1" customHeight="1">
      <c r="A7169" s="1348">
        <v>210301006</v>
      </c>
      <c r="B7169" s="1339" t="str">
        <f t="shared" si="56"/>
        <v>2103</v>
      </c>
      <c r="C7169" s="1349" t="s">
        <v>2692</v>
      </c>
      <c r="D7169" s="1350">
        <v>2</v>
      </c>
      <c r="E7169" s="293" t="s">
        <v>20202</v>
      </c>
      <c r="F7169" s="1352" t="s">
        <v>14235</v>
      </c>
      <c r="G7169" s="1356">
        <v>43061</v>
      </c>
      <c r="H7169" s="1348" t="s">
        <v>2252</v>
      </c>
      <c r="I7169" s="1348">
        <v>1482</v>
      </c>
      <c r="J7169" s="1351">
        <v>41470</v>
      </c>
      <c r="K7169" s="1352" t="s">
        <v>2253</v>
      </c>
      <c r="L7169" s="1352"/>
      <c r="M7169" s="1345" t="s">
        <v>1830</v>
      </c>
      <c r="N7169" s="1346" t="s">
        <v>1830</v>
      </c>
      <c r="O7169" s="1347"/>
      <c r="P7169" s="117" t="str">
        <f t="shared" si="57"/>
        <v>2103</v>
      </c>
      <c r="Q7169" s="117"/>
      <c r="R7169" s="1348">
        <v>210301006</v>
      </c>
      <c r="S7169" s="321"/>
      <c r="T7169" s="321"/>
    </row>
    <row r="7170" spans="1:20" ht="34.5" hidden="1" customHeight="1">
      <c r="A7170" s="1348">
        <v>210301007</v>
      </c>
      <c r="B7170" s="1339" t="str">
        <f t="shared" si="56"/>
        <v>2103</v>
      </c>
      <c r="C7170" s="1349" t="s">
        <v>2692</v>
      </c>
      <c r="D7170" s="1350">
        <v>1</v>
      </c>
      <c r="E7170" s="293" t="s">
        <v>20203</v>
      </c>
      <c r="F7170" s="1352" t="s">
        <v>20204</v>
      </c>
      <c r="G7170" s="1356">
        <v>41591</v>
      </c>
      <c r="H7170" s="1348" t="s">
        <v>2252</v>
      </c>
      <c r="I7170" s="1348">
        <v>1416</v>
      </c>
      <c r="J7170" s="1351">
        <v>40325</v>
      </c>
      <c r="K7170" s="1352" t="s">
        <v>2253</v>
      </c>
      <c r="L7170" s="1352" t="s">
        <v>20116</v>
      </c>
      <c r="M7170" s="1345" t="s">
        <v>19494</v>
      </c>
      <c r="N7170" s="1346" t="s">
        <v>1830</v>
      </c>
      <c r="O7170" s="1347"/>
      <c r="P7170" s="117" t="str">
        <f t="shared" si="57"/>
        <v>2103</v>
      </c>
      <c r="Q7170" s="117"/>
      <c r="R7170" s="1348">
        <v>210301007</v>
      </c>
      <c r="S7170" s="321"/>
      <c r="T7170" s="321"/>
    </row>
    <row r="7171" spans="1:20" ht="34.5" hidden="1" customHeight="1">
      <c r="A7171" s="1348">
        <v>210301008</v>
      </c>
      <c r="B7171" s="1339" t="str">
        <f t="shared" si="56"/>
        <v>2103</v>
      </c>
      <c r="C7171" s="1349" t="s">
        <v>2692</v>
      </c>
      <c r="D7171" s="1350">
        <v>2</v>
      </c>
      <c r="E7171" s="293" t="s">
        <v>20205</v>
      </c>
      <c r="F7171" s="1352" t="s">
        <v>14238</v>
      </c>
      <c r="G7171" s="1356">
        <v>43292</v>
      </c>
      <c r="H7171" s="1348" t="s">
        <v>2252</v>
      </c>
      <c r="I7171" s="1348">
        <v>1488</v>
      </c>
      <c r="J7171" s="1351">
        <v>41557</v>
      </c>
      <c r="K7171" s="1352" t="s">
        <v>2253</v>
      </c>
      <c r="L7171" s="1352"/>
      <c r="M7171" s="1345" t="s">
        <v>19494</v>
      </c>
      <c r="N7171" s="1346" t="s">
        <v>1830</v>
      </c>
      <c r="O7171" s="1347"/>
      <c r="P7171" s="117" t="str">
        <f t="shared" si="57"/>
        <v>2103</v>
      </c>
      <c r="Q7171" s="117"/>
      <c r="R7171" s="1348">
        <v>210301008</v>
      </c>
      <c r="S7171" s="321"/>
      <c r="T7171" s="321"/>
    </row>
    <row r="7172" spans="1:20" ht="34.5" hidden="1" customHeight="1">
      <c r="A7172" s="1348">
        <v>210301008</v>
      </c>
      <c r="B7172" s="1339" t="str">
        <f t="shared" si="56"/>
        <v>2103</v>
      </c>
      <c r="C7172" s="1349" t="s">
        <v>2692</v>
      </c>
      <c r="D7172" s="1350">
        <v>1</v>
      </c>
      <c r="E7172" s="293" t="s">
        <v>20206</v>
      </c>
      <c r="F7172" s="1352" t="s">
        <v>20207</v>
      </c>
      <c r="G7172" s="1356">
        <v>41820</v>
      </c>
      <c r="H7172" s="1348" t="s">
        <v>2252</v>
      </c>
      <c r="I7172" s="1348">
        <v>1416</v>
      </c>
      <c r="J7172" s="1351">
        <v>40325</v>
      </c>
      <c r="K7172" s="1352" t="s">
        <v>2253</v>
      </c>
      <c r="L7172" s="1352"/>
      <c r="M7172" s="1345" t="s">
        <v>19500</v>
      </c>
      <c r="N7172" s="1346" t="s">
        <v>1830</v>
      </c>
      <c r="O7172" s="1347"/>
      <c r="P7172" s="117" t="str">
        <f t="shared" si="57"/>
        <v>2103</v>
      </c>
      <c r="Q7172" s="117"/>
      <c r="R7172" s="1348">
        <v>210301008</v>
      </c>
      <c r="S7172" s="321"/>
      <c r="T7172" s="321"/>
    </row>
    <row r="7173" spans="1:20" ht="34.5" hidden="1" customHeight="1">
      <c r="A7173" s="1348">
        <v>210301008</v>
      </c>
      <c r="B7173" s="1339" t="str">
        <f t="shared" si="56"/>
        <v>2103</v>
      </c>
      <c r="C7173" s="1349" t="s">
        <v>2692</v>
      </c>
      <c r="D7173" s="1350">
        <v>2</v>
      </c>
      <c r="E7173" s="293" t="s">
        <v>20208</v>
      </c>
      <c r="F7173" s="1352" t="s">
        <v>14241</v>
      </c>
      <c r="G7173" s="1356">
        <v>43443</v>
      </c>
      <c r="H7173" s="1348" t="s">
        <v>2252</v>
      </c>
      <c r="I7173" s="1348">
        <v>1495</v>
      </c>
      <c r="J7173" s="1351">
        <v>41718</v>
      </c>
      <c r="K7173" s="1352" t="s">
        <v>2253</v>
      </c>
      <c r="L7173" s="1352" t="s">
        <v>20122</v>
      </c>
      <c r="M7173" s="1345" t="s">
        <v>19500</v>
      </c>
      <c r="N7173" s="1346" t="s">
        <v>1830</v>
      </c>
      <c r="O7173" s="1347"/>
      <c r="P7173" s="117" t="str">
        <f t="shared" si="57"/>
        <v>2103</v>
      </c>
      <c r="Q7173" s="117"/>
      <c r="R7173" s="1348">
        <v>210301008</v>
      </c>
      <c r="S7173" s="321"/>
      <c r="T7173" s="321"/>
    </row>
    <row r="7174" spans="1:20" ht="34.5" hidden="1" customHeight="1">
      <c r="A7174" s="1348">
        <v>210301009</v>
      </c>
      <c r="B7174" s="1339" t="str">
        <f t="shared" si="56"/>
        <v>2103</v>
      </c>
      <c r="C7174" s="1349" t="s">
        <v>2692</v>
      </c>
      <c r="D7174" s="1350">
        <v>1</v>
      </c>
      <c r="E7174" s="293" t="s">
        <v>20209</v>
      </c>
      <c r="F7174" s="1352" t="s">
        <v>20210</v>
      </c>
      <c r="G7174" s="1356">
        <v>41820</v>
      </c>
      <c r="H7174" s="1348" t="s">
        <v>2252</v>
      </c>
      <c r="I7174" s="1348">
        <v>1416</v>
      </c>
      <c r="J7174" s="1351">
        <v>40325</v>
      </c>
      <c r="K7174" s="1352" t="s">
        <v>2253</v>
      </c>
      <c r="L7174" s="1353"/>
      <c r="M7174" s="1345" t="s">
        <v>19506</v>
      </c>
      <c r="N7174" s="1346" t="s">
        <v>1830</v>
      </c>
      <c r="O7174" s="1347"/>
      <c r="P7174" s="117" t="str">
        <f t="shared" si="57"/>
        <v>2103</v>
      </c>
      <c r="Q7174" s="117"/>
      <c r="R7174" s="1348">
        <v>210301009</v>
      </c>
      <c r="S7174" s="321"/>
      <c r="T7174" s="321"/>
    </row>
    <row r="7175" spans="1:20" ht="34.5" hidden="1" customHeight="1">
      <c r="A7175" s="1348">
        <v>210301009</v>
      </c>
      <c r="B7175" s="1339" t="str">
        <f t="shared" si="56"/>
        <v>2103</v>
      </c>
      <c r="C7175" s="1349" t="s">
        <v>2692</v>
      </c>
      <c r="D7175" s="1350">
        <v>2</v>
      </c>
      <c r="E7175" s="293" t="s">
        <v>20211</v>
      </c>
      <c r="F7175" s="1352" t="s">
        <v>14244</v>
      </c>
      <c r="G7175" s="1356">
        <v>43443</v>
      </c>
      <c r="H7175" s="1348" t="s">
        <v>2252</v>
      </c>
      <c r="I7175" s="1348">
        <v>1495</v>
      </c>
      <c r="J7175" s="1351">
        <v>41718</v>
      </c>
      <c r="K7175" s="1352" t="s">
        <v>2253</v>
      </c>
      <c r="L7175" s="1353"/>
      <c r="M7175" s="1345" t="s">
        <v>19506</v>
      </c>
      <c r="N7175" s="1346" t="s">
        <v>1830</v>
      </c>
      <c r="O7175" s="1347"/>
      <c r="P7175" s="117" t="str">
        <f t="shared" si="57"/>
        <v>2103</v>
      </c>
      <c r="Q7175" s="117"/>
      <c r="R7175" s="1348">
        <v>210301009</v>
      </c>
      <c r="S7175" s="321"/>
      <c r="T7175" s="321"/>
    </row>
    <row r="7176" spans="1:20" ht="34.5" hidden="1" customHeight="1">
      <c r="A7176" s="1348">
        <v>210301010</v>
      </c>
      <c r="B7176" s="1339" t="str">
        <f t="shared" si="56"/>
        <v>2103</v>
      </c>
      <c r="C7176" s="1349" t="s">
        <v>2692</v>
      </c>
      <c r="D7176" s="1350">
        <v>1</v>
      </c>
      <c r="E7176" s="293" t="s">
        <v>20212</v>
      </c>
      <c r="F7176" s="1352" t="s">
        <v>20213</v>
      </c>
      <c r="G7176" s="1351">
        <v>41591</v>
      </c>
      <c r="H7176" s="1348" t="s">
        <v>2252</v>
      </c>
      <c r="I7176" s="1348">
        <v>1416</v>
      </c>
      <c r="J7176" s="1356">
        <v>40325</v>
      </c>
      <c r="K7176" s="1352" t="s">
        <v>2253</v>
      </c>
      <c r="L7176" s="1352" t="s">
        <v>20128</v>
      </c>
      <c r="M7176" s="1345" t="s">
        <v>19512</v>
      </c>
      <c r="N7176" s="1346" t="s">
        <v>1830</v>
      </c>
      <c r="O7176" s="1347"/>
      <c r="P7176" s="117" t="str">
        <f t="shared" si="57"/>
        <v>2103</v>
      </c>
      <c r="Q7176" s="117"/>
      <c r="R7176" s="1348">
        <v>210301010</v>
      </c>
      <c r="S7176" s="321"/>
      <c r="T7176" s="321"/>
    </row>
    <row r="7177" spans="1:20" ht="34.5" hidden="1" customHeight="1">
      <c r="A7177" s="1348">
        <v>210301010</v>
      </c>
      <c r="B7177" s="1339" t="str">
        <f t="shared" si="56"/>
        <v>2103</v>
      </c>
      <c r="C7177" s="1349" t="s">
        <v>2692</v>
      </c>
      <c r="D7177" s="1350">
        <v>2</v>
      </c>
      <c r="E7177" s="293" t="s">
        <v>20214</v>
      </c>
      <c r="F7177" s="1352" t="s">
        <v>14248</v>
      </c>
      <c r="G7177" s="1351">
        <v>43061</v>
      </c>
      <c r="H7177" s="1348" t="s">
        <v>2252</v>
      </c>
      <c r="I7177" s="1348">
        <v>1482</v>
      </c>
      <c r="J7177" s="1356">
        <v>41470</v>
      </c>
      <c r="K7177" s="1352" t="s">
        <v>2253</v>
      </c>
      <c r="L7177" s="1352"/>
      <c r="M7177" s="1345" t="s">
        <v>19512</v>
      </c>
      <c r="N7177" s="1346" t="s">
        <v>1830</v>
      </c>
      <c r="O7177" s="1347"/>
      <c r="P7177" s="117" t="str">
        <f t="shared" si="57"/>
        <v>2103</v>
      </c>
      <c r="Q7177" s="117"/>
      <c r="R7177" s="1348">
        <v>210301010</v>
      </c>
      <c r="S7177" s="321"/>
      <c r="T7177" s="321"/>
    </row>
    <row r="7178" spans="1:20" ht="34.5" hidden="1" customHeight="1">
      <c r="A7178" s="1348">
        <v>210301011</v>
      </c>
      <c r="B7178" s="1339" t="str">
        <f t="shared" si="56"/>
        <v>2103</v>
      </c>
      <c r="C7178" s="1349" t="s">
        <v>2692</v>
      </c>
      <c r="D7178" s="1350">
        <v>1</v>
      </c>
      <c r="E7178" s="293" t="s">
        <v>20215</v>
      </c>
      <c r="F7178" s="1352" t="s">
        <v>20216</v>
      </c>
      <c r="G7178" s="1351">
        <v>41591</v>
      </c>
      <c r="H7178" s="1348" t="s">
        <v>2252</v>
      </c>
      <c r="I7178" s="1348">
        <v>1416</v>
      </c>
      <c r="J7178" s="1356">
        <v>40325</v>
      </c>
      <c r="K7178" s="1352" t="s">
        <v>2253</v>
      </c>
      <c r="L7178" s="1352" t="s">
        <v>20132</v>
      </c>
      <c r="M7178" s="1345" t="s">
        <v>1830</v>
      </c>
      <c r="N7178" s="1346" t="s">
        <v>1830</v>
      </c>
      <c r="O7178" s="1347"/>
      <c r="P7178" s="117" t="str">
        <f t="shared" si="57"/>
        <v>2103</v>
      </c>
      <c r="Q7178" s="117"/>
      <c r="R7178" s="1348">
        <v>210301011</v>
      </c>
      <c r="S7178" s="321"/>
      <c r="T7178" s="321"/>
    </row>
    <row r="7179" spans="1:20" ht="34.5" hidden="1" customHeight="1">
      <c r="A7179" s="1348">
        <v>210301011</v>
      </c>
      <c r="B7179" s="1339" t="str">
        <f t="shared" si="56"/>
        <v>2103</v>
      </c>
      <c r="C7179" s="1349" t="s">
        <v>2692</v>
      </c>
      <c r="D7179" s="1350">
        <v>2</v>
      </c>
      <c r="E7179" s="293" t="s">
        <v>20217</v>
      </c>
      <c r="F7179" s="1352" t="s">
        <v>14252</v>
      </c>
      <c r="G7179" s="1356">
        <v>43061</v>
      </c>
      <c r="H7179" s="1348" t="s">
        <v>2252</v>
      </c>
      <c r="I7179" s="1348">
        <v>1482</v>
      </c>
      <c r="J7179" s="1351">
        <v>41470</v>
      </c>
      <c r="K7179" s="1352" t="s">
        <v>2253</v>
      </c>
      <c r="L7179" s="1352"/>
      <c r="M7179" s="1345" t="s">
        <v>19521</v>
      </c>
      <c r="N7179" s="1346" t="s">
        <v>1830</v>
      </c>
      <c r="O7179" s="1347"/>
      <c r="P7179" s="117" t="str">
        <f t="shared" si="57"/>
        <v>2103</v>
      </c>
      <c r="Q7179" s="117"/>
      <c r="R7179" s="1348">
        <v>210301011</v>
      </c>
      <c r="S7179" s="321"/>
      <c r="T7179" s="321"/>
    </row>
    <row r="7180" spans="1:20" ht="34.5" hidden="1" customHeight="1">
      <c r="A7180" s="1348">
        <v>210301012</v>
      </c>
      <c r="B7180" s="1339" t="str">
        <f t="shared" si="56"/>
        <v>2103</v>
      </c>
      <c r="C7180" s="1349" t="s">
        <v>2692</v>
      </c>
      <c r="D7180" s="1350">
        <v>1</v>
      </c>
      <c r="E7180" s="293" t="s">
        <v>20218</v>
      </c>
      <c r="F7180" s="1352" t="s">
        <v>20219</v>
      </c>
      <c r="G7180" s="1351">
        <v>41591</v>
      </c>
      <c r="H7180" s="1348" t="s">
        <v>2252</v>
      </c>
      <c r="I7180" s="1348">
        <v>1416</v>
      </c>
      <c r="J7180" s="1356">
        <v>40325</v>
      </c>
      <c r="K7180" s="1352" t="s">
        <v>2253</v>
      </c>
      <c r="L7180" s="1352" t="s">
        <v>20136</v>
      </c>
      <c r="M7180" s="1345" t="s">
        <v>19521</v>
      </c>
      <c r="N7180" s="1346" t="s">
        <v>1830</v>
      </c>
      <c r="O7180" s="1347"/>
      <c r="P7180" s="117" t="str">
        <f t="shared" si="57"/>
        <v>2103</v>
      </c>
      <c r="Q7180" s="117"/>
      <c r="R7180" s="1348">
        <v>210301012</v>
      </c>
      <c r="S7180" s="321"/>
      <c r="T7180" s="321"/>
    </row>
    <row r="7181" spans="1:20" ht="34.5" hidden="1" customHeight="1">
      <c r="A7181" s="1348">
        <v>210301012</v>
      </c>
      <c r="B7181" s="1339" t="str">
        <f t="shared" si="56"/>
        <v>2103</v>
      </c>
      <c r="C7181" s="1349" t="s">
        <v>2692</v>
      </c>
      <c r="D7181" s="1350">
        <v>2</v>
      </c>
      <c r="E7181" s="293" t="s">
        <v>20220</v>
      </c>
      <c r="F7181" s="1352" t="s">
        <v>14256</v>
      </c>
      <c r="G7181" s="1356">
        <v>43061</v>
      </c>
      <c r="H7181" s="1348" t="s">
        <v>2252</v>
      </c>
      <c r="I7181" s="1348">
        <v>1482</v>
      </c>
      <c r="J7181" s="1351">
        <v>41470</v>
      </c>
      <c r="K7181" s="1352" t="s">
        <v>2253</v>
      </c>
      <c r="L7181" s="1352"/>
      <c r="M7181" s="1345" t="s">
        <v>19526</v>
      </c>
      <c r="N7181" s="1346" t="s">
        <v>1830</v>
      </c>
      <c r="O7181" s="1347"/>
      <c r="P7181" s="117" t="str">
        <f t="shared" si="57"/>
        <v>2103</v>
      </c>
      <c r="Q7181" s="117"/>
      <c r="R7181" s="1348">
        <v>210301012</v>
      </c>
      <c r="S7181" s="321"/>
      <c r="T7181" s="321"/>
    </row>
    <row r="7182" spans="1:20" ht="34.5" hidden="1" customHeight="1">
      <c r="A7182" s="1348">
        <v>210301013</v>
      </c>
      <c r="B7182" s="1339" t="str">
        <f t="shared" si="56"/>
        <v>2103</v>
      </c>
      <c r="C7182" s="1349" t="s">
        <v>2692</v>
      </c>
      <c r="D7182" s="1350">
        <v>1</v>
      </c>
      <c r="E7182" s="293" t="s">
        <v>20221</v>
      </c>
      <c r="F7182" s="1352" t="s">
        <v>20222</v>
      </c>
      <c r="G7182" s="1351">
        <v>41591</v>
      </c>
      <c r="H7182" s="1348" t="s">
        <v>2252</v>
      </c>
      <c r="I7182" s="1348">
        <v>1416</v>
      </c>
      <c r="J7182" s="1351">
        <v>40325</v>
      </c>
      <c r="K7182" s="1352" t="s">
        <v>2253</v>
      </c>
      <c r="L7182" s="1352" t="s">
        <v>19816</v>
      </c>
      <c r="M7182" s="1345" t="s">
        <v>19526</v>
      </c>
      <c r="N7182" s="1346" t="s">
        <v>1830</v>
      </c>
      <c r="O7182" s="1347"/>
      <c r="P7182" s="117" t="str">
        <f t="shared" si="57"/>
        <v>2103</v>
      </c>
      <c r="Q7182" s="117"/>
      <c r="R7182" s="1348">
        <v>210301013</v>
      </c>
      <c r="S7182" s="321"/>
      <c r="T7182" s="321"/>
    </row>
    <row r="7183" spans="1:20" ht="34.5" hidden="1" customHeight="1">
      <c r="A7183" s="1348">
        <v>210301013</v>
      </c>
      <c r="B7183" s="1339" t="str">
        <f t="shared" si="56"/>
        <v>2103</v>
      </c>
      <c r="C7183" s="1349" t="s">
        <v>2692</v>
      </c>
      <c r="D7183" s="1350">
        <v>1</v>
      </c>
      <c r="E7183" s="293" t="s">
        <v>20223</v>
      </c>
      <c r="F7183" s="1352" t="s">
        <v>20224</v>
      </c>
      <c r="G7183" s="1351">
        <v>41591</v>
      </c>
      <c r="H7183" s="1348" t="s">
        <v>2252</v>
      </c>
      <c r="I7183" s="1348">
        <v>1416</v>
      </c>
      <c r="J7183" s="1356">
        <v>40325</v>
      </c>
      <c r="K7183" s="1352" t="s">
        <v>2253</v>
      </c>
      <c r="L7183" s="1352" t="s">
        <v>20141</v>
      </c>
      <c r="M7183" s="1345" t="s">
        <v>19532</v>
      </c>
      <c r="N7183" s="1346" t="s">
        <v>1830</v>
      </c>
      <c r="O7183" s="1347"/>
      <c r="P7183" s="117" t="str">
        <f t="shared" si="57"/>
        <v>2103</v>
      </c>
      <c r="Q7183" s="117"/>
      <c r="R7183" s="1348">
        <v>210301013</v>
      </c>
      <c r="S7183" s="321"/>
      <c r="T7183" s="321"/>
    </row>
    <row r="7184" spans="1:20" ht="34.5" hidden="1" customHeight="1">
      <c r="A7184" s="1348">
        <v>210301014</v>
      </c>
      <c r="B7184" s="1339" t="str">
        <f t="shared" si="56"/>
        <v>2103</v>
      </c>
      <c r="C7184" s="1349" t="s">
        <v>2692</v>
      </c>
      <c r="D7184" s="1350">
        <v>2</v>
      </c>
      <c r="E7184" s="293" t="s">
        <v>20225</v>
      </c>
      <c r="F7184" s="1352" t="s">
        <v>14259</v>
      </c>
      <c r="G7184" s="1351">
        <v>43443</v>
      </c>
      <c r="H7184" s="1348" t="s">
        <v>2252</v>
      </c>
      <c r="I7184" s="1348">
        <v>1495</v>
      </c>
      <c r="J7184" s="1356">
        <v>41718</v>
      </c>
      <c r="K7184" s="1352" t="s">
        <v>2253</v>
      </c>
      <c r="L7184" s="1352"/>
      <c r="M7184" s="1345" t="s">
        <v>19532</v>
      </c>
      <c r="N7184" s="1346" t="s">
        <v>1830</v>
      </c>
      <c r="O7184" s="1347"/>
      <c r="P7184" s="117" t="str">
        <f t="shared" si="57"/>
        <v>2103</v>
      </c>
      <c r="Q7184" s="117"/>
      <c r="R7184" s="1348">
        <v>210301014</v>
      </c>
      <c r="S7184" s="321"/>
      <c r="T7184" s="321"/>
    </row>
    <row r="7185" spans="1:20" ht="34.5" hidden="1" customHeight="1">
      <c r="A7185" s="1348">
        <v>210301014</v>
      </c>
      <c r="B7185" s="1339" t="str">
        <f t="shared" si="56"/>
        <v>2103</v>
      </c>
      <c r="C7185" s="1349" t="s">
        <v>2692</v>
      </c>
      <c r="D7185" s="1350">
        <v>1</v>
      </c>
      <c r="E7185" s="293" t="s">
        <v>20226</v>
      </c>
      <c r="F7185" s="1352" t="s">
        <v>20227</v>
      </c>
      <c r="G7185" s="1351">
        <v>41820</v>
      </c>
      <c r="H7185" s="1348" t="s">
        <v>2252</v>
      </c>
      <c r="I7185" s="1348">
        <v>1416</v>
      </c>
      <c r="J7185" s="1356">
        <v>40325</v>
      </c>
      <c r="K7185" s="1352" t="s">
        <v>2253</v>
      </c>
      <c r="L7185" s="1352"/>
      <c r="M7185" s="1345" t="s">
        <v>19538</v>
      </c>
      <c r="N7185" s="1346" t="s">
        <v>1830</v>
      </c>
      <c r="O7185" s="1347"/>
      <c r="P7185" s="117" t="str">
        <f t="shared" si="57"/>
        <v>2103</v>
      </c>
      <c r="Q7185" s="117"/>
      <c r="R7185" s="1348">
        <v>210301014</v>
      </c>
      <c r="S7185" s="321"/>
      <c r="T7185" s="321"/>
    </row>
    <row r="7186" spans="1:20" ht="34.5" hidden="1" customHeight="1">
      <c r="A7186" s="1348">
        <v>210301015</v>
      </c>
      <c r="B7186" s="1339" t="str">
        <f t="shared" si="56"/>
        <v>2103</v>
      </c>
      <c r="C7186" s="1349" t="s">
        <v>2692</v>
      </c>
      <c r="D7186" s="1350">
        <v>2</v>
      </c>
      <c r="E7186" s="293" t="s">
        <v>20228</v>
      </c>
      <c r="F7186" s="1352" t="s">
        <v>14263</v>
      </c>
      <c r="G7186" s="1351">
        <v>43443</v>
      </c>
      <c r="H7186" s="1348" t="s">
        <v>2252</v>
      </c>
      <c r="I7186" s="1348">
        <v>1495</v>
      </c>
      <c r="J7186" s="1356">
        <v>41718</v>
      </c>
      <c r="K7186" s="1352" t="s">
        <v>2253</v>
      </c>
      <c r="L7186" s="1352"/>
      <c r="M7186" s="1345" t="s">
        <v>19538</v>
      </c>
      <c r="N7186" s="1346" t="s">
        <v>1830</v>
      </c>
      <c r="O7186" s="1347"/>
      <c r="P7186" s="117" t="str">
        <f t="shared" si="57"/>
        <v>2103</v>
      </c>
      <c r="Q7186" s="117"/>
      <c r="R7186" s="1348">
        <v>210301015</v>
      </c>
      <c r="S7186" s="321"/>
      <c r="T7186" s="321"/>
    </row>
    <row r="7187" spans="1:20" ht="34.5" hidden="1" customHeight="1">
      <c r="A7187" s="1348">
        <v>210301015</v>
      </c>
      <c r="B7187" s="1339" t="str">
        <f t="shared" si="56"/>
        <v>2103</v>
      </c>
      <c r="C7187" s="1349" t="s">
        <v>2692</v>
      </c>
      <c r="D7187" s="1350">
        <v>1</v>
      </c>
      <c r="E7187" s="293" t="s">
        <v>20229</v>
      </c>
      <c r="F7187" s="1352" t="s">
        <v>20230</v>
      </c>
      <c r="G7187" s="1356">
        <v>41591</v>
      </c>
      <c r="H7187" s="1348" t="s">
        <v>2252</v>
      </c>
      <c r="I7187" s="1348">
        <v>1416</v>
      </c>
      <c r="J7187" s="1356">
        <v>40325</v>
      </c>
      <c r="K7187" s="1352" t="s">
        <v>2253</v>
      </c>
      <c r="L7187" s="1352" t="s">
        <v>19701</v>
      </c>
      <c r="M7187" s="1345" t="s">
        <v>19543</v>
      </c>
      <c r="N7187" s="1346" t="s">
        <v>1830</v>
      </c>
      <c r="O7187" s="1347"/>
      <c r="P7187" s="117" t="str">
        <f t="shared" si="57"/>
        <v>2103</v>
      </c>
      <c r="Q7187" s="117"/>
      <c r="R7187" s="1348">
        <v>210301015</v>
      </c>
      <c r="S7187" s="321"/>
      <c r="T7187" s="321"/>
    </row>
    <row r="7188" spans="1:20" ht="34.5" hidden="1" customHeight="1">
      <c r="A7188" s="1348">
        <v>210301015</v>
      </c>
      <c r="B7188" s="1339" t="str">
        <f t="shared" si="56"/>
        <v>2103</v>
      </c>
      <c r="C7188" s="1349" t="s">
        <v>2692</v>
      </c>
      <c r="D7188" s="1350">
        <v>2</v>
      </c>
      <c r="E7188" s="293" t="s">
        <v>17265</v>
      </c>
      <c r="F7188" s="1352" t="s">
        <v>17266</v>
      </c>
      <c r="G7188" s="1351">
        <v>43292</v>
      </c>
      <c r="H7188" s="1348" t="s">
        <v>2252</v>
      </c>
      <c r="I7188" s="1348">
        <v>1488</v>
      </c>
      <c r="J7188" s="1356">
        <v>41557</v>
      </c>
      <c r="K7188" s="1352" t="s">
        <v>2253</v>
      </c>
      <c r="L7188" s="1352"/>
      <c r="M7188" s="1345" t="s">
        <v>19545</v>
      </c>
      <c r="N7188" s="1346" t="s">
        <v>1830</v>
      </c>
      <c r="O7188" s="1347"/>
      <c r="P7188" s="117" t="str">
        <f t="shared" si="57"/>
        <v>2103</v>
      </c>
      <c r="Q7188" s="117"/>
      <c r="R7188" s="1348">
        <v>210301015</v>
      </c>
      <c r="S7188" s="321"/>
      <c r="T7188" s="321"/>
    </row>
    <row r="7189" spans="1:20" ht="34.5" hidden="1" customHeight="1">
      <c r="A7189" s="1348">
        <v>210301016</v>
      </c>
      <c r="B7189" s="1339" t="str">
        <f t="shared" si="56"/>
        <v>2103</v>
      </c>
      <c r="C7189" s="1349" t="s">
        <v>2692</v>
      </c>
      <c r="D7189" s="1350">
        <v>1</v>
      </c>
      <c r="E7189" s="293" t="s">
        <v>20231</v>
      </c>
      <c r="F7189" s="1352" t="s">
        <v>20232</v>
      </c>
      <c r="G7189" s="1351">
        <v>41591</v>
      </c>
      <c r="H7189" s="1348" t="s">
        <v>2252</v>
      </c>
      <c r="I7189" s="1348">
        <v>1416</v>
      </c>
      <c r="J7189" s="1356">
        <v>40325</v>
      </c>
      <c r="K7189" s="1352" t="s">
        <v>2253</v>
      </c>
      <c r="L7189" s="1352" t="s">
        <v>19701</v>
      </c>
      <c r="M7189" s="1345" t="s">
        <v>19547</v>
      </c>
      <c r="N7189" s="1346" t="s">
        <v>1830</v>
      </c>
      <c r="O7189" s="1347"/>
      <c r="P7189" s="117" t="str">
        <f t="shared" si="57"/>
        <v>2103</v>
      </c>
      <c r="Q7189" s="117"/>
      <c r="R7189" s="1348">
        <v>210301016</v>
      </c>
      <c r="S7189" s="321"/>
      <c r="T7189" s="321"/>
    </row>
    <row r="7190" spans="1:20" ht="34.5" hidden="1" customHeight="1">
      <c r="A7190" s="1348">
        <v>210301016</v>
      </c>
      <c r="B7190" s="1339" t="str">
        <f t="shared" si="56"/>
        <v>2103</v>
      </c>
      <c r="C7190" s="1349" t="s">
        <v>2692</v>
      </c>
      <c r="D7190" s="1350">
        <v>2</v>
      </c>
      <c r="E7190" s="293" t="s">
        <v>17267</v>
      </c>
      <c r="F7190" s="1352" t="s">
        <v>17268</v>
      </c>
      <c r="G7190" s="1351">
        <v>43292</v>
      </c>
      <c r="H7190" s="1348" t="s">
        <v>2252</v>
      </c>
      <c r="I7190" s="1348">
        <v>1488</v>
      </c>
      <c r="J7190" s="1356">
        <v>41557</v>
      </c>
      <c r="K7190" s="1352" t="s">
        <v>2253</v>
      </c>
      <c r="L7190" s="1352"/>
      <c r="M7190" s="1345" t="s">
        <v>19547</v>
      </c>
      <c r="N7190" s="1346" t="s">
        <v>1830</v>
      </c>
      <c r="O7190" s="1347"/>
      <c r="P7190" s="117" t="str">
        <f t="shared" si="57"/>
        <v>2103</v>
      </c>
      <c r="Q7190" s="117"/>
      <c r="R7190" s="1348">
        <v>210301016</v>
      </c>
      <c r="S7190" s="321"/>
      <c r="T7190" s="321"/>
    </row>
    <row r="7191" spans="1:20" ht="34.5" hidden="1" customHeight="1">
      <c r="A7191" s="1348">
        <v>210301017</v>
      </c>
      <c r="B7191" s="1339" t="str">
        <f t="shared" si="56"/>
        <v>2103</v>
      </c>
      <c r="C7191" s="1349" t="s">
        <v>2692</v>
      </c>
      <c r="D7191" s="1350">
        <v>1</v>
      </c>
      <c r="E7191" s="293" t="s">
        <v>17269</v>
      </c>
      <c r="F7191" s="1352" t="s">
        <v>17270</v>
      </c>
      <c r="G7191" s="1356">
        <v>42004</v>
      </c>
      <c r="H7191" s="1348" t="s">
        <v>2252</v>
      </c>
      <c r="I7191" s="1348">
        <v>1416</v>
      </c>
      <c r="J7191" s="1356">
        <v>40325</v>
      </c>
      <c r="K7191" s="1352" t="s">
        <v>2253</v>
      </c>
      <c r="L7191" s="1352" t="s">
        <v>17271</v>
      </c>
      <c r="M7191" s="1345" t="s">
        <v>19551</v>
      </c>
      <c r="N7191" s="1346" t="s">
        <v>1830</v>
      </c>
      <c r="O7191" s="1347"/>
      <c r="P7191" s="117" t="str">
        <f t="shared" si="57"/>
        <v>2103</v>
      </c>
      <c r="Q7191" s="117"/>
      <c r="R7191" s="1348">
        <v>210301017</v>
      </c>
      <c r="S7191" s="321"/>
      <c r="T7191" s="321"/>
    </row>
    <row r="7192" spans="1:20" ht="34.5" hidden="1" customHeight="1">
      <c r="A7192" s="1348">
        <v>210301017</v>
      </c>
      <c r="B7192" s="1339" t="str">
        <f t="shared" si="56"/>
        <v>2103</v>
      </c>
      <c r="C7192" s="1349" t="s">
        <v>2692</v>
      </c>
      <c r="D7192" s="1350">
        <v>1</v>
      </c>
      <c r="E7192" s="293" t="s">
        <v>17272</v>
      </c>
      <c r="F7192" s="1352" t="s">
        <v>17194</v>
      </c>
      <c r="G7192" s="1351">
        <v>42185</v>
      </c>
      <c r="H7192" s="1348" t="s">
        <v>2252</v>
      </c>
      <c r="I7192" s="1348">
        <v>1416</v>
      </c>
      <c r="J7192" s="1356">
        <v>40325</v>
      </c>
      <c r="K7192" s="1352" t="s">
        <v>2253</v>
      </c>
      <c r="L7192" s="1352" t="s">
        <v>20233</v>
      </c>
      <c r="M7192" s="1345" t="s">
        <v>19551</v>
      </c>
      <c r="N7192" s="1346" t="s">
        <v>1830</v>
      </c>
      <c r="O7192" s="1347"/>
      <c r="P7192" s="117" t="str">
        <f t="shared" si="57"/>
        <v>2103</v>
      </c>
      <c r="Q7192" s="117"/>
      <c r="R7192" s="1348">
        <v>210301017</v>
      </c>
      <c r="S7192" s="321"/>
      <c r="T7192" s="321"/>
    </row>
    <row r="7193" spans="1:20" ht="34.5" hidden="1" customHeight="1">
      <c r="A7193" s="1348">
        <v>210301017</v>
      </c>
      <c r="B7193" s="1339" t="str">
        <f t="shared" si="56"/>
        <v>2103</v>
      </c>
      <c r="C7193" s="1349" t="s">
        <v>2692</v>
      </c>
      <c r="D7193" s="1350">
        <v>1</v>
      </c>
      <c r="E7193" s="293" t="s">
        <v>20234</v>
      </c>
      <c r="F7193" s="1352" t="s">
        <v>14267</v>
      </c>
      <c r="G7193" s="1356">
        <v>41960</v>
      </c>
      <c r="H7193" s="1348" t="s">
        <v>2252</v>
      </c>
      <c r="I7193" s="1348">
        <v>1423</v>
      </c>
      <c r="J7193" s="1351">
        <v>40521</v>
      </c>
      <c r="K7193" s="1352" t="s">
        <v>2253</v>
      </c>
      <c r="L7193" s="1352" t="s">
        <v>14268</v>
      </c>
      <c r="M7193" s="1345" t="s">
        <v>19554</v>
      </c>
      <c r="N7193" s="1346" t="s">
        <v>1830</v>
      </c>
      <c r="O7193" s="1347"/>
      <c r="P7193" s="117" t="str">
        <f t="shared" si="57"/>
        <v>2103</v>
      </c>
      <c r="Q7193" s="117"/>
      <c r="R7193" s="1348">
        <v>210301017</v>
      </c>
      <c r="S7193" s="321"/>
      <c r="T7193" s="321"/>
    </row>
    <row r="7194" spans="1:20" ht="34.5" hidden="1" customHeight="1">
      <c r="A7194" s="1348">
        <v>210301018</v>
      </c>
      <c r="B7194" s="1339" t="str">
        <f t="shared" si="56"/>
        <v>2103</v>
      </c>
      <c r="C7194" s="1349" t="s">
        <v>2692</v>
      </c>
      <c r="D7194" s="1350">
        <v>1</v>
      </c>
      <c r="E7194" s="293" t="s">
        <v>20235</v>
      </c>
      <c r="F7194" s="1352" t="s">
        <v>14270</v>
      </c>
      <c r="G7194" s="1351">
        <v>41969</v>
      </c>
      <c r="H7194" s="1348" t="s">
        <v>2252</v>
      </c>
      <c r="I7194" s="1348">
        <v>1423</v>
      </c>
      <c r="J7194" s="1351">
        <v>40521</v>
      </c>
      <c r="K7194" s="1352" t="s">
        <v>2253</v>
      </c>
      <c r="L7194" s="1352" t="s">
        <v>14268</v>
      </c>
      <c r="M7194" s="1345" t="s">
        <v>19554</v>
      </c>
      <c r="N7194" s="1346" t="s">
        <v>1830</v>
      </c>
      <c r="O7194" s="1347"/>
      <c r="P7194" s="117" t="str">
        <f t="shared" si="57"/>
        <v>2103</v>
      </c>
      <c r="Q7194" s="117"/>
      <c r="R7194" s="1348">
        <v>210301018</v>
      </c>
      <c r="S7194" s="321"/>
      <c r="T7194" s="321"/>
    </row>
    <row r="7195" spans="1:20" ht="34.5" hidden="1" customHeight="1">
      <c r="A7195" s="1348">
        <v>210301018</v>
      </c>
      <c r="B7195" s="1339" t="str">
        <f t="shared" si="56"/>
        <v>2103</v>
      </c>
      <c r="C7195" s="1349" t="s">
        <v>2692</v>
      </c>
      <c r="D7195" s="1350">
        <v>1</v>
      </c>
      <c r="E7195" s="293" t="s">
        <v>20236</v>
      </c>
      <c r="F7195" s="1352" t="s">
        <v>20237</v>
      </c>
      <c r="G7195" s="1356">
        <v>41969</v>
      </c>
      <c r="H7195" s="1348" t="s">
        <v>2252</v>
      </c>
      <c r="I7195" s="1348">
        <v>1423</v>
      </c>
      <c r="J7195" s="1356">
        <v>40521</v>
      </c>
      <c r="K7195" s="1352" t="s">
        <v>2253</v>
      </c>
      <c r="L7195" s="1352" t="s">
        <v>14268</v>
      </c>
      <c r="M7195" s="1345" t="s">
        <v>19558</v>
      </c>
      <c r="N7195" s="1346" t="s">
        <v>1830</v>
      </c>
      <c r="O7195" s="1347"/>
      <c r="P7195" s="117" t="str">
        <f t="shared" si="57"/>
        <v>2103</v>
      </c>
      <c r="Q7195" s="117"/>
      <c r="R7195" s="1348">
        <v>210301018</v>
      </c>
      <c r="S7195" s="321"/>
      <c r="T7195" s="321"/>
    </row>
    <row r="7196" spans="1:20" ht="34.5" hidden="1" customHeight="1">
      <c r="A7196" s="1348">
        <v>210301018</v>
      </c>
      <c r="B7196" s="1339" t="str">
        <f t="shared" si="56"/>
        <v>2103</v>
      </c>
      <c r="C7196" s="1349" t="s">
        <v>2692</v>
      </c>
      <c r="D7196" s="1350">
        <v>1</v>
      </c>
      <c r="E7196" s="293" t="s">
        <v>20238</v>
      </c>
      <c r="F7196" s="1352" t="s">
        <v>20239</v>
      </c>
      <c r="G7196" s="1356">
        <v>41969</v>
      </c>
      <c r="H7196" s="1348" t="s">
        <v>2252</v>
      </c>
      <c r="I7196" s="1348">
        <v>1423</v>
      </c>
      <c r="J7196" s="1356">
        <v>40521</v>
      </c>
      <c r="K7196" s="1352" t="s">
        <v>2253</v>
      </c>
      <c r="L7196" s="1352" t="s">
        <v>14268</v>
      </c>
      <c r="M7196" s="1345" t="s">
        <v>19558</v>
      </c>
      <c r="N7196" s="1346" t="s">
        <v>1830</v>
      </c>
      <c r="O7196" s="1347"/>
      <c r="P7196" s="117" t="str">
        <f t="shared" si="57"/>
        <v>2103</v>
      </c>
      <c r="Q7196" s="117"/>
      <c r="R7196" s="1348">
        <v>210301018</v>
      </c>
      <c r="S7196" s="321"/>
      <c r="T7196" s="321"/>
    </row>
    <row r="7197" spans="1:20" ht="34.5" hidden="1" customHeight="1">
      <c r="A7197" s="1348">
        <v>210301019</v>
      </c>
      <c r="B7197" s="1339" t="str">
        <f t="shared" si="56"/>
        <v>2103</v>
      </c>
      <c r="C7197" s="1349" t="s">
        <v>2692</v>
      </c>
      <c r="D7197" s="1350">
        <v>1</v>
      </c>
      <c r="E7197" s="293" t="s">
        <v>20240</v>
      </c>
      <c r="F7197" s="1352" t="s">
        <v>14272</v>
      </c>
      <c r="G7197" s="1351">
        <v>41969</v>
      </c>
      <c r="H7197" s="1348" t="s">
        <v>2252</v>
      </c>
      <c r="I7197" s="1348">
        <v>1423</v>
      </c>
      <c r="J7197" s="1351">
        <v>40521</v>
      </c>
      <c r="K7197" s="1352" t="s">
        <v>2253</v>
      </c>
      <c r="L7197" s="1352" t="s">
        <v>14268</v>
      </c>
      <c r="M7197" s="1345" t="s">
        <v>19562</v>
      </c>
      <c r="N7197" s="1346" t="s">
        <v>1830</v>
      </c>
      <c r="O7197" s="1347"/>
      <c r="P7197" s="117" t="str">
        <f t="shared" si="57"/>
        <v>2103</v>
      </c>
      <c r="Q7197" s="117"/>
      <c r="R7197" s="1348">
        <v>210301019</v>
      </c>
      <c r="S7197" s="321"/>
      <c r="T7197" s="321"/>
    </row>
    <row r="7198" spans="1:20" ht="34.5" hidden="1" customHeight="1">
      <c r="A7198" s="1348">
        <v>210301019</v>
      </c>
      <c r="B7198" s="1339" t="str">
        <f t="shared" si="56"/>
        <v>2103</v>
      </c>
      <c r="C7198" s="1349" t="s">
        <v>2692</v>
      </c>
      <c r="D7198" s="1350">
        <v>1</v>
      </c>
      <c r="E7198" s="293" t="s">
        <v>20241</v>
      </c>
      <c r="F7198" s="1352" t="s">
        <v>14274</v>
      </c>
      <c r="G7198" s="1356">
        <v>41969</v>
      </c>
      <c r="H7198" s="1348" t="s">
        <v>2252</v>
      </c>
      <c r="I7198" s="1348">
        <v>1423</v>
      </c>
      <c r="J7198" s="1356">
        <v>40521</v>
      </c>
      <c r="K7198" s="1352" t="s">
        <v>2253</v>
      </c>
      <c r="L7198" s="1352" t="s">
        <v>14268</v>
      </c>
      <c r="M7198" s="1345" t="s">
        <v>19562</v>
      </c>
      <c r="N7198" s="1346" t="s">
        <v>1830</v>
      </c>
      <c r="O7198" s="1347"/>
      <c r="P7198" s="117" t="str">
        <f t="shared" si="57"/>
        <v>2103</v>
      </c>
      <c r="Q7198" s="117"/>
      <c r="R7198" s="1348">
        <v>210301019</v>
      </c>
      <c r="S7198" s="321"/>
      <c r="T7198" s="321"/>
    </row>
    <row r="7199" spans="1:20" ht="34.5" hidden="1" customHeight="1">
      <c r="A7199" s="1348">
        <v>210301020</v>
      </c>
      <c r="B7199" s="1339" t="str">
        <f t="shared" si="56"/>
        <v>2103</v>
      </c>
      <c r="C7199" s="1349" t="s">
        <v>2692</v>
      </c>
      <c r="D7199" s="1350">
        <v>1</v>
      </c>
      <c r="E7199" s="293" t="s">
        <v>20242</v>
      </c>
      <c r="F7199" s="1352" t="s">
        <v>20243</v>
      </c>
      <c r="G7199" s="1351">
        <v>41969</v>
      </c>
      <c r="H7199" s="1348" t="s">
        <v>2252</v>
      </c>
      <c r="I7199" s="1348">
        <v>1423</v>
      </c>
      <c r="J7199" s="1351">
        <v>40521</v>
      </c>
      <c r="K7199" s="1352" t="s">
        <v>2253</v>
      </c>
      <c r="L7199" s="1352"/>
      <c r="M7199" s="1345" t="s">
        <v>19565</v>
      </c>
      <c r="N7199" s="1346" t="s">
        <v>1830</v>
      </c>
      <c r="O7199" s="1347"/>
      <c r="P7199" s="117" t="str">
        <f t="shared" si="57"/>
        <v>2103</v>
      </c>
      <c r="Q7199" s="117"/>
      <c r="R7199" s="1348">
        <v>210301020</v>
      </c>
      <c r="S7199" s="321"/>
      <c r="T7199" s="321"/>
    </row>
    <row r="7200" spans="1:20" ht="34.5" hidden="1" customHeight="1">
      <c r="A7200" s="1348">
        <v>210301020</v>
      </c>
      <c r="B7200" s="1339" t="str">
        <f t="shared" si="56"/>
        <v>2103</v>
      </c>
      <c r="C7200" s="1349" t="s">
        <v>2692</v>
      </c>
      <c r="D7200" s="1350">
        <v>1</v>
      </c>
      <c r="E7200" s="293" t="s">
        <v>20244</v>
      </c>
      <c r="F7200" s="1352" t="s">
        <v>20245</v>
      </c>
      <c r="G7200" s="1351">
        <v>41969</v>
      </c>
      <c r="H7200" s="1348" t="s">
        <v>2252</v>
      </c>
      <c r="I7200" s="1348">
        <v>1423</v>
      </c>
      <c r="J7200" s="1351">
        <v>40521</v>
      </c>
      <c r="K7200" s="1352" t="s">
        <v>2253</v>
      </c>
      <c r="L7200" s="1352"/>
      <c r="M7200" s="1345" t="s">
        <v>19565</v>
      </c>
      <c r="N7200" s="1346" t="s">
        <v>1830</v>
      </c>
      <c r="O7200" s="1347"/>
      <c r="P7200" s="117" t="str">
        <f t="shared" si="57"/>
        <v>2103</v>
      </c>
      <c r="Q7200" s="117"/>
      <c r="R7200" s="1348">
        <v>210301020</v>
      </c>
      <c r="S7200" s="321"/>
      <c r="T7200" s="321"/>
    </row>
    <row r="7201" spans="1:20" ht="34.5" hidden="1" customHeight="1">
      <c r="A7201" s="1348">
        <v>210301021</v>
      </c>
      <c r="B7201" s="1339" t="str">
        <f t="shared" si="56"/>
        <v>2103</v>
      </c>
      <c r="C7201" s="1349" t="s">
        <v>2692</v>
      </c>
      <c r="D7201" s="1350">
        <v>1</v>
      </c>
      <c r="E7201" s="293" t="s">
        <v>20246</v>
      </c>
      <c r="F7201" s="1352" t="s">
        <v>20247</v>
      </c>
      <c r="G7201" s="1356">
        <v>41969</v>
      </c>
      <c r="H7201" s="1348" t="s">
        <v>2252</v>
      </c>
      <c r="I7201" s="1348">
        <v>1423</v>
      </c>
      <c r="J7201" s="1356">
        <v>40521</v>
      </c>
      <c r="K7201" s="1352" t="s">
        <v>2253</v>
      </c>
      <c r="L7201" s="1352"/>
      <c r="M7201" s="1345" t="s">
        <v>19568</v>
      </c>
      <c r="N7201" s="1346" t="s">
        <v>1830</v>
      </c>
      <c r="O7201" s="1347"/>
      <c r="P7201" s="117" t="str">
        <f t="shared" si="57"/>
        <v>2103</v>
      </c>
      <c r="Q7201" s="117"/>
      <c r="R7201" s="1348">
        <v>210301021</v>
      </c>
      <c r="S7201" s="321"/>
      <c r="T7201" s="321"/>
    </row>
    <row r="7202" spans="1:20" ht="34.5" hidden="1" customHeight="1">
      <c r="A7202" s="1348">
        <v>210301021</v>
      </c>
      <c r="B7202" s="1339" t="str">
        <f t="shared" si="56"/>
        <v>2103</v>
      </c>
      <c r="C7202" s="1349" t="s">
        <v>2692</v>
      </c>
      <c r="D7202" s="1350">
        <v>1</v>
      </c>
      <c r="E7202" s="293" t="s">
        <v>20248</v>
      </c>
      <c r="F7202" s="1352" t="s">
        <v>20249</v>
      </c>
      <c r="G7202" s="1356">
        <v>41969</v>
      </c>
      <c r="H7202" s="1348" t="s">
        <v>2252</v>
      </c>
      <c r="I7202" s="1348">
        <v>1423</v>
      </c>
      <c r="J7202" s="1351">
        <v>40521</v>
      </c>
      <c r="K7202" s="1352" t="s">
        <v>2253</v>
      </c>
      <c r="L7202" s="1352"/>
      <c r="M7202" s="1345" t="s">
        <v>1830</v>
      </c>
      <c r="N7202" s="1346" t="s">
        <v>1830</v>
      </c>
      <c r="O7202" s="1347"/>
      <c r="P7202" s="117" t="str">
        <f t="shared" si="57"/>
        <v>2103</v>
      </c>
      <c r="Q7202" s="117"/>
      <c r="R7202" s="1348">
        <v>210301021</v>
      </c>
      <c r="S7202" s="321"/>
      <c r="T7202" s="321"/>
    </row>
    <row r="7203" spans="1:20" ht="34.5" hidden="1" customHeight="1">
      <c r="A7203" s="1348">
        <v>210301022</v>
      </c>
      <c r="B7203" s="1339" t="str">
        <f t="shared" si="56"/>
        <v>2103</v>
      </c>
      <c r="C7203" s="1349" t="s">
        <v>2692</v>
      </c>
      <c r="D7203" s="1350">
        <v>1</v>
      </c>
      <c r="E7203" s="293" t="s">
        <v>20250</v>
      </c>
      <c r="F7203" s="1352" t="s">
        <v>14276</v>
      </c>
      <c r="G7203" s="1356">
        <v>42331</v>
      </c>
      <c r="H7203" s="1348" t="s">
        <v>2252</v>
      </c>
      <c r="I7203" s="1348">
        <v>1461</v>
      </c>
      <c r="J7203" s="1356">
        <v>41123</v>
      </c>
      <c r="K7203" s="1352" t="s">
        <v>2253</v>
      </c>
      <c r="L7203" s="1352" t="s">
        <v>20166</v>
      </c>
      <c r="M7203" s="1345" t="s">
        <v>1830</v>
      </c>
      <c r="N7203" s="1346" t="s">
        <v>1830</v>
      </c>
      <c r="O7203" s="1347"/>
      <c r="P7203" s="117" t="str">
        <f t="shared" si="57"/>
        <v>2103</v>
      </c>
      <c r="Q7203" s="117"/>
      <c r="R7203" s="1348">
        <v>210301022</v>
      </c>
      <c r="S7203" s="321"/>
      <c r="T7203" s="321"/>
    </row>
    <row r="7204" spans="1:20" ht="34.5" hidden="1" customHeight="1">
      <c r="A7204" s="1348">
        <v>210301022</v>
      </c>
      <c r="B7204" s="1339" t="str">
        <f t="shared" si="56"/>
        <v>2103</v>
      </c>
      <c r="C7204" s="1349" t="s">
        <v>2692</v>
      </c>
      <c r="D7204" s="1350">
        <v>1</v>
      </c>
      <c r="E7204" s="293" t="s">
        <v>20251</v>
      </c>
      <c r="F7204" s="1352" t="s">
        <v>14279</v>
      </c>
      <c r="G7204" s="1351">
        <v>42331</v>
      </c>
      <c r="H7204" s="1348" t="s">
        <v>2252</v>
      </c>
      <c r="I7204" s="1348">
        <v>1461</v>
      </c>
      <c r="J7204" s="1351">
        <v>41123</v>
      </c>
      <c r="K7204" s="1352" t="s">
        <v>2253</v>
      </c>
      <c r="L7204" s="1352" t="s">
        <v>20167</v>
      </c>
      <c r="M7204" s="1345" t="s">
        <v>1830</v>
      </c>
      <c r="N7204" s="1346" t="s">
        <v>1830</v>
      </c>
      <c r="O7204" s="1347"/>
      <c r="P7204" s="117" t="str">
        <f t="shared" si="57"/>
        <v>2103</v>
      </c>
      <c r="Q7204" s="117"/>
      <c r="R7204" s="1348">
        <v>210301022</v>
      </c>
      <c r="S7204" s="321"/>
      <c r="T7204" s="321"/>
    </row>
    <row r="7205" spans="1:20" ht="34.5" hidden="1" customHeight="1">
      <c r="A7205" s="1348">
        <v>210301023</v>
      </c>
      <c r="B7205" s="1339" t="str">
        <f t="shared" si="56"/>
        <v>2103</v>
      </c>
      <c r="C7205" s="1349" t="s">
        <v>2692</v>
      </c>
      <c r="D7205" s="1350">
        <v>1</v>
      </c>
      <c r="E7205" s="293" t="s">
        <v>20252</v>
      </c>
      <c r="F7205" s="1352" t="s">
        <v>14282</v>
      </c>
      <c r="G7205" s="1356">
        <v>42331</v>
      </c>
      <c r="H7205" s="1348" t="s">
        <v>2252</v>
      </c>
      <c r="I7205" s="1348">
        <v>1461</v>
      </c>
      <c r="J7205" s="1356">
        <v>41123</v>
      </c>
      <c r="K7205" s="1352" t="s">
        <v>2253</v>
      </c>
      <c r="L7205" s="1352" t="s">
        <v>20170</v>
      </c>
      <c r="M7205" s="1345" t="s">
        <v>1830</v>
      </c>
      <c r="N7205" s="1346" t="s">
        <v>1830</v>
      </c>
      <c r="O7205" s="1347"/>
      <c r="P7205" s="117" t="str">
        <f t="shared" si="57"/>
        <v>2103</v>
      </c>
      <c r="Q7205" s="117"/>
      <c r="R7205" s="1348">
        <v>210301023</v>
      </c>
      <c r="S7205" s="321"/>
      <c r="T7205" s="321"/>
    </row>
    <row r="7206" spans="1:20" ht="34.5" hidden="1" customHeight="1">
      <c r="A7206" s="1348">
        <v>210301023</v>
      </c>
      <c r="B7206" s="1339" t="str">
        <f t="shared" si="56"/>
        <v>2103</v>
      </c>
      <c r="C7206" s="1349" t="s">
        <v>2692</v>
      </c>
      <c r="D7206" s="1350">
        <v>1</v>
      </c>
      <c r="E7206" s="293" t="s">
        <v>20253</v>
      </c>
      <c r="F7206" s="1352" t="s">
        <v>14284</v>
      </c>
      <c r="G7206" s="1351">
        <v>42331</v>
      </c>
      <c r="H7206" s="1348" t="s">
        <v>2252</v>
      </c>
      <c r="I7206" s="1348">
        <v>1461</v>
      </c>
      <c r="J7206" s="1351">
        <v>41123</v>
      </c>
      <c r="K7206" s="1352" t="s">
        <v>2253</v>
      </c>
      <c r="L7206" s="1352" t="s">
        <v>20171</v>
      </c>
      <c r="M7206" s="1345" t="s">
        <v>19565</v>
      </c>
      <c r="N7206" s="1346" t="s">
        <v>1830</v>
      </c>
      <c r="O7206" s="1347"/>
      <c r="P7206" s="117" t="str">
        <f t="shared" si="57"/>
        <v>2103</v>
      </c>
      <c r="Q7206" s="117"/>
      <c r="R7206" s="1348">
        <v>210301023</v>
      </c>
      <c r="S7206" s="321"/>
      <c r="T7206" s="321"/>
    </row>
    <row r="7207" spans="1:20" ht="34.5" hidden="1" customHeight="1">
      <c r="A7207" s="1348">
        <v>210301024</v>
      </c>
      <c r="B7207" s="1339" t="str">
        <f t="shared" si="56"/>
        <v>2103</v>
      </c>
      <c r="C7207" s="1349" t="s">
        <v>2692</v>
      </c>
      <c r="D7207" s="1350">
        <v>1</v>
      </c>
      <c r="E7207" s="293" t="s">
        <v>20254</v>
      </c>
      <c r="F7207" s="1352" t="s">
        <v>14286</v>
      </c>
      <c r="G7207" s="1356">
        <v>42331</v>
      </c>
      <c r="H7207" s="1348" t="s">
        <v>2252</v>
      </c>
      <c r="I7207" s="1348">
        <v>1461</v>
      </c>
      <c r="J7207" s="1356">
        <v>41123</v>
      </c>
      <c r="K7207" s="1352" t="s">
        <v>2253</v>
      </c>
      <c r="L7207" s="1352" t="s">
        <v>20172</v>
      </c>
      <c r="M7207" s="1345" t="s">
        <v>19581</v>
      </c>
      <c r="N7207" s="1346" t="s">
        <v>1830</v>
      </c>
      <c r="O7207" s="1347"/>
      <c r="P7207" s="117" t="str">
        <f t="shared" si="57"/>
        <v>2103</v>
      </c>
      <c r="Q7207" s="117"/>
      <c r="R7207" s="1348">
        <v>210301024</v>
      </c>
      <c r="S7207" s="321"/>
      <c r="T7207" s="321"/>
    </row>
    <row r="7208" spans="1:20" ht="34.5" hidden="1" customHeight="1">
      <c r="A7208" s="1348">
        <v>210301024</v>
      </c>
      <c r="B7208" s="1339" t="str">
        <f t="shared" si="56"/>
        <v>2103</v>
      </c>
      <c r="C7208" s="1349" t="s">
        <v>2692</v>
      </c>
      <c r="D7208" s="1350">
        <v>1</v>
      </c>
      <c r="E7208" s="293" t="s">
        <v>20255</v>
      </c>
      <c r="F7208" s="1352" t="s">
        <v>14288</v>
      </c>
      <c r="G7208" s="1351">
        <v>42331</v>
      </c>
      <c r="H7208" s="1348" t="s">
        <v>2252</v>
      </c>
      <c r="I7208" s="1348">
        <v>1461</v>
      </c>
      <c r="J7208" s="1351">
        <v>41123</v>
      </c>
      <c r="K7208" s="1352" t="s">
        <v>2253</v>
      </c>
      <c r="L7208" s="1352" t="s">
        <v>20174</v>
      </c>
      <c r="M7208" s="1345" t="s">
        <v>19581</v>
      </c>
      <c r="N7208" s="1346" t="s">
        <v>1830</v>
      </c>
      <c r="O7208" s="1347"/>
      <c r="P7208" s="117" t="str">
        <f t="shared" si="57"/>
        <v>2103</v>
      </c>
      <c r="Q7208" s="117"/>
      <c r="R7208" s="1348">
        <v>210301024</v>
      </c>
      <c r="S7208" s="321"/>
      <c r="T7208" s="321"/>
    </row>
    <row r="7209" spans="1:20" ht="34.5" hidden="1" customHeight="1">
      <c r="A7209" s="1348">
        <v>210301025</v>
      </c>
      <c r="B7209" s="1339" t="str">
        <f t="shared" si="56"/>
        <v>2103</v>
      </c>
      <c r="C7209" s="1349" t="s">
        <v>2692</v>
      </c>
      <c r="D7209" s="1350">
        <v>1</v>
      </c>
      <c r="E7209" s="293" t="s">
        <v>20256</v>
      </c>
      <c r="F7209" s="1352" t="s">
        <v>14291</v>
      </c>
      <c r="G7209" s="1356">
        <v>42331</v>
      </c>
      <c r="H7209" s="1348" t="s">
        <v>2252</v>
      </c>
      <c r="I7209" s="1348">
        <v>1461</v>
      </c>
      <c r="J7209" s="1356">
        <v>41123</v>
      </c>
      <c r="K7209" s="1352" t="s">
        <v>2253</v>
      </c>
      <c r="L7209" s="1352" t="s">
        <v>20175</v>
      </c>
      <c r="M7209" s="1345" t="s">
        <v>19584</v>
      </c>
      <c r="N7209" s="1346" t="s">
        <v>1830</v>
      </c>
      <c r="O7209" s="1347"/>
      <c r="P7209" s="117" t="str">
        <f t="shared" si="57"/>
        <v>2103</v>
      </c>
      <c r="Q7209" s="117"/>
      <c r="R7209" s="1348">
        <v>210301025</v>
      </c>
      <c r="S7209" s="321"/>
      <c r="T7209" s="321"/>
    </row>
    <row r="7210" spans="1:20" ht="34.5" hidden="1" customHeight="1">
      <c r="A7210" s="1348">
        <v>210301027</v>
      </c>
      <c r="B7210" s="1339" t="str">
        <f t="shared" si="56"/>
        <v>2103</v>
      </c>
      <c r="C7210" s="1349" t="s">
        <v>2692</v>
      </c>
      <c r="D7210" s="1350">
        <v>1</v>
      </c>
      <c r="E7210" s="293" t="s">
        <v>20257</v>
      </c>
      <c r="F7210" s="1352" t="s">
        <v>14294</v>
      </c>
      <c r="G7210" s="1351">
        <v>42331</v>
      </c>
      <c r="H7210" s="1348" t="s">
        <v>2252</v>
      </c>
      <c r="I7210" s="1348">
        <v>1461</v>
      </c>
      <c r="J7210" s="1351">
        <v>41123</v>
      </c>
      <c r="K7210" s="1352" t="s">
        <v>2253</v>
      </c>
      <c r="L7210" s="1352" t="s">
        <v>20177</v>
      </c>
      <c r="M7210" s="1345" t="s">
        <v>19586</v>
      </c>
      <c r="N7210" s="1346" t="s">
        <v>1830</v>
      </c>
      <c r="O7210" s="1347"/>
      <c r="P7210" s="117" t="str">
        <f t="shared" si="57"/>
        <v>2103</v>
      </c>
      <c r="Q7210" s="117"/>
      <c r="R7210" s="1348">
        <v>210301027</v>
      </c>
      <c r="S7210" s="321"/>
      <c r="T7210" s="321"/>
    </row>
    <row r="7211" spans="1:20" ht="34.5" hidden="1" customHeight="1">
      <c r="A7211" s="1348">
        <v>210301028</v>
      </c>
      <c r="B7211" s="1339" t="str">
        <f t="shared" si="56"/>
        <v>2103</v>
      </c>
      <c r="C7211" s="1349" t="s">
        <v>2692</v>
      </c>
      <c r="D7211" s="1350">
        <v>1</v>
      </c>
      <c r="E7211" s="293" t="s">
        <v>20258</v>
      </c>
      <c r="F7211" s="1352" t="s">
        <v>14298</v>
      </c>
      <c r="G7211" s="1356">
        <v>42331</v>
      </c>
      <c r="H7211" s="1348" t="s">
        <v>2252</v>
      </c>
      <c r="I7211" s="1348">
        <v>1461</v>
      </c>
      <c r="J7211" s="1356">
        <v>41123</v>
      </c>
      <c r="K7211" s="1352" t="s">
        <v>2253</v>
      </c>
      <c r="L7211" s="1352" t="s">
        <v>20178</v>
      </c>
      <c r="M7211" s="1345" t="s">
        <v>19589</v>
      </c>
      <c r="N7211" s="1346" t="s">
        <v>1830</v>
      </c>
      <c r="O7211" s="1347"/>
      <c r="P7211" s="117" t="str">
        <f t="shared" si="57"/>
        <v>2103</v>
      </c>
      <c r="Q7211" s="117"/>
      <c r="R7211" s="1348">
        <v>210301028</v>
      </c>
      <c r="S7211" s="321"/>
      <c r="T7211" s="321"/>
    </row>
    <row r="7212" spans="1:20" ht="34.5" hidden="1" customHeight="1">
      <c r="A7212" s="1348">
        <v>210301029</v>
      </c>
      <c r="B7212" s="1339" t="str">
        <f t="shared" si="56"/>
        <v>2103</v>
      </c>
      <c r="C7212" s="1349" t="s">
        <v>2692</v>
      </c>
      <c r="D7212" s="1350">
        <v>1</v>
      </c>
      <c r="E7212" s="293" t="s">
        <v>20259</v>
      </c>
      <c r="F7212" s="1352" t="s">
        <v>14302</v>
      </c>
      <c r="G7212" s="1356">
        <v>42331</v>
      </c>
      <c r="H7212" s="1348" t="s">
        <v>2252</v>
      </c>
      <c r="I7212" s="1348">
        <v>1461</v>
      </c>
      <c r="J7212" s="1356">
        <v>41123</v>
      </c>
      <c r="K7212" s="1352" t="s">
        <v>2253</v>
      </c>
      <c r="L7212" s="1352" t="s">
        <v>20180</v>
      </c>
      <c r="M7212" s="1345" t="s">
        <v>19591</v>
      </c>
      <c r="N7212" s="1346" t="s">
        <v>1830</v>
      </c>
      <c r="O7212" s="1347"/>
      <c r="P7212" s="117" t="str">
        <f t="shared" si="57"/>
        <v>2103</v>
      </c>
      <c r="Q7212" s="117"/>
      <c r="R7212" s="1348">
        <v>210301029</v>
      </c>
      <c r="S7212" s="321"/>
      <c r="T7212" s="321"/>
    </row>
    <row r="7213" spans="1:20" ht="34.5" hidden="1" customHeight="1">
      <c r="A7213" s="1348">
        <v>210301030</v>
      </c>
      <c r="B7213" s="1339" t="str">
        <f t="shared" si="56"/>
        <v>2103</v>
      </c>
      <c r="C7213" s="1349" t="s">
        <v>2692</v>
      </c>
      <c r="D7213" s="1350">
        <v>1</v>
      </c>
      <c r="E7213" s="293" t="s">
        <v>17276</v>
      </c>
      <c r="F7213" s="1352" t="s">
        <v>17277</v>
      </c>
      <c r="G7213" s="1351">
        <v>42331</v>
      </c>
      <c r="H7213" s="1348" t="s">
        <v>2252</v>
      </c>
      <c r="I7213" s="1348">
        <v>1461</v>
      </c>
      <c r="J7213" s="1356">
        <v>41123</v>
      </c>
      <c r="K7213" s="1352" t="s">
        <v>2253</v>
      </c>
      <c r="L7213" s="1352" t="s">
        <v>19701</v>
      </c>
      <c r="M7213" s="1345" t="s">
        <v>19593</v>
      </c>
      <c r="N7213" s="1346" t="s">
        <v>1830</v>
      </c>
      <c r="O7213" s="1347"/>
      <c r="P7213" s="117" t="str">
        <f t="shared" si="57"/>
        <v>2103</v>
      </c>
      <c r="Q7213" s="117"/>
      <c r="R7213" s="1348">
        <v>210301030</v>
      </c>
      <c r="S7213" s="321"/>
      <c r="T7213" s="321"/>
    </row>
    <row r="7214" spans="1:20" ht="34.5" hidden="1" customHeight="1">
      <c r="A7214" s="1348">
        <v>210301031</v>
      </c>
      <c r="B7214" s="1339" t="str">
        <f t="shared" si="56"/>
        <v>2103</v>
      </c>
      <c r="C7214" s="1349" t="s">
        <v>2692</v>
      </c>
      <c r="D7214" s="1350">
        <v>1</v>
      </c>
      <c r="E7214" s="293" t="s">
        <v>17279</v>
      </c>
      <c r="F7214" s="1352" t="s">
        <v>17280</v>
      </c>
      <c r="G7214" s="1351">
        <v>42331</v>
      </c>
      <c r="H7214" s="1348" t="s">
        <v>2252</v>
      </c>
      <c r="I7214" s="1348">
        <v>1461</v>
      </c>
      <c r="J7214" s="1351">
        <v>41123</v>
      </c>
      <c r="K7214" s="1352" t="s">
        <v>2253</v>
      </c>
      <c r="L7214" s="1352" t="s">
        <v>19701</v>
      </c>
      <c r="M7214" s="1345" t="s">
        <v>19595</v>
      </c>
      <c r="N7214" s="1346" t="s">
        <v>1830</v>
      </c>
      <c r="O7214" s="1347"/>
      <c r="P7214" s="117" t="str">
        <f t="shared" si="57"/>
        <v>2103</v>
      </c>
      <c r="Q7214" s="117"/>
      <c r="R7214" s="1348">
        <v>210301031</v>
      </c>
      <c r="S7214" s="321"/>
      <c r="T7214" s="321"/>
    </row>
    <row r="7215" spans="1:20" ht="34.5" hidden="1" customHeight="1">
      <c r="A7215" s="1348">
        <v>210301031</v>
      </c>
      <c r="B7215" s="1339" t="str">
        <f t="shared" si="56"/>
        <v>2103</v>
      </c>
      <c r="C7215" s="1349" t="s">
        <v>2692</v>
      </c>
      <c r="D7215" s="1350">
        <v>1</v>
      </c>
      <c r="E7215" s="293" t="s">
        <v>17282</v>
      </c>
      <c r="F7215" s="1352" t="s">
        <v>17283</v>
      </c>
      <c r="G7215" s="1356">
        <v>42331</v>
      </c>
      <c r="H7215" s="1348" t="s">
        <v>2252</v>
      </c>
      <c r="I7215" s="1348">
        <v>1461</v>
      </c>
      <c r="J7215" s="1356">
        <v>41123</v>
      </c>
      <c r="K7215" s="1352" t="s">
        <v>2253</v>
      </c>
      <c r="L7215" s="1352" t="s">
        <v>19701</v>
      </c>
      <c r="M7215" s="1345" t="s">
        <v>19598</v>
      </c>
      <c r="N7215" s="1346" t="s">
        <v>1830</v>
      </c>
      <c r="O7215" s="1347"/>
      <c r="P7215" s="117" t="str">
        <f t="shared" si="57"/>
        <v>2103</v>
      </c>
      <c r="Q7215" s="117"/>
      <c r="R7215" s="1348">
        <v>210301031</v>
      </c>
      <c r="S7215" s="321"/>
      <c r="T7215" s="321"/>
    </row>
    <row r="7216" spans="1:20" ht="34.5" hidden="1" customHeight="1">
      <c r="A7216" s="1348">
        <v>210301032</v>
      </c>
      <c r="B7216" s="1339" t="str">
        <f t="shared" si="56"/>
        <v>2103</v>
      </c>
      <c r="C7216" s="1349" t="s">
        <v>2692</v>
      </c>
      <c r="D7216" s="1350">
        <v>1</v>
      </c>
      <c r="E7216" s="293" t="s">
        <v>20260</v>
      </c>
      <c r="F7216" s="1352" t="s">
        <v>14306</v>
      </c>
      <c r="G7216" s="1351">
        <v>42700</v>
      </c>
      <c r="H7216" s="1348" t="s">
        <v>2252</v>
      </c>
      <c r="I7216" s="1348">
        <v>1461</v>
      </c>
      <c r="J7216" s="1351">
        <v>41123</v>
      </c>
      <c r="K7216" s="1352" t="s">
        <v>2253</v>
      </c>
      <c r="L7216" s="1352" t="s">
        <v>20184</v>
      </c>
      <c r="M7216" s="1345" t="s">
        <v>19600</v>
      </c>
      <c r="N7216" s="1346" t="s">
        <v>1830</v>
      </c>
      <c r="O7216" s="1347"/>
      <c r="P7216" s="117" t="str">
        <f t="shared" si="57"/>
        <v>2103</v>
      </c>
      <c r="Q7216" s="117"/>
      <c r="R7216" s="1348">
        <v>210301032</v>
      </c>
      <c r="S7216" s="321"/>
      <c r="T7216" s="321"/>
    </row>
    <row r="7217" spans="1:20" ht="34.5" hidden="1" customHeight="1">
      <c r="A7217" s="1348">
        <v>210301032</v>
      </c>
      <c r="B7217" s="1339" t="str">
        <f t="shared" si="56"/>
        <v>2103</v>
      </c>
      <c r="C7217" s="1349" t="s">
        <v>2692</v>
      </c>
      <c r="D7217" s="1350">
        <v>1</v>
      </c>
      <c r="E7217" s="293" t="s">
        <v>20261</v>
      </c>
      <c r="F7217" s="1352" t="s">
        <v>14309</v>
      </c>
      <c r="G7217" s="1351">
        <v>42700</v>
      </c>
      <c r="H7217" s="1348" t="s">
        <v>2252</v>
      </c>
      <c r="I7217" s="1348">
        <v>1461</v>
      </c>
      <c r="J7217" s="1356">
        <v>41123</v>
      </c>
      <c r="K7217" s="1352" t="s">
        <v>2253</v>
      </c>
      <c r="L7217" s="1352" t="s">
        <v>20185</v>
      </c>
      <c r="M7217" s="1345" t="s">
        <v>19602</v>
      </c>
      <c r="N7217" s="1346" t="s">
        <v>1830</v>
      </c>
      <c r="O7217" s="1347"/>
      <c r="P7217" s="117" t="str">
        <f t="shared" si="57"/>
        <v>2103</v>
      </c>
      <c r="Q7217" s="117"/>
      <c r="R7217" s="1348">
        <v>210301032</v>
      </c>
      <c r="S7217" s="321"/>
      <c r="T7217" s="321"/>
    </row>
    <row r="7218" spans="1:20" ht="34.5" hidden="1" customHeight="1">
      <c r="A7218" s="1348">
        <v>210301033</v>
      </c>
      <c r="B7218" s="1339" t="str">
        <f t="shared" si="56"/>
        <v>2103</v>
      </c>
      <c r="C7218" s="1349" t="s">
        <v>2692</v>
      </c>
      <c r="D7218" s="1350">
        <v>1</v>
      </c>
      <c r="E7218" s="293" t="s">
        <v>17285</v>
      </c>
      <c r="F7218" s="1352" t="s">
        <v>17286</v>
      </c>
      <c r="G7218" s="1351">
        <v>42700</v>
      </c>
      <c r="H7218" s="1348" t="s">
        <v>2252</v>
      </c>
      <c r="I7218" s="1348">
        <v>1461</v>
      </c>
      <c r="J7218" s="1351">
        <v>41123</v>
      </c>
      <c r="K7218" s="1352" t="s">
        <v>2253</v>
      </c>
      <c r="L7218" s="1352"/>
      <c r="M7218" s="1345" t="s">
        <v>19604</v>
      </c>
      <c r="N7218" s="1346" t="s">
        <v>1830</v>
      </c>
      <c r="O7218" s="1347"/>
      <c r="P7218" s="117" t="str">
        <f t="shared" si="57"/>
        <v>2103</v>
      </c>
      <c r="Q7218" s="117"/>
      <c r="R7218" s="1348">
        <v>210301033</v>
      </c>
      <c r="S7218" s="321"/>
      <c r="T7218" s="321"/>
    </row>
    <row r="7219" spans="1:20" ht="34.5" hidden="1" customHeight="1">
      <c r="A7219" s="1348">
        <v>210301033</v>
      </c>
      <c r="B7219" s="1339" t="str">
        <f t="shared" si="56"/>
        <v>2103</v>
      </c>
      <c r="C7219" s="1349" t="s">
        <v>2692</v>
      </c>
      <c r="D7219" s="1350">
        <v>1</v>
      </c>
      <c r="E7219" s="293" t="s">
        <v>17289</v>
      </c>
      <c r="F7219" s="1352" t="s">
        <v>17290</v>
      </c>
      <c r="G7219" s="1351">
        <v>42700</v>
      </c>
      <c r="H7219" s="1348" t="s">
        <v>2252</v>
      </c>
      <c r="I7219" s="1348">
        <v>1461</v>
      </c>
      <c r="J7219" s="1356">
        <v>41123</v>
      </c>
      <c r="K7219" s="1352" t="s">
        <v>2253</v>
      </c>
      <c r="L7219" s="1352"/>
      <c r="M7219" s="1345" t="s">
        <v>19606</v>
      </c>
      <c r="N7219" s="1346" t="s">
        <v>1830</v>
      </c>
      <c r="O7219" s="1347"/>
      <c r="P7219" s="117" t="str">
        <f t="shared" si="57"/>
        <v>2103</v>
      </c>
      <c r="Q7219" s="117"/>
      <c r="R7219" s="1348">
        <v>210301033</v>
      </c>
      <c r="S7219" s="321"/>
      <c r="T7219" s="321"/>
    </row>
    <row r="7220" spans="1:20" ht="34.5" hidden="1" customHeight="1">
      <c r="A7220" s="1348">
        <v>210301035</v>
      </c>
      <c r="B7220" s="1339" t="str">
        <f t="shared" si="56"/>
        <v>2103</v>
      </c>
      <c r="C7220" s="1349" t="s">
        <v>2692</v>
      </c>
      <c r="D7220" s="1350">
        <v>1</v>
      </c>
      <c r="E7220" s="293" t="s">
        <v>17292</v>
      </c>
      <c r="F7220" s="1352" t="s">
        <v>17293</v>
      </c>
      <c r="G7220" s="1351">
        <v>42700</v>
      </c>
      <c r="H7220" s="1348" t="s">
        <v>2252</v>
      </c>
      <c r="I7220" s="1348">
        <v>1461</v>
      </c>
      <c r="J7220" s="1351">
        <v>41123</v>
      </c>
      <c r="K7220" s="1352" t="s">
        <v>2253</v>
      </c>
      <c r="L7220" s="1352"/>
      <c r="M7220" s="1345" t="s">
        <v>19609</v>
      </c>
      <c r="N7220" s="1346" t="s">
        <v>1830</v>
      </c>
      <c r="O7220" s="1347"/>
      <c r="P7220" s="117" t="str">
        <f t="shared" si="57"/>
        <v>2103</v>
      </c>
      <c r="Q7220" s="117"/>
      <c r="R7220" s="1348">
        <v>210301035</v>
      </c>
      <c r="S7220" s="321"/>
      <c r="T7220" s="321"/>
    </row>
    <row r="7221" spans="1:20" ht="34.5" hidden="1" customHeight="1">
      <c r="A7221" s="1348">
        <v>210301035</v>
      </c>
      <c r="B7221" s="1339" t="str">
        <f t="shared" si="56"/>
        <v>2103</v>
      </c>
      <c r="C7221" s="1349" t="s">
        <v>2692</v>
      </c>
      <c r="D7221" s="1350">
        <v>1</v>
      </c>
      <c r="E7221" s="293" t="s">
        <v>17295</v>
      </c>
      <c r="F7221" s="1352" t="s">
        <v>17296</v>
      </c>
      <c r="G7221" s="1351">
        <v>43292</v>
      </c>
      <c r="H7221" s="1348" t="s">
        <v>2252</v>
      </c>
      <c r="I7221" s="1348">
        <v>1488</v>
      </c>
      <c r="J7221" s="1356">
        <v>41557</v>
      </c>
      <c r="K7221" s="1352" t="s">
        <v>2253</v>
      </c>
      <c r="L7221" s="1352"/>
      <c r="M7221" s="1345" t="s">
        <v>1830</v>
      </c>
      <c r="N7221" s="1346" t="s">
        <v>1830</v>
      </c>
      <c r="O7221" s="1347"/>
      <c r="P7221" s="117" t="str">
        <f t="shared" si="57"/>
        <v>2103</v>
      </c>
      <c r="Q7221" s="117"/>
      <c r="R7221" s="1348">
        <v>210301035</v>
      </c>
      <c r="S7221" s="321"/>
      <c r="T7221" s="321"/>
    </row>
    <row r="7222" spans="1:20" ht="34.5" hidden="1" customHeight="1">
      <c r="A7222" s="1348">
        <v>210301036</v>
      </c>
      <c r="B7222" s="1339" t="str">
        <f t="shared" si="56"/>
        <v>2103</v>
      </c>
      <c r="C7222" s="1349" t="s">
        <v>2692</v>
      </c>
      <c r="D7222" s="1350">
        <v>1</v>
      </c>
      <c r="E7222" s="293" t="s">
        <v>17299</v>
      </c>
      <c r="F7222" s="1352" t="s">
        <v>17300</v>
      </c>
      <c r="G7222" s="1351">
        <v>43292</v>
      </c>
      <c r="H7222" s="1348" t="s">
        <v>2252</v>
      </c>
      <c r="I7222" s="1348">
        <v>1488</v>
      </c>
      <c r="J7222" s="1351">
        <v>41557</v>
      </c>
      <c r="K7222" s="1352" t="s">
        <v>2253</v>
      </c>
      <c r="L7222" s="1352"/>
      <c r="M7222" s="1345" t="s">
        <v>19612</v>
      </c>
      <c r="N7222" s="1346" t="s">
        <v>1830</v>
      </c>
      <c r="O7222" s="1347"/>
      <c r="P7222" s="117" t="str">
        <f t="shared" si="57"/>
        <v>2103</v>
      </c>
      <c r="Q7222" s="117"/>
      <c r="R7222" s="1348">
        <v>210301036</v>
      </c>
      <c r="S7222" s="321"/>
      <c r="T7222" s="321"/>
    </row>
    <row r="7223" spans="1:20" ht="34.5" hidden="1" customHeight="1">
      <c r="A7223" s="1348">
        <v>210301037</v>
      </c>
      <c r="B7223" s="1339" t="str">
        <f t="shared" si="56"/>
        <v>2103</v>
      </c>
      <c r="C7223" s="1349" t="s">
        <v>2692</v>
      </c>
      <c r="D7223" s="1350">
        <v>1</v>
      </c>
      <c r="E7223" s="293" t="s">
        <v>17302</v>
      </c>
      <c r="F7223" s="1352" t="s">
        <v>17303</v>
      </c>
      <c r="G7223" s="1356">
        <v>43292</v>
      </c>
      <c r="H7223" s="1348" t="s">
        <v>2252</v>
      </c>
      <c r="I7223" s="1348">
        <v>1488</v>
      </c>
      <c r="J7223" s="1356">
        <v>41557</v>
      </c>
      <c r="K7223" s="1352" t="s">
        <v>2253</v>
      </c>
      <c r="L7223" s="1352"/>
      <c r="M7223" s="1345" t="s">
        <v>19614</v>
      </c>
      <c r="N7223" s="1346" t="s">
        <v>1830</v>
      </c>
      <c r="O7223" s="1347"/>
      <c r="P7223" s="117" t="str">
        <f t="shared" si="57"/>
        <v>2103</v>
      </c>
      <c r="Q7223" s="117"/>
      <c r="R7223" s="1348">
        <v>210301037</v>
      </c>
      <c r="S7223" s="321"/>
      <c r="T7223" s="321"/>
    </row>
    <row r="7224" spans="1:20" ht="34.5" hidden="1" customHeight="1">
      <c r="A7224" s="1348">
        <v>210301037</v>
      </c>
      <c r="B7224" s="1339" t="str">
        <f t="shared" si="56"/>
        <v>2103</v>
      </c>
      <c r="C7224" s="1349" t="s">
        <v>2699</v>
      </c>
      <c r="D7224" s="1350">
        <v>1</v>
      </c>
      <c r="E7224" s="293" t="s">
        <v>20262</v>
      </c>
      <c r="F7224" s="1352" t="s">
        <v>20263</v>
      </c>
      <c r="G7224" s="1356">
        <v>41241</v>
      </c>
      <c r="H7224" s="1348" t="s">
        <v>2252</v>
      </c>
      <c r="I7224" s="1348">
        <v>1381</v>
      </c>
      <c r="J7224" s="1351">
        <v>39751</v>
      </c>
      <c r="K7224" s="1352" t="s">
        <v>2253</v>
      </c>
      <c r="L7224" s="1352"/>
      <c r="M7224" s="1345" t="s">
        <v>19752</v>
      </c>
      <c r="N7224" s="1346" t="s">
        <v>1830</v>
      </c>
      <c r="O7224" s="1347"/>
      <c r="P7224" s="117" t="str">
        <f t="shared" si="57"/>
        <v>2103</v>
      </c>
      <c r="Q7224" s="117"/>
      <c r="R7224" s="1348">
        <v>210301037</v>
      </c>
      <c r="S7224" s="321"/>
      <c r="T7224" s="321"/>
    </row>
    <row r="7225" spans="1:20" ht="34.5" hidden="1" customHeight="1">
      <c r="A7225" s="1348">
        <v>210301038</v>
      </c>
      <c r="B7225" s="1339" t="str">
        <f t="shared" si="56"/>
        <v>2103</v>
      </c>
      <c r="C7225" s="1349" t="s">
        <v>2699</v>
      </c>
      <c r="D7225" s="1350">
        <v>1</v>
      </c>
      <c r="E7225" s="293" t="s">
        <v>20264</v>
      </c>
      <c r="F7225" s="1352" t="s">
        <v>20265</v>
      </c>
      <c r="G7225" s="1356">
        <v>41241</v>
      </c>
      <c r="H7225" s="1348" t="s">
        <v>2252</v>
      </c>
      <c r="I7225" s="1348">
        <v>1381</v>
      </c>
      <c r="J7225" s="1351">
        <v>39751</v>
      </c>
      <c r="K7225" s="1352" t="s">
        <v>2253</v>
      </c>
      <c r="L7225" s="1352"/>
      <c r="M7225" s="1345" t="s">
        <v>20266</v>
      </c>
      <c r="N7225" s="1346" t="s">
        <v>1830</v>
      </c>
      <c r="O7225" s="1347"/>
      <c r="P7225" s="117" t="str">
        <f t="shared" si="57"/>
        <v>2103</v>
      </c>
      <c r="Q7225" s="117"/>
      <c r="R7225" s="1348">
        <v>210301038</v>
      </c>
      <c r="S7225" s="321"/>
      <c r="T7225" s="321"/>
    </row>
    <row r="7226" spans="1:20" ht="34.5" hidden="1" customHeight="1">
      <c r="A7226" s="1348">
        <v>210301040</v>
      </c>
      <c r="B7226" s="1339" t="str">
        <f t="shared" si="56"/>
        <v>2103</v>
      </c>
      <c r="C7226" s="1349" t="s">
        <v>2699</v>
      </c>
      <c r="D7226" s="1350">
        <v>1</v>
      </c>
      <c r="E7226" s="293" t="s">
        <v>20267</v>
      </c>
      <c r="F7226" s="1352" t="s">
        <v>20268</v>
      </c>
      <c r="G7226" s="1356">
        <v>41241</v>
      </c>
      <c r="H7226" s="1348" t="s">
        <v>2252</v>
      </c>
      <c r="I7226" s="1348">
        <v>1381</v>
      </c>
      <c r="J7226" s="1351">
        <v>39751</v>
      </c>
      <c r="K7226" s="1352" t="s">
        <v>2253</v>
      </c>
      <c r="L7226" s="1352"/>
      <c r="M7226" s="1345" t="s">
        <v>19752</v>
      </c>
      <c r="N7226" s="1346" t="s">
        <v>1830</v>
      </c>
      <c r="O7226" s="1347"/>
      <c r="P7226" s="117" t="str">
        <f t="shared" si="57"/>
        <v>2103</v>
      </c>
      <c r="Q7226" s="117"/>
      <c r="R7226" s="1348">
        <v>210301040</v>
      </c>
      <c r="S7226" s="321"/>
      <c r="T7226" s="321"/>
    </row>
    <row r="7227" spans="1:20" ht="34.5" hidden="1" customHeight="1">
      <c r="A7227" s="1348">
        <v>210301041</v>
      </c>
      <c r="B7227" s="1339" t="str">
        <f t="shared" si="56"/>
        <v>2103</v>
      </c>
      <c r="C7227" s="1349" t="s">
        <v>2699</v>
      </c>
      <c r="D7227" s="1350">
        <v>1</v>
      </c>
      <c r="E7227" s="293" t="s">
        <v>20269</v>
      </c>
      <c r="F7227" s="1352" t="s">
        <v>20270</v>
      </c>
      <c r="G7227" s="1356">
        <v>41241</v>
      </c>
      <c r="H7227" s="1348" t="s">
        <v>2252</v>
      </c>
      <c r="I7227" s="1348">
        <v>1381</v>
      </c>
      <c r="J7227" s="1351">
        <v>39751</v>
      </c>
      <c r="K7227" s="1352" t="s">
        <v>2253</v>
      </c>
      <c r="L7227" s="1352" t="s">
        <v>20271</v>
      </c>
      <c r="M7227" s="1345" t="s">
        <v>19759</v>
      </c>
      <c r="N7227" s="1346" t="s">
        <v>1830</v>
      </c>
      <c r="O7227" s="1347"/>
      <c r="P7227" s="117" t="str">
        <f t="shared" si="57"/>
        <v>2103</v>
      </c>
      <c r="Q7227" s="117"/>
      <c r="R7227" s="1348">
        <v>210301041</v>
      </c>
      <c r="S7227" s="321"/>
      <c r="T7227" s="321"/>
    </row>
    <row r="7228" spans="1:20" ht="34.5" hidden="1" customHeight="1">
      <c r="A7228" s="1348">
        <v>210301042</v>
      </c>
      <c r="B7228" s="1339" t="str">
        <f t="shared" si="56"/>
        <v>2103</v>
      </c>
      <c r="C7228" s="1349" t="s">
        <v>2699</v>
      </c>
      <c r="D7228" s="1350">
        <v>1</v>
      </c>
      <c r="E7228" s="293" t="s">
        <v>20272</v>
      </c>
      <c r="F7228" s="1352" t="s">
        <v>20273</v>
      </c>
      <c r="G7228" s="1356">
        <v>41241</v>
      </c>
      <c r="H7228" s="1348" t="s">
        <v>2252</v>
      </c>
      <c r="I7228" s="1348">
        <v>1381</v>
      </c>
      <c r="J7228" s="1351">
        <v>39751</v>
      </c>
      <c r="K7228" s="1352" t="s">
        <v>2253</v>
      </c>
      <c r="L7228" s="1352"/>
      <c r="M7228" s="1345" t="s">
        <v>19762</v>
      </c>
      <c r="N7228" s="1346" t="s">
        <v>1830</v>
      </c>
      <c r="O7228" s="1347"/>
      <c r="P7228" s="117" t="str">
        <f t="shared" si="57"/>
        <v>2103</v>
      </c>
      <c r="Q7228" s="117"/>
      <c r="R7228" s="1348">
        <v>210301042</v>
      </c>
      <c r="S7228" s="321"/>
      <c r="T7228" s="321"/>
    </row>
    <row r="7229" spans="1:20" ht="34.5" hidden="1" customHeight="1">
      <c r="A7229" s="1348">
        <v>210301042</v>
      </c>
      <c r="B7229" s="1339" t="str">
        <f t="shared" si="56"/>
        <v>2103</v>
      </c>
      <c r="C7229" s="1349" t="s">
        <v>2699</v>
      </c>
      <c r="D7229" s="1350">
        <v>1</v>
      </c>
      <c r="E7229" s="293" t="s">
        <v>20274</v>
      </c>
      <c r="F7229" s="1352" t="s">
        <v>20275</v>
      </c>
      <c r="G7229" s="1356">
        <v>42734</v>
      </c>
      <c r="H7229" s="1348" t="s">
        <v>2252</v>
      </c>
      <c r="I7229" s="1348">
        <v>1423</v>
      </c>
      <c r="J7229" s="1351">
        <v>40521</v>
      </c>
      <c r="K7229" s="1352" t="s">
        <v>2253</v>
      </c>
      <c r="L7229" s="1352" t="s">
        <v>20276</v>
      </c>
      <c r="M7229" s="1345" t="s">
        <v>20277</v>
      </c>
      <c r="N7229" s="1346" t="s">
        <v>1830</v>
      </c>
      <c r="O7229" s="1347"/>
      <c r="P7229" s="117" t="str">
        <f t="shared" si="57"/>
        <v>2103</v>
      </c>
      <c r="Q7229" s="117"/>
      <c r="R7229" s="1348">
        <v>210301042</v>
      </c>
      <c r="S7229" s="321"/>
      <c r="T7229" s="321"/>
    </row>
    <row r="7230" spans="1:20" ht="34.5" hidden="1" customHeight="1">
      <c r="A7230" s="1348">
        <v>210301043</v>
      </c>
      <c r="B7230" s="1339" t="str">
        <f t="shared" si="56"/>
        <v>2103</v>
      </c>
      <c r="C7230" s="1349" t="s">
        <v>2699</v>
      </c>
      <c r="D7230" s="1350">
        <v>1</v>
      </c>
      <c r="E7230" s="293" t="s">
        <v>20278</v>
      </c>
      <c r="F7230" s="1352" t="s">
        <v>20279</v>
      </c>
      <c r="G7230" s="1356">
        <v>42734</v>
      </c>
      <c r="H7230" s="1348" t="s">
        <v>2252</v>
      </c>
      <c r="I7230" s="1348">
        <v>1423</v>
      </c>
      <c r="J7230" s="1356">
        <v>40521</v>
      </c>
      <c r="K7230" s="1352" t="s">
        <v>2253</v>
      </c>
      <c r="L7230" s="1352" t="s">
        <v>20276</v>
      </c>
      <c r="M7230" s="1345" t="s">
        <v>1830</v>
      </c>
      <c r="N7230" s="1346" t="s">
        <v>1830</v>
      </c>
      <c r="O7230" s="1347"/>
      <c r="P7230" s="117" t="str">
        <f t="shared" si="57"/>
        <v>2103</v>
      </c>
      <c r="Q7230" s="117"/>
      <c r="R7230" s="1348">
        <v>210301043</v>
      </c>
      <c r="S7230" s="321"/>
      <c r="T7230" s="321"/>
    </row>
    <row r="7231" spans="1:20" ht="34.5" hidden="1" customHeight="1">
      <c r="A7231" s="1348">
        <v>210301043</v>
      </c>
      <c r="B7231" s="1339" t="str">
        <f t="shared" si="56"/>
        <v>2103</v>
      </c>
      <c r="C7231" s="1349" t="s">
        <v>2699</v>
      </c>
      <c r="D7231" s="1350">
        <v>1</v>
      </c>
      <c r="E7231" s="293" t="s">
        <v>20280</v>
      </c>
      <c r="F7231" s="1352" t="s">
        <v>20281</v>
      </c>
      <c r="G7231" s="1356">
        <v>42551</v>
      </c>
      <c r="H7231" s="1348" t="s">
        <v>2252</v>
      </c>
      <c r="I7231" s="1348">
        <v>1423</v>
      </c>
      <c r="J7231" s="1351">
        <v>40521</v>
      </c>
      <c r="K7231" s="1352" t="s">
        <v>2253</v>
      </c>
      <c r="L7231" s="1352" t="s">
        <v>20282</v>
      </c>
      <c r="M7231" s="1345" t="s">
        <v>19701</v>
      </c>
      <c r="N7231" s="1346" t="s">
        <v>1830</v>
      </c>
      <c r="O7231" s="1347"/>
      <c r="P7231" s="117" t="str">
        <f t="shared" si="57"/>
        <v>2103</v>
      </c>
      <c r="Q7231" s="117"/>
      <c r="R7231" s="1348">
        <v>210301043</v>
      </c>
      <c r="S7231" s="321"/>
      <c r="T7231" s="321"/>
    </row>
    <row r="7232" spans="1:20" ht="34.5" hidden="1" customHeight="1">
      <c r="A7232" s="1348">
        <v>210301044</v>
      </c>
      <c r="B7232" s="1339" t="str">
        <f t="shared" si="56"/>
        <v>2103</v>
      </c>
      <c r="C7232" s="1349" t="s">
        <v>2699</v>
      </c>
      <c r="D7232" s="1350">
        <v>1</v>
      </c>
      <c r="E7232" s="293" t="s">
        <v>20283</v>
      </c>
      <c r="F7232" s="1352" t="s">
        <v>20284</v>
      </c>
      <c r="G7232" s="1356">
        <v>42551</v>
      </c>
      <c r="H7232" s="1348" t="s">
        <v>2252</v>
      </c>
      <c r="I7232" s="1348">
        <v>1423</v>
      </c>
      <c r="J7232" s="1351">
        <v>40521</v>
      </c>
      <c r="K7232" s="1352" t="s">
        <v>2253</v>
      </c>
      <c r="L7232" s="1352" t="s">
        <v>20282</v>
      </c>
      <c r="M7232" s="1345" t="s">
        <v>1830</v>
      </c>
      <c r="N7232" s="1346" t="s">
        <v>1830</v>
      </c>
      <c r="O7232" s="1347"/>
      <c r="P7232" s="117" t="str">
        <f t="shared" si="57"/>
        <v>2103</v>
      </c>
      <c r="Q7232" s="117"/>
      <c r="R7232" s="1348">
        <v>210301044</v>
      </c>
      <c r="S7232" s="321"/>
      <c r="T7232" s="321"/>
    </row>
    <row r="7233" spans="1:20" ht="34.5" hidden="1" customHeight="1">
      <c r="A7233" s="1348">
        <v>210301044</v>
      </c>
      <c r="B7233" s="1339" t="str">
        <f t="shared" si="56"/>
        <v>2103</v>
      </c>
      <c r="C7233" s="1349" t="s">
        <v>2699</v>
      </c>
      <c r="D7233" s="1350">
        <v>1</v>
      </c>
      <c r="E7233" s="293" t="s">
        <v>20285</v>
      </c>
      <c r="F7233" s="1352" t="s">
        <v>20286</v>
      </c>
      <c r="G7233" s="1356">
        <v>43465</v>
      </c>
      <c r="H7233" s="1348" t="s">
        <v>2252</v>
      </c>
      <c r="I7233" s="1348">
        <v>1423</v>
      </c>
      <c r="J7233" s="1356">
        <v>40521</v>
      </c>
      <c r="K7233" s="1352" t="s">
        <v>2253</v>
      </c>
      <c r="L7233" s="1352" t="s">
        <v>20287</v>
      </c>
      <c r="M7233" s="1345" t="s">
        <v>20288</v>
      </c>
      <c r="N7233" s="1346" t="s">
        <v>1830</v>
      </c>
      <c r="O7233" s="1347"/>
      <c r="P7233" s="117" t="str">
        <f t="shared" si="57"/>
        <v>2103</v>
      </c>
      <c r="Q7233" s="117"/>
      <c r="R7233" s="1348">
        <v>210301044</v>
      </c>
      <c r="S7233" s="321"/>
      <c r="T7233" s="321"/>
    </row>
    <row r="7234" spans="1:20" ht="34.5" hidden="1" customHeight="1">
      <c r="A7234" s="1348">
        <v>210301045</v>
      </c>
      <c r="B7234" s="1339" t="str">
        <f t="shared" si="56"/>
        <v>2103</v>
      </c>
      <c r="C7234" s="1349" t="s">
        <v>2699</v>
      </c>
      <c r="D7234" s="1350">
        <v>1</v>
      </c>
      <c r="E7234" s="293" t="s">
        <v>20289</v>
      </c>
      <c r="F7234" s="1352" t="s">
        <v>19636</v>
      </c>
      <c r="G7234" s="1356">
        <v>43465</v>
      </c>
      <c r="H7234" s="1348" t="s">
        <v>2252</v>
      </c>
      <c r="I7234" s="1348">
        <v>1423</v>
      </c>
      <c r="J7234" s="1356">
        <v>40521</v>
      </c>
      <c r="K7234" s="1352" t="s">
        <v>2253</v>
      </c>
      <c r="L7234" s="1352" t="s">
        <v>20287</v>
      </c>
      <c r="M7234" s="1345" t="s">
        <v>19701</v>
      </c>
      <c r="N7234" s="1346" t="s">
        <v>1830</v>
      </c>
      <c r="O7234" s="1347"/>
      <c r="P7234" s="117" t="str">
        <f t="shared" si="57"/>
        <v>2103</v>
      </c>
      <c r="Q7234" s="117"/>
      <c r="R7234" s="1348">
        <v>210301045</v>
      </c>
      <c r="S7234" s="321"/>
      <c r="T7234" s="321"/>
    </row>
    <row r="7235" spans="1:20" ht="34.5" hidden="1" customHeight="1">
      <c r="A7235" s="1348">
        <v>210301046</v>
      </c>
      <c r="B7235" s="1339" t="str">
        <f t="shared" si="56"/>
        <v>2103</v>
      </c>
      <c r="C7235" s="1349" t="s">
        <v>2699</v>
      </c>
      <c r="D7235" s="1350">
        <v>1</v>
      </c>
      <c r="E7235" s="293" t="s">
        <v>20290</v>
      </c>
      <c r="F7235" s="1352" t="s">
        <v>20291</v>
      </c>
      <c r="G7235" s="1356">
        <v>43465</v>
      </c>
      <c r="H7235" s="1348" t="s">
        <v>2252</v>
      </c>
      <c r="I7235" s="1348">
        <v>1423</v>
      </c>
      <c r="J7235" s="1351">
        <v>40521</v>
      </c>
      <c r="K7235" s="1352" t="s">
        <v>2253</v>
      </c>
      <c r="L7235" s="1352" t="s">
        <v>20287</v>
      </c>
      <c r="M7235" s="1345" t="s">
        <v>1830</v>
      </c>
      <c r="N7235" s="1346" t="s">
        <v>1830</v>
      </c>
      <c r="O7235" s="1347"/>
      <c r="P7235" s="117" t="str">
        <f t="shared" si="57"/>
        <v>2103</v>
      </c>
      <c r="Q7235" s="117"/>
      <c r="R7235" s="1348">
        <v>210301046</v>
      </c>
      <c r="S7235" s="321"/>
      <c r="T7235" s="321"/>
    </row>
    <row r="7236" spans="1:20" ht="34.5" hidden="1" customHeight="1">
      <c r="A7236" s="1348">
        <v>210301046</v>
      </c>
      <c r="B7236" s="1339" t="str">
        <f t="shared" si="56"/>
        <v>2103</v>
      </c>
      <c r="C7236" s="1349" t="s">
        <v>2699</v>
      </c>
      <c r="D7236" s="1350">
        <v>1</v>
      </c>
      <c r="E7236" s="293" t="s">
        <v>20292</v>
      </c>
      <c r="F7236" s="1352" t="s">
        <v>20293</v>
      </c>
      <c r="G7236" s="1356">
        <v>43465</v>
      </c>
      <c r="H7236" s="1348" t="s">
        <v>2252</v>
      </c>
      <c r="I7236" s="1348">
        <v>1423</v>
      </c>
      <c r="J7236" s="1351">
        <v>40521</v>
      </c>
      <c r="K7236" s="1352" t="s">
        <v>2253</v>
      </c>
      <c r="L7236" s="1352" t="s">
        <v>20287</v>
      </c>
      <c r="M7236" s="1345" t="s">
        <v>20294</v>
      </c>
      <c r="N7236" s="1346" t="s">
        <v>20295</v>
      </c>
      <c r="O7236" s="1347"/>
      <c r="P7236" s="117" t="str">
        <f t="shared" si="57"/>
        <v>2103</v>
      </c>
      <c r="Q7236" s="117"/>
      <c r="R7236" s="1348">
        <v>210301046</v>
      </c>
      <c r="S7236" s="321"/>
      <c r="T7236" s="321"/>
    </row>
    <row r="7237" spans="1:20" ht="34.5" hidden="1" customHeight="1">
      <c r="A7237" s="1348">
        <v>210301047</v>
      </c>
      <c r="B7237" s="1339" t="str">
        <f t="shared" si="56"/>
        <v>2103</v>
      </c>
      <c r="C7237" s="1349" t="s">
        <v>2699</v>
      </c>
      <c r="D7237" s="1350">
        <v>1</v>
      </c>
      <c r="E7237" s="293" t="s">
        <v>20296</v>
      </c>
      <c r="F7237" s="1352" t="s">
        <v>20297</v>
      </c>
      <c r="G7237" s="1356">
        <v>43465</v>
      </c>
      <c r="H7237" s="1348" t="s">
        <v>2252</v>
      </c>
      <c r="I7237" s="1348">
        <v>1423</v>
      </c>
      <c r="J7237" s="1351">
        <v>40521</v>
      </c>
      <c r="K7237" s="1352" t="s">
        <v>2253</v>
      </c>
      <c r="L7237" s="1352" t="s">
        <v>20287</v>
      </c>
      <c r="M7237" s="1345" t="s">
        <v>19701</v>
      </c>
      <c r="N7237" s="1346" t="s">
        <v>1830</v>
      </c>
      <c r="O7237" s="1347"/>
      <c r="P7237" s="117" t="str">
        <f t="shared" si="57"/>
        <v>2103</v>
      </c>
      <c r="Q7237" s="117"/>
      <c r="R7237" s="1348">
        <v>210301047</v>
      </c>
      <c r="S7237" s="321"/>
      <c r="T7237" s="321"/>
    </row>
    <row r="7238" spans="1:20" ht="34.5" hidden="1" customHeight="1">
      <c r="A7238" s="1348">
        <v>210301047</v>
      </c>
      <c r="B7238" s="1339" t="str">
        <f t="shared" si="56"/>
        <v>2103</v>
      </c>
      <c r="C7238" s="1349" t="s">
        <v>2699</v>
      </c>
      <c r="D7238" s="1350">
        <v>1</v>
      </c>
      <c r="E7238" s="293" t="s">
        <v>20298</v>
      </c>
      <c r="F7238" s="1352" t="s">
        <v>20299</v>
      </c>
      <c r="G7238" s="1356">
        <v>44775</v>
      </c>
      <c r="H7238" s="1348" t="s">
        <v>2252</v>
      </c>
      <c r="I7238" s="1348">
        <v>1525</v>
      </c>
      <c r="J7238" s="1351">
        <v>42338</v>
      </c>
      <c r="K7238" s="1352" t="s">
        <v>2354</v>
      </c>
      <c r="L7238" s="1353"/>
      <c r="M7238" s="1345" t="s">
        <v>1830</v>
      </c>
      <c r="N7238" s="1346" t="s">
        <v>1830</v>
      </c>
      <c r="O7238" s="1347"/>
      <c r="P7238" s="117" t="str">
        <f t="shared" si="57"/>
        <v>2103</v>
      </c>
      <c r="Q7238" s="117"/>
      <c r="R7238" s="1348">
        <v>210301047</v>
      </c>
      <c r="S7238" s="321"/>
      <c r="T7238" s="321"/>
    </row>
    <row r="7239" spans="1:20" ht="34.5" hidden="1" customHeight="1">
      <c r="A7239" s="1348">
        <v>210301048</v>
      </c>
      <c r="B7239" s="1339" t="str">
        <f t="shared" si="56"/>
        <v>2103</v>
      </c>
      <c r="C7239" s="1349" t="s">
        <v>2699</v>
      </c>
      <c r="D7239" s="1350">
        <v>2</v>
      </c>
      <c r="E7239" s="293" t="s">
        <v>20300</v>
      </c>
      <c r="F7239" s="1352" t="s">
        <v>20301</v>
      </c>
      <c r="G7239" s="1356">
        <v>46202</v>
      </c>
      <c r="H7239" s="1348" t="s">
        <v>2353</v>
      </c>
      <c r="I7239" s="1348">
        <v>1587</v>
      </c>
      <c r="J7239" s="1351">
        <v>44411</v>
      </c>
      <c r="K7239" s="1352" t="s">
        <v>2354</v>
      </c>
      <c r="L7239" s="1352"/>
      <c r="M7239" s="1345" t="s">
        <v>19786</v>
      </c>
      <c r="N7239" s="1346" t="s">
        <v>1830</v>
      </c>
      <c r="O7239" s="1347"/>
      <c r="P7239" s="117" t="str">
        <f t="shared" si="57"/>
        <v>2103</v>
      </c>
      <c r="Q7239" s="117"/>
      <c r="R7239" s="1348">
        <v>210301048</v>
      </c>
      <c r="S7239" s="321"/>
      <c r="T7239" s="321"/>
    </row>
    <row r="7240" spans="1:20" ht="34.5" hidden="1" customHeight="1">
      <c r="A7240" s="1348">
        <v>210301048</v>
      </c>
      <c r="B7240" s="1339" t="str">
        <f t="shared" si="56"/>
        <v>2103</v>
      </c>
      <c r="C7240" s="1349" t="s">
        <v>2699</v>
      </c>
      <c r="D7240" s="1350">
        <v>1</v>
      </c>
      <c r="E7240" s="293" t="s">
        <v>20302</v>
      </c>
      <c r="F7240" s="1352" t="s">
        <v>20303</v>
      </c>
      <c r="G7240" s="1356">
        <v>44908</v>
      </c>
      <c r="H7240" s="1348" t="s">
        <v>2353</v>
      </c>
      <c r="I7240" s="1348">
        <v>1525</v>
      </c>
      <c r="J7240" s="1351">
        <v>42338</v>
      </c>
      <c r="K7240" s="1352" t="s">
        <v>2354</v>
      </c>
      <c r="L7240" s="1352"/>
      <c r="M7240" s="1345" t="s">
        <v>19789</v>
      </c>
      <c r="N7240" s="1346" t="s">
        <v>1830</v>
      </c>
      <c r="O7240" s="1347"/>
      <c r="P7240" s="117" t="str">
        <f t="shared" si="57"/>
        <v>2103</v>
      </c>
      <c r="Q7240" s="117"/>
      <c r="R7240" s="1348">
        <v>210301048</v>
      </c>
      <c r="S7240" s="321"/>
      <c r="T7240" s="321"/>
    </row>
    <row r="7241" spans="1:20" ht="34.5" hidden="1" customHeight="1">
      <c r="A7241" s="1348">
        <v>210301048</v>
      </c>
      <c r="B7241" s="1339" t="str">
        <f t="shared" si="56"/>
        <v>2103</v>
      </c>
      <c r="C7241" s="1349" t="s">
        <v>2699</v>
      </c>
      <c r="D7241" s="1350">
        <v>1</v>
      </c>
      <c r="E7241" s="293" t="s">
        <v>20304</v>
      </c>
      <c r="F7241" s="1352" t="s">
        <v>20305</v>
      </c>
      <c r="G7241" s="1356">
        <v>45291</v>
      </c>
      <c r="H7241" s="1348" t="s">
        <v>2353</v>
      </c>
      <c r="I7241" s="1348">
        <v>1525</v>
      </c>
      <c r="J7241" s="1351">
        <v>42338</v>
      </c>
      <c r="K7241" s="1352" t="s">
        <v>2354</v>
      </c>
      <c r="L7241" s="1352"/>
      <c r="M7241" s="1345" t="s">
        <v>19792</v>
      </c>
      <c r="N7241" s="1346" t="s">
        <v>1830</v>
      </c>
      <c r="O7241" s="1347" t="s">
        <v>20306</v>
      </c>
      <c r="P7241" s="117" t="str">
        <f t="shared" si="57"/>
        <v>2103</v>
      </c>
      <c r="Q7241" s="117"/>
      <c r="R7241" s="1348">
        <v>210301048</v>
      </c>
      <c r="S7241" s="321"/>
      <c r="T7241" s="321"/>
    </row>
    <row r="7242" spans="1:20" ht="34.5" hidden="1" customHeight="1">
      <c r="A7242" s="1348">
        <v>210301049</v>
      </c>
      <c r="B7242" s="1339" t="str">
        <f t="shared" si="56"/>
        <v>2103</v>
      </c>
      <c r="C7242" s="1349" t="s">
        <v>2699</v>
      </c>
      <c r="D7242" s="1350">
        <v>1</v>
      </c>
      <c r="E7242" s="293" t="s">
        <v>20307</v>
      </c>
      <c r="F7242" s="1352" t="s">
        <v>20308</v>
      </c>
      <c r="G7242" s="1356">
        <v>45105</v>
      </c>
      <c r="H7242" s="1348" t="s">
        <v>2353</v>
      </c>
      <c r="I7242" s="1348">
        <v>1525</v>
      </c>
      <c r="J7242" s="1351">
        <v>42338</v>
      </c>
      <c r="K7242" s="1352" t="s">
        <v>2354</v>
      </c>
      <c r="L7242" s="1352"/>
      <c r="M7242" s="1345" t="s">
        <v>19701</v>
      </c>
      <c r="N7242" s="1346" t="s">
        <v>1830</v>
      </c>
      <c r="O7242" s="1347"/>
      <c r="P7242" s="117" t="str">
        <f t="shared" si="57"/>
        <v>2103</v>
      </c>
      <c r="Q7242" s="117"/>
      <c r="R7242" s="1348">
        <v>210301049</v>
      </c>
      <c r="S7242" s="321"/>
      <c r="T7242" s="321"/>
    </row>
    <row r="7243" spans="1:20" ht="34.5" hidden="1" customHeight="1">
      <c r="A7243" s="1348">
        <v>210301049</v>
      </c>
      <c r="B7243" s="1339" t="str">
        <f t="shared" si="56"/>
        <v>2103</v>
      </c>
      <c r="C7243" s="1349" t="s">
        <v>2699</v>
      </c>
      <c r="D7243" s="1350">
        <v>2</v>
      </c>
      <c r="E7243" s="293" t="s">
        <v>20309</v>
      </c>
      <c r="F7243" s="1352" t="s">
        <v>20310</v>
      </c>
      <c r="G7243" s="1356">
        <v>46568</v>
      </c>
      <c r="H7243" s="1348" t="s">
        <v>2353</v>
      </c>
      <c r="I7243" s="1348">
        <v>1596</v>
      </c>
      <c r="J7243" s="1351">
        <v>44740</v>
      </c>
      <c r="K7243" s="1352" t="s">
        <v>2354</v>
      </c>
      <c r="L7243" s="1353"/>
      <c r="M7243" s="1345" t="s">
        <v>1830</v>
      </c>
      <c r="N7243" s="1346" t="s">
        <v>1830</v>
      </c>
      <c r="O7243" s="1347"/>
      <c r="P7243" s="117" t="str">
        <f t="shared" si="57"/>
        <v>2103</v>
      </c>
      <c r="Q7243" s="117"/>
      <c r="R7243" s="1348">
        <v>210301049</v>
      </c>
      <c r="S7243" s="321"/>
      <c r="T7243" s="321"/>
    </row>
    <row r="7244" spans="1:20" ht="34.5" hidden="1" customHeight="1">
      <c r="A7244" s="1348">
        <v>210301050</v>
      </c>
      <c r="B7244" s="1339" t="str">
        <f t="shared" si="56"/>
        <v>2103</v>
      </c>
      <c r="C7244" s="1349" t="s">
        <v>2699</v>
      </c>
      <c r="D7244" s="1350">
        <v>1</v>
      </c>
      <c r="E7244" s="293" t="s">
        <v>20311</v>
      </c>
      <c r="F7244" s="1352" t="s">
        <v>20312</v>
      </c>
      <c r="G7244" s="1356">
        <v>45291</v>
      </c>
      <c r="H7244" s="1348" t="s">
        <v>2353</v>
      </c>
      <c r="I7244" s="1348">
        <v>1543</v>
      </c>
      <c r="J7244" s="1351">
        <v>42789</v>
      </c>
      <c r="K7244" s="1352" t="s">
        <v>2354</v>
      </c>
      <c r="L7244" s="1352"/>
      <c r="M7244" s="1345" t="s">
        <v>19701</v>
      </c>
      <c r="N7244" s="1346" t="s">
        <v>1830</v>
      </c>
      <c r="O7244" s="1347" t="s">
        <v>1830</v>
      </c>
      <c r="P7244" s="117" t="str">
        <f t="shared" si="57"/>
        <v>2103</v>
      </c>
      <c r="Q7244" s="117"/>
      <c r="R7244" s="1348">
        <v>210301050</v>
      </c>
      <c r="S7244" s="321"/>
      <c r="T7244" s="321"/>
    </row>
    <row r="7245" spans="1:20" ht="34.5" hidden="1" customHeight="1">
      <c r="A7245" s="1348">
        <v>210301050</v>
      </c>
      <c r="B7245" s="1339" t="str">
        <f t="shared" si="56"/>
        <v>2103</v>
      </c>
      <c r="C7245" s="1349" t="s">
        <v>2699</v>
      </c>
      <c r="D7245" s="1350">
        <v>1</v>
      </c>
      <c r="E7245" s="293" t="s">
        <v>20313</v>
      </c>
      <c r="F7245" s="1352" t="s">
        <v>20314</v>
      </c>
      <c r="G7245" s="1356">
        <v>44908</v>
      </c>
      <c r="H7245" s="1348" t="s">
        <v>2353</v>
      </c>
      <c r="I7245" s="1348">
        <v>1541</v>
      </c>
      <c r="J7245" s="1351">
        <v>42718</v>
      </c>
      <c r="K7245" s="1352" t="s">
        <v>2354</v>
      </c>
      <c r="L7245" s="1352"/>
      <c r="M7245" s="1345" t="s">
        <v>1830</v>
      </c>
      <c r="N7245" s="1346" t="s">
        <v>1830</v>
      </c>
      <c r="O7245" s="1347"/>
      <c r="P7245" s="117" t="str">
        <f t="shared" si="57"/>
        <v>2103</v>
      </c>
      <c r="Q7245" s="117"/>
      <c r="R7245" s="1348">
        <v>210301050</v>
      </c>
      <c r="S7245" s="321"/>
      <c r="T7245" s="321"/>
    </row>
    <row r="7246" spans="1:20" ht="34.5" hidden="1" customHeight="1">
      <c r="A7246" s="1348">
        <v>210301051</v>
      </c>
      <c r="B7246" s="1339" t="str">
        <f t="shared" si="56"/>
        <v>2103</v>
      </c>
      <c r="C7246" s="1349" t="s">
        <v>2699</v>
      </c>
      <c r="D7246" s="1350">
        <v>1</v>
      </c>
      <c r="E7246" s="293" t="s">
        <v>20315</v>
      </c>
      <c r="F7246" s="1352" t="s">
        <v>20316</v>
      </c>
      <c r="G7246" s="1356">
        <v>45105</v>
      </c>
      <c r="H7246" s="1348" t="s">
        <v>2353</v>
      </c>
      <c r="I7246" s="1348">
        <v>1543</v>
      </c>
      <c r="J7246" s="1351">
        <v>42789</v>
      </c>
      <c r="K7246" s="1352" t="s">
        <v>2354</v>
      </c>
      <c r="L7246" s="1352"/>
      <c r="M7246" s="1345" t="s">
        <v>19701</v>
      </c>
      <c r="N7246" s="1346" t="s">
        <v>1830</v>
      </c>
      <c r="O7246" s="1347"/>
      <c r="P7246" s="117" t="str">
        <f t="shared" si="57"/>
        <v>2103</v>
      </c>
      <c r="Q7246" s="117"/>
      <c r="R7246" s="1348">
        <v>210301051</v>
      </c>
      <c r="S7246" s="321"/>
      <c r="T7246" s="321"/>
    </row>
    <row r="7247" spans="1:20" ht="34.5" hidden="1" customHeight="1">
      <c r="A7247" s="1348">
        <v>210301051</v>
      </c>
      <c r="B7247" s="1339" t="str">
        <f t="shared" si="56"/>
        <v>2103</v>
      </c>
      <c r="C7247" s="1349" t="s">
        <v>2699</v>
      </c>
      <c r="D7247" s="1350">
        <v>2</v>
      </c>
      <c r="E7247" s="293" t="s">
        <v>20317</v>
      </c>
      <c r="F7247" s="1352" t="s">
        <v>20318</v>
      </c>
      <c r="G7247" s="1356">
        <v>46568</v>
      </c>
      <c r="H7247" s="1348" t="s">
        <v>2353</v>
      </c>
      <c r="I7247" s="1348">
        <v>1596</v>
      </c>
      <c r="J7247" s="1351">
        <v>44740</v>
      </c>
      <c r="K7247" s="1352" t="s">
        <v>2354</v>
      </c>
      <c r="L7247" s="1352"/>
      <c r="M7247" s="1345" t="s">
        <v>1830</v>
      </c>
      <c r="N7247" s="1346" t="s">
        <v>1830</v>
      </c>
      <c r="O7247" s="1347"/>
      <c r="P7247" s="117" t="str">
        <f t="shared" si="57"/>
        <v>2103</v>
      </c>
      <c r="Q7247" s="117"/>
      <c r="R7247" s="1348">
        <v>210301051</v>
      </c>
      <c r="S7247" s="321"/>
      <c r="T7247" s="321"/>
    </row>
    <row r="7248" spans="1:20" ht="34.5" hidden="1" customHeight="1">
      <c r="A7248" s="1348">
        <v>210301052</v>
      </c>
      <c r="B7248" s="1339" t="str">
        <f t="shared" si="56"/>
        <v>2103</v>
      </c>
      <c r="C7248" s="1349" t="s">
        <v>2699</v>
      </c>
      <c r="D7248" s="1350">
        <v>1</v>
      </c>
      <c r="E7248" s="293" t="s">
        <v>20319</v>
      </c>
      <c r="F7248" s="1352" t="s">
        <v>20320</v>
      </c>
      <c r="G7248" s="1351">
        <v>46306</v>
      </c>
      <c r="H7248" s="1348" t="s">
        <v>2353</v>
      </c>
      <c r="I7248" s="1348">
        <v>1592</v>
      </c>
      <c r="J7248" s="1351">
        <v>44544</v>
      </c>
      <c r="K7248" s="1352" t="s">
        <v>2354</v>
      </c>
      <c r="L7248" s="1352"/>
      <c r="M7248" s="1345" t="s">
        <v>1830</v>
      </c>
      <c r="N7248" s="1346" t="s">
        <v>1830</v>
      </c>
      <c r="O7248" s="1347"/>
      <c r="P7248" s="117" t="str">
        <f t="shared" si="57"/>
        <v>2103</v>
      </c>
      <c r="Q7248" s="117"/>
      <c r="R7248" s="1348">
        <v>210301052</v>
      </c>
      <c r="S7248" s="321"/>
      <c r="T7248" s="321"/>
    </row>
    <row r="7249" spans="1:20" ht="34.5" hidden="1" customHeight="1">
      <c r="A7249" s="1348">
        <v>210301052</v>
      </c>
      <c r="B7249" s="1339" t="str">
        <f t="shared" si="56"/>
        <v>2103</v>
      </c>
      <c r="C7249" s="1349" t="s">
        <v>2699</v>
      </c>
      <c r="D7249" s="1350">
        <v>1</v>
      </c>
      <c r="E7249" s="293" t="s">
        <v>20321</v>
      </c>
      <c r="F7249" s="1352" t="s">
        <v>20322</v>
      </c>
      <c r="G7249" s="1351">
        <v>46340</v>
      </c>
      <c r="H7249" s="1348" t="s">
        <v>2353</v>
      </c>
      <c r="I7249" s="1348">
        <v>1592</v>
      </c>
      <c r="J7249" s="1351">
        <v>44544</v>
      </c>
      <c r="K7249" s="1352" t="s">
        <v>2354</v>
      </c>
      <c r="L7249" s="1352"/>
      <c r="M7249" s="1345" t="s">
        <v>1830</v>
      </c>
      <c r="N7249" s="1346" t="s">
        <v>1830</v>
      </c>
      <c r="O7249" s="1347"/>
      <c r="P7249" s="117" t="str">
        <f t="shared" si="57"/>
        <v>2103</v>
      </c>
      <c r="Q7249" s="117"/>
      <c r="R7249" s="1348">
        <v>210301052</v>
      </c>
      <c r="S7249" s="321"/>
      <c r="T7249" s="321"/>
    </row>
    <row r="7250" spans="1:20" ht="34.5" hidden="1" customHeight="1">
      <c r="A7250" s="1348">
        <v>210301053</v>
      </c>
      <c r="B7250" s="1339" t="str">
        <f t="shared" si="56"/>
        <v>2103</v>
      </c>
      <c r="C7250" s="1349" t="s">
        <v>2701</v>
      </c>
      <c r="D7250" s="1350">
        <v>1</v>
      </c>
      <c r="E7250" s="293" t="s">
        <v>20323</v>
      </c>
      <c r="F7250" s="1352" t="s">
        <v>20324</v>
      </c>
      <c r="G7250" s="1348"/>
      <c r="H7250" s="1348" t="s">
        <v>2252</v>
      </c>
      <c r="I7250" s="1348">
        <v>1381</v>
      </c>
      <c r="J7250" s="1356">
        <v>39751</v>
      </c>
      <c r="K7250" s="1352" t="s">
        <v>2253</v>
      </c>
      <c r="L7250" s="1352" t="s">
        <v>20325</v>
      </c>
      <c r="M7250" s="1345" t="s">
        <v>1830</v>
      </c>
      <c r="N7250" s="1346" t="s">
        <v>20326</v>
      </c>
      <c r="O7250" s="1347"/>
      <c r="P7250" s="117" t="str">
        <f t="shared" si="57"/>
        <v>2103</v>
      </c>
      <c r="Q7250" s="117"/>
      <c r="R7250" s="1348">
        <v>210301053</v>
      </c>
      <c r="S7250" s="321"/>
      <c r="T7250" s="321"/>
    </row>
    <row r="7251" spans="1:20" ht="34.5" hidden="1" customHeight="1">
      <c r="A7251" s="1348">
        <v>210301053</v>
      </c>
      <c r="B7251" s="1339" t="str">
        <f t="shared" si="56"/>
        <v>2103</v>
      </c>
      <c r="C7251" s="1349" t="s">
        <v>2701</v>
      </c>
      <c r="D7251" s="1350">
        <v>1</v>
      </c>
      <c r="E7251" s="293" t="s">
        <v>20327</v>
      </c>
      <c r="F7251" s="1352" t="s">
        <v>20328</v>
      </c>
      <c r="G7251" s="1356"/>
      <c r="H7251" s="1348" t="s">
        <v>2252</v>
      </c>
      <c r="I7251" s="1348">
        <v>1381</v>
      </c>
      <c r="J7251" s="1356">
        <v>39751</v>
      </c>
      <c r="K7251" s="1352" t="s">
        <v>2253</v>
      </c>
      <c r="L7251" s="1352" t="s">
        <v>20325</v>
      </c>
      <c r="M7251" s="1345" t="s">
        <v>20329</v>
      </c>
      <c r="N7251" s="1346" t="s">
        <v>1830</v>
      </c>
      <c r="O7251" s="1347"/>
      <c r="P7251" s="117" t="str">
        <f t="shared" si="57"/>
        <v>2103</v>
      </c>
      <c r="Q7251" s="117"/>
      <c r="R7251" s="1348">
        <v>210301053</v>
      </c>
      <c r="S7251" s="321"/>
      <c r="T7251" s="321"/>
    </row>
    <row r="7252" spans="1:20" ht="34.5" hidden="1" customHeight="1">
      <c r="A7252" s="1348">
        <v>210301054</v>
      </c>
      <c r="B7252" s="1339" t="str">
        <f t="shared" si="56"/>
        <v>2103</v>
      </c>
      <c r="C7252" s="1349" t="s">
        <v>2701</v>
      </c>
      <c r="D7252" s="1350">
        <v>1</v>
      </c>
      <c r="E7252" s="293" t="s">
        <v>20330</v>
      </c>
      <c r="F7252" s="1352" t="s">
        <v>20331</v>
      </c>
      <c r="G7252" s="1356"/>
      <c r="H7252" s="1348" t="s">
        <v>2252</v>
      </c>
      <c r="I7252" s="1348">
        <v>1381</v>
      </c>
      <c r="J7252" s="1351">
        <v>39751</v>
      </c>
      <c r="K7252" s="1352" t="s">
        <v>2253</v>
      </c>
      <c r="L7252" s="1352" t="s">
        <v>20325</v>
      </c>
      <c r="M7252" s="1345" t="s">
        <v>3308</v>
      </c>
      <c r="N7252" s="1346" t="s">
        <v>3309</v>
      </c>
      <c r="O7252" s="1347"/>
      <c r="P7252" s="117" t="str">
        <f t="shared" si="57"/>
        <v>2103</v>
      </c>
      <c r="Q7252" s="117"/>
      <c r="R7252" s="1348">
        <v>210301054</v>
      </c>
      <c r="S7252" s="321"/>
      <c r="T7252" s="321"/>
    </row>
    <row r="7253" spans="1:20" ht="34.5" hidden="1" customHeight="1">
      <c r="A7253" s="1348">
        <v>210301054</v>
      </c>
      <c r="B7253" s="1339" t="str">
        <f t="shared" si="56"/>
        <v>2103</v>
      </c>
      <c r="C7253" s="1349" t="s">
        <v>2701</v>
      </c>
      <c r="D7253" s="1350">
        <v>1</v>
      </c>
      <c r="E7253" s="293" t="s">
        <v>20332</v>
      </c>
      <c r="F7253" s="1352" t="s">
        <v>20333</v>
      </c>
      <c r="G7253" s="1356"/>
      <c r="H7253" s="1348" t="s">
        <v>2252</v>
      </c>
      <c r="I7253" s="1348">
        <v>1381</v>
      </c>
      <c r="J7253" s="1356">
        <v>39751</v>
      </c>
      <c r="K7253" s="1352" t="s">
        <v>2253</v>
      </c>
      <c r="L7253" s="1352" t="s">
        <v>20325</v>
      </c>
      <c r="M7253" s="1345" t="s">
        <v>20334</v>
      </c>
      <c r="N7253" s="1346" t="s">
        <v>1830</v>
      </c>
      <c r="O7253" s="1347"/>
      <c r="P7253" s="117" t="str">
        <f t="shared" si="57"/>
        <v>2103</v>
      </c>
      <c r="Q7253" s="117"/>
      <c r="R7253" s="1348">
        <v>210301054</v>
      </c>
      <c r="S7253" s="321"/>
      <c r="T7253" s="321"/>
    </row>
    <row r="7254" spans="1:20" ht="34.5" hidden="1" customHeight="1">
      <c r="A7254" s="1348">
        <v>210301055</v>
      </c>
      <c r="B7254" s="1339" t="str">
        <f t="shared" si="56"/>
        <v>2103</v>
      </c>
      <c r="C7254" s="1349" t="s">
        <v>2701</v>
      </c>
      <c r="D7254" s="1350">
        <v>1</v>
      </c>
      <c r="E7254" s="293" t="s">
        <v>20335</v>
      </c>
      <c r="F7254" s="1352" t="s">
        <v>20336</v>
      </c>
      <c r="G7254" s="1356"/>
      <c r="H7254" s="1348" t="s">
        <v>2252</v>
      </c>
      <c r="I7254" s="1348">
        <v>1381</v>
      </c>
      <c r="J7254" s="1351">
        <v>39751</v>
      </c>
      <c r="K7254" s="1352" t="s">
        <v>2253</v>
      </c>
      <c r="L7254" s="1352" t="s">
        <v>20325</v>
      </c>
      <c r="M7254" s="1345" t="s">
        <v>3308</v>
      </c>
      <c r="N7254" s="1346" t="s">
        <v>20337</v>
      </c>
      <c r="O7254" s="1347"/>
      <c r="P7254" s="117" t="str">
        <f t="shared" si="57"/>
        <v>2103</v>
      </c>
      <c r="Q7254" s="117"/>
      <c r="R7254" s="1348">
        <v>210301055</v>
      </c>
      <c r="S7254" s="321"/>
      <c r="T7254" s="321"/>
    </row>
    <row r="7255" spans="1:20" ht="34.5" hidden="1" customHeight="1">
      <c r="A7255" s="1348">
        <v>210301055</v>
      </c>
      <c r="B7255" s="1339" t="str">
        <f t="shared" si="56"/>
        <v>2103</v>
      </c>
      <c r="C7255" s="1349" t="s">
        <v>2701</v>
      </c>
      <c r="D7255" s="1350">
        <v>1</v>
      </c>
      <c r="E7255" s="293" t="s">
        <v>20338</v>
      </c>
      <c r="F7255" s="1352" t="s">
        <v>20339</v>
      </c>
      <c r="G7255" s="1356"/>
      <c r="H7255" s="1348" t="s">
        <v>2252</v>
      </c>
      <c r="I7255" s="1348">
        <v>1381</v>
      </c>
      <c r="J7255" s="1356">
        <v>39751</v>
      </c>
      <c r="K7255" s="1352" t="s">
        <v>2253</v>
      </c>
      <c r="L7255" s="1352" t="s">
        <v>20325</v>
      </c>
      <c r="M7255" s="1345" t="s">
        <v>1830</v>
      </c>
      <c r="N7255" s="1346" t="s">
        <v>1830</v>
      </c>
      <c r="O7255" s="1347"/>
      <c r="P7255" s="117" t="str">
        <f t="shared" si="57"/>
        <v>2103</v>
      </c>
      <c r="Q7255" s="117"/>
      <c r="R7255" s="1348">
        <v>210301055</v>
      </c>
      <c r="S7255" s="321"/>
      <c r="T7255" s="321"/>
    </row>
    <row r="7256" spans="1:20" ht="34.5" hidden="1" customHeight="1">
      <c r="A7256" s="1348">
        <v>210301056</v>
      </c>
      <c r="B7256" s="1339" t="str">
        <f t="shared" si="56"/>
        <v>2103</v>
      </c>
      <c r="C7256" s="1349" t="s">
        <v>2701</v>
      </c>
      <c r="D7256" s="1350">
        <v>1</v>
      </c>
      <c r="E7256" s="293" t="s">
        <v>20340</v>
      </c>
      <c r="F7256" s="1352" t="s">
        <v>20341</v>
      </c>
      <c r="G7256" s="1356">
        <v>40785</v>
      </c>
      <c r="H7256" s="1348" t="s">
        <v>2252</v>
      </c>
      <c r="I7256" s="1348">
        <v>1381</v>
      </c>
      <c r="J7256" s="1351">
        <v>39751</v>
      </c>
      <c r="K7256" s="1352" t="s">
        <v>2253</v>
      </c>
      <c r="L7256" s="1352" t="s">
        <v>20342</v>
      </c>
      <c r="M7256" s="1345" t="s">
        <v>3308</v>
      </c>
      <c r="N7256" s="1346" t="s">
        <v>1830</v>
      </c>
      <c r="O7256" s="1347"/>
      <c r="P7256" s="117" t="str">
        <f t="shared" si="57"/>
        <v>2103</v>
      </c>
      <c r="Q7256" s="117"/>
      <c r="R7256" s="1348">
        <v>210301056</v>
      </c>
      <c r="S7256" s="321"/>
      <c r="T7256" s="321"/>
    </row>
    <row r="7257" spans="1:20" ht="34.5" hidden="1" customHeight="1">
      <c r="A7257" s="1348">
        <v>210301056</v>
      </c>
      <c r="B7257" s="1339" t="str">
        <f t="shared" si="56"/>
        <v>2103</v>
      </c>
      <c r="C7257" s="1349" t="s">
        <v>2701</v>
      </c>
      <c r="D7257" s="1350">
        <v>2</v>
      </c>
      <c r="E7257" s="293" t="s">
        <v>20343</v>
      </c>
      <c r="F7257" s="1352" t="s">
        <v>20344</v>
      </c>
      <c r="G7257" s="1356">
        <v>43830</v>
      </c>
      <c r="H7257" s="1348" t="s">
        <v>2252</v>
      </c>
      <c r="I7257" s="1348">
        <v>1461</v>
      </c>
      <c r="J7257" s="1356">
        <v>41123</v>
      </c>
      <c r="K7257" s="1352" t="s">
        <v>2253</v>
      </c>
      <c r="L7257" s="1353"/>
      <c r="M7257" s="1345" t="s">
        <v>1830</v>
      </c>
      <c r="N7257" s="1346" t="s">
        <v>1830</v>
      </c>
      <c r="O7257" s="1347"/>
      <c r="P7257" s="117" t="str">
        <f t="shared" si="57"/>
        <v>2103</v>
      </c>
      <c r="Q7257" s="117"/>
      <c r="R7257" s="1348">
        <v>210301056</v>
      </c>
      <c r="S7257" s="321"/>
      <c r="T7257" s="321"/>
    </row>
    <row r="7258" spans="1:20" ht="34.5" hidden="1" customHeight="1">
      <c r="A7258" s="1348">
        <v>210301057</v>
      </c>
      <c r="B7258" s="1339" t="str">
        <f t="shared" si="56"/>
        <v>2103</v>
      </c>
      <c r="C7258" s="1349" t="s">
        <v>2701</v>
      </c>
      <c r="D7258" s="1350">
        <v>1</v>
      </c>
      <c r="E7258" s="293" t="s">
        <v>20345</v>
      </c>
      <c r="F7258" s="1352" t="s">
        <v>20346</v>
      </c>
      <c r="G7258" s="1356"/>
      <c r="H7258" s="1348" t="s">
        <v>2252</v>
      </c>
      <c r="I7258" s="1348">
        <v>1381</v>
      </c>
      <c r="J7258" s="1351">
        <v>39751</v>
      </c>
      <c r="K7258" s="1352" t="s">
        <v>2253</v>
      </c>
      <c r="L7258" s="1352" t="s">
        <v>20342</v>
      </c>
      <c r="M7258" s="1345" t="s">
        <v>3308</v>
      </c>
      <c r="N7258" s="1346" t="s">
        <v>1830</v>
      </c>
      <c r="O7258" s="1347"/>
      <c r="P7258" s="117" t="str">
        <f t="shared" si="57"/>
        <v>2103</v>
      </c>
      <c r="Q7258" s="117"/>
      <c r="R7258" s="1348">
        <v>210301057</v>
      </c>
      <c r="S7258" s="321"/>
      <c r="T7258" s="321"/>
    </row>
    <row r="7259" spans="1:20" ht="34.5" hidden="1" customHeight="1">
      <c r="A7259" s="1348">
        <v>210301058</v>
      </c>
      <c r="B7259" s="1339" t="str">
        <f t="shared" si="56"/>
        <v>2103</v>
      </c>
      <c r="C7259" s="1349" t="s">
        <v>2701</v>
      </c>
      <c r="D7259" s="1350">
        <v>2</v>
      </c>
      <c r="E7259" s="293" t="s">
        <v>20347</v>
      </c>
      <c r="F7259" s="1352" t="s">
        <v>20348</v>
      </c>
      <c r="G7259" s="1356">
        <v>43830</v>
      </c>
      <c r="H7259" s="1348" t="s">
        <v>2252</v>
      </c>
      <c r="I7259" s="1348">
        <v>1461</v>
      </c>
      <c r="J7259" s="1356">
        <v>41123</v>
      </c>
      <c r="K7259" s="1352" t="s">
        <v>2253</v>
      </c>
      <c r="L7259" s="1352"/>
      <c r="M7259" s="1345" t="s">
        <v>20349</v>
      </c>
      <c r="N7259" s="1346" t="s">
        <v>1830</v>
      </c>
      <c r="O7259" s="1347"/>
      <c r="P7259" s="117" t="str">
        <f t="shared" si="57"/>
        <v>2103</v>
      </c>
      <c r="Q7259" s="117"/>
      <c r="R7259" s="1348">
        <v>210301058</v>
      </c>
      <c r="S7259" s="321"/>
      <c r="T7259" s="321"/>
    </row>
    <row r="7260" spans="1:20" ht="34.5" hidden="1" customHeight="1">
      <c r="A7260" s="1348">
        <v>210301059</v>
      </c>
      <c r="B7260" s="1339" t="str">
        <f t="shared" si="56"/>
        <v>2103</v>
      </c>
      <c r="C7260" s="1349" t="s">
        <v>2701</v>
      </c>
      <c r="D7260" s="1350">
        <v>1</v>
      </c>
      <c r="E7260" s="293" t="s">
        <v>20350</v>
      </c>
      <c r="F7260" s="1352" t="s">
        <v>20351</v>
      </c>
      <c r="G7260" s="1351"/>
      <c r="H7260" s="1348" t="s">
        <v>2252</v>
      </c>
      <c r="I7260" s="1348">
        <v>1381</v>
      </c>
      <c r="J7260" s="1351">
        <v>39751</v>
      </c>
      <c r="K7260" s="1352" t="s">
        <v>2253</v>
      </c>
      <c r="L7260" s="1352" t="s">
        <v>20352</v>
      </c>
      <c r="M7260" s="1345" t="s">
        <v>3308</v>
      </c>
      <c r="N7260" s="1346" t="s">
        <v>1830</v>
      </c>
      <c r="O7260" s="1347"/>
      <c r="P7260" s="117" t="str">
        <f t="shared" si="57"/>
        <v>2103</v>
      </c>
      <c r="Q7260" s="117"/>
      <c r="R7260" s="1348">
        <v>210301059</v>
      </c>
      <c r="S7260" s="321"/>
      <c r="T7260" s="321"/>
    </row>
    <row r="7261" spans="1:20" ht="34.5" hidden="1" customHeight="1">
      <c r="A7261" s="1348">
        <v>210301060</v>
      </c>
      <c r="B7261" s="1339" t="str">
        <f t="shared" si="56"/>
        <v>2103</v>
      </c>
      <c r="C7261" s="1349" t="s">
        <v>2701</v>
      </c>
      <c r="D7261" s="1350">
        <v>2</v>
      </c>
      <c r="E7261" s="293" t="s">
        <v>20353</v>
      </c>
      <c r="F7261" s="1352" t="s">
        <v>20354</v>
      </c>
      <c r="G7261" s="1351">
        <v>43830</v>
      </c>
      <c r="H7261" s="1348" t="s">
        <v>2252</v>
      </c>
      <c r="I7261" s="1348">
        <v>1461</v>
      </c>
      <c r="J7261" s="1356">
        <v>41123</v>
      </c>
      <c r="K7261" s="1352" t="s">
        <v>2253</v>
      </c>
      <c r="L7261" s="1352"/>
      <c r="M7261" s="1345" t="s">
        <v>1830</v>
      </c>
      <c r="N7261" s="1346" t="s">
        <v>3309</v>
      </c>
      <c r="O7261" s="1347"/>
      <c r="P7261" s="117" t="str">
        <f t="shared" si="57"/>
        <v>2103</v>
      </c>
      <c r="Q7261" s="117"/>
      <c r="R7261" s="1348">
        <v>210301060</v>
      </c>
      <c r="S7261" s="321"/>
      <c r="T7261" s="321"/>
    </row>
    <row r="7262" spans="1:20" ht="34.5" hidden="1" customHeight="1">
      <c r="A7262" s="1348">
        <v>210301061</v>
      </c>
      <c r="B7262" s="1339" t="str">
        <f t="shared" si="56"/>
        <v>2103</v>
      </c>
      <c r="C7262" s="1349" t="s">
        <v>2701</v>
      </c>
      <c r="D7262" s="1350">
        <v>1</v>
      </c>
      <c r="E7262" s="293" t="s">
        <v>20355</v>
      </c>
      <c r="F7262" s="1352" t="s">
        <v>20356</v>
      </c>
      <c r="G7262" s="1351"/>
      <c r="H7262" s="1348" t="s">
        <v>2252</v>
      </c>
      <c r="I7262" s="1348">
        <v>1381</v>
      </c>
      <c r="J7262" s="1351">
        <v>39751</v>
      </c>
      <c r="K7262" s="1352" t="s">
        <v>2253</v>
      </c>
      <c r="L7262" s="1352"/>
      <c r="M7262" s="1345" t="s">
        <v>1830</v>
      </c>
      <c r="N7262" s="1346" t="s">
        <v>3309</v>
      </c>
      <c r="O7262" s="1347"/>
      <c r="P7262" s="117" t="str">
        <f t="shared" si="57"/>
        <v>2103</v>
      </c>
      <c r="Q7262" s="117"/>
      <c r="R7262" s="1348">
        <v>210301061</v>
      </c>
      <c r="S7262" s="321"/>
      <c r="T7262" s="321"/>
    </row>
    <row r="7263" spans="1:20" ht="34.5" hidden="1" customHeight="1">
      <c r="A7263" s="1348">
        <v>210301062</v>
      </c>
      <c r="B7263" s="1339" t="str">
        <f t="shared" si="56"/>
        <v>2103</v>
      </c>
      <c r="C7263" s="1349" t="s">
        <v>2701</v>
      </c>
      <c r="D7263" s="1350">
        <v>2</v>
      </c>
      <c r="E7263" s="293" t="s">
        <v>20357</v>
      </c>
      <c r="F7263" s="1352" t="s">
        <v>20356</v>
      </c>
      <c r="G7263" s="1356">
        <v>42734</v>
      </c>
      <c r="H7263" s="1348" t="s">
        <v>2252</v>
      </c>
      <c r="I7263" s="1348">
        <v>1461</v>
      </c>
      <c r="J7263" s="1356">
        <v>41123</v>
      </c>
      <c r="K7263" s="1352" t="s">
        <v>2253</v>
      </c>
      <c r="L7263" s="1352"/>
      <c r="M7263" s="1345" t="s">
        <v>3308</v>
      </c>
      <c r="N7263" s="1346" t="s">
        <v>3309</v>
      </c>
      <c r="O7263" s="1347"/>
      <c r="P7263" s="117" t="str">
        <f t="shared" si="57"/>
        <v>2103</v>
      </c>
      <c r="Q7263" s="117"/>
      <c r="R7263" s="1348">
        <v>210301062</v>
      </c>
      <c r="S7263" s="321"/>
      <c r="T7263" s="321"/>
    </row>
    <row r="7264" spans="1:20" ht="34.5" hidden="1" customHeight="1">
      <c r="A7264" s="1348">
        <v>210301063</v>
      </c>
      <c r="B7264" s="1339" t="str">
        <f t="shared" si="56"/>
        <v>2103</v>
      </c>
      <c r="C7264" s="1349" t="s">
        <v>2701</v>
      </c>
      <c r="D7264" s="1350">
        <v>1</v>
      </c>
      <c r="E7264" s="293" t="s">
        <v>20358</v>
      </c>
      <c r="F7264" s="1352" t="s">
        <v>20359</v>
      </c>
      <c r="G7264" s="1351"/>
      <c r="H7264" s="1348" t="s">
        <v>2252</v>
      </c>
      <c r="I7264" s="1348">
        <v>1381</v>
      </c>
      <c r="J7264" s="1351">
        <v>39751</v>
      </c>
      <c r="K7264" s="1352" t="s">
        <v>2253</v>
      </c>
      <c r="L7264" s="1352" t="s">
        <v>20352</v>
      </c>
      <c r="M7264" s="1345" t="s">
        <v>1830</v>
      </c>
      <c r="N7264" s="1346" t="s">
        <v>9329</v>
      </c>
      <c r="O7264" s="1347"/>
      <c r="P7264" s="117" t="str">
        <f t="shared" si="57"/>
        <v>2103</v>
      </c>
      <c r="Q7264" s="117"/>
      <c r="R7264" s="1348">
        <v>210301063</v>
      </c>
      <c r="S7264" s="321"/>
      <c r="T7264" s="321"/>
    </row>
    <row r="7265" spans="1:20" ht="34.5" hidden="1" customHeight="1">
      <c r="A7265" s="1348">
        <v>210301064</v>
      </c>
      <c r="B7265" s="1339" t="str">
        <f t="shared" si="56"/>
        <v>2103</v>
      </c>
      <c r="C7265" s="1349" t="s">
        <v>2701</v>
      </c>
      <c r="D7265" s="1350">
        <v>2</v>
      </c>
      <c r="E7265" s="293" t="s">
        <v>20360</v>
      </c>
      <c r="F7265" s="1352" t="s">
        <v>20359</v>
      </c>
      <c r="G7265" s="1356">
        <v>43830</v>
      </c>
      <c r="H7265" s="1348" t="s">
        <v>2252</v>
      </c>
      <c r="I7265" s="1348">
        <v>1461</v>
      </c>
      <c r="J7265" s="1356">
        <v>41123</v>
      </c>
      <c r="K7265" s="1352" t="s">
        <v>2253</v>
      </c>
      <c r="L7265" s="1352"/>
      <c r="M7265" s="1345" t="s">
        <v>1830</v>
      </c>
      <c r="N7265" s="1346" t="s">
        <v>20361</v>
      </c>
      <c r="O7265" s="1347"/>
      <c r="P7265" s="117" t="str">
        <f t="shared" si="57"/>
        <v>2103</v>
      </c>
      <c r="Q7265" s="117"/>
      <c r="R7265" s="1348">
        <v>210301064</v>
      </c>
      <c r="S7265" s="321"/>
      <c r="T7265" s="321"/>
    </row>
    <row r="7266" spans="1:20" ht="34.5" hidden="1" customHeight="1">
      <c r="A7266" s="1348">
        <v>210301065</v>
      </c>
      <c r="B7266" s="1339" t="str">
        <f t="shared" si="56"/>
        <v>2103</v>
      </c>
      <c r="C7266" s="1349" t="s">
        <v>2701</v>
      </c>
      <c r="D7266" s="1350">
        <v>1</v>
      </c>
      <c r="E7266" s="293" t="s">
        <v>20362</v>
      </c>
      <c r="F7266" s="1352" t="s">
        <v>20363</v>
      </c>
      <c r="G7266" s="1351">
        <v>39430</v>
      </c>
      <c r="H7266" s="1348" t="s">
        <v>2252</v>
      </c>
      <c r="I7266" s="1348">
        <v>1381</v>
      </c>
      <c r="J7266" s="1351">
        <v>39751</v>
      </c>
      <c r="K7266" s="1352" t="s">
        <v>2253</v>
      </c>
      <c r="L7266" s="1352"/>
      <c r="M7266" s="1345" t="s">
        <v>1830</v>
      </c>
      <c r="N7266" s="1346" t="s">
        <v>20364</v>
      </c>
      <c r="O7266" s="1347"/>
      <c r="P7266" s="117" t="str">
        <f t="shared" si="57"/>
        <v>2103</v>
      </c>
      <c r="Q7266" s="117"/>
      <c r="R7266" s="1348">
        <v>210301065</v>
      </c>
      <c r="S7266" s="321"/>
      <c r="T7266" s="321"/>
    </row>
    <row r="7267" spans="1:20" ht="34.5" hidden="1" customHeight="1">
      <c r="A7267" s="1348">
        <v>210301066</v>
      </c>
      <c r="B7267" s="1339" t="str">
        <f t="shared" si="56"/>
        <v>2103</v>
      </c>
      <c r="C7267" s="1349" t="s">
        <v>2701</v>
      </c>
      <c r="D7267" s="1350">
        <v>2</v>
      </c>
      <c r="E7267" s="293" t="s">
        <v>20365</v>
      </c>
      <c r="F7267" s="1352" t="s">
        <v>20366</v>
      </c>
      <c r="G7267" s="1356">
        <v>45291</v>
      </c>
      <c r="H7267" s="1348" t="s">
        <v>2353</v>
      </c>
      <c r="I7267" s="1348">
        <v>1461</v>
      </c>
      <c r="J7267" s="1356">
        <v>41123</v>
      </c>
      <c r="K7267" s="1352" t="s">
        <v>2253</v>
      </c>
      <c r="L7267" s="1352"/>
      <c r="M7267" s="1345" t="s">
        <v>1830</v>
      </c>
      <c r="N7267" s="1346" t="s">
        <v>1830</v>
      </c>
      <c r="O7267" s="1347" t="s">
        <v>1830</v>
      </c>
      <c r="P7267" s="117" t="str">
        <f t="shared" si="57"/>
        <v>2103</v>
      </c>
      <c r="Q7267" s="117"/>
      <c r="R7267" s="1348">
        <v>210301066</v>
      </c>
      <c r="S7267" s="321"/>
      <c r="T7267" s="321"/>
    </row>
    <row r="7268" spans="1:20" ht="34.5" hidden="1" customHeight="1">
      <c r="A7268" s="1348">
        <v>210301067</v>
      </c>
      <c r="B7268" s="1339" t="str">
        <f t="shared" si="56"/>
        <v>2103</v>
      </c>
      <c r="C7268" s="1349" t="s">
        <v>2701</v>
      </c>
      <c r="D7268" s="1350">
        <v>1</v>
      </c>
      <c r="E7268" s="293" t="s">
        <v>20367</v>
      </c>
      <c r="F7268" s="1352" t="s">
        <v>20368</v>
      </c>
      <c r="G7268" s="1351"/>
      <c r="H7268" s="1348" t="s">
        <v>2252</v>
      </c>
      <c r="I7268" s="1348">
        <v>1381</v>
      </c>
      <c r="J7268" s="1351">
        <v>39751</v>
      </c>
      <c r="K7268" s="1352" t="s">
        <v>2253</v>
      </c>
      <c r="L7268" s="1352" t="s">
        <v>20369</v>
      </c>
      <c r="M7268" s="1345" t="s">
        <v>1830</v>
      </c>
      <c r="N7268" s="1346" t="s">
        <v>20370</v>
      </c>
      <c r="O7268" s="1347"/>
      <c r="P7268" s="117" t="str">
        <f t="shared" si="57"/>
        <v>2103</v>
      </c>
      <c r="Q7268" s="117"/>
      <c r="R7268" s="1348">
        <v>210301067</v>
      </c>
      <c r="S7268" s="321"/>
      <c r="T7268" s="321"/>
    </row>
    <row r="7269" spans="1:20" ht="34.5" hidden="1" customHeight="1">
      <c r="A7269" s="1348">
        <v>210301067</v>
      </c>
      <c r="B7269" s="1339" t="str">
        <f t="shared" si="56"/>
        <v>2103</v>
      </c>
      <c r="C7269" s="1349" t="s">
        <v>2701</v>
      </c>
      <c r="D7269" s="1350">
        <v>2</v>
      </c>
      <c r="E7269" s="293" t="s">
        <v>20371</v>
      </c>
      <c r="F7269" s="1352" t="s">
        <v>20368</v>
      </c>
      <c r="G7269" s="1356">
        <v>43208</v>
      </c>
      <c r="H7269" s="1348" t="s">
        <v>2252</v>
      </c>
      <c r="I7269" s="1348">
        <v>1461</v>
      </c>
      <c r="J7269" s="1356">
        <v>41123</v>
      </c>
      <c r="K7269" s="1352" t="s">
        <v>2253</v>
      </c>
      <c r="L7269" s="1352"/>
      <c r="M7269" s="1345" t="s">
        <v>1830</v>
      </c>
      <c r="N7269" s="1346" t="s">
        <v>20372</v>
      </c>
      <c r="O7269" s="1347"/>
      <c r="P7269" s="117" t="str">
        <f t="shared" si="57"/>
        <v>2103</v>
      </c>
      <c r="Q7269" s="117"/>
      <c r="R7269" s="1348">
        <v>210301067</v>
      </c>
      <c r="S7269" s="321"/>
      <c r="T7269" s="321"/>
    </row>
    <row r="7270" spans="1:20" ht="34.5" hidden="1" customHeight="1">
      <c r="A7270" s="1348">
        <v>210301068</v>
      </c>
      <c r="B7270" s="1339" t="str">
        <f t="shared" si="56"/>
        <v>2103</v>
      </c>
      <c r="C7270" s="1349" t="s">
        <v>2701</v>
      </c>
      <c r="D7270" s="1350">
        <v>1</v>
      </c>
      <c r="E7270" s="293" t="s">
        <v>20373</v>
      </c>
      <c r="F7270" s="1352" t="s">
        <v>20374</v>
      </c>
      <c r="G7270" s="1351"/>
      <c r="H7270" s="1348" t="s">
        <v>2252</v>
      </c>
      <c r="I7270" s="1348">
        <v>1381</v>
      </c>
      <c r="J7270" s="1351">
        <v>39751</v>
      </c>
      <c r="K7270" s="1352" t="s">
        <v>2253</v>
      </c>
      <c r="L7270" s="1352" t="s">
        <v>20325</v>
      </c>
      <c r="M7270" s="1345" t="s">
        <v>1830</v>
      </c>
      <c r="N7270" s="1346" t="s">
        <v>20375</v>
      </c>
      <c r="O7270" s="1347"/>
      <c r="P7270" s="117" t="str">
        <f t="shared" si="57"/>
        <v>2103</v>
      </c>
      <c r="Q7270" s="117"/>
      <c r="R7270" s="1348">
        <v>210301068</v>
      </c>
      <c r="S7270" s="321"/>
      <c r="T7270" s="321"/>
    </row>
    <row r="7271" spans="1:20" ht="34.5" hidden="1" customHeight="1">
      <c r="A7271" s="1348">
        <v>210301068</v>
      </c>
      <c r="B7271" s="1339" t="str">
        <f t="shared" si="56"/>
        <v>2103</v>
      </c>
      <c r="C7271" s="1349" t="s">
        <v>2701</v>
      </c>
      <c r="D7271" s="1350">
        <v>1</v>
      </c>
      <c r="E7271" s="293" t="s">
        <v>20376</v>
      </c>
      <c r="F7271" s="1352" t="s">
        <v>20377</v>
      </c>
      <c r="G7271" s="1356"/>
      <c r="H7271" s="1348" t="s">
        <v>2252</v>
      </c>
      <c r="I7271" s="1348">
        <v>1381</v>
      </c>
      <c r="J7271" s="1356">
        <v>39751</v>
      </c>
      <c r="K7271" s="1352" t="s">
        <v>2253</v>
      </c>
      <c r="L7271" s="1352" t="s">
        <v>20325</v>
      </c>
      <c r="M7271" s="1345" t="s">
        <v>1830</v>
      </c>
      <c r="N7271" s="1346" t="s">
        <v>20378</v>
      </c>
      <c r="O7271" s="1347"/>
      <c r="P7271" s="117" t="str">
        <f t="shared" si="57"/>
        <v>2103</v>
      </c>
      <c r="Q7271" s="117"/>
      <c r="R7271" s="1348">
        <v>210301068</v>
      </c>
      <c r="S7271" s="321"/>
      <c r="T7271" s="321"/>
    </row>
    <row r="7272" spans="1:20" ht="34.5" hidden="1" customHeight="1">
      <c r="A7272" s="1348">
        <v>210301069</v>
      </c>
      <c r="B7272" s="1339" t="str">
        <f t="shared" si="56"/>
        <v>2103</v>
      </c>
      <c r="C7272" s="1349" t="s">
        <v>2701</v>
      </c>
      <c r="D7272" s="1350">
        <v>1</v>
      </c>
      <c r="E7272" s="293" t="s">
        <v>20379</v>
      </c>
      <c r="F7272" s="1352" t="s">
        <v>20380</v>
      </c>
      <c r="G7272" s="1351"/>
      <c r="H7272" s="1348" t="s">
        <v>2252</v>
      </c>
      <c r="I7272" s="1348">
        <v>1381</v>
      </c>
      <c r="J7272" s="1351">
        <v>39751</v>
      </c>
      <c r="K7272" s="1352" t="s">
        <v>2253</v>
      </c>
      <c r="L7272" s="1352" t="s">
        <v>20325</v>
      </c>
      <c r="M7272" s="1345" t="s">
        <v>1830</v>
      </c>
      <c r="N7272" s="1346" t="s">
        <v>20381</v>
      </c>
      <c r="O7272" s="1347"/>
      <c r="P7272" s="117" t="str">
        <f t="shared" si="57"/>
        <v>2103</v>
      </c>
      <c r="Q7272" s="117"/>
      <c r="R7272" s="1348">
        <v>210301069</v>
      </c>
      <c r="S7272" s="321"/>
      <c r="T7272" s="321"/>
    </row>
    <row r="7273" spans="1:20" ht="34.5" hidden="1" customHeight="1">
      <c r="A7273" s="1348">
        <v>210301070</v>
      </c>
      <c r="B7273" s="1339" t="str">
        <f t="shared" si="56"/>
        <v>2103</v>
      </c>
      <c r="C7273" s="1349" t="s">
        <v>2701</v>
      </c>
      <c r="D7273" s="1350">
        <v>1</v>
      </c>
      <c r="E7273" s="293" t="s">
        <v>20382</v>
      </c>
      <c r="F7273" s="1352" t="s">
        <v>20383</v>
      </c>
      <c r="G7273" s="1356"/>
      <c r="H7273" s="1348" t="s">
        <v>2252</v>
      </c>
      <c r="I7273" s="1348">
        <v>1381</v>
      </c>
      <c r="J7273" s="1356">
        <v>39751</v>
      </c>
      <c r="K7273" s="1352" t="s">
        <v>2253</v>
      </c>
      <c r="L7273" s="1352" t="s">
        <v>20325</v>
      </c>
      <c r="M7273" s="1345" t="s">
        <v>20384</v>
      </c>
      <c r="N7273" s="1346" t="s">
        <v>20385</v>
      </c>
      <c r="O7273" s="1347"/>
      <c r="P7273" s="117" t="str">
        <f t="shared" si="57"/>
        <v>2103</v>
      </c>
      <c r="Q7273" s="117"/>
      <c r="R7273" s="1348">
        <v>210301070</v>
      </c>
      <c r="S7273" s="321"/>
      <c r="T7273" s="321"/>
    </row>
    <row r="7274" spans="1:20" ht="34.5" hidden="1" customHeight="1">
      <c r="A7274" s="1348">
        <v>210301071</v>
      </c>
      <c r="B7274" s="1339" t="str">
        <f t="shared" si="56"/>
        <v>2103</v>
      </c>
      <c r="C7274" s="1349" t="s">
        <v>2701</v>
      </c>
      <c r="D7274" s="1350">
        <v>1</v>
      </c>
      <c r="E7274" s="293" t="s">
        <v>20386</v>
      </c>
      <c r="F7274" s="1352" t="s">
        <v>20387</v>
      </c>
      <c r="G7274" s="1351"/>
      <c r="H7274" s="1348" t="s">
        <v>2252</v>
      </c>
      <c r="I7274" s="1348">
        <v>1381</v>
      </c>
      <c r="J7274" s="1351">
        <v>39751</v>
      </c>
      <c r="K7274" s="1352" t="s">
        <v>2253</v>
      </c>
      <c r="L7274" s="1352" t="s">
        <v>20352</v>
      </c>
      <c r="M7274" s="1345" t="s">
        <v>20388</v>
      </c>
      <c r="N7274" s="1346" t="s">
        <v>1830</v>
      </c>
      <c r="O7274" s="1347"/>
      <c r="P7274" s="117" t="str">
        <f t="shared" si="57"/>
        <v>2103</v>
      </c>
      <c r="Q7274" s="117"/>
      <c r="R7274" s="1348">
        <v>210301071</v>
      </c>
      <c r="S7274" s="321"/>
      <c r="T7274" s="321"/>
    </row>
    <row r="7275" spans="1:20" ht="34.5" hidden="1" customHeight="1">
      <c r="A7275" s="1348">
        <v>210301072</v>
      </c>
      <c r="B7275" s="1339" t="str">
        <f t="shared" si="56"/>
        <v>2103</v>
      </c>
      <c r="C7275" s="1349" t="s">
        <v>2701</v>
      </c>
      <c r="D7275" s="1350">
        <v>2</v>
      </c>
      <c r="E7275" s="293" t="s">
        <v>20389</v>
      </c>
      <c r="F7275" s="1352" t="s">
        <v>20390</v>
      </c>
      <c r="G7275" s="1356">
        <v>43830</v>
      </c>
      <c r="H7275" s="1348" t="s">
        <v>2252</v>
      </c>
      <c r="I7275" s="1348">
        <v>1461</v>
      </c>
      <c r="J7275" s="1356">
        <v>41123</v>
      </c>
      <c r="K7275" s="1352" t="s">
        <v>2253</v>
      </c>
      <c r="L7275" s="1352"/>
      <c r="M7275" s="1345" t="s">
        <v>20391</v>
      </c>
      <c r="N7275" s="1346" t="s">
        <v>1830</v>
      </c>
      <c r="O7275" s="1347"/>
      <c r="P7275" s="117" t="str">
        <f t="shared" si="57"/>
        <v>2103</v>
      </c>
      <c r="Q7275" s="117"/>
      <c r="R7275" s="1348">
        <v>210301072</v>
      </c>
      <c r="S7275" s="321"/>
      <c r="T7275" s="321"/>
    </row>
    <row r="7276" spans="1:20" ht="34.5" hidden="1" customHeight="1">
      <c r="A7276" s="1348">
        <v>210301072</v>
      </c>
      <c r="B7276" s="1339" t="str">
        <f t="shared" si="56"/>
        <v>2103</v>
      </c>
      <c r="C7276" s="1349" t="s">
        <v>2701</v>
      </c>
      <c r="D7276" s="1350">
        <v>1</v>
      </c>
      <c r="E7276" s="293" t="s">
        <v>20392</v>
      </c>
      <c r="F7276" s="1352" t="s">
        <v>20393</v>
      </c>
      <c r="G7276" s="1356"/>
      <c r="H7276" s="1348" t="s">
        <v>2252</v>
      </c>
      <c r="I7276" s="1348">
        <v>1381</v>
      </c>
      <c r="J7276" s="1351">
        <v>39751</v>
      </c>
      <c r="K7276" s="1352" t="s">
        <v>2253</v>
      </c>
      <c r="L7276" s="1352"/>
      <c r="M7276" s="1345" t="s">
        <v>20394</v>
      </c>
      <c r="N7276" s="1346" t="s">
        <v>1830</v>
      </c>
      <c r="O7276" s="1347"/>
      <c r="P7276" s="117" t="str">
        <f t="shared" si="57"/>
        <v>2103</v>
      </c>
      <c r="Q7276" s="117"/>
      <c r="R7276" s="1348">
        <v>210301072</v>
      </c>
      <c r="S7276" s="321"/>
      <c r="T7276" s="321"/>
    </row>
    <row r="7277" spans="1:20" ht="34.5" hidden="1" customHeight="1">
      <c r="A7277" s="1348">
        <v>210301073</v>
      </c>
      <c r="B7277" s="1339" t="str">
        <f t="shared" si="56"/>
        <v>2103</v>
      </c>
      <c r="C7277" s="1349" t="s">
        <v>2701</v>
      </c>
      <c r="D7277" s="1350">
        <v>2</v>
      </c>
      <c r="E7277" s="293" t="s">
        <v>20395</v>
      </c>
      <c r="F7277" s="1352" t="s">
        <v>20396</v>
      </c>
      <c r="G7277" s="1356">
        <v>45291</v>
      </c>
      <c r="H7277" s="1348" t="s">
        <v>2353</v>
      </c>
      <c r="I7277" s="1348">
        <v>1461</v>
      </c>
      <c r="J7277" s="1356">
        <v>41123</v>
      </c>
      <c r="K7277" s="1352" t="s">
        <v>2253</v>
      </c>
      <c r="L7277" s="1352"/>
      <c r="M7277" s="1345" t="s">
        <v>1830</v>
      </c>
      <c r="N7277" s="1346" t="s">
        <v>1830</v>
      </c>
      <c r="O7277" s="1347"/>
      <c r="P7277" s="117" t="str">
        <f t="shared" si="57"/>
        <v>2103</v>
      </c>
      <c r="Q7277" s="117"/>
      <c r="R7277" s="1348">
        <v>210301073</v>
      </c>
      <c r="S7277" s="321"/>
      <c r="T7277" s="321"/>
    </row>
    <row r="7278" spans="1:20" ht="34.5" hidden="1" customHeight="1">
      <c r="A7278" s="1348">
        <v>210301073</v>
      </c>
      <c r="B7278" s="1339" t="str">
        <f t="shared" si="56"/>
        <v>2103</v>
      </c>
      <c r="C7278" s="1349" t="s">
        <v>2701</v>
      </c>
      <c r="D7278" s="1350">
        <v>1</v>
      </c>
      <c r="E7278" s="293" t="s">
        <v>20397</v>
      </c>
      <c r="F7278" s="1352" t="s">
        <v>20398</v>
      </c>
      <c r="G7278" s="1351"/>
      <c r="H7278" s="1348" t="s">
        <v>2252</v>
      </c>
      <c r="I7278" s="1348">
        <v>1381</v>
      </c>
      <c r="J7278" s="1351">
        <v>39751</v>
      </c>
      <c r="K7278" s="1352" t="s">
        <v>2253</v>
      </c>
      <c r="L7278" s="1352"/>
      <c r="M7278" s="1345" t="s">
        <v>20399</v>
      </c>
      <c r="N7278" s="1346" t="s">
        <v>1830</v>
      </c>
      <c r="O7278" s="1347"/>
      <c r="P7278" s="117" t="str">
        <f t="shared" si="57"/>
        <v>2103</v>
      </c>
      <c r="Q7278" s="117"/>
      <c r="R7278" s="1348">
        <v>210301073</v>
      </c>
      <c r="S7278" s="321"/>
      <c r="T7278" s="321"/>
    </row>
    <row r="7279" spans="1:20" ht="34.5" hidden="1" customHeight="1">
      <c r="A7279" s="1348">
        <v>210301074</v>
      </c>
      <c r="B7279" s="1339" t="str">
        <f t="shared" si="56"/>
        <v>2103</v>
      </c>
      <c r="C7279" s="1349" t="s">
        <v>2701</v>
      </c>
      <c r="D7279" s="1350">
        <v>2</v>
      </c>
      <c r="E7279" s="293" t="s">
        <v>20400</v>
      </c>
      <c r="F7279" s="1352" t="s">
        <v>20401</v>
      </c>
      <c r="G7279" s="1356">
        <v>42734</v>
      </c>
      <c r="H7279" s="1348" t="s">
        <v>2252</v>
      </c>
      <c r="I7279" s="1348">
        <v>1461</v>
      </c>
      <c r="J7279" s="1356">
        <v>41123</v>
      </c>
      <c r="K7279" s="1352" t="s">
        <v>2253</v>
      </c>
      <c r="L7279" s="1352"/>
      <c r="M7279" s="1345" t="s">
        <v>1830</v>
      </c>
      <c r="N7279" s="1346" t="s">
        <v>1830</v>
      </c>
      <c r="O7279" s="1347"/>
      <c r="P7279" s="117" t="str">
        <f t="shared" si="57"/>
        <v>2103</v>
      </c>
      <c r="Q7279" s="117"/>
      <c r="R7279" s="1348">
        <v>210301074</v>
      </c>
      <c r="S7279" s="321"/>
      <c r="T7279" s="321"/>
    </row>
    <row r="7280" spans="1:20" ht="34.5" hidden="1" customHeight="1">
      <c r="A7280" s="1348">
        <v>210301075</v>
      </c>
      <c r="B7280" s="1339" t="str">
        <f t="shared" si="56"/>
        <v>2103</v>
      </c>
      <c r="C7280" s="1349" t="s">
        <v>2701</v>
      </c>
      <c r="D7280" s="1350">
        <v>1</v>
      </c>
      <c r="E7280" s="293" t="s">
        <v>20402</v>
      </c>
      <c r="F7280" s="1352" t="s">
        <v>20403</v>
      </c>
      <c r="G7280" s="1356"/>
      <c r="H7280" s="1348" t="s">
        <v>2252</v>
      </c>
      <c r="I7280" s="1348">
        <v>1381</v>
      </c>
      <c r="J7280" s="1351">
        <v>39751</v>
      </c>
      <c r="K7280" s="1352" t="s">
        <v>2253</v>
      </c>
      <c r="L7280" s="1352" t="s">
        <v>20352</v>
      </c>
      <c r="M7280" s="1345" t="s">
        <v>20404</v>
      </c>
      <c r="N7280" s="1346" t="s">
        <v>1830</v>
      </c>
      <c r="O7280" s="1347"/>
      <c r="P7280" s="117" t="str">
        <f t="shared" si="57"/>
        <v>2103</v>
      </c>
      <c r="Q7280" s="117"/>
      <c r="R7280" s="1348">
        <v>210301075</v>
      </c>
      <c r="S7280" s="321"/>
      <c r="T7280" s="321"/>
    </row>
    <row r="7281" spans="1:20" ht="34.5" hidden="1" customHeight="1">
      <c r="A7281" s="1348">
        <v>210301076</v>
      </c>
      <c r="B7281" s="1339" t="str">
        <f t="shared" si="56"/>
        <v>2103</v>
      </c>
      <c r="C7281" s="1349" t="s">
        <v>2701</v>
      </c>
      <c r="D7281" s="1350">
        <v>2</v>
      </c>
      <c r="E7281" s="293" t="s">
        <v>20405</v>
      </c>
      <c r="F7281" s="1352" t="s">
        <v>20403</v>
      </c>
      <c r="G7281" s="1356">
        <v>43830</v>
      </c>
      <c r="H7281" s="1348" t="s">
        <v>2252</v>
      </c>
      <c r="I7281" s="1348">
        <v>1461</v>
      </c>
      <c r="J7281" s="1356">
        <v>41123</v>
      </c>
      <c r="K7281" s="1352" t="s">
        <v>2253</v>
      </c>
      <c r="L7281" s="1352"/>
      <c r="M7281" s="1345" t="s">
        <v>20406</v>
      </c>
      <c r="N7281" s="1346" t="s">
        <v>1830</v>
      </c>
      <c r="O7281" s="1347"/>
      <c r="P7281" s="117" t="str">
        <f t="shared" si="57"/>
        <v>2103</v>
      </c>
      <c r="Q7281" s="117"/>
      <c r="R7281" s="1348">
        <v>210301076</v>
      </c>
      <c r="S7281" s="321"/>
      <c r="T7281" s="321"/>
    </row>
    <row r="7282" spans="1:20" ht="34.5" hidden="1" customHeight="1">
      <c r="A7282" s="1348">
        <v>210301077</v>
      </c>
      <c r="B7282" s="1339" t="str">
        <f t="shared" si="56"/>
        <v>2103</v>
      </c>
      <c r="C7282" s="1349" t="s">
        <v>2701</v>
      </c>
      <c r="D7282" s="1350">
        <v>1</v>
      </c>
      <c r="E7282" s="293" t="s">
        <v>20407</v>
      </c>
      <c r="F7282" s="1352" t="s">
        <v>20408</v>
      </c>
      <c r="G7282" s="1356"/>
      <c r="H7282" s="1348" t="s">
        <v>2252</v>
      </c>
      <c r="I7282" s="1348">
        <v>1381</v>
      </c>
      <c r="J7282" s="1351">
        <v>39751</v>
      </c>
      <c r="K7282" s="1352" t="s">
        <v>2253</v>
      </c>
      <c r="L7282" s="1352" t="s">
        <v>20352</v>
      </c>
      <c r="M7282" s="1345" t="s">
        <v>20409</v>
      </c>
      <c r="N7282" s="1346" t="s">
        <v>1830</v>
      </c>
      <c r="O7282" s="1347"/>
      <c r="P7282" s="117" t="str">
        <f t="shared" si="57"/>
        <v>2103</v>
      </c>
      <c r="Q7282" s="117"/>
      <c r="R7282" s="1348">
        <v>210301077</v>
      </c>
      <c r="S7282" s="321"/>
      <c r="T7282" s="321"/>
    </row>
    <row r="7283" spans="1:20" ht="34.5" hidden="1" customHeight="1">
      <c r="A7283" s="1348">
        <v>210301078</v>
      </c>
      <c r="B7283" s="1339" t="str">
        <f t="shared" si="56"/>
        <v>2103</v>
      </c>
      <c r="C7283" s="1349" t="s">
        <v>2701</v>
      </c>
      <c r="D7283" s="1350">
        <v>2</v>
      </c>
      <c r="E7283" s="293" t="s">
        <v>20410</v>
      </c>
      <c r="F7283" s="1352" t="s">
        <v>20411</v>
      </c>
      <c r="G7283" s="1356">
        <v>43830</v>
      </c>
      <c r="H7283" s="1348" t="s">
        <v>2252</v>
      </c>
      <c r="I7283" s="1348">
        <v>1461</v>
      </c>
      <c r="J7283" s="1356">
        <v>41123</v>
      </c>
      <c r="K7283" s="1352" t="s">
        <v>2253</v>
      </c>
      <c r="L7283" s="1352"/>
      <c r="M7283" s="1345" t="s">
        <v>1830</v>
      </c>
      <c r="N7283" s="1346" t="s">
        <v>1830</v>
      </c>
      <c r="O7283" s="1347"/>
      <c r="P7283" s="117" t="str">
        <f t="shared" si="57"/>
        <v>2103</v>
      </c>
      <c r="Q7283" s="117"/>
      <c r="R7283" s="1348">
        <v>210301078</v>
      </c>
      <c r="S7283" s="321"/>
      <c r="T7283" s="321"/>
    </row>
    <row r="7284" spans="1:20" ht="34.5" hidden="1" customHeight="1">
      <c r="A7284" s="1348">
        <v>210301079</v>
      </c>
      <c r="B7284" s="1339" t="str">
        <f t="shared" si="56"/>
        <v>2103</v>
      </c>
      <c r="C7284" s="1349" t="s">
        <v>2701</v>
      </c>
      <c r="D7284" s="1350">
        <v>1</v>
      </c>
      <c r="E7284" s="293" t="s">
        <v>20412</v>
      </c>
      <c r="F7284" s="1352" t="s">
        <v>20413</v>
      </c>
      <c r="G7284" s="1356"/>
      <c r="H7284" s="1348" t="s">
        <v>2252</v>
      </c>
      <c r="I7284" s="1348">
        <v>1381</v>
      </c>
      <c r="J7284" s="1351">
        <v>39751</v>
      </c>
      <c r="K7284" s="1352" t="s">
        <v>2253</v>
      </c>
      <c r="L7284" s="1352" t="s">
        <v>20325</v>
      </c>
      <c r="M7284" s="1345" t="s">
        <v>1830</v>
      </c>
      <c r="N7284" s="1346" t="s">
        <v>1830</v>
      </c>
      <c r="O7284" s="1347"/>
      <c r="P7284" s="117" t="str">
        <f t="shared" si="57"/>
        <v>2103</v>
      </c>
      <c r="Q7284" s="117"/>
      <c r="R7284" s="1348">
        <v>210301079</v>
      </c>
      <c r="S7284" s="321"/>
      <c r="T7284" s="321"/>
    </row>
    <row r="7285" spans="1:20" ht="34.5" hidden="1" customHeight="1">
      <c r="A7285" s="1348">
        <v>210301080</v>
      </c>
      <c r="B7285" s="1339" t="str">
        <f t="shared" si="56"/>
        <v>2103</v>
      </c>
      <c r="C7285" s="1349" t="s">
        <v>2701</v>
      </c>
      <c r="D7285" s="1350">
        <v>1</v>
      </c>
      <c r="E7285" s="293" t="s">
        <v>20414</v>
      </c>
      <c r="F7285" s="1352" t="s">
        <v>20415</v>
      </c>
      <c r="G7285" s="1356"/>
      <c r="H7285" s="1348" t="s">
        <v>2252</v>
      </c>
      <c r="I7285" s="1348">
        <v>1381</v>
      </c>
      <c r="J7285" s="1351">
        <v>39751</v>
      </c>
      <c r="K7285" s="1352" t="s">
        <v>2253</v>
      </c>
      <c r="L7285" s="1352" t="s">
        <v>20325</v>
      </c>
      <c r="M7285" s="1345" t="s">
        <v>1830</v>
      </c>
      <c r="N7285" s="1346" t="s">
        <v>1830</v>
      </c>
      <c r="O7285" s="1347"/>
      <c r="P7285" s="117" t="str">
        <f t="shared" si="57"/>
        <v>2103</v>
      </c>
      <c r="Q7285" s="117"/>
      <c r="R7285" s="1348">
        <v>210301080</v>
      </c>
      <c r="S7285" s="321"/>
      <c r="T7285" s="321"/>
    </row>
    <row r="7286" spans="1:20" ht="34.5" hidden="1" customHeight="1">
      <c r="A7286" s="1348">
        <v>210301081</v>
      </c>
      <c r="B7286" s="1339" t="str">
        <f t="shared" si="56"/>
        <v>2103</v>
      </c>
      <c r="C7286" s="1349" t="s">
        <v>2701</v>
      </c>
      <c r="D7286" s="1350">
        <v>1</v>
      </c>
      <c r="E7286" s="293" t="s">
        <v>20416</v>
      </c>
      <c r="F7286" s="1352" t="s">
        <v>20417</v>
      </c>
      <c r="G7286" s="1356"/>
      <c r="H7286" s="1348" t="s">
        <v>2252</v>
      </c>
      <c r="I7286" s="1348">
        <v>1381</v>
      </c>
      <c r="J7286" s="1351">
        <v>39751</v>
      </c>
      <c r="K7286" s="1352" t="s">
        <v>2253</v>
      </c>
      <c r="L7286" s="1352" t="s">
        <v>20325</v>
      </c>
      <c r="M7286" s="1345" t="s">
        <v>1830</v>
      </c>
      <c r="N7286" s="1346" t="s">
        <v>1830</v>
      </c>
      <c r="O7286" s="1347"/>
      <c r="P7286" s="117" t="str">
        <f t="shared" si="57"/>
        <v>2103</v>
      </c>
      <c r="Q7286" s="117"/>
      <c r="R7286" s="1348">
        <v>210301081</v>
      </c>
      <c r="S7286" s="321"/>
      <c r="T7286" s="321"/>
    </row>
    <row r="7287" spans="1:20" ht="34.5" hidden="1" customHeight="1">
      <c r="A7287" s="1348">
        <v>210301082</v>
      </c>
      <c r="B7287" s="1339" t="str">
        <f t="shared" si="56"/>
        <v>2103</v>
      </c>
      <c r="C7287" s="1349" t="s">
        <v>2701</v>
      </c>
      <c r="D7287" s="1350">
        <v>1</v>
      </c>
      <c r="E7287" s="293" t="s">
        <v>20418</v>
      </c>
      <c r="F7287" s="1352" t="s">
        <v>20419</v>
      </c>
      <c r="G7287" s="1356"/>
      <c r="H7287" s="1348" t="s">
        <v>2252</v>
      </c>
      <c r="I7287" s="1348">
        <v>1381</v>
      </c>
      <c r="J7287" s="1351">
        <v>39751</v>
      </c>
      <c r="K7287" s="1352" t="s">
        <v>2253</v>
      </c>
      <c r="L7287" s="1352" t="s">
        <v>20325</v>
      </c>
      <c r="M7287" s="1345" t="s">
        <v>1830</v>
      </c>
      <c r="N7287" s="1346" t="s">
        <v>1830</v>
      </c>
      <c r="O7287" s="1347"/>
      <c r="P7287" s="117" t="str">
        <f t="shared" si="57"/>
        <v>2103</v>
      </c>
      <c r="Q7287" s="117"/>
      <c r="R7287" s="1348">
        <v>210301082</v>
      </c>
      <c r="S7287" s="321"/>
      <c r="T7287" s="321"/>
    </row>
    <row r="7288" spans="1:20" ht="34.5" hidden="1" customHeight="1">
      <c r="A7288" s="1348">
        <v>210301083</v>
      </c>
      <c r="B7288" s="1339" t="str">
        <f t="shared" si="56"/>
        <v>2103</v>
      </c>
      <c r="C7288" s="1349" t="s">
        <v>2701</v>
      </c>
      <c r="D7288" s="1350">
        <v>1</v>
      </c>
      <c r="E7288" s="293" t="s">
        <v>20420</v>
      </c>
      <c r="F7288" s="1352" t="s">
        <v>20421</v>
      </c>
      <c r="G7288" s="1356"/>
      <c r="H7288" s="1348" t="s">
        <v>2252</v>
      </c>
      <c r="I7288" s="1348">
        <v>1381</v>
      </c>
      <c r="J7288" s="1351">
        <v>39751</v>
      </c>
      <c r="K7288" s="1352" t="s">
        <v>2253</v>
      </c>
      <c r="L7288" s="1352" t="s">
        <v>20325</v>
      </c>
      <c r="M7288" s="1345" t="s">
        <v>1830</v>
      </c>
      <c r="N7288" s="1346" t="s">
        <v>1830</v>
      </c>
      <c r="O7288" s="1347"/>
      <c r="P7288" s="117" t="str">
        <f t="shared" si="57"/>
        <v>2103</v>
      </c>
      <c r="Q7288" s="117"/>
      <c r="R7288" s="1348">
        <v>210301083</v>
      </c>
      <c r="S7288" s="321"/>
      <c r="T7288" s="321"/>
    </row>
    <row r="7289" spans="1:20" ht="34.5" hidden="1" customHeight="1">
      <c r="A7289" s="1348">
        <v>210301084</v>
      </c>
      <c r="B7289" s="1339" t="str">
        <f t="shared" si="56"/>
        <v>2103</v>
      </c>
      <c r="C7289" s="1349" t="s">
        <v>2701</v>
      </c>
      <c r="D7289" s="1350">
        <v>1</v>
      </c>
      <c r="E7289" s="293" t="s">
        <v>20422</v>
      </c>
      <c r="F7289" s="1352" t="s">
        <v>20423</v>
      </c>
      <c r="G7289" s="1351"/>
      <c r="H7289" s="1348" t="s">
        <v>2252</v>
      </c>
      <c r="I7289" s="1348">
        <v>1381</v>
      </c>
      <c r="J7289" s="1351">
        <v>39751</v>
      </c>
      <c r="K7289" s="1352" t="s">
        <v>2253</v>
      </c>
      <c r="L7289" s="1352" t="s">
        <v>20325</v>
      </c>
      <c r="M7289" s="1345" t="s">
        <v>1830</v>
      </c>
      <c r="N7289" s="1346" t="s">
        <v>1830</v>
      </c>
      <c r="O7289" s="1347"/>
      <c r="P7289" s="117" t="str">
        <f t="shared" si="57"/>
        <v>2103</v>
      </c>
      <c r="Q7289" s="117"/>
      <c r="R7289" s="1348">
        <v>210301084</v>
      </c>
      <c r="S7289" s="321"/>
      <c r="T7289" s="321"/>
    </row>
    <row r="7290" spans="1:20" ht="34.5" hidden="1" customHeight="1">
      <c r="A7290" s="1348">
        <v>210301085</v>
      </c>
      <c r="B7290" s="1339" t="str">
        <f t="shared" si="56"/>
        <v>2103</v>
      </c>
      <c r="C7290" s="1349" t="s">
        <v>2701</v>
      </c>
      <c r="D7290" s="1350">
        <v>1</v>
      </c>
      <c r="E7290" s="293" t="s">
        <v>20424</v>
      </c>
      <c r="F7290" s="1352" t="s">
        <v>20425</v>
      </c>
      <c r="G7290" s="1356"/>
      <c r="H7290" s="1348" t="s">
        <v>2252</v>
      </c>
      <c r="I7290" s="1348">
        <v>1381</v>
      </c>
      <c r="J7290" s="1351">
        <v>39751</v>
      </c>
      <c r="K7290" s="1352" t="s">
        <v>2253</v>
      </c>
      <c r="L7290" s="1352" t="s">
        <v>20325</v>
      </c>
      <c r="M7290" s="1345" t="s">
        <v>1830</v>
      </c>
      <c r="N7290" s="1346" t="s">
        <v>1830</v>
      </c>
      <c r="O7290" s="1347"/>
      <c r="P7290" s="117" t="str">
        <f t="shared" si="57"/>
        <v>2103</v>
      </c>
      <c r="Q7290" s="117"/>
      <c r="R7290" s="1348">
        <v>210301085</v>
      </c>
      <c r="S7290" s="321"/>
      <c r="T7290" s="321"/>
    </row>
    <row r="7291" spans="1:20" ht="34.5" hidden="1" customHeight="1">
      <c r="A7291" s="1348">
        <v>210301086</v>
      </c>
      <c r="B7291" s="1339" t="str">
        <f t="shared" si="56"/>
        <v>2103</v>
      </c>
      <c r="C7291" s="1349" t="s">
        <v>2701</v>
      </c>
      <c r="D7291" s="1350">
        <v>1</v>
      </c>
      <c r="E7291" s="293" t="s">
        <v>20426</v>
      </c>
      <c r="F7291" s="1352" t="s">
        <v>20427</v>
      </c>
      <c r="G7291" s="1356"/>
      <c r="H7291" s="1348" t="s">
        <v>2252</v>
      </c>
      <c r="I7291" s="1348">
        <v>1381</v>
      </c>
      <c r="J7291" s="1351">
        <v>39751</v>
      </c>
      <c r="K7291" s="1352" t="s">
        <v>2253</v>
      </c>
      <c r="L7291" s="1352" t="s">
        <v>20325</v>
      </c>
      <c r="M7291" s="1345" t="s">
        <v>1830</v>
      </c>
      <c r="N7291" s="1346" t="s">
        <v>1830</v>
      </c>
      <c r="O7291" s="1347"/>
      <c r="P7291" s="117" t="str">
        <f t="shared" si="57"/>
        <v>2103</v>
      </c>
      <c r="Q7291" s="117"/>
      <c r="R7291" s="1348">
        <v>210301086</v>
      </c>
      <c r="S7291" s="321"/>
      <c r="T7291" s="321"/>
    </row>
    <row r="7292" spans="1:20" ht="34.5" hidden="1" customHeight="1">
      <c r="A7292" s="1348">
        <v>210301087</v>
      </c>
      <c r="B7292" s="1339" t="str">
        <f t="shared" si="56"/>
        <v>2103</v>
      </c>
      <c r="C7292" s="1349" t="s">
        <v>2701</v>
      </c>
      <c r="D7292" s="1350">
        <v>1</v>
      </c>
      <c r="E7292" s="293" t="s">
        <v>20428</v>
      </c>
      <c r="F7292" s="1352" t="s">
        <v>20429</v>
      </c>
      <c r="G7292" s="1356"/>
      <c r="H7292" s="1348" t="s">
        <v>2252</v>
      </c>
      <c r="I7292" s="1348">
        <v>1381</v>
      </c>
      <c r="J7292" s="1351">
        <v>39751</v>
      </c>
      <c r="K7292" s="1352" t="s">
        <v>2253</v>
      </c>
      <c r="L7292" s="1352" t="s">
        <v>20325</v>
      </c>
      <c r="M7292" s="1345" t="s">
        <v>1830</v>
      </c>
      <c r="N7292" s="1346" t="s">
        <v>1830</v>
      </c>
      <c r="O7292" s="1347"/>
      <c r="P7292" s="117" t="str">
        <f t="shared" si="57"/>
        <v>2103</v>
      </c>
      <c r="Q7292" s="117"/>
      <c r="R7292" s="1348">
        <v>210301087</v>
      </c>
      <c r="S7292" s="321"/>
      <c r="T7292" s="321"/>
    </row>
    <row r="7293" spans="1:20" ht="34.5" hidden="1" customHeight="1">
      <c r="A7293" s="1348">
        <v>210301088</v>
      </c>
      <c r="B7293" s="1339" t="str">
        <f t="shared" si="56"/>
        <v>2103</v>
      </c>
      <c r="C7293" s="1349" t="s">
        <v>2701</v>
      </c>
      <c r="D7293" s="1350">
        <v>1</v>
      </c>
      <c r="E7293" s="293" t="s">
        <v>20430</v>
      </c>
      <c r="F7293" s="1352" t="s">
        <v>20431</v>
      </c>
      <c r="G7293" s="1356"/>
      <c r="H7293" s="1348" t="s">
        <v>2252</v>
      </c>
      <c r="I7293" s="1348">
        <v>1381</v>
      </c>
      <c r="J7293" s="1351">
        <v>39751</v>
      </c>
      <c r="K7293" s="1352" t="s">
        <v>2253</v>
      </c>
      <c r="L7293" s="1352" t="s">
        <v>20325</v>
      </c>
      <c r="M7293" s="1345" t="s">
        <v>1830</v>
      </c>
      <c r="N7293" s="1346" t="s">
        <v>1830</v>
      </c>
      <c r="O7293" s="1347"/>
      <c r="P7293" s="117" t="str">
        <f t="shared" si="57"/>
        <v>2103</v>
      </c>
      <c r="Q7293" s="117"/>
      <c r="R7293" s="1348">
        <v>210301088</v>
      </c>
      <c r="S7293" s="321"/>
      <c r="T7293" s="321"/>
    </row>
    <row r="7294" spans="1:20" ht="34.5" hidden="1" customHeight="1">
      <c r="A7294" s="1348">
        <v>210301089</v>
      </c>
      <c r="B7294" s="1339" t="str">
        <f t="shared" si="56"/>
        <v>2103</v>
      </c>
      <c r="C7294" s="1349" t="s">
        <v>2701</v>
      </c>
      <c r="D7294" s="1350">
        <v>1</v>
      </c>
      <c r="E7294" s="293" t="s">
        <v>20432</v>
      </c>
      <c r="F7294" s="1352" t="s">
        <v>20433</v>
      </c>
      <c r="G7294" s="1356"/>
      <c r="H7294" s="1348" t="s">
        <v>2252</v>
      </c>
      <c r="I7294" s="1348">
        <v>1381</v>
      </c>
      <c r="J7294" s="1351">
        <v>39751</v>
      </c>
      <c r="K7294" s="1352" t="s">
        <v>2253</v>
      </c>
      <c r="L7294" s="1352" t="s">
        <v>20349</v>
      </c>
      <c r="M7294" s="1345" t="s">
        <v>1830</v>
      </c>
      <c r="N7294" s="1346" t="s">
        <v>1830</v>
      </c>
      <c r="O7294" s="1347"/>
      <c r="P7294" s="117" t="str">
        <f t="shared" si="57"/>
        <v>2103</v>
      </c>
      <c r="Q7294" s="117"/>
      <c r="R7294" s="1348">
        <v>210301089</v>
      </c>
      <c r="S7294" s="321"/>
      <c r="T7294" s="321"/>
    </row>
    <row r="7295" spans="1:20" ht="34.5" hidden="1" customHeight="1">
      <c r="A7295" s="1348">
        <v>210301090</v>
      </c>
      <c r="B7295" s="1339" t="str">
        <f t="shared" si="56"/>
        <v>2103</v>
      </c>
      <c r="C7295" s="1349" t="s">
        <v>2701</v>
      </c>
      <c r="D7295" s="1350">
        <v>2</v>
      </c>
      <c r="E7295" s="293" t="s">
        <v>20434</v>
      </c>
      <c r="F7295" s="1352" t="s">
        <v>20435</v>
      </c>
      <c r="G7295" s="1356">
        <v>45291</v>
      </c>
      <c r="H7295" s="1348" t="s">
        <v>2353</v>
      </c>
      <c r="I7295" s="1348">
        <v>1461</v>
      </c>
      <c r="J7295" s="1351">
        <v>41123</v>
      </c>
      <c r="K7295" s="1352" t="s">
        <v>2253</v>
      </c>
      <c r="L7295" s="1353"/>
      <c r="M7295" s="1345" t="s">
        <v>1830</v>
      </c>
      <c r="N7295" s="1346" t="s">
        <v>1830</v>
      </c>
      <c r="O7295" s="1347"/>
      <c r="P7295" s="117" t="str">
        <f t="shared" si="57"/>
        <v>2103</v>
      </c>
      <c r="Q7295" s="117"/>
      <c r="R7295" s="1348">
        <v>210301090</v>
      </c>
      <c r="S7295" s="321"/>
      <c r="T7295" s="321"/>
    </row>
    <row r="7296" spans="1:20" ht="34.5" hidden="1" customHeight="1">
      <c r="A7296" s="1348">
        <v>210301091</v>
      </c>
      <c r="B7296" s="1339" t="str">
        <f t="shared" si="56"/>
        <v>2103</v>
      </c>
      <c r="C7296" s="1349" t="s">
        <v>2701</v>
      </c>
      <c r="D7296" s="1350">
        <v>1</v>
      </c>
      <c r="E7296" s="293" t="s">
        <v>20436</v>
      </c>
      <c r="F7296" s="1352" t="s">
        <v>20437</v>
      </c>
      <c r="G7296" s="1351"/>
      <c r="H7296" s="1348" t="s">
        <v>2252</v>
      </c>
      <c r="I7296" s="1348">
        <v>1381</v>
      </c>
      <c r="J7296" s="1351">
        <v>39751</v>
      </c>
      <c r="K7296" s="1352" t="s">
        <v>2253</v>
      </c>
      <c r="L7296" s="1352" t="s">
        <v>20352</v>
      </c>
      <c r="M7296" s="1345" t="s">
        <v>1830</v>
      </c>
      <c r="N7296" s="1346" t="s">
        <v>1830</v>
      </c>
      <c r="O7296" s="1347"/>
      <c r="P7296" s="117" t="str">
        <f t="shared" si="57"/>
        <v>2103</v>
      </c>
      <c r="Q7296" s="117"/>
      <c r="R7296" s="1348">
        <v>210301091</v>
      </c>
      <c r="S7296" s="321"/>
      <c r="T7296" s="321"/>
    </row>
    <row r="7297" spans="1:20" ht="34.5" hidden="1" customHeight="1">
      <c r="A7297" s="1348">
        <v>210301092</v>
      </c>
      <c r="B7297" s="1339" t="str">
        <f t="shared" si="56"/>
        <v>2103</v>
      </c>
      <c r="C7297" s="1349" t="s">
        <v>2701</v>
      </c>
      <c r="D7297" s="1350">
        <v>2</v>
      </c>
      <c r="E7297" s="293" t="s">
        <v>20438</v>
      </c>
      <c r="F7297" s="1352" t="s">
        <v>20439</v>
      </c>
      <c r="G7297" s="1351">
        <v>43830</v>
      </c>
      <c r="H7297" s="1348" t="s">
        <v>2252</v>
      </c>
      <c r="I7297" s="1348">
        <v>1461</v>
      </c>
      <c r="J7297" s="1351">
        <v>41123</v>
      </c>
      <c r="K7297" s="1352" t="s">
        <v>2253</v>
      </c>
      <c r="L7297" s="1352"/>
      <c r="M7297" s="1345" t="s">
        <v>1830</v>
      </c>
      <c r="N7297" s="1346" t="s">
        <v>1830</v>
      </c>
      <c r="O7297" s="1347"/>
      <c r="P7297" s="117" t="str">
        <f t="shared" si="57"/>
        <v>2103</v>
      </c>
      <c r="Q7297" s="117"/>
      <c r="R7297" s="1348">
        <v>210301092</v>
      </c>
      <c r="S7297" s="321"/>
      <c r="T7297" s="321"/>
    </row>
    <row r="7298" spans="1:20" ht="34.5" hidden="1" customHeight="1">
      <c r="A7298" s="1348">
        <v>210301093</v>
      </c>
      <c r="B7298" s="1339" t="str">
        <f t="shared" si="56"/>
        <v>2103</v>
      </c>
      <c r="C7298" s="1349" t="s">
        <v>2701</v>
      </c>
      <c r="D7298" s="1350">
        <v>1</v>
      </c>
      <c r="E7298" s="293" t="s">
        <v>20440</v>
      </c>
      <c r="F7298" s="1352" t="s">
        <v>20441</v>
      </c>
      <c r="G7298" s="1356"/>
      <c r="H7298" s="1348" t="s">
        <v>2252</v>
      </c>
      <c r="I7298" s="1348">
        <v>1381</v>
      </c>
      <c r="J7298" s="1351">
        <v>39751</v>
      </c>
      <c r="K7298" s="1352" t="s">
        <v>2253</v>
      </c>
      <c r="L7298" s="1352" t="s">
        <v>20442</v>
      </c>
      <c r="M7298" s="1345" t="s">
        <v>1830</v>
      </c>
      <c r="N7298" s="1346" t="s">
        <v>1830</v>
      </c>
      <c r="O7298" s="1347"/>
      <c r="P7298" s="117" t="str">
        <f t="shared" si="57"/>
        <v>2103</v>
      </c>
      <c r="Q7298" s="117"/>
      <c r="R7298" s="1348">
        <v>210301093</v>
      </c>
      <c r="S7298" s="321"/>
      <c r="T7298" s="321"/>
    </row>
    <row r="7299" spans="1:20" ht="34.5" hidden="1" customHeight="1">
      <c r="A7299" s="1348">
        <v>210301094</v>
      </c>
      <c r="B7299" s="1339" t="str">
        <f t="shared" si="56"/>
        <v>2103</v>
      </c>
      <c r="C7299" s="1349" t="s">
        <v>2701</v>
      </c>
      <c r="D7299" s="1350">
        <v>2</v>
      </c>
      <c r="E7299" s="293" t="s">
        <v>20443</v>
      </c>
      <c r="F7299" s="1352" t="s">
        <v>20444</v>
      </c>
      <c r="G7299" s="1356">
        <v>44196</v>
      </c>
      <c r="H7299" s="1348" t="s">
        <v>2252</v>
      </c>
      <c r="I7299" s="1348">
        <v>1461</v>
      </c>
      <c r="J7299" s="1351">
        <v>41123</v>
      </c>
      <c r="K7299" s="1352" t="s">
        <v>2253</v>
      </c>
      <c r="L7299" s="1352"/>
      <c r="M7299" s="1345" t="s">
        <v>1830</v>
      </c>
      <c r="N7299" s="1346" t="s">
        <v>1830</v>
      </c>
      <c r="O7299" s="1347"/>
      <c r="P7299" s="117" t="str">
        <f t="shared" si="57"/>
        <v>2103</v>
      </c>
      <c r="Q7299" s="117"/>
      <c r="R7299" s="1348">
        <v>210301094</v>
      </c>
      <c r="S7299" s="321"/>
      <c r="T7299" s="321"/>
    </row>
    <row r="7300" spans="1:20" ht="34.5" hidden="1" customHeight="1">
      <c r="A7300" s="1348">
        <v>210301095</v>
      </c>
      <c r="B7300" s="1339" t="str">
        <f t="shared" si="56"/>
        <v>2103</v>
      </c>
      <c r="C7300" s="1349" t="s">
        <v>2701</v>
      </c>
      <c r="D7300" s="1350">
        <v>1</v>
      </c>
      <c r="E7300" s="293" t="s">
        <v>20445</v>
      </c>
      <c r="F7300" s="1352" t="s">
        <v>20446</v>
      </c>
      <c r="G7300" s="1356"/>
      <c r="H7300" s="1348" t="s">
        <v>2252</v>
      </c>
      <c r="I7300" s="1348">
        <v>1381</v>
      </c>
      <c r="J7300" s="1351">
        <v>39751</v>
      </c>
      <c r="K7300" s="1352" t="s">
        <v>2253</v>
      </c>
      <c r="L7300" s="1352"/>
      <c r="M7300" s="1345" t="s">
        <v>1830</v>
      </c>
      <c r="N7300" s="1346" t="s">
        <v>1830</v>
      </c>
      <c r="O7300" s="1347"/>
      <c r="P7300" s="117" t="str">
        <f t="shared" si="57"/>
        <v>2103</v>
      </c>
      <c r="Q7300" s="117"/>
      <c r="R7300" s="1348">
        <v>210301095</v>
      </c>
      <c r="S7300" s="321"/>
      <c r="T7300" s="321"/>
    </row>
    <row r="7301" spans="1:20" ht="34.5" hidden="1" customHeight="1">
      <c r="A7301" s="1348">
        <v>210301096</v>
      </c>
      <c r="B7301" s="1339" t="str">
        <f t="shared" si="56"/>
        <v>2103</v>
      </c>
      <c r="C7301" s="1349" t="s">
        <v>2701</v>
      </c>
      <c r="D7301" s="1350">
        <v>2</v>
      </c>
      <c r="E7301" s="293" t="s">
        <v>20447</v>
      </c>
      <c r="F7301" s="1352" t="s">
        <v>20448</v>
      </c>
      <c r="G7301" s="1356">
        <v>42734</v>
      </c>
      <c r="H7301" s="1348" t="s">
        <v>2252</v>
      </c>
      <c r="I7301" s="1348">
        <v>1461</v>
      </c>
      <c r="J7301" s="1351">
        <v>41123</v>
      </c>
      <c r="K7301" s="1352" t="s">
        <v>2253</v>
      </c>
      <c r="L7301" s="1352" t="s">
        <v>20449</v>
      </c>
      <c r="M7301" s="1345" t="s">
        <v>1830</v>
      </c>
      <c r="N7301" s="1346" t="s">
        <v>1830</v>
      </c>
      <c r="O7301" s="1347"/>
      <c r="P7301" s="117" t="str">
        <f t="shared" si="57"/>
        <v>2103</v>
      </c>
      <c r="Q7301" s="117"/>
      <c r="R7301" s="1348">
        <v>210301096</v>
      </c>
      <c r="S7301" s="321"/>
      <c r="T7301" s="321"/>
    </row>
    <row r="7302" spans="1:20" ht="34.5" hidden="1" customHeight="1">
      <c r="A7302" s="1348">
        <v>210301097</v>
      </c>
      <c r="B7302" s="1339" t="str">
        <f t="shared" si="56"/>
        <v>2103</v>
      </c>
      <c r="C7302" s="1349" t="s">
        <v>2701</v>
      </c>
      <c r="D7302" s="1350">
        <v>1</v>
      </c>
      <c r="E7302" s="293" t="s">
        <v>20450</v>
      </c>
      <c r="F7302" s="1352" t="s">
        <v>20451</v>
      </c>
      <c r="G7302" s="1356"/>
      <c r="H7302" s="1348" t="s">
        <v>2252</v>
      </c>
      <c r="I7302" s="1348">
        <v>1381</v>
      </c>
      <c r="J7302" s="1351">
        <v>39751</v>
      </c>
      <c r="K7302" s="1352" t="s">
        <v>2253</v>
      </c>
      <c r="L7302" s="1352" t="s">
        <v>20452</v>
      </c>
      <c r="M7302" s="1345" t="s">
        <v>20271</v>
      </c>
      <c r="N7302" s="1346" t="s">
        <v>1830</v>
      </c>
      <c r="O7302" s="1347"/>
      <c r="P7302" s="117" t="str">
        <f t="shared" si="57"/>
        <v>2103</v>
      </c>
      <c r="Q7302" s="117"/>
      <c r="R7302" s="1348">
        <v>210301097</v>
      </c>
      <c r="S7302" s="321"/>
      <c r="T7302" s="321"/>
    </row>
    <row r="7303" spans="1:20" ht="34.5" hidden="1" customHeight="1">
      <c r="A7303" s="1348">
        <v>210301098</v>
      </c>
      <c r="B7303" s="1339" t="str">
        <f t="shared" si="56"/>
        <v>2103</v>
      </c>
      <c r="C7303" s="1349" t="s">
        <v>2701</v>
      </c>
      <c r="D7303" s="1350">
        <v>2</v>
      </c>
      <c r="E7303" s="293" t="s">
        <v>20453</v>
      </c>
      <c r="F7303" s="1352" t="s">
        <v>20451</v>
      </c>
      <c r="G7303" s="1351">
        <v>43208</v>
      </c>
      <c r="H7303" s="1348" t="s">
        <v>2252</v>
      </c>
      <c r="I7303" s="1348">
        <v>1461</v>
      </c>
      <c r="J7303" s="1351">
        <v>41123</v>
      </c>
      <c r="K7303" s="1352" t="s">
        <v>2253</v>
      </c>
      <c r="L7303" s="1353"/>
      <c r="M7303" s="1345" t="s">
        <v>1830</v>
      </c>
      <c r="N7303" s="1346" t="s">
        <v>1830</v>
      </c>
      <c r="O7303" s="1347"/>
      <c r="P7303" s="117" t="str">
        <f t="shared" si="57"/>
        <v>2103</v>
      </c>
      <c r="Q7303" s="117"/>
      <c r="R7303" s="1348">
        <v>210301098</v>
      </c>
      <c r="S7303" s="321"/>
      <c r="T7303" s="321"/>
    </row>
    <row r="7304" spans="1:20" ht="34.5" hidden="1" customHeight="1">
      <c r="A7304" s="1348">
        <v>260601001</v>
      </c>
      <c r="B7304" s="1339" t="str">
        <f t="shared" si="56"/>
        <v>2606</v>
      </c>
      <c r="C7304" s="1349" t="s">
        <v>2701</v>
      </c>
      <c r="D7304" s="1350">
        <v>1</v>
      </c>
      <c r="E7304" s="293" t="s">
        <v>20454</v>
      </c>
      <c r="F7304" s="1352" t="s">
        <v>20455</v>
      </c>
      <c r="G7304" s="1356"/>
      <c r="H7304" s="1348" t="s">
        <v>2252</v>
      </c>
      <c r="I7304" s="1348">
        <v>1381</v>
      </c>
      <c r="J7304" s="1356">
        <v>39751</v>
      </c>
      <c r="K7304" s="1352" t="s">
        <v>2253</v>
      </c>
      <c r="L7304" s="1352" t="s">
        <v>20349</v>
      </c>
      <c r="M7304" s="1345" t="s">
        <v>20456</v>
      </c>
      <c r="N7304" s="1346" t="s">
        <v>1830</v>
      </c>
      <c r="O7304" s="1347"/>
      <c r="P7304" s="117" t="str">
        <f t="shared" si="57"/>
        <v>2606</v>
      </c>
      <c r="Q7304" s="117"/>
      <c r="R7304" s="1348">
        <v>260601001</v>
      </c>
      <c r="S7304" s="321"/>
      <c r="T7304" s="321"/>
    </row>
    <row r="7305" spans="1:20" ht="34.5" hidden="1" customHeight="1">
      <c r="A7305" s="1348">
        <v>260601001</v>
      </c>
      <c r="B7305" s="1339" t="str">
        <f t="shared" si="56"/>
        <v>2606</v>
      </c>
      <c r="C7305" s="1349" t="s">
        <v>2701</v>
      </c>
      <c r="D7305" s="1350">
        <v>2</v>
      </c>
      <c r="E7305" s="293" t="s">
        <v>20457</v>
      </c>
      <c r="F7305" s="1352" t="s">
        <v>20458</v>
      </c>
      <c r="G7305" s="1356">
        <v>43880</v>
      </c>
      <c r="H7305" s="1348" t="s">
        <v>2252</v>
      </c>
      <c r="I7305" s="1348">
        <v>1461</v>
      </c>
      <c r="J7305" s="1356">
        <v>41123</v>
      </c>
      <c r="K7305" s="1352" t="s">
        <v>2253</v>
      </c>
      <c r="L7305" s="1352"/>
      <c r="M7305" s="1345" t="s">
        <v>20456</v>
      </c>
      <c r="N7305" s="1346" t="s">
        <v>1830</v>
      </c>
      <c r="O7305" s="1347"/>
      <c r="P7305" s="117" t="str">
        <f t="shared" si="57"/>
        <v>2606</v>
      </c>
      <c r="Q7305" s="117"/>
      <c r="R7305" s="1348">
        <v>260601001</v>
      </c>
      <c r="S7305" s="321"/>
      <c r="T7305" s="321"/>
    </row>
    <row r="7306" spans="1:20" ht="34.5" hidden="1" customHeight="1">
      <c r="A7306" s="1348">
        <v>260601001</v>
      </c>
      <c r="B7306" s="1339" t="str">
        <f t="shared" si="56"/>
        <v>2606</v>
      </c>
      <c r="C7306" s="1349" t="s">
        <v>2701</v>
      </c>
      <c r="D7306" s="1350">
        <v>1</v>
      </c>
      <c r="E7306" s="293" t="s">
        <v>20459</v>
      </c>
      <c r="F7306" s="1352" t="s">
        <v>20460</v>
      </c>
      <c r="G7306" s="1356"/>
      <c r="H7306" s="1348" t="s">
        <v>2252</v>
      </c>
      <c r="I7306" s="1348">
        <v>1381</v>
      </c>
      <c r="J7306" s="1356">
        <v>39751</v>
      </c>
      <c r="K7306" s="1352" t="s">
        <v>2253</v>
      </c>
      <c r="L7306" s="1352"/>
      <c r="M7306" s="1345" t="s">
        <v>20461</v>
      </c>
      <c r="N7306" s="1346" t="s">
        <v>1830</v>
      </c>
      <c r="O7306" s="1347"/>
      <c r="P7306" s="117" t="str">
        <f t="shared" si="57"/>
        <v>2606</v>
      </c>
      <c r="Q7306" s="117"/>
      <c r="R7306" s="1348">
        <v>260601001</v>
      </c>
      <c r="S7306" s="321"/>
      <c r="T7306" s="321"/>
    </row>
    <row r="7307" spans="1:20" ht="34.5" hidden="1" customHeight="1">
      <c r="A7307" s="1348">
        <v>260601002</v>
      </c>
      <c r="B7307" s="1339" t="str">
        <f t="shared" si="56"/>
        <v>2606</v>
      </c>
      <c r="C7307" s="1349" t="s">
        <v>2701</v>
      </c>
      <c r="D7307" s="1350">
        <v>2</v>
      </c>
      <c r="E7307" s="293" t="s">
        <v>20462</v>
      </c>
      <c r="F7307" s="1352" t="s">
        <v>20460</v>
      </c>
      <c r="G7307" s="1351">
        <v>43941</v>
      </c>
      <c r="H7307" s="1348" t="s">
        <v>2252</v>
      </c>
      <c r="I7307" s="1348">
        <v>1461</v>
      </c>
      <c r="J7307" s="1351">
        <v>41123</v>
      </c>
      <c r="K7307" s="1352" t="s">
        <v>2253</v>
      </c>
      <c r="L7307" s="1353"/>
      <c r="M7307" s="1345" t="s">
        <v>20461</v>
      </c>
      <c r="N7307" s="1346" t="s">
        <v>1830</v>
      </c>
      <c r="O7307" s="1347"/>
      <c r="P7307" s="117" t="str">
        <f t="shared" si="57"/>
        <v>2606</v>
      </c>
      <c r="Q7307" s="117"/>
      <c r="R7307" s="1348">
        <v>260601002</v>
      </c>
      <c r="S7307" s="321"/>
      <c r="T7307" s="321"/>
    </row>
    <row r="7308" spans="1:20" ht="34.5" hidden="1" customHeight="1">
      <c r="A7308" s="1348">
        <v>260601002</v>
      </c>
      <c r="B7308" s="1339" t="str">
        <f t="shared" si="56"/>
        <v>2606</v>
      </c>
      <c r="C7308" s="1349" t="s">
        <v>2701</v>
      </c>
      <c r="D7308" s="1350">
        <v>1</v>
      </c>
      <c r="E7308" s="293" t="s">
        <v>20463</v>
      </c>
      <c r="F7308" s="1352" t="s">
        <v>20464</v>
      </c>
      <c r="G7308" s="1356"/>
      <c r="H7308" s="1348" t="s">
        <v>2252</v>
      </c>
      <c r="I7308" s="1348">
        <v>1381</v>
      </c>
      <c r="J7308" s="1356">
        <v>39751</v>
      </c>
      <c r="K7308" s="1352" t="s">
        <v>2253</v>
      </c>
      <c r="L7308" s="1353"/>
      <c r="M7308" s="1345" t="s">
        <v>20287</v>
      </c>
      <c r="N7308" s="1346" t="s">
        <v>3309</v>
      </c>
      <c r="O7308" s="1347"/>
      <c r="P7308" s="117" t="str">
        <f t="shared" si="57"/>
        <v>2606</v>
      </c>
      <c r="Q7308" s="117"/>
      <c r="R7308" s="1348">
        <v>260601002</v>
      </c>
      <c r="S7308" s="321"/>
      <c r="T7308" s="321"/>
    </row>
    <row r="7309" spans="1:20" ht="34.5" hidden="1" customHeight="1">
      <c r="A7309" s="1348">
        <v>260601003</v>
      </c>
      <c r="B7309" s="1339" t="str">
        <f t="shared" si="56"/>
        <v>2606</v>
      </c>
      <c r="C7309" s="1349" t="s">
        <v>2701</v>
      </c>
      <c r="D7309" s="1350">
        <v>2</v>
      </c>
      <c r="E7309" s="293" t="s">
        <v>20465</v>
      </c>
      <c r="F7309" s="1352" t="s">
        <v>20464</v>
      </c>
      <c r="G7309" s="1356">
        <v>43909</v>
      </c>
      <c r="H7309" s="1348" t="s">
        <v>2252</v>
      </c>
      <c r="I7309" s="1348">
        <v>1461</v>
      </c>
      <c r="J7309" s="1356">
        <v>41123</v>
      </c>
      <c r="K7309" s="1352" t="s">
        <v>2253</v>
      </c>
      <c r="L7309" s="1353"/>
      <c r="M7309" s="1345" t="s">
        <v>20287</v>
      </c>
      <c r="N7309" s="1346" t="s">
        <v>3309</v>
      </c>
      <c r="O7309" s="1347"/>
      <c r="P7309" s="117" t="str">
        <f t="shared" si="57"/>
        <v>2606</v>
      </c>
      <c r="Q7309" s="117"/>
      <c r="R7309" s="1348">
        <v>260601003</v>
      </c>
      <c r="S7309" s="321"/>
      <c r="T7309" s="321"/>
    </row>
    <row r="7310" spans="1:20" ht="34.5" hidden="1" customHeight="1">
      <c r="A7310" s="1348">
        <v>260601003</v>
      </c>
      <c r="B7310" s="1339" t="str">
        <f t="shared" si="56"/>
        <v>2606</v>
      </c>
      <c r="C7310" s="1349" t="s">
        <v>2701</v>
      </c>
      <c r="D7310" s="1350">
        <v>1</v>
      </c>
      <c r="E7310" s="293" t="s">
        <v>20466</v>
      </c>
      <c r="F7310" s="1352" t="s">
        <v>20467</v>
      </c>
      <c r="G7310" s="1356"/>
      <c r="H7310" s="1348" t="s">
        <v>2252</v>
      </c>
      <c r="I7310" s="1348">
        <v>1381</v>
      </c>
      <c r="J7310" s="1356">
        <v>39751</v>
      </c>
      <c r="K7310" s="1352" t="s">
        <v>2253</v>
      </c>
      <c r="L7310" s="1352" t="s">
        <v>20468</v>
      </c>
      <c r="M7310" s="1345" t="s">
        <v>20287</v>
      </c>
      <c r="N7310" s="1346" t="s">
        <v>3309</v>
      </c>
      <c r="O7310" s="1347"/>
      <c r="P7310" s="117" t="str">
        <f t="shared" si="57"/>
        <v>2606</v>
      </c>
      <c r="Q7310" s="117"/>
      <c r="R7310" s="1348">
        <v>260601003</v>
      </c>
      <c r="S7310" s="321"/>
      <c r="T7310" s="321"/>
    </row>
    <row r="7311" spans="1:20" ht="34.5" hidden="1" customHeight="1">
      <c r="A7311" s="1348">
        <v>260601004</v>
      </c>
      <c r="B7311" s="1339" t="str">
        <f t="shared" si="56"/>
        <v>2606</v>
      </c>
      <c r="C7311" s="1349" t="s">
        <v>2701</v>
      </c>
      <c r="D7311" s="1350">
        <v>2</v>
      </c>
      <c r="E7311" s="293" t="s">
        <v>20469</v>
      </c>
      <c r="F7311" s="1352" t="s">
        <v>20467</v>
      </c>
      <c r="G7311" s="1356">
        <v>43880</v>
      </c>
      <c r="H7311" s="1348" t="s">
        <v>2252</v>
      </c>
      <c r="I7311" s="1348">
        <v>1461</v>
      </c>
      <c r="J7311" s="1351">
        <v>41123</v>
      </c>
      <c r="K7311" s="1352" t="s">
        <v>2253</v>
      </c>
      <c r="L7311" s="1353"/>
      <c r="M7311" s="1345" t="s">
        <v>20287</v>
      </c>
      <c r="N7311" s="1346" t="s">
        <v>3309</v>
      </c>
      <c r="O7311" s="1347"/>
      <c r="P7311" s="117" t="str">
        <f t="shared" si="57"/>
        <v>2606</v>
      </c>
      <c r="Q7311" s="117"/>
      <c r="R7311" s="1348">
        <v>260601004</v>
      </c>
      <c r="S7311" s="321"/>
      <c r="T7311" s="321"/>
    </row>
    <row r="7312" spans="1:20" ht="34.5" hidden="1" customHeight="1">
      <c r="A7312" s="1348">
        <v>260601005</v>
      </c>
      <c r="B7312" s="1339" t="str">
        <f t="shared" si="56"/>
        <v>2606</v>
      </c>
      <c r="C7312" s="1349" t="s">
        <v>2701</v>
      </c>
      <c r="D7312" s="1350">
        <v>1</v>
      </c>
      <c r="E7312" s="293" t="s">
        <v>20470</v>
      </c>
      <c r="F7312" s="1352" t="s">
        <v>20471</v>
      </c>
      <c r="G7312" s="1356"/>
      <c r="H7312" s="1348" t="s">
        <v>2252</v>
      </c>
      <c r="I7312" s="1348">
        <v>1381</v>
      </c>
      <c r="J7312" s="1351">
        <v>39751</v>
      </c>
      <c r="K7312" s="1352" t="s">
        <v>2253</v>
      </c>
      <c r="L7312" s="1352" t="s">
        <v>20472</v>
      </c>
      <c r="M7312" s="1345" t="s">
        <v>20287</v>
      </c>
      <c r="N7312" s="1346" t="s">
        <v>3309</v>
      </c>
      <c r="O7312" s="1347"/>
      <c r="P7312" s="117" t="str">
        <f t="shared" si="57"/>
        <v>2606</v>
      </c>
      <c r="Q7312" s="117"/>
      <c r="R7312" s="1348">
        <v>260601005</v>
      </c>
      <c r="S7312" s="321"/>
      <c r="T7312" s="321"/>
    </row>
    <row r="7313" spans="1:20" ht="34.5" hidden="1" customHeight="1">
      <c r="A7313" s="1348">
        <v>260601006</v>
      </c>
      <c r="B7313" s="1339" t="str">
        <f t="shared" si="56"/>
        <v>2606</v>
      </c>
      <c r="C7313" s="1349" t="s">
        <v>2701</v>
      </c>
      <c r="D7313" s="1350">
        <v>2</v>
      </c>
      <c r="E7313" s="293" t="s">
        <v>20473</v>
      </c>
      <c r="F7313" s="1352" t="s">
        <v>20474</v>
      </c>
      <c r="G7313" s="1356">
        <v>43208</v>
      </c>
      <c r="H7313" s="1348" t="s">
        <v>2252</v>
      </c>
      <c r="I7313" s="1348">
        <v>1461</v>
      </c>
      <c r="J7313" s="1351">
        <v>41123</v>
      </c>
      <c r="K7313" s="1352" t="s">
        <v>2253</v>
      </c>
      <c r="L7313" s="1353"/>
      <c r="M7313" s="1345" t="s">
        <v>1830</v>
      </c>
      <c r="N7313" s="1346" t="s">
        <v>20475</v>
      </c>
      <c r="O7313" s="1347"/>
      <c r="P7313" s="117" t="str">
        <f t="shared" si="57"/>
        <v>2606</v>
      </c>
      <c r="Q7313" s="117"/>
      <c r="R7313" s="1348">
        <v>260601006</v>
      </c>
      <c r="S7313" s="321"/>
      <c r="T7313" s="321"/>
    </row>
    <row r="7314" spans="1:20" ht="34.5" hidden="1" customHeight="1">
      <c r="A7314" s="1348">
        <v>260601007</v>
      </c>
      <c r="B7314" s="1339" t="str">
        <f t="shared" si="56"/>
        <v>2606</v>
      </c>
      <c r="C7314" s="1349" t="s">
        <v>2701</v>
      </c>
      <c r="D7314" s="1350">
        <v>1</v>
      </c>
      <c r="E7314" s="293" t="s">
        <v>20476</v>
      </c>
      <c r="F7314" s="1352" t="s">
        <v>20477</v>
      </c>
      <c r="G7314" s="1356"/>
      <c r="H7314" s="1348" t="s">
        <v>2252</v>
      </c>
      <c r="I7314" s="1348">
        <v>1381</v>
      </c>
      <c r="J7314" s="1351">
        <v>39751</v>
      </c>
      <c r="K7314" s="1352" t="s">
        <v>2253</v>
      </c>
      <c r="L7314" s="1352" t="s">
        <v>20478</v>
      </c>
      <c r="M7314" s="1345" t="s">
        <v>1830</v>
      </c>
      <c r="N7314" s="1346" t="s">
        <v>1830</v>
      </c>
      <c r="O7314" s="1347"/>
      <c r="P7314" s="117" t="str">
        <f t="shared" si="57"/>
        <v>2606</v>
      </c>
      <c r="Q7314" s="117"/>
      <c r="R7314" s="1348">
        <v>260601007</v>
      </c>
      <c r="S7314" s="321"/>
      <c r="T7314" s="321"/>
    </row>
    <row r="7315" spans="1:20" ht="34.5" hidden="1" customHeight="1">
      <c r="A7315" s="1348">
        <v>260601008</v>
      </c>
      <c r="B7315" s="1339" t="str">
        <f t="shared" si="56"/>
        <v>2606</v>
      </c>
      <c r="C7315" s="1349" t="s">
        <v>2701</v>
      </c>
      <c r="D7315" s="1350">
        <v>2</v>
      </c>
      <c r="E7315" s="293" t="s">
        <v>20479</v>
      </c>
      <c r="F7315" s="1352" t="s">
        <v>20480</v>
      </c>
      <c r="G7315" s="1356">
        <v>43014</v>
      </c>
      <c r="H7315" s="1348" t="s">
        <v>2252</v>
      </c>
      <c r="I7315" s="1348">
        <v>1461</v>
      </c>
      <c r="J7315" s="1351">
        <v>41123</v>
      </c>
      <c r="K7315" s="1352" t="s">
        <v>2253</v>
      </c>
      <c r="L7315" s="1353"/>
      <c r="M7315" s="1345" t="s">
        <v>1830</v>
      </c>
      <c r="N7315" s="1346" t="s">
        <v>20481</v>
      </c>
      <c r="O7315" s="1347"/>
      <c r="P7315" s="117" t="str">
        <f t="shared" si="57"/>
        <v>2606</v>
      </c>
      <c r="Q7315" s="117"/>
      <c r="R7315" s="1348">
        <v>260601008</v>
      </c>
      <c r="S7315" s="321"/>
      <c r="T7315" s="321"/>
    </row>
    <row r="7316" spans="1:20" ht="34.5" hidden="1" customHeight="1">
      <c r="A7316" s="1348">
        <v>260601009</v>
      </c>
      <c r="B7316" s="1339" t="str">
        <f t="shared" si="56"/>
        <v>2606</v>
      </c>
      <c r="C7316" s="1349" t="s">
        <v>2701</v>
      </c>
      <c r="D7316" s="1350">
        <v>1</v>
      </c>
      <c r="E7316" s="293" t="s">
        <v>20482</v>
      </c>
      <c r="F7316" s="1352" t="s">
        <v>20483</v>
      </c>
      <c r="G7316" s="1356"/>
      <c r="H7316" s="1348" t="s">
        <v>2252</v>
      </c>
      <c r="I7316" s="1348">
        <v>1381</v>
      </c>
      <c r="J7316" s="1356">
        <v>39751</v>
      </c>
      <c r="K7316" s="1352" t="s">
        <v>2253</v>
      </c>
      <c r="L7316" s="1353"/>
      <c r="M7316" s="1345" t="s">
        <v>1830</v>
      </c>
      <c r="N7316" s="1346" t="s">
        <v>1830</v>
      </c>
      <c r="O7316" s="1347"/>
      <c r="P7316" s="117" t="str">
        <f t="shared" si="57"/>
        <v>2606</v>
      </c>
      <c r="Q7316" s="117"/>
      <c r="R7316" s="1348">
        <v>260601009</v>
      </c>
      <c r="S7316" s="321"/>
      <c r="T7316" s="321"/>
    </row>
    <row r="7317" spans="1:20" ht="34.5" hidden="1" customHeight="1">
      <c r="A7317" s="1348">
        <v>260601010</v>
      </c>
      <c r="B7317" s="1339" t="str">
        <f t="shared" si="56"/>
        <v>2606</v>
      </c>
      <c r="C7317" s="1349" t="s">
        <v>2701</v>
      </c>
      <c r="D7317" s="1350">
        <v>2</v>
      </c>
      <c r="E7317" s="293" t="s">
        <v>20484</v>
      </c>
      <c r="F7317" s="1352" t="s">
        <v>20485</v>
      </c>
      <c r="G7317" s="1351">
        <v>44538</v>
      </c>
      <c r="H7317" s="1348" t="s">
        <v>2252</v>
      </c>
      <c r="I7317" s="1348">
        <v>1461</v>
      </c>
      <c r="J7317" s="1356">
        <v>41123</v>
      </c>
      <c r="K7317" s="1352" t="s">
        <v>2253</v>
      </c>
      <c r="L7317" s="1353"/>
      <c r="M7317" s="1345" t="s">
        <v>1830</v>
      </c>
      <c r="N7317" s="1346" t="s">
        <v>1830</v>
      </c>
      <c r="O7317" s="1347"/>
      <c r="P7317" s="117" t="str">
        <f t="shared" si="57"/>
        <v>2606</v>
      </c>
      <c r="Q7317" s="117"/>
      <c r="R7317" s="1348">
        <v>260601010</v>
      </c>
      <c r="S7317" s="321"/>
      <c r="T7317" s="321"/>
    </row>
    <row r="7318" spans="1:20" ht="34.5" hidden="1" customHeight="1">
      <c r="A7318" s="1348">
        <v>260601011</v>
      </c>
      <c r="B7318" s="1339" t="str">
        <f t="shared" si="56"/>
        <v>2606</v>
      </c>
      <c r="C7318" s="1349" t="s">
        <v>2701</v>
      </c>
      <c r="D7318" s="1350">
        <v>1</v>
      </c>
      <c r="E7318" s="293" t="s">
        <v>20486</v>
      </c>
      <c r="F7318" s="1352" t="s">
        <v>20487</v>
      </c>
      <c r="G7318" s="1351"/>
      <c r="H7318" s="1348" t="s">
        <v>2252</v>
      </c>
      <c r="I7318" s="1348">
        <v>1381</v>
      </c>
      <c r="J7318" s="1356">
        <v>39751</v>
      </c>
      <c r="K7318" s="1352" t="s">
        <v>2253</v>
      </c>
      <c r="L7318" s="1352" t="s">
        <v>20442</v>
      </c>
      <c r="M7318" s="1345" t="s">
        <v>1830</v>
      </c>
      <c r="N7318" s="1346" t="s">
        <v>1830</v>
      </c>
      <c r="O7318" s="1347"/>
      <c r="P7318" s="117" t="str">
        <f t="shared" si="57"/>
        <v>2606</v>
      </c>
      <c r="Q7318" s="117"/>
      <c r="R7318" s="1348">
        <v>260601011</v>
      </c>
      <c r="S7318" s="321"/>
      <c r="T7318" s="321"/>
    </row>
    <row r="7319" spans="1:20" ht="34.5" hidden="1" customHeight="1">
      <c r="A7319" s="1348">
        <v>260601012</v>
      </c>
      <c r="B7319" s="1339" t="str">
        <f t="shared" si="56"/>
        <v>2606</v>
      </c>
      <c r="C7319" s="1349" t="s">
        <v>2701</v>
      </c>
      <c r="D7319" s="1350">
        <v>2</v>
      </c>
      <c r="E7319" s="293" t="s">
        <v>20488</v>
      </c>
      <c r="F7319" s="1352" t="s">
        <v>20487</v>
      </c>
      <c r="G7319" s="1351">
        <v>44196</v>
      </c>
      <c r="H7319" s="1348" t="s">
        <v>2252</v>
      </c>
      <c r="I7319" s="1348">
        <v>1461</v>
      </c>
      <c r="J7319" s="1356">
        <v>41123</v>
      </c>
      <c r="K7319" s="1352" t="s">
        <v>2253</v>
      </c>
      <c r="L7319" s="1353"/>
      <c r="M7319" s="1345" t="s">
        <v>1830</v>
      </c>
      <c r="N7319" s="1346" t="s">
        <v>20489</v>
      </c>
      <c r="O7319" s="1347"/>
      <c r="P7319" s="117" t="str">
        <f t="shared" si="57"/>
        <v>2606</v>
      </c>
      <c r="Q7319" s="117"/>
      <c r="R7319" s="1348">
        <v>260601012</v>
      </c>
      <c r="S7319" s="321"/>
      <c r="T7319" s="321"/>
    </row>
    <row r="7320" spans="1:20" ht="34.5" hidden="1" customHeight="1">
      <c r="A7320" s="1348">
        <v>260601013</v>
      </c>
      <c r="B7320" s="1339" t="str">
        <f t="shared" si="56"/>
        <v>2606</v>
      </c>
      <c r="C7320" s="1349" t="s">
        <v>2701</v>
      </c>
      <c r="D7320" s="1350">
        <v>1</v>
      </c>
      <c r="E7320" s="293" t="s">
        <v>20490</v>
      </c>
      <c r="F7320" s="1352" t="s">
        <v>20491</v>
      </c>
      <c r="G7320" s="1351"/>
      <c r="H7320" s="1348" t="s">
        <v>2252</v>
      </c>
      <c r="I7320" s="1348">
        <v>1381</v>
      </c>
      <c r="J7320" s="1356">
        <v>39751</v>
      </c>
      <c r="K7320" s="1352" t="s">
        <v>2253</v>
      </c>
      <c r="L7320" s="1352" t="s">
        <v>20492</v>
      </c>
      <c r="M7320" s="1345" t="s">
        <v>1830</v>
      </c>
      <c r="N7320" s="1346" t="s">
        <v>1830</v>
      </c>
      <c r="O7320" s="1347"/>
      <c r="P7320" s="117" t="str">
        <f t="shared" si="57"/>
        <v>2606</v>
      </c>
      <c r="Q7320" s="117"/>
      <c r="R7320" s="1348">
        <v>260601013</v>
      </c>
      <c r="S7320" s="321"/>
      <c r="T7320" s="321"/>
    </row>
    <row r="7321" spans="1:20" ht="34.5" hidden="1" customHeight="1">
      <c r="A7321" s="1348">
        <v>260601014</v>
      </c>
      <c r="B7321" s="1339" t="str">
        <f t="shared" si="56"/>
        <v>2606</v>
      </c>
      <c r="C7321" s="1349" t="s">
        <v>2701</v>
      </c>
      <c r="D7321" s="1350">
        <v>2</v>
      </c>
      <c r="E7321" s="293" t="s">
        <v>20493</v>
      </c>
      <c r="F7321" s="1352" t="s">
        <v>20491</v>
      </c>
      <c r="G7321" s="1351">
        <v>43014</v>
      </c>
      <c r="H7321" s="1348" t="s">
        <v>2252</v>
      </c>
      <c r="I7321" s="1348">
        <v>1461</v>
      </c>
      <c r="J7321" s="1351">
        <v>41123</v>
      </c>
      <c r="K7321" s="1352" t="s">
        <v>2253</v>
      </c>
      <c r="L7321" s="1353"/>
      <c r="M7321" s="1345" t="s">
        <v>1830</v>
      </c>
      <c r="N7321" s="1346" t="s">
        <v>1830</v>
      </c>
      <c r="O7321" s="1347"/>
      <c r="P7321" s="117" t="str">
        <f t="shared" si="57"/>
        <v>2606</v>
      </c>
      <c r="Q7321" s="117"/>
      <c r="R7321" s="1348">
        <v>260601014</v>
      </c>
      <c r="S7321" s="321"/>
      <c r="T7321" s="321"/>
    </row>
    <row r="7322" spans="1:20" ht="34.5" hidden="1" customHeight="1">
      <c r="A7322" s="1348">
        <v>260601015</v>
      </c>
      <c r="B7322" s="1339" t="str">
        <f t="shared" si="56"/>
        <v>2606</v>
      </c>
      <c r="C7322" s="1349" t="s">
        <v>2701</v>
      </c>
      <c r="D7322" s="1350">
        <v>1</v>
      </c>
      <c r="E7322" s="293" t="s">
        <v>20494</v>
      </c>
      <c r="F7322" s="1352" t="s">
        <v>20495</v>
      </c>
      <c r="G7322" s="1356"/>
      <c r="H7322" s="1348" t="s">
        <v>2252</v>
      </c>
      <c r="I7322" s="1348">
        <v>1381</v>
      </c>
      <c r="J7322" s="1356">
        <v>39751</v>
      </c>
      <c r="K7322" s="1352" t="s">
        <v>2253</v>
      </c>
      <c r="L7322" s="1353"/>
      <c r="M7322" s="1345" t="s">
        <v>1830</v>
      </c>
      <c r="N7322" s="1346" t="s">
        <v>1830</v>
      </c>
      <c r="O7322" s="1347"/>
      <c r="P7322" s="117" t="str">
        <f t="shared" si="57"/>
        <v>2606</v>
      </c>
      <c r="Q7322" s="117"/>
      <c r="R7322" s="1348">
        <v>260601015</v>
      </c>
      <c r="S7322" s="321"/>
      <c r="T7322" s="321"/>
    </row>
    <row r="7323" spans="1:20" ht="34.5" hidden="1" customHeight="1">
      <c r="A7323" s="1348">
        <v>260601016</v>
      </c>
      <c r="B7323" s="1339" t="str">
        <f t="shared" si="56"/>
        <v>2606</v>
      </c>
      <c r="C7323" s="1349" t="s">
        <v>2701</v>
      </c>
      <c r="D7323" s="1350">
        <v>2</v>
      </c>
      <c r="E7323" s="293" t="s">
        <v>20496</v>
      </c>
      <c r="F7323" s="1352" t="s">
        <v>20497</v>
      </c>
      <c r="G7323" s="1356">
        <v>42734</v>
      </c>
      <c r="H7323" s="1348" t="s">
        <v>2252</v>
      </c>
      <c r="I7323" s="1348">
        <v>1461</v>
      </c>
      <c r="J7323" s="1356">
        <v>41123</v>
      </c>
      <c r="K7323" s="1352" t="s">
        <v>2253</v>
      </c>
      <c r="L7323" s="1353"/>
      <c r="M7323" s="1345" t="s">
        <v>20498</v>
      </c>
      <c r="N7323" s="1346" t="s">
        <v>1830</v>
      </c>
      <c r="O7323" s="1347"/>
      <c r="P7323" s="117" t="str">
        <f t="shared" si="57"/>
        <v>2606</v>
      </c>
      <c r="Q7323" s="117"/>
      <c r="R7323" s="1348">
        <v>260601016</v>
      </c>
      <c r="S7323" s="321"/>
      <c r="T7323" s="321"/>
    </row>
    <row r="7324" spans="1:20" ht="34.5" hidden="1" customHeight="1">
      <c r="A7324" s="1348">
        <v>260601017</v>
      </c>
      <c r="B7324" s="1339" t="str">
        <f t="shared" si="56"/>
        <v>2606</v>
      </c>
      <c r="C7324" s="1349" t="s">
        <v>2701</v>
      </c>
      <c r="D7324" s="1350">
        <v>1</v>
      </c>
      <c r="E7324" s="293" t="s">
        <v>20499</v>
      </c>
      <c r="F7324" s="1352" t="s">
        <v>20500</v>
      </c>
      <c r="G7324" s="1356"/>
      <c r="H7324" s="1348" t="s">
        <v>2252</v>
      </c>
      <c r="I7324" s="1348">
        <v>1381</v>
      </c>
      <c r="J7324" s="1356">
        <v>39751</v>
      </c>
      <c r="K7324" s="1352" t="s">
        <v>2253</v>
      </c>
      <c r="L7324" s="1353"/>
      <c r="M7324" s="1345" t="s">
        <v>19662</v>
      </c>
      <c r="N7324" s="1346" t="s">
        <v>1830</v>
      </c>
      <c r="O7324" s="1347"/>
      <c r="P7324" s="117" t="str">
        <f t="shared" si="57"/>
        <v>2606</v>
      </c>
      <c r="Q7324" s="117"/>
      <c r="R7324" s="1348">
        <v>260601017</v>
      </c>
      <c r="S7324" s="321"/>
      <c r="T7324" s="321"/>
    </row>
    <row r="7325" spans="1:20" ht="34.5" hidden="1" customHeight="1">
      <c r="A7325" s="1348">
        <v>260601018</v>
      </c>
      <c r="B7325" s="1339" t="str">
        <f t="shared" si="56"/>
        <v>2606</v>
      </c>
      <c r="C7325" s="1349" t="s">
        <v>2701</v>
      </c>
      <c r="D7325" s="1350">
        <v>2</v>
      </c>
      <c r="E7325" s="293" t="s">
        <v>20501</v>
      </c>
      <c r="F7325" s="1352" t="s">
        <v>20500</v>
      </c>
      <c r="G7325" s="1356">
        <v>42734</v>
      </c>
      <c r="H7325" s="1348" t="s">
        <v>2252</v>
      </c>
      <c r="I7325" s="1348">
        <v>1461</v>
      </c>
      <c r="J7325" s="1356">
        <v>41123</v>
      </c>
      <c r="K7325" s="1352" t="s">
        <v>2253</v>
      </c>
      <c r="L7325" s="1353"/>
      <c r="M7325" s="1345" t="s">
        <v>1830</v>
      </c>
      <c r="N7325" s="1346" t="s">
        <v>1830</v>
      </c>
      <c r="O7325" s="1347"/>
      <c r="P7325" s="117" t="str">
        <f t="shared" si="57"/>
        <v>2606</v>
      </c>
      <c r="Q7325" s="117"/>
      <c r="R7325" s="1348">
        <v>260601018</v>
      </c>
      <c r="S7325" s="321"/>
      <c r="T7325" s="321"/>
    </row>
    <row r="7326" spans="1:20" ht="34.5" hidden="1" customHeight="1">
      <c r="A7326" s="1348">
        <v>260601019</v>
      </c>
      <c r="B7326" s="1339" t="str">
        <f t="shared" si="56"/>
        <v>2606</v>
      </c>
      <c r="C7326" s="1349" t="s">
        <v>2701</v>
      </c>
      <c r="D7326" s="1350">
        <v>1</v>
      </c>
      <c r="E7326" s="293" t="s">
        <v>20502</v>
      </c>
      <c r="F7326" s="1352" t="s">
        <v>20503</v>
      </c>
      <c r="G7326" s="1356"/>
      <c r="H7326" s="1348" t="s">
        <v>2252</v>
      </c>
      <c r="I7326" s="1348">
        <v>1381</v>
      </c>
      <c r="J7326" s="1356">
        <v>39751</v>
      </c>
      <c r="K7326" s="1352" t="s">
        <v>2253</v>
      </c>
      <c r="L7326" s="1352" t="s">
        <v>20349</v>
      </c>
      <c r="M7326" s="1345" t="s">
        <v>1830</v>
      </c>
      <c r="N7326" s="1346" t="s">
        <v>1830</v>
      </c>
      <c r="O7326" s="1347"/>
      <c r="P7326" s="117" t="str">
        <f t="shared" si="57"/>
        <v>2606</v>
      </c>
      <c r="Q7326" s="117"/>
      <c r="R7326" s="1348">
        <v>260601019</v>
      </c>
      <c r="S7326" s="321"/>
      <c r="T7326" s="321"/>
    </row>
    <row r="7327" spans="1:20" ht="34.5" hidden="1" customHeight="1">
      <c r="A7327" s="1348">
        <v>260601020</v>
      </c>
      <c r="B7327" s="1339" t="str">
        <f t="shared" si="56"/>
        <v>2606</v>
      </c>
      <c r="C7327" s="1349" t="s">
        <v>2701</v>
      </c>
      <c r="D7327" s="1350">
        <v>2</v>
      </c>
      <c r="E7327" s="293" t="s">
        <v>20504</v>
      </c>
      <c r="F7327" s="1352" t="s">
        <v>20503</v>
      </c>
      <c r="G7327" s="1356">
        <v>42734</v>
      </c>
      <c r="H7327" s="1348" t="s">
        <v>2252</v>
      </c>
      <c r="I7327" s="1348">
        <v>1461</v>
      </c>
      <c r="J7327" s="1356">
        <v>41123</v>
      </c>
      <c r="K7327" s="1352" t="s">
        <v>2253</v>
      </c>
      <c r="L7327" s="1353"/>
      <c r="M7327" s="1345" t="s">
        <v>19669</v>
      </c>
      <c r="N7327" s="1346" t="s">
        <v>1830</v>
      </c>
      <c r="O7327" s="1347"/>
      <c r="P7327" s="117" t="str">
        <f t="shared" si="57"/>
        <v>2606</v>
      </c>
      <c r="Q7327" s="117"/>
      <c r="R7327" s="1348">
        <v>260601020</v>
      </c>
      <c r="S7327" s="321"/>
      <c r="T7327" s="321"/>
    </row>
    <row r="7328" spans="1:20" ht="34.5" hidden="1" customHeight="1">
      <c r="A7328" s="1348">
        <v>260601020</v>
      </c>
      <c r="B7328" s="1339" t="str">
        <f t="shared" si="56"/>
        <v>2606</v>
      </c>
      <c r="C7328" s="1349" t="s">
        <v>2701</v>
      </c>
      <c r="D7328" s="1350">
        <v>1</v>
      </c>
      <c r="E7328" s="293" t="s">
        <v>20505</v>
      </c>
      <c r="F7328" s="1352" t="s">
        <v>20506</v>
      </c>
      <c r="G7328" s="1356">
        <v>43830</v>
      </c>
      <c r="H7328" s="1348" t="s">
        <v>2252</v>
      </c>
      <c r="I7328" s="1348">
        <v>1461</v>
      </c>
      <c r="J7328" s="1356">
        <v>41123</v>
      </c>
      <c r="K7328" s="1352" t="s">
        <v>2253</v>
      </c>
      <c r="L7328" s="1352"/>
      <c r="M7328" s="1345" t="s">
        <v>1830</v>
      </c>
      <c r="N7328" s="1346" t="s">
        <v>1830</v>
      </c>
      <c r="O7328" s="1347"/>
      <c r="P7328" s="117" t="str">
        <f t="shared" si="57"/>
        <v>2606</v>
      </c>
      <c r="Q7328" s="117"/>
      <c r="R7328" s="1348">
        <v>260601020</v>
      </c>
      <c r="S7328" s="321"/>
      <c r="T7328" s="321"/>
    </row>
    <row r="7329" spans="1:20" ht="34.5" hidden="1" customHeight="1">
      <c r="A7329" s="1348">
        <v>260601021</v>
      </c>
      <c r="B7329" s="1339" t="str">
        <f t="shared" si="56"/>
        <v>2606</v>
      </c>
      <c r="C7329" s="1349" t="s">
        <v>2701</v>
      </c>
      <c r="D7329" s="1350">
        <v>1</v>
      </c>
      <c r="E7329" s="293" t="s">
        <v>20507</v>
      </c>
      <c r="F7329" s="1352" t="s">
        <v>20508</v>
      </c>
      <c r="G7329" s="1356">
        <v>43830</v>
      </c>
      <c r="H7329" s="1348" t="s">
        <v>2252</v>
      </c>
      <c r="I7329" s="1348">
        <v>1461</v>
      </c>
      <c r="J7329" s="1356">
        <v>41123</v>
      </c>
      <c r="K7329" s="1352" t="s">
        <v>2253</v>
      </c>
      <c r="L7329" s="1352"/>
      <c r="M7329" s="1345" t="s">
        <v>1830</v>
      </c>
      <c r="N7329" s="1346" t="s">
        <v>1830</v>
      </c>
      <c r="O7329" s="1347"/>
      <c r="P7329" s="117" t="str">
        <f t="shared" si="57"/>
        <v>2606</v>
      </c>
      <c r="Q7329" s="117"/>
      <c r="R7329" s="1348">
        <v>260601021</v>
      </c>
      <c r="S7329" s="321"/>
      <c r="T7329" s="321"/>
    </row>
    <row r="7330" spans="1:20" ht="34.5" hidden="1" customHeight="1">
      <c r="A7330" s="1348">
        <v>260601021</v>
      </c>
      <c r="B7330" s="1339" t="str">
        <f t="shared" si="56"/>
        <v>2606</v>
      </c>
      <c r="C7330" s="1349" t="s">
        <v>2701</v>
      </c>
      <c r="D7330" s="1350">
        <v>1</v>
      </c>
      <c r="E7330" s="293" t="s">
        <v>20509</v>
      </c>
      <c r="F7330" s="1352" t="s">
        <v>20510</v>
      </c>
      <c r="G7330" s="1351">
        <v>44196</v>
      </c>
      <c r="H7330" s="1348" t="s">
        <v>2252</v>
      </c>
      <c r="I7330" s="1348">
        <v>1461</v>
      </c>
      <c r="J7330" s="1356">
        <v>41123</v>
      </c>
      <c r="K7330" s="1352" t="s">
        <v>2253</v>
      </c>
      <c r="L7330" s="1352"/>
      <c r="M7330" s="1345" t="s">
        <v>19676</v>
      </c>
      <c r="N7330" s="1346" t="s">
        <v>1830</v>
      </c>
      <c r="O7330" s="1347"/>
      <c r="P7330" s="117" t="str">
        <f t="shared" si="57"/>
        <v>2606</v>
      </c>
      <c r="Q7330" s="117"/>
      <c r="R7330" s="1348">
        <v>260601021</v>
      </c>
      <c r="S7330" s="321"/>
      <c r="T7330" s="321"/>
    </row>
    <row r="7331" spans="1:20" ht="34.5" hidden="1" customHeight="1">
      <c r="A7331" s="1348">
        <v>260601022</v>
      </c>
      <c r="B7331" s="1339" t="str">
        <f t="shared" si="56"/>
        <v>2606</v>
      </c>
      <c r="C7331" s="1349" t="s">
        <v>2701</v>
      </c>
      <c r="D7331" s="1350">
        <v>1</v>
      </c>
      <c r="E7331" s="293" t="s">
        <v>20511</v>
      </c>
      <c r="F7331" s="1352" t="s">
        <v>20512</v>
      </c>
      <c r="G7331" s="1351">
        <v>45291</v>
      </c>
      <c r="H7331" s="1348" t="s">
        <v>2353</v>
      </c>
      <c r="I7331" s="1348">
        <v>1461</v>
      </c>
      <c r="J7331" s="1356">
        <v>41123</v>
      </c>
      <c r="K7331" s="1352" t="s">
        <v>2253</v>
      </c>
      <c r="L7331" s="1352"/>
      <c r="M7331" s="1345" t="s">
        <v>1830</v>
      </c>
      <c r="N7331" s="1346" t="s">
        <v>1830</v>
      </c>
      <c r="O7331" s="1347"/>
      <c r="P7331" s="117" t="str">
        <f t="shared" si="57"/>
        <v>2606</v>
      </c>
      <c r="Q7331" s="117"/>
      <c r="R7331" s="1348">
        <v>260601022</v>
      </c>
      <c r="S7331" s="321"/>
      <c r="T7331" s="321"/>
    </row>
    <row r="7332" spans="1:20" ht="34.5" hidden="1" customHeight="1">
      <c r="A7332" s="1348">
        <v>260601023</v>
      </c>
      <c r="B7332" s="1339" t="str">
        <f t="shared" si="56"/>
        <v>2606</v>
      </c>
      <c r="C7332" s="1349" t="s">
        <v>2701</v>
      </c>
      <c r="D7332" s="1350">
        <v>1</v>
      </c>
      <c r="E7332" s="293" t="s">
        <v>20513</v>
      </c>
      <c r="F7332" s="1352" t="s">
        <v>20514</v>
      </c>
      <c r="G7332" s="1356">
        <v>43014</v>
      </c>
      <c r="H7332" s="1348" t="s">
        <v>2252</v>
      </c>
      <c r="I7332" s="1348">
        <v>1461</v>
      </c>
      <c r="J7332" s="1356">
        <v>41123</v>
      </c>
      <c r="K7332" s="1352" t="s">
        <v>2253</v>
      </c>
      <c r="L7332" s="1352"/>
      <c r="M7332" s="1345" t="s">
        <v>1830</v>
      </c>
      <c r="N7332" s="1346" t="s">
        <v>1830</v>
      </c>
      <c r="O7332" s="1347"/>
      <c r="P7332" s="117" t="str">
        <f t="shared" si="57"/>
        <v>2606</v>
      </c>
      <c r="Q7332" s="117"/>
      <c r="R7332" s="1348">
        <v>260601023</v>
      </c>
      <c r="S7332" s="321"/>
      <c r="T7332" s="321"/>
    </row>
    <row r="7333" spans="1:20" ht="34.5" hidden="1" customHeight="1">
      <c r="A7333" s="1348">
        <v>260601023</v>
      </c>
      <c r="B7333" s="1339" t="str">
        <f t="shared" si="56"/>
        <v>2606</v>
      </c>
      <c r="C7333" s="1349" t="s">
        <v>2701</v>
      </c>
      <c r="D7333" s="1350">
        <v>1</v>
      </c>
      <c r="E7333" s="293" t="s">
        <v>20515</v>
      </c>
      <c r="F7333" s="1352" t="s">
        <v>20516</v>
      </c>
      <c r="G7333" s="1356">
        <v>44489</v>
      </c>
      <c r="H7333" s="1348" t="s">
        <v>2252</v>
      </c>
      <c r="I7333" s="1348">
        <v>1527</v>
      </c>
      <c r="J7333" s="1356">
        <v>42403</v>
      </c>
      <c r="K7333" s="1352" t="s">
        <v>2354</v>
      </c>
      <c r="L7333" s="1352"/>
      <c r="M7333" s="1345" t="s">
        <v>19683</v>
      </c>
      <c r="N7333" s="1346" t="s">
        <v>1830</v>
      </c>
      <c r="O7333" s="1347"/>
      <c r="P7333" s="117" t="str">
        <f t="shared" si="57"/>
        <v>2606</v>
      </c>
      <c r="Q7333" s="117"/>
      <c r="R7333" s="1348">
        <v>260601023</v>
      </c>
      <c r="S7333" s="321"/>
      <c r="T7333" s="321"/>
    </row>
    <row r="7334" spans="1:20" ht="34.5" hidden="1" customHeight="1">
      <c r="A7334" s="1348">
        <v>260601024</v>
      </c>
      <c r="B7334" s="1339" t="str">
        <f t="shared" si="56"/>
        <v>2606</v>
      </c>
      <c r="C7334" s="1349" t="s">
        <v>2701</v>
      </c>
      <c r="D7334" s="1350">
        <v>1</v>
      </c>
      <c r="E7334" s="293" t="s">
        <v>20517</v>
      </c>
      <c r="F7334" s="1352" t="s">
        <v>20518</v>
      </c>
      <c r="G7334" s="1356">
        <v>45291</v>
      </c>
      <c r="H7334" s="1348" t="s">
        <v>2353</v>
      </c>
      <c r="I7334" s="1348">
        <v>1527</v>
      </c>
      <c r="J7334" s="1356">
        <v>42403</v>
      </c>
      <c r="K7334" s="1352" t="s">
        <v>2354</v>
      </c>
      <c r="L7334" s="1352"/>
      <c r="M7334" s="1345" t="s">
        <v>1830</v>
      </c>
      <c r="N7334" s="1346" t="s">
        <v>1830</v>
      </c>
      <c r="O7334" s="1347" t="s">
        <v>20519</v>
      </c>
      <c r="P7334" s="117" t="str">
        <f t="shared" si="57"/>
        <v>2606</v>
      </c>
      <c r="Q7334" s="117"/>
      <c r="R7334" s="1348">
        <v>260601024</v>
      </c>
      <c r="S7334" s="321"/>
      <c r="T7334" s="321"/>
    </row>
    <row r="7335" spans="1:20" ht="34.5" hidden="1" customHeight="1">
      <c r="A7335" s="1348">
        <v>260601024</v>
      </c>
      <c r="B7335" s="1339" t="str">
        <f t="shared" si="56"/>
        <v>2606</v>
      </c>
      <c r="C7335" s="1349" t="s">
        <v>2701</v>
      </c>
      <c r="D7335" s="1350">
        <v>1</v>
      </c>
      <c r="E7335" s="293" t="s">
        <v>20520</v>
      </c>
      <c r="F7335" s="1352" t="s">
        <v>20521</v>
      </c>
      <c r="G7335" s="1356">
        <v>44489</v>
      </c>
      <c r="H7335" s="1348" t="s">
        <v>2252</v>
      </c>
      <c r="I7335" s="1348">
        <v>1527</v>
      </c>
      <c r="J7335" s="1356">
        <v>42403</v>
      </c>
      <c r="K7335" s="1352" t="s">
        <v>2354</v>
      </c>
      <c r="L7335" s="1352"/>
      <c r="M7335" s="1345" t="s">
        <v>1830</v>
      </c>
      <c r="N7335" s="1346" t="s">
        <v>1830</v>
      </c>
      <c r="O7335" s="1347"/>
      <c r="P7335" s="117" t="str">
        <f t="shared" si="57"/>
        <v>2606</v>
      </c>
      <c r="Q7335" s="117"/>
      <c r="R7335" s="1348">
        <v>260601024</v>
      </c>
      <c r="S7335" s="321"/>
      <c r="T7335" s="321"/>
    </row>
    <row r="7336" spans="1:20" ht="34.5" hidden="1" customHeight="1">
      <c r="A7336" s="1348">
        <v>260601025</v>
      </c>
      <c r="B7336" s="1339" t="str">
        <f t="shared" si="56"/>
        <v>2606</v>
      </c>
      <c r="C7336" s="1349" t="s">
        <v>2701</v>
      </c>
      <c r="D7336" s="1350">
        <v>1</v>
      </c>
      <c r="E7336" s="293" t="s">
        <v>20522</v>
      </c>
      <c r="F7336" s="1352" t="s">
        <v>20523</v>
      </c>
      <c r="G7336" s="1356">
        <v>44489</v>
      </c>
      <c r="H7336" s="1348" t="s">
        <v>2252</v>
      </c>
      <c r="I7336" s="1348">
        <v>1527</v>
      </c>
      <c r="J7336" s="1356">
        <v>42403</v>
      </c>
      <c r="K7336" s="1352" t="s">
        <v>2354</v>
      </c>
      <c r="L7336" s="1352"/>
      <c r="M7336" s="1345" t="s">
        <v>19690</v>
      </c>
      <c r="N7336" s="1346" t="s">
        <v>1830</v>
      </c>
      <c r="O7336" s="1347"/>
      <c r="P7336" s="117" t="str">
        <f t="shared" si="57"/>
        <v>2606</v>
      </c>
      <c r="Q7336" s="117"/>
      <c r="R7336" s="1348">
        <v>260601025</v>
      </c>
      <c r="S7336" s="321"/>
      <c r="T7336" s="321"/>
    </row>
    <row r="7337" spans="1:20" ht="34.5" hidden="1" customHeight="1">
      <c r="A7337" s="1348">
        <v>260601025</v>
      </c>
      <c r="B7337" s="1339" t="str">
        <f t="shared" si="56"/>
        <v>2606</v>
      </c>
      <c r="C7337" s="1349" t="s">
        <v>2701</v>
      </c>
      <c r="D7337" s="1350">
        <v>1</v>
      </c>
      <c r="E7337" s="293" t="s">
        <v>20524</v>
      </c>
      <c r="F7337" s="1352" t="s">
        <v>20525</v>
      </c>
      <c r="G7337" s="1351">
        <v>44489</v>
      </c>
      <c r="H7337" s="1348" t="s">
        <v>2252</v>
      </c>
      <c r="I7337" s="1348">
        <v>1527</v>
      </c>
      <c r="J7337" s="1356">
        <v>42403</v>
      </c>
      <c r="K7337" s="1352" t="s">
        <v>2354</v>
      </c>
      <c r="L7337" s="1352"/>
      <c r="M7337" s="1345" t="s">
        <v>1830</v>
      </c>
      <c r="N7337" s="1346" t="s">
        <v>1830</v>
      </c>
      <c r="O7337" s="1347"/>
      <c r="P7337" s="117" t="str">
        <f t="shared" si="57"/>
        <v>2606</v>
      </c>
      <c r="Q7337" s="117"/>
      <c r="R7337" s="1348">
        <v>260601025</v>
      </c>
      <c r="S7337" s="321"/>
      <c r="T7337" s="321"/>
    </row>
    <row r="7338" spans="1:20" ht="34.5" hidden="1" customHeight="1">
      <c r="A7338" s="1348">
        <v>260601026</v>
      </c>
      <c r="B7338" s="1339" t="str">
        <f t="shared" si="56"/>
        <v>2606</v>
      </c>
      <c r="C7338" s="1349" t="s">
        <v>2701</v>
      </c>
      <c r="D7338" s="1350">
        <v>1</v>
      </c>
      <c r="E7338" s="293" t="s">
        <v>20526</v>
      </c>
      <c r="F7338" s="1352" t="s">
        <v>20527</v>
      </c>
      <c r="G7338" s="1351">
        <v>44908</v>
      </c>
      <c r="H7338" s="1348" t="s">
        <v>2353</v>
      </c>
      <c r="I7338" s="1348">
        <v>1527</v>
      </c>
      <c r="J7338" s="1351">
        <v>42403</v>
      </c>
      <c r="K7338" s="1352" t="s">
        <v>2354</v>
      </c>
      <c r="L7338" s="1353"/>
      <c r="M7338" s="1345" t="s">
        <v>1830</v>
      </c>
      <c r="N7338" s="1346" t="s">
        <v>1830</v>
      </c>
      <c r="O7338" s="1347"/>
      <c r="P7338" s="117" t="str">
        <f t="shared" si="57"/>
        <v>2606</v>
      </c>
      <c r="Q7338" s="117"/>
      <c r="R7338" s="1348">
        <v>260601026</v>
      </c>
      <c r="S7338" s="321"/>
      <c r="T7338" s="321"/>
    </row>
    <row r="7339" spans="1:20" ht="34.5" hidden="1" customHeight="1">
      <c r="A7339" s="1348">
        <v>260601027</v>
      </c>
      <c r="B7339" s="1339" t="str">
        <f t="shared" si="56"/>
        <v>2606</v>
      </c>
      <c r="C7339" s="1349" t="s">
        <v>2701</v>
      </c>
      <c r="D7339" s="1350">
        <v>1</v>
      </c>
      <c r="E7339" s="293" t="s">
        <v>20528</v>
      </c>
      <c r="F7339" s="1352" t="s">
        <v>20529</v>
      </c>
      <c r="G7339" s="1356">
        <v>44823</v>
      </c>
      <c r="H7339" s="1348" t="s">
        <v>2252</v>
      </c>
      <c r="I7339" s="1348">
        <v>1527</v>
      </c>
      <c r="J7339" s="1356">
        <v>42403</v>
      </c>
      <c r="K7339" s="1352" t="s">
        <v>2354</v>
      </c>
      <c r="L7339" s="1352"/>
      <c r="M7339" s="1345" t="s">
        <v>19697</v>
      </c>
      <c r="N7339" s="1346" t="s">
        <v>1830</v>
      </c>
      <c r="O7339" s="1340" t="s">
        <v>20530</v>
      </c>
      <c r="P7339" s="117" t="str">
        <f t="shared" si="57"/>
        <v>2606</v>
      </c>
      <c r="Q7339" s="117"/>
      <c r="R7339" s="1348">
        <v>260601027</v>
      </c>
      <c r="S7339" s="321"/>
      <c r="T7339" s="321"/>
    </row>
    <row r="7340" spans="1:20" ht="34.5" hidden="1" customHeight="1">
      <c r="A7340" s="1348">
        <v>260601028</v>
      </c>
      <c r="B7340" s="1339" t="str">
        <f t="shared" si="56"/>
        <v>2606</v>
      </c>
      <c r="C7340" s="1349" t="s">
        <v>2701</v>
      </c>
      <c r="D7340" s="1350">
        <v>1</v>
      </c>
      <c r="E7340" s="293" t="s">
        <v>20531</v>
      </c>
      <c r="F7340" s="1352" t="s">
        <v>20532</v>
      </c>
      <c r="G7340" s="1356">
        <v>43880</v>
      </c>
      <c r="H7340" s="1348" t="s">
        <v>2252</v>
      </c>
      <c r="I7340" s="1348">
        <v>1544</v>
      </c>
      <c r="J7340" s="1356">
        <v>42832</v>
      </c>
      <c r="K7340" s="1352" t="s">
        <v>2354</v>
      </c>
      <c r="L7340" s="1352" t="s">
        <v>20384</v>
      </c>
      <c r="M7340" s="1345" t="s">
        <v>19701</v>
      </c>
      <c r="N7340" s="1346" t="s">
        <v>1830</v>
      </c>
      <c r="O7340" s="1347"/>
      <c r="P7340" s="117" t="str">
        <f t="shared" si="57"/>
        <v>2606</v>
      </c>
      <c r="Q7340" s="117"/>
      <c r="R7340" s="1348">
        <v>260601028</v>
      </c>
      <c r="S7340" s="321"/>
      <c r="T7340" s="321"/>
    </row>
    <row r="7341" spans="1:20" ht="34.5" hidden="1" customHeight="1">
      <c r="A7341" s="1348">
        <v>260601029</v>
      </c>
      <c r="B7341" s="1339" t="str">
        <f t="shared" si="56"/>
        <v>2606</v>
      </c>
      <c r="C7341" s="1349" t="s">
        <v>2701</v>
      </c>
      <c r="D7341" s="1350">
        <v>1</v>
      </c>
      <c r="E7341" s="293" t="s">
        <v>20533</v>
      </c>
      <c r="F7341" s="1352" t="s">
        <v>20534</v>
      </c>
      <c r="G7341" s="1356">
        <v>45291</v>
      </c>
      <c r="H7341" s="1348" t="s">
        <v>2353</v>
      </c>
      <c r="I7341" s="1348">
        <v>1544</v>
      </c>
      <c r="J7341" s="1356">
        <v>42832</v>
      </c>
      <c r="K7341" s="1352" t="s">
        <v>2354</v>
      </c>
      <c r="L7341" s="1352" t="s">
        <v>20388</v>
      </c>
      <c r="M7341" s="1345" t="s">
        <v>1830</v>
      </c>
      <c r="N7341" s="1346" t="s">
        <v>1830</v>
      </c>
      <c r="O7341" s="1347" t="s">
        <v>20535</v>
      </c>
      <c r="P7341" s="117" t="str">
        <f t="shared" si="57"/>
        <v>2606</v>
      </c>
      <c r="Q7341" s="117"/>
      <c r="R7341" s="1348">
        <v>260601029</v>
      </c>
      <c r="S7341" s="321"/>
      <c r="T7341" s="321"/>
    </row>
    <row r="7342" spans="1:20" ht="34.5" hidden="1" customHeight="1">
      <c r="A7342" s="1348">
        <v>260601030</v>
      </c>
      <c r="B7342" s="1339" t="str">
        <f t="shared" si="56"/>
        <v>2606</v>
      </c>
      <c r="C7342" s="1349" t="s">
        <v>2701</v>
      </c>
      <c r="D7342" s="1350">
        <v>1</v>
      </c>
      <c r="E7342" s="293" t="s">
        <v>20536</v>
      </c>
      <c r="F7342" s="1352" t="s">
        <v>20537</v>
      </c>
      <c r="G7342" s="1356">
        <v>45291</v>
      </c>
      <c r="H7342" s="1348" t="s">
        <v>2353</v>
      </c>
      <c r="I7342" s="1348">
        <v>1544</v>
      </c>
      <c r="J7342" s="1351">
        <v>42832</v>
      </c>
      <c r="K7342" s="1352" t="s">
        <v>2354</v>
      </c>
      <c r="L7342" s="1352" t="s">
        <v>20391</v>
      </c>
      <c r="M7342" s="1345" t="s">
        <v>19701</v>
      </c>
      <c r="N7342" s="1346" t="s">
        <v>1830</v>
      </c>
      <c r="O7342" s="1347" t="s">
        <v>20538</v>
      </c>
      <c r="P7342" s="117" t="str">
        <f t="shared" si="57"/>
        <v>2606</v>
      </c>
      <c r="Q7342" s="117"/>
      <c r="R7342" s="1348">
        <v>260601030</v>
      </c>
      <c r="S7342" s="321"/>
      <c r="T7342" s="321"/>
    </row>
    <row r="7343" spans="1:20" ht="34.5" hidden="1" customHeight="1">
      <c r="A7343" s="1348">
        <v>260601031</v>
      </c>
      <c r="B7343" s="1339" t="str">
        <f t="shared" si="56"/>
        <v>2606</v>
      </c>
      <c r="C7343" s="1349" t="s">
        <v>2701</v>
      </c>
      <c r="D7343" s="1350">
        <v>1</v>
      </c>
      <c r="E7343" s="293" t="s">
        <v>20539</v>
      </c>
      <c r="F7343" s="1352" t="s">
        <v>20540</v>
      </c>
      <c r="G7343" s="1356">
        <v>45291</v>
      </c>
      <c r="H7343" s="1348" t="s">
        <v>2353</v>
      </c>
      <c r="I7343" s="1348">
        <v>1544</v>
      </c>
      <c r="J7343" s="1356">
        <v>42832</v>
      </c>
      <c r="K7343" s="1352" t="s">
        <v>2354</v>
      </c>
      <c r="L7343" s="1352" t="s">
        <v>20394</v>
      </c>
      <c r="M7343" s="1345" t="s">
        <v>1830</v>
      </c>
      <c r="N7343" s="1346" t="s">
        <v>1830</v>
      </c>
      <c r="O7343" s="1347" t="s">
        <v>20541</v>
      </c>
      <c r="P7343" s="117" t="str">
        <f t="shared" si="57"/>
        <v>2606</v>
      </c>
      <c r="Q7343" s="117"/>
      <c r="R7343" s="1348">
        <v>260601031</v>
      </c>
      <c r="S7343" s="321"/>
      <c r="T7343" s="321"/>
    </row>
    <row r="7344" spans="1:20" ht="34.5" hidden="1" customHeight="1">
      <c r="A7344" s="1348">
        <v>260602001</v>
      </c>
      <c r="B7344" s="1339" t="str">
        <f t="shared" si="56"/>
        <v>2606</v>
      </c>
      <c r="C7344" s="1349" t="s">
        <v>2701</v>
      </c>
      <c r="D7344" s="1350">
        <v>1</v>
      </c>
      <c r="E7344" s="293" t="s">
        <v>20542</v>
      </c>
      <c r="F7344" s="1352" t="s">
        <v>20543</v>
      </c>
      <c r="G7344" s="1356">
        <v>45291</v>
      </c>
      <c r="H7344" s="1348" t="s">
        <v>2353</v>
      </c>
      <c r="I7344" s="1348">
        <v>1563</v>
      </c>
      <c r="J7344" s="1351">
        <v>43544</v>
      </c>
      <c r="K7344" s="1352" t="s">
        <v>2354</v>
      </c>
      <c r="L7344" s="1353"/>
      <c r="M7344" s="1345" t="s">
        <v>19701</v>
      </c>
      <c r="N7344" s="1346" t="s">
        <v>1830</v>
      </c>
      <c r="O7344" s="1347" t="s">
        <v>1830</v>
      </c>
      <c r="P7344" s="117" t="str">
        <f t="shared" si="57"/>
        <v>2606</v>
      </c>
      <c r="Q7344" s="117"/>
      <c r="R7344" s="1348">
        <v>260602001</v>
      </c>
      <c r="S7344" s="321"/>
      <c r="T7344" s="321"/>
    </row>
    <row r="7345" spans="1:20" ht="34.5" hidden="1" customHeight="1">
      <c r="A7345" s="1348">
        <v>260602001</v>
      </c>
      <c r="B7345" s="1339" t="str">
        <f t="shared" si="56"/>
        <v>2606</v>
      </c>
      <c r="C7345" s="1349" t="s">
        <v>2701</v>
      </c>
      <c r="D7345" s="1350">
        <v>1</v>
      </c>
      <c r="E7345" s="293" t="s">
        <v>20544</v>
      </c>
      <c r="F7345" s="1352" t="s">
        <v>20545</v>
      </c>
      <c r="G7345" s="1356">
        <v>45291</v>
      </c>
      <c r="H7345" s="1348" t="s">
        <v>2353</v>
      </c>
      <c r="I7345" s="1348">
        <v>1544</v>
      </c>
      <c r="J7345" s="1356">
        <v>42832</v>
      </c>
      <c r="K7345" s="1352" t="s">
        <v>2354</v>
      </c>
      <c r="L7345" s="1352" t="s">
        <v>20399</v>
      </c>
      <c r="M7345" s="1345" t="s">
        <v>1830</v>
      </c>
      <c r="N7345" s="1346" t="s">
        <v>1830</v>
      </c>
      <c r="O7345" s="1347" t="s">
        <v>1830</v>
      </c>
      <c r="P7345" s="117" t="str">
        <f t="shared" si="57"/>
        <v>2606</v>
      </c>
      <c r="Q7345" s="117"/>
      <c r="R7345" s="1348">
        <v>260602001</v>
      </c>
      <c r="S7345" s="321"/>
      <c r="T7345" s="321"/>
    </row>
    <row r="7346" spans="1:20" ht="34.5" hidden="1" customHeight="1">
      <c r="A7346" s="1348">
        <v>260602002</v>
      </c>
      <c r="B7346" s="1339" t="str">
        <f t="shared" si="56"/>
        <v>2606</v>
      </c>
      <c r="C7346" s="1349" t="s">
        <v>2701</v>
      </c>
      <c r="D7346" s="1350">
        <v>1</v>
      </c>
      <c r="E7346" s="293" t="s">
        <v>20546</v>
      </c>
      <c r="F7346" s="1352" t="s">
        <v>20547</v>
      </c>
      <c r="G7346" s="1356">
        <v>45291</v>
      </c>
      <c r="H7346" s="1348" t="s">
        <v>2353</v>
      </c>
      <c r="I7346" s="1348">
        <v>1562</v>
      </c>
      <c r="J7346" s="1356">
        <v>43516</v>
      </c>
      <c r="K7346" s="1352" t="s">
        <v>2354</v>
      </c>
      <c r="L7346" s="1353"/>
      <c r="M7346" s="1345" t="s">
        <v>19711</v>
      </c>
      <c r="N7346" s="1346" t="s">
        <v>1830</v>
      </c>
      <c r="O7346" s="1347" t="s">
        <v>20548</v>
      </c>
      <c r="P7346" s="117" t="str">
        <f t="shared" si="57"/>
        <v>2606</v>
      </c>
      <c r="Q7346" s="117"/>
      <c r="R7346" s="1348">
        <v>260602002</v>
      </c>
      <c r="S7346" s="321"/>
      <c r="T7346" s="321"/>
    </row>
    <row r="7347" spans="1:20" ht="34.5" hidden="1" customHeight="1">
      <c r="A7347" s="1348">
        <v>260602002</v>
      </c>
      <c r="B7347" s="1339" t="str">
        <f t="shared" si="56"/>
        <v>2606</v>
      </c>
      <c r="C7347" s="1349" t="s">
        <v>2701</v>
      </c>
      <c r="D7347" s="1350">
        <v>1</v>
      </c>
      <c r="E7347" s="293" t="s">
        <v>20549</v>
      </c>
      <c r="F7347" s="1352" t="s">
        <v>20550</v>
      </c>
      <c r="G7347" s="1356">
        <v>45291</v>
      </c>
      <c r="H7347" s="1348" t="s">
        <v>2353</v>
      </c>
      <c r="I7347" s="1348">
        <v>1549</v>
      </c>
      <c r="J7347" s="1351">
        <v>43027</v>
      </c>
      <c r="K7347" s="1352" t="s">
        <v>2354</v>
      </c>
      <c r="L7347" s="1352" t="s">
        <v>20551</v>
      </c>
      <c r="M7347" s="1345" t="s">
        <v>19711</v>
      </c>
      <c r="N7347" s="1346" t="s">
        <v>1830</v>
      </c>
      <c r="O7347" s="1347" t="s">
        <v>20552</v>
      </c>
      <c r="P7347" s="117" t="str">
        <f t="shared" si="57"/>
        <v>2606</v>
      </c>
      <c r="Q7347" s="117"/>
      <c r="R7347" s="1348">
        <v>260602002</v>
      </c>
      <c r="S7347" s="321"/>
      <c r="T7347" s="321"/>
    </row>
    <row r="7348" spans="1:20" ht="34.5" hidden="1" customHeight="1">
      <c r="A7348" s="1348">
        <v>260602003</v>
      </c>
      <c r="B7348" s="1339" t="str">
        <f t="shared" si="56"/>
        <v>2606</v>
      </c>
      <c r="C7348" s="1349" t="s">
        <v>2701</v>
      </c>
      <c r="D7348" s="1350">
        <v>1</v>
      </c>
      <c r="E7348" s="293" t="s">
        <v>20553</v>
      </c>
      <c r="F7348" s="1352" t="s">
        <v>20554</v>
      </c>
      <c r="G7348" s="1356">
        <v>45291</v>
      </c>
      <c r="H7348" s="1348" t="s">
        <v>2353</v>
      </c>
      <c r="I7348" s="1348">
        <v>1549</v>
      </c>
      <c r="J7348" s="1351">
        <v>43027</v>
      </c>
      <c r="K7348" s="1352" t="s">
        <v>2354</v>
      </c>
      <c r="L7348" s="1352" t="s">
        <v>20555</v>
      </c>
      <c r="M7348" s="1345" t="s">
        <v>19711</v>
      </c>
      <c r="N7348" s="1346" t="s">
        <v>1830</v>
      </c>
      <c r="O7348" s="1347" t="s">
        <v>20556</v>
      </c>
      <c r="P7348" s="117" t="str">
        <f t="shared" si="57"/>
        <v>2606</v>
      </c>
      <c r="Q7348" s="117"/>
      <c r="R7348" s="1348">
        <v>260602003</v>
      </c>
      <c r="S7348" s="321"/>
      <c r="T7348" s="321"/>
    </row>
    <row r="7349" spans="1:20" ht="34.5" hidden="1" customHeight="1">
      <c r="A7349" s="1348">
        <v>260602003</v>
      </c>
      <c r="B7349" s="1339" t="str">
        <f t="shared" si="56"/>
        <v>2606</v>
      </c>
      <c r="C7349" s="1349" t="s">
        <v>2701</v>
      </c>
      <c r="D7349" s="1350">
        <v>1</v>
      </c>
      <c r="E7349" s="293" t="s">
        <v>20557</v>
      </c>
      <c r="F7349" s="1352" t="s">
        <v>20558</v>
      </c>
      <c r="G7349" s="1356">
        <v>45291</v>
      </c>
      <c r="H7349" s="1348" t="s">
        <v>2353</v>
      </c>
      <c r="I7349" s="1348">
        <v>1549</v>
      </c>
      <c r="J7349" s="1351">
        <v>43027</v>
      </c>
      <c r="K7349" s="1352" t="s">
        <v>2354</v>
      </c>
      <c r="L7349" s="1352" t="s">
        <v>20559</v>
      </c>
      <c r="M7349" s="1345" t="s">
        <v>19711</v>
      </c>
      <c r="N7349" s="1346" t="s">
        <v>1830</v>
      </c>
      <c r="O7349" s="1347" t="s">
        <v>20560</v>
      </c>
      <c r="P7349" s="117" t="str">
        <f t="shared" si="57"/>
        <v>2606</v>
      </c>
      <c r="Q7349" s="117"/>
      <c r="R7349" s="1348">
        <v>260602003</v>
      </c>
      <c r="S7349" s="321"/>
      <c r="T7349" s="321"/>
    </row>
    <row r="7350" spans="1:20" ht="34.5" hidden="1" customHeight="1">
      <c r="A7350" s="1348">
        <v>260602003</v>
      </c>
      <c r="B7350" s="1339" t="str">
        <f t="shared" si="56"/>
        <v>2606</v>
      </c>
      <c r="C7350" s="1349" t="s">
        <v>2701</v>
      </c>
      <c r="D7350" s="1350">
        <v>1</v>
      </c>
      <c r="E7350" s="293" t="s">
        <v>20561</v>
      </c>
      <c r="F7350" s="1352" t="s">
        <v>20562</v>
      </c>
      <c r="G7350" s="1356">
        <v>45291</v>
      </c>
      <c r="H7350" s="1348" t="s">
        <v>2353</v>
      </c>
      <c r="I7350" s="1348">
        <v>1562</v>
      </c>
      <c r="J7350" s="1356">
        <v>43516</v>
      </c>
      <c r="K7350" s="1352" t="s">
        <v>2354</v>
      </c>
      <c r="L7350" s="1353"/>
      <c r="M7350" s="1345" t="s">
        <v>19711</v>
      </c>
      <c r="N7350" s="1346" t="s">
        <v>1830</v>
      </c>
      <c r="O7350" s="1347" t="s">
        <v>20563</v>
      </c>
      <c r="P7350" s="117" t="str">
        <f t="shared" si="57"/>
        <v>2606</v>
      </c>
      <c r="Q7350" s="117"/>
      <c r="R7350" s="1348">
        <v>260602003</v>
      </c>
      <c r="S7350" s="321"/>
      <c r="T7350" s="321"/>
    </row>
    <row r="7351" spans="1:20" ht="34.5" hidden="1" customHeight="1">
      <c r="A7351" s="1348">
        <v>260602004</v>
      </c>
      <c r="B7351" s="1339" t="str">
        <f t="shared" si="56"/>
        <v>2606</v>
      </c>
      <c r="C7351" s="1349" t="s">
        <v>2701</v>
      </c>
      <c r="D7351" s="1350">
        <v>1</v>
      </c>
      <c r="E7351" s="293" t="s">
        <v>20564</v>
      </c>
      <c r="F7351" s="1352" t="s">
        <v>20565</v>
      </c>
      <c r="G7351" s="1356">
        <v>45291</v>
      </c>
      <c r="H7351" s="1348" t="s">
        <v>2353</v>
      </c>
      <c r="I7351" s="1348">
        <v>1559</v>
      </c>
      <c r="J7351" s="1351">
        <v>43425</v>
      </c>
      <c r="K7351" s="1352" t="s">
        <v>2354</v>
      </c>
      <c r="L7351" s="1352"/>
      <c r="M7351" s="1345" t="s">
        <v>1830</v>
      </c>
      <c r="N7351" s="1346" t="s">
        <v>1830</v>
      </c>
      <c r="O7351" s="1347" t="s">
        <v>1830</v>
      </c>
      <c r="P7351" s="117" t="str">
        <f t="shared" si="57"/>
        <v>2606</v>
      </c>
      <c r="Q7351" s="117"/>
      <c r="R7351" s="1348">
        <v>260602004</v>
      </c>
      <c r="S7351" s="321"/>
      <c r="T7351" s="321"/>
    </row>
    <row r="7352" spans="1:20" ht="34.5" hidden="1" customHeight="1">
      <c r="A7352" s="1348">
        <v>260602004</v>
      </c>
      <c r="B7352" s="1339" t="str">
        <f t="shared" si="56"/>
        <v>2606</v>
      </c>
      <c r="C7352" s="1349" t="s">
        <v>2701</v>
      </c>
      <c r="D7352" s="1350">
        <v>1</v>
      </c>
      <c r="E7352" s="293" t="s">
        <v>20566</v>
      </c>
      <c r="F7352" s="1352" t="s">
        <v>20567</v>
      </c>
      <c r="G7352" s="1356">
        <v>45291</v>
      </c>
      <c r="H7352" s="1348" t="s">
        <v>2353</v>
      </c>
      <c r="I7352" s="1348">
        <v>1559</v>
      </c>
      <c r="J7352" s="1351">
        <v>43425</v>
      </c>
      <c r="K7352" s="1352" t="s">
        <v>2354</v>
      </c>
      <c r="L7352" s="1352"/>
      <c r="M7352" s="1345" t="s">
        <v>19711</v>
      </c>
      <c r="N7352" s="1346" t="s">
        <v>1830</v>
      </c>
      <c r="O7352" s="1347" t="s">
        <v>1830</v>
      </c>
      <c r="P7352" s="117" t="str">
        <f t="shared" si="57"/>
        <v>2606</v>
      </c>
      <c r="Q7352" s="117"/>
      <c r="R7352" s="1348">
        <v>260602004</v>
      </c>
      <c r="S7352" s="321"/>
      <c r="T7352" s="321"/>
    </row>
    <row r="7353" spans="1:20" ht="34.5" hidden="1" customHeight="1">
      <c r="A7353" s="1348">
        <v>260602005</v>
      </c>
      <c r="B7353" s="1339" t="str">
        <f t="shared" si="56"/>
        <v>2606</v>
      </c>
      <c r="C7353" s="1349" t="s">
        <v>2701</v>
      </c>
      <c r="D7353" s="1350">
        <v>1</v>
      </c>
      <c r="E7353" s="293" t="s">
        <v>20568</v>
      </c>
      <c r="F7353" s="1352" t="s">
        <v>20569</v>
      </c>
      <c r="G7353" s="1356">
        <v>45291</v>
      </c>
      <c r="H7353" s="1348" t="s">
        <v>2353</v>
      </c>
      <c r="I7353" s="1348">
        <v>1559</v>
      </c>
      <c r="J7353" s="1356">
        <v>43425</v>
      </c>
      <c r="K7353" s="1352" t="s">
        <v>2354</v>
      </c>
      <c r="L7353" s="1353"/>
      <c r="M7353" s="1345" t="s">
        <v>19711</v>
      </c>
      <c r="N7353" s="1346" t="s">
        <v>1830</v>
      </c>
      <c r="O7353" s="1347" t="s">
        <v>1830</v>
      </c>
      <c r="P7353" s="117" t="str">
        <f t="shared" si="57"/>
        <v>2606</v>
      </c>
      <c r="Q7353" s="117"/>
      <c r="R7353" s="1348">
        <v>260602005</v>
      </c>
      <c r="S7353" s="321"/>
      <c r="T7353" s="321"/>
    </row>
    <row r="7354" spans="1:20" ht="34.5" hidden="1" customHeight="1">
      <c r="A7354" s="1348">
        <v>260602005</v>
      </c>
      <c r="B7354" s="1339" t="str">
        <f t="shared" si="56"/>
        <v>2606</v>
      </c>
      <c r="C7354" s="1349" t="s">
        <v>2701</v>
      </c>
      <c r="D7354" s="1350">
        <v>1</v>
      </c>
      <c r="E7354" s="293" t="s">
        <v>20570</v>
      </c>
      <c r="F7354" s="1352" t="s">
        <v>20571</v>
      </c>
      <c r="G7354" s="1356">
        <v>45291</v>
      </c>
      <c r="H7354" s="1348" t="s">
        <v>2353</v>
      </c>
      <c r="I7354" s="1348">
        <v>1563</v>
      </c>
      <c r="J7354" s="1351">
        <v>43544</v>
      </c>
      <c r="K7354" s="1352" t="s">
        <v>2354</v>
      </c>
      <c r="L7354" s="1352"/>
      <c r="M7354" s="1345" t="s">
        <v>1830</v>
      </c>
      <c r="N7354" s="1346" t="s">
        <v>1830</v>
      </c>
      <c r="O7354" s="1347" t="s">
        <v>1830</v>
      </c>
      <c r="P7354" s="117" t="str">
        <f t="shared" si="57"/>
        <v>2606</v>
      </c>
      <c r="Q7354" s="117"/>
      <c r="R7354" s="1348">
        <v>260602005</v>
      </c>
      <c r="S7354" s="321"/>
      <c r="T7354" s="321"/>
    </row>
    <row r="7355" spans="1:20" ht="34.5" hidden="1" customHeight="1">
      <c r="A7355" s="1348">
        <v>260602006</v>
      </c>
      <c r="B7355" s="1339" t="str">
        <f t="shared" si="56"/>
        <v>2606</v>
      </c>
      <c r="C7355" s="1349" t="s">
        <v>2701</v>
      </c>
      <c r="D7355" s="1350">
        <v>1</v>
      </c>
      <c r="E7355" s="293" t="s">
        <v>20572</v>
      </c>
      <c r="F7355" s="1352" t="s">
        <v>20573</v>
      </c>
      <c r="G7355" s="1356">
        <v>45291</v>
      </c>
      <c r="H7355" s="1348" t="s">
        <v>2353</v>
      </c>
      <c r="I7355" s="1348">
        <v>1563</v>
      </c>
      <c r="J7355" s="1351">
        <v>43544</v>
      </c>
      <c r="K7355" s="1352" t="s">
        <v>2354</v>
      </c>
      <c r="L7355" s="1353"/>
      <c r="M7355" s="1345" t="s">
        <v>19701</v>
      </c>
      <c r="N7355" s="1346" t="s">
        <v>1830</v>
      </c>
      <c r="O7355" s="1347" t="s">
        <v>1830</v>
      </c>
      <c r="P7355" s="117" t="str">
        <f t="shared" si="57"/>
        <v>2606</v>
      </c>
      <c r="Q7355" s="117"/>
      <c r="R7355" s="1348">
        <v>260602006</v>
      </c>
      <c r="S7355" s="321"/>
      <c r="T7355" s="321"/>
    </row>
    <row r="7356" spans="1:20" ht="34.5" hidden="1" customHeight="1">
      <c r="A7356" s="1348">
        <v>260602007</v>
      </c>
      <c r="B7356" s="1339" t="str">
        <f t="shared" si="56"/>
        <v>2606</v>
      </c>
      <c r="C7356" s="1349" t="s">
        <v>2701</v>
      </c>
      <c r="D7356" s="1350">
        <v>1</v>
      </c>
      <c r="E7356" s="293" t="s">
        <v>20574</v>
      </c>
      <c r="F7356" s="1352" t="s">
        <v>20575</v>
      </c>
      <c r="G7356" s="1356">
        <v>45291</v>
      </c>
      <c r="H7356" s="1348" t="s">
        <v>2353</v>
      </c>
      <c r="I7356" s="1348">
        <v>1563</v>
      </c>
      <c r="J7356" s="1356">
        <v>43544</v>
      </c>
      <c r="K7356" s="1352" t="s">
        <v>2354</v>
      </c>
      <c r="L7356" s="1353"/>
      <c r="M7356" s="1345" t="s">
        <v>1830</v>
      </c>
      <c r="N7356" s="1346" t="s">
        <v>1830</v>
      </c>
      <c r="O7356" s="1347" t="s">
        <v>1830</v>
      </c>
      <c r="P7356" s="117" t="str">
        <f t="shared" si="57"/>
        <v>2606</v>
      </c>
      <c r="Q7356" s="117"/>
      <c r="R7356" s="1348">
        <v>260602007</v>
      </c>
      <c r="S7356" s="321"/>
      <c r="T7356" s="321"/>
    </row>
    <row r="7357" spans="1:20" ht="34.5" hidden="1" customHeight="1">
      <c r="A7357" s="1348">
        <v>260602007</v>
      </c>
      <c r="B7357" s="1339" t="str">
        <f t="shared" si="56"/>
        <v>2606</v>
      </c>
      <c r="C7357" s="1349" t="s">
        <v>2701</v>
      </c>
      <c r="D7357" s="1350">
        <v>1</v>
      </c>
      <c r="E7357" s="293" t="s">
        <v>20576</v>
      </c>
      <c r="F7357" s="1352" t="s">
        <v>20577</v>
      </c>
      <c r="G7357" s="1356">
        <v>45291</v>
      </c>
      <c r="H7357" s="1348" t="s">
        <v>2353</v>
      </c>
      <c r="I7357" s="1348">
        <v>1563</v>
      </c>
      <c r="J7357" s="1351">
        <v>43544</v>
      </c>
      <c r="K7357" s="1352" t="s">
        <v>2354</v>
      </c>
      <c r="L7357" s="1352"/>
      <c r="M7357" s="1345" t="s">
        <v>19701</v>
      </c>
      <c r="N7357" s="1346" t="s">
        <v>1830</v>
      </c>
      <c r="O7357" s="1347" t="s">
        <v>1830</v>
      </c>
      <c r="P7357" s="117" t="str">
        <f t="shared" si="57"/>
        <v>2606</v>
      </c>
      <c r="Q7357" s="117"/>
      <c r="R7357" s="1348">
        <v>260602007</v>
      </c>
      <c r="S7357" s="321"/>
      <c r="T7357" s="321"/>
    </row>
    <row r="7358" spans="1:20" ht="34.5" hidden="1" customHeight="1">
      <c r="A7358" s="1348">
        <v>260602008</v>
      </c>
      <c r="B7358" s="1339" t="str">
        <f t="shared" si="56"/>
        <v>2606</v>
      </c>
      <c r="C7358" s="1349" t="s">
        <v>2701</v>
      </c>
      <c r="D7358" s="1350">
        <v>1</v>
      </c>
      <c r="E7358" s="293" t="s">
        <v>20578</v>
      </c>
      <c r="F7358" s="1352" t="s">
        <v>20579</v>
      </c>
      <c r="G7358" s="1356">
        <v>45291</v>
      </c>
      <c r="H7358" s="1348" t="s">
        <v>2353</v>
      </c>
      <c r="I7358" s="1348">
        <v>1563</v>
      </c>
      <c r="J7358" s="1351">
        <v>43544</v>
      </c>
      <c r="K7358" s="1352" t="s">
        <v>2354</v>
      </c>
      <c r="L7358" s="1353"/>
      <c r="M7358" s="1345" t="s">
        <v>1830</v>
      </c>
      <c r="N7358" s="1346" t="s">
        <v>1830</v>
      </c>
      <c r="O7358" s="1347" t="s">
        <v>20580</v>
      </c>
      <c r="P7358" s="117" t="str">
        <f t="shared" si="57"/>
        <v>2606</v>
      </c>
      <c r="Q7358" s="117"/>
      <c r="R7358" s="1348">
        <v>260602008</v>
      </c>
      <c r="S7358" s="321"/>
      <c r="T7358" s="321"/>
    </row>
    <row r="7359" spans="1:20" ht="34.5" hidden="1" customHeight="1">
      <c r="A7359" s="1348">
        <v>260602008</v>
      </c>
      <c r="B7359" s="1339" t="str">
        <f t="shared" si="56"/>
        <v>2606</v>
      </c>
      <c r="C7359" s="1349" t="s">
        <v>2701</v>
      </c>
      <c r="D7359" s="1350">
        <v>1</v>
      </c>
      <c r="E7359" s="293" t="s">
        <v>20581</v>
      </c>
      <c r="F7359" s="1352" t="s">
        <v>20582</v>
      </c>
      <c r="G7359" s="1351">
        <v>45979</v>
      </c>
      <c r="H7359" s="1348" t="s">
        <v>2353</v>
      </c>
      <c r="I7359" s="1348">
        <v>1579</v>
      </c>
      <c r="J7359" s="1356">
        <v>44174</v>
      </c>
      <c r="K7359" s="1352" t="s">
        <v>2354</v>
      </c>
      <c r="L7359" s="1353"/>
      <c r="M7359" s="1345" t="s">
        <v>1830</v>
      </c>
      <c r="N7359" s="1346" t="s">
        <v>1830</v>
      </c>
      <c r="O7359" s="1347"/>
      <c r="P7359" s="117" t="str">
        <f t="shared" si="57"/>
        <v>2606</v>
      </c>
      <c r="Q7359" s="117"/>
      <c r="R7359" s="1348">
        <v>260602008</v>
      </c>
      <c r="S7359" s="321"/>
      <c r="T7359" s="321"/>
    </row>
    <row r="7360" spans="1:20" ht="34.5" hidden="1" customHeight="1">
      <c r="A7360" s="1348">
        <v>260602008</v>
      </c>
      <c r="B7360" s="1339" t="str">
        <f t="shared" si="56"/>
        <v>2606</v>
      </c>
      <c r="C7360" s="1349" t="s">
        <v>2701</v>
      </c>
      <c r="D7360" s="1350">
        <v>1</v>
      </c>
      <c r="E7360" s="293" t="s">
        <v>20583</v>
      </c>
      <c r="F7360" s="1352" t="s">
        <v>20584</v>
      </c>
      <c r="G7360" s="1356">
        <v>45859</v>
      </c>
      <c r="H7360" s="1348" t="s">
        <v>2353</v>
      </c>
      <c r="I7360" s="1348">
        <v>1578</v>
      </c>
      <c r="J7360" s="1351">
        <v>44125</v>
      </c>
      <c r="K7360" s="1352" t="s">
        <v>2354</v>
      </c>
      <c r="L7360" s="1352"/>
      <c r="M7360" s="1345" t="s">
        <v>19701</v>
      </c>
      <c r="N7360" s="1346" t="s">
        <v>1830</v>
      </c>
      <c r="O7360" s="1347"/>
      <c r="P7360" s="117" t="str">
        <f t="shared" si="57"/>
        <v>2606</v>
      </c>
      <c r="Q7360" s="117"/>
      <c r="R7360" s="1348">
        <v>260602008</v>
      </c>
      <c r="S7360" s="321"/>
      <c r="T7360" s="321"/>
    </row>
    <row r="7361" spans="1:20" ht="34.5" hidden="1" customHeight="1">
      <c r="A7361" s="1348">
        <v>260602009</v>
      </c>
      <c r="B7361" s="1339" t="str">
        <f t="shared" si="56"/>
        <v>2606</v>
      </c>
      <c r="C7361" s="1349" t="s">
        <v>2701</v>
      </c>
      <c r="D7361" s="1350">
        <v>1</v>
      </c>
      <c r="E7361" s="293" t="s">
        <v>20585</v>
      </c>
      <c r="F7361" s="1352" t="s">
        <v>20586</v>
      </c>
      <c r="G7361" s="1356">
        <v>45859</v>
      </c>
      <c r="H7361" s="1348" t="s">
        <v>2353</v>
      </c>
      <c r="I7361" s="1348">
        <v>1578</v>
      </c>
      <c r="J7361" s="1351">
        <v>44125</v>
      </c>
      <c r="K7361" s="1352" t="s">
        <v>2354</v>
      </c>
      <c r="L7361" s="1352"/>
      <c r="M7361" s="1345" t="s">
        <v>1830</v>
      </c>
      <c r="N7361" s="1346" t="s">
        <v>1830</v>
      </c>
      <c r="O7361" s="1347"/>
      <c r="P7361" s="117" t="str">
        <f t="shared" si="57"/>
        <v>2606</v>
      </c>
      <c r="Q7361" s="117"/>
      <c r="R7361" s="1348">
        <v>260602009</v>
      </c>
      <c r="S7361" s="321"/>
      <c r="T7361" s="321"/>
    </row>
    <row r="7362" spans="1:20" ht="34.5" hidden="1" customHeight="1">
      <c r="A7362" s="1348">
        <v>260602009</v>
      </c>
      <c r="B7362" s="1339" t="str">
        <f t="shared" si="56"/>
        <v>2606</v>
      </c>
      <c r="C7362" s="1349" t="s">
        <v>2701</v>
      </c>
      <c r="D7362" s="1350">
        <v>1</v>
      </c>
      <c r="E7362" s="293" t="s">
        <v>20587</v>
      </c>
      <c r="F7362" s="1352" t="s">
        <v>20588</v>
      </c>
      <c r="G7362" s="1351">
        <v>45859</v>
      </c>
      <c r="H7362" s="1348" t="s">
        <v>2353</v>
      </c>
      <c r="I7362" s="1348">
        <v>1578</v>
      </c>
      <c r="J7362" s="1356">
        <v>44125</v>
      </c>
      <c r="K7362" s="1352" t="s">
        <v>2354</v>
      </c>
      <c r="L7362" s="1353"/>
      <c r="M7362" s="1345" t="s">
        <v>1830</v>
      </c>
      <c r="N7362" s="1346" t="s">
        <v>1830</v>
      </c>
      <c r="O7362" s="1347"/>
      <c r="P7362" s="117" t="str">
        <f t="shared" si="57"/>
        <v>2606</v>
      </c>
      <c r="Q7362" s="117"/>
      <c r="R7362" s="1348">
        <v>260602009</v>
      </c>
      <c r="S7362" s="321"/>
      <c r="T7362" s="321"/>
    </row>
    <row r="7363" spans="1:20" ht="34.5" hidden="1" customHeight="1">
      <c r="A7363" s="1348">
        <v>260602010</v>
      </c>
      <c r="B7363" s="1339" t="str">
        <f t="shared" si="56"/>
        <v>2606</v>
      </c>
      <c r="C7363" s="1349" t="s">
        <v>2701</v>
      </c>
      <c r="D7363" s="1350">
        <v>1</v>
      </c>
      <c r="E7363" s="293" t="s">
        <v>20589</v>
      </c>
      <c r="F7363" s="1352" t="s">
        <v>20590</v>
      </c>
      <c r="G7363" s="1356">
        <v>45859</v>
      </c>
      <c r="H7363" s="1348" t="s">
        <v>2353</v>
      </c>
      <c r="I7363" s="1348">
        <v>1578</v>
      </c>
      <c r="J7363" s="1351">
        <v>44125</v>
      </c>
      <c r="K7363" s="1352" t="s">
        <v>2354</v>
      </c>
      <c r="L7363" s="1352"/>
      <c r="M7363" s="1345" t="s">
        <v>19743</v>
      </c>
      <c r="N7363" s="1346" t="s">
        <v>1830</v>
      </c>
      <c r="O7363" s="1347"/>
      <c r="P7363" s="117" t="str">
        <f t="shared" si="57"/>
        <v>2606</v>
      </c>
      <c r="Q7363" s="117"/>
      <c r="R7363" s="1348">
        <v>260602010</v>
      </c>
      <c r="S7363" s="321"/>
      <c r="T7363" s="321"/>
    </row>
    <row r="7364" spans="1:20" ht="34.5" hidden="1" customHeight="1">
      <c r="A7364" s="1348">
        <v>260602010</v>
      </c>
      <c r="B7364" s="1339" t="str">
        <f t="shared" si="56"/>
        <v>2606</v>
      </c>
      <c r="C7364" s="1349" t="s">
        <v>2701</v>
      </c>
      <c r="D7364" s="1350">
        <v>1</v>
      </c>
      <c r="E7364" s="293" t="s">
        <v>20591</v>
      </c>
      <c r="F7364" s="1352" t="s">
        <v>20592</v>
      </c>
      <c r="G7364" s="1356">
        <v>46266</v>
      </c>
      <c r="H7364" s="1348" t="s">
        <v>2353</v>
      </c>
      <c r="I7364" s="1348">
        <v>1588</v>
      </c>
      <c r="J7364" s="1351">
        <v>44459</v>
      </c>
      <c r="K7364" s="1352" t="s">
        <v>2354</v>
      </c>
      <c r="L7364" s="1352"/>
      <c r="M7364" s="1345" t="s">
        <v>19746</v>
      </c>
      <c r="N7364" s="1346" t="s">
        <v>1830</v>
      </c>
      <c r="O7364" s="1347"/>
      <c r="P7364" s="117" t="str">
        <f t="shared" si="57"/>
        <v>2606</v>
      </c>
      <c r="Q7364" s="117"/>
      <c r="R7364" s="1348">
        <v>260602010</v>
      </c>
      <c r="S7364" s="321"/>
      <c r="T7364" s="321"/>
    </row>
    <row r="7365" spans="1:20" ht="34.5" hidden="1" customHeight="1">
      <c r="A7365" s="1348">
        <v>260602010</v>
      </c>
      <c r="B7365" s="1339" t="str">
        <f t="shared" si="56"/>
        <v>2606</v>
      </c>
      <c r="C7365" s="1349" t="s">
        <v>2701</v>
      </c>
      <c r="D7365" s="1350">
        <v>1</v>
      </c>
      <c r="E7365" s="293" t="s">
        <v>20593</v>
      </c>
      <c r="F7365" s="1352" t="s">
        <v>20594</v>
      </c>
      <c r="G7365" s="1356">
        <v>46316</v>
      </c>
      <c r="H7365" s="1348" t="s">
        <v>2353</v>
      </c>
      <c r="I7365" s="1348">
        <v>1592</v>
      </c>
      <c r="J7365" s="1351">
        <v>44544</v>
      </c>
      <c r="K7365" s="1352" t="s">
        <v>2354</v>
      </c>
      <c r="L7365" s="1352"/>
      <c r="M7365" s="1345" t="s">
        <v>19749</v>
      </c>
      <c r="N7365" s="1346" t="s">
        <v>1830</v>
      </c>
      <c r="O7365" s="1347"/>
      <c r="P7365" s="117" t="str">
        <f t="shared" si="57"/>
        <v>2606</v>
      </c>
      <c r="Q7365" s="117"/>
      <c r="R7365" s="1348">
        <v>260602010</v>
      </c>
      <c r="S7365" s="321"/>
      <c r="T7365" s="321"/>
    </row>
    <row r="7366" spans="1:20" ht="34.5" hidden="1" customHeight="1">
      <c r="A7366" s="1348">
        <v>260602011</v>
      </c>
      <c r="B7366" s="1339" t="str">
        <f t="shared" si="56"/>
        <v>2606</v>
      </c>
      <c r="C7366" s="1349" t="s">
        <v>2708</v>
      </c>
      <c r="D7366" s="1350">
        <v>1</v>
      </c>
      <c r="E7366" s="293" t="s">
        <v>20595</v>
      </c>
      <c r="F7366" s="1352" t="s">
        <v>20596</v>
      </c>
      <c r="G7366" s="1356">
        <v>41953</v>
      </c>
      <c r="H7366" s="1348" t="s">
        <v>2252</v>
      </c>
      <c r="I7366" s="1348">
        <v>1357</v>
      </c>
      <c r="J7366" s="1351">
        <v>39338</v>
      </c>
      <c r="K7366" s="1352" t="s">
        <v>2253</v>
      </c>
      <c r="L7366" s="1352"/>
      <c r="M7366" s="1345" t="s">
        <v>20597</v>
      </c>
      <c r="N7366" s="1346" t="s">
        <v>1830</v>
      </c>
      <c r="O7366" s="1347"/>
      <c r="P7366" s="117" t="str">
        <f t="shared" si="57"/>
        <v>2606</v>
      </c>
      <c r="Q7366" s="117"/>
      <c r="R7366" s="1348">
        <v>260602011</v>
      </c>
      <c r="S7366" s="321"/>
      <c r="T7366" s="321"/>
    </row>
    <row r="7367" spans="1:20" ht="34.5" hidden="1" customHeight="1">
      <c r="A7367" s="1348">
        <v>260602011</v>
      </c>
      <c r="B7367" s="1339" t="str">
        <f t="shared" si="56"/>
        <v>2606</v>
      </c>
      <c r="C7367" s="1349" t="s">
        <v>2708</v>
      </c>
      <c r="D7367" s="1350">
        <v>2</v>
      </c>
      <c r="E7367" s="293" t="s">
        <v>20598</v>
      </c>
      <c r="F7367" s="1352" t="s">
        <v>20599</v>
      </c>
      <c r="G7367" s="1356">
        <v>45291</v>
      </c>
      <c r="H7367" s="1348" t="s">
        <v>2353</v>
      </c>
      <c r="I7367" s="1348">
        <v>1503</v>
      </c>
      <c r="J7367" s="1356">
        <v>41886</v>
      </c>
      <c r="K7367" s="1352" t="s">
        <v>2354</v>
      </c>
      <c r="L7367" s="1353"/>
      <c r="M7367" s="1345" t="s">
        <v>20597</v>
      </c>
      <c r="N7367" s="1346" t="s">
        <v>1830</v>
      </c>
      <c r="O7367" s="1347" t="s">
        <v>1830</v>
      </c>
      <c r="P7367" s="117" t="str">
        <f t="shared" si="57"/>
        <v>2606</v>
      </c>
      <c r="Q7367" s="117"/>
      <c r="R7367" s="1348">
        <v>260602011</v>
      </c>
      <c r="S7367" s="321"/>
      <c r="T7367" s="321"/>
    </row>
    <row r="7368" spans="1:20" ht="34.5" hidden="1" customHeight="1">
      <c r="A7368" s="1348">
        <v>260602011</v>
      </c>
      <c r="B7368" s="1339" t="str">
        <f t="shared" si="56"/>
        <v>2606</v>
      </c>
      <c r="C7368" s="1349" t="s">
        <v>2708</v>
      </c>
      <c r="D7368" s="1350">
        <v>1</v>
      </c>
      <c r="E7368" s="293" t="s">
        <v>20600</v>
      </c>
      <c r="F7368" s="1352" t="s">
        <v>20601</v>
      </c>
      <c r="G7368" s="1356">
        <v>41953</v>
      </c>
      <c r="H7368" s="1348" t="s">
        <v>2252</v>
      </c>
      <c r="I7368" s="1348">
        <v>1357</v>
      </c>
      <c r="J7368" s="1351">
        <v>39338</v>
      </c>
      <c r="K7368" s="1352" t="s">
        <v>2253</v>
      </c>
      <c r="L7368" s="1352" t="s">
        <v>20602</v>
      </c>
      <c r="M7368" s="1345" t="s">
        <v>20597</v>
      </c>
      <c r="N7368" s="1346" t="s">
        <v>1830</v>
      </c>
      <c r="O7368" s="1347"/>
      <c r="P7368" s="117" t="str">
        <f t="shared" si="57"/>
        <v>2606</v>
      </c>
      <c r="Q7368" s="117"/>
      <c r="R7368" s="1348">
        <v>260602011</v>
      </c>
      <c r="S7368" s="321"/>
      <c r="T7368" s="321"/>
    </row>
    <row r="7369" spans="1:20" ht="34.5" hidden="1" customHeight="1">
      <c r="A7369" s="1348">
        <v>260602012</v>
      </c>
      <c r="B7369" s="1339" t="str">
        <f t="shared" si="56"/>
        <v>2606</v>
      </c>
      <c r="C7369" s="1349" t="s">
        <v>2708</v>
      </c>
      <c r="D7369" s="1350">
        <v>2</v>
      </c>
      <c r="E7369" s="293" t="s">
        <v>20603</v>
      </c>
      <c r="F7369" s="1352" t="s">
        <v>20604</v>
      </c>
      <c r="G7369" s="1351">
        <v>43261</v>
      </c>
      <c r="H7369" s="1348" t="s">
        <v>2252</v>
      </c>
      <c r="I7369" s="1348">
        <v>1503</v>
      </c>
      <c r="J7369" s="1356">
        <v>41886</v>
      </c>
      <c r="K7369" s="1352" t="s">
        <v>2354</v>
      </c>
      <c r="L7369" s="1352"/>
      <c r="M7369" s="1345" t="s">
        <v>20597</v>
      </c>
      <c r="N7369" s="1346" t="s">
        <v>1830</v>
      </c>
      <c r="O7369" s="1347"/>
      <c r="P7369" s="117" t="str">
        <f t="shared" si="57"/>
        <v>2606</v>
      </c>
      <c r="Q7369" s="117"/>
      <c r="R7369" s="1348">
        <v>260602012</v>
      </c>
      <c r="S7369" s="321"/>
      <c r="T7369" s="321"/>
    </row>
    <row r="7370" spans="1:20" ht="34.5" hidden="1" customHeight="1">
      <c r="A7370" s="1348">
        <v>260602012</v>
      </c>
      <c r="B7370" s="1339" t="str">
        <f t="shared" si="56"/>
        <v>2606</v>
      </c>
      <c r="C7370" s="1349" t="s">
        <v>2708</v>
      </c>
      <c r="D7370" s="1350">
        <v>1</v>
      </c>
      <c r="E7370" s="293" t="s">
        <v>20605</v>
      </c>
      <c r="F7370" s="1352" t="s">
        <v>20606</v>
      </c>
      <c r="G7370" s="1351">
        <v>41953</v>
      </c>
      <c r="H7370" s="1348" t="s">
        <v>2252</v>
      </c>
      <c r="I7370" s="1348">
        <v>1357</v>
      </c>
      <c r="J7370" s="1351">
        <v>39338</v>
      </c>
      <c r="K7370" s="1352" t="s">
        <v>2253</v>
      </c>
      <c r="L7370" s="1352" t="s">
        <v>4289</v>
      </c>
      <c r="M7370" s="1345" t="s">
        <v>20597</v>
      </c>
      <c r="N7370" s="1346" t="s">
        <v>1830</v>
      </c>
      <c r="O7370" s="1347"/>
      <c r="P7370" s="117" t="str">
        <f t="shared" si="57"/>
        <v>2606</v>
      </c>
      <c r="Q7370" s="117"/>
      <c r="R7370" s="1348">
        <v>260602012</v>
      </c>
      <c r="S7370" s="321"/>
      <c r="T7370" s="321"/>
    </row>
    <row r="7371" spans="1:20" ht="34.5" hidden="1" customHeight="1">
      <c r="A7371" s="1348">
        <v>260602012</v>
      </c>
      <c r="B7371" s="1339" t="str">
        <f t="shared" si="56"/>
        <v>2606</v>
      </c>
      <c r="C7371" s="1349" t="s">
        <v>2708</v>
      </c>
      <c r="D7371" s="1350">
        <v>2</v>
      </c>
      <c r="E7371" s="293" t="s">
        <v>20607</v>
      </c>
      <c r="F7371" s="1352" t="s">
        <v>20608</v>
      </c>
      <c r="G7371" s="1356">
        <v>43261</v>
      </c>
      <c r="H7371" s="1348" t="s">
        <v>2252</v>
      </c>
      <c r="I7371" s="1348">
        <v>1503</v>
      </c>
      <c r="J7371" s="1356">
        <v>41886</v>
      </c>
      <c r="K7371" s="1352" t="s">
        <v>2354</v>
      </c>
      <c r="L7371" s="1352"/>
      <c r="M7371" s="1345" t="s">
        <v>20349</v>
      </c>
      <c r="N7371" s="1346" t="s">
        <v>1830</v>
      </c>
      <c r="O7371" s="1347"/>
      <c r="P7371" s="117" t="str">
        <f t="shared" si="57"/>
        <v>2606</v>
      </c>
      <c r="Q7371" s="117"/>
      <c r="R7371" s="1348">
        <v>260602012</v>
      </c>
      <c r="S7371" s="321"/>
      <c r="T7371" s="321"/>
    </row>
    <row r="7372" spans="1:20" ht="34.5" hidden="1" customHeight="1">
      <c r="A7372" s="1348">
        <v>260602013</v>
      </c>
      <c r="B7372" s="1339" t="str">
        <f t="shared" si="56"/>
        <v>2606</v>
      </c>
      <c r="C7372" s="1349" t="s">
        <v>2708</v>
      </c>
      <c r="D7372" s="1350">
        <v>1</v>
      </c>
      <c r="E7372" s="293" t="s">
        <v>20609</v>
      </c>
      <c r="F7372" s="1352" t="s">
        <v>20610</v>
      </c>
      <c r="G7372" s="1356">
        <v>41953</v>
      </c>
      <c r="H7372" s="1348" t="s">
        <v>2252</v>
      </c>
      <c r="I7372" s="1348">
        <v>1357</v>
      </c>
      <c r="J7372" s="1356">
        <v>39338</v>
      </c>
      <c r="K7372" s="1352" t="s">
        <v>2253</v>
      </c>
      <c r="L7372" s="1352"/>
      <c r="M7372" s="1345" t="s">
        <v>1830</v>
      </c>
      <c r="N7372" s="1346" t="s">
        <v>9329</v>
      </c>
      <c r="O7372" s="1347"/>
      <c r="P7372" s="117" t="str">
        <f t="shared" si="57"/>
        <v>2606</v>
      </c>
      <c r="Q7372" s="117"/>
      <c r="R7372" s="1348">
        <v>260602013</v>
      </c>
      <c r="S7372" s="321"/>
      <c r="T7372" s="321"/>
    </row>
    <row r="7373" spans="1:20" ht="34.5" hidden="1" customHeight="1">
      <c r="A7373" s="1348">
        <v>260602013</v>
      </c>
      <c r="B7373" s="1339" t="str">
        <f t="shared" si="56"/>
        <v>2606</v>
      </c>
      <c r="C7373" s="1349" t="s">
        <v>2708</v>
      </c>
      <c r="D7373" s="1350">
        <v>2</v>
      </c>
      <c r="E7373" s="293" t="s">
        <v>20611</v>
      </c>
      <c r="F7373" s="1352" t="s">
        <v>20612</v>
      </c>
      <c r="G7373" s="1351">
        <v>44657</v>
      </c>
      <c r="H7373" s="1348" t="s">
        <v>2252</v>
      </c>
      <c r="I7373" s="1348">
        <v>1503</v>
      </c>
      <c r="J7373" s="1356">
        <v>41886</v>
      </c>
      <c r="K7373" s="1352" t="s">
        <v>2354</v>
      </c>
      <c r="L7373" s="1352"/>
      <c r="M7373" s="1345" t="s">
        <v>20352</v>
      </c>
      <c r="N7373" s="1346" t="s">
        <v>1830</v>
      </c>
      <c r="O7373" s="1347"/>
      <c r="P7373" s="117" t="str">
        <f t="shared" si="57"/>
        <v>2606</v>
      </c>
      <c r="Q7373" s="117"/>
      <c r="R7373" s="1348">
        <v>260602013</v>
      </c>
      <c r="S7373" s="321"/>
      <c r="T7373" s="321"/>
    </row>
    <row r="7374" spans="1:20" ht="34.5" hidden="1" customHeight="1">
      <c r="A7374" s="1348">
        <v>260602013</v>
      </c>
      <c r="B7374" s="1339" t="str">
        <f t="shared" si="56"/>
        <v>2606</v>
      </c>
      <c r="C7374" s="1349" t="s">
        <v>2708</v>
      </c>
      <c r="D7374" s="1350">
        <v>1</v>
      </c>
      <c r="E7374" s="293" t="s">
        <v>20613</v>
      </c>
      <c r="F7374" s="1352" t="s">
        <v>20614</v>
      </c>
      <c r="G7374" s="1351">
        <v>41953</v>
      </c>
      <c r="H7374" s="1348" t="s">
        <v>2252</v>
      </c>
      <c r="I7374" s="1348">
        <v>1357</v>
      </c>
      <c r="J7374" s="1356">
        <v>39338</v>
      </c>
      <c r="K7374" s="1352" t="s">
        <v>2253</v>
      </c>
      <c r="L7374" s="1352" t="s">
        <v>4296</v>
      </c>
      <c r="M7374" s="1345" t="s">
        <v>1830</v>
      </c>
      <c r="N7374" s="1346" t="s">
        <v>3398</v>
      </c>
      <c r="O7374" s="1347"/>
      <c r="P7374" s="117" t="str">
        <f t="shared" si="57"/>
        <v>2606</v>
      </c>
      <c r="Q7374" s="117"/>
      <c r="R7374" s="1348">
        <v>260602013</v>
      </c>
      <c r="S7374" s="321"/>
      <c r="T7374" s="321"/>
    </row>
    <row r="7375" spans="1:20" ht="34.5" hidden="1" customHeight="1">
      <c r="A7375" s="1348">
        <v>260602014</v>
      </c>
      <c r="B7375" s="1339" t="str">
        <f t="shared" si="56"/>
        <v>2606</v>
      </c>
      <c r="C7375" s="1349" t="s">
        <v>2708</v>
      </c>
      <c r="D7375" s="1350">
        <v>2</v>
      </c>
      <c r="E7375" s="293" t="s">
        <v>20615</v>
      </c>
      <c r="F7375" s="1352" t="s">
        <v>20614</v>
      </c>
      <c r="G7375" s="1351">
        <v>43624</v>
      </c>
      <c r="H7375" s="1348" t="s">
        <v>2252</v>
      </c>
      <c r="I7375" s="1348">
        <v>1503</v>
      </c>
      <c r="J7375" s="1356">
        <v>41886</v>
      </c>
      <c r="K7375" s="1352" t="s">
        <v>2354</v>
      </c>
      <c r="L7375" s="1352"/>
      <c r="M7375" s="1345" t="s">
        <v>20329</v>
      </c>
      <c r="N7375" s="1346" t="s">
        <v>1830</v>
      </c>
      <c r="O7375" s="1347"/>
      <c r="P7375" s="117" t="str">
        <f t="shared" si="57"/>
        <v>2606</v>
      </c>
      <c r="Q7375" s="117"/>
      <c r="R7375" s="1348">
        <v>260602014</v>
      </c>
      <c r="S7375" s="321"/>
      <c r="T7375" s="321"/>
    </row>
    <row r="7376" spans="1:20" ht="34.5" hidden="1" customHeight="1">
      <c r="A7376" s="1348">
        <v>260602015</v>
      </c>
      <c r="B7376" s="1339" t="str">
        <f t="shared" si="56"/>
        <v>2606</v>
      </c>
      <c r="C7376" s="1349" t="s">
        <v>2708</v>
      </c>
      <c r="D7376" s="1350">
        <v>1</v>
      </c>
      <c r="E7376" s="293" t="s">
        <v>20616</v>
      </c>
      <c r="F7376" s="1352" t="s">
        <v>20617</v>
      </c>
      <c r="G7376" s="1356">
        <v>41953</v>
      </c>
      <c r="H7376" s="1348" t="s">
        <v>2252</v>
      </c>
      <c r="I7376" s="1348">
        <v>1357</v>
      </c>
      <c r="J7376" s="1351">
        <v>39338</v>
      </c>
      <c r="K7376" s="1352" t="s">
        <v>2253</v>
      </c>
      <c r="L7376" s="1352" t="s">
        <v>20618</v>
      </c>
      <c r="M7376" s="1345" t="s">
        <v>1830</v>
      </c>
      <c r="N7376" s="1346" t="s">
        <v>3309</v>
      </c>
      <c r="O7376" s="1347"/>
      <c r="P7376" s="117" t="str">
        <f t="shared" si="57"/>
        <v>2606</v>
      </c>
      <c r="Q7376" s="117"/>
      <c r="R7376" s="1348">
        <v>260602015</v>
      </c>
      <c r="S7376" s="321"/>
      <c r="T7376" s="321"/>
    </row>
    <row r="7377" spans="1:20" ht="34.5" hidden="1" customHeight="1">
      <c r="A7377" s="1348">
        <v>260602016</v>
      </c>
      <c r="B7377" s="1339" t="str">
        <f t="shared" si="56"/>
        <v>2606</v>
      </c>
      <c r="C7377" s="1349" t="s">
        <v>2708</v>
      </c>
      <c r="D7377" s="1350">
        <v>2</v>
      </c>
      <c r="E7377" s="293" t="s">
        <v>20619</v>
      </c>
      <c r="F7377" s="1352" t="s">
        <v>20620</v>
      </c>
      <c r="G7377" s="1356">
        <v>43624</v>
      </c>
      <c r="H7377" s="1348" t="s">
        <v>2252</v>
      </c>
      <c r="I7377" s="1348">
        <v>1503</v>
      </c>
      <c r="J7377" s="1356">
        <v>41886</v>
      </c>
      <c r="K7377" s="1352" t="s">
        <v>2354</v>
      </c>
      <c r="L7377" s="1353"/>
      <c r="M7377" s="1345" t="s">
        <v>1830</v>
      </c>
      <c r="N7377" s="1346" t="s">
        <v>1830</v>
      </c>
      <c r="O7377" s="1347"/>
      <c r="P7377" s="117" t="str">
        <f t="shared" si="57"/>
        <v>2606</v>
      </c>
      <c r="Q7377" s="117"/>
      <c r="R7377" s="1348">
        <v>260602016</v>
      </c>
      <c r="S7377" s="321"/>
      <c r="T7377" s="321"/>
    </row>
    <row r="7378" spans="1:20" ht="34.5" hidden="1" customHeight="1">
      <c r="A7378" s="1348">
        <v>260602016</v>
      </c>
      <c r="B7378" s="1339" t="str">
        <f t="shared" si="56"/>
        <v>2606</v>
      </c>
      <c r="C7378" s="1349" t="s">
        <v>2708</v>
      </c>
      <c r="D7378" s="1350">
        <v>1</v>
      </c>
      <c r="E7378" s="293" t="s">
        <v>20621</v>
      </c>
      <c r="F7378" s="1352" t="s">
        <v>20622</v>
      </c>
      <c r="G7378" s="1356">
        <v>45014</v>
      </c>
      <c r="H7378" s="1348" t="s">
        <v>2353</v>
      </c>
      <c r="I7378" s="1348">
        <v>1381</v>
      </c>
      <c r="J7378" s="1351">
        <v>39751</v>
      </c>
      <c r="K7378" s="1352" t="s">
        <v>2253</v>
      </c>
      <c r="L7378" s="1352"/>
      <c r="M7378" s="1345" t="s">
        <v>20623</v>
      </c>
      <c r="N7378" s="1346" t="s">
        <v>1830</v>
      </c>
      <c r="O7378" s="1347"/>
      <c r="P7378" s="117" t="str">
        <f t="shared" si="57"/>
        <v>2606</v>
      </c>
      <c r="Q7378" s="117"/>
      <c r="R7378" s="1348">
        <v>260602016</v>
      </c>
      <c r="S7378" s="321"/>
      <c r="T7378" s="321"/>
    </row>
    <row r="7379" spans="1:20" ht="34.5" hidden="1" customHeight="1">
      <c r="A7379" s="1348">
        <v>260602017</v>
      </c>
      <c r="B7379" s="1339" t="str">
        <f t="shared" si="56"/>
        <v>2606</v>
      </c>
      <c r="C7379" s="1349" t="s">
        <v>2708</v>
      </c>
      <c r="D7379" s="1350">
        <v>1</v>
      </c>
      <c r="E7379" s="293" t="s">
        <v>20624</v>
      </c>
      <c r="F7379" s="1352" t="s">
        <v>20625</v>
      </c>
      <c r="G7379" s="1351">
        <v>43095</v>
      </c>
      <c r="H7379" s="1348" t="s">
        <v>2252</v>
      </c>
      <c r="I7379" s="1348">
        <v>1381</v>
      </c>
      <c r="J7379" s="1356">
        <v>39751</v>
      </c>
      <c r="K7379" s="1352" t="s">
        <v>2253</v>
      </c>
      <c r="L7379" s="1352"/>
      <c r="M7379" s="1345" t="s">
        <v>20626</v>
      </c>
      <c r="N7379" s="1346" t="s">
        <v>1830</v>
      </c>
      <c r="O7379" s="1347"/>
      <c r="P7379" s="117" t="str">
        <f t="shared" si="57"/>
        <v>2606</v>
      </c>
      <c r="Q7379" s="117"/>
      <c r="R7379" s="1348">
        <v>260602017</v>
      </c>
      <c r="S7379" s="321"/>
      <c r="T7379" s="321"/>
    </row>
    <row r="7380" spans="1:20" ht="34.5" hidden="1" customHeight="1">
      <c r="A7380" s="1348">
        <v>260602017</v>
      </c>
      <c r="B7380" s="1339" t="str">
        <f t="shared" si="56"/>
        <v>2606</v>
      </c>
      <c r="C7380" s="1349" t="s">
        <v>2708</v>
      </c>
      <c r="D7380" s="1350">
        <v>1</v>
      </c>
      <c r="E7380" s="293" t="s">
        <v>20627</v>
      </c>
      <c r="F7380" s="1352" t="s">
        <v>20628</v>
      </c>
      <c r="G7380" s="1356">
        <v>43465</v>
      </c>
      <c r="H7380" s="1348" t="s">
        <v>2252</v>
      </c>
      <c r="I7380" s="1348">
        <v>1381</v>
      </c>
      <c r="J7380" s="1351">
        <v>39751</v>
      </c>
      <c r="K7380" s="1352" t="s">
        <v>2253</v>
      </c>
      <c r="L7380" s="1352" t="s">
        <v>20629</v>
      </c>
      <c r="M7380" s="1345" t="s">
        <v>3308</v>
      </c>
      <c r="N7380" s="1346" t="s">
        <v>20630</v>
      </c>
      <c r="O7380" s="1347"/>
      <c r="P7380" s="117" t="str">
        <f t="shared" si="57"/>
        <v>2606</v>
      </c>
      <c r="Q7380" s="117"/>
      <c r="R7380" s="1348">
        <v>260602017</v>
      </c>
      <c r="S7380" s="321"/>
      <c r="T7380" s="321"/>
    </row>
    <row r="7381" spans="1:20" ht="34.5" hidden="1" customHeight="1">
      <c r="A7381" s="1348">
        <v>260602017</v>
      </c>
      <c r="B7381" s="1339" t="str">
        <f t="shared" si="56"/>
        <v>2606</v>
      </c>
      <c r="C7381" s="1349" t="s">
        <v>2708</v>
      </c>
      <c r="D7381" s="1350">
        <v>1</v>
      </c>
      <c r="E7381" s="293" t="s">
        <v>20631</v>
      </c>
      <c r="F7381" s="1352" t="s">
        <v>20632</v>
      </c>
      <c r="G7381" s="1356">
        <v>43261</v>
      </c>
      <c r="H7381" s="1348" t="s">
        <v>2252</v>
      </c>
      <c r="I7381" s="1348">
        <v>1381</v>
      </c>
      <c r="J7381" s="1356">
        <v>39751</v>
      </c>
      <c r="K7381" s="1352" t="s">
        <v>2253</v>
      </c>
      <c r="L7381" s="1352" t="s">
        <v>2511</v>
      </c>
      <c r="M7381" s="1345" t="s">
        <v>20349</v>
      </c>
      <c r="N7381" s="1346" t="s">
        <v>1830</v>
      </c>
      <c r="O7381" s="1347"/>
      <c r="P7381" s="117" t="str">
        <f t="shared" si="57"/>
        <v>2606</v>
      </c>
      <c r="Q7381" s="117"/>
      <c r="R7381" s="1348">
        <v>260602017</v>
      </c>
      <c r="S7381" s="321"/>
      <c r="T7381" s="321"/>
    </row>
    <row r="7382" spans="1:20" ht="34.5" hidden="1" customHeight="1">
      <c r="A7382" s="1348">
        <v>260602018</v>
      </c>
      <c r="B7382" s="1339" t="str">
        <f t="shared" si="56"/>
        <v>2606</v>
      </c>
      <c r="C7382" s="1349" t="s">
        <v>2708</v>
      </c>
      <c r="D7382" s="1350">
        <v>1</v>
      </c>
      <c r="E7382" s="293" t="s">
        <v>20633</v>
      </c>
      <c r="F7382" s="1352" t="s">
        <v>20634</v>
      </c>
      <c r="G7382" s="1356">
        <v>43261</v>
      </c>
      <c r="H7382" s="1348" t="s">
        <v>2252</v>
      </c>
      <c r="I7382" s="1348">
        <v>1381</v>
      </c>
      <c r="J7382" s="1351">
        <v>39751</v>
      </c>
      <c r="K7382" s="1352" t="s">
        <v>2253</v>
      </c>
      <c r="L7382" s="1352" t="s">
        <v>2511</v>
      </c>
      <c r="M7382" s="1345" t="s">
        <v>3308</v>
      </c>
      <c r="N7382" s="1346" t="s">
        <v>20635</v>
      </c>
      <c r="O7382" s="1347"/>
      <c r="P7382" s="117" t="str">
        <f t="shared" si="57"/>
        <v>2606</v>
      </c>
      <c r="Q7382" s="117"/>
      <c r="R7382" s="1348">
        <v>260602018</v>
      </c>
      <c r="S7382" s="321"/>
      <c r="T7382" s="321"/>
    </row>
    <row r="7383" spans="1:20" ht="34.5" hidden="1" customHeight="1">
      <c r="A7383" s="1348">
        <v>260602018</v>
      </c>
      <c r="B7383" s="1339" t="str">
        <f t="shared" si="56"/>
        <v>2606</v>
      </c>
      <c r="C7383" s="1349" t="s">
        <v>2708</v>
      </c>
      <c r="D7383" s="1350">
        <v>1</v>
      </c>
      <c r="E7383" s="293" t="s">
        <v>20636</v>
      </c>
      <c r="F7383" s="1352" t="s">
        <v>20637</v>
      </c>
      <c r="G7383" s="1356">
        <v>43571</v>
      </c>
      <c r="H7383" s="1348" t="s">
        <v>2252</v>
      </c>
      <c r="I7383" s="1348">
        <v>1381</v>
      </c>
      <c r="J7383" s="1356">
        <v>39751</v>
      </c>
      <c r="K7383" s="1352" t="s">
        <v>2253</v>
      </c>
      <c r="L7383" s="1352"/>
      <c r="M7383" s="1345" t="s">
        <v>1830</v>
      </c>
      <c r="N7383" s="1346" t="s">
        <v>1830</v>
      </c>
      <c r="O7383" s="1347"/>
      <c r="P7383" s="117" t="str">
        <f t="shared" si="57"/>
        <v>2606</v>
      </c>
      <c r="Q7383" s="117"/>
      <c r="R7383" s="1348">
        <v>260602018</v>
      </c>
      <c r="S7383" s="321"/>
      <c r="T7383" s="321"/>
    </row>
    <row r="7384" spans="1:20" ht="34.5" hidden="1" customHeight="1">
      <c r="A7384" s="1348">
        <v>260602018</v>
      </c>
      <c r="B7384" s="1339" t="str">
        <f t="shared" si="56"/>
        <v>2606</v>
      </c>
      <c r="C7384" s="1349" t="s">
        <v>2708</v>
      </c>
      <c r="D7384" s="1350">
        <v>1</v>
      </c>
      <c r="E7384" s="293" t="s">
        <v>20638</v>
      </c>
      <c r="F7384" s="1352" t="s">
        <v>20639</v>
      </c>
      <c r="G7384" s="1356">
        <v>45291</v>
      </c>
      <c r="H7384" s="1348" t="s">
        <v>2353</v>
      </c>
      <c r="I7384" s="1348">
        <v>1527</v>
      </c>
      <c r="J7384" s="1351">
        <v>42403</v>
      </c>
      <c r="K7384" s="1352" t="s">
        <v>2354</v>
      </c>
      <c r="L7384" s="1352"/>
      <c r="M7384" s="1345" t="s">
        <v>3308</v>
      </c>
      <c r="N7384" s="1346" t="s">
        <v>20640</v>
      </c>
      <c r="O7384" s="1347" t="s">
        <v>20641</v>
      </c>
      <c r="P7384" s="117" t="str">
        <f t="shared" si="57"/>
        <v>2606</v>
      </c>
      <c r="Q7384" s="117"/>
      <c r="R7384" s="1348">
        <v>260602018</v>
      </c>
      <c r="S7384" s="321"/>
      <c r="T7384" s="321"/>
    </row>
    <row r="7385" spans="1:20" ht="34.5" hidden="1" customHeight="1">
      <c r="A7385" s="1348">
        <v>260602019</v>
      </c>
      <c r="B7385" s="1339" t="str">
        <f t="shared" si="56"/>
        <v>2606</v>
      </c>
      <c r="C7385" s="1349" t="s">
        <v>2708</v>
      </c>
      <c r="D7385" s="1350">
        <v>1</v>
      </c>
      <c r="E7385" s="293" t="s">
        <v>20642</v>
      </c>
      <c r="F7385" s="1352" t="s">
        <v>20643</v>
      </c>
      <c r="G7385" s="1356">
        <v>45291</v>
      </c>
      <c r="H7385" s="1348" t="s">
        <v>2353</v>
      </c>
      <c r="I7385" s="1348">
        <v>1527</v>
      </c>
      <c r="J7385" s="1356">
        <v>42403</v>
      </c>
      <c r="K7385" s="1352" t="s">
        <v>2354</v>
      </c>
      <c r="L7385" s="1352"/>
      <c r="M7385" s="1345" t="s">
        <v>1830</v>
      </c>
      <c r="N7385" s="1346" t="s">
        <v>1830</v>
      </c>
      <c r="O7385" s="1347" t="s">
        <v>20641</v>
      </c>
      <c r="P7385" s="117" t="str">
        <f t="shared" si="57"/>
        <v>2606</v>
      </c>
      <c r="Q7385" s="117"/>
      <c r="R7385" s="1348">
        <v>260602019</v>
      </c>
      <c r="S7385" s="321"/>
      <c r="T7385" s="321"/>
    </row>
    <row r="7386" spans="1:20" ht="34.5" hidden="1" customHeight="1">
      <c r="A7386" s="1348">
        <v>260602019</v>
      </c>
      <c r="B7386" s="1339" t="str">
        <f t="shared" si="56"/>
        <v>2606</v>
      </c>
      <c r="C7386" s="1349" t="s">
        <v>2708</v>
      </c>
      <c r="D7386" s="1350">
        <v>1</v>
      </c>
      <c r="E7386" s="293" t="s">
        <v>20644</v>
      </c>
      <c r="F7386" s="1352" t="s">
        <v>19126</v>
      </c>
      <c r="G7386" s="1351">
        <v>42899</v>
      </c>
      <c r="H7386" s="1348" t="s">
        <v>2252</v>
      </c>
      <c r="I7386" s="1348">
        <v>1423</v>
      </c>
      <c r="J7386" s="1356">
        <v>40521</v>
      </c>
      <c r="K7386" s="1352" t="s">
        <v>2253</v>
      </c>
      <c r="L7386" s="1352" t="s">
        <v>20645</v>
      </c>
      <c r="M7386" s="1345" t="s">
        <v>3308</v>
      </c>
      <c r="N7386" s="1346" t="s">
        <v>20640</v>
      </c>
      <c r="O7386" s="1347"/>
      <c r="P7386" s="117" t="str">
        <f t="shared" si="57"/>
        <v>2606</v>
      </c>
      <c r="Q7386" s="117"/>
      <c r="R7386" s="1348">
        <v>260602019</v>
      </c>
      <c r="S7386" s="321"/>
      <c r="T7386" s="321"/>
    </row>
    <row r="7387" spans="1:20" ht="34.5" hidden="1" customHeight="1">
      <c r="A7387" s="1348">
        <v>260602019</v>
      </c>
      <c r="B7387" s="1339" t="str">
        <f t="shared" si="56"/>
        <v>2606</v>
      </c>
      <c r="C7387" s="1349" t="s">
        <v>2708</v>
      </c>
      <c r="D7387" s="1350">
        <v>1</v>
      </c>
      <c r="E7387" s="293" t="s">
        <v>20646</v>
      </c>
      <c r="F7387" s="1352" t="s">
        <v>19129</v>
      </c>
      <c r="G7387" s="1351">
        <v>42899</v>
      </c>
      <c r="H7387" s="1348" t="s">
        <v>2252</v>
      </c>
      <c r="I7387" s="1348">
        <v>1423</v>
      </c>
      <c r="J7387" s="1356">
        <v>40521</v>
      </c>
      <c r="K7387" s="1352" t="s">
        <v>2253</v>
      </c>
      <c r="L7387" s="1352" t="s">
        <v>20647</v>
      </c>
      <c r="M7387" s="1345" t="s">
        <v>20648</v>
      </c>
      <c r="N7387" s="1346" t="s">
        <v>1830</v>
      </c>
      <c r="O7387" s="1347"/>
      <c r="P7387" s="117" t="str">
        <f t="shared" si="57"/>
        <v>2606</v>
      </c>
      <c r="Q7387" s="117"/>
      <c r="R7387" s="1348">
        <v>260602019</v>
      </c>
      <c r="S7387" s="321"/>
      <c r="T7387" s="321"/>
    </row>
    <row r="7388" spans="1:20" ht="34.5" hidden="1" customHeight="1">
      <c r="A7388" s="1348">
        <v>260602019</v>
      </c>
      <c r="B7388" s="1339" t="str">
        <f t="shared" si="56"/>
        <v>2606</v>
      </c>
      <c r="C7388" s="1349" t="s">
        <v>2708</v>
      </c>
      <c r="D7388" s="1350">
        <v>1</v>
      </c>
      <c r="E7388" s="293" t="s">
        <v>20649</v>
      </c>
      <c r="F7388" s="1352" t="s">
        <v>19132</v>
      </c>
      <c r="G7388" s="1356">
        <v>43465</v>
      </c>
      <c r="H7388" s="1348" t="s">
        <v>2252</v>
      </c>
      <c r="I7388" s="1348">
        <v>1423</v>
      </c>
      <c r="J7388" s="1356">
        <v>40521</v>
      </c>
      <c r="K7388" s="1352" t="s">
        <v>2253</v>
      </c>
      <c r="L7388" s="1352" t="s">
        <v>19133</v>
      </c>
      <c r="M7388" s="1345" t="s">
        <v>3308</v>
      </c>
      <c r="N7388" s="1346" t="s">
        <v>20650</v>
      </c>
      <c r="O7388" s="1347"/>
      <c r="P7388" s="117" t="str">
        <f t="shared" si="57"/>
        <v>2606</v>
      </c>
      <c r="Q7388" s="117"/>
      <c r="R7388" s="1348">
        <v>260602019</v>
      </c>
      <c r="S7388" s="321"/>
      <c r="T7388" s="321"/>
    </row>
    <row r="7389" spans="1:20" ht="34.5" hidden="1" customHeight="1">
      <c r="A7389" s="1348">
        <v>260602020</v>
      </c>
      <c r="B7389" s="1339" t="str">
        <f t="shared" si="56"/>
        <v>2606</v>
      </c>
      <c r="C7389" s="1349" t="s">
        <v>2708</v>
      </c>
      <c r="D7389" s="1350">
        <v>1</v>
      </c>
      <c r="E7389" s="293" t="s">
        <v>20651</v>
      </c>
      <c r="F7389" s="1352" t="s">
        <v>20652</v>
      </c>
      <c r="G7389" s="1356">
        <v>44908</v>
      </c>
      <c r="H7389" s="1348" t="s">
        <v>2353</v>
      </c>
      <c r="I7389" s="1348">
        <v>1541</v>
      </c>
      <c r="J7389" s="1356">
        <v>42718</v>
      </c>
      <c r="K7389" s="1352" t="s">
        <v>2354</v>
      </c>
      <c r="L7389" s="1352"/>
      <c r="M7389" s="1345" t="s">
        <v>20653</v>
      </c>
      <c r="N7389" s="1346" t="s">
        <v>1830</v>
      </c>
      <c r="O7389" s="1347"/>
      <c r="P7389" s="117" t="str">
        <f t="shared" si="57"/>
        <v>2606</v>
      </c>
      <c r="Q7389" s="117"/>
      <c r="R7389" s="1348">
        <v>260602020</v>
      </c>
      <c r="S7389" s="321"/>
      <c r="T7389" s="321"/>
    </row>
    <row r="7390" spans="1:20" ht="34.5" hidden="1" customHeight="1">
      <c r="A7390" s="1348">
        <v>260602020</v>
      </c>
      <c r="B7390" s="1339" t="str">
        <f t="shared" si="56"/>
        <v>2606</v>
      </c>
      <c r="C7390" s="1349" t="s">
        <v>2708</v>
      </c>
      <c r="D7390" s="1350">
        <v>1</v>
      </c>
      <c r="E7390" s="293" t="s">
        <v>20654</v>
      </c>
      <c r="F7390" s="1352" t="s">
        <v>20655</v>
      </c>
      <c r="G7390" s="1356">
        <v>43829</v>
      </c>
      <c r="H7390" s="1348" t="s">
        <v>2252</v>
      </c>
      <c r="I7390" s="1348">
        <v>1541</v>
      </c>
      <c r="J7390" s="1356">
        <v>42718</v>
      </c>
      <c r="K7390" s="1352" t="s">
        <v>2354</v>
      </c>
      <c r="L7390" s="1352"/>
      <c r="M7390" s="1345" t="s">
        <v>3308</v>
      </c>
      <c r="N7390" s="1346" t="s">
        <v>20656</v>
      </c>
      <c r="O7390" s="1347"/>
      <c r="P7390" s="117" t="str">
        <f t="shared" si="57"/>
        <v>2606</v>
      </c>
      <c r="Q7390" s="117"/>
      <c r="R7390" s="1348">
        <v>260602020</v>
      </c>
      <c r="S7390" s="321"/>
      <c r="T7390" s="321"/>
    </row>
    <row r="7391" spans="1:20" ht="34.5" hidden="1" customHeight="1">
      <c r="A7391" s="1348">
        <v>260602020</v>
      </c>
      <c r="B7391" s="1339" t="str">
        <f t="shared" si="56"/>
        <v>2606</v>
      </c>
      <c r="C7391" s="1349" t="s">
        <v>2708</v>
      </c>
      <c r="D7391" s="1350">
        <v>1</v>
      </c>
      <c r="E7391" s="293" t="s">
        <v>20657</v>
      </c>
      <c r="F7391" s="1352" t="s">
        <v>20658</v>
      </c>
      <c r="G7391" s="1356">
        <v>45291</v>
      </c>
      <c r="H7391" s="1348" t="s">
        <v>2353</v>
      </c>
      <c r="I7391" s="1348">
        <v>1550</v>
      </c>
      <c r="J7391" s="1356">
        <v>43080</v>
      </c>
      <c r="K7391" s="1352" t="s">
        <v>2354</v>
      </c>
      <c r="L7391" s="1352" t="s">
        <v>20659</v>
      </c>
      <c r="M7391" s="1345" t="s">
        <v>20660</v>
      </c>
      <c r="N7391" s="1346" t="s">
        <v>1830</v>
      </c>
      <c r="O7391" s="1347" t="s">
        <v>20661</v>
      </c>
      <c r="P7391" s="117" t="str">
        <f t="shared" si="57"/>
        <v>2606</v>
      </c>
      <c r="Q7391" s="117"/>
      <c r="R7391" s="1348">
        <v>260602020</v>
      </c>
      <c r="S7391" s="321"/>
      <c r="T7391" s="321"/>
    </row>
    <row r="7392" spans="1:20" ht="34.5" hidden="1" customHeight="1">
      <c r="A7392" s="1348">
        <v>260602021</v>
      </c>
      <c r="B7392" s="1339" t="str">
        <f t="shared" si="56"/>
        <v>2606</v>
      </c>
      <c r="C7392" s="1349" t="s">
        <v>2708</v>
      </c>
      <c r="D7392" s="1350">
        <v>1</v>
      </c>
      <c r="E7392" s="293" t="s">
        <v>20662</v>
      </c>
      <c r="F7392" s="1352" t="s">
        <v>20663</v>
      </c>
      <c r="G7392" s="1351">
        <v>46342</v>
      </c>
      <c r="H7392" s="1348" t="s">
        <v>2353</v>
      </c>
      <c r="I7392" s="1348">
        <v>1592</v>
      </c>
      <c r="J7392" s="1356">
        <v>44544</v>
      </c>
      <c r="K7392" s="1352" t="s">
        <v>2354</v>
      </c>
      <c r="L7392" s="1352"/>
      <c r="M7392" s="1345" t="s">
        <v>1830</v>
      </c>
      <c r="N7392" s="1346" t="s">
        <v>20664</v>
      </c>
      <c r="O7392" s="1347"/>
      <c r="P7392" s="117" t="str">
        <f t="shared" si="57"/>
        <v>2606</v>
      </c>
      <c r="Q7392" s="117"/>
      <c r="R7392" s="1348">
        <v>260602021</v>
      </c>
      <c r="S7392" s="321"/>
      <c r="T7392" s="321"/>
    </row>
    <row r="7393" spans="1:20" ht="34.5" hidden="1" customHeight="1">
      <c r="A7393" s="1348">
        <v>260602021</v>
      </c>
      <c r="B7393" s="1339" t="str">
        <f t="shared" si="56"/>
        <v>2606</v>
      </c>
      <c r="C7393" s="1349" t="s">
        <v>2708</v>
      </c>
      <c r="D7393" s="1350">
        <v>1</v>
      </c>
      <c r="E7393" s="293" t="s">
        <v>20665</v>
      </c>
      <c r="F7393" s="1352" t="s">
        <v>20666</v>
      </c>
      <c r="G7393" s="1356">
        <v>46475</v>
      </c>
      <c r="H7393" s="1348" t="s">
        <v>2353</v>
      </c>
      <c r="I7393" s="1348">
        <v>1595</v>
      </c>
      <c r="J7393" s="1356">
        <v>44649</v>
      </c>
      <c r="K7393" s="1352" t="s">
        <v>2354</v>
      </c>
      <c r="L7393" s="1352"/>
      <c r="M7393" s="1345" t="s">
        <v>1830</v>
      </c>
      <c r="N7393" s="1346" t="s">
        <v>1830</v>
      </c>
      <c r="O7393" s="1347"/>
      <c r="P7393" s="117" t="str">
        <f t="shared" si="57"/>
        <v>2606</v>
      </c>
      <c r="Q7393" s="117"/>
      <c r="R7393" s="1348">
        <v>260602021</v>
      </c>
      <c r="S7393" s="321"/>
      <c r="T7393" s="321"/>
    </row>
    <row r="7394" spans="1:20" ht="34.5" hidden="1" customHeight="1">
      <c r="A7394" s="1348">
        <v>260602022</v>
      </c>
      <c r="B7394" s="1339" t="str">
        <f t="shared" si="56"/>
        <v>2606</v>
      </c>
      <c r="C7394" s="1349" t="s">
        <v>2711</v>
      </c>
      <c r="D7394" s="1350">
        <v>1</v>
      </c>
      <c r="E7394" s="293" t="s">
        <v>20667</v>
      </c>
      <c r="F7394" s="1352" t="s">
        <v>3804</v>
      </c>
      <c r="G7394" s="1351">
        <v>42261</v>
      </c>
      <c r="H7394" s="1348" t="s">
        <v>2252</v>
      </c>
      <c r="I7394" s="1348">
        <v>1461</v>
      </c>
      <c r="J7394" s="1351">
        <v>41123</v>
      </c>
      <c r="K7394" s="1352" t="s">
        <v>2253</v>
      </c>
      <c r="L7394" s="1352" t="s">
        <v>20668</v>
      </c>
      <c r="M7394" s="1345" t="s">
        <v>1830</v>
      </c>
      <c r="N7394" s="1346" t="s">
        <v>3398</v>
      </c>
      <c r="O7394" s="1347"/>
      <c r="P7394" s="117" t="str">
        <f t="shared" si="57"/>
        <v>2606</v>
      </c>
      <c r="Q7394" s="117"/>
      <c r="R7394" s="1348">
        <v>260602022</v>
      </c>
      <c r="S7394" s="321"/>
      <c r="T7394" s="321"/>
    </row>
    <row r="7395" spans="1:20" ht="34.5" hidden="1" customHeight="1">
      <c r="A7395" s="1348">
        <v>260602023</v>
      </c>
      <c r="B7395" s="1339" t="str">
        <f t="shared" si="56"/>
        <v>2606</v>
      </c>
      <c r="C7395" s="1349" t="s">
        <v>2711</v>
      </c>
      <c r="D7395" s="1350">
        <v>2</v>
      </c>
      <c r="E7395" s="293" t="s">
        <v>20669</v>
      </c>
      <c r="F7395" s="1352" t="s">
        <v>20670</v>
      </c>
      <c r="G7395" s="1351">
        <v>43354</v>
      </c>
      <c r="H7395" s="1348" t="s">
        <v>2252</v>
      </c>
      <c r="I7395" s="1348">
        <v>1489</v>
      </c>
      <c r="J7395" s="1356">
        <v>41593</v>
      </c>
      <c r="K7395" s="1352" t="s">
        <v>2253</v>
      </c>
      <c r="L7395" s="1353"/>
      <c r="M7395" s="1345" t="s">
        <v>20342</v>
      </c>
      <c r="N7395" s="1346" t="s">
        <v>1830</v>
      </c>
      <c r="O7395" s="1347"/>
      <c r="P7395" s="117" t="str">
        <f t="shared" si="57"/>
        <v>2606</v>
      </c>
      <c r="Q7395" s="117"/>
      <c r="R7395" s="1348">
        <v>260602023</v>
      </c>
      <c r="S7395" s="321"/>
      <c r="T7395" s="321"/>
    </row>
    <row r="7396" spans="1:20" ht="34.5" hidden="1" customHeight="1">
      <c r="A7396" s="1348">
        <v>260602023</v>
      </c>
      <c r="B7396" s="1339" t="str">
        <f t="shared" si="56"/>
        <v>2606</v>
      </c>
      <c r="C7396" s="1349" t="s">
        <v>2711</v>
      </c>
      <c r="D7396" s="1350">
        <v>1</v>
      </c>
      <c r="E7396" s="293" t="s">
        <v>20671</v>
      </c>
      <c r="F7396" s="1352" t="s">
        <v>3811</v>
      </c>
      <c r="G7396" s="1356">
        <v>42899</v>
      </c>
      <c r="H7396" s="1348" t="s">
        <v>2252</v>
      </c>
      <c r="I7396" s="1348">
        <v>1461</v>
      </c>
      <c r="J7396" s="1356">
        <v>41123</v>
      </c>
      <c r="K7396" s="1352" t="s">
        <v>2253</v>
      </c>
      <c r="L7396" s="1352" t="s">
        <v>20672</v>
      </c>
      <c r="M7396" s="1345" t="s">
        <v>1830</v>
      </c>
      <c r="N7396" s="1346" t="s">
        <v>3398</v>
      </c>
      <c r="O7396" s="1347"/>
      <c r="P7396" s="117" t="str">
        <f t="shared" si="57"/>
        <v>2606</v>
      </c>
      <c r="Q7396" s="117"/>
      <c r="R7396" s="1348">
        <v>260602023</v>
      </c>
      <c r="S7396" s="321"/>
      <c r="T7396" s="321"/>
    </row>
    <row r="7397" spans="1:20" ht="34.5" hidden="1" customHeight="1">
      <c r="A7397" s="1348">
        <v>260602023</v>
      </c>
      <c r="B7397" s="1339" t="str">
        <f t="shared" si="56"/>
        <v>2606</v>
      </c>
      <c r="C7397" s="1349" t="s">
        <v>2711</v>
      </c>
      <c r="D7397" s="1350">
        <v>1</v>
      </c>
      <c r="E7397" s="293" t="s">
        <v>20673</v>
      </c>
      <c r="F7397" s="1352" t="s">
        <v>3821</v>
      </c>
      <c r="G7397" s="1356">
        <v>42899</v>
      </c>
      <c r="H7397" s="1348" t="s">
        <v>2252</v>
      </c>
      <c r="I7397" s="1348">
        <v>1461</v>
      </c>
      <c r="J7397" s="1356">
        <v>41123</v>
      </c>
      <c r="K7397" s="1352" t="s">
        <v>2253</v>
      </c>
      <c r="L7397" s="1352" t="s">
        <v>20674</v>
      </c>
      <c r="M7397" s="1345" t="s">
        <v>20352</v>
      </c>
      <c r="N7397" s="1346" t="s">
        <v>1830</v>
      </c>
      <c r="O7397" s="1347"/>
      <c r="P7397" s="117" t="str">
        <f t="shared" si="57"/>
        <v>2606</v>
      </c>
      <c r="Q7397" s="117"/>
      <c r="R7397" s="1348">
        <v>260602023</v>
      </c>
      <c r="S7397" s="321"/>
      <c r="T7397" s="321"/>
    </row>
    <row r="7398" spans="1:20" ht="34.5" hidden="1" customHeight="1">
      <c r="A7398" s="1348">
        <v>260602024</v>
      </c>
      <c r="B7398" s="1339" t="str">
        <f t="shared" ref="B7398:B7652" si="58">MID(A7398,1,4)</f>
        <v>2606</v>
      </c>
      <c r="C7398" s="1349" t="s">
        <v>2711</v>
      </c>
      <c r="D7398" s="1350">
        <v>1</v>
      </c>
      <c r="E7398" s="293" t="s">
        <v>20675</v>
      </c>
      <c r="F7398" s="1352" t="s">
        <v>3921</v>
      </c>
      <c r="G7398" s="1351">
        <v>42734</v>
      </c>
      <c r="H7398" s="1348" t="s">
        <v>2252</v>
      </c>
      <c r="I7398" s="1348">
        <v>1461</v>
      </c>
      <c r="J7398" s="1356">
        <v>41123</v>
      </c>
      <c r="K7398" s="1352" t="s">
        <v>2253</v>
      </c>
      <c r="L7398" s="1352" t="s">
        <v>20676</v>
      </c>
      <c r="M7398" s="1345" t="s">
        <v>1830</v>
      </c>
      <c r="N7398" s="1346" t="s">
        <v>3398</v>
      </c>
      <c r="O7398" s="1347"/>
      <c r="P7398" s="117" t="str">
        <f t="shared" ref="P7398:P7652" si="59">MID(A7398,1,4)</f>
        <v>2606</v>
      </c>
      <c r="Q7398" s="117"/>
      <c r="R7398" s="1348">
        <v>260602024</v>
      </c>
      <c r="S7398" s="321"/>
      <c r="T7398" s="321"/>
    </row>
    <row r="7399" spans="1:20" ht="34.5" hidden="1" customHeight="1">
      <c r="A7399" s="1348">
        <v>260602024</v>
      </c>
      <c r="B7399" s="1339" t="str">
        <f t="shared" si="58"/>
        <v>2606</v>
      </c>
      <c r="C7399" s="1349" t="s">
        <v>2711</v>
      </c>
      <c r="D7399" s="1350">
        <v>1</v>
      </c>
      <c r="E7399" s="293" t="s">
        <v>20677</v>
      </c>
      <c r="F7399" s="1352" t="s">
        <v>3936</v>
      </c>
      <c r="G7399" s="1351">
        <v>42899</v>
      </c>
      <c r="H7399" s="1348" t="s">
        <v>2252</v>
      </c>
      <c r="I7399" s="1348">
        <v>1461</v>
      </c>
      <c r="J7399" s="1356">
        <v>41123</v>
      </c>
      <c r="K7399" s="1352" t="s">
        <v>2253</v>
      </c>
      <c r="L7399" s="1352" t="s">
        <v>20678</v>
      </c>
      <c r="M7399" s="1345" t="s">
        <v>1830</v>
      </c>
      <c r="N7399" s="1346" t="s">
        <v>1830</v>
      </c>
      <c r="O7399" s="1347"/>
      <c r="P7399" s="117" t="str">
        <f t="shared" si="59"/>
        <v>2606</v>
      </c>
      <c r="Q7399" s="117"/>
      <c r="R7399" s="1348">
        <v>260602024</v>
      </c>
      <c r="S7399" s="321"/>
      <c r="T7399" s="321"/>
    </row>
    <row r="7400" spans="1:20" ht="34.5" hidden="1" customHeight="1">
      <c r="A7400" s="1348">
        <v>260602024</v>
      </c>
      <c r="B7400" s="1339" t="str">
        <f t="shared" si="58"/>
        <v>2606</v>
      </c>
      <c r="C7400" s="1349" t="s">
        <v>2711</v>
      </c>
      <c r="D7400" s="1350">
        <v>1</v>
      </c>
      <c r="E7400" s="293" t="s">
        <v>20679</v>
      </c>
      <c r="F7400" s="1352" t="s">
        <v>3828</v>
      </c>
      <c r="G7400" s="1351">
        <v>42734</v>
      </c>
      <c r="H7400" s="1348" t="s">
        <v>2252</v>
      </c>
      <c r="I7400" s="1348">
        <v>1461</v>
      </c>
      <c r="J7400" s="1356">
        <v>41123</v>
      </c>
      <c r="K7400" s="1352" t="s">
        <v>2253</v>
      </c>
      <c r="L7400" s="1352" t="s">
        <v>20680</v>
      </c>
      <c r="M7400" s="1345" t="s">
        <v>3308</v>
      </c>
      <c r="N7400" s="1346" t="s">
        <v>1830</v>
      </c>
      <c r="O7400" s="1347"/>
      <c r="P7400" s="117" t="str">
        <f t="shared" si="59"/>
        <v>2606</v>
      </c>
      <c r="Q7400" s="117"/>
      <c r="R7400" s="1348">
        <v>260602024</v>
      </c>
      <c r="S7400" s="321"/>
      <c r="T7400" s="321"/>
    </row>
    <row r="7401" spans="1:20" ht="34.5" hidden="1" customHeight="1">
      <c r="A7401" s="1348">
        <v>260602025</v>
      </c>
      <c r="B7401" s="1339" t="str">
        <f t="shared" si="58"/>
        <v>2606</v>
      </c>
      <c r="C7401" s="1349" t="s">
        <v>2711</v>
      </c>
      <c r="D7401" s="1350">
        <v>1</v>
      </c>
      <c r="E7401" s="293" t="s">
        <v>20681</v>
      </c>
      <c r="F7401" s="1352" t="s">
        <v>20682</v>
      </c>
      <c r="G7401" s="1356">
        <v>42899</v>
      </c>
      <c r="H7401" s="1348" t="s">
        <v>2252</v>
      </c>
      <c r="I7401" s="1348">
        <v>1482</v>
      </c>
      <c r="J7401" s="1351">
        <v>41470</v>
      </c>
      <c r="K7401" s="1352" t="s">
        <v>2253</v>
      </c>
      <c r="L7401" s="1353"/>
      <c r="M7401" s="1345" t="s">
        <v>20352</v>
      </c>
      <c r="N7401" s="1346" t="s">
        <v>1830</v>
      </c>
      <c r="O7401" s="1347"/>
      <c r="P7401" s="117" t="str">
        <f t="shared" si="59"/>
        <v>2606</v>
      </c>
      <c r="Q7401" s="117"/>
      <c r="R7401" s="1348">
        <v>260602025</v>
      </c>
      <c r="S7401" s="321"/>
      <c r="T7401" s="321"/>
    </row>
    <row r="7402" spans="1:20" ht="34.5" hidden="1" customHeight="1">
      <c r="A7402" s="1348">
        <v>260602025</v>
      </c>
      <c r="B7402" s="1339" t="str">
        <f t="shared" si="58"/>
        <v>2606</v>
      </c>
      <c r="C7402" s="1349" t="s">
        <v>2711</v>
      </c>
      <c r="D7402" s="1350">
        <v>1</v>
      </c>
      <c r="E7402" s="293" t="s">
        <v>20683</v>
      </c>
      <c r="F7402" s="1352" t="s">
        <v>20684</v>
      </c>
      <c r="G7402" s="1356">
        <v>42899</v>
      </c>
      <c r="H7402" s="1348" t="s">
        <v>2252</v>
      </c>
      <c r="I7402" s="1348">
        <v>1482</v>
      </c>
      <c r="J7402" s="1351">
        <v>41470</v>
      </c>
      <c r="K7402" s="1352" t="s">
        <v>2253</v>
      </c>
      <c r="L7402" s="1353"/>
      <c r="M7402" s="1345" t="s">
        <v>3308</v>
      </c>
      <c r="N7402" s="1346" t="s">
        <v>3309</v>
      </c>
      <c r="O7402" s="1347"/>
      <c r="P7402" s="117" t="str">
        <f t="shared" si="59"/>
        <v>2606</v>
      </c>
      <c r="Q7402" s="117"/>
      <c r="R7402" s="1348">
        <v>260602025</v>
      </c>
      <c r="S7402" s="321"/>
      <c r="T7402" s="321"/>
    </row>
    <row r="7403" spans="1:20" ht="34.5" hidden="1" customHeight="1">
      <c r="A7403" s="1348">
        <v>260602026</v>
      </c>
      <c r="B7403" s="1339" t="str">
        <f t="shared" si="58"/>
        <v>2606</v>
      </c>
      <c r="C7403" s="1349" t="s">
        <v>2711</v>
      </c>
      <c r="D7403" s="1350">
        <v>1</v>
      </c>
      <c r="E7403" s="293" t="s">
        <v>20685</v>
      </c>
      <c r="F7403" s="1352" t="s">
        <v>20686</v>
      </c>
      <c r="G7403" s="1351">
        <v>44196</v>
      </c>
      <c r="H7403" s="1348" t="s">
        <v>2252</v>
      </c>
      <c r="I7403" s="1348">
        <v>1489</v>
      </c>
      <c r="J7403" s="1356">
        <v>41593</v>
      </c>
      <c r="K7403" s="1352" t="s">
        <v>2253</v>
      </c>
      <c r="L7403" s="1352"/>
      <c r="M7403" s="1345" t="s">
        <v>1830</v>
      </c>
      <c r="N7403" s="1346" t="s">
        <v>1830</v>
      </c>
      <c r="O7403" s="1347"/>
      <c r="P7403" s="117" t="str">
        <f t="shared" si="59"/>
        <v>2606</v>
      </c>
      <c r="Q7403" s="117"/>
      <c r="R7403" s="1348">
        <v>260602026</v>
      </c>
      <c r="S7403" s="321"/>
      <c r="T7403" s="321"/>
    </row>
    <row r="7404" spans="1:20" ht="34.5" hidden="1" customHeight="1">
      <c r="A7404" s="1348">
        <v>260602027</v>
      </c>
      <c r="B7404" s="1339" t="str">
        <f t="shared" si="58"/>
        <v>2606</v>
      </c>
      <c r="C7404" s="1349" t="s">
        <v>2711</v>
      </c>
      <c r="D7404" s="1350">
        <v>1</v>
      </c>
      <c r="E7404" s="293" t="s">
        <v>20687</v>
      </c>
      <c r="F7404" s="1352" t="s">
        <v>20688</v>
      </c>
      <c r="G7404" s="1351">
        <v>43354</v>
      </c>
      <c r="H7404" s="1348" t="s">
        <v>2252</v>
      </c>
      <c r="I7404" s="1348">
        <v>1489</v>
      </c>
      <c r="J7404" s="1356">
        <v>41593</v>
      </c>
      <c r="K7404" s="1352" t="s">
        <v>2253</v>
      </c>
      <c r="L7404" s="1352"/>
      <c r="M7404" s="1345" t="s">
        <v>3308</v>
      </c>
      <c r="N7404" s="1346" t="s">
        <v>1830</v>
      </c>
      <c r="O7404" s="1347"/>
      <c r="P7404" s="117" t="str">
        <f t="shared" si="59"/>
        <v>2606</v>
      </c>
      <c r="Q7404" s="117"/>
      <c r="R7404" s="1348">
        <v>260602027</v>
      </c>
      <c r="S7404" s="321"/>
      <c r="T7404" s="321"/>
    </row>
    <row r="7405" spans="1:20" ht="34.5" hidden="1" customHeight="1">
      <c r="A7405" s="1348">
        <v>260602028</v>
      </c>
      <c r="B7405" s="1339" t="str">
        <f t="shared" si="58"/>
        <v>2606</v>
      </c>
      <c r="C7405" s="1349" t="s">
        <v>2711</v>
      </c>
      <c r="D7405" s="1350">
        <v>1</v>
      </c>
      <c r="E7405" s="293" t="s">
        <v>20689</v>
      </c>
      <c r="F7405" s="1352" t="s">
        <v>20690</v>
      </c>
      <c r="G7405" s="1356">
        <v>44308</v>
      </c>
      <c r="H7405" s="1348" t="s">
        <v>2252</v>
      </c>
      <c r="I7405" s="1348">
        <v>1525</v>
      </c>
      <c r="J7405" s="1356">
        <v>42338</v>
      </c>
      <c r="K7405" s="1352" t="s">
        <v>2354</v>
      </c>
      <c r="L7405" s="1352"/>
      <c r="M7405" s="1345" t="s">
        <v>20691</v>
      </c>
      <c r="N7405" s="1346" t="s">
        <v>1830</v>
      </c>
      <c r="O7405" s="1347"/>
      <c r="P7405" s="117" t="str">
        <f t="shared" si="59"/>
        <v>2606</v>
      </c>
      <c r="Q7405" s="117"/>
      <c r="R7405" s="1348">
        <v>260602028</v>
      </c>
      <c r="S7405" s="321"/>
      <c r="T7405" s="321"/>
    </row>
    <row r="7406" spans="1:20" ht="34.5" hidden="1" customHeight="1">
      <c r="A7406" s="1348">
        <v>260602029</v>
      </c>
      <c r="B7406" s="1339" t="str">
        <f t="shared" si="58"/>
        <v>2606</v>
      </c>
      <c r="C7406" s="1349" t="s">
        <v>2711</v>
      </c>
      <c r="D7406" s="1350">
        <v>1</v>
      </c>
      <c r="E7406" s="293" t="s">
        <v>20692</v>
      </c>
      <c r="F7406" s="1352" t="s">
        <v>20693</v>
      </c>
      <c r="G7406" s="1356">
        <v>44608</v>
      </c>
      <c r="H7406" s="1348" t="s">
        <v>2252</v>
      </c>
      <c r="I7406" s="1348">
        <v>1525</v>
      </c>
      <c r="J7406" s="1356">
        <v>42338</v>
      </c>
      <c r="K7406" s="1352" t="s">
        <v>2354</v>
      </c>
      <c r="L7406" s="1352"/>
      <c r="M7406" s="1345" t="s">
        <v>3308</v>
      </c>
      <c r="N7406" s="1346" t="s">
        <v>20694</v>
      </c>
      <c r="O7406" s="1347"/>
      <c r="P7406" s="117" t="str">
        <f t="shared" si="59"/>
        <v>2606</v>
      </c>
      <c r="Q7406" s="117"/>
      <c r="R7406" s="1348">
        <v>260602029</v>
      </c>
      <c r="S7406" s="321"/>
      <c r="T7406" s="321"/>
    </row>
    <row r="7407" spans="1:20" ht="34.5" hidden="1" customHeight="1">
      <c r="A7407" s="1348">
        <v>260602030</v>
      </c>
      <c r="B7407" s="1339" t="str">
        <f t="shared" si="58"/>
        <v>2606</v>
      </c>
      <c r="C7407" s="1349" t="s">
        <v>2711</v>
      </c>
      <c r="D7407" s="1350">
        <v>1</v>
      </c>
      <c r="E7407" s="293" t="s">
        <v>20695</v>
      </c>
      <c r="F7407" s="1352" t="s">
        <v>20696</v>
      </c>
      <c r="G7407" s="1356">
        <v>45338</v>
      </c>
      <c r="H7407" s="1348" t="s">
        <v>2353</v>
      </c>
      <c r="I7407" s="1348">
        <v>1525</v>
      </c>
      <c r="J7407" s="1356">
        <v>42338</v>
      </c>
      <c r="K7407" s="1352" t="s">
        <v>2354</v>
      </c>
      <c r="L7407" s="1353"/>
      <c r="M7407" s="1345" t="s">
        <v>20597</v>
      </c>
      <c r="N7407" s="1346" t="s">
        <v>1830</v>
      </c>
      <c r="O7407" s="1347"/>
      <c r="P7407" s="117" t="str">
        <f t="shared" si="59"/>
        <v>2606</v>
      </c>
      <c r="Q7407" s="117"/>
      <c r="R7407" s="1348">
        <v>260602030</v>
      </c>
      <c r="S7407" s="321"/>
      <c r="T7407" s="321"/>
    </row>
    <row r="7408" spans="1:20" ht="34.5" hidden="1" customHeight="1">
      <c r="A7408" s="1348">
        <v>260602031</v>
      </c>
      <c r="B7408" s="1339" t="str">
        <f t="shared" si="58"/>
        <v>2606</v>
      </c>
      <c r="C7408" s="1349" t="s">
        <v>2711</v>
      </c>
      <c r="D7408" s="1350">
        <v>1</v>
      </c>
      <c r="E7408" s="293" t="s">
        <v>20697</v>
      </c>
      <c r="F7408" s="1352" t="s">
        <v>20698</v>
      </c>
      <c r="G7408" s="1356">
        <v>44608</v>
      </c>
      <c r="H7408" s="1348" t="s">
        <v>2252</v>
      </c>
      <c r="I7408" s="1348">
        <v>1525</v>
      </c>
      <c r="J7408" s="1356">
        <v>42338</v>
      </c>
      <c r="K7408" s="1352" t="s">
        <v>2354</v>
      </c>
      <c r="L7408" s="1352"/>
      <c r="M7408" s="1345" t="s">
        <v>20597</v>
      </c>
      <c r="N7408" s="1346" t="s">
        <v>1830</v>
      </c>
      <c r="O7408" s="1347"/>
      <c r="P7408" s="117" t="str">
        <f t="shared" si="59"/>
        <v>2606</v>
      </c>
      <c r="Q7408" s="117"/>
      <c r="R7408" s="1348">
        <v>260602031</v>
      </c>
      <c r="S7408" s="321"/>
      <c r="T7408" s="321"/>
    </row>
    <row r="7409" spans="1:20" ht="34.5" hidden="1" customHeight="1">
      <c r="A7409" s="1348">
        <v>260602032</v>
      </c>
      <c r="B7409" s="1339" t="str">
        <f t="shared" si="58"/>
        <v>2606</v>
      </c>
      <c r="C7409" s="1349" t="s">
        <v>2711</v>
      </c>
      <c r="D7409" s="1350">
        <v>1</v>
      </c>
      <c r="E7409" s="293" t="s">
        <v>20699</v>
      </c>
      <c r="F7409" s="1352" t="s">
        <v>20700</v>
      </c>
      <c r="G7409" s="1356">
        <v>44608</v>
      </c>
      <c r="H7409" s="1348" t="s">
        <v>2252</v>
      </c>
      <c r="I7409" s="1348">
        <v>1525</v>
      </c>
      <c r="J7409" s="1356">
        <v>42338</v>
      </c>
      <c r="K7409" s="1352" t="s">
        <v>2354</v>
      </c>
      <c r="L7409" s="1353"/>
      <c r="M7409" s="1345" t="s">
        <v>20597</v>
      </c>
      <c r="N7409" s="1346" t="s">
        <v>1830</v>
      </c>
      <c r="O7409" s="1347"/>
      <c r="P7409" s="117" t="str">
        <f t="shared" si="59"/>
        <v>2606</v>
      </c>
      <c r="Q7409" s="117"/>
      <c r="R7409" s="1348">
        <v>260602032</v>
      </c>
      <c r="S7409" s="321"/>
      <c r="T7409" s="321"/>
    </row>
    <row r="7410" spans="1:20" ht="34.5" hidden="1" customHeight="1">
      <c r="A7410" s="1348">
        <v>260602032</v>
      </c>
      <c r="B7410" s="1339" t="str">
        <f t="shared" si="58"/>
        <v>2606</v>
      </c>
      <c r="C7410" s="1349" t="s">
        <v>2711</v>
      </c>
      <c r="D7410" s="1350">
        <v>1</v>
      </c>
      <c r="E7410" s="293" t="s">
        <v>20701</v>
      </c>
      <c r="F7410" s="1352" t="s">
        <v>20702</v>
      </c>
      <c r="G7410" s="1351">
        <v>45338</v>
      </c>
      <c r="H7410" s="1348" t="s">
        <v>2353</v>
      </c>
      <c r="I7410" s="1348">
        <v>1525</v>
      </c>
      <c r="J7410" s="1351">
        <v>42338</v>
      </c>
      <c r="K7410" s="1352" t="s">
        <v>2354</v>
      </c>
      <c r="L7410" s="1353"/>
      <c r="M7410" s="1345" t="s">
        <v>20597</v>
      </c>
      <c r="N7410" s="1346" t="s">
        <v>1830</v>
      </c>
      <c r="O7410" s="1347"/>
      <c r="P7410" s="117" t="str">
        <f t="shared" si="59"/>
        <v>2606</v>
      </c>
      <c r="Q7410" s="117"/>
      <c r="R7410" s="1348">
        <v>260602032</v>
      </c>
      <c r="S7410" s="321"/>
      <c r="T7410" s="321"/>
    </row>
    <row r="7411" spans="1:20" ht="34.5" hidden="1" customHeight="1">
      <c r="A7411" s="1348">
        <v>260602033</v>
      </c>
      <c r="B7411" s="1339" t="str">
        <f t="shared" si="58"/>
        <v>2606</v>
      </c>
      <c r="C7411" s="1349" t="s">
        <v>2711</v>
      </c>
      <c r="D7411" s="1350">
        <v>1</v>
      </c>
      <c r="E7411" s="293" t="s">
        <v>20703</v>
      </c>
      <c r="F7411" s="1352" t="s">
        <v>20704</v>
      </c>
      <c r="G7411" s="1356">
        <v>45291</v>
      </c>
      <c r="H7411" s="1348" t="s">
        <v>2353</v>
      </c>
      <c r="I7411" s="1348">
        <v>1534</v>
      </c>
      <c r="J7411" s="1356">
        <v>42572</v>
      </c>
      <c r="K7411" s="1352" t="s">
        <v>2354</v>
      </c>
      <c r="L7411" s="1352" t="s">
        <v>20705</v>
      </c>
      <c r="M7411" s="1345" t="s">
        <v>20352</v>
      </c>
      <c r="N7411" s="1346" t="s">
        <v>1830</v>
      </c>
      <c r="O7411" s="1347" t="s">
        <v>20706</v>
      </c>
      <c r="P7411" s="117" t="str">
        <f t="shared" si="59"/>
        <v>2606</v>
      </c>
      <c r="Q7411" s="117"/>
      <c r="R7411" s="1348">
        <v>260602033</v>
      </c>
      <c r="S7411" s="321"/>
      <c r="T7411" s="321"/>
    </row>
    <row r="7412" spans="1:20" ht="34.5" hidden="1" customHeight="1">
      <c r="A7412" s="1348">
        <v>260602034</v>
      </c>
      <c r="B7412" s="1339" t="str">
        <f t="shared" si="58"/>
        <v>2606</v>
      </c>
      <c r="C7412" s="1349" t="s">
        <v>2711</v>
      </c>
      <c r="D7412" s="1350">
        <v>1</v>
      </c>
      <c r="E7412" s="293" t="s">
        <v>20707</v>
      </c>
      <c r="F7412" s="1352" t="s">
        <v>20708</v>
      </c>
      <c r="G7412" s="1356">
        <v>44308</v>
      </c>
      <c r="H7412" s="1348" t="s">
        <v>2252</v>
      </c>
      <c r="I7412" s="1348">
        <v>1534</v>
      </c>
      <c r="J7412" s="1356">
        <v>42572</v>
      </c>
      <c r="K7412" s="1352" t="s">
        <v>2354</v>
      </c>
      <c r="L7412" s="1352" t="s">
        <v>20709</v>
      </c>
      <c r="M7412" s="1345" t="s">
        <v>1830</v>
      </c>
      <c r="N7412" s="1346" t="s">
        <v>3309</v>
      </c>
      <c r="O7412" s="1347"/>
      <c r="P7412" s="117" t="str">
        <f t="shared" si="59"/>
        <v>2606</v>
      </c>
      <c r="Q7412" s="117"/>
      <c r="R7412" s="1348">
        <v>260602034</v>
      </c>
      <c r="S7412" s="321"/>
      <c r="T7412" s="321"/>
    </row>
    <row r="7413" spans="1:20" ht="34.5" hidden="1" customHeight="1">
      <c r="A7413" s="1348">
        <v>260602035</v>
      </c>
      <c r="B7413" s="1339" t="str">
        <f t="shared" si="58"/>
        <v>2606</v>
      </c>
      <c r="C7413" s="1349" t="s">
        <v>2711</v>
      </c>
      <c r="D7413" s="1350">
        <v>1</v>
      </c>
      <c r="E7413" s="293" t="s">
        <v>20710</v>
      </c>
      <c r="F7413" s="1352" t="s">
        <v>20711</v>
      </c>
      <c r="G7413" s="1356">
        <v>44908</v>
      </c>
      <c r="H7413" s="1348" t="s">
        <v>2353</v>
      </c>
      <c r="I7413" s="1348">
        <v>1534</v>
      </c>
      <c r="J7413" s="1356">
        <v>42572</v>
      </c>
      <c r="K7413" s="1352" t="s">
        <v>2354</v>
      </c>
      <c r="L7413" s="1352" t="s">
        <v>20712</v>
      </c>
      <c r="M7413" s="1345" t="s">
        <v>1830</v>
      </c>
      <c r="N7413" s="1346" t="s">
        <v>1830</v>
      </c>
      <c r="O7413" s="1347"/>
      <c r="P7413" s="117" t="str">
        <f t="shared" si="59"/>
        <v>2606</v>
      </c>
      <c r="Q7413" s="117"/>
      <c r="R7413" s="1348">
        <v>260602035</v>
      </c>
      <c r="S7413" s="321"/>
      <c r="T7413" s="321"/>
    </row>
    <row r="7414" spans="1:20" ht="34.5" hidden="1" customHeight="1">
      <c r="A7414" s="1348">
        <v>260602035</v>
      </c>
      <c r="B7414" s="1339" t="str">
        <f t="shared" si="58"/>
        <v>2606</v>
      </c>
      <c r="C7414" s="1349" t="s">
        <v>2711</v>
      </c>
      <c r="D7414" s="1350">
        <v>1</v>
      </c>
      <c r="E7414" s="293" t="s">
        <v>20713</v>
      </c>
      <c r="F7414" s="1352" t="s">
        <v>20714</v>
      </c>
      <c r="G7414" s="1356">
        <v>45014</v>
      </c>
      <c r="H7414" s="1348" t="s">
        <v>2353</v>
      </c>
      <c r="I7414" s="1348">
        <v>1534</v>
      </c>
      <c r="J7414" s="1356">
        <v>42572</v>
      </c>
      <c r="K7414" s="1352" t="s">
        <v>2354</v>
      </c>
      <c r="L7414" s="1352" t="s">
        <v>20715</v>
      </c>
      <c r="M7414" s="1345" t="s">
        <v>1830</v>
      </c>
      <c r="N7414" s="1346" t="s">
        <v>9329</v>
      </c>
      <c r="O7414" s="1347"/>
      <c r="P7414" s="117" t="str">
        <f t="shared" si="59"/>
        <v>2606</v>
      </c>
      <c r="Q7414" s="117"/>
      <c r="R7414" s="1348">
        <v>260602035</v>
      </c>
      <c r="S7414" s="321"/>
      <c r="T7414" s="321"/>
    </row>
    <row r="7415" spans="1:20" ht="34.5" hidden="1" customHeight="1">
      <c r="A7415" s="1348">
        <v>260602035</v>
      </c>
      <c r="B7415" s="1339" t="str">
        <f t="shared" si="58"/>
        <v>2606</v>
      </c>
      <c r="C7415" s="1349" t="s">
        <v>2711</v>
      </c>
      <c r="D7415" s="1350">
        <v>1</v>
      </c>
      <c r="E7415" s="293" t="s">
        <v>20716</v>
      </c>
      <c r="F7415" s="1352" t="s">
        <v>20717</v>
      </c>
      <c r="G7415" s="1356">
        <v>45291</v>
      </c>
      <c r="H7415" s="1348" t="s">
        <v>2353</v>
      </c>
      <c r="I7415" s="1348">
        <v>1553</v>
      </c>
      <c r="J7415" s="1356">
        <v>43154</v>
      </c>
      <c r="K7415" s="1352" t="s">
        <v>2354</v>
      </c>
      <c r="L7415" s="1352"/>
      <c r="M7415" s="1345" t="s">
        <v>1830</v>
      </c>
      <c r="N7415" s="1346" t="s">
        <v>1830</v>
      </c>
      <c r="O7415" s="1347" t="s">
        <v>1830</v>
      </c>
      <c r="P7415" s="117" t="str">
        <f t="shared" si="59"/>
        <v>2606</v>
      </c>
      <c r="Q7415" s="117"/>
      <c r="R7415" s="1348">
        <v>260602035</v>
      </c>
      <c r="S7415" s="321"/>
      <c r="T7415" s="321"/>
    </row>
    <row r="7416" spans="1:20" ht="34.5" hidden="1" customHeight="1">
      <c r="A7416" s="1348">
        <v>260602036</v>
      </c>
      <c r="B7416" s="1339" t="str">
        <f t="shared" si="58"/>
        <v>2606</v>
      </c>
      <c r="C7416" s="1349" t="s">
        <v>2711</v>
      </c>
      <c r="D7416" s="1350">
        <v>1</v>
      </c>
      <c r="E7416" s="293" t="s">
        <v>20718</v>
      </c>
      <c r="F7416" s="1352" t="s">
        <v>20719</v>
      </c>
      <c r="G7416" s="1356">
        <v>45291</v>
      </c>
      <c r="H7416" s="1348" t="s">
        <v>2353</v>
      </c>
      <c r="I7416" s="1348">
        <v>1553</v>
      </c>
      <c r="J7416" s="1356">
        <v>43154</v>
      </c>
      <c r="K7416" s="1352" t="s">
        <v>2354</v>
      </c>
      <c r="L7416" s="1352"/>
      <c r="M7416" s="1345" t="s">
        <v>3308</v>
      </c>
      <c r="N7416" s="1346" t="s">
        <v>1830</v>
      </c>
      <c r="O7416" s="1347" t="s">
        <v>1830</v>
      </c>
      <c r="P7416" s="117" t="str">
        <f t="shared" si="59"/>
        <v>2606</v>
      </c>
      <c r="Q7416" s="117"/>
      <c r="R7416" s="1348">
        <v>260602036</v>
      </c>
      <c r="S7416" s="321"/>
      <c r="T7416" s="321"/>
    </row>
    <row r="7417" spans="1:20" ht="34.5" hidden="1" customHeight="1">
      <c r="A7417" s="1348">
        <v>260602036</v>
      </c>
      <c r="B7417" s="1339" t="str">
        <f t="shared" si="58"/>
        <v>2606</v>
      </c>
      <c r="C7417" s="1349" t="s">
        <v>2711</v>
      </c>
      <c r="D7417" s="1350">
        <v>1</v>
      </c>
      <c r="E7417" s="293" t="s">
        <v>20720</v>
      </c>
      <c r="F7417" s="1352" t="s">
        <v>20721</v>
      </c>
      <c r="G7417" s="1351">
        <v>45623</v>
      </c>
      <c r="H7417" s="1348" t="s">
        <v>2353</v>
      </c>
      <c r="I7417" s="1348">
        <v>1574</v>
      </c>
      <c r="J7417" s="1356">
        <v>43944</v>
      </c>
      <c r="K7417" s="1352" t="s">
        <v>2354</v>
      </c>
      <c r="L7417" s="1352"/>
      <c r="M7417" s="1345" t="s">
        <v>20352</v>
      </c>
      <c r="N7417" s="1346" t="s">
        <v>1830</v>
      </c>
      <c r="O7417" s="1347"/>
      <c r="P7417" s="117" t="str">
        <f t="shared" si="59"/>
        <v>2606</v>
      </c>
      <c r="Q7417" s="117"/>
      <c r="R7417" s="1348">
        <v>260602036</v>
      </c>
      <c r="S7417" s="321"/>
      <c r="T7417" s="321"/>
    </row>
    <row r="7418" spans="1:20" ht="34.5" hidden="1" customHeight="1">
      <c r="A7418" s="1348">
        <v>260602036</v>
      </c>
      <c r="B7418" s="1339" t="str">
        <f t="shared" si="58"/>
        <v>2606</v>
      </c>
      <c r="C7418" s="1349" t="s">
        <v>2711</v>
      </c>
      <c r="D7418" s="1350">
        <v>1</v>
      </c>
      <c r="E7418" s="293" t="s">
        <v>20722</v>
      </c>
      <c r="F7418" s="1352" t="s">
        <v>20723</v>
      </c>
      <c r="G7418" s="1356">
        <v>45623</v>
      </c>
      <c r="H7418" s="1348" t="s">
        <v>2353</v>
      </c>
      <c r="I7418" s="1348">
        <v>1574</v>
      </c>
      <c r="J7418" s="1351">
        <v>43944</v>
      </c>
      <c r="K7418" s="1352" t="s">
        <v>2354</v>
      </c>
      <c r="L7418" s="1353"/>
      <c r="M7418" s="1345" t="s">
        <v>3308</v>
      </c>
      <c r="N7418" s="1346" t="s">
        <v>3309</v>
      </c>
      <c r="O7418" s="1347"/>
      <c r="P7418" s="117" t="str">
        <f t="shared" si="59"/>
        <v>2606</v>
      </c>
      <c r="Q7418" s="117"/>
      <c r="R7418" s="1348">
        <v>260602036</v>
      </c>
      <c r="S7418" s="321"/>
      <c r="T7418" s="321"/>
    </row>
    <row r="7419" spans="1:20" ht="34.5" hidden="1" customHeight="1">
      <c r="A7419" s="1348">
        <v>260602037</v>
      </c>
      <c r="B7419" s="1339" t="str">
        <f t="shared" si="58"/>
        <v>2606</v>
      </c>
      <c r="C7419" s="1349" t="s">
        <v>2711</v>
      </c>
      <c r="D7419" s="1350">
        <v>1</v>
      </c>
      <c r="E7419" s="293" t="s">
        <v>20724</v>
      </c>
      <c r="F7419" s="1352" t="s">
        <v>20725</v>
      </c>
      <c r="G7419" s="1356">
        <v>45992</v>
      </c>
      <c r="H7419" s="1348" t="s">
        <v>2353</v>
      </c>
      <c r="I7419" s="1348">
        <v>1581</v>
      </c>
      <c r="J7419" s="1356">
        <v>44244</v>
      </c>
      <c r="K7419" s="1352" t="s">
        <v>2354</v>
      </c>
      <c r="L7419" s="1352"/>
      <c r="M7419" s="1345" t="s">
        <v>20352</v>
      </c>
      <c r="N7419" s="1346" t="s">
        <v>1830</v>
      </c>
      <c r="O7419" s="1347"/>
      <c r="P7419" s="117" t="str">
        <f t="shared" si="59"/>
        <v>2606</v>
      </c>
      <c r="Q7419" s="117"/>
      <c r="R7419" s="1348">
        <v>260602037</v>
      </c>
      <c r="S7419" s="321"/>
      <c r="T7419" s="321"/>
    </row>
    <row r="7420" spans="1:20" ht="34.5" hidden="1" customHeight="1">
      <c r="A7420" s="1348">
        <v>260602037</v>
      </c>
      <c r="B7420" s="1339" t="str">
        <f t="shared" si="58"/>
        <v>2606</v>
      </c>
      <c r="C7420" s="1349" t="s">
        <v>2711</v>
      </c>
      <c r="D7420" s="1350">
        <v>1</v>
      </c>
      <c r="E7420" s="293" t="s">
        <v>20726</v>
      </c>
      <c r="F7420" s="1352" t="s">
        <v>20727</v>
      </c>
      <c r="G7420" s="1356">
        <v>45992</v>
      </c>
      <c r="H7420" s="1348" t="s">
        <v>2353</v>
      </c>
      <c r="I7420" s="1348">
        <v>1581</v>
      </c>
      <c r="J7420" s="1351">
        <v>44244</v>
      </c>
      <c r="K7420" s="1352" t="s">
        <v>2354</v>
      </c>
      <c r="L7420" s="1352"/>
      <c r="M7420" s="1345" t="s">
        <v>3308</v>
      </c>
      <c r="N7420" s="1346" t="s">
        <v>3309</v>
      </c>
      <c r="O7420" s="1347"/>
      <c r="P7420" s="117" t="str">
        <f t="shared" si="59"/>
        <v>2606</v>
      </c>
      <c r="Q7420" s="117"/>
      <c r="R7420" s="1348">
        <v>260602037</v>
      </c>
      <c r="S7420" s="321"/>
      <c r="T7420" s="321"/>
    </row>
    <row r="7421" spans="1:20" ht="34.5" hidden="1" customHeight="1">
      <c r="A7421" s="1348">
        <v>260602038</v>
      </c>
      <c r="B7421" s="1339" t="str">
        <f t="shared" si="58"/>
        <v>2606</v>
      </c>
      <c r="C7421" s="1349" t="s">
        <v>2711</v>
      </c>
      <c r="D7421" s="1350">
        <v>1</v>
      </c>
      <c r="E7421" s="293" t="s">
        <v>20728</v>
      </c>
      <c r="F7421" s="1352" t="s">
        <v>20729</v>
      </c>
      <c r="G7421" s="1351">
        <v>45992</v>
      </c>
      <c r="H7421" s="1348" t="s">
        <v>2353</v>
      </c>
      <c r="I7421" s="1348">
        <v>1581</v>
      </c>
      <c r="J7421" s="1356">
        <v>44244</v>
      </c>
      <c r="K7421" s="1352" t="s">
        <v>2354</v>
      </c>
      <c r="L7421" s="1352"/>
      <c r="M7421" s="1345" t="s">
        <v>20597</v>
      </c>
      <c r="N7421" s="1346" t="s">
        <v>1830</v>
      </c>
      <c r="O7421" s="1347"/>
      <c r="P7421" s="117" t="str">
        <f t="shared" si="59"/>
        <v>2606</v>
      </c>
      <c r="Q7421" s="117"/>
      <c r="R7421" s="1348">
        <v>260602038</v>
      </c>
      <c r="S7421" s="321"/>
      <c r="T7421" s="321"/>
    </row>
    <row r="7422" spans="1:20" ht="34.5" hidden="1" customHeight="1">
      <c r="A7422" s="1348">
        <v>260602038</v>
      </c>
      <c r="B7422" s="1339" t="str">
        <f t="shared" si="58"/>
        <v>2606</v>
      </c>
      <c r="C7422" s="1349" t="s">
        <v>2711</v>
      </c>
      <c r="D7422" s="1350">
        <v>1</v>
      </c>
      <c r="E7422" s="293" t="s">
        <v>20730</v>
      </c>
      <c r="F7422" s="1352" t="s">
        <v>20731</v>
      </c>
      <c r="G7422" s="1356">
        <v>45992</v>
      </c>
      <c r="H7422" s="1348" t="s">
        <v>2353</v>
      </c>
      <c r="I7422" s="1348">
        <v>1581</v>
      </c>
      <c r="J7422" s="1351">
        <v>44244</v>
      </c>
      <c r="K7422" s="1352" t="s">
        <v>2354</v>
      </c>
      <c r="L7422" s="1352"/>
      <c r="M7422" s="1345" t="s">
        <v>20597</v>
      </c>
      <c r="N7422" s="1346" t="s">
        <v>1830</v>
      </c>
      <c r="O7422" s="1347"/>
      <c r="P7422" s="117" t="str">
        <f t="shared" si="59"/>
        <v>2606</v>
      </c>
      <c r="Q7422" s="117"/>
      <c r="R7422" s="1348">
        <v>260602038</v>
      </c>
      <c r="S7422" s="321"/>
      <c r="T7422" s="321"/>
    </row>
    <row r="7423" spans="1:20" ht="34.5" hidden="1" customHeight="1">
      <c r="A7423" s="1348">
        <v>260602039</v>
      </c>
      <c r="B7423" s="1339" t="str">
        <f t="shared" si="58"/>
        <v>2606</v>
      </c>
      <c r="C7423" s="1349" t="s">
        <v>2711</v>
      </c>
      <c r="D7423" s="1350">
        <v>1</v>
      </c>
      <c r="E7423" s="293" t="s">
        <v>20732</v>
      </c>
      <c r="F7423" s="1352" t="s">
        <v>20733</v>
      </c>
      <c r="G7423" s="1351">
        <v>45992</v>
      </c>
      <c r="H7423" s="1348" t="s">
        <v>2353</v>
      </c>
      <c r="I7423" s="1348">
        <v>1581</v>
      </c>
      <c r="J7423" s="1356">
        <v>44244</v>
      </c>
      <c r="K7423" s="1352" t="s">
        <v>2354</v>
      </c>
      <c r="L7423" s="1353"/>
      <c r="M7423" s="1345" t="s">
        <v>20597</v>
      </c>
      <c r="N7423" s="1346" t="s">
        <v>1830</v>
      </c>
      <c r="O7423" s="1347"/>
      <c r="P7423" s="117" t="str">
        <f t="shared" si="59"/>
        <v>2606</v>
      </c>
      <c r="Q7423" s="117"/>
      <c r="R7423" s="1348">
        <v>260602039</v>
      </c>
      <c r="S7423" s="321"/>
      <c r="T7423" s="321"/>
    </row>
    <row r="7424" spans="1:20" ht="34.5" hidden="1" customHeight="1">
      <c r="A7424" s="1348">
        <v>260602039</v>
      </c>
      <c r="B7424" s="1339" t="str">
        <f t="shared" si="58"/>
        <v>2606</v>
      </c>
      <c r="C7424" s="1349" t="s">
        <v>2711</v>
      </c>
      <c r="D7424" s="1350">
        <v>1</v>
      </c>
      <c r="E7424" s="293" t="s">
        <v>20734</v>
      </c>
      <c r="F7424" s="1352" t="s">
        <v>20735</v>
      </c>
      <c r="G7424" s="1356">
        <v>46330</v>
      </c>
      <c r="H7424" s="1348" t="s">
        <v>2353</v>
      </c>
      <c r="I7424" s="1348">
        <v>1592</v>
      </c>
      <c r="J7424" s="1351">
        <v>44544</v>
      </c>
      <c r="K7424" s="1352" t="s">
        <v>2354</v>
      </c>
      <c r="L7424" s="1352"/>
      <c r="M7424" s="1345" t="s">
        <v>20597</v>
      </c>
      <c r="N7424" s="1346" t="s">
        <v>1830</v>
      </c>
      <c r="O7424" s="1347"/>
      <c r="P7424" s="117" t="str">
        <f t="shared" si="59"/>
        <v>2606</v>
      </c>
      <c r="Q7424" s="117"/>
      <c r="R7424" s="1348">
        <v>260602039</v>
      </c>
      <c r="S7424" s="321"/>
      <c r="T7424" s="321"/>
    </row>
    <row r="7425" spans="1:20" ht="34.5" hidden="1" customHeight="1">
      <c r="A7425" s="1348">
        <v>260602040</v>
      </c>
      <c r="B7425" s="1339" t="str">
        <f t="shared" si="58"/>
        <v>2606</v>
      </c>
      <c r="C7425" s="1349" t="s">
        <v>2711</v>
      </c>
      <c r="D7425" s="1350">
        <v>1</v>
      </c>
      <c r="E7425" s="293" t="s">
        <v>20736</v>
      </c>
      <c r="F7425" s="1352" t="s">
        <v>20737</v>
      </c>
      <c r="G7425" s="1351">
        <v>46475</v>
      </c>
      <c r="H7425" s="1348" t="s">
        <v>2353</v>
      </c>
      <c r="I7425" s="1348">
        <v>1595</v>
      </c>
      <c r="J7425" s="1356">
        <v>44649</v>
      </c>
      <c r="K7425" s="1352" t="s">
        <v>2354</v>
      </c>
      <c r="L7425" s="1352"/>
      <c r="M7425" s="1345" t="s">
        <v>20597</v>
      </c>
      <c r="N7425" s="1346" t="s">
        <v>1830</v>
      </c>
      <c r="O7425" s="1347"/>
      <c r="P7425" s="117" t="str">
        <f t="shared" si="59"/>
        <v>2606</v>
      </c>
      <c r="Q7425" s="117"/>
      <c r="R7425" s="1348">
        <v>260602040</v>
      </c>
      <c r="S7425" s="321"/>
      <c r="T7425" s="321"/>
    </row>
    <row r="7426" spans="1:20" ht="34.5" hidden="1" customHeight="1">
      <c r="A7426" s="1348">
        <v>260602041</v>
      </c>
      <c r="B7426" s="1339" t="str">
        <f t="shared" si="58"/>
        <v>2606</v>
      </c>
      <c r="C7426" s="1349" t="s">
        <v>2714</v>
      </c>
      <c r="D7426" s="1350">
        <v>1</v>
      </c>
      <c r="E7426" s="293" t="s">
        <v>20738</v>
      </c>
      <c r="F7426" s="1352" t="s">
        <v>20739</v>
      </c>
      <c r="G7426" s="1351">
        <v>43465</v>
      </c>
      <c r="H7426" s="1348" t="s">
        <v>2252</v>
      </c>
      <c r="I7426" s="1348">
        <v>1495</v>
      </c>
      <c r="J7426" s="1351">
        <v>41718</v>
      </c>
      <c r="K7426" s="1352" t="s">
        <v>2253</v>
      </c>
      <c r="L7426" s="1353"/>
      <c r="M7426" s="1345" t="s">
        <v>1830</v>
      </c>
      <c r="N7426" s="1346" t="s">
        <v>1830</v>
      </c>
      <c r="O7426" s="1347"/>
      <c r="P7426" s="117" t="str">
        <f t="shared" si="59"/>
        <v>2606</v>
      </c>
      <c r="Q7426" s="117"/>
      <c r="R7426" s="1348">
        <v>260602041</v>
      </c>
      <c r="S7426" s="321"/>
      <c r="T7426" s="321"/>
    </row>
    <row r="7427" spans="1:20" ht="34.5" hidden="1" customHeight="1">
      <c r="A7427" s="1348">
        <v>260602042</v>
      </c>
      <c r="B7427" s="1339" t="str">
        <f t="shared" si="58"/>
        <v>2606</v>
      </c>
      <c r="C7427" s="1349" t="s">
        <v>2714</v>
      </c>
      <c r="D7427" s="1350">
        <v>1</v>
      </c>
      <c r="E7427" s="293" t="s">
        <v>20740</v>
      </c>
      <c r="F7427" s="1352" t="s">
        <v>20741</v>
      </c>
      <c r="G7427" s="1356">
        <v>43465</v>
      </c>
      <c r="H7427" s="1348" t="s">
        <v>2252</v>
      </c>
      <c r="I7427" s="1348">
        <v>1495</v>
      </c>
      <c r="J7427" s="1356">
        <v>41718</v>
      </c>
      <c r="K7427" s="1352" t="s">
        <v>2253</v>
      </c>
      <c r="L7427" s="1352"/>
      <c r="M7427" s="1345" t="s">
        <v>1830</v>
      </c>
      <c r="N7427" s="1346" t="s">
        <v>1830</v>
      </c>
      <c r="O7427" s="1347"/>
      <c r="P7427" s="117" t="str">
        <f t="shared" si="59"/>
        <v>2606</v>
      </c>
      <c r="Q7427" s="117"/>
      <c r="R7427" s="1348">
        <v>260602042</v>
      </c>
      <c r="S7427" s="321"/>
      <c r="T7427" s="321"/>
    </row>
    <row r="7428" spans="1:20" ht="34.5" hidden="1" customHeight="1">
      <c r="A7428" s="1348">
        <v>260602043</v>
      </c>
      <c r="B7428" s="1339" t="str">
        <f t="shared" si="58"/>
        <v>2606</v>
      </c>
      <c r="C7428" s="1349" t="s">
        <v>2714</v>
      </c>
      <c r="D7428" s="1350">
        <v>1</v>
      </c>
      <c r="E7428" s="293" t="s">
        <v>20742</v>
      </c>
      <c r="F7428" s="1352" t="s">
        <v>20743</v>
      </c>
      <c r="G7428" s="1351">
        <v>43425</v>
      </c>
      <c r="H7428" s="1348" t="s">
        <v>2252</v>
      </c>
      <c r="I7428" s="1348">
        <v>1495</v>
      </c>
      <c r="J7428" s="1356">
        <v>41718</v>
      </c>
      <c r="K7428" s="1352" t="s">
        <v>2253</v>
      </c>
      <c r="L7428" s="1353"/>
      <c r="M7428" s="1345" t="s">
        <v>1830</v>
      </c>
      <c r="N7428" s="1346" t="s">
        <v>1830</v>
      </c>
      <c r="O7428" s="1347"/>
      <c r="P7428" s="117" t="str">
        <f t="shared" si="59"/>
        <v>2606</v>
      </c>
      <c r="Q7428" s="117"/>
      <c r="R7428" s="1348">
        <v>260602043</v>
      </c>
      <c r="S7428" s="321"/>
      <c r="T7428" s="321"/>
    </row>
    <row r="7429" spans="1:20" ht="34.5" hidden="1" customHeight="1">
      <c r="A7429" s="1348">
        <v>260602044</v>
      </c>
      <c r="B7429" s="1339" t="str">
        <f t="shared" si="58"/>
        <v>2606</v>
      </c>
      <c r="C7429" s="1349" t="s">
        <v>2714</v>
      </c>
      <c r="D7429" s="1350">
        <v>1</v>
      </c>
      <c r="E7429" s="293" t="s">
        <v>20744</v>
      </c>
      <c r="F7429" s="1352" t="s">
        <v>20745</v>
      </c>
      <c r="G7429" s="1351">
        <v>43261</v>
      </c>
      <c r="H7429" s="1348" t="s">
        <v>2252</v>
      </c>
      <c r="I7429" s="1348">
        <v>1495</v>
      </c>
      <c r="J7429" s="1356">
        <v>41718</v>
      </c>
      <c r="K7429" s="1352" t="s">
        <v>2253</v>
      </c>
      <c r="L7429" s="1352"/>
      <c r="M7429" s="1345" t="s">
        <v>20746</v>
      </c>
      <c r="N7429" s="1346" t="s">
        <v>1830</v>
      </c>
      <c r="O7429" s="1347"/>
      <c r="P7429" s="117" t="str">
        <f t="shared" si="59"/>
        <v>2606</v>
      </c>
      <c r="Q7429" s="117"/>
      <c r="R7429" s="1348">
        <v>260602044</v>
      </c>
      <c r="S7429" s="321"/>
      <c r="T7429" s="321"/>
    </row>
    <row r="7430" spans="1:20" ht="34.5" hidden="1" customHeight="1">
      <c r="A7430" s="1348">
        <v>260602045</v>
      </c>
      <c r="B7430" s="1339" t="str">
        <f t="shared" si="58"/>
        <v>2606</v>
      </c>
      <c r="C7430" s="1349" t="s">
        <v>2714</v>
      </c>
      <c r="D7430" s="1350">
        <v>1</v>
      </c>
      <c r="E7430" s="293" t="s">
        <v>20747</v>
      </c>
      <c r="F7430" s="1352" t="s">
        <v>20748</v>
      </c>
      <c r="G7430" s="1351">
        <v>43261</v>
      </c>
      <c r="H7430" s="1348" t="s">
        <v>2252</v>
      </c>
      <c r="I7430" s="1348">
        <v>1495</v>
      </c>
      <c r="J7430" s="1356">
        <v>41718</v>
      </c>
      <c r="K7430" s="1352" t="s">
        <v>2253</v>
      </c>
      <c r="L7430" s="1353"/>
      <c r="M7430" s="1345" t="s">
        <v>1830</v>
      </c>
      <c r="N7430" s="1346" t="s">
        <v>9355</v>
      </c>
      <c r="O7430" s="1347"/>
      <c r="P7430" s="117" t="str">
        <f t="shared" si="59"/>
        <v>2606</v>
      </c>
      <c r="Q7430" s="117"/>
      <c r="R7430" s="1348">
        <v>260602045</v>
      </c>
      <c r="S7430" s="321"/>
      <c r="T7430" s="321"/>
    </row>
    <row r="7431" spans="1:20" ht="34.5" hidden="1" customHeight="1">
      <c r="A7431" s="1348">
        <v>260602046</v>
      </c>
      <c r="B7431" s="1339" t="str">
        <f t="shared" si="58"/>
        <v>2606</v>
      </c>
      <c r="C7431" s="1349" t="s">
        <v>2714</v>
      </c>
      <c r="D7431" s="1350">
        <v>1</v>
      </c>
      <c r="E7431" s="293" t="s">
        <v>20749</v>
      </c>
      <c r="F7431" s="1352" t="s">
        <v>20750</v>
      </c>
      <c r="G7431" s="1351">
        <v>43830</v>
      </c>
      <c r="H7431" s="1348" t="s">
        <v>2252</v>
      </c>
      <c r="I7431" s="1348">
        <v>1510</v>
      </c>
      <c r="J7431" s="1356">
        <v>41990</v>
      </c>
      <c r="K7431" s="1352" t="s">
        <v>2354</v>
      </c>
      <c r="L7431" s="1352" t="s">
        <v>20751</v>
      </c>
      <c r="M7431" s="1345" t="s">
        <v>5090</v>
      </c>
      <c r="N7431" s="1346" t="s">
        <v>1830</v>
      </c>
      <c r="O7431" s="1347"/>
      <c r="P7431" s="117" t="str">
        <f t="shared" si="59"/>
        <v>2606</v>
      </c>
      <c r="Q7431" s="117"/>
      <c r="R7431" s="1348">
        <v>260602046</v>
      </c>
      <c r="S7431" s="321"/>
      <c r="T7431" s="321"/>
    </row>
    <row r="7432" spans="1:20" ht="34.5" hidden="1" customHeight="1">
      <c r="A7432" s="1348">
        <v>260602047</v>
      </c>
      <c r="B7432" s="1339" t="str">
        <f t="shared" si="58"/>
        <v>2606</v>
      </c>
      <c r="C7432" s="1349" t="s">
        <v>2714</v>
      </c>
      <c r="D7432" s="1350">
        <v>1</v>
      </c>
      <c r="E7432" s="293" t="s">
        <v>20752</v>
      </c>
      <c r="F7432" s="1352" t="s">
        <v>20753</v>
      </c>
      <c r="G7432" s="1351">
        <v>43830</v>
      </c>
      <c r="H7432" s="1348" t="s">
        <v>2252</v>
      </c>
      <c r="I7432" s="1348">
        <v>1510</v>
      </c>
      <c r="J7432" s="1356">
        <v>41990</v>
      </c>
      <c r="K7432" s="1352" t="s">
        <v>2354</v>
      </c>
      <c r="L7432" s="1352" t="s">
        <v>20754</v>
      </c>
      <c r="M7432" s="1345" t="s">
        <v>1830</v>
      </c>
      <c r="N7432" s="1346" t="s">
        <v>1830</v>
      </c>
      <c r="O7432" s="1347"/>
      <c r="P7432" s="117" t="str">
        <f t="shared" si="59"/>
        <v>2606</v>
      </c>
      <c r="Q7432" s="117"/>
      <c r="R7432" s="1348">
        <v>260602047</v>
      </c>
      <c r="S7432" s="321"/>
      <c r="T7432" s="321"/>
    </row>
    <row r="7433" spans="1:20" ht="34.5" hidden="1" customHeight="1">
      <c r="A7433" s="1348">
        <v>260602048</v>
      </c>
      <c r="B7433" s="1339" t="str">
        <f t="shared" si="58"/>
        <v>2606</v>
      </c>
      <c r="C7433" s="1349" t="s">
        <v>2714</v>
      </c>
      <c r="D7433" s="1350">
        <v>1</v>
      </c>
      <c r="E7433" s="293" t="s">
        <v>20755</v>
      </c>
      <c r="F7433" s="1352" t="s">
        <v>20756</v>
      </c>
      <c r="G7433" s="1351">
        <v>43830</v>
      </c>
      <c r="H7433" s="1348" t="s">
        <v>2252</v>
      </c>
      <c r="I7433" s="1348">
        <v>1510</v>
      </c>
      <c r="J7433" s="1356">
        <v>41990</v>
      </c>
      <c r="K7433" s="1352" t="s">
        <v>2354</v>
      </c>
      <c r="L7433" s="1352" t="s">
        <v>20757</v>
      </c>
      <c r="M7433" s="1345" t="s">
        <v>1830</v>
      </c>
      <c r="N7433" s="1346" t="s">
        <v>1830</v>
      </c>
      <c r="O7433" s="1347"/>
      <c r="P7433" s="117" t="str">
        <f t="shared" si="59"/>
        <v>2606</v>
      </c>
      <c r="Q7433" s="117"/>
      <c r="R7433" s="1348">
        <v>260602048</v>
      </c>
      <c r="S7433" s="321"/>
      <c r="T7433" s="321"/>
    </row>
    <row r="7434" spans="1:20" ht="34.5" hidden="1" customHeight="1">
      <c r="A7434" s="1348">
        <v>260602049</v>
      </c>
      <c r="B7434" s="1339" t="str">
        <f t="shared" si="58"/>
        <v>2606</v>
      </c>
      <c r="C7434" s="1349" t="s">
        <v>2714</v>
      </c>
      <c r="D7434" s="1350">
        <v>2</v>
      </c>
      <c r="E7434" s="293" t="s">
        <v>20758</v>
      </c>
      <c r="F7434" s="1352" t="s">
        <v>20759</v>
      </c>
      <c r="G7434" s="1351">
        <v>45566</v>
      </c>
      <c r="H7434" s="1348" t="s">
        <v>2353</v>
      </c>
      <c r="I7434" s="1348">
        <v>1570</v>
      </c>
      <c r="J7434" s="1356">
        <v>43754</v>
      </c>
      <c r="K7434" s="1352" t="s">
        <v>2354</v>
      </c>
      <c r="L7434" s="1352"/>
      <c r="M7434" s="1345" t="s">
        <v>1830</v>
      </c>
      <c r="N7434" s="1346" t="s">
        <v>9895</v>
      </c>
      <c r="O7434" s="1347"/>
      <c r="P7434" s="117" t="str">
        <f t="shared" si="59"/>
        <v>2606</v>
      </c>
      <c r="Q7434" s="117"/>
      <c r="R7434" s="1348">
        <v>260602049</v>
      </c>
      <c r="S7434" s="321"/>
      <c r="T7434" s="321"/>
    </row>
    <row r="7435" spans="1:20" ht="34.5" hidden="1" customHeight="1">
      <c r="A7435" s="1348">
        <v>260602050</v>
      </c>
      <c r="B7435" s="1339" t="str">
        <f t="shared" si="58"/>
        <v>2606</v>
      </c>
      <c r="C7435" s="1349" t="s">
        <v>2714</v>
      </c>
      <c r="D7435" s="1350">
        <v>1</v>
      </c>
      <c r="E7435" s="293" t="s">
        <v>20760</v>
      </c>
      <c r="F7435" s="1352" t="s">
        <v>8183</v>
      </c>
      <c r="G7435" s="1356">
        <v>42734</v>
      </c>
      <c r="H7435" s="1348" t="s">
        <v>2252</v>
      </c>
      <c r="I7435" s="1348">
        <v>1461</v>
      </c>
      <c r="J7435" s="1351">
        <v>41123</v>
      </c>
      <c r="K7435" s="1352" t="s">
        <v>2253</v>
      </c>
      <c r="L7435" s="1352" t="s">
        <v>20761</v>
      </c>
      <c r="M7435" s="1345" t="s">
        <v>5098</v>
      </c>
      <c r="N7435" s="1346" t="s">
        <v>20762</v>
      </c>
      <c r="O7435" s="1347"/>
      <c r="P7435" s="117" t="str">
        <f t="shared" si="59"/>
        <v>2606</v>
      </c>
      <c r="Q7435" s="117"/>
      <c r="R7435" s="1348">
        <v>260602050</v>
      </c>
      <c r="S7435" s="321"/>
      <c r="T7435" s="321"/>
    </row>
    <row r="7436" spans="1:20" ht="34.5" hidden="1" customHeight="1">
      <c r="A7436" s="1348">
        <v>260602051</v>
      </c>
      <c r="B7436" s="1339" t="str">
        <f t="shared" si="58"/>
        <v>2606</v>
      </c>
      <c r="C7436" s="1349" t="s">
        <v>2714</v>
      </c>
      <c r="D7436" s="1350">
        <v>1</v>
      </c>
      <c r="E7436" s="293" t="s">
        <v>20760</v>
      </c>
      <c r="F7436" s="1352" t="s">
        <v>20763</v>
      </c>
      <c r="G7436" s="1351">
        <v>45014</v>
      </c>
      <c r="H7436" s="1348" t="s">
        <v>2353</v>
      </c>
      <c r="I7436" s="1348">
        <v>1536</v>
      </c>
      <c r="J7436" s="1351">
        <v>42650</v>
      </c>
      <c r="K7436" s="1352" t="s">
        <v>2354</v>
      </c>
      <c r="L7436" s="1352"/>
      <c r="M7436" s="1345" t="s">
        <v>1830</v>
      </c>
      <c r="N7436" s="1346" t="s">
        <v>20764</v>
      </c>
      <c r="O7436" s="1347"/>
      <c r="P7436" s="117" t="str">
        <f t="shared" si="59"/>
        <v>2606</v>
      </c>
      <c r="Q7436" s="117"/>
      <c r="R7436" s="1348">
        <v>260602051</v>
      </c>
      <c r="S7436" s="321"/>
      <c r="T7436" s="321"/>
    </row>
    <row r="7437" spans="1:20" ht="34.5" hidden="1" customHeight="1">
      <c r="A7437" s="1348">
        <v>260602052</v>
      </c>
      <c r="B7437" s="1339" t="str">
        <f t="shared" si="58"/>
        <v>2606</v>
      </c>
      <c r="C7437" s="1349" t="s">
        <v>2714</v>
      </c>
      <c r="D7437" s="1350">
        <v>1</v>
      </c>
      <c r="E7437" s="293" t="s">
        <v>20765</v>
      </c>
      <c r="F7437" s="1352" t="s">
        <v>8185</v>
      </c>
      <c r="G7437" s="1356">
        <v>43099</v>
      </c>
      <c r="H7437" s="1348" t="s">
        <v>2252</v>
      </c>
      <c r="I7437" s="1348">
        <v>1461</v>
      </c>
      <c r="J7437" s="1351">
        <v>41123</v>
      </c>
      <c r="K7437" s="1352" t="s">
        <v>2253</v>
      </c>
      <c r="L7437" s="1352" t="s">
        <v>20761</v>
      </c>
      <c r="M7437" s="1345" t="s">
        <v>20618</v>
      </c>
      <c r="N7437" s="1346" t="s">
        <v>1830</v>
      </c>
      <c r="O7437" s="1347"/>
      <c r="P7437" s="117" t="str">
        <f t="shared" si="59"/>
        <v>2606</v>
      </c>
      <c r="Q7437" s="117"/>
      <c r="R7437" s="1348">
        <v>260602052</v>
      </c>
      <c r="S7437" s="321"/>
      <c r="T7437" s="321"/>
    </row>
    <row r="7438" spans="1:20" ht="34.5" hidden="1" customHeight="1">
      <c r="A7438" s="1348">
        <v>260602053</v>
      </c>
      <c r="B7438" s="1339" t="str">
        <f t="shared" si="58"/>
        <v>2606</v>
      </c>
      <c r="C7438" s="1349" t="s">
        <v>2714</v>
      </c>
      <c r="D7438" s="1350">
        <v>1</v>
      </c>
      <c r="E7438" s="293" t="s">
        <v>20765</v>
      </c>
      <c r="F7438" s="1352" t="s">
        <v>20766</v>
      </c>
      <c r="G7438" s="1351">
        <v>45014</v>
      </c>
      <c r="H7438" s="1348" t="s">
        <v>2353</v>
      </c>
      <c r="I7438" s="1348">
        <v>1536</v>
      </c>
      <c r="J7438" s="1351">
        <v>42650</v>
      </c>
      <c r="K7438" s="1352" t="s">
        <v>2354</v>
      </c>
      <c r="L7438" s="1352"/>
      <c r="M7438" s="1345" t="s">
        <v>1830</v>
      </c>
      <c r="N7438" s="1346" t="s">
        <v>20767</v>
      </c>
      <c r="O7438" s="1347"/>
      <c r="P7438" s="117" t="str">
        <f t="shared" si="59"/>
        <v>2606</v>
      </c>
      <c r="Q7438" s="117"/>
      <c r="R7438" s="1348">
        <v>260602053</v>
      </c>
      <c r="S7438" s="321"/>
      <c r="T7438" s="321"/>
    </row>
    <row r="7439" spans="1:20" ht="34.5" hidden="1" customHeight="1">
      <c r="A7439" s="1348">
        <v>260602054</v>
      </c>
      <c r="B7439" s="1339" t="str">
        <f t="shared" si="58"/>
        <v>2606</v>
      </c>
      <c r="C7439" s="1349" t="s">
        <v>2714</v>
      </c>
      <c r="D7439" s="1350">
        <v>1</v>
      </c>
      <c r="E7439" s="293" t="s">
        <v>20768</v>
      </c>
      <c r="F7439" s="1352" t="s">
        <v>8187</v>
      </c>
      <c r="G7439" s="1356">
        <v>45291</v>
      </c>
      <c r="H7439" s="1348" t="s">
        <v>2353</v>
      </c>
      <c r="I7439" s="1348">
        <v>1461</v>
      </c>
      <c r="J7439" s="1351">
        <v>41123</v>
      </c>
      <c r="K7439" s="1352" t="s">
        <v>2253</v>
      </c>
      <c r="L7439" s="1352" t="s">
        <v>20761</v>
      </c>
      <c r="M7439" s="1345" t="s">
        <v>1830</v>
      </c>
      <c r="N7439" s="1346" t="s">
        <v>1830</v>
      </c>
      <c r="O7439" s="1347" t="s">
        <v>1830</v>
      </c>
      <c r="P7439" s="117" t="str">
        <f t="shared" si="59"/>
        <v>2606</v>
      </c>
      <c r="Q7439" s="117"/>
      <c r="R7439" s="1348">
        <v>260602054</v>
      </c>
      <c r="S7439" s="321"/>
      <c r="T7439" s="321"/>
    </row>
    <row r="7440" spans="1:20" ht="34.5" hidden="1" customHeight="1">
      <c r="A7440" s="1348">
        <v>260602055</v>
      </c>
      <c r="B7440" s="1339" t="str">
        <f t="shared" si="58"/>
        <v>2606</v>
      </c>
      <c r="C7440" s="1349" t="s">
        <v>2714</v>
      </c>
      <c r="D7440" s="1350">
        <v>1</v>
      </c>
      <c r="E7440" s="293" t="s">
        <v>20769</v>
      </c>
      <c r="F7440" s="1352" t="s">
        <v>8189</v>
      </c>
      <c r="G7440" s="1356">
        <v>43099</v>
      </c>
      <c r="H7440" s="1348" t="s">
        <v>2252</v>
      </c>
      <c r="I7440" s="1348">
        <v>1461</v>
      </c>
      <c r="J7440" s="1351">
        <v>41123</v>
      </c>
      <c r="K7440" s="1352" t="s">
        <v>2253</v>
      </c>
      <c r="L7440" s="1352" t="s">
        <v>20761</v>
      </c>
      <c r="M7440" s="1345" t="s">
        <v>1830</v>
      </c>
      <c r="N7440" s="1346" t="s">
        <v>1830</v>
      </c>
      <c r="O7440" s="1347"/>
      <c r="P7440" s="117" t="str">
        <f t="shared" si="59"/>
        <v>2606</v>
      </c>
      <c r="Q7440" s="117"/>
      <c r="R7440" s="1348">
        <v>260602055</v>
      </c>
      <c r="S7440" s="321"/>
      <c r="T7440" s="321"/>
    </row>
    <row r="7441" spans="1:20" ht="34.5" hidden="1" customHeight="1">
      <c r="A7441" s="1348">
        <v>260602056</v>
      </c>
      <c r="B7441" s="1339" t="str">
        <f t="shared" si="58"/>
        <v>2606</v>
      </c>
      <c r="C7441" s="1349" t="s">
        <v>2714</v>
      </c>
      <c r="D7441" s="1350">
        <v>1</v>
      </c>
      <c r="E7441" s="293" t="s">
        <v>20769</v>
      </c>
      <c r="F7441" s="1352" t="s">
        <v>20770</v>
      </c>
      <c r="G7441" s="1356">
        <v>44908</v>
      </c>
      <c r="H7441" s="1348" t="s">
        <v>2353</v>
      </c>
      <c r="I7441" s="1348">
        <v>1536</v>
      </c>
      <c r="J7441" s="1351">
        <v>42650</v>
      </c>
      <c r="K7441" s="1352" t="s">
        <v>2354</v>
      </c>
      <c r="L7441" s="1353"/>
      <c r="M7441" s="1345" t="s">
        <v>20629</v>
      </c>
      <c r="N7441" s="1346" t="s">
        <v>3309</v>
      </c>
      <c r="O7441" s="1347"/>
      <c r="P7441" s="117" t="str">
        <f t="shared" si="59"/>
        <v>2606</v>
      </c>
      <c r="Q7441" s="117"/>
      <c r="R7441" s="1348">
        <v>260602056</v>
      </c>
      <c r="S7441" s="321"/>
      <c r="T7441" s="321"/>
    </row>
    <row r="7442" spans="1:20" ht="34.5" hidden="1" customHeight="1">
      <c r="A7442" s="1348">
        <v>260602057</v>
      </c>
      <c r="B7442" s="1339" t="str">
        <f t="shared" si="58"/>
        <v>2606</v>
      </c>
      <c r="C7442" s="1349" t="s">
        <v>2714</v>
      </c>
      <c r="D7442" s="1350">
        <v>1</v>
      </c>
      <c r="E7442" s="293" t="s">
        <v>20771</v>
      </c>
      <c r="F7442" s="1352" t="s">
        <v>8191</v>
      </c>
      <c r="G7442" s="1356">
        <v>42899</v>
      </c>
      <c r="H7442" s="1348" t="s">
        <v>2252</v>
      </c>
      <c r="I7442" s="1348">
        <v>1461</v>
      </c>
      <c r="J7442" s="1351">
        <v>41123</v>
      </c>
      <c r="K7442" s="1352" t="s">
        <v>2253</v>
      </c>
      <c r="L7442" s="1352" t="s">
        <v>20761</v>
      </c>
      <c r="M7442" s="1345" t="s">
        <v>3559</v>
      </c>
      <c r="N7442" s="1346" t="s">
        <v>3560</v>
      </c>
      <c r="O7442" s="1347"/>
      <c r="P7442" s="117" t="str">
        <f t="shared" si="59"/>
        <v>2606</v>
      </c>
      <c r="Q7442" s="117"/>
      <c r="R7442" s="1348">
        <v>260602057</v>
      </c>
      <c r="S7442" s="321"/>
      <c r="T7442" s="321"/>
    </row>
    <row r="7443" spans="1:20" ht="34.5" hidden="1" customHeight="1">
      <c r="A7443" s="1348">
        <v>260602058</v>
      </c>
      <c r="B7443" s="1339" t="str">
        <f t="shared" si="58"/>
        <v>2606</v>
      </c>
      <c r="C7443" s="1349" t="s">
        <v>2714</v>
      </c>
      <c r="D7443" s="1350">
        <v>1</v>
      </c>
      <c r="E7443" s="293" t="s">
        <v>20772</v>
      </c>
      <c r="F7443" s="1352" t="s">
        <v>8193</v>
      </c>
      <c r="G7443" s="1351">
        <v>42899</v>
      </c>
      <c r="H7443" s="1348" t="s">
        <v>2252</v>
      </c>
      <c r="I7443" s="1348">
        <v>1461</v>
      </c>
      <c r="J7443" s="1351">
        <v>41123</v>
      </c>
      <c r="K7443" s="1352" t="s">
        <v>2253</v>
      </c>
      <c r="L7443" s="1352" t="s">
        <v>20761</v>
      </c>
      <c r="M7443" s="1345" t="s">
        <v>3559</v>
      </c>
      <c r="N7443" s="1346" t="s">
        <v>3560</v>
      </c>
      <c r="O7443" s="1347"/>
      <c r="P7443" s="117" t="str">
        <f t="shared" si="59"/>
        <v>2606</v>
      </c>
      <c r="Q7443" s="117"/>
      <c r="R7443" s="1348">
        <v>260602058</v>
      </c>
      <c r="S7443" s="321"/>
      <c r="T7443" s="321"/>
    </row>
    <row r="7444" spans="1:20" ht="34.5" hidden="1" customHeight="1">
      <c r="A7444" s="1348">
        <v>280701001</v>
      </c>
      <c r="B7444" s="1339" t="str">
        <f t="shared" si="58"/>
        <v>2807</v>
      </c>
      <c r="C7444" s="1349" t="s">
        <v>2714</v>
      </c>
      <c r="D7444" s="1350">
        <v>1</v>
      </c>
      <c r="E7444" s="293" t="s">
        <v>20773</v>
      </c>
      <c r="F7444" s="1352" t="s">
        <v>9513</v>
      </c>
      <c r="G7444" s="1351">
        <v>43465</v>
      </c>
      <c r="H7444" s="1348" t="s">
        <v>2252</v>
      </c>
      <c r="I7444" s="1348">
        <v>1416</v>
      </c>
      <c r="J7444" s="1351">
        <v>40325</v>
      </c>
      <c r="K7444" s="1352" t="s">
        <v>2253</v>
      </c>
      <c r="L7444" s="1352" t="s">
        <v>20774</v>
      </c>
      <c r="M7444" s="1345" t="s">
        <v>1830</v>
      </c>
      <c r="N7444" s="1346" t="s">
        <v>10536</v>
      </c>
      <c r="O7444" s="1347"/>
      <c r="P7444" s="117" t="str">
        <f t="shared" si="59"/>
        <v>2807</v>
      </c>
      <c r="Q7444" s="117"/>
      <c r="R7444" s="1348">
        <v>280701001</v>
      </c>
      <c r="S7444" s="321"/>
      <c r="T7444" s="321"/>
    </row>
    <row r="7445" spans="1:20" ht="34.5" hidden="1" customHeight="1">
      <c r="A7445" s="1348">
        <v>280701002</v>
      </c>
      <c r="B7445" s="1339" t="str">
        <f t="shared" si="58"/>
        <v>2807</v>
      </c>
      <c r="C7445" s="1349" t="s">
        <v>2714</v>
      </c>
      <c r="D7445" s="1350">
        <v>1</v>
      </c>
      <c r="E7445" s="293" t="s">
        <v>20775</v>
      </c>
      <c r="F7445" s="1352" t="s">
        <v>9533</v>
      </c>
      <c r="G7445" s="1351">
        <v>42795</v>
      </c>
      <c r="H7445" s="1348" t="s">
        <v>2252</v>
      </c>
      <c r="I7445" s="1348">
        <v>1416</v>
      </c>
      <c r="J7445" s="1351">
        <v>40325</v>
      </c>
      <c r="K7445" s="1352" t="s">
        <v>2253</v>
      </c>
      <c r="L7445" s="1352" t="s">
        <v>20776</v>
      </c>
      <c r="M7445" s="1345" t="s">
        <v>1830</v>
      </c>
      <c r="N7445" s="1346" t="s">
        <v>1830</v>
      </c>
      <c r="O7445" s="1347"/>
      <c r="P7445" s="117" t="str">
        <f t="shared" si="59"/>
        <v>2807</v>
      </c>
      <c r="Q7445" s="117"/>
      <c r="R7445" s="1348">
        <v>280701002</v>
      </c>
      <c r="S7445" s="321"/>
      <c r="T7445" s="321"/>
    </row>
    <row r="7446" spans="1:20" ht="34.5" hidden="1" customHeight="1">
      <c r="A7446" s="1348">
        <v>280701002</v>
      </c>
      <c r="B7446" s="1339" t="str">
        <f t="shared" si="58"/>
        <v>2807</v>
      </c>
      <c r="C7446" s="1349" t="s">
        <v>2714</v>
      </c>
      <c r="D7446" s="1350">
        <v>1</v>
      </c>
      <c r="E7446" s="293" t="s">
        <v>20775</v>
      </c>
      <c r="F7446" s="1352" t="s">
        <v>20777</v>
      </c>
      <c r="G7446" s="1351">
        <v>44908</v>
      </c>
      <c r="H7446" s="1348" t="s">
        <v>2353</v>
      </c>
      <c r="I7446" s="1348">
        <v>1541</v>
      </c>
      <c r="J7446" s="1351">
        <v>42718</v>
      </c>
      <c r="K7446" s="1352" t="s">
        <v>2354</v>
      </c>
      <c r="L7446" s="1352"/>
      <c r="M7446" s="1345" t="s">
        <v>1830</v>
      </c>
      <c r="N7446" s="1346" t="s">
        <v>1830</v>
      </c>
      <c r="O7446" s="1347"/>
      <c r="P7446" s="117" t="str">
        <f t="shared" si="59"/>
        <v>2807</v>
      </c>
      <c r="Q7446" s="117"/>
      <c r="R7446" s="1348">
        <v>280701002</v>
      </c>
      <c r="S7446" s="321"/>
      <c r="T7446" s="321"/>
    </row>
    <row r="7447" spans="1:20" ht="34.5" hidden="1" customHeight="1">
      <c r="A7447" s="1348">
        <v>280701003</v>
      </c>
      <c r="B7447" s="1339" t="str">
        <f t="shared" si="58"/>
        <v>2807</v>
      </c>
      <c r="C7447" s="1349" t="s">
        <v>2714</v>
      </c>
      <c r="D7447" s="1350">
        <v>1</v>
      </c>
      <c r="E7447" s="293" t="s">
        <v>20778</v>
      </c>
      <c r="F7447" s="1352" t="s">
        <v>8156</v>
      </c>
      <c r="G7447" s="1351">
        <v>42734</v>
      </c>
      <c r="H7447" s="1348" t="s">
        <v>2252</v>
      </c>
      <c r="I7447" s="1348">
        <v>1461</v>
      </c>
      <c r="J7447" s="1351">
        <v>41123</v>
      </c>
      <c r="K7447" s="1352" t="s">
        <v>2253</v>
      </c>
      <c r="L7447" s="1352" t="s">
        <v>20779</v>
      </c>
      <c r="M7447" s="1345" t="s">
        <v>20780</v>
      </c>
      <c r="N7447" s="1346" t="s">
        <v>20781</v>
      </c>
      <c r="O7447" s="1347"/>
      <c r="P7447" s="117" t="str">
        <f t="shared" si="59"/>
        <v>2807</v>
      </c>
      <c r="Q7447" s="117"/>
      <c r="R7447" s="1348">
        <v>280701003</v>
      </c>
      <c r="S7447" s="321"/>
      <c r="T7447" s="321"/>
    </row>
    <row r="7448" spans="1:20" ht="34.5" hidden="1" customHeight="1">
      <c r="A7448" s="1348">
        <v>280701003</v>
      </c>
      <c r="B7448" s="1339" t="str">
        <f t="shared" si="58"/>
        <v>2807</v>
      </c>
      <c r="C7448" s="1349" t="s">
        <v>2714</v>
      </c>
      <c r="D7448" s="1350">
        <v>1</v>
      </c>
      <c r="E7448" s="293" t="s">
        <v>20778</v>
      </c>
      <c r="F7448" s="1352" t="s">
        <v>20782</v>
      </c>
      <c r="G7448" s="1356">
        <v>44908</v>
      </c>
      <c r="H7448" s="1348" t="s">
        <v>2353</v>
      </c>
      <c r="I7448" s="1348">
        <v>1536</v>
      </c>
      <c r="J7448" s="1356">
        <v>42650</v>
      </c>
      <c r="K7448" s="1352" t="s">
        <v>2354</v>
      </c>
      <c r="L7448" s="1353"/>
      <c r="M7448" s="1345" t="s">
        <v>20783</v>
      </c>
      <c r="N7448" s="1346" t="s">
        <v>20781</v>
      </c>
      <c r="O7448" s="1347"/>
      <c r="P7448" s="117" t="str">
        <f t="shared" si="59"/>
        <v>2807</v>
      </c>
      <c r="Q7448" s="117"/>
      <c r="R7448" s="1348">
        <v>280701003</v>
      </c>
      <c r="S7448" s="321"/>
      <c r="T7448" s="321"/>
    </row>
    <row r="7449" spans="1:20" ht="34.5" hidden="1" customHeight="1">
      <c r="A7449" s="1348">
        <v>280701004</v>
      </c>
      <c r="B7449" s="1339" t="str">
        <f t="shared" si="58"/>
        <v>2807</v>
      </c>
      <c r="C7449" s="1349" t="s">
        <v>2714</v>
      </c>
      <c r="D7449" s="1350">
        <v>1</v>
      </c>
      <c r="E7449" s="293" t="s">
        <v>20784</v>
      </c>
      <c r="F7449" s="1352" t="s">
        <v>20785</v>
      </c>
      <c r="G7449" s="1351">
        <v>45014</v>
      </c>
      <c r="H7449" s="1348" t="s">
        <v>2353</v>
      </c>
      <c r="I7449" s="1348">
        <v>1536</v>
      </c>
      <c r="J7449" s="1351">
        <v>42650</v>
      </c>
      <c r="K7449" s="1352" t="s">
        <v>2354</v>
      </c>
      <c r="L7449" s="1353"/>
      <c r="M7449" s="1345" t="s">
        <v>19387</v>
      </c>
      <c r="N7449" s="1346" t="s">
        <v>3309</v>
      </c>
      <c r="O7449" s="1347"/>
      <c r="P7449" s="117" t="str">
        <f t="shared" si="59"/>
        <v>2807</v>
      </c>
      <c r="Q7449" s="117"/>
      <c r="R7449" s="1348">
        <v>280701004</v>
      </c>
      <c r="S7449" s="321"/>
      <c r="T7449" s="321"/>
    </row>
    <row r="7450" spans="1:20" ht="34.5" hidden="1" customHeight="1">
      <c r="A7450" s="1348">
        <v>280701004</v>
      </c>
      <c r="B7450" s="1339" t="str">
        <f t="shared" si="58"/>
        <v>2807</v>
      </c>
      <c r="C7450" s="1349" t="s">
        <v>2714</v>
      </c>
      <c r="D7450" s="1350">
        <v>1</v>
      </c>
      <c r="E7450" s="293" t="s">
        <v>20786</v>
      </c>
      <c r="F7450" s="1352" t="s">
        <v>5748</v>
      </c>
      <c r="G7450" s="1356">
        <v>43830</v>
      </c>
      <c r="H7450" s="1348" t="s">
        <v>2252</v>
      </c>
      <c r="I7450" s="1348">
        <v>1461</v>
      </c>
      <c r="J7450" s="1351">
        <v>41123</v>
      </c>
      <c r="K7450" s="1352" t="s">
        <v>2253</v>
      </c>
      <c r="L7450" s="1352" t="s">
        <v>20787</v>
      </c>
      <c r="M7450" s="1345" t="s">
        <v>1830</v>
      </c>
      <c r="N7450" s="1346" t="s">
        <v>20788</v>
      </c>
      <c r="O7450" s="1347"/>
      <c r="P7450" s="117" t="str">
        <f t="shared" si="59"/>
        <v>2807</v>
      </c>
      <c r="Q7450" s="117"/>
      <c r="R7450" s="1348">
        <v>280701004</v>
      </c>
      <c r="S7450" s="321"/>
      <c r="T7450" s="321"/>
    </row>
    <row r="7451" spans="1:20" ht="34.5" hidden="1" customHeight="1">
      <c r="A7451" s="1348">
        <v>280701005</v>
      </c>
      <c r="B7451" s="1339" t="str">
        <f t="shared" si="58"/>
        <v>2807</v>
      </c>
      <c r="C7451" s="1349" t="s">
        <v>2714</v>
      </c>
      <c r="D7451" s="1350">
        <v>1</v>
      </c>
      <c r="E7451" s="293" t="s">
        <v>20789</v>
      </c>
      <c r="F7451" s="1352" t="s">
        <v>20790</v>
      </c>
      <c r="G7451" s="1356">
        <v>44561</v>
      </c>
      <c r="H7451" s="1348" t="s">
        <v>2252</v>
      </c>
      <c r="I7451" s="1348">
        <v>1536</v>
      </c>
      <c r="J7451" s="1351">
        <v>42650</v>
      </c>
      <c r="K7451" s="1352" t="s">
        <v>2354</v>
      </c>
      <c r="L7451" s="1353"/>
      <c r="M7451" s="1345" t="s">
        <v>1830</v>
      </c>
      <c r="N7451" s="1346" t="s">
        <v>5095</v>
      </c>
      <c r="O7451" s="1347"/>
      <c r="P7451" s="117" t="str">
        <f t="shared" si="59"/>
        <v>2807</v>
      </c>
      <c r="Q7451" s="117"/>
      <c r="R7451" s="1348">
        <v>280701005</v>
      </c>
      <c r="S7451" s="321"/>
      <c r="T7451" s="321"/>
    </row>
    <row r="7452" spans="1:20" ht="34.5" hidden="1" customHeight="1">
      <c r="A7452" s="1348">
        <v>280701006</v>
      </c>
      <c r="B7452" s="1339" t="str">
        <f t="shared" si="58"/>
        <v>2807</v>
      </c>
      <c r="C7452" s="1349" t="s">
        <v>2714</v>
      </c>
      <c r="D7452" s="1350">
        <v>1</v>
      </c>
      <c r="E7452" s="293" t="s">
        <v>20791</v>
      </c>
      <c r="F7452" s="1352" t="s">
        <v>20792</v>
      </c>
      <c r="G7452" s="1356">
        <v>45291</v>
      </c>
      <c r="H7452" s="1348" t="s">
        <v>2353</v>
      </c>
      <c r="I7452" s="1348">
        <v>1541</v>
      </c>
      <c r="J7452" s="1351">
        <v>42718</v>
      </c>
      <c r="K7452" s="1352" t="s">
        <v>2354</v>
      </c>
      <c r="L7452" s="1352"/>
      <c r="M7452" s="1345" t="s">
        <v>20793</v>
      </c>
      <c r="N7452" s="1346" t="s">
        <v>1830</v>
      </c>
      <c r="O7452" s="1347" t="s">
        <v>1830</v>
      </c>
      <c r="P7452" s="117" t="str">
        <f t="shared" si="59"/>
        <v>2807</v>
      </c>
      <c r="Q7452" s="117"/>
      <c r="R7452" s="1348">
        <v>280701006</v>
      </c>
      <c r="S7452" s="321"/>
      <c r="T7452" s="321"/>
    </row>
    <row r="7453" spans="1:20" ht="34.5" hidden="1" customHeight="1">
      <c r="A7453" s="1348">
        <v>280701006</v>
      </c>
      <c r="B7453" s="1339" t="str">
        <f t="shared" si="58"/>
        <v>2807</v>
      </c>
      <c r="C7453" s="1349" t="s">
        <v>2714</v>
      </c>
      <c r="D7453" s="1350">
        <v>1</v>
      </c>
      <c r="E7453" s="293" t="s">
        <v>20794</v>
      </c>
      <c r="F7453" s="1352" t="s">
        <v>20795</v>
      </c>
      <c r="G7453" s="1356">
        <v>45291</v>
      </c>
      <c r="H7453" s="1348" t="s">
        <v>2353</v>
      </c>
      <c r="I7453" s="1348">
        <v>1550</v>
      </c>
      <c r="J7453" s="1351">
        <v>43080</v>
      </c>
      <c r="K7453" s="1352" t="s">
        <v>2354</v>
      </c>
      <c r="L7453" s="1352" t="s">
        <v>20796</v>
      </c>
      <c r="M7453" s="1345" t="s">
        <v>1830</v>
      </c>
      <c r="N7453" s="1346" t="s">
        <v>1830</v>
      </c>
      <c r="O7453" s="1347" t="s">
        <v>20797</v>
      </c>
      <c r="P7453" s="117" t="str">
        <f t="shared" si="59"/>
        <v>2807</v>
      </c>
      <c r="Q7453" s="117"/>
      <c r="R7453" s="1348">
        <v>280701006</v>
      </c>
      <c r="S7453" s="321"/>
      <c r="T7453" s="321"/>
    </row>
    <row r="7454" spans="1:20" ht="34.5" hidden="1" customHeight="1">
      <c r="A7454" s="1348">
        <v>280701007</v>
      </c>
      <c r="B7454" s="1339" t="str">
        <f t="shared" si="58"/>
        <v>2807</v>
      </c>
      <c r="C7454" s="1349" t="s">
        <v>2714</v>
      </c>
      <c r="D7454" s="1350">
        <v>1</v>
      </c>
      <c r="E7454" s="293" t="s">
        <v>20798</v>
      </c>
      <c r="F7454" s="1352" t="s">
        <v>20799</v>
      </c>
      <c r="G7454" s="1356">
        <v>45291</v>
      </c>
      <c r="H7454" s="1348" t="s">
        <v>2353</v>
      </c>
      <c r="I7454" s="1348">
        <v>1550</v>
      </c>
      <c r="J7454" s="1351">
        <v>43080</v>
      </c>
      <c r="K7454" s="1352" t="s">
        <v>2354</v>
      </c>
      <c r="L7454" s="1352" t="s">
        <v>20800</v>
      </c>
      <c r="M7454" s="1345" t="s">
        <v>20597</v>
      </c>
      <c r="N7454" s="1346" t="s">
        <v>1830</v>
      </c>
      <c r="O7454" s="1347" t="s">
        <v>20801</v>
      </c>
      <c r="P7454" s="117" t="str">
        <f t="shared" si="59"/>
        <v>2807</v>
      </c>
      <c r="Q7454" s="117"/>
      <c r="R7454" s="1348">
        <v>280701007</v>
      </c>
      <c r="S7454" s="321"/>
      <c r="T7454" s="321"/>
    </row>
    <row r="7455" spans="1:20" ht="34.5" hidden="1" customHeight="1">
      <c r="A7455" s="1348">
        <v>280701007</v>
      </c>
      <c r="B7455" s="1339" t="str">
        <f t="shared" si="58"/>
        <v>2807</v>
      </c>
      <c r="C7455" s="1349" t="s">
        <v>2714</v>
      </c>
      <c r="D7455" s="1350">
        <v>1</v>
      </c>
      <c r="E7455" s="293" t="s">
        <v>20802</v>
      </c>
      <c r="F7455" s="1352" t="s">
        <v>20803</v>
      </c>
      <c r="G7455" s="1351">
        <v>46322</v>
      </c>
      <c r="H7455" s="1348" t="s">
        <v>2353</v>
      </c>
      <c r="I7455" s="1348">
        <v>1592</v>
      </c>
      <c r="J7455" s="1351">
        <v>44544</v>
      </c>
      <c r="K7455" s="1352" t="s">
        <v>2354</v>
      </c>
      <c r="L7455" s="1352"/>
      <c r="M7455" s="1345" t="s">
        <v>20597</v>
      </c>
      <c r="N7455" s="1346" t="s">
        <v>1830</v>
      </c>
      <c r="O7455" s="1347"/>
      <c r="P7455" s="117" t="str">
        <f t="shared" si="59"/>
        <v>2807</v>
      </c>
      <c r="Q7455" s="117"/>
      <c r="R7455" s="1348">
        <v>280701007</v>
      </c>
      <c r="S7455" s="321"/>
      <c r="T7455" s="321"/>
    </row>
    <row r="7456" spans="1:20" ht="34.5" hidden="1" customHeight="1">
      <c r="A7456" s="1348">
        <v>280701008</v>
      </c>
      <c r="B7456" s="1339" t="str">
        <f t="shared" si="58"/>
        <v>2807</v>
      </c>
      <c r="C7456" s="1349" t="s">
        <v>2714</v>
      </c>
      <c r="D7456" s="1350">
        <v>1</v>
      </c>
      <c r="E7456" s="293" t="s">
        <v>20804</v>
      </c>
      <c r="F7456" s="1352" t="s">
        <v>20805</v>
      </c>
      <c r="G7456" s="1356">
        <v>46322</v>
      </c>
      <c r="H7456" s="1348" t="s">
        <v>2353</v>
      </c>
      <c r="I7456" s="1348">
        <v>1592</v>
      </c>
      <c r="J7456" s="1351">
        <v>44544</v>
      </c>
      <c r="K7456" s="1352" t="s">
        <v>2354</v>
      </c>
      <c r="L7456" s="1352"/>
      <c r="M7456" s="1345" t="s">
        <v>20597</v>
      </c>
      <c r="N7456" s="1346" t="s">
        <v>1830</v>
      </c>
      <c r="O7456" s="1347"/>
      <c r="P7456" s="117" t="str">
        <f t="shared" si="59"/>
        <v>2807</v>
      </c>
      <c r="Q7456" s="117"/>
      <c r="R7456" s="1348">
        <v>280701008</v>
      </c>
      <c r="S7456" s="321"/>
      <c r="T7456" s="321"/>
    </row>
    <row r="7457" spans="1:20" ht="34.5" hidden="1" customHeight="1">
      <c r="A7457" s="1348">
        <v>280701008</v>
      </c>
      <c r="B7457" s="1339" t="str">
        <f t="shared" si="58"/>
        <v>2807</v>
      </c>
      <c r="C7457" s="1349" t="s">
        <v>2714</v>
      </c>
      <c r="D7457" s="1350">
        <v>1</v>
      </c>
      <c r="E7457" s="293" t="s">
        <v>20806</v>
      </c>
      <c r="F7457" s="1352" t="s">
        <v>20807</v>
      </c>
      <c r="G7457" s="1351">
        <v>46322</v>
      </c>
      <c r="H7457" s="1348" t="s">
        <v>2353</v>
      </c>
      <c r="I7457" s="1348">
        <v>1592</v>
      </c>
      <c r="J7457" s="1351">
        <v>44544</v>
      </c>
      <c r="K7457" s="1352" t="s">
        <v>2354</v>
      </c>
      <c r="L7457" s="1352"/>
      <c r="M7457" s="1345" t="s">
        <v>20597</v>
      </c>
      <c r="N7457" s="1346" t="s">
        <v>1830</v>
      </c>
      <c r="O7457" s="1347"/>
      <c r="P7457" s="117" t="str">
        <f t="shared" si="59"/>
        <v>2807</v>
      </c>
      <c r="Q7457" s="117"/>
      <c r="R7457" s="1348">
        <v>280701008</v>
      </c>
      <c r="S7457" s="321"/>
      <c r="T7457" s="321"/>
    </row>
    <row r="7458" spans="1:20" ht="34.5" hidden="1" customHeight="1">
      <c r="A7458" s="1348">
        <v>280701008</v>
      </c>
      <c r="B7458" s="1339" t="str">
        <f t="shared" si="58"/>
        <v>2807</v>
      </c>
      <c r="C7458" s="1349" t="s">
        <v>2714</v>
      </c>
      <c r="D7458" s="1350">
        <v>2</v>
      </c>
      <c r="E7458" s="293" t="s">
        <v>20808</v>
      </c>
      <c r="F7458" s="1352" t="s">
        <v>20785</v>
      </c>
      <c r="G7458" s="1356">
        <v>46475</v>
      </c>
      <c r="H7458" s="1348" t="s">
        <v>2353</v>
      </c>
      <c r="I7458" s="1348">
        <v>1595</v>
      </c>
      <c r="J7458" s="1351">
        <v>44649</v>
      </c>
      <c r="K7458" s="1352" t="s">
        <v>2354</v>
      </c>
      <c r="L7458" s="1352"/>
      <c r="M7458" s="1345" t="s">
        <v>20597</v>
      </c>
      <c r="N7458" s="1346" t="s">
        <v>1830</v>
      </c>
      <c r="O7458" s="1347"/>
      <c r="P7458" s="117" t="str">
        <f t="shared" si="59"/>
        <v>2807</v>
      </c>
      <c r="Q7458" s="117"/>
      <c r="R7458" s="1348">
        <v>280701008</v>
      </c>
      <c r="S7458" s="321"/>
      <c r="T7458" s="321"/>
    </row>
    <row r="7459" spans="1:20" ht="34.5" hidden="1" customHeight="1">
      <c r="A7459" s="1348">
        <v>280701009</v>
      </c>
      <c r="B7459" s="1339" t="str">
        <f t="shared" si="58"/>
        <v>2807</v>
      </c>
      <c r="C7459" s="1349" t="s">
        <v>2714</v>
      </c>
      <c r="D7459" s="1350">
        <v>1</v>
      </c>
      <c r="E7459" s="293" t="s">
        <v>20809</v>
      </c>
      <c r="F7459" s="1352" t="s">
        <v>20810</v>
      </c>
      <c r="G7459" s="1351">
        <v>46475</v>
      </c>
      <c r="H7459" s="1348" t="s">
        <v>2353</v>
      </c>
      <c r="I7459" s="1348">
        <v>1595</v>
      </c>
      <c r="J7459" s="1351">
        <v>44649</v>
      </c>
      <c r="K7459" s="1352" t="s">
        <v>2354</v>
      </c>
      <c r="L7459" s="1352"/>
      <c r="M7459" s="1345" t="s">
        <v>20597</v>
      </c>
      <c r="N7459" s="1346" t="s">
        <v>1830</v>
      </c>
      <c r="O7459" s="1347"/>
      <c r="P7459" s="117" t="str">
        <f t="shared" si="59"/>
        <v>2807</v>
      </c>
      <c r="Q7459" s="117"/>
      <c r="R7459" s="1348">
        <v>280701009</v>
      </c>
      <c r="S7459" s="321"/>
      <c r="T7459" s="321"/>
    </row>
    <row r="7460" spans="1:20" ht="34.5" hidden="1" customHeight="1">
      <c r="A7460" s="1348">
        <v>280701009</v>
      </c>
      <c r="B7460" s="1339" t="str">
        <f t="shared" si="58"/>
        <v>2807</v>
      </c>
      <c r="C7460" s="1349" t="s">
        <v>2714</v>
      </c>
      <c r="D7460" s="1350">
        <v>1</v>
      </c>
      <c r="E7460" s="293" t="s">
        <v>20811</v>
      </c>
      <c r="F7460" s="1352" t="s">
        <v>20812</v>
      </c>
      <c r="G7460" s="1356">
        <v>46475</v>
      </c>
      <c r="H7460" s="1348" t="s">
        <v>2353</v>
      </c>
      <c r="I7460" s="1348">
        <v>1595</v>
      </c>
      <c r="J7460" s="1351">
        <v>44649</v>
      </c>
      <c r="K7460" s="1352" t="s">
        <v>2354</v>
      </c>
      <c r="L7460" s="1352"/>
      <c r="M7460" s="1345" t="s">
        <v>20342</v>
      </c>
      <c r="N7460" s="1346" t="s">
        <v>1830</v>
      </c>
      <c r="O7460" s="1347"/>
      <c r="P7460" s="117" t="str">
        <f t="shared" si="59"/>
        <v>2807</v>
      </c>
      <c r="Q7460" s="117"/>
      <c r="R7460" s="1348">
        <v>280701009</v>
      </c>
      <c r="S7460" s="321"/>
      <c r="T7460" s="321"/>
    </row>
    <row r="7461" spans="1:20" ht="34.5" hidden="1" customHeight="1">
      <c r="A7461" s="1348">
        <v>280701009</v>
      </c>
      <c r="B7461" s="1339" t="str">
        <f t="shared" si="58"/>
        <v>2807</v>
      </c>
      <c r="C7461" s="1349" t="s">
        <v>2720</v>
      </c>
      <c r="D7461" s="1350">
        <v>1</v>
      </c>
      <c r="E7461" s="293" t="s">
        <v>20813</v>
      </c>
      <c r="F7461" s="1352" t="s">
        <v>20814</v>
      </c>
      <c r="G7461" s="1351">
        <v>43462</v>
      </c>
      <c r="H7461" s="1348" t="s">
        <v>2252</v>
      </c>
      <c r="I7461" s="1348">
        <v>1416</v>
      </c>
      <c r="J7461" s="1356">
        <v>40325</v>
      </c>
      <c r="K7461" s="1352" t="s">
        <v>2253</v>
      </c>
      <c r="L7461" s="1352" t="s">
        <v>20815</v>
      </c>
      <c r="M7461" s="1345" t="s">
        <v>1830</v>
      </c>
      <c r="N7461" s="1346" t="s">
        <v>1830</v>
      </c>
      <c r="O7461" s="1347"/>
      <c r="P7461" s="117" t="str">
        <f t="shared" si="59"/>
        <v>2807</v>
      </c>
      <c r="Q7461" s="117"/>
      <c r="R7461" s="1348">
        <v>280701009</v>
      </c>
      <c r="S7461" s="321"/>
      <c r="T7461" s="321"/>
    </row>
    <row r="7462" spans="1:20" ht="34.5" hidden="1" customHeight="1">
      <c r="A7462" s="1348">
        <v>280701010</v>
      </c>
      <c r="B7462" s="1339" t="str">
        <f t="shared" si="58"/>
        <v>2807</v>
      </c>
      <c r="C7462" s="1349" t="s">
        <v>2720</v>
      </c>
      <c r="D7462" s="1350">
        <v>1</v>
      </c>
      <c r="E7462" s="293" t="s">
        <v>20816</v>
      </c>
      <c r="F7462" s="1352" t="s">
        <v>20817</v>
      </c>
      <c r="G7462" s="1356">
        <v>42734</v>
      </c>
      <c r="H7462" s="1348" t="s">
        <v>2252</v>
      </c>
      <c r="I7462" s="1348">
        <v>1416</v>
      </c>
      <c r="J7462" s="1351">
        <v>40325</v>
      </c>
      <c r="K7462" s="1352" t="s">
        <v>2253</v>
      </c>
      <c r="L7462" s="1352" t="s">
        <v>20818</v>
      </c>
      <c r="M7462" s="1345" t="s">
        <v>20819</v>
      </c>
      <c r="N7462" s="1346" t="s">
        <v>1830</v>
      </c>
      <c r="O7462" s="1347"/>
      <c r="P7462" s="117" t="str">
        <f t="shared" si="59"/>
        <v>2807</v>
      </c>
      <c r="Q7462" s="117"/>
      <c r="R7462" s="1348">
        <v>280701010</v>
      </c>
      <c r="S7462" s="321"/>
      <c r="T7462" s="321"/>
    </row>
    <row r="7463" spans="1:20" ht="34.5" hidden="1" customHeight="1">
      <c r="A7463" s="1348">
        <v>280701010</v>
      </c>
      <c r="B7463" s="1339" t="str">
        <f t="shared" si="58"/>
        <v>2807</v>
      </c>
      <c r="C7463" s="1349" t="s">
        <v>2720</v>
      </c>
      <c r="D7463" s="1350">
        <v>1</v>
      </c>
      <c r="E7463" s="293" t="s">
        <v>20820</v>
      </c>
      <c r="F7463" s="1352" t="s">
        <v>20821</v>
      </c>
      <c r="G7463" s="1356">
        <v>43462</v>
      </c>
      <c r="H7463" s="1348" t="s">
        <v>2252</v>
      </c>
      <c r="I7463" s="1348">
        <v>1416</v>
      </c>
      <c r="J7463" s="1351">
        <v>40325</v>
      </c>
      <c r="K7463" s="1352" t="s">
        <v>2253</v>
      </c>
      <c r="L7463" s="1352" t="s">
        <v>20822</v>
      </c>
      <c r="M7463" s="1345" t="s">
        <v>1830</v>
      </c>
      <c r="N7463" s="1346" t="s">
        <v>1830</v>
      </c>
      <c r="O7463" s="1347"/>
      <c r="P7463" s="117" t="str">
        <f t="shared" si="59"/>
        <v>2807</v>
      </c>
      <c r="Q7463" s="117"/>
      <c r="R7463" s="1348">
        <v>280701010</v>
      </c>
      <c r="S7463" s="321"/>
      <c r="T7463" s="321"/>
    </row>
    <row r="7464" spans="1:20" ht="34.5" hidden="1" customHeight="1">
      <c r="A7464" s="1348">
        <v>280701010</v>
      </c>
      <c r="B7464" s="1339" t="str">
        <f t="shared" si="58"/>
        <v>2807</v>
      </c>
      <c r="C7464" s="1349" t="s">
        <v>2720</v>
      </c>
      <c r="D7464" s="1350">
        <v>1</v>
      </c>
      <c r="E7464" s="293" t="s">
        <v>20823</v>
      </c>
      <c r="F7464" s="1352" t="s">
        <v>20824</v>
      </c>
      <c r="G7464" s="1356">
        <v>42734</v>
      </c>
      <c r="H7464" s="1348" t="s">
        <v>2252</v>
      </c>
      <c r="I7464" s="1348">
        <v>1416</v>
      </c>
      <c r="J7464" s="1356">
        <v>40325</v>
      </c>
      <c r="K7464" s="1352" t="s">
        <v>2253</v>
      </c>
      <c r="L7464" s="1352"/>
      <c r="M7464" s="1345" t="s">
        <v>20825</v>
      </c>
      <c r="N7464" s="1346" t="s">
        <v>20826</v>
      </c>
      <c r="O7464" s="1347"/>
      <c r="P7464" s="117" t="str">
        <f t="shared" si="59"/>
        <v>2807</v>
      </c>
      <c r="Q7464" s="117"/>
      <c r="R7464" s="1348">
        <v>280701010</v>
      </c>
      <c r="S7464" s="321"/>
      <c r="T7464" s="321"/>
    </row>
    <row r="7465" spans="1:20" ht="34.5" hidden="1" customHeight="1">
      <c r="A7465" s="1348">
        <v>280701011</v>
      </c>
      <c r="B7465" s="1339" t="str">
        <f t="shared" si="58"/>
        <v>2807</v>
      </c>
      <c r="C7465" s="1349" t="s">
        <v>2720</v>
      </c>
      <c r="D7465" s="1350">
        <v>1</v>
      </c>
      <c r="E7465" s="293" t="s">
        <v>20827</v>
      </c>
      <c r="F7465" s="1352" t="s">
        <v>20828</v>
      </c>
      <c r="G7465" s="1351">
        <v>43462</v>
      </c>
      <c r="H7465" s="1348" t="s">
        <v>2252</v>
      </c>
      <c r="I7465" s="1348">
        <v>1416</v>
      </c>
      <c r="J7465" s="1351">
        <v>40325</v>
      </c>
      <c r="K7465" s="1352" t="s">
        <v>2253</v>
      </c>
      <c r="L7465" s="1352" t="s">
        <v>20829</v>
      </c>
      <c r="M7465" s="1345" t="s">
        <v>20830</v>
      </c>
      <c r="N7465" s="1346" t="s">
        <v>20831</v>
      </c>
      <c r="O7465" s="1347"/>
      <c r="P7465" s="117" t="str">
        <f t="shared" si="59"/>
        <v>2807</v>
      </c>
      <c r="Q7465" s="117"/>
      <c r="R7465" s="1348">
        <v>280701011</v>
      </c>
      <c r="S7465" s="321"/>
      <c r="T7465" s="321"/>
    </row>
    <row r="7466" spans="1:20" ht="34.5" hidden="1" customHeight="1">
      <c r="A7466" s="1348">
        <v>280701011</v>
      </c>
      <c r="B7466" s="1339" t="str">
        <f t="shared" si="58"/>
        <v>2807</v>
      </c>
      <c r="C7466" s="1349" t="s">
        <v>2720</v>
      </c>
      <c r="D7466" s="1350">
        <v>1</v>
      </c>
      <c r="E7466" s="293" t="s">
        <v>20832</v>
      </c>
      <c r="F7466" s="1352" t="s">
        <v>20833</v>
      </c>
      <c r="G7466" s="1351">
        <v>43830</v>
      </c>
      <c r="H7466" s="1348" t="s">
        <v>2252</v>
      </c>
      <c r="I7466" s="1348">
        <v>1416</v>
      </c>
      <c r="J7466" s="1351">
        <v>40325</v>
      </c>
      <c r="K7466" s="1352" t="s">
        <v>2253</v>
      </c>
      <c r="L7466" s="1352" t="s">
        <v>20834</v>
      </c>
      <c r="M7466" s="1345" t="s">
        <v>20835</v>
      </c>
      <c r="N7466" s="1346" t="s">
        <v>1830</v>
      </c>
      <c r="O7466" s="1347"/>
      <c r="P7466" s="117" t="str">
        <f t="shared" si="59"/>
        <v>2807</v>
      </c>
      <c r="Q7466" s="117"/>
      <c r="R7466" s="1348">
        <v>280701011</v>
      </c>
      <c r="S7466" s="321"/>
      <c r="T7466" s="321"/>
    </row>
    <row r="7467" spans="1:20" ht="34.5" hidden="1" customHeight="1">
      <c r="A7467" s="1348">
        <v>280701011</v>
      </c>
      <c r="B7467" s="1339" t="str">
        <f t="shared" si="58"/>
        <v>2807</v>
      </c>
      <c r="C7467" s="1349" t="s">
        <v>2720</v>
      </c>
      <c r="D7467" s="1350">
        <v>1</v>
      </c>
      <c r="E7467" s="293" t="s">
        <v>20836</v>
      </c>
      <c r="F7467" s="1352" t="s">
        <v>20837</v>
      </c>
      <c r="G7467" s="1356">
        <v>42734</v>
      </c>
      <c r="H7467" s="1348" t="s">
        <v>2252</v>
      </c>
      <c r="I7467" s="1348">
        <v>1416</v>
      </c>
      <c r="J7467" s="1351">
        <v>40325</v>
      </c>
      <c r="K7467" s="1352" t="s">
        <v>2253</v>
      </c>
      <c r="L7467" s="1352" t="s">
        <v>20838</v>
      </c>
      <c r="M7467" s="1345" t="s">
        <v>20839</v>
      </c>
      <c r="N7467" s="1346" t="s">
        <v>20840</v>
      </c>
      <c r="O7467" s="1347"/>
      <c r="P7467" s="117" t="str">
        <f t="shared" si="59"/>
        <v>2807</v>
      </c>
      <c r="Q7467" s="117"/>
      <c r="R7467" s="1348">
        <v>280701011</v>
      </c>
      <c r="S7467" s="321"/>
      <c r="T7467" s="321"/>
    </row>
    <row r="7468" spans="1:20" ht="34.5" hidden="1" customHeight="1">
      <c r="A7468" s="1348">
        <v>280701012</v>
      </c>
      <c r="B7468" s="1339" t="str">
        <f t="shared" si="58"/>
        <v>2807</v>
      </c>
      <c r="C7468" s="1349" t="s">
        <v>2720</v>
      </c>
      <c r="D7468" s="1350">
        <v>1</v>
      </c>
      <c r="E7468" s="293" t="s">
        <v>20841</v>
      </c>
      <c r="F7468" s="1352" t="s">
        <v>20842</v>
      </c>
      <c r="G7468" s="1351">
        <v>43057</v>
      </c>
      <c r="H7468" s="1348" t="s">
        <v>2252</v>
      </c>
      <c r="I7468" s="1348">
        <v>1416</v>
      </c>
      <c r="J7468" s="1351">
        <v>40325</v>
      </c>
      <c r="K7468" s="1352" t="s">
        <v>2253</v>
      </c>
      <c r="L7468" s="1352" t="s">
        <v>20838</v>
      </c>
      <c r="M7468" s="1345" t="s">
        <v>20843</v>
      </c>
      <c r="N7468" s="1346" t="s">
        <v>1830</v>
      </c>
      <c r="O7468" s="1347"/>
      <c r="P7468" s="117" t="str">
        <f t="shared" si="59"/>
        <v>2807</v>
      </c>
      <c r="Q7468" s="117"/>
      <c r="R7468" s="1348">
        <v>280701012</v>
      </c>
      <c r="S7468" s="321"/>
      <c r="T7468" s="321"/>
    </row>
    <row r="7469" spans="1:20" ht="34.5" hidden="1" customHeight="1">
      <c r="A7469" s="1348">
        <v>280701012</v>
      </c>
      <c r="B7469" s="1339" t="str">
        <f t="shared" si="58"/>
        <v>2807</v>
      </c>
      <c r="C7469" s="1349" t="s">
        <v>2720</v>
      </c>
      <c r="D7469" s="1350">
        <v>1</v>
      </c>
      <c r="E7469" s="293" t="s">
        <v>20844</v>
      </c>
      <c r="F7469" s="1352" t="s">
        <v>20845</v>
      </c>
      <c r="G7469" s="1356">
        <v>43462</v>
      </c>
      <c r="H7469" s="1348" t="s">
        <v>2252</v>
      </c>
      <c r="I7469" s="1348">
        <v>1416</v>
      </c>
      <c r="J7469" s="1356">
        <v>40325</v>
      </c>
      <c r="K7469" s="1352" t="s">
        <v>2253</v>
      </c>
      <c r="L7469" s="1352" t="s">
        <v>20846</v>
      </c>
      <c r="M7469" s="1345" t="s">
        <v>1830</v>
      </c>
      <c r="N7469" s="1346" t="s">
        <v>20847</v>
      </c>
      <c r="O7469" s="1347"/>
      <c r="P7469" s="117" t="str">
        <f t="shared" si="59"/>
        <v>2807</v>
      </c>
      <c r="Q7469" s="117"/>
      <c r="R7469" s="1348">
        <v>280701012</v>
      </c>
      <c r="S7469" s="321"/>
      <c r="T7469" s="321"/>
    </row>
    <row r="7470" spans="1:20" ht="34.5" hidden="1" customHeight="1">
      <c r="A7470" s="1348">
        <v>280701012</v>
      </c>
      <c r="B7470" s="1339" t="str">
        <f t="shared" si="58"/>
        <v>2807</v>
      </c>
      <c r="C7470" s="1349" t="s">
        <v>2720</v>
      </c>
      <c r="D7470" s="1350">
        <v>1</v>
      </c>
      <c r="E7470" s="293" t="s">
        <v>20848</v>
      </c>
      <c r="F7470" s="1352" t="s">
        <v>20849</v>
      </c>
      <c r="G7470" s="1356">
        <v>43057</v>
      </c>
      <c r="H7470" s="1348" t="s">
        <v>2252</v>
      </c>
      <c r="I7470" s="1348">
        <v>1416</v>
      </c>
      <c r="J7470" s="1351">
        <v>40325</v>
      </c>
      <c r="K7470" s="1352" t="s">
        <v>2253</v>
      </c>
      <c r="L7470" s="1352" t="s">
        <v>20850</v>
      </c>
      <c r="M7470" s="1345" t="s">
        <v>1830</v>
      </c>
      <c r="N7470" s="1346" t="s">
        <v>20851</v>
      </c>
      <c r="O7470" s="1347"/>
      <c r="P7470" s="117" t="str">
        <f t="shared" si="59"/>
        <v>2807</v>
      </c>
      <c r="Q7470" s="117"/>
      <c r="R7470" s="1348">
        <v>280701012</v>
      </c>
      <c r="S7470" s="321"/>
      <c r="T7470" s="321"/>
    </row>
    <row r="7471" spans="1:20" ht="34.5" hidden="1" customHeight="1">
      <c r="A7471" s="1348">
        <v>280701013</v>
      </c>
      <c r="B7471" s="1339" t="str">
        <f t="shared" si="58"/>
        <v>2807</v>
      </c>
      <c r="C7471" s="1349" t="s">
        <v>2720</v>
      </c>
      <c r="D7471" s="1350">
        <v>1</v>
      </c>
      <c r="E7471" s="293" t="s">
        <v>20852</v>
      </c>
      <c r="F7471" s="1352" t="s">
        <v>20853</v>
      </c>
      <c r="G7471" s="1356">
        <v>42734</v>
      </c>
      <c r="H7471" s="1348" t="s">
        <v>2252</v>
      </c>
      <c r="I7471" s="1348">
        <v>1416</v>
      </c>
      <c r="J7471" s="1356">
        <v>40325</v>
      </c>
      <c r="K7471" s="1352" t="s">
        <v>2253</v>
      </c>
      <c r="L7471" s="1352" t="s">
        <v>20854</v>
      </c>
      <c r="M7471" s="1345" t="s">
        <v>1830</v>
      </c>
      <c r="N7471" s="1346" t="s">
        <v>20855</v>
      </c>
      <c r="O7471" s="1347"/>
      <c r="P7471" s="117" t="str">
        <f t="shared" si="59"/>
        <v>2807</v>
      </c>
      <c r="Q7471" s="117"/>
      <c r="R7471" s="1348">
        <v>280701013</v>
      </c>
      <c r="S7471" s="321"/>
      <c r="T7471" s="321"/>
    </row>
    <row r="7472" spans="1:20" ht="34.5" hidden="1" customHeight="1">
      <c r="A7472" s="1348">
        <v>280701013</v>
      </c>
      <c r="B7472" s="1339" t="str">
        <f t="shared" si="58"/>
        <v>2807</v>
      </c>
      <c r="C7472" s="1349" t="s">
        <v>2720</v>
      </c>
      <c r="D7472" s="1350">
        <v>1</v>
      </c>
      <c r="E7472" s="293" t="s">
        <v>20856</v>
      </c>
      <c r="F7472" s="1352" t="s">
        <v>20857</v>
      </c>
      <c r="G7472" s="1351">
        <v>43057</v>
      </c>
      <c r="H7472" s="1348" t="s">
        <v>2252</v>
      </c>
      <c r="I7472" s="1348">
        <v>1416</v>
      </c>
      <c r="J7472" s="1356">
        <v>40325</v>
      </c>
      <c r="K7472" s="1352" t="s">
        <v>2253</v>
      </c>
      <c r="L7472" s="1352" t="s">
        <v>20850</v>
      </c>
      <c r="M7472" s="1345" t="s">
        <v>1830</v>
      </c>
      <c r="N7472" s="1346" t="s">
        <v>20858</v>
      </c>
      <c r="O7472" s="1347"/>
      <c r="P7472" s="117" t="str">
        <f t="shared" si="59"/>
        <v>2807</v>
      </c>
      <c r="Q7472" s="117"/>
      <c r="R7472" s="1348">
        <v>280701013</v>
      </c>
      <c r="S7472" s="321"/>
      <c r="T7472" s="321"/>
    </row>
    <row r="7473" spans="1:20" ht="34.5" hidden="1" customHeight="1">
      <c r="A7473" s="1348">
        <v>280701013</v>
      </c>
      <c r="B7473" s="1339" t="str">
        <f t="shared" si="58"/>
        <v>2807</v>
      </c>
      <c r="C7473" s="1349" t="s">
        <v>2720</v>
      </c>
      <c r="D7473" s="1350">
        <v>1</v>
      </c>
      <c r="E7473" s="293" t="s">
        <v>20859</v>
      </c>
      <c r="F7473" s="1352" t="s">
        <v>20860</v>
      </c>
      <c r="G7473" s="1356">
        <v>43334</v>
      </c>
      <c r="H7473" s="1348" t="s">
        <v>2252</v>
      </c>
      <c r="I7473" s="1348">
        <v>1416</v>
      </c>
      <c r="J7473" s="1351">
        <v>40325</v>
      </c>
      <c r="K7473" s="1352" t="s">
        <v>2253</v>
      </c>
      <c r="L7473" s="1352" t="s">
        <v>20861</v>
      </c>
      <c r="M7473" s="1345" t="s">
        <v>1830</v>
      </c>
      <c r="N7473" s="1346" t="s">
        <v>20862</v>
      </c>
      <c r="O7473" s="1347"/>
      <c r="P7473" s="117" t="str">
        <f t="shared" si="59"/>
        <v>2807</v>
      </c>
      <c r="Q7473" s="117"/>
      <c r="R7473" s="1348">
        <v>280701013</v>
      </c>
      <c r="S7473" s="321"/>
      <c r="T7473" s="321"/>
    </row>
    <row r="7474" spans="1:20" ht="34.5" hidden="1" customHeight="1">
      <c r="A7474" s="1348">
        <v>280701014</v>
      </c>
      <c r="B7474" s="1339" t="str">
        <f t="shared" si="58"/>
        <v>2807</v>
      </c>
      <c r="C7474" s="1349" t="s">
        <v>2720</v>
      </c>
      <c r="D7474" s="1350">
        <v>1</v>
      </c>
      <c r="E7474" s="293" t="s">
        <v>20863</v>
      </c>
      <c r="F7474" s="1352" t="s">
        <v>20864</v>
      </c>
      <c r="G7474" s="1356">
        <v>43057</v>
      </c>
      <c r="H7474" s="1348" t="s">
        <v>2252</v>
      </c>
      <c r="I7474" s="1348">
        <v>1416</v>
      </c>
      <c r="J7474" s="1356">
        <v>40325</v>
      </c>
      <c r="K7474" s="1352" t="s">
        <v>2253</v>
      </c>
      <c r="L7474" s="1352" t="s">
        <v>20850</v>
      </c>
      <c r="M7474" s="1345" t="s">
        <v>1830</v>
      </c>
      <c r="N7474" s="1346" t="s">
        <v>20865</v>
      </c>
      <c r="O7474" s="1347"/>
      <c r="P7474" s="117" t="str">
        <f t="shared" si="59"/>
        <v>2807</v>
      </c>
      <c r="Q7474" s="117"/>
      <c r="R7474" s="1348">
        <v>280701014</v>
      </c>
      <c r="S7474" s="321"/>
      <c r="T7474" s="321"/>
    </row>
    <row r="7475" spans="1:20" ht="34.5" hidden="1" customHeight="1">
      <c r="A7475" s="1348">
        <v>280701014</v>
      </c>
      <c r="B7475" s="1339" t="str">
        <f t="shared" si="58"/>
        <v>2807</v>
      </c>
      <c r="C7475" s="1349" t="s">
        <v>2720</v>
      </c>
      <c r="D7475" s="1350">
        <v>1</v>
      </c>
      <c r="E7475" s="293" t="s">
        <v>20866</v>
      </c>
      <c r="F7475" s="1352" t="s">
        <v>20867</v>
      </c>
      <c r="G7475" s="1356">
        <v>42734</v>
      </c>
      <c r="H7475" s="1348" t="s">
        <v>2252</v>
      </c>
      <c r="I7475" s="1348">
        <v>1416</v>
      </c>
      <c r="J7475" s="1356">
        <v>40325</v>
      </c>
      <c r="K7475" s="1352" t="s">
        <v>2253</v>
      </c>
      <c r="L7475" s="1352" t="s">
        <v>20868</v>
      </c>
      <c r="M7475" s="1345" t="s">
        <v>1830</v>
      </c>
      <c r="N7475" s="1346" t="s">
        <v>20869</v>
      </c>
      <c r="O7475" s="1347"/>
      <c r="P7475" s="117" t="str">
        <f t="shared" si="59"/>
        <v>2807</v>
      </c>
      <c r="Q7475" s="117"/>
      <c r="R7475" s="1348">
        <v>280701014</v>
      </c>
      <c r="S7475" s="321"/>
      <c r="T7475" s="321"/>
    </row>
    <row r="7476" spans="1:20" ht="34.5" hidden="1" customHeight="1">
      <c r="A7476" s="1348">
        <v>280701014</v>
      </c>
      <c r="B7476" s="1339" t="str">
        <f t="shared" si="58"/>
        <v>2807</v>
      </c>
      <c r="C7476" s="1349" t="s">
        <v>2720</v>
      </c>
      <c r="D7476" s="1350">
        <v>1</v>
      </c>
      <c r="E7476" s="293" t="s">
        <v>20870</v>
      </c>
      <c r="F7476" s="1352" t="s">
        <v>20871</v>
      </c>
      <c r="G7476" s="1356">
        <v>43462</v>
      </c>
      <c r="H7476" s="1348" t="s">
        <v>2252</v>
      </c>
      <c r="I7476" s="1348">
        <v>1416</v>
      </c>
      <c r="J7476" s="1356">
        <v>40325</v>
      </c>
      <c r="K7476" s="1352" t="s">
        <v>2253</v>
      </c>
      <c r="L7476" s="1352" t="s">
        <v>20872</v>
      </c>
      <c r="M7476" s="1345" t="s">
        <v>1830</v>
      </c>
      <c r="N7476" s="1346" t="s">
        <v>20873</v>
      </c>
      <c r="O7476" s="1347"/>
      <c r="P7476" s="117" t="str">
        <f t="shared" si="59"/>
        <v>2807</v>
      </c>
      <c r="Q7476" s="117"/>
      <c r="R7476" s="1348">
        <v>280701014</v>
      </c>
      <c r="S7476" s="321"/>
      <c r="T7476" s="321"/>
    </row>
    <row r="7477" spans="1:20" ht="34.5" hidden="1" customHeight="1">
      <c r="A7477" s="1348">
        <v>280701015</v>
      </c>
      <c r="B7477" s="1339" t="str">
        <f t="shared" si="58"/>
        <v>2807</v>
      </c>
      <c r="C7477" s="1349" t="s">
        <v>2720</v>
      </c>
      <c r="D7477" s="1350">
        <v>1</v>
      </c>
      <c r="E7477" s="293" t="s">
        <v>20874</v>
      </c>
      <c r="F7477" s="1352" t="s">
        <v>20875</v>
      </c>
      <c r="G7477" s="1356">
        <v>43830</v>
      </c>
      <c r="H7477" s="1348" t="s">
        <v>2252</v>
      </c>
      <c r="I7477" s="1348">
        <v>1423</v>
      </c>
      <c r="J7477" s="1356">
        <v>40521</v>
      </c>
      <c r="K7477" s="1352" t="s">
        <v>2253</v>
      </c>
      <c r="L7477" s="1352" t="s">
        <v>20876</v>
      </c>
      <c r="M7477" s="1345" t="s">
        <v>1830</v>
      </c>
      <c r="N7477" s="1346" t="s">
        <v>20877</v>
      </c>
      <c r="O7477" s="1347"/>
      <c r="P7477" s="117" t="str">
        <f t="shared" si="59"/>
        <v>2807</v>
      </c>
      <c r="Q7477" s="117"/>
      <c r="R7477" s="1348">
        <v>280701015</v>
      </c>
      <c r="S7477" s="321"/>
      <c r="T7477" s="321"/>
    </row>
    <row r="7478" spans="1:20" ht="34.5" hidden="1" customHeight="1">
      <c r="A7478" s="1348">
        <v>280701015</v>
      </c>
      <c r="B7478" s="1339" t="str">
        <f t="shared" si="58"/>
        <v>2807</v>
      </c>
      <c r="C7478" s="1349" t="s">
        <v>2720</v>
      </c>
      <c r="D7478" s="1350">
        <v>1</v>
      </c>
      <c r="E7478" s="293" t="s">
        <v>20878</v>
      </c>
      <c r="F7478" s="1352" t="s">
        <v>20879</v>
      </c>
      <c r="G7478" s="1356">
        <v>43462</v>
      </c>
      <c r="H7478" s="1348" t="s">
        <v>2252</v>
      </c>
      <c r="I7478" s="1348">
        <v>1423</v>
      </c>
      <c r="J7478" s="1356">
        <v>40521</v>
      </c>
      <c r="K7478" s="1352" t="s">
        <v>2253</v>
      </c>
      <c r="L7478" s="1352" t="s">
        <v>20880</v>
      </c>
      <c r="M7478" s="1345" t="s">
        <v>1830</v>
      </c>
      <c r="N7478" s="1346" t="s">
        <v>20881</v>
      </c>
      <c r="O7478" s="1347"/>
      <c r="P7478" s="117" t="str">
        <f t="shared" si="59"/>
        <v>2807</v>
      </c>
      <c r="Q7478" s="117"/>
      <c r="R7478" s="1348">
        <v>280701015</v>
      </c>
      <c r="S7478" s="321"/>
      <c r="T7478" s="321"/>
    </row>
    <row r="7479" spans="1:20" ht="34.5" hidden="1" customHeight="1">
      <c r="A7479" s="1348">
        <v>280701015</v>
      </c>
      <c r="B7479" s="1339" t="str">
        <f t="shared" si="58"/>
        <v>2807</v>
      </c>
      <c r="C7479" s="1349" t="s">
        <v>2720</v>
      </c>
      <c r="D7479" s="1350">
        <v>1</v>
      </c>
      <c r="E7479" s="293" t="s">
        <v>20882</v>
      </c>
      <c r="F7479" s="1352" t="s">
        <v>20883</v>
      </c>
      <c r="G7479" s="1356">
        <v>43462</v>
      </c>
      <c r="H7479" s="1348" t="s">
        <v>2252</v>
      </c>
      <c r="I7479" s="1348">
        <v>1423</v>
      </c>
      <c r="J7479" s="1356">
        <v>40521</v>
      </c>
      <c r="K7479" s="1352" t="s">
        <v>2253</v>
      </c>
      <c r="L7479" s="1352" t="s">
        <v>20884</v>
      </c>
      <c r="M7479" s="1345" t="s">
        <v>20705</v>
      </c>
      <c r="N7479" s="1346" t="s">
        <v>1830</v>
      </c>
      <c r="O7479" s="1347"/>
      <c r="P7479" s="117" t="str">
        <f t="shared" si="59"/>
        <v>2807</v>
      </c>
      <c r="Q7479" s="117"/>
      <c r="R7479" s="1348">
        <v>280701015</v>
      </c>
      <c r="S7479" s="321"/>
      <c r="T7479" s="321"/>
    </row>
    <row r="7480" spans="1:20" ht="34.5" hidden="1" customHeight="1">
      <c r="A7480" s="1348">
        <v>280701016</v>
      </c>
      <c r="B7480" s="1339" t="str">
        <f t="shared" si="58"/>
        <v>2807</v>
      </c>
      <c r="C7480" s="1349" t="s">
        <v>2720</v>
      </c>
      <c r="D7480" s="1350">
        <v>1</v>
      </c>
      <c r="E7480" s="293" t="s">
        <v>20885</v>
      </c>
      <c r="F7480" s="1352" t="s">
        <v>20886</v>
      </c>
      <c r="G7480" s="1356">
        <v>43334</v>
      </c>
      <c r="H7480" s="1348" t="s">
        <v>2252</v>
      </c>
      <c r="I7480" s="1348">
        <v>1423</v>
      </c>
      <c r="J7480" s="1356">
        <v>40521</v>
      </c>
      <c r="K7480" s="1352" t="s">
        <v>2253</v>
      </c>
      <c r="L7480" s="1352" t="s">
        <v>20850</v>
      </c>
      <c r="M7480" s="1345" t="s">
        <v>20709</v>
      </c>
      <c r="N7480" s="1346" t="s">
        <v>20862</v>
      </c>
      <c r="O7480" s="1347"/>
      <c r="P7480" s="117" t="str">
        <f t="shared" si="59"/>
        <v>2807</v>
      </c>
      <c r="Q7480" s="117"/>
      <c r="R7480" s="1348">
        <v>280701016</v>
      </c>
      <c r="S7480" s="321"/>
      <c r="T7480" s="321"/>
    </row>
    <row r="7481" spans="1:20" ht="34.5" hidden="1" customHeight="1">
      <c r="A7481" s="1348">
        <v>280701016</v>
      </c>
      <c r="B7481" s="1339" t="str">
        <f t="shared" si="58"/>
        <v>2807</v>
      </c>
      <c r="C7481" s="1349" t="s">
        <v>2720</v>
      </c>
      <c r="D7481" s="1350">
        <v>1</v>
      </c>
      <c r="E7481" s="293" t="s">
        <v>20887</v>
      </c>
      <c r="F7481" s="1352" t="s">
        <v>20888</v>
      </c>
      <c r="G7481" s="1356">
        <v>45291</v>
      </c>
      <c r="H7481" s="1348" t="s">
        <v>2353</v>
      </c>
      <c r="I7481" s="1348">
        <v>1527</v>
      </c>
      <c r="J7481" s="1351">
        <v>42403</v>
      </c>
      <c r="K7481" s="1352" t="s">
        <v>2354</v>
      </c>
      <c r="L7481" s="1352"/>
      <c r="M7481" s="1345" t="s">
        <v>20712</v>
      </c>
      <c r="N7481" s="1346" t="s">
        <v>20889</v>
      </c>
      <c r="O7481" s="1347" t="s">
        <v>1830</v>
      </c>
      <c r="P7481" s="117" t="str">
        <f t="shared" si="59"/>
        <v>2807</v>
      </c>
      <c r="Q7481" s="117"/>
      <c r="R7481" s="1348">
        <v>280701016</v>
      </c>
      <c r="S7481" s="321"/>
      <c r="T7481" s="321"/>
    </row>
    <row r="7482" spans="1:20" ht="34.5" hidden="1" customHeight="1">
      <c r="A7482" s="1348">
        <v>280701016</v>
      </c>
      <c r="B7482" s="1339" t="str">
        <f t="shared" si="58"/>
        <v>2807</v>
      </c>
      <c r="C7482" s="1349" t="s">
        <v>2720</v>
      </c>
      <c r="D7482" s="1350">
        <v>1</v>
      </c>
      <c r="E7482" s="293" t="s">
        <v>20890</v>
      </c>
      <c r="F7482" s="1352" t="s">
        <v>20891</v>
      </c>
      <c r="G7482" s="1356">
        <v>45291</v>
      </c>
      <c r="H7482" s="1348" t="s">
        <v>2353</v>
      </c>
      <c r="I7482" s="1348">
        <v>1527</v>
      </c>
      <c r="J7482" s="1351">
        <v>42403</v>
      </c>
      <c r="K7482" s="1352" t="s">
        <v>2354</v>
      </c>
      <c r="L7482" s="1352"/>
      <c r="M7482" s="1345" t="s">
        <v>20715</v>
      </c>
      <c r="N7482" s="1346" t="s">
        <v>1830</v>
      </c>
      <c r="O7482" s="1347" t="s">
        <v>1830</v>
      </c>
      <c r="P7482" s="117" t="str">
        <f t="shared" si="59"/>
        <v>2807</v>
      </c>
      <c r="Q7482" s="117"/>
      <c r="R7482" s="1348">
        <v>280701016</v>
      </c>
      <c r="S7482" s="321"/>
      <c r="T7482" s="321"/>
    </row>
    <row r="7483" spans="1:20" ht="34.5" hidden="1" customHeight="1">
      <c r="A7483" s="1348">
        <v>280701017</v>
      </c>
      <c r="B7483" s="1339" t="str">
        <f t="shared" si="58"/>
        <v>2807</v>
      </c>
      <c r="C7483" s="1349" t="s">
        <v>2720</v>
      </c>
      <c r="D7483" s="1350">
        <v>1</v>
      </c>
      <c r="E7483" s="293" t="s">
        <v>20892</v>
      </c>
      <c r="F7483" s="1352" t="s">
        <v>20893</v>
      </c>
      <c r="G7483" s="1356">
        <v>45291</v>
      </c>
      <c r="H7483" s="1348" t="s">
        <v>2353</v>
      </c>
      <c r="I7483" s="1348">
        <v>1545</v>
      </c>
      <c r="J7483" s="1351">
        <v>42874</v>
      </c>
      <c r="K7483" s="1352" t="s">
        <v>2354</v>
      </c>
      <c r="L7483" s="1352" t="s">
        <v>20894</v>
      </c>
      <c r="M7483" s="1345" t="s">
        <v>1830</v>
      </c>
      <c r="N7483" s="1346" t="s">
        <v>1830</v>
      </c>
      <c r="O7483" s="1347" t="s">
        <v>1830</v>
      </c>
      <c r="P7483" s="117" t="str">
        <f t="shared" si="59"/>
        <v>2807</v>
      </c>
      <c r="Q7483" s="117"/>
      <c r="R7483" s="1348">
        <v>280701017</v>
      </c>
      <c r="S7483" s="321"/>
      <c r="T7483" s="321"/>
    </row>
    <row r="7484" spans="1:20" ht="34.5" hidden="1" customHeight="1">
      <c r="A7484" s="1348">
        <v>280701018</v>
      </c>
      <c r="B7484" s="1339" t="str">
        <f t="shared" si="58"/>
        <v>2807</v>
      </c>
      <c r="C7484" s="1349" t="s">
        <v>2720</v>
      </c>
      <c r="D7484" s="1350">
        <v>1</v>
      </c>
      <c r="E7484" s="293" t="s">
        <v>20895</v>
      </c>
      <c r="F7484" s="1352" t="s">
        <v>20896</v>
      </c>
      <c r="G7484" s="1356">
        <v>45291</v>
      </c>
      <c r="H7484" s="1348" t="s">
        <v>2353</v>
      </c>
      <c r="I7484" s="1348">
        <v>1527</v>
      </c>
      <c r="J7484" s="1351">
        <v>42403</v>
      </c>
      <c r="K7484" s="1352" t="s">
        <v>2354</v>
      </c>
      <c r="L7484" s="1352"/>
      <c r="M7484" s="1345" t="s">
        <v>1830</v>
      </c>
      <c r="N7484" s="1346" t="s">
        <v>1830</v>
      </c>
      <c r="O7484" s="1347" t="s">
        <v>1830</v>
      </c>
      <c r="P7484" s="117" t="str">
        <f t="shared" si="59"/>
        <v>2807</v>
      </c>
      <c r="Q7484" s="117"/>
      <c r="R7484" s="1348">
        <v>280701018</v>
      </c>
      <c r="S7484" s="321"/>
      <c r="T7484" s="321"/>
    </row>
    <row r="7485" spans="1:20" ht="34.5" hidden="1" customHeight="1">
      <c r="A7485" s="1348">
        <v>280701019</v>
      </c>
      <c r="B7485" s="1339" t="str">
        <f t="shared" si="58"/>
        <v>2807</v>
      </c>
      <c r="C7485" s="1349" t="s">
        <v>2720</v>
      </c>
      <c r="D7485" s="1350">
        <v>1</v>
      </c>
      <c r="E7485" s="293" t="s">
        <v>20897</v>
      </c>
      <c r="F7485" s="1352" t="s">
        <v>20898</v>
      </c>
      <c r="G7485" s="1356">
        <v>45291</v>
      </c>
      <c r="H7485" s="1348" t="s">
        <v>2353</v>
      </c>
      <c r="I7485" s="1348">
        <v>1527</v>
      </c>
      <c r="J7485" s="1356">
        <v>42403</v>
      </c>
      <c r="K7485" s="1352" t="s">
        <v>2354</v>
      </c>
      <c r="L7485" s="1353"/>
      <c r="M7485" s="1345" t="s">
        <v>1830</v>
      </c>
      <c r="N7485" s="1346" t="s">
        <v>1830</v>
      </c>
      <c r="O7485" s="1347" t="s">
        <v>1830</v>
      </c>
      <c r="P7485" s="117" t="str">
        <f t="shared" si="59"/>
        <v>2807</v>
      </c>
      <c r="Q7485" s="117"/>
      <c r="R7485" s="1348">
        <v>280701019</v>
      </c>
      <c r="S7485" s="321"/>
      <c r="T7485" s="321"/>
    </row>
    <row r="7486" spans="1:20" ht="34.5" hidden="1" customHeight="1">
      <c r="A7486" s="1348">
        <v>280701020</v>
      </c>
      <c r="B7486" s="1339" t="str">
        <f t="shared" si="58"/>
        <v>2807</v>
      </c>
      <c r="C7486" s="1349" t="s">
        <v>2720</v>
      </c>
      <c r="D7486" s="1350">
        <v>1</v>
      </c>
      <c r="E7486" s="293" t="s">
        <v>20899</v>
      </c>
      <c r="F7486" s="1352" t="s">
        <v>20900</v>
      </c>
      <c r="G7486" s="1356">
        <v>45291</v>
      </c>
      <c r="H7486" s="1348" t="s">
        <v>2353</v>
      </c>
      <c r="I7486" s="1348">
        <v>1545</v>
      </c>
      <c r="J7486" s="1351">
        <v>42874</v>
      </c>
      <c r="K7486" s="1352" t="s">
        <v>2354</v>
      </c>
      <c r="L7486" s="1352" t="s">
        <v>20901</v>
      </c>
      <c r="M7486" s="1345" t="s">
        <v>1830</v>
      </c>
      <c r="N7486" s="1346" t="s">
        <v>1830</v>
      </c>
      <c r="O7486" s="1347" t="s">
        <v>20902</v>
      </c>
      <c r="P7486" s="117" t="str">
        <f t="shared" si="59"/>
        <v>2807</v>
      </c>
      <c r="Q7486" s="117"/>
      <c r="R7486" s="1348">
        <v>280701020</v>
      </c>
      <c r="S7486" s="321"/>
      <c r="T7486" s="321"/>
    </row>
    <row r="7487" spans="1:20" ht="34.5" hidden="1" customHeight="1">
      <c r="A7487" s="1348">
        <v>280701021</v>
      </c>
      <c r="B7487" s="1339" t="str">
        <f t="shared" si="58"/>
        <v>2807</v>
      </c>
      <c r="C7487" s="1349" t="s">
        <v>2720</v>
      </c>
      <c r="D7487" s="1350">
        <v>1</v>
      </c>
      <c r="E7487" s="293" t="s">
        <v>20903</v>
      </c>
      <c r="F7487" s="1352" t="s">
        <v>20904</v>
      </c>
      <c r="G7487" s="1351">
        <v>45105</v>
      </c>
      <c r="H7487" s="1348" t="s">
        <v>2353</v>
      </c>
      <c r="I7487" s="1348">
        <v>1527</v>
      </c>
      <c r="J7487" s="1351">
        <v>42403</v>
      </c>
      <c r="K7487" s="1352" t="s">
        <v>2354</v>
      </c>
      <c r="L7487" s="1352"/>
      <c r="M7487" s="1345" t="s">
        <v>1830</v>
      </c>
      <c r="N7487" s="1346" t="s">
        <v>1830</v>
      </c>
      <c r="O7487" s="1347"/>
      <c r="P7487" s="117" t="str">
        <f t="shared" si="59"/>
        <v>2807</v>
      </c>
      <c r="Q7487" s="117"/>
      <c r="R7487" s="1348">
        <v>280701021</v>
      </c>
      <c r="S7487" s="321"/>
      <c r="T7487" s="321"/>
    </row>
    <row r="7488" spans="1:20" ht="34.5" hidden="1" customHeight="1">
      <c r="A7488" s="1348">
        <v>280701022</v>
      </c>
      <c r="B7488" s="1339" t="str">
        <f t="shared" si="58"/>
        <v>2807</v>
      </c>
      <c r="C7488" s="1349" t="s">
        <v>2720</v>
      </c>
      <c r="D7488" s="1350">
        <v>1</v>
      </c>
      <c r="E7488" s="293" t="s">
        <v>20905</v>
      </c>
      <c r="F7488" s="1352" t="s">
        <v>20906</v>
      </c>
      <c r="G7488" s="1356">
        <v>45291</v>
      </c>
      <c r="H7488" s="1348" t="s">
        <v>2353</v>
      </c>
      <c r="I7488" s="1348">
        <v>1545</v>
      </c>
      <c r="J7488" s="1351">
        <v>42874</v>
      </c>
      <c r="K7488" s="1352" t="s">
        <v>2354</v>
      </c>
      <c r="L7488" s="1352" t="s">
        <v>20907</v>
      </c>
      <c r="M7488" s="1345" t="s">
        <v>1830</v>
      </c>
      <c r="N7488" s="1346" t="s">
        <v>1830</v>
      </c>
      <c r="O7488" s="1347" t="s">
        <v>20908</v>
      </c>
      <c r="P7488" s="117" t="str">
        <f t="shared" si="59"/>
        <v>2807</v>
      </c>
      <c r="Q7488" s="117"/>
      <c r="R7488" s="1348">
        <v>280701022</v>
      </c>
      <c r="S7488" s="321"/>
      <c r="T7488" s="321"/>
    </row>
    <row r="7489" spans="1:20" ht="34.5" hidden="1" customHeight="1">
      <c r="A7489" s="1348">
        <v>280701023</v>
      </c>
      <c r="B7489" s="1339" t="str">
        <f t="shared" si="58"/>
        <v>2807</v>
      </c>
      <c r="C7489" s="1349" t="s">
        <v>2720</v>
      </c>
      <c r="D7489" s="1350">
        <v>1</v>
      </c>
      <c r="E7489" s="293" t="s">
        <v>20909</v>
      </c>
      <c r="F7489" s="1352" t="s">
        <v>20910</v>
      </c>
      <c r="G7489" s="1356">
        <v>45291</v>
      </c>
      <c r="H7489" s="1348" t="s">
        <v>2353</v>
      </c>
      <c r="I7489" s="1348">
        <v>1553</v>
      </c>
      <c r="J7489" s="1351">
        <v>43154</v>
      </c>
      <c r="K7489" s="1352" t="s">
        <v>2354</v>
      </c>
      <c r="L7489" s="1352" t="s">
        <v>20911</v>
      </c>
      <c r="M7489" s="1345" t="s">
        <v>1830</v>
      </c>
      <c r="N7489" s="1346" t="s">
        <v>1830</v>
      </c>
      <c r="O7489" s="1347" t="s">
        <v>1830</v>
      </c>
      <c r="P7489" s="117" t="str">
        <f t="shared" si="59"/>
        <v>2807</v>
      </c>
      <c r="Q7489" s="117"/>
      <c r="R7489" s="1348">
        <v>280701023</v>
      </c>
      <c r="S7489" s="321"/>
      <c r="T7489" s="321"/>
    </row>
    <row r="7490" spans="1:20" ht="34.5" hidden="1" customHeight="1">
      <c r="A7490" s="1348">
        <v>280701033</v>
      </c>
      <c r="B7490" s="1339" t="str">
        <f t="shared" si="58"/>
        <v>2807</v>
      </c>
      <c r="C7490" s="1349" t="s">
        <v>2720</v>
      </c>
      <c r="D7490" s="1350">
        <v>1</v>
      </c>
      <c r="E7490" s="293" t="s">
        <v>20912</v>
      </c>
      <c r="F7490" s="1352" t="s">
        <v>20913</v>
      </c>
      <c r="G7490" s="1356">
        <v>45291</v>
      </c>
      <c r="H7490" s="1348" t="s">
        <v>2353</v>
      </c>
      <c r="I7490" s="1348">
        <v>1553</v>
      </c>
      <c r="J7490" s="1351">
        <v>43154</v>
      </c>
      <c r="K7490" s="1352" t="s">
        <v>2354</v>
      </c>
      <c r="L7490" s="1352" t="s">
        <v>20914</v>
      </c>
      <c r="M7490" s="1345" t="s">
        <v>1830</v>
      </c>
      <c r="N7490" s="1346" t="s">
        <v>1830</v>
      </c>
      <c r="O7490" s="1347" t="s">
        <v>1830</v>
      </c>
      <c r="P7490" s="117" t="str">
        <f t="shared" si="59"/>
        <v>2807</v>
      </c>
      <c r="Q7490" s="117"/>
      <c r="R7490" s="1348">
        <v>280701033</v>
      </c>
      <c r="S7490" s="321"/>
      <c r="T7490" s="321"/>
    </row>
    <row r="7491" spans="1:20" ht="34.5" hidden="1" customHeight="1">
      <c r="A7491" s="1348">
        <v>280701038</v>
      </c>
      <c r="B7491" s="1339" t="str">
        <f t="shared" si="58"/>
        <v>2807</v>
      </c>
      <c r="C7491" s="1349" t="s">
        <v>2720</v>
      </c>
      <c r="D7491" s="1350">
        <v>1</v>
      </c>
      <c r="E7491" s="293" t="s">
        <v>20915</v>
      </c>
      <c r="F7491" s="1352" t="s">
        <v>20916</v>
      </c>
      <c r="G7491" s="1351">
        <v>46573</v>
      </c>
      <c r="H7491" s="1348" t="s">
        <v>2353</v>
      </c>
      <c r="I7491" s="1348">
        <v>1596</v>
      </c>
      <c r="J7491" s="1351">
        <v>44740</v>
      </c>
      <c r="K7491" s="1352"/>
      <c r="L7491" s="1352"/>
      <c r="M7491" s="1345" t="s">
        <v>1830</v>
      </c>
      <c r="N7491" s="1346" t="s">
        <v>1830</v>
      </c>
      <c r="O7491" s="1347"/>
      <c r="P7491" s="117" t="str">
        <f t="shared" si="59"/>
        <v>2807</v>
      </c>
      <c r="Q7491" s="117"/>
      <c r="R7491" s="1348">
        <v>280701038</v>
      </c>
      <c r="S7491" s="321"/>
      <c r="T7491" s="321"/>
    </row>
    <row r="7492" spans="1:20" ht="34.5" hidden="1" customHeight="1">
      <c r="A7492" s="1348">
        <v>280701039</v>
      </c>
      <c r="B7492" s="1339" t="str">
        <f t="shared" si="58"/>
        <v>2807</v>
      </c>
      <c r="C7492" s="1349" t="s">
        <v>2723</v>
      </c>
      <c r="D7492" s="1350">
        <v>1</v>
      </c>
      <c r="E7492" s="293" t="s">
        <v>20917</v>
      </c>
      <c r="F7492" s="1352" t="s">
        <v>20918</v>
      </c>
      <c r="G7492" s="1356"/>
      <c r="H7492" s="1348" t="s">
        <v>2252</v>
      </c>
      <c r="I7492" s="1348">
        <v>1357</v>
      </c>
      <c r="J7492" s="1351">
        <v>39338</v>
      </c>
      <c r="K7492" s="1352" t="s">
        <v>2253</v>
      </c>
      <c r="L7492" s="1352" t="s">
        <v>20919</v>
      </c>
      <c r="M7492" s="1345" t="s">
        <v>1830</v>
      </c>
      <c r="N7492" s="1346" t="s">
        <v>20920</v>
      </c>
      <c r="O7492" s="1347"/>
      <c r="P7492" s="117" t="str">
        <f t="shared" si="59"/>
        <v>2807</v>
      </c>
      <c r="Q7492" s="117"/>
      <c r="R7492" s="1348">
        <v>280701039</v>
      </c>
      <c r="S7492" s="321"/>
      <c r="T7492" s="321"/>
    </row>
    <row r="7493" spans="1:20" ht="34.5" hidden="1" customHeight="1">
      <c r="A7493" s="1348">
        <v>280701040</v>
      </c>
      <c r="B7493" s="1339" t="str">
        <f t="shared" si="58"/>
        <v>2807</v>
      </c>
      <c r="C7493" s="1349" t="s">
        <v>2723</v>
      </c>
      <c r="D7493" s="1350">
        <v>2</v>
      </c>
      <c r="E7493" s="293" t="s">
        <v>20921</v>
      </c>
      <c r="F7493" s="1352" t="s">
        <v>20922</v>
      </c>
      <c r="G7493" s="1356">
        <v>41787</v>
      </c>
      <c r="H7493" s="1348" t="s">
        <v>2252</v>
      </c>
      <c r="I7493" s="1348">
        <v>1416</v>
      </c>
      <c r="J7493" s="1351">
        <v>40325</v>
      </c>
      <c r="K7493" s="1352" t="s">
        <v>2253</v>
      </c>
      <c r="L7493" s="1353"/>
      <c r="M7493" s="1345" t="s">
        <v>1830</v>
      </c>
      <c r="N7493" s="1346" t="s">
        <v>1830</v>
      </c>
      <c r="O7493" s="1347"/>
      <c r="P7493" s="117" t="str">
        <f t="shared" si="59"/>
        <v>2807</v>
      </c>
      <c r="Q7493" s="117"/>
      <c r="R7493" s="1348">
        <v>280701040</v>
      </c>
      <c r="S7493" s="321"/>
      <c r="T7493" s="321"/>
    </row>
    <row r="7494" spans="1:20" ht="34.5" hidden="1" customHeight="1">
      <c r="A7494" s="1348">
        <v>280701041</v>
      </c>
      <c r="B7494" s="1339" t="str">
        <f t="shared" si="58"/>
        <v>2807</v>
      </c>
      <c r="C7494" s="1349" t="s">
        <v>2723</v>
      </c>
      <c r="D7494" s="1350">
        <v>3</v>
      </c>
      <c r="E7494" s="293" t="s">
        <v>20923</v>
      </c>
      <c r="F7494" s="1352" t="s">
        <v>20924</v>
      </c>
      <c r="G7494" s="1351">
        <v>42734</v>
      </c>
      <c r="H7494" s="1348" t="s">
        <v>2252</v>
      </c>
      <c r="I7494" s="1348">
        <v>1461</v>
      </c>
      <c r="J7494" s="1351">
        <v>41123</v>
      </c>
      <c r="K7494" s="1352" t="s">
        <v>2253</v>
      </c>
      <c r="L7494" s="1353"/>
      <c r="M7494" s="1345" t="s">
        <v>1830</v>
      </c>
      <c r="N7494" s="1346" t="s">
        <v>20925</v>
      </c>
      <c r="O7494" s="1347"/>
      <c r="P7494" s="117" t="str">
        <f t="shared" si="59"/>
        <v>2807</v>
      </c>
      <c r="Q7494" s="117"/>
      <c r="R7494" s="1348">
        <v>280701041</v>
      </c>
      <c r="S7494" s="321"/>
      <c r="T7494" s="321"/>
    </row>
    <row r="7495" spans="1:20" ht="34.5" hidden="1" customHeight="1">
      <c r="A7495" s="1348">
        <v>280701042</v>
      </c>
      <c r="B7495" s="1339" t="str">
        <f t="shared" si="58"/>
        <v>2807</v>
      </c>
      <c r="C7495" s="1349" t="s">
        <v>2723</v>
      </c>
      <c r="D7495" s="1350">
        <v>1</v>
      </c>
      <c r="E7495" s="293" t="s">
        <v>20926</v>
      </c>
      <c r="F7495" s="1352" t="s">
        <v>20927</v>
      </c>
      <c r="G7495" s="1356">
        <v>39390</v>
      </c>
      <c r="H7495" s="1348" t="s">
        <v>2252</v>
      </c>
      <c r="I7495" s="1348">
        <v>1357</v>
      </c>
      <c r="J7495" s="1351">
        <v>39338</v>
      </c>
      <c r="K7495" s="1352" t="s">
        <v>2253</v>
      </c>
      <c r="L7495" s="1352" t="s">
        <v>20928</v>
      </c>
      <c r="M7495" s="1345" t="s">
        <v>20929</v>
      </c>
      <c r="N7495" s="1346" t="s">
        <v>1830</v>
      </c>
      <c r="O7495" s="1347"/>
      <c r="P7495" s="117" t="str">
        <f t="shared" si="59"/>
        <v>2807</v>
      </c>
      <c r="Q7495" s="117"/>
      <c r="R7495" s="1348">
        <v>280701042</v>
      </c>
      <c r="S7495" s="321"/>
      <c r="T7495" s="321"/>
    </row>
    <row r="7496" spans="1:20" ht="34.5" hidden="1" customHeight="1">
      <c r="A7496" s="1348">
        <v>280701043</v>
      </c>
      <c r="B7496" s="1339" t="str">
        <f t="shared" si="58"/>
        <v>2807</v>
      </c>
      <c r="C7496" s="1349" t="s">
        <v>2723</v>
      </c>
      <c r="D7496" s="1350">
        <v>2</v>
      </c>
      <c r="E7496" s="293" t="s">
        <v>20930</v>
      </c>
      <c r="F7496" s="1352" t="s">
        <v>20918</v>
      </c>
      <c r="G7496" s="1356">
        <v>41787</v>
      </c>
      <c r="H7496" s="1348" t="s">
        <v>2252</v>
      </c>
      <c r="I7496" s="1348">
        <v>1416</v>
      </c>
      <c r="J7496" s="1351">
        <v>40325</v>
      </c>
      <c r="K7496" s="1352" t="s">
        <v>2253</v>
      </c>
      <c r="L7496" s="1353"/>
      <c r="M7496" s="1345" t="s">
        <v>1830</v>
      </c>
      <c r="N7496" s="1346" t="s">
        <v>20931</v>
      </c>
      <c r="O7496" s="1347"/>
      <c r="P7496" s="117" t="str">
        <f t="shared" si="59"/>
        <v>2807</v>
      </c>
      <c r="Q7496" s="117"/>
      <c r="R7496" s="1348">
        <v>280701043</v>
      </c>
      <c r="S7496" s="321"/>
      <c r="T7496" s="321"/>
    </row>
    <row r="7497" spans="1:20" ht="34.5" hidden="1" customHeight="1">
      <c r="A7497" s="1348">
        <v>280701044</v>
      </c>
      <c r="B7497" s="1339" t="str">
        <f t="shared" si="58"/>
        <v>2807</v>
      </c>
      <c r="C7497" s="1349" t="s">
        <v>2723</v>
      </c>
      <c r="D7497" s="1350">
        <v>3</v>
      </c>
      <c r="E7497" s="293" t="s">
        <v>20932</v>
      </c>
      <c r="F7497" s="1352" t="s">
        <v>20933</v>
      </c>
      <c r="G7497" s="1351">
        <v>42734</v>
      </c>
      <c r="H7497" s="1348" t="s">
        <v>2252</v>
      </c>
      <c r="I7497" s="1348">
        <v>1461</v>
      </c>
      <c r="J7497" s="1351">
        <v>41123</v>
      </c>
      <c r="K7497" s="1352" t="s">
        <v>2253</v>
      </c>
      <c r="L7497" s="1353"/>
      <c r="M7497" s="1345" t="s">
        <v>20934</v>
      </c>
      <c r="N7497" s="1346" t="s">
        <v>1830</v>
      </c>
      <c r="O7497" s="1347"/>
      <c r="P7497" s="117" t="str">
        <f t="shared" si="59"/>
        <v>2807</v>
      </c>
      <c r="Q7497" s="117"/>
      <c r="R7497" s="1348">
        <v>280701044</v>
      </c>
      <c r="S7497" s="321"/>
      <c r="T7497" s="321"/>
    </row>
    <row r="7498" spans="1:20" ht="34.5" hidden="1" customHeight="1">
      <c r="A7498" s="1348">
        <v>280701045</v>
      </c>
      <c r="B7498" s="1339" t="str">
        <f t="shared" si="58"/>
        <v>2807</v>
      </c>
      <c r="C7498" s="1349" t="s">
        <v>2723</v>
      </c>
      <c r="D7498" s="1350">
        <v>1</v>
      </c>
      <c r="E7498" s="293" t="s">
        <v>20935</v>
      </c>
      <c r="F7498" s="1352" t="s">
        <v>20936</v>
      </c>
      <c r="G7498" s="1351">
        <v>39390</v>
      </c>
      <c r="H7498" s="1348" t="s">
        <v>2252</v>
      </c>
      <c r="I7498" s="1348">
        <v>1357</v>
      </c>
      <c r="J7498" s="1351">
        <v>39338</v>
      </c>
      <c r="K7498" s="1352" t="s">
        <v>2253</v>
      </c>
      <c r="L7498" s="1352" t="s">
        <v>20937</v>
      </c>
      <c r="M7498" s="1345" t="s">
        <v>1830</v>
      </c>
      <c r="N7498" s="1346" t="s">
        <v>20938</v>
      </c>
      <c r="O7498" s="1347"/>
      <c r="P7498" s="117" t="str">
        <f t="shared" si="59"/>
        <v>2807</v>
      </c>
      <c r="Q7498" s="117"/>
      <c r="R7498" s="1348">
        <v>280701045</v>
      </c>
      <c r="S7498" s="321"/>
      <c r="T7498" s="321"/>
    </row>
    <row r="7499" spans="1:20" ht="34.5" hidden="1" customHeight="1">
      <c r="A7499" s="1348">
        <v>280701046</v>
      </c>
      <c r="B7499" s="1339" t="str">
        <f t="shared" si="58"/>
        <v>2807</v>
      </c>
      <c r="C7499" s="1349" t="s">
        <v>2723</v>
      </c>
      <c r="D7499" s="1350">
        <v>2</v>
      </c>
      <c r="E7499" s="293" t="s">
        <v>20939</v>
      </c>
      <c r="F7499" s="1352" t="s">
        <v>20940</v>
      </c>
      <c r="G7499" s="1356">
        <v>41787</v>
      </c>
      <c r="H7499" s="1348" t="s">
        <v>2252</v>
      </c>
      <c r="I7499" s="1348"/>
      <c r="J7499" s="1367"/>
      <c r="K7499" s="1352" t="s">
        <v>2253</v>
      </c>
      <c r="L7499" s="1353"/>
      <c r="M7499" s="1345" t="s">
        <v>20941</v>
      </c>
      <c r="N7499" s="1346" t="s">
        <v>1830</v>
      </c>
      <c r="O7499" s="1347"/>
      <c r="P7499" s="117" t="str">
        <f t="shared" si="59"/>
        <v>2807</v>
      </c>
      <c r="Q7499" s="117"/>
      <c r="R7499" s="1348">
        <v>280701046</v>
      </c>
      <c r="S7499" s="321"/>
      <c r="T7499" s="321"/>
    </row>
    <row r="7500" spans="1:20" ht="34.5" hidden="1" customHeight="1">
      <c r="A7500" s="1348">
        <v>280701047</v>
      </c>
      <c r="B7500" s="1339" t="str">
        <f t="shared" si="58"/>
        <v>2807</v>
      </c>
      <c r="C7500" s="1349" t="s">
        <v>2723</v>
      </c>
      <c r="D7500" s="1350">
        <v>3</v>
      </c>
      <c r="E7500" s="293" t="s">
        <v>20942</v>
      </c>
      <c r="F7500" s="1352" t="s">
        <v>20943</v>
      </c>
      <c r="G7500" s="1351">
        <v>42077</v>
      </c>
      <c r="H7500" s="1348" t="s">
        <v>2252</v>
      </c>
      <c r="I7500" s="1348">
        <v>1416</v>
      </c>
      <c r="J7500" s="1351">
        <v>40325</v>
      </c>
      <c r="K7500" s="1352" t="s">
        <v>2253</v>
      </c>
      <c r="L7500" s="1353"/>
      <c r="M7500" s="1345" t="s">
        <v>1830</v>
      </c>
      <c r="N7500" s="1346" t="s">
        <v>3309</v>
      </c>
      <c r="O7500" s="1347"/>
      <c r="P7500" s="117" t="str">
        <f t="shared" si="59"/>
        <v>2807</v>
      </c>
      <c r="Q7500" s="117"/>
      <c r="R7500" s="1348">
        <v>280701047</v>
      </c>
      <c r="S7500" s="321"/>
      <c r="T7500" s="321"/>
    </row>
    <row r="7501" spans="1:20" ht="34.5" hidden="1" customHeight="1">
      <c r="A7501" s="1348">
        <v>280701048</v>
      </c>
      <c r="B7501" s="1339" t="str">
        <f t="shared" si="58"/>
        <v>2807</v>
      </c>
      <c r="C7501" s="1349" t="s">
        <v>2723</v>
      </c>
      <c r="D7501" s="1350">
        <v>4</v>
      </c>
      <c r="E7501" s="293" t="s">
        <v>20944</v>
      </c>
      <c r="F7501" s="1352" t="s">
        <v>20945</v>
      </c>
      <c r="G7501" s="1351">
        <v>42734</v>
      </c>
      <c r="H7501" s="1348" t="s">
        <v>2252</v>
      </c>
      <c r="I7501" s="1348">
        <v>1461</v>
      </c>
      <c r="J7501" s="1351">
        <v>41123</v>
      </c>
      <c r="K7501" s="1352" t="s">
        <v>2253</v>
      </c>
      <c r="L7501" s="1352"/>
      <c r="M7501" s="1345" t="s">
        <v>20946</v>
      </c>
      <c r="N7501" s="1346" t="s">
        <v>1830</v>
      </c>
      <c r="O7501" s="1347"/>
      <c r="P7501" s="117" t="str">
        <f t="shared" si="59"/>
        <v>2807</v>
      </c>
      <c r="Q7501" s="117"/>
      <c r="R7501" s="1348">
        <v>280701048</v>
      </c>
      <c r="S7501" s="321"/>
      <c r="T7501" s="321"/>
    </row>
    <row r="7502" spans="1:20" ht="34.5" hidden="1" customHeight="1">
      <c r="A7502" s="1348">
        <v>280701049</v>
      </c>
      <c r="B7502" s="1339" t="str">
        <f t="shared" si="58"/>
        <v>2807</v>
      </c>
      <c r="C7502" s="1349" t="s">
        <v>2723</v>
      </c>
      <c r="D7502" s="1350">
        <v>1</v>
      </c>
      <c r="E7502" s="293" t="s">
        <v>20947</v>
      </c>
      <c r="F7502" s="1352" t="s">
        <v>20948</v>
      </c>
      <c r="G7502" s="1351">
        <v>39390</v>
      </c>
      <c r="H7502" s="1348" t="s">
        <v>2252</v>
      </c>
      <c r="I7502" s="1348">
        <v>1357</v>
      </c>
      <c r="J7502" s="1351">
        <v>39338</v>
      </c>
      <c r="K7502" s="1352" t="s">
        <v>2253</v>
      </c>
      <c r="L7502" s="1352"/>
      <c r="M7502" s="1345" t="s">
        <v>1830</v>
      </c>
      <c r="N7502" s="1346" t="s">
        <v>1830</v>
      </c>
      <c r="O7502" s="1347"/>
      <c r="P7502" s="117" t="str">
        <f t="shared" si="59"/>
        <v>2807</v>
      </c>
      <c r="Q7502" s="117"/>
      <c r="R7502" s="1348">
        <v>280701049</v>
      </c>
      <c r="S7502" s="321"/>
      <c r="T7502" s="321"/>
    </row>
    <row r="7503" spans="1:20" ht="34.5" hidden="1" customHeight="1">
      <c r="A7503" s="1348">
        <v>280701050</v>
      </c>
      <c r="B7503" s="1339" t="str">
        <f t="shared" si="58"/>
        <v>2807</v>
      </c>
      <c r="C7503" s="1349" t="s">
        <v>2723</v>
      </c>
      <c r="D7503" s="1350">
        <v>1</v>
      </c>
      <c r="E7503" s="293" t="s">
        <v>20949</v>
      </c>
      <c r="F7503" s="1352" t="s">
        <v>20950</v>
      </c>
      <c r="G7503" s="1356">
        <v>39390</v>
      </c>
      <c r="H7503" s="1348" t="s">
        <v>2252</v>
      </c>
      <c r="I7503" s="1348">
        <v>1357</v>
      </c>
      <c r="J7503" s="1351">
        <v>39338</v>
      </c>
      <c r="K7503" s="1352" t="s">
        <v>2253</v>
      </c>
      <c r="L7503" s="1353"/>
      <c r="M7503" s="1345" t="s">
        <v>1830</v>
      </c>
      <c r="N7503" s="1346" t="s">
        <v>20951</v>
      </c>
      <c r="O7503" s="1347"/>
      <c r="P7503" s="117" t="str">
        <f t="shared" si="59"/>
        <v>2807</v>
      </c>
      <c r="Q7503" s="117"/>
      <c r="R7503" s="1348">
        <v>280701050</v>
      </c>
      <c r="S7503" s="321"/>
      <c r="T7503" s="321"/>
    </row>
    <row r="7504" spans="1:20" ht="34.5" hidden="1" customHeight="1">
      <c r="A7504" s="1348">
        <v>280701051</v>
      </c>
      <c r="B7504" s="1339" t="str">
        <f t="shared" si="58"/>
        <v>2807</v>
      </c>
      <c r="C7504" s="1349" t="s">
        <v>2723</v>
      </c>
      <c r="D7504" s="1350">
        <v>1</v>
      </c>
      <c r="E7504" s="293" t="s">
        <v>20952</v>
      </c>
      <c r="F7504" s="1352" t="s">
        <v>20953</v>
      </c>
      <c r="G7504" s="1351">
        <v>39390</v>
      </c>
      <c r="H7504" s="1348" t="s">
        <v>2252</v>
      </c>
      <c r="I7504" s="1348"/>
      <c r="J7504" s="1368"/>
      <c r="K7504" s="1352" t="s">
        <v>2253</v>
      </c>
      <c r="L7504" s="1352"/>
      <c r="M7504" s="1345" t="s">
        <v>1830</v>
      </c>
      <c r="N7504" s="1346" t="s">
        <v>10515</v>
      </c>
      <c r="O7504" s="1347"/>
      <c r="P7504" s="117" t="str">
        <f t="shared" si="59"/>
        <v>2807</v>
      </c>
      <c r="Q7504" s="117"/>
      <c r="R7504" s="1348">
        <v>280701051</v>
      </c>
      <c r="S7504" s="321"/>
      <c r="T7504" s="321"/>
    </row>
    <row r="7505" spans="1:20" ht="34.5" hidden="1" customHeight="1">
      <c r="A7505" s="1348">
        <v>280701052</v>
      </c>
      <c r="B7505" s="1339" t="str">
        <f t="shared" si="58"/>
        <v>2807</v>
      </c>
      <c r="C7505" s="1349" t="s">
        <v>2723</v>
      </c>
      <c r="D7505" s="1350">
        <v>2</v>
      </c>
      <c r="E7505" s="293" t="s">
        <v>20954</v>
      </c>
      <c r="F7505" s="1352" t="s">
        <v>20955</v>
      </c>
      <c r="G7505" s="1351">
        <v>40847</v>
      </c>
      <c r="H7505" s="1348" t="s">
        <v>2252</v>
      </c>
      <c r="I7505" s="1348">
        <v>1357</v>
      </c>
      <c r="J7505" s="1351">
        <v>39338</v>
      </c>
      <c r="K7505" s="1352" t="s">
        <v>2253</v>
      </c>
      <c r="L7505" s="1352"/>
      <c r="M7505" s="1345" t="s">
        <v>1830</v>
      </c>
      <c r="N7505" s="1346" t="s">
        <v>1830</v>
      </c>
      <c r="O7505" s="1347"/>
      <c r="P7505" s="117" t="str">
        <f t="shared" si="59"/>
        <v>2807</v>
      </c>
      <c r="Q7505" s="117"/>
      <c r="R7505" s="1348">
        <v>280701052</v>
      </c>
      <c r="S7505" s="321"/>
      <c r="T7505" s="321"/>
    </row>
    <row r="7506" spans="1:20" ht="34.5" hidden="1" customHeight="1">
      <c r="A7506" s="1348">
        <v>280701053</v>
      </c>
      <c r="B7506" s="1339" t="str">
        <f t="shared" si="58"/>
        <v>2807</v>
      </c>
      <c r="C7506" s="1349" t="s">
        <v>2723</v>
      </c>
      <c r="D7506" s="1350">
        <v>3</v>
      </c>
      <c r="E7506" s="293" t="s">
        <v>20956</v>
      </c>
      <c r="F7506" s="1352" t="s">
        <v>20955</v>
      </c>
      <c r="G7506" s="1356"/>
      <c r="H7506" s="1348" t="s">
        <v>2252</v>
      </c>
      <c r="I7506" s="1348">
        <v>1381</v>
      </c>
      <c r="J7506" s="1351">
        <v>39751</v>
      </c>
      <c r="K7506" s="1352" t="s">
        <v>2253</v>
      </c>
      <c r="L7506" s="1352"/>
      <c r="M7506" s="1345" t="s">
        <v>1830</v>
      </c>
      <c r="N7506" s="1346" t="s">
        <v>1830</v>
      </c>
      <c r="O7506" s="1347"/>
      <c r="P7506" s="117" t="str">
        <f t="shared" si="59"/>
        <v>2807</v>
      </c>
      <c r="Q7506" s="117"/>
      <c r="R7506" s="1348">
        <v>280701053</v>
      </c>
      <c r="S7506" s="321"/>
      <c r="T7506" s="321"/>
    </row>
    <row r="7507" spans="1:20" ht="34.5" hidden="1" customHeight="1">
      <c r="A7507" s="1348">
        <v>280701054</v>
      </c>
      <c r="B7507" s="1339" t="str">
        <f t="shared" si="58"/>
        <v>2807</v>
      </c>
      <c r="C7507" s="1349" t="s">
        <v>2723</v>
      </c>
      <c r="D7507" s="1350">
        <v>4</v>
      </c>
      <c r="E7507" s="293" t="s">
        <v>20957</v>
      </c>
      <c r="F7507" s="1352" t="s">
        <v>20955</v>
      </c>
      <c r="G7507" s="1351">
        <v>42942</v>
      </c>
      <c r="H7507" s="1348" t="s">
        <v>2252</v>
      </c>
      <c r="I7507" s="1348">
        <v>1482</v>
      </c>
      <c r="J7507" s="1351">
        <v>41470</v>
      </c>
      <c r="K7507" s="1352" t="s">
        <v>2253</v>
      </c>
      <c r="L7507" s="1353"/>
      <c r="M7507" s="1345" t="s">
        <v>1830</v>
      </c>
      <c r="N7507" s="1346" t="s">
        <v>1830</v>
      </c>
      <c r="O7507" s="1347"/>
      <c r="P7507" s="117" t="str">
        <f t="shared" si="59"/>
        <v>2807</v>
      </c>
      <c r="Q7507" s="117"/>
      <c r="R7507" s="1348">
        <v>280701054</v>
      </c>
      <c r="S7507" s="321"/>
      <c r="T7507" s="321"/>
    </row>
    <row r="7508" spans="1:20" ht="34.5" hidden="1" customHeight="1">
      <c r="A7508" s="1348">
        <v>280701055</v>
      </c>
      <c r="B7508" s="1339" t="str">
        <f t="shared" si="58"/>
        <v>2807</v>
      </c>
      <c r="C7508" s="1349" t="s">
        <v>2723</v>
      </c>
      <c r="D7508" s="1350">
        <v>5</v>
      </c>
      <c r="E7508" s="293" t="s">
        <v>20958</v>
      </c>
      <c r="F7508" s="1352" t="s">
        <v>20959</v>
      </c>
      <c r="G7508" s="1356">
        <v>45291</v>
      </c>
      <c r="H7508" s="1348" t="s">
        <v>2353</v>
      </c>
      <c r="I7508" s="1348">
        <v>1489</v>
      </c>
      <c r="J7508" s="1351">
        <v>41593</v>
      </c>
      <c r="K7508" s="1352" t="s">
        <v>2253</v>
      </c>
      <c r="L7508" s="1352"/>
      <c r="M7508" s="1345" t="s">
        <v>1830</v>
      </c>
      <c r="N7508" s="1346" t="s">
        <v>1830</v>
      </c>
      <c r="O7508" s="1347"/>
      <c r="P7508" s="117" t="str">
        <f t="shared" si="59"/>
        <v>2807</v>
      </c>
      <c r="Q7508" s="117"/>
      <c r="R7508" s="1348">
        <v>280701055</v>
      </c>
      <c r="S7508" s="321"/>
      <c r="T7508" s="321"/>
    </row>
    <row r="7509" spans="1:20" ht="34.5" hidden="1" customHeight="1">
      <c r="A7509" s="1348">
        <v>280701056</v>
      </c>
      <c r="B7509" s="1339" t="str">
        <f t="shared" si="58"/>
        <v>2807</v>
      </c>
      <c r="C7509" s="1349" t="s">
        <v>2723</v>
      </c>
      <c r="D7509" s="1350">
        <v>1</v>
      </c>
      <c r="E7509" s="293" t="s">
        <v>20960</v>
      </c>
      <c r="F7509" s="1352" t="s">
        <v>20961</v>
      </c>
      <c r="G7509" s="1356">
        <v>39390</v>
      </c>
      <c r="H7509" s="1348" t="s">
        <v>2252</v>
      </c>
      <c r="I7509" s="1348">
        <v>1357</v>
      </c>
      <c r="J7509" s="1351">
        <v>39338</v>
      </c>
      <c r="K7509" s="1352" t="s">
        <v>2253</v>
      </c>
      <c r="L7509" s="1352" t="s">
        <v>20962</v>
      </c>
      <c r="M7509" s="1345" t="s">
        <v>20963</v>
      </c>
      <c r="N7509" s="1346" t="s">
        <v>1830</v>
      </c>
      <c r="O7509" s="1347"/>
      <c r="P7509" s="117" t="str">
        <f t="shared" si="59"/>
        <v>2807</v>
      </c>
      <c r="Q7509" s="117"/>
      <c r="R7509" s="1348">
        <v>280701056</v>
      </c>
      <c r="S7509" s="321"/>
      <c r="T7509" s="321"/>
    </row>
    <row r="7510" spans="1:20" ht="34.5" hidden="1" customHeight="1">
      <c r="A7510" s="1348">
        <v>280701057</v>
      </c>
      <c r="B7510" s="1339" t="str">
        <f t="shared" si="58"/>
        <v>2807</v>
      </c>
      <c r="C7510" s="1349" t="s">
        <v>2723</v>
      </c>
      <c r="D7510" s="1350">
        <v>2</v>
      </c>
      <c r="E7510" s="293" t="s">
        <v>20964</v>
      </c>
      <c r="F7510" s="1352" t="s">
        <v>20965</v>
      </c>
      <c r="G7510" s="1356">
        <v>41437</v>
      </c>
      <c r="H7510" s="1348" t="s">
        <v>2252</v>
      </c>
      <c r="I7510" s="1348">
        <v>1381</v>
      </c>
      <c r="J7510" s="1351">
        <v>39751</v>
      </c>
      <c r="K7510" s="1352" t="s">
        <v>2253</v>
      </c>
      <c r="L7510" s="1352"/>
      <c r="M7510" s="1345" t="s">
        <v>20966</v>
      </c>
      <c r="N7510" s="1346" t="s">
        <v>1830</v>
      </c>
      <c r="O7510" s="1347"/>
      <c r="P7510" s="117" t="str">
        <f t="shared" si="59"/>
        <v>2807</v>
      </c>
      <c r="Q7510" s="117"/>
      <c r="R7510" s="1348">
        <v>280701057</v>
      </c>
      <c r="S7510" s="321"/>
      <c r="T7510" s="321"/>
    </row>
    <row r="7511" spans="1:20" ht="34.5" hidden="1" customHeight="1">
      <c r="A7511" s="1348">
        <v>280701058</v>
      </c>
      <c r="B7511" s="1339" t="str">
        <f t="shared" si="58"/>
        <v>2807</v>
      </c>
      <c r="C7511" s="1349" t="s">
        <v>2723</v>
      </c>
      <c r="D7511" s="1350">
        <v>3</v>
      </c>
      <c r="E7511" s="293" t="s">
        <v>20967</v>
      </c>
      <c r="F7511" s="1352" t="s">
        <v>20965</v>
      </c>
      <c r="G7511" s="1351">
        <v>43014</v>
      </c>
      <c r="H7511" s="1348" t="s">
        <v>2252</v>
      </c>
      <c r="I7511" s="1348">
        <v>1461</v>
      </c>
      <c r="J7511" s="1351">
        <v>41123</v>
      </c>
      <c r="K7511" s="1352" t="s">
        <v>2253</v>
      </c>
      <c r="L7511" s="1353"/>
      <c r="M7511" s="1345" t="s">
        <v>20968</v>
      </c>
      <c r="N7511" s="1346" t="s">
        <v>1830</v>
      </c>
      <c r="O7511" s="1347"/>
      <c r="P7511" s="117" t="str">
        <f t="shared" si="59"/>
        <v>2807</v>
      </c>
      <c r="Q7511" s="117"/>
      <c r="R7511" s="1348">
        <v>280701058</v>
      </c>
      <c r="S7511" s="321"/>
      <c r="T7511" s="321"/>
    </row>
    <row r="7512" spans="1:20" ht="34.5" hidden="1" customHeight="1">
      <c r="A7512" s="1348">
        <v>280701059</v>
      </c>
      <c r="B7512" s="1339" t="str">
        <f t="shared" si="58"/>
        <v>2807</v>
      </c>
      <c r="C7512" s="1349" t="s">
        <v>2723</v>
      </c>
      <c r="D7512" s="1350">
        <v>1</v>
      </c>
      <c r="E7512" s="293" t="s">
        <v>20969</v>
      </c>
      <c r="F7512" s="1352" t="s">
        <v>20970</v>
      </c>
      <c r="G7512" s="1356">
        <v>39390</v>
      </c>
      <c r="H7512" s="1348" t="s">
        <v>2252</v>
      </c>
      <c r="I7512" s="1348">
        <v>1357</v>
      </c>
      <c r="J7512" s="1351">
        <v>39338</v>
      </c>
      <c r="K7512" s="1352" t="s">
        <v>2253</v>
      </c>
      <c r="L7512" s="1352" t="s">
        <v>20971</v>
      </c>
      <c r="M7512" s="1345" t="s">
        <v>1830</v>
      </c>
      <c r="N7512" s="1346" t="s">
        <v>1830</v>
      </c>
      <c r="O7512" s="1347"/>
      <c r="P7512" s="117" t="str">
        <f t="shared" si="59"/>
        <v>2807</v>
      </c>
      <c r="Q7512" s="117"/>
      <c r="R7512" s="1348">
        <v>280701059</v>
      </c>
      <c r="S7512" s="321"/>
      <c r="T7512" s="321"/>
    </row>
    <row r="7513" spans="1:20" ht="34.5" hidden="1" customHeight="1">
      <c r="A7513" s="1348">
        <v>280701060</v>
      </c>
      <c r="B7513" s="1339" t="str">
        <f t="shared" si="58"/>
        <v>2807</v>
      </c>
      <c r="C7513" s="1349" t="s">
        <v>2723</v>
      </c>
      <c r="D7513" s="1350">
        <v>2</v>
      </c>
      <c r="E7513" s="293" t="s">
        <v>20972</v>
      </c>
      <c r="F7513" s="1352" t="s">
        <v>20973</v>
      </c>
      <c r="G7513" s="1356">
        <v>41437</v>
      </c>
      <c r="H7513" s="1348" t="s">
        <v>2252</v>
      </c>
      <c r="I7513" s="1348">
        <v>1381</v>
      </c>
      <c r="J7513" s="1351">
        <v>39751</v>
      </c>
      <c r="K7513" s="1352" t="s">
        <v>2253</v>
      </c>
      <c r="L7513" s="1353"/>
      <c r="M7513" s="1345" t="s">
        <v>1830</v>
      </c>
      <c r="N7513" s="1346" t="s">
        <v>1830</v>
      </c>
      <c r="O7513" s="1347"/>
      <c r="P7513" s="117" t="str">
        <f t="shared" si="59"/>
        <v>2807</v>
      </c>
      <c r="Q7513" s="117"/>
      <c r="R7513" s="1348">
        <v>280701060</v>
      </c>
      <c r="S7513" s="321"/>
      <c r="T7513" s="321"/>
    </row>
    <row r="7514" spans="1:20" ht="34.5" hidden="1" customHeight="1">
      <c r="A7514" s="1348">
        <v>280701061</v>
      </c>
      <c r="B7514" s="1339" t="str">
        <f t="shared" si="58"/>
        <v>2807</v>
      </c>
      <c r="C7514" s="1349" t="s">
        <v>2723</v>
      </c>
      <c r="D7514" s="1350">
        <v>3</v>
      </c>
      <c r="E7514" s="293" t="s">
        <v>20974</v>
      </c>
      <c r="F7514" s="1352" t="s">
        <v>20973</v>
      </c>
      <c r="G7514" s="1351">
        <v>42899</v>
      </c>
      <c r="H7514" s="1348" t="s">
        <v>2252</v>
      </c>
      <c r="I7514" s="1348">
        <v>1461</v>
      </c>
      <c r="J7514" s="1351">
        <v>41123</v>
      </c>
      <c r="K7514" s="1352" t="s">
        <v>2253</v>
      </c>
      <c r="L7514" s="1353"/>
      <c r="M7514" s="1345" t="s">
        <v>20975</v>
      </c>
      <c r="N7514" s="1346" t="s">
        <v>1830</v>
      </c>
      <c r="O7514" s="1347"/>
      <c r="P7514" s="117" t="str">
        <f t="shared" si="59"/>
        <v>2807</v>
      </c>
      <c r="Q7514" s="117"/>
      <c r="R7514" s="1348">
        <v>280701061</v>
      </c>
      <c r="S7514" s="321"/>
      <c r="T7514" s="321"/>
    </row>
    <row r="7515" spans="1:20" ht="34.5" hidden="1" customHeight="1">
      <c r="A7515" s="1348">
        <v>280701062</v>
      </c>
      <c r="B7515" s="1339" t="str">
        <f t="shared" si="58"/>
        <v>2807</v>
      </c>
      <c r="C7515" s="1349" t="s">
        <v>2723</v>
      </c>
      <c r="D7515" s="1350">
        <v>1</v>
      </c>
      <c r="E7515" s="293" t="s">
        <v>20976</v>
      </c>
      <c r="F7515" s="1352" t="s">
        <v>20977</v>
      </c>
      <c r="G7515" s="1351">
        <v>39390</v>
      </c>
      <c r="H7515" s="1348" t="s">
        <v>2252</v>
      </c>
      <c r="I7515" s="1348">
        <v>1357</v>
      </c>
      <c r="J7515" s="1351">
        <v>39338</v>
      </c>
      <c r="K7515" s="1352" t="s">
        <v>2253</v>
      </c>
      <c r="L7515" s="1352" t="s">
        <v>20978</v>
      </c>
      <c r="M7515" s="1345" t="s">
        <v>20979</v>
      </c>
      <c r="N7515" s="1346" t="s">
        <v>1830</v>
      </c>
      <c r="O7515" s="1347"/>
      <c r="P7515" s="117" t="str">
        <f t="shared" si="59"/>
        <v>2807</v>
      </c>
      <c r="Q7515" s="117"/>
      <c r="R7515" s="1348">
        <v>280701062</v>
      </c>
      <c r="S7515" s="321"/>
      <c r="T7515" s="321"/>
    </row>
    <row r="7516" spans="1:20" ht="34.5" hidden="1" customHeight="1">
      <c r="A7516" s="1348">
        <v>280701063</v>
      </c>
      <c r="B7516" s="1339" t="str">
        <f t="shared" si="58"/>
        <v>2807</v>
      </c>
      <c r="C7516" s="1349" t="s">
        <v>2723</v>
      </c>
      <c r="D7516" s="1350">
        <v>2</v>
      </c>
      <c r="E7516" s="293" t="s">
        <v>20980</v>
      </c>
      <c r="F7516" s="1352" t="s">
        <v>20981</v>
      </c>
      <c r="G7516" s="1351">
        <v>43465</v>
      </c>
      <c r="H7516" s="1348" t="s">
        <v>2252</v>
      </c>
      <c r="I7516" s="1348">
        <v>1482</v>
      </c>
      <c r="J7516" s="1351">
        <v>41470</v>
      </c>
      <c r="K7516" s="1352" t="s">
        <v>2253</v>
      </c>
      <c r="L7516" s="1352"/>
      <c r="M7516" s="1345" t="s">
        <v>1830</v>
      </c>
      <c r="N7516" s="1346" t="s">
        <v>1830</v>
      </c>
      <c r="O7516" s="1347"/>
      <c r="P7516" s="117" t="str">
        <f t="shared" si="59"/>
        <v>2807</v>
      </c>
      <c r="Q7516" s="117"/>
      <c r="R7516" s="1348">
        <v>280701063</v>
      </c>
      <c r="S7516" s="321"/>
      <c r="T7516" s="321"/>
    </row>
    <row r="7517" spans="1:20" ht="34.5" hidden="1" customHeight="1">
      <c r="A7517" s="1348">
        <v>280701064</v>
      </c>
      <c r="B7517" s="1339" t="str">
        <f t="shared" si="58"/>
        <v>2807</v>
      </c>
      <c r="C7517" s="1349" t="s">
        <v>2723</v>
      </c>
      <c r="D7517" s="1350">
        <v>1</v>
      </c>
      <c r="E7517" s="293" t="s">
        <v>20982</v>
      </c>
      <c r="F7517" s="1352" t="s">
        <v>20983</v>
      </c>
      <c r="G7517" s="1351">
        <v>39390</v>
      </c>
      <c r="H7517" s="1348" t="s">
        <v>2252</v>
      </c>
      <c r="I7517" s="1348">
        <v>1357</v>
      </c>
      <c r="J7517" s="1351">
        <v>39338</v>
      </c>
      <c r="K7517" s="1352" t="s">
        <v>2253</v>
      </c>
      <c r="L7517" s="1353"/>
      <c r="M7517" s="1345" t="s">
        <v>20984</v>
      </c>
      <c r="N7517" s="1346" t="s">
        <v>3309</v>
      </c>
      <c r="O7517" s="1347"/>
      <c r="P7517" s="117" t="str">
        <f t="shared" si="59"/>
        <v>2807</v>
      </c>
      <c r="Q7517" s="117"/>
      <c r="R7517" s="1348">
        <v>280701064</v>
      </c>
      <c r="S7517" s="321"/>
      <c r="T7517" s="321"/>
    </row>
    <row r="7518" spans="1:20" ht="34.5" hidden="1" customHeight="1">
      <c r="A7518" s="1348">
        <v>290202001</v>
      </c>
      <c r="B7518" s="1339" t="str">
        <f t="shared" si="58"/>
        <v>2902</v>
      </c>
      <c r="C7518" s="1349" t="s">
        <v>2723</v>
      </c>
      <c r="D7518" s="1350">
        <v>2</v>
      </c>
      <c r="E7518" s="293" t="s">
        <v>20985</v>
      </c>
      <c r="F7518" s="1352" t="s">
        <v>20986</v>
      </c>
      <c r="G7518" s="1356">
        <v>43810</v>
      </c>
      <c r="H7518" s="1348" t="s">
        <v>2252</v>
      </c>
      <c r="I7518" s="1348">
        <v>1482</v>
      </c>
      <c r="J7518" s="1351">
        <v>41470</v>
      </c>
      <c r="K7518" s="1352" t="s">
        <v>2253</v>
      </c>
      <c r="L7518" s="1352"/>
      <c r="M7518" s="1345" t="s">
        <v>20987</v>
      </c>
      <c r="N7518" s="1346" t="s">
        <v>1830</v>
      </c>
      <c r="O7518" s="1347"/>
      <c r="P7518" s="117" t="str">
        <f t="shared" si="59"/>
        <v>2902</v>
      </c>
      <c r="Q7518" s="117"/>
      <c r="R7518" s="1348">
        <v>290202001</v>
      </c>
      <c r="S7518" s="321"/>
      <c r="T7518" s="321"/>
    </row>
    <row r="7519" spans="1:20" ht="34.5" hidden="1" customHeight="1">
      <c r="A7519" s="1348">
        <v>290202002</v>
      </c>
      <c r="B7519" s="1339" t="str">
        <f t="shared" si="58"/>
        <v>2902</v>
      </c>
      <c r="C7519" s="1349" t="s">
        <v>2723</v>
      </c>
      <c r="D7519" s="1350">
        <v>1</v>
      </c>
      <c r="E7519" s="293" t="s">
        <v>20988</v>
      </c>
      <c r="F7519" s="1352" t="s">
        <v>20989</v>
      </c>
      <c r="G7519" s="1351">
        <v>39734</v>
      </c>
      <c r="H7519" s="1348" t="s">
        <v>2252</v>
      </c>
      <c r="I7519" s="1348"/>
      <c r="J7519" s="1368"/>
      <c r="K7519" s="1352" t="s">
        <v>2253</v>
      </c>
      <c r="L7519" s="1352" t="s">
        <v>20962</v>
      </c>
      <c r="M7519" s="1345" t="s">
        <v>20990</v>
      </c>
      <c r="N7519" s="1346" t="s">
        <v>3309</v>
      </c>
      <c r="O7519" s="1347"/>
      <c r="P7519" s="117" t="str">
        <f t="shared" si="59"/>
        <v>2902</v>
      </c>
      <c r="Q7519" s="117"/>
      <c r="R7519" s="1348">
        <v>290202002</v>
      </c>
      <c r="S7519" s="321"/>
      <c r="T7519" s="321"/>
    </row>
    <row r="7520" spans="1:20" ht="34.5" hidden="1" customHeight="1">
      <c r="A7520" s="1348">
        <v>290202003</v>
      </c>
      <c r="B7520" s="1339" t="str">
        <f t="shared" si="58"/>
        <v>2902</v>
      </c>
      <c r="C7520" s="1349" t="s">
        <v>2723</v>
      </c>
      <c r="D7520" s="1350">
        <v>2</v>
      </c>
      <c r="E7520" s="293" t="s">
        <v>20991</v>
      </c>
      <c r="F7520" s="1352" t="s">
        <v>20992</v>
      </c>
      <c r="G7520" s="1351">
        <v>41086</v>
      </c>
      <c r="H7520" s="1348" t="s">
        <v>2252</v>
      </c>
      <c r="I7520" s="1348">
        <v>1357</v>
      </c>
      <c r="J7520" s="1351">
        <v>39338</v>
      </c>
      <c r="K7520" s="1352" t="s">
        <v>2253</v>
      </c>
      <c r="L7520" s="1352"/>
      <c r="M7520" s="1345" t="s">
        <v>20993</v>
      </c>
      <c r="N7520" s="1346" t="s">
        <v>1830</v>
      </c>
      <c r="O7520" s="1347"/>
      <c r="P7520" s="117" t="str">
        <f t="shared" si="59"/>
        <v>2902</v>
      </c>
      <c r="Q7520" s="117"/>
      <c r="R7520" s="1348">
        <v>290202003</v>
      </c>
      <c r="S7520" s="321"/>
      <c r="T7520" s="321"/>
    </row>
    <row r="7521" spans="1:20" ht="34.5" hidden="1" customHeight="1">
      <c r="A7521" s="1348">
        <v>290202004</v>
      </c>
      <c r="B7521" s="1339" t="str">
        <f t="shared" si="58"/>
        <v>2902</v>
      </c>
      <c r="C7521" s="1349" t="s">
        <v>2723</v>
      </c>
      <c r="D7521" s="1350">
        <v>3</v>
      </c>
      <c r="E7521" s="293" t="s">
        <v>20994</v>
      </c>
      <c r="F7521" s="1352" t="s">
        <v>20992</v>
      </c>
      <c r="G7521" s="1351">
        <v>42942</v>
      </c>
      <c r="H7521" s="1348" t="s">
        <v>2252</v>
      </c>
      <c r="I7521" s="1348">
        <v>1482</v>
      </c>
      <c r="J7521" s="1356">
        <v>41470</v>
      </c>
      <c r="K7521" s="1352" t="s">
        <v>2253</v>
      </c>
      <c r="L7521" s="1353"/>
      <c r="M7521" s="1345" t="s">
        <v>20995</v>
      </c>
      <c r="N7521" s="1346" t="s">
        <v>3309</v>
      </c>
      <c r="O7521" s="1347"/>
      <c r="P7521" s="117" t="str">
        <f t="shared" si="59"/>
        <v>2902</v>
      </c>
      <c r="Q7521" s="117"/>
      <c r="R7521" s="1348">
        <v>290202004</v>
      </c>
      <c r="S7521" s="321"/>
      <c r="T7521" s="321"/>
    </row>
    <row r="7522" spans="1:20" ht="34.5" hidden="1" customHeight="1">
      <c r="A7522" s="1348">
        <v>290202005</v>
      </c>
      <c r="B7522" s="1339" t="str">
        <f t="shared" si="58"/>
        <v>2902</v>
      </c>
      <c r="C7522" s="1349" t="s">
        <v>2723</v>
      </c>
      <c r="D7522" s="1350">
        <v>4</v>
      </c>
      <c r="E7522" s="293" t="s">
        <v>20996</v>
      </c>
      <c r="F7522" s="1352" t="s">
        <v>20992</v>
      </c>
      <c r="G7522" s="1356">
        <v>43014</v>
      </c>
      <c r="H7522" s="1348" t="s">
        <v>2252</v>
      </c>
      <c r="I7522" s="1348">
        <v>1489</v>
      </c>
      <c r="J7522" s="1356">
        <v>41593</v>
      </c>
      <c r="K7522" s="1352" t="s">
        <v>2253</v>
      </c>
      <c r="L7522" s="1353"/>
      <c r="M7522" s="1345" t="s">
        <v>20997</v>
      </c>
      <c r="N7522" s="1346" t="s">
        <v>6095</v>
      </c>
      <c r="O7522" s="1347"/>
      <c r="P7522" s="117" t="str">
        <f t="shared" si="59"/>
        <v>2902</v>
      </c>
      <c r="Q7522" s="117"/>
      <c r="R7522" s="1348">
        <v>290202005</v>
      </c>
      <c r="S7522" s="321"/>
      <c r="T7522" s="321"/>
    </row>
    <row r="7523" spans="1:20" ht="34.5" hidden="1" customHeight="1">
      <c r="A7523" s="1348">
        <v>290202005</v>
      </c>
      <c r="B7523" s="1339" t="str">
        <f t="shared" si="58"/>
        <v>2902</v>
      </c>
      <c r="C7523" s="1349" t="s">
        <v>2723</v>
      </c>
      <c r="D7523" s="1350">
        <v>1</v>
      </c>
      <c r="E7523" s="293" t="s">
        <v>20998</v>
      </c>
      <c r="F7523" s="1352" t="s">
        <v>20999</v>
      </c>
      <c r="G7523" s="1356">
        <v>39734</v>
      </c>
      <c r="H7523" s="1348" t="s">
        <v>2252</v>
      </c>
      <c r="I7523" s="1348"/>
      <c r="J7523" s="1368"/>
      <c r="K7523" s="1352" t="s">
        <v>2253</v>
      </c>
      <c r="L7523" s="1352" t="s">
        <v>21000</v>
      </c>
      <c r="M7523" s="1345" t="s">
        <v>21001</v>
      </c>
      <c r="N7523" s="1346" t="s">
        <v>1830</v>
      </c>
      <c r="O7523" s="1347"/>
      <c r="P7523" s="117" t="str">
        <f t="shared" si="59"/>
        <v>2902</v>
      </c>
      <c r="Q7523" s="117"/>
      <c r="R7523" s="1348">
        <v>290202005</v>
      </c>
      <c r="S7523" s="321"/>
      <c r="T7523" s="321"/>
    </row>
    <row r="7524" spans="1:20" ht="34.5" hidden="1" customHeight="1">
      <c r="A7524" s="1348">
        <v>290202005</v>
      </c>
      <c r="B7524" s="1339" t="str">
        <f t="shared" si="58"/>
        <v>2902</v>
      </c>
      <c r="C7524" s="1349" t="s">
        <v>2723</v>
      </c>
      <c r="D7524" s="1350">
        <v>2</v>
      </c>
      <c r="E7524" s="293" t="s">
        <v>21002</v>
      </c>
      <c r="F7524" s="1352" t="s">
        <v>21003</v>
      </c>
      <c r="G7524" s="1356">
        <v>41086</v>
      </c>
      <c r="H7524" s="1348" t="s">
        <v>2252</v>
      </c>
      <c r="I7524" s="1348">
        <v>1357</v>
      </c>
      <c r="J7524" s="1356">
        <v>39338</v>
      </c>
      <c r="K7524" s="1352" t="s">
        <v>2253</v>
      </c>
      <c r="L7524" s="1352"/>
      <c r="M7524" s="1345" t="s">
        <v>21001</v>
      </c>
      <c r="N7524" s="1346" t="s">
        <v>21004</v>
      </c>
      <c r="O7524" s="1347"/>
      <c r="P7524" s="117" t="str">
        <f t="shared" si="59"/>
        <v>2902</v>
      </c>
      <c r="Q7524" s="117"/>
      <c r="R7524" s="1348">
        <v>290202005</v>
      </c>
      <c r="S7524" s="321"/>
      <c r="T7524" s="321"/>
    </row>
    <row r="7525" spans="1:20" ht="34.5" hidden="1" customHeight="1">
      <c r="A7525" s="1348">
        <v>290202006</v>
      </c>
      <c r="B7525" s="1339" t="str">
        <f t="shared" si="58"/>
        <v>2902</v>
      </c>
      <c r="C7525" s="1349" t="s">
        <v>2723</v>
      </c>
      <c r="D7525" s="1350">
        <v>3</v>
      </c>
      <c r="E7525" s="293" t="s">
        <v>21005</v>
      </c>
      <c r="F7525" s="1352" t="s">
        <v>21003</v>
      </c>
      <c r="G7525" s="1356">
        <v>42942</v>
      </c>
      <c r="H7525" s="1348" t="s">
        <v>2252</v>
      </c>
      <c r="I7525" s="1348">
        <v>1482</v>
      </c>
      <c r="J7525" s="1356">
        <v>41470</v>
      </c>
      <c r="K7525" s="1352" t="s">
        <v>2253</v>
      </c>
      <c r="L7525" s="1353"/>
      <c r="M7525" s="1345" t="s">
        <v>21006</v>
      </c>
      <c r="N7525" s="1346" t="s">
        <v>3309</v>
      </c>
      <c r="O7525" s="1347"/>
      <c r="P7525" s="117" t="str">
        <f t="shared" si="59"/>
        <v>2902</v>
      </c>
      <c r="Q7525" s="117"/>
      <c r="R7525" s="1348">
        <v>290202006</v>
      </c>
      <c r="S7525" s="321"/>
      <c r="T7525" s="321"/>
    </row>
    <row r="7526" spans="1:20" ht="34.5" hidden="1" customHeight="1">
      <c r="A7526" s="1348">
        <v>290202006</v>
      </c>
      <c r="B7526" s="1339" t="str">
        <f t="shared" si="58"/>
        <v>2902</v>
      </c>
      <c r="C7526" s="1349" t="s">
        <v>2723</v>
      </c>
      <c r="D7526" s="1350">
        <v>4</v>
      </c>
      <c r="E7526" s="293" t="s">
        <v>21007</v>
      </c>
      <c r="F7526" s="1352" t="s">
        <v>21008</v>
      </c>
      <c r="G7526" s="1351">
        <v>43358</v>
      </c>
      <c r="H7526" s="1348" t="s">
        <v>2252</v>
      </c>
      <c r="I7526" s="1348">
        <v>1489</v>
      </c>
      <c r="J7526" s="1351">
        <v>41593</v>
      </c>
      <c r="K7526" s="1352" t="s">
        <v>2253</v>
      </c>
      <c r="L7526" s="1353"/>
      <c r="M7526" s="1345" t="s">
        <v>21009</v>
      </c>
      <c r="N7526" s="1346" t="s">
        <v>21004</v>
      </c>
      <c r="O7526" s="1347"/>
      <c r="P7526" s="117" t="str">
        <f t="shared" si="59"/>
        <v>2902</v>
      </c>
      <c r="Q7526" s="117"/>
      <c r="R7526" s="1348">
        <v>290202006</v>
      </c>
      <c r="S7526" s="321"/>
      <c r="T7526" s="321"/>
    </row>
    <row r="7527" spans="1:20" ht="34.5" hidden="1" customHeight="1">
      <c r="A7527" s="1348">
        <v>290202006</v>
      </c>
      <c r="B7527" s="1339" t="str">
        <f t="shared" si="58"/>
        <v>2902</v>
      </c>
      <c r="C7527" s="1349" t="s">
        <v>2723</v>
      </c>
      <c r="D7527" s="1350">
        <v>1</v>
      </c>
      <c r="E7527" s="293" t="s">
        <v>21010</v>
      </c>
      <c r="F7527" s="1352" t="s">
        <v>21011</v>
      </c>
      <c r="G7527" s="1351">
        <v>39390</v>
      </c>
      <c r="H7527" s="1348" t="s">
        <v>2252</v>
      </c>
      <c r="I7527" s="1348"/>
      <c r="J7527" s="1368"/>
      <c r="K7527" s="1352" t="s">
        <v>2253</v>
      </c>
      <c r="L7527" s="1352"/>
      <c r="M7527" s="1345" t="s">
        <v>21012</v>
      </c>
      <c r="N7527" s="1346" t="s">
        <v>1830</v>
      </c>
      <c r="O7527" s="1347"/>
      <c r="P7527" s="117" t="str">
        <f t="shared" si="59"/>
        <v>2902</v>
      </c>
      <c r="Q7527" s="117"/>
      <c r="R7527" s="1348">
        <v>290202006</v>
      </c>
      <c r="S7527" s="321"/>
      <c r="T7527" s="321"/>
    </row>
    <row r="7528" spans="1:20" ht="34.5" hidden="1" customHeight="1">
      <c r="A7528" s="1348">
        <v>290202007</v>
      </c>
      <c r="B7528" s="1339" t="str">
        <f t="shared" si="58"/>
        <v>2902</v>
      </c>
      <c r="C7528" s="1349" t="s">
        <v>2723</v>
      </c>
      <c r="D7528" s="1350">
        <v>1</v>
      </c>
      <c r="E7528" s="293" t="s">
        <v>21013</v>
      </c>
      <c r="F7528" s="1352" t="s">
        <v>21014</v>
      </c>
      <c r="G7528" s="1351">
        <v>39734</v>
      </c>
      <c r="H7528" s="1348" t="s">
        <v>2252</v>
      </c>
      <c r="I7528" s="1348">
        <v>1357</v>
      </c>
      <c r="J7528" s="1351">
        <v>39338</v>
      </c>
      <c r="K7528" s="1352" t="s">
        <v>2253</v>
      </c>
      <c r="L7528" s="1353"/>
      <c r="M7528" s="1345" t="s">
        <v>21009</v>
      </c>
      <c r="N7528" s="1346" t="s">
        <v>21015</v>
      </c>
      <c r="O7528" s="1347"/>
      <c r="P7528" s="117" t="str">
        <f t="shared" si="59"/>
        <v>2902</v>
      </c>
      <c r="Q7528" s="117"/>
      <c r="R7528" s="1348">
        <v>290202007</v>
      </c>
      <c r="S7528" s="321"/>
      <c r="T7528" s="321"/>
    </row>
    <row r="7529" spans="1:20" ht="34.5" hidden="1" customHeight="1">
      <c r="A7529" s="1348">
        <v>290202007</v>
      </c>
      <c r="B7529" s="1339" t="str">
        <f t="shared" si="58"/>
        <v>2902</v>
      </c>
      <c r="C7529" s="1349" t="s">
        <v>2723</v>
      </c>
      <c r="D7529" s="1350">
        <v>1</v>
      </c>
      <c r="E7529" s="293" t="s">
        <v>21016</v>
      </c>
      <c r="F7529" s="1352" t="s">
        <v>21017</v>
      </c>
      <c r="G7529" s="1351">
        <v>39734</v>
      </c>
      <c r="H7529" s="1348" t="s">
        <v>2252</v>
      </c>
      <c r="I7529" s="1348">
        <v>1357</v>
      </c>
      <c r="J7529" s="1351">
        <v>39338</v>
      </c>
      <c r="K7529" s="1352" t="s">
        <v>2253</v>
      </c>
      <c r="L7529" s="1353"/>
      <c r="M7529" s="1345" t="s">
        <v>21018</v>
      </c>
      <c r="N7529" s="1346" t="s">
        <v>21019</v>
      </c>
      <c r="O7529" s="1347"/>
      <c r="P7529" s="117" t="str">
        <f t="shared" si="59"/>
        <v>2902</v>
      </c>
      <c r="Q7529" s="117"/>
      <c r="R7529" s="1348">
        <v>290202007</v>
      </c>
      <c r="S7529" s="321"/>
      <c r="T7529" s="321"/>
    </row>
    <row r="7530" spans="1:20" ht="34.5" hidden="1" customHeight="1">
      <c r="A7530" s="1348">
        <v>290202007</v>
      </c>
      <c r="B7530" s="1339" t="str">
        <f t="shared" si="58"/>
        <v>2902</v>
      </c>
      <c r="C7530" s="1349" t="s">
        <v>2723</v>
      </c>
      <c r="D7530" s="1350">
        <v>1</v>
      </c>
      <c r="E7530" s="293" t="s">
        <v>21020</v>
      </c>
      <c r="F7530" s="1352" t="s">
        <v>21021</v>
      </c>
      <c r="G7530" s="1351">
        <v>39734</v>
      </c>
      <c r="H7530" s="1348" t="s">
        <v>2252</v>
      </c>
      <c r="I7530" s="1348">
        <v>1357</v>
      </c>
      <c r="J7530" s="1351">
        <v>39338</v>
      </c>
      <c r="K7530" s="1352" t="s">
        <v>2253</v>
      </c>
      <c r="L7530" s="1352"/>
      <c r="M7530" s="1345" t="s">
        <v>21009</v>
      </c>
      <c r="N7530" s="1346" t="s">
        <v>21022</v>
      </c>
      <c r="O7530" s="1347"/>
      <c r="P7530" s="117" t="str">
        <f t="shared" si="59"/>
        <v>2902</v>
      </c>
      <c r="Q7530" s="117"/>
      <c r="R7530" s="1348">
        <v>290202007</v>
      </c>
      <c r="S7530" s="321"/>
      <c r="T7530" s="321"/>
    </row>
    <row r="7531" spans="1:20" ht="34.5" hidden="1" customHeight="1">
      <c r="A7531" s="1348">
        <v>290202008</v>
      </c>
      <c r="B7531" s="1339" t="str">
        <f t="shared" si="58"/>
        <v>2902</v>
      </c>
      <c r="C7531" s="1349" t="s">
        <v>2723</v>
      </c>
      <c r="D7531" s="1350">
        <v>1</v>
      </c>
      <c r="E7531" s="293" t="s">
        <v>21023</v>
      </c>
      <c r="F7531" s="1352" t="s">
        <v>21024</v>
      </c>
      <c r="G7531" s="1351">
        <v>39734</v>
      </c>
      <c r="H7531" s="1348" t="s">
        <v>2252</v>
      </c>
      <c r="I7531" s="1348">
        <v>1357</v>
      </c>
      <c r="J7531" s="1351">
        <v>39338</v>
      </c>
      <c r="K7531" s="1352" t="s">
        <v>2253</v>
      </c>
      <c r="L7531" s="1352" t="s">
        <v>21025</v>
      </c>
      <c r="M7531" s="1345" t="s">
        <v>21026</v>
      </c>
      <c r="N7531" s="1346" t="s">
        <v>1830</v>
      </c>
      <c r="O7531" s="1347"/>
      <c r="P7531" s="117" t="str">
        <f t="shared" si="59"/>
        <v>2902</v>
      </c>
      <c r="Q7531" s="117"/>
      <c r="R7531" s="1348">
        <v>290202008</v>
      </c>
      <c r="S7531" s="321"/>
      <c r="T7531" s="321"/>
    </row>
    <row r="7532" spans="1:20" ht="34.5" hidden="1" customHeight="1">
      <c r="A7532" s="1348">
        <v>290202008</v>
      </c>
      <c r="B7532" s="1339" t="str">
        <f t="shared" si="58"/>
        <v>2902</v>
      </c>
      <c r="C7532" s="1349" t="s">
        <v>2723</v>
      </c>
      <c r="D7532" s="1350">
        <v>2</v>
      </c>
      <c r="E7532" s="293" t="s">
        <v>21027</v>
      </c>
      <c r="F7532" s="1352" t="s">
        <v>21028</v>
      </c>
      <c r="G7532" s="1351">
        <v>41240</v>
      </c>
      <c r="H7532" s="1348" t="s">
        <v>2252</v>
      </c>
      <c r="I7532" s="1348">
        <v>1416</v>
      </c>
      <c r="J7532" s="1351">
        <v>40325</v>
      </c>
      <c r="K7532" s="1352" t="s">
        <v>2253</v>
      </c>
      <c r="L7532" s="1353"/>
      <c r="M7532" s="1345" t="s">
        <v>21029</v>
      </c>
      <c r="N7532" s="1346" t="s">
        <v>3309</v>
      </c>
      <c r="O7532" s="1347"/>
      <c r="P7532" s="117" t="str">
        <f t="shared" si="59"/>
        <v>2902</v>
      </c>
      <c r="Q7532" s="117"/>
      <c r="R7532" s="1348">
        <v>290202008</v>
      </c>
      <c r="S7532" s="321"/>
      <c r="T7532" s="321"/>
    </row>
    <row r="7533" spans="1:20" ht="34.5" hidden="1" customHeight="1">
      <c r="A7533" s="1348">
        <v>290202008</v>
      </c>
      <c r="B7533" s="1339" t="str">
        <f t="shared" si="58"/>
        <v>2902</v>
      </c>
      <c r="C7533" s="1349" t="s">
        <v>2723</v>
      </c>
      <c r="D7533" s="1350">
        <v>3</v>
      </c>
      <c r="E7533" s="293" t="s">
        <v>21030</v>
      </c>
      <c r="F7533" s="1352" t="s">
        <v>21028</v>
      </c>
      <c r="G7533" s="1351">
        <v>42899</v>
      </c>
      <c r="H7533" s="1348" t="s">
        <v>2252</v>
      </c>
      <c r="I7533" s="1348">
        <v>1482</v>
      </c>
      <c r="J7533" s="1351">
        <v>41470</v>
      </c>
      <c r="K7533" s="1352" t="s">
        <v>2253</v>
      </c>
      <c r="L7533" s="1353"/>
      <c r="M7533" s="1345" t="s">
        <v>21031</v>
      </c>
      <c r="N7533" s="1346" t="s">
        <v>6095</v>
      </c>
      <c r="O7533" s="1347"/>
      <c r="P7533" s="117" t="str">
        <f t="shared" si="59"/>
        <v>2902</v>
      </c>
      <c r="Q7533" s="117"/>
      <c r="R7533" s="1348">
        <v>290202008</v>
      </c>
      <c r="S7533" s="321"/>
      <c r="T7533" s="321"/>
    </row>
    <row r="7534" spans="1:20" ht="34.5" hidden="1" customHeight="1">
      <c r="A7534" s="1348">
        <v>290202009</v>
      </c>
      <c r="B7534" s="1339" t="str">
        <f t="shared" si="58"/>
        <v>2902</v>
      </c>
      <c r="C7534" s="1349" t="s">
        <v>2723</v>
      </c>
      <c r="D7534" s="1350">
        <v>1</v>
      </c>
      <c r="E7534" s="293" t="s">
        <v>21032</v>
      </c>
      <c r="F7534" s="1352" t="s">
        <v>21033</v>
      </c>
      <c r="G7534" s="1351">
        <v>39734</v>
      </c>
      <c r="H7534" s="1348" t="s">
        <v>2252</v>
      </c>
      <c r="I7534" s="1348">
        <v>1357</v>
      </c>
      <c r="J7534" s="1351">
        <v>39338</v>
      </c>
      <c r="K7534" s="1352" t="s">
        <v>2253</v>
      </c>
      <c r="L7534" s="1352" t="s">
        <v>21034</v>
      </c>
      <c r="M7534" s="1345" t="s">
        <v>21035</v>
      </c>
      <c r="N7534" s="1346" t="s">
        <v>3309</v>
      </c>
      <c r="O7534" s="1347"/>
      <c r="P7534" s="117" t="str">
        <f t="shared" si="59"/>
        <v>2902</v>
      </c>
      <c r="Q7534" s="117"/>
      <c r="R7534" s="1348">
        <v>290202009</v>
      </c>
      <c r="S7534" s="321"/>
      <c r="T7534" s="321"/>
    </row>
    <row r="7535" spans="1:20" ht="34.5" hidden="1" customHeight="1">
      <c r="A7535" s="1348">
        <v>290202009</v>
      </c>
      <c r="B7535" s="1339" t="str">
        <f t="shared" si="58"/>
        <v>2902</v>
      </c>
      <c r="C7535" s="1349" t="s">
        <v>2723</v>
      </c>
      <c r="D7535" s="1350">
        <v>2</v>
      </c>
      <c r="E7535" s="293" t="s">
        <v>21036</v>
      </c>
      <c r="F7535" s="1352" t="s">
        <v>21037</v>
      </c>
      <c r="G7535" s="1351">
        <v>41240</v>
      </c>
      <c r="H7535" s="1348" t="s">
        <v>2252</v>
      </c>
      <c r="I7535" s="1348">
        <v>1416</v>
      </c>
      <c r="J7535" s="1351">
        <v>40325</v>
      </c>
      <c r="K7535" s="1352" t="s">
        <v>2253</v>
      </c>
      <c r="L7535" s="1353"/>
      <c r="M7535" s="1345" t="s">
        <v>21038</v>
      </c>
      <c r="N7535" s="1346" t="s">
        <v>3309</v>
      </c>
      <c r="O7535" s="1347"/>
      <c r="P7535" s="117" t="str">
        <f t="shared" si="59"/>
        <v>2902</v>
      </c>
      <c r="Q7535" s="117"/>
      <c r="R7535" s="1348">
        <v>290202009</v>
      </c>
      <c r="S7535" s="321"/>
      <c r="T7535" s="321"/>
    </row>
    <row r="7536" spans="1:20" ht="34.5" hidden="1" customHeight="1">
      <c r="A7536" s="1348">
        <v>290202009</v>
      </c>
      <c r="B7536" s="1339" t="str">
        <f t="shared" si="58"/>
        <v>2902</v>
      </c>
      <c r="C7536" s="1349" t="s">
        <v>2723</v>
      </c>
      <c r="D7536" s="1350">
        <v>3</v>
      </c>
      <c r="E7536" s="293" t="s">
        <v>21039</v>
      </c>
      <c r="F7536" s="1352" t="s">
        <v>21037</v>
      </c>
      <c r="G7536" s="1356">
        <v>42899</v>
      </c>
      <c r="H7536" s="1348" t="s">
        <v>2252</v>
      </c>
      <c r="I7536" s="1348">
        <v>1482</v>
      </c>
      <c r="J7536" s="1351">
        <v>41470</v>
      </c>
      <c r="K7536" s="1352" t="s">
        <v>2253</v>
      </c>
      <c r="L7536" s="1352"/>
      <c r="M7536" s="1345" t="s">
        <v>21009</v>
      </c>
      <c r="N7536" s="1346" t="s">
        <v>21040</v>
      </c>
      <c r="O7536" s="1347"/>
      <c r="P7536" s="117" t="str">
        <f t="shared" si="59"/>
        <v>2902</v>
      </c>
      <c r="Q7536" s="117"/>
      <c r="R7536" s="1348">
        <v>290202009</v>
      </c>
      <c r="S7536" s="321"/>
      <c r="T7536" s="321"/>
    </row>
    <row r="7537" spans="1:20" ht="34.5" hidden="1" customHeight="1">
      <c r="A7537" s="1348">
        <v>290202010</v>
      </c>
      <c r="B7537" s="1339" t="str">
        <f t="shared" si="58"/>
        <v>2902</v>
      </c>
      <c r="C7537" s="1349" t="s">
        <v>2723</v>
      </c>
      <c r="D7537" s="1350">
        <v>1</v>
      </c>
      <c r="E7537" s="293" t="s">
        <v>21041</v>
      </c>
      <c r="F7537" s="1352" t="s">
        <v>21042</v>
      </c>
      <c r="G7537" s="1356">
        <v>39734</v>
      </c>
      <c r="H7537" s="1348" t="s">
        <v>2252</v>
      </c>
      <c r="I7537" s="1348">
        <v>1357</v>
      </c>
      <c r="J7537" s="1351">
        <v>39338</v>
      </c>
      <c r="K7537" s="1352" t="s">
        <v>2253</v>
      </c>
      <c r="L7537" s="1352" t="s">
        <v>21043</v>
      </c>
      <c r="M7537" s="1345" t="s">
        <v>1830</v>
      </c>
      <c r="N7537" s="1346" t="s">
        <v>1830</v>
      </c>
      <c r="O7537" s="1347"/>
      <c r="P7537" s="117" t="str">
        <f t="shared" si="59"/>
        <v>2902</v>
      </c>
      <c r="Q7537" s="117"/>
      <c r="R7537" s="1348">
        <v>290202010</v>
      </c>
      <c r="S7537" s="321"/>
      <c r="T7537" s="321"/>
    </row>
    <row r="7538" spans="1:20" ht="34.5" hidden="1" customHeight="1">
      <c r="A7538" s="1348">
        <v>290202010</v>
      </c>
      <c r="B7538" s="1339" t="str">
        <f t="shared" si="58"/>
        <v>2902</v>
      </c>
      <c r="C7538" s="1349" t="s">
        <v>2723</v>
      </c>
      <c r="D7538" s="1350">
        <v>2</v>
      </c>
      <c r="E7538" s="293" t="s">
        <v>21044</v>
      </c>
      <c r="F7538" s="1352" t="s">
        <v>21045</v>
      </c>
      <c r="G7538" s="1356">
        <v>41240</v>
      </c>
      <c r="H7538" s="1348" t="s">
        <v>2252</v>
      </c>
      <c r="I7538" s="1348"/>
      <c r="J7538" s="1368"/>
      <c r="K7538" s="1352" t="s">
        <v>2253</v>
      </c>
      <c r="L7538" s="1352"/>
      <c r="M7538" s="1345" t="s">
        <v>1830</v>
      </c>
      <c r="N7538" s="1346" t="s">
        <v>1830</v>
      </c>
      <c r="O7538" s="1347"/>
      <c r="P7538" s="117" t="str">
        <f t="shared" si="59"/>
        <v>2902</v>
      </c>
      <c r="Q7538" s="117"/>
      <c r="R7538" s="1348">
        <v>290202010</v>
      </c>
      <c r="S7538" s="321"/>
      <c r="T7538" s="321"/>
    </row>
    <row r="7539" spans="1:20" ht="34.5" hidden="1" customHeight="1">
      <c r="A7539" s="1348">
        <v>290202010</v>
      </c>
      <c r="B7539" s="1339" t="str">
        <f t="shared" si="58"/>
        <v>2902</v>
      </c>
      <c r="C7539" s="1349" t="s">
        <v>2723</v>
      </c>
      <c r="D7539" s="1350">
        <v>3</v>
      </c>
      <c r="E7539" s="293" t="s">
        <v>21046</v>
      </c>
      <c r="F7539" s="1352" t="s">
        <v>21047</v>
      </c>
      <c r="G7539" s="1356">
        <v>42077</v>
      </c>
      <c r="H7539" s="1348" t="s">
        <v>2252</v>
      </c>
      <c r="I7539" s="1348">
        <v>1416</v>
      </c>
      <c r="J7539" s="1351">
        <v>40325</v>
      </c>
      <c r="K7539" s="1352" t="s">
        <v>2253</v>
      </c>
      <c r="L7539" s="1352"/>
      <c r="M7539" s="1345" t="s">
        <v>20894</v>
      </c>
      <c r="N7539" s="1346" t="s">
        <v>1830</v>
      </c>
      <c r="O7539" s="1347"/>
      <c r="P7539" s="117" t="str">
        <f t="shared" si="59"/>
        <v>2902</v>
      </c>
      <c r="Q7539" s="117"/>
      <c r="R7539" s="1348">
        <v>290202010</v>
      </c>
      <c r="S7539" s="321"/>
      <c r="T7539" s="321"/>
    </row>
    <row r="7540" spans="1:20" ht="34.5" hidden="1" customHeight="1">
      <c r="A7540" s="1348">
        <v>290202011</v>
      </c>
      <c r="B7540" s="1339" t="str">
        <f t="shared" si="58"/>
        <v>2902</v>
      </c>
      <c r="C7540" s="1349" t="s">
        <v>2723</v>
      </c>
      <c r="D7540" s="1350">
        <v>4</v>
      </c>
      <c r="E7540" s="293" t="s">
        <v>21048</v>
      </c>
      <c r="F7540" s="1352" t="s">
        <v>21049</v>
      </c>
      <c r="G7540" s="1356">
        <v>42899</v>
      </c>
      <c r="H7540" s="1348" t="s">
        <v>2252</v>
      </c>
      <c r="I7540" s="1348">
        <v>1482</v>
      </c>
      <c r="J7540" s="1351">
        <v>41470</v>
      </c>
      <c r="K7540" s="1352" t="s">
        <v>2253</v>
      </c>
      <c r="L7540" s="1352"/>
      <c r="M7540" s="1345" t="s">
        <v>1830</v>
      </c>
      <c r="N7540" s="1346" t="s">
        <v>1830</v>
      </c>
      <c r="O7540" s="1347"/>
      <c r="P7540" s="117" t="str">
        <f t="shared" si="59"/>
        <v>2902</v>
      </c>
      <c r="Q7540" s="117"/>
      <c r="R7540" s="1348">
        <v>290202011</v>
      </c>
      <c r="S7540" s="321"/>
      <c r="T7540" s="321"/>
    </row>
    <row r="7541" spans="1:20" ht="34.5" hidden="1" customHeight="1">
      <c r="A7541" s="1348">
        <v>290202011</v>
      </c>
      <c r="B7541" s="1339" t="str">
        <f t="shared" si="58"/>
        <v>2902</v>
      </c>
      <c r="C7541" s="1349" t="s">
        <v>2723</v>
      </c>
      <c r="D7541" s="1350">
        <v>1</v>
      </c>
      <c r="E7541" s="293" t="s">
        <v>21050</v>
      </c>
      <c r="F7541" s="1352" t="s">
        <v>21051</v>
      </c>
      <c r="G7541" s="1356">
        <v>39734</v>
      </c>
      <c r="H7541" s="1348" t="s">
        <v>2252</v>
      </c>
      <c r="I7541" s="1348"/>
      <c r="J7541" s="1368"/>
      <c r="K7541" s="1352" t="s">
        <v>2253</v>
      </c>
      <c r="L7541" s="1352"/>
      <c r="M7541" s="1345" t="s">
        <v>1830</v>
      </c>
      <c r="N7541" s="1346" t="s">
        <v>1830</v>
      </c>
      <c r="O7541" s="1347"/>
      <c r="P7541" s="117" t="str">
        <f t="shared" si="59"/>
        <v>2902</v>
      </c>
      <c r="Q7541" s="117"/>
      <c r="R7541" s="1348">
        <v>290202011</v>
      </c>
      <c r="S7541" s="321"/>
      <c r="T7541" s="321"/>
    </row>
    <row r="7542" spans="1:20" ht="34.5" hidden="1" customHeight="1">
      <c r="A7542" s="1348">
        <v>290202011</v>
      </c>
      <c r="B7542" s="1339" t="str">
        <f t="shared" si="58"/>
        <v>2902</v>
      </c>
      <c r="C7542" s="1349" t="s">
        <v>2723</v>
      </c>
      <c r="D7542" s="1350">
        <v>2</v>
      </c>
      <c r="E7542" s="293" t="s">
        <v>21052</v>
      </c>
      <c r="F7542" s="1352" t="s">
        <v>21053</v>
      </c>
      <c r="G7542" s="1356">
        <v>41086</v>
      </c>
      <c r="H7542" s="1348" t="s">
        <v>2252</v>
      </c>
      <c r="I7542" s="1348">
        <v>1357</v>
      </c>
      <c r="J7542" s="1351">
        <v>39338</v>
      </c>
      <c r="K7542" s="1352" t="s">
        <v>2253</v>
      </c>
      <c r="L7542" s="1352"/>
      <c r="M7542" s="1345" t="s">
        <v>20901</v>
      </c>
      <c r="N7542" s="1346" t="s">
        <v>1830</v>
      </c>
      <c r="O7542" s="1347"/>
      <c r="P7542" s="117" t="str">
        <f t="shared" si="59"/>
        <v>2902</v>
      </c>
      <c r="Q7542" s="117"/>
      <c r="R7542" s="1348">
        <v>290202011</v>
      </c>
      <c r="S7542" s="321"/>
      <c r="T7542" s="321"/>
    </row>
    <row r="7543" spans="1:20" ht="34.5" hidden="1" customHeight="1">
      <c r="A7543" s="1348">
        <v>290202012</v>
      </c>
      <c r="B7543" s="1339" t="str">
        <f t="shared" si="58"/>
        <v>2902</v>
      </c>
      <c r="C7543" s="1349" t="s">
        <v>2723</v>
      </c>
      <c r="D7543" s="1350">
        <v>3</v>
      </c>
      <c r="E7543" s="293" t="s">
        <v>21054</v>
      </c>
      <c r="F7543" s="1352" t="s">
        <v>21055</v>
      </c>
      <c r="G7543" s="1356">
        <v>42899</v>
      </c>
      <c r="H7543" s="1348" t="s">
        <v>2252</v>
      </c>
      <c r="I7543" s="1348">
        <v>1482</v>
      </c>
      <c r="J7543" s="1351">
        <v>41470</v>
      </c>
      <c r="K7543" s="1352" t="s">
        <v>2253</v>
      </c>
      <c r="L7543" s="1352"/>
      <c r="M7543" s="1345" t="s">
        <v>1830</v>
      </c>
      <c r="N7543" s="1346" t="s">
        <v>1830</v>
      </c>
      <c r="O7543" s="1347"/>
      <c r="P7543" s="117" t="str">
        <f t="shared" si="59"/>
        <v>2902</v>
      </c>
      <c r="Q7543" s="117"/>
      <c r="R7543" s="1348">
        <v>290202012</v>
      </c>
      <c r="S7543" s="321"/>
      <c r="T7543" s="321"/>
    </row>
    <row r="7544" spans="1:20" ht="34.5" hidden="1" customHeight="1">
      <c r="A7544" s="1348">
        <v>290202012</v>
      </c>
      <c r="B7544" s="1339" t="str">
        <f t="shared" si="58"/>
        <v>2902</v>
      </c>
      <c r="C7544" s="1349" t="s">
        <v>2723</v>
      </c>
      <c r="D7544" s="1350">
        <v>1</v>
      </c>
      <c r="E7544" s="293" t="s">
        <v>21056</v>
      </c>
      <c r="F7544" s="1352" t="s">
        <v>21057</v>
      </c>
      <c r="G7544" s="1356">
        <v>41086</v>
      </c>
      <c r="H7544" s="1348" t="s">
        <v>2252</v>
      </c>
      <c r="I7544" s="1348">
        <v>1357</v>
      </c>
      <c r="J7544" s="1351">
        <v>39338</v>
      </c>
      <c r="K7544" s="1352" t="s">
        <v>2253</v>
      </c>
      <c r="L7544" s="1352"/>
      <c r="M7544" s="1345" t="s">
        <v>20907</v>
      </c>
      <c r="N7544" s="1346" t="s">
        <v>1830</v>
      </c>
      <c r="O7544" s="1347"/>
      <c r="P7544" s="117" t="str">
        <f t="shared" si="59"/>
        <v>2902</v>
      </c>
      <c r="Q7544" s="117"/>
      <c r="R7544" s="1348">
        <v>290202012</v>
      </c>
      <c r="S7544" s="321"/>
      <c r="T7544" s="321"/>
    </row>
    <row r="7545" spans="1:20" ht="34.5" hidden="1" customHeight="1">
      <c r="A7545" s="1348">
        <v>290202012</v>
      </c>
      <c r="B7545" s="1339" t="str">
        <f t="shared" si="58"/>
        <v>2902</v>
      </c>
      <c r="C7545" s="1349" t="s">
        <v>2723</v>
      </c>
      <c r="D7545" s="1350">
        <v>2</v>
      </c>
      <c r="E7545" s="293" t="s">
        <v>21058</v>
      </c>
      <c r="F7545" s="1352" t="s">
        <v>21057</v>
      </c>
      <c r="G7545" s="1356">
        <v>45291</v>
      </c>
      <c r="H7545" s="1348" t="s">
        <v>2353</v>
      </c>
      <c r="I7545" s="1348">
        <v>1482</v>
      </c>
      <c r="J7545" s="1351">
        <v>41470</v>
      </c>
      <c r="K7545" s="1352" t="s">
        <v>2253</v>
      </c>
      <c r="L7545" s="1352"/>
      <c r="M7545" s="1345" t="s">
        <v>21059</v>
      </c>
      <c r="N7545" s="1346" t="s">
        <v>1830</v>
      </c>
      <c r="O7545" s="1347"/>
      <c r="P7545" s="117" t="str">
        <f t="shared" si="59"/>
        <v>2902</v>
      </c>
      <c r="Q7545" s="117"/>
      <c r="R7545" s="1348">
        <v>290202012</v>
      </c>
      <c r="S7545" s="321"/>
      <c r="T7545" s="321"/>
    </row>
    <row r="7546" spans="1:20" ht="34.5" hidden="1" customHeight="1">
      <c r="A7546" s="1348">
        <v>290202013</v>
      </c>
      <c r="B7546" s="1339" t="str">
        <f t="shared" si="58"/>
        <v>2902</v>
      </c>
      <c r="C7546" s="1349" t="s">
        <v>2723</v>
      </c>
      <c r="D7546" s="1350">
        <v>1</v>
      </c>
      <c r="E7546" s="293" t="s">
        <v>21060</v>
      </c>
      <c r="F7546" s="1352" t="s">
        <v>21061</v>
      </c>
      <c r="G7546" s="1356">
        <v>41086</v>
      </c>
      <c r="H7546" s="1348" t="s">
        <v>2252</v>
      </c>
      <c r="I7546" s="1348">
        <v>1357</v>
      </c>
      <c r="J7546" s="1351">
        <v>39338</v>
      </c>
      <c r="K7546" s="1352" t="s">
        <v>2253</v>
      </c>
      <c r="L7546" s="1352" t="s">
        <v>20962</v>
      </c>
      <c r="M7546" s="1345" t="s">
        <v>21062</v>
      </c>
      <c r="N7546" s="1346" t="s">
        <v>1830</v>
      </c>
      <c r="O7546" s="1347"/>
      <c r="P7546" s="117" t="str">
        <f t="shared" si="59"/>
        <v>2902</v>
      </c>
      <c r="Q7546" s="117"/>
      <c r="R7546" s="1348">
        <v>290202013</v>
      </c>
      <c r="S7546" s="321"/>
      <c r="T7546" s="321"/>
    </row>
    <row r="7547" spans="1:20" ht="34.5" hidden="1" customHeight="1">
      <c r="A7547" s="1348">
        <v>290202013</v>
      </c>
      <c r="B7547" s="1339" t="str">
        <f t="shared" si="58"/>
        <v>2902</v>
      </c>
      <c r="C7547" s="1349" t="s">
        <v>2723</v>
      </c>
      <c r="D7547" s="1350">
        <v>2</v>
      </c>
      <c r="E7547" s="293" t="s">
        <v>21063</v>
      </c>
      <c r="F7547" s="1352" t="s">
        <v>21064</v>
      </c>
      <c r="G7547" s="1356">
        <v>43014</v>
      </c>
      <c r="H7547" s="1348" t="s">
        <v>2252</v>
      </c>
      <c r="I7547" s="1348">
        <v>1482</v>
      </c>
      <c r="J7547" s="1351">
        <v>41470</v>
      </c>
      <c r="K7547" s="1352" t="s">
        <v>2253</v>
      </c>
      <c r="L7547" s="1352"/>
      <c r="M7547" s="1345" t="s">
        <v>1830</v>
      </c>
      <c r="N7547" s="1346" t="s">
        <v>1830</v>
      </c>
      <c r="O7547" s="1347"/>
      <c r="P7547" s="117" t="str">
        <f t="shared" si="59"/>
        <v>2902</v>
      </c>
      <c r="Q7547" s="117"/>
      <c r="R7547" s="1348">
        <v>290202013</v>
      </c>
      <c r="S7547" s="321"/>
      <c r="T7547" s="321"/>
    </row>
    <row r="7548" spans="1:20" ht="34.5" hidden="1" customHeight="1">
      <c r="A7548" s="1348">
        <v>290202013</v>
      </c>
      <c r="B7548" s="1339" t="str">
        <f t="shared" si="58"/>
        <v>2902</v>
      </c>
      <c r="C7548" s="1349" t="s">
        <v>2723</v>
      </c>
      <c r="D7548" s="1350">
        <v>1</v>
      </c>
      <c r="E7548" s="293" t="s">
        <v>21065</v>
      </c>
      <c r="F7548" s="1352" t="s">
        <v>21066</v>
      </c>
      <c r="G7548" s="1351">
        <v>41240</v>
      </c>
      <c r="H7548" s="1348" t="s">
        <v>2252</v>
      </c>
      <c r="I7548" s="1348">
        <v>1416</v>
      </c>
      <c r="J7548" s="1351">
        <v>40325</v>
      </c>
      <c r="K7548" s="1352" t="s">
        <v>2253</v>
      </c>
      <c r="L7548" s="1352" t="s">
        <v>20934</v>
      </c>
      <c r="M7548" s="1345" t="s">
        <v>1830</v>
      </c>
      <c r="N7548" s="1346" t="s">
        <v>1830</v>
      </c>
      <c r="O7548" s="1347"/>
      <c r="P7548" s="117" t="str">
        <f t="shared" si="59"/>
        <v>2902</v>
      </c>
      <c r="Q7548" s="117"/>
      <c r="R7548" s="1348">
        <v>290202013</v>
      </c>
      <c r="S7548" s="321"/>
      <c r="T7548" s="321"/>
    </row>
    <row r="7549" spans="1:20" ht="34.5" hidden="1" customHeight="1">
      <c r="A7549" s="1348">
        <v>290202014</v>
      </c>
      <c r="B7549" s="1339" t="str">
        <f t="shared" si="58"/>
        <v>2902</v>
      </c>
      <c r="C7549" s="1349" t="s">
        <v>2723</v>
      </c>
      <c r="D7549" s="1350">
        <v>2</v>
      </c>
      <c r="E7549" s="293" t="s">
        <v>21067</v>
      </c>
      <c r="F7549" s="1352" t="s">
        <v>21066</v>
      </c>
      <c r="G7549" s="1356">
        <v>42899</v>
      </c>
      <c r="H7549" s="1348" t="s">
        <v>2252</v>
      </c>
      <c r="I7549" s="1348">
        <v>1482</v>
      </c>
      <c r="J7549" s="1351">
        <v>41470</v>
      </c>
      <c r="K7549" s="1352" t="s">
        <v>2253</v>
      </c>
      <c r="L7549" s="1352"/>
      <c r="M7549" s="1345" t="s">
        <v>1830</v>
      </c>
      <c r="N7549" s="1346" t="s">
        <v>21068</v>
      </c>
      <c r="O7549" s="1347"/>
      <c r="P7549" s="117" t="str">
        <f t="shared" si="59"/>
        <v>2902</v>
      </c>
      <c r="Q7549" s="117"/>
      <c r="R7549" s="1348">
        <v>290202014</v>
      </c>
      <c r="S7549" s="321"/>
      <c r="T7549" s="321"/>
    </row>
    <row r="7550" spans="1:20" ht="34.5" hidden="1" customHeight="1">
      <c r="A7550" s="1348">
        <v>290202014</v>
      </c>
      <c r="B7550" s="1339" t="str">
        <f t="shared" si="58"/>
        <v>2902</v>
      </c>
      <c r="C7550" s="1349" t="s">
        <v>2723</v>
      </c>
      <c r="D7550" s="1350">
        <v>1</v>
      </c>
      <c r="E7550" s="293" t="s">
        <v>21069</v>
      </c>
      <c r="F7550" s="1352" t="s">
        <v>21070</v>
      </c>
      <c r="G7550" s="1356">
        <v>41240</v>
      </c>
      <c r="H7550" s="1348" t="s">
        <v>2252</v>
      </c>
      <c r="I7550" s="1348">
        <v>1416</v>
      </c>
      <c r="J7550" s="1351">
        <v>40325</v>
      </c>
      <c r="K7550" s="1352" t="s">
        <v>2253</v>
      </c>
      <c r="L7550" s="1352" t="s">
        <v>21071</v>
      </c>
      <c r="M7550" s="1345" t="s">
        <v>1830</v>
      </c>
      <c r="N7550" s="1346" t="s">
        <v>21072</v>
      </c>
      <c r="O7550" s="1347"/>
      <c r="P7550" s="117" t="str">
        <f t="shared" si="59"/>
        <v>2902</v>
      </c>
      <c r="Q7550" s="117"/>
      <c r="R7550" s="1348">
        <v>290202014</v>
      </c>
      <c r="S7550" s="321"/>
      <c r="T7550" s="321"/>
    </row>
    <row r="7551" spans="1:20" ht="34.5" hidden="1" customHeight="1">
      <c r="A7551" s="1348">
        <v>290202014</v>
      </c>
      <c r="B7551" s="1339" t="str">
        <f t="shared" si="58"/>
        <v>2902</v>
      </c>
      <c r="C7551" s="1349" t="s">
        <v>2723</v>
      </c>
      <c r="D7551" s="1350">
        <v>2</v>
      </c>
      <c r="E7551" s="293" t="s">
        <v>21073</v>
      </c>
      <c r="F7551" s="1352" t="s">
        <v>21070</v>
      </c>
      <c r="G7551" s="1356">
        <v>43465</v>
      </c>
      <c r="H7551" s="1348" t="s">
        <v>2252</v>
      </c>
      <c r="I7551" s="1348">
        <v>1482</v>
      </c>
      <c r="J7551" s="1351">
        <v>41470</v>
      </c>
      <c r="K7551" s="1352" t="s">
        <v>2253</v>
      </c>
      <c r="L7551" s="1352"/>
      <c r="M7551" s="1345" t="s">
        <v>1830</v>
      </c>
      <c r="N7551" s="1346" t="s">
        <v>21074</v>
      </c>
      <c r="O7551" s="1347"/>
      <c r="P7551" s="117" t="str">
        <f t="shared" si="59"/>
        <v>2902</v>
      </c>
      <c r="Q7551" s="117"/>
      <c r="R7551" s="1348">
        <v>290202014</v>
      </c>
      <c r="S7551" s="321"/>
      <c r="T7551" s="321"/>
    </row>
    <row r="7552" spans="1:20" ht="34.5" hidden="1" customHeight="1">
      <c r="A7552" s="1348">
        <v>290202015</v>
      </c>
      <c r="B7552" s="1339" t="str">
        <f t="shared" si="58"/>
        <v>2902</v>
      </c>
      <c r="C7552" s="1349" t="s">
        <v>2723</v>
      </c>
      <c r="D7552" s="1350">
        <v>1</v>
      </c>
      <c r="E7552" s="293" t="s">
        <v>21075</v>
      </c>
      <c r="F7552" s="1352" t="s">
        <v>21076</v>
      </c>
      <c r="G7552" s="1356">
        <v>41240</v>
      </c>
      <c r="H7552" s="1348" t="s">
        <v>2252</v>
      </c>
      <c r="I7552" s="1348"/>
      <c r="J7552" s="1367"/>
      <c r="K7552" s="1352" t="s">
        <v>2253</v>
      </c>
      <c r="L7552" s="1352" t="s">
        <v>20946</v>
      </c>
      <c r="M7552" s="1345" t="s">
        <v>21077</v>
      </c>
      <c r="N7552" s="1346" t="s">
        <v>1830</v>
      </c>
      <c r="O7552" s="1347"/>
      <c r="P7552" s="117" t="str">
        <f t="shared" si="59"/>
        <v>2902</v>
      </c>
      <c r="Q7552" s="117"/>
      <c r="R7552" s="1348">
        <v>290202015</v>
      </c>
      <c r="S7552" s="321"/>
      <c r="T7552" s="321"/>
    </row>
    <row r="7553" spans="1:20" ht="34.5" hidden="1" customHeight="1">
      <c r="A7553" s="1348">
        <v>290202015</v>
      </c>
      <c r="B7553" s="1339" t="str">
        <f t="shared" si="58"/>
        <v>2902</v>
      </c>
      <c r="C7553" s="1349" t="s">
        <v>2723</v>
      </c>
      <c r="D7553" s="1350">
        <v>2</v>
      </c>
      <c r="E7553" s="293" t="s">
        <v>21078</v>
      </c>
      <c r="F7553" s="1352" t="s">
        <v>21079</v>
      </c>
      <c r="G7553" s="1356">
        <v>42077</v>
      </c>
      <c r="H7553" s="1348" t="s">
        <v>2252</v>
      </c>
      <c r="I7553" s="1348">
        <v>1416</v>
      </c>
      <c r="J7553" s="1356">
        <v>40325</v>
      </c>
      <c r="K7553" s="1352" t="s">
        <v>2253</v>
      </c>
      <c r="L7553" s="1352"/>
      <c r="M7553" s="1345" t="s">
        <v>21080</v>
      </c>
      <c r="N7553" s="1346" t="s">
        <v>1830</v>
      </c>
      <c r="O7553" s="1347"/>
      <c r="P7553" s="117" t="str">
        <f t="shared" si="59"/>
        <v>2902</v>
      </c>
      <c r="Q7553" s="117"/>
      <c r="R7553" s="1348">
        <v>290202015</v>
      </c>
      <c r="S7553" s="321"/>
      <c r="T7553" s="321"/>
    </row>
    <row r="7554" spans="1:20" ht="34.5" hidden="1" customHeight="1">
      <c r="A7554" s="1348">
        <v>290202015</v>
      </c>
      <c r="B7554" s="1339" t="str">
        <f t="shared" si="58"/>
        <v>2902</v>
      </c>
      <c r="C7554" s="1349" t="s">
        <v>2723</v>
      </c>
      <c r="D7554" s="1350">
        <v>1</v>
      </c>
      <c r="E7554" s="293" t="s">
        <v>21081</v>
      </c>
      <c r="F7554" s="1352" t="s">
        <v>21082</v>
      </c>
      <c r="G7554" s="1356">
        <v>43810</v>
      </c>
      <c r="H7554" s="1348" t="s">
        <v>2252</v>
      </c>
      <c r="I7554" s="1348">
        <v>1482</v>
      </c>
      <c r="J7554" s="1356">
        <v>41470</v>
      </c>
      <c r="K7554" s="1352" t="s">
        <v>2253</v>
      </c>
      <c r="L7554" s="1352"/>
      <c r="M7554" s="1345" t="s">
        <v>21083</v>
      </c>
      <c r="N7554" s="1346" t="s">
        <v>21084</v>
      </c>
      <c r="O7554" s="1347"/>
      <c r="P7554" s="117" t="str">
        <f t="shared" si="59"/>
        <v>2902</v>
      </c>
      <c r="Q7554" s="117"/>
      <c r="R7554" s="1348">
        <v>290202015</v>
      </c>
      <c r="S7554" s="321"/>
      <c r="T7554" s="321"/>
    </row>
    <row r="7555" spans="1:20" ht="34.5" hidden="1" customHeight="1">
      <c r="A7555" s="1348">
        <v>290202016</v>
      </c>
      <c r="B7555" s="1339" t="str">
        <f t="shared" si="58"/>
        <v>2902</v>
      </c>
      <c r="C7555" s="1349" t="s">
        <v>2723</v>
      </c>
      <c r="D7555" s="1350">
        <v>1</v>
      </c>
      <c r="E7555" s="293" t="s">
        <v>21085</v>
      </c>
      <c r="F7555" s="1352" t="s">
        <v>21086</v>
      </c>
      <c r="G7555" s="1351">
        <v>43810</v>
      </c>
      <c r="H7555" s="1348" t="s">
        <v>2252</v>
      </c>
      <c r="I7555" s="1348">
        <v>1482</v>
      </c>
      <c r="J7555" s="1356">
        <v>41470</v>
      </c>
      <c r="K7555" s="1352" t="s">
        <v>2253</v>
      </c>
      <c r="L7555" s="1352"/>
      <c r="M7555" s="1345" t="s">
        <v>1830</v>
      </c>
      <c r="N7555" s="1346" t="s">
        <v>1830</v>
      </c>
      <c r="O7555" s="1347"/>
      <c r="P7555" s="117" t="str">
        <f t="shared" si="59"/>
        <v>2902</v>
      </c>
      <c r="Q7555" s="117"/>
      <c r="R7555" s="1348">
        <v>290202016</v>
      </c>
      <c r="S7555" s="321"/>
      <c r="T7555" s="321"/>
    </row>
    <row r="7556" spans="1:20" ht="34.5" hidden="1" customHeight="1">
      <c r="A7556" s="1348">
        <v>290202016</v>
      </c>
      <c r="B7556" s="1339" t="str">
        <f t="shared" si="58"/>
        <v>2902</v>
      </c>
      <c r="C7556" s="1349" t="s">
        <v>2723</v>
      </c>
      <c r="D7556" s="1350">
        <v>1</v>
      </c>
      <c r="E7556" s="293" t="s">
        <v>21087</v>
      </c>
      <c r="F7556" s="1352" t="s">
        <v>21088</v>
      </c>
      <c r="G7556" s="1356">
        <v>45014</v>
      </c>
      <c r="H7556" s="1348" t="s">
        <v>2353</v>
      </c>
      <c r="I7556" s="1348">
        <v>1527</v>
      </c>
      <c r="J7556" s="1351">
        <v>42403</v>
      </c>
      <c r="K7556" s="1352" t="s">
        <v>2354</v>
      </c>
      <c r="L7556" s="1353"/>
      <c r="M7556" s="1345" t="s">
        <v>20761</v>
      </c>
      <c r="N7556" s="1346" t="s">
        <v>1830</v>
      </c>
      <c r="O7556" s="1347"/>
      <c r="P7556" s="117" t="str">
        <f t="shared" si="59"/>
        <v>2902</v>
      </c>
      <c r="Q7556" s="117"/>
      <c r="R7556" s="1348">
        <v>290202016</v>
      </c>
      <c r="S7556" s="321"/>
      <c r="T7556" s="321"/>
    </row>
    <row r="7557" spans="1:20" ht="34.5" hidden="1" customHeight="1">
      <c r="A7557" s="1348">
        <v>290202016</v>
      </c>
      <c r="B7557" s="1339" t="str">
        <f t="shared" si="58"/>
        <v>2902</v>
      </c>
      <c r="C7557" s="1349" t="s">
        <v>2723</v>
      </c>
      <c r="D7557" s="1350">
        <v>1</v>
      </c>
      <c r="E7557" s="293" t="s">
        <v>21089</v>
      </c>
      <c r="F7557" s="1352" t="s">
        <v>21090</v>
      </c>
      <c r="G7557" s="1356">
        <v>45014</v>
      </c>
      <c r="H7557" s="1348" t="s">
        <v>2353</v>
      </c>
      <c r="I7557" s="1348">
        <v>1527</v>
      </c>
      <c r="J7557" s="1351">
        <v>42403</v>
      </c>
      <c r="K7557" s="1352" t="s">
        <v>2354</v>
      </c>
      <c r="L7557" s="1353"/>
      <c r="M7557" s="1345" t="s">
        <v>1830</v>
      </c>
      <c r="N7557" s="1346" t="s">
        <v>1830</v>
      </c>
      <c r="O7557" s="1347"/>
      <c r="P7557" s="117" t="str">
        <f t="shared" si="59"/>
        <v>2902</v>
      </c>
      <c r="Q7557" s="117"/>
      <c r="R7557" s="1348">
        <v>290202016</v>
      </c>
      <c r="S7557" s="321"/>
      <c r="T7557" s="321"/>
    </row>
    <row r="7558" spans="1:20" ht="34.5" hidden="1" customHeight="1">
      <c r="A7558" s="1348">
        <v>290202017</v>
      </c>
      <c r="B7558" s="1339" t="str">
        <f t="shared" si="58"/>
        <v>2902</v>
      </c>
      <c r="C7558" s="1349" t="s">
        <v>2723</v>
      </c>
      <c r="D7558" s="1350">
        <v>1</v>
      </c>
      <c r="E7558" s="293" t="s">
        <v>21091</v>
      </c>
      <c r="F7558" s="1352" t="s">
        <v>21092</v>
      </c>
      <c r="G7558" s="1356">
        <v>45014</v>
      </c>
      <c r="H7558" s="1348" t="s">
        <v>2353</v>
      </c>
      <c r="I7558" s="1348">
        <v>1527</v>
      </c>
      <c r="J7558" s="1351">
        <v>42403</v>
      </c>
      <c r="K7558" s="1352" t="s">
        <v>2354</v>
      </c>
      <c r="L7558" s="1352"/>
      <c r="M7558" s="1345" t="s">
        <v>20761</v>
      </c>
      <c r="N7558" s="1346" t="s">
        <v>3309</v>
      </c>
      <c r="O7558" s="1347"/>
      <c r="P7558" s="117" t="str">
        <f t="shared" si="59"/>
        <v>2902</v>
      </c>
      <c r="Q7558" s="117"/>
      <c r="R7558" s="1348">
        <v>290202017</v>
      </c>
      <c r="S7558" s="321"/>
      <c r="T7558" s="321"/>
    </row>
    <row r="7559" spans="1:20" ht="34.5" hidden="1" customHeight="1">
      <c r="A7559" s="1348">
        <v>290202017</v>
      </c>
      <c r="B7559" s="1339" t="str">
        <f t="shared" si="58"/>
        <v>2902</v>
      </c>
      <c r="C7559" s="1349" t="s">
        <v>2723</v>
      </c>
      <c r="D7559" s="1350">
        <v>1</v>
      </c>
      <c r="E7559" s="293" t="s">
        <v>21093</v>
      </c>
      <c r="F7559" s="1352" t="s">
        <v>21094</v>
      </c>
      <c r="G7559" s="1356">
        <v>45014</v>
      </c>
      <c r="H7559" s="1348" t="s">
        <v>2353</v>
      </c>
      <c r="I7559" s="1348">
        <v>1527</v>
      </c>
      <c r="J7559" s="1351">
        <v>42403</v>
      </c>
      <c r="K7559" s="1352" t="s">
        <v>2354</v>
      </c>
      <c r="L7559" s="1352"/>
      <c r="M7559" s="1345" t="s">
        <v>1830</v>
      </c>
      <c r="N7559" s="1346" t="s">
        <v>1830</v>
      </c>
      <c r="O7559" s="1347"/>
      <c r="P7559" s="117" t="str">
        <f t="shared" si="59"/>
        <v>2902</v>
      </c>
      <c r="Q7559" s="117"/>
      <c r="R7559" s="1348">
        <v>290202017</v>
      </c>
      <c r="S7559" s="321"/>
      <c r="T7559" s="321"/>
    </row>
    <row r="7560" spans="1:20" ht="34.5" hidden="1" customHeight="1">
      <c r="A7560" s="1348">
        <v>290202017</v>
      </c>
      <c r="B7560" s="1339" t="str">
        <f t="shared" si="58"/>
        <v>2902</v>
      </c>
      <c r="C7560" s="1349" t="s">
        <v>2723</v>
      </c>
      <c r="D7560" s="1350">
        <v>1</v>
      </c>
      <c r="E7560" s="293" t="s">
        <v>21095</v>
      </c>
      <c r="F7560" s="1352" t="s">
        <v>21096</v>
      </c>
      <c r="G7560" s="1356">
        <v>46022</v>
      </c>
      <c r="H7560" s="1348" t="s">
        <v>2353</v>
      </c>
      <c r="I7560" s="1348">
        <v>1535</v>
      </c>
      <c r="J7560" s="1351">
        <v>42612</v>
      </c>
      <c r="K7560" s="1352" t="s">
        <v>2354</v>
      </c>
      <c r="L7560" s="1352" t="s">
        <v>20963</v>
      </c>
      <c r="M7560" s="1345" t="s">
        <v>20761</v>
      </c>
      <c r="N7560" s="1346" t="s">
        <v>1830</v>
      </c>
      <c r="O7560" s="1347"/>
      <c r="P7560" s="117" t="str">
        <f t="shared" si="59"/>
        <v>2902</v>
      </c>
      <c r="Q7560" s="117"/>
      <c r="R7560" s="1348">
        <v>290202017</v>
      </c>
      <c r="S7560" s="321"/>
      <c r="T7560" s="321"/>
    </row>
    <row r="7561" spans="1:20" ht="34.5" hidden="1" customHeight="1">
      <c r="A7561" s="1348">
        <v>290202018</v>
      </c>
      <c r="B7561" s="1339" t="str">
        <f t="shared" si="58"/>
        <v>2902</v>
      </c>
      <c r="C7561" s="1349" t="s">
        <v>2723</v>
      </c>
      <c r="D7561" s="1350">
        <v>1</v>
      </c>
      <c r="E7561" s="293" t="s">
        <v>21097</v>
      </c>
      <c r="F7561" s="1352" t="s">
        <v>21098</v>
      </c>
      <c r="G7561" s="1356">
        <v>45014</v>
      </c>
      <c r="H7561" s="1348" t="s">
        <v>2353</v>
      </c>
      <c r="I7561" s="1348">
        <v>1535</v>
      </c>
      <c r="J7561" s="1351">
        <v>42612</v>
      </c>
      <c r="K7561" s="1352" t="s">
        <v>2354</v>
      </c>
      <c r="L7561" s="1352" t="s">
        <v>20966</v>
      </c>
      <c r="M7561" s="1345" t="s">
        <v>20761</v>
      </c>
      <c r="N7561" s="1346" t="s">
        <v>3309</v>
      </c>
      <c r="O7561" s="1347"/>
      <c r="P7561" s="117" t="str">
        <f t="shared" si="59"/>
        <v>2902</v>
      </c>
      <c r="Q7561" s="117"/>
      <c r="R7561" s="1348">
        <v>290202018</v>
      </c>
      <c r="S7561" s="321"/>
      <c r="T7561" s="321"/>
    </row>
    <row r="7562" spans="1:20" ht="34.5" hidden="1" customHeight="1">
      <c r="A7562" s="1348">
        <v>290202018</v>
      </c>
      <c r="B7562" s="1339" t="str">
        <f t="shared" si="58"/>
        <v>2902</v>
      </c>
      <c r="C7562" s="1349" t="s">
        <v>2723</v>
      </c>
      <c r="D7562" s="1350">
        <v>1</v>
      </c>
      <c r="E7562" s="293" t="s">
        <v>21099</v>
      </c>
      <c r="F7562" s="1352" t="s">
        <v>21100</v>
      </c>
      <c r="G7562" s="1356">
        <v>45014</v>
      </c>
      <c r="H7562" s="1348" t="s">
        <v>2353</v>
      </c>
      <c r="I7562" s="1348">
        <v>1535</v>
      </c>
      <c r="J7562" s="1351">
        <v>42612</v>
      </c>
      <c r="K7562" s="1352" t="s">
        <v>2354</v>
      </c>
      <c r="L7562" s="1352" t="s">
        <v>20968</v>
      </c>
      <c r="M7562" s="1345" t="s">
        <v>1830</v>
      </c>
      <c r="N7562" s="1346" t="s">
        <v>21101</v>
      </c>
      <c r="O7562" s="1347"/>
      <c r="P7562" s="117" t="str">
        <f t="shared" si="59"/>
        <v>2902</v>
      </c>
      <c r="Q7562" s="117"/>
      <c r="R7562" s="1348">
        <v>290202018</v>
      </c>
      <c r="S7562" s="321"/>
      <c r="T7562" s="321"/>
    </row>
    <row r="7563" spans="1:20" ht="34.5" hidden="1" customHeight="1">
      <c r="A7563" s="1348">
        <v>290202018</v>
      </c>
      <c r="B7563" s="1339" t="str">
        <f t="shared" si="58"/>
        <v>2902</v>
      </c>
      <c r="C7563" s="1349" t="s">
        <v>2723</v>
      </c>
      <c r="D7563" s="1350">
        <v>1</v>
      </c>
      <c r="E7563" s="293" t="s">
        <v>21102</v>
      </c>
      <c r="F7563" s="1352" t="s">
        <v>21103</v>
      </c>
      <c r="G7563" s="1356">
        <v>45014</v>
      </c>
      <c r="H7563" s="1348" t="s">
        <v>2353</v>
      </c>
      <c r="I7563" s="1348">
        <v>1541</v>
      </c>
      <c r="J7563" s="1351">
        <v>42718</v>
      </c>
      <c r="K7563" s="1352" t="s">
        <v>2354</v>
      </c>
      <c r="L7563" s="1352"/>
      <c r="M7563" s="1345" t="s">
        <v>20761</v>
      </c>
      <c r="N7563" s="1346" t="s">
        <v>21068</v>
      </c>
      <c r="O7563" s="1347"/>
      <c r="P7563" s="117" t="str">
        <f t="shared" si="59"/>
        <v>2902</v>
      </c>
      <c r="Q7563" s="117"/>
      <c r="R7563" s="1348">
        <v>290202018</v>
      </c>
      <c r="S7563" s="321"/>
      <c r="T7563" s="321"/>
    </row>
    <row r="7564" spans="1:20" ht="34.5" hidden="1" customHeight="1">
      <c r="A7564" s="1348">
        <v>290202019</v>
      </c>
      <c r="B7564" s="1339" t="str">
        <f t="shared" si="58"/>
        <v>2902</v>
      </c>
      <c r="C7564" s="1349" t="s">
        <v>2723</v>
      </c>
      <c r="D7564" s="1350">
        <v>1</v>
      </c>
      <c r="E7564" s="293" t="s">
        <v>21104</v>
      </c>
      <c r="F7564" s="1352" t="s">
        <v>21105</v>
      </c>
      <c r="G7564" s="1356">
        <v>46022</v>
      </c>
      <c r="H7564" s="1348" t="s">
        <v>2353</v>
      </c>
      <c r="I7564" s="1348">
        <v>1541</v>
      </c>
      <c r="J7564" s="1351">
        <v>42718</v>
      </c>
      <c r="K7564" s="1352" t="s">
        <v>2354</v>
      </c>
      <c r="L7564" s="1352"/>
      <c r="M7564" s="1345" t="s">
        <v>20761</v>
      </c>
      <c r="N7564" s="1346" t="s">
        <v>21068</v>
      </c>
      <c r="O7564" s="1347"/>
      <c r="P7564" s="117" t="str">
        <f t="shared" si="59"/>
        <v>2902</v>
      </c>
      <c r="Q7564" s="117"/>
      <c r="R7564" s="1348">
        <v>290202019</v>
      </c>
      <c r="S7564" s="321"/>
      <c r="T7564" s="321"/>
    </row>
    <row r="7565" spans="1:20" ht="34.5" hidden="1" customHeight="1">
      <c r="A7565" s="1348">
        <v>290202019</v>
      </c>
      <c r="B7565" s="1339" t="str">
        <f t="shared" si="58"/>
        <v>2902</v>
      </c>
      <c r="C7565" s="1349" t="s">
        <v>2723</v>
      </c>
      <c r="D7565" s="1350">
        <v>1</v>
      </c>
      <c r="E7565" s="293" t="s">
        <v>21106</v>
      </c>
      <c r="F7565" s="1352" t="s">
        <v>21107</v>
      </c>
      <c r="G7565" s="1356">
        <v>46022</v>
      </c>
      <c r="H7565" s="1348" t="s">
        <v>2353</v>
      </c>
      <c r="I7565" s="1348">
        <v>1544</v>
      </c>
      <c r="J7565" s="1351">
        <v>42832</v>
      </c>
      <c r="K7565" s="1352" t="s">
        <v>2354</v>
      </c>
      <c r="L7565" s="1352" t="s">
        <v>20975</v>
      </c>
      <c r="M7565" s="1345" t="s">
        <v>21108</v>
      </c>
      <c r="N7565" s="1346" t="s">
        <v>3309</v>
      </c>
      <c r="O7565" s="1347"/>
      <c r="P7565" s="117" t="str">
        <f t="shared" si="59"/>
        <v>2902</v>
      </c>
      <c r="Q7565" s="117"/>
      <c r="R7565" s="1348">
        <v>290202019</v>
      </c>
      <c r="S7565" s="321"/>
      <c r="T7565" s="321"/>
    </row>
    <row r="7566" spans="1:20" ht="34.5" hidden="1" customHeight="1">
      <c r="A7566" s="1348">
        <v>290202019</v>
      </c>
      <c r="B7566" s="1339" t="str">
        <f t="shared" si="58"/>
        <v>2902</v>
      </c>
      <c r="C7566" s="1349" t="s">
        <v>2723</v>
      </c>
      <c r="D7566" s="1350">
        <v>1</v>
      </c>
      <c r="E7566" s="293" t="s">
        <v>21109</v>
      </c>
      <c r="F7566" s="1352" t="s">
        <v>21110</v>
      </c>
      <c r="G7566" s="1356">
        <v>46341</v>
      </c>
      <c r="H7566" s="1348" t="s">
        <v>2353</v>
      </c>
      <c r="I7566" s="1348">
        <v>1550</v>
      </c>
      <c r="J7566" s="1351">
        <v>43080</v>
      </c>
      <c r="K7566" s="1352" t="s">
        <v>2354</v>
      </c>
      <c r="L7566" s="1352" t="s">
        <v>21111</v>
      </c>
      <c r="M7566" s="1345" t="s">
        <v>21112</v>
      </c>
      <c r="N7566" s="1346" t="s">
        <v>1830</v>
      </c>
      <c r="O7566" s="1347"/>
      <c r="P7566" s="117" t="str">
        <f t="shared" si="59"/>
        <v>2902</v>
      </c>
      <c r="Q7566" s="117"/>
      <c r="R7566" s="1348">
        <v>290202019</v>
      </c>
      <c r="S7566" s="321"/>
      <c r="T7566" s="321"/>
    </row>
    <row r="7567" spans="1:20" ht="34.5" hidden="1" customHeight="1">
      <c r="A7567" s="1348">
        <v>290202020</v>
      </c>
      <c r="B7567" s="1339" t="str">
        <f t="shared" si="58"/>
        <v>2902</v>
      </c>
      <c r="C7567" s="1349" t="s">
        <v>2723</v>
      </c>
      <c r="D7567" s="1350">
        <v>1</v>
      </c>
      <c r="E7567" s="293" t="s">
        <v>21113</v>
      </c>
      <c r="F7567" s="1352" t="s">
        <v>21114</v>
      </c>
      <c r="G7567" s="1356">
        <v>46341</v>
      </c>
      <c r="H7567" s="1348" t="s">
        <v>2353</v>
      </c>
      <c r="I7567" s="1348">
        <v>1550</v>
      </c>
      <c r="J7567" s="1351">
        <v>43080</v>
      </c>
      <c r="K7567" s="1352" t="s">
        <v>2354</v>
      </c>
      <c r="L7567" s="1353"/>
      <c r="M7567" s="1345" t="s">
        <v>1830</v>
      </c>
      <c r="N7567" s="1346" t="s">
        <v>21115</v>
      </c>
      <c r="O7567" s="1347"/>
      <c r="P7567" s="117" t="str">
        <f t="shared" si="59"/>
        <v>2902</v>
      </c>
      <c r="Q7567" s="117"/>
      <c r="R7567" s="1348">
        <v>290202020</v>
      </c>
      <c r="S7567" s="321"/>
      <c r="T7567" s="321"/>
    </row>
    <row r="7568" spans="1:20" ht="34.5" hidden="1" customHeight="1">
      <c r="A7568" s="1348">
        <v>290202020</v>
      </c>
      <c r="B7568" s="1339" t="str">
        <f t="shared" si="58"/>
        <v>2902</v>
      </c>
      <c r="C7568" s="1349" t="s">
        <v>2723</v>
      </c>
      <c r="D7568" s="1350">
        <v>2</v>
      </c>
      <c r="E7568" s="293" t="s">
        <v>21116</v>
      </c>
      <c r="F7568" s="1352" t="s">
        <v>21117</v>
      </c>
      <c r="G7568" s="1356">
        <v>46475</v>
      </c>
      <c r="H7568" s="1348" t="s">
        <v>2353</v>
      </c>
      <c r="I7568" s="1348">
        <v>1595</v>
      </c>
      <c r="J7568" s="1351">
        <v>44649</v>
      </c>
      <c r="K7568" s="1352" t="s">
        <v>2354</v>
      </c>
      <c r="L7568" s="1353"/>
      <c r="M7568" s="1345" t="s">
        <v>21118</v>
      </c>
      <c r="N7568" s="1346" t="s">
        <v>1830</v>
      </c>
      <c r="O7568" s="1347"/>
      <c r="P7568" s="117" t="str">
        <f t="shared" si="59"/>
        <v>2902</v>
      </c>
      <c r="Q7568" s="117"/>
      <c r="R7568" s="1348">
        <v>290202020</v>
      </c>
      <c r="S7568" s="321"/>
      <c r="T7568" s="321"/>
    </row>
    <row r="7569" spans="1:20" ht="34.5" hidden="1" customHeight="1">
      <c r="A7569" s="1348">
        <v>290202020</v>
      </c>
      <c r="B7569" s="1339" t="str">
        <f t="shared" si="58"/>
        <v>2902</v>
      </c>
      <c r="C7569" s="1349" t="s">
        <v>2723</v>
      </c>
      <c r="D7569" s="1350">
        <v>2</v>
      </c>
      <c r="E7569" s="293" t="s">
        <v>21119</v>
      </c>
      <c r="F7569" s="1352" t="s">
        <v>21120</v>
      </c>
      <c r="G7569" s="1351">
        <v>46475</v>
      </c>
      <c r="H7569" s="1348" t="s">
        <v>2353</v>
      </c>
      <c r="I7569" s="1348">
        <v>1595</v>
      </c>
      <c r="J7569" s="1351">
        <v>44649</v>
      </c>
      <c r="K7569" s="1352" t="s">
        <v>2354</v>
      </c>
      <c r="L7569" s="1353"/>
      <c r="M7569" s="1345" t="s">
        <v>1830</v>
      </c>
      <c r="N7569" s="1346" t="s">
        <v>21121</v>
      </c>
      <c r="O7569" s="1347"/>
      <c r="P7569" s="117" t="str">
        <f t="shared" si="59"/>
        <v>2902</v>
      </c>
      <c r="Q7569" s="117"/>
      <c r="R7569" s="1348">
        <v>290202020</v>
      </c>
      <c r="S7569" s="321"/>
      <c r="T7569" s="321"/>
    </row>
    <row r="7570" spans="1:20" ht="34.5" hidden="1" customHeight="1">
      <c r="A7570" s="1348">
        <v>290202021</v>
      </c>
      <c r="B7570" s="1339" t="str">
        <f t="shared" si="58"/>
        <v>2902</v>
      </c>
      <c r="C7570" s="1349" t="s">
        <v>2723</v>
      </c>
      <c r="D7570" s="1350">
        <v>1</v>
      </c>
      <c r="E7570" s="293" t="s">
        <v>21122</v>
      </c>
      <c r="F7570" s="1352" t="s">
        <v>21123</v>
      </c>
      <c r="G7570" s="1351">
        <v>46475</v>
      </c>
      <c r="H7570" s="1348" t="s">
        <v>2353</v>
      </c>
      <c r="I7570" s="1348">
        <v>1595</v>
      </c>
      <c r="J7570" s="1351">
        <v>44649</v>
      </c>
      <c r="K7570" s="1352" t="s">
        <v>2354</v>
      </c>
      <c r="L7570" s="1353"/>
      <c r="M7570" s="1345" t="s">
        <v>1830</v>
      </c>
      <c r="N7570" s="1346" t="s">
        <v>1830</v>
      </c>
      <c r="O7570" s="1347"/>
      <c r="P7570" s="117" t="str">
        <f t="shared" si="59"/>
        <v>2902</v>
      </c>
      <c r="Q7570" s="117"/>
      <c r="R7570" s="1348">
        <v>290202021</v>
      </c>
      <c r="S7570" s="321"/>
      <c r="T7570" s="321"/>
    </row>
    <row r="7571" spans="1:20" ht="34.5" hidden="1" customHeight="1">
      <c r="A7571" s="1348">
        <v>290202021</v>
      </c>
      <c r="B7571" s="1339" t="str">
        <f t="shared" si="58"/>
        <v>2902</v>
      </c>
      <c r="C7571" s="1349" t="s">
        <v>2723</v>
      </c>
      <c r="D7571" s="1350">
        <v>1</v>
      </c>
      <c r="E7571" s="293" t="s">
        <v>21124</v>
      </c>
      <c r="F7571" s="1352" t="s">
        <v>21125</v>
      </c>
      <c r="G7571" s="1356">
        <v>46475</v>
      </c>
      <c r="H7571" s="1348" t="s">
        <v>2353</v>
      </c>
      <c r="I7571" s="1348">
        <v>1595</v>
      </c>
      <c r="J7571" s="1356">
        <v>44649</v>
      </c>
      <c r="K7571" s="1352" t="s">
        <v>2354</v>
      </c>
      <c r="L7571" s="1352"/>
      <c r="M7571" s="1345" t="s">
        <v>21126</v>
      </c>
      <c r="N7571" s="1346" t="s">
        <v>3309</v>
      </c>
      <c r="O7571" s="1347"/>
      <c r="P7571" s="117" t="str">
        <f t="shared" si="59"/>
        <v>2902</v>
      </c>
      <c r="Q7571" s="117"/>
      <c r="R7571" s="1348">
        <v>290202021</v>
      </c>
      <c r="S7571" s="321"/>
      <c r="T7571" s="321"/>
    </row>
    <row r="7572" spans="1:20" ht="34.5" hidden="1" customHeight="1">
      <c r="A7572" s="1348">
        <v>290202021</v>
      </c>
      <c r="B7572" s="1339" t="str">
        <f t="shared" si="58"/>
        <v>2902</v>
      </c>
      <c r="C7572" s="1349" t="s">
        <v>2723</v>
      </c>
      <c r="D7572" s="1350">
        <v>1</v>
      </c>
      <c r="E7572" s="293" t="s">
        <v>21127</v>
      </c>
      <c r="F7572" s="1352" t="s">
        <v>21128</v>
      </c>
      <c r="G7572" s="1356">
        <v>46475</v>
      </c>
      <c r="H7572" s="1348" t="s">
        <v>2353</v>
      </c>
      <c r="I7572" s="1348">
        <v>1595</v>
      </c>
      <c r="J7572" s="1356">
        <v>44649</v>
      </c>
      <c r="K7572" s="1352" t="s">
        <v>2354</v>
      </c>
      <c r="L7572" s="1352"/>
      <c r="M7572" s="1345" t="s">
        <v>1830</v>
      </c>
      <c r="N7572" s="1346" t="s">
        <v>1830</v>
      </c>
      <c r="O7572" s="1347"/>
      <c r="P7572" s="117" t="str">
        <f t="shared" si="59"/>
        <v>2902</v>
      </c>
      <c r="Q7572" s="117"/>
      <c r="R7572" s="1348">
        <v>290202021</v>
      </c>
      <c r="S7572" s="321"/>
      <c r="T7572" s="321"/>
    </row>
    <row r="7573" spans="1:20" ht="34.5" hidden="1" customHeight="1">
      <c r="A7573" s="1348">
        <v>290202022</v>
      </c>
      <c r="B7573" s="1339" t="str">
        <f t="shared" si="58"/>
        <v>2902</v>
      </c>
      <c r="C7573" s="1349" t="s">
        <v>2723</v>
      </c>
      <c r="D7573" s="1350">
        <v>1</v>
      </c>
      <c r="E7573" s="293" t="s">
        <v>21129</v>
      </c>
      <c r="F7573" s="1352" t="s">
        <v>21130</v>
      </c>
      <c r="G7573" s="1356">
        <v>46475</v>
      </c>
      <c r="H7573" s="1348" t="s">
        <v>2353</v>
      </c>
      <c r="I7573" s="1348">
        <v>1595</v>
      </c>
      <c r="J7573" s="1356">
        <v>44649</v>
      </c>
      <c r="K7573" s="1352" t="s">
        <v>2354</v>
      </c>
      <c r="L7573" s="1352"/>
      <c r="M7573" s="1345" t="s">
        <v>1830</v>
      </c>
      <c r="N7573" s="1346" t="s">
        <v>1830</v>
      </c>
      <c r="O7573" s="1347"/>
      <c r="P7573" s="117" t="str">
        <f t="shared" si="59"/>
        <v>2902</v>
      </c>
      <c r="Q7573" s="117"/>
      <c r="R7573" s="1348">
        <v>290202022</v>
      </c>
      <c r="S7573" s="321"/>
      <c r="T7573" s="321"/>
    </row>
    <row r="7574" spans="1:20" ht="34.5" hidden="1" customHeight="1">
      <c r="A7574" s="1348">
        <v>290202022</v>
      </c>
      <c r="B7574" s="1339" t="str">
        <f t="shared" si="58"/>
        <v>2902</v>
      </c>
      <c r="C7574" s="1349" t="s">
        <v>2723</v>
      </c>
      <c r="D7574" s="1350">
        <v>1</v>
      </c>
      <c r="E7574" s="293" t="s">
        <v>21131</v>
      </c>
      <c r="F7574" s="1352" t="s">
        <v>21132</v>
      </c>
      <c r="G7574" s="1351">
        <v>46475</v>
      </c>
      <c r="H7574" s="1348" t="s">
        <v>2353</v>
      </c>
      <c r="I7574" s="1348">
        <v>1595</v>
      </c>
      <c r="J7574" s="1356">
        <v>44649</v>
      </c>
      <c r="K7574" s="1352" t="s">
        <v>2354</v>
      </c>
      <c r="L7574" s="1353"/>
      <c r="M7574" s="1345" t="s">
        <v>21133</v>
      </c>
      <c r="N7574" s="1346" t="s">
        <v>1830</v>
      </c>
      <c r="O7574" s="1347"/>
      <c r="P7574" s="117" t="str">
        <f t="shared" si="59"/>
        <v>2902</v>
      </c>
      <c r="Q7574" s="117"/>
      <c r="R7574" s="1348">
        <v>290202022</v>
      </c>
      <c r="S7574" s="321"/>
      <c r="T7574" s="321"/>
    </row>
    <row r="7575" spans="1:20" ht="34.5" hidden="1" customHeight="1">
      <c r="A7575" s="1348">
        <v>290202022</v>
      </c>
      <c r="B7575" s="1339" t="str">
        <f t="shared" si="58"/>
        <v>2902</v>
      </c>
      <c r="C7575" s="1349" t="s">
        <v>2723</v>
      </c>
      <c r="D7575" s="1350">
        <v>1</v>
      </c>
      <c r="E7575" s="293" t="s">
        <v>21134</v>
      </c>
      <c r="F7575" s="1352" t="s">
        <v>21135</v>
      </c>
      <c r="G7575" s="1356">
        <v>46475</v>
      </c>
      <c r="H7575" s="1348" t="s">
        <v>2353</v>
      </c>
      <c r="I7575" s="1348">
        <v>1595</v>
      </c>
      <c r="J7575" s="1351">
        <v>44649</v>
      </c>
      <c r="K7575" s="1352" t="s">
        <v>2354</v>
      </c>
      <c r="L7575" s="1352"/>
      <c r="M7575" s="1345" t="s">
        <v>21136</v>
      </c>
      <c r="N7575" s="1346" t="s">
        <v>1830</v>
      </c>
      <c r="O7575" s="1347"/>
      <c r="P7575" s="117" t="str">
        <f t="shared" si="59"/>
        <v>2902</v>
      </c>
      <c r="Q7575" s="117"/>
      <c r="R7575" s="1348">
        <v>290202022</v>
      </c>
      <c r="S7575" s="321"/>
      <c r="T7575" s="321"/>
    </row>
    <row r="7576" spans="1:20" ht="34.5" hidden="1" customHeight="1">
      <c r="A7576" s="1348">
        <v>290202023</v>
      </c>
      <c r="B7576" s="1339" t="str">
        <f t="shared" si="58"/>
        <v>2902</v>
      </c>
      <c r="C7576" s="1349" t="s">
        <v>2723</v>
      </c>
      <c r="D7576" s="1350">
        <v>1</v>
      </c>
      <c r="E7576" s="293" t="s">
        <v>21137</v>
      </c>
      <c r="F7576" s="1352" t="s">
        <v>21138</v>
      </c>
      <c r="G7576" s="1351">
        <v>46475</v>
      </c>
      <c r="H7576" s="1348" t="s">
        <v>2353</v>
      </c>
      <c r="I7576" s="1348">
        <v>1595</v>
      </c>
      <c r="J7576" s="1356">
        <v>44649</v>
      </c>
      <c r="K7576" s="1352" t="s">
        <v>2354</v>
      </c>
      <c r="L7576" s="1352"/>
      <c r="M7576" s="1345" t="s">
        <v>1830</v>
      </c>
      <c r="N7576" s="1346" t="s">
        <v>1830</v>
      </c>
      <c r="O7576" s="1347"/>
      <c r="P7576" s="117" t="str">
        <f t="shared" si="59"/>
        <v>2902</v>
      </c>
      <c r="Q7576" s="117"/>
      <c r="R7576" s="1348">
        <v>290202023</v>
      </c>
      <c r="S7576" s="321"/>
      <c r="T7576" s="321"/>
    </row>
    <row r="7577" spans="1:20" ht="34.5" hidden="1" customHeight="1">
      <c r="A7577" s="1348">
        <v>290202023</v>
      </c>
      <c r="B7577" s="1339" t="str">
        <f t="shared" si="58"/>
        <v>2902</v>
      </c>
      <c r="C7577" s="1349" t="s">
        <v>2723</v>
      </c>
      <c r="D7577" s="1350">
        <v>1</v>
      </c>
      <c r="E7577" s="293" t="s">
        <v>21139</v>
      </c>
      <c r="F7577" s="1352" t="s">
        <v>21140</v>
      </c>
      <c r="G7577" s="1356">
        <v>46475</v>
      </c>
      <c r="H7577" s="1348" t="s">
        <v>2353</v>
      </c>
      <c r="I7577" s="1348">
        <v>1595</v>
      </c>
      <c r="J7577" s="1351">
        <v>44649</v>
      </c>
      <c r="K7577" s="1352" t="s">
        <v>2354</v>
      </c>
      <c r="L7577" s="1352"/>
      <c r="M7577" s="1345" t="s">
        <v>1830</v>
      </c>
      <c r="N7577" s="1346" t="s">
        <v>1830</v>
      </c>
      <c r="O7577" s="1347"/>
      <c r="P7577" s="117" t="str">
        <f t="shared" si="59"/>
        <v>2902</v>
      </c>
      <c r="Q7577" s="117"/>
      <c r="R7577" s="1348">
        <v>290202023</v>
      </c>
      <c r="S7577" s="321"/>
      <c r="T7577" s="321"/>
    </row>
    <row r="7578" spans="1:20" ht="34.5" hidden="1" customHeight="1">
      <c r="A7578" s="1348">
        <v>290202023</v>
      </c>
      <c r="B7578" s="1339" t="str">
        <f t="shared" si="58"/>
        <v>2902</v>
      </c>
      <c r="C7578" s="1349" t="s">
        <v>2728</v>
      </c>
      <c r="D7578" s="1350">
        <v>1</v>
      </c>
      <c r="E7578" s="293" t="s">
        <v>21141</v>
      </c>
      <c r="F7578" s="1352" t="s">
        <v>21142</v>
      </c>
      <c r="G7578" s="1356">
        <v>44000</v>
      </c>
      <c r="H7578" s="1348" t="s">
        <v>2252</v>
      </c>
      <c r="I7578" s="1348">
        <v>1482</v>
      </c>
      <c r="J7578" s="1356">
        <v>41470</v>
      </c>
      <c r="K7578" s="1352" t="s">
        <v>2253</v>
      </c>
      <c r="L7578" s="1353"/>
      <c r="M7578" s="1345" t="s">
        <v>3308</v>
      </c>
      <c r="N7578" s="1346" t="s">
        <v>1830</v>
      </c>
      <c r="O7578" s="1347"/>
      <c r="P7578" s="117" t="str">
        <f t="shared" si="59"/>
        <v>2902</v>
      </c>
      <c r="Q7578" s="117"/>
      <c r="R7578" s="1348">
        <v>290202023</v>
      </c>
      <c r="S7578" s="321"/>
      <c r="T7578" s="321"/>
    </row>
    <row r="7579" spans="1:20" ht="34.5" hidden="1" customHeight="1">
      <c r="A7579" s="1348">
        <v>290202024</v>
      </c>
      <c r="B7579" s="1339" t="str">
        <f t="shared" si="58"/>
        <v>2902</v>
      </c>
      <c r="C7579" s="1349" t="s">
        <v>2728</v>
      </c>
      <c r="D7579" s="1350">
        <v>1</v>
      </c>
      <c r="E7579" s="293" t="s">
        <v>21143</v>
      </c>
      <c r="F7579" s="1352" t="s">
        <v>21144</v>
      </c>
      <c r="G7579" s="1356">
        <v>43099</v>
      </c>
      <c r="H7579" s="1348" t="s">
        <v>2252</v>
      </c>
      <c r="I7579" s="1348">
        <v>1482</v>
      </c>
      <c r="J7579" s="1356">
        <v>41470</v>
      </c>
      <c r="K7579" s="1352" t="s">
        <v>2253</v>
      </c>
      <c r="L7579" s="1353"/>
      <c r="M7579" s="1345" t="s">
        <v>21145</v>
      </c>
      <c r="N7579" s="1346" t="s">
        <v>1830</v>
      </c>
      <c r="O7579" s="1347"/>
      <c r="P7579" s="117" t="str">
        <f t="shared" si="59"/>
        <v>2902</v>
      </c>
      <c r="Q7579" s="117"/>
      <c r="R7579" s="1348">
        <v>290202024</v>
      </c>
      <c r="S7579" s="321"/>
      <c r="T7579" s="321"/>
    </row>
    <row r="7580" spans="1:20" ht="34.5" hidden="1" customHeight="1">
      <c r="A7580" s="1348">
        <v>290202024</v>
      </c>
      <c r="B7580" s="1339" t="str">
        <f t="shared" si="58"/>
        <v>2902</v>
      </c>
      <c r="C7580" s="1349" t="s">
        <v>2728</v>
      </c>
      <c r="D7580" s="1350">
        <v>1</v>
      </c>
      <c r="E7580" s="293" t="s">
        <v>21146</v>
      </c>
      <c r="F7580" s="1352" t="s">
        <v>21147</v>
      </c>
      <c r="G7580" s="1356">
        <v>43099</v>
      </c>
      <c r="H7580" s="1348" t="s">
        <v>2252</v>
      </c>
      <c r="I7580" s="1348">
        <v>1482</v>
      </c>
      <c r="J7580" s="1356">
        <v>41470</v>
      </c>
      <c r="K7580" s="1352" t="s">
        <v>2253</v>
      </c>
      <c r="L7580" s="1353"/>
      <c r="M7580" s="1345" t="s">
        <v>1830</v>
      </c>
      <c r="N7580" s="1346" t="s">
        <v>1830</v>
      </c>
      <c r="O7580" s="1347"/>
      <c r="P7580" s="117" t="str">
        <f t="shared" si="59"/>
        <v>2902</v>
      </c>
      <c r="Q7580" s="117"/>
      <c r="R7580" s="1348">
        <v>290202024</v>
      </c>
      <c r="S7580" s="321"/>
      <c r="T7580" s="321"/>
    </row>
    <row r="7581" spans="1:20" ht="34.5" hidden="1" customHeight="1">
      <c r="A7581" s="1348">
        <v>290202024</v>
      </c>
      <c r="B7581" s="1339" t="str">
        <f t="shared" si="58"/>
        <v>2902</v>
      </c>
      <c r="C7581" s="1349" t="s">
        <v>2728</v>
      </c>
      <c r="D7581" s="1350">
        <v>1</v>
      </c>
      <c r="E7581" s="293" t="s">
        <v>21148</v>
      </c>
      <c r="F7581" s="1352" t="s">
        <v>21149</v>
      </c>
      <c r="G7581" s="1356">
        <v>43176</v>
      </c>
      <c r="H7581" s="1348" t="s">
        <v>2252</v>
      </c>
      <c r="I7581" s="1348">
        <v>1482</v>
      </c>
      <c r="J7581" s="1356">
        <v>41470</v>
      </c>
      <c r="K7581" s="1352" t="s">
        <v>2253</v>
      </c>
      <c r="L7581" s="1353"/>
      <c r="M7581" s="1345" t="s">
        <v>3308</v>
      </c>
      <c r="N7581" s="1346" t="s">
        <v>1830</v>
      </c>
      <c r="O7581" s="1347"/>
      <c r="P7581" s="117" t="str">
        <f t="shared" si="59"/>
        <v>2902</v>
      </c>
      <c r="Q7581" s="117"/>
      <c r="R7581" s="1348">
        <v>290202024</v>
      </c>
      <c r="S7581" s="321"/>
      <c r="T7581" s="321"/>
    </row>
    <row r="7582" spans="1:20" ht="34.5" hidden="1" customHeight="1">
      <c r="A7582" s="1348">
        <v>290202025</v>
      </c>
      <c r="B7582" s="1339" t="str">
        <f t="shared" si="58"/>
        <v>2902</v>
      </c>
      <c r="C7582" s="1349" t="s">
        <v>2728</v>
      </c>
      <c r="D7582" s="1350">
        <v>1</v>
      </c>
      <c r="E7582" s="293" t="s">
        <v>21150</v>
      </c>
      <c r="F7582" s="1352" t="s">
        <v>21151</v>
      </c>
      <c r="G7582" s="1356">
        <v>43099</v>
      </c>
      <c r="H7582" s="1348" t="s">
        <v>2252</v>
      </c>
      <c r="I7582" s="1348">
        <v>1482</v>
      </c>
      <c r="J7582" s="1356">
        <v>41470</v>
      </c>
      <c r="K7582" s="1352" t="s">
        <v>2253</v>
      </c>
      <c r="L7582" s="1352"/>
      <c r="M7582" s="1345" t="s">
        <v>21152</v>
      </c>
      <c r="N7582" s="1346" t="s">
        <v>1830</v>
      </c>
      <c r="O7582" s="1347"/>
      <c r="P7582" s="117" t="str">
        <f t="shared" si="59"/>
        <v>2902</v>
      </c>
      <c r="Q7582" s="117"/>
      <c r="R7582" s="1348">
        <v>290202025</v>
      </c>
      <c r="S7582" s="321"/>
      <c r="T7582" s="321"/>
    </row>
    <row r="7583" spans="1:20" ht="34.5" hidden="1" customHeight="1">
      <c r="A7583" s="1348">
        <v>290202025</v>
      </c>
      <c r="B7583" s="1339" t="str">
        <f t="shared" si="58"/>
        <v>2902</v>
      </c>
      <c r="C7583" s="1349" t="s">
        <v>2728</v>
      </c>
      <c r="D7583" s="1350">
        <v>1</v>
      </c>
      <c r="E7583" s="293" t="s">
        <v>21153</v>
      </c>
      <c r="F7583" s="1352" t="s">
        <v>21154</v>
      </c>
      <c r="G7583" s="1356">
        <v>44168</v>
      </c>
      <c r="H7583" s="1348" t="s">
        <v>2252</v>
      </c>
      <c r="I7583" s="1348">
        <v>1482</v>
      </c>
      <c r="J7583" s="1356">
        <v>41470</v>
      </c>
      <c r="K7583" s="1352" t="s">
        <v>2253</v>
      </c>
      <c r="L7583" s="1352"/>
      <c r="M7583" s="1345" t="s">
        <v>1830</v>
      </c>
      <c r="N7583" s="1346" t="s">
        <v>1830</v>
      </c>
      <c r="O7583" s="1347"/>
      <c r="P7583" s="117" t="str">
        <f t="shared" si="59"/>
        <v>2902</v>
      </c>
      <c r="Q7583" s="117"/>
      <c r="R7583" s="1348">
        <v>290202025</v>
      </c>
      <c r="S7583" s="321"/>
      <c r="T7583" s="321"/>
    </row>
    <row r="7584" spans="1:20" ht="34.5" hidden="1" customHeight="1">
      <c r="A7584" s="1348">
        <v>290202026</v>
      </c>
      <c r="B7584" s="1339" t="str">
        <f t="shared" si="58"/>
        <v>2902</v>
      </c>
      <c r="C7584" s="1349" t="s">
        <v>2728</v>
      </c>
      <c r="D7584" s="1350">
        <v>1</v>
      </c>
      <c r="E7584" s="293" t="s">
        <v>21155</v>
      </c>
      <c r="F7584" s="1352" t="s">
        <v>21156</v>
      </c>
      <c r="G7584" s="1356">
        <v>44908</v>
      </c>
      <c r="H7584" s="1348" t="s">
        <v>2353</v>
      </c>
      <c r="I7584" s="1348">
        <v>1528</v>
      </c>
      <c r="J7584" s="1356">
        <v>42439</v>
      </c>
      <c r="K7584" s="1352" t="s">
        <v>2354</v>
      </c>
      <c r="L7584" s="1352"/>
      <c r="M7584" s="1345" t="s">
        <v>1830</v>
      </c>
      <c r="N7584" s="1346" t="s">
        <v>1830</v>
      </c>
      <c r="O7584" s="1347"/>
      <c r="P7584" s="117" t="str">
        <f t="shared" si="59"/>
        <v>2902</v>
      </c>
      <c r="Q7584" s="117"/>
      <c r="R7584" s="1348">
        <v>290202026</v>
      </c>
      <c r="S7584" s="321"/>
      <c r="T7584" s="321"/>
    </row>
    <row r="7585" spans="1:20" ht="34.5" hidden="1" customHeight="1">
      <c r="A7585" s="1348">
        <v>290202026</v>
      </c>
      <c r="B7585" s="1339" t="str">
        <f t="shared" si="58"/>
        <v>2902</v>
      </c>
      <c r="C7585" s="1349" t="s">
        <v>2728</v>
      </c>
      <c r="D7585" s="1350">
        <v>1</v>
      </c>
      <c r="E7585" s="293" t="s">
        <v>21157</v>
      </c>
      <c r="F7585" s="1352" t="s">
        <v>21158</v>
      </c>
      <c r="G7585" s="1351">
        <v>45656</v>
      </c>
      <c r="H7585" s="1348" t="s">
        <v>2353</v>
      </c>
      <c r="I7585" s="1348">
        <v>1528</v>
      </c>
      <c r="J7585" s="1351">
        <v>42439</v>
      </c>
      <c r="K7585" s="1352" t="s">
        <v>2354</v>
      </c>
      <c r="L7585" s="1352"/>
      <c r="M7585" s="1345" t="s">
        <v>3308</v>
      </c>
      <c r="N7585" s="1346" t="s">
        <v>1830</v>
      </c>
      <c r="O7585" s="1347"/>
      <c r="P7585" s="117" t="str">
        <f t="shared" si="59"/>
        <v>2902</v>
      </c>
      <c r="Q7585" s="117"/>
      <c r="R7585" s="1348">
        <v>290202026</v>
      </c>
      <c r="S7585" s="321"/>
      <c r="T7585" s="321"/>
    </row>
    <row r="7586" spans="1:20" ht="34.5" hidden="1" customHeight="1">
      <c r="A7586" s="1348">
        <v>290202027</v>
      </c>
      <c r="B7586" s="1339" t="str">
        <f t="shared" si="58"/>
        <v>2902</v>
      </c>
      <c r="C7586" s="1349" t="s">
        <v>2728</v>
      </c>
      <c r="D7586" s="1350">
        <v>1</v>
      </c>
      <c r="E7586" s="293" t="s">
        <v>21159</v>
      </c>
      <c r="F7586" s="1352" t="s">
        <v>21160</v>
      </c>
      <c r="G7586" s="1351">
        <v>44908</v>
      </c>
      <c r="H7586" s="1348" t="s">
        <v>2353</v>
      </c>
      <c r="I7586" s="1348">
        <v>1528</v>
      </c>
      <c r="J7586" s="1351">
        <v>42439</v>
      </c>
      <c r="K7586" s="1352" t="s">
        <v>2354</v>
      </c>
      <c r="L7586" s="1352"/>
      <c r="M7586" s="1345" t="s">
        <v>1830</v>
      </c>
      <c r="N7586" s="1346" t="s">
        <v>1830</v>
      </c>
      <c r="O7586" s="1347"/>
      <c r="P7586" s="117" t="str">
        <f t="shared" si="59"/>
        <v>2902</v>
      </c>
      <c r="Q7586" s="117"/>
      <c r="R7586" s="1348">
        <v>290202027</v>
      </c>
      <c r="S7586" s="321"/>
      <c r="T7586" s="321"/>
    </row>
    <row r="7587" spans="1:20" ht="34.5" hidden="1" customHeight="1">
      <c r="A7587" s="1348">
        <v>290202027</v>
      </c>
      <c r="B7587" s="1339" t="str">
        <f t="shared" si="58"/>
        <v>2902</v>
      </c>
      <c r="C7587" s="1349" t="s">
        <v>2728</v>
      </c>
      <c r="D7587" s="1350">
        <v>1</v>
      </c>
      <c r="E7587" s="293" t="s">
        <v>21161</v>
      </c>
      <c r="F7587" s="1352" t="s">
        <v>21162</v>
      </c>
      <c r="G7587" s="1356">
        <v>44908</v>
      </c>
      <c r="H7587" s="1348" t="s">
        <v>2353</v>
      </c>
      <c r="I7587" s="1348">
        <v>1528</v>
      </c>
      <c r="J7587" s="1351">
        <v>42439</v>
      </c>
      <c r="K7587" s="1352" t="s">
        <v>2354</v>
      </c>
      <c r="L7587" s="1352"/>
      <c r="M7587" s="1345" t="s">
        <v>1830</v>
      </c>
      <c r="N7587" s="1346" t="s">
        <v>1830</v>
      </c>
      <c r="O7587" s="1347"/>
      <c r="P7587" s="117" t="str">
        <f t="shared" si="59"/>
        <v>2902</v>
      </c>
      <c r="Q7587" s="117"/>
      <c r="R7587" s="1348">
        <v>290202027</v>
      </c>
      <c r="S7587" s="321"/>
      <c r="T7587" s="321"/>
    </row>
    <row r="7588" spans="1:20" ht="34.5" hidden="1" customHeight="1">
      <c r="A7588" s="1348">
        <v>290202028</v>
      </c>
      <c r="B7588" s="1339" t="str">
        <f t="shared" si="58"/>
        <v>2902</v>
      </c>
      <c r="C7588" s="1349" t="s">
        <v>2728</v>
      </c>
      <c r="D7588" s="1350">
        <v>1</v>
      </c>
      <c r="E7588" s="293" t="s">
        <v>21163</v>
      </c>
      <c r="F7588" s="1352" t="s">
        <v>21164</v>
      </c>
      <c r="G7588" s="1351">
        <v>45656</v>
      </c>
      <c r="H7588" s="1348" t="s">
        <v>2353</v>
      </c>
      <c r="I7588" s="1348">
        <v>1528</v>
      </c>
      <c r="J7588" s="1351">
        <v>42439</v>
      </c>
      <c r="K7588" s="1352" t="s">
        <v>2354</v>
      </c>
      <c r="L7588" s="1352"/>
      <c r="M7588" s="1345" t="s">
        <v>1830</v>
      </c>
      <c r="N7588" s="1346" t="s">
        <v>1830</v>
      </c>
      <c r="O7588" s="1347"/>
      <c r="P7588" s="117" t="str">
        <f t="shared" si="59"/>
        <v>2902</v>
      </c>
      <c r="Q7588" s="117"/>
      <c r="R7588" s="1348">
        <v>290202028</v>
      </c>
      <c r="S7588" s="321"/>
      <c r="T7588" s="321"/>
    </row>
    <row r="7589" spans="1:20" ht="34.5" hidden="1" customHeight="1">
      <c r="A7589" s="1348">
        <v>290202028</v>
      </c>
      <c r="B7589" s="1339" t="str">
        <f t="shared" si="58"/>
        <v>2902</v>
      </c>
      <c r="C7589" s="1349" t="s">
        <v>2728</v>
      </c>
      <c r="D7589" s="1350">
        <v>1</v>
      </c>
      <c r="E7589" s="293" t="s">
        <v>21165</v>
      </c>
      <c r="F7589" s="1352" t="s">
        <v>12026</v>
      </c>
      <c r="G7589" s="1351">
        <v>42969</v>
      </c>
      <c r="H7589" s="1348" t="s">
        <v>2252</v>
      </c>
      <c r="I7589" s="1348">
        <v>1488</v>
      </c>
      <c r="J7589" s="1351">
        <v>41557</v>
      </c>
      <c r="K7589" s="1352" t="s">
        <v>2253</v>
      </c>
      <c r="L7589" s="1352" t="s">
        <v>21166</v>
      </c>
      <c r="M7589" s="1345" t="s">
        <v>1830</v>
      </c>
      <c r="N7589" s="1346" t="s">
        <v>1830</v>
      </c>
      <c r="O7589" s="1347"/>
      <c r="P7589" s="117" t="str">
        <f t="shared" si="59"/>
        <v>2902</v>
      </c>
      <c r="Q7589" s="117"/>
      <c r="R7589" s="1348">
        <v>290202028</v>
      </c>
      <c r="S7589" s="321"/>
      <c r="T7589" s="321"/>
    </row>
    <row r="7590" spans="1:20" ht="34.5" hidden="1" customHeight="1">
      <c r="A7590" s="1348">
        <v>290202029</v>
      </c>
      <c r="B7590" s="1339" t="str">
        <f t="shared" si="58"/>
        <v>2902</v>
      </c>
      <c r="C7590" s="1349" t="s">
        <v>2728</v>
      </c>
      <c r="D7590" s="1350">
        <v>1</v>
      </c>
      <c r="E7590" s="293" t="s">
        <v>21167</v>
      </c>
      <c r="F7590" s="1352" t="s">
        <v>12032</v>
      </c>
      <c r="G7590" s="1356">
        <v>42969</v>
      </c>
      <c r="H7590" s="1348" t="s">
        <v>2252</v>
      </c>
      <c r="I7590" s="1348">
        <v>1491</v>
      </c>
      <c r="J7590" s="1351">
        <v>41627</v>
      </c>
      <c r="K7590" s="1352" t="s">
        <v>2253</v>
      </c>
      <c r="L7590" s="1352" t="s">
        <v>21168</v>
      </c>
      <c r="M7590" s="1345" t="s">
        <v>1830</v>
      </c>
      <c r="N7590" s="1346" t="s">
        <v>1830</v>
      </c>
      <c r="O7590" s="1347"/>
      <c r="P7590" s="117" t="str">
        <f t="shared" si="59"/>
        <v>2902</v>
      </c>
      <c r="Q7590" s="117"/>
      <c r="R7590" s="1348">
        <v>290202029</v>
      </c>
      <c r="S7590" s="321"/>
      <c r="T7590" s="321"/>
    </row>
    <row r="7591" spans="1:20" ht="34.5" hidden="1" customHeight="1">
      <c r="A7591" s="1348">
        <v>290202029</v>
      </c>
      <c r="B7591" s="1339" t="str">
        <f t="shared" si="58"/>
        <v>2902</v>
      </c>
      <c r="C7591" s="1349" t="s">
        <v>2728</v>
      </c>
      <c r="D7591" s="1350">
        <v>1</v>
      </c>
      <c r="E7591" s="293" t="s">
        <v>21169</v>
      </c>
      <c r="F7591" s="1352" t="s">
        <v>12265</v>
      </c>
      <c r="G7591" s="1351">
        <v>44168</v>
      </c>
      <c r="H7591" s="1348" t="s">
        <v>2252</v>
      </c>
      <c r="I7591" s="1348">
        <v>1423</v>
      </c>
      <c r="J7591" s="1351">
        <v>40521</v>
      </c>
      <c r="K7591" s="1352" t="s">
        <v>2253</v>
      </c>
      <c r="L7591" s="1352" t="s">
        <v>21170</v>
      </c>
      <c r="M7591" s="1345" t="s">
        <v>1830</v>
      </c>
      <c r="N7591" s="1346" t="s">
        <v>1830</v>
      </c>
      <c r="O7591" s="1347"/>
      <c r="P7591" s="117" t="str">
        <f t="shared" si="59"/>
        <v>2902</v>
      </c>
      <c r="Q7591" s="117"/>
      <c r="R7591" s="1348">
        <v>290202029</v>
      </c>
      <c r="S7591" s="321"/>
      <c r="T7591" s="321"/>
    </row>
    <row r="7592" spans="1:20" ht="34.5" hidden="1" customHeight="1">
      <c r="A7592" s="1348">
        <v>290202029</v>
      </c>
      <c r="B7592" s="1339" t="str">
        <f t="shared" si="58"/>
        <v>2902</v>
      </c>
      <c r="C7592" s="1349" t="s">
        <v>2728</v>
      </c>
      <c r="D7592" s="1350">
        <v>1</v>
      </c>
      <c r="E7592" s="293" t="s">
        <v>21171</v>
      </c>
      <c r="F7592" s="1352" t="s">
        <v>12268</v>
      </c>
      <c r="G7592" s="1351">
        <v>42899</v>
      </c>
      <c r="H7592" s="1348" t="s">
        <v>2252</v>
      </c>
      <c r="I7592" s="1348">
        <v>1423</v>
      </c>
      <c r="J7592" s="1356">
        <v>40521</v>
      </c>
      <c r="K7592" s="1352" t="s">
        <v>2253</v>
      </c>
      <c r="L7592" s="1352" t="s">
        <v>21172</v>
      </c>
      <c r="M7592" s="1345" t="s">
        <v>1830</v>
      </c>
      <c r="N7592" s="1346" t="s">
        <v>9329</v>
      </c>
      <c r="O7592" s="1347"/>
      <c r="P7592" s="117" t="str">
        <f t="shared" si="59"/>
        <v>2902</v>
      </c>
      <c r="Q7592" s="117"/>
      <c r="R7592" s="1348">
        <v>290202029</v>
      </c>
      <c r="S7592" s="321"/>
      <c r="T7592" s="321"/>
    </row>
    <row r="7593" spans="1:20" ht="34.5" hidden="1" customHeight="1">
      <c r="A7593" s="1348">
        <v>290202030</v>
      </c>
      <c r="B7593" s="1339" t="str">
        <f t="shared" si="58"/>
        <v>2902</v>
      </c>
      <c r="C7593" s="1349" t="s">
        <v>2728</v>
      </c>
      <c r="D7593" s="1350">
        <v>1</v>
      </c>
      <c r="E7593" s="293" t="s">
        <v>21173</v>
      </c>
      <c r="F7593" s="1352" t="s">
        <v>12270</v>
      </c>
      <c r="G7593" s="1351">
        <v>42969</v>
      </c>
      <c r="H7593" s="1348" t="s">
        <v>2252</v>
      </c>
      <c r="I7593" s="1348">
        <v>1423</v>
      </c>
      <c r="J7593" s="1351">
        <v>40521</v>
      </c>
      <c r="K7593" s="1352" t="s">
        <v>2253</v>
      </c>
      <c r="L7593" s="1352" t="s">
        <v>21174</v>
      </c>
      <c r="M7593" s="1345" t="s">
        <v>20929</v>
      </c>
      <c r="N7593" s="1346" t="s">
        <v>1830</v>
      </c>
      <c r="O7593" s="1347"/>
      <c r="P7593" s="117" t="str">
        <f t="shared" si="59"/>
        <v>2902</v>
      </c>
      <c r="Q7593" s="117"/>
      <c r="R7593" s="1348">
        <v>290202030</v>
      </c>
      <c r="S7593" s="321"/>
      <c r="T7593" s="321"/>
    </row>
    <row r="7594" spans="1:20" ht="34.5" hidden="1" customHeight="1">
      <c r="A7594" s="1348">
        <v>290202030</v>
      </c>
      <c r="B7594" s="1339" t="str">
        <f t="shared" si="58"/>
        <v>2902</v>
      </c>
      <c r="C7594" s="1349" t="s">
        <v>2728</v>
      </c>
      <c r="D7594" s="1350">
        <v>1</v>
      </c>
      <c r="E7594" s="293" t="s">
        <v>21175</v>
      </c>
      <c r="F7594" s="1352" t="s">
        <v>11863</v>
      </c>
      <c r="G7594" s="1356">
        <v>44000</v>
      </c>
      <c r="H7594" s="1348" t="s">
        <v>2252</v>
      </c>
      <c r="I7594" s="1348">
        <v>1482</v>
      </c>
      <c r="J7594" s="1351">
        <v>41470</v>
      </c>
      <c r="K7594" s="1352" t="s">
        <v>2253</v>
      </c>
      <c r="L7594" s="1352" t="s">
        <v>21176</v>
      </c>
      <c r="M7594" s="1345" t="s">
        <v>1830</v>
      </c>
      <c r="N7594" s="1346" t="s">
        <v>1830</v>
      </c>
      <c r="O7594" s="1347"/>
      <c r="P7594" s="117" t="str">
        <f t="shared" si="59"/>
        <v>2902</v>
      </c>
      <c r="Q7594" s="117"/>
      <c r="R7594" s="1348">
        <v>290202030</v>
      </c>
      <c r="S7594" s="321"/>
      <c r="T7594" s="321"/>
    </row>
    <row r="7595" spans="1:20" ht="34.5" hidden="1" customHeight="1">
      <c r="A7595" s="1348">
        <v>290202030</v>
      </c>
      <c r="B7595" s="1339" t="str">
        <f t="shared" si="58"/>
        <v>2902</v>
      </c>
      <c r="C7595" s="1349" t="s">
        <v>2728</v>
      </c>
      <c r="D7595" s="1350">
        <v>1</v>
      </c>
      <c r="E7595" s="293" t="s">
        <v>21177</v>
      </c>
      <c r="F7595" s="1352" t="s">
        <v>11868</v>
      </c>
      <c r="G7595" s="1351">
        <v>44000</v>
      </c>
      <c r="H7595" s="1348" t="s">
        <v>2252</v>
      </c>
      <c r="I7595" s="1348">
        <v>1482</v>
      </c>
      <c r="J7595" s="1351">
        <v>41470</v>
      </c>
      <c r="K7595" s="1352" t="s">
        <v>2253</v>
      </c>
      <c r="L7595" s="1352" t="s">
        <v>21178</v>
      </c>
      <c r="M7595" s="1345" t="s">
        <v>1830</v>
      </c>
      <c r="N7595" s="1346" t="s">
        <v>21179</v>
      </c>
      <c r="O7595" s="1347"/>
      <c r="P7595" s="117" t="str">
        <f t="shared" si="59"/>
        <v>2902</v>
      </c>
      <c r="Q7595" s="117"/>
      <c r="R7595" s="1348">
        <v>290202030</v>
      </c>
      <c r="S7595" s="321"/>
      <c r="T7595" s="321"/>
    </row>
    <row r="7596" spans="1:20" ht="34.5" hidden="1" customHeight="1">
      <c r="A7596" s="1348">
        <v>290202031</v>
      </c>
      <c r="B7596" s="1339" t="str">
        <f t="shared" si="58"/>
        <v>2902</v>
      </c>
      <c r="C7596" s="1349" t="s">
        <v>2728</v>
      </c>
      <c r="D7596" s="1350">
        <v>1</v>
      </c>
      <c r="E7596" s="293" t="s">
        <v>21180</v>
      </c>
      <c r="F7596" s="1352" t="s">
        <v>21181</v>
      </c>
      <c r="G7596" s="1351">
        <v>44908</v>
      </c>
      <c r="H7596" s="1348" t="s">
        <v>2353</v>
      </c>
      <c r="I7596" s="1348">
        <v>1541</v>
      </c>
      <c r="J7596" s="1351">
        <v>42718</v>
      </c>
      <c r="K7596" s="1352" t="s">
        <v>2354</v>
      </c>
      <c r="L7596" s="1352"/>
      <c r="M7596" s="1345" t="s">
        <v>21182</v>
      </c>
      <c r="N7596" s="1346" t="s">
        <v>1830</v>
      </c>
      <c r="O7596" s="1347"/>
      <c r="P7596" s="117" t="str">
        <f t="shared" si="59"/>
        <v>2902</v>
      </c>
      <c r="Q7596" s="117"/>
      <c r="R7596" s="1348">
        <v>290202031</v>
      </c>
      <c r="S7596" s="321"/>
      <c r="T7596" s="321"/>
    </row>
    <row r="7597" spans="1:20" ht="34.5" hidden="1" customHeight="1">
      <c r="A7597" s="1348">
        <v>290202031</v>
      </c>
      <c r="B7597" s="1339" t="str">
        <f t="shared" si="58"/>
        <v>2902</v>
      </c>
      <c r="C7597" s="1349" t="s">
        <v>2728</v>
      </c>
      <c r="D7597" s="1350">
        <v>1</v>
      </c>
      <c r="E7597" s="293" t="s">
        <v>21183</v>
      </c>
      <c r="F7597" s="1352" t="s">
        <v>21184</v>
      </c>
      <c r="G7597" s="1351">
        <v>44908</v>
      </c>
      <c r="H7597" s="1348" t="s">
        <v>2353</v>
      </c>
      <c r="I7597" s="1348">
        <v>1543</v>
      </c>
      <c r="J7597" s="1351">
        <v>42789</v>
      </c>
      <c r="K7597" s="1352" t="s">
        <v>2354</v>
      </c>
      <c r="L7597" s="1352" t="s">
        <v>21185</v>
      </c>
      <c r="M7597" s="1345" t="s">
        <v>1830</v>
      </c>
      <c r="N7597" s="1346" t="s">
        <v>1830</v>
      </c>
      <c r="O7597" s="1347"/>
      <c r="P7597" s="117" t="str">
        <f t="shared" si="59"/>
        <v>2902</v>
      </c>
      <c r="Q7597" s="117"/>
      <c r="R7597" s="1348">
        <v>290202031</v>
      </c>
      <c r="S7597" s="321"/>
      <c r="T7597" s="321"/>
    </row>
    <row r="7598" spans="1:20" ht="34.5" hidden="1" customHeight="1">
      <c r="A7598" s="1348">
        <v>290202031</v>
      </c>
      <c r="B7598" s="1339" t="str">
        <f t="shared" si="58"/>
        <v>2902</v>
      </c>
      <c r="C7598" s="1349" t="s">
        <v>2728</v>
      </c>
      <c r="D7598" s="1350">
        <v>1</v>
      </c>
      <c r="E7598" s="293" t="s">
        <v>21186</v>
      </c>
      <c r="F7598" s="1352" t="s">
        <v>21187</v>
      </c>
      <c r="G7598" s="1356">
        <v>44908</v>
      </c>
      <c r="H7598" s="1348" t="s">
        <v>2353</v>
      </c>
      <c r="I7598" s="1348">
        <v>1543</v>
      </c>
      <c r="J7598" s="1351">
        <v>42789</v>
      </c>
      <c r="K7598" s="1352" t="s">
        <v>2354</v>
      </c>
      <c r="L7598" s="1352" t="s">
        <v>21188</v>
      </c>
      <c r="M7598" s="1345" t="s">
        <v>1830</v>
      </c>
      <c r="N7598" s="1346" t="s">
        <v>20920</v>
      </c>
      <c r="O7598" s="1347"/>
      <c r="P7598" s="117" t="str">
        <f t="shared" si="59"/>
        <v>2902</v>
      </c>
      <c r="Q7598" s="117"/>
      <c r="R7598" s="1348">
        <v>290202031</v>
      </c>
      <c r="S7598" s="321"/>
      <c r="T7598" s="321"/>
    </row>
    <row r="7599" spans="1:20" ht="34.5" hidden="1" customHeight="1">
      <c r="A7599" s="1348">
        <v>290202032</v>
      </c>
      <c r="B7599" s="1339" t="str">
        <f t="shared" si="58"/>
        <v>2902</v>
      </c>
      <c r="C7599" s="1349" t="s">
        <v>2728</v>
      </c>
      <c r="D7599" s="1350">
        <v>1</v>
      </c>
      <c r="E7599" s="293" t="s">
        <v>21189</v>
      </c>
      <c r="F7599" s="1352" t="s">
        <v>21190</v>
      </c>
      <c r="G7599" s="1356">
        <v>44908</v>
      </c>
      <c r="H7599" s="1348" t="s">
        <v>2353</v>
      </c>
      <c r="I7599" s="1348">
        <v>1541</v>
      </c>
      <c r="J7599" s="1356">
        <v>42718</v>
      </c>
      <c r="K7599" s="1352" t="s">
        <v>2354</v>
      </c>
      <c r="L7599" s="1353"/>
      <c r="M7599" s="1345" t="s">
        <v>21191</v>
      </c>
      <c r="N7599" s="1346" t="s">
        <v>1830</v>
      </c>
      <c r="O7599" s="1347"/>
      <c r="P7599" s="117" t="str">
        <f t="shared" si="59"/>
        <v>2902</v>
      </c>
      <c r="Q7599" s="117"/>
      <c r="R7599" s="1348">
        <v>290202032</v>
      </c>
      <c r="S7599" s="321"/>
      <c r="T7599" s="321"/>
    </row>
    <row r="7600" spans="1:20" ht="34.5" hidden="1" customHeight="1">
      <c r="A7600" s="1348">
        <v>290202032</v>
      </c>
      <c r="B7600" s="1339" t="str">
        <f t="shared" si="58"/>
        <v>2902</v>
      </c>
      <c r="C7600" s="1349" t="s">
        <v>2728</v>
      </c>
      <c r="D7600" s="1350">
        <v>1</v>
      </c>
      <c r="E7600" s="293" t="s">
        <v>21192</v>
      </c>
      <c r="F7600" s="1352" t="s">
        <v>21193</v>
      </c>
      <c r="G7600" s="1351">
        <v>44908</v>
      </c>
      <c r="H7600" s="1348" t="s">
        <v>2353</v>
      </c>
      <c r="I7600" s="1348">
        <v>1541</v>
      </c>
      <c r="J7600" s="1351">
        <v>42718</v>
      </c>
      <c r="K7600" s="1352" t="s">
        <v>2354</v>
      </c>
      <c r="L7600" s="1352" t="s">
        <v>21194</v>
      </c>
      <c r="M7600" s="1345" t="s">
        <v>1830</v>
      </c>
      <c r="N7600" s="1346" t="s">
        <v>3309</v>
      </c>
      <c r="O7600" s="1347"/>
      <c r="P7600" s="117" t="str">
        <f t="shared" si="59"/>
        <v>2902</v>
      </c>
      <c r="Q7600" s="117"/>
      <c r="R7600" s="1348">
        <v>290202032</v>
      </c>
      <c r="S7600" s="321"/>
      <c r="T7600" s="321"/>
    </row>
    <row r="7601" spans="1:20" ht="34.5" hidden="1" customHeight="1">
      <c r="A7601" s="1348">
        <v>290202032</v>
      </c>
      <c r="B7601" s="1339" t="str">
        <f t="shared" si="58"/>
        <v>2902</v>
      </c>
      <c r="C7601" s="1349" t="s">
        <v>2728</v>
      </c>
      <c r="D7601" s="1350">
        <v>1</v>
      </c>
      <c r="E7601" s="293" t="s">
        <v>21195</v>
      </c>
      <c r="F7601" s="1352" t="s">
        <v>21196</v>
      </c>
      <c r="G7601" s="1356">
        <v>45855</v>
      </c>
      <c r="H7601" s="1348" t="s">
        <v>2353</v>
      </c>
      <c r="I7601" s="1348">
        <v>1548</v>
      </c>
      <c r="J7601" s="1356">
        <v>42996</v>
      </c>
      <c r="K7601" s="1352" t="s">
        <v>2354</v>
      </c>
      <c r="L7601" s="1353"/>
      <c r="M7601" s="1345" t="s">
        <v>1830</v>
      </c>
      <c r="N7601" s="1346" t="s">
        <v>1830</v>
      </c>
      <c r="O7601" s="1347"/>
      <c r="P7601" s="117" t="str">
        <f t="shared" si="59"/>
        <v>2902</v>
      </c>
      <c r="Q7601" s="117"/>
      <c r="R7601" s="1348">
        <v>290202032</v>
      </c>
      <c r="S7601" s="321"/>
      <c r="T7601" s="321"/>
    </row>
    <row r="7602" spans="1:20" ht="34.5" hidden="1" customHeight="1">
      <c r="A7602" s="1348">
        <v>290202032</v>
      </c>
      <c r="B7602" s="1339" t="str">
        <f t="shared" si="58"/>
        <v>2902</v>
      </c>
      <c r="C7602" s="1349" t="s">
        <v>2728</v>
      </c>
      <c r="D7602" s="1350">
        <v>1</v>
      </c>
      <c r="E7602" s="293" t="s">
        <v>21197</v>
      </c>
      <c r="F7602" s="1352" t="s">
        <v>21198</v>
      </c>
      <c r="G7602" s="1351">
        <v>45855</v>
      </c>
      <c r="H7602" s="1348" t="s">
        <v>2353</v>
      </c>
      <c r="I7602" s="1348">
        <v>1548</v>
      </c>
      <c r="J7602" s="1351">
        <v>42996</v>
      </c>
      <c r="K7602" s="1352" t="s">
        <v>2354</v>
      </c>
      <c r="L7602" s="1352"/>
      <c r="M7602" s="1345" t="s">
        <v>1830</v>
      </c>
      <c r="N7602" s="1346" t="s">
        <v>9054</v>
      </c>
      <c r="O7602" s="1347"/>
      <c r="P7602" s="117" t="str">
        <f t="shared" si="59"/>
        <v>2902</v>
      </c>
      <c r="Q7602" s="117"/>
      <c r="R7602" s="1348">
        <v>290202032</v>
      </c>
      <c r="S7602" s="321"/>
      <c r="T7602" s="321"/>
    </row>
    <row r="7603" spans="1:20" ht="34.5" hidden="1" customHeight="1">
      <c r="A7603" s="1348">
        <v>290202033</v>
      </c>
      <c r="B7603" s="1339" t="str">
        <f t="shared" si="58"/>
        <v>2902</v>
      </c>
      <c r="C7603" s="1349" t="s">
        <v>2728</v>
      </c>
      <c r="D7603" s="1350">
        <v>1</v>
      </c>
      <c r="E7603" s="293" t="s">
        <v>21199</v>
      </c>
      <c r="F7603" s="1352" t="s">
        <v>21200</v>
      </c>
      <c r="G7603" s="1351">
        <v>45855</v>
      </c>
      <c r="H7603" s="1348" t="s">
        <v>2353</v>
      </c>
      <c r="I7603" s="1348">
        <v>1548</v>
      </c>
      <c r="J7603" s="1356">
        <v>42996</v>
      </c>
      <c r="K7603" s="1352" t="s">
        <v>2354</v>
      </c>
      <c r="L7603" s="1352" t="s">
        <v>21201</v>
      </c>
      <c r="M7603" s="1345" t="s">
        <v>20929</v>
      </c>
      <c r="N7603" s="1346" t="s">
        <v>1830</v>
      </c>
      <c r="O7603" s="1347"/>
      <c r="P7603" s="117" t="str">
        <f t="shared" si="59"/>
        <v>2902</v>
      </c>
      <c r="Q7603" s="117"/>
      <c r="R7603" s="1348">
        <v>290202033</v>
      </c>
      <c r="S7603" s="321"/>
      <c r="T7603" s="321"/>
    </row>
    <row r="7604" spans="1:20" ht="34.5" hidden="1" customHeight="1">
      <c r="A7604" s="1348">
        <v>290202033</v>
      </c>
      <c r="B7604" s="1339" t="str">
        <f t="shared" si="58"/>
        <v>2902</v>
      </c>
      <c r="C7604" s="1349" t="s">
        <v>2728</v>
      </c>
      <c r="D7604" s="1350">
        <v>1</v>
      </c>
      <c r="E7604" s="293" t="s">
        <v>21202</v>
      </c>
      <c r="F7604" s="1352" t="s">
        <v>21203</v>
      </c>
      <c r="G7604" s="1356">
        <v>45291</v>
      </c>
      <c r="H7604" s="1348" t="s">
        <v>2353</v>
      </c>
      <c r="I7604" s="1348">
        <v>1557</v>
      </c>
      <c r="J7604" s="1351">
        <v>43370</v>
      </c>
      <c r="K7604" s="1352" t="s">
        <v>2354</v>
      </c>
      <c r="L7604" s="1353"/>
      <c r="M7604" s="1345" t="s">
        <v>1830</v>
      </c>
      <c r="N7604" s="1346" t="s">
        <v>1830</v>
      </c>
      <c r="O7604" s="1347" t="s">
        <v>1830</v>
      </c>
      <c r="P7604" s="117" t="str">
        <f t="shared" si="59"/>
        <v>2902</v>
      </c>
      <c r="Q7604" s="117"/>
      <c r="R7604" s="1348">
        <v>290202033</v>
      </c>
      <c r="S7604" s="321"/>
      <c r="T7604" s="321"/>
    </row>
    <row r="7605" spans="1:20" ht="34.5" hidden="1" customHeight="1">
      <c r="A7605" s="1348">
        <v>290202034</v>
      </c>
      <c r="B7605" s="1339" t="str">
        <f t="shared" si="58"/>
        <v>2902</v>
      </c>
      <c r="C7605" s="1349" t="s">
        <v>2728</v>
      </c>
      <c r="D7605" s="1350">
        <v>1</v>
      </c>
      <c r="E7605" s="293" t="s">
        <v>21204</v>
      </c>
      <c r="F7605" s="1352" t="s">
        <v>21205</v>
      </c>
      <c r="G7605" s="1356">
        <v>45291</v>
      </c>
      <c r="H7605" s="1348" t="s">
        <v>2353</v>
      </c>
      <c r="I7605" s="1348">
        <v>1557</v>
      </c>
      <c r="J7605" s="1351">
        <v>43370</v>
      </c>
      <c r="K7605" s="1352" t="s">
        <v>2354</v>
      </c>
      <c r="L7605" s="1352"/>
      <c r="M7605" s="1345" t="s">
        <v>1830</v>
      </c>
      <c r="N7605" s="1346" t="s">
        <v>21206</v>
      </c>
      <c r="O7605" s="1347" t="s">
        <v>1830</v>
      </c>
      <c r="P7605" s="117" t="str">
        <f t="shared" si="59"/>
        <v>2902</v>
      </c>
      <c r="Q7605" s="117"/>
      <c r="R7605" s="1348">
        <v>290202034</v>
      </c>
      <c r="S7605" s="321"/>
      <c r="T7605" s="321"/>
    </row>
    <row r="7606" spans="1:20" ht="34.5" hidden="1" customHeight="1">
      <c r="A7606" s="1348">
        <v>290202034</v>
      </c>
      <c r="B7606" s="1339" t="str">
        <f t="shared" si="58"/>
        <v>2902</v>
      </c>
      <c r="C7606" s="1349" t="s">
        <v>2728</v>
      </c>
      <c r="D7606" s="1350">
        <v>1</v>
      </c>
      <c r="E7606" s="293" t="s">
        <v>21207</v>
      </c>
      <c r="F7606" s="1352" t="s">
        <v>21208</v>
      </c>
      <c r="G7606" s="1356">
        <v>45291</v>
      </c>
      <c r="H7606" s="1348" t="s">
        <v>2353</v>
      </c>
      <c r="I7606" s="1348">
        <v>1560</v>
      </c>
      <c r="J7606" s="1356">
        <v>43446</v>
      </c>
      <c r="K7606" s="1352" t="s">
        <v>2354</v>
      </c>
      <c r="L7606" s="1353"/>
      <c r="M7606" s="1345" t="s">
        <v>1830</v>
      </c>
      <c r="N7606" s="1346" t="s">
        <v>21179</v>
      </c>
      <c r="O7606" s="1347" t="s">
        <v>1830</v>
      </c>
      <c r="P7606" s="117" t="str">
        <f t="shared" si="59"/>
        <v>2902</v>
      </c>
      <c r="Q7606" s="117"/>
      <c r="R7606" s="1348">
        <v>290202034</v>
      </c>
      <c r="S7606" s="321"/>
      <c r="T7606" s="321"/>
    </row>
    <row r="7607" spans="1:20" ht="34.5" hidden="1" customHeight="1">
      <c r="A7607" s="1348">
        <v>290202035</v>
      </c>
      <c r="B7607" s="1339" t="str">
        <f t="shared" si="58"/>
        <v>2902</v>
      </c>
      <c r="C7607" s="1349" t="s">
        <v>2728</v>
      </c>
      <c r="D7607" s="1350">
        <v>1</v>
      </c>
      <c r="E7607" s="293" t="s">
        <v>21209</v>
      </c>
      <c r="F7607" s="1352" t="s">
        <v>21210</v>
      </c>
      <c r="G7607" s="1356">
        <v>45291</v>
      </c>
      <c r="H7607" s="1348" t="s">
        <v>2353</v>
      </c>
      <c r="I7607" s="1348">
        <v>1560</v>
      </c>
      <c r="J7607" s="1351">
        <v>43446</v>
      </c>
      <c r="K7607" s="1352" t="s">
        <v>2354</v>
      </c>
      <c r="L7607" s="1352"/>
      <c r="M7607" s="1345" t="s">
        <v>21211</v>
      </c>
      <c r="N7607" s="1346" t="s">
        <v>1830</v>
      </c>
      <c r="O7607" s="1347" t="s">
        <v>1830</v>
      </c>
      <c r="P7607" s="117" t="str">
        <f t="shared" si="59"/>
        <v>2902</v>
      </c>
      <c r="Q7607" s="117"/>
      <c r="R7607" s="1348">
        <v>290202035</v>
      </c>
      <c r="S7607" s="321"/>
      <c r="T7607" s="321"/>
    </row>
    <row r="7608" spans="1:20" ht="34.5" hidden="1" customHeight="1">
      <c r="A7608" s="1348">
        <v>290202036</v>
      </c>
      <c r="B7608" s="1339" t="str">
        <f t="shared" si="58"/>
        <v>2902</v>
      </c>
      <c r="C7608" s="1349" t="s">
        <v>2728</v>
      </c>
      <c r="D7608" s="1350">
        <v>1</v>
      </c>
      <c r="E7608" s="293" t="s">
        <v>21212</v>
      </c>
      <c r="F7608" s="1352" t="s">
        <v>21213</v>
      </c>
      <c r="G7608" s="1351">
        <v>45348</v>
      </c>
      <c r="H7608" s="1348" t="s">
        <v>2353</v>
      </c>
      <c r="I7608" s="1348">
        <v>1566</v>
      </c>
      <c r="J7608" s="1351">
        <v>43635</v>
      </c>
      <c r="K7608" s="1352" t="s">
        <v>2354</v>
      </c>
      <c r="L7608" s="1352"/>
      <c r="M7608" s="1345" t="s">
        <v>1830</v>
      </c>
      <c r="N7608" s="1346" t="s">
        <v>1830</v>
      </c>
      <c r="O7608" s="1347"/>
      <c r="P7608" s="117" t="str">
        <f t="shared" si="59"/>
        <v>2902</v>
      </c>
      <c r="Q7608" s="117"/>
      <c r="R7608" s="1348">
        <v>290202036</v>
      </c>
      <c r="S7608" s="321"/>
      <c r="T7608" s="321"/>
    </row>
    <row r="7609" spans="1:20" ht="34.5" hidden="1" customHeight="1">
      <c r="A7609" s="1348">
        <v>290202036</v>
      </c>
      <c r="B7609" s="1339" t="str">
        <f t="shared" si="58"/>
        <v>2902</v>
      </c>
      <c r="C7609" s="1349" t="s">
        <v>2728</v>
      </c>
      <c r="D7609" s="1350">
        <v>1</v>
      </c>
      <c r="E7609" s="293" t="s">
        <v>21214</v>
      </c>
      <c r="F7609" s="1352" t="s">
        <v>21215</v>
      </c>
      <c r="G7609" s="1356">
        <v>45348</v>
      </c>
      <c r="H7609" s="1348" t="s">
        <v>2353</v>
      </c>
      <c r="I7609" s="1348">
        <v>1566</v>
      </c>
      <c r="J7609" s="1351">
        <v>43635</v>
      </c>
      <c r="K7609" s="1352" t="s">
        <v>2354</v>
      </c>
      <c r="L7609" s="1353"/>
      <c r="M7609" s="1345" t="s">
        <v>1830</v>
      </c>
      <c r="N7609" s="1346" t="s">
        <v>1830</v>
      </c>
      <c r="O7609" s="1347"/>
      <c r="P7609" s="117" t="str">
        <f t="shared" si="59"/>
        <v>2902</v>
      </c>
      <c r="Q7609" s="117"/>
      <c r="R7609" s="1348">
        <v>290202036</v>
      </c>
      <c r="S7609" s="321"/>
      <c r="T7609" s="321"/>
    </row>
    <row r="7610" spans="1:20" ht="34.5" hidden="1" customHeight="1">
      <c r="A7610" s="1348">
        <v>290202037</v>
      </c>
      <c r="B7610" s="1339" t="str">
        <f t="shared" si="58"/>
        <v>2902</v>
      </c>
      <c r="C7610" s="1349" t="s">
        <v>2728</v>
      </c>
      <c r="D7610" s="1350">
        <v>1</v>
      </c>
      <c r="E7610" s="293" t="s">
        <v>21216</v>
      </c>
      <c r="F7610" s="1352" t="s">
        <v>21217</v>
      </c>
      <c r="G7610" s="1351">
        <v>45348</v>
      </c>
      <c r="H7610" s="1348" t="s">
        <v>2353</v>
      </c>
      <c r="I7610" s="1348">
        <v>1566</v>
      </c>
      <c r="J7610" s="1351">
        <v>43635</v>
      </c>
      <c r="K7610" s="1352" t="s">
        <v>2354</v>
      </c>
      <c r="L7610" s="1353"/>
      <c r="M7610" s="1345" t="s">
        <v>1830</v>
      </c>
      <c r="N7610" s="1346" t="s">
        <v>20920</v>
      </c>
      <c r="O7610" s="1347"/>
      <c r="P7610" s="117" t="str">
        <f t="shared" si="59"/>
        <v>2902</v>
      </c>
      <c r="Q7610" s="117"/>
      <c r="R7610" s="1348">
        <v>290202037</v>
      </c>
      <c r="S7610" s="321"/>
      <c r="T7610" s="321"/>
    </row>
    <row r="7611" spans="1:20" ht="34.5" hidden="1" customHeight="1">
      <c r="A7611" s="1348">
        <v>290202037</v>
      </c>
      <c r="B7611" s="1339" t="str">
        <f t="shared" si="58"/>
        <v>2902</v>
      </c>
      <c r="C7611" s="1349" t="s">
        <v>2728</v>
      </c>
      <c r="D7611" s="1350">
        <v>1</v>
      </c>
      <c r="E7611" s="293" t="s">
        <v>21218</v>
      </c>
      <c r="F7611" s="1352" t="s">
        <v>21219</v>
      </c>
      <c r="G7611" s="1356">
        <v>45602</v>
      </c>
      <c r="H7611" s="1348" t="s">
        <v>2353</v>
      </c>
      <c r="I7611" s="1348">
        <v>1571</v>
      </c>
      <c r="J7611" s="1351">
        <v>43803</v>
      </c>
      <c r="K7611" s="1352" t="s">
        <v>2354</v>
      </c>
      <c r="L7611" s="1352"/>
      <c r="M7611" s="1345" t="s">
        <v>1830</v>
      </c>
      <c r="N7611" s="1346" t="s">
        <v>1830</v>
      </c>
      <c r="O7611" s="1347"/>
      <c r="P7611" s="117" t="str">
        <f t="shared" si="59"/>
        <v>2902</v>
      </c>
      <c r="Q7611" s="117"/>
      <c r="R7611" s="1348">
        <v>290202037</v>
      </c>
      <c r="S7611" s="321"/>
      <c r="T7611" s="321"/>
    </row>
    <row r="7612" spans="1:20" ht="34.5" hidden="1" customHeight="1">
      <c r="A7612" s="1348">
        <v>290202038</v>
      </c>
      <c r="B7612" s="1339" t="str">
        <f t="shared" si="58"/>
        <v>2902</v>
      </c>
      <c r="C7612" s="1349" t="s">
        <v>2728</v>
      </c>
      <c r="D7612" s="1350">
        <v>1</v>
      </c>
      <c r="E7612" s="293" t="s">
        <v>21220</v>
      </c>
      <c r="F7612" s="1352" t="s">
        <v>21221</v>
      </c>
      <c r="G7612" s="1356">
        <v>45602</v>
      </c>
      <c r="H7612" s="1348" t="s">
        <v>2353</v>
      </c>
      <c r="I7612" s="1348">
        <v>1571</v>
      </c>
      <c r="J7612" s="1356">
        <v>43803</v>
      </c>
      <c r="K7612" s="1352" t="s">
        <v>2354</v>
      </c>
      <c r="L7612" s="1352"/>
      <c r="M7612" s="1345" t="s">
        <v>1830</v>
      </c>
      <c r="N7612" s="1346" t="s">
        <v>1830</v>
      </c>
      <c r="O7612" s="1347"/>
      <c r="P7612" s="117" t="str">
        <f t="shared" si="59"/>
        <v>2902</v>
      </c>
      <c r="Q7612" s="117"/>
      <c r="R7612" s="1348">
        <v>290202038</v>
      </c>
      <c r="S7612" s="321"/>
      <c r="T7612" s="321"/>
    </row>
    <row r="7613" spans="1:20" ht="34.5" hidden="1" customHeight="1">
      <c r="A7613" s="1348">
        <v>290202038</v>
      </c>
      <c r="B7613" s="1339" t="str">
        <f t="shared" si="58"/>
        <v>2902</v>
      </c>
      <c r="C7613" s="1349" t="s">
        <v>2728</v>
      </c>
      <c r="D7613" s="1350">
        <v>1</v>
      </c>
      <c r="E7613" s="293" t="s">
        <v>21222</v>
      </c>
      <c r="F7613" s="1352" t="s">
        <v>21223</v>
      </c>
      <c r="G7613" s="1351">
        <v>45983</v>
      </c>
      <c r="H7613" s="1348" t="s">
        <v>2353</v>
      </c>
      <c r="I7613" s="1348">
        <v>1579</v>
      </c>
      <c r="J7613" s="1351">
        <v>44174</v>
      </c>
      <c r="K7613" s="1352" t="s">
        <v>2354</v>
      </c>
      <c r="L7613" s="1353"/>
      <c r="M7613" s="1345" t="s">
        <v>1830</v>
      </c>
      <c r="N7613" s="1346" t="s">
        <v>1830</v>
      </c>
      <c r="O7613" s="1347"/>
      <c r="P7613" s="117" t="str">
        <f t="shared" si="59"/>
        <v>2902</v>
      </c>
      <c r="Q7613" s="117"/>
      <c r="R7613" s="1348">
        <v>290202038</v>
      </c>
      <c r="S7613" s="321"/>
      <c r="T7613" s="321"/>
    </row>
    <row r="7614" spans="1:20" ht="34.5" hidden="1" customHeight="1">
      <c r="A7614" s="1348">
        <v>290202039</v>
      </c>
      <c r="B7614" s="1339" t="str">
        <f t="shared" si="58"/>
        <v>2902</v>
      </c>
      <c r="C7614" s="1349" t="s">
        <v>2728</v>
      </c>
      <c r="D7614" s="1350">
        <v>1</v>
      </c>
      <c r="E7614" s="293" t="s">
        <v>21224</v>
      </c>
      <c r="F7614" s="1352" t="s">
        <v>21225</v>
      </c>
      <c r="G7614" s="1351">
        <v>45983</v>
      </c>
      <c r="H7614" s="1348" t="s">
        <v>2353</v>
      </c>
      <c r="I7614" s="1348">
        <v>1579</v>
      </c>
      <c r="J7614" s="1351">
        <v>44174</v>
      </c>
      <c r="K7614" s="1352" t="s">
        <v>2354</v>
      </c>
      <c r="L7614" s="1353"/>
      <c r="M7614" s="1345" t="s">
        <v>1830</v>
      </c>
      <c r="N7614" s="1346" t="s">
        <v>1830</v>
      </c>
      <c r="O7614" s="1347"/>
      <c r="P7614" s="117" t="str">
        <f t="shared" si="59"/>
        <v>2902</v>
      </c>
      <c r="Q7614" s="117"/>
      <c r="R7614" s="1348">
        <v>290202039</v>
      </c>
      <c r="S7614" s="321"/>
      <c r="T7614" s="321"/>
    </row>
    <row r="7615" spans="1:20" ht="34.5" hidden="1" customHeight="1">
      <c r="A7615" s="1348">
        <v>290202039</v>
      </c>
      <c r="B7615" s="1339" t="str">
        <f t="shared" si="58"/>
        <v>2902</v>
      </c>
      <c r="C7615" s="1349" t="s">
        <v>2728</v>
      </c>
      <c r="D7615" s="1350">
        <v>1</v>
      </c>
      <c r="E7615" s="293" t="s">
        <v>21226</v>
      </c>
      <c r="F7615" s="1352" t="s">
        <v>21227</v>
      </c>
      <c r="G7615" s="1351">
        <v>45983</v>
      </c>
      <c r="H7615" s="1348" t="s">
        <v>2353</v>
      </c>
      <c r="I7615" s="1348">
        <v>1579</v>
      </c>
      <c r="J7615" s="1356">
        <v>44174</v>
      </c>
      <c r="K7615" s="1352" t="s">
        <v>2354</v>
      </c>
      <c r="L7615" s="1353"/>
      <c r="M7615" s="1345" t="s">
        <v>21228</v>
      </c>
      <c r="N7615" s="1346" t="s">
        <v>1830</v>
      </c>
      <c r="O7615" s="1347"/>
      <c r="P7615" s="117" t="str">
        <f t="shared" si="59"/>
        <v>2902</v>
      </c>
      <c r="Q7615" s="117"/>
      <c r="R7615" s="1348">
        <v>290202039</v>
      </c>
      <c r="S7615" s="321"/>
      <c r="T7615" s="321"/>
    </row>
    <row r="7616" spans="1:20" ht="34.5" hidden="1" customHeight="1">
      <c r="A7616" s="1348">
        <v>290202040</v>
      </c>
      <c r="B7616" s="1339" t="str">
        <f t="shared" si="58"/>
        <v>2902</v>
      </c>
      <c r="C7616" s="1349" t="s">
        <v>2728</v>
      </c>
      <c r="D7616" s="1350">
        <v>1</v>
      </c>
      <c r="E7616" s="293" t="s">
        <v>21229</v>
      </c>
      <c r="F7616" s="1352" t="s">
        <v>21230</v>
      </c>
      <c r="G7616" s="1356">
        <v>45983</v>
      </c>
      <c r="H7616" s="1348" t="s">
        <v>2353</v>
      </c>
      <c r="I7616" s="1348">
        <v>1579</v>
      </c>
      <c r="J7616" s="1356">
        <v>44174</v>
      </c>
      <c r="K7616" s="1352" t="s">
        <v>2354</v>
      </c>
      <c r="L7616" s="1352"/>
      <c r="M7616" s="1345" t="s">
        <v>1830</v>
      </c>
      <c r="N7616" s="1346" t="s">
        <v>1830</v>
      </c>
      <c r="O7616" s="1347"/>
      <c r="P7616" s="117" t="str">
        <f t="shared" si="59"/>
        <v>2902</v>
      </c>
      <c r="Q7616" s="117"/>
      <c r="R7616" s="1348">
        <v>290202040</v>
      </c>
      <c r="S7616" s="321"/>
      <c r="T7616" s="321"/>
    </row>
    <row r="7617" spans="1:20" ht="34.5" hidden="1" customHeight="1">
      <c r="A7617" s="1348">
        <v>290202040</v>
      </c>
      <c r="B7617" s="1339" t="str">
        <f t="shared" si="58"/>
        <v>2902</v>
      </c>
      <c r="C7617" s="1349" t="s">
        <v>2728</v>
      </c>
      <c r="D7617" s="1350">
        <v>1</v>
      </c>
      <c r="E7617" s="293" t="s">
        <v>21231</v>
      </c>
      <c r="F7617" s="1352" t="s">
        <v>21232</v>
      </c>
      <c r="G7617" s="1351">
        <v>46293</v>
      </c>
      <c r="H7617" s="1348" t="s">
        <v>2353</v>
      </c>
      <c r="I7617" s="1348">
        <v>1590</v>
      </c>
      <c r="J7617" s="1351">
        <v>44509</v>
      </c>
      <c r="K7617" s="1352" t="s">
        <v>2253</v>
      </c>
      <c r="L7617" s="1353"/>
      <c r="M7617" s="1345" t="s">
        <v>1830</v>
      </c>
      <c r="N7617" s="1346" t="s">
        <v>21233</v>
      </c>
      <c r="O7617" s="1347"/>
      <c r="P7617" s="117" t="str">
        <f t="shared" si="59"/>
        <v>2902</v>
      </c>
      <c r="Q7617" s="117"/>
      <c r="R7617" s="1348">
        <v>290202040</v>
      </c>
      <c r="S7617" s="321"/>
      <c r="T7617" s="321"/>
    </row>
    <row r="7618" spans="1:20" ht="34.5" hidden="1" customHeight="1">
      <c r="A7618" s="1348">
        <v>290202041</v>
      </c>
      <c r="B7618" s="1339" t="str">
        <f t="shared" si="58"/>
        <v>2902</v>
      </c>
      <c r="C7618" s="1349" t="s">
        <v>2728</v>
      </c>
      <c r="D7618" s="1350">
        <v>1</v>
      </c>
      <c r="E7618" s="293" t="s">
        <v>21234</v>
      </c>
      <c r="F7618" s="1352" t="s">
        <v>21235</v>
      </c>
      <c r="G7618" s="1351">
        <v>46293</v>
      </c>
      <c r="H7618" s="1348" t="s">
        <v>2353</v>
      </c>
      <c r="I7618" s="1348">
        <v>1590</v>
      </c>
      <c r="J7618" s="1351">
        <v>44509</v>
      </c>
      <c r="K7618" s="1352" t="s">
        <v>2253</v>
      </c>
      <c r="L7618" s="1353"/>
      <c r="M7618" s="1345" t="s">
        <v>21236</v>
      </c>
      <c r="N7618" s="1346" t="s">
        <v>1830</v>
      </c>
      <c r="O7618" s="1347"/>
      <c r="P7618" s="117" t="str">
        <f t="shared" si="59"/>
        <v>2902</v>
      </c>
      <c r="Q7618" s="117"/>
      <c r="R7618" s="1348">
        <v>290202041</v>
      </c>
      <c r="S7618" s="321"/>
      <c r="T7618" s="321"/>
    </row>
    <row r="7619" spans="1:20" ht="34.5" hidden="1" customHeight="1">
      <c r="A7619" s="1348">
        <v>290202041</v>
      </c>
      <c r="B7619" s="1339" t="str">
        <f t="shared" si="58"/>
        <v>2902</v>
      </c>
      <c r="C7619" s="1349" t="s">
        <v>2728</v>
      </c>
      <c r="D7619" s="1350">
        <v>1</v>
      </c>
      <c r="E7619" s="293" t="s">
        <v>21237</v>
      </c>
      <c r="F7619" s="1352" t="s">
        <v>21238</v>
      </c>
      <c r="G7619" s="1351">
        <v>46350</v>
      </c>
      <c r="H7619" s="1348" t="s">
        <v>2353</v>
      </c>
      <c r="I7619" s="1348">
        <v>1592</v>
      </c>
      <c r="J7619" s="1356">
        <v>44544</v>
      </c>
      <c r="K7619" s="1352" t="s">
        <v>2354</v>
      </c>
      <c r="L7619" s="1353"/>
      <c r="M7619" s="1345" t="s">
        <v>1830</v>
      </c>
      <c r="N7619" s="1346" t="s">
        <v>1830</v>
      </c>
      <c r="O7619" s="1347"/>
      <c r="P7619" s="117" t="str">
        <f t="shared" si="59"/>
        <v>2902</v>
      </c>
      <c r="Q7619" s="117"/>
      <c r="R7619" s="1348">
        <v>290202041</v>
      </c>
      <c r="S7619" s="321"/>
      <c r="T7619" s="321"/>
    </row>
    <row r="7620" spans="1:20" ht="34.5" hidden="1" customHeight="1">
      <c r="A7620" s="1348">
        <v>290202042</v>
      </c>
      <c r="B7620" s="1339" t="str">
        <f t="shared" si="58"/>
        <v>2902</v>
      </c>
      <c r="C7620" s="1349" t="s">
        <v>2728</v>
      </c>
      <c r="D7620" s="1350">
        <v>1</v>
      </c>
      <c r="E7620" s="293" t="s">
        <v>21239</v>
      </c>
      <c r="F7620" s="1352" t="s">
        <v>21240</v>
      </c>
      <c r="G7620" s="1351">
        <v>46350</v>
      </c>
      <c r="H7620" s="1348" t="s">
        <v>2353</v>
      </c>
      <c r="I7620" s="1348">
        <v>1592</v>
      </c>
      <c r="J7620" s="1351">
        <v>44544</v>
      </c>
      <c r="K7620" s="1352" t="s">
        <v>2354</v>
      </c>
      <c r="L7620" s="1352"/>
      <c r="M7620" s="1345" t="s">
        <v>1830</v>
      </c>
      <c r="N7620" s="1346" t="s">
        <v>21241</v>
      </c>
      <c r="O7620" s="1347"/>
      <c r="P7620" s="117" t="str">
        <f t="shared" si="59"/>
        <v>2902</v>
      </c>
      <c r="Q7620" s="117"/>
      <c r="R7620" s="1348">
        <v>290202042</v>
      </c>
      <c r="S7620" s="321"/>
      <c r="T7620" s="321"/>
    </row>
    <row r="7621" spans="1:20" ht="34.5" hidden="1" customHeight="1">
      <c r="A7621" s="1348">
        <v>290202042</v>
      </c>
      <c r="B7621" s="1339" t="str">
        <f t="shared" si="58"/>
        <v>2902</v>
      </c>
      <c r="C7621" s="1349" t="s">
        <v>2728</v>
      </c>
      <c r="D7621" s="1350">
        <v>1</v>
      </c>
      <c r="E7621" s="293" t="s">
        <v>21242</v>
      </c>
      <c r="F7621" s="1352" t="s">
        <v>21243</v>
      </c>
      <c r="G7621" s="1356">
        <v>46350</v>
      </c>
      <c r="H7621" s="1348" t="s">
        <v>2353</v>
      </c>
      <c r="I7621" s="1348">
        <v>1592</v>
      </c>
      <c r="J7621" s="1351">
        <v>44544</v>
      </c>
      <c r="K7621" s="1352" t="s">
        <v>2354</v>
      </c>
      <c r="L7621" s="1353"/>
      <c r="M7621" s="1345" t="s">
        <v>21244</v>
      </c>
      <c r="N7621" s="1346" t="s">
        <v>1830</v>
      </c>
      <c r="O7621" s="1347"/>
      <c r="P7621" s="117" t="str">
        <f t="shared" si="59"/>
        <v>2902</v>
      </c>
      <c r="Q7621" s="117"/>
      <c r="R7621" s="1348">
        <v>290202042</v>
      </c>
      <c r="S7621" s="321"/>
      <c r="T7621" s="321"/>
    </row>
    <row r="7622" spans="1:20" ht="34.5" hidden="1" customHeight="1">
      <c r="A7622" s="1348">
        <v>290202043</v>
      </c>
      <c r="B7622" s="1339" t="str">
        <f t="shared" si="58"/>
        <v>2902</v>
      </c>
      <c r="C7622" s="1349" t="s">
        <v>2728</v>
      </c>
      <c r="D7622" s="1350">
        <v>1</v>
      </c>
      <c r="E7622" s="293" t="s">
        <v>21245</v>
      </c>
      <c r="F7622" s="1352" t="s">
        <v>21246</v>
      </c>
      <c r="G7622" s="1356">
        <v>46350</v>
      </c>
      <c r="H7622" s="1348" t="s">
        <v>2353</v>
      </c>
      <c r="I7622" s="1348">
        <v>1592</v>
      </c>
      <c r="J7622" s="1351">
        <v>44544</v>
      </c>
      <c r="K7622" s="1352" t="s">
        <v>2354</v>
      </c>
      <c r="L7622" s="1352"/>
      <c r="M7622" s="1345" t="s">
        <v>1830</v>
      </c>
      <c r="N7622" s="1346" t="s">
        <v>1830</v>
      </c>
      <c r="O7622" s="1347"/>
      <c r="P7622" s="117" t="str">
        <f t="shared" si="59"/>
        <v>2902</v>
      </c>
      <c r="Q7622" s="117"/>
      <c r="R7622" s="1348">
        <v>290202043</v>
      </c>
      <c r="S7622" s="321"/>
      <c r="T7622" s="321"/>
    </row>
    <row r="7623" spans="1:20" ht="34.5" hidden="1" customHeight="1">
      <c r="A7623" s="1348">
        <v>290202043</v>
      </c>
      <c r="B7623" s="1339" t="str">
        <f t="shared" si="58"/>
        <v>2902</v>
      </c>
      <c r="C7623" s="1349" t="s">
        <v>2728</v>
      </c>
      <c r="D7623" s="1350">
        <v>1</v>
      </c>
      <c r="E7623" s="293" t="s">
        <v>21247</v>
      </c>
      <c r="F7623" s="1352" t="s">
        <v>21248</v>
      </c>
      <c r="G7623" s="1356">
        <v>46350</v>
      </c>
      <c r="H7623" s="1348" t="s">
        <v>2353</v>
      </c>
      <c r="I7623" s="1348">
        <v>1592</v>
      </c>
      <c r="J7623" s="1351">
        <v>44544</v>
      </c>
      <c r="K7623" s="1352" t="s">
        <v>2354</v>
      </c>
      <c r="L7623" s="1352"/>
      <c r="M7623" s="1345" t="s">
        <v>1830</v>
      </c>
      <c r="N7623" s="1346" t="s">
        <v>1830</v>
      </c>
      <c r="O7623" s="1347"/>
      <c r="P7623" s="117" t="str">
        <f t="shared" si="59"/>
        <v>2902</v>
      </c>
      <c r="Q7623" s="117"/>
      <c r="R7623" s="1348">
        <v>290202043</v>
      </c>
      <c r="S7623" s="321"/>
      <c r="T7623" s="321"/>
    </row>
    <row r="7624" spans="1:20" ht="34.5" hidden="1" customHeight="1">
      <c r="A7624" s="1348">
        <v>290202044</v>
      </c>
      <c r="B7624" s="1339" t="str">
        <f t="shared" si="58"/>
        <v>2902</v>
      </c>
      <c r="C7624" s="1349" t="s">
        <v>2728</v>
      </c>
      <c r="D7624" s="1350">
        <v>1</v>
      </c>
      <c r="E7624" s="293" t="s">
        <v>21249</v>
      </c>
      <c r="F7624" s="1352" t="s">
        <v>21250</v>
      </c>
      <c r="G7624" s="1356">
        <v>46350</v>
      </c>
      <c r="H7624" s="1348" t="s">
        <v>2353</v>
      </c>
      <c r="I7624" s="1348">
        <v>1592</v>
      </c>
      <c r="J7624" s="1351">
        <v>44544</v>
      </c>
      <c r="K7624" s="1352" t="s">
        <v>2354</v>
      </c>
      <c r="L7624" s="1352"/>
      <c r="M7624" s="1345" t="s">
        <v>1830</v>
      </c>
      <c r="N7624" s="1346" t="s">
        <v>21251</v>
      </c>
      <c r="O7624" s="1347"/>
      <c r="P7624" s="117" t="str">
        <f t="shared" si="59"/>
        <v>2902</v>
      </c>
      <c r="Q7624" s="117"/>
      <c r="R7624" s="1348">
        <v>290202044</v>
      </c>
      <c r="S7624" s="321"/>
      <c r="T7624" s="321"/>
    </row>
    <row r="7625" spans="1:20" ht="34.5" hidden="1" customHeight="1">
      <c r="A7625" s="1348">
        <v>290202044</v>
      </c>
      <c r="B7625" s="1339" t="str">
        <f t="shared" si="58"/>
        <v>2902</v>
      </c>
      <c r="C7625" s="1349" t="s">
        <v>2728</v>
      </c>
      <c r="D7625" s="1350">
        <v>1</v>
      </c>
      <c r="E7625" s="293" t="s">
        <v>21252</v>
      </c>
      <c r="F7625" s="1352" t="s">
        <v>21253</v>
      </c>
      <c r="G7625" s="1356">
        <v>46350</v>
      </c>
      <c r="H7625" s="1348" t="s">
        <v>2353</v>
      </c>
      <c r="I7625" s="1348">
        <v>1592</v>
      </c>
      <c r="J7625" s="1351">
        <v>44544</v>
      </c>
      <c r="K7625" s="1352" t="s">
        <v>2354</v>
      </c>
      <c r="L7625" s="1352"/>
      <c r="M7625" s="1345" t="s">
        <v>1830</v>
      </c>
      <c r="N7625" s="1346" t="s">
        <v>1830</v>
      </c>
      <c r="O7625" s="1347"/>
      <c r="P7625" s="117" t="str">
        <f t="shared" si="59"/>
        <v>2902</v>
      </c>
      <c r="Q7625" s="117"/>
      <c r="R7625" s="1348">
        <v>290202044</v>
      </c>
      <c r="S7625" s="321"/>
      <c r="T7625" s="321"/>
    </row>
    <row r="7626" spans="1:20" ht="34.5" hidden="1" customHeight="1">
      <c r="A7626" s="1348">
        <v>290202045</v>
      </c>
      <c r="B7626" s="1339" t="str">
        <f t="shared" si="58"/>
        <v>2902</v>
      </c>
      <c r="C7626" s="1349" t="s">
        <v>2728</v>
      </c>
      <c r="D7626" s="1350">
        <v>1</v>
      </c>
      <c r="E7626" s="293" t="s">
        <v>21254</v>
      </c>
      <c r="F7626" s="1352" t="s">
        <v>21255</v>
      </c>
      <c r="G7626" s="1351">
        <v>46350</v>
      </c>
      <c r="H7626" s="1348" t="s">
        <v>2353</v>
      </c>
      <c r="I7626" s="1348">
        <v>1592</v>
      </c>
      <c r="J7626" s="1351">
        <v>44544</v>
      </c>
      <c r="K7626" s="1352" t="s">
        <v>2354</v>
      </c>
      <c r="L7626" s="1352"/>
      <c r="M7626" s="1345" t="s">
        <v>1830</v>
      </c>
      <c r="N7626" s="1346" t="s">
        <v>1830</v>
      </c>
      <c r="O7626" s="1347"/>
      <c r="P7626" s="117" t="str">
        <f t="shared" si="59"/>
        <v>2902</v>
      </c>
      <c r="Q7626" s="117"/>
      <c r="R7626" s="1348">
        <v>290202045</v>
      </c>
      <c r="S7626" s="321"/>
      <c r="T7626" s="321"/>
    </row>
    <row r="7627" spans="1:20" ht="34.5" hidden="1" customHeight="1">
      <c r="A7627" s="1348">
        <v>290202045</v>
      </c>
      <c r="B7627" s="1339" t="str">
        <f t="shared" si="58"/>
        <v>2902</v>
      </c>
      <c r="C7627" s="1349" t="s">
        <v>2731</v>
      </c>
      <c r="D7627" s="1350">
        <v>1</v>
      </c>
      <c r="E7627" s="293" t="s">
        <v>21256</v>
      </c>
      <c r="F7627" s="1352" t="s">
        <v>21257</v>
      </c>
      <c r="G7627" s="1351">
        <v>41820</v>
      </c>
      <c r="H7627" s="1348" t="s">
        <v>2252</v>
      </c>
      <c r="I7627" s="1348">
        <v>1423</v>
      </c>
      <c r="J7627" s="1351">
        <v>40521</v>
      </c>
      <c r="K7627" s="1352" t="s">
        <v>2253</v>
      </c>
      <c r="L7627" s="1352"/>
      <c r="M7627" s="1345" t="s">
        <v>1830</v>
      </c>
      <c r="N7627" s="1346" t="s">
        <v>21258</v>
      </c>
      <c r="O7627" s="1347"/>
      <c r="P7627" s="117" t="str">
        <f t="shared" si="59"/>
        <v>2902</v>
      </c>
      <c r="Q7627" s="117"/>
      <c r="R7627" s="1348">
        <v>290202045</v>
      </c>
      <c r="S7627" s="321"/>
      <c r="T7627" s="321"/>
    </row>
    <row r="7628" spans="1:20" ht="34.5" hidden="1" customHeight="1">
      <c r="A7628" s="1348">
        <v>290202046</v>
      </c>
      <c r="B7628" s="1339" t="str">
        <f t="shared" si="58"/>
        <v>2902</v>
      </c>
      <c r="C7628" s="1349" t="s">
        <v>2731</v>
      </c>
      <c r="D7628" s="1350">
        <v>2</v>
      </c>
      <c r="E7628" s="293" t="s">
        <v>21259</v>
      </c>
      <c r="F7628" s="1352" t="s">
        <v>21260</v>
      </c>
      <c r="G7628" s="1351">
        <v>43527</v>
      </c>
      <c r="H7628" s="1348" t="s">
        <v>2252</v>
      </c>
      <c r="I7628" s="1348">
        <v>1499</v>
      </c>
      <c r="J7628" s="1351">
        <v>41809</v>
      </c>
      <c r="K7628" s="1352" t="s">
        <v>2253</v>
      </c>
      <c r="L7628" s="1353"/>
      <c r="M7628" s="1345" t="s">
        <v>1830</v>
      </c>
      <c r="N7628" s="1346" t="s">
        <v>21261</v>
      </c>
      <c r="O7628" s="1347"/>
      <c r="P7628" s="117" t="str">
        <f t="shared" si="59"/>
        <v>2902</v>
      </c>
      <c r="Q7628" s="117"/>
      <c r="R7628" s="1348">
        <v>290202046</v>
      </c>
      <c r="S7628" s="321"/>
      <c r="T7628" s="321"/>
    </row>
    <row r="7629" spans="1:20" ht="34.5" hidden="1" customHeight="1">
      <c r="A7629" s="1348">
        <v>290202046</v>
      </c>
      <c r="B7629" s="1339" t="str">
        <f t="shared" si="58"/>
        <v>2902</v>
      </c>
      <c r="C7629" s="1349" t="s">
        <v>2731</v>
      </c>
      <c r="D7629" s="1350">
        <v>1</v>
      </c>
      <c r="E7629" s="293" t="s">
        <v>21262</v>
      </c>
      <c r="F7629" s="1352" t="s">
        <v>21263</v>
      </c>
      <c r="G7629" s="1351">
        <v>41820</v>
      </c>
      <c r="H7629" s="1348" t="s">
        <v>2252</v>
      </c>
      <c r="I7629" s="1348">
        <v>1423</v>
      </c>
      <c r="J7629" s="1351">
        <v>40521</v>
      </c>
      <c r="K7629" s="1352" t="s">
        <v>2253</v>
      </c>
      <c r="L7629" s="1353"/>
      <c r="M7629" s="1345" t="s">
        <v>1830</v>
      </c>
      <c r="N7629" s="1346" t="s">
        <v>21264</v>
      </c>
      <c r="O7629" s="1347"/>
      <c r="P7629" s="117" t="str">
        <f t="shared" si="59"/>
        <v>2902</v>
      </c>
      <c r="Q7629" s="117"/>
      <c r="R7629" s="1348">
        <v>290202046</v>
      </c>
      <c r="S7629" s="321"/>
      <c r="T7629" s="321"/>
    </row>
    <row r="7630" spans="1:20" ht="34.5" hidden="1" customHeight="1">
      <c r="A7630" s="1348">
        <v>290202047</v>
      </c>
      <c r="B7630" s="1339" t="str">
        <f t="shared" si="58"/>
        <v>2902</v>
      </c>
      <c r="C7630" s="1349" t="s">
        <v>2731</v>
      </c>
      <c r="D7630" s="1350">
        <v>2</v>
      </c>
      <c r="E7630" s="293" t="s">
        <v>21265</v>
      </c>
      <c r="F7630" s="1352" t="s">
        <v>21266</v>
      </c>
      <c r="G7630" s="1356">
        <v>43527</v>
      </c>
      <c r="H7630" s="1348" t="s">
        <v>2252</v>
      </c>
      <c r="I7630" s="1348">
        <v>1499</v>
      </c>
      <c r="J7630" s="1351">
        <v>41809</v>
      </c>
      <c r="K7630" s="1352" t="s">
        <v>2253</v>
      </c>
      <c r="L7630" s="1353"/>
      <c r="M7630" s="1345" t="s">
        <v>1830</v>
      </c>
      <c r="N7630" s="1346" t="s">
        <v>21267</v>
      </c>
      <c r="O7630" s="1347"/>
      <c r="P7630" s="117" t="str">
        <f t="shared" si="59"/>
        <v>2902</v>
      </c>
      <c r="Q7630" s="117"/>
      <c r="R7630" s="1348">
        <v>290202047</v>
      </c>
      <c r="S7630" s="321"/>
      <c r="T7630" s="321"/>
    </row>
    <row r="7631" spans="1:20" ht="34.5" hidden="1" customHeight="1">
      <c r="A7631" s="1348">
        <v>290202047</v>
      </c>
      <c r="B7631" s="1339" t="str">
        <f t="shared" si="58"/>
        <v>2902</v>
      </c>
      <c r="C7631" s="1349" t="s">
        <v>2731</v>
      </c>
      <c r="D7631" s="1350">
        <v>1</v>
      </c>
      <c r="E7631" s="293" t="s">
        <v>21268</v>
      </c>
      <c r="F7631" s="1352" t="s">
        <v>21269</v>
      </c>
      <c r="G7631" s="1356">
        <v>41820</v>
      </c>
      <c r="H7631" s="1348" t="s">
        <v>2252</v>
      </c>
      <c r="I7631" s="1348">
        <v>1423</v>
      </c>
      <c r="J7631" s="1351">
        <v>40521</v>
      </c>
      <c r="K7631" s="1352" t="s">
        <v>2253</v>
      </c>
      <c r="L7631" s="1353"/>
      <c r="M7631" s="1345" t="s">
        <v>21270</v>
      </c>
      <c r="N7631" s="1346" t="s">
        <v>21271</v>
      </c>
      <c r="O7631" s="1347"/>
      <c r="P7631" s="117" t="str">
        <f t="shared" si="59"/>
        <v>2902</v>
      </c>
      <c r="Q7631" s="117"/>
      <c r="R7631" s="1348">
        <v>290202047</v>
      </c>
      <c r="S7631" s="321"/>
      <c r="T7631" s="321"/>
    </row>
    <row r="7632" spans="1:20" ht="34.5" hidden="1" customHeight="1">
      <c r="A7632" s="1348">
        <v>290202048</v>
      </c>
      <c r="B7632" s="1339" t="str">
        <f t="shared" si="58"/>
        <v>2902</v>
      </c>
      <c r="C7632" s="1349" t="s">
        <v>2731</v>
      </c>
      <c r="D7632" s="1350">
        <v>2</v>
      </c>
      <c r="E7632" s="293" t="s">
        <v>21272</v>
      </c>
      <c r="F7632" s="1352" t="s">
        <v>21273</v>
      </c>
      <c r="G7632" s="1351">
        <v>44119</v>
      </c>
      <c r="H7632" s="1348" t="s">
        <v>2252</v>
      </c>
      <c r="I7632" s="1348">
        <v>1499</v>
      </c>
      <c r="J7632" s="1351">
        <v>41809</v>
      </c>
      <c r="K7632" s="1352" t="s">
        <v>2253</v>
      </c>
      <c r="L7632" s="1353"/>
      <c r="M7632" s="1345" t="s">
        <v>21274</v>
      </c>
      <c r="N7632" s="1346" t="s">
        <v>21275</v>
      </c>
      <c r="O7632" s="1347"/>
      <c r="P7632" s="117" t="str">
        <f t="shared" si="59"/>
        <v>2902</v>
      </c>
      <c r="Q7632" s="117"/>
      <c r="R7632" s="1348">
        <v>290202048</v>
      </c>
      <c r="S7632" s="321"/>
      <c r="T7632" s="321"/>
    </row>
    <row r="7633" spans="1:20" ht="34.5" hidden="1" customHeight="1">
      <c r="A7633" s="1348">
        <v>290202050</v>
      </c>
      <c r="B7633" s="1339" t="str">
        <f t="shared" si="58"/>
        <v>2902</v>
      </c>
      <c r="C7633" s="1349" t="s">
        <v>2731</v>
      </c>
      <c r="D7633" s="1350">
        <v>1</v>
      </c>
      <c r="E7633" s="293" t="s">
        <v>21276</v>
      </c>
      <c r="F7633" s="1352" t="s">
        <v>21277</v>
      </c>
      <c r="G7633" s="1356">
        <v>41603</v>
      </c>
      <c r="H7633" s="1348" t="s">
        <v>2252</v>
      </c>
      <c r="I7633" s="1348">
        <v>1423</v>
      </c>
      <c r="J7633" s="1351">
        <v>40521</v>
      </c>
      <c r="K7633" s="1352" t="s">
        <v>2253</v>
      </c>
      <c r="L7633" s="1352" t="s">
        <v>21278</v>
      </c>
      <c r="M7633" s="1345" t="s">
        <v>21279</v>
      </c>
      <c r="N7633" s="1346" t="s">
        <v>21280</v>
      </c>
      <c r="O7633" s="1347"/>
      <c r="P7633" s="117" t="str">
        <f t="shared" si="59"/>
        <v>2902</v>
      </c>
      <c r="Q7633" s="117"/>
      <c r="R7633" s="1348">
        <v>290202050</v>
      </c>
      <c r="S7633" s="321"/>
      <c r="T7633" s="321"/>
    </row>
    <row r="7634" spans="1:20" ht="34.5" hidden="1" customHeight="1">
      <c r="A7634" s="1348">
        <v>290202051</v>
      </c>
      <c r="B7634" s="1339" t="str">
        <f t="shared" si="58"/>
        <v>2902</v>
      </c>
      <c r="C7634" s="1349" t="s">
        <v>2731</v>
      </c>
      <c r="D7634" s="1350">
        <v>2</v>
      </c>
      <c r="E7634" s="293" t="s">
        <v>21281</v>
      </c>
      <c r="F7634" s="1352" t="s">
        <v>21282</v>
      </c>
      <c r="G7634" s="1351">
        <v>43527</v>
      </c>
      <c r="H7634" s="1348" t="s">
        <v>2252</v>
      </c>
      <c r="I7634" s="1348">
        <v>1499</v>
      </c>
      <c r="J7634" s="1351">
        <v>41809</v>
      </c>
      <c r="K7634" s="1352" t="s">
        <v>2253</v>
      </c>
      <c r="L7634" s="1353"/>
      <c r="M7634" s="1345" t="s">
        <v>21283</v>
      </c>
      <c r="N7634" s="1346" t="s">
        <v>21284</v>
      </c>
      <c r="O7634" s="1347"/>
      <c r="P7634" s="117" t="str">
        <f t="shared" si="59"/>
        <v>2902</v>
      </c>
      <c r="Q7634" s="117"/>
      <c r="R7634" s="1348">
        <v>290202051</v>
      </c>
      <c r="S7634" s="321"/>
      <c r="T7634" s="321"/>
    </row>
    <row r="7635" spans="1:20" ht="34.5" hidden="1" customHeight="1">
      <c r="A7635" s="1348">
        <v>290202052</v>
      </c>
      <c r="B7635" s="1339" t="str">
        <f t="shared" si="58"/>
        <v>2902</v>
      </c>
      <c r="C7635" s="1349" t="s">
        <v>2731</v>
      </c>
      <c r="D7635" s="1350">
        <v>1</v>
      </c>
      <c r="E7635" s="293" t="s">
        <v>21285</v>
      </c>
      <c r="F7635" s="1352" t="s">
        <v>21286</v>
      </c>
      <c r="G7635" s="1356">
        <v>41820</v>
      </c>
      <c r="H7635" s="1348" t="s">
        <v>2252</v>
      </c>
      <c r="I7635" s="1348">
        <v>1423</v>
      </c>
      <c r="J7635" s="1351">
        <v>40521</v>
      </c>
      <c r="K7635" s="1352" t="s">
        <v>2253</v>
      </c>
      <c r="L7635" s="1352"/>
      <c r="M7635" s="1345" t="s">
        <v>21287</v>
      </c>
      <c r="N7635" s="1346" t="s">
        <v>21288</v>
      </c>
      <c r="O7635" s="1347"/>
      <c r="P7635" s="117" t="str">
        <f t="shared" si="59"/>
        <v>2902</v>
      </c>
      <c r="Q7635" s="117"/>
      <c r="R7635" s="1348">
        <v>290202052</v>
      </c>
      <c r="S7635" s="321"/>
      <c r="T7635" s="321"/>
    </row>
    <row r="7636" spans="1:20" ht="34.5" hidden="1" customHeight="1">
      <c r="A7636" s="1348">
        <v>290202053</v>
      </c>
      <c r="B7636" s="1339" t="str">
        <f t="shared" si="58"/>
        <v>2902</v>
      </c>
      <c r="C7636" s="1349" t="s">
        <v>2731</v>
      </c>
      <c r="D7636" s="1350">
        <v>2</v>
      </c>
      <c r="E7636" s="293" t="s">
        <v>21289</v>
      </c>
      <c r="F7636" s="1352" t="s">
        <v>21290</v>
      </c>
      <c r="G7636" s="1356">
        <v>43527</v>
      </c>
      <c r="H7636" s="1348" t="s">
        <v>2252</v>
      </c>
      <c r="I7636" s="1348">
        <v>1499</v>
      </c>
      <c r="J7636" s="1351">
        <v>41809</v>
      </c>
      <c r="K7636" s="1352" t="s">
        <v>2253</v>
      </c>
      <c r="L7636" s="1353"/>
      <c r="M7636" s="1345" t="s">
        <v>21291</v>
      </c>
      <c r="N7636" s="1346" t="s">
        <v>21292</v>
      </c>
      <c r="O7636" s="1347"/>
      <c r="P7636" s="117" t="str">
        <f t="shared" si="59"/>
        <v>2902</v>
      </c>
      <c r="Q7636" s="117"/>
      <c r="R7636" s="1348">
        <v>290202053</v>
      </c>
      <c r="S7636" s="321"/>
      <c r="T7636" s="321"/>
    </row>
    <row r="7637" spans="1:20" ht="34.5" hidden="1" customHeight="1">
      <c r="A7637" s="1348">
        <v>290202054</v>
      </c>
      <c r="B7637" s="1339" t="str">
        <f t="shared" si="58"/>
        <v>2902</v>
      </c>
      <c r="C7637" s="1349" t="s">
        <v>2731</v>
      </c>
      <c r="D7637" s="1350">
        <v>1</v>
      </c>
      <c r="E7637" s="293" t="s">
        <v>21293</v>
      </c>
      <c r="F7637" s="1352" t="s">
        <v>21294</v>
      </c>
      <c r="G7637" s="1356">
        <v>41820</v>
      </c>
      <c r="H7637" s="1348" t="s">
        <v>2252</v>
      </c>
      <c r="I7637" s="1348">
        <v>1423</v>
      </c>
      <c r="J7637" s="1351">
        <v>40521</v>
      </c>
      <c r="K7637" s="1352" t="s">
        <v>2253</v>
      </c>
      <c r="L7637" s="1352"/>
      <c r="M7637" s="1345" t="s">
        <v>21295</v>
      </c>
      <c r="N7637" s="1346" t="s">
        <v>21296</v>
      </c>
      <c r="O7637" s="1347"/>
      <c r="P7637" s="117" t="str">
        <f t="shared" si="59"/>
        <v>2902</v>
      </c>
      <c r="Q7637" s="117"/>
      <c r="R7637" s="1348">
        <v>290202054</v>
      </c>
      <c r="S7637" s="321"/>
      <c r="T7637" s="321"/>
    </row>
    <row r="7638" spans="1:20" ht="34.5" hidden="1" customHeight="1">
      <c r="A7638" s="1348">
        <v>290202064</v>
      </c>
      <c r="B7638" s="1339" t="str">
        <f t="shared" si="58"/>
        <v>2902</v>
      </c>
      <c r="C7638" s="1349" t="s">
        <v>2731</v>
      </c>
      <c r="D7638" s="1350">
        <v>2</v>
      </c>
      <c r="E7638" s="293" t="s">
        <v>21297</v>
      </c>
      <c r="F7638" s="1352" t="s">
        <v>21298</v>
      </c>
      <c r="G7638" s="1356">
        <v>45291</v>
      </c>
      <c r="H7638" s="1348" t="s">
        <v>2353</v>
      </c>
      <c r="I7638" s="1348">
        <v>1499</v>
      </c>
      <c r="J7638" s="1351">
        <v>41809</v>
      </c>
      <c r="K7638" s="1352" t="s">
        <v>2253</v>
      </c>
      <c r="L7638" s="1353"/>
      <c r="M7638" s="1345" t="s">
        <v>1830</v>
      </c>
      <c r="N7638" s="1346" t="s">
        <v>21299</v>
      </c>
      <c r="O7638" s="1347" t="s">
        <v>1830</v>
      </c>
      <c r="P7638" s="117" t="str">
        <f t="shared" si="59"/>
        <v>2902</v>
      </c>
      <c r="Q7638" s="117"/>
      <c r="R7638" s="1348">
        <v>290202064</v>
      </c>
      <c r="S7638" s="321"/>
      <c r="T7638" s="321"/>
    </row>
    <row r="7639" spans="1:20" ht="34.5" hidden="1" customHeight="1">
      <c r="A7639" s="1348">
        <v>290202064</v>
      </c>
      <c r="B7639" s="1339" t="str">
        <f t="shared" si="58"/>
        <v>2902</v>
      </c>
      <c r="C7639" s="1349" t="s">
        <v>2731</v>
      </c>
      <c r="D7639" s="1350">
        <v>1</v>
      </c>
      <c r="E7639" s="293" t="s">
        <v>21300</v>
      </c>
      <c r="F7639" s="1352" t="s">
        <v>21301</v>
      </c>
      <c r="G7639" s="1356">
        <v>41820</v>
      </c>
      <c r="H7639" s="1348" t="s">
        <v>2252</v>
      </c>
      <c r="I7639" s="1348">
        <v>1423</v>
      </c>
      <c r="J7639" s="1351">
        <v>40521</v>
      </c>
      <c r="K7639" s="1352" t="s">
        <v>2253</v>
      </c>
      <c r="L7639" s="1352" t="s">
        <v>21302</v>
      </c>
      <c r="M7639" s="1345" t="s">
        <v>21185</v>
      </c>
      <c r="N7639" s="1346" t="s">
        <v>21303</v>
      </c>
      <c r="O7639" s="1347"/>
      <c r="P7639" s="117" t="str">
        <f t="shared" si="59"/>
        <v>2902</v>
      </c>
      <c r="Q7639" s="117"/>
      <c r="R7639" s="1348">
        <v>290202064</v>
      </c>
      <c r="S7639" s="321"/>
      <c r="T7639" s="321"/>
    </row>
    <row r="7640" spans="1:20" ht="34.5" hidden="1" customHeight="1">
      <c r="A7640" s="1348">
        <v>290202065</v>
      </c>
      <c r="B7640" s="1339" t="str">
        <f t="shared" si="58"/>
        <v>2902</v>
      </c>
      <c r="C7640" s="1349" t="s">
        <v>2731</v>
      </c>
      <c r="D7640" s="1350">
        <v>2</v>
      </c>
      <c r="E7640" s="293" t="s">
        <v>21304</v>
      </c>
      <c r="F7640" s="1352" t="s">
        <v>21305</v>
      </c>
      <c r="G7640" s="1351">
        <v>43527</v>
      </c>
      <c r="H7640" s="1348" t="s">
        <v>2252</v>
      </c>
      <c r="I7640" s="1348">
        <v>1499</v>
      </c>
      <c r="J7640" s="1356">
        <v>41809</v>
      </c>
      <c r="K7640" s="1352" t="s">
        <v>2253</v>
      </c>
      <c r="L7640" s="1352"/>
      <c r="M7640" s="1345" t="s">
        <v>21188</v>
      </c>
      <c r="N7640" s="1346" t="s">
        <v>21306</v>
      </c>
      <c r="O7640" s="1334"/>
      <c r="P7640" s="117" t="str">
        <f t="shared" si="59"/>
        <v>2902</v>
      </c>
      <c r="Q7640" s="117"/>
      <c r="R7640" s="1348">
        <v>290202065</v>
      </c>
      <c r="S7640" s="321"/>
      <c r="T7640" s="321"/>
    </row>
    <row r="7641" spans="1:20" ht="34.5" hidden="1" customHeight="1">
      <c r="A7641" s="1348">
        <v>290202065</v>
      </c>
      <c r="B7641" s="1339" t="str">
        <f t="shared" si="58"/>
        <v>2902</v>
      </c>
      <c r="C7641" s="1349" t="s">
        <v>2731</v>
      </c>
      <c r="D7641" s="1350">
        <v>1</v>
      </c>
      <c r="E7641" s="293" t="s">
        <v>21307</v>
      </c>
      <c r="F7641" s="1352" t="s">
        <v>21308</v>
      </c>
      <c r="G7641" s="1351">
        <v>41603</v>
      </c>
      <c r="H7641" s="1348" t="s">
        <v>2252</v>
      </c>
      <c r="I7641" s="1348">
        <v>1423</v>
      </c>
      <c r="J7641" s="1356">
        <v>40521</v>
      </c>
      <c r="K7641" s="1352" t="s">
        <v>2253</v>
      </c>
      <c r="L7641" s="1352" t="s">
        <v>21309</v>
      </c>
      <c r="M7641" s="1345" t="s">
        <v>1830</v>
      </c>
      <c r="N7641" s="1346" t="s">
        <v>21310</v>
      </c>
      <c r="O7641" s="1347"/>
      <c r="P7641" s="117" t="str">
        <f t="shared" si="59"/>
        <v>2902</v>
      </c>
      <c r="Q7641" s="117"/>
      <c r="R7641" s="1348">
        <v>290202065</v>
      </c>
      <c r="S7641" s="321"/>
      <c r="T7641" s="321"/>
    </row>
    <row r="7642" spans="1:20" ht="34.5" hidden="1" customHeight="1">
      <c r="A7642" s="1348">
        <v>290202066</v>
      </c>
      <c r="B7642" s="1339" t="str">
        <f t="shared" si="58"/>
        <v>2902</v>
      </c>
      <c r="C7642" s="1349" t="s">
        <v>2731</v>
      </c>
      <c r="D7642" s="1350">
        <v>2</v>
      </c>
      <c r="E7642" s="293" t="s">
        <v>21311</v>
      </c>
      <c r="F7642" s="1352" t="s">
        <v>21312</v>
      </c>
      <c r="G7642" s="1351">
        <v>44308</v>
      </c>
      <c r="H7642" s="1348" t="s">
        <v>2252</v>
      </c>
      <c r="I7642" s="1348">
        <v>1499</v>
      </c>
      <c r="J7642" s="1356">
        <v>41809</v>
      </c>
      <c r="K7642" s="1352" t="s">
        <v>2253</v>
      </c>
      <c r="L7642" s="1352"/>
      <c r="M7642" s="1345" t="s">
        <v>21313</v>
      </c>
      <c r="N7642" s="1346" t="s">
        <v>21314</v>
      </c>
      <c r="O7642" s="1347"/>
      <c r="P7642" s="117" t="str">
        <f t="shared" si="59"/>
        <v>2902</v>
      </c>
      <c r="Q7642" s="117"/>
      <c r="R7642" s="1348">
        <v>290202066</v>
      </c>
      <c r="S7642" s="321"/>
      <c r="T7642" s="321"/>
    </row>
    <row r="7643" spans="1:20" ht="34.5" hidden="1" customHeight="1">
      <c r="A7643" s="1348">
        <v>290202067</v>
      </c>
      <c r="B7643" s="1339" t="str">
        <f t="shared" si="58"/>
        <v>2902</v>
      </c>
      <c r="C7643" s="1349" t="s">
        <v>2731</v>
      </c>
      <c r="D7643" s="1350">
        <v>1</v>
      </c>
      <c r="E7643" s="293" t="s">
        <v>21315</v>
      </c>
      <c r="F7643" s="1352" t="s">
        <v>21316</v>
      </c>
      <c r="G7643" s="1351">
        <v>41603</v>
      </c>
      <c r="H7643" s="1348" t="s">
        <v>2252</v>
      </c>
      <c r="I7643" s="1348">
        <v>1423</v>
      </c>
      <c r="J7643" s="1356">
        <v>40521</v>
      </c>
      <c r="K7643" s="1352" t="s">
        <v>2253</v>
      </c>
      <c r="L7643" s="1352" t="s">
        <v>21309</v>
      </c>
      <c r="M7643" s="1345" t="s">
        <v>1830</v>
      </c>
      <c r="N7643" s="1346" t="s">
        <v>1830</v>
      </c>
      <c r="O7643" s="1347"/>
      <c r="P7643" s="117" t="str">
        <f t="shared" si="59"/>
        <v>2902</v>
      </c>
      <c r="Q7643" s="117"/>
      <c r="R7643" s="1348">
        <v>290202067</v>
      </c>
      <c r="S7643" s="321"/>
      <c r="T7643" s="321"/>
    </row>
    <row r="7644" spans="1:20" ht="34.5" hidden="1" customHeight="1">
      <c r="A7644" s="1348">
        <v>290202068</v>
      </c>
      <c r="B7644" s="1339" t="str">
        <f t="shared" si="58"/>
        <v>2902</v>
      </c>
      <c r="C7644" s="1349" t="s">
        <v>2731</v>
      </c>
      <c r="D7644" s="1350">
        <v>2</v>
      </c>
      <c r="E7644" s="293" t="s">
        <v>21317</v>
      </c>
      <c r="F7644" s="1352" t="s">
        <v>21318</v>
      </c>
      <c r="G7644" s="1356">
        <v>45291</v>
      </c>
      <c r="H7644" s="1348" t="s">
        <v>2353</v>
      </c>
      <c r="I7644" s="1348">
        <v>1499</v>
      </c>
      <c r="J7644" s="1356">
        <v>41809</v>
      </c>
      <c r="K7644" s="1352" t="s">
        <v>2253</v>
      </c>
      <c r="L7644" s="1352"/>
      <c r="M7644" s="1345" t="s">
        <v>1830</v>
      </c>
      <c r="N7644" s="1346" t="s">
        <v>1830</v>
      </c>
      <c r="O7644" s="1347" t="s">
        <v>1830</v>
      </c>
      <c r="P7644" s="117" t="str">
        <f t="shared" si="59"/>
        <v>2902</v>
      </c>
      <c r="Q7644" s="117"/>
      <c r="R7644" s="1348">
        <v>290202068</v>
      </c>
      <c r="S7644" s="321"/>
      <c r="T7644" s="321"/>
    </row>
    <row r="7645" spans="1:20" ht="34.5" hidden="1" customHeight="1">
      <c r="A7645" s="1348">
        <v>290202069</v>
      </c>
      <c r="B7645" s="1339" t="str">
        <f t="shared" si="58"/>
        <v>2902</v>
      </c>
      <c r="C7645" s="1349" t="s">
        <v>2731</v>
      </c>
      <c r="D7645" s="1350">
        <v>1</v>
      </c>
      <c r="E7645" s="293" t="s">
        <v>21319</v>
      </c>
      <c r="F7645" s="1352" t="s">
        <v>3948</v>
      </c>
      <c r="G7645" s="1351">
        <v>42734</v>
      </c>
      <c r="H7645" s="1348" t="s">
        <v>2252</v>
      </c>
      <c r="I7645" s="1348">
        <v>1461</v>
      </c>
      <c r="J7645" s="1351">
        <v>41123</v>
      </c>
      <c r="K7645" s="1352" t="s">
        <v>2253</v>
      </c>
      <c r="L7645" s="1352" t="s">
        <v>21320</v>
      </c>
      <c r="M7645" s="1345" t="s">
        <v>21201</v>
      </c>
      <c r="N7645" s="1346" t="s">
        <v>1830</v>
      </c>
      <c r="O7645" s="1347"/>
      <c r="P7645" s="117" t="str">
        <f t="shared" si="59"/>
        <v>2902</v>
      </c>
      <c r="Q7645" s="117"/>
      <c r="R7645" s="1348">
        <v>290202069</v>
      </c>
      <c r="S7645" s="321"/>
      <c r="T7645" s="321"/>
    </row>
    <row r="7646" spans="1:20" ht="34.5" hidden="1" customHeight="1">
      <c r="A7646" s="1348">
        <v>290202070</v>
      </c>
      <c r="B7646" s="1339" t="str">
        <f t="shared" si="58"/>
        <v>2902</v>
      </c>
      <c r="C7646" s="1349" t="s">
        <v>2731</v>
      </c>
      <c r="D7646" s="1350">
        <v>1</v>
      </c>
      <c r="E7646" s="293" t="s">
        <v>21321</v>
      </c>
      <c r="F7646" s="1352" t="s">
        <v>3945</v>
      </c>
      <c r="G7646" s="1351">
        <v>42734</v>
      </c>
      <c r="H7646" s="1348" t="s">
        <v>2252</v>
      </c>
      <c r="I7646" s="1348">
        <v>1461</v>
      </c>
      <c r="J7646" s="1351">
        <v>41123</v>
      </c>
      <c r="K7646" s="1352" t="s">
        <v>2253</v>
      </c>
      <c r="L7646" s="1352" t="s">
        <v>21322</v>
      </c>
      <c r="M7646" s="1345" t="s">
        <v>1830</v>
      </c>
      <c r="N7646" s="1346" t="s">
        <v>1830</v>
      </c>
      <c r="O7646" s="1347"/>
      <c r="P7646" s="117" t="str">
        <f t="shared" si="59"/>
        <v>2902</v>
      </c>
      <c r="Q7646" s="117"/>
      <c r="R7646" s="1348">
        <v>290202070</v>
      </c>
      <c r="S7646" s="321"/>
      <c r="T7646" s="321"/>
    </row>
    <row r="7647" spans="1:20" ht="34.5" hidden="1" customHeight="1">
      <c r="A7647" s="1348">
        <v>290202071</v>
      </c>
      <c r="B7647" s="1339" t="str">
        <f t="shared" si="58"/>
        <v>2902</v>
      </c>
      <c r="C7647" s="1349" t="s">
        <v>2731</v>
      </c>
      <c r="D7647" s="1350">
        <v>1</v>
      </c>
      <c r="E7647" s="293" t="s">
        <v>21323</v>
      </c>
      <c r="F7647" s="1352" t="s">
        <v>3942</v>
      </c>
      <c r="G7647" s="1356">
        <v>42734</v>
      </c>
      <c r="H7647" s="1348" t="s">
        <v>2252</v>
      </c>
      <c r="I7647" s="1348">
        <v>1461</v>
      </c>
      <c r="J7647" s="1356">
        <v>41123</v>
      </c>
      <c r="K7647" s="1352" t="s">
        <v>2253</v>
      </c>
      <c r="L7647" s="1352" t="s">
        <v>21324</v>
      </c>
      <c r="M7647" s="1345" t="s">
        <v>1830</v>
      </c>
      <c r="N7647" s="1346" t="s">
        <v>1830</v>
      </c>
      <c r="O7647" s="1347"/>
      <c r="P7647" s="117" t="str">
        <f t="shared" si="59"/>
        <v>2902</v>
      </c>
      <c r="Q7647" s="117"/>
      <c r="R7647" s="1348">
        <v>290202071</v>
      </c>
      <c r="S7647" s="321"/>
      <c r="T7647" s="321"/>
    </row>
    <row r="7648" spans="1:20" ht="34.5" hidden="1" customHeight="1">
      <c r="A7648" s="1348">
        <v>290202072</v>
      </c>
      <c r="B7648" s="1339" t="str">
        <f t="shared" si="58"/>
        <v>2902</v>
      </c>
      <c r="C7648" s="1349" t="s">
        <v>2731</v>
      </c>
      <c r="D7648" s="1350">
        <v>2</v>
      </c>
      <c r="E7648" s="293" t="s">
        <v>21325</v>
      </c>
      <c r="F7648" s="1352" t="s">
        <v>3867</v>
      </c>
      <c r="G7648" s="1356">
        <v>42734</v>
      </c>
      <c r="H7648" s="1348" t="s">
        <v>2252</v>
      </c>
      <c r="I7648" s="1348">
        <v>1461</v>
      </c>
      <c r="J7648" s="1351">
        <v>41123</v>
      </c>
      <c r="K7648" s="1352" t="s">
        <v>2253</v>
      </c>
      <c r="L7648" s="1352" t="s">
        <v>21326</v>
      </c>
      <c r="M7648" s="1345" t="s">
        <v>1830</v>
      </c>
      <c r="N7648" s="1346" t="s">
        <v>1830</v>
      </c>
      <c r="O7648" s="1347"/>
      <c r="P7648" s="117" t="str">
        <f t="shared" si="59"/>
        <v>2902</v>
      </c>
      <c r="Q7648" s="117"/>
      <c r="R7648" s="1348">
        <v>290202072</v>
      </c>
      <c r="S7648" s="321"/>
      <c r="T7648" s="321"/>
    </row>
    <row r="7649" spans="1:20" ht="34.5" hidden="1" customHeight="1">
      <c r="A7649" s="1348">
        <v>290202073</v>
      </c>
      <c r="B7649" s="1339" t="str">
        <f t="shared" si="58"/>
        <v>2902</v>
      </c>
      <c r="C7649" s="1349" t="s">
        <v>2731</v>
      </c>
      <c r="D7649" s="1350">
        <v>2</v>
      </c>
      <c r="E7649" s="293" t="s">
        <v>21327</v>
      </c>
      <c r="F7649" s="1352" t="s">
        <v>3859</v>
      </c>
      <c r="G7649" s="1356">
        <v>45291</v>
      </c>
      <c r="H7649" s="1348" t="s">
        <v>2353</v>
      </c>
      <c r="I7649" s="1348">
        <v>1461</v>
      </c>
      <c r="J7649" s="1351">
        <v>41123</v>
      </c>
      <c r="K7649" s="1352" t="s">
        <v>2253</v>
      </c>
      <c r="L7649" s="1352" t="s">
        <v>21328</v>
      </c>
      <c r="M7649" s="1345" t="s">
        <v>1830</v>
      </c>
      <c r="N7649" s="1346" t="s">
        <v>1830</v>
      </c>
      <c r="O7649" s="1347" t="s">
        <v>1830</v>
      </c>
      <c r="P7649" s="117" t="str">
        <f t="shared" si="59"/>
        <v>2902</v>
      </c>
      <c r="Q7649" s="117"/>
      <c r="R7649" s="1348">
        <v>290202073</v>
      </c>
      <c r="S7649" s="321"/>
      <c r="T7649" s="321"/>
    </row>
    <row r="7650" spans="1:20" ht="34.5" hidden="1" customHeight="1">
      <c r="A7650" s="1348">
        <v>290202074</v>
      </c>
      <c r="B7650" s="1339" t="str">
        <f t="shared" si="58"/>
        <v>2902</v>
      </c>
      <c r="C7650" s="1349" t="s">
        <v>2731</v>
      </c>
      <c r="D7650" s="1350">
        <v>1</v>
      </c>
      <c r="E7650" s="293" t="s">
        <v>21329</v>
      </c>
      <c r="F7650" s="1352" t="s">
        <v>21330</v>
      </c>
      <c r="G7650" s="1356">
        <v>45291</v>
      </c>
      <c r="H7650" s="1348" t="s">
        <v>2353</v>
      </c>
      <c r="I7650" s="1348">
        <v>1525</v>
      </c>
      <c r="J7650" s="1356">
        <v>42338</v>
      </c>
      <c r="K7650" s="1352" t="s">
        <v>2354</v>
      </c>
      <c r="L7650" s="1353"/>
      <c r="M7650" s="1345" t="s">
        <v>1830</v>
      </c>
      <c r="N7650" s="1346" t="s">
        <v>1830</v>
      </c>
      <c r="O7650" s="1347" t="s">
        <v>1830</v>
      </c>
      <c r="P7650" s="117" t="str">
        <f t="shared" si="59"/>
        <v>2902</v>
      </c>
      <c r="Q7650" s="117"/>
      <c r="R7650" s="1348">
        <v>290202074</v>
      </c>
      <c r="S7650" s="321"/>
      <c r="T7650" s="321"/>
    </row>
    <row r="7651" spans="1:20" ht="34.5" hidden="1" customHeight="1">
      <c r="A7651" s="1348">
        <v>290202075</v>
      </c>
      <c r="B7651" s="1339" t="str">
        <f t="shared" si="58"/>
        <v>2902</v>
      </c>
      <c r="C7651" s="1349" t="s">
        <v>2731</v>
      </c>
      <c r="D7651" s="1350">
        <v>1</v>
      </c>
      <c r="E7651" s="293" t="s">
        <v>21331</v>
      </c>
      <c r="F7651" s="1352" t="s">
        <v>21332</v>
      </c>
      <c r="G7651" s="1356">
        <v>45291</v>
      </c>
      <c r="H7651" s="1348" t="s">
        <v>2353</v>
      </c>
      <c r="I7651" s="1348">
        <v>1525</v>
      </c>
      <c r="J7651" s="1356">
        <v>42338</v>
      </c>
      <c r="K7651" s="1352" t="s">
        <v>2354</v>
      </c>
      <c r="L7651" s="1352"/>
      <c r="M7651" s="1345" t="s">
        <v>1830</v>
      </c>
      <c r="N7651" s="1346" t="s">
        <v>1830</v>
      </c>
      <c r="O7651" s="1347" t="s">
        <v>1830</v>
      </c>
      <c r="P7651" s="117" t="str">
        <f t="shared" si="59"/>
        <v>2902</v>
      </c>
      <c r="Q7651" s="117"/>
      <c r="R7651" s="1348">
        <v>290202075</v>
      </c>
      <c r="S7651" s="321"/>
      <c r="T7651" s="321"/>
    </row>
    <row r="7652" spans="1:20" ht="34.5" hidden="1" customHeight="1">
      <c r="A7652" s="1348">
        <v>290202076</v>
      </c>
      <c r="B7652" s="1339" t="str">
        <f t="shared" si="58"/>
        <v>2902</v>
      </c>
      <c r="C7652" s="1349" t="s">
        <v>2731</v>
      </c>
      <c r="D7652" s="1350">
        <v>1</v>
      </c>
      <c r="E7652" s="293" t="s">
        <v>21333</v>
      </c>
      <c r="F7652" s="1352" t="s">
        <v>21334</v>
      </c>
      <c r="G7652" s="1351">
        <v>44693</v>
      </c>
      <c r="H7652" s="1348" t="s">
        <v>2252</v>
      </c>
      <c r="I7652" s="1348">
        <v>1525</v>
      </c>
      <c r="J7652" s="1351">
        <v>42338</v>
      </c>
      <c r="K7652" s="1352" t="s">
        <v>2354</v>
      </c>
      <c r="L7652" s="1353"/>
      <c r="M7652" s="1345" t="s">
        <v>1830</v>
      </c>
      <c r="N7652" s="1346" t="s">
        <v>1830</v>
      </c>
      <c r="O7652" s="1347"/>
      <c r="P7652" s="117" t="str">
        <f t="shared" si="59"/>
        <v>2902</v>
      </c>
      <c r="Q7652" s="117"/>
      <c r="R7652" s="1348">
        <v>290202076</v>
      </c>
      <c r="S7652" s="321"/>
      <c r="T7652" s="321"/>
    </row>
    <row r="7653" spans="1:20" ht="34.5" hidden="1" customHeight="1">
      <c r="A7653" s="1348">
        <v>290202077</v>
      </c>
      <c r="B7653" s="1339" t="str">
        <f t="shared" ref="B7653:B7907" si="60">MID(A7653,1,4)</f>
        <v>2902</v>
      </c>
      <c r="C7653" s="1349" t="s">
        <v>2731</v>
      </c>
      <c r="D7653" s="1350">
        <v>1</v>
      </c>
      <c r="E7653" s="293" t="s">
        <v>21335</v>
      </c>
      <c r="F7653" s="1352" t="s">
        <v>21336</v>
      </c>
      <c r="G7653" s="1351">
        <v>44693</v>
      </c>
      <c r="H7653" s="1348" t="s">
        <v>2252</v>
      </c>
      <c r="I7653" s="1348">
        <v>1525</v>
      </c>
      <c r="J7653" s="1351">
        <v>42338</v>
      </c>
      <c r="K7653" s="1352" t="s">
        <v>2354</v>
      </c>
      <c r="L7653" s="1353"/>
      <c r="M7653" s="1345" t="s">
        <v>1830</v>
      </c>
      <c r="N7653" s="1346" t="s">
        <v>1830</v>
      </c>
      <c r="O7653" s="1347"/>
      <c r="P7653" s="117" t="str">
        <f t="shared" ref="P7653:P7907" si="61">MID(A7653,1,4)</f>
        <v>2902</v>
      </c>
      <c r="Q7653" s="117"/>
      <c r="R7653" s="1348">
        <v>290202077</v>
      </c>
      <c r="S7653" s="321"/>
      <c r="T7653" s="321"/>
    </row>
    <row r="7654" spans="1:20" ht="34.5" hidden="1" customHeight="1">
      <c r="A7654" s="1348">
        <v>290202078</v>
      </c>
      <c r="B7654" s="1339" t="str">
        <f t="shared" si="60"/>
        <v>2902</v>
      </c>
      <c r="C7654" s="1349" t="s">
        <v>2731</v>
      </c>
      <c r="D7654" s="1350">
        <v>1</v>
      </c>
      <c r="E7654" s="293" t="s">
        <v>21337</v>
      </c>
      <c r="F7654" s="1352" t="s">
        <v>21338</v>
      </c>
      <c r="G7654" s="1356">
        <v>45291</v>
      </c>
      <c r="H7654" s="1348" t="s">
        <v>2353</v>
      </c>
      <c r="I7654" s="1348">
        <v>1525</v>
      </c>
      <c r="J7654" s="1351">
        <v>42338</v>
      </c>
      <c r="K7654" s="1352" t="s">
        <v>2354</v>
      </c>
      <c r="L7654" s="1352"/>
      <c r="M7654" s="1345" t="s">
        <v>1830</v>
      </c>
      <c r="N7654" s="1346" t="s">
        <v>1830</v>
      </c>
      <c r="O7654" s="1347" t="s">
        <v>1830</v>
      </c>
      <c r="P7654" s="117" t="str">
        <f t="shared" si="61"/>
        <v>2902</v>
      </c>
      <c r="Q7654" s="117"/>
      <c r="R7654" s="1348">
        <v>290202078</v>
      </c>
      <c r="S7654" s="321"/>
      <c r="T7654" s="321"/>
    </row>
    <row r="7655" spans="1:20" ht="34.5" hidden="1" customHeight="1">
      <c r="A7655" s="1348">
        <v>290202079</v>
      </c>
      <c r="B7655" s="1339" t="str">
        <f t="shared" si="60"/>
        <v>2902</v>
      </c>
      <c r="C7655" s="1349" t="s">
        <v>2731</v>
      </c>
      <c r="D7655" s="1350">
        <v>1</v>
      </c>
      <c r="E7655" s="293" t="s">
        <v>21339</v>
      </c>
      <c r="F7655" s="1352" t="s">
        <v>21340</v>
      </c>
      <c r="G7655" s="1351">
        <v>44308</v>
      </c>
      <c r="H7655" s="1348" t="s">
        <v>2252</v>
      </c>
      <c r="I7655" s="1348">
        <v>1527</v>
      </c>
      <c r="J7655" s="1351">
        <v>42403</v>
      </c>
      <c r="K7655" s="1352" t="s">
        <v>2354</v>
      </c>
      <c r="L7655" s="1353"/>
      <c r="M7655" s="1345" t="s">
        <v>1830</v>
      </c>
      <c r="N7655" s="1346" t="s">
        <v>1830</v>
      </c>
      <c r="O7655" s="1347"/>
      <c r="P7655" s="117" t="str">
        <f t="shared" si="61"/>
        <v>2902</v>
      </c>
      <c r="Q7655" s="117"/>
      <c r="R7655" s="1348">
        <v>290202079</v>
      </c>
      <c r="S7655" s="321"/>
      <c r="T7655" s="321"/>
    </row>
    <row r="7656" spans="1:20" ht="34.5" hidden="1" customHeight="1">
      <c r="A7656" s="1348">
        <v>290202080</v>
      </c>
      <c r="B7656" s="1339" t="str">
        <f t="shared" si="60"/>
        <v>2902</v>
      </c>
      <c r="C7656" s="1349" t="s">
        <v>2731</v>
      </c>
      <c r="D7656" s="1350">
        <v>1</v>
      </c>
      <c r="E7656" s="293" t="s">
        <v>21341</v>
      </c>
      <c r="F7656" s="1352" t="s">
        <v>21342</v>
      </c>
      <c r="G7656" s="1356">
        <v>45291</v>
      </c>
      <c r="H7656" s="1348" t="s">
        <v>2353</v>
      </c>
      <c r="I7656" s="1348">
        <v>1527</v>
      </c>
      <c r="J7656" s="1351">
        <v>42403</v>
      </c>
      <c r="K7656" s="1352" t="s">
        <v>2354</v>
      </c>
      <c r="L7656" s="1353"/>
      <c r="M7656" s="1345" t="s">
        <v>1830</v>
      </c>
      <c r="N7656" s="1346" t="s">
        <v>1830</v>
      </c>
      <c r="O7656" s="1347" t="s">
        <v>1830</v>
      </c>
      <c r="P7656" s="117" t="str">
        <f t="shared" si="61"/>
        <v>2902</v>
      </c>
      <c r="Q7656" s="117"/>
      <c r="R7656" s="1348">
        <v>290202080</v>
      </c>
      <c r="S7656" s="321"/>
      <c r="T7656" s="321"/>
    </row>
    <row r="7657" spans="1:20" ht="34.5" hidden="1" customHeight="1">
      <c r="A7657" s="1348">
        <v>290202081</v>
      </c>
      <c r="B7657" s="1339" t="str">
        <f t="shared" si="60"/>
        <v>2902</v>
      </c>
      <c r="C7657" s="1349" t="s">
        <v>2731</v>
      </c>
      <c r="D7657" s="1350">
        <v>1</v>
      </c>
      <c r="E7657" s="293" t="s">
        <v>21343</v>
      </c>
      <c r="F7657" s="1352" t="s">
        <v>21344</v>
      </c>
      <c r="G7657" s="1356">
        <v>45291</v>
      </c>
      <c r="H7657" s="1348" t="s">
        <v>2353</v>
      </c>
      <c r="I7657" s="1348">
        <v>1527</v>
      </c>
      <c r="J7657" s="1356">
        <v>42403</v>
      </c>
      <c r="K7657" s="1352" t="s">
        <v>2354</v>
      </c>
      <c r="L7657" s="1353"/>
      <c r="M7657" s="1345" t="s">
        <v>1830</v>
      </c>
      <c r="N7657" s="1346" t="s">
        <v>1830</v>
      </c>
      <c r="O7657" s="1347" t="s">
        <v>1830</v>
      </c>
      <c r="P7657" s="117" t="str">
        <f t="shared" si="61"/>
        <v>2902</v>
      </c>
      <c r="Q7657" s="117"/>
      <c r="R7657" s="1348">
        <v>290202081</v>
      </c>
      <c r="S7657" s="321"/>
      <c r="T7657" s="321"/>
    </row>
    <row r="7658" spans="1:20" ht="34.5" hidden="1" customHeight="1">
      <c r="A7658" s="1348">
        <v>290202082</v>
      </c>
      <c r="B7658" s="1339" t="str">
        <f t="shared" si="60"/>
        <v>2902</v>
      </c>
      <c r="C7658" s="1349" t="s">
        <v>2731</v>
      </c>
      <c r="D7658" s="1350">
        <v>1</v>
      </c>
      <c r="E7658" s="293" t="s">
        <v>21345</v>
      </c>
      <c r="F7658" s="1352" t="s">
        <v>21346</v>
      </c>
      <c r="G7658" s="1356">
        <v>45291</v>
      </c>
      <c r="H7658" s="1348" t="s">
        <v>2353</v>
      </c>
      <c r="I7658" s="1348">
        <v>1541</v>
      </c>
      <c r="J7658" s="1356">
        <v>42718</v>
      </c>
      <c r="K7658" s="1352" t="s">
        <v>2354</v>
      </c>
      <c r="L7658" s="1353"/>
      <c r="M7658" s="1345" t="s">
        <v>1830</v>
      </c>
      <c r="N7658" s="1346" t="s">
        <v>1830</v>
      </c>
      <c r="O7658" s="1347" t="s">
        <v>1830</v>
      </c>
      <c r="P7658" s="117" t="str">
        <f t="shared" si="61"/>
        <v>2902</v>
      </c>
      <c r="Q7658" s="117"/>
      <c r="R7658" s="1348">
        <v>290202082</v>
      </c>
      <c r="S7658" s="321"/>
      <c r="T7658" s="321"/>
    </row>
    <row r="7659" spans="1:20" ht="34.5" hidden="1" customHeight="1">
      <c r="A7659" s="1348">
        <v>290202083</v>
      </c>
      <c r="B7659" s="1339" t="str">
        <f t="shared" si="60"/>
        <v>2902</v>
      </c>
      <c r="C7659" s="1349" t="s">
        <v>2731</v>
      </c>
      <c r="D7659" s="1350">
        <v>1</v>
      </c>
      <c r="E7659" s="293" t="s">
        <v>21347</v>
      </c>
      <c r="F7659" s="1352" t="s">
        <v>21348</v>
      </c>
      <c r="G7659" s="1356">
        <v>45291</v>
      </c>
      <c r="H7659" s="1348" t="s">
        <v>2353</v>
      </c>
      <c r="I7659" s="1348">
        <v>1545</v>
      </c>
      <c r="J7659" s="1351">
        <v>42874</v>
      </c>
      <c r="K7659" s="1352" t="s">
        <v>2354</v>
      </c>
      <c r="L7659" s="1353"/>
      <c r="M7659" s="1345" t="s">
        <v>1830</v>
      </c>
      <c r="N7659" s="1346" t="s">
        <v>1830</v>
      </c>
      <c r="O7659" s="1347" t="s">
        <v>1830</v>
      </c>
      <c r="P7659" s="117" t="str">
        <f t="shared" si="61"/>
        <v>2902</v>
      </c>
      <c r="Q7659" s="117"/>
      <c r="R7659" s="1348">
        <v>290202083</v>
      </c>
      <c r="S7659" s="321"/>
      <c r="T7659" s="321"/>
    </row>
    <row r="7660" spans="1:20" ht="34.5" hidden="1" customHeight="1">
      <c r="A7660" s="1348">
        <v>290202084</v>
      </c>
      <c r="B7660" s="1339" t="str">
        <f t="shared" si="60"/>
        <v>2902</v>
      </c>
      <c r="C7660" s="1349" t="s">
        <v>2731</v>
      </c>
      <c r="D7660" s="1350">
        <v>1</v>
      </c>
      <c r="E7660" s="293" t="s">
        <v>21349</v>
      </c>
      <c r="F7660" s="1352" t="s">
        <v>21350</v>
      </c>
      <c r="G7660" s="1356">
        <v>45291</v>
      </c>
      <c r="H7660" s="1348" t="s">
        <v>2353</v>
      </c>
      <c r="I7660" s="1348">
        <v>1545</v>
      </c>
      <c r="J7660" s="1351">
        <v>42874</v>
      </c>
      <c r="K7660" s="1352" t="s">
        <v>2354</v>
      </c>
      <c r="L7660" s="1353"/>
      <c r="M7660" s="1345" t="s">
        <v>1830</v>
      </c>
      <c r="N7660" s="1346" t="s">
        <v>1830</v>
      </c>
      <c r="O7660" s="1347" t="s">
        <v>1830</v>
      </c>
      <c r="P7660" s="117" t="str">
        <f t="shared" si="61"/>
        <v>2902</v>
      </c>
      <c r="Q7660" s="117"/>
      <c r="R7660" s="1348">
        <v>290202084</v>
      </c>
      <c r="S7660" s="321"/>
      <c r="T7660" s="321"/>
    </row>
    <row r="7661" spans="1:20" ht="34.5" hidden="1" customHeight="1">
      <c r="A7661" s="1348">
        <v>290202066</v>
      </c>
      <c r="B7661" s="1339" t="str">
        <f t="shared" si="60"/>
        <v>2902</v>
      </c>
      <c r="C7661" s="1349" t="s">
        <v>2731</v>
      </c>
      <c r="D7661" s="1350">
        <v>1</v>
      </c>
      <c r="E7661" s="293" t="s">
        <v>21351</v>
      </c>
      <c r="F7661" s="1352" t="s">
        <v>21352</v>
      </c>
      <c r="G7661" s="1356">
        <v>45291</v>
      </c>
      <c r="H7661" s="1348" t="s">
        <v>2353</v>
      </c>
      <c r="I7661" s="1348">
        <v>1559</v>
      </c>
      <c r="J7661" s="1351">
        <v>43425</v>
      </c>
      <c r="K7661" s="1352" t="s">
        <v>2354</v>
      </c>
      <c r="L7661" s="1353"/>
      <c r="M7661" s="1345" t="s">
        <v>1830</v>
      </c>
      <c r="N7661" s="1346" t="s">
        <v>1830</v>
      </c>
      <c r="O7661" s="1347" t="s">
        <v>1830</v>
      </c>
      <c r="P7661" s="117" t="str">
        <f t="shared" si="61"/>
        <v>2902</v>
      </c>
      <c r="Q7661" s="117"/>
      <c r="R7661" s="1348">
        <v>290202066</v>
      </c>
      <c r="S7661" s="321"/>
      <c r="T7661" s="321"/>
    </row>
    <row r="7662" spans="1:20" ht="34.5" hidden="1" customHeight="1">
      <c r="A7662" s="1348">
        <v>290202600</v>
      </c>
      <c r="B7662" s="1339" t="str">
        <f t="shared" si="60"/>
        <v>2902</v>
      </c>
      <c r="C7662" s="1349" t="s">
        <v>2731</v>
      </c>
      <c r="D7662" s="1350">
        <v>1</v>
      </c>
      <c r="E7662" s="293" t="s">
        <v>21353</v>
      </c>
      <c r="F7662" s="1352" t="s">
        <v>21354</v>
      </c>
      <c r="G7662" s="1351">
        <v>45553</v>
      </c>
      <c r="H7662" s="1348" t="s">
        <v>2353</v>
      </c>
      <c r="I7662" s="1348">
        <v>1570</v>
      </c>
      <c r="J7662" s="1356">
        <v>43754</v>
      </c>
      <c r="K7662" s="1352" t="s">
        <v>2354</v>
      </c>
      <c r="L7662" s="1353"/>
      <c r="M7662" s="1345" t="s">
        <v>1830</v>
      </c>
      <c r="N7662" s="1346" t="s">
        <v>1830</v>
      </c>
      <c r="O7662" s="1347"/>
      <c r="P7662" s="117" t="str">
        <f t="shared" si="61"/>
        <v>2902</v>
      </c>
      <c r="Q7662" s="117"/>
      <c r="R7662" s="1348">
        <v>290202600</v>
      </c>
      <c r="S7662" s="321"/>
      <c r="T7662" s="321"/>
    </row>
    <row r="7663" spans="1:20" ht="34.5" hidden="1" customHeight="1">
      <c r="A7663" s="1348">
        <v>270407001</v>
      </c>
      <c r="B7663" s="1339" t="str">
        <f t="shared" si="60"/>
        <v>2704</v>
      </c>
      <c r="C7663" s="1349" t="s">
        <v>2731</v>
      </c>
      <c r="D7663" s="1350">
        <v>1</v>
      </c>
      <c r="E7663" s="293" t="s">
        <v>21355</v>
      </c>
      <c r="F7663" s="1352" t="s">
        <v>21356</v>
      </c>
      <c r="G7663" s="1356">
        <v>45291</v>
      </c>
      <c r="H7663" s="1348" t="s">
        <v>2353</v>
      </c>
      <c r="I7663" s="1348">
        <v>1556</v>
      </c>
      <c r="J7663" s="1356">
        <v>43300</v>
      </c>
      <c r="K7663" s="1352" t="s">
        <v>2354</v>
      </c>
      <c r="L7663" s="1353"/>
      <c r="M7663" s="1345" t="s">
        <v>1830</v>
      </c>
      <c r="N7663" s="1346" t="s">
        <v>1830</v>
      </c>
      <c r="O7663" s="1347" t="s">
        <v>1830</v>
      </c>
      <c r="P7663" s="117" t="str">
        <f t="shared" si="61"/>
        <v>2704</v>
      </c>
      <c r="Q7663" s="117"/>
      <c r="R7663" s="1348">
        <v>270407001</v>
      </c>
      <c r="S7663" s="321"/>
      <c r="T7663" s="321"/>
    </row>
    <row r="7664" spans="1:20" ht="34.5" hidden="1" customHeight="1">
      <c r="A7664" s="1348">
        <v>270407001</v>
      </c>
      <c r="B7664" s="1339" t="str">
        <f t="shared" si="60"/>
        <v>2704</v>
      </c>
      <c r="C7664" s="1349" t="s">
        <v>2731</v>
      </c>
      <c r="D7664" s="1350">
        <v>1</v>
      </c>
      <c r="E7664" s="293" t="s">
        <v>21357</v>
      </c>
      <c r="F7664" s="1352" t="s">
        <v>21358</v>
      </c>
      <c r="G7664" s="1356">
        <v>45630</v>
      </c>
      <c r="H7664" s="1348" t="s">
        <v>2353</v>
      </c>
      <c r="I7664" s="1348">
        <v>1574</v>
      </c>
      <c r="J7664" s="1356">
        <v>43944</v>
      </c>
      <c r="K7664" s="1352" t="s">
        <v>2354</v>
      </c>
      <c r="L7664" s="1353"/>
      <c r="M7664" s="1345" t="s">
        <v>1830</v>
      </c>
      <c r="N7664" s="1346" t="s">
        <v>1830</v>
      </c>
      <c r="O7664" s="1347"/>
      <c r="P7664" s="117" t="str">
        <f t="shared" si="61"/>
        <v>2704</v>
      </c>
      <c r="Q7664" s="117"/>
      <c r="R7664" s="1348">
        <v>270407001</v>
      </c>
      <c r="S7664" s="321"/>
      <c r="T7664" s="321"/>
    </row>
    <row r="7665" spans="1:20" ht="34.5" hidden="1" customHeight="1">
      <c r="A7665" s="1348">
        <v>270407001</v>
      </c>
      <c r="B7665" s="1339" t="str">
        <f t="shared" si="60"/>
        <v>2704</v>
      </c>
      <c r="C7665" s="1349" t="s">
        <v>2731</v>
      </c>
      <c r="D7665" s="1350">
        <v>1</v>
      </c>
      <c r="E7665" s="293" t="s">
        <v>21359</v>
      </c>
      <c r="F7665" s="1352" t="s">
        <v>21360</v>
      </c>
      <c r="G7665" s="1356">
        <v>46014</v>
      </c>
      <c r="H7665" s="1348" t="s">
        <v>2353</v>
      </c>
      <c r="I7665" s="1348">
        <v>1582</v>
      </c>
      <c r="J7665" s="1356">
        <v>44293</v>
      </c>
      <c r="K7665" s="1352" t="s">
        <v>2354</v>
      </c>
      <c r="L7665" s="1353"/>
      <c r="M7665" s="1345" t="s">
        <v>1830</v>
      </c>
      <c r="N7665" s="1346" t="s">
        <v>1830</v>
      </c>
      <c r="O7665" s="1347"/>
      <c r="P7665" s="117" t="str">
        <f t="shared" si="61"/>
        <v>2704</v>
      </c>
      <c r="Q7665" s="117"/>
      <c r="R7665" s="1348">
        <v>270407001</v>
      </c>
      <c r="S7665" s="321"/>
      <c r="T7665" s="321"/>
    </row>
    <row r="7666" spans="1:20" ht="34.5" hidden="1" customHeight="1">
      <c r="A7666" s="1348">
        <v>270407002</v>
      </c>
      <c r="B7666" s="1339" t="str">
        <f t="shared" si="60"/>
        <v>2704</v>
      </c>
      <c r="C7666" s="1349" t="s">
        <v>2731</v>
      </c>
      <c r="D7666" s="1350">
        <v>1</v>
      </c>
      <c r="E7666" s="293" t="s">
        <v>21361</v>
      </c>
      <c r="F7666" s="1352" t="s">
        <v>21362</v>
      </c>
      <c r="G7666" s="1356">
        <v>46119</v>
      </c>
      <c r="H7666" s="1348" t="s">
        <v>2353</v>
      </c>
      <c r="I7666" s="1348">
        <v>1584</v>
      </c>
      <c r="J7666" s="1356">
        <v>44329</v>
      </c>
      <c r="K7666" s="1352" t="s">
        <v>2253</v>
      </c>
      <c r="L7666" s="1353"/>
      <c r="M7666" s="1345" t="s">
        <v>1830</v>
      </c>
      <c r="N7666" s="1346" t="s">
        <v>1830</v>
      </c>
      <c r="O7666" s="1347"/>
      <c r="P7666" s="117" t="str">
        <f t="shared" si="61"/>
        <v>2704</v>
      </c>
      <c r="Q7666" s="117"/>
      <c r="R7666" s="1348">
        <v>270407002</v>
      </c>
      <c r="S7666" s="321"/>
      <c r="T7666" s="321"/>
    </row>
    <row r="7667" spans="1:20" ht="34.5" hidden="1" customHeight="1">
      <c r="A7667" s="1348">
        <v>270407002</v>
      </c>
      <c r="B7667" s="1339" t="str">
        <f t="shared" si="60"/>
        <v>2704</v>
      </c>
      <c r="C7667" s="1349" t="s">
        <v>2731</v>
      </c>
      <c r="D7667" s="1350">
        <v>1</v>
      </c>
      <c r="E7667" s="293" t="s">
        <v>21363</v>
      </c>
      <c r="F7667" s="1352" t="s">
        <v>21364</v>
      </c>
      <c r="G7667" s="1356">
        <v>46119</v>
      </c>
      <c r="H7667" s="1348" t="s">
        <v>2353</v>
      </c>
      <c r="I7667" s="1348">
        <v>1584</v>
      </c>
      <c r="J7667" s="1356">
        <v>44329</v>
      </c>
      <c r="K7667" s="1352" t="s">
        <v>2253</v>
      </c>
      <c r="L7667" s="1353"/>
      <c r="M7667" s="1345" t="s">
        <v>1830</v>
      </c>
      <c r="N7667" s="1346" t="s">
        <v>1830</v>
      </c>
      <c r="O7667" s="1347"/>
      <c r="P7667" s="117" t="str">
        <f t="shared" si="61"/>
        <v>2704</v>
      </c>
      <c r="Q7667" s="117"/>
      <c r="R7667" s="1348">
        <v>270407002</v>
      </c>
      <c r="S7667" s="321"/>
      <c r="T7667" s="321"/>
    </row>
    <row r="7668" spans="1:20" ht="34.5" hidden="1" customHeight="1">
      <c r="A7668" s="1348">
        <v>270407002</v>
      </c>
      <c r="B7668" s="1339" t="str">
        <f t="shared" si="60"/>
        <v>2704</v>
      </c>
      <c r="C7668" s="1349" t="s">
        <v>2731</v>
      </c>
      <c r="D7668" s="1350">
        <v>1</v>
      </c>
      <c r="E7668" s="293" t="s">
        <v>21365</v>
      </c>
      <c r="F7668" s="1352" t="s">
        <v>21366</v>
      </c>
      <c r="G7668" s="1351">
        <v>46475</v>
      </c>
      <c r="H7668" s="1348" t="s">
        <v>2353</v>
      </c>
      <c r="I7668" s="1348">
        <v>1595</v>
      </c>
      <c r="J7668" s="1356">
        <v>44649</v>
      </c>
      <c r="K7668" s="1352" t="s">
        <v>2354</v>
      </c>
      <c r="L7668" s="1353"/>
      <c r="M7668" s="1345" t="s">
        <v>1830</v>
      </c>
      <c r="N7668" s="1346" t="s">
        <v>1830</v>
      </c>
      <c r="O7668" s="1347"/>
      <c r="P7668" s="117" t="str">
        <f t="shared" si="61"/>
        <v>2704</v>
      </c>
      <c r="Q7668" s="117"/>
      <c r="R7668" s="1348">
        <v>270407002</v>
      </c>
      <c r="S7668" s="321"/>
      <c r="T7668" s="321"/>
    </row>
    <row r="7669" spans="1:20" ht="15.75" hidden="1" customHeight="1">
      <c r="A7669" s="1348">
        <v>270407003</v>
      </c>
      <c r="B7669" s="1339" t="str">
        <f t="shared" si="60"/>
        <v>2704</v>
      </c>
      <c r="C7669" s="1349" t="s">
        <v>2731</v>
      </c>
      <c r="D7669" s="1350">
        <v>1</v>
      </c>
      <c r="E7669" s="293" t="s">
        <v>21367</v>
      </c>
      <c r="F7669" s="1352" t="s">
        <v>21368</v>
      </c>
      <c r="G7669" s="1351">
        <v>46475</v>
      </c>
      <c r="H7669" s="1348" t="s">
        <v>2353</v>
      </c>
      <c r="I7669" s="1348">
        <v>1595</v>
      </c>
      <c r="J7669" s="1356">
        <v>44649</v>
      </c>
      <c r="K7669" s="1352" t="s">
        <v>2354</v>
      </c>
      <c r="L7669" s="1353"/>
      <c r="M7669" s="1345" t="s">
        <v>21369</v>
      </c>
      <c r="N7669" s="1346" t="s">
        <v>1830</v>
      </c>
      <c r="O7669" s="1347"/>
      <c r="P7669" s="117" t="str">
        <f t="shared" si="61"/>
        <v>2704</v>
      </c>
      <c r="Q7669" s="117"/>
      <c r="R7669" s="1348">
        <v>270407003</v>
      </c>
      <c r="S7669" s="321"/>
      <c r="T7669" s="321"/>
    </row>
    <row r="7670" spans="1:20" ht="34.5" hidden="1" customHeight="1">
      <c r="A7670" s="1348">
        <v>270407003</v>
      </c>
      <c r="B7670" s="1339" t="str">
        <f t="shared" si="60"/>
        <v>2704</v>
      </c>
      <c r="C7670" s="1349" t="s">
        <v>2731</v>
      </c>
      <c r="D7670" s="1350">
        <v>1</v>
      </c>
      <c r="E7670" s="293" t="s">
        <v>21370</v>
      </c>
      <c r="F7670" s="1352" t="s">
        <v>21371</v>
      </c>
      <c r="G7670" s="1356">
        <v>46573</v>
      </c>
      <c r="H7670" s="1348" t="s">
        <v>2353</v>
      </c>
      <c r="I7670" s="1348">
        <v>1596</v>
      </c>
      <c r="J7670" s="1356">
        <v>44740</v>
      </c>
      <c r="K7670" s="1352" t="s">
        <v>2354</v>
      </c>
      <c r="L7670" s="1353"/>
      <c r="M7670" s="1345" t="s">
        <v>1830</v>
      </c>
      <c r="N7670" s="1346" t="s">
        <v>1830</v>
      </c>
      <c r="O7670" s="1347"/>
      <c r="P7670" s="117" t="str">
        <f t="shared" si="61"/>
        <v>2704</v>
      </c>
      <c r="Q7670" s="117"/>
      <c r="R7670" s="1348">
        <v>270407003</v>
      </c>
      <c r="S7670" s="321"/>
      <c r="T7670" s="321"/>
    </row>
    <row r="7671" spans="1:20" ht="34.5" hidden="1" customHeight="1">
      <c r="A7671" s="1348">
        <v>270407003</v>
      </c>
      <c r="B7671" s="1339" t="str">
        <f t="shared" si="60"/>
        <v>2704</v>
      </c>
      <c r="C7671" s="1349" t="s">
        <v>2736</v>
      </c>
      <c r="D7671" s="1350">
        <v>1</v>
      </c>
      <c r="E7671" s="293" t="s">
        <v>21372</v>
      </c>
      <c r="F7671" s="1352" t="s">
        <v>21373</v>
      </c>
      <c r="G7671" s="1356">
        <v>41102</v>
      </c>
      <c r="H7671" s="1348" t="s">
        <v>2252</v>
      </c>
      <c r="I7671" s="1348">
        <v>1357</v>
      </c>
      <c r="J7671" s="1351">
        <v>39338</v>
      </c>
      <c r="K7671" s="1352" t="s">
        <v>2253</v>
      </c>
      <c r="L7671" s="1353"/>
      <c r="M7671" s="1345" t="s">
        <v>1830</v>
      </c>
      <c r="N7671" s="1346" t="s">
        <v>1830</v>
      </c>
      <c r="O7671" s="1347"/>
      <c r="P7671" s="117" t="str">
        <f t="shared" si="61"/>
        <v>2704</v>
      </c>
      <c r="Q7671" s="117"/>
      <c r="R7671" s="1348">
        <v>270407003</v>
      </c>
      <c r="S7671" s="321"/>
      <c r="T7671" s="321"/>
    </row>
    <row r="7672" spans="1:20" ht="34.5" hidden="1" customHeight="1">
      <c r="A7672" s="1348">
        <v>270407004</v>
      </c>
      <c r="B7672" s="1339" t="str">
        <f t="shared" si="60"/>
        <v>2704</v>
      </c>
      <c r="C7672" s="1349" t="s">
        <v>2736</v>
      </c>
      <c r="D7672" s="1350">
        <v>1</v>
      </c>
      <c r="E7672" s="293" t="s">
        <v>21374</v>
      </c>
      <c r="F7672" s="1352" t="s">
        <v>21375</v>
      </c>
      <c r="G7672" s="1356">
        <v>41102</v>
      </c>
      <c r="H7672" s="1348" t="s">
        <v>2252</v>
      </c>
      <c r="I7672" s="1348">
        <v>1357</v>
      </c>
      <c r="J7672" s="1351">
        <v>39338</v>
      </c>
      <c r="K7672" s="1352" t="s">
        <v>2253</v>
      </c>
      <c r="L7672" s="1352" t="s">
        <v>21376</v>
      </c>
      <c r="M7672" s="1345" t="s">
        <v>1830</v>
      </c>
      <c r="N7672" s="1346" t="s">
        <v>21377</v>
      </c>
      <c r="O7672" s="1347"/>
      <c r="P7672" s="117" t="str">
        <f t="shared" si="61"/>
        <v>2704</v>
      </c>
      <c r="Q7672" s="117"/>
      <c r="R7672" s="1348">
        <v>270407004</v>
      </c>
      <c r="S7672" s="321"/>
      <c r="T7672" s="321"/>
    </row>
    <row r="7673" spans="1:20" ht="34.5" hidden="1" customHeight="1">
      <c r="A7673" s="1348">
        <v>270407004</v>
      </c>
      <c r="B7673" s="1339" t="str">
        <f t="shared" si="60"/>
        <v>2704</v>
      </c>
      <c r="C7673" s="1349" t="s">
        <v>2736</v>
      </c>
      <c r="D7673" s="1350">
        <v>2</v>
      </c>
      <c r="E7673" s="293" t="s">
        <v>21378</v>
      </c>
      <c r="F7673" s="1352" t="s">
        <v>21379</v>
      </c>
      <c r="G7673" s="1356">
        <v>43378</v>
      </c>
      <c r="H7673" s="1348" t="s">
        <v>2252</v>
      </c>
      <c r="I7673" s="1348">
        <v>1482</v>
      </c>
      <c r="J7673" s="1351">
        <v>41470</v>
      </c>
      <c r="K7673" s="1352" t="s">
        <v>2253</v>
      </c>
      <c r="L7673" s="1353"/>
      <c r="M7673" s="1345" t="s">
        <v>21380</v>
      </c>
      <c r="N7673" s="1346" t="s">
        <v>1830</v>
      </c>
      <c r="O7673" s="1347"/>
      <c r="P7673" s="117" t="str">
        <f t="shared" si="61"/>
        <v>2704</v>
      </c>
      <c r="Q7673" s="117"/>
      <c r="R7673" s="1348">
        <v>270407004</v>
      </c>
      <c r="S7673" s="321"/>
      <c r="T7673" s="321"/>
    </row>
    <row r="7674" spans="1:20" ht="34.5" hidden="1" customHeight="1">
      <c r="A7674" s="1348">
        <v>270407004</v>
      </c>
      <c r="B7674" s="1339" t="str">
        <f t="shared" si="60"/>
        <v>2704</v>
      </c>
      <c r="C7674" s="1349" t="s">
        <v>2736</v>
      </c>
      <c r="D7674" s="1350">
        <v>1</v>
      </c>
      <c r="E7674" s="293" t="s">
        <v>21381</v>
      </c>
      <c r="F7674" s="1352" t="s">
        <v>21382</v>
      </c>
      <c r="G7674" s="1351">
        <v>41102</v>
      </c>
      <c r="H7674" s="1348" t="s">
        <v>2252</v>
      </c>
      <c r="I7674" s="1348">
        <v>1357</v>
      </c>
      <c r="J7674" s="1351">
        <v>39338</v>
      </c>
      <c r="K7674" s="1352" t="s">
        <v>2253</v>
      </c>
      <c r="L7674" s="1353"/>
      <c r="M7674" s="1345" t="s">
        <v>3308</v>
      </c>
      <c r="N7674" s="1346" t="s">
        <v>1830</v>
      </c>
      <c r="O7674" s="1347"/>
      <c r="P7674" s="117" t="str">
        <f t="shared" si="61"/>
        <v>2704</v>
      </c>
      <c r="Q7674" s="117"/>
      <c r="R7674" s="1348">
        <v>270407004</v>
      </c>
      <c r="S7674" s="321"/>
      <c r="T7674" s="321"/>
    </row>
    <row r="7675" spans="1:20" ht="34.5" hidden="1" customHeight="1">
      <c r="A7675" s="1348">
        <v>270407005</v>
      </c>
      <c r="B7675" s="1339" t="str">
        <f t="shared" si="60"/>
        <v>2704</v>
      </c>
      <c r="C7675" s="1349" t="s">
        <v>2736</v>
      </c>
      <c r="D7675" s="1350">
        <v>1</v>
      </c>
      <c r="E7675" s="293" t="s">
        <v>21383</v>
      </c>
      <c r="F7675" s="1352" t="s">
        <v>21384</v>
      </c>
      <c r="G7675" s="1356">
        <v>41102</v>
      </c>
      <c r="H7675" s="1348" t="s">
        <v>2252</v>
      </c>
      <c r="I7675" s="1348">
        <v>1357</v>
      </c>
      <c r="J7675" s="1351">
        <v>39338</v>
      </c>
      <c r="K7675" s="1352" t="s">
        <v>2253</v>
      </c>
      <c r="L7675" s="1352"/>
      <c r="M7675" s="1345" t="s">
        <v>1830</v>
      </c>
      <c r="N7675" s="1346" t="s">
        <v>1830</v>
      </c>
      <c r="O7675" s="1347"/>
      <c r="P7675" s="117" t="str">
        <f t="shared" si="61"/>
        <v>2704</v>
      </c>
      <c r="Q7675" s="117"/>
      <c r="R7675" s="1348">
        <v>270407005</v>
      </c>
      <c r="S7675" s="321"/>
      <c r="T7675" s="321"/>
    </row>
    <row r="7676" spans="1:20" ht="34.5" hidden="1" customHeight="1">
      <c r="A7676" s="1348">
        <v>270407005</v>
      </c>
      <c r="B7676" s="1339" t="str">
        <f t="shared" si="60"/>
        <v>2704</v>
      </c>
      <c r="C7676" s="1349" t="s">
        <v>2736</v>
      </c>
      <c r="D7676" s="1350">
        <v>1</v>
      </c>
      <c r="E7676" s="293" t="s">
        <v>21385</v>
      </c>
      <c r="F7676" s="1352" t="s">
        <v>21386</v>
      </c>
      <c r="G7676" s="1356">
        <v>41102</v>
      </c>
      <c r="H7676" s="1348" t="s">
        <v>2252</v>
      </c>
      <c r="I7676" s="1348">
        <v>1357</v>
      </c>
      <c r="J7676" s="1356">
        <v>39338</v>
      </c>
      <c r="K7676" s="1352" t="s">
        <v>2253</v>
      </c>
      <c r="L7676" s="1352" t="s">
        <v>21387</v>
      </c>
      <c r="M7676" s="1345" t="s">
        <v>1830</v>
      </c>
      <c r="N7676" s="1346" t="s">
        <v>21388</v>
      </c>
      <c r="O7676" s="1347"/>
      <c r="P7676" s="117" t="str">
        <f t="shared" si="61"/>
        <v>2704</v>
      </c>
      <c r="Q7676" s="117"/>
      <c r="R7676" s="1348">
        <v>270407005</v>
      </c>
      <c r="S7676" s="321"/>
      <c r="T7676" s="321"/>
    </row>
    <row r="7677" spans="1:20" ht="34.5" hidden="1" customHeight="1">
      <c r="A7677" s="1348">
        <v>270407005</v>
      </c>
      <c r="B7677" s="1339" t="str">
        <f t="shared" si="60"/>
        <v>2704</v>
      </c>
      <c r="C7677" s="1349" t="s">
        <v>2736</v>
      </c>
      <c r="D7677" s="1350">
        <v>2</v>
      </c>
      <c r="E7677" s="293" t="s">
        <v>21389</v>
      </c>
      <c r="F7677" s="1352" t="s">
        <v>21390</v>
      </c>
      <c r="G7677" s="1356">
        <v>43014</v>
      </c>
      <c r="H7677" s="1348" t="s">
        <v>2252</v>
      </c>
      <c r="I7677" s="1348">
        <v>1461</v>
      </c>
      <c r="J7677" s="1351">
        <v>41123</v>
      </c>
      <c r="K7677" s="1352" t="s">
        <v>2253</v>
      </c>
      <c r="L7677" s="1353"/>
      <c r="M7677" s="1345" t="s">
        <v>1830</v>
      </c>
      <c r="N7677" s="1346" t="s">
        <v>1830</v>
      </c>
      <c r="O7677" s="1347"/>
      <c r="P7677" s="117" t="str">
        <f t="shared" si="61"/>
        <v>2704</v>
      </c>
      <c r="Q7677" s="117"/>
      <c r="R7677" s="1348">
        <v>270407005</v>
      </c>
      <c r="S7677" s="321"/>
      <c r="T7677" s="321"/>
    </row>
    <row r="7678" spans="1:20" ht="34.5" hidden="1" customHeight="1">
      <c r="A7678" s="1348">
        <v>270407006</v>
      </c>
      <c r="B7678" s="1339" t="str">
        <f t="shared" si="60"/>
        <v>2704</v>
      </c>
      <c r="C7678" s="1349" t="s">
        <v>2736</v>
      </c>
      <c r="D7678" s="1350">
        <v>1</v>
      </c>
      <c r="E7678" s="293" t="s">
        <v>21391</v>
      </c>
      <c r="F7678" s="1352" t="s">
        <v>21392</v>
      </c>
      <c r="G7678" s="1351">
        <v>41102</v>
      </c>
      <c r="H7678" s="1348" t="s">
        <v>2252</v>
      </c>
      <c r="I7678" s="1348">
        <v>1357</v>
      </c>
      <c r="J7678" s="1351">
        <v>39338</v>
      </c>
      <c r="K7678" s="1352" t="s">
        <v>2253</v>
      </c>
      <c r="L7678" s="1352"/>
      <c r="M7678" s="1345" t="s">
        <v>1830</v>
      </c>
      <c r="N7678" s="1346" t="s">
        <v>21393</v>
      </c>
      <c r="O7678" s="1347"/>
      <c r="P7678" s="117" t="str">
        <f t="shared" si="61"/>
        <v>2704</v>
      </c>
      <c r="Q7678" s="117"/>
      <c r="R7678" s="1348">
        <v>270407006</v>
      </c>
      <c r="S7678" s="321"/>
      <c r="T7678" s="321"/>
    </row>
    <row r="7679" spans="1:20" ht="34.5" hidden="1" customHeight="1">
      <c r="A7679" s="1348">
        <v>270407006</v>
      </c>
      <c r="B7679" s="1339" t="str">
        <f t="shared" si="60"/>
        <v>2704</v>
      </c>
      <c r="C7679" s="1349" t="s">
        <v>2736</v>
      </c>
      <c r="D7679" s="1350">
        <v>1</v>
      </c>
      <c r="E7679" s="293" t="s">
        <v>21394</v>
      </c>
      <c r="F7679" s="1352" t="s">
        <v>21395</v>
      </c>
      <c r="G7679" s="1356">
        <v>41102</v>
      </c>
      <c r="H7679" s="1348" t="s">
        <v>2252</v>
      </c>
      <c r="I7679" s="1348">
        <v>1357</v>
      </c>
      <c r="J7679" s="1351">
        <v>39338</v>
      </c>
      <c r="K7679" s="1352" t="s">
        <v>2253</v>
      </c>
      <c r="L7679" s="1352"/>
      <c r="M7679" s="1345" t="s">
        <v>21396</v>
      </c>
      <c r="N7679" s="1346" t="s">
        <v>1830</v>
      </c>
      <c r="O7679" s="1347"/>
      <c r="P7679" s="117" t="str">
        <f t="shared" si="61"/>
        <v>2704</v>
      </c>
      <c r="Q7679" s="117"/>
      <c r="R7679" s="1348">
        <v>270407006</v>
      </c>
      <c r="S7679" s="321"/>
      <c r="T7679" s="321"/>
    </row>
    <row r="7680" spans="1:20" ht="34.5" hidden="1" customHeight="1">
      <c r="A7680" s="1348">
        <v>270407007</v>
      </c>
      <c r="B7680" s="1339" t="str">
        <f t="shared" si="60"/>
        <v>2704</v>
      </c>
      <c r="C7680" s="1349" t="s">
        <v>2736</v>
      </c>
      <c r="D7680" s="1350">
        <v>2</v>
      </c>
      <c r="E7680" s="293" t="s">
        <v>21397</v>
      </c>
      <c r="F7680" s="1352" t="s">
        <v>21398</v>
      </c>
      <c r="G7680" s="1351">
        <v>42899</v>
      </c>
      <c r="H7680" s="1348" t="s">
        <v>2252</v>
      </c>
      <c r="I7680" s="1348">
        <v>1461</v>
      </c>
      <c r="J7680" s="1351">
        <v>41123</v>
      </c>
      <c r="K7680" s="1352" t="s">
        <v>2253</v>
      </c>
      <c r="L7680" s="1352"/>
      <c r="M7680" s="1345" t="s">
        <v>1830</v>
      </c>
      <c r="N7680" s="1346" t="s">
        <v>21399</v>
      </c>
      <c r="O7680" s="1347"/>
      <c r="P7680" s="117" t="str">
        <f t="shared" si="61"/>
        <v>2704</v>
      </c>
      <c r="Q7680" s="117"/>
      <c r="R7680" s="1348">
        <v>270407007</v>
      </c>
      <c r="S7680" s="321"/>
      <c r="T7680" s="321"/>
    </row>
    <row r="7681" spans="1:20" ht="34.5" hidden="1" customHeight="1">
      <c r="A7681" s="1348">
        <v>270407007</v>
      </c>
      <c r="B7681" s="1339" t="str">
        <f t="shared" si="60"/>
        <v>2704</v>
      </c>
      <c r="C7681" s="1349" t="s">
        <v>2736</v>
      </c>
      <c r="D7681" s="1350">
        <v>1</v>
      </c>
      <c r="E7681" s="293" t="s">
        <v>21400</v>
      </c>
      <c r="F7681" s="1352" t="s">
        <v>21401</v>
      </c>
      <c r="G7681" s="1356">
        <v>41102</v>
      </c>
      <c r="H7681" s="1348" t="s">
        <v>2252</v>
      </c>
      <c r="I7681" s="1348">
        <v>1357</v>
      </c>
      <c r="J7681" s="1351">
        <v>39338</v>
      </c>
      <c r="K7681" s="1352" t="s">
        <v>2253</v>
      </c>
      <c r="L7681" s="1352" t="s">
        <v>21387</v>
      </c>
      <c r="M7681" s="1345" t="s">
        <v>1830</v>
      </c>
      <c r="N7681" s="1346" t="s">
        <v>1830</v>
      </c>
      <c r="O7681" s="1347"/>
      <c r="P7681" s="117" t="str">
        <f t="shared" si="61"/>
        <v>2704</v>
      </c>
      <c r="Q7681" s="117"/>
      <c r="R7681" s="1348">
        <v>270407007</v>
      </c>
      <c r="S7681" s="321"/>
      <c r="T7681" s="321"/>
    </row>
    <row r="7682" spans="1:20" ht="34.5" hidden="1" customHeight="1">
      <c r="A7682" s="1348">
        <v>270407008</v>
      </c>
      <c r="B7682" s="1339" t="str">
        <f t="shared" si="60"/>
        <v>2704</v>
      </c>
      <c r="C7682" s="1349" t="s">
        <v>2736</v>
      </c>
      <c r="D7682" s="1350">
        <v>2</v>
      </c>
      <c r="E7682" s="293" t="s">
        <v>21402</v>
      </c>
      <c r="F7682" s="1352" t="s">
        <v>21403</v>
      </c>
      <c r="G7682" s="1356">
        <v>43378</v>
      </c>
      <c r="H7682" s="1348" t="s">
        <v>2252</v>
      </c>
      <c r="I7682" s="1348">
        <v>1482</v>
      </c>
      <c r="J7682" s="1351">
        <v>41470</v>
      </c>
      <c r="K7682" s="1352" t="s">
        <v>2253</v>
      </c>
      <c r="L7682" s="1352"/>
      <c r="M7682" s="1345" t="s">
        <v>1830</v>
      </c>
      <c r="N7682" s="1346" t="s">
        <v>21393</v>
      </c>
      <c r="O7682" s="1347"/>
      <c r="P7682" s="117" t="str">
        <f t="shared" si="61"/>
        <v>2704</v>
      </c>
      <c r="Q7682" s="117"/>
      <c r="R7682" s="1348">
        <v>270407008</v>
      </c>
      <c r="S7682" s="321"/>
      <c r="T7682" s="321"/>
    </row>
    <row r="7683" spans="1:20" ht="34.5" hidden="1" customHeight="1">
      <c r="A7683" s="1348">
        <v>270407008</v>
      </c>
      <c r="B7683" s="1339" t="str">
        <f t="shared" si="60"/>
        <v>2704</v>
      </c>
      <c r="C7683" s="1349" t="s">
        <v>2736</v>
      </c>
      <c r="D7683" s="1350">
        <v>1</v>
      </c>
      <c r="E7683" s="293" t="s">
        <v>21404</v>
      </c>
      <c r="F7683" s="1352" t="s">
        <v>21405</v>
      </c>
      <c r="G7683" s="1356">
        <v>41102</v>
      </c>
      <c r="H7683" s="1348" t="s">
        <v>2252</v>
      </c>
      <c r="I7683" s="1348">
        <v>1357</v>
      </c>
      <c r="J7683" s="1351">
        <v>39338</v>
      </c>
      <c r="K7683" s="1352" t="s">
        <v>2253</v>
      </c>
      <c r="L7683" s="1352"/>
      <c r="M7683" s="1345" t="s">
        <v>1830</v>
      </c>
      <c r="N7683" s="1346" t="s">
        <v>1830</v>
      </c>
      <c r="O7683" s="1347"/>
      <c r="P7683" s="117" t="str">
        <f t="shared" si="61"/>
        <v>2704</v>
      </c>
      <c r="Q7683" s="117"/>
      <c r="R7683" s="1348">
        <v>270407008</v>
      </c>
      <c r="S7683" s="321"/>
      <c r="T7683" s="321"/>
    </row>
    <row r="7684" spans="1:20" ht="34.5" hidden="1" customHeight="1">
      <c r="A7684" s="1348">
        <v>270407009</v>
      </c>
      <c r="B7684" s="1339" t="str">
        <f t="shared" si="60"/>
        <v>2704</v>
      </c>
      <c r="C7684" s="1349" t="s">
        <v>2736</v>
      </c>
      <c r="D7684" s="1350">
        <v>1</v>
      </c>
      <c r="E7684" s="293" t="s">
        <v>21406</v>
      </c>
      <c r="F7684" s="1352" t="s">
        <v>21407</v>
      </c>
      <c r="G7684" s="1351">
        <v>41820</v>
      </c>
      <c r="H7684" s="1348" t="s">
        <v>2252</v>
      </c>
      <c r="I7684" s="1348">
        <v>1357</v>
      </c>
      <c r="J7684" s="1351">
        <v>39338</v>
      </c>
      <c r="K7684" s="1352" t="s">
        <v>2253</v>
      </c>
      <c r="L7684" s="1352" t="s">
        <v>21408</v>
      </c>
      <c r="M7684" s="1345" t="s">
        <v>1830</v>
      </c>
      <c r="N7684" s="1346" t="s">
        <v>21409</v>
      </c>
      <c r="O7684" s="1347"/>
      <c r="P7684" s="117" t="str">
        <f t="shared" si="61"/>
        <v>2704</v>
      </c>
      <c r="Q7684" s="117"/>
      <c r="R7684" s="1348">
        <v>270407009</v>
      </c>
      <c r="S7684" s="321"/>
      <c r="T7684" s="321"/>
    </row>
    <row r="7685" spans="1:20" ht="34.5" hidden="1" customHeight="1">
      <c r="A7685" s="1348">
        <v>270407009</v>
      </c>
      <c r="B7685" s="1339" t="str">
        <f t="shared" si="60"/>
        <v>2704</v>
      </c>
      <c r="C7685" s="1349" t="s">
        <v>2736</v>
      </c>
      <c r="D7685" s="1350">
        <v>1</v>
      </c>
      <c r="E7685" s="293" t="s">
        <v>21410</v>
      </c>
      <c r="F7685" s="1352" t="s">
        <v>21411</v>
      </c>
      <c r="G7685" s="1356">
        <v>41820</v>
      </c>
      <c r="H7685" s="1348" t="s">
        <v>2252</v>
      </c>
      <c r="I7685" s="1348">
        <v>1357</v>
      </c>
      <c r="J7685" s="1351">
        <v>39338</v>
      </c>
      <c r="K7685" s="1352" t="s">
        <v>2253</v>
      </c>
      <c r="L7685" s="1352" t="s">
        <v>21412</v>
      </c>
      <c r="M7685" s="1345" t="s">
        <v>21413</v>
      </c>
      <c r="N7685" s="1346" t="s">
        <v>1830</v>
      </c>
      <c r="O7685" s="1347"/>
      <c r="P7685" s="117" t="str">
        <f t="shared" si="61"/>
        <v>2704</v>
      </c>
      <c r="Q7685" s="117"/>
      <c r="R7685" s="1348">
        <v>270407009</v>
      </c>
      <c r="S7685" s="321"/>
      <c r="T7685" s="321"/>
    </row>
    <row r="7686" spans="1:20" ht="34.5" hidden="1" customHeight="1">
      <c r="A7686" s="1348">
        <v>270407010</v>
      </c>
      <c r="B7686" s="1339" t="str">
        <f t="shared" si="60"/>
        <v>2704</v>
      </c>
      <c r="C7686" s="1349" t="s">
        <v>2736</v>
      </c>
      <c r="D7686" s="1350">
        <v>1</v>
      </c>
      <c r="E7686" s="293" t="s">
        <v>21414</v>
      </c>
      <c r="F7686" s="1352" t="s">
        <v>21415</v>
      </c>
      <c r="G7686" s="1351">
        <v>41237</v>
      </c>
      <c r="H7686" s="1348" t="s">
        <v>2252</v>
      </c>
      <c r="I7686" s="1348">
        <v>1357</v>
      </c>
      <c r="J7686" s="1351">
        <v>39338</v>
      </c>
      <c r="K7686" s="1352" t="s">
        <v>2253</v>
      </c>
      <c r="L7686" s="1352" t="s">
        <v>21416</v>
      </c>
      <c r="M7686" s="1345" t="s">
        <v>3308</v>
      </c>
      <c r="N7686" s="1346" t="s">
        <v>1830</v>
      </c>
      <c r="O7686" s="1347"/>
      <c r="P7686" s="117" t="str">
        <f t="shared" si="61"/>
        <v>2704</v>
      </c>
      <c r="Q7686" s="117"/>
      <c r="R7686" s="1348">
        <v>270407010</v>
      </c>
      <c r="S7686" s="321"/>
      <c r="T7686" s="321"/>
    </row>
    <row r="7687" spans="1:20" ht="34.5" hidden="1" customHeight="1">
      <c r="A7687" s="1348">
        <v>270407010</v>
      </c>
      <c r="B7687" s="1339" t="str">
        <f t="shared" si="60"/>
        <v>2704</v>
      </c>
      <c r="C7687" s="1349" t="s">
        <v>2736</v>
      </c>
      <c r="D7687" s="1350">
        <v>2</v>
      </c>
      <c r="E7687" s="293" t="s">
        <v>21417</v>
      </c>
      <c r="F7687" s="1352" t="s">
        <v>21418</v>
      </c>
      <c r="G7687" s="1356">
        <v>43465</v>
      </c>
      <c r="H7687" s="1348" t="s">
        <v>2252</v>
      </c>
      <c r="I7687" s="1348">
        <v>1482</v>
      </c>
      <c r="J7687" s="1351">
        <v>41470</v>
      </c>
      <c r="K7687" s="1352" t="s">
        <v>2253</v>
      </c>
      <c r="L7687" s="1352"/>
      <c r="M7687" s="1345" t="s">
        <v>1830</v>
      </c>
      <c r="N7687" s="1346" t="s">
        <v>1830</v>
      </c>
      <c r="O7687" s="1347"/>
      <c r="P7687" s="117" t="str">
        <f t="shared" si="61"/>
        <v>2704</v>
      </c>
      <c r="Q7687" s="117"/>
      <c r="R7687" s="1348">
        <v>270407010</v>
      </c>
      <c r="S7687" s="321"/>
      <c r="T7687" s="321"/>
    </row>
    <row r="7688" spans="1:20" ht="34.5" hidden="1" customHeight="1">
      <c r="A7688" s="1348">
        <v>270407011</v>
      </c>
      <c r="B7688" s="1339" t="str">
        <f t="shared" si="60"/>
        <v>2704</v>
      </c>
      <c r="C7688" s="1349" t="s">
        <v>2736</v>
      </c>
      <c r="D7688" s="1350">
        <v>1</v>
      </c>
      <c r="E7688" s="293" t="s">
        <v>21419</v>
      </c>
      <c r="F7688" s="1352" t="s">
        <v>21420</v>
      </c>
      <c r="G7688" s="1356">
        <v>41820</v>
      </c>
      <c r="H7688" s="1348" t="s">
        <v>2252</v>
      </c>
      <c r="I7688" s="1348">
        <v>1357</v>
      </c>
      <c r="J7688" s="1356">
        <v>39338</v>
      </c>
      <c r="K7688" s="1352" t="s">
        <v>2253</v>
      </c>
      <c r="L7688" s="1352" t="s">
        <v>21421</v>
      </c>
      <c r="M7688" s="1345" t="s">
        <v>1830</v>
      </c>
      <c r="N7688" s="1346" t="s">
        <v>17830</v>
      </c>
      <c r="O7688" s="1347"/>
      <c r="P7688" s="117" t="str">
        <f t="shared" si="61"/>
        <v>2704</v>
      </c>
      <c r="Q7688" s="117"/>
      <c r="R7688" s="1348">
        <v>270407011</v>
      </c>
      <c r="S7688" s="321"/>
      <c r="T7688" s="321"/>
    </row>
    <row r="7689" spans="1:20" ht="34.5" hidden="1" customHeight="1">
      <c r="A7689" s="1348">
        <v>270407011</v>
      </c>
      <c r="B7689" s="1339" t="str">
        <f t="shared" si="60"/>
        <v>2704</v>
      </c>
      <c r="C7689" s="1349" t="s">
        <v>2736</v>
      </c>
      <c r="D7689" s="1350">
        <v>1</v>
      </c>
      <c r="E7689" s="293" t="s">
        <v>21422</v>
      </c>
      <c r="F7689" s="1352" t="s">
        <v>21423</v>
      </c>
      <c r="G7689" s="1356">
        <v>42734</v>
      </c>
      <c r="H7689" s="1348" t="s">
        <v>2252</v>
      </c>
      <c r="I7689" s="1348">
        <v>1357</v>
      </c>
      <c r="J7689" s="1351">
        <v>39338</v>
      </c>
      <c r="K7689" s="1352" t="s">
        <v>2253</v>
      </c>
      <c r="L7689" s="1352" t="s">
        <v>21424</v>
      </c>
      <c r="M7689" s="1345" t="s">
        <v>1830</v>
      </c>
      <c r="N7689" s="1346" t="s">
        <v>1830</v>
      </c>
      <c r="O7689" s="1347"/>
      <c r="P7689" s="117" t="str">
        <f t="shared" si="61"/>
        <v>2704</v>
      </c>
      <c r="Q7689" s="117"/>
      <c r="R7689" s="1348">
        <v>270407011</v>
      </c>
      <c r="S7689" s="321"/>
      <c r="T7689" s="321"/>
    </row>
    <row r="7690" spans="1:20" ht="34.5" hidden="1" customHeight="1">
      <c r="A7690" s="1348">
        <v>270407012</v>
      </c>
      <c r="B7690" s="1339" t="str">
        <f t="shared" si="60"/>
        <v>2704</v>
      </c>
      <c r="C7690" s="1349" t="s">
        <v>2736</v>
      </c>
      <c r="D7690" s="1350">
        <v>1</v>
      </c>
      <c r="E7690" s="293" t="s">
        <v>21425</v>
      </c>
      <c r="F7690" s="1352" t="s">
        <v>21426</v>
      </c>
      <c r="G7690" s="1356">
        <v>39769</v>
      </c>
      <c r="H7690" s="1348" t="s">
        <v>2252</v>
      </c>
      <c r="I7690" s="1348">
        <v>1357</v>
      </c>
      <c r="J7690" s="1351">
        <v>39338</v>
      </c>
      <c r="K7690" s="1352" t="s">
        <v>2253</v>
      </c>
      <c r="L7690" s="1353"/>
      <c r="M7690" s="1345" t="s">
        <v>21427</v>
      </c>
      <c r="N7690" s="1346" t="s">
        <v>1830</v>
      </c>
      <c r="O7690" s="1347"/>
      <c r="P7690" s="117" t="str">
        <f t="shared" si="61"/>
        <v>2704</v>
      </c>
      <c r="Q7690" s="117"/>
      <c r="R7690" s="1348">
        <v>270407012</v>
      </c>
      <c r="S7690" s="321"/>
      <c r="T7690" s="321"/>
    </row>
    <row r="7691" spans="1:20" ht="34.5" hidden="1" customHeight="1">
      <c r="A7691" s="1348">
        <v>270407012</v>
      </c>
      <c r="B7691" s="1339" t="str">
        <f t="shared" si="60"/>
        <v>2704</v>
      </c>
      <c r="C7691" s="1349" t="s">
        <v>2736</v>
      </c>
      <c r="D7691" s="1350">
        <v>1</v>
      </c>
      <c r="E7691" s="293" t="s">
        <v>21428</v>
      </c>
      <c r="F7691" s="1352" t="s">
        <v>21429</v>
      </c>
      <c r="G7691" s="1356">
        <v>40874</v>
      </c>
      <c r="H7691" s="1348" t="s">
        <v>2252</v>
      </c>
      <c r="I7691" s="1348">
        <v>1357</v>
      </c>
      <c r="J7691" s="1351">
        <v>39338</v>
      </c>
      <c r="K7691" s="1352" t="s">
        <v>2253</v>
      </c>
      <c r="L7691" s="1353"/>
      <c r="M7691" s="1345" t="s">
        <v>1830</v>
      </c>
      <c r="N7691" s="1346" t="s">
        <v>1830</v>
      </c>
      <c r="O7691" s="1347"/>
      <c r="P7691" s="117" t="str">
        <f t="shared" si="61"/>
        <v>2704</v>
      </c>
      <c r="Q7691" s="117"/>
      <c r="R7691" s="1348">
        <v>270407012</v>
      </c>
      <c r="S7691" s="321"/>
      <c r="T7691" s="321"/>
    </row>
    <row r="7692" spans="1:20" ht="34.5" hidden="1" customHeight="1">
      <c r="A7692" s="1348">
        <v>270407013</v>
      </c>
      <c r="B7692" s="1339" t="str">
        <f t="shared" si="60"/>
        <v>2704</v>
      </c>
      <c r="C7692" s="1349" t="s">
        <v>2736</v>
      </c>
      <c r="D7692" s="1350">
        <v>1</v>
      </c>
      <c r="E7692" s="293" t="s">
        <v>21430</v>
      </c>
      <c r="F7692" s="1352" t="s">
        <v>21431</v>
      </c>
      <c r="G7692" s="1356">
        <v>42734</v>
      </c>
      <c r="H7692" s="1348" t="s">
        <v>2252</v>
      </c>
      <c r="I7692" s="1348">
        <v>1357</v>
      </c>
      <c r="J7692" s="1351">
        <v>39338</v>
      </c>
      <c r="K7692" s="1352" t="s">
        <v>2253</v>
      </c>
      <c r="L7692" s="1352" t="s">
        <v>21432</v>
      </c>
      <c r="M7692" s="1345" t="s">
        <v>1830</v>
      </c>
      <c r="N7692" s="1346" t="s">
        <v>1830</v>
      </c>
      <c r="O7692" s="1347"/>
      <c r="P7692" s="117" t="str">
        <f t="shared" si="61"/>
        <v>2704</v>
      </c>
      <c r="Q7692" s="117"/>
      <c r="R7692" s="1348">
        <v>270407013</v>
      </c>
      <c r="S7692" s="321"/>
      <c r="T7692" s="321"/>
    </row>
    <row r="7693" spans="1:20" ht="34.5" hidden="1" customHeight="1">
      <c r="A7693" s="1348">
        <v>270407013</v>
      </c>
      <c r="B7693" s="1339" t="str">
        <f t="shared" si="60"/>
        <v>2704</v>
      </c>
      <c r="C7693" s="1349" t="s">
        <v>2736</v>
      </c>
      <c r="D7693" s="1350">
        <v>1</v>
      </c>
      <c r="E7693" s="293" t="s">
        <v>21433</v>
      </c>
      <c r="F7693" s="1352" t="s">
        <v>21434</v>
      </c>
      <c r="G7693" s="1356">
        <v>41237</v>
      </c>
      <c r="H7693" s="1348" t="s">
        <v>2252</v>
      </c>
      <c r="I7693" s="1348">
        <v>1357</v>
      </c>
      <c r="J7693" s="1351">
        <v>39338</v>
      </c>
      <c r="K7693" s="1352" t="s">
        <v>2253</v>
      </c>
      <c r="L7693" s="1353"/>
      <c r="M7693" s="1345" t="s">
        <v>21435</v>
      </c>
      <c r="N7693" s="1346" t="s">
        <v>1830</v>
      </c>
      <c r="O7693" s="1347"/>
      <c r="P7693" s="117" t="str">
        <f t="shared" si="61"/>
        <v>2704</v>
      </c>
      <c r="Q7693" s="117"/>
      <c r="R7693" s="1348">
        <v>270407013</v>
      </c>
      <c r="S7693" s="321"/>
      <c r="T7693" s="321"/>
    </row>
    <row r="7694" spans="1:20" ht="34.5" hidden="1" customHeight="1">
      <c r="A7694" s="1348">
        <v>270407014</v>
      </c>
      <c r="B7694" s="1339" t="str">
        <f t="shared" si="60"/>
        <v>2704</v>
      </c>
      <c r="C7694" s="1349" t="s">
        <v>2736</v>
      </c>
      <c r="D7694" s="1350">
        <v>1</v>
      </c>
      <c r="E7694" s="293" t="s">
        <v>21436</v>
      </c>
      <c r="F7694" s="1352" t="s">
        <v>21437</v>
      </c>
      <c r="G7694" s="1356">
        <v>41237</v>
      </c>
      <c r="H7694" s="1348" t="s">
        <v>2252</v>
      </c>
      <c r="I7694" s="1348">
        <v>1357</v>
      </c>
      <c r="J7694" s="1351">
        <v>39338</v>
      </c>
      <c r="K7694" s="1352" t="s">
        <v>2253</v>
      </c>
      <c r="L7694" s="1352"/>
      <c r="M7694" s="1345" t="s">
        <v>21435</v>
      </c>
      <c r="N7694" s="1346" t="s">
        <v>1830</v>
      </c>
      <c r="O7694" s="1347"/>
      <c r="P7694" s="117" t="str">
        <f t="shared" si="61"/>
        <v>2704</v>
      </c>
      <c r="Q7694" s="117"/>
      <c r="R7694" s="1348">
        <v>270407014</v>
      </c>
      <c r="S7694" s="321"/>
      <c r="T7694" s="321"/>
    </row>
    <row r="7695" spans="1:20" ht="34.5" hidden="1" customHeight="1">
      <c r="A7695" s="1348">
        <v>270407014</v>
      </c>
      <c r="B7695" s="1339" t="str">
        <f t="shared" si="60"/>
        <v>2704</v>
      </c>
      <c r="C7695" s="1349" t="s">
        <v>2736</v>
      </c>
      <c r="D7695" s="1350">
        <v>1</v>
      </c>
      <c r="E7695" s="293" t="s">
        <v>21438</v>
      </c>
      <c r="F7695" s="1352" t="s">
        <v>21439</v>
      </c>
      <c r="G7695" s="1351">
        <v>40140</v>
      </c>
      <c r="H7695" s="1348" t="s">
        <v>2252</v>
      </c>
      <c r="I7695" s="1348">
        <v>1357</v>
      </c>
      <c r="J7695" s="1351">
        <v>39338</v>
      </c>
      <c r="K7695" s="1352" t="s">
        <v>2253</v>
      </c>
      <c r="L7695" s="1352"/>
      <c r="M7695" s="1345" t="s">
        <v>21435</v>
      </c>
      <c r="N7695" s="1346" t="s">
        <v>1830</v>
      </c>
      <c r="O7695" s="1347"/>
      <c r="P7695" s="117" t="str">
        <f t="shared" si="61"/>
        <v>2704</v>
      </c>
      <c r="Q7695" s="117"/>
      <c r="R7695" s="1348">
        <v>270407014</v>
      </c>
      <c r="S7695" s="321"/>
      <c r="T7695" s="321"/>
    </row>
    <row r="7696" spans="1:20" ht="34.5" hidden="1" customHeight="1">
      <c r="A7696" s="1348">
        <v>270407015</v>
      </c>
      <c r="B7696" s="1339" t="str">
        <f t="shared" si="60"/>
        <v>2704</v>
      </c>
      <c r="C7696" s="1349" t="s">
        <v>2736</v>
      </c>
      <c r="D7696" s="1350">
        <v>1</v>
      </c>
      <c r="E7696" s="293" t="s">
        <v>21440</v>
      </c>
      <c r="F7696" s="1352" t="s">
        <v>21441</v>
      </c>
      <c r="G7696" s="1351">
        <v>40140</v>
      </c>
      <c r="H7696" s="1348" t="s">
        <v>2252</v>
      </c>
      <c r="I7696" s="1348">
        <v>1357</v>
      </c>
      <c r="J7696" s="1351">
        <v>39338</v>
      </c>
      <c r="K7696" s="1352" t="s">
        <v>2253</v>
      </c>
      <c r="L7696" s="1352"/>
      <c r="M7696" s="1345" t="s">
        <v>21435</v>
      </c>
      <c r="N7696" s="1346" t="s">
        <v>1830</v>
      </c>
      <c r="O7696" s="1347"/>
      <c r="P7696" s="117" t="str">
        <f t="shared" si="61"/>
        <v>2704</v>
      </c>
      <c r="Q7696" s="117"/>
      <c r="R7696" s="1348">
        <v>270407015</v>
      </c>
      <c r="S7696" s="321"/>
      <c r="T7696" s="321"/>
    </row>
    <row r="7697" spans="1:20" ht="34.5" hidden="1" customHeight="1">
      <c r="A7697" s="1348">
        <v>270407016</v>
      </c>
      <c r="B7697" s="1339" t="str">
        <f t="shared" si="60"/>
        <v>2704</v>
      </c>
      <c r="C7697" s="1349" t="s">
        <v>2736</v>
      </c>
      <c r="D7697" s="1350">
        <v>1</v>
      </c>
      <c r="E7697" s="293" t="s">
        <v>21442</v>
      </c>
      <c r="F7697" s="1352" t="s">
        <v>21443</v>
      </c>
      <c r="G7697" s="1351">
        <v>40140</v>
      </c>
      <c r="H7697" s="1348" t="s">
        <v>2252</v>
      </c>
      <c r="I7697" s="1348">
        <v>1357</v>
      </c>
      <c r="J7697" s="1351">
        <v>39338</v>
      </c>
      <c r="K7697" s="1352" t="s">
        <v>2253</v>
      </c>
      <c r="L7697" s="1352"/>
      <c r="M7697" s="1345" t="s">
        <v>21435</v>
      </c>
      <c r="N7697" s="1346" t="s">
        <v>1830</v>
      </c>
      <c r="O7697" s="1347"/>
      <c r="P7697" s="117" t="str">
        <f t="shared" si="61"/>
        <v>2704</v>
      </c>
      <c r="Q7697" s="117"/>
      <c r="R7697" s="1348">
        <v>270407016</v>
      </c>
      <c r="S7697" s="321"/>
      <c r="T7697" s="321"/>
    </row>
    <row r="7698" spans="1:20" ht="34.5" hidden="1" customHeight="1">
      <c r="A7698" s="1348">
        <v>270407016</v>
      </c>
      <c r="B7698" s="1339" t="str">
        <f t="shared" si="60"/>
        <v>2704</v>
      </c>
      <c r="C7698" s="1349" t="s">
        <v>2736</v>
      </c>
      <c r="D7698" s="1350">
        <v>1</v>
      </c>
      <c r="E7698" s="293" t="s">
        <v>21444</v>
      </c>
      <c r="F7698" s="1352" t="s">
        <v>21445</v>
      </c>
      <c r="G7698" s="1351">
        <v>40140</v>
      </c>
      <c r="H7698" s="1348" t="s">
        <v>2252</v>
      </c>
      <c r="I7698" s="1348">
        <v>1357</v>
      </c>
      <c r="J7698" s="1351">
        <v>39338</v>
      </c>
      <c r="K7698" s="1352" t="s">
        <v>2253</v>
      </c>
      <c r="L7698" s="1352"/>
      <c r="M7698" s="1345" t="s">
        <v>21435</v>
      </c>
      <c r="N7698" s="1346" t="s">
        <v>1830</v>
      </c>
      <c r="O7698" s="1347"/>
      <c r="P7698" s="117" t="str">
        <f t="shared" si="61"/>
        <v>2704</v>
      </c>
      <c r="Q7698" s="117"/>
      <c r="R7698" s="1348">
        <v>270407016</v>
      </c>
      <c r="S7698" s="321"/>
      <c r="T7698" s="321"/>
    </row>
    <row r="7699" spans="1:20" ht="34.5" hidden="1" customHeight="1">
      <c r="A7699" s="1348">
        <v>270407017</v>
      </c>
      <c r="B7699" s="1339" t="str">
        <f t="shared" si="60"/>
        <v>2704</v>
      </c>
      <c r="C7699" s="1349" t="s">
        <v>2736</v>
      </c>
      <c r="D7699" s="1350">
        <v>1</v>
      </c>
      <c r="E7699" s="293" t="s">
        <v>21446</v>
      </c>
      <c r="F7699" s="1352" t="s">
        <v>21447</v>
      </c>
      <c r="G7699" s="1351">
        <v>40140</v>
      </c>
      <c r="H7699" s="1348" t="s">
        <v>2252</v>
      </c>
      <c r="I7699" s="1348">
        <v>1357</v>
      </c>
      <c r="J7699" s="1351">
        <v>39338</v>
      </c>
      <c r="K7699" s="1352" t="s">
        <v>2253</v>
      </c>
      <c r="L7699" s="1352"/>
      <c r="M7699" s="1345" t="s">
        <v>21448</v>
      </c>
      <c r="N7699" s="1346" t="s">
        <v>17830</v>
      </c>
      <c r="O7699" s="1347"/>
      <c r="P7699" s="117" t="str">
        <f t="shared" si="61"/>
        <v>2704</v>
      </c>
      <c r="Q7699" s="117"/>
      <c r="R7699" s="1348">
        <v>270407017</v>
      </c>
      <c r="S7699" s="321"/>
      <c r="T7699" s="321"/>
    </row>
    <row r="7700" spans="1:20" ht="34.5" hidden="1" customHeight="1">
      <c r="A7700" s="1348">
        <v>270407018</v>
      </c>
      <c r="B7700" s="1339" t="str">
        <f t="shared" si="60"/>
        <v>2704</v>
      </c>
      <c r="C7700" s="1349" t="s">
        <v>2736</v>
      </c>
      <c r="D7700" s="1350">
        <v>1</v>
      </c>
      <c r="E7700" s="293" t="s">
        <v>21449</v>
      </c>
      <c r="F7700" s="1352" t="s">
        <v>21450</v>
      </c>
      <c r="G7700" s="1351">
        <v>40140</v>
      </c>
      <c r="H7700" s="1348" t="s">
        <v>2252</v>
      </c>
      <c r="I7700" s="1348">
        <v>1357</v>
      </c>
      <c r="J7700" s="1351">
        <v>39338</v>
      </c>
      <c r="K7700" s="1352" t="s">
        <v>2253</v>
      </c>
      <c r="L7700" s="1352" t="s">
        <v>21451</v>
      </c>
      <c r="M7700" s="1345" t="s">
        <v>21452</v>
      </c>
      <c r="N7700" s="1346" t="s">
        <v>1830</v>
      </c>
      <c r="O7700" s="1347"/>
      <c r="P7700" s="117" t="str">
        <f t="shared" si="61"/>
        <v>2704</v>
      </c>
      <c r="Q7700" s="117"/>
      <c r="R7700" s="1348">
        <v>270407018</v>
      </c>
      <c r="S7700" s="321"/>
      <c r="T7700" s="321"/>
    </row>
    <row r="7701" spans="1:20" ht="34.5" hidden="1" customHeight="1">
      <c r="A7701" s="1348">
        <v>270407019</v>
      </c>
      <c r="B7701" s="1339" t="str">
        <f t="shared" si="60"/>
        <v>2704</v>
      </c>
      <c r="C7701" s="1349" t="s">
        <v>2736</v>
      </c>
      <c r="D7701" s="1350">
        <v>1</v>
      </c>
      <c r="E7701" s="293" t="s">
        <v>21453</v>
      </c>
      <c r="F7701" s="1352" t="s">
        <v>21454</v>
      </c>
      <c r="G7701" s="1356">
        <v>40140</v>
      </c>
      <c r="H7701" s="1348" t="s">
        <v>2252</v>
      </c>
      <c r="I7701" s="1348">
        <v>1357</v>
      </c>
      <c r="J7701" s="1356">
        <v>39338</v>
      </c>
      <c r="K7701" s="1352" t="s">
        <v>2253</v>
      </c>
      <c r="L7701" s="1352"/>
      <c r="M7701" s="1345" t="s">
        <v>21452</v>
      </c>
      <c r="N7701" s="1346" t="s">
        <v>1830</v>
      </c>
      <c r="O7701" s="1347"/>
      <c r="P7701" s="117" t="str">
        <f t="shared" si="61"/>
        <v>2704</v>
      </c>
      <c r="Q7701" s="117"/>
      <c r="R7701" s="1348">
        <v>270407019</v>
      </c>
      <c r="S7701" s="321"/>
      <c r="T7701" s="321"/>
    </row>
    <row r="7702" spans="1:20" ht="34.5" hidden="1" customHeight="1">
      <c r="A7702" s="1348">
        <v>270407020</v>
      </c>
      <c r="B7702" s="1339" t="str">
        <f t="shared" si="60"/>
        <v>2704</v>
      </c>
      <c r="C7702" s="1349" t="s">
        <v>2736</v>
      </c>
      <c r="D7702" s="1350">
        <v>1</v>
      </c>
      <c r="E7702" s="293" t="s">
        <v>21455</v>
      </c>
      <c r="F7702" s="1352" t="s">
        <v>21456</v>
      </c>
      <c r="G7702" s="1356">
        <v>40140</v>
      </c>
      <c r="H7702" s="1348" t="s">
        <v>2252</v>
      </c>
      <c r="I7702" s="1348">
        <v>1357</v>
      </c>
      <c r="J7702" s="1356">
        <v>39338</v>
      </c>
      <c r="K7702" s="1352" t="s">
        <v>2253</v>
      </c>
      <c r="L7702" s="1352"/>
      <c r="M7702" s="1345" t="s">
        <v>21457</v>
      </c>
      <c r="N7702" s="1346" t="s">
        <v>1830</v>
      </c>
      <c r="O7702" s="1347"/>
      <c r="P7702" s="117" t="str">
        <f t="shared" si="61"/>
        <v>2704</v>
      </c>
      <c r="Q7702" s="117"/>
      <c r="R7702" s="1348">
        <v>270407020</v>
      </c>
      <c r="S7702" s="321"/>
      <c r="T7702" s="321"/>
    </row>
    <row r="7703" spans="1:20" ht="34.5" hidden="1" customHeight="1">
      <c r="A7703" s="1348">
        <v>270407021</v>
      </c>
      <c r="B7703" s="1339" t="str">
        <f t="shared" si="60"/>
        <v>2704</v>
      </c>
      <c r="C7703" s="1349" t="s">
        <v>2736</v>
      </c>
      <c r="D7703" s="1350">
        <v>1</v>
      </c>
      <c r="E7703" s="293" t="s">
        <v>21458</v>
      </c>
      <c r="F7703" s="1352" t="s">
        <v>21459</v>
      </c>
      <c r="G7703" s="1356">
        <v>40140</v>
      </c>
      <c r="H7703" s="1348" t="s">
        <v>2252</v>
      </c>
      <c r="I7703" s="1348">
        <v>1357</v>
      </c>
      <c r="J7703" s="1356">
        <v>39338</v>
      </c>
      <c r="K7703" s="1352" t="s">
        <v>2253</v>
      </c>
      <c r="L7703" s="1352"/>
      <c r="M7703" s="1345" t="s">
        <v>21457</v>
      </c>
      <c r="N7703" s="1346" t="s">
        <v>1830</v>
      </c>
      <c r="O7703" s="1347"/>
      <c r="P7703" s="117" t="str">
        <f t="shared" si="61"/>
        <v>2704</v>
      </c>
      <c r="Q7703" s="117"/>
      <c r="R7703" s="1348">
        <v>270407021</v>
      </c>
      <c r="S7703" s="321"/>
      <c r="T7703" s="321"/>
    </row>
    <row r="7704" spans="1:20" ht="91.5" hidden="1" customHeight="1">
      <c r="A7704" s="1348">
        <v>270407022</v>
      </c>
      <c r="B7704" s="1339" t="str">
        <f t="shared" si="60"/>
        <v>2704</v>
      </c>
      <c r="C7704" s="1349" t="s">
        <v>2736</v>
      </c>
      <c r="D7704" s="1350">
        <v>1</v>
      </c>
      <c r="E7704" s="293" t="s">
        <v>21460</v>
      </c>
      <c r="F7704" s="1352" t="s">
        <v>21461</v>
      </c>
      <c r="G7704" s="1356">
        <v>40874</v>
      </c>
      <c r="H7704" s="1348" t="s">
        <v>2252</v>
      </c>
      <c r="I7704" s="1348">
        <v>1357</v>
      </c>
      <c r="J7704" s="1356">
        <v>39338</v>
      </c>
      <c r="K7704" s="1352" t="s">
        <v>2253</v>
      </c>
      <c r="L7704" s="1352"/>
      <c r="M7704" s="1345" t="s">
        <v>21380</v>
      </c>
      <c r="N7704" s="1346" t="s">
        <v>1830</v>
      </c>
      <c r="O7704" s="1347"/>
      <c r="P7704" s="117" t="str">
        <f t="shared" si="61"/>
        <v>2704</v>
      </c>
      <c r="Q7704" s="117"/>
      <c r="R7704" s="1348">
        <v>270407022</v>
      </c>
      <c r="S7704" s="321"/>
      <c r="T7704" s="321"/>
    </row>
    <row r="7705" spans="1:20" ht="34.5" hidden="1" customHeight="1">
      <c r="A7705" s="1348">
        <v>270407023</v>
      </c>
      <c r="B7705" s="1339" t="str">
        <f t="shared" si="60"/>
        <v>2704</v>
      </c>
      <c r="C7705" s="1349" t="s">
        <v>2736</v>
      </c>
      <c r="D7705" s="1350">
        <v>1</v>
      </c>
      <c r="E7705" s="293" t="s">
        <v>21462</v>
      </c>
      <c r="F7705" s="1352" t="s">
        <v>21463</v>
      </c>
      <c r="G7705" s="1356">
        <v>41820</v>
      </c>
      <c r="H7705" s="1348" t="s">
        <v>2252</v>
      </c>
      <c r="I7705" s="1348">
        <v>1357</v>
      </c>
      <c r="J7705" s="1356">
        <v>39338</v>
      </c>
      <c r="K7705" s="1352" t="s">
        <v>2253</v>
      </c>
      <c r="L7705" s="1352" t="s">
        <v>21464</v>
      </c>
      <c r="M7705" s="1345" t="s">
        <v>21465</v>
      </c>
      <c r="N7705" s="1346" t="s">
        <v>1830</v>
      </c>
      <c r="O7705" s="1347"/>
      <c r="P7705" s="117" t="str">
        <f t="shared" si="61"/>
        <v>2704</v>
      </c>
      <c r="Q7705" s="117"/>
      <c r="R7705" s="1348">
        <v>270407023</v>
      </c>
      <c r="S7705" s="321"/>
      <c r="T7705" s="321"/>
    </row>
    <row r="7706" spans="1:20" ht="34.5" hidden="1" customHeight="1">
      <c r="A7706" s="1348">
        <v>210201003</v>
      </c>
      <c r="B7706" s="1339" t="str">
        <f t="shared" si="60"/>
        <v>2102</v>
      </c>
      <c r="C7706" s="1349" t="s">
        <v>2736</v>
      </c>
      <c r="D7706" s="1350">
        <v>1</v>
      </c>
      <c r="E7706" s="293" t="s">
        <v>21466</v>
      </c>
      <c r="F7706" s="1352" t="s">
        <v>21467</v>
      </c>
      <c r="G7706" s="1356">
        <v>41820</v>
      </c>
      <c r="H7706" s="1348" t="s">
        <v>2252</v>
      </c>
      <c r="I7706" s="1348">
        <v>1381</v>
      </c>
      <c r="J7706" s="1356">
        <v>39751</v>
      </c>
      <c r="K7706" s="1352" t="s">
        <v>2253</v>
      </c>
      <c r="L7706" s="1352" t="s">
        <v>21464</v>
      </c>
      <c r="M7706" s="1345" t="s">
        <v>3308</v>
      </c>
      <c r="N7706" s="1346" t="s">
        <v>21468</v>
      </c>
      <c r="O7706" s="1347"/>
      <c r="P7706" s="117" t="str">
        <f t="shared" si="61"/>
        <v>2102</v>
      </c>
      <c r="Q7706" s="117"/>
      <c r="R7706" s="1348">
        <v>210201003</v>
      </c>
      <c r="S7706" s="321"/>
      <c r="T7706" s="321"/>
    </row>
    <row r="7707" spans="1:20" ht="34.5" hidden="1" customHeight="1">
      <c r="A7707" s="1348">
        <v>210201004</v>
      </c>
      <c r="B7707" s="1339" t="str">
        <f t="shared" si="60"/>
        <v>2102</v>
      </c>
      <c r="C7707" s="1349" t="s">
        <v>2736</v>
      </c>
      <c r="D7707" s="1350">
        <v>1</v>
      </c>
      <c r="E7707" s="293" t="s">
        <v>21469</v>
      </c>
      <c r="F7707" s="1352" t="s">
        <v>21470</v>
      </c>
      <c r="G7707" s="1356">
        <v>41820</v>
      </c>
      <c r="H7707" s="1348" t="s">
        <v>2252</v>
      </c>
      <c r="I7707" s="1348">
        <v>1357</v>
      </c>
      <c r="J7707" s="1356">
        <v>39338</v>
      </c>
      <c r="K7707" s="1352" t="s">
        <v>2253</v>
      </c>
      <c r="L7707" s="1352" t="s">
        <v>21464</v>
      </c>
      <c r="M7707" s="1345" t="s">
        <v>3308</v>
      </c>
      <c r="N7707" s="1346" t="s">
        <v>21471</v>
      </c>
      <c r="O7707" s="1347"/>
      <c r="P7707" s="117" t="str">
        <f t="shared" si="61"/>
        <v>2102</v>
      </c>
      <c r="Q7707" s="117"/>
      <c r="R7707" s="1348">
        <v>210201004</v>
      </c>
      <c r="S7707" s="321"/>
      <c r="T7707" s="321"/>
    </row>
    <row r="7708" spans="1:20" ht="34.5" hidden="1" customHeight="1">
      <c r="A7708" s="1348">
        <v>210201005</v>
      </c>
      <c r="B7708" s="1339" t="str">
        <f t="shared" si="60"/>
        <v>2102</v>
      </c>
      <c r="C7708" s="1349" t="s">
        <v>2736</v>
      </c>
      <c r="D7708" s="1350">
        <v>1</v>
      </c>
      <c r="E7708" s="293" t="s">
        <v>21472</v>
      </c>
      <c r="F7708" s="1352" t="s">
        <v>21473</v>
      </c>
      <c r="G7708" s="1351">
        <v>41820</v>
      </c>
      <c r="H7708" s="1348" t="s">
        <v>2252</v>
      </c>
      <c r="I7708" s="1348">
        <v>1357</v>
      </c>
      <c r="J7708" s="1356">
        <v>39338</v>
      </c>
      <c r="K7708" s="1352" t="s">
        <v>2253</v>
      </c>
      <c r="L7708" s="1352" t="s">
        <v>21464</v>
      </c>
      <c r="M7708" s="1345" t="s">
        <v>3308</v>
      </c>
      <c r="N7708" s="1346" t="s">
        <v>21474</v>
      </c>
      <c r="O7708" s="1347"/>
      <c r="P7708" s="117" t="str">
        <f t="shared" si="61"/>
        <v>2102</v>
      </c>
      <c r="Q7708" s="117"/>
      <c r="R7708" s="1348">
        <v>210201005</v>
      </c>
      <c r="S7708" s="321"/>
      <c r="T7708" s="321"/>
    </row>
    <row r="7709" spans="1:20" ht="34.5" hidden="1" customHeight="1">
      <c r="A7709" s="1348">
        <v>210201006</v>
      </c>
      <c r="B7709" s="1339" t="str">
        <f t="shared" si="60"/>
        <v>2102</v>
      </c>
      <c r="C7709" s="1349" t="s">
        <v>2736</v>
      </c>
      <c r="D7709" s="1350">
        <v>1</v>
      </c>
      <c r="E7709" s="293" t="s">
        <v>21475</v>
      </c>
      <c r="F7709" s="1352" t="s">
        <v>21476</v>
      </c>
      <c r="G7709" s="1351">
        <v>40505</v>
      </c>
      <c r="H7709" s="1348" t="s">
        <v>2252</v>
      </c>
      <c r="I7709" s="1348">
        <v>1357</v>
      </c>
      <c r="J7709" s="1356">
        <v>39338</v>
      </c>
      <c r="K7709" s="1352" t="s">
        <v>2253</v>
      </c>
      <c r="L7709" s="1352"/>
      <c r="M7709" s="1345" t="s">
        <v>21465</v>
      </c>
      <c r="N7709" s="1346" t="s">
        <v>1830</v>
      </c>
      <c r="O7709" s="1347"/>
      <c r="P7709" s="117" t="str">
        <f t="shared" si="61"/>
        <v>2102</v>
      </c>
      <c r="Q7709" s="117"/>
      <c r="R7709" s="1348">
        <v>210201006</v>
      </c>
      <c r="S7709" s="321"/>
      <c r="T7709" s="321"/>
    </row>
    <row r="7710" spans="1:20" ht="34.5" hidden="1" customHeight="1">
      <c r="A7710" s="1348">
        <v>210201006</v>
      </c>
      <c r="B7710" s="1339" t="str">
        <f t="shared" si="60"/>
        <v>2102</v>
      </c>
      <c r="C7710" s="1349" t="s">
        <v>2736</v>
      </c>
      <c r="D7710" s="1350">
        <v>1</v>
      </c>
      <c r="E7710" s="293" t="s">
        <v>21477</v>
      </c>
      <c r="F7710" s="1352" t="s">
        <v>21478</v>
      </c>
      <c r="G7710" s="1351">
        <v>40505</v>
      </c>
      <c r="H7710" s="1348" t="s">
        <v>2252</v>
      </c>
      <c r="I7710" s="1348">
        <v>1357</v>
      </c>
      <c r="J7710" s="1356">
        <v>39338</v>
      </c>
      <c r="K7710" s="1352" t="s">
        <v>2253</v>
      </c>
      <c r="L7710" s="1352"/>
      <c r="M7710" s="1345" t="s">
        <v>21479</v>
      </c>
      <c r="N7710" s="1346" t="s">
        <v>21480</v>
      </c>
      <c r="O7710" s="1347"/>
      <c r="P7710" s="117" t="str">
        <f t="shared" si="61"/>
        <v>2102</v>
      </c>
      <c r="Q7710" s="117"/>
      <c r="R7710" s="1348">
        <v>210201006</v>
      </c>
      <c r="S7710" s="321"/>
      <c r="T7710" s="321"/>
    </row>
    <row r="7711" spans="1:20" ht="34.5" hidden="1" customHeight="1">
      <c r="A7711" s="1348">
        <v>210201007</v>
      </c>
      <c r="B7711" s="1339" t="str">
        <f t="shared" si="60"/>
        <v>2102</v>
      </c>
      <c r="C7711" s="1349" t="s">
        <v>2736</v>
      </c>
      <c r="D7711" s="1350">
        <v>1</v>
      </c>
      <c r="E7711" s="293" t="s">
        <v>21481</v>
      </c>
      <c r="F7711" s="1352" t="s">
        <v>21482</v>
      </c>
      <c r="G7711" s="1356">
        <v>40505</v>
      </c>
      <c r="H7711" s="1348" t="s">
        <v>2252</v>
      </c>
      <c r="I7711" s="1348">
        <v>1357</v>
      </c>
      <c r="J7711" s="1356">
        <v>39338</v>
      </c>
      <c r="K7711" s="1352" t="s">
        <v>2253</v>
      </c>
      <c r="L7711" s="1352"/>
      <c r="M7711" s="1345" t="s">
        <v>3308</v>
      </c>
      <c r="N7711" s="1346" t="s">
        <v>1830</v>
      </c>
      <c r="O7711" s="1347"/>
      <c r="P7711" s="117" t="str">
        <f t="shared" si="61"/>
        <v>2102</v>
      </c>
      <c r="Q7711" s="117"/>
      <c r="R7711" s="1348">
        <v>210201007</v>
      </c>
      <c r="S7711" s="321"/>
      <c r="T7711" s="321"/>
    </row>
    <row r="7712" spans="1:20" ht="34.5" hidden="1" customHeight="1">
      <c r="A7712" s="1348">
        <v>210201007</v>
      </c>
      <c r="B7712" s="1339" t="str">
        <f t="shared" si="60"/>
        <v>2102</v>
      </c>
      <c r="C7712" s="1349" t="s">
        <v>2736</v>
      </c>
      <c r="D7712" s="1350">
        <v>1</v>
      </c>
      <c r="E7712" s="293" t="s">
        <v>21483</v>
      </c>
      <c r="F7712" s="1352" t="s">
        <v>21484</v>
      </c>
      <c r="G7712" s="1356">
        <v>40871</v>
      </c>
      <c r="H7712" s="1348" t="s">
        <v>2252</v>
      </c>
      <c r="I7712" s="1348">
        <v>1357</v>
      </c>
      <c r="J7712" s="1351">
        <v>39338</v>
      </c>
      <c r="K7712" s="1352" t="s">
        <v>2253</v>
      </c>
      <c r="L7712" s="1352"/>
      <c r="M7712" s="1345" t="s">
        <v>21485</v>
      </c>
      <c r="N7712" s="1346" t="s">
        <v>21486</v>
      </c>
      <c r="O7712" s="1347"/>
      <c r="P7712" s="117" t="str">
        <f t="shared" si="61"/>
        <v>2102</v>
      </c>
      <c r="Q7712" s="117"/>
      <c r="R7712" s="1348">
        <v>210201007</v>
      </c>
      <c r="S7712" s="321"/>
      <c r="T7712" s="321"/>
    </row>
    <row r="7713" spans="1:20" ht="34.5" hidden="1" customHeight="1">
      <c r="A7713" s="1348">
        <v>210201008</v>
      </c>
      <c r="B7713" s="1339" t="str">
        <f t="shared" si="60"/>
        <v>2102</v>
      </c>
      <c r="C7713" s="1349" t="s">
        <v>2736</v>
      </c>
      <c r="D7713" s="1350">
        <v>1</v>
      </c>
      <c r="E7713" s="293" t="s">
        <v>21487</v>
      </c>
      <c r="F7713" s="1352" t="s">
        <v>21488</v>
      </c>
      <c r="G7713" s="1356">
        <v>40871</v>
      </c>
      <c r="H7713" s="1348" t="s">
        <v>2252</v>
      </c>
      <c r="I7713" s="1348">
        <v>1357</v>
      </c>
      <c r="J7713" s="1356">
        <v>39338</v>
      </c>
      <c r="K7713" s="1352" t="s">
        <v>2253</v>
      </c>
      <c r="L7713" s="1352"/>
      <c r="M7713" s="1345" t="s">
        <v>1830</v>
      </c>
      <c r="N7713" s="1346" t="s">
        <v>21489</v>
      </c>
      <c r="O7713" s="1347"/>
      <c r="P7713" s="117" t="str">
        <f t="shared" si="61"/>
        <v>2102</v>
      </c>
      <c r="Q7713" s="117"/>
      <c r="R7713" s="1348">
        <v>210201008</v>
      </c>
      <c r="S7713" s="321"/>
      <c r="T7713" s="321"/>
    </row>
    <row r="7714" spans="1:20" ht="34.5" hidden="1" customHeight="1">
      <c r="A7714" s="1348">
        <v>210201008</v>
      </c>
      <c r="B7714" s="1339" t="str">
        <f t="shared" si="60"/>
        <v>2102</v>
      </c>
      <c r="C7714" s="1349" t="s">
        <v>2736</v>
      </c>
      <c r="D7714" s="1350">
        <v>1</v>
      </c>
      <c r="E7714" s="293" t="s">
        <v>21490</v>
      </c>
      <c r="F7714" s="1352" t="s">
        <v>21491</v>
      </c>
      <c r="G7714" s="1351">
        <v>40871</v>
      </c>
      <c r="H7714" s="1348" t="s">
        <v>2252</v>
      </c>
      <c r="I7714" s="1348">
        <v>1357</v>
      </c>
      <c r="J7714" s="1351">
        <v>39338</v>
      </c>
      <c r="K7714" s="1352" t="s">
        <v>2253</v>
      </c>
      <c r="L7714" s="1352"/>
      <c r="M7714" s="1345" t="s">
        <v>1830</v>
      </c>
      <c r="N7714" s="1346" t="s">
        <v>1830</v>
      </c>
      <c r="O7714" s="1347"/>
      <c r="P7714" s="117" t="str">
        <f t="shared" si="61"/>
        <v>2102</v>
      </c>
      <c r="Q7714" s="117"/>
      <c r="R7714" s="1348">
        <v>210201008</v>
      </c>
      <c r="S7714" s="321"/>
      <c r="T7714" s="321"/>
    </row>
    <row r="7715" spans="1:20" ht="34.5" hidden="1" customHeight="1">
      <c r="A7715" s="1348">
        <v>210201009</v>
      </c>
      <c r="B7715" s="1339" t="str">
        <f t="shared" si="60"/>
        <v>2102</v>
      </c>
      <c r="C7715" s="1349" t="s">
        <v>2736</v>
      </c>
      <c r="D7715" s="1350">
        <v>2</v>
      </c>
      <c r="E7715" s="293" t="s">
        <v>21492</v>
      </c>
      <c r="F7715" s="1352" t="s">
        <v>21493</v>
      </c>
      <c r="G7715" s="1351">
        <v>42899</v>
      </c>
      <c r="H7715" s="1348" t="s">
        <v>2252</v>
      </c>
      <c r="I7715" s="1348">
        <v>1461</v>
      </c>
      <c r="J7715" s="1351">
        <v>41123</v>
      </c>
      <c r="K7715" s="1352" t="s">
        <v>2253</v>
      </c>
      <c r="L7715" s="1353"/>
      <c r="M7715" s="1345" t="s">
        <v>1830</v>
      </c>
      <c r="N7715" s="1346" t="s">
        <v>21393</v>
      </c>
      <c r="O7715" s="1347"/>
      <c r="P7715" s="117" t="str">
        <f t="shared" si="61"/>
        <v>2102</v>
      </c>
      <c r="Q7715" s="117"/>
      <c r="R7715" s="1348">
        <v>210201009</v>
      </c>
      <c r="S7715" s="321"/>
      <c r="T7715" s="321"/>
    </row>
    <row r="7716" spans="1:20" ht="34.5" hidden="1" customHeight="1">
      <c r="A7716" s="1348">
        <v>210201010</v>
      </c>
      <c r="B7716" s="1339" t="str">
        <f t="shared" si="60"/>
        <v>2102</v>
      </c>
      <c r="C7716" s="1349" t="s">
        <v>2736</v>
      </c>
      <c r="D7716" s="1350">
        <v>1</v>
      </c>
      <c r="E7716" s="293" t="s">
        <v>21494</v>
      </c>
      <c r="F7716" s="1352" t="s">
        <v>21495</v>
      </c>
      <c r="G7716" s="1351">
        <v>40505</v>
      </c>
      <c r="H7716" s="1348" t="s">
        <v>2252</v>
      </c>
      <c r="I7716" s="1348">
        <v>1357</v>
      </c>
      <c r="J7716" s="1351">
        <v>39338</v>
      </c>
      <c r="K7716" s="1352" t="s">
        <v>2253</v>
      </c>
      <c r="L7716" s="1352" t="s">
        <v>21496</v>
      </c>
      <c r="M7716" s="1345" t="s">
        <v>1830</v>
      </c>
      <c r="N7716" s="1346" t="s">
        <v>21393</v>
      </c>
      <c r="O7716" s="1347"/>
      <c r="P7716" s="117" t="str">
        <f t="shared" si="61"/>
        <v>2102</v>
      </c>
      <c r="Q7716" s="117"/>
      <c r="R7716" s="1348">
        <v>210201010</v>
      </c>
      <c r="S7716" s="321"/>
      <c r="T7716" s="321"/>
    </row>
    <row r="7717" spans="1:20" ht="34.5" hidden="1" customHeight="1">
      <c r="A7717" s="1348">
        <v>210201011</v>
      </c>
      <c r="B7717" s="1339" t="str">
        <f t="shared" si="60"/>
        <v>2102</v>
      </c>
      <c r="C7717" s="1349" t="s">
        <v>2736</v>
      </c>
      <c r="D7717" s="1350">
        <v>2</v>
      </c>
      <c r="E7717" s="293" t="s">
        <v>21497</v>
      </c>
      <c r="F7717" s="1352" t="s">
        <v>21498</v>
      </c>
      <c r="G7717" s="1351">
        <v>42734</v>
      </c>
      <c r="H7717" s="1348" t="s">
        <v>2252</v>
      </c>
      <c r="I7717" s="1348">
        <v>1423</v>
      </c>
      <c r="J7717" s="1351">
        <v>40521</v>
      </c>
      <c r="K7717" s="1352" t="s">
        <v>2253</v>
      </c>
      <c r="L7717" s="1353"/>
      <c r="M7717" s="1345" t="s">
        <v>21499</v>
      </c>
      <c r="N7717" s="1346" t="s">
        <v>21399</v>
      </c>
      <c r="O7717" s="1347"/>
      <c r="P7717" s="117" t="str">
        <f t="shared" si="61"/>
        <v>2102</v>
      </c>
      <c r="Q7717" s="117"/>
      <c r="R7717" s="1348">
        <v>210201011</v>
      </c>
      <c r="S7717" s="321"/>
      <c r="T7717" s="321"/>
    </row>
    <row r="7718" spans="1:20" ht="34.5" hidden="1" customHeight="1">
      <c r="A7718" s="1348">
        <v>210201012</v>
      </c>
      <c r="B7718" s="1339" t="str">
        <f t="shared" si="60"/>
        <v>2102</v>
      </c>
      <c r="C7718" s="1349" t="s">
        <v>2736</v>
      </c>
      <c r="D7718" s="1350">
        <v>1</v>
      </c>
      <c r="E7718" s="293" t="s">
        <v>21500</v>
      </c>
      <c r="F7718" s="1352" t="s">
        <v>21501</v>
      </c>
      <c r="G7718" s="1351">
        <v>40871</v>
      </c>
      <c r="H7718" s="1348" t="s">
        <v>2252</v>
      </c>
      <c r="I7718" s="1348">
        <v>1357</v>
      </c>
      <c r="J7718" s="1351">
        <v>39338</v>
      </c>
      <c r="K7718" s="1352" t="s">
        <v>2253</v>
      </c>
      <c r="L7718" s="1353"/>
      <c r="M7718" s="1345" t="s">
        <v>21479</v>
      </c>
      <c r="N7718" s="1346" t="s">
        <v>21480</v>
      </c>
      <c r="O7718" s="1347"/>
      <c r="P7718" s="117" t="str">
        <f t="shared" si="61"/>
        <v>2102</v>
      </c>
      <c r="Q7718" s="117"/>
      <c r="R7718" s="1348">
        <v>210201012</v>
      </c>
      <c r="S7718" s="321"/>
      <c r="T7718" s="321"/>
    </row>
    <row r="7719" spans="1:20" ht="34.5" hidden="1" customHeight="1">
      <c r="A7719" s="1348">
        <v>210201014</v>
      </c>
      <c r="B7719" s="1339" t="str">
        <f t="shared" si="60"/>
        <v>2102</v>
      </c>
      <c r="C7719" s="1349" t="s">
        <v>2736</v>
      </c>
      <c r="D7719" s="1350">
        <v>2</v>
      </c>
      <c r="E7719" s="293" t="s">
        <v>21502</v>
      </c>
      <c r="F7719" s="1352" t="s">
        <v>21503</v>
      </c>
      <c r="G7719" s="1351">
        <v>42899</v>
      </c>
      <c r="H7719" s="1348" t="s">
        <v>2252</v>
      </c>
      <c r="I7719" s="1348">
        <v>1461</v>
      </c>
      <c r="J7719" s="1351">
        <v>41123</v>
      </c>
      <c r="K7719" s="1352" t="s">
        <v>2253</v>
      </c>
      <c r="L7719" s="1352"/>
      <c r="M7719" s="1345" t="s">
        <v>1830</v>
      </c>
      <c r="N7719" s="1346" t="s">
        <v>21504</v>
      </c>
      <c r="O7719" s="1347"/>
      <c r="P7719" s="117" t="str">
        <f t="shared" si="61"/>
        <v>2102</v>
      </c>
      <c r="Q7719" s="117"/>
      <c r="R7719" s="1348">
        <v>210201014</v>
      </c>
      <c r="S7719" s="321"/>
      <c r="T7719" s="321"/>
    </row>
    <row r="7720" spans="1:20" ht="34.5" hidden="1" customHeight="1">
      <c r="A7720" s="1348">
        <v>210201015</v>
      </c>
      <c r="B7720" s="1339" t="str">
        <f t="shared" si="60"/>
        <v>2102</v>
      </c>
      <c r="C7720" s="1349" t="s">
        <v>2736</v>
      </c>
      <c r="D7720" s="1350">
        <v>1</v>
      </c>
      <c r="E7720" s="293" t="s">
        <v>21505</v>
      </c>
      <c r="F7720" s="1352" t="s">
        <v>21506</v>
      </c>
      <c r="G7720" s="1356">
        <v>40871</v>
      </c>
      <c r="H7720" s="1348" t="s">
        <v>2252</v>
      </c>
      <c r="I7720" s="1348">
        <v>1357</v>
      </c>
      <c r="J7720" s="1351">
        <v>39338</v>
      </c>
      <c r="K7720" s="1352" t="s">
        <v>2253</v>
      </c>
      <c r="L7720" s="1352"/>
      <c r="M7720" s="1345" t="s">
        <v>1830</v>
      </c>
      <c r="N7720" s="1346" t="s">
        <v>21507</v>
      </c>
      <c r="O7720" s="1347"/>
      <c r="P7720" s="117" t="str">
        <f t="shared" si="61"/>
        <v>2102</v>
      </c>
      <c r="Q7720" s="117"/>
      <c r="R7720" s="1348">
        <v>210201015</v>
      </c>
      <c r="S7720" s="321"/>
      <c r="T7720" s="321"/>
    </row>
    <row r="7721" spans="1:20" ht="34.5" hidden="1" customHeight="1">
      <c r="A7721" s="1348">
        <v>210201016</v>
      </c>
      <c r="B7721" s="1339" t="str">
        <f t="shared" si="60"/>
        <v>2102</v>
      </c>
      <c r="C7721" s="1349" t="s">
        <v>2736</v>
      </c>
      <c r="D7721" s="1350">
        <v>2</v>
      </c>
      <c r="E7721" s="293" t="s">
        <v>21508</v>
      </c>
      <c r="F7721" s="1352" t="s">
        <v>21509</v>
      </c>
      <c r="G7721" s="1356">
        <v>42899</v>
      </c>
      <c r="H7721" s="1348" t="s">
        <v>2252</v>
      </c>
      <c r="I7721" s="1348">
        <v>1461</v>
      </c>
      <c r="J7721" s="1351">
        <v>41123</v>
      </c>
      <c r="K7721" s="1352" t="s">
        <v>2253</v>
      </c>
      <c r="L7721" s="1353"/>
      <c r="M7721" s="1345" t="s">
        <v>1830</v>
      </c>
      <c r="N7721" s="1346" t="s">
        <v>21510</v>
      </c>
      <c r="O7721" s="1347"/>
      <c r="P7721" s="117" t="str">
        <f t="shared" si="61"/>
        <v>2102</v>
      </c>
      <c r="Q7721" s="117"/>
      <c r="R7721" s="1348">
        <v>210201016</v>
      </c>
      <c r="S7721" s="321"/>
      <c r="T7721" s="321"/>
    </row>
    <row r="7722" spans="1:20" ht="34.5" hidden="1" customHeight="1">
      <c r="A7722" s="1348">
        <v>210201016</v>
      </c>
      <c r="B7722" s="1339" t="str">
        <f t="shared" si="60"/>
        <v>2102</v>
      </c>
      <c r="C7722" s="1349" t="s">
        <v>2736</v>
      </c>
      <c r="D7722" s="1350">
        <v>1</v>
      </c>
      <c r="E7722" s="293" t="s">
        <v>21511</v>
      </c>
      <c r="F7722" s="1352" t="s">
        <v>21512</v>
      </c>
      <c r="G7722" s="1351">
        <v>40871</v>
      </c>
      <c r="H7722" s="1348" t="s">
        <v>2252</v>
      </c>
      <c r="I7722" s="1348">
        <v>1357</v>
      </c>
      <c r="J7722" s="1351">
        <v>39338</v>
      </c>
      <c r="K7722" s="1352" t="s">
        <v>2253</v>
      </c>
      <c r="L7722" s="1352" t="s">
        <v>21513</v>
      </c>
      <c r="M7722" s="1345" t="s">
        <v>1830</v>
      </c>
      <c r="N7722" s="1346" t="s">
        <v>1830</v>
      </c>
      <c r="O7722" s="1347"/>
      <c r="P7722" s="117" t="str">
        <f t="shared" si="61"/>
        <v>2102</v>
      </c>
      <c r="Q7722" s="117"/>
      <c r="R7722" s="1348">
        <v>210201016</v>
      </c>
      <c r="S7722" s="321"/>
      <c r="T7722" s="321"/>
    </row>
    <row r="7723" spans="1:20" ht="34.5" hidden="1" customHeight="1">
      <c r="A7723" s="1348">
        <v>210201017</v>
      </c>
      <c r="B7723" s="1339" t="str">
        <f t="shared" si="60"/>
        <v>2102</v>
      </c>
      <c r="C7723" s="1349" t="s">
        <v>2736</v>
      </c>
      <c r="D7723" s="1350">
        <v>2</v>
      </c>
      <c r="E7723" s="293" t="s">
        <v>21514</v>
      </c>
      <c r="F7723" s="1352" t="s">
        <v>21515</v>
      </c>
      <c r="G7723" s="1351">
        <v>43099</v>
      </c>
      <c r="H7723" s="1348" t="s">
        <v>2252</v>
      </c>
      <c r="I7723" s="1348">
        <v>1461</v>
      </c>
      <c r="J7723" s="1351">
        <v>41123</v>
      </c>
      <c r="K7723" s="1352" t="s">
        <v>2253</v>
      </c>
      <c r="L7723" s="1353"/>
      <c r="M7723" s="1345" t="s">
        <v>1830</v>
      </c>
      <c r="N7723" s="1346" t="s">
        <v>1830</v>
      </c>
      <c r="O7723" s="1347"/>
      <c r="P7723" s="117" t="str">
        <f t="shared" si="61"/>
        <v>2102</v>
      </c>
      <c r="Q7723" s="117"/>
      <c r="R7723" s="1348">
        <v>210201017</v>
      </c>
      <c r="S7723" s="321"/>
      <c r="T7723" s="321"/>
    </row>
    <row r="7724" spans="1:20" ht="34.5" hidden="1" customHeight="1">
      <c r="A7724" s="1348">
        <v>210201017</v>
      </c>
      <c r="B7724" s="1339" t="str">
        <f t="shared" si="60"/>
        <v>2102</v>
      </c>
      <c r="C7724" s="1349" t="s">
        <v>2736</v>
      </c>
      <c r="D7724" s="1350">
        <v>1</v>
      </c>
      <c r="E7724" s="293" t="s">
        <v>21516</v>
      </c>
      <c r="F7724" s="1352" t="s">
        <v>21517</v>
      </c>
      <c r="G7724" s="1356">
        <v>40871</v>
      </c>
      <c r="H7724" s="1348" t="s">
        <v>2252</v>
      </c>
      <c r="I7724" s="1348">
        <v>1357</v>
      </c>
      <c r="J7724" s="1351">
        <v>39338</v>
      </c>
      <c r="K7724" s="1352" t="s">
        <v>2253</v>
      </c>
      <c r="L7724" s="1353"/>
      <c r="M7724" s="1345" t="s">
        <v>1830</v>
      </c>
      <c r="N7724" s="1346" t="s">
        <v>1830</v>
      </c>
      <c r="O7724" s="1347"/>
      <c r="P7724" s="117" t="str">
        <f t="shared" si="61"/>
        <v>2102</v>
      </c>
      <c r="Q7724" s="117"/>
      <c r="R7724" s="1348">
        <v>210201017</v>
      </c>
      <c r="S7724" s="321"/>
      <c r="T7724" s="321"/>
    </row>
    <row r="7725" spans="1:20" ht="34.5" hidden="1" customHeight="1">
      <c r="A7725" s="1348">
        <v>210201018</v>
      </c>
      <c r="B7725" s="1339" t="str">
        <f t="shared" si="60"/>
        <v>2102</v>
      </c>
      <c r="C7725" s="1349" t="s">
        <v>2736</v>
      </c>
      <c r="D7725" s="1350">
        <v>2</v>
      </c>
      <c r="E7725" s="293" t="s">
        <v>21518</v>
      </c>
      <c r="F7725" s="1352" t="s">
        <v>21519</v>
      </c>
      <c r="G7725" s="1351">
        <v>42899</v>
      </c>
      <c r="H7725" s="1348" t="s">
        <v>2252</v>
      </c>
      <c r="I7725" s="1348">
        <v>1461</v>
      </c>
      <c r="J7725" s="1351">
        <v>41123</v>
      </c>
      <c r="K7725" s="1352" t="s">
        <v>2253</v>
      </c>
      <c r="L7725" s="1353"/>
      <c r="M7725" s="1345" t="s">
        <v>21520</v>
      </c>
      <c r="N7725" s="1346" t="s">
        <v>21521</v>
      </c>
      <c r="O7725" s="1347"/>
      <c r="P7725" s="117" t="str">
        <f t="shared" si="61"/>
        <v>2102</v>
      </c>
      <c r="Q7725" s="117"/>
      <c r="R7725" s="1348">
        <v>210201018</v>
      </c>
      <c r="S7725" s="321"/>
      <c r="T7725" s="321"/>
    </row>
    <row r="7726" spans="1:20" ht="34.5" hidden="1" customHeight="1">
      <c r="A7726" s="1348">
        <v>210201019</v>
      </c>
      <c r="B7726" s="1339" t="str">
        <f t="shared" si="60"/>
        <v>2102</v>
      </c>
      <c r="C7726" s="1349" t="s">
        <v>2736</v>
      </c>
      <c r="D7726" s="1350">
        <v>1</v>
      </c>
      <c r="E7726" s="293" t="s">
        <v>21522</v>
      </c>
      <c r="F7726" s="1352" t="s">
        <v>21523</v>
      </c>
      <c r="G7726" s="1356">
        <v>40871</v>
      </c>
      <c r="H7726" s="1348" t="s">
        <v>2252</v>
      </c>
      <c r="I7726" s="1348">
        <v>1357</v>
      </c>
      <c r="J7726" s="1351">
        <v>39338</v>
      </c>
      <c r="K7726" s="1352" t="s">
        <v>2253</v>
      </c>
      <c r="L7726" s="1353"/>
      <c r="M7726" s="1345" t="s">
        <v>1830</v>
      </c>
      <c r="N7726" s="1346" t="s">
        <v>21524</v>
      </c>
      <c r="O7726" s="1347"/>
      <c r="P7726" s="117" t="str">
        <f t="shared" si="61"/>
        <v>2102</v>
      </c>
      <c r="Q7726" s="117"/>
      <c r="R7726" s="1348">
        <v>210201019</v>
      </c>
      <c r="S7726" s="321"/>
      <c r="T7726" s="321"/>
    </row>
    <row r="7727" spans="1:20" ht="34.5" hidden="1" customHeight="1">
      <c r="A7727" s="1348">
        <v>210201019</v>
      </c>
      <c r="B7727" s="1339" t="str">
        <f t="shared" si="60"/>
        <v>2102</v>
      </c>
      <c r="C7727" s="1349" t="s">
        <v>2736</v>
      </c>
      <c r="D7727" s="1350">
        <v>2</v>
      </c>
      <c r="E7727" s="293" t="s">
        <v>21525</v>
      </c>
      <c r="F7727" s="1352" t="s">
        <v>21526</v>
      </c>
      <c r="G7727" s="1351">
        <v>42899</v>
      </c>
      <c r="H7727" s="1348" t="s">
        <v>2252</v>
      </c>
      <c r="I7727" s="1348">
        <v>1461</v>
      </c>
      <c r="J7727" s="1351">
        <v>41123</v>
      </c>
      <c r="K7727" s="1352" t="s">
        <v>2253</v>
      </c>
      <c r="L7727" s="1352"/>
      <c r="M7727" s="1345" t="s">
        <v>1830</v>
      </c>
      <c r="N7727" s="1346" t="s">
        <v>21524</v>
      </c>
      <c r="O7727" s="1347"/>
      <c r="P7727" s="117" t="str">
        <f t="shared" si="61"/>
        <v>2102</v>
      </c>
      <c r="Q7727" s="117"/>
      <c r="R7727" s="1348">
        <v>210201019</v>
      </c>
      <c r="S7727" s="321"/>
      <c r="T7727" s="321"/>
    </row>
    <row r="7728" spans="1:20" ht="34.5" hidden="1" customHeight="1">
      <c r="A7728" s="1348">
        <v>210201019</v>
      </c>
      <c r="B7728" s="1339" t="str">
        <f t="shared" si="60"/>
        <v>2102</v>
      </c>
      <c r="C7728" s="1349" t="s">
        <v>2736</v>
      </c>
      <c r="D7728" s="1350">
        <v>1</v>
      </c>
      <c r="E7728" s="293" t="s">
        <v>21527</v>
      </c>
      <c r="F7728" s="1352" t="s">
        <v>21528</v>
      </c>
      <c r="G7728" s="1356">
        <v>40871</v>
      </c>
      <c r="H7728" s="1348" t="s">
        <v>2252</v>
      </c>
      <c r="I7728" s="1348">
        <v>1357</v>
      </c>
      <c r="J7728" s="1351">
        <v>39338</v>
      </c>
      <c r="K7728" s="1352" t="s">
        <v>2253</v>
      </c>
      <c r="L7728" s="1352" t="s">
        <v>21529</v>
      </c>
      <c r="M7728" s="1345" t="s">
        <v>1830</v>
      </c>
      <c r="N7728" s="1346" t="s">
        <v>1830</v>
      </c>
      <c r="O7728" s="1347"/>
      <c r="P7728" s="117" t="str">
        <f t="shared" si="61"/>
        <v>2102</v>
      </c>
      <c r="Q7728" s="117"/>
      <c r="R7728" s="1348">
        <v>210201019</v>
      </c>
      <c r="S7728" s="321"/>
      <c r="T7728" s="321"/>
    </row>
    <row r="7729" spans="1:20" ht="84" hidden="1" customHeight="1">
      <c r="A7729" s="1348">
        <v>210201020</v>
      </c>
      <c r="B7729" s="1339" t="str">
        <f t="shared" si="60"/>
        <v>2102</v>
      </c>
      <c r="C7729" s="1349" t="s">
        <v>2736</v>
      </c>
      <c r="D7729" s="1350">
        <v>2</v>
      </c>
      <c r="E7729" s="293" t="s">
        <v>21530</v>
      </c>
      <c r="F7729" s="1352" t="s">
        <v>21531</v>
      </c>
      <c r="G7729" s="1356">
        <v>42734</v>
      </c>
      <c r="H7729" s="1348" t="s">
        <v>2252</v>
      </c>
      <c r="I7729" s="1348">
        <v>1423</v>
      </c>
      <c r="J7729" s="1351">
        <v>40521</v>
      </c>
      <c r="K7729" s="1352" t="s">
        <v>2253</v>
      </c>
      <c r="L7729" s="1353"/>
      <c r="M7729" s="1345" t="s">
        <v>1830</v>
      </c>
      <c r="N7729" s="1346" t="s">
        <v>21532</v>
      </c>
      <c r="O7729" s="1347"/>
      <c r="P7729" s="117" t="str">
        <f t="shared" si="61"/>
        <v>2102</v>
      </c>
      <c r="Q7729" s="117"/>
      <c r="R7729" s="1348">
        <v>210201020</v>
      </c>
      <c r="S7729" s="321"/>
      <c r="T7729" s="321"/>
    </row>
    <row r="7730" spans="1:20" ht="45.75" hidden="1" customHeight="1">
      <c r="A7730" s="1348">
        <v>210201020</v>
      </c>
      <c r="B7730" s="1339" t="str">
        <f t="shared" si="60"/>
        <v>2102</v>
      </c>
      <c r="C7730" s="1349" t="s">
        <v>2736</v>
      </c>
      <c r="D7730" s="1350">
        <v>1</v>
      </c>
      <c r="E7730" s="293" t="s">
        <v>21533</v>
      </c>
      <c r="F7730" s="1352" t="s">
        <v>21534</v>
      </c>
      <c r="G7730" s="1351">
        <v>41241</v>
      </c>
      <c r="H7730" s="1348" t="s">
        <v>2252</v>
      </c>
      <c r="I7730" s="1348">
        <v>1357</v>
      </c>
      <c r="J7730" s="1351">
        <v>39338</v>
      </c>
      <c r="K7730" s="1352" t="s">
        <v>2253</v>
      </c>
      <c r="L7730" s="1352"/>
      <c r="M7730" s="1345" t="s">
        <v>1830</v>
      </c>
      <c r="N7730" s="1346" t="s">
        <v>1830</v>
      </c>
      <c r="O7730" s="1347"/>
      <c r="P7730" s="117" t="str">
        <f t="shared" si="61"/>
        <v>2102</v>
      </c>
      <c r="Q7730" s="117"/>
      <c r="R7730" s="1348">
        <v>210201020</v>
      </c>
      <c r="S7730" s="321"/>
      <c r="T7730" s="321"/>
    </row>
    <row r="7731" spans="1:20" ht="34.5" hidden="1" customHeight="1">
      <c r="A7731" s="1348">
        <v>210201021</v>
      </c>
      <c r="B7731" s="1339" t="str">
        <f t="shared" si="60"/>
        <v>2102</v>
      </c>
      <c r="C7731" s="1349" t="s">
        <v>2736</v>
      </c>
      <c r="D7731" s="1350">
        <v>2</v>
      </c>
      <c r="E7731" s="293" t="s">
        <v>21535</v>
      </c>
      <c r="F7731" s="1352" t="s">
        <v>21536</v>
      </c>
      <c r="G7731" s="1356">
        <v>43810</v>
      </c>
      <c r="H7731" s="1348" t="s">
        <v>2252</v>
      </c>
      <c r="I7731" s="1348">
        <v>1482</v>
      </c>
      <c r="J7731" s="1351">
        <v>41470</v>
      </c>
      <c r="K7731" s="1352" t="s">
        <v>2253</v>
      </c>
      <c r="L7731" s="1352"/>
      <c r="M7731" s="1345" t="s">
        <v>1830</v>
      </c>
      <c r="N7731" s="1346" t="s">
        <v>21510</v>
      </c>
      <c r="O7731" s="1347"/>
      <c r="P7731" s="117" t="str">
        <f t="shared" si="61"/>
        <v>2102</v>
      </c>
      <c r="Q7731" s="117"/>
      <c r="R7731" s="1348">
        <v>210201021</v>
      </c>
      <c r="S7731" s="321"/>
      <c r="T7731" s="321"/>
    </row>
    <row r="7732" spans="1:20" ht="34.5" hidden="1" customHeight="1">
      <c r="A7732" s="1348">
        <v>210201022</v>
      </c>
      <c r="B7732" s="1339" t="str">
        <f t="shared" si="60"/>
        <v>2102</v>
      </c>
      <c r="C7732" s="1349" t="s">
        <v>2736</v>
      </c>
      <c r="D7732" s="1350">
        <v>1</v>
      </c>
      <c r="E7732" s="293" t="s">
        <v>21537</v>
      </c>
      <c r="F7732" s="1352" t="s">
        <v>21538</v>
      </c>
      <c r="G7732" s="1356">
        <v>41241</v>
      </c>
      <c r="H7732" s="1348" t="s">
        <v>2252</v>
      </c>
      <c r="I7732" s="1348">
        <v>1357</v>
      </c>
      <c r="J7732" s="1351">
        <v>39338</v>
      </c>
      <c r="K7732" s="1352" t="s">
        <v>2253</v>
      </c>
      <c r="L7732" s="1352"/>
      <c r="M7732" s="1345" t="s">
        <v>1830</v>
      </c>
      <c r="N7732" s="1346" t="s">
        <v>1830</v>
      </c>
      <c r="O7732" s="1347"/>
      <c r="P7732" s="117" t="str">
        <f t="shared" si="61"/>
        <v>2102</v>
      </c>
      <c r="Q7732" s="117"/>
      <c r="R7732" s="1348">
        <v>210201022</v>
      </c>
      <c r="S7732" s="321"/>
      <c r="T7732" s="321"/>
    </row>
    <row r="7733" spans="1:20" ht="34.5" hidden="1" customHeight="1">
      <c r="A7733" s="1348">
        <v>210201023</v>
      </c>
      <c r="B7733" s="1339" t="str">
        <f t="shared" si="60"/>
        <v>2102</v>
      </c>
      <c r="C7733" s="1349" t="s">
        <v>2736</v>
      </c>
      <c r="D7733" s="1350">
        <v>1</v>
      </c>
      <c r="E7733" s="293" t="s">
        <v>21539</v>
      </c>
      <c r="F7733" s="1352" t="s">
        <v>21540</v>
      </c>
      <c r="G7733" s="1351">
        <v>41241</v>
      </c>
      <c r="H7733" s="1348" t="s">
        <v>2252</v>
      </c>
      <c r="I7733" s="1348">
        <v>1357</v>
      </c>
      <c r="J7733" s="1351">
        <v>39338</v>
      </c>
      <c r="K7733" s="1352" t="s">
        <v>2253</v>
      </c>
      <c r="L7733" s="1352" t="s">
        <v>21541</v>
      </c>
      <c r="M7733" s="1345" t="s">
        <v>1830</v>
      </c>
      <c r="N7733" s="1346" t="s">
        <v>1830</v>
      </c>
      <c r="O7733" s="1347"/>
      <c r="P7733" s="117" t="str">
        <f t="shared" si="61"/>
        <v>2102</v>
      </c>
      <c r="Q7733" s="117"/>
      <c r="R7733" s="1348">
        <v>210201023</v>
      </c>
      <c r="S7733" s="321"/>
      <c r="T7733" s="321"/>
    </row>
    <row r="7734" spans="1:20" ht="34.5" hidden="1" customHeight="1">
      <c r="A7734" s="1348">
        <v>210201023</v>
      </c>
      <c r="B7734" s="1339" t="str">
        <f t="shared" si="60"/>
        <v>2102</v>
      </c>
      <c r="C7734" s="1349" t="s">
        <v>2736</v>
      </c>
      <c r="D7734" s="1350">
        <v>1</v>
      </c>
      <c r="E7734" s="293" t="s">
        <v>21542</v>
      </c>
      <c r="F7734" s="1352" t="s">
        <v>21543</v>
      </c>
      <c r="G7734" s="1356">
        <v>41241</v>
      </c>
      <c r="H7734" s="1348" t="s">
        <v>2252</v>
      </c>
      <c r="I7734" s="1348">
        <v>1357</v>
      </c>
      <c r="J7734" s="1351">
        <v>39338</v>
      </c>
      <c r="K7734" s="1352" t="s">
        <v>2253</v>
      </c>
      <c r="L7734" s="1352"/>
      <c r="M7734" s="1345" t="s">
        <v>1830</v>
      </c>
      <c r="N7734" s="1346" t="s">
        <v>21544</v>
      </c>
      <c r="O7734" s="1347"/>
      <c r="P7734" s="117" t="str">
        <f t="shared" si="61"/>
        <v>2102</v>
      </c>
      <c r="Q7734" s="117"/>
      <c r="R7734" s="1348">
        <v>210201023</v>
      </c>
      <c r="S7734" s="321"/>
      <c r="T7734" s="321"/>
    </row>
    <row r="7735" spans="1:20" ht="34.5" hidden="1" customHeight="1">
      <c r="A7735" s="1348">
        <v>210201024</v>
      </c>
      <c r="B7735" s="1339" t="str">
        <f t="shared" si="60"/>
        <v>2102</v>
      </c>
      <c r="C7735" s="1349" t="s">
        <v>2736</v>
      </c>
      <c r="D7735" s="1350">
        <v>1</v>
      </c>
      <c r="E7735" s="293" t="s">
        <v>21545</v>
      </c>
      <c r="F7735" s="1352" t="s">
        <v>21546</v>
      </c>
      <c r="G7735" s="1356">
        <v>41241</v>
      </c>
      <c r="H7735" s="1348" t="s">
        <v>2252</v>
      </c>
      <c r="I7735" s="1348">
        <v>1357</v>
      </c>
      <c r="J7735" s="1351">
        <v>39338</v>
      </c>
      <c r="K7735" s="1352" t="s">
        <v>2253</v>
      </c>
      <c r="L7735" s="1352"/>
      <c r="M7735" s="1345" t="s">
        <v>1830</v>
      </c>
      <c r="N7735" s="1346" t="s">
        <v>6095</v>
      </c>
      <c r="O7735" s="1347"/>
      <c r="P7735" s="117" t="str">
        <f t="shared" si="61"/>
        <v>2102</v>
      </c>
      <c r="Q7735" s="117"/>
      <c r="R7735" s="1348">
        <v>210201024</v>
      </c>
      <c r="S7735" s="321"/>
      <c r="T7735" s="321"/>
    </row>
    <row r="7736" spans="1:20" ht="34.5" hidden="1" customHeight="1">
      <c r="A7736" s="1348">
        <v>210201024</v>
      </c>
      <c r="B7736" s="1339" t="str">
        <f t="shared" si="60"/>
        <v>2102</v>
      </c>
      <c r="C7736" s="1349" t="s">
        <v>2736</v>
      </c>
      <c r="D7736" s="1350">
        <v>1</v>
      </c>
      <c r="E7736" s="293" t="s">
        <v>21547</v>
      </c>
      <c r="F7736" s="1352" t="s">
        <v>21548</v>
      </c>
      <c r="G7736" s="1356">
        <v>41065</v>
      </c>
      <c r="H7736" s="1348" t="s">
        <v>2252</v>
      </c>
      <c r="I7736" s="1348">
        <v>1357</v>
      </c>
      <c r="J7736" s="1351">
        <v>39338</v>
      </c>
      <c r="K7736" s="1352" t="s">
        <v>2253</v>
      </c>
      <c r="L7736" s="1352" t="s">
        <v>21451</v>
      </c>
      <c r="M7736" s="1345" t="s">
        <v>1830</v>
      </c>
      <c r="N7736" s="1346" t="s">
        <v>21549</v>
      </c>
      <c r="O7736" s="1347"/>
      <c r="P7736" s="117" t="str">
        <f t="shared" si="61"/>
        <v>2102</v>
      </c>
      <c r="Q7736" s="117"/>
      <c r="R7736" s="1348">
        <v>210201024</v>
      </c>
      <c r="S7736" s="321"/>
      <c r="T7736" s="321"/>
    </row>
    <row r="7737" spans="1:20" ht="34.5" hidden="1" customHeight="1">
      <c r="A7737" s="1348">
        <v>210201025</v>
      </c>
      <c r="B7737" s="1339" t="str">
        <f t="shared" si="60"/>
        <v>2102</v>
      </c>
      <c r="C7737" s="1349" t="s">
        <v>2736</v>
      </c>
      <c r="D7737" s="1350">
        <v>1</v>
      </c>
      <c r="E7737" s="293" t="s">
        <v>21550</v>
      </c>
      <c r="F7737" s="1352" t="s">
        <v>21551</v>
      </c>
      <c r="G7737" s="1356">
        <v>41065</v>
      </c>
      <c r="H7737" s="1348" t="s">
        <v>2252</v>
      </c>
      <c r="I7737" s="1348">
        <v>1357</v>
      </c>
      <c r="J7737" s="1351">
        <v>39338</v>
      </c>
      <c r="K7737" s="1352" t="s">
        <v>2253</v>
      </c>
      <c r="L7737" s="1352" t="s">
        <v>21451</v>
      </c>
      <c r="M7737" s="1345" t="s">
        <v>1830</v>
      </c>
      <c r="N7737" s="1346" t="s">
        <v>1830</v>
      </c>
      <c r="O7737" s="1347"/>
      <c r="P7737" s="117" t="str">
        <f t="shared" si="61"/>
        <v>2102</v>
      </c>
      <c r="Q7737" s="117"/>
      <c r="R7737" s="1348">
        <v>210201025</v>
      </c>
      <c r="S7737" s="321"/>
      <c r="T7737" s="321"/>
    </row>
    <row r="7738" spans="1:20" ht="34.5" hidden="1" customHeight="1">
      <c r="A7738" s="1348">
        <v>210201025</v>
      </c>
      <c r="B7738" s="1339" t="str">
        <f t="shared" si="60"/>
        <v>2102</v>
      </c>
      <c r="C7738" s="1349" t="s">
        <v>2736</v>
      </c>
      <c r="D7738" s="1350">
        <v>1</v>
      </c>
      <c r="E7738" s="293" t="s">
        <v>21552</v>
      </c>
      <c r="F7738" s="1352" t="s">
        <v>21553</v>
      </c>
      <c r="G7738" s="1351">
        <v>41065</v>
      </c>
      <c r="H7738" s="1348" t="s">
        <v>2252</v>
      </c>
      <c r="I7738" s="1348">
        <v>1357</v>
      </c>
      <c r="J7738" s="1351">
        <v>39338</v>
      </c>
      <c r="K7738" s="1352" t="s">
        <v>2253</v>
      </c>
      <c r="L7738" s="1352" t="s">
        <v>21451</v>
      </c>
      <c r="M7738" s="1345" t="s">
        <v>1830</v>
      </c>
      <c r="N7738" s="1346" t="s">
        <v>21554</v>
      </c>
      <c r="O7738" s="1347"/>
      <c r="P7738" s="117" t="str">
        <f t="shared" si="61"/>
        <v>2102</v>
      </c>
      <c r="Q7738" s="117"/>
      <c r="R7738" s="1348">
        <v>210201025</v>
      </c>
      <c r="S7738" s="321"/>
      <c r="T7738" s="321"/>
    </row>
    <row r="7739" spans="1:20" ht="34.5" hidden="1" customHeight="1">
      <c r="A7739" s="1348">
        <v>210201032</v>
      </c>
      <c r="B7739" s="1339" t="str">
        <f t="shared" si="60"/>
        <v>2102</v>
      </c>
      <c r="C7739" s="1349" t="s">
        <v>2736</v>
      </c>
      <c r="D7739" s="1350">
        <v>1</v>
      </c>
      <c r="E7739" s="293" t="s">
        <v>21555</v>
      </c>
      <c r="F7739" s="1352" t="s">
        <v>21556</v>
      </c>
      <c r="G7739" s="1356">
        <v>41065</v>
      </c>
      <c r="H7739" s="1348" t="s">
        <v>2252</v>
      </c>
      <c r="I7739" s="1348">
        <v>1357</v>
      </c>
      <c r="J7739" s="1351">
        <v>39338</v>
      </c>
      <c r="K7739" s="1352" t="s">
        <v>2253</v>
      </c>
      <c r="L7739" s="1352" t="s">
        <v>21451</v>
      </c>
      <c r="M7739" s="1345" t="s">
        <v>20456</v>
      </c>
      <c r="N7739" s="1346" t="s">
        <v>1830</v>
      </c>
      <c r="O7739" s="1347"/>
      <c r="P7739" s="117" t="str">
        <f t="shared" si="61"/>
        <v>2102</v>
      </c>
      <c r="Q7739" s="117"/>
      <c r="R7739" s="1348">
        <v>210201032</v>
      </c>
      <c r="S7739" s="321"/>
      <c r="T7739" s="321"/>
    </row>
    <row r="7740" spans="1:20" ht="34.5" hidden="1" customHeight="1">
      <c r="A7740" s="1348">
        <v>210201033</v>
      </c>
      <c r="B7740" s="1339" t="str">
        <f t="shared" si="60"/>
        <v>2102</v>
      </c>
      <c r="C7740" s="1349" t="s">
        <v>2736</v>
      </c>
      <c r="D7740" s="1350">
        <v>1</v>
      </c>
      <c r="E7740" s="293" t="s">
        <v>21557</v>
      </c>
      <c r="F7740" s="1352" t="s">
        <v>21558</v>
      </c>
      <c r="G7740" s="1351">
        <v>41065</v>
      </c>
      <c r="H7740" s="1348" t="s">
        <v>2252</v>
      </c>
      <c r="I7740" s="1348">
        <v>1357</v>
      </c>
      <c r="J7740" s="1351">
        <v>39338</v>
      </c>
      <c r="K7740" s="1352" t="s">
        <v>2253</v>
      </c>
      <c r="L7740" s="1352" t="s">
        <v>21451</v>
      </c>
      <c r="M7740" s="1345" t="s">
        <v>21559</v>
      </c>
      <c r="N7740" s="1346" t="s">
        <v>21560</v>
      </c>
      <c r="O7740" s="1347"/>
      <c r="P7740" s="117" t="str">
        <f t="shared" si="61"/>
        <v>2102</v>
      </c>
      <c r="Q7740" s="117"/>
      <c r="R7740" s="1348">
        <v>210201033</v>
      </c>
      <c r="S7740" s="321"/>
      <c r="T7740" s="321"/>
    </row>
    <row r="7741" spans="1:20" ht="34.5" hidden="1" customHeight="1">
      <c r="A7741" s="1348">
        <v>210201034</v>
      </c>
      <c r="B7741" s="1339" t="str">
        <f t="shared" si="60"/>
        <v>2102</v>
      </c>
      <c r="C7741" s="1349" t="s">
        <v>2736</v>
      </c>
      <c r="D7741" s="1350">
        <v>1</v>
      </c>
      <c r="E7741" s="293" t="s">
        <v>21561</v>
      </c>
      <c r="F7741" s="1352" t="s">
        <v>21562</v>
      </c>
      <c r="G7741" s="1356">
        <v>41065</v>
      </c>
      <c r="H7741" s="1348" t="s">
        <v>2252</v>
      </c>
      <c r="I7741" s="1348">
        <v>1357</v>
      </c>
      <c r="J7741" s="1356">
        <v>39338</v>
      </c>
      <c r="K7741" s="1352" t="s">
        <v>2253</v>
      </c>
      <c r="L7741" s="1352" t="s">
        <v>21451</v>
      </c>
      <c r="M7741" s="1345" t="s">
        <v>1830</v>
      </c>
      <c r="N7741" s="1346" t="s">
        <v>1830</v>
      </c>
      <c r="O7741" s="1347"/>
      <c r="P7741" s="117" t="str">
        <f t="shared" si="61"/>
        <v>2102</v>
      </c>
      <c r="Q7741" s="117"/>
      <c r="R7741" s="1348">
        <v>210201034</v>
      </c>
      <c r="S7741" s="321"/>
      <c r="T7741" s="321"/>
    </row>
    <row r="7742" spans="1:20" ht="34.5" hidden="1" customHeight="1">
      <c r="A7742" s="1348">
        <v>210201035</v>
      </c>
      <c r="B7742" s="1339" t="str">
        <f t="shared" si="60"/>
        <v>2102</v>
      </c>
      <c r="C7742" s="1349" t="s">
        <v>2736</v>
      </c>
      <c r="D7742" s="1350">
        <v>1</v>
      </c>
      <c r="E7742" s="293" t="s">
        <v>21563</v>
      </c>
      <c r="F7742" s="1352" t="s">
        <v>21564</v>
      </c>
      <c r="G7742" s="1356">
        <v>43810</v>
      </c>
      <c r="H7742" s="1348" t="s">
        <v>2252</v>
      </c>
      <c r="I7742" s="1348">
        <v>1423</v>
      </c>
      <c r="J7742" s="1356">
        <v>40521</v>
      </c>
      <c r="K7742" s="1352" t="s">
        <v>2253</v>
      </c>
      <c r="L7742" s="1352" t="s">
        <v>21565</v>
      </c>
      <c r="M7742" s="1345" t="s">
        <v>1830</v>
      </c>
      <c r="N7742" s="1346" t="s">
        <v>1830</v>
      </c>
      <c r="O7742" s="1347"/>
      <c r="P7742" s="117" t="str">
        <f t="shared" si="61"/>
        <v>2102</v>
      </c>
      <c r="Q7742" s="117"/>
      <c r="R7742" s="1348">
        <v>210201035</v>
      </c>
      <c r="S7742" s="321"/>
      <c r="T7742" s="321"/>
    </row>
    <row r="7743" spans="1:20" ht="34.5" hidden="1" customHeight="1">
      <c r="A7743" s="1348">
        <v>210201036</v>
      </c>
      <c r="B7743" s="1339" t="str">
        <f t="shared" si="60"/>
        <v>2102</v>
      </c>
      <c r="C7743" s="1349" t="s">
        <v>2736</v>
      </c>
      <c r="D7743" s="1350">
        <v>1</v>
      </c>
      <c r="E7743" s="293" t="s">
        <v>21566</v>
      </c>
      <c r="F7743" s="1352" t="s">
        <v>21567</v>
      </c>
      <c r="G7743" s="1356">
        <v>42734</v>
      </c>
      <c r="H7743" s="1348" t="s">
        <v>2252</v>
      </c>
      <c r="I7743" s="1348">
        <v>1423</v>
      </c>
      <c r="J7743" s="1351">
        <v>40521</v>
      </c>
      <c r="K7743" s="1352" t="s">
        <v>2253</v>
      </c>
      <c r="L7743" s="1352" t="s">
        <v>21568</v>
      </c>
      <c r="M7743" s="1345" t="s">
        <v>1830</v>
      </c>
      <c r="N7743" s="1346" t="s">
        <v>1830</v>
      </c>
      <c r="O7743" s="1347"/>
      <c r="P7743" s="117" t="str">
        <f t="shared" si="61"/>
        <v>2102</v>
      </c>
      <c r="Q7743" s="117"/>
      <c r="R7743" s="1348">
        <v>210201036</v>
      </c>
      <c r="S7743" s="321"/>
      <c r="T7743" s="321"/>
    </row>
    <row r="7744" spans="1:20" ht="34.5" hidden="1" customHeight="1">
      <c r="A7744" s="1348">
        <v>210201037</v>
      </c>
      <c r="B7744" s="1339" t="str">
        <f t="shared" si="60"/>
        <v>2102</v>
      </c>
      <c r="C7744" s="1349" t="s">
        <v>2736</v>
      </c>
      <c r="D7744" s="1350">
        <v>1</v>
      </c>
      <c r="E7744" s="293" t="s">
        <v>21569</v>
      </c>
      <c r="F7744" s="1352" t="s">
        <v>21570</v>
      </c>
      <c r="G7744" s="1356">
        <v>42734</v>
      </c>
      <c r="H7744" s="1348" t="s">
        <v>2252</v>
      </c>
      <c r="I7744" s="1348">
        <v>1423</v>
      </c>
      <c r="J7744" s="1351">
        <v>40521</v>
      </c>
      <c r="K7744" s="1352" t="s">
        <v>2253</v>
      </c>
      <c r="L7744" s="1352" t="s">
        <v>21568</v>
      </c>
      <c r="M7744" s="1345" t="s">
        <v>1830</v>
      </c>
      <c r="N7744" s="1346" t="s">
        <v>1830</v>
      </c>
      <c r="O7744" s="1347"/>
      <c r="P7744" s="117" t="str">
        <f t="shared" si="61"/>
        <v>2102</v>
      </c>
      <c r="Q7744" s="117"/>
      <c r="R7744" s="1348">
        <v>210201037</v>
      </c>
      <c r="S7744" s="321"/>
      <c r="T7744" s="321"/>
    </row>
    <row r="7745" spans="1:20" ht="34.5" hidden="1" customHeight="1">
      <c r="A7745" s="1348">
        <v>210201038</v>
      </c>
      <c r="B7745" s="1339" t="str">
        <f t="shared" si="60"/>
        <v>2102</v>
      </c>
      <c r="C7745" s="1349" t="s">
        <v>2736</v>
      </c>
      <c r="D7745" s="1350">
        <v>1</v>
      </c>
      <c r="E7745" s="293" t="s">
        <v>21571</v>
      </c>
      <c r="F7745" s="1352" t="s">
        <v>21572</v>
      </c>
      <c r="G7745" s="1356">
        <v>42734</v>
      </c>
      <c r="H7745" s="1348" t="s">
        <v>2252</v>
      </c>
      <c r="I7745" s="1348">
        <v>1423</v>
      </c>
      <c r="J7745" s="1351">
        <v>40521</v>
      </c>
      <c r="K7745" s="1352" t="s">
        <v>2253</v>
      </c>
      <c r="L7745" s="1352" t="s">
        <v>21573</v>
      </c>
      <c r="M7745" s="1345" t="s">
        <v>1830</v>
      </c>
      <c r="N7745" s="1346" t="s">
        <v>1830</v>
      </c>
      <c r="O7745" s="1347"/>
      <c r="P7745" s="117" t="str">
        <f t="shared" si="61"/>
        <v>2102</v>
      </c>
      <c r="Q7745" s="117"/>
      <c r="R7745" s="1348">
        <v>210201038</v>
      </c>
      <c r="S7745" s="321"/>
      <c r="T7745" s="321"/>
    </row>
    <row r="7746" spans="1:20" ht="34.5" hidden="1" customHeight="1">
      <c r="A7746" s="1348">
        <v>210201039</v>
      </c>
      <c r="B7746" s="1339" t="str">
        <f t="shared" si="60"/>
        <v>2102</v>
      </c>
      <c r="C7746" s="1349" t="s">
        <v>2736</v>
      </c>
      <c r="D7746" s="1350">
        <v>1</v>
      </c>
      <c r="E7746" s="293" t="s">
        <v>21574</v>
      </c>
      <c r="F7746" s="1352" t="s">
        <v>21575</v>
      </c>
      <c r="G7746" s="1356">
        <v>42734</v>
      </c>
      <c r="H7746" s="1348" t="s">
        <v>2252</v>
      </c>
      <c r="I7746" s="1348">
        <v>1423</v>
      </c>
      <c r="J7746" s="1351">
        <v>40521</v>
      </c>
      <c r="K7746" s="1352" t="s">
        <v>2253</v>
      </c>
      <c r="L7746" s="1352" t="s">
        <v>21573</v>
      </c>
      <c r="M7746" s="1345" t="s">
        <v>1830</v>
      </c>
      <c r="N7746" s="1346" t="s">
        <v>1830</v>
      </c>
      <c r="O7746" s="1347"/>
      <c r="P7746" s="117" t="str">
        <f t="shared" si="61"/>
        <v>2102</v>
      </c>
      <c r="Q7746" s="117"/>
      <c r="R7746" s="1348">
        <v>210201039</v>
      </c>
      <c r="S7746" s="321"/>
      <c r="T7746" s="321"/>
    </row>
    <row r="7747" spans="1:20" ht="34.5" hidden="1" customHeight="1">
      <c r="A7747" s="1348">
        <v>210201040</v>
      </c>
      <c r="B7747" s="1339" t="str">
        <f t="shared" si="60"/>
        <v>2102</v>
      </c>
      <c r="C7747" s="1349" t="s">
        <v>2736</v>
      </c>
      <c r="D7747" s="1350">
        <v>1</v>
      </c>
      <c r="E7747" s="293" t="s">
        <v>21576</v>
      </c>
      <c r="F7747" s="1352" t="s">
        <v>21577</v>
      </c>
      <c r="G7747" s="1356">
        <v>42734</v>
      </c>
      <c r="H7747" s="1348" t="s">
        <v>2252</v>
      </c>
      <c r="I7747" s="1348">
        <v>1423</v>
      </c>
      <c r="J7747" s="1351">
        <v>40521</v>
      </c>
      <c r="K7747" s="1352" t="s">
        <v>2253</v>
      </c>
      <c r="L7747" s="1352" t="s">
        <v>21496</v>
      </c>
      <c r="M7747" s="1345" t="s">
        <v>1830</v>
      </c>
      <c r="N7747" s="1346" t="s">
        <v>1830</v>
      </c>
      <c r="O7747" s="1347"/>
      <c r="P7747" s="117" t="str">
        <f t="shared" si="61"/>
        <v>2102</v>
      </c>
      <c r="Q7747" s="117"/>
      <c r="R7747" s="1348">
        <v>210201040</v>
      </c>
      <c r="S7747" s="321"/>
      <c r="T7747" s="321"/>
    </row>
    <row r="7748" spans="1:20" ht="34.5" hidden="1" customHeight="1">
      <c r="A7748" s="1348">
        <v>210201041</v>
      </c>
      <c r="B7748" s="1339" t="str">
        <f t="shared" si="60"/>
        <v>2102</v>
      </c>
      <c r="C7748" s="1349" t="s">
        <v>2736</v>
      </c>
      <c r="D7748" s="1350">
        <v>1</v>
      </c>
      <c r="E7748" s="293" t="s">
        <v>21578</v>
      </c>
      <c r="F7748" s="1352" t="s">
        <v>21579</v>
      </c>
      <c r="G7748" s="1356">
        <v>42734</v>
      </c>
      <c r="H7748" s="1348" t="s">
        <v>2252</v>
      </c>
      <c r="I7748" s="1348">
        <v>1423</v>
      </c>
      <c r="J7748" s="1351">
        <v>40521</v>
      </c>
      <c r="K7748" s="1352" t="s">
        <v>2253</v>
      </c>
      <c r="L7748" s="1352" t="s">
        <v>21580</v>
      </c>
      <c r="M7748" s="1345" t="s">
        <v>1830</v>
      </c>
      <c r="N7748" s="1346" t="s">
        <v>1830</v>
      </c>
      <c r="O7748" s="1347"/>
      <c r="P7748" s="117" t="str">
        <f t="shared" si="61"/>
        <v>2102</v>
      </c>
      <c r="Q7748" s="117"/>
      <c r="R7748" s="1348">
        <v>210201041</v>
      </c>
      <c r="S7748" s="321"/>
      <c r="T7748" s="321"/>
    </row>
    <row r="7749" spans="1:20" ht="34.5" hidden="1" customHeight="1">
      <c r="A7749" s="1348">
        <v>210201042</v>
      </c>
      <c r="B7749" s="1339" t="str">
        <f t="shared" si="60"/>
        <v>2102</v>
      </c>
      <c r="C7749" s="1349" t="s">
        <v>2736</v>
      </c>
      <c r="D7749" s="1350">
        <v>1</v>
      </c>
      <c r="E7749" s="293" t="s">
        <v>21581</v>
      </c>
      <c r="F7749" s="1352" t="s">
        <v>21582</v>
      </c>
      <c r="G7749" s="1356">
        <v>42899</v>
      </c>
      <c r="H7749" s="1348" t="s">
        <v>2252</v>
      </c>
      <c r="I7749" s="1348">
        <v>1423</v>
      </c>
      <c r="J7749" s="1351">
        <v>40521</v>
      </c>
      <c r="K7749" s="1352" t="s">
        <v>2253</v>
      </c>
      <c r="L7749" s="1352"/>
      <c r="M7749" s="1345" t="s">
        <v>1830</v>
      </c>
      <c r="N7749" s="1346" t="s">
        <v>1830</v>
      </c>
      <c r="O7749" s="1347"/>
      <c r="P7749" s="117" t="str">
        <f t="shared" si="61"/>
        <v>2102</v>
      </c>
      <c r="Q7749" s="117"/>
      <c r="R7749" s="1348">
        <v>210201042</v>
      </c>
      <c r="S7749" s="321"/>
      <c r="T7749" s="321"/>
    </row>
    <row r="7750" spans="1:20" ht="34.5" hidden="1" customHeight="1">
      <c r="A7750" s="1348">
        <v>210201043</v>
      </c>
      <c r="B7750" s="1339" t="str">
        <f t="shared" si="60"/>
        <v>2102</v>
      </c>
      <c r="C7750" s="1349" t="s">
        <v>2736</v>
      </c>
      <c r="D7750" s="1350">
        <v>1</v>
      </c>
      <c r="E7750" s="293" t="s">
        <v>21583</v>
      </c>
      <c r="F7750" s="1352" t="s">
        <v>21584</v>
      </c>
      <c r="G7750" s="1356">
        <v>43940</v>
      </c>
      <c r="H7750" s="1348" t="s">
        <v>2252</v>
      </c>
      <c r="I7750" s="1348">
        <v>1423</v>
      </c>
      <c r="J7750" s="1351">
        <v>40521</v>
      </c>
      <c r="K7750" s="1352" t="s">
        <v>2253</v>
      </c>
      <c r="L7750" s="1353"/>
      <c r="M7750" s="1345" t="s">
        <v>1830</v>
      </c>
      <c r="N7750" s="1346" t="s">
        <v>21585</v>
      </c>
      <c r="O7750" s="1347"/>
      <c r="P7750" s="117" t="str">
        <f t="shared" si="61"/>
        <v>2102</v>
      </c>
      <c r="Q7750" s="117"/>
      <c r="R7750" s="1348">
        <v>210201043</v>
      </c>
      <c r="S7750" s="321"/>
      <c r="T7750" s="321"/>
    </row>
    <row r="7751" spans="1:20" ht="34.5" hidden="1" customHeight="1">
      <c r="A7751" s="1348">
        <v>210201044</v>
      </c>
      <c r="B7751" s="1339" t="str">
        <f t="shared" si="60"/>
        <v>2102</v>
      </c>
      <c r="C7751" s="1349" t="s">
        <v>2736</v>
      </c>
      <c r="D7751" s="1350">
        <v>1</v>
      </c>
      <c r="E7751" s="293" t="s">
        <v>21586</v>
      </c>
      <c r="F7751" s="1352" t="s">
        <v>21587</v>
      </c>
      <c r="G7751" s="1356">
        <v>44371</v>
      </c>
      <c r="H7751" s="1348" t="s">
        <v>2252</v>
      </c>
      <c r="I7751" s="1348">
        <v>1423</v>
      </c>
      <c r="J7751" s="1356">
        <v>40521</v>
      </c>
      <c r="K7751" s="1352" t="s">
        <v>2253</v>
      </c>
      <c r="L7751" s="1353"/>
      <c r="M7751" s="1345" t="s">
        <v>1830</v>
      </c>
      <c r="N7751" s="1346" t="s">
        <v>1830</v>
      </c>
      <c r="O7751" s="1347"/>
      <c r="P7751" s="117" t="str">
        <f t="shared" si="61"/>
        <v>2102</v>
      </c>
      <c r="Q7751" s="117"/>
      <c r="R7751" s="1348">
        <v>210201044</v>
      </c>
      <c r="S7751" s="321"/>
      <c r="T7751" s="321"/>
    </row>
    <row r="7752" spans="1:20" ht="34.5" hidden="1" customHeight="1">
      <c r="A7752" s="1348">
        <v>210201045</v>
      </c>
      <c r="B7752" s="1339" t="str">
        <f t="shared" si="60"/>
        <v>2102</v>
      </c>
      <c r="C7752" s="1349" t="s">
        <v>2736</v>
      </c>
      <c r="D7752" s="1350">
        <v>1</v>
      </c>
      <c r="E7752" s="293" t="s">
        <v>21588</v>
      </c>
      <c r="F7752" s="1352" t="s">
        <v>21589</v>
      </c>
      <c r="G7752" s="1356">
        <v>42734</v>
      </c>
      <c r="H7752" s="1348" t="s">
        <v>2252</v>
      </c>
      <c r="I7752" s="1348">
        <v>1423</v>
      </c>
      <c r="J7752" s="1356">
        <v>40521</v>
      </c>
      <c r="K7752" s="1352" t="s">
        <v>2253</v>
      </c>
      <c r="L7752" s="1352" t="s">
        <v>21580</v>
      </c>
      <c r="M7752" s="1345" t="s">
        <v>1830</v>
      </c>
      <c r="N7752" s="1346" t="s">
        <v>1830</v>
      </c>
      <c r="O7752" s="1347"/>
      <c r="P7752" s="117" t="str">
        <f t="shared" si="61"/>
        <v>2102</v>
      </c>
      <c r="Q7752" s="117"/>
      <c r="R7752" s="1348">
        <v>210201045</v>
      </c>
      <c r="S7752" s="321"/>
      <c r="T7752" s="321"/>
    </row>
    <row r="7753" spans="1:20" ht="34.5" hidden="1" customHeight="1">
      <c r="A7753" s="1348">
        <v>210201046</v>
      </c>
      <c r="B7753" s="1339" t="str">
        <f t="shared" si="60"/>
        <v>2102</v>
      </c>
      <c r="C7753" s="1349" t="s">
        <v>2736</v>
      </c>
      <c r="D7753" s="1350">
        <v>1</v>
      </c>
      <c r="E7753" s="293" t="s">
        <v>21590</v>
      </c>
      <c r="F7753" s="1352" t="s">
        <v>21591</v>
      </c>
      <c r="G7753" s="1351">
        <v>43099</v>
      </c>
      <c r="H7753" s="1348" t="s">
        <v>2252</v>
      </c>
      <c r="I7753" s="1348">
        <v>1461</v>
      </c>
      <c r="J7753" s="1356">
        <v>41123</v>
      </c>
      <c r="K7753" s="1352" t="s">
        <v>2253</v>
      </c>
      <c r="L7753" s="1352" t="s">
        <v>21592</v>
      </c>
      <c r="M7753" s="1345" t="s">
        <v>1830</v>
      </c>
      <c r="N7753" s="1346" t="s">
        <v>1830</v>
      </c>
      <c r="O7753" s="1347"/>
      <c r="P7753" s="117" t="str">
        <f t="shared" si="61"/>
        <v>2102</v>
      </c>
      <c r="Q7753" s="117"/>
      <c r="R7753" s="1348">
        <v>210201046</v>
      </c>
      <c r="S7753" s="321"/>
      <c r="T7753" s="321"/>
    </row>
    <row r="7754" spans="1:20" ht="34.5" hidden="1" customHeight="1">
      <c r="A7754" s="1348">
        <v>210201047</v>
      </c>
      <c r="B7754" s="1339" t="str">
        <f t="shared" si="60"/>
        <v>2102</v>
      </c>
      <c r="C7754" s="1349" t="s">
        <v>2736</v>
      </c>
      <c r="D7754" s="1350">
        <v>1</v>
      </c>
      <c r="E7754" s="293" t="s">
        <v>21593</v>
      </c>
      <c r="F7754" s="1352" t="s">
        <v>21594</v>
      </c>
      <c r="G7754" s="1356">
        <v>42734</v>
      </c>
      <c r="H7754" s="1348" t="s">
        <v>2252</v>
      </c>
      <c r="I7754" s="1348">
        <v>1423</v>
      </c>
      <c r="J7754" s="1356">
        <v>40521</v>
      </c>
      <c r="K7754" s="1352" t="s">
        <v>2253</v>
      </c>
      <c r="L7754" s="1352"/>
      <c r="M7754" s="1345" t="s">
        <v>1830</v>
      </c>
      <c r="N7754" s="1346" t="s">
        <v>1830</v>
      </c>
      <c r="O7754" s="1347"/>
      <c r="P7754" s="117" t="str">
        <f t="shared" si="61"/>
        <v>2102</v>
      </c>
      <c r="Q7754" s="117"/>
      <c r="R7754" s="1348">
        <v>210201047</v>
      </c>
      <c r="S7754" s="321"/>
      <c r="T7754" s="321"/>
    </row>
    <row r="7755" spans="1:20" ht="34.5" hidden="1" customHeight="1">
      <c r="A7755" s="1348">
        <v>210201048</v>
      </c>
      <c r="B7755" s="1339" t="str">
        <f t="shared" si="60"/>
        <v>2102</v>
      </c>
      <c r="C7755" s="1349" t="s">
        <v>2736</v>
      </c>
      <c r="D7755" s="1350">
        <v>1</v>
      </c>
      <c r="E7755" s="293" t="s">
        <v>21595</v>
      </c>
      <c r="F7755" s="1352" t="s">
        <v>21596</v>
      </c>
      <c r="G7755" s="1356">
        <v>43014</v>
      </c>
      <c r="H7755" s="1348" t="s">
        <v>2252</v>
      </c>
      <c r="I7755" s="1348">
        <v>1461</v>
      </c>
      <c r="J7755" s="1356">
        <v>41123</v>
      </c>
      <c r="K7755" s="1352" t="s">
        <v>2253</v>
      </c>
      <c r="L7755" s="1352" t="s">
        <v>21597</v>
      </c>
      <c r="M7755" s="1345" t="s">
        <v>1830</v>
      </c>
      <c r="N7755" s="1346" t="s">
        <v>1830</v>
      </c>
      <c r="O7755" s="1347"/>
      <c r="P7755" s="117" t="str">
        <f t="shared" si="61"/>
        <v>2102</v>
      </c>
      <c r="Q7755" s="117"/>
      <c r="R7755" s="1348">
        <v>210201048</v>
      </c>
      <c r="S7755" s="321"/>
      <c r="T7755" s="321"/>
    </row>
    <row r="7756" spans="1:20" ht="34.5" hidden="1" customHeight="1">
      <c r="A7756" s="1348">
        <v>210201049</v>
      </c>
      <c r="B7756" s="1339" t="str">
        <f t="shared" si="60"/>
        <v>2102</v>
      </c>
      <c r="C7756" s="1349" t="s">
        <v>2736</v>
      </c>
      <c r="D7756" s="1350">
        <v>1</v>
      </c>
      <c r="E7756" s="293" t="s">
        <v>21598</v>
      </c>
      <c r="F7756" s="1352" t="s">
        <v>21599</v>
      </c>
      <c r="G7756" s="1356">
        <v>43909</v>
      </c>
      <c r="H7756" s="1348" t="s">
        <v>2252</v>
      </c>
      <c r="I7756" s="1348">
        <v>1461</v>
      </c>
      <c r="J7756" s="1356">
        <v>41123</v>
      </c>
      <c r="K7756" s="1352" t="s">
        <v>2253</v>
      </c>
      <c r="L7756" s="1353"/>
      <c r="M7756" s="1345" t="s">
        <v>1830</v>
      </c>
      <c r="N7756" s="1346" t="s">
        <v>1830</v>
      </c>
      <c r="O7756" s="1347"/>
      <c r="P7756" s="117" t="str">
        <f t="shared" si="61"/>
        <v>2102</v>
      </c>
      <c r="Q7756" s="117"/>
      <c r="R7756" s="1348">
        <v>210201049</v>
      </c>
      <c r="S7756" s="321"/>
      <c r="T7756" s="321"/>
    </row>
    <row r="7757" spans="1:20" ht="34.5" hidden="1" customHeight="1">
      <c r="A7757" s="1348">
        <v>210201050</v>
      </c>
      <c r="B7757" s="1339" t="str">
        <f t="shared" si="60"/>
        <v>2102</v>
      </c>
      <c r="C7757" s="1349" t="s">
        <v>2736</v>
      </c>
      <c r="D7757" s="1350">
        <v>1</v>
      </c>
      <c r="E7757" s="293" t="s">
        <v>21600</v>
      </c>
      <c r="F7757" s="1352" t="s">
        <v>21601</v>
      </c>
      <c r="G7757" s="1356">
        <v>45014</v>
      </c>
      <c r="H7757" s="1348" t="s">
        <v>2353</v>
      </c>
      <c r="I7757" s="1348">
        <v>1461</v>
      </c>
      <c r="J7757" s="1356">
        <v>41123</v>
      </c>
      <c r="K7757" s="1352" t="s">
        <v>2253</v>
      </c>
      <c r="L7757" s="1353"/>
      <c r="M7757" s="1345" t="s">
        <v>1830</v>
      </c>
      <c r="N7757" s="1346" t="s">
        <v>1830</v>
      </c>
      <c r="O7757" s="1347"/>
      <c r="P7757" s="117" t="str">
        <f t="shared" si="61"/>
        <v>2102</v>
      </c>
      <c r="Q7757" s="117"/>
      <c r="R7757" s="1348">
        <v>210201050</v>
      </c>
      <c r="S7757" s="321"/>
      <c r="T7757" s="321"/>
    </row>
    <row r="7758" spans="1:20" ht="34.5" hidden="1" customHeight="1">
      <c r="A7758" s="1348">
        <v>210201051</v>
      </c>
      <c r="B7758" s="1339" t="str">
        <f t="shared" si="60"/>
        <v>2102</v>
      </c>
      <c r="C7758" s="1349" t="s">
        <v>2736</v>
      </c>
      <c r="D7758" s="1350">
        <v>1</v>
      </c>
      <c r="E7758" s="293" t="s">
        <v>21602</v>
      </c>
      <c r="F7758" s="1352" t="s">
        <v>21603</v>
      </c>
      <c r="G7758" s="1356">
        <v>42899</v>
      </c>
      <c r="H7758" s="1348" t="s">
        <v>2252</v>
      </c>
      <c r="I7758" s="1348">
        <v>1482</v>
      </c>
      <c r="J7758" s="1356">
        <v>41470</v>
      </c>
      <c r="K7758" s="1352" t="s">
        <v>2253</v>
      </c>
      <c r="L7758" s="1353"/>
      <c r="M7758" s="1345" t="s">
        <v>21604</v>
      </c>
      <c r="N7758" s="1346" t="s">
        <v>1830</v>
      </c>
      <c r="O7758" s="1347"/>
      <c r="P7758" s="117" t="str">
        <f t="shared" si="61"/>
        <v>2102</v>
      </c>
      <c r="Q7758" s="117"/>
      <c r="R7758" s="1348">
        <v>210201051</v>
      </c>
      <c r="S7758" s="321"/>
      <c r="T7758" s="321"/>
    </row>
    <row r="7759" spans="1:20" ht="34.5" hidden="1" customHeight="1">
      <c r="A7759" s="1348">
        <v>210201052</v>
      </c>
      <c r="B7759" s="1339" t="str">
        <f t="shared" si="60"/>
        <v>2102</v>
      </c>
      <c r="C7759" s="1349" t="s">
        <v>2736</v>
      </c>
      <c r="D7759" s="1350">
        <v>1</v>
      </c>
      <c r="E7759" s="293" t="s">
        <v>21605</v>
      </c>
      <c r="F7759" s="1352" t="s">
        <v>21606</v>
      </c>
      <c r="G7759" s="1356">
        <v>42899</v>
      </c>
      <c r="H7759" s="1348" t="s">
        <v>2252</v>
      </c>
      <c r="I7759" s="1348">
        <v>1461</v>
      </c>
      <c r="J7759" s="1356">
        <v>41123</v>
      </c>
      <c r="K7759" s="1352" t="s">
        <v>2253</v>
      </c>
      <c r="L7759" s="1353"/>
      <c r="M7759" s="1345" t="s">
        <v>21607</v>
      </c>
      <c r="N7759" s="1346" t="s">
        <v>1830</v>
      </c>
      <c r="O7759" s="1347"/>
      <c r="P7759" s="117" t="str">
        <f t="shared" si="61"/>
        <v>2102</v>
      </c>
      <c r="Q7759" s="117"/>
      <c r="R7759" s="1348">
        <v>210201052</v>
      </c>
      <c r="S7759" s="321"/>
      <c r="T7759" s="321"/>
    </row>
    <row r="7760" spans="1:20" ht="34.5" hidden="1" customHeight="1">
      <c r="A7760" s="1348">
        <v>210201053</v>
      </c>
      <c r="B7760" s="1339" t="str">
        <f t="shared" si="60"/>
        <v>2102</v>
      </c>
      <c r="C7760" s="1349" t="s">
        <v>2736</v>
      </c>
      <c r="D7760" s="1350">
        <v>1</v>
      </c>
      <c r="E7760" s="293" t="s">
        <v>21608</v>
      </c>
      <c r="F7760" s="1352" t="s">
        <v>21609</v>
      </c>
      <c r="G7760" s="1356">
        <v>43014</v>
      </c>
      <c r="H7760" s="1348" t="s">
        <v>2252</v>
      </c>
      <c r="I7760" s="1348">
        <v>1461</v>
      </c>
      <c r="J7760" s="1351">
        <v>41123</v>
      </c>
      <c r="K7760" s="1352" t="s">
        <v>2253</v>
      </c>
      <c r="L7760" s="1352" t="s">
        <v>21610</v>
      </c>
      <c r="M7760" s="1345" t="s">
        <v>21611</v>
      </c>
      <c r="N7760" s="1346" t="s">
        <v>1830</v>
      </c>
      <c r="O7760" s="1347"/>
      <c r="P7760" s="117" t="str">
        <f t="shared" si="61"/>
        <v>2102</v>
      </c>
      <c r="Q7760" s="117"/>
      <c r="R7760" s="1348">
        <v>210201053</v>
      </c>
      <c r="S7760" s="321"/>
      <c r="T7760" s="321"/>
    </row>
    <row r="7761" spans="1:20" ht="34.5" hidden="1" customHeight="1">
      <c r="A7761" s="1348">
        <v>210201054</v>
      </c>
      <c r="B7761" s="1339" t="str">
        <f t="shared" si="60"/>
        <v>2102</v>
      </c>
      <c r="C7761" s="1349" t="s">
        <v>2736</v>
      </c>
      <c r="D7761" s="1350">
        <v>1</v>
      </c>
      <c r="E7761" s="293" t="s">
        <v>21612</v>
      </c>
      <c r="F7761" s="1352" t="s">
        <v>21613</v>
      </c>
      <c r="G7761" s="1356">
        <v>43099</v>
      </c>
      <c r="H7761" s="1348" t="s">
        <v>2252</v>
      </c>
      <c r="I7761" s="1348">
        <v>1461</v>
      </c>
      <c r="J7761" s="1351">
        <v>41123</v>
      </c>
      <c r="K7761" s="1352" t="s">
        <v>2253</v>
      </c>
      <c r="L7761" s="1352" t="s">
        <v>21592</v>
      </c>
      <c r="M7761" s="1345" t="s">
        <v>1830</v>
      </c>
      <c r="N7761" s="1346" t="s">
        <v>1830</v>
      </c>
      <c r="O7761" s="1347"/>
      <c r="P7761" s="117" t="str">
        <f t="shared" si="61"/>
        <v>2102</v>
      </c>
      <c r="Q7761" s="117"/>
      <c r="R7761" s="1348">
        <v>210201054</v>
      </c>
      <c r="S7761" s="321"/>
      <c r="T7761" s="321"/>
    </row>
    <row r="7762" spans="1:20" ht="34.5" hidden="1" customHeight="1">
      <c r="A7762" s="1348">
        <v>210201055</v>
      </c>
      <c r="B7762" s="1339" t="str">
        <f t="shared" si="60"/>
        <v>2102</v>
      </c>
      <c r="C7762" s="1349" t="s">
        <v>2736</v>
      </c>
      <c r="D7762" s="1350">
        <v>1</v>
      </c>
      <c r="E7762" s="293" t="s">
        <v>21614</v>
      </c>
      <c r="F7762" s="1352" t="s">
        <v>21615</v>
      </c>
      <c r="G7762" s="1356">
        <v>43810</v>
      </c>
      <c r="H7762" s="1348" t="s">
        <v>2252</v>
      </c>
      <c r="I7762" s="1348">
        <v>1482</v>
      </c>
      <c r="J7762" s="1351">
        <v>41470</v>
      </c>
      <c r="K7762" s="1352" t="s">
        <v>2253</v>
      </c>
      <c r="L7762" s="1352"/>
      <c r="M7762" s="1345" t="s">
        <v>21616</v>
      </c>
      <c r="N7762" s="1346" t="s">
        <v>1830</v>
      </c>
      <c r="O7762" s="1347"/>
      <c r="P7762" s="117" t="str">
        <f t="shared" si="61"/>
        <v>2102</v>
      </c>
      <c r="Q7762" s="117"/>
      <c r="R7762" s="1348">
        <v>210201055</v>
      </c>
      <c r="S7762" s="321"/>
      <c r="T7762" s="321"/>
    </row>
    <row r="7763" spans="1:20" ht="34.5" hidden="1" customHeight="1">
      <c r="A7763" s="1348">
        <v>210201056</v>
      </c>
      <c r="B7763" s="1339" t="str">
        <f t="shared" si="60"/>
        <v>2102</v>
      </c>
      <c r="C7763" s="1349" t="s">
        <v>2736</v>
      </c>
      <c r="D7763" s="1350">
        <v>1</v>
      </c>
      <c r="E7763" s="293" t="s">
        <v>21617</v>
      </c>
      <c r="F7763" s="1352" t="s">
        <v>21618</v>
      </c>
      <c r="G7763" s="1356">
        <v>43909</v>
      </c>
      <c r="H7763" s="1348" t="s">
        <v>2252</v>
      </c>
      <c r="I7763" s="1348">
        <v>1482</v>
      </c>
      <c r="J7763" s="1351">
        <v>41470</v>
      </c>
      <c r="K7763" s="1352" t="s">
        <v>2253</v>
      </c>
      <c r="L7763" s="1353"/>
      <c r="M7763" s="1345" t="s">
        <v>21619</v>
      </c>
      <c r="N7763" s="1346" t="s">
        <v>1830</v>
      </c>
      <c r="O7763" s="1347"/>
      <c r="P7763" s="117" t="str">
        <f t="shared" si="61"/>
        <v>2102</v>
      </c>
      <c r="Q7763" s="117"/>
      <c r="R7763" s="1348">
        <v>210201056</v>
      </c>
      <c r="S7763" s="321"/>
      <c r="T7763" s="321"/>
    </row>
    <row r="7764" spans="1:20" ht="34.5" hidden="1" customHeight="1">
      <c r="A7764" s="1348">
        <v>210201057</v>
      </c>
      <c r="B7764" s="1339" t="str">
        <f t="shared" si="60"/>
        <v>2102</v>
      </c>
      <c r="C7764" s="1349" t="s">
        <v>2736</v>
      </c>
      <c r="D7764" s="1350">
        <v>1</v>
      </c>
      <c r="E7764" s="293" t="s">
        <v>21620</v>
      </c>
      <c r="F7764" s="1352" t="s">
        <v>21621</v>
      </c>
      <c r="G7764" s="1356">
        <v>44371</v>
      </c>
      <c r="H7764" s="1348" t="s">
        <v>2252</v>
      </c>
      <c r="I7764" s="1348">
        <v>1495</v>
      </c>
      <c r="J7764" s="1351">
        <v>41718</v>
      </c>
      <c r="K7764" s="1352" t="s">
        <v>2253</v>
      </c>
      <c r="L7764" s="1352"/>
      <c r="M7764" s="1345" t="s">
        <v>1830</v>
      </c>
      <c r="N7764" s="1346" t="s">
        <v>1830</v>
      </c>
      <c r="O7764" s="1347"/>
      <c r="P7764" s="117" t="str">
        <f t="shared" si="61"/>
        <v>2102</v>
      </c>
      <c r="Q7764" s="117"/>
      <c r="R7764" s="1348">
        <v>210201057</v>
      </c>
      <c r="S7764" s="321"/>
      <c r="T7764" s="321"/>
    </row>
    <row r="7765" spans="1:20" ht="34.5" hidden="1" customHeight="1">
      <c r="A7765" s="1348">
        <v>210201058</v>
      </c>
      <c r="B7765" s="1339" t="str">
        <f t="shared" si="60"/>
        <v>2102</v>
      </c>
      <c r="C7765" s="1349" t="s">
        <v>2736</v>
      </c>
      <c r="D7765" s="1350">
        <v>1</v>
      </c>
      <c r="E7765" s="293" t="s">
        <v>21622</v>
      </c>
      <c r="F7765" s="1352" t="s">
        <v>21623</v>
      </c>
      <c r="G7765" s="1351">
        <v>43051</v>
      </c>
      <c r="H7765" s="1348" t="s">
        <v>2252</v>
      </c>
      <c r="I7765" s="1348">
        <v>1482</v>
      </c>
      <c r="J7765" s="1351">
        <v>41470</v>
      </c>
      <c r="K7765" s="1352" t="s">
        <v>2253</v>
      </c>
      <c r="L7765" s="1352"/>
      <c r="M7765" s="1345" t="s">
        <v>21624</v>
      </c>
      <c r="N7765" s="1346" t="s">
        <v>21625</v>
      </c>
      <c r="O7765" s="1347"/>
      <c r="P7765" s="117" t="str">
        <f t="shared" si="61"/>
        <v>2102</v>
      </c>
      <c r="Q7765" s="117"/>
      <c r="R7765" s="1348">
        <v>210201058</v>
      </c>
      <c r="S7765" s="321"/>
      <c r="T7765" s="321"/>
    </row>
    <row r="7766" spans="1:20" ht="34.5" hidden="1" customHeight="1">
      <c r="A7766" s="1348">
        <v>210201059</v>
      </c>
      <c r="B7766" s="1339" t="str">
        <f t="shared" si="60"/>
        <v>2102</v>
      </c>
      <c r="C7766" s="1349" t="s">
        <v>2736</v>
      </c>
      <c r="D7766" s="1350">
        <v>1</v>
      </c>
      <c r="E7766" s="293" t="s">
        <v>21626</v>
      </c>
      <c r="F7766" s="1352" t="s">
        <v>21627</v>
      </c>
      <c r="G7766" s="1356">
        <v>45014</v>
      </c>
      <c r="H7766" s="1348" t="s">
        <v>2353</v>
      </c>
      <c r="I7766" s="1348">
        <v>1495</v>
      </c>
      <c r="J7766" s="1351">
        <v>41718</v>
      </c>
      <c r="K7766" s="1352" t="s">
        <v>2253</v>
      </c>
      <c r="L7766" s="1353"/>
      <c r="M7766" s="1345" t="s">
        <v>21628</v>
      </c>
      <c r="N7766" s="1346" t="s">
        <v>1830</v>
      </c>
      <c r="O7766" s="1347"/>
      <c r="P7766" s="117" t="str">
        <f t="shared" si="61"/>
        <v>2102</v>
      </c>
      <c r="Q7766" s="117"/>
      <c r="R7766" s="1348">
        <v>210201059</v>
      </c>
      <c r="S7766" s="321"/>
      <c r="T7766" s="321"/>
    </row>
    <row r="7767" spans="1:20" ht="34.5" hidden="1" customHeight="1">
      <c r="A7767" s="1348">
        <v>210201060</v>
      </c>
      <c r="B7767" s="1339" t="str">
        <f t="shared" si="60"/>
        <v>2102</v>
      </c>
      <c r="C7767" s="1349" t="s">
        <v>2736</v>
      </c>
      <c r="D7767" s="1350">
        <v>1</v>
      </c>
      <c r="E7767" s="293" t="s">
        <v>21629</v>
      </c>
      <c r="F7767" s="1352" t="s">
        <v>21630</v>
      </c>
      <c r="G7767" s="1356">
        <v>45291</v>
      </c>
      <c r="H7767" s="1348" t="s">
        <v>2353</v>
      </c>
      <c r="I7767" s="1348">
        <v>1495</v>
      </c>
      <c r="J7767" s="1351">
        <v>41718</v>
      </c>
      <c r="K7767" s="1352" t="s">
        <v>2253</v>
      </c>
      <c r="L7767" s="1352"/>
      <c r="M7767" s="1345" t="s">
        <v>21631</v>
      </c>
      <c r="N7767" s="1346" t="s">
        <v>1830</v>
      </c>
      <c r="O7767" s="1347" t="s">
        <v>1830</v>
      </c>
      <c r="P7767" s="117" t="str">
        <f t="shared" si="61"/>
        <v>2102</v>
      </c>
      <c r="Q7767" s="117"/>
      <c r="R7767" s="1348">
        <v>210201060</v>
      </c>
      <c r="S7767" s="321"/>
      <c r="T7767" s="321"/>
    </row>
    <row r="7768" spans="1:20" ht="34.5" hidden="1" customHeight="1">
      <c r="A7768" s="1348">
        <v>210201061</v>
      </c>
      <c r="B7768" s="1339" t="str">
        <f t="shared" si="60"/>
        <v>2102</v>
      </c>
      <c r="C7768" s="1349" t="s">
        <v>2736</v>
      </c>
      <c r="D7768" s="1350">
        <v>2</v>
      </c>
      <c r="E7768" s="293" t="s">
        <v>21632</v>
      </c>
      <c r="F7768" s="1352" t="s">
        <v>21633</v>
      </c>
      <c r="G7768" s="1351">
        <v>43378</v>
      </c>
      <c r="H7768" s="1348" t="s">
        <v>2252</v>
      </c>
      <c r="I7768" s="1348">
        <v>1482</v>
      </c>
      <c r="J7768" s="1351">
        <v>41470</v>
      </c>
      <c r="K7768" s="1352" t="s">
        <v>2253</v>
      </c>
      <c r="L7768" s="1352" t="s">
        <v>21634</v>
      </c>
      <c r="M7768" s="1345" t="s">
        <v>1830</v>
      </c>
      <c r="N7768" s="1346" t="s">
        <v>1830</v>
      </c>
      <c r="O7768" s="1347"/>
      <c r="P7768" s="117" t="str">
        <f t="shared" si="61"/>
        <v>2102</v>
      </c>
      <c r="Q7768" s="117"/>
      <c r="R7768" s="1348">
        <v>210201061</v>
      </c>
      <c r="S7768" s="321"/>
      <c r="T7768" s="321"/>
    </row>
    <row r="7769" spans="1:20" ht="34.5" hidden="1" customHeight="1">
      <c r="A7769" s="1348">
        <v>280102001</v>
      </c>
      <c r="B7769" s="1339" t="str">
        <f t="shared" si="60"/>
        <v>2801</v>
      </c>
      <c r="C7769" s="1349" t="s">
        <v>2736</v>
      </c>
      <c r="D7769" s="1350">
        <v>1</v>
      </c>
      <c r="E7769" s="293" t="s">
        <v>21635</v>
      </c>
      <c r="F7769" s="1352" t="s">
        <v>21636</v>
      </c>
      <c r="G7769" s="1351">
        <v>43810</v>
      </c>
      <c r="H7769" s="1348" t="s">
        <v>2252</v>
      </c>
      <c r="I7769" s="1348">
        <v>1482</v>
      </c>
      <c r="J7769" s="1351">
        <v>41470</v>
      </c>
      <c r="K7769" s="1352" t="s">
        <v>2253</v>
      </c>
      <c r="L7769" s="1352"/>
      <c r="M7769" s="1345" t="s">
        <v>21637</v>
      </c>
      <c r="N7769" s="1346" t="s">
        <v>1830</v>
      </c>
      <c r="O7769" s="1347"/>
      <c r="P7769" s="117" t="str">
        <f t="shared" si="61"/>
        <v>2801</v>
      </c>
      <c r="Q7769" s="117"/>
      <c r="R7769" s="1348">
        <v>280102001</v>
      </c>
      <c r="S7769" s="321"/>
      <c r="T7769" s="321"/>
    </row>
    <row r="7770" spans="1:20" ht="34.5" hidden="1" customHeight="1">
      <c r="A7770" s="1348">
        <v>280102002</v>
      </c>
      <c r="B7770" s="1339" t="str">
        <f t="shared" si="60"/>
        <v>2801</v>
      </c>
      <c r="C7770" s="1349" t="s">
        <v>2736</v>
      </c>
      <c r="D7770" s="1350">
        <v>1</v>
      </c>
      <c r="E7770" s="293" t="s">
        <v>21638</v>
      </c>
      <c r="F7770" s="1352" t="s">
        <v>21639</v>
      </c>
      <c r="G7770" s="1356">
        <v>43810</v>
      </c>
      <c r="H7770" s="1348" t="s">
        <v>2252</v>
      </c>
      <c r="I7770" s="1348">
        <v>1482</v>
      </c>
      <c r="J7770" s="1356">
        <v>41470</v>
      </c>
      <c r="K7770" s="1352" t="s">
        <v>2253</v>
      </c>
      <c r="L7770" s="1353"/>
      <c r="M7770" s="1345" t="s">
        <v>21640</v>
      </c>
      <c r="N7770" s="1346" t="s">
        <v>1830</v>
      </c>
      <c r="O7770" s="1347"/>
      <c r="P7770" s="117" t="str">
        <f t="shared" si="61"/>
        <v>2801</v>
      </c>
      <c r="Q7770" s="117"/>
      <c r="R7770" s="1348">
        <v>280102002</v>
      </c>
      <c r="S7770" s="321"/>
      <c r="T7770" s="321"/>
    </row>
    <row r="7771" spans="1:20" ht="34.5" hidden="1" customHeight="1">
      <c r="A7771" s="1348">
        <v>280102003</v>
      </c>
      <c r="B7771" s="1339" t="str">
        <f t="shared" si="60"/>
        <v>2801</v>
      </c>
      <c r="C7771" s="1349" t="s">
        <v>2736</v>
      </c>
      <c r="D7771" s="1350">
        <v>1</v>
      </c>
      <c r="E7771" s="293" t="s">
        <v>21641</v>
      </c>
      <c r="F7771" s="1352" t="s">
        <v>21642</v>
      </c>
      <c r="G7771" s="1351">
        <v>45014</v>
      </c>
      <c r="H7771" s="1348" t="s">
        <v>2353</v>
      </c>
      <c r="I7771" s="1348">
        <v>1495</v>
      </c>
      <c r="J7771" s="1351">
        <v>41718</v>
      </c>
      <c r="K7771" s="1352" t="s">
        <v>2253</v>
      </c>
      <c r="L7771" s="1352"/>
      <c r="M7771" s="1345" t="s">
        <v>1830</v>
      </c>
      <c r="N7771" s="1346" t="s">
        <v>1830</v>
      </c>
      <c r="O7771" s="1347"/>
      <c r="P7771" s="117" t="str">
        <f t="shared" si="61"/>
        <v>2801</v>
      </c>
      <c r="Q7771" s="117"/>
      <c r="R7771" s="1348">
        <v>280102003</v>
      </c>
      <c r="S7771" s="321"/>
      <c r="T7771" s="321"/>
    </row>
    <row r="7772" spans="1:20" ht="34.5" hidden="1" customHeight="1">
      <c r="A7772" s="1348">
        <v>280102004</v>
      </c>
      <c r="B7772" s="1339" t="str">
        <f t="shared" si="60"/>
        <v>2801</v>
      </c>
      <c r="C7772" s="1349" t="s">
        <v>2736</v>
      </c>
      <c r="D7772" s="1350">
        <v>1</v>
      </c>
      <c r="E7772" s="293" t="s">
        <v>21643</v>
      </c>
      <c r="F7772" s="1352" t="s">
        <v>21644</v>
      </c>
      <c r="G7772" s="1351">
        <v>43810</v>
      </c>
      <c r="H7772" s="1348" t="s">
        <v>2252</v>
      </c>
      <c r="I7772" s="1348">
        <v>1495</v>
      </c>
      <c r="J7772" s="1351">
        <v>41718</v>
      </c>
      <c r="K7772" s="1352" t="s">
        <v>2253</v>
      </c>
      <c r="L7772" s="1352"/>
      <c r="M7772" s="1345" t="s">
        <v>1830</v>
      </c>
      <c r="N7772" s="1346" t="s">
        <v>1830</v>
      </c>
      <c r="O7772" s="1347"/>
      <c r="P7772" s="117" t="str">
        <f t="shared" si="61"/>
        <v>2801</v>
      </c>
      <c r="Q7772" s="117"/>
      <c r="R7772" s="1348">
        <v>280102004</v>
      </c>
      <c r="S7772" s="321"/>
      <c r="T7772" s="321"/>
    </row>
    <row r="7773" spans="1:20" ht="34.5" hidden="1" customHeight="1">
      <c r="A7773" s="1348">
        <v>280102005</v>
      </c>
      <c r="B7773" s="1339" t="str">
        <f t="shared" si="60"/>
        <v>2801</v>
      </c>
      <c r="C7773" s="1349" t="s">
        <v>2736</v>
      </c>
      <c r="D7773" s="1350">
        <v>1</v>
      </c>
      <c r="E7773" s="293" t="s">
        <v>21645</v>
      </c>
      <c r="F7773" s="1352" t="s">
        <v>21646</v>
      </c>
      <c r="G7773" s="1356">
        <v>45291</v>
      </c>
      <c r="H7773" s="1348" t="s">
        <v>2353</v>
      </c>
      <c r="I7773" s="1348">
        <v>1495</v>
      </c>
      <c r="J7773" s="1351">
        <v>41718</v>
      </c>
      <c r="K7773" s="1352" t="s">
        <v>2253</v>
      </c>
      <c r="L7773" s="1353"/>
      <c r="M7773" s="1345" t="s">
        <v>1830</v>
      </c>
      <c r="N7773" s="1346" t="s">
        <v>1830</v>
      </c>
      <c r="O7773" s="1347" t="s">
        <v>1830</v>
      </c>
      <c r="P7773" s="117" t="str">
        <f t="shared" si="61"/>
        <v>2801</v>
      </c>
      <c r="Q7773" s="117"/>
      <c r="R7773" s="1348">
        <v>280102005</v>
      </c>
      <c r="S7773" s="321"/>
      <c r="T7773" s="321"/>
    </row>
    <row r="7774" spans="1:20" ht="34.5" hidden="1" customHeight="1">
      <c r="A7774" s="1348">
        <v>280102006</v>
      </c>
      <c r="B7774" s="1339" t="str">
        <f t="shared" si="60"/>
        <v>2801</v>
      </c>
      <c r="C7774" s="1349" t="s">
        <v>2736</v>
      </c>
      <c r="D7774" s="1350">
        <v>1</v>
      </c>
      <c r="E7774" s="293" t="s">
        <v>21647</v>
      </c>
      <c r="F7774" s="1352" t="s">
        <v>21648</v>
      </c>
      <c r="G7774" s="1356">
        <v>44371</v>
      </c>
      <c r="H7774" s="1348" t="s">
        <v>2252</v>
      </c>
      <c r="I7774" s="1348">
        <v>1495</v>
      </c>
      <c r="J7774" s="1351">
        <v>41718</v>
      </c>
      <c r="K7774" s="1352" t="s">
        <v>2253</v>
      </c>
      <c r="L7774" s="1353"/>
      <c r="M7774" s="1345" t="s">
        <v>1830</v>
      </c>
      <c r="N7774" s="1346" t="s">
        <v>1830</v>
      </c>
      <c r="O7774" s="1347"/>
      <c r="P7774" s="117" t="str">
        <f t="shared" si="61"/>
        <v>2801</v>
      </c>
      <c r="Q7774" s="117"/>
      <c r="R7774" s="1348">
        <v>280102006</v>
      </c>
      <c r="S7774" s="321"/>
      <c r="T7774" s="321"/>
    </row>
    <row r="7775" spans="1:20" ht="34.5" hidden="1" customHeight="1">
      <c r="A7775" s="1348">
        <v>280102007</v>
      </c>
      <c r="B7775" s="1339" t="str">
        <f t="shared" si="60"/>
        <v>2801</v>
      </c>
      <c r="C7775" s="1349" t="s">
        <v>2736</v>
      </c>
      <c r="D7775" s="1350">
        <v>1</v>
      </c>
      <c r="E7775" s="293" t="s">
        <v>21649</v>
      </c>
      <c r="F7775" s="1352" t="s">
        <v>21650</v>
      </c>
      <c r="G7775" s="1356">
        <v>45291</v>
      </c>
      <c r="H7775" s="1348" t="s">
        <v>2353</v>
      </c>
      <c r="I7775" s="1348">
        <v>1495</v>
      </c>
      <c r="J7775" s="1356">
        <v>41718</v>
      </c>
      <c r="K7775" s="1352" t="s">
        <v>2253</v>
      </c>
      <c r="L7775" s="1353"/>
      <c r="M7775" s="1345" t="s">
        <v>1830</v>
      </c>
      <c r="N7775" s="1346" t="s">
        <v>1830</v>
      </c>
      <c r="O7775" s="1347" t="s">
        <v>1830</v>
      </c>
      <c r="P7775" s="117" t="str">
        <f t="shared" si="61"/>
        <v>2801</v>
      </c>
      <c r="Q7775" s="117"/>
      <c r="R7775" s="1348">
        <v>280102007</v>
      </c>
      <c r="S7775" s="321"/>
      <c r="T7775" s="321"/>
    </row>
    <row r="7776" spans="1:20" ht="34.5" hidden="1" customHeight="1">
      <c r="A7776" s="1348">
        <v>280102008</v>
      </c>
      <c r="B7776" s="1339" t="str">
        <f t="shared" si="60"/>
        <v>2801</v>
      </c>
      <c r="C7776" s="1349" t="s">
        <v>2736</v>
      </c>
      <c r="D7776" s="1350">
        <v>1</v>
      </c>
      <c r="E7776" s="293" t="s">
        <v>21651</v>
      </c>
      <c r="F7776" s="1352" t="s">
        <v>21652</v>
      </c>
      <c r="G7776" s="1356">
        <v>45291</v>
      </c>
      <c r="H7776" s="1348" t="s">
        <v>2353</v>
      </c>
      <c r="I7776" s="1348">
        <v>1495</v>
      </c>
      <c r="J7776" s="1356">
        <v>41718</v>
      </c>
      <c r="K7776" s="1352" t="s">
        <v>2253</v>
      </c>
      <c r="L7776" s="1352"/>
      <c r="M7776" s="1345" t="s">
        <v>1830</v>
      </c>
      <c r="N7776" s="1346" t="s">
        <v>1830</v>
      </c>
      <c r="O7776" s="1347" t="s">
        <v>1830</v>
      </c>
      <c r="P7776" s="117" t="str">
        <f t="shared" si="61"/>
        <v>2801</v>
      </c>
      <c r="Q7776" s="117"/>
      <c r="R7776" s="1348">
        <v>280102008</v>
      </c>
      <c r="S7776" s="321"/>
      <c r="T7776" s="321"/>
    </row>
    <row r="7777" spans="1:20" ht="34.5" hidden="1" customHeight="1">
      <c r="A7777" s="1348">
        <v>280102009</v>
      </c>
      <c r="B7777" s="1339" t="str">
        <f t="shared" si="60"/>
        <v>2801</v>
      </c>
      <c r="C7777" s="1349" t="s">
        <v>2736</v>
      </c>
      <c r="D7777" s="1350">
        <v>1</v>
      </c>
      <c r="E7777" s="293" t="s">
        <v>21653</v>
      </c>
      <c r="F7777" s="1352" t="s">
        <v>21654</v>
      </c>
      <c r="G7777" s="1351">
        <v>43449</v>
      </c>
      <c r="H7777" s="1348" t="s">
        <v>2252</v>
      </c>
      <c r="I7777" s="1348">
        <v>1495</v>
      </c>
      <c r="J7777" s="1351">
        <v>41718</v>
      </c>
      <c r="K7777" s="1352" t="s">
        <v>2253</v>
      </c>
      <c r="L7777" s="1352"/>
      <c r="M7777" s="1345" t="s">
        <v>1830</v>
      </c>
      <c r="N7777" s="1346" t="s">
        <v>1830</v>
      </c>
      <c r="O7777" s="1347"/>
      <c r="P7777" s="117" t="str">
        <f t="shared" si="61"/>
        <v>2801</v>
      </c>
      <c r="Q7777" s="117"/>
      <c r="R7777" s="1348">
        <v>280102009</v>
      </c>
      <c r="S7777" s="321"/>
      <c r="T7777" s="321"/>
    </row>
    <row r="7778" spans="1:20" ht="34.5" hidden="1" customHeight="1">
      <c r="A7778" s="1348">
        <v>280102010</v>
      </c>
      <c r="B7778" s="1339" t="str">
        <f t="shared" si="60"/>
        <v>2801</v>
      </c>
      <c r="C7778" s="1349" t="s">
        <v>2736</v>
      </c>
      <c r="D7778" s="1350">
        <v>1</v>
      </c>
      <c r="E7778" s="293" t="s">
        <v>21655</v>
      </c>
      <c r="F7778" s="1352" t="s">
        <v>21656</v>
      </c>
      <c r="G7778" s="1351">
        <v>44196</v>
      </c>
      <c r="H7778" s="1348" t="s">
        <v>2252</v>
      </c>
      <c r="I7778" s="1348">
        <v>1495</v>
      </c>
      <c r="J7778" s="1351">
        <v>41718</v>
      </c>
      <c r="K7778" s="1352" t="s">
        <v>2253</v>
      </c>
      <c r="L7778" s="1353"/>
      <c r="M7778" s="1345" t="s">
        <v>1830</v>
      </c>
      <c r="N7778" s="1346" t="s">
        <v>1830</v>
      </c>
      <c r="O7778" s="1347"/>
      <c r="P7778" s="117" t="str">
        <f t="shared" si="61"/>
        <v>2801</v>
      </c>
      <c r="Q7778" s="117"/>
      <c r="R7778" s="1348">
        <v>280102010</v>
      </c>
      <c r="S7778" s="321"/>
      <c r="T7778" s="321"/>
    </row>
    <row r="7779" spans="1:20" ht="34.5" hidden="1" customHeight="1">
      <c r="A7779" s="1348">
        <v>280102011</v>
      </c>
      <c r="B7779" s="1339" t="str">
        <f t="shared" si="60"/>
        <v>2801</v>
      </c>
      <c r="C7779" s="1349" t="s">
        <v>2736</v>
      </c>
      <c r="D7779" s="1350">
        <v>1</v>
      </c>
      <c r="E7779" s="293" t="s">
        <v>21657</v>
      </c>
      <c r="F7779" s="1352" t="s">
        <v>21658</v>
      </c>
      <c r="G7779" s="1351">
        <v>43378</v>
      </c>
      <c r="H7779" s="1348" t="s">
        <v>2252</v>
      </c>
      <c r="I7779" s="1348">
        <v>1495</v>
      </c>
      <c r="J7779" s="1351">
        <v>41718</v>
      </c>
      <c r="K7779" s="1352" t="s">
        <v>2253</v>
      </c>
      <c r="L7779" s="1353"/>
      <c r="M7779" s="1345" t="s">
        <v>1830</v>
      </c>
      <c r="N7779" s="1346" t="s">
        <v>1830</v>
      </c>
      <c r="O7779" s="1347"/>
      <c r="P7779" s="117" t="str">
        <f t="shared" si="61"/>
        <v>2801</v>
      </c>
      <c r="Q7779" s="117"/>
      <c r="R7779" s="1348">
        <v>280102011</v>
      </c>
      <c r="S7779" s="321"/>
      <c r="T7779" s="321"/>
    </row>
    <row r="7780" spans="1:20" ht="34.5" hidden="1" customHeight="1">
      <c r="A7780" s="1348">
        <v>280102012</v>
      </c>
      <c r="B7780" s="1339" t="str">
        <f t="shared" si="60"/>
        <v>2801</v>
      </c>
      <c r="C7780" s="1349" t="s">
        <v>2736</v>
      </c>
      <c r="D7780" s="1350">
        <v>1</v>
      </c>
      <c r="E7780" s="293" t="s">
        <v>21659</v>
      </c>
      <c r="F7780" s="1352" t="s">
        <v>21660</v>
      </c>
      <c r="G7780" s="1356">
        <v>45291</v>
      </c>
      <c r="H7780" s="1348" t="s">
        <v>2353</v>
      </c>
      <c r="I7780" s="1348">
        <v>1495</v>
      </c>
      <c r="J7780" s="1351">
        <v>41718</v>
      </c>
      <c r="K7780" s="1352" t="s">
        <v>2253</v>
      </c>
      <c r="L7780" s="1353"/>
      <c r="M7780" s="1345" t="s">
        <v>1830</v>
      </c>
      <c r="N7780" s="1346" t="s">
        <v>1830</v>
      </c>
      <c r="O7780" s="1347" t="s">
        <v>1830</v>
      </c>
      <c r="P7780" s="117" t="str">
        <f t="shared" si="61"/>
        <v>2801</v>
      </c>
      <c r="Q7780" s="117"/>
      <c r="R7780" s="1348">
        <v>280102012</v>
      </c>
      <c r="S7780" s="321"/>
      <c r="T7780" s="321"/>
    </row>
    <row r="7781" spans="1:20" ht="34.5" hidden="1" customHeight="1">
      <c r="A7781" s="1348">
        <v>280102013</v>
      </c>
      <c r="B7781" s="1339" t="str">
        <f t="shared" si="60"/>
        <v>2801</v>
      </c>
      <c r="C7781" s="1349" t="s">
        <v>2736</v>
      </c>
      <c r="D7781" s="1350">
        <v>1</v>
      </c>
      <c r="E7781" s="293" t="s">
        <v>21661</v>
      </c>
      <c r="F7781" s="1352" t="s">
        <v>21662</v>
      </c>
      <c r="G7781" s="1351">
        <v>43014</v>
      </c>
      <c r="H7781" s="1348" t="s">
        <v>2252</v>
      </c>
      <c r="I7781" s="1348">
        <v>1495</v>
      </c>
      <c r="J7781" s="1351">
        <v>41718</v>
      </c>
      <c r="K7781" s="1352" t="s">
        <v>2253</v>
      </c>
      <c r="L7781" s="1353"/>
      <c r="M7781" s="1345" t="s">
        <v>1830</v>
      </c>
      <c r="N7781" s="1346" t="s">
        <v>1830</v>
      </c>
      <c r="O7781" s="1347"/>
      <c r="P7781" s="117" t="str">
        <f t="shared" si="61"/>
        <v>2801</v>
      </c>
      <c r="Q7781" s="117"/>
      <c r="R7781" s="1348">
        <v>280102013</v>
      </c>
      <c r="S7781" s="321"/>
      <c r="T7781" s="321"/>
    </row>
    <row r="7782" spans="1:20" ht="34.5" hidden="1" customHeight="1">
      <c r="A7782" s="1348">
        <v>280102013</v>
      </c>
      <c r="B7782" s="1339" t="str">
        <f t="shared" si="60"/>
        <v>2801</v>
      </c>
      <c r="C7782" s="1349" t="s">
        <v>2736</v>
      </c>
      <c r="D7782" s="1350">
        <v>1</v>
      </c>
      <c r="E7782" s="293" t="s">
        <v>21663</v>
      </c>
      <c r="F7782" s="1352" t="s">
        <v>20281</v>
      </c>
      <c r="G7782" s="1351">
        <v>42734</v>
      </c>
      <c r="H7782" s="1348" t="s">
        <v>2252</v>
      </c>
      <c r="I7782" s="1348">
        <v>1423</v>
      </c>
      <c r="J7782" s="1351">
        <v>40521</v>
      </c>
      <c r="K7782" s="1352" t="s">
        <v>2253</v>
      </c>
      <c r="L7782" s="1352" t="s">
        <v>20276</v>
      </c>
      <c r="M7782" s="1345" t="s">
        <v>1830</v>
      </c>
      <c r="N7782" s="1346" t="s">
        <v>1830</v>
      </c>
      <c r="O7782" s="1347"/>
      <c r="P7782" s="117" t="str">
        <f t="shared" si="61"/>
        <v>2801</v>
      </c>
      <c r="Q7782" s="117"/>
      <c r="R7782" s="1348">
        <v>280102013</v>
      </c>
      <c r="S7782" s="321"/>
      <c r="T7782" s="321"/>
    </row>
    <row r="7783" spans="1:20" ht="34.5" hidden="1" customHeight="1">
      <c r="A7783" s="1348">
        <v>280102014</v>
      </c>
      <c r="B7783" s="1339" t="str">
        <f t="shared" si="60"/>
        <v>2801</v>
      </c>
      <c r="C7783" s="1349" t="s">
        <v>2736</v>
      </c>
      <c r="D7783" s="1350">
        <v>1</v>
      </c>
      <c r="E7783" s="293" t="s">
        <v>21664</v>
      </c>
      <c r="F7783" s="1352" t="s">
        <v>20284</v>
      </c>
      <c r="G7783" s="1356">
        <v>43830</v>
      </c>
      <c r="H7783" s="1348" t="s">
        <v>2252</v>
      </c>
      <c r="I7783" s="1348">
        <v>1423</v>
      </c>
      <c r="J7783" s="1351">
        <v>40521</v>
      </c>
      <c r="K7783" s="1352" t="s">
        <v>2253</v>
      </c>
      <c r="L7783" s="1352" t="s">
        <v>21665</v>
      </c>
      <c r="M7783" s="1345" t="s">
        <v>1830</v>
      </c>
      <c r="N7783" s="1346" t="s">
        <v>1830</v>
      </c>
      <c r="O7783" s="1347"/>
      <c r="P7783" s="117" t="str">
        <f t="shared" si="61"/>
        <v>2801</v>
      </c>
      <c r="Q7783" s="117"/>
      <c r="R7783" s="1348">
        <v>280102014</v>
      </c>
      <c r="S7783" s="321"/>
      <c r="T7783" s="321"/>
    </row>
    <row r="7784" spans="1:20" ht="34.5" hidden="1" customHeight="1">
      <c r="A7784" s="1348">
        <v>280102015</v>
      </c>
      <c r="B7784" s="1339" t="str">
        <f t="shared" si="60"/>
        <v>2801</v>
      </c>
      <c r="C7784" s="1349" t="s">
        <v>2736</v>
      </c>
      <c r="D7784" s="1350">
        <v>1</v>
      </c>
      <c r="E7784" s="293" t="s">
        <v>21666</v>
      </c>
      <c r="F7784" s="1352" t="s">
        <v>21667</v>
      </c>
      <c r="G7784" s="1356">
        <v>45291</v>
      </c>
      <c r="H7784" s="1348" t="s">
        <v>2353</v>
      </c>
      <c r="I7784" s="1348">
        <v>1527</v>
      </c>
      <c r="J7784" s="1351">
        <v>42403</v>
      </c>
      <c r="K7784" s="1352" t="s">
        <v>2354</v>
      </c>
      <c r="L7784" s="1353"/>
      <c r="M7784" s="1345" t="s">
        <v>1830</v>
      </c>
      <c r="N7784" s="1346" t="s">
        <v>1830</v>
      </c>
      <c r="O7784" s="1347" t="s">
        <v>1830</v>
      </c>
      <c r="P7784" s="117" t="str">
        <f t="shared" si="61"/>
        <v>2801</v>
      </c>
      <c r="Q7784" s="117"/>
      <c r="R7784" s="1348">
        <v>280102015</v>
      </c>
      <c r="S7784" s="321"/>
      <c r="T7784" s="321"/>
    </row>
    <row r="7785" spans="1:20" ht="34.5" hidden="1" customHeight="1">
      <c r="A7785" s="1348">
        <v>280102015</v>
      </c>
      <c r="B7785" s="1339" t="str">
        <f t="shared" si="60"/>
        <v>2801</v>
      </c>
      <c r="C7785" s="1349" t="s">
        <v>2736</v>
      </c>
      <c r="D7785" s="1350">
        <v>1</v>
      </c>
      <c r="E7785" s="293" t="s">
        <v>21668</v>
      </c>
      <c r="F7785" s="1352" t="s">
        <v>21669</v>
      </c>
      <c r="G7785" s="1356">
        <v>45291</v>
      </c>
      <c r="H7785" s="1348" t="s">
        <v>2353</v>
      </c>
      <c r="I7785" s="1348">
        <v>1527</v>
      </c>
      <c r="J7785" s="1351">
        <v>42403</v>
      </c>
      <c r="K7785" s="1352" t="s">
        <v>2354</v>
      </c>
      <c r="L7785" s="1353"/>
      <c r="M7785" s="1345" t="s">
        <v>1830</v>
      </c>
      <c r="N7785" s="1346" t="s">
        <v>1830</v>
      </c>
      <c r="O7785" s="1347" t="s">
        <v>21670</v>
      </c>
      <c r="P7785" s="117" t="str">
        <f t="shared" si="61"/>
        <v>2801</v>
      </c>
      <c r="Q7785" s="117"/>
      <c r="R7785" s="1348">
        <v>280102015</v>
      </c>
      <c r="S7785" s="321"/>
      <c r="T7785" s="321"/>
    </row>
    <row r="7786" spans="1:20" ht="34.5" hidden="1" customHeight="1">
      <c r="A7786" s="1348">
        <v>280102016</v>
      </c>
      <c r="B7786" s="1339" t="str">
        <f t="shared" si="60"/>
        <v>2801</v>
      </c>
      <c r="C7786" s="1349" t="s">
        <v>2736</v>
      </c>
      <c r="D7786" s="1350">
        <v>1</v>
      </c>
      <c r="E7786" s="293" t="s">
        <v>21671</v>
      </c>
      <c r="F7786" s="1352" t="s">
        <v>21672</v>
      </c>
      <c r="G7786" s="1356">
        <v>45291</v>
      </c>
      <c r="H7786" s="1348" t="s">
        <v>2353</v>
      </c>
      <c r="I7786" s="1348">
        <v>1527</v>
      </c>
      <c r="J7786" s="1356">
        <v>42403</v>
      </c>
      <c r="K7786" s="1352" t="s">
        <v>2354</v>
      </c>
      <c r="L7786" s="1353"/>
      <c r="M7786" s="1345" t="s">
        <v>21673</v>
      </c>
      <c r="N7786" s="1346" t="s">
        <v>1830</v>
      </c>
      <c r="O7786" s="1347" t="s">
        <v>1830</v>
      </c>
      <c r="P7786" s="117" t="str">
        <f t="shared" si="61"/>
        <v>2801</v>
      </c>
      <c r="Q7786" s="117"/>
      <c r="R7786" s="1348">
        <v>280102016</v>
      </c>
      <c r="S7786" s="321"/>
      <c r="T7786" s="321"/>
    </row>
    <row r="7787" spans="1:20" ht="34.5" hidden="1" customHeight="1">
      <c r="A7787" s="1348">
        <v>280102016</v>
      </c>
      <c r="B7787" s="1339" t="str">
        <f t="shared" si="60"/>
        <v>2801</v>
      </c>
      <c r="C7787" s="1349" t="s">
        <v>2736</v>
      </c>
      <c r="D7787" s="1350">
        <v>1</v>
      </c>
      <c r="E7787" s="293" t="s">
        <v>21674</v>
      </c>
      <c r="F7787" s="1352" t="s">
        <v>21675</v>
      </c>
      <c r="G7787" s="1356">
        <v>45291</v>
      </c>
      <c r="H7787" s="1348" t="s">
        <v>2353</v>
      </c>
      <c r="I7787" s="1348">
        <v>1527</v>
      </c>
      <c r="J7787" s="1356">
        <v>42403</v>
      </c>
      <c r="K7787" s="1352" t="s">
        <v>2354</v>
      </c>
      <c r="L7787" s="1353"/>
      <c r="M7787" s="1345" t="s">
        <v>1830</v>
      </c>
      <c r="N7787" s="1346" t="s">
        <v>1830</v>
      </c>
      <c r="O7787" s="1347" t="s">
        <v>1830</v>
      </c>
      <c r="P7787" s="117" t="str">
        <f t="shared" si="61"/>
        <v>2801</v>
      </c>
      <c r="Q7787" s="117"/>
      <c r="R7787" s="1348">
        <v>280102016</v>
      </c>
      <c r="S7787" s="321"/>
      <c r="T7787" s="321"/>
    </row>
    <row r="7788" spans="1:20" ht="34.5" hidden="1" customHeight="1">
      <c r="A7788" s="1348">
        <v>280102017</v>
      </c>
      <c r="B7788" s="1339" t="str">
        <f t="shared" si="60"/>
        <v>2801</v>
      </c>
      <c r="C7788" s="1349" t="s">
        <v>2736</v>
      </c>
      <c r="D7788" s="1350">
        <v>1</v>
      </c>
      <c r="E7788" s="293" t="s">
        <v>21676</v>
      </c>
      <c r="F7788" s="1352" t="s">
        <v>21677</v>
      </c>
      <c r="G7788" s="1356">
        <v>45291</v>
      </c>
      <c r="H7788" s="1348" t="s">
        <v>2353</v>
      </c>
      <c r="I7788" s="1348">
        <v>1527</v>
      </c>
      <c r="J7788" s="1351">
        <v>42403</v>
      </c>
      <c r="K7788" s="1352" t="s">
        <v>2354</v>
      </c>
      <c r="L7788" s="1353"/>
      <c r="M7788" s="1345" t="s">
        <v>21678</v>
      </c>
      <c r="N7788" s="1346" t="s">
        <v>1830</v>
      </c>
      <c r="O7788" s="1347" t="s">
        <v>1830</v>
      </c>
      <c r="P7788" s="117" t="str">
        <f t="shared" si="61"/>
        <v>2801</v>
      </c>
      <c r="Q7788" s="117"/>
      <c r="R7788" s="1348">
        <v>280102017</v>
      </c>
      <c r="S7788" s="321"/>
      <c r="T7788" s="321"/>
    </row>
    <row r="7789" spans="1:20" ht="34.5" hidden="1" customHeight="1">
      <c r="A7789" s="1348">
        <v>280102017</v>
      </c>
      <c r="B7789" s="1339" t="str">
        <f t="shared" si="60"/>
        <v>2801</v>
      </c>
      <c r="C7789" s="1349" t="s">
        <v>2736</v>
      </c>
      <c r="D7789" s="1350">
        <v>1</v>
      </c>
      <c r="E7789" s="293" t="s">
        <v>21679</v>
      </c>
      <c r="F7789" s="1352" t="s">
        <v>21680</v>
      </c>
      <c r="G7789" s="1356">
        <v>45291</v>
      </c>
      <c r="H7789" s="1348" t="s">
        <v>2353</v>
      </c>
      <c r="I7789" s="1348">
        <v>1527</v>
      </c>
      <c r="J7789" s="1351">
        <v>42403</v>
      </c>
      <c r="K7789" s="1352" t="s">
        <v>2354</v>
      </c>
      <c r="L7789" s="1353"/>
      <c r="M7789" s="1345" t="s">
        <v>1830</v>
      </c>
      <c r="N7789" s="1346" t="s">
        <v>1830</v>
      </c>
      <c r="O7789" s="1347" t="s">
        <v>21681</v>
      </c>
      <c r="P7789" s="117" t="str">
        <f t="shared" si="61"/>
        <v>2801</v>
      </c>
      <c r="Q7789" s="117"/>
      <c r="R7789" s="1348">
        <v>280102017</v>
      </c>
      <c r="S7789" s="321"/>
      <c r="T7789" s="321"/>
    </row>
    <row r="7790" spans="1:20" ht="34.5" hidden="1" customHeight="1">
      <c r="A7790" s="1348">
        <v>280102018</v>
      </c>
      <c r="B7790" s="1339" t="str">
        <f t="shared" si="60"/>
        <v>2801</v>
      </c>
      <c r="C7790" s="1349" t="s">
        <v>2736</v>
      </c>
      <c r="D7790" s="1350">
        <v>1</v>
      </c>
      <c r="E7790" s="293" t="s">
        <v>21682</v>
      </c>
      <c r="F7790" s="1352" t="s">
        <v>21683</v>
      </c>
      <c r="G7790" s="1356">
        <v>45291</v>
      </c>
      <c r="H7790" s="1348" t="s">
        <v>2353</v>
      </c>
      <c r="I7790" s="1348">
        <v>1527</v>
      </c>
      <c r="J7790" s="1351">
        <v>42403</v>
      </c>
      <c r="K7790" s="1352" t="s">
        <v>2354</v>
      </c>
      <c r="L7790" s="1353"/>
      <c r="M7790" s="1345" t="s">
        <v>21684</v>
      </c>
      <c r="N7790" s="1346" t="s">
        <v>1830</v>
      </c>
      <c r="O7790" s="1347" t="s">
        <v>21685</v>
      </c>
      <c r="P7790" s="117" t="str">
        <f t="shared" si="61"/>
        <v>2801</v>
      </c>
      <c r="Q7790" s="117"/>
      <c r="R7790" s="1348">
        <v>280102018</v>
      </c>
      <c r="S7790" s="321"/>
      <c r="T7790" s="321"/>
    </row>
    <row r="7791" spans="1:20" ht="34.5" hidden="1" customHeight="1">
      <c r="A7791" s="1348">
        <v>280102019</v>
      </c>
      <c r="B7791" s="1339" t="str">
        <f t="shared" si="60"/>
        <v>2801</v>
      </c>
      <c r="C7791" s="1349" t="s">
        <v>2736</v>
      </c>
      <c r="D7791" s="1350">
        <v>1</v>
      </c>
      <c r="E7791" s="293" t="s">
        <v>21686</v>
      </c>
      <c r="F7791" s="1352" t="s">
        <v>21687</v>
      </c>
      <c r="G7791" s="1356">
        <v>45291</v>
      </c>
      <c r="H7791" s="1348" t="s">
        <v>2353</v>
      </c>
      <c r="I7791" s="1348">
        <v>1527</v>
      </c>
      <c r="J7791" s="1351">
        <v>42403</v>
      </c>
      <c r="K7791" s="1352" t="s">
        <v>2354</v>
      </c>
      <c r="L7791" s="1353"/>
      <c r="M7791" s="1345" t="s">
        <v>1830</v>
      </c>
      <c r="N7791" s="1346" t="s">
        <v>21688</v>
      </c>
      <c r="O7791" s="1347" t="s">
        <v>21689</v>
      </c>
      <c r="P7791" s="117" t="str">
        <f t="shared" si="61"/>
        <v>2801</v>
      </c>
      <c r="Q7791" s="117"/>
      <c r="R7791" s="1348">
        <v>280102019</v>
      </c>
      <c r="S7791" s="321"/>
      <c r="T7791" s="321"/>
    </row>
    <row r="7792" spans="1:20" ht="34.5" hidden="1" customHeight="1">
      <c r="A7792" s="1348">
        <v>280102020</v>
      </c>
      <c r="B7792" s="1339" t="str">
        <f t="shared" si="60"/>
        <v>2801</v>
      </c>
      <c r="C7792" s="1349" t="s">
        <v>2736</v>
      </c>
      <c r="D7792" s="1350">
        <v>1</v>
      </c>
      <c r="E7792" s="293" t="s">
        <v>21690</v>
      </c>
      <c r="F7792" s="1352" t="s">
        <v>21691</v>
      </c>
      <c r="G7792" s="1356">
        <v>45291</v>
      </c>
      <c r="H7792" s="1348" t="s">
        <v>2353</v>
      </c>
      <c r="I7792" s="1348">
        <v>1541</v>
      </c>
      <c r="J7792" s="1351">
        <v>42718</v>
      </c>
      <c r="K7792" s="1352" t="s">
        <v>2354</v>
      </c>
      <c r="L7792" s="1353"/>
      <c r="M7792" s="1345" t="s">
        <v>21692</v>
      </c>
      <c r="N7792" s="1346" t="s">
        <v>1830</v>
      </c>
      <c r="O7792" s="1347" t="s">
        <v>21693</v>
      </c>
      <c r="P7792" s="117" t="str">
        <f t="shared" si="61"/>
        <v>2801</v>
      </c>
      <c r="Q7792" s="117"/>
      <c r="R7792" s="1348">
        <v>280102020</v>
      </c>
      <c r="S7792" s="321"/>
      <c r="T7792" s="321"/>
    </row>
    <row r="7793" spans="1:20" ht="34.5" hidden="1" customHeight="1">
      <c r="A7793" s="1348">
        <v>280102021</v>
      </c>
      <c r="B7793" s="1339" t="str">
        <f t="shared" si="60"/>
        <v>2801</v>
      </c>
      <c r="C7793" s="1349" t="s">
        <v>2736</v>
      </c>
      <c r="D7793" s="1350">
        <v>1</v>
      </c>
      <c r="E7793" s="293" t="s">
        <v>21694</v>
      </c>
      <c r="F7793" s="1352" t="s">
        <v>21695</v>
      </c>
      <c r="G7793" s="1351">
        <v>44908</v>
      </c>
      <c r="H7793" s="1348" t="s">
        <v>2353</v>
      </c>
      <c r="I7793" s="1348">
        <v>1541</v>
      </c>
      <c r="J7793" s="1356">
        <v>42718</v>
      </c>
      <c r="K7793" s="1352" t="s">
        <v>2354</v>
      </c>
      <c r="L7793" s="1352"/>
      <c r="M7793" s="1345" t="s">
        <v>1830</v>
      </c>
      <c r="N7793" s="1346" t="s">
        <v>1830</v>
      </c>
      <c r="O7793" s="1347"/>
      <c r="P7793" s="117" t="str">
        <f t="shared" si="61"/>
        <v>2801</v>
      </c>
      <c r="Q7793" s="117"/>
      <c r="R7793" s="1348">
        <v>280102021</v>
      </c>
      <c r="S7793" s="321"/>
      <c r="T7793" s="321"/>
    </row>
    <row r="7794" spans="1:20" ht="34.5" hidden="1" customHeight="1">
      <c r="A7794" s="1348">
        <v>280102022</v>
      </c>
      <c r="B7794" s="1339" t="str">
        <f t="shared" si="60"/>
        <v>2801</v>
      </c>
      <c r="C7794" s="1349" t="s">
        <v>2736</v>
      </c>
      <c r="D7794" s="1350">
        <v>1</v>
      </c>
      <c r="E7794" s="293" t="s">
        <v>21696</v>
      </c>
      <c r="F7794" s="1352" t="s">
        <v>21697</v>
      </c>
      <c r="G7794" s="1351">
        <v>45014</v>
      </c>
      <c r="H7794" s="1348" t="s">
        <v>2353</v>
      </c>
      <c r="I7794" s="1348">
        <v>1541</v>
      </c>
      <c r="J7794" s="1351">
        <v>42718</v>
      </c>
      <c r="K7794" s="1352" t="s">
        <v>2354</v>
      </c>
      <c r="L7794" s="1353"/>
      <c r="M7794" s="1345" t="s">
        <v>21684</v>
      </c>
      <c r="N7794" s="1346" t="s">
        <v>1830</v>
      </c>
      <c r="O7794" s="1347"/>
      <c r="P7794" s="117" t="str">
        <f t="shared" si="61"/>
        <v>2801</v>
      </c>
      <c r="Q7794" s="117"/>
      <c r="R7794" s="1348">
        <v>280102022</v>
      </c>
      <c r="S7794" s="321"/>
      <c r="T7794" s="321"/>
    </row>
    <row r="7795" spans="1:20" ht="34.5" hidden="1" customHeight="1">
      <c r="A7795" s="1348">
        <v>280102023</v>
      </c>
      <c r="B7795" s="1339" t="str">
        <f t="shared" si="60"/>
        <v>2801</v>
      </c>
      <c r="C7795" s="1349" t="s">
        <v>2736</v>
      </c>
      <c r="D7795" s="1350">
        <v>1</v>
      </c>
      <c r="E7795" s="293" t="s">
        <v>21698</v>
      </c>
      <c r="F7795" s="1352" t="s">
        <v>21699</v>
      </c>
      <c r="G7795" s="1356">
        <v>45291</v>
      </c>
      <c r="H7795" s="1348" t="s">
        <v>2353</v>
      </c>
      <c r="I7795" s="1348">
        <v>1541</v>
      </c>
      <c r="J7795" s="1356">
        <v>42718</v>
      </c>
      <c r="K7795" s="1352" t="s">
        <v>2354</v>
      </c>
      <c r="L7795" s="1352"/>
      <c r="M7795" s="1345" t="s">
        <v>1830</v>
      </c>
      <c r="N7795" s="1346" t="s">
        <v>1830</v>
      </c>
      <c r="O7795" s="1347" t="s">
        <v>21700</v>
      </c>
      <c r="P7795" s="117" t="str">
        <f t="shared" si="61"/>
        <v>2801</v>
      </c>
      <c r="Q7795" s="117"/>
      <c r="R7795" s="1348">
        <v>280102023</v>
      </c>
      <c r="S7795" s="321"/>
      <c r="T7795" s="321"/>
    </row>
    <row r="7796" spans="1:20" ht="34.5" hidden="1" customHeight="1">
      <c r="A7796" s="1348">
        <v>280102024</v>
      </c>
      <c r="B7796" s="1339" t="str">
        <f t="shared" si="60"/>
        <v>2801</v>
      </c>
      <c r="C7796" s="1349" t="s">
        <v>2736</v>
      </c>
      <c r="D7796" s="1350">
        <v>1</v>
      </c>
      <c r="E7796" s="293" t="s">
        <v>21701</v>
      </c>
      <c r="F7796" s="1352" t="s">
        <v>21702</v>
      </c>
      <c r="G7796" s="1356">
        <v>45291</v>
      </c>
      <c r="H7796" s="1348" t="s">
        <v>2353</v>
      </c>
      <c r="I7796" s="1348">
        <v>1541</v>
      </c>
      <c r="J7796" s="1351">
        <v>42718</v>
      </c>
      <c r="K7796" s="1352" t="s">
        <v>2354</v>
      </c>
      <c r="L7796" s="1352"/>
      <c r="M7796" s="1345" t="s">
        <v>21684</v>
      </c>
      <c r="N7796" s="1346" t="s">
        <v>1830</v>
      </c>
      <c r="O7796" s="1347" t="s">
        <v>21703</v>
      </c>
      <c r="P7796" s="117" t="str">
        <f t="shared" si="61"/>
        <v>2801</v>
      </c>
      <c r="Q7796" s="117"/>
      <c r="R7796" s="1348">
        <v>280102024</v>
      </c>
      <c r="S7796" s="321"/>
      <c r="T7796" s="321"/>
    </row>
    <row r="7797" spans="1:20" ht="34.5" hidden="1" customHeight="1">
      <c r="A7797" s="1348">
        <v>280102025</v>
      </c>
      <c r="B7797" s="1339" t="str">
        <f t="shared" si="60"/>
        <v>2801</v>
      </c>
      <c r="C7797" s="1349" t="s">
        <v>2736</v>
      </c>
      <c r="D7797" s="1350">
        <v>1</v>
      </c>
      <c r="E7797" s="293" t="s">
        <v>21704</v>
      </c>
      <c r="F7797" s="1352" t="s">
        <v>21705</v>
      </c>
      <c r="G7797" s="1356">
        <v>45291</v>
      </c>
      <c r="H7797" s="1348" t="s">
        <v>2353</v>
      </c>
      <c r="I7797" s="1348">
        <v>1541</v>
      </c>
      <c r="J7797" s="1356">
        <v>42718</v>
      </c>
      <c r="K7797" s="1352" t="s">
        <v>2354</v>
      </c>
      <c r="L7797" s="1352"/>
      <c r="M7797" s="1345" t="s">
        <v>1830</v>
      </c>
      <c r="N7797" s="1346" t="s">
        <v>1830</v>
      </c>
      <c r="O7797" s="1347" t="s">
        <v>21706</v>
      </c>
      <c r="P7797" s="117" t="str">
        <f t="shared" si="61"/>
        <v>2801</v>
      </c>
      <c r="Q7797" s="117"/>
      <c r="R7797" s="1348">
        <v>280102025</v>
      </c>
      <c r="S7797" s="321"/>
      <c r="T7797" s="321"/>
    </row>
    <row r="7798" spans="1:20" ht="34.5" hidden="1" customHeight="1">
      <c r="A7798" s="1348">
        <v>280102025</v>
      </c>
      <c r="B7798" s="1339" t="str">
        <f t="shared" si="60"/>
        <v>2801</v>
      </c>
      <c r="C7798" s="1349" t="s">
        <v>2736</v>
      </c>
      <c r="D7798" s="1350">
        <v>1</v>
      </c>
      <c r="E7798" s="293" t="s">
        <v>21707</v>
      </c>
      <c r="F7798" s="1352" t="s">
        <v>21708</v>
      </c>
      <c r="G7798" s="1356">
        <v>45291</v>
      </c>
      <c r="H7798" s="1348" t="s">
        <v>2353</v>
      </c>
      <c r="I7798" s="1348">
        <v>1541</v>
      </c>
      <c r="J7798" s="1351">
        <v>42718</v>
      </c>
      <c r="K7798" s="1352" t="s">
        <v>2354</v>
      </c>
      <c r="L7798" s="1353"/>
      <c r="M7798" s="1345" t="s">
        <v>21709</v>
      </c>
      <c r="N7798" s="1346" t="s">
        <v>1830</v>
      </c>
      <c r="O7798" s="1347" t="s">
        <v>1830</v>
      </c>
      <c r="P7798" s="117" t="str">
        <f t="shared" si="61"/>
        <v>2801</v>
      </c>
      <c r="Q7798" s="117"/>
      <c r="R7798" s="1348">
        <v>280102025</v>
      </c>
      <c r="S7798" s="321"/>
      <c r="T7798" s="321"/>
    </row>
    <row r="7799" spans="1:20" ht="34.5" hidden="1" customHeight="1">
      <c r="A7799" s="1348">
        <v>280102026</v>
      </c>
      <c r="B7799" s="1339" t="str">
        <f t="shared" si="60"/>
        <v>2801</v>
      </c>
      <c r="C7799" s="1349" t="s">
        <v>2736</v>
      </c>
      <c r="D7799" s="1350">
        <v>1</v>
      </c>
      <c r="E7799" s="293" t="s">
        <v>21710</v>
      </c>
      <c r="F7799" s="1352" t="s">
        <v>21711</v>
      </c>
      <c r="G7799" s="1356">
        <v>45291</v>
      </c>
      <c r="H7799" s="1348" t="s">
        <v>2353</v>
      </c>
      <c r="I7799" s="1348">
        <v>1541</v>
      </c>
      <c r="J7799" s="1356">
        <v>42718</v>
      </c>
      <c r="K7799" s="1352" t="s">
        <v>2354</v>
      </c>
      <c r="L7799" s="1352"/>
      <c r="M7799" s="1345" t="s">
        <v>1830</v>
      </c>
      <c r="N7799" s="1346" t="s">
        <v>1830</v>
      </c>
      <c r="O7799" s="1347" t="s">
        <v>1830</v>
      </c>
      <c r="P7799" s="117" t="str">
        <f t="shared" si="61"/>
        <v>2801</v>
      </c>
      <c r="Q7799" s="117"/>
      <c r="R7799" s="1348">
        <v>280102026</v>
      </c>
      <c r="S7799" s="321"/>
      <c r="T7799" s="321"/>
    </row>
    <row r="7800" spans="1:20" ht="34.5" hidden="1" customHeight="1">
      <c r="A7800" s="1348">
        <v>280102027</v>
      </c>
      <c r="B7800" s="1339" t="str">
        <f t="shared" si="60"/>
        <v>2801</v>
      </c>
      <c r="C7800" s="1349" t="s">
        <v>2736</v>
      </c>
      <c r="D7800" s="1350">
        <v>1</v>
      </c>
      <c r="E7800" s="293" t="s">
        <v>21712</v>
      </c>
      <c r="F7800" s="1352" t="s">
        <v>21713</v>
      </c>
      <c r="G7800" s="1356">
        <v>45291</v>
      </c>
      <c r="H7800" s="1348" t="s">
        <v>2353</v>
      </c>
      <c r="I7800" s="1348">
        <v>1541</v>
      </c>
      <c r="J7800" s="1351">
        <v>42718</v>
      </c>
      <c r="K7800" s="1352" t="s">
        <v>2354</v>
      </c>
      <c r="L7800" s="1352"/>
      <c r="M7800" s="1345" t="s">
        <v>21309</v>
      </c>
      <c r="N7800" s="1346" t="s">
        <v>1830</v>
      </c>
      <c r="O7800" s="1347" t="s">
        <v>1830</v>
      </c>
      <c r="P7800" s="117" t="str">
        <f t="shared" si="61"/>
        <v>2801</v>
      </c>
      <c r="Q7800" s="117"/>
      <c r="R7800" s="1348">
        <v>280102027</v>
      </c>
      <c r="S7800" s="321"/>
      <c r="T7800" s="321"/>
    </row>
    <row r="7801" spans="1:20" ht="34.5" hidden="1" customHeight="1">
      <c r="A7801" s="1348">
        <v>280102027</v>
      </c>
      <c r="B7801" s="1339" t="str">
        <f t="shared" si="60"/>
        <v>2801</v>
      </c>
      <c r="C7801" s="1349" t="s">
        <v>2736</v>
      </c>
      <c r="D7801" s="1350">
        <v>1</v>
      </c>
      <c r="E7801" s="293" t="s">
        <v>21714</v>
      </c>
      <c r="F7801" s="1352" t="s">
        <v>21715</v>
      </c>
      <c r="G7801" s="1356">
        <v>45291</v>
      </c>
      <c r="H7801" s="1348" t="s">
        <v>2353</v>
      </c>
      <c r="I7801" s="1348">
        <v>1544</v>
      </c>
      <c r="J7801" s="1356">
        <v>42832</v>
      </c>
      <c r="K7801" s="1352" t="s">
        <v>2354</v>
      </c>
      <c r="L7801" s="1352" t="s">
        <v>21604</v>
      </c>
      <c r="M7801" s="1345" t="s">
        <v>1830</v>
      </c>
      <c r="N7801" s="1346" t="s">
        <v>21716</v>
      </c>
      <c r="O7801" s="1347" t="s">
        <v>21717</v>
      </c>
      <c r="P7801" s="117" t="str">
        <f t="shared" si="61"/>
        <v>2801</v>
      </c>
      <c r="Q7801" s="117"/>
      <c r="R7801" s="1348">
        <v>280102027</v>
      </c>
      <c r="S7801" s="321"/>
      <c r="T7801" s="321"/>
    </row>
    <row r="7802" spans="1:20" ht="34.5" hidden="1" customHeight="1">
      <c r="A7802" s="1348">
        <v>280102028</v>
      </c>
      <c r="B7802" s="1339" t="str">
        <f t="shared" si="60"/>
        <v>2801</v>
      </c>
      <c r="C7802" s="1349" t="s">
        <v>2736</v>
      </c>
      <c r="D7802" s="1350">
        <v>1</v>
      </c>
      <c r="E7802" s="293" t="s">
        <v>21718</v>
      </c>
      <c r="F7802" s="1352" t="s">
        <v>21719</v>
      </c>
      <c r="G7802" s="1356">
        <v>45291</v>
      </c>
      <c r="H7802" s="1348" t="s">
        <v>2353</v>
      </c>
      <c r="I7802" s="1348">
        <v>1544</v>
      </c>
      <c r="J7802" s="1351">
        <v>42832</v>
      </c>
      <c r="K7802" s="1352" t="s">
        <v>2354</v>
      </c>
      <c r="L7802" s="1352" t="s">
        <v>21720</v>
      </c>
      <c r="M7802" s="1345" t="s">
        <v>21309</v>
      </c>
      <c r="N7802" s="1346" t="s">
        <v>1830</v>
      </c>
      <c r="O7802" s="1347" t="s">
        <v>21721</v>
      </c>
      <c r="P7802" s="117" t="str">
        <f t="shared" si="61"/>
        <v>2801</v>
      </c>
      <c r="Q7802" s="117"/>
      <c r="R7802" s="1348">
        <v>280102028</v>
      </c>
      <c r="S7802" s="321"/>
      <c r="T7802" s="321"/>
    </row>
    <row r="7803" spans="1:20" ht="34.5" hidden="1" customHeight="1">
      <c r="A7803" s="1348">
        <v>280102029</v>
      </c>
      <c r="B7803" s="1339" t="str">
        <f t="shared" si="60"/>
        <v>2801</v>
      </c>
      <c r="C7803" s="1349" t="s">
        <v>2736</v>
      </c>
      <c r="D7803" s="1350">
        <v>1</v>
      </c>
      <c r="E7803" s="293" t="s">
        <v>21722</v>
      </c>
      <c r="F7803" s="1352" t="s">
        <v>21723</v>
      </c>
      <c r="G7803" s="1356">
        <v>45291</v>
      </c>
      <c r="H7803" s="1348" t="s">
        <v>2353</v>
      </c>
      <c r="I7803" s="1348">
        <v>1544</v>
      </c>
      <c r="J7803" s="1356">
        <v>42832</v>
      </c>
      <c r="K7803" s="1352" t="s">
        <v>2354</v>
      </c>
      <c r="L7803" s="1352" t="s">
        <v>21611</v>
      </c>
      <c r="M7803" s="1345" t="s">
        <v>1830</v>
      </c>
      <c r="N7803" s="1346" t="s">
        <v>1830</v>
      </c>
      <c r="O7803" s="1347" t="s">
        <v>21724</v>
      </c>
      <c r="P7803" s="117" t="str">
        <f t="shared" si="61"/>
        <v>2801</v>
      </c>
      <c r="Q7803" s="117"/>
      <c r="R7803" s="1348">
        <v>280102029</v>
      </c>
      <c r="S7803" s="321"/>
      <c r="T7803" s="321"/>
    </row>
    <row r="7804" spans="1:20" ht="34.5" hidden="1" customHeight="1">
      <c r="A7804" s="1348">
        <v>280102030</v>
      </c>
      <c r="B7804" s="1339" t="str">
        <f t="shared" si="60"/>
        <v>2801</v>
      </c>
      <c r="C7804" s="1349" t="s">
        <v>2736</v>
      </c>
      <c r="D7804" s="1350">
        <v>1</v>
      </c>
      <c r="E7804" s="293" t="s">
        <v>21725</v>
      </c>
      <c r="F7804" s="1352" t="s">
        <v>21726</v>
      </c>
      <c r="G7804" s="1356">
        <v>45291</v>
      </c>
      <c r="H7804" s="1348" t="s">
        <v>2353</v>
      </c>
      <c r="I7804" s="1348">
        <v>1544</v>
      </c>
      <c r="J7804" s="1351">
        <v>42832</v>
      </c>
      <c r="K7804" s="1352" t="s">
        <v>2354</v>
      </c>
      <c r="L7804" s="1352"/>
      <c r="M7804" s="1345" t="s">
        <v>21320</v>
      </c>
      <c r="N7804" s="1346" t="s">
        <v>1830</v>
      </c>
      <c r="O7804" s="1347" t="s">
        <v>1830</v>
      </c>
      <c r="P7804" s="117" t="str">
        <f t="shared" si="61"/>
        <v>2801</v>
      </c>
      <c r="Q7804" s="117"/>
      <c r="R7804" s="1348">
        <v>280102030</v>
      </c>
      <c r="S7804" s="321"/>
      <c r="T7804" s="321"/>
    </row>
    <row r="7805" spans="1:20" ht="34.5" hidden="1" customHeight="1">
      <c r="A7805" s="1348">
        <v>280102030</v>
      </c>
      <c r="B7805" s="1339" t="str">
        <f t="shared" si="60"/>
        <v>2801</v>
      </c>
      <c r="C7805" s="1349" t="s">
        <v>2736</v>
      </c>
      <c r="D7805" s="1350">
        <v>1</v>
      </c>
      <c r="E7805" s="293" t="s">
        <v>21727</v>
      </c>
      <c r="F7805" s="1352" t="s">
        <v>21728</v>
      </c>
      <c r="G7805" s="1356">
        <v>45291</v>
      </c>
      <c r="H7805" s="1348" t="s">
        <v>2353</v>
      </c>
      <c r="I7805" s="1348">
        <v>1544</v>
      </c>
      <c r="J7805" s="1356">
        <v>42832</v>
      </c>
      <c r="K7805" s="1352" t="s">
        <v>2354</v>
      </c>
      <c r="L7805" s="1352" t="s">
        <v>21616</v>
      </c>
      <c r="M7805" s="1345" t="s">
        <v>21729</v>
      </c>
      <c r="N7805" s="1346" t="s">
        <v>1830</v>
      </c>
      <c r="O7805" s="1347" t="s">
        <v>1830</v>
      </c>
      <c r="P7805" s="117" t="str">
        <f t="shared" si="61"/>
        <v>2801</v>
      </c>
      <c r="Q7805" s="117"/>
      <c r="R7805" s="1348">
        <v>280102030</v>
      </c>
      <c r="S7805" s="321"/>
      <c r="T7805" s="321"/>
    </row>
    <row r="7806" spans="1:20" ht="34.5" hidden="1" customHeight="1">
      <c r="A7806" s="1348">
        <v>280102031</v>
      </c>
      <c r="B7806" s="1339" t="str">
        <f t="shared" si="60"/>
        <v>2801</v>
      </c>
      <c r="C7806" s="1349" t="s">
        <v>2736</v>
      </c>
      <c r="D7806" s="1350">
        <v>1</v>
      </c>
      <c r="E7806" s="293" t="s">
        <v>21730</v>
      </c>
      <c r="F7806" s="1352" t="s">
        <v>21731</v>
      </c>
      <c r="G7806" s="1356">
        <v>45291</v>
      </c>
      <c r="H7806" s="1348" t="s">
        <v>2353</v>
      </c>
      <c r="I7806" s="1348">
        <v>1554</v>
      </c>
      <c r="J7806" s="1351">
        <v>43196</v>
      </c>
      <c r="K7806" s="1352" t="s">
        <v>2354</v>
      </c>
      <c r="L7806" s="1352" t="s">
        <v>21619</v>
      </c>
      <c r="M7806" s="1345" t="s">
        <v>21732</v>
      </c>
      <c r="N7806" s="1346" t="s">
        <v>1830</v>
      </c>
      <c r="O7806" s="1347" t="s">
        <v>1830</v>
      </c>
      <c r="P7806" s="117" t="str">
        <f t="shared" si="61"/>
        <v>2801</v>
      </c>
      <c r="Q7806" s="117"/>
      <c r="R7806" s="1348">
        <v>280102031</v>
      </c>
      <c r="S7806" s="321"/>
      <c r="T7806" s="321"/>
    </row>
    <row r="7807" spans="1:20" ht="34.5" hidden="1" customHeight="1">
      <c r="A7807" s="1348">
        <v>280102032</v>
      </c>
      <c r="B7807" s="1339" t="str">
        <f t="shared" si="60"/>
        <v>2801</v>
      </c>
      <c r="C7807" s="1349" t="s">
        <v>2736</v>
      </c>
      <c r="D7807" s="1350">
        <v>1</v>
      </c>
      <c r="E7807" s="293" t="s">
        <v>21733</v>
      </c>
      <c r="F7807" s="1352" t="s">
        <v>21734</v>
      </c>
      <c r="G7807" s="1356">
        <v>45291</v>
      </c>
      <c r="H7807" s="1348" t="s">
        <v>2353</v>
      </c>
      <c r="I7807" s="1348">
        <v>1563</v>
      </c>
      <c r="J7807" s="1356">
        <v>43544</v>
      </c>
      <c r="K7807" s="1352" t="s">
        <v>2354</v>
      </c>
      <c r="L7807" s="1352"/>
      <c r="M7807" s="1345" t="s">
        <v>21735</v>
      </c>
      <c r="N7807" s="1346" t="s">
        <v>1830</v>
      </c>
      <c r="O7807" s="1347" t="s">
        <v>21736</v>
      </c>
      <c r="P7807" s="117" t="str">
        <f t="shared" si="61"/>
        <v>2801</v>
      </c>
      <c r="Q7807" s="117"/>
      <c r="R7807" s="1348">
        <v>280102032</v>
      </c>
      <c r="S7807" s="321"/>
      <c r="T7807" s="321"/>
    </row>
    <row r="7808" spans="1:20" ht="34.5" hidden="1" customHeight="1">
      <c r="A7808" s="1348">
        <v>280102032</v>
      </c>
      <c r="B7808" s="1339" t="str">
        <f t="shared" si="60"/>
        <v>2801</v>
      </c>
      <c r="C7808" s="1349" t="s">
        <v>2736</v>
      </c>
      <c r="D7808" s="1350">
        <v>1</v>
      </c>
      <c r="E7808" s="293" t="s">
        <v>21737</v>
      </c>
      <c r="F7808" s="1352" t="s">
        <v>21738</v>
      </c>
      <c r="G7808" s="1351">
        <v>44608</v>
      </c>
      <c r="H7808" s="1348" t="s">
        <v>2252</v>
      </c>
      <c r="I7808" s="1348">
        <v>1554</v>
      </c>
      <c r="J7808" s="1351">
        <v>43196</v>
      </c>
      <c r="K7808" s="1352" t="s">
        <v>2354</v>
      </c>
      <c r="L7808" s="1352" t="s">
        <v>21739</v>
      </c>
      <c r="M7808" s="1345" t="s">
        <v>21740</v>
      </c>
      <c r="N7808" s="1346" t="s">
        <v>1830</v>
      </c>
      <c r="O7808" s="1347"/>
      <c r="P7808" s="117" t="str">
        <f t="shared" si="61"/>
        <v>2801</v>
      </c>
      <c r="Q7808" s="117"/>
      <c r="R7808" s="1348">
        <v>280102032</v>
      </c>
      <c r="S7808" s="321"/>
      <c r="T7808" s="321"/>
    </row>
    <row r="7809" spans="1:20" ht="34.5" hidden="1" customHeight="1">
      <c r="A7809" s="1348">
        <v>280102033</v>
      </c>
      <c r="B7809" s="1339" t="str">
        <f t="shared" si="60"/>
        <v>2801</v>
      </c>
      <c r="C7809" s="1349" t="s">
        <v>2736</v>
      </c>
      <c r="D7809" s="1350">
        <v>1</v>
      </c>
      <c r="E7809" s="293" t="s">
        <v>21741</v>
      </c>
      <c r="F7809" s="1352" t="s">
        <v>21742</v>
      </c>
      <c r="G7809" s="1356">
        <v>45291</v>
      </c>
      <c r="H7809" s="1348" t="s">
        <v>2353</v>
      </c>
      <c r="I7809" s="1348">
        <v>1554</v>
      </c>
      <c r="J7809" s="1356">
        <v>43196</v>
      </c>
      <c r="K7809" s="1352" t="s">
        <v>2354</v>
      </c>
      <c r="L7809" s="1352" t="s">
        <v>21628</v>
      </c>
      <c r="M7809" s="1345" t="s">
        <v>1830</v>
      </c>
      <c r="N7809" s="1346" t="s">
        <v>1830</v>
      </c>
      <c r="O7809" s="1347" t="s">
        <v>21743</v>
      </c>
      <c r="P7809" s="117" t="str">
        <f t="shared" si="61"/>
        <v>2801</v>
      </c>
      <c r="Q7809" s="117"/>
      <c r="R7809" s="1348">
        <v>280102033</v>
      </c>
      <c r="S7809" s="321"/>
      <c r="T7809" s="321"/>
    </row>
    <row r="7810" spans="1:20" ht="34.5" hidden="1" customHeight="1">
      <c r="A7810" s="1348">
        <v>280102033</v>
      </c>
      <c r="B7810" s="1339" t="str">
        <f t="shared" si="60"/>
        <v>2801</v>
      </c>
      <c r="C7810" s="1349" t="s">
        <v>2736</v>
      </c>
      <c r="D7810" s="1350">
        <v>1</v>
      </c>
      <c r="E7810" s="293" t="s">
        <v>21744</v>
      </c>
      <c r="F7810" s="1352" t="s">
        <v>21745</v>
      </c>
      <c r="G7810" s="1356">
        <v>45291</v>
      </c>
      <c r="H7810" s="1348" t="s">
        <v>2353</v>
      </c>
      <c r="I7810" s="1348">
        <v>1554</v>
      </c>
      <c r="J7810" s="1351">
        <v>43196</v>
      </c>
      <c r="K7810" s="1352" t="s">
        <v>2354</v>
      </c>
      <c r="L7810" s="1352" t="s">
        <v>21631</v>
      </c>
      <c r="M7810" s="1345" t="s">
        <v>1830</v>
      </c>
      <c r="N7810" s="1346" t="s">
        <v>1830</v>
      </c>
      <c r="O7810" s="1347" t="s">
        <v>21746</v>
      </c>
      <c r="P7810" s="117" t="str">
        <f t="shared" si="61"/>
        <v>2801</v>
      </c>
      <c r="Q7810" s="117"/>
      <c r="R7810" s="1348">
        <v>280102033</v>
      </c>
      <c r="S7810" s="321"/>
      <c r="T7810" s="321"/>
    </row>
    <row r="7811" spans="1:20" ht="34.5" hidden="1" customHeight="1">
      <c r="A7811" s="1348">
        <v>280102034</v>
      </c>
      <c r="B7811" s="1339" t="str">
        <f t="shared" si="60"/>
        <v>2801</v>
      </c>
      <c r="C7811" s="1349" t="s">
        <v>2736</v>
      </c>
      <c r="D7811" s="1350">
        <v>1</v>
      </c>
      <c r="E7811" s="293" t="s">
        <v>21747</v>
      </c>
      <c r="F7811" s="1352" t="s">
        <v>21748</v>
      </c>
      <c r="G7811" s="1356">
        <v>45291</v>
      </c>
      <c r="H7811" s="1348" t="s">
        <v>2353</v>
      </c>
      <c r="I7811" s="1348">
        <v>1560</v>
      </c>
      <c r="J7811" s="1351">
        <v>43446</v>
      </c>
      <c r="K7811" s="1352" t="s">
        <v>2354</v>
      </c>
      <c r="L7811" s="1352"/>
      <c r="M7811" s="1345" t="s">
        <v>1830</v>
      </c>
      <c r="N7811" s="1346" t="s">
        <v>21749</v>
      </c>
      <c r="O7811" s="1347" t="s">
        <v>21750</v>
      </c>
      <c r="P7811" s="117" t="str">
        <f t="shared" si="61"/>
        <v>2801</v>
      </c>
      <c r="Q7811" s="117"/>
      <c r="R7811" s="1348">
        <v>280102034</v>
      </c>
      <c r="S7811" s="321"/>
      <c r="T7811" s="321"/>
    </row>
    <row r="7812" spans="1:20" ht="34.5" hidden="1" customHeight="1">
      <c r="A7812" s="1348">
        <v>280102034</v>
      </c>
      <c r="B7812" s="1339" t="str">
        <f t="shared" si="60"/>
        <v>2801</v>
      </c>
      <c r="C7812" s="1349" t="s">
        <v>2736</v>
      </c>
      <c r="D7812" s="1350">
        <v>1</v>
      </c>
      <c r="E7812" s="293" t="s">
        <v>21751</v>
      </c>
      <c r="F7812" s="1352" t="s">
        <v>21752</v>
      </c>
      <c r="G7812" s="1356">
        <v>45291</v>
      </c>
      <c r="H7812" s="1348" t="s">
        <v>2353</v>
      </c>
      <c r="I7812" s="1348">
        <v>1554</v>
      </c>
      <c r="J7812" s="1351">
        <v>43196</v>
      </c>
      <c r="K7812" s="1352" t="s">
        <v>2354</v>
      </c>
      <c r="L7812" s="1352" t="s">
        <v>21637</v>
      </c>
      <c r="M7812" s="1345" t="s">
        <v>1830</v>
      </c>
      <c r="N7812" s="1346" t="s">
        <v>21753</v>
      </c>
      <c r="O7812" s="1347" t="s">
        <v>21746</v>
      </c>
      <c r="P7812" s="117" t="str">
        <f t="shared" si="61"/>
        <v>2801</v>
      </c>
      <c r="Q7812" s="117"/>
      <c r="R7812" s="1348">
        <v>280102034</v>
      </c>
      <c r="S7812" s="321"/>
      <c r="T7812" s="321"/>
    </row>
    <row r="7813" spans="1:20" ht="34.5" hidden="1" customHeight="1">
      <c r="A7813" s="1348">
        <v>280102035</v>
      </c>
      <c r="B7813" s="1339" t="str">
        <f t="shared" si="60"/>
        <v>2801</v>
      </c>
      <c r="C7813" s="1349" t="s">
        <v>2736</v>
      </c>
      <c r="D7813" s="1350">
        <v>1</v>
      </c>
      <c r="E7813" s="293" t="s">
        <v>21754</v>
      </c>
      <c r="F7813" s="1352" t="s">
        <v>21755</v>
      </c>
      <c r="G7813" s="1356">
        <v>45291</v>
      </c>
      <c r="H7813" s="1348" t="s">
        <v>2353</v>
      </c>
      <c r="I7813" s="1348">
        <v>1554</v>
      </c>
      <c r="J7813" s="1351">
        <v>43196</v>
      </c>
      <c r="K7813" s="1352" t="s">
        <v>2354</v>
      </c>
      <c r="L7813" s="1352" t="s">
        <v>21640</v>
      </c>
      <c r="M7813" s="1345" t="s">
        <v>1830</v>
      </c>
      <c r="N7813" s="1346" t="s">
        <v>1830</v>
      </c>
      <c r="O7813" s="1347" t="s">
        <v>21756</v>
      </c>
      <c r="P7813" s="117" t="str">
        <f t="shared" si="61"/>
        <v>2801</v>
      </c>
      <c r="Q7813" s="117"/>
      <c r="R7813" s="1348">
        <v>280102035</v>
      </c>
      <c r="S7813" s="321"/>
      <c r="T7813" s="321"/>
    </row>
    <row r="7814" spans="1:20" ht="34.5" hidden="1" customHeight="1">
      <c r="A7814" s="1348">
        <v>280102036</v>
      </c>
      <c r="B7814" s="1339" t="str">
        <f t="shared" si="60"/>
        <v>2801</v>
      </c>
      <c r="C7814" s="1349" t="s">
        <v>2736</v>
      </c>
      <c r="D7814" s="1350">
        <v>1</v>
      </c>
      <c r="E7814" s="293" t="s">
        <v>21757</v>
      </c>
      <c r="F7814" s="1352" t="s">
        <v>21758</v>
      </c>
      <c r="G7814" s="1356">
        <v>45291</v>
      </c>
      <c r="H7814" s="1348" t="s">
        <v>2353</v>
      </c>
      <c r="I7814" s="1348">
        <v>1563</v>
      </c>
      <c r="J7814" s="1351">
        <v>43544</v>
      </c>
      <c r="K7814" s="1352" t="s">
        <v>2354</v>
      </c>
      <c r="L7814" s="1352"/>
      <c r="M7814" s="1345" t="s">
        <v>1830</v>
      </c>
      <c r="N7814" s="1346" t="s">
        <v>21716</v>
      </c>
      <c r="O7814" s="1347" t="s">
        <v>21759</v>
      </c>
      <c r="P7814" s="117" t="str">
        <f t="shared" si="61"/>
        <v>2801</v>
      </c>
      <c r="Q7814" s="117"/>
      <c r="R7814" s="1348">
        <v>280102036</v>
      </c>
      <c r="S7814" s="321"/>
      <c r="T7814" s="321"/>
    </row>
    <row r="7815" spans="1:20" ht="34.5" hidden="1" customHeight="1">
      <c r="A7815" s="1348">
        <v>280102037</v>
      </c>
      <c r="B7815" s="1339" t="str">
        <f t="shared" si="60"/>
        <v>2801</v>
      </c>
      <c r="C7815" s="1349" t="s">
        <v>2736</v>
      </c>
      <c r="D7815" s="1350">
        <v>1</v>
      </c>
      <c r="E7815" s="293" t="s">
        <v>21760</v>
      </c>
      <c r="F7815" s="1352" t="s">
        <v>21761</v>
      </c>
      <c r="G7815" s="1356">
        <v>45291</v>
      </c>
      <c r="H7815" s="1348" t="s">
        <v>2353</v>
      </c>
      <c r="I7815" s="1348">
        <v>1563</v>
      </c>
      <c r="J7815" s="1351">
        <v>43544</v>
      </c>
      <c r="K7815" s="1352" t="s">
        <v>2354</v>
      </c>
      <c r="L7815" s="1352"/>
      <c r="M7815" s="1345" t="s">
        <v>1830</v>
      </c>
      <c r="N7815" s="1346" t="s">
        <v>1830</v>
      </c>
      <c r="O7815" s="1347" t="s">
        <v>21762</v>
      </c>
      <c r="P7815" s="117" t="str">
        <f t="shared" si="61"/>
        <v>2801</v>
      </c>
      <c r="Q7815" s="117"/>
      <c r="R7815" s="1348">
        <v>280102037</v>
      </c>
      <c r="S7815" s="321"/>
      <c r="T7815" s="321"/>
    </row>
    <row r="7816" spans="1:20" ht="34.5" hidden="1" customHeight="1">
      <c r="A7816" s="1348">
        <v>280102038</v>
      </c>
      <c r="B7816" s="1339" t="str">
        <f t="shared" si="60"/>
        <v>2801</v>
      </c>
      <c r="C7816" s="1349" t="s">
        <v>2736</v>
      </c>
      <c r="D7816" s="1350">
        <v>1</v>
      </c>
      <c r="E7816" s="293" t="s">
        <v>21763</v>
      </c>
      <c r="F7816" s="1352" t="s">
        <v>21764</v>
      </c>
      <c r="G7816" s="1356">
        <v>45291</v>
      </c>
      <c r="H7816" s="1348" t="s">
        <v>2353</v>
      </c>
      <c r="I7816" s="1348">
        <v>1560</v>
      </c>
      <c r="J7816" s="1356">
        <v>43446</v>
      </c>
      <c r="K7816" s="1352" t="s">
        <v>2354</v>
      </c>
      <c r="L7816" s="1353"/>
      <c r="M7816" s="1345" t="s">
        <v>1830</v>
      </c>
      <c r="N7816" s="1346" t="s">
        <v>1830</v>
      </c>
      <c r="O7816" s="1347" t="s">
        <v>21765</v>
      </c>
      <c r="P7816" s="117" t="str">
        <f t="shared" si="61"/>
        <v>2801</v>
      </c>
      <c r="Q7816" s="117"/>
      <c r="R7816" s="1348">
        <v>280102038</v>
      </c>
      <c r="S7816" s="321"/>
      <c r="T7816" s="321"/>
    </row>
    <row r="7817" spans="1:20" ht="34.5" hidden="1" customHeight="1">
      <c r="A7817" s="1348">
        <v>280102039</v>
      </c>
      <c r="B7817" s="1339" t="str">
        <f t="shared" si="60"/>
        <v>2801</v>
      </c>
      <c r="C7817" s="1349" t="s">
        <v>2736</v>
      </c>
      <c r="D7817" s="1350">
        <v>1</v>
      </c>
      <c r="E7817" s="293" t="s">
        <v>21766</v>
      </c>
      <c r="F7817" s="1352" t="s">
        <v>21767</v>
      </c>
      <c r="G7817" s="1356">
        <v>45291</v>
      </c>
      <c r="H7817" s="1348" t="s">
        <v>2353</v>
      </c>
      <c r="I7817" s="1348">
        <v>1560</v>
      </c>
      <c r="J7817" s="1356">
        <v>43446</v>
      </c>
      <c r="K7817" s="1352" t="s">
        <v>2354</v>
      </c>
      <c r="L7817" s="1353"/>
      <c r="M7817" s="1345" t="s">
        <v>1830</v>
      </c>
      <c r="N7817" s="1346" t="s">
        <v>1830</v>
      </c>
      <c r="O7817" s="1347" t="s">
        <v>21768</v>
      </c>
      <c r="P7817" s="117" t="str">
        <f t="shared" si="61"/>
        <v>2801</v>
      </c>
      <c r="Q7817" s="117"/>
      <c r="R7817" s="1348">
        <v>280102039</v>
      </c>
      <c r="S7817" s="321"/>
      <c r="T7817" s="321"/>
    </row>
    <row r="7818" spans="1:20" ht="34.5" hidden="1" customHeight="1">
      <c r="A7818" s="1348">
        <v>280102039</v>
      </c>
      <c r="B7818" s="1339" t="str">
        <f t="shared" si="60"/>
        <v>2801</v>
      </c>
      <c r="C7818" s="1349" t="s">
        <v>2736</v>
      </c>
      <c r="D7818" s="1350">
        <v>1</v>
      </c>
      <c r="E7818" s="293" t="s">
        <v>21769</v>
      </c>
      <c r="F7818" s="1352" t="s">
        <v>21770</v>
      </c>
      <c r="G7818" s="1351">
        <v>45321</v>
      </c>
      <c r="H7818" s="1348" t="s">
        <v>2353</v>
      </c>
      <c r="I7818" s="1348">
        <v>1563</v>
      </c>
      <c r="J7818" s="1356">
        <v>43544</v>
      </c>
      <c r="K7818" s="1352" t="s">
        <v>2354</v>
      </c>
      <c r="L7818" s="1353"/>
      <c r="M7818" s="1345" t="s">
        <v>1830</v>
      </c>
      <c r="N7818" s="1346" t="s">
        <v>1830</v>
      </c>
      <c r="O7818" s="1347"/>
      <c r="P7818" s="117" t="str">
        <f t="shared" si="61"/>
        <v>2801</v>
      </c>
      <c r="Q7818" s="117"/>
      <c r="R7818" s="1348">
        <v>280102039</v>
      </c>
      <c r="S7818" s="321"/>
      <c r="T7818" s="321"/>
    </row>
    <row r="7819" spans="1:20" ht="34.5" hidden="1" customHeight="1">
      <c r="A7819" s="1348">
        <v>280102040</v>
      </c>
      <c r="B7819" s="1339" t="str">
        <f t="shared" si="60"/>
        <v>2801</v>
      </c>
      <c r="C7819" s="1349" t="s">
        <v>2736</v>
      </c>
      <c r="D7819" s="1350">
        <v>1</v>
      </c>
      <c r="E7819" s="293" t="s">
        <v>21771</v>
      </c>
      <c r="F7819" s="1352" t="s">
        <v>21772</v>
      </c>
      <c r="G7819" s="1351">
        <v>45321</v>
      </c>
      <c r="H7819" s="1348" t="s">
        <v>2353</v>
      </c>
      <c r="I7819" s="1348">
        <v>1563</v>
      </c>
      <c r="J7819" s="1356">
        <v>43544</v>
      </c>
      <c r="K7819" s="1352" t="s">
        <v>2354</v>
      </c>
      <c r="L7819" s="1353"/>
      <c r="M7819" s="1345" t="s">
        <v>1830</v>
      </c>
      <c r="N7819" s="1346" t="s">
        <v>1830</v>
      </c>
      <c r="O7819" s="1347"/>
      <c r="P7819" s="117" t="str">
        <f t="shared" si="61"/>
        <v>2801</v>
      </c>
      <c r="Q7819" s="117"/>
      <c r="R7819" s="1348">
        <v>280102040</v>
      </c>
      <c r="S7819" s="321"/>
      <c r="T7819" s="321"/>
    </row>
    <row r="7820" spans="1:20" ht="34.5" hidden="1" customHeight="1">
      <c r="A7820" s="1348">
        <v>280102041</v>
      </c>
      <c r="B7820" s="1339" t="str">
        <f t="shared" si="60"/>
        <v>2801</v>
      </c>
      <c r="C7820" s="1349" t="s">
        <v>2736</v>
      </c>
      <c r="D7820" s="1350">
        <v>1</v>
      </c>
      <c r="E7820" s="293" t="s">
        <v>21773</v>
      </c>
      <c r="F7820" s="1352" t="s">
        <v>21774</v>
      </c>
      <c r="G7820" s="1356">
        <v>45766</v>
      </c>
      <c r="H7820" s="1348" t="s">
        <v>2353</v>
      </c>
      <c r="I7820" s="1348">
        <v>1576</v>
      </c>
      <c r="J7820" s="1356">
        <v>44007</v>
      </c>
      <c r="K7820" s="1352" t="s">
        <v>2354</v>
      </c>
      <c r="L7820" s="1353"/>
      <c r="M7820" s="1345" t="s">
        <v>1830</v>
      </c>
      <c r="N7820" s="1346" t="s">
        <v>1830</v>
      </c>
      <c r="O7820" s="1347"/>
      <c r="P7820" s="117" t="str">
        <f t="shared" si="61"/>
        <v>2801</v>
      </c>
      <c r="Q7820" s="117"/>
      <c r="R7820" s="1348">
        <v>280102041</v>
      </c>
      <c r="S7820" s="321"/>
      <c r="T7820" s="321"/>
    </row>
    <row r="7821" spans="1:20" ht="34.5" hidden="1" customHeight="1">
      <c r="A7821" s="1348">
        <v>280102041</v>
      </c>
      <c r="B7821" s="1339" t="str">
        <f t="shared" si="60"/>
        <v>2801</v>
      </c>
      <c r="C7821" s="1349" t="s">
        <v>2736</v>
      </c>
      <c r="D7821" s="1350">
        <v>1</v>
      </c>
      <c r="E7821" s="293" t="s">
        <v>21775</v>
      </c>
      <c r="F7821" s="1352" t="s">
        <v>21776</v>
      </c>
      <c r="G7821" s="1351">
        <v>45731</v>
      </c>
      <c r="H7821" s="1348" t="s">
        <v>2353</v>
      </c>
      <c r="I7821" s="1348">
        <v>1576</v>
      </c>
      <c r="J7821" s="1351">
        <v>44007</v>
      </c>
      <c r="K7821" s="1352" t="s">
        <v>2354</v>
      </c>
      <c r="L7821" s="1353"/>
      <c r="M7821" s="1345" t="s">
        <v>1830</v>
      </c>
      <c r="N7821" s="1346" t="s">
        <v>1830</v>
      </c>
      <c r="O7821" s="1347"/>
      <c r="P7821" s="117" t="str">
        <f t="shared" si="61"/>
        <v>2801</v>
      </c>
      <c r="Q7821" s="117"/>
      <c r="R7821" s="1348">
        <v>280102041</v>
      </c>
      <c r="S7821" s="321"/>
      <c r="T7821" s="321"/>
    </row>
    <row r="7822" spans="1:20" ht="34.5" hidden="1" customHeight="1">
      <c r="A7822" s="1348">
        <v>280102042</v>
      </c>
      <c r="B7822" s="1339" t="str">
        <f t="shared" si="60"/>
        <v>2801</v>
      </c>
      <c r="C7822" s="1349" t="s">
        <v>2736</v>
      </c>
      <c r="D7822" s="1350">
        <v>1</v>
      </c>
      <c r="E7822" s="293" t="s">
        <v>21777</v>
      </c>
      <c r="F7822" s="1352" t="s">
        <v>21778</v>
      </c>
      <c r="G7822" s="1356">
        <v>45763</v>
      </c>
      <c r="H7822" s="1348" t="s">
        <v>2353</v>
      </c>
      <c r="I7822" s="1348">
        <v>1576</v>
      </c>
      <c r="J7822" s="1351">
        <v>44007</v>
      </c>
      <c r="K7822" s="1352" t="s">
        <v>2354</v>
      </c>
      <c r="L7822" s="1353"/>
      <c r="M7822" s="1345" t="s">
        <v>1830</v>
      </c>
      <c r="N7822" s="1346" t="s">
        <v>1830</v>
      </c>
      <c r="O7822" s="1347"/>
      <c r="P7822" s="117" t="str">
        <f t="shared" si="61"/>
        <v>2801</v>
      </c>
      <c r="Q7822" s="117"/>
      <c r="R7822" s="1348">
        <v>280102042</v>
      </c>
      <c r="S7822" s="321"/>
      <c r="T7822" s="321"/>
    </row>
    <row r="7823" spans="1:20" ht="34.5" hidden="1" customHeight="1">
      <c r="A7823" s="1348">
        <v>280102043</v>
      </c>
      <c r="B7823" s="1339" t="str">
        <f t="shared" si="60"/>
        <v>2801</v>
      </c>
      <c r="C7823" s="1349" t="s">
        <v>2736</v>
      </c>
      <c r="D7823" s="1350">
        <v>1</v>
      </c>
      <c r="E7823" s="293" t="s">
        <v>21779</v>
      </c>
      <c r="F7823" s="1352" t="s">
        <v>21780</v>
      </c>
      <c r="G7823" s="1356">
        <v>45804</v>
      </c>
      <c r="H7823" s="1348" t="s">
        <v>2353</v>
      </c>
      <c r="I7823" s="1348">
        <v>1576</v>
      </c>
      <c r="J7823" s="1351">
        <v>44007</v>
      </c>
      <c r="K7823" s="1352" t="s">
        <v>2354</v>
      </c>
      <c r="L7823" s="1353"/>
      <c r="M7823" s="1345" t="s">
        <v>1830</v>
      </c>
      <c r="N7823" s="1346" t="s">
        <v>1830</v>
      </c>
      <c r="O7823" s="1347"/>
      <c r="P7823" s="117" t="str">
        <f t="shared" si="61"/>
        <v>2801</v>
      </c>
      <c r="Q7823" s="117"/>
      <c r="R7823" s="1348">
        <v>280102043</v>
      </c>
      <c r="S7823" s="321"/>
      <c r="T7823" s="321"/>
    </row>
    <row r="7824" spans="1:20" ht="34.5" hidden="1" customHeight="1">
      <c r="A7824" s="1348">
        <v>280102044</v>
      </c>
      <c r="B7824" s="1339" t="str">
        <f t="shared" si="60"/>
        <v>2801</v>
      </c>
      <c r="C7824" s="1349" t="s">
        <v>2736</v>
      </c>
      <c r="D7824" s="1350">
        <v>1</v>
      </c>
      <c r="E7824" s="293" t="s">
        <v>21781</v>
      </c>
      <c r="F7824" s="1352" t="s">
        <v>21782</v>
      </c>
      <c r="G7824" s="1356">
        <v>45983</v>
      </c>
      <c r="H7824" s="1348" t="s">
        <v>2353</v>
      </c>
      <c r="I7824" s="1348">
        <v>1581</v>
      </c>
      <c r="J7824" s="1356">
        <v>44244</v>
      </c>
      <c r="K7824" s="1352" t="s">
        <v>2354</v>
      </c>
      <c r="L7824" s="1353"/>
      <c r="M7824" s="1345" t="s">
        <v>1830</v>
      </c>
      <c r="N7824" s="1346" t="s">
        <v>1830</v>
      </c>
      <c r="O7824" s="1347"/>
      <c r="P7824" s="117" t="str">
        <f t="shared" si="61"/>
        <v>2801</v>
      </c>
      <c r="Q7824" s="117"/>
      <c r="R7824" s="1348">
        <v>280102044</v>
      </c>
      <c r="S7824" s="321"/>
      <c r="T7824" s="321"/>
    </row>
    <row r="7825" spans="1:20" ht="34.5" hidden="1" customHeight="1">
      <c r="A7825" s="1348">
        <v>280102045</v>
      </c>
      <c r="B7825" s="1339" t="str">
        <f t="shared" si="60"/>
        <v>2801</v>
      </c>
      <c r="C7825" s="1349" t="s">
        <v>2736</v>
      </c>
      <c r="D7825" s="1350">
        <v>1</v>
      </c>
      <c r="E7825" s="293" t="s">
        <v>21783</v>
      </c>
      <c r="F7825" s="1352" t="s">
        <v>21784</v>
      </c>
      <c r="G7825" s="1356">
        <v>45983</v>
      </c>
      <c r="H7825" s="1348" t="s">
        <v>2353</v>
      </c>
      <c r="I7825" s="1348">
        <v>1581</v>
      </c>
      <c r="J7825" s="1351">
        <v>44244</v>
      </c>
      <c r="K7825" s="1352" t="s">
        <v>2354</v>
      </c>
      <c r="L7825" s="1353"/>
      <c r="M7825" s="1345" t="s">
        <v>1830</v>
      </c>
      <c r="N7825" s="1346" t="s">
        <v>1830</v>
      </c>
      <c r="O7825" s="1347"/>
      <c r="P7825" s="117" t="str">
        <f t="shared" si="61"/>
        <v>2801</v>
      </c>
      <c r="Q7825" s="117"/>
      <c r="R7825" s="1348">
        <v>280102045</v>
      </c>
      <c r="S7825" s="321"/>
      <c r="T7825" s="321"/>
    </row>
    <row r="7826" spans="1:20" ht="34.5" hidden="1" customHeight="1">
      <c r="A7826" s="1348">
        <v>280102046</v>
      </c>
      <c r="B7826" s="1339" t="str">
        <f t="shared" si="60"/>
        <v>2801</v>
      </c>
      <c r="C7826" s="1349" t="s">
        <v>2736</v>
      </c>
      <c r="D7826" s="1350">
        <v>1</v>
      </c>
      <c r="E7826" s="293" t="s">
        <v>21785</v>
      </c>
      <c r="F7826" s="1352" t="s">
        <v>21786</v>
      </c>
      <c r="G7826" s="1356">
        <v>45983</v>
      </c>
      <c r="H7826" s="1348" t="s">
        <v>2353</v>
      </c>
      <c r="I7826" s="1348">
        <v>1581</v>
      </c>
      <c r="J7826" s="1351">
        <v>44244</v>
      </c>
      <c r="K7826" s="1352" t="s">
        <v>2354</v>
      </c>
      <c r="L7826" s="1353"/>
      <c r="M7826" s="1345" t="s">
        <v>1830</v>
      </c>
      <c r="N7826" s="1346" t="s">
        <v>1830</v>
      </c>
      <c r="O7826" s="1347"/>
      <c r="P7826" s="117" t="str">
        <f t="shared" si="61"/>
        <v>2801</v>
      </c>
      <c r="Q7826" s="117"/>
      <c r="R7826" s="1348">
        <v>280102046</v>
      </c>
      <c r="S7826" s="321"/>
      <c r="T7826" s="321"/>
    </row>
    <row r="7827" spans="1:20" ht="34.5" hidden="1" customHeight="1">
      <c r="A7827" s="1348">
        <v>280102047</v>
      </c>
      <c r="B7827" s="1339" t="str">
        <f t="shared" si="60"/>
        <v>2801</v>
      </c>
      <c r="C7827" s="1349" t="s">
        <v>2736</v>
      </c>
      <c r="D7827" s="1350">
        <v>1</v>
      </c>
      <c r="E7827" s="293" t="s">
        <v>21787</v>
      </c>
      <c r="F7827" s="1352" t="s">
        <v>21788</v>
      </c>
      <c r="G7827" s="1351">
        <v>46301</v>
      </c>
      <c r="H7827" s="1348" t="s">
        <v>2353</v>
      </c>
      <c r="I7827" s="1348">
        <v>1592</v>
      </c>
      <c r="J7827" s="1356">
        <v>44544</v>
      </c>
      <c r="K7827" s="1352" t="s">
        <v>2354</v>
      </c>
      <c r="L7827" s="1353"/>
      <c r="M7827" s="1345" t="s">
        <v>1830</v>
      </c>
      <c r="N7827" s="1346" t="s">
        <v>21789</v>
      </c>
      <c r="O7827" s="1347"/>
      <c r="P7827" s="117" t="str">
        <f t="shared" si="61"/>
        <v>2801</v>
      </c>
      <c r="Q7827" s="117"/>
      <c r="R7827" s="1348">
        <v>280102047</v>
      </c>
      <c r="S7827" s="321"/>
      <c r="T7827" s="321"/>
    </row>
    <row r="7828" spans="1:20" ht="34.5" hidden="1" customHeight="1">
      <c r="A7828" s="1348">
        <v>280102047</v>
      </c>
      <c r="B7828" s="1339" t="str">
        <f t="shared" si="60"/>
        <v>2801</v>
      </c>
      <c r="C7828" s="1349" t="s">
        <v>2736</v>
      </c>
      <c r="D7828" s="1350">
        <v>1</v>
      </c>
      <c r="E7828" s="293" t="s">
        <v>21790</v>
      </c>
      <c r="F7828" s="1352" t="s">
        <v>21791</v>
      </c>
      <c r="G7828" s="1351">
        <v>46301</v>
      </c>
      <c r="H7828" s="1348" t="s">
        <v>2353</v>
      </c>
      <c r="I7828" s="1348">
        <v>1592</v>
      </c>
      <c r="J7828" s="1356">
        <v>44544</v>
      </c>
      <c r="K7828" s="1352" t="s">
        <v>2354</v>
      </c>
      <c r="L7828" s="1353"/>
      <c r="M7828" s="1345" t="s">
        <v>1830</v>
      </c>
      <c r="N7828" s="1346" t="s">
        <v>21792</v>
      </c>
      <c r="O7828" s="1347"/>
      <c r="P7828" s="117" t="str">
        <f t="shared" si="61"/>
        <v>2801</v>
      </c>
      <c r="Q7828" s="117"/>
      <c r="R7828" s="1348">
        <v>280102047</v>
      </c>
      <c r="S7828" s="321"/>
      <c r="T7828" s="321"/>
    </row>
    <row r="7829" spans="1:20" ht="34.5" hidden="1" customHeight="1">
      <c r="A7829" s="1348">
        <v>280102048</v>
      </c>
      <c r="B7829" s="1339" t="str">
        <f t="shared" si="60"/>
        <v>2801</v>
      </c>
      <c r="C7829" s="1349" t="s">
        <v>2736</v>
      </c>
      <c r="D7829" s="1350">
        <v>2</v>
      </c>
      <c r="E7829" s="293" t="s">
        <v>21793</v>
      </c>
      <c r="F7829" s="1352" t="s">
        <v>21697</v>
      </c>
      <c r="G7829" s="1351">
        <v>46475</v>
      </c>
      <c r="H7829" s="1348" t="s">
        <v>2353</v>
      </c>
      <c r="I7829" s="1348">
        <v>1595</v>
      </c>
      <c r="J7829" s="1351">
        <v>44649</v>
      </c>
      <c r="K7829" s="1352" t="s">
        <v>2354</v>
      </c>
      <c r="L7829" s="1353"/>
      <c r="M7829" s="1345" t="s">
        <v>1830</v>
      </c>
      <c r="N7829" s="1346" t="s">
        <v>21794</v>
      </c>
      <c r="O7829" s="1347"/>
      <c r="P7829" s="117" t="str">
        <f t="shared" si="61"/>
        <v>2801</v>
      </c>
      <c r="Q7829" s="117"/>
      <c r="R7829" s="1348">
        <v>280102048</v>
      </c>
      <c r="S7829" s="321"/>
      <c r="T7829" s="321"/>
    </row>
    <row r="7830" spans="1:20" ht="34.5" hidden="1" customHeight="1">
      <c r="A7830" s="1348">
        <v>280102048</v>
      </c>
      <c r="B7830" s="1339" t="str">
        <f t="shared" si="60"/>
        <v>2801</v>
      </c>
      <c r="C7830" s="1349" t="s">
        <v>2736</v>
      </c>
      <c r="D7830" s="1350">
        <v>1</v>
      </c>
      <c r="E7830" s="293" t="s">
        <v>21795</v>
      </c>
      <c r="F7830" s="1352" t="s">
        <v>21796</v>
      </c>
      <c r="G7830" s="1351">
        <v>46475</v>
      </c>
      <c r="H7830" s="1348" t="s">
        <v>2353</v>
      </c>
      <c r="I7830" s="1348">
        <v>1595</v>
      </c>
      <c r="J7830" s="1351">
        <v>44649</v>
      </c>
      <c r="K7830" s="1352" t="s">
        <v>2354</v>
      </c>
      <c r="L7830" s="1353"/>
      <c r="M7830" s="1345" t="s">
        <v>1830</v>
      </c>
      <c r="N7830" s="1346" t="s">
        <v>21797</v>
      </c>
      <c r="O7830" s="1347"/>
      <c r="P7830" s="117" t="str">
        <f t="shared" si="61"/>
        <v>2801</v>
      </c>
      <c r="Q7830" s="117"/>
      <c r="R7830" s="1348">
        <v>280102048</v>
      </c>
      <c r="S7830" s="321"/>
      <c r="T7830" s="321"/>
    </row>
    <row r="7831" spans="1:20" ht="34.5" hidden="1" customHeight="1">
      <c r="A7831" s="1348">
        <v>280102049</v>
      </c>
      <c r="B7831" s="1339" t="str">
        <f t="shared" si="60"/>
        <v>2801</v>
      </c>
      <c r="C7831" s="1349" t="s">
        <v>2736</v>
      </c>
      <c r="D7831" s="1350">
        <v>1</v>
      </c>
      <c r="E7831" s="293" t="s">
        <v>21798</v>
      </c>
      <c r="F7831" s="1352" t="s">
        <v>21799</v>
      </c>
      <c r="G7831" s="1356">
        <v>46475</v>
      </c>
      <c r="H7831" s="1348" t="s">
        <v>2353</v>
      </c>
      <c r="I7831" s="1348">
        <v>1595</v>
      </c>
      <c r="J7831" s="1351">
        <v>44649</v>
      </c>
      <c r="K7831" s="1352" t="s">
        <v>2354</v>
      </c>
      <c r="L7831" s="1353"/>
      <c r="M7831" s="1345" t="s">
        <v>1830</v>
      </c>
      <c r="N7831" s="1346" t="s">
        <v>21800</v>
      </c>
      <c r="O7831" s="1347"/>
      <c r="P7831" s="117" t="str">
        <f t="shared" si="61"/>
        <v>2801</v>
      </c>
      <c r="Q7831" s="117"/>
      <c r="R7831" s="1348">
        <v>280102049</v>
      </c>
      <c r="S7831" s="321"/>
      <c r="T7831" s="321"/>
    </row>
    <row r="7832" spans="1:20" ht="34.5" hidden="1" customHeight="1">
      <c r="A7832" s="1348">
        <v>280102049</v>
      </c>
      <c r="B7832" s="1339" t="str">
        <f t="shared" si="60"/>
        <v>2801</v>
      </c>
      <c r="C7832" s="1349" t="s">
        <v>2736</v>
      </c>
      <c r="D7832" s="1350">
        <v>1</v>
      </c>
      <c r="E7832" s="293" t="s">
        <v>21801</v>
      </c>
      <c r="F7832" s="1352" t="s">
        <v>21802</v>
      </c>
      <c r="G7832" s="1351">
        <v>46475</v>
      </c>
      <c r="H7832" s="1348" t="s">
        <v>2353</v>
      </c>
      <c r="I7832" s="1348">
        <v>1595</v>
      </c>
      <c r="J7832" s="1351">
        <v>44649</v>
      </c>
      <c r="K7832" s="1352" t="s">
        <v>2354</v>
      </c>
      <c r="L7832" s="1353"/>
      <c r="M7832" s="1345" t="s">
        <v>1830</v>
      </c>
      <c r="N7832" s="1346" t="s">
        <v>21803</v>
      </c>
      <c r="O7832" s="1347"/>
      <c r="P7832" s="117" t="str">
        <f t="shared" si="61"/>
        <v>2801</v>
      </c>
      <c r="Q7832" s="117"/>
      <c r="R7832" s="1348">
        <v>280102049</v>
      </c>
      <c r="S7832" s="321"/>
      <c r="T7832" s="321"/>
    </row>
    <row r="7833" spans="1:20" ht="34.5" hidden="1" customHeight="1">
      <c r="A7833" s="1348">
        <v>280102050</v>
      </c>
      <c r="B7833" s="1339" t="str">
        <f t="shared" si="60"/>
        <v>2801</v>
      </c>
      <c r="C7833" s="1349" t="s">
        <v>2736</v>
      </c>
      <c r="D7833" s="1350">
        <v>1</v>
      </c>
      <c r="E7833" s="293" t="s">
        <v>21804</v>
      </c>
      <c r="F7833" s="1352" t="s">
        <v>21805</v>
      </c>
      <c r="G7833" s="1351">
        <v>46475</v>
      </c>
      <c r="H7833" s="1348" t="s">
        <v>2353</v>
      </c>
      <c r="I7833" s="1348">
        <v>1595</v>
      </c>
      <c r="J7833" s="1351">
        <v>44649</v>
      </c>
      <c r="K7833" s="1352" t="s">
        <v>2354</v>
      </c>
      <c r="L7833" s="1353"/>
      <c r="M7833" s="1345" t="s">
        <v>1830</v>
      </c>
      <c r="N7833" s="1346" t="s">
        <v>21806</v>
      </c>
      <c r="O7833" s="1347"/>
      <c r="P7833" s="117" t="str">
        <f t="shared" si="61"/>
        <v>2801</v>
      </c>
      <c r="Q7833" s="117"/>
      <c r="R7833" s="1348">
        <v>280102050</v>
      </c>
      <c r="S7833" s="321"/>
      <c r="T7833" s="321"/>
    </row>
    <row r="7834" spans="1:20" ht="34.5" hidden="1" customHeight="1">
      <c r="A7834" s="1348">
        <v>280102050</v>
      </c>
      <c r="B7834" s="1339" t="str">
        <f t="shared" si="60"/>
        <v>2801</v>
      </c>
      <c r="C7834" s="1349" t="s">
        <v>2744</v>
      </c>
      <c r="D7834" s="1350">
        <v>1</v>
      </c>
      <c r="E7834" s="293" t="s">
        <v>21807</v>
      </c>
      <c r="F7834" s="1352" t="s">
        <v>21257</v>
      </c>
      <c r="G7834" s="1356">
        <v>41820</v>
      </c>
      <c r="H7834" s="1348" t="s">
        <v>2252</v>
      </c>
      <c r="I7834" s="1348">
        <v>1423</v>
      </c>
      <c r="J7834" s="1356">
        <v>40521</v>
      </c>
      <c r="K7834" s="1352" t="s">
        <v>2253</v>
      </c>
      <c r="L7834" s="1353"/>
      <c r="M7834" s="1345" t="s">
        <v>1830</v>
      </c>
      <c r="N7834" s="1346" t="s">
        <v>1830</v>
      </c>
      <c r="O7834" s="1347"/>
      <c r="P7834" s="117" t="str">
        <f t="shared" si="61"/>
        <v>2801</v>
      </c>
      <c r="Q7834" s="117"/>
      <c r="R7834" s="1348">
        <v>280102050</v>
      </c>
      <c r="S7834" s="321"/>
      <c r="T7834" s="321"/>
    </row>
    <row r="7835" spans="1:20" ht="34.5" hidden="1" customHeight="1">
      <c r="A7835" s="1348">
        <v>280102051</v>
      </c>
      <c r="B7835" s="1339" t="str">
        <f t="shared" si="60"/>
        <v>2801</v>
      </c>
      <c r="C7835" s="1349" t="s">
        <v>2744</v>
      </c>
      <c r="D7835" s="1350">
        <v>1</v>
      </c>
      <c r="E7835" s="293" t="s">
        <v>21808</v>
      </c>
      <c r="F7835" s="1352" t="s">
        <v>21263</v>
      </c>
      <c r="G7835" s="1356">
        <v>41820</v>
      </c>
      <c r="H7835" s="1348" t="s">
        <v>2252</v>
      </c>
      <c r="I7835" s="1348">
        <v>1423</v>
      </c>
      <c r="J7835" s="1356">
        <v>40521</v>
      </c>
      <c r="K7835" s="1352" t="s">
        <v>2253</v>
      </c>
      <c r="L7835" s="1353"/>
      <c r="M7835" s="1345" t="s">
        <v>1830</v>
      </c>
      <c r="N7835" s="1346" t="s">
        <v>1830</v>
      </c>
      <c r="O7835" s="1347"/>
      <c r="P7835" s="117" t="str">
        <f t="shared" si="61"/>
        <v>2801</v>
      </c>
      <c r="Q7835" s="117"/>
      <c r="R7835" s="1348">
        <v>280102051</v>
      </c>
      <c r="S7835" s="321"/>
      <c r="T7835" s="321"/>
    </row>
    <row r="7836" spans="1:20" ht="34.5" hidden="1" customHeight="1">
      <c r="A7836" s="1348">
        <v>280102052</v>
      </c>
      <c r="B7836" s="1339" t="str">
        <f t="shared" si="60"/>
        <v>2801</v>
      </c>
      <c r="C7836" s="1349" t="s">
        <v>2744</v>
      </c>
      <c r="D7836" s="1350">
        <v>1</v>
      </c>
      <c r="E7836" s="293" t="s">
        <v>21809</v>
      </c>
      <c r="F7836" s="1352" t="s">
        <v>21269</v>
      </c>
      <c r="G7836" s="1356">
        <v>41820</v>
      </c>
      <c r="H7836" s="1348" t="s">
        <v>2252</v>
      </c>
      <c r="I7836" s="1348">
        <v>1423</v>
      </c>
      <c r="J7836" s="1356">
        <v>40521</v>
      </c>
      <c r="K7836" s="1352" t="s">
        <v>2253</v>
      </c>
      <c r="L7836" s="1352"/>
      <c r="M7836" s="1345" t="s">
        <v>1830</v>
      </c>
      <c r="N7836" s="1346" t="s">
        <v>1830</v>
      </c>
      <c r="O7836" s="1347"/>
      <c r="P7836" s="117" t="str">
        <f t="shared" si="61"/>
        <v>2801</v>
      </c>
      <c r="Q7836" s="117"/>
      <c r="R7836" s="1348">
        <v>280102052</v>
      </c>
      <c r="S7836" s="321"/>
      <c r="T7836" s="321"/>
    </row>
    <row r="7837" spans="1:20" ht="34.5" hidden="1" customHeight="1">
      <c r="A7837" s="1348">
        <v>280102053</v>
      </c>
      <c r="B7837" s="1339" t="str">
        <f t="shared" si="60"/>
        <v>2801</v>
      </c>
      <c r="C7837" s="1349" t="s">
        <v>2744</v>
      </c>
      <c r="D7837" s="1350">
        <v>1</v>
      </c>
      <c r="E7837" s="293" t="s">
        <v>21810</v>
      </c>
      <c r="F7837" s="1352" t="s">
        <v>21277</v>
      </c>
      <c r="G7837" s="1356">
        <v>41603</v>
      </c>
      <c r="H7837" s="1348" t="s">
        <v>2252</v>
      </c>
      <c r="I7837" s="1348">
        <v>1423</v>
      </c>
      <c r="J7837" s="1356">
        <v>40521</v>
      </c>
      <c r="K7837" s="1352" t="s">
        <v>2253</v>
      </c>
      <c r="L7837" s="1352" t="s">
        <v>21811</v>
      </c>
      <c r="M7837" s="1345" t="s">
        <v>21812</v>
      </c>
      <c r="N7837" s="1346" t="s">
        <v>1830</v>
      </c>
      <c r="O7837" s="1347"/>
      <c r="P7837" s="117" t="str">
        <f t="shared" si="61"/>
        <v>2801</v>
      </c>
      <c r="Q7837" s="117"/>
      <c r="R7837" s="1348">
        <v>280102053</v>
      </c>
      <c r="S7837" s="321"/>
      <c r="T7837" s="321"/>
    </row>
    <row r="7838" spans="1:20" ht="34.5" hidden="1" customHeight="1">
      <c r="A7838" s="1348">
        <v>280102054</v>
      </c>
      <c r="B7838" s="1339" t="str">
        <f t="shared" si="60"/>
        <v>2801</v>
      </c>
      <c r="C7838" s="1349" t="s">
        <v>2744</v>
      </c>
      <c r="D7838" s="1350">
        <v>1</v>
      </c>
      <c r="E7838" s="293" t="s">
        <v>21813</v>
      </c>
      <c r="F7838" s="1352" t="s">
        <v>21286</v>
      </c>
      <c r="G7838" s="1351">
        <v>41820</v>
      </c>
      <c r="H7838" s="1348" t="s">
        <v>2252</v>
      </c>
      <c r="I7838" s="1348">
        <v>1423</v>
      </c>
      <c r="J7838" s="1351">
        <v>40521</v>
      </c>
      <c r="K7838" s="1352" t="s">
        <v>2253</v>
      </c>
      <c r="L7838" s="1353"/>
      <c r="M7838" s="1345" t="s">
        <v>1830</v>
      </c>
      <c r="N7838" s="1346" t="s">
        <v>21814</v>
      </c>
      <c r="O7838" s="1347"/>
      <c r="P7838" s="117" t="str">
        <f t="shared" si="61"/>
        <v>2801</v>
      </c>
      <c r="Q7838" s="117"/>
      <c r="R7838" s="1348">
        <v>280102054</v>
      </c>
      <c r="S7838" s="321"/>
      <c r="T7838" s="321"/>
    </row>
    <row r="7839" spans="1:20" ht="34.5" hidden="1" customHeight="1">
      <c r="A7839" s="1348">
        <v>280102055</v>
      </c>
      <c r="B7839" s="1339" t="str">
        <f t="shared" si="60"/>
        <v>2801</v>
      </c>
      <c r="C7839" s="1349" t="s">
        <v>2744</v>
      </c>
      <c r="D7839" s="1350">
        <v>1</v>
      </c>
      <c r="E7839" s="293" t="s">
        <v>21815</v>
      </c>
      <c r="F7839" s="1352" t="s">
        <v>21294</v>
      </c>
      <c r="G7839" s="1351">
        <v>41820</v>
      </c>
      <c r="H7839" s="1348" t="s">
        <v>2252</v>
      </c>
      <c r="I7839" s="1348">
        <v>1423</v>
      </c>
      <c r="J7839" s="1351">
        <v>40521</v>
      </c>
      <c r="K7839" s="1352" t="s">
        <v>2253</v>
      </c>
      <c r="L7839" s="1352"/>
      <c r="M7839" s="1345" t="s">
        <v>1830</v>
      </c>
      <c r="N7839" s="1346" t="s">
        <v>1830</v>
      </c>
      <c r="O7839" s="1347"/>
      <c r="P7839" s="117" t="str">
        <f t="shared" si="61"/>
        <v>2801</v>
      </c>
      <c r="Q7839" s="117"/>
      <c r="R7839" s="1348">
        <v>280102055</v>
      </c>
      <c r="S7839" s="321"/>
      <c r="T7839" s="321"/>
    </row>
    <row r="7840" spans="1:20" ht="34.5" hidden="1" customHeight="1">
      <c r="A7840" s="1348">
        <v>280102056</v>
      </c>
      <c r="B7840" s="1339" t="str">
        <f t="shared" si="60"/>
        <v>2801</v>
      </c>
      <c r="C7840" s="1349" t="s">
        <v>2744</v>
      </c>
      <c r="D7840" s="1350">
        <v>1</v>
      </c>
      <c r="E7840" s="293" t="s">
        <v>21816</v>
      </c>
      <c r="F7840" s="1352" t="s">
        <v>21301</v>
      </c>
      <c r="G7840" s="1351">
        <v>41820</v>
      </c>
      <c r="H7840" s="1348" t="s">
        <v>2252</v>
      </c>
      <c r="I7840" s="1348">
        <v>1423</v>
      </c>
      <c r="J7840" s="1351">
        <v>40521</v>
      </c>
      <c r="K7840" s="1352" t="s">
        <v>2253</v>
      </c>
      <c r="L7840" s="1353"/>
      <c r="M7840" s="1345" t="s">
        <v>1830</v>
      </c>
      <c r="N7840" s="1346" t="s">
        <v>1830</v>
      </c>
      <c r="O7840" s="1347"/>
      <c r="P7840" s="117" t="str">
        <f t="shared" si="61"/>
        <v>2801</v>
      </c>
      <c r="Q7840" s="117"/>
      <c r="R7840" s="1348">
        <v>280102056</v>
      </c>
      <c r="S7840" s="321"/>
      <c r="T7840" s="321"/>
    </row>
    <row r="7841" spans="1:20" ht="34.5" hidden="1" customHeight="1">
      <c r="A7841" s="1348">
        <v>280102057</v>
      </c>
      <c r="B7841" s="1339" t="str">
        <f t="shared" si="60"/>
        <v>2801</v>
      </c>
      <c r="C7841" s="1349" t="s">
        <v>2744</v>
      </c>
      <c r="D7841" s="1350">
        <v>1</v>
      </c>
      <c r="E7841" s="293" t="s">
        <v>21817</v>
      </c>
      <c r="F7841" s="1352" t="s">
        <v>21308</v>
      </c>
      <c r="G7841" s="1351">
        <v>41603</v>
      </c>
      <c r="H7841" s="1348" t="s">
        <v>2252</v>
      </c>
      <c r="I7841" s="1348">
        <v>1423</v>
      </c>
      <c r="J7841" s="1351">
        <v>40521</v>
      </c>
      <c r="K7841" s="1352" t="s">
        <v>2253</v>
      </c>
      <c r="L7841" s="1352" t="s">
        <v>21818</v>
      </c>
      <c r="M7841" s="1345" t="s">
        <v>21819</v>
      </c>
      <c r="N7841" s="1346" t="s">
        <v>1830</v>
      </c>
      <c r="O7841" s="1347"/>
      <c r="P7841" s="117" t="str">
        <f t="shared" si="61"/>
        <v>2801</v>
      </c>
      <c r="Q7841" s="117"/>
      <c r="R7841" s="1348">
        <v>280102057</v>
      </c>
      <c r="S7841" s="321"/>
      <c r="T7841" s="321"/>
    </row>
    <row r="7842" spans="1:20" ht="34.5" hidden="1" customHeight="1">
      <c r="A7842" s="1348">
        <v>280102058</v>
      </c>
      <c r="B7842" s="1339" t="str">
        <f t="shared" si="60"/>
        <v>2801</v>
      </c>
      <c r="C7842" s="1349" t="s">
        <v>2744</v>
      </c>
      <c r="D7842" s="1350">
        <v>1</v>
      </c>
      <c r="E7842" s="293" t="s">
        <v>21820</v>
      </c>
      <c r="F7842" s="1352" t="s">
        <v>21316</v>
      </c>
      <c r="G7842" s="1351">
        <v>41603</v>
      </c>
      <c r="H7842" s="1348" t="s">
        <v>2252</v>
      </c>
      <c r="I7842" s="1348">
        <v>1423</v>
      </c>
      <c r="J7842" s="1351">
        <v>40521</v>
      </c>
      <c r="K7842" s="1352" t="s">
        <v>2253</v>
      </c>
      <c r="L7842" s="1352" t="s">
        <v>21821</v>
      </c>
      <c r="M7842" s="1345" t="s">
        <v>1830</v>
      </c>
      <c r="N7842" s="1346" t="s">
        <v>21822</v>
      </c>
      <c r="O7842" s="1347"/>
      <c r="P7842" s="117" t="str">
        <f t="shared" si="61"/>
        <v>2801</v>
      </c>
      <c r="Q7842" s="117"/>
      <c r="R7842" s="1348">
        <v>280102058</v>
      </c>
      <c r="S7842" s="321"/>
      <c r="T7842" s="321"/>
    </row>
    <row r="7843" spans="1:20" ht="34.5" hidden="1" customHeight="1">
      <c r="A7843" s="1348">
        <v>280102059</v>
      </c>
      <c r="B7843" s="1339" t="str">
        <f t="shared" si="60"/>
        <v>2801</v>
      </c>
      <c r="C7843" s="1349" t="s">
        <v>2744</v>
      </c>
      <c r="D7843" s="1350">
        <v>2</v>
      </c>
      <c r="E7843" s="293" t="s">
        <v>21823</v>
      </c>
      <c r="F7843" s="1352" t="s">
        <v>21824</v>
      </c>
      <c r="G7843" s="1351">
        <v>43810</v>
      </c>
      <c r="H7843" s="1348" t="s">
        <v>2252</v>
      </c>
      <c r="I7843" s="1348">
        <v>1495</v>
      </c>
      <c r="J7843" s="1351">
        <v>41718</v>
      </c>
      <c r="K7843" s="1352" t="s">
        <v>2253</v>
      </c>
      <c r="L7843" s="1352"/>
      <c r="M7843" s="1345" t="s">
        <v>1830</v>
      </c>
      <c r="N7843" s="1346" t="s">
        <v>1830</v>
      </c>
      <c r="O7843" s="1347"/>
      <c r="P7843" s="117" t="str">
        <f t="shared" si="61"/>
        <v>2801</v>
      </c>
      <c r="Q7843" s="117"/>
      <c r="R7843" s="1348">
        <v>280102059</v>
      </c>
      <c r="S7843" s="321"/>
      <c r="T7843" s="321"/>
    </row>
    <row r="7844" spans="1:20" ht="34.5" hidden="1" customHeight="1">
      <c r="A7844" s="1348">
        <v>280102060</v>
      </c>
      <c r="B7844" s="1339" t="str">
        <f t="shared" si="60"/>
        <v>2801</v>
      </c>
      <c r="C7844" s="1349" t="s">
        <v>2744</v>
      </c>
      <c r="D7844" s="1350">
        <v>2</v>
      </c>
      <c r="E7844" s="293" t="s">
        <v>21825</v>
      </c>
      <c r="F7844" s="1352" t="s">
        <v>21826</v>
      </c>
      <c r="G7844" s="1351">
        <v>43810</v>
      </c>
      <c r="H7844" s="1348" t="s">
        <v>2252</v>
      </c>
      <c r="I7844" s="1348">
        <v>1495</v>
      </c>
      <c r="J7844" s="1351">
        <v>41718</v>
      </c>
      <c r="K7844" s="1352" t="s">
        <v>2253</v>
      </c>
      <c r="L7844" s="1353"/>
      <c r="M7844" s="1345" t="s">
        <v>1830</v>
      </c>
      <c r="N7844" s="1346" t="s">
        <v>1830</v>
      </c>
      <c r="O7844" s="1347"/>
      <c r="P7844" s="117" t="str">
        <f t="shared" si="61"/>
        <v>2801</v>
      </c>
      <c r="Q7844" s="117"/>
      <c r="R7844" s="1348">
        <v>280102060</v>
      </c>
      <c r="S7844" s="321"/>
      <c r="T7844" s="321"/>
    </row>
    <row r="7845" spans="1:20" ht="34.5" hidden="1" customHeight="1">
      <c r="A7845" s="1348">
        <v>280102061</v>
      </c>
      <c r="B7845" s="1339" t="str">
        <f t="shared" si="60"/>
        <v>2801</v>
      </c>
      <c r="C7845" s="1349" t="s">
        <v>2744</v>
      </c>
      <c r="D7845" s="1350">
        <v>2</v>
      </c>
      <c r="E7845" s="293" t="s">
        <v>21827</v>
      </c>
      <c r="F7845" s="1352" t="s">
        <v>21828</v>
      </c>
      <c r="G7845" s="1351">
        <v>43810</v>
      </c>
      <c r="H7845" s="1348" t="s">
        <v>2252</v>
      </c>
      <c r="I7845" s="1348">
        <v>1495</v>
      </c>
      <c r="J7845" s="1351">
        <v>41718</v>
      </c>
      <c r="K7845" s="1352" t="s">
        <v>2253</v>
      </c>
      <c r="L7845" s="1353"/>
      <c r="M7845" s="1345" t="s">
        <v>1830</v>
      </c>
      <c r="N7845" s="1346" t="s">
        <v>21544</v>
      </c>
      <c r="O7845" s="1347"/>
      <c r="P7845" s="117" t="str">
        <f t="shared" si="61"/>
        <v>2801</v>
      </c>
      <c r="Q7845" s="117"/>
      <c r="R7845" s="1348">
        <v>280102061</v>
      </c>
      <c r="S7845" s="321"/>
      <c r="T7845" s="321"/>
    </row>
    <row r="7846" spans="1:20" ht="34.5" hidden="1" customHeight="1">
      <c r="A7846" s="1348">
        <v>280102062</v>
      </c>
      <c r="B7846" s="1339" t="str">
        <f t="shared" si="60"/>
        <v>2801</v>
      </c>
      <c r="C7846" s="1349" t="s">
        <v>2744</v>
      </c>
      <c r="D7846" s="1350">
        <v>1</v>
      </c>
      <c r="E7846" s="293" t="s">
        <v>21829</v>
      </c>
      <c r="F7846" s="1352" t="s">
        <v>21830</v>
      </c>
      <c r="G7846" s="1351">
        <v>43830</v>
      </c>
      <c r="H7846" s="1348" t="s">
        <v>2252</v>
      </c>
      <c r="I7846" s="1348">
        <v>1482</v>
      </c>
      <c r="J7846" s="1351">
        <v>41470</v>
      </c>
      <c r="K7846" s="1352" t="s">
        <v>2253</v>
      </c>
      <c r="L7846" s="1353"/>
      <c r="M7846" s="1345" t="s">
        <v>21819</v>
      </c>
      <c r="N7846" s="1346" t="s">
        <v>1830</v>
      </c>
      <c r="O7846" s="1347"/>
      <c r="P7846" s="117" t="str">
        <f t="shared" si="61"/>
        <v>2801</v>
      </c>
      <c r="Q7846" s="117"/>
      <c r="R7846" s="1348">
        <v>280102062</v>
      </c>
      <c r="S7846" s="321"/>
      <c r="T7846" s="321"/>
    </row>
    <row r="7847" spans="1:20" ht="34.5" hidden="1" customHeight="1">
      <c r="A7847" s="1348">
        <v>280102063</v>
      </c>
      <c r="B7847" s="1339" t="str">
        <f t="shared" si="60"/>
        <v>2801</v>
      </c>
      <c r="C7847" s="1349" t="s">
        <v>2744</v>
      </c>
      <c r="D7847" s="1350">
        <v>1</v>
      </c>
      <c r="E7847" s="293" t="s">
        <v>21831</v>
      </c>
      <c r="F7847" s="1352" t="s">
        <v>21832</v>
      </c>
      <c r="G7847" s="1351">
        <v>44000</v>
      </c>
      <c r="H7847" s="1348" t="s">
        <v>2252</v>
      </c>
      <c r="I7847" s="1348">
        <v>1482</v>
      </c>
      <c r="J7847" s="1351">
        <v>41470</v>
      </c>
      <c r="K7847" s="1352" t="s">
        <v>2253</v>
      </c>
      <c r="L7847" s="1353"/>
      <c r="M7847" s="1345" t="s">
        <v>1830</v>
      </c>
      <c r="N7847" s="1346" t="s">
        <v>21833</v>
      </c>
      <c r="O7847" s="1347"/>
      <c r="P7847" s="117" t="str">
        <f t="shared" si="61"/>
        <v>2801</v>
      </c>
      <c r="Q7847" s="117"/>
      <c r="R7847" s="1348">
        <v>280102063</v>
      </c>
      <c r="S7847" s="321"/>
      <c r="T7847" s="321"/>
    </row>
    <row r="7848" spans="1:20" ht="34.5" hidden="1" customHeight="1">
      <c r="A7848" s="1348">
        <v>280102068</v>
      </c>
      <c r="B7848" s="1339" t="str">
        <f t="shared" si="60"/>
        <v>2801</v>
      </c>
      <c r="C7848" s="1349" t="s">
        <v>2744</v>
      </c>
      <c r="D7848" s="1350">
        <v>1</v>
      </c>
      <c r="E7848" s="293" t="s">
        <v>21834</v>
      </c>
      <c r="F7848" s="1352" t="s">
        <v>21835</v>
      </c>
      <c r="G7848" s="1351">
        <v>43829</v>
      </c>
      <c r="H7848" s="1348" t="s">
        <v>2252</v>
      </c>
      <c r="I7848" s="1348">
        <v>1482</v>
      </c>
      <c r="J7848" s="1351">
        <v>41470</v>
      </c>
      <c r="K7848" s="1352" t="s">
        <v>2253</v>
      </c>
      <c r="L7848" s="1352"/>
      <c r="M7848" s="1345" t="s">
        <v>1830</v>
      </c>
      <c r="N7848" s="1346" t="s">
        <v>1830</v>
      </c>
      <c r="O7848" s="1347"/>
      <c r="P7848" s="117" t="str">
        <f t="shared" si="61"/>
        <v>2801</v>
      </c>
      <c r="Q7848" s="117"/>
      <c r="R7848" s="1348">
        <v>280102068</v>
      </c>
      <c r="S7848" s="321"/>
      <c r="T7848" s="321"/>
    </row>
    <row r="7849" spans="1:20" ht="34.5" hidden="1" customHeight="1">
      <c r="A7849" s="1348">
        <v>280102076</v>
      </c>
      <c r="B7849" s="1339" t="str">
        <f t="shared" si="60"/>
        <v>2801</v>
      </c>
      <c r="C7849" s="1349" t="s">
        <v>2744</v>
      </c>
      <c r="D7849" s="1350">
        <v>1</v>
      </c>
      <c r="E7849" s="293" t="s">
        <v>21836</v>
      </c>
      <c r="F7849" s="1352" t="s">
        <v>21837</v>
      </c>
      <c r="G7849" s="1351">
        <v>43810</v>
      </c>
      <c r="H7849" s="1348" t="s">
        <v>2252</v>
      </c>
      <c r="I7849" s="1348">
        <v>1495</v>
      </c>
      <c r="J7849" s="1351">
        <v>41718</v>
      </c>
      <c r="K7849" s="1352" t="s">
        <v>2253</v>
      </c>
      <c r="L7849" s="1352"/>
      <c r="M7849" s="1345" t="s">
        <v>21408</v>
      </c>
      <c r="N7849" s="1346" t="s">
        <v>1830</v>
      </c>
      <c r="O7849" s="1347"/>
      <c r="P7849" s="117" t="str">
        <f t="shared" si="61"/>
        <v>2801</v>
      </c>
      <c r="Q7849" s="117"/>
      <c r="R7849" s="1348">
        <v>280102076</v>
      </c>
      <c r="S7849" s="321"/>
      <c r="T7849" s="321"/>
    </row>
    <row r="7850" spans="1:20" ht="34.5" hidden="1" customHeight="1">
      <c r="A7850" s="1348">
        <v>280102076</v>
      </c>
      <c r="B7850" s="1339" t="str">
        <f t="shared" si="60"/>
        <v>2801</v>
      </c>
      <c r="C7850" s="1349" t="s">
        <v>2744</v>
      </c>
      <c r="D7850" s="1350">
        <v>1</v>
      </c>
      <c r="E7850" s="293" t="s">
        <v>21838</v>
      </c>
      <c r="F7850" s="1352" t="s">
        <v>21839</v>
      </c>
      <c r="G7850" s="1351">
        <v>44608</v>
      </c>
      <c r="H7850" s="1348" t="s">
        <v>2252</v>
      </c>
      <c r="I7850" s="1348">
        <v>1527</v>
      </c>
      <c r="J7850" s="1351">
        <v>42403</v>
      </c>
      <c r="K7850" s="1352" t="s">
        <v>2354</v>
      </c>
      <c r="L7850" s="1353"/>
      <c r="M7850" s="1345" t="s">
        <v>21412</v>
      </c>
      <c r="N7850" s="1346" t="s">
        <v>1830</v>
      </c>
      <c r="O7850" s="1347"/>
      <c r="P7850" s="117" t="str">
        <f t="shared" si="61"/>
        <v>2801</v>
      </c>
      <c r="Q7850" s="117"/>
      <c r="R7850" s="1348">
        <v>280102076</v>
      </c>
      <c r="S7850" s="321"/>
      <c r="T7850" s="321"/>
    </row>
    <row r="7851" spans="1:20" ht="34.5" hidden="1" customHeight="1">
      <c r="A7851" s="1348">
        <v>280102077</v>
      </c>
      <c r="B7851" s="1339" t="str">
        <f t="shared" si="60"/>
        <v>2801</v>
      </c>
      <c r="C7851" s="1349" t="s">
        <v>2744</v>
      </c>
      <c r="D7851" s="1350">
        <v>1</v>
      </c>
      <c r="E7851" s="293" t="s">
        <v>21840</v>
      </c>
      <c r="F7851" s="1352" t="s">
        <v>21841</v>
      </c>
      <c r="G7851" s="1356">
        <v>45291</v>
      </c>
      <c r="H7851" s="1348" t="s">
        <v>2353</v>
      </c>
      <c r="I7851" s="1348">
        <v>1527</v>
      </c>
      <c r="J7851" s="1351">
        <v>42403</v>
      </c>
      <c r="K7851" s="1352" t="s">
        <v>2354</v>
      </c>
      <c r="L7851" s="1352"/>
      <c r="M7851" s="1345" t="s">
        <v>21416</v>
      </c>
      <c r="N7851" s="1346" t="s">
        <v>1830</v>
      </c>
      <c r="O7851" s="1347" t="s">
        <v>1830</v>
      </c>
      <c r="P7851" s="117" t="str">
        <f t="shared" si="61"/>
        <v>2801</v>
      </c>
      <c r="Q7851" s="117"/>
      <c r="R7851" s="1348">
        <v>280102077</v>
      </c>
      <c r="S7851" s="321"/>
      <c r="T7851" s="321"/>
    </row>
    <row r="7852" spans="1:20" ht="34.5" hidden="1" customHeight="1">
      <c r="A7852" s="1348">
        <v>280102078</v>
      </c>
      <c r="B7852" s="1339" t="str">
        <f t="shared" si="60"/>
        <v>2801</v>
      </c>
      <c r="C7852" s="1349" t="s">
        <v>2744</v>
      </c>
      <c r="D7852" s="1350">
        <v>1</v>
      </c>
      <c r="E7852" s="293" t="s">
        <v>21842</v>
      </c>
      <c r="F7852" s="1352" t="s">
        <v>21843</v>
      </c>
      <c r="G7852" s="1351">
        <v>44693</v>
      </c>
      <c r="H7852" s="1348" t="s">
        <v>2252</v>
      </c>
      <c r="I7852" s="1348">
        <v>1560</v>
      </c>
      <c r="J7852" s="1351">
        <v>43446</v>
      </c>
      <c r="K7852" s="1352" t="s">
        <v>2354</v>
      </c>
      <c r="L7852" s="1352"/>
      <c r="M7852" s="1345" t="s">
        <v>1830</v>
      </c>
      <c r="N7852" s="1346" t="s">
        <v>3309</v>
      </c>
      <c r="O7852" s="1347"/>
      <c r="P7852" s="117" t="str">
        <f t="shared" si="61"/>
        <v>2801</v>
      </c>
      <c r="Q7852" s="117"/>
      <c r="R7852" s="1348">
        <v>280102078</v>
      </c>
      <c r="S7852" s="321"/>
      <c r="T7852" s="321"/>
    </row>
    <row r="7853" spans="1:20" ht="34.5" hidden="1" customHeight="1">
      <c r="A7853" s="1348">
        <v>280102079</v>
      </c>
      <c r="B7853" s="1339" t="str">
        <f t="shared" si="60"/>
        <v>2801</v>
      </c>
      <c r="C7853" s="1349" t="s">
        <v>2744</v>
      </c>
      <c r="D7853" s="1350">
        <v>1</v>
      </c>
      <c r="E7853" s="293" t="s">
        <v>21844</v>
      </c>
      <c r="F7853" s="1352" t="s">
        <v>21845</v>
      </c>
      <c r="G7853" s="1356">
        <v>45291</v>
      </c>
      <c r="H7853" s="1348" t="s">
        <v>2353</v>
      </c>
      <c r="I7853" s="1348">
        <v>1560</v>
      </c>
      <c r="J7853" s="1351">
        <v>43446</v>
      </c>
      <c r="K7853" s="1352" t="s">
        <v>2354</v>
      </c>
      <c r="L7853" s="1352"/>
      <c r="M7853" s="1345" t="s">
        <v>21421</v>
      </c>
      <c r="N7853" s="1346" t="s">
        <v>1830</v>
      </c>
      <c r="O7853" s="1347" t="s">
        <v>1830</v>
      </c>
      <c r="P7853" s="117" t="str">
        <f t="shared" si="61"/>
        <v>2801</v>
      </c>
      <c r="Q7853" s="117"/>
      <c r="R7853" s="1348">
        <v>280102079</v>
      </c>
      <c r="S7853" s="321"/>
      <c r="T7853" s="321"/>
    </row>
    <row r="7854" spans="1:20" ht="34.5" hidden="1" customHeight="1">
      <c r="A7854" s="1348">
        <v>280102080</v>
      </c>
      <c r="B7854" s="1339" t="str">
        <f t="shared" si="60"/>
        <v>2801</v>
      </c>
      <c r="C7854" s="1349" t="s">
        <v>2744</v>
      </c>
      <c r="D7854" s="1350">
        <v>1</v>
      </c>
      <c r="E7854" s="293" t="s">
        <v>21846</v>
      </c>
      <c r="F7854" s="1352" t="s">
        <v>21847</v>
      </c>
      <c r="G7854" s="1356">
        <v>45291</v>
      </c>
      <c r="H7854" s="1348" t="s">
        <v>2353</v>
      </c>
      <c r="I7854" s="1348">
        <v>1556</v>
      </c>
      <c r="J7854" s="1351">
        <v>43300</v>
      </c>
      <c r="K7854" s="1352" t="s">
        <v>2354</v>
      </c>
      <c r="L7854" s="1352" t="s">
        <v>21848</v>
      </c>
      <c r="M7854" s="1345" t="s">
        <v>21849</v>
      </c>
      <c r="N7854" s="1346" t="s">
        <v>1830</v>
      </c>
      <c r="O7854" s="1347" t="s">
        <v>1830</v>
      </c>
      <c r="P7854" s="117" t="str">
        <f t="shared" si="61"/>
        <v>2801</v>
      </c>
      <c r="Q7854" s="117"/>
      <c r="R7854" s="1348">
        <v>280102080</v>
      </c>
      <c r="S7854" s="321"/>
      <c r="T7854" s="321"/>
    </row>
    <row r="7855" spans="1:20" ht="34.5" hidden="1" customHeight="1">
      <c r="A7855" s="1348">
        <v>280102081</v>
      </c>
      <c r="B7855" s="1339" t="str">
        <f t="shared" si="60"/>
        <v>2801</v>
      </c>
      <c r="C7855" s="1349" t="s">
        <v>2744</v>
      </c>
      <c r="D7855" s="1350">
        <v>1</v>
      </c>
      <c r="E7855" s="293" t="s">
        <v>21850</v>
      </c>
      <c r="F7855" s="1352" t="s">
        <v>21851</v>
      </c>
      <c r="G7855" s="1356">
        <v>45291</v>
      </c>
      <c r="H7855" s="1348" t="s">
        <v>2353</v>
      </c>
      <c r="I7855" s="1348">
        <v>1560</v>
      </c>
      <c r="J7855" s="1351">
        <v>43446</v>
      </c>
      <c r="K7855" s="1352" t="s">
        <v>2354</v>
      </c>
      <c r="L7855" s="1352"/>
      <c r="M7855" s="1345" t="s">
        <v>1830</v>
      </c>
      <c r="N7855" s="1346" t="s">
        <v>1830</v>
      </c>
      <c r="O7855" s="1347" t="s">
        <v>1830</v>
      </c>
      <c r="P7855" s="117" t="str">
        <f t="shared" si="61"/>
        <v>2801</v>
      </c>
      <c r="Q7855" s="117"/>
      <c r="R7855" s="1348">
        <v>280102081</v>
      </c>
      <c r="S7855" s="321"/>
      <c r="T7855" s="321"/>
    </row>
    <row r="7856" spans="1:20" ht="34.5" hidden="1" customHeight="1">
      <c r="A7856" s="1348">
        <v>280102082</v>
      </c>
      <c r="B7856" s="1339" t="str">
        <f t="shared" si="60"/>
        <v>2801</v>
      </c>
      <c r="C7856" s="1349" t="s">
        <v>2744</v>
      </c>
      <c r="D7856" s="1350">
        <v>1</v>
      </c>
      <c r="E7856" s="293" t="s">
        <v>21852</v>
      </c>
      <c r="F7856" s="1352" t="s">
        <v>21853</v>
      </c>
      <c r="G7856" s="1356">
        <v>45291</v>
      </c>
      <c r="H7856" s="1348" t="s">
        <v>2353</v>
      </c>
      <c r="I7856" s="1348">
        <v>1560</v>
      </c>
      <c r="J7856" s="1351">
        <v>43446</v>
      </c>
      <c r="K7856" s="1352" t="s">
        <v>2354</v>
      </c>
      <c r="L7856" s="1352"/>
      <c r="M7856" s="1345" t="s">
        <v>1830</v>
      </c>
      <c r="N7856" s="1346" t="s">
        <v>1830</v>
      </c>
      <c r="O7856" s="1347" t="s">
        <v>1830</v>
      </c>
      <c r="P7856" s="117" t="str">
        <f t="shared" si="61"/>
        <v>2801</v>
      </c>
      <c r="Q7856" s="117"/>
      <c r="R7856" s="1348">
        <v>280102082</v>
      </c>
      <c r="S7856" s="321"/>
      <c r="T7856" s="321"/>
    </row>
    <row r="7857" spans="1:20" ht="34.5" hidden="1" customHeight="1">
      <c r="A7857" s="1348">
        <v>280102082</v>
      </c>
      <c r="B7857" s="1339" t="str">
        <f t="shared" si="60"/>
        <v>2801</v>
      </c>
      <c r="C7857" s="1349" t="s">
        <v>2744</v>
      </c>
      <c r="D7857" s="1350">
        <v>1</v>
      </c>
      <c r="E7857" s="293" t="s">
        <v>21854</v>
      </c>
      <c r="F7857" s="1352" t="s">
        <v>21855</v>
      </c>
      <c r="G7857" s="1356">
        <v>45388</v>
      </c>
      <c r="H7857" s="1348" t="s">
        <v>2353</v>
      </c>
      <c r="I7857" s="1348">
        <v>1566</v>
      </c>
      <c r="J7857" s="1351">
        <v>43635</v>
      </c>
      <c r="K7857" s="1352" t="s">
        <v>2354</v>
      </c>
      <c r="L7857" s="1353"/>
      <c r="M7857" s="1345" t="s">
        <v>21856</v>
      </c>
      <c r="N7857" s="1346" t="s">
        <v>1830</v>
      </c>
      <c r="O7857" s="1347"/>
      <c r="P7857" s="117" t="str">
        <f t="shared" si="61"/>
        <v>2801</v>
      </c>
      <c r="Q7857" s="117"/>
      <c r="R7857" s="1348">
        <v>280102082</v>
      </c>
      <c r="S7857" s="321"/>
      <c r="T7857" s="321"/>
    </row>
    <row r="7858" spans="1:20" ht="34.5" hidden="1" customHeight="1">
      <c r="A7858" s="1348">
        <v>280102083</v>
      </c>
      <c r="B7858" s="1339" t="str">
        <f t="shared" si="60"/>
        <v>2801</v>
      </c>
      <c r="C7858" s="1349" t="s">
        <v>2744</v>
      </c>
      <c r="D7858" s="1350">
        <v>1</v>
      </c>
      <c r="E7858" s="293" t="s">
        <v>21857</v>
      </c>
      <c r="F7858" s="1352" t="s">
        <v>21858</v>
      </c>
      <c r="G7858" s="1356">
        <v>45388</v>
      </c>
      <c r="H7858" s="1348" t="s">
        <v>2353</v>
      </c>
      <c r="I7858" s="1348">
        <v>1566</v>
      </c>
      <c r="J7858" s="1351">
        <v>43635</v>
      </c>
      <c r="K7858" s="1352" t="s">
        <v>2354</v>
      </c>
      <c r="L7858" s="1353"/>
      <c r="M7858" s="1345" t="s">
        <v>1830</v>
      </c>
      <c r="N7858" s="1346" t="s">
        <v>1830</v>
      </c>
      <c r="O7858" s="1347"/>
      <c r="P7858" s="117" t="str">
        <f t="shared" si="61"/>
        <v>2801</v>
      </c>
      <c r="Q7858" s="117"/>
      <c r="R7858" s="1348">
        <v>280102083</v>
      </c>
      <c r="S7858" s="321"/>
      <c r="T7858" s="321"/>
    </row>
    <row r="7859" spans="1:20" ht="34.5" hidden="1" customHeight="1">
      <c r="A7859" s="1348">
        <v>280102083</v>
      </c>
      <c r="B7859" s="1339" t="str">
        <f t="shared" si="60"/>
        <v>2801</v>
      </c>
      <c r="C7859" s="1349" t="s">
        <v>2744</v>
      </c>
      <c r="D7859" s="1350">
        <v>1</v>
      </c>
      <c r="E7859" s="293" t="s">
        <v>21859</v>
      </c>
      <c r="F7859" s="1352" t="s">
        <v>21860</v>
      </c>
      <c r="G7859" s="1356">
        <v>45600</v>
      </c>
      <c r="H7859" s="1348" t="s">
        <v>2353</v>
      </c>
      <c r="I7859" s="1348">
        <v>1571</v>
      </c>
      <c r="J7859" s="1351">
        <v>43803</v>
      </c>
      <c r="K7859" s="1352" t="s">
        <v>2354</v>
      </c>
      <c r="L7859" s="1352"/>
      <c r="M7859" s="1345" t="s">
        <v>1830</v>
      </c>
      <c r="N7859" s="1346" t="s">
        <v>1830</v>
      </c>
      <c r="O7859" s="1347"/>
      <c r="P7859" s="117" t="str">
        <f t="shared" si="61"/>
        <v>2801</v>
      </c>
      <c r="Q7859" s="117"/>
      <c r="R7859" s="1348">
        <v>280102083</v>
      </c>
      <c r="S7859" s="321"/>
      <c r="T7859" s="321"/>
    </row>
    <row r="7860" spans="1:20" ht="34.5" hidden="1" customHeight="1">
      <c r="A7860" s="1348">
        <v>280102084</v>
      </c>
      <c r="B7860" s="1339" t="str">
        <f t="shared" si="60"/>
        <v>2801</v>
      </c>
      <c r="C7860" s="1349" t="s">
        <v>2744</v>
      </c>
      <c r="D7860" s="1350">
        <v>1</v>
      </c>
      <c r="E7860" s="293" t="s">
        <v>21861</v>
      </c>
      <c r="F7860" s="1352" t="s">
        <v>21862</v>
      </c>
      <c r="G7860" s="1356">
        <v>45600</v>
      </c>
      <c r="H7860" s="1348" t="s">
        <v>2353</v>
      </c>
      <c r="I7860" s="1348">
        <v>1571</v>
      </c>
      <c r="J7860" s="1351">
        <v>43803</v>
      </c>
      <c r="K7860" s="1352" t="s">
        <v>2354</v>
      </c>
      <c r="L7860" s="1353"/>
      <c r="M7860" s="1345" t="s">
        <v>1830</v>
      </c>
      <c r="N7860" s="1346" t="s">
        <v>1830</v>
      </c>
      <c r="O7860" s="1347"/>
      <c r="P7860" s="117" t="str">
        <f t="shared" si="61"/>
        <v>2801</v>
      </c>
      <c r="Q7860" s="117"/>
      <c r="R7860" s="1348">
        <v>280102084</v>
      </c>
      <c r="S7860" s="321"/>
      <c r="T7860" s="321"/>
    </row>
    <row r="7861" spans="1:20" ht="34.5" hidden="1" customHeight="1">
      <c r="A7861" s="1348">
        <v>280102084</v>
      </c>
      <c r="B7861" s="1339" t="str">
        <f t="shared" si="60"/>
        <v>2801</v>
      </c>
      <c r="C7861" s="1349" t="s">
        <v>2744</v>
      </c>
      <c r="D7861" s="1350">
        <v>1</v>
      </c>
      <c r="E7861" s="293" t="s">
        <v>21863</v>
      </c>
      <c r="F7861" s="1352" t="s">
        <v>21864</v>
      </c>
      <c r="G7861" s="1356">
        <v>45600</v>
      </c>
      <c r="H7861" s="1348" t="s">
        <v>2353</v>
      </c>
      <c r="I7861" s="1348">
        <v>1571</v>
      </c>
      <c r="J7861" s="1351">
        <v>43803</v>
      </c>
      <c r="K7861" s="1352" t="s">
        <v>2354</v>
      </c>
      <c r="L7861" s="1353"/>
      <c r="M7861" s="1345" t="s">
        <v>1830</v>
      </c>
      <c r="N7861" s="1346" t="s">
        <v>1830</v>
      </c>
      <c r="O7861" s="1347"/>
      <c r="P7861" s="117" t="str">
        <f t="shared" si="61"/>
        <v>2801</v>
      </c>
      <c r="Q7861" s="117"/>
      <c r="R7861" s="1348">
        <v>280102084</v>
      </c>
      <c r="S7861" s="321"/>
      <c r="T7861" s="321"/>
    </row>
    <row r="7862" spans="1:20" ht="34.5" hidden="1" customHeight="1">
      <c r="A7862" s="1348">
        <v>280102085</v>
      </c>
      <c r="B7862" s="1339" t="str">
        <f t="shared" si="60"/>
        <v>2801</v>
      </c>
      <c r="C7862" s="1349" t="s">
        <v>2744</v>
      </c>
      <c r="D7862" s="1350">
        <v>1</v>
      </c>
      <c r="E7862" s="293" t="s">
        <v>21865</v>
      </c>
      <c r="F7862" s="1352" t="s">
        <v>21866</v>
      </c>
      <c r="G7862" s="1356">
        <v>45600</v>
      </c>
      <c r="H7862" s="1348" t="s">
        <v>2353</v>
      </c>
      <c r="I7862" s="1348">
        <v>1571</v>
      </c>
      <c r="J7862" s="1351">
        <v>43803</v>
      </c>
      <c r="K7862" s="1352" t="s">
        <v>2354</v>
      </c>
      <c r="L7862" s="1353"/>
      <c r="M7862" s="1345" t="s">
        <v>1830</v>
      </c>
      <c r="N7862" s="1346" t="s">
        <v>1830</v>
      </c>
      <c r="O7862" s="1347"/>
      <c r="P7862" s="117" t="str">
        <f t="shared" si="61"/>
        <v>2801</v>
      </c>
      <c r="Q7862" s="117"/>
      <c r="R7862" s="1348">
        <v>280102085</v>
      </c>
      <c r="S7862" s="321"/>
      <c r="T7862" s="321"/>
    </row>
    <row r="7863" spans="1:20" ht="34.5" hidden="1" customHeight="1">
      <c r="A7863" s="1348">
        <v>280102085</v>
      </c>
      <c r="B7863" s="1339" t="str">
        <f t="shared" si="60"/>
        <v>2801</v>
      </c>
      <c r="C7863" s="1349" t="s">
        <v>2744</v>
      </c>
      <c r="D7863" s="1350">
        <v>1</v>
      </c>
      <c r="E7863" s="293" t="s">
        <v>21867</v>
      </c>
      <c r="F7863" s="1352" t="s">
        <v>21868</v>
      </c>
      <c r="G7863" s="1356">
        <v>45600</v>
      </c>
      <c r="H7863" s="1348" t="s">
        <v>2353</v>
      </c>
      <c r="I7863" s="1348">
        <v>1571</v>
      </c>
      <c r="J7863" s="1351">
        <v>43803</v>
      </c>
      <c r="K7863" s="1352" t="s">
        <v>2354</v>
      </c>
      <c r="L7863" s="1353"/>
      <c r="M7863" s="1345" t="s">
        <v>1830</v>
      </c>
      <c r="N7863" s="1346" t="s">
        <v>1830</v>
      </c>
      <c r="O7863" s="1347"/>
      <c r="P7863" s="117" t="str">
        <f t="shared" si="61"/>
        <v>2801</v>
      </c>
      <c r="Q7863" s="117"/>
      <c r="R7863" s="1348">
        <v>280102085</v>
      </c>
      <c r="S7863" s="321"/>
      <c r="T7863" s="321"/>
    </row>
    <row r="7864" spans="1:20" ht="34.5" hidden="1" customHeight="1">
      <c r="A7864" s="1348">
        <v>280102086</v>
      </c>
      <c r="B7864" s="1339" t="str">
        <f t="shared" si="60"/>
        <v>2801</v>
      </c>
      <c r="C7864" s="1349" t="s">
        <v>2744</v>
      </c>
      <c r="D7864" s="1350">
        <v>1</v>
      </c>
      <c r="E7864" s="293" t="s">
        <v>21869</v>
      </c>
      <c r="F7864" s="1352" t="s">
        <v>21870</v>
      </c>
      <c r="G7864" s="1356">
        <v>45628</v>
      </c>
      <c r="H7864" s="1348" t="s">
        <v>2353</v>
      </c>
      <c r="I7864" s="1348">
        <v>1574</v>
      </c>
      <c r="J7864" s="1351">
        <v>43944</v>
      </c>
      <c r="K7864" s="1352" t="s">
        <v>2354</v>
      </c>
      <c r="L7864" s="1353"/>
      <c r="M7864" s="1345" t="s">
        <v>1830</v>
      </c>
      <c r="N7864" s="1346" t="s">
        <v>1830</v>
      </c>
      <c r="O7864" s="1347"/>
      <c r="P7864" s="117" t="str">
        <f t="shared" si="61"/>
        <v>2801</v>
      </c>
      <c r="Q7864" s="117"/>
      <c r="R7864" s="1348">
        <v>280102086</v>
      </c>
      <c r="S7864" s="321"/>
      <c r="T7864" s="321"/>
    </row>
    <row r="7865" spans="1:20" ht="34.5" hidden="1" customHeight="1">
      <c r="A7865" s="1348">
        <v>280102087</v>
      </c>
      <c r="B7865" s="1339" t="str">
        <f t="shared" si="60"/>
        <v>2801</v>
      </c>
      <c r="C7865" s="1349" t="s">
        <v>2744</v>
      </c>
      <c r="D7865" s="1350">
        <v>1</v>
      </c>
      <c r="E7865" s="293" t="s">
        <v>21871</v>
      </c>
      <c r="F7865" s="1352" t="s">
        <v>21872</v>
      </c>
      <c r="G7865" s="1356">
        <v>46008</v>
      </c>
      <c r="H7865" s="1348" t="s">
        <v>2353</v>
      </c>
      <c r="I7865" s="1348">
        <v>1581</v>
      </c>
      <c r="J7865" s="1351">
        <v>44244</v>
      </c>
      <c r="K7865" s="1352" t="s">
        <v>2354</v>
      </c>
      <c r="L7865" s="1353"/>
      <c r="M7865" s="1345" t="s">
        <v>21435</v>
      </c>
      <c r="N7865" s="1346" t="s">
        <v>1830</v>
      </c>
      <c r="O7865" s="1347"/>
      <c r="P7865" s="117" t="str">
        <f t="shared" si="61"/>
        <v>2801</v>
      </c>
      <c r="Q7865" s="117"/>
      <c r="R7865" s="1348">
        <v>280102087</v>
      </c>
      <c r="S7865" s="321"/>
      <c r="T7865" s="321"/>
    </row>
    <row r="7866" spans="1:20" ht="34.5" hidden="1" customHeight="1">
      <c r="A7866" s="1348">
        <v>280102088</v>
      </c>
      <c r="B7866" s="1339" t="str">
        <f t="shared" si="60"/>
        <v>2801</v>
      </c>
      <c r="C7866" s="1349" t="s">
        <v>2744</v>
      </c>
      <c r="D7866" s="1350">
        <v>1</v>
      </c>
      <c r="E7866" s="293" t="s">
        <v>21873</v>
      </c>
      <c r="F7866" s="1352" t="s">
        <v>21874</v>
      </c>
      <c r="G7866" s="1356">
        <v>46008</v>
      </c>
      <c r="H7866" s="1348" t="s">
        <v>2353</v>
      </c>
      <c r="I7866" s="1348">
        <v>1581</v>
      </c>
      <c r="J7866" s="1351">
        <v>44244</v>
      </c>
      <c r="K7866" s="1352" t="s">
        <v>2354</v>
      </c>
      <c r="L7866" s="1353"/>
      <c r="M7866" s="1345" t="s">
        <v>1830</v>
      </c>
      <c r="N7866" s="1346" t="s">
        <v>1830</v>
      </c>
      <c r="O7866" s="1347"/>
      <c r="P7866" s="117" t="str">
        <f t="shared" si="61"/>
        <v>2801</v>
      </c>
      <c r="Q7866" s="117"/>
      <c r="R7866" s="1348">
        <v>280102088</v>
      </c>
      <c r="S7866" s="321"/>
      <c r="T7866" s="321"/>
    </row>
    <row r="7867" spans="1:20" ht="34.5" hidden="1" customHeight="1">
      <c r="A7867" s="1348">
        <v>280102089</v>
      </c>
      <c r="B7867" s="1339" t="str">
        <f t="shared" si="60"/>
        <v>2801</v>
      </c>
      <c r="C7867" s="1349" t="s">
        <v>2744</v>
      </c>
      <c r="D7867" s="1350">
        <v>1</v>
      </c>
      <c r="E7867" s="293" t="s">
        <v>21875</v>
      </c>
      <c r="F7867" s="1352" t="s">
        <v>21876</v>
      </c>
      <c r="G7867" s="1356">
        <v>46008</v>
      </c>
      <c r="H7867" s="1348" t="s">
        <v>2353</v>
      </c>
      <c r="I7867" s="1348">
        <v>1581</v>
      </c>
      <c r="J7867" s="1351">
        <v>44244</v>
      </c>
      <c r="K7867" s="1352" t="s">
        <v>2354</v>
      </c>
      <c r="L7867" s="1352"/>
      <c r="M7867" s="1345" t="s">
        <v>1830</v>
      </c>
      <c r="N7867" s="1346" t="s">
        <v>1830</v>
      </c>
      <c r="O7867" s="1347"/>
      <c r="P7867" s="117" t="str">
        <f t="shared" si="61"/>
        <v>2801</v>
      </c>
      <c r="Q7867" s="117"/>
      <c r="R7867" s="1348">
        <v>280102089</v>
      </c>
      <c r="S7867" s="321"/>
      <c r="T7867" s="321"/>
    </row>
    <row r="7868" spans="1:20" ht="34.5" hidden="1" customHeight="1">
      <c r="A7868" s="1348">
        <v>280102090</v>
      </c>
      <c r="B7868" s="1339" t="str">
        <f t="shared" si="60"/>
        <v>2801</v>
      </c>
      <c r="C7868" s="1349" t="s">
        <v>2744</v>
      </c>
      <c r="D7868" s="1350">
        <v>1</v>
      </c>
      <c r="E7868" s="293" t="s">
        <v>21877</v>
      </c>
      <c r="F7868" s="1352" t="s">
        <v>21878</v>
      </c>
      <c r="G7868" s="1356">
        <v>46133</v>
      </c>
      <c r="H7868" s="1348" t="s">
        <v>2353</v>
      </c>
      <c r="I7868" s="1348">
        <v>1584</v>
      </c>
      <c r="J7868" s="1351">
        <v>44329</v>
      </c>
      <c r="K7868" s="1352" t="s">
        <v>2253</v>
      </c>
      <c r="L7868" s="1353"/>
      <c r="M7868" s="1345" t="s">
        <v>1830</v>
      </c>
      <c r="N7868" s="1346" t="s">
        <v>1830</v>
      </c>
      <c r="O7868" s="1347"/>
      <c r="P7868" s="117" t="str">
        <f t="shared" si="61"/>
        <v>2801</v>
      </c>
      <c r="Q7868" s="117"/>
      <c r="R7868" s="1348">
        <v>280102090</v>
      </c>
      <c r="S7868" s="321"/>
      <c r="T7868" s="321"/>
    </row>
    <row r="7869" spans="1:20" ht="34.5" hidden="1" customHeight="1">
      <c r="A7869" s="1348">
        <v>280102091</v>
      </c>
      <c r="B7869" s="1339" t="str">
        <f t="shared" si="60"/>
        <v>2801</v>
      </c>
      <c r="C7869" s="1349" t="s">
        <v>2744</v>
      </c>
      <c r="D7869" s="1350">
        <v>1</v>
      </c>
      <c r="E7869" s="293" t="s">
        <v>21879</v>
      </c>
      <c r="F7869" s="1352" t="s">
        <v>21880</v>
      </c>
      <c r="G7869" s="1356">
        <v>46355</v>
      </c>
      <c r="H7869" s="1348" t="s">
        <v>2353</v>
      </c>
      <c r="I7869" s="1348">
        <v>1592</v>
      </c>
      <c r="J7869" s="1351">
        <v>44544</v>
      </c>
      <c r="K7869" s="1352" t="s">
        <v>2354</v>
      </c>
      <c r="L7869" s="1353"/>
      <c r="M7869" s="1345" t="s">
        <v>1830</v>
      </c>
      <c r="N7869" s="1346" t="s">
        <v>1830</v>
      </c>
      <c r="O7869" s="1347"/>
      <c r="P7869" s="117" t="str">
        <f t="shared" si="61"/>
        <v>2801</v>
      </c>
      <c r="Q7869" s="117"/>
      <c r="R7869" s="1348">
        <v>280102091</v>
      </c>
      <c r="S7869" s="321"/>
      <c r="T7869" s="321"/>
    </row>
    <row r="7870" spans="1:20" ht="34.5" hidden="1" customHeight="1">
      <c r="A7870" s="1348">
        <v>280102092</v>
      </c>
      <c r="B7870" s="1339" t="str">
        <f t="shared" si="60"/>
        <v>2801</v>
      </c>
      <c r="C7870" s="1349" t="s">
        <v>2744</v>
      </c>
      <c r="D7870" s="1350">
        <v>1</v>
      </c>
      <c r="E7870" s="293" t="s">
        <v>21881</v>
      </c>
      <c r="F7870" s="1352" t="s">
        <v>21882</v>
      </c>
      <c r="G7870" s="1356">
        <v>46355</v>
      </c>
      <c r="H7870" s="1348" t="s">
        <v>2353</v>
      </c>
      <c r="I7870" s="1348">
        <v>1592</v>
      </c>
      <c r="J7870" s="1351">
        <v>44544</v>
      </c>
      <c r="K7870" s="1352" t="s">
        <v>2354</v>
      </c>
      <c r="L7870" s="1353"/>
      <c r="M7870" s="1345" t="s">
        <v>21883</v>
      </c>
      <c r="N7870" s="1346" t="s">
        <v>1830</v>
      </c>
      <c r="O7870" s="1347"/>
      <c r="P7870" s="117" t="str">
        <f t="shared" si="61"/>
        <v>2801</v>
      </c>
      <c r="Q7870" s="117"/>
      <c r="R7870" s="1348">
        <v>280102092</v>
      </c>
      <c r="S7870" s="321"/>
      <c r="T7870" s="321"/>
    </row>
    <row r="7871" spans="1:20" ht="34.5" hidden="1" customHeight="1">
      <c r="A7871" s="1348">
        <v>280102093</v>
      </c>
      <c r="B7871" s="1339" t="str">
        <f t="shared" si="60"/>
        <v>2801</v>
      </c>
      <c r="C7871" s="1349" t="s">
        <v>2744</v>
      </c>
      <c r="D7871" s="1350">
        <v>1</v>
      </c>
      <c r="E7871" s="293" t="s">
        <v>21884</v>
      </c>
      <c r="F7871" s="1352" t="s">
        <v>21885</v>
      </c>
      <c r="G7871" s="1356">
        <v>46355</v>
      </c>
      <c r="H7871" s="1348" t="s">
        <v>2353</v>
      </c>
      <c r="I7871" s="1348">
        <v>1592</v>
      </c>
      <c r="J7871" s="1351">
        <v>44544</v>
      </c>
      <c r="K7871" s="1352" t="s">
        <v>2354</v>
      </c>
      <c r="L7871" s="1353"/>
      <c r="M7871" s="1345" t="s">
        <v>21883</v>
      </c>
      <c r="N7871" s="1346" t="s">
        <v>1830</v>
      </c>
      <c r="O7871" s="1347"/>
      <c r="P7871" s="117" t="str">
        <f t="shared" si="61"/>
        <v>2801</v>
      </c>
      <c r="Q7871" s="117"/>
      <c r="R7871" s="1348">
        <v>280102093</v>
      </c>
      <c r="S7871" s="321"/>
      <c r="T7871" s="321"/>
    </row>
    <row r="7872" spans="1:20" ht="34.5" hidden="1" customHeight="1">
      <c r="A7872" s="1348">
        <v>280102094</v>
      </c>
      <c r="B7872" s="1339" t="str">
        <f t="shared" si="60"/>
        <v>2801</v>
      </c>
      <c r="C7872" s="1349" t="s">
        <v>2744</v>
      </c>
      <c r="D7872" s="1350">
        <v>1</v>
      </c>
      <c r="E7872" s="293" t="s">
        <v>21886</v>
      </c>
      <c r="F7872" s="1352" t="s">
        <v>21887</v>
      </c>
      <c r="G7872" s="1351">
        <v>46355</v>
      </c>
      <c r="H7872" s="1348" t="s">
        <v>2353</v>
      </c>
      <c r="I7872" s="1348">
        <v>1592</v>
      </c>
      <c r="J7872" s="1351">
        <v>44544</v>
      </c>
      <c r="K7872" s="1352" t="s">
        <v>2354</v>
      </c>
      <c r="L7872" s="1352"/>
      <c r="M7872" s="1345" t="s">
        <v>21883</v>
      </c>
      <c r="N7872" s="1346" t="s">
        <v>1830</v>
      </c>
      <c r="O7872" s="1347"/>
      <c r="P7872" s="117" t="str">
        <f t="shared" si="61"/>
        <v>2801</v>
      </c>
      <c r="Q7872" s="117"/>
      <c r="R7872" s="1348">
        <v>280102094</v>
      </c>
      <c r="S7872" s="321"/>
      <c r="T7872" s="321"/>
    </row>
    <row r="7873" spans="1:20" ht="34.5" hidden="1" customHeight="1">
      <c r="A7873" s="1348">
        <v>280102095</v>
      </c>
      <c r="B7873" s="1339" t="str">
        <f t="shared" si="60"/>
        <v>2801</v>
      </c>
      <c r="C7873" s="1349" t="s">
        <v>2744</v>
      </c>
      <c r="D7873" s="1350">
        <v>1</v>
      </c>
      <c r="E7873" s="293" t="s">
        <v>21888</v>
      </c>
      <c r="F7873" s="1352" t="s">
        <v>21889</v>
      </c>
      <c r="G7873" s="1351">
        <v>46355</v>
      </c>
      <c r="H7873" s="1348" t="s">
        <v>2353</v>
      </c>
      <c r="I7873" s="1348">
        <v>1592</v>
      </c>
      <c r="J7873" s="1356">
        <v>44544</v>
      </c>
      <c r="K7873" s="1352" t="s">
        <v>2354</v>
      </c>
      <c r="L7873" s="1352"/>
      <c r="M7873" s="1345" t="s">
        <v>21883</v>
      </c>
      <c r="N7873" s="1346" t="s">
        <v>1830</v>
      </c>
      <c r="O7873" s="1347"/>
      <c r="P7873" s="117" t="str">
        <f t="shared" si="61"/>
        <v>2801</v>
      </c>
      <c r="Q7873" s="117"/>
      <c r="R7873" s="1348">
        <v>280102095</v>
      </c>
      <c r="S7873" s="321"/>
      <c r="T7873" s="321"/>
    </row>
    <row r="7874" spans="1:20" ht="34.5" hidden="1" customHeight="1">
      <c r="A7874" s="1348">
        <v>280102095</v>
      </c>
      <c r="B7874" s="1339" t="str">
        <f t="shared" si="60"/>
        <v>2801</v>
      </c>
      <c r="C7874" s="1349" t="s">
        <v>2744</v>
      </c>
      <c r="D7874" s="1350">
        <v>1</v>
      </c>
      <c r="E7874" s="293" t="s">
        <v>21890</v>
      </c>
      <c r="F7874" s="1352" t="s">
        <v>21891</v>
      </c>
      <c r="G7874" s="1351">
        <v>46355</v>
      </c>
      <c r="H7874" s="1348" t="s">
        <v>2353</v>
      </c>
      <c r="I7874" s="1348">
        <v>1592</v>
      </c>
      <c r="J7874" s="1351">
        <v>44544</v>
      </c>
      <c r="K7874" s="1352" t="s">
        <v>2354</v>
      </c>
      <c r="L7874" s="1352"/>
      <c r="M7874" s="1345" t="s">
        <v>1830</v>
      </c>
      <c r="N7874" s="1346" t="s">
        <v>1830</v>
      </c>
      <c r="O7874" s="1347"/>
      <c r="P7874" s="117" t="str">
        <f t="shared" si="61"/>
        <v>2801</v>
      </c>
      <c r="Q7874" s="117"/>
      <c r="R7874" s="1348">
        <v>280102095</v>
      </c>
      <c r="S7874" s="321"/>
      <c r="T7874" s="321"/>
    </row>
    <row r="7875" spans="1:20" ht="34.5" hidden="1" customHeight="1">
      <c r="A7875" s="1348">
        <v>280102096</v>
      </c>
      <c r="B7875" s="1339" t="str">
        <f t="shared" si="60"/>
        <v>2801</v>
      </c>
      <c r="C7875" s="1349" t="s">
        <v>2744</v>
      </c>
      <c r="D7875" s="1350">
        <v>1</v>
      </c>
      <c r="E7875" s="293" t="s">
        <v>21892</v>
      </c>
      <c r="F7875" s="1352" t="s">
        <v>21893</v>
      </c>
      <c r="G7875" s="1351">
        <v>46355</v>
      </c>
      <c r="H7875" s="1348" t="s">
        <v>2353</v>
      </c>
      <c r="I7875" s="1348">
        <v>1592</v>
      </c>
      <c r="J7875" s="1351">
        <v>44544</v>
      </c>
      <c r="K7875" s="1352" t="s">
        <v>2354</v>
      </c>
      <c r="L7875" s="1352"/>
      <c r="M7875" s="1345" t="s">
        <v>1830</v>
      </c>
      <c r="N7875" s="1346" t="s">
        <v>1830</v>
      </c>
      <c r="O7875" s="1347"/>
      <c r="P7875" s="117" t="str">
        <f t="shared" si="61"/>
        <v>2801</v>
      </c>
      <c r="Q7875" s="117"/>
      <c r="R7875" s="1348">
        <v>280102096</v>
      </c>
      <c r="S7875" s="321"/>
      <c r="T7875" s="321"/>
    </row>
    <row r="7876" spans="1:20" ht="34.5" hidden="1" customHeight="1">
      <c r="A7876" s="1348">
        <v>280102096</v>
      </c>
      <c r="B7876" s="1339" t="str">
        <f t="shared" si="60"/>
        <v>2801</v>
      </c>
      <c r="C7876" s="1349" t="s">
        <v>2744</v>
      </c>
      <c r="D7876" s="1350">
        <v>1</v>
      </c>
      <c r="E7876" s="293" t="s">
        <v>21894</v>
      </c>
      <c r="F7876" s="1352" t="s">
        <v>21895</v>
      </c>
      <c r="G7876" s="1356">
        <v>46355</v>
      </c>
      <c r="H7876" s="1348" t="s">
        <v>2353</v>
      </c>
      <c r="I7876" s="1348">
        <v>1592</v>
      </c>
      <c r="J7876" s="1351">
        <v>44544</v>
      </c>
      <c r="K7876" s="1352" t="s">
        <v>2354</v>
      </c>
      <c r="L7876" s="1353"/>
      <c r="M7876" s="1345" t="s">
        <v>1830</v>
      </c>
      <c r="N7876" s="1346" t="s">
        <v>1830</v>
      </c>
      <c r="O7876" s="1347"/>
      <c r="P7876" s="117" t="str">
        <f t="shared" si="61"/>
        <v>2801</v>
      </c>
      <c r="Q7876" s="117"/>
      <c r="R7876" s="1348">
        <v>280102096</v>
      </c>
      <c r="S7876" s="321"/>
      <c r="T7876" s="321"/>
    </row>
    <row r="7877" spans="1:20" ht="43.5" hidden="1" customHeight="1">
      <c r="A7877" s="1348">
        <v>280102097</v>
      </c>
      <c r="B7877" s="1339" t="str">
        <f t="shared" si="60"/>
        <v>2801</v>
      </c>
      <c r="C7877" s="1349" t="s">
        <v>2744</v>
      </c>
      <c r="D7877" s="1350">
        <v>1</v>
      </c>
      <c r="E7877" s="293" t="s">
        <v>21896</v>
      </c>
      <c r="F7877" s="1352" t="s">
        <v>21897</v>
      </c>
      <c r="G7877" s="1356">
        <v>46355</v>
      </c>
      <c r="H7877" s="1348" t="s">
        <v>2353</v>
      </c>
      <c r="I7877" s="1348">
        <v>1592</v>
      </c>
      <c r="J7877" s="1351">
        <v>44544</v>
      </c>
      <c r="K7877" s="1352" t="s">
        <v>2354</v>
      </c>
      <c r="L7877" s="1353"/>
      <c r="M7877" s="1345" t="s">
        <v>1830</v>
      </c>
      <c r="N7877" s="1346" t="s">
        <v>1830</v>
      </c>
      <c r="O7877" s="1347"/>
      <c r="P7877" s="117" t="str">
        <f t="shared" si="61"/>
        <v>2801</v>
      </c>
      <c r="Q7877" s="117"/>
      <c r="R7877" s="1348">
        <v>280102097</v>
      </c>
      <c r="S7877" s="321"/>
      <c r="T7877" s="321"/>
    </row>
    <row r="7878" spans="1:20" ht="34.5" hidden="1" customHeight="1">
      <c r="A7878" s="1348">
        <v>280102098</v>
      </c>
      <c r="B7878" s="1339" t="str">
        <f t="shared" si="60"/>
        <v>2801</v>
      </c>
      <c r="C7878" s="1349" t="s">
        <v>2744</v>
      </c>
      <c r="D7878" s="1350">
        <v>1</v>
      </c>
      <c r="E7878" s="293" t="s">
        <v>21898</v>
      </c>
      <c r="F7878" s="1352" t="s">
        <v>21899</v>
      </c>
      <c r="G7878" s="1356">
        <v>46573</v>
      </c>
      <c r="H7878" s="1348" t="s">
        <v>2353</v>
      </c>
      <c r="I7878" s="1348">
        <v>1596</v>
      </c>
      <c r="J7878" s="1351">
        <v>44740</v>
      </c>
      <c r="K7878" s="1352" t="s">
        <v>2354</v>
      </c>
      <c r="L7878" s="1352"/>
      <c r="M7878" s="1345" t="s">
        <v>1830</v>
      </c>
      <c r="N7878" s="1346" t="s">
        <v>1830</v>
      </c>
      <c r="O7878" s="1347"/>
      <c r="P7878" s="117" t="str">
        <f t="shared" si="61"/>
        <v>2801</v>
      </c>
      <c r="Q7878" s="117"/>
      <c r="R7878" s="1348">
        <v>280102098</v>
      </c>
      <c r="S7878" s="321"/>
      <c r="T7878" s="321"/>
    </row>
    <row r="7879" spans="1:20" ht="85.5" hidden="1" customHeight="1">
      <c r="A7879" s="1348">
        <v>280102099</v>
      </c>
      <c r="B7879" s="1339" t="str">
        <f t="shared" si="60"/>
        <v>2801</v>
      </c>
      <c r="C7879" s="1349" t="s">
        <v>2747</v>
      </c>
      <c r="D7879" s="1350">
        <v>2</v>
      </c>
      <c r="E7879" s="293" t="s">
        <v>21900</v>
      </c>
      <c r="F7879" s="1352" t="s">
        <v>15232</v>
      </c>
      <c r="G7879" s="1356">
        <v>43018</v>
      </c>
      <c r="H7879" s="1348" t="s">
        <v>2252</v>
      </c>
      <c r="I7879" s="1348">
        <v>1482</v>
      </c>
      <c r="J7879" s="1356">
        <v>41470</v>
      </c>
      <c r="K7879" s="1352" t="s">
        <v>2253</v>
      </c>
      <c r="L7879" s="1352"/>
      <c r="M7879" s="1345" t="s">
        <v>1830</v>
      </c>
      <c r="N7879" s="1346" t="s">
        <v>1830</v>
      </c>
      <c r="O7879" s="1347"/>
      <c r="P7879" s="117" t="str">
        <f t="shared" si="61"/>
        <v>2801</v>
      </c>
      <c r="Q7879" s="117"/>
      <c r="R7879" s="1348">
        <v>280102099</v>
      </c>
      <c r="S7879" s="321"/>
      <c r="T7879" s="321"/>
    </row>
    <row r="7880" spans="1:20" ht="34.5" hidden="1" customHeight="1">
      <c r="A7880" s="1348">
        <v>280102100</v>
      </c>
      <c r="B7880" s="1339" t="str">
        <f t="shared" si="60"/>
        <v>2801</v>
      </c>
      <c r="C7880" s="1349" t="s">
        <v>2747</v>
      </c>
      <c r="D7880" s="1350">
        <v>1</v>
      </c>
      <c r="E7880" s="293" t="s">
        <v>21901</v>
      </c>
      <c r="F7880" s="1352" t="s">
        <v>21902</v>
      </c>
      <c r="G7880" s="1351">
        <v>40888</v>
      </c>
      <c r="H7880" s="1348" t="s">
        <v>2252</v>
      </c>
      <c r="I7880" s="1348">
        <v>1381</v>
      </c>
      <c r="J7880" s="1351">
        <v>39751</v>
      </c>
      <c r="K7880" s="1352" t="s">
        <v>2253</v>
      </c>
      <c r="L7880" s="1352" t="s">
        <v>21903</v>
      </c>
      <c r="M7880" s="1345" t="s">
        <v>21904</v>
      </c>
      <c r="N7880" s="1346" t="s">
        <v>1830</v>
      </c>
      <c r="O7880" s="1347"/>
      <c r="P7880" s="117" t="str">
        <f t="shared" si="61"/>
        <v>2801</v>
      </c>
      <c r="Q7880" s="117"/>
      <c r="R7880" s="1348">
        <v>280102100</v>
      </c>
      <c r="S7880" s="321"/>
      <c r="T7880" s="321"/>
    </row>
    <row r="7881" spans="1:20" ht="34.5" hidden="1" customHeight="1">
      <c r="A7881" s="1348">
        <v>280102101</v>
      </c>
      <c r="B7881" s="1339" t="str">
        <f t="shared" si="60"/>
        <v>2801</v>
      </c>
      <c r="C7881" s="1349" t="s">
        <v>2747</v>
      </c>
      <c r="D7881" s="1350">
        <v>1</v>
      </c>
      <c r="E7881" s="293" t="s">
        <v>21905</v>
      </c>
      <c r="F7881" s="1352" t="s">
        <v>21906</v>
      </c>
      <c r="G7881" s="1356">
        <v>41253</v>
      </c>
      <c r="H7881" s="1348" t="s">
        <v>2252</v>
      </c>
      <c r="I7881" s="1348">
        <v>1381</v>
      </c>
      <c r="J7881" s="1351">
        <v>39751</v>
      </c>
      <c r="K7881" s="1352" t="s">
        <v>2253</v>
      </c>
      <c r="L7881" s="1352" t="s">
        <v>21907</v>
      </c>
      <c r="M7881" s="1345" t="s">
        <v>1830</v>
      </c>
      <c r="N7881" s="1346" t="s">
        <v>1830</v>
      </c>
      <c r="O7881" s="1347"/>
      <c r="P7881" s="117" t="str">
        <f t="shared" si="61"/>
        <v>2801</v>
      </c>
      <c r="Q7881" s="117"/>
      <c r="R7881" s="1348">
        <v>280102101</v>
      </c>
      <c r="S7881" s="321"/>
      <c r="T7881" s="321"/>
    </row>
    <row r="7882" spans="1:20" ht="34.5" hidden="1" customHeight="1">
      <c r="A7882" s="1348">
        <v>280102103</v>
      </c>
      <c r="B7882" s="1339" t="str">
        <f t="shared" si="60"/>
        <v>2801</v>
      </c>
      <c r="C7882" s="1349" t="s">
        <v>2747</v>
      </c>
      <c r="D7882" s="1350">
        <v>2</v>
      </c>
      <c r="E7882" s="293" t="s">
        <v>21908</v>
      </c>
      <c r="F7882" s="1352" t="s">
        <v>15240</v>
      </c>
      <c r="G7882" s="1351">
        <v>43018</v>
      </c>
      <c r="H7882" s="1348" t="s">
        <v>2252</v>
      </c>
      <c r="I7882" s="1348">
        <v>1482</v>
      </c>
      <c r="J7882" s="1356">
        <v>41470</v>
      </c>
      <c r="K7882" s="1352" t="s">
        <v>2253</v>
      </c>
      <c r="L7882" s="1352"/>
      <c r="M7882" s="1345" t="s">
        <v>21909</v>
      </c>
      <c r="N7882" s="1346" t="s">
        <v>1830</v>
      </c>
      <c r="O7882" s="1347"/>
      <c r="P7882" s="117" t="str">
        <f t="shared" si="61"/>
        <v>2801</v>
      </c>
      <c r="Q7882" s="117"/>
      <c r="R7882" s="1348">
        <v>280102103</v>
      </c>
      <c r="S7882" s="321"/>
      <c r="T7882" s="321"/>
    </row>
    <row r="7883" spans="1:20" ht="34.5" hidden="1" customHeight="1">
      <c r="A7883" s="1348">
        <v>280102104</v>
      </c>
      <c r="B7883" s="1339" t="str">
        <f t="shared" si="60"/>
        <v>2801</v>
      </c>
      <c r="C7883" s="1349" t="s">
        <v>2747</v>
      </c>
      <c r="D7883" s="1350">
        <v>1</v>
      </c>
      <c r="E7883" s="293" t="s">
        <v>21910</v>
      </c>
      <c r="F7883" s="1352" t="s">
        <v>21911</v>
      </c>
      <c r="G7883" s="1351">
        <v>40888</v>
      </c>
      <c r="H7883" s="1348" t="s">
        <v>2252</v>
      </c>
      <c r="I7883" s="1348">
        <v>1381</v>
      </c>
      <c r="J7883" s="1351">
        <v>39751</v>
      </c>
      <c r="K7883" s="1352" t="s">
        <v>2253</v>
      </c>
      <c r="L7883" s="1352" t="s">
        <v>21912</v>
      </c>
      <c r="M7883" s="1345" t="s">
        <v>21913</v>
      </c>
      <c r="N7883" s="1346" t="s">
        <v>1830</v>
      </c>
      <c r="O7883" s="1347"/>
      <c r="P7883" s="117" t="str">
        <f t="shared" si="61"/>
        <v>2801</v>
      </c>
      <c r="Q7883" s="117"/>
      <c r="R7883" s="1348">
        <v>280102104</v>
      </c>
      <c r="S7883" s="321"/>
      <c r="T7883" s="321"/>
    </row>
    <row r="7884" spans="1:20" ht="34.5" hidden="1" customHeight="1">
      <c r="A7884" s="1348">
        <v>280102105</v>
      </c>
      <c r="B7884" s="1339" t="str">
        <f t="shared" si="60"/>
        <v>2801</v>
      </c>
      <c r="C7884" s="1349" t="s">
        <v>2747</v>
      </c>
      <c r="D7884" s="1350">
        <v>1</v>
      </c>
      <c r="E7884" s="293" t="s">
        <v>21914</v>
      </c>
      <c r="F7884" s="1352" t="s">
        <v>21915</v>
      </c>
      <c r="G7884" s="1351">
        <v>41021</v>
      </c>
      <c r="H7884" s="1348" t="s">
        <v>2252</v>
      </c>
      <c r="I7884" s="1348">
        <v>1381</v>
      </c>
      <c r="J7884" s="1351">
        <v>39751</v>
      </c>
      <c r="K7884" s="1352" t="s">
        <v>2253</v>
      </c>
      <c r="L7884" s="1352" t="s">
        <v>21916</v>
      </c>
      <c r="M7884" s="1345" t="s">
        <v>1830</v>
      </c>
      <c r="N7884" s="1346" t="s">
        <v>1830</v>
      </c>
      <c r="O7884" s="1347"/>
      <c r="P7884" s="117" t="str">
        <f t="shared" si="61"/>
        <v>2801</v>
      </c>
      <c r="Q7884" s="117"/>
      <c r="R7884" s="1348">
        <v>280102105</v>
      </c>
      <c r="S7884" s="321"/>
      <c r="T7884" s="321"/>
    </row>
    <row r="7885" spans="1:20" ht="34.5" hidden="1" customHeight="1">
      <c r="A7885" s="1348">
        <v>280102106</v>
      </c>
      <c r="B7885" s="1339" t="str">
        <f t="shared" si="60"/>
        <v>2801</v>
      </c>
      <c r="C7885" s="1349" t="s">
        <v>2747</v>
      </c>
      <c r="D7885" s="1350">
        <v>2</v>
      </c>
      <c r="E7885" s="293" t="s">
        <v>21917</v>
      </c>
      <c r="F7885" s="1352" t="s">
        <v>21918</v>
      </c>
      <c r="G7885" s="1351">
        <v>41611</v>
      </c>
      <c r="H7885" s="1348" t="s">
        <v>2252</v>
      </c>
      <c r="I7885" s="1348"/>
      <c r="J7885" s="1367"/>
      <c r="K7885" s="1352" t="s">
        <v>2253</v>
      </c>
      <c r="L7885" s="1352"/>
      <c r="M7885" s="1345" t="s">
        <v>21919</v>
      </c>
      <c r="N7885" s="1346" t="s">
        <v>1830</v>
      </c>
      <c r="O7885" s="1347"/>
      <c r="P7885" s="117" t="str">
        <f t="shared" si="61"/>
        <v>2801</v>
      </c>
      <c r="Q7885" s="117"/>
      <c r="R7885" s="1348">
        <v>280102106</v>
      </c>
      <c r="S7885" s="321"/>
      <c r="T7885" s="321"/>
    </row>
    <row r="7886" spans="1:20" ht="34.5" hidden="1" customHeight="1">
      <c r="A7886" s="1348">
        <v>280102107</v>
      </c>
      <c r="B7886" s="1339" t="str">
        <f t="shared" si="60"/>
        <v>2801</v>
      </c>
      <c r="C7886" s="1349" t="s">
        <v>2747</v>
      </c>
      <c r="D7886" s="1350">
        <v>3</v>
      </c>
      <c r="E7886" s="293" t="s">
        <v>21920</v>
      </c>
      <c r="F7886" s="1352" t="s">
        <v>20814</v>
      </c>
      <c r="G7886" s="1351">
        <v>42058</v>
      </c>
      <c r="H7886" s="1348" t="s">
        <v>2252</v>
      </c>
      <c r="I7886" s="1348">
        <v>1416</v>
      </c>
      <c r="J7886" s="1351">
        <v>40325</v>
      </c>
      <c r="K7886" s="1352" t="s">
        <v>2253</v>
      </c>
      <c r="L7886" s="1352"/>
      <c r="M7886" s="1345" t="s">
        <v>21921</v>
      </c>
      <c r="N7886" s="1346" t="s">
        <v>1830</v>
      </c>
      <c r="O7886" s="1347"/>
      <c r="P7886" s="117" t="str">
        <f t="shared" si="61"/>
        <v>2801</v>
      </c>
      <c r="Q7886" s="117"/>
      <c r="R7886" s="1348">
        <v>280102107</v>
      </c>
      <c r="S7886" s="321"/>
      <c r="T7886" s="321"/>
    </row>
    <row r="7887" spans="1:20" ht="34.5" hidden="1" customHeight="1">
      <c r="A7887" s="1348">
        <v>280102108</v>
      </c>
      <c r="B7887" s="1339" t="str">
        <f t="shared" si="60"/>
        <v>2801</v>
      </c>
      <c r="C7887" s="1349" t="s">
        <v>2747</v>
      </c>
      <c r="D7887" s="1350">
        <v>1</v>
      </c>
      <c r="E7887" s="293" t="s">
        <v>21922</v>
      </c>
      <c r="F7887" s="1352" t="s">
        <v>21923</v>
      </c>
      <c r="G7887" s="1351">
        <v>41021</v>
      </c>
      <c r="H7887" s="1348" t="s">
        <v>2252</v>
      </c>
      <c r="I7887" s="1348">
        <v>1381</v>
      </c>
      <c r="J7887" s="1351">
        <v>39751</v>
      </c>
      <c r="K7887" s="1352" t="s">
        <v>2253</v>
      </c>
      <c r="L7887" s="1352" t="s">
        <v>21924</v>
      </c>
      <c r="M7887" s="1345" t="s">
        <v>1830</v>
      </c>
      <c r="N7887" s="1346" t="s">
        <v>1830</v>
      </c>
      <c r="O7887" s="1347"/>
      <c r="P7887" s="117" t="str">
        <f t="shared" si="61"/>
        <v>2801</v>
      </c>
      <c r="Q7887" s="117"/>
      <c r="R7887" s="1348">
        <v>280102108</v>
      </c>
      <c r="S7887" s="321"/>
      <c r="T7887" s="321"/>
    </row>
    <row r="7888" spans="1:20" ht="34.5" hidden="1" customHeight="1">
      <c r="A7888" s="1348">
        <v>280102109</v>
      </c>
      <c r="B7888" s="1339" t="str">
        <f t="shared" si="60"/>
        <v>2801</v>
      </c>
      <c r="C7888" s="1349" t="s">
        <v>2747</v>
      </c>
      <c r="D7888" s="1350">
        <v>2</v>
      </c>
      <c r="E7888" s="293" t="s">
        <v>21925</v>
      </c>
      <c r="F7888" s="1352" t="s">
        <v>21923</v>
      </c>
      <c r="G7888" s="1351">
        <v>41611</v>
      </c>
      <c r="H7888" s="1348" t="s">
        <v>2252</v>
      </c>
      <c r="I7888" s="1348"/>
      <c r="J7888" s="1367"/>
      <c r="K7888" s="1352" t="s">
        <v>2253</v>
      </c>
      <c r="L7888" s="1352"/>
      <c r="M7888" s="1345" t="s">
        <v>21926</v>
      </c>
      <c r="N7888" s="1346" t="s">
        <v>1830</v>
      </c>
      <c r="O7888" s="1347"/>
      <c r="P7888" s="117" t="str">
        <f t="shared" si="61"/>
        <v>2801</v>
      </c>
      <c r="Q7888" s="117"/>
      <c r="R7888" s="1348">
        <v>280102109</v>
      </c>
      <c r="S7888" s="321"/>
      <c r="T7888" s="321"/>
    </row>
    <row r="7889" spans="1:20" ht="34.5" hidden="1" customHeight="1">
      <c r="A7889" s="1348">
        <v>280102115</v>
      </c>
      <c r="B7889" s="1339" t="str">
        <f t="shared" si="60"/>
        <v>2801</v>
      </c>
      <c r="C7889" s="1349" t="s">
        <v>2747</v>
      </c>
      <c r="D7889" s="1350">
        <v>3</v>
      </c>
      <c r="E7889" s="293" t="s">
        <v>21927</v>
      </c>
      <c r="F7889" s="1352" t="s">
        <v>20817</v>
      </c>
      <c r="G7889" s="1351">
        <v>42058</v>
      </c>
      <c r="H7889" s="1348" t="s">
        <v>2252</v>
      </c>
      <c r="I7889" s="1348">
        <v>1416</v>
      </c>
      <c r="J7889" s="1351">
        <v>40325</v>
      </c>
      <c r="K7889" s="1352" t="s">
        <v>2253</v>
      </c>
      <c r="L7889" s="1352"/>
      <c r="M7889" s="1345" t="s">
        <v>21928</v>
      </c>
      <c r="N7889" s="1346" t="s">
        <v>1830</v>
      </c>
      <c r="O7889" s="1347"/>
      <c r="P7889" s="117" t="str">
        <f t="shared" si="61"/>
        <v>2801</v>
      </c>
      <c r="Q7889" s="117"/>
      <c r="R7889" s="1348">
        <v>280102115</v>
      </c>
      <c r="S7889" s="321"/>
      <c r="T7889" s="321"/>
    </row>
    <row r="7890" spans="1:20" ht="34.5" hidden="1" customHeight="1">
      <c r="A7890" s="1348">
        <v>280102116</v>
      </c>
      <c r="B7890" s="1339" t="str">
        <f t="shared" si="60"/>
        <v>2801</v>
      </c>
      <c r="C7890" s="1349" t="s">
        <v>2747</v>
      </c>
      <c r="D7890" s="1350">
        <v>1</v>
      </c>
      <c r="E7890" s="293" t="s">
        <v>21929</v>
      </c>
      <c r="F7890" s="1352" t="s">
        <v>21930</v>
      </c>
      <c r="G7890" s="1351">
        <v>41021</v>
      </c>
      <c r="H7890" s="1348" t="s">
        <v>2252</v>
      </c>
      <c r="I7890" s="1348">
        <v>1381</v>
      </c>
      <c r="J7890" s="1351">
        <v>39751</v>
      </c>
      <c r="K7890" s="1352" t="s">
        <v>2253</v>
      </c>
      <c r="L7890" s="1352" t="s">
        <v>21931</v>
      </c>
      <c r="M7890" s="1345" t="s">
        <v>1830</v>
      </c>
      <c r="N7890" s="1346" t="s">
        <v>1830</v>
      </c>
      <c r="O7890" s="1347"/>
      <c r="P7890" s="117" t="str">
        <f t="shared" si="61"/>
        <v>2801</v>
      </c>
      <c r="Q7890" s="117"/>
      <c r="R7890" s="1348">
        <v>280102116</v>
      </c>
      <c r="S7890" s="321"/>
      <c r="T7890" s="321"/>
    </row>
    <row r="7891" spans="1:20" ht="34.5" hidden="1" customHeight="1">
      <c r="A7891" s="1348">
        <v>280102117</v>
      </c>
      <c r="B7891" s="1339" t="str">
        <f t="shared" si="60"/>
        <v>2801</v>
      </c>
      <c r="C7891" s="1349" t="s">
        <v>2747</v>
      </c>
      <c r="D7891" s="1350">
        <v>2</v>
      </c>
      <c r="E7891" s="293" t="s">
        <v>21932</v>
      </c>
      <c r="F7891" s="1352" t="s">
        <v>21930</v>
      </c>
      <c r="G7891" s="1351">
        <v>41611</v>
      </c>
      <c r="H7891" s="1348" t="s">
        <v>2252</v>
      </c>
      <c r="I7891" s="1348"/>
      <c r="J7891" s="1368"/>
      <c r="K7891" s="1352" t="s">
        <v>2253</v>
      </c>
      <c r="L7891" s="1352"/>
      <c r="M7891" s="1345" t="s">
        <v>21933</v>
      </c>
      <c r="N7891" s="1346" t="s">
        <v>1830</v>
      </c>
      <c r="O7891" s="1347"/>
      <c r="P7891" s="117" t="str">
        <f t="shared" si="61"/>
        <v>2801</v>
      </c>
      <c r="Q7891" s="117"/>
      <c r="R7891" s="1348">
        <v>280102117</v>
      </c>
      <c r="S7891" s="321"/>
      <c r="T7891" s="321"/>
    </row>
    <row r="7892" spans="1:20" ht="34.5" hidden="1" customHeight="1">
      <c r="A7892" s="1348">
        <v>280102118</v>
      </c>
      <c r="B7892" s="1339" t="str">
        <f t="shared" si="60"/>
        <v>2801</v>
      </c>
      <c r="C7892" s="1349" t="s">
        <v>2747</v>
      </c>
      <c r="D7892" s="1350">
        <v>3</v>
      </c>
      <c r="E7892" s="293" t="s">
        <v>21934</v>
      </c>
      <c r="F7892" s="1352" t="s">
        <v>20821</v>
      </c>
      <c r="G7892" s="1351">
        <v>42058</v>
      </c>
      <c r="H7892" s="1348" t="s">
        <v>2252</v>
      </c>
      <c r="I7892" s="1348">
        <v>1416</v>
      </c>
      <c r="J7892" s="1351">
        <v>40325</v>
      </c>
      <c r="K7892" s="1352" t="s">
        <v>2253</v>
      </c>
      <c r="L7892" s="1352"/>
      <c r="M7892" s="1345" t="s">
        <v>1830</v>
      </c>
      <c r="N7892" s="1346" t="s">
        <v>1830</v>
      </c>
      <c r="O7892" s="1347"/>
      <c r="P7892" s="117" t="str">
        <f t="shared" si="61"/>
        <v>2801</v>
      </c>
      <c r="Q7892" s="117"/>
      <c r="R7892" s="1348">
        <v>280102118</v>
      </c>
      <c r="S7892" s="321"/>
      <c r="T7892" s="321"/>
    </row>
    <row r="7893" spans="1:20" ht="34.5" hidden="1" customHeight="1">
      <c r="A7893" s="1348">
        <v>280102119</v>
      </c>
      <c r="B7893" s="1339" t="str">
        <f t="shared" si="60"/>
        <v>2801</v>
      </c>
      <c r="C7893" s="1349" t="s">
        <v>2747</v>
      </c>
      <c r="D7893" s="1350">
        <v>1</v>
      </c>
      <c r="E7893" s="293" t="s">
        <v>21935</v>
      </c>
      <c r="F7893" s="1352" t="s">
        <v>20824</v>
      </c>
      <c r="G7893" s="1356">
        <v>41021</v>
      </c>
      <c r="H7893" s="1348" t="s">
        <v>2252</v>
      </c>
      <c r="I7893" s="1348">
        <v>1381</v>
      </c>
      <c r="J7893" s="1356">
        <v>39751</v>
      </c>
      <c r="K7893" s="1352" t="s">
        <v>2253</v>
      </c>
      <c r="L7893" s="1352"/>
      <c r="M7893" s="1345" t="s">
        <v>21936</v>
      </c>
      <c r="N7893" s="1346" t="s">
        <v>1830</v>
      </c>
      <c r="O7893" s="1347"/>
      <c r="P7893" s="117" t="str">
        <f t="shared" si="61"/>
        <v>2801</v>
      </c>
      <c r="Q7893" s="117"/>
      <c r="R7893" s="1348">
        <v>280102119</v>
      </c>
      <c r="S7893" s="321"/>
      <c r="T7893" s="321"/>
    </row>
    <row r="7894" spans="1:20" ht="34.5" hidden="1" customHeight="1">
      <c r="A7894" s="1348">
        <v>280102120</v>
      </c>
      <c r="B7894" s="1339" t="str">
        <f t="shared" si="60"/>
        <v>2801</v>
      </c>
      <c r="C7894" s="1349" t="s">
        <v>2747</v>
      </c>
      <c r="D7894" s="1350">
        <v>1</v>
      </c>
      <c r="E7894" s="293" t="s">
        <v>21937</v>
      </c>
      <c r="F7894" s="1352" t="s">
        <v>21938</v>
      </c>
      <c r="G7894" s="1351">
        <v>41021</v>
      </c>
      <c r="H7894" s="1348" t="s">
        <v>2252</v>
      </c>
      <c r="I7894" s="1348">
        <v>1381</v>
      </c>
      <c r="J7894" s="1351">
        <v>39751</v>
      </c>
      <c r="K7894" s="1352" t="s">
        <v>2253</v>
      </c>
      <c r="L7894" s="1352" t="s">
        <v>21939</v>
      </c>
      <c r="M7894" s="1345" t="s">
        <v>1830</v>
      </c>
      <c r="N7894" s="1346" t="s">
        <v>1830</v>
      </c>
      <c r="O7894" s="1347"/>
      <c r="P7894" s="117" t="str">
        <f t="shared" si="61"/>
        <v>2801</v>
      </c>
      <c r="Q7894" s="117"/>
      <c r="R7894" s="1348">
        <v>280102120</v>
      </c>
      <c r="S7894" s="321"/>
      <c r="T7894" s="321"/>
    </row>
    <row r="7895" spans="1:20" ht="34.5" hidden="1" customHeight="1">
      <c r="A7895" s="1348">
        <v>280102121</v>
      </c>
      <c r="B7895" s="1339" t="str">
        <f t="shared" si="60"/>
        <v>2801</v>
      </c>
      <c r="C7895" s="1349" t="s">
        <v>2747</v>
      </c>
      <c r="D7895" s="1350">
        <v>2</v>
      </c>
      <c r="E7895" s="293" t="s">
        <v>21940</v>
      </c>
      <c r="F7895" s="1352" t="s">
        <v>21938</v>
      </c>
      <c r="G7895" s="1356">
        <v>41611</v>
      </c>
      <c r="H7895" s="1348" t="s">
        <v>2252</v>
      </c>
      <c r="I7895" s="1348"/>
      <c r="J7895" s="1367"/>
      <c r="K7895" s="1352" t="s">
        <v>2253</v>
      </c>
      <c r="L7895" s="1352"/>
      <c r="M7895" s="1345" t="s">
        <v>21941</v>
      </c>
      <c r="N7895" s="1346" t="s">
        <v>1830</v>
      </c>
      <c r="O7895" s="1347"/>
      <c r="P7895" s="117" t="str">
        <f t="shared" si="61"/>
        <v>2801</v>
      </c>
      <c r="Q7895" s="117"/>
      <c r="R7895" s="1348">
        <v>280102121</v>
      </c>
      <c r="S7895" s="321"/>
      <c r="T7895" s="321"/>
    </row>
    <row r="7896" spans="1:20" ht="34.5" hidden="1" customHeight="1">
      <c r="A7896" s="1348">
        <v>280102122</v>
      </c>
      <c r="B7896" s="1339" t="str">
        <f t="shared" si="60"/>
        <v>2801</v>
      </c>
      <c r="C7896" s="1349" t="s">
        <v>2747</v>
      </c>
      <c r="D7896" s="1350">
        <v>3</v>
      </c>
      <c r="E7896" s="293" t="s">
        <v>21942</v>
      </c>
      <c r="F7896" s="1352" t="s">
        <v>20828</v>
      </c>
      <c r="G7896" s="1351">
        <v>42058</v>
      </c>
      <c r="H7896" s="1348" t="s">
        <v>2252</v>
      </c>
      <c r="I7896" s="1348">
        <v>1416</v>
      </c>
      <c r="J7896" s="1351">
        <v>40325</v>
      </c>
      <c r="K7896" s="1352" t="s">
        <v>2253</v>
      </c>
      <c r="L7896" s="1353"/>
      <c r="M7896" s="1345" t="s">
        <v>1830</v>
      </c>
      <c r="N7896" s="1346" t="s">
        <v>1830</v>
      </c>
      <c r="O7896" s="1347"/>
      <c r="P7896" s="117" t="str">
        <f t="shared" si="61"/>
        <v>2801</v>
      </c>
      <c r="Q7896" s="117"/>
      <c r="R7896" s="1348">
        <v>280102122</v>
      </c>
      <c r="S7896" s="321"/>
      <c r="T7896" s="321"/>
    </row>
    <row r="7897" spans="1:20" ht="34.5" hidden="1" customHeight="1">
      <c r="A7897" s="1348">
        <v>280102123</v>
      </c>
      <c r="B7897" s="1339" t="str">
        <f t="shared" si="60"/>
        <v>2801</v>
      </c>
      <c r="C7897" s="1349" t="s">
        <v>2747</v>
      </c>
      <c r="D7897" s="1350">
        <v>1</v>
      </c>
      <c r="E7897" s="293" t="s">
        <v>21943</v>
      </c>
      <c r="F7897" s="1352" t="s">
        <v>21944</v>
      </c>
      <c r="G7897" s="1356">
        <v>41021</v>
      </c>
      <c r="H7897" s="1348" t="s">
        <v>2252</v>
      </c>
      <c r="I7897" s="1348">
        <v>1381</v>
      </c>
      <c r="J7897" s="1351">
        <v>39751</v>
      </c>
      <c r="K7897" s="1352" t="s">
        <v>2253</v>
      </c>
      <c r="L7897" s="1352" t="s">
        <v>21945</v>
      </c>
      <c r="M7897" s="1345" t="s">
        <v>21946</v>
      </c>
      <c r="N7897" s="1346" t="s">
        <v>1830</v>
      </c>
      <c r="O7897" s="1347"/>
      <c r="P7897" s="117" t="str">
        <f t="shared" si="61"/>
        <v>2801</v>
      </c>
      <c r="Q7897" s="117"/>
      <c r="R7897" s="1348">
        <v>280102123</v>
      </c>
      <c r="S7897" s="321"/>
      <c r="T7897" s="321"/>
    </row>
    <row r="7898" spans="1:20" ht="34.5" hidden="1" customHeight="1">
      <c r="A7898" s="1348">
        <v>280102124</v>
      </c>
      <c r="B7898" s="1339" t="str">
        <f t="shared" si="60"/>
        <v>2801</v>
      </c>
      <c r="C7898" s="1349" t="s">
        <v>2747</v>
      </c>
      <c r="D7898" s="1350">
        <v>2</v>
      </c>
      <c r="E7898" s="293" t="s">
        <v>21947</v>
      </c>
      <c r="F7898" s="1352" t="s">
        <v>21944</v>
      </c>
      <c r="G7898" s="1351">
        <v>41611</v>
      </c>
      <c r="H7898" s="1348" t="s">
        <v>2252</v>
      </c>
      <c r="I7898" s="1348"/>
      <c r="J7898" s="1368"/>
      <c r="K7898" s="1352" t="s">
        <v>2253</v>
      </c>
      <c r="L7898" s="1352"/>
      <c r="M7898" s="1345" t="s">
        <v>21948</v>
      </c>
      <c r="N7898" s="1346" t="s">
        <v>1830</v>
      </c>
      <c r="O7898" s="1347"/>
      <c r="P7898" s="117" t="str">
        <f t="shared" si="61"/>
        <v>2801</v>
      </c>
      <c r="Q7898" s="117"/>
      <c r="R7898" s="1348">
        <v>280102124</v>
      </c>
      <c r="S7898" s="321"/>
      <c r="T7898" s="321"/>
    </row>
    <row r="7899" spans="1:20" ht="34.5" hidden="1" customHeight="1">
      <c r="A7899" s="1348">
        <v>280102125</v>
      </c>
      <c r="B7899" s="1339" t="str">
        <f t="shared" si="60"/>
        <v>2801</v>
      </c>
      <c r="C7899" s="1349" t="s">
        <v>2747</v>
      </c>
      <c r="D7899" s="1350">
        <v>3</v>
      </c>
      <c r="E7899" s="293" t="s">
        <v>21949</v>
      </c>
      <c r="F7899" s="1352" t="s">
        <v>20833</v>
      </c>
      <c r="G7899" s="1351">
        <v>42058</v>
      </c>
      <c r="H7899" s="1348" t="s">
        <v>2252</v>
      </c>
      <c r="I7899" s="1348">
        <v>1416</v>
      </c>
      <c r="J7899" s="1356">
        <v>40325</v>
      </c>
      <c r="K7899" s="1352" t="s">
        <v>2253</v>
      </c>
      <c r="L7899" s="1352"/>
      <c r="M7899" s="1345" t="s">
        <v>21950</v>
      </c>
      <c r="N7899" s="1346" t="s">
        <v>1830</v>
      </c>
      <c r="O7899" s="1347"/>
      <c r="P7899" s="117" t="str">
        <f t="shared" si="61"/>
        <v>2801</v>
      </c>
      <c r="Q7899" s="117"/>
      <c r="R7899" s="1348">
        <v>280102125</v>
      </c>
      <c r="S7899" s="321"/>
      <c r="T7899" s="321"/>
    </row>
    <row r="7900" spans="1:20" ht="34.5" hidden="1" customHeight="1">
      <c r="A7900" s="1348">
        <v>280102126</v>
      </c>
      <c r="B7900" s="1339" t="str">
        <f t="shared" si="60"/>
        <v>2801</v>
      </c>
      <c r="C7900" s="1349" t="s">
        <v>2747</v>
      </c>
      <c r="D7900" s="1350">
        <v>1</v>
      </c>
      <c r="E7900" s="293" t="s">
        <v>21951</v>
      </c>
      <c r="F7900" s="1352" t="s">
        <v>21952</v>
      </c>
      <c r="G7900" s="1351">
        <v>41021</v>
      </c>
      <c r="H7900" s="1348" t="s">
        <v>2252</v>
      </c>
      <c r="I7900" s="1348">
        <v>1381</v>
      </c>
      <c r="J7900" s="1356">
        <v>39751</v>
      </c>
      <c r="K7900" s="1352" t="s">
        <v>2253</v>
      </c>
      <c r="L7900" s="1352" t="s">
        <v>21953</v>
      </c>
      <c r="M7900" s="1345" t="s">
        <v>21954</v>
      </c>
      <c r="N7900" s="1346" t="s">
        <v>1830</v>
      </c>
      <c r="O7900" s="1347"/>
      <c r="P7900" s="117" t="str">
        <f t="shared" si="61"/>
        <v>2801</v>
      </c>
      <c r="Q7900" s="117"/>
      <c r="R7900" s="1348">
        <v>280102126</v>
      </c>
      <c r="S7900" s="321"/>
      <c r="T7900" s="321"/>
    </row>
    <row r="7901" spans="1:20" ht="34.5" hidden="1" customHeight="1">
      <c r="A7901" s="1348">
        <v>280102127</v>
      </c>
      <c r="B7901" s="1339" t="str">
        <f t="shared" si="60"/>
        <v>2801</v>
      </c>
      <c r="C7901" s="1349" t="s">
        <v>2747</v>
      </c>
      <c r="D7901" s="1350">
        <v>2</v>
      </c>
      <c r="E7901" s="293" t="s">
        <v>21955</v>
      </c>
      <c r="F7901" s="1352" t="s">
        <v>21952</v>
      </c>
      <c r="G7901" s="1351">
        <v>41611</v>
      </c>
      <c r="H7901" s="1348" t="s">
        <v>2252</v>
      </c>
      <c r="I7901" s="1348"/>
      <c r="J7901" s="1367"/>
      <c r="K7901" s="1352" t="s">
        <v>2253</v>
      </c>
      <c r="L7901" s="1352"/>
      <c r="M7901" s="1345" t="s">
        <v>21956</v>
      </c>
      <c r="N7901" s="1346" t="s">
        <v>1830</v>
      </c>
      <c r="O7901" s="1347"/>
      <c r="P7901" s="117" t="str">
        <f t="shared" si="61"/>
        <v>2801</v>
      </c>
      <c r="Q7901" s="117"/>
      <c r="R7901" s="1348">
        <v>280102127</v>
      </c>
      <c r="S7901" s="321"/>
      <c r="T7901" s="321"/>
    </row>
    <row r="7902" spans="1:20" ht="34.5" hidden="1" customHeight="1">
      <c r="A7902" s="1348">
        <v>280102128</v>
      </c>
      <c r="B7902" s="1339" t="str">
        <f t="shared" si="60"/>
        <v>2801</v>
      </c>
      <c r="C7902" s="1349" t="s">
        <v>2747</v>
      </c>
      <c r="D7902" s="1350">
        <v>3</v>
      </c>
      <c r="E7902" s="293" t="s">
        <v>21957</v>
      </c>
      <c r="F7902" s="1352" t="s">
        <v>15243</v>
      </c>
      <c r="G7902" s="1351">
        <v>42058</v>
      </c>
      <c r="H7902" s="1348" t="s">
        <v>2252</v>
      </c>
      <c r="I7902" s="1348">
        <v>1416</v>
      </c>
      <c r="J7902" s="1356">
        <v>40325</v>
      </c>
      <c r="K7902" s="1352" t="s">
        <v>2253</v>
      </c>
      <c r="L7902" s="1352"/>
      <c r="M7902" s="1345" t="s">
        <v>21958</v>
      </c>
      <c r="N7902" s="1346" t="s">
        <v>1830</v>
      </c>
      <c r="O7902" s="1347"/>
      <c r="P7902" s="117" t="str">
        <f t="shared" si="61"/>
        <v>2801</v>
      </c>
      <c r="Q7902" s="117"/>
      <c r="R7902" s="1348">
        <v>280102128</v>
      </c>
      <c r="S7902" s="321"/>
      <c r="T7902" s="321"/>
    </row>
    <row r="7903" spans="1:20" ht="34.5" hidden="1" customHeight="1">
      <c r="A7903" s="1348">
        <v>280102129</v>
      </c>
      <c r="B7903" s="1339" t="str">
        <f t="shared" si="60"/>
        <v>2801</v>
      </c>
      <c r="C7903" s="1349" t="s">
        <v>2747</v>
      </c>
      <c r="D7903" s="1350">
        <v>1</v>
      </c>
      <c r="E7903" s="293" t="s">
        <v>21959</v>
      </c>
      <c r="F7903" s="1352" t="s">
        <v>21960</v>
      </c>
      <c r="G7903" s="1356">
        <v>41611</v>
      </c>
      <c r="H7903" s="1348" t="s">
        <v>2252</v>
      </c>
      <c r="I7903" s="1348">
        <v>1381</v>
      </c>
      <c r="J7903" s="1351">
        <v>39751</v>
      </c>
      <c r="K7903" s="1352" t="s">
        <v>2253</v>
      </c>
      <c r="L7903" s="1352" t="s">
        <v>21961</v>
      </c>
      <c r="M7903" s="1345" t="s">
        <v>1830</v>
      </c>
      <c r="N7903" s="1346" t="s">
        <v>1830</v>
      </c>
      <c r="O7903" s="1347"/>
      <c r="P7903" s="117" t="str">
        <f t="shared" si="61"/>
        <v>2801</v>
      </c>
      <c r="Q7903" s="117"/>
      <c r="R7903" s="1348">
        <v>280102129</v>
      </c>
      <c r="S7903" s="321"/>
      <c r="T7903" s="321"/>
    </row>
    <row r="7904" spans="1:20" ht="34.5" hidden="1" customHeight="1">
      <c r="A7904" s="1348">
        <v>280102130</v>
      </c>
      <c r="B7904" s="1339" t="str">
        <f t="shared" si="60"/>
        <v>2801</v>
      </c>
      <c r="C7904" s="1349" t="s">
        <v>2747</v>
      </c>
      <c r="D7904" s="1350">
        <v>1</v>
      </c>
      <c r="E7904" s="293" t="s">
        <v>21962</v>
      </c>
      <c r="F7904" s="1352" t="s">
        <v>21963</v>
      </c>
      <c r="G7904" s="1356">
        <v>41238</v>
      </c>
      <c r="H7904" s="1348" t="s">
        <v>2252</v>
      </c>
      <c r="I7904" s="1348">
        <v>1381</v>
      </c>
      <c r="J7904" s="1351">
        <v>39751</v>
      </c>
      <c r="K7904" s="1352" t="s">
        <v>2253</v>
      </c>
      <c r="L7904" s="1352" t="s">
        <v>21964</v>
      </c>
      <c r="M7904" s="1345" t="s">
        <v>1830</v>
      </c>
      <c r="N7904" s="1346" t="s">
        <v>1830</v>
      </c>
      <c r="O7904" s="1347"/>
      <c r="P7904" s="117" t="str">
        <f t="shared" si="61"/>
        <v>2801</v>
      </c>
      <c r="Q7904" s="117"/>
      <c r="R7904" s="1348">
        <v>280102130</v>
      </c>
      <c r="S7904" s="321"/>
      <c r="T7904" s="321"/>
    </row>
    <row r="7905" spans="1:20" ht="34.5" hidden="1" customHeight="1">
      <c r="A7905" s="1348">
        <v>280102131</v>
      </c>
      <c r="B7905" s="1339" t="str">
        <f t="shared" si="60"/>
        <v>2801</v>
      </c>
      <c r="C7905" s="1349" t="s">
        <v>2747</v>
      </c>
      <c r="D7905" s="1350">
        <v>1</v>
      </c>
      <c r="E7905" s="293" t="s">
        <v>21965</v>
      </c>
      <c r="F7905" s="1352" t="s">
        <v>15248</v>
      </c>
      <c r="G7905" s="1351">
        <v>41238</v>
      </c>
      <c r="H7905" s="1348" t="s">
        <v>2252</v>
      </c>
      <c r="I7905" s="1348">
        <v>1381</v>
      </c>
      <c r="J7905" s="1351">
        <v>39751</v>
      </c>
      <c r="K7905" s="1352" t="s">
        <v>2253</v>
      </c>
      <c r="L7905" s="1352" t="s">
        <v>21966</v>
      </c>
      <c r="M7905" s="1345" t="s">
        <v>1830</v>
      </c>
      <c r="N7905" s="1346" t="s">
        <v>1830</v>
      </c>
      <c r="O7905" s="1347"/>
      <c r="P7905" s="117" t="str">
        <f t="shared" si="61"/>
        <v>2801</v>
      </c>
      <c r="Q7905" s="117"/>
      <c r="R7905" s="1348">
        <v>280102131</v>
      </c>
      <c r="S7905" s="321"/>
      <c r="T7905" s="321"/>
    </row>
    <row r="7906" spans="1:20" ht="34.5" hidden="1" customHeight="1">
      <c r="A7906" s="1348">
        <v>280102132</v>
      </c>
      <c r="B7906" s="1339" t="str">
        <f t="shared" si="60"/>
        <v>2801</v>
      </c>
      <c r="C7906" s="1349" t="s">
        <v>2747</v>
      </c>
      <c r="D7906" s="1350">
        <v>1</v>
      </c>
      <c r="E7906" s="293" t="s">
        <v>21967</v>
      </c>
      <c r="F7906" s="1352" t="s">
        <v>15254</v>
      </c>
      <c r="G7906" s="1351">
        <v>41238</v>
      </c>
      <c r="H7906" s="1348" t="s">
        <v>2252</v>
      </c>
      <c r="I7906" s="1348">
        <v>1381</v>
      </c>
      <c r="J7906" s="1351">
        <v>39751</v>
      </c>
      <c r="K7906" s="1352" t="s">
        <v>2253</v>
      </c>
      <c r="L7906" s="1352" t="s">
        <v>21968</v>
      </c>
      <c r="M7906" s="1345" t="s">
        <v>1830</v>
      </c>
      <c r="N7906" s="1346" t="s">
        <v>1830</v>
      </c>
      <c r="O7906" s="1347"/>
      <c r="P7906" s="117" t="str">
        <f t="shared" si="61"/>
        <v>2801</v>
      </c>
      <c r="Q7906" s="117"/>
      <c r="R7906" s="1348">
        <v>280102132</v>
      </c>
      <c r="S7906" s="321"/>
      <c r="T7906" s="321"/>
    </row>
    <row r="7907" spans="1:20" ht="34.5" hidden="1" customHeight="1">
      <c r="A7907" s="1348">
        <v>280102133</v>
      </c>
      <c r="B7907" s="1339" t="str">
        <f t="shared" si="60"/>
        <v>2801</v>
      </c>
      <c r="C7907" s="1349" t="s">
        <v>2747</v>
      </c>
      <c r="D7907" s="1350">
        <v>1</v>
      </c>
      <c r="E7907" s="293" t="s">
        <v>21969</v>
      </c>
      <c r="F7907" s="1352" t="s">
        <v>21970</v>
      </c>
      <c r="G7907" s="1356">
        <v>41238</v>
      </c>
      <c r="H7907" s="1348" t="s">
        <v>2252</v>
      </c>
      <c r="I7907" s="1348">
        <v>1381</v>
      </c>
      <c r="J7907" s="1351">
        <v>39751</v>
      </c>
      <c r="K7907" s="1352" t="s">
        <v>2253</v>
      </c>
      <c r="L7907" s="1352" t="s">
        <v>21971</v>
      </c>
      <c r="M7907" s="1345" t="s">
        <v>21972</v>
      </c>
      <c r="N7907" s="1346" t="s">
        <v>1830</v>
      </c>
      <c r="O7907" s="1347"/>
      <c r="P7907" s="117" t="str">
        <f t="shared" si="61"/>
        <v>2801</v>
      </c>
      <c r="Q7907" s="117"/>
      <c r="R7907" s="1348">
        <v>280102133</v>
      </c>
      <c r="S7907" s="321"/>
      <c r="T7907" s="321"/>
    </row>
    <row r="7908" spans="1:20" ht="34.5" hidden="1" customHeight="1">
      <c r="A7908" s="1348">
        <v>280102135</v>
      </c>
      <c r="B7908" s="1339" t="str">
        <f t="shared" ref="B7908:B8162" si="62">MID(A7908,1,4)</f>
        <v>2801</v>
      </c>
      <c r="C7908" s="1349" t="s">
        <v>2747</v>
      </c>
      <c r="D7908" s="1350">
        <v>2</v>
      </c>
      <c r="E7908" s="293" t="s">
        <v>21973</v>
      </c>
      <c r="F7908" s="1352" t="s">
        <v>21970</v>
      </c>
      <c r="G7908" s="1356">
        <v>41611</v>
      </c>
      <c r="H7908" s="1348" t="s">
        <v>2252</v>
      </c>
      <c r="I7908" s="1348"/>
      <c r="J7908" s="1368"/>
      <c r="K7908" s="1352" t="s">
        <v>2253</v>
      </c>
      <c r="L7908" s="1352"/>
      <c r="M7908" s="1345" t="s">
        <v>21972</v>
      </c>
      <c r="N7908" s="1346" t="s">
        <v>1830</v>
      </c>
      <c r="O7908" s="1347"/>
      <c r="P7908" s="117" t="str">
        <f t="shared" ref="P7908:P8162" si="63">MID(A7908,1,4)</f>
        <v>2801</v>
      </c>
      <c r="Q7908" s="117"/>
      <c r="R7908" s="1348">
        <v>280102135</v>
      </c>
      <c r="S7908" s="321"/>
      <c r="T7908" s="321"/>
    </row>
    <row r="7909" spans="1:20" ht="34.5" hidden="1" customHeight="1">
      <c r="A7909" s="1348">
        <v>280102136</v>
      </c>
      <c r="B7909" s="1339" t="str">
        <f t="shared" si="62"/>
        <v>2801</v>
      </c>
      <c r="C7909" s="1349" t="s">
        <v>2747</v>
      </c>
      <c r="D7909" s="1350">
        <v>3</v>
      </c>
      <c r="E7909" s="293" t="s">
        <v>21974</v>
      </c>
      <c r="F7909" s="1352" t="s">
        <v>20837</v>
      </c>
      <c r="G7909" s="1351">
        <v>42058</v>
      </c>
      <c r="H7909" s="1348" t="s">
        <v>2252</v>
      </c>
      <c r="I7909" s="1348">
        <v>1416</v>
      </c>
      <c r="J7909" s="1356">
        <v>40325</v>
      </c>
      <c r="K7909" s="1352" t="s">
        <v>2253</v>
      </c>
      <c r="L7909" s="1352"/>
      <c r="M7909" s="1345" t="s">
        <v>21972</v>
      </c>
      <c r="N7909" s="1346" t="s">
        <v>1830</v>
      </c>
      <c r="O7909" s="1347"/>
      <c r="P7909" s="117" t="str">
        <f t="shared" si="63"/>
        <v>2801</v>
      </c>
      <c r="Q7909" s="117"/>
      <c r="R7909" s="1348">
        <v>280102136</v>
      </c>
      <c r="S7909" s="321"/>
      <c r="T7909" s="321"/>
    </row>
    <row r="7910" spans="1:20" ht="34.5" hidden="1" customHeight="1">
      <c r="A7910" s="1348">
        <v>280102137</v>
      </c>
      <c r="B7910" s="1339" t="str">
        <f t="shared" si="62"/>
        <v>2801</v>
      </c>
      <c r="C7910" s="1349" t="s">
        <v>2747</v>
      </c>
      <c r="D7910" s="1350">
        <v>1</v>
      </c>
      <c r="E7910" s="293" t="s">
        <v>21975</v>
      </c>
      <c r="F7910" s="1352" t="s">
        <v>21976</v>
      </c>
      <c r="G7910" s="1351">
        <v>41238</v>
      </c>
      <c r="H7910" s="1348" t="s">
        <v>2252</v>
      </c>
      <c r="I7910" s="1348">
        <v>1381</v>
      </c>
      <c r="J7910" s="1356">
        <v>39751</v>
      </c>
      <c r="K7910" s="1352" t="s">
        <v>2253</v>
      </c>
      <c r="L7910" s="1352" t="s">
        <v>21977</v>
      </c>
      <c r="M7910" s="1345" t="s">
        <v>21811</v>
      </c>
      <c r="N7910" s="1346" t="s">
        <v>1830</v>
      </c>
      <c r="O7910" s="1347"/>
      <c r="P7910" s="117" t="str">
        <f t="shared" si="63"/>
        <v>2801</v>
      </c>
      <c r="Q7910" s="117"/>
      <c r="R7910" s="1348">
        <v>280102137</v>
      </c>
      <c r="S7910" s="321"/>
      <c r="T7910" s="321"/>
    </row>
    <row r="7911" spans="1:20" ht="34.5" hidden="1" customHeight="1">
      <c r="A7911" s="1348">
        <v>280102138</v>
      </c>
      <c r="B7911" s="1339" t="str">
        <f t="shared" si="62"/>
        <v>2801</v>
      </c>
      <c r="C7911" s="1349" t="s">
        <v>2747</v>
      </c>
      <c r="D7911" s="1350">
        <v>2</v>
      </c>
      <c r="E7911" s="293" t="s">
        <v>21978</v>
      </c>
      <c r="F7911" s="1352" t="s">
        <v>21976</v>
      </c>
      <c r="G7911" s="1351">
        <v>41611</v>
      </c>
      <c r="H7911" s="1348" t="s">
        <v>2252</v>
      </c>
      <c r="I7911" s="1348"/>
      <c r="J7911" s="1367"/>
      <c r="K7911" s="1352" t="s">
        <v>2253</v>
      </c>
      <c r="L7911" s="1352"/>
      <c r="M7911" s="1345" t="s">
        <v>21972</v>
      </c>
      <c r="N7911" s="1346" t="s">
        <v>1830</v>
      </c>
      <c r="O7911" s="1347"/>
      <c r="P7911" s="117" t="str">
        <f t="shared" si="63"/>
        <v>2801</v>
      </c>
      <c r="Q7911" s="117"/>
      <c r="R7911" s="1348">
        <v>280102138</v>
      </c>
      <c r="S7911" s="321"/>
      <c r="T7911" s="321"/>
    </row>
    <row r="7912" spans="1:20" ht="34.5" hidden="1" customHeight="1">
      <c r="A7912" s="1348">
        <v>280102139</v>
      </c>
      <c r="B7912" s="1339" t="str">
        <f t="shared" si="62"/>
        <v>2801</v>
      </c>
      <c r="C7912" s="1349" t="s">
        <v>2747</v>
      </c>
      <c r="D7912" s="1350">
        <v>3</v>
      </c>
      <c r="E7912" s="293" t="s">
        <v>21979</v>
      </c>
      <c r="F7912" s="1352" t="s">
        <v>20842</v>
      </c>
      <c r="G7912" s="1356">
        <v>42058</v>
      </c>
      <c r="H7912" s="1348" t="s">
        <v>2252</v>
      </c>
      <c r="I7912" s="1348">
        <v>1416</v>
      </c>
      <c r="J7912" s="1356">
        <v>40325</v>
      </c>
      <c r="K7912" s="1352" t="s">
        <v>2253</v>
      </c>
      <c r="L7912" s="1352"/>
      <c r="M7912" s="1345" t="s">
        <v>21972</v>
      </c>
      <c r="N7912" s="1346" t="s">
        <v>1830</v>
      </c>
      <c r="O7912" s="1347"/>
      <c r="P7912" s="117" t="str">
        <f t="shared" si="63"/>
        <v>2801</v>
      </c>
      <c r="Q7912" s="117"/>
      <c r="R7912" s="1348">
        <v>280102139</v>
      </c>
      <c r="S7912" s="321"/>
      <c r="T7912" s="321"/>
    </row>
    <row r="7913" spans="1:20" ht="34.5" hidden="1" customHeight="1">
      <c r="A7913" s="1348">
        <v>280102140</v>
      </c>
      <c r="B7913" s="1339" t="str">
        <f t="shared" si="62"/>
        <v>2801</v>
      </c>
      <c r="C7913" s="1349" t="s">
        <v>2747</v>
      </c>
      <c r="D7913" s="1350">
        <v>1</v>
      </c>
      <c r="E7913" s="293" t="s">
        <v>21980</v>
      </c>
      <c r="F7913" s="1352" t="s">
        <v>21981</v>
      </c>
      <c r="G7913" s="1351">
        <v>41238</v>
      </c>
      <c r="H7913" s="1348" t="s">
        <v>2252</v>
      </c>
      <c r="I7913" s="1348">
        <v>1381</v>
      </c>
      <c r="J7913" s="1356">
        <v>39751</v>
      </c>
      <c r="K7913" s="1352" t="s">
        <v>2253</v>
      </c>
      <c r="L7913" s="1352" t="s">
        <v>21982</v>
      </c>
      <c r="M7913" s="1345" t="s">
        <v>21972</v>
      </c>
      <c r="N7913" s="1346" t="s">
        <v>1830</v>
      </c>
      <c r="O7913" s="1347"/>
      <c r="P7913" s="117" t="str">
        <f t="shared" si="63"/>
        <v>2801</v>
      </c>
      <c r="Q7913" s="117"/>
      <c r="R7913" s="1348">
        <v>280102140</v>
      </c>
      <c r="S7913" s="321"/>
      <c r="T7913" s="321"/>
    </row>
    <row r="7914" spans="1:20" ht="34.5" hidden="1" customHeight="1">
      <c r="A7914" s="1348">
        <v>280601001</v>
      </c>
      <c r="B7914" s="1339" t="str">
        <f t="shared" si="62"/>
        <v>2806</v>
      </c>
      <c r="C7914" s="1349" t="s">
        <v>2747</v>
      </c>
      <c r="D7914" s="1350">
        <v>2</v>
      </c>
      <c r="E7914" s="293" t="s">
        <v>21983</v>
      </c>
      <c r="F7914" s="1352" t="s">
        <v>21981</v>
      </c>
      <c r="G7914" s="1351">
        <v>41611</v>
      </c>
      <c r="H7914" s="1348" t="s">
        <v>2252</v>
      </c>
      <c r="I7914" s="1348"/>
      <c r="J7914" s="1367"/>
      <c r="K7914" s="1352" t="s">
        <v>2253</v>
      </c>
      <c r="L7914" s="1352"/>
      <c r="M7914" s="1345" t="s">
        <v>21818</v>
      </c>
      <c r="N7914" s="1346" t="s">
        <v>1830</v>
      </c>
      <c r="O7914" s="1347"/>
      <c r="P7914" s="117" t="str">
        <f t="shared" si="63"/>
        <v>2806</v>
      </c>
      <c r="Q7914" s="117"/>
      <c r="R7914" s="1348">
        <v>280601001</v>
      </c>
      <c r="S7914" s="321"/>
      <c r="T7914" s="321"/>
    </row>
    <row r="7915" spans="1:20" ht="34.5" hidden="1" customHeight="1">
      <c r="A7915" s="1348">
        <v>280601002</v>
      </c>
      <c r="B7915" s="1339" t="str">
        <f t="shared" si="62"/>
        <v>2806</v>
      </c>
      <c r="C7915" s="1349" t="s">
        <v>2747</v>
      </c>
      <c r="D7915" s="1350">
        <v>3</v>
      </c>
      <c r="E7915" s="293" t="s">
        <v>21984</v>
      </c>
      <c r="F7915" s="1352" t="s">
        <v>20845</v>
      </c>
      <c r="G7915" s="1351">
        <v>42058</v>
      </c>
      <c r="H7915" s="1348" t="s">
        <v>2252</v>
      </c>
      <c r="I7915" s="1348">
        <v>1416</v>
      </c>
      <c r="J7915" s="1356">
        <v>40325</v>
      </c>
      <c r="K7915" s="1352" t="s">
        <v>2253</v>
      </c>
      <c r="L7915" s="1352"/>
      <c r="M7915" s="1345" t="s">
        <v>21821</v>
      </c>
      <c r="N7915" s="1346" t="s">
        <v>1830</v>
      </c>
      <c r="O7915" s="1347"/>
      <c r="P7915" s="117" t="str">
        <f t="shared" si="63"/>
        <v>2806</v>
      </c>
      <c r="Q7915" s="117"/>
      <c r="R7915" s="1348">
        <v>280601002</v>
      </c>
      <c r="S7915" s="321"/>
      <c r="T7915" s="321"/>
    </row>
    <row r="7916" spans="1:20" ht="34.5" hidden="1" customHeight="1">
      <c r="A7916" s="1348">
        <v>280601003</v>
      </c>
      <c r="B7916" s="1339" t="str">
        <f t="shared" si="62"/>
        <v>2806</v>
      </c>
      <c r="C7916" s="1349" t="s">
        <v>2747</v>
      </c>
      <c r="D7916" s="1350">
        <v>1</v>
      </c>
      <c r="E7916" s="293" t="s">
        <v>21985</v>
      </c>
      <c r="F7916" s="1352" t="s">
        <v>15258</v>
      </c>
      <c r="G7916" s="1356">
        <v>41576</v>
      </c>
      <c r="H7916" s="1348" t="s">
        <v>2252</v>
      </c>
      <c r="I7916" s="1348"/>
      <c r="J7916" s="1367"/>
      <c r="K7916" s="1352" t="s">
        <v>2253</v>
      </c>
      <c r="L7916" s="1352" t="s">
        <v>21986</v>
      </c>
      <c r="M7916" s="1345" t="s">
        <v>1830</v>
      </c>
      <c r="N7916" s="1346" t="s">
        <v>21987</v>
      </c>
      <c r="O7916" s="1347"/>
      <c r="P7916" s="117" t="str">
        <f t="shared" si="63"/>
        <v>2806</v>
      </c>
      <c r="Q7916" s="117"/>
      <c r="R7916" s="1348">
        <v>280601003</v>
      </c>
      <c r="S7916" s="321"/>
      <c r="T7916" s="321"/>
    </row>
    <row r="7917" spans="1:20" ht="34.5" hidden="1" customHeight="1">
      <c r="A7917" s="1348">
        <v>280601004</v>
      </c>
      <c r="B7917" s="1339" t="str">
        <f t="shared" si="62"/>
        <v>2806</v>
      </c>
      <c r="C7917" s="1349" t="s">
        <v>2747</v>
      </c>
      <c r="D7917" s="1350">
        <v>2</v>
      </c>
      <c r="E7917" s="293" t="s">
        <v>21988</v>
      </c>
      <c r="F7917" s="1352" t="s">
        <v>21989</v>
      </c>
      <c r="G7917" s="1356">
        <v>42058</v>
      </c>
      <c r="H7917" s="1348" t="s">
        <v>2252</v>
      </c>
      <c r="I7917" s="1348">
        <v>1416</v>
      </c>
      <c r="J7917" s="1356">
        <v>40325</v>
      </c>
      <c r="K7917" s="1352" t="s">
        <v>2253</v>
      </c>
      <c r="L7917" s="1352"/>
      <c r="M7917" s="1345" t="s">
        <v>1830</v>
      </c>
      <c r="N7917" s="1346" t="s">
        <v>21987</v>
      </c>
      <c r="O7917" s="1347"/>
      <c r="P7917" s="117" t="str">
        <f t="shared" si="63"/>
        <v>2806</v>
      </c>
      <c r="Q7917" s="117"/>
      <c r="R7917" s="1348">
        <v>280601004</v>
      </c>
      <c r="S7917" s="321"/>
      <c r="T7917" s="321"/>
    </row>
    <row r="7918" spans="1:20" ht="34.5" hidden="1" customHeight="1">
      <c r="A7918" s="1348">
        <v>280601005</v>
      </c>
      <c r="B7918" s="1339" t="str">
        <f t="shared" si="62"/>
        <v>2806</v>
      </c>
      <c r="C7918" s="1349" t="s">
        <v>2747</v>
      </c>
      <c r="D7918" s="1350">
        <v>3</v>
      </c>
      <c r="E7918" s="293" t="s">
        <v>21990</v>
      </c>
      <c r="F7918" s="1352" t="s">
        <v>15258</v>
      </c>
      <c r="G7918" s="1356">
        <v>42695</v>
      </c>
      <c r="H7918" s="1348" t="s">
        <v>2252</v>
      </c>
      <c r="I7918" s="1348">
        <v>1461</v>
      </c>
      <c r="J7918" s="1351">
        <v>41123</v>
      </c>
      <c r="K7918" s="1352" t="s">
        <v>2253</v>
      </c>
      <c r="L7918" s="1353"/>
      <c r="M7918" s="1345" t="s">
        <v>1830</v>
      </c>
      <c r="N7918" s="1346" t="s">
        <v>21987</v>
      </c>
      <c r="O7918" s="1347"/>
      <c r="P7918" s="117" t="str">
        <f t="shared" si="63"/>
        <v>2806</v>
      </c>
      <c r="Q7918" s="117"/>
      <c r="R7918" s="1348">
        <v>280601005</v>
      </c>
      <c r="S7918" s="321"/>
      <c r="T7918" s="321"/>
    </row>
    <row r="7919" spans="1:20" ht="34.5" hidden="1" customHeight="1">
      <c r="A7919" s="1348">
        <v>280601006</v>
      </c>
      <c r="B7919" s="1339" t="str">
        <f t="shared" si="62"/>
        <v>2806</v>
      </c>
      <c r="C7919" s="1349" t="s">
        <v>2747</v>
      </c>
      <c r="D7919" s="1350">
        <v>1</v>
      </c>
      <c r="E7919" s="293" t="s">
        <v>21991</v>
      </c>
      <c r="F7919" s="1352" t="s">
        <v>15261</v>
      </c>
      <c r="G7919" s="1356">
        <v>41576</v>
      </c>
      <c r="H7919" s="1348" t="s">
        <v>2252</v>
      </c>
      <c r="I7919" s="1348"/>
      <c r="J7919" s="1368"/>
      <c r="K7919" s="1352" t="s">
        <v>2253</v>
      </c>
      <c r="L7919" s="1352" t="s">
        <v>21992</v>
      </c>
      <c r="M7919" s="1345" t="s">
        <v>1830</v>
      </c>
      <c r="N7919" s="1346" t="s">
        <v>3398</v>
      </c>
      <c r="O7919" s="1347"/>
      <c r="P7919" s="117" t="str">
        <f t="shared" si="63"/>
        <v>2806</v>
      </c>
      <c r="Q7919" s="117"/>
      <c r="R7919" s="1348">
        <v>280601006</v>
      </c>
      <c r="S7919" s="321"/>
      <c r="T7919" s="321"/>
    </row>
    <row r="7920" spans="1:20" ht="34.5" hidden="1" customHeight="1">
      <c r="A7920" s="1348">
        <v>280601006</v>
      </c>
      <c r="B7920" s="1339" t="str">
        <f t="shared" si="62"/>
        <v>2806</v>
      </c>
      <c r="C7920" s="1349" t="s">
        <v>2747</v>
      </c>
      <c r="D7920" s="1350">
        <v>2</v>
      </c>
      <c r="E7920" s="293" t="s">
        <v>21993</v>
      </c>
      <c r="F7920" s="1352" t="s">
        <v>21994</v>
      </c>
      <c r="G7920" s="1356">
        <v>42058</v>
      </c>
      <c r="H7920" s="1348" t="s">
        <v>2252</v>
      </c>
      <c r="I7920" s="1348">
        <v>1416</v>
      </c>
      <c r="J7920" s="1351">
        <v>40325</v>
      </c>
      <c r="K7920" s="1352" t="s">
        <v>2253</v>
      </c>
      <c r="L7920" s="1352"/>
      <c r="M7920" s="1345" t="s">
        <v>1830</v>
      </c>
      <c r="N7920" s="1346" t="s">
        <v>21995</v>
      </c>
      <c r="O7920" s="1347"/>
      <c r="P7920" s="117" t="str">
        <f t="shared" si="63"/>
        <v>2806</v>
      </c>
      <c r="Q7920" s="117"/>
      <c r="R7920" s="1348">
        <v>280601006</v>
      </c>
      <c r="S7920" s="321"/>
      <c r="T7920" s="321"/>
    </row>
    <row r="7921" spans="1:20" ht="34.5" hidden="1" customHeight="1">
      <c r="A7921" s="1348">
        <v>280601007</v>
      </c>
      <c r="B7921" s="1339" t="str">
        <f t="shared" si="62"/>
        <v>2806</v>
      </c>
      <c r="C7921" s="1349" t="s">
        <v>2747</v>
      </c>
      <c r="D7921" s="1350">
        <v>3</v>
      </c>
      <c r="E7921" s="293" t="s">
        <v>21996</v>
      </c>
      <c r="F7921" s="1352" t="s">
        <v>15261</v>
      </c>
      <c r="G7921" s="1356">
        <v>42695</v>
      </c>
      <c r="H7921" s="1348" t="s">
        <v>2252</v>
      </c>
      <c r="I7921" s="1348">
        <v>1461</v>
      </c>
      <c r="J7921" s="1351">
        <v>41123</v>
      </c>
      <c r="K7921" s="1352" t="s">
        <v>2253</v>
      </c>
      <c r="L7921" s="1353"/>
      <c r="M7921" s="1345" t="s">
        <v>1830</v>
      </c>
      <c r="N7921" s="1346" t="s">
        <v>21997</v>
      </c>
      <c r="O7921" s="1347"/>
      <c r="P7921" s="117" t="str">
        <f t="shared" si="63"/>
        <v>2806</v>
      </c>
      <c r="Q7921" s="117"/>
      <c r="R7921" s="1348">
        <v>280601007</v>
      </c>
      <c r="S7921" s="321"/>
      <c r="T7921" s="321"/>
    </row>
    <row r="7922" spans="1:20" ht="34.5" hidden="1" customHeight="1">
      <c r="A7922" s="1348">
        <v>280601008</v>
      </c>
      <c r="B7922" s="1339" t="str">
        <f t="shared" si="62"/>
        <v>2806</v>
      </c>
      <c r="C7922" s="1349" t="s">
        <v>2747</v>
      </c>
      <c r="D7922" s="1350">
        <v>1</v>
      </c>
      <c r="E7922" s="293" t="s">
        <v>21998</v>
      </c>
      <c r="F7922" s="1352" t="s">
        <v>21999</v>
      </c>
      <c r="G7922" s="1351">
        <v>41611</v>
      </c>
      <c r="H7922" s="1348" t="s">
        <v>2252</v>
      </c>
      <c r="I7922" s="1348"/>
      <c r="J7922" s="1368"/>
      <c r="K7922" s="1352" t="s">
        <v>2253</v>
      </c>
      <c r="L7922" s="1352" t="s">
        <v>22000</v>
      </c>
      <c r="M7922" s="1345" t="s">
        <v>1830</v>
      </c>
      <c r="N7922" s="1346" t="s">
        <v>22001</v>
      </c>
      <c r="O7922" s="1347"/>
      <c r="P7922" s="117" t="str">
        <f t="shared" si="63"/>
        <v>2806</v>
      </c>
      <c r="Q7922" s="117"/>
      <c r="R7922" s="1348">
        <v>280601008</v>
      </c>
      <c r="S7922" s="321"/>
      <c r="T7922" s="321"/>
    </row>
    <row r="7923" spans="1:20" ht="34.5" hidden="1" customHeight="1">
      <c r="A7923" s="1348">
        <v>280601009</v>
      </c>
      <c r="B7923" s="1339" t="str">
        <f t="shared" si="62"/>
        <v>2806</v>
      </c>
      <c r="C7923" s="1349" t="s">
        <v>2747</v>
      </c>
      <c r="D7923" s="1350">
        <v>2</v>
      </c>
      <c r="E7923" s="293" t="s">
        <v>22002</v>
      </c>
      <c r="F7923" s="1352" t="s">
        <v>20849</v>
      </c>
      <c r="G7923" s="1356">
        <v>42058</v>
      </c>
      <c r="H7923" s="1348" t="s">
        <v>2252</v>
      </c>
      <c r="I7923" s="1348">
        <v>1416</v>
      </c>
      <c r="J7923" s="1351">
        <v>40325</v>
      </c>
      <c r="K7923" s="1352" t="s">
        <v>2253</v>
      </c>
      <c r="L7923" s="1352"/>
      <c r="M7923" s="1345" t="s">
        <v>1830</v>
      </c>
      <c r="N7923" s="1346" t="s">
        <v>22003</v>
      </c>
      <c r="O7923" s="1347"/>
      <c r="P7923" s="117" t="str">
        <f t="shared" si="63"/>
        <v>2806</v>
      </c>
      <c r="Q7923" s="117"/>
      <c r="R7923" s="1348">
        <v>280601009</v>
      </c>
      <c r="S7923" s="321"/>
      <c r="T7923" s="321"/>
    </row>
    <row r="7924" spans="1:20" ht="34.5" hidden="1" customHeight="1">
      <c r="A7924" s="1348">
        <v>280601009</v>
      </c>
      <c r="B7924" s="1339" t="str">
        <f t="shared" si="62"/>
        <v>2806</v>
      </c>
      <c r="C7924" s="1349" t="s">
        <v>2747</v>
      </c>
      <c r="D7924" s="1350">
        <v>1</v>
      </c>
      <c r="E7924" s="293" t="s">
        <v>22004</v>
      </c>
      <c r="F7924" s="1352" t="s">
        <v>20853</v>
      </c>
      <c r="G7924" s="1356">
        <v>41611</v>
      </c>
      <c r="H7924" s="1348" t="s">
        <v>2252</v>
      </c>
      <c r="I7924" s="1348">
        <v>1416</v>
      </c>
      <c r="J7924" s="1351">
        <v>40325</v>
      </c>
      <c r="K7924" s="1352" t="s">
        <v>2253</v>
      </c>
      <c r="L7924" s="1352" t="s">
        <v>22005</v>
      </c>
      <c r="M7924" s="1345" t="s">
        <v>1830</v>
      </c>
      <c r="N7924" s="1346" t="s">
        <v>1830</v>
      </c>
      <c r="O7924" s="1347"/>
      <c r="P7924" s="117" t="str">
        <f t="shared" si="63"/>
        <v>2806</v>
      </c>
      <c r="Q7924" s="117"/>
      <c r="R7924" s="1348">
        <v>280601009</v>
      </c>
      <c r="S7924" s="321"/>
      <c r="T7924" s="321"/>
    </row>
    <row r="7925" spans="1:20" ht="34.5" hidden="1" customHeight="1">
      <c r="A7925" s="1348">
        <v>280601010</v>
      </c>
      <c r="B7925" s="1339" t="str">
        <f t="shared" si="62"/>
        <v>2806</v>
      </c>
      <c r="C7925" s="1349" t="s">
        <v>2747</v>
      </c>
      <c r="D7925" s="1350">
        <v>1</v>
      </c>
      <c r="E7925" s="293" t="s">
        <v>22006</v>
      </c>
      <c r="F7925" s="1352" t="s">
        <v>22007</v>
      </c>
      <c r="G7925" s="1351">
        <v>41611</v>
      </c>
      <c r="H7925" s="1348" t="s">
        <v>2252</v>
      </c>
      <c r="I7925" s="1348"/>
      <c r="J7925" s="1368"/>
      <c r="K7925" s="1352" t="s">
        <v>2253</v>
      </c>
      <c r="L7925" s="1352" t="s">
        <v>22008</v>
      </c>
      <c r="M7925" s="1345" t="s">
        <v>1830</v>
      </c>
      <c r="N7925" s="1346" t="s">
        <v>14857</v>
      </c>
      <c r="O7925" s="1347"/>
      <c r="P7925" s="117" t="str">
        <f t="shared" si="63"/>
        <v>2806</v>
      </c>
      <c r="Q7925" s="117"/>
      <c r="R7925" s="1348">
        <v>280601010</v>
      </c>
      <c r="S7925" s="321"/>
      <c r="T7925" s="321"/>
    </row>
    <row r="7926" spans="1:20" ht="34.5" hidden="1" customHeight="1">
      <c r="A7926" s="1348">
        <v>280601010</v>
      </c>
      <c r="B7926" s="1339" t="str">
        <f t="shared" si="62"/>
        <v>2806</v>
      </c>
      <c r="C7926" s="1349" t="s">
        <v>2747</v>
      </c>
      <c r="D7926" s="1350">
        <v>2</v>
      </c>
      <c r="E7926" s="293" t="s">
        <v>22009</v>
      </c>
      <c r="F7926" s="1352" t="s">
        <v>20857</v>
      </c>
      <c r="G7926" s="1356">
        <v>42058</v>
      </c>
      <c r="H7926" s="1348" t="s">
        <v>2252</v>
      </c>
      <c r="I7926" s="1348">
        <v>1416</v>
      </c>
      <c r="J7926" s="1351">
        <v>40325</v>
      </c>
      <c r="K7926" s="1352" t="s">
        <v>2253</v>
      </c>
      <c r="L7926" s="1352"/>
      <c r="M7926" s="1345" t="s">
        <v>1830</v>
      </c>
      <c r="N7926" s="1346" t="s">
        <v>1830</v>
      </c>
      <c r="O7926" s="1347"/>
      <c r="P7926" s="117" t="str">
        <f t="shared" si="63"/>
        <v>2806</v>
      </c>
      <c r="Q7926" s="117"/>
      <c r="R7926" s="1348">
        <v>280601010</v>
      </c>
      <c r="S7926" s="321"/>
      <c r="T7926" s="321"/>
    </row>
    <row r="7927" spans="1:20" ht="34.5" hidden="1" customHeight="1">
      <c r="A7927" s="1348">
        <v>280601011</v>
      </c>
      <c r="B7927" s="1339" t="str">
        <f t="shared" si="62"/>
        <v>2806</v>
      </c>
      <c r="C7927" s="1349" t="s">
        <v>2747</v>
      </c>
      <c r="D7927" s="1350">
        <v>1</v>
      </c>
      <c r="E7927" s="293" t="s">
        <v>22010</v>
      </c>
      <c r="F7927" s="1352" t="s">
        <v>20860</v>
      </c>
      <c r="G7927" s="1351">
        <v>41611</v>
      </c>
      <c r="H7927" s="1348" t="s">
        <v>2252</v>
      </c>
      <c r="I7927" s="1348">
        <v>1416</v>
      </c>
      <c r="J7927" s="1356">
        <v>40325</v>
      </c>
      <c r="K7927" s="1352" t="s">
        <v>2253</v>
      </c>
      <c r="L7927" s="1352" t="s">
        <v>22011</v>
      </c>
      <c r="M7927" s="1345" t="s">
        <v>22012</v>
      </c>
      <c r="N7927" s="1346" t="s">
        <v>1830</v>
      </c>
      <c r="O7927" s="1347"/>
      <c r="P7927" s="117" t="str">
        <f t="shared" si="63"/>
        <v>2806</v>
      </c>
      <c r="Q7927" s="117"/>
      <c r="R7927" s="1348">
        <v>280601011</v>
      </c>
      <c r="S7927" s="321"/>
      <c r="T7927" s="321"/>
    </row>
    <row r="7928" spans="1:20" ht="34.5" hidden="1" customHeight="1">
      <c r="A7928" s="1348">
        <v>280601012</v>
      </c>
      <c r="B7928" s="1339" t="str">
        <f t="shared" si="62"/>
        <v>2806</v>
      </c>
      <c r="C7928" s="1349" t="s">
        <v>2747</v>
      </c>
      <c r="D7928" s="1350">
        <v>1</v>
      </c>
      <c r="E7928" s="293" t="s">
        <v>22013</v>
      </c>
      <c r="F7928" s="1352" t="s">
        <v>22014</v>
      </c>
      <c r="G7928" s="1356">
        <v>41611</v>
      </c>
      <c r="H7928" s="1348" t="s">
        <v>2252</v>
      </c>
      <c r="I7928" s="1348"/>
      <c r="J7928" s="1367"/>
      <c r="K7928" s="1352" t="s">
        <v>2253</v>
      </c>
      <c r="L7928" s="1352" t="s">
        <v>22015</v>
      </c>
      <c r="M7928" s="1345" t="s">
        <v>1830</v>
      </c>
      <c r="N7928" s="1346" t="s">
        <v>1830</v>
      </c>
      <c r="O7928" s="1347"/>
      <c r="P7928" s="117" t="str">
        <f t="shared" si="63"/>
        <v>2806</v>
      </c>
      <c r="Q7928" s="117"/>
      <c r="R7928" s="1348">
        <v>280601012</v>
      </c>
      <c r="S7928" s="321"/>
      <c r="T7928" s="321"/>
    </row>
    <row r="7929" spans="1:20" ht="34.5" hidden="1" customHeight="1">
      <c r="A7929" s="1348">
        <v>280601012</v>
      </c>
      <c r="B7929" s="1339" t="str">
        <f t="shared" si="62"/>
        <v>2806</v>
      </c>
      <c r="C7929" s="1349" t="s">
        <v>2747</v>
      </c>
      <c r="D7929" s="1350">
        <v>2</v>
      </c>
      <c r="E7929" s="293" t="s">
        <v>22016</v>
      </c>
      <c r="F7929" s="1352" t="s">
        <v>20864</v>
      </c>
      <c r="G7929" s="1351">
        <v>42058</v>
      </c>
      <c r="H7929" s="1348" t="s">
        <v>2252</v>
      </c>
      <c r="I7929" s="1348">
        <v>1416</v>
      </c>
      <c r="J7929" s="1351">
        <v>40325</v>
      </c>
      <c r="K7929" s="1352" t="s">
        <v>2253</v>
      </c>
      <c r="L7929" s="1352"/>
      <c r="M7929" s="1345" t="s">
        <v>1830</v>
      </c>
      <c r="N7929" s="1346" t="s">
        <v>1830</v>
      </c>
      <c r="O7929" s="1347"/>
      <c r="P7929" s="117" t="str">
        <f t="shared" si="63"/>
        <v>2806</v>
      </c>
      <c r="Q7929" s="117"/>
      <c r="R7929" s="1348">
        <v>280601012</v>
      </c>
      <c r="S7929" s="321"/>
      <c r="T7929" s="321"/>
    </row>
    <row r="7930" spans="1:20" ht="34.5" hidden="1" customHeight="1">
      <c r="A7930" s="1348">
        <v>280601013</v>
      </c>
      <c r="B7930" s="1339" t="str">
        <f t="shared" si="62"/>
        <v>2806</v>
      </c>
      <c r="C7930" s="1349" t="s">
        <v>2747</v>
      </c>
      <c r="D7930" s="1350">
        <v>1</v>
      </c>
      <c r="E7930" s="293" t="s">
        <v>22017</v>
      </c>
      <c r="F7930" s="1352" t="s">
        <v>20867</v>
      </c>
      <c r="G7930" s="1356">
        <v>41611</v>
      </c>
      <c r="H7930" s="1348" t="s">
        <v>2252</v>
      </c>
      <c r="I7930" s="1348">
        <v>1416</v>
      </c>
      <c r="J7930" s="1356">
        <v>40325</v>
      </c>
      <c r="K7930" s="1352" t="s">
        <v>2253</v>
      </c>
      <c r="L7930" s="1352" t="s">
        <v>22018</v>
      </c>
      <c r="M7930" s="1345" t="s">
        <v>1830</v>
      </c>
      <c r="N7930" s="1346" t="s">
        <v>1830</v>
      </c>
      <c r="O7930" s="1347"/>
      <c r="P7930" s="117" t="str">
        <f t="shared" si="63"/>
        <v>2806</v>
      </c>
      <c r="Q7930" s="117"/>
      <c r="R7930" s="1348">
        <v>280601013</v>
      </c>
      <c r="S7930" s="321"/>
      <c r="T7930" s="321"/>
    </row>
    <row r="7931" spans="1:20" ht="34.5" hidden="1" customHeight="1">
      <c r="A7931" s="1348">
        <v>280601013</v>
      </c>
      <c r="B7931" s="1339" t="str">
        <f t="shared" si="62"/>
        <v>2806</v>
      </c>
      <c r="C7931" s="1349" t="s">
        <v>2747</v>
      </c>
      <c r="D7931" s="1350">
        <v>1</v>
      </c>
      <c r="E7931" s="293" t="s">
        <v>22019</v>
      </c>
      <c r="F7931" s="1352" t="s">
        <v>22020</v>
      </c>
      <c r="G7931" s="1356">
        <v>41611</v>
      </c>
      <c r="H7931" s="1348" t="s">
        <v>2252</v>
      </c>
      <c r="I7931" s="1348"/>
      <c r="J7931" s="1367"/>
      <c r="K7931" s="1352" t="s">
        <v>2253</v>
      </c>
      <c r="L7931" s="1352" t="s">
        <v>22021</v>
      </c>
      <c r="M7931" s="1345" t="s">
        <v>1830</v>
      </c>
      <c r="N7931" s="1346" t="s">
        <v>1830</v>
      </c>
      <c r="O7931" s="1347"/>
      <c r="P7931" s="117" t="str">
        <f t="shared" si="63"/>
        <v>2806</v>
      </c>
      <c r="Q7931" s="117"/>
      <c r="R7931" s="1348">
        <v>280601013</v>
      </c>
      <c r="S7931" s="321"/>
      <c r="T7931" s="321"/>
    </row>
    <row r="7932" spans="1:20" ht="34.5" hidden="1" customHeight="1">
      <c r="A7932" s="1348">
        <v>280601014</v>
      </c>
      <c r="B7932" s="1339" t="str">
        <f t="shared" si="62"/>
        <v>2806</v>
      </c>
      <c r="C7932" s="1349" t="s">
        <v>2747</v>
      </c>
      <c r="D7932" s="1350">
        <v>2</v>
      </c>
      <c r="E7932" s="293" t="s">
        <v>22022</v>
      </c>
      <c r="F7932" s="1352" t="s">
        <v>20871</v>
      </c>
      <c r="G7932" s="1351">
        <v>42058</v>
      </c>
      <c r="H7932" s="1348" t="s">
        <v>2252</v>
      </c>
      <c r="I7932" s="1348">
        <v>1416</v>
      </c>
      <c r="J7932" s="1351">
        <v>40325</v>
      </c>
      <c r="K7932" s="1352" t="s">
        <v>2253</v>
      </c>
      <c r="L7932" s="1352"/>
      <c r="M7932" s="1345" t="s">
        <v>1830</v>
      </c>
      <c r="N7932" s="1346" t="s">
        <v>1830</v>
      </c>
      <c r="O7932" s="1347"/>
      <c r="P7932" s="117" t="str">
        <f t="shared" si="63"/>
        <v>2806</v>
      </c>
      <c r="Q7932" s="117"/>
      <c r="R7932" s="1348">
        <v>280601014</v>
      </c>
      <c r="S7932" s="321"/>
      <c r="T7932" s="321"/>
    </row>
    <row r="7933" spans="1:20" ht="34.5" hidden="1" customHeight="1">
      <c r="A7933" s="1348">
        <v>280601015</v>
      </c>
      <c r="B7933" s="1339" t="str">
        <f t="shared" si="62"/>
        <v>2806</v>
      </c>
      <c r="C7933" s="1349" t="s">
        <v>2747</v>
      </c>
      <c r="D7933" s="1350">
        <v>1</v>
      </c>
      <c r="E7933" s="293" t="s">
        <v>22023</v>
      </c>
      <c r="F7933" s="1352" t="s">
        <v>22024</v>
      </c>
      <c r="G7933" s="1351">
        <v>41576</v>
      </c>
      <c r="H7933" s="1348" t="s">
        <v>2252</v>
      </c>
      <c r="I7933" s="1348"/>
      <c r="J7933" s="1368"/>
      <c r="K7933" s="1352" t="s">
        <v>2253</v>
      </c>
      <c r="L7933" s="1352" t="s">
        <v>21933</v>
      </c>
      <c r="M7933" s="1345" t="s">
        <v>1830</v>
      </c>
      <c r="N7933" s="1346" t="s">
        <v>1830</v>
      </c>
      <c r="O7933" s="1347"/>
      <c r="P7933" s="117" t="str">
        <f t="shared" si="63"/>
        <v>2806</v>
      </c>
      <c r="Q7933" s="117"/>
      <c r="R7933" s="1348">
        <v>280601015</v>
      </c>
      <c r="S7933" s="321"/>
      <c r="T7933" s="321"/>
    </row>
    <row r="7934" spans="1:20" ht="34.5" hidden="1" customHeight="1">
      <c r="A7934" s="1348">
        <v>280601015</v>
      </c>
      <c r="B7934" s="1339" t="str">
        <f t="shared" si="62"/>
        <v>2806</v>
      </c>
      <c r="C7934" s="1349" t="s">
        <v>2747</v>
      </c>
      <c r="D7934" s="1350">
        <v>2</v>
      </c>
      <c r="E7934" s="293" t="s">
        <v>22025</v>
      </c>
      <c r="F7934" s="1352" t="s">
        <v>15264</v>
      </c>
      <c r="G7934" s="1351">
        <v>42058</v>
      </c>
      <c r="H7934" s="1348" t="s">
        <v>2252</v>
      </c>
      <c r="I7934" s="1348">
        <v>1416</v>
      </c>
      <c r="J7934" s="1356">
        <v>40325</v>
      </c>
      <c r="K7934" s="1352" t="s">
        <v>2253</v>
      </c>
      <c r="L7934" s="1352"/>
      <c r="M7934" s="1345" t="s">
        <v>1830</v>
      </c>
      <c r="N7934" s="1346" t="s">
        <v>1830</v>
      </c>
      <c r="O7934" s="1347"/>
      <c r="P7934" s="117" t="str">
        <f t="shared" si="63"/>
        <v>2806</v>
      </c>
      <c r="Q7934" s="117"/>
      <c r="R7934" s="1348">
        <v>280601015</v>
      </c>
      <c r="S7934" s="321"/>
      <c r="T7934" s="321"/>
    </row>
    <row r="7935" spans="1:20" ht="34.5" hidden="1" customHeight="1">
      <c r="A7935" s="1348">
        <v>280601016</v>
      </c>
      <c r="B7935" s="1339" t="str">
        <f t="shared" si="62"/>
        <v>2806</v>
      </c>
      <c r="C7935" s="1349" t="s">
        <v>2747</v>
      </c>
      <c r="D7935" s="1350">
        <v>1</v>
      </c>
      <c r="E7935" s="293" t="s">
        <v>22026</v>
      </c>
      <c r="F7935" s="1352" t="s">
        <v>22027</v>
      </c>
      <c r="G7935" s="1351">
        <v>41576</v>
      </c>
      <c r="H7935" s="1348" t="s">
        <v>2252</v>
      </c>
      <c r="I7935" s="1348"/>
      <c r="J7935" s="1367"/>
      <c r="K7935" s="1352" t="s">
        <v>2253</v>
      </c>
      <c r="L7935" s="1352" t="s">
        <v>21936</v>
      </c>
      <c r="M7935" s="1345" t="s">
        <v>1830</v>
      </c>
      <c r="N7935" s="1346" t="s">
        <v>1830</v>
      </c>
      <c r="O7935" s="1347"/>
      <c r="P7935" s="117" t="str">
        <f t="shared" si="63"/>
        <v>2806</v>
      </c>
      <c r="Q7935" s="117"/>
      <c r="R7935" s="1348">
        <v>280601016</v>
      </c>
      <c r="S7935" s="321"/>
      <c r="T7935" s="321"/>
    </row>
    <row r="7936" spans="1:20" ht="34.5" hidden="1" customHeight="1">
      <c r="A7936" s="1348">
        <v>280601017</v>
      </c>
      <c r="B7936" s="1339" t="str">
        <f t="shared" si="62"/>
        <v>2806</v>
      </c>
      <c r="C7936" s="1349" t="s">
        <v>2747</v>
      </c>
      <c r="D7936" s="1350">
        <v>2</v>
      </c>
      <c r="E7936" s="293" t="s">
        <v>22028</v>
      </c>
      <c r="F7936" s="1352" t="s">
        <v>15268</v>
      </c>
      <c r="G7936" s="1351">
        <v>42058</v>
      </c>
      <c r="H7936" s="1348" t="s">
        <v>2252</v>
      </c>
      <c r="I7936" s="1348">
        <v>1416</v>
      </c>
      <c r="J7936" s="1356">
        <v>40325</v>
      </c>
      <c r="K7936" s="1352" t="s">
        <v>2253</v>
      </c>
      <c r="L7936" s="1352"/>
      <c r="M7936" s="1345" t="s">
        <v>1830</v>
      </c>
      <c r="N7936" s="1346" t="s">
        <v>1830</v>
      </c>
      <c r="O7936" s="1347"/>
      <c r="P7936" s="117" t="str">
        <f t="shared" si="63"/>
        <v>2806</v>
      </c>
      <c r="Q7936" s="117"/>
      <c r="R7936" s="1348">
        <v>280601017</v>
      </c>
      <c r="S7936" s="321"/>
      <c r="T7936" s="321"/>
    </row>
    <row r="7937" spans="1:20" ht="34.5" hidden="1" customHeight="1">
      <c r="A7937" s="1348">
        <v>280601017</v>
      </c>
      <c r="B7937" s="1339" t="str">
        <f t="shared" si="62"/>
        <v>2806</v>
      </c>
      <c r="C7937" s="1349" t="s">
        <v>2747</v>
      </c>
      <c r="D7937" s="1350">
        <v>1</v>
      </c>
      <c r="E7937" s="293" t="s">
        <v>22029</v>
      </c>
      <c r="F7937" s="1352" t="s">
        <v>22030</v>
      </c>
      <c r="G7937" s="1351">
        <v>41576</v>
      </c>
      <c r="H7937" s="1348" t="s">
        <v>2252</v>
      </c>
      <c r="I7937" s="1348"/>
      <c r="J7937" s="1367"/>
      <c r="K7937" s="1352" t="s">
        <v>2253</v>
      </c>
      <c r="L7937" s="1352" t="s">
        <v>21941</v>
      </c>
      <c r="M7937" s="1345" t="s">
        <v>1830</v>
      </c>
      <c r="N7937" s="1346" t="s">
        <v>1830</v>
      </c>
      <c r="O7937" s="1347"/>
      <c r="P7937" s="117" t="str">
        <f t="shared" si="63"/>
        <v>2806</v>
      </c>
      <c r="Q7937" s="117"/>
      <c r="R7937" s="1348">
        <v>280601017</v>
      </c>
      <c r="S7937" s="321"/>
      <c r="T7937" s="321"/>
    </row>
    <row r="7938" spans="1:20" ht="34.5" hidden="1" customHeight="1">
      <c r="A7938" s="1348">
        <v>280601018</v>
      </c>
      <c r="B7938" s="1339" t="str">
        <f t="shared" si="62"/>
        <v>2806</v>
      </c>
      <c r="C7938" s="1349" t="s">
        <v>2747</v>
      </c>
      <c r="D7938" s="1350">
        <v>2</v>
      </c>
      <c r="E7938" s="293" t="s">
        <v>22031</v>
      </c>
      <c r="F7938" s="1352" t="s">
        <v>15271</v>
      </c>
      <c r="G7938" s="1351">
        <v>42058</v>
      </c>
      <c r="H7938" s="1348" t="s">
        <v>2252</v>
      </c>
      <c r="I7938" s="1348">
        <v>1416</v>
      </c>
      <c r="J7938" s="1356">
        <v>40325</v>
      </c>
      <c r="K7938" s="1352" t="s">
        <v>2253</v>
      </c>
      <c r="L7938" s="1352"/>
      <c r="M7938" s="1345" t="s">
        <v>1830</v>
      </c>
      <c r="N7938" s="1346" t="s">
        <v>1830</v>
      </c>
      <c r="O7938" s="1347"/>
      <c r="P7938" s="117" t="str">
        <f t="shared" si="63"/>
        <v>2806</v>
      </c>
      <c r="Q7938" s="117"/>
      <c r="R7938" s="1348">
        <v>280601018</v>
      </c>
      <c r="S7938" s="321"/>
      <c r="T7938" s="321"/>
    </row>
    <row r="7939" spans="1:20" ht="34.5" hidden="1" customHeight="1">
      <c r="A7939" s="1348">
        <v>280601019</v>
      </c>
      <c r="B7939" s="1339" t="str">
        <f t="shared" si="62"/>
        <v>2806</v>
      </c>
      <c r="C7939" s="1349" t="s">
        <v>2747</v>
      </c>
      <c r="D7939" s="1350">
        <v>1</v>
      </c>
      <c r="E7939" s="293" t="s">
        <v>22032</v>
      </c>
      <c r="F7939" s="1352" t="s">
        <v>20875</v>
      </c>
      <c r="G7939" s="1351">
        <v>41974</v>
      </c>
      <c r="H7939" s="1348" t="s">
        <v>2252</v>
      </c>
      <c r="I7939" s="1348">
        <v>1423</v>
      </c>
      <c r="J7939" s="1351">
        <v>40521</v>
      </c>
      <c r="K7939" s="1352" t="s">
        <v>2253</v>
      </c>
      <c r="L7939" s="1352" t="s">
        <v>22033</v>
      </c>
      <c r="M7939" s="1345" t="s">
        <v>1830</v>
      </c>
      <c r="N7939" s="1346" t="s">
        <v>1830</v>
      </c>
      <c r="O7939" s="1347"/>
      <c r="P7939" s="117" t="str">
        <f t="shared" si="63"/>
        <v>2806</v>
      </c>
      <c r="Q7939" s="117"/>
      <c r="R7939" s="1348">
        <v>280601019</v>
      </c>
      <c r="S7939" s="321"/>
      <c r="T7939" s="321"/>
    </row>
    <row r="7940" spans="1:20" ht="34.5" hidden="1" customHeight="1">
      <c r="A7940" s="1348">
        <v>280601019</v>
      </c>
      <c r="B7940" s="1339" t="str">
        <f t="shared" si="62"/>
        <v>2806</v>
      </c>
      <c r="C7940" s="1349" t="s">
        <v>2747</v>
      </c>
      <c r="D7940" s="1350">
        <v>1</v>
      </c>
      <c r="E7940" s="293" t="s">
        <v>22034</v>
      </c>
      <c r="F7940" s="1352" t="s">
        <v>20879</v>
      </c>
      <c r="G7940" s="1356">
        <v>41974</v>
      </c>
      <c r="H7940" s="1348" t="s">
        <v>2252</v>
      </c>
      <c r="I7940" s="1348">
        <v>1423</v>
      </c>
      <c r="J7940" s="1351">
        <v>40521</v>
      </c>
      <c r="K7940" s="1352" t="s">
        <v>2253</v>
      </c>
      <c r="L7940" s="1352" t="s">
        <v>22035</v>
      </c>
      <c r="M7940" s="1345" t="s">
        <v>1830</v>
      </c>
      <c r="N7940" s="1346" t="s">
        <v>1830</v>
      </c>
      <c r="O7940" s="1347"/>
      <c r="P7940" s="117" t="str">
        <f t="shared" si="63"/>
        <v>2806</v>
      </c>
      <c r="Q7940" s="117"/>
      <c r="R7940" s="1348">
        <v>280601019</v>
      </c>
      <c r="S7940" s="321"/>
      <c r="T7940" s="321"/>
    </row>
    <row r="7941" spans="1:20" ht="34.5" hidden="1" customHeight="1">
      <c r="A7941" s="1348">
        <v>280601020</v>
      </c>
      <c r="B7941" s="1339" t="str">
        <f t="shared" si="62"/>
        <v>2806</v>
      </c>
      <c r="C7941" s="1349" t="s">
        <v>2747</v>
      </c>
      <c r="D7941" s="1350">
        <v>1</v>
      </c>
      <c r="E7941" s="293" t="s">
        <v>22036</v>
      </c>
      <c r="F7941" s="1352" t="s">
        <v>20883</v>
      </c>
      <c r="G7941" s="1356">
        <v>41974</v>
      </c>
      <c r="H7941" s="1348" t="s">
        <v>2252</v>
      </c>
      <c r="I7941" s="1348">
        <v>1423</v>
      </c>
      <c r="J7941" s="1351">
        <v>40521</v>
      </c>
      <c r="K7941" s="1352" t="s">
        <v>2253</v>
      </c>
      <c r="L7941" s="1352" t="s">
        <v>22037</v>
      </c>
      <c r="M7941" s="1345" t="s">
        <v>1830</v>
      </c>
      <c r="N7941" s="1346" t="s">
        <v>1830</v>
      </c>
      <c r="O7941" s="1347"/>
      <c r="P7941" s="117" t="str">
        <f t="shared" si="63"/>
        <v>2806</v>
      </c>
      <c r="Q7941" s="117"/>
      <c r="R7941" s="1348">
        <v>280601020</v>
      </c>
      <c r="S7941" s="321"/>
      <c r="T7941" s="321"/>
    </row>
    <row r="7942" spans="1:20" ht="34.5" hidden="1" customHeight="1">
      <c r="A7942" s="1348">
        <v>280601020</v>
      </c>
      <c r="B7942" s="1339" t="str">
        <f t="shared" si="62"/>
        <v>2806</v>
      </c>
      <c r="C7942" s="1349" t="s">
        <v>2747</v>
      </c>
      <c r="D7942" s="1350">
        <v>1</v>
      </c>
      <c r="E7942" s="293" t="s">
        <v>22038</v>
      </c>
      <c r="F7942" s="1352" t="s">
        <v>20886</v>
      </c>
      <c r="G7942" s="1356">
        <v>41974</v>
      </c>
      <c r="H7942" s="1348" t="s">
        <v>2252</v>
      </c>
      <c r="I7942" s="1348">
        <v>1423</v>
      </c>
      <c r="J7942" s="1351">
        <v>40521</v>
      </c>
      <c r="K7942" s="1352" t="s">
        <v>2253</v>
      </c>
      <c r="L7942" s="1352" t="s">
        <v>22039</v>
      </c>
      <c r="M7942" s="1345" t="s">
        <v>1830</v>
      </c>
      <c r="N7942" s="1346" t="s">
        <v>1830</v>
      </c>
      <c r="O7942" s="1347"/>
      <c r="P7942" s="117" t="str">
        <f t="shared" si="63"/>
        <v>2806</v>
      </c>
      <c r="Q7942" s="117"/>
      <c r="R7942" s="1348">
        <v>280601020</v>
      </c>
      <c r="S7942" s="321"/>
      <c r="T7942" s="321"/>
    </row>
    <row r="7943" spans="1:20" ht="34.5" hidden="1" customHeight="1">
      <c r="A7943" s="1348">
        <v>280601021</v>
      </c>
      <c r="B7943" s="1339" t="str">
        <f t="shared" si="62"/>
        <v>2806</v>
      </c>
      <c r="C7943" s="1349" t="s">
        <v>2747</v>
      </c>
      <c r="D7943" s="1350">
        <v>1</v>
      </c>
      <c r="E7943" s="293" t="s">
        <v>22040</v>
      </c>
      <c r="F7943" s="1352" t="s">
        <v>15275</v>
      </c>
      <c r="G7943" s="1351">
        <v>42330</v>
      </c>
      <c r="H7943" s="1348" t="s">
        <v>2252</v>
      </c>
      <c r="I7943" s="1348">
        <v>1461</v>
      </c>
      <c r="J7943" s="1351">
        <v>41123</v>
      </c>
      <c r="K7943" s="1352" t="s">
        <v>2253</v>
      </c>
      <c r="L7943" s="1352" t="s">
        <v>21956</v>
      </c>
      <c r="M7943" s="1345" t="s">
        <v>1830</v>
      </c>
      <c r="N7943" s="1346" t="s">
        <v>1830</v>
      </c>
      <c r="O7943" s="1347"/>
      <c r="P7943" s="117" t="str">
        <f t="shared" si="63"/>
        <v>2806</v>
      </c>
      <c r="Q7943" s="117"/>
      <c r="R7943" s="1348">
        <v>280601021</v>
      </c>
      <c r="S7943" s="321"/>
      <c r="T7943" s="321"/>
    </row>
    <row r="7944" spans="1:20" ht="34.5" hidden="1" customHeight="1">
      <c r="A7944" s="1348">
        <v>280601021</v>
      </c>
      <c r="B7944" s="1339" t="str">
        <f t="shared" si="62"/>
        <v>2806</v>
      </c>
      <c r="C7944" s="1349" t="s">
        <v>2747</v>
      </c>
      <c r="D7944" s="1350">
        <v>1</v>
      </c>
      <c r="E7944" s="293" t="s">
        <v>22041</v>
      </c>
      <c r="F7944" s="1352" t="s">
        <v>15278</v>
      </c>
      <c r="G7944" s="1356">
        <v>42330</v>
      </c>
      <c r="H7944" s="1348" t="s">
        <v>2252</v>
      </c>
      <c r="I7944" s="1348">
        <v>1461</v>
      </c>
      <c r="J7944" s="1356">
        <v>41123</v>
      </c>
      <c r="K7944" s="1352" t="s">
        <v>2253</v>
      </c>
      <c r="L7944" s="1352" t="s">
        <v>21958</v>
      </c>
      <c r="M7944" s="1345" t="s">
        <v>1830</v>
      </c>
      <c r="N7944" s="1346" t="s">
        <v>1830</v>
      </c>
      <c r="O7944" s="1347"/>
      <c r="P7944" s="117" t="str">
        <f t="shared" si="63"/>
        <v>2806</v>
      </c>
      <c r="Q7944" s="117"/>
      <c r="R7944" s="1348">
        <v>280601021</v>
      </c>
      <c r="S7944" s="321"/>
      <c r="T7944" s="321"/>
    </row>
    <row r="7945" spans="1:20" ht="34.5" hidden="1" customHeight="1">
      <c r="A7945" s="1348">
        <v>280601022</v>
      </c>
      <c r="B7945" s="1339" t="str">
        <f t="shared" si="62"/>
        <v>2806</v>
      </c>
      <c r="C7945" s="1349" t="s">
        <v>2747</v>
      </c>
      <c r="D7945" s="1350">
        <v>1</v>
      </c>
      <c r="E7945" s="293" t="s">
        <v>22042</v>
      </c>
      <c r="F7945" s="1352" t="s">
        <v>15282</v>
      </c>
      <c r="G7945" s="1356">
        <v>42620</v>
      </c>
      <c r="H7945" s="1348" t="s">
        <v>2252</v>
      </c>
      <c r="I7945" s="1348">
        <v>1461</v>
      </c>
      <c r="J7945" s="1356">
        <v>41123</v>
      </c>
      <c r="K7945" s="1352" t="s">
        <v>2253</v>
      </c>
      <c r="L7945" s="1353"/>
      <c r="M7945" s="1345" t="s">
        <v>1830</v>
      </c>
      <c r="N7945" s="1346" t="s">
        <v>1830</v>
      </c>
      <c r="O7945" s="1347"/>
      <c r="P7945" s="117" t="str">
        <f t="shared" si="63"/>
        <v>2806</v>
      </c>
      <c r="Q7945" s="117"/>
      <c r="R7945" s="1348">
        <v>280601022</v>
      </c>
      <c r="S7945" s="321"/>
      <c r="T7945" s="321"/>
    </row>
    <row r="7946" spans="1:20" ht="34.5" hidden="1" customHeight="1">
      <c r="A7946" s="1348">
        <v>280601022</v>
      </c>
      <c r="B7946" s="1339" t="str">
        <f t="shared" si="62"/>
        <v>2806</v>
      </c>
      <c r="C7946" s="1349" t="s">
        <v>2747</v>
      </c>
      <c r="D7946" s="1350">
        <v>1</v>
      </c>
      <c r="E7946" s="293" t="s">
        <v>22043</v>
      </c>
      <c r="F7946" s="1352" t="s">
        <v>15285</v>
      </c>
      <c r="G7946" s="1356">
        <v>42620</v>
      </c>
      <c r="H7946" s="1348" t="s">
        <v>2252</v>
      </c>
      <c r="I7946" s="1348">
        <v>1461</v>
      </c>
      <c r="J7946" s="1356">
        <v>41123</v>
      </c>
      <c r="K7946" s="1352" t="s">
        <v>2253</v>
      </c>
      <c r="L7946" s="1353"/>
      <c r="M7946" s="1345" t="s">
        <v>1830</v>
      </c>
      <c r="N7946" s="1346" t="s">
        <v>1830</v>
      </c>
      <c r="O7946" s="1347"/>
      <c r="P7946" s="117" t="str">
        <f t="shared" si="63"/>
        <v>2806</v>
      </c>
      <c r="Q7946" s="117"/>
      <c r="R7946" s="1348">
        <v>280601022</v>
      </c>
      <c r="S7946" s="321"/>
      <c r="T7946" s="321"/>
    </row>
    <row r="7947" spans="1:20" ht="34.5" hidden="1" customHeight="1">
      <c r="A7947" s="1348">
        <v>280601023</v>
      </c>
      <c r="B7947" s="1339" t="str">
        <f t="shared" si="62"/>
        <v>2806</v>
      </c>
      <c r="C7947" s="1349" t="s">
        <v>2747</v>
      </c>
      <c r="D7947" s="1350">
        <v>1</v>
      </c>
      <c r="E7947" s="293" t="s">
        <v>22044</v>
      </c>
      <c r="F7947" s="1352" t="s">
        <v>15289</v>
      </c>
      <c r="G7947" s="1356">
        <v>43018</v>
      </c>
      <c r="H7947" s="1348" t="s">
        <v>2252</v>
      </c>
      <c r="I7947" s="1348">
        <v>1482</v>
      </c>
      <c r="J7947" s="1356">
        <v>41470</v>
      </c>
      <c r="K7947" s="1352" t="s">
        <v>2253</v>
      </c>
      <c r="L7947" s="1352"/>
      <c r="M7947" s="1345" t="s">
        <v>1830</v>
      </c>
      <c r="N7947" s="1346" t="s">
        <v>1830</v>
      </c>
      <c r="O7947" s="1347"/>
      <c r="P7947" s="117" t="str">
        <f t="shared" si="63"/>
        <v>2806</v>
      </c>
      <c r="Q7947" s="117"/>
      <c r="R7947" s="1348">
        <v>280601023</v>
      </c>
      <c r="S7947" s="321"/>
      <c r="T7947" s="321"/>
    </row>
    <row r="7948" spans="1:20" ht="34.5" hidden="1" customHeight="1">
      <c r="A7948" s="1348">
        <v>280601023</v>
      </c>
      <c r="B7948" s="1339" t="str">
        <f t="shared" si="62"/>
        <v>2806</v>
      </c>
      <c r="C7948" s="1349" t="s">
        <v>2747</v>
      </c>
      <c r="D7948" s="1350">
        <v>1</v>
      </c>
      <c r="E7948" s="293" t="s">
        <v>22045</v>
      </c>
      <c r="F7948" s="1352" t="s">
        <v>15292</v>
      </c>
      <c r="G7948" s="1356">
        <v>43018</v>
      </c>
      <c r="H7948" s="1348" t="s">
        <v>2252</v>
      </c>
      <c r="I7948" s="1348">
        <v>1482</v>
      </c>
      <c r="J7948" s="1356">
        <v>41470</v>
      </c>
      <c r="K7948" s="1352" t="s">
        <v>2253</v>
      </c>
      <c r="L7948" s="1353"/>
      <c r="M7948" s="1345" t="s">
        <v>1830</v>
      </c>
      <c r="N7948" s="1346" t="s">
        <v>1830</v>
      </c>
      <c r="O7948" s="1347"/>
      <c r="P7948" s="117" t="str">
        <f t="shared" si="63"/>
        <v>2806</v>
      </c>
      <c r="Q7948" s="117"/>
      <c r="R7948" s="1348">
        <v>280601023</v>
      </c>
      <c r="S7948" s="321"/>
      <c r="T7948" s="321"/>
    </row>
    <row r="7949" spans="1:20" ht="34.5" customHeight="1">
      <c r="A7949" s="1348">
        <v>280601024</v>
      </c>
      <c r="B7949" s="1339" t="str">
        <f t="shared" si="62"/>
        <v>2806</v>
      </c>
      <c r="C7949" s="1349" t="s">
        <v>2754</v>
      </c>
      <c r="D7949" s="1350">
        <v>1</v>
      </c>
      <c r="E7949" s="293" t="s">
        <v>22046</v>
      </c>
      <c r="F7949" s="1352" t="s">
        <v>22047</v>
      </c>
      <c r="G7949" s="1351"/>
      <c r="H7949" s="1348" t="s">
        <v>2252</v>
      </c>
      <c r="I7949" s="1348"/>
      <c r="J7949" s="1368"/>
      <c r="K7949" s="1352" t="s">
        <v>2253</v>
      </c>
      <c r="L7949" s="1352" t="s">
        <v>22048</v>
      </c>
      <c r="M7949" s="1345" t="s">
        <v>22049</v>
      </c>
      <c r="N7949" s="1346" t="s">
        <v>1830</v>
      </c>
      <c r="O7949" s="1347"/>
      <c r="P7949" s="117" t="str">
        <f t="shared" si="63"/>
        <v>2806</v>
      </c>
      <c r="Q7949" s="117"/>
      <c r="R7949" s="1348">
        <v>280601024</v>
      </c>
      <c r="S7949" s="321"/>
      <c r="T7949" s="321"/>
    </row>
    <row r="7950" spans="1:20" ht="34.5" customHeight="1">
      <c r="A7950" s="1348">
        <v>280601024</v>
      </c>
      <c r="B7950" s="1339" t="str">
        <f t="shared" si="62"/>
        <v>2806</v>
      </c>
      <c r="C7950" s="1349" t="s">
        <v>2754</v>
      </c>
      <c r="D7950" s="1350">
        <v>1</v>
      </c>
      <c r="E7950" s="293" t="s">
        <v>22050</v>
      </c>
      <c r="F7950" s="1352" t="s">
        <v>22051</v>
      </c>
      <c r="G7950" s="1351"/>
      <c r="H7950" s="1348" t="s">
        <v>2252</v>
      </c>
      <c r="I7950" s="1348"/>
      <c r="J7950" s="1368"/>
      <c r="K7950" s="1352" t="s">
        <v>2253</v>
      </c>
      <c r="L7950" s="1352" t="s">
        <v>22052</v>
      </c>
      <c r="M7950" s="1345" t="s">
        <v>22053</v>
      </c>
      <c r="N7950" s="1346" t="s">
        <v>1830</v>
      </c>
      <c r="O7950" s="1347"/>
      <c r="P7950" s="117" t="str">
        <f t="shared" si="63"/>
        <v>2806</v>
      </c>
      <c r="Q7950" s="117"/>
      <c r="R7950" s="1348">
        <v>280601024</v>
      </c>
      <c r="S7950" s="321"/>
      <c r="T7950" s="321"/>
    </row>
    <row r="7951" spans="1:20" ht="34.5" customHeight="1">
      <c r="A7951" s="1348">
        <v>280601025</v>
      </c>
      <c r="B7951" s="1339" t="str">
        <f t="shared" si="62"/>
        <v>2806</v>
      </c>
      <c r="C7951" s="1349" t="s">
        <v>2754</v>
      </c>
      <c r="D7951" s="1350">
        <v>1</v>
      </c>
      <c r="E7951" s="293" t="s">
        <v>22054</v>
      </c>
      <c r="F7951" s="1352" t="s">
        <v>22055</v>
      </c>
      <c r="G7951" s="1351">
        <v>38272</v>
      </c>
      <c r="H7951" s="1348" t="s">
        <v>2252</v>
      </c>
      <c r="I7951" s="1348">
        <v>1357</v>
      </c>
      <c r="J7951" s="1351">
        <v>39338</v>
      </c>
      <c r="K7951" s="1352" t="s">
        <v>2253</v>
      </c>
      <c r="L7951" s="1352" t="s">
        <v>22056</v>
      </c>
      <c r="M7951" s="1345" t="s">
        <v>22053</v>
      </c>
      <c r="N7951" s="1346" t="s">
        <v>1830</v>
      </c>
      <c r="O7951" s="1347"/>
      <c r="P7951" s="117" t="str">
        <f t="shared" si="63"/>
        <v>2806</v>
      </c>
      <c r="Q7951" s="117"/>
      <c r="R7951" s="1348">
        <v>280601025</v>
      </c>
      <c r="S7951" s="321"/>
      <c r="T7951" s="321"/>
    </row>
    <row r="7952" spans="1:20" ht="34.5" customHeight="1">
      <c r="A7952" s="1348">
        <v>280601025</v>
      </c>
      <c r="B7952" s="1339" t="str">
        <f t="shared" si="62"/>
        <v>2806</v>
      </c>
      <c r="C7952" s="1349" t="s">
        <v>2754</v>
      </c>
      <c r="D7952" s="1350">
        <v>1</v>
      </c>
      <c r="E7952" s="293" t="s">
        <v>22057</v>
      </c>
      <c r="F7952" s="1352" t="s">
        <v>22058</v>
      </c>
      <c r="G7952" s="1351">
        <v>38272</v>
      </c>
      <c r="H7952" s="1348" t="s">
        <v>2252</v>
      </c>
      <c r="I7952" s="1348">
        <v>1357</v>
      </c>
      <c r="J7952" s="1351">
        <v>39338</v>
      </c>
      <c r="K7952" s="1352" t="s">
        <v>2253</v>
      </c>
      <c r="L7952" s="1352" t="s">
        <v>22056</v>
      </c>
      <c r="M7952" s="1345" t="s">
        <v>22053</v>
      </c>
      <c r="N7952" s="1346" t="s">
        <v>1830</v>
      </c>
      <c r="O7952" s="1347"/>
      <c r="P7952" s="117" t="str">
        <f t="shared" si="63"/>
        <v>2806</v>
      </c>
      <c r="Q7952" s="117"/>
      <c r="R7952" s="1348">
        <v>280601025</v>
      </c>
      <c r="S7952" s="321"/>
      <c r="T7952" s="321"/>
    </row>
    <row r="7953" spans="1:20" ht="34.5" customHeight="1">
      <c r="A7953" s="1348">
        <v>280601026</v>
      </c>
      <c r="B7953" s="1339" t="str">
        <f t="shared" si="62"/>
        <v>2806</v>
      </c>
      <c r="C7953" s="1349" t="s">
        <v>2754</v>
      </c>
      <c r="D7953" s="1350">
        <v>1</v>
      </c>
      <c r="E7953" s="293" t="s">
        <v>22059</v>
      </c>
      <c r="F7953" s="1352" t="s">
        <v>22060</v>
      </c>
      <c r="G7953" s="1351">
        <v>38272</v>
      </c>
      <c r="H7953" s="1348" t="s">
        <v>2252</v>
      </c>
      <c r="I7953" s="1348">
        <v>1357</v>
      </c>
      <c r="J7953" s="1351">
        <v>39338</v>
      </c>
      <c r="K7953" s="1352" t="s">
        <v>2253</v>
      </c>
      <c r="L7953" s="1352" t="s">
        <v>22056</v>
      </c>
      <c r="M7953" s="1345" t="s">
        <v>22053</v>
      </c>
      <c r="N7953" s="1346" t="s">
        <v>1830</v>
      </c>
      <c r="O7953" s="1347"/>
      <c r="P7953" s="117" t="str">
        <f t="shared" si="63"/>
        <v>2806</v>
      </c>
      <c r="Q7953" s="117"/>
      <c r="R7953" s="1348">
        <v>280601026</v>
      </c>
      <c r="S7953" s="321"/>
      <c r="T7953" s="321"/>
    </row>
    <row r="7954" spans="1:20" ht="34.5" customHeight="1">
      <c r="A7954" s="1348">
        <v>280601026</v>
      </c>
      <c r="B7954" s="1339" t="str">
        <f t="shared" si="62"/>
        <v>2806</v>
      </c>
      <c r="C7954" s="1349" t="s">
        <v>2754</v>
      </c>
      <c r="D7954" s="1350">
        <v>1</v>
      </c>
      <c r="E7954" s="293" t="s">
        <v>22061</v>
      </c>
      <c r="F7954" s="1352" t="s">
        <v>22062</v>
      </c>
      <c r="G7954" s="1351">
        <v>38272</v>
      </c>
      <c r="H7954" s="1348" t="s">
        <v>2252</v>
      </c>
      <c r="I7954" s="1348">
        <v>1357</v>
      </c>
      <c r="J7954" s="1351">
        <v>39338</v>
      </c>
      <c r="K7954" s="1352" t="s">
        <v>2253</v>
      </c>
      <c r="L7954" s="1352" t="s">
        <v>22056</v>
      </c>
      <c r="M7954" s="1345" t="s">
        <v>22063</v>
      </c>
      <c r="N7954" s="1346" t="s">
        <v>1830</v>
      </c>
      <c r="O7954" s="1347"/>
      <c r="P7954" s="117" t="str">
        <f t="shared" si="63"/>
        <v>2806</v>
      </c>
      <c r="Q7954" s="117"/>
      <c r="R7954" s="1348">
        <v>280601026</v>
      </c>
      <c r="S7954" s="321"/>
      <c r="T7954" s="321"/>
    </row>
    <row r="7955" spans="1:20" ht="34.5" customHeight="1">
      <c r="A7955" s="1348">
        <v>280601027</v>
      </c>
      <c r="B7955" s="1339" t="str">
        <f t="shared" si="62"/>
        <v>2806</v>
      </c>
      <c r="C7955" s="1349" t="s">
        <v>2754</v>
      </c>
      <c r="D7955" s="1350">
        <v>1</v>
      </c>
      <c r="E7955" s="293" t="s">
        <v>22064</v>
      </c>
      <c r="F7955" s="1352" t="s">
        <v>22065</v>
      </c>
      <c r="G7955" s="1356">
        <v>41056</v>
      </c>
      <c r="H7955" s="1348" t="s">
        <v>2252</v>
      </c>
      <c r="I7955" s="1348">
        <v>1357</v>
      </c>
      <c r="J7955" s="1351">
        <v>39338</v>
      </c>
      <c r="K7955" s="1352" t="s">
        <v>2253</v>
      </c>
      <c r="L7955" s="1352" t="s">
        <v>22066</v>
      </c>
      <c r="M7955" s="1345" t="s">
        <v>22067</v>
      </c>
      <c r="N7955" s="1346" t="s">
        <v>1830</v>
      </c>
      <c r="O7955" s="1347"/>
      <c r="P7955" s="117" t="str">
        <f t="shared" si="63"/>
        <v>2806</v>
      </c>
      <c r="Q7955" s="117"/>
      <c r="R7955" s="1348">
        <v>280601027</v>
      </c>
      <c r="S7955" s="321"/>
      <c r="T7955" s="321"/>
    </row>
    <row r="7956" spans="1:20" ht="34.5" customHeight="1">
      <c r="A7956" s="1348">
        <v>280601027</v>
      </c>
      <c r="B7956" s="1339" t="str">
        <f t="shared" si="62"/>
        <v>2806</v>
      </c>
      <c r="C7956" s="1349" t="s">
        <v>2754</v>
      </c>
      <c r="D7956" s="1350">
        <v>1</v>
      </c>
      <c r="E7956" s="293" t="s">
        <v>22068</v>
      </c>
      <c r="F7956" s="1352" t="s">
        <v>22069</v>
      </c>
      <c r="G7956" s="1356">
        <v>38468</v>
      </c>
      <c r="H7956" s="1348" t="s">
        <v>2252</v>
      </c>
      <c r="I7956" s="1348">
        <v>1357</v>
      </c>
      <c r="J7956" s="1351">
        <v>39338</v>
      </c>
      <c r="K7956" s="1352" t="s">
        <v>2253</v>
      </c>
      <c r="L7956" s="1352" t="s">
        <v>22070</v>
      </c>
      <c r="M7956" s="1345" t="s">
        <v>22067</v>
      </c>
      <c r="N7956" s="1346" t="s">
        <v>1830</v>
      </c>
      <c r="O7956" s="1347"/>
      <c r="P7956" s="117" t="str">
        <f t="shared" si="63"/>
        <v>2806</v>
      </c>
      <c r="Q7956" s="117"/>
      <c r="R7956" s="1348">
        <v>280601027</v>
      </c>
      <c r="S7956" s="321"/>
      <c r="T7956" s="321"/>
    </row>
    <row r="7957" spans="1:20" ht="34.5" customHeight="1">
      <c r="A7957" s="1348">
        <v>280601028</v>
      </c>
      <c r="B7957" s="1339" t="str">
        <f t="shared" si="62"/>
        <v>2806</v>
      </c>
      <c r="C7957" s="1349" t="s">
        <v>2754</v>
      </c>
      <c r="D7957" s="1350">
        <v>1</v>
      </c>
      <c r="E7957" s="293" t="s">
        <v>22071</v>
      </c>
      <c r="F7957" s="1352" t="s">
        <v>22072</v>
      </c>
      <c r="G7957" s="1356">
        <v>38468</v>
      </c>
      <c r="H7957" s="1348" t="s">
        <v>2252</v>
      </c>
      <c r="I7957" s="1348">
        <v>1357</v>
      </c>
      <c r="J7957" s="1351">
        <v>39338</v>
      </c>
      <c r="K7957" s="1352" t="s">
        <v>2253</v>
      </c>
      <c r="L7957" s="1352" t="s">
        <v>22073</v>
      </c>
      <c r="M7957" s="1345" t="s">
        <v>22067</v>
      </c>
      <c r="N7957" s="1346" t="s">
        <v>1830</v>
      </c>
      <c r="O7957" s="1347"/>
      <c r="P7957" s="117" t="str">
        <f t="shared" si="63"/>
        <v>2806</v>
      </c>
      <c r="Q7957" s="117"/>
      <c r="R7957" s="1348">
        <v>280601028</v>
      </c>
      <c r="S7957" s="321"/>
      <c r="T7957" s="321"/>
    </row>
    <row r="7958" spans="1:20" ht="34.5" customHeight="1">
      <c r="A7958" s="1348">
        <v>280601028</v>
      </c>
      <c r="B7958" s="1339" t="str">
        <f t="shared" si="62"/>
        <v>2806</v>
      </c>
      <c r="C7958" s="1349" t="s">
        <v>2754</v>
      </c>
      <c r="D7958" s="1350">
        <v>1</v>
      </c>
      <c r="E7958" s="293" t="s">
        <v>22074</v>
      </c>
      <c r="F7958" s="1352" t="s">
        <v>22075</v>
      </c>
      <c r="G7958" s="1356">
        <v>38468</v>
      </c>
      <c r="H7958" s="1348" t="s">
        <v>2252</v>
      </c>
      <c r="I7958" s="1348">
        <v>1357</v>
      </c>
      <c r="J7958" s="1351">
        <v>39338</v>
      </c>
      <c r="K7958" s="1352" t="s">
        <v>2253</v>
      </c>
      <c r="L7958" s="1352" t="s">
        <v>22076</v>
      </c>
      <c r="M7958" s="1345" t="s">
        <v>22067</v>
      </c>
      <c r="N7958" s="1346" t="s">
        <v>1830</v>
      </c>
      <c r="O7958" s="1347"/>
      <c r="P7958" s="117" t="str">
        <f t="shared" si="63"/>
        <v>2806</v>
      </c>
      <c r="Q7958" s="117"/>
      <c r="R7958" s="1348">
        <v>280601028</v>
      </c>
      <c r="S7958" s="321"/>
      <c r="T7958" s="321"/>
    </row>
    <row r="7959" spans="1:20" ht="34.5" customHeight="1">
      <c r="A7959" s="1348">
        <v>280601032</v>
      </c>
      <c r="B7959" s="1339" t="str">
        <f t="shared" si="62"/>
        <v>2806</v>
      </c>
      <c r="C7959" s="1349" t="s">
        <v>2754</v>
      </c>
      <c r="D7959" s="1350">
        <v>1</v>
      </c>
      <c r="E7959" s="293" t="s">
        <v>22077</v>
      </c>
      <c r="F7959" s="1352" t="s">
        <v>22078</v>
      </c>
      <c r="G7959" s="1356">
        <v>38468</v>
      </c>
      <c r="H7959" s="1348" t="s">
        <v>2252</v>
      </c>
      <c r="I7959" s="1348">
        <v>1357</v>
      </c>
      <c r="J7959" s="1351">
        <v>39338</v>
      </c>
      <c r="K7959" s="1352" t="s">
        <v>2253</v>
      </c>
      <c r="L7959" s="1352" t="s">
        <v>22079</v>
      </c>
      <c r="M7959" s="1345" t="s">
        <v>22067</v>
      </c>
      <c r="N7959" s="1346" t="s">
        <v>1830</v>
      </c>
      <c r="O7959" s="1347"/>
      <c r="P7959" s="117" t="str">
        <f t="shared" si="63"/>
        <v>2806</v>
      </c>
      <c r="Q7959" s="117"/>
      <c r="R7959" s="1348">
        <v>280601032</v>
      </c>
      <c r="S7959" s="321"/>
      <c r="T7959" s="321"/>
    </row>
    <row r="7960" spans="1:20" ht="34.5" customHeight="1">
      <c r="A7960" s="1348">
        <v>280601033</v>
      </c>
      <c r="B7960" s="1339" t="str">
        <f t="shared" si="62"/>
        <v>2806</v>
      </c>
      <c r="C7960" s="1349" t="s">
        <v>2754</v>
      </c>
      <c r="D7960" s="1350">
        <v>1</v>
      </c>
      <c r="E7960" s="293" t="s">
        <v>22080</v>
      </c>
      <c r="F7960" s="1352" t="s">
        <v>22081</v>
      </c>
      <c r="G7960" s="1356">
        <v>38689</v>
      </c>
      <c r="H7960" s="1348" t="s">
        <v>2252</v>
      </c>
      <c r="I7960" s="1348">
        <v>1357</v>
      </c>
      <c r="J7960" s="1351">
        <v>39338</v>
      </c>
      <c r="K7960" s="1352" t="s">
        <v>2253</v>
      </c>
      <c r="L7960" s="1352" t="s">
        <v>22082</v>
      </c>
      <c r="M7960" s="1345" t="s">
        <v>22067</v>
      </c>
      <c r="N7960" s="1346" t="s">
        <v>1830</v>
      </c>
      <c r="O7960" s="1347"/>
      <c r="P7960" s="117" t="str">
        <f t="shared" si="63"/>
        <v>2806</v>
      </c>
      <c r="Q7960" s="117"/>
      <c r="R7960" s="1348">
        <v>280601033</v>
      </c>
      <c r="S7960" s="321"/>
      <c r="T7960" s="321"/>
    </row>
    <row r="7961" spans="1:20" ht="34.5" customHeight="1">
      <c r="A7961" s="1348">
        <v>280601034</v>
      </c>
      <c r="B7961" s="1339" t="str">
        <f t="shared" si="62"/>
        <v>2806</v>
      </c>
      <c r="C7961" s="1349" t="s">
        <v>2754</v>
      </c>
      <c r="D7961" s="1350">
        <v>1</v>
      </c>
      <c r="E7961" s="293" t="s">
        <v>22083</v>
      </c>
      <c r="F7961" s="1352" t="s">
        <v>22084</v>
      </c>
      <c r="G7961" s="1351">
        <v>38689</v>
      </c>
      <c r="H7961" s="1348" t="s">
        <v>2252</v>
      </c>
      <c r="I7961" s="1348">
        <v>1357</v>
      </c>
      <c r="J7961" s="1351">
        <v>39338</v>
      </c>
      <c r="K7961" s="1352" t="s">
        <v>2253</v>
      </c>
      <c r="L7961" s="1352" t="s">
        <v>22085</v>
      </c>
      <c r="M7961" s="1345" t="s">
        <v>22086</v>
      </c>
      <c r="N7961" s="1346" t="s">
        <v>1830</v>
      </c>
      <c r="O7961" s="1347"/>
      <c r="P7961" s="117" t="str">
        <f t="shared" si="63"/>
        <v>2806</v>
      </c>
      <c r="Q7961" s="117"/>
      <c r="R7961" s="1348">
        <v>280601034</v>
      </c>
      <c r="S7961" s="321"/>
      <c r="T7961" s="321"/>
    </row>
    <row r="7962" spans="1:20" ht="34.5" customHeight="1">
      <c r="A7962" s="1348">
        <v>280601035</v>
      </c>
      <c r="B7962" s="1339" t="str">
        <f t="shared" si="62"/>
        <v>2806</v>
      </c>
      <c r="C7962" s="1349" t="s">
        <v>2754</v>
      </c>
      <c r="D7962" s="1350">
        <v>1</v>
      </c>
      <c r="E7962" s="293" t="s">
        <v>22087</v>
      </c>
      <c r="F7962" s="1352" t="s">
        <v>22088</v>
      </c>
      <c r="G7962" s="1351">
        <v>38689</v>
      </c>
      <c r="H7962" s="1348" t="s">
        <v>2252</v>
      </c>
      <c r="I7962" s="1348">
        <v>1357</v>
      </c>
      <c r="J7962" s="1351">
        <v>39338</v>
      </c>
      <c r="K7962" s="1352" t="s">
        <v>2253</v>
      </c>
      <c r="L7962" s="1352" t="s">
        <v>22089</v>
      </c>
      <c r="M7962" s="1345" t="s">
        <v>1830</v>
      </c>
      <c r="N7962" s="1346" t="s">
        <v>1830</v>
      </c>
      <c r="O7962" s="1347"/>
      <c r="P7962" s="117" t="str">
        <f t="shared" si="63"/>
        <v>2806</v>
      </c>
      <c r="Q7962" s="117"/>
      <c r="R7962" s="1348">
        <v>280601035</v>
      </c>
      <c r="S7962" s="321"/>
      <c r="T7962" s="321"/>
    </row>
    <row r="7963" spans="1:20" ht="34.5" customHeight="1">
      <c r="A7963" s="1348">
        <v>280601036</v>
      </c>
      <c r="B7963" s="1339" t="str">
        <f t="shared" si="62"/>
        <v>2806</v>
      </c>
      <c r="C7963" s="1349" t="s">
        <v>2754</v>
      </c>
      <c r="D7963" s="1350">
        <v>1</v>
      </c>
      <c r="E7963" s="293" t="s">
        <v>22090</v>
      </c>
      <c r="F7963" s="1352" t="s">
        <v>22091</v>
      </c>
      <c r="G7963" s="1356">
        <v>38689</v>
      </c>
      <c r="H7963" s="1348" t="s">
        <v>2252</v>
      </c>
      <c r="I7963" s="1348">
        <v>1357</v>
      </c>
      <c r="J7963" s="1351">
        <v>39338</v>
      </c>
      <c r="K7963" s="1352" t="s">
        <v>2253</v>
      </c>
      <c r="L7963" s="1352" t="s">
        <v>22092</v>
      </c>
      <c r="M7963" s="1345" t="s">
        <v>1830</v>
      </c>
      <c r="N7963" s="1346" t="s">
        <v>1830</v>
      </c>
      <c r="O7963" s="1347"/>
      <c r="P7963" s="117" t="str">
        <f t="shared" si="63"/>
        <v>2806</v>
      </c>
      <c r="Q7963" s="117"/>
      <c r="R7963" s="1348">
        <v>280601036</v>
      </c>
      <c r="S7963" s="321"/>
      <c r="T7963" s="321"/>
    </row>
    <row r="7964" spans="1:20" ht="34.5" customHeight="1">
      <c r="A7964" s="1348">
        <v>280601037</v>
      </c>
      <c r="B7964" s="1339" t="str">
        <f t="shared" si="62"/>
        <v>2806</v>
      </c>
      <c r="C7964" s="1349" t="s">
        <v>2754</v>
      </c>
      <c r="D7964" s="1350">
        <v>1</v>
      </c>
      <c r="E7964" s="293" t="s">
        <v>22093</v>
      </c>
      <c r="F7964" s="1352" t="s">
        <v>22094</v>
      </c>
      <c r="G7964" s="1351">
        <v>38689</v>
      </c>
      <c r="H7964" s="1348" t="s">
        <v>2252</v>
      </c>
      <c r="I7964" s="1348">
        <v>1357</v>
      </c>
      <c r="J7964" s="1351">
        <v>39338</v>
      </c>
      <c r="K7964" s="1352" t="s">
        <v>2253</v>
      </c>
      <c r="L7964" s="1352" t="s">
        <v>22095</v>
      </c>
      <c r="M7964" s="1345" t="s">
        <v>22096</v>
      </c>
      <c r="N7964" s="1346" t="s">
        <v>1830</v>
      </c>
      <c r="O7964" s="1347"/>
      <c r="P7964" s="117" t="str">
        <f t="shared" si="63"/>
        <v>2806</v>
      </c>
      <c r="Q7964" s="117"/>
      <c r="R7964" s="1348">
        <v>280601037</v>
      </c>
      <c r="S7964" s="321"/>
      <c r="T7964" s="321"/>
    </row>
    <row r="7965" spans="1:20" ht="34.5" customHeight="1">
      <c r="A7965" s="1348">
        <v>280601038</v>
      </c>
      <c r="B7965" s="1339" t="str">
        <f t="shared" si="62"/>
        <v>2806</v>
      </c>
      <c r="C7965" s="1349" t="s">
        <v>2754</v>
      </c>
      <c r="D7965" s="1350">
        <v>1</v>
      </c>
      <c r="E7965" s="293" t="s">
        <v>22097</v>
      </c>
      <c r="F7965" s="1352" t="s">
        <v>22098</v>
      </c>
      <c r="G7965" s="1351">
        <v>38689</v>
      </c>
      <c r="H7965" s="1348" t="s">
        <v>2252</v>
      </c>
      <c r="I7965" s="1348">
        <v>1357</v>
      </c>
      <c r="J7965" s="1351">
        <v>39338</v>
      </c>
      <c r="K7965" s="1352" t="s">
        <v>2253</v>
      </c>
      <c r="L7965" s="1352" t="s">
        <v>22099</v>
      </c>
      <c r="M7965" s="1345" t="s">
        <v>22100</v>
      </c>
      <c r="N7965" s="1346" t="s">
        <v>1830</v>
      </c>
      <c r="O7965" s="1347"/>
      <c r="P7965" s="117" t="str">
        <f t="shared" si="63"/>
        <v>2806</v>
      </c>
      <c r="Q7965" s="117"/>
      <c r="R7965" s="1348">
        <v>280601038</v>
      </c>
      <c r="S7965" s="321"/>
      <c r="T7965" s="321"/>
    </row>
    <row r="7966" spans="1:20" ht="34.5" customHeight="1">
      <c r="A7966" s="1348">
        <v>280601039</v>
      </c>
      <c r="B7966" s="1339" t="str">
        <f t="shared" si="62"/>
        <v>2806</v>
      </c>
      <c r="C7966" s="1349" t="s">
        <v>2754</v>
      </c>
      <c r="D7966" s="1350">
        <v>1</v>
      </c>
      <c r="E7966" s="293" t="s">
        <v>22101</v>
      </c>
      <c r="F7966" s="1352" t="s">
        <v>22102</v>
      </c>
      <c r="G7966" s="1356">
        <v>41056</v>
      </c>
      <c r="H7966" s="1348" t="s">
        <v>2252</v>
      </c>
      <c r="I7966" s="1348">
        <v>1357</v>
      </c>
      <c r="J7966" s="1351">
        <v>39338</v>
      </c>
      <c r="K7966" s="1352" t="s">
        <v>2253</v>
      </c>
      <c r="L7966" s="1352" t="s">
        <v>22103</v>
      </c>
      <c r="M7966" s="1345" t="s">
        <v>1830</v>
      </c>
      <c r="N7966" s="1346" t="s">
        <v>6095</v>
      </c>
      <c r="O7966" s="1347"/>
      <c r="P7966" s="117" t="str">
        <f t="shared" si="63"/>
        <v>2806</v>
      </c>
      <c r="Q7966" s="117"/>
      <c r="R7966" s="1348">
        <v>280601039</v>
      </c>
      <c r="S7966" s="321"/>
      <c r="T7966" s="321"/>
    </row>
    <row r="7967" spans="1:20" ht="34.5" customHeight="1">
      <c r="A7967" s="1348">
        <v>280601040</v>
      </c>
      <c r="B7967" s="1339" t="str">
        <f t="shared" si="62"/>
        <v>2806</v>
      </c>
      <c r="C7967" s="1349" t="s">
        <v>2754</v>
      </c>
      <c r="D7967" s="1350">
        <v>1</v>
      </c>
      <c r="E7967" s="293" t="s">
        <v>22104</v>
      </c>
      <c r="F7967" s="1352" t="s">
        <v>22105</v>
      </c>
      <c r="G7967" s="1351">
        <v>41056</v>
      </c>
      <c r="H7967" s="1348" t="s">
        <v>2252</v>
      </c>
      <c r="I7967" s="1348">
        <v>1357</v>
      </c>
      <c r="J7967" s="1351">
        <v>39338</v>
      </c>
      <c r="K7967" s="1352" t="s">
        <v>2253</v>
      </c>
      <c r="L7967" s="1352" t="s">
        <v>22106</v>
      </c>
      <c r="M7967" s="1345" t="s">
        <v>22107</v>
      </c>
      <c r="N7967" s="1346" t="s">
        <v>1830</v>
      </c>
      <c r="O7967" s="1347"/>
      <c r="P7967" s="117" t="str">
        <f t="shared" si="63"/>
        <v>2806</v>
      </c>
      <c r="Q7967" s="117"/>
      <c r="R7967" s="1348">
        <v>280601040</v>
      </c>
      <c r="S7967" s="321"/>
      <c r="T7967" s="321"/>
    </row>
    <row r="7968" spans="1:20" ht="34.5" customHeight="1">
      <c r="A7968" s="1348">
        <v>280601040</v>
      </c>
      <c r="B7968" s="1339" t="str">
        <f t="shared" si="62"/>
        <v>2806</v>
      </c>
      <c r="C7968" s="1349" t="s">
        <v>2754</v>
      </c>
      <c r="D7968" s="1350">
        <v>1</v>
      </c>
      <c r="E7968" s="293" t="s">
        <v>22108</v>
      </c>
      <c r="F7968" s="1352" t="s">
        <v>22109</v>
      </c>
      <c r="G7968" s="1351">
        <v>41056</v>
      </c>
      <c r="H7968" s="1348" t="s">
        <v>2252</v>
      </c>
      <c r="I7968" s="1348">
        <v>1357</v>
      </c>
      <c r="J7968" s="1351">
        <v>39338</v>
      </c>
      <c r="K7968" s="1352" t="s">
        <v>2253</v>
      </c>
      <c r="L7968" s="1352" t="s">
        <v>22110</v>
      </c>
      <c r="M7968" s="1345" t="s">
        <v>22111</v>
      </c>
      <c r="N7968" s="1346" t="s">
        <v>1830</v>
      </c>
      <c r="O7968" s="1347"/>
      <c r="P7968" s="117" t="str">
        <f t="shared" si="63"/>
        <v>2806</v>
      </c>
      <c r="Q7968" s="117"/>
      <c r="R7968" s="1348">
        <v>280601040</v>
      </c>
      <c r="S7968" s="321"/>
      <c r="T7968" s="321"/>
    </row>
    <row r="7969" spans="1:20" ht="34.5" customHeight="1">
      <c r="A7969" s="1348">
        <v>280601041</v>
      </c>
      <c r="B7969" s="1339" t="str">
        <f t="shared" si="62"/>
        <v>2806</v>
      </c>
      <c r="C7969" s="1349" t="s">
        <v>2754</v>
      </c>
      <c r="D7969" s="1350">
        <v>1</v>
      </c>
      <c r="E7969" s="293" t="s">
        <v>22112</v>
      </c>
      <c r="F7969" s="1352" t="s">
        <v>22113</v>
      </c>
      <c r="G7969" s="1356">
        <v>39218</v>
      </c>
      <c r="H7969" s="1348" t="s">
        <v>2252</v>
      </c>
      <c r="I7969" s="1348">
        <v>1357</v>
      </c>
      <c r="J7969" s="1351">
        <v>39338</v>
      </c>
      <c r="K7969" s="1352" t="s">
        <v>2253</v>
      </c>
      <c r="L7969" s="1352" t="s">
        <v>22114</v>
      </c>
      <c r="M7969" s="1345" t="s">
        <v>1830</v>
      </c>
      <c r="N7969" s="1346" t="s">
        <v>6095</v>
      </c>
      <c r="O7969" s="1347"/>
      <c r="P7969" s="117" t="str">
        <f t="shared" si="63"/>
        <v>2806</v>
      </c>
      <c r="Q7969" s="117"/>
      <c r="R7969" s="1348">
        <v>280601041</v>
      </c>
      <c r="S7969" s="321"/>
      <c r="T7969" s="321"/>
    </row>
    <row r="7970" spans="1:20" ht="34.5" customHeight="1">
      <c r="A7970" s="1348">
        <v>280601041</v>
      </c>
      <c r="B7970" s="1339" t="str">
        <f t="shared" si="62"/>
        <v>2806</v>
      </c>
      <c r="C7970" s="1349" t="s">
        <v>2754</v>
      </c>
      <c r="D7970" s="1350">
        <v>1</v>
      </c>
      <c r="E7970" s="293" t="s">
        <v>22115</v>
      </c>
      <c r="F7970" s="1352" t="s">
        <v>22116</v>
      </c>
      <c r="G7970" s="1351">
        <v>41056</v>
      </c>
      <c r="H7970" s="1348" t="s">
        <v>2252</v>
      </c>
      <c r="I7970" s="1348">
        <v>1357</v>
      </c>
      <c r="J7970" s="1351">
        <v>39338</v>
      </c>
      <c r="K7970" s="1352" t="s">
        <v>2253</v>
      </c>
      <c r="L7970" s="1352" t="s">
        <v>22110</v>
      </c>
      <c r="M7970" s="1345" t="s">
        <v>22117</v>
      </c>
      <c r="N7970" s="1346" t="s">
        <v>1830</v>
      </c>
      <c r="O7970" s="1347"/>
      <c r="P7970" s="117" t="str">
        <f t="shared" si="63"/>
        <v>2806</v>
      </c>
      <c r="Q7970" s="117"/>
      <c r="R7970" s="1348">
        <v>280601041</v>
      </c>
      <c r="S7970" s="321"/>
      <c r="T7970" s="321"/>
    </row>
    <row r="7971" spans="1:20" ht="34.5" customHeight="1">
      <c r="A7971" s="1348">
        <v>280601042</v>
      </c>
      <c r="B7971" s="1339" t="str">
        <f t="shared" si="62"/>
        <v>2806</v>
      </c>
      <c r="C7971" s="1349" t="s">
        <v>2754</v>
      </c>
      <c r="D7971" s="1350">
        <v>1</v>
      </c>
      <c r="E7971" s="293" t="s">
        <v>22118</v>
      </c>
      <c r="F7971" s="1352" t="s">
        <v>22119</v>
      </c>
      <c r="G7971" s="1351">
        <v>41056</v>
      </c>
      <c r="H7971" s="1348" t="s">
        <v>2252</v>
      </c>
      <c r="I7971" s="1348">
        <v>1357</v>
      </c>
      <c r="J7971" s="1351">
        <v>39338</v>
      </c>
      <c r="K7971" s="1352" t="s">
        <v>2253</v>
      </c>
      <c r="L7971" s="1352" t="s">
        <v>22110</v>
      </c>
      <c r="M7971" s="1345" t="s">
        <v>22120</v>
      </c>
      <c r="N7971" s="1346" t="s">
        <v>1830</v>
      </c>
      <c r="O7971" s="1347"/>
      <c r="P7971" s="117" t="str">
        <f t="shared" si="63"/>
        <v>2806</v>
      </c>
      <c r="Q7971" s="117"/>
      <c r="R7971" s="1348">
        <v>280601042</v>
      </c>
      <c r="S7971" s="321"/>
      <c r="T7971" s="321"/>
    </row>
    <row r="7972" spans="1:20" ht="34.5" customHeight="1">
      <c r="A7972" s="1348">
        <v>280601042</v>
      </c>
      <c r="B7972" s="1339" t="str">
        <f t="shared" si="62"/>
        <v>2806</v>
      </c>
      <c r="C7972" s="1349" t="s">
        <v>2754</v>
      </c>
      <c r="D7972" s="1350">
        <v>1</v>
      </c>
      <c r="E7972" s="293" t="s">
        <v>22121</v>
      </c>
      <c r="F7972" s="1352" t="s">
        <v>22122</v>
      </c>
      <c r="G7972" s="1356">
        <v>39218</v>
      </c>
      <c r="H7972" s="1348" t="s">
        <v>2252</v>
      </c>
      <c r="I7972" s="1348">
        <v>1357</v>
      </c>
      <c r="J7972" s="1351">
        <v>39338</v>
      </c>
      <c r="K7972" s="1352" t="s">
        <v>2253</v>
      </c>
      <c r="L7972" s="1352" t="s">
        <v>22123</v>
      </c>
      <c r="M7972" s="1345" t="s">
        <v>22120</v>
      </c>
      <c r="N7972" s="1346" t="s">
        <v>1830</v>
      </c>
      <c r="O7972" s="1347"/>
      <c r="P7972" s="117" t="str">
        <f t="shared" si="63"/>
        <v>2806</v>
      </c>
      <c r="Q7972" s="117"/>
      <c r="R7972" s="1348">
        <v>280601042</v>
      </c>
      <c r="S7972" s="321"/>
      <c r="T7972" s="321"/>
    </row>
    <row r="7973" spans="1:20" ht="34.5" customHeight="1">
      <c r="A7973" s="1348">
        <v>280601043</v>
      </c>
      <c r="B7973" s="1339" t="str">
        <f t="shared" si="62"/>
        <v>2806</v>
      </c>
      <c r="C7973" s="1349" t="s">
        <v>2754</v>
      </c>
      <c r="D7973" s="1350">
        <v>1</v>
      </c>
      <c r="E7973" s="293" t="s">
        <v>22124</v>
      </c>
      <c r="F7973" s="1352" t="s">
        <v>22125</v>
      </c>
      <c r="G7973" s="1351">
        <v>39218</v>
      </c>
      <c r="H7973" s="1348" t="s">
        <v>2252</v>
      </c>
      <c r="I7973" s="1348">
        <v>1357</v>
      </c>
      <c r="J7973" s="1351">
        <v>39338</v>
      </c>
      <c r="K7973" s="1352" t="s">
        <v>2253</v>
      </c>
      <c r="L7973" s="1352" t="s">
        <v>22123</v>
      </c>
      <c r="M7973" s="1345" t="s">
        <v>22120</v>
      </c>
      <c r="N7973" s="1346" t="s">
        <v>1830</v>
      </c>
      <c r="O7973" s="1347"/>
      <c r="P7973" s="117" t="str">
        <f t="shared" si="63"/>
        <v>2806</v>
      </c>
      <c r="Q7973" s="117"/>
      <c r="R7973" s="1348">
        <v>280601043</v>
      </c>
      <c r="S7973" s="321"/>
      <c r="T7973" s="321"/>
    </row>
    <row r="7974" spans="1:20" ht="34.5" customHeight="1">
      <c r="A7974" s="1348">
        <v>280601043</v>
      </c>
      <c r="B7974" s="1339" t="str">
        <f t="shared" si="62"/>
        <v>2806</v>
      </c>
      <c r="C7974" s="1349" t="s">
        <v>2754</v>
      </c>
      <c r="D7974" s="1350">
        <v>1</v>
      </c>
      <c r="E7974" s="293" t="s">
        <v>22126</v>
      </c>
      <c r="F7974" s="1352" t="s">
        <v>22127</v>
      </c>
      <c r="G7974" s="1351">
        <v>39218</v>
      </c>
      <c r="H7974" s="1348" t="s">
        <v>2252</v>
      </c>
      <c r="I7974" s="1348">
        <v>1357</v>
      </c>
      <c r="J7974" s="1351">
        <v>39338</v>
      </c>
      <c r="K7974" s="1352" t="s">
        <v>2253</v>
      </c>
      <c r="L7974" s="1352" t="s">
        <v>22123</v>
      </c>
      <c r="M7974" s="1345" t="s">
        <v>22120</v>
      </c>
      <c r="N7974" s="1346" t="s">
        <v>1830</v>
      </c>
      <c r="O7974" s="1347"/>
      <c r="P7974" s="117" t="str">
        <f t="shared" si="63"/>
        <v>2806</v>
      </c>
      <c r="Q7974" s="117"/>
      <c r="R7974" s="1348">
        <v>280601043</v>
      </c>
      <c r="S7974" s="321"/>
      <c r="T7974" s="321"/>
    </row>
    <row r="7975" spans="1:20" ht="34.5" customHeight="1">
      <c r="A7975" s="1348">
        <v>280601044</v>
      </c>
      <c r="B7975" s="1339" t="str">
        <f t="shared" si="62"/>
        <v>2806</v>
      </c>
      <c r="C7975" s="1349" t="s">
        <v>2754</v>
      </c>
      <c r="D7975" s="1350">
        <v>1</v>
      </c>
      <c r="E7975" s="293" t="s">
        <v>22128</v>
      </c>
      <c r="F7975" s="1352" t="s">
        <v>22129</v>
      </c>
      <c r="G7975" s="1351">
        <v>39218</v>
      </c>
      <c r="H7975" s="1348" t="s">
        <v>2252</v>
      </c>
      <c r="I7975" s="1348">
        <v>1357</v>
      </c>
      <c r="J7975" s="1351">
        <v>39338</v>
      </c>
      <c r="K7975" s="1352" t="s">
        <v>2253</v>
      </c>
      <c r="L7975" s="1352" t="s">
        <v>22130</v>
      </c>
      <c r="M7975" s="1345" t="s">
        <v>22131</v>
      </c>
      <c r="N7975" s="1346" t="s">
        <v>1830</v>
      </c>
      <c r="O7975" s="1347"/>
      <c r="P7975" s="117" t="str">
        <f t="shared" si="63"/>
        <v>2806</v>
      </c>
      <c r="Q7975" s="117"/>
      <c r="R7975" s="1348">
        <v>280601044</v>
      </c>
      <c r="S7975" s="321"/>
      <c r="T7975" s="321"/>
    </row>
    <row r="7976" spans="1:20" ht="34.5" customHeight="1">
      <c r="A7976" s="1348">
        <v>280601044</v>
      </c>
      <c r="B7976" s="1339" t="str">
        <f t="shared" si="62"/>
        <v>2806</v>
      </c>
      <c r="C7976" s="1349" t="s">
        <v>2754</v>
      </c>
      <c r="D7976" s="1350">
        <v>1</v>
      </c>
      <c r="E7976" s="293" t="s">
        <v>22132</v>
      </c>
      <c r="F7976" s="1352" t="s">
        <v>22133</v>
      </c>
      <c r="G7976" s="1351">
        <v>39218</v>
      </c>
      <c r="H7976" s="1348" t="s">
        <v>2252</v>
      </c>
      <c r="I7976" s="1348">
        <v>1357</v>
      </c>
      <c r="J7976" s="1351">
        <v>39338</v>
      </c>
      <c r="K7976" s="1352" t="s">
        <v>2253</v>
      </c>
      <c r="L7976" s="1352" t="s">
        <v>22134</v>
      </c>
      <c r="M7976" s="1345" t="s">
        <v>22131</v>
      </c>
      <c r="N7976" s="1346" t="s">
        <v>1830</v>
      </c>
      <c r="O7976" s="1347"/>
      <c r="P7976" s="117" t="str">
        <f t="shared" si="63"/>
        <v>2806</v>
      </c>
      <c r="Q7976" s="117"/>
      <c r="R7976" s="1348">
        <v>280601044</v>
      </c>
      <c r="S7976" s="321"/>
      <c r="T7976" s="321"/>
    </row>
    <row r="7977" spans="1:20" ht="34.5" customHeight="1">
      <c r="A7977" s="1348">
        <v>280601045</v>
      </c>
      <c r="B7977" s="1339" t="str">
        <f t="shared" si="62"/>
        <v>2806</v>
      </c>
      <c r="C7977" s="1349" t="s">
        <v>2754</v>
      </c>
      <c r="D7977" s="1350">
        <v>2</v>
      </c>
      <c r="E7977" s="293" t="s">
        <v>22135</v>
      </c>
      <c r="F7977" s="1352" t="s">
        <v>22136</v>
      </c>
      <c r="G7977" s="1351">
        <v>42734</v>
      </c>
      <c r="H7977" s="1348" t="s">
        <v>2252</v>
      </c>
      <c r="I7977" s="1348">
        <v>1461</v>
      </c>
      <c r="J7977" s="1351">
        <v>41123</v>
      </c>
      <c r="K7977" s="1352" t="s">
        <v>2253</v>
      </c>
      <c r="L7977" s="1352"/>
      <c r="M7977" s="1345" t="s">
        <v>22131</v>
      </c>
      <c r="N7977" s="1346" t="s">
        <v>1830</v>
      </c>
      <c r="O7977" s="1347"/>
      <c r="P7977" s="117" t="str">
        <f t="shared" si="63"/>
        <v>2806</v>
      </c>
      <c r="Q7977" s="117"/>
      <c r="R7977" s="1348">
        <v>280601045</v>
      </c>
      <c r="S7977" s="321"/>
      <c r="T7977" s="321"/>
    </row>
    <row r="7978" spans="1:20" ht="34.5" customHeight="1">
      <c r="A7978" s="1348">
        <v>280601045</v>
      </c>
      <c r="B7978" s="1339" t="str">
        <f t="shared" si="62"/>
        <v>2806</v>
      </c>
      <c r="C7978" s="1349" t="s">
        <v>2754</v>
      </c>
      <c r="D7978" s="1350">
        <v>1</v>
      </c>
      <c r="E7978" s="293" t="s">
        <v>22137</v>
      </c>
      <c r="F7978" s="1352" t="s">
        <v>22138</v>
      </c>
      <c r="G7978" s="1351">
        <v>39218</v>
      </c>
      <c r="H7978" s="1348" t="s">
        <v>2252</v>
      </c>
      <c r="I7978" s="1348">
        <v>1357</v>
      </c>
      <c r="J7978" s="1351">
        <v>39338</v>
      </c>
      <c r="K7978" s="1352" t="s">
        <v>2253</v>
      </c>
      <c r="L7978" s="1352" t="s">
        <v>22139</v>
      </c>
      <c r="M7978" s="1345" t="s">
        <v>22140</v>
      </c>
      <c r="N7978" s="1346" t="s">
        <v>1830</v>
      </c>
      <c r="O7978" s="1347"/>
      <c r="P7978" s="117" t="str">
        <f t="shared" si="63"/>
        <v>2806</v>
      </c>
      <c r="Q7978" s="117"/>
      <c r="R7978" s="1348">
        <v>280601045</v>
      </c>
      <c r="S7978" s="321"/>
      <c r="T7978" s="321"/>
    </row>
    <row r="7979" spans="1:20" ht="34.5" customHeight="1">
      <c r="A7979" s="1348">
        <v>280601046</v>
      </c>
      <c r="B7979" s="1339" t="str">
        <f t="shared" si="62"/>
        <v>2806</v>
      </c>
      <c r="C7979" s="1349" t="s">
        <v>2754</v>
      </c>
      <c r="D7979" s="1350">
        <v>2</v>
      </c>
      <c r="E7979" s="293" t="s">
        <v>22141</v>
      </c>
      <c r="F7979" s="1352" t="s">
        <v>22138</v>
      </c>
      <c r="G7979" s="1351">
        <v>43091</v>
      </c>
      <c r="H7979" s="1348" t="s">
        <v>2252</v>
      </c>
      <c r="I7979" s="1348">
        <v>1461</v>
      </c>
      <c r="J7979" s="1351">
        <v>41123</v>
      </c>
      <c r="K7979" s="1352" t="s">
        <v>2253</v>
      </c>
      <c r="L7979" s="1352"/>
      <c r="M7979" s="1345" t="s">
        <v>22142</v>
      </c>
      <c r="N7979" s="1346" t="s">
        <v>1830</v>
      </c>
      <c r="O7979" s="1347" t="s">
        <v>22143</v>
      </c>
      <c r="P7979" s="117" t="str">
        <f t="shared" si="63"/>
        <v>2806</v>
      </c>
      <c r="Q7979" s="117"/>
      <c r="R7979" s="1348">
        <v>280601046</v>
      </c>
      <c r="S7979" s="321"/>
      <c r="T7979" s="321"/>
    </row>
    <row r="7980" spans="1:20" ht="34.5" customHeight="1">
      <c r="A7980" s="1348">
        <v>280601046</v>
      </c>
      <c r="B7980" s="1339" t="str">
        <f t="shared" si="62"/>
        <v>2806</v>
      </c>
      <c r="C7980" s="1349" t="s">
        <v>2754</v>
      </c>
      <c r="D7980" s="1350">
        <v>1</v>
      </c>
      <c r="E7980" s="293" t="s">
        <v>22144</v>
      </c>
      <c r="F7980" s="1352" t="s">
        <v>22145</v>
      </c>
      <c r="G7980" s="1351">
        <v>41273</v>
      </c>
      <c r="H7980" s="1348" t="s">
        <v>2252</v>
      </c>
      <c r="I7980" s="1348">
        <v>1357</v>
      </c>
      <c r="J7980" s="1351">
        <v>39338</v>
      </c>
      <c r="K7980" s="1352" t="s">
        <v>2253</v>
      </c>
      <c r="L7980" s="1352" t="s">
        <v>22146</v>
      </c>
      <c r="M7980" s="1345" t="s">
        <v>22147</v>
      </c>
      <c r="N7980" s="1346" t="s">
        <v>1830</v>
      </c>
      <c r="O7980" s="1347"/>
      <c r="P7980" s="117" t="str">
        <f t="shared" si="63"/>
        <v>2806</v>
      </c>
      <c r="Q7980" s="117"/>
      <c r="R7980" s="1348">
        <v>280601046</v>
      </c>
      <c r="S7980" s="321"/>
      <c r="T7980" s="321"/>
    </row>
    <row r="7981" spans="1:20" ht="34.5" customHeight="1">
      <c r="A7981" s="1348">
        <v>280601047</v>
      </c>
      <c r="B7981" s="1339" t="str">
        <f t="shared" si="62"/>
        <v>2806</v>
      </c>
      <c r="C7981" s="1349" t="s">
        <v>2754</v>
      </c>
      <c r="D7981" s="1350">
        <v>1</v>
      </c>
      <c r="E7981" s="293" t="s">
        <v>22148</v>
      </c>
      <c r="F7981" s="1352" t="s">
        <v>22149</v>
      </c>
      <c r="G7981" s="1351">
        <v>39218</v>
      </c>
      <c r="H7981" s="1348" t="s">
        <v>2252</v>
      </c>
      <c r="I7981" s="1348">
        <v>1357</v>
      </c>
      <c r="J7981" s="1351">
        <v>39338</v>
      </c>
      <c r="K7981" s="1352" t="s">
        <v>2253</v>
      </c>
      <c r="L7981" s="1352" t="s">
        <v>22150</v>
      </c>
      <c r="M7981" s="1345" t="s">
        <v>3308</v>
      </c>
      <c r="N7981" s="1346" t="s">
        <v>22151</v>
      </c>
      <c r="O7981" s="1347"/>
      <c r="P7981" s="117" t="str">
        <f t="shared" si="63"/>
        <v>2806</v>
      </c>
      <c r="Q7981" s="117"/>
      <c r="R7981" s="1348">
        <v>280601047</v>
      </c>
      <c r="S7981" s="321"/>
      <c r="T7981" s="321"/>
    </row>
    <row r="7982" spans="1:20" ht="34.5" customHeight="1">
      <c r="A7982" s="1348">
        <v>280601047</v>
      </c>
      <c r="B7982" s="1339" t="str">
        <f t="shared" si="62"/>
        <v>2806</v>
      </c>
      <c r="C7982" s="1349" t="s">
        <v>2754</v>
      </c>
      <c r="D7982" s="1350">
        <v>2</v>
      </c>
      <c r="E7982" s="293" t="s">
        <v>22152</v>
      </c>
      <c r="F7982" s="1352" t="s">
        <v>22153</v>
      </c>
      <c r="G7982" s="1351">
        <v>43829</v>
      </c>
      <c r="H7982" s="1348" t="s">
        <v>2252</v>
      </c>
      <c r="I7982" s="1348">
        <v>1461</v>
      </c>
      <c r="J7982" s="1351">
        <v>41123</v>
      </c>
      <c r="K7982" s="1352" t="s">
        <v>2253</v>
      </c>
      <c r="L7982" s="1352"/>
      <c r="M7982" s="1345" t="s">
        <v>22154</v>
      </c>
      <c r="N7982" s="1346" t="s">
        <v>1830</v>
      </c>
      <c r="O7982" s="1347" t="s">
        <v>22155</v>
      </c>
      <c r="P7982" s="117" t="str">
        <f t="shared" si="63"/>
        <v>2806</v>
      </c>
      <c r="Q7982" s="117"/>
      <c r="R7982" s="1348">
        <v>280601047</v>
      </c>
      <c r="S7982" s="321"/>
      <c r="T7982" s="321"/>
    </row>
    <row r="7983" spans="1:20" ht="34.5" customHeight="1">
      <c r="A7983" s="1348">
        <v>280601048</v>
      </c>
      <c r="B7983" s="1339" t="str">
        <f t="shared" si="62"/>
        <v>2806</v>
      </c>
      <c r="C7983" s="1349" t="s">
        <v>2754</v>
      </c>
      <c r="D7983" s="1350">
        <v>1</v>
      </c>
      <c r="E7983" s="293" t="s">
        <v>22156</v>
      </c>
      <c r="F7983" s="1352" t="s">
        <v>22157</v>
      </c>
      <c r="G7983" s="1351">
        <v>39218</v>
      </c>
      <c r="H7983" s="1348" t="s">
        <v>2252</v>
      </c>
      <c r="I7983" s="1348">
        <v>1357</v>
      </c>
      <c r="J7983" s="1351">
        <v>39338</v>
      </c>
      <c r="K7983" s="1352" t="s">
        <v>2253</v>
      </c>
      <c r="L7983" s="1352" t="s">
        <v>22150</v>
      </c>
      <c r="M7983" s="1345" t="s">
        <v>22158</v>
      </c>
      <c r="N7983" s="1346" t="s">
        <v>1830</v>
      </c>
      <c r="O7983" s="1347"/>
      <c r="P7983" s="117" t="str">
        <f t="shared" si="63"/>
        <v>2806</v>
      </c>
      <c r="Q7983" s="117"/>
      <c r="R7983" s="1348">
        <v>280601048</v>
      </c>
      <c r="S7983" s="321"/>
      <c r="T7983" s="321"/>
    </row>
    <row r="7984" spans="1:20" ht="34.5" customHeight="1">
      <c r="A7984" s="1348">
        <v>280601048</v>
      </c>
      <c r="B7984" s="1339" t="str">
        <f t="shared" si="62"/>
        <v>2806</v>
      </c>
      <c r="C7984" s="1349" t="s">
        <v>2754</v>
      </c>
      <c r="D7984" s="1350">
        <v>2</v>
      </c>
      <c r="E7984" s="293" t="s">
        <v>22159</v>
      </c>
      <c r="F7984" s="1352" t="s">
        <v>22160</v>
      </c>
      <c r="G7984" s="1351">
        <v>43829</v>
      </c>
      <c r="H7984" s="1348" t="s">
        <v>2252</v>
      </c>
      <c r="I7984" s="1348">
        <v>1461</v>
      </c>
      <c r="J7984" s="1351">
        <v>41123</v>
      </c>
      <c r="K7984" s="1352" t="s">
        <v>2253</v>
      </c>
      <c r="L7984" s="1352"/>
      <c r="M7984" s="1345" t="s">
        <v>22161</v>
      </c>
      <c r="N7984" s="1346" t="s">
        <v>1830</v>
      </c>
      <c r="O7984" s="1347" t="s">
        <v>22155</v>
      </c>
      <c r="P7984" s="117" t="str">
        <f t="shared" si="63"/>
        <v>2806</v>
      </c>
      <c r="Q7984" s="117"/>
      <c r="R7984" s="1348">
        <v>280601048</v>
      </c>
      <c r="S7984" s="321"/>
      <c r="T7984" s="321"/>
    </row>
    <row r="7985" spans="1:20" ht="34.5" customHeight="1">
      <c r="A7985" s="1348">
        <v>280601049</v>
      </c>
      <c r="B7985" s="1339" t="str">
        <f t="shared" si="62"/>
        <v>2806</v>
      </c>
      <c r="C7985" s="1349" t="s">
        <v>2754</v>
      </c>
      <c r="D7985" s="1350">
        <v>1</v>
      </c>
      <c r="E7985" s="293" t="s">
        <v>22162</v>
      </c>
      <c r="F7985" s="1352" t="s">
        <v>22163</v>
      </c>
      <c r="G7985" s="1351">
        <v>39218</v>
      </c>
      <c r="H7985" s="1348" t="s">
        <v>2252</v>
      </c>
      <c r="I7985" s="1348">
        <v>1357</v>
      </c>
      <c r="J7985" s="1351">
        <v>39338</v>
      </c>
      <c r="K7985" s="1352" t="s">
        <v>2253</v>
      </c>
      <c r="L7985" s="1352" t="s">
        <v>22139</v>
      </c>
      <c r="M7985" s="1345" t="s">
        <v>22164</v>
      </c>
      <c r="N7985" s="1346" t="s">
        <v>1830</v>
      </c>
      <c r="O7985" s="1347"/>
      <c r="P7985" s="117" t="str">
        <f t="shared" si="63"/>
        <v>2806</v>
      </c>
      <c r="Q7985" s="117"/>
      <c r="R7985" s="1348">
        <v>280601049</v>
      </c>
      <c r="S7985" s="321"/>
      <c r="T7985" s="321"/>
    </row>
    <row r="7986" spans="1:20" ht="34.5" customHeight="1">
      <c r="A7986" s="1348">
        <v>280601049</v>
      </c>
      <c r="B7986" s="1339" t="str">
        <f t="shared" si="62"/>
        <v>2806</v>
      </c>
      <c r="C7986" s="1349" t="s">
        <v>2754</v>
      </c>
      <c r="D7986" s="1350">
        <v>2</v>
      </c>
      <c r="E7986" s="293" t="s">
        <v>22165</v>
      </c>
      <c r="F7986" s="1352" t="s">
        <v>22166</v>
      </c>
      <c r="G7986" s="1351">
        <v>43091</v>
      </c>
      <c r="H7986" s="1348" t="s">
        <v>2252</v>
      </c>
      <c r="I7986" s="1348">
        <v>1461</v>
      </c>
      <c r="J7986" s="1351">
        <v>41123</v>
      </c>
      <c r="K7986" s="1352" t="s">
        <v>2253</v>
      </c>
      <c r="L7986" s="1352"/>
      <c r="M7986" s="1345" t="s">
        <v>22167</v>
      </c>
      <c r="N7986" s="1346" t="s">
        <v>1830</v>
      </c>
      <c r="O7986" s="1347" t="s">
        <v>22143</v>
      </c>
      <c r="P7986" s="117" t="str">
        <f t="shared" si="63"/>
        <v>2806</v>
      </c>
      <c r="Q7986" s="117"/>
      <c r="R7986" s="1348">
        <v>280601049</v>
      </c>
      <c r="S7986" s="321"/>
      <c r="T7986" s="321"/>
    </row>
    <row r="7987" spans="1:20" ht="34.5" customHeight="1">
      <c r="A7987" s="1348">
        <v>280601050</v>
      </c>
      <c r="B7987" s="1339" t="str">
        <f t="shared" si="62"/>
        <v>2806</v>
      </c>
      <c r="C7987" s="1349" t="s">
        <v>2754</v>
      </c>
      <c r="D7987" s="1350">
        <v>1</v>
      </c>
      <c r="E7987" s="293" t="s">
        <v>22168</v>
      </c>
      <c r="F7987" s="1352" t="s">
        <v>22169</v>
      </c>
      <c r="G7987" s="1351">
        <v>39218</v>
      </c>
      <c r="H7987" s="1348" t="s">
        <v>2252</v>
      </c>
      <c r="I7987" s="1348">
        <v>1357</v>
      </c>
      <c r="J7987" s="1351">
        <v>39338</v>
      </c>
      <c r="K7987" s="1352" t="s">
        <v>2253</v>
      </c>
      <c r="L7987" s="1352" t="s">
        <v>22170</v>
      </c>
      <c r="M7987" s="1345" t="s">
        <v>22171</v>
      </c>
      <c r="N7987" s="1346" t="s">
        <v>1830</v>
      </c>
      <c r="O7987" s="1347"/>
      <c r="P7987" s="117" t="str">
        <f t="shared" si="63"/>
        <v>2806</v>
      </c>
      <c r="Q7987" s="117"/>
      <c r="R7987" s="1348">
        <v>280601050</v>
      </c>
      <c r="S7987" s="321"/>
      <c r="T7987" s="321"/>
    </row>
    <row r="7988" spans="1:20" ht="34.5" customHeight="1">
      <c r="A7988" s="1348">
        <v>280601050</v>
      </c>
      <c r="B7988" s="1339" t="str">
        <f t="shared" si="62"/>
        <v>2806</v>
      </c>
      <c r="C7988" s="1349" t="s">
        <v>2754</v>
      </c>
      <c r="D7988" s="1350">
        <v>1</v>
      </c>
      <c r="E7988" s="293" t="s">
        <v>22172</v>
      </c>
      <c r="F7988" s="1352" t="s">
        <v>22173</v>
      </c>
      <c r="G7988" s="1351">
        <v>38453</v>
      </c>
      <c r="H7988" s="1348" t="s">
        <v>2252</v>
      </c>
      <c r="I7988" s="1348">
        <v>1357</v>
      </c>
      <c r="J7988" s="1351">
        <v>39338</v>
      </c>
      <c r="K7988" s="1352" t="s">
        <v>2253</v>
      </c>
      <c r="L7988" s="1352" t="s">
        <v>22174</v>
      </c>
      <c r="M7988" s="1345" t="s">
        <v>22175</v>
      </c>
      <c r="N7988" s="1346" t="s">
        <v>1830</v>
      </c>
      <c r="O7988" s="1347"/>
      <c r="P7988" s="117" t="str">
        <f t="shared" si="63"/>
        <v>2806</v>
      </c>
      <c r="Q7988" s="117"/>
      <c r="R7988" s="1348">
        <v>280601050</v>
      </c>
      <c r="S7988" s="321"/>
      <c r="T7988" s="321"/>
    </row>
    <row r="7989" spans="1:20" ht="34.5" customHeight="1">
      <c r="A7989" s="1348">
        <v>280601051</v>
      </c>
      <c r="B7989" s="1339" t="str">
        <f t="shared" si="62"/>
        <v>2806</v>
      </c>
      <c r="C7989" s="1349" t="s">
        <v>2754</v>
      </c>
      <c r="D7989" s="1350">
        <v>1</v>
      </c>
      <c r="E7989" s="293" t="s">
        <v>22176</v>
      </c>
      <c r="F7989" s="1352" t="s">
        <v>22177</v>
      </c>
      <c r="G7989" s="1356">
        <v>38453</v>
      </c>
      <c r="H7989" s="1348" t="s">
        <v>2252</v>
      </c>
      <c r="I7989" s="1348">
        <v>1357</v>
      </c>
      <c r="J7989" s="1351">
        <v>39338</v>
      </c>
      <c r="K7989" s="1352" t="s">
        <v>2253</v>
      </c>
      <c r="L7989" s="1352" t="s">
        <v>22049</v>
      </c>
      <c r="M7989" s="1345" t="s">
        <v>1830</v>
      </c>
      <c r="N7989" s="1346" t="s">
        <v>22178</v>
      </c>
      <c r="O7989" s="1347"/>
      <c r="P7989" s="117" t="str">
        <f t="shared" si="63"/>
        <v>2806</v>
      </c>
      <c r="Q7989" s="117"/>
      <c r="R7989" s="1348">
        <v>280601051</v>
      </c>
      <c r="S7989" s="321"/>
      <c r="T7989" s="321"/>
    </row>
    <row r="7990" spans="1:20" ht="34.5" customHeight="1">
      <c r="A7990" s="1348">
        <v>280601051</v>
      </c>
      <c r="B7990" s="1339" t="str">
        <f t="shared" si="62"/>
        <v>2806</v>
      </c>
      <c r="C7990" s="1349" t="s">
        <v>2754</v>
      </c>
      <c r="D7990" s="1350">
        <v>1</v>
      </c>
      <c r="E7990" s="293" t="s">
        <v>22179</v>
      </c>
      <c r="F7990" s="1352" t="s">
        <v>22180</v>
      </c>
      <c r="G7990" s="1351">
        <v>38453</v>
      </c>
      <c r="H7990" s="1348" t="s">
        <v>2252</v>
      </c>
      <c r="I7990" s="1348">
        <v>1357</v>
      </c>
      <c r="J7990" s="1351">
        <v>39338</v>
      </c>
      <c r="K7990" s="1352" t="s">
        <v>2253</v>
      </c>
      <c r="L7990" s="1352" t="s">
        <v>22053</v>
      </c>
      <c r="M7990" s="1345" t="s">
        <v>22181</v>
      </c>
      <c r="N7990" s="1346" t="s">
        <v>1830</v>
      </c>
      <c r="O7990" s="1347"/>
      <c r="P7990" s="117" t="str">
        <f t="shared" si="63"/>
        <v>2806</v>
      </c>
      <c r="Q7990" s="117"/>
      <c r="R7990" s="1348">
        <v>280601051</v>
      </c>
      <c r="S7990" s="321"/>
      <c r="T7990" s="321"/>
    </row>
    <row r="7991" spans="1:20" ht="34.5" customHeight="1">
      <c r="A7991" s="1348">
        <v>280601051</v>
      </c>
      <c r="B7991" s="1339" t="str">
        <f t="shared" si="62"/>
        <v>2806</v>
      </c>
      <c r="C7991" s="1349" t="s">
        <v>2754</v>
      </c>
      <c r="D7991" s="1350">
        <v>1</v>
      </c>
      <c r="E7991" s="293" t="s">
        <v>22182</v>
      </c>
      <c r="F7991" s="1352" t="s">
        <v>22062</v>
      </c>
      <c r="G7991" s="1351">
        <v>38453</v>
      </c>
      <c r="H7991" s="1348" t="s">
        <v>2252</v>
      </c>
      <c r="I7991" s="1348">
        <v>1357</v>
      </c>
      <c r="J7991" s="1351">
        <v>39338</v>
      </c>
      <c r="K7991" s="1352" t="s">
        <v>2253</v>
      </c>
      <c r="L7991" s="1352" t="s">
        <v>22053</v>
      </c>
      <c r="M7991" s="1345" t="s">
        <v>22183</v>
      </c>
      <c r="N7991" s="1346" t="s">
        <v>1830</v>
      </c>
      <c r="O7991" s="1347"/>
      <c r="P7991" s="117" t="str">
        <f t="shared" si="63"/>
        <v>2806</v>
      </c>
      <c r="Q7991" s="117"/>
      <c r="R7991" s="1348">
        <v>280601051</v>
      </c>
      <c r="S7991" s="321"/>
      <c r="T7991" s="321"/>
    </row>
    <row r="7992" spans="1:20" ht="34.5" customHeight="1">
      <c r="A7992" s="1348">
        <v>280601052</v>
      </c>
      <c r="B7992" s="1339" t="str">
        <f t="shared" si="62"/>
        <v>2806</v>
      </c>
      <c r="C7992" s="1349" t="s">
        <v>2754</v>
      </c>
      <c r="D7992" s="1350">
        <v>1</v>
      </c>
      <c r="E7992" s="293" t="s">
        <v>22184</v>
      </c>
      <c r="F7992" s="1352" t="s">
        <v>22185</v>
      </c>
      <c r="G7992" s="1351">
        <v>38453</v>
      </c>
      <c r="H7992" s="1348" t="s">
        <v>2252</v>
      </c>
      <c r="I7992" s="1348">
        <v>1357</v>
      </c>
      <c r="J7992" s="1351">
        <v>39338</v>
      </c>
      <c r="K7992" s="1352" t="s">
        <v>2253</v>
      </c>
      <c r="L7992" s="1352" t="s">
        <v>22053</v>
      </c>
      <c r="M7992" s="1345" t="s">
        <v>22186</v>
      </c>
      <c r="N7992" s="1346" t="s">
        <v>1830</v>
      </c>
      <c r="O7992" s="1347"/>
      <c r="P7992" s="117" t="str">
        <f t="shared" si="63"/>
        <v>2806</v>
      </c>
      <c r="Q7992" s="117"/>
      <c r="R7992" s="1348">
        <v>280601052</v>
      </c>
      <c r="S7992" s="321"/>
      <c r="T7992" s="321"/>
    </row>
    <row r="7993" spans="1:20" ht="34.5" customHeight="1">
      <c r="A7993" s="1348">
        <v>280601052</v>
      </c>
      <c r="B7993" s="1339" t="str">
        <f t="shared" si="62"/>
        <v>2806</v>
      </c>
      <c r="C7993" s="1349" t="s">
        <v>2754</v>
      </c>
      <c r="D7993" s="1350">
        <v>1</v>
      </c>
      <c r="E7993" s="293" t="s">
        <v>22187</v>
      </c>
      <c r="F7993" s="1352" t="s">
        <v>22188</v>
      </c>
      <c r="G7993" s="1351">
        <v>38453</v>
      </c>
      <c r="H7993" s="1348" t="s">
        <v>2252</v>
      </c>
      <c r="I7993" s="1348">
        <v>1357</v>
      </c>
      <c r="J7993" s="1351">
        <v>39338</v>
      </c>
      <c r="K7993" s="1352" t="s">
        <v>2253</v>
      </c>
      <c r="L7993" s="1352" t="s">
        <v>22053</v>
      </c>
      <c r="M7993" s="1345" t="s">
        <v>22186</v>
      </c>
      <c r="N7993" s="1346" t="s">
        <v>1830</v>
      </c>
      <c r="O7993" s="1347"/>
      <c r="P7993" s="117" t="str">
        <f t="shared" si="63"/>
        <v>2806</v>
      </c>
      <c r="Q7993" s="117"/>
      <c r="R7993" s="1348">
        <v>280601052</v>
      </c>
      <c r="S7993" s="321"/>
      <c r="T7993" s="321"/>
    </row>
    <row r="7994" spans="1:20" ht="34.5" customHeight="1">
      <c r="A7994" s="1348">
        <v>280601053</v>
      </c>
      <c r="B7994" s="1339" t="str">
        <f t="shared" si="62"/>
        <v>2806</v>
      </c>
      <c r="C7994" s="1349" t="s">
        <v>2754</v>
      </c>
      <c r="D7994" s="1350">
        <v>1</v>
      </c>
      <c r="E7994" s="293" t="s">
        <v>22189</v>
      </c>
      <c r="F7994" s="1352" t="s">
        <v>22190</v>
      </c>
      <c r="G7994" s="1351">
        <v>38453</v>
      </c>
      <c r="H7994" s="1348" t="s">
        <v>2252</v>
      </c>
      <c r="I7994" s="1348">
        <v>1357</v>
      </c>
      <c r="J7994" s="1351">
        <v>39338</v>
      </c>
      <c r="K7994" s="1352" t="s">
        <v>2253</v>
      </c>
      <c r="L7994" s="1352" t="s">
        <v>22063</v>
      </c>
      <c r="M7994" s="1345" t="s">
        <v>22191</v>
      </c>
      <c r="N7994" s="1346" t="s">
        <v>1830</v>
      </c>
      <c r="O7994" s="1347"/>
      <c r="P7994" s="117" t="str">
        <f t="shared" si="63"/>
        <v>2806</v>
      </c>
      <c r="Q7994" s="117"/>
      <c r="R7994" s="1348">
        <v>280601053</v>
      </c>
      <c r="S7994" s="321"/>
      <c r="T7994" s="321"/>
    </row>
    <row r="7995" spans="1:20" ht="34.5" customHeight="1">
      <c r="A7995" s="1348">
        <v>280601053</v>
      </c>
      <c r="B7995" s="1339" t="str">
        <f t="shared" si="62"/>
        <v>2806</v>
      </c>
      <c r="C7995" s="1349" t="s">
        <v>2754</v>
      </c>
      <c r="D7995" s="1350">
        <v>1</v>
      </c>
      <c r="E7995" s="293" t="s">
        <v>22192</v>
      </c>
      <c r="F7995" s="1352" t="s">
        <v>22193</v>
      </c>
      <c r="G7995" s="1351">
        <v>39414</v>
      </c>
      <c r="H7995" s="1348" t="s">
        <v>2252</v>
      </c>
      <c r="I7995" s="1348">
        <v>1357</v>
      </c>
      <c r="J7995" s="1351">
        <v>39338</v>
      </c>
      <c r="K7995" s="1352" t="s">
        <v>2253</v>
      </c>
      <c r="L7995" s="1352" t="s">
        <v>22067</v>
      </c>
      <c r="M7995" s="1345" t="s">
        <v>22194</v>
      </c>
      <c r="N7995" s="1346" t="s">
        <v>1830</v>
      </c>
      <c r="O7995" s="1347"/>
      <c r="P7995" s="117" t="str">
        <f t="shared" si="63"/>
        <v>2806</v>
      </c>
      <c r="Q7995" s="117"/>
      <c r="R7995" s="1348">
        <v>280601053</v>
      </c>
      <c r="S7995" s="321"/>
      <c r="T7995" s="321"/>
    </row>
    <row r="7996" spans="1:20" ht="34.5" customHeight="1">
      <c r="A7996" s="1348">
        <v>280601054</v>
      </c>
      <c r="B7996" s="1339" t="str">
        <f t="shared" si="62"/>
        <v>2806</v>
      </c>
      <c r="C7996" s="1349" t="s">
        <v>2754</v>
      </c>
      <c r="D7996" s="1350">
        <v>1</v>
      </c>
      <c r="E7996" s="293" t="s">
        <v>22195</v>
      </c>
      <c r="F7996" s="1352" t="s">
        <v>22196</v>
      </c>
      <c r="G7996" s="1351">
        <v>39414</v>
      </c>
      <c r="H7996" s="1348" t="s">
        <v>2252</v>
      </c>
      <c r="I7996" s="1348">
        <v>1357</v>
      </c>
      <c r="J7996" s="1351">
        <v>39338</v>
      </c>
      <c r="K7996" s="1352" t="s">
        <v>2253</v>
      </c>
      <c r="L7996" s="1352" t="s">
        <v>22067</v>
      </c>
      <c r="M7996" s="1345" t="s">
        <v>22197</v>
      </c>
      <c r="N7996" s="1346" t="s">
        <v>1830</v>
      </c>
      <c r="O7996" s="1347"/>
      <c r="P7996" s="117" t="str">
        <f t="shared" si="63"/>
        <v>2806</v>
      </c>
      <c r="Q7996" s="117"/>
      <c r="R7996" s="1348">
        <v>280601054</v>
      </c>
      <c r="S7996" s="321"/>
      <c r="T7996" s="321"/>
    </row>
    <row r="7997" spans="1:20" ht="34.5" customHeight="1">
      <c r="A7997" s="1348">
        <v>280601054</v>
      </c>
      <c r="B7997" s="1339" t="str">
        <f t="shared" si="62"/>
        <v>2806</v>
      </c>
      <c r="C7997" s="1349" t="s">
        <v>2754</v>
      </c>
      <c r="D7997" s="1350">
        <v>1</v>
      </c>
      <c r="E7997" s="293" t="s">
        <v>22198</v>
      </c>
      <c r="F7997" s="1352" t="s">
        <v>22199</v>
      </c>
      <c r="G7997" s="1351">
        <v>39414</v>
      </c>
      <c r="H7997" s="1348" t="s">
        <v>2252</v>
      </c>
      <c r="I7997" s="1348">
        <v>1357</v>
      </c>
      <c r="J7997" s="1351">
        <v>39338</v>
      </c>
      <c r="K7997" s="1352" t="s">
        <v>2253</v>
      </c>
      <c r="L7997" s="1352" t="s">
        <v>22067</v>
      </c>
      <c r="M7997" s="1345" t="s">
        <v>22197</v>
      </c>
      <c r="N7997" s="1346" t="s">
        <v>1830</v>
      </c>
      <c r="O7997" s="1347"/>
      <c r="P7997" s="117" t="str">
        <f t="shared" si="63"/>
        <v>2806</v>
      </c>
      <c r="Q7997" s="117"/>
      <c r="R7997" s="1348">
        <v>280601054</v>
      </c>
      <c r="S7997" s="321"/>
      <c r="T7997" s="321"/>
    </row>
    <row r="7998" spans="1:20" ht="34.5" customHeight="1">
      <c r="A7998" s="1348">
        <v>280601055</v>
      </c>
      <c r="B7998" s="1339" t="str">
        <f t="shared" si="62"/>
        <v>2806</v>
      </c>
      <c r="C7998" s="1349" t="s">
        <v>2754</v>
      </c>
      <c r="D7998" s="1350">
        <v>1</v>
      </c>
      <c r="E7998" s="293" t="s">
        <v>22200</v>
      </c>
      <c r="F7998" s="1352" t="s">
        <v>22201</v>
      </c>
      <c r="G7998" s="1351">
        <v>39414</v>
      </c>
      <c r="H7998" s="1348" t="s">
        <v>2252</v>
      </c>
      <c r="I7998" s="1348">
        <v>1357</v>
      </c>
      <c r="J7998" s="1351">
        <v>39338</v>
      </c>
      <c r="K7998" s="1352" t="s">
        <v>2253</v>
      </c>
      <c r="L7998" s="1352" t="s">
        <v>22067</v>
      </c>
      <c r="M7998" s="1345" t="s">
        <v>22100</v>
      </c>
      <c r="N7998" s="1346" t="s">
        <v>1830</v>
      </c>
      <c r="O7998" s="1347"/>
      <c r="P7998" s="117" t="str">
        <f t="shared" si="63"/>
        <v>2806</v>
      </c>
      <c r="Q7998" s="117"/>
      <c r="R7998" s="1348">
        <v>280601055</v>
      </c>
      <c r="S7998" s="321"/>
      <c r="T7998" s="321"/>
    </row>
    <row r="7999" spans="1:20" ht="34.5" customHeight="1">
      <c r="A7999" s="1348">
        <v>280601055</v>
      </c>
      <c r="B7999" s="1339" t="str">
        <f t="shared" si="62"/>
        <v>2806</v>
      </c>
      <c r="C7999" s="1349" t="s">
        <v>2754</v>
      </c>
      <c r="D7999" s="1350">
        <v>1</v>
      </c>
      <c r="E7999" s="293" t="s">
        <v>22202</v>
      </c>
      <c r="F7999" s="1352" t="s">
        <v>22203</v>
      </c>
      <c r="G7999" s="1356">
        <v>39414</v>
      </c>
      <c r="H7999" s="1348" t="s">
        <v>2252</v>
      </c>
      <c r="I7999" s="1348">
        <v>1357</v>
      </c>
      <c r="J7999" s="1351">
        <v>39338</v>
      </c>
      <c r="K7999" s="1352" t="s">
        <v>2253</v>
      </c>
      <c r="L7999" s="1352" t="s">
        <v>22067</v>
      </c>
      <c r="M7999" s="1345" t="s">
        <v>1830</v>
      </c>
      <c r="N7999" s="1346" t="s">
        <v>6095</v>
      </c>
      <c r="O7999" s="1347"/>
      <c r="P7999" s="117" t="str">
        <f t="shared" si="63"/>
        <v>2806</v>
      </c>
      <c r="Q7999" s="117"/>
      <c r="R7999" s="1348">
        <v>280601055</v>
      </c>
      <c r="S7999" s="321"/>
      <c r="T7999" s="321"/>
    </row>
    <row r="8000" spans="1:20" ht="34.5" customHeight="1">
      <c r="A8000" s="1348">
        <v>280601056</v>
      </c>
      <c r="B8000" s="1339" t="str">
        <f t="shared" si="62"/>
        <v>2806</v>
      </c>
      <c r="C8000" s="1349" t="s">
        <v>2754</v>
      </c>
      <c r="D8000" s="1350">
        <v>1</v>
      </c>
      <c r="E8000" s="293" t="s">
        <v>22204</v>
      </c>
      <c r="F8000" s="1352" t="s">
        <v>22205</v>
      </c>
      <c r="G8000" s="1351">
        <v>39414</v>
      </c>
      <c r="H8000" s="1348" t="s">
        <v>2252</v>
      </c>
      <c r="I8000" s="1348">
        <v>1357</v>
      </c>
      <c r="J8000" s="1351">
        <v>39338</v>
      </c>
      <c r="K8000" s="1352" t="s">
        <v>2253</v>
      </c>
      <c r="L8000" s="1352" t="s">
        <v>22067</v>
      </c>
      <c r="M8000" s="1345" t="s">
        <v>22206</v>
      </c>
      <c r="N8000" s="1346" t="s">
        <v>1830</v>
      </c>
      <c r="O8000" s="1347"/>
      <c r="P8000" s="117" t="str">
        <f t="shared" si="63"/>
        <v>2806</v>
      </c>
      <c r="Q8000" s="117"/>
      <c r="R8000" s="1348">
        <v>280601056</v>
      </c>
      <c r="S8000" s="321"/>
      <c r="T8000" s="321"/>
    </row>
    <row r="8001" spans="1:20" ht="34.5" customHeight="1">
      <c r="A8001" s="1348">
        <v>280601056</v>
      </c>
      <c r="B8001" s="1339" t="str">
        <f t="shared" si="62"/>
        <v>2806</v>
      </c>
      <c r="C8001" s="1349" t="s">
        <v>2754</v>
      </c>
      <c r="D8001" s="1350">
        <v>1</v>
      </c>
      <c r="E8001" s="293" t="s">
        <v>22207</v>
      </c>
      <c r="F8001" s="1352" t="s">
        <v>22208</v>
      </c>
      <c r="G8001" s="1351"/>
      <c r="H8001" s="1348" t="s">
        <v>2252</v>
      </c>
      <c r="I8001" s="1348"/>
      <c r="J8001" s="1368"/>
      <c r="K8001" s="1352" t="s">
        <v>2253</v>
      </c>
      <c r="L8001" s="1352" t="s">
        <v>22209</v>
      </c>
      <c r="M8001" s="1345" t="s">
        <v>3308</v>
      </c>
      <c r="N8001" s="1346" t="s">
        <v>22210</v>
      </c>
      <c r="O8001" s="1347"/>
      <c r="P8001" s="117" t="str">
        <f t="shared" si="63"/>
        <v>2806</v>
      </c>
      <c r="Q8001" s="117"/>
      <c r="R8001" s="1348">
        <v>280601056</v>
      </c>
      <c r="S8001" s="321"/>
      <c r="T8001" s="321"/>
    </row>
    <row r="8002" spans="1:20" ht="34.5" customHeight="1">
      <c r="A8002" s="1348">
        <v>280601057</v>
      </c>
      <c r="B8002" s="1339" t="str">
        <f t="shared" si="62"/>
        <v>2806</v>
      </c>
      <c r="C8002" s="1349" t="s">
        <v>2754</v>
      </c>
      <c r="D8002" s="1350">
        <v>1</v>
      </c>
      <c r="E8002" s="293" t="s">
        <v>22211</v>
      </c>
      <c r="F8002" s="1352" t="s">
        <v>22212</v>
      </c>
      <c r="G8002" s="1351">
        <v>41056</v>
      </c>
      <c r="H8002" s="1348" t="s">
        <v>2252</v>
      </c>
      <c r="I8002" s="1348">
        <v>1357</v>
      </c>
      <c r="J8002" s="1351">
        <v>39338</v>
      </c>
      <c r="K8002" s="1352" t="s">
        <v>2253</v>
      </c>
      <c r="L8002" s="1352"/>
      <c r="M8002" s="1345" t="s">
        <v>22213</v>
      </c>
      <c r="N8002" s="1346" t="s">
        <v>1830</v>
      </c>
      <c r="O8002" s="1347"/>
      <c r="P8002" s="117" t="str">
        <f t="shared" si="63"/>
        <v>2806</v>
      </c>
      <c r="Q8002" s="117"/>
      <c r="R8002" s="1348">
        <v>280601057</v>
      </c>
      <c r="S8002" s="321"/>
      <c r="T8002" s="321"/>
    </row>
    <row r="8003" spans="1:20" ht="34.5" customHeight="1">
      <c r="A8003" s="1348">
        <v>280601057</v>
      </c>
      <c r="B8003" s="1339" t="str">
        <f t="shared" si="62"/>
        <v>2806</v>
      </c>
      <c r="C8003" s="1349" t="s">
        <v>2754</v>
      </c>
      <c r="D8003" s="1350">
        <v>2</v>
      </c>
      <c r="E8003" s="293" t="s">
        <v>22214</v>
      </c>
      <c r="F8003" s="1352" t="s">
        <v>22215</v>
      </c>
      <c r="G8003" s="1356">
        <v>45291</v>
      </c>
      <c r="H8003" s="1348" t="s">
        <v>2353</v>
      </c>
      <c r="I8003" s="1348">
        <v>1461</v>
      </c>
      <c r="J8003" s="1351">
        <v>41123</v>
      </c>
      <c r="K8003" s="1352" t="s">
        <v>2253</v>
      </c>
      <c r="L8003" s="1352"/>
      <c r="M8003" s="1345" t="s">
        <v>3308</v>
      </c>
      <c r="N8003" s="1346" t="s">
        <v>22216</v>
      </c>
      <c r="O8003" s="1347"/>
      <c r="P8003" s="117" t="str">
        <f t="shared" si="63"/>
        <v>2806</v>
      </c>
      <c r="Q8003" s="117"/>
      <c r="R8003" s="1348">
        <v>280601057</v>
      </c>
      <c r="S8003" s="321"/>
      <c r="T8003" s="321"/>
    </row>
    <row r="8004" spans="1:20" ht="34.5" customHeight="1">
      <c r="A8004" s="1348">
        <v>280601058</v>
      </c>
      <c r="B8004" s="1339" t="str">
        <f t="shared" si="62"/>
        <v>2806</v>
      </c>
      <c r="C8004" s="1349" t="s">
        <v>2754</v>
      </c>
      <c r="D8004" s="1350">
        <v>1</v>
      </c>
      <c r="E8004" s="293" t="s">
        <v>22217</v>
      </c>
      <c r="F8004" s="1352" t="s">
        <v>22218</v>
      </c>
      <c r="G8004" s="1351">
        <v>41056</v>
      </c>
      <c r="H8004" s="1348" t="s">
        <v>2252</v>
      </c>
      <c r="I8004" s="1348">
        <v>1357</v>
      </c>
      <c r="J8004" s="1351">
        <v>39338</v>
      </c>
      <c r="K8004" s="1352" t="s">
        <v>2253</v>
      </c>
      <c r="L8004" s="1352" t="s">
        <v>22096</v>
      </c>
      <c r="M8004" s="1345" t="s">
        <v>22219</v>
      </c>
      <c r="N8004" s="1346" t="s">
        <v>1830</v>
      </c>
      <c r="O8004" s="1347"/>
      <c r="P8004" s="117" t="str">
        <f t="shared" si="63"/>
        <v>2806</v>
      </c>
      <c r="Q8004" s="117"/>
      <c r="R8004" s="1348">
        <v>280601058</v>
      </c>
      <c r="S8004" s="321"/>
      <c r="T8004" s="321"/>
    </row>
    <row r="8005" spans="1:20" ht="34.5" customHeight="1">
      <c r="A8005" s="1348">
        <v>280601058</v>
      </c>
      <c r="B8005" s="1339" t="str">
        <f t="shared" si="62"/>
        <v>2806</v>
      </c>
      <c r="C8005" s="1349" t="s">
        <v>2754</v>
      </c>
      <c r="D8005" s="1350">
        <v>1</v>
      </c>
      <c r="E8005" s="293" t="s">
        <v>22220</v>
      </c>
      <c r="F8005" s="1352" t="s">
        <v>22221</v>
      </c>
      <c r="G8005" s="1356">
        <v>41056</v>
      </c>
      <c r="H8005" s="1348" t="s">
        <v>2252</v>
      </c>
      <c r="I8005" s="1348">
        <v>1357</v>
      </c>
      <c r="J8005" s="1351">
        <v>39338</v>
      </c>
      <c r="K8005" s="1352" t="s">
        <v>2253</v>
      </c>
      <c r="L8005" s="1352" t="s">
        <v>22222</v>
      </c>
      <c r="M8005" s="1345" t="s">
        <v>3308</v>
      </c>
      <c r="N8005" s="1346" t="s">
        <v>22223</v>
      </c>
      <c r="O8005" s="1347"/>
      <c r="P8005" s="117" t="str">
        <f t="shared" si="63"/>
        <v>2806</v>
      </c>
      <c r="Q8005" s="117"/>
      <c r="R8005" s="1348">
        <v>280601058</v>
      </c>
      <c r="S8005" s="321"/>
      <c r="T8005" s="321"/>
    </row>
    <row r="8006" spans="1:20" ht="34.5" customHeight="1">
      <c r="A8006" s="1348">
        <v>280601059</v>
      </c>
      <c r="B8006" s="1339" t="str">
        <f t="shared" si="62"/>
        <v>2806</v>
      </c>
      <c r="C8006" s="1349" t="s">
        <v>2754</v>
      </c>
      <c r="D8006" s="1350">
        <v>2</v>
      </c>
      <c r="E8006" s="293" t="s">
        <v>22224</v>
      </c>
      <c r="F8006" s="1352" t="s">
        <v>22225</v>
      </c>
      <c r="G8006" s="1351">
        <v>44196</v>
      </c>
      <c r="H8006" s="1348" t="s">
        <v>2252</v>
      </c>
      <c r="I8006" s="1348">
        <v>1461</v>
      </c>
      <c r="J8006" s="1351">
        <v>41123</v>
      </c>
      <c r="K8006" s="1352" t="s">
        <v>2253</v>
      </c>
      <c r="L8006" s="1352"/>
      <c r="M8006" s="1345" t="s">
        <v>22226</v>
      </c>
      <c r="N8006" s="1346" t="s">
        <v>1830</v>
      </c>
      <c r="O8006" s="1347"/>
      <c r="P8006" s="117" t="str">
        <f t="shared" si="63"/>
        <v>2806</v>
      </c>
      <c r="Q8006" s="117"/>
      <c r="R8006" s="1348">
        <v>280601059</v>
      </c>
      <c r="S8006" s="321"/>
      <c r="T8006" s="321"/>
    </row>
    <row r="8007" spans="1:20" ht="34.5" customHeight="1">
      <c r="A8007" s="1348">
        <v>280601059</v>
      </c>
      <c r="B8007" s="1339" t="str">
        <f t="shared" si="62"/>
        <v>2806</v>
      </c>
      <c r="C8007" s="1349" t="s">
        <v>2754</v>
      </c>
      <c r="D8007" s="1350">
        <v>1</v>
      </c>
      <c r="E8007" s="293" t="s">
        <v>22227</v>
      </c>
      <c r="F8007" s="1352" t="s">
        <v>22228</v>
      </c>
      <c r="G8007" s="1356">
        <v>41056</v>
      </c>
      <c r="H8007" s="1348" t="s">
        <v>2252</v>
      </c>
      <c r="I8007" s="1348">
        <v>1357</v>
      </c>
      <c r="J8007" s="1351">
        <v>39338</v>
      </c>
      <c r="K8007" s="1352" t="s">
        <v>2253</v>
      </c>
      <c r="L8007" s="1352" t="s">
        <v>22229</v>
      </c>
      <c r="M8007" s="1345" t="s">
        <v>3308</v>
      </c>
      <c r="N8007" s="1346" t="s">
        <v>6095</v>
      </c>
      <c r="O8007" s="1347"/>
      <c r="P8007" s="117" t="str">
        <f t="shared" si="63"/>
        <v>2806</v>
      </c>
      <c r="Q8007" s="117"/>
      <c r="R8007" s="1348">
        <v>280601059</v>
      </c>
      <c r="S8007" s="321"/>
      <c r="T8007" s="321"/>
    </row>
    <row r="8008" spans="1:20" ht="34.5" customHeight="1">
      <c r="A8008" s="1348">
        <v>280601060</v>
      </c>
      <c r="B8008" s="1339" t="str">
        <f t="shared" si="62"/>
        <v>2806</v>
      </c>
      <c r="C8008" s="1349" t="s">
        <v>2754</v>
      </c>
      <c r="D8008" s="1350">
        <v>1</v>
      </c>
      <c r="E8008" s="293" t="s">
        <v>22230</v>
      </c>
      <c r="F8008" s="1352" t="s">
        <v>22231</v>
      </c>
      <c r="G8008" s="1351">
        <v>41056</v>
      </c>
      <c r="H8008" s="1348" t="s">
        <v>2252</v>
      </c>
      <c r="I8008" s="1348">
        <v>1357</v>
      </c>
      <c r="J8008" s="1351">
        <v>39338</v>
      </c>
      <c r="K8008" s="1352" t="s">
        <v>2253</v>
      </c>
      <c r="L8008" s="1352" t="s">
        <v>22232</v>
      </c>
      <c r="M8008" s="1345" t="s">
        <v>22233</v>
      </c>
      <c r="N8008" s="1346" t="s">
        <v>1830</v>
      </c>
      <c r="O8008" s="1347"/>
      <c r="P8008" s="117" t="str">
        <f t="shared" si="63"/>
        <v>2806</v>
      </c>
      <c r="Q8008" s="117"/>
      <c r="R8008" s="1348">
        <v>280601060</v>
      </c>
      <c r="S8008" s="321"/>
      <c r="T8008" s="321"/>
    </row>
    <row r="8009" spans="1:20" ht="34.5" customHeight="1">
      <c r="A8009" s="1348">
        <v>280601060</v>
      </c>
      <c r="B8009" s="1339" t="str">
        <f t="shared" si="62"/>
        <v>2806</v>
      </c>
      <c r="C8009" s="1349" t="s">
        <v>2754</v>
      </c>
      <c r="D8009" s="1350">
        <v>2</v>
      </c>
      <c r="E8009" s="293" t="s">
        <v>22234</v>
      </c>
      <c r="F8009" s="1352" t="s">
        <v>22235</v>
      </c>
      <c r="G8009" s="1356">
        <v>44196</v>
      </c>
      <c r="H8009" s="1348" t="s">
        <v>2252</v>
      </c>
      <c r="I8009" s="1348">
        <v>1461</v>
      </c>
      <c r="J8009" s="1351">
        <v>41123</v>
      </c>
      <c r="K8009" s="1352" t="s">
        <v>2253</v>
      </c>
      <c r="L8009" s="1352"/>
      <c r="M8009" s="1345" t="s">
        <v>3308</v>
      </c>
      <c r="N8009" s="1346" t="s">
        <v>3309</v>
      </c>
      <c r="O8009" s="1347"/>
      <c r="P8009" s="117" t="str">
        <f t="shared" si="63"/>
        <v>2806</v>
      </c>
      <c r="Q8009" s="117"/>
      <c r="R8009" s="1348">
        <v>280601060</v>
      </c>
      <c r="S8009" s="321"/>
      <c r="T8009" s="321"/>
    </row>
    <row r="8010" spans="1:20" ht="34.5" customHeight="1">
      <c r="A8010" s="1348">
        <v>280601061</v>
      </c>
      <c r="B8010" s="1339" t="str">
        <f t="shared" si="62"/>
        <v>2806</v>
      </c>
      <c r="C8010" s="1349" t="s">
        <v>2754</v>
      </c>
      <c r="D8010" s="1350">
        <v>1</v>
      </c>
      <c r="E8010" s="293" t="s">
        <v>22236</v>
      </c>
      <c r="F8010" s="1352" t="s">
        <v>22237</v>
      </c>
      <c r="G8010" s="1351"/>
      <c r="H8010" s="1348" t="s">
        <v>2252</v>
      </c>
      <c r="I8010" s="1348"/>
      <c r="J8010" s="1368"/>
      <c r="K8010" s="1352" t="s">
        <v>2253</v>
      </c>
      <c r="L8010" s="1352" t="s">
        <v>22238</v>
      </c>
      <c r="M8010" s="1345" t="s">
        <v>22239</v>
      </c>
      <c r="N8010" s="1346" t="s">
        <v>1830</v>
      </c>
      <c r="O8010" s="1347"/>
      <c r="P8010" s="117" t="str">
        <f t="shared" si="63"/>
        <v>2806</v>
      </c>
      <c r="Q8010" s="117"/>
      <c r="R8010" s="1348">
        <v>280601061</v>
      </c>
      <c r="S8010" s="321"/>
      <c r="T8010" s="321"/>
    </row>
    <row r="8011" spans="1:20" ht="34.5" customHeight="1">
      <c r="A8011" s="1348">
        <v>280601061</v>
      </c>
      <c r="B8011" s="1339" t="str">
        <f t="shared" si="62"/>
        <v>2806</v>
      </c>
      <c r="C8011" s="1349" t="s">
        <v>2754</v>
      </c>
      <c r="D8011" s="1350">
        <v>1</v>
      </c>
      <c r="E8011" s="293" t="s">
        <v>22240</v>
      </c>
      <c r="F8011" s="1352" t="s">
        <v>22241</v>
      </c>
      <c r="G8011" s="1351">
        <v>41056</v>
      </c>
      <c r="H8011" s="1348" t="s">
        <v>2252</v>
      </c>
      <c r="I8011" s="1348">
        <v>1357</v>
      </c>
      <c r="J8011" s="1351">
        <v>39338</v>
      </c>
      <c r="K8011" s="1352" t="s">
        <v>2253</v>
      </c>
      <c r="L8011" s="1352" t="s">
        <v>22120</v>
      </c>
      <c r="M8011" s="1345" t="s">
        <v>22239</v>
      </c>
      <c r="N8011" s="1346" t="s">
        <v>1830</v>
      </c>
      <c r="O8011" s="1347"/>
      <c r="P8011" s="117" t="str">
        <f t="shared" si="63"/>
        <v>2806</v>
      </c>
      <c r="Q8011" s="117"/>
      <c r="R8011" s="1348">
        <v>280601061</v>
      </c>
      <c r="S8011" s="321"/>
      <c r="T8011" s="321"/>
    </row>
    <row r="8012" spans="1:20" ht="34.5" customHeight="1">
      <c r="A8012" s="1348">
        <v>280601062</v>
      </c>
      <c r="B8012" s="1339" t="str">
        <f t="shared" si="62"/>
        <v>2806</v>
      </c>
      <c r="C8012" s="1349" t="s">
        <v>2754</v>
      </c>
      <c r="D8012" s="1350">
        <v>1</v>
      </c>
      <c r="E8012" s="293" t="s">
        <v>22242</v>
      </c>
      <c r="F8012" s="1352" t="s">
        <v>22243</v>
      </c>
      <c r="G8012" s="1351">
        <v>40876</v>
      </c>
      <c r="H8012" s="1348" t="s">
        <v>2252</v>
      </c>
      <c r="I8012" s="1348">
        <v>1357</v>
      </c>
      <c r="J8012" s="1351">
        <v>39338</v>
      </c>
      <c r="K8012" s="1352" t="s">
        <v>2253</v>
      </c>
      <c r="L8012" s="1352" t="s">
        <v>22120</v>
      </c>
      <c r="M8012" s="1345" t="s">
        <v>22244</v>
      </c>
      <c r="N8012" s="1346" t="s">
        <v>1830</v>
      </c>
      <c r="O8012" s="1347"/>
      <c r="P8012" s="117" t="str">
        <f t="shared" si="63"/>
        <v>2806</v>
      </c>
      <c r="Q8012" s="117"/>
      <c r="R8012" s="1348">
        <v>280601062</v>
      </c>
      <c r="S8012" s="321"/>
      <c r="T8012" s="321"/>
    </row>
    <row r="8013" spans="1:20" ht="34.5" customHeight="1">
      <c r="A8013" s="1348">
        <v>280601062</v>
      </c>
      <c r="B8013" s="1339" t="str">
        <f t="shared" si="62"/>
        <v>2806</v>
      </c>
      <c r="C8013" s="1349" t="s">
        <v>2754</v>
      </c>
      <c r="D8013" s="1350">
        <v>1</v>
      </c>
      <c r="E8013" s="293" t="s">
        <v>22245</v>
      </c>
      <c r="F8013" s="1352" t="s">
        <v>22246</v>
      </c>
      <c r="G8013" s="1351">
        <v>41056</v>
      </c>
      <c r="H8013" s="1348" t="s">
        <v>2252</v>
      </c>
      <c r="I8013" s="1348">
        <v>1357</v>
      </c>
      <c r="J8013" s="1351">
        <v>39338</v>
      </c>
      <c r="K8013" s="1352" t="s">
        <v>2253</v>
      </c>
      <c r="L8013" s="1352" t="s">
        <v>22120</v>
      </c>
      <c r="M8013" s="1345" t="s">
        <v>22247</v>
      </c>
      <c r="N8013" s="1346" t="s">
        <v>1830</v>
      </c>
      <c r="O8013" s="1347"/>
      <c r="P8013" s="117" t="str">
        <f t="shared" si="63"/>
        <v>2806</v>
      </c>
      <c r="Q8013" s="117"/>
      <c r="R8013" s="1348">
        <v>280601062</v>
      </c>
      <c r="S8013" s="321"/>
      <c r="T8013" s="321"/>
    </row>
    <row r="8014" spans="1:20" ht="34.5" customHeight="1">
      <c r="A8014" s="1348">
        <v>280601063</v>
      </c>
      <c r="B8014" s="1339" t="str">
        <f t="shared" si="62"/>
        <v>2806</v>
      </c>
      <c r="C8014" s="1349" t="s">
        <v>2754</v>
      </c>
      <c r="D8014" s="1350">
        <v>1</v>
      </c>
      <c r="E8014" s="293" t="s">
        <v>22248</v>
      </c>
      <c r="F8014" s="1352" t="s">
        <v>22249</v>
      </c>
      <c r="G8014" s="1351">
        <v>41056</v>
      </c>
      <c r="H8014" s="1348" t="s">
        <v>2252</v>
      </c>
      <c r="I8014" s="1348">
        <v>1357</v>
      </c>
      <c r="J8014" s="1351">
        <v>39338</v>
      </c>
      <c r="K8014" s="1352" t="s">
        <v>2253</v>
      </c>
      <c r="L8014" s="1352" t="s">
        <v>22120</v>
      </c>
      <c r="M8014" s="1345" t="s">
        <v>22250</v>
      </c>
      <c r="N8014" s="1346" t="s">
        <v>1830</v>
      </c>
      <c r="O8014" s="1347"/>
      <c r="P8014" s="117" t="str">
        <f t="shared" si="63"/>
        <v>2806</v>
      </c>
      <c r="Q8014" s="117"/>
      <c r="R8014" s="1348">
        <v>280601063</v>
      </c>
      <c r="S8014" s="321"/>
      <c r="T8014" s="321"/>
    </row>
    <row r="8015" spans="1:20" ht="34.5" customHeight="1">
      <c r="A8015" s="1348">
        <v>280601063</v>
      </c>
      <c r="B8015" s="1339" t="str">
        <f t="shared" si="62"/>
        <v>2806</v>
      </c>
      <c r="C8015" s="1349" t="s">
        <v>2754</v>
      </c>
      <c r="D8015" s="1350">
        <v>1</v>
      </c>
      <c r="E8015" s="293" t="s">
        <v>22251</v>
      </c>
      <c r="F8015" s="1352" t="s">
        <v>22252</v>
      </c>
      <c r="G8015" s="1351">
        <v>41056</v>
      </c>
      <c r="H8015" s="1348" t="s">
        <v>2252</v>
      </c>
      <c r="I8015" s="1348">
        <v>1357</v>
      </c>
      <c r="J8015" s="1351">
        <v>39338</v>
      </c>
      <c r="K8015" s="1352" t="s">
        <v>2253</v>
      </c>
      <c r="L8015" s="1352" t="s">
        <v>22131</v>
      </c>
      <c r="M8015" s="1345" t="s">
        <v>22253</v>
      </c>
      <c r="N8015" s="1346" t="s">
        <v>1830</v>
      </c>
      <c r="O8015" s="1347"/>
      <c r="P8015" s="117" t="str">
        <f t="shared" si="63"/>
        <v>2806</v>
      </c>
      <c r="Q8015" s="117"/>
      <c r="R8015" s="1348">
        <v>280601063</v>
      </c>
      <c r="S8015" s="321"/>
      <c r="T8015" s="321"/>
    </row>
    <row r="8016" spans="1:20" ht="34.5" customHeight="1">
      <c r="A8016" s="1348">
        <v>280601064</v>
      </c>
      <c r="B8016" s="1339" t="str">
        <f t="shared" si="62"/>
        <v>2806</v>
      </c>
      <c r="C8016" s="1349" t="s">
        <v>2754</v>
      </c>
      <c r="D8016" s="1350">
        <v>1</v>
      </c>
      <c r="E8016" s="293" t="s">
        <v>22254</v>
      </c>
      <c r="F8016" s="1352" t="s">
        <v>22255</v>
      </c>
      <c r="G8016" s="1351">
        <v>41056</v>
      </c>
      <c r="H8016" s="1348" t="s">
        <v>2252</v>
      </c>
      <c r="I8016" s="1348">
        <v>1357</v>
      </c>
      <c r="J8016" s="1351">
        <v>39338</v>
      </c>
      <c r="K8016" s="1352" t="s">
        <v>2253</v>
      </c>
      <c r="L8016" s="1352" t="s">
        <v>22131</v>
      </c>
      <c r="M8016" s="1345" t="s">
        <v>22253</v>
      </c>
      <c r="N8016" s="1346" t="s">
        <v>1830</v>
      </c>
      <c r="O8016" s="1347"/>
      <c r="P8016" s="117" t="str">
        <f t="shared" si="63"/>
        <v>2806</v>
      </c>
      <c r="Q8016" s="117"/>
      <c r="R8016" s="1348">
        <v>280601064</v>
      </c>
      <c r="S8016" s="321"/>
      <c r="T8016" s="321"/>
    </row>
    <row r="8017" spans="1:20" ht="34.5" customHeight="1">
      <c r="A8017" s="1348">
        <v>280601065</v>
      </c>
      <c r="B8017" s="1339" t="str">
        <f t="shared" si="62"/>
        <v>2806</v>
      </c>
      <c r="C8017" s="1349" t="s">
        <v>2754</v>
      </c>
      <c r="D8017" s="1350">
        <v>1</v>
      </c>
      <c r="E8017" s="293" t="s">
        <v>22256</v>
      </c>
      <c r="F8017" s="1352" t="s">
        <v>22257</v>
      </c>
      <c r="G8017" s="1351">
        <v>41056</v>
      </c>
      <c r="H8017" s="1348" t="s">
        <v>2252</v>
      </c>
      <c r="I8017" s="1348">
        <v>1357</v>
      </c>
      <c r="J8017" s="1351">
        <v>39338</v>
      </c>
      <c r="K8017" s="1352" t="s">
        <v>2253</v>
      </c>
      <c r="L8017" s="1352" t="s">
        <v>22131</v>
      </c>
      <c r="M8017" s="1345" t="s">
        <v>22258</v>
      </c>
      <c r="N8017" s="1346" t="s">
        <v>1830</v>
      </c>
      <c r="O8017" s="1347"/>
      <c r="P8017" s="117" t="str">
        <f t="shared" si="63"/>
        <v>2806</v>
      </c>
      <c r="Q8017" s="117"/>
      <c r="R8017" s="1348">
        <v>280601065</v>
      </c>
      <c r="S8017" s="321"/>
      <c r="T8017" s="321"/>
    </row>
    <row r="8018" spans="1:20" ht="34.5" customHeight="1">
      <c r="A8018" s="1348">
        <v>280601066</v>
      </c>
      <c r="B8018" s="1339" t="str">
        <f t="shared" si="62"/>
        <v>2806</v>
      </c>
      <c r="C8018" s="1349" t="s">
        <v>2754</v>
      </c>
      <c r="D8018" s="1350">
        <v>1</v>
      </c>
      <c r="E8018" s="293" t="s">
        <v>22259</v>
      </c>
      <c r="F8018" s="1352" t="s">
        <v>22260</v>
      </c>
      <c r="G8018" s="1356"/>
      <c r="H8018" s="1348" t="s">
        <v>2252</v>
      </c>
      <c r="I8018" s="1348"/>
      <c r="J8018" s="1368"/>
      <c r="K8018" s="1352" t="s">
        <v>2253</v>
      </c>
      <c r="L8018" s="1352" t="s">
        <v>22140</v>
      </c>
      <c r="M8018" s="1345" t="s">
        <v>22261</v>
      </c>
      <c r="N8018" s="1346" t="s">
        <v>1830</v>
      </c>
      <c r="O8018" s="1347"/>
      <c r="P8018" s="117" t="str">
        <f t="shared" si="63"/>
        <v>2806</v>
      </c>
      <c r="Q8018" s="117"/>
      <c r="R8018" s="1348">
        <v>280601066</v>
      </c>
      <c r="S8018" s="321"/>
      <c r="T8018" s="321"/>
    </row>
    <row r="8019" spans="1:20" ht="34.5" customHeight="1">
      <c r="A8019" s="1348">
        <v>280601067</v>
      </c>
      <c r="B8019" s="1339" t="str">
        <f t="shared" si="62"/>
        <v>2806</v>
      </c>
      <c r="C8019" s="1349" t="s">
        <v>2754</v>
      </c>
      <c r="D8019" s="1350">
        <v>1</v>
      </c>
      <c r="E8019" s="293" t="s">
        <v>22262</v>
      </c>
      <c r="F8019" s="1352" t="s">
        <v>22263</v>
      </c>
      <c r="G8019" s="1351">
        <v>40155</v>
      </c>
      <c r="H8019" s="1348" t="s">
        <v>2252</v>
      </c>
      <c r="I8019" s="1348">
        <v>1357</v>
      </c>
      <c r="J8019" s="1351">
        <v>39338</v>
      </c>
      <c r="K8019" s="1352" t="s">
        <v>2253</v>
      </c>
      <c r="L8019" s="1352" t="s">
        <v>22142</v>
      </c>
      <c r="M8019" s="1345" t="s">
        <v>22261</v>
      </c>
      <c r="N8019" s="1346" t="s">
        <v>1830</v>
      </c>
      <c r="O8019" s="1347"/>
      <c r="P8019" s="117" t="str">
        <f t="shared" si="63"/>
        <v>2806</v>
      </c>
      <c r="Q8019" s="117"/>
      <c r="R8019" s="1348">
        <v>280601067</v>
      </c>
      <c r="S8019" s="321"/>
      <c r="T8019" s="321"/>
    </row>
    <row r="8020" spans="1:20" ht="34.5" customHeight="1">
      <c r="A8020" s="1348">
        <v>280601068</v>
      </c>
      <c r="B8020" s="1339" t="str">
        <f t="shared" si="62"/>
        <v>2806</v>
      </c>
      <c r="C8020" s="1349" t="s">
        <v>2754</v>
      </c>
      <c r="D8020" s="1350">
        <v>1</v>
      </c>
      <c r="E8020" s="293" t="s">
        <v>22264</v>
      </c>
      <c r="F8020" s="1352" t="s">
        <v>22265</v>
      </c>
      <c r="G8020" s="1356">
        <v>40155</v>
      </c>
      <c r="H8020" s="1348" t="s">
        <v>2252</v>
      </c>
      <c r="I8020" s="1348">
        <v>1357</v>
      </c>
      <c r="J8020" s="1351">
        <v>39338</v>
      </c>
      <c r="K8020" s="1352" t="s">
        <v>2253</v>
      </c>
      <c r="L8020" s="1352" t="s">
        <v>22266</v>
      </c>
      <c r="M8020" s="1345" t="s">
        <v>22267</v>
      </c>
      <c r="N8020" s="1346" t="s">
        <v>1830</v>
      </c>
      <c r="O8020" s="1347"/>
      <c r="P8020" s="117" t="str">
        <f t="shared" si="63"/>
        <v>2806</v>
      </c>
      <c r="Q8020" s="117"/>
      <c r="R8020" s="1348">
        <v>280601068</v>
      </c>
      <c r="S8020" s="321"/>
      <c r="T8020" s="321"/>
    </row>
    <row r="8021" spans="1:20" ht="34.5" customHeight="1">
      <c r="A8021" s="1348">
        <v>280601069</v>
      </c>
      <c r="B8021" s="1339" t="str">
        <f t="shared" si="62"/>
        <v>2806</v>
      </c>
      <c r="C8021" s="1349" t="s">
        <v>2754</v>
      </c>
      <c r="D8021" s="1350">
        <v>2</v>
      </c>
      <c r="E8021" s="293" t="s">
        <v>22268</v>
      </c>
      <c r="F8021" s="1352" t="s">
        <v>22269</v>
      </c>
      <c r="G8021" s="1351">
        <v>43261</v>
      </c>
      <c r="H8021" s="1348" t="s">
        <v>2252</v>
      </c>
      <c r="I8021" s="1348">
        <v>1461</v>
      </c>
      <c r="J8021" s="1351">
        <v>41123</v>
      </c>
      <c r="K8021" s="1352" t="s">
        <v>2253</v>
      </c>
      <c r="L8021" s="1352"/>
      <c r="M8021" s="1345" t="s">
        <v>22267</v>
      </c>
      <c r="N8021" s="1346" t="s">
        <v>1830</v>
      </c>
      <c r="O8021" s="1347" t="s">
        <v>22270</v>
      </c>
      <c r="P8021" s="117" t="str">
        <f t="shared" si="63"/>
        <v>2806</v>
      </c>
      <c r="Q8021" s="117"/>
      <c r="R8021" s="1348">
        <v>280601069</v>
      </c>
      <c r="S8021" s="321"/>
      <c r="T8021" s="321"/>
    </row>
    <row r="8022" spans="1:20" ht="34.5" customHeight="1">
      <c r="A8022" s="1348">
        <v>280601070</v>
      </c>
      <c r="B8022" s="1339" t="str">
        <f t="shared" si="62"/>
        <v>2806</v>
      </c>
      <c r="C8022" s="1349" t="s">
        <v>2754</v>
      </c>
      <c r="D8022" s="1350">
        <v>1</v>
      </c>
      <c r="E8022" s="293" t="s">
        <v>22271</v>
      </c>
      <c r="F8022" s="1352" t="s">
        <v>22272</v>
      </c>
      <c r="G8022" s="1351"/>
      <c r="H8022" s="1348" t="s">
        <v>2252</v>
      </c>
      <c r="I8022" s="1348"/>
      <c r="J8022" s="1368"/>
      <c r="K8022" s="1352" t="s">
        <v>2253</v>
      </c>
      <c r="L8022" s="1352" t="s">
        <v>22273</v>
      </c>
      <c r="M8022" s="1345" t="s">
        <v>22274</v>
      </c>
      <c r="N8022" s="1346" t="s">
        <v>1830</v>
      </c>
      <c r="O8022" s="1347"/>
      <c r="P8022" s="117" t="str">
        <f t="shared" si="63"/>
        <v>2806</v>
      </c>
      <c r="Q8022" s="117"/>
      <c r="R8022" s="1348">
        <v>280601070</v>
      </c>
      <c r="S8022" s="321"/>
      <c r="T8022" s="321"/>
    </row>
    <row r="8023" spans="1:20" ht="34.5" customHeight="1">
      <c r="A8023" s="1348">
        <v>280601071</v>
      </c>
      <c r="B8023" s="1339" t="str">
        <f t="shared" si="62"/>
        <v>2806</v>
      </c>
      <c r="C8023" s="1349" t="s">
        <v>2754</v>
      </c>
      <c r="D8023" s="1350">
        <v>1</v>
      </c>
      <c r="E8023" s="293" t="s">
        <v>22275</v>
      </c>
      <c r="F8023" s="1352" t="s">
        <v>22276</v>
      </c>
      <c r="G8023" s="1351">
        <v>40155</v>
      </c>
      <c r="H8023" s="1348" t="s">
        <v>2252</v>
      </c>
      <c r="I8023" s="1348">
        <v>1357</v>
      </c>
      <c r="J8023" s="1351">
        <v>39338</v>
      </c>
      <c r="K8023" s="1352" t="s">
        <v>2253</v>
      </c>
      <c r="L8023" s="1352" t="s">
        <v>22277</v>
      </c>
      <c r="M8023" s="1345" t="s">
        <v>22274</v>
      </c>
      <c r="N8023" s="1346" t="s">
        <v>1830</v>
      </c>
      <c r="O8023" s="1347"/>
      <c r="P8023" s="117" t="str">
        <f t="shared" si="63"/>
        <v>2806</v>
      </c>
      <c r="Q8023" s="117"/>
      <c r="R8023" s="1348">
        <v>280601071</v>
      </c>
      <c r="S8023" s="321"/>
      <c r="T8023" s="321"/>
    </row>
    <row r="8024" spans="1:20" ht="34.5" customHeight="1">
      <c r="A8024" s="1348">
        <v>280601072</v>
      </c>
      <c r="B8024" s="1339" t="str">
        <f t="shared" si="62"/>
        <v>2806</v>
      </c>
      <c r="C8024" s="1349" t="s">
        <v>2754</v>
      </c>
      <c r="D8024" s="1350">
        <v>1</v>
      </c>
      <c r="E8024" s="293" t="s">
        <v>22278</v>
      </c>
      <c r="F8024" s="1352" t="s">
        <v>22279</v>
      </c>
      <c r="G8024" s="1356">
        <v>40155</v>
      </c>
      <c r="H8024" s="1348" t="s">
        <v>2252</v>
      </c>
      <c r="I8024" s="1348">
        <v>1357</v>
      </c>
      <c r="J8024" s="1351">
        <v>39338</v>
      </c>
      <c r="K8024" s="1352" t="s">
        <v>2253</v>
      </c>
      <c r="L8024" s="1352" t="s">
        <v>22280</v>
      </c>
      <c r="M8024" s="1345" t="s">
        <v>22274</v>
      </c>
      <c r="N8024" s="1346" t="s">
        <v>1830</v>
      </c>
      <c r="O8024" s="1347"/>
      <c r="P8024" s="117" t="str">
        <f t="shared" si="63"/>
        <v>2806</v>
      </c>
      <c r="Q8024" s="117"/>
      <c r="R8024" s="1348">
        <v>280601072</v>
      </c>
      <c r="S8024" s="321"/>
      <c r="T8024" s="321"/>
    </row>
    <row r="8025" spans="1:20" ht="34.5" customHeight="1">
      <c r="A8025" s="1348">
        <v>280601073</v>
      </c>
      <c r="B8025" s="1339" t="str">
        <f t="shared" si="62"/>
        <v>2806</v>
      </c>
      <c r="C8025" s="1349" t="s">
        <v>2754</v>
      </c>
      <c r="D8025" s="1350">
        <v>1</v>
      </c>
      <c r="E8025" s="293" t="s">
        <v>22281</v>
      </c>
      <c r="F8025" s="1352" t="s">
        <v>22282</v>
      </c>
      <c r="G8025" s="1351"/>
      <c r="H8025" s="1348" t="s">
        <v>2252</v>
      </c>
      <c r="I8025" s="1348"/>
      <c r="J8025" s="1368"/>
      <c r="K8025" s="1352" t="s">
        <v>2253</v>
      </c>
      <c r="L8025" s="1352" t="s">
        <v>22164</v>
      </c>
      <c r="M8025" s="1345" t="s">
        <v>22283</v>
      </c>
      <c r="N8025" s="1346" t="s">
        <v>1830</v>
      </c>
      <c r="O8025" s="1347"/>
      <c r="P8025" s="117" t="str">
        <f t="shared" si="63"/>
        <v>2806</v>
      </c>
      <c r="Q8025" s="117"/>
      <c r="R8025" s="1348">
        <v>280601073</v>
      </c>
      <c r="S8025" s="321"/>
      <c r="T8025" s="321"/>
    </row>
    <row r="8026" spans="1:20" ht="34.5" customHeight="1">
      <c r="A8026" s="1348">
        <v>280601074</v>
      </c>
      <c r="B8026" s="1339" t="str">
        <f t="shared" si="62"/>
        <v>2806</v>
      </c>
      <c r="C8026" s="1349" t="s">
        <v>2754</v>
      </c>
      <c r="D8026" s="1350">
        <v>1</v>
      </c>
      <c r="E8026" s="293" t="s">
        <v>22284</v>
      </c>
      <c r="F8026" s="1352" t="s">
        <v>22285</v>
      </c>
      <c r="G8026" s="1351">
        <v>41056</v>
      </c>
      <c r="H8026" s="1348" t="s">
        <v>2252</v>
      </c>
      <c r="I8026" s="1348">
        <v>1357</v>
      </c>
      <c r="J8026" s="1351">
        <v>39338</v>
      </c>
      <c r="K8026" s="1352" t="s">
        <v>2253</v>
      </c>
      <c r="L8026" s="1352" t="s">
        <v>22167</v>
      </c>
      <c r="M8026" s="1345" t="s">
        <v>1830</v>
      </c>
      <c r="N8026" s="1346" t="s">
        <v>1830</v>
      </c>
      <c r="O8026" s="1347"/>
      <c r="P8026" s="117" t="str">
        <f t="shared" si="63"/>
        <v>2806</v>
      </c>
      <c r="Q8026" s="117"/>
      <c r="R8026" s="1348">
        <v>280601074</v>
      </c>
      <c r="S8026" s="321"/>
      <c r="T8026" s="321"/>
    </row>
    <row r="8027" spans="1:20" ht="34.5" customHeight="1">
      <c r="A8027" s="1348">
        <v>280601075</v>
      </c>
      <c r="B8027" s="1339" t="str">
        <f t="shared" si="62"/>
        <v>2806</v>
      </c>
      <c r="C8027" s="1349" t="s">
        <v>2754</v>
      </c>
      <c r="D8027" s="1350">
        <v>1</v>
      </c>
      <c r="E8027" s="293" t="s">
        <v>22286</v>
      </c>
      <c r="F8027" s="1352" t="s">
        <v>22287</v>
      </c>
      <c r="G8027" s="1351">
        <v>41056</v>
      </c>
      <c r="H8027" s="1348" t="s">
        <v>2252</v>
      </c>
      <c r="I8027" s="1348">
        <v>1357</v>
      </c>
      <c r="J8027" s="1351">
        <v>39338</v>
      </c>
      <c r="K8027" s="1352" t="s">
        <v>2253</v>
      </c>
      <c r="L8027" s="1352" t="s">
        <v>22288</v>
      </c>
      <c r="M8027" s="1345" t="s">
        <v>22289</v>
      </c>
      <c r="N8027" s="1346" t="s">
        <v>1830</v>
      </c>
      <c r="O8027" s="1347"/>
      <c r="P8027" s="117" t="str">
        <f t="shared" si="63"/>
        <v>2806</v>
      </c>
      <c r="Q8027" s="117"/>
      <c r="R8027" s="1348">
        <v>280601075</v>
      </c>
      <c r="S8027" s="321"/>
      <c r="T8027" s="321"/>
    </row>
    <row r="8028" spans="1:20" ht="34.5" customHeight="1">
      <c r="A8028" s="1348">
        <v>280601076</v>
      </c>
      <c r="B8028" s="1339" t="str">
        <f t="shared" si="62"/>
        <v>2806</v>
      </c>
      <c r="C8028" s="1349" t="s">
        <v>2754</v>
      </c>
      <c r="D8028" s="1350">
        <v>1</v>
      </c>
      <c r="E8028" s="293" t="s">
        <v>22290</v>
      </c>
      <c r="F8028" s="1352" t="s">
        <v>22291</v>
      </c>
      <c r="G8028" s="1351">
        <v>41056</v>
      </c>
      <c r="H8028" s="1348" t="s">
        <v>2252</v>
      </c>
      <c r="I8028" s="1348">
        <v>1357</v>
      </c>
      <c r="J8028" s="1351">
        <v>39338</v>
      </c>
      <c r="K8028" s="1352" t="s">
        <v>2253</v>
      </c>
      <c r="L8028" s="1352" t="s">
        <v>22292</v>
      </c>
      <c r="M8028" s="1345" t="s">
        <v>22267</v>
      </c>
      <c r="N8028" s="1346" t="s">
        <v>1830</v>
      </c>
      <c r="O8028" s="1347"/>
      <c r="P8028" s="117" t="str">
        <f t="shared" si="63"/>
        <v>2806</v>
      </c>
      <c r="Q8028" s="117"/>
      <c r="R8028" s="1348">
        <v>280601076</v>
      </c>
      <c r="S8028" s="321"/>
      <c r="T8028" s="321"/>
    </row>
    <row r="8029" spans="1:20" ht="34.5" customHeight="1">
      <c r="A8029" s="1348">
        <v>280601077</v>
      </c>
      <c r="B8029" s="1339" t="str">
        <f t="shared" si="62"/>
        <v>2806</v>
      </c>
      <c r="C8029" s="1349" t="s">
        <v>2754</v>
      </c>
      <c r="D8029" s="1350">
        <v>2</v>
      </c>
      <c r="E8029" s="293" t="s">
        <v>22293</v>
      </c>
      <c r="F8029" s="1352" t="s">
        <v>22294</v>
      </c>
      <c r="G8029" s="1351">
        <v>43091</v>
      </c>
      <c r="H8029" s="1348" t="s">
        <v>2252</v>
      </c>
      <c r="I8029" s="1348">
        <v>1461</v>
      </c>
      <c r="J8029" s="1351">
        <v>41123</v>
      </c>
      <c r="K8029" s="1352" t="s">
        <v>2253</v>
      </c>
      <c r="L8029" s="1352"/>
      <c r="M8029" s="1345" t="s">
        <v>22267</v>
      </c>
      <c r="N8029" s="1346" t="s">
        <v>1830</v>
      </c>
      <c r="O8029" s="1347" t="s">
        <v>22295</v>
      </c>
      <c r="P8029" s="117" t="str">
        <f t="shared" si="63"/>
        <v>2806</v>
      </c>
      <c r="Q8029" s="117"/>
      <c r="R8029" s="1348">
        <v>280601077</v>
      </c>
      <c r="S8029" s="321"/>
      <c r="T8029" s="321"/>
    </row>
    <row r="8030" spans="1:20" ht="34.5" customHeight="1">
      <c r="A8030" s="1348">
        <v>280601078</v>
      </c>
      <c r="B8030" s="1339" t="str">
        <f t="shared" si="62"/>
        <v>2806</v>
      </c>
      <c r="C8030" s="1349" t="s">
        <v>2754</v>
      </c>
      <c r="D8030" s="1350">
        <v>1</v>
      </c>
      <c r="E8030" s="293" t="s">
        <v>22296</v>
      </c>
      <c r="F8030" s="1352" t="s">
        <v>22297</v>
      </c>
      <c r="G8030" s="1351">
        <v>41056</v>
      </c>
      <c r="H8030" s="1348" t="s">
        <v>2252</v>
      </c>
      <c r="I8030" s="1348">
        <v>1357</v>
      </c>
      <c r="J8030" s="1351">
        <v>39338</v>
      </c>
      <c r="K8030" s="1352" t="s">
        <v>2253</v>
      </c>
      <c r="L8030" s="1352" t="s">
        <v>22298</v>
      </c>
      <c r="M8030" s="1345" t="s">
        <v>22299</v>
      </c>
      <c r="N8030" s="1346" t="s">
        <v>1830</v>
      </c>
      <c r="O8030" s="1347"/>
      <c r="P8030" s="117" t="str">
        <f t="shared" si="63"/>
        <v>2806</v>
      </c>
      <c r="Q8030" s="117"/>
      <c r="R8030" s="1348">
        <v>280601078</v>
      </c>
      <c r="S8030" s="321"/>
      <c r="T8030" s="321"/>
    </row>
    <row r="8031" spans="1:20" ht="34.5" customHeight="1">
      <c r="A8031" s="1348">
        <v>280601079</v>
      </c>
      <c r="B8031" s="1339" t="str">
        <f t="shared" si="62"/>
        <v>2806</v>
      </c>
      <c r="C8031" s="1349" t="s">
        <v>2754</v>
      </c>
      <c r="D8031" s="1350">
        <v>1</v>
      </c>
      <c r="E8031" s="293" t="s">
        <v>22300</v>
      </c>
      <c r="F8031" s="1352" t="s">
        <v>22301</v>
      </c>
      <c r="G8031" s="1351">
        <v>41056</v>
      </c>
      <c r="H8031" s="1348" t="s">
        <v>2252</v>
      </c>
      <c r="I8031" s="1348">
        <v>1357</v>
      </c>
      <c r="J8031" s="1351">
        <v>39338</v>
      </c>
      <c r="K8031" s="1352" t="s">
        <v>2253</v>
      </c>
      <c r="L8031" s="1352" t="s">
        <v>22302</v>
      </c>
      <c r="M8031" s="1345" t="s">
        <v>22303</v>
      </c>
      <c r="N8031" s="1346" t="s">
        <v>1830</v>
      </c>
      <c r="O8031" s="1347"/>
      <c r="P8031" s="117" t="str">
        <f t="shared" si="63"/>
        <v>2806</v>
      </c>
      <c r="Q8031" s="117"/>
      <c r="R8031" s="1348">
        <v>280601079</v>
      </c>
      <c r="S8031" s="321"/>
      <c r="T8031" s="321"/>
    </row>
    <row r="8032" spans="1:20" ht="34.5" customHeight="1">
      <c r="A8032" s="1348">
        <v>280601080</v>
      </c>
      <c r="B8032" s="1339" t="str">
        <f t="shared" si="62"/>
        <v>2806</v>
      </c>
      <c r="C8032" s="1349" t="s">
        <v>2754</v>
      </c>
      <c r="D8032" s="1350">
        <v>1</v>
      </c>
      <c r="E8032" s="293" t="s">
        <v>22304</v>
      </c>
      <c r="F8032" s="1352" t="s">
        <v>22305</v>
      </c>
      <c r="G8032" s="1351">
        <v>41056</v>
      </c>
      <c r="H8032" s="1348" t="s">
        <v>2252</v>
      </c>
      <c r="I8032" s="1348">
        <v>1357</v>
      </c>
      <c r="J8032" s="1351">
        <v>39338</v>
      </c>
      <c r="K8032" s="1352" t="s">
        <v>2253</v>
      </c>
      <c r="L8032" s="1352" t="s">
        <v>22306</v>
      </c>
      <c r="M8032" s="1345" t="s">
        <v>22303</v>
      </c>
      <c r="N8032" s="1346" t="s">
        <v>1830</v>
      </c>
      <c r="O8032" s="1347"/>
      <c r="P8032" s="117" t="str">
        <f t="shared" si="63"/>
        <v>2806</v>
      </c>
      <c r="Q8032" s="117"/>
      <c r="R8032" s="1348">
        <v>280601080</v>
      </c>
      <c r="S8032" s="321"/>
      <c r="T8032" s="321"/>
    </row>
    <row r="8033" spans="1:20" ht="34.5" customHeight="1">
      <c r="A8033" s="1348">
        <v>280601081</v>
      </c>
      <c r="B8033" s="1339" t="str">
        <f t="shared" si="62"/>
        <v>2806</v>
      </c>
      <c r="C8033" s="1349" t="s">
        <v>2754</v>
      </c>
      <c r="D8033" s="1350">
        <v>1</v>
      </c>
      <c r="E8033" s="293" t="s">
        <v>22307</v>
      </c>
      <c r="F8033" s="1352" t="s">
        <v>22308</v>
      </c>
      <c r="G8033" s="1351">
        <v>41056</v>
      </c>
      <c r="H8033" s="1348" t="s">
        <v>2252</v>
      </c>
      <c r="I8033" s="1348">
        <v>1357</v>
      </c>
      <c r="J8033" s="1351">
        <v>39338</v>
      </c>
      <c r="K8033" s="1352" t="s">
        <v>2253</v>
      </c>
      <c r="L8033" s="1352" t="s">
        <v>22306</v>
      </c>
      <c r="M8033" s="1345" t="s">
        <v>22309</v>
      </c>
      <c r="N8033" s="1346" t="s">
        <v>1830</v>
      </c>
      <c r="O8033" s="1347"/>
      <c r="P8033" s="117" t="str">
        <f t="shared" si="63"/>
        <v>2806</v>
      </c>
      <c r="Q8033" s="117"/>
      <c r="R8033" s="1348">
        <v>280601081</v>
      </c>
      <c r="S8033" s="321"/>
      <c r="T8033" s="321"/>
    </row>
    <row r="8034" spans="1:20" ht="34.5" customHeight="1">
      <c r="A8034" s="1348">
        <v>280601082</v>
      </c>
      <c r="B8034" s="1339" t="str">
        <f t="shared" si="62"/>
        <v>2806</v>
      </c>
      <c r="C8034" s="1349" t="s">
        <v>2754</v>
      </c>
      <c r="D8034" s="1350">
        <v>1</v>
      </c>
      <c r="E8034" s="293" t="s">
        <v>22310</v>
      </c>
      <c r="F8034" s="1352" t="s">
        <v>22311</v>
      </c>
      <c r="G8034" s="1351">
        <v>41056</v>
      </c>
      <c r="H8034" s="1348" t="s">
        <v>2252</v>
      </c>
      <c r="I8034" s="1348">
        <v>1357</v>
      </c>
      <c r="J8034" s="1351">
        <v>39338</v>
      </c>
      <c r="K8034" s="1352" t="s">
        <v>2253</v>
      </c>
      <c r="L8034" s="1352" t="s">
        <v>22191</v>
      </c>
      <c r="M8034" s="1345" t="s">
        <v>22289</v>
      </c>
      <c r="N8034" s="1346" t="s">
        <v>1830</v>
      </c>
      <c r="O8034" s="1347"/>
      <c r="P8034" s="117" t="str">
        <f t="shared" si="63"/>
        <v>2806</v>
      </c>
      <c r="Q8034" s="117"/>
      <c r="R8034" s="1348">
        <v>280601082</v>
      </c>
      <c r="S8034" s="321"/>
      <c r="T8034" s="321"/>
    </row>
    <row r="8035" spans="1:20" ht="34.5" customHeight="1">
      <c r="A8035" s="1348">
        <v>280601083</v>
      </c>
      <c r="B8035" s="1339" t="str">
        <f t="shared" si="62"/>
        <v>2806</v>
      </c>
      <c r="C8035" s="1349" t="s">
        <v>2754</v>
      </c>
      <c r="D8035" s="1350">
        <v>1</v>
      </c>
      <c r="E8035" s="293" t="s">
        <v>22312</v>
      </c>
      <c r="F8035" s="1352" t="s">
        <v>22313</v>
      </c>
      <c r="G8035" s="1351">
        <v>41056</v>
      </c>
      <c r="H8035" s="1348" t="s">
        <v>2252</v>
      </c>
      <c r="I8035" s="1348">
        <v>1357</v>
      </c>
      <c r="J8035" s="1351">
        <v>39338</v>
      </c>
      <c r="K8035" s="1352" t="s">
        <v>2253</v>
      </c>
      <c r="L8035" s="1352" t="s">
        <v>22194</v>
      </c>
      <c r="M8035" s="1345" t="s">
        <v>22147</v>
      </c>
      <c r="N8035" s="1346" t="s">
        <v>22151</v>
      </c>
      <c r="O8035" s="1347"/>
      <c r="P8035" s="117" t="str">
        <f t="shared" si="63"/>
        <v>2806</v>
      </c>
      <c r="Q8035" s="117"/>
      <c r="R8035" s="1348">
        <v>280601083</v>
      </c>
      <c r="S8035" s="321"/>
      <c r="T8035" s="321"/>
    </row>
    <row r="8036" spans="1:20" ht="34.5" customHeight="1">
      <c r="A8036" s="1348">
        <v>280601084</v>
      </c>
      <c r="B8036" s="1339" t="str">
        <f t="shared" si="62"/>
        <v>2806</v>
      </c>
      <c r="C8036" s="1349" t="s">
        <v>2754</v>
      </c>
      <c r="D8036" s="1350">
        <v>1</v>
      </c>
      <c r="E8036" s="293" t="s">
        <v>22314</v>
      </c>
      <c r="F8036" s="1352" t="s">
        <v>22315</v>
      </c>
      <c r="G8036" s="1351">
        <v>41056</v>
      </c>
      <c r="H8036" s="1348" t="s">
        <v>2252</v>
      </c>
      <c r="I8036" s="1348">
        <v>1357</v>
      </c>
      <c r="J8036" s="1351">
        <v>39338</v>
      </c>
      <c r="K8036" s="1352" t="s">
        <v>2253</v>
      </c>
      <c r="L8036" s="1352" t="s">
        <v>22197</v>
      </c>
      <c r="M8036" s="1345" t="s">
        <v>3308</v>
      </c>
      <c r="N8036" s="1346" t="s">
        <v>22316</v>
      </c>
      <c r="O8036" s="1347"/>
      <c r="P8036" s="117" t="str">
        <f t="shared" si="63"/>
        <v>2806</v>
      </c>
      <c r="Q8036" s="117"/>
      <c r="R8036" s="1348">
        <v>280601084</v>
      </c>
      <c r="S8036" s="321"/>
      <c r="T8036" s="321"/>
    </row>
    <row r="8037" spans="1:20" ht="34.5" customHeight="1">
      <c r="A8037" s="1348">
        <v>280601085</v>
      </c>
      <c r="B8037" s="1339" t="str">
        <f t="shared" si="62"/>
        <v>2806</v>
      </c>
      <c r="C8037" s="1349" t="s">
        <v>2754</v>
      </c>
      <c r="D8037" s="1350">
        <v>1</v>
      </c>
      <c r="E8037" s="293" t="s">
        <v>22317</v>
      </c>
      <c r="F8037" s="1352" t="s">
        <v>22318</v>
      </c>
      <c r="G8037" s="1356">
        <v>41056</v>
      </c>
      <c r="H8037" s="1348" t="s">
        <v>2252</v>
      </c>
      <c r="I8037" s="1348">
        <v>1357</v>
      </c>
      <c r="J8037" s="1351">
        <v>39338</v>
      </c>
      <c r="K8037" s="1352" t="s">
        <v>2253</v>
      </c>
      <c r="L8037" s="1352" t="s">
        <v>22197</v>
      </c>
      <c r="M8037" s="1345" t="s">
        <v>22319</v>
      </c>
      <c r="N8037" s="1346" t="s">
        <v>1830</v>
      </c>
      <c r="O8037" s="1347"/>
      <c r="P8037" s="117" t="str">
        <f t="shared" si="63"/>
        <v>2806</v>
      </c>
      <c r="Q8037" s="117"/>
      <c r="R8037" s="1348">
        <v>280601085</v>
      </c>
      <c r="S8037" s="321"/>
      <c r="T8037" s="321"/>
    </row>
    <row r="8038" spans="1:20" ht="34.5" customHeight="1">
      <c r="A8038" s="1348">
        <v>280601086</v>
      </c>
      <c r="B8038" s="1339" t="str">
        <f t="shared" si="62"/>
        <v>2806</v>
      </c>
      <c r="C8038" s="1349" t="s">
        <v>2754</v>
      </c>
      <c r="D8038" s="1350">
        <v>1</v>
      </c>
      <c r="E8038" s="293" t="s">
        <v>22320</v>
      </c>
      <c r="F8038" s="1352" t="s">
        <v>22321</v>
      </c>
      <c r="G8038" s="1356">
        <v>41056</v>
      </c>
      <c r="H8038" s="1348" t="s">
        <v>2252</v>
      </c>
      <c r="I8038" s="1348">
        <v>1357</v>
      </c>
      <c r="J8038" s="1351">
        <v>39338</v>
      </c>
      <c r="K8038" s="1352" t="s">
        <v>2253</v>
      </c>
      <c r="L8038" s="1352" t="s">
        <v>22222</v>
      </c>
      <c r="M8038" s="1345" t="s">
        <v>22322</v>
      </c>
      <c r="N8038" s="1346" t="s">
        <v>1830</v>
      </c>
      <c r="O8038" s="1347"/>
      <c r="P8038" s="117" t="str">
        <f t="shared" si="63"/>
        <v>2806</v>
      </c>
      <c r="Q8038" s="117"/>
      <c r="R8038" s="1348">
        <v>280601086</v>
      </c>
      <c r="S8038" s="321"/>
      <c r="T8038" s="321"/>
    </row>
    <row r="8039" spans="1:20" ht="34.5" customHeight="1">
      <c r="A8039" s="1348">
        <v>280601087</v>
      </c>
      <c r="B8039" s="1339" t="str">
        <f t="shared" si="62"/>
        <v>2806</v>
      </c>
      <c r="C8039" s="1349" t="s">
        <v>2754</v>
      </c>
      <c r="D8039" s="1350">
        <v>2</v>
      </c>
      <c r="E8039" s="293" t="s">
        <v>22323</v>
      </c>
      <c r="F8039" s="1352" t="s">
        <v>22324</v>
      </c>
      <c r="G8039" s="1351">
        <v>44196</v>
      </c>
      <c r="H8039" s="1348" t="s">
        <v>2252</v>
      </c>
      <c r="I8039" s="1348">
        <v>1461</v>
      </c>
      <c r="J8039" s="1351">
        <v>41123</v>
      </c>
      <c r="K8039" s="1352" t="s">
        <v>2253</v>
      </c>
      <c r="L8039" s="1352"/>
      <c r="M8039" s="1345" t="s">
        <v>22325</v>
      </c>
      <c r="N8039" s="1346" t="s">
        <v>22326</v>
      </c>
      <c r="O8039" s="1347"/>
      <c r="P8039" s="117" t="str">
        <f t="shared" si="63"/>
        <v>2806</v>
      </c>
      <c r="Q8039" s="117"/>
      <c r="R8039" s="1348">
        <v>280601087</v>
      </c>
      <c r="S8039" s="321"/>
      <c r="T8039" s="321"/>
    </row>
    <row r="8040" spans="1:20" ht="34.5" customHeight="1">
      <c r="A8040" s="1348">
        <v>280601088</v>
      </c>
      <c r="B8040" s="1339" t="str">
        <f t="shared" si="62"/>
        <v>2806</v>
      </c>
      <c r="C8040" s="1349" t="s">
        <v>2754</v>
      </c>
      <c r="D8040" s="1350">
        <v>1</v>
      </c>
      <c r="E8040" s="293" t="s">
        <v>22327</v>
      </c>
      <c r="F8040" s="1352" t="s">
        <v>22328</v>
      </c>
      <c r="G8040" s="1351">
        <v>40155</v>
      </c>
      <c r="H8040" s="1348" t="s">
        <v>2252</v>
      </c>
      <c r="I8040" s="1348">
        <v>1357</v>
      </c>
      <c r="J8040" s="1351">
        <v>39338</v>
      </c>
      <c r="K8040" s="1352" t="s">
        <v>2253</v>
      </c>
      <c r="L8040" s="1352" t="s">
        <v>22329</v>
      </c>
      <c r="M8040" s="1345" t="s">
        <v>1830</v>
      </c>
      <c r="N8040" s="1346" t="s">
        <v>22330</v>
      </c>
      <c r="O8040" s="1347"/>
      <c r="P8040" s="117" t="str">
        <f t="shared" si="63"/>
        <v>2806</v>
      </c>
      <c r="Q8040" s="117"/>
      <c r="R8040" s="1348">
        <v>280601088</v>
      </c>
      <c r="S8040" s="321"/>
      <c r="T8040" s="321"/>
    </row>
    <row r="8041" spans="1:20" ht="34.5" customHeight="1">
      <c r="A8041" s="1348">
        <v>280601089</v>
      </c>
      <c r="B8041" s="1339" t="str">
        <f t="shared" si="62"/>
        <v>2806</v>
      </c>
      <c r="C8041" s="1349" t="s">
        <v>2754</v>
      </c>
      <c r="D8041" s="1350">
        <v>2</v>
      </c>
      <c r="E8041" s="293" t="s">
        <v>22331</v>
      </c>
      <c r="F8041" s="1352" t="s">
        <v>22328</v>
      </c>
      <c r="G8041" s="1356">
        <v>43261</v>
      </c>
      <c r="H8041" s="1348" t="s">
        <v>2252</v>
      </c>
      <c r="I8041" s="1348">
        <v>1461</v>
      </c>
      <c r="J8041" s="1351">
        <v>41123</v>
      </c>
      <c r="K8041" s="1352" t="s">
        <v>2253</v>
      </c>
      <c r="L8041" s="1352"/>
      <c r="M8041" s="1345" t="s">
        <v>1830</v>
      </c>
      <c r="N8041" s="1346" t="s">
        <v>1830</v>
      </c>
      <c r="O8041" s="1347" t="s">
        <v>22332</v>
      </c>
      <c r="P8041" s="117" t="str">
        <f t="shared" si="63"/>
        <v>2806</v>
      </c>
      <c r="Q8041" s="117"/>
      <c r="R8041" s="1348">
        <v>280601089</v>
      </c>
      <c r="S8041" s="321"/>
      <c r="T8041" s="321"/>
    </row>
    <row r="8042" spans="1:20" ht="34.5" customHeight="1">
      <c r="A8042" s="1348">
        <v>280601090</v>
      </c>
      <c r="B8042" s="1339" t="str">
        <f t="shared" si="62"/>
        <v>2806</v>
      </c>
      <c r="C8042" s="1349" t="s">
        <v>2754</v>
      </c>
      <c r="D8042" s="1350">
        <v>1</v>
      </c>
      <c r="E8042" s="293" t="s">
        <v>22333</v>
      </c>
      <c r="F8042" s="1352" t="s">
        <v>22334</v>
      </c>
      <c r="G8042" s="1356">
        <v>40155</v>
      </c>
      <c r="H8042" s="1348" t="s">
        <v>2252</v>
      </c>
      <c r="I8042" s="1348">
        <v>1357</v>
      </c>
      <c r="J8042" s="1351">
        <v>39338</v>
      </c>
      <c r="K8042" s="1352" t="s">
        <v>2253</v>
      </c>
      <c r="L8042" s="1352" t="s">
        <v>22213</v>
      </c>
      <c r="M8042" s="1345" t="s">
        <v>1830</v>
      </c>
      <c r="N8042" s="1346" t="s">
        <v>1830</v>
      </c>
      <c r="O8042" s="1347"/>
      <c r="P8042" s="117" t="str">
        <f t="shared" si="63"/>
        <v>2806</v>
      </c>
      <c r="Q8042" s="117"/>
      <c r="R8042" s="1348">
        <v>280601090</v>
      </c>
      <c r="S8042" s="321"/>
      <c r="T8042" s="321"/>
    </row>
    <row r="8043" spans="1:20" ht="34.5" customHeight="1">
      <c r="A8043" s="1348">
        <v>280601091</v>
      </c>
      <c r="B8043" s="1339" t="str">
        <f t="shared" si="62"/>
        <v>2806</v>
      </c>
      <c r="C8043" s="1349" t="s">
        <v>2754</v>
      </c>
      <c r="D8043" s="1350">
        <v>2</v>
      </c>
      <c r="E8043" s="293" t="s">
        <v>22335</v>
      </c>
      <c r="F8043" s="1352" t="s">
        <v>6972</v>
      </c>
      <c r="G8043" s="1356">
        <v>43830</v>
      </c>
      <c r="H8043" s="1348" t="s">
        <v>2252</v>
      </c>
      <c r="I8043" s="1348">
        <v>1461</v>
      </c>
      <c r="J8043" s="1351">
        <v>41123</v>
      </c>
      <c r="K8043" s="1352" t="s">
        <v>2253</v>
      </c>
      <c r="L8043" s="1352"/>
      <c r="M8043" s="1345" t="s">
        <v>1830</v>
      </c>
      <c r="N8043" s="1346" t="s">
        <v>1830</v>
      </c>
      <c r="O8043" s="1347" t="s">
        <v>22336</v>
      </c>
      <c r="P8043" s="117" t="str">
        <f t="shared" si="63"/>
        <v>2806</v>
      </c>
      <c r="Q8043" s="117"/>
      <c r="R8043" s="1348">
        <v>280601091</v>
      </c>
      <c r="S8043" s="321"/>
      <c r="T8043" s="321"/>
    </row>
    <row r="8044" spans="1:20" ht="34.5" customHeight="1">
      <c r="A8044" s="1348">
        <v>280601092</v>
      </c>
      <c r="B8044" s="1339" t="str">
        <f t="shared" si="62"/>
        <v>2806</v>
      </c>
      <c r="C8044" s="1349" t="s">
        <v>2754</v>
      </c>
      <c r="D8044" s="1350">
        <v>1</v>
      </c>
      <c r="E8044" s="293" t="s">
        <v>22337</v>
      </c>
      <c r="F8044" s="1352" t="s">
        <v>22338</v>
      </c>
      <c r="G8044" s="1356">
        <v>40155</v>
      </c>
      <c r="H8044" s="1348" t="s">
        <v>2252</v>
      </c>
      <c r="I8044" s="1348">
        <v>1357</v>
      </c>
      <c r="J8044" s="1351">
        <v>39338</v>
      </c>
      <c r="K8044" s="1352" t="s">
        <v>2253</v>
      </c>
      <c r="L8044" s="1352" t="s">
        <v>22219</v>
      </c>
      <c r="M8044" s="1345" t="s">
        <v>1830</v>
      </c>
      <c r="N8044" s="1346" t="s">
        <v>1830</v>
      </c>
      <c r="O8044" s="1347"/>
      <c r="P8044" s="117" t="str">
        <f t="shared" si="63"/>
        <v>2806</v>
      </c>
      <c r="Q8044" s="117"/>
      <c r="R8044" s="1348">
        <v>280601092</v>
      </c>
      <c r="S8044" s="321"/>
      <c r="T8044" s="321"/>
    </row>
    <row r="8045" spans="1:20" ht="34.5" customHeight="1">
      <c r="A8045" s="1348">
        <v>280601093</v>
      </c>
      <c r="B8045" s="1339" t="str">
        <f t="shared" si="62"/>
        <v>2806</v>
      </c>
      <c r="C8045" s="1349" t="s">
        <v>2754</v>
      </c>
      <c r="D8045" s="1350">
        <v>2</v>
      </c>
      <c r="E8045" s="293" t="s">
        <v>22339</v>
      </c>
      <c r="F8045" s="1352" t="s">
        <v>6974</v>
      </c>
      <c r="G8045" s="1356">
        <v>43830</v>
      </c>
      <c r="H8045" s="1348" t="s">
        <v>2252</v>
      </c>
      <c r="I8045" s="1348">
        <v>1461</v>
      </c>
      <c r="J8045" s="1351">
        <v>41123</v>
      </c>
      <c r="K8045" s="1352" t="s">
        <v>2253</v>
      </c>
      <c r="L8045" s="1352"/>
      <c r="M8045" s="1345" t="s">
        <v>2374</v>
      </c>
      <c r="N8045" s="1346" t="s">
        <v>1830</v>
      </c>
      <c r="O8045" s="1347" t="s">
        <v>22340</v>
      </c>
      <c r="P8045" s="117" t="str">
        <f t="shared" si="63"/>
        <v>2806</v>
      </c>
      <c r="Q8045" s="117"/>
      <c r="R8045" s="1348">
        <v>280601093</v>
      </c>
      <c r="S8045" s="321"/>
      <c r="T8045" s="321"/>
    </row>
    <row r="8046" spans="1:20" ht="34.5" customHeight="1">
      <c r="A8046" s="1348">
        <v>280601094</v>
      </c>
      <c r="B8046" s="1339" t="str">
        <f t="shared" si="62"/>
        <v>2806</v>
      </c>
      <c r="C8046" s="1349" t="s">
        <v>2754</v>
      </c>
      <c r="D8046" s="1350">
        <v>1</v>
      </c>
      <c r="E8046" s="293" t="s">
        <v>22341</v>
      </c>
      <c r="F8046" s="1352" t="s">
        <v>22342</v>
      </c>
      <c r="G8046" s="1351">
        <v>40155</v>
      </c>
      <c r="H8046" s="1348" t="s">
        <v>2252</v>
      </c>
      <c r="I8046" s="1348">
        <v>1357</v>
      </c>
      <c r="J8046" s="1351">
        <v>39338</v>
      </c>
      <c r="K8046" s="1352" t="s">
        <v>2253</v>
      </c>
      <c r="L8046" s="1352" t="s">
        <v>22343</v>
      </c>
      <c r="M8046" s="1345" t="s">
        <v>1830</v>
      </c>
      <c r="N8046" s="1346" t="s">
        <v>1830</v>
      </c>
      <c r="O8046" s="1347"/>
      <c r="P8046" s="117" t="str">
        <f t="shared" si="63"/>
        <v>2806</v>
      </c>
      <c r="Q8046" s="117"/>
      <c r="R8046" s="1348">
        <v>280601094</v>
      </c>
      <c r="S8046" s="321"/>
      <c r="T8046" s="321"/>
    </row>
    <row r="8047" spans="1:20" ht="34.5" customHeight="1">
      <c r="A8047" s="1348">
        <v>280601095</v>
      </c>
      <c r="B8047" s="1339" t="str">
        <f t="shared" si="62"/>
        <v>2806</v>
      </c>
      <c r="C8047" s="1349" t="s">
        <v>2754</v>
      </c>
      <c r="D8047" s="1350">
        <v>2</v>
      </c>
      <c r="E8047" s="293" t="s">
        <v>22344</v>
      </c>
      <c r="F8047" s="1352" t="s">
        <v>22345</v>
      </c>
      <c r="G8047" s="1356">
        <v>44196</v>
      </c>
      <c r="H8047" s="1348" t="s">
        <v>2252</v>
      </c>
      <c r="I8047" s="1348">
        <v>1461</v>
      </c>
      <c r="J8047" s="1351">
        <v>41123</v>
      </c>
      <c r="K8047" s="1352" t="s">
        <v>2253</v>
      </c>
      <c r="L8047" s="1352"/>
      <c r="M8047" s="1345" t="s">
        <v>22346</v>
      </c>
      <c r="N8047" s="1346" t="s">
        <v>1830</v>
      </c>
      <c r="O8047" s="1347"/>
      <c r="P8047" s="117" t="str">
        <f t="shared" si="63"/>
        <v>2806</v>
      </c>
      <c r="Q8047" s="117"/>
      <c r="R8047" s="1348">
        <v>280601095</v>
      </c>
      <c r="S8047" s="321"/>
      <c r="T8047" s="321"/>
    </row>
    <row r="8048" spans="1:20" ht="34.5" customHeight="1">
      <c r="A8048" s="1348">
        <v>280601096</v>
      </c>
      <c r="B8048" s="1339" t="str">
        <f t="shared" si="62"/>
        <v>2806</v>
      </c>
      <c r="C8048" s="1349" t="s">
        <v>2754</v>
      </c>
      <c r="D8048" s="1350">
        <v>1</v>
      </c>
      <c r="E8048" s="293" t="s">
        <v>22347</v>
      </c>
      <c r="F8048" s="1352" t="s">
        <v>22348</v>
      </c>
      <c r="G8048" s="1356">
        <v>40155</v>
      </c>
      <c r="H8048" s="1348" t="s">
        <v>2252</v>
      </c>
      <c r="I8048" s="1348">
        <v>1357</v>
      </c>
      <c r="J8048" s="1351">
        <v>39338</v>
      </c>
      <c r="K8048" s="1352" t="s">
        <v>2253</v>
      </c>
      <c r="L8048" s="1352" t="s">
        <v>22233</v>
      </c>
      <c r="M8048" s="1345" t="s">
        <v>1830</v>
      </c>
      <c r="N8048" s="1346" t="s">
        <v>22349</v>
      </c>
      <c r="O8048" s="1347"/>
      <c r="P8048" s="117" t="str">
        <f t="shared" si="63"/>
        <v>2806</v>
      </c>
      <c r="Q8048" s="117"/>
      <c r="R8048" s="1348">
        <v>280601096</v>
      </c>
      <c r="S8048" s="321"/>
      <c r="T8048" s="321"/>
    </row>
    <row r="8049" spans="1:20" ht="34.5" customHeight="1">
      <c r="A8049" s="1348">
        <v>280601097</v>
      </c>
      <c r="B8049" s="1339" t="str">
        <f t="shared" si="62"/>
        <v>2806</v>
      </c>
      <c r="C8049" s="1349" t="s">
        <v>2754</v>
      </c>
      <c r="D8049" s="1350">
        <v>2</v>
      </c>
      <c r="E8049" s="293" t="s">
        <v>22350</v>
      </c>
      <c r="F8049" s="1352" t="s">
        <v>6977</v>
      </c>
      <c r="G8049" s="1356">
        <v>43830</v>
      </c>
      <c r="H8049" s="1348" t="s">
        <v>2252</v>
      </c>
      <c r="I8049" s="1348">
        <v>1461</v>
      </c>
      <c r="J8049" s="1351">
        <v>41123</v>
      </c>
      <c r="K8049" s="1352" t="s">
        <v>2253</v>
      </c>
      <c r="L8049" s="1352"/>
      <c r="M8049" s="1345" t="s">
        <v>22351</v>
      </c>
      <c r="N8049" s="1346" t="s">
        <v>1830</v>
      </c>
      <c r="O8049" s="1347"/>
      <c r="P8049" s="117" t="str">
        <f t="shared" si="63"/>
        <v>2806</v>
      </c>
      <c r="Q8049" s="117"/>
      <c r="R8049" s="1348">
        <v>280601097</v>
      </c>
      <c r="S8049" s="321"/>
      <c r="T8049" s="321"/>
    </row>
    <row r="8050" spans="1:20" ht="34.5" customHeight="1">
      <c r="A8050" s="1348">
        <v>280601098</v>
      </c>
      <c r="B8050" s="1339" t="str">
        <f t="shared" si="62"/>
        <v>2806</v>
      </c>
      <c r="C8050" s="1349" t="s">
        <v>2754</v>
      </c>
      <c r="D8050" s="1350">
        <v>1</v>
      </c>
      <c r="E8050" s="293" t="s">
        <v>22352</v>
      </c>
      <c r="F8050" s="1352" t="s">
        <v>22353</v>
      </c>
      <c r="G8050" s="1351">
        <v>40155</v>
      </c>
      <c r="H8050" s="1348" t="s">
        <v>2252</v>
      </c>
      <c r="I8050" s="1348">
        <v>1357</v>
      </c>
      <c r="J8050" s="1351">
        <v>39338</v>
      </c>
      <c r="K8050" s="1352" t="s">
        <v>2253</v>
      </c>
      <c r="L8050" s="1352" t="s">
        <v>22354</v>
      </c>
      <c r="M8050" s="1345" t="s">
        <v>22355</v>
      </c>
      <c r="N8050" s="1346" t="s">
        <v>1830</v>
      </c>
      <c r="O8050" s="1347"/>
      <c r="P8050" s="117" t="str">
        <f t="shared" si="63"/>
        <v>2806</v>
      </c>
      <c r="Q8050" s="117"/>
      <c r="R8050" s="1348">
        <v>280601098</v>
      </c>
      <c r="S8050" s="321"/>
      <c r="T8050" s="321"/>
    </row>
    <row r="8051" spans="1:20" ht="34.5" customHeight="1">
      <c r="A8051" s="1348">
        <v>280601099</v>
      </c>
      <c r="B8051" s="1339" t="str">
        <f t="shared" si="62"/>
        <v>2806</v>
      </c>
      <c r="C8051" s="1349" t="s">
        <v>2754</v>
      </c>
      <c r="D8051" s="1350">
        <v>1</v>
      </c>
      <c r="E8051" s="293" t="s">
        <v>22356</v>
      </c>
      <c r="F8051" s="1352" t="s">
        <v>22357</v>
      </c>
      <c r="G8051" s="1351">
        <v>40155</v>
      </c>
      <c r="H8051" s="1348" t="s">
        <v>2252</v>
      </c>
      <c r="I8051" s="1348">
        <v>1357</v>
      </c>
      <c r="J8051" s="1351">
        <v>39338</v>
      </c>
      <c r="K8051" s="1352" t="s">
        <v>2253</v>
      </c>
      <c r="L8051" s="1352" t="s">
        <v>22354</v>
      </c>
      <c r="M8051" s="1345" t="s">
        <v>22358</v>
      </c>
      <c r="N8051" s="1346" t="s">
        <v>1830</v>
      </c>
      <c r="O8051" s="1347"/>
      <c r="P8051" s="117" t="str">
        <f t="shared" si="63"/>
        <v>2806</v>
      </c>
      <c r="Q8051" s="117"/>
      <c r="R8051" s="1348">
        <v>280601099</v>
      </c>
      <c r="S8051" s="321"/>
      <c r="T8051" s="321"/>
    </row>
    <row r="8052" spans="1:20" ht="34.5" customHeight="1">
      <c r="A8052" s="1348">
        <v>280601100</v>
      </c>
      <c r="B8052" s="1339" t="str">
        <f t="shared" si="62"/>
        <v>2806</v>
      </c>
      <c r="C8052" s="1349" t="s">
        <v>2754</v>
      </c>
      <c r="D8052" s="1350">
        <v>1</v>
      </c>
      <c r="E8052" s="293" t="s">
        <v>22359</v>
      </c>
      <c r="F8052" s="1352" t="s">
        <v>22360</v>
      </c>
      <c r="G8052" s="1351">
        <v>41075</v>
      </c>
      <c r="H8052" s="1348" t="s">
        <v>2252</v>
      </c>
      <c r="I8052" s="1348">
        <v>1357</v>
      </c>
      <c r="J8052" s="1351">
        <v>39338</v>
      </c>
      <c r="K8052" s="1352" t="s">
        <v>2253</v>
      </c>
      <c r="L8052" s="1352" t="s">
        <v>22244</v>
      </c>
      <c r="M8052" s="1345" t="s">
        <v>22361</v>
      </c>
      <c r="N8052" s="1346" t="s">
        <v>22362</v>
      </c>
      <c r="O8052" s="1347"/>
      <c r="P8052" s="117" t="str">
        <f t="shared" si="63"/>
        <v>2806</v>
      </c>
      <c r="Q8052" s="117"/>
      <c r="R8052" s="1348">
        <v>280601100</v>
      </c>
      <c r="S8052" s="321"/>
      <c r="T8052" s="321"/>
    </row>
    <row r="8053" spans="1:20" ht="29.25" customHeight="1">
      <c r="A8053" s="1348">
        <v>280601101</v>
      </c>
      <c r="B8053" s="1339" t="str">
        <f t="shared" si="62"/>
        <v>2806</v>
      </c>
      <c r="C8053" s="1349" t="s">
        <v>2754</v>
      </c>
      <c r="D8053" s="1350">
        <v>1</v>
      </c>
      <c r="E8053" s="293" t="s">
        <v>22363</v>
      </c>
      <c r="F8053" s="1352" t="s">
        <v>22364</v>
      </c>
      <c r="G8053" s="1348"/>
      <c r="H8053" s="1348" t="s">
        <v>2252</v>
      </c>
      <c r="I8053" s="1348"/>
      <c r="J8053" s="1368"/>
      <c r="K8053" s="1352" t="s">
        <v>2253</v>
      </c>
      <c r="L8053" s="1352" t="s">
        <v>22247</v>
      </c>
      <c r="M8053" s="1345" t="s">
        <v>22365</v>
      </c>
      <c r="N8053" s="1346" t="s">
        <v>1830</v>
      </c>
      <c r="O8053" s="1347"/>
      <c r="P8053" s="117" t="str">
        <f t="shared" si="63"/>
        <v>2806</v>
      </c>
      <c r="Q8053" s="117"/>
      <c r="R8053" s="1348">
        <v>280601101</v>
      </c>
      <c r="S8053" s="321"/>
      <c r="T8053" s="321"/>
    </row>
    <row r="8054" spans="1:20" ht="29.25" customHeight="1">
      <c r="A8054" s="1348">
        <v>280601102</v>
      </c>
      <c r="B8054" s="1339" t="str">
        <f t="shared" si="62"/>
        <v>2806</v>
      </c>
      <c r="C8054" s="1349" t="s">
        <v>2754</v>
      </c>
      <c r="D8054" s="1350">
        <v>1</v>
      </c>
      <c r="E8054" s="293" t="s">
        <v>22366</v>
      </c>
      <c r="F8054" s="1352" t="s">
        <v>22367</v>
      </c>
      <c r="G8054" s="1351">
        <v>40938</v>
      </c>
      <c r="H8054" s="1348" t="s">
        <v>2252</v>
      </c>
      <c r="I8054" s="1348">
        <v>1357</v>
      </c>
      <c r="J8054" s="1356">
        <v>39338</v>
      </c>
      <c r="K8054" s="1352" t="s">
        <v>2253</v>
      </c>
      <c r="L8054" s="1352" t="s">
        <v>22368</v>
      </c>
      <c r="M8054" s="1387" t="s">
        <v>3308</v>
      </c>
      <c r="N8054" s="1387" t="s">
        <v>22369</v>
      </c>
      <c r="O8054" s="1347"/>
      <c r="P8054" s="117" t="str">
        <f t="shared" si="63"/>
        <v>2806</v>
      </c>
      <c r="Q8054" s="117"/>
      <c r="R8054" s="1348">
        <v>280601102</v>
      </c>
      <c r="S8054" s="321"/>
      <c r="T8054" s="321"/>
    </row>
    <row r="8055" spans="1:20" ht="29.25" customHeight="1">
      <c r="A8055" s="1348">
        <v>280601103</v>
      </c>
      <c r="B8055" s="1339" t="str">
        <f t="shared" si="62"/>
        <v>2806</v>
      </c>
      <c r="C8055" s="1349" t="s">
        <v>2754</v>
      </c>
      <c r="D8055" s="1350">
        <v>1</v>
      </c>
      <c r="E8055" s="293" t="s">
        <v>22370</v>
      </c>
      <c r="F8055" s="1352" t="s">
        <v>22371</v>
      </c>
      <c r="G8055" s="1351">
        <v>40938</v>
      </c>
      <c r="H8055" s="1348" t="s">
        <v>2252</v>
      </c>
      <c r="I8055" s="1348">
        <v>1357</v>
      </c>
      <c r="J8055" s="1351">
        <v>39338</v>
      </c>
      <c r="K8055" s="1352" t="s">
        <v>2253</v>
      </c>
      <c r="L8055" s="1352" t="s">
        <v>22372</v>
      </c>
      <c r="M8055" s="1387" t="s">
        <v>22365</v>
      </c>
      <c r="N8055" s="1387" t="s">
        <v>22373</v>
      </c>
      <c r="O8055" s="1347"/>
      <c r="P8055" s="117" t="str">
        <f t="shared" si="63"/>
        <v>2806</v>
      </c>
      <c r="Q8055" s="117"/>
      <c r="R8055" s="1348">
        <v>280601103</v>
      </c>
      <c r="S8055" s="321"/>
      <c r="T8055" s="321"/>
    </row>
    <row r="8056" spans="1:20" ht="29.25" customHeight="1">
      <c r="A8056" s="1348">
        <v>280601104</v>
      </c>
      <c r="B8056" s="1339" t="str">
        <f t="shared" si="62"/>
        <v>2806</v>
      </c>
      <c r="C8056" s="1349" t="s">
        <v>2754</v>
      </c>
      <c r="D8056" s="1350">
        <v>1</v>
      </c>
      <c r="E8056" s="293" t="s">
        <v>22374</v>
      </c>
      <c r="F8056" s="1352" t="s">
        <v>22375</v>
      </c>
      <c r="G8056" s="1351">
        <v>40938</v>
      </c>
      <c r="H8056" s="1348" t="s">
        <v>2252</v>
      </c>
      <c r="I8056" s="1348">
        <v>1357</v>
      </c>
      <c r="J8056" s="1356">
        <v>39338</v>
      </c>
      <c r="K8056" s="1352" t="s">
        <v>2253</v>
      </c>
      <c r="L8056" s="1352" t="s">
        <v>22372</v>
      </c>
      <c r="M8056" s="1387" t="s">
        <v>3308</v>
      </c>
      <c r="N8056" s="1387" t="s">
        <v>22369</v>
      </c>
      <c r="O8056" s="1347"/>
      <c r="P8056" s="117" t="str">
        <f t="shared" si="63"/>
        <v>2806</v>
      </c>
      <c r="Q8056" s="117"/>
      <c r="R8056" s="1348">
        <v>280601104</v>
      </c>
      <c r="S8056" s="321"/>
      <c r="T8056" s="321"/>
    </row>
    <row r="8057" spans="1:20" ht="29.25" customHeight="1">
      <c r="A8057" s="1348">
        <v>280601105</v>
      </c>
      <c r="B8057" s="1339" t="str">
        <f t="shared" si="62"/>
        <v>2806</v>
      </c>
      <c r="C8057" s="1349" t="s">
        <v>2754</v>
      </c>
      <c r="D8057" s="1350">
        <v>1</v>
      </c>
      <c r="E8057" s="293" t="s">
        <v>22376</v>
      </c>
      <c r="F8057" s="1352" t="s">
        <v>22377</v>
      </c>
      <c r="G8057" s="1348"/>
      <c r="H8057" s="1348" t="s">
        <v>2252</v>
      </c>
      <c r="I8057" s="1348"/>
      <c r="J8057" s="1368"/>
      <c r="K8057" s="1352" t="s">
        <v>2253</v>
      </c>
      <c r="L8057" s="1352" t="s">
        <v>22258</v>
      </c>
      <c r="M8057" s="1387" t="s">
        <v>22365</v>
      </c>
      <c r="N8057" s="1387" t="s">
        <v>1830</v>
      </c>
      <c r="O8057" s="1347"/>
      <c r="P8057" s="117" t="str">
        <f t="shared" si="63"/>
        <v>2806</v>
      </c>
      <c r="Q8057" s="117"/>
      <c r="R8057" s="1348">
        <v>280601105</v>
      </c>
      <c r="S8057" s="321"/>
      <c r="T8057" s="321"/>
    </row>
    <row r="8058" spans="1:20" ht="29.25" customHeight="1">
      <c r="A8058" s="1348">
        <v>280601106</v>
      </c>
      <c r="B8058" s="1339" t="str">
        <f t="shared" si="62"/>
        <v>2806</v>
      </c>
      <c r="C8058" s="1349" t="s">
        <v>2754</v>
      </c>
      <c r="D8058" s="1350">
        <v>1</v>
      </c>
      <c r="E8058" s="293" t="s">
        <v>22378</v>
      </c>
      <c r="F8058" s="1352" t="s">
        <v>22379</v>
      </c>
      <c r="G8058" s="1351"/>
      <c r="H8058" s="1348" t="s">
        <v>2252</v>
      </c>
      <c r="I8058" s="1348"/>
      <c r="J8058" s="1367"/>
      <c r="K8058" s="1352" t="s">
        <v>2253</v>
      </c>
      <c r="L8058" s="1352" t="s">
        <v>22380</v>
      </c>
      <c r="M8058" s="1387" t="s">
        <v>3308</v>
      </c>
      <c r="N8058" s="1387" t="s">
        <v>22373</v>
      </c>
      <c r="O8058" s="1347"/>
      <c r="P8058" s="117" t="str">
        <f t="shared" si="63"/>
        <v>2806</v>
      </c>
      <c r="Q8058" s="117"/>
      <c r="R8058" s="1348">
        <v>280601106</v>
      </c>
      <c r="S8058" s="321"/>
      <c r="T8058" s="321"/>
    </row>
    <row r="8059" spans="1:20" ht="29.25" customHeight="1">
      <c r="A8059" s="1348">
        <v>280601107</v>
      </c>
      <c r="B8059" s="1339" t="str">
        <f t="shared" si="62"/>
        <v>2806</v>
      </c>
      <c r="C8059" s="1349" t="s">
        <v>2754</v>
      </c>
      <c r="D8059" s="1350">
        <v>1</v>
      </c>
      <c r="E8059" s="293" t="s">
        <v>22381</v>
      </c>
      <c r="F8059" s="1352" t="s">
        <v>22382</v>
      </c>
      <c r="G8059" s="1351">
        <v>39344</v>
      </c>
      <c r="H8059" s="1348" t="s">
        <v>2252</v>
      </c>
      <c r="I8059" s="1348"/>
      <c r="J8059" s="1368"/>
      <c r="K8059" s="1352" t="s">
        <v>2253</v>
      </c>
      <c r="L8059" s="1352" t="s">
        <v>22380</v>
      </c>
      <c r="M8059" s="1387" t="s">
        <v>22365</v>
      </c>
      <c r="N8059" s="1387" t="s">
        <v>1830</v>
      </c>
      <c r="O8059" s="1347"/>
      <c r="P8059" s="117" t="str">
        <f t="shared" si="63"/>
        <v>2806</v>
      </c>
      <c r="Q8059" s="117"/>
      <c r="R8059" s="1348">
        <v>280601107</v>
      </c>
      <c r="S8059" s="321"/>
      <c r="T8059" s="321"/>
    </row>
    <row r="8060" spans="1:20" ht="29.25" customHeight="1">
      <c r="A8060" s="1348">
        <v>280601108</v>
      </c>
      <c r="B8060" s="1339" t="str">
        <f t="shared" si="62"/>
        <v>2806</v>
      </c>
      <c r="C8060" s="1349" t="s">
        <v>2754</v>
      </c>
      <c r="D8060" s="1350">
        <v>1</v>
      </c>
      <c r="E8060" s="293" t="s">
        <v>22383</v>
      </c>
      <c r="F8060" s="1352" t="s">
        <v>22384</v>
      </c>
      <c r="G8060" s="1351"/>
      <c r="H8060" s="1348" t="s">
        <v>2252</v>
      </c>
      <c r="I8060" s="1348"/>
      <c r="J8060" s="1367"/>
      <c r="K8060" s="1352" t="s">
        <v>2253</v>
      </c>
      <c r="L8060" s="1352" t="s">
        <v>22385</v>
      </c>
      <c r="M8060" s="1387" t="s">
        <v>3308</v>
      </c>
      <c r="N8060" s="1387" t="s">
        <v>22373</v>
      </c>
      <c r="O8060" s="1347"/>
      <c r="P8060" s="117" t="str">
        <f t="shared" si="63"/>
        <v>2806</v>
      </c>
      <c r="Q8060" s="117"/>
      <c r="R8060" s="1348">
        <v>280601108</v>
      </c>
      <c r="S8060" s="321"/>
      <c r="T8060" s="321"/>
    </row>
    <row r="8061" spans="1:20" ht="29.25" customHeight="1">
      <c r="A8061" s="1348">
        <v>280601109</v>
      </c>
      <c r="B8061" s="1339" t="str">
        <f t="shared" si="62"/>
        <v>2806</v>
      </c>
      <c r="C8061" s="1349" t="s">
        <v>2754</v>
      </c>
      <c r="D8061" s="1350">
        <v>1</v>
      </c>
      <c r="E8061" s="293" t="s">
        <v>22386</v>
      </c>
      <c r="F8061" s="1352" t="s">
        <v>22387</v>
      </c>
      <c r="G8061" s="1351"/>
      <c r="H8061" s="1348" t="s">
        <v>2252</v>
      </c>
      <c r="I8061" s="1348"/>
      <c r="J8061" s="1368"/>
      <c r="K8061" s="1352" t="s">
        <v>2253</v>
      </c>
      <c r="L8061" s="1352" t="s">
        <v>22385</v>
      </c>
      <c r="M8061" s="1387" t="s">
        <v>22365</v>
      </c>
      <c r="N8061" s="1387" t="s">
        <v>22373</v>
      </c>
      <c r="O8061" s="1347"/>
      <c r="P8061" s="117" t="str">
        <f t="shared" si="63"/>
        <v>2806</v>
      </c>
      <c r="Q8061" s="117"/>
      <c r="R8061" s="1348">
        <v>280601109</v>
      </c>
      <c r="S8061" s="321"/>
      <c r="T8061" s="321"/>
    </row>
    <row r="8062" spans="1:20" ht="29.25" customHeight="1">
      <c r="A8062" s="1348">
        <v>280601110</v>
      </c>
      <c r="B8062" s="1339" t="str">
        <f t="shared" si="62"/>
        <v>2806</v>
      </c>
      <c r="C8062" s="1349" t="s">
        <v>2754</v>
      </c>
      <c r="D8062" s="1350">
        <v>1</v>
      </c>
      <c r="E8062" s="293" t="s">
        <v>22388</v>
      </c>
      <c r="F8062" s="1352" t="s">
        <v>22389</v>
      </c>
      <c r="G8062" s="1351"/>
      <c r="H8062" s="1348" t="s">
        <v>2252</v>
      </c>
      <c r="I8062" s="1348"/>
      <c r="J8062" s="1367"/>
      <c r="K8062" s="1352" t="s">
        <v>2253</v>
      </c>
      <c r="L8062" s="1352" t="s">
        <v>22274</v>
      </c>
      <c r="M8062" s="1387" t="s">
        <v>3308</v>
      </c>
      <c r="N8062" s="1387" t="s">
        <v>22369</v>
      </c>
      <c r="O8062" s="1347"/>
      <c r="P8062" s="117" t="str">
        <f t="shared" si="63"/>
        <v>2806</v>
      </c>
      <c r="Q8062" s="117"/>
      <c r="R8062" s="1348">
        <v>280601110</v>
      </c>
      <c r="S8062" s="321"/>
      <c r="T8062" s="321"/>
    </row>
    <row r="8063" spans="1:20" ht="29.25" customHeight="1">
      <c r="A8063" s="1348">
        <v>280601111</v>
      </c>
      <c r="B8063" s="1339" t="str">
        <f t="shared" si="62"/>
        <v>2806</v>
      </c>
      <c r="C8063" s="1349" t="s">
        <v>2754</v>
      </c>
      <c r="D8063" s="1350">
        <v>1</v>
      </c>
      <c r="E8063" s="293" t="s">
        <v>22390</v>
      </c>
      <c r="F8063" s="1352" t="s">
        <v>22391</v>
      </c>
      <c r="G8063" s="1348"/>
      <c r="H8063" s="1348" t="s">
        <v>2252</v>
      </c>
      <c r="I8063" s="1348"/>
      <c r="J8063" s="1368"/>
      <c r="K8063" s="1352" t="s">
        <v>2253</v>
      </c>
      <c r="L8063" s="1352" t="s">
        <v>22274</v>
      </c>
      <c r="M8063" s="1387" t="s">
        <v>22365</v>
      </c>
      <c r="N8063" s="1387" t="s">
        <v>1830</v>
      </c>
      <c r="O8063" s="1347"/>
      <c r="P8063" s="117" t="str">
        <f t="shared" si="63"/>
        <v>2806</v>
      </c>
      <c r="Q8063" s="117"/>
      <c r="R8063" s="1348">
        <v>280601111</v>
      </c>
      <c r="S8063" s="321"/>
      <c r="T8063" s="321"/>
    </row>
    <row r="8064" spans="1:20" ht="29.25" customHeight="1">
      <c r="A8064" s="1348">
        <v>280601112</v>
      </c>
      <c r="B8064" s="1339" t="str">
        <f t="shared" si="62"/>
        <v>2806</v>
      </c>
      <c r="C8064" s="1349" t="s">
        <v>2754</v>
      </c>
      <c r="D8064" s="1350">
        <v>1</v>
      </c>
      <c r="E8064" s="293" t="s">
        <v>22392</v>
      </c>
      <c r="F8064" s="1352" t="s">
        <v>22393</v>
      </c>
      <c r="G8064" s="1351"/>
      <c r="H8064" s="1348" t="s">
        <v>2252</v>
      </c>
      <c r="I8064" s="1348"/>
      <c r="J8064" s="1367"/>
      <c r="K8064" s="1352" t="s">
        <v>2253</v>
      </c>
      <c r="L8064" s="1352" t="s">
        <v>22274</v>
      </c>
      <c r="M8064" s="1387" t="s">
        <v>3308</v>
      </c>
      <c r="N8064" s="1387" t="s">
        <v>22373</v>
      </c>
      <c r="O8064" s="1347"/>
      <c r="P8064" s="117" t="str">
        <f t="shared" si="63"/>
        <v>2806</v>
      </c>
      <c r="Q8064" s="117"/>
      <c r="R8064" s="1348">
        <v>280601112</v>
      </c>
      <c r="S8064" s="321"/>
      <c r="T8064" s="321"/>
    </row>
    <row r="8065" spans="1:20" ht="29.25" customHeight="1">
      <c r="A8065" s="1348">
        <v>280601113</v>
      </c>
      <c r="B8065" s="1339" t="str">
        <f t="shared" si="62"/>
        <v>2806</v>
      </c>
      <c r="C8065" s="1349" t="s">
        <v>2754</v>
      </c>
      <c r="D8065" s="1350">
        <v>1</v>
      </c>
      <c r="E8065" s="293" t="s">
        <v>22394</v>
      </c>
      <c r="F8065" s="1352" t="s">
        <v>22395</v>
      </c>
      <c r="G8065" s="1351"/>
      <c r="H8065" s="1348" t="s">
        <v>2252</v>
      </c>
      <c r="I8065" s="1348"/>
      <c r="J8065" s="1368"/>
      <c r="K8065" s="1352" t="s">
        <v>2253</v>
      </c>
      <c r="L8065" s="1352" t="s">
        <v>22309</v>
      </c>
      <c r="M8065" s="1387" t="s">
        <v>22365</v>
      </c>
      <c r="N8065" s="1387" t="s">
        <v>22373</v>
      </c>
      <c r="O8065" s="1347"/>
      <c r="P8065" s="117" t="str">
        <f t="shared" si="63"/>
        <v>2806</v>
      </c>
      <c r="Q8065" s="117"/>
      <c r="R8065" s="1348">
        <v>280601113</v>
      </c>
      <c r="S8065" s="321"/>
      <c r="T8065" s="321"/>
    </row>
    <row r="8066" spans="1:20" ht="29.25" customHeight="1">
      <c r="A8066" s="1348">
        <v>280601114</v>
      </c>
      <c r="B8066" s="1339" t="str">
        <f t="shared" si="62"/>
        <v>2806</v>
      </c>
      <c r="C8066" s="1349" t="s">
        <v>2754</v>
      </c>
      <c r="D8066" s="1350">
        <v>1</v>
      </c>
      <c r="E8066" s="293" t="s">
        <v>22396</v>
      </c>
      <c r="F8066" s="1352" t="s">
        <v>22397</v>
      </c>
      <c r="G8066" s="1351">
        <v>41056</v>
      </c>
      <c r="H8066" s="1348" t="s">
        <v>2252</v>
      </c>
      <c r="I8066" s="1348">
        <v>1357</v>
      </c>
      <c r="J8066" s="1356">
        <v>39338</v>
      </c>
      <c r="K8066" s="1352" t="s">
        <v>2253</v>
      </c>
      <c r="L8066" s="1352"/>
      <c r="M8066" s="1387" t="s">
        <v>3308</v>
      </c>
      <c r="N8066" s="1387" t="s">
        <v>22369</v>
      </c>
      <c r="O8066" s="1347"/>
      <c r="P8066" s="117" t="str">
        <f t="shared" si="63"/>
        <v>2806</v>
      </c>
      <c r="Q8066" s="117"/>
      <c r="R8066" s="1348">
        <v>280601114</v>
      </c>
      <c r="S8066" s="321"/>
      <c r="T8066" s="321"/>
    </row>
    <row r="8067" spans="1:20" ht="29.25" customHeight="1">
      <c r="A8067" s="1348">
        <v>280601115</v>
      </c>
      <c r="B8067" s="1339" t="str">
        <f t="shared" si="62"/>
        <v>2806</v>
      </c>
      <c r="C8067" s="1349" t="s">
        <v>2754</v>
      </c>
      <c r="D8067" s="1350">
        <v>1</v>
      </c>
      <c r="E8067" s="293" t="s">
        <v>22398</v>
      </c>
      <c r="F8067" s="1352" t="s">
        <v>22399</v>
      </c>
      <c r="G8067" s="1351">
        <v>40345</v>
      </c>
      <c r="H8067" s="1348" t="s">
        <v>2252</v>
      </c>
      <c r="I8067" s="1348">
        <v>1357</v>
      </c>
      <c r="J8067" s="1351">
        <v>39338</v>
      </c>
      <c r="K8067" s="1352" t="s">
        <v>2253</v>
      </c>
      <c r="L8067" s="1352" t="s">
        <v>22400</v>
      </c>
      <c r="M8067" s="1387" t="s">
        <v>22401</v>
      </c>
      <c r="N8067" s="1387" t="s">
        <v>1830</v>
      </c>
      <c r="O8067" s="1347"/>
      <c r="P8067" s="117" t="str">
        <f t="shared" si="63"/>
        <v>2806</v>
      </c>
      <c r="Q8067" s="117"/>
      <c r="R8067" s="1348">
        <v>280601115</v>
      </c>
      <c r="S8067" s="321"/>
      <c r="T8067" s="321"/>
    </row>
    <row r="8068" spans="1:20" ht="29.25" customHeight="1">
      <c r="A8068" s="1348">
        <v>280601116</v>
      </c>
      <c r="B8068" s="1339" t="str">
        <f t="shared" si="62"/>
        <v>2806</v>
      </c>
      <c r="C8068" s="1349" t="s">
        <v>2754</v>
      </c>
      <c r="D8068" s="1350">
        <v>1</v>
      </c>
      <c r="E8068" s="293" t="s">
        <v>22402</v>
      </c>
      <c r="F8068" s="1352" t="s">
        <v>22403</v>
      </c>
      <c r="G8068" s="1356"/>
      <c r="H8068" s="1348" t="s">
        <v>2252</v>
      </c>
      <c r="I8068" s="1348"/>
      <c r="J8068" s="1367"/>
      <c r="K8068" s="1352" t="s">
        <v>2253</v>
      </c>
      <c r="L8068" s="1352" t="s">
        <v>22385</v>
      </c>
      <c r="M8068" s="1387" t="s">
        <v>3308</v>
      </c>
      <c r="N8068" s="1387" t="s">
        <v>22404</v>
      </c>
      <c r="O8068" s="1347"/>
      <c r="P8068" s="117" t="str">
        <f t="shared" si="63"/>
        <v>2806</v>
      </c>
      <c r="Q8068" s="117"/>
      <c r="R8068" s="1348">
        <v>280601116</v>
      </c>
      <c r="S8068" s="321"/>
      <c r="T8068" s="321"/>
    </row>
    <row r="8069" spans="1:20" ht="29.25" customHeight="1">
      <c r="A8069" s="1348">
        <v>280601117</v>
      </c>
      <c r="B8069" s="1339" t="str">
        <f t="shared" si="62"/>
        <v>2806</v>
      </c>
      <c r="C8069" s="1349" t="s">
        <v>2754</v>
      </c>
      <c r="D8069" s="1350">
        <v>1</v>
      </c>
      <c r="E8069" s="293" t="s">
        <v>22405</v>
      </c>
      <c r="F8069" s="1352" t="s">
        <v>22406</v>
      </c>
      <c r="G8069" s="1351"/>
      <c r="H8069" s="1348" t="s">
        <v>2252</v>
      </c>
      <c r="I8069" s="1348"/>
      <c r="J8069" s="1368"/>
      <c r="K8069" s="1352" t="s">
        <v>2253</v>
      </c>
      <c r="L8069" s="1352" t="s">
        <v>22385</v>
      </c>
      <c r="M8069" s="1387" t="s">
        <v>22407</v>
      </c>
      <c r="N8069" s="1387" t="s">
        <v>1830</v>
      </c>
      <c r="O8069" s="1347"/>
      <c r="P8069" s="117" t="str">
        <f t="shared" si="63"/>
        <v>2806</v>
      </c>
      <c r="Q8069" s="117"/>
      <c r="R8069" s="1348">
        <v>280601117</v>
      </c>
      <c r="S8069" s="321"/>
      <c r="T8069" s="321"/>
    </row>
    <row r="8070" spans="1:20" ht="29.25" customHeight="1">
      <c r="A8070" s="1348">
        <v>280601118</v>
      </c>
      <c r="B8070" s="1339" t="str">
        <f t="shared" si="62"/>
        <v>2806</v>
      </c>
      <c r="C8070" s="1349" t="s">
        <v>2754</v>
      </c>
      <c r="D8070" s="1350">
        <v>1</v>
      </c>
      <c r="E8070" s="293" t="s">
        <v>22408</v>
      </c>
      <c r="F8070" s="1352" t="s">
        <v>22409</v>
      </c>
      <c r="G8070" s="1356">
        <v>40345</v>
      </c>
      <c r="H8070" s="1348" t="s">
        <v>2252</v>
      </c>
      <c r="I8070" s="1348">
        <v>1357</v>
      </c>
      <c r="J8070" s="1356">
        <v>39338</v>
      </c>
      <c r="K8070" s="1352" t="s">
        <v>2253</v>
      </c>
      <c r="L8070" s="1352" t="s">
        <v>22299</v>
      </c>
      <c r="M8070" s="1387" t="s">
        <v>3308</v>
      </c>
      <c r="N8070" s="1387" t="s">
        <v>22410</v>
      </c>
      <c r="O8070" s="1347"/>
      <c r="P8070" s="117" t="str">
        <f t="shared" si="63"/>
        <v>2806</v>
      </c>
      <c r="Q8070" s="117"/>
      <c r="R8070" s="1348">
        <v>280601118</v>
      </c>
      <c r="S8070" s="321"/>
      <c r="T8070" s="321"/>
    </row>
    <row r="8071" spans="1:20" ht="29.25" customHeight="1">
      <c r="A8071" s="1348">
        <v>280601119</v>
      </c>
      <c r="B8071" s="1339" t="str">
        <f t="shared" si="62"/>
        <v>2806</v>
      </c>
      <c r="C8071" s="1349" t="s">
        <v>2754</v>
      </c>
      <c r="D8071" s="1350">
        <v>1</v>
      </c>
      <c r="E8071" s="293" t="s">
        <v>22411</v>
      </c>
      <c r="F8071" s="1352" t="s">
        <v>22412</v>
      </c>
      <c r="G8071" s="1351">
        <v>40345</v>
      </c>
      <c r="H8071" s="1348" t="s">
        <v>2252</v>
      </c>
      <c r="I8071" s="1348">
        <v>1357</v>
      </c>
      <c r="J8071" s="1351">
        <v>39338</v>
      </c>
      <c r="K8071" s="1352" t="s">
        <v>2253</v>
      </c>
      <c r="L8071" s="1352" t="s">
        <v>22413</v>
      </c>
      <c r="M8071" s="1387" t="s">
        <v>22407</v>
      </c>
      <c r="N8071" s="1387" t="s">
        <v>1830</v>
      </c>
      <c r="O8071" s="1347"/>
      <c r="P8071" s="117" t="str">
        <f t="shared" si="63"/>
        <v>2806</v>
      </c>
      <c r="Q8071" s="117"/>
      <c r="R8071" s="1348">
        <v>280601119</v>
      </c>
      <c r="S8071" s="321"/>
      <c r="T8071" s="321"/>
    </row>
    <row r="8072" spans="1:20" ht="29.25" customHeight="1">
      <c r="A8072" s="1348">
        <v>280601120</v>
      </c>
      <c r="B8072" s="1339" t="str">
        <f t="shared" si="62"/>
        <v>2806</v>
      </c>
      <c r="C8072" s="1349" t="s">
        <v>2754</v>
      </c>
      <c r="D8072" s="1350">
        <v>1</v>
      </c>
      <c r="E8072" s="293" t="s">
        <v>22414</v>
      </c>
      <c r="F8072" s="1352" t="s">
        <v>22415</v>
      </c>
      <c r="G8072" s="1356"/>
      <c r="H8072" s="1348" t="s">
        <v>2252</v>
      </c>
      <c r="I8072" s="1348"/>
      <c r="J8072" s="1367"/>
      <c r="K8072" s="1352" t="s">
        <v>2253</v>
      </c>
      <c r="L8072" s="1352" t="s">
        <v>22413</v>
      </c>
      <c r="M8072" s="1387" t="s">
        <v>3308</v>
      </c>
      <c r="N8072" s="1387" t="s">
        <v>22410</v>
      </c>
      <c r="O8072" s="1347"/>
      <c r="P8072" s="117" t="str">
        <f t="shared" si="63"/>
        <v>2806</v>
      </c>
      <c r="Q8072" s="117"/>
      <c r="R8072" s="1348">
        <v>280601120</v>
      </c>
      <c r="S8072" s="321"/>
      <c r="T8072" s="321"/>
    </row>
    <row r="8073" spans="1:20" ht="29.25" customHeight="1">
      <c r="A8073" s="1348">
        <v>280601121</v>
      </c>
      <c r="B8073" s="1339" t="str">
        <f t="shared" si="62"/>
        <v>2806</v>
      </c>
      <c r="C8073" s="1349" t="s">
        <v>2754</v>
      </c>
      <c r="D8073" s="1350">
        <v>1</v>
      </c>
      <c r="E8073" s="293" t="s">
        <v>22416</v>
      </c>
      <c r="F8073" s="1352" t="s">
        <v>22417</v>
      </c>
      <c r="G8073" s="1348"/>
      <c r="H8073" s="1348" t="s">
        <v>2252</v>
      </c>
      <c r="I8073" s="1348"/>
      <c r="J8073" s="1368"/>
      <c r="K8073" s="1352" t="s">
        <v>2253</v>
      </c>
      <c r="L8073" s="1352" t="s">
        <v>22309</v>
      </c>
      <c r="M8073" s="1387" t="s">
        <v>22418</v>
      </c>
      <c r="N8073" s="1387" t="s">
        <v>1830</v>
      </c>
      <c r="O8073" s="1347"/>
      <c r="P8073" s="117" t="str">
        <f t="shared" si="63"/>
        <v>2806</v>
      </c>
      <c r="Q8073" s="117"/>
      <c r="R8073" s="1348">
        <v>280601121</v>
      </c>
      <c r="S8073" s="321"/>
      <c r="T8073" s="321"/>
    </row>
    <row r="8074" spans="1:20" ht="29.25" customHeight="1">
      <c r="A8074" s="1348">
        <v>280601122</v>
      </c>
      <c r="B8074" s="1339" t="str">
        <f t="shared" si="62"/>
        <v>2806</v>
      </c>
      <c r="C8074" s="1349" t="s">
        <v>2754</v>
      </c>
      <c r="D8074" s="1350">
        <v>1</v>
      </c>
      <c r="E8074" s="293" t="s">
        <v>22419</v>
      </c>
      <c r="F8074" s="1352" t="s">
        <v>22420</v>
      </c>
      <c r="G8074" s="1356">
        <v>40345</v>
      </c>
      <c r="H8074" s="1348" t="s">
        <v>2252</v>
      </c>
      <c r="I8074" s="1348">
        <v>1357</v>
      </c>
      <c r="J8074" s="1356">
        <v>39338</v>
      </c>
      <c r="K8074" s="1352" t="s">
        <v>2253</v>
      </c>
      <c r="L8074" s="1352" t="s">
        <v>22400</v>
      </c>
      <c r="M8074" s="1387" t="s">
        <v>3308</v>
      </c>
      <c r="N8074" s="1387" t="s">
        <v>22373</v>
      </c>
      <c r="O8074" s="1347"/>
      <c r="P8074" s="117" t="str">
        <f t="shared" si="63"/>
        <v>2806</v>
      </c>
      <c r="Q8074" s="117"/>
      <c r="R8074" s="1348">
        <v>280601122</v>
      </c>
      <c r="S8074" s="321"/>
      <c r="T8074" s="321"/>
    </row>
    <row r="8075" spans="1:20" ht="29.25" customHeight="1">
      <c r="A8075" s="1348">
        <v>280602001</v>
      </c>
      <c r="B8075" s="1339" t="str">
        <f t="shared" si="62"/>
        <v>2806</v>
      </c>
      <c r="C8075" s="1349" t="s">
        <v>2754</v>
      </c>
      <c r="D8075" s="1350">
        <v>1</v>
      </c>
      <c r="E8075" s="293" t="s">
        <v>22421</v>
      </c>
      <c r="F8075" s="1352" t="s">
        <v>22422</v>
      </c>
      <c r="G8075" s="1356">
        <v>40520</v>
      </c>
      <c r="H8075" s="1348" t="s">
        <v>2252</v>
      </c>
      <c r="I8075" s="1348">
        <v>1357</v>
      </c>
      <c r="J8075" s="1351">
        <v>39338</v>
      </c>
      <c r="K8075" s="1352" t="s">
        <v>2253</v>
      </c>
      <c r="L8075" s="1352" t="s">
        <v>22266</v>
      </c>
      <c r="M8075" s="1387" t="s">
        <v>22423</v>
      </c>
      <c r="N8075" s="1387" t="s">
        <v>22424</v>
      </c>
      <c r="O8075" s="1347" t="s">
        <v>22270</v>
      </c>
      <c r="P8075" s="117" t="str">
        <f t="shared" si="63"/>
        <v>2806</v>
      </c>
      <c r="Q8075" s="117"/>
      <c r="R8075" s="1348">
        <v>280602001</v>
      </c>
      <c r="S8075" s="321"/>
      <c r="T8075" s="321"/>
    </row>
    <row r="8076" spans="1:20" ht="29.25" customHeight="1">
      <c r="A8076" s="1348">
        <v>280602001</v>
      </c>
      <c r="B8076" s="1339" t="str">
        <f t="shared" si="62"/>
        <v>2806</v>
      </c>
      <c r="C8076" s="1349" t="s">
        <v>2754</v>
      </c>
      <c r="D8076" s="1350">
        <v>2</v>
      </c>
      <c r="E8076" s="293" t="s">
        <v>22425</v>
      </c>
      <c r="F8076" s="1352" t="s">
        <v>22426</v>
      </c>
      <c r="G8076" s="1351">
        <v>43261</v>
      </c>
      <c r="H8076" s="1348" t="s">
        <v>2252</v>
      </c>
      <c r="I8076" s="1348">
        <v>1461</v>
      </c>
      <c r="J8076" s="1351">
        <v>41123</v>
      </c>
      <c r="K8076" s="1352" t="s">
        <v>2253</v>
      </c>
      <c r="L8076" s="1352"/>
      <c r="M8076" s="1387" t="s">
        <v>22407</v>
      </c>
      <c r="N8076" s="1387" t="s">
        <v>1830</v>
      </c>
      <c r="O8076" s="1347" t="s">
        <v>22270</v>
      </c>
      <c r="P8076" s="117" t="str">
        <f t="shared" si="63"/>
        <v>2806</v>
      </c>
      <c r="Q8076" s="117"/>
      <c r="R8076" s="1348">
        <v>280602001</v>
      </c>
      <c r="S8076" s="321"/>
      <c r="T8076" s="321"/>
    </row>
    <row r="8077" spans="1:20" ht="29.25" customHeight="1">
      <c r="A8077" s="1348">
        <v>280602002</v>
      </c>
      <c r="B8077" s="1339" t="str">
        <f t="shared" si="62"/>
        <v>2806</v>
      </c>
      <c r="C8077" s="1349" t="s">
        <v>2754</v>
      </c>
      <c r="D8077" s="1350">
        <v>1</v>
      </c>
      <c r="E8077" s="293" t="s">
        <v>22427</v>
      </c>
      <c r="F8077" s="1352" t="s">
        <v>22428</v>
      </c>
      <c r="G8077" s="1356"/>
      <c r="H8077" s="1348" t="s">
        <v>2252</v>
      </c>
      <c r="I8077" s="1348"/>
      <c r="J8077" s="1367"/>
      <c r="K8077" s="1352" t="s">
        <v>2253</v>
      </c>
      <c r="L8077" s="1352" t="s">
        <v>22319</v>
      </c>
      <c r="M8077" s="1387" t="s">
        <v>3308</v>
      </c>
      <c r="N8077" s="1387" t="s">
        <v>22410</v>
      </c>
      <c r="O8077" s="1347"/>
      <c r="P8077" s="117" t="str">
        <f t="shared" si="63"/>
        <v>2806</v>
      </c>
      <c r="Q8077" s="117"/>
      <c r="R8077" s="1348">
        <v>280602002</v>
      </c>
      <c r="S8077" s="321"/>
      <c r="T8077" s="321"/>
    </row>
    <row r="8078" spans="1:20" ht="29.25" customHeight="1">
      <c r="A8078" s="1348">
        <v>280602002</v>
      </c>
      <c r="B8078" s="1339" t="str">
        <f t="shared" si="62"/>
        <v>2806</v>
      </c>
      <c r="C8078" s="1349" t="s">
        <v>2754</v>
      </c>
      <c r="D8078" s="1350">
        <v>1</v>
      </c>
      <c r="E8078" s="293" t="s">
        <v>22429</v>
      </c>
      <c r="F8078" s="1352" t="s">
        <v>22282</v>
      </c>
      <c r="G8078" s="1356"/>
      <c r="H8078" s="1348" t="s">
        <v>2252</v>
      </c>
      <c r="I8078" s="1348"/>
      <c r="J8078" s="1368"/>
      <c r="K8078" s="1352" t="s">
        <v>2253</v>
      </c>
      <c r="L8078" s="1352" t="s">
        <v>22322</v>
      </c>
      <c r="M8078" s="1387" t="s">
        <v>22430</v>
      </c>
      <c r="N8078" s="1387" t="s">
        <v>22431</v>
      </c>
      <c r="O8078" s="1347"/>
      <c r="P8078" s="117" t="str">
        <f t="shared" si="63"/>
        <v>2806</v>
      </c>
      <c r="Q8078" s="117"/>
      <c r="R8078" s="1348">
        <v>280602002</v>
      </c>
      <c r="S8078" s="321"/>
      <c r="T8078" s="321"/>
    </row>
    <row r="8079" spans="1:20" ht="29.25" customHeight="1">
      <c r="A8079" s="1348">
        <v>280602003</v>
      </c>
      <c r="B8079" s="1339" t="str">
        <f t="shared" si="62"/>
        <v>2806</v>
      </c>
      <c r="C8079" s="1349" t="s">
        <v>2754</v>
      </c>
      <c r="D8079" s="1350">
        <v>1</v>
      </c>
      <c r="E8079" s="293" t="s">
        <v>22432</v>
      </c>
      <c r="F8079" s="1352" t="s">
        <v>22433</v>
      </c>
      <c r="G8079" s="1351">
        <v>40520</v>
      </c>
      <c r="H8079" s="1348" t="s">
        <v>2252</v>
      </c>
      <c r="I8079" s="1348">
        <v>1357</v>
      </c>
      <c r="J8079" s="1356">
        <v>39338</v>
      </c>
      <c r="K8079" s="1352" t="s">
        <v>2253</v>
      </c>
      <c r="L8079" s="1352" t="s">
        <v>22434</v>
      </c>
      <c r="M8079" s="1387" t="s">
        <v>3308</v>
      </c>
      <c r="N8079" s="1387" t="s">
        <v>22435</v>
      </c>
      <c r="O8079" s="1347" t="s">
        <v>22436</v>
      </c>
      <c r="P8079" s="117" t="str">
        <f t="shared" si="63"/>
        <v>2806</v>
      </c>
      <c r="Q8079" s="117"/>
      <c r="R8079" s="1348">
        <v>280602003</v>
      </c>
      <c r="S8079" s="321"/>
      <c r="T8079" s="321"/>
    </row>
    <row r="8080" spans="1:20" ht="29.25" customHeight="1">
      <c r="A8080" s="1348">
        <v>280602003</v>
      </c>
      <c r="B8080" s="1339" t="str">
        <f t="shared" si="62"/>
        <v>2806</v>
      </c>
      <c r="C8080" s="1349" t="s">
        <v>2754</v>
      </c>
      <c r="D8080" s="1350">
        <v>2</v>
      </c>
      <c r="E8080" s="293" t="s">
        <v>22437</v>
      </c>
      <c r="F8080" s="1352" t="s">
        <v>22438</v>
      </c>
      <c r="G8080" s="1356">
        <v>43261</v>
      </c>
      <c r="H8080" s="1348" t="s">
        <v>2252</v>
      </c>
      <c r="I8080" s="1348">
        <v>1461</v>
      </c>
      <c r="J8080" s="1351">
        <v>41123</v>
      </c>
      <c r="K8080" s="1352" t="s">
        <v>2253</v>
      </c>
      <c r="L8080" s="1352"/>
      <c r="M8080" s="1387" t="s">
        <v>2374</v>
      </c>
      <c r="N8080" s="1387" t="s">
        <v>1830</v>
      </c>
      <c r="O8080" s="1347" t="s">
        <v>22436</v>
      </c>
      <c r="P8080" s="117" t="str">
        <f t="shared" si="63"/>
        <v>2806</v>
      </c>
      <c r="Q8080" s="117"/>
      <c r="R8080" s="1348">
        <v>280602003</v>
      </c>
      <c r="S8080" s="321"/>
      <c r="T8080" s="321"/>
    </row>
    <row r="8081" spans="1:20" ht="29.25" customHeight="1">
      <c r="A8081" s="1348">
        <v>280602004</v>
      </c>
      <c r="B8081" s="1339" t="str">
        <f t="shared" si="62"/>
        <v>2806</v>
      </c>
      <c r="C8081" s="1349" t="s">
        <v>2754</v>
      </c>
      <c r="D8081" s="1350">
        <v>1</v>
      </c>
      <c r="E8081" s="293" t="s">
        <v>22439</v>
      </c>
      <c r="F8081" s="1352" t="s">
        <v>22440</v>
      </c>
      <c r="G8081" s="1356"/>
      <c r="H8081" s="1348" t="s">
        <v>2252</v>
      </c>
      <c r="I8081" s="1348"/>
      <c r="J8081" s="1367"/>
      <c r="K8081" s="1352" t="s">
        <v>2253</v>
      </c>
      <c r="L8081" s="1352"/>
      <c r="M8081" s="1387" t="s">
        <v>3308</v>
      </c>
      <c r="N8081" s="1387" t="s">
        <v>3309</v>
      </c>
      <c r="O8081" s="1347"/>
      <c r="P8081" s="117" t="str">
        <f t="shared" si="63"/>
        <v>2806</v>
      </c>
      <c r="Q8081" s="117"/>
      <c r="R8081" s="1348">
        <v>280602004</v>
      </c>
      <c r="S8081" s="321"/>
      <c r="T8081" s="321"/>
    </row>
    <row r="8082" spans="1:20" ht="29.25" customHeight="1">
      <c r="A8082" s="1348">
        <v>280602004</v>
      </c>
      <c r="B8082" s="1339" t="str">
        <f t="shared" si="62"/>
        <v>2806</v>
      </c>
      <c r="C8082" s="1349" t="s">
        <v>2754</v>
      </c>
      <c r="D8082" s="1350">
        <v>1</v>
      </c>
      <c r="E8082" s="293" t="s">
        <v>22441</v>
      </c>
      <c r="F8082" s="1352" t="s">
        <v>22442</v>
      </c>
      <c r="G8082" s="1356"/>
      <c r="H8082" s="1348" t="s">
        <v>2252</v>
      </c>
      <c r="I8082" s="1348"/>
      <c r="J8082" s="1368"/>
      <c r="K8082" s="1352" t="s">
        <v>2253</v>
      </c>
      <c r="L8082" s="1352"/>
      <c r="M8082" s="1387" t="s">
        <v>22423</v>
      </c>
      <c r="N8082" s="1387" t="s">
        <v>22178</v>
      </c>
      <c r="O8082" s="1347"/>
      <c r="P8082" s="117" t="str">
        <f t="shared" si="63"/>
        <v>2806</v>
      </c>
      <c r="Q8082" s="117"/>
      <c r="R8082" s="1348">
        <v>280602004</v>
      </c>
      <c r="S8082" s="321"/>
      <c r="T8082" s="321"/>
    </row>
    <row r="8083" spans="1:20" ht="29.25" customHeight="1">
      <c r="A8083" s="1348">
        <v>280602005</v>
      </c>
      <c r="B8083" s="1339" t="str">
        <f t="shared" si="62"/>
        <v>2806</v>
      </c>
      <c r="C8083" s="1349" t="s">
        <v>2754</v>
      </c>
      <c r="D8083" s="1350">
        <v>1</v>
      </c>
      <c r="E8083" s="293" t="s">
        <v>22443</v>
      </c>
      <c r="F8083" s="1352" t="s">
        <v>22444</v>
      </c>
      <c r="G8083" s="1356">
        <v>41273</v>
      </c>
      <c r="H8083" s="1348" t="s">
        <v>2252</v>
      </c>
      <c r="I8083" s="1348">
        <v>1357</v>
      </c>
      <c r="J8083" s="1351">
        <v>39338</v>
      </c>
      <c r="K8083" s="1352" t="s">
        <v>2253</v>
      </c>
      <c r="L8083" s="1352"/>
      <c r="M8083" s="1387" t="s">
        <v>22423</v>
      </c>
      <c r="N8083" s="1387" t="s">
        <v>22445</v>
      </c>
      <c r="O8083" s="1347"/>
      <c r="P8083" s="117" t="str">
        <f t="shared" si="63"/>
        <v>2806</v>
      </c>
      <c r="Q8083" s="117"/>
      <c r="R8083" s="1348">
        <v>280602005</v>
      </c>
      <c r="S8083" s="321"/>
      <c r="T8083" s="321"/>
    </row>
    <row r="8084" spans="1:20" ht="29.25" customHeight="1">
      <c r="A8084" s="1348">
        <v>280602005</v>
      </c>
      <c r="B8084" s="1339" t="str">
        <f t="shared" si="62"/>
        <v>2806</v>
      </c>
      <c r="C8084" s="1349" t="s">
        <v>2754</v>
      </c>
      <c r="D8084" s="1350">
        <v>1</v>
      </c>
      <c r="E8084" s="293" t="s">
        <v>22446</v>
      </c>
      <c r="F8084" s="1352" t="s">
        <v>22447</v>
      </c>
      <c r="G8084" s="1356">
        <v>41273</v>
      </c>
      <c r="H8084" s="1348" t="s">
        <v>2252</v>
      </c>
      <c r="I8084" s="1348">
        <v>1357</v>
      </c>
      <c r="J8084" s="1351">
        <v>39338</v>
      </c>
      <c r="K8084" s="1352" t="s">
        <v>2253</v>
      </c>
      <c r="L8084" s="1352"/>
      <c r="M8084" s="1387" t="s">
        <v>22407</v>
      </c>
      <c r="N8084" s="1387" t="s">
        <v>1830</v>
      </c>
      <c r="O8084" s="1347"/>
      <c r="P8084" s="117" t="str">
        <f t="shared" si="63"/>
        <v>2806</v>
      </c>
      <c r="Q8084" s="117"/>
      <c r="R8084" s="1348">
        <v>280602005</v>
      </c>
      <c r="S8084" s="321"/>
      <c r="T8084" s="321"/>
    </row>
    <row r="8085" spans="1:20" ht="29.25" customHeight="1">
      <c r="A8085" s="1348">
        <v>280602006</v>
      </c>
      <c r="B8085" s="1339" t="str">
        <f t="shared" si="62"/>
        <v>2806</v>
      </c>
      <c r="C8085" s="1349" t="s">
        <v>2754</v>
      </c>
      <c r="D8085" s="1350">
        <v>1</v>
      </c>
      <c r="E8085" s="293" t="s">
        <v>22448</v>
      </c>
      <c r="F8085" s="1352" t="s">
        <v>22449</v>
      </c>
      <c r="G8085" s="1356">
        <v>41273</v>
      </c>
      <c r="H8085" s="1348" t="s">
        <v>2252</v>
      </c>
      <c r="I8085" s="1348">
        <v>1357</v>
      </c>
      <c r="J8085" s="1356">
        <v>39338</v>
      </c>
      <c r="K8085" s="1352" t="s">
        <v>2253</v>
      </c>
      <c r="L8085" s="1352" t="s">
        <v>2374</v>
      </c>
      <c r="M8085" s="1387" t="s">
        <v>3308</v>
      </c>
      <c r="N8085" s="1387" t="s">
        <v>6095</v>
      </c>
      <c r="O8085" s="1347"/>
      <c r="P8085" s="117" t="str">
        <f t="shared" si="63"/>
        <v>2806</v>
      </c>
      <c r="Q8085" s="117"/>
      <c r="R8085" s="1348">
        <v>280602006</v>
      </c>
      <c r="S8085" s="321"/>
      <c r="T8085" s="321"/>
    </row>
    <row r="8086" spans="1:20" ht="29.25" customHeight="1">
      <c r="A8086" s="1348">
        <v>280602006</v>
      </c>
      <c r="B8086" s="1339" t="str">
        <f t="shared" si="62"/>
        <v>2806</v>
      </c>
      <c r="C8086" s="1349" t="s">
        <v>2754</v>
      </c>
      <c r="D8086" s="1350">
        <v>2</v>
      </c>
      <c r="E8086" s="293" t="s">
        <v>22450</v>
      </c>
      <c r="F8086" s="1352" t="s">
        <v>22451</v>
      </c>
      <c r="G8086" s="1351">
        <v>43236</v>
      </c>
      <c r="H8086" s="1348" t="s">
        <v>2252</v>
      </c>
      <c r="I8086" s="1348">
        <v>1487</v>
      </c>
      <c r="J8086" s="1351">
        <v>41522</v>
      </c>
      <c r="K8086" s="1352" t="s">
        <v>2253</v>
      </c>
      <c r="L8086" s="1352"/>
      <c r="M8086" s="1387" t="s">
        <v>22407</v>
      </c>
      <c r="N8086" s="1387" t="s">
        <v>1830</v>
      </c>
      <c r="O8086" s="1347"/>
      <c r="P8086" s="117" t="str">
        <f t="shared" si="63"/>
        <v>2806</v>
      </c>
      <c r="Q8086" s="117"/>
      <c r="R8086" s="1348">
        <v>280602006</v>
      </c>
      <c r="S8086" s="321"/>
      <c r="T8086" s="321"/>
    </row>
    <row r="8087" spans="1:20" ht="29.25" customHeight="1">
      <c r="A8087" s="1348">
        <v>280602007</v>
      </c>
      <c r="B8087" s="1339" t="str">
        <f t="shared" si="62"/>
        <v>2806</v>
      </c>
      <c r="C8087" s="1349" t="s">
        <v>2754</v>
      </c>
      <c r="D8087" s="1350">
        <v>1</v>
      </c>
      <c r="E8087" s="293" t="s">
        <v>22452</v>
      </c>
      <c r="F8087" s="1352" t="s">
        <v>22453</v>
      </c>
      <c r="G8087" s="1356">
        <v>41273</v>
      </c>
      <c r="H8087" s="1348" t="s">
        <v>2252</v>
      </c>
      <c r="I8087" s="1348">
        <v>1357</v>
      </c>
      <c r="J8087" s="1356">
        <v>39338</v>
      </c>
      <c r="K8087" s="1352" t="s">
        <v>2253</v>
      </c>
      <c r="L8087" s="1352" t="s">
        <v>22454</v>
      </c>
      <c r="M8087" s="1387" t="s">
        <v>3308</v>
      </c>
      <c r="N8087" s="1387" t="s">
        <v>6095</v>
      </c>
      <c r="O8087" s="1347"/>
      <c r="P8087" s="117" t="str">
        <f t="shared" si="63"/>
        <v>2806</v>
      </c>
      <c r="Q8087" s="117"/>
      <c r="R8087" s="1348">
        <v>280602007</v>
      </c>
      <c r="S8087" s="321"/>
      <c r="T8087" s="321"/>
    </row>
    <row r="8088" spans="1:20" ht="29.25" customHeight="1">
      <c r="A8088" s="1348">
        <v>280602007</v>
      </c>
      <c r="B8088" s="1339" t="str">
        <f t="shared" si="62"/>
        <v>2806</v>
      </c>
      <c r="C8088" s="1349" t="s">
        <v>2754</v>
      </c>
      <c r="D8088" s="1350">
        <v>2</v>
      </c>
      <c r="E8088" s="293" t="s">
        <v>22455</v>
      </c>
      <c r="F8088" s="1352" t="s">
        <v>22456</v>
      </c>
      <c r="G8088" s="1356">
        <v>43091</v>
      </c>
      <c r="H8088" s="1348" t="s">
        <v>2252</v>
      </c>
      <c r="I8088" s="1348">
        <v>1482</v>
      </c>
      <c r="J8088" s="1351">
        <v>41470</v>
      </c>
      <c r="K8088" s="1352" t="s">
        <v>2253</v>
      </c>
      <c r="L8088" s="1352"/>
      <c r="M8088" s="1387" t="s">
        <v>22457</v>
      </c>
      <c r="N8088" s="1387" t="s">
        <v>1830</v>
      </c>
      <c r="O8088" s="1347" t="s">
        <v>22458</v>
      </c>
      <c r="P8088" s="117" t="str">
        <f t="shared" si="63"/>
        <v>2806</v>
      </c>
      <c r="Q8088" s="117"/>
      <c r="R8088" s="1348">
        <v>280602007</v>
      </c>
      <c r="S8088" s="321"/>
      <c r="T8088" s="321"/>
    </row>
    <row r="8089" spans="1:20" ht="29.25" customHeight="1">
      <c r="A8089" s="1348">
        <v>280602008</v>
      </c>
      <c r="B8089" s="1339" t="str">
        <f t="shared" si="62"/>
        <v>2806</v>
      </c>
      <c r="C8089" s="1349" t="s">
        <v>2754</v>
      </c>
      <c r="D8089" s="1350">
        <v>1</v>
      </c>
      <c r="E8089" s="293" t="s">
        <v>22459</v>
      </c>
      <c r="F8089" s="1352" t="s">
        <v>22460</v>
      </c>
      <c r="G8089" s="1356">
        <v>41273</v>
      </c>
      <c r="H8089" s="1348" t="s">
        <v>2252</v>
      </c>
      <c r="I8089" s="1348">
        <v>1357</v>
      </c>
      <c r="J8089" s="1356">
        <v>39338</v>
      </c>
      <c r="K8089" s="1352" t="s">
        <v>2253</v>
      </c>
      <c r="L8089" s="1352" t="s">
        <v>22461</v>
      </c>
      <c r="M8089" s="1387" t="s">
        <v>3308</v>
      </c>
      <c r="N8089" s="1387" t="s">
        <v>6095</v>
      </c>
      <c r="O8089" s="1347"/>
      <c r="P8089" s="117" t="str">
        <f t="shared" si="63"/>
        <v>2806</v>
      </c>
      <c r="Q8089" s="117"/>
      <c r="R8089" s="1348">
        <v>280602008</v>
      </c>
      <c r="S8089" s="321"/>
      <c r="T8089" s="321"/>
    </row>
    <row r="8090" spans="1:20" ht="29.25" customHeight="1">
      <c r="A8090" s="1348">
        <v>280602008</v>
      </c>
      <c r="B8090" s="1339" t="str">
        <f t="shared" si="62"/>
        <v>2806</v>
      </c>
      <c r="C8090" s="1349" t="s">
        <v>2754</v>
      </c>
      <c r="D8090" s="1350">
        <v>1</v>
      </c>
      <c r="E8090" s="293" t="s">
        <v>22462</v>
      </c>
      <c r="F8090" s="1352" t="s">
        <v>22463</v>
      </c>
      <c r="G8090" s="1351">
        <v>41723</v>
      </c>
      <c r="H8090" s="1348" t="s">
        <v>2252</v>
      </c>
      <c r="I8090" s="1348">
        <v>1416</v>
      </c>
      <c r="J8090" s="1351">
        <v>40325</v>
      </c>
      <c r="K8090" s="1352" t="s">
        <v>2253</v>
      </c>
      <c r="L8090" s="1352" t="s">
        <v>22464</v>
      </c>
      <c r="M8090" s="1387" t="s">
        <v>22465</v>
      </c>
      <c r="N8090" s="1387" t="s">
        <v>1830</v>
      </c>
      <c r="O8090" s="1347"/>
      <c r="P8090" s="117" t="str">
        <f t="shared" si="63"/>
        <v>2806</v>
      </c>
      <c r="Q8090" s="117"/>
      <c r="R8090" s="1348">
        <v>280602008</v>
      </c>
      <c r="S8090" s="321"/>
      <c r="T8090" s="321"/>
    </row>
    <row r="8091" spans="1:20" ht="29.25" customHeight="1">
      <c r="A8091" s="1348">
        <v>280602009</v>
      </c>
      <c r="B8091" s="1339" t="str">
        <f t="shared" si="62"/>
        <v>2806</v>
      </c>
      <c r="C8091" s="1349" t="s">
        <v>2754</v>
      </c>
      <c r="D8091" s="1350">
        <v>1</v>
      </c>
      <c r="E8091" s="293" t="s">
        <v>22466</v>
      </c>
      <c r="F8091" s="1352" t="s">
        <v>22467</v>
      </c>
      <c r="G8091" s="1351">
        <v>41723</v>
      </c>
      <c r="H8091" s="1348" t="s">
        <v>2252</v>
      </c>
      <c r="I8091" s="1348">
        <v>1416</v>
      </c>
      <c r="J8091" s="1356">
        <v>40325</v>
      </c>
      <c r="K8091" s="1352" t="s">
        <v>2253</v>
      </c>
      <c r="L8091" s="1352" t="s">
        <v>22468</v>
      </c>
      <c r="M8091" s="1387" t="s">
        <v>3308</v>
      </c>
      <c r="N8091" s="1387" t="s">
        <v>22469</v>
      </c>
      <c r="O8091" s="1347"/>
      <c r="P8091" s="117" t="str">
        <f t="shared" si="63"/>
        <v>2806</v>
      </c>
      <c r="Q8091" s="117"/>
      <c r="R8091" s="1348">
        <v>280602009</v>
      </c>
      <c r="S8091" s="321"/>
      <c r="T8091" s="321"/>
    </row>
    <row r="8092" spans="1:20" ht="29.25" customHeight="1">
      <c r="A8092" s="1348">
        <v>280602009</v>
      </c>
      <c r="B8092" s="1339" t="str">
        <f t="shared" si="62"/>
        <v>2806</v>
      </c>
      <c r="C8092" s="1349" t="s">
        <v>2754</v>
      </c>
      <c r="D8092" s="1350">
        <v>1</v>
      </c>
      <c r="E8092" s="293" t="s">
        <v>22470</v>
      </c>
      <c r="F8092" s="1352" t="s">
        <v>22471</v>
      </c>
      <c r="G8092" s="1351">
        <v>42899</v>
      </c>
      <c r="H8092" s="1348" t="s">
        <v>2252</v>
      </c>
      <c r="I8092" s="1348">
        <v>1416</v>
      </c>
      <c r="J8092" s="1356">
        <v>40325</v>
      </c>
      <c r="K8092" s="1352" t="s">
        <v>2253</v>
      </c>
      <c r="L8092" s="1352" t="s">
        <v>22472</v>
      </c>
      <c r="M8092" s="1387" t="s">
        <v>1830</v>
      </c>
      <c r="N8092" s="1387" t="s">
        <v>1830</v>
      </c>
      <c r="O8092" s="1347" t="s">
        <v>22473</v>
      </c>
      <c r="P8092" s="117" t="str">
        <f t="shared" si="63"/>
        <v>2806</v>
      </c>
      <c r="Q8092" s="117"/>
      <c r="R8092" s="1348">
        <v>280602009</v>
      </c>
      <c r="S8092" s="321"/>
      <c r="T8092" s="321"/>
    </row>
    <row r="8093" spans="1:20" ht="29.25" customHeight="1">
      <c r="A8093" s="1348">
        <v>280602010</v>
      </c>
      <c r="B8093" s="1339" t="str">
        <f t="shared" si="62"/>
        <v>2806</v>
      </c>
      <c r="C8093" s="1349" t="s">
        <v>2754</v>
      </c>
      <c r="D8093" s="1350">
        <v>1</v>
      </c>
      <c r="E8093" s="293" t="s">
        <v>22474</v>
      </c>
      <c r="F8093" s="1352" t="s">
        <v>22475</v>
      </c>
      <c r="G8093" s="1351"/>
      <c r="H8093" s="1348" t="s">
        <v>2252</v>
      </c>
      <c r="I8093" s="1348">
        <v>1416</v>
      </c>
      <c r="J8093" s="1356">
        <v>40325</v>
      </c>
      <c r="K8093" s="1352" t="s">
        <v>2253</v>
      </c>
      <c r="L8093" s="1352" t="s">
        <v>22476</v>
      </c>
      <c r="M8093" s="1387" t="s">
        <v>1830</v>
      </c>
      <c r="N8093" s="1387" t="s">
        <v>1830</v>
      </c>
      <c r="O8093" s="1347"/>
      <c r="P8093" s="117" t="str">
        <f t="shared" si="63"/>
        <v>2806</v>
      </c>
      <c r="Q8093" s="117"/>
      <c r="R8093" s="1348">
        <v>280602010</v>
      </c>
      <c r="S8093" s="321"/>
      <c r="T8093" s="321"/>
    </row>
    <row r="8094" spans="1:20" ht="29.25" customHeight="1">
      <c r="A8094" s="1348">
        <v>280602011</v>
      </c>
      <c r="B8094" s="1339" t="str">
        <f t="shared" si="62"/>
        <v>2806</v>
      </c>
      <c r="C8094" s="1349" t="s">
        <v>2754</v>
      </c>
      <c r="D8094" s="1350">
        <v>2</v>
      </c>
      <c r="E8094" s="293" t="s">
        <v>22477</v>
      </c>
      <c r="F8094" s="1352" t="s">
        <v>22478</v>
      </c>
      <c r="G8094" s="1351">
        <v>43261</v>
      </c>
      <c r="H8094" s="1348" t="s">
        <v>2252</v>
      </c>
      <c r="I8094" s="1348">
        <v>1423</v>
      </c>
      <c r="J8094" s="1351">
        <v>40521</v>
      </c>
      <c r="K8094" s="1352" t="s">
        <v>2253</v>
      </c>
      <c r="L8094" s="1352"/>
      <c r="M8094" s="1387" t="s">
        <v>1830</v>
      </c>
      <c r="N8094" s="1387" t="s">
        <v>1830</v>
      </c>
      <c r="O8094" s="1347" t="s">
        <v>22479</v>
      </c>
      <c r="P8094" s="117" t="str">
        <f t="shared" si="63"/>
        <v>2806</v>
      </c>
      <c r="Q8094" s="117"/>
      <c r="R8094" s="1348">
        <v>280602011</v>
      </c>
      <c r="S8094" s="321"/>
      <c r="T8094" s="321"/>
    </row>
    <row r="8095" spans="1:20" ht="29.25" customHeight="1">
      <c r="A8095" s="1348">
        <v>280602011</v>
      </c>
      <c r="B8095" s="1339" t="str">
        <f t="shared" si="62"/>
        <v>2806</v>
      </c>
      <c r="C8095" s="1349" t="s">
        <v>2754</v>
      </c>
      <c r="D8095" s="1350">
        <v>1</v>
      </c>
      <c r="E8095" s="293" t="s">
        <v>22480</v>
      </c>
      <c r="F8095" s="1352" t="s">
        <v>22481</v>
      </c>
      <c r="G8095" s="1351"/>
      <c r="H8095" s="1348" t="s">
        <v>2252</v>
      </c>
      <c r="I8095" s="1348">
        <v>1416</v>
      </c>
      <c r="J8095" s="1356">
        <v>40325</v>
      </c>
      <c r="K8095" s="1352" t="s">
        <v>2253</v>
      </c>
      <c r="L8095" s="1352" t="s">
        <v>22476</v>
      </c>
      <c r="M8095" s="1387" t="s">
        <v>1830</v>
      </c>
      <c r="N8095" s="1387" t="s">
        <v>1830</v>
      </c>
      <c r="O8095" s="1347" t="s">
        <v>22479</v>
      </c>
      <c r="P8095" s="117" t="str">
        <f t="shared" si="63"/>
        <v>2806</v>
      </c>
      <c r="Q8095" s="117"/>
      <c r="R8095" s="1348">
        <v>280602011</v>
      </c>
      <c r="S8095" s="321"/>
      <c r="T8095" s="321"/>
    </row>
    <row r="8096" spans="1:20" ht="29.25" customHeight="1">
      <c r="A8096" s="1348">
        <v>280602012</v>
      </c>
      <c r="B8096" s="1339" t="str">
        <f t="shared" si="62"/>
        <v>2806</v>
      </c>
      <c r="C8096" s="1349" t="s">
        <v>2754</v>
      </c>
      <c r="D8096" s="1350">
        <v>2</v>
      </c>
      <c r="E8096" s="293" t="s">
        <v>22482</v>
      </c>
      <c r="F8096" s="1352" t="s">
        <v>22483</v>
      </c>
      <c r="G8096" s="1351">
        <v>43261</v>
      </c>
      <c r="H8096" s="1348" t="s">
        <v>2252</v>
      </c>
      <c r="I8096" s="1348">
        <v>1423</v>
      </c>
      <c r="J8096" s="1356">
        <v>40521</v>
      </c>
      <c r="K8096" s="1352" t="s">
        <v>2253</v>
      </c>
      <c r="L8096" s="1352"/>
      <c r="M8096" s="1387" t="s">
        <v>1830</v>
      </c>
      <c r="N8096" s="1387" t="s">
        <v>1830</v>
      </c>
      <c r="O8096" s="1347" t="s">
        <v>22479</v>
      </c>
      <c r="P8096" s="117" t="str">
        <f t="shared" si="63"/>
        <v>2806</v>
      </c>
      <c r="Q8096" s="117"/>
      <c r="R8096" s="1348">
        <v>280602012</v>
      </c>
      <c r="S8096" s="321"/>
      <c r="T8096" s="321"/>
    </row>
    <row r="8097" spans="1:20" ht="29.25" customHeight="1">
      <c r="A8097" s="1348">
        <v>280602012</v>
      </c>
      <c r="B8097" s="1339" t="str">
        <f t="shared" si="62"/>
        <v>2806</v>
      </c>
      <c r="C8097" s="1349" t="s">
        <v>2754</v>
      </c>
      <c r="D8097" s="1350">
        <v>1</v>
      </c>
      <c r="E8097" s="293" t="s">
        <v>22484</v>
      </c>
      <c r="F8097" s="1352" t="s">
        <v>22485</v>
      </c>
      <c r="G8097" s="1351"/>
      <c r="H8097" s="1348" t="s">
        <v>2252</v>
      </c>
      <c r="I8097" s="1348">
        <v>1416</v>
      </c>
      <c r="J8097" s="1356">
        <v>40325</v>
      </c>
      <c r="K8097" s="1352" t="s">
        <v>2253</v>
      </c>
      <c r="L8097" s="1352" t="s">
        <v>22476</v>
      </c>
      <c r="M8097" s="1387" t="s">
        <v>1830</v>
      </c>
      <c r="N8097" s="1387" t="s">
        <v>1830</v>
      </c>
      <c r="O8097" s="1347"/>
      <c r="P8097" s="117" t="str">
        <f t="shared" si="63"/>
        <v>2806</v>
      </c>
      <c r="Q8097" s="117"/>
      <c r="R8097" s="1348">
        <v>280602012</v>
      </c>
      <c r="S8097" s="321"/>
      <c r="T8097" s="321"/>
    </row>
    <row r="8098" spans="1:20" ht="29.25" customHeight="1">
      <c r="A8098" s="1348">
        <v>280602013</v>
      </c>
      <c r="B8098" s="1339" t="str">
        <f t="shared" si="62"/>
        <v>2806</v>
      </c>
      <c r="C8098" s="1349" t="s">
        <v>2754</v>
      </c>
      <c r="D8098" s="1350">
        <v>2</v>
      </c>
      <c r="E8098" s="293" t="s">
        <v>22486</v>
      </c>
      <c r="F8098" s="1352" t="s">
        <v>22487</v>
      </c>
      <c r="G8098" s="1351">
        <v>43261</v>
      </c>
      <c r="H8098" s="1348" t="s">
        <v>2252</v>
      </c>
      <c r="I8098" s="1348">
        <v>1423</v>
      </c>
      <c r="J8098" s="1356">
        <v>40521</v>
      </c>
      <c r="K8098" s="1352" t="s">
        <v>2253</v>
      </c>
      <c r="L8098" s="1352"/>
      <c r="M8098" s="1387" t="s">
        <v>1830</v>
      </c>
      <c r="N8098" s="1387" t="s">
        <v>1830</v>
      </c>
      <c r="O8098" s="1347" t="s">
        <v>22479</v>
      </c>
      <c r="P8098" s="117" t="str">
        <f t="shared" si="63"/>
        <v>2806</v>
      </c>
      <c r="Q8098" s="117"/>
      <c r="R8098" s="1348">
        <v>280602013</v>
      </c>
      <c r="S8098" s="321"/>
      <c r="T8098" s="321"/>
    </row>
    <row r="8099" spans="1:20" ht="29.25" customHeight="1">
      <c r="A8099" s="1348">
        <v>280602013</v>
      </c>
      <c r="B8099" s="1339" t="str">
        <f t="shared" si="62"/>
        <v>2806</v>
      </c>
      <c r="C8099" s="1349" t="s">
        <v>2754</v>
      </c>
      <c r="D8099" s="1350">
        <v>1</v>
      </c>
      <c r="E8099" s="293" t="s">
        <v>22488</v>
      </c>
      <c r="F8099" s="1352" t="s">
        <v>22489</v>
      </c>
      <c r="G8099" s="1351"/>
      <c r="H8099" s="1348" t="s">
        <v>2252</v>
      </c>
      <c r="I8099" s="1348">
        <v>1416</v>
      </c>
      <c r="J8099" s="1356">
        <v>40325</v>
      </c>
      <c r="K8099" s="1352" t="s">
        <v>2253</v>
      </c>
      <c r="L8099" s="1352" t="s">
        <v>22476</v>
      </c>
      <c r="M8099" s="1387" t="s">
        <v>1830</v>
      </c>
      <c r="N8099" s="1387" t="s">
        <v>1830</v>
      </c>
      <c r="O8099" s="1347"/>
      <c r="P8099" s="117" t="str">
        <f t="shared" si="63"/>
        <v>2806</v>
      </c>
      <c r="Q8099" s="117"/>
      <c r="R8099" s="1348">
        <v>280602013</v>
      </c>
      <c r="S8099" s="321"/>
      <c r="T8099" s="321"/>
    </row>
    <row r="8100" spans="1:20" ht="29.25" customHeight="1">
      <c r="A8100" s="1348">
        <v>280602014</v>
      </c>
      <c r="B8100" s="1339" t="str">
        <f t="shared" si="62"/>
        <v>2806</v>
      </c>
      <c r="C8100" s="1349" t="s">
        <v>2754</v>
      </c>
      <c r="D8100" s="1350">
        <v>2</v>
      </c>
      <c r="E8100" s="293" t="s">
        <v>22490</v>
      </c>
      <c r="F8100" s="1352" t="s">
        <v>22491</v>
      </c>
      <c r="G8100" s="1351">
        <v>43261</v>
      </c>
      <c r="H8100" s="1348" t="s">
        <v>2252</v>
      </c>
      <c r="I8100" s="1348">
        <v>1423</v>
      </c>
      <c r="J8100" s="1356">
        <v>40521</v>
      </c>
      <c r="K8100" s="1352" t="s">
        <v>2253</v>
      </c>
      <c r="L8100" s="1352"/>
      <c r="M8100" s="1387" t="s">
        <v>1830</v>
      </c>
      <c r="N8100" s="1387" t="s">
        <v>1830</v>
      </c>
      <c r="O8100" s="1347" t="s">
        <v>22479</v>
      </c>
      <c r="P8100" s="117" t="str">
        <f t="shared" si="63"/>
        <v>2806</v>
      </c>
      <c r="Q8100" s="117"/>
      <c r="R8100" s="1348">
        <v>280602014</v>
      </c>
      <c r="S8100" s="321"/>
      <c r="T8100" s="321"/>
    </row>
    <row r="8101" spans="1:20" ht="29.25" customHeight="1">
      <c r="A8101" s="1348">
        <v>280602014</v>
      </c>
      <c r="B8101" s="1339" t="str">
        <f t="shared" si="62"/>
        <v>2806</v>
      </c>
      <c r="C8101" s="1349" t="s">
        <v>2754</v>
      </c>
      <c r="D8101" s="1350">
        <v>1</v>
      </c>
      <c r="E8101" s="293" t="s">
        <v>22492</v>
      </c>
      <c r="F8101" s="1352" t="s">
        <v>22493</v>
      </c>
      <c r="G8101" s="1351"/>
      <c r="H8101" s="1348" t="s">
        <v>2252</v>
      </c>
      <c r="I8101" s="1348">
        <v>1416</v>
      </c>
      <c r="J8101" s="1356">
        <v>40325</v>
      </c>
      <c r="K8101" s="1352" t="s">
        <v>2253</v>
      </c>
      <c r="L8101" s="1352" t="s">
        <v>22476</v>
      </c>
      <c r="M8101" s="1387" t="s">
        <v>1830</v>
      </c>
      <c r="N8101" s="1387" t="s">
        <v>1830</v>
      </c>
      <c r="O8101" s="1347" t="s">
        <v>22479</v>
      </c>
      <c r="P8101" s="117" t="str">
        <f t="shared" si="63"/>
        <v>2806</v>
      </c>
      <c r="Q8101" s="117"/>
      <c r="R8101" s="1348">
        <v>280602014</v>
      </c>
      <c r="S8101" s="321"/>
      <c r="T8101" s="321"/>
    </row>
    <row r="8102" spans="1:20" ht="29.25" customHeight="1">
      <c r="A8102" s="1348">
        <v>280602015</v>
      </c>
      <c r="B8102" s="1339" t="str">
        <f t="shared" si="62"/>
        <v>2806</v>
      </c>
      <c r="C8102" s="1349" t="s">
        <v>2754</v>
      </c>
      <c r="D8102" s="1350">
        <v>2</v>
      </c>
      <c r="E8102" s="293" t="s">
        <v>22494</v>
      </c>
      <c r="F8102" s="1352" t="s">
        <v>22495</v>
      </c>
      <c r="G8102" s="1351">
        <v>43261</v>
      </c>
      <c r="H8102" s="1348" t="s">
        <v>2252</v>
      </c>
      <c r="I8102" s="1348">
        <v>1423</v>
      </c>
      <c r="J8102" s="1356">
        <v>40521</v>
      </c>
      <c r="K8102" s="1352" t="s">
        <v>2253</v>
      </c>
      <c r="L8102" s="1352"/>
      <c r="M8102" s="1387" t="s">
        <v>3308</v>
      </c>
      <c r="N8102" s="1387" t="s">
        <v>22496</v>
      </c>
      <c r="O8102" s="1347" t="s">
        <v>22479</v>
      </c>
      <c r="P8102" s="117" t="str">
        <f t="shared" si="63"/>
        <v>2806</v>
      </c>
      <c r="Q8102" s="117"/>
      <c r="R8102" s="1348">
        <v>280602015</v>
      </c>
      <c r="S8102" s="321"/>
      <c r="T8102" s="321"/>
    </row>
    <row r="8103" spans="1:20" ht="29.25" customHeight="1">
      <c r="A8103" s="1348">
        <v>280602016</v>
      </c>
      <c r="B8103" s="1339" t="str">
        <f t="shared" si="62"/>
        <v>2806</v>
      </c>
      <c r="C8103" s="1349" t="s">
        <v>2754</v>
      </c>
      <c r="D8103" s="1350">
        <v>1</v>
      </c>
      <c r="E8103" s="293" t="s">
        <v>22497</v>
      </c>
      <c r="F8103" s="1352" t="s">
        <v>22498</v>
      </c>
      <c r="G8103" s="1356"/>
      <c r="H8103" s="1348" t="s">
        <v>2252</v>
      </c>
      <c r="I8103" s="1348">
        <v>1416</v>
      </c>
      <c r="J8103" s="1356">
        <v>40325</v>
      </c>
      <c r="K8103" s="1352" t="s">
        <v>2253</v>
      </c>
      <c r="L8103" s="1352" t="s">
        <v>22476</v>
      </c>
      <c r="M8103" s="1387" t="s">
        <v>3308</v>
      </c>
      <c r="N8103" s="1387" t="s">
        <v>22499</v>
      </c>
      <c r="O8103" s="1347"/>
      <c r="P8103" s="117" t="str">
        <f t="shared" si="63"/>
        <v>2806</v>
      </c>
      <c r="Q8103" s="117"/>
      <c r="R8103" s="1348">
        <v>280602016</v>
      </c>
      <c r="S8103" s="321"/>
      <c r="T8103" s="321"/>
    </row>
    <row r="8104" spans="1:20" ht="29.25" customHeight="1">
      <c r="A8104" s="1348">
        <v>280602017</v>
      </c>
      <c r="B8104" s="1339" t="str">
        <f t="shared" si="62"/>
        <v>2806</v>
      </c>
      <c r="C8104" s="1349" t="s">
        <v>2754</v>
      </c>
      <c r="D8104" s="1350">
        <v>2</v>
      </c>
      <c r="E8104" s="293" t="s">
        <v>22500</v>
      </c>
      <c r="F8104" s="1352" t="s">
        <v>22501</v>
      </c>
      <c r="G8104" s="1351">
        <v>43261</v>
      </c>
      <c r="H8104" s="1348" t="s">
        <v>2252</v>
      </c>
      <c r="I8104" s="1348">
        <v>1423</v>
      </c>
      <c r="J8104" s="1356">
        <v>40521</v>
      </c>
      <c r="K8104" s="1352" t="s">
        <v>2253</v>
      </c>
      <c r="L8104" s="1352"/>
      <c r="M8104" s="1387" t="s">
        <v>3308</v>
      </c>
      <c r="N8104" s="1387" t="s">
        <v>22499</v>
      </c>
      <c r="O8104" s="1347" t="s">
        <v>22479</v>
      </c>
      <c r="P8104" s="117" t="str">
        <f t="shared" si="63"/>
        <v>2806</v>
      </c>
      <c r="Q8104" s="117"/>
      <c r="R8104" s="1348">
        <v>280602017</v>
      </c>
      <c r="S8104" s="321"/>
      <c r="T8104" s="321"/>
    </row>
    <row r="8105" spans="1:20" ht="29.25" customHeight="1">
      <c r="A8105" s="1348">
        <v>280602018</v>
      </c>
      <c r="B8105" s="1339" t="str">
        <f t="shared" si="62"/>
        <v>2806</v>
      </c>
      <c r="C8105" s="1349" t="s">
        <v>2754</v>
      </c>
      <c r="D8105" s="1350">
        <v>1</v>
      </c>
      <c r="E8105" s="293" t="s">
        <v>22502</v>
      </c>
      <c r="F8105" s="1352" t="s">
        <v>22503</v>
      </c>
      <c r="G8105" s="1351"/>
      <c r="H8105" s="1348" t="s">
        <v>2252</v>
      </c>
      <c r="I8105" s="1348">
        <v>1416</v>
      </c>
      <c r="J8105" s="1356">
        <v>40325</v>
      </c>
      <c r="K8105" s="1352" t="s">
        <v>2253</v>
      </c>
      <c r="L8105" s="1352" t="s">
        <v>22476</v>
      </c>
      <c r="M8105" s="1387" t="s">
        <v>3308</v>
      </c>
      <c r="N8105" s="1387" t="s">
        <v>22504</v>
      </c>
      <c r="O8105" s="1347" t="s">
        <v>22479</v>
      </c>
      <c r="P8105" s="117" t="str">
        <f t="shared" si="63"/>
        <v>2806</v>
      </c>
      <c r="Q8105" s="117"/>
      <c r="R8105" s="1348">
        <v>280602018</v>
      </c>
      <c r="S8105" s="321"/>
      <c r="T8105" s="321"/>
    </row>
    <row r="8106" spans="1:20" ht="29.25" customHeight="1">
      <c r="A8106" s="1348">
        <v>280602019</v>
      </c>
      <c r="B8106" s="1339" t="str">
        <f t="shared" si="62"/>
        <v>2806</v>
      </c>
      <c r="C8106" s="1349" t="s">
        <v>2754</v>
      </c>
      <c r="D8106" s="1350">
        <v>2</v>
      </c>
      <c r="E8106" s="293" t="s">
        <v>22505</v>
      </c>
      <c r="F8106" s="1352" t="s">
        <v>22506</v>
      </c>
      <c r="G8106" s="1351">
        <v>43261</v>
      </c>
      <c r="H8106" s="1348" t="s">
        <v>2252</v>
      </c>
      <c r="I8106" s="1348">
        <v>1423</v>
      </c>
      <c r="J8106" s="1356">
        <v>40521</v>
      </c>
      <c r="K8106" s="1352" t="s">
        <v>2253</v>
      </c>
      <c r="L8106" s="1352"/>
      <c r="M8106" s="1387" t="s">
        <v>3308</v>
      </c>
      <c r="N8106" s="1387" t="s">
        <v>22504</v>
      </c>
      <c r="O8106" s="1347" t="s">
        <v>22479</v>
      </c>
      <c r="P8106" s="117" t="str">
        <f t="shared" si="63"/>
        <v>2806</v>
      </c>
      <c r="Q8106" s="117"/>
      <c r="R8106" s="1348">
        <v>280602019</v>
      </c>
      <c r="S8106" s="321"/>
      <c r="T8106" s="321"/>
    </row>
    <row r="8107" spans="1:20" ht="29.25" customHeight="1">
      <c r="A8107" s="1348">
        <v>280602020</v>
      </c>
      <c r="B8107" s="1339" t="str">
        <f t="shared" si="62"/>
        <v>2806</v>
      </c>
      <c r="C8107" s="1349" t="s">
        <v>2754</v>
      </c>
      <c r="D8107" s="1350">
        <v>1</v>
      </c>
      <c r="E8107" s="293" t="s">
        <v>22507</v>
      </c>
      <c r="F8107" s="1352" t="s">
        <v>22508</v>
      </c>
      <c r="G8107" s="1351"/>
      <c r="H8107" s="1348" t="s">
        <v>2252</v>
      </c>
      <c r="I8107" s="1348">
        <v>1416</v>
      </c>
      <c r="J8107" s="1356">
        <v>40325</v>
      </c>
      <c r="K8107" s="1352" t="s">
        <v>2253</v>
      </c>
      <c r="L8107" s="1352" t="s">
        <v>22509</v>
      </c>
      <c r="M8107" s="1387" t="s">
        <v>3308</v>
      </c>
      <c r="N8107" s="1387" t="s">
        <v>22510</v>
      </c>
      <c r="O8107" s="1347"/>
      <c r="P8107" s="117" t="str">
        <f t="shared" si="63"/>
        <v>2806</v>
      </c>
      <c r="Q8107" s="117"/>
      <c r="R8107" s="1348">
        <v>280602020</v>
      </c>
      <c r="S8107" s="321"/>
      <c r="T8107" s="321"/>
    </row>
    <row r="8108" spans="1:20" ht="29.25" customHeight="1">
      <c r="A8108" s="1348">
        <v>280602021</v>
      </c>
      <c r="B8108" s="1339" t="str">
        <f t="shared" si="62"/>
        <v>2806</v>
      </c>
      <c r="C8108" s="1349" t="s">
        <v>2754</v>
      </c>
      <c r="D8108" s="1350">
        <v>2</v>
      </c>
      <c r="E8108" s="293" t="s">
        <v>22511</v>
      </c>
      <c r="F8108" s="1352" t="s">
        <v>22512</v>
      </c>
      <c r="G8108" s="1351">
        <v>43091</v>
      </c>
      <c r="H8108" s="1348" t="s">
        <v>2252</v>
      </c>
      <c r="I8108" s="1348">
        <v>1423</v>
      </c>
      <c r="J8108" s="1356">
        <v>40521</v>
      </c>
      <c r="K8108" s="1352" t="s">
        <v>2253</v>
      </c>
      <c r="L8108" s="1352"/>
      <c r="M8108" s="1387" t="s">
        <v>3308</v>
      </c>
      <c r="N8108" s="1387" t="s">
        <v>22504</v>
      </c>
      <c r="O8108" s="1347" t="s">
        <v>22513</v>
      </c>
      <c r="P8108" s="117" t="str">
        <f t="shared" si="63"/>
        <v>2806</v>
      </c>
      <c r="Q8108" s="117"/>
      <c r="R8108" s="1348">
        <v>280602021</v>
      </c>
      <c r="S8108" s="321"/>
      <c r="T8108" s="321"/>
    </row>
    <row r="8109" spans="1:20" ht="29.25" customHeight="1">
      <c r="A8109" s="1348">
        <v>280602022</v>
      </c>
      <c r="B8109" s="1339" t="str">
        <f t="shared" si="62"/>
        <v>2806</v>
      </c>
      <c r="C8109" s="1349" t="s">
        <v>2754</v>
      </c>
      <c r="D8109" s="1350">
        <v>1</v>
      </c>
      <c r="E8109" s="293" t="s">
        <v>22514</v>
      </c>
      <c r="F8109" s="1352" t="s">
        <v>22515</v>
      </c>
      <c r="G8109" s="1351"/>
      <c r="H8109" s="1348" t="s">
        <v>2252</v>
      </c>
      <c r="I8109" s="1348">
        <v>1416</v>
      </c>
      <c r="J8109" s="1356">
        <v>40325</v>
      </c>
      <c r="K8109" s="1352" t="s">
        <v>2253</v>
      </c>
      <c r="L8109" s="1352" t="s">
        <v>22516</v>
      </c>
      <c r="M8109" s="1387" t="s">
        <v>3308</v>
      </c>
      <c r="N8109" s="1387" t="s">
        <v>22517</v>
      </c>
      <c r="O8109" s="1347"/>
      <c r="P8109" s="117" t="str">
        <f t="shared" si="63"/>
        <v>2806</v>
      </c>
      <c r="Q8109" s="117"/>
      <c r="R8109" s="1348">
        <v>280602022</v>
      </c>
      <c r="S8109" s="321"/>
      <c r="T8109" s="321"/>
    </row>
    <row r="8110" spans="1:20" ht="29.25" customHeight="1">
      <c r="A8110" s="1348">
        <v>280602023</v>
      </c>
      <c r="B8110" s="1339" t="str">
        <f t="shared" si="62"/>
        <v>2806</v>
      </c>
      <c r="C8110" s="1349" t="s">
        <v>2754</v>
      </c>
      <c r="D8110" s="1350">
        <v>2</v>
      </c>
      <c r="E8110" s="293" t="s">
        <v>22518</v>
      </c>
      <c r="F8110" s="1352" t="s">
        <v>22519</v>
      </c>
      <c r="G8110" s="1356">
        <v>43091</v>
      </c>
      <c r="H8110" s="1348" t="s">
        <v>2252</v>
      </c>
      <c r="I8110" s="1348">
        <v>1423</v>
      </c>
      <c r="J8110" s="1356">
        <v>40521</v>
      </c>
      <c r="K8110" s="1352" t="s">
        <v>2253</v>
      </c>
      <c r="L8110" s="1352"/>
      <c r="M8110" s="1387" t="s">
        <v>3308</v>
      </c>
      <c r="N8110" s="1387" t="s">
        <v>3398</v>
      </c>
      <c r="O8110" s="1347" t="s">
        <v>22520</v>
      </c>
      <c r="P8110" s="117" t="str">
        <f t="shared" si="63"/>
        <v>2806</v>
      </c>
      <c r="Q8110" s="117"/>
      <c r="R8110" s="1348">
        <v>280602023</v>
      </c>
      <c r="S8110" s="321"/>
      <c r="T8110" s="321"/>
    </row>
    <row r="8111" spans="1:20" ht="29.25" customHeight="1">
      <c r="A8111" s="1348">
        <v>280602024</v>
      </c>
      <c r="B8111" s="1339" t="str">
        <f t="shared" si="62"/>
        <v>2806</v>
      </c>
      <c r="C8111" s="1349" t="s">
        <v>2754</v>
      </c>
      <c r="D8111" s="1350">
        <v>1</v>
      </c>
      <c r="E8111" s="293" t="s">
        <v>22521</v>
      </c>
      <c r="F8111" s="1352" t="s">
        <v>22522</v>
      </c>
      <c r="G8111" s="1351"/>
      <c r="H8111" s="1348" t="s">
        <v>2252</v>
      </c>
      <c r="I8111" s="1348">
        <v>1416</v>
      </c>
      <c r="J8111" s="1351">
        <v>40325</v>
      </c>
      <c r="K8111" s="1352" t="s">
        <v>2253</v>
      </c>
      <c r="L8111" s="1352" t="s">
        <v>22516</v>
      </c>
      <c r="M8111" s="1387" t="s">
        <v>22523</v>
      </c>
      <c r="N8111" s="1387" t="s">
        <v>22496</v>
      </c>
      <c r="O8111" s="1347"/>
      <c r="P8111" s="117" t="str">
        <f t="shared" si="63"/>
        <v>2806</v>
      </c>
      <c r="Q8111" s="117"/>
      <c r="R8111" s="1348">
        <v>280602024</v>
      </c>
      <c r="S8111" s="321"/>
      <c r="T8111" s="321"/>
    </row>
    <row r="8112" spans="1:20" ht="29.25" customHeight="1">
      <c r="A8112" s="1348">
        <v>280602025</v>
      </c>
      <c r="B8112" s="1339" t="str">
        <f t="shared" si="62"/>
        <v>2806</v>
      </c>
      <c r="C8112" s="1349" t="s">
        <v>2754</v>
      </c>
      <c r="D8112" s="1350">
        <v>2</v>
      </c>
      <c r="E8112" s="293" t="s">
        <v>22524</v>
      </c>
      <c r="F8112" s="1352" t="s">
        <v>22525</v>
      </c>
      <c r="G8112" s="1356">
        <v>43091</v>
      </c>
      <c r="H8112" s="1348" t="s">
        <v>2252</v>
      </c>
      <c r="I8112" s="1348">
        <v>1423</v>
      </c>
      <c r="J8112" s="1356">
        <v>40521</v>
      </c>
      <c r="K8112" s="1352" t="s">
        <v>2253</v>
      </c>
      <c r="L8112" s="1352"/>
      <c r="M8112" s="1387" t="s">
        <v>22526</v>
      </c>
      <c r="N8112" s="1387" t="s">
        <v>1830</v>
      </c>
      <c r="O8112" s="1347" t="s">
        <v>22520</v>
      </c>
      <c r="P8112" s="117" t="str">
        <f t="shared" si="63"/>
        <v>2806</v>
      </c>
      <c r="Q8112" s="117"/>
      <c r="R8112" s="1348">
        <v>280602025</v>
      </c>
      <c r="S8112" s="321"/>
      <c r="T8112" s="321"/>
    </row>
    <row r="8113" spans="1:20" ht="29.25" customHeight="1">
      <c r="A8113" s="1348">
        <v>280602026</v>
      </c>
      <c r="B8113" s="1339" t="str">
        <f t="shared" si="62"/>
        <v>2806</v>
      </c>
      <c r="C8113" s="1349" t="s">
        <v>2754</v>
      </c>
      <c r="D8113" s="1350">
        <v>1</v>
      </c>
      <c r="E8113" s="293" t="s">
        <v>22527</v>
      </c>
      <c r="F8113" s="1352" t="s">
        <v>22528</v>
      </c>
      <c r="G8113" s="1351"/>
      <c r="H8113" s="1348" t="s">
        <v>2252</v>
      </c>
      <c r="I8113" s="1348">
        <v>1416</v>
      </c>
      <c r="J8113" s="1356">
        <v>40325</v>
      </c>
      <c r="K8113" s="1352" t="s">
        <v>2253</v>
      </c>
      <c r="L8113" s="1352" t="s">
        <v>22529</v>
      </c>
      <c r="M8113" s="1387" t="s">
        <v>22407</v>
      </c>
      <c r="N8113" s="1387" t="s">
        <v>22210</v>
      </c>
      <c r="O8113" s="1347"/>
      <c r="P8113" s="117" t="str">
        <f t="shared" si="63"/>
        <v>2806</v>
      </c>
      <c r="Q8113" s="117"/>
      <c r="R8113" s="1348">
        <v>280602026</v>
      </c>
      <c r="S8113" s="321"/>
      <c r="T8113" s="321"/>
    </row>
    <row r="8114" spans="1:20" ht="29.25" customHeight="1">
      <c r="A8114" s="1348">
        <v>280602027</v>
      </c>
      <c r="B8114" s="1339" t="str">
        <f t="shared" si="62"/>
        <v>2806</v>
      </c>
      <c r="C8114" s="1349" t="s">
        <v>2754</v>
      </c>
      <c r="D8114" s="1350">
        <v>2</v>
      </c>
      <c r="E8114" s="293" t="s">
        <v>22530</v>
      </c>
      <c r="F8114" s="1352" t="s">
        <v>22531</v>
      </c>
      <c r="G8114" s="1356">
        <v>43091</v>
      </c>
      <c r="H8114" s="1348" t="s">
        <v>2252</v>
      </c>
      <c r="I8114" s="1348">
        <v>1423</v>
      </c>
      <c r="J8114" s="1351">
        <v>40521</v>
      </c>
      <c r="K8114" s="1352" t="s">
        <v>2253</v>
      </c>
      <c r="L8114" s="1352"/>
      <c r="M8114" s="1387" t="s">
        <v>22532</v>
      </c>
      <c r="N8114" s="1387" t="s">
        <v>6095</v>
      </c>
      <c r="O8114" s="1347" t="s">
        <v>22479</v>
      </c>
      <c r="P8114" s="117" t="str">
        <f t="shared" si="63"/>
        <v>2806</v>
      </c>
      <c r="Q8114" s="117"/>
      <c r="R8114" s="1348">
        <v>280602027</v>
      </c>
      <c r="S8114" s="321"/>
      <c r="T8114" s="321"/>
    </row>
    <row r="8115" spans="1:20" ht="29.25" customHeight="1">
      <c r="A8115" s="1348">
        <v>280602031</v>
      </c>
      <c r="B8115" s="1339" t="str">
        <f t="shared" si="62"/>
        <v>2806</v>
      </c>
      <c r="C8115" s="1349" t="s">
        <v>2754</v>
      </c>
      <c r="D8115" s="1350">
        <v>1</v>
      </c>
      <c r="E8115" s="293" t="s">
        <v>22533</v>
      </c>
      <c r="F8115" s="1352" t="s">
        <v>22534</v>
      </c>
      <c r="G8115" s="1356">
        <v>43091</v>
      </c>
      <c r="H8115" s="1348" t="s">
        <v>2252</v>
      </c>
      <c r="I8115" s="1348">
        <v>1416</v>
      </c>
      <c r="J8115" s="1351">
        <v>40325</v>
      </c>
      <c r="K8115" s="1352" t="s">
        <v>2253</v>
      </c>
      <c r="L8115" s="1352" t="s">
        <v>22535</v>
      </c>
      <c r="M8115" s="1387" t="s">
        <v>1830</v>
      </c>
      <c r="N8115" s="1387" t="s">
        <v>22445</v>
      </c>
      <c r="O8115" s="1347" t="s">
        <v>22536</v>
      </c>
      <c r="P8115" s="117" t="str">
        <f t="shared" si="63"/>
        <v>2806</v>
      </c>
      <c r="Q8115" s="117"/>
      <c r="R8115" s="1348">
        <v>280602031</v>
      </c>
      <c r="S8115" s="321"/>
      <c r="T8115" s="321"/>
    </row>
    <row r="8116" spans="1:20" ht="29.25" customHeight="1">
      <c r="A8116" s="1348">
        <v>280602032</v>
      </c>
      <c r="B8116" s="1339" t="str">
        <f t="shared" si="62"/>
        <v>2806</v>
      </c>
      <c r="C8116" s="1349" t="s">
        <v>2754</v>
      </c>
      <c r="D8116" s="1350">
        <v>1</v>
      </c>
      <c r="E8116" s="293" t="s">
        <v>22537</v>
      </c>
      <c r="F8116" s="1352" t="s">
        <v>22538</v>
      </c>
      <c r="G8116" s="1351"/>
      <c r="H8116" s="1348" t="s">
        <v>2252</v>
      </c>
      <c r="I8116" s="1348">
        <v>1416</v>
      </c>
      <c r="J8116" s="1351">
        <v>40325</v>
      </c>
      <c r="K8116" s="1352" t="s">
        <v>2253</v>
      </c>
      <c r="L8116" s="1352" t="s">
        <v>22516</v>
      </c>
      <c r="M8116" s="1387" t="s">
        <v>1830</v>
      </c>
      <c r="N8116" s="1387" t="s">
        <v>22373</v>
      </c>
      <c r="O8116" s="1347"/>
      <c r="P8116" s="117" t="str">
        <f t="shared" si="63"/>
        <v>2806</v>
      </c>
      <c r="Q8116" s="117"/>
      <c r="R8116" s="1348">
        <v>280602032</v>
      </c>
      <c r="S8116" s="321"/>
      <c r="T8116" s="321"/>
    </row>
    <row r="8117" spans="1:20" ht="29.25" customHeight="1">
      <c r="A8117" s="1348">
        <v>280602033</v>
      </c>
      <c r="B8117" s="1339" t="str">
        <f t="shared" si="62"/>
        <v>2806</v>
      </c>
      <c r="C8117" s="1349" t="s">
        <v>2754</v>
      </c>
      <c r="D8117" s="1350">
        <v>2</v>
      </c>
      <c r="E8117" s="293" t="s">
        <v>22539</v>
      </c>
      <c r="F8117" s="1352" t="s">
        <v>22538</v>
      </c>
      <c r="G8117" s="1351">
        <v>43091</v>
      </c>
      <c r="H8117" s="1348" t="s">
        <v>2252</v>
      </c>
      <c r="I8117" s="1348">
        <v>1423</v>
      </c>
      <c r="J8117" s="1351">
        <v>40521</v>
      </c>
      <c r="K8117" s="1352" t="s">
        <v>2253</v>
      </c>
      <c r="L8117" s="1352"/>
      <c r="M8117" s="1387" t="s">
        <v>1830</v>
      </c>
      <c r="N8117" s="1387" t="s">
        <v>22373</v>
      </c>
      <c r="O8117" s="1347" t="s">
        <v>22520</v>
      </c>
      <c r="P8117" s="117" t="str">
        <f t="shared" si="63"/>
        <v>2806</v>
      </c>
      <c r="Q8117" s="117"/>
      <c r="R8117" s="1348">
        <v>280602033</v>
      </c>
      <c r="S8117" s="321"/>
      <c r="T8117" s="321"/>
    </row>
    <row r="8118" spans="1:20" ht="29.25" customHeight="1">
      <c r="A8118" s="1348">
        <v>280602033</v>
      </c>
      <c r="B8118" s="1339" t="str">
        <f t="shared" si="62"/>
        <v>2806</v>
      </c>
      <c r="C8118" s="1349" t="s">
        <v>2754</v>
      </c>
      <c r="D8118" s="1350">
        <v>1</v>
      </c>
      <c r="E8118" s="293" t="s">
        <v>22540</v>
      </c>
      <c r="F8118" s="1352" t="s">
        <v>22541</v>
      </c>
      <c r="G8118" s="1356"/>
      <c r="H8118" s="1348" t="s">
        <v>2252</v>
      </c>
      <c r="I8118" s="1348">
        <v>1416</v>
      </c>
      <c r="J8118" s="1351">
        <v>40325</v>
      </c>
      <c r="K8118" s="1352" t="s">
        <v>2253</v>
      </c>
      <c r="L8118" s="1352" t="s">
        <v>22542</v>
      </c>
      <c r="M8118" s="1387" t="s">
        <v>1830</v>
      </c>
      <c r="N8118" s="1387" t="s">
        <v>3309</v>
      </c>
      <c r="O8118" s="1347" t="s">
        <v>22543</v>
      </c>
      <c r="P8118" s="117" t="str">
        <f t="shared" si="63"/>
        <v>2806</v>
      </c>
      <c r="Q8118" s="117"/>
      <c r="R8118" s="1348">
        <v>280602033</v>
      </c>
      <c r="S8118" s="321"/>
      <c r="T8118" s="321"/>
    </row>
    <row r="8119" spans="1:20" ht="29.25" customHeight="1">
      <c r="A8119" s="1348">
        <v>280602034</v>
      </c>
      <c r="B8119" s="1339" t="str">
        <f t="shared" si="62"/>
        <v>2806</v>
      </c>
      <c r="C8119" s="1349" t="s">
        <v>2754</v>
      </c>
      <c r="D8119" s="1350">
        <v>2</v>
      </c>
      <c r="E8119" s="293" t="s">
        <v>22544</v>
      </c>
      <c r="F8119" s="1352" t="s">
        <v>22545</v>
      </c>
      <c r="G8119" s="1356">
        <v>43261</v>
      </c>
      <c r="H8119" s="1348" t="s">
        <v>2252</v>
      </c>
      <c r="I8119" s="1348">
        <v>1423</v>
      </c>
      <c r="J8119" s="1351">
        <v>40521</v>
      </c>
      <c r="K8119" s="1352" t="s">
        <v>2253</v>
      </c>
      <c r="L8119" s="1352"/>
      <c r="M8119" s="1387" t="s">
        <v>1830</v>
      </c>
      <c r="N8119" s="1387" t="s">
        <v>22445</v>
      </c>
      <c r="O8119" s="1347" t="s">
        <v>22543</v>
      </c>
      <c r="P8119" s="117" t="str">
        <f t="shared" si="63"/>
        <v>2806</v>
      </c>
      <c r="Q8119" s="117"/>
      <c r="R8119" s="1348">
        <v>280602034</v>
      </c>
      <c r="S8119" s="321"/>
      <c r="T8119" s="321"/>
    </row>
    <row r="8120" spans="1:20" ht="29.25" customHeight="1">
      <c r="A8120" s="1348">
        <v>280602035</v>
      </c>
      <c r="B8120" s="1339" t="str">
        <f t="shared" si="62"/>
        <v>2806</v>
      </c>
      <c r="C8120" s="1349" t="s">
        <v>2754</v>
      </c>
      <c r="D8120" s="1350">
        <v>1</v>
      </c>
      <c r="E8120" s="293" t="s">
        <v>22546</v>
      </c>
      <c r="F8120" s="1352" t="s">
        <v>22547</v>
      </c>
      <c r="G8120" s="1356"/>
      <c r="H8120" s="1348" t="s">
        <v>2252</v>
      </c>
      <c r="I8120" s="1348">
        <v>1416</v>
      </c>
      <c r="J8120" s="1351">
        <v>40325</v>
      </c>
      <c r="K8120" s="1352" t="s">
        <v>2253</v>
      </c>
      <c r="L8120" s="1352" t="s">
        <v>2374</v>
      </c>
      <c r="M8120" s="1387" t="s">
        <v>1830</v>
      </c>
      <c r="N8120" s="1387" t="s">
        <v>22548</v>
      </c>
      <c r="O8120" s="1347"/>
      <c r="P8120" s="117" t="str">
        <f t="shared" si="63"/>
        <v>2806</v>
      </c>
      <c r="Q8120" s="117"/>
      <c r="R8120" s="1348">
        <v>280602035</v>
      </c>
      <c r="S8120" s="321"/>
      <c r="T8120" s="321"/>
    </row>
    <row r="8121" spans="1:20" ht="29.25" customHeight="1">
      <c r="A8121" s="1348">
        <v>280602035</v>
      </c>
      <c r="B8121" s="1339" t="str">
        <f t="shared" si="62"/>
        <v>2806</v>
      </c>
      <c r="C8121" s="1349" t="s">
        <v>2754</v>
      </c>
      <c r="D8121" s="1350">
        <v>2</v>
      </c>
      <c r="E8121" s="293" t="s">
        <v>22549</v>
      </c>
      <c r="F8121" s="1352" t="s">
        <v>22550</v>
      </c>
      <c r="G8121" s="1356">
        <v>43099</v>
      </c>
      <c r="H8121" s="1348" t="s">
        <v>2252</v>
      </c>
      <c r="I8121" s="1348">
        <v>1423</v>
      </c>
      <c r="J8121" s="1351">
        <v>40521</v>
      </c>
      <c r="K8121" s="1352" t="s">
        <v>2253</v>
      </c>
      <c r="L8121" s="1352"/>
      <c r="M8121" s="1387" t="s">
        <v>1830</v>
      </c>
      <c r="N8121" s="1387" t="s">
        <v>22445</v>
      </c>
      <c r="O8121" s="1347"/>
      <c r="P8121" s="117" t="str">
        <f t="shared" si="63"/>
        <v>2806</v>
      </c>
      <c r="Q8121" s="117"/>
      <c r="R8121" s="1348">
        <v>280602035</v>
      </c>
      <c r="S8121" s="321"/>
      <c r="T8121" s="321"/>
    </row>
    <row r="8122" spans="1:20" ht="29.25" customHeight="1">
      <c r="A8122" s="1348">
        <v>280602036</v>
      </c>
      <c r="B8122" s="1339" t="str">
        <f t="shared" si="62"/>
        <v>2806</v>
      </c>
      <c r="C8122" s="1349" t="s">
        <v>2754</v>
      </c>
      <c r="D8122" s="1350">
        <v>1</v>
      </c>
      <c r="E8122" s="293" t="s">
        <v>22551</v>
      </c>
      <c r="F8122" s="1352" t="s">
        <v>22552</v>
      </c>
      <c r="G8122" s="1356">
        <v>43091</v>
      </c>
      <c r="H8122" s="1348" t="s">
        <v>2252</v>
      </c>
      <c r="I8122" s="1348">
        <v>1416</v>
      </c>
      <c r="J8122" s="1351">
        <v>40325</v>
      </c>
      <c r="K8122" s="1352" t="s">
        <v>2253</v>
      </c>
      <c r="L8122" s="1352" t="s">
        <v>22535</v>
      </c>
      <c r="M8122" s="1387" t="s">
        <v>1830</v>
      </c>
      <c r="N8122" s="1387" t="s">
        <v>3309</v>
      </c>
      <c r="O8122" s="1347" t="s">
        <v>22295</v>
      </c>
      <c r="P8122" s="117" t="str">
        <f t="shared" si="63"/>
        <v>2806</v>
      </c>
      <c r="Q8122" s="117"/>
      <c r="R8122" s="1348">
        <v>280602036</v>
      </c>
      <c r="S8122" s="321"/>
      <c r="T8122" s="321"/>
    </row>
    <row r="8123" spans="1:20" ht="29.25" customHeight="1">
      <c r="A8123" s="1348">
        <v>280602039</v>
      </c>
      <c r="B8123" s="1339" t="str">
        <f t="shared" si="62"/>
        <v>2806</v>
      </c>
      <c r="C8123" s="1349" t="s">
        <v>2754</v>
      </c>
      <c r="D8123" s="1350">
        <v>1</v>
      </c>
      <c r="E8123" s="293" t="s">
        <v>22553</v>
      </c>
      <c r="F8123" s="1352" t="s">
        <v>22554</v>
      </c>
      <c r="G8123" s="1351">
        <v>43091</v>
      </c>
      <c r="H8123" s="1348" t="s">
        <v>2252</v>
      </c>
      <c r="I8123" s="1348">
        <v>1416</v>
      </c>
      <c r="J8123" s="1351">
        <v>40325</v>
      </c>
      <c r="K8123" s="1352" t="s">
        <v>2253</v>
      </c>
      <c r="L8123" s="1352" t="s">
        <v>22535</v>
      </c>
      <c r="M8123" s="1387" t="s">
        <v>1830</v>
      </c>
      <c r="N8123" s="1387" t="s">
        <v>1830</v>
      </c>
      <c r="O8123" s="1347" t="s">
        <v>22555</v>
      </c>
      <c r="P8123" s="117" t="str">
        <f t="shared" si="63"/>
        <v>2806</v>
      </c>
      <c r="Q8123" s="117"/>
      <c r="R8123" s="1348">
        <v>280602039</v>
      </c>
      <c r="S8123" s="321"/>
      <c r="T8123" s="321"/>
    </row>
    <row r="8124" spans="1:20" ht="29.25" customHeight="1">
      <c r="A8124" s="1348">
        <v>280602040</v>
      </c>
      <c r="B8124" s="1339" t="str">
        <f t="shared" si="62"/>
        <v>2806</v>
      </c>
      <c r="C8124" s="1349" t="s">
        <v>2754</v>
      </c>
      <c r="D8124" s="1350">
        <v>1</v>
      </c>
      <c r="E8124" s="293" t="s">
        <v>22556</v>
      </c>
      <c r="F8124" s="1352" t="s">
        <v>22557</v>
      </c>
      <c r="G8124" s="1356"/>
      <c r="H8124" s="1348" t="s">
        <v>2252</v>
      </c>
      <c r="I8124" s="1348">
        <v>1416</v>
      </c>
      <c r="J8124" s="1351">
        <v>40325</v>
      </c>
      <c r="K8124" s="1352" t="s">
        <v>2253</v>
      </c>
      <c r="L8124" s="1352" t="s">
        <v>22516</v>
      </c>
      <c r="M8124" s="1387" t="s">
        <v>1830</v>
      </c>
      <c r="N8124" s="1387" t="s">
        <v>3309</v>
      </c>
      <c r="O8124" s="1347"/>
      <c r="P8124" s="117" t="str">
        <f t="shared" si="63"/>
        <v>2806</v>
      </c>
      <c r="Q8124" s="117"/>
      <c r="R8124" s="1348">
        <v>280602040</v>
      </c>
      <c r="S8124" s="321"/>
      <c r="T8124" s="321"/>
    </row>
    <row r="8125" spans="1:20" ht="29.25" customHeight="1">
      <c r="A8125" s="1348">
        <v>280602041</v>
      </c>
      <c r="B8125" s="1339" t="str">
        <f t="shared" si="62"/>
        <v>2806</v>
      </c>
      <c r="C8125" s="1349" t="s">
        <v>2754</v>
      </c>
      <c r="D8125" s="1350">
        <v>2</v>
      </c>
      <c r="E8125" s="293" t="s">
        <v>22558</v>
      </c>
      <c r="F8125" s="1352" t="s">
        <v>22559</v>
      </c>
      <c r="G8125" s="1351">
        <v>43830</v>
      </c>
      <c r="H8125" s="1348" t="s">
        <v>2252</v>
      </c>
      <c r="I8125" s="1348">
        <v>1423</v>
      </c>
      <c r="J8125" s="1351">
        <v>40521</v>
      </c>
      <c r="K8125" s="1352" t="s">
        <v>2253</v>
      </c>
      <c r="L8125" s="1352"/>
      <c r="M8125" s="1387" t="s">
        <v>22560</v>
      </c>
      <c r="N8125" s="1387" t="s">
        <v>1830</v>
      </c>
      <c r="O8125" s="1347"/>
      <c r="P8125" s="117" t="str">
        <f t="shared" si="63"/>
        <v>2806</v>
      </c>
      <c r="Q8125" s="117"/>
      <c r="R8125" s="1348">
        <v>280602041</v>
      </c>
      <c r="S8125" s="321"/>
      <c r="T8125" s="321"/>
    </row>
    <row r="8126" spans="1:20" ht="29.25" customHeight="1">
      <c r="A8126" s="1348">
        <v>280602042</v>
      </c>
      <c r="B8126" s="1339" t="str">
        <f t="shared" si="62"/>
        <v>2806</v>
      </c>
      <c r="C8126" s="1349" t="s">
        <v>2754</v>
      </c>
      <c r="D8126" s="1350">
        <v>1</v>
      </c>
      <c r="E8126" s="293" t="s">
        <v>22561</v>
      </c>
      <c r="F8126" s="1352" t="s">
        <v>22562</v>
      </c>
      <c r="G8126" s="1356"/>
      <c r="H8126" s="1348" t="s">
        <v>2252</v>
      </c>
      <c r="I8126" s="1348">
        <v>1416</v>
      </c>
      <c r="J8126" s="1351">
        <v>40325</v>
      </c>
      <c r="K8126" s="1352" t="s">
        <v>2253</v>
      </c>
      <c r="L8126" s="1352" t="s">
        <v>22516</v>
      </c>
      <c r="M8126" s="1387" t="s">
        <v>22563</v>
      </c>
      <c r="N8126" s="1387" t="s">
        <v>6095</v>
      </c>
      <c r="O8126" s="1347"/>
      <c r="P8126" s="117" t="str">
        <f t="shared" si="63"/>
        <v>2806</v>
      </c>
      <c r="Q8126" s="117"/>
      <c r="R8126" s="1348">
        <v>280602042</v>
      </c>
      <c r="S8126" s="321"/>
      <c r="T8126" s="321"/>
    </row>
    <row r="8127" spans="1:20" ht="29.25" customHeight="1">
      <c r="A8127" s="1348">
        <v>280602044</v>
      </c>
      <c r="B8127" s="1339" t="str">
        <f t="shared" si="62"/>
        <v>2806</v>
      </c>
      <c r="C8127" s="1349" t="s">
        <v>2754</v>
      </c>
      <c r="D8127" s="1350">
        <v>2</v>
      </c>
      <c r="E8127" s="293" t="s">
        <v>22564</v>
      </c>
      <c r="F8127" s="1352" t="s">
        <v>22565</v>
      </c>
      <c r="G8127" s="1351">
        <v>43830</v>
      </c>
      <c r="H8127" s="1348" t="s">
        <v>2252</v>
      </c>
      <c r="I8127" s="1348">
        <v>1423</v>
      </c>
      <c r="J8127" s="1351">
        <v>40521</v>
      </c>
      <c r="K8127" s="1352" t="s">
        <v>2253</v>
      </c>
      <c r="L8127" s="1353"/>
      <c r="M8127" s="1387" t="s">
        <v>1830</v>
      </c>
      <c r="N8127" s="1387" t="s">
        <v>1830</v>
      </c>
      <c r="O8127" s="1347"/>
      <c r="P8127" s="117" t="str">
        <f t="shared" si="63"/>
        <v>2806</v>
      </c>
      <c r="Q8127" s="117"/>
      <c r="R8127" s="1348">
        <v>280602044</v>
      </c>
      <c r="S8127" s="321"/>
      <c r="T8127" s="321"/>
    </row>
    <row r="8128" spans="1:20" ht="29.25" customHeight="1">
      <c r="A8128" s="1348">
        <v>280602045</v>
      </c>
      <c r="B8128" s="1339" t="str">
        <f t="shared" si="62"/>
        <v>2806</v>
      </c>
      <c r="C8128" s="1349" t="s">
        <v>2754</v>
      </c>
      <c r="D8128" s="1350">
        <v>1</v>
      </c>
      <c r="E8128" s="293" t="s">
        <v>22566</v>
      </c>
      <c r="F8128" s="1352" t="s">
        <v>22567</v>
      </c>
      <c r="G8128" s="1351"/>
      <c r="H8128" s="1348" t="s">
        <v>2252</v>
      </c>
      <c r="I8128" s="1348">
        <v>1416</v>
      </c>
      <c r="J8128" s="1356">
        <v>40325</v>
      </c>
      <c r="K8128" s="1352" t="s">
        <v>2253</v>
      </c>
      <c r="L8128" s="1352" t="s">
        <v>22568</v>
      </c>
      <c r="M8128" s="1387" t="s">
        <v>22569</v>
      </c>
      <c r="N8128" s="1387" t="s">
        <v>1830</v>
      </c>
      <c r="O8128" s="1347"/>
      <c r="P8128" s="117" t="str">
        <f t="shared" si="63"/>
        <v>2806</v>
      </c>
      <c r="Q8128" s="117"/>
      <c r="R8128" s="1348">
        <v>280602045</v>
      </c>
      <c r="S8128" s="321"/>
      <c r="T8128" s="321"/>
    </row>
    <row r="8129" spans="1:20" ht="29.25" customHeight="1">
      <c r="A8129" s="1348">
        <v>280602046</v>
      </c>
      <c r="B8129" s="1339" t="str">
        <f t="shared" si="62"/>
        <v>2806</v>
      </c>
      <c r="C8129" s="1349" t="s">
        <v>2754</v>
      </c>
      <c r="D8129" s="1350">
        <v>2</v>
      </c>
      <c r="E8129" s="293" t="s">
        <v>22570</v>
      </c>
      <c r="F8129" s="1352" t="s">
        <v>22571</v>
      </c>
      <c r="G8129" s="1356">
        <v>43830</v>
      </c>
      <c r="H8129" s="1348" t="s">
        <v>2252</v>
      </c>
      <c r="I8129" s="1348">
        <v>1423</v>
      </c>
      <c r="J8129" s="1351">
        <v>40521</v>
      </c>
      <c r="K8129" s="1352" t="s">
        <v>2253</v>
      </c>
      <c r="L8129" s="1353"/>
      <c r="M8129" s="1387" t="s">
        <v>1830</v>
      </c>
      <c r="N8129" s="1387" t="s">
        <v>1830</v>
      </c>
      <c r="O8129" s="1347"/>
      <c r="P8129" s="117" t="str">
        <f t="shared" si="63"/>
        <v>2806</v>
      </c>
      <c r="Q8129" s="117"/>
      <c r="R8129" s="1348">
        <v>280602046</v>
      </c>
      <c r="S8129" s="321"/>
      <c r="T8129" s="321"/>
    </row>
    <row r="8130" spans="1:20" ht="29.25" customHeight="1">
      <c r="A8130" s="1348">
        <v>280602047</v>
      </c>
      <c r="B8130" s="1339" t="str">
        <f t="shared" si="62"/>
        <v>2806</v>
      </c>
      <c r="C8130" s="1349" t="s">
        <v>2754</v>
      </c>
      <c r="D8130" s="1350">
        <v>1</v>
      </c>
      <c r="E8130" s="293" t="s">
        <v>22572</v>
      </c>
      <c r="F8130" s="1352" t="s">
        <v>22573</v>
      </c>
      <c r="G8130" s="1351"/>
      <c r="H8130" s="1348" t="s">
        <v>2252</v>
      </c>
      <c r="I8130" s="1348">
        <v>1416</v>
      </c>
      <c r="J8130" s="1351">
        <v>40325</v>
      </c>
      <c r="K8130" s="1352" t="s">
        <v>2253</v>
      </c>
      <c r="L8130" s="1352" t="s">
        <v>22465</v>
      </c>
      <c r="M8130" s="1387" t="s">
        <v>22574</v>
      </c>
      <c r="N8130" s="1387" t="s">
        <v>22575</v>
      </c>
      <c r="O8130" s="1347"/>
      <c r="P8130" s="117" t="str">
        <f t="shared" si="63"/>
        <v>2806</v>
      </c>
      <c r="Q8130" s="117"/>
      <c r="R8130" s="1348">
        <v>280602047</v>
      </c>
      <c r="S8130" s="321"/>
      <c r="T8130" s="321"/>
    </row>
    <row r="8131" spans="1:20" ht="29.25" customHeight="1">
      <c r="A8131" s="1348">
        <v>280602034</v>
      </c>
      <c r="B8131" s="1339" t="str">
        <f t="shared" si="62"/>
        <v>2806</v>
      </c>
      <c r="C8131" s="1349" t="s">
        <v>2754</v>
      </c>
      <c r="D8131" s="1350">
        <v>2</v>
      </c>
      <c r="E8131" s="293" t="s">
        <v>22576</v>
      </c>
      <c r="F8131" s="1352" t="s">
        <v>13401</v>
      </c>
      <c r="G8131" s="1351">
        <v>42899</v>
      </c>
      <c r="H8131" s="1348" t="s">
        <v>2252</v>
      </c>
      <c r="I8131" s="1348">
        <v>1423</v>
      </c>
      <c r="J8131" s="1351">
        <v>40521</v>
      </c>
      <c r="K8131" s="1352" t="s">
        <v>2253</v>
      </c>
      <c r="L8131" s="1352"/>
      <c r="M8131" s="1387" t="s">
        <v>22577</v>
      </c>
      <c r="N8131" s="1387" t="s">
        <v>22578</v>
      </c>
      <c r="O8131" s="1347" t="s">
        <v>22579</v>
      </c>
      <c r="P8131" s="117" t="str">
        <f t="shared" si="63"/>
        <v>2806</v>
      </c>
      <c r="Q8131" s="117"/>
      <c r="R8131" s="1348">
        <v>280602034</v>
      </c>
      <c r="S8131" s="321"/>
      <c r="T8131" s="321"/>
    </row>
    <row r="8132" spans="1:20" ht="29.25" customHeight="1">
      <c r="A8132" s="1348">
        <v>280602048</v>
      </c>
      <c r="B8132" s="1339" t="str">
        <f t="shared" si="62"/>
        <v>2806</v>
      </c>
      <c r="C8132" s="1349" t="s">
        <v>2754</v>
      </c>
      <c r="D8132" s="1350">
        <v>1</v>
      </c>
      <c r="E8132" s="293" t="s">
        <v>22580</v>
      </c>
      <c r="F8132" s="1352" t="s">
        <v>22581</v>
      </c>
      <c r="G8132" s="1356">
        <v>42115</v>
      </c>
      <c r="H8132" s="1348" t="s">
        <v>2252</v>
      </c>
      <c r="I8132" s="1348">
        <v>1423</v>
      </c>
      <c r="J8132" s="1351">
        <v>40521</v>
      </c>
      <c r="K8132" s="1352" t="s">
        <v>2253</v>
      </c>
      <c r="L8132" s="1352"/>
      <c r="M8132" s="1387" t="s">
        <v>22582</v>
      </c>
      <c r="N8132" s="1387" t="s">
        <v>22583</v>
      </c>
      <c r="O8132" s="1347"/>
      <c r="P8132" s="117" t="str">
        <f t="shared" si="63"/>
        <v>2806</v>
      </c>
      <c r="Q8132" s="117"/>
      <c r="R8132" s="1348">
        <v>280602048</v>
      </c>
      <c r="S8132" s="321"/>
      <c r="T8132" s="321"/>
    </row>
    <row r="8133" spans="1:20" ht="29.25" customHeight="1">
      <c r="A8133" s="1348">
        <v>280604001</v>
      </c>
      <c r="B8133" s="1339" t="str">
        <f t="shared" si="62"/>
        <v>2806</v>
      </c>
      <c r="C8133" s="1349" t="s">
        <v>2754</v>
      </c>
      <c r="D8133" s="1350">
        <v>1</v>
      </c>
      <c r="E8133" s="293" t="s">
        <v>22584</v>
      </c>
      <c r="F8133" s="1352" t="s">
        <v>22585</v>
      </c>
      <c r="G8133" s="1356">
        <v>42115</v>
      </c>
      <c r="H8133" s="1348" t="s">
        <v>2252</v>
      </c>
      <c r="I8133" s="1348"/>
      <c r="J8133" s="1368"/>
      <c r="K8133" s="1352" t="s">
        <v>2253</v>
      </c>
      <c r="L8133" s="1352"/>
      <c r="M8133" s="1387" t="s">
        <v>22586</v>
      </c>
      <c r="N8133" s="1387" t="s">
        <v>22587</v>
      </c>
      <c r="O8133" s="1347"/>
      <c r="P8133" s="117" t="str">
        <f t="shared" si="63"/>
        <v>2806</v>
      </c>
      <c r="Q8133" s="117"/>
      <c r="R8133" s="1348">
        <v>280604001</v>
      </c>
      <c r="S8133" s="321"/>
      <c r="T8133" s="321"/>
    </row>
    <row r="8134" spans="1:20" ht="29.25" customHeight="1">
      <c r="A8134" s="1348">
        <v>280604002</v>
      </c>
      <c r="B8134" s="1339" t="str">
        <f t="shared" si="62"/>
        <v>2806</v>
      </c>
      <c r="C8134" s="1349" t="s">
        <v>2754</v>
      </c>
      <c r="D8134" s="1350">
        <v>1</v>
      </c>
      <c r="E8134" s="293" t="s">
        <v>22588</v>
      </c>
      <c r="F8134" s="1352" t="s">
        <v>22589</v>
      </c>
      <c r="G8134" s="1356">
        <v>42115</v>
      </c>
      <c r="H8134" s="1348" t="s">
        <v>2252</v>
      </c>
      <c r="I8134" s="1348"/>
      <c r="J8134" s="1368"/>
      <c r="K8134" s="1352" t="s">
        <v>2253</v>
      </c>
      <c r="L8134" s="1352"/>
      <c r="M8134" s="1387" t="s">
        <v>22590</v>
      </c>
      <c r="N8134" s="1387" t="s">
        <v>1830</v>
      </c>
      <c r="O8134" s="1347"/>
      <c r="P8134" s="117" t="str">
        <f t="shared" si="63"/>
        <v>2806</v>
      </c>
      <c r="Q8134" s="117"/>
      <c r="R8134" s="1348">
        <v>280604002</v>
      </c>
      <c r="S8134" s="321"/>
      <c r="T8134" s="321"/>
    </row>
    <row r="8135" spans="1:20" ht="29.25" customHeight="1">
      <c r="A8135" s="1348">
        <v>280604003</v>
      </c>
      <c r="B8135" s="1339" t="str">
        <f t="shared" si="62"/>
        <v>2806</v>
      </c>
      <c r="C8135" s="1349" t="s">
        <v>2754</v>
      </c>
      <c r="D8135" s="1350">
        <v>1</v>
      </c>
      <c r="E8135" s="293" t="s">
        <v>22591</v>
      </c>
      <c r="F8135" s="1352" t="s">
        <v>22592</v>
      </c>
      <c r="G8135" s="1356">
        <v>42115</v>
      </c>
      <c r="H8135" s="1348" t="s">
        <v>2252</v>
      </c>
      <c r="I8135" s="1348">
        <v>1423</v>
      </c>
      <c r="J8135" s="1351">
        <v>40521</v>
      </c>
      <c r="K8135" s="1352" t="s">
        <v>2253</v>
      </c>
      <c r="L8135" s="1352"/>
      <c r="M8135" s="1387" t="s">
        <v>22593</v>
      </c>
      <c r="N8135" s="1387" t="s">
        <v>1830</v>
      </c>
      <c r="O8135" s="1347"/>
      <c r="P8135" s="117" t="str">
        <f t="shared" si="63"/>
        <v>2806</v>
      </c>
      <c r="Q8135" s="117"/>
      <c r="R8135" s="1348">
        <v>280604003</v>
      </c>
      <c r="S8135" s="321"/>
      <c r="T8135" s="321"/>
    </row>
    <row r="8136" spans="1:20" ht="29.25" customHeight="1">
      <c r="A8136" s="1348">
        <v>280604004</v>
      </c>
      <c r="B8136" s="1339" t="str">
        <f t="shared" si="62"/>
        <v>2806</v>
      </c>
      <c r="C8136" s="1349" t="s">
        <v>2754</v>
      </c>
      <c r="D8136" s="1350">
        <v>1</v>
      </c>
      <c r="E8136" s="293" t="s">
        <v>22594</v>
      </c>
      <c r="F8136" s="1352" t="s">
        <v>22595</v>
      </c>
      <c r="G8136" s="1351">
        <v>42115</v>
      </c>
      <c r="H8136" s="1348" t="s">
        <v>2252</v>
      </c>
      <c r="I8136" s="1348">
        <v>1423</v>
      </c>
      <c r="J8136" s="1351">
        <v>40521</v>
      </c>
      <c r="K8136" s="1352" t="s">
        <v>2253</v>
      </c>
      <c r="L8136" s="1352"/>
      <c r="M8136" s="1387" t="s">
        <v>22596</v>
      </c>
      <c r="N8136" s="1387" t="s">
        <v>1830</v>
      </c>
      <c r="O8136" s="1347"/>
      <c r="P8136" s="117" t="str">
        <f t="shared" si="63"/>
        <v>2806</v>
      </c>
      <c r="Q8136" s="117"/>
      <c r="R8136" s="1348">
        <v>280604004</v>
      </c>
      <c r="S8136" s="321"/>
      <c r="T8136" s="321"/>
    </row>
    <row r="8137" spans="1:20" ht="29.25" customHeight="1">
      <c r="A8137" s="1348">
        <v>280604006</v>
      </c>
      <c r="B8137" s="1339" t="str">
        <f t="shared" si="62"/>
        <v>2806</v>
      </c>
      <c r="C8137" s="1349" t="s">
        <v>2754</v>
      </c>
      <c r="D8137" s="1350">
        <v>1</v>
      </c>
      <c r="E8137" s="293" t="s">
        <v>22597</v>
      </c>
      <c r="F8137" s="1352" t="s">
        <v>22598</v>
      </c>
      <c r="G8137" s="1356">
        <v>42115</v>
      </c>
      <c r="H8137" s="1348" t="s">
        <v>2252</v>
      </c>
      <c r="I8137" s="1348">
        <v>1423</v>
      </c>
      <c r="J8137" s="1351">
        <v>40521</v>
      </c>
      <c r="K8137" s="1352" t="s">
        <v>2253</v>
      </c>
      <c r="L8137" s="1352"/>
      <c r="M8137" s="1387" t="s">
        <v>22599</v>
      </c>
      <c r="N8137" s="1387" t="s">
        <v>1830</v>
      </c>
      <c r="O8137" s="1347"/>
      <c r="P8137" s="117" t="str">
        <f t="shared" si="63"/>
        <v>2806</v>
      </c>
      <c r="Q8137" s="117"/>
      <c r="R8137" s="1348">
        <v>280604006</v>
      </c>
      <c r="S8137" s="321"/>
      <c r="T8137" s="321"/>
    </row>
    <row r="8138" spans="1:20" ht="29.25" customHeight="1">
      <c r="A8138" s="1348">
        <v>280604008</v>
      </c>
      <c r="B8138" s="1339" t="str">
        <f t="shared" si="62"/>
        <v>2806</v>
      </c>
      <c r="C8138" s="1349" t="s">
        <v>2754</v>
      </c>
      <c r="D8138" s="1350">
        <v>1</v>
      </c>
      <c r="E8138" s="293" t="s">
        <v>22600</v>
      </c>
      <c r="F8138" s="1352" t="s">
        <v>22601</v>
      </c>
      <c r="G8138" s="1351">
        <v>42115</v>
      </c>
      <c r="H8138" s="1348" t="s">
        <v>2252</v>
      </c>
      <c r="I8138" s="1348">
        <v>1423</v>
      </c>
      <c r="J8138" s="1351">
        <v>40521</v>
      </c>
      <c r="K8138" s="1352" t="s">
        <v>2253</v>
      </c>
      <c r="L8138" s="1352"/>
      <c r="M8138" s="1387" t="s">
        <v>22602</v>
      </c>
      <c r="N8138" s="1387" t="s">
        <v>1830</v>
      </c>
      <c r="O8138" s="1347"/>
      <c r="P8138" s="117" t="str">
        <f t="shared" si="63"/>
        <v>2806</v>
      </c>
      <c r="Q8138" s="117"/>
      <c r="R8138" s="1348">
        <v>280604008</v>
      </c>
      <c r="S8138" s="321"/>
      <c r="T8138" s="321"/>
    </row>
    <row r="8139" spans="1:20" ht="29.25" customHeight="1">
      <c r="A8139" s="1348">
        <v>280604009</v>
      </c>
      <c r="B8139" s="1339" t="str">
        <f t="shared" si="62"/>
        <v>2806</v>
      </c>
      <c r="C8139" s="1349" t="s">
        <v>2754</v>
      </c>
      <c r="D8139" s="1350">
        <v>1</v>
      </c>
      <c r="E8139" s="293" t="s">
        <v>22603</v>
      </c>
      <c r="F8139" s="1352" t="s">
        <v>22604</v>
      </c>
      <c r="G8139" s="1356">
        <v>42115</v>
      </c>
      <c r="H8139" s="1348" t="s">
        <v>2252</v>
      </c>
      <c r="I8139" s="1348">
        <v>1423</v>
      </c>
      <c r="J8139" s="1351">
        <v>40521</v>
      </c>
      <c r="K8139" s="1352" t="s">
        <v>2253</v>
      </c>
      <c r="L8139" s="1352"/>
      <c r="M8139" s="1387" t="s">
        <v>22605</v>
      </c>
      <c r="N8139" s="1387" t="s">
        <v>1830</v>
      </c>
      <c r="O8139" s="1347"/>
      <c r="P8139" s="117" t="str">
        <f t="shared" si="63"/>
        <v>2806</v>
      </c>
      <c r="Q8139" s="117"/>
      <c r="R8139" s="1348">
        <v>280604009</v>
      </c>
      <c r="S8139" s="321"/>
      <c r="T8139" s="321"/>
    </row>
    <row r="8140" spans="1:20" ht="29.25" customHeight="1">
      <c r="A8140" s="1348">
        <v>280604010</v>
      </c>
      <c r="B8140" s="1339" t="str">
        <f t="shared" si="62"/>
        <v>2806</v>
      </c>
      <c r="C8140" s="1349" t="s">
        <v>2754</v>
      </c>
      <c r="D8140" s="1350">
        <v>1</v>
      </c>
      <c r="E8140" s="293" t="s">
        <v>22606</v>
      </c>
      <c r="F8140" s="1352" t="s">
        <v>22607</v>
      </c>
      <c r="G8140" s="1356">
        <v>42115</v>
      </c>
      <c r="H8140" s="1348" t="s">
        <v>2252</v>
      </c>
      <c r="I8140" s="1348">
        <v>1423</v>
      </c>
      <c r="J8140" s="1351">
        <v>40521</v>
      </c>
      <c r="K8140" s="1352" t="s">
        <v>2253</v>
      </c>
      <c r="L8140" s="1352"/>
      <c r="M8140" s="1387" t="s">
        <v>22608</v>
      </c>
      <c r="N8140" s="1387" t="s">
        <v>1830</v>
      </c>
      <c r="O8140" s="1347"/>
      <c r="P8140" s="117" t="str">
        <f t="shared" si="63"/>
        <v>2806</v>
      </c>
      <c r="Q8140" s="117"/>
      <c r="R8140" s="1348">
        <v>280604010</v>
      </c>
      <c r="S8140" s="321"/>
      <c r="T8140" s="321"/>
    </row>
    <row r="8141" spans="1:20" ht="29.25" customHeight="1">
      <c r="A8141" s="1348">
        <v>280604011</v>
      </c>
      <c r="B8141" s="1339" t="str">
        <f t="shared" si="62"/>
        <v>2806</v>
      </c>
      <c r="C8141" s="1349" t="s">
        <v>2754</v>
      </c>
      <c r="D8141" s="1350">
        <v>1</v>
      </c>
      <c r="E8141" s="293" t="s">
        <v>22609</v>
      </c>
      <c r="F8141" s="1352" t="s">
        <v>22610</v>
      </c>
      <c r="G8141" s="1356">
        <v>42115</v>
      </c>
      <c r="H8141" s="1348" t="s">
        <v>2252</v>
      </c>
      <c r="I8141" s="1348">
        <v>1423</v>
      </c>
      <c r="J8141" s="1356">
        <v>40521</v>
      </c>
      <c r="K8141" s="1352" t="s">
        <v>2253</v>
      </c>
      <c r="L8141" s="1352"/>
      <c r="M8141" s="1387" t="s">
        <v>22611</v>
      </c>
      <c r="N8141" s="1387" t="s">
        <v>1830</v>
      </c>
      <c r="O8141" s="1347"/>
      <c r="P8141" s="117" t="str">
        <f t="shared" si="63"/>
        <v>2806</v>
      </c>
      <c r="Q8141" s="117"/>
      <c r="R8141" s="1348">
        <v>280604011</v>
      </c>
      <c r="S8141" s="321"/>
      <c r="T8141" s="321"/>
    </row>
    <row r="8142" spans="1:20" ht="29.25" customHeight="1">
      <c r="A8142" s="1348">
        <v>280604013</v>
      </c>
      <c r="B8142" s="1339" t="str">
        <f t="shared" si="62"/>
        <v>2806</v>
      </c>
      <c r="C8142" s="1349" t="s">
        <v>2754</v>
      </c>
      <c r="D8142" s="1350">
        <v>1</v>
      </c>
      <c r="E8142" s="293" t="s">
        <v>22612</v>
      </c>
      <c r="F8142" s="1352" t="s">
        <v>22613</v>
      </c>
      <c r="G8142" s="1356">
        <v>42899</v>
      </c>
      <c r="H8142" s="1348" t="s">
        <v>2252</v>
      </c>
      <c r="I8142" s="1348">
        <v>1423</v>
      </c>
      <c r="J8142" s="1356">
        <v>40521</v>
      </c>
      <c r="K8142" s="1352" t="s">
        <v>2253</v>
      </c>
      <c r="L8142" s="1353"/>
      <c r="M8142" s="1387" t="s">
        <v>1830</v>
      </c>
      <c r="N8142" s="1387" t="s">
        <v>1830</v>
      </c>
      <c r="O8142" s="1347" t="s">
        <v>22614</v>
      </c>
      <c r="P8142" s="117" t="str">
        <f t="shared" si="63"/>
        <v>2806</v>
      </c>
      <c r="Q8142" s="117"/>
      <c r="R8142" s="1348">
        <v>280604013</v>
      </c>
      <c r="S8142" s="321"/>
      <c r="T8142" s="321"/>
    </row>
    <row r="8143" spans="1:20" ht="29.25" customHeight="1">
      <c r="A8143" s="1348">
        <v>280604014</v>
      </c>
      <c r="B8143" s="1339" t="str">
        <f t="shared" si="62"/>
        <v>2806</v>
      </c>
      <c r="C8143" s="1349" t="s">
        <v>2754</v>
      </c>
      <c r="D8143" s="1350">
        <v>1</v>
      </c>
      <c r="E8143" s="293" t="s">
        <v>22615</v>
      </c>
      <c r="F8143" s="1352" t="s">
        <v>22616</v>
      </c>
      <c r="G8143" s="1356">
        <v>43091</v>
      </c>
      <c r="H8143" s="1348" t="s">
        <v>2252</v>
      </c>
      <c r="I8143" s="1348">
        <v>1423</v>
      </c>
      <c r="J8143" s="1356">
        <v>40521</v>
      </c>
      <c r="K8143" s="1352" t="s">
        <v>2253</v>
      </c>
      <c r="L8143" s="1353"/>
      <c r="M8143" s="1387" t="s">
        <v>1830</v>
      </c>
      <c r="N8143" s="1387" t="s">
        <v>1830</v>
      </c>
      <c r="O8143" s="1347" t="s">
        <v>22617</v>
      </c>
      <c r="P8143" s="117" t="str">
        <f t="shared" si="63"/>
        <v>2806</v>
      </c>
      <c r="Q8143" s="117"/>
      <c r="R8143" s="1348">
        <v>280604014</v>
      </c>
      <c r="S8143" s="321"/>
      <c r="T8143" s="321"/>
    </row>
    <row r="8144" spans="1:20" ht="29.25" customHeight="1">
      <c r="A8144" s="1348">
        <v>280604015</v>
      </c>
      <c r="B8144" s="1339" t="str">
        <f t="shared" si="62"/>
        <v>2806</v>
      </c>
      <c r="C8144" s="1349" t="s">
        <v>2754</v>
      </c>
      <c r="D8144" s="1350">
        <v>1</v>
      </c>
      <c r="E8144" s="293" t="s">
        <v>22618</v>
      </c>
      <c r="F8144" s="1352" t="s">
        <v>22619</v>
      </c>
      <c r="G8144" s="1356">
        <v>43281</v>
      </c>
      <c r="H8144" s="1348" t="s">
        <v>2252</v>
      </c>
      <c r="I8144" s="1348">
        <v>1423</v>
      </c>
      <c r="J8144" s="1356">
        <v>40521</v>
      </c>
      <c r="K8144" s="1352" t="s">
        <v>2253</v>
      </c>
      <c r="L8144" s="1353"/>
      <c r="M8144" s="1387" t="s">
        <v>1830</v>
      </c>
      <c r="N8144" s="1387" t="s">
        <v>1830</v>
      </c>
      <c r="O8144" s="1347" t="s">
        <v>22617</v>
      </c>
      <c r="P8144" s="117" t="str">
        <f t="shared" si="63"/>
        <v>2806</v>
      </c>
      <c r="Q8144" s="117"/>
      <c r="R8144" s="1348">
        <v>280604015</v>
      </c>
      <c r="S8144" s="321"/>
      <c r="T8144" s="321"/>
    </row>
    <row r="8145" spans="1:20" ht="29.25" customHeight="1">
      <c r="A8145" s="1348">
        <v>280604016</v>
      </c>
      <c r="B8145" s="1339" t="str">
        <f t="shared" si="62"/>
        <v>2806</v>
      </c>
      <c r="C8145" s="1349" t="s">
        <v>2754</v>
      </c>
      <c r="D8145" s="1350">
        <v>1</v>
      </c>
      <c r="E8145" s="293" t="s">
        <v>22620</v>
      </c>
      <c r="F8145" s="1352" t="s">
        <v>22621</v>
      </c>
      <c r="G8145" s="1356">
        <v>43261</v>
      </c>
      <c r="H8145" s="1348" t="s">
        <v>2252</v>
      </c>
      <c r="I8145" s="1348">
        <v>1423</v>
      </c>
      <c r="J8145" s="1351">
        <v>40521</v>
      </c>
      <c r="K8145" s="1352" t="s">
        <v>2253</v>
      </c>
      <c r="L8145" s="1352"/>
      <c r="M8145" s="1387" t="s">
        <v>22622</v>
      </c>
      <c r="N8145" s="1387" t="s">
        <v>1830</v>
      </c>
      <c r="O8145" s="1347" t="s">
        <v>22623</v>
      </c>
      <c r="P8145" s="117" t="str">
        <f t="shared" si="63"/>
        <v>2806</v>
      </c>
      <c r="Q8145" s="117"/>
      <c r="R8145" s="1348">
        <v>280604016</v>
      </c>
      <c r="S8145" s="321"/>
      <c r="T8145" s="321"/>
    </row>
    <row r="8146" spans="1:20" ht="29.25" customHeight="1">
      <c r="A8146" s="1348">
        <v>280604017</v>
      </c>
      <c r="B8146" s="1339" t="str">
        <f t="shared" si="62"/>
        <v>2806</v>
      </c>
      <c r="C8146" s="1349" t="s">
        <v>2754</v>
      </c>
      <c r="D8146" s="1350">
        <v>1</v>
      </c>
      <c r="E8146" s="293" t="s">
        <v>22624</v>
      </c>
      <c r="F8146" s="1352" t="s">
        <v>22625</v>
      </c>
      <c r="G8146" s="1356">
        <v>43261</v>
      </c>
      <c r="H8146" s="1348" t="s">
        <v>2252</v>
      </c>
      <c r="I8146" s="1348">
        <v>1423</v>
      </c>
      <c r="J8146" s="1351">
        <v>40521</v>
      </c>
      <c r="K8146" s="1352" t="s">
        <v>2253</v>
      </c>
      <c r="L8146" s="1352"/>
      <c r="M8146" s="1387" t="s">
        <v>22626</v>
      </c>
      <c r="N8146" s="1387" t="s">
        <v>1830</v>
      </c>
      <c r="O8146" s="1347" t="s">
        <v>22623</v>
      </c>
      <c r="P8146" s="117" t="str">
        <f t="shared" si="63"/>
        <v>2806</v>
      </c>
      <c r="Q8146" s="117"/>
      <c r="R8146" s="1348">
        <v>280604017</v>
      </c>
      <c r="S8146" s="321"/>
      <c r="T8146" s="321"/>
    </row>
    <row r="8147" spans="1:20" ht="29.25" customHeight="1">
      <c r="A8147" s="1348">
        <v>280603001</v>
      </c>
      <c r="B8147" s="1339" t="str">
        <f t="shared" si="62"/>
        <v>2806</v>
      </c>
      <c r="C8147" s="1349" t="s">
        <v>2754</v>
      </c>
      <c r="D8147" s="1350">
        <v>1</v>
      </c>
      <c r="E8147" s="293" t="s">
        <v>22627</v>
      </c>
      <c r="F8147" s="1352" t="s">
        <v>22628</v>
      </c>
      <c r="G8147" s="1356">
        <v>43261</v>
      </c>
      <c r="H8147" s="1348" t="s">
        <v>2252</v>
      </c>
      <c r="I8147" s="1348">
        <v>1423</v>
      </c>
      <c r="J8147" s="1351">
        <v>40521</v>
      </c>
      <c r="K8147" s="1352" t="s">
        <v>2253</v>
      </c>
      <c r="L8147" s="1352"/>
      <c r="M8147" s="1387" t="s">
        <v>22629</v>
      </c>
      <c r="N8147" s="1387" t="s">
        <v>1830</v>
      </c>
      <c r="O8147" s="1347" t="s">
        <v>22623</v>
      </c>
      <c r="P8147" s="117" t="str">
        <f t="shared" si="63"/>
        <v>2806</v>
      </c>
      <c r="Q8147" s="117"/>
      <c r="R8147" s="1348">
        <v>280603001</v>
      </c>
      <c r="S8147" s="321"/>
      <c r="T8147" s="321"/>
    </row>
    <row r="8148" spans="1:20" ht="29.25" customHeight="1">
      <c r="A8148" s="1348">
        <v>280603001</v>
      </c>
      <c r="B8148" s="1339" t="str">
        <f t="shared" si="62"/>
        <v>2806</v>
      </c>
      <c r="C8148" s="1349" t="s">
        <v>2754</v>
      </c>
      <c r="D8148" s="1350">
        <v>1</v>
      </c>
      <c r="E8148" s="293" t="s">
        <v>22630</v>
      </c>
      <c r="F8148" s="1352" t="s">
        <v>22631</v>
      </c>
      <c r="G8148" s="1356">
        <v>43261</v>
      </c>
      <c r="H8148" s="1348" t="s">
        <v>2252</v>
      </c>
      <c r="I8148" s="1348">
        <v>1423</v>
      </c>
      <c r="J8148" s="1351">
        <v>40521</v>
      </c>
      <c r="K8148" s="1352" t="s">
        <v>2253</v>
      </c>
      <c r="L8148" s="1352"/>
      <c r="M8148" s="1387" t="s">
        <v>22632</v>
      </c>
      <c r="N8148" s="1387" t="s">
        <v>1830</v>
      </c>
      <c r="O8148" s="1347" t="s">
        <v>22623</v>
      </c>
      <c r="P8148" s="117" t="str">
        <f t="shared" si="63"/>
        <v>2806</v>
      </c>
      <c r="Q8148" s="117"/>
      <c r="R8148" s="1348">
        <v>280603001</v>
      </c>
      <c r="S8148" s="321"/>
      <c r="T8148" s="321"/>
    </row>
    <row r="8149" spans="1:20" ht="29.25" customHeight="1">
      <c r="A8149" s="1348">
        <v>280603001</v>
      </c>
      <c r="B8149" s="1339" t="str">
        <f t="shared" si="62"/>
        <v>2806</v>
      </c>
      <c r="C8149" s="1349" t="s">
        <v>2754</v>
      </c>
      <c r="D8149" s="1350">
        <v>1</v>
      </c>
      <c r="E8149" s="293" t="s">
        <v>22633</v>
      </c>
      <c r="F8149" s="1352" t="s">
        <v>22634</v>
      </c>
      <c r="G8149" s="1356">
        <v>43261</v>
      </c>
      <c r="H8149" s="1348" t="s">
        <v>2252</v>
      </c>
      <c r="I8149" s="1348">
        <v>1423</v>
      </c>
      <c r="J8149" s="1356">
        <v>40521</v>
      </c>
      <c r="K8149" s="1352" t="s">
        <v>2253</v>
      </c>
      <c r="L8149" s="1352"/>
      <c r="M8149" s="1387" t="s">
        <v>22635</v>
      </c>
      <c r="N8149" s="1387" t="s">
        <v>1830</v>
      </c>
      <c r="O8149" s="1347" t="s">
        <v>22636</v>
      </c>
      <c r="P8149" s="117" t="str">
        <f t="shared" si="63"/>
        <v>2806</v>
      </c>
      <c r="Q8149" s="117"/>
      <c r="R8149" s="1348">
        <v>280603001</v>
      </c>
      <c r="S8149" s="321"/>
      <c r="T8149" s="321"/>
    </row>
    <row r="8150" spans="1:20" ht="29.25" customHeight="1">
      <c r="A8150" s="1348">
        <v>280603002</v>
      </c>
      <c r="B8150" s="1339" t="str">
        <f t="shared" si="62"/>
        <v>2806</v>
      </c>
      <c r="C8150" s="1349" t="s">
        <v>2754</v>
      </c>
      <c r="D8150" s="1350">
        <v>1</v>
      </c>
      <c r="E8150" s="293" t="s">
        <v>22637</v>
      </c>
      <c r="F8150" s="1352" t="s">
        <v>22638</v>
      </c>
      <c r="G8150" s="1356">
        <v>43830</v>
      </c>
      <c r="H8150" s="1348" t="s">
        <v>2252</v>
      </c>
      <c r="I8150" s="1348">
        <v>1423</v>
      </c>
      <c r="J8150" s="1356">
        <v>40521</v>
      </c>
      <c r="K8150" s="1352" t="s">
        <v>2253</v>
      </c>
      <c r="L8150" s="1352"/>
      <c r="M8150" s="1387" t="s">
        <v>22639</v>
      </c>
      <c r="N8150" s="1387" t="s">
        <v>1830</v>
      </c>
      <c r="O8150" s="1347"/>
      <c r="P8150" s="117" t="str">
        <f t="shared" si="63"/>
        <v>2806</v>
      </c>
      <c r="Q8150" s="117"/>
      <c r="R8150" s="1348">
        <v>280603002</v>
      </c>
      <c r="S8150" s="321"/>
      <c r="T8150" s="321"/>
    </row>
    <row r="8151" spans="1:20" ht="29.25" customHeight="1">
      <c r="A8151" s="1348">
        <v>280603002</v>
      </c>
      <c r="B8151" s="1339" t="str">
        <f t="shared" si="62"/>
        <v>2806</v>
      </c>
      <c r="C8151" s="1349" t="s">
        <v>2754</v>
      </c>
      <c r="D8151" s="1350">
        <v>1</v>
      </c>
      <c r="E8151" s="293" t="s">
        <v>22640</v>
      </c>
      <c r="F8151" s="1352" t="s">
        <v>22641</v>
      </c>
      <c r="G8151" s="1356">
        <v>42899</v>
      </c>
      <c r="H8151" s="1348" t="s">
        <v>2252</v>
      </c>
      <c r="I8151" s="1348">
        <v>1461</v>
      </c>
      <c r="J8151" s="1356">
        <v>41123</v>
      </c>
      <c r="K8151" s="1352" t="s">
        <v>2253</v>
      </c>
      <c r="L8151" s="1352" t="s">
        <v>22642</v>
      </c>
      <c r="M8151" s="1387" t="s">
        <v>22643</v>
      </c>
      <c r="N8151" s="1387" t="s">
        <v>1830</v>
      </c>
      <c r="O8151" s="1347" t="s">
        <v>22614</v>
      </c>
      <c r="P8151" s="117" t="str">
        <f t="shared" si="63"/>
        <v>2806</v>
      </c>
      <c r="Q8151" s="117"/>
      <c r="R8151" s="1348">
        <v>280603002</v>
      </c>
      <c r="S8151" s="321"/>
      <c r="T8151" s="321"/>
    </row>
    <row r="8152" spans="1:20" ht="29.25" customHeight="1">
      <c r="A8152" s="1348">
        <v>280603002</v>
      </c>
      <c r="B8152" s="1339" t="str">
        <f t="shared" si="62"/>
        <v>2806</v>
      </c>
      <c r="C8152" s="1349" t="s">
        <v>2754</v>
      </c>
      <c r="D8152" s="1350">
        <v>1</v>
      </c>
      <c r="E8152" s="293" t="s">
        <v>22644</v>
      </c>
      <c r="F8152" s="1352" t="s">
        <v>22645</v>
      </c>
      <c r="G8152" s="1356">
        <v>42734</v>
      </c>
      <c r="H8152" s="1348" t="s">
        <v>2252</v>
      </c>
      <c r="I8152" s="1348">
        <v>1423</v>
      </c>
      <c r="J8152" s="1356">
        <v>40521</v>
      </c>
      <c r="K8152" s="1352" t="s">
        <v>2253</v>
      </c>
      <c r="L8152" s="1352" t="s">
        <v>22526</v>
      </c>
      <c r="M8152" s="1387" t="s">
        <v>1830</v>
      </c>
      <c r="N8152" s="1387" t="s">
        <v>1830</v>
      </c>
      <c r="O8152" s="1347"/>
      <c r="P8152" s="117" t="str">
        <f t="shared" si="63"/>
        <v>2806</v>
      </c>
      <c r="Q8152" s="117"/>
      <c r="R8152" s="1348">
        <v>280603002</v>
      </c>
      <c r="S8152" s="321"/>
      <c r="T8152" s="321"/>
    </row>
    <row r="8153" spans="1:20" ht="29.25" customHeight="1">
      <c r="A8153" s="1348">
        <v>280603003</v>
      </c>
      <c r="B8153" s="1339" t="str">
        <f t="shared" si="62"/>
        <v>2806</v>
      </c>
      <c r="C8153" s="1349" t="s">
        <v>2754</v>
      </c>
      <c r="D8153" s="1350">
        <v>1</v>
      </c>
      <c r="E8153" s="293" t="s">
        <v>22646</v>
      </c>
      <c r="F8153" s="1352" t="s">
        <v>22647</v>
      </c>
      <c r="G8153" s="1356">
        <v>43261</v>
      </c>
      <c r="H8153" s="1348" t="s">
        <v>2252</v>
      </c>
      <c r="I8153" s="1348">
        <v>1423</v>
      </c>
      <c r="J8153" s="1356">
        <v>40521</v>
      </c>
      <c r="K8153" s="1352" t="s">
        <v>2253</v>
      </c>
      <c r="L8153" s="1352" t="s">
        <v>22516</v>
      </c>
      <c r="M8153" s="1387" t="s">
        <v>22648</v>
      </c>
      <c r="N8153" s="1387" t="s">
        <v>1830</v>
      </c>
      <c r="O8153" s="1347" t="s">
        <v>22332</v>
      </c>
      <c r="P8153" s="117" t="str">
        <f t="shared" si="63"/>
        <v>2806</v>
      </c>
      <c r="Q8153" s="117"/>
      <c r="R8153" s="1348">
        <v>280603003</v>
      </c>
      <c r="S8153" s="321"/>
      <c r="T8153" s="321"/>
    </row>
    <row r="8154" spans="1:20" ht="29.25" customHeight="1">
      <c r="A8154" s="1348">
        <v>280603003</v>
      </c>
      <c r="B8154" s="1339" t="str">
        <f t="shared" si="62"/>
        <v>2806</v>
      </c>
      <c r="C8154" s="1349" t="s">
        <v>2754</v>
      </c>
      <c r="D8154" s="1350">
        <v>1</v>
      </c>
      <c r="E8154" s="293" t="s">
        <v>22649</v>
      </c>
      <c r="F8154" s="1352" t="s">
        <v>22650</v>
      </c>
      <c r="G8154" s="1356">
        <v>43830</v>
      </c>
      <c r="H8154" s="1348" t="s">
        <v>2252</v>
      </c>
      <c r="I8154" s="1348">
        <v>1461</v>
      </c>
      <c r="J8154" s="1356">
        <v>41123</v>
      </c>
      <c r="K8154" s="1352" t="s">
        <v>2253</v>
      </c>
      <c r="L8154" s="1352" t="s">
        <v>22532</v>
      </c>
      <c r="M8154" s="1387" t="s">
        <v>22651</v>
      </c>
      <c r="N8154" s="1387" t="s">
        <v>1830</v>
      </c>
      <c r="O8154" s="1347"/>
      <c r="P8154" s="117" t="str">
        <f t="shared" si="63"/>
        <v>2806</v>
      </c>
      <c r="Q8154" s="117"/>
      <c r="R8154" s="1348">
        <v>280603003</v>
      </c>
      <c r="S8154" s="321"/>
      <c r="T8154" s="321"/>
    </row>
    <row r="8155" spans="1:20" ht="29.25" customHeight="1">
      <c r="A8155" s="1348">
        <v>280603003</v>
      </c>
      <c r="B8155" s="1339" t="str">
        <f t="shared" si="62"/>
        <v>2806</v>
      </c>
      <c r="C8155" s="1349" t="s">
        <v>2754</v>
      </c>
      <c r="D8155" s="1350">
        <v>1</v>
      </c>
      <c r="E8155" s="293" t="s">
        <v>22652</v>
      </c>
      <c r="F8155" s="1352" t="s">
        <v>22653</v>
      </c>
      <c r="G8155" s="1351">
        <v>43091</v>
      </c>
      <c r="H8155" s="1348" t="s">
        <v>2252</v>
      </c>
      <c r="I8155" s="1348">
        <v>1461</v>
      </c>
      <c r="J8155" s="1351">
        <v>41123</v>
      </c>
      <c r="K8155" s="1352" t="s">
        <v>2253</v>
      </c>
      <c r="L8155" s="1353"/>
      <c r="M8155" s="1387" t="s">
        <v>1830</v>
      </c>
      <c r="N8155" s="1387" t="s">
        <v>1830</v>
      </c>
      <c r="O8155" s="1347" t="s">
        <v>22555</v>
      </c>
      <c r="P8155" s="117" t="str">
        <f t="shared" si="63"/>
        <v>2806</v>
      </c>
      <c r="Q8155" s="117"/>
      <c r="R8155" s="1348">
        <v>280603003</v>
      </c>
      <c r="S8155" s="321"/>
      <c r="T8155" s="321"/>
    </row>
    <row r="8156" spans="1:20" ht="29.25" customHeight="1">
      <c r="A8156" s="1348">
        <v>280603004</v>
      </c>
      <c r="B8156" s="1339" t="str">
        <f t="shared" si="62"/>
        <v>2806</v>
      </c>
      <c r="C8156" s="1349" t="s">
        <v>2754</v>
      </c>
      <c r="D8156" s="1350">
        <v>1</v>
      </c>
      <c r="E8156" s="293" t="s">
        <v>22654</v>
      </c>
      <c r="F8156" s="1352" t="s">
        <v>22655</v>
      </c>
      <c r="G8156" s="1356">
        <v>43261</v>
      </c>
      <c r="H8156" s="1348" t="s">
        <v>2252</v>
      </c>
      <c r="I8156" s="1348">
        <v>1461</v>
      </c>
      <c r="J8156" s="1356">
        <v>41123</v>
      </c>
      <c r="K8156" s="1352" t="s">
        <v>2253</v>
      </c>
      <c r="L8156" s="1353"/>
      <c r="M8156" s="1387" t="s">
        <v>1830</v>
      </c>
      <c r="N8156" s="1387" t="s">
        <v>1830</v>
      </c>
      <c r="O8156" s="1347" t="s">
        <v>22479</v>
      </c>
      <c r="P8156" s="117" t="str">
        <f t="shared" si="63"/>
        <v>2806</v>
      </c>
      <c r="Q8156" s="117"/>
      <c r="R8156" s="1348">
        <v>280603004</v>
      </c>
      <c r="S8156" s="321"/>
      <c r="T8156" s="321"/>
    </row>
    <row r="8157" spans="1:20" ht="29.25" customHeight="1">
      <c r="A8157" s="1348">
        <v>280603004</v>
      </c>
      <c r="B8157" s="1339" t="str">
        <f t="shared" si="62"/>
        <v>2806</v>
      </c>
      <c r="C8157" s="1349" t="s">
        <v>2754</v>
      </c>
      <c r="D8157" s="1350">
        <v>1</v>
      </c>
      <c r="E8157" s="293" t="s">
        <v>22656</v>
      </c>
      <c r="F8157" s="1352" t="s">
        <v>22657</v>
      </c>
      <c r="G8157" s="1356">
        <v>43261</v>
      </c>
      <c r="H8157" s="1348" t="s">
        <v>2252</v>
      </c>
      <c r="I8157" s="1348">
        <v>1461</v>
      </c>
      <c r="J8157" s="1356">
        <v>41123</v>
      </c>
      <c r="K8157" s="1352" t="s">
        <v>2253</v>
      </c>
      <c r="L8157" s="1353"/>
      <c r="M8157" s="1387" t="s">
        <v>1830</v>
      </c>
      <c r="N8157" s="1387" t="s">
        <v>1830</v>
      </c>
      <c r="O8157" s="1347" t="s">
        <v>22479</v>
      </c>
      <c r="P8157" s="117" t="str">
        <f t="shared" si="63"/>
        <v>2806</v>
      </c>
      <c r="Q8157" s="117"/>
      <c r="R8157" s="1348">
        <v>280603004</v>
      </c>
      <c r="S8157" s="321"/>
      <c r="T8157" s="321"/>
    </row>
    <row r="8158" spans="1:20" ht="29.25" customHeight="1">
      <c r="A8158" s="1348">
        <v>280603005</v>
      </c>
      <c r="B8158" s="1339" t="str">
        <f t="shared" si="62"/>
        <v>2806</v>
      </c>
      <c r="C8158" s="1349" t="s">
        <v>2754</v>
      </c>
      <c r="D8158" s="1350">
        <v>1</v>
      </c>
      <c r="E8158" s="293" t="s">
        <v>22658</v>
      </c>
      <c r="F8158" s="1352" t="s">
        <v>22659</v>
      </c>
      <c r="G8158" s="1356">
        <v>43099</v>
      </c>
      <c r="H8158" s="1348" t="s">
        <v>2252</v>
      </c>
      <c r="I8158" s="1348">
        <v>1461</v>
      </c>
      <c r="J8158" s="1356">
        <v>41123</v>
      </c>
      <c r="K8158" s="1352" t="s">
        <v>2253</v>
      </c>
      <c r="L8158" s="1352"/>
      <c r="M8158" s="1387" t="s">
        <v>1830</v>
      </c>
      <c r="N8158" s="1387" t="s">
        <v>1830</v>
      </c>
      <c r="O8158" s="1347"/>
      <c r="P8158" s="117" t="str">
        <f t="shared" si="63"/>
        <v>2806</v>
      </c>
      <c r="Q8158" s="117"/>
      <c r="R8158" s="1348">
        <v>280603005</v>
      </c>
      <c r="S8158" s="321"/>
      <c r="T8158" s="321"/>
    </row>
    <row r="8159" spans="1:20" ht="29.25" customHeight="1">
      <c r="A8159" s="1348">
        <v>280603005</v>
      </c>
      <c r="B8159" s="1339" t="str">
        <f t="shared" si="62"/>
        <v>2806</v>
      </c>
      <c r="C8159" s="1349" t="s">
        <v>2754</v>
      </c>
      <c r="D8159" s="1350">
        <v>1</v>
      </c>
      <c r="E8159" s="293" t="s">
        <v>22660</v>
      </c>
      <c r="F8159" s="1352" t="s">
        <v>22661</v>
      </c>
      <c r="G8159" s="1356">
        <v>43091</v>
      </c>
      <c r="H8159" s="1348" t="s">
        <v>2252</v>
      </c>
      <c r="I8159" s="1348">
        <v>1461</v>
      </c>
      <c r="J8159" s="1356">
        <v>41123</v>
      </c>
      <c r="K8159" s="1352" t="s">
        <v>2253</v>
      </c>
      <c r="L8159" s="1353"/>
      <c r="M8159" s="1387" t="s">
        <v>1830</v>
      </c>
      <c r="N8159" s="1387" t="s">
        <v>1830</v>
      </c>
      <c r="O8159" s="1347" t="s">
        <v>22555</v>
      </c>
      <c r="P8159" s="117" t="str">
        <f t="shared" si="63"/>
        <v>2806</v>
      </c>
      <c r="Q8159" s="117"/>
      <c r="R8159" s="1348">
        <v>280603005</v>
      </c>
      <c r="S8159" s="321"/>
      <c r="T8159" s="321"/>
    </row>
    <row r="8160" spans="1:20" ht="29.25" customHeight="1">
      <c r="A8160" s="1348">
        <v>280603006</v>
      </c>
      <c r="B8160" s="1339" t="str">
        <f t="shared" si="62"/>
        <v>2806</v>
      </c>
      <c r="C8160" s="1349" t="s">
        <v>2754</v>
      </c>
      <c r="D8160" s="1350">
        <v>1</v>
      </c>
      <c r="E8160" s="293" t="s">
        <v>22662</v>
      </c>
      <c r="F8160" s="1352" t="s">
        <v>22663</v>
      </c>
      <c r="G8160" s="1351">
        <v>43091</v>
      </c>
      <c r="H8160" s="1348" t="s">
        <v>2252</v>
      </c>
      <c r="I8160" s="1348">
        <v>1461</v>
      </c>
      <c r="J8160" s="1351">
        <v>41123</v>
      </c>
      <c r="K8160" s="1352" t="s">
        <v>2253</v>
      </c>
      <c r="L8160" s="1352"/>
      <c r="M8160" s="1387" t="s">
        <v>1830</v>
      </c>
      <c r="N8160" s="1387" t="s">
        <v>1830</v>
      </c>
      <c r="O8160" s="1347" t="s">
        <v>22664</v>
      </c>
      <c r="P8160" s="117" t="str">
        <f t="shared" si="63"/>
        <v>2806</v>
      </c>
      <c r="Q8160" s="117"/>
      <c r="R8160" s="1348">
        <v>280603006</v>
      </c>
      <c r="S8160" s="321"/>
      <c r="T8160" s="321"/>
    </row>
    <row r="8161" spans="1:20" ht="29.25" customHeight="1">
      <c r="A8161" s="1348">
        <v>280603006</v>
      </c>
      <c r="B8161" s="1339" t="str">
        <f t="shared" si="62"/>
        <v>2806</v>
      </c>
      <c r="C8161" s="1349" t="s">
        <v>2754</v>
      </c>
      <c r="D8161" s="1350">
        <v>1</v>
      </c>
      <c r="E8161" s="293" t="s">
        <v>22665</v>
      </c>
      <c r="F8161" s="1352" t="s">
        <v>22666</v>
      </c>
      <c r="G8161" s="1351">
        <v>43091</v>
      </c>
      <c r="H8161" s="1348" t="s">
        <v>2252</v>
      </c>
      <c r="I8161" s="1348">
        <v>1461</v>
      </c>
      <c r="J8161" s="1351">
        <v>41123</v>
      </c>
      <c r="K8161" s="1352" t="s">
        <v>2253</v>
      </c>
      <c r="L8161" s="1352"/>
      <c r="M8161" s="1387" t="s">
        <v>21903</v>
      </c>
      <c r="N8161" s="1387" t="s">
        <v>1830</v>
      </c>
      <c r="O8161" s="1347" t="s">
        <v>22555</v>
      </c>
      <c r="P8161" s="117" t="str">
        <f t="shared" si="63"/>
        <v>2806</v>
      </c>
      <c r="Q8161" s="117"/>
      <c r="R8161" s="1348">
        <v>280603006</v>
      </c>
      <c r="S8161" s="321"/>
      <c r="T8161" s="321"/>
    </row>
    <row r="8162" spans="1:20" ht="29.25" customHeight="1">
      <c r="A8162" s="1348">
        <v>280603006</v>
      </c>
      <c r="B8162" s="1339" t="str">
        <f t="shared" si="62"/>
        <v>2806</v>
      </c>
      <c r="C8162" s="1349" t="s">
        <v>2754</v>
      </c>
      <c r="D8162" s="1350">
        <v>1</v>
      </c>
      <c r="E8162" s="293" t="s">
        <v>22667</v>
      </c>
      <c r="F8162" s="1352" t="s">
        <v>22668</v>
      </c>
      <c r="G8162" s="1356">
        <v>43830</v>
      </c>
      <c r="H8162" s="1348" t="s">
        <v>2252</v>
      </c>
      <c r="I8162" s="1348">
        <v>1482</v>
      </c>
      <c r="J8162" s="1351">
        <v>41470</v>
      </c>
      <c r="K8162" s="1352" t="s">
        <v>2253</v>
      </c>
      <c r="L8162" s="1353"/>
      <c r="M8162" s="1387" t="s">
        <v>21907</v>
      </c>
      <c r="N8162" s="1387" t="s">
        <v>1830</v>
      </c>
      <c r="O8162" s="1347"/>
      <c r="P8162" s="117" t="str">
        <f t="shared" si="63"/>
        <v>2806</v>
      </c>
      <c r="Q8162" s="117"/>
      <c r="R8162" s="1348">
        <v>280603006</v>
      </c>
      <c r="S8162" s="321"/>
      <c r="T8162" s="321"/>
    </row>
    <row r="8163" spans="1:20" ht="29.25" customHeight="1">
      <c r="A8163" s="1348">
        <v>280603007</v>
      </c>
      <c r="B8163" s="1339" t="str">
        <f t="shared" ref="B8163:B8417" si="64">MID(A8163,1,4)</f>
        <v>2806</v>
      </c>
      <c r="C8163" s="1349" t="s">
        <v>2754</v>
      </c>
      <c r="D8163" s="1350">
        <v>1</v>
      </c>
      <c r="E8163" s="293" t="s">
        <v>22669</v>
      </c>
      <c r="F8163" s="1352" t="s">
        <v>22670</v>
      </c>
      <c r="G8163" s="1356">
        <v>42970</v>
      </c>
      <c r="H8163" s="1348" t="s">
        <v>2252</v>
      </c>
      <c r="I8163" s="1348">
        <v>1482</v>
      </c>
      <c r="J8163" s="1356">
        <v>41470</v>
      </c>
      <c r="K8163" s="1352" t="s">
        <v>2253</v>
      </c>
      <c r="L8163" s="1352"/>
      <c r="M8163" s="1387" t="s">
        <v>1830</v>
      </c>
      <c r="N8163" s="1387" t="s">
        <v>1830</v>
      </c>
      <c r="O8163" s="1347"/>
      <c r="P8163" s="117" t="str">
        <f t="shared" ref="P8163:P8417" si="65">MID(A8163,1,4)</f>
        <v>2806</v>
      </c>
      <c r="Q8163" s="117"/>
      <c r="R8163" s="1348">
        <v>280603007</v>
      </c>
      <c r="S8163" s="321"/>
      <c r="T8163" s="321"/>
    </row>
    <row r="8164" spans="1:20" ht="29.25" customHeight="1">
      <c r="A8164" s="1348">
        <v>280603007</v>
      </c>
      <c r="B8164" s="1339" t="str">
        <f t="shared" si="64"/>
        <v>2806</v>
      </c>
      <c r="C8164" s="1349" t="s">
        <v>2754</v>
      </c>
      <c r="D8164" s="1350">
        <v>1</v>
      </c>
      <c r="E8164" s="293" t="s">
        <v>22671</v>
      </c>
      <c r="F8164" s="1352" t="s">
        <v>22672</v>
      </c>
      <c r="G8164" s="1356">
        <v>43830</v>
      </c>
      <c r="H8164" s="1348" t="s">
        <v>2252</v>
      </c>
      <c r="I8164" s="1348">
        <v>1482</v>
      </c>
      <c r="J8164" s="1356">
        <v>41470</v>
      </c>
      <c r="K8164" s="1352" t="s">
        <v>2253</v>
      </c>
      <c r="L8164" s="1352"/>
      <c r="M8164" s="1387" t="s">
        <v>21912</v>
      </c>
      <c r="N8164" s="1387" t="s">
        <v>1830</v>
      </c>
      <c r="O8164" s="1347"/>
      <c r="P8164" s="117" t="str">
        <f t="shared" si="65"/>
        <v>2806</v>
      </c>
      <c r="Q8164" s="117"/>
      <c r="R8164" s="1348">
        <v>280603007</v>
      </c>
      <c r="S8164" s="321"/>
      <c r="T8164" s="321"/>
    </row>
    <row r="8165" spans="1:20" ht="29.25" customHeight="1">
      <c r="A8165" s="1348">
        <v>280603007</v>
      </c>
      <c r="B8165" s="1339" t="str">
        <f t="shared" si="64"/>
        <v>2806</v>
      </c>
      <c r="C8165" s="1349" t="s">
        <v>2754</v>
      </c>
      <c r="D8165" s="1350">
        <v>1</v>
      </c>
      <c r="E8165" s="293" t="s">
        <v>22673</v>
      </c>
      <c r="F8165" s="1352" t="s">
        <v>22674</v>
      </c>
      <c r="G8165" s="1356">
        <v>42115</v>
      </c>
      <c r="H8165" s="1348" t="s">
        <v>2252</v>
      </c>
      <c r="I8165" s="1348">
        <v>1416</v>
      </c>
      <c r="J8165" s="1351">
        <v>40325</v>
      </c>
      <c r="K8165" s="1352" t="s">
        <v>2253</v>
      </c>
      <c r="L8165" s="1352" t="s">
        <v>22560</v>
      </c>
      <c r="M8165" s="1387" t="s">
        <v>22675</v>
      </c>
      <c r="N8165" s="1387" t="s">
        <v>1830</v>
      </c>
      <c r="O8165" s="1347"/>
      <c r="P8165" s="117" t="str">
        <f t="shared" si="65"/>
        <v>2806</v>
      </c>
      <c r="Q8165" s="117"/>
      <c r="R8165" s="1348">
        <v>280603007</v>
      </c>
      <c r="S8165" s="321"/>
      <c r="T8165" s="321"/>
    </row>
    <row r="8166" spans="1:20" ht="29.25" customHeight="1">
      <c r="A8166" s="1348">
        <v>280603008</v>
      </c>
      <c r="B8166" s="1339" t="str">
        <f t="shared" si="64"/>
        <v>2806</v>
      </c>
      <c r="C8166" s="1349" t="s">
        <v>2754</v>
      </c>
      <c r="D8166" s="1350">
        <v>1</v>
      </c>
      <c r="E8166" s="293" t="s">
        <v>22673</v>
      </c>
      <c r="F8166" s="1352" t="s">
        <v>22676</v>
      </c>
      <c r="G8166" s="1356">
        <v>43830</v>
      </c>
      <c r="H8166" s="1348" t="s">
        <v>2252</v>
      </c>
      <c r="I8166" s="1348">
        <v>1482</v>
      </c>
      <c r="J8166" s="1356">
        <v>41470</v>
      </c>
      <c r="K8166" s="1352" t="s">
        <v>2253</v>
      </c>
      <c r="L8166" s="1352" t="s">
        <v>22563</v>
      </c>
      <c r="M8166" s="1387" t="s">
        <v>1830</v>
      </c>
      <c r="N8166" s="1387" t="s">
        <v>1830</v>
      </c>
      <c r="O8166" s="1347"/>
      <c r="P8166" s="117" t="str">
        <f t="shared" si="65"/>
        <v>2806</v>
      </c>
      <c r="Q8166" s="117"/>
      <c r="R8166" s="1348">
        <v>280603008</v>
      </c>
      <c r="S8166" s="321"/>
      <c r="T8166" s="321"/>
    </row>
    <row r="8167" spans="1:20" ht="29.25" customHeight="1">
      <c r="A8167" s="1348">
        <v>280603008</v>
      </c>
      <c r="B8167" s="1339" t="str">
        <f t="shared" si="64"/>
        <v>2806</v>
      </c>
      <c r="C8167" s="1349" t="s">
        <v>2754</v>
      </c>
      <c r="D8167" s="1350">
        <v>1</v>
      </c>
      <c r="E8167" s="293" t="s">
        <v>22677</v>
      </c>
      <c r="F8167" s="1352" t="s">
        <v>22678</v>
      </c>
      <c r="G8167" s="1351">
        <v>45014</v>
      </c>
      <c r="H8167" s="1348" t="s">
        <v>2353</v>
      </c>
      <c r="I8167" s="1348">
        <v>1527</v>
      </c>
      <c r="J8167" s="1356">
        <v>42403</v>
      </c>
      <c r="K8167" s="1352" t="s">
        <v>2354</v>
      </c>
      <c r="L8167" s="1352"/>
      <c r="M8167" s="1387" t="s">
        <v>1830</v>
      </c>
      <c r="N8167" s="1387" t="s">
        <v>1830</v>
      </c>
      <c r="O8167" s="1347" t="s">
        <v>22679</v>
      </c>
      <c r="P8167" s="117" t="str">
        <f t="shared" si="65"/>
        <v>2806</v>
      </c>
      <c r="Q8167" s="117"/>
      <c r="R8167" s="1348">
        <v>280603008</v>
      </c>
      <c r="S8167" s="321"/>
      <c r="T8167" s="321"/>
    </row>
    <row r="8168" spans="1:20" ht="29.25" customHeight="1">
      <c r="A8168" s="1348">
        <v>280603008</v>
      </c>
      <c r="B8168" s="1339" t="str">
        <f t="shared" si="64"/>
        <v>2806</v>
      </c>
      <c r="C8168" s="1349" t="s">
        <v>2754</v>
      </c>
      <c r="D8168" s="1350">
        <v>1</v>
      </c>
      <c r="E8168" s="293" t="s">
        <v>22680</v>
      </c>
      <c r="F8168" s="1352" t="s">
        <v>22681</v>
      </c>
      <c r="G8168" s="1351">
        <v>45014</v>
      </c>
      <c r="H8168" s="1348" t="s">
        <v>2353</v>
      </c>
      <c r="I8168" s="1348">
        <v>1550</v>
      </c>
      <c r="J8168" s="1351">
        <v>43080</v>
      </c>
      <c r="K8168" s="1352" t="s">
        <v>2354</v>
      </c>
      <c r="L8168" s="1352" t="s">
        <v>22682</v>
      </c>
      <c r="M8168" s="1387" t="s">
        <v>22683</v>
      </c>
      <c r="N8168" s="1387" t="s">
        <v>1830</v>
      </c>
      <c r="O8168" s="1347" t="s">
        <v>22684</v>
      </c>
      <c r="P8168" s="117" t="str">
        <f t="shared" si="65"/>
        <v>2806</v>
      </c>
      <c r="Q8168" s="117"/>
      <c r="R8168" s="1348">
        <v>280603008</v>
      </c>
      <c r="S8168" s="321"/>
      <c r="T8168" s="321"/>
    </row>
    <row r="8169" spans="1:20" ht="29.25" customHeight="1">
      <c r="A8169" s="1348">
        <v>280603009</v>
      </c>
      <c r="B8169" s="1339" t="str">
        <f t="shared" si="64"/>
        <v>2806</v>
      </c>
      <c r="C8169" s="1349" t="s">
        <v>2754</v>
      </c>
      <c r="D8169" s="1350">
        <v>1</v>
      </c>
      <c r="E8169" s="293" t="s">
        <v>22685</v>
      </c>
      <c r="F8169" s="1352" t="s">
        <v>22686</v>
      </c>
      <c r="G8169" s="1351">
        <v>44926</v>
      </c>
      <c r="H8169" s="1348" t="s">
        <v>2353</v>
      </c>
      <c r="I8169" s="1348">
        <v>1527</v>
      </c>
      <c r="J8169" s="1351">
        <v>42403</v>
      </c>
      <c r="K8169" s="1352" t="s">
        <v>2354</v>
      </c>
      <c r="L8169" s="1352"/>
      <c r="M8169" s="1387" t="s">
        <v>1830</v>
      </c>
      <c r="N8169" s="1387" t="s">
        <v>1830</v>
      </c>
      <c r="O8169" s="1347"/>
      <c r="P8169" s="117" t="str">
        <f t="shared" si="65"/>
        <v>2806</v>
      </c>
      <c r="Q8169" s="117"/>
      <c r="R8169" s="1348">
        <v>280603009</v>
      </c>
      <c r="S8169" s="321"/>
      <c r="T8169" s="321"/>
    </row>
    <row r="8170" spans="1:20" ht="29.25" customHeight="1">
      <c r="A8170" s="1348">
        <v>280603009</v>
      </c>
      <c r="B8170" s="1339" t="str">
        <f t="shared" si="64"/>
        <v>2806</v>
      </c>
      <c r="C8170" s="1349" t="s">
        <v>2754</v>
      </c>
      <c r="D8170" s="1350">
        <v>1</v>
      </c>
      <c r="E8170" s="293" t="s">
        <v>22687</v>
      </c>
      <c r="F8170" s="1352" t="s">
        <v>22688</v>
      </c>
      <c r="G8170" s="1351">
        <v>44308</v>
      </c>
      <c r="H8170" s="1348" t="s">
        <v>2252</v>
      </c>
      <c r="I8170" s="1348">
        <v>1531</v>
      </c>
      <c r="J8170" s="1356">
        <v>42514</v>
      </c>
      <c r="K8170" s="1352" t="s">
        <v>2354</v>
      </c>
      <c r="L8170" s="1352" t="s">
        <v>22574</v>
      </c>
      <c r="M8170" s="1387" t="s">
        <v>1830</v>
      </c>
      <c r="N8170" s="1387" t="s">
        <v>1830</v>
      </c>
      <c r="O8170" s="1347" t="s">
        <v>22689</v>
      </c>
      <c r="P8170" s="117" t="str">
        <f t="shared" si="65"/>
        <v>2806</v>
      </c>
      <c r="Q8170" s="117"/>
      <c r="R8170" s="1348">
        <v>280603009</v>
      </c>
      <c r="S8170" s="321"/>
      <c r="T8170" s="321"/>
    </row>
    <row r="8171" spans="1:20" ht="29.25" customHeight="1">
      <c r="A8171" s="1348">
        <v>280603009</v>
      </c>
      <c r="B8171" s="1339" t="str">
        <f t="shared" si="64"/>
        <v>2806</v>
      </c>
      <c r="C8171" s="1349" t="s">
        <v>2754</v>
      </c>
      <c r="D8171" s="1350">
        <v>1</v>
      </c>
      <c r="E8171" s="293" t="s">
        <v>22690</v>
      </c>
      <c r="F8171" s="1352" t="s">
        <v>22691</v>
      </c>
      <c r="G8171" s="1351">
        <v>44538</v>
      </c>
      <c r="H8171" s="1348" t="s">
        <v>2252</v>
      </c>
      <c r="I8171" s="1348">
        <v>1531</v>
      </c>
      <c r="J8171" s="1351">
        <v>42514</v>
      </c>
      <c r="K8171" s="1352" t="s">
        <v>2354</v>
      </c>
      <c r="L8171" s="1352" t="s">
        <v>22577</v>
      </c>
      <c r="M8171" s="1387" t="s">
        <v>22692</v>
      </c>
      <c r="N8171" s="1387" t="s">
        <v>1830</v>
      </c>
      <c r="O8171" s="1347" t="s">
        <v>22693</v>
      </c>
      <c r="P8171" s="117" t="str">
        <f t="shared" si="65"/>
        <v>2806</v>
      </c>
      <c r="Q8171" s="117"/>
      <c r="R8171" s="1348">
        <v>280603009</v>
      </c>
      <c r="S8171" s="321"/>
      <c r="T8171" s="321"/>
    </row>
    <row r="8172" spans="1:20" ht="29.25" customHeight="1">
      <c r="A8172" s="1348">
        <v>280603010</v>
      </c>
      <c r="B8172" s="1339" t="str">
        <f t="shared" si="64"/>
        <v>2806</v>
      </c>
      <c r="C8172" s="1349" t="s">
        <v>2754</v>
      </c>
      <c r="D8172" s="1350">
        <v>1</v>
      </c>
      <c r="E8172" s="293" t="s">
        <v>22694</v>
      </c>
      <c r="F8172" s="1352" t="s">
        <v>22695</v>
      </c>
      <c r="G8172" s="1351">
        <v>44908</v>
      </c>
      <c r="H8172" s="1348" t="s">
        <v>2353</v>
      </c>
      <c r="I8172" s="1348">
        <v>1531</v>
      </c>
      <c r="J8172" s="1351">
        <v>42514</v>
      </c>
      <c r="K8172" s="1352" t="s">
        <v>2354</v>
      </c>
      <c r="L8172" s="1352" t="s">
        <v>22582</v>
      </c>
      <c r="M8172" s="1387" t="s">
        <v>1830</v>
      </c>
      <c r="N8172" s="1387" t="s">
        <v>1830</v>
      </c>
      <c r="O8172" s="1347" t="s">
        <v>22583</v>
      </c>
      <c r="P8172" s="117" t="str">
        <f t="shared" si="65"/>
        <v>2806</v>
      </c>
      <c r="Q8172" s="117"/>
      <c r="R8172" s="1348">
        <v>280603010</v>
      </c>
      <c r="S8172" s="321"/>
      <c r="T8172" s="321"/>
    </row>
    <row r="8173" spans="1:20" ht="29.25" customHeight="1">
      <c r="A8173" s="1348">
        <v>280603010</v>
      </c>
      <c r="B8173" s="1339" t="str">
        <f t="shared" si="64"/>
        <v>2806</v>
      </c>
      <c r="C8173" s="1349" t="s">
        <v>2754</v>
      </c>
      <c r="D8173" s="1350">
        <v>1</v>
      </c>
      <c r="E8173" s="293" t="s">
        <v>22696</v>
      </c>
      <c r="F8173" s="1352" t="s">
        <v>22697</v>
      </c>
      <c r="G8173" s="1351">
        <v>44908</v>
      </c>
      <c r="H8173" s="1348" t="s">
        <v>2353</v>
      </c>
      <c r="I8173" s="1348">
        <v>1531</v>
      </c>
      <c r="J8173" s="1356">
        <v>42514</v>
      </c>
      <c r="K8173" s="1352" t="s">
        <v>2354</v>
      </c>
      <c r="L8173" s="1352" t="s">
        <v>22586</v>
      </c>
      <c r="M8173" s="1387" t="s">
        <v>1830</v>
      </c>
      <c r="N8173" s="1387" t="s">
        <v>1830</v>
      </c>
      <c r="O8173" s="1347" t="s">
        <v>22587</v>
      </c>
      <c r="P8173" s="117" t="str">
        <f t="shared" si="65"/>
        <v>2806</v>
      </c>
      <c r="Q8173" s="117"/>
      <c r="R8173" s="1348">
        <v>280603010</v>
      </c>
      <c r="S8173" s="321"/>
      <c r="T8173" s="321"/>
    </row>
    <row r="8174" spans="1:20" ht="29.25" customHeight="1">
      <c r="A8174" s="1348">
        <v>280603010</v>
      </c>
      <c r="B8174" s="1339" t="str">
        <f t="shared" si="64"/>
        <v>2806</v>
      </c>
      <c r="C8174" s="1349" t="s">
        <v>2754</v>
      </c>
      <c r="D8174" s="1350">
        <v>1</v>
      </c>
      <c r="E8174" s="293" t="s">
        <v>22698</v>
      </c>
      <c r="F8174" s="1352" t="s">
        <v>22699</v>
      </c>
      <c r="G8174" s="1356">
        <v>45291</v>
      </c>
      <c r="H8174" s="1348" t="s">
        <v>2353</v>
      </c>
      <c r="I8174" s="1348">
        <v>1546</v>
      </c>
      <c r="J8174" s="1351">
        <v>42908</v>
      </c>
      <c r="K8174" s="1352" t="s">
        <v>2354</v>
      </c>
      <c r="L8174" s="1352" t="s">
        <v>22590</v>
      </c>
      <c r="M8174" s="1387" t="s">
        <v>22700</v>
      </c>
      <c r="N8174" s="1387" t="s">
        <v>1830</v>
      </c>
      <c r="O8174" s="1347" t="s">
        <v>22701</v>
      </c>
      <c r="P8174" s="117" t="str">
        <f t="shared" si="65"/>
        <v>2806</v>
      </c>
      <c r="Q8174" s="117"/>
      <c r="R8174" s="1348">
        <v>280603010</v>
      </c>
      <c r="S8174" s="321"/>
      <c r="T8174" s="321"/>
    </row>
    <row r="8175" spans="1:20" ht="29.25" customHeight="1">
      <c r="A8175" s="1348">
        <v>280603011</v>
      </c>
      <c r="B8175" s="1339" t="str">
        <f t="shared" si="64"/>
        <v>2806</v>
      </c>
      <c r="C8175" s="1349" t="s">
        <v>2754</v>
      </c>
      <c r="D8175" s="1350">
        <v>1</v>
      </c>
      <c r="E8175" s="293" t="s">
        <v>22702</v>
      </c>
      <c r="F8175" s="1352" t="s">
        <v>22703</v>
      </c>
      <c r="G8175" s="1356">
        <v>45291</v>
      </c>
      <c r="H8175" s="1348" t="s">
        <v>2353</v>
      </c>
      <c r="I8175" s="1348">
        <v>1546</v>
      </c>
      <c r="J8175" s="1351">
        <v>42908</v>
      </c>
      <c r="K8175" s="1352" t="s">
        <v>2354</v>
      </c>
      <c r="L8175" s="1352" t="s">
        <v>22593</v>
      </c>
      <c r="M8175" s="1387" t="s">
        <v>22704</v>
      </c>
      <c r="N8175" s="1387" t="s">
        <v>1830</v>
      </c>
      <c r="O8175" s="1347" t="s">
        <v>3143</v>
      </c>
      <c r="P8175" s="117" t="str">
        <f t="shared" si="65"/>
        <v>2806</v>
      </c>
      <c r="Q8175" s="117"/>
      <c r="R8175" s="1348">
        <v>280603011</v>
      </c>
      <c r="S8175" s="321"/>
      <c r="T8175" s="321"/>
    </row>
    <row r="8176" spans="1:20" ht="29.25" customHeight="1">
      <c r="A8176" s="1348">
        <v>280603012</v>
      </c>
      <c r="B8176" s="1339" t="str">
        <f t="shared" si="64"/>
        <v>2806</v>
      </c>
      <c r="C8176" s="1349" t="s">
        <v>2754</v>
      </c>
      <c r="D8176" s="1350">
        <v>1</v>
      </c>
      <c r="E8176" s="293" t="s">
        <v>22705</v>
      </c>
      <c r="F8176" s="1352" t="s">
        <v>22706</v>
      </c>
      <c r="G8176" s="1351">
        <v>45014</v>
      </c>
      <c r="H8176" s="1348" t="s">
        <v>2353</v>
      </c>
      <c r="I8176" s="1348">
        <v>1546</v>
      </c>
      <c r="J8176" s="1356">
        <v>42908</v>
      </c>
      <c r="K8176" s="1352" t="s">
        <v>2354</v>
      </c>
      <c r="L8176" s="1352" t="s">
        <v>22596</v>
      </c>
      <c r="M8176" s="1387" t="s">
        <v>1830</v>
      </c>
      <c r="N8176" s="1387" t="s">
        <v>1830</v>
      </c>
      <c r="O8176" s="1347" t="s">
        <v>22707</v>
      </c>
      <c r="P8176" s="117" t="str">
        <f t="shared" si="65"/>
        <v>2806</v>
      </c>
      <c r="Q8176" s="117"/>
      <c r="R8176" s="1348">
        <v>280603012</v>
      </c>
      <c r="S8176" s="321"/>
      <c r="T8176" s="321"/>
    </row>
    <row r="8177" spans="1:20" ht="29.25" customHeight="1">
      <c r="A8177" s="1348">
        <v>280603013</v>
      </c>
      <c r="B8177" s="1339" t="str">
        <f t="shared" si="64"/>
        <v>2806</v>
      </c>
      <c r="C8177" s="1349" t="s">
        <v>2754</v>
      </c>
      <c r="D8177" s="1350">
        <v>1</v>
      </c>
      <c r="E8177" s="293" t="s">
        <v>22708</v>
      </c>
      <c r="F8177" s="1352" t="s">
        <v>137</v>
      </c>
      <c r="G8177" s="1356">
        <v>45291</v>
      </c>
      <c r="H8177" s="1348" t="s">
        <v>2353</v>
      </c>
      <c r="I8177" s="1348">
        <v>1546</v>
      </c>
      <c r="J8177" s="1356">
        <v>42908</v>
      </c>
      <c r="K8177" s="1352" t="s">
        <v>2354</v>
      </c>
      <c r="L8177" s="1352" t="s">
        <v>22599</v>
      </c>
      <c r="M8177" s="1387" t="s">
        <v>1830</v>
      </c>
      <c r="N8177" s="1387" t="s">
        <v>1830</v>
      </c>
      <c r="O8177" s="1347" t="s">
        <v>22707</v>
      </c>
      <c r="P8177" s="117" t="str">
        <f t="shared" si="65"/>
        <v>2806</v>
      </c>
      <c r="Q8177" s="117"/>
      <c r="R8177" s="1348">
        <v>280603013</v>
      </c>
      <c r="S8177" s="321"/>
      <c r="T8177" s="321"/>
    </row>
    <row r="8178" spans="1:20" ht="29.25" customHeight="1">
      <c r="A8178" s="1348">
        <v>280603014</v>
      </c>
      <c r="B8178" s="1339" t="str">
        <f t="shared" si="64"/>
        <v>2806</v>
      </c>
      <c r="C8178" s="1349" t="s">
        <v>2754</v>
      </c>
      <c r="D8178" s="1350">
        <v>1</v>
      </c>
      <c r="E8178" s="293" t="s">
        <v>22709</v>
      </c>
      <c r="F8178" s="1352" t="s">
        <v>22710</v>
      </c>
      <c r="G8178" s="1351">
        <v>44627</v>
      </c>
      <c r="H8178" s="1348" t="s">
        <v>2252</v>
      </c>
      <c r="I8178" s="1348">
        <v>1546</v>
      </c>
      <c r="J8178" s="1356">
        <v>42908</v>
      </c>
      <c r="K8178" s="1352" t="s">
        <v>2354</v>
      </c>
      <c r="L8178" s="1352" t="s">
        <v>22602</v>
      </c>
      <c r="M8178" s="1387" t="s">
        <v>22711</v>
      </c>
      <c r="N8178" s="1387" t="s">
        <v>1830</v>
      </c>
      <c r="O8178" s="1347"/>
      <c r="P8178" s="117" t="str">
        <f t="shared" si="65"/>
        <v>2806</v>
      </c>
      <c r="Q8178" s="117"/>
      <c r="R8178" s="1348">
        <v>280603014</v>
      </c>
      <c r="S8178" s="321"/>
      <c r="T8178" s="321"/>
    </row>
    <row r="8179" spans="1:20" ht="29.25" customHeight="1">
      <c r="A8179" s="1348">
        <v>280603015</v>
      </c>
      <c r="B8179" s="1339" t="str">
        <f t="shared" si="64"/>
        <v>2806</v>
      </c>
      <c r="C8179" s="1349" t="s">
        <v>2754</v>
      </c>
      <c r="D8179" s="1350">
        <v>1</v>
      </c>
      <c r="E8179" s="293" t="s">
        <v>22712</v>
      </c>
      <c r="F8179" s="1352" t="s">
        <v>22713</v>
      </c>
      <c r="G8179" s="1356">
        <v>45291</v>
      </c>
      <c r="H8179" s="1348" t="s">
        <v>2353</v>
      </c>
      <c r="I8179" s="1348">
        <v>1546</v>
      </c>
      <c r="J8179" s="1351">
        <v>42908</v>
      </c>
      <c r="K8179" s="1352" t="s">
        <v>2354</v>
      </c>
      <c r="L8179" s="1352" t="s">
        <v>22605</v>
      </c>
      <c r="M8179" s="1387" t="s">
        <v>1830</v>
      </c>
      <c r="N8179" s="1387" t="s">
        <v>1830</v>
      </c>
      <c r="O8179" s="1347" t="s">
        <v>22714</v>
      </c>
      <c r="P8179" s="117" t="str">
        <f t="shared" si="65"/>
        <v>2806</v>
      </c>
      <c r="Q8179" s="117"/>
      <c r="R8179" s="1348">
        <v>280603015</v>
      </c>
      <c r="S8179" s="321"/>
      <c r="T8179" s="321"/>
    </row>
    <row r="8180" spans="1:20" ht="29.25" customHeight="1">
      <c r="A8180" s="1348">
        <v>280603016</v>
      </c>
      <c r="B8180" s="1339" t="str">
        <f t="shared" si="64"/>
        <v>2806</v>
      </c>
      <c r="C8180" s="1349" t="s">
        <v>2754</v>
      </c>
      <c r="D8180" s="1350">
        <v>1</v>
      </c>
      <c r="E8180" s="293" t="s">
        <v>22715</v>
      </c>
      <c r="F8180" s="1352" t="s">
        <v>22716</v>
      </c>
      <c r="G8180" s="1356">
        <v>45291</v>
      </c>
      <c r="H8180" s="1348" t="s">
        <v>2353</v>
      </c>
      <c r="I8180" s="1348">
        <v>1546</v>
      </c>
      <c r="J8180" s="1356">
        <v>42908</v>
      </c>
      <c r="K8180" s="1352" t="s">
        <v>2354</v>
      </c>
      <c r="L8180" s="1352" t="s">
        <v>22608</v>
      </c>
      <c r="M8180" s="1387" t="s">
        <v>1830</v>
      </c>
      <c r="N8180" s="1387" t="s">
        <v>1830</v>
      </c>
      <c r="O8180" s="1347" t="s">
        <v>22717</v>
      </c>
      <c r="P8180" s="117" t="str">
        <f t="shared" si="65"/>
        <v>2806</v>
      </c>
      <c r="Q8180" s="117"/>
      <c r="R8180" s="1348">
        <v>280603016</v>
      </c>
      <c r="S8180" s="321"/>
      <c r="T8180" s="321"/>
    </row>
    <row r="8181" spans="1:20" ht="29.25" customHeight="1">
      <c r="A8181" s="1348">
        <v>280603017</v>
      </c>
      <c r="B8181" s="1339" t="str">
        <f t="shared" si="64"/>
        <v>2806</v>
      </c>
      <c r="C8181" s="1349" t="s">
        <v>2754</v>
      </c>
      <c r="D8181" s="1350">
        <v>1</v>
      </c>
      <c r="E8181" s="293" t="s">
        <v>22718</v>
      </c>
      <c r="F8181" s="1352" t="s">
        <v>148</v>
      </c>
      <c r="G8181" s="1356">
        <v>45291</v>
      </c>
      <c r="H8181" s="1348" t="s">
        <v>2353</v>
      </c>
      <c r="I8181" s="1348">
        <v>1550</v>
      </c>
      <c r="J8181" s="1351">
        <v>43080</v>
      </c>
      <c r="K8181" s="1352" t="s">
        <v>2354</v>
      </c>
      <c r="L8181" s="1352" t="s">
        <v>22719</v>
      </c>
      <c r="M8181" s="1387" t="s">
        <v>21953</v>
      </c>
      <c r="N8181" s="1387" t="s">
        <v>1830</v>
      </c>
      <c r="O8181" s="1347" t="s">
        <v>22720</v>
      </c>
      <c r="P8181" s="117" t="str">
        <f t="shared" si="65"/>
        <v>2806</v>
      </c>
      <c r="Q8181" s="117"/>
      <c r="R8181" s="1348">
        <v>280603017</v>
      </c>
      <c r="S8181" s="321"/>
      <c r="T8181" s="321"/>
    </row>
    <row r="8182" spans="1:20" ht="29.25" customHeight="1">
      <c r="A8182" s="1348">
        <v>280603601</v>
      </c>
      <c r="B8182" s="1339" t="str">
        <f t="shared" si="64"/>
        <v>2806</v>
      </c>
      <c r="C8182" s="1349" t="s">
        <v>2754</v>
      </c>
      <c r="D8182" s="1350">
        <v>1</v>
      </c>
      <c r="E8182" s="293" t="s">
        <v>22721</v>
      </c>
      <c r="F8182" s="1352" t="s">
        <v>150</v>
      </c>
      <c r="G8182" s="1356">
        <v>45291</v>
      </c>
      <c r="H8182" s="1348" t="s">
        <v>2353</v>
      </c>
      <c r="I8182" s="1348">
        <v>1549</v>
      </c>
      <c r="J8182" s="1351">
        <v>43027</v>
      </c>
      <c r="K8182" s="1352" t="s">
        <v>2354</v>
      </c>
      <c r="L8182" s="1352"/>
      <c r="M8182" s="1387" t="s">
        <v>1830</v>
      </c>
      <c r="N8182" s="1387" t="s">
        <v>1830</v>
      </c>
      <c r="O8182" s="1347" t="s">
        <v>22722</v>
      </c>
      <c r="P8182" s="117" t="str">
        <f t="shared" si="65"/>
        <v>2806</v>
      </c>
      <c r="Q8182" s="117"/>
      <c r="R8182" s="1348">
        <v>280603601</v>
      </c>
      <c r="S8182" s="321"/>
      <c r="T8182" s="321"/>
    </row>
    <row r="8183" spans="1:20" ht="29.25" customHeight="1">
      <c r="A8183" s="1348">
        <v>280603602</v>
      </c>
      <c r="B8183" s="1339" t="str">
        <f t="shared" si="64"/>
        <v>2806</v>
      </c>
      <c r="C8183" s="1349" t="s">
        <v>2754</v>
      </c>
      <c r="D8183" s="1350">
        <v>1</v>
      </c>
      <c r="E8183" s="293" t="s">
        <v>22723</v>
      </c>
      <c r="F8183" s="1352" t="s">
        <v>22724</v>
      </c>
      <c r="G8183" s="1356">
        <v>45291</v>
      </c>
      <c r="H8183" s="1348" t="s">
        <v>2353</v>
      </c>
      <c r="I8183" s="1348">
        <v>1549</v>
      </c>
      <c r="J8183" s="1356">
        <v>43027</v>
      </c>
      <c r="K8183" s="1352" t="s">
        <v>2354</v>
      </c>
      <c r="L8183" s="1352"/>
      <c r="M8183" s="1387" t="s">
        <v>1830</v>
      </c>
      <c r="N8183" s="1387" t="s">
        <v>1830</v>
      </c>
      <c r="O8183" s="1347" t="s">
        <v>22725</v>
      </c>
      <c r="P8183" s="117" t="str">
        <f t="shared" si="65"/>
        <v>2806</v>
      </c>
      <c r="Q8183" s="117"/>
      <c r="R8183" s="1348">
        <v>280603602</v>
      </c>
      <c r="S8183" s="321"/>
      <c r="T8183" s="321"/>
    </row>
    <row r="8184" spans="1:20" ht="29.25" customHeight="1">
      <c r="A8184" s="1348">
        <v>280603603</v>
      </c>
      <c r="B8184" s="1339" t="str">
        <f t="shared" si="64"/>
        <v>2806</v>
      </c>
      <c r="C8184" s="1349" t="s">
        <v>2754</v>
      </c>
      <c r="D8184" s="1350">
        <v>1</v>
      </c>
      <c r="E8184" s="293" t="s">
        <v>22726</v>
      </c>
      <c r="F8184" s="1352" t="s">
        <v>22727</v>
      </c>
      <c r="G8184" s="1356">
        <v>45291</v>
      </c>
      <c r="H8184" s="1348" t="s">
        <v>2353</v>
      </c>
      <c r="I8184" s="1348">
        <v>1549</v>
      </c>
      <c r="J8184" s="1356">
        <v>43027</v>
      </c>
      <c r="K8184" s="1352" t="s">
        <v>2354</v>
      </c>
      <c r="L8184" s="1352"/>
      <c r="M8184" s="1387" t="s">
        <v>22728</v>
      </c>
      <c r="N8184" s="1387" t="s">
        <v>1830</v>
      </c>
      <c r="O8184" s="1347" t="s">
        <v>22729</v>
      </c>
      <c r="P8184" s="117" t="str">
        <f t="shared" si="65"/>
        <v>2806</v>
      </c>
      <c r="Q8184" s="117"/>
      <c r="R8184" s="1348">
        <v>280603603</v>
      </c>
      <c r="S8184" s="321"/>
      <c r="T8184" s="321"/>
    </row>
    <row r="8185" spans="1:20" ht="29.25" customHeight="1">
      <c r="A8185" s="1348">
        <v>280603604</v>
      </c>
      <c r="B8185" s="1339" t="str">
        <f t="shared" si="64"/>
        <v>2806</v>
      </c>
      <c r="C8185" s="1349" t="s">
        <v>2754</v>
      </c>
      <c r="D8185" s="1350">
        <v>1</v>
      </c>
      <c r="E8185" s="293" t="s">
        <v>22730</v>
      </c>
      <c r="F8185" s="1352" t="s">
        <v>22731</v>
      </c>
      <c r="G8185" s="1356">
        <v>45291</v>
      </c>
      <c r="H8185" s="1348" t="s">
        <v>2353</v>
      </c>
      <c r="I8185" s="1348">
        <v>1546</v>
      </c>
      <c r="J8185" s="1351">
        <v>42908</v>
      </c>
      <c r="K8185" s="1352" t="s">
        <v>2354</v>
      </c>
      <c r="L8185" s="1352" t="s">
        <v>22622</v>
      </c>
      <c r="M8185" s="1387" t="s">
        <v>21964</v>
      </c>
      <c r="N8185" s="1387" t="s">
        <v>1830</v>
      </c>
      <c r="O8185" s="1347" t="s">
        <v>22732</v>
      </c>
      <c r="P8185" s="117" t="str">
        <f t="shared" si="65"/>
        <v>2806</v>
      </c>
      <c r="Q8185" s="117"/>
      <c r="R8185" s="1348">
        <v>280603604</v>
      </c>
      <c r="S8185" s="321"/>
      <c r="T8185" s="321"/>
    </row>
    <row r="8186" spans="1:20" ht="29.25" customHeight="1">
      <c r="A8186" s="1348">
        <v>280603605</v>
      </c>
      <c r="B8186" s="1339" t="str">
        <f t="shared" si="64"/>
        <v>2806</v>
      </c>
      <c r="C8186" s="1349" t="s">
        <v>2754</v>
      </c>
      <c r="D8186" s="1350">
        <v>1</v>
      </c>
      <c r="E8186" s="293" t="s">
        <v>22733</v>
      </c>
      <c r="F8186" s="1352" t="s">
        <v>22734</v>
      </c>
      <c r="G8186" s="1356">
        <v>45291</v>
      </c>
      <c r="H8186" s="1348" t="s">
        <v>2353</v>
      </c>
      <c r="I8186" s="1348">
        <v>1546</v>
      </c>
      <c r="J8186" s="1356">
        <v>42908</v>
      </c>
      <c r="K8186" s="1352" t="s">
        <v>2354</v>
      </c>
      <c r="L8186" s="1352" t="s">
        <v>22626</v>
      </c>
      <c r="M8186" s="1387" t="s">
        <v>21966</v>
      </c>
      <c r="N8186" s="1387" t="s">
        <v>1830</v>
      </c>
      <c r="O8186" s="1347" t="s">
        <v>22735</v>
      </c>
      <c r="P8186" s="117" t="str">
        <f t="shared" si="65"/>
        <v>2806</v>
      </c>
      <c r="Q8186" s="117"/>
      <c r="R8186" s="1348">
        <v>280603605</v>
      </c>
      <c r="S8186" s="321"/>
      <c r="T8186" s="321"/>
    </row>
    <row r="8187" spans="1:20" ht="29.25" customHeight="1">
      <c r="A8187" s="1348">
        <v>280603606</v>
      </c>
      <c r="B8187" s="1339" t="str">
        <f t="shared" si="64"/>
        <v>2806</v>
      </c>
      <c r="C8187" s="1349" t="s">
        <v>2754</v>
      </c>
      <c r="D8187" s="1350">
        <v>1</v>
      </c>
      <c r="E8187" s="293" t="s">
        <v>22736</v>
      </c>
      <c r="F8187" s="1352" t="s">
        <v>22737</v>
      </c>
      <c r="G8187" s="1356">
        <v>45291</v>
      </c>
      <c r="H8187" s="1348" t="s">
        <v>2353</v>
      </c>
      <c r="I8187" s="1348">
        <v>1546</v>
      </c>
      <c r="J8187" s="1356">
        <v>42908</v>
      </c>
      <c r="K8187" s="1352" t="s">
        <v>2354</v>
      </c>
      <c r="L8187" s="1352" t="s">
        <v>22629</v>
      </c>
      <c r="M8187" s="1387" t="s">
        <v>21968</v>
      </c>
      <c r="N8187" s="1387" t="s">
        <v>1830</v>
      </c>
      <c r="O8187" s="1347" t="s">
        <v>22725</v>
      </c>
      <c r="P8187" s="117" t="str">
        <f t="shared" si="65"/>
        <v>2806</v>
      </c>
      <c r="Q8187" s="117"/>
      <c r="R8187" s="1348">
        <v>280603606</v>
      </c>
      <c r="S8187" s="321"/>
      <c r="T8187" s="321"/>
    </row>
    <row r="8188" spans="1:20" ht="29.25" customHeight="1">
      <c r="A8188" s="1348">
        <v>280603607</v>
      </c>
      <c r="B8188" s="1339" t="str">
        <f t="shared" si="64"/>
        <v>2806</v>
      </c>
      <c r="C8188" s="1349" t="s">
        <v>2754</v>
      </c>
      <c r="D8188" s="1350">
        <v>1</v>
      </c>
      <c r="E8188" s="293" t="s">
        <v>22738</v>
      </c>
      <c r="F8188" s="1352" t="s">
        <v>22739</v>
      </c>
      <c r="G8188" s="1356">
        <v>45291</v>
      </c>
      <c r="H8188" s="1348" t="s">
        <v>2353</v>
      </c>
      <c r="I8188" s="1348">
        <v>1546</v>
      </c>
      <c r="J8188" s="1356">
        <v>42908</v>
      </c>
      <c r="K8188" s="1352" t="s">
        <v>2354</v>
      </c>
      <c r="L8188" s="1352" t="s">
        <v>22632</v>
      </c>
      <c r="M8188" s="1387" t="s">
        <v>22740</v>
      </c>
      <c r="N8188" s="1387" t="s">
        <v>1830</v>
      </c>
      <c r="O8188" s="1347" t="s">
        <v>22741</v>
      </c>
      <c r="P8188" s="117" t="str">
        <f t="shared" si="65"/>
        <v>2806</v>
      </c>
      <c r="Q8188" s="117"/>
      <c r="R8188" s="1348">
        <v>280603607</v>
      </c>
      <c r="S8188" s="321"/>
      <c r="T8188" s="321"/>
    </row>
    <row r="8189" spans="1:20" ht="29.25" customHeight="1">
      <c r="A8189" s="1348">
        <v>280603608</v>
      </c>
      <c r="B8189" s="1339" t="str">
        <f t="shared" si="64"/>
        <v>2806</v>
      </c>
      <c r="C8189" s="1349" t="s">
        <v>2754</v>
      </c>
      <c r="D8189" s="1350">
        <v>1</v>
      </c>
      <c r="E8189" s="293" t="s">
        <v>22742</v>
      </c>
      <c r="F8189" s="1352" t="s">
        <v>22743</v>
      </c>
      <c r="G8189" s="1356">
        <v>45291</v>
      </c>
      <c r="H8189" s="1348" t="s">
        <v>2353</v>
      </c>
      <c r="I8189" s="1348">
        <v>1550</v>
      </c>
      <c r="J8189" s="1356">
        <v>43080</v>
      </c>
      <c r="K8189" s="1352" t="s">
        <v>2354</v>
      </c>
      <c r="L8189" s="1352" t="s">
        <v>22744</v>
      </c>
      <c r="M8189" s="1387" t="s">
        <v>1830</v>
      </c>
      <c r="N8189" s="1387" t="s">
        <v>1830</v>
      </c>
      <c r="O8189" s="1347" t="s">
        <v>22745</v>
      </c>
      <c r="P8189" s="117" t="str">
        <f t="shared" si="65"/>
        <v>2806</v>
      </c>
      <c r="Q8189" s="117"/>
      <c r="R8189" s="1348">
        <v>280603608</v>
      </c>
      <c r="S8189" s="321"/>
      <c r="T8189" s="321"/>
    </row>
    <row r="8190" spans="1:20" ht="29.25" customHeight="1">
      <c r="A8190" s="1348">
        <v>280603609</v>
      </c>
      <c r="B8190" s="1339" t="str">
        <f t="shared" si="64"/>
        <v>2806</v>
      </c>
      <c r="C8190" s="1349" t="s">
        <v>2754</v>
      </c>
      <c r="D8190" s="1350">
        <v>1</v>
      </c>
      <c r="E8190" s="293" t="s">
        <v>22746</v>
      </c>
      <c r="F8190" s="1352" t="s">
        <v>22747</v>
      </c>
      <c r="G8190" s="1356">
        <v>45291</v>
      </c>
      <c r="H8190" s="1348" t="s">
        <v>2353</v>
      </c>
      <c r="I8190" s="1348">
        <v>1550</v>
      </c>
      <c r="J8190" s="1356">
        <v>43080</v>
      </c>
      <c r="K8190" s="1352" t="s">
        <v>2354</v>
      </c>
      <c r="L8190" s="1352" t="s">
        <v>22748</v>
      </c>
      <c r="M8190" s="1387" t="s">
        <v>1830</v>
      </c>
      <c r="N8190" s="1387" t="s">
        <v>1830</v>
      </c>
      <c r="O8190" s="1347" t="s">
        <v>22749</v>
      </c>
      <c r="P8190" s="117" t="str">
        <f t="shared" si="65"/>
        <v>2806</v>
      </c>
      <c r="Q8190" s="117"/>
      <c r="R8190" s="1348">
        <v>280603609</v>
      </c>
      <c r="S8190" s="321"/>
      <c r="T8190" s="321"/>
    </row>
    <row r="8191" spans="1:20" ht="29.25" customHeight="1">
      <c r="A8191" s="1348">
        <v>280603610</v>
      </c>
      <c r="B8191" s="1339" t="str">
        <f t="shared" si="64"/>
        <v>2806</v>
      </c>
      <c r="C8191" s="1349" t="s">
        <v>2754</v>
      </c>
      <c r="D8191" s="1350">
        <v>1</v>
      </c>
      <c r="E8191" s="293" t="s">
        <v>22750</v>
      </c>
      <c r="F8191" s="1352" t="s">
        <v>22751</v>
      </c>
      <c r="G8191" s="1356">
        <v>45291</v>
      </c>
      <c r="H8191" s="1348" t="s">
        <v>2353</v>
      </c>
      <c r="I8191" s="1348">
        <v>1550</v>
      </c>
      <c r="J8191" s="1356">
        <v>43080</v>
      </c>
      <c r="K8191" s="1352" t="s">
        <v>2354</v>
      </c>
      <c r="L8191" s="1352" t="s">
        <v>22752</v>
      </c>
      <c r="M8191" s="1387" t="s">
        <v>22753</v>
      </c>
      <c r="N8191" s="1387" t="s">
        <v>1830</v>
      </c>
      <c r="O8191" s="1347" t="s">
        <v>22754</v>
      </c>
      <c r="P8191" s="117" t="str">
        <f t="shared" si="65"/>
        <v>2806</v>
      </c>
      <c r="Q8191" s="117"/>
      <c r="R8191" s="1348">
        <v>280603610</v>
      </c>
      <c r="S8191" s="321"/>
      <c r="T8191" s="321"/>
    </row>
    <row r="8192" spans="1:20" ht="29.25" customHeight="1">
      <c r="A8192" s="1348">
        <v>280603611</v>
      </c>
      <c r="B8192" s="1339" t="str">
        <f t="shared" si="64"/>
        <v>2806</v>
      </c>
      <c r="C8192" s="1349" t="s">
        <v>2754</v>
      </c>
      <c r="D8192" s="1350">
        <v>1</v>
      </c>
      <c r="E8192" s="293" t="s">
        <v>22755</v>
      </c>
      <c r="F8192" s="1352" t="s">
        <v>22756</v>
      </c>
      <c r="G8192" s="1356">
        <v>45291</v>
      </c>
      <c r="H8192" s="1348" t="s">
        <v>2353</v>
      </c>
      <c r="I8192" s="1348">
        <v>1550</v>
      </c>
      <c r="J8192" s="1351">
        <v>43080</v>
      </c>
      <c r="K8192" s="1352" t="s">
        <v>2354</v>
      </c>
      <c r="L8192" s="1352"/>
      <c r="M8192" s="1387" t="s">
        <v>1830</v>
      </c>
      <c r="N8192" s="1387" t="s">
        <v>1830</v>
      </c>
      <c r="O8192" s="1347" t="s">
        <v>3143</v>
      </c>
      <c r="P8192" s="117" t="str">
        <f t="shared" si="65"/>
        <v>2806</v>
      </c>
      <c r="Q8192" s="117"/>
      <c r="R8192" s="1348">
        <v>280603611</v>
      </c>
      <c r="S8192" s="321"/>
      <c r="T8192" s="321"/>
    </row>
    <row r="8193" spans="1:20" ht="29.25" customHeight="1">
      <c r="A8193" s="1348">
        <v>280603612</v>
      </c>
      <c r="B8193" s="1339" t="str">
        <f t="shared" si="64"/>
        <v>2806</v>
      </c>
      <c r="C8193" s="1349" t="s">
        <v>2754</v>
      </c>
      <c r="D8193" s="1350">
        <v>1</v>
      </c>
      <c r="E8193" s="293" t="s">
        <v>22757</v>
      </c>
      <c r="F8193" s="1352" t="s">
        <v>119</v>
      </c>
      <c r="G8193" s="1356">
        <v>45291</v>
      </c>
      <c r="H8193" s="1348" t="s">
        <v>2353</v>
      </c>
      <c r="I8193" s="1348">
        <v>1550</v>
      </c>
      <c r="J8193" s="1356">
        <v>43080</v>
      </c>
      <c r="K8193" s="1352" t="s">
        <v>2354</v>
      </c>
      <c r="L8193" s="1352" t="s">
        <v>22758</v>
      </c>
      <c r="M8193" s="1387" t="s">
        <v>1830</v>
      </c>
      <c r="N8193" s="1387" t="s">
        <v>1830</v>
      </c>
      <c r="O8193" s="1347" t="s">
        <v>22759</v>
      </c>
      <c r="P8193" s="117" t="str">
        <f t="shared" si="65"/>
        <v>2806</v>
      </c>
      <c r="Q8193" s="117"/>
      <c r="R8193" s="1348">
        <v>280603612</v>
      </c>
      <c r="S8193" s="321"/>
      <c r="T8193" s="321"/>
    </row>
    <row r="8194" spans="1:20" ht="29.25" customHeight="1">
      <c r="A8194" s="1348">
        <v>280603613</v>
      </c>
      <c r="B8194" s="1339" t="str">
        <f t="shared" si="64"/>
        <v>2806</v>
      </c>
      <c r="C8194" s="1349" t="s">
        <v>2754</v>
      </c>
      <c r="D8194" s="1350">
        <v>1</v>
      </c>
      <c r="E8194" s="293" t="s">
        <v>22760</v>
      </c>
      <c r="F8194" s="1352" t="s">
        <v>22761</v>
      </c>
      <c r="G8194" s="1356">
        <v>45291</v>
      </c>
      <c r="H8194" s="1348" t="s">
        <v>2353</v>
      </c>
      <c r="I8194" s="1348">
        <v>1550</v>
      </c>
      <c r="J8194" s="1356">
        <v>43080</v>
      </c>
      <c r="K8194" s="1352" t="s">
        <v>2354</v>
      </c>
      <c r="L8194" s="1352" t="s">
        <v>22762</v>
      </c>
      <c r="M8194" s="1387" t="s">
        <v>22763</v>
      </c>
      <c r="N8194" s="1387" t="s">
        <v>1830</v>
      </c>
      <c r="O8194" s="1347" t="s">
        <v>22764</v>
      </c>
      <c r="P8194" s="117" t="str">
        <f t="shared" si="65"/>
        <v>2806</v>
      </c>
      <c r="Q8194" s="117"/>
      <c r="R8194" s="1348">
        <v>280603613</v>
      </c>
      <c r="S8194" s="321"/>
      <c r="T8194" s="321"/>
    </row>
    <row r="8195" spans="1:20" ht="29.25" customHeight="1">
      <c r="A8195" s="1348">
        <v>280603614</v>
      </c>
      <c r="B8195" s="1339" t="str">
        <f t="shared" si="64"/>
        <v>2806</v>
      </c>
      <c r="C8195" s="1349" t="s">
        <v>2754</v>
      </c>
      <c r="D8195" s="1350">
        <v>1</v>
      </c>
      <c r="E8195" s="293" t="s">
        <v>22765</v>
      </c>
      <c r="F8195" s="1352" t="s">
        <v>22766</v>
      </c>
      <c r="G8195" s="1351">
        <v>45635</v>
      </c>
      <c r="H8195" s="1348" t="s">
        <v>2353</v>
      </c>
      <c r="I8195" s="1348">
        <v>1574</v>
      </c>
      <c r="J8195" s="1351">
        <v>43944</v>
      </c>
      <c r="K8195" s="1352" t="s">
        <v>2354</v>
      </c>
      <c r="L8195" s="1352"/>
      <c r="M8195" s="1387" t="s">
        <v>1830</v>
      </c>
      <c r="N8195" s="1387" t="s">
        <v>1830</v>
      </c>
      <c r="O8195" s="1347"/>
      <c r="P8195" s="117" t="str">
        <f t="shared" si="65"/>
        <v>2806</v>
      </c>
      <c r="Q8195" s="117"/>
      <c r="R8195" s="1348">
        <v>280603614</v>
      </c>
      <c r="S8195" s="321"/>
      <c r="T8195" s="321"/>
    </row>
    <row r="8196" spans="1:20" ht="29.25" customHeight="1">
      <c r="A8196" s="1348">
        <v>280603615</v>
      </c>
      <c r="B8196" s="1339" t="str">
        <f t="shared" si="64"/>
        <v>2806</v>
      </c>
      <c r="C8196" s="1349" t="s">
        <v>2754</v>
      </c>
      <c r="D8196" s="1350">
        <v>1</v>
      </c>
      <c r="E8196" s="293" t="s">
        <v>22767</v>
      </c>
      <c r="F8196" s="1352" t="s">
        <v>22768</v>
      </c>
      <c r="G8196" s="1356">
        <v>45985</v>
      </c>
      <c r="H8196" s="1348" t="s">
        <v>2353</v>
      </c>
      <c r="I8196" s="1348">
        <v>1579</v>
      </c>
      <c r="J8196" s="1356">
        <v>44174</v>
      </c>
      <c r="K8196" s="1352" t="s">
        <v>2354</v>
      </c>
      <c r="L8196" s="1352"/>
      <c r="M8196" s="1387" t="s">
        <v>1830</v>
      </c>
      <c r="N8196" s="1387" t="s">
        <v>1830</v>
      </c>
      <c r="O8196" s="1347"/>
      <c r="P8196" s="117" t="str">
        <f t="shared" si="65"/>
        <v>2806</v>
      </c>
      <c r="Q8196" s="117"/>
      <c r="R8196" s="1348">
        <v>280603615</v>
      </c>
      <c r="S8196" s="321"/>
      <c r="T8196" s="321"/>
    </row>
    <row r="8197" spans="1:20" ht="29.25" customHeight="1">
      <c r="A8197" s="1348">
        <v>280603616</v>
      </c>
      <c r="B8197" s="1339" t="str">
        <f t="shared" si="64"/>
        <v>2806</v>
      </c>
      <c r="C8197" s="1349" t="s">
        <v>2754</v>
      </c>
      <c r="D8197" s="1350">
        <v>1</v>
      </c>
      <c r="E8197" s="293" t="s">
        <v>22769</v>
      </c>
      <c r="F8197" s="1352" t="s">
        <v>22770</v>
      </c>
      <c r="G8197" s="1351">
        <v>45985</v>
      </c>
      <c r="H8197" s="1348" t="s">
        <v>2353</v>
      </c>
      <c r="I8197" s="1348">
        <v>1579</v>
      </c>
      <c r="J8197" s="1351">
        <v>44174</v>
      </c>
      <c r="K8197" s="1352" t="s">
        <v>2354</v>
      </c>
      <c r="L8197" s="1352"/>
      <c r="M8197" s="1387" t="s">
        <v>21986</v>
      </c>
      <c r="N8197" s="1387" t="s">
        <v>1830</v>
      </c>
      <c r="O8197" s="1347"/>
      <c r="P8197" s="117" t="str">
        <f t="shared" si="65"/>
        <v>2806</v>
      </c>
      <c r="Q8197" s="117"/>
      <c r="R8197" s="1348">
        <v>280603616</v>
      </c>
      <c r="S8197" s="321"/>
      <c r="T8197" s="321"/>
    </row>
    <row r="8198" spans="1:20" ht="29.25" customHeight="1">
      <c r="A8198" s="1348">
        <v>280603617</v>
      </c>
      <c r="B8198" s="1339" t="str">
        <f t="shared" si="64"/>
        <v>2806</v>
      </c>
      <c r="C8198" s="1349" t="s">
        <v>2754</v>
      </c>
      <c r="D8198" s="1350">
        <v>1</v>
      </c>
      <c r="E8198" s="293" t="s">
        <v>22771</v>
      </c>
      <c r="F8198" s="1352" t="s">
        <v>22772</v>
      </c>
      <c r="G8198" s="1351">
        <v>46349</v>
      </c>
      <c r="H8198" s="1348" t="s">
        <v>2353</v>
      </c>
      <c r="I8198" s="1348">
        <v>1592</v>
      </c>
      <c r="J8198" s="1351">
        <v>44544</v>
      </c>
      <c r="K8198" s="1352" t="s">
        <v>2354</v>
      </c>
      <c r="L8198" s="1352"/>
      <c r="M8198" s="1387" t="s">
        <v>1830</v>
      </c>
      <c r="N8198" s="1387" t="s">
        <v>1830</v>
      </c>
      <c r="O8198" s="1347"/>
      <c r="P8198" s="117" t="str">
        <f t="shared" si="65"/>
        <v>2806</v>
      </c>
      <c r="Q8198" s="117"/>
      <c r="R8198" s="1348">
        <v>280603617</v>
      </c>
      <c r="S8198" s="321"/>
      <c r="T8198" s="321"/>
    </row>
    <row r="8199" spans="1:20" ht="29.25" customHeight="1">
      <c r="A8199" s="1348">
        <v>280603618</v>
      </c>
      <c r="B8199" s="1339" t="str">
        <f t="shared" si="64"/>
        <v>2806</v>
      </c>
      <c r="C8199" s="1349" t="s">
        <v>2754</v>
      </c>
      <c r="D8199" s="1350">
        <v>1</v>
      </c>
      <c r="E8199" s="293" t="s">
        <v>22773</v>
      </c>
      <c r="F8199" s="1352" t="s">
        <v>22774</v>
      </c>
      <c r="G8199" s="1356">
        <v>46349</v>
      </c>
      <c r="H8199" s="1348" t="s">
        <v>2353</v>
      </c>
      <c r="I8199" s="1348">
        <v>1592</v>
      </c>
      <c r="J8199" s="1356">
        <v>44544</v>
      </c>
      <c r="K8199" s="1352" t="s">
        <v>2354</v>
      </c>
      <c r="L8199" s="1352"/>
      <c r="M8199" s="1387" t="s">
        <v>1830</v>
      </c>
      <c r="N8199" s="1387" t="s">
        <v>1830</v>
      </c>
      <c r="O8199" s="1347"/>
      <c r="P8199" s="117" t="str">
        <f t="shared" si="65"/>
        <v>2806</v>
      </c>
      <c r="Q8199" s="117"/>
      <c r="R8199" s="1348">
        <v>280603618</v>
      </c>
      <c r="S8199" s="321"/>
      <c r="T8199" s="321"/>
    </row>
    <row r="8200" spans="1:20" ht="29.25" customHeight="1">
      <c r="A8200" s="1348">
        <v>280603619</v>
      </c>
      <c r="B8200" s="1339" t="str">
        <f t="shared" si="64"/>
        <v>2806</v>
      </c>
      <c r="C8200" s="1349" t="s">
        <v>2754</v>
      </c>
      <c r="D8200" s="1350">
        <v>1</v>
      </c>
      <c r="E8200" s="293" t="s">
        <v>22775</v>
      </c>
      <c r="F8200" s="1352" t="s">
        <v>22776</v>
      </c>
      <c r="G8200" s="1351">
        <v>46475</v>
      </c>
      <c r="H8200" s="1348" t="s">
        <v>2353</v>
      </c>
      <c r="I8200" s="1348">
        <v>1595</v>
      </c>
      <c r="J8200" s="1351">
        <v>44649</v>
      </c>
      <c r="K8200" s="1352" t="s">
        <v>2354</v>
      </c>
      <c r="L8200" s="1352"/>
      <c r="M8200" s="1387" t="s">
        <v>21992</v>
      </c>
      <c r="N8200" s="1387" t="s">
        <v>1830</v>
      </c>
      <c r="O8200" s="1347"/>
      <c r="P8200" s="117" t="str">
        <f t="shared" si="65"/>
        <v>2806</v>
      </c>
      <c r="Q8200" s="117"/>
      <c r="R8200" s="1348">
        <v>280603619</v>
      </c>
      <c r="S8200" s="321"/>
      <c r="T8200" s="321"/>
    </row>
    <row r="8201" spans="1:20" ht="29.25" customHeight="1">
      <c r="A8201" s="1348">
        <v>280603620</v>
      </c>
      <c r="B8201" s="1339" t="str">
        <f t="shared" si="64"/>
        <v>2806</v>
      </c>
      <c r="C8201" s="1349" t="s">
        <v>2754</v>
      </c>
      <c r="D8201" s="1350">
        <v>1</v>
      </c>
      <c r="E8201" s="293" t="s">
        <v>22777</v>
      </c>
      <c r="F8201" s="1352" t="s">
        <v>22778</v>
      </c>
      <c r="G8201" s="1356">
        <v>46475</v>
      </c>
      <c r="H8201" s="1348" t="s">
        <v>2353</v>
      </c>
      <c r="I8201" s="1348">
        <v>1595</v>
      </c>
      <c r="J8201" s="1351">
        <v>44649</v>
      </c>
      <c r="K8201" s="1352" t="s">
        <v>2354</v>
      </c>
      <c r="L8201" s="1352"/>
      <c r="M8201" s="1387" t="s">
        <v>1830</v>
      </c>
      <c r="N8201" s="1387" t="s">
        <v>1830</v>
      </c>
      <c r="O8201" s="1347"/>
      <c r="P8201" s="117" t="str">
        <f t="shared" si="65"/>
        <v>2806</v>
      </c>
      <c r="Q8201" s="117"/>
      <c r="R8201" s="1348">
        <v>280603620</v>
      </c>
      <c r="S8201" s="321"/>
      <c r="T8201" s="321"/>
    </row>
    <row r="8202" spans="1:20" ht="29.25" hidden="1" customHeight="1">
      <c r="A8202" s="1348">
        <v>280603621</v>
      </c>
      <c r="B8202" s="1339" t="str">
        <f t="shared" si="64"/>
        <v>2806</v>
      </c>
      <c r="C8202" s="1349" t="s">
        <v>2757</v>
      </c>
      <c r="D8202" s="1350">
        <v>1</v>
      </c>
      <c r="E8202" s="293" t="s">
        <v>22779</v>
      </c>
      <c r="F8202" s="1352" t="s">
        <v>22780</v>
      </c>
      <c r="G8202" s="1351">
        <v>40527</v>
      </c>
      <c r="H8202" s="1348" t="s">
        <v>2252</v>
      </c>
      <c r="I8202" s="1348"/>
      <c r="J8202" s="1368"/>
      <c r="K8202" s="1352" t="s">
        <v>2253</v>
      </c>
      <c r="L8202" s="1352" t="s">
        <v>22781</v>
      </c>
      <c r="M8202" s="1387" t="s">
        <v>1830</v>
      </c>
      <c r="N8202" s="1387" t="s">
        <v>1830</v>
      </c>
      <c r="O8202" s="1347"/>
      <c r="P8202" s="117" t="str">
        <f t="shared" si="65"/>
        <v>2806</v>
      </c>
      <c r="Q8202" s="117"/>
      <c r="R8202" s="1348">
        <v>280603621</v>
      </c>
      <c r="S8202" s="321"/>
      <c r="T8202" s="321"/>
    </row>
    <row r="8203" spans="1:20" ht="29.25" hidden="1" customHeight="1">
      <c r="A8203" s="1348">
        <v>280603622</v>
      </c>
      <c r="B8203" s="1339" t="str">
        <f t="shared" si="64"/>
        <v>2806</v>
      </c>
      <c r="C8203" s="1349" t="s">
        <v>2757</v>
      </c>
      <c r="D8203" s="1350">
        <v>2</v>
      </c>
      <c r="E8203" s="293" t="s">
        <v>22782</v>
      </c>
      <c r="F8203" s="1352" t="s">
        <v>22783</v>
      </c>
      <c r="G8203" s="1356">
        <v>40744</v>
      </c>
      <c r="H8203" s="1348" t="s">
        <v>2252</v>
      </c>
      <c r="I8203" s="1348">
        <v>1357</v>
      </c>
      <c r="J8203" s="1356">
        <v>39338</v>
      </c>
      <c r="K8203" s="1352" t="s">
        <v>2253</v>
      </c>
      <c r="L8203" s="1353"/>
      <c r="M8203" s="1387" t="s">
        <v>1830</v>
      </c>
      <c r="N8203" s="1387" t="s">
        <v>1830</v>
      </c>
      <c r="O8203" s="1347"/>
      <c r="P8203" s="117" t="str">
        <f t="shared" si="65"/>
        <v>2806</v>
      </c>
      <c r="Q8203" s="117"/>
      <c r="R8203" s="1348">
        <v>280603622</v>
      </c>
      <c r="S8203" s="321"/>
      <c r="T8203" s="321"/>
    </row>
    <row r="8204" spans="1:20" ht="29.25" hidden="1" customHeight="1">
      <c r="A8204" s="1348">
        <v>280603623</v>
      </c>
      <c r="B8204" s="1339" t="str">
        <f t="shared" si="64"/>
        <v>2806</v>
      </c>
      <c r="C8204" s="1349" t="s">
        <v>2757</v>
      </c>
      <c r="D8204" s="1350">
        <v>3</v>
      </c>
      <c r="E8204" s="293" t="s">
        <v>22784</v>
      </c>
      <c r="F8204" s="1352" t="s">
        <v>22785</v>
      </c>
      <c r="G8204" s="1356">
        <v>42734</v>
      </c>
      <c r="H8204" s="1348" t="s">
        <v>2252</v>
      </c>
      <c r="I8204" s="1348">
        <v>1461</v>
      </c>
      <c r="J8204" s="1356">
        <v>41123</v>
      </c>
      <c r="K8204" s="1352" t="s">
        <v>2253</v>
      </c>
      <c r="L8204" s="1353"/>
      <c r="M8204" s="1387" t="s">
        <v>1830</v>
      </c>
      <c r="N8204" s="1387" t="s">
        <v>1830</v>
      </c>
      <c r="O8204" s="1347"/>
      <c r="P8204" s="117" t="str">
        <f t="shared" si="65"/>
        <v>2806</v>
      </c>
      <c r="Q8204" s="117"/>
      <c r="R8204" s="1348">
        <v>280603623</v>
      </c>
      <c r="S8204" s="321"/>
      <c r="T8204" s="321"/>
    </row>
    <row r="8205" spans="1:20" ht="29.25" hidden="1" customHeight="1">
      <c r="A8205" s="1348">
        <v>280603624</v>
      </c>
      <c r="B8205" s="1339" t="str">
        <f t="shared" si="64"/>
        <v>2806</v>
      </c>
      <c r="C8205" s="1349" t="s">
        <v>2757</v>
      </c>
      <c r="D8205" s="1350">
        <v>1</v>
      </c>
      <c r="E8205" s="293" t="s">
        <v>22786</v>
      </c>
      <c r="F8205" s="1352" t="s">
        <v>22787</v>
      </c>
      <c r="G8205" s="1356">
        <v>39431</v>
      </c>
      <c r="H8205" s="1348" t="s">
        <v>2252</v>
      </c>
      <c r="I8205" s="1348"/>
      <c r="J8205" s="1367"/>
      <c r="K8205" s="1352" t="s">
        <v>2253</v>
      </c>
      <c r="L8205" s="1353"/>
      <c r="M8205" s="1387" t="s">
        <v>1830</v>
      </c>
      <c r="N8205" s="1387" t="s">
        <v>1830</v>
      </c>
      <c r="O8205" s="1347"/>
      <c r="P8205" s="117" t="str">
        <f t="shared" si="65"/>
        <v>2806</v>
      </c>
      <c r="Q8205" s="117"/>
      <c r="R8205" s="1348">
        <v>280603624</v>
      </c>
      <c r="S8205" s="321"/>
      <c r="T8205" s="321"/>
    </row>
    <row r="8206" spans="1:20" ht="29.25" hidden="1" customHeight="1">
      <c r="A8206" s="1348">
        <v>280603625</v>
      </c>
      <c r="B8206" s="1339" t="str">
        <f t="shared" si="64"/>
        <v>2806</v>
      </c>
      <c r="C8206" s="1349" t="s">
        <v>2757</v>
      </c>
      <c r="D8206" s="1350">
        <v>2</v>
      </c>
      <c r="E8206" s="293" t="s">
        <v>22788</v>
      </c>
      <c r="F8206" s="1352" t="s">
        <v>22789</v>
      </c>
      <c r="G8206" s="1356">
        <v>40744</v>
      </c>
      <c r="H8206" s="1348" t="s">
        <v>2252</v>
      </c>
      <c r="I8206" s="1348">
        <v>1357</v>
      </c>
      <c r="J8206" s="1356">
        <v>39338</v>
      </c>
      <c r="K8206" s="1352" t="s">
        <v>2253</v>
      </c>
      <c r="L8206" s="1353"/>
      <c r="M8206" s="1387" t="s">
        <v>1830</v>
      </c>
      <c r="N8206" s="1387" t="s">
        <v>1830</v>
      </c>
      <c r="O8206" s="1347"/>
      <c r="P8206" s="117" t="str">
        <f t="shared" si="65"/>
        <v>2806</v>
      </c>
      <c r="Q8206" s="117"/>
      <c r="R8206" s="1348">
        <v>280603625</v>
      </c>
      <c r="S8206" s="321"/>
      <c r="T8206" s="321"/>
    </row>
    <row r="8207" spans="1:20" ht="29.25" hidden="1" customHeight="1">
      <c r="A8207" s="1348">
        <v>280603626</v>
      </c>
      <c r="B8207" s="1339" t="str">
        <f t="shared" si="64"/>
        <v>2806</v>
      </c>
      <c r="C8207" s="1349" t="s">
        <v>2757</v>
      </c>
      <c r="D8207" s="1350">
        <v>1</v>
      </c>
      <c r="E8207" s="293" t="s">
        <v>22790</v>
      </c>
      <c r="F8207" s="1352" t="s">
        <v>22791</v>
      </c>
      <c r="G8207" s="1356">
        <v>39431</v>
      </c>
      <c r="H8207" s="1348" t="s">
        <v>2252</v>
      </c>
      <c r="I8207" s="1348"/>
      <c r="J8207" s="1367"/>
      <c r="K8207" s="1352" t="s">
        <v>2253</v>
      </c>
      <c r="L8207" s="1352" t="s">
        <v>22792</v>
      </c>
      <c r="M8207" s="1387" t="s">
        <v>1830</v>
      </c>
      <c r="N8207" s="1387" t="s">
        <v>1830</v>
      </c>
      <c r="O8207" s="1347"/>
      <c r="P8207" s="117" t="str">
        <f t="shared" si="65"/>
        <v>2806</v>
      </c>
      <c r="Q8207" s="117"/>
      <c r="R8207" s="1348">
        <v>280603626</v>
      </c>
      <c r="S8207" s="321"/>
      <c r="T8207" s="321"/>
    </row>
    <row r="8208" spans="1:20" ht="29.25" hidden="1" customHeight="1">
      <c r="A8208" s="1348">
        <v>280603627</v>
      </c>
      <c r="B8208" s="1339" t="str">
        <f t="shared" si="64"/>
        <v>2806</v>
      </c>
      <c r="C8208" s="1349" t="s">
        <v>2757</v>
      </c>
      <c r="D8208" s="1350">
        <v>2</v>
      </c>
      <c r="E8208" s="293" t="s">
        <v>22793</v>
      </c>
      <c r="F8208" s="1352" t="s">
        <v>22791</v>
      </c>
      <c r="G8208" s="1351">
        <v>40744</v>
      </c>
      <c r="H8208" s="1348" t="s">
        <v>2252</v>
      </c>
      <c r="I8208" s="1348">
        <v>1357</v>
      </c>
      <c r="J8208" s="1351">
        <v>39338</v>
      </c>
      <c r="K8208" s="1352" t="s">
        <v>2253</v>
      </c>
      <c r="L8208" s="1352"/>
      <c r="M8208" s="1387" t="s">
        <v>22794</v>
      </c>
      <c r="N8208" s="1387" t="s">
        <v>1830</v>
      </c>
      <c r="O8208" s="1347"/>
      <c r="P8208" s="117" t="str">
        <f t="shared" si="65"/>
        <v>2806</v>
      </c>
      <c r="Q8208" s="117"/>
      <c r="R8208" s="1348">
        <v>280603627</v>
      </c>
      <c r="S8208" s="321"/>
      <c r="T8208" s="321"/>
    </row>
    <row r="8209" spans="1:20" ht="29.25" hidden="1" customHeight="1">
      <c r="A8209" s="1348">
        <v>280603628</v>
      </c>
      <c r="B8209" s="1339" t="str">
        <f t="shared" si="64"/>
        <v>2806</v>
      </c>
      <c r="C8209" s="1349" t="s">
        <v>2757</v>
      </c>
      <c r="D8209" s="1350">
        <v>3</v>
      </c>
      <c r="E8209" s="293" t="s">
        <v>22795</v>
      </c>
      <c r="F8209" s="1352" t="s">
        <v>22796</v>
      </c>
      <c r="G8209" s="1356">
        <v>42734</v>
      </c>
      <c r="H8209" s="1348" t="s">
        <v>2252</v>
      </c>
      <c r="I8209" s="1348">
        <v>1461</v>
      </c>
      <c r="J8209" s="1351">
        <v>41123</v>
      </c>
      <c r="K8209" s="1352" t="s">
        <v>2253</v>
      </c>
      <c r="L8209" s="1352"/>
      <c r="M8209" s="1387" t="s">
        <v>22052</v>
      </c>
      <c r="N8209" s="1387" t="s">
        <v>1830</v>
      </c>
      <c r="O8209" s="1347"/>
      <c r="P8209" s="117" t="str">
        <f t="shared" si="65"/>
        <v>2806</v>
      </c>
      <c r="Q8209" s="117"/>
      <c r="R8209" s="1348">
        <v>280603628</v>
      </c>
      <c r="S8209" s="321"/>
      <c r="T8209" s="321"/>
    </row>
    <row r="8210" spans="1:20" ht="29.25" hidden="1" customHeight="1">
      <c r="A8210" s="1348">
        <v>280603629</v>
      </c>
      <c r="B8210" s="1339" t="str">
        <f t="shared" si="64"/>
        <v>2806</v>
      </c>
      <c r="C8210" s="1349" t="s">
        <v>2757</v>
      </c>
      <c r="D8210" s="1350">
        <v>1</v>
      </c>
      <c r="E8210" s="293" t="s">
        <v>22797</v>
      </c>
      <c r="F8210" s="1352" t="s">
        <v>22798</v>
      </c>
      <c r="G8210" s="1356">
        <v>39431</v>
      </c>
      <c r="H8210" s="1348" t="s">
        <v>2252</v>
      </c>
      <c r="I8210" s="1348"/>
      <c r="J8210" s="1368"/>
      <c r="K8210" s="1352" t="s">
        <v>2253</v>
      </c>
      <c r="L8210" s="1352"/>
      <c r="M8210" s="1387" t="s">
        <v>22799</v>
      </c>
      <c r="N8210" s="1387" t="s">
        <v>1830</v>
      </c>
      <c r="O8210" s="1347"/>
      <c r="P8210" s="117" t="str">
        <f t="shared" si="65"/>
        <v>2806</v>
      </c>
      <c r="Q8210" s="117"/>
      <c r="R8210" s="1348">
        <v>280603629</v>
      </c>
      <c r="S8210" s="321"/>
      <c r="T8210" s="321"/>
    </row>
    <row r="8211" spans="1:20" ht="29.25" hidden="1" customHeight="1">
      <c r="A8211" s="1348">
        <v>280603630</v>
      </c>
      <c r="B8211" s="1339" t="str">
        <f t="shared" si="64"/>
        <v>2806</v>
      </c>
      <c r="C8211" s="1349" t="s">
        <v>2757</v>
      </c>
      <c r="D8211" s="1350">
        <v>2</v>
      </c>
      <c r="E8211" s="293" t="s">
        <v>22800</v>
      </c>
      <c r="F8211" s="1352" t="s">
        <v>22798</v>
      </c>
      <c r="G8211" s="1356">
        <v>40744</v>
      </c>
      <c r="H8211" s="1348" t="s">
        <v>2252</v>
      </c>
      <c r="I8211" s="1348">
        <v>1357</v>
      </c>
      <c r="J8211" s="1351">
        <v>39338</v>
      </c>
      <c r="K8211" s="1352" t="s">
        <v>2253</v>
      </c>
      <c r="L8211" s="1352"/>
      <c r="M8211" s="1387" t="s">
        <v>22799</v>
      </c>
      <c r="N8211" s="1387" t="s">
        <v>1830</v>
      </c>
      <c r="O8211" s="1347"/>
      <c r="P8211" s="117" t="str">
        <f t="shared" si="65"/>
        <v>2806</v>
      </c>
      <c r="Q8211" s="117"/>
      <c r="R8211" s="1348">
        <v>280603630</v>
      </c>
      <c r="S8211" s="321"/>
      <c r="T8211" s="321"/>
    </row>
    <row r="8212" spans="1:20" ht="29.25" hidden="1" customHeight="1">
      <c r="A8212" s="1348">
        <v>280603631</v>
      </c>
      <c r="B8212" s="1339" t="str">
        <f t="shared" si="64"/>
        <v>2806</v>
      </c>
      <c r="C8212" s="1349" t="s">
        <v>2757</v>
      </c>
      <c r="D8212" s="1350">
        <v>1</v>
      </c>
      <c r="E8212" s="293" t="s">
        <v>22801</v>
      </c>
      <c r="F8212" s="1352" t="s">
        <v>22802</v>
      </c>
      <c r="G8212" s="1356">
        <v>39431</v>
      </c>
      <c r="H8212" s="1348" t="s">
        <v>2252</v>
      </c>
      <c r="I8212" s="1348"/>
      <c r="J8212" s="1368"/>
      <c r="K8212" s="1352" t="s">
        <v>2253</v>
      </c>
      <c r="L8212" s="1352" t="s">
        <v>22803</v>
      </c>
      <c r="M8212" s="1387" t="s">
        <v>22799</v>
      </c>
      <c r="N8212" s="1387" t="s">
        <v>1830</v>
      </c>
      <c r="O8212" s="1347"/>
      <c r="P8212" s="117" t="str">
        <f t="shared" si="65"/>
        <v>2806</v>
      </c>
      <c r="Q8212" s="117"/>
      <c r="R8212" s="1348">
        <v>280603631</v>
      </c>
      <c r="S8212" s="321"/>
      <c r="T8212" s="321"/>
    </row>
    <row r="8213" spans="1:20" ht="29.25" hidden="1" customHeight="1">
      <c r="A8213" s="1348">
        <v>280603632</v>
      </c>
      <c r="B8213" s="1339" t="str">
        <f t="shared" si="64"/>
        <v>2806</v>
      </c>
      <c r="C8213" s="1349" t="s">
        <v>2757</v>
      </c>
      <c r="D8213" s="1350">
        <v>2</v>
      </c>
      <c r="E8213" s="293" t="s">
        <v>22804</v>
      </c>
      <c r="F8213" s="1352" t="s">
        <v>22802</v>
      </c>
      <c r="G8213" s="1356">
        <v>40744</v>
      </c>
      <c r="H8213" s="1348" t="s">
        <v>2252</v>
      </c>
      <c r="I8213" s="1348">
        <v>1357</v>
      </c>
      <c r="J8213" s="1351">
        <v>39338</v>
      </c>
      <c r="K8213" s="1352" t="s">
        <v>2253</v>
      </c>
      <c r="L8213" s="1352"/>
      <c r="M8213" s="1387" t="s">
        <v>22799</v>
      </c>
      <c r="N8213" s="1387" t="s">
        <v>1830</v>
      </c>
      <c r="O8213" s="1347"/>
      <c r="P8213" s="117" t="str">
        <f t="shared" si="65"/>
        <v>2806</v>
      </c>
      <c r="Q8213" s="117"/>
      <c r="R8213" s="1348">
        <v>280603632</v>
      </c>
      <c r="S8213" s="321"/>
      <c r="T8213" s="321"/>
    </row>
    <row r="8214" spans="1:20" ht="29.25" hidden="1" customHeight="1">
      <c r="A8214" s="1348">
        <v>280603633</v>
      </c>
      <c r="B8214" s="1339" t="str">
        <f t="shared" si="64"/>
        <v>2806</v>
      </c>
      <c r="C8214" s="1349" t="s">
        <v>2757</v>
      </c>
      <c r="D8214" s="1350">
        <v>3</v>
      </c>
      <c r="E8214" s="293" t="s">
        <v>22805</v>
      </c>
      <c r="F8214" s="1352" t="s">
        <v>22802</v>
      </c>
      <c r="G8214" s="1351">
        <v>42734</v>
      </c>
      <c r="H8214" s="1348" t="s">
        <v>2252</v>
      </c>
      <c r="I8214" s="1348">
        <v>1461</v>
      </c>
      <c r="J8214" s="1351">
        <v>41123</v>
      </c>
      <c r="K8214" s="1352" t="s">
        <v>2253</v>
      </c>
      <c r="L8214" s="1352"/>
      <c r="M8214" s="1387" t="s">
        <v>22806</v>
      </c>
      <c r="N8214" s="1387" t="s">
        <v>1830</v>
      </c>
      <c r="O8214" s="1347"/>
      <c r="P8214" s="117" t="str">
        <f t="shared" si="65"/>
        <v>2806</v>
      </c>
      <c r="Q8214" s="117"/>
      <c r="R8214" s="1348">
        <v>280603633</v>
      </c>
      <c r="S8214" s="321"/>
      <c r="T8214" s="321"/>
    </row>
    <row r="8215" spans="1:20" ht="29.25" hidden="1" customHeight="1">
      <c r="A8215" s="1348">
        <v>280603634</v>
      </c>
      <c r="B8215" s="1339" t="str">
        <f t="shared" si="64"/>
        <v>2806</v>
      </c>
      <c r="C8215" s="1349" t="s">
        <v>2757</v>
      </c>
      <c r="D8215" s="1350">
        <v>1</v>
      </c>
      <c r="E8215" s="293" t="s">
        <v>22807</v>
      </c>
      <c r="F8215" s="1352" t="s">
        <v>22808</v>
      </c>
      <c r="G8215" s="1351">
        <v>39431</v>
      </c>
      <c r="H8215" s="1348" t="s">
        <v>2252</v>
      </c>
      <c r="I8215" s="1348"/>
      <c r="J8215" s="1368"/>
      <c r="K8215" s="1352" t="s">
        <v>2253</v>
      </c>
      <c r="L8215" s="1352" t="s">
        <v>22809</v>
      </c>
      <c r="M8215" s="1387" t="s">
        <v>22070</v>
      </c>
      <c r="N8215" s="1387" t="s">
        <v>1830</v>
      </c>
      <c r="O8215" s="1347"/>
      <c r="P8215" s="117" t="str">
        <f t="shared" si="65"/>
        <v>2806</v>
      </c>
      <c r="Q8215" s="117"/>
      <c r="R8215" s="1348">
        <v>280603634</v>
      </c>
      <c r="S8215" s="321"/>
      <c r="T8215" s="321"/>
    </row>
    <row r="8216" spans="1:20" ht="29.25" hidden="1" customHeight="1">
      <c r="A8216" s="1348">
        <v>280603635</v>
      </c>
      <c r="B8216" s="1339" t="str">
        <f t="shared" si="64"/>
        <v>2806</v>
      </c>
      <c r="C8216" s="1349" t="s">
        <v>2757</v>
      </c>
      <c r="D8216" s="1350">
        <v>2</v>
      </c>
      <c r="E8216" s="293" t="s">
        <v>22810</v>
      </c>
      <c r="F8216" s="1352" t="s">
        <v>22808</v>
      </c>
      <c r="G8216" s="1351">
        <v>40744</v>
      </c>
      <c r="H8216" s="1348" t="s">
        <v>2252</v>
      </c>
      <c r="I8216" s="1348">
        <v>1357</v>
      </c>
      <c r="J8216" s="1351">
        <v>39338</v>
      </c>
      <c r="K8216" s="1352" t="s">
        <v>2253</v>
      </c>
      <c r="L8216" s="1352"/>
      <c r="M8216" s="1387" t="s">
        <v>22073</v>
      </c>
      <c r="N8216" s="1387" t="s">
        <v>1830</v>
      </c>
      <c r="O8216" s="1347"/>
      <c r="P8216" s="117" t="str">
        <f t="shared" si="65"/>
        <v>2806</v>
      </c>
      <c r="Q8216" s="117"/>
      <c r="R8216" s="1348">
        <v>280603635</v>
      </c>
      <c r="S8216" s="321"/>
      <c r="T8216" s="321"/>
    </row>
    <row r="8217" spans="1:20" ht="29.25" hidden="1" customHeight="1">
      <c r="A8217" s="1348">
        <v>280603636</v>
      </c>
      <c r="B8217" s="1339" t="str">
        <f t="shared" si="64"/>
        <v>2806</v>
      </c>
      <c r="C8217" s="1349" t="s">
        <v>2757</v>
      </c>
      <c r="D8217" s="1350">
        <v>3</v>
      </c>
      <c r="E8217" s="293" t="s">
        <v>22811</v>
      </c>
      <c r="F8217" s="1352" t="s">
        <v>22812</v>
      </c>
      <c r="G8217" s="1351">
        <v>42734</v>
      </c>
      <c r="H8217" s="1348" t="s">
        <v>2252</v>
      </c>
      <c r="I8217" s="1348">
        <v>1461</v>
      </c>
      <c r="J8217" s="1351">
        <v>41123</v>
      </c>
      <c r="K8217" s="1352" t="s">
        <v>2253</v>
      </c>
      <c r="L8217" s="1352"/>
      <c r="M8217" s="1387" t="s">
        <v>22076</v>
      </c>
      <c r="N8217" s="1387" t="s">
        <v>1830</v>
      </c>
      <c r="O8217" s="1347"/>
      <c r="P8217" s="117" t="str">
        <f t="shared" si="65"/>
        <v>2806</v>
      </c>
      <c r="Q8217" s="117"/>
      <c r="R8217" s="1348">
        <v>280603636</v>
      </c>
      <c r="S8217" s="321"/>
      <c r="T8217" s="321"/>
    </row>
    <row r="8218" spans="1:20" ht="29.25" hidden="1" customHeight="1">
      <c r="A8218" s="1348">
        <v>280603637</v>
      </c>
      <c r="B8218" s="1339" t="str">
        <f t="shared" si="64"/>
        <v>2806</v>
      </c>
      <c r="C8218" s="1349" t="s">
        <v>2757</v>
      </c>
      <c r="D8218" s="1350">
        <v>1</v>
      </c>
      <c r="E8218" s="293" t="s">
        <v>22813</v>
      </c>
      <c r="F8218" s="1352" t="s">
        <v>22814</v>
      </c>
      <c r="G8218" s="1351">
        <v>39431</v>
      </c>
      <c r="H8218" s="1348" t="s">
        <v>2252</v>
      </c>
      <c r="I8218" s="1348"/>
      <c r="J8218" s="1368"/>
      <c r="K8218" s="1352" t="s">
        <v>2253</v>
      </c>
      <c r="L8218" s="1352" t="s">
        <v>22815</v>
      </c>
      <c r="M8218" s="1387" t="s">
        <v>22816</v>
      </c>
      <c r="N8218" s="1387" t="s">
        <v>1830</v>
      </c>
      <c r="O8218" s="1347"/>
      <c r="P8218" s="117" t="str">
        <f t="shared" si="65"/>
        <v>2806</v>
      </c>
      <c r="Q8218" s="117"/>
      <c r="R8218" s="1348">
        <v>280603637</v>
      </c>
      <c r="S8218" s="321"/>
      <c r="T8218" s="321"/>
    </row>
    <row r="8219" spans="1:20" ht="29.25" hidden="1" customHeight="1">
      <c r="A8219" s="1348">
        <v>280603638</v>
      </c>
      <c r="B8219" s="1339" t="str">
        <f t="shared" si="64"/>
        <v>2806</v>
      </c>
      <c r="C8219" s="1349" t="s">
        <v>2757</v>
      </c>
      <c r="D8219" s="1350">
        <v>2</v>
      </c>
      <c r="E8219" s="293" t="s">
        <v>22817</v>
      </c>
      <c r="F8219" s="1352" t="s">
        <v>22814</v>
      </c>
      <c r="G8219" s="1351">
        <v>40744</v>
      </c>
      <c r="H8219" s="1348" t="s">
        <v>2252</v>
      </c>
      <c r="I8219" s="1348">
        <v>1357</v>
      </c>
      <c r="J8219" s="1351">
        <v>39338</v>
      </c>
      <c r="K8219" s="1352" t="s">
        <v>2253</v>
      </c>
      <c r="L8219" s="1352"/>
      <c r="M8219" s="1387" t="s">
        <v>22082</v>
      </c>
      <c r="N8219" s="1387" t="s">
        <v>1830</v>
      </c>
      <c r="O8219" s="1347"/>
      <c r="P8219" s="117" t="str">
        <f t="shared" si="65"/>
        <v>2806</v>
      </c>
      <c r="Q8219" s="117"/>
      <c r="R8219" s="1348">
        <v>280603638</v>
      </c>
      <c r="S8219" s="321"/>
      <c r="T8219" s="321"/>
    </row>
    <row r="8220" spans="1:20" ht="29.25" hidden="1" customHeight="1">
      <c r="A8220" s="1348">
        <v>280603639</v>
      </c>
      <c r="B8220" s="1339" t="str">
        <f t="shared" si="64"/>
        <v>2806</v>
      </c>
      <c r="C8220" s="1349" t="s">
        <v>2757</v>
      </c>
      <c r="D8220" s="1350">
        <v>3</v>
      </c>
      <c r="E8220" s="293" t="s">
        <v>22818</v>
      </c>
      <c r="F8220" s="1352" t="s">
        <v>22819</v>
      </c>
      <c r="G8220" s="1351">
        <v>42734</v>
      </c>
      <c r="H8220" s="1348" t="s">
        <v>2252</v>
      </c>
      <c r="I8220" s="1348">
        <v>1461</v>
      </c>
      <c r="J8220" s="1351">
        <v>41123</v>
      </c>
      <c r="K8220" s="1352" t="s">
        <v>2253</v>
      </c>
      <c r="L8220" s="1352"/>
      <c r="M8220" s="1387" t="s">
        <v>22085</v>
      </c>
      <c r="N8220" s="1387" t="s">
        <v>1830</v>
      </c>
      <c r="O8220" s="1347"/>
      <c r="P8220" s="117" t="str">
        <f t="shared" si="65"/>
        <v>2806</v>
      </c>
      <c r="Q8220" s="117"/>
      <c r="R8220" s="1348">
        <v>280603639</v>
      </c>
      <c r="S8220" s="321"/>
      <c r="T8220" s="321"/>
    </row>
    <row r="8221" spans="1:20" ht="29.25" hidden="1" customHeight="1">
      <c r="A8221" s="1348">
        <v>280603640</v>
      </c>
      <c r="B8221" s="1339" t="str">
        <f t="shared" si="64"/>
        <v>2806</v>
      </c>
      <c r="C8221" s="1349" t="s">
        <v>2757</v>
      </c>
      <c r="D8221" s="1350">
        <v>1</v>
      </c>
      <c r="E8221" s="293" t="s">
        <v>22820</v>
      </c>
      <c r="F8221" s="1352" t="s">
        <v>22821</v>
      </c>
      <c r="G8221" s="1351">
        <v>39431</v>
      </c>
      <c r="H8221" s="1348" t="s">
        <v>2252</v>
      </c>
      <c r="I8221" s="1348"/>
      <c r="J8221" s="1368"/>
      <c r="K8221" s="1352" t="s">
        <v>2253</v>
      </c>
      <c r="L8221" s="1352"/>
      <c r="M8221" s="1387" t="s">
        <v>22822</v>
      </c>
      <c r="N8221" s="1387" t="s">
        <v>1830</v>
      </c>
      <c r="O8221" s="1347"/>
      <c r="P8221" s="117" t="str">
        <f t="shared" si="65"/>
        <v>2806</v>
      </c>
      <c r="Q8221" s="117"/>
      <c r="R8221" s="1348">
        <v>280603640</v>
      </c>
      <c r="S8221" s="321"/>
      <c r="T8221" s="321"/>
    </row>
    <row r="8222" spans="1:20" ht="29.25" hidden="1" customHeight="1">
      <c r="A8222" s="1348">
        <v>280603641</v>
      </c>
      <c r="B8222" s="1339" t="str">
        <f t="shared" si="64"/>
        <v>2806</v>
      </c>
      <c r="C8222" s="1349" t="s">
        <v>2757</v>
      </c>
      <c r="D8222" s="1350">
        <v>2</v>
      </c>
      <c r="E8222" s="293" t="s">
        <v>22823</v>
      </c>
      <c r="F8222" s="1352" t="s">
        <v>22821</v>
      </c>
      <c r="G8222" s="1351">
        <v>40744</v>
      </c>
      <c r="H8222" s="1348" t="s">
        <v>2252</v>
      </c>
      <c r="I8222" s="1348">
        <v>1357</v>
      </c>
      <c r="J8222" s="1351">
        <v>39338</v>
      </c>
      <c r="K8222" s="1352" t="s">
        <v>2253</v>
      </c>
      <c r="L8222" s="1352"/>
      <c r="M8222" s="1387" t="s">
        <v>22092</v>
      </c>
      <c r="N8222" s="1387" t="s">
        <v>1830</v>
      </c>
      <c r="O8222" s="1347"/>
      <c r="P8222" s="117" t="str">
        <f t="shared" si="65"/>
        <v>2806</v>
      </c>
      <c r="Q8222" s="117"/>
      <c r="R8222" s="1348">
        <v>280603641</v>
      </c>
      <c r="S8222" s="321"/>
      <c r="T8222" s="321"/>
    </row>
    <row r="8223" spans="1:20" ht="29.25" hidden="1" customHeight="1">
      <c r="A8223" s="1348">
        <v>280603642</v>
      </c>
      <c r="B8223" s="1339" t="str">
        <f t="shared" si="64"/>
        <v>2806</v>
      </c>
      <c r="C8223" s="1349" t="s">
        <v>2757</v>
      </c>
      <c r="D8223" s="1350">
        <v>1</v>
      </c>
      <c r="E8223" s="293" t="s">
        <v>22824</v>
      </c>
      <c r="F8223" s="1352" t="s">
        <v>22825</v>
      </c>
      <c r="G8223" s="1351">
        <v>39760</v>
      </c>
      <c r="H8223" s="1348" t="s">
        <v>2252</v>
      </c>
      <c r="I8223" s="1348">
        <v>1357</v>
      </c>
      <c r="J8223" s="1351">
        <v>39338</v>
      </c>
      <c r="K8223" s="1352" t="s">
        <v>2253</v>
      </c>
      <c r="L8223" s="1352"/>
      <c r="M8223" s="1387" t="s">
        <v>22095</v>
      </c>
      <c r="N8223" s="1387" t="s">
        <v>1830</v>
      </c>
      <c r="O8223" s="1347"/>
      <c r="P8223" s="117" t="str">
        <f t="shared" si="65"/>
        <v>2806</v>
      </c>
      <c r="Q8223" s="117"/>
      <c r="R8223" s="1348">
        <v>280603642</v>
      </c>
      <c r="S8223" s="321"/>
      <c r="T8223" s="321"/>
    </row>
    <row r="8224" spans="1:20" ht="29.25" hidden="1" customHeight="1">
      <c r="A8224" s="1348">
        <v>280603643</v>
      </c>
      <c r="B8224" s="1339" t="str">
        <f t="shared" si="64"/>
        <v>2806</v>
      </c>
      <c r="C8224" s="1349" t="s">
        <v>2757</v>
      </c>
      <c r="D8224" s="1350">
        <v>2</v>
      </c>
      <c r="E8224" s="293" t="s">
        <v>22826</v>
      </c>
      <c r="F8224" s="1352" t="s">
        <v>22827</v>
      </c>
      <c r="G8224" s="1351">
        <v>41862</v>
      </c>
      <c r="H8224" s="1348" t="s">
        <v>2252</v>
      </c>
      <c r="I8224" s="1348">
        <v>1423</v>
      </c>
      <c r="J8224" s="1351">
        <v>40521</v>
      </c>
      <c r="K8224" s="1352" t="s">
        <v>2253</v>
      </c>
      <c r="L8224" s="1352"/>
      <c r="M8224" s="1387" t="s">
        <v>22099</v>
      </c>
      <c r="N8224" s="1387" t="s">
        <v>1830</v>
      </c>
      <c r="O8224" s="1347"/>
      <c r="P8224" s="117" t="str">
        <f t="shared" si="65"/>
        <v>2806</v>
      </c>
      <c r="Q8224" s="117"/>
      <c r="R8224" s="1348">
        <v>280603643</v>
      </c>
      <c r="S8224" s="321"/>
      <c r="T8224" s="321"/>
    </row>
    <row r="8225" spans="1:20" ht="29.25" hidden="1" customHeight="1">
      <c r="A8225" s="1348">
        <v>280603644</v>
      </c>
      <c r="B8225" s="1339" t="str">
        <f t="shared" si="64"/>
        <v>2806</v>
      </c>
      <c r="C8225" s="1349" t="s">
        <v>2757</v>
      </c>
      <c r="D8225" s="1350">
        <v>1</v>
      </c>
      <c r="E8225" s="293" t="s">
        <v>22828</v>
      </c>
      <c r="F8225" s="1352" t="s">
        <v>22829</v>
      </c>
      <c r="G8225" s="1351">
        <v>39760</v>
      </c>
      <c r="H8225" s="1348" t="s">
        <v>2252</v>
      </c>
      <c r="I8225" s="1348">
        <v>1357</v>
      </c>
      <c r="J8225" s="1351">
        <v>39338</v>
      </c>
      <c r="K8225" s="1352" t="s">
        <v>2253</v>
      </c>
      <c r="L8225" s="1352"/>
      <c r="M8225" s="1387" t="s">
        <v>22103</v>
      </c>
      <c r="N8225" s="1387" t="s">
        <v>1830</v>
      </c>
      <c r="O8225" s="1347"/>
      <c r="P8225" s="117" t="str">
        <f t="shared" si="65"/>
        <v>2806</v>
      </c>
      <c r="Q8225" s="117"/>
      <c r="R8225" s="1348">
        <v>280603644</v>
      </c>
      <c r="S8225" s="321"/>
      <c r="T8225" s="321"/>
    </row>
    <row r="8226" spans="1:20" ht="29.25" hidden="1" customHeight="1">
      <c r="A8226" s="1348">
        <v>280603652</v>
      </c>
      <c r="B8226" s="1339" t="str">
        <f t="shared" si="64"/>
        <v>2806</v>
      </c>
      <c r="C8226" s="1349" t="s">
        <v>2757</v>
      </c>
      <c r="D8226" s="1350">
        <v>2</v>
      </c>
      <c r="E8226" s="293" t="s">
        <v>22830</v>
      </c>
      <c r="F8226" s="1352" t="s">
        <v>22831</v>
      </c>
      <c r="G8226" s="1351">
        <v>41862</v>
      </c>
      <c r="H8226" s="1348" t="s">
        <v>2252</v>
      </c>
      <c r="I8226" s="1348">
        <v>1423</v>
      </c>
      <c r="J8226" s="1351">
        <v>40521</v>
      </c>
      <c r="K8226" s="1352" t="s">
        <v>2253</v>
      </c>
      <c r="L8226" s="1352"/>
      <c r="M8226" s="1387" t="s">
        <v>22106</v>
      </c>
      <c r="N8226" s="1387" t="s">
        <v>1830</v>
      </c>
      <c r="O8226" s="1347"/>
      <c r="P8226" s="117" t="str">
        <f t="shared" si="65"/>
        <v>2806</v>
      </c>
      <c r="Q8226" s="117"/>
      <c r="R8226" s="1348">
        <v>280603652</v>
      </c>
      <c r="S8226" s="321"/>
      <c r="T8226" s="321"/>
    </row>
    <row r="8227" spans="1:20" ht="29.25" hidden="1" customHeight="1">
      <c r="A8227" s="1348">
        <v>280603653</v>
      </c>
      <c r="B8227" s="1339" t="str">
        <f t="shared" si="64"/>
        <v>2806</v>
      </c>
      <c r="C8227" s="1349" t="s">
        <v>2757</v>
      </c>
      <c r="D8227" s="1350">
        <v>1</v>
      </c>
      <c r="E8227" s="293" t="s">
        <v>22832</v>
      </c>
      <c r="F8227" s="1352" t="s">
        <v>22833</v>
      </c>
      <c r="G8227" s="1351">
        <v>39760</v>
      </c>
      <c r="H8227" s="1348" t="s">
        <v>2252</v>
      </c>
      <c r="I8227" s="1348">
        <v>1357</v>
      </c>
      <c r="J8227" s="1351">
        <v>39338</v>
      </c>
      <c r="K8227" s="1352" t="s">
        <v>2253</v>
      </c>
      <c r="L8227" s="1352" t="s">
        <v>9358</v>
      </c>
      <c r="M8227" s="1387" t="s">
        <v>22110</v>
      </c>
      <c r="N8227" s="1387" t="s">
        <v>1830</v>
      </c>
      <c r="O8227" s="1347"/>
      <c r="P8227" s="117" t="str">
        <f t="shared" si="65"/>
        <v>2806</v>
      </c>
      <c r="Q8227" s="117"/>
      <c r="R8227" s="1348">
        <v>280603653</v>
      </c>
      <c r="S8227" s="321"/>
      <c r="T8227" s="321"/>
    </row>
    <row r="8228" spans="1:20" ht="29.25" hidden="1" customHeight="1">
      <c r="A8228" s="1348">
        <v>280603654</v>
      </c>
      <c r="B8228" s="1339" t="str">
        <f t="shared" si="64"/>
        <v>2806</v>
      </c>
      <c r="C8228" s="1349" t="s">
        <v>2757</v>
      </c>
      <c r="D8228" s="1350">
        <v>2</v>
      </c>
      <c r="E8228" s="293" t="s">
        <v>22834</v>
      </c>
      <c r="F8228" s="1352" t="s">
        <v>22835</v>
      </c>
      <c r="G8228" s="1351">
        <v>41862</v>
      </c>
      <c r="H8228" s="1348" t="s">
        <v>2252</v>
      </c>
      <c r="I8228" s="1348">
        <v>1423</v>
      </c>
      <c r="J8228" s="1351">
        <v>40521</v>
      </c>
      <c r="K8228" s="1352" t="s">
        <v>2253</v>
      </c>
      <c r="L8228" s="1352"/>
      <c r="M8228" s="1387" t="s">
        <v>22836</v>
      </c>
      <c r="N8228" s="1387" t="s">
        <v>1830</v>
      </c>
      <c r="O8228" s="1347"/>
      <c r="P8228" s="117" t="str">
        <f t="shared" si="65"/>
        <v>2806</v>
      </c>
      <c r="Q8228" s="117"/>
      <c r="R8228" s="1348">
        <v>280603654</v>
      </c>
      <c r="S8228" s="321"/>
      <c r="T8228" s="321"/>
    </row>
    <row r="8229" spans="1:20" ht="29.25" hidden="1" customHeight="1">
      <c r="A8229" s="1348">
        <v>280603655</v>
      </c>
      <c r="B8229" s="1339" t="str">
        <f t="shared" si="64"/>
        <v>2806</v>
      </c>
      <c r="C8229" s="1349" t="s">
        <v>2757</v>
      </c>
      <c r="D8229" s="1350">
        <v>3</v>
      </c>
      <c r="E8229" s="293" t="s">
        <v>22837</v>
      </c>
      <c r="F8229" s="1352" t="s">
        <v>22838</v>
      </c>
      <c r="G8229" s="1351">
        <v>43014</v>
      </c>
      <c r="H8229" s="1348" t="s">
        <v>2252</v>
      </c>
      <c r="I8229" s="1348">
        <v>1461</v>
      </c>
      <c r="J8229" s="1351">
        <v>41123</v>
      </c>
      <c r="K8229" s="1352" t="s">
        <v>2253</v>
      </c>
      <c r="L8229" s="1352"/>
      <c r="M8229" s="1387" t="s">
        <v>22839</v>
      </c>
      <c r="N8229" s="1387" t="s">
        <v>1830</v>
      </c>
      <c r="O8229" s="1347" t="s">
        <v>22840</v>
      </c>
      <c r="P8229" s="117" t="str">
        <f t="shared" si="65"/>
        <v>2806</v>
      </c>
      <c r="Q8229" s="117"/>
      <c r="R8229" s="1348">
        <v>280603655</v>
      </c>
      <c r="S8229" s="321"/>
      <c r="T8229" s="321"/>
    </row>
    <row r="8230" spans="1:20" ht="29.25" hidden="1" customHeight="1">
      <c r="A8230" s="1348">
        <v>280603656</v>
      </c>
      <c r="B8230" s="1339" t="str">
        <f t="shared" si="64"/>
        <v>2806</v>
      </c>
      <c r="C8230" s="1349" t="s">
        <v>2757</v>
      </c>
      <c r="D8230" s="1350">
        <v>1</v>
      </c>
      <c r="E8230" s="293" t="s">
        <v>22841</v>
      </c>
      <c r="F8230" s="1352" t="s">
        <v>22842</v>
      </c>
      <c r="G8230" s="1351">
        <v>39760</v>
      </c>
      <c r="H8230" s="1348" t="s">
        <v>2252</v>
      </c>
      <c r="I8230" s="1348">
        <v>1357</v>
      </c>
      <c r="J8230" s="1351">
        <v>39338</v>
      </c>
      <c r="K8230" s="1352" t="s">
        <v>2253</v>
      </c>
      <c r="L8230" s="1352"/>
      <c r="M8230" s="1387" t="s">
        <v>22110</v>
      </c>
      <c r="N8230" s="1387" t="s">
        <v>1830</v>
      </c>
      <c r="O8230" s="1347"/>
      <c r="P8230" s="117" t="str">
        <f t="shared" si="65"/>
        <v>2806</v>
      </c>
      <c r="Q8230" s="117"/>
      <c r="R8230" s="1348">
        <v>280603656</v>
      </c>
      <c r="S8230" s="321"/>
      <c r="T8230" s="321"/>
    </row>
    <row r="8231" spans="1:20" ht="29.25" hidden="1" customHeight="1">
      <c r="A8231" s="1348">
        <v>280603657</v>
      </c>
      <c r="B8231" s="1339" t="str">
        <f t="shared" si="64"/>
        <v>2806</v>
      </c>
      <c r="C8231" s="1349" t="s">
        <v>2757</v>
      </c>
      <c r="D8231" s="1350">
        <v>2</v>
      </c>
      <c r="E8231" s="293" t="s">
        <v>22843</v>
      </c>
      <c r="F8231" s="1352" t="s">
        <v>22844</v>
      </c>
      <c r="G8231" s="1351">
        <v>41862</v>
      </c>
      <c r="H8231" s="1348" t="s">
        <v>2252</v>
      </c>
      <c r="I8231" s="1348">
        <v>1423</v>
      </c>
      <c r="J8231" s="1351">
        <v>40521</v>
      </c>
      <c r="K8231" s="1352" t="s">
        <v>2253</v>
      </c>
      <c r="L8231" s="1352"/>
      <c r="M8231" s="1387" t="s">
        <v>22845</v>
      </c>
      <c r="N8231" s="1387" t="s">
        <v>1830</v>
      </c>
      <c r="O8231" s="1347"/>
      <c r="P8231" s="117" t="str">
        <f t="shared" si="65"/>
        <v>2806</v>
      </c>
      <c r="Q8231" s="117"/>
      <c r="R8231" s="1348">
        <v>280603657</v>
      </c>
      <c r="S8231" s="321"/>
      <c r="T8231" s="321"/>
    </row>
    <row r="8232" spans="1:20" ht="29.25" hidden="1" customHeight="1">
      <c r="A8232" s="1348">
        <v>280603658</v>
      </c>
      <c r="B8232" s="1339" t="str">
        <f t="shared" si="64"/>
        <v>2806</v>
      </c>
      <c r="C8232" s="1349" t="s">
        <v>2757</v>
      </c>
      <c r="D8232" s="1350">
        <v>1</v>
      </c>
      <c r="E8232" s="293" t="s">
        <v>22846</v>
      </c>
      <c r="F8232" s="1352" t="s">
        <v>22847</v>
      </c>
      <c r="G8232" s="1351">
        <v>40293</v>
      </c>
      <c r="H8232" s="1348" t="s">
        <v>2252</v>
      </c>
      <c r="I8232" s="1348"/>
      <c r="J8232" s="1368"/>
      <c r="K8232" s="1352" t="s">
        <v>2253</v>
      </c>
      <c r="L8232" s="1352" t="s">
        <v>9334</v>
      </c>
      <c r="M8232" s="1387" t="s">
        <v>22845</v>
      </c>
      <c r="N8232" s="1387" t="s">
        <v>1830</v>
      </c>
      <c r="O8232" s="1347"/>
      <c r="P8232" s="117" t="str">
        <f t="shared" si="65"/>
        <v>2806</v>
      </c>
      <c r="Q8232" s="117"/>
      <c r="R8232" s="1348">
        <v>280603658</v>
      </c>
      <c r="S8232" s="321"/>
      <c r="T8232" s="321"/>
    </row>
    <row r="8233" spans="1:20" ht="29.25" hidden="1" customHeight="1">
      <c r="A8233" s="1348">
        <v>280603659</v>
      </c>
      <c r="B8233" s="1339" t="str">
        <f t="shared" si="64"/>
        <v>2806</v>
      </c>
      <c r="C8233" s="1349" t="s">
        <v>2757</v>
      </c>
      <c r="D8233" s="1350">
        <v>2</v>
      </c>
      <c r="E8233" s="293" t="s">
        <v>22848</v>
      </c>
      <c r="F8233" s="1352" t="s">
        <v>22847</v>
      </c>
      <c r="G8233" s="1351">
        <v>40744</v>
      </c>
      <c r="H8233" s="1348" t="s">
        <v>2252</v>
      </c>
      <c r="I8233" s="1348">
        <v>1357</v>
      </c>
      <c r="J8233" s="1351">
        <v>39338</v>
      </c>
      <c r="K8233" s="1352" t="s">
        <v>2253</v>
      </c>
      <c r="L8233" s="1352"/>
      <c r="M8233" s="1387" t="s">
        <v>22845</v>
      </c>
      <c r="N8233" s="1387" t="s">
        <v>1830</v>
      </c>
      <c r="O8233" s="1347"/>
      <c r="P8233" s="117" t="str">
        <f t="shared" si="65"/>
        <v>2806</v>
      </c>
      <c r="Q8233" s="117"/>
      <c r="R8233" s="1348">
        <v>280603659</v>
      </c>
      <c r="S8233" s="321"/>
      <c r="T8233" s="321"/>
    </row>
    <row r="8234" spans="1:20" ht="29.25" hidden="1" customHeight="1">
      <c r="A8234" s="1348">
        <v>280603660</v>
      </c>
      <c r="B8234" s="1339" t="str">
        <f t="shared" si="64"/>
        <v>2806</v>
      </c>
      <c r="C8234" s="1349" t="s">
        <v>2757</v>
      </c>
      <c r="D8234" s="1350">
        <v>3</v>
      </c>
      <c r="E8234" s="293" t="s">
        <v>22849</v>
      </c>
      <c r="F8234" s="1352" t="s">
        <v>22850</v>
      </c>
      <c r="G8234" s="1351">
        <v>43829</v>
      </c>
      <c r="H8234" s="1348" t="s">
        <v>2252</v>
      </c>
      <c r="I8234" s="1348">
        <v>1461</v>
      </c>
      <c r="J8234" s="1351">
        <v>41123</v>
      </c>
      <c r="K8234" s="1352" t="s">
        <v>2253</v>
      </c>
      <c r="L8234" s="1352"/>
      <c r="M8234" s="1387" t="s">
        <v>22851</v>
      </c>
      <c r="N8234" s="1387" t="s">
        <v>1830</v>
      </c>
      <c r="O8234" s="1347" t="s">
        <v>22852</v>
      </c>
      <c r="P8234" s="117" t="str">
        <f t="shared" si="65"/>
        <v>2806</v>
      </c>
      <c r="Q8234" s="117"/>
      <c r="R8234" s="1348">
        <v>280603660</v>
      </c>
      <c r="S8234" s="321"/>
      <c r="T8234" s="321"/>
    </row>
    <row r="8235" spans="1:20" ht="29.25" hidden="1" customHeight="1">
      <c r="A8235" s="1348">
        <v>280603661</v>
      </c>
      <c r="B8235" s="1339" t="str">
        <f t="shared" si="64"/>
        <v>2806</v>
      </c>
      <c r="C8235" s="1349" t="s">
        <v>2757</v>
      </c>
      <c r="D8235" s="1350">
        <v>1</v>
      </c>
      <c r="E8235" s="293" t="s">
        <v>22853</v>
      </c>
      <c r="F8235" s="1352" t="s">
        <v>22854</v>
      </c>
      <c r="G8235" s="1351">
        <v>41862</v>
      </c>
      <c r="H8235" s="1348" t="s">
        <v>2252</v>
      </c>
      <c r="I8235" s="1348">
        <v>1416</v>
      </c>
      <c r="J8235" s="1351">
        <v>40325</v>
      </c>
      <c r="K8235" s="1352" t="s">
        <v>2253</v>
      </c>
      <c r="L8235" s="1352"/>
      <c r="M8235" s="1387" t="s">
        <v>22134</v>
      </c>
      <c r="N8235" s="1387" t="s">
        <v>1830</v>
      </c>
      <c r="O8235" s="1347"/>
      <c r="P8235" s="117" t="str">
        <f t="shared" si="65"/>
        <v>2806</v>
      </c>
      <c r="Q8235" s="117"/>
      <c r="R8235" s="1348">
        <v>280603661</v>
      </c>
      <c r="S8235" s="321"/>
      <c r="T8235" s="321"/>
    </row>
    <row r="8236" spans="1:20" ht="29.25" hidden="1" customHeight="1">
      <c r="A8236" s="1348">
        <v>280603662</v>
      </c>
      <c r="B8236" s="1339" t="str">
        <f t="shared" si="64"/>
        <v>2806</v>
      </c>
      <c r="C8236" s="1349" t="s">
        <v>2757</v>
      </c>
      <c r="D8236" s="1350">
        <v>1</v>
      </c>
      <c r="E8236" s="293" t="s">
        <v>22855</v>
      </c>
      <c r="F8236" s="1352" t="s">
        <v>22856</v>
      </c>
      <c r="G8236" s="1356">
        <v>44168</v>
      </c>
      <c r="H8236" s="1348" t="s">
        <v>2252</v>
      </c>
      <c r="I8236" s="1348">
        <v>1527</v>
      </c>
      <c r="J8236" s="1351">
        <v>42403</v>
      </c>
      <c r="K8236" s="1352" t="s">
        <v>2354</v>
      </c>
      <c r="L8236" s="1352"/>
      <c r="M8236" s="1387" t="s">
        <v>3308</v>
      </c>
      <c r="N8236" s="1387" t="s">
        <v>1830</v>
      </c>
      <c r="O8236" s="1347" t="s">
        <v>22857</v>
      </c>
      <c r="P8236" s="117" t="str">
        <f t="shared" si="65"/>
        <v>2806</v>
      </c>
      <c r="Q8236" s="117"/>
      <c r="R8236" s="1348">
        <v>280603662</v>
      </c>
      <c r="S8236" s="321"/>
      <c r="T8236" s="321"/>
    </row>
    <row r="8237" spans="1:20" ht="29.25" hidden="1" customHeight="1">
      <c r="A8237" s="1348">
        <v>280603663</v>
      </c>
      <c r="B8237" s="1339" t="str">
        <f t="shared" si="64"/>
        <v>2806</v>
      </c>
      <c r="C8237" s="1349" t="s">
        <v>2757</v>
      </c>
      <c r="D8237" s="1350">
        <v>1</v>
      </c>
      <c r="E8237" s="293" t="s">
        <v>22858</v>
      </c>
      <c r="F8237" s="1352" t="s">
        <v>22859</v>
      </c>
      <c r="G8237" s="1351">
        <v>44168</v>
      </c>
      <c r="H8237" s="1348" t="s">
        <v>2252</v>
      </c>
      <c r="I8237" s="1348">
        <v>1527</v>
      </c>
      <c r="J8237" s="1351">
        <v>42403</v>
      </c>
      <c r="K8237" s="1352" t="s">
        <v>2354</v>
      </c>
      <c r="L8237" s="1352"/>
      <c r="M8237" s="1387" t="s">
        <v>22860</v>
      </c>
      <c r="N8237" s="1387" t="s">
        <v>1830</v>
      </c>
      <c r="O8237" s="1347" t="s">
        <v>22861</v>
      </c>
      <c r="P8237" s="117" t="str">
        <f t="shared" si="65"/>
        <v>2806</v>
      </c>
      <c r="Q8237" s="117"/>
      <c r="R8237" s="1348">
        <v>280603663</v>
      </c>
      <c r="S8237" s="321"/>
      <c r="T8237" s="321"/>
    </row>
    <row r="8238" spans="1:20" ht="29.25" hidden="1" customHeight="1">
      <c r="A8238" s="1348">
        <v>280603664</v>
      </c>
      <c r="B8238" s="1339" t="str">
        <f t="shared" si="64"/>
        <v>2806</v>
      </c>
      <c r="C8238" s="1349" t="s">
        <v>2757</v>
      </c>
      <c r="D8238" s="1350">
        <v>1</v>
      </c>
      <c r="E8238" s="293" t="s">
        <v>22862</v>
      </c>
      <c r="F8238" s="1352" t="s">
        <v>22863</v>
      </c>
      <c r="G8238" s="1356">
        <v>44168</v>
      </c>
      <c r="H8238" s="1348" t="s">
        <v>2252</v>
      </c>
      <c r="I8238" s="1348">
        <v>1527</v>
      </c>
      <c r="J8238" s="1351">
        <v>42403</v>
      </c>
      <c r="K8238" s="1352" t="s">
        <v>2354</v>
      </c>
      <c r="L8238" s="1352" t="s">
        <v>22864</v>
      </c>
      <c r="M8238" s="1387" t="s">
        <v>3308</v>
      </c>
      <c r="N8238" s="1387" t="s">
        <v>22865</v>
      </c>
      <c r="O8238" s="1347" t="s">
        <v>22866</v>
      </c>
      <c r="P8238" s="117" t="str">
        <f t="shared" si="65"/>
        <v>2806</v>
      </c>
      <c r="Q8238" s="117"/>
      <c r="R8238" s="1348">
        <v>280603664</v>
      </c>
      <c r="S8238" s="321"/>
      <c r="T8238" s="321"/>
    </row>
    <row r="8239" spans="1:20" ht="29.25" hidden="1" customHeight="1">
      <c r="A8239" s="1348">
        <v>280603665</v>
      </c>
      <c r="B8239" s="1339" t="str">
        <f t="shared" si="64"/>
        <v>2806</v>
      </c>
      <c r="C8239" s="1349" t="s">
        <v>2757</v>
      </c>
      <c r="D8239" s="1350">
        <v>1</v>
      </c>
      <c r="E8239" s="293" t="s">
        <v>22867</v>
      </c>
      <c r="F8239" s="1352" t="s">
        <v>22868</v>
      </c>
      <c r="G8239" s="1356">
        <v>44168</v>
      </c>
      <c r="H8239" s="1348" t="s">
        <v>2252</v>
      </c>
      <c r="I8239" s="1348">
        <v>1527</v>
      </c>
      <c r="J8239" s="1351">
        <v>42403</v>
      </c>
      <c r="K8239" s="1352" t="s">
        <v>2354</v>
      </c>
      <c r="L8239" s="1352" t="s">
        <v>22869</v>
      </c>
      <c r="M8239" s="1387" t="s">
        <v>22146</v>
      </c>
      <c r="N8239" s="1387" t="s">
        <v>1830</v>
      </c>
      <c r="O8239" s="1347" t="s">
        <v>22870</v>
      </c>
      <c r="P8239" s="117" t="str">
        <f t="shared" si="65"/>
        <v>2806</v>
      </c>
      <c r="Q8239" s="117"/>
      <c r="R8239" s="1348">
        <v>280603665</v>
      </c>
      <c r="S8239" s="321"/>
      <c r="T8239" s="321"/>
    </row>
    <row r="8240" spans="1:20" ht="29.25" hidden="1" customHeight="1">
      <c r="A8240" s="1348">
        <v>280603666</v>
      </c>
      <c r="B8240" s="1339" t="str">
        <f t="shared" si="64"/>
        <v>2806</v>
      </c>
      <c r="C8240" s="1349" t="s">
        <v>2757</v>
      </c>
      <c r="D8240" s="1350">
        <v>1</v>
      </c>
      <c r="E8240" s="293" t="s">
        <v>22871</v>
      </c>
      <c r="F8240" s="1352" t="s">
        <v>22872</v>
      </c>
      <c r="G8240" s="1351">
        <v>44168</v>
      </c>
      <c r="H8240" s="1348" t="s">
        <v>2252</v>
      </c>
      <c r="I8240" s="1348">
        <v>1527</v>
      </c>
      <c r="J8240" s="1351">
        <v>42403</v>
      </c>
      <c r="K8240" s="1352" t="s">
        <v>2354</v>
      </c>
      <c r="L8240" s="1352" t="s">
        <v>22873</v>
      </c>
      <c r="M8240" s="1387" t="s">
        <v>22874</v>
      </c>
      <c r="N8240" s="1387" t="s">
        <v>1830</v>
      </c>
      <c r="O8240" s="1347" t="s">
        <v>22875</v>
      </c>
      <c r="P8240" s="117" t="str">
        <f t="shared" si="65"/>
        <v>2806</v>
      </c>
      <c r="Q8240" s="117"/>
      <c r="R8240" s="1348">
        <v>280603666</v>
      </c>
      <c r="S8240" s="321"/>
      <c r="T8240" s="321"/>
    </row>
    <row r="8241" spans="1:20" ht="29.25" hidden="1" customHeight="1">
      <c r="A8241" s="1348">
        <v>280603667</v>
      </c>
      <c r="B8241" s="1339" t="str">
        <f t="shared" si="64"/>
        <v>2806</v>
      </c>
      <c r="C8241" s="1349" t="s">
        <v>2757</v>
      </c>
      <c r="D8241" s="1350">
        <v>1</v>
      </c>
      <c r="E8241" s="293" t="s">
        <v>22876</v>
      </c>
      <c r="F8241" s="1352" t="s">
        <v>22877</v>
      </c>
      <c r="G8241" s="1356">
        <v>44657</v>
      </c>
      <c r="H8241" s="1348" t="s">
        <v>2252</v>
      </c>
      <c r="I8241" s="1348">
        <v>1557</v>
      </c>
      <c r="J8241" s="1351">
        <v>43370</v>
      </c>
      <c r="K8241" s="1352" t="s">
        <v>2354</v>
      </c>
      <c r="L8241" s="1352"/>
      <c r="M8241" s="1387" t="s">
        <v>3308</v>
      </c>
      <c r="N8241" s="1387" t="s">
        <v>22878</v>
      </c>
      <c r="O8241" s="1340" t="s">
        <v>22879</v>
      </c>
      <c r="P8241" s="117" t="str">
        <f t="shared" si="65"/>
        <v>2806</v>
      </c>
      <c r="Q8241" s="117"/>
      <c r="R8241" s="1348">
        <v>280603667</v>
      </c>
      <c r="S8241" s="321"/>
      <c r="T8241" s="321"/>
    </row>
    <row r="8242" spans="1:20" ht="29.25" hidden="1" customHeight="1">
      <c r="A8242" s="1348">
        <v>280603668</v>
      </c>
      <c r="B8242" s="1339" t="str">
        <f t="shared" si="64"/>
        <v>2806</v>
      </c>
      <c r="C8242" s="1349" t="s">
        <v>2757</v>
      </c>
      <c r="D8242" s="1350">
        <v>1</v>
      </c>
      <c r="E8242" s="293" t="s">
        <v>22880</v>
      </c>
      <c r="F8242" s="1352" t="s">
        <v>22881</v>
      </c>
      <c r="G8242" s="1356">
        <v>45291</v>
      </c>
      <c r="H8242" s="1348" t="s">
        <v>2353</v>
      </c>
      <c r="I8242" s="1348">
        <v>1557</v>
      </c>
      <c r="J8242" s="1351">
        <v>43370</v>
      </c>
      <c r="K8242" s="1352" t="s">
        <v>2354</v>
      </c>
      <c r="L8242" s="1352"/>
      <c r="M8242" s="1387" t="s">
        <v>22874</v>
      </c>
      <c r="N8242" s="1387" t="s">
        <v>1830</v>
      </c>
      <c r="O8242" s="1347"/>
      <c r="P8242" s="117" t="str">
        <f t="shared" si="65"/>
        <v>2806</v>
      </c>
      <c r="Q8242" s="117"/>
      <c r="R8242" s="1348">
        <v>280603668</v>
      </c>
      <c r="S8242" s="321"/>
      <c r="T8242" s="321"/>
    </row>
    <row r="8243" spans="1:20" ht="29.25" hidden="1" customHeight="1">
      <c r="A8243" s="1348">
        <v>280603669</v>
      </c>
      <c r="B8243" s="1339" t="str">
        <f t="shared" si="64"/>
        <v>2806</v>
      </c>
      <c r="C8243" s="1349" t="s">
        <v>2757</v>
      </c>
      <c r="D8243" s="1350">
        <v>1</v>
      </c>
      <c r="E8243" s="293" t="s">
        <v>22882</v>
      </c>
      <c r="F8243" s="1352" t="s">
        <v>22883</v>
      </c>
      <c r="G8243" s="1356">
        <v>45595</v>
      </c>
      <c r="H8243" s="1348" t="s">
        <v>2353</v>
      </c>
      <c r="I8243" s="1348">
        <v>1571</v>
      </c>
      <c r="J8243" s="1351">
        <v>43803</v>
      </c>
      <c r="K8243" s="1352" t="s">
        <v>2354</v>
      </c>
      <c r="L8243" s="1352"/>
      <c r="M8243" s="1387" t="s">
        <v>3308</v>
      </c>
      <c r="N8243" s="1387" t="s">
        <v>22878</v>
      </c>
      <c r="O8243" s="1347"/>
      <c r="P8243" s="117" t="str">
        <f t="shared" si="65"/>
        <v>2806</v>
      </c>
      <c r="Q8243" s="117"/>
      <c r="R8243" s="1348">
        <v>280603669</v>
      </c>
      <c r="S8243" s="321"/>
      <c r="T8243" s="321"/>
    </row>
    <row r="8244" spans="1:20" ht="29.25" hidden="1" customHeight="1">
      <c r="A8244" s="1348">
        <v>280603671</v>
      </c>
      <c r="B8244" s="1339" t="str">
        <f t="shared" si="64"/>
        <v>2806</v>
      </c>
      <c r="C8244" s="1349" t="s">
        <v>2757</v>
      </c>
      <c r="D8244" s="1350">
        <v>1</v>
      </c>
      <c r="E8244" s="293" t="s">
        <v>22884</v>
      </c>
      <c r="F8244" s="1352" t="s">
        <v>22885</v>
      </c>
      <c r="G8244" s="1351">
        <v>45595</v>
      </c>
      <c r="H8244" s="1348" t="s">
        <v>2353</v>
      </c>
      <c r="I8244" s="1348">
        <v>1571</v>
      </c>
      <c r="J8244" s="1351">
        <v>43803</v>
      </c>
      <c r="K8244" s="1352" t="s">
        <v>2354</v>
      </c>
      <c r="L8244" s="1352"/>
      <c r="M8244" s="1387" t="s">
        <v>22860</v>
      </c>
      <c r="N8244" s="1387" t="s">
        <v>1830</v>
      </c>
      <c r="O8244" s="1347"/>
      <c r="P8244" s="117" t="str">
        <f t="shared" si="65"/>
        <v>2806</v>
      </c>
      <c r="Q8244" s="117"/>
      <c r="R8244" s="1348">
        <v>280603671</v>
      </c>
      <c r="S8244" s="321"/>
      <c r="T8244" s="321"/>
    </row>
    <row r="8245" spans="1:20" ht="29.25" hidden="1" customHeight="1">
      <c r="A8245" s="1348">
        <v>280603672</v>
      </c>
      <c r="B8245" s="1339" t="str">
        <f t="shared" si="64"/>
        <v>2806</v>
      </c>
      <c r="C8245" s="1349" t="s">
        <v>2757</v>
      </c>
      <c r="D8245" s="1350">
        <v>1</v>
      </c>
      <c r="E8245" s="293" t="s">
        <v>22886</v>
      </c>
      <c r="F8245" s="1352" t="s">
        <v>22887</v>
      </c>
      <c r="G8245" s="1356">
        <v>45595</v>
      </c>
      <c r="H8245" s="1348" t="s">
        <v>2353</v>
      </c>
      <c r="I8245" s="1348">
        <v>1571</v>
      </c>
      <c r="J8245" s="1351">
        <v>43803</v>
      </c>
      <c r="K8245" s="1352" t="s">
        <v>2354</v>
      </c>
      <c r="L8245" s="1352"/>
      <c r="M8245" s="1387" t="s">
        <v>3308</v>
      </c>
      <c r="N8245" s="1387" t="s">
        <v>22865</v>
      </c>
      <c r="O8245" s="1347"/>
      <c r="P8245" s="117" t="str">
        <f t="shared" si="65"/>
        <v>2806</v>
      </c>
      <c r="Q8245" s="117"/>
      <c r="R8245" s="1348">
        <v>280603672</v>
      </c>
      <c r="S8245" s="321"/>
      <c r="T8245" s="321"/>
    </row>
    <row r="8246" spans="1:20" ht="29.25" hidden="1" customHeight="1">
      <c r="A8246" s="1348">
        <v>280603673</v>
      </c>
      <c r="B8246" s="1339" t="str">
        <f t="shared" si="64"/>
        <v>2806</v>
      </c>
      <c r="C8246" s="1349" t="s">
        <v>2757</v>
      </c>
      <c r="D8246" s="1350">
        <v>1</v>
      </c>
      <c r="E8246" s="293" t="s">
        <v>22888</v>
      </c>
      <c r="F8246" s="1352" t="s">
        <v>22889</v>
      </c>
      <c r="G8246" s="1351">
        <v>45595</v>
      </c>
      <c r="H8246" s="1348" t="s">
        <v>2353</v>
      </c>
      <c r="I8246" s="1348">
        <v>1571</v>
      </c>
      <c r="J8246" s="1351">
        <v>43803</v>
      </c>
      <c r="K8246" s="1352" t="s">
        <v>2354</v>
      </c>
      <c r="L8246" s="1352"/>
      <c r="M8246" s="1387" t="s">
        <v>22890</v>
      </c>
      <c r="N8246" s="1387" t="s">
        <v>1830</v>
      </c>
      <c r="O8246" s="1347"/>
      <c r="P8246" s="117" t="str">
        <f t="shared" si="65"/>
        <v>2806</v>
      </c>
      <c r="Q8246" s="117"/>
      <c r="R8246" s="1348">
        <v>280603673</v>
      </c>
      <c r="S8246" s="321"/>
      <c r="T8246" s="321"/>
    </row>
    <row r="8247" spans="1:20" ht="29.25" hidden="1" customHeight="1">
      <c r="A8247" s="1348">
        <v>280603674</v>
      </c>
      <c r="B8247" s="1339" t="str">
        <f t="shared" si="64"/>
        <v>2806</v>
      </c>
      <c r="C8247" s="1349" t="s">
        <v>2757</v>
      </c>
      <c r="D8247" s="1350">
        <v>1</v>
      </c>
      <c r="E8247" s="293" t="s">
        <v>22891</v>
      </c>
      <c r="F8247" s="1352" t="s">
        <v>22892</v>
      </c>
      <c r="G8247" s="1351">
        <v>45595</v>
      </c>
      <c r="H8247" s="1348" t="s">
        <v>2353</v>
      </c>
      <c r="I8247" s="1348">
        <v>1571</v>
      </c>
      <c r="J8247" s="1351">
        <v>43803</v>
      </c>
      <c r="K8247" s="1352" t="s">
        <v>2354</v>
      </c>
      <c r="L8247" s="1352"/>
      <c r="M8247" s="1387" t="s">
        <v>22893</v>
      </c>
      <c r="N8247" s="1387" t="s">
        <v>1830</v>
      </c>
      <c r="O8247" s="1347"/>
      <c r="P8247" s="117" t="str">
        <f t="shared" si="65"/>
        <v>2806</v>
      </c>
      <c r="Q8247" s="117"/>
      <c r="R8247" s="1348">
        <v>280603674</v>
      </c>
      <c r="S8247" s="321"/>
      <c r="T8247" s="321"/>
    </row>
    <row r="8248" spans="1:20" ht="29.25" hidden="1" customHeight="1">
      <c r="A8248" s="1348">
        <v>280603675</v>
      </c>
      <c r="B8248" s="1339" t="str">
        <f t="shared" si="64"/>
        <v>2806</v>
      </c>
      <c r="C8248" s="1349" t="s">
        <v>2760</v>
      </c>
      <c r="D8248" s="1350">
        <v>1</v>
      </c>
      <c r="E8248" s="293" t="s">
        <v>22894</v>
      </c>
      <c r="F8248" s="1352" t="s">
        <v>22895</v>
      </c>
      <c r="G8248" s="1356">
        <v>41301</v>
      </c>
      <c r="H8248" s="1348" t="s">
        <v>2252</v>
      </c>
      <c r="I8248" s="1348"/>
      <c r="J8248" s="1351"/>
      <c r="K8248" s="1352" t="s">
        <v>2253</v>
      </c>
      <c r="L8248" s="1352"/>
      <c r="M8248" s="1387" t="s">
        <v>1830</v>
      </c>
      <c r="N8248" s="1387" t="s">
        <v>1830</v>
      </c>
      <c r="O8248" s="1347"/>
      <c r="P8248" s="117" t="str">
        <f t="shared" si="65"/>
        <v>2806</v>
      </c>
      <c r="Q8248" s="117"/>
      <c r="R8248" s="1348">
        <v>280603675</v>
      </c>
      <c r="S8248" s="321"/>
      <c r="T8248" s="321"/>
    </row>
    <row r="8249" spans="1:20" ht="29.25" hidden="1" customHeight="1">
      <c r="A8249" s="1348">
        <v>280603676</v>
      </c>
      <c r="B8249" s="1339" t="str">
        <f t="shared" si="64"/>
        <v>2806</v>
      </c>
      <c r="C8249" s="1349" t="s">
        <v>2760</v>
      </c>
      <c r="D8249" s="1350">
        <v>2</v>
      </c>
      <c r="E8249" s="293" t="s">
        <v>22896</v>
      </c>
      <c r="F8249" s="1352" t="s">
        <v>22897</v>
      </c>
      <c r="G8249" s="1356">
        <v>41988</v>
      </c>
      <c r="H8249" s="1348" t="s">
        <v>2252</v>
      </c>
      <c r="I8249" s="1348"/>
      <c r="J8249" s="1348"/>
      <c r="K8249" s="1352" t="s">
        <v>2253</v>
      </c>
      <c r="L8249" s="1352"/>
      <c r="M8249" s="1387" t="s">
        <v>1830</v>
      </c>
      <c r="N8249" s="1387" t="s">
        <v>1830</v>
      </c>
      <c r="O8249" s="1347"/>
      <c r="P8249" s="117" t="str">
        <f t="shared" si="65"/>
        <v>2806</v>
      </c>
      <c r="Q8249" s="117"/>
      <c r="R8249" s="1348">
        <v>280603676</v>
      </c>
      <c r="S8249" s="321"/>
      <c r="T8249" s="321"/>
    </row>
    <row r="8250" spans="1:20" ht="29.25" hidden="1" customHeight="1">
      <c r="A8250" s="1348">
        <v>280603677</v>
      </c>
      <c r="B8250" s="1339" t="str">
        <f t="shared" si="64"/>
        <v>2806</v>
      </c>
      <c r="C8250" s="1349" t="s">
        <v>2760</v>
      </c>
      <c r="D8250" s="1350">
        <v>3</v>
      </c>
      <c r="E8250" s="293" t="s">
        <v>22898</v>
      </c>
      <c r="F8250" s="1352" t="s">
        <v>22899</v>
      </c>
      <c r="G8250" s="1351">
        <v>43099</v>
      </c>
      <c r="H8250" s="1348" t="s">
        <v>2252</v>
      </c>
      <c r="I8250" s="1348">
        <v>1423</v>
      </c>
      <c r="J8250" s="1351">
        <v>40521</v>
      </c>
      <c r="K8250" s="1352" t="s">
        <v>2253</v>
      </c>
      <c r="L8250" s="1353"/>
      <c r="M8250" s="1387" t="s">
        <v>1830</v>
      </c>
      <c r="N8250" s="1387" t="s">
        <v>1830</v>
      </c>
      <c r="O8250" s="1347"/>
      <c r="P8250" s="117" t="str">
        <f t="shared" si="65"/>
        <v>2806</v>
      </c>
      <c r="Q8250" s="117"/>
      <c r="R8250" s="1348">
        <v>280603677</v>
      </c>
      <c r="S8250" s="321"/>
      <c r="T8250" s="321"/>
    </row>
    <row r="8251" spans="1:20" ht="29.25" hidden="1" customHeight="1">
      <c r="A8251" s="1348">
        <v>280603678</v>
      </c>
      <c r="B8251" s="1339" t="str">
        <f t="shared" si="64"/>
        <v>2806</v>
      </c>
      <c r="C8251" s="1349" t="s">
        <v>2760</v>
      </c>
      <c r="D8251" s="1350">
        <v>1</v>
      </c>
      <c r="E8251" s="293" t="s">
        <v>22900</v>
      </c>
      <c r="F8251" s="1352" t="s">
        <v>22901</v>
      </c>
      <c r="G8251" s="1356">
        <v>41301</v>
      </c>
      <c r="H8251" s="1348" t="s">
        <v>2252</v>
      </c>
      <c r="I8251" s="1348"/>
      <c r="J8251" s="1348"/>
      <c r="K8251" s="1352" t="s">
        <v>2253</v>
      </c>
      <c r="L8251" s="1352" t="s">
        <v>22902</v>
      </c>
      <c r="M8251" s="1387" t="s">
        <v>22903</v>
      </c>
      <c r="N8251" s="1387" t="s">
        <v>1830</v>
      </c>
      <c r="O8251" s="1347"/>
      <c r="P8251" s="117" t="str">
        <f t="shared" si="65"/>
        <v>2806</v>
      </c>
      <c r="Q8251" s="117"/>
      <c r="R8251" s="1348">
        <v>280603678</v>
      </c>
      <c r="S8251" s="321"/>
      <c r="T8251" s="321"/>
    </row>
    <row r="8252" spans="1:20" ht="29.25" hidden="1" customHeight="1">
      <c r="A8252" s="1348">
        <v>280603679</v>
      </c>
      <c r="B8252" s="1339" t="str">
        <f t="shared" si="64"/>
        <v>2806</v>
      </c>
      <c r="C8252" s="1349" t="s">
        <v>2760</v>
      </c>
      <c r="D8252" s="1350">
        <v>2</v>
      </c>
      <c r="E8252" s="293" t="s">
        <v>22904</v>
      </c>
      <c r="F8252" s="1352" t="s">
        <v>22901</v>
      </c>
      <c r="G8252" s="1351">
        <v>41988</v>
      </c>
      <c r="H8252" s="1348" t="s">
        <v>2252</v>
      </c>
      <c r="I8252" s="1348"/>
      <c r="J8252" s="1351"/>
      <c r="K8252" s="1352" t="s">
        <v>2253</v>
      </c>
      <c r="L8252" s="1353"/>
      <c r="M8252" s="1387" t="s">
        <v>1830</v>
      </c>
      <c r="N8252" s="1387" t="s">
        <v>1830</v>
      </c>
      <c r="O8252" s="1347"/>
      <c r="P8252" s="117" t="str">
        <f t="shared" si="65"/>
        <v>2806</v>
      </c>
      <c r="Q8252" s="117"/>
      <c r="R8252" s="1348">
        <v>280603679</v>
      </c>
      <c r="S8252" s="321"/>
      <c r="T8252" s="321"/>
    </row>
    <row r="8253" spans="1:20" ht="29.25" hidden="1" customHeight="1">
      <c r="A8253" s="1348">
        <v>280603680</v>
      </c>
      <c r="B8253" s="1339" t="str">
        <f t="shared" si="64"/>
        <v>2806</v>
      </c>
      <c r="C8253" s="1349" t="s">
        <v>2760</v>
      </c>
      <c r="D8253" s="1350">
        <v>3</v>
      </c>
      <c r="E8253" s="293" t="s">
        <v>22905</v>
      </c>
      <c r="F8253" s="1352" t="s">
        <v>22906</v>
      </c>
      <c r="G8253" s="1356">
        <v>42899</v>
      </c>
      <c r="H8253" s="1348" t="s">
        <v>2252</v>
      </c>
      <c r="I8253" s="1348">
        <v>1423</v>
      </c>
      <c r="J8253" s="1351">
        <v>40521</v>
      </c>
      <c r="K8253" s="1352" t="s">
        <v>2253</v>
      </c>
      <c r="L8253" s="1353"/>
      <c r="M8253" s="1387" t="s">
        <v>1830</v>
      </c>
      <c r="N8253" s="1387" t="s">
        <v>1830</v>
      </c>
      <c r="O8253" s="1347" t="s">
        <v>22907</v>
      </c>
      <c r="P8253" s="117" t="str">
        <f t="shared" si="65"/>
        <v>2806</v>
      </c>
      <c r="Q8253" s="117"/>
      <c r="R8253" s="1348">
        <v>280603680</v>
      </c>
      <c r="S8253" s="321"/>
      <c r="T8253" s="321"/>
    </row>
    <row r="8254" spans="1:20" ht="29.25" hidden="1" customHeight="1">
      <c r="A8254" s="1348">
        <v>280603681</v>
      </c>
      <c r="B8254" s="1339" t="str">
        <f t="shared" si="64"/>
        <v>2806</v>
      </c>
      <c r="C8254" s="1349" t="s">
        <v>2760</v>
      </c>
      <c r="D8254" s="1350">
        <v>1</v>
      </c>
      <c r="E8254" s="293" t="s">
        <v>22908</v>
      </c>
      <c r="F8254" s="1352" t="s">
        <v>22909</v>
      </c>
      <c r="G8254" s="1356">
        <v>41301</v>
      </c>
      <c r="H8254" s="1348" t="s">
        <v>2252</v>
      </c>
      <c r="I8254" s="1348"/>
      <c r="J8254" s="1348"/>
      <c r="K8254" s="1352" t="s">
        <v>2253</v>
      </c>
      <c r="L8254" s="1352" t="s">
        <v>22910</v>
      </c>
      <c r="M8254" s="1387" t="s">
        <v>1830</v>
      </c>
      <c r="N8254" s="1387" t="s">
        <v>1830</v>
      </c>
      <c r="O8254" s="1347"/>
      <c r="P8254" s="117" t="str">
        <f t="shared" si="65"/>
        <v>2806</v>
      </c>
      <c r="Q8254" s="117"/>
      <c r="R8254" s="1348">
        <v>280603681</v>
      </c>
      <c r="S8254" s="321"/>
      <c r="T8254" s="321"/>
    </row>
    <row r="8255" spans="1:20" ht="29.25" hidden="1" customHeight="1">
      <c r="A8255" s="1348">
        <v>280603682</v>
      </c>
      <c r="B8255" s="1339" t="str">
        <f t="shared" si="64"/>
        <v>2806</v>
      </c>
      <c r="C8255" s="1349" t="s">
        <v>2760</v>
      </c>
      <c r="D8255" s="1350">
        <v>2</v>
      </c>
      <c r="E8255" s="293" t="s">
        <v>22911</v>
      </c>
      <c r="F8255" s="1352" t="s">
        <v>22912</v>
      </c>
      <c r="G8255" s="1351">
        <v>41988</v>
      </c>
      <c r="H8255" s="1348" t="s">
        <v>2252</v>
      </c>
      <c r="I8255" s="1348"/>
      <c r="J8255" s="1351"/>
      <c r="K8255" s="1352" t="s">
        <v>2253</v>
      </c>
      <c r="L8255" s="1353"/>
      <c r="M8255" s="1387" t="s">
        <v>1830</v>
      </c>
      <c r="N8255" s="1387" t="s">
        <v>1830</v>
      </c>
      <c r="O8255" s="1347"/>
      <c r="P8255" s="117" t="str">
        <f t="shared" si="65"/>
        <v>2806</v>
      </c>
      <c r="Q8255" s="117"/>
      <c r="R8255" s="1348">
        <v>280603682</v>
      </c>
      <c r="S8255" s="321"/>
      <c r="T8255" s="321"/>
    </row>
    <row r="8256" spans="1:20" ht="29.25" hidden="1" customHeight="1">
      <c r="A8256" s="1348">
        <v>280603683</v>
      </c>
      <c r="B8256" s="1339" t="str">
        <f t="shared" si="64"/>
        <v>2806</v>
      </c>
      <c r="C8256" s="1349" t="s">
        <v>2760</v>
      </c>
      <c r="D8256" s="1350">
        <v>3</v>
      </c>
      <c r="E8256" s="293" t="s">
        <v>22913</v>
      </c>
      <c r="F8256" s="1352" t="s">
        <v>22914</v>
      </c>
      <c r="G8256" s="1356">
        <v>42899</v>
      </c>
      <c r="H8256" s="1348" t="s">
        <v>2252</v>
      </c>
      <c r="I8256" s="1348">
        <v>1423</v>
      </c>
      <c r="J8256" s="1356">
        <v>40521</v>
      </c>
      <c r="K8256" s="1352" t="s">
        <v>2253</v>
      </c>
      <c r="L8256" s="1352"/>
      <c r="M8256" s="1387" t="s">
        <v>22915</v>
      </c>
      <c r="N8256" s="1387" t="s">
        <v>1830</v>
      </c>
      <c r="O8256" s="1347" t="s">
        <v>22916</v>
      </c>
      <c r="P8256" s="117" t="str">
        <f t="shared" si="65"/>
        <v>2806</v>
      </c>
      <c r="Q8256" s="117"/>
      <c r="R8256" s="1348">
        <v>280603683</v>
      </c>
      <c r="S8256" s="321"/>
      <c r="T8256" s="321"/>
    </row>
    <row r="8257" spans="1:20" ht="29.25" hidden="1" customHeight="1">
      <c r="A8257" s="1348">
        <v>280603684</v>
      </c>
      <c r="B8257" s="1339" t="str">
        <f t="shared" si="64"/>
        <v>2806</v>
      </c>
      <c r="C8257" s="1349" t="s">
        <v>2760</v>
      </c>
      <c r="D8257" s="1350">
        <v>1</v>
      </c>
      <c r="E8257" s="293" t="s">
        <v>22917</v>
      </c>
      <c r="F8257" s="1352" t="s">
        <v>22918</v>
      </c>
      <c r="G8257" s="1351">
        <v>41301</v>
      </c>
      <c r="H8257" s="1348" t="s">
        <v>2252</v>
      </c>
      <c r="I8257" s="1348"/>
      <c r="J8257" s="1351"/>
      <c r="K8257" s="1352" t="s">
        <v>2253</v>
      </c>
      <c r="L8257" s="1353"/>
      <c r="M8257" s="1387" t="s">
        <v>1830</v>
      </c>
      <c r="N8257" s="1387" t="s">
        <v>1830</v>
      </c>
      <c r="O8257" s="1347"/>
      <c r="P8257" s="117" t="str">
        <f t="shared" si="65"/>
        <v>2806</v>
      </c>
      <c r="Q8257" s="117"/>
      <c r="R8257" s="1348">
        <v>280603684</v>
      </c>
      <c r="S8257" s="321"/>
      <c r="T8257" s="321"/>
    </row>
    <row r="8258" spans="1:20" ht="29.25" hidden="1" customHeight="1">
      <c r="A8258" s="1348">
        <v>280603685</v>
      </c>
      <c r="B8258" s="1339" t="str">
        <f t="shared" si="64"/>
        <v>2806</v>
      </c>
      <c r="C8258" s="1349" t="s">
        <v>2760</v>
      </c>
      <c r="D8258" s="1350">
        <v>2</v>
      </c>
      <c r="E8258" s="293" t="s">
        <v>22919</v>
      </c>
      <c r="F8258" s="1352" t="s">
        <v>22920</v>
      </c>
      <c r="G8258" s="1356">
        <v>43099</v>
      </c>
      <c r="H8258" s="1348" t="s">
        <v>2252</v>
      </c>
      <c r="I8258" s="1348">
        <v>1423</v>
      </c>
      <c r="J8258" s="1351">
        <v>40521</v>
      </c>
      <c r="K8258" s="1352" t="s">
        <v>2253</v>
      </c>
      <c r="L8258" s="1353"/>
      <c r="M8258" s="1387" t="s">
        <v>1830</v>
      </c>
      <c r="N8258" s="1387" t="s">
        <v>1830</v>
      </c>
      <c r="O8258" s="1347"/>
      <c r="P8258" s="117" t="str">
        <f t="shared" si="65"/>
        <v>2806</v>
      </c>
      <c r="Q8258" s="117"/>
      <c r="R8258" s="1348">
        <v>280603685</v>
      </c>
      <c r="S8258" s="321"/>
      <c r="T8258" s="321"/>
    </row>
    <row r="8259" spans="1:20" ht="29.25" hidden="1" customHeight="1">
      <c r="A8259" s="1348">
        <v>280603686</v>
      </c>
      <c r="B8259" s="1339" t="str">
        <f t="shared" si="64"/>
        <v>2806</v>
      </c>
      <c r="C8259" s="1349" t="s">
        <v>2760</v>
      </c>
      <c r="D8259" s="1350">
        <v>1</v>
      </c>
      <c r="E8259" s="293" t="s">
        <v>22921</v>
      </c>
      <c r="F8259" s="1352" t="s">
        <v>22922</v>
      </c>
      <c r="G8259" s="1356">
        <v>41301</v>
      </c>
      <c r="H8259" s="1348" t="s">
        <v>2252</v>
      </c>
      <c r="I8259" s="1348"/>
      <c r="J8259" s="1386"/>
      <c r="K8259" s="1352" t="s">
        <v>2253</v>
      </c>
      <c r="L8259" s="1352" t="s">
        <v>22923</v>
      </c>
      <c r="M8259" s="1387" t="s">
        <v>22924</v>
      </c>
      <c r="N8259" s="1387" t="s">
        <v>1830</v>
      </c>
      <c r="O8259" s="1347"/>
      <c r="P8259" s="117" t="str">
        <f t="shared" si="65"/>
        <v>2806</v>
      </c>
      <c r="Q8259" s="117"/>
      <c r="R8259" s="1348">
        <v>280603686</v>
      </c>
      <c r="S8259" s="321"/>
      <c r="T8259" s="321"/>
    </row>
    <row r="8260" spans="1:20" ht="29.25" hidden="1" customHeight="1">
      <c r="A8260" s="1348">
        <v>280603687</v>
      </c>
      <c r="B8260" s="1339" t="str">
        <f t="shared" si="64"/>
        <v>2806</v>
      </c>
      <c r="C8260" s="1349" t="s">
        <v>2760</v>
      </c>
      <c r="D8260" s="1350">
        <v>2</v>
      </c>
      <c r="E8260" s="293" t="s">
        <v>22925</v>
      </c>
      <c r="F8260" s="1352" t="s">
        <v>22922</v>
      </c>
      <c r="G8260" s="1351">
        <v>41988</v>
      </c>
      <c r="H8260" s="1348" t="s">
        <v>2252</v>
      </c>
      <c r="I8260" s="1348"/>
      <c r="J8260" s="1368"/>
      <c r="K8260" s="1352" t="s">
        <v>2253</v>
      </c>
      <c r="L8260" s="1352"/>
      <c r="M8260" s="1387" t="s">
        <v>1830</v>
      </c>
      <c r="N8260" s="1387" t="s">
        <v>1830</v>
      </c>
      <c r="O8260" s="1347"/>
      <c r="P8260" s="117" t="str">
        <f t="shared" si="65"/>
        <v>2806</v>
      </c>
      <c r="Q8260" s="117"/>
      <c r="R8260" s="1348">
        <v>280603687</v>
      </c>
      <c r="S8260" s="321"/>
      <c r="T8260" s="321"/>
    </row>
    <row r="8261" spans="1:20" ht="29.25" hidden="1" customHeight="1">
      <c r="A8261" s="1348">
        <v>280603688</v>
      </c>
      <c r="B8261" s="1339" t="str">
        <f t="shared" si="64"/>
        <v>2806</v>
      </c>
      <c r="C8261" s="1349" t="s">
        <v>2760</v>
      </c>
      <c r="D8261" s="1350">
        <v>3</v>
      </c>
      <c r="E8261" s="293" t="s">
        <v>22926</v>
      </c>
      <c r="F8261" s="1352" t="s">
        <v>22927</v>
      </c>
      <c r="G8261" s="1356">
        <v>42899</v>
      </c>
      <c r="H8261" s="1348" t="s">
        <v>2252</v>
      </c>
      <c r="I8261" s="1348">
        <v>1423</v>
      </c>
      <c r="J8261" s="1351">
        <v>40521</v>
      </c>
      <c r="K8261" s="1352" t="s">
        <v>2253</v>
      </c>
      <c r="L8261" s="1352"/>
      <c r="M8261" s="1387" t="s">
        <v>1830</v>
      </c>
      <c r="N8261" s="1387" t="s">
        <v>1830</v>
      </c>
      <c r="O8261" s="1347" t="s">
        <v>22928</v>
      </c>
      <c r="P8261" s="117" t="str">
        <f t="shared" si="65"/>
        <v>2806</v>
      </c>
      <c r="Q8261" s="117"/>
      <c r="R8261" s="1348">
        <v>280603688</v>
      </c>
      <c r="S8261" s="321"/>
      <c r="T8261" s="321"/>
    </row>
    <row r="8262" spans="1:20" ht="29.25" hidden="1" customHeight="1">
      <c r="A8262" s="1348">
        <v>280603689</v>
      </c>
      <c r="B8262" s="1339" t="str">
        <f t="shared" si="64"/>
        <v>2806</v>
      </c>
      <c r="C8262" s="1349" t="s">
        <v>2760</v>
      </c>
      <c r="D8262" s="1350">
        <v>1</v>
      </c>
      <c r="E8262" s="293" t="s">
        <v>22929</v>
      </c>
      <c r="F8262" s="1352" t="s">
        <v>22909</v>
      </c>
      <c r="G8262" s="1356">
        <v>41301</v>
      </c>
      <c r="H8262" s="1348" t="s">
        <v>2252</v>
      </c>
      <c r="I8262" s="1348"/>
      <c r="J8262" s="1367"/>
      <c r="K8262" s="1352" t="s">
        <v>2253</v>
      </c>
      <c r="L8262" s="1352" t="s">
        <v>22930</v>
      </c>
      <c r="M8262" s="1387" t="s">
        <v>22931</v>
      </c>
      <c r="N8262" s="1387" t="s">
        <v>1830</v>
      </c>
      <c r="O8262" s="1347"/>
      <c r="P8262" s="117" t="str">
        <f t="shared" si="65"/>
        <v>2806</v>
      </c>
      <c r="Q8262" s="117"/>
      <c r="R8262" s="1348">
        <v>280603689</v>
      </c>
      <c r="S8262" s="321"/>
      <c r="T8262" s="321"/>
    </row>
    <row r="8263" spans="1:20" ht="29.25" hidden="1" customHeight="1">
      <c r="A8263" s="1348">
        <v>280603690</v>
      </c>
      <c r="B8263" s="1339" t="str">
        <f t="shared" si="64"/>
        <v>2806</v>
      </c>
      <c r="C8263" s="1349" t="s">
        <v>2760</v>
      </c>
      <c r="D8263" s="1350">
        <v>1</v>
      </c>
      <c r="E8263" s="293" t="s">
        <v>22932</v>
      </c>
      <c r="F8263" s="1352" t="s">
        <v>22933</v>
      </c>
      <c r="G8263" s="1351">
        <v>41301</v>
      </c>
      <c r="H8263" s="1348" t="s">
        <v>2252</v>
      </c>
      <c r="I8263" s="1348">
        <v>1423</v>
      </c>
      <c r="J8263" s="1351">
        <v>40521</v>
      </c>
      <c r="K8263" s="1352" t="s">
        <v>2253</v>
      </c>
      <c r="L8263" s="1352" t="s">
        <v>22934</v>
      </c>
      <c r="M8263" s="1387" t="s">
        <v>1830</v>
      </c>
      <c r="N8263" s="1387" t="s">
        <v>1830</v>
      </c>
      <c r="O8263" s="1347"/>
      <c r="P8263" s="117" t="str">
        <f t="shared" si="65"/>
        <v>2806</v>
      </c>
      <c r="Q8263" s="117"/>
      <c r="R8263" s="1348">
        <v>280603690</v>
      </c>
      <c r="S8263" s="321"/>
      <c r="T8263" s="321"/>
    </row>
    <row r="8264" spans="1:20" ht="29.25" hidden="1" customHeight="1">
      <c r="A8264" s="1348">
        <v>280603691</v>
      </c>
      <c r="B8264" s="1339" t="str">
        <f t="shared" si="64"/>
        <v>2806</v>
      </c>
      <c r="C8264" s="1349" t="s">
        <v>2760</v>
      </c>
      <c r="D8264" s="1350">
        <v>1</v>
      </c>
      <c r="E8264" s="293" t="s">
        <v>22935</v>
      </c>
      <c r="F8264" s="1352" t="s">
        <v>22936</v>
      </c>
      <c r="G8264" s="1356">
        <v>41301</v>
      </c>
      <c r="H8264" s="1348" t="s">
        <v>2252</v>
      </c>
      <c r="I8264" s="1348"/>
      <c r="J8264" s="1368"/>
      <c r="K8264" s="1352" t="s">
        <v>2253</v>
      </c>
      <c r="L8264" s="1352" t="s">
        <v>22910</v>
      </c>
      <c r="M8264" s="1387" t="s">
        <v>1830</v>
      </c>
      <c r="N8264" s="1387" t="s">
        <v>1830</v>
      </c>
      <c r="O8264" s="1347"/>
      <c r="P8264" s="117" t="str">
        <f t="shared" si="65"/>
        <v>2806</v>
      </c>
      <c r="Q8264" s="117"/>
      <c r="R8264" s="1348">
        <v>280603691</v>
      </c>
      <c r="S8264" s="321"/>
      <c r="T8264" s="321"/>
    </row>
    <row r="8265" spans="1:20" ht="29.25" hidden="1" customHeight="1">
      <c r="A8265" s="1348">
        <v>280603692</v>
      </c>
      <c r="B8265" s="1339" t="str">
        <f t="shared" si="64"/>
        <v>2806</v>
      </c>
      <c r="C8265" s="1349" t="s">
        <v>2760</v>
      </c>
      <c r="D8265" s="1350">
        <v>2</v>
      </c>
      <c r="E8265" s="293" t="s">
        <v>22937</v>
      </c>
      <c r="F8265" s="1352" t="s">
        <v>22938</v>
      </c>
      <c r="G8265" s="1356">
        <v>42899</v>
      </c>
      <c r="H8265" s="1348" t="s">
        <v>2252</v>
      </c>
      <c r="I8265" s="1348">
        <v>1423</v>
      </c>
      <c r="J8265" s="1356">
        <v>40521</v>
      </c>
      <c r="K8265" s="1352" t="s">
        <v>2253</v>
      </c>
      <c r="L8265" s="1352"/>
      <c r="M8265" s="1387" t="s">
        <v>1830</v>
      </c>
      <c r="N8265" s="1387" t="s">
        <v>1830</v>
      </c>
      <c r="O8265" s="1347" t="s">
        <v>22916</v>
      </c>
      <c r="P8265" s="117" t="str">
        <f t="shared" si="65"/>
        <v>2806</v>
      </c>
      <c r="Q8265" s="117"/>
      <c r="R8265" s="1348">
        <v>280603692</v>
      </c>
      <c r="S8265" s="321"/>
      <c r="T8265" s="321"/>
    </row>
    <row r="8266" spans="1:20" ht="29.25" hidden="1" customHeight="1">
      <c r="A8266" s="1348">
        <v>280603693</v>
      </c>
      <c r="B8266" s="1339" t="str">
        <f t="shared" si="64"/>
        <v>2806</v>
      </c>
      <c r="C8266" s="1349" t="s">
        <v>2760</v>
      </c>
      <c r="D8266" s="1350">
        <v>1</v>
      </c>
      <c r="E8266" s="293" t="s">
        <v>22939</v>
      </c>
      <c r="F8266" s="1352" t="s">
        <v>22940</v>
      </c>
      <c r="G8266" s="1351">
        <v>41301</v>
      </c>
      <c r="H8266" s="1348" t="s">
        <v>2252</v>
      </c>
      <c r="I8266" s="1348">
        <v>1423</v>
      </c>
      <c r="J8266" s="1351">
        <v>40521</v>
      </c>
      <c r="K8266" s="1352" t="s">
        <v>2253</v>
      </c>
      <c r="L8266" s="1352" t="s">
        <v>22941</v>
      </c>
      <c r="M8266" s="1387" t="s">
        <v>1830</v>
      </c>
      <c r="N8266" s="1387" t="s">
        <v>1830</v>
      </c>
      <c r="O8266" s="1347"/>
      <c r="P8266" s="117" t="str">
        <f t="shared" si="65"/>
        <v>2806</v>
      </c>
      <c r="Q8266" s="117"/>
      <c r="R8266" s="1348">
        <v>280603693</v>
      </c>
      <c r="S8266" s="321"/>
      <c r="T8266" s="321"/>
    </row>
    <row r="8267" spans="1:20" ht="29.25" hidden="1" customHeight="1">
      <c r="A8267" s="1348">
        <v>280603694</v>
      </c>
      <c r="B8267" s="1339" t="str">
        <f t="shared" si="64"/>
        <v>2806</v>
      </c>
      <c r="C8267" s="1349" t="s">
        <v>2760</v>
      </c>
      <c r="D8267" s="1350">
        <v>1</v>
      </c>
      <c r="E8267" s="293" t="s">
        <v>22942</v>
      </c>
      <c r="F8267" s="1352" t="s">
        <v>22943</v>
      </c>
      <c r="G8267" s="1351">
        <v>41988</v>
      </c>
      <c r="H8267" s="1348" t="s">
        <v>2252</v>
      </c>
      <c r="I8267" s="1348"/>
      <c r="J8267" s="1368"/>
      <c r="K8267" s="1352" t="s">
        <v>2253</v>
      </c>
      <c r="L8267" s="1352" t="s">
        <v>22944</v>
      </c>
      <c r="M8267" s="1387" t="s">
        <v>1830</v>
      </c>
      <c r="N8267" s="1387" t="s">
        <v>1830</v>
      </c>
      <c r="O8267" s="1347"/>
      <c r="P8267" s="117" t="str">
        <f t="shared" si="65"/>
        <v>2806</v>
      </c>
      <c r="Q8267" s="117"/>
      <c r="R8267" s="1348">
        <v>280603694</v>
      </c>
      <c r="S8267" s="321"/>
      <c r="T8267" s="321"/>
    </row>
    <row r="8268" spans="1:20" ht="29.25" hidden="1" customHeight="1">
      <c r="A8268" s="1348">
        <v>280603695</v>
      </c>
      <c r="B8268" s="1339" t="str">
        <f t="shared" si="64"/>
        <v>2806</v>
      </c>
      <c r="C8268" s="1349" t="s">
        <v>2760</v>
      </c>
      <c r="D8268" s="1350">
        <v>2</v>
      </c>
      <c r="E8268" s="293" t="s">
        <v>22945</v>
      </c>
      <c r="F8268" s="1352" t="s">
        <v>22946</v>
      </c>
      <c r="G8268" s="1351">
        <v>42899</v>
      </c>
      <c r="H8268" s="1348" t="s">
        <v>2252</v>
      </c>
      <c r="I8268" s="1348">
        <v>1423</v>
      </c>
      <c r="J8268" s="1356">
        <v>40521</v>
      </c>
      <c r="K8268" s="1352" t="s">
        <v>2253</v>
      </c>
      <c r="L8268" s="1352"/>
      <c r="M8268" s="1387" t="s">
        <v>1830</v>
      </c>
      <c r="N8268" s="1387" t="s">
        <v>1830</v>
      </c>
      <c r="O8268" s="1347" t="s">
        <v>22947</v>
      </c>
      <c r="P8268" s="117" t="str">
        <f t="shared" si="65"/>
        <v>2806</v>
      </c>
      <c r="Q8268" s="117"/>
      <c r="R8268" s="1348">
        <v>280603695</v>
      </c>
      <c r="S8268" s="321"/>
      <c r="T8268" s="321"/>
    </row>
    <row r="8269" spans="1:20" ht="29.25" hidden="1" customHeight="1">
      <c r="A8269" s="1348">
        <v>280603696</v>
      </c>
      <c r="B8269" s="1339" t="str">
        <f t="shared" si="64"/>
        <v>2806</v>
      </c>
      <c r="C8269" s="1349" t="s">
        <v>2760</v>
      </c>
      <c r="D8269" s="1350">
        <v>1</v>
      </c>
      <c r="E8269" s="293" t="s">
        <v>22948</v>
      </c>
      <c r="F8269" s="1352" t="s">
        <v>22949</v>
      </c>
      <c r="G8269" s="1351">
        <v>42899</v>
      </c>
      <c r="H8269" s="1348" t="s">
        <v>2252</v>
      </c>
      <c r="I8269" s="1348">
        <v>1423</v>
      </c>
      <c r="J8269" s="1351">
        <v>40521</v>
      </c>
      <c r="K8269" s="1352" t="s">
        <v>2253</v>
      </c>
      <c r="L8269" s="1352" t="s">
        <v>22950</v>
      </c>
      <c r="M8269" s="1387" t="s">
        <v>1830</v>
      </c>
      <c r="N8269" s="1387" t="s">
        <v>1830</v>
      </c>
      <c r="O8269" s="1347" t="s">
        <v>22947</v>
      </c>
      <c r="P8269" s="117" t="str">
        <f t="shared" si="65"/>
        <v>2806</v>
      </c>
      <c r="Q8269" s="117"/>
      <c r="R8269" s="1348">
        <v>280603696</v>
      </c>
      <c r="S8269" s="321"/>
      <c r="T8269" s="321"/>
    </row>
    <row r="8270" spans="1:20" ht="29.25" hidden="1" customHeight="1">
      <c r="A8270" s="1348">
        <v>280603704</v>
      </c>
      <c r="B8270" s="1339" t="str">
        <f t="shared" si="64"/>
        <v>2806</v>
      </c>
      <c r="C8270" s="1349" t="s">
        <v>2760</v>
      </c>
      <c r="D8270" s="1350">
        <v>1</v>
      </c>
      <c r="E8270" s="293" t="s">
        <v>22951</v>
      </c>
      <c r="F8270" s="1352" t="s">
        <v>22952</v>
      </c>
      <c r="G8270" s="1351">
        <v>42315</v>
      </c>
      <c r="H8270" s="1348" t="s">
        <v>2252</v>
      </c>
      <c r="I8270" s="1348">
        <v>1423</v>
      </c>
      <c r="J8270" s="1356">
        <v>40521</v>
      </c>
      <c r="K8270" s="1352" t="s">
        <v>2253</v>
      </c>
      <c r="L8270" s="1352" t="s">
        <v>22953</v>
      </c>
      <c r="M8270" s="1387" t="s">
        <v>1830</v>
      </c>
      <c r="N8270" s="1387" t="s">
        <v>1830</v>
      </c>
      <c r="O8270" s="1347"/>
      <c r="P8270" s="117" t="str">
        <f t="shared" si="65"/>
        <v>2806</v>
      </c>
      <c r="Q8270" s="117"/>
      <c r="R8270" s="1348">
        <v>280603704</v>
      </c>
      <c r="S8270" s="321"/>
      <c r="T8270" s="321"/>
    </row>
    <row r="8271" spans="1:20" ht="29.25" hidden="1" customHeight="1">
      <c r="A8271" s="1348">
        <v>280603705</v>
      </c>
      <c r="B8271" s="1339" t="str">
        <f t="shared" si="64"/>
        <v>2806</v>
      </c>
      <c r="C8271" s="1349" t="s">
        <v>2760</v>
      </c>
      <c r="D8271" s="1350">
        <v>1</v>
      </c>
      <c r="E8271" s="293" t="s">
        <v>22954</v>
      </c>
      <c r="F8271" s="1352" t="s">
        <v>22955</v>
      </c>
      <c r="G8271" s="1351">
        <v>42315</v>
      </c>
      <c r="H8271" s="1348" t="s">
        <v>2252</v>
      </c>
      <c r="I8271" s="1348">
        <v>1423</v>
      </c>
      <c r="J8271" s="1351">
        <v>40521</v>
      </c>
      <c r="K8271" s="1352" t="s">
        <v>2253</v>
      </c>
      <c r="L8271" s="1352" t="s">
        <v>22953</v>
      </c>
      <c r="M8271" s="1387" t="s">
        <v>10352</v>
      </c>
      <c r="N8271" s="1387" t="s">
        <v>1830</v>
      </c>
      <c r="O8271" s="1347"/>
      <c r="P8271" s="117" t="str">
        <f t="shared" si="65"/>
        <v>2806</v>
      </c>
      <c r="Q8271" s="117"/>
      <c r="R8271" s="1348">
        <v>280603705</v>
      </c>
      <c r="S8271" s="321"/>
      <c r="T8271" s="321"/>
    </row>
    <row r="8272" spans="1:20" ht="29.25" hidden="1" customHeight="1">
      <c r="A8272" s="1348">
        <v>280603706</v>
      </c>
      <c r="B8272" s="1339" t="str">
        <f t="shared" si="64"/>
        <v>2806</v>
      </c>
      <c r="C8272" s="1349" t="s">
        <v>2760</v>
      </c>
      <c r="D8272" s="1350">
        <v>1</v>
      </c>
      <c r="E8272" s="293" t="s">
        <v>22956</v>
      </c>
      <c r="F8272" s="1352" t="s">
        <v>22957</v>
      </c>
      <c r="G8272" s="1351">
        <v>42899</v>
      </c>
      <c r="H8272" s="1348" t="s">
        <v>2252</v>
      </c>
      <c r="I8272" s="1348">
        <v>1423</v>
      </c>
      <c r="J8272" s="1356">
        <v>40521</v>
      </c>
      <c r="K8272" s="1352" t="s">
        <v>2253</v>
      </c>
      <c r="L8272" s="1352" t="s">
        <v>22958</v>
      </c>
      <c r="M8272" s="1387" t="s">
        <v>1830</v>
      </c>
      <c r="N8272" s="1387" t="s">
        <v>1830</v>
      </c>
      <c r="O8272" s="1347" t="s">
        <v>22959</v>
      </c>
      <c r="P8272" s="117" t="str">
        <f t="shared" si="65"/>
        <v>2806</v>
      </c>
      <c r="Q8272" s="117"/>
      <c r="R8272" s="1348">
        <v>280603706</v>
      </c>
      <c r="S8272" s="321"/>
      <c r="T8272" s="321"/>
    </row>
    <row r="8273" spans="1:20" ht="29.25" hidden="1" customHeight="1">
      <c r="A8273" s="1348">
        <v>280603707</v>
      </c>
      <c r="B8273" s="1339" t="str">
        <f t="shared" si="64"/>
        <v>2806</v>
      </c>
      <c r="C8273" s="1349" t="s">
        <v>2760</v>
      </c>
      <c r="D8273" s="1350">
        <v>1</v>
      </c>
      <c r="E8273" s="293" t="s">
        <v>22960</v>
      </c>
      <c r="F8273" s="1352" t="s">
        <v>22961</v>
      </c>
      <c r="G8273" s="1351">
        <v>42315</v>
      </c>
      <c r="H8273" s="1348" t="s">
        <v>2252</v>
      </c>
      <c r="I8273" s="1348">
        <v>1423</v>
      </c>
      <c r="J8273" s="1351">
        <v>40521</v>
      </c>
      <c r="K8273" s="1352" t="s">
        <v>2253</v>
      </c>
      <c r="L8273" s="1352" t="s">
        <v>22953</v>
      </c>
      <c r="M8273" s="1387" t="s">
        <v>1830</v>
      </c>
      <c r="N8273" s="1387" t="s">
        <v>9155</v>
      </c>
      <c r="O8273" s="1347"/>
      <c r="P8273" s="117" t="str">
        <f t="shared" si="65"/>
        <v>2806</v>
      </c>
      <c r="Q8273" s="117"/>
      <c r="R8273" s="1348">
        <v>280603707</v>
      </c>
      <c r="S8273" s="321"/>
      <c r="T8273" s="321"/>
    </row>
    <row r="8274" spans="1:20" ht="29.25" hidden="1" customHeight="1">
      <c r="A8274" s="1348">
        <v>280603708</v>
      </c>
      <c r="B8274" s="1339" t="str">
        <f t="shared" si="64"/>
        <v>2806</v>
      </c>
      <c r="C8274" s="1349" t="s">
        <v>2760</v>
      </c>
      <c r="D8274" s="1350">
        <v>1</v>
      </c>
      <c r="E8274" s="293" t="s">
        <v>22962</v>
      </c>
      <c r="F8274" s="1352" t="s">
        <v>22963</v>
      </c>
      <c r="G8274" s="1351">
        <v>42315</v>
      </c>
      <c r="H8274" s="1348" t="s">
        <v>2252</v>
      </c>
      <c r="I8274" s="1348">
        <v>1423</v>
      </c>
      <c r="J8274" s="1351">
        <v>40521</v>
      </c>
      <c r="K8274" s="1352" t="s">
        <v>2253</v>
      </c>
      <c r="L8274" s="1352" t="s">
        <v>22953</v>
      </c>
      <c r="M8274" s="1387" t="s">
        <v>1830</v>
      </c>
      <c r="N8274" s="1387" t="s">
        <v>1830</v>
      </c>
      <c r="O8274" s="1347"/>
      <c r="P8274" s="117" t="str">
        <f t="shared" si="65"/>
        <v>2806</v>
      </c>
      <c r="Q8274" s="117"/>
      <c r="R8274" s="1348">
        <v>280603708</v>
      </c>
      <c r="S8274" s="321"/>
      <c r="T8274" s="321"/>
    </row>
    <row r="8275" spans="1:20" ht="29.25" hidden="1" customHeight="1">
      <c r="A8275" s="1348">
        <v>280603709</v>
      </c>
      <c r="B8275" s="1339" t="str">
        <f t="shared" si="64"/>
        <v>2806</v>
      </c>
      <c r="C8275" s="1349" t="s">
        <v>2760</v>
      </c>
      <c r="D8275" s="1350">
        <v>1</v>
      </c>
      <c r="E8275" s="293" t="s">
        <v>22964</v>
      </c>
      <c r="F8275" s="1352" t="s">
        <v>22965</v>
      </c>
      <c r="G8275" s="1351">
        <v>42315</v>
      </c>
      <c r="H8275" s="1348" t="s">
        <v>2252</v>
      </c>
      <c r="I8275" s="1348">
        <v>1423</v>
      </c>
      <c r="J8275" s="1356">
        <v>40521</v>
      </c>
      <c r="K8275" s="1352" t="s">
        <v>2253</v>
      </c>
      <c r="L8275" s="1352" t="s">
        <v>22953</v>
      </c>
      <c r="M8275" s="1387" t="s">
        <v>1830</v>
      </c>
      <c r="N8275" s="1387" t="s">
        <v>1830</v>
      </c>
      <c r="O8275" s="1347"/>
      <c r="P8275" s="117" t="str">
        <f t="shared" si="65"/>
        <v>2806</v>
      </c>
      <c r="Q8275" s="117"/>
      <c r="R8275" s="1348">
        <v>280603709</v>
      </c>
      <c r="S8275" s="321"/>
      <c r="T8275" s="321"/>
    </row>
    <row r="8276" spans="1:20" ht="29.25" hidden="1" customHeight="1">
      <c r="A8276" s="1348">
        <v>280603710</v>
      </c>
      <c r="B8276" s="1339" t="str">
        <f t="shared" si="64"/>
        <v>2806</v>
      </c>
      <c r="C8276" s="1349" t="s">
        <v>2760</v>
      </c>
      <c r="D8276" s="1350">
        <v>1</v>
      </c>
      <c r="E8276" s="293" t="s">
        <v>22966</v>
      </c>
      <c r="F8276" s="1352" t="s">
        <v>22967</v>
      </c>
      <c r="G8276" s="1356">
        <v>45291</v>
      </c>
      <c r="H8276" s="1348" t="s">
        <v>2353</v>
      </c>
      <c r="I8276" s="1348">
        <v>1522</v>
      </c>
      <c r="J8276" s="1351">
        <v>42236</v>
      </c>
      <c r="K8276" s="1352" t="s">
        <v>2354</v>
      </c>
      <c r="L8276" s="1352"/>
      <c r="M8276" s="1387" t="s">
        <v>10322</v>
      </c>
      <c r="N8276" s="1387" t="s">
        <v>1830</v>
      </c>
      <c r="O8276" s="1347" t="s">
        <v>22968</v>
      </c>
      <c r="P8276" s="117" t="str">
        <f t="shared" si="65"/>
        <v>2806</v>
      </c>
      <c r="Q8276" s="117"/>
      <c r="R8276" s="1348">
        <v>280603710</v>
      </c>
      <c r="S8276" s="321"/>
      <c r="T8276" s="321"/>
    </row>
    <row r="8277" spans="1:20" ht="29.25" hidden="1" customHeight="1">
      <c r="A8277" s="1348">
        <v>280603711</v>
      </c>
      <c r="B8277" s="1339" t="str">
        <f t="shared" si="64"/>
        <v>2806</v>
      </c>
      <c r="C8277" s="1349" t="s">
        <v>2760</v>
      </c>
      <c r="D8277" s="1350">
        <v>1</v>
      </c>
      <c r="E8277" s="293" t="s">
        <v>22969</v>
      </c>
      <c r="F8277" s="1352" t="s">
        <v>22970</v>
      </c>
      <c r="G8277" s="1351">
        <v>44908</v>
      </c>
      <c r="H8277" s="1348" t="s">
        <v>2353</v>
      </c>
      <c r="I8277" s="1348">
        <v>1522</v>
      </c>
      <c r="J8277" s="1351">
        <v>42236</v>
      </c>
      <c r="K8277" s="1352" t="s">
        <v>2354</v>
      </c>
      <c r="L8277" s="1353"/>
      <c r="M8277" s="1387" t="s">
        <v>1830</v>
      </c>
      <c r="N8277" s="1387" t="s">
        <v>1830</v>
      </c>
      <c r="O8277" s="1347" t="s">
        <v>22971</v>
      </c>
      <c r="P8277" s="117" t="str">
        <f t="shared" si="65"/>
        <v>2806</v>
      </c>
      <c r="Q8277" s="117"/>
      <c r="R8277" s="1348">
        <v>280603711</v>
      </c>
      <c r="S8277" s="321"/>
      <c r="T8277" s="321"/>
    </row>
    <row r="8278" spans="1:20" ht="29.25" hidden="1" customHeight="1">
      <c r="A8278" s="1348">
        <v>280603712</v>
      </c>
      <c r="B8278" s="1339" t="str">
        <f t="shared" si="64"/>
        <v>2806</v>
      </c>
      <c r="C8278" s="1349" t="s">
        <v>2760</v>
      </c>
      <c r="D8278" s="1350">
        <v>1</v>
      </c>
      <c r="E8278" s="293" t="s">
        <v>22972</v>
      </c>
      <c r="F8278" s="1352" t="s">
        <v>22973</v>
      </c>
      <c r="G8278" s="1356">
        <v>44908</v>
      </c>
      <c r="H8278" s="1348" t="s">
        <v>2353</v>
      </c>
      <c r="I8278" s="1348">
        <v>1522</v>
      </c>
      <c r="J8278" s="1351">
        <v>42236</v>
      </c>
      <c r="K8278" s="1352" t="s">
        <v>2354</v>
      </c>
      <c r="L8278" s="1353"/>
      <c r="M8278" s="1387" t="s">
        <v>1830</v>
      </c>
      <c r="N8278" s="1387" t="s">
        <v>10329</v>
      </c>
      <c r="O8278" s="1347" t="s">
        <v>22974</v>
      </c>
      <c r="P8278" s="117" t="str">
        <f t="shared" si="65"/>
        <v>2806</v>
      </c>
      <c r="Q8278" s="117"/>
      <c r="R8278" s="1348">
        <v>280603712</v>
      </c>
      <c r="S8278" s="321"/>
      <c r="T8278" s="321"/>
    </row>
    <row r="8279" spans="1:20" ht="29.25" hidden="1" customHeight="1">
      <c r="A8279" s="1348">
        <v>280603713</v>
      </c>
      <c r="B8279" s="1339" t="str">
        <f t="shared" si="64"/>
        <v>2806</v>
      </c>
      <c r="C8279" s="1349" t="s">
        <v>2760</v>
      </c>
      <c r="D8279" s="1350">
        <v>1</v>
      </c>
      <c r="E8279" s="293" t="s">
        <v>22975</v>
      </c>
      <c r="F8279" s="1352" t="s">
        <v>22976</v>
      </c>
      <c r="G8279" s="1351">
        <v>45105</v>
      </c>
      <c r="H8279" s="1348" t="s">
        <v>2353</v>
      </c>
      <c r="I8279" s="1348">
        <v>1522</v>
      </c>
      <c r="J8279" s="1351">
        <v>42236</v>
      </c>
      <c r="K8279" s="1352" t="s">
        <v>2354</v>
      </c>
      <c r="L8279" s="1352" t="s">
        <v>22977</v>
      </c>
      <c r="M8279" s="1387" t="s">
        <v>1830</v>
      </c>
      <c r="N8279" s="1387" t="s">
        <v>1830</v>
      </c>
      <c r="O8279" s="1347" t="s">
        <v>22978</v>
      </c>
      <c r="P8279" s="117" t="str">
        <f t="shared" si="65"/>
        <v>2806</v>
      </c>
      <c r="Q8279" s="117"/>
      <c r="R8279" s="1348">
        <v>280603713</v>
      </c>
      <c r="S8279" s="321"/>
      <c r="T8279" s="321"/>
    </row>
    <row r="8280" spans="1:20" ht="29.25" hidden="1" customHeight="1">
      <c r="A8280" s="1348">
        <v>280603714</v>
      </c>
      <c r="B8280" s="1339" t="str">
        <f t="shared" si="64"/>
        <v>2806</v>
      </c>
      <c r="C8280" s="1349" t="s">
        <v>2760</v>
      </c>
      <c r="D8280" s="1350">
        <v>1</v>
      </c>
      <c r="E8280" s="293" t="s">
        <v>22979</v>
      </c>
      <c r="F8280" s="1352" t="s">
        <v>22980</v>
      </c>
      <c r="G8280" s="1356">
        <v>45291</v>
      </c>
      <c r="H8280" s="1348" t="s">
        <v>2353</v>
      </c>
      <c r="I8280" s="1348">
        <v>1536</v>
      </c>
      <c r="J8280" s="1351">
        <v>42650</v>
      </c>
      <c r="K8280" s="1352" t="s">
        <v>2354</v>
      </c>
      <c r="L8280" s="1353"/>
      <c r="M8280" s="1387" t="s">
        <v>1830</v>
      </c>
      <c r="N8280" s="1387" t="s">
        <v>22981</v>
      </c>
      <c r="O8280" s="1347" t="s">
        <v>22971</v>
      </c>
      <c r="P8280" s="117" t="str">
        <f t="shared" si="65"/>
        <v>2806</v>
      </c>
      <c r="Q8280" s="117"/>
      <c r="R8280" s="1348">
        <v>280603714</v>
      </c>
      <c r="S8280" s="321"/>
      <c r="T8280" s="321"/>
    </row>
    <row r="8281" spans="1:20" ht="29.25" hidden="1" customHeight="1">
      <c r="A8281" s="1348">
        <v>280603715</v>
      </c>
      <c r="B8281" s="1339" t="str">
        <f t="shared" si="64"/>
        <v>2806</v>
      </c>
      <c r="C8281" s="1349" t="s">
        <v>2760</v>
      </c>
      <c r="D8281" s="1350">
        <v>1</v>
      </c>
      <c r="E8281" s="293" t="s">
        <v>22982</v>
      </c>
      <c r="F8281" s="1352" t="s">
        <v>22983</v>
      </c>
      <c r="G8281" s="1351">
        <v>46342</v>
      </c>
      <c r="H8281" s="1348" t="s">
        <v>2353</v>
      </c>
      <c r="I8281" s="1348">
        <v>1592</v>
      </c>
      <c r="J8281" s="1351">
        <v>44544</v>
      </c>
      <c r="K8281" s="1352" t="s">
        <v>2354</v>
      </c>
      <c r="L8281" s="1352"/>
      <c r="M8281" s="1387" t="s">
        <v>1830</v>
      </c>
      <c r="N8281" s="1387" t="s">
        <v>22984</v>
      </c>
      <c r="O8281" s="1347"/>
      <c r="P8281" s="117" t="str">
        <f t="shared" si="65"/>
        <v>2806</v>
      </c>
      <c r="Q8281" s="117"/>
      <c r="R8281" s="1348">
        <v>280603715</v>
      </c>
      <c r="S8281" s="321"/>
      <c r="T8281" s="321"/>
    </row>
    <row r="8282" spans="1:20" ht="29.25" hidden="1" customHeight="1">
      <c r="A8282" s="1348">
        <v>280603716</v>
      </c>
      <c r="B8282" s="1339" t="str">
        <f t="shared" si="64"/>
        <v>2806</v>
      </c>
      <c r="C8282" s="1349" t="s">
        <v>2760</v>
      </c>
      <c r="D8282" s="1350">
        <v>1</v>
      </c>
      <c r="E8282" s="293" t="s">
        <v>22985</v>
      </c>
      <c r="F8282" s="1352" t="s">
        <v>22986</v>
      </c>
      <c r="G8282" s="1351">
        <v>46342</v>
      </c>
      <c r="H8282" s="1348" t="s">
        <v>2353</v>
      </c>
      <c r="I8282" s="1348">
        <v>1592</v>
      </c>
      <c r="J8282" s="1351">
        <v>44544</v>
      </c>
      <c r="K8282" s="1352" t="s">
        <v>2354</v>
      </c>
      <c r="L8282" s="1352"/>
      <c r="M8282" s="1387" t="s">
        <v>22987</v>
      </c>
      <c r="N8282" s="1387" t="s">
        <v>22988</v>
      </c>
      <c r="O8282" s="1347"/>
      <c r="P8282" s="117" t="str">
        <f t="shared" si="65"/>
        <v>2806</v>
      </c>
      <c r="Q8282" s="117"/>
      <c r="R8282" s="1348">
        <v>280603716</v>
      </c>
      <c r="S8282" s="321"/>
      <c r="T8282" s="321"/>
    </row>
    <row r="8283" spans="1:20" ht="29.25" hidden="1" customHeight="1">
      <c r="A8283" s="1348">
        <v>280603717</v>
      </c>
      <c r="B8283" s="1339" t="str">
        <f t="shared" si="64"/>
        <v>2806</v>
      </c>
      <c r="C8283" s="1349" t="s">
        <v>2760</v>
      </c>
      <c r="D8283" s="1350">
        <v>1</v>
      </c>
      <c r="E8283" s="293" t="s">
        <v>22989</v>
      </c>
      <c r="F8283" s="1352" t="s">
        <v>22990</v>
      </c>
      <c r="G8283" s="1351">
        <v>46342</v>
      </c>
      <c r="H8283" s="1348" t="s">
        <v>2353</v>
      </c>
      <c r="I8283" s="1348">
        <v>1592</v>
      </c>
      <c r="J8283" s="1351">
        <v>44544</v>
      </c>
      <c r="K8283" s="1352" t="s">
        <v>2354</v>
      </c>
      <c r="L8283" s="1352"/>
      <c r="M8283" s="1387" t="s">
        <v>22991</v>
      </c>
      <c r="N8283" s="1387" t="s">
        <v>22992</v>
      </c>
      <c r="O8283" s="1347"/>
      <c r="P8283" s="117" t="str">
        <f t="shared" si="65"/>
        <v>2806</v>
      </c>
      <c r="Q8283" s="117"/>
      <c r="R8283" s="1348">
        <v>280603717</v>
      </c>
      <c r="S8283" s="321"/>
      <c r="T8283" s="321"/>
    </row>
    <row r="8284" spans="1:20" ht="29.25" hidden="1" customHeight="1">
      <c r="A8284" s="1348">
        <v>280603719</v>
      </c>
      <c r="B8284" s="1339" t="str">
        <f t="shared" si="64"/>
        <v>2806</v>
      </c>
      <c r="C8284" s="1349" t="s">
        <v>2760</v>
      </c>
      <c r="D8284" s="1350">
        <v>1</v>
      </c>
      <c r="E8284" s="293" t="s">
        <v>22993</v>
      </c>
      <c r="F8284" s="1352" t="s">
        <v>22994</v>
      </c>
      <c r="G8284" s="1351">
        <v>46573</v>
      </c>
      <c r="H8284" s="1348" t="s">
        <v>2353</v>
      </c>
      <c r="I8284" s="1348">
        <v>1596</v>
      </c>
      <c r="J8284" s="1351">
        <v>44740</v>
      </c>
      <c r="K8284" s="1352" t="s">
        <v>2354</v>
      </c>
      <c r="L8284" s="1352"/>
      <c r="M8284" s="1387" t="s">
        <v>22873</v>
      </c>
      <c r="N8284" s="1387" t="s">
        <v>22995</v>
      </c>
      <c r="O8284" s="1347" t="s">
        <v>22996</v>
      </c>
      <c r="P8284" s="117" t="str">
        <f t="shared" si="65"/>
        <v>2806</v>
      </c>
      <c r="Q8284" s="117"/>
      <c r="R8284" s="1348">
        <v>280603719</v>
      </c>
      <c r="S8284" s="321"/>
      <c r="T8284" s="321"/>
    </row>
    <row r="8285" spans="1:20" ht="29.25" hidden="1" customHeight="1">
      <c r="A8285" s="1348">
        <v>280603720</v>
      </c>
      <c r="B8285" s="1339" t="str">
        <f t="shared" si="64"/>
        <v>2806</v>
      </c>
      <c r="C8285" s="1349" t="s">
        <v>2760</v>
      </c>
      <c r="D8285" s="1350">
        <v>1</v>
      </c>
      <c r="E8285" s="293" t="s">
        <v>22997</v>
      </c>
      <c r="F8285" s="1352" t="s">
        <v>22998</v>
      </c>
      <c r="G8285" s="1351">
        <v>46573</v>
      </c>
      <c r="H8285" s="1348" t="s">
        <v>2353</v>
      </c>
      <c r="I8285" s="1348">
        <v>1596</v>
      </c>
      <c r="J8285" s="1351">
        <v>44740</v>
      </c>
      <c r="K8285" s="1352" t="s">
        <v>2354</v>
      </c>
      <c r="L8285" s="1353"/>
      <c r="M8285" s="1387" t="s">
        <v>1830</v>
      </c>
      <c r="N8285" s="1387" t="s">
        <v>9895</v>
      </c>
      <c r="O8285" s="1347" t="s">
        <v>22996</v>
      </c>
      <c r="P8285" s="117" t="str">
        <f t="shared" si="65"/>
        <v>2806</v>
      </c>
      <c r="Q8285" s="117"/>
      <c r="R8285" s="1348">
        <v>280603720</v>
      </c>
      <c r="S8285" s="321"/>
      <c r="T8285" s="321"/>
    </row>
    <row r="8286" spans="1:20" ht="29.25" hidden="1" customHeight="1">
      <c r="A8286" s="1348">
        <v>280603721</v>
      </c>
      <c r="B8286" s="1339" t="str">
        <f t="shared" si="64"/>
        <v>2806</v>
      </c>
      <c r="C8286" s="1349" t="s">
        <v>2764</v>
      </c>
      <c r="D8286" s="1350">
        <v>1</v>
      </c>
      <c r="E8286" s="293" t="s">
        <v>22999</v>
      </c>
      <c r="F8286" s="1352" t="s">
        <v>23000</v>
      </c>
      <c r="G8286" s="1351">
        <v>40723</v>
      </c>
      <c r="H8286" s="1348" t="s">
        <v>2252</v>
      </c>
      <c r="I8286" s="1348">
        <v>1357</v>
      </c>
      <c r="J8286" s="1351">
        <v>39338</v>
      </c>
      <c r="K8286" s="1352" t="s">
        <v>2253</v>
      </c>
      <c r="L8286" s="1352" t="s">
        <v>23001</v>
      </c>
      <c r="M8286" s="1387" t="s">
        <v>23001</v>
      </c>
      <c r="N8286" s="1387" t="s">
        <v>1830</v>
      </c>
      <c r="O8286" s="1347"/>
      <c r="P8286" s="117" t="str">
        <f t="shared" si="65"/>
        <v>2806</v>
      </c>
      <c r="Q8286" s="117"/>
      <c r="R8286" s="1348">
        <v>280603721</v>
      </c>
      <c r="S8286" s="321"/>
      <c r="T8286" s="321"/>
    </row>
    <row r="8287" spans="1:20" ht="29.25" hidden="1" customHeight="1">
      <c r="A8287" s="1348">
        <v>280603722</v>
      </c>
      <c r="B8287" s="1339" t="str">
        <f t="shared" si="64"/>
        <v>2806</v>
      </c>
      <c r="C8287" s="1349" t="s">
        <v>2764</v>
      </c>
      <c r="D8287" s="1350">
        <v>2</v>
      </c>
      <c r="E8287" s="293" t="s">
        <v>23002</v>
      </c>
      <c r="F8287" s="1352" t="s">
        <v>23000</v>
      </c>
      <c r="G8287" s="1356">
        <v>43830</v>
      </c>
      <c r="H8287" s="1348" t="s">
        <v>2252</v>
      </c>
      <c r="I8287" s="1348">
        <v>1423</v>
      </c>
      <c r="J8287" s="1356">
        <v>40521</v>
      </c>
      <c r="K8287" s="1352" t="s">
        <v>2253</v>
      </c>
      <c r="L8287" s="1352"/>
      <c r="M8287" s="1387" t="s">
        <v>3308</v>
      </c>
      <c r="N8287" s="1387" t="s">
        <v>23003</v>
      </c>
      <c r="O8287" s="1347" t="s">
        <v>23004</v>
      </c>
      <c r="P8287" s="117" t="str">
        <f t="shared" si="65"/>
        <v>2806</v>
      </c>
      <c r="Q8287" s="117"/>
      <c r="R8287" s="1348">
        <v>280603722</v>
      </c>
      <c r="S8287" s="321"/>
      <c r="T8287" s="321"/>
    </row>
    <row r="8288" spans="1:20" ht="29.25" hidden="1" customHeight="1">
      <c r="A8288" s="1348">
        <v>280603723</v>
      </c>
      <c r="B8288" s="1339" t="str">
        <f t="shared" si="64"/>
        <v>2806</v>
      </c>
      <c r="C8288" s="1349" t="s">
        <v>2764</v>
      </c>
      <c r="D8288" s="1350">
        <v>1</v>
      </c>
      <c r="E8288" s="293" t="s">
        <v>23005</v>
      </c>
      <c r="F8288" s="1352" t="s">
        <v>23006</v>
      </c>
      <c r="G8288" s="1351">
        <v>40723</v>
      </c>
      <c r="H8288" s="1348" t="s">
        <v>2252</v>
      </c>
      <c r="I8288" s="1348">
        <v>1357</v>
      </c>
      <c r="J8288" s="1351">
        <v>39338</v>
      </c>
      <c r="K8288" s="1352" t="s">
        <v>2253</v>
      </c>
      <c r="L8288" s="1352" t="s">
        <v>23001</v>
      </c>
      <c r="M8288" s="1387" t="s">
        <v>23001</v>
      </c>
      <c r="N8288" s="1387" t="s">
        <v>1830</v>
      </c>
      <c r="O8288" s="1347"/>
      <c r="P8288" s="117" t="str">
        <f t="shared" si="65"/>
        <v>2806</v>
      </c>
      <c r="Q8288" s="117"/>
      <c r="R8288" s="1348">
        <v>280603723</v>
      </c>
      <c r="S8288" s="321"/>
      <c r="T8288" s="321"/>
    </row>
    <row r="8289" spans="1:20" ht="29.25" hidden="1" customHeight="1">
      <c r="A8289" s="1348">
        <v>280603724</v>
      </c>
      <c r="B8289" s="1339" t="str">
        <f t="shared" si="64"/>
        <v>2806</v>
      </c>
      <c r="C8289" s="1349" t="s">
        <v>2764</v>
      </c>
      <c r="D8289" s="1350">
        <v>2</v>
      </c>
      <c r="E8289" s="293" t="s">
        <v>23007</v>
      </c>
      <c r="F8289" s="1352" t="s">
        <v>23008</v>
      </c>
      <c r="G8289" s="1356">
        <v>43830</v>
      </c>
      <c r="H8289" s="1348" t="s">
        <v>2252</v>
      </c>
      <c r="I8289" s="1348">
        <v>1423</v>
      </c>
      <c r="J8289" s="1356">
        <v>40521</v>
      </c>
      <c r="K8289" s="1352" t="s">
        <v>2253</v>
      </c>
      <c r="L8289" s="1352"/>
      <c r="M8289" s="1387" t="s">
        <v>3308</v>
      </c>
      <c r="N8289" s="1387" t="s">
        <v>23003</v>
      </c>
      <c r="O8289" s="1347" t="s">
        <v>23004</v>
      </c>
      <c r="P8289" s="117" t="str">
        <f t="shared" si="65"/>
        <v>2806</v>
      </c>
      <c r="Q8289" s="117"/>
      <c r="R8289" s="1348">
        <v>280603724</v>
      </c>
      <c r="S8289" s="321"/>
      <c r="T8289" s="321"/>
    </row>
    <row r="8290" spans="1:20" ht="29.25" hidden="1" customHeight="1">
      <c r="A8290" s="1348">
        <v>280603725</v>
      </c>
      <c r="B8290" s="1339" t="str">
        <f t="shared" si="64"/>
        <v>2806</v>
      </c>
      <c r="C8290" s="1349" t="s">
        <v>2764</v>
      </c>
      <c r="D8290" s="1350">
        <v>1</v>
      </c>
      <c r="E8290" s="293" t="s">
        <v>23009</v>
      </c>
      <c r="F8290" s="1352" t="s">
        <v>23010</v>
      </c>
      <c r="G8290" s="1351">
        <v>40723</v>
      </c>
      <c r="H8290" s="1348" t="s">
        <v>2252</v>
      </c>
      <c r="I8290" s="1348">
        <v>1357</v>
      </c>
      <c r="J8290" s="1351">
        <v>39338</v>
      </c>
      <c r="K8290" s="1352" t="s">
        <v>2253</v>
      </c>
      <c r="L8290" s="1352" t="s">
        <v>23011</v>
      </c>
      <c r="M8290" s="1387" t="s">
        <v>23011</v>
      </c>
      <c r="N8290" s="1387" t="s">
        <v>1830</v>
      </c>
      <c r="O8290" s="1347"/>
      <c r="P8290" s="117" t="str">
        <f t="shared" si="65"/>
        <v>2806</v>
      </c>
      <c r="Q8290" s="117"/>
      <c r="R8290" s="1348">
        <v>280603725</v>
      </c>
      <c r="S8290" s="321"/>
      <c r="T8290" s="321"/>
    </row>
    <row r="8291" spans="1:20" ht="29.25" hidden="1" customHeight="1">
      <c r="A8291" s="1348">
        <v>280603726</v>
      </c>
      <c r="B8291" s="1339" t="str">
        <f t="shared" si="64"/>
        <v>2806</v>
      </c>
      <c r="C8291" s="1349" t="s">
        <v>2764</v>
      </c>
      <c r="D8291" s="1350">
        <v>2</v>
      </c>
      <c r="E8291" s="293" t="s">
        <v>23012</v>
      </c>
      <c r="F8291" s="1352" t="s">
        <v>23013</v>
      </c>
      <c r="G8291" s="1356">
        <v>43830</v>
      </c>
      <c r="H8291" s="1348" t="s">
        <v>2252</v>
      </c>
      <c r="I8291" s="1348">
        <v>1423</v>
      </c>
      <c r="J8291" s="1356">
        <v>40521</v>
      </c>
      <c r="K8291" s="1352" t="s">
        <v>2253</v>
      </c>
      <c r="L8291" s="1352"/>
      <c r="M8291" s="1387" t="s">
        <v>3308</v>
      </c>
      <c r="N8291" s="1387" t="s">
        <v>23003</v>
      </c>
      <c r="O8291" s="1347" t="s">
        <v>23004</v>
      </c>
      <c r="P8291" s="117" t="str">
        <f t="shared" si="65"/>
        <v>2806</v>
      </c>
      <c r="Q8291" s="117"/>
      <c r="R8291" s="1348">
        <v>280603726</v>
      </c>
      <c r="S8291" s="321"/>
      <c r="T8291" s="321"/>
    </row>
    <row r="8292" spans="1:20" ht="29.25" hidden="1" customHeight="1">
      <c r="A8292" s="1348">
        <v>280603727</v>
      </c>
      <c r="B8292" s="1339" t="str">
        <f t="shared" si="64"/>
        <v>2806</v>
      </c>
      <c r="C8292" s="1349" t="s">
        <v>2764</v>
      </c>
      <c r="D8292" s="1350">
        <v>1</v>
      </c>
      <c r="E8292" s="293" t="s">
        <v>23014</v>
      </c>
      <c r="F8292" s="1352" t="s">
        <v>23015</v>
      </c>
      <c r="G8292" s="1351">
        <v>40723</v>
      </c>
      <c r="H8292" s="1348" t="s">
        <v>2252</v>
      </c>
      <c r="I8292" s="1348">
        <v>1357</v>
      </c>
      <c r="J8292" s="1351">
        <v>39338</v>
      </c>
      <c r="K8292" s="1352" t="s">
        <v>2253</v>
      </c>
      <c r="L8292" s="1352" t="s">
        <v>23011</v>
      </c>
      <c r="M8292" s="1387" t="s">
        <v>23011</v>
      </c>
      <c r="N8292" s="1387" t="s">
        <v>1830</v>
      </c>
      <c r="O8292" s="1347"/>
      <c r="P8292" s="117" t="str">
        <f t="shared" si="65"/>
        <v>2806</v>
      </c>
      <c r="Q8292" s="117"/>
      <c r="R8292" s="1348">
        <v>280603727</v>
      </c>
      <c r="S8292" s="321"/>
      <c r="T8292" s="321"/>
    </row>
    <row r="8293" spans="1:20" ht="29.25" hidden="1" customHeight="1">
      <c r="A8293" s="1348">
        <v>280603728</v>
      </c>
      <c r="B8293" s="1339" t="str">
        <f t="shared" si="64"/>
        <v>2806</v>
      </c>
      <c r="C8293" s="1349" t="s">
        <v>2764</v>
      </c>
      <c r="D8293" s="1350">
        <v>2</v>
      </c>
      <c r="E8293" s="293" t="s">
        <v>23016</v>
      </c>
      <c r="F8293" s="1352" t="s">
        <v>23017</v>
      </c>
      <c r="G8293" s="1356">
        <v>43830</v>
      </c>
      <c r="H8293" s="1348" t="s">
        <v>2252</v>
      </c>
      <c r="I8293" s="1348">
        <v>1423</v>
      </c>
      <c r="J8293" s="1356">
        <v>40521</v>
      </c>
      <c r="K8293" s="1352" t="s">
        <v>2253</v>
      </c>
      <c r="L8293" s="1352"/>
      <c r="M8293" s="1387" t="s">
        <v>3308</v>
      </c>
      <c r="N8293" s="1387" t="s">
        <v>23003</v>
      </c>
      <c r="O8293" s="1347" t="s">
        <v>23004</v>
      </c>
      <c r="P8293" s="117" t="str">
        <f t="shared" si="65"/>
        <v>2806</v>
      </c>
      <c r="Q8293" s="117"/>
      <c r="R8293" s="1348">
        <v>280603728</v>
      </c>
      <c r="S8293" s="321"/>
      <c r="T8293" s="321"/>
    </row>
    <row r="8294" spans="1:20" ht="29.25" hidden="1" customHeight="1">
      <c r="A8294" s="1348">
        <v>280603729</v>
      </c>
      <c r="B8294" s="1339" t="str">
        <f t="shared" si="64"/>
        <v>2806</v>
      </c>
      <c r="C8294" s="1349" t="s">
        <v>2764</v>
      </c>
      <c r="D8294" s="1350">
        <v>1</v>
      </c>
      <c r="E8294" s="293" t="s">
        <v>23018</v>
      </c>
      <c r="F8294" s="1352" t="s">
        <v>23019</v>
      </c>
      <c r="G8294" s="1351">
        <v>40723</v>
      </c>
      <c r="H8294" s="1348" t="s">
        <v>2252</v>
      </c>
      <c r="I8294" s="1348">
        <v>1357</v>
      </c>
      <c r="J8294" s="1351">
        <v>39338</v>
      </c>
      <c r="K8294" s="1352" t="s">
        <v>2253</v>
      </c>
      <c r="L8294" s="1352" t="s">
        <v>23011</v>
      </c>
      <c r="M8294" s="1387" t="s">
        <v>23011</v>
      </c>
      <c r="N8294" s="1387" t="s">
        <v>1830</v>
      </c>
      <c r="O8294" s="1347"/>
      <c r="P8294" s="117" t="str">
        <f t="shared" si="65"/>
        <v>2806</v>
      </c>
      <c r="Q8294" s="117"/>
      <c r="R8294" s="1348">
        <v>280603729</v>
      </c>
      <c r="S8294" s="321"/>
      <c r="T8294" s="321"/>
    </row>
    <row r="8295" spans="1:20" ht="29.25" hidden="1" customHeight="1">
      <c r="A8295" s="1348">
        <v>280603730</v>
      </c>
      <c r="B8295" s="1339" t="str">
        <f t="shared" si="64"/>
        <v>2806</v>
      </c>
      <c r="C8295" s="1349" t="s">
        <v>2764</v>
      </c>
      <c r="D8295" s="1350">
        <v>2</v>
      </c>
      <c r="E8295" s="293" t="s">
        <v>23020</v>
      </c>
      <c r="F8295" s="1352" t="s">
        <v>23021</v>
      </c>
      <c r="G8295" s="1356">
        <v>43830</v>
      </c>
      <c r="H8295" s="1348" t="s">
        <v>2252</v>
      </c>
      <c r="I8295" s="1348">
        <v>1423</v>
      </c>
      <c r="J8295" s="1356">
        <v>40521</v>
      </c>
      <c r="K8295" s="1352" t="s">
        <v>2253</v>
      </c>
      <c r="L8295" s="1352"/>
      <c r="M8295" s="1387" t="s">
        <v>3308</v>
      </c>
      <c r="N8295" s="1387" t="s">
        <v>3309</v>
      </c>
      <c r="O8295" s="1347"/>
      <c r="P8295" s="117" t="str">
        <f t="shared" si="65"/>
        <v>2806</v>
      </c>
      <c r="Q8295" s="117"/>
      <c r="R8295" s="1348">
        <v>280603730</v>
      </c>
      <c r="S8295" s="321"/>
      <c r="T8295" s="321"/>
    </row>
    <row r="8296" spans="1:20" ht="29.25" hidden="1" customHeight="1">
      <c r="A8296" s="1348">
        <v>280603731</v>
      </c>
      <c r="B8296" s="1339" t="str">
        <f t="shared" si="64"/>
        <v>2806</v>
      </c>
      <c r="C8296" s="1349" t="s">
        <v>2764</v>
      </c>
      <c r="D8296" s="1350">
        <v>1</v>
      </c>
      <c r="E8296" s="293" t="s">
        <v>23022</v>
      </c>
      <c r="F8296" s="1352" t="s">
        <v>23023</v>
      </c>
      <c r="G8296" s="1351">
        <v>40723</v>
      </c>
      <c r="H8296" s="1348" t="s">
        <v>2252</v>
      </c>
      <c r="I8296" s="1348">
        <v>1357</v>
      </c>
      <c r="J8296" s="1351">
        <v>39338</v>
      </c>
      <c r="K8296" s="1352" t="s">
        <v>2253</v>
      </c>
      <c r="L8296" s="1352" t="s">
        <v>23024</v>
      </c>
      <c r="M8296" s="1387" t="s">
        <v>23024</v>
      </c>
      <c r="N8296" s="1387" t="s">
        <v>1830</v>
      </c>
      <c r="O8296" s="1347"/>
      <c r="P8296" s="117" t="str">
        <f t="shared" si="65"/>
        <v>2806</v>
      </c>
      <c r="Q8296" s="117"/>
      <c r="R8296" s="1348">
        <v>280603731</v>
      </c>
      <c r="S8296" s="321"/>
      <c r="T8296" s="321"/>
    </row>
    <row r="8297" spans="1:20" ht="29.25" hidden="1" customHeight="1">
      <c r="A8297" s="1348">
        <v>280603732</v>
      </c>
      <c r="B8297" s="1339" t="str">
        <f t="shared" si="64"/>
        <v>2806</v>
      </c>
      <c r="C8297" s="1349" t="s">
        <v>2764</v>
      </c>
      <c r="D8297" s="1350">
        <v>2</v>
      </c>
      <c r="E8297" s="293" t="s">
        <v>23025</v>
      </c>
      <c r="F8297" s="1352" t="s">
        <v>23026</v>
      </c>
      <c r="G8297" s="1356">
        <v>43830</v>
      </c>
      <c r="H8297" s="1348" t="s">
        <v>2252</v>
      </c>
      <c r="I8297" s="1348">
        <v>1423</v>
      </c>
      <c r="J8297" s="1356">
        <v>40521</v>
      </c>
      <c r="K8297" s="1352" t="s">
        <v>2253</v>
      </c>
      <c r="L8297" s="1352"/>
      <c r="M8297" s="1387" t="s">
        <v>3308</v>
      </c>
      <c r="N8297" s="1387" t="s">
        <v>23027</v>
      </c>
      <c r="O8297" s="1347" t="s">
        <v>23028</v>
      </c>
      <c r="P8297" s="117" t="str">
        <f t="shared" si="65"/>
        <v>2806</v>
      </c>
      <c r="Q8297" s="117"/>
      <c r="R8297" s="1348">
        <v>280603732</v>
      </c>
      <c r="S8297" s="321"/>
      <c r="T8297" s="321"/>
    </row>
    <row r="8298" spans="1:20" ht="29.25" hidden="1" customHeight="1">
      <c r="A8298" s="1348">
        <v>280603733</v>
      </c>
      <c r="B8298" s="1339" t="str">
        <f t="shared" si="64"/>
        <v>2806</v>
      </c>
      <c r="C8298" s="1349" t="s">
        <v>2764</v>
      </c>
      <c r="D8298" s="1350">
        <v>1</v>
      </c>
      <c r="E8298" s="293" t="s">
        <v>23029</v>
      </c>
      <c r="F8298" s="1352" t="s">
        <v>23030</v>
      </c>
      <c r="G8298" s="1351">
        <v>40723</v>
      </c>
      <c r="H8298" s="1348" t="s">
        <v>2252</v>
      </c>
      <c r="I8298" s="1348">
        <v>1357</v>
      </c>
      <c r="J8298" s="1351">
        <v>39338</v>
      </c>
      <c r="K8298" s="1352" t="s">
        <v>2253</v>
      </c>
      <c r="L8298" s="1352" t="s">
        <v>23031</v>
      </c>
      <c r="M8298" s="1387" t="s">
        <v>23031</v>
      </c>
      <c r="N8298" s="1387" t="s">
        <v>1830</v>
      </c>
      <c r="O8298" s="1347"/>
      <c r="P8298" s="117" t="str">
        <f t="shared" si="65"/>
        <v>2806</v>
      </c>
      <c r="Q8298" s="117"/>
      <c r="R8298" s="1348">
        <v>280603733</v>
      </c>
      <c r="S8298" s="321"/>
      <c r="T8298" s="321"/>
    </row>
    <row r="8299" spans="1:20" ht="29.25" hidden="1" customHeight="1">
      <c r="A8299" s="1348">
        <v>280603734</v>
      </c>
      <c r="B8299" s="1339" t="str">
        <f t="shared" si="64"/>
        <v>2806</v>
      </c>
      <c r="C8299" s="1349" t="s">
        <v>2764</v>
      </c>
      <c r="D8299" s="1350">
        <v>2</v>
      </c>
      <c r="E8299" s="293" t="s">
        <v>23032</v>
      </c>
      <c r="F8299" s="1352" t="s">
        <v>23033</v>
      </c>
      <c r="G8299" s="1356">
        <v>43830</v>
      </c>
      <c r="H8299" s="1348" t="s">
        <v>2252</v>
      </c>
      <c r="I8299" s="1348">
        <v>1423</v>
      </c>
      <c r="J8299" s="1356">
        <v>40521</v>
      </c>
      <c r="K8299" s="1352" t="s">
        <v>2253</v>
      </c>
      <c r="L8299" s="1352"/>
      <c r="M8299" s="1387" t="s">
        <v>3308</v>
      </c>
      <c r="N8299" s="1387" t="s">
        <v>3309</v>
      </c>
      <c r="O8299" s="1347"/>
      <c r="P8299" s="117" t="str">
        <f t="shared" si="65"/>
        <v>2806</v>
      </c>
      <c r="Q8299" s="117"/>
      <c r="R8299" s="1348">
        <v>280603734</v>
      </c>
      <c r="S8299" s="321"/>
      <c r="T8299" s="321"/>
    </row>
    <row r="8300" spans="1:20" ht="29.25" hidden="1" customHeight="1">
      <c r="A8300" s="1348">
        <v>280603735</v>
      </c>
      <c r="B8300" s="1339" t="str">
        <f t="shared" si="64"/>
        <v>2806</v>
      </c>
      <c r="C8300" s="1349" t="s">
        <v>2764</v>
      </c>
      <c r="D8300" s="1350">
        <v>1</v>
      </c>
      <c r="E8300" s="293" t="s">
        <v>23034</v>
      </c>
      <c r="F8300" s="1352" t="s">
        <v>23035</v>
      </c>
      <c r="G8300" s="1351">
        <v>40723</v>
      </c>
      <c r="H8300" s="1348" t="s">
        <v>2252</v>
      </c>
      <c r="I8300" s="1348">
        <v>1357</v>
      </c>
      <c r="J8300" s="1351">
        <v>39338</v>
      </c>
      <c r="K8300" s="1352" t="s">
        <v>2253</v>
      </c>
      <c r="L8300" s="1352" t="s">
        <v>23011</v>
      </c>
      <c r="M8300" s="1387" t="s">
        <v>23011</v>
      </c>
      <c r="N8300" s="1387" t="s">
        <v>1830</v>
      </c>
      <c r="O8300" s="1347"/>
      <c r="P8300" s="117" t="str">
        <f t="shared" si="65"/>
        <v>2806</v>
      </c>
      <c r="Q8300" s="117"/>
      <c r="R8300" s="1348">
        <v>280603735</v>
      </c>
      <c r="S8300" s="321"/>
      <c r="T8300" s="321"/>
    </row>
    <row r="8301" spans="1:20" ht="29.25" hidden="1" customHeight="1">
      <c r="A8301" s="1348">
        <v>280603736</v>
      </c>
      <c r="B8301" s="1339" t="str">
        <f t="shared" si="64"/>
        <v>2806</v>
      </c>
      <c r="C8301" s="1349" t="s">
        <v>2764</v>
      </c>
      <c r="D8301" s="1350">
        <v>2</v>
      </c>
      <c r="E8301" s="293" t="s">
        <v>23036</v>
      </c>
      <c r="F8301" s="1352" t="s">
        <v>23035</v>
      </c>
      <c r="G8301" s="1356">
        <v>43830</v>
      </c>
      <c r="H8301" s="1348" t="s">
        <v>2252</v>
      </c>
      <c r="I8301" s="1348">
        <v>1423</v>
      </c>
      <c r="J8301" s="1356">
        <v>40521</v>
      </c>
      <c r="K8301" s="1352" t="s">
        <v>2253</v>
      </c>
      <c r="L8301" s="1352"/>
      <c r="M8301" s="1387" t="s">
        <v>3308</v>
      </c>
      <c r="N8301" s="1387" t="s">
        <v>23003</v>
      </c>
      <c r="O8301" s="1347" t="s">
        <v>23004</v>
      </c>
      <c r="P8301" s="117" t="str">
        <f t="shared" si="65"/>
        <v>2806</v>
      </c>
      <c r="Q8301" s="117"/>
      <c r="R8301" s="1348">
        <v>280603736</v>
      </c>
      <c r="S8301" s="321"/>
      <c r="T8301" s="321"/>
    </row>
    <row r="8302" spans="1:20" ht="29.25" hidden="1" customHeight="1">
      <c r="A8302" s="1348">
        <v>280603737</v>
      </c>
      <c r="B8302" s="1339" t="str">
        <f t="shared" si="64"/>
        <v>2806</v>
      </c>
      <c r="C8302" s="1349" t="s">
        <v>2764</v>
      </c>
      <c r="D8302" s="1350">
        <v>1</v>
      </c>
      <c r="E8302" s="293" t="s">
        <v>23037</v>
      </c>
      <c r="F8302" s="1352" t="s">
        <v>23038</v>
      </c>
      <c r="G8302" s="1351">
        <v>41061</v>
      </c>
      <c r="H8302" s="1348" t="s">
        <v>2252</v>
      </c>
      <c r="I8302" s="1348">
        <v>1357</v>
      </c>
      <c r="J8302" s="1351">
        <v>39338</v>
      </c>
      <c r="K8302" s="1352" t="s">
        <v>2253</v>
      </c>
      <c r="L8302" s="1353"/>
      <c r="M8302" s="1387" t="s">
        <v>1830</v>
      </c>
      <c r="N8302" s="1387" t="s">
        <v>1830</v>
      </c>
      <c r="O8302" s="1347"/>
      <c r="P8302" s="117" t="str">
        <f t="shared" si="65"/>
        <v>2806</v>
      </c>
      <c r="Q8302" s="117"/>
      <c r="R8302" s="1348">
        <v>280603737</v>
      </c>
      <c r="S8302" s="321"/>
      <c r="T8302" s="321"/>
    </row>
    <row r="8303" spans="1:20" ht="29.25" hidden="1" customHeight="1">
      <c r="A8303" s="1348">
        <v>280603738</v>
      </c>
      <c r="B8303" s="1339" t="str">
        <f t="shared" si="64"/>
        <v>2806</v>
      </c>
      <c r="C8303" s="1349" t="s">
        <v>2764</v>
      </c>
      <c r="D8303" s="1350">
        <v>1</v>
      </c>
      <c r="E8303" s="293" t="s">
        <v>23039</v>
      </c>
      <c r="F8303" s="1352" t="s">
        <v>23040</v>
      </c>
      <c r="G8303" s="1351">
        <v>40723</v>
      </c>
      <c r="H8303" s="1348" t="s">
        <v>2252</v>
      </c>
      <c r="I8303" s="1348">
        <v>1357</v>
      </c>
      <c r="J8303" s="1351">
        <v>39338</v>
      </c>
      <c r="K8303" s="1352" t="s">
        <v>2253</v>
      </c>
      <c r="L8303" s="1352" t="s">
        <v>23011</v>
      </c>
      <c r="M8303" s="1387" t="s">
        <v>23011</v>
      </c>
      <c r="N8303" s="1387" t="s">
        <v>1830</v>
      </c>
      <c r="O8303" s="1347"/>
      <c r="P8303" s="117" t="str">
        <f t="shared" si="65"/>
        <v>2806</v>
      </c>
      <c r="Q8303" s="117"/>
      <c r="R8303" s="1348">
        <v>280603738</v>
      </c>
      <c r="S8303" s="321"/>
      <c r="T8303" s="321"/>
    </row>
    <row r="8304" spans="1:20" ht="29.25" hidden="1" customHeight="1">
      <c r="A8304" s="1348">
        <v>280603739</v>
      </c>
      <c r="B8304" s="1339" t="str">
        <f t="shared" si="64"/>
        <v>2806</v>
      </c>
      <c r="C8304" s="1349" t="s">
        <v>2764</v>
      </c>
      <c r="D8304" s="1350">
        <v>2</v>
      </c>
      <c r="E8304" s="293" t="s">
        <v>23041</v>
      </c>
      <c r="F8304" s="1352" t="s">
        <v>23040</v>
      </c>
      <c r="G8304" s="1356">
        <v>43830</v>
      </c>
      <c r="H8304" s="1348" t="s">
        <v>2252</v>
      </c>
      <c r="I8304" s="1348">
        <v>1423</v>
      </c>
      <c r="J8304" s="1356">
        <v>40521</v>
      </c>
      <c r="K8304" s="1352" t="s">
        <v>2253</v>
      </c>
      <c r="L8304" s="1352"/>
      <c r="M8304" s="1387" t="s">
        <v>3308</v>
      </c>
      <c r="N8304" s="1387" t="s">
        <v>23003</v>
      </c>
      <c r="O8304" s="1347" t="s">
        <v>23004</v>
      </c>
      <c r="P8304" s="117" t="str">
        <f t="shared" si="65"/>
        <v>2806</v>
      </c>
      <c r="Q8304" s="117"/>
      <c r="R8304" s="1348">
        <v>280603739</v>
      </c>
      <c r="S8304" s="321"/>
      <c r="T8304" s="321"/>
    </row>
    <row r="8305" spans="1:20" ht="29.25" hidden="1" customHeight="1">
      <c r="A8305" s="1348">
        <v>280603740</v>
      </c>
      <c r="B8305" s="1339" t="str">
        <f t="shared" si="64"/>
        <v>2806</v>
      </c>
      <c r="C8305" s="1349" t="s">
        <v>2764</v>
      </c>
      <c r="D8305" s="1350">
        <v>1</v>
      </c>
      <c r="E8305" s="293" t="s">
        <v>23042</v>
      </c>
      <c r="F8305" s="1352" t="s">
        <v>23043</v>
      </c>
      <c r="G8305" s="1351">
        <v>40723</v>
      </c>
      <c r="H8305" s="1348" t="s">
        <v>2252</v>
      </c>
      <c r="I8305" s="1348">
        <v>1357</v>
      </c>
      <c r="J8305" s="1351">
        <v>39338</v>
      </c>
      <c r="K8305" s="1352" t="s">
        <v>2253</v>
      </c>
      <c r="L8305" s="1352" t="s">
        <v>23011</v>
      </c>
      <c r="M8305" s="1387" t="s">
        <v>23011</v>
      </c>
      <c r="N8305" s="1387" t="s">
        <v>1830</v>
      </c>
      <c r="O8305" s="1347"/>
      <c r="P8305" s="117" t="str">
        <f t="shared" si="65"/>
        <v>2806</v>
      </c>
      <c r="Q8305" s="117"/>
      <c r="R8305" s="1348">
        <v>280603740</v>
      </c>
      <c r="S8305" s="321"/>
      <c r="T8305" s="321"/>
    </row>
    <row r="8306" spans="1:20" ht="29.25" hidden="1" customHeight="1">
      <c r="A8306" s="1348">
        <v>280603741</v>
      </c>
      <c r="B8306" s="1339" t="str">
        <f t="shared" si="64"/>
        <v>2806</v>
      </c>
      <c r="C8306" s="1349" t="s">
        <v>2764</v>
      </c>
      <c r="D8306" s="1350">
        <v>2</v>
      </c>
      <c r="E8306" s="293" t="s">
        <v>23044</v>
      </c>
      <c r="F8306" s="1352" t="s">
        <v>23045</v>
      </c>
      <c r="G8306" s="1356">
        <v>43830</v>
      </c>
      <c r="H8306" s="1348" t="s">
        <v>2252</v>
      </c>
      <c r="I8306" s="1348">
        <v>1423</v>
      </c>
      <c r="J8306" s="1356">
        <v>40521</v>
      </c>
      <c r="K8306" s="1352" t="s">
        <v>2253</v>
      </c>
      <c r="L8306" s="1352"/>
      <c r="M8306" s="1387" t="s">
        <v>3308</v>
      </c>
      <c r="N8306" s="1387" t="s">
        <v>23003</v>
      </c>
      <c r="O8306" s="1347" t="s">
        <v>23004</v>
      </c>
      <c r="P8306" s="117" t="str">
        <f t="shared" si="65"/>
        <v>2806</v>
      </c>
      <c r="Q8306" s="117"/>
      <c r="R8306" s="1348">
        <v>280603741</v>
      </c>
      <c r="S8306" s="321"/>
      <c r="T8306" s="321"/>
    </row>
    <row r="8307" spans="1:20" ht="29.25" hidden="1" customHeight="1">
      <c r="A8307" s="1348">
        <v>280603746</v>
      </c>
      <c r="B8307" s="1339" t="str">
        <f t="shared" si="64"/>
        <v>2806</v>
      </c>
      <c r="C8307" s="1349" t="s">
        <v>2764</v>
      </c>
      <c r="D8307" s="1350">
        <v>1</v>
      </c>
      <c r="E8307" s="293" t="s">
        <v>23046</v>
      </c>
      <c r="F8307" s="1352" t="s">
        <v>23047</v>
      </c>
      <c r="G8307" s="1351">
        <v>41061</v>
      </c>
      <c r="H8307" s="1348" t="s">
        <v>2252</v>
      </c>
      <c r="I8307" s="1348">
        <v>1357</v>
      </c>
      <c r="J8307" s="1351">
        <v>39338</v>
      </c>
      <c r="K8307" s="1352" t="s">
        <v>2253</v>
      </c>
      <c r="L8307" s="1352" t="s">
        <v>23048</v>
      </c>
      <c r="M8307" s="1387" t="s">
        <v>23048</v>
      </c>
      <c r="N8307" s="1387" t="s">
        <v>1830</v>
      </c>
      <c r="O8307" s="1347"/>
      <c r="P8307" s="117" t="str">
        <f t="shared" si="65"/>
        <v>2806</v>
      </c>
      <c r="Q8307" s="117"/>
      <c r="R8307" s="1348">
        <v>280603746</v>
      </c>
      <c r="S8307" s="321"/>
      <c r="T8307" s="321"/>
    </row>
    <row r="8308" spans="1:20" ht="29.25" hidden="1" customHeight="1">
      <c r="A8308" s="1348">
        <v>280603747</v>
      </c>
      <c r="B8308" s="1339" t="str">
        <f t="shared" si="64"/>
        <v>2806</v>
      </c>
      <c r="C8308" s="1349" t="s">
        <v>2764</v>
      </c>
      <c r="D8308" s="1350">
        <v>1</v>
      </c>
      <c r="E8308" s="293" t="s">
        <v>23049</v>
      </c>
      <c r="F8308" s="1352" t="s">
        <v>23050</v>
      </c>
      <c r="G8308" s="1351">
        <v>40723</v>
      </c>
      <c r="H8308" s="1348" t="s">
        <v>2252</v>
      </c>
      <c r="I8308" s="1348">
        <v>1357</v>
      </c>
      <c r="J8308" s="1351">
        <v>39338</v>
      </c>
      <c r="K8308" s="1352" t="s">
        <v>2253</v>
      </c>
      <c r="L8308" s="1352" t="s">
        <v>23011</v>
      </c>
      <c r="M8308" s="1387" t="s">
        <v>23011</v>
      </c>
      <c r="N8308" s="1387" t="s">
        <v>1830</v>
      </c>
      <c r="O8308" s="1347"/>
      <c r="P8308" s="117" t="str">
        <f t="shared" si="65"/>
        <v>2806</v>
      </c>
      <c r="Q8308" s="117"/>
      <c r="R8308" s="1348">
        <v>280603747</v>
      </c>
      <c r="S8308" s="321"/>
      <c r="T8308" s="321"/>
    </row>
    <row r="8309" spans="1:20" ht="29.25" hidden="1" customHeight="1">
      <c r="A8309" s="1348">
        <v>280603748</v>
      </c>
      <c r="B8309" s="1339" t="str">
        <f t="shared" si="64"/>
        <v>2806</v>
      </c>
      <c r="C8309" s="1349" t="s">
        <v>2764</v>
      </c>
      <c r="D8309" s="1350">
        <v>2</v>
      </c>
      <c r="E8309" s="293" t="s">
        <v>23051</v>
      </c>
      <c r="F8309" s="1352" t="s">
        <v>23052</v>
      </c>
      <c r="G8309" s="1356">
        <v>43830</v>
      </c>
      <c r="H8309" s="1348" t="s">
        <v>2252</v>
      </c>
      <c r="I8309" s="1348">
        <v>1423</v>
      </c>
      <c r="J8309" s="1356">
        <v>40521</v>
      </c>
      <c r="K8309" s="1352" t="s">
        <v>2253</v>
      </c>
      <c r="L8309" s="1352"/>
      <c r="M8309" s="1387" t="s">
        <v>3308</v>
      </c>
      <c r="N8309" s="1387" t="s">
        <v>23003</v>
      </c>
      <c r="O8309" s="1347" t="s">
        <v>23004</v>
      </c>
      <c r="P8309" s="117" t="str">
        <f t="shared" si="65"/>
        <v>2806</v>
      </c>
      <c r="Q8309" s="117"/>
      <c r="R8309" s="1348">
        <v>280603748</v>
      </c>
      <c r="S8309" s="321"/>
      <c r="T8309" s="321"/>
    </row>
    <row r="8310" spans="1:20" ht="29.25" hidden="1" customHeight="1">
      <c r="A8310" s="1348">
        <v>280603749</v>
      </c>
      <c r="B8310" s="1339" t="str">
        <f t="shared" si="64"/>
        <v>2806</v>
      </c>
      <c r="C8310" s="1349" t="s">
        <v>2764</v>
      </c>
      <c r="D8310" s="1350">
        <v>1</v>
      </c>
      <c r="E8310" s="293" t="s">
        <v>23053</v>
      </c>
      <c r="F8310" s="1352" t="s">
        <v>23023</v>
      </c>
      <c r="G8310" s="1351">
        <v>40723</v>
      </c>
      <c r="H8310" s="1348" t="s">
        <v>2252</v>
      </c>
      <c r="I8310" s="1348">
        <v>1357</v>
      </c>
      <c r="J8310" s="1351">
        <v>39338</v>
      </c>
      <c r="K8310" s="1352" t="s">
        <v>2253</v>
      </c>
      <c r="L8310" s="1352" t="s">
        <v>23024</v>
      </c>
      <c r="M8310" s="1387" t="s">
        <v>23024</v>
      </c>
      <c r="N8310" s="1387" t="s">
        <v>1830</v>
      </c>
      <c r="O8310" s="1347"/>
      <c r="P8310" s="117" t="str">
        <f t="shared" si="65"/>
        <v>2806</v>
      </c>
      <c r="Q8310" s="117"/>
      <c r="R8310" s="1348">
        <v>280603749</v>
      </c>
      <c r="S8310" s="321"/>
      <c r="T8310" s="321"/>
    </row>
    <row r="8311" spans="1:20" ht="29.25" hidden="1" customHeight="1">
      <c r="A8311" s="1348">
        <v>280603750</v>
      </c>
      <c r="B8311" s="1339" t="str">
        <f t="shared" si="64"/>
        <v>2806</v>
      </c>
      <c r="C8311" s="1349" t="s">
        <v>2764</v>
      </c>
      <c r="D8311" s="1350">
        <v>2</v>
      </c>
      <c r="E8311" s="293" t="s">
        <v>23054</v>
      </c>
      <c r="F8311" s="1352" t="s">
        <v>23055</v>
      </c>
      <c r="G8311" s="1356">
        <v>43830</v>
      </c>
      <c r="H8311" s="1348" t="s">
        <v>2252</v>
      </c>
      <c r="I8311" s="1348">
        <v>1423</v>
      </c>
      <c r="J8311" s="1356">
        <v>40521</v>
      </c>
      <c r="K8311" s="1352" t="s">
        <v>2253</v>
      </c>
      <c r="L8311" s="1352"/>
      <c r="M8311" s="1387" t="s">
        <v>3308</v>
      </c>
      <c r="N8311" s="1387" t="s">
        <v>3309</v>
      </c>
      <c r="O8311" s="1347"/>
      <c r="P8311" s="117" t="str">
        <f t="shared" si="65"/>
        <v>2806</v>
      </c>
      <c r="Q8311" s="117"/>
      <c r="R8311" s="1348">
        <v>280603750</v>
      </c>
      <c r="S8311" s="321"/>
      <c r="T8311" s="321"/>
    </row>
    <row r="8312" spans="1:20" ht="29.25" hidden="1" customHeight="1">
      <c r="A8312" s="1348">
        <v>280603752</v>
      </c>
      <c r="B8312" s="1339" t="str">
        <f t="shared" si="64"/>
        <v>2806</v>
      </c>
      <c r="C8312" s="1349" t="s">
        <v>2764</v>
      </c>
      <c r="D8312" s="1350">
        <v>1</v>
      </c>
      <c r="E8312" s="293" t="s">
        <v>23056</v>
      </c>
      <c r="F8312" s="1352" t="s">
        <v>23057</v>
      </c>
      <c r="G8312" s="1351">
        <v>41061</v>
      </c>
      <c r="H8312" s="1348" t="s">
        <v>2252</v>
      </c>
      <c r="I8312" s="1348">
        <v>1357</v>
      </c>
      <c r="J8312" s="1351">
        <v>39338</v>
      </c>
      <c r="K8312" s="1352" t="s">
        <v>2253</v>
      </c>
      <c r="L8312" s="1352" t="s">
        <v>23048</v>
      </c>
      <c r="M8312" s="1387" t="s">
        <v>23048</v>
      </c>
      <c r="N8312" s="1387" t="s">
        <v>1830</v>
      </c>
      <c r="O8312" s="1347"/>
      <c r="P8312" s="117" t="str">
        <f t="shared" si="65"/>
        <v>2806</v>
      </c>
      <c r="Q8312" s="117"/>
      <c r="R8312" s="1348">
        <v>280603752</v>
      </c>
      <c r="S8312" s="321"/>
      <c r="T8312" s="321"/>
    </row>
    <row r="8313" spans="1:20" ht="29.25" hidden="1" customHeight="1">
      <c r="A8313" s="1348">
        <v>280603753</v>
      </c>
      <c r="B8313" s="1339" t="str">
        <f t="shared" si="64"/>
        <v>2806</v>
      </c>
      <c r="C8313" s="1349" t="s">
        <v>2764</v>
      </c>
      <c r="D8313" s="1350">
        <v>1</v>
      </c>
      <c r="E8313" s="293" t="s">
        <v>23058</v>
      </c>
      <c r="F8313" s="1352" t="s">
        <v>23059</v>
      </c>
      <c r="G8313" s="1351">
        <v>41061</v>
      </c>
      <c r="H8313" s="1348" t="s">
        <v>2252</v>
      </c>
      <c r="I8313" s="1348">
        <v>1357</v>
      </c>
      <c r="J8313" s="1351">
        <v>39338</v>
      </c>
      <c r="K8313" s="1352" t="s">
        <v>2253</v>
      </c>
      <c r="L8313" s="1352" t="s">
        <v>23060</v>
      </c>
      <c r="M8313" s="1387" t="s">
        <v>23060</v>
      </c>
      <c r="N8313" s="1387" t="s">
        <v>1830</v>
      </c>
      <c r="O8313" s="1347"/>
      <c r="P8313" s="117" t="str">
        <f t="shared" si="65"/>
        <v>2806</v>
      </c>
      <c r="Q8313" s="117"/>
      <c r="R8313" s="1348">
        <v>280603753</v>
      </c>
      <c r="S8313" s="321"/>
      <c r="T8313" s="321"/>
    </row>
    <row r="8314" spans="1:20" ht="29.25" hidden="1" customHeight="1">
      <c r="A8314" s="1348">
        <v>280603754</v>
      </c>
      <c r="B8314" s="1339" t="str">
        <f t="shared" si="64"/>
        <v>2806</v>
      </c>
      <c r="C8314" s="1349" t="s">
        <v>2764</v>
      </c>
      <c r="D8314" s="1350">
        <v>1</v>
      </c>
      <c r="E8314" s="293" t="s">
        <v>23061</v>
      </c>
      <c r="F8314" s="1352" t="s">
        <v>23062</v>
      </c>
      <c r="G8314" s="1351">
        <v>41061</v>
      </c>
      <c r="H8314" s="1348" t="s">
        <v>2252</v>
      </c>
      <c r="I8314" s="1348">
        <v>1357</v>
      </c>
      <c r="J8314" s="1351">
        <v>39338</v>
      </c>
      <c r="K8314" s="1352" t="s">
        <v>2253</v>
      </c>
      <c r="L8314" s="1352" t="s">
        <v>23060</v>
      </c>
      <c r="M8314" s="1387" t="s">
        <v>23060</v>
      </c>
      <c r="N8314" s="1387" t="s">
        <v>1830</v>
      </c>
      <c r="O8314" s="1347"/>
      <c r="P8314" s="117" t="str">
        <f t="shared" si="65"/>
        <v>2806</v>
      </c>
      <c r="Q8314" s="117"/>
      <c r="R8314" s="1348">
        <v>280603754</v>
      </c>
      <c r="S8314" s="321"/>
      <c r="T8314" s="321"/>
    </row>
    <row r="8315" spans="1:20" ht="29.25" hidden="1" customHeight="1">
      <c r="A8315" s="1348">
        <v>280603755</v>
      </c>
      <c r="B8315" s="1339" t="str">
        <f t="shared" si="64"/>
        <v>2806</v>
      </c>
      <c r="C8315" s="1349" t="s">
        <v>2764</v>
      </c>
      <c r="D8315" s="1350">
        <v>1</v>
      </c>
      <c r="E8315" s="293" t="s">
        <v>23063</v>
      </c>
      <c r="F8315" s="1352" t="s">
        <v>23064</v>
      </c>
      <c r="G8315" s="1351">
        <v>41061</v>
      </c>
      <c r="H8315" s="1348" t="s">
        <v>2252</v>
      </c>
      <c r="I8315" s="1348">
        <v>1357</v>
      </c>
      <c r="J8315" s="1351">
        <v>39338</v>
      </c>
      <c r="K8315" s="1352" t="s">
        <v>2253</v>
      </c>
      <c r="L8315" s="1352" t="s">
        <v>23024</v>
      </c>
      <c r="M8315" s="1387" t="s">
        <v>23024</v>
      </c>
      <c r="N8315" s="1387" t="s">
        <v>1830</v>
      </c>
      <c r="O8315" s="1347"/>
      <c r="P8315" s="117" t="str">
        <f t="shared" si="65"/>
        <v>2806</v>
      </c>
      <c r="Q8315" s="117"/>
      <c r="R8315" s="1348">
        <v>280603755</v>
      </c>
      <c r="S8315" s="321"/>
      <c r="T8315" s="321"/>
    </row>
    <row r="8316" spans="1:20" ht="29.25" hidden="1" customHeight="1">
      <c r="A8316" s="1348">
        <v>280603756</v>
      </c>
      <c r="B8316" s="1339" t="str">
        <f t="shared" si="64"/>
        <v>2806</v>
      </c>
      <c r="C8316" s="1349" t="s">
        <v>2764</v>
      </c>
      <c r="D8316" s="1350">
        <v>2</v>
      </c>
      <c r="E8316" s="293" t="s">
        <v>23065</v>
      </c>
      <c r="F8316" s="1352" t="s">
        <v>23066</v>
      </c>
      <c r="G8316" s="1356">
        <v>43830</v>
      </c>
      <c r="H8316" s="1348" t="s">
        <v>2252</v>
      </c>
      <c r="I8316" s="1348">
        <v>1482</v>
      </c>
      <c r="J8316" s="1351">
        <v>41470</v>
      </c>
      <c r="K8316" s="1352" t="s">
        <v>2253</v>
      </c>
      <c r="L8316" s="1353"/>
      <c r="M8316" s="1387" t="s">
        <v>1830</v>
      </c>
      <c r="N8316" s="1387" t="s">
        <v>23027</v>
      </c>
      <c r="O8316" s="1347" t="s">
        <v>23028</v>
      </c>
      <c r="P8316" s="117" t="str">
        <f t="shared" si="65"/>
        <v>2806</v>
      </c>
      <c r="Q8316" s="117"/>
      <c r="R8316" s="1348">
        <v>280603756</v>
      </c>
      <c r="S8316" s="321"/>
      <c r="T8316" s="321"/>
    </row>
    <row r="8317" spans="1:20" ht="29.25" hidden="1" customHeight="1">
      <c r="A8317" s="1348">
        <v>280603757</v>
      </c>
      <c r="B8317" s="1339" t="str">
        <f t="shared" si="64"/>
        <v>2806</v>
      </c>
      <c r="C8317" s="1349" t="s">
        <v>2764</v>
      </c>
      <c r="D8317" s="1350">
        <v>1</v>
      </c>
      <c r="E8317" s="293" t="s">
        <v>23067</v>
      </c>
      <c r="F8317" s="1352" t="s">
        <v>23068</v>
      </c>
      <c r="G8317" s="1351">
        <v>41061</v>
      </c>
      <c r="H8317" s="1348" t="s">
        <v>2252</v>
      </c>
      <c r="I8317" s="1348">
        <v>1357</v>
      </c>
      <c r="J8317" s="1351">
        <v>39338</v>
      </c>
      <c r="K8317" s="1352" t="s">
        <v>2253</v>
      </c>
      <c r="L8317" s="1352" t="s">
        <v>23024</v>
      </c>
      <c r="M8317" s="1387" t="s">
        <v>23024</v>
      </c>
      <c r="N8317" s="1387" t="s">
        <v>1830</v>
      </c>
      <c r="O8317" s="1347"/>
      <c r="P8317" s="117" t="str">
        <f t="shared" si="65"/>
        <v>2806</v>
      </c>
      <c r="Q8317" s="117"/>
      <c r="R8317" s="1348">
        <v>280603757</v>
      </c>
      <c r="S8317" s="321"/>
      <c r="T8317" s="321"/>
    </row>
    <row r="8318" spans="1:20" ht="29.25" hidden="1" customHeight="1">
      <c r="A8318" s="1348">
        <v>280603758</v>
      </c>
      <c r="B8318" s="1339" t="str">
        <f t="shared" si="64"/>
        <v>2806</v>
      </c>
      <c r="C8318" s="1349" t="s">
        <v>2764</v>
      </c>
      <c r="D8318" s="1350">
        <v>2</v>
      </c>
      <c r="E8318" s="293" t="s">
        <v>23069</v>
      </c>
      <c r="F8318" s="1352" t="s">
        <v>23070</v>
      </c>
      <c r="G8318" s="1356">
        <v>43830</v>
      </c>
      <c r="H8318" s="1348" t="s">
        <v>2252</v>
      </c>
      <c r="I8318" s="1348">
        <v>1482</v>
      </c>
      <c r="J8318" s="1351">
        <v>41470</v>
      </c>
      <c r="K8318" s="1352" t="s">
        <v>2253</v>
      </c>
      <c r="L8318" s="1353"/>
      <c r="M8318" s="1387" t="s">
        <v>1830</v>
      </c>
      <c r="N8318" s="1387" t="s">
        <v>23027</v>
      </c>
      <c r="O8318" s="1347" t="s">
        <v>23028</v>
      </c>
      <c r="P8318" s="117" t="str">
        <f t="shared" si="65"/>
        <v>2806</v>
      </c>
      <c r="Q8318" s="117"/>
      <c r="R8318" s="1348">
        <v>280603758</v>
      </c>
      <c r="S8318" s="321"/>
      <c r="T8318" s="321"/>
    </row>
    <row r="8319" spans="1:20" ht="29.25" hidden="1" customHeight="1">
      <c r="A8319" s="1348">
        <v>280603759</v>
      </c>
      <c r="B8319" s="1339" t="str">
        <f t="shared" si="64"/>
        <v>2806</v>
      </c>
      <c r="C8319" s="1349" t="s">
        <v>2764</v>
      </c>
      <c r="D8319" s="1350">
        <v>1</v>
      </c>
      <c r="E8319" s="293" t="s">
        <v>23071</v>
      </c>
      <c r="F8319" s="1352" t="s">
        <v>23072</v>
      </c>
      <c r="G8319" s="1351">
        <v>41061</v>
      </c>
      <c r="H8319" s="1348" t="s">
        <v>2252</v>
      </c>
      <c r="I8319" s="1348">
        <v>1357</v>
      </c>
      <c r="J8319" s="1351">
        <v>39338</v>
      </c>
      <c r="K8319" s="1352" t="s">
        <v>2253</v>
      </c>
      <c r="L8319" s="1352" t="s">
        <v>23073</v>
      </c>
      <c r="M8319" s="1387" t="s">
        <v>23073</v>
      </c>
      <c r="N8319" s="1387" t="s">
        <v>1830</v>
      </c>
      <c r="O8319" s="1347"/>
      <c r="P8319" s="117" t="str">
        <f t="shared" si="65"/>
        <v>2806</v>
      </c>
      <c r="Q8319" s="117"/>
      <c r="R8319" s="1348">
        <v>280603759</v>
      </c>
      <c r="S8319" s="321"/>
      <c r="T8319" s="321"/>
    </row>
    <row r="8320" spans="1:20" ht="29.25" hidden="1" customHeight="1">
      <c r="A8320" s="1348">
        <v>280603760</v>
      </c>
      <c r="B8320" s="1339" t="str">
        <f t="shared" si="64"/>
        <v>2806</v>
      </c>
      <c r="C8320" s="1349" t="s">
        <v>2764</v>
      </c>
      <c r="D8320" s="1350">
        <v>2</v>
      </c>
      <c r="E8320" s="293" t="s">
        <v>23074</v>
      </c>
      <c r="F8320" s="1352" t="s">
        <v>23072</v>
      </c>
      <c r="G8320" s="1356">
        <v>43830</v>
      </c>
      <c r="H8320" s="1348" t="s">
        <v>2252</v>
      </c>
      <c r="I8320" s="1348">
        <v>1482</v>
      </c>
      <c r="J8320" s="1351">
        <v>41470</v>
      </c>
      <c r="K8320" s="1352" t="s">
        <v>2253</v>
      </c>
      <c r="L8320" s="1353"/>
      <c r="M8320" s="1387" t="s">
        <v>1830</v>
      </c>
      <c r="N8320" s="1387" t="s">
        <v>23075</v>
      </c>
      <c r="O8320" s="1347" t="s">
        <v>23076</v>
      </c>
      <c r="P8320" s="117" t="str">
        <f t="shared" si="65"/>
        <v>2806</v>
      </c>
      <c r="Q8320" s="117"/>
      <c r="R8320" s="1348">
        <v>280603760</v>
      </c>
      <c r="S8320" s="321"/>
      <c r="T8320" s="321"/>
    </row>
    <row r="8321" spans="1:20" ht="29.25" hidden="1" customHeight="1">
      <c r="A8321" s="1348">
        <v>280603761</v>
      </c>
      <c r="B8321" s="1339" t="str">
        <f t="shared" si="64"/>
        <v>2806</v>
      </c>
      <c r="C8321" s="1349" t="s">
        <v>2764</v>
      </c>
      <c r="D8321" s="1350">
        <v>1</v>
      </c>
      <c r="E8321" s="293" t="s">
        <v>23077</v>
      </c>
      <c r="F8321" s="1352" t="s">
        <v>23078</v>
      </c>
      <c r="G8321" s="1351">
        <v>41061</v>
      </c>
      <c r="H8321" s="1348" t="s">
        <v>2252</v>
      </c>
      <c r="I8321" s="1348">
        <v>1357</v>
      </c>
      <c r="J8321" s="1351">
        <v>39338</v>
      </c>
      <c r="K8321" s="1352" t="s">
        <v>2253</v>
      </c>
      <c r="L8321" s="1352" t="s">
        <v>23073</v>
      </c>
      <c r="M8321" s="1387" t="s">
        <v>23073</v>
      </c>
      <c r="N8321" s="1387" t="s">
        <v>1830</v>
      </c>
      <c r="O8321" s="1347"/>
      <c r="P8321" s="117" t="str">
        <f t="shared" si="65"/>
        <v>2806</v>
      </c>
      <c r="Q8321" s="117"/>
      <c r="R8321" s="1348">
        <v>280603761</v>
      </c>
      <c r="S8321" s="321"/>
      <c r="T8321" s="321"/>
    </row>
    <row r="8322" spans="1:20" ht="29.25" hidden="1" customHeight="1">
      <c r="A8322" s="1348">
        <v>280603762</v>
      </c>
      <c r="B8322" s="1339" t="str">
        <f t="shared" si="64"/>
        <v>2806</v>
      </c>
      <c r="C8322" s="1349" t="s">
        <v>2764</v>
      </c>
      <c r="D8322" s="1350">
        <v>2</v>
      </c>
      <c r="E8322" s="293" t="s">
        <v>23079</v>
      </c>
      <c r="F8322" s="1352" t="s">
        <v>23078</v>
      </c>
      <c r="G8322" s="1356">
        <v>43830</v>
      </c>
      <c r="H8322" s="1348" t="s">
        <v>2252</v>
      </c>
      <c r="I8322" s="1348">
        <v>1482</v>
      </c>
      <c r="J8322" s="1351">
        <v>41470</v>
      </c>
      <c r="K8322" s="1352" t="s">
        <v>2253</v>
      </c>
      <c r="L8322" s="1353"/>
      <c r="M8322" s="1387" t="s">
        <v>1830</v>
      </c>
      <c r="N8322" s="1387" t="s">
        <v>23075</v>
      </c>
      <c r="O8322" s="1347" t="s">
        <v>23076</v>
      </c>
      <c r="P8322" s="117" t="str">
        <f t="shared" si="65"/>
        <v>2806</v>
      </c>
      <c r="Q8322" s="117"/>
      <c r="R8322" s="1348">
        <v>280603762</v>
      </c>
      <c r="S8322" s="321"/>
      <c r="T8322" s="321"/>
    </row>
    <row r="8323" spans="1:20" ht="29.25" hidden="1" customHeight="1">
      <c r="A8323" s="1348">
        <v>280603763</v>
      </c>
      <c r="B8323" s="1339" t="str">
        <f t="shared" si="64"/>
        <v>2806</v>
      </c>
      <c r="C8323" s="1349" t="s">
        <v>2764</v>
      </c>
      <c r="D8323" s="1350">
        <v>1</v>
      </c>
      <c r="E8323" s="293" t="s">
        <v>23080</v>
      </c>
      <c r="F8323" s="1352" t="s">
        <v>23081</v>
      </c>
      <c r="G8323" s="1356">
        <v>41273</v>
      </c>
      <c r="H8323" s="1348" t="s">
        <v>2252</v>
      </c>
      <c r="I8323" s="1348">
        <v>1381</v>
      </c>
      <c r="J8323" s="1356">
        <v>39751</v>
      </c>
      <c r="K8323" s="1352" t="s">
        <v>2253</v>
      </c>
      <c r="L8323" s="1352" t="s">
        <v>23082</v>
      </c>
      <c r="M8323" s="1387" t="s">
        <v>23083</v>
      </c>
      <c r="N8323" s="1387" t="s">
        <v>1830</v>
      </c>
      <c r="O8323" s="1347"/>
      <c r="P8323" s="117" t="str">
        <f t="shared" si="65"/>
        <v>2806</v>
      </c>
      <c r="Q8323" s="117"/>
      <c r="R8323" s="1348">
        <v>280603763</v>
      </c>
      <c r="S8323" s="321"/>
      <c r="T8323" s="321"/>
    </row>
    <row r="8324" spans="1:20" ht="29.25" hidden="1" customHeight="1">
      <c r="A8324" s="1348">
        <v>280603764</v>
      </c>
      <c r="B8324" s="1339" t="str">
        <f t="shared" si="64"/>
        <v>2806</v>
      </c>
      <c r="C8324" s="1349" t="s">
        <v>2764</v>
      </c>
      <c r="D8324" s="1350">
        <v>2</v>
      </c>
      <c r="E8324" s="293" t="s">
        <v>23084</v>
      </c>
      <c r="F8324" s="1352" t="s">
        <v>23085</v>
      </c>
      <c r="G8324" s="1351">
        <v>43261</v>
      </c>
      <c r="H8324" s="1348" t="s">
        <v>2252</v>
      </c>
      <c r="I8324" s="1348">
        <v>1482</v>
      </c>
      <c r="J8324" s="1351">
        <v>41470</v>
      </c>
      <c r="K8324" s="1352" t="s">
        <v>2253</v>
      </c>
      <c r="L8324" s="1353"/>
      <c r="M8324" s="1387" t="s">
        <v>1830</v>
      </c>
      <c r="N8324" s="1387" t="s">
        <v>23086</v>
      </c>
      <c r="O8324" s="1347" t="s">
        <v>23087</v>
      </c>
      <c r="P8324" s="117" t="str">
        <f t="shared" si="65"/>
        <v>2806</v>
      </c>
      <c r="Q8324" s="117"/>
      <c r="R8324" s="1348">
        <v>280603764</v>
      </c>
      <c r="S8324" s="321"/>
      <c r="T8324" s="321"/>
    </row>
    <row r="8325" spans="1:20" ht="29.25" hidden="1" customHeight="1">
      <c r="A8325" s="1348">
        <v>280603765</v>
      </c>
      <c r="B8325" s="1339" t="str">
        <f t="shared" si="64"/>
        <v>2806</v>
      </c>
      <c r="C8325" s="1349" t="s">
        <v>2764</v>
      </c>
      <c r="D8325" s="1350">
        <v>1</v>
      </c>
      <c r="E8325" s="293" t="s">
        <v>23088</v>
      </c>
      <c r="F8325" s="1352" t="s">
        <v>23089</v>
      </c>
      <c r="G8325" s="1356">
        <v>41273</v>
      </c>
      <c r="H8325" s="1348" t="s">
        <v>2252</v>
      </c>
      <c r="I8325" s="1348">
        <v>1381</v>
      </c>
      <c r="J8325" s="1356">
        <v>39751</v>
      </c>
      <c r="K8325" s="1352" t="s">
        <v>2253</v>
      </c>
      <c r="L8325" s="1352" t="s">
        <v>23090</v>
      </c>
      <c r="M8325" s="1387" t="s">
        <v>23090</v>
      </c>
      <c r="N8325" s="1387" t="s">
        <v>1830</v>
      </c>
      <c r="O8325" s="1347"/>
      <c r="P8325" s="117" t="str">
        <f t="shared" si="65"/>
        <v>2806</v>
      </c>
      <c r="Q8325" s="117"/>
      <c r="R8325" s="1348">
        <v>280603765</v>
      </c>
      <c r="S8325" s="321"/>
      <c r="T8325" s="321"/>
    </row>
    <row r="8326" spans="1:20" ht="29.25" hidden="1" customHeight="1">
      <c r="A8326" s="1348">
        <v>280603766</v>
      </c>
      <c r="B8326" s="1339" t="str">
        <f t="shared" si="64"/>
        <v>2806</v>
      </c>
      <c r="C8326" s="1349" t="s">
        <v>2764</v>
      </c>
      <c r="D8326" s="1350">
        <v>2</v>
      </c>
      <c r="E8326" s="293" t="s">
        <v>23091</v>
      </c>
      <c r="F8326" s="1352" t="s">
        <v>23092</v>
      </c>
      <c r="G8326" s="1356">
        <v>43830</v>
      </c>
      <c r="H8326" s="1348" t="s">
        <v>2252</v>
      </c>
      <c r="I8326" s="1348">
        <v>1482</v>
      </c>
      <c r="J8326" s="1351">
        <v>41470</v>
      </c>
      <c r="K8326" s="1352" t="s">
        <v>2253</v>
      </c>
      <c r="L8326" s="1353"/>
      <c r="M8326" s="1387" t="s">
        <v>1830</v>
      </c>
      <c r="N8326" s="1387" t="s">
        <v>23093</v>
      </c>
      <c r="O8326" s="1347" t="s">
        <v>23094</v>
      </c>
      <c r="P8326" s="117" t="str">
        <f t="shared" si="65"/>
        <v>2806</v>
      </c>
      <c r="Q8326" s="117"/>
      <c r="R8326" s="1348">
        <v>280603766</v>
      </c>
      <c r="S8326" s="321"/>
      <c r="T8326" s="321"/>
    </row>
    <row r="8327" spans="1:20" ht="29.25" hidden="1" customHeight="1">
      <c r="A8327" s="1348">
        <v>280603767</v>
      </c>
      <c r="B8327" s="1339" t="str">
        <f t="shared" si="64"/>
        <v>2806</v>
      </c>
      <c r="C8327" s="1349" t="s">
        <v>2764</v>
      </c>
      <c r="D8327" s="1350">
        <v>1</v>
      </c>
      <c r="E8327" s="293" t="s">
        <v>23095</v>
      </c>
      <c r="F8327" s="1352" t="s">
        <v>23096</v>
      </c>
      <c r="G8327" s="1356">
        <v>41273</v>
      </c>
      <c r="H8327" s="1348" t="s">
        <v>2252</v>
      </c>
      <c r="I8327" s="1348">
        <v>1381</v>
      </c>
      <c r="J8327" s="1356">
        <v>39751</v>
      </c>
      <c r="K8327" s="1352" t="s">
        <v>2253</v>
      </c>
      <c r="L8327" s="1352" t="s">
        <v>23073</v>
      </c>
      <c r="M8327" s="1387" t="s">
        <v>23073</v>
      </c>
      <c r="N8327" s="1387" t="s">
        <v>1830</v>
      </c>
      <c r="O8327" s="1347"/>
      <c r="P8327" s="117" t="str">
        <f t="shared" si="65"/>
        <v>2806</v>
      </c>
      <c r="Q8327" s="117"/>
      <c r="R8327" s="1348">
        <v>280603767</v>
      </c>
      <c r="S8327" s="321"/>
      <c r="T8327" s="321"/>
    </row>
    <row r="8328" spans="1:20" ht="29.25" hidden="1" customHeight="1">
      <c r="A8328" s="1348">
        <v>280603768</v>
      </c>
      <c r="B8328" s="1339" t="str">
        <f t="shared" si="64"/>
        <v>2806</v>
      </c>
      <c r="C8328" s="1349" t="s">
        <v>2764</v>
      </c>
      <c r="D8328" s="1350">
        <v>2</v>
      </c>
      <c r="E8328" s="293" t="s">
        <v>23097</v>
      </c>
      <c r="F8328" s="1352" t="s">
        <v>23098</v>
      </c>
      <c r="G8328" s="1356">
        <v>43830</v>
      </c>
      <c r="H8328" s="1348" t="s">
        <v>2252</v>
      </c>
      <c r="I8328" s="1348">
        <v>1482</v>
      </c>
      <c r="J8328" s="1351">
        <v>41470</v>
      </c>
      <c r="K8328" s="1352" t="s">
        <v>2253</v>
      </c>
      <c r="L8328" s="1353"/>
      <c r="M8328" s="1387" t="s">
        <v>1830</v>
      </c>
      <c r="N8328" s="1387" t="s">
        <v>23075</v>
      </c>
      <c r="O8328" s="1347" t="s">
        <v>23076</v>
      </c>
      <c r="P8328" s="117" t="str">
        <f t="shared" si="65"/>
        <v>2806</v>
      </c>
      <c r="Q8328" s="117"/>
      <c r="R8328" s="1348">
        <v>280603768</v>
      </c>
      <c r="S8328" s="321"/>
      <c r="T8328" s="321"/>
    </row>
    <row r="8329" spans="1:20" ht="29.25" hidden="1" customHeight="1">
      <c r="A8329" s="1348">
        <v>280603769</v>
      </c>
      <c r="B8329" s="1339" t="str">
        <f t="shared" si="64"/>
        <v>2806</v>
      </c>
      <c r="C8329" s="1349" t="s">
        <v>2764</v>
      </c>
      <c r="D8329" s="1350">
        <v>1</v>
      </c>
      <c r="E8329" s="293" t="s">
        <v>23099</v>
      </c>
      <c r="F8329" s="1352" t="s">
        <v>23100</v>
      </c>
      <c r="G8329" s="1356">
        <v>41273</v>
      </c>
      <c r="H8329" s="1348" t="s">
        <v>2252</v>
      </c>
      <c r="I8329" s="1348">
        <v>1381</v>
      </c>
      <c r="J8329" s="1356">
        <v>39751</v>
      </c>
      <c r="K8329" s="1352" t="s">
        <v>2253</v>
      </c>
      <c r="L8329" s="1352" t="s">
        <v>23073</v>
      </c>
      <c r="M8329" s="1387" t="s">
        <v>23073</v>
      </c>
      <c r="N8329" s="1387" t="s">
        <v>1830</v>
      </c>
      <c r="O8329" s="1347"/>
      <c r="P8329" s="117" t="str">
        <f t="shared" si="65"/>
        <v>2806</v>
      </c>
      <c r="Q8329" s="117"/>
      <c r="R8329" s="1348">
        <v>280603769</v>
      </c>
      <c r="S8329" s="321"/>
      <c r="T8329" s="321"/>
    </row>
    <row r="8330" spans="1:20" ht="29.25" hidden="1" customHeight="1">
      <c r="A8330" s="1348">
        <v>280603770</v>
      </c>
      <c r="B8330" s="1339" t="str">
        <f t="shared" si="64"/>
        <v>2806</v>
      </c>
      <c r="C8330" s="1349" t="s">
        <v>2764</v>
      </c>
      <c r="D8330" s="1350">
        <v>2</v>
      </c>
      <c r="E8330" s="293" t="s">
        <v>23101</v>
      </c>
      <c r="F8330" s="1352" t="s">
        <v>23102</v>
      </c>
      <c r="G8330" s="1356">
        <v>43830</v>
      </c>
      <c r="H8330" s="1348" t="s">
        <v>2252</v>
      </c>
      <c r="I8330" s="1348">
        <v>1482</v>
      </c>
      <c r="J8330" s="1351">
        <v>41470</v>
      </c>
      <c r="K8330" s="1352" t="s">
        <v>2253</v>
      </c>
      <c r="L8330" s="1353"/>
      <c r="M8330" s="1387" t="s">
        <v>1830</v>
      </c>
      <c r="N8330" s="1387" t="s">
        <v>23075</v>
      </c>
      <c r="O8330" s="1347" t="s">
        <v>23076</v>
      </c>
      <c r="P8330" s="117" t="str">
        <f t="shared" si="65"/>
        <v>2806</v>
      </c>
      <c r="Q8330" s="117"/>
      <c r="R8330" s="1348">
        <v>280603770</v>
      </c>
      <c r="S8330" s="321"/>
      <c r="T8330" s="321"/>
    </row>
    <row r="8331" spans="1:20" ht="29.25" hidden="1" customHeight="1">
      <c r="A8331" s="1348">
        <v>280603771</v>
      </c>
      <c r="B8331" s="1339" t="str">
        <f t="shared" si="64"/>
        <v>2806</v>
      </c>
      <c r="C8331" s="1349" t="s">
        <v>2764</v>
      </c>
      <c r="D8331" s="1350">
        <v>1</v>
      </c>
      <c r="E8331" s="293" t="s">
        <v>23103</v>
      </c>
      <c r="F8331" s="1352" t="s">
        <v>23104</v>
      </c>
      <c r="G8331" s="1356">
        <v>43830</v>
      </c>
      <c r="H8331" s="1348" t="s">
        <v>2252</v>
      </c>
      <c r="I8331" s="1348">
        <v>1423</v>
      </c>
      <c r="J8331" s="1356">
        <v>40521</v>
      </c>
      <c r="K8331" s="1352" t="s">
        <v>2253</v>
      </c>
      <c r="L8331" s="1352" t="s">
        <v>23011</v>
      </c>
      <c r="M8331" s="1387" t="s">
        <v>23011</v>
      </c>
      <c r="N8331" s="1387" t="s">
        <v>23003</v>
      </c>
      <c r="O8331" s="1347" t="s">
        <v>23004</v>
      </c>
      <c r="P8331" s="117" t="str">
        <f t="shared" si="65"/>
        <v>2806</v>
      </c>
      <c r="Q8331" s="117"/>
      <c r="R8331" s="1348">
        <v>280603771</v>
      </c>
      <c r="S8331" s="321"/>
      <c r="T8331" s="321"/>
    </row>
    <row r="8332" spans="1:20" ht="29.25" hidden="1" customHeight="1">
      <c r="A8332" s="1348">
        <v>280603772</v>
      </c>
      <c r="B8332" s="1339" t="str">
        <f t="shared" si="64"/>
        <v>2806</v>
      </c>
      <c r="C8332" s="1349" t="s">
        <v>2764</v>
      </c>
      <c r="D8332" s="1350">
        <v>1</v>
      </c>
      <c r="E8332" s="293" t="s">
        <v>23105</v>
      </c>
      <c r="F8332" s="1352" t="s">
        <v>23106</v>
      </c>
      <c r="G8332" s="1356">
        <v>43830</v>
      </c>
      <c r="H8332" s="1348" t="s">
        <v>2252</v>
      </c>
      <c r="I8332" s="1348">
        <v>1423</v>
      </c>
      <c r="J8332" s="1356">
        <v>40521</v>
      </c>
      <c r="K8332" s="1352" t="s">
        <v>2253</v>
      </c>
      <c r="L8332" s="1352" t="s">
        <v>23031</v>
      </c>
      <c r="M8332" s="1387" t="s">
        <v>23031</v>
      </c>
      <c r="N8332" s="1387" t="s">
        <v>3309</v>
      </c>
      <c r="O8332" s="1347"/>
      <c r="P8332" s="117" t="str">
        <f t="shared" si="65"/>
        <v>2806</v>
      </c>
      <c r="Q8332" s="117"/>
      <c r="R8332" s="1348">
        <v>280603772</v>
      </c>
      <c r="S8332" s="321"/>
      <c r="T8332" s="321"/>
    </row>
    <row r="8333" spans="1:20" ht="29.25" hidden="1" customHeight="1">
      <c r="A8333" s="1348">
        <v>280603773</v>
      </c>
      <c r="B8333" s="1339" t="str">
        <f t="shared" si="64"/>
        <v>2806</v>
      </c>
      <c r="C8333" s="1349" t="s">
        <v>2764</v>
      </c>
      <c r="D8333" s="1350">
        <v>1</v>
      </c>
      <c r="E8333" s="293" t="s">
        <v>23107</v>
      </c>
      <c r="F8333" s="1352" t="s">
        <v>23108</v>
      </c>
      <c r="G8333" s="1356">
        <v>42734</v>
      </c>
      <c r="H8333" s="1348" t="s">
        <v>2252</v>
      </c>
      <c r="I8333" s="1348">
        <v>1423</v>
      </c>
      <c r="J8333" s="1356">
        <v>40521</v>
      </c>
      <c r="K8333" s="1352" t="s">
        <v>2253</v>
      </c>
      <c r="L8333" s="1352" t="s">
        <v>23109</v>
      </c>
      <c r="M8333" s="1387" t="s">
        <v>23110</v>
      </c>
      <c r="N8333" s="1387" t="s">
        <v>1830</v>
      </c>
      <c r="O8333" s="1347"/>
      <c r="P8333" s="117" t="str">
        <f t="shared" si="65"/>
        <v>2806</v>
      </c>
      <c r="Q8333" s="117"/>
      <c r="R8333" s="1348">
        <v>280603773</v>
      </c>
      <c r="S8333" s="321"/>
      <c r="T8333" s="321"/>
    </row>
    <row r="8334" spans="1:20" ht="29.25" hidden="1" customHeight="1">
      <c r="A8334" s="1348">
        <v>280603774</v>
      </c>
      <c r="B8334" s="1339" t="str">
        <f t="shared" si="64"/>
        <v>2806</v>
      </c>
      <c r="C8334" s="1349" t="s">
        <v>2764</v>
      </c>
      <c r="D8334" s="1350">
        <v>1</v>
      </c>
      <c r="E8334" s="293" t="s">
        <v>23111</v>
      </c>
      <c r="F8334" s="1352" t="s">
        <v>23112</v>
      </c>
      <c r="G8334" s="1356">
        <v>43830</v>
      </c>
      <c r="H8334" s="1348" t="s">
        <v>2252</v>
      </c>
      <c r="I8334" s="1348">
        <v>1482</v>
      </c>
      <c r="J8334" s="1351">
        <v>41470</v>
      </c>
      <c r="K8334" s="1352" t="s">
        <v>2253</v>
      </c>
      <c r="L8334" s="1352" t="s">
        <v>23113</v>
      </c>
      <c r="M8334" s="1387" t="s">
        <v>23113</v>
      </c>
      <c r="N8334" s="1387" t="s">
        <v>23075</v>
      </c>
      <c r="O8334" s="1347" t="s">
        <v>23076</v>
      </c>
      <c r="P8334" s="117" t="str">
        <f t="shared" si="65"/>
        <v>2806</v>
      </c>
      <c r="Q8334" s="117"/>
      <c r="R8334" s="1348">
        <v>280603774</v>
      </c>
      <c r="S8334" s="321"/>
      <c r="T8334" s="321"/>
    </row>
    <row r="8335" spans="1:20" ht="29.25" hidden="1" customHeight="1">
      <c r="A8335" s="1348">
        <v>280603775</v>
      </c>
      <c r="B8335" s="1339" t="str">
        <f t="shared" si="64"/>
        <v>2806</v>
      </c>
      <c r="C8335" s="1349" t="s">
        <v>2764</v>
      </c>
      <c r="D8335" s="1350">
        <v>1</v>
      </c>
      <c r="E8335" s="293" t="s">
        <v>23114</v>
      </c>
      <c r="F8335" s="1352" t="s">
        <v>23115</v>
      </c>
      <c r="G8335" s="1356">
        <v>43830</v>
      </c>
      <c r="H8335" s="1348" t="s">
        <v>2252</v>
      </c>
      <c r="I8335" s="1348">
        <v>1482</v>
      </c>
      <c r="J8335" s="1351">
        <v>41470</v>
      </c>
      <c r="K8335" s="1352" t="s">
        <v>2253</v>
      </c>
      <c r="L8335" s="1352" t="s">
        <v>23116</v>
      </c>
      <c r="M8335" s="1387" t="s">
        <v>23116</v>
      </c>
      <c r="N8335" s="1387" t="s">
        <v>23075</v>
      </c>
      <c r="O8335" s="1347" t="s">
        <v>23076</v>
      </c>
      <c r="P8335" s="117" t="str">
        <f t="shared" si="65"/>
        <v>2806</v>
      </c>
      <c r="Q8335" s="117"/>
      <c r="R8335" s="1348">
        <v>280603775</v>
      </c>
      <c r="S8335" s="321"/>
      <c r="T8335" s="321"/>
    </row>
    <row r="8336" spans="1:20" ht="29.25" hidden="1" customHeight="1">
      <c r="A8336" s="1348">
        <v>280603777</v>
      </c>
      <c r="B8336" s="1339" t="str">
        <f t="shared" si="64"/>
        <v>2806</v>
      </c>
      <c r="C8336" s="1349" t="s">
        <v>2764</v>
      </c>
      <c r="D8336" s="1350">
        <v>1</v>
      </c>
      <c r="E8336" s="293" t="s">
        <v>23117</v>
      </c>
      <c r="F8336" s="1352" t="s">
        <v>23118</v>
      </c>
      <c r="G8336" s="1351">
        <v>43880</v>
      </c>
      <c r="H8336" s="1348" t="s">
        <v>2252</v>
      </c>
      <c r="I8336" s="1348">
        <v>1482</v>
      </c>
      <c r="J8336" s="1351">
        <v>41470</v>
      </c>
      <c r="K8336" s="1352" t="s">
        <v>2253</v>
      </c>
      <c r="L8336" s="1353"/>
      <c r="M8336" s="1387" t="s">
        <v>1830</v>
      </c>
      <c r="N8336" s="1387" t="s">
        <v>23119</v>
      </c>
      <c r="O8336" s="1347" t="s">
        <v>23120</v>
      </c>
      <c r="P8336" s="117" t="str">
        <f t="shared" si="65"/>
        <v>2806</v>
      </c>
      <c r="Q8336" s="117"/>
      <c r="R8336" s="1348">
        <v>280603777</v>
      </c>
      <c r="S8336" s="321"/>
      <c r="T8336" s="321"/>
    </row>
    <row r="8337" spans="1:20" ht="29.25" hidden="1" customHeight="1">
      <c r="A8337" s="1348">
        <v>280603778</v>
      </c>
      <c r="B8337" s="1339" t="str">
        <f t="shared" si="64"/>
        <v>2806</v>
      </c>
      <c r="C8337" s="1349" t="s">
        <v>2764</v>
      </c>
      <c r="D8337" s="1350">
        <v>1</v>
      </c>
      <c r="E8337" s="293" t="s">
        <v>23121</v>
      </c>
      <c r="F8337" s="1352" t="s">
        <v>23122</v>
      </c>
      <c r="G8337" s="1356">
        <v>45291</v>
      </c>
      <c r="H8337" s="1348" t="s">
        <v>2353</v>
      </c>
      <c r="I8337" s="1348">
        <v>1482</v>
      </c>
      <c r="J8337" s="1351">
        <v>41470</v>
      </c>
      <c r="K8337" s="1352" t="s">
        <v>2253</v>
      </c>
      <c r="L8337" s="1353"/>
      <c r="M8337" s="1387" t="s">
        <v>1830</v>
      </c>
      <c r="N8337" s="1387" t="s">
        <v>1830</v>
      </c>
      <c r="O8337" s="1347"/>
      <c r="P8337" s="117" t="str">
        <f t="shared" si="65"/>
        <v>2806</v>
      </c>
      <c r="Q8337" s="117"/>
      <c r="R8337" s="1348">
        <v>280603778</v>
      </c>
      <c r="S8337" s="321"/>
      <c r="T8337" s="321"/>
    </row>
    <row r="8338" spans="1:20" ht="29.25" hidden="1" customHeight="1">
      <c r="A8338" s="1348">
        <v>280603779</v>
      </c>
      <c r="B8338" s="1339" t="str">
        <f t="shared" si="64"/>
        <v>2806</v>
      </c>
      <c r="C8338" s="1349" t="s">
        <v>2764</v>
      </c>
      <c r="D8338" s="1350">
        <v>1</v>
      </c>
      <c r="E8338" s="293" t="s">
        <v>23123</v>
      </c>
      <c r="F8338" s="1352" t="s">
        <v>23124</v>
      </c>
      <c r="G8338" s="1356">
        <v>45291</v>
      </c>
      <c r="H8338" s="1348" t="s">
        <v>2353</v>
      </c>
      <c r="I8338" s="1348">
        <v>1482</v>
      </c>
      <c r="J8338" s="1351">
        <v>41470</v>
      </c>
      <c r="K8338" s="1352" t="s">
        <v>2253</v>
      </c>
      <c r="L8338" s="1353"/>
      <c r="M8338" s="1387" t="s">
        <v>1830</v>
      </c>
      <c r="N8338" s="1387" t="s">
        <v>1830</v>
      </c>
      <c r="O8338" s="1347"/>
      <c r="P8338" s="117" t="str">
        <f t="shared" si="65"/>
        <v>2806</v>
      </c>
      <c r="Q8338" s="117"/>
      <c r="R8338" s="1348">
        <v>280603779</v>
      </c>
      <c r="S8338" s="321"/>
      <c r="T8338" s="321"/>
    </row>
    <row r="8339" spans="1:20" ht="29.25" hidden="1" customHeight="1">
      <c r="A8339" s="1348">
        <v>280603780</v>
      </c>
      <c r="B8339" s="1339" t="str">
        <f t="shared" si="64"/>
        <v>2806</v>
      </c>
      <c r="C8339" s="1349" t="s">
        <v>2764</v>
      </c>
      <c r="D8339" s="1350">
        <v>1</v>
      </c>
      <c r="E8339" s="293" t="s">
        <v>23125</v>
      </c>
      <c r="F8339" s="1352" t="s">
        <v>23126</v>
      </c>
      <c r="G8339" s="1351">
        <v>43880</v>
      </c>
      <c r="H8339" s="1348" t="s">
        <v>2252</v>
      </c>
      <c r="I8339" s="1348">
        <v>1482</v>
      </c>
      <c r="J8339" s="1351">
        <v>41470</v>
      </c>
      <c r="K8339" s="1352" t="s">
        <v>2253</v>
      </c>
      <c r="L8339" s="1353"/>
      <c r="M8339" s="1387" t="s">
        <v>1830</v>
      </c>
      <c r="N8339" s="1387" t="s">
        <v>23119</v>
      </c>
      <c r="O8339" s="1347" t="s">
        <v>23120</v>
      </c>
      <c r="P8339" s="117" t="str">
        <f t="shared" si="65"/>
        <v>2806</v>
      </c>
      <c r="Q8339" s="117"/>
      <c r="R8339" s="1348">
        <v>280603780</v>
      </c>
      <c r="S8339" s="321"/>
      <c r="T8339" s="321"/>
    </row>
    <row r="8340" spans="1:20" ht="29.25" hidden="1" customHeight="1">
      <c r="A8340" s="1348">
        <v>280603781</v>
      </c>
      <c r="B8340" s="1339" t="str">
        <f t="shared" si="64"/>
        <v>2806</v>
      </c>
      <c r="C8340" s="1349" t="s">
        <v>2764</v>
      </c>
      <c r="D8340" s="1350">
        <v>1</v>
      </c>
      <c r="E8340" s="293" t="s">
        <v>23127</v>
      </c>
      <c r="F8340" s="1352" t="s">
        <v>23128</v>
      </c>
      <c r="G8340" s="1351">
        <v>43880</v>
      </c>
      <c r="H8340" s="1348" t="s">
        <v>2252</v>
      </c>
      <c r="I8340" s="1348">
        <v>1482</v>
      </c>
      <c r="J8340" s="1351">
        <v>41470</v>
      </c>
      <c r="K8340" s="1352" t="s">
        <v>2253</v>
      </c>
      <c r="L8340" s="1353"/>
      <c r="M8340" s="1387" t="s">
        <v>1830</v>
      </c>
      <c r="N8340" s="1387" t="s">
        <v>23129</v>
      </c>
      <c r="O8340" s="1347" t="s">
        <v>23130</v>
      </c>
      <c r="P8340" s="117" t="str">
        <f t="shared" si="65"/>
        <v>2806</v>
      </c>
      <c r="Q8340" s="117"/>
      <c r="R8340" s="1348">
        <v>280603781</v>
      </c>
      <c r="S8340" s="321"/>
      <c r="T8340" s="321"/>
    </row>
    <row r="8341" spans="1:20" ht="29.25" hidden="1" customHeight="1">
      <c r="A8341" s="1348">
        <v>280603782</v>
      </c>
      <c r="B8341" s="1339" t="str">
        <f t="shared" si="64"/>
        <v>2806</v>
      </c>
      <c r="C8341" s="1349" t="s">
        <v>2764</v>
      </c>
      <c r="D8341" s="1350">
        <v>1</v>
      </c>
      <c r="E8341" s="293" t="s">
        <v>23131</v>
      </c>
      <c r="F8341" s="1352" t="s">
        <v>23132</v>
      </c>
      <c r="G8341" s="1356">
        <v>45291</v>
      </c>
      <c r="H8341" s="1348" t="s">
        <v>2353</v>
      </c>
      <c r="I8341" s="1348">
        <v>1482</v>
      </c>
      <c r="J8341" s="1351">
        <v>41470</v>
      </c>
      <c r="K8341" s="1352" t="s">
        <v>2253</v>
      </c>
      <c r="L8341" s="1353"/>
      <c r="M8341" s="1387" t="s">
        <v>1830</v>
      </c>
      <c r="N8341" s="1387" t="s">
        <v>1830</v>
      </c>
      <c r="O8341" s="1347"/>
      <c r="P8341" s="117" t="str">
        <f t="shared" si="65"/>
        <v>2806</v>
      </c>
      <c r="Q8341" s="117"/>
      <c r="R8341" s="1348">
        <v>280603782</v>
      </c>
      <c r="S8341" s="321"/>
      <c r="T8341" s="321"/>
    </row>
    <row r="8342" spans="1:20" ht="29.25" hidden="1" customHeight="1">
      <c r="A8342" s="1348">
        <v>280603783</v>
      </c>
      <c r="B8342" s="1339" t="str">
        <f t="shared" si="64"/>
        <v>2806</v>
      </c>
      <c r="C8342" s="1349" t="s">
        <v>2764</v>
      </c>
      <c r="D8342" s="1350">
        <v>1</v>
      </c>
      <c r="E8342" s="293" t="s">
        <v>23133</v>
      </c>
      <c r="F8342" s="1352" t="s">
        <v>23134</v>
      </c>
      <c r="G8342" s="1356">
        <v>45291</v>
      </c>
      <c r="H8342" s="1348" t="s">
        <v>2353</v>
      </c>
      <c r="I8342" s="1348">
        <v>1482</v>
      </c>
      <c r="J8342" s="1351">
        <v>41470</v>
      </c>
      <c r="K8342" s="1352" t="s">
        <v>2253</v>
      </c>
      <c r="L8342" s="1353"/>
      <c r="M8342" s="1387" t="s">
        <v>1830</v>
      </c>
      <c r="N8342" s="1387" t="s">
        <v>1830</v>
      </c>
      <c r="O8342" s="1347"/>
      <c r="P8342" s="117" t="str">
        <f t="shared" si="65"/>
        <v>2806</v>
      </c>
      <c r="Q8342" s="117"/>
      <c r="R8342" s="1348">
        <v>280603783</v>
      </c>
      <c r="S8342" s="321"/>
      <c r="T8342" s="321"/>
    </row>
    <row r="8343" spans="1:20" ht="29.25" hidden="1" customHeight="1">
      <c r="A8343" s="1348">
        <v>280603784</v>
      </c>
      <c r="B8343" s="1339" t="str">
        <f t="shared" si="64"/>
        <v>2806</v>
      </c>
      <c r="C8343" s="1349" t="s">
        <v>2764</v>
      </c>
      <c r="D8343" s="1350">
        <v>1</v>
      </c>
      <c r="E8343" s="293" t="s">
        <v>23135</v>
      </c>
      <c r="F8343" s="1352" t="s">
        <v>23136</v>
      </c>
      <c r="G8343" s="1356">
        <v>45291</v>
      </c>
      <c r="H8343" s="1348" t="s">
        <v>2353</v>
      </c>
      <c r="I8343" s="1348">
        <v>1482</v>
      </c>
      <c r="J8343" s="1351">
        <v>41470</v>
      </c>
      <c r="K8343" s="1352" t="s">
        <v>2253</v>
      </c>
      <c r="L8343" s="1353"/>
      <c r="M8343" s="1387" t="s">
        <v>1830</v>
      </c>
      <c r="N8343" s="1387" t="s">
        <v>1830</v>
      </c>
      <c r="O8343" s="1347"/>
      <c r="P8343" s="117" t="str">
        <f t="shared" si="65"/>
        <v>2806</v>
      </c>
      <c r="Q8343" s="117"/>
      <c r="R8343" s="1348">
        <v>280603784</v>
      </c>
      <c r="S8343" s="321"/>
      <c r="T8343" s="321"/>
    </row>
    <row r="8344" spans="1:20" ht="29.25" hidden="1" customHeight="1">
      <c r="A8344" s="1348">
        <v>280603785</v>
      </c>
      <c r="B8344" s="1339" t="str">
        <f t="shared" si="64"/>
        <v>2806</v>
      </c>
      <c r="C8344" s="1349" t="s">
        <v>2764</v>
      </c>
      <c r="D8344" s="1350">
        <v>1</v>
      </c>
      <c r="E8344" s="293" t="s">
        <v>23137</v>
      </c>
      <c r="F8344" s="1352" t="s">
        <v>23138</v>
      </c>
      <c r="G8344" s="1356">
        <v>45291</v>
      </c>
      <c r="H8344" s="1348" t="s">
        <v>2353</v>
      </c>
      <c r="I8344" s="1348">
        <v>1482</v>
      </c>
      <c r="J8344" s="1351">
        <v>41470</v>
      </c>
      <c r="K8344" s="1352" t="s">
        <v>2253</v>
      </c>
      <c r="L8344" s="1353"/>
      <c r="M8344" s="1387" t="s">
        <v>1830</v>
      </c>
      <c r="N8344" s="1387" t="s">
        <v>1830</v>
      </c>
      <c r="O8344" s="1347"/>
      <c r="P8344" s="117" t="str">
        <f t="shared" si="65"/>
        <v>2806</v>
      </c>
      <c r="Q8344" s="117"/>
      <c r="R8344" s="1348">
        <v>280603785</v>
      </c>
      <c r="S8344" s="321"/>
      <c r="T8344" s="321"/>
    </row>
    <row r="8345" spans="1:20" ht="29.25" hidden="1" customHeight="1">
      <c r="A8345" s="1348">
        <v>280603786</v>
      </c>
      <c r="B8345" s="1339" t="str">
        <f t="shared" si="64"/>
        <v>2806</v>
      </c>
      <c r="C8345" s="1349" t="s">
        <v>2764</v>
      </c>
      <c r="D8345" s="1350">
        <v>1</v>
      </c>
      <c r="E8345" s="293" t="s">
        <v>23139</v>
      </c>
      <c r="F8345" s="1352" t="s">
        <v>23140</v>
      </c>
      <c r="G8345" s="1356">
        <v>45291</v>
      </c>
      <c r="H8345" s="1348" t="s">
        <v>2353</v>
      </c>
      <c r="I8345" s="1348">
        <v>1482</v>
      </c>
      <c r="J8345" s="1351">
        <v>41470</v>
      </c>
      <c r="K8345" s="1352" t="s">
        <v>2253</v>
      </c>
      <c r="L8345" s="1353"/>
      <c r="M8345" s="1387" t="s">
        <v>1830</v>
      </c>
      <c r="N8345" s="1387" t="s">
        <v>1830</v>
      </c>
      <c r="O8345" s="1347"/>
      <c r="P8345" s="117" t="str">
        <f t="shared" si="65"/>
        <v>2806</v>
      </c>
      <c r="Q8345" s="117"/>
      <c r="R8345" s="1348">
        <v>280603786</v>
      </c>
      <c r="S8345" s="321"/>
      <c r="T8345" s="321"/>
    </row>
    <row r="8346" spans="1:20" ht="29.25" hidden="1" customHeight="1">
      <c r="A8346" s="1348">
        <v>280603787</v>
      </c>
      <c r="B8346" s="1339" t="str">
        <f t="shared" si="64"/>
        <v>2806</v>
      </c>
      <c r="C8346" s="1349" t="s">
        <v>2764</v>
      </c>
      <c r="D8346" s="1350">
        <v>1</v>
      </c>
      <c r="E8346" s="293" t="s">
        <v>23141</v>
      </c>
      <c r="F8346" s="1352" t="s">
        <v>23142</v>
      </c>
      <c r="G8346" s="1356">
        <v>45291</v>
      </c>
      <c r="H8346" s="1348" t="s">
        <v>2252</v>
      </c>
      <c r="I8346" s="1348"/>
      <c r="J8346" s="1386"/>
      <c r="K8346" s="1352" t="s">
        <v>2253</v>
      </c>
      <c r="L8346" s="1352"/>
      <c r="M8346" s="1387" t="s">
        <v>1830</v>
      </c>
      <c r="N8346" s="1387" t="s">
        <v>1830</v>
      </c>
      <c r="O8346" s="1347"/>
      <c r="P8346" s="117" t="str">
        <f t="shared" si="65"/>
        <v>2806</v>
      </c>
      <c r="Q8346" s="117"/>
      <c r="R8346" s="1348">
        <v>280603787</v>
      </c>
      <c r="S8346" s="321"/>
      <c r="T8346" s="321"/>
    </row>
    <row r="8347" spans="1:20" ht="29.25" hidden="1" customHeight="1">
      <c r="A8347" s="1348">
        <v>280603788</v>
      </c>
      <c r="B8347" s="1339" t="str">
        <f t="shared" si="64"/>
        <v>2806</v>
      </c>
      <c r="C8347" s="1349" t="s">
        <v>2764</v>
      </c>
      <c r="D8347" s="1350">
        <v>1</v>
      </c>
      <c r="E8347" s="293" t="s">
        <v>23141</v>
      </c>
      <c r="F8347" s="1352" t="s">
        <v>23143</v>
      </c>
      <c r="G8347" s="1356">
        <v>45291</v>
      </c>
      <c r="H8347" s="1348" t="s">
        <v>2353</v>
      </c>
      <c r="I8347" s="1348">
        <v>1527</v>
      </c>
      <c r="J8347" s="1351">
        <v>42403</v>
      </c>
      <c r="K8347" s="1352" t="s">
        <v>2354</v>
      </c>
      <c r="L8347" s="1353"/>
      <c r="M8347" s="1387" t="s">
        <v>1830</v>
      </c>
      <c r="N8347" s="1387" t="s">
        <v>1830</v>
      </c>
      <c r="O8347" s="1347"/>
      <c r="P8347" s="117" t="str">
        <f t="shared" si="65"/>
        <v>2806</v>
      </c>
      <c r="Q8347" s="117"/>
      <c r="R8347" s="1348">
        <v>280603788</v>
      </c>
      <c r="S8347" s="321"/>
      <c r="T8347" s="321"/>
    </row>
    <row r="8348" spans="1:20" ht="29.25" hidden="1" customHeight="1">
      <c r="A8348" s="1348">
        <v>280603789</v>
      </c>
      <c r="B8348" s="1339" t="str">
        <f t="shared" si="64"/>
        <v>2806</v>
      </c>
      <c r="C8348" s="1349" t="s">
        <v>2764</v>
      </c>
      <c r="D8348" s="1350">
        <v>1</v>
      </c>
      <c r="E8348" s="293" t="s">
        <v>23144</v>
      </c>
      <c r="F8348" s="1352" t="s">
        <v>23145</v>
      </c>
      <c r="G8348" s="1356">
        <v>45291</v>
      </c>
      <c r="H8348" s="1348" t="s">
        <v>2252</v>
      </c>
      <c r="I8348" s="1348"/>
      <c r="J8348" s="1386"/>
      <c r="K8348" s="1352" t="s">
        <v>2253</v>
      </c>
      <c r="L8348" s="1352"/>
      <c r="M8348" s="1387" t="s">
        <v>1830</v>
      </c>
      <c r="N8348" s="1387" t="s">
        <v>1830</v>
      </c>
      <c r="O8348" s="1347" t="s">
        <v>23146</v>
      </c>
      <c r="P8348" s="117" t="str">
        <f t="shared" si="65"/>
        <v>2806</v>
      </c>
      <c r="Q8348" s="117"/>
      <c r="R8348" s="1348">
        <v>280603789</v>
      </c>
      <c r="S8348" s="321"/>
      <c r="T8348" s="321"/>
    </row>
    <row r="8349" spans="1:20" ht="29.25" hidden="1" customHeight="1">
      <c r="A8349" s="1348">
        <v>280603790</v>
      </c>
      <c r="B8349" s="1339" t="str">
        <f t="shared" si="64"/>
        <v>2806</v>
      </c>
      <c r="C8349" s="1349" t="s">
        <v>2764</v>
      </c>
      <c r="D8349" s="1350">
        <v>1</v>
      </c>
      <c r="E8349" s="293" t="s">
        <v>23144</v>
      </c>
      <c r="F8349" s="1352" t="s">
        <v>23147</v>
      </c>
      <c r="G8349" s="1356">
        <v>45291</v>
      </c>
      <c r="H8349" s="1348" t="s">
        <v>2353</v>
      </c>
      <c r="I8349" s="1348">
        <v>1527</v>
      </c>
      <c r="J8349" s="1351">
        <v>42403</v>
      </c>
      <c r="K8349" s="1352" t="s">
        <v>2354</v>
      </c>
      <c r="L8349" s="1353"/>
      <c r="M8349" s="1387" t="s">
        <v>1830</v>
      </c>
      <c r="N8349" s="1387" t="s">
        <v>1830</v>
      </c>
      <c r="O8349" s="1347" t="s">
        <v>23146</v>
      </c>
      <c r="P8349" s="117" t="str">
        <f t="shared" si="65"/>
        <v>2806</v>
      </c>
      <c r="Q8349" s="117"/>
      <c r="R8349" s="1348">
        <v>280603790</v>
      </c>
      <c r="S8349" s="321"/>
      <c r="T8349" s="321"/>
    </row>
    <row r="8350" spans="1:20" ht="29.25" hidden="1" customHeight="1">
      <c r="A8350" s="1348">
        <v>280603791</v>
      </c>
      <c r="B8350" s="1339" t="str">
        <f t="shared" si="64"/>
        <v>2806</v>
      </c>
      <c r="C8350" s="1349" t="s">
        <v>2764</v>
      </c>
      <c r="D8350" s="1350">
        <v>1</v>
      </c>
      <c r="E8350" s="293" t="s">
        <v>23148</v>
      </c>
      <c r="F8350" s="1352" t="s">
        <v>23149</v>
      </c>
      <c r="G8350" s="1356">
        <v>45291</v>
      </c>
      <c r="H8350" s="1348" t="s">
        <v>2252</v>
      </c>
      <c r="I8350" s="1348"/>
      <c r="J8350" s="1386"/>
      <c r="K8350" s="1352" t="s">
        <v>2253</v>
      </c>
      <c r="L8350" s="1352"/>
      <c r="M8350" s="1387" t="s">
        <v>1830</v>
      </c>
      <c r="N8350" s="1387" t="s">
        <v>1830</v>
      </c>
      <c r="O8350" s="1347" t="s">
        <v>23146</v>
      </c>
      <c r="P8350" s="117" t="str">
        <f t="shared" si="65"/>
        <v>2806</v>
      </c>
      <c r="Q8350" s="117"/>
      <c r="R8350" s="1348">
        <v>280603791</v>
      </c>
      <c r="S8350" s="321"/>
      <c r="T8350" s="321"/>
    </row>
    <row r="8351" spans="1:20" ht="29.25" hidden="1" customHeight="1">
      <c r="A8351" s="1348">
        <v>280603792</v>
      </c>
      <c r="B8351" s="1339" t="str">
        <f t="shared" si="64"/>
        <v>2806</v>
      </c>
      <c r="C8351" s="1349" t="s">
        <v>2764</v>
      </c>
      <c r="D8351" s="1350">
        <v>1</v>
      </c>
      <c r="E8351" s="293" t="s">
        <v>23148</v>
      </c>
      <c r="F8351" s="1352" t="s">
        <v>23150</v>
      </c>
      <c r="G8351" s="1356">
        <v>45291</v>
      </c>
      <c r="H8351" s="1348" t="s">
        <v>2353</v>
      </c>
      <c r="I8351" s="1348">
        <v>1527</v>
      </c>
      <c r="J8351" s="1351">
        <v>42403</v>
      </c>
      <c r="K8351" s="1352" t="s">
        <v>2354</v>
      </c>
      <c r="L8351" s="1353"/>
      <c r="M8351" s="1387" t="s">
        <v>1830</v>
      </c>
      <c r="N8351" s="1387" t="s">
        <v>1830</v>
      </c>
      <c r="O8351" s="1347" t="s">
        <v>23146</v>
      </c>
      <c r="P8351" s="117" t="str">
        <f t="shared" si="65"/>
        <v>2806</v>
      </c>
      <c r="Q8351" s="117"/>
      <c r="R8351" s="1348">
        <v>280603792</v>
      </c>
      <c r="S8351" s="321"/>
      <c r="T8351" s="321"/>
    </row>
    <row r="8352" spans="1:20" ht="29.25" hidden="1" customHeight="1">
      <c r="A8352" s="1348">
        <v>280603793</v>
      </c>
      <c r="B8352" s="1339" t="str">
        <f t="shared" si="64"/>
        <v>2806</v>
      </c>
      <c r="C8352" s="1349" t="s">
        <v>2764</v>
      </c>
      <c r="D8352" s="1350">
        <v>1</v>
      </c>
      <c r="E8352" s="293" t="s">
        <v>23151</v>
      </c>
      <c r="F8352" s="1352" t="s">
        <v>23152</v>
      </c>
      <c r="G8352" s="1356">
        <v>45291</v>
      </c>
      <c r="H8352" s="1348" t="s">
        <v>2252</v>
      </c>
      <c r="I8352" s="1348"/>
      <c r="J8352" s="1386"/>
      <c r="K8352" s="1352" t="s">
        <v>2253</v>
      </c>
      <c r="L8352" s="1352"/>
      <c r="M8352" s="1387" t="s">
        <v>1830</v>
      </c>
      <c r="N8352" s="1387" t="s">
        <v>1830</v>
      </c>
      <c r="O8352" s="1347" t="s">
        <v>23153</v>
      </c>
      <c r="P8352" s="117" t="str">
        <f t="shared" si="65"/>
        <v>2806</v>
      </c>
      <c r="Q8352" s="117"/>
      <c r="R8352" s="1348">
        <v>280603793</v>
      </c>
      <c r="S8352" s="321"/>
      <c r="T8352" s="321"/>
    </row>
    <row r="8353" spans="1:20" ht="29.25" hidden="1" customHeight="1">
      <c r="A8353" s="1348">
        <v>280603794</v>
      </c>
      <c r="B8353" s="1339" t="str">
        <f t="shared" si="64"/>
        <v>2806</v>
      </c>
      <c r="C8353" s="1349" t="s">
        <v>2764</v>
      </c>
      <c r="D8353" s="1350">
        <v>1</v>
      </c>
      <c r="E8353" s="293" t="s">
        <v>23151</v>
      </c>
      <c r="F8353" s="1352" t="s">
        <v>23154</v>
      </c>
      <c r="G8353" s="1356">
        <v>45291</v>
      </c>
      <c r="H8353" s="1348" t="s">
        <v>2353</v>
      </c>
      <c r="I8353" s="1348">
        <v>1550</v>
      </c>
      <c r="J8353" s="1356">
        <v>43080</v>
      </c>
      <c r="K8353" s="1352" t="s">
        <v>2354</v>
      </c>
      <c r="L8353" s="1352" t="s">
        <v>23082</v>
      </c>
      <c r="M8353" s="1387" t="s">
        <v>23083</v>
      </c>
      <c r="N8353" s="1387" t="s">
        <v>1830</v>
      </c>
      <c r="O8353" s="1347" t="s">
        <v>23153</v>
      </c>
      <c r="P8353" s="117" t="str">
        <f t="shared" si="65"/>
        <v>2806</v>
      </c>
      <c r="Q8353" s="117"/>
      <c r="R8353" s="1348">
        <v>280603794</v>
      </c>
      <c r="S8353" s="321"/>
      <c r="T8353" s="321"/>
    </row>
    <row r="8354" spans="1:20" ht="29.25" hidden="1" customHeight="1">
      <c r="A8354" s="1348">
        <v>280603795</v>
      </c>
      <c r="B8354" s="1339" t="str">
        <f t="shared" si="64"/>
        <v>2806</v>
      </c>
      <c r="C8354" s="1349" t="s">
        <v>2764</v>
      </c>
      <c r="D8354" s="1350">
        <v>1</v>
      </c>
      <c r="E8354" s="293" t="s">
        <v>23155</v>
      </c>
      <c r="F8354" s="1352" t="s">
        <v>23156</v>
      </c>
      <c r="G8354" s="1356">
        <v>45291</v>
      </c>
      <c r="H8354" s="1348" t="s">
        <v>2252</v>
      </c>
      <c r="I8354" s="1348"/>
      <c r="J8354" s="1386"/>
      <c r="K8354" s="1352" t="s">
        <v>2253</v>
      </c>
      <c r="L8354" s="1352"/>
      <c r="M8354" s="1387" t="s">
        <v>1830</v>
      </c>
      <c r="N8354" s="1387" t="s">
        <v>1830</v>
      </c>
      <c r="O8354" s="1347"/>
      <c r="P8354" s="117" t="str">
        <f t="shared" si="65"/>
        <v>2806</v>
      </c>
      <c r="Q8354" s="117"/>
      <c r="R8354" s="1348">
        <v>280603795</v>
      </c>
      <c r="S8354" s="321"/>
      <c r="T8354" s="321"/>
    </row>
    <row r="8355" spans="1:20" ht="29.25" hidden="1" customHeight="1">
      <c r="A8355" s="1348">
        <v>280603796</v>
      </c>
      <c r="B8355" s="1339" t="str">
        <f t="shared" si="64"/>
        <v>2806</v>
      </c>
      <c r="C8355" s="1349" t="s">
        <v>2764</v>
      </c>
      <c r="D8355" s="1350">
        <v>1</v>
      </c>
      <c r="E8355" s="293" t="s">
        <v>23155</v>
      </c>
      <c r="F8355" s="1352" t="s">
        <v>23157</v>
      </c>
      <c r="G8355" s="1356">
        <v>45291</v>
      </c>
      <c r="H8355" s="1348" t="s">
        <v>2353</v>
      </c>
      <c r="I8355" s="1348">
        <v>1556</v>
      </c>
      <c r="J8355" s="1351">
        <v>43300</v>
      </c>
      <c r="K8355" s="1352" t="s">
        <v>2354</v>
      </c>
      <c r="L8355" s="1353"/>
      <c r="M8355" s="1387" t="s">
        <v>1830</v>
      </c>
      <c r="N8355" s="1387" t="s">
        <v>1830</v>
      </c>
      <c r="O8355" s="1347"/>
      <c r="P8355" s="117" t="str">
        <f t="shared" si="65"/>
        <v>2806</v>
      </c>
      <c r="Q8355" s="117"/>
      <c r="R8355" s="1348">
        <v>280603796</v>
      </c>
      <c r="S8355" s="321"/>
      <c r="T8355" s="321"/>
    </row>
    <row r="8356" spans="1:20" ht="29.25" hidden="1" customHeight="1">
      <c r="A8356" s="1348">
        <v>280603797</v>
      </c>
      <c r="B8356" s="1339" t="str">
        <f t="shared" si="64"/>
        <v>2806</v>
      </c>
      <c r="C8356" s="1349" t="s">
        <v>2764</v>
      </c>
      <c r="D8356" s="1350">
        <v>1</v>
      </c>
      <c r="E8356" s="293" t="s">
        <v>23158</v>
      </c>
      <c r="F8356" s="1352" t="s">
        <v>23159</v>
      </c>
      <c r="G8356" s="1356">
        <v>45291</v>
      </c>
      <c r="H8356" s="1348" t="s">
        <v>2252</v>
      </c>
      <c r="I8356" s="1348"/>
      <c r="J8356" s="1386"/>
      <c r="K8356" s="1352" t="s">
        <v>2253</v>
      </c>
      <c r="L8356" s="1352"/>
      <c r="M8356" s="1387" t="s">
        <v>1830</v>
      </c>
      <c r="N8356" s="1387" t="s">
        <v>1830</v>
      </c>
      <c r="O8356" s="1347"/>
      <c r="P8356" s="117" t="str">
        <f t="shared" si="65"/>
        <v>2806</v>
      </c>
      <c r="Q8356" s="117"/>
      <c r="R8356" s="1348">
        <v>280603797</v>
      </c>
      <c r="S8356" s="321"/>
      <c r="T8356" s="321"/>
    </row>
    <row r="8357" spans="1:20" ht="29.25" hidden="1" customHeight="1">
      <c r="A8357" s="1348">
        <v>280603798</v>
      </c>
      <c r="B8357" s="1339" t="str">
        <f t="shared" si="64"/>
        <v>2806</v>
      </c>
      <c r="C8357" s="1349" t="s">
        <v>2764</v>
      </c>
      <c r="D8357" s="1350">
        <v>1</v>
      </c>
      <c r="E8357" s="293" t="s">
        <v>23158</v>
      </c>
      <c r="F8357" s="1352" t="s">
        <v>23160</v>
      </c>
      <c r="G8357" s="1356">
        <v>45291</v>
      </c>
      <c r="H8357" s="1348" t="s">
        <v>2353</v>
      </c>
      <c r="I8357" s="1348">
        <v>1556</v>
      </c>
      <c r="J8357" s="1351">
        <v>43300</v>
      </c>
      <c r="K8357" s="1352" t="s">
        <v>2354</v>
      </c>
      <c r="L8357" s="1353"/>
      <c r="M8357" s="1387" t="s">
        <v>1830</v>
      </c>
      <c r="N8357" s="1387" t="s">
        <v>1830</v>
      </c>
      <c r="O8357" s="1347"/>
      <c r="P8357" s="117" t="str">
        <f t="shared" si="65"/>
        <v>2806</v>
      </c>
      <c r="Q8357" s="117"/>
      <c r="R8357" s="1348">
        <v>280603798</v>
      </c>
      <c r="S8357" s="321"/>
      <c r="T8357" s="321"/>
    </row>
    <row r="8358" spans="1:20" ht="29.25" hidden="1" customHeight="1">
      <c r="A8358" s="1348">
        <v>280603799</v>
      </c>
      <c r="B8358" s="1339" t="str">
        <f t="shared" si="64"/>
        <v>2806</v>
      </c>
      <c r="C8358" s="1349" t="s">
        <v>2764</v>
      </c>
      <c r="D8358" s="1350">
        <v>1</v>
      </c>
      <c r="E8358" s="293" t="s">
        <v>23161</v>
      </c>
      <c r="F8358" s="1352" t="s">
        <v>23162</v>
      </c>
      <c r="G8358" s="1351">
        <v>43701</v>
      </c>
      <c r="H8358" s="1348" t="s">
        <v>2252</v>
      </c>
      <c r="I8358" s="1348"/>
      <c r="J8358" s="1386"/>
      <c r="K8358" s="1352" t="s">
        <v>2253</v>
      </c>
      <c r="L8358" s="1352"/>
      <c r="M8358" s="1387" t="s">
        <v>1830</v>
      </c>
      <c r="N8358" s="1387" t="s">
        <v>1830</v>
      </c>
      <c r="O8358" s="1347"/>
      <c r="P8358" s="117" t="str">
        <f t="shared" si="65"/>
        <v>2806</v>
      </c>
      <c r="Q8358" s="117"/>
      <c r="R8358" s="1348">
        <v>280603799</v>
      </c>
      <c r="S8358" s="321"/>
      <c r="T8358" s="321"/>
    </row>
    <row r="8359" spans="1:20" ht="29.25" hidden="1" customHeight="1">
      <c r="A8359" s="1348">
        <v>280603800</v>
      </c>
      <c r="B8359" s="1339" t="str">
        <f t="shared" si="64"/>
        <v>2806</v>
      </c>
      <c r="C8359" s="1349" t="s">
        <v>2764</v>
      </c>
      <c r="D8359" s="1350">
        <v>1</v>
      </c>
      <c r="E8359" s="293" t="s">
        <v>23161</v>
      </c>
      <c r="F8359" s="1352" t="s">
        <v>23163</v>
      </c>
      <c r="G8359" s="1356">
        <v>45651</v>
      </c>
      <c r="H8359" s="1348" t="s">
        <v>2353</v>
      </c>
      <c r="I8359" s="1348">
        <v>1562</v>
      </c>
      <c r="J8359" s="1351">
        <v>43516</v>
      </c>
      <c r="K8359" s="1352" t="s">
        <v>2354</v>
      </c>
      <c r="L8359" s="1353"/>
      <c r="M8359" s="1387" t="s">
        <v>1830</v>
      </c>
      <c r="N8359" s="1387" t="s">
        <v>1830</v>
      </c>
      <c r="O8359" s="1347"/>
      <c r="P8359" s="117" t="str">
        <f t="shared" si="65"/>
        <v>2806</v>
      </c>
      <c r="Q8359" s="117"/>
      <c r="R8359" s="1348">
        <v>280603800</v>
      </c>
      <c r="S8359" s="321"/>
      <c r="T8359" s="321"/>
    </row>
    <row r="8360" spans="1:20" ht="29.25" hidden="1" customHeight="1">
      <c r="A8360" s="1348">
        <v>280603801</v>
      </c>
      <c r="B8360" s="1339" t="str">
        <f t="shared" si="64"/>
        <v>2806</v>
      </c>
      <c r="C8360" s="1349" t="s">
        <v>2764</v>
      </c>
      <c r="D8360" s="1350">
        <v>1</v>
      </c>
      <c r="E8360" s="293" t="s">
        <v>23164</v>
      </c>
      <c r="F8360" s="1352" t="s">
        <v>23165</v>
      </c>
      <c r="G8360" s="1351">
        <v>43701</v>
      </c>
      <c r="H8360" s="1348" t="s">
        <v>2252</v>
      </c>
      <c r="I8360" s="1348"/>
      <c r="J8360" s="1386"/>
      <c r="K8360" s="1352" t="s">
        <v>2253</v>
      </c>
      <c r="L8360" s="1352"/>
      <c r="M8360" s="1387" t="s">
        <v>1830</v>
      </c>
      <c r="N8360" s="1387" t="s">
        <v>1830</v>
      </c>
      <c r="O8360" s="1347"/>
      <c r="P8360" s="117" t="str">
        <f t="shared" si="65"/>
        <v>2806</v>
      </c>
      <c r="Q8360" s="117"/>
      <c r="R8360" s="1348">
        <v>280603801</v>
      </c>
      <c r="S8360" s="321"/>
      <c r="T8360" s="321"/>
    </row>
    <row r="8361" spans="1:20" ht="29.25" hidden="1" customHeight="1">
      <c r="A8361" s="1348">
        <v>280603802</v>
      </c>
      <c r="B8361" s="1339" t="str">
        <f t="shared" si="64"/>
        <v>2806</v>
      </c>
      <c r="C8361" s="1349" t="s">
        <v>2764</v>
      </c>
      <c r="D8361" s="1350">
        <v>1</v>
      </c>
      <c r="E8361" s="293" t="s">
        <v>23164</v>
      </c>
      <c r="F8361" s="1352" t="s">
        <v>23166</v>
      </c>
      <c r="G8361" s="1356">
        <v>45651</v>
      </c>
      <c r="H8361" s="1348" t="s">
        <v>2353</v>
      </c>
      <c r="I8361" s="1348">
        <v>1562</v>
      </c>
      <c r="J8361" s="1351">
        <v>43516</v>
      </c>
      <c r="K8361" s="1352" t="s">
        <v>2354</v>
      </c>
      <c r="L8361" s="1353"/>
      <c r="M8361" s="1387" t="s">
        <v>1830</v>
      </c>
      <c r="N8361" s="1387" t="s">
        <v>1830</v>
      </c>
      <c r="O8361" s="1347"/>
      <c r="P8361" s="117" t="str">
        <f t="shared" si="65"/>
        <v>2806</v>
      </c>
      <c r="Q8361" s="117"/>
      <c r="R8361" s="1348">
        <v>280603802</v>
      </c>
      <c r="S8361" s="321"/>
      <c r="T8361" s="321"/>
    </row>
    <row r="8362" spans="1:20" ht="29.25" hidden="1" customHeight="1">
      <c r="A8362" s="1348">
        <v>260201001</v>
      </c>
      <c r="B8362" s="1339" t="str">
        <f t="shared" si="64"/>
        <v>2602</v>
      </c>
      <c r="C8362" s="1349" t="s">
        <v>2764</v>
      </c>
      <c r="D8362" s="1350">
        <v>1</v>
      </c>
      <c r="E8362" s="293" t="s">
        <v>23167</v>
      </c>
      <c r="F8362" s="1352" t="s">
        <v>23168</v>
      </c>
      <c r="G8362" s="1351">
        <v>43701</v>
      </c>
      <c r="H8362" s="1348" t="s">
        <v>2252</v>
      </c>
      <c r="I8362" s="1348"/>
      <c r="J8362" s="1386"/>
      <c r="K8362" s="1352" t="s">
        <v>2253</v>
      </c>
      <c r="L8362" s="1352"/>
      <c r="M8362" s="1387" t="s">
        <v>1830</v>
      </c>
      <c r="N8362" s="1387" t="s">
        <v>1830</v>
      </c>
      <c r="O8362" s="1347"/>
      <c r="P8362" s="117" t="str">
        <f t="shared" si="65"/>
        <v>2602</v>
      </c>
      <c r="Q8362" s="117"/>
      <c r="R8362" s="1348">
        <v>260201001</v>
      </c>
      <c r="S8362" s="321"/>
      <c r="T8362" s="321"/>
    </row>
    <row r="8363" spans="1:20" ht="29.25" hidden="1" customHeight="1">
      <c r="A8363" s="1348">
        <v>260201001</v>
      </c>
      <c r="B8363" s="1339" t="str">
        <f t="shared" si="64"/>
        <v>2602</v>
      </c>
      <c r="C8363" s="1349" t="s">
        <v>2764</v>
      </c>
      <c r="D8363" s="1350">
        <v>1</v>
      </c>
      <c r="E8363" s="293" t="s">
        <v>23167</v>
      </c>
      <c r="F8363" s="1352" t="s">
        <v>23169</v>
      </c>
      <c r="G8363" s="1351">
        <v>46568</v>
      </c>
      <c r="H8363" s="1348" t="s">
        <v>2353</v>
      </c>
      <c r="I8363" s="1348">
        <v>1596</v>
      </c>
      <c r="J8363" s="1351">
        <v>44740</v>
      </c>
      <c r="K8363" s="1352" t="s">
        <v>2354</v>
      </c>
      <c r="L8363" s="1352"/>
      <c r="M8363" s="1387" t="s">
        <v>1830</v>
      </c>
      <c r="N8363" s="1387" t="s">
        <v>1830</v>
      </c>
      <c r="O8363" s="1347"/>
      <c r="P8363" s="117" t="str">
        <f t="shared" si="65"/>
        <v>2602</v>
      </c>
      <c r="Q8363" s="117"/>
      <c r="R8363" s="1348">
        <v>260201001</v>
      </c>
      <c r="S8363" s="321"/>
      <c r="T8363" s="321"/>
    </row>
    <row r="8364" spans="1:20" ht="29.25" hidden="1" customHeight="1">
      <c r="A8364" s="1348">
        <v>260201002</v>
      </c>
      <c r="B8364" s="1339" t="str">
        <f t="shared" si="64"/>
        <v>2602</v>
      </c>
      <c r="C8364" s="1349" t="s">
        <v>2764</v>
      </c>
      <c r="D8364" s="1350">
        <v>1</v>
      </c>
      <c r="E8364" s="293" t="s">
        <v>23170</v>
      </c>
      <c r="F8364" s="1352" t="s">
        <v>23171</v>
      </c>
      <c r="G8364" s="1351">
        <v>43701</v>
      </c>
      <c r="H8364" s="1348" t="s">
        <v>2252</v>
      </c>
      <c r="I8364" s="1348"/>
      <c r="J8364" s="1386"/>
      <c r="K8364" s="1352" t="s">
        <v>2253</v>
      </c>
      <c r="L8364" s="1352"/>
      <c r="M8364" s="1387" t="s">
        <v>1830</v>
      </c>
      <c r="N8364" s="1387" t="s">
        <v>1830</v>
      </c>
      <c r="O8364" s="1347"/>
      <c r="P8364" s="117" t="str">
        <f t="shared" si="65"/>
        <v>2602</v>
      </c>
      <c r="Q8364" s="117"/>
      <c r="R8364" s="1348">
        <v>260201002</v>
      </c>
      <c r="S8364" s="321"/>
      <c r="T8364" s="321"/>
    </row>
    <row r="8365" spans="1:20" ht="29.25" hidden="1" customHeight="1">
      <c r="A8365" s="1348">
        <v>260201003</v>
      </c>
      <c r="B8365" s="1339" t="str">
        <f t="shared" si="64"/>
        <v>2602</v>
      </c>
      <c r="C8365" s="1349" t="s">
        <v>2764</v>
      </c>
      <c r="D8365" s="1350">
        <v>1</v>
      </c>
      <c r="E8365" s="293" t="s">
        <v>23170</v>
      </c>
      <c r="F8365" s="1352" t="s">
        <v>23172</v>
      </c>
      <c r="G8365" s="1351">
        <v>46573</v>
      </c>
      <c r="H8365" s="1348" t="s">
        <v>2353</v>
      </c>
      <c r="I8365" s="1348">
        <v>1596</v>
      </c>
      <c r="J8365" s="1351">
        <v>44740</v>
      </c>
      <c r="K8365" s="1352" t="s">
        <v>2354</v>
      </c>
      <c r="L8365" s="1352"/>
      <c r="M8365" s="1387" t="s">
        <v>1830</v>
      </c>
      <c r="N8365" s="1387" t="s">
        <v>1830</v>
      </c>
      <c r="O8365" s="1347"/>
      <c r="P8365" s="117" t="str">
        <f t="shared" si="65"/>
        <v>2602</v>
      </c>
      <c r="Q8365" s="117"/>
      <c r="R8365" s="1348">
        <v>260201003</v>
      </c>
      <c r="S8365" s="321"/>
      <c r="T8365" s="321"/>
    </row>
    <row r="8366" spans="1:20" ht="29.25" hidden="1" customHeight="1">
      <c r="A8366" s="1348">
        <v>260201003</v>
      </c>
      <c r="B8366" s="1339" t="str">
        <f t="shared" si="64"/>
        <v>2602</v>
      </c>
      <c r="C8366" s="1349" t="s">
        <v>2764</v>
      </c>
      <c r="D8366" s="1350">
        <v>1</v>
      </c>
      <c r="E8366" s="293" t="s">
        <v>23173</v>
      </c>
      <c r="F8366" s="1352" t="s">
        <v>23174</v>
      </c>
      <c r="G8366" s="1351">
        <v>43701</v>
      </c>
      <c r="H8366" s="1348" t="s">
        <v>2252</v>
      </c>
      <c r="I8366" s="1348"/>
      <c r="J8366" s="1386"/>
      <c r="K8366" s="1352" t="s">
        <v>2253</v>
      </c>
      <c r="L8366" s="1352"/>
      <c r="M8366" s="1387" t="s">
        <v>1830</v>
      </c>
      <c r="N8366" s="1387" t="s">
        <v>1830</v>
      </c>
      <c r="O8366" s="1347"/>
      <c r="P8366" s="117" t="str">
        <f t="shared" si="65"/>
        <v>2602</v>
      </c>
      <c r="Q8366" s="117"/>
      <c r="R8366" s="1348">
        <v>260201003</v>
      </c>
      <c r="S8366" s="321"/>
      <c r="T8366" s="321"/>
    </row>
    <row r="8367" spans="1:20" ht="29.25" hidden="1" customHeight="1">
      <c r="A8367" s="1348">
        <v>260201004</v>
      </c>
      <c r="B8367" s="1339" t="str">
        <f t="shared" si="64"/>
        <v>2602</v>
      </c>
      <c r="C8367" s="1349" t="s">
        <v>2764</v>
      </c>
      <c r="D8367" s="1350">
        <v>1</v>
      </c>
      <c r="E8367" s="293" t="s">
        <v>23173</v>
      </c>
      <c r="F8367" s="1352" t="s">
        <v>23175</v>
      </c>
      <c r="G8367" s="1351">
        <v>46573</v>
      </c>
      <c r="H8367" s="1348" t="s">
        <v>2353</v>
      </c>
      <c r="I8367" s="1348">
        <v>1596</v>
      </c>
      <c r="J8367" s="1351">
        <v>44740</v>
      </c>
      <c r="K8367" s="1352" t="s">
        <v>2354</v>
      </c>
      <c r="L8367" s="1352"/>
      <c r="M8367" s="1387" t="s">
        <v>1830</v>
      </c>
      <c r="N8367" s="1387" t="s">
        <v>1830</v>
      </c>
      <c r="O8367" s="1347"/>
      <c r="P8367" s="117" t="str">
        <f t="shared" si="65"/>
        <v>2602</v>
      </c>
      <c r="Q8367" s="117"/>
      <c r="R8367" s="1348">
        <v>260201004</v>
      </c>
      <c r="S8367" s="321"/>
      <c r="T8367" s="321"/>
    </row>
    <row r="8368" spans="1:20" ht="29.25" hidden="1" customHeight="1">
      <c r="A8368" s="1348">
        <v>260201005</v>
      </c>
      <c r="B8368" s="1339" t="str">
        <f t="shared" si="64"/>
        <v>2602</v>
      </c>
      <c r="C8368" s="1349" t="s">
        <v>2764</v>
      </c>
      <c r="D8368" s="1350">
        <v>1</v>
      </c>
      <c r="E8368" s="293" t="s">
        <v>23176</v>
      </c>
      <c r="F8368" s="1352" t="s">
        <v>23177</v>
      </c>
      <c r="G8368" s="1351">
        <v>43701</v>
      </c>
      <c r="H8368" s="1348" t="s">
        <v>2252</v>
      </c>
      <c r="I8368" s="1348"/>
      <c r="J8368" s="1386"/>
      <c r="K8368" s="1352" t="s">
        <v>2253</v>
      </c>
      <c r="L8368" s="1352"/>
      <c r="M8368" s="1387" t="s">
        <v>1830</v>
      </c>
      <c r="N8368" s="1387" t="s">
        <v>1830</v>
      </c>
      <c r="O8368" s="1347"/>
      <c r="P8368" s="117" t="str">
        <f t="shared" si="65"/>
        <v>2602</v>
      </c>
      <c r="Q8368" s="117"/>
      <c r="R8368" s="1348">
        <v>260201005</v>
      </c>
      <c r="S8368" s="321"/>
      <c r="T8368" s="321"/>
    </row>
    <row r="8369" spans="1:20" ht="29.25" hidden="1" customHeight="1">
      <c r="A8369" s="1348">
        <v>260201005</v>
      </c>
      <c r="B8369" s="1339" t="str">
        <f t="shared" si="64"/>
        <v>2602</v>
      </c>
      <c r="C8369" s="1349" t="s">
        <v>2764</v>
      </c>
      <c r="D8369" s="1350">
        <v>1</v>
      </c>
      <c r="E8369" s="293" t="s">
        <v>23178</v>
      </c>
      <c r="F8369" s="1352" t="s">
        <v>23179</v>
      </c>
      <c r="G8369" s="1351">
        <v>43701</v>
      </c>
      <c r="H8369" s="1348" t="s">
        <v>2252</v>
      </c>
      <c r="I8369" s="1348"/>
      <c r="J8369" s="1386"/>
      <c r="K8369" s="1352" t="s">
        <v>2253</v>
      </c>
      <c r="L8369" s="1352"/>
      <c r="M8369" s="1387" t="s">
        <v>1830</v>
      </c>
      <c r="N8369" s="1387" t="s">
        <v>1830</v>
      </c>
      <c r="O8369" s="1347"/>
      <c r="P8369" s="117" t="str">
        <f t="shared" si="65"/>
        <v>2602</v>
      </c>
      <c r="Q8369" s="117"/>
      <c r="R8369" s="1348">
        <v>260201005</v>
      </c>
      <c r="S8369" s="321"/>
      <c r="T8369" s="321"/>
    </row>
    <row r="8370" spans="1:20" ht="29.25" hidden="1" customHeight="1">
      <c r="A8370" s="1348">
        <v>260201006</v>
      </c>
      <c r="B8370" s="1339" t="str">
        <f t="shared" si="64"/>
        <v>2602</v>
      </c>
      <c r="C8370" s="1349" t="s">
        <v>2764</v>
      </c>
      <c r="D8370" s="1350">
        <v>1</v>
      </c>
      <c r="E8370" s="293" t="s">
        <v>23180</v>
      </c>
      <c r="F8370" s="1352" t="s">
        <v>23181</v>
      </c>
      <c r="G8370" s="1351">
        <v>43701</v>
      </c>
      <c r="H8370" s="1348" t="s">
        <v>2252</v>
      </c>
      <c r="I8370" s="1348"/>
      <c r="J8370" s="1386"/>
      <c r="K8370" s="1352" t="s">
        <v>2253</v>
      </c>
      <c r="L8370" s="1352"/>
      <c r="M8370" s="1387" t="s">
        <v>1830</v>
      </c>
      <c r="N8370" s="1387" t="s">
        <v>1830</v>
      </c>
      <c r="O8370" s="1347"/>
      <c r="P8370" s="117" t="str">
        <f t="shared" si="65"/>
        <v>2602</v>
      </c>
      <c r="Q8370" s="117"/>
      <c r="R8370" s="1348">
        <v>260201006</v>
      </c>
      <c r="S8370" s="321"/>
      <c r="T8370" s="321"/>
    </row>
    <row r="8371" spans="1:20" ht="29.25" hidden="1" customHeight="1">
      <c r="A8371" s="1348">
        <v>260201006</v>
      </c>
      <c r="B8371" s="1339" t="str">
        <f t="shared" si="64"/>
        <v>2602</v>
      </c>
      <c r="C8371" s="1349" t="s">
        <v>2764</v>
      </c>
      <c r="D8371" s="1350">
        <v>1</v>
      </c>
      <c r="E8371" s="293" t="s">
        <v>23182</v>
      </c>
      <c r="F8371" s="1352" t="s">
        <v>23183</v>
      </c>
      <c r="G8371" s="1351">
        <v>43701</v>
      </c>
      <c r="H8371" s="1348" t="s">
        <v>2252</v>
      </c>
      <c r="I8371" s="1348"/>
      <c r="J8371" s="1386"/>
      <c r="K8371" s="1352" t="s">
        <v>2253</v>
      </c>
      <c r="L8371" s="1352"/>
      <c r="M8371" s="1387" t="s">
        <v>1830</v>
      </c>
      <c r="N8371" s="1387" t="s">
        <v>1830</v>
      </c>
      <c r="O8371" s="1347"/>
      <c r="P8371" s="117" t="str">
        <f t="shared" si="65"/>
        <v>2602</v>
      </c>
      <c r="Q8371" s="117"/>
      <c r="R8371" s="1348">
        <v>260201006</v>
      </c>
      <c r="S8371" s="321"/>
      <c r="T8371" s="321"/>
    </row>
    <row r="8372" spans="1:20" ht="29.25" hidden="1" customHeight="1">
      <c r="A8372" s="1348">
        <v>260201007</v>
      </c>
      <c r="B8372" s="1339" t="str">
        <f t="shared" si="64"/>
        <v>2602</v>
      </c>
      <c r="C8372" s="1349" t="s">
        <v>2764</v>
      </c>
      <c r="D8372" s="1350">
        <v>1</v>
      </c>
      <c r="E8372" s="293" t="s">
        <v>23184</v>
      </c>
      <c r="F8372" s="1352" t="s">
        <v>23185</v>
      </c>
      <c r="G8372" s="1351">
        <v>43701</v>
      </c>
      <c r="H8372" s="1348" t="s">
        <v>2252</v>
      </c>
      <c r="I8372" s="1348"/>
      <c r="J8372" s="1386"/>
      <c r="K8372" s="1352" t="s">
        <v>2253</v>
      </c>
      <c r="L8372" s="1352"/>
      <c r="M8372" s="1387" t="s">
        <v>1830</v>
      </c>
      <c r="N8372" s="1387" t="s">
        <v>1830</v>
      </c>
      <c r="O8372" s="1347"/>
      <c r="P8372" s="117" t="str">
        <f t="shared" si="65"/>
        <v>2602</v>
      </c>
      <c r="Q8372" s="117"/>
      <c r="R8372" s="1348">
        <v>260201007</v>
      </c>
      <c r="S8372" s="321"/>
      <c r="T8372" s="321"/>
    </row>
    <row r="8373" spans="1:20" ht="29.25" hidden="1" customHeight="1">
      <c r="A8373" s="1348">
        <v>260201008</v>
      </c>
      <c r="B8373" s="1339" t="str">
        <f t="shared" si="64"/>
        <v>2602</v>
      </c>
      <c r="C8373" s="1349" t="s">
        <v>2764</v>
      </c>
      <c r="D8373" s="1350">
        <v>1</v>
      </c>
      <c r="E8373" s="293" t="s">
        <v>23186</v>
      </c>
      <c r="F8373" s="1352" t="s">
        <v>23187</v>
      </c>
      <c r="G8373" s="1351">
        <v>43701</v>
      </c>
      <c r="H8373" s="1348" t="s">
        <v>2252</v>
      </c>
      <c r="I8373" s="1348"/>
      <c r="J8373" s="1386"/>
      <c r="K8373" s="1352" t="s">
        <v>2253</v>
      </c>
      <c r="L8373" s="1352"/>
      <c r="M8373" s="1387" t="s">
        <v>1830</v>
      </c>
      <c r="N8373" s="1387" t="s">
        <v>1830</v>
      </c>
      <c r="O8373" s="1347"/>
      <c r="P8373" s="117" t="str">
        <f t="shared" si="65"/>
        <v>2602</v>
      </c>
      <c r="Q8373" s="117"/>
      <c r="R8373" s="1348">
        <v>260201008</v>
      </c>
      <c r="S8373" s="321"/>
      <c r="T8373" s="321"/>
    </row>
    <row r="8374" spans="1:20" ht="29.25" hidden="1" customHeight="1">
      <c r="A8374" s="1348">
        <v>260201008</v>
      </c>
      <c r="B8374" s="1339" t="str">
        <f t="shared" si="64"/>
        <v>2602</v>
      </c>
      <c r="C8374" s="1349" t="s">
        <v>2764</v>
      </c>
      <c r="D8374" s="1350">
        <v>1</v>
      </c>
      <c r="E8374" s="293" t="s">
        <v>23188</v>
      </c>
      <c r="F8374" s="1352" t="s">
        <v>23189</v>
      </c>
      <c r="G8374" s="1351">
        <v>43701</v>
      </c>
      <c r="H8374" s="1348" t="s">
        <v>2252</v>
      </c>
      <c r="I8374" s="1348"/>
      <c r="J8374" s="1386"/>
      <c r="K8374" s="1352" t="s">
        <v>2253</v>
      </c>
      <c r="L8374" s="1352"/>
      <c r="M8374" s="1387" t="s">
        <v>1830</v>
      </c>
      <c r="N8374" s="1387" t="s">
        <v>1830</v>
      </c>
      <c r="O8374" s="1347"/>
      <c r="P8374" s="117" t="str">
        <f t="shared" si="65"/>
        <v>2602</v>
      </c>
      <c r="Q8374" s="117"/>
      <c r="R8374" s="1348">
        <v>260201008</v>
      </c>
      <c r="S8374" s="321"/>
      <c r="T8374" s="321"/>
    </row>
    <row r="8375" spans="1:20" ht="29.25" hidden="1" customHeight="1">
      <c r="A8375" s="1348">
        <v>260201009</v>
      </c>
      <c r="B8375" s="1339" t="str">
        <f t="shared" si="64"/>
        <v>2602</v>
      </c>
      <c r="C8375" s="1349" t="s">
        <v>2764</v>
      </c>
      <c r="D8375" s="1350">
        <v>1</v>
      </c>
      <c r="E8375" s="293" t="s">
        <v>23190</v>
      </c>
      <c r="F8375" s="1352" t="s">
        <v>23191</v>
      </c>
      <c r="G8375" s="1351">
        <v>43701</v>
      </c>
      <c r="H8375" s="1348" t="s">
        <v>2252</v>
      </c>
      <c r="I8375" s="1348"/>
      <c r="J8375" s="1368"/>
      <c r="K8375" s="1352" t="s">
        <v>2253</v>
      </c>
      <c r="L8375" s="1352"/>
      <c r="M8375" s="1387" t="s">
        <v>1830</v>
      </c>
      <c r="N8375" s="1387" t="s">
        <v>1830</v>
      </c>
      <c r="O8375" s="1347"/>
      <c r="P8375" s="117" t="str">
        <f t="shared" si="65"/>
        <v>2602</v>
      </c>
      <c r="Q8375" s="117"/>
      <c r="R8375" s="1348">
        <v>260201009</v>
      </c>
      <c r="S8375" s="321"/>
      <c r="T8375" s="321"/>
    </row>
    <row r="8376" spans="1:20" ht="29.25" hidden="1" customHeight="1">
      <c r="A8376" s="1348">
        <v>260201010</v>
      </c>
      <c r="B8376" s="1339" t="str">
        <f t="shared" si="64"/>
        <v>2602</v>
      </c>
      <c r="C8376" s="1349" t="s">
        <v>2764</v>
      </c>
      <c r="D8376" s="1350">
        <v>1</v>
      </c>
      <c r="E8376" s="293" t="s">
        <v>23192</v>
      </c>
      <c r="F8376" s="1352" t="s">
        <v>23193</v>
      </c>
      <c r="G8376" s="1356">
        <v>43701</v>
      </c>
      <c r="H8376" s="1348" t="s">
        <v>2252</v>
      </c>
      <c r="I8376" s="1348"/>
      <c r="J8376" s="1368"/>
      <c r="K8376" s="1352" t="s">
        <v>2253</v>
      </c>
      <c r="L8376" s="1352"/>
      <c r="M8376" s="1387" t="s">
        <v>1830</v>
      </c>
      <c r="N8376" s="1387" t="s">
        <v>1830</v>
      </c>
      <c r="O8376" s="1347"/>
      <c r="P8376" s="117" t="str">
        <f t="shared" si="65"/>
        <v>2602</v>
      </c>
      <c r="Q8376" s="117"/>
      <c r="R8376" s="1348">
        <v>260201010</v>
      </c>
      <c r="S8376" s="321"/>
      <c r="T8376" s="321"/>
    </row>
    <row r="8377" spans="1:20" ht="29.25" hidden="1" customHeight="1">
      <c r="A8377" s="1348">
        <v>260201010</v>
      </c>
      <c r="B8377" s="1339" t="str">
        <f t="shared" si="64"/>
        <v>2602</v>
      </c>
      <c r="C8377" s="1349" t="s">
        <v>2764</v>
      </c>
      <c r="D8377" s="1350">
        <v>1</v>
      </c>
      <c r="E8377" s="293" t="s">
        <v>23194</v>
      </c>
      <c r="F8377" s="1352" t="s">
        <v>23195</v>
      </c>
      <c r="G8377" s="1356">
        <v>43701</v>
      </c>
      <c r="H8377" s="1348" t="s">
        <v>2252</v>
      </c>
      <c r="I8377" s="1348"/>
      <c r="J8377" s="1367"/>
      <c r="K8377" s="1352" t="s">
        <v>2253</v>
      </c>
      <c r="L8377" s="1352"/>
      <c r="M8377" s="1387" t="s">
        <v>23196</v>
      </c>
      <c r="N8377" s="1387" t="s">
        <v>3309</v>
      </c>
      <c r="O8377" s="1347"/>
      <c r="P8377" s="117" t="str">
        <f t="shared" si="65"/>
        <v>2602</v>
      </c>
      <c r="Q8377" s="117"/>
      <c r="R8377" s="1348">
        <v>260201010</v>
      </c>
      <c r="S8377" s="321"/>
      <c r="T8377" s="321"/>
    </row>
    <row r="8378" spans="1:20" ht="29.25" hidden="1" customHeight="1">
      <c r="A8378" s="1348">
        <v>260201011</v>
      </c>
      <c r="B8378" s="1339" t="str">
        <f t="shared" si="64"/>
        <v>2602</v>
      </c>
      <c r="C8378" s="1349" t="s">
        <v>2764</v>
      </c>
      <c r="D8378" s="1350">
        <v>1</v>
      </c>
      <c r="E8378" s="293" t="s">
        <v>23197</v>
      </c>
      <c r="F8378" s="1352" t="s">
        <v>23198</v>
      </c>
      <c r="G8378" s="1351"/>
      <c r="H8378" s="1348"/>
      <c r="I8378" s="1348">
        <v>1547</v>
      </c>
      <c r="J8378" s="1351">
        <v>42949</v>
      </c>
      <c r="K8378" s="1352" t="s">
        <v>2779</v>
      </c>
      <c r="L8378" s="1352"/>
      <c r="M8378" s="1387" t="s">
        <v>23199</v>
      </c>
      <c r="N8378" s="1387" t="s">
        <v>1830</v>
      </c>
      <c r="O8378" s="1347"/>
      <c r="P8378" s="117" t="str">
        <f t="shared" si="65"/>
        <v>2602</v>
      </c>
      <c r="Q8378" s="117"/>
      <c r="R8378" s="1348">
        <v>260201011</v>
      </c>
      <c r="S8378" s="321"/>
      <c r="T8378" s="321"/>
    </row>
    <row r="8379" spans="1:20" ht="29.25" hidden="1" customHeight="1">
      <c r="A8379" s="1348">
        <v>260201011</v>
      </c>
      <c r="B8379" s="1339" t="str">
        <f t="shared" si="64"/>
        <v>2602</v>
      </c>
      <c r="C8379" s="1349" t="s">
        <v>2764</v>
      </c>
      <c r="D8379" s="1350">
        <v>1</v>
      </c>
      <c r="E8379" s="293" t="s">
        <v>23200</v>
      </c>
      <c r="F8379" s="1352" t="s">
        <v>23201</v>
      </c>
      <c r="G8379" s="1356"/>
      <c r="H8379" s="1348"/>
      <c r="I8379" s="1348">
        <v>1547</v>
      </c>
      <c r="J8379" s="1351">
        <v>42949</v>
      </c>
      <c r="K8379" s="1352" t="s">
        <v>2779</v>
      </c>
      <c r="L8379" s="1352"/>
      <c r="M8379" s="1387" t="s">
        <v>1830</v>
      </c>
      <c r="N8379" s="1387" t="s">
        <v>1830</v>
      </c>
      <c r="O8379" s="1347"/>
      <c r="P8379" s="117" t="str">
        <f t="shared" si="65"/>
        <v>2602</v>
      </c>
      <c r="Q8379" s="117"/>
      <c r="R8379" s="1348">
        <v>260201011</v>
      </c>
      <c r="S8379" s="321"/>
      <c r="T8379" s="321"/>
    </row>
    <row r="8380" spans="1:20" ht="29.25" hidden="1" customHeight="1">
      <c r="A8380" s="1348">
        <v>260201012</v>
      </c>
      <c r="B8380" s="1339" t="str">
        <f t="shared" si="64"/>
        <v>2602</v>
      </c>
      <c r="C8380" s="1349" t="s">
        <v>2764</v>
      </c>
      <c r="D8380" s="1350">
        <v>1</v>
      </c>
      <c r="E8380" s="293" t="s">
        <v>23202</v>
      </c>
      <c r="F8380" s="1352" t="s">
        <v>23203</v>
      </c>
      <c r="G8380" s="1351"/>
      <c r="H8380" s="1348"/>
      <c r="I8380" s="1348">
        <v>1547</v>
      </c>
      <c r="J8380" s="1356">
        <v>42949</v>
      </c>
      <c r="K8380" s="1352" t="s">
        <v>2779</v>
      </c>
      <c r="L8380" s="1352"/>
      <c r="M8380" s="1387" t="s">
        <v>3308</v>
      </c>
      <c r="N8380" s="1387" t="s">
        <v>23204</v>
      </c>
      <c r="O8380" s="1347"/>
      <c r="P8380" s="117" t="str">
        <f t="shared" si="65"/>
        <v>2602</v>
      </c>
      <c r="Q8380" s="117"/>
      <c r="R8380" s="1348">
        <v>260201012</v>
      </c>
      <c r="S8380" s="321"/>
      <c r="T8380" s="321"/>
    </row>
    <row r="8381" spans="1:20" ht="29.25" hidden="1" customHeight="1">
      <c r="A8381" s="1348">
        <v>260201012</v>
      </c>
      <c r="B8381" s="1339" t="str">
        <f t="shared" si="64"/>
        <v>2602</v>
      </c>
      <c r="C8381" s="1349" t="s">
        <v>2764</v>
      </c>
      <c r="D8381" s="1350">
        <v>1</v>
      </c>
      <c r="E8381" s="293" t="s">
        <v>23205</v>
      </c>
      <c r="F8381" s="1352" t="s">
        <v>23206</v>
      </c>
      <c r="G8381" s="1351"/>
      <c r="H8381" s="1348"/>
      <c r="I8381" s="1348">
        <v>1547</v>
      </c>
      <c r="J8381" s="1351">
        <v>42949</v>
      </c>
      <c r="K8381" s="1352" t="s">
        <v>2779</v>
      </c>
      <c r="L8381" s="1352"/>
      <c r="M8381" s="1387" t="s">
        <v>23207</v>
      </c>
      <c r="N8381" s="1387" t="s">
        <v>1830</v>
      </c>
      <c r="O8381" s="1347"/>
      <c r="P8381" s="117" t="str">
        <f t="shared" si="65"/>
        <v>2602</v>
      </c>
      <c r="Q8381" s="117"/>
      <c r="R8381" s="1348">
        <v>260201012</v>
      </c>
      <c r="S8381" s="321"/>
      <c r="T8381" s="321"/>
    </row>
    <row r="8382" spans="1:20" ht="29.25" hidden="1" customHeight="1">
      <c r="A8382" s="1348">
        <v>260201013</v>
      </c>
      <c r="B8382" s="1339" t="str">
        <f t="shared" si="64"/>
        <v>2602</v>
      </c>
      <c r="C8382" s="1349" t="s">
        <v>2764</v>
      </c>
      <c r="D8382" s="1350">
        <v>1</v>
      </c>
      <c r="E8382" s="293" t="s">
        <v>23208</v>
      </c>
      <c r="F8382" s="1352" t="s">
        <v>23209</v>
      </c>
      <c r="G8382" s="1356"/>
      <c r="H8382" s="1348"/>
      <c r="I8382" s="1348">
        <v>1547</v>
      </c>
      <c r="J8382" s="1351">
        <v>42949</v>
      </c>
      <c r="K8382" s="1352" t="s">
        <v>2779</v>
      </c>
      <c r="L8382" s="1352"/>
      <c r="M8382" s="1387" t="s">
        <v>1830</v>
      </c>
      <c r="N8382" s="1387" t="s">
        <v>1830</v>
      </c>
      <c r="O8382" s="1347"/>
      <c r="P8382" s="117" t="str">
        <f t="shared" si="65"/>
        <v>2602</v>
      </c>
      <c r="Q8382" s="117"/>
      <c r="R8382" s="1348">
        <v>260201013</v>
      </c>
      <c r="S8382" s="321"/>
      <c r="T8382" s="321"/>
    </row>
    <row r="8383" spans="1:20" ht="29.25" hidden="1" customHeight="1">
      <c r="A8383" s="1348">
        <v>260201013</v>
      </c>
      <c r="B8383" s="1339" t="str">
        <f t="shared" si="64"/>
        <v>2602</v>
      </c>
      <c r="C8383" s="1349" t="s">
        <v>2764</v>
      </c>
      <c r="D8383" s="1350">
        <v>1</v>
      </c>
      <c r="E8383" s="293" t="s">
        <v>23210</v>
      </c>
      <c r="F8383" s="1352" t="s">
        <v>23211</v>
      </c>
      <c r="G8383" s="1351"/>
      <c r="H8383" s="1348"/>
      <c r="I8383" s="1348">
        <v>1547</v>
      </c>
      <c r="J8383" s="1356">
        <v>42949</v>
      </c>
      <c r="K8383" s="1352" t="s">
        <v>2779</v>
      </c>
      <c r="L8383" s="1352"/>
      <c r="M8383" s="1387" t="s">
        <v>3308</v>
      </c>
      <c r="N8383" s="1387" t="s">
        <v>23212</v>
      </c>
      <c r="O8383" s="1347"/>
      <c r="P8383" s="117" t="str">
        <f t="shared" si="65"/>
        <v>2602</v>
      </c>
      <c r="Q8383" s="117"/>
      <c r="R8383" s="1348">
        <v>260201013</v>
      </c>
      <c r="S8383" s="321"/>
      <c r="T8383" s="321"/>
    </row>
    <row r="8384" spans="1:20" ht="29.25" hidden="1" customHeight="1">
      <c r="A8384" s="1348">
        <v>260201014</v>
      </c>
      <c r="B8384" s="1339" t="str">
        <f t="shared" si="64"/>
        <v>2602</v>
      </c>
      <c r="C8384" s="1349" t="s">
        <v>2764</v>
      </c>
      <c r="D8384" s="1350">
        <v>1</v>
      </c>
      <c r="E8384" s="293" t="s">
        <v>23213</v>
      </c>
      <c r="F8384" s="1352" t="s">
        <v>23214</v>
      </c>
      <c r="G8384" s="1351"/>
      <c r="H8384" s="1348"/>
      <c r="I8384" s="1348">
        <v>1547</v>
      </c>
      <c r="J8384" s="1351">
        <v>42949</v>
      </c>
      <c r="K8384" s="1352" t="s">
        <v>2779</v>
      </c>
      <c r="L8384" s="1352"/>
      <c r="M8384" s="1387" t="s">
        <v>1830</v>
      </c>
      <c r="N8384" s="1387" t="s">
        <v>1830</v>
      </c>
      <c r="O8384" s="1347"/>
      <c r="P8384" s="117" t="str">
        <f t="shared" si="65"/>
        <v>2602</v>
      </c>
      <c r="Q8384" s="117"/>
      <c r="R8384" s="1348">
        <v>260201014</v>
      </c>
      <c r="S8384" s="321"/>
      <c r="T8384" s="321"/>
    </row>
    <row r="8385" spans="1:20" ht="29.25" hidden="1" customHeight="1">
      <c r="A8385" s="1348">
        <v>260201014</v>
      </c>
      <c r="B8385" s="1339" t="str">
        <f t="shared" si="64"/>
        <v>2602</v>
      </c>
      <c r="C8385" s="1349" t="s">
        <v>2764</v>
      </c>
      <c r="D8385" s="1350">
        <v>1</v>
      </c>
      <c r="E8385" s="293" t="s">
        <v>23215</v>
      </c>
      <c r="F8385" s="1352" t="s">
        <v>23216</v>
      </c>
      <c r="G8385" s="1356"/>
      <c r="H8385" s="1348"/>
      <c r="I8385" s="1348">
        <v>1547</v>
      </c>
      <c r="J8385" s="1356">
        <v>42949</v>
      </c>
      <c r="K8385" s="1352" t="s">
        <v>2779</v>
      </c>
      <c r="L8385" s="1352"/>
      <c r="M8385" s="1387" t="s">
        <v>3308</v>
      </c>
      <c r="N8385" s="1387" t="s">
        <v>3309</v>
      </c>
      <c r="O8385" s="1347"/>
      <c r="P8385" s="117" t="str">
        <f t="shared" si="65"/>
        <v>2602</v>
      </c>
      <c r="Q8385" s="117"/>
      <c r="R8385" s="1348">
        <v>260201014</v>
      </c>
      <c r="S8385" s="321"/>
      <c r="T8385" s="321"/>
    </row>
    <row r="8386" spans="1:20" ht="29.25" hidden="1" customHeight="1">
      <c r="A8386" s="1348">
        <v>260201015</v>
      </c>
      <c r="B8386" s="1339" t="str">
        <f t="shared" si="64"/>
        <v>2602</v>
      </c>
      <c r="C8386" s="1349" t="s">
        <v>2764</v>
      </c>
      <c r="D8386" s="1350">
        <v>1</v>
      </c>
      <c r="E8386" s="293" t="s">
        <v>23217</v>
      </c>
      <c r="F8386" s="1352" t="s">
        <v>23218</v>
      </c>
      <c r="G8386" s="1351"/>
      <c r="H8386" s="1348"/>
      <c r="I8386" s="1348">
        <v>1547</v>
      </c>
      <c r="J8386" s="1351">
        <v>42949</v>
      </c>
      <c r="K8386" s="1352" t="s">
        <v>2779</v>
      </c>
      <c r="L8386" s="1352"/>
      <c r="M8386" s="1387" t="s">
        <v>23219</v>
      </c>
      <c r="N8386" s="1387" t="s">
        <v>1830</v>
      </c>
      <c r="O8386" s="1347"/>
      <c r="P8386" s="117" t="str">
        <f t="shared" si="65"/>
        <v>2602</v>
      </c>
      <c r="Q8386" s="117"/>
      <c r="R8386" s="1348">
        <v>260201015</v>
      </c>
      <c r="S8386" s="321"/>
      <c r="T8386" s="321"/>
    </row>
    <row r="8387" spans="1:20" ht="29.25" hidden="1" customHeight="1">
      <c r="A8387" s="1348">
        <v>260201015</v>
      </c>
      <c r="B8387" s="1339" t="str">
        <f t="shared" si="64"/>
        <v>2602</v>
      </c>
      <c r="C8387" s="1349" t="s">
        <v>2764</v>
      </c>
      <c r="D8387" s="1350">
        <v>1</v>
      </c>
      <c r="E8387" s="293" t="s">
        <v>23220</v>
      </c>
      <c r="F8387" s="1352" t="s">
        <v>23221</v>
      </c>
      <c r="G8387" s="1356"/>
      <c r="H8387" s="1348"/>
      <c r="I8387" s="1348">
        <v>1547</v>
      </c>
      <c r="J8387" s="1351">
        <v>42949</v>
      </c>
      <c r="K8387" s="1352" t="s">
        <v>2779</v>
      </c>
      <c r="L8387" s="1352"/>
      <c r="M8387" s="1387" t="s">
        <v>1830</v>
      </c>
      <c r="N8387" s="1387" t="s">
        <v>1830</v>
      </c>
      <c r="O8387" s="1347"/>
      <c r="P8387" s="117" t="str">
        <f t="shared" si="65"/>
        <v>2602</v>
      </c>
      <c r="Q8387" s="117"/>
      <c r="R8387" s="1348">
        <v>260201015</v>
      </c>
      <c r="S8387" s="321"/>
      <c r="T8387" s="321"/>
    </row>
    <row r="8388" spans="1:20" ht="29.25" hidden="1" customHeight="1">
      <c r="A8388" s="1348">
        <v>260201016</v>
      </c>
      <c r="B8388" s="1339" t="str">
        <f t="shared" si="64"/>
        <v>2602</v>
      </c>
      <c r="C8388" s="1349" t="s">
        <v>2764</v>
      </c>
      <c r="D8388" s="1350">
        <v>1</v>
      </c>
      <c r="E8388" s="293" t="s">
        <v>23222</v>
      </c>
      <c r="F8388" s="1352" t="s">
        <v>23223</v>
      </c>
      <c r="G8388" s="1351"/>
      <c r="H8388" s="1348"/>
      <c r="I8388" s="1348">
        <v>1547</v>
      </c>
      <c r="J8388" s="1356">
        <v>42949</v>
      </c>
      <c r="K8388" s="1352" t="s">
        <v>2779</v>
      </c>
      <c r="L8388" s="1352"/>
      <c r="M8388" s="1387" t="s">
        <v>3308</v>
      </c>
      <c r="N8388" s="1387" t="s">
        <v>23224</v>
      </c>
      <c r="O8388" s="1347"/>
      <c r="P8388" s="117" t="str">
        <f t="shared" si="65"/>
        <v>2602</v>
      </c>
      <c r="Q8388" s="117"/>
      <c r="R8388" s="1348">
        <v>260201016</v>
      </c>
      <c r="S8388" s="321"/>
      <c r="T8388" s="321"/>
    </row>
    <row r="8389" spans="1:20" ht="29.25" hidden="1" customHeight="1">
      <c r="A8389" s="1348">
        <v>260201016</v>
      </c>
      <c r="B8389" s="1339" t="str">
        <f t="shared" si="64"/>
        <v>2602</v>
      </c>
      <c r="C8389" s="1349" t="s">
        <v>2764</v>
      </c>
      <c r="D8389" s="1350">
        <v>1</v>
      </c>
      <c r="E8389" s="293" t="s">
        <v>23225</v>
      </c>
      <c r="F8389" s="1352" t="s">
        <v>23226</v>
      </c>
      <c r="G8389" s="1351"/>
      <c r="H8389" s="1348"/>
      <c r="I8389" s="1348">
        <v>1547</v>
      </c>
      <c r="J8389" s="1351">
        <v>42949</v>
      </c>
      <c r="K8389" s="1352" t="s">
        <v>2779</v>
      </c>
      <c r="L8389" s="1352"/>
      <c r="M8389" s="1387" t="s">
        <v>22930</v>
      </c>
      <c r="N8389" s="1387" t="s">
        <v>1830</v>
      </c>
      <c r="O8389" s="1347"/>
      <c r="P8389" s="117" t="str">
        <f t="shared" si="65"/>
        <v>2602</v>
      </c>
      <c r="Q8389" s="117"/>
      <c r="R8389" s="1348">
        <v>260201016</v>
      </c>
      <c r="S8389" s="321"/>
      <c r="T8389" s="321"/>
    </row>
    <row r="8390" spans="1:20" ht="29.25" hidden="1" customHeight="1">
      <c r="A8390" s="1348">
        <v>260201017</v>
      </c>
      <c r="B8390" s="1339" t="str">
        <f t="shared" si="64"/>
        <v>2602</v>
      </c>
      <c r="C8390" s="1349" t="s">
        <v>2764</v>
      </c>
      <c r="D8390" s="1350">
        <v>1</v>
      </c>
      <c r="E8390" s="293" t="s">
        <v>23227</v>
      </c>
      <c r="F8390" s="1352" t="s">
        <v>23228</v>
      </c>
      <c r="G8390" s="1351"/>
      <c r="H8390" s="1348"/>
      <c r="I8390" s="1348">
        <v>1547</v>
      </c>
      <c r="J8390" s="1356">
        <v>42949</v>
      </c>
      <c r="K8390" s="1352" t="s">
        <v>2779</v>
      </c>
      <c r="L8390" s="1352"/>
      <c r="M8390" s="1387" t="s">
        <v>22934</v>
      </c>
      <c r="N8390" s="1387" t="s">
        <v>1830</v>
      </c>
      <c r="O8390" s="1347"/>
      <c r="P8390" s="117" t="str">
        <f t="shared" si="65"/>
        <v>2602</v>
      </c>
      <c r="Q8390" s="117"/>
      <c r="R8390" s="1348">
        <v>260201017</v>
      </c>
      <c r="S8390" s="321"/>
      <c r="T8390" s="321"/>
    </row>
    <row r="8391" spans="1:20" ht="29.25" hidden="1" customHeight="1">
      <c r="A8391" s="1348">
        <v>260201017</v>
      </c>
      <c r="B8391" s="1339" t="str">
        <f t="shared" si="64"/>
        <v>2602</v>
      </c>
      <c r="C8391" s="1349" t="s">
        <v>2764</v>
      </c>
      <c r="D8391" s="1350">
        <v>1</v>
      </c>
      <c r="E8391" s="293" t="s">
        <v>23229</v>
      </c>
      <c r="F8391" s="1352" t="s">
        <v>23230</v>
      </c>
      <c r="G8391" s="1351"/>
      <c r="H8391" s="1348"/>
      <c r="I8391" s="1348">
        <v>1547</v>
      </c>
      <c r="J8391" s="1351">
        <v>42949</v>
      </c>
      <c r="K8391" s="1352" t="s">
        <v>2779</v>
      </c>
      <c r="L8391" s="1352"/>
      <c r="M8391" s="1387" t="s">
        <v>23207</v>
      </c>
      <c r="N8391" s="1387" t="s">
        <v>1830</v>
      </c>
      <c r="O8391" s="1347"/>
      <c r="P8391" s="117" t="str">
        <f t="shared" si="65"/>
        <v>2602</v>
      </c>
      <c r="Q8391" s="117"/>
      <c r="R8391" s="1348">
        <v>260201017</v>
      </c>
      <c r="S8391" s="321"/>
      <c r="T8391" s="321"/>
    </row>
    <row r="8392" spans="1:20" ht="29.25" hidden="1" customHeight="1">
      <c r="A8392" s="1348">
        <v>260201017</v>
      </c>
      <c r="B8392" s="1339" t="str">
        <f t="shared" si="64"/>
        <v>2602</v>
      </c>
      <c r="C8392" s="1349" t="s">
        <v>2764</v>
      </c>
      <c r="D8392" s="1350">
        <v>1</v>
      </c>
      <c r="E8392" s="293" t="s">
        <v>23231</v>
      </c>
      <c r="F8392" s="1352" t="s">
        <v>23232</v>
      </c>
      <c r="G8392" s="1351"/>
      <c r="H8392" s="1348"/>
      <c r="I8392" s="1348">
        <v>1547</v>
      </c>
      <c r="J8392" s="1356">
        <v>42949</v>
      </c>
      <c r="K8392" s="1352" t="s">
        <v>2779</v>
      </c>
      <c r="L8392" s="1352"/>
      <c r="M8392" s="1387" t="s">
        <v>3308</v>
      </c>
      <c r="N8392" s="1387" t="s">
        <v>23212</v>
      </c>
      <c r="O8392" s="1347"/>
      <c r="P8392" s="117" t="str">
        <f t="shared" si="65"/>
        <v>2602</v>
      </c>
      <c r="Q8392" s="117"/>
      <c r="R8392" s="1348">
        <v>260201017</v>
      </c>
      <c r="S8392" s="321"/>
      <c r="T8392" s="321"/>
    </row>
    <row r="8393" spans="1:20" ht="29.25" hidden="1" customHeight="1">
      <c r="A8393" s="1348">
        <v>260201018</v>
      </c>
      <c r="B8393" s="1339" t="str">
        <f t="shared" si="64"/>
        <v>2602</v>
      </c>
      <c r="C8393" s="1349" t="s">
        <v>2764</v>
      </c>
      <c r="D8393" s="1350">
        <v>1</v>
      </c>
      <c r="E8393" s="293" t="s">
        <v>23233</v>
      </c>
      <c r="F8393" s="1352" t="s">
        <v>23234</v>
      </c>
      <c r="G8393" s="1351"/>
      <c r="H8393" s="1348"/>
      <c r="I8393" s="1348">
        <v>1547</v>
      </c>
      <c r="J8393" s="1356">
        <v>42949</v>
      </c>
      <c r="K8393" s="1352" t="s">
        <v>2779</v>
      </c>
      <c r="L8393" s="1352"/>
      <c r="M8393" s="1387" t="s">
        <v>22941</v>
      </c>
      <c r="N8393" s="1387" t="s">
        <v>1830</v>
      </c>
      <c r="O8393" s="1347"/>
      <c r="P8393" s="117" t="str">
        <f t="shared" si="65"/>
        <v>2602</v>
      </c>
      <c r="Q8393" s="117"/>
      <c r="R8393" s="1348">
        <v>260201018</v>
      </c>
      <c r="S8393" s="321"/>
      <c r="T8393" s="321"/>
    </row>
    <row r="8394" spans="1:20" ht="29.25" hidden="1" customHeight="1">
      <c r="A8394" s="1348">
        <v>260201019</v>
      </c>
      <c r="B8394" s="1339" t="str">
        <f t="shared" si="64"/>
        <v>2602</v>
      </c>
      <c r="C8394" s="1349" t="s">
        <v>2764</v>
      </c>
      <c r="D8394" s="1350">
        <v>1</v>
      </c>
      <c r="E8394" s="293" t="s">
        <v>23235</v>
      </c>
      <c r="F8394" s="1352" t="s">
        <v>23236</v>
      </c>
      <c r="G8394" s="1356"/>
      <c r="H8394" s="1348"/>
      <c r="I8394" s="1348">
        <v>1547</v>
      </c>
      <c r="J8394" s="1351">
        <v>42949</v>
      </c>
      <c r="K8394" s="1352" t="s">
        <v>2779</v>
      </c>
      <c r="L8394" s="1352"/>
      <c r="M8394" s="1387" t="s">
        <v>23237</v>
      </c>
      <c r="N8394" s="1387" t="s">
        <v>1830</v>
      </c>
      <c r="O8394" s="1347"/>
      <c r="P8394" s="117" t="str">
        <f t="shared" si="65"/>
        <v>2602</v>
      </c>
      <c r="Q8394" s="117"/>
      <c r="R8394" s="1348">
        <v>260201019</v>
      </c>
      <c r="S8394" s="321"/>
      <c r="T8394" s="321"/>
    </row>
    <row r="8395" spans="1:20" ht="29.25" hidden="1" customHeight="1">
      <c r="A8395" s="1348">
        <v>260201019</v>
      </c>
      <c r="B8395" s="1339" t="str">
        <f t="shared" si="64"/>
        <v>2602</v>
      </c>
      <c r="C8395" s="1349" t="s">
        <v>2764</v>
      </c>
      <c r="D8395" s="1350">
        <v>1</v>
      </c>
      <c r="E8395" s="293" t="s">
        <v>23238</v>
      </c>
      <c r="F8395" s="1352" t="s">
        <v>23239</v>
      </c>
      <c r="G8395" s="1351"/>
      <c r="H8395" s="1348"/>
      <c r="I8395" s="1348">
        <v>1547</v>
      </c>
      <c r="J8395" s="1356">
        <v>42949</v>
      </c>
      <c r="K8395" s="1352" t="s">
        <v>2779</v>
      </c>
      <c r="L8395" s="1352"/>
      <c r="M8395" s="1387" t="s">
        <v>3308</v>
      </c>
      <c r="N8395" s="1387" t="s">
        <v>23240</v>
      </c>
      <c r="O8395" s="1347"/>
      <c r="P8395" s="117" t="str">
        <f t="shared" si="65"/>
        <v>2602</v>
      </c>
      <c r="Q8395" s="117"/>
      <c r="R8395" s="1348">
        <v>260201019</v>
      </c>
      <c r="S8395" s="321"/>
      <c r="T8395" s="321"/>
    </row>
    <row r="8396" spans="1:20" ht="29.25" hidden="1" customHeight="1">
      <c r="A8396" s="1348">
        <v>260201020</v>
      </c>
      <c r="B8396" s="1339" t="str">
        <f t="shared" si="64"/>
        <v>2602</v>
      </c>
      <c r="C8396" s="1349" t="s">
        <v>2764</v>
      </c>
      <c r="D8396" s="1350">
        <v>1</v>
      </c>
      <c r="E8396" s="293" t="s">
        <v>23241</v>
      </c>
      <c r="F8396" s="1352" t="s">
        <v>23242</v>
      </c>
      <c r="G8396" s="1351"/>
      <c r="H8396" s="1348"/>
      <c r="I8396" s="1348">
        <v>1547</v>
      </c>
      <c r="J8396" s="1356">
        <v>42949</v>
      </c>
      <c r="K8396" s="1352" t="s">
        <v>2779</v>
      </c>
      <c r="L8396" s="1352"/>
      <c r="M8396" s="1387" t="s">
        <v>23243</v>
      </c>
      <c r="N8396" s="1387" t="s">
        <v>23240</v>
      </c>
      <c r="O8396" s="1347"/>
      <c r="P8396" s="117" t="str">
        <f t="shared" si="65"/>
        <v>2602</v>
      </c>
      <c r="Q8396" s="117"/>
      <c r="R8396" s="1348">
        <v>260201020</v>
      </c>
      <c r="S8396" s="321"/>
      <c r="T8396" s="321"/>
    </row>
    <row r="8397" spans="1:20" ht="29.25" hidden="1" customHeight="1">
      <c r="A8397" s="1348">
        <v>260201020</v>
      </c>
      <c r="B8397" s="1339" t="str">
        <f t="shared" si="64"/>
        <v>2602</v>
      </c>
      <c r="C8397" s="1349" t="s">
        <v>2764</v>
      </c>
      <c r="D8397" s="1350">
        <v>1</v>
      </c>
      <c r="E8397" s="293" t="s">
        <v>23244</v>
      </c>
      <c r="F8397" s="1352" t="s">
        <v>23245</v>
      </c>
      <c r="G8397" s="1351"/>
      <c r="H8397" s="1348"/>
      <c r="I8397" s="1348">
        <v>1547</v>
      </c>
      <c r="J8397" s="1356">
        <v>42949</v>
      </c>
      <c r="K8397" s="1352" t="s">
        <v>2779</v>
      </c>
      <c r="L8397" s="1352"/>
      <c r="M8397" s="1387" t="s">
        <v>22953</v>
      </c>
      <c r="N8397" s="1387" t="s">
        <v>1830</v>
      </c>
      <c r="O8397" s="1347"/>
      <c r="P8397" s="117" t="str">
        <f t="shared" si="65"/>
        <v>2602</v>
      </c>
      <c r="Q8397" s="117"/>
      <c r="R8397" s="1348">
        <v>260201020</v>
      </c>
      <c r="S8397" s="321"/>
      <c r="T8397" s="321"/>
    </row>
    <row r="8398" spans="1:20" ht="29.25" hidden="1" customHeight="1">
      <c r="A8398" s="1348">
        <v>260201021</v>
      </c>
      <c r="B8398" s="1339" t="str">
        <f t="shared" si="64"/>
        <v>2602</v>
      </c>
      <c r="C8398" s="1349" t="s">
        <v>2764</v>
      </c>
      <c r="D8398" s="1350">
        <v>1</v>
      </c>
      <c r="E8398" s="293" t="s">
        <v>23246</v>
      </c>
      <c r="F8398" s="1352" t="s">
        <v>23247</v>
      </c>
      <c r="G8398" s="1351"/>
      <c r="H8398" s="1348"/>
      <c r="I8398" s="1348">
        <v>1547</v>
      </c>
      <c r="J8398" s="1356">
        <v>42949</v>
      </c>
      <c r="K8398" s="1352" t="s">
        <v>2779</v>
      </c>
      <c r="L8398" s="1352"/>
      <c r="M8398" s="1387" t="s">
        <v>22953</v>
      </c>
      <c r="N8398" s="1387" t="s">
        <v>1830</v>
      </c>
      <c r="O8398" s="1347"/>
      <c r="P8398" s="117" t="str">
        <f t="shared" si="65"/>
        <v>2602</v>
      </c>
      <c r="Q8398" s="117"/>
      <c r="R8398" s="1348">
        <v>260201021</v>
      </c>
      <c r="S8398" s="321"/>
      <c r="T8398" s="321"/>
    </row>
    <row r="8399" spans="1:20" ht="29.25" hidden="1" customHeight="1">
      <c r="A8399" s="1348">
        <v>260201021</v>
      </c>
      <c r="B8399" s="1339" t="str">
        <f t="shared" si="64"/>
        <v>2602</v>
      </c>
      <c r="C8399" s="1349" t="s">
        <v>2764</v>
      </c>
      <c r="D8399" s="1350">
        <v>1</v>
      </c>
      <c r="E8399" s="293" t="s">
        <v>23248</v>
      </c>
      <c r="F8399" s="1352" t="s">
        <v>23249</v>
      </c>
      <c r="G8399" s="1351"/>
      <c r="H8399" s="1348"/>
      <c r="I8399" s="1348">
        <v>1547</v>
      </c>
      <c r="J8399" s="1356">
        <v>42949</v>
      </c>
      <c r="K8399" s="1352" t="s">
        <v>2779</v>
      </c>
      <c r="L8399" s="1352"/>
      <c r="M8399" s="1387" t="s">
        <v>23250</v>
      </c>
      <c r="N8399" s="1387" t="s">
        <v>23251</v>
      </c>
      <c r="O8399" s="1347"/>
      <c r="P8399" s="117" t="str">
        <f t="shared" si="65"/>
        <v>2602</v>
      </c>
      <c r="Q8399" s="117"/>
      <c r="R8399" s="1348">
        <v>260201021</v>
      </c>
      <c r="S8399" s="321"/>
      <c r="T8399" s="321"/>
    </row>
    <row r="8400" spans="1:20" ht="29.25" hidden="1" customHeight="1">
      <c r="A8400" s="1348">
        <v>260201022</v>
      </c>
      <c r="B8400" s="1339" t="str">
        <f t="shared" si="64"/>
        <v>2602</v>
      </c>
      <c r="C8400" s="1349" t="s">
        <v>2764</v>
      </c>
      <c r="D8400" s="1350">
        <v>1</v>
      </c>
      <c r="E8400" s="293" t="s">
        <v>23252</v>
      </c>
      <c r="F8400" s="1352" t="s">
        <v>23253</v>
      </c>
      <c r="G8400" s="1351"/>
      <c r="H8400" s="1348"/>
      <c r="I8400" s="1348">
        <v>1547</v>
      </c>
      <c r="J8400" s="1356">
        <v>42949</v>
      </c>
      <c r="K8400" s="1352" t="s">
        <v>2779</v>
      </c>
      <c r="L8400" s="1352"/>
      <c r="M8400" s="1387" t="s">
        <v>22953</v>
      </c>
      <c r="N8400" s="1387" t="s">
        <v>1830</v>
      </c>
      <c r="O8400" s="1347"/>
      <c r="P8400" s="117" t="str">
        <f t="shared" si="65"/>
        <v>2602</v>
      </c>
      <c r="Q8400" s="117"/>
      <c r="R8400" s="1348">
        <v>260201022</v>
      </c>
      <c r="S8400" s="321"/>
      <c r="T8400" s="321"/>
    </row>
    <row r="8401" spans="1:20" ht="29.25" hidden="1" customHeight="1">
      <c r="A8401" s="1348">
        <v>260201022</v>
      </c>
      <c r="B8401" s="1339" t="str">
        <f t="shared" si="64"/>
        <v>2602</v>
      </c>
      <c r="C8401" s="1349" t="s">
        <v>2764</v>
      </c>
      <c r="D8401" s="1350">
        <v>1</v>
      </c>
      <c r="E8401" s="293" t="s">
        <v>23254</v>
      </c>
      <c r="F8401" s="1352" t="s">
        <v>23255</v>
      </c>
      <c r="G8401" s="1351"/>
      <c r="H8401" s="1348"/>
      <c r="I8401" s="1348">
        <v>1547</v>
      </c>
      <c r="J8401" s="1356">
        <v>42949</v>
      </c>
      <c r="K8401" s="1352" t="s">
        <v>2779</v>
      </c>
      <c r="L8401" s="1352"/>
      <c r="M8401" s="1387" t="s">
        <v>22953</v>
      </c>
      <c r="N8401" s="1387" t="s">
        <v>1830</v>
      </c>
      <c r="O8401" s="1347"/>
      <c r="P8401" s="117" t="str">
        <f t="shared" si="65"/>
        <v>2602</v>
      </c>
      <c r="Q8401" s="117"/>
      <c r="R8401" s="1348">
        <v>260201022</v>
      </c>
      <c r="S8401" s="321"/>
      <c r="T8401" s="321"/>
    </row>
    <row r="8402" spans="1:20" ht="29.25" hidden="1" customHeight="1">
      <c r="A8402" s="1348">
        <v>260201023</v>
      </c>
      <c r="B8402" s="1339" t="str">
        <f t="shared" si="64"/>
        <v>2602</v>
      </c>
      <c r="C8402" s="1349" t="s">
        <v>2764</v>
      </c>
      <c r="D8402" s="1350">
        <v>1</v>
      </c>
      <c r="E8402" s="293" t="s">
        <v>23256</v>
      </c>
      <c r="F8402" s="1352" t="s">
        <v>23257</v>
      </c>
      <c r="G8402" s="1351"/>
      <c r="H8402" s="1348"/>
      <c r="I8402" s="1348">
        <v>1547</v>
      </c>
      <c r="J8402" s="1356">
        <v>42949</v>
      </c>
      <c r="K8402" s="1352" t="s">
        <v>2779</v>
      </c>
      <c r="L8402" s="1352"/>
      <c r="M8402" s="1387" t="s">
        <v>22953</v>
      </c>
      <c r="N8402" s="1387" t="s">
        <v>1830</v>
      </c>
      <c r="O8402" s="1347"/>
      <c r="P8402" s="117" t="str">
        <f t="shared" si="65"/>
        <v>2602</v>
      </c>
      <c r="Q8402" s="117"/>
      <c r="R8402" s="1348">
        <v>260201023</v>
      </c>
      <c r="S8402" s="321"/>
      <c r="T8402" s="321"/>
    </row>
    <row r="8403" spans="1:20" ht="29.25" hidden="1" customHeight="1">
      <c r="A8403" s="1348">
        <v>260201023</v>
      </c>
      <c r="B8403" s="1339" t="str">
        <f t="shared" si="64"/>
        <v>2602</v>
      </c>
      <c r="C8403" s="1349" t="s">
        <v>2764</v>
      </c>
      <c r="D8403" s="1350">
        <v>1</v>
      </c>
      <c r="E8403" s="293" t="s">
        <v>23258</v>
      </c>
      <c r="F8403" s="1352" t="s">
        <v>23259</v>
      </c>
      <c r="G8403" s="1356"/>
      <c r="H8403" s="1348"/>
      <c r="I8403" s="1348">
        <v>1556</v>
      </c>
      <c r="J8403" s="1351">
        <v>43300</v>
      </c>
      <c r="K8403" s="1352" t="s">
        <v>2779</v>
      </c>
      <c r="L8403" s="1353"/>
      <c r="M8403" s="1387" t="s">
        <v>1830</v>
      </c>
      <c r="N8403" s="1387" t="s">
        <v>1830</v>
      </c>
      <c r="O8403" s="1347"/>
      <c r="P8403" s="117" t="str">
        <f t="shared" si="65"/>
        <v>2602</v>
      </c>
      <c r="Q8403" s="117"/>
      <c r="R8403" s="1348">
        <v>260201023</v>
      </c>
      <c r="S8403" s="321"/>
      <c r="T8403" s="321"/>
    </row>
    <row r="8404" spans="1:20" ht="29.25" hidden="1" customHeight="1">
      <c r="A8404" s="1348">
        <v>260201024</v>
      </c>
      <c r="B8404" s="1339" t="str">
        <f t="shared" si="64"/>
        <v>2602</v>
      </c>
      <c r="C8404" s="1349" t="s">
        <v>2764</v>
      </c>
      <c r="D8404" s="1350">
        <v>1</v>
      </c>
      <c r="E8404" s="293" t="s">
        <v>23260</v>
      </c>
      <c r="F8404" s="1352" t="s">
        <v>23261</v>
      </c>
      <c r="G8404" s="1356"/>
      <c r="H8404" s="1348"/>
      <c r="I8404" s="1348">
        <v>1556</v>
      </c>
      <c r="J8404" s="1351">
        <v>43300</v>
      </c>
      <c r="K8404" s="1352" t="s">
        <v>2779</v>
      </c>
      <c r="L8404" s="1353"/>
      <c r="M8404" s="1387" t="s">
        <v>1830</v>
      </c>
      <c r="N8404" s="1387" t="s">
        <v>23262</v>
      </c>
      <c r="O8404" s="1347"/>
      <c r="P8404" s="117" t="str">
        <f t="shared" si="65"/>
        <v>2602</v>
      </c>
      <c r="Q8404" s="117"/>
      <c r="R8404" s="1348">
        <v>260201024</v>
      </c>
      <c r="S8404" s="321"/>
      <c r="T8404" s="321"/>
    </row>
    <row r="8405" spans="1:20" ht="29.25" hidden="1" customHeight="1">
      <c r="A8405" s="1348">
        <v>260201024</v>
      </c>
      <c r="B8405" s="1339" t="str">
        <f t="shared" si="64"/>
        <v>2602</v>
      </c>
      <c r="C8405" s="1349" t="s">
        <v>2764</v>
      </c>
      <c r="D8405" s="1350">
        <v>1</v>
      </c>
      <c r="E8405" s="293" t="s">
        <v>23263</v>
      </c>
      <c r="F8405" s="1352" t="s">
        <v>23264</v>
      </c>
      <c r="G8405" s="1356"/>
      <c r="H8405" s="1348"/>
      <c r="I8405" s="1348">
        <v>1556</v>
      </c>
      <c r="J8405" s="1351">
        <v>43300</v>
      </c>
      <c r="K8405" s="1352" t="s">
        <v>2779</v>
      </c>
      <c r="L8405" s="1353"/>
      <c r="M8405" s="1387" t="s">
        <v>1830</v>
      </c>
      <c r="N8405" s="1387" t="s">
        <v>22974</v>
      </c>
      <c r="O8405" s="1347"/>
      <c r="P8405" s="117" t="str">
        <f t="shared" si="65"/>
        <v>2602</v>
      </c>
      <c r="Q8405" s="117"/>
      <c r="R8405" s="1348">
        <v>260201024</v>
      </c>
      <c r="S8405" s="321"/>
      <c r="T8405" s="321"/>
    </row>
    <row r="8406" spans="1:20" ht="29.25" hidden="1" customHeight="1">
      <c r="A8406" s="1348">
        <v>260201025</v>
      </c>
      <c r="B8406" s="1339" t="str">
        <f t="shared" si="64"/>
        <v>2602</v>
      </c>
      <c r="C8406" s="1349" t="s">
        <v>2764</v>
      </c>
      <c r="D8406" s="1350">
        <v>1</v>
      </c>
      <c r="E8406" s="293" t="s">
        <v>23265</v>
      </c>
      <c r="F8406" s="1352" t="s">
        <v>23266</v>
      </c>
      <c r="G8406" s="1356"/>
      <c r="H8406" s="1348"/>
      <c r="I8406" s="1348">
        <v>1556</v>
      </c>
      <c r="J8406" s="1351">
        <v>43300</v>
      </c>
      <c r="K8406" s="1352" t="s">
        <v>2779</v>
      </c>
      <c r="L8406" s="1352"/>
      <c r="M8406" s="1387" t="s">
        <v>22977</v>
      </c>
      <c r="N8406" s="1387" t="s">
        <v>1830</v>
      </c>
      <c r="O8406" s="1347"/>
      <c r="P8406" s="117" t="str">
        <f t="shared" si="65"/>
        <v>2602</v>
      </c>
      <c r="Q8406" s="117"/>
      <c r="R8406" s="1348">
        <v>260201025</v>
      </c>
      <c r="S8406" s="321"/>
      <c r="T8406" s="321"/>
    </row>
    <row r="8407" spans="1:20" ht="29.25" hidden="1" customHeight="1">
      <c r="A8407" s="1348">
        <v>260201026</v>
      </c>
      <c r="B8407" s="1339" t="str">
        <f t="shared" si="64"/>
        <v>2602</v>
      </c>
      <c r="C8407" s="1349" t="s">
        <v>2764</v>
      </c>
      <c r="D8407" s="1350">
        <v>1</v>
      </c>
      <c r="E8407" s="293" t="s">
        <v>23267</v>
      </c>
      <c r="F8407" s="1352" t="s">
        <v>23268</v>
      </c>
      <c r="G8407" s="1356"/>
      <c r="H8407" s="1348"/>
      <c r="I8407" s="1348">
        <v>1556</v>
      </c>
      <c r="J8407" s="1356">
        <v>43300</v>
      </c>
      <c r="K8407" s="1352" t="s">
        <v>2779</v>
      </c>
      <c r="L8407" s="1353"/>
      <c r="M8407" s="1387" t="s">
        <v>1830</v>
      </c>
      <c r="N8407" s="1387" t="s">
        <v>1830</v>
      </c>
      <c r="O8407" s="1347"/>
      <c r="P8407" s="117" t="str">
        <f t="shared" si="65"/>
        <v>2602</v>
      </c>
      <c r="Q8407" s="117"/>
      <c r="R8407" s="1348">
        <v>260201026</v>
      </c>
      <c r="S8407" s="321"/>
      <c r="T8407" s="321"/>
    </row>
    <row r="8408" spans="1:20" ht="29.25" hidden="1" customHeight="1">
      <c r="A8408" s="1348">
        <v>260201026</v>
      </c>
      <c r="B8408" s="1339" t="str">
        <f t="shared" si="64"/>
        <v>2602</v>
      </c>
      <c r="C8408" s="1349" t="s">
        <v>2764</v>
      </c>
      <c r="D8408" s="1350">
        <v>1</v>
      </c>
      <c r="E8408" s="293" t="s">
        <v>23269</v>
      </c>
      <c r="F8408" s="1352" t="s">
        <v>23270</v>
      </c>
      <c r="G8408" s="1356"/>
      <c r="H8408" s="1348"/>
      <c r="I8408" s="1348">
        <v>1556</v>
      </c>
      <c r="J8408" s="1356">
        <v>43300</v>
      </c>
      <c r="K8408" s="1352" t="s">
        <v>2779</v>
      </c>
      <c r="L8408" s="1353"/>
      <c r="M8408" s="1387" t="s">
        <v>1830</v>
      </c>
      <c r="N8408" s="1387" t="s">
        <v>1830</v>
      </c>
      <c r="O8408" s="1347"/>
      <c r="P8408" s="117" t="str">
        <f t="shared" si="65"/>
        <v>2602</v>
      </c>
      <c r="Q8408" s="117"/>
      <c r="R8408" s="1348">
        <v>260201026</v>
      </c>
      <c r="S8408" s="321"/>
      <c r="T8408" s="321"/>
    </row>
    <row r="8409" spans="1:20" ht="29.25" hidden="1" customHeight="1">
      <c r="A8409" s="1348">
        <v>260201027</v>
      </c>
      <c r="B8409" s="1339" t="str">
        <f t="shared" si="64"/>
        <v>2602</v>
      </c>
      <c r="C8409" s="1349" t="s">
        <v>2764</v>
      </c>
      <c r="D8409" s="1350">
        <v>1</v>
      </c>
      <c r="E8409" s="293" t="s">
        <v>23271</v>
      </c>
      <c r="F8409" s="1352" t="s">
        <v>23272</v>
      </c>
      <c r="G8409" s="1356"/>
      <c r="H8409" s="1348"/>
      <c r="I8409" s="1348">
        <v>1556</v>
      </c>
      <c r="J8409" s="1356">
        <v>43300</v>
      </c>
      <c r="K8409" s="1352" t="s">
        <v>2779</v>
      </c>
      <c r="L8409" s="1353"/>
      <c r="M8409" s="1387" t="s">
        <v>1830</v>
      </c>
      <c r="N8409" s="1387" t="s">
        <v>1830</v>
      </c>
      <c r="O8409" s="1347"/>
      <c r="P8409" s="117" t="str">
        <f t="shared" si="65"/>
        <v>2602</v>
      </c>
      <c r="Q8409" s="117"/>
      <c r="R8409" s="1348">
        <v>260201027</v>
      </c>
      <c r="S8409" s="321"/>
      <c r="T8409" s="321"/>
    </row>
    <row r="8410" spans="1:20" ht="29.25" hidden="1" customHeight="1">
      <c r="A8410" s="1348">
        <v>260201028</v>
      </c>
      <c r="B8410" s="1339" t="str">
        <f t="shared" si="64"/>
        <v>2602</v>
      </c>
      <c r="C8410" s="1349" t="s">
        <v>2764</v>
      </c>
      <c r="D8410" s="1350">
        <v>1</v>
      </c>
      <c r="E8410" s="293" t="s">
        <v>23273</v>
      </c>
      <c r="F8410" s="1352" t="s">
        <v>23274</v>
      </c>
      <c r="G8410" s="1356"/>
      <c r="H8410" s="1348"/>
      <c r="I8410" s="1348">
        <v>1556</v>
      </c>
      <c r="J8410" s="1356">
        <v>43300</v>
      </c>
      <c r="K8410" s="1352" t="s">
        <v>2779</v>
      </c>
      <c r="L8410" s="1353"/>
      <c r="M8410" s="1387" t="s">
        <v>1830</v>
      </c>
      <c r="N8410" s="1387" t="s">
        <v>1830</v>
      </c>
      <c r="O8410" s="1347"/>
      <c r="P8410" s="117" t="str">
        <f t="shared" si="65"/>
        <v>2602</v>
      </c>
      <c r="Q8410" s="117"/>
      <c r="R8410" s="1348">
        <v>260201028</v>
      </c>
      <c r="S8410" s="321"/>
      <c r="T8410" s="321"/>
    </row>
    <row r="8411" spans="1:20" ht="29.25" hidden="1" customHeight="1">
      <c r="A8411" s="1348">
        <v>260201029</v>
      </c>
      <c r="B8411" s="1339" t="str">
        <f t="shared" si="64"/>
        <v>2602</v>
      </c>
      <c r="C8411" s="1349" t="s">
        <v>2764</v>
      </c>
      <c r="D8411" s="1350">
        <v>1</v>
      </c>
      <c r="E8411" s="293" t="s">
        <v>23275</v>
      </c>
      <c r="F8411" s="1352" t="s">
        <v>23276</v>
      </c>
      <c r="G8411" s="1356"/>
      <c r="H8411" s="1348"/>
      <c r="I8411" s="1348">
        <v>1556</v>
      </c>
      <c r="J8411" s="1351">
        <v>43300</v>
      </c>
      <c r="K8411" s="1352" t="s">
        <v>2779</v>
      </c>
      <c r="L8411" s="1352"/>
      <c r="M8411" s="1387" t="s">
        <v>23277</v>
      </c>
      <c r="N8411" s="1387" t="s">
        <v>1830</v>
      </c>
      <c r="O8411" s="1347"/>
      <c r="P8411" s="117" t="str">
        <f t="shared" si="65"/>
        <v>2602</v>
      </c>
      <c r="Q8411" s="117"/>
      <c r="R8411" s="1348">
        <v>260201029</v>
      </c>
      <c r="S8411" s="321"/>
      <c r="T8411" s="321"/>
    </row>
    <row r="8412" spans="1:20" ht="29.25" hidden="1" customHeight="1">
      <c r="A8412" s="1348">
        <v>260201030</v>
      </c>
      <c r="B8412" s="1339" t="str">
        <f t="shared" si="64"/>
        <v>2602</v>
      </c>
      <c r="C8412" s="1349" t="s">
        <v>2764</v>
      </c>
      <c r="D8412" s="1350">
        <v>1</v>
      </c>
      <c r="E8412" s="293" t="s">
        <v>23278</v>
      </c>
      <c r="F8412" s="1352" t="s">
        <v>23279</v>
      </c>
      <c r="G8412" s="1351"/>
      <c r="H8412" s="1348"/>
      <c r="I8412" s="1348">
        <v>1556</v>
      </c>
      <c r="J8412" s="1351">
        <v>43300</v>
      </c>
      <c r="K8412" s="1352" t="s">
        <v>2779</v>
      </c>
      <c r="L8412" s="1353"/>
      <c r="M8412" s="1387" t="s">
        <v>1830</v>
      </c>
      <c r="N8412" s="1387" t="s">
        <v>1830</v>
      </c>
      <c r="O8412" s="1347"/>
      <c r="P8412" s="117" t="str">
        <f t="shared" si="65"/>
        <v>2602</v>
      </c>
      <c r="Q8412" s="117"/>
      <c r="R8412" s="1348">
        <v>260201030</v>
      </c>
      <c r="S8412" s="321"/>
      <c r="T8412" s="321"/>
    </row>
    <row r="8413" spans="1:20" ht="29.25" hidden="1" customHeight="1">
      <c r="A8413" s="1348">
        <v>260201030</v>
      </c>
      <c r="B8413" s="1339" t="str">
        <f t="shared" si="64"/>
        <v>2602</v>
      </c>
      <c r="C8413" s="1349" t="s">
        <v>2772</v>
      </c>
      <c r="D8413" s="1350">
        <v>1</v>
      </c>
      <c r="E8413" s="293" t="s">
        <v>23280</v>
      </c>
      <c r="F8413" s="1352" t="s">
        <v>23281</v>
      </c>
      <c r="G8413" s="1351">
        <v>43880</v>
      </c>
      <c r="H8413" s="1348" t="s">
        <v>2252</v>
      </c>
      <c r="I8413" s="1348">
        <v>1482</v>
      </c>
      <c r="J8413" s="1351">
        <v>41470</v>
      </c>
      <c r="K8413" s="1352" t="s">
        <v>2253</v>
      </c>
      <c r="L8413" s="1353"/>
      <c r="M8413" s="1387" t="s">
        <v>1830</v>
      </c>
      <c r="N8413" s="1387" t="s">
        <v>23282</v>
      </c>
      <c r="O8413" s="1347" t="s">
        <v>23283</v>
      </c>
      <c r="P8413" s="117" t="str">
        <f t="shared" si="65"/>
        <v>2602</v>
      </c>
      <c r="Q8413" s="117"/>
      <c r="R8413" s="1348">
        <v>260201030</v>
      </c>
      <c r="S8413" s="321"/>
      <c r="T8413" s="321"/>
    </row>
    <row r="8414" spans="1:20" ht="29.25" hidden="1" customHeight="1">
      <c r="A8414" s="1348">
        <v>260201031</v>
      </c>
      <c r="B8414" s="1339" t="str">
        <f t="shared" si="64"/>
        <v>2602</v>
      </c>
      <c r="C8414" s="1349" t="s">
        <v>2772</v>
      </c>
      <c r="D8414" s="1350">
        <v>1</v>
      </c>
      <c r="E8414" s="293" t="s">
        <v>23284</v>
      </c>
      <c r="F8414" s="1352" t="s">
        <v>23285</v>
      </c>
      <c r="G8414" s="1351">
        <v>43208</v>
      </c>
      <c r="H8414" s="1348" t="s">
        <v>2252</v>
      </c>
      <c r="I8414" s="1348">
        <v>1482</v>
      </c>
      <c r="J8414" s="1351">
        <v>41470</v>
      </c>
      <c r="K8414" s="1352" t="s">
        <v>2253</v>
      </c>
      <c r="L8414" s="1353"/>
      <c r="M8414" s="1387" t="s">
        <v>1830</v>
      </c>
      <c r="N8414" s="1387" t="s">
        <v>23286</v>
      </c>
      <c r="O8414" s="1347" t="s">
        <v>23287</v>
      </c>
      <c r="P8414" s="117" t="str">
        <f t="shared" si="65"/>
        <v>2602</v>
      </c>
      <c r="Q8414" s="117"/>
      <c r="R8414" s="1348">
        <v>260201031</v>
      </c>
      <c r="S8414" s="321"/>
      <c r="T8414" s="321"/>
    </row>
    <row r="8415" spans="1:20" ht="29.25" hidden="1" customHeight="1">
      <c r="A8415" s="1348">
        <v>260201032</v>
      </c>
      <c r="B8415" s="1339" t="str">
        <f t="shared" si="64"/>
        <v>2602</v>
      </c>
      <c r="C8415" s="1349" t="s">
        <v>2772</v>
      </c>
      <c r="D8415" s="1350">
        <v>1</v>
      </c>
      <c r="E8415" s="293" t="s">
        <v>23288</v>
      </c>
      <c r="F8415" s="1352" t="s">
        <v>23289</v>
      </c>
      <c r="G8415" s="1351">
        <v>43571</v>
      </c>
      <c r="H8415" s="1348" t="s">
        <v>2252</v>
      </c>
      <c r="I8415" s="1348">
        <v>1482</v>
      </c>
      <c r="J8415" s="1351">
        <v>41470</v>
      </c>
      <c r="K8415" s="1352" t="s">
        <v>2253</v>
      </c>
      <c r="L8415" s="1353"/>
      <c r="M8415" s="1387" t="s">
        <v>1830</v>
      </c>
      <c r="N8415" s="1387" t="s">
        <v>23290</v>
      </c>
      <c r="O8415" s="1347" t="s">
        <v>23291</v>
      </c>
      <c r="P8415" s="117" t="str">
        <f t="shared" si="65"/>
        <v>2602</v>
      </c>
      <c r="Q8415" s="117"/>
      <c r="R8415" s="1348">
        <v>260201032</v>
      </c>
      <c r="S8415" s="321"/>
      <c r="T8415" s="321"/>
    </row>
    <row r="8416" spans="1:20" ht="29.25" hidden="1" customHeight="1">
      <c r="A8416" s="1348">
        <v>260201033</v>
      </c>
      <c r="B8416" s="1339" t="str">
        <f t="shared" si="64"/>
        <v>2602</v>
      </c>
      <c r="C8416" s="1349" t="s">
        <v>2772</v>
      </c>
      <c r="D8416" s="1350">
        <v>1</v>
      </c>
      <c r="E8416" s="293" t="s">
        <v>23292</v>
      </c>
      <c r="F8416" s="1352" t="s">
        <v>23293</v>
      </c>
      <c r="G8416" s="1351">
        <v>43551</v>
      </c>
      <c r="H8416" s="1348" t="s">
        <v>2252</v>
      </c>
      <c r="I8416" s="1348">
        <v>1482</v>
      </c>
      <c r="J8416" s="1351">
        <v>41470</v>
      </c>
      <c r="K8416" s="1352" t="s">
        <v>2253</v>
      </c>
      <c r="L8416" s="1353"/>
      <c r="M8416" s="1387" t="s">
        <v>1830</v>
      </c>
      <c r="N8416" s="1387" t="s">
        <v>23294</v>
      </c>
      <c r="O8416" s="1347" t="s">
        <v>23295</v>
      </c>
      <c r="P8416" s="117" t="str">
        <f t="shared" si="65"/>
        <v>2602</v>
      </c>
      <c r="Q8416" s="117"/>
      <c r="R8416" s="1348">
        <v>260201033</v>
      </c>
      <c r="S8416" s="321"/>
      <c r="T8416" s="321"/>
    </row>
    <row r="8417" spans="1:20" ht="29.25" hidden="1" customHeight="1">
      <c r="A8417" s="1348">
        <v>260201034</v>
      </c>
      <c r="B8417" s="1339" t="str">
        <f t="shared" si="64"/>
        <v>2602</v>
      </c>
      <c r="C8417" s="1349" t="s">
        <v>2772</v>
      </c>
      <c r="D8417" s="1350">
        <v>1</v>
      </c>
      <c r="E8417" s="293" t="s">
        <v>23296</v>
      </c>
      <c r="F8417" s="1352" t="s">
        <v>23297</v>
      </c>
      <c r="G8417" s="1356">
        <v>43465</v>
      </c>
      <c r="H8417" s="1348" t="s">
        <v>2252</v>
      </c>
      <c r="I8417" s="1348">
        <v>1482</v>
      </c>
      <c r="J8417" s="1351">
        <v>41470</v>
      </c>
      <c r="K8417" s="1352" t="s">
        <v>2253</v>
      </c>
      <c r="L8417" s="1353"/>
      <c r="M8417" s="1387" t="s">
        <v>1830</v>
      </c>
      <c r="N8417" s="1387" t="s">
        <v>3309</v>
      </c>
      <c r="O8417" s="1347"/>
      <c r="P8417" s="117" t="str">
        <f t="shared" si="65"/>
        <v>2602</v>
      </c>
      <c r="Q8417" s="117"/>
      <c r="R8417" s="1348">
        <v>260201034</v>
      </c>
      <c r="S8417" s="321"/>
      <c r="T8417" s="321"/>
    </row>
    <row r="8418" spans="1:20" ht="29.25" hidden="1" customHeight="1">
      <c r="A8418" s="1348">
        <v>260201035</v>
      </c>
      <c r="B8418" s="1339" t="str">
        <f t="shared" ref="B8418:B8491" si="66">MID(A8418,1,4)</f>
        <v>2602</v>
      </c>
      <c r="C8418" s="1349" t="s">
        <v>2772</v>
      </c>
      <c r="D8418" s="1350">
        <v>1</v>
      </c>
      <c r="E8418" s="293" t="s">
        <v>23298</v>
      </c>
      <c r="F8418" s="1352" t="s">
        <v>8301</v>
      </c>
      <c r="G8418" s="1356">
        <v>43830</v>
      </c>
      <c r="H8418" s="1348" t="s">
        <v>2252</v>
      </c>
      <c r="I8418" s="1348">
        <v>1482</v>
      </c>
      <c r="J8418" s="1351">
        <v>41470</v>
      </c>
      <c r="K8418" s="1352" t="s">
        <v>2253</v>
      </c>
      <c r="L8418" s="1353"/>
      <c r="M8418" s="1387" t="s">
        <v>1830</v>
      </c>
      <c r="N8418" s="1387" t="s">
        <v>3309</v>
      </c>
      <c r="O8418" s="1347"/>
      <c r="P8418" s="117" t="str">
        <f t="shared" ref="P8418:P8491" si="67">MID(A8418,1,4)</f>
        <v>2602</v>
      </c>
      <c r="Q8418" s="117"/>
      <c r="R8418" s="1348">
        <v>260201035</v>
      </c>
      <c r="S8418" s="321"/>
      <c r="T8418" s="321"/>
    </row>
    <row r="8419" spans="1:20" ht="29.25" hidden="1" customHeight="1">
      <c r="A8419" s="1348">
        <v>260201036</v>
      </c>
      <c r="B8419" s="1339" t="str">
        <f t="shared" si="66"/>
        <v>2602</v>
      </c>
      <c r="C8419" s="1349" t="s">
        <v>2772</v>
      </c>
      <c r="D8419" s="1350">
        <v>1</v>
      </c>
      <c r="E8419" s="293" t="s">
        <v>23299</v>
      </c>
      <c r="F8419" s="1352" t="s">
        <v>23300</v>
      </c>
      <c r="G8419" s="1351">
        <v>43261</v>
      </c>
      <c r="H8419" s="1348" t="s">
        <v>2252</v>
      </c>
      <c r="I8419" s="1348">
        <v>1482</v>
      </c>
      <c r="J8419" s="1351">
        <v>41470</v>
      </c>
      <c r="K8419" s="1352" t="s">
        <v>2253</v>
      </c>
      <c r="L8419" s="1353"/>
      <c r="M8419" s="1387" t="s">
        <v>1830</v>
      </c>
      <c r="N8419" s="1387" t="s">
        <v>23301</v>
      </c>
      <c r="O8419" s="1347" t="s">
        <v>23302</v>
      </c>
      <c r="P8419" s="117" t="str">
        <f t="shared" si="67"/>
        <v>2602</v>
      </c>
      <c r="Q8419" s="117"/>
      <c r="R8419" s="1348">
        <v>260201036</v>
      </c>
      <c r="S8419" s="321"/>
      <c r="T8419" s="321"/>
    </row>
    <row r="8420" spans="1:20" ht="29.25" hidden="1" customHeight="1">
      <c r="A8420" s="1348">
        <v>260201036</v>
      </c>
      <c r="B8420" s="1339" t="str">
        <f t="shared" si="66"/>
        <v>2602</v>
      </c>
      <c r="C8420" s="1349" t="s">
        <v>2772</v>
      </c>
      <c r="D8420" s="1350">
        <v>1</v>
      </c>
      <c r="E8420" s="293" t="s">
        <v>23303</v>
      </c>
      <c r="F8420" s="1352" t="s">
        <v>23304</v>
      </c>
      <c r="G8420" s="1351">
        <v>43880</v>
      </c>
      <c r="H8420" s="1348" t="s">
        <v>2252</v>
      </c>
      <c r="I8420" s="1348">
        <v>1482</v>
      </c>
      <c r="J8420" s="1351">
        <v>41470</v>
      </c>
      <c r="K8420" s="1352" t="s">
        <v>2253</v>
      </c>
      <c r="L8420" s="1353"/>
      <c r="M8420" s="1387" t="s">
        <v>1830</v>
      </c>
      <c r="N8420" s="1387" t="s">
        <v>23305</v>
      </c>
      <c r="O8420" s="1347" t="s">
        <v>23306</v>
      </c>
      <c r="P8420" s="117" t="str">
        <f t="shared" si="67"/>
        <v>2602</v>
      </c>
      <c r="Q8420" s="117"/>
      <c r="R8420" s="1348">
        <v>260201036</v>
      </c>
      <c r="S8420" s="321"/>
      <c r="T8420" s="321"/>
    </row>
    <row r="8421" spans="1:20" ht="29.25" hidden="1" customHeight="1">
      <c r="A8421" s="1348">
        <v>260201037</v>
      </c>
      <c r="B8421" s="1339" t="str">
        <f t="shared" si="66"/>
        <v>2602</v>
      </c>
      <c r="C8421" s="1349" t="s">
        <v>2772</v>
      </c>
      <c r="D8421" s="1350">
        <v>1</v>
      </c>
      <c r="E8421" s="293" t="s">
        <v>23307</v>
      </c>
      <c r="F8421" s="1352" t="s">
        <v>23308</v>
      </c>
      <c r="G8421" s="1351">
        <v>43261</v>
      </c>
      <c r="H8421" s="1348" t="s">
        <v>2252</v>
      </c>
      <c r="I8421" s="1348">
        <v>1482</v>
      </c>
      <c r="J8421" s="1351">
        <v>41470</v>
      </c>
      <c r="K8421" s="1352" t="s">
        <v>2253</v>
      </c>
      <c r="L8421" s="1353"/>
      <c r="M8421" s="1387" t="s">
        <v>1830</v>
      </c>
      <c r="N8421" s="1387" t="s">
        <v>23301</v>
      </c>
      <c r="O8421" s="1347" t="s">
        <v>23302</v>
      </c>
      <c r="P8421" s="117" t="str">
        <f t="shared" si="67"/>
        <v>2602</v>
      </c>
      <c r="Q8421" s="117"/>
      <c r="R8421" s="1348">
        <v>260201037</v>
      </c>
      <c r="S8421" s="321"/>
      <c r="T8421" s="321"/>
    </row>
    <row r="8422" spans="1:20" ht="29.25" hidden="1" customHeight="1">
      <c r="A8422" s="1348">
        <v>260201037</v>
      </c>
      <c r="B8422" s="1339" t="str">
        <f t="shared" si="66"/>
        <v>2602</v>
      </c>
      <c r="C8422" s="1349" t="s">
        <v>2772</v>
      </c>
      <c r="D8422" s="1350">
        <v>1</v>
      </c>
      <c r="E8422" s="293" t="s">
        <v>23309</v>
      </c>
      <c r="F8422" s="1352" t="s">
        <v>23310</v>
      </c>
      <c r="G8422" s="1351">
        <v>43880</v>
      </c>
      <c r="H8422" s="1348" t="s">
        <v>2252</v>
      </c>
      <c r="I8422" s="1348">
        <v>1482</v>
      </c>
      <c r="J8422" s="1351">
        <v>41470</v>
      </c>
      <c r="K8422" s="1352" t="s">
        <v>2253</v>
      </c>
      <c r="L8422" s="1353"/>
      <c r="M8422" s="1387" t="s">
        <v>1830</v>
      </c>
      <c r="N8422" s="1387" t="s">
        <v>23311</v>
      </c>
      <c r="O8422" s="1347" t="s">
        <v>23312</v>
      </c>
      <c r="P8422" s="117" t="str">
        <f t="shared" si="67"/>
        <v>2602</v>
      </c>
      <c r="Q8422" s="117"/>
      <c r="R8422" s="1348">
        <v>260201037</v>
      </c>
      <c r="S8422" s="321"/>
      <c r="T8422" s="321"/>
    </row>
    <row r="8423" spans="1:20" ht="29.25" hidden="1" customHeight="1">
      <c r="A8423" s="1348">
        <v>260201038</v>
      </c>
      <c r="B8423" s="1339" t="str">
        <f t="shared" si="66"/>
        <v>2602</v>
      </c>
      <c r="C8423" s="1349" t="s">
        <v>2772</v>
      </c>
      <c r="D8423" s="1350">
        <v>1</v>
      </c>
      <c r="E8423" s="293" t="s">
        <v>23313</v>
      </c>
      <c r="F8423" s="1352" t="s">
        <v>23314</v>
      </c>
      <c r="G8423" s="1351">
        <v>43551</v>
      </c>
      <c r="H8423" s="1348" t="s">
        <v>2252</v>
      </c>
      <c r="I8423" s="1348">
        <v>1482</v>
      </c>
      <c r="J8423" s="1351">
        <v>41470</v>
      </c>
      <c r="K8423" s="1352" t="s">
        <v>2253</v>
      </c>
      <c r="L8423" s="1353"/>
      <c r="M8423" s="1387" t="s">
        <v>1830</v>
      </c>
      <c r="N8423" s="1387" t="s">
        <v>23315</v>
      </c>
      <c r="O8423" s="1347" t="s">
        <v>23316</v>
      </c>
      <c r="P8423" s="117" t="str">
        <f t="shared" si="67"/>
        <v>2602</v>
      </c>
      <c r="Q8423" s="117"/>
      <c r="R8423" s="1348">
        <v>260201038</v>
      </c>
      <c r="S8423" s="321"/>
      <c r="T8423" s="321"/>
    </row>
    <row r="8424" spans="1:20" ht="29.25" hidden="1" customHeight="1">
      <c r="A8424" s="1348">
        <v>260201039</v>
      </c>
      <c r="B8424" s="1339" t="str">
        <f t="shared" si="66"/>
        <v>2602</v>
      </c>
      <c r="C8424" s="1349" t="s">
        <v>2772</v>
      </c>
      <c r="D8424" s="1350">
        <v>1</v>
      </c>
      <c r="E8424" s="293" t="s">
        <v>23317</v>
      </c>
      <c r="F8424" s="1352" t="s">
        <v>23318</v>
      </c>
      <c r="G8424" s="1351">
        <v>43880</v>
      </c>
      <c r="H8424" s="1348" t="s">
        <v>2252</v>
      </c>
      <c r="I8424" s="1348">
        <v>1482</v>
      </c>
      <c r="J8424" s="1351">
        <v>41470</v>
      </c>
      <c r="K8424" s="1352" t="s">
        <v>2253</v>
      </c>
      <c r="L8424" s="1353"/>
      <c r="M8424" s="1387" t="s">
        <v>1830</v>
      </c>
      <c r="N8424" s="1387" t="s">
        <v>23319</v>
      </c>
      <c r="O8424" s="1347" t="s">
        <v>23320</v>
      </c>
      <c r="P8424" s="117" t="str">
        <f t="shared" si="67"/>
        <v>2602</v>
      </c>
      <c r="Q8424" s="117"/>
      <c r="R8424" s="1348">
        <v>260201039</v>
      </c>
      <c r="S8424" s="321"/>
      <c r="T8424" s="321"/>
    </row>
    <row r="8425" spans="1:20" ht="29.25" hidden="1" customHeight="1">
      <c r="A8425" s="1348">
        <v>260201039</v>
      </c>
      <c r="B8425" s="1339" t="str">
        <f t="shared" si="66"/>
        <v>2602</v>
      </c>
      <c r="C8425" s="1349" t="s">
        <v>2772</v>
      </c>
      <c r="D8425" s="1350">
        <v>1</v>
      </c>
      <c r="E8425" s="293" t="s">
        <v>23321</v>
      </c>
      <c r="F8425" s="1352" t="s">
        <v>23322</v>
      </c>
      <c r="G8425" s="1356">
        <v>43829</v>
      </c>
      <c r="H8425" s="1348" t="s">
        <v>2252</v>
      </c>
      <c r="I8425" s="1348">
        <v>1495</v>
      </c>
      <c r="J8425" s="1351">
        <v>41718</v>
      </c>
      <c r="K8425" s="1352" t="s">
        <v>2253</v>
      </c>
      <c r="L8425" s="1353"/>
      <c r="M8425" s="1387" t="s">
        <v>1830</v>
      </c>
      <c r="N8425" s="1387" t="s">
        <v>1830</v>
      </c>
      <c r="O8425" s="1347"/>
      <c r="P8425" s="117" t="str">
        <f t="shared" si="67"/>
        <v>2602</v>
      </c>
      <c r="Q8425" s="117"/>
      <c r="R8425" s="1348">
        <v>260201039</v>
      </c>
      <c r="S8425" s="321"/>
      <c r="T8425" s="321"/>
    </row>
    <row r="8426" spans="1:20" ht="29.25" hidden="1" customHeight="1">
      <c r="A8426" s="1348">
        <v>260201040</v>
      </c>
      <c r="B8426" s="1339" t="str">
        <f t="shared" si="66"/>
        <v>2602</v>
      </c>
      <c r="C8426" s="1349" t="s">
        <v>2772</v>
      </c>
      <c r="D8426" s="1350">
        <v>1</v>
      </c>
      <c r="E8426" s="293" t="s">
        <v>23323</v>
      </c>
      <c r="F8426" s="1352" t="s">
        <v>23324</v>
      </c>
      <c r="G8426" s="1356">
        <v>43830</v>
      </c>
      <c r="H8426" s="1348" t="s">
        <v>2252</v>
      </c>
      <c r="I8426" s="1348">
        <v>1495</v>
      </c>
      <c r="J8426" s="1351">
        <v>41718</v>
      </c>
      <c r="K8426" s="1352" t="s">
        <v>2253</v>
      </c>
      <c r="L8426" s="1353"/>
      <c r="M8426" s="1387" t="s">
        <v>1830</v>
      </c>
      <c r="N8426" s="1387" t="s">
        <v>3398</v>
      </c>
      <c r="O8426" s="1347"/>
      <c r="P8426" s="117" t="str">
        <f t="shared" si="67"/>
        <v>2602</v>
      </c>
      <c r="Q8426" s="117"/>
      <c r="R8426" s="1348">
        <v>260201040</v>
      </c>
      <c r="S8426" s="321"/>
      <c r="T8426" s="321"/>
    </row>
    <row r="8427" spans="1:20" ht="29.25" hidden="1" customHeight="1">
      <c r="A8427" s="1348">
        <v>260201040</v>
      </c>
      <c r="B8427" s="1339" t="str">
        <f t="shared" si="66"/>
        <v>2602</v>
      </c>
      <c r="C8427" s="1349" t="s">
        <v>2772</v>
      </c>
      <c r="D8427" s="1350">
        <v>1</v>
      </c>
      <c r="E8427" s="293" t="s">
        <v>23325</v>
      </c>
      <c r="F8427" s="1352" t="s">
        <v>23326</v>
      </c>
      <c r="G8427" s="1351">
        <v>43208</v>
      </c>
      <c r="H8427" s="1348" t="s">
        <v>2252</v>
      </c>
      <c r="I8427" s="1348">
        <v>1495</v>
      </c>
      <c r="J8427" s="1351">
        <v>41718</v>
      </c>
      <c r="K8427" s="1352" t="s">
        <v>2253</v>
      </c>
      <c r="L8427" s="1353"/>
      <c r="M8427" s="1387" t="s">
        <v>1830</v>
      </c>
      <c r="N8427" s="1387" t="s">
        <v>23327</v>
      </c>
      <c r="O8427" s="1347" t="s">
        <v>23328</v>
      </c>
      <c r="P8427" s="117" t="str">
        <f t="shared" si="67"/>
        <v>2602</v>
      </c>
      <c r="Q8427" s="117"/>
      <c r="R8427" s="1348">
        <v>260201040</v>
      </c>
      <c r="S8427" s="321"/>
      <c r="T8427" s="321"/>
    </row>
    <row r="8428" spans="1:20" ht="29.25" hidden="1" customHeight="1">
      <c r="A8428" s="1348">
        <v>260201041</v>
      </c>
      <c r="B8428" s="1339" t="str">
        <f t="shared" si="66"/>
        <v>2602</v>
      </c>
      <c r="C8428" s="1349" t="s">
        <v>2772</v>
      </c>
      <c r="D8428" s="1350">
        <v>1</v>
      </c>
      <c r="E8428" s="293" t="s">
        <v>23329</v>
      </c>
      <c r="F8428" s="1352" t="s">
        <v>23330</v>
      </c>
      <c r="G8428" s="1351">
        <v>43880</v>
      </c>
      <c r="H8428" s="1348" t="s">
        <v>2252</v>
      </c>
      <c r="I8428" s="1348">
        <v>1495</v>
      </c>
      <c r="J8428" s="1351">
        <v>41718</v>
      </c>
      <c r="K8428" s="1352" t="s">
        <v>2253</v>
      </c>
      <c r="L8428" s="1353"/>
      <c r="M8428" s="1387" t="s">
        <v>1830</v>
      </c>
      <c r="N8428" s="1387" t="s">
        <v>23331</v>
      </c>
      <c r="O8428" s="1347" t="s">
        <v>23332</v>
      </c>
      <c r="P8428" s="117" t="str">
        <f t="shared" si="67"/>
        <v>2602</v>
      </c>
      <c r="Q8428" s="117"/>
      <c r="R8428" s="1348">
        <v>260201041</v>
      </c>
      <c r="S8428" s="321"/>
      <c r="T8428" s="321"/>
    </row>
    <row r="8429" spans="1:20" ht="29.25" hidden="1" customHeight="1">
      <c r="A8429" s="1348">
        <v>260201042</v>
      </c>
      <c r="B8429" s="1339" t="str">
        <f t="shared" si="66"/>
        <v>2602</v>
      </c>
      <c r="C8429" s="1349" t="s">
        <v>2772</v>
      </c>
      <c r="D8429" s="1350">
        <v>1</v>
      </c>
      <c r="E8429" s="293" t="s">
        <v>23333</v>
      </c>
      <c r="F8429" s="1352" t="s">
        <v>23334</v>
      </c>
      <c r="G8429" s="1351">
        <v>43880</v>
      </c>
      <c r="H8429" s="1348" t="s">
        <v>2252</v>
      </c>
      <c r="I8429" s="1348">
        <v>1495</v>
      </c>
      <c r="J8429" s="1351">
        <v>41718</v>
      </c>
      <c r="K8429" s="1352" t="s">
        <v>2253</v>
      </c>
      <c r="L8429" s="1353"/>
      <c r="M8429" s="1387" t="s">
        <v>1830</v>
      </c>
      <c r="N8429" s="1387" t="s">
        <v>23335</v>
      </c>
      <c r="O8429" s="1347" t="s">
        <v>23336</v>
      </c>
      <c r="P8429" s="117" t="str">
        <f t="shared" si="67"/>
        <v>2602</v>
      </c>
      <c r="Q8429" s="117"/>
      <c r="R8429" s="1348">
        <v>260201042</v>
      </c>
      <c r="S8429" s="321"/>
      <c r="T8429" s="321"/>
    </row>
    <row r="8430" spans="1:20" ht="29.25" hidden="1" customHeight="1">
      <c r="A8430" s="1348">
        <v>260201042</v>
      </c>
      <c r="B8430" s="1339" t="str">
        <f t="shared" si="66"/>
        <v>2602</v>
      </c>
      <c r="C8430" s="1349" t="s">
        <v>2772</v>
      </c>
      <c r="D8430" s="1350">
        <v>1</v>
      </c>
      <c r="E8430" s="293" t="s">
        <v>23337</v>
      </c>
      <c r="F8430" s="1352" t="s">
        <v>23338</v>
      </c>
      <c r="G8430" s="1351">
        <v>43909</v>
      </c>
      <c r="H8430" s="1348" t="s">
        <v>2252</v>
      </c>
      <c r="I8430" s="1348">
        <v>1495</v>
      </c>
      <c r="J8430" s="1351">
        <v>41718</v>
      </c>
      <c r="K8430" s="1352" t="s">
        <v>2253</v>
      </c>
      <c r="L8430" s="1353"/>
      <c r="M8430" s="1387" t="s">
        <v>1830</v>
      </c>
      <c r="N8430" s="1387" t="s">
        <v>23339</v>
      </c>
      <c r="O8430" s="1347" t="s">
        <v>23339</v>
      </c>
      <c r="P8430" s="117" t="str">
        <f t="shared" si="67"/>
        <v>2602</v>
      </c>
      <c r="Q8430" s="117"/>
      <c r="R8430" s="1348">
        <v>260201042</v>
      </c>
      <c r="S8430" s="321"/>
      <c r="T8430" s="321"/>
    </row>
    <row r="8431" spans="1:20" ht="29.25" hidden="1" customHeight="1">
      <c r="A8431" s="1348">
        <v>260201043</v>
      </c>
      <c r="B8431" s="1339" t="str">
        <f t="shared" si="66"/>
        <v>2602</v>
      </c>
      <c r="C8431" s="1349" t="s">
        <v>2772</v>
      </c>
      <c r="D8431" s="1350">
        <v>1</v>
      </c>
      <c r="E8431" s="293" t="s">
        <v>23340</v>
      </c>
      <c r="F8431" s="1352" t="s">
        <v>23341</v>
      </c>
      <c r="G8431" s="1351">
        <v>44308</v>
      </c>
      <c r="H8431" s="1348" t="s">
        <v>2252</v>
      </c>
      <c r="I8431" s="1348">
        <v>1495</v>
      </c>
      <c r="J8431" s="1351">
        <v>41718</v>
      </c>
      <c r="K8431" s="1352" t="s">
        <v>2253</v>
      </c>
      <c r="L8431" s="1353"/>
      <c r="M8431" s="1387" t="s">
        <v>1830</v>
      </c>
      <c r="N8431" s="1387" t="s">
        <v>23342</v>
      </c>
      <c r="O8431" s="1347" t="s">
        <v>23343</v>
      </c>
      <c r="P8431" s="117" t="str">
        <f t="shared" si="67"/>
        <v>2602</v>
      </c>
      <c r="Q8431" s="117"/>
      <c r="R8431" s="1348">
        <v>260201043</v>
      </c>
      <c r="S8431" s="321"/>
      <c r="T8431" s="321"/>
    </row>
    <row r="8432" spans="1:20" ht="29.25" hidden="1" customHeight="1">
      <c r="A8432" s="1348">
        <v>260201043</v>
      </c>
      <c r="B8432" s="1339" t="str">
        <f t="shared" si="66"/>
        <v>2602</v>
      </c>
      <c r="C8432" s="1349" t="s">
        <v>2772</v>
      </c>
      <c r="D8432" s="1350">
        <v>1</v>
      </c>
      <c r="E8432" s="293" t="s">
        <v>23344</v>
      </c>
      <c r="F8432" s="1352" t="s">
        <v>23345</v>
      </c>
      <c r="G8432" s="1351">
        <v>43880</v>
      </c>
      <c r="H8432" s="1348" t="s">
        <v>2252</v>
      </c>
      <c r="I8432" s="1348">
        <v>1495</v>
      </c>
      <c r="J8432" s="1351">
        <v>41718</v>
      </c>
      <c r="K8432" s="1352" t="s">
        <v>2253</v>
      </c>
      <c r="L8432" s="1353"/>
      <c r="M8432" s="1387" t="s">
        <v>1830</v>
      </c>
      <c r="N8432" s="1387" t="s">
        <v>23346</v>
      </c>
      <c r="O8432" s="1347" t="s">
        <v>23347</v>
      </c>
      <c r="P8432" s="117" t="str">
        <f t="shared" si="67"/>
        <v>2602</v>
      </c>
      <c r="Q8432" s="117"/>
      <c r="R8432" s="1348">
        <v>260201043</v>
      </c>
      <c r="S8432" s="321"/>
      <c r="T8432" s="321"/>
    </row>
    <row r="8433" spans="1:20" ht="29.25" hidden="1" customHeight="1">
      <c r="A8433" s="1348">
        <v>260201044</v>
      </c>
      <c r="B8433" s="1339" t="str">
        <f t="shared" si="66"/>
        <v>2602</v>
      </c>
      <c r="C8433" s="1349" t="s">
        <v>2772</v>
      </c>
      <c r="D8433" s="1350">
        <v>1</v>
      </c>
      <c r="E8433" s="293" t="s">
        <v>23348</v>
      </c>
      <c r="F8433" s="1352" t="s">
        <v>23349</v>
      </c>
      <c r="G8433" s="1356">
        <v>45291</v>
      </c>
      <c r="H8433" s="1348" t="s">
        <v>2353</v>
      </c>
      <c r="I8433" s="1348">
        <v>1563</v>
      </c>
      <c r="J8433" s="1351">
        <v>43544</v>
      </c>
      <c r="K8433" s="1352" t="s">
        <v>2354</v>
      </c>
      <c r="L8433" s="1353"/>
      <c r="M8433" s="1387" t="s">
        <v>1830</v>
      </c>
      <c r="N8433" s="1387" t="s">
        <v>1830</v>
      </c>
      <c r="O8433" s="1347"/>
      <c r="P8433" s="117" t="str">
        <f t="shared" si="67"/>
        <v>2602</v>
      </c>
      <c r="Q8433" s="117"/>
      <c r="R8433" s="1348">
        <v>260201044</v>
      </c>
      <c r="S8433" s="321"/>
      <c r="T8433" s="321"/>
    </row>
    <row r="8434" spans="1:20" ht="29.25" hidden="1" customHeight="1">
      <c r="A8434" s="1348">
        <v>260201044</v>
      </c>
      <c r="B8434" s="1339" t="str">
        <f t="shared" si="66"/>
        <v>2602</v>
      </c>
      <c r="C8434" s="1349" t="s">
        <v>2772</v>
      </c>
      <c r="D8434" s="1350">
        <v>1</v>
      </c>
      <c r="E8434" s="293" t="s">
        <v>23350</v>
      </c>
      <c r="F8434" s="1352" t="s">
        <v>23351</v>
      </c>
      <c r="G8434" s="1356">
        <v>45291</v>
      </c>
      <c r="H8434" s="1348" t="s">
        <v>2353</v>
      </c>
      <c r="I8434" s="1348">
        <v>1562</v>
      </c>
      <c r="J8434" s="1351">
        <v>43516</v>
      </c>
      <c r="K8434" s="1352" t="s">
        <v>2354</v>
      </c>
      <c r="L8434" s="1353"/>
      <c r="M8434" s="1387" t="s">
        <v>1830</v>
      </c>
      <c r="N8434" s="1387" t="s">
        <v>1830</v>
      </c>
      <c r="O8434" s="1347"/>
      <c r="P8434" s="117" t="str">
        <f t="shared" si="67"/>
        <v>2602</v>
      </c>
      <c r="Q8434" s="117"/>
      <c r="R8434" s="1348">
        <v>260201044</v>
      </c>
      <c r="S8434" s="321"/>
      <c r="T8434" s="321"/>
    </row>
    <row r="8435" spans="1:20" ht="29.25" hidden="1" customHeight="1">
      <c r="A8435" s="1348">
        <v>260201045</v>
      </c>
      <c r="B8435" s="1339" t="str">
        <f t="shared" si="66"/>
        <v>2602</v>
      </c>
      <c r="C8435" s="1349" t="s">
        <v>2772</v>
      </c>
      <c r="D8435" s="1350">
        <v>1</v>
      </c>
      <c r="E8435" s="293" t="s">
        <v>23352</v>
      </c>
      <c r="F8435" s="1352" t="s">
        <v>23353</v>
      </c>
      <c r="G8435" s="1356">
        <v>45291</v>
      </c>
      <c r="H8435" s="1348" t="s">
        <v>2353</v>
      </c>
      <c r="I8435" s="1348">
        <v>1527</v>
      </c>
      <c r="J8435" s="1351">
        <v>42403</v>
      </c>
      <c r="K8435" s="1352" t="s">
        <v>2354</v>
      </c>
      <c r="L8435" s="1353"/>
      <c r="M8435" s="1387" t="s">
        <v>1830</v>
      </c>
      <c r="N8435" s="1387" t="s">
        <v>1830</v>
      </c>
      <c r="O8435" s="1347"/>
      <c r="P8435" s="117" t="str">
        <f t="shared" si="67"/>
        <v>2602</v>
      </c>
      <c r="Q8435" s="117"/>
      <c r="R8435" s="1348">
        <v>260201045</v>
      </c>
      <c r="S8435" s="321"/>
      <c r="T8435" s="321"/>
    </row>
    <row r="8436" spans="1:20" ht="29.25" hidden="1" customHeight="1">
      <c r="A8436" s="1348">
        <v>260201045</v>
      </c>
      <c r="B8436" s="1339" t="str">
        <f t="shared" si="66"/>
        <v>2602</v>
      </c>
      <c r="C8436" s="1349" t="s">
        <v>2772</v>
      </c>
      <c r="D8436" s="1350">
        <v>1</v>
      </c>
      <c r="E8436" s="293" t="s">
        <v>23354</v>
      </c>
      <c r="F8436" s="1352" t="s">
        <v>23355</v>
      </c>
      <c r="G8436" s="1356">
        <v>45291</v>
      </c>
      <c r="H8436" s="1348" t="s">
        <v>2353</v>
      </c>
      <c r="I8436" s="1348">
        <v>1527</v>
      </c>
      <c r="J8436" s="1351">
        <v>42403</v>
      </c>
      <c r="K8436" s="1352" t="s">
        <v>2354</v>
      </c>
      <c r="L8436" s="1353"/>
      <c r="M8436" s="1387" t="s">
        <v>1830</v>
      </c>
      <c r="N8436" s="1387" t="s">
        <v>1830</v>
      </c>
      <c r="O8436" s="1347"/>
      <c r="P8436" s="117" t="str">
        <f t="shared" si="67"/>
        <v>2602</v>
      </c>
      <c r="Q8436" s="117"/>
      <c r="R8436" s="1348">
        <v>260201045</v>
      </c>
      <c r="S8436" s="321"/>
      <c r="T8436" s="321"/>
    </row>
    <row r="8437" spans="1:20" ht="29.25" hidden="1" customHeight="1">
      <c r="A8437" s="1348">
        <v>260201046</v>
      </c>
      <c r="B8437" s="1339" t="str">
        <f t="shared" si="66"/>
        <v>2602</v>
      </c>
      <c r="C8437" s="1349" t="s">
        <v>2772</v>
      </c>
      <c r="D8437" s="1350">
        <v>1</v>
      </c>
      <c r="E8437" s="293" t="s">
        <v>23356</v>
      </c>
      <c r="F8437" s="1352" t="s">
        <v>23357</v>
      </c>
      <c r="G8437" s="1356">
        <v>45291</v>
      </c>
      <c r="H8437" s="1348" t="s">
        <v>2353</v>
      </c>
      <c r="I8437" s="1348">
        <v>1527</v>
      </c>
      <c r="J8437" s="1351">
        <v>42403</v>
      </c>
      <c r="K8437" s="1352" t="s">
        <v>2354</v>
      </c>
      <c r="L8437" s="1353"/>
      <c r="M8437" s="1387" t="s">
        <v>1830</v>
      </c>
      <c r="N8437" s="1387" t="s">
        <v>1830</v>
      </c>
      <c r="O8437" s="1347"/>
      <c r="P8437" s="117" t="str">
        <f t="shared" si="67"/>
        <v>2602</v>
      </c>
      <c r="Q8437" s="117"/>
      <c r="R8437" s="1348">
        <v>260201046</v>
      </c>
      <c r="S8437" s="321"/>
      <c r="T8437" s="321"/>
    </row>
    <row r="8438" spans="1:20" ht="29.25" hidden="1" customHeight="1">
      <c r="A8438" s="1348">
        <v>260201046</v>
      </c>
      <c r="B8438" s="1339" t="str">
        <f t="shared" si="66"/>
        <v>2602</v>
      </c>
      <c r="C8438" s="1349" t="s">
        <v>2772</v>
      </c>
      <c r="D8438" s="1350">
        <v>1</v>
      </c>
      <c r="E8438" s="293" t="s">
        <v>23358</v>
      </c>
      <c r="F8438" s="1352" t="s">
        <v>23359</v>
      </c>
      <c r="G8438" s="1356">
        <v>45291</v>
      </c>
      <c r="H8438" s="1348" t="s">
        <v>2353</v>
      </c>
      <c r="I8438" s="1348">
        <v>1527</v>
      </c>
      <c r="J8438" s="1351">
        <v>42403</v>
      </c>
      <c r="K8438" s="1352" t="s">
        <v>2354</v>
      </c>
      <c r="L8438" s="1353"/>
      <c r="M8438" s="1387" t="s">
        <v>1830</v>
      </c>
      <c r="N8438" s="1387" t="s">
        <v>1830</v>
      </c>
      <c r="O8438" s="1347"/>
      <c r="P8438" s="117" t="str">
        <f t="shared" si="67"/>
        <v>2602</v>
      </c>
      <c r="Q8438" s="117"/>
      <c r="R8438" s="1348">
        <v>260201046</v>
      </c>
      <c r="S8438" s="321"/>
      <c r="T8438" s="321"/>
    </row>
    <row r="8439" spans="1:20" ht="29.25" hidden="1" customHeight="1">
      <c r="A8439" s="1348">
        <v>260201047</v>
      </c>
      <c r="B8439" s="1339" t="str">
        <f t="shared" si="66"/>
        <v>2602</v>
      </c>
      <c r="C8439" s="1349" t="s">
        <v>2772</v>
      </c>
      <c r="D8439" s="1350">
        <v>1</v>
      </c>
      <c r="E8439" s="293" t="s">
        <v>23360</v>
      </c>
      <c r="F8439" s="1352" t="s">
        <v>23361</v>
      </c>
      <c r="G8439" s="1356">
        <v>45291</v>
      </c>
      <c r="H8439" s="1348" t="s">
        <v>2353</v>
      </c>
      <c r="I8439" s="1348">
        <v>1527</v>
      </c>
      <c r="J8439" s="1351">
        <v>42403</v>
      </c>
      <c r="K8439" s="1352" t="s">
        <v>2354</v>
      </c>
      <c r="L8439" s="1353"/>
      <c r="M8439" s="1387" t="s">
        <v>1830</v>
      </c>
      <c r="N8439" s="1387" t="s">
        <v>1830</v>
      </c>
      <c r="O8439" s="1347"/>
      <c r="P8439" s="117" t="str">
        <f t="shared" si="67"/>
        <v>2602</v>
      </c>
      <c r="Q8439" s="117"/>
      <c r="R8439" s="1348">
        <v>260201047</v>
      </c>
      <c r="S8439" s="321"/>
      <c r="T8439" s="321"/>
    </row>
    <row r="8440" spans="1:20" ht="29.25" hidden="1" customHeight="1">
      <c r="A8440" s="1348">
        <v>260201048</v>
      </c>
      <c r="B8440" s="1339" t="str">
        <f t="shared" si="66"/>
        <v>2602</v>
      </c>
      <c r="C8440" s="1349" t="s">
        <v>2772</v>
      </c>
      <c r="D8440" s="1350">
        <v>1</v>
      </c>
      <c r="E8440" s="293" t="s">
        <v>23362</v>
      </c>
      <c r="F8440" s="1352" t="s">
        <v>23363</v>
      </c>
      <c r="G8440" s="1356">
        <v>45291</v>
      </c>
      <c r="H8440" s="1348" t="s">
        <v>2353</v>
      </c>
      <c r="I8440" s="1348">
        <v>1548</v>
      </c>
      <c r="J8440" s="1351">
        <v>42996</v>
      </c>
      <c r="K8440" s="1352" t="s">
        <v>2354</v>
      </c>
      <c r="L8440" s="1353"/>
      <c r="M8440" s="1387" t="s">
        <v>1830</v>
      </c>
      <c r="N8440" s="1387" t="s">
        <v>1830</v>
      </c>
      <c r="O8440" s="1347"/>
      <c r="P8440" s="117" t="str">
        <f t="shared" si="67"/>
        <v>2602</v>
      </c>
      <c r="Q8440" s="117"/>
      <c r="R8440" s="1348">
        <v>260201048</v>
      </c>
      <c r="S8440" s="321"/>
      <c r="T8440" s="321"/>
    </row>
    <row r="8441" spans="1:20" ht="29.25" hidden="1" customHeight="1">
      <c r="A8441" s="1348">
        <v>260201049</v>
      </c>
      <c r="B8441" s="1339" t="str">
        <f t="shared" si="66"/>
        <v>2602</v>
      </c>
      <c r="C8441" s="1349" t="s">
        <v>2772</v>
      </c>
      <c r="D8441" s="1350">
        <v>1</v>
      </c>
      <c r="E8441" s="293" t="s">
        <v>23364</v>
      </c>
      <c r="F8441" s="1352" t="s">
        <v>23365</v>
      </c>
      <c r="G8441" s="1356">
        <v>45291</v>
      </c>
      <c r="H8441" s="1348" t="s">
        <v>2353</v>
      </c>
      <c r="I8441" s="1348">
        <v>1527</v>
      </c>
      <c r="J8441" s="1351">
        <v>42403</v>
      </c>
      <c r="K8441" s="1352" t="s">
        <v>2354</v>
      </c>
      <c r="L8441" s="1353"/>
      <c r="M8441" s="1387" t="s">
        <v>1830</v>
      </c>
      <c r="N8441" s="1387" t="s">
        <v>1830</v>
      </c>
      <c r="O8441" s="1347"/>
      <c r="P8441" s="117" t="str">
        <f t="shared" si="67"/>
        <v>2602</v>
      </c>
      <c r="Q8441" s="117"/>
      <c r="R8441" s="1348">
        <v>260201049</v>
      </c>
      <c r="S8441" s="321"/>
      <c r="T8441" s="321"/>
    </row>
    <row r="8442" spans="1:20" ht="29.25" hidden="1" customHeight="1">
      <c r="A8442" s="1348">
        <v>260201050</v>
      </c>
      <c r="B8442" s="1339" t="str">
        <f t="shared" si="66"/>
        <v>2602</v>
      </c>
      <c r="C8442" s="1349" t="s">
        <v>2772</v>
      </c>
      <c r="D8442" s="1350">
        <v>1</v>
      </c>
      <c r="E8442" s="293" t="s">
        <v>23366</v>
      </c>
      <c r="F8442" s="1352" t="s">
        <v>23367</v>
      </c>
      <c r="G8442" s="1356">
        <v>45291</v>
      </c>
      <c r="H8442" s="1348" t="s">
        <v>2353</v>
      </c>
      <c r="I8442" s="1348">
        <v>1527</v>
      </c>
      <c r="J8442" s="1351">
        <v>42403</v>
      </c>
      <c r="K8442" s="1352" t="s">
        <v>2354</v>
      </c>
      <c r="L8442" s="1353"/>
      <c r="M8442" s="1387" t="s">
        <v>1830</v>
      </c>
      <c r="N8442" s="1387" t="s">
        <v>1830</v>
      </c>
      <c r="O8442" s="1347"/>
      <c r="P8442" s="117" t="str">
        <f t="shared" si="67"/>
        <v>2602</v>
      </c>
      <c r="Q8442" s="117"/>
      <c r="R8442" s="1348">
        <v>260201050</v>
      </c>
      <c r="S8442" s="321"/>
      <c r="T8442" s="321"/>
    </row>
    <row r="8443" spans="1:20" ht="29.25" hidden="1" customHeight="1">
      <c r="A8443" s="1348">
        <v>260201051</v>
      </c>
      <c r="B8443" s="1339" t="str">
        <f t="shared" si="66"/>
        <v>2602</v>
      </c>
      <c r="C8443" s="1349" t="s">
        <v>2772</v>
      </c>
      <c r="D8443" s="1350">
        <v>1</v>
      </c>
      <c r="E8443" s="293" t="s">
        <v>23368</v>
      </c>
      <c r="F8443" s="1352" t="s">
        <v>23369</v>
      </c>
      <c r="G8443" s="1356">
        <v>45291</v>
      </c>
      <c r="H8443" s="1348" t="s">
        <v>2353</v>
      </c>
      <c r="I8443" s="1348">
        <v>1560</v>
      </c>
      <c r="J8443" s="1356">
        <v>43446</v>
      </c>
      <c r="K8443" s="1352" t="s">
        <v>2354</v>
      </c>
      <c r="L8443" s="1353"/>
      <c r="M8443" s="1387" t="s">
        <v>1830</v>
      </c>
      <c r="N8443" s="1387" t="s">
        <v>1830</v>
      </c>
      <c r="O8443" s="1347"/>
      <c r="P8443" s="117" t="str">
        <f t="shared" si="67"/>
        <v>2602</v>
      </c>
      <c r="Q8443" s="117"/>
      <c r="R8443" s="1348">
        <v>260201051</v>
      </c>
      <c r="S8443" s="321"/>
      <c r="T8443" s="321"/>
    </row>
    <row r="8444" spans="1:20" ht="29.25" hidden="1" customHeight="1">
      <c r="A8444" s="1348">
        <v>260201052</v>
      </c>
      <c r="B8444" s="1339" t="str">
        <f t="shared" si="66"/>
        <v>2602</v>
      </c>
      <c r="C8444" s="1349" t="s">
        <v>2772</v>
      </c>
      <c r="D8444" s="1350">
        <v>1</v>
      </c>
      <c r="E8444" s="293" t="s">
        <v>23370</v>
      </c>
      <c r="F8444" s="1352" t="s">
        <v>23371</v>
      </c>
      <c r="G8444" s="1356">
        <v>45291</v>
      </c>
      <c r="H8444" s="1348" t="s">
        <v>2353</v>
      </c>
      <c r="I8444" s="1348">
        <v>1549</v>
      </c>
      <c r="J8444" s="1356">
        <v>43027</v>
      </c>
      <c r="K8444" s="1352" t="s">
        <v>2354</v>
      </c>
      <c r="L8444" s="1352" t="s">
        <v>23372</v>
      </c>
      <c r="M8444" s="1387" t="s">
        <v>23373</v>
      </c>
      <c r="N8444" s="1387" t="s">
        <v>1830</v>
      </c>
      <c r="O8444" s="1347"/>
      <c r="P8444" s="117" t="str">
        <f t="shared" si="67"/>
        <v>2602</v>
      </c>
      <c r="Q8444" s="117"/>
      <c r="R8444" s="1348">
        <v>260201052</v>
      </c>
      <c r="S8444" s="321"/>
      <c r="T8444" s="321"/>
    </row>
    <row r="8445" spans="1:20" ht="29.25" hidden="1" customHeight="1">
      <c r="A8445" s="1348">
        <v>260201053</v>
      </c>
      <c r="B8445" s="1339" t="str">
        <f t="shared" si="66"/>
        <v>2602</v>
      </c>
      <c r="C8445" s="1349" t="s">
        <v>2772</v>
      </c>
      <c r="D8445" s="1350">
        <v>1</v>
      </c>
      <c r="E8445" s="293" t="s">
        <v>23374</v>
      </c>
      <c r="F8445" s="1352" t="s">
        <v>23375</v>
      </c>
      <c r="G8445" s="1356">
        <v>45291</v>
      </c>
      <c r="H8445" s="1348" t="s">
        <v>2353</v>
      </c>
      <c r="I8445" s="1348">
        <v>1562</v>
      </c>
      <c r="J8445" s="1351">
        <v>43516</v>
      </c>
      <c r="K8445" s="1352" t="s">
        <v>2354</v>
      </c>
      <c r="L8445" s="1353"/>
      <c r="M8445" s="1387" t="s">
        <v>1830</v>
      </c>
      <c r="N8445" s="1387" t="s">
        <v>1830</v>
      </c>
      <c r="O8445" s="1347" t="s">
        <v>23376</v>
      </c>
      <c r="P8445" s="117" t="str">
        <f t="shared" si="67"/>
        <v>2602</v>
      </c>
      <c r="Q8445" s="117"/>
      <c r="R8445" s="1348">
        <v>260201053</v>
      </c>
      <c r="S8445" s="321"/>
      <c r="T8445" s="321"/>
    </row>
    <row r="8446" spans="1:20" ht="29.25" hidden="1" customHeight="1">
      <c r="A8446" s="1348">
        <v>260201054</v>
      </c>
      <c r="B8446" s="1339" t="str">
        <f t="shared" si="66"/>
        <v>2602</v>
      </c>
      <c r="C8446" s="1349" t="s">
        <v>2772</v>
      </c>
      <c r="D8446" s="1350">
        <v>1</v>
      </c>
      <c r="E8446" s="293" t="s">
        <v>23377</v>
      </c>
      <c r="F8446" s="1352" t="s">
        <v>23378</v>
      </c>
      <c r="G8446" s="1356">
        <v>45291</v>
      </c>
      <c r="H8446" s="1348" t="s">
        <v>2353</v>
      </c>
      <c r="I8446" s="1348">
        <v>1558</v>
      </c>
      <c r="J8446" s="1356">
        <v>43390</v>
      </c>
      <c r="K8446" s="1352" t="s">
        <v>2354</v>
      </c>
      <c r="L8446" s="1352" t="s">
        <v>23379</v>
      </c>
      <c r="M8446" s="1387" t="s">
        <v>23380</v>
      </c>
      <c r="N8446" s="1387" t="s">
        <v>1830</v>
      </c>
      <c r="O8446" s="1347"/>
      <c r="P8446" s="117" t="str">
        <f t="shared" si="67"/>
        <v>2602</v>
      </c>
      <c r="Q8446" s="117"/>
      <c r="R8446" s="1348">
        <v>260201054</v>
      </c>
      <c r="S8446" s="321"/>
      <c r="T8446" s="321"/>
    </row>
    <row r="8447" spans="1:20" ht="29.25" hidden="1" customHeight="1">
      <c r="A8447" s="1348">
        <v>260201055</v>
      </c>
      <c r="B8447" s="1339" t="str">
        <f t="shared" si="66"/>
        <v>2602</v>
      </c>
      <c r="C8447" s="1349" t="s">
        <v>2772</v>
      </c>
      <c r="D8447" s="1350">
        <v>1</v>
      </c>
      <c r="E8447" s="293" t="s">
        <v>23381</v>
      </c>
      <c r="F8447" s="1352" t="s">
        <v>23382</v>
      </c>
      <c r="G8447" s="1356">
        <v>45291</v>
      </c>
      <c r="H8447" s="1348" t="s">
        <v>2353</v>
      </c>
      <c r="I8447" s="1348">
        <v>1557</v>
      </c>
      <c r="J8447" s="1351">
        <v>43370</v>
      </c>
      <c r="K8447" s="1352" t="s">
        <v>2354</v>
      </c>
      <c r="L8447" s="1352" t="s">
        <v>23383</v>
      </c>
      <c r="M8447" s="1387" t="s">
        <v>23384</v>
      </c>
      <c r="N8447" s="1387" t="s">
        <v>1830</v>
      </c>
      <c r="O8447" s="1347"/>
      <c r="P8447" s="117" t="str">
        <f t="shared" si="67"/>
        <v>2602</v>
      </c>
      <c r="Q8447" s="117"/>
      <c r="R8447" s="1348">
        <v>260201055</v>
      </c>
      <c r="S8447" s="321"/>
      <c r="T8447" s="321"/>
    </row>
    <row r="8448" spans="1:20" ht="29.25" hidden="1" customHeight="1">
      <c r="A8448" s="1348">
        <v>260201056</v>
      </c>
      <c r="B8448" s="1339" t="str">
        <f t="shared" si="66"/>
        <v>2602</v>
      </c>
      <c r="C8448" s="1349" t="s">
        <v>2772</v>
      </c>
      <c r="D8448" s="1350">
        <v>1</v>
      </c>
      <c r="E8448" s="293" t="s">
        <v>23385</v>
      </c>
      <c r="F8448" s="1352" t="s">
        <v>23386</v>
      </c>
      <c r="G8448" s="1356">
        <v>45291</v>
      </c>
      <c r="H8448" s="1348" t="s">
        <v>2353</v>
      </c>
      <c r="I8448" s="1348">
        <v>1550</v>
      </c>
      <c r="J8448" s="1356">
        <v>43080</v>
      </c>
      <c r="K8448" s="1352" t="s">
        <v>2354</v>
      </c>
      <c r="L8448" s="1352" t="s">
        <v>23387</v>
      </c>
      <c r="M8448" s="1387" t="s">
        <v>23388</v>
      </c>
      <c r="N8448" s="1387" t="s">
        <v>1830</v>
      </c>
      <c r="O8448" s="1347" t="s">
        <v>23389</v>
      </c>
      <c r="P8448" s="117" t="str">
        <f t="shared" si="67"/>
        <v>2602</v>
      </c>
      <c r="Q8448" s="117"/>
      <c r="R8448" s="1348">
        <v>260201056</v>
      </c>
      <c r="S8448" s="321"/>
      <c r="T8448" s="321"/>
    </row>
    <row r="8449" spans="1:20" ht="29.25" hidden="1" customHeight="1">
      <c r="A8449" s="1348">
        <v>260201057</v>
      </c>
      <c r="B8449" s="1339" t="str">
        <f t="shared" si="66"/>
        <v>2602</v>
      </c>
      <c r="C8449" s="1349" t="s">
        <v>2772</v>
      </c>
      <c r="D8449" s="1350">
        <v>1</v>
      </c>
      <c r="E8449" s="293" t="s">
        <v>23390</v>
      </c>
      <c r="F8449" s="1352" t="s">
        <v>23391</v>
      </c>
      <c r="G8449" s="1356">
        <v>45291</v>
      </c>
      <c r="H8449" s="1348" t="s">
        <v>2353</v>
      </c>
      <c r="I8449" s="1348">
        <v>1549</v>
      </c>
      <c r="J8449" s="1356">
        <v>43027</v>
      </c>
      <c r="K8449" s="1352" t="s">
        <v>2354</v>
      </c>
      <c r="L8449" s="1352" t="s">
        <v>23392</v>
      </c>
      <c r="M8449" s="1387" t="s">
        <v>23393</v>
      </c>
      <c r="N8449" s="1387" t="s">
        <v>1830</v>
      </c>
      <c r="O8449" s="1347" t="s">
        <v>1830</v>
      </c>
      <c r="P8449" s="117" t="str">
        <f t="shared" si="67"/>
        <v>2602</v>
      </c>
      <c r="Q8449" s="117"/>
      <c r="R8449" s="1348">
        <v>260201057</v>
      </c>
      <c r="S8449" s="321"/>
      <c r="T8449" s="321"/>
    </row>
    <row r="8450" spans="1:20" ht="29.25" hidden="1" customHeight="1">
      <c r="A8450" s="1348">
        <v>260201058</v>
      </c>
      <c r="B8450" s="1339" t="str">
        <f t="shared" si="66"/>
        <v>2602</v>
      </c>
      <c r="C8450" s="1349" t="s">
        <v>2772</v>
      </c>
      <c r="D8450" s="1350">
        <v>1</v>
      </c>
      <c r="E8450" s="293" t="s">
        <v>23394</v>
      </c>
      <c r="F8450" s="1352" t="s">
        <v>23395</v>
      </c>
      <c r="G8450" s="1356">
        <v>45291</v>
      </c>
      <c r="H8450" s="1348" t="s">
        <v>2353</v>
      </c>
      <c r="I8450" s="1348">
        <v>1562</v>
      </c>
      <c r="J8450" s="1351">
        <v>43516</v>
      </c>
      <c r="K8450" s="1352" t="s">
        <v>2354</v>
      </c>
      <c r="L8450" s="1353"/>
      <c r="M8450" s="1387" t="s">
        <v>1830</v>
      </c>
      <c r="N8450" s="1387" t="s">
        <v>1830</v>
      </c>
      <c r="O8450" s="1347" t="s">
        <v>23396</v>
      </c>
      <c r="P8450" s="117" t="str">
        <f t="shared" si="67"/>
        <v>2602</v>
      </c>
      <c r="Q8450" s="117"/>
      <c r="R8450" s="1348">
        <v>260201058</v>
      </c>
      <c r="S8450" s="321"/>
      <c r="T8450" s="321"/>
    </row>
    <row r="8451" spans="1:20" ht="29.25" hidden="1" customHeight="1">
      <c r="A8451" s="1348">
        <v>260201059</v>
      </c>
      <c r="B8451" s="1339" t="str">
        <f t="shared" si="66"/>
        <v>2602</v>
      </c>
      <c r="C8451" s="1349" t="s">
        <v>2772</v>
      </c>
      <c r="D8451" s="1350">
        <v>1</v>
      </c>
      <c r="E8451" s="293" t="s">
        <v>23397</v>
      </c>
      <c r="F8451" s="1352" t="s">
        <v>23398</v>
      </c>
      <c r="G8451" s="1356">
        <v>45291</v>
      </c>
      <c r="H8451" s="1348" t="s">
        <v>2353</v>
      </c>
      <c r="I8451" s="1348">
        <v>1562</v>
      </c>
      <c r="J8451" s="1351">
        <v>43516</v>
      </c>
      <c r="K8451" s="1352" t="s">
        <v>2354</v>
      </c>
      <c r="L8451" s="1353"/>
      <c r="M8451" s="1387" t="s">
        <v>1830</v>
      </c>
      <c r="N8451" s="1387" t="s">
        <v>1830</v>
      </c>
      <c r="O8451" s="1347"/>
      <c r="P8451" s="117" t="str">
        <f t="shared" si="67"/>
        <v>2602</v>
      </c>
      <c r="Q8451" s="117"/>
      <c r="R8451" s="1348">
        <v>260201059</v>
      </c>
      <c r="S8451" s="321"/>
      <c r="T8451" s="321"/>
    </row>
    <row r="8452" spans="1:20" ht="29.25" hidden="1" customHeight="1">
      <c r="A8452" s="1348">
        <v>260201060</v>
      </c>
      <c r="B8452" s="1339" t="str">
        <f t="shared" si="66"/>
        <v>2602</v>
      </c>
      <c r="C8452" s="1349" t="s">
        <v>2772</v>
      </c>
      <c r="D8452" s="1350">
        <v>1</v>
      </c>
      <c r="E8452" s="293" t="s">
        <v>23399</v>
      </c>
      <c r="F8452" s="1352" t="s">
        <v>23400</v>
      </c>
      <c r="G8452" s="1356">
        <v>45291</v>
      </c>
      <c r="H8452" s="1348" t="s">
        <v>2353</v>
      </c>
      <c r="I8452" s="1348">
        <v>1562</v>
      </c>
      <c r="J8452" s="1351">
        <v>43516</v>
      </c>
      <c r="K8452" s="1352" t="s">
        <v>2354</v>
      </c>
      <c r="L8452" s="1353"/>
      <c r="M8452" s="1387" t="s">
        <v>1830</v>
      </c>
      <c r="N8452" s="1387" t="s">
        <v>1830</v>
      </c>
      <c r="O8452" s="1347"/>
      <c r="P8452" s="117" t="str">
        <f t="shared" si="67"/>
        <v>2602</v>
      </c>
      <c r="Q8452" s="117"/>
      <c r="R8452" s="1348">
        <v>260201060</v>
      </c>
      <c r="S8452" s="321"/>
      <c r="T8452" s="321"/>
    </row>
    <row r="8453" spans="1:20" ht="29.25" hidden="1" customHeight="1">
      <c r="A8453" s="1348">
        <v>260201061</v>
      </c>
      <c r="B8453" s="1339" t="str">
        <f t="shared" si="66"/>
        <v>2602</v>
      </c>
      <c r="C8453" s="1349" t="s">
        <v>2772</v>
      </c>
      <c r="D8453" s="1350">
        <v>1</v>
      </c>
      <c r="E8453" s="293" t="s">
        <v>23401</v>
      </c>
      <c r="F8453" s="1352" t="s">
        <v>23402</v>
      </c>
      <c r="G8453" s="1356">
        <v>45291</v>
      </c>
      <c r="H8453" s="1348" t="s">
        <v>2353</v>
      </c>
      <c r="I8453" s="1348">
        <v>1562</v>
      </c>
      <c r="J8453" s="1351">
        <v>43516</v>
      </c>
      <c r="K8453" s="1352" t="s">
        <v>2354</v>
      </c>
      <c r="L8453" s="1353"/>
      <c r="M8453" s="1387" t="s">
        <v>1830</v>
      </c>
      <c r="N8453" s="1387" t="s">
        <v>1830</v>
      </c>
      <c r="O8453" s="1347"/>
      <c r="P8453" s="117" t="str">
        <f t="shared" si="67"/>
        <v>2602</v>
      </c>
      <c r="Q8453" s="117"/>
      <c r="R8453" s="1348">
        <v>260201061</v>
      </c>
      <c r="S8453" s="321"/>
      <c r="T8453" s="321"/>
    </row>
    <row r="8454" spans="1:20" ht="29.25" hidden="1" customHeight="1">
      <c r="A8454" s="1348">
        <v>260201062</v>
      </c>
      <c r="B8454" s="1339" t="str">
        <f t="shared" si="66"/>
        <v>2602</v>
      </c>
      <c r="C8454" s="1349" t="s">
        <v>2772</v>
      </c>
      <c r="D8454" s="1350">
        <v>1</v>
      </c>
      <c r="E8454" s="293" t="s">
        <v>23403</v>
      </c>
      <c r="F8454" s="1352" t="s">
        <v>23404</v>
      </c>
      <c r="G8454" s="1356">
        <v>45291</v>
      </c>
      <c r="H8454" s="1348" t="s">
        <v>2353</v>
      </c>
      <c r="I8454" s="1348">
        <v>1563</v>
      </c>
      <c r="J8454" s="1351">
        <v>43544</v>
      </c>
      <c r="K8454" s="1352" t="s">
        <v>2354</v>
      </c>
      <c r="L8454" s="1353"/>
      <c r="M8454" s="1387" t="s">
        <v>1830</v>
      </c>
      <c r="N8454" s="1387" t="s">
        <v>1830</v>
      </c>
      <c r="O8454" s="1347" t="s">
        <v>23405</v>
      </c>
      <c r="P8454" s="117" t="str">
        <f t="shared" si="67"/>
        <v>2602</v>
      </c>
      <c r="Q8454" s="117"/>
      <c r="R8454" s="1348">
        <v>260201062</v>
      </c>
      <c r="S8454" s="321"/>
      <c r="T8454" s="321"/>
    </row>
    <row r="8455" spans="1:20" ht="29.25" hidden="1" customHeight="1">
      <c r="A8455" s="1348">
        <v>260201063</v>
      </c>
      <c r="B8455" s="1339" t="str">
        <f t="shared" si="66"/>
        <v>2602</v>
      </c>
      <c r="C8455" s="1349" t="s">
        <v>2772</v>
      </c>
      <c r="D8455" s="1350">
        <v>1</v>
      </c>
      <c r="E8455" s="293" t="s">
        <v>23406</v>
      </c>
      <c r="F8455" s="1352" t="s">
        <v>23407</v>
      </c>
      <c r="G8455" s="1356">
        <v>45291</v>
      </c>
      <c r="H8455" s="1348" t="s">
        <v>2353</v>
      </c>
      <c r="I8455" s="1348">
        <v>1562</v>
      </c>
      <c r="J8455" s="1351">
        <v>43516</v>
      </c>
      <c r="K8455" s="1352" t="s">
        <v>2354</v>
      </c>
      <c r="L8455" s="1353"/>
      <c r="M8455" s="1387" t="s">
        <v>1830</v>
      </c>
      <c r="N8455" s="1387" t="s">
        <v>1830</v>
      </c>
      <c r="O8455" s="1347" t="s">
        <v>23408</v>
      </c>
      <c r="P8455" s="117" t="str">
        <f t="shared" si="67"/>
        <v>2602</v>
      </c>
      <c r="Q8455" s="117"/>
      <c r="R8455" s="1348">
        <v>260201063</v>
      </c>
      <c r="S8455" s="321"/>
      <c r="T8455" s="321"/>
    </row>
    <row r="8456" spans="1:20" ht="29.25" hidden="1" customHeight="1">
      <c r="A8456" s="1348">
        <v>260201064</v>
      </c>
      <c r="B8456" s="1339" t="str">
        <f t="shared" si="66"/>
        <v>2602</v>
      </c>
      <c r="C8456" s="1349" t="s">
        <v>2772</v>
      </c>
      <c r="D8456" s="1350">
        <v>1</v>
      </c>
      <c r="E8456" s="293" t="s">
        <v>23409</v>
      </c>
      <c r="F8456" s="1352" t="s">
        <v>23410</v>
      </c>
      <c r="G8456" s="1356">
        <v>45291</v>
      </c>
      <c r="H8456" s="1348" t="s">
        <v>2353</v>
      </c>
      <c r="I8456" s="1348">
        <v>1557</v>
      </c>
      <c r="J8456" s="1351">
        <v>43370</v>
      </c>
      <c r="K8456" s="1352" t="s">
        <v>2354</v>
      </c>
      <c r="L8456" s="1352" t="s">
        <v>23411</v>
      </c>
      <c r="M8456" s="1387" t="s">
        <v>23412</v>
      </c>
      <c r="N8456" s="1387" t="s">
        <v>1830</v>
      </c>
      <c r="O8456" s="1347" t="s">
        <v>1830</v>
      </c>
      <c r="P8456" s="117" t="str">
        <f t="shared" si="67"/>
        <v>2602</v>
      </c>
      <c r="Q8456" s="117"/>
      <c r="R8456" s="1348">
        <v>260201064</v>
      </c>
      <c r="S8456" s="321"/>
      <c r="T8456" s="321"/>
    </row>
    <row r="8457" spans="1:20" ht="29.25" hidden="1" customHeight="1">
      <c r="A8457" s="1348">
        <v>260201065</v>
      </c>
      <c r="B8457" s="1339" t="str">
        <f t="shared" si="66"/>
        <v>2602</v>
      </c>
      <c r="C8457" s="1349" t="s">
        <v>2772</v>
      </c>
      <c r="D8457" s="1350">
        <v>1</v>
      </c>
      <c r="E8457" s="293" t="s">
        <v>23413</v>
      </c>
      <c r="F8457" s="1352" t="s">
        <v>23414</v>
      </c>
      <c r="G8457" s="1356">
        <v>45291</v>
      </c>
      <c r="H8457" s="1348" t="s">
        <v>2353</v>
      </c>
      <c r="I8457" s="1348">
        <v>1562</v>
      </c>
      <c r="J8457" s="1351">
        <v>43516</v>
      </c>
      <c r="K8457" s="1352" t="s">
        <v>2354</v>
      </c>
      <c r="L8457" s="1353"/>
      <c r="M8457" s="1387" t="s">
        <v>1830</v>
      </c>
      <c r="N8457" s="1387" t="s">
        <v>1830</v>
      </c>
      <c r="O8457" s="1347" t="s">
        <v>23415</v>
      </c>
      <c r="P8457" s="117" t="str">
        <f t="shared" si="67"/>
        <v>2602</v>
      </c>
      <c r="Q8457" s="117"/>
      <c r="R8457" s="1348">
        <v>260201065</v>
      </c>
      <c r="S8457" s="321"/>
      <c r="T8457" s="321"/>
    </row>
    <row r="8458" spans="1:20" ht="29.25" hidden="1" customHeight="1">
      <c r="A8458" s="1348">
        <v>260201066</v>
      </c>
      <c r="B8458" s="1339" t="str">
        <f t="shared" si="66"/>
        <v>2602</v>
      </c>
      <c r="C8458" s="1349" t="s">
        <v>2772</v>
      </c>
      <c r="D8458" s="1350">
        <v>1</v>
      </c>
      <c r="E8458" s="293" t="s">
        <v>23416</v>
      </c>
      <c r="F8458" s="1352" t="s">
        <v>23417</v>
      </c>
      <c r="G8458" s="1356">
        <v>45291</v>
      </c>
      <c r="H8458" s="1348" t="s">
        <v>2353</v>
      </c>
      <c r="I8458" s="1348">
        <v>1562</v>
      </c>
      <c r="J8458" s="1351">
        <v>43516</v>
      </c>
      <c r="K8458" s="1352" t="s">
        <v>2354</v>
      </c>
      <c r="L8458" s="1353"/>
      <c r="M8458" s="1387" t="s">
        <v>1830</v>
      </c>
      <c r="N8458" s="1387" t="s">
        <v>1830</v>
      </c>
      <c r="O8458" s="1347" t="s">
        <v>23376</v>
      </c>
      <c r="P8458" s="117" t="str">
        <f t="shared" si="67"/>
        <v>2602</v>
      </c>
      <c r="Q8458" s="117"/>
      <c r="R8458" s="1348">
        <v>260201066</v>
      </c>
      <c r="S8458" s="321"/>
      <c r="T8458" s="321"/>
    </row>
    <row r="8459" spans="1:20" ht="29.25" hidden="1" customHeight="1">
      <c r="A8459" s="1348">
        <v>260201067</v>
      </c>
      <c r="B8459" s="1339" t="str">
        <f t="shared" si="66"/>
        <v>2602</v>
      </c>
      <c r="C8459" s="1349" t="s">
        <v>2772</v>
      </c>
      <c r="D8459" s="1350">
        <v>1</v>
      </c>
      <c r="E8459" s="293" t="s">
        <v>23418</v>
      </c>
      <c r="F8459" s="1352" t="s">
        <v>23419</v>
      </c>
      <c r="G8459" s="1356">
        <v>45615</v>
      </c>
      <c r="H8459" s="1348" t="s">
        <v>2353</v>
      </c>
      <c r="I8459" s="1348">
        <v>1571</v>
      </c>
      <c r="J8459" s="1356">
        <v>43803</v>
      </c>
      <c r="K8459" s="1352" t="s">
        <v>2354</v>
      </c>
      <c r="L8459" s="1353"/>
      <c r="M8459" s="1387" t="s">
        <v>1830</v>
      </c>
      <c r="N8459" s="1387" t="s">
        <v>1830</v>
      </c>
      <c r="O8459" s="1347"/>
      <c r="P8459" s="117" t="str">
        <f t="shared" si="67"/>
        <v>2602</v>
      </c>
      <c r="Q8459" s="117"/>
      <c r="R8459" s="1348">
        <v>260201067</v>
      </c>
      <c r="S8459" s="321"/>
      <c r="T8459" s="321"/>
    </row>
    <row r="8460" spans="1:20" ht="29.25" hidden="1" customHeight="1">
      <c r="A8460" s="1348">
        <v>260201068</v>
      </c>
      <c r="B8460" s="1339" t="str">
        <f t="shared" si="66"/>
        <v>2602</v>
      </c>
      <c r="C8460" s="1349" t="s">
        <v>2772</v>
      </c>
      <c r="D8460" s="1350">
        <v>1</v>
      </c>
      <c r="E8460" s="293" t="s">
        <v>23420</v>
      </c>
      <c r="F8460" s="1352" t="s">
        <v>23421</v>
      </c>
      <c r="G8460" s="1356">
        <v>45615</v>
      </c>
      <c r="H8460" s="1348" t="s">
        <v>2353</v>
      </c>
      <c r="I8460" s="1348">
        <v>1571</v>
      </c>
      <c r="J8460" s="1356">
        <v>43803</v>
      </c>
      <c r="K8460" s="1352" t="s">
        <v>2354</v>
      </c>
      <c r="L8460" s="1353"/>
      <c r="M8460" s="1387" t="s">
        <v>1830</v>
      </c>
      <c r="N8460" s="1387" t="s">
        <v>1830</v>
      </c>
      <c r="O8460" s="1347"/>
      <c r="P8460" s="117" t="str">
        <f t="shared" si="67"/>
        <v>2602</v>
      </c>
      <c r="Q8460" s="117"/>
      <c r="R8460" s="1348">
        <v>260201068</v>
      </c>
      <c r="S8460" s="321"/>
      <c r="T8460" s="321"/>
    </row>
    <row r="8461" spans="1:20" ht="29.25" hidden="1" customHeight="1">
      <c r="A8461" s="1348">
        <v>260201069</v>
      </c>
      <c r="B8461" s="1339" t="str">
        <f t="shared" si="66"/>
        <v>2602</v>
      </c>
      <c r="C8461" s="1349" t="s">
        <v>2772</v>
      </c>
      <c r="D8461" s="1350">
        <v>1</v>
      </c>
      <c r="E8461" s="293" t="s">
        <v>23422</v>
      </c>
      <c r="F8461" s="1352" t="s">
        <v>23423</v>
      </c>
      <c r="G8461" s="1351">
        <v>45627</v>
      </c>
      <c r="H8461" s="1348" t="s">
        <v>2353</v>
      </c>
      <c r="I8461" s="1348">
        <v>1574</v>
      </c>
      <c r="J8461" s="1351">
        <v>43944</v>
      </c>
      <c r="K8461" s="1352" t="s">
        <v>2354</v>
      </c>
      <c r="L8461" s="1353"/>
      <c r="M8461" s="1387" t="s">
        <v>1830</v>
      </c>
      <c r="N8461" s="1387" t="s">
        <v>1830</v>
      </c>
      <c r="O8461" s="1347"/>
      <c r="P8461" s="117" t="str">
        <f t="shared" si="67"/>
        <v>2602</v>
      </c>
      <c r="Q8461" s="117"/>
      <c r="R8461" s="1348">
        <v>260201069</v>
      </c>
      <c r="S8461" s="321"/>
      <c r="T8461" s="321"/>
    </row>
    <row r="8462" spans="1:20" ht="29.25" hidden="1" customHeight="1">
      <c r="A8462" s="1348">
        <v>260201070</v>
      </c>
      <c r="B8462" s="1339" t="str">
        <f t="shared" si="66"/>
        <v>2602</v>
      </c>
      <c r="C8462" s="1349" t="s">
        <v>2776</v>
      </c>
      <c r="D8462" s="1350">
        <v>1</v>
      </c>
      <c r="E8462" s="293" t="s">
        <v>23424</v>
      </c>
      <c r="F8462" s="1352" t="s">
        <v>23425</v>
      </c>
      <c r="G8462" s="1348"/>
      <c r="H8462" s="1348" t="s">
        <v>2252</v>
      </c>
      <c r="I8462" s="1348"/>
      <c r="J8462" s="1386"/>
      <c r="K8462" s="1352" t="s">
        <v>2253</v>
      </c>
      <c r="L8462" s="1352"/>
      <c r="M8462" s="1387" t="s">
        <v>1830</v>
      </c>
      <c r="N8462" s="1387" t="s">
        <v>1830</v>
      </c>
      <c r="O8462" s="1347"/>
      <c r="P8462" s="117" t="str">
        <f t="shared" si="67"/>
        <v>2602</v>
      </c>
      <c r="Q8462" s="117"/>
      <c r="R8462" s="1348">
        <v>260201070</v>
      </c>
      <c r="S8462" s="321"/>
      <c r="T8462" s="321"/>
    </row>
    <row r="8463" spans="1:20" ht="29.25" hidden="1" customHeight="1">
      <c r="A8463" s="1348">
        <v>260201071</v>
      </c>
      <c r="B8463" s="1339" t="str">
        <f t="shared" si="66"/>
        <v>2602</v>
      </c>
      <c r="C8463" s="1349" t="s">
        <v>2776</v>
      </c>
      <c r="D8463" s="1350">
        <v>2</v>
      </c>
      <c r="E8463" s="293" t="s">
        <v>23426</v>
      </c>
      <c r="F8463" s="1352" t="s">
        <v>23425</v>
      </c>
      <c r="G8463" s="1348"/>
      <c r="H8463" s="1348" t="s">
        <v>2252</v>
      </c>
      <c r="I8463" s="1348"/>
      <c r="J8463" s="1386"/>
      <c r="K8463" s="1352" t="s">
        <v>2253</v>
      </c>
      <c r="L8463" s="1352" t="s">
        <v>23427</v>
      </c>
      <c r="M8463" s="1387" t="s">
        <v>23428</v>
      </c>
      <c r="N8463" s="1387" t="s">
        <v>1830</v>
      </c>
      <c r="O8463" s="1347"/>
      <c r="P8463" s="117" t="str">
        <f t="shared" si="67"/>
        <v>2602</v>
      </c>
      <c r="Q8463" s="117"/>
      <c r="R8463" s="1348">
        <v>260201071</v>
      </c>
      <c r="S8463" s="321"/>
      <c r="T8463" s="321"/>
    </row>
    <row r="8464" spans="1:20" ht="29.25" hidden="1" customHeight="1">
      <c r="A8464" s="1348">
        <v>260201072</v>
      </c>
      <c r="B8464" s="1339" t="str">
        <f t="shared" si="66"/>
        <v>2602</v>
      </c>
      <c r="C8464" s="1349" t="s">
        <v>2776</v>
      </c>
      <c r="D8464" s="1350">
        <v>3</v>
      </c>
      <c r="E8464" s="293" t="s">
        <v>23429</v>
      </c>
      <c r="F8464" s="1352" t="s">
        <v>23425</v>
      </c>
      <c r="G8464" s="1356">
        <v>41988</v>
      </c>
      <c r="H8464" s="1348" t="s">
        <v>2252</v>
      </c>
      <c r="I8464" s="1348">
        <v>1423</v>
      </c>
      <c r="J8464" s="1356">
        <v>40521</v>
      </c>
      <c r="K8464" s="1352" t="s">
        <v>2253</v>
      </c>
      <c r="L8464" s="1353"/>
      <c r="M8464" s="1387" t="s">
        <v>1830</v>
      </c>
      <c r="N8464" s="1387" t="s">
        <v>1830</v>
      </c>
      <c r="O8464" s="1347"/>
      <c r="P8464" s="117" t="str">
        <f t="shared" si="67"/>
        <v>2602</v>
      </c>
      <c r="Q8464" s="117"/>
      <c r="R8464" s="1348">
        <v>260201072</v>
      </c>
      <c r="S8464" s="321"/>
      <c r="T8464" s="321"/>
    </row>
    <row r="8465" spans="1:20" ht="29.25" hidden="1" customHeight="1">
      <c r="A8465" s="1348">
        <v>260201073</v>
      </c>
      <c r="B8465" s="1339" t="str">
        <f t="shared" si="66"/>
        <v>2602</v>
      </c>
      <c r="C8465" s="1349" t="s">
        <v>2776</v>
      </c>
      <c r="D8465" s="1350">
        <v>4</v>
      </c>
      <c r="E8465" s="293" t="s">
        <v>23430</v>
      </c>
      <c r="F8465" s="1385" t="s">
        <v>23431</v>
      </c>
      <c r="G8465" s="1356">
        <v>43829</v>
      </c>
      <c r="H8465" s="1348" t="s">
        <v>2252</v>
      </c>
      <c r="I8465" s="1348">
        <v>1495</v>
      </c>
      <c r="J8465" s="1351">
        <v>41718</v>
      </c>
      <c r="K8465" s="1352" t="s">
        <v>2354</v>
      </c>
      <c r="L8465" s="1353"/>
      <c r="M8465" s="1387" t="s">
        <v>1830</v>
      </c>
      <c r="N8465" s="1387" t="s">
        <v>23432</v>
      </c>
      <c r="O8465" s="1347" t="s">
        <v>23433</v>
      </c>
      <c r="P8465" s="117" t="str">
        <f t="shared" si="67"/>
        <v>2602</v>
      </c>
      <c r="Q8465" s="117"/>
      <c r="R8465" s="1348">
        <v>260201073</v>
      </c>
      <c r="S8465" s="321"/>
      <c r="T8465" s="321"/>
    </row>
    <row r="8466" spans="1:20" ht="29.25" hidden="1" customHeight="1">
      <c r="A8466" s="1348">
        <v>260201074</v>
      </c>
      <c r="B8466" s="1339" t="str">
        <f t="shared" si="66"/>
        <v>2602</v>
      </c>
      <c r="C8466" s="1349" t="s">
        <v>2776</v>
      </c>
      <c r="D8466" s="1350">
        <v>1</v>
      </c>
      <c r="E8466" s="293" t="s">
        <v>23434</v>
      </c>
      <c r="F8466" s="1385" t="s">
        <v>23435</v>
      </c>
      <c r="G8466" s="1351">
        <v>40722</v>
      </c>
      <c r="H8466" s="1348" t="s">
        <v>2252</v>
      </c>
      <c r="I8466" s="1348"/>
      <c r="J8466" s="1386"/>
      <c r="K8466" s="1352" t="s">
        <v>2253</v>
      </c>
      <c r="L8466" s="1352" t="s">
        <v>23436</v>
      </c>
      <c r="M8466" s="1387" t="s">
        <v>23437</v>
      </c>
      <c r="N8466" s="1387" t="s">
        <v>1830</v>
      </c>
      <c r="O8466" s="1347"/>
      <c r="P8466" s="117" t="str">
        <f t="shared" si="67"/>
        <v>2602</v>
      </c>
      <c r="Q8466" s="117"/>
      <c r="R8466" s="1348">
        <v>260201074</v>
      </c>
      <c r="S8466" s="321"/>
      <c r="T8466" s="321"/>
    </row>
    <row r="8467" spans="1:20" ht="29.25" hidden="1" customHeight="1">
      <c r="A8467" s="1348">
        <v>260201075</v>
      </c>
      <c r="B8467" s="1339" t="str">
        <f t="shared" si="66"/>
        <v>2602</v>
      </c>
      <c r="C8467" s="1349" t="s">
        <v>2776</v>
      </c>
      <c r="D8467" s="1350">
        <v>3</v>
      </c>
      <c r="E8467" s="293" t="s">
        <v>23438</v>
      </c>
      <c r="F8467" s="1352" t="s">
        <v>23439</v>
      </c>
      <c r="G8467" s="1356">
        <v>41988</v>
      </c>
      <c r="H8467" s="1348" t="s">
        <v>2252</v>
      </c>
      <c r="I8467" s="1348">
        <v>1423</v>
      </c>
      <c r="J8467" s="1356">
        <v>40521</v>
      </c>
      <c r="K8467" s="1352" t="s">
        <v>2253</v>
      </c>
      <c r="L8467" s="1353"/>
      <c r="M8467" s="1387" t="s">
        <v>1830</v>
      </c>
      <c r="N8467" s="1387" t="s">
        <v>1830</v>
      </c>
      <c r="O8467" s="1347"/>
      <c r="P8467" s="117" t="str">
        <f t="shared" si="67"/>
        <v>2602</v>
      </c>
      <c r="Q8467" s="117"/>
      <c r="R8467" s="1348">
        <v>260201075</v>
      </c>
      <c r="S8467" s="321"/>
      <c r="T8467" s="321"/>
    </row>
    <row r="8468" spans="1:20" ht="29.25" hidden="1" customHeight="1">
      <c r="A8468" s="1348">
        <v>260201076</v>
      </c>
      <c r="B8468" s="1339" t="str">
        <f t="shared" si="66"/>
        <v>2602</v>
      </c>
      <c r="C8468" s="1349" t="s">
        <v>2776</v>
      </c>
      <c r="D8468" s="1350">
        <v>4</v>
      </c>
      <c r="E8468" s="293" t="s">
        <v>23440</v>
      </c>
      <c r="F8468" s="1352" t="s">
        <v>23441</v>
      </c>
      <c r="G8468" s="1356">
        <v>43829</v>
      </c>
      <c r="H8468" s="1348" t="s">
        <v>2252</v>
      </c>
      <c r="I8468" s="1348">
        <v>1495</v>
      </c>
      <c r="J8468" s="1351">
        <v>41718</v>
      </c>
      <c r="K8468" s="1352" t="s">
        <v>2354</v>
      </c>
      <c r="L8468" s="1353"/>
      <c r="M8468" s="1387" t="s">
        <v>1830</v>
      </c>
      <c r="N8468" s="1387" t="s">
        <v>23442</v>
      </c>
      <c r="O8468" s="1347" t="s">
        <v>23443</v>
      </c>
      <c r="P8468" s="117" t="str">
        <f t="shared" si="67"/>
        <v>2602</v>
      </c>
      <c r="Q8468" s="117"/>
      <c r="R8468" s="1348">
        <v>260201076</v>
      </c>
      <c r="S8468" s="321"/>
      <c r="T8468" s="321"/>
    </row>
    <row r="8469" spans="1:20" ht="29.25" hidden="1" customHeight="1">
      <c r="A8469" s="1348">
        <v>260201077</v>
      </c>
      <c r="B8469" s="1339" t="str">
        <f t="shared" si="66"/>
        <v>2602</v>
      </c>
      <c r="C8469" s="1349" t="s">
        <v>2776</v>
      </c>
      <c r="D8469" s="1350">
        <v>1</v>
      </c>
      <c r="E8469" s="293" t="s">
        <v>23444</v>
      </c>
      <c r="F8469" s="1352" t="s">
        <v>23445</v>
      </c>
      <c r="G8469" s="1351">
        <v>40722</v>
      </c>
      <c r="H8469" s="1348" t="s">
        <v>2252</v>
      </c>
      <c r="I8469" s="1348"/>
      <c r="J8469" s="1386"/>
      <c r="K8469" s="1352" t="s">
        <v>2253</v>
      </c>
      <c r="L8469" s="1352"/>
      <c r="M8469" s="1387" t="s">
        <v>1830</v>
      </c>
      <c r="N8469" s="1387" t="s">
        <v>1830</v>
      </c>
      <c r="O8469" s="1347"/>
      <c r="P8469" s="117" t="str">
        <f t="shared" si="67"/>
        <v>2602</v>
      </c>
      <c r="Q8469" s="117"/>
      <c r="R8469" s="1348">
        <v>260201077</v>
      </c>
      <c r="S8469" s="321"/>
      <c r="T8469" s="321"/>
    </row>
    <row r="8470" spans="1:20" ht="29.25" hidden="1" customHeight="1">
      <c r="A8470" s="1348">
        <v>260201078</v>
      </c>
      <c r="B8470" s="1339" t="str">
        <f t="shared" si="66"/>
        <v>2602</v>
      </c>
      <c r="C8470" s="1349" t="s">
        <v>2776</v>
      </c>
      <c r="D8470" s="1350">
        <v>3</v>
      </c>
      <c r="E8470" s="293" t="s">
        <v>23446</v>
      </c>
      <c r="F8470" s="1352" t="s">
        <v>23447</v>
      </c>
      <c r="G8470" s="1356">
        <v>41988</v>
      </c>
      <c r="H8470" s="1348" t="s">
        <v>2252</v>
      </c>
      <c r="I8470" s="1348">
        <v>1423</v>
      </c>
      <c r="J8470" s="1356">
        <v>40521</v>
      </c>
      <c r="K8470" s="1352" t="s">
        <v>2253</v>
      </c>
      <c r="L8470" s="1353"/>
      <c r="M8470" s="1387" t="s">
        <v>1830</v>
      </c>
      <c r="N8470" s="1387" t="s">
        <v>1830</v>
      </c>
      <c r="O8470" s="1347"/>
      <c r="P8470" s="117" t="str">
        <f t="shared" si="67"/>
        <v>2602</v>
      </c>
      <c r="Q8470" s="117"/>
      <c r="R8470" s="1348">
        <v>260201078</v>
      </c>
      <c r="S8470" s="321"/>
      <c r="T8470" s="321"/>
    </row>
    <row r="8471" spans="1:20" ht="29.25" hidden="1" customHeight="1">
      <c r="A8471" s="1348">
        <v>260201079</v>
      </c>
      <c r="B8471" s="1339" t="str">
        <f t="shared" si="66"/>
        <v>2602</v>
      </c>
      <c r="C8471" s="1349" t="s">
        <v>2776</v>
      </c>
      <c r="D8471" s="1350">
        <v>4</v>
      </c>
      <c r="E8471" s="293" t="s">
        <v>23448</v>
      </c>
      <c r="F8471" s="1352" t="s">
        <v>23449</v>
      </c>
      <c r="G8471" s="1356">
        <v>43465</v>
      </c>
      <c r="H8471" s="1348" t="s">
        <v>2252</v>
      </c>
      <c r="I8471" s="1348">
        <v>1495</v>
      </c>
      <c r="J8471" s="1351">
        <v>41718</v>
      </c>
      <c r="K8471" s="1352" t="s">
        <v>2354</v>
      </c>
      <c r="L8471" s="1353"/>
      <c r="M8471" s="1387" t="s">
        <v>1830</v>
      </c>
      <c r="N8471" s="1387" t="s">
        <v>1830</v>
      </c>
      <c r="O8471" s="1347"/>
      <c r="P8471" s="117" t="str">
        <f t="shared" si="67"/>
        <v>2602</v>
      </c>
      <c r="Q8471" s="117"/>
      <c r="R8471" s="1348">
        <v>260201079</v>
      </c>
      <c r="S8471" s="321"/>
      <c r="T8471" s="321"/>
    </row>
    <row r="8472" spans="1:20" ht="29.25" hidden="1" customHeight="1">
      <c r="A8472" s="1348">
        <v>260201080</v>
      </c>
      <c r="B8472" s="1339" t="str">
        <f t="shared" si="66"/>
        <v>2602</v>
      </c>
      <c r="C8472" s="1349" t="s">
        <v>2776</v>
      </c>
      <c r="D8472" s="1350">
        <v>5</v>
      </c>
      <c r="E8472" s="293" t="s">
        <v>23450</v>
      </c>
      <c r="F8472" s="1352" t="s">
        <v>23451</v>
      </c>
      <c r="G8472" s="1356">
        <v>45291</v>
      </c>
      <c r="H8472" s="1348" t="s">
        <v>2353</v>
      </c>
      <c r="I8472" s="1348">
        <v>1559</v>
      </c>
      <c r="J8472" s="1356">
        <v>43425</v>
      </c>
      <c r="K8472" s="1352" t="s">
        <v>2354</v>
      </c>
      <c r="L8472" s="1353"/>
      <c r="M8472" s="1387" t="s">
        <v>1830</v>
      </c>
      <c r="N8472" s="1387" t="s">
        <v>1830</v>
      </c>
      <c r="O8472" s="1347" t="s">
        <v>23452</v>
      </c>
      <c r="P8472" s="117" t="str">
        <f t="shared" si="67"/>
        <v>2602</v>
      </c>
      <c r="Q8472" s="117"/>
      <c r="R8472" s="1348">
        <v>260201080</v>
      </c>
      <c r="S8472" s="321"/>
      <c r="T8472" s="321"/>
    </row>
    <row r="8473" spans="1:20" ht="29.25" hidden="1" customHeight="1">
      <c r="A8473" s="1348">
        <v>260201081</v>
      </c>
      <c r="B8473" s="1339" t="str">
        <f t="shared" si="66"/>
        <v>2602</v>
      </c>
      <c r="C8473" s="1349" t="s">
        <v>2776</v>
      </c>
      <c r="D8473" s="1350">
        <v>1</v>
      </c>
      <c r="E8473" s="293" t="s">
        <v>23453</v>
      </c>
      <c r="F8473" s="1352" t="s">
        <v>23454</v>
      </c>
      <c r="G8473" s="1351">
        <v>40722</v>
      </c>
      <c r="H8473" s="1348" t="s">
        <v>2252</v>
      </c>
      <c r="I8473" s="1348"/>
      <c r="J8473" s="1386"/>
      <c r="K8473" s="1352" t="s">
        <v>2253</v>
      </c>
      <c r="L8473" s="1352"/>
      <c r="M8473" s="1387" t="s">
        <v>1830</v>
      </c>
      <c r="N8473" s="1387" t="s">
        <v>1830</v>
      </c>
      <c r="O8473" s="1347"/>
      <c r="P8473" s="117" t="str">
        <f t="shared" si="67"/>
        <v>2602</v>
      </c>
      <c r="Q8473" s="117"/>
      <c r="R8473" s="1348">
        <v>260201081</v>
      </c>
      <c r="S8473" s="321"/>
      <c r="T8473" s="321"/>
    </row>
    <row r="8474" spans="1:20" ht="29.25" hidden="1" customHeight="1">
      <c r="A8474" s="1348">
        <v>260201082</v>
      </c>
      <c r="B8474" s="1339" t="str">
        <f t="shared" si="66"/>
        <v>2602</v>
      </c>
      <c r="C8474" s="1349" t="s">
        <v>2776</v>
      </c>
      <c r="D8474" s="1350">
        <v>3</v>
      </c>
      <c r="E8474" s="293" t="s">
        <v>23455</v>
      </c>
      <c r="F8474" s="1352" t="s">
        <v>23456</v>
      </c>
      <c r="G8474" s="1356">
        <v>41988</v>
      </c>
      <c r="H8474" s="1348" t="s">
        <v>2252</v>
      </c>
      <c r="I8474" s="1348">
        <v>1423</v>
      </c>
      <c r="J8474" s="1356">
        <v>40521</v>
      </c>
      <c r="K8474" s="1352" t="s">
        <v>2253</v>
      </c>
      <c r="L8474" s="1353"/>
      <c r="M8474" s="1387" t="s">
        <v>1830</v>
      </c>
      <c r="N8474" s="1387" t="s">
        <v>1830</v>
      </c>
      <c r="O8474" s="1347"/>
      <c r="P8474" s="117" t="str">
        <f t="shared" si="67"/>
        <v>2602</v>
      </c>
      <c r="Q8474" s="117"/>
      <c r="R8474" s="1348">
        <v>260201082</v>
      </c>
      <c r="S8474" s="321"/>
      <c r="T8474" s="321"/>
    </row>
    <row r="8475" spans="1:20" ht="29.25" hidden="1" customHeight="1">
      <c r="A8475" s="1348">
        <v>260201083</v>
      </c>
      <c r="B8475" s="1339" t="str">
        <f t="shared" si="66"/>
        <v>2602</v>
      </c>
      <c r="C8475" s="1349" t="s">
        <v>2776</v>
      </c>
      <c r="D8475" s="1350">
        <v>4</v>
      </c>
      <c r="E8475" s="293" t="s">
        <v>23457</v>
      </c>
      <c r="F8475" s="1352" t="s">
        <v>23458</v>
      </c>
      <c r="G8475" s="1356">
        <v>43465</v>
      </c>
      <c r="H8475" s="1348" t="s">
        <v>2252</v>
      </c>
      <c r="I8475" s="1348">
        <v>1495</v>
      </c>
      <c r="J8475" s="1351">
        <v>41718</v>
      </c>
      <c r="K8475" s="1352" t="s">
        <v>2354</v>
      </c>
      <c r="L8475" s="1353"/>
      <c r="M8475" s="1387" t="s">
        <v>1830</v>
      </c>
      <c r="N8475" s="1387" t="s">
        <v>1830</v>
      </c>
      <c r="O8475" s="1347"/>
      <c r="P8475" s="117" t="str">
        <f t="shared" si="67"/>
        <v>2602</v>
      </c>
      <c r="Q8475" s="117"/>
      <c r="R8475" s="1348">
        <v>260201083</v>
      </c>
      <c r="S8475" s="321"/>
      <c r="T8475" s="321"/>
    </row>
    <row r="8476" spans="1:20" ht="29.25" hidden="1" customHeight="1">
      <c r="A8476" s="1348">
        <v>260201084</v>
      </c>
      <c r="B8476" s="1339" t="str">
        <f t="shared" si="66"/>
        <v>2602</v>
      </c>
      <c r="C8476" s="1349" t="s">
        <v>2776</v>
      </c>
      <c r="D8476" s="1350">
        <v>5</v>
      </c>
      <c r="E8476" s="293" t="s">
        <v>23459</v>
      </c>
      <c r="F8476" s="1352" t="s">
        <v>23460</v>
      </c>
      <c r="G8476" s="1356">
        <v>45291</v>
      </c>
      <c r="H8476" s="1348" t="s">
        <v>2353</v>
      </c>
      <c r="I8476" s="1348">
        <v>1559</v>
      </c>
      <c r="J8476" s="1356">
        <v>43425</v>
      </c>
      <c r="K8476" s="1352" t="s">
        <v>2354</v>
      </c>
      <c r="L8476" s="1353"/>
      <c r="M8476" s="1387" t="s">
        <v>1830</v>
      </c>
      <c r="N8476" s="1387" t="s">
        <v>1830</v>
      </c>
      <c r="O8476" s="1347" t="s">
        <v>23461</v>
      </c>
      <c r="P8476" s="117" t="str">
        <f t="shared" si="67"/>
        <v>2602</v>
      </c>
      <c r="Q8476" s="117"/>
      <c r="R8476" s="1348">
        <v>260201084</v>
      </c>
      <c r="S8476" s="321"/>
      <c r="T8476" s="321"/>
    </row>
    <row r="8477" spans="1:20" ht="29.25" hidden="1" customHeight="1">
      <c r="A8477" s="1348">
        <v>260201085</v>
      </c>
      <c r="B8477" s="1339" t="str">
        <f t="shared" si="66"/>
        <v>2602</v>
      </c>
      <c r="C8477" s="1349" t="s">
        <v>2776</v>
      </c>
      <c r="D8477" s="1350">
        <v>3</v>
      </c>
      <c r="E8477" s="293" t="s">
        <v>23462</v>
      </c>
      <c r="F8477" s="1352" t="s">
        <v>23463</v>
      </c>
      <c r="G8477" s="1356">
        <v>41988</v>
      </c>
      <c r="H8477" s="1348" t="s">
        <v>2252</v>
      </c>
      <c r="I8477" s="1348">
        <v>1423</v>
      </c>
      <c r="J8477" s="1356">
        <v>40521</v>
      </c>
      <c r="K8477" s="1352" t="s">
        <v>2253</v>
      </c>
      <c r="L8477" s="1353"/>
      <c r="M8477" s="1387" t="s">
        <v>1830</v>
      </c>
      <c r="N8477" s="1387" t="s">
        <v>1830</v>
      </c>
      <c r="O8477" s="1347"/>
      <c r="P8477" s="117" t="str">
        <f t="shared" si="67"/>
        <v>2602</v>
      </c>
      <c r="Q8477" s="117"/>
      <c r="R8477" s="1348">
        <v>260201085</v>
      </c>
      <c r="S8477" s="321"/>
      <c r="T8477" s="321"/>
    </row>
    <row r="8478" spans="1:20" ht="29.25" hidden="1" customHeight="1">
      <c r="A8478" s="1348">
        <v>260201086</v>
      </c>
      <c r="B8478" s="1339" t="str">
        <f t="shared" si="66"/>
        <v>2602</v>
      </c>
      <c r="C8478" s="1349" t="s">
        <v>2776</v>
      </c>
      <c r="D8478" s="1350">
        <v>4</v>
      </c>
      <c r="E8478" s="293" t="s">
        <v>23464</v>
      </c>
      <c r="F8478" s="1352" t="s">
        <v>23465</v>
      </c>
      <c r="G8478" s="1351">
        <v>43483</v>
      </c>
      <c r="H8478" s="1348" t="s">
        <v>2252</v>
      </c>
      <c r="I8478" s="1348">
        <v>1495</v>
      </c>
      <c r="J8478" s="1351">
        <v>41718</v>
      </c>
      <c r="K8478" s="1352" t="s">
        <v>2354</v>
      </c>
      <c r="L8478" s="1353"/>
      <c r="M8478" s="1387" t="s">
        <v>1830</v>
      </c>
      <c r="N8478" s="1387" t="s">
        <v>23466</v>
      </c>
      <c r="O8478" s="1347" t="s">
        <v>23467</v>
      </c>
      <c r="P8478" s="117" t="str">
        <f t="shared" si="67"/>
        <v>2602</v>
      </c>
      <c r="Q8478" s="117"/>
      <c r="R8478" s="1348">
        <v>260201086</v>
      </c>
      <c r="S8478" s="321"/>
      <c r="T8478" s="321"/>
    </row>
    <row r="8479" spans="1:20" ht="29.25" hidden="1" customHeight="1">
      <c r="A8479" s="1348">
        <v>260201088</v>
      </c>
      <c r="B8479" s="1339" t="str">
        <f t="shared" si="66"/>
        <v>2602</v>
      </c>
      <c r="C8479" s="1349" t="s">
        <v>2776</v>
      </c>
      <c r="D8479" s="1350">
        <v>1</v>
      </c>
      <c r="E8479" s="293" t="s">
        <v>23468</v>
      </c>
      <c r="F8479" s="1352" t="s">
        <v>23469</v>
      </c>
      <c r="G8479" s="1351">
        <v>40722</v>
      </c>
      <c r="H8479" s="1348" t="s">
        <v>2252</v>
      </c>
      <c r="I8479" s="1348"/>
      <c r="J8479" s="1386"/>
      <c r="K8479" s="1352" t="s">
        <v>2253</v>
      </c>
      <c r="L8479" s="1352"/>
      <c r="M8479" s="1387" t="s">
        <v>1830</v>
      </c>
      <c r="N8479" s="1387" t="s">
        <v>1830</v>
      </c>
      <c r="O8479" s="1347"/>
      <c r="P8479" s="117" t="str">
        <f t="shared" si="67"/>
        <v>2602</v>
      </c>
      <c r="Q8479" s="117"/>
      <c r="R8479" s="1348">
        <v>260201088</v>
      </c>
      <c r="S8479" s="321"/>
      <c r="T8479" s="321"/>
    </row>
    <row r="8480" spans="1:20" ht="29.25" hidden="1" customHeight="1">
      <c r="A8480" s="1348">
        <v>260201089</v>
      </c>
      <c r="B8480" s="1339" t="str">
        <f t="shared" si="66"/>
        <v>2602</v>
      </c>
      <c r="C8480" s="1349" t="s">
        <v>2776</v>
      </c>
      <c r="D8480" s="1350">
        <v>1</v>
      </c>
      <c r="E8480" s="293" t="s">
        <v>23470</v>
      </c>
      <c r="F8480" s="1352" t="s">
        <v>23471</v>
      </c>
      <c r="G8480" s="1356">
        <v>43830</v>
      </c>
      <c r="H8480" s="1348" t="s">
        <v>2252</v>
      </c>
      <c r="I8480" s="1348">
        <v>1495</v>
      </c>
      <c r="J8480" s="1351">
        <v>41718</v>
      </c>
      <c r="K8480" s="1352" t="s">
        <v>2354</v>
      </c>
      <c r="L8480" s="1353"/>
      <c r="M8480" s="1387" t="s">
        <v>1830</v>
      </c>
      <c r="N8480" s="1387" t="s">
        <v>3398</v>
      </c>
      <c r="O8480" s="1347"/>
      <c r="P8480" s="117" t="str">
        <f t="shared" si="67"/>
        <v>2602</v>
      </c>
      <c r="Q8480" s="117"/>
      <c r="R8480" s="1348">
        <v>260201089</v>
      </c>
      <c r="S8480" s="321"/>
      <c r="T8480" s="321"/>
    </row>
    <row r="8481" spans="1:20" ht="29.25" hidden="1" customHeight="1">
      <c r="A8481" s="1348">
        <v>260201087</v>
      </c>
      <c r="B8481" s="1339" t="str">
        <f t="shared" si="66"/>
        <v>2602</v>
      </c>
      <c r="C8481" s="1349" t="s">
        <v>2776</v>
      </c>
      <c r="D8481" s="1350">
        <v>1</v>
      </c>
      <c r="E8481" s="293" t="s">
        <v>23472</v>
      </c>
      <c r="F8481" s="1352" t="s">
        <v>23473</v>
      </c>
      <c r="G8481" s="1351">
        <v>43014</v>
      </c>
      <c r="H8481" s="1348" t="s">
        <v>2252</v>
      </c>
      <c r="I8481" s="1348">
        <v>1495</v>
      </c>
      <c r="J8481" s="1351">
        <v>41718</v>
      </c>
      <c r="K8481" s="1352" t="s">
        <v>2354</v>
      </c>
      <c r="L8481" s="1353"/>
      <c r="M8481" s="1387" t="s">
        <v>1830</v>
      </c>
      <c r="N8481" s="1387" t="s">
        <v>9843</v>
      </c>
      <c r="O8481" s="1347" t="s">
        <v>10949</v>
      </c>
      <c r="P8481" s="117" t="str">
        <f t="shared" si="67"/>
        <v>2602</v>
      </c>
      <c r="Q8481" s="117"/>
      <c r="R8481" s="1348">
        <v>260201087</v>
      </c>
      <c r="S8481" s="321"/>
      <c r="T8481" s="321"/>
    </row>
    <row r="8482" spans="1:20" ht="29.25" hidden="1" customHeight="1">
      <c r="A8482" s="1348">
        <v>260201090</v>
      </c>
      <c r="B8482" s="1339" t="str">
        <f t="shared" si="66"/>
        <v>2602</v>
      </c>
      <c r="C8482" s="1349" t="s">
        <v>2776</v>
      </c>
      <c r="D8482" s="1350">
        <v>1</v>
      </c>
      <c r="E8482" s="293" t="s">
        <v>23474</v>
      </c>
      <c r="F8482" s="1352" t="s">
        <v>23475</v>
      </c>
      <c r="G8482" s="1356">
        <v>43780</v>
      </c>
      <c r="H8482" s="1348" t="s">
        <v>2252</v>
      </c>
      <c r="I8482" s="1348"/>
      <c r="J8482" s="1386"/>
      <c r="K8482" s="1352" t="s">
        <v>2253</v>
      </c>
      <c r="L8482" s="1352"/>
      <c r="M8482" s="1387" t="s">
        <v>1830</v>
      </c>
      <c r="N8482" s="1387" t="s">
        <v>1830</v>
      </c>
      <c r="O8482" s="1347"/>
      <c r="P8482" s="117" t="str">
        <f t="shared" si="67"/>
        <v>2602</v>
      </c>
      <c r="Q8482" s="117"/>
      <c r="R8482" s="1348">
        <v>260201090</v>
      </c>
      <c r="S8482" s="321"/>
      <c r="T8482" s="321"/>
    </row>
    <row r="8483" spans="1:20" ht="29.25" hidden="1" customHeight="1">
      <c r="A8483" s="1348">
        <v>260201091</v>
      </c>
      <c r="B8483" s="1339" t="str">
        <f t="shared" si="66"/>
        <v>2602</v>
      </c>
      <c r="C8483" s="1349" t="s">
        <v>2776</v>
      </c>
      <c r="D8483" s="1350">
        <v>1</v>
      </c>
      <c r="E8483" s="293" t="s">
        <v>23476</v>
      </c>
      <c r="F8483" s="1352" t="s">
        <v>23477</v>
      </c>
      <c r="G8483" s="1356">
        <v>45291</v>
      </c>
      <c r="H8483" s="1348" t="s">
        <v>2252</v>
      </c>
      <c r="I8483" s="1348">
        <v>1510</v>
      </c>
      <c r="J8483" s="1356">
        <v>41990</v>
      </c>
      <c r="K8483" s="1352" t="s">
        <v>2354</v>
      </c>
      <c r="L8483" s="1353"/>
      <c r="M8483" s="1387" t="s">
        <v>1830</v>
      </c>
      <c r="N8483" s="1387" t="s">
        <v>1830</v>
      </c>
      <c r="O8483" s="1347"/>
      <c r="P8483" s="117" t="str">
        <f t="shared" si="67"/>
        <v>2602</v>
      </c>
      <c r="Q8483" s="117"/>
      <c r="R8483" s="1348">
        <v>260201091</v>
      </c>
      <c r="S8483" s="321"/>
      <c r="T8483" s="321"/>
    </row>
    <row r="8484" spans="1:20" ht="29.25" hidden="1" customHeight="1">
      <c r="A8484" s="1348">
        <v>260201092</v>
      </c>
      <c r="B8484" s="1339" t="str">
        <f t="shared" si="66"/>
        <v>2602</v>
      </c>
      <c r="C8484" s="1349" t="s">
        <v>2776</v>
      </c>
      <c r="D8484" s="1350">
        <v>1</v>
      </c>
      <c r="E8484" s="293" t="s">
        <v>23478</v>
      </c>
      <c r="F8484" s="1352" t="s">
        <v>23479</v>
      </c>
      <c r="G8484" s="1356">
        <v>44561</v>
      </c>
      <c r="H8484" s="1348" t="s">
        <v>2252</v>
      </c>
      <c r="I8484" s="1348">
        <v>1510</v>
      </c>
      <c r="J8484" s="1356">
        <v>41990</v>
      </c>
      <c r="K8484" s="1352" t="s">
        <v>2354</v>
      </c>
      <c r="L8484" s="1353"/>
      <c r="M8484" s="1387" t="s">
        <v>1830</v>
      </c>
      <c r="N8484" s="1387" t="s">
        <v>1830</v>
      </c>
      <c r="O8484" s="1347"/>
      <c r="P8484" s="117" t="str">
        <f t="shared" si="67"/>
        <v>2602</v>
      </c>
      <c r="Q8484" s="117"/>
      <c r="R8484" s="1348">
        <v>260201092</v>
      </c>
      <c r="S8484" s="321"/>
      <c r="T8484" s="321"/>
    </row>
    <row r="8485" spans="1:20" ht="29.25" hidden="1" customHeight="1">
      <c r="A8485" s="1348">
        <v>260201093</v>
      </c>
      <c r="B8485" s="1339" t="str">
        <f t="shared" si="66"/>
        <v>2602</v>
      </c>
      <c r="C8485" s="1349" t="s">
        <v>2776</v>
      </c>
      <c r="D8485" s="1350">
        <v>1</v>
      </c>
      <c r="E8485" s="293" t="s">
        <v>23480</v>
      </c>
      <c r="F8485" s="1352" t="s">
        <v>23481</v>
      </c>
      <c r="G8485" s="1356">
        <v>44908</v>
      </c>
      <c r="H8485" s="1348" t="s">
        <v>2353</v>
      </c>
      <c r="I8485" s="1348">
        <v>1525</v>
      </c>
      <c r="J8485" s="1356">
        <v>42338</v>
      </c>
      <c r="K8485" s="1352" t="s">
        <v>2354</v>
      </c>
      <c r="L8485" s="1353"/>
      <c r="M8485" s="1387" t="s">
        <v>1830</v>
      </c>
      <c r="N8485" s="1387" t="s">
        <v>23482</v>
      </c>
      <c r="O8485" s="1347" t="s">
        <v>23482</v>
      </c>
      <c r="P8485" s="117" t="str">
        <f t="shared" si="67"/>
        <v>2602</v>
      </c>
      <c r="Q8485" s="117"/>
      <c r="R8485" s="1348">
        <v>260201093</v>
      </c>
      <c r="S8485" s="321"/>
      <c r="T8485" s="321"/>
    </row>
    <row r="8486" spans="1:20" ht="29.25" hidden="1" customHeight="1">
      <c r="A8486" s="1348">
        <v>260201094</v>
      </c>
      <c r="B8486" s="1339" t="str">
        <f t="shared" si="66"/>
        <v>2602</v>
      </c>
      <c r="C8486" s="1349" t="s">
        <v>2776</v>
      </c>
      <c r="D8486" s="1350">
        <v>1</v>
      </c>
      <c r="E8486" s="293" t="s">
        <v>23483</v>
      </c>
      <c r="F8486" s="1352" t="s">
        <v>23484</v>
      </c>
      <c r="G8486" s="1356">
        <v>45291</v>
      </c>
      <c r="H8486" s="1348" t="s">
        <v>2353</v>
      </c>
      <c r="I8486" s="1348">
        <v>1556</v>
      </c>
      <c r="J8486" s="1351">
        <v>43300</v>
      </c>
      <c r="K8486" s="1352" t="s">
        <v>2354</v>
      </c>
      <c r="L8486" s="1352" t="s">
        <v>23485</v>
      </c>
      <c r="M8486" s="1387" t="s">
        <v>23486</v>
      </c>
      <c r="N8486" s="1387" t="s">
        <v>1830</v>
      </c>
      <c r="O8486" s="1347" t="s">
        <v>23487</v>
      </c>
      <c r="P8486" s="117" t="str">
        <f t="shared" si="67"/>
        <v>2602</v>
      </c>
      <c r="Q8486" s="117"/>
      <c r="R8486" s="1348">
        <v>260201094</v>
      </c>
      <c r="S8486" s="321"/>
      <c r="T8486" s="321"/>
    </row>
    <row r="8487" spans="1:20" ht="29.25" hidden="1" customHeight="1">
      <c r="A8487" s="1348">
        <v>260201095</v>
      </c>
      <c r="B8487" s="1339" t="str">
        <f t="shared" si="66"/>
        <v>2602</v>
      </c>
      <c r="C8487" s="1349" t="s">
        <v>2776</v>
      </c>
      <c r="D8487" s="1350">
        <v>1</v>
      </c>
      <c r="E8487" s="293" t="s">
        <v>23488</v>
      </c>
      <c r="F8487" s="1352" t="s">
        <v>23489</v>
      </c>
      <c r="G8487" s="1356">
        <v>45291</v>
      </c>
      <c r="H8487" s="1348" t="s">
        <v>2353</v>
      </c>
      <c r="I8487" s="1348">
        <v>1556</v>
      </c>
      <c r="J8487" s="1351">
        <v>43300</v>
      </c>
      <c r="K8487" s="1352" t="s">
        <v>2354</v>
      </c>
      <c r="L8487" s="1352" t="s">
        <v>23490</v>
      </c>
      <c r="M8487" s="1387" t="s">
        <v>23491</v>
      </c>
      <c r="N8487" s="1387" t="s">
        <v>1830</v>
      </c>
      <c r="O8487" s="1347" t="s">
        <v>23492</v>
      </c>
      <c r="P8487" s="117" t="str">
        <f t="shared" si="67"/>
        <v>2602</v>
      </c>
      <c r="Q8487" s="117"/>
      <c r="R8487" s="1348">
        <v>260201095</v>
      </c>
      <c r="S8487" s="321"/>
      <c r="T8487" s="321"/>
    </row>
    <row r="8488" spans="1:20" ht="29.25" hidden="1" customHeight="1">
      <c r="A8488" s="1348">
        <v>260201096</v>
      </c>
      <c r="B8488" s="1339" t="str">
        <f t="shared" si="66"/>
        <v>2602</v>
      </c>
      <c r="C8488" s="1349" t="s">
        <v>2776</v>
      </c>
      <c r="D8488" s="1350">
        <v>1</v>
      </c>
      <c r="E8488" s="293" t="s">
        <v>23493</v>
      </c>
      <c r="F8488" s="1352" t="s">
        <v>23494</v>
      </c>
      <c r="G8488" s="1356">
        <v>45291</v>
      </c>
      <c r="H8488" s="1348" t="s">
        <v>2353</v>
      </c>
      <c r="I8488" s="1348">
        <v>1556</v>
      </c>
      <c r="J8488" s="1351">
        <v>43300</v>
      </c>
      <c r="K8488" s="1352" t="s">
        <v>2354</v>
      </c>
      <c r="L8488" s="1352" t="s">
        <v>23495</v>
      </c>
      <c r="M8488" s="1387" t="s">
        <v>23496</v>
      </c>
      <c r="N8488" s="1387" t="s">
        <v>1830</v>
      </c>
      <c r="O8488" s="1347" t="s">
        <v>23497</v>
      </c>
      <c r="P8488" s="117" t="str">
        <f t="shared" si="67"/>
        <v>2602</v>
      </c>
      <c r="Q8488" s="117"/>
      <c r="R8488" s="1348">
        <v>260201096</v>
      </c>
      <c r="S8488" s="321"/>
      <c r="T8488" s="321"/>
    </row>
    <row r="8489" spans="1:20" ht="29.25" hidden="1" customHeight="1">
      <c r="A8489" s="1348">
        <v>260201097</v>
      </c>
      <c r="B8489" s="1339" t="str">
        <f t="shared" si="66"/>
        <v>2602</v>
      </c>
      <c r="C8489" s="1349" t="s">
        <v>2776</v>
      </c>
      <c r="D8489" s="1350">
        <v>1</v>
      </c>
      <c r="E8489" s="293" t="s">
        <v>23498</v>
      </c>
      <c r="F8489" s="1352" t="s">
        <v>23499</v>
      </c>
      <c r="G8489" s="1356">
        <v>44908</v>
      </c>
      <c r="H8489" s="1348" t="s">
        <v>2353</v>
      </c>
      <c r="I8489" s="1348">
        <v>1574</v>
      </c>
      <c r="J8489" s="1351">
        <v>43944</v>
      </c>
      <c r="K8489" s="1352" t="s">
        <v>2354</v>
      </c>
      <c r="L8489" s="1353"/>
      <c r="M8489" s="1387" t="s">
        <v>1830</v>
      </c>
      <c r="N8489" s="1387" t="s">
        <v>23500</v>
      </c>
      <c r="O8489" s="1347" t="s">
        <v>23500</v>
      </c>
      <c r="P8489" s="117" t="str">
        <f t="shared" si="67"/>
        <v>2602</v>
      </c>
      <c r="Q8489" s="117"/>
      <c r="R8489" s="1348">
        <v>260201097</v>
      </c>
      <c r="S8489" s="321"/>
      <c r="T8489" s="321"/>
    </row>
    <row r="8490" spans="1:20" ht="29.25" hidden="1" customHeight="1">
      <c r="A8490" s="1348">
        <v>260201099</v>
      </c>
      <c r="B8490" s="1339" t="str">
        <f t="shared" si="66"/>
        <v>2602</v>
      </c>
      <c r="C8490" s="1349" t="s">
        <v>2776</v>
      </c>
      <c r="D8490" s="1350">
        <v>1</v>
      </c>
      <c r="E8490" s="293" t="s">
        <v>23501</v>
      </c>
      <c r="F8490" s="1352" t="s">
        <v>23502</v>
      </c>
      <c r="G8490" s="1356">
        <v>46336</v>
      </c>
      <c r="H8490" s="1348" t="s">
        <v>2353</v>
      </c>
      <c r="I8490" s="1348">
        <v>1592</v>
      </c>
      <c r="J8490" s="1356">
        <v>44544</v>
      </c>
      <c r="K8490" s="1352" t="s">
        <v>2354</v>
      </c>
      <c r="L8490" s="1353"/>
      <c r="M8490" s="1387" t="s">
        <v>1830</v>
      </c>
      <c r="N8490" s="1387" t="s">
        <v>1830</v>
      </c>
      <c r="O8490" s="1347"/>
      <c r="P8490" s="117" t="str">
        <f t="shared" si="67"/>
        <v>2602</v>
      </c>
      <c r="Q8490" s="117"/>
      <c r="R8490" s="1348">
        <v>260201099</v>
      </c>
      <c r="S8490" s="321"/>
      <c r="T8490" s="321"/>
    </row>
    <row r="8491" spans="1:20" ht="29.25" hidden="1" customHeight="1">
      <c r="A8491" s="1348">
        <v>260201100</v>
      </c>
      <c r="B8491" s="1339" t="str">
        <f t="shared" si="66"/>
        <v>2602</v>
      </c>
      <c r="C8491" s="1349" t="s">
        <v>2776</v>
      </c>
      <c r="D8491" s="1350">
        <v>1</v>
      </c>
      <c r="E8491" s="293" t="s">
        <v>23503</v>
      </c>
      <c r="F8491" s="1352" t="s">
        <v>23504</v>
      </c>
      <c r="G8491" s="1356">
        <v>46336</v>
      </c>
      <c r="H8491" s="1348" t="s">
        <v>2353</v>
      </c>
      <c r="I8491" s="1348">
        <v>1592</v>
      </c>
      <c r="J8491" s="1356">
        <v>44544</v>
      </c>
      <c r="K8491" s="1352" t="s">
        <v>2354</v>
      </c>
      <c r="L8491" s="1383"/>
      <c r="M8491" s="1387" t="s">
        <v>1830</v>
      </c>
      <c r="N8491" s="1387" t="s">
        <v>1830</v>
      </c>
      <c r="O8491" s="1347"/>
      <c r="P8491" s="117" t="str">
        <f t="shared" si="67"/>
        <v>2602</v>
      </c>
      <c r="Q8491" s="117"/>
      <c r="R8491" s="1348">
        <v>260201100</v>
      </c>
      <c r="S8491" s="321"/>
      <c r="T8491" s="321"/>
    </row>
    <row r="8492" spans="1:20" ht="29.25" customHeight="1">
      <c r="A8492" s="41"/>
      <c r="B8492" s="41"/>
      <c r="C8492" s="41"/>
      <c r="D8492" s="41"/>
      <c r="E8492" s="117"/>
      <c r="F8492" s="1387"/>
      <c r="G8492" s="1388"/>
      <c r="H8492" s="41"/>
      <c r="I8492" s="41"/>
      <c r="J8492" s="1388"/>
      <c r="K8492" s="1387"/>
      <c r="L8492" s="1389"/>
      <c r="M8492" s="1387"/>
      <c r="N8492" s="1387"/>
      <c r="O8492" s="1334"/>
      <c r="P8492" s="117"/>
      <c r="Q8492" s="117"/>
      <c r="R8492" s="41"/>
      <c r="S8492" s="321"/>
      <c r="T8492" s="321"/>
    </row>
    <row r="8493" spans="1:20" ht="29.25" customHeight="1">
      <c r="A8493" s="41"/>
      <c r="B8493" s="41"/>
      <c r="C8493" s="41"/>
      <c r="D8493" s="41"/>
      <c r="E8493" s="117"/>
      <c r="F8493" s="1387"/>
      <c r="G8493" s="1388"/>
      <c r="H8493" s="41"/>
      <c r="I8493" s="41"/>
      <c r="J8493" s="1388"/>
      <c r="K8493" s="1387"/>
      <c r="L8493" s="1389"/>
      <c r="M8493" s="1387"/>
      <c r="N8493" s="1387"/>
      <c r="O8493" s="1334"/>
      <c r="P8493" s="117"/>
      <c r="Q8493" s="117"/>
      <c r="R8493" s="41"/>
      <c r="S8493" s="321"/>
      <c r="T8493" s="321"/>
    </row>
    <row r="8494" spans="1:20" ht="29.25" customHeight="1">
      <c r="A8494" s="41"/>
      <c r="B8494" s="41"/>
      <c r="C8494" s="41"/>
      <c r="D8494" s="41"/>
      <c r="E8494" s="117"/>
      <c r="F8494" s="1387"/>
      <c r="G8494" s="1388"/>
      <c r="H8494" s="41"/>
      <c r="I8494" s="41"/>
      <c r="J8494" s="1388"/>
      <c r="K8494" s="1387"/>
      <c r="L8494" s="1389"/>
      <c r="M8494" s="1387"/>
      <c r="N8494" s="1387"/>
      <c r="O8494" s="1334"/>
      <c r="P8494" s="117"/>
      <c r="Q8494" s="117"/>
      <c r="R8494" s="41"/>
      <c r="S8494" s="321"/>
      <c r="T8494" s="321"/>
    </row>
    <row r="8495" spans="1:20" ht="29.25" customHeight="1">
      <c r="A8495" s="41"/>
      <c r="B8495" s="41"/>
      <c r="C8495" s="41"/>
      <c r="D8495" s="41"/>
      <c r="E8495" s="117"/>
      <c r="F8495" s="1387"/>
      <c r="G8495" s="1388"/>
      <c r="H8495" s="41"/>
      <c r="I8495" s="41"/>
      <c r="J8495" s="1388"/>
      <c r="K8495" s="1387"/>
      <c r="L8495" s="1389"/>
      <c r="M8495" s="1387"/>
      <c r="N8495" s="1387"/>
      <c r="O8495" s="1334"/>
      <c r="P8495" s="117"/>
      <c r="Q8495" s="117"/>
      <c r="R8495" s="41"/>
      <c r="S8495" s="321"/>
      <c r="T8495" s="321"/>
    </row>
    <row r="8496" spans="1:20" ht="29.25" customHeight="1">
      <c r="A8496" s="41"/>
      <c r="B8496" s="41"/>
      <c r="C8496" s="41"/>
      <c r="D8496" s="41"/>
      <c r="E8496" s="117"/>
      <c r="F8496" s="1387"/>
      <c r="G8496" s="1388"/>
      <c r="H8496" s="41"/>
      <c r="I8496" s="41"/>
      <c r="J8496" s="1388"/>
      <c r="K8496" s="1387"/>
      <c r="L8496" s="1389"/>
      <c r="M8496" s="1387"/>
      <c r="N8496" s="1387"/>
      <c r="O8496" s="1334"/>
      <c r="P8496" s="117"/>
      <c r="Q8496" s="117"/>
      <c r="R8496" s="41"/>
      <c r="S8496" s="321"/>
      <c r="T8496" s="321"/>
    </row>
    <row r="8497" spans="1:20" ht="29.25" customHeight="1">
      <c r="A8497" s="41"/>
      <c r="B8497" s="41"/>
      <c r="C8497" s="41"/>
      <c r="D8497" s="41"/>
      <c r="E8497" s="117"/>
      <c r="F8497" s="1387"/>
      <c r="G8497" s="1388"/>
      <c r="H8497" s="41"/>
      <c r="I8497" s="41"/>
      <c r="J8497" s="1388"/>
      <c r="K8497" s="1387"/>
      <c r="L8497" s="1389"/>
      <c r="M8497" s="1387"/>
      <c r="N8497" s="1387"/>
      <c r="O8497" s="1334"/>
      <c r="P8497" s="117"/>
      <c r="Q8497" s="117"/>
      <c r="R8497" s="41"/>
      <c r="S8497" s="321"/>
      <c r="T8497" s="321"/>
    </row>
    <row r="8498" spans="1:20" ht="29.25" customHeight="1">
      <c r="A8498" s="41"/>
      <c r="B8498" s="41"/>
      <c r="C8498" s="41"/>
      <c r="D8498" s="41"/>
      <c r="E8498" s="117"/>
      <c r="F8498" s="1387"/>
      <c r="G8498" s="1388"/>
      <c r="H8498" s="41"/>
      <c r="I8498" s="41"/>
      <c r="J8498" s="1388"/>
      <c r="K8498" s="1387"/>
      <c r="L8498" s="1389"/>
      <c r="M8498" s="1387"/>
      <c r="N8498" s="1387"/>
      <c r="O8498" s="1334"/>
      <c r="P8498" s="117"/>
      <c r="Q8498" s="117"/>
      <c r="R8498" s="41"/>
      <c r="S8498" s="321"/>
      <c r="T8498" s="321"/>
    </row>
    <row r="8499" spans="1:20" ht="29.25" customHeight="1">
      <c r="A8499" s="41"/>
      <c r="B8499" s="41"/>
      <c r="C8499" s="41"/>
      <c r="D8499" s="41"/>
      <c r="E8499" s="117"/>
      <c r="F8499" s="1387"/>
      <c r="G8499" s="1388"/>
      <c r="H8499" s="41"/>
      <c r="I8499" s="41"/>
      <c r="J8499" s="1388"/>
      <c r="K8499" s="1387"/>
      <c r="L8499" s="1389"/>
      <c r="M8499" s="1387"/>
      <c r="N8499" s="1387"/>
      <c r="O8499" s="1334"/>
      <c r="P8499" s="117"/>
      <c r="Q8499" s="117"/>
      <c r="R8499" s="41"/>
      <c r="S8499" s="321"/>
      <c r="T8499" s="321"/>
    </row>
    <row r="8500" spans="1:20" ht="29.25" customHeight="1">
      <c r="A8500" s="41"/>
      <c r="B8500" s="41"/>
      <c r="C8500" s="41"/>
      <c r="D8500" s="41"/>
      <c r="E8500" s="117"/>
      <c r="F8500" s="1387"/>
      <c r="G8500" s="1388"/>
      <c r="H8500" s="41"/>
      <c r="I8500" s="41"/>
      <c r="J8500" s="1388"/>
      <c r="K8500" s="1387"/>
      <c r="L8500" s="1389"/>
      <c r="M8500" s="1387"/>
      <c r="N8500" s="1387"/>
      <c r="O8500" s="1334"/>
      <c r="P8500" s="117"/>
      <c r="Q8500" s="117"/>
      <c r="R8500" s="41"/>
      <c r="S8500" s="321"/>
      <c r="T8500" s="321"/>
    </row>
    <row r="8501" spans="1:20" ht="29.25" customHeight="1">
      <c r="A8501" s="41"/>
      <c r="B8501" s="41"/>
      <c r="C8501" s="41"/>
      <c r="D8501" s="41"/>
      <c r="E8501" s="117"/>
      <c r="F8501" s="1387"/>
      <c r="G8501" s="1388"/>
      <c r="H8501" s="41"/>
      <c r="I8501" s="41"/>
      <c r="J8501" s="1388"/>
      <c r="K8501" s="1387"/>
      <c r="L8501" s="1389"/>
      <c r="M8501" s="1387"/>
      <c r="N8501" s="1387"/>
      <c r="O8501" s="1334"/>
      <c r="P8501" s="117"/>
      <c r="Q8501" s="117"/>
      <c r="R8501" s="41"/>
      <c r="S8501" s="321"/>
      <c r="T8501" s="321"/>
    </row>
    <row r="8502" spans="1:20" ht="29.25" customHeight="1">
      <c r="A8502" s="41"/>
      <c r="B8502" s="41"/>
      <c r="C8502" s="41"/>
      <c r="D8502" s="41"/>
      <c r="E8502" s="117"/>
      <c r="F8502" s="1387"/>
      <c r="G8502" s="1388"/>
      <c r="H8502" s="41"/>
      <c r="I8502" s="41"/>
      <c r="J8502" s="1388"/>
      <c r="K8502" s="1387"/>
      <c r="L8502" s="1389"/>
      <c r="M8502" s="1387"/>
      <c r="N8502" s="1387"/>
      <c r="O8502" s="1334"/>
      <c r="P8502" s="117"/>
      <c r="Q8502" s="117"/>
      <c r="R8502" s="41"/>
      <c r="S8502" s="321"/>
      <c r="T8502" s="321"/>
    </row>
    <row r="8503" spans="1:20" ht="29.25" customHeight="1">
      <c r="A8503" s="41"/>
      <c r="B8503" s="41"/>
      <c r="C8503" s="41"/>
      <c r="D8503" s="41"/>
      <c r="E8503" s="117"/>
      <c r="F8503" s="1387"/>
      <c r="G8503" s="1388"/>
      <c r="H8503" s="41"/>
      <c r="I8503" s="41"/>
      <c r="J8503" s="1388"/>
      <c r="K8503" s="1387"/>
      <c r="L8503" s="1389"/>
      <c r="M8503" s="1387"/>
      <c r="N8503" s="1387"/>
      <c r="O8503" s="1334"/>
      <c r="P8503" s="117"/>
      <c r="Q8503" s="117"/>
      <c r="R8503" s="41"/>
      <c r="S8503" s="321"/>
      <c r="T8503" s="321"/>
    </row>
    <row r="8504" spans="1:20" ht="29.25" customHeight="1">
      <c r="A8504" s="41"/>
      <c r="B8504" s="41"/>
      <c r="C8504" s="41"/>
      <c r="D8504" s="41"/>
      <c r="E8504" s="117"/>
      <c r="F8504" s="1387"/>
      <c r="G8504" s="1388"/>
      <c r="H8504" s="41"/>
      <c r="I8504" s="41"/>
      <c r="J8504" s="1388"/>
      <c r="K8504" s="1387"/>
      <c r="L8504" s="1389"/>
      <c r="M8504" s="1387"/>
      <c r="N8504" s="1387"/>
      <c r="O8504" s="1334"/>
      <c r="P8504" s="117"/>
      <c r="Q8504" s="117"/>
      <c r="R8504" s="41"/>
      <c r="S8504" s="321"/>
      <c r="T8504" s="321"/>
    </row>
    <row r="8505" spans="1:20" ht="29.25" customHeight="1">
      <c r="A8505" s="41"/>
      <c r="B8505" s="41"/>
      <c r="C8505" s="41"/>
      <c r="D8505" s="41"/>
      <c r="E8505" s="117"/>
      <c r="F8505" s="1387"/>
      <c r="G8505" s="1388"/>
      <c r="H8505" s="41"/>
      <c r="I8505" s="41"/>
      <c r="J8505" s="1388"/>
      <c r="K8505" s="1387"/>
      <c r="L8505" s="1389"/>
      <c r="M8505" s="1387"/>
      <c r="N8505" s="1387"/>
      <c r="O8505" s="1334"/>
      <c r="P8505" s="117"/>
      <c r="Q8505" s="117"/>
      <c r="R8505" s="41"/>
      <c r="S8505" s="321"/>
      <c r="T8505" s="321"/>
    </row>
    <row r="8506" spans="1:20" ht="29.25" customHeight="1">
      <c r="A8506" s="41"/>
      <c r="B8506" s="41"/>
      <c r="C8506" s="41"/>
      <c r="D8506" s="41"/>
      <c r="E8506" s="117"/>
      <c r="F8506" s="1387"/>
      <c r="G8506" s="1388"/>
      <c r="H8506" s="41"/>
      <c r="I8506" s="41"/>
      <c r="J8506" s="1388"/>
      <c r="K8506" s="1387"/>
      <c r="L8506" s="1389"/>
      <c r="M8506" s="1387"/>
      <c r="N8506" s="1387"/>
      <c r="O8506" s="1334"/>
      <c r="P8506" s="117"/>
      <c r="Q8506" s="117"/>
      <c r="R8506" s="41"/>
      <c r="S8506" s="321"/>
      <c r="T8506" s="321"/>
    </row>
    <row r="8507" spans="1:20" ht="29.25" customHeight="1">
      <c r="A8507" s="41"/>
      <c r="B8507" s="41"/>
      <c r="C8507" s="41"/>
      <c r="D8507" s="41"/>
      <c r="E8507" s="117"/>
      <c r="F8507" s="1387"/>
      <c r="G8507" s="1388"/>
      <c r="H8507" s="41"/>
      <c r="I8507" s="41"/>
      <c r="J8507" s="1388"/>
      <c r="K8507" s="1387"/>
      <c r="L8507" s="1389"/>
      <c r="M8507" s="1387"/>
      <c r="N8507" s="1387"/>
      <c r="O8507" s="1334"/>
      <c r="P8507" s="117"/>
      <c r="Q8507" s="117"/>
      <c r="R8507" s="41"/>
      <c r="S8507" s="321"/>
      <c r="T8507" s="321"/>
    </row>
    <row r="8508" spans="1:20" ht="29.25" customHeight="1">
      <c r="A8508" s="41"/>
      <c r="B8508" s="41"/>
      <c r="C8508" s="41"/>
      <c r="D8508" s="41"/>
      <c r="E8508" s="117"/>
      <c r="F8508" s="1387"/>
      <c r="G8508" s="1388"/>
      <c r="H8508" s="41"/>
      <c r="I8508" s="41"/>
      <c r="J8508" s="1388"/>
      <c r="K8508" s="1387"/>
      <c r="L8508" s="1389"/>
      <c r="M8508" s="1387"/>
      <c r="N8508" s="1387"/>
      <c r="O8508" s="1334"/>
      <c r="P8508" s="117"/>
      <c r="Q8508" s="117"/>
      <c r="R8508" s="41"/>
      <c r="S8508" s="321"/>
      <c r="T8508" s="321"/>
    </row>
    <row r="8509" spans="1:20" ht="29.25" customHeight="1">
      <c r="A8509" s="41"/>
      <c r="B8509" s="41"/>
      <c r="C8509" s="41"/>
      <c r="D8509" s="41"/>
      <c r="E8509" s="117"/>
      <c r="F8509" s="1387"/>
      <c r="G8509" s="1388"/>
      <c r="H8509" s="41"/>
      <c r="I8509" s="41"/>
      <c r="J8509" s="1388"/>
      <c r="K8509" s="1387"/>
      <c r="L8509" s="1389"/>
      <c r="M8509" s="1387"/>
      <c r="N8509" s="1387"/>
      <c r="O8509" s="1334"/>
      <c r="P8509" s="117"/>
      <c r="Q8509" s="117"/>
      <c r="R8509" s="41"/>
      <c r="S8509" s="321"/>
      <c r="T8509" s="321"/>
    </row>
    <row r="8510" spans="1:20" ht="29.25" customHeight="1">
      <c r="A8510" s="41"/>
      <c r="B8510" s="41"/>
      <c r="C8510" s="41"/>
      <c r="D8510" s="41"/>
      <c r="E8510" s="117"/>
      <c r="F8510" s="1387"/>
      <c r="G8510" s="1388"/>
      <c r="H8510" s="41"/>
      <c r="I8510" s="41"/>
      <c r="J8510" s="1388"/>
      <c r="K8510" s="1387"/>
      <c r="L8510" s="1389"/>
      <c r="M8510" s="1387"/>
      <c r="N8510" s="1387"/>
      <c r="O8510" s="1334"/>
      <c r="P8510" s="117"/>
      <c r="Q8510" s="117"/>
      <c r="R8510" s="41"/>
      <c r="S8510" s="321"/>
      <c r="T8510" s="321"/>
    </row>
    <row r="8511" spans="1:20" ht="29.25" customHeight="1">
      <c r="A8511" s="41"/>
      <c r="B8511" s="41"/>
      <c r="C8511" s="41"/>
      <c r="D8511" s="41"/>
      <c r="E8511" s="117"/>
      <c r="F8511" s="1387"/>
      <c r="G8511" s="1388"/>
      <c r="H8511" s="41"/>
      <c r="I8511" s="41"/>
      <c r="J8511" s="1388"/>
      <c r="K8511" s="1387"/>
      <c r="L8511" s="1389"/>
      <c r="M8511" s="1387"/>
      <c r="N8511" s="1387"/>
      <c r="O8511" s="1334"/>
      <c r="P8511" s="117"/>
      <c r="Q8511" s="117"/>
      <c r="R8511" s="41"/>
      <c r="S8511" s="321"/>
      <c r="T8511" s="321"/>
    </row>
    <row r="8512" spans="1:20" ht="29.25" customHeight="1">
      <c r="A8512" s="41"/>
      <c r="B8512" s="41"/>
      <c r="C8512" s="41"/>
      <c r="D8512" s="41"/>
      <c r="E8512" s="117"/>
      <c r="F8512" s="1387"/>
      <c r="G8512" s="1388"/>
      <c r="H8512" s="41"/>
      <c r="I8512" s="41"/>
      <c r="J8512" s="1388"/>
      <c r="K8512" s="1387"/>
      <c r="L8512" s="1389"/>
      <c r="M8512" s="1387"/>
      <c r="N8512" s="1387"/>
      <c r="O8512" s="1334"/>
      <c r="P8512" s="117"/>
      <c r="Q8512" s="117"/>
      <c r="R8512" s="41"/>
      <c r="S8512" s="321"/>
      <c r="T8512" s="321"/>
    </row>
    <row r="8513" spans="1:20" ht="29.25" customHeight="1">
      <c r="A8513" s="41"/>
      <c r="B8513" s="41"/>
      <c r="C8513" s="41"/>
      <c r="D8513" s="41"/>
      <c r="E8513" s="117"/>
      <c r="F8513" s="1387"/>
      <c r="G8513" s="1388"/>
      <c r="H8513" s="41"/>
      <c r="I8513" s="41"/>
      <c r="J8513" s="1388"/>
      <c r="K8513" s="1387"/>
      <c r="L8513" s="1389"/>
      <c r="M8513" s="1387"/>
      <c r="N8513" s="1387"/>
      <c r="O8513" s="1334"/>
      <c r="P8513" s="117"/>
      <c r="Q8513" s="117"/>
      <c r="R8513" s="41"/>
      <c r="S8513" s="321"/>
      <c r="T8513" s="321"/>
    </row>
    <row r="8514" spans="1:20" ht="29.25" customHeight="1">
      <c r="A8514" s="41"/>
      <c r="B8514" s="41"/>
      <c r="C8514" s="41"/>
      <c r="D8514" s="41"/>
      <c r="E8514" s="117"/>
      <c r="F8514" s="1387"/>
      <c r="G8514" s="1388"/>
      <c r="H8514" s="41"/>
      <c r="I8514" s="41"/>
      <c r="J8514" s="1388"/>
      <c r="K8514" s="1387"/>
      <c r="L8514" s="1389"/>
      <c r="M8514" s="1387"/>
      <c r="N8514" s="1387"/>
      <c r="O8514" s="1334"/>
      <c r="P8514" s="117"/>
      <c r="Q8514" s="117"/>
      <c r="R8514" s="41"/>
      <c r="S8514" s="321"/>
      <c r="T8514" s="321"/>
    </row>
    <row r="8515" spans="1:20" ht="29.25" customHeight="1">
      <c r="A8515" s="41"/>
      <c r="B8515" s="41"/>
      <c r="C8515" s="41"/>
      <c r="D8515" s="41"/>
      <c r="E8515" s="117"/>
      <c r="F8515" s="1387"/>
      <c r="G8515" s="1388"/>
      <c r="H8515" s="41"/>
      <c r="I8515" s="41"/>
      <c r="J8515" s="1388"/>
      <c r="K8515" s="1387"/>
      <c r="L8515" s="1389"/>
      <c r="M8515" s="1387"/>
      <c r="N8515" s="1387"/>
      <c r="O8515" s="1334"/>
      <c r="P8515" s="117"/>
      <c r="Q8515" s="117"/>
      <c r="R8515" s="41"/>
      <c r="S8515" s="321"/>
      <c r="T8515" s="321"/>
    </row>
    <row r="8516" spans="1:20" ht="29.25" customHeight="1">
      <c r="A8516" s="41"/>
      <c r="B8516" s="41"/>
      <c r="C8516" s="41"/>
      <c r="D8516" s="41"/>
      <c r="E8516" s="117"/>
      <c r="F8516" s="1387"/>
      <c r="G8516" s="1388"/>
      <c r="H8516" s="41"/>
      <c r="I8516" s="41"/>
      <c r="J8516" s="1388"/>
      <c r="K8516" s="1387"/>
      <c r="L8516" s="1389"/>
      <c r="M8516" s="1387"/>
      <c r="N8516" s="1387"/>
      <c r="O8516" s="1334"/>
      <c r="P8516" s="117"/>
      <c r="Q8516" s="117"/>
      <c r="R8516" s="41"/>
      <c r="S8516" s="321"/>
      <c r="T8516" s="321"/>
    </row>
    <row r="8517" spans="1:20" ht="29.25" customHeight="1">
      <c r="A8517" s="41"/>
      <c r="B8517" s="41"/>
      <c r="C8517" s="41"/>
      <c r="D8517" s="41"/>
      <c r="E8517" s="117"/>
      <c r="F8517" s="1387"/>
      <c r="G8517" s="1388"/>
      <c r="H8517" s="41"/>
      <c r="I8517" s="41"/>
      <c r="J8517" s="1388"/>
      <c r="K8517" s="1387"/>
      <c r="L8517" s="1389"/>
      <c r="M8517" s="1387"/>
      <c r="N8517" s="1387"/>
      <c r="O8517" s="1334"/>
      <c r="P8517" s="117"/>
      <c r="Q8517" s="117"/>
      <c r="R8517" s="41"/>
      <c r="S8517" s="321"/>
      <c r="T8517" s="321"/>
    </row>
    <row r="8518" spans="1:20" ht="29.25" customHeight="1">
      <c r="A8518" s="41"/>
      <c r="B8518" s="41"/>
      <c r="C8518" s="41"/>
      <c r="D8518" s="41"/>
      <c r="E8518" s="117"/>
      <c r="F8518" s="1387"/>
      <c r="G8518" s="1388"/>
      <c r="H8518" s="41"/>
      <c r="I8518" s="41"/>
      <c r="J8518" s="1388"/>
      <c r="K8518" s="1387"/>
      <c r="L8518" s="1389"/>
      <c r="M8518" s="1387"/>
      <c r="N8518" s="1387"/>
      <c r="O8518" s="1334"/>
      <c r="P8518" s="117"/>
      <c r="Q8518" s="117"/>
      <c r="R8518" s="41"/>
      <c r="S8518" s="321"/>
      <c r="T8518" s="321"/>
    </row>
    <row r="8519" spans="1:20" ht="29.25" customHeight="1">
      <c r="A8519" s="41"/>
      <c r="B8519" s="41"/>
      <c r="C8519" s="41"/>
      <c r="D8519" s="41"/>
      <c r="E8519" s="117"/>
      <c r="F8519" s="1387"/>
      <c r="G8519" s="1388"/>
      <c r="H8519" s="41"/>
      <c r="I8519" s="41"/>
      <c r="J8519" s="1388"/>
      <c r="K8519" s="1387"/>
      <c r="L8519" s="1389"/>
      <c r="M8519" s="1387"/>
      <c r="N8519" s="1387"/>
      <c r="O8519" s="1334"/>
      <c r="P8519" s="117"/>
      <c r="Q8519" s="117"/>
      <c r="R8519" s="41"/>
      <c r="S8519" s="321"/>
      <c r="T8519" s="321"/>
    </row>
    <row r="8520" spans="1:20" ht="29.25" customHeight="1">
      <c r="A8520" s="41"/>
      <c r="B8520" s="41"/>
      <c r="C8520" s="41"/>
      <c r="D8520" s="41"/>
      <c r="E8520" s="117"/>
      <c r="F8520" s="1387"/>
      <c r="G8520" s="1388"/>
      <c r="H8520" s="41"/>
      <c r="I8520" s="41"/>
      <c r="J8520" s="1388"/>
      <c r="K8520" s="1387"/>
      <c r="L8520" s="1389"/>
      <c r="M8520" s="1387"/>
      <c r="N8520" s="1387"/>
      <c r="O8520" s="1334"/>
      <c r="P8520" s="117"/>
      <c r="Q8520" s="117"/>
      <c r="R8520" s="41"/>
      <c r="S8520" s="321"/>
      <c r="T8520" s="321"/>
    </row>
    <row r="8521" spans="1:20" ht="29.25" customHeight="1">
      <c r="A8521" s="41"/>
      <c r="B8521" s="41"/>
      <c r="C8521" s="41"/>
      <c r="D8521" s="41"/>
      <c r="E8521" s="117"/>
      <c r="F8521" s="1387"/>
      <c r="G8521" s="1388"/>
      <c r="H8521" s="41"/>
      <c r="I8521" s="41"/>
      <c r="J8521" s="1388"/>
      <c r="K8521" s="1387"/>
      <c r="L8521" s="1389"/>
      <c r="M8521" s="1387"/>
      <c r="N8521" s="1387"/>
      <c r="O8521" s="1334"/>
      <c r="P8521" s="117"/>
      <c r="Q8521" s="117"/>
      <c r="R8521" s="41"/>
      <c r="S8521" s="321"/>
      <c r="T8521" s="321"/>
    </row>
    <row r="8522" spans="1:20" ht="29.25" customHeight="1">
      <c r="A8522" s="41"/>
      <c r="B8522" s="41"/>
      <c r="C8522" s="41"/>
      <c r="D8522" s="41"/>
      <c r="E8522" s="117"/>
      <c r="F8522" s="1387"/>
      <c r="G8522" s="1388"/>
      <c r="H8522" s="41"/>
      <c r="I8522" s="41"/>
      <c r="J8522" s="1388"/>
      <c r="K8522" s="1387"/>
      <c r="L8522" s="1389"/>
      <c r="M8522" s="1387"/>
      <c r="N8522" s="1387"/>
      <c r="O8522" s="1334"/>
      <c r="P8522" s="117"/>
      <c r="Q8522" s="117"/>
      <c r="R8522" s="41"/>
      <c r="S8522" s="321"/>
      <c r="T8522" s="321"/>
    </row>
    <row r="8523" spans="1:20" ht="29.25" customHeight="1">
      <c r="A8523" s="41"/>
      <c r="B8523" s="41"/>
      <c r="C8523" s="41"/>
      <c r="D8523" s="41"/>
      <c r="E8523" s="117"/>
      <c r="F8523" s="1387"/>
      <c r="G8523" s="1388"/>
      <c r="H8523" s="41"/>
      <c r="I8523" s="41"/>
      <c r="J8523" s="1388"/>
      <c r="K8523" s="1387"/>
      <c r="L8523" s="1389"/>
      <c r="M8523" s="1387"/>
      <c r="N8523" s="1387"/>
      <c r="O8523" s="1334"/>
      <c r="P8523" s="117"/>
      <c r="Q8523" s="117"/>
      <c r="R8523" s="41"/>
      <c r="S8523" s="321"/>
      <c r="T8523" s="321"/>
    </row>
    <row r="8524" spans="1:20" ht="29.25" customHeight="1">
      <c r="A8524" s="41"/>
      <c r="B8524" s="41"/>
      <c r="C8524" s="41"/>
      <c r="D8524" s="41"/>
      <c r="E8524" s="117"/>
      <c r="F8524" s="1387"/>
      <c r="G8524" s="1388"/>
      <c r="H8524" s="41"/>
      <c r="I8524" s="41"/>
      <c r="J8524" s="1388"/>
      <c r="K8524" s="1387"/>
      <c r="L8524" s="1389"/>
      <c r="M8524" s="1387"/>
      <c r="N8524" s="1387"/>
      <c r="O8524" s="1334"/>
      <c r="P8524" s="117"/>
      <c r="Q8524" s="117"/>
      <c r="R8524" s="41"/>
      <c r="S8524" s="321"/>
      <c r="T8524" s="321"/>
    </row>
    <row r="8525" spans="1:20" ht="29.25" customHeight="1">
      <c r="A8525" s="41"/>
      <c r="B8525" s="41"/>
      <c r="C8525" s="41"/>
      <c r="D8525" s="41"/>
      <c r="E8525" s="117"/>
      <c r="F8525" s="1387"/>
      <c r="G8525" s="1388"/>
      <c r="H8525" s="41"/>
      <c r="I8525" s="41"/>
      <c r="J8525" s="1388"/>
      <c r="K8525" s="1387"/>
      <c r="L8525" s="1389"/>
      <c r="M8525" s="1387"/>
      <c r="N8525" s="1387"/>
      <c r="O8525" s="1334"/>
      <c r="P8525" s="117"/>
      <c r="Q8525" s="117"/>
      <c r="R8525" s="41"/>
      <c r="S8525" s="321"/>
      <c r="T8525" s="321"/>
    </row>
    <row r="8526" spans="1:20" ht="29.25" customHeight="1">
      <c r="A8526" s="41"/>
      <c r="B8526" s="41"/>
      <c r="C8526" s="41"/>
      <c r="D8526" s="41"/>
      <c r="E8526" s="117"/>
      <c r="F8526" s="1387"/>
      <c r="G8526" s="1388"/>
      <c r="H8526" s="41"/>
      <c r="I8526" s="41"/>
      <c r="J8526" s="1388"/>
      <c r="K8526" s="1387"/>
      <c r="L8526" s="1389"/>
      <c r="M8526" s="1387"/>
      <c r="N8526" s="1387"/>
      <c r="O8526" s="1334"/>
      <c r="P8526" s="117"/>
      <c r="Q8526" s="117"/>
      <c r="R8526" s="41"/>
      <c r="S8526" s="321"/>
      <c r="T8526" s="321"/>
    </row>
    <row r="8527" spans="1:20" ht="29.25" customHeight="1">
      <c r="A8527" s="41"/>
      <c r="B8527" s="41"/>
      <c r="C8527" s="41"/>
      <c r="D8527" s="41"/>
      <c r="E8527" s="117"/>
      <c r="F8527" s="1387"/>
      <c r="G8527" s="1388"/>
      <c r="H8527" s="41"/>
      <c r="I8527" s="41"/>
      <c r="J8527" s="1388"/>
      <c r="K8527" s="1387"/>
      <c r="L8527" s="1389"/>
      <c r="M8527" s="1387"/>
      <c r="N8527" s="1387"/>
      <c r="O8527" s="1334"/>
      <c r="P8527" s="117"/>
      <c r="Q8527" s="117"/>
      <c r="R8527" s="41"/>
      <c r="S8527" s="321"/>
      <c r="T8527" s="321"/>
    </row>
    <row r="8528" spans="1:20" ht="29.25" customHeight="1">
      <c r="A8528" s="41"/>
      <c r="B8528" s="41"/>
      <c r="C8528" s="41"/>
      <c r="D8528" s="41"/>
      <c r="E8528" s="117"/>
      <c r="F8528" s="1387"/>
      <c r="G8528" s="1388"/>
      <c r="H8528" s="41"/>
      <c r="I8528" s="41"/>
      <c r="J8528" s="1388"/>
      <c r="K8528" s="1387"/>
      <c r="L8528" s="1389"/>
      <c r="M8528" s="1387"/>
      <c r="N8528" s="1387"/>
      <c r="O8528" s="1334"/>
      <c r="P8528" s="117"/>
      <c r="Q8528" s="117"/>
      <c r="R8528" s="41"/>
      <c r="S8528" s="321"/>
      <c r="T8528" s="321"/>
    </row>
    <row r="8529" spans="1:20" ht="29.25" customHeight="1">
      <c r="A8529" s="41"/>
      <c r="B8529" s="41"/>
      <c r="C8529" s="41"/>
      <c r="D8529" s="41"/>
      <c r="E8529" s="117"/>
      <c r="F8529" s="1387"/>
      <c r="G8529" s="1388"/>
      <c r="H8529" s="41"/>
      <c r="I8529" s="41"/>
      <c r="J8529" s="1388"/>
      <c r="K8529" s="1387"/>
      <c r="L8529" s="1389"/>
      <c r="M8529" s="1387"/>
      <c r="N8529" s="1387"/>
      <c r="O8529" s="1334"/>
      <c r="P8529" s="117"/>
      <c r="Q8529" s="117"/>
      <c r="R8529" s="41"/>
      <c r="S8529" s="321"/>
      <c r="T8529" s="321"/>
    </row>
    <row r="8530" spans="1:20" ht="29.25" customHeight="1">
      <c r="A8530" s="41"/>
      <c r="B8530" s="41"/>
      <c r="C8530" s="41"/>
      <c r="D8530" s="41"/>
      <c r="E8530" s="117"/>
      <c r="F8530" s="1387"/>
      <c r="G8530" s="1388"/>
      <c r="H8530" s="41"/>
      <c r="I8530" s="41"/>
      <c r="J8530" s="1388"/>
      <c r="K8530" s="1387"/>
      <c r="L8530" s="1389"/>
      <c r="M8530" s="1387"/>
      <c r="N8530" s="1387"/>
      <c r="O8530" s="1334"/>
      <c r="P8530" s="117"/>
      <c r="Q8530" s="117"/>
      <c r="R8530" s="41"/>
      <c r="S8530" s="321"/>
      <c r="T8530" s="321"/>
    </row>
    <row r="8531" spans="1:20" ht="29.25" customHeight="1">
      <c r="A8531" s="41"/>
      <c r="B8531" s="41"/>
      <c r="C8531" s="41"/>
      <c r="D8531" s="41"/>
      <c r="E8531" s="117"/>
      <c r="F8531" s="1387"/>
      <c r="G8531" s="1388"/>
      <c r="H8531" s="41"/>
      <c r="I8531" s="41"/>
      <c r="J8531" s="1388"/>
      <c r="K8531" s="1387"/>
      <c r="L8531" s="1389"/>
      <c r="M8531" s="1387"/>
      <c r="N8531" s="1387"/>
      <c r="O8531" s="1334"/>
      <c r="P8531" s="117"/>
      <c r="Q8531" s="117"/>
      <c r="R8531" s="41"/>
      <c r="S8531" s="321"/>
      <c r="T8531" s="321"/>
    </row>
    <row r="8532" spans="1:20" ht="29.25" customHeight="1">
      <c r="A8532" s="41"/>
      <c r="B8532" s="41"/>
      <c r="C8532" s="41"/>
      <c r="D8532" s="41"/>
      <c r="E8532" s="117"/>
      <c r="F8532" s="1387"/>
      <c r="G8532" s="1388"/>
      <c r="H8532" s="41"/>
      <c r="I8532" s="41"/>
      <c r="J8532" s="1388"/>
      <c r="K8532" s="1387"/>
      <c r="L8532" s="1389"/>
      <c r="M8532" s="1387"/>
      <c r="N8532" s="1387"/>
      <c r="O8532" s="1334"/>
      <c r="P8532" s="117"/>
      <c r="Q8532" s="117"/>
      <c r="R8532" s="41"/>
      <c r="S8532" s="321"/>
      <c r="T8532" s="321"/>
    </row>
    <row r="8533" spans="1:20" ht="29.25" customHeight="1">
      <c r="A8533" s="41"/>
      <c r="B8533" s="41"/>
      <c r="C8533" s="41"/>
      <c r="D8533" s="41"/>
      <c r="E8533" s="117"/>
      <c r="F8533" s="1387"/>
      <c r="G8533" s="1388"/>
      <c r="H8533" s="41"/>
      <c r="I8533" s="41"/>
      <c r="J8533" s="1388"/>
      <c r="K8533" s="1387"/>
      <c r="L8533" s="1389"/>
      <c r="M8533" s="1387"/>
      <c r="N8533" s="1387"/>
      <c r="O8533" s="1334"/>
      <c r="P8533" s="117"/>
      <c r="Q8533" s="117"/>
      <c r="R8533" s="41"/>
      <c r="S8533" s="321"/>
      <c r="T8533" s="321"/>
    </row>
    <row r="8534" spans="1:20" ht="29.25" customHeight="1">
      <c r="A8534" s="41"/>
      <c r="B8534" s="41"/>
      <c r="C8534" s="41"/>
      <c r="D8534" s="41"/>
      <c r="E8534" s="117"/>
      <c r="F8534" s="1387"/>
      <c r="G8534" s="1388"/>
      <c r="H8534" s="41"/>
      <c r="I8534" s="41"/>
      <c r="J8534" s="1388"/>
      <c r="K8534" s="1387"/>
      <c r="L8534" s="1389"/>
      <c r="M8534" s="1387"/>
      <c r="N8534" s="1387"/>
      <c r="O8534" s="1334"/>
      <c r="P8534" s="117"/>
      <c r="Q8534" s="117"/>
      <c r="R8534" s="41"/>
      <c r="S8534" s="321"/>
      <c r="T8534" s="321"/>
    </row>
    <row r="8535" spans="1:20" ht="29.25" customHeight="1">
      <c r="A8535" s="41"/>
      <c r="B8535" s="41"/>
      <c r="C8535" s="41"/>
      <c r="D8535" s="41"/>
      <c r="E8535" s="117"/>
      <c r="F8535" s="1387"/>
      <c r="G8535" s="1388"/>
      <c r="H8535" s="41"/>
      <c r="I8535" s="41"/>
      <c r="J8535" s="1388"/>
      <c r="K8535" s="1387"/>
      <c r="L8535" s="1389"/>
      <c r="M8535" s="1387"/>
      <c r="N8535" s="1387"/>
      <c r="O8535" s="1334"/>
      <c r="P8535" s="117"/>
      <c r="Q8535" s="117"/>
      <c r="R8535" s="41"/>
      <c r="S8535" s="321"/>
      <c r="T8535" s="321"/>
    </row>
    <row r="8536" spans="1:20" ht="29.25" customHeight="1">
      <c r="A8536" s="41"/>
      <c r="B8536" s="41"/>
      <c r="C8536" s="41"/>
      <c r="D8536" s="41"/>
      <c r="E8536" s="117"/>
      <c r="F8536" s="1387"/>
      <c r="G8536" s="1388"/>
      <c r="H8536" s="41"/>
      <c r="I8536" s="41"/>
      <c r="J8536" s="1388"/>
      <c r="K8536" s="1387"/>
      <c r="L8536" s="1389"/>
      <c r="M8536" s="1387"/>
      <c r="N8536" s="1387"/>
      <c r="O8536" s="1334"/>
      <c r="P8536" s="117"/>
      <c r="Q8536" s="117"/>
      <c r="R8536" s="41"/>
      <c r="S8536" s="321"/>
      <c r="T8536" s="321"/>
    </row>
    <row r="8537" spans="1:20" ht="29.25" customHeight="1">
      <c r="A8537" s="41"/>
      <c r="B8537" s="41"/>
      <c r="C8537" s="41"/>
      <c r="D8537" s="41"/>
      <c r="E8537" s="117"/>
      <c r="F8537" s="1387"/>
      <c r="G8537" s="1388"/>
      <c r="H8537" s="41"/>
      <c r="I8537" s="41"/>
      <c r="J8537" s="1388"/>
      <c r="K8537" s="1387"/>
      <c r="L8537" s="1389"/>
      <c r="M8537" s="1387"/>
      <c r="N8537" s="1387"/>
      <c r="O8537" s="1334"/>
      <c r="P8537" s="117"/>
      <c r="Q8537" s="117"/>
      <c r="R8537" s="41"/>
      <c r="S8537" s="321"/>
      <c r="T8537" s="321"/>
    </row>
    <row r="8538" spans="1:20" ht="29.25" customHeight="1">
      <c r="A8538" s="41"/>
      <c r="B8538" s="41"/>
      <c r="C8538" s="41"/>
      <c r="D8538" s="41"/>
      <c r="E8538" s="117"/>
      <c r="F8538" s="1387"/>
      <c r="G8538" s="1388"/>
      <c r="H8538" s="41"/>
      <c r="I8538" s="41"/>
      <c r="J8538" s="1388"/>
      <c r="K8538" s="1387"/>
      <c r="L8538" s="1389"/>
      <c r="M8538" s="1387"/>
      <c r="N8538" s="1387"/>
      <c r="O8538" s="1334"/>
      <c r="P8538" s="117"/>
      <c r="Q8538" s="117"/>
      <c r="R8538" s="41"/>
      <c r="S8538" s="321"/>
      <c r="T8538" s="321"/>
    </row>
    <row r="8539" spans="1:20" ht="29.25" customHeight="1">
      <c r="A8539" s="41"/>
      <c r="B8539" s="41"/>
      <c r="C8539" s="41"/>
      <c r="D8539" s="41"/>
      <c r="E8539" s="117"/>
      <c r="F8539" s="1387"/>
      <c r="G8539" s="1388"/>
      <c r="H8539" s="41"/>
      <c r="I8539" s="41"/>
      <c r="J8539" s="1388"/>
      <c r="K8539" s="1387"/>
      <c r="L8539" s="1389"/>
      <c r="M8539" s="1387"/>
      <c r="N8539" s="1387"/>
      <c r="O8539" s="1334"/>
      <c r="P8539" s="117"/>
      <c r="Q8539" s="117"/>
      <c r="R8539" s="41"/>
      <c r="S8539" s="321"/>
      <c r="T8539" s="321"/>
    </row>
    <row r="8540" spans="1:20" ht="29.25" customHeight="1">
      <c r="A8540" s="41"/>
      <c r="B8540" s="41"/>
      <c r="C8540" s="41"/>
      <c r="D8540" s="41"/>
      <c r="E8540" s="117"/>
      <c r="F8540" s="1387"/>
      <c r="G8540" s="1388"/>
      <c r="H8540" s="41"/>
      <c r="I8540" s="41"/>
      <c r="J8540" s="1388"/>
      <c r="K8540" s="1387"/>
      <c r="L8540" s="1389"/>
      <c r="M8540" s="1387"/>
      <c r="N8540" s="1387"/>
      <c r="O8540" s="1334"/>
      <c r="P8540" s="117"/>
      <c r="Q8540" s="117"/>
      <c r="R8540" s="41"/>
      <c r="S8540" s="321"/>
      <c r="T8540" s="321"/>
    </row>
    <row r="8541" spans="1:20" ht="29.25" customHeight="1">
      <c r="A8541" s="41"/>
      <c r="B8541" s="41"/>
      <c r="C8541" s="41"/>
      <c r="D8541" s="41"/>
      <c r="E8541" s="117"/>
      <c r="F8541" s="1387"/>
      <c r="G8541" s="1388"/>
      <c r="H8541" s="41"/>
      <c r="I8541" s="41"/>
      <c r="J8541" s="1388"/>
      <c r="K8541" s="1387"/>
      <c r="L8541" s="1389"/>
      <c r="M8541" s="1387"/>
      <c r="N8541" s="1387"/>
      <c r="O8541" s="1334"/>
      <c r="P8541" s="117"/>
      <c r="Q8541" s="117"/>
      <c r="R8541" s="41"/>
      <c r="S8541" s="321"/>
      <c r="T8541" s="321"/>
    </row>
    <row r="8542" spans="1:20" ht="29.25" customHeight="1">
      <c r="A8542" s="41"/>
      <c r="B8542" s="41"/>
      <c r="C8542" s="41"/>
      <c r="D8542" s="41"/>
      <c r="E8542" s="117"/>
      <c r="F8542" s="1387"/>
      <c r="G8542" s="1388"/>
      <c r="H8542" s="41"/>
      <c r="I8542" s="41"/>
      <c r="J8542" s="1388"/>
      <c r="K8542" s="1387"/>
      <c r="L8542" s="1389"/>
      <c r="M8542" s="1387"/>
      <c r="N8542" s="1387"/>
      <c r="O8542" s="1334"/>
      <c r="P8542" s="117"/>
      <c r="Q8542" s="117"/>
      <c r="R8542" s="41"/>
      <c r="S8542" s="321"/>
      <c r="T8542" s="321"/>
    </row>
    <row r="8543" spans="1:20" ht="29.25" customHeight="1">
      <c r="A8543" s="41"/>
      <c r="B8543" s="41"/>
      <c r="C8543" s="41"/>
      <c r="D8543" s="41"/>
      <c r="E8543" s="117"/>
      <c r="F8543" s="1387"/>
      <c r="G8543" s="1388"/>
      <c r="H8543" s="41"/>
      <c r="I8543" s="41"/>
      <c r="J8543" s="1388"/>
      <c r="K8543" s="1387"/>
      <c r="L8543" s="1389"/>
      <c r="M8543" s="1387"/>
      <c r="N8543" s="1387"/>
      <c r="O8543" s="1334"/>
      <c r="P8543" s="117"/>
      <c r="Q8543" s="117"/>
      <c r="R8543" s="41"/>
      <c r="S8543" s="321"/>
      <c r="T8543" s="321"/>
    </row>
    <row r="8544" spans="1:20" ht="29.25" customHeight="1">
      <c r="A8544" s="41"/>
      <c r="B8544" s="41"/>
      <c r="C8544" s="41"/>
      <c r="D8544" s="41"/>
      <c r="E8544" s="117"/>
      <c r="F8544" s="1387"/>
      <c r="G8544" s="1388"/>
      <c r="H8544" s="41"/>
      <c r="I8544" s="41"/>
      <c r="J8544" s="1388"/>
      <c r="K8544" s="1387"/>
      <c r="L8544" s="1389"/>
      <c r="M8544" s="1387"/>
      <c r="N8544" s="1387"/>
      <c r="O8544" s="1334"/>
      <c r="P8544" s="117"/>
      <c r="Q8544" s="117"/>
      <c r="R8544" s="41"/>
      <c r="S8544" s="321"/>
      <c r="T8544" s="321"/>
    </row>
    <row r="8545" spans="1:20" ht="29.25" customHeight="1">
      <c r="A8545" s="41"/>
      <c r="B8545" s="41"/>
      <c r="C8545" s="41"/>
      <c r="D8545" s="41"/>
      <c r="E8545" s="117"/>
      <c r="F8545" s="1387"/>
      <c r="G8545" s="1388"/>
      <c r="H8545" s="41"/>
      <c r="I8545" s="41"/>
      <c r="J8545" s="1388"/>
      <c r="K8545" s="1387"/>
      <c r="L8545" s="1389"/>
      <c r="M8545" s="1387"/>
      <c r="N8545" s="1387"/>
      <c r="O8545" s="1334"/>
      <c r="P8545" s="117"/>
      <c r="Q8545" s="117"/>
      <c r="R8545" s="41"/>
      <c r="S8545" s="321"/>
      <c r="T8545" s="321"/>
    </row>
    <row r="8546" spans="1:20" ht="29.25" customHeight="1">
      <c r="A8546" s="41"/>
      <c r="B8546" s="41"/>
      <c r="C8546" s="41"/>
      <c r="D8546" s="41"/>
      <c r="E8546" s="117"/>
      <c r="F8546" s="1387"/>
      <c r="G8546" s="1388"/>
      <c r="H8546" s="41"/>
      <c r="I8546" s="41"/>
      <c r="J8546" s="1388"/>
      <c r="K8546" s="1387"/>
      <c r="L8546" s="1389"/>
      <c r="M8546" s="1387"/>
      <c r="N8546" s="1387"/>
      <c r="O8546" s="1334"/>
      <c r="P8546" s="117"/>
      <c r="Q8546" s="117"/>
      <c r="R8546" s="41"/>
      <c r="S8546" s="321"/>
      <c r="T8546" s="321"/>
    </row>
    <row r="8547" spans="1:20" ht="29.25" customHeight="1">
      <c r="A8547" s="41"/>
      <c r="B8547" s="41"/>
      <c r="C8547" s="41"/>
      <c r="D8547" s="41"/>
      <c r="E8547" s="117"/>
      <c r="F8547" s="1387"/>
      <c r="G8547" s="1388"/>
      <c r="H8547" s="41"/>
      <c r="I8547" s="41"/>
      <c r="J8547" s="1388"/>
      <c r="K8547" s="1387"/>
      <c r="L8547" s="1389"/>
      <c r="M8547" s="1387"/>
      <c r="N8547" s="1387"/>
      <c r="O8547" s="1334"/>
      <c r="P8547" s="117"/>
      <c r="Q8547" s="117"/>
      <c r="R8547" s="41"/>
      <c r="S8547" s="321"/>
      <c r="T8547" s="321"/>
    </row>
    <row r="8548" spans="1:20" ht="29.25" customHeight="1">
      <c r="A8548" s="41"/>
      <c r="B8548" s="41"/>
      <c r="C8548" s="41"/>
      <c r="D8548" s="41"/>
      <c r="E8548" s="117"/>
      <c r="F8548" s="1387"/>
      <c r="G8548" s="1388"/>
      <c r="H8548" s="41"/>
      <c r="I8548" s="41"/>
      <c r="J8548" s="1388"/>
      <c r="K8548" s="1387"/>
      <c r="L8548" s="1389"/>
      <c r="M8548" s="1387"/>
      <c r="N8548" s="1387"/>
      <c r="O8548" s="1334"/>
      <c r="P8548" s="117"/>
      <c r="Q8548" s="117"/>
      <c r="R8548" s="41"/>
      <c r="S8548" s="321"/>
      <c r="T8548" s="321"/>
    </row>
    <row r="8549" spans="1:20" ht="29.25" customHeight="1">
      <c r="A8549" s="41"/>
      <c r="B8549" s="41"/>
      <c r="C8549" s="41"/>
      <c r="D8549" s="41"/>
      <c r="E8549" s="117"/>
      <c r="F8549" s="1387"/>
      <c r="G8549" s="1388"/>
      <c r="H8549" s="41"/>
      <c r="I8549" s="41"/>
      <c r="J8549" s="1388"/>
      <c r="K8549" s="1387"/>
      <c r="L8549" s="1389"/>
      <c r="M8549" s="1387"/>
      <c r="N8549" s="1387"/>
      <c r="O8549" s="1334"/>
      <c r="P8549" s="117"/>
      <c r="Q8549" s="117"/>
      <c r="R8549" s="41"/>
      <c r="S8549" s="321"/>
      <c r="T8549" s="321"/>
    </row>
    <row r="8550" spans="1:20" ht="29.25" customHeight="1">
      <c r="A8550" s="41"/>
      <c r="B8550" s="41"/>
      <c r="C8550" s="41"/>
      <c r="D8550" s="41"/>
      <c r="E8550" s="117"/>
      <c r="F8550" s="1387"/>
      <c r="G8550" s="1388"/>
      <c r="H8550" s="41"/>
      <c r="I8550" s="41"/>
      <c r="J8550" s="1388"/>
      <c r="K8550" s="1387"/>
      <c r="L8550" s="1389"/>
      <c r="M8550" s="1387"/>
      <c r="N8550" s="1387"/>
      <c r="O8550" s="1334"/>
      <c r="P8550" s="117"/>
      <c r="Q8550" s="117"/>
      <c r="R8550" s="41"/>
      <c r="S8550" s="321"/>
      <c r="T8550" s="321"/>
    </row>
    <row r="8551" spans="1:20" ht="29.25" customHeight="1">
      <c r="A8551" s="41"/>
      <c r="B8551" s="41"/>
      <c r="C8551" s="41"/>
      <c r="D8551" s="41"/>
      <c r="E8551" s="117"/>
      <c r="F8551" s="1387"/>
      <c r="G8551" s="1388"/>
      <c r="H8551" s="41"/>
      <c r="I8551" s="41"/>
      <c r="J8551" s="1388"/>
      <c r="K8551" s="1387"/>
      <c r="L8551" s="1389"/>
      <c r="M8551" s="1387"/>
      <c r="N8551" s="1387"/>
      <c r="O8551" s="1334"/>
      <c r="P8551" s="117"/>
      <c r="Q8551" s="117"/>
      <c r="R8551" s="41"/>
      <c r="S8551" s="321"/>
      <c r="T8551" s="321"/>
    </row>
    <row r="8552" spans="1:20" ht="29.25" customHeight="1">
      <c r="A8552" s="41"/>
      <c r="B8552" s="41"/>
      <c r="C8552" s="41"/>
      <c r="D8552" s="41"/>
      <c r="E8552" s="117"/>
      <c r="F8552" s="1387"/>
      <c r="G8552" s="1388"/>
      <c r="H8552" s="41"/>
      <c r="I8552" s="41"/>
      <c r="J8552" s="1388"/>
      <c r="K8552" s="1387"/>
      <c r="L8552" s="1389"/>
      <c r="M8552" s="1387"/>
      <c r="N8552" s="1387"/>
      <c r="O8552" s="1334"/>
      <c r="P8552" s="117"/>
      <c r="Q8552" s="117"/>
      <c r="R8552" s="41"/>
      <c r="S8552" s="321"/>
      <c r="T8552" s="321"/>
    </row>
    <row r="8553" spans="1:20" ht="29.25" customHeight="1">
      <c r="A8553" s="41"/>
      <c r="B8553" s="41"/>
      <c r="C8553" s="41"/>
      <c r="D8553" s="41"/>
      <c r="E8553" s="117"/>
      <c r="F8553" s="1387"/>
      <c r="G8553" s="1388"/>
      <c r="H8553" s="41"/>
      <c r="I8553" s="41"/>
      <c r="J8553" s="1388"/>
      <c r="K8553" s="1387"/>
      <c r="L8553" s="1389"/>
      <c r="M8553" s="1387"/>
      <c r="N8553" s="1387"/>
      <c r="O8553" s="1334"/>
      <c r="P8553" s="117"/>
      <c r="Q8553" s="117"/>
      <c r="R8553" s="41"/>
      <c r="S8553" s="321"/>
      <c r="T8553" s="321"/>
    </row>
    <row r="8554" spans="1:20" ht="29.25" customHeight="1">
      <c r="A8554" s="41"/>
      <c r="B8554" s="41"/>
      <c r="C8554" s="41"/>
      <c r="D8554" s="41"/>
      <c r="E8554" s="117"/>
      <c r="F8554" s="1387"/>
      <c r="G8554" s="1388"/>
      <c r="H8554" s="41"/>
      <c r="I8554" s="41"/>
      <c r="J8554" s="1388"/>
      <c r="K8554" s="1387"/>
      <c r="L8554" s="1389"/>
      <c r="M8554" s="1387"/>
      <c r="N8554" s="1387"/>
      <c r="O8554" s="1334"/>
      <c r="P8554" s="117"/>
      <c r="Q8554" s="117"/>
      <c r="R8554" s="41"/>
      <c r="S8554" s="321"/>
      <c r="T8554" s="321"/>
    </row>
    <row r="8555" spans="1:20" ht="29.25" customHeight="1">
      <c r="A8555" s="41"/>
      <c r="B8555" s="41"/>
      <c r="C8555" s="41"/>
      <c r="D8555" s="41"/>
      <c r="E8555" s="117"/>
      <c r="F8555" s="1387"/>
      <c r="G8555" s="1388"/>
      <c r="H8555" s="41"/>
      <c r="I8555" s="41"/>
      <c r="J8555" s="1388"/>
      <c r="K8555" s="1387"/>
      <c r="L8555" s="1389"/>
      <c r="M8555" s="1387"/>
      <c r="N8555" s="1387"/>
      <c r="O8555" s="1334"/>
      <c r="P8555" s="117"/>
      <c r="Q8555" s="117"/>
      <c r="R8555" s="41"/>
      <c r="S8555" s="321"/>
      <c r="T8555" s="321"/>
    </row>
    <row r="8556" spans="1:20" ht="29.25" customHeight="1">
      <c r="A8556" s="41"/>
      <c r="B8556" s="41"/>
      <c r="C8556" s="41"/>
      <c r="D8556" s="41"/>
      <c r="E8556" s="117"/>
      <c r="F8556" s="1387"/>
      <c r="G8556" s="1388"/>
      <c r="H8556" s="41"/>
      <c r="I8556" s="41"/>
      <c r="J8556" s="1388"/>
      <c r="K8556" s="1387"/>
      <c r="L8556" s="1389"/>
      <c r="M8556" s="1387"/>
      <c r="N8556" s="1387"/>
      <c r="O8556" s="1334"/>
      <c r="P8556" s="117"/>
      <c r="Q8556" s="117"/>
      <c r="R8556" s="41"/>
      <c r="S8556" s="321"/>
      <c r="T8556" s="321"/>
    </row>
    <row r="8557" spans="1:20" ht="29.25" customHeight="1">
      <c r="A8557" s="41"/>
      <c r="B8557" s="41"/>
      <c r="C8557" s="41"/>
      <c r="D8557" s="41"/>
      <c r="E8557" s="117"/>
      <c r="F8557" s="1387"/>
      <c r="G8557" s="1388"/>
      <c r="H8557" s="41"/>
      <c r="I8557" s="41"/>
      <c r="J8557" s="1388"/>
      <c r="K8557" s="1387"/>
      <c r="L8557" s="1389"/>
      <c r="M8557" s="1387"/>
      <c r="N8557" s="1387"/>
      <c r="O8557" s="1334"/>
      <c r="P8557" s="117"/>
      <c r="Q8557" s="117"/>
      <c r="R8557" s="41"/>
      <c r="S8557" s="321"/>
      <c r="T8557" s="321"/>
    </row>
    <row r="8558" spans="1:20" ht="29.25" customHeight="1">
      <c r="A8558" s="41"/>
      <c r="B8558" s="41"/>
      <c r="C8558" s="41"/>
      <c r="D8558" s="41"/>
      <c r="E8558" s="117"/>
      <c r="F8558" s="1387"/>
      <c r="G8558" s="1388"/>
      <c r="H8558" s="41"/>
      <c r="I8558" s="41"/>
      <c r="J8558" s="1388"/>
      <c r="K8558" s="1387"/>
      <c r="L8558" s="1389"/>
      <c r="M8558" s="1387"/>
      <c r="N8558" s="1387"/>
      <c r="O8558" s="1334"/>
      <c r="P8558" s="117"/>
      <c r="Q8558" s="117"/>
      <c r="R8558" s="41"/>
      <c r="S8558" s="321"/>
      <c r="T8558" s="321"/>
    </row>
    <row r="8559" spans="1:20" ht="29.25" customHeight="1">
      <c r="A8559" s="41"/>
      <c r="B8559" s="41"/>
      <c r="C8559" s="41"/>
      <c r="D8559" s="41"/>
      <c r="E8559" s="117"/>
      <c r="F8559" s="1387"/>
      <c r="G8559" s="1388"/>
      <c r="H8559" s="41"/>
      <c r="I8559" s="41"/>
      <c r="J8559" s="1388"/>
      <c r="K8559" s="1387"/>
      <c r="L8559" s="1389"/>
      <c r="M8559" s="1387"/>
      <c r="N8559" s="1387"/>
      <c r="O8559" s="1334"/>
      <c r="P8559" s="117"/>
      <c r="Q8559" s="117"/>
      <c r="R8559" s="41"/>
      <c r="S8559" s="321"/>
      <c r="T8559" s="321"/>
    </row>
    <row r="8560" spans="1:20" ht="29.25" customHeight="1">
      <c r="A8560" s="41"/>
      <c r="B8560" s="41"/>
      <c r="C8560" s="41"/>
      <c r="D8560" s="41"/>
      <c r="E8560" s="117"/>
      <c r="F8560" s="1387"/>
      <c r="G8560" s="1388"/>
      <c r="H8560" s="41"/>
      <c r="I8560" s="41"/>
      <c r="J8560" s="1388"/>
      <c r="K8560" s="1387"/>
      <c r="L8560" s="1389"/>
      <c r="M8560" s="1387"/>
      <c r="N8560" s="1387"/>
      <c r="O8560" s="1334"/>
      <c r="P8560" s="117"/>
      <c r="Q8560" s="117"/>
      <c r="R8560" s="41"/>
      <c r="S8560" s="321"/>
      <c r="T8560" s="321"/>
    </row>
    <row r="8561" spans="1:20" ht="29.25" customHeight="1">
      <c r="A8561" s="41"/>
      <c r="B8561" s="41"/>
      <c r="C8561" s="41"/>
      <c r="D8561" s="41"/>
      <c r="E8561" s="117"/>
      <c r="F8561" s="1387"/>
      <c r="G8561" s="1388"/>
      <c r="H8561" s="41"/>
      <c r="I8561" s="41"/>
      <c r="J8561" s="1388"/>
      <c r="K8561" s="1387"/>
      <c r="L8561" s="1389"/>
      <c r="M8561" s="1387"/>
      <c r="N8561" s="1387"/>
      <c r="O8561" s="1334"/>
      <c r="P8561" s="117"/>
      <c r="Q8561" s="117"/>
      <c r="R8561" s="41"/>
      <c r="S8561" s="321"/>
      <c r="T8561" s="321"/>
    </row>
    <row r="8562" spans="1:20" ht="29.25" customHeight="1">
      <c r="A8562" s="41"/>
      <c r="B8562" s="41"/>
      <c r="C8562" s="41"/>
      <c r="D8562" s="41"/>
      <c r="E8562" s="117"/>
      <c r="F8562" s="1387"/>
      <c r="G8562" s="1388"/>
      <c r="H8562" s="41"/>
      <c r="I8562" s="41"/>
      <c r="J8562" s="1388"/>
      <c r="K8562" s="1387"/>
      <c r="L8562" s="1389"/>
      <c r="M8562" s="1387"/>
      <c r="N8562" s="1387"/>
      <c r="O8562" s="1334"/>
      <c r="P8562" s="117"/>
      <c r="Q8562" s="117"/>
      <c r="R8562" s="41"/>
      <c r="S8562" s="321"/>
      <c r="T8562" s="321"/>
    </row>
    <row r="8563" spans="1:20" ht="29.25" customHeight="1">
      <c r="A8563" s="41"/>
      <c r="B8563" s="41"/>
      <c r="C8563" s="41"/>
      <c r="D8563" s="41"/>
      <c r="E8563" s="117"/>
      <c r="F8563" s="1387"/>
      <c r="G8563" s="1388"/>
      <c r="H8563" s="41"/>
      <c r="I8563" s="41"/>
      <c r="J8563" s="1388"/>
      <c r="K8563" s="1387"/>
      <c r="L8563" s="1389"/>
      <c r="M8563" s="1387"/>
      <c r="N8563" s="1387"/>
      <c r="O8563" s="1334"/>
      <c r="P8563" s="117"/>
      <c r="Q8563" s="117"/>
      <c r="R8563" s="41"/>
      <c r="S8563" s="321"/>
      <c r="T8563" s="321"/>
    </row>
    <row r="8564" spans="1:20" ht="29.25" customHeight="1">
      <c r="A8564" s="41"/>
      <c r="B8564" s="41"/>
      <c r="C8564" s="41"/>
      <c r="D8564" s="41"/>
      <c r="E8564" s="117"/>
      <c r="F8564" s="1387"/>
      <c r="G8564" s="1388"/>
      <c r="H8564" s="41"/>
      <c r="I8564" s="41"/>
      <c r="J8564" s="1388"/>
      <c r="K8564" s="1387"/>
      <c r="L8564" s="1389"/>
      <c r="M8564" s="1387"/>
      <c r="N8564" s="1387"/>
      <c r="O8564" s="1334"/>
      <c r="P8564" s="117"/>
      <c r="Q8564" s="117"/>
      <c r="R8564" s="41"/>
      <c r="S8564" s="321"/>
      <c r="T8564" s="321"/>
    </row>
    <row r="8565" spans="1:20" ht="29.25" customHeight="1">
      <c r="A8565" s="41"/>
      <c r="B8565" s="41"/>
      <c r="C8565" s="41"/>
      <c r="D8565" s="41"/>
      <c r="E8565" s="117"/>
      <c r="F8565" s="1387"/>
      <c r="G8565" s="1388"/>
      <c r="H8565" s="41"/>
      <c r="I8565" s="41"/>
      <c r="J8565" s="1388"/>
      <c r="K8565" s="1387"/>
      <c r="L8565" s="1389"/>
      <c r="M8565" s="1387"/>
      <c r="N8565" s="1387"/>
      <c r="O8565" s="1334"/>
      <c r="P8565" s="117"/>
      <c r="Q8565" s="117"/>
      <c r="R8565" s="41"/>
      <c r="S8565" s="321"/>
      <c r="T8565" s="321"/>
    </row>
    <row r="8566" spans="1:20" ht="29.25" customHeight="1">
      <c r="A8566" s="41"/>
      <c r="B8566" s="41"/>
      <c r="C8566" s="41"/>
      <c r="D8566" s="41"/>
      <c r="E8566" s="117"/>
      <c r="F8566" s="1387"/>
      <c r="G8566" s="1388"/>
      <c r="H8566" s="41"/>
      <c r="I8566" s="41"/>
      <c r="J8566" s="1388"/>
      <c r="K8566" s="1387"/>
      <c r="L8566" s="1389"/>
      <c r="M8566" s="1387"/>
      <c r="N8566" s="1387"/>
      <c r="O8566" s="1334"/>
      <c r="P8566" s="117"/>
      <c r="Q8566" s="117"/>
      <c r="R8566" s="41"/>
      <c r="S8566" s="321"/>
      <c r="T8566" s="321"/>
    </row>
    <row r="8567" spans="1:20" ht="29.25" customHeight="1">
      <c r="A8567" s="41"/>
      <c r="B8567" s="41"/>
      <c r="C8567" s="41"/>
      <c r="D8567" s="41"/>
      <c r="E8567" s="117"/>
      <c r="F8567" s="1387"/>
      <c r="G8567" s="1388"/>
      <c r="H8567" s="41"/>
      <c r="I8567" s="41"/>
      <c r="J8567" s="1388"/>
      <c r="K8567" s="1387"/>
      <c r="L8567" s="1389"/>
      <c r="M8567" s="1387"/>
      <c r="N8567" s="1387"/>
      <c r="O8567" s="1334"/>
      <c r="P8567" s="117"/>
      <c r="Q8567" s="117"/>
      <c r="R8567" s="41"/>
      <c r="S8567" s="321"/>
      <c r="T8567" s="321"/>
    </row>
    <row r="8568" spans="1:20" ht="29.25" customHeight="1">
      <c r="A8568" s="41"/>
      <c r="B8568" s="41"/>
      <c r="C8568" s="41"/>
      <c r="D8568" s="41"/>
      <c r="E8568" s="117"/>
      <c r="F8568" s="1387"/>
      <c r="G8568" s="1388"/>
      <c r="H8568" s="41"/>
      <c r="I8568" s="41"/>
      <c r="J8568" s="1388"/>
      <c r="K8568" s="1387"/>
      <c r="L8568" s="1389"/>
      <c r="M8568" s="1387"/>
      <c r="N8568" s="1387"/>
      <c r="O8568" s="1334"/>
      <c r="P8568" s="117"/>
      <c r="Q8568" s="117"/>
      <c r="R8568" s="41"/>
      <c r="S8568" s="321"/>
      <c r="T8568" s="321"/>
    </row>
    <row r="8569" spans="1:20" ht="29.25" customHeight="1">
      <c r="A8569" s="41"/>
      <c r="B8569" s="41"/>
      <c r="C8569" s="41"/>
      <c r="D8569" s="41"/>
      <c r="E8569" s="117"/>
      <c r="F8569" s="1387"/>
      <c r="G8569" s="1388"/>
      <c r="H8569" s="41"/>
      <c r="I8569" s="41"/>
      <c r="J8569" s="1388"/>
      <c r="K8569" s="1387"/>
      <c r="L8569" s="1389"/>
      <c r="M8569" s="1387"/>
      <c r="N8569" s="1387"/>
      <c r="O8569" s="1334"/>
      <c r="P8569" s="117"/>
      <c r="Q8569" s="117"/>
      <c r="R8569" s="41"/>
      <c r="S8569" s="321"/>
      <c r="T8569" s="321"/>
    </row>
    <row r="8570" spans="1:20" ht="29.25" customHeight="1">
      <c r="A8570" s="41"/>
      <c r="B8570" s="41"/>
      <c r="C8570" s="41"/>
      <c r="D8570" s="41"/>
      <c r="E8570" s="117"/>
      <c r="F8570" s="1387"/>
      <c r="G8570" s="1388"/>
      <c r="H8570" s="41"/>
      <c r="I8570" s="41"/>
      <c r="J8570" s="1388"/>
      <c r="K8570" s="1387"/>
      <c r="L8570" s="1389"/>
      <c r="M8570" s="1387"/>
      <c r="N8570" s="1387"/>
      <c r="O8570" s="1334"/>
      <c r="P8570" s="117"/>
      <c r="Q8570" s="117"/>
      <c r="R8570" s="41"/>
      <c r="S8570" s="321"/>
      <c r="T8570" s="321"/>
    </row>
    <row r="8571" spans="1:20" ht="29.25" customHeight="1">
      <c r="A8571" s="41"/>
      <c r="B8571" s="41"/>
      <c r="C8571" s="41"/>
      <c r="D8571" s="41"/>
      <c r="E8571" s="117"/>
      <c r="F8571" s="1387"/>
      <c r="G8571" s="1388"/>
      <c r="H8571" s="41"/>
      <c r="I8571" s="41"/>
      <c r="J8571" s="1388"/>
      <c r="K8571" s="1387"/>
      <c r="L8571" s="1389"/>
      <c r="M8571" s="1387"/>
      <c r="N8571" s="1387"/>
      <c r="O8571" s="1334"/>
      <c r="P8571" s="117"/>
      <c r="Q8571" s="117"/>
      <c r="R8571" s="41"/>
      <c r="S8571" s="321"/>
      <c r="T8571" s="321"/>
    </row>
    <row r="8572" spans="1:20" ht="29.25" customHeight="1">
      <c r="A8572" s="41"/>
      <c r="B8572" s="41"/>
      <c r="C8572" s="41"/>
      <c r="D8572" s="41"/>
      <c r="E8572" s="117"/>
      <c r="F8572" s="1387"/>
      <c r="G8572" s="1388"/>
      <c r="H8572" s="41"/>
      <c r="I8572" s="41"/>
      <c r="J8572" s="1388"/>
      <c r="K8572" s="1387"/>
      <c r="L8572" s="1389"/>
      <c r="M8572" s="1387"/>
      <c r="N8572" s="1387"/>
      <c r="O8572" s="1334"/>
      <c r="P8572" s="117"/>
      <c r="Q8572" s="117"/>
      <c r="R8572" s="41"/>
      <c r="S8572" s="321"/>
      <c r="T8572" s="321"/>
    </row>
    <row r="8573" spans="1:20" ht="29.25" customHeight="1">
      <c r="A8573" s="41"/>
      <c r="B8573" s="41"/>
      <c r="C8573" s="41"/>
      <c r="D8573" s="41"/>
      <c r="E8573" s="117"/>
      <c r="F8573" s="1387"/>
      <c r="G8573" s="1388"/>
      <c r="H8573" s="41"/>
      <c r="I8573" s="41"/>
      <c r="J8573" s="1388"/>
      <c r="K8573" s="1387"/>
      <c r="L8573" s="1389"/>
      <c r="M8573" s="1387"/>
      <c r="N8573" s="1387"/>
      <c r="O8573" s="1334"/>
      <c r="P8573" s="117"/>
      <c r="Q8573" s="117"/>
      <c r="R8573" s="41"/>
      <c r="S8573" s="321"/>
      <c r="T8573" s="321"/>
    </row>
    <row r="8574" spans="1:20" ht="29.25" customHeight="1">
      <c r="A8574" s="41"/>
      <c r="B8574" s="41"/>
      <c r="C8574" s="41"/>
      <c r="D8574" s="41"/>
      <c r="E8574" s="117"/>
      <c r="F8574" s="1387"/>
      <c r="G8574" s="1388"/>
      <c r="H8574" s="41"/>
      <c r="I8574" s="41"/>
      <c r="J8574" s="1388"/>
      <c r="K8574" s="1387"/>
      <c r="L8574" s="1389"/>
      <c r="M8574" s="1387"/>
      <c r="N8574" s="1387"/>
      <c r="O8574" s="1334"/>
      <c r="P8574" s="117"/>
      <c r="Q8574" s="117"/>
      <c r="R8574" s="41"/>
      <c r="S8574" s="321"/>
      <c r="T8574" s="321"/>
    </row>
    <row r="8575" spans="1:20" ht="29.25" customHeight="1">
      <c r="A8575" s="41"/>
      <c r="B8575" s="41"/>
      <c r="C8575" s="41"/>
      <c r="D8575" s="41"/>
      <c r="E8575" s="117"/>
      <c r="F8575" s="1387"/>
      <c r="G8575" s="1388"/>
      <c r="H8575" s="41"/>
      <c r="I8575" s="41"/>
      <c r="J8575" s="1388"/>
      <c r="K8575" s="1387"/>
      <c r="L8575" s="1389"/>
      <c r="M8575" s="1387"/>
      <c r="N8575" s="1387"/>
      <c r="O8575" s="1334"/>
      <c r="P8575" s="117"/>
      <c r="Q8575" s="117"/>
      <c r="R8575" s="41"/>
      <c r="S8575" s="321"/>
      <c r="T8575" s="321"/>
    </row>
    <row r="8576" spans="1:20" ht="29.25" customHeight="1">
      <c r="A8576" s="41"/>
      <c r="B8576" s="41"/>
      <c r="C8576" s="41"/>
      <c r="D8576" s="41"/>
      <c r="E8576" s="117"/>
      <c r="F8576" s="1387"/>
      <c r="G8576" s="1388"/>
      <c r="H8576" s="41"/>
      <c r="I8576" s="41"/>
      <c r="J8576" s="1388"/>
      <c r="K8576" s="1387"/>
      <c r="L8576" s="1389"/>
      <c r="M8576" s="1387"/>
      <c r="N8576" s="1387"/>
      <c r="O8576" s="1334"/>
      <c r="P8576" s="117"/>
      <c r="Q8576" s="117"/>
      <c r="R8576" s="41"/>
      <c r="S8576" s="321"/>
      <c r="T8576" s="321"/>
    </row>
    <row r="8577" spans="1:20" ht="29.25" customHeight="1">
      <c r="A8577" s="41"/>
      <c r="B8577" s="41"/>
      <c r="C8577" s="41"/>
      <c r="D8577" s="41"/>
      <c r="E8577" s="117"/>
      <c r="F8577" s="1387"/>
      <c r="G8577" s="1388"/>
      <c r="H8577" s="41"/>
      <c r="I8577" s="41"/>
      <c r="J8577" s="1388"/>
      <c r="K8577" s="1387"/>
      <c r="L8577" s="1389"/>
      <c r="M8577" s="1387"/>
      <c r="N8577" s="1387"/>
      <c r="O8577" s="1334"/>
      <c r="P8577" s="117"/>
      <c r="Q8577" s="117"/>
      <c r="R8577" s="41"/>
      <c r="S8577" s="321"/>
      <c r="T8577" s="321"/>
    </row>
    <row r="8578" spans="1:20" ht="29.25" customHeight="1">
      <c r="A8578" s="41"/>
      <c r="B8578" s="41"/>
      <c r="C8578" s="41"/>
      <c r="D8578" s="41"/>
      <c r="E8578" s="117"/>
      <c r="F8578" s="1387"/>
      <c r="G8578" s="1388"/>
      <c r="H8578" s="41"/>
      <c r="I8578" s="41"/>
      <c r="J8578" s="1388"/>
      <c r="K8578" s="1387"/>
      <c r="L8578" s="1389"/>
      <c r="M8578" s="1387"/>
      <c r="N8578" s="1387"/>
      <c r="O8578" s="1334"/>
      <c r="P8578" s="117"/>
      <c r="Q8578" s="117"/>
      <c r="R8578" s="41"/>
      <c r="S8578" s="321"/>
      <c r="T8578" s="321"/>
    </row>
    <row r="8579" spans="1:20" ht="29.25" customHeight="1">
      <c r="A8579" s="41"/>
      <c r="B8579" s="41"/>
      <c r="C8579" s="41"/>
      <c r="D8579" s="41"/>
      <c r="E8579" s="117"/>
      <c r="F8579" s="1387"/>
      <c r="G8579" s="1388"/>
      <c r="H8579" s="41"/>
      <c r="I8579" s="41"/>
      <c r="J8579" s="1388"/>
      <c r="K8579" s="1387"/>
      <c r="L8579" s="1389"/>
      <c r="M8579" s="1387"/>
      <c r="N8579" s="1387"/>
      <c r="O8579" s="1334"/>
      <c r="P8579" s="117"/>
      <c r="Q8579" s="117"/>
      <c r="R8579" s="41"/>
      <c r="S8579" s="321"/>
      <c r="T8579" s="321"/>
    </row>
    <row r="8580" spans="1:20" ht="29.25" customHeight="1">
      <c r="A8580" s="41"/>
      <c r="B8580" s="41"/>
      <c r="C8580" s="41"/>
      <c r="D8580" s="41"/>
      <c r="E8580" s="117"/>
      <c r="F8580" s="1387"/>
      <c r="G8580" s="1388"/>
      <c r="H8580" s="41"/>
      <c r="I8580" s="41"/>
      <c r="J8580" s="1388"/>
      <c r="K8580" s="1387"/>
      <c r="L8580" s="1389"/>
      <c r="M8580" s="1387"/>
      <c r="N8580" s="1387"/>
      <c r="O8580" s="1334"/>
      <c r="P8580" s="117"/>
      <c r="Q8580" s="117"/>
      <c r="R8580" s="41"/>
      <c r="S8580" s="321"/>
      <c r="T8580" s="321"/>
    </row>
    <row r="8581" spans="1:20" ht="29.25" customHeight="1">
      <c r="A8581" s="41"/>
      <c r="B8581" s="41"/>
      <c r="C8581" s="41"/>
      <c r="D8581" s="41"/>
      <c r="E8581" s="117"/>
      <c r="F8581" s="1387"/>
      <c r="G8581" s="1388"/>
      <c r="H8581" s="41"/>
      <c r="I8581" s="41"/>
      <c r="J8581" s="1388"/>
      <c r="K8581" s="1387"/>
      <c r="L8581" s="1389"/>
      <c r="M8581" s="1387"/>
      <c r="N8581" s="1387"/>
      <c r="O8581" s="1334"/>
      <c r="P8581" s="117"/>
      <c r="Q8581" s="117"/>
      <c r="R8581" s="41"/>
      <c r="S8581" s="321"/>
      <c r="T8581" s="321"/>
    </row>
    <row r="8582" spans="1:20" ht="29.25" customHeight="1">
      <c r="A8582" s="41"/>
      <c r="B8582" s="41"/>
      <c r="C8582" s="41"/>
      <c r="D8582" s="41"/>
      <c r="E8582" s="117"/>
      <c r="F8582" s="1387"/>
      <c r="G8582" s="1388"/>
      <c r="H8582" s="41"/>
      <c r="I8582" s="41"/>
      <c r="J8582" s="1388"/>
      <c r="K8582" s="1387"/>
      <c r="L8582" s="1389"/>
      <c r="M8582" s="1387"/>
      <c r="N8582" s="1387"/>
      <c r="O8582" s="1334"/>
      <c r="P8582" s="117"/>
      <c r="Q8582" s="117"/>
      <c r="R8582" s="41"/>
      <c r="S8582" s="321"/>
      <c r="T8582" s="321"/>
    </row>
    <row r="8583" spans="1:20" ht="29.25" customHeight="1">
      <c r="A8583" s="41"/>
      <c r="B8583" s="41"/>
      <c r="C8583" s="41"/>
      <c r="D8583" s="41"/>
      <c r="E8583" s="117"/>
      <c r="F8583" s="1387"/>
      <c r="G8583" s="1388"/>
      <c r="H8583" s="41"/>
      <c r="I8583" s="41"/>
      <c r="J8583" s="1388"/>
      <c r="K8583" s="1387"/>
      <c r="L8583" s="1389"/>
      <c r="M8583" s="1387"/>
      <c r="N8583" s="1387"/>
      <c r="O8583" s="1334"/>
      <c r="P8583" s="117"/>
      <c r="Q8583" s="117"/>
      <c r="R8583" s="41"/>
      <c r="S8583" s="321"/>
      <c r="T8583" s="321"/>
    </row>
    <row r="8584" spans="1:20" ht="29.25" customHeight="1">
      <c r="A8584" s="41"/>
      <c r="B8584" s="41"/>
      <c r="C8584" s="41"/>
      <c r="D8584" s="41"/>
      <c r="E8584" s="117"/>
      <c r="F8584" s="1387"/>
      <c r="G8584" s="1388"/>
      <c r="H8584" s="41"/>
      <c r="I8584" s="41"/>
      <c r="J8584" s="1388"/>
      <c r="K8584" s="1387"/>
      <c r="L8584" s="1389"/>
      <c r="M8584" s="1387"/>
      <c r="N8584" s="1387"/>
      <c r="O8584" s="1334"/>
      <c r="P8584" s="117"/>
      <c r="Q8584" s="117"/>
      <c r="R8584" s="41"/>
      <c r="S8584" s="321"/>
      <c r="T8584" s="321"/>
    </row>
    <row r="8585" spans="1:20" ht="29.25" customHeight="1">
      <c r="A8585" s="41"/>
      <c r="B8585" s="41"/>
      <c r="C8585" s="41"/>
      <c r="D8585" s="41"/>
      <c r="E8585" s="117"/>
      <c r="F8585" s="1387"/>
      <c r="G8585" s="1388"/>
      <c r="H8585" s="41"/>
      <c r="I8585" s="41"/>
      <c r="J8585" s="1388"/>
      <c r="K8585" s="1387"/>
      <c r="L8585" s="1389"/>
      <c r="M8585" s="1387"/>
      <c r="N8585" s="1387"/>
      <c r="O8585" s="1334"/>
      <c r="P8585" s="117"/>
      <c r="Q8585" s="117"/>
      <c r="R8585" s="41"/>
      <c r="S8585" s="321"/>
      <c r="T8585" s="321"/>
    </row>
    <row r="8586" spans="1:20" ht="29.25" customHeight="1">
      <c r="A8586" s="41"/>
      <c r="B8586" s="41"/>
      <c r="C8586" s="41"/>
      <c r="D8586" s="41"/>
      <c r="E8586" s="117"/>
      <c r="F8586" s="1387"/>
      <c r="G8586" s="1388"/>
      <c r="H8586" s="41"/>
      <c r="I8586" s="41"/>
      <c r="J8586" s="1388"/>
      <c r="K8586" s="1387"/>
      <c r="L8586" s="1389"/>
      <c r="M8586" s="1387"/>
      <c r="N8586" s="1387"/>
      <c r="O8586" s="1334"/>
      <c r="P8586" s="117"/>
      <c r="Q8586" s="117"/>
      <c r="R8586" s="41"/>
      <c r="S8586" s="321"/>
      <c r="T8586" s="321"/>
    </row>
    <row r="8587" spans="1:20" ht="29.25" customHeight="1">
      <c r="A8587" s="41"/>
      <c r="B8587" s="41"/>
      <c r="C8587" s="41"/>
      <c r="D8587" s="41"/>
      <c r="E8587" s="117"/>
      <c r="F8587" s="1387"/>
      <c r="G8587" s="1388"/>
      <c r="H8587" s="41"/>
      <c r="I8587" s="41"/>
      <c r="J8587" s="1388"/>
      <c r="K8587" s="1387"/>
      <c r="L8587" s="1389"/>
      <c r="M8587" s="1387"/>
      <c r="N8587" s="1387"/>
      <c r="O8587" s="1334"/>
      <c r="P8587" s="117"/>
      <c r="Q8587" s="117"/>
      <c r="R8587" s="41"/>
      <c r="S8587" s="321"/>
      <c r="T8587" s="321"/>
    </row>
    <row r="8588" spans="1:20" ht="29.25" customHeight="1">
      <c r="A8588" s="41"/>
      <c r="B8588" s="41"/>
      <c r="C8588" s="41"/>
      <c r="D8588" s="41"/>
      <c r="E8588" s="117"/>
      <c r="F8588" s="1387"/>
      <c r="G8588" s="1388"/>
      <c r="H8588" s="41"/>
      <c r="I8588" s="41"/>
      <c r="J8588" s="1388"/>
      <c r="K8588" s="1387"/>
      <c r="L8588" s="1389"/>
      <c r="M8588" s="1387"/>
      <c r="N8588" s="1387"/>
      <c r="O8588" s="1334"/>
      <c r="P8588" s="117"/>
      <c r="Q8588" s="117"/>
      <c r="R8588" s="41"/>
      <c r="S8588" s="321"/>
      <c r="T8588" s="321"/>
    </row>
    <row r="8589" spans="1:20" ht="29.25" customHeight="1">
      <c r="A8589" s="41"/>
      <c r="B8589" s="41"/>
      <c r="C8589" s="41"/>
      <c r="D8589" s="41"/>
      <c r="E8589" s="117"/>
      <c r="F8589" s="1387"/>
      <c r="G8589" s="1388"/>
      <c r="H8589" s="41"/>
      <c r="I8589" s="41"/>
      <c r="J8589" s="1388"/>
      <c r="K8589" s="1387"/>
      <c r="L8589" s="1389"/>
      <c r="M8589" s="1387"/>
      <c r="N8589" s="1387"/>
      <c r="O8589" s="1334"/>
      <c r="P8589" s="117"/>
      <c r="Q8589" s="117"/>
      <c r="R8589" s="41"/>
      <c r="S8589" s="321"/>
      <c r="T8589" s="321"/>
    </row>
    <row r="8590" spans="1:20" ht="29.25" customHeight="1">
      <c r="A8590" s="41"/>
      <c r="B8590" s="41"/>
      <c r="C8590" s="41"/>
      <c r="D8590" s="41"/>
      <c r="E8590" s="117"/>
      <c r="F8590" s="1387"/>
      <c r="G8590" s="1388"/>
      <c r="H8590" s="41"/>
      <c r="I8590" s="41"/>
      <c r="J8590" s="1388"/>
      <c r="K8590" s="1387"/>
      <c r="L8590" s="1389"/>
      <c r="M8590" s="1387"/>
      <c r="N8590" s="1387"/>
      <c r="O8590" s="1334"/>
      <c r="P8590" s="117"/>
      <c r="Q8590" s="117"/>
      <c r="R8590" s="41"/>
      <c r="S8590" s="321"/>
      <c r="T8590" s="321"/>
    </row>
    <row r="8591" spans="1:20" ht="29.25" customHeight="1">
      <c r="A8591" s="41"/>
      <c r="B8591" s="41"/>
      <c r="C8591" s="41"/>
      <c r="D8591" s="41"/>
      <c r="E8591" s="117"/>
      <c r="F8591" s="1387"/>
      <c r="G8591" s="1388"/>
      <c r="H8591" s="41"/>
      <c r="I8591" s="41"/>
      <c r="J8591" s="1388"/>
      <c r="K8591" s="1387"/>
      <c r="L8591" s="1389"/>
      <c r="M8591" s="1387"/>
      <c r="N8591" s="1387"/>
      <c r="O8591" s="1334"/>
      <c r="P8591" s="117"/>
      <c r="Q8591" s="117"/>
      <c r="R8591" s="41"/>
      <c r="S8591" s="321"/>
      <c r="T8591" s="321"/>
    </row>
    <row r="8592" spans="1:20" ht="29.25" customHeight="1">
      <c r="A8592" s="41"/>
      <c r="B8592" s="41"/>
      <c r="C8592" s="41"/>
      <c r="D8592" s="41"/>
      <c r="E8592" s="117"/>
      <c r="F8592" s="1387"/>
      <c r="G8592" s="1388"/>
      <c r="H8592" s="41"/>
      <c r="I8592" s="41"/>
      <c r="J8592" s="1388"/>
      <c r="K8592" s="1387"/>
      <c r="L8592" s="1389"/>
      <c r="M8592" s="1387"/>
      <c r="N8592" s="1387"/>
      <c r="O8592" s="1334"/>
      <c r="P8592" s="117"/>
      <c r="Q8592" s="117"/>
      <c r="R8592" s="41"/>
      <c r="S8592" s="321"/>
      <c r="T8592" s="321"/>
    </row>
    <row r="8593" spans="1:20" ht="29.25" customHeight="1">
      <c r="A8593" s="41"/>
      <c r="B8593" s="41"/>
      <c r="C8593" s="41"/>
      <c r="D8593" s="41"/>
      <c r="E8593" s="117"/>
      <c r="F8593" s="1387"/>
      <c r="G8593" s="1388"/>
      <c r="H8593" s="41"/>
      <c r="I8593" s="41"/>
      <c r="J8593" s="1388"/>
      <c r="K8593" s="1387"/>
      <c r="L8593" s="1389"/>
      <c r="M8593" s="1387"/>
      <c r="N8593" s="1387"/>
      <c r="O8593" s="1334"/>
      <c r="P8593" s="117"/>
      <c r="Q8593" s="117"/>
      <c r="R8593" s="41"/>
      <c r="S8593" s="321"/>
      <c r="T8593" s="321"/>
    </row>
    <row r="8594" spans="1:20" ht="29.25" customHeight="1">
      <c r="A8594" s="41"/>
      <c r="B8594" s="41"/>
      <c r="C8594" s="41"/>
      <c r="D8594" s="41"/>
      <c r="E8594" s="117"/>
      <c r="F8594" s="1387"/>
      <c r="G8594" s="1388"/>
      <c r="H8594" s="41"/>
      <c r="I8594" s="41"/>
      <c r="J8594" s="1388"/>
      <c r="K8594" s="1387"/>
      <c r="L8594" s="1389"/>
      <c r="M8594" s="1387"/>
      <c r="N8594" s="1387"/>
      <c r="O8594" s="1334"/>
      <c r="P8594" s="117"/>
      <c r="Q8594" s="117"/>
      <c r="R8594" s="41"/>
      <c r="S8594" s="321"/>
      <c r="T8594" s="321"/>
    </row>
    <row r="8595" spans="1:20" ht="29.25" customHeight="1">
      <c r="A8595" s="41"/>
      <c r="B8595" s="41"/>
      <c r="C8595" s="41"/>
      <c r="D8595" s="41"/>
      <c r="E8595" s="117"/>
      <c r="F8595" s="1387"/>
      <c r="G8595" s="1388"/>
      <c r="H8595" s="41"/>
      <c r="I8595" s="41"/>
      <c r="J8595" s="1388"/>
      <c r="K8595" s="1387"/>
      <c r="L8595" s="1389"/>
      <c r="M8595" s="1387"/>
      <c r="N8595" s="1387"/>
      <c r="O8595" s="1334"/>
      <c r="P8595" s="117"/>
      <c r="Q8595" s="117"/>
      <c r="R8595" s="41"/>
      <c r="S8595" s="321"/>
      <c r="T8595" s="321"/>
    </row>
    <row r="8596" spans="1:20" ht="29.25" customHeight="1">
      <c r="A8596" s="41"/>
      <c r="B8596" s="41"/>
      <c r="C8596" s="41"/>
      <c r="D8596" s="41"/>
      <c r="E8596" s="117"/>
      <c r="F8596" s="1387"/>
      <c r="G8596" s="1388"/>
      <c r="H8596" s="41"/>
      <c r="I8596" s="41"/>
      <c r="J8596" s="1388"/>
      <c r="K8596" s="1387"/>
      <c r="L8596" s="1389"/>
      <c r="M8596" s="1387"/>
      <c r="N8596" s="1387"/>
      <c r="O8596" s="1334"/>
      <c r="P8596" s="117"/>
      <c r="Q8596" s="117"/>
      <c r="R8596" s="41"/>
      <c r="S8596" s="321"/>
      <c r="T8596" s="321"/>
    </row>
    <row r="8597" spans="1:20" ht="29.25" customHeight="1">
      <c r="A8597" s="41"/>
      <c r="B8597" s="41"/>
      <c r="C8597" s="41"/>
      <c r="D8597" s="41"/>
      <c r="E8597" s="117"/>
      <c r="F8597" s="1387"/>
      <c r="G8597" s="1388"/>
      <c r="H8597" s="41"/>
      <c r="I8597" s="41"/>
      <c r="J8597" s="1388"/>
      <c r="K8597" s="1387"/>
      <c r="L8597" s="1389"/>
      <c r="M8597" s="1387"/>
      <c r="N8597" s="1387"/>
      <c r="O8597" s="1334"/>
      <c r="P8597" s="117"/>
      <c r="Q8597" s="117"/>
      <c r="R8597" s="41"/>
      <c r="S8597" s="321"/>
      <c r="T8597" s="321"/>
    </row>
    <row r="8598" spans="1:20" ht="29.25" customHeight="1">
      <c r="A8598" s="41"/>
      <c r="B8598" s="41"/>
      <c r="C8598" s="41"/>
      <c r="D8598" s="41"/>
      <c r="E8598" s="117"/>
      <c r="F8598" s="1387"/>
      <c r="G8598" s="1388"/>
      <c r="H8598" s="41"/>
      <c r="I8598" s="41"/>
      <c r="J8598" s="1388"/>
      <c r="K8598" s="1387"/>
      <c r="L8598" s="1389"/>
      <c r="M8598" s="1387"/>
      <c r="N8598" s="1387"/>
      <c r="O8598" s="1334"/>
      <c r="P8598" s="117"/>
      <c r="Q8598" s="117"/>
      <c r="R8598" s="41"/>
      <c r="S8598" s="321"/>
      <c r="T8598" s="321"/>
    </row>
    <row r="8599" spans="1:20" ht="29.25" customHeight="1">
      <c r="A8599" s="41"/>
      <c r="B8599" s="41"/>
      <c r="C8599" s="41"/>
      <c r="D8599" s="41"/>
      <c r="E8599" s="117"/>
      <c r="F8599" s="1387"/>
      <c r="G8599" s="1388"/>
      <c r="H8599" s="41"/>
      <c r="I8599" s="41"/>
      <c r="J8599" s="1388"/>
      <c r="K8599" s="1387"/>
      <c r="L8599" s="1389"/>
      <c r="M8599" s="1387"/>
      <c r="N8599" s="1387"/>
      <c r="O8599" s="1334"/>
      <c r="P8599" s="117"/>
      <c r="Q8599" s="117"/>
      <c r="R8599" s="41"/>
      <c r="S8599" s="321"/>
      <c r="T8599" s="321"/>
    </row>
    <row r="8600" spans="1:20" ht="29.25" customHeight="1">
      <c r="A8600" s="41"/>
      <c r="B8600" s="41"/>
      <c r="C8600" s="41"/>
      <c r="D8600" s="41"/>
      <c r="E8600" s="117"/>
      <c r="F8600" s="1387"/>
      <c r="G8600" s="1388"/>
      <c r="H8600" s="41"/>
      <c r="I8600" s="41"/>
      <c r="J8600" s="1388"/>
      <c r="K8600" s="1387"/>
      <c r="L8600" s="1389"/>
      <c r="M8600" s="1387"/>
      <c r="N8600" s="1387"/>
      <c r="O8600" s="1334"/>
      <c r="P8600" s="117"/>
      <c r="Q8600" s="117"/>
      <c r="R8600" s="41"/>
      <c r="S8600" s="321"/>
      <c r="T8600" s="321"/>
    </row>
    <row r="8601" spans="1:20" ht="29.25" customHeight="1">
      <c r="A8601" s="41"/>
      <c r="B8601" s="41"/>
      <c r="C8601" s="41"/>
      <c r="D8601" s="41"/>
      <c r="E8601" s="117"/>
      <c r="F8601" s="1387"/>
      <c r="G8601" s="1388"/>
      <c r="H8601" s="41"/>
      <c r="I8601" s="41"/>
      <c r="J8601" s="1388"/>
      <c r="K8601" s="1387"/>
      <c r="L8601" s="1389"/>
      <c r="M8601" s="1387"/>
      <c r="N8601" s="1387"/>
      <c r="O8601" s="1334"/>
      <c r="P8601" s="117"/>
      <c r="Q8601" s="117"/>
      <c r="R8601" s="41"/>
      <c r="S8601" s="321"/>
      <c r="T8601" s="321"/>
    </row>
    <row r="8602" spans="1:20" ht="29.25" customHeight="1">
      <c r="A8602" s="41"/>
      <c r="B8602" s="41"/>
      <c r="C8602" s="41"/>
      <c r="D8602" s="41"/>
      <c r="E8602" s="117"/>
      <c r="F8602" s="1387"/>
      <c r="G8602" s="1388"/>
      <c r="H8602" s="41"/>
      <c r="I8602" s="41"/>
      <c r="J8602" s="1388"/>
      <c r="K8602" s="1387"/>
      <c r="L8602" s="1389"/>
      <c r="M8602" s="1387"/>
      <c r="N8602" s="1387"/>
      <c r="O8602" s="1334"/>
      <c r="P8602" s="117"/>
      <c r="Q8602" s="117"/>
      <c r="R8602" s="41"/>
      <c r="S8602" s="321"/>
      <c r="T8602" s="321"/>
    </row>
    <row r="8603" spans="1:20" ht="29.25" customHeight="1">
      <c r="A8603" s="41"/>
      <c r="B8603" s="41"/>
      <c r="C8603" s="41"/>
      <c r="D8603" s="41"/>
      <c r="E8603" s="117"/>
      <c r="F8603" s="1387"/>
      <c r="G8603" s="1388"/>
      <c r="H8603" s="41"/>
      <c r="I8603" s="41"/>
      <c r="J8603" s="1388"/>
      <c r="K8603" s="1387"/>
      <c r="L8603" s="1389"/>
      <c r="M8603" s="1387"/>
      <c r="N8603" s="1387"/>
      <c r="O8603" s="1334"/>
      <c r="P8603" s="117"/>
      <c r="Q8603" s="117"/>
      <c r="R8603" s="41"/>
      <c r="S8603" s="321"/>
      <c r="T8603" s="321"/>
    </row>
    <row r="8604" spans="1:20" ht="29.25" customHeight="1">
      <c r="A8604" s="41"/>
      <c r="B8604" s="41"/>
      <c r="C8604" s="41"/>
      <c r="D8604" s="41"/>
      <c r="E8604" s="117"/>
      <c r="F8604" s="1387"/>
      <c r="G8604" s="1388"/>
      <c r="H8604" s="41"/>
      <c r="I8604" s="41"/>
      <c r="J8604" s="1388"/>
      <c r="K8604" s="1387"/>
      <c r="L8604" s="1389"/>
      <c r="M8604" s="1387"/>
      <c r="N8604" s="1387"/>
      <c r="O8604" s="1334"/>
      <c r="P8604" s="117"/>
      <c r="Q8604" s="117"/>
      <c r="R8604" s="41"/>
      <c r="S8604" s="321"/>
      <c r="T8604" s="321"/>
    </row>
    <row r="8605" spans="1:20" ht="29.25" customHeight="1">
      <c r="A8605" s="41"/>
      <c r="B8605" s="41"/>
      <c r="C8605" s="41"/>
      <c r="D8605" s="41"/>
      <c r="E8605" s="117"/>
      <c r="F8605" s="1387"/>
      <c r="G8605" s="1388"/>
      <c r="H8605" s="41"/>
      <c r="I8605" s="41"/>
      <c r="J8605" s="1388"/>
      <c r="K8605" s="1387"/>
      <c r="L8605" s="1389"/>
      <c r="M8605" s="1387"/>
      <c r="N8605" s="1387"/>
      <c r="O8605" s="1334"/>
      <c r="P8605" s="117"/>
      <c r="Q8605" s="117"/>
      <c r="R8605" s="41"/>
      <c r="S8605" s="321"/>
      <c r="T8605" s="321"/>
    </row>
    <row r="8606" spans="1:20" ht="29.25" customHeight="1">
      <c r="A8606" s="41"/>
      <c r="B8606" s="41"/>
      <c r="C8606" s="41"/>
      <c r="D8606" s="41"/>
      <c r="E8606" s="117"/>
      <c r="F8606" s="1387"/>
      <c r="G8606" s="1388"/>
      <c r="H8606" s="41"/>
      <c r="I8606" s="41"/>
      <c r="J8606" s="1388"/>
      <c r="K8606" s="1387"/>
      <c r="L8606" s="1389"/>
      <c r="M8606" s="1387"/>
      <c r="N8606" s="1387"/>
      <c r="O8606" s="1334"/>
      <c r="P8606" s="117"/>
      <c r="Q8606" s="117"/>
      <c r="R8606" s="41"/>
      <c r="S8606" s="321"/>
      <c r="T8606" s="321"/>
    </row>
    <row r="8607" spans="1:20" ht="29.25" customHeight="1">
      <c r="A8607" s="41"/>
      <c r="B8607" s="41"/>
      <c r="C8607" s="41"/>
      <c r="D8607" s="41"/>
      <c r="E8607" s="117"/>
      <c r="F8607" s="1387"/>
      <c r="G8607" s="1388"/>
      <c r="H8607" s="41"/>
      <c r="I8607" s="41"/>
      <c r="J8607" s="1388"/>
      <c r="K8607" s="1387"/>
      <c r="L8607" s="1389"/>
      <c r="M8607" s="1387"/>
      <c r="N8607" s="1387"/>
      <c r="O8607" s="1334"/>
      <c r="P8607" s="117"/>
      <c r="Q8607" s="117"/>
      <c r="R8607" s="41"/>
      <c r="S8607" s="321"/>
      <c r="T8607" s="321"/>
    </row>
    <row r="8608" spans="1:20" ht="29.25" customHeight="1">
      <c r="A8608" s="41"/>
      <c r="B8608" s="41"/>
      <c r="C8608" s="41"/>
      <c r="D8608" s="41"/>
      <c r="E8608" s="117"/>
      <c r="F8608" s="1387"/>
      <c r="G8608" s="1388"/>
      <c r="H8608" s="41"/>
      <c r="I8608" s="41"/>
      <c r="J8608" s="1388"/>
      <c r="K8608" s="1387"/>
      <c r="L8608" s="1389"/>
      <c r="M8608" s="1387"/>
      <c r="N8608" s="1387"/>
      <c r="O8608" s="1334"/>
      <c r="P8608" s="117"/>
      <c r="Q8608" s="117"/>
      <c r="R8608" s="41"/>
      <c r="S8608" s="321"/>
      <c r="T8608" s="321"/>
    </row>
    <row r="8609" spans="1:20" ht="29.25" customHeight="1">
      <c r="A8609" s="41"/>
      <c r="B8609" s="41"/>
      <c r="C8609" s="41"/>
      <c r="D8609" s="41"/>
      <c r="E8609" s="117"/>
      <c r="F8609" s="1387"/>
      <c r="G8609" s="1388"/>
      <c r="H8609" s="41"/>
      <c r="I8609" s="41"/>
      <c r="J8609" s="1388"/>
      <c r="K8609" s="1387"/>
      <c r="L8609" s="1389"/>
      <c r="M8609" s="1387"/>
      <c r="N8609" s="1387"/>
      <c r="O8609" s="1334"/>
      <c r="P8609" s="117"/>
      <c r="Q8609" s="117"/>
      <c r="R8609" s="41"/>
      <c r="S8609" s="321"/>
      <c r="T8609" s="321"/>
    </row>
    <row r="8610" spans="1:20" ht="29.25" customHeight="1">
      <c r="A8610" s="41"/>
      <c r="B8610" s="41"/>
      <c r="C8610" s="41"/>
      <c r="D8610" s="41"/>
      <c r="E8610" s="117"/>
      <c r="F8610" s="1387"/>
      <c r="G8610" s="1388"/>
      <c r="H8610" s="41"/>
      <c r="I8610" s="41"/>
      <c r="J8610" s="1388"/>
      <c r="K8610" s="1387"/>
      <c r="L8610" s="1389"/>
      <c r="M8610" s="1387"/>
      <c r="N8610" s="1387"/>
      <c r="O8610" s="1334"/>
      <c r="P8610" s="117"/>
      <c r="Q8610" s="117"/>
      <c r="R8610" s="41"/>
      <c r="S8610" s="321"/>
      <c r="T8610" s="321"/>
    </row>
    <row r="8611" spans="1:20" ht="29.25" customHeight="1">
      <c r="A8611" s="41"/>
      <c r="B8611" s="41"/>
      <c r="C8611" s="41"/>
      <c r="D8611" s="41"/>
      <c r="E8611" s="117"/>
      <c r="F8611" s="1387"/>
      <c r="G8611" s="1388"/>
      <c r="H8611" s="41"/>
      <c r="I8611" s="41"/>
      <c r="J8611" s="1388"/>
      <c r="K8611" s="1387"/>
      <c r="L8611" s="1389"/>
      <c r="M8611" s="1387"/>
      <c r="N8611" s="1387"/>
      <c r="O8611" s="1334"/>
      <c r="P8611" s="117"/>
      <c r="Q8611" s="117"/>
      <c r="R8611" s="41"/>
      <c r="S8611" s="321"/>
      <c r="T8611" s="321"/>
    </row>
    <row r="8612" spans="1:20" ht="29.25" customHeight="1">
      <c r="A8612" s="41"/>
      <c r="B8612" s="41"/>
      <c r="C8612" s="41"/>
      <c r="D8612" s="41"/>
      <c r="E8612" s="117"/>
      <c r="F8612" s="1387"/>
      <c r="G8612" s="1388"/>
      <c r="H8612" s="41"/>
      <c r="I8612" s="41"/>
      <c r="J8612" s="1388"/>
      <c r="K8612" s="1387"/>
      <c r="L8612" s="1389"/>
      <c r="M8612" s="1387"/>
      <c r="N8612" s="1387"/>
      <c r="O8612" s="1334"/>
      <c r="P8612" s="117"/>
      <c r="Q8612" s="117"/>
      <c r="R8612" s="41"/>
      <c r="S8612" s="321"/>
      <c r="T8612" s="321"/>
    </row>
    <row r="8613" spans="1:20" ht="29.25" customHeight="1">
      <c r="A8613" s="41"/>
      <c r="B8613" s="41"/>
      <c r="C8613" s="41"/>
      <c r="D8613" s="41"/>
      <c r="E8613" s="117"/>
      <c r="F8613" s="1387"/>
      <c r="G8613" s="1388"/>
      <c r="H8613" s="41"/>
      <c r="I8613" s="41"/>
      <c r="J8613" s="1388"/>
      <c r="K8613" s="1387"/>
      <c r="L8613" s="1389"/>
      <c r="M8613" s="1387"/>
      <c r="N8613" s="1387"/>
      <c r="O8613" s="1334"/>
      <c r="P8613" s="117"/>
      <c r="Q8613" s="117"/>
      <c r="R8613" s="41"/>
      <c r="S8613" s="321"/>
      <c r="T8613" s="321"/>
    </row>
    <row r="8614" spans="1:20" ht="29.25" customHeight="1">
      <c r="A8614" s="41"/>
      <c r="B8614" s="41"/>
      <c r="C8614" s="41"/>
      <c r="D8614" s="41"/>
      <c r="E8614" s="117"/>
      <c r="F8614" s="1387"/>
      <c r="G8614" s="1388"/>
      <c r="H8614" s="41"/>
      <c r="I8614" s="41"/>
      <c r="J8614" s="1388"/>
      <c r="K8614" s="1387"/>
      <c r="L8614" s="1389"/>
      <c r="M8614" s="1387"/>
      <c r="N8614" s="1387"/>
      <c r="O8614" s="1334"/>
      <c r="P8614" s="117"/>
      <c r="Q8614" s="117"/>
      <c r="R8614" s="41"/>
      <c r="S8614" s="321"/>
      <c r="T8614" s="321"/>
    </row>
    <row r="8615" spans="1:20" ht="29.25" customHeight="1">
      <c r="A8615" s="41"/>
      <c r="B8615" s="41"/>
      <c r="C8615" s="41"/>
      <c r="D8615" s="41"/>
      <c r="E8615" s="117"/>
      <c r="F8615" s="1387"/>
      <c r="G8615" s="1388"/>
      <c r="H8615" s="41"/>
      <c r="I8615" s="41"/>
      <c r="J8615" s="1388"/>
      <c r="K8615" s="1387"/>
      <c r="L8615" s="1389"/>
      <c r="M8615" s="1387"/>
      <c r="N8615" s="1387"/>
      <c r="O8615" s="1334"/>
      <c r="P8615" s="117"/>
      <c r="Q8615" s="117"/>
      <c r="R8615" s="41"/>
      <c r="S8615" s="321"/>
      <c r="T8615" s="321"/>
    </row>
    <row r="8616" spans="1:20" ht="29.25" customHeight="1">
      <c r="A8616" s="41"/>
      <c r="B8616" s="41"/>
      <c r="C8616" s="41"/>
      <c r="D8616" s="41"/>
      <c r="E8616" s="117"/>
      <c r="F8616" s="1387"/>
      <c r="G8616" s="1388"/>
      <c r="H8616" s="41"/>
      <c r="I8616" s="41"/>
      <c r="J8616" s="1388"/>
      <c r="K8616" s="1387"/>
      <c r="L8616" s="1389"/>
      <c r="M8616" s="1387"/>
      <c r="N8616" s="1387"/>
      <c r="O8616" s="1334"/>
      <c r="P8616" s="117"/>
      <c r="Q8616" s="117"/>
      <c r="R8616" s="41"/>
      <c r="S8616" s="321"/>
      <c r="T8616" s="321"/>
    </row>
    <row r="8617" spans="1:20" ht="29.25" customHeight="1">
      <c r="A8617" s="41"/>
      <c r="B8617" s="41"/>
      <c r="C8617" s="41"/>
      <c r="D8617" s="41"/>
      <c r="E8617" s="117"/>
      <c r="F8617" s="1387"/>
      <c r="G8617" s="1388"/>
      <c r="H8617" s="41"/>
      <c r="I8617" s="41"/>
      <c r="J8617" s="1388"/>
      <c r="K8617" s="1387"/>
      <c r="L8617" s="1389"/>
      <c r="M8617" s="1387"/>
      <c r="N8617" s="1387"/>
      <c r="O8617" s="1334"/>
      <c r="P8617" s="117"/>
      <c r="Q8617" s="117"/>
      <c r="R8617" s="41"/>
      <c r="S8617" s="321"/>
      <c r="T8617" s="321"/>
    </row>
    <row r="8618" spans="1:20" ht="29.25" customHeight="1">
      <c r="A8618" s="41"/>
      <c r="B8618" s="41"/>
      <c r="C8618" s="41"/>
      <c r="D8618" s="41"/>
      <c r="E8618" s="117"/>
      <c r="F8618" s="1387"/>
      <c r="G8618" s="1388"/>
      <c r="H8618" s="41"/>
      <c r="I8618" s="41"/>
      <c r="J8618" s="1388"/>
      <c r="K8618" s="1387"/>
      <c r="L8618" s="1389"/>
      <c r="M8618" s="1387"/>
      <c r="N8618" s="1387"/>
      <c r="O8618" s="1334"/>
      <c r="P8618" s="117"/>
      <c r="Q8618" s="117"/>
      <c r="R8618" s="41"/>
      <c r="S8618" s="321"/>
      <c r="T8618" s="321"/>
    </row>
    <row r="8619" spans="1:20" ht="29.25" customHeight="1">
      <c r="A8619" s="41"/>
      <c r="B8619" s="41"/>
      <c r="C8619" s="41"/>
      <c r="D8619" s="41"/>
      <c r="E8619" s="117"/>
      <c r="F8619" s="1387"/>
      <c r="G8619" s="1388"/>
      <c r="H8619" s="41"/>
      <c r="I8619" s="41"/>
      <c r="J8619" s="1388"/>
      <c r="K8619" s="1387"/>
      <c r="L8619" s="1389"/>
      <c r="M8619" s="1387"/>
      <c r="N8619" s="1387"/>
      <c r="O8619" s="1334"/>
      <c r="P8619" s="117"/>
      <c r="Q8619" s="117"/>
      <c r="R8619" s="41"/>
      <c r="S8619" s="321"/>
      <c r="T8619" s="321"/>
    </row>
    <row r="8620" spans="1:20" ht="29.25" customHeight="1">
      <c r="A8620" s="41"/>
      <c r="B8620" s="41"/>
      <c r="C8620" s="41"/>
      <c r="D8620" s="41"/>
      <c r="E8620" s="117"/>
      <c r="F8620" s="1387"/>
      <c r="G8620" s="1388"/>
      <c r="H8620" s="41"/>
      <c r="I8620" s="41"/>
      <c r="J8620" s="1388"/>
      <c r="K8620" s="1387"/>
      <c r="L8620" s="1389"/>
      <c r="M8620" s="1387"/>
      <c r="N8620" s="1387"/>
      <c r="O8620" s="1334"/>
      <c r="P8620" s="117"/>
      <c r="Q8620" s="117"/>
      <c r="R8620" s="41"/>
      <c r="S8620" s="321"/>
      <c r="T8620" s="321"/>
    </row>
    <row r="8621" spans="1:20" ht="29.25" customHeight="1">
      <c r="A8621" s="41"/>
      <c r="B8621" s="41"/>
      <c r="C8621" s="41"/>
      <c r="D8621" s="41"/>
      <c r="E8621" s="117"/>
      <c r="F8621" s="1387"/>
      <c r="G8621" s="1388"/>
      <c r="H8621" s="41"/>
      <c r="I8621" s="41"/>
      <c r="J8621" s="1388"/>
      <c r="K8621" s="1387"/>
      <c r="L8621" s="1389"/>
      <c r="M8621" s="1387"/>
      <c r="N8621" s="1387"/>
      <c r="O8621" s="1334"/>
      <c r="P8621" s="117"/>
      <c r="Q8621" s="117"/>
      <c r="R8621" s="41"/>
      <c r="S8621" s="321"/>
      <c r="T8621" s="321"/>
    </row>
    <row r="8622" spans="1:20" ht="29.25" customHeight="1">
      <c r="A8622" s="41"/>
      <c r="B8622" s="41"/>
      <c r="C8622" s="41"/>
      <c r="D8622" s="41"/>
      <c r="E8622" s="117"/>
      <c r="F8622" s="1387"/>
      <c r="G8622" s="1388"/>
      <c r="H8622" s="41"/>
      <c r="I8622" s="41"/>
      <c r="J8622" s="1388"/>
      <c r="K8622" s="1387"/>
      <c r="L8622" s="1389"/>
      <c r="M8622" s="1387"/>
      <c r="N8622" s="1387"/>
      <c r="O8622" s="1334"/>
      <c r="P8622" s="117"/>
      <c r="Q8622" s="117"/>
      <c r="R8622" s="41"/>
      <c r="S8622" s="321"/>
      <c r="T8622" s="321"/>
    </row>
    <row r="8623" spans="1:20" ht="29.25" customHeight="1">
      <c r="A8623" s="41"/>
      <c r="B8623" s="41"/>
      <c r="C8623" s="41"/>
      <c r="D8623" s="41"/>
      <c r="E8623" s="117"/>
      <c r="F8623" s="1387"/>
      <c r="G8623" s="1388"/>
      <c r="H8623" s="41"/>
      <c r="I8623" s="41"/>
      <c r="J8623" s="1388"/>
      <c r="K8623" s="1387"/>
      <c r="L8623" s="1389"/>
      <c r="M8623" s="1387"/>
      <c r="N8623" s="1387"/>
      <c r="O8623" s="1334"/>
      <c r="P8623" s="117"/>
      <c r="Q8623" s="117"/>
      <c r="R8623" s="41"/>
      <c r="S8623" s="321"/>
      <c r="T8623" s="321"/>
    </row>
    <row r="8624" spans="1:20" ht="29.25" customHeight="1">
      <c r="A8624" s="41"/>
      <c r="B8624" s="41"/>
      <c r="C8624" s="41"/>
      <c r="D8624" s="41"/>
      <c r="E8624" s="117"/>
      <c r="F8624" s="1387"/>
      <c r="G8624" s="1388"/>
      <c r="H8624" s="41"/>
      <c r="I8624" s="41"/>
      <c r="J8624" s="1388"/>
      <c r="K8624" s="1387"/>
      <c r="L8624" s="1389"/>
      <c r="M8624" s="1387"/>
      <c r="N8624" s="1387"/>
      <c r="O8624" s="1334"/>
      <c r="P8624" s="117"/>
      <c r="Q8624" s="117"/>
      <c r="R8624" s="41"/>
      <c r="S8624" s="321"/>
      <c r="T8624" s="321"/>
    </row>
    <row r="8625" spans="1:20" ht="29.25" customHeight="1">
      <c r="A8625" s="41"/>
      <c r="B8625" s="41"/>
      <c r="C8625" s="41"/>
      <c r="D8625" s="41"/>
      <c r="E8625" s="117"/>
      <c r="F8625" s="1387"/>
      <c r="G8625" s="1388"/>
      <c r="H8625" s="41"/>
      <c r="I8625" s="41"/>
      <c r="J8625" s="1388"/>
      <c r="K8625" s="1387"/>
      <c r="L8625" s="1389"/>
      <c r="M8625" s="1387"/>
      <c r="N8625" s="1387"/>
      <c r="O8625" s="1334"/>
      <c r="P8625" s="117"/>
      <c r="Q8625" s="117"/>
      <c r="R8625" s="41"/>
      <c r="S8625" s="321"/>
      <c r="T8625" s="321"/>
    </row>
    <row r="8626" spans="1:20" ht="29.25" customHeight="1">
      <c r="A8626" s="41"/>
      <c r="B8626" s="41"/>
      <c r="C8626" s="41"/>
      <c r="D8626" s="41"/>
      <c r="E8626" s="117"/>
      <c r="F8626" s="1387"/>
      <c r="G8626" s="1388"/>
      <c r="H8626" s="41"/>
      <c r="I8626" s="41"/>
      <c r="J8626" s="1388"/>
      <c r="K8626" s="1387"/>
      <c r="L8626" s="1389"/>
      <c r="M8626" s="1387"/>
      <c r="N8626" s="1387"/>
      <c r="O8626" s="1334"/>
      <c r="P8626" s="117"/>
      <c r="Q8626" s="117"/>
      <c r="R8626" s="41"/>
      <c r="S8626" s="321"/>
      <c r="T8626" s="321"/>
    </row>
    <row r="8627" spans="1:20" ht="29.25" customHeight="1">
      <c r="A8627" s="41"/>
      <c r="B8627" s="41"/>
      <c r="C8627" s="41"/>
      <c r="D8627" s="41"/>
      <c r="E8627" s="117"/>
      <c r="F8627" s="1387"/>
      <c r="G8627" s="1388"/>
      <c r="H8627" s="41"/>
      <c r="I8627" s="41"/>
      <c r="J8627" s="1388"/>
      <c r="K8627" s="1387"/>
      <c r="L8627" s="1389"/>
      <c r="M8627" s="1387"/>
      <c r="N8627" s="1387"/>
      <c r="O8627" s="1334"/>
      <c r="P8627" s="117"/>
      <c r="Q8627" s="117"/>
      <c r="R8627" s="41"/>
      <c r="S8627" s="321"/>
      <c r="T8627" s="321"/>
    </row>
    <row r="8628" spans="1:20" ht="29.25" customHeight="1">
      <c r="A8628" s="41"/>
      <c r="B8628" s="41"/>
      <c r="C8628" s="41"/>
      <c r="D8628" s="41"/>
      <c r="E8628" s="117"/>
      <c r="F8628" s="1387"/>
      <c r="G8628" s="1388"/>
      <c r="H8628" s="41"/>
      <c r="I8628" s="41"/>
      <c r="J8628" s="1388"/>
      <c r="K8628" s="1387"/>
      <c r="L8628" s="1389"/>
      <c r="M8628" s="1387"/>
      <c r="N8628" s="1387"/>
      <c r="O8628" s="1334"/>
      <c r="P8628" s="117"/>
      <c r="Q8628" s="117"/>
      <c r="R8628" s="41"/>
      <c r="S8628" s="321"/>
      <c r="T8628" s="321"/>
    </row>
    <row r="8629" spans="1:20" ht="29.25" customHeight="1">
      <c r="A8629" s="41"/>
      <c r="B8629" s="41"/>
      <c r="C8629" s="41"/>
      <c r="D8629" s="41"/>
      <c r="E8629" s="117"/>
      <c r="F8629" s="1387"/>
      <c r="G8629" s="1388"/>
      <c r="H8629" s="41"/>
      <c r="I8629" s="41"/>
      <c r="J8629" s="1388"/>
      <c r="K8629" s="1387"/>
      <c r="L8629" s="1389"/>
      <c r="M8629" s="1387"/>
      <c r="N8629" s="1387"/>
      <c r="O8629" s="1334"/>
      <c r="P8629" s="117"/>
      <c r="Q8629" s="117"/>
      <c r="R8629" s="41"/>
      <c r="S8629" s="321"/>
      <c r="T8629" s="321"/>
    </row>
    <row r="8630" spans="1:20" ht="29.25" customHeight="1">
      <c r="A8630" s="41"/>
      <c r="B8630" s="41"/>
      <c r="C8630" s="41"/>
      <c r="D8630" s="41"/>
      <c r="E8630" s="117"/>
      <c r="F8630" s="1387"/>
      <c r="G8630" s="1388"/>
      <c r="H8630" s="41"/>
      <c r="I8630" s="41"/>
      <c r="J8630" s="1388"/>
      <c r="K8630" s="1387"/>
      <c r="L8630" s="1389"/>
      <c r="M8630" s="1387"/>
      <c r="N8630" s="1387"/>
      <c r="O8630" s="1334"/>
      <c r="P8630" s="117"/>
      <c r="Q8630" s="117"/>
      <c r="R8630" s="41"/>
      <c r="S8630" s="321"/>
      <c r="T8630" s="321"/>
    </row>
    <row r="8631" spans="1:20" ht="29.25" customHeight="1">
      <c r="A8631" s="41"/>
      <c r="B8631" s="41"/>
      <c r="C8631" s="41"/>
      <c r="D8631" s="41"/>
      <c r="E8631" s="117"/>
      <c r="F8631" s="1387"/>
      <c r="G8631" s="1388"/>
      <c r="H8631" s="41"/>
      <c r="I8631" s="41"/>
      <c r="J8631" s="1388"/>
      <c r="K8631" s="1387"/>
      <c r="L8631" s="1389"/>
      <c r="M8631" s="1387"/>
      <c r="N8631" s="1387"/>
      <c r="O8631" s="1334"/>
      <c r="P8631" s="117"/>
      <c r="Q8631" s="117"/>
      <c r="R8631" s="41"/>
      <c r="S8631" s="321"/>
      <c r="T8631" s="321"/>
    </row>
    <row r="8632" spans="1:20" ht="29.25" customHeight="1">
      <c r="A8632" s="41"/>
      <c r="B8632" s="41"/>
      <c r="C8632" s="41"/>
      <c r="D8632" s="41"/>
      <c r="E8632" s="117"/>
      <c r="F8632" s="1387"/>
      <c r="G8632" s="1388"/>
      <c r="H8632" s="41"/>
      <c r="I8632" s="41"/>
      <c r="J8632" s="1388"/>
      <c r="K8632" s="1387"/>
      <c r="L8632" s="1389"/>
      <c r="M8632" s="1387"/>
      <c r="N8632" s="1387"/>
      <c r="O8632" s="1334"/>
      <c r="P8632" s="117"/>
      <c r="Q8632" s="117"/>
      <c r="R8632" s="41"/>
      <c r="S8632" s="321"/>
      <c r="T8632" s="321"/>
    </row>
    <row r="8633" spans="1:20" ht="29.25" customHeight="1">
      <c r="A8633" s="41"/>
      <c r="B8633" s="41"/>
      <c r="C8633" s="41"/>
      <c r="D8633" s="41"/>
      <c r="E8633" s="117"/>
      <c r="F8633" s="1387"/>
      <c r="G8633" s="1388"/>
      <c r="H8633" s="41"/>
      <c r="I8633" s="41"/>
      <c r="J8633" s="1388"/>
      <c r="K8633" s="1387"/>
      <c r="L8633" s="1389"/>
      <c r="M8633" s="1387"/>
      <c r="N8633" s="1387"/>
      <c r="O8633" s="1334"/>
      <c r="P8633" s="117"/>
      <c r="Q8633" s="117"/>
      <c r="R8633" s="41"/>
      <c r="S8633" s="321"/>
      <c r="T8633" s="321"/>
    </row>
    <row r="8634" spans="1:20" ht="29.25" customHeight="1">
      <c r="A8634" s="41"/>
      <c r="B8634" s="41"/>
      <c r="C8634" s="41"/>
      <c r="D8634" s="41"/>
      <c r="E8634" s="117"/>
      <c r="F8634" s="1387"/>
      <c r="G8634" s="1388"/>
      <c r="H8634" s="41"/>
      <c r="I8634" s="41"/>
      <c r="J8634" s="1388"/>
      <c r="K8634" s="1387"/>
      <c r="L8634" s="1389"/>
      <c r="M8634" s="1387"/>
      <c r="N8634" s="1387"/>
      <c r="O8634" s="1334"/>
      <c r="P8634" s="117"/>
      <c r="Q8634" s="117"/>
      <c r="R8634" s="41"/>
      <c r="S8634" s="321"/>
      <c r="T8634" s="321"/>
    </row>
    <row r="8635" spans="1:20" ht="29.25" customHeight="1">
      <c r="A8635" s="41"/>
      <c r="B8635" s="41"/>
      <c r="C8635" s="41"/>
      <c r="D8635" s="41"/>
      <c r="E8635" s="117"/>
      <c r="F8635" s="1387"/>
      <c r="G8635" s="1388"/>
      <c r="H8635" s="41"/>
      <c r="I8635" s="41"/>
      <c r="J8635" s="1388"/>
      <c r="K8635" s="1387"/>
      <c r="L8635" s="1389"/>
      <c r="M8635" s="1387"/>
      <c r="N8635" s="1387"/>
      <c r="O8635" s="1334"/>
      <c r="P8635" s="117"/>
      <c r="Q8635" s="117"/>
      <c r="R8635" s="41"/>
      <c r="S8635" s="321"/>
      <c r="T8635" s="321"/>
    </row>
    <row r="8636" spans="1:20" ht="29.25" customHeight="1">
      <c r="A8636" s="41"/>
      <c r="B8636" s="41"/>
      <c r="C8636" s="41"/>
      <c r="D8636" s="41"/>
      <c r="E8636" s="117"/>
      <c r="F8636" s="1387"/>
      <c r="G8636" s="1388"/>
      <c r="H8636" s="41"/>
      <c r="I8636" s="41"/>
      <c r="J8636" s="1388"/>
      <c r="K8636" s="1387"/>
      <c r="L8636" s="1389"/>
      <c r="M8636" s="1387"/>
      <c r="N8636" s="1387"/>
      <c r="O8636" s="1334"/>
      <c r="P8636" s="117"/>
      <c r="Q8636" s="117"/>
      <c r="R8636" s="41"/>
      <c r="S8636" s="321"/>
      <c r="T8636" s="321"/>
    </row>
    <row r="8637" spans="1:20" ht="29.25" customHeight="1">
      <c r="A8637" s="41"/>
      <c r="B8637" s="41"/>
      <c r="C8637" s="41"/>
      <c r="D8637" s="41"/>
      <c r="E8637" s="117"/>
      <c r="F8637" s="1387"/>
      <c r="G8637" s="1388"/>
      <c r="H8637" s="41"/>
      <c r="I8637" s="41"/>
      <c r="J8637" s="1388"/>
      <c r="K8637" s="1387"/>
      <c r="L8637" s="1389"/>
      <c r="M8637" s="1387"/>
      <c r="N8637" s="1387"/>
      <c r="O8637" s="1334"/>
      <c r="P8637" s="117"/>
      <c r="Q8637" s="117"/>
      <c r="R8637" s="41"/>
      <c r="S8637" s="321"/>
      <c r="T8637" s="321"/>
    </row>
    <row r="8638" spans="1:20" ht="29.25" customHeight="1">
      <c r="A8638" s="41"/>
      <c r="B8638" s="41"/>
      <c r="C8638" s="41"/>
      <c r="D8638" s="41"/>
      <c r="E8638" s="117"/>
      <c r="F8638" s="1387"/>
      <c r="G8638" s="1388"/>
      <c r="H8638" s="41"/>
      <c r="I8638" s="41"/>
      <c r="J8638" s="1388"/>
      <c r="K8638" s="1387"/>
      <c r="L8638" s="1389"/>
      <c r="M8638" s="1387"/>
      <c r="N8638" s="1387"/>
      <c r="O8638" s="1334"/>
      <c r="P8638" s="117"/>
      <c r="Q8638" s="117"/>
      <c r="R8638" s="41"/>
      <c r="S8638" s="321"/>
      <c r="T8638" s="321"/>
    </row>
    <row r="8639" spans="1:20" ht="29.25" customHeight="1">
      <c r="A8639" s="41"/>
      <c r="B8639" s="41"/>
      <c r="C8639" s="41"/>
      <c r="D8639" s="41"/>
      <c r="E8639" s="117"/>
      <c r="F8639" s="1387"/>
      <c r="G8639" s="1388"/>
      <c r="H8639" s="41"/>
      <c r="I8639" s="41"/>
      <c r="J8639" s="1388"/>
      <c r="K8639" s="1387"/>
      <c r="L8639" s="1389"/>
      <c r="M8639" s="1387"/>
      <c r="N8639" s="1387"/>
      <c r="O8639" s="1334"/>
      <c r="P8639" s="117"/>
      <c r="Q8639" s="117"/>
      <c r="R8639" s="41"/>
      <c r="S8639" s="321"/>
      <c r="T8639" s="321"/>
    </row>
    <row r="8640" spans="1:20" ht="29.25" customHeight="1">
      <c r="A8640" s="41"/>
      <c r="B8640" s="41"/>
      <c r="C8640" s="41"/>
      <c r="D8640" s="41"/>
      <c r="E8640" s="117"/>
      <c r="F8640" s="1387"/>
      <c r="G8640" s="1388"/>
      <c r="H8640" s="41"/>
      <c r="I8640" s="41"/>
      <c r="J8640" s="1388"/>
      <c r="K8640" s="1387"/>
      <c r="L8640" s="1389"/>
      <c r="M8640" s="1387"/>
      <c r="N8640" s="1387"/>
      <c r="O8640" s="1334"/>
      <c r="P8640" s="117"/>
      <c r="Q8640" s="117"/>
      <c r="R8640" s="41"/>
      <c r="S8640" s="321"/>
      <c r="T8640" s="321"/>
    </row>
    <row r="8641" spans="1:20" ht="29.25" customHeight="1">
      <c r="A8641" s="41"/>
      <c r="B8641" s="41"/>
      <c r="C8641" s="41"/>
      <c r="D8641" s="41"/>
      <c r="E8641" s="117"/>
      <c r="F8641" s="1387"/>
      <c r="G8641" s="1388"/>
      <c r="H8641" s="41"/>
      <c r="I8641" s="41"/>
      <c r="J8641" s="1388"/>
      <c r="K8641" s="1387"/>
      <c r="L8641" s="1389"/>
      <c r="M8641" s="1387"/>
      <c r="N8641" s="1387"/>
      <c r="O8641" s="1334"/>
      <c r="P8641" s="117"/>
      <c r="Q8641" s="117"/>
      <c r="R8641" s="41"/>
      <c r="S8641" s="321"/>
      <c r="T8641" s="321"/>
    </row>
    <row r="8642" spans="1:20" ht="29.25" customHeight="1">
      <c r="A8642" s="41"/>
      <c r="B8642" s="41"/>
      <c r="C8642" s="41"/>
      <c r="D8642" s="41"/>
      <c r="E8642" s="117"/>
      <c r="F8642" s="1387"/>
      <c r="G8642" s="1388"/>
      <c r="H8642" s="41"/>
      <c r="I8642" s="41"/>
      <c r="J8642" s="1388"/>
      <c r="K8642" s="1387"/>
      <c r="L8642" s="1389"/>
      <c r="M8642" s="1387"/>
      <c r="N8642" s="1387"/>
      <c r="O8642" s="1334"/>
      <c r="P8642" s="117"/>
      <c r="Q8642" s="117"/>
      <c r="R8642" s="41"/>
      <c r="S8642" s="321"/>
      <c r="T8642" s="321"/>
    </row>
    <row r="8643" spans="1:20" ht="29.25" customHeight="1">
      <c r="A8643" s="41"/>
      <c r="B8643" s="41"/>
      <c r="C8643" s="41"/>
      <c r="D8643" s="41"/>
      <c r="E8643" s="117"/>
      <c r="F8643" s="1387"/>
      <c r="G8643" s="1388"/>
      <c r="H8643" s="41"/>
      <c r="I8643" s="41"/>
      <c r="J8643" s="1388"/>
      <c r="K8643" s="1387"/>
      <c r="L8643" s="1389"/>
      <c r="M8643" s="1387"/>
      <c r="N8643" s="1387"/>
      <c r="O8643" s="1334"/>
      <c r="P8643" s="117"/>
      <c r="Q8643" s="117"/>
      <c r="R8643" s="41"/>
      <c r="S8643" s="321"/>
      <c r="T8643" s="321"/>
    </row>
    <row r="8644" spans="1:20" ht="29.25" customHeight="1">
      <c r="A8644" s="41"/>
      <c r="B8644" s="41"/>
      <c r="C8644" s="41"/>
      <c r="D8644" s="41"/>
      <c r="E8644" s="117"/>
      <c r="F8644" s="1387"/>
      <c r="G8644" s="1388"/>
      <c r="H8644" s="41"/>
      <c r="I8644" s="41"/>
      <c r="J8644" s="1388"/>
      <c r="K8644" s="1387"/>
      <c r="L8644" s="1389"/>
      <c r="M8644" s="1387"/>
      <c r="N8644" s="1387"/>
      <c r="O8644" s="1334"/>
      <c r="P8644" s="117"/>
      <c r="Q8644" s="117"/>
      <c r="R8644" s="41"/>
      <c r="S8644" s="321"/>
      <c r="T8644" s="321"/>
    </row>
    <row r="8645" spans="1:20" ht="29.25" customHeight="1">
      <c r="A8645" s="41"/>
      <c r="B8645" s="41"/>
      <c r="C8645" s="41"/>
      <c r="D8645" s="41"/>
      <c r="E8645" s="117"/>
      <c r="F8645" s="1387"/>
      <c r="G8645" s="1388"/>
      <c r="H8645" s="41"/>
      <c r="I8645" s="41"/>
      <c r="J8645" s="1388"/>
      <c r="K8645" s="1387"/>
      <c r="L8645" s="1389"/>
      <c r="M8645" s="1387"/>
      <c r="N8645" s="1387"/>
      <c r="O8645" s="1334"/>
      <c r="P8645" s="117"/>
      <c r="Q8645" s="117"/>
      <c r="R8645" s="41"/>
      <c r="S8645" s="321"/>
      <c r="T8645" s="321"/>
    </row>
    <row r="8646" spans="1:20" ht="29.25" customHeight="1">
      <c r="A8646" s="41"/>
      <c r="B8646" s="41"/>
      <c r="C8646" s="41"/>
      <c r="D8646" s="41"/>
      <c r="E8646" s="117"/>
      <c r="F8646" s="1387"/>
      <c r="G8646" s="1388"/>
      <c r="H8646" s="41"/>
      <c r="I8646" s="41"/>
      <c r="J8646" s="1388"/>
      <c r="K8646" s="1387"/>
      <c r="L8646" s="1389"/>
      <c r="M8646" s="1387"/>
      <c r="N8646" s="1387"/>
      <c r="O8646" s="1334"/>
      <c r="P8646" s="117"/>
      <c r="Q8646" s="117"/>
      <c r="R8646" s="41"/>
      <c r="S8646" s="321"/>
      <c r="T8646" s="321"/>
    </row>
    <row r="8647" spans="1:20" ht="29.25" customHeight="1">
      <c r="A8647" s="41"/>
      <c r="B8647" s="41"/>
      <c r="C8647" s="41"/>
      <c r="D8647" s="41"/>
      <c r="E8647" s="117"/>
      <c r="F8647" s="1387"/>
      <c r="G8647" s="1388"/>
      <c r="H8647" s="41"/>
      <c r="I8647" s="41"/>
      <c r="J8647" s="1388"/>
      <c r="K8647" s="1387"/>
      <c r="L8647" s="1389"/>
      <c r="M8647" s="1387"/>
      <c r="N8647" s="1387"/>
      <c r="O8647" s="1334"/>
      <c r="P8647" s="117"/>
      <c r="Q8647" s="117"/>
      <c r="R8647" s="41"/>
      <c r="S8647" s="321"/>
      <c r="T8647" s="321"/>
    </row>
    <row r="8648" spans="1:20" ht="29.25" customHeight="1">
      <c r="A8648" s="41"/>
      <c r="B8648" s="41"/>
      <c r="C8648" s="41"/>
      <c r="D8648" s="41"/>
      <c r="E8648" s="117"/>
      <c r="F8648" s="1387"/>
      <c r="G8648" s="1388"/>
      <c r="H8648" s="41"/>
      <c r="I8648" s="41"/>
      <c r="J8648" s="1388"/>
      <c r="K8648" s="1387"/>
      <c r="L8648" s="1389"/>
      <c r="M8648" s="1387"/>
      <c r="N8648" s="1387"/>
      <c r="O8648" s="1334"/>
      <c r="P8648" s="117"/>
      <c r="Q8648" s="117"/>
      <c r="R8648" s="41"/>
      <c r="S8648" s="321"/>
      <c r="T8648" s="321"/>
    </row>
    <row r="8649" spans="1:20" ht="29.25" customHeight="1">
      <c r="A8649" s="41"/>
      <c r="B8649" s="41"/>
      <c r="C8649" s="41"/>
      <c r="D8649" s="41"/>
      <c r="E8649" s="117"/>
      <c r="F8649" s="1387"/>
      <c r="G8649" s="1388"/>
      <c r="H8649" s="41"/>
      <c r="I8649" s="41"/>
      <c r="J8649" s="1388"/>
      <c r="K8649" s="1387"/>
      <c r="L8649" s="1389"/>
      <c r="M8649" s="1387"/>
      <c r="N8649" s="1387"/>
      <c r="O8649" s="1334"/>
      <c r="P8649" s="117"/>
      <c r="Q8649" s="117"/>
      <c r="R8649" s="41"/>
      <c r="S8649" s="321"/>
      <c r="T8649" s="321"/>
    </row>
    <row r="8650" spans="1:20" ht="29.25" customHeight="1">
      <c r="A8650" s="41"/>
      <c r="B8650" s="41"/>
      <c r="C8650" s="41"/>
      <c r="D8650" s="41"/>
      <c r="E8650" s="117"/>
      <c r="F8650" s="1387"/>
      <c r="G8650" s="1388"/>
      <c r="H8650" s="41"/>
      <c r="I8650" s="41"/>
      <c r="J8650" s="1388"/>
      <c r="K8650" s="1387"/>
      <c r="L8650" s="1389"/>
      <c r="M8650" s="1387"/>
      <c r="N8650" s="1387"/>
      <c r="O8650" s="1334"/>
      <c r="P8650" s="117"/>
      <c r="Q8650" s="117"/>
      <c r="R8650" s="41"/>
      <c r="S8650" s="321"/>
      <c r="T8650" s="321"/>
    </row>
    <row r="8651" spans="1:20" ht="29.25" customHeight="1">
      <c r="A8651" s="41"/>
      <c r="B8651" s="41"/>
      <c r="C8651" s="41"/>
      <c r="D8651" s="41"/>
      <c r="E8651" s="117"/>
      <c r="F8651" s="1387"/>
      <c r="G8651" s="1388"/>
      <c r="H8651" s="41"/>
      <c r="I8651" s="41"/>
      <c r="J8651" s="1388"/>
      <c r="K8651" s="1387"/>
      <c r="L8651" s="1389"/>
      <c r="M8651" s="1387"/>
      <c r="N8651" s="1387"/>
      <c r="O8651" s="1334"/>
      <c r="P8651" s="117"/>
      <c r="Q8651" s="117"/>
      <c r="R8651" s="41"/>
      <c r="S8651" s="321"/>
      <c r="T8651" s="321"/>
    </row>
    <row r="8652" spans="1:20" ht="29.25" customHeight="1">
      <c r="A8652" s="41"/>
      <c r="B8652" s="41"/>
      <c r="C8652" s="41"/>
      <c r="D8652" s="41"/>
      <c r="E8652" s="117"/>
      <c r="F8652" s="1387"/>
      <c r="G8652" s="1388"/>
      <c r="H8652" s="41"/>
      <c r="I8652" s="41"/>
      <c r="J8652" s="1388"/>
      <c r="K8652" s="1387"/>
      <c r="L8652" s="1389"/>
      <c r="M8652" s="1387"/>
      <c r="N8652" s="1387"/>
      <c r="O8652" s="1334"/>
      <c r="P8652" s="117"/>
      <c r="Q8652" s="117"/>
      <c r="R8652" s="41"/>
      <c r="S8652" s="321"/>
      <c r="T8652" s="321"/>
    </row>
    <row r="8653" spans="1:20" ht="29.25" customHeight="1">
      <c r="A8653" s="41"/>
      <c r="B8653" s="41"/>
      <c r="C8653" s="41"/>
      <c r="D8653" s="41"/>
      <c r="E8653" s="117"/>
      <c r="F8653" s="1387"/>
      <c r="G8653" s="1388"/>
      <c r="H8653" s="41"/>
      <c r="I8653" s="41"/>
      <c r="J8653" s="1388"/>
      <c r="K8653" s="1387"/>
      <c r="L8653" s="1389"/>
      <c r="M8653" s="1387"/>
      <c r="N8653" s="1387"/>
      <c r="O8653" s="1334"/>
      <c r="P8653" s="117"/>
      <c r="Q8653" s="117"/>
      <c r="R8653" s="41"/>
      <c r="S8653" s="321"/>
      <c r="T8653" s="321"/>
    </row>
    <row r="8654" spans="1:20" ht="29.25" customHeight="1">
      <c r="A8654" s="41"/>
      <c r="B8654" s="41"/>
      <c r="C8654" s="41"/>
      <c r="D8654" s="41"/>
      <c r="E8654" s="117"/>
      <c r="F8654" s="1387"/>
      <c r="G8654" s="1388"/>
      <c r="H8654" s="41"/>
      <c r="I8654" s="41"/>
      <c r="J8654" s="1388"/>
      <c r="K8654" s="1387"/>
      <c r="L8654" s="1389"/>
      <c r="M8654" s="1387"/>
      <c r="N8654" s="1387"/>
      <c r="O8654" s="1334"/>
      <c r="P8654" s="117"/>
      <c r="Q8654" s="117"/>
      <c r="R8654" s="41"/>
      <c r="S8654" s="321"/>
      <c r="T8654" s="321"/>
    </row>
    <row r="8655" spans="1:20" ht="29.25" customHeight="1">
      <c r="A8655" s="41"/>
      <c r="B8655" s="41"/>
      <c r="C8655" s="41"/>
      <c r="D8655" s="41"/>
      <c r="E8655" s="117"/>
      <c r="F8655" s="1387"/>
      <c r="G8655" s="1388"/>
      <c r="H8655" s="41"/>
      <c r="I8655" s="41"/>
      <c r="J8655" s="1388"/>
      <c r="K8655" s="1387"/>
      <c r="L8655" s="1389"/>
      <c r="M8655" s="1387"/>
      <c r="N8655" s="1387"/>
      <c r="O8655" s="1334"/>
      <c r="P8655" s="117"/>
      <c r="Q8655" s="117"/>
      <c r="R8655" s="41"/>
      <c r="S8655" s="321"/>
      <c r="T8655" s="321"/>
    </row>
    <row r="8656" spans="1:20" ht="29.25" customHeight="1">
      <c r="A8656" s="41"/>
      <c r="B8656" s="41"/>
      <c r="C8656" s="41"/>
      <c r="D8656" s="41"/>
      <c r="E8656" s="117"/>
      <c r="F8656" s="1387"/>
      <c r="G8656" s="1388"/>
      <c r="H8656" s="41"/>
      <c r="I8656" s="41"/>
      <c r="J8656" s="1388"/>
      <c r="K8656" s="1387"/>
      <c r="L8656" s="1389"/>
      <c r="M8656" s="1387"/>
      <c r="N8656" s="1387"/>
      <c r="O8656" s="1334"/>
      <c r="P8656" s="117"/>
      <c r="Q8656" s="117"/>
      <c r="R8656" s="41"/>
      <c r="S8656" s="321"/>
      <c r="T8656" s="321"/>
    </row>
    <row r="8657" spans="1:20" ht="29.25" customHeight="1">
      <c r="A8657" s="41"/>
      <c r="B8657" s="41"/>
      <c r="C8657" s="41"/>
      <c r="D8657" s="41"/>
      <c r="E8657" s="117"/>
      <c r="F8657" s="1387"/>
      <c r="G8657" s="1388"/>
      <c r="H8657" s="41"/>
      <c r="I8657" s="41"/>
      <c r="J8657" s="1388"/>
      <c r="K8657" s="1387"/>
      <c r="L8657" s="1389"/>
      <c r="M8657" s="1387"/>
      <c r="N8657" s="1387"/>
      <c r="O8657" s="1334"/>
      <c r="P8657" s="117"/>
      <c r="Q8657" s="117"/>
      <c r="R8657" s="41"/>
      <c r="S8657" s="321"/>
      <c r="T8657" s="321"/>
    </row>
    <row r="8658" spans="1:20" ht="29.25" customHeight="1">
      <c r="A8658" s="41"/>
      <c r="B8658" s="41"/>
      <c r="C8658" s="41"/>
      <c r="D8658" s="41"/>
      <c r="E8658" s="117"/>
      <c r="F8658" s="1387"/>
      <c r="G8658" s="1388"/>
      <c r="H8658" s="41"/>
      <c r="I8658" s="41"/>
      <c r="J8658" s="1388"/>
      <c r="K8658" s="1387"/>
      <c r="L8658" s="1389"/>
      <c r="M8658" s="1387"/>
      <c r="N8658" s="1387"/>
      <c r="O8658" s="1334"/>
      <c r="P8658" s="117"/>
      <c r="Q8658" s="117"/>
      <c r="R8658" s="41"/>
      <c r="S8658" s="321"/>
      <c r="T8658" s="321"/>
    </row>
    <row r="8659" spans="1:20" ht="29.25" customHeight="1">
      <c r="A8659" s="41"/>
      <c r="B8659" s="41"/>
      <c r="C8659" s="41"/>
      <c r="D8659" s="41"/>
      <c r="E8659" s="117"/>
      <c r="F8659" s="1387"/>
      <c r="G8659" s="1388"/>
      <c r="H8659" s="41"/>
      <c r="I8659" s="41"/>
      <c r="J8659" s="1388"/>
      <c r="K8659" s="1387"/>
      <c r="L8659" s="1389"/>
      <c r="M8659" s="1387"/>
      <c r="N8659" s="1387"/>
      <c r="O8659" s="1334"/>
      <c r="P8659" s="117"/>
      <c r="Q8659" s="117"/>
      <c r="R8659" s="41"/>
      <c r="S8659" s="321"/>
      <c r="T8659" s="321"/>
    </row>
    <row r="8660" spans="1:20" ht="29.25" customHeight="1">
      <c r="A8660" s="41"/>
      <c r="B8660" s="41"/>
      <c r="C8660" s="41"/>
      <c r="D8660" s="41"/>
      <c r="E8660" s="117"/>
      <c r="F8660" s="1387"/>
      <c r="G8660" s="1388"/>
      <c r="H8660" s="41"/>
      <c r="I8660" s="41"/>
      <c r="J8660" s="1388"/>
      <c r="K8660" s="1387"/>
      <c r="L8660" s="1389"/>
      <c r="M8660" s="1387"/>
      <c r="N8660" s="1387"/>
      <c r="O8660" s="1334"/>
      <c r="P8660" s="117"/>
      <c r="Q8660" s="117"/>
      <c r="R8660" s="41"/>
      <c r="S8660" s="321"/>
      <c r="T8660" s="321"/>
    </row>
    <row r="8661" spans="1:20" ht="29.25" customHeight="1">
      <c r="A8661" s="41"/>
      <c r="B8661" s="41"/>
      <c r="C8661" s="41"/>
      <c r="D8661" s="41"/>
      <c r="E8661" s="117"/>
      <c r="F8661" s="1387"/>
      <c r="G8661" s="1388"/>
      <c r="H8661" s="41"/>
      <c r="I8661" s="41"/>
      <c r="J8661" s="1388"/>
      <c r="K8661" s="1387"/>
      <c r="L8661" s="1389"/>
      <c r="M8661" s="1387"/>
      <c r="N8661" s="1387"/>
      <c r="O8661" s="1334"/>
      <c r="P8661" s="117"/>
      <c r="Q8661" s="117"/>
      <c r="R8661" s="41"/>
      <c r="S8661" s="321"/>
      <c r="T8661" s="321"/>
    </row>
    <row r="8662" spans="1:20" ht="29.25" customHeight="1">
      <c r="A8662" s="41"/>
      <c r="B8662" s="41"/>
      <c r="C8662" s="41"/>
      <c r="D8662" s="41"/>
      <c r="E8662" s="117"/>
      <c r="F8662" s="1387"/>
      <c r="G8662" s="1388"/>
      <c r="H8662" s="41"/>
      <c r="I8662" s="41"/>
      <c r="J8662" s="1388"/>
      <c r="K8662" s="1387"/>
      <c r="L8662" s="1389"/>
      <c r="M8662" s="1387"/>
      <c r="N8662" s="1387"/>
      <c r="O8662" s="1334"/>
      <c r="P8662" s="117"/>
      <c r="Q8662" s="117"/>
      <c r="R8662" s="41"/>
      <c r="S8662" s="321"/>
      <c r="T8662" s="321"/>
    </row>
    <row r="8663" spans="1:20" ht="29.25" customHeight="1">
      <c r="A8663" s="41"/>
      <c r="B8663" s="41"/>
      <c r="C8663" s="41"/>
      <c r="D8663" s="41"/>
      <c r="E8663" s="117"/>
      <c r="F8663" s="1387"/>
      <c r="G8663" s="1388"/>
      <c r="H8663" s="41"/>
      <c r="I8663" s="41"/>
      <c r="J8663" s="1388"/>
      <c r="K8663" s="1387"/>
      <c r="L8663" s="1389"/>
      <c r="M8663" s="1387"/>
      <c r="N8663" s="1387"/>
      <c r="O8663" s="1334"/>
      <c r="P8663" s="117"/>
      <c r="Q8663" s="117"/>
      <c r="R8663" s="41"/>
      <c r="S8663" s="321"/>
      <c r="T8663" s="321"/>
    </row>
    <row r="8664" spans="1:20" ht="29.25" customHeight="1">
      <c r="A8664" s="41"/>
      <c r="B8664" s="41"/>
      <c r="C8664" s="41"/>
      <c r="D8664" s="41"/>
      <c r="E8664" s="117"/>
      <c r="F8664" s="1387"/>
      <c r="G8664" s="1388"/>
      <c r="H8664" s="41"/>
      <c r="I8664" s="41"/>
      <c r="J8664" s="1388"/>
      <c r="K8664" s="1387"/>
      <c r="L8664" s="1389"/>
      <c r="M8664" s="1387"/>
      <c r="N8664" s="1387"/>
      <c r="O8664" s="1334"/>
      <c r="P8664" s="117"/>
      <c r="Q8664" s="117"/>
      <c r="R8664" s="41"/>
      <c r="S8664" s="321"/>
      <c r="T8664" s="321"/>
    </row>
    <row r="8665" spans="1:20" ht="29.25" customHeight="1">
      <c r="A8665" s="41"/>
      <c r="B8665" s="41"/>
      <c r="C8665" s="41"/>
      <c r="D8665" s="41"/>
      <c r="E8665" s="117"/>
      <c r="F8665" s="1387"/>
      <c r="G8665" s="1388"/>
      <c r="H8665" s="41"/>
      <c r="I8665" s="41"/>
      <c r="J8665" s="1388"/>
      <c r="K8665" s="1387"/>
      <c r="L8665" s="1389"/>
      <c r="M8665" s="1387"/>
      <c r="N8665" s="1387"/>
      <c r="O8665" s="1334"/>
      <c r="P8665" s="117"/>
      <c r="Q8665" s="117"/>
      <c r="R8665" s="41"/>
      <c r="S8665" s="321"/>
      <c r="T8665" s="321"/>
    </row>
    <row r="8666" spans="1:20" ht="29.25" customHeight="1">
      <c r="A8666" s="41"/>
      <c r="B8666" s="41"/>
      <c r="C8666" s="41"/>
      <c r="D8666" s="41"/>
      <c r="E8666" s="117"/>
      <c r="F8666" s="1387"/>
      <c r="G8666" s="1388"/>
      <c r="H8666" s="41"/>
      <c r="I8666" s="41"/>
      <c r="J8666" s="1388"/>
      <c r="K8666" s="1387"/>
      <c r="L8666" s="1389"/>
      <c r="M8666" s="1387"/>
      <c r="N8666" s="1387"/>
      <c r="O8666" s="1334"/>
      <c r="P8666" s="117"/>
      <c r="Q8666" s="117"/>
      <c r="R8666" s="41"/>
      <c r="S8666" s="321"/>
      <c r="T8666" s="321"/>
    </row>
    <row r="8667" spans="1:20" ht="29.25" customHeight="1">
      <c r="A8667" s="41"/>
      <c r="B8667" s="41"/>
      <c r="C8667" s="41"/>
      <c r="D8667" s="41"/>
      <c r="E8667" s="117"/>
      <c r="F8667" s="1387"/>
      <c r="G8667" s="1388"/>
      <c r="H8667" s="41"/>
      <c r="I8667" s="41"/>
      <c r="J8667" s="1388"/>
      <c r="K8667" s="1387"/>
      <c r="L8667" s="1389"/>
      <c r="M8667" s="1387"/>
      <c r="N8667" s="1387"/>
      <c r="O8667" s="1334"/>
      <c r="P8667" s="117"/>
      <c r="Q8667" s="117"/>
      <c r="R8667" s="41"/>
      <c r="S8667" s="321"/>
      <c r="T8667" s="321"/>
    </row>
    <row r="8668" spans="1:20" ht="29.25" customHeight="1">
      <c r="A8668" s="41"/>
      <c r="B8668" s="41"/>
      <c r="C8668" s="41"/>
      <c r="D8668" s="41"/>
      <c r="E8668" s="117"/>
      <c r="F8668" s="1387"/>
      <c r="G8668" s="1388"/>
      <c r="H8668" s="41"/>
      <c r="I8668" s="41"/>
      <c r="J8668" s="1388"/>
      <c r="K8668" s="1387"/>
      <c r="L8668" s="1389"/>
      <c r="M8668" s="1387"/>
      <c r="N8668" s="1387"/>
      <c r="O8668" s="1334"/>
      <c r="P8668" s="117"/>
      <c r="Q8668" s="117"/>
      <c r="R8668" s="41"/>
      <c r="S8668" s="321"/>
      <c r="T8668" s="321"/>
    </row>
    <row r="8669" spans="1:20" ht="29.25" customHeight="1">
      <c r="A8669" s="41"/>
      <c r="B8669" s="41"/>
      <c r="C8669" s="41"/>
      <c r="D8669" s="41"/>
      <c r="E8669" s="117"/>
      <c r="F8669" s="1387"/>
      <c r="G8669" s="1388"/>
      <c r="H8669" s="41"/>
      <c r="I8669" s="41"/>
      <c r="J8669" s="1388"/>
      <c r="K8669" s="1387"/>
      <c r="L8669" s="1389"/>
      <c r="M8669" s="1387"/>
      <c r="N8669" s="1387"/>
      <c r="O8669" s="1334"/>
      <c r="P8669" s="117"/>
      <c r="Q8669" s="117"/>
      <c r="R8669" s="41"/>
      <c r="S8669" s="321"/>
      <c r="T8669" s="321"/>
    </row>
    <row r="8670" spans="1:20" ht="29.25" customHeight="1">
      <c r="A8670" s="41"/>
      <c r="B8670" s="41"/>
      <c r="C8670" s="41"/>
      <c r="D8670" s="41"/>
      <c r="E8670" s="117"/>
      <c r="F8670" s="1387"/>
      <c r="G8670" s="1388"/>
      <c r="H8670" s="41"/>
      <c r="I8670" s="41"/>
      <c r="J8670" s="1388"/>
      <c r="K8670" s="1387"/>
      <c r="L8670" s="1389"/>
      <c r="M8670" s="1387"/>
      <c r="N8670" s="1387"/>
      <c r="O8670" s="1334"/>
      <c r="P8670" s="117"/>
      <c r="Q8670" s="117"/>
      <c r="R8670" s="41"/>
      <c r="S8670" s="321"/>
      <c r="T8670" s="321"/>
    </row>
    <row r="8671" spans="1:20" ht="29.25" customHeight="1">
      <c r="A8671" s="41"/>
      <c r="B8671" s="41"/>
      <c r="C8671" s="41"/>
      <c r="D8671" s="41"/>
      <c r="E8671" s="117"/>
      <c r="F8671" s="1387"/>
      <c r="G8671" s="1388"/>
      <c r="H8671" s="41"/>
      <c r="I8671" s="41"/>
      <c r="J8671" s="1388"/>
      <c r="K8671" s="1387"/>
      <c r="L8671" s="1389"/>
      <c r="M8671" s="1387"/>
      <c r="N8671" s="1387"/>
      <c r="O8671" s="1334"/>
      <c r="P8671" s="117"/>
      <c r="Q8671" s="117"/>
      <c r="R8671" s="41"/>
      <c r="S8671" s="321"/>
      <c r="T8671" s="321"/>
    </row>
    <row r="8672" spans="1:20" ht="29.25" customHeight="1">
      <c r="A8672" s="41"/>
      <c r="B8672" s="41"/>
      <c r="C8672" s="41"/>
      <c r="D8672" s="41"/>
      <c r="E8672" s="117"/>
      <c r="F8672" s="1387"/>
      <c r="G8672" s="1388"/>
      <c r="H8672" s="41"/>
      <c r="I8672" s="41"/>
      <c r="J8672" s="1388"/>
      <c r="K8672" s="1387"/>
      <c r="L8672" s="1389"/>
      <c r="M8672" s="1387"/>
      <c r="N8672" s="1387"/>
      <c r="O8672" s="1334"/>
      <c r="P8672" s="117"/>
      <c r="Q8672" s="117"/>
      <c r="R8672" s="41"/>
      <c r="S8672" s="321"/>
      <c r="T8672" s="321"/>
    </row>
    <row r="8673" spans="1:20" ht="29.25" customHeight="1">
      <c r="A8673" s="41"/>
      <c r="B8673" s="41"/>
      <c r="C8673" s="41"/>
      <c r="D8673" s="41"/>
      <c r="E8673" s="117"/>
      <c r="F8673" s="1387"/>
      <c r="G8673" s="1388"/>
      <c r="H8673" s="41"/>
      <c r="I8673" s="41"/>
      <c r="J8673" s="1388"/>
      <c r="K8673" s="1387"/>
      <c r="L8673" s="1389"/>
      <c r="M8673" s="1387"/>
      <c r="N8673" s="1387"/>
      <c r="O8673" s="1334"/>
      <c r="P8673" s="117"/>
      <c r="Q8673" s="117"/>
      <c r="R8673" s="41"/>
      <c r="S8673" s="321"/>
      <c r="T8673" s="321"/>
    </row>
    <row r="8674" spans="1:20" ht="29.25" customHeight="1">
      <c r="A8674" s="41"/>
      <c r="B8674" s="41"/>
      <c r="C8674" s="41"/>
      <c r="D8674" s="41"/>
      <c r="E8674" s="117"/>
      <c r="F8674" s="1387"/>
      <c r="G8674" s="1388"/>
      <c r="H8674" s="41"/>
      <c r="I8674" s="41"/>
      <c r="J8674" s="1388"/>
      <c r="K8674" s="1387"/>
      <c r="L8674" s="1389"/>
      <c r="M8674" s="1387"/>
      <c r="N8674" s="1387"/>
      <c r="O8674" s="1334"/>
      <c r="P8674" s="117"/>
      <c r="Q8674" s="117"/>
      <c r="R8674" s="41"/>
      <c r="S8674" s="321"/>
      <c r="T8674" s="321"/>
    </row>
    <row r="8675" spans="1:20" ht="29.25" customHeight="1">
      <c r="A8675" s="41"/>
      <c r="B8675" s="41"/>
      <c r="C8675" s="41"/>
      <c r="D8675" s="41"/>
      <c r="E8675" s="117"/>
      <c r="F8675" s="1387"/>
      <c r="G8675" s="1388"/>
      <c r="H8675" s="41"/>
      <c r="I8675" s="41"/>
      <c r="J8675" s="1388"/>
      <c r="K8675" s="1387"/>
      <c r="L8675" s="1389"/>
      <c r="M8675" s="1387"/>
      <c r="N8675" s="1387"/>
      <c r="O8675" s="1334"/>
      <c r="P8675" s="117"/>
      <c r="Q8675" s="117"/>
      <c r="R8675" s="41"/>
      <c r="S8675" s="321"/>
      <c r="T8675" s="321"/>
    </row>
    <row r="8676" spans="1:20" ht="29.25" customHeight="1">
      <c r="A8676" s="41"/>
      <c r="B8676" s="41"/>
      <c r="C8676" s="41"/>
      <c r="D8676" s="41"/>
      <c r="E8676" s="117"/>
      <c r="F8676" s="1387"/>
      <c r="G8676" s="1388"/>
      <c r="H8676" s="41"/>
      <c r="I8676" s="41"/>
      <c r="J8676" s="1388"/>
      <c r="K8676" s="1387"/>
      <c r="L8676" s="1389"/>
      <c r="M8676" s="1387"/>
      <c r="N8676" s="1387"/>
      <c r="O8676" s="1334"/>
      <c r="P8676" s="117"/>
      <c r="Q8676" s="117"/>
      <c r="R8676" s="41"/>
      <c r="S8676" s="321"/>
      <c r="T8676" s="321"/>
    </row>
    <row r="8677" spans="1:20" ht="29.25" customHeight="1">
      <c r="A8677" s="41"/>
      <c r="B8677" s="41"/>
      <c r="C8677" s="41"/>
      <c r="D8677" s="41"/>
      <c r="E8677" s="117"/>
      <c r="F8677" s="1387"/>
      <c r="G8677" s="1388"/>
      <c r="H8677" s="41"/>
      <c r="I8677" s="41"/>
      <c r="J8677" s="1388"/>
      <c r="K8677" s="1387"/>
      <c r="L8677" s="1389"/>
      <c r="M8677" s="1387"/>
      <c r="N8677" s="1387"/>
      <c r="O8677" s="1334"/>
      <c r="P8677" s="117"/>
      <c r="Q8677" s="117"/>
      <c r="R8677" s="41"/>
      <c r="S8677" s="321"/>
      <c r="T8677" s="321"/>
    </row>
    <row r="8678" spans="1:20" ht="29.25" customHeight="1">
      <c r="A8678" s="41"/>
      <c r="B8678" s="41"/>
      <c r="C8678" s="41"/>
      <c r="D8678" s="41"/>
      <c r="E8678" s="117"/>
      <c r="F8678" s="1387"/>
      <c r="G8678" s="1388"/>
      <c r="H8678" s="41"/>
      <c r="I8678" s="41"/>
      <c r="J8678" s="1388"/>
      <c r="K8678" s="1387"/>
      <c r="L8678" s="1389"/>
      <c r="M8678" s="1387"/>
      <c r="N8678" s="1387"/>
      <c r="O8678" s="1334"/>
      <c r="P8678" s="117"/>
      <c r="Q8678" s="117"/>
      <c r="R8678" s="41"/>
      <c r="S8678" s="321"/>
      <c r="T8678" s="321"/>
    </row>
    <row r="8679" spans="1:20" ht="29.25" customHeight="1">
      <c r="A8679" s="41"/>
      <c r="B8679" s="41"/>
      <c r="C8679" s="41"/>
      <c r="D8679" s="41"/>
      <c r="E8679" s="117"/>
      <c r="F8679" s="1387"/>
      <c r="G8679" s="1388"/>
      <c r="H8679" s="41"/>
      <c r="I8679" s="41"/>
      <c r="J8679" s="1388"/>
      <c r="K8679" s="1387"/>
      <c r="L8679" s="1389"/>
      <c r="M8679" s="1387"/>
      <c r="N8679" s="1387"/>
      <c r="O8679" s="1334"/>
      <c r="P8679" s="117"/>
      <c r="Q8679" s="117"/>
      <c r="R8679" s="41"/>
      <c r="S8679" s="321"/>
      <c r="T8679" s="321"/>
    </row>
    <row r="8680" spans="1:20" ht="29.25" customHeight="1">
      <c r="A8680" s="41"/>
      <c r="B8680" s="41"/>
      <c r="C8680" s="41"/>
      <c r="D8680" s="41"/>
      <c r="E8680" s="117"/>
      <c r="F8680" s="1387"/>
      <c r="G8680" s="1388"/>
      <c r="H8680" s="41"/>
      <c r="I8680" s="41"/>
      <c r="J8680" s="1388"/>
      <c r="K8680" s="1387"/>
      <c r="L8680" s="1389"/>
      <c r="M8680" s="1387"/>
      <c r="N8680" s="1387"/>
      <c r="O8680" s="1334"/>
      <c r="P8680" s="117"/>
      <c r="Q8680" s="117"/>
      <c r="R8680" s="41"/>
      <c r="S8680" s="321"/>
      <c r="T8680" s="321"/>
    </row>
    <row r="8681" spans="1:20" ht="29.25" customHeight="1">
      <c r="A8681" s="41"/>
      <c r="B8681" s="41"/>
      <c r="C8681" s="41"/>
      <c r="D8681" s="41"/>
      <c r="E8681" s="117"/>
      <c r="F8681" s="1387"/>
      <c r="G8681" s="1388"/>
      <c r="H8681" s="41"/>
      <c r="I8681" s="41"/>
      <c r="J8681" s="1388"/>
      <c r="K8681" s="1387"/>
      <c r="L8681" s="1389"/>
      <c r="M8681" s="1387"/>
      <c r="N8681" s="1387"/>
      <c r="O8681" s="1334"/>
      <c r="P8681" s="117"/>
      <c r="Q8681" s="117"/>
      <c r="R8681" s="41"/>
      <c r="S8681" s="321"/>
      <c r="T8681" s="321"/>
    </row>
    <row r="8682" spans="1:20" ht="29.25" customHeight="1">
      <c r="A8682" s="41"/>
      <c r="B8682" s="41"/>
      <c r="C8682" s="41"/>
      <c r="D8682" s="41"/>
      <c r="E8682" s="117"/>
      <c r="F8682" s="1387"/>
      <c r="G8682" s="1388"/>
      <c r="H8682" s="41"/>
      <c r="I8682" s="41"/>
      <c r="J8682" s="1388"/>
      <c r="K8682" s="1387"/>
      <c r="L8682" s="1389"/>
      <c r="M8682" s="1387"/>
      <c r="N8682" s="1387"/>
      <c r="O8682" s="1334"/>
      <c r="P8682" s="117"/>
      <c r="Q8682" s="117"/>
      <c r="R8682" s="41"/>
      <c r="S8682" s="321"/>
      <c r="T8682" s="321"/>
    </row>
    <row r="8683" spans="1:20" ht="29.25" customHeight="1">
      <c r="A8683" s="41"/>
      <c r="B8683" s="41"/>
      <c r="C8683" s="41"/>
      <c r="D8683" s="41"/>
      <c r="E8683" s="117"/>
      <c r="F8683" s="1387"/>
      <c r="G8683" s="1388"/>
      <c r="H8683" s="41"/>
      <c r="I8683" s="41"/>
      <c r="J8683" s="1388"/>
      <c r="K8683" s="1387"/>
      <c r="L8683" s="1389"/>
      <c r="M8683" s="1387"/>
      <c r="N8683" s="1387"/>
      <c r="O8683" s="1334"/>
      <c r="P8683" s="117"/>
      <c r="Q8683" s="117"/>
      <c r="R8683" s="41"/>
      <c r="S8683" s="321"/>
      <c r="T8683" s="321"/>
    </row>
    <row r="8684" spans="1:20" ht="29.25" customHeight="1">
      <c r="A8684" s="41"/>
      <c r="B8684" s="41"/>
      <c r="C8684" s="41"/>
      <c r="D8684" s="41"/>
      <c r="E8684" s="117"/>
      <c r="F8684" s="1387"/>
      <c r="G8684" s="1388"/>
      <c r="H8684" s="41"/>
      <c r="I8684" s="41"/>
      <c r="J8684" s="1388"/>
      <c r="K8684" s="1387"/>
      <c r="L8684" s="1389"/>
      <c r="M8684" s="1387"/>
      <c r="N8684" s="1387"/>
      <c r="O8684" s="1334"/>
      <c r="P8684" s="117"/>
      <c r="Q8684" s="117"/>
      <c r="R8684" s="41"/>
      <c r="S8684" s="321"/>
      <c r="T8684" s="321"/>
    </row>
    <row r="8685" spans="1:20" ht="29.25" customHeight="1">
      <c r="A8685" s="41"/>
      <c r="B8685" s="41"/>
      <c r="C8685" s="41"/>
      <c r="D8685" s="41"/>
      <c r="E8685" s="117"/>
      <c r="F8685" s="1387"/>
      <c r="G8685" s="1388"/>
      <c r="H8685" s="41"/>
      <c r="I8685" s="41"/>
      <c r="J8685" s="1388"/>
      <c r="K8685" s="1387"/>
      <c r="L8685" s="1389"/>
      <c r="M8685" s="1387"/>
      <c r="N8685" s="1387"/>
      <c r="O8685" s="1334"/>
      <c r="P8685" s="117"/>
      <c r="Q8685" s="117"/>
      <c r="R8685" s="41"/>
      <c r="S8685" s="321"/>
      <c r="T8685" s="321"/>
    </row>
    <row r="8686" spans="1:20" ht="29.25" customHeight="1">
      <c r="A8686" s="41"/>
      <c r="B8686" s="41"/>
      <c r="C8686" s="41"/>
      <c r="D8686" s="41"/>
      <c r="E8686" s="117"/>
      <c r="F8686" s="1387"/>
      <c r="G8686" s="1388"/>
      <c r="H8686" s="41"/>
      <c r="I8686" s="41"/>
      <c r="J8686" s="1388"/>
      <c r="K8686" s="1387"/>
      <c r="L8686" s="1389"/>
      <c r="M8686" s="1387"/>
      <c r="N8686" s="1387"/>
      <c r="O8686" s="1334"/>
      <c r="P8686" s="117"/>
      <c r="Q8686" s="117"/>
      <c r="R8686" s="41"/>
      <c r="S8686" s="321"/>
      <c r="T8686" s="321"/>
    </row>
    <row r="8687" spans="1:20" ht="29.25" customHeight="1">
      <c r="A8687" s="41"/>
      <c r="B8687" s="41"/>
      <c r="C8687" s="41"/>
      <c r="D8687" s="41"/>
      <c r="E8687" s="117"/>
      <c r="F8687" s="1387"/>
      <c r="G8687" s="1388"/>
      <c r="H8687" s="41"/>
      <c r="I8687" s="41"/>
      <c r="J8687" s="1388"/>
      <c r="K8687" s="1387"/>
      <c r="L8687" s="1389"/>
      <c r="M8687" s="1387"/>
      <c r="N8687" s="1387"/>
      <c r="O8687" s="1334"/>
      <c r="P8687" s="117"/>
      <c r="Q8687" s="117"/>
      <c r="R8687" s="41"/>
      <c r="S8687" s="321"/>
      <c r="T8687" s="321"/>
    </row>
    <row r="8688" spans="1:20" ht="29.25" customHeight="1">
      <c r="A8688" s="41"/>
      <c r="B8688" s="41"/>
      <c r="C8688" s="41"/>
      <c r="D8688" s="41"/>
      <c r="E8688" s="117"/>
      <c r="F8688" s="1387"/>
      <c r="G8688" s="1388"/>
      <c r="H8688" s="41"/>
      <c r="I8688" s="41"/>
      <c r="J8688" s="1388"/>
      <c r="K8688" s="1387"/>
      <c r="L8688" s="1389"/>
      <c r="M8688" s="1387"/>
      <c r="N8688" s="1387"/>
      <c r="O8688" s="1334"/>
      <c r="P8688" s="117"/>
      <c r="Q8688" s="117"/>
      <c r="R8688" s="41"/>
      <c r="S8688" s="321"/>
      <c r="T8688" s="321"/>
    </row>
    <row r="8689" spans="1:20" ht="29.25" customHeight="1">
      <c r="A8689" s="41"/>
      <c r="B8689" s="41"/>
      <c r="C8689" s="41"/>
      <c r="D8689" s="41"/>
      <c r="E8689" s="117"/>
      <c r="F8689" s="1387"/>
      <c r="G8689" s="1388"/>
      <c r="H8689" s="41"/>
      <c r="I8689" s="41"/>
      <c r="J8689" s="1388"/>
      <c r="K8689" s="1387"/>
      <c r="L8689" s="1389"/>
      <c r="M8689" s="1387"/>
      <c r="N8689" s="1387"/>
      <c r="O8689" s="1334"/>
      <c r="P8689" s="117"/>
      <c r="Q8689" s="117"/>
      <c r="R8689" s="41"/>
      <c r="S8689" s="321"/>
      <c r="T8689" s="321"/>
    </row>
    <row r="8690" spans="1:20" ht="29.25" customHeight="1">
      <c r="A8690" s="41"/>
      <c r="B8690" s="41"/>
      <c r="C8690" s="41"/>
      <c r="D8690" s="41"/>
      <c r="E8690" s="117"/>
      <c r="F8690" s="1387"/>
      <c r="G8690" s="1388"/>
      <c r="H8690" s="41"/>
      <c r="I8690" s="41"/>
      <c r="J8690" s="1388"/>
      <c r="K8690" s="1387"/>
      <c r="L8690" s="1389"/>
      <c r="M8690" s="1387"/>
      <c r="N8690" s="1387"/>
      <c r="O8690" s="1334"/>
      <c r="P8690" s="117"/>
      <c r="Q8690" s="117"/>
      <c r="R8690" s="41"/>
      <c r="S8690" s="321"/>
      <c r="T8690" s="321"/>
    </row>
    <row r="8691" spans="1:20" ht="29.25" customHeight="1">
      <c r="A8691" s="41"/>
      <c r="B8691" s="41"/>
      <c r="C8691" s="41"/>
      <c r="D8691" s="41"/>
      <c r="E8691" s="117"/>
      <c r="F8691" s="1387"/>
      <c r="G8691" s="1388"/>
      <c r="H8691" s="41"/>
      <c r="I8691" s="41"/>
      <c r="J8691" s="1388"/>
      <c r="K8691" s="1387"/>
      <c r="L8691" s="1389"/>
      <c r="M8691" s="1387"/>
      <c r="N8691" s="1387"/>
      <c r="O8691" s="1334"/>
      <c r="P8691" s="117"/>
      <c r="Q8691" s="117"/>
      <c r="R8691" s="41"/>
      <c r="S8691" s="321"/>
      <c r="T8691" s="321"/>
    </row>
  </sheetData>
  <autoFilter ref="A2:O8491" xr:uid="{00000000-0009-0000-0000-000015000000}">
    <filterColumn colId="2">
      <filters>
        <filter val="AGUA POTABLE Y SANEAMIENTO BÁSICO"/>
        <filter val="SERVICIOS AMBIENTALES"/>
      </filters>
    </filterColumn>
  </autoFilter>
  <mergeCells count="1">
    <mergeCell ref="C1:F1"/>
  </mergeCells>
  <pageMargins left="0.7" right="0.7" top="0.75" bottom="0.75" header="0" footer="0"/>
  <pageSetup paperSize="9"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B3:C1000"/>
  <sheetViews>
    <sheetView workbookViewId="0"/>
  </sheetViews>
  <sheetFormatPr baseColWidth="10" defaultColWidth="14.3984375" defaultRowHeight="15" customHeight="1"/>
  <cols>
    <col min="1" max="1" width="14.3984375" customWidth="1"/>
    <col min="2" max="2" width="44.19921875" customWidth="1"/>
    <col min="3" max="6" width="14.3984375" customWidth="1"/>
  </cols>
  <sheetData>
    <row r="3" spans="2:3" ht="14">
      <c r="B3" s="3" t="s">
        <v>23505</v>
      </c>
      <c r="C3" s="3" t="str">
        <f t="shared" ref="C3:C33" si="0">LOWER(B3)</f>
        <v>introducción a la salud pública y sus áreas magistral porque es muy conceptual este tema no está pero es fundamental…</v>
      </c>
    </row>
    <row r="4" spans="2:3" ht="14">
      <c r="B4" s="3" t="s">
        <v>23506</v>
      </c>
      <c r="C4" s="3" t="str">
        <f t="shared" si="0"/>
        <v>normativa en salud pública (sgsss ley 100 de 1993, 1122/2007, 1438/2011, ley estatutaria en salud 1751 de 2015) opciones 1. exposiciones por grupos colaborativos de cada una de las normas y aplicación de una estrategia didáctica por parte de los aprendices para evaluar la adquisición de conocimientos en los asistentes. opción 2. mapas sinópticos por parejas.</v>
      </c>
    </row>
    <row r="5" spans="2:3" ht="14">
      <c r="B5" s="3" t="s">
        <v>23507</v>
      </c>
      <c r="C5" s="3" t="str">
        <f t="shared" si="0"/>
        <v>normativa de salud: atención primaria en salud (magistral definición) y componentes o servicios que se prestan en aps a través de una estrategia didáctica sociodrama para cada componente), entornos saludables (sst)</v>
      </c>
    </row>
    <row r="6" spans="2:3" ht="14">
      <c r="B6" s="3" t="s">
        <v>23508</v>
      </c>
      <c r="C6" s="3" t="str">
        <f t="shared" si="0"/>
        <v>secretarias de salud (entes territoriales local, departamental y distrital) (sesión magistral conceptual; grupos  para investigar los procesos que manejan las secretarias de salud  con ejemplos de cada uno para socializar a través de la estrategia didáctica wiki.</v>
      </c>
    </row>
    <row r="7" spans="2:3" ht="14">
      <c r="B7" s="3" t="s">
        <v>23509</v>
      </c>
      <c r="C7" s="3" t="str">
        <f t="shared" si="0"/>
        <v>tipos de sectores: públicos y privados (tipos de ips públicas y privadas, niveles de complejidad)</v>
      </c>
    </row>
    <row r="8" spans="2:3" ht="14">
      <c r="B8" s="3" t="s">
        <v>23510</v>
      </c>
      <c r="C8" s="3" t="str">
        <f t="shared" si="0"/>
        <v>sistema nacional de salud pública: plan decenal de salud pública 2022-2031 (sesión magistral y por grupos colaborativos explicar cada componente  a través de la estrategia didáctica técnica de la pregunta con sus respectivas respuestas para ser socializadas a los asistentes).</v>
      </c>
    </row>
    <row r="9" spans="2:3" ht="14">
      <c r="B9" s="3" t="s">
        <v>23511</v>
      </c>
      <c r="C9" s="3" t="str">
        <f t="shared" si="0"/>
        <v>recolección de información de salud: concepto, lineamientos y técnicas. (sistemas de información en salud, calidad del datos; sivigila, sispro)</v>
      </c>
    </row>
    <row r="10" spans="2:3" ht="14">
      <c r="B10" s="3" t="s">
        <v>23512</v>
      </c>
      <c r="C10" s="3" t="str">
        <f t="shared" si="0"/>
        <v>materiales: - formatos y registros</v>
      </c>
    </row>
    <row r="11" spans="2:3" ht="14">
      <c r="C11" s="3" t="str">
        <f t="shared" si="0"/>
        <v/>
      </c>
    </row>
    <row r="12" spans="2:3" ht="14">
      <c r="C12" s="3" t="str">
        <f t="shared" si="0"/>
        <v/>
      </c>
    </row>
    <row r="13" spans="2:3">
      <c r="B13" s="1390" t="s">
        <v>23505</v>
      </c>
      <c r="C13" s="3" t="str">
        <f t="shared" si="0"/>
        <v>introducción a la salud pública y sus áreas magistral porque es muy conceptual este tema no está pero es fundamental…</v>
      </c>
    </row>
    <row r="14" spans="2:3">
      <c r="B14" s="1391" t="s">
        <v>23506</v>
      </c>
      <c r="C14" s="3" t="str">
        <f t="shared" si="0"/>
        <v>normativa en salud pública (sgsss ley 100 de 1993, 1122/2007, 1438/2011, ley estatutaria en salud 1751 de 2015) opciones 1. exposiciones por grupos colaborativos de cada una de las normas y aplicación de una estrategia didáctica por parte de los aprendices para evaluar la adquisición de conocimientos en los asistentes. opción 2. mapas sinópticos por parejas.</v>
      </c>
    </row>
    <row r="15" spans="2:3">
      <c r="B15" s="1391" t="s">
        <v>23507</v>
      </c>
      <c r="C15" s="3" t="str">
        <f t="shared" si="0"/>
        <v>normativa de salud: atención primaria en salud (magistral definición) y componentes o servicios que se prestan en aps a través de una estrategia didáctica sociodrama para cada componente), entornos saludables (sst)</v>
      </c>
    </row>
    <row r="16" spans="2:3">
      <c r="B16" s="1391" t="s">
        <v>23513</v>
      </c>
      <c r="C16" s="3" t="str">
        <f t="shared" si="0"/>
        <v>secretarias de salud (entes territoriales local, departamental y distrital) (sesión magistral conceptual; grupos para investigar los procesos que manejan las secretarias de salud con ejemplos de cada uno para socializar a través de la estrategia didáctica wiki.</v>
      </c>
    </row>
    <row r="17" spans="2:3">
      <c r="B17" s="1391" t="s">
        <v>23509</v>
      </c>
      <c r="C17" s="3" t="str">
        <f t="shared" si="0"/>
        <v>tipos de sectores: públicos y privados (tipos de ips públicas y privadas, niveles de complejidad)</v>
      </c>
    </row>
    <row r="18" spans="2:3">
      <c r="B18" s="1391" t="s">
        <v>23514</v>
      </c>
      <c r="C18" s="3" t="str">
        <f t="shared" si="0"/>
        <v>sistema nacional de salud pública: plan decenal de salud pública 2022-2031 (sesión magistral y por grupos colaborativos explicar cada componente a través de la estrategia didáctica técnica de la pregunta con sus respectivas respuestas para ser socializadas a los asistentes).</v>
      </c>
    </row>
    <row r="19" spans="2:3">
      <c r="B19" s="1391" t="s">
        <v>23511</v>
      </c>
      <c r="C19" s="3" t="str">
        <f t="shared" si="0"/>
        <v>recolección de información de salud: concepto, lineamientos y técnicas. (sistemas de información en salud, calidad del datos; sivigila, sispro)</v>
      </c>
    </row>
    <row r="20" spans="2:3">
      <c r="B20" s="1391" t="s">
        <v>23512</v>
      </c>
      <c r="C20" s="3" t="str">
        <f t="shared" si="0"/>
        <v>materiales: - formatos y registros</v>
      </c>
    </row>
    <row r="21" spans="2:3" ht="15.75" customHeight="1">
      <c r="B21" s="1391" t="s">
        <v>23515</v>
      </c>
      <c r="C21" s="3" t="str">
        <f t="shared" si="0"/>
        <v>características socioculturales de la comunidad: encuesta, entrevista, (técnicas de recolección de información primaria y secundaria) caracterización de vivienda e informes.</v>
      </c>
    </row>
    <row r="22" spans="2:3" ht="15.75" customHeight="1">
      <c r="B22" s="1391" t="s">
        <v>23516</v>
      </c>
      <c r="C22" s="3" t="str">
        <f t="shared" si="0"/>
        <v>principios de epidemiologia básica: epidemia, endemia, pandemia, morbilidad: incidencia, prevalencia y mortalidad, eda, ira. (introducción conceptual de la epidemiologia y por grupos colaborativa a través de la estrategia póster para exponerlo en un espacio abierto a otras fichas el programa)</v>
      </c>
    </row>
    <row r="23" spans="2:3" ht="15.75" customHeight="1">
      <c r="B23" s="1391" t="s">
        <v>23517</v>
      </c>
      <c r="C23" s="3" t="str">
        <f t="shared" si="0"/>
        <v>eda: enfermedades diarreicas agudas e ira: infecciones respiratorias agudas, ira: estas pues como sigla….</v>
      </c>
    </row>
    <row r="24" spans="2:3" ht="15.75" customHeight="1">
      <c r="B24" s="1391" t="s">
        <v>23518</v>
      </c>
      <c r="C24" s="3" t="str">
        <f t="shared" si="0"/>
        <v>enfermedades de salud pública: definición, clasificación, factores, conductas de riesgo y factores protectores. (enfermedades infecciosas, enfermedades crónicas no transmisibles)</v>
      </c>
    </row>
    <row r="25" spans="2:3" ht="15.75" customHeight="1">
      <c r="B25" s="1391" t="s">
        <v>23519</v>
      </c>
      <c r="C25" s="3" t="str">
        <f t="shared" si="0"/>
        <v>vigilancia en salud pública: protocolos y guías de atención, estrategias de control de enfermedades.</v>
      </c>
    </row>
    <row r="26" spans="2:3" ht="15.75" customHeight="1">
      <c r="B26" s="1391" t="s">
        <v>23520</v>
      </c>
      <c r="C26" s="3" t="str">
        <f t="shared" si="0"/>
        <v>tipos de establecimientos: comerciales, de servicios, institucionales de empresas productoras y comercializadoras de agua</v>
      </c>
    </row>
    <row r="27" spans="2:3" ht="15.75" customHeight="1">
      <c r="B27" s="1391" t="s">
        <v>23521</v>
      </c>
      <c r="C27" s="3" t="str">
        <f t="shared" si="0"/>
        <v>factores de riesgo biológicos: organismos vivos, derivados de animales y vegetales.</v>
      </c>
    </row>
    <row r="28" spans="2:3" ht="15.75" customHeight="1">
      <c r="B28" s="1391" t="s">
        <v>23522</v>
      </c>
      <c r="C28" s="3" t="str">
        <f t="shared" si="0"/>
        <v>control de vectores: biológico, fumigación, higiene y salud.</v>
      </c>
    </row>
    <row r="29" spans="2:3" ht="15.75" customHeight="1">
      <c r="B29" s="1391" t="s">
        <v>23523</v>
      </c>
      <c r="C29" s="3" t="str">
        <f t="shared" si="0"/>
        <v>perfil epidemiológico: conceptos, aplicaciones - enfermedades de origen hídrico, zoonóticas y transmitidas por alimentos.</v>
      </c>
    </row>
    <row r="30" spans="2:3" ht="15.75" customHeight="1">
      <c r="B30" s="1391" t="s">
        <v>23524</v>
      </c>
      <c r="C30" s="3" t="str">
        <f t="shared" si="0"/>
        <v>sistemas de monitoreo y vigilancia de los puntos críticos de control (pcc) (sivigila)</v>
      </c>
    </row>
    <row r="31" spans="2:3" ht="15.75" customHeight="1">
      <c r="B31" s="1391" t="s">
        <v>23525</v>
      </c>
      <c r="C31" s="3" t="str">
        <f t="shared" si="0"/>
        <v>medidas de prevención y control - bps, haccp, inocuidad, bpm - puntos críticos de control.</v>
      </c>
    </row>
    <row r="32" spans="2:3" ht="15.75" customHeight="1">
      <c r="B32" s="1391" t="s">
        <v>23526</v>
      </c>
      <c r="C32" s="3" t="str">
        <f t="shared" si="0"/>
        <v>atención integrada en salud: componentes, modelos, estrategias y reporte.</v>
      </c>
    </row>
    <row r="33" spans="2:3" ht="15.75" customHeight="1">
      <c r="B33" s="1391" t="s">
        <v>23527</v>
      </c>
      <c r="C33" s="3" t="str">
        <f t="shared" si="0"/>
        <v>técnicas de evaluación de estrategias: procedimientos - normas de seguridad y conservación del medio ambiente y salud pública</v>
      </c>
    </row>
    <row r="34" spans="2:3" ht="15.75" customHeight="1"/>
    <row r="35" spans="2:3" ht="15.75" customHeight="1"/>
    <row r="36" spans="2:3" ht="15.75" customHeight="1"/>
    <row r="37" spans="2:3" ht="15.75" customHeight="1"/>
    <row r="38" spans="2:3" ht="15.75" customHeight="1"/>
    <row r="39" spans="2:3" ht="15.75" customHeight="1"/>
    <row r="40" spans="2:3" ht="15.75" customHeight="1"/>
    <row r="41" spans="2:3" ht="15.75" customHeight="1"/>
    <row r="42" spans="2:3" ht="15.75" customHeight="1"/>
    <row r="43" spans="2:3" ht="15.75" customHeight="1"/>
    <row r="44" spans="2:3" ht="15.75" customHeight="1"/>
    <row r="45" spans="2:3" ht="15.75" customHeight="1"/>
    <row r="46" spans="2:3" ht="15.75" customHeight="1"/>
    <row r="47" spans="2:3" ht="15.75" customHeight="1"/>
    <row r="48" spans="2:3"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Z1000"/>
  <sheetViews>
    <sheetView workbookViewId="0"/>
  </sheetViews>
  <sheetFormatPr baseColWidth="10" defaultColWidth="14.3984375" defaultRowHeight="15" customHeight="1"/>
  <cols>
    <col min="1" max="1" width="34.19921875" customWidth="1"/>
    <col min="2" max="2" width="40.19921875" customWidth="1"/>
    <col min="3" max="3" width="60.59765625" customWidth="1"/>
    <col min="4" max="4" width="98" customWidth="1"/>
    <col min="5" max="5" width="45.59765625" customWidth="1"/>
    <col min="6" max="6" width="35.796875" customWidth="1"/>
    <col min="7" max="7" width="53.19921875" customWidth="1"/>
    <col min="8" max="26" width="10.796875" customWidth="1"/>
  </cols>
  <sheetData>
    <row r="1" spans="1:26" ht="16">
      <c r="A1" s="1392" t="s">
        <v>23528</v>
      </c>
      <c r="B1" s="1392" t="s">
        <v>1127</v>
      </c>
      <c r="C1" s="1393" t="s">
        <v>23529</v>
      </c>
      <c r="D1" s="1392" t="s">
        <v>23530</v>
      </c>
      <c r="E1" s="1394" t="s">
        <v>1437</v>
      </c>
      <c r="F1" s="1392" t="s">
        <v>1438</v>
      </c>
      <c r="G1" s="1394" t="s">
        <v>1439</v>
      </c>
      <c r="H1" s="117"/>
      <c r="I1" s="117"/>
      <c r="J1" s="117"/>
      <c r="K1" s="117"/>
      <c r="L1" s="117"/>
      <c r="M1" s="117"/>
      <c r="N1" s="117"/>
      <c r="O1" s="117"/>
      <c r="P1" s="117"/>
      <c r="Q1" s="117"/>
      <c r="R1" s="117"/>
      <c r="S1" s="117"/>
      <c r="T1" s="117"/>
      <c r="U1" s="117"/>
      <c r="V1" s="117"/>
      <c r="W1" s="117"/>
      <c r="X1" s="117"/>
      <c r="Y1" s="117"/>
      <c r="Z1" s="117"/>
    </row>
    <row r="2" spans="1:26" ht="28">
      <c r="A2" s="1845" t="s">
        <v>23531</v>
      </c>
      <c r="B2" s="1846" t="s">
        <v>136</v>
      </c>
      <c r="C2" s="1395" t="s">
        <v>1138</v>
      </c>
      <c r="D2" s="1396" t="s">
        <v>1443</v>
      </c>
      <c r="E2" s="1397"/>
      <c r="F2" s="1397"/>
      <c r="G2" s="1398"/>
      <c r="H2" s="1399"/>
      <c r="I2" s="1399"/>
      <c r="J2" s="1399"/>
      <c r="K2" s="1399"/>
      <c r="L2" s="1399"/>
      <c r="M2" s="1399"/>
      <c r="N2" s="1399"/>
      <c r="O2" s="1399"/>
      <c r="P2" s="1399"/>
      <c r="Q2" s="1399"/>
      <c r="R2" s="1399"/>
      <c r="S2" s="1399"/>
      <c r="T2" s="1399"/>
      <c r="U2" s="1399"/>
      <c r="V2" s="1399"/>
      <c r="W2" s="1399"/>
      <c r="X2" s="1399"/>
      <c r="Y2" s="1399"/>
      <c r="Z2" s="1399"/>
    </row>
    <row r="3" spans="1:26" ht="28">
      <c r="A3" s="1492"/>
      <c r="B3" s="1492"/>
      <c r="C3" s="1847" t="s">
        <v>23532</v>
      </c>
      <c r="D3" s="1401" t="s">
        <v>23533</v>
      </c>
      <c r="E3" s="1397"/>
      <c r="F3" s="1397"/>
      <c r="G3" s="1402"/>
      <c r="H3" s="1399"/>
      <c r="I3" s="1399"/>
      <c r="J3" s="1399"/>
      <c r="K3" s="1399"/>
      <c r="L3" s="1399"/>
      <c r="M3" s="1399"/>
      <c r="N3" s="1399"/>
      <c r="O3" s="1399"/>
      <c r="P3" s="1399"/>
      <c r="Q3" s="1399"/>
      <c r="R3" s="1399"/>
      <c r="S3" s="1399"/>
      <c r="T3" s="1399"/>
      <c r="U3" s="1399"/>
      <c r="V3" s="1399"/>
      <c r="W3" s="1399"/>
      <c r="X3" s="1399"/>
      <c r="Y3" s="1399"/>
      <c r="Z3" s="1399"/>
    </row>
    <row r="4" spans="1:26">
      <c r="A4" s="1492"/>
      <c r="B4" s="1492"/>
      <c r="C4" s="1493"/>
      <c r="D4" s="1401" t="s">
        <v>23534</v>
      </c>
      <c r="E4" s="1397"/>
      <c r="F4" s="1397"/>
      <c r="G4" s="1402"/>
      <c r="H4" s="1399"/>
      <c r="I4" s="1399"/>
      <c r="J4" s="1399"/>
      <c r="K4" s="1399"/>
      <c r="L4" s="1399"/>
      <c r="M4" s="1399"/>
      <c r="N4" s="1399"/>
      <c r="O4" s="1399"/>
      <c r="P4" s="1399"/>
      <c r="Q4" s="1399"/>
      <c r="R4" s="1399"/>
      <c r="S4" s="1399"/>
      <c r="T4" s="1399"/>
      <c r="U4" s="1399"/>
      <c r="V4" s="1399"/>
      <c r="W4" s="1399"/>
      <c r="X4" s="1399"/>
      <c r="Y4" s="1399"/>
      <c r="Z4" s="1399"/>
    </row>
    <row r="5" spans="1:26" ht="28">
      <c r="A5" s="1492"/>
      <c r="B5" s="1492"/>
      <c r="C5" s="1395" t="s">
        <v>23535</v>
      </c>
      <c r="D5" s="1396" t="s">
        <v>1474</v>
      </c>
      <c r="E5" s="1397"/>
      <c r="F5" s="1397"/>
      <c r="G5" s="1398"/>
      <c r="H5" s="1399"/>
      <c r="I5" s="1399"/>
      <c r="J5" s="1399"/>
      <c r="K5" s="1399"/>
      <c r="L5" s="1399"/>
      <c r="M5" s="1399"/>
      <c r="N5" s="1399"/>
      <c r="O5" s="1399"/>
      <c r="P5" s="1399"/>
      <c r="Q5" s="1399"/>
      <c r="R5" s="1399"/>
      <c r="S5" s="1399"/>
      <c r="T5" s="1399"/>
      <c r="U5" s="1399"/>
      <c r="V5" s="1399"/>
      <c r="W5" s="1399"/>
      <c r="X5" s="1399"/>
      <c r="Y5" s="1399"/>
      <c r="Z5" s="1399"/>
    </row>
    <row r="6" spans="1:26" ht="39" customHeight="1">
      <c r="A6" s="1492"/>
      <c r="B6" s="1492"/>
      <c r="C6" s="1847" t="s">
        <v>1142</v>
      </c>
      <c r="D6" s="1401" t="s">
        <v>1480</v>
      </c>
      <c r="E6" s="1397"/>
      <c r="F6" s="1397"/>
      <c r="G6" s="1402"/>
      <c r="H6" s="1399"/>
      <c r="I6" s="1399"/>
      <c r="J6" s="1399"/>
      <c r="K6" s="1399"/>
      <c r="L6" s="1399"/>
      <c r="M6" s="1399"/>
      <c r="N6" s="1399"/>
      <c r="O6" s="1399"/>
      <c r="P6" s="1399"/>
      <c r="Q6" s="1399"/>
      <c r="R6" s="1399"/>
      <c r="S6" s="1399"/>
      <c r="T6" s="1399"/>
      <c r="U6" s="1399"/>
      <c r="V6" s="1399"/>
      <c r="W6" s="1399"/>
      <c r="X6" s="1399"/>
      <c r="Y6" s="1399"/>
      <c r="Z6" s="1399"/>
    </row>
    <row r="7" spans="1:26" ht="28">
      <c r="A7" s="1492"/>
      <c r="B7" s="1492"/>
      <c r="C7" s="1492"/>
      <c r="D7" s="1401" t="s">
        <v>1483</v>
      </c>
      <c r="E7" s="1397"/>
      <c r="F7" s="1397"/>
      <c r="G7" s="1402"/>
      <c r="H7" s="1399"/>
      <c r="I7" s="1399"/>
      <c r="J7" s="1399"/>
      <c r="K7" s="1399"/>
      <c r="L7" s="1399"/>
      <c r="M7" s="1399"/>
      <c r="N7" s="1399"/>
      <c r="O7" s="1399"/>
      <c r="P7" s="1399"/>
      <c r="Q7" s="1399"/>
      <c r="R7" s="1399"/>
      <c r="S7" s="1399"/>
      <c r="T7" s="1399"/>
      <c r="U7" s="1399"/>
      <c r="V7" s="1399"/>
      <c r="W7" s="1399"/>
      <c r="X7" s="1399"/>
      <c r="Y7" s="1399"/>
      <c r="Z7" s="1399"/>
    </row>
    <row r="8" spans="1:26">
      <c r="A8" s="1493"/>
      <c r="B8" s="1493"/>
      <c r="C8" s="1493"/>
      <c r="D8" s="1401" t="s">
        <v>1486</v>
      </c>
      <c r="E8" s="1397"/>
      <c r="F8" s="1397"/>
      <c r="G8" s="1402"/>
      <c r="H8" s="1399"/>
      <c r="I8" s="1399"/>
      <c r="J8" s="1399"/>
      <c r="K8" s="1399"/>
      <c r="L8" s="1399"/>
      <c r="M8" s="1399"/>
      <c r="N8" s="1399"/>
      <c r="O8" s="1399"/>
      <c r="P8" s="1399"/>
      <c r="Q8" s="1399"/>
      <c r="R8" s="1399"/>
      <c r="S8" s="1399"/>
      <c r="T8" s="1399"/>
      <c r="U8" s="1399"/>
      <c r="V8" s="1399"/>
      <c r="W8" s="1399"/>
      <c r="X8" s="1399"/>
      <c r="Y8" s="1399"/>
      <c r="Z8" s="1399"/>
    </row>
    <row r="9" spans="1:26" ht="42">
      <c r="A9" s="1845" t="s">
        <v>23536</v>
      </c>
      <c r="B9" s="1846" t="s">
        <v>149</v>
      </c>
      <c r="C9" s="1395" t="s">
        <v>1143</v>
      </c>
      <c r="E9" s="1397"/>
      <c r="F9" s="1397"/>
      <c r="G9" s="1398"/>
      <c r="H9" s="1399"/>
      <c r="I9" s="1399"/>
      <c r="J9" s="1399"/>
      <c r="K9" s="1399"/>
      <c r="L9" s="1399"/>
      <c r="M9" s="1399"/>
      <c r="N9" s="1399"/>
      <c r="O9" s="1399"/>
      <c r="P9" s="1399"/>
      <c r="Q9" s="1399"/>
      <c r="R9" s="1399"/>
      <c r="S9" s="1399"/>
      <c r="T9" s="1399"/>
      <c r="U9" s="1399"/>
      <c r="V9" s="1399"/>
      <c r="W9" s="1399"/>
      <c r="X9" s="1399"/>
      <c r="Y9" s="1399"/>
      <c r="Z9" s="1399"/>
    </row>
    <row r="10" spans="1:26" ht="28">
      <c r="A10" s="1492"/>
      <c r="B10" s="1492"/>
      <c r="C10" s="1395" t="s">
        <v>1144</v>
      </c>
      <c r="D10" s="1396" t="s">
        <v>23537</v>
      </c>
      <c r="E10" s="1397"/>
      <c r="F10" s="1397"/>
      <c r="G10" s="1398"/>
      <c r="H10" s="1399"/>
      <c r="I10" s="1399"/>
      <c r="J10" s="1399"/>
      <c r="K10" s="1399"/>
      <c r="L10" s="1399"/>
      <c r="M10" s="1399"/>
      <c r="N10" s="1399"/>
      <c r="O10" s="1399"/>
      <c r="P10" s="1399"/>
      <c r="Q10" s="1399"/>
      <c r="R10" s="1399"/>
      <c r="S10" s="1399"/>
      <c r="T10" s="1399"/>
      <c r="U10" s="1399"/>
      <c r="V10" s="1399"/>
      <c r="W10" s="1399"/>
      <c r="X10" s="1399"/>
      <c r="Y10" s="1399"/>
      <c r="Z10" s="1399"/>
    </row>
    <row r="11" spans="1:26" ht="28">
      <c r="A11" s="1492"/>
      <c r="B11" s="1492"/>
      <c r="C11" s="1395" t="s">
        <v>1145</v>
      </c>
      <c r="D11" s="1347"/>
      <c r="E11" s="1397"/>
      <c r="F11" s="1397"/>
      <c r="G11" s="1398"/>
      <c r="H11" s="1399"/>
      <c r="I11" s="1399"/>
      <c r="J11" s="1399"/>
      <c r="K11" s="1399"/>
      <c r="L11" s="1399"/>
      <c r="M11" s="1399"/>
      <c r="N11" s="1399"/>
      <c r="O11" s="1399"/>
      <c r="P11" s="1399"/>
      <c r="Q11" s="1399"/>
      <c r="R11" s="1399"/>
      <c r="S11" s="1399"/>
      <c r="T11" s="1399"/>
      <c r="U11" s="1399"/>
      <c r="V11" s="1399"/>
      <c r="W11" s="1399"/>
      <c r="X11" s="1399"/>
      <c r="Y11" s="1399"/>
      <c r="Z11" s="1399"/>
    </row>
    <row r="12" spans="1:26" ht="28">
      <c r="A12" s="1493"/>
      <c r="B12" s="1493"/>
      <c r="C12" s="1395" t="s">
        <v>1147</v>
      </c>
      <c r="D12" s="1347"/>
      <c r="E12" s="1397"/>
      <c r="F12" s="1397"/>
      <c r="G12" s="1398"/>
      <c r="H12" s="1399"/>
      <c r="I12" s="1399"/>
      <c r="J12" s="1399"/>
      <c r="K12" s="1399"/>
      <c r="L12" s="1399"/>
      <c r="M12" s="1399"/>
      <c r="N12" s="1399"/>
      <c r="O12" s="1399"/>
      <c r="P12" s="1399"/>
      <c r="Q12" s="1399"/>
      <c r="R12" s="1399"/>
      <c r="S12" s="1399"/>
      <c r="T12" s="1399"/>
      <c r="U12" s="1399"/>
      <c r="V12" s="1399"/>
      <c r="W12" s="1399"/>
      <c r="X12" s="1399"/>
      <c r="Y12" s="1399"/>
      <c r="Z12" s="1399"/>
    </row>
    <row r="13" spans="1:26" ht="28">
      <c r="A13" s="1845" t="s">
        <v>23538</v>
      </c>
      <c r="B13" s="1848" t="s">
        <v>142</v>
      </c>
      <c r="C13" s="1395" t="s">
        <v>23539</v>
      </c>
      <c r="D13" s="1396" t="s">
        <v>23540</v>
      </c>
      <c r="E13" s="1397"/>
      <c r="F13" s="1397"/>
      <c r="G13" s="1398"/>
      <c r="H13" s="1399"/>
      <c r="I13" s="1399"/>
      <c r="J13" s="1399"/>
      <c r="K13" s="1399"/>
      <c r="L13" s="1399"/>
      <c r="M13" s="1399"/>
      <c r="N13" s="1399"/>
      <c r="O13" s="1399"/>
      <c r="P13" s="1399"/>
      <c r="Q13" s="1399"/>
      <c r="R13" s="1399"/>
      <c r="S13" s="1399"/>
      <c r="T13" s="1399"/>
      <c r="U13" s="1399"/>
      <c r="V13" s="1399"/>
      <c r="W13" s="1399"/>
      <c r="X13" s="1399"/>
      <c r="Y13" s="1399"/>
      <c r="Z13" s="1399"/>
    </row>
    <row r="14" spans="1:26" ht="28">
      <c r="A14" s="1492"/>
      <c r="B14" s="1492"/>
      <c r="C14" s="1395" t="s">
        <v>1177</v>
      </c>
      <c r="D14" s="1396" t="s">
        <v>23541</v>
      </c>
      <c r="E14" s="1397"/>
      <c r="F14" s="1397"/>
      <c r="G14" s="1398"/>
      <c r="H14" s="1399"/>
      <c r="I14" s="1399"/>
      <c r="J14" s="1399"/>
      <c r="K14" s="1399"/>
      <c r="L14" s="1399"/>
      <c r="M14" s="1399"/>
      <c r="N14" s="1399"/>
      <c r="O14" s="1399"/>
      <c r="P14" s="1399"/>
      <c r="Q14" s="1399"/>
      <c r="R14" s="1399"/>
      <c r="S14" s="1399"/>
      <c r="T14" s="1399"/>
      <c r="U14" s="1399"/>
      <c r="V14" s="1399"/>
      <c r="W14" s="1399"/>
      <c r="X14" s="1399"/>
      <c r="Y14" s="1399"/>
      <c r="Z14" s="1399"/>
    </row>
    <row r="15" spans="1:26" ht="42">
      <c r="A15" s="1493"/>
      <c r="B15" s="1493"/>
      <c r="C15" s="1395" t="s">
        <v>1179</v>
      </c>
      <c r="D15" s="1396" t="s">
        <v>23542</v>
      </c>
      <c r="E15" s="1397"/>
      <c r="F15" s="1397"/>
      <c r="G15" s="1398"/>
      <c r="H15" s="1399"/>
      <c r="I15" s="1399"/>
      <c r="J15" s="1399"/>
      <c r="K15" s="1399"/>
      <c r="L15" s="1399"/>
      <c r="M15" s="1399"/>
      <c r="N15" s="1399"/>
      <c r="O15" s="1399"/>
      <c r="P15" s="1399"/>
      <c r="Q15" s="1399"/>
      <c r="R15" s="1399"/>
      <c r="S15" s="1399"/>
      <c r="T15" s="1399"/>
      <c r="U15" s="1399"/>
      <c r="V15" s="1399"/>
      <c r="W15" s="1399"/>
      <c r="X15" s="1399"/>
      <c r="Y15" s="1399"/>
      <c r="Z15" s="1399"/>
    </row>
    <row r="16" spans="1:26">
      <c r="A16" s="1849"/>
      <c r="B16" s="1850" t="s">
        <v>118</v>
      </c>
      <c r="C16" s="1847" t="s">
        <v>1180</v>
      </c>
      <c r="D16" s="1396" t="s">
        <v>1548</v>
      </c>
      <c r="E16" s="1397"/>
      <c r="F16" s="1397"/>
      <c r="G16" s="1396"/>
      <c r="H16" s="1399"/>
      <c r="I16" s="1399"/>
      <c r="J16" s="1399"/>
      <c r="K16" s="1399"/>
      <c r="L16" s="1399"/>
      <c r="M16" s="1399"/>
      <c r="N16" s="1399"/>
      <c r="O16" s="1399"/>
      <c r="P16" s="1399"/>
      <c r="Q16" s="1399"/>
      <c r="R16" s="1399"/>
      <c r="S16" s="1399"/>
      <c r="T16" s="1399"/>
      <c r="U16" s="1399"/>
      <c r="V16" s="1399"/>
      <c r="W16" s="1399"/>
      <c r="X16" s="1399"/>
      <c r="Y16" s="1399"/>
      <c r="Z16" s="1399"/>
    </row>
    <row r="17" spans="1:26">
      <c r="A17" s="1492"/>
      <c r="B17" s="1492"/>
      <c r="C17" s="1492"/>
      <c r="D17" s="1401" t="s">
        <v>1553</v>
      </c>
      <c r="E17" s="1397"/>
      <c r="F17" s="1397"/>
      <c r="G17" s="1396"/>
      <c r="H17" s="1399"/>
      <c r="I17" s="1399"/>
      <c r="J17" s="1399"/>
      <c r="K17" s="1399"/>
      <c r="L17" s="1399"/>
      <c r="M17" s="1399"/>
      <c r="N17" s="1399"/>
      <c r="O17" s="1399"/>
      <c r="P17" s="1399"/>
      <c r="Q17" s="1399"/>
      <c r="R17" s="1399"/>
      <c r="S17" s="1399"/>
      <c r="T17" s="1399"/>
      <c r="U17" s="1399"/>
      <c r="V17" s="1399"/>
      <c r="W17" s="1399"/>
      <c r="X17" s="1399"/>
      <c r="Y17" s="1399"/>
      <c r="Z17" s="1399"/>
    </row>
    <row r="18" spans="1:26">
      <c r="A18" s="1492"/>
      <c r="B18" s="1492"/>
      <c r="C18" s="1493"/>
      <c r="D18" s="1401" t="s">
        <v>1555</v>
      </c>
      <c r="E18" s="1397"/>
      <c r="F18" s="1397"/>
      <c r="G18" s="1396"/>
      <c r="H18" s="1399"/>
      <c r="I18" s="1399"/>
      <c r="J18" s="1399"/>
      <c r="K18" s="1399"/>
      <c r="L18" s="1399"/>
      <c r="M18" s="1399"/>
      <c r="N18" s="1399"/>
      <c r="O18" s="1399"/>
      <c r="P18" s="1399"/>
      <c r="Q18" s="1399"/>
      <c r="R18" s="1399"/>
      <c r="S18" s="1399"/>
      <c r="T18" s="1399"/>
      <c r="U18" s="1399"/>
      <c r="V18" s="1399"/>
      <c r="W18" s="1399"/>
      <c r="X18" s="1399"/>
      <c r="Y18" s="1399"/>
      <c r="Z18" s="1399"/>
    </row>
    <row r="19" spans="1:26" ht="42">
      <c r="A19" s="1492"/>
      <c r="B19" s="1492"/>
      <c r="C19" s="1395" t="s">
        <v>1183</v>
      </c>
      <c r="D19" s="293"/>
      <c r="E19" s="1397"/>
      <c r="F19" s="1397"/>
      <c r="G19" s="1398"/>
      <c r="H19" s="1399"/>
      <c r="I19" s="1399"/>
      <c r="J19" s="1399"/>
      <c r="K19" s="1399"/>
      <c r="L19" s="1399"/>
      <c r="M19" s="1399"/>
      <c r="N19" s="1399"/>
      <c r="O19" s="1399"/>
      <c r="P19" s="1399"/>
      <c r="Q19" s="1399"/>
      <c r="R19" s="1399"/>
      <c r="S19" s="1399"/>
      <c r="T19" s="1399"/>
      <c r="U19" s="1399"/>
      <c r="V19" s="1399"/>
      <c r="W19" s="1399"/>
      <c r="X19" s="1399"/>
      <c r="Y19" s="1399"/>
      <c r="Z19" s="1399"/>
    </row>
    <row r="20" spans="1:26" ht="42">
      <c r="A20" s="1492"/>
      <c r="B20" s="1492"/>
      <c r="C20" s="1395" t="s">
        <v>1187</v>
      </c>
      <c r="D20" s="293"/>
      <c r="E20" s="1397"/>
      <c r="F20" s="1397"/>
      <c r="G20" s="1398"/>
      <c r="H20" s="1399"/>
      <c r="I20" s="1399"/>
      <c r="J20" s="1399"/>
      <c r="K20" s="1399"/>
      <c r="L20" s="1399"/>
      <c r="M20" s="1399"/>
      <c r="N20" s="1399"/>
      <c r="O20" s="1399"/>
      <c r="P20" s="1399"/>
      <c r="Q20" s="1399"/>
      <c r="R20" s="1399"/>
      <c r="S20" s="1399"/>
      <c r="T20" s="1399"/>
      <c r="U20" s="1399"/>
      <c r="V20" s="1399"/>
      <c r="W20" s="1399"/>
      <c r="X20" s="1399"/>
      <c r="Y20" s="1399"/>
      <c r="Z20" s="1399"/>
    </row>
    <row r="21" spans="1:26" ht="15.75" customHeight="1">
      <c r="A21" s="1493"/>
      <c r="B21" s="1493"/>
      <c r="C21" s="1395" t="s">
        <v>1189</v>
      </c>
      <c r="D21" s="293"/>
      <c r="E21" s="1397"/>
      <c r="F21" s="1397"/>
      <c r="G21" s="1398"/>
      <c r="H21" s="1399"/>
      <c r="I21" s="1399"/>
      <c r="J21" s="1399"/>
      <c r="K21" s="1399"/>
      <c r="L21" s="1399"/>
      <c r="M21" s="1399"/>
      <c r="N21" s="1399"/>
      <c r="O21" s="1399"/>
      <c r="P21" s="1399"/>
      <c r="Q21" s="1399"/>
      <c r="R21" s="1399"/>
      <c r="S21" s="1399"/>
      <c r="T21" s="1399"/>
      <c r="U21" s="1399"/>
      <c r="V21" s="1399"/>
      <c r="W21" s="1399"/>
      <c r="X21" s="1399"/>
      <c r="Y21" s="1399"/>
      <c r="Z21" s="1399"/>
    </row>
    <row r="22" spans="1:26" ht="15.75" customHeight="1">
      <c r="A22" s="1851"/>
      <c r="B22" s="1848" t="s">
        <v>120</v>
      </c>
      <c r="C22" s="1395" t="s">
        <v>1191</v>
      </c>
      <c r="D22" s="1347"/>
      <c r="E22" s="1397"/>
      <c r="F22" s="1397"/>
      <c r="G22" s="1398"/>
      <c r="H22" s="1399"/>
      <c r="I22" s="1399"/>
      <c r="J22" s="1399"/>
      <c r="K22" s="1399"/>
      <c r="L22" s="1399"/>
      <c r="M22" s="1399"/>
      <c r="N22" s="1399"/>
      <c r="O22" s="1399"/>
      <c r="P22" s="1399"/>
      <c r="Q22" s="1399"/>
      <c r="R22" s="1399"/>
      <c r="S22" s="1399"/>
      <c r="T22" s="1399"/>
      <c r="U22" s="1399"/>
      <c r="V22" s="1399"/>
      <c r="W22" s="1399"/>
      <c r="X22" s="1399"/>
      <c r="Y22" s="1399"/>
      <c r="Z22" s="1399"/>
    </row>
    <row r="23" spans="1:26" ht="15.75" customHeight="1">
      <c r="A23" s="1492"/>
      <c r="B23" s="1492"/>
      <c r="C23" s="1395" t="s">
        <v>1193</v>
      </c>
      <c r="D23" s="1347"/>
      <c r="E23" s="1397"/>
      <c r="F23" s="1397"/>
      <c r="G23" s="1398"/>
      <c r="H23" s="1399"/>
      <c r="I23" s="1399"/>
      <c r="J23" s="1399"/>
      <c r="K23" s="1399"/>
      <c r="L23" s="1399"/>
      <c r="M23" s="1399"/>
      <c r="N23" s="1399"/>
      <c r="O23" s="1399"/>
      <c r="P23" s="1399"/>
      <c r="Q23" s="1399"/>
      <c r="R23" s="1399"/>
      <c r="S23" s="1399"/>
      <c r="T23" s="1399"/>
      <c r="U23" s="1399"/>
      <c r="V23" s="1399"/>
      <c r="W23" s="1399"/>
      <c r="X23" s="1399"/>
      <c r="Y23" s="1399"/>
      <c r="Z23" s="1399"/>
    </row>
    <row r="24" spans="1:26" ht="15.75" customHeight="1">
      <c r="A24" s="1493"/>
      <c r="B24" s="1493"/>
      <c r="C24" s="1395" t="s">
        <v>1195</v>
      </c>
      <c r="D24" s="1347"/>
      <c r="E24" s="1397"/>
      <c r="F24" s="1397"/>
      <c r="G24" s="1398"/>
      <c r="H24" s="1399"/>
      <c r="I24" s="1399"/>
      <c r="J24" s="1399"/>
      <c r="K24" s="1399"/>
      <c r="L24" s="1399"/>
      <c r="M24" s="1399"/>
      <c r="N24" s="1399"/>
      <c r="O24" s="1399"/>
      <c r="P24" s="1399"/>
      <c r="Q24" s="1399"/>
      <c r="R24" s="1399"/>
      <c r="S24" s="1399"/>
      <c r="T24" s="1399"/>
      <c r="U24" s="1399"/>
      <c r="V24" s="1399"/>
      <c r="W24" s="1399"/>
      <c r="X24" s="1399"/>
      <c r="Y24" s="1399"/>
      <c r="Z24" s="1399"/>
    </row>
    <row r="25" spans="1:26" ht="15.75" customHeight="1">
      <c r="A25" s="1851"/>
      <c r="B25" s="1848" t="s">
        <v>1196</v>
      </c>
      <c r="C25" s="1395" t="s">
        <v>1198</v>
      </c>
      <c r="D25" s="1396" t="s">
        <v>1591</v>
      </c>
      <c r="E25" s="1397"/>
      <c r="F25" s="1397"/>
      <c r="G25" s="1403"/>
      <c r="H25" s="1399"/>
      <c r="I25" s="1399"/>
      <c r="J25" s="1399"/>
      <c r="K25" s="1399"/>
      <c r="L25" s="1399"/>
      <c r="M25" s="1399"/>
      <c r="N25" s="1399"/>
      <c r="O25" s="1399"/>
      <c r="P25" s="1399"/>
      <c r="Q25" s="1399"/>
      <c r="R25" s="1399"/>
      <c r="S25" s="1399"/>
      <c r="T25" s="1399"/>
      <c r="U25" s="1399"/>
      <c r="V25" s="1399"/>
      <c r="W25" s="1399"/>
      <c r="X25" s="1399"/>
      <c r="Y25" s="1399"/>
      <c r="Z25" s="1399"/>
    </row>
    <row r="26" spans="1:26" ht="15.75" customHeight="1">
      <c r="A26" s="1492"/>
      <c r="B26" s="1492"/>
      <c r="C26" s="1395" t="s">
        <v>1200</v>
      </c>
      <c r="D26" s="1347"/>
      <c r="E26" s="1397"/>
      <c r="F26" s="1397"/>
      <c r="G26" s="1398"/>
      <c r="H26" s="1399"/>
      <c r="I26" s="1399"/>
      <c r="J26" s="1399"/>
      <c r="K26" s="1399"/>
      <c r="L26" s="1399"/>
      <c r="M26" s="1399"/>
      <c r="N26" s="1399"/>
      <c r="O26" s="1399"/>
      <c r="P26" s="1399"/>
      <c r="Q26" s="1399"/>
      <c r="R26" s="1399"/>
      <c r="S26" s="1399"/>
      <c r="T26" s="1399"/>
      <c r="U26" s="1399"/>
      <c r="V26" s="1399"/>
      <c r="W26" s="1399"/>
      <c r="X26" s="1399"/>
      <c r="Y26" s="1399"/>
      <c r="Z26" s="1399"/>
    </row>
    <row r="27" spans="1:26" ht="15.75" customHeight="1">
      <c r="A27" s="1493"/>
      <c r="B27" s="1493"/>
      <c r="C27" s="1395" t="s">
        <v>1202</v>
      </c>
      <c r="D27" s="293"/>
      <c r="E27" s="1397"/>
      <c r="F27" s="1397"/>
      <c r="G27" s="1398"/>
      <c r="H27" s="1399"/>
      <c r="I27" s="1399"/>
      <c r="J27" s="1399"/>
      <c r="K27" s="1399"/>
      <c r="L27" s="1399"/>
      <c r="M27" s="1399"/>
      <c r="N27" s="1399"/>
      <c r="O27" s="1399"/>
      <c r="P27" s="1399"/>
      <c r="Q27" s="1399"/>
      <c r="R27" s="1399"/>
      <c r="S27" s="1399"/>
      <c r="T27" s="1399"/>
      <c r="U27" s="1399"/>
      <c r="V27" s="1399"/>
      <c r="W27" s="1399"/>
      <c r="X27" s="1399"/>
      <c r="Y27" s="1399"/>
      <c r="Z27" s="1399"/>
    </row>
    <row r="28" spans="1:26" ht="15.75" customHeight="1">
      <c r="A28" s="1849"/>
      <c r="B28" s="1846" t="s">
        <v>114</v>
      </c>
      <c r="C28" s="1395" t="s">
        <v>1203</v>
      </c>
      <c r="D28" s="1401" t="s">
        <v>1624</v>
      </c>
      <c r="E28" s="1397"/>
      <c r="F28" s="1397"/>
      <c r="G28" s="1398"/>
      <c r="H28" s="1399"/>
      <c r="I28" s="1399"/>
      <c r="J28" s="1399"/>
      <c r="K28" s="1399"/>
      <c r="L28" s="1399"/>
      <c r="M28" s="1399"/>
      <c r="N28" s="1399"/>
      <c r="O28" s="1399"/>
      <c r="P28" s="1399"/>
      <c r="Q28" s="1399"/>
      <c r="R28" s="1399"/>
      <c r="S28" s="1399"/>
      <c r="T28" s="1399"/>
      <c r="U28" s="1399"/>
      <c r="V28" s="1399"/>
      <c r="W28" s="1399"/>
      <c r="X28" s="1399"/>
      <c r="Y28" s="1399"/>
      <c r="Z28" s="1399"/>
    </row>
    <row r="29" spans="1:26" ht="15.75" customHeight="1">
      <c r="A29" s="1492"/>
      <c r="B29" s="1492"/>
      <c r="C29" s="1395" t="s">
        <v>1210</v>
      </c>
      <c r="D29" s="1404" t="s">
        <v>1631</v>
      </c>
      <c r="E29" s="1397"/>
      <c r="F29" s="1397"/>
      <c r="G29" s="1398"/>
      <c r="H29" s="1399"/>
      <c r="I29" s="1399"/>
      <c r="J29" s="1399"/>
      <c r="K29" s="1399"/>
      <c r="L29" s="1399"/>
      <c r="M29" s="1399"/>
      <c r="N29" s="1399"/>
      <c r="O29" s="1399"/>
      <c r="P29" s="1399"/>
      <c r="Q29" s="1399"/>
      <c r="R29" s="1399"/>
      <c r="S29" s="1399"/>
      <c r="T29" s="1399"/>
      <c r="U29" s="1399"/>
      <c r="V29" s="1399"/>
      <c r="W29" s="1399"/>
      <c r="X29" s="1399"/>
      <c r="Y29" s="1399"/>
      <c r="Z29" s="1399"/>
    </row>
    <row r="30" spans="1:26" ht="15.75" customHeight="1">
      <c r="A30" s="1492"/>
      <c r="B30" s="1492"/>
      <c r="C30" s="1395" t="s">
        <v>1215</v>
      </c>
      <c r="D30" s="1401" t="s">
        <v>1634</v>
      </c>
      <c r="E30" s="1397"/>
      <c r="F30" s="1397"/>
      <c r="G30" s="1398"/>
      <c r="H30" s="1399"/>
      <c r="I30" s="1399"/>
      <c r="J30" s="1399"/>
      <c r="K30" s="1399"/>
      <c r="L30" s="1399"/>
      <c r="M30" s="1399"/>
      <c r="N30" s="1399"/>
      <c r="O30" s="1399"/>
      <c r="P30" s="1399"/>
      <c r="Q30" s="1399"/>
      <c r="R30" s="1399"/>
      <c r="S30" s="1399"/>
      <c r="T30" s="1399"/>
      <c r="U30" s="1399"/>
      <c r="V30" s="1399"/>
      <c r="W30" s="1399"/>
      <c r="X30" s="1399"/>
      <c r="Y30" s="1399"/>
      <c r="Z30" s="1399"/>
    </row>
    <row r="31" spans="1:26" ht="15.75" customHeight="1">
      <c r="A31" s="1493"/>
      <c r="B31" s="1493"/>
      <c r="C31" s="1395" t="s">
        <v>1222</v>
      </c>
      <c r="D31" s="1401" t="s">
        <v>1637</v>
      </c>
      <c r="E31" s="1397"/>
      <c r="F31" s="1397"/>
      <c r="G31" s="1398"/>
      <c r="H31" s="1399"/>
      <c r="I31" s="1399"/>
      <c r="J31" s="1399"/>
      <c r="K31" s="1399"/>
      <c r="L31" s="1399"/>
      <c r="M31" s="1399"/>
      <c r="N31" s="1399"/>
      <c r="O31" s="1399"/>
      <c r="P31" s="1399"/>
      <c r="Q31" s="1399"/>
      <c r="R31" s="1399"/>
      <c r="S31" s="1399"/>
      <c r="T31" s="1399"/>
      <c r="U31" s="1399"/>
      <c r="V31" s="1399"/>
      <c r="W31" s="1399"/>
      <c r="X31" s="1399"/>
      <c r="Y31" s="1399"/>
      <c r="Z31" s="1399"/>
    </row>
    <row r="32" spans="1:26" ht="90" customHeight="1">
      <c r="A32" s="1851"/>
      <c r="B32" s="1846" t="s">
        <v>130</v>
      </c>
      <c r="C32" s="1395" t="s">
        <v>1228</v>
      </c>
      <c r="D32" s="1396" t="s">
        <v>1640</v>
      </c>
      <c r="E32" s="1397"/>
      <c r="F32" s="1397"/>
      <c r="G32" s="1396"/>
      <c r="H32" s="1399"/>
      <c r="I32" s="1399"/>
      <c r="J32" s="1399"/>
      <c r="K32" s="1399"/>
      <c r="L32" s="1399"/>
      <c r="M32" s="1399"/>
      <c r="N32" s="1399"/>
      <c r="O32" s="1399"/>
      <c r="P32" s="1399"/>
      <c r="Q32" s="1399"/>
      <c r="R32" s="1399"/>
      <c r="S32" s="1399"/>
      <c r="T32" s="1399"/>
      <c r="U32" s="1399"/>
      <c r="V32" s="1399"/>
      <c r="W32" s="1399"/>
      <c r="X32" s="1399"/>
      <c r="Y32" s="1399"/>
      <c r="Z32" s="1399"/>
    </row>
    <row r="33" spans="1:26" ht="39" customHeight="1">
      <c r="A33" s="1492"/>
      <c r="B33" s="1492"/>
      <c r="C33" s="1847" t="s">
        <v>1229</v>
      </c>
      <c r="D33" s="1401" t="s">
        <v>23543</v>
      </c>
      <c r="E33" s="1397"/>
      <c r="F33" s="1397"/>
      <c r="G33" s="1396"/>
      <c r="H33" s="1399"/>
      <c r="I33" s="1399"/>
      <c r="J33" s="1399"/>
      <c r="K33" s="1399"/>
      <c r="L33" s="1399"/>
      <c r="M33" s="1399"/>
      <c r="N33" s="1399"/>
      <c r="O33" s="1399"/>
      <c r="P33" s="1399"/>
      <c r="Q33" s="1399"/>
      <c r="R33" s="1399"/>
      <c r="S33" s="1399"/>
      <c r="T33" s="1399"/>
      <c r="U33" s="1399"/>
      <c r="V33" s="1399"/>
      <c r="W33" s="1399"/>
      <c r="X33" s="1399"/>
      <c r="Y33" s="1399"/>
      <c r="Z33" s="1399"/>
    </row>
    <row r="34" spans="1:26" ht="89.25" customHeight="1">
      <c r="A34" s="1492"/>
      <c r="B34" s="1492"/>
      <c r="C34" s="1493"/>
      <c r="D34" s="1396" t="s">
        <v>23544</v>
      </c>
      <c r="E34" s="1397"/>
      <c r="F34" s="1397"/>
      <c r="G34" s="1396"/>
      <c r="H34" s="1399"/>
      <c r="I34" s="1399"/>
      <c r="J34" s="1399"/>
      <c r="K34" s="1399"/>
      <c r="L34" s="1399"/>
      <c r="M34" s="1399"/>
      <c r="N34" s="1399"/>
      <c r="O34" s="1399"/>
      <c r="P34" s="1399"/>
      <c r="Q34" s="1399"/>
      <c r="R34" s="1399"/>
      <c r="S34" s="1399"/>
      <c r="T34" s="1399"/>
      <c r="U34" s="1399"/>
      <c r="V34" s="1399"/>
      <c r="W34" s="1399"/>
      <c r="X34" s="1399"/>
      <c r="Y34" s="1399"/>
      <c r="Z34" s="1399"/>
    </row>
    <row r="35" spans="1:26" ht="90" customHeight="1">
      <c r="A35" s="1492"/>
      <c r="B35" s="1492"/>
      <c r="C35" s="1395" t="s">
        <v>1231</v>
      </c>
      <c r="D35" s="1396" t="s">
        <v>1650</v>
      </c>
      <c r="E35" s="1397"/>
      <c r="F35" s="1397"/>
      <c r="G35" s="1396"/>
      <c r="H35" s="1399"/>
      <c r="I35" s="1399"/>
      <c r="J35" s="1399"/>
      <c r="K35" s="1399"/>
      <c r="L35" s="1399"/>
      <c r="M35" s="1399"/>
      <c r="N35" s="1399"/>
      <c r="O35" s="1399"/>
      <c r="P35" s="1399"/>
      <c r="Q35" s="1399"/>
      <c r="R35" s="1399"/>
      <c r="S35" s="1399"/>
      <c r="T35" s="1399"/>
      <c r="U35" s="1399"/>
      <c r="V35" s="1399"/>
      <c r="W35" s="1399"/>
      <c r="X35" s="1399"/>
      <c r="Y35" s="1399"/>
      <c r="Z35" s="1399"/>
    </row>
    <row r="36" spans="1:26" ht="15.75" customHeight="1">
      <c r="A36" s="1493"/>
      <c r="B36" s="1493"/>
      <c r="C36" s="1395" t="s">
        <v>1222</v>
      </c>
      <c r="D36" s="1396" t="s">
        <v>1653</v>
      </c>
      <c r="E36" s="1397"/>
      <c r="F36" s="1397"/>
      <c r="G36" s="1398"/>
      <c r="H36" s="1399"/>
      <c r="I36" s="1399"/>
      <c r="J36" s="1399"/>
      <c r="K36" s="1399"/>
      <c r="L36" s="1399"/>
      <c r="M36" s="1399"/>
      <c r="N36" s="1399"/>
      <c r="O36" s="1399"/>
      <c r="P36" s="1399"/>
      <c r="Q36" s="1399"/>
      <c r="R36" s="1399"/>
      <c r="S36" s="1399"/>
      <c r="T36" s="1399"/>
      <c r="U36" s="1399"/>
      <c r="V36" s="1399"/>
      <c r="W36" s="1399"/>
      <c r="X36" s="1399"/>
      <c r="Y36" s="1399"/>
      <c r="Z36" s="1399"/>
    </row>
    <row r="37" spans="1:26" ht="15.75" customHeight="1">
      <c r="A37" s="1849"/>
      <c r="B37" s="1848" t="s">
        <v>151</v>
      </c>
      <c r="C37" s="1395" t="s">
        <v>1233</v>
      </c>
      <c r="D37" s="1396" t="s">
        <v>23545</v>
      </c>
      <c r="E37" s="213"/>
      <c r="F37" s="213"/>
      <c r="G37" s="1395"/>
      <c r="H37" s="1399"/>
      <c r="I37" s="1399"/>
      <c r="J37" s="1399"/>
      <c r="K37" s="1399"/>
      <c r="L37" s="1399"/>
      <c r="M37" s="1399"/>
      <c r="N37" s="1399"/>
      <c r="O37" s="1399"/>
      <c r="P37" s="1399"/>
      <c r="Q37" s="1399"/>
      <c r="R37" s="1399"/>
      <c r="S37" s="1399"/>
      <c r="T37" s="1399"/>
      <c r="U37" s="1399"/>
      <c r="V37" s="1399"/>
      <c r="W37" s="1399"/>
      <c r="X37" s="1399"/>
      <c r="Y37" s="1399"/>
      <c r="Z37" s="1399"/>
    </row>
    <row r="38" spans="1:26" ht="15.75" customHeight="1">
      <c r="A38" s="1492"/>
      <c r="B38" s="1492"/>
      <c r="C38" s="1395" t="s">
        <v>1234</v>
      </c>
      <c r="D38" s="1396" t="s">
        <v>1659</v>
      </c>
      <c r="E38" s="213"/>
      <c r="F38" s="213"/>
      <c r="G38" s="1395"/>
      <c r="H38" s="1399"/>
      <c r="I38" s="1399"/>
      <c r="J38" s="1399"/>
      <c r="K38" s="1399"/>
      <c r="L38" s="1399"/>
      <c r="M38" s="1399"/>
      <c r="N38" s="1399"/>
      <c r="O38" s="1399"/>
      <c r="P38" s="1399"/>
      <c r="Q38" s="1399"/>
      <c r="R38" s="1399"/>
      <c r="S38" s="1399"/>
      <c r="T38" s="1399"/>
      <c r="U38" s="1399"/>
      <c r="V38" s="1399"/>
      <c r="W38" s="1399"/>
      <c r="X38" s="1399"/>
      <c r="Y38" s="1399"/>
      <c r="Z38" s="1399"/>
    </row>
    <row r="39" spans="1:26" ht="15.75" customHeight="1">
      <c r="A39" s="1492"/>
      <c r="B39" s="1492"/>
      <c r="C39" s="1395" t="s">
        <v>1235</v>
      </c>
      <c r="D39" s="1396" t="s">
        <v>1663</v>
      </c>
      <c r="E39" s="213"/>
      <c r="F39" s="213"/>
      <c r="G39" s="1395"/>
      <c r="H39" s="1399"/>
      <c r="I39" s="1399"/>
      <c r="J39" s="1399"/>
      <c r="K39" s="1399"/>
      <c r="L39" s="1399"/>
      <c r="M39" s="1399"/>
      <c r="N39" s="1399"/>
      <c r="O39" s="1399"/>
      <c r="P39" s="1399"/>
      <c r="Q39" s="1399"/>
      <c r="R39" s="1399"/>
      <c r="S39" s="1399"/>
      <c r="T39" s="1399"/>
      <c r="U39" s="1399"/>
      <c r="V39" s="1399"/>
      <c r="W39" s="1399"/>
      <c r="X39" s="1399"/>
      <c r="Y39" s="1399"/>
      <c r="Z39" s="1399"/>
    </row>
    <row r="40" spans="1:26" ht="33.75" customHeight="1">
      <c r="A40" s="1493"/>
      <c r="B40" s="1493"/>
      <c r="C40" s="1395" t="s">
        <v>1235</v>
      </c>
      <c r="D40" s="1396" t="s">
        <v>1666</v>
      </c>
      <c r="E40" s="213"/>
      <c r="F40" s="213"/>
      <c r="G40" s="1395"/>
      <c r="H40" s="1399"/>
      <c r="I40" s="1399"/>
      <c r="J40" s="1399"/>
      <c r="K40" s="1399"/>
      <c r="L40" s="1399"/>
      <c r="M40" s="1399"/>
      <c r="N40" s="1399"/>
      <c r="O40" s="1399"/>
      <c r="P40" s="1399"/>
      <c r="Q40" s="1399"/>
      <c r="R40" s="1399"/>
      <c r="S40" s="1399"/>
      <c r="T40" s="1399"/>
      <c r="U40" s="1399"/>
      <c r="V40" s="1399"/>
      <c r="W40" s="1399"/>
      <c r="X40" s="1399"/>
      <c r="Y40" s="1399"/>
      <c r="Z40" s="1399"/>
    </row>
    <row r="41" spans="1:26" ht="15.75" customHeight="1">
      <c r="A41" s="1851"/>
      <c r="B41" s="1846" t="s">
        <v>122</v>
      </c>
      <c r="C41" s="1395" t="s">
        <v>1236</v>
      </c>
      <c r="D41" s="1396" t="s">
        <v>23546</v>
      </c>
      <c r="E41" s="1397"/>
      <c r="F41" s="1397"/>
      <c r="G41" s="1398"/>
      <c r="H41" s="1399"/>
      <c r="I41" s="1399"/>
      <c r="J41" s="1399"/>
      <c r="K41" s="1399"/>
      <c r="L41" s="1399"/>
      <c r="M41" s="1399"/>
      <c r="N41" s="1399"/>
      <c r="O41" s="1399"/>
      <c r="P41" s="1399"/>
      <c r="Q41" s="1399"/>
      <c r="R41" s="1399"/>
      <c r="S41" s="1399"/>
      <c r="T41" s="1399"/>
      <c r="U41" s="1399"/>
      <c r="V41" s="1399"/>
      <c r="W41" s="1399"/>
      <c r="X41" s="1399"/>
      <c r="Y41" s="1399"/>
      <c r="Z41" s="1399"/>
    </row>
    <row r="42" spans="1:26" ht="15.75" customHeight="1">
      <c r="A42" s="1492"/>
      <c r="B42" s="1492"/>
      <c r="C42" s="1395" t="s">
        <v>1261</v>
      </c>
      <c r="D42" s="1396" t="s">
        <v>1681</v>
      </c>
      <c r="E42" s="1397"/>
      <c r="F42" s="1397"/>
      <c r="G42" s="1398"/>
      <c r="H42" s="1399"/>
      <c r="I42" s="1399"/>
      <c r="J42" s="1399"/>
      <c r="K42" s="1399"/>
      <c r="L42" s="1399"/>
      <c r="M42" s="1399"/>
      <c r="N42" s="1399"/>
      <c r="O42" s="1399"/>
      <c r="P42" s="1399"/>
      <c r="Q42" s="1399"/>
      <c r="R42" s="1399"/>
      <c r="S42" s="1399"/>
      <c r="T42" s="1399"/>
      <c r="U42" s="1399"/>
      <c r="V42" s="1399"/>
      <c r="W42" s="1399"/>
      <c r="X42" s="1399"/>
      <c r="Y42" s="1399"/>
      <c r="Z42" s="1399"/>
    </row>
    <row r="43" spans="1:26" ht="15.75" customHeight="1">
      <c r="A43" s="1492"/>
      <c r="B43" s="1492"/>
      <c r="C43" s="1395" t="s">
        <v>1262</v>
      </c>
      <c r="D43" s="1396" t="s">
        <v>1684</v>
      </c>
      <c r="E43" s="1397"/>
      <c r="F43" s="1397"/>
      <c r="G43" s="1398"/>
      <c r="H43" s="1399"/>
      <c r="I43" s="1399"/>
      <c r="J43" s="1399"/>
      <c r="K43" s="1399"/>
      <c r="L43" s="1399"/>
      <c r="M43" s="1399"/>
      <c r="N43" s="1399"/>
      <c r="O43" s="1399"/>
      <c r="P43" s="1399"/>
      <c r="Q43" s="1399"/>
      <c r="R43" s="1399"/>
      <c r="S43" s="1399"/>
      <c r="T43" s="1399"/>
      <c r="U43" s="1399"/>
      <c r="V43" s="1399"/>
      <c r="W43" s="1399"/>
      <c r="X43" s="1399"/>
      <c r="Y43" s="1399"/>
      <c r="Z43" s="1399"/>
    </row>
    <row r="44" spans="1:26" ht="15.75" customHeight="1">
      <c r="A44" s="1493"/>
      <c r="B44" s="1493"/>
      <c r="C44" s="1395" t="s">
        <v>1263</v>
      </c>
      <c r="D44" s="1396" t="s">
        <v>1688</v>
      </c>
      <c r="E44" s="1397"/>
      <c r="F44" s="1397"/>
      <c r="G44" s="1398"/>
      <c r="H44" s="1399"/>
      <c r="I44" s="1399"/>
      <c r="J44" s="1399"/>
      <c r="K44" s="1399"/>
      <c r="L44" s="1399"/>
      <c r="M44" s="1399"/>
      <c r="N44" s="1399"/>
      <c r="O44" s="1399"/>
      <c r="P44" s="1399"/>
      <c r="Q44" s="1399"/>
      <c r="R44" s="1399"/>
      <c r="S44" s="1399"/>
      <c r="T44" s="1399"/>
      <c r="U44" s="1399"/>
      <c r="V44" s="1399"/>
      <c r="W44" s="1399"/>
      <c r="X44" s="1399"/>
      <c r="Y44" s="1399"/>
      <c r="Z44" s="1399"/>
    </row>
    <row r="45" spans="1:26" ht="26.25" customHeight="1">
      <c r="A45" s="1853"/>
      <c r="B45" s="1848" t="s">
        <v>116</v>
      </c>
      <c r="C45" s="1847" t="s">
        <v>1264</v>
      </c>
      <c r="D45" s="1396" t="s">
        <v>23547</v>
      </c>
      <c r="E45" s="1397"/>
      <c r="F45" s="1397"/>
      <c r="G45" s="1396"/>
      <c r="H45" s="1399"/>
      <c r="I45" s="1399"/>
      <c r="J45" s="1399"/>
      <c r="K45" s="1399"/>
      <c r="L45" s="1399"/>
      <c r="M45" s="1399"/>
      <c r="N45" s="1399"/>
      <c r="O45" s="1399"/>
      <c r="P45" s="1399"/>
      <c r="Q45" s="1399"/>
      <c r="R45" s="1399"/>
      <c r="S45" s="1399"/>
      <c r="T45" s="1399"/>
      <c r="U45" s="1399"/>
      <c r="V45" s="1399"/>
      <c r="W45" s="1399"/>
      <c r="X45" s="1399"/>
      <c r="Y45" s="1399"/>
      <c r="Z45" s="1399"/>
    </row>
    <row r="46" spans="1:26" ht="15.75" customHeight="1">
      <c r="A46" s="1510"/>
      <c r="B46" s="1492"/>
      <c r="C46" s="1492"/>
      <c r="D46" s="1396" t="s">
        <v>23548</v>
      </c>
      <c r="E46" s="1397"/>
      <c r="F46" s="1397"/>
      <c r="G46" s="1396"/>
      <c r="H46" s="1399"/>
      <c r="I46" s="1399"/>
      <c r="J46" s="1399"/>
      <c r="K46" s="1399"/>
      <c r="L46" s="1399"/>
      <c r="M46" s="1399"/>
      <c r="N46" s="1399"/>
      <c r="O46" s="1399"/>
      <c r="P46" s="1399"/>
      <c r="Q46" s="1399"/>
      <c r="R46" s="1399"/>
      <c r="S46" s="1399"/>
      <c r="T46" s="1399"/>
      <c r="U46" s="1399"/>
      <c r="V46" s="1399"/>
      <c r="W46" s="1399"/>
      <c r="X46" s="1399"/>
      <c r="Y46" s="1399"/>
      <c r="Z46" s="1399"/>
    </row>
    <row r="47" spans="1:26" ht="15.75" customHeight="1">
      <c r="A47" s="1510"/>
      <c r="B47" s="1492"/>
      <c r="C47" s="1493"/>
      <c r="D47" s="1396" t="s">
        <v>23549</v>
      </c>
      <c r="E47" s="1397"/>
      <c r="F47" s="1397"/>
      <c r="G47" s="1396"/>
      <c r="H47" s="1399"/>
      <c r="I47" s="1399"/>
      <c r="J47" s="1399"/>
      <c r="K47" s="1399"/>
      <c r="L47" s="1399"/>
      <c r="M47" s="1399"/>
      <c r="N47" s="1399"/>
      <c r="O47" s="1399"/>
      <c r="P47" s="1399"/>
      <c r="Q47" s="1399"/>
      <c r="R47" s="1399"/>
      <c r="S47" s="1399"/>
      <c r="T47" s="1399"/>
      <c r="U47" s="1399"/>
      <c r="V47" s="1399"/>
      <c r="W47" s="1399"/>
      <c r="X47" s="1399"/>
      <c r="Y47" s="1399"/>
      <c r="Z47" s="1399"/>
    </row>
    <row r="48" spans="1:26" ht="51.75" customHeight="1">
      <c r="A48" s="1510"/>
      <c r="B48" s="1492"/>
      <c r="C48" s="1847" t="s">
        <v>1265</v>
      </c>
      <c r="D48" s="1401" t="s">
        <v>1694</v>
      </c>
      <c r="E48" s="1397"/>
      <c r="F48" s="1397"/>
      <c r="G48" s="1402"/>
      <c r="H48" s="1399"/>
      <c r="I48" s="1399"/>
      <c r="J48" s="1399"/>
      <c r="K48" s="1399"/>
      <c r="L48" s="1399"/>
      <c r="M48" s="1399"/>
      <c r="N48" s="1399"/>
      <c r="O48" s="1399"/>
      <c r="P48" s="1399"/>
      <c r="Q48" s="1399"/>
      <c r="R48" s="1399"/>
      <c r="S48" s="1399"/>
      <c r="T48" s="1399"/>
      <c r="U48" s="1399"/>
      <c r="V48" s="1399"/>
      <c r="W48" s="1399"/>
      <c r="X48" s="1399"/>
      <c r="Y48" s="1399"/>
      <c r="Z48" s="1399"/>
    </row>
    <row r="49" spans="1:26" ht="15.75" customHeight="1">
      <c r="A49" s="1510"/>
      <c r="B49" s="1492"/>
      <c r="C49" s="1492"/>
      <c r="D49" s="1401" t="s">
        <v>23550</v>
      </c>
      <c r="E49" s="1397"/>
      <c r="F49" s="1397"/>
      <c r="G49" s="1402"/>
      <c r="H49" s="1399"/>
      <c r="I49" s="1399"/>
      <c r="J49" s="1399"/>
      <c r="K49" s="1399"/>
      <c r="L49" s="1399"/>
      <c r="M49" s="1399"/>
      <c r="N49" s="1399"/>
      <c r="O49" s="1399"/>
      <c r="P49" s="1399"/>
      <c r="Q49" s="1399"/>
      <c r="R49" s="1399"/>
      <c r="S49" s="1399"/>
      <c r="T49" s="1399"/>
      <c r="U49" s="1399"/>
      <c r="V49" s="1399"/>
      <c r="W49" s="1399"/>
      <c r="X49" s="1399"/>
      <c r="Y49" s="1399"/>
      <c r="Z49" s="1399"/>
    </row>
    <row r="50" spans="1:26" ht="15.75" customHeight="1">
      <c r="A50" s="1510"/>
      <c r="B50" s="1492"/>
      <c r="C50" s="1492"/>
      <c r="D50" s="1401" t="s">
        <v>23551</v>
      </c>
      <c r="E50" s="1397"/>
      <c r="F50" s="1397"/>
      <c r="G50" s="1397"/>
      <c r="H50" s="1399"/>
      <c r="I50" s="1399"/>
      <c r="J50" s="1399"/>
      <c r="K50" s="1399"/>
      <c r="L50" s="1399"/>
      <c r="M50" s="1399"/>
      <c r="N50" s="1399"/>
      <c r="O50" s="1399"/>
      <c r="P50" s="1399"/>
      <c r="Q50" s="1399"/>
      <c r="R50" s="1399"/>
      <c r="S50" s="1399"/>
      <c r="T50" s="1399"/>
      <c r="U50" s="1399"/>
      <c r="V50" s="1399"/>
      <c r="W50" s="1399"/>
      <c r="X50" s="1399"/>
      <c r="Y50" s="1399"/>
      <c r="Z50" s="1399"/>
    </row>
    <row r="51" spans="1:26" ht="15.75" customHeight="1">
      <c r="A51" s="1510"/>
      <c r="B51" s="1492"/>
      <c r="C51" s="1493"/>
      <c r="D51" s="1401" t="s">
        <v>23552</v>
      </c>
      <c r="E51" s="1397"/>
      <c r="F51" s="1397"/>
      <c r="G51" s="1397"/>
      <c r="H51" s="1399"/>
      <c r="I51" s="1399"/>
      <c r="J51" s="1399"/>
      <c r="K51" s="1399"/>
      <c r="L51" s="1399"/>
      <c r="M51" s="1399"/>
      <c r="N51" s="1399"/>
      <c r="O51" s="1399"/>
      <c r="P51" s="1399"/>
      <c r="Q51" s="1399"/>
      <c r="R51" s="1399"/>
      <c r="S51" s="1399"/>
      <c r="T51" s="1399"/>
      <c r="U51" s="1399"/>
      <c r="V51" s="1399"/>
      <c r="W51" s="1399"/>
      <c r="X51" s="1399"/>
      <c r="Y51" s="1399"/>
      <c r="Z51" s="1399"/>
    </row>
    <row r="52" spans="1:26" ht="129.75" customHeight="1">
      <c r="A52" s="1510"/>
      <c r="B52" s="1492"/>
      <c r="C52" s="397" t="s">
        <v>1264</v>
      </c>
      <c r="D52" s="1396" t="s">
        <v>23553</v>
      </c>
      <c r="E52" s="1397"/>
      <c r="F52" s="1397"/>
      <c r="G52" s="1397"/>
      <c r="H52" s="1399"/>
      <c r="I52" s="1399"/>
      <c r="J52" s="1399"/>
      <c r="K52" s="1399"/>
      <c r="L52" s="1399"/>
      <c r="M52" s="1399"/>
      <c r="N52" s="1399"/>
      <c r="O52" s="1399"/>
      <c r="P52" s="1399"/>
      <c r="Q52" s="1399"/>
      <c r="R52" s="1399"/>
      <c r="S52" s="1399"/>
      <c r="T52" s="1399"/>
      <c r="U52" s="1399"/>
      <c r="V52" s="1399"/>
      <c r="W52" s="1399"/>
      <c r="X52" s="1399"/>
      <c r="Y52" s="1399"/>
      <c r="Z52" s="1399"/>
    </row>
    <row r="53" spans="1:26" ht="15.75" customHeight="1">
      <c r="A53" s="1510"/>
      <c r="B53" s="1492"/>
      <c r="C53" s="1405" t="s">
        <v>1265</v>
      </c>
      <c r="D53" s="1396" t="s">
        <v>23554</v>
      </c>
      <c r="E53" s="1397"/>
      <c r="F53" s="1397"/>
      <c r="G53" s="1397"/>
      <c r="H53" s="1399"/>
      <c r="I53" s="1399"/>
      <c r="J53" s="1399"/>
      <c r="K53" s="1399"/>
      <c r="L53" s="1399"/>
      <c r="M53" s="1399"/>
      <c r="N53" s="1399"/>
      <c r="O53" s="1399"/>
      <c r="P53" s="1399"/>
      <c r="Q53" s="1399"/>
      <c r="R53" s="1399"/>
      <c r="S53" s="1399"/>
      <c r="T53" s="1399"/>
      <c r="U53" s="1399"/>
      <c r="V53" s="1399"/>
      <c r="W53" s="1399"/>
      <c r="X53" s="1399"/>
      <c r="Y53" s="1399"/>
      <c r="Z53" s="1399"/>
    </row>
    <row r="54" spans="1:26" ht="15.75" customHeight="1">
      <c r="A54" s="1510"/>
      <c r="B54" s="1492"/>
      <c r="C54" s="1395" t="s">
        <v>1266</v>
      </c>
      <c r="D54" s="1396" t="s">
        <v>23555</v>
      </c>
      <c r="E54" s="1397"/>
      <c r="F54" s="1397"/>
      <c r="G54" s="1397"/>
      <c r="H54" s="1399"/>
      <c r="I54" s="1399"/>
      <c r="J54" s="1399"/>
      <c r="K54" s="1399"/>
      <c r="L54" s="1399"/>
      <c r="M54" s="1399"/>
      <c r="N54" s="1399"/>
      <c r="O54" s="1399"/>
      <c r="P54" s="1399"/>
      <c r="Q54" s="1399"/>
      <c r="R54" s="1399"/>
      <c r="S54" s="1399"/>
      <c r="T54" s="1399"/>
      <c r="U54" s="1399"/>
      <c r="V54" s="1399"/>
      <c r="W54" s="1399"/>
      <c r="X54" s="1399"/>
      <c r="Y54" s="1399"/>
      <c r="Z54" s="1399"/>
    </row>
    <row r="55" spans="1:26" ht="15.75" customHeight="1">
      <c r="A55" s="1510"/>
      <c r="B55" s="1492"/>
      <c r="C55" s="1400" t="s">
        <v>1267</v>
      </c>
      <c r="D55" s="1406" t="s">
        <v>1702</v>
      </c>
      <c r="E55" s="1407"/>
      <c r="F55" s="1407"/>
      <c r="G55" s="1407"/>
      <c r="H55" s="1399"/>
      <c r="I55" s="1399"/>
      <c r="J55" s="1399"/>
      <c r="K55" s="1399"/>
      <c r="L55" s="1399"/>
      <c r="M55" s="1399"/>
      <c r="N55" s="1399"/>
      <c r="O55" s="1399"/>
      <c r="P55" s="1399"/>
      <c r="Q55" s="1399"/>
      <c r="R55" s="1399"/>
      <c r="S55" s="1399"/>
      <c r="T55" s="1399"/>
      <c r="U55" s="1399"/>
      <c r="V55" s="1399"/>
      <c r="W55" s="1399"/>
      <c r="X55" s="1399"/>
      <c r="Y55" s="1399"/>
      <c r="Z55" s="1399"/>
    </row>
    <row r="56" spans="1:26" ht="39" customHeight="1">
      <c r="A56" s="1851"/>
      <c r="B56" s="1846" t="s">
        <v>126</v>
      </c>
      <c r="C56" s="1852" t="s">
        <v>1268</v>
      </c>
      <c r="D56" s="1401" t="s">
        <v>1704</v>
      </c>
      <c r="E56" s="1397"/>
      <c r="F56" s="1397"/>
      <c r="G56" s="1397"/>
      <c r="H56" s="1399"/>
      <c r="I56" s="1399"/>
      <c r="J56" s="1399"/>
      <c r="K56" s="1399"/>
      <c r="L56" s="1399"/>
      <c r="M56" s="1399"/>
      <c r="N56" s="1399"/>
      <c r="O56" s="1399"/>
      <c r="P56" s="1399"/>
      <c r="Q56" s="1399"/>
      <c r="R56" s="1399"/>
      <c r="S56" s="1399"/>
      <c r="T56" s="1399"/>
      <c r="U56" s="1399"/>
      <c r="V56" s="1399"/>
      <c r="W56" s="1399"/>
      <c r="X56" s="1399"/>
      <c r="Y56" s="1399"/>
      <c r="Z56" s="1399"/>
    </row>
    <row r="57" spans="1:26" ht="15.75" customHeight="1">
      <c r="A57" s="1492"/>
      <c r="B57" s="1492"/>
      <c r="C57" s="1493"/>
      <c r="D57" s="1401" t="s">
        <v>23556</v>
      </c>
      <c r="E57" s="1397"/>
      <c r="F57" s="1397"/>
      <c r="G57" s="1397"/>
      <c r="H57" s="1399"/>
      <c r="I57" s="1399"/>
      <c r="J57" s="1399"/>
      <c r="K57" s="1399"/>
      <c r="L57" s="1399"/>
      <c r="M57" s="1399"/>
      <c r="N57" s="1399"/>
      <c r="O57" s="1399"/>
      <c r="P57" s="1399"/>
      <c r="Q57" s="1399"/>
      <c r="R57" s="1399"/>
      <c r="S57" s="1399"/>
      <c r="T57" s="1399"/>
      <c r="U57" s="1399"/>
      <c r="V57" s="1399"/>
      <c r="W57" s="1399"/>
      <c r="X57" s="1399"/>
      <c r="Y57" s="1399"/>
      <c r="Z57" s="1399"/>
    </row>
    <row r="58" spans="1:26" ht="78" customHeight="1">
      <c r="A58" s="1492"/>
      <c r="B58" s="1492"/>
      <c r="C58" s="1408" t="s">
        <v>1270</v>
      </c>
      <c r="D58" s="1401" t="s">
        <v>1708</v>
      </c>
      <c r="E58" s="1397"/>
      <c r="F58" s="1397"/>
      <c r="G58" s="1397"/>
      <c r="H58" s="1399"/>
      <c r="I58" s="1399"/>
      <c r="J58" s="1399"/>
      <c r="K58" s="1399"/>
      <c r="L58" s="1399"/>
      <c r="M58" s="1399"/>
      <c r="N58" s="1399"/>
      <c r="O58" s="1399"/>
      <c r="P58" s="1399"/>
      <c r="Q58" s="1399"/>
      <c r="R58" s="1399"/>
      <c r="S58" s="1399"/>
      <c r="T58" s="1399"/>
      <c r="U58" s="1399"/>
      <c r="V58" s="1399"/>
      <c r="W58" s="1399"/>
      <c r="X58" s="1399"/>
      <c r="Y58" s="1399"/>
      <c r="Z58" s="1399"/>
    </row>
    <row r="59" spans="1:26" ht="15.75" customHeight="1">
      <c r="A59" s="1492"/>
      <c r="B59" s="1492"/>
      <c r="C59" s="1408" t="s">
        <v>1271</v>
      </c>
      <c r="D59" s="1401" t="s">
        <v>1712</v>
      </c>
      <c r="E59" s="1397"/>
      <c r="F59" s="1397"/>
      <c r="G59" s="1397"/>
      <c r="H59" s="1399"/>
      <c r="I59" s="1399"/>
      <c r="J59" s="1399"/>
      <c r="K59" s="1399"/>
      <c r="L59" s="1399"/>
      <c r="M59" s="1399"/>
      <c r="N59" s="1399"/>
      <c r="O59" s="1399"/>
      <c r="P59" s="1399"/>
      <c r="Q59" s="1399"/>
      <c r="R59" s="1399"/>
      <c r="S59" s="1399"/>
      <c r="T59" s="1399"/>
      <c r="U59" s="1399"/>
      <c r="V59" s="1399"/>
      <c r="W59" s="1399"/>
      <c r="X59" s="1399"/>
      <c r="Y59" s="1399"/>
      <c r="Z59" s="1399"/>
    </row>
    <row r="60" spans="1:26" ht="15.75" customHeight="1">
      <c r="A60" s="1493"/>
      <c r="B60" s="1493"/>
      <c r="C60" s="1408" t="s">
        <v>1272</v>
      </c>
      <c r="D60" s="1401" t="s">
        <v>1715</v>
      </c>
      <c r="E60" s="1397"/>
      <c r="F60" s="1397"/>
      <c r="G60" s="1397"/>
      <c r="H60" s="1399"/>
      <c r="I60" s="1399"/>
      <c r="J60" s="1399"/>
      <c r="K60" s="1399"/>
      <c r="L60" s="1399"/>
      <c r="M60" s="1399"/>
      <c r="N60" s="1399"/>
      <c r="O60" s="1399"/>
      <c r="P60" s="1399"/>
      <c r="Q60" s="1399"/>
      <c r="R60" s="1399"/>
      <c r="S60" s="1399"/>
      <c r="T60" s="1399"/>
      <c r="U60" s="1399"/>
      <c r="V60" s="1399"/>
      <c r="W60" s="1399"/>
      <c r="X60" s="1399"/>
      <c r="Y60" s="1399"/>
      <c r="Z60" s="1399"/>
    </row>
    <row r="61" spans="1:26" ht="15.75" customHeight="1">
      <c r="A61" s="1851"/>
      <c r="B61" s="1846" t="s">
        <v>1809</v>
      </c>
      <c r="C61" s="1395" t="s">
        <v>1273</v>
      </c>
      <c r="D61" s="1396" t="s">
        <v>1719</v>
      </c>
      <c r="E61" s="1397"/>
      <c r="F61" s="1397"/>
      <c r="G61" s="1397"/>
      <c r="H61" s="1399"/>
      <c r="I61" s="1399"/>
      <c r="J61" s="1399"/>
      <c r="K61" s="1399"/>
      <c r="L61" s="1399"/>
      <c r="M61" s="1399"/>
      <c r="N61" s="1399"/>
      <c r="O61" s="1399"/>
      <c r="P61" s="1399"/>
      <c r="Q61" s="1399"/>
      <c r="R61" s="1399"/>
      <c r="S61" s="1399"/>
      <c r="T61" s="1399"/>
      <c r="U61" s="1399"/>
      <c r="V61" s="1399"/>
      <c r="W61" s="1399"/>
      <c r="X61" s="1399"/>
      <c r="Y61" s="1399"/>
      <c r="Z61" s="1399"/>
    </row>
    <row r="62" spans="1:26" ht="15.75" customHeight="1">
      <c r="A62" s="1492"/>
      <c r="B62" s="1492"/>
      <c r="C62" s="1395" t="s">
        <v>1301</v>
      </c>
      <c r="D62" s="1396" t="s">
        <v>23557</v>
      </c>
      <c r="E62" s="1397"/>
      <c r="F62" s="1397"/>
      <c r="G62" s="1397"/>
      <c r="H62" s="1399"/>
      <c r="I62" s="1399"/>
      <c r="J62" s="1399"/>
      <c r="K62" s="1399"/>
      <c r="L62" s="1399"/>
      <c r="M62" s="1399"/>
      <c r="N62" s="1399"/>
      <c r="O62" s="1399"/>
      <c r="P62" s="1399"/>
      <c r="Q62" s="1399"/>
      <c r="R62" s="1399"/>
      <c r="S62" s="1399"/>
      <c r="T62" s="1399"/>
      <c r="U62" s="1399"/>
      <c r="V62" s="1399"/>
      <c r="W62" s="1399"/>
      <c r="X62" s="1399"/>
      <c r="Y62" s="1399"/>
      <c r="Z62" s="1399"/>
    </row>
    <row r="63" spans="1:26" ht="15.75" customHeight="1">
      <c r="A63" s="1492"/>
      <c r="B63" s="1492"/>
      <c r="C63" s="1395" t="s">
        <v>1302</v>
      </c>
      <c r="D63" s="1409" t="s">
        <v>23558</v>
      </c>
      <c r="E63" s="1397"/>
      <c r="F63" s="1397"/>
      <c r="G63" s="1397"/>
      <c r="H63" s="1399"/>
      <c r="I63" s="1399"/>
      <c r="J63" s="1399"/>
      <c r="K63" s="1399"/>
      <c r="L63" s="1399"/>
      <c r="M63" s="1399"/>
      <c r="N63" s="1399"/>
      <c r="O63" s="1399"/>
      <c r="P63" s="1399"/>
      <c r="Q63" s="1399"/>
      <c r="R63" s="1399"/>
      <c r="S63" s="1399"/>
      <c r="T63" s="1399"/>
      <c r="U63" s="1399"/>
      <c r="V63" s="1399"/>
      <c r="W63" s="1399"/>
      <c r="X63" s="1399"/>
      <c r="Y63" s="1399"/>
      <c r="Z63" s="1399"/>
    </row>
    <row r="64" spans="1:26" ht="15.75" customHeight="1">
      <c r="A64" s="1492"/>
      <c r="B64" s="1492"/>
      <c r="C64" s="1395" t="s">
        <v>1304</v>
      </c>
      <c r="D64" s="1396" t="s">
        <v>23559</v>
      </c>
      <c r="E64" s="1397"/>
      <c r="F64" s="1397"/>
      <c r="G64" s="1397"/>
      <c r="H64" s="1399"/>
      <c r="I64" s="1399"/>
      <c r="J64" s="1399"/>
      <c r="K64" s="1399"/>
      <c r="L64" s="1399"/>
      <c r="M64" s="1399"/>
      <c r="N64" s="1399"/>
      <c r="O64" s="1399"/>
      <c r="P64" s="1399"/>
      <c r="Q64" s="1399"/>
      <c r="R64" s="1399"/>
      <c r="S64" s="1399"/>
      <c r="T64" s="1399"/>
      <c r="U64" s="1399"/>
      <c r="V64" s="1399"/>
      <c r="W64" s="1399"/>
      <c r="X64" s="1399"/>
      <c r="Y64" s="1399"/>
      <c r="Z64" s="1399"/>
    </row>
    <row r="65" spans="1:26" ht="15.75" customHeight="1">
      <c r="A65" s="1492"/>
      <c r="B65" s="1492"/>
      <c r="C65" s="1395" t="s">
        <v>1305</v>
      </c>
      <c r="D65" s="1396" t="s">
        <v>1747</v>
      </c>
      <c r="E65" s="1397"/>
      <c r="F65" s="1397"/>
      <c r="G65" s="1397"/>
      <c r="H65" s="1399"/>
      <c r="I65" s="1399"/>
      <c r="J65" s="1399"/>
      <c r="K65" s="1399"/>
      <c r="L65" s="1399"/>
      <c r="M65" s="1399"/>
      <c r="N65" s="1399"/>
      <c r="O65" s="1399"/>
      <c r="P65" s="1399"/>
      <c r="Q65" s="1399"/>
      <c r="R65" s="1399"/>
      <c r="S65" s="1399"/>
      <c r="T65" s="1399"/>
      <c r="U65" s="1399"/>
      <c r="V65" s="1399"/>
      <c r="W65" s="1399"/>
      <c r="X65" s="1399"/>
      <c r="Y65" s="1399"/>
      <c r="Z65" s="1399"/>
    </row>
    <row r="66" spans="1:26" ht="15.75" customHeight="1">
      <c r="A66" s="1493"/>
      <c r="B66" s="1493"/>
      <c r="C66" s="1395" t="s">
        <v>1306</v>
      </c>
      <c r="D66" s="1396" t="s">
        <v>1756</v>
      </c>
      <c r="E66" s="1397"/>
      <c r="F66" s="1397"/>
      <c r="G66" s="1397"/>
      <c r="H66" s="1399"/>
      <c r="I66" s="1399"/>
      <c r="J66" s="1399"/>
      <c r="K66" s="1399"/>
      <c r="L66" s="1399"/>
      <c r="M66" s="1399"/>
      <c r="N66" s="1399"/>
      <c r="O66" s="1399"/>
      <c r="P66" s="1399"/>
      <c r="Q66" s="1399"/>
      <c r="R66" s="1399"/>
      <c r="S66" s="1399"/>
      <c r="T66" s="1399"/>
      <c r="U66" s="1399"/>
      <c r="V66" s="1399"/>
      <c r="W66" s="1399"/>
      <c r="X66" s="1399"/>
      <c r="Y66" s="1399"/>
      <c r="Z66" s="1399"/>
    </row>
    <row r="67" spans="1:26" ht="15.75" customHeight="1">
      <c r="A67" s="1851"/>
      <c r="B67" s="1846" t="s">
        <v>134</v>
      </c>
      <c r="C67" s="1395" t="s">
        <v>1307</v>
      </c>
      <c r="D67" s="1855" t="s">
        <v>1761</v>
      </c>
      <c r="E67" s="1397"/>
      <c r="F67" s="1397"/>
      <c r="G67" s="1397"/>
      <c r="H67" s="1399"/>
      <c r="I67" s="1399"/>
      <c r="J67" s="1399"/>
      <c r="K67" s="1399"/>
      <c r="L67" s="1399"/>
      <c r="M67" s="1399"/>
      <c r="N67" s="1399"/>
      <c r="O67" s="1399"/>
      <c r="P67" s="1399"/>
      <c r="Q67" s="1399"/>
      <c r="R67" s="1399"/>
      <c r="S67" s="1399"/>
      <c r="T67" s="1399"/>
      <c r="U67" s="1399"/>
      <c r="V67" s="1399"/>
      <c r="W67" s="1399"/>
      <c r="X67" s="1399"/>
      <c r="Y67" s="1399"/>
      <c r="Z67" s="1399"/>
    </row>
    <row r="68" spans="1:26" ht="15.75" customHeight="1">
      <c r="A68" s="1492"/>
      <c r="B68" s="1492"/>
      <c r="C68" s="1395" t="s">
        <v>1309</v>
      </c>
      <c r="D68" s="1492"/>
      <c r="E68" s="1397"/>
      <c r="F68" s="1397"/>
      <c r="G68" s="1397"/>
      <c r="H68" s="1399"/>
      <c r="I68" s="1399"/>
      <c r="J68" s="1399"/>
      <c r="K68" s="1399"/>
      <c r="L68" s="1399"/>
      <c r="M68" s="1399"/>
      <c r="N68" s="1399"/>
      <c r="O68" s="1399"/>
      <c r="P68" s="1399"/>
      <c r="Q68" s="1399"/>
      <c r="R68" s="1399"/>
      <c r="S68" s="1399"/>
      <c r="T68" s="1399"/>
      <c r="U68" s="1399"/>
      <c r="V68" s="1399"/>
      <c r="W68" s="1399"/>
      <c r="X68" s="1399"/>
      <c r="Y68" s="1399"/>
      <c r="Z68" s="1399"/>
    </row>
    <row r="69" spans="1:26" ht="15.75" customHeight="1">
      <c r="A69" s="1492"/>
      <c r="B69" s="1492"/>
      <c r="C69" s="1395" t="s">
        <v>1310</v>
      </c>
      <c r="D69" s="1492"/>
      <c r="E69" s="1397"/>
      <c r="F69" s="1397"/>
      <c r="G69" s="1397"/>
      <c r="H69" s="1399"/>
      <c r="I69" s="1399"/>
      <c r="J69" s="1399"/>
      <c r="K69" s="1399"/>
      <c r="L69" s="1399"/>
      <c r="M69" s="1399"/>
      <c r="N69" s="1399"/>
      <c r="O69" s="1399"/>
      <c r="P69" s="1399"/>
      <c r="Q69" s="1399"/>
      <c r="R69" s="1399"/>
      <c r="S69" s="1399"/>
      <c r="T69" s="1399"/>
      <c r="U69" s="1399"/>
      <c r="V69" s="1399"/>
      <c r="W69" s="1399"/>
      <c r="X69" s="1399"/>
      <c r="Y69" s="1399"/>
      <c r="Z69" s="1399"/>
    </row>
    <row r="70" spans="1:26" ht="15.75" customHeight="1">
      <c r="A70" s="1493"/>
      <c r="B70" s="1493"/>
      <c r="C70" s="1395" t="s">
        <v>1311</v>
      </c>
      <c r="D70" s="1493"/>
      <c r="E70" s="1397"/>
      <c r="F70" s="1397"/>
      <c r="G70" s="1397"/>
      <c r="H70" s="1399"/>
      <c r="I70" s="1399"/>
      <c r="J70" s="1399"/>
      <c r="K70" s="1399"/>
      <c r="L70" s="1399"/>
      <c r="M70" s="1399"/>
      <c r="N70" s="1399"/>
      <c r="O70" s="1399"/>
      <c r="P70" s="1399"/>
      <c r="Q70" s="1399"/>
      <c r="R70" s="1399"/>
      <c r="S70" s="1399"/>
      <c r="T70" s="1399"/>
      <c r="U70" s="1399"/>
      <c r="V70" s="1399"/>
      <c r="W70" s="1399"/>
      <c r="X70" s="1399"/>
      <c r="Y70" s="1399"/>
      <c r="Z70" s="1399"/>
    </row>
    <row r="71" spans="1:26" ht="15.75" customHeight="1">
      <c r="A71" s="1851"/>
      <c r="B71" s="1846" t="s">
        <v>140</v>
      </c>
      <c r="C71" s="1395" t="s">
        <v>1312</v>
      </c>
      <c r="D71" s="1856" t="s">
        <v>1771</v>
      </c>
      <c r="E71" s="1397"/>
      <c r="F71" s="1397"/>
      <c r="G71" s="1397"/>
      <c r="H71" s="1399"/>
      <c r="I71" s="1399"/>
      <c r="J71" s="1399"/>
      <c r="K71" s="1399"/>
      <c r="L71" s="1399"/>
      <c r="M71" s="1399"/>
      <c r="N71" s="1399"/>
      <c r="O71" s="1399"/>
      <c r="P71" s="1399"/>
      <c r="Q71" s="1399"/>
      <c r="R71" s="1399"/>
      <c r="S71" s="1399"/>
      <c r="T71" s="1399"/>
      <c r="U71" s="1399"/>
      <c r="V71" s="1399"/>
      <c r="W71" s="1399"/>
      <c r="X71" s="1399"/>
      <c r="Y71" s="1399"/>
      <c r="Z71" s="1399"/>
    </row>
    <row r="72" spans="1:26" ht="15.75" customHeight="1">
      <c r="A72" s="1492"/>
      <c r="B72" s="1492"/>
      <c r="C72" s="1395" t="s">
        <v>1313</v>
      </c>
      <c r="D72" s="1492"/>
      <c r="E72" s="1397"/>
      <c r="F72" s="1397"/>
      <c r="G72" s="1397"/>
      <c r="H72" s="1399"/>
      <c r="I72" s="1399"/>
      <c r="J72" s="1399"/>
      <c r="K72" s="1399"/>
      <c r="L72" s="1399"/>
      <c r="M72" s="1399"/>
      <c r="N72" s="1399"/>
      <c r="O72" s="1399"/>
      <c r="P72" s="1399"/>
      <c r="Q72" s="1399"/>
      <c r="R72" s="1399"/>
      <c r="S72" s="1399"/>
      <c r="T72" s="1399"/>
      <c r="U72" s="1399"/>
      <c r="V72" s="1399"/>
      <c r="W72" s="1399"/>
      <c r="X72" s="1399"/>
      <c r="Y72" s="1399"/>
      <c r="Z72" s="1399"/>
    </row>
    <row r="73" spans="1:26" ht="15.75" customHeight="1">
      <c r="A73" s="1492"/>
      <c r="B73" s="1492"/>
      <c r="C73" s="1395" t="s">
        <v>1314</v>
      </c>
      <c r="D73" s="1492"/>
      <c r="E73" s="1397"/>
      <c r="F73" s="1397"/>
      <c r="G73" s="1397"/>
      <c r="H73" s="1399"/>
      <c r="I73" s="1399"/>
      <c r="J73" s="1399"/>
      <c r="K73" s="1399"/>
      <c r="L73" s="1399"/>
      <c r="M73" s="1399"/>
      <c r="N73" s="1399"/>
      <c r="O73" s="1399"/>
      <c r="P73" s="1399"/>
      <c r="Q73" s="1399"/>
      <c r="R73" s="1399"/>
      <c r="S73" s="1399"/>
      <c r="T73" s="1399"/>
      <c r="U73" s="1399"/>
      <c r="V73" s="1399"/>
      <c r="W73" s="1399"/>
      <c r="X73" s="1399"/>
      <c r="Y73" s="1399"/>
      <c r="Z73" s="1399"/>
    </row>
    <row r="74" spans="1:26" ht="15.75" customHeight="1">
      <c r="A74" s="1493"/>
      <c r="B74" s="1493"/>
      <c r="C74" s="1395" t="s">
        <v>1315</v>
      </c>
      <c r="D74" s="1493"/>
      <c r="E74" s="1397"/>
      <c r="F74" s="1397"/>
      <c r="G74" s="1397"/>
      <c r="H74" s="1399"/>
      <c r="I74" s="1399"/>
      <c r="J74" s="1399"/>
      <c r="K74" s="1399"/>
      <c r="L74" s="1399"/>
      <c r="M74" s="1399"/>
      <c r="N74" s="1399"/>
      <c r="O74" s="1399"/>
      <c r="P74" s="1399"/>
      <c r="Q74" s="1399"/>
      <c r="R74" s="1399"/>
      <c r="S74" s="1399"/>
      <c r="T74" s="1399"/>
      <c r="U74" s="1399"/>
      <c r="V74" s="1399"/>
      <c r="W74" s="1399"/>
      <c r="X74" s="1399"/>
      <c r="Y74" s="1399"/>
      <c r="Z74" s="1399"/>
    </row>
    <row r="75" spans="1:26" ht="15.75" customHeight="1">
      <c r="A75" s="1397"/>
      <c r="B75" s="1854" t="s">
        <v>118</v>
      </c>
      <c r="C75" s="1410" t="s">
        <v>23560</v>
      </c>
      <c r="D75" s="293"/>
      <c r="E75" s="1397"/>
      <c r="F75" s="1397"/>
      <c r="G75" s="1397"/>
      <c r="H75" s="1399"/>
      <c r="I75" s="1399"/>
      <c r="J75" s="1399"/>
      <c r="K75" s="1399"/>
      <c r="L75" s="1399"/>
      <c r="M75" s="1399"/>
      <c r="N75" s="1399"/>
      <c r="O75" s="1399"/>
      <c r="P75" s="1399"/>
      <c r="Q75" s="1399"/>
      <c r="R75" s="1399"/>
      <c r="S75" s="1399"/>
      <c r="T75" s="1399"/>
      <c r="U75" s="1399"/>
      <c r="V75" s="1399"/>
      <c r="W75" s="1399"/>
      <c r="X75" s="1399"/>
      <c r="Y75" s="1399"/>
      <c r="Z75" s="1399"/>
    </row>
    <row r="76" spans="1:26" ht="15.75" customHeight="1">
      <c r="A76" s="1397"/>
      <c r="B76" s="1492"/>
      <c r="C76" s="1410" t="s">
        <v>23561</v>
      </c>
      <c r="D76" s="293"/>
      <c r="E76" s="1397"/>
      <c r="F76" s="1397"/>
      <c r="G76" s="1397"/>
      <c r="H76" s="1399"/>
      <c r="I76" s="1399"/>
      <c r="J76" s="1399"/>
      <c r="K76" s="1399"/>
      <c r="L76" s="1399"/>
      <c r="M76" s="1399"/>
      <c r="N76" s="1399"/>
      <c r="O76" s="1399"/>
      <c r="P76" s="1399"/>
      <c r="Q76" s="1399"/>
      <c r="R76" s="1399"/>
      <c r="S76" s="1399"/>
      <c r="T76" s="1399"/>
      <c r="U76" s="1399"/>
      <c r="V76" s="1399"/>
      <c r="W76" s="1399"/>
      <c r="X76" s="1399"/>
      <c r="Y76" s="1399"/>
      <c r="Z76" s="1399"/>
    </row>
    <row r="77" spans="1:26" ht="27" customHeight="1">
      <c r="A77" s="1397"/>
      <c r="B77" s="1493"/>
      <c r="C77" s="1410" t="s">
        <v>23562</v>
      </c>
      <c r="D77" s="293"/>
      <c r="E77" s="1397"/>
      <c r="F77" s="1397"/>
      <c r="G77" s="1397"/>
      <c r="H77" s="1399"/>
      <c r="I77" s="1399"/>
      <c r="J77" s="1399"/>
      <c r="K77" s="1399"/>
      <c r="L77" s="1399"/>
      <c r="M77" s="1399"/>
      <c r="N77" s="1399"/>
      <c r="O77" s="1399"/>
      <c r="P77" s="1399"/>
      <c r="Q77" s="1399"/>
      <c r="R77" s="1399"/>
      <c r="S77" s="1399"/>
      <c r="T77" s="1399"/>
      <c r="U77" s="1399"/>
      <c r="V77" s="1399"/>
      <c r="W77" s="1399"/>
      <c r="X77" s="1399"/>
      <c r="Y77" s="1399"/>
      <c r="Z77" s="1399"/>
    </row>
    <row r="78" spans="1:26" ht="15.75" customHeight="1">
      <c r="A78" s="1399"/>
      <c r="B78" s="1399"/>
      <c r="C78" s="38"/>
      <c r="D78" s="117"/>
      <c r="E78" s="1399"/>
      <c r="F78" s="1399"/>
      <c r="G78" s="1399"/>
      <c r="H78" s="1399"/>
      <c r="I78" s="1399"/>
      <c r="J78" s="1399"/>
      <c r="K78" s="1399"/>
      <c r="L78" s="1399"/>
      <c r="M78" s="1399"/>
      <c r="N78" s="1399"/>
      <c r="O78" s="1399"/>
      <c r="P78" s="1399"/>
      <c r="Q78" s="1399"/>
      <c r="R78" s="1399"/>
      <c r="S78" s="1399"/>
      <c r="T78" s="1399"/>
      <c r="U78" s="1399"/>
      <c r="V78" s="1399"/>
      <c r="W78" s="1399"/>
      <c r="X78" s="1399"/>
      <c r="Y78" s="1399"/>
      <c r="Z78" s="1399"/>
    </row>
    <row r="79" spans="1:26" ht="15.75" customHeight="1">
      <c r="A79" s="1399"/>
      <c r="B79" s="1399"/>
      <c r="C79" s="38"/>
      <c r="D79" s="117"/>
      <c r="E79" s="1399"/>
      <c r="F79" s="1399"/>
      <c r="G79" s="1399"/>
      <c r="H79" s="1399"/>
      <c r="I79" s="1399"/>
      <c r="J79" s="1399"/>
      <c r="K79" s="1399"/>
      <c r="L79" s="1399"/>
      <c r="M79" s="1399"/>
      <c r="N79" s="1399"/>
      <c r="O79" s="1399"/>
      <c r="P79" s="1399"/>
      <c r="Q79" s="1399"/>
      <c r="R79" s="1399"/>
      <c r="S79" s="1399"/>
      <c r="T79" s="1399"/>
      <c r="U79" s="1399"/>
      <c r="V79" s="1399"/>
      <c r="W79" s="1399"/>
      <c r="X79" s="1399"/>
      <c r="Y79" s="1399"/>
      <c r="Z79" s="1399"/>
    </row>
    <row r="80" spans="1:26" ht="15.75" customHeight="1">
      <c r="A80" s="1399"/>
      <c r="B80" s="1399"/>
      <c r="C80" s="38"/>
      <c r="D80" s="117"/>
      <c r="E80" s="1399"/>
      <c r="F80" s="1399"/>
      <c r="G80" s="1399"/>
      <c r="H80" s="1399"/>
      <c r="I80" s="1399"/>
      <c r="J80" s="1399"/>
      <c r="K80" s="1399"/>
      <c r="L80" s="1399"/>
      <c r="M80" s="1399"/>
      <c r="N80" s="1399"/>
      <c r="O80" s="1399"/>
      <c r="P80" s="1399"/>
      <c r="Q80" s="1399"/>
      <c r="R80" s="1399"/>
      <c r="S80" s="1399"/>
      <c r="T80" s="1399"/>
      <c r="U80" s="1399"/>
      <c r="V80" s="1399"/>
      <c r="W80" s="1399"/>
      <c r="X80" s="1399"/>
      <c r="Y80" s="1399"/>
      <c r="Z80" s="1399"/>
    </row>
    <row r="81" spans="1:26" ht="15.75" customHeight="1">
      <c r="A81" s="1399"/>
      <c r="B81" s="1399"/>
      <c r="C81" s="38"/>
      <c r="D81" s="117"/>
      <c r="E81" s="1399"/>
      <c r="F81" s="1399"/>
      <c r="G81" s="1399"/>
      <c r="H81" s="1399"/>
      <c r="I81" s="1399"/>
      <c r="J81" s="1399"/>
      <c r="K81" s="1399"/>
      <c r="L81" s="1399"/>
      <c r="M81" s="1399"/>
      <c r="N81" s="1399"/>
      <c r="O81" s="1399"/>
      <c r="P81" s="1399"/>
      <c r="Q81" s="1399"/>
      <c r="R81" s="1399"/>
      <c r="S81" s="1399"/>
      <c r="T81" s="1399"/>
      <c r="U81" s="1399"/>
      <c r="V81" s="1399"/>
      <c r="W81" s="1399"/>
      <c r="X81" s="1399"/>
      <c r="Y81" s="1399"/>
      <c r="Z81" s="1399"/>
    </row>
    <row r="82" spans="1:26" ht="15.75" customHeight="1">
      <c r="A82" s="1399"/>
      <c r="B82" s="1399"/>
      <c r="C82" s="38"/>
      <c r="D82" s="117"/>
      <c r="E82" s="1399"/>
      <c r="F82" s="1399"/>
      <c r="G82" s="1399"/>
      <c r="H82" s="1399"/>
      <c r="I82" s="1399"/>
      <c r="J82" s="1399"/>
      <c r="K82" s="1399"/>
      <c r="L82" s="1399"/>
      <c r="M82" s="1399"/>
      <c r="N82" s="1399"/>
      <c r="O82" s="1399"/>
      <c r="P82" s="1399"/>
      <c r="Q82" s="1399"/>
      <c r="R82" s="1399"/>
      <c r="S82" s="1399"/>
      <c r="T82" s="1399"/>
      <c r="U82" s="1399"/>
      <c r="V82" s="1399"/>
      <c r="W82" s="1399"/>
      <c r="X82" s="1399"/>
      <c r="Y82" s="1399"/>
      <c r="Z82" s="1399"/>
    </row>
    <row r="83" spans="1:26" ht="15.75" customHeight="1">
      <c r="A83" s="1399"/>
      <c r="B83" s="1399"/>
      <c r="C83" s="38"/>
      <c r="D83" s="117"/>
      <c r="E83" s="1399"/>
      <c r="F83" s="1399"/>
      <c r="G83" s="1399"/>
      <c r="H83" s="1399"/>
      <c r="I83" s="1399"/>
      <c r="J83" s="1399"/>
      <c r="K83" s="1399"/>
      <c r="L83" s="1399"/>
      <c r="M83" s="1399"/>
      <c r="N83" s="1399"/>
      <c r="O83" s="1399"/>
      <c r="P83" s="1399"/>
      <c r="Q83" s="1399"/>
      <c r="R83" s="1399"/>
      <c r="S83" s="1399"/>
      <c r="T83" s="1399"/>
      <c r="U83" s="1399"/>
      <c r="V83" s="1399"/>
      <c r="W83" s="1399"/>
      <c r="X83" s="1399"/>
      <c r="Y83" s="1399"/>
      <c r="Z83" s="1399"/>
    </row>
    <row r="84" spans="1:26" ht="15.75" customHeight="1">
      <c r="A84" s="1399"/>
      <c r="B84" s="1399"/>
      <c r="C84" s="38"/>
      <c r="D84" s="117"/>
      <c r="E84" s="1399"/>
      <c r="F84" s="1399"/>
      <c r="G84" s="1399"/>
      <c r="H84" s="1399"/>
      <c r="I84" s="1399"/>
      <c r="J84" s="1399"/>
      <c r="K84" s="1399"/>
      <c r="L84" s="1399"/>
      <c r="M84" s="1399"/>
      <c r="N84" s="1399"/>
      <c r="O84" s="1399"/>
      <c r="P84" s="1399"/>
      <c r="Q84" s="1399"/>
      <c r="R84" s="1399"/>
      <c r="S84" s="1399"/>
      <c r="T84" s="1399"/>
      <c r="U84" s="1399"/>
      <c r="V84" s="1399"/>
      <c r="W84" s="1399"/>
      <c r="X84" s="1399"/>
      <c r="Y84" s="1399"/>
      <c r="Z84" s="1399"/>
    </row>
    <row r="85" spans="1:26" ht="15.75" customHeight="1">
      <c r="A85" s="1399"/>
      <c r="B85" s="1399"/>
      <c r="C85" s="38"/>
      <c r="D85" s="117"/>
      <c r="E85" s="1399"/>
      <c r="F85" s="1399"/>
      <c r="G85" s="1399"/>
      <c r="H85" s="1399"/>
      <c r="I85" s="1399"/>
      <c r="J85" s="1399"/>
      <c r="K85" s="1399"/>
      <c r="L85" s="1399"/>
      <c r="M85" s="1399"/>
      <c r="N85" s="1399"/>
      <c r="O85" s="1399"/>
      <c r="P85" s="1399"/>
      <c r="Q85" s="1399"/>
      <c r="R85" s="1399"/>
      <c r="S85" s="1399"/>
      <c r="T85" s="1399"/>
      <c r="U85" s="1399"/>
      <c r="V85" s="1399"/>
      <c r="W85" s="1399"/>
      <c r="X85" s="1399"/>
      <c r="Y85" s="1399"/>
      <c r="Z85" s="1399"/>
    </row>
    <row r="86" spans="1:26" ht="15.75" customHeight="1">
      <c r="A86" s="1399"/>
      <c r="B86" s="1399"/>
      <c r="C86" s="38"/>
      <c r="D86" s="117"/>
      <c r="E86" s="1399"/>
      <c r="F86" s="1399"/>
      <c r="G86" s="1399"/>
      <c r="H86" s="1399"/>
      <c r="I86" s="1399"/>
      <c r="J86" s="1399"/>
      <c r="K86" s="1399"/>
      <c r="L86" s="1399"/>
      <c r="M86" s="1399"/>
      <c r="N86" s="1399"/>
      <c r="O86" s="1399"/>
      <c r="P86" s="1399"/>
      <c r="Q86" s="1399"/>
      <c r="R86" s="1399"/>
      <c r="S86" s="1399"/>
      <c r="T86" s="1399"/>
      <c r="U86" s="1399"/>
      <c r="V86" s="1399"/>
      <c r="W86" s="1399"/>
      <c r="X86" s="1399"/>
      <c r="Y86" s="1399"/>
      <c r="Z86" s="1399"/>
    </row>
    <row r="87" spans="1:26" ht="15.75" customHeight="1">
      <c r="A87" s="1399"/>
      <c r="B87" s="1399"/>
      <c r="C87" s="38"/>
      <c r="D87" s="117"/>
      <c r="E87" s="1399"/>
      <c r="F87" s="1399"/>
      <c r="G87" s="1399"/>
      <c r="H87" s="1399"/>
      <c r="I87" s="1399"/>
      <c r="J87" s="1399"/>
      <c r="K87" s="1399"/>
      <c r="L87" s="1399"/>
      <c r="M87" s="1399"/>
      <c r="N87" s="1399"/>
      <c r="O87" s="1399"/>
      <c r="P87" s="1399"/>
      <c r="Q87" s="1399"/>
      <c r="R87" s="1399"/>
      <c r="S87" s="1399"/>
      <c r="T87" s="1399"/>
      <c r="U87" s="1399"/>
      <c r="V87" s="1399"/>
      <c r="W87" s="1399"/>
      <c r="X87" s="1399"/>
      <c r="Y87" s="1399"/>
      <c r="Z87" s="1399"/>
    </row>
    <row r="88" spans="1:26" ht="15.75" customHeight="1">
      <c r="A88" s="1399"/>
      <c r="B88" s="1399"/>
      <c r="C88" s="38"/>
      <c r="D88" s="117"/>
      <c r="E88" s="1399"/>
      <c r="F88" s="1399"/>
      <c r="G88" s="1399"/>
      <c r="H88" s="1399"/>
      <c r="I88" s="1399"/>
      <c r="J88" s="1399"/>
      <c r="K88" s="1399"/>
      <c r="L88" s="1399"/>
      <c r="M88" s="1399"/>
      <c r="N88" s="1399"/>
      <c r="O88" s="1399"/>
      <c r="P88" s="1399"/>
      <c r="Q88" s="1399"/>
      <c r="R88" s="1399"/>
      <c r="S88" s="1399"/>
      <c r="T88" s="1399"/>
      <c r="U88" s="1399"/>
      <c r="V88" s="1399"/>
      <c r="W88" s="1399"/>
      <c r="X88" s="1399"/>
      <c r="Y88" s="1399"/>
      <c r="Z88" s="1399"/>
    </row>
    <row r="89" spans="1:26" ht="15.75" customHeight="1">
      <c r="A89" s="1399"/>
      <c r="B89" s="1399"/>
      <c r="C89" s="38"/>
      <c r="D89" s="117"/>
      <c r="E89" s="1399"/>
      <c r="F89" s="1399"/>
      <c r="G89" s="1399"/>
      <c r="H89" s="1399"/>
      <c r="I89" s="1399"/>
      <c r="J89" s="1399"/>
      <c r="K89" s="1399"/>
      <c r="L89" s="1399"/>
      <c r="M89" s="1399"/>
      <c r="N89" s="1399"/>
      <c r="O89" s="1399"/>
      <c r="P89" s="1399"/>
      <c r="Q89" s="1399"/>
      <c r="R89" s="1399"/>
      <c r="S89" s="1399"/>
      <c r="T89" s="1399"/>
      <c r="U89" s="1399"/>
      <c r="V89" s="1399"/>
      <c r="W89" s="1399"/>
      <c r="X89" s="1399"/>
      <c r="Y89" s="1399"/>
      <c r="Z89" s="1399"/>
    </row>
    <row r="90" spans="1:26" ht="15.75" customHeight="1">
      <c r="A90" s="1399"/>
      <c r="B90" s="1399"/>
      <c r="C90" s="38"/>
      <c r="D90" s="117"/>
      <c r="E90" s="1399"/>
      <c r="F90" s="1399"/>
      <c r="G90" s="1399"/>
      <c r="H90" s="1399"/>
      <c r="I90" s="1399"/>
      <c r="J90" s="1399"/>
      <c r="K90" s="1399"/>
      <c r="L90" s="1399"/>
      <c r="M90" s="1399"/>
      <c r="N90" s="1399"/>
      <c r="O90" s="1399"/>
      <c r="P90" s="1399"/>
      <c r="Q90" s="1399"/>
      <c r="R90" s="1399"/>
      <c r="S90" s="1399"/>
      <c r="T90" s="1399"/>
      <c r="U90" s="1399"/>
      <c r="V90" s="1399"/>
      <c r="W90" s="1399"/>
      <c r="X90" s="1399"/>
      <c r="Y90" s="1399"/>
      <c r="Z90" s="1399"/>
    </row>
    <row r="91" spans="1:26" ht="15.75" customHeight="1">
      <c r="A91" s="1399"/>
      <c r="B91" s="1399"/>
      <c r="C91" s="38"/>
      <c r="D91" s="117"/>
      <c r="E91" s="1399"/>
      <c r="F91" s="1399"/>
      <c r="G91" s="1399"/>
      <c r="H91" s="1399"/>
      <c r="I91" s="1399"/>
      <c r="J91" s="1399"/>
      <c r="K91" s="1399"/>
      <c r="L91" s="1399"/>
      <c r="M91" s="1399"/>
      <c r="N91" s="1399"/>
      <c r="O91" s="1399"/>
      <c r="P91" s="1399"/>
      <c r="Q91" s="1399"/>
      <c r="R91" s="1399"/>
      <c r="S91" s="1399"/>
      <c r="T91" s="1399"/>
      <c r="U91" s="1399"/>
      <c r="V91" s="1399"/>
      <c r="W91" s="1399"/>
      <c r="X91" s="1399"/>
      <c r="Y91" s="1399"/>
      <c r="Z91" s="1399"/>
    </row>
    <row r="92" spans="1:26" ht="15.75" customHeight="1">
      <c r="A92" s="1399"/>
      <c r="B92" s="1399"/>
      <c r="C92" s="38"/>
      <c r="D92" s="117"/>
      <c r="E92" s="1399"/>
      <c r="F92" s="1399"/>
      <c r="G92" s="1399"/>
      <c r="H92" s="1399"/>
      <c r="I92" s="1399"/>
      <c r="J92" s="1399"/>
      <c r="K92" s="1399"/>
      <c r="L92" s="1399"/>
      <c r="M92" s="1399"/>
      <c r="N92" s="1399"/>
      <c r="O92" s="1399"/>
      <c r="P92" s="1399"/>
      <c r="Q92" s="1399"/>
      <c r="R92" s="1399"/>
      <c r="S92" s="1399"/>
      <c r="T92" s="1399"/>
      <c r="U92" s="1399"/>
      <c r="V92" s="1399"/>
      <c r="W92" s="1399"/>
      <c r="X92" s="1399"/>
      <c r="Y92" s="1399"/>
      <c r="Z92" s="1399"/>
    </row>
    <row r="93" spans="1:26" ht="15.75" customHeight="1">
      <c r="A93" s="1399"/>
      <c r="B93" s="1399"/>
      <c r="C93" s="38"/>
      <c r="D93" s="117"/>
      <c r="E93" s="1399"/>
      <c r="F93" s="1399"/>
      <c r="G93" s="1399"/>
      <c r="H93" s="1399"/>
      <c r="I93" s="1399"/>
      <c r="J93" s="1399"/>
      <c r="K93" s="1399"/>
      <c r="L93" s="1399"/>
      <c r="M93" s="1399"/>
      <c r="N93" s="1399"/>
      <c r="O93" s="1399"/>
      <c r="P93" s="1399"/>
      <c r="Q93" s="1399"/>
      <c r="R93" s="1399"/>
      <c r="S93" s="1399"/>
      <c r="T93" s="1399"/>
      <c r="U93" s="1399"/>
      <c r="V93" s="1399"/>
      <c r="W93" s="1399"/>
      <c r="X93" s="1399"/>
      <c r="Y93" s="1399"/>
      <c r="Z93" s="1399"/>
    </row>
    <row r="94" spans="1:26" ht="15.75" customHeight="1">
      <c r="A94" s="1399"/>
      <c r="B94" s="1399"/>
      <c r="C94" s="38"/>
      <c r="D94" s="117"/>
      <c r="E94" s="1399"/>
      <c r="F94" s="1399"/>
      <c r="G94" s="1399"/>
      <c r="H94" s="1399"/>
      <c r="I94" s="1399"/>
      <c r="J94" s="1399"/>
      <c r="K94" s="1399"/>
      <c r="L94" s="1399"/>
      <c r="M94" s="1399"/>
      <c r="N94" s="1399"/>
      <c r="O94" s="1399"/>
      <c r="P94" s="1399"/>
      <c r="Q94" s="1399"/>
      <c r="R94" s="1399"/>
      <c r="S94" s="1399"/>
      <c r="T94" s="1399"/>
      <c r="U94" s="1399"/>
      <c r="V94" s="1399"/>
      <c r="W94" s="1399"/>
      <c r="X94" s="1399"/>
      <c r="Y94" s="1399"/>
      <c r="Z94" s="1399"/>
    </row>
    <row r="95" spans="1:26" ht="15.75" customHeight="1">
      <c r="A95" s="1399"/>
      <c r="B95" s="1399"/>
      <c r="C95" s="38"/>
      <c r="D95" s="117"/>
      <c r="E95" s="1399"/>
      <c r="F95" s="1399"/>
      <c r="G95" s="1399"/>
      <c r="H95" s="1399"/>
      <c r="I95" s="1399"/>
      <c r="J95" s="1399"/>
      <c r="K95" s="1399"/>
      <c r="L95" s="1399"/>
      <c r="M95" s="1399"/>
      <c r="N95" s="1399"/>
      <c r="O95" s="1399"/>
      <c r="P95" s="1399"/>
      <c r="Q95" s="1399"/>
      <c r="R95" s="1399"/>
      <c r="S95" s="1399"/>
      <c r="T95" s="1399"/>
      <c r="U95" s="1399"/>
      <c r="V95" s="1399"/>
      <c r="W95" s="1399"/>
      <c r="X95" s="1399"/>
      <c r="Y95" s="1399"/>
      <c r="Z95" s="1399"/>
    </row>
    <row r="96" spans="1:26" ht="15.75" customHeight="1">
      <c r="A96" s="1399"/>
      <c r="B96" s="1399"/>
      <c r="C96" s="38"/>
      <c r="D96" s="117"/>
      <c r="E96" s="1399"/>
      <c r="F96" s="1399"/>
      <c r="G96" s="1399"/>
      <c r="H96" s="1399"/>
      <c r="I96" s="1399"/>
      <c r="J96" s="1399"/>
      <c r="K96" s="1399"/>
      <c r="L96" s="1399"/>
      <c r="M96" s="1399"/>
      <c r="N96" s="1399"/>
      <c r="O96" s="1399"/>
      <c r="P96" s="1399"/>
      <c r="Q96" s="1399"/>
      <c r="R96" s="1399"/>
      <c r="S96" s="1399"/>
      <c r="T96" s="1399"/>
      <c r="U96" s="1399"/>
      <c r="V96" s="1399"/>
      <c r="W96" s="1399"/>
      <c r="X96" s="1399"/>
      <c r="Y96" s="1399"/>
      <c r="Z96" s="1399"/>
    </row>
    <row r="97" spans="1:26" ht="15.75" customHeight="1">
      <c r="A97" s="1399"/>
      <c r="B97" s="1399"/>
      <c r="C97" s="38"/>
      <c r="D97" s="117"/>
      <c r="E97" s="1399"/>
      <c r="F97" s="1399"/>
      <c r="G97" s="1399"/>
      <c r="H97" s="1399"/>
      <c r="I97" s="1399"/>
      <c r="J97" s="1399"/>
      <c r="K97" s="1399"/>
      <c r="L97" s="1399"/>
      <c r="M97" s="1399"/>
      <c r="N97" s="1399"/>
      <c r="O97" s="1399"/>
      <c r="P97" s="1399"/>
      <c r="Q97" s="1399"/>
      <c r="R97" s="1399"/>
      <c r="S97" s="1399"/>
      <c r="T97" s="1399"/>
      <c r="U97" s="1399"/>
      <c r="V97" s="1399"/>
      <c r="W97" s="1399"/>
      <c r="X97" s="1399"/>
      <c r="Y97" s="1399"/>
      <c r="Z97" s="1399"/>
    </row>
    <row r="98" spans="1:26" ht="15.75" customHeight="1">
      <c r="A98" s="1399"/>
      <c r="B98" s="1399"/>
      <c r="C98" s="38"/>
      <c r="D98" s="117"/>
      <c r="E98" s="1399"/>
      <c r="F98" s="1399"/>
      <c r="G98" s="1399"/>
      <c r="H98" s="1399"/>
      <c r="I98" s="1399"/>
      <c r="J98" s="1399"/>
      <c r="K98" s="1399"/>
      <c r="L98" s="1399"/>
      <c r="M98" s="1399"/>
      <c r="N98" s="1399"/>
      <c r="O98" s="1399"/>
      <c r="P98" s="1399"/>
      <c r="Q98" s="1399"/>
      <c r="R98" s="1399"/>
      <c r="S98" s="1399"/>
      <c r="T98" s="1399"/>
      <c r="U98" s="1399"/>
      <c r="V98" s="1399"/>
      <c r="W98" s="1399"/>
      <c r="X98" s="1399"/>
      <c r="Y98" s="1399"/>
      <c r="Z98" s="1399"/>
    </row>
    <row r="99" spans="1:26" ht="15.75" customHeight="1">
      <c r="A99" s="1399"/>
      <c r="B99" s="1399"/>
      <c r="C99" s="38"/>
      <c r="D99" s="117"/>
      <c r="E99" s="1399"/>
      <c r="F99" s="1399"/>
      <c r="G99" s="1399"/>
      <c r="H99" s="1399"/>
      <c r="I99" s="1399"/>
      <c r="J99" s="1399"/>
      <c r="K99" s="1399"/>
      <c r="L99" s="1399"/>
      <c r="M99" s="1399"/>
      <c r="N99" s="1399"/>
      <c r="O99" s="1399"/>
      <c r="P99" s="1399"/>
      <c r="Q99" s="1399"/>
      <c r="R99" s="1399"/>
      <c r="S99" s="1399"/>
      <c r="T99" s="1399"/>
      <c r="U99" s="1399"/>
      <c r="V99" s="1399"/>
      <c r="W99" s="1399"/>
      <c r="X99" s="1399"/>
      <c r="Y99" s="1399"/>
      <c r="Z99" s="1399"/>
    </row>
    <row r="100" spans="1:26" ht="15.75" customHeight="1">
      <c r="A100" s="1399"/>
      <c r="B100" s="1399"/>
      <c r="C100" s="38"/>
      <c r="D100" s="117"/>
      <c r="E100" s="1399"/>
      <c r="F100" s="1399"/>
      <c r="G100" s="1399"/>
      <c r="H100" s="1399"/>
      <c r="I100" s="1399"/>
      <c r="J100" s="1399"/>
      <c r="K100" s="1399"/>
      <c r="L100" s="1399"/>
      <c r="M100" s="1399"/>
      <c r="N100" s="1399"/>
      <c r="O100" s="1399"/>
      <c r="P100" s="1399"/>
      <c r="Q100" s="1399"/>
      <c r="R100" s="1399"/>
      <c r="S100" s="1399"/>
      <c r="T100" s="1399"/>
      <c r="U100" s="1399"/>
      <c r="V100" s="1399"/>
      <c r="W100" s="1399"/>
      <c r="X100" s="1399"/>
      <c r="Y100" s="1399"/>
      <c r="Z100" s="1399"/>
    </row>
    <row r="101" spans="1:26" ht="15.75" customHeight="1">
      <c r="A101" s="1399"/>
      <c r="B101" s="1399"/>
      <c r="C101" s="38"/>
      <c r="D101" s="117"/>
      <c r="E101" s="1399"/>
      <c r="F101" s="1399"/>
      <c r="G101" s="1399"/>
      <c r="H101" s="1399"/>
      <c r="I101" s="1399"/>
      <c r="J101" s="1399"/>
      <c r="K101" s="1399"/>
      <c r="L101" s="1399"/>
      <c r="M101" s="1399"/>
      <c r="N101" s="1399"/>
      <c r="O101" s="1399"/>
      <c r="P101" s="1399"/>
      <c r="Q101" s="1399"/>
      <c r="R101" s="1399"/>
      <c r="S101" s="1399"/>
      <c r="T101" s="1399"/>
      <c r="U101" s="1399"/>
      <c r="V101" s="1399"/>
      <c r="W101" s="1399"/>
      <c r="X101" s="1399"/>
      <c r="Y101" s="1399"/>
      <c r="Z101" s="1399"/>
    </row>
    <row r="102" spans="1:26" ht="15.75" customHeight="1">
      <c r="A102" s="1399"/>
      <c r="B102" s="1399"/>
      <c r="C102" s="38"/>
      <c r="D102" s="117"/>
      <c r="E102" s="1399"/>
      <c r="F102" s="1399"/>
      <c r="G102" s="1399"/>
      <c r="H102" s="1399"/>
      <c r="I102" s="1399"/>
      <c r="J102" s="1399"/>
      <c r="K102" s="1399"/>
      <c r="L102" s="1399"/>
      <c r="M102" s="1399"/>
      <c r="N102" s="1399"/>
      <c r="O102" s="1399"/>
      <c r="P102" s="1399"/>
      <c r="Q102" s="1399"/>
      <c r="R102" s="1399"/>
      <c r="S102" s="1399"/>
      <c r="T102" s="1399"/>
      <c r="U102" s="1399"/>
      <c r="V102" s="1399"/>
      <c r="W102" s="1399"/>
      <c r="X102" s="1399"/>
      <c r="Y102" s="1399"/>
      <c r="Z102" s="1399"/>
    </row>
    <row r="103" spans="1:26" ht="15.75" customHeight="1">
      <c r="A103" s="1399"/>
      <c r="B103" s="1399"/>
      <c r="C103" s="38"/>
      <c r="D103" s="117"/>
      <c r="E103" s="1399"/>
      <c r="F103" s="1399"/>
      <c r="G103" s="1399"/>
      <c r="H103" s="1399"/>
      <c r="I103" s="1399"/>
      <c r="J103" s="1399"/>
      <c r="K103" s="1399"/>
      <c r="L103" s="1399"/>
      <c r="M103" s="1399"/>
      <c r="N103" s="1399"/>
      <c r="O103" s="1399"/>
      <c r="P103" s="1399"/>
      <c r="Q103" s="1399"/>
      <c r="R103" s="1399"/>
      <c r="S103" s="1399"/>
      <c r="T103" s="1399"/>
      <c r="U103" s="1399"/>
      <c r="V103" s="1399"/>
      <c r="W103" s="1399"/>
      <c r="X103" s="1399"/>
      <c r="Y103" s="1399"/>
      <c r="Z103" s="1399"/>
    </row>
    <row r="104" spans="1:26" ht="15.75" customHeight="1">
      <c r="A104" s="1399"/>
      <c r="B104" s="1399"/>
      <c r="C104" s="38"/>
      <c r="D104" s="117"/>
      <c r="E104" s="1399"/>
      <c r="F104" s="1399"/>
      <c r="G104" s="1399"/>
      <c r="H104" s="1399"/>
      <c r="I104" s="1399"/>
      <c r="J104" s="1399"/>
      <c r="K104" s="1399"/>
      <c r="L104" s="1399"/>
      <c r="M104" s="1399"/>
      <c r="N104" s="1399"/>
      <c r="O104" s="1399"/>
      <c r="P104" s="1399"/>
      <c r="Q104" s="1399"/>
      <c r="R104" s="1399"/>
      <c r="S104" s="1399"/>
      <c r="T104" s="1399"/>
      <c r="U104" s="1399"/>
      <c r="V104" s="1399"/>
      <c r="W104" s="1399"/>
      <c r="X104" s="1399"/>
      <c r="Y104" s="1399"/>
      <c r="Z104" s="1399"/>
    </row>
    <row r="105" spans="1:26" ht="15.75" customHeight="1">
      <c r="A105" s="1399"/>
      <c r="B105" s="1399"/>
      <c r="C105" s="38"/>
      <c r="D105" s="117"/>
      <c r="E105" s="1399"/>
      <c r="F105" s="1399"/>
      <c r="G105" s="1399"/>
      <c r="H105" s="1399"/>
      <c r="I105" s="1399"/>
      <c r="J105" s="1399"/>
      <c r="K105" s="1399"/>
      <c r="L105" s="1399"/>
      <c r="M105" s="1399"/>
      <c r="N105" s="1399"/>
      <c r="O105" s="1399"/>
      <c r="P105" s="1399"/>
      <c r="Q105" s="1399"/>
      <c r="R105" s="1399"/>
      <c r="S105" s="1399"/>
      <c r="T105" s="1399"/>
      <c r="U105" s="1399"/>
      <c r="V105" s="1399"/>
      <c r="W105" s="1399"/>
      <c r="X105" s="1399"/>
      <c r="Y105" s="1399"/>
      <c r="Z105" s="1399"/>
    </row>
    <row r="106" spans="1:26" ht="15.75" customHeight="1">
      <c r="A106" s="1399"/>
      <c r="B106" s="1399"/>
      <c r="C106" s="38"/>
      <c r="D106" s="117"/>
      <c r="E106" s="1399"/>
      <c r="F106" s="1399"/>
      <c r="G106" s="1399"/>
      <c r="H106" s="1399"/>
      <c r="I106" s="1399"/>
      <c r="J106" s="1399"/>
      <c r="K106" s="1399"/>
      <c r="L106" s="1399"/>
      <c r="M106" s="1399"/>
      <c r="N106" s="1399"/>
      <c r="O106" s="1399"/>
      <c r="P106" s="1399"/>
      <c r="Q106" s="1399"/>
      <c r="R106" s="1399"/>
      <c r="S106" s="1399"/>
      <c r="T106" s="1399"/>
      <c r="U106" s="1399"/>
      <c r="V106" s="1399"/>
      <c r="W106" s="1399"/>
      <c r="X106" s="1399"/>
      <c r="Y106" s="1399"/>
      <c r="Z106" s="1399"/>
    </row>
    <row r="107" spans="1:26" ht="15.75" customHeight="1">
      <c r="A107" s="1399"/>
      <c r="B107" s="1399"/>
      <c r="C107" s="38"/>
      <c r="D107" s="117"/>
      <c r="E107" s="1399"/>
      <c r="F107" s="1399"/>
      <c r="G107" s="1399"/>
      <c r="H107" s="1399"/>
      <c r="I107" s="1399"/>
      <c r="J107" s="1399"/>
      <c r="K107" s="1399"/>
      <c r="L107" s="1399"/>
      <c r="M107" s="1399"/>
      <c r="N107" s="1399"/>
      <c r="O107" s="1399"/>
      <c r="P107" s="1399"/>
      <c r="Q107" s="1399"/>
      <c r="R107" s="1399"/>
      <c r="S107" s="1399"/>
      <c r="T107" s="1399"/>
      <c r="U107" s="1399"/>
      <c r="V107" s="1399"/>
      <c r="W107" s="1399"/>
      <c r="X107" s="1399"/>
      <c r="Y107" s="1399"/>
      <c r="Z107" s="1399"/>
    </row>
    <row r="108" spans="1:26" ht="15.75" customHeight="1">
      <c r="A108" s="1399"/>
      <c r="B108" s="1399"/>
      <c r="C108" s="38"/>
      <c r="D108" s="117"/>
      <c r="E108" s="1399"/>
      <c r="F108" s="1399"/>
      <c r="G108" s="1399"/>
      <c r="H108" s="1399"/>
      <c r="I108" s="1399"/>
      <c r="J108" s="1399"/>
      <c r="K108" s="1399"/>
      <c r="L108" s="1399"/>
      <c r="M108" s="1399"/>
      <c r="N108" s="1399"/>
      <c r="O108" s="1399"/>
      <c r="P108" s="1399"/>
      <c r="Q108" s="1399"/>
      <c r="R108" s="1399"/>
      <c r="S108" s="1399"/>
      <c r="T108" s="1399"/>
      <c r="U108" s="1399"/>
      <c r="V108" s="1399"/>
      <c r="W108" s="1399"/>
      <c r="X108" s="1399"/>
      <c r="Y108" s="1399"/>
      <c r="Z108" s="1399"/>
    </row>
    <row r="109" spans="1:26" ht="15.75" customHeight="1">
      <c r="A109" s="1399"/>
      <c r="B109" s="1399"/>
      <c r="C109" s="38"/>
      <c r="D109" s="117"/>
      <c r="E109" s="1399"/>
      <c r="F109" s="1399"/>
      <c r="G109" s="1399"/>
      <c r="H109" s="1399"/>
      <c r="I109" s="1399"/>
      <c r="J109" s="1399"/>
      <c r="K109" s="1399"/>
      <c r="L109" s="1399"/>
      <c r="M109" s="1399"/>
      <c r="N109" s="1399"/>
      <c r="O109" s="1399"/>
      <c r="P109" s="1399"/>
      <c r="Q109" s="1399"/>
      <c r="R109" s="1399"/>
      <c r="S109" s="1399"/>
      <c r="T109" s="1399"/>
      <c r="U109" s="1399"/>
      <c r="V109" s="1399"/>
      <c r="W109" s="1399"/>
      <c r="X109" s="1399"/>
      <c r="Y109" s="1399"/>
      <c r="Z109" s="1399"/>
    </row>
    <row r="110" spans="1:26" ht="15.75" customHeight="1">
      <c r="A110" s="1399"/>
      <c r="B110" s="1399"/>
      <c r="C110" s="38"/>
      <c r="D110" s="117"/>
      <c r="E110" s="1399"/>
      <c r="F110" s="1399"/>
      <c r="G110" s="1399"/>
      <c r="H110" s="1399"/>
      <c r="I110" s="1399"/>
      <c r="J110" s="1399"/>
      <c r="K110" s="1399"/>
      <c r="L110" s="1399"/>
      <c r="M110" s="1399"/>
      <c r="N110" s="1399"/>
      <c r="O110" s="1399"/>
      <c r="P110" s="1399"/>
      <c r="Q110" s="1399"/>
      <c r="R110" s="1399"/>
      <c r="S110" s="1399"/>
      <c r="T110" s="1399"/>
      <c r="U110" s="1399"/>
      <c r="V110" s="1399"/>
      <c r="W110" s="1399"/>
      <c r="X110" s="1399"/>
      <c r="Y110" s="1399"/>
      <c r="Z110" s="1399"/>
    </row>
    <row r="111" spans="1:26" ht="15.75" customHeight="1">
      <c r="A111" s="1399"/>
      <c r="B111" s="1399"/>
      <c r="C111" s="38"/>
      <c r="D111" s="117"/>
      <c r="E111" s="1399"/>
      <c r="F111" s="1399"/>
      <c r="G111" s="1399"/>
      <c r="H111" s="1399"/>
      <c r="I111" s="1399"/>
      <c r="J111" s="1399"/>
      <c r="K111" s="1399"/>
      <c r="L111" s="1399"/>
      <c r="M111" s="1399"/>
      <c r="N111" s="1399"/>
      <c r="O111" s="1399"/>
      <c r="P111" s="1399"/>
      <c r="Q111" s="1399"/>
      <c r="R111" s="1399"/>
      <c r="S111" s="1399"/>
      <c r="T111" s="1399"/>
      <c r="U111" s="1399"/>
      <c r="V111" s="1399"/>
      <c r="W111" s="1399"/>
      <c r="X111" s="1399"/>
      <c r="Y111" s="1399"/>
      <c r="Z111" s="1399"/>
    </row>
    <row r="112" spans="1:26" ht="15.75" customHeight="1">
      <c r="A112" s="1399"/>
      <c r="B112" s="1399"/>
      <c r="C112" s="38"/>
      <c r="D112" s="117"/>
      <c r="E112" s="1399"/>
      <c r="F112" s="1399"/>
      <c r="G112" s="1399"/>
      <c r="H112" s="1399"/>
      <c r="I112" s="1399"/>
      <c r="J112" s="1399"/>
      <c r="K112" s="1399"/>
      <c r="L112" s="1399"/>
      <c r="M112" s="1399"/>
      <c r="N112" s="1399"/>
      <c r="O112" s="1399"/>
      <c r="P112" s="1399"/>
      <c r="Q112" s="1399"/>
      <c r="R112" s="1399"/>
      <c r="S112" s="1399"/>
      <c r="T112" s="1399"/>
      <c r="U112" s="1399"/>
      <c r="V112" s="1399"/>
      <c r="W112" s="1399"/>
      <c r="X112" s="1399"/>
      <c r="Y112" s="1399"/>
      <c r="Z112" s="1399"/>
    </row>
    <row r="113" spans="1:26" ht="15.75" customHeight="1">
      <c r="A113" s="1399"/>
      <c r="B113" s="1399"/>
      <c r="C113" s="38"/>
      <c r="D113" s="117"/>
      <c r="E113" s="1399"/>
      <c r="F113" s="1399"/>
      <c r="G113" s="1399"/>
      <c r="H113" s="1399"/>
      <c r="I113" s="1399"/>
      <c r="J113" s="1399"/>
      <c r="K113" s="1399"/>
      <c r="L113" s="1399"/>
      <c r="M113" s="1399"/>
      <c r="N113" s="1399"/>
      <c r="O113" s="1399"/>
      <c r="P113" s="1399"/>
      <c r="Q113" s="1399"/>
      <c r="R113" s="1399"/>
      <c r="S113" s="1399"/>
      <c r="T113" s="1399"/>
      <c r="U113" s="1399"/>
      <c r="V113" s="1399"/>
      <c r="W113" s="1399"/>
      <c r="X113" s="1399"/>
      <c r="Y113" s="1399"/>
      <c r="Z113" s="1399"/>
    </row>
    <row r="114" spans="1:26" ht="15.75" customHeight="1">
      <c r="A114" s="1399"/>
      <c r="B114" s="1399"/>
      <c r="C114" s="38"/>
      <c r="D114" s="117"/>
      <c r="E114" s="1399"/>
      <c r="F114" s="1399"/>
      <c r="G114" s="1399"/>
      <c r="H114" s="1399"/>
      <c r="I114" s="1399"/>
      <c r="J114" s="1399"/>
      <c r="K114" s="1399"/>
      <c r="L114" s="1399"/>
      <c r="M114" s="1399"/>
      <c r="N114" s="1399"/>
      <c r="O114" s="1399"/>
      <c r="P114" s="1399"/>
      <c r="Q114" s="1399"/>
      <c r="R114" s="1399"/>
      <c r="S114" s="1399"/>
      <c r="T114" s="1399"/>
      <c r="U114" s="1399"/>
      <c r="V114" s="1399"/>
      <c r="W114" s="1399"/>
      <c r="X114" s="1399"/>
      <c r="Y114" s="1399"/>
      <c r="Z114" s="1399"/>
    </row>
    <row r="115" spans="1:26" ht="15.75" customHeight="1">
      <c r="A115" s="1399"/>
      <c r="B115" s="1399"/>
      <c r="C115" s="38"/>
      <c r="D115" s="117"/>
      <c r="E115" s="1399"/>
      <c r="F115" s="1399"/>
      <c r="G115" s="1399"/>
      <c r="H115" s="1399"/>
      <c r="I115" s="1399"/>
      <c r="J115" s="1399"/>
      <c r="K115" s="1399"/>
      <c r="L115" s="1399"/>
      <c r="M115" s="1399"/>
      <c r="N115" s="1399"/>
      <c r="O115" s="1399"/>
      <c r="P115" s="1399"/>
      <c r="Q115" s="1399"/>
      <c r="R115" s="1399"/>
      <c r="S115" s="1399"/>
      <c r="T115" s="1399"/>
      <c r="U115" s="1399"/>
      <c r="V115" s="1399"/>
      <c r="W115" s="1399"/>
      <c r="X115" s="1399"/>
      <c r="Y115" s="1399"/>
      <c r="Z115" s="1399"/>
    </row>
    <row r="116" spans="1:26" ht="15.75" customHeight="1">
      <c r="A116" s="1399"/>
      <c r="B116" s="1399"/>
      <c r="C116" s="38"/>
      <c r="D116" s="117"/>
      <c r="E116" s="1399"/>
      <c r="F116" s="1399"/>
      <c r="G116" s="1399"/>
      <c r="H116" s="1399"/>
      <c r="I116" s="1399"/>
      <c r="J116" s="1399"/>
      <c r="K116" s="1399"/>
      <c r="L116" s="1399"/>
      <c r="M116" s="1399"/>
      <c r="N116" s="1399"/>
      <c r="O116" s="1399"/>
      <c r="P116" s="1399"/>
      <c r="Q116" s="1399"/>
      <c r="R116" s="1399"/>
      <c r="S116" s="1399"/>
      <c r="T116" s="1399"/>
      <c r="U116" s="1399"/>
      <c r="V116" s="1399"/>
      <c r="W116" s="1399"/>
      <c r="X116" s="1399"/>
      <c r="Y116" s="1399"/>
      <c r="Z116" s="1399"/>
    </row>
    <row r="117" spans="1:26" ht="15.75" customHeight="1">
      <c r="A117" s="1399"/>
      <c r="B117" s="1399"/>
      <c r="C117" s="38"/>
      <c r="D117" s="117"/>
      <c r="E117" s="1399"/>
      <c r="F117" s="1399"/>
      <c r="G117" s="1399"/>
      <c r="H117" s="1399"/>
      <c r="I117" s="1399"/>
      <c r="J117" s="1399"/>
      <c r="K117" s="1399"/>
      <c r="L117" s="1399"/>
      <c r="M117" s="1399"/>
      <c r="N117" s="1399"/>
      <c r="O117" s="1399"/>
      <c r="P117" s="1399"/>
      <c r="Q117" s="1399"/>
      <c r="R117" s="1399"/>
      <c r="S117" s="1399"/>
      <c r="T117" s="1399"/>
      <c r="U117" s="1399"/>
      <c r="V117" s="1399"/>
      <c r="W117" s="1399"/>
      <c r="X117" s="1399"/>
      <c r="Y117" s="1399"/>
      <c r="Z117" s="1399"/>
    </row>
    <row r="118" spans="1:26" ht="15.75" customHeight="1">
      <c r="A118" s="1399"/>
      <c r="B118" s="1399"/>
      <c r="C118" s="38"/>
      <c r="D118" s="117"/>
      <c r="E118" s="1399"/>
      <c r="F118" s="1399"/>
      <c r="G118" s="1399"/>
      <c r="H118" s="1399"/>
      <c r="I118" s="1399"/>
      <c r="J118" s="1399"/>
      <c r="K118" s="1399"/>
      <c r="L118" s="1399"/>
      <c r="M118" s="1399"/>
      <c r="N118" s="1399"/>
      <c r="O118" s="1399"/>
      <c r="P118" s="1399"/>
      <c r="Q118" s="1399"/>
      <c r="R118" s="1399"/>
      <c r="S118" s="1399"/>
      <c r="T118" s="1399"/>
      <c r="U118" s="1399"/>
      <c r="V118" s="1399"/>
      <c r="W118" s="1399"/>
      <c r="X118" s="1399"/>
      <c r="Y118" s="1399"/>
      <c r="Z118" s="1399"/>
    </row>
    <row r="119" spans="1:26" ht="15.75" customHeight="1">
      <c r="A119" s="1399"/>
      <c r="B119" s="1399"/>
      <c r="C119" s="38"/>
      <c r="D119" s="117"/>
      <c r="E119" s="1399"/>
      <c r="F119" s="1399"/>
      <c r="G119" s="1399"/>
      <c r="H119" s="1399"/>
      <c r="I119" s="1399"/>
      <c r="J119" s="1399"/>
      <c r="K119" s="1399"/>
      <c r="L119" s="1399"/>
      <c r="M119" s="1399"/>
      <c r="N119" s="1399"/>
      <c r="O119" s="1399"/>
      <c r="P119" s="1399"/>
      <c r="Q119" s="1399"/>
      <c r="R119" s="1399"/>
      <c r="S119" s="1399"/>
      <c r="T119" s="1399"/>
      <c r="U119" s="1399"/>
      <c r="V119" s="1399"/>
      <c r="W119" s="1399"/>
      <c r="X119" s="1399"/>
      <c r="Y119" s="1399"/>
      <c r="Z119" s="1399"/>
    </row>
    <row r="120" spans="1:26" ht="15.75" customHeight="1">
      <c r="A120" s="1399"/>
      <c r="B120" s="1399"/>
      <c r="C120" s="38"/>
      <c r="D120" s="117"/>
      <c r="E120" s="1399"/>
      <c r="F120" s="1399"/>
      <c r="G120" s="1399"/>
      <c r="H120" s="1399"/>
      <c r="I120" s="1399"/>
      <c r="J120" s="1399"/>
      <c r="K120" s="1399"/>
      <c r="L120" s="1399"/>
      <c r="M120" s="1399"/>
      <c r="N120" s="1399"/>
      <c r="O120" s="1399"/>
      <c r="P120" s="1399"/>
      <c r="Q120" s="1399"/>
      <c r="R120" s="1399"/>
      <c r="S120" s="1399"/>
      <c r="T120" s="1399"/>
      <c r="U120" s="1399"/>
      <c r="V120" s="1399"/>
      <c r="W120" s="1399"/>
      <c r="X120" s="1399"/>
      <c r="Y120" s="1399"/>
      <c r="Z120" s="1399"/>
    </row>
    <row r="121" spans="1:26" ht="15.75" customHeight="1">
      <c r="A121" s="1399"/>
      <c r="B121" s="1399"/>
      <c r="C121" s="38"/>
      <c r="D121" s="117"/>
      <c r="E121" s="1399"/>
      <c r="F121" s="1399"/>
      <c r="G121" s="1399"/>
      <c r="H121" s="1399"/>
      <c r="I121" s="1399"/>
      <c r="J121" s="1399"/>
      <c r="K121" s="1399"/>
      <c r="L121" s="1399"/>
      <c r="M121" s="1399"/>
      <c r="N121" s="1399"/>
      <c r="O121" s="1399"/>
      <c r="P121" s="1399"/>
      <c r="Q121" s="1399"/>
      <c r="R121" s="1399"/>
      <c r="S121" s="1399"/>
      <c r="T121" s="1399"/>
      <c r="U121" s="1399"/>
      <c r="V121" s="1399"/>
      <c r="W121" s="1399"/>
      <c r="X121" s="1399"/>
      <c r="Y121" s="1399"/>
      <c r="Z121" s="1399"/>
    </row>
    <row r="122" spans="1:26" ht="15.75" customHeight="1">
      <c r="A122" s="1399"/>
      <c r="B122" s="1399"/>
      <c r="C122" s="38"/>
      <c r="D122" s="117"/>
      <c r="E122" s="1399"/>
      <c r="F122" s="1399"/>
      <c r="G122" s="1399"/>
      <c r="H122" s="1399"/>
      <c r="I122" s="1399"/>
      <c r="J122" s="1399"/>
      <c r="K122" s="1399"/>
      <c r="L122" s="1399"/>
      <c r="M122" s="1399"/>
      <c r="N122" s="1399"/>
      <c r="O122" s="1399"/>
      <c r="P122" s="1399"/>
      <c r="Q122" s="1399"/>
      <c r="R122" s="1399"/>
      <c r="S122" s="1399"/>
      <c r="T122" s="1399"/>
      <c r="U122" s="1399"/>
      <c r="V122" s="1399"/>
      <c r="W122" s="1399"/>
      <c r="X122" s="1399"/>
      <c r="Y122" s="1399"/>
      <c r="Z122" s="1399"/>
    </row>
    <row r="123" spans="1:26" ht="15.75" customHeight="1">
      <c r="A123" s="1399"/>
      <c r="B123" s="1399"/>
      <c r="C123" s="38"/>
      <c r="D123" s="117"/>
      <c r="E123" s="1399"/>
      <c r="F123" s="1399"/>
      <c r="G123" s="1399"/>
      <c r="H123" s="1399"/>
      <c r="I123" s="1399"/>
      <c r="J123" s="1399"/>
      <c r="K123" s="1399"/>
      <c r="L123" s="1399"/>
      <c r="M123" s="1399"/>
      <c r="N123" s="1399"/>
      <c r="O123" s="1399"/>
      <c r="P123" s="1399"/>
      <c r="Q123" s="1399"/>
      <c r="R123" s="1399"/>
      <c r="S123" s="1399"/>
      <c r="T123" s="1399"/>
      <c r="U123" s="1399"/>
      <c r="V123" s="1399"/>
      <c r="W123" s="1399"/>
      <c r="X123" s="1399"/>
      <c r="Y123" s="1399"/>
      <c r="Z123" s="1399"/>
    </row>
    <row r="124" spans="1:26" ht="15.75" customHeight="1">
      <c r="A124" s="1399"/>
      <c r="B124" s="1399"/>
      <c r="C124" s="38"/>
      <c r="D124" s="117"/>
      <c r="E124" s="1399"/>
      <c r="F124" s="1399"/>
      <c r="G124" s="1399"/>
      <c r="H124" s="1399"/>
      <c r="I124" s="1399"/>
      <c r="J124" s="1399"/>
      <c r="K124" s="1399"/>
      <c r="L124" s="1399"/>
      <c r="M124" s="1399"/>
      <c r="N124" s="1399"/>
      <c r="O124" s="1399"/>
      <c r="P124" s="1399"/>
      <c r="Q124" s="1399"/>
      <c r="R124" s="1399"/>
      <c r="S124" s="1399"/>
      <c r="T124" s="1399"/>
      <c r="U124" s="1399"/>
      <c r="V124" s="1399"/>
      <c r="W124" s="1399"/>
      <c r="X124" s="1399"/>
      <c r="Y124" s="1399"/>
      <c r="Z124" s="1399"/>
    </row>
    <row r="125" spans="1:26" ht="15.75" customHeight="1">
      <c r="A125" s="1399"/>
      <c r="B125" s="1399"/>
      <c r="C125" s="38"/>
      <c r="D125" s="117"/>
      <c r="E125" s="1399"/>
      <c r="F125" s="1399"/>
      <c r="G125" s="1399"/>
      <c r="H125" s="1399"/>
      <c r="I125" s="1399"/>
      <c r="J125" s="1399"/>
      <c r="K125" s="1399"/>
      <c r="L125" s="1399"/>
      <c r="M125" s="1399"/>
      <c r="N125" s="1399"/>
      <c r="O125" s="1399"/>
      <c r="P125" s="1399"/>
      <c r="Q125" s="1399"/>
      <c r="R125" s="1399"/>
      <c r="S125" s="1399"/>
      <c r="T125" s="1399"/>
      <c r="U125" s="1399"/>
      <c r="V125" s="1399"/>
      <c r="W125" s="1399"/>
      <c r="X125" s="1399"/>
      <c r="Y125" s="1399"/>
      <c r="Z125" s="1399"/>
    </row>
    <row r="126" spans="1:26" ht="15.75" customHeight="1">
      <c r="A126" s="1399"/>
      <c r="B126" s="1399"/>
      <c r="C126" s="38"/>
      <c r="D126" s="117"/>
      <c r="E126" s="1399"/>
      <c r="F126" s="1399"/>
      <c r="G126" s="1399"/>
      <c r="H126" s="1399"/>
      <c r="I126" s="1399"/>
      <c r="J126" s="1399"/>
      <c r="K126" s="1399"/>
      <c r="L126" s="1399"/>
      <c r="M126" s="1399"/>
      <c r="N126" s="1399"/>
      <c r="O126" s="1399"/>
      <c r="P126" s="1399"/>
      <c r="Q126" s="1399"/>
      <c r="R126" s="1399"/>
      <c r="S126" s="1399"/>
      <c r="T126" s="1399"/>
      <c r="U126" s="1399"/>
      <c r="V126" s="1399"/>
      <c r="W126" s="1399"/>
      <c r="X126" s="1399"/>
      <c r="Y126" s="1399"/>
      <c r="Z126" s="1399"/>
    </row>
    <row r="127" spans="1:26" ht="15.75" customHeight="1">
      <c r="A127" s="1399"/>
      <c r="B127" s="1399"/>
      <c r="C127" s="38"/>
      <c r="D127" s="117"/>
      <c r="E127" s="1399"/>
      <c r="F127" s="1399"/>
      <c r="G127" s="1399"/>
      <c r="H127" s="1399"/>
      <c r="I127" s="1399"/>
      <c r="J127" s="1399"/>
      <c r="K127" s="1399"/>
      <c r="L127" s="1399"/>
      <c r="M127" s="1399"/>
      <c r="N127" s="1399"/>
      <c r="O127" s="1399"/>
      <c r="P127" s="1399"/>
      <c r="Q127" s="1399"/>
      <c r="R127" s="1399"/>
      <c r="S127" s="1399"/>
      <c r="T127" s="1399"/>
      <c r="U127" s="1399"/>
      <c r="V127" s="1399"/>
      <c r="W127" s="1399"/>
      <c r="X127" s="1399"/>
      <c r="Y127" s="1399"/>
      <c r="Z127" s="1399"/>
    </row>
    <row r="128" spans="1:26" ht="15.75" customHeight="1">
      <c r="A128" s="1399"/>
      <c r="B128" s="1399"/>
      <c r="C128" s="38"/>
      <c r="D128" s="117"/>
      <c r="E128" s="1399"/>
      <c r="F128" s="1399"/>
      <c r="G128" s="1399"/>
      <c r="H128" s="1399"/>
      <c r="I128" s="1399"/>
      <c r="J128" s="1399"/>
      <c r="K128" s="1399"/>
      <c r="L128" s="1399"/>
      <c r="M128" s="1399"/>
      <c r="N128" s="1399"/>
      <c r="O128" s="1399"/>
      <c r="P128" s="1399"/>
      <c r="Q128" s="1399"/>
      <c r="R128" s="1399"/>
      <c r="S128" s="1399"/>
      <c r="T128" s="1399"/>
      <c r="U128" s="1399"/>
      <c r="V128" s="1399"/>
      <c r="W128" s="1399"/>
      <c r="X128" s="1399"/>
      <c r="Y128" s="1399"/>
      <c r="Z128" s="1399"/>
    </row>
    <row r="129" spans="1:26" ht="15.75" customHeight="1">
      <c r="A129" s="1399"/>
      <c r="B129" s="1399"/>
      <c r="C129" s="38"/>
      <c r="D129" s="117"/>
      <c r="E129" s="1399"/>
      <c r="F129" s="1399"/>
      <c r="G129" s="1399"/>
      <c r="H129" s="1399"/>
      <c r="I129" s="1399"/>
      <c r="J129" s="1399"/>
      <c r="K129" s="1399"/>
      <c r="L129" s="1399"/>
      <c r="M129" s="1399"/>
      <c r="N129" s="1399"/>
      <c r="O129" s="1399"/>
      <c r="P129" s="1399"/>
      <c r="Q129" s="1399"/>
      <c r="R129" s="1399"/>
      <c r="S129" s="1399"/>
      <c r="T129" s="1399"/>
      <c r="U129" s="1399"/>
      <c r="V129" s="1399"/>
      <c r="W129" s="1399"/>
      <c r="X129" s="1399"/>
      <c r="Y129" s="1399"/>
      <c r="Z129" s="1399"/>
    </row>
    <row r="130" spans="1:26" ht="15.75" customHeight="1">
      <c r="A130" s="1399"/>
      <c r="B130" s="1399"/>
      <c r="C130" s="38"/>
      <c r="D130" s="117"/>
      <c r="E130" s="1399"/>
      <c r="F130" s="1399"/>
      <c r="G130" s="1399"/>
      <c r="H130" s="1399"/>
      <c r="I130" s="1399"/>
      <c r="J130" s="1399"/>
      <c r="K130" s="1399"/>
      <c r="L130" s="1399"/>
      <c r="M130" s="1399"/>
      <c r="N130" s="1399"/>
      <c r="O130" s="1399"/>
      <c r="P130" s="1399"/>
      <c r="Q130" s="1399"/>
      <c r="R130" s="1399"/>
      <c r="S130" s="1399"/>
      <c r="T130" s="1399"/>
      <c r="U130" s="1399"/>
      <c r="V130" s="1399"/>
      <c r="W130" s="1399"/>
      <c r="X130" s="1399"/>
      <c r="Y130" s="1399"/>
      <c r="Z130" s="1399"/>
    </row>
    <row r="131" spans="1:26" ht="15.75" customHeight="1">
      <c r="A131" s="1399"/>
      <c r="B131" s="1399"/>
      <c r="C131" s="38"/>
      <c r="D131" s="117"/>
      <c r="E131" s="1399"/>
      <c r="F131" s="1399"/>
      <c r="G131" s="1399"/>
      <c r="H131" s="1399"/>
      <c r="I131" s="1399"/>
      <c r="J131" s="1399"/>
      <c r="K131" s="1399"/>
      <c r="L131" s="1399"/>
      <c r="M131" s="1399"/>
      <c r="N131" s="1399"/>
      <c r="O131" s="1399"/>
      <c r="P131" s="1399"/>
      <c r="Q131" s="1399"/>
      <c r="R131" s="1399"/>
      <c r="S131" s="1399"/>
      <c r="T131" s="1399"/>
      <c r="U131" s="1399"/>
      <c r="V131" s="1399"/>
      <c r="W131" s="1399"/>
      <c r="X131" s="1399"/>
      <c r="Y131" s="1399"/>
      <c r="Z131" s="1399"/>
    </row>
    <row r="132" spans="1:26" ht="15.75" customHeight="1">
      <c r="A132" s="1399"/>
      <c r="B132" s="1399"/>
      <c r="C132" s="38"/>
      <c r="D132" s="117"/>
      <c r="E132" s="1399"/>
      <c r="F132" s="1399"/>
      <c r="G132" s="1399"/>
      <c r="H132" s="1399"/>
      <c r="I132" s="1399"/>
      <c r="J132" s="1399"/>
      <c r="K132" s="1399"/>
      <c r="L132" s="1399"/>
      <c r="M132" s="1399"/>
      <c r="N132" s="1399"/>
      <c r="O132" s="1399"/>
      <c r="P132" s="1399"/>
      <c r="Q132" s="1399"/>
      <c r="R132" s="1399"/>
      <c r="S132" s="1399"/>
      <c r="T132" s="1399"/>
      <c r="U132" s="1399"/>
      <c r="V132" s="1399"/>
      <c r="W132" s="1399"/>
      <c r="X132" s="1399"/>
      <c r="Y132" s="1399"/>
      <c r="Z132" s="1399"/>
    </row>
    <row r="133" spans="1:26" ht="15.75" customHeight="1">
      <c r="A133" s="1399"/>
      <c r="B133" s="1399"/>
      <c r="C133" s="38"/>
      <c r="D133" s="117"/>
      <c r="E133" s="1399"/>
      <c r="F133" s="1399"/>
      <c r="G133" s="1399"/>
      <c r="H133" s="1399"/>
      <c r="I133" s="1399"/>
      <c r="J133" s="1399"/>
      <c r="K133" s="1399"/>
      <c r="L133" s="1399"/>
      <c r="M133" s="1399"/>
      <c r="N133" s="1399"/>
      <c r="O133" s="1399"/>
      <c r="P133" s="1399"/>
      <c r="Q133" s="1399"/>
      <c r="R133" s="1399"/>
      <c r="S133" s="1399"/>
      <c r="T133" s="1399"/>
      <c r="U133" s="1399"/>
      <c r="V133" s="1399"/>
      <c r="W133" s="1399"/>
      <c r="X133" s="1399"/>
      <c r="Y133" s="1399"/>
      <c r="Z133" s="1399"/>
    </row>
    <row r="134" spans="1:26" ht="15.75" customHeight="1">
      <c r="A134" s="1399"/>
      <c r="B134" s="1399"/>
      <c r="C134" s="38"/>
      <c r="D134" s="117"/>
      <c r="E134" s="1399"/>
      <c r="F134" s="1399"/>
      <c r="G134" s="1399"/>
      <c r="H134" s="1399"/>
      <c r="I134" s="1399"/>
      <c r="J134" s="1399"/>
      <c r="K134" s="1399"/>
      <c r="L134" s="1399"/>
      <c r="M134" s="1399"/>
      <c r="N134" s="1399"/>
      <c r="O134" s="1399"/>
      <c r="P134" s="1399"/>
      <c r="Q134" s="1399"/>
      <c r="R134" s="1399"/>
      <c r="S134" s="1399"/>
      <c r="T134" s="1399"/>
      <c r="U134" s="1399"/>
      <c r="V134" s="1399"/>
      <c r="W134" s="1399"/>
      <c r="X134" s="1399"/>
      <c r="Y134" s="1399"/>
      <c r="Z134" s="1399"/>
    </row>
    <row r="135" spans="1:26" ht="15.75" customHeight="1">
      <c r="A135" s="1399"/>
      <c r="B135" s="1399"/>
      <c r="C135" s="38"/>
      <c r="D135" s="117"/>
      <c r="E135" s="1399"/>
      <c r="F135" s="1399"/>
      <c r="G135" s="1399"/>
      <c r="H135" s="1399"/>
      <c r="I135" s="1399"/>
      <c r="J135" s="1399"/>
      <c r="K135" s="1399"/>
      <c r="L135" s="1399"/>
      <c r="M135" s="1399"/>
      <c r="N135" s="1399"/>
      <c r="O135" s="1399"/>
      <c r="P135" s="1399"/>
      <c r="Q135" s="1399"/>
      <c r="R135" s="1399"/>
      <c r="S135" s="1399"/>
      <c r="T135" s="1399"/>
      <c r="U135" s="1399"/>
      <c r="V135" s="1399"/>
      <c r="W135" s="1399"/>
      <c r="X135" s="1399"/>
      <c r="Y135" s="1399"/>
      <c r="Z135" s="1399"/>
    </row>
    <row r="136" spans="1:26" ht="15.75" customHeight="1">
      <c r="A136" s="1399"/>
      <c r="B136" s="1399"/>
      <c r="C136" s="38"/>
      <c r="D136" s="117"/>
      <c r="E136" s="1399"/>
      <c r="F136" s="1399"/>
      <c r="G136" s="1399"/>
      <c r="H136" s="1399"/>
      <c r="I136" s="1399"/>
      <c r="J136" s="1399"/>
      <c r="K136" s="1399"/>
      <c r="L136" s="1399"/>
      <c r="M136" s="1399"/>
      <c r="N136" s="1399"/>
      <c r="O136" s="1399"/>
      <c r="P136" s="1399"/>
      <c r="Q136" s="1399"/>
      <c r="R136" s="1399"/>
      <c r="S136" s="1399"/>
      <c r="T136" s="1399"/>
      <c r="U136" s="1399"/>
      <c r="V136" s="1399"/>
      <c r="W136" s="1399"/>
      <c r="X136" s="1399"/>
      <c r="Y136" s="1399"/>
      <c r="Z136" s="1399"/>
    </row>
    <row r="137" spans="1:26" ht="15.75" customHeight="1">
      <c r="A137" s="1399"/>
      <c r="B137" s="1399"/>
      <c r="C137" s="38"/>
      <c r="D137" s="117"/>
      <c r="E137" s="1399"/>
      <c r="F137" s="1399"/>
      <c r="G137" s="1399"/>
      <c r="H137" s="1399"/>
      <c r="I137" s="1399"/>
      <c r="J137" s="1399"/>
      <c r="K137" s="1399"/>
      <c r="L137" s="1399"/>
      <c r="M137" s="1399"/>
      <c r="N137" s="1399"/>
      <c r="O137" s="1399"/>
      <c r="P137" s="1399"/>
      <c r="Q137" s="1399"/>
      <c r="R137" s="1399"/>
      <c r="S137" s="1399"/>
      <c r="T137" s="1399"/>
      <c r="U137" s="1399"/>
      <c r="V137" s="1399"/>
      <c r="W137" s="1399"/>
      <c r="X137" s="1399"/>
      <c r="Y137" s="1399"/>
      <c r="Z137" s="1399"/>
    </row>
    <row r="138" spans="1:26" ht="15.75" customHeight="1">
      <c r="A138" s="1399"/>
      <c r="B138" s="1399"/>
      <c r="C138" s="38"/>
      <c r="D138" s="117"/>
      <c r="E138" s="1399"/>
      <c r="F138" s="1399"/>
      <c r="G138" s="1399"/>
      <c r="H138" s="1399"/>
      <c r="I138" s="1399"/>
      <c r="J138" s="1399"/>
      <c r="K138" s="1399"/>
      <c r="L138" s="1399"/>
      <c r="M138" s="1399"/>
      <c r="N138" s="1399"/>
      <c r="O138" s="1399"/>
      <c r="P138" s="1399"/>
      <c r="Q138" s="1399"/>
      <c r="R138" s="1399"/>
      <c r="S138" s="1399"/>
      <c r="T138" s="1399"/>
      <c r="U138" s="1399"/>
      <c r="V138" s="1399"/>
      <c r="W138" s="1399"/>
      <c r="X138" s="1399"/>
      <c r="Y138" s="1399"/>
      <c r="Z138" s="1399"/>
    </row>
    <row r="139" spans="1:26" ht="15.75" customHeight="1">
      <c r="A139" s="1399"/>
      <c r="B139" s="1399"/>
      <c r="C139" s="38"/>
      <c r="D139" s="117"/>
      <c r="E139" s="1399"/>
      <c r="F139" s="1399"/>
      <c r="G139" s="1399"/>
      <c r="H139" s="1399"/>
      <c r="I139" s="1399"/>
      <c r="J139" s="1399"/>
      <c r="K139" s="1399"/>
      <c r="L139" s="1399"/>
      <c r="M139" s="1399"/>
      <c r="N139" s="1399"/>
      <c r="O139" s="1399"/>
      <c r="P139" s="1399"/>
      <c r="Q139" s="1399"/>
      <c r="R139" s="1399"/>
      <c r="S139" s="1399"/>
      <c r="T139" s="1399"/>
      <c r="U139" s="1399"/>
      <c r="V139" s="1399"/>
      <c r="W139" s="1399"/>
      <c r="X139" s="1399"/>
      <c r="Y139" s="1399"/>
      <c r="Z139" s="1399"/>
    </row>
    <row r="140" spans="1:26" ht="15.75" customHeight="1">
      <c r="A140" s="1399"/>
      <c r="B140" s="1399"/>
      <c r="C140" s="38"/>
      <c r="D140" s="117"/>
      <c r="E140" s="1399"/>
      <c r="F140" s="1399"/>
      <c r="G140" s="1399"/>
      <c r="H140" s="1399"/>
      <c r="I140" s="1399"/>
      <c r="J140" s="1399"/>
      <c r="K140" s="1399"/>
      <c r="L140" s="1399"/>
      <c r="M140" s="1399"/>
      <c r="N140" s="1399"/>
      <c r="O140" s="1399"/>
      <c r="P140" s="1399"/>
      <c r="Q140" s="1399"/>
      <c r="R140" s="1399"/>
      <c r="S140" s="1399"/>
      <c r="T140" s="1399"/>
      <c r="U140" s="1399"/>
      <c r="V140" s="1399"/>
      <c r="W140" s="1399"/>
      <c r="X140" s="1399"/>
      <c r="Y140" s="1399"/>
      <c r="Z140" s="1399"/>
    </row>
    <row r="141" spans="1:26" ht="15.75" customHeight="1">
      <c r="A141" s="1399"/>
      <c r="B141" s="1399"/>
      <c r="C141" s="38"/>
      <c r="D141" s="117"/>
      <c r="E141" s="1399"/>
      <c r="F141" s="1399"/>
      <c r="G141" s="1399"/>
      <c r="H141" s="1399"/>
      <c r="I141" s="1399"/>
      <c r="J141" s="1399"/>
      <c r="K141" s="1399"/>
      <c r="L141" s="1399"/>
      <c r="M141" s="1399"/>
      <c r="N141" s="1399"/>
      <c r="O141" s="1399"/>
      <c r="P141" s="1399"/>
      <c r="Q141" s="1399"/>
      <c r="R141" s="1399"/>
      <c r="S141" s="1399"/>
      <c r="T141" s="1399"/>
      <c r="U141" s="1399"/>
      <c r="V141" s="1399"/>
      <c r="W141" s="1399"/>
      <c r="X141" s="1399"/>
      <c r="Y141" s="1399"/>
      <c r="Z141" s="1399"/>
    </row>
    <row r="142" spans="1:26" ht="15.75" customHeight="1">
      <c r="A142" s="1399"/>
      <c r="B142" s="1399"/>
      <c r="C142" s="38"/>
      <c r="D142" s="117"/>
      <c r="E142" s="1399"/>
      <c r="F142" s="1399"/>
      <c r="G142" s="1399"/>
      <c r="H142" s="1399"/>
      <c r="I142" s="1399"/>
      <c r="J142" s="1399"/>
      <c r="K142" s="1399"/>
      <c r="L142" s="1399"/>
      <c r="M142" s="1399"/>
      <c r="N142" s="1399"/>
      <c r="O142" s="1399"/>
      <c r="P142" s="1399"/>
      <c r="Q142" s="1399"/>
      <c r="R142" s="1399"/>
      <c r="S142" s="1399"/>
      <c r="T142" s="1399"/>
      <c r="U142" s="1399"/>
      <c r="V142" s="1399"/>
      <c r="W142" s="1399"/>
      <c r="X142" s="1399"/>
      <c r="Y142" s="1399"/>
      <c r="Z142" s="1399"/>
    </row>
    <row r="143" spans="1:26" ht="15.75" customHeight="1">
      <c r="A143" s="1399"/>
      <c r="B143" s="1399"/>
      <c r="C143" s="38"/>
      <c r="D143" s="117"/>
      <c r="E143" s="1399"/>
      <c r="F143" s="1399"/>
      <c r="G143" s="1399"/>
      <c r="H143" s="1399"/>
      <c r="I143" s="1399"/>
      <c r="J143" s="1399"/>
      <c r="K143" s="1399"/>
      <c r="L143" s="1399"/>
      <c r="M143" s="1399"/>
      <c r="N143" s="1399"/>
      <c r="O143" s="1399"/>
      <c r="P143" s="1399"/>
      <c r="Q143" s="1399"/>
      <c r="R143" s="1399"/>
      <c r="S143" s="1399"/>
      <c r="T143" s="1399"/>
      <c r="U143" s="1399"/>
      <c r="V143" s="1399"/>
      <c r="W143" s="1399"/>
      <c r="X143" s="1399"/>
      <c r="Y143" s="1399"/>
      <c r="Z143" s="1399"/>
    </row>
    <row r="144" spans="1:26" ht="15.75" customHeight="1">
      <c r="A144" s="1399"/>
      <c r="B144" s="1399"/>
      <c r="C144" s="38"/>
      <c r="D144" s="117"/>
      <c r="E144" s="1399"/>
      <c r="F144" s="1399"/>
      <c r="G144" s="1399"/>
      <c r="H144" s="1399"/>
      <c r="I144" s="1399"/>
      <c r="J144" s="1399"/>
      <c r="K144" s="1399"/>
      <c r="L144" s="1399"/>
      <c r="M144" s="1399"/>
      <c r="N144" s="1399"/>
      <c r="O144" s="1399"/>
      <c r="P144" s="1399"/>
      <c r="Q144" s="1399"/>
      <c r="R144" s="1399"/>
      <c r="S144" s="1399"/>
      <c r="T144" s="1399"/>
      <c r="U144" s="1399"/>
      <c r="V144" s="1399"/>
      <c r="W144" s="1399"/>
      <c r="X144" s="1399"/>
      <c r="Y144" s="1399"/>
      <c r="Z144" s="1399"/>
    </row>
    <row r="145" spans="1:26" ht="15.75" customHeight="1">
      <c r="A145" s="1399"/>
      <c r="B145" s="1399"/>
      <c r="C145" s="38"/>
      <c r="D145" s="117"/>
      <c r="E145" s="1399"/>
      <c r="F145" s="1399"/>
      <c r="G145" s="1399"/>
      <c r="H145" s="1399"/>
      <c r="I145" s="1399"/>
      <c r="J145" s="1399"/>
      <c r="K145" s="1399"/>
      <c r="L145" s="1399"/>
      <c r="M145" s="1399"/>
      <c r="N145" s="1399"/>
      <c r="O145" s="1399"/>
      <c r="P145" s="1399"/>
      <c r="Q145" s="1399"/>
      <c r="R145" s="1399"/>
      <c r="S145" s="1399"/>
      <c r="T145" s="1399"/>
      <c r="U145" s="1399"/>
      <c r="V145" s="1399"/>
      <c r="W145" s="1399"/>
      <c r="X145" s="1399"/>
      <c r="Y145" s="1399"/>
      <c r="Z145" s="1399"/>
    </row>
    <row r="146" spans="1:26" ht="15.75" customHeight="1">
      <c r="A146" s="1399"/>
      <c r="B146" s="1399"/>
      <c r="C146" s="38"/>
      <c r="D146" s="117"/>
      <c r="E146" s="1399"/>
      <c r="F146" s="1399"/>
      <c r="G146" s="1399"/>
      <c r="H146" s="1399"/>
      <c r="I146" s="1399"/>
      <c r="J146" s="1399"/>
      <c r="K146" s="1399"/>
      <c r="L146" s="1399"/>
      <c r="M146" s="1399"/>
      <c r="N146" s="1399"/>
      <c r="O146" s="1399"/>
      <c r="P146" s="1399"/>
      <c r="Q146" s="1399"/>
      <c r="R146" s="1399"/>
      <c r="S146" s="1399"/>
      <c r="T146" s="1399"/>
      <c r="U146" s="1399"/>
      <c r="V146" s="1399"/>
      <c r="W146" s="1399"/>
      <c r="X146" s="1399"/>
      <c r="Y146" s="1399"/>
      <c r="Z146" s="1399"/>
    </row>
    <row r="147" spans="1:26" ht="15.75" customHeight="1">
      <c r="A147" s="1399"/>
      <c r="B147" s="1399"/>
      <c r="C147" s="38"/>
      <c r="D147" s="117"/>
      <c r="E147" s="1399"/>
      <c r="F147" s="1399"/>
      <c r="G147" s="1399"/>
      <c r="H147" s="1399"/>
      <c r="I147" s="1399"/>
      <c r="J147" s="1399"/>
      <c r="K147" s="1399"/>
      <c r="L147" s="1399"/>
      <c r="M147" s="1399"/>
      <c r="N147" s="1399"/>
      <c r="O147" s="1399"/>
      <c r="P147" s="1399"/>
      <c r="Q147" s="1399"/>
      <c r="R147" s="1399"/>
      <c r="S147" s="1399"/>
      <c r="T147" s="1399"/>
      <c r="U147" s="1399"/>
      <c r="V147" s="1399"/>
      <c r="W147" s="1399"/>
      <c r="X147" s="1399"/>
      <c r="Y147" s="1399"/>
      <c r="Z147" s="1399"/>
    </row>
    <row r="148" spans="1:26" ht="15.75" customHeight="1">
      <c r="A148" s="1399"/>
      <c r="B148" s="1399"/>
      <c r="C148" s="38"/>
      <c r="D148" s="117"/>
      <c r="E148" s="1399"/>
      <c r="F148" s="1399"/>
      <c r="G148" s="1399"/>
      <c r="H148" s="1399"/>
      <c r="I148" s="1399"/>
      <c r="J148" s="1399"/>
      <c r="K148" s="1399"/>
      <c r="L148" s="1399"/>
      <c r="M148" s="1399"/>
      <c r="N148" s="1399"/>
      <c r="O148" s="1399"/>
      <c r="P148" s="1399"/>
      <c r="Q148" s="1399"/>
      <c r="R148" s="1399"/>
      <c r="S148" s="1399"/>
      <c r="T148" s="1399"/>
      <c r="U148" s="1399"/>
      <c r="V148" s="1399"/>
      <c r="W148" s="1399"/>
      <c r="X148" s="1399"/>
      <c r="Y148" s="1399"/>
      <c r="Z148" s="1399"/>
    </row>
    <row r="149" spans="1:26" ht="15.75" customHeight="1">
      <c r="A149" s="1399"/>
      <c r="B149" s="1399"/>
      <c r="C149" s="38"/>
      <c r="D149" s="117"/>
      <c r="E149" s="1399"/>
      <c r="F149" s="1399"/>
      <c r="G149" s="1399"/>
      <c r="H149" s="1399"/>
      <c r="I149" s="1399"/>
      <c r="J149" s="1399"/>
      <c r="K149" s="1399"/>
      <c r="L149" s="1399"/>
      <c r="M149" s="1399"/>
      <c r="N149" s="1399"/>
      <c r="O149" s="1399"/>
      <c r="P149" s="1399"/>
      <c r="Q149" s="1399"/>
      <c r="R149" s="1399"/>
      <c r="S149" s="1399"/>
      <c r="T149" s="1399"/>
      <c r="U149" s="1399"/>
      <c r="V149" s="1399"/>
      <c r="W149" s="1399"/>
      <c r="X149" s="1399"/>
      <c r="Y149" s="1399"/>
      <c r="Z149" s="1399"/>
    </row>
    <row r="150" spans="1:26" ht="15.75" customHeight="1">
      <c r="A150" s="1399"/>
      <c r="B150" s="1399"/>
      <c r="C150" s="38"/>
      <c r="D150" s="117"/>
      <c r="E150" s="1399"/>
      <c r="F150" s="1399"/>
      <c r="G150" s="1399"/>
      <c r="H150" s="1399"/>
      <c r="I150" s="1399"/>
      <c r="J150" s="1399"/>
      <c r="K150" s="1399"/>
      <c r="L150" s="1399"/>
      <c r="M150" s="1399"/>
      <c r="N150" s="1399"/>
      <c r="O150" s="1399"/>
      <c r="P150" s="1399"/>
      <c r="Q150" s="1399"/>
      <c r="R150" s="1399"/>
      <c r="S150" s="1399"/>
      <c r="T150" s="1399"/>
      <c r="U150" s="1399"/>
      <c r="V150" s="1399"/>
      <c r="W150" s="1399"/>
      <c r="X150" s="1399"/>
      <c r="Y150" s="1399"/>
      <c r="Z150" s="1399"/>
    </row>
    <row r="151" spans="1:26" ht="15.75" customHeight="1">
      <c r="A151" s="1399"/>
      <c r="B151" s="1399"/>
      <c r="C151" s="38"/>
      <c r="D151" s="117"/>
      <c r="E151" s="1399"/>
      <c r="F151" s="1399"/>
      <c r="G151" s="1399"/>
      <c r="H151" s="1399"/>
      <c r="I151" s="1399"/>
      <c r="J151" s="1399"/>
      <c r="K151" s="1399"/>
      <c r="L151" s="1399"/>
      <c r="M151" s="1399"/>
      <c r="N151" s="1399"/>
      <c r="O151" s="1399"/>
      <c r="P151" s="1399"/>
      <c r="Q151" s="1399"/>
      <c r="R151" s="1399"/>
      <c r="S151" s="1399"/>
      <c r="T151" s="1399"/>
      <c r="U151" s="1399"/>
      <c r="V151" s="1399"/>
      <c r="W151" s="1399"/>
      <c r="X151" s="1399"/>
      <c r="Y151" s="1399"/>
      <c r="Z151" s="1399"/>
    </row>
    <row r="152" spans="1:26" ht="15.75" customHeight="1">
      <c r="A152" s="1399"/>
      <c r="B152" s="1399"/>
      <c r="C152" s="38"/>
      <c r="D152" s="117"/>
      <c r="E152" s="1399"/>
      <c r="F152" s="1399"/>
      <c r="G152" s="1399"/>
      <c r="H152" s="1399"/>
      <c r="I152" s="1399"/>
      <c r="J152" s="1399"/>
      <c r="K152" s="1399"/>
      <c r="L152" s="1399"/>
      <c r="M152" s="1399"/>
      <c r="N152" s="1399"/>
      <c r="O152" s="1399"/>
      <c r="P152" s="1399"/>
      <c r="Q152" s="1399"/>
      <c r="R152" s="1399"/>
      <c r="S152" s="1399"/>
      <c r="T152" s="1399"/>
      <c r="U152" s="1399"/>
      <c r="V152" s="1399"/>
      <c r="W152" s="1399"/>
      <c r="X152" s="1399"/>
      <c r="Y152" s="1399"/>
      <c r="Z152" s="1399"/>
    </row>
    <row r="153" spans="1:26" ht="15.75" customHeight="1">
      <c r="A153" s="1399"/>
      <c r="B153" s="1399"/>
      <c r="C153" s="38"/>
      <c r="D153" s="117"/>
      <c r="E153" s="1399"/>
      <c r="F153" s="1399"/>
      <c r="G153" s="1399"/>
      <c r="H153" s="1399"/>
      <c r="I153" s="1399"/>
      <c r="J153" s="1399"/>
      <c r="K153" s="1399"/>
      <c r="L153" s="1399"/>
      <c r="M153" s="1399"/>
      <c r="N153" s="1399"/>
      <c r="O153" s="1399"/>
      <c r="P153" s="1399"/>
      <c r="Q153" s="1399"/>
      <c r="R153" s="1399"/>
      <c r="S153" s="1399"/>
      <c r="T153" s="1399"/>
      <c r="U153" s="1399"/>
      <c r="V153" s="1399"/>
      <c r="W153" s="1399"/>
      <c r="X153" s="1399"/>
      <c r="Y153" s="1399"/>
      <c r="Z153" s="1399"/>
    </row>
    <row r="154" spans="1:26" ht="15.75" customHeight="1">
      <c r="A154" s="1399"/>
      <c r="B154" s="1399"/>
      <c r="C154" s="38"/>
      <c r="D154" s="117"/>
      <c r="E154" s="1399"/>
      <c r="F154" s="1399"/>
      <c r="G154" s="1399"/>
      <c r="H154" s="1399"/>
      <c r="I154" s="1399"/>
      <c r="J154" s="1399"/>
      <c r="K154" s="1399"/>
      <c r="L154" s="1399"/>
      <c r="M154" s="1399"/>
      <c r="N154" s="1399"/>
      <c r="O154" s="1399"/>
      <c r="P154" s="1399"/>
      <c r="Q154" s="1399"/>
      <c r="R154" s="1399"/>
      <c r="S154" s="1399"/>
      <c r="T154" s="1399"/>
      <c r="U154" s="1399"/>
      <c r="V154" s="1399"/>
      <c r="W154" s="1399"/>
      <c r="X154" s="1399"/>
      <c r="Y154" s="1399"/>
      <c r="Z154" s="1399"/>
    </row>
    <row r="155" spans="1:26" ht="15.75" customHeight="1">
      <c r="A155" s="1399"/>
      <c r="B155" s="1399"/>
      <c r="C155" s="38"/>
      <c r="D155" s="117"/>
      <c r="E155" s="1399"/>
      <c r="F155" s="1399"/>
      <c r="G155" s="1399"/>
      <c r="H155" s="1399"/>
      <c r="I155" s="1399"/>
      <c r="J155" s="1399"/>
      <c r="K155" s="1399"/>
      <c r="L155" s="1399"/>
      <c r="M155" s="1399"/>
      <c r="N155" s="1399"/>
      <c r="O155" s="1399"/>
      <c r="P155" s="1399"/>
      <c r="Q155" s="1399"/>
      <c r="R155" s="1399"/>
      <c r="S155" s="1399"/>
      <c r="T155" s="1399"/>
      <c r="U155" s="1399"/>
      <c r="V155" s="1399"/>
      <c r="W155" s="1399"/>
      <c r="X155" s="1399"/>
      <c r="Y155" s="1399"/>
      <c r="Z155" s="1399"/>
    </row>
    <row r="156" spans="1:26" ht="15.75" customHeight="1">
      <c r="A156" s="1399"/>
      <c r="B156" s="1399"/>
      <c r="C156" s="38"/>
      <c r="D156" s="117"/>
      <c r="E156" s="1399"/>
      <c r="F156" s="1399"/>
      <c r="G156" s="1399"/>
      <c r="H156" s="1399"/>
      <c r="I156" s="1399"/>
      <c r="J156" s="1399"/>
      <c r="K156" s="1399"/>
      <c r="L156" s="1399"/>
      <c r="M156" s="1399"/>
      <c r="N156" s="1399"/>
      <c r="O156" s="1399"/>
      <c r="P156" s="1399"/>
      <c r="Q156" s="1399"/>
      <c r="R156" s="1399"/>
      <c r="S156" s="1399"/>
      <c r="T156" s="1399"/>
      <c r="U156" s="1399"/>
      <c r="V156" s="1399"/>
      <c r="W156" s="1399"/>
      <c r="X156" s="1399"/>
      <c r="Y156" s="1399"/>
      <c r="Z156" s="1399"/>
    </row>
    <row r="157" spans="1:26" ht="15.75" customHeight="1">
      <c r="A157" s="1399"/>
      <c r="B157" s="1399"/>
      <c r="C157" s="38"/>
      <c r="D157" s="117"/>
      <c r="E157" s="1399"/>
      <c r="F157" s="1399"/>
      <c r="G157" s="1399"/>
      <c r="H157" s="1399"/>
      <c r="I157" s="1399"/>
      <c r="J157" s="1399"/>
      <c r="K157" s="1399"/>
      <c r="L157" s="1399"/>
      <c r="M157" s="1399"/>
      <c r="N157" s="1399"/>
      <c r="O157" s="1399"/>
      <c r="P157" s="1399"/>
      <c r="Q157" s="1399"/>
      <c r="R157" s="1399"/>
      <c r="S157" s="1399"/>
      <c r="T157" s="1399"/>
      <c r="U157" s="1399"/>
      <c r="V157" s="1399"/>
      <c r="W157" s="1399"/>
      <c r="X157" s="1399"/>
      <c r="Y157" s="1399"/>
      <c r="Z157" s="1399"/>
    </row>
    <row r="158" spans="1:26" ht="15.75" customHeight="1">
      <c r="A158" s="1399"/>
      <c r="B158" s="1399"/>
      <c r="C158" s="38"/>
      <c r="D158" s="117"/>
      <c r="E158" s="1399"/>
      <c r="F158" s="1399"/>
      <c r="G158" s="1399"/>
      <c r="H158" s="1399"/>
      <c r="I158" s="1399"/>
      <c r="J158" s="1399"/>
      <c r="K158" s="1399"/>
      <c r="L158" s="1399"/>
      <c r="M158" s="1399"/>
      <c r="N158" s="1399"/>
      <c r="O158" s="1399"/>
      <c r="P158" s="1399"/>
      <c r="Q158" s="1399"/>
      <c r="R158" s="1399"/>
      <c r="S158" s="1399"/>
      <c r="T158" s="1399"/>
      <c r="U158" s="1399"/>
      <c r="V158" s="1399"/>
      <c r="W158" s="1399"/>
      <c r="X158" s="1399"/>
      <c r="Y158" s="1399"/>
      <c r="Z158" s="1399"/>
    </row>
    <row r="159" spans="1:26" ht="15.75" customHeight="1">
      <c r="A159" s="1399"/>
      <c r="B159" s="1399"/>
      <c r="C159" s="38"/>
      <c r="D159" s="117"/>
      <c r="E159" s="1399"/>
      <c r="F159" s="1399"/>
      <c r="G159" s="1399"/>
      <c r="H159" s="1399"/>
      <c r="I159" s="1399"/>
      <c r="J159" s="1399"/>
      <c r="K159" s="1399"/>
      <c r="L159" s="1399"/>
      <c r="M159" s="1399"/>
      <c r="N159" s="1399"/>
      <c r="O159" s="1399"/>
      <c r="P159" s="1399"/>
      <c r="Q159" s="1399"/>
      <c r="R159" s="1399"/>
      <c r="S159" s="1399"/>
      <c r="T159" s="1399"/>
      <c r="U159" s="1399"/>
      <c r="V159" s="1399"/>
      <c r="W159" s="1399"/>
      <c r="X159" s="1399"/>
      <c r="Y159" s="1399"/>
      <c r="Z159" s="1399"/>
    </row>
    <row r="160" spans="1:26" ht="15.75" customHeight="1">
      <c r="A160" s="1399"/>
      <c r="B160" s="1399"/>
      <c r="C160" s="38"/>
      <c r="D160" s="117"/>
      <c r="E160" s="1399"/>
      <c r="F160" s="1399"/>
      <c r="G160" s="1399"/>
      <c r="H160" s="1399"/>
      <c r="I160" s="1399"/>
      <c r="J160" s="1399"/>
      <c r="K160" s="1399"/>
      <c r="L160" s="1399"/>
      <c r="M160" s="1399"/>
      <c r="N160" s="1399"/>
      <c r="O160" s="1399"/>
      <c r="P160" s="1399"/>
      <c r="Q160" s="1399"/>
      <c r="R160" s="1399"/>
      <c r="S160" s="1399"/>
      <c r="T160" s="1399"/>
      <c r="U160" s="1399"/>
      <c r="V160" s="1399"/>
      <c r="W160" s="1399"/>
      <c r="X160" s="1399"/>
      <c r="Y160" s="1399"/>
      <c r="Z160" s="1399"/>
    </row>
    <row r="161" spans="1:26" ht="15.75" customHeight="1">
      <c r="A161" s="1399"/>
      <c r="B161" s="1399"/>
      <c r="C161" s="38"/>
      <c r="D161" s="117"/>
      <c r="E161" s="1399"/>
      <c r="F161" s="1399"/>
      <c r="G161" s="1399"/>
      <c r="H161" s="1399"/>
      <c r="I161" s="1399"/>
      <c r="J161" s="1399"/>
      <c r="K161" s="1399"/>
      <c r="L161" s="1399"/>
      <c r="M161" s="1399"/>
      <c r="N161" s="1399"/>
      <c r="O161" s="1399"/>
      <c r="P161" s="1399"/>
      <c r="Q161" s="1399"/>
      <c r="R161" s="1399"/>
      <c r="S161" s="1399"/>
      <c r="T161" s="1399"/>
      <c r="U161" s="1399"/>
      <c r="V161" s="1399"/>
      <c r="W161" s="1399"/>
      <c r="X161" s="1399"/>
      <c r="Y161" s="1399"/>
      <c r="Z161" s="1399"/>
    </row>
    <row r="162" spans="1:26" ht="15.75" customHeight="1">
      <c r="A162" s="1399"/>
      <c r="B162" s="1399"/>
      <c r="C162" s="38"/>
      <c r="D162" s="117"/>
      <c r="E162" s="1399"/>
      <c r="F162" s="1399"/>
      <c r="G162" s="1399"/>
      <c r="H162" s="1399"/>
      <c r="I162" s="1399"/>
      <c r="J162" s="1399"/>
      <c r="K162" s="1399"/>
      <c r="L162" s="1399"/>
      <c r="M162" s="1399"/>
      <c r="N162" s="1399"/>
      <c r="O162" s="1399"/>
      <c r="P162" s="1399"/>
      <c r="Q162" s="1399"/>
      <c r="R162" s="1399"/>
      <c r="S162" s="1399"/>
      <c r="T162" s="1399"/>
      <c r="U162" s="1399"/>
      <c r="V162" s="1399"/>
      <c r="W162" s="1399"/>
      <c r="X162" s="1399"/>
      <c r="Y162" s="1399"/>
      <c r="Z162" s="1399"/>
    </row>
    <row r="163" spans="1:26" ht="15.75" customHeight="1">
      <c r="A163" s="1399"/>
      <c r="B163" s="1399"/>
      <c r="C163" s="38"/>
      <c r="D163" s="117"/>
      <c r="E163" s="1399"/>
      <c r="F163" s="1399"/>
      <c r="G163" s="1399"/>
      <c r="H163" s="1399"/>
      <c r="I163" s="1399"/>
      <c r="J163" s="1399"/>
      <c r="K163" s="1399"/>
      <c r="L163" s="1399"/>
      <c r="M163" s="1399"/>
      <c r="N163" s="1399"/>
      <c r="O163" s="1399"/>
      <c r="P163" s="1399"/>
      <c r="Q163" s="1399"/>
      <c r="R163" s="1399"/>
      <c r="S163" s="1399"/>
      <c r="T163" s="1399"/>
      <c r="U163" s="1399"/>
      <c r="V163" s="1399"/>
      <c r="W163" s="1399"/>
      <c r="X163" s="1399"/>
      <c r="Y163" s="1399"/>
      <c r="Z163" s="1399"/>
    </row>
    <row r="164" spans="1:26" ht="15.75" customHeight="1">
      <c r="A164" s="1399"/>
      <c r="B164" s="1399"/>
      <c r="C164" s="38"/>
      <c r="D164" s="117"/>
      <c r="E164" s="1399"/>
      <c r="F164" s="1399"/>
      <c r="G164" s="1399"/>
      <c r="H164" s="1399"/>
      <c r="I164" s="1399"/>
      <c r="J164" s="1399"/>
      <c r="K164" s="1399"/>
      <c r="L164" s="1399"/>
      <c r="M164" s="1399"/>
      <c r="N164" s="1399"/>
      <c r="O164" s="1399"/>
      <c r="P164" s="1399"/>
      <c r="Q164" s="1399"/>
      <c r="R164" s="1399"/>
      <c r="S164" s="1399"/>
      <c r="T164" s="1399"/>
      <c r="U164" s="1399"/>
      <c r="V164" s="1399"/>
      <c r="W164" s="1399"/>
      <c r="X164" s="1399"/>
      <c r="Y164" s="1399"/>
      <c r="Z164" s="1399"/>
    </row>
    <row r="165" spans="1:26" ht="15.75" customHeight="1">
      <c r="A165" s="1399"/>
      <c r="B165" s="1399"/>
      <c r="C165" s="38"/>
      <c r="D165" s="117"/>
      <c r="E165" s="1399"/>
      <c r="F165" s="1399"/>
      <c r="G165" s="1399"/>
      <c r="H165" s="1399"/>
      <c r="I165" s="1399"/>
      <c r="J165" s="1399"/>
      <c r="K165" s="1399"/>
      <c r="L165" s="1399"/>
      <c r="M165" s="1399"/>
      <c r="N165" s="1399"/>
      <c r="O165" s="1399"/>
      <c r="P165" s="1399"/>
      <c r="Q165" s="1399"/>
      <c r="R165" s="1399"/>
      <c r="S165" s="1399"/>
      <c r="T165" s="1399"/>
      <c r="U165" s="1399"/>
      <c r="V165" s="1399"/>
      <c r="W165" s="1399"/>
      <c r="X165" s="1399"/>
      <c r="Y165" s="1399"/>
      <c r="Z165" s="1399"/>
    </row>
    <row r="166" spans="1:26" ht="15.75" customHeight="1">
      <c r="A166" s="1399"/>
      <c r="B166" s="1399"/>
      <c r="C166" s="38"/>
      <c r="D166" s="117"/>
      <c r="E166" s="1399"/>
      <c r="F166" s="1399"/>
      <c r="G166" s="1399"/>
      <c r="H166" s="1399"/>
      <c r="I166" s="1399"/>
      <c r="J166" s="1399"/>
      <c r="K166" s="1399"/>
      <c r="L166" s="1399"/>
      <c r="M166" s="1399"/>
      <c r="N166" s="1399"/>
      <c r="O166" s="1399"/>
      <c r="P166" s="1399"/>
      <c r="Q166" s="1399"/>
      <c r="R166" s="1399"/>
      <c r="S166" s="1399"/>
      <c r="T166" s="1399"/>
      <c r="U166" s="1399"/>
      <c r="V166" s="1399"/>
      <c r="W166" s="1399"/>
      <c r="X166" s="1399"/>
      <c r="Y166" s="1399"/>
      <c r="Z166" s="1399"/>
    </row>
    <row r="167" spans="1:26" ht="15.75" customHeight="1">
      <c r="A167" s="1399"/>
      <c r="B167" s="1399"/>
      <c r="C167" s="38"/>
      <c r="D167" s="117"/>
      <c r="E167" s="1399"/>
      <c r="F167" s="1399"/>
      <c r="G167" s="1399"/>
      <c r="H167" s="1399"/>
      <c r="I167" s="1399"/>
      <c r="J167" s="1399"/>
      <c r="K167" s="1399"/>
      <c r="L167" s="1399"/>
      <c r="M167" s="1399"/>
      <c r="N167" s="1399"/>
      <c r="O167" s="1399"/>
      <c r="P167" s="1399"/>
      <c r="Q167" s="1399"/>
      <c r="R167" s="1399"/>
      <c r="S167" s="1399"/>
      <c r="T167" s="1399"/>
      <c r="U167" s="1399"/>
      <c r="V167" s="1399"/>
      <c r="W167" s="1399"/>
      <c r="X167" s="1399"/>
      <c r="Y167" s="1399"/>
      <c r="Z167" s="1399"/>
    </row>
    <row r="168" spans="1:26" ht="15.75" customHeight="1">
      <c r="A168" s="1399"/>
      <c r="B168" s="1399"/>
      <c r="C168" s="38"/>
      <c r="D168" s="117"/>
      <c r="E168" s="1399"/>
      <c r="F168" s="1399"/>
      <c r="G168" s="1399"/>
      <c r="H168" s="1399"/>
      <c r="I168" s="1399"/>
      <c r="J168" s="1399"/>
      <c r="K168" s="1399"/>
      <c r="L168" s="1399"/>
      <c r="M168" s="1399"/>
      <c r="N168" s="1399"/>
      <c r="O168" s="1399"/>
      <c r="P168" s="1399"/>
      <c r="Q168" s="1399"/>
      <c r="R168" s="1399"/>
      <c r="S168" s="1399"/>
      <c r="T168" s="1399"/>
      <c r="U168" s="1399"/>
      <c r="V168" s="1399"/>
      <c r="W168" s="1399"/>
      <c r="X168" s="1399"/>
      <c r="Y168" s="1399"/>
      <c r="Z168" s="1399"/>
    </row>
    <row r="169" spans="1:26" ht="15.75" customHeight="1">
      <c r="A169" s="1399"/>
      <c r="B169" s="1399"/>
      <c r="C169" s="38"/>
      <c r="D169" s="117"/>
      <c r="E169" s="1399"/>
      <c r="F169" s="1399"/>
      <c r="G169" s="1399"/>
      <c r="H169" s="1399"/>
      <c r="I169" s="1399"/>
      <c r="J169" s="1399"/>
      <c r="K169" s="1399"/>
      <c r="L169" s="1399"/>
      <c r="M169" s="1399"/>
      <c r="N169" s="1399"/>
      <c r="O169" s="1399"/>
      <c r="P169" s="1399"/>
      <c r="Q169" s="1399"/>
      <c r="R169" s="1399"/>
      <c r="S169" s="1399"/>
      <c r="T169" s="1399"/>
      <c r="U169" s="1399"/>
      <c r="V169" s="1399"/>
      <c r="W169" s="1399"/>
      <c r="X169" s="1399"/>
      <c r="Y169" s="1399"/>
      <c r="Z169" s="1399"/>
    </row>
    <row r="170" spans="1:26" ht="15.75" customHeight="1">
      <c r="A170" s="1399"/>
      <c r="B170" s="1399"/>
      <c r="C170" s="38"/>
      <c r="D170" s="117"/>
      <c r="E170" s="1399"/>
      <c r="F170" s="1399"/>
      <c r="G170" s="1399"/>
      <c r="H170" s="1399"/>
      <c r="I170" s="1399"/>
      <c r="J170" s="1399"/>
      <c r="K170" s="1399"/>
      <c r="L170" s="1399"/>
      <c r="M170" s="1399"/>
      <c r="N170" s="1399"/>
      <c r="O170" s="1399"/>
      <c r="P170" s="1399"/>
      <c r="Q170" s="1399"/>
      <c r="R170" s="1399"/>
      <c r="S170" s="1399"/>
      <c r="T170" s="1399"/>
      <c r="U170" s="1399"/>
      <c r="V170" s="1399"/>
      <c r="W170" s="1399"/>
      <c r="X170" s="1399"/>
      <c r="Y170" s="1399"/>
      <c r="Z170" s="1399"/>
    </row>
    <row r="171" spans="1:26" ht="15.75" customHeight="1">
      <c r="A171" s="1399"/>
      <c r="B171" s="1399"/>
      <c r="C171" s="38"/>
      <c r="D171" s="117"/>
      <c r="E171" s="1399"/>
      <c r="F171" s="1399"/>
      <c r="G171" s="1399"/>
      <c r="H171" s="1399"/>
      <c r="I171" s="1399"/>
      <c r="J171" s="1399"/>
      <c r="K171" s="1399"/>
      <c r="L171" s="1399"/>
      <c r="M171" s="1399"/>
      <c r="N171" s="1399"/>
      <c r="O171" s="1399"/>
      <c r="P171" s="1399"/>
      <c r="Q171" s="1399"/>
      <c r="R171" s="1399"/>
      <c r="S171" s="1399"/>
      <c r="T171" s="1399"/>
      <c r="U171" s="1399"/>
      <c r="V171" s="1399"/>
      <c r="W171" s="1399"/>
      <c r="X171" s="1399"/>
      <c r="Y171" s="1399"/>
      <c r="Z171" s="1399"/>
    </row>
    <row r="172" spans="1:26" ht="15.75" customHeight="1">
      <c r="A172" s="1399"/>
      <c r="B172" s="1399"/>
      <c r="C172" s="38"/>
      <c r="D172" s="117"/>
      <c r="E172" s="1399"/>
      <c r="F172" s="1399"/>
      <c r="G172" s="1399"/>
      <c r="H172" s="1399"/>
      <c r="I172" s="1399"/>
      <c r="J172" s="1399"/>
      <c r="K172" s="1399"/>
      <c r="L172" s="1399"/>
      <c r="M172" s="1399"/>
      <c r="N172" s="1399"/>
      <c r="O172" s="1399"/>
      <c r="P172" s="1399"/>
      <c r="Q172" s="1399"/>
      <c r="R172" s="1399"/>
      <c r="S172" s="1399"/>
      <c r="T172" s="1399"/>
      <c r="U172" s="1399"/>
      <c r="V172" s="1399"/>
      <c r="W172" s="1399"/>
      <c r="X172" s="1399"/>
      <c r="Y172" s="1399"/>
      <c r="Z172" s="1399"/>
    </row>
    <row r="173" spans="1:26" ht="15.75" customHeight="1">
      <c r="A173" s="1399"/>
      <c r="B173" s="1399"/>
      <c r="C173" s="38"/>
      <c r="D173" s="117"/>
      <c r="E173" s="1399"/>
      <c r="F173" s="1399"/>
      <c r="G173" s="1399"/>
      <c r="H173" s="1399"/>
      <c r="I173" s="1399"/>
      <c r="J173" s="1399"/>
      <c r="K173" s="1399"/>
      <c r="L173" s="1399"/>
      <c r="M173" s="1399"/>
      <c r="N173" s="1399"/>
      <c r="O173" s="1399"/>
      <c r="P173" s="1399"/>
      <c r="Q173" s="1399"/>
      <c r="R173" s="1399"/>
      <c r="S173" s="1399"/>
      <c r="T173" s="1399"/>
      <c r="U173" s="1399"/>
      <c r="V173" s="1399"/>
      <c r="W173" s="1399"/>
      <c r="X173" s="1399"/>
      <c r="Y173" s="1399"/>
      <c r="Z173" s="1399"/>
    </row>
    <row r="174" spans="1:26" ht="15.75" customHeight="1">
      <c r="A174" s="1399"/>
      <c r="B174" s="1399"/>
      <c r="C174" s="38"/>
      <c r="D174" s="117"/>
      <c r="E174" s="1399"/>
      <c r="F174" s="1399"/>
      <c r="G174" s="1399"/>
      <c r="H174" s="1399"/>
      <c r="I174" s="1399"/>
      <c r="J174" s="1399"/>
      <c r="K174" s="1399"/>
      <c r="L174" s="1399"/>
      <c r="M174" s="1399"/>
      <c r="N174" s="1399"/>
      <c r="O174" s="1399"/>
      <c r="P174" s="1399"/>
      <c r="Q174" s="1399"/>
      <c r="R174" s="1399"/>
      <c r="S174" s="1399"/>
      <c r="T174" s="1399"/>
      <c r="U174" s="1399"/>
      <c r="V174" s="1399"/>
      <c r="W174" s="1399"/>
      <c r="X174" s="1399"/>
      <c r="Y174" s="1399"/>
      <c r="Z174" s="1399"/>
    </row>
    <row r="175" spans="1:26" ht="15.75" customHeight="1">
      <c r="A175" s="1399"/>
      <c r="B175" s="1399"/>
      <c r="C175" s="38"/>
      <c r="D175" s="117"/>
      <c r="E175" s="1399"/>
      <c r="F175" s="1399"/>
      <c r="G175" s="1399"/>
      <c r="H175" s="1399"/>
      <c r="I175" s="1399"/>
      <c r="J175" s="1399"/>
      <c r="K175" s="1399"/>
      <c r="L175" s="1399"/>
      <c r="M175" s="1399"/>
      <c r="N175" s="1399"/>
      <c r="O175" s="1399"/>
      <c r="P175" s="1399"/>
      <c r="Q175" s="1399"/>
      <c r="R175" s="1399"/>
      <c r="S175" s="1399"/>
      <c r="T175" s="1399"/>
      <c r="U175" s="1399"/>
      <c r="V175" s="1399"/>
      <c r="W175" s="1399"/>
      <c r="X175" s="1399"/>
      <c r="Y175" s="1399"/>
      <c r="Z175" s="1399"/>
    </row>
    <row r="176" spans="1:26" ht="15.75" customHeight="1">
      <c r="A176" s="1399"/>
      <c r="B176" s="1399"/>
      <c r="C176" s="38"/>
      <c r="D176" s="117"/>
      <c r="E176" s="1399"/>
      <c r="F176" s="1399"/>
      <c r="G176" s="1399"/>
      <c r="H176" s="1399"/>
      <c r="I176" s="1399"/>
      <c r="J176" s="1399"/>
      <c r="K176" s="1399"/>
      <c r="L176" s="1399"/>
      <c r="M176" s="1399"/>
      <c r="N176" s="1399"/>
      <c r="O176" s="1399"/>
      <c r="P176" s="1399"/>
      <c r="Q176" s="1399"/>
      <c r="R176" s="1399"/>
      <c r="S176" s="1399"/>
      <c r="T176" s="1399"/>
      <c r="U176" s="1399"/>
      <c r="V176" s="1399"/>
      <c r="W176" s="1399"/>
      <c r="X176" s="1399"/>
      <c r="Y176" s="1399"/>
      <c r="Z176" s="1399"/>
    </row>
    <row r="177" spans="1:26" ht="15.75" customHeight="1">
      <c r="A177" s="1399"/>
      <c r="B177" s="1399"/>
      <c r="C177" s="38"/>
      <c r="D177" s="117"/>
      <c r="E177" s="1399"/>
      <c r="F177" s="1399"/>
      <c r="G177" s="1399"/>
      <c r="H177" s="1399"/>
      <c r="I177" s="1399"/>
      <c r="J177" s="1399"/>
      <c r="K177" s="1399"/>
      <c r="L177" s="1399"/>
      <c r="M177" s="1399"/>
      <c r="N177" s="1399"/>
      <c r="O177" s="1399"/>
      <c r="P177" s="1399"/>
      <c r="Q177" s="1399"/>
      <c r="R177" s="1399"/>
      <c r="S177" s="1399"/>
      <c r="T177" s="1399"/>
      <c r="U177" s="1399"/>
      <c r="V177" s="1399"/>
      <c r="W177" s="1399"/>
      <c r="X177" s="1399"/>
      <c r="Y177" s="1399"/>
      <c r="Z177" s="1399"/>
    </row>
    <row r="178" spans="1:26" ht="15.75" customHeight="1">
      <c r="A178" s="1399"/>
      <c r="B178" s="1399"/>
      <c r="C178" s="38"/>
      <c r="D178" s="117"/>
      <c r="E178" s="1399"/>
      <c r="F178" s="1399"/>
      <c r="G178" s="1399"/>
      <c r="H178" s="1399"/>
      <c r="I178" s="1399"/>
      <c r="J178" s="1399"/>
      <c r="K178" s="1399"/>
      <c r="L178" s="1399"/>
      <c r="M178" s="1399"/>
      <c r="N178" s="1399"/>
      <c r="O178" s="1399"/>
      <c r="P178" s="1399"/>
      <c r="Q178" s="1399"/>
      <c r="R178" s="1399"/>
      <c r="S178" s="1399"/>
      <c r="T178" s="1399"/>
      <c r="U178" s="1399"/>
      <c r="V178" s="1399"/>
      <c r="W178" s="1399"/>
      <c r="X178" s="1399"/>
      <c r="Y178" s="1399"/>
      <c r="Z178" s="1399"/>
    </row>
    <row r="179" spans="1:26" ht="15.75" customHeight="1">
      <c r="A179" s="1399"/>
      <c r="B179" s="1399"/>
      <c r="C179" s="38"/>
      <c r="D179" s="117"/>
      <c r="E179" s="1399"/>
      <c r="F179" s="1399"/>
      <c r="G179" s="1399"/>
      <c r="H179" s="1399"/>
      <c r="I179" s="1399"/>
      <c r="J179" s="1399"/>
      <c r="K179" s="1399"/>
      <c r="L179" s="1399"/>
      <c r="M179" s="1399"/>
      <c r="N179" s="1399"/>
      <c r="O179" s="1399"/>
      <c r="P179" s="1399"/>
      <c r="Q179" s="1399"/>
      <c r="R179" s="1399"/>
      <c r="S179" s="1399"/>
      <c r="T179" s="1399"/>
      <c r="U179" s="1399"/>
      <c r="V179" s="1399"/>
      <c r="W179" s="1399"/>
      <c r="X179" s="1399"/>
      <c r="Y179" s="1399"/>
      <c r="Z179" s="1399"/>
    </row>
    <row r="180" spans="1:26" ht="15.75" customHeight="1">
      <c r="A180" s="1399"/>
      <c r="B180" s="1399"/>
      <c r="C180" s="38"/>
      <c r="D180" s="117"/>
      <c r="E180" s="1399"/>
      <c r="F180" s="1399"/>
      <c r="G180" s="1399"/>
      <c r="H180" s="1399"/>
      <c r="I180" s="1399"/>
      <c r="J180" s="1399"/>
      <c r="K180" s="1399"/>
      <c r="L180" s="1399"/>
      <c r="M180" s="1399"/>
      <c r="N180" s="1399"/>
      <c r="O180" s="1399"/>
      <c r="P180" s="1399"/>
      <c r="Q180" s="1399"/>
      <c r="R180" s="1399"/>
      <c r="S180" s="1399"/>
      <c r="T180" s="1399"/>
      <c r="U180" s="1399"/>
      <c r="V180" s="1399"/>
      <c r="W180" s="1399"/>
      <c r="X180" s="1399"/>
      <c r="Y180" s="1399"/>
      <c r="Z180" s="1399"/>
    </row>
    <row r="181" spans="1:26" ht="15.75" customHeight="1">
      <c r="A181" s="1399"/>
      <c r="B181" s="1399"/>
      <c r="C181" s="38"/>
      <c r="D181" s="117"/>
      <c r="E181" s="1399"/>
      <c r="F181" s="1399"/>
      <c r="G181" s="1399"/>
      <c r="H181" s="1399"/>
      <c r="I181" s="1399"/>
      <c r="J181" s="1399"/>
      <c r="K181" s="1399"/>
      <c r="L181" s="1399"/>
      <c r="M181" s="1399"/>
      <c r="N181" s="1399"/>
      <c r="O181" s="1399"/>
      <c r="P181" s="1399"/>
      <c r="Q181" s="1399"/>
      <c r="R181" s="1399"/>
      <c r="S181" s="1399"/>
      <c r="T181" s="1399"/>
      <c r="U181" s="1399"/>
      <c r="V181" s="1399"/>
      <c r="W181" s="1399"/>
      <c r="X181" s="1399"/>
      <c r="Y181" s="1399"/>
      <c r="Z181" s="1399"/>
    </row>
    <row r="182" spans="1:26" ht="15.75" customHeight="1">
      <c r="A182" s="1399"/>
      <c r="B182" s="1399"/>
      <c r="C182" s="38"/>
      <c r="D182" s="117"/>
      <c r="E182" s="1399"/>
      <c r="F182" s="1399"/>
      <c r="G182" s="1399"/>
      <c r="H182" s="1399"/>
      <c r="I182" s="1399"/>
      <c r="J182" s="1399"/>
      <c r="K182" s="1399"/>
      <c r="L182" s="1399"/>
      <c r="M182" s="1399"/>
      <c r="N182" s="1399"/>
      <c r="O182" s="1399"/>
      <c r="P182" s="1399"/>
      <c r="Q182" s="1399"/>
      <c r="R182" s="1399"/>
      <c r="S182" s="1399"/>
      <c r="T182" s="1399"/>
      <c r="U182" s="1399"/>
      <c r="V182" s="1399"/>
      <c r="W182" s="1399"/>
      <c r="X182" s="1399"/>
      <c r="Y182" s="1399"/>
      <c r="Z182" s="1399"/>
    </row>
    <row r="183" spans="1:26" ht="15.75" customHeight="1">
      <c r="A183" s="1399"/>
      <c r="B183" s="1399"/>
      <c r="C183" s="38"/>
      <c r="D183" s="117"/>
      <c r="E183" s="1399"/>
      <c r="F183" s="1399"/>
      <c r="G183" s="1399"/>
      <c r="H183" s="1399"/>
      <c r="I183" s="1399"/>
      <c r="J183" s="1399"/>
      <c r="K183" s="1399"/>
      <c r="L183" s="1399"/>
      <c r="M183" s="1399"/>
      <c r="N183" s="1399"/>
      <c r="O183" s="1399"/>
      <c r="P183" s="1399"/>
      <c r="Q183" s="1399"/>
      <c r="R183" s="1399"/>
      <c r="S183" s="1399"/>
      <c r="T183" s="1399"/>
      <c r="U183" s="1399"/>
      <c r="V183" s="1399"/>
      <c r="W183" s="1399"/>
      <c r="X183" s="1399"/>
      <c r="Y183" s="1399"/>
      <c r="Z183" s="1399"/>
    </row>
    <row r="184" spans="1:26" ht="15.75" customHeight="1">
      <c r="A184" s="1399"/>
      <c r="B184" s="1399"/>
      <c r="C184" s="38"/>
      <c r="D184" s="117"/>
      <c r="E184" s="1399"/>
      <c r="F184" s="1399"/>
      <c r="G184" s="1399"/>
      <c r="H184" s="1399"/>
      <c r="I184" s="1399"/>
      <c r="J184" s="1399"/>
      <c r="K184" s="1399"/>
      <c r="L184" s="1399"/>
      <c r="M184" s="1399"/>
      <c r="N184" s="1399"/>
      <c r="O184" s="1399"/>
      <c r="P184" s="1399"/>
      <c r="Q184" s="1399"/>
      <c r="R184" s="1399"/>
      <c r="S184" s="1399"/>
      <c r="T184" s="1399"/>
      <c r="U184" s="1399"/>
      <c r="V184" s="1399"/>
      <c r="W184" s="1399"/>
      <c r="X184" s="1399"/>
      <c r="Y184" s="1399"/>
      <c r="Z184" s="1399"/>
    </row>
    <row r="185" spans="1:26" ht="15.75" customHeight="1">
      <c r="A185" s="1399"/>
      <c r="B185" s="1399"/>
      <c r="C185" s="38"/>
      <c r="D185" s="117"/>
      <c r="E185" s="1399"/>
      <c r="F185" s="1399"/>
      <c r="G185" s="1399"/>
      <c r="H185" s="1399"/>
      <c r="I185" s="1399"/>
      <c r="J185" s="1399"/>
      <c r="K185" s="1399"/>
      <c r="L185" s="1399"/>
      <c r="M185" s="1399"/>
      <c r="N185" s="1399"/>
      <c r="O185" s="1399"/>
      <c r="P185" s="1399"/>
      <c r="Q185" s="1399"/>
      <c r="R185" s="1399"/>
      <c r="S185" s="1399"/>
      <c r="T185" s="1399"/>
      <c r="U185" s="1399"/>
      <c r="V185" s="1399"/>
      <c r="W185" s="1399"/>
      <c r="X185" s="1399"/>
      <c r="Y185" s="1399"/>
      <c r="Z185" s="1399"/>
    </row>
    <row r="186" spans="1:26" ht="15.75" customHeight="1">
      <c r="A186" s="1399"/>
      <c r="B186" s="1399"/>
      <c r="C186" s="38"/>
      <c r="D186" s="117"/>
      <c r="E186" s="1399"/>
      <c r="F186" s="1399"/>
      <c r="G186" s="1399"/>
      <c r="H186" s="1399"/>
      <c r="I186" s="1399"/>
      <c r="J186" s="1399"/>
      <c r="K186" s="1399"/>
      <c r="L186" s="1399"/>
      <c r="M186" s="1399"/>
      <c r="N186" s="1399"/>
      <c r="O186" s="1399"/>
      <c r="P186" s="1399"/>
      <c r="Q186" s="1399"/>
      <c r="R186" s="1399"/>
      <c r="S186" s="1399"/>
      <c r="T186" s="1399"/>
      <c r="U186" s="1399"/>
      <c r="V186" s="1399"/>
      <c r="W186" s="1399"/>
      <c r="X186" s="1399"/>
      <c r="Y186" s="1399"/>
      <c r="Z186" s="1399"/>
    </row>
    <row r="187" spans="1:26" ht="15.75" customHeight="1">
      <c r="A187" s="1399"/>
      <c r="B187" s="1399"/>
      <c r="C187" s="38"/>
      <c r="D187" s="117"/>
      <c r="E187" s="1399"/>
      <c r="F187" s="1399"/>
      <c r="G187" s="1399"/>
      <c r="H187" s="1399"/>
      <c r="I187" s="1399"/>
      <c r="J187" s="1399"/>
      <c r="K187" s="1399"/>
      <c r="L187" s="1399"/>
      <c r="M187" s="1399"/>
      <c r="N187" s="1399"/>
      <c r="O187" s="1399"/>
      <c r="P187" s="1399"/>
      <c r="Q187" s="1399"/>
      <c r="R187" s="1399"/>
      <c r="S187" s="1399"/>
      <c r="T187" s="1399"/>
      <c r="U187" s="1399"/>
      <c r="V187" s="1399"/>
      <c r="W187" s="1399"/>
      <c r="X187" s="1399"/>
      <c r="Y187" s="1399"/>
      <c r="Z187" s="1399"/>
    </row>
    <row r="188" spans="1:26" ht="15.75" customHeight="1">
      <c r="A188" s="1399"/>
      <c r="B188" s="1399"/>
      <c r="C188" s="38"/>
      <c r="D188" s="117"/>
      <c r="E188" s="1399"/>
      <c r="F188" s="1399"/>
      <c r="G188" s="1399"/>
      <c r="H188" s="1399"/>
      <c r="I188" s="1399"/>
      <c r="J188" s="1399"/>
      <c r="K188" s="1399"/>
      <c r="L188" s="1399"/>
      <c r="M188" s="1399"/>
      <c r="N188" s="1399"/>
      <c r="O188" s="1399"/>
      <c r="P188" s="1399"/>
      <c r="Q188" s="1399"/>
      <c r="R188" s="1399"/>
      <c r="S188" s="1399"/>
      <c r="T188" s="1399"/>
      <c r="U188" s="1399"/>
      <c r="V188" s="1399"/>
      <c r="W188" s="1399"/>
      <c r="X188" s="1399"/>
      <c r="Y188" s="1399"/>
      <c r="Z188" s="1399"/>
    </row>
    <row r="189" spans="1:26" ht="15.75" customHeight="1">
      <c r="A189" s="1399"/>
      <c r="B189" s="1399"/>
      <c r="C189" s="38"/>
      <c r="D189" s="117"/>
      <c r="E189" s="1399"/>
      <c r="F189" s="1399"/>
      <c r="G189" s="1399"/>
      <c r="H189" s="1399"/>
      <c r="I189" s="1399"/>
      <c r="J189" s="1399"/>
      <c r="K189" s="1399"/>
      <c r="L189" s="1399"/>
      <c r="M189" s="1399"/>
      <c r="N189" s="1399"/>
      <c r="O189" s="1399"/>
      <c r="P189" s="1399"/>
      <c r="Q189" s="1399"/>
      <c r="R189" s="1399"/>
      <c r="S189" s="1399"/>
      <c r="T189" s="1399"/>
      <c r="U189" s="1399"/>
      <c r="V189" s="1399"/>
      <c r="W189" s="1399"/>
      <c r="X189" s="1399"/>
      <c r="Y189" s="1399"/>
      <c r="Z189" s="1399"/>
    </row>
    <row r="190" spans="1:26" ht="15.75" customHeight="1">
      <c r="A190" s="1399"/>
      <c r="B190" s="1399"/>
      <c r="C190" s="38"/>
      <c r="D190" s="117"/>
      <c r="E190" s="1399"/>
      <c r="F190" s="1399"/>
      <c r="G190" s="1399"/>
      <c r="H190" s="1399"/>
      <c r="I190" s="1399"/>
      <c r="J190" s="1399"/>
      <c r="K190" s="1399"/>
      <c r="L190" s="1399"/>
      <c r="M190" s="1399"/>
      <c r="N190" s="1399"/>
      <c r="O190" s="1399"/>
      <c r="P190" s="1399"/>
      <c r="Q190" s="1399"/>
      <c r="R190" s="1399"/>
      <c r="S190" s="1399"/>
      <c r="T190" s="1399"/>
      <c r="U190" s="1399"/>
      <c r="V190" s="1399"/>
      <c r="W190" s="1399"/>
      <c r="X190" s="1399"/>
      <c r="Y190" s="1399"/>
      <c r="Z190" s="1399"/>
    </row>
    <row r="191" spans="1:26" ht="15.75" customHeight="1">
      <c r="A191" s="1399"/>
      <c r="B191" s="1399"/>
      <c r="C191" s="38"/>
      <c r="D191" s="117"/>
      <c r="E191" s="1399"/>
      <c r="F191" s="1399"/>
      <c r="G191" s="1399"/>
      <c r="H191" s="1399"/>
      <c r="I191" s="1399"/>
      <c r="J191" s="1399"/>
      <c r="K191" s="1399"/>
      <c r="L191" s="1399"/>
      <c r="M191" s="1399"/>
      <c r="N191" s="1399"/>
      <c r="O191" s="1399"/>
      <c r="P191" s="1399"/>
      <c r="Q191" s="1399"/>
      <c r="R191" s="1399"/>
      <c r="S191" s="1399"/>
      <c r="T191" s="1399"/>
      <c r="U191" s="1399"/>
      <c r="V191" s="1399"/>
      <c r="W191" s="1399"/>
      <c r="X191" s="1399"/>
      <c r="Y191" s="1399"/>
      <c r="Z191" s="1399"/>
    </row>
    <row r="192" spans="1:26" ht="15.75" customHeight="1">
      <c r="A192" s="1399"/>
      <c r="B192" s="1399"/>
      <c r="C192" s="38"/>
      <c r="D192" s="117"/>
      <c r="E192" s="1399"/>
      <c r="F192" s="1399"/>
      <c r="G192" s="1399"/>
      <c r="H192" s="1399"/>
      <c r="I192" s="1399"/>
      <c r="J192" s="1399"/>
      <c r="K192" s="1399"/>
      <c r="L192" s="1399"/>
      <c r="M192" s="1399"/>
      <c r="N192" s="1399"/>
      <c r="O192" s="1399"/>
      <c r="P192" s="1399"/>
      <c r="Q192" s="1399"/>
      <c r="R192" s="1399"/>
      <c r="S192" s="1399"/>
      <c r="T192" s="1399"/>
      <c r="U192" s="1399"/>
      <c r="V192" s="1399"/>
      <c r="W192" s="1399"/>
      <c r="X192" s="1399"/>
      <c r="Y192" s="1399"/>
      <c r="Z192" s="1399"/>
    </row>
    <row r="193" spans="1:26" ht="15.75" customHeight="1">
      <c r="A193" s="1399"/>
      <c r="B193" s="1399"/>
      <c r="C193" s="38"/>
      <c r="D193" s="117"/>
      <c r="E193" s="1399"/>
      <c r="F193" s="1399"/>
      <c r="G193" s="1399"/>
      <c r="H193" s="1399"/>
      <c r="I193" s="1399"/>
      <c r="J193" s="1399"/>
      <c r="K193" s="1399"/>
      <c r="L193" s="1399"/>
      <c r="M193" s="1399"/>
      <c r="N193" s="1399"/>
      <c r="O193" s="1399"/>
      <c r="P193" s="1399"/>
      <c r="Q193" s="1399"/>
      <c r="R193" s="1399"/>
      <c r="S193" s="1399"/>
      <c r="T193" s="1399"/>
      <c r="U193" s="1399"/>
      <c r="V193" s="1399"/>
      <c r="W193" s="1399"/>
      <c r="X193" s="1399"/>
      <c r="Y193" s="1399"/>
      <c r="Z193" s="1399"/>
    </row>
    <row r="194" spans="1:26" ht="15.75" customHeight="1">
      <c r="A194" s="1399"/>
      <c r="B194" s="1399"/>
      <c r="C194" s="38"/>
      <c r="D194" s="117"/>
      <c r="E194" s="1399"/>
      <c r="F194" s="1399"/>
      <c r="G194" s="1399"/>
      <c r="H194" s="1399"/>
      <c r="I194" s="1399"/>
      <c r="J194" s="1399"/>
      <c r="K194" s="1399"/>
      <c r="L194" s="1399"/>
      <c r="M194" s="1399"/>
      <c r="N194" s="1399"/>
      <c r="O194" s="1399"/>
      <c r="P194" s="1399"/>
      <c r="Q194" s="1399"/>
      <c r="R194" s="1399"/>
      <c r="S194" s="1399"/>
      <c r="T194" s="1399"/>
      <c r="U194" s="1399"/>
      <c r="V194" s="1399"/>
      <c r="W194" s="1399"/>
      <c r="X194" s="1399"/>
      <c r="Y194" s="1399"/>
      <c r="Z194" s="1399"/>
    </row>
    <row r="195" spans="1:26" ht="15.75" customHeight="1">
      <c r="A195" s="1399"/>
      <c r="B195" s="1399"/>
      <c r="C195" s="38"/>
      <c r="D195" s="117"/>
      <c r="E195" s="1399"/>
      <c r="F195" s="1399"/>
      <c r="G195" s="1399"/>
      <c r="H195" s="1399"/>
      <c r="I195" s="1399"/>
      <c r="J195" s="1399"/>
      <c r="K195" s="1399"/>
      <c r="L195" s="1399"/>
      <c r="M195" s="1399"/>
      <c r="N195" s="1399"/>
      <c r="O195" s="1399"/>
      <c r="P195" s="1399"/>
      <c r="Q195" s="1399"/>
      <c r="R195" s="1399"/>
      <c r="S195" s="1399"/>
      <c r="T195" s="1399"/>
      <c r="U195" s="1399"/>
      <c r="V195" s="1399"/>
      <c r="W195" s="1399"/>
      <c r="X195" s="1399"/>
      <c r="Y195" s="1399"/>
      <c r="Z195" s="1399"/>
    </row>
    <row r="196" spans="1:26" ht="15.75" customHeight="1">
      <c r="A196" s="1399"/>
      <c r="B196" s="1399"/>
      <c r="C196" s="38"/>
      <c r="D196" s="117"/>
      <c r="E196" s="1399"/>
      <c r="F196" s="1399"/>
      <c r="G196" s="1399"/>
      <c r="H196" s="1399"/>
      <c r="I196" s="1399"/>
      <c r="J196" s="1399"/>
      <c r="K196" s="1399"/>
      <c r="L196" s="1399"/>
      <c r="M196" s="1399"/>
      <c r="N196" s="1399"/>
      <c r="O196" s="1399"/>
      <c r="P196" s="1399"/>
      <c r="Q196" s="1399"/>
      <c r="R196" s="1399"/>
      <c r="S196" s="1399"/>
      <c r="T196" s="1399"/>
      <c r="U196" s="1399"/>
      <c r="V196" s="1399"/>
      <c r="W196" s="1399"/>
      <c r="X196" s="1399"/>
      <c r="Y196" s="1399"/>
      <c r="Z196" s="1399"/>
    </row>
    <row r="197" spans="1:26" ht="15.75" customHeight="1">
      <c r="A197" s="1399"/>
      <c r="B197" s="1399"/>
      <c r="C197" s="38"/>
      <c r="D197" s="117"/>
      <c r="E197" s="1399"/>
      <c r="F197" s="1399"/>
      <c r="G197" s="1399"/>
      <c r="H197" s="1399"/>
      <c r="I197" s="1399"/>
      <c r="J197" s="1399"/>
      <c r="K197" s="1399"/>
      <c r="L197" s="1399"/>
      <c r="M197" s="1399"/>
      <c r="N197" s="1399"/>
      <c r="O197" s="1399"/>
      <c r="P197" s="1399"/>
      <c r="Q197" s="1399"/>
      <c r="R197" s="1399"/>
      <c r="S197" s="1399"/>
      <c r="T197" s="1399"/>
      <c r="U197" s="1399"/>
      <c r="V197" s="1399"/>
      <c r="W197" s="1399"/>
      <c r="X197" s="1399"/>
      <c r="Y197" s="1399"/>
      <c r="Z197" s="1399"/>
    </row>
    <row r="198" spans="1:26" ht="15.75" customHeight="1">
      <c r="A198" s="1399"/>
      <c r="B198" s="1399"/>
      <c r="C198" s="38"/>
      <c r="D198" s="117"/>
      <c r="E198" s="1399"/>
      <c r="F198" s="1399"/>
      <c r="G198" s="1399"/>
      <c r="H198" s="1399"/>
      <c r="I198" s="1399"/>
      <c r="J198" s="1399"/>
      <c r="K198" s="1399"/>
      <c r="L198" s="1399"/>
      <c r="M198" s="1399"/>
      <c r="N198" s="1399"/>
      <c r="O198" s="1399"/>
      <c r="P198" s="1399"/>
      <c r="Q198" s="1399"/>
      <c r="R198" s="1399"/>
      <c r="S198" s="1399"/>
      <c r="T198" s="1399"/>
      <c r="U198" s="1399"/>
      <c r="V198" s="1399"/>
      <c r="W198" s="1399"/>
      <c r="X198" s="1399"/>
      <c r="Y198" s="1399"/>
      <c r="Z198" s="1399"/>
    </row>
    <row r="199" spans="1:26" ht="15.75" customHeight="1">
      <c r="A199" s="1399"/>
      <c r="B199" s="1399"/>
      <c r="C199" s="38"/>
      <c r="D199" s="117"/>
      <c r="E199" s="1399"/>
      <c r="F199" s="1399"/>
      <c r="G199" s="1399"/>
      <c r="H199" s="1399"/>
      <c r="I199" s="1399"/>
      <c r="J199" s="1399"/>
      <c r="K199" s="1399"/>
      <c r="L199" s="1399"/>
      <c r="M199" s="1399"/>
      <c r="N199" s="1399"/>
      <c r="O199" s="1399"/>
      <c r="P199" s="1399"/>
      <c r="Q199" s="1399"/>
      <c r="R199" s="1399"/>
      <c r="S199" s="1399"/>
      <c r="T199" s="1399"/>
      <c r="U199" s="1399"/>
      <c r="V199" s="1399"/>
      <c r="W199" s="1399"/>
      <c r="X199" s="1399"/>
      <c r="Y199" s="1399"/>
      <c r="Z199" s="1399"/>
    </row>
    <row r="200" spans="1:26" ht="15.75" customHeight="1">
      <c r="A200" s="1399"/>
      <c r="B200" s="1399"/>
      <c r="C200" s="38"/>
      <c r="D200" s="117"/>
      <c r="E200" s="1399"/>
      <c r="F200" s="1399"/>
      <c r="G200" s="1399"/>
      <c r="H200" s="1399"/>
      <c r="I200" s="1399"/>
      <c r="J200" s="1399"/>
      <c r="K200" s="1399"/>
      <c r="L200" s="1399"/>
      <c r="M200" s="1399"/>
      <c r="N200" s="1399"/>
      <c r="O200" s="1399"/>
      <c r="P200" s="1399"/>
      <c r="Q200" s="1399"/>
      <c r="R200" s="1399"/>
      <c r="S200" s="1399"/>
      <c r="T200" s="1399"/>
      <c r="U200" s="1399"/>
      <c r="V200" s="1399"/>
      <c r="W200" s="1399"/>
      <c r="X200" s="1399"/>
      <c r="Y200" s="1399"/>
      <c r="Z200" s="1399"/>
    </row>
    <row r="201" spans="1:26" ht="15.75" customHeight="1">
      <c r="A201" s="1399"/>
      <c r="B201" s="1399"/>
      <c r="C201" s="38"/>
      <c r="D201" s="117"/>
      <c r="E201" s="1399"/>
      <c r="F201" s="1399"/>
      <c r="G201" s="1399"/>
      <c r="H201" s="1399"/>
      <c r="I201" s="1399"/>
      <c r="J201" s="1399"/>
      <c r="K201" s="1399"/>
      <c r="L201" s="1399"/>
      <c r="M201" s="1399"/>
      <c r="N201" s="1399"/>
      <c r="O201" s="1399"/>
      <c r="P201" s="1399"/>
      <c r="Q201" s="1399"/>
      <c r="R201" s="1399"/>
      <c r="S201" s="1399"/>
      <c r="T201" s="1399"/>
      <c r="U201" s="1399"/>
      <c r="V201" s="1399"/>
      <c r="W201" s="1399"/>
      <c r="X201" s="1399"/>
      <c r="Y201" s="1399"/>
      <c r="Z201" s="1399"/>
    </row>
    <row r="202" spans="1:26" ht="15.75" customHeight="1">
      <c r="A202" s="1399"/>
      <c r="B202" s="1399"/>
      <c r="C202" s="38"/>
      <c r="D202" s="117"/>
      <c r="E202" s="1399"/>
      <c r="F202" s="1399"/>
      <c r="G202" s="1399"/>
      <c r="H202" s="1399"/>
      <c r="I202" s="1399"/>
      <c r="J202" s="1399"/>
      <c r="K202" s="1399"/>
      <c r="L202" s="1399"/>
      <c r="M202" s="1399"/>
      <c r="N202" s="1399"/>
      <c r="O202" s="1399"/>
      <c r="P202" s="1399"/>
      <c r="Q202" s="1399"/>
      <c r="R202" s="1399"/>
      <c r="S202" s="1399"/>
      <c r="T202" s="1399"/>
      <c r="U202" s="1399"/>
      <c r="V202" s="1399"/>
      <c r="W202" s="1399"/>
      <c r="X202" s="1399"/>
      <c r="Y202" s="1399"/>
      <c r="Z202" s="1399"/>
    </row>
    <row r="203" spans="1:26" ht="15.75" customHeight="1">
      <c r="A203" s="1399"/>
      <c r="B203" s="1399"/>
      <c r="C203" s="38"/>
      <c r="D203" s="117"/>
      <c r="E203" s="1399"/>
      <c r="F203" s="1399"/>
      <c r="G203" s="1399"/>
      <c r="H203" s="1399"/>
      <c r="I203" s="1399"/>
      <c r="J203" s="1399"/>
      <c r="K203" s="1399"/>
      <c r="L203" s="1399"/>
      <c r="M203" s="1399"/>
      <c r="N203" s="1399"/>
      <c r="O203" s="1399"/>
      <c r="P203" s="1399"/>
      <c r="Q203" s="1399"/>
      <c r="R203" s="1399"/>
      <c r="S203" s="1399"/>
      <c r="T203" s="1399"/>
      <c r="U203" s="1399"/>
      <c r="V203" s="1399"/>
      <c r="W203" s="1399"/>
      <c r="X203" s="1399"/>
      <c r="Y203" s="1399"/>
      <c r="Z203" s="1399"/>
    </row>
    <row r="204" spans="1:26" ht="15.75" customHeight="1">
      <c r="A204" s="1399"/>
      <c r="B204" s="1399"/>
      <c r="C204" s="38"/>
      <c r="D204" s="117"/>
      <c r="E204" s="1399"/>
      <c r="F204" s="1399"/>
      <c r="G204" s="1399"/>
      <c r="H204" s="1399"/>
      <c r="I204" s="1399"/>
      <c r="J204" s="1399"/>
      <c r="K204" s="1399"/>
      <c r="L204" s="1399"/>
      <c r="M204" s="1399"/>
      <c r="N204" s="1399"/>
      <c r="O204" s="1399"/>
      <c r="P204" s="1399"/>
      <c r="Q204" s="1399"/>
      <c r="R204" s="1399"/>
      <c r="S204" s="1399"/>
      <c r="T204" s="1399"/>
      <c r="U204" s="1399"/>
      <c r="V204" s="1399"/>
      <c r="W204" s="1399"/>
      <c r="X204" s="1399"/>
      <c r="Y204" s="1399"/>
      <c r="Z204" s="1399"/>
    </row>
    <row r="205" spans="1:26" ht="15.75" customHeight="1">
      <c r="A205" s="1399"/>
      <c r="B205" s="1399"/>
      <c r="C205" s="38"/>
      <c r="D205" s="117"/>
      <c r="E205" s="1399"/>
      <c r="F205" s="1399"/>
      <c r="G205" s="1399"/>
      <c r="H205" s="1399"/>
      <c r="I205" s="1399"/>
      <c r="J205" s="1399"/>
      <c r="K205" s="1399"/>
      <c r="L205" s="1399"/>
      <c r="M205" s="1399"/>
      <c r="N205" s="1399"/>
      <c r="O205" s="1399"/>
      <c r="P205" s="1399"/>
      <c r="Q205" s="1399"/>
      <c r="R205" s="1399"/>
      <c r="S205" s="1399"/>
      <c r="T205" s="1399"/>
      <c r="U205" s="1399"/>
      <c r="V205" s="1399"/>
      <c r="W205" s="1399"/>
      <c r="X205" s="1399"/>
      <c r="Y205" s="1399"/>
      <c r="Z205" s="1399"/>
    </row>
    <row r="206" spans="1:26" ht="15.75" customHeight="1">
      <c r="A206" s="1399"/>
      <c r="B206" s="1399"/>
      <c r="C206" s="38"/>
      <c r="D206" s="117"/>
      <c r="E206" s="1399"/>
      <c r="F206" s="1399"/>
      <c r="G206" s="1399"/>
      <c r="H206" s="1399"/>
      <c r="I206" s="1399"/>
      <c r="J206" s="1399"/>
      <c r="K206" s="1399"/>
      <c r="L206" s="1399"/>
      <c r="M206" s="1399"/>
      <c r="N206" s="1399"/>
      <c r="O206" s="1399"/>
      <c r="P206" s="1399"/>
      <c r="Q206" s="1399"/>
      <c r="R206" s="1399"/>
      <c r="S206" s="1399"/>
      <c r="T206" s="1399"/>
      <c r="U206" s="1399"/>
      <c r="V206" s="1399"/>
      <c r="W206" s="1399"/>
      <c r="X206" s="1399"/>
      <c r="Y206" s="1399"/>
      <c r="Z206" s="1399"/>
    </row>
    <row r="207" spans="1:26" ht="15.75" customHeight="1">
      <c r="A207" s="1399"/>
      <c r="B207" s="1399"/>
      <c r="C207" s="38"/>
      <c r="D207" s="117"/>
      <c r="E207" s="1399"/>
      <c r="F207" s="1399"/>
      <c r="G207" s="1399"/>
      <c r="H207" s="1399"/>
      <c r="I207" s="1399"/>
      <c r="J207" s="1399"/>
      <c r="K207" s="1399"/>
      <c r="L207" s="1399"/>
      <c r="M207" s="1399"/>
      <c r="N207" s="1399"/>
      <c r="O207" s="1399"/>
      <c r="P207" s="1399"/>
      <c r="Q207" s="1399"/>
      <c r="R207" s="1399"/>
      <c r="S207" s="1399"/>
      <c r="T207" s="1399"/>
      <c r="U207" s="1399"/>
      <c r="V207" s="1399"/>
      <c r="W207" s="1399"/>
      <c r="X207" s="1399"/>
      <c r="Y207" s="1399"/>
      <c r="Z207" s="1399"/>
    </row>
    <row r="208" spans="1:26" ht="15.75" customHeight="1">
      <c r="A208" s="1399"/>
      <c r="B208" s="1399"/>
      <c r="C208" s="38"/>
      <c r="D208" s="117"/>
      <c r="E208" s="1399"/>
      <c r="F208" s="1399"/>
      <c r="G208" s="1399"/>
      <c r="H208" s="1399"/>
      <c r="I208" s="1399"/>
      <c r="J208" s="1399"/>
      <c r="K208" s="1399"/>
      <c r="L208" s="1399"/>
      <c r="M208" s="1399"/>
      <c r="N208" s="1399"/>
      <c r="O208" s="1399"/>
      <c r="P208" s="1399"/>
      <c r="Q208" s="1399"/>
      <c r="R208" s="1399"/>
      <c r="S208" s="1399"/>
      <c r="T208" s="1399"/>
      <c r="U208" s="1399"/>
      <c r="V208" s="1399"/>
      <c r="W208" s="1399"/>
      <c r="X208" s="1399"/>
      <c r="Y208" s="1399"/>
      <c r="Z208" s="1399"/>
    </row>
    <row r="209" spans="1:26" ht="15.75" customHeight="1">
      <c r="A209" s="1399"/>
      <c r="B209" s="1399"/>
      <c r="C209" s="38"/>
      <c r="D209" s="117"/>
      <c r="E209" s="1399"/>
      <c r="F209" s="1399"/>
      <c r="G209" s="1399"/>
      <c r="H209" s="1399"/>
      <c r="I209" s="1399"/>
      <c r="J209" s="1399"/>
      <c r="K209" s="1399"/>
      <c r="L209" s="1399"/>
      <c r="M209" s="1399"/>
      <c r="N209" s="1399"/>
      <c r="O209" s="1399"/>
      <c r="P209" s="1399"/>
      <c r="Q209" s="1399"/>
      <c r="R209" s="1399"/>
      <c r="S209" s="1399"/>
      <c r="T209" s="1399"/>
      <c r="U209" s="1399"/>
      <c r="V209" s="1399"/>
      <c r="W209" s="1399"/>
      <c r="X209" s="1399"/>
      <c r="Y209" s="1399"/>
      <c r="Z209" s="1399"/>
    </row>
    <row r="210" spans="1:26" ht="15.75" customHeight="1">
      <c r="A210" s="1399"/>
      <c r="B210" s="1399"/>
      <c r="C210" s="38"/>
      <c r="D210" s="117"/>
      <c r="E210" s="1399"/>
      <c r="F210" s="1399"/>
      <c r="G210" s="1399"/>
      <c r="H210" s="1399"/>
      <c r="I210" s="1399"/>
      <c r="J210" s="1399"/>
      <c r="K210" s="1399"/>
      <c r="L210" s="1399"/>
      <c r="M210" s="1399"/>
      <c r="N210" s="1399"/>
      <c r="O210" s="1399"/>
      <c r="P210" s="1399"/>
      <c r="Q210" s="1399"/>
      <c r="R210" s="1399"/>
      <c r="S210" s="1399"/>
      <c r="T210" s="1399"/>
      <c r="U210" s="1399"/>
      <c r="V210" s="1399"/>
      <c r="W210" s="1399"/>
      <c r="X210" s="1399"/>
      <c r="Y210" s="1399"/>
      <c r="Z210" s="1399"/>
    </row>
    <row r="211" spans="1:26" ht="15.75" customHeight="1">
      <c r="A211" s="1399"/>
      <c r="B211" s="1399"/>
      <c r="C211" s="38"/>
      <c r="D211" s="117"/>
      <c r="E211" s="1399"/>
      <c r="F211" s="1399"/>
      <c r="G211" s="1399"/>
      <c r="H211" s="1399"/>
      <c r="I211" s="1399"/>
      <c r="J211" s="1399"/>
      <c r="K211" s="1399"/>
      <c r="L211" s="1399"/>
      <c r="M211" s="1399"/>
      <c r="N211" s="1399"/>
      <c r="O211" s="1399"/>
      <c r="P211" s="1399"/>
      <c r="Q211" s="1399"/>
      <c r="R211" s="1399"/>
      <c r="S211" s="1399"/>
      <c r="T211" s="1399"/>
      <c r="U211" s="1399"/>
      <c r="V211" s="1399"/>
      <c r="W211" s="1399"/>
      <c r="X211" s="1399"/>
      <c r="Y211" s="1399"/>
      <c r="Z211" s="1399"/>
    </row>
    <row r="212" spans="1:26" ht="15.75" customHeight="1">
      <c r="A212" s="1399"/>
      <c r="B212" s="1399"/>
      <c r="C212" s="38"/>
      <c r="D212" s="117"/>
      <c r="E212" s="1399"/>
      <c r="F212" s="1399"/>
      <c r="G212" s="1399"/>
      <c r="H212" s="1399"/>
      <c r="I212" s="1399"/>
      <c r="J212" s="1399"/>
      <c r="K212" s="1399"/>
      <c r="L212" s="1399"/>
      <c r="M212" s="1399"/>
      <c r="N212" s="1399"/>
      <c r="O212" s="1399"/>
      <c r="P212" s="1399"/>
      <c r="Q212" s="1399"/>
      <c r="R212" s="1399"/>
      <c r="S212" s="1399"/>
      <c r="T212" s="1399"/>
      <c r="U212" s="1399"/>
      <c r="V212" s="1399"/>
      <c r="W212" s="1399"/>
      <c r="X212" s="1399"/>
      <c r="Y212" s="1399"/>
      <c r="Z212" s="1399"/>
    </row>
    <row r="213" spans="1:26" ht="15.75" customHeight="1">
      <c r="A213" s="1399"/>
      <c r="B213" s="1399"/>
      <c r="C213" s="38"/>
      <c r="D213" s="117"/>
      <c r="E213" s="1399"/>
      <c r="F213" s="1399"/>
      <c r="G213" s="1399"/>
      <c r="H213" s="1399"/>
      <c r="I213" s="1399"/>
      <c r="J213" s="1399"/>
      <c r="K213" s="1399"/>
      <c r="L213" s="1399"/>
      <c r="M213" s="1399"/>
      <c r="N213" s="1399"/>
      <c r="O213" s="1399"/>
      <c r="P213" s="1399"/>
      <c r="Q213" s="1399"/>
      <c r="R213" s="1399"/>
      <c r="S213" s="1399"/>
      <c r="T213" s="1399"/>
      <c r="U213" s="1399"/>
      <c r="V213" s="1399"/>
      <c r="W213" s="1399"/>
      <c r="X213" s="1399"/>
      <c r="Y213" s="1399"/>
      <c r="Z213" s="1399"/>
    </row>
    <row r="214" spans="1:26" ht="15.75" customHeight="1">
      <c r="A214" s="1399"/>
      <c r="B214" s="1399"/>
      <c r="C214" s="38"/>
      <c r="D214" s="117"/>
      <c r="E214" s="1399"/>
      <c r="F214" s="1399"/>
      <c r="G214" s="1399"/>
      <c r="H214" s="1399"/>
      <c r="I214" s="1399"/>
      <c r="J214" s="1399"/>
      <c r="K214" s="1399"/>
      <c r="L214" s="1399"/>
      <c r="M214" s="1399"/>
      <c r="N214" s="1399"/>
      <c r="O214" s="1399"/>
      <c r="P214" s="1399"/>
      <c r="Q214" s="1399"/>
      <c r="R214" s="1399"/>
      <c r="S214" s="1399"/>
      <c r="T214" s="1399"/>
      <c r="U214" s="1399"/>
      <c r="V214" s="1399"/>
      <c r="W214" s="1399"/>
      <c r="X214" s="1399"/>
      <c r="Y214" s="1399"/>
      <c r="Z214" s="1399"/>
    </row>
    <row r="215" spans="1:26" ht="15.75" customHeight="1">
      <c r="A215" s="1399"/>
      <c r="B215" s="1399"/>
      <c r="C215" s="38"/>
      <c r="D215" s="117"/>
      <c r="E215" s="1399"/>
      <c r="F215" s="1399"/>
      <c r="G215" s="1399"/>
      <c r="H215" s="1399"/>
      <c r="I215" s="1399"/>
      <c r="J215" s="1399"/>
      <c r="K215" s="1399"/>
      <c r="L215" s="1399"/>
      <c r="M215" s="1399"/>
      <c r="N215" s="1399"/>
      <c r="O215" s="1399"/>
      <c r="P215" s="1399"/>
      <c r="Q215" s="1399"/>
      <c r="R215" s="1399"/>
      <c r="S215" s="1399"/>
      <c r="T215" s="1399"/>
      <c r="U215" s="1399"/>
      <c r="V215" s="1399"/>
      <c r="W215" s="1399"/>
      <c r="X215" s="1399"/>
      <c r="Y215" s="1399"/>
      <c r="Z215" s="1399"/>
    </row>
    <row r="216" spans="1:26" ht="15.75" customHeight="1">
      <c r="A216" s="1399"/>
      <c r="B216" s="1399"/>
      <c r="C216" s="38"/>
      <c r="D216" s="117"/>
      <c r="E216" s="1399"/>
      <c r="F216" s="1399"/>
      <c r="G216" s="1399"/>
      <c r="H216" s="1399"/>
      <c r="I216" s="1399"/>
      <c r="J216" s="1399"/>
      <c r="K216" s="1399"/>
      <c r="L216" s="1399"/>
      <c r="M216" s="1399"/>
      <c r="N216" s="1399"/>
      <c r="O216" s="1399"/>
      <c r="P216" s="1399"/>
      <c r="Q216" s="1399"/>
      <c r="R216" s="1399"/>
      <c r="S216" s="1399"/>
      <c r="T216" s="1399"/>
      <c r="U216" s="1399"/>
      <c r="V216" s="1399"/>
      <c r="W216" s="1399"/>
      <c r="X216" s="1399"/>
      <c r="Y216" s="1399"/>
      <c r="Z216" s="1399"/>
    </row>
    <row r="217" spans="1:26" ht="15.75" customHeight="1">
      <c r="A217" s="1399"/>
      <c r="B217" s="1399"/>
      <c r="C217" s="38"/>
      <c r="D217" s="117"/>
      <c r="E217" s="1399"/>
      <c r="F217" s="1399"/>
      <c r="G217" s="1399"/>
      <c r="H217" s="1399"/>
      <c r="I217" s="1399"/>
      <c r="J217" s="1399"/>
      <c r="K217" s="1399"/>
      <c r="L217" s="1399"/>
      <c r="M217" s="1399"/>
      <c r="N217" s="1399"/>
      <c r="O217" s="1399"/>
      <c r="P217" s="1399"/>
      <c r="Q217" s="1399"/>
      <c r="R217" s="1399"/>
      <c r="S217" s="1399"/>
      <c r="T217" s="1399"/>
      <c r="U217" s="1399"/>
      <c r="V217" s="1399"/>
      <c r="W217" s="1399"/>
      <c r="X217" s="1399"/>
      <c r="Y217" s="1399"/>
      <c r="Z217" s="1399"/>
    </row>
    <row r="218" spans="1:26" ht="15.75" customHeight="1">
      <c r="A218" s="1399"/>
      <c r="B218" s="1399"/>
      <c r="C218" s="38"/>
      <c r="D218" s="117"/>
      <c r="E218" s="1399"/>
      <c r="F218" s="1399"/>
      <c r="G218" s="1399"/>
      <c r="H218" s="1399"/>
      <c r="I218" s="1399"/>
      <c r="J218" s="1399"/>
      <c r="K218" s="1399"/>
      <c r="L218" s="1399"/>
      <c r="M218" s="1399"/>
      <c r="N218" s="1399"/>
      <c r="O218" s="1399"/>
      <c r="P218" s="1399"/>
      <c r="Q218" s="1399"/>
      <c r="R218" s="1399"/>
      <c r="S218" s="1399"/>
      <c r="T218" s="1399"/>
      <c r="U218" s="1399"/>
      <c r="V218" s="1399"/>
      <c r="W218" s="1399"/>
      <c r="X218" s="1399"/>
      <c r="Y218" s="1399"/>
      <c r="Z218" s="1399"/>
    </row>
    <row r="219" spans="1:26" ht="15.75" customHeight="1">
      <c r="A219" s="1399"/>
      <c r="B219" s="1399"/>
      <c r="C219" s="38"/>
      <c r="D219" s="117"/>
      <c r="E219" s="1399"/>
      <c r="F219" s="1399"/>
      <c r="G219" s="1399"/>
      <c r="H219" s="1399"/>
      <c r="I219" s="1399"/>
      <c r="J219" s="1399"/>
      <c r="K219" s="1399"/>
      <c r="L219" s="1399"/>
      <c r="M219" s="1399"/>
      <c r="N219" s="1399"/>
      <c r="O219" s="1399"/>
      <c r="P219" s="1399"/>
      <c r="Q219" s="1399"/>
      <c r="R219" s="1399"/>
      <c r="S219" s="1399"/>
      <c r="T219" s="1399"/>
      <c r="U219" s="1399"/>
      <c r="V219" s="1399"/>
      <c r="W219" s="1399"/>
      <c r="X219" s="1399"/>
      <c r="Y219" s="1399"/>
      <c r="Z219" s="1399"/>
    </row>
    <row r="220" spans="1:26" ht="15.75" customHeight="1">
      <c r="A220" s="1399"/>
      <c r="B220" s="1399"/>
      <c r="C220" s="38"/>
      <c r="D220" s="117"/>
      <c r="E220" s="1399"/>
      <c r="F220" s="1399"/>
      <c r="G220" s="1399"/>
      <c r="H220" s="1399"/>
      <c r="I220" s="1399"/>
      <c r="J220" s="1399"/>
      <c r="K220" s="1399"/>
      <c r="L220" s="1399"/>
      <c r="M220" s="1399"/>
      <c r="N220" s="1399"/>
      <c r="O220" s="1399"/>
      <c r="P220" s="1399"/>
      <c r="Q220" s="1399"/>
      <c r="R220" s="1399"/>
      <c r="S220" s="1399"/>
      <c r="T220" s="1399"/>
      <c r="U220" s="1399"/>
      <c r="V220" s="1399"/>
      <c r="W220" s="1399"/>
      <c r="X220" s="1399"/>
      <c r="Y220" s="1399"/>
      <c r="Z220" s="1399"/>
    </row>
    <row r="221" spans="1:26" ht="15.75" customHeight="1">
      <c r="A221" s="1399"/>
      <c r="B221" s="1399"/>
      <c r="C221" s="38"/>
      <c r="D221" s="117"/>
      <c r="E221" s="1399"/>
      <c r="F221" s="1399"/>
      <c r="G221" s="1399"/>
      <c r="H221" s="1399"/>
      <c r="I221" s="1399"/>
      <c r="J221" s="1399"/>
      <c r="K221" s="1399"/>
      <c r="L221" s="1399"/>
      <c r="M221" s="1399"/>
      <c r="N221" s="1399"/>
      <c r="O221" s="1399"/>
      <c r="P221" s="1399"/>
      <c r="Q221" s="1399"/>
      <c r="R221" s="1399"/>
      <c r="S221" s="1399"/>
      <c r="T221" s="1399"/>
      <c r="U221" s="1399"/>
      <c r="V221" s="1399"/>
      <c r="W221" s="1399"/>
      <c r="X221" s="1399"/>
      <c r="Y221" s="1399"/>
      <c r="Z221" s="1399"/>
    </row>
    <row r="222" spans="1:26" ht="15.75" customHeight="1">
      <c r="A222" s="1399"/>
      <c r="B222" s="1399"/>
      <c r="C222" s="38"/>
      <c r="D222" s="117"/>
      <c r="E222" s="1399"/>
      <c r="F222" s="1399"/>
      <c r="G222" s="1399"/>
      <c r="H222" s="1399"/>
      <c r="I222" s="1399"/>
      <c r="J222" s="1399"/>
      <c r="K222" s="1399"/>
      <c r="L222" s="1399"/>
      <c r="M222" s="1399"/>
      <c r="N222" s="1399"/>
      <c r="O222" s="1399"/>
      <c r="P222" s="1399"/>
      <c r="Q222" s="1399"/>
      <c r="R222" s="1399"/>
      <c r="S222" s="1399"/>
      <c r="T222" s="1399"/>
      <c r="U222" s="1399"/>
      <c r="V222" s="1399"/>
      <c r="W222" s="1399"/>
      <c r="X222" s="1399"/>
      <c r="Y222" s="1399"/>
      <c r="Z222" s="1399"/>
    </row>
    <row r="223" spans="1:26" ht="15.75" customHeight="1">
      <c r="A223" s="1399"/>
      <c r="B223" s="1399"/>
      <c r="C223" s="38"/>
      <c r="D223" s="117"/>
      <c r="E223" s="1399"/>
      <c r="F223" s="1399"/>
      <c r="G223" s="1399"/>
      <c r="H223" s="1399"/>
      <c r="I223" s="1399"/>
      <c r="J223" s="1399"/>
      <c r="K223" s="1399"/>
      <c r="L223" s="1399"/>
      <c r="M223" s="1399"/>
      <c r="N223" s="1399"/>
      <c r="O223" s="1399"/>
      <c r="P223" s="1399"/>
      <c r="Q223" s="1399"/>
      <c r="R223" s="1399"/>
      <c r="S223" s="1399"/>
      <c r="T223" s="1399"/>
      <c r="U223" s="1399"/>
      <c r="V223" s="1399"/>
      <c r="W223" s="1399"/>
      <c r="X223" s="1399"/>
      <c r="Y223" s="1399"/>
      <c r="Z223" s="1399"/>
    </row>
    <row r="224" spans="1:26" ht="15.75" customHeight="1">
      <c r="A224" s="1399"/>
      <c r="B224" s="1399"/>
      <c r="C224" s="38"/>
      <c r="D224" s="117"/>
      <c r="E224" s="1399"/>
      <c r="F224" s="1399"/>
      <c r="G224" s="1399"/>
      <c r="H224" s="1399"/>
      <c r="I224" s="1399"/>
      <c r="J224" s="1399"/>
      <c r="K224" s="1399"/>
      <c r="L224" s="1399"/>
      <c r="M224" s="1399"/>
      <c r="N224" s="1399"/>
      <c r="O224" s="1399"/>
      <c r="P224" s="1399"/>
      <c r="Q224" s="1399"/>
      <c r="R224" s="1399"/>
      <c r="S224" s="1399"/>
      <c r="T224" s="1399"/>
      <c r="U224" s="1399"/>
      <c r="V224" s="1399"/>
      <c r="W224" s="1399"/>
      <c r="X224" s="1399"/>
      <c r="Y224" s="1399"/>
      <c r="Z224" s="1399"/>
    </row>
    <row r="225" spans="1:26" ht="15.75" customHeight="1">
      <c r="A225" s="1399"/>
      <c r="B225" s="1399"/>
      <c r="C225" s="38"/>
      <c r="D225" s="117"/>
      <c r="E225" s="1399"/>
      <c r="F225" s="1399"/>
      <c r="G225" s="1399"/>
      <c r="H225" s="1399"/>
      <c r="I225" s="1399"/>
      <c r="J225" s="1399"/>
      <c r="K225" s="1399"/>
      <c r="L225" s="1399"/>
      <c r="M225" s="1399"/>
      <c r="N225" s="1399"/>
      <c r="O225" s="1399"/>
      <c r="P225" s="1399"/>
      <c r="Q225" s="1399"/>
      <c r="R225" s="1399"/>
      <c r="S225" s="1399"/>
      <c r="T225" s="1399"/>
      <c r="U225" s="1399"/>
      <c r="V225" s="1399"/>
      <c r="W225" s="1399"/>
      <c r="X225" s="1399"/>
      <c r="Y225" s="1399"/>
      <c r="Z225" s="1399"/>
    </row>
    <row r="226" spans="1:26" ht="15.75" customHeight="1">
      <c r="A226" s="1399"/>
      <c r="B226" s="1399"/>
      <c r="C226" s="38"/>
      <c r="D226" s="117"/>
      <c r="E226" s="1399"/>
      <c r="F226" s="1399"/>
      <c r="G226" s="1399"/>
      <c r="H226" s="1399"/>
      <c r="I226" s="1399"/>
      <c r="J226" s="1399"/>
      <c r="K226" s="1399"/>
      <c r="L226" s="1399"/>
      <c r="M226" s="1399"/>
      <c r="N226" s="1399"/>
      <c r="O226" s="1399"/>
      <c r="P226" s="1399"/>
      <c r="Q226" s="1399"/>
      <c r="R226" s="1399"/>
      <c r="S226" s="1399"/>
      <c r="T226" s="1399"/>
      <c r="U226" s="1399"/>
      <c r="V226" s="1399"/>
      <c r="W226" s="1399"/>
      <c r="X226" s="1399"/>
      <c r="Y226" s="1399"/>
      <c r="Z226" s="1399"/>
    </row>
    <row r="227" spans="1:26" ht="15.75" customHeight="1">
      <c r="A227" s="1399"/>
      <c r="B227" s="1399"/>
      <c r="C227" s="38"/>
      <c r="D227" s="117"/>
      <c r="E227" s="1399"/>
      <c r="F227" s="1399"/>
      <c r="G227" s="1399"/>
      <c r="H227" s="1399"/>
      <c r="I227" s="1399"/>
      <c r="J227" s="1399"/>
      <c r="K227" s="1399"/>
      <c r="L227" s="1399"/>
      <c r="M227" s="1399"/>
      <c r="N227" s="1399"/>
      <c r="O227" s="1399"/>
      <c r="P227" s="1399"/>
      <c r="Q227" s="1399"/>
      <c r="R227" s="1399"/>
      <c r="S227" s="1399"/>
      <c r="T227" s="1399"/>
      <c r="U227" s="1399"/>
      <c r="V227" s="1399"/>
      <c r="W227" s="1399"/>
      <c r="X227" s="1399"/>
      <c r="Y227" s="1399"/>
      <c r="Z227" s="1399"/>
    </row>
    <row r="228" spans="1:26" ht="15.75" customHeight="1">
      <c r="A228" s="1399"/>
      <c r="B228" s="1399"/>
      <c r="C228" s="38"/>
      <c r="D228" s="117"/>
      <c r="E228" s="1399"/>
      <c r="F228" s="1399"/>
      <c r="G228" s="1399"/>
      <c r="H228" s="1399"/>
      <c r="I228" s="1399"/>
      <c r="J228" s="1399"/>
      <c r="K228" s="1399"/>
      <c r="L228" s="1399"/>
      <c r="M228" s="1399"/>
      <c r="N228" s="1399"/>
      <c r="O228" s="1399"/>
      <c r="P228" s="1399"/>
      <c r="Q228" s="1399"/>
      <c r="R228" s="1399"/>
      <c r="S228" s="1399"/>
      <c r="T228" s="1399"/>
      <c r="U228" s="1399"/>
      <c r="V228" s="1399"/>
      <c r="W228" s="1399"/>
      <c r="X228" s="1399"/>
      <c r="Y228" s="1399"/>
      <c r="Z228" s="1399"/>
    </row>
    <row r="229" spans="1:26" ht="15.75" customHeight="1">
      <c r="A229" s="1399"/>
      <c r="B229" s="1399"/>
      <c r="C229" s="38"/>
      <c r="D229" s="117"/>
      <c r="E229" s="1399"/>
      <c r="F229" s="1399"/>
      <c r="G229" s="1399"/>
      <c r="H229" s="1399"/>
      <c r="I229" s="1399"/>
      <c r="J229" s="1399"/>
      <c r="K229" s="1399"/>
      <c r="L229" s="1399"/>
      <c r="M229" s="1399"/>
      <c r="N229" s="1399"/>
      <c r="O229" s="1399"/>
      <c r="P229" s="1399"/>
      <c r="Q229" s="1399"/>
      <c r="R229" s="1399"/>
      <c r="S229" s="1399"/>
      <c r="T229" s="1399"/>
      <c r="U229" s="1399"/>
      <c r="V229" s="1399"/>
      <c r="W229" s="1399"/>
      <c r="X229" s="1399"/>
      <c r="Y229" s="1399"/>
      <c r="Z229" s="1399"/>
    </row>
    <row r="230" spans="1:26" ht="15.75" customHeight="1">
      <c r="A230" s="1399"/>
      <c r="B230" s="1399"/>
      <c r="C230" s="38"/>
      <c r="D230" s="117"/>
      <c r="E230" s="1399"/>
      <c r="F230" s="1399"/>
      <c r="G230" s="1399"/>
      <c r="H230" s="1399"/>
      <c r="I230" s="1399"/>
      <c r="J230" s="1399"/>
      <c r="K230" s="1399"/>
      <c r="L230" s="1399"/>
      <c r="M230" s="1399"/>
      <c r="N230" s="1399"/>
      <c r="O230" s="1399"/>
      <c r="P230" s="1399"/>
      <c r="Q230" s="1399"/>
      <c r="R230" s="1399"/>
      <c r="S230" s="1399"/>
      <c r="T230" s="1399"/>
      <c r="U230" s="1399"/>
      <c r="V230" s="1399"/>
      <c r="W230" s="1399"/>
      <c r="X230" s="1399"/>
      <c r="Y230" s="1399"/>
      <c r="Z230" s="1399"/>
    </row>
    <row r="231" spans="1:26" ht="15.75" customHeight="1">
      <c r="A231" s="1399"/>
      <c r="B231" s="1399"/>
      <c r="C231" s="38"/>
      <c r="D231" s="117"/>
      <c r="E231" s="1399"/>
      <c r="F231" s="1399"/>
      <c r="G231" s="1399"/>
      <c r="H231" s="1399"/>
      <c r="I231" s="1399"/>
      <c r="J231" s="1399"/>
      <c r="K231" s="1399"/>
      <c r="L231" s="1399"/>
      <c r="M231" s="1399"/>
      <c r="N231" s="1399"/>
      <c r="O231" s="1399"/>
      <c r="P231" s="1399"/>
      <c r="Q231" s="1399"/>
      <c r="R231" s="1399"/>
      <c r="S231" s="1399"/>
      <c r="T231" s="1399"/>
      <c r="U231" s="1399"/>
      <c r="V231" s="1399"/>
      <c r="W231" s="1399"/>
      <c r="X231" s="1399"/>
      <c r="Y231" s="1399"/>
      <c r="Z231" s="1399"/>
    </row>
    <row r="232" spans="1:26" ht="15.75" customHeight="1">
      <c r="A232" s="1399"/>
      <c r="B232" s="1399"/>
      <c r="C232" s="38"/>
      <c r="D232" s="117"/>
      <c r="E232" s="1399"/>
      <c r="F232" s="1399"/>
      <c r="G232" s="1399"/>
      <c r="H232" s="1399"/>
      <c r="I232" s="1399"/>
      <c r="J232" s="1399"/>
      <c r="K232" s="1399"/>
      <c r="L232" s="1399"/>
      <c r="M232" s="1399"/>
      <c r="N232" s="1399"/>
      <c r="O232" s="1399"/>
      <c r="P232" s="1399"/>
      <c r="Q232" s="1399"/>
      <c r="R232" s="1399"/>
      <c r="S232" s="1399"/>
      <c r="T232" s="1399"/>
      <c r="U232" s="1399"/>
      <c r="V232" s="1399"/>
      <c r="W232" s="1399"/>
      <c r="X232" s="1399"/>
      <c r="Y232" s="1399"/>
      <c r="Z232" s="1399"/>
    </row>
    <row r="233" spans="1:26" ht="15.75" customHeight="1">
      <c r="A233" s="1399"/>
      <c r="B233" s="1399"/>
      <c r="C233" s="38"/>
      <c r="D233" s="117"/>
      <c r="E233" s="1399"/>
      <c r="F233" s="1399"/>
      <c r="G233" s="1399"/>
      <c r="H233" s="1399"/>
      <c r="I233" s="1399"/>
      <c r="J233" s="1399"/>
      <c r="K233" s="1399"/>
      <c r="L233" s="1399"/>
      <c r="M233" s="1399"/>
      <c r="N233" s="1399"/>
      <c r="O233" s="1399"/>
      <c r="P233" s="1399"/>
      <c r="Q233" s="1399"/>
      <c r="R233" s="1399"/>
      <c r="S233" s="1399"/>
      <c r="T233" s="1399"/>
      <c r="U233" s="1399"/>
      <c r="V233" s="1399"/>
      <c r="W233" s="1399"/>
      <c r="X233" s="1399"/>
      <c r="Y233" s="1399"/>
      <c r="Z233" s="1399"/>
    </row>
    <row r="234" spans="1:26" ht="15.75" customHeight="1">
      <c r="A234" s="1399"/>
      <c r="B234" s="1399"/>
      <c r="C234" s="38"/>
      <c r="D234" s="117"/>
      <c r="E234" s="1399"/>
      <c r="F234" s="1399"/>
      <c r="G234" s="1399"/>
      <c r="H234" s="1399"/>
      <c r="I234" s="1399"/>
      <c r="J234" s="1399"/>
      <c r="K234" s="1399"/>
      <c r="L234" s="1399"/>
      <c r="M234" s="1399"/>
      <c r="N234" s="1399"/>
      <c r="O234" s="1399"/>
      <c r="P234" s="1399"/>
      <c r="Q234" s="1399"/>
      <c r="R234" s="1399"/>
      <c r="S234" s="1399"/>
      <c r="T234" s="1399"/>
      <c r="U234" s="1399"/>
      <c r="V234" s="1399"/>
      <c r="W234" s="1399"/>
      <c r="X234" s="1399"/>
      <c r="Y234" s="1399"/>
      <c r="Z234" s="1399"/>
    </row>
    <row r="235" spans="1:26" ht="15.75" customHeight="1">
      <c r="A235" s="1399"/>
      <c r="B235" s="1399"/>
      <c r="C235" s="38"/>
      <c r="D235" s="117"/>
      <c r="E235" s="1399"/>
      <c r="F235" s="1399"/>
      <c r="G235" s="1399"/>
      <c r="H235" s="1399"/>
      <c r="I235" s="1399"/>
      <c r="J235" s="1399"/>
      <c r="K235" s="1399"/>
      <c r="L235" s="1399"/>
      <c r="M235" s="1399"/>
      <c r="N235" s="1399"/>
      <c r="O235" s="1399"/>
      <c r="P235" s="1399"/>
      <c r="Q235" s="1399"/>
      <c r="R235" s="1399"/>
      <c r="S235" s="1399"/>
      <c r="T235" s="1399"/>
      <c r="U235" s="1399"/>
      <c r="V235" s="1399"/>
      <c r="W235" s="1399"/>
      <c r="X235" s="1399"/>
      <c r="Y235" s="1399"/>
      <c r="Z235" s="1399"/>
    </row>
    <row r="236" spans="1:26" ht="15.75" customHeight="1">
      <c r="A236" s="1399"/>
      <c r="B236" s="1399"/>
      <c r="C236" s="38"/>
      <c r="D236" s="117"/>
      <c r="E236" s="1399"/>
      <c r="F236" s="1399"/>
      <c r="G236" s="1399"/>
      <c r="H236" s="1399"/>
      <c r="I236" s="1399"/>
      <c r="J236" s="1399"/>
      <c r="K236" s="1399"/>
      <c r="L236" s="1399"/>
      <c r="M236" s="1399"/>
      <c r="N236" s="1399"/>
      <c r="O236" s="1399"/>
      <c r="P236" s="1399"/>
      <c r="Q236" s="1399"/>
      <c r="R236" s="1399"/>
      <c r="S236" s="1399"/>
      <c r="T236" s="1399"/>
      <c r="U236" s="1399"/>
      <c r="V236" s="1399"/>
      <c r="W236" s="1399"/>
      <c r="X236" s="1399"/>
      <c r="Y236" s="1399"/>
      <c r="Z236" s="1399"/>
    </row>
    <row r="237" spans="1:26" ht="15.75" customHeight="1">
      <c r="A237" s="1399"/>
      <c r="B237" s="1399"/>
      <c r="C237" s="38"/>
      <c r="D237" s="117"/>
      <c r="E237" s="1399"/>
      <c r="F237" s="1399"/>
      <c r="G237" s="1399"/>
      <c r="H237" s="1399"/>
      <c r="I237" s="1399"/>
      <c r="J237" s="1399"/>
      <c r="K237" s="1399"/>
      <c r="L237" s="1399"/>
      <c r="M237" s="1399"/>
      <c r="N237" s="1399"/>
      <c r="O237" s="1399"/>
      <c r="P237" s="1399"/>
      <c r="Q237" s="1399"/>
      <c r="R237" s="1399"/>
      <c r="S237" s="1399"/>
      <c r="T237" s="1399"/>
      <c r="U237" s="1399"/>
      <c r="V237" s="1399"/>
      <c r="W237" s="1399"/>
      <c r="X237" s="1399"/>
      <c r="Y237" s="1399"/>
      <c r="Z237" s="1399"/>
    </row>
    <row r="238" spans="1:26" ht="15.75" customHeight="1">
      <c r="A238" s="1399"/>
      <c r="B238" s="1399"/>
      <c r="C238" s="38"/>
      <c r="D238" s="117"/>
      <c r="E238" s="1399"/>
      <c r="F238" s="1399"/>
      <c r="G238" s="1399"/>
      <c r="H238" s="1399"/>
      <c r="I238" s="1399"/>
      <c r="J238" s="1399"/>
      <c r="K238" s="1399"/>
      <c r="L238" s="1399"/>
      <c r="M238" s="1399"/>
      <c r="N238" s="1399"/>
      <c r="O238" s="1399"/>
      <c r="P238" s="1399"/>
      <c r="Q238" s="1399"/>
      <c r="R238" s="1399"/>
      <c r="S238" s="1399"/>
      <c r="T238" s="1399"/>
      <c r="U238" s="1399"/>
      <c r="V238" s="1399"/>
      <c r="W238" s="1399"/>
      <c r="X238" s="1399"/>
      <c r="Y238" s="1399"/>
      <c r="Z238" s="1399"/>
    </row>
    <row r="239" spans="1:26" ht="15.75" customHeight="1">
      <c r="A239" s="1399"/>
      <c r="B239" s="1399"/>
      <c r="C239" s="38"/>
      <c r="D239" s="117"/>
      <c r="E239" s="1399"/>
      <c r="F239" s="1399"/>
      <c r="G239" s="1399"/>
      <c r="H239" s="1399"/>
      <c r="I239" s="1399"/>
      <c r="J239" s="1399"/>
      <c r="K239" s="1399"/>
      <c r="L239" s="1399"/>
      <c r="M239" s="1399"/>
      <c r="N239" s="1399"/>
      <c r="O239" s="1399"/>
      <c r="P239" s="1399"/>
      <c r="Q239" s="1399"/>
      <c r="R239" s="1399"/>
      <c r="S239" s="1399"/>
      <c r="T239" s="1399"/>
      <c r="U239" s="1399"/>
      <c r="V239" s="1399"/>
      <c r="W239" s="1399"/>
      <c r="X239" s="1399"/>
      <c r="Y239" s="1399"/>
      <c r="Z239" s="1399"/>
    </row>
    <row r="240" spans="1:26" ht="15.75" customHeight="1">
      <c r="A240" s="1399"/>
      <c r="B240" s="1399"/>
      <c r="C240" s="38"/>
      <c r="D240" s="117"/>
      <c r="E240" s="1399"/>
      <c r="F240" s="1399"/>
      <c r="G240" s="1399"/>
      <c r="H240" s="1399"/>
      <c r="I240" s="1399"/>
      <c r="J240" s="1399"/>
      <c r="K240" s="1399"/>
      <c r="L240" s="1399"/>
      <c r="M240" s="1399"/>
      <c r="N240" s="1399"/>
      <c r="O240" s="1399"/>
      <c r="P240" s="1399"/>
      <c r="Q240" s="1399"/>
      <c r="R240" s="1399"/>
      <c r="S240" s="1399"/>
      <c r="T240" s="1399"/>
      <c r="U240" s="1399"/>
      <c r="V240" s="1399"/>
      <c r="W240" s="1399"/>
      <c r="X240" s="1399"/>
      <c r="Y240" s="1399"/>
      <c r="Z240" s="1399"/>
    </row>
    <row r="241" spans="1:26" ht="15.75" customHeight="1">
      <c r="A241" s="1399"/>
      <c r="B241" s="1399"/>
      <c r="C241" s="38"/>
      <c r="D241" s="117"/>
      <c r="E241" s="1399"/>
      <c r="F241" s="1399"/>
      <c r="G241" s="1399"/>
      <c r="H241" s="1399"/>
      <c r="I241" s="1399"/>
      <c r="J241" s="1399"/>
      <c r="K241" s="1399"/>
      <c r="L241" s="1399"/>
      <c r="M241" s="1399"/>
      <c r="N241" s="1399"/>
      <c r="O241" s="1399"/>
      <c r="P241" s="1399"/>
      <c r="Q241" s="1399"/>
      <c r="R241" s="1399"/>
      <c r="S241" s="1399"/>
      <c r="T241" s="1399"/>
      <c r="U241" s="1399"/>
      <c r="V241" s="1399"/>
      <c r="W241" s="1399"/>
      <c r="X241" s="1399"/>
      <c r="Y241" s="1399"/>
      <c r="Z241" s="1399"/>
    </row>
    <row r="242" spans="1:26" ht="15.75" customHeight="1">
      <c r="A242" s="1399"/>
      <c r="B242" s="1399"/>
      <c r="C242" s="38"/>
      <c r="D242" s="117"/>
      <c r="E242" s="1399"/>
      <c r="F242" s="1399"/>
      <c r="G242" s="1399"/>
      <c r="H242" s="1399"/>
      <c r="I242" s="1399"/>
      <c r="J242" s="1399"/>
      <c r="K242" s="1399"/>
      <c r="L242" s="1399"/>
      <c r="M242" s="1399"/>
      <c r="N242" s="1399"/>
      <c r="O242" s="1399"/>
      <c r="P242" s="1399"/>
      <c r="Q242" s="1399"/>
      <c r="R242" s="1399"/>
      <c r="S242" s="1399"/>
      <c r="T242" s="1399"/>
      <c r="U242" s="1399"/>
      <c r="V242" s="1399"/>
      <c r="W242" s="1399"/>
      <c r="X242" s="1399"/>
      <c r="Y242" s="1399"/>
      <c r="Z242" s="1399"/>
    </row>
    <row r="243" spans="1:26" ht="15.75" customHeight="1">
      <c r="A243" s="1399"/>
      <c r="B243" s="1399"/>
      <c r="C243" s="38"/>
      <c r="D243" s="117"/>
      <c r="E243" s="1399"/>
      <c r="F243" s="1399"/>
      <c r="G243" s="1399"/>
      <c r="H243" s="1399"/>
      <c r="I243" s="1399"/>
      <c r="J243" s="1399"/>
      <c r="K243" s="1399"/>
      <c r="L243" s="1399"/>
      <c r="M243" s="1399"/>
      <c r="N243" s="1399"/>
      <c r="O243" s="1399"/>
      <c r="P243" s="1399"/>
      <c r="Q243" s="1399"/>
      <c r="R243" s="1399"/>
      <c r="S243" s="1399"/>
      <c r="T243" s="1399"/>
      <c r="U243" s="1399"/>
      <c r="V243" s="1399"/>
      <c r="W243" s="1399"/>
      <c r="X243" s="1399"/>
      <c r="Y243" s="1399"/>
      <c r="Z243" s="1399"/>
    </row>
    <row r="244" spans="1:26" ht="15.75" customHeight="1">
      <c r="A244" s="1399"/>
      <c r="B244" s="1399"/>
      <c r="C244" s="38"/>
      <c r="D244" s="117"/>
      <c r="E244" s="1399"/>
      <c r="F244" s="1399"/>
      <c r="G244" s="1399"/>
      <c r="H244" s="1399"/>
      <c r="I244" s="1399"/>
      <c r="J244" s="1399"/>
      <c r="K244" s="1399"/>
      <c r="L244" s="1399"/>
      <c r="M244" s="1399"/>
      <c r="N244" s="1399"/>
      <c r="O244" s="1399"/>
      <c r="P244" s="1399"/>
      <c r="Q244" s="1399"/>
      <c r="R244" s="1399"/>
      <c r="S244" s="1399"/>
      <c r="T244" s="1399"/>
      <c r="U244" s="1399"/>
      <c r="V244" s="1399"/>
      <c r="W244" s="1399"/>
      <c r="X244" s="1399"/>
      <c r="Y244" s="1399"/>
      <c r="Z244" s="1399"/>
    </row>
    <row r="245" spans="1:26" ht="15.75" customHeight="1">
      <c r="A245" s="1399"/>
      <c r="B245" s="1399"/>
      <c r="C245" s="38"/>
      <c r="D245" s="117"/>
      <c r="E245" s="1399"/>
      <c r="F245" s="1399"/>
      <c r="G245" s="1399"/>
      <c r="H245" s="1399"/>
      <c r="I245" s="1399"/>
      <c r="J245" s="1399"/>
      <c r="K245" s="1399"/>
      <c r="L245" s="1399"/>
      <c r="M245" s="1399"/>
      <c r="N245" s="1399"/>
      <c r="O245" s="1399"/>
      <c r="P245" s="1399"/>
      <c r="Q245" s="1399"/>
      <c r="R245" s="1399"/>
      <c r="S245" s="1399"/>
      <c r="T245" s="1399"/>
      <c r="U245" s="1399"/>
      <c r="V245" s="1399"/>
      <c r="W245" s="1399"/>
      <c r="X245" s="1399"/>
      <c r="Y245" s="1399"/>
      <c r="Z245" s="1399"/>
    </row>
    <row r="246" spans="1:26" ht="15.75" customHeight="1">
      <c r="A246" s="1399"/>
      <c r="B246" s="1399"/>
      <c r="C246" s="38"/>
      <c r="D246" s="117"/>
      <c r="E246" s="1399"/>
      <c r="F246" s="1399"/>
      <c r="G246" s="1399"/>
      <c r="H246" s="1399"/>
      <c r="I246" s="1399"/>
      <c r="J246" s="1399"/>
      <c r="K246" s="1399"/>
      <c r="L246" s="1399"/>
      <c r="M246" s="1399"/>
      <c r="N246" s="1399"/>
      <c r="O246" s="1399"/>
      <c r="P246" s="1399"/>
      <c r="Q246" s="1399"/>
      <c r="R246" s="1399"/>
      <c r="S246" s="1399"/>
      <c r="T246" s="1399"/>
      <c r="U246" s="1399"/>
      <c r="V246" s="1399"/>
      <c r="W246" s="1399"/>
      <c r="X246" s="1399"/>
      <c r="Y246" s="1399"/>
      <c r="Z246" s="1399"/>
    </row>
    <row r="247" spans="1:26" ht="15.75" customHeight="1">
      <c r="A247" s="1399"/>
      <c r="B247" s="1399"/>
      <c r="C247" s="38"/>
      <c r="D247" s="117"/>
      <c r="E247" s="1399"/>
      <c r="F247" s="1399"/>
      <c r="G247" s="1399"/>
      <c r="H247" s="1399"/>
      <c r="I247" s="1399"/>
      <c r="J247" s="1399"/>
      <c r="K247" s="1399"/>
      <c r="L247" s="1399"/>
      <c r="M247" s="1399"/>
      <c r="N247" s="1399"/>
      <c r="O247" s="1399"/>
      <c r="P247" s="1399"/>
      <c r="Q247" s="1399"/>
      <c r="R247" s="1399"/>
      <c r="S247" s="1399"/>
      <c r="T247" s="1399"/>
      <c r="U247" s="1399"/>
      <c r="V247" s="1399"/>
      <c r="W247" s="1399"/>
      <c r="X247" s="1399"/>
      <c r="Y247" s="1399"/>
      <c r="Z247" s="1399"/>
    </row>
    <row r="248" spans="1:26" ht="15.75" customHeight="1">
      <c r="A248" s="1399"/>
      <c r="B248" s="1399"/>
      <c r="C248" s="38"/>
      <c r="D248" s="117"/>
      <c r="E248" s="1399"/>
      <c r="F248" s="1399"/>
      <c r="G248" s="1399"/>
      <c r="H248" s="1399"/>
      <c r="I248" s="1399"/>
      <c r="J248" s="1399"/>
      <c r="K248" s="1399"/>
      <c r="L248" s="1399"/>
      <c r="M248" s="1399"/>
      <c r="N248" s="1399"/>
      <c r="O248" s="1399"/>
      <c r="P248" s="1399"/>
      <c r="Q248" s="1399"/>
      <c r="R248" s="1399"/>
      <c r="S248" s="1399"/>
      <c r="T248" s="1399"/>
      <c r="U248" s="1399"/>
      <c r="V248" s="1399"/>
      <c r="W248" s="1399"/>
      <c r="X248" s="1399"/>
      <c r="Y248" s="1399"/>
      <c r="Z248" s="1399"/>
    </row>
    <row r="249" spans="1:26" ht="15.75" customHeight="1">
      <c r="A249" s="1399"/>
      <c r="B249" s="1399"/>
      <c r="C249" s="38"/>
      <c r="D249" s="117"/>
      <c r="E249" s="1399"/>
      <c r="F249" s="1399"/>
      <c r="G249" s="1399"/>
      <c r="H249" s="1399"/>
      <c r="I249" s="1399"/>
      <c r="J249" s="1399"/>
      <c r="K249" s="1399"/>
      <c r="L249" s="1399"/>
      <c r="M249" s="1399"/>
      <c r="N249" s="1399"/>
      <c r="O249" s="1399"/>
      <c r="P249" s="1399"/>
      <c r="Q249" s="1399"/>
      <c r="R249" s="1399"/>
      <c r="S249" s="1399"/>
      <c r="T249" s="1399"/>
      <c r="U249" s="1399"/>
      <c r="V249" s="1399"/>
      <c r="W249" s="1399"/>
      <c r="X249" s="1399"/>
      <c r="Y249" s="1399"/>
      <c r="Z249" s="1399"/>
    </row>
    <row r="250" spans="1:26" ht="15.75" customHeight="1">
      <c r="A250" s="1399"/>
      <c r="B250" s="1399"/>
      <c r="C250" s="38"/>
      <c r="D250" s="117"/>
      <c r="E250" s="1399"/>
      <c r="F250" s="1399"/>
      <c r="G250" s="1399"/>
      <c r="H250" s="1399"/>
      <c r="I250" s="1399"/>
      <c r="J250" s="1399"/>
      <c r="K250" s="1399"/>
      <c r="L250" s="1399"/>
      <c r="M250" s="1399"/>
      <c r="N250" s="1399"/>
      <c r="O250" s="1399"/>
      <c r="P250" s="1399"/>
      <c r="Q250" s="1399"/>
      <c r="R250" s="1399"/>
      <c r="S250" s="1399"/>
      <c r="T250" s="1399"/>
      <c r="U250" s="1399"/>
      <c r="V250" s="1399"/>
      <c r="W250" s="1399"/>
      <c r="X250" s="1399"/>
      <c r="Y250" s="1399"/>
      <c r="Z250" s="1399"/>
    </row>
    <row r="251" spans="1:26" ht="15.75" customHeight="1">
      <c r="A251" s="1399"/>
      <c r="B251" s="1399"/>
      <c r="C251" s="38"/>
      <c r="D251" s="117"/>
      <c r="E251" s="1399"/>
      <c r="F251" s="1399"/>
      <c r="G251" s="1399"/>
      <c r="H251" s="1399"/>
      <c r="I251" s="1399"/>
      <c r="J251" s="1399"/>
      <c r="K251" s="1399"/>
      <c r="L251" s="1399"/>
      <c r="M251" s="1399"/>
      <c r="N251" s="1399"/>
      <c r="O251" s="1399"/>
      <c r="P251" s="1399"/>
      <c r="Q251" s="1399"/>
      <c r="R251" s="1399"/>
      <c r="S251" s="1399"/>
      <c r="T251" s="1399"/>
      <c r="U251" s="1399"/>
      <c r="V251" s="1399"/>
      <c r="W251" s="1399"/>
      <c r="X251" s="1399"/>
      <c r="Y251" s="1399"/>
      <c r="Z251" s="1399"/>
    </row>
    <row r="252" spans="1:26" ht="15.75" customHeight="1">
      <c r="A252" s="1399"/>
      <c r="B252" s="1399"/>
      <c r="C252" s="38"/>
      <c r="D252" s="117"/>
      <c r="E252" s="1399"/>
      <c r="F252" s="1399"/>
      <c r="G252" s="1399"/>
      <c r="H252" s="1399"/>
      <c r="I252" s="1399"/>
      <c r="J252" s="1399"/>
      <c r="K252" s="1399"/>
      <c r="L252" s="1399"/>
      <c r="M252" s="1399"/>
      <c r="N252" s="1399"/>
      <c r="O252" s="1399"/>
      <c r="P252" s="1399"/>
      <c r="Q252" s="1399"/>
      <c r="R252" s="1399"/>
      <c r="S252" s="1399"/>
      <c r="T252" s="1399"/>
      <c r="U252" s="1399"/>
      <c r="V252" s="1399"/>
      <c r="W252" s="1399"/>
      <c r="X252" s="1399"/>
      <c r="Y252" s="1399"/>
      <c r="Z252" s="1399"/>
    </row>
    <row r="253" spans="1:26" ht="15.75" customHeight="1">
      <c r="A253" s="1399"/>
      <c r="B253" s="1399"/>
      <c r="C253" s="38"/>
      <c r="D253" s="117"/>
      <c r="E253" s="1399"/>
      <c r="F253" s="1399"/>
      <c r="G253" s="1399"/>
      <c r="H253" s="1399"/>
      <c r="I253" s="1399"/>
      <c r="J253" s="1399"/>
      <c r="K253" s="1399"/>
      <c r="L253" s="1399"/>
      <c r="M253" s="1399"/>
      <c r="N253" s="1399"/>
      <c r="O253" s="1399"/>
      <c r="P253" s="1399"/>
      <c r="Q253" s="1399"/>
      <c r="R253" s="1399"/>
      <c r="S253" s="1399"/>
      <c r="T253" s="1399"/>
      <c r="U253" s="1399"/>
      <c r="V253" s="1399"/>
      <c r="W253" s="1399"/>
      <c r="X253" s="1399"/>
      <c r="Y253" s="1399"/>
      <c r="Z253" s="1399"/>
    </row>
    <row r="254" spans="1:26" ht="15.75" customHeight="1">
      <c r="A254" s="1399"/>
      <c r="B254" s="1399"/>
      <c r="C254" s="38"/>
      <c r="D254" s="117"/>
      <c r="E254" s="1399"/>
      <c r="F254" s="1399"/>
      <c r="G254" s="1399"/>
      <c r="H254" s="1399"/>
      <c r="I254" s="1399"/>
      <c r="J254" s="1399"/>
      <c r="K254" s="1399"/>
      <c r="L254" s="1399"/>
      <c r="M254" s="1399"/>
      <c r="N254" s="1399"/>
      <c r="O254" s="1399"/>
      <c r="P254" s="1399"/>
      <c r="Q254" s="1399"/>
      <c r="R254" s="1399"/>
      <c r="S254" s="1399"/>
      <c r="T254" s="1399"/>
      <c r="U254" s="1399"/>
      <c r="V254" s="1399"/>
      <c r="W254" s="1399"/>
      <c r="X254" s="1399"/>
      <c r="Y254" s="1399"/>
      <c r="Z254" s="1399"/>
    </row>
    <row r="255" spans="1:26" ht="15.75" customHeight="1">
      <c r="A255" s="1399"/>
      <c r="B255" s="1399"/>
      <c r="C255" s="38"/>
      <c r="D255" s="117"/>
      <c r="E255" s="1399"/>
      <c r="F255" s="1399"/>
      <c r="G255" s="1399"/>
      <c r="H255" s="1399"/>
      <c r="I255" s="1399"/>
      <c r="J255" s="1399"/>
      <c r="K255" s="1399"/>
      <c r="L255" s="1399"/>
      <c r="M255" s="1399"/>
      <c r="N255" s="1399"/>
      <c r="O255" s="1399"/>
      <c r="P255" s="1399"/>
      <c r="Q255" s="1399"/>
      <c r="R255" s="1399"/>
      <c r="S255" s="1399"/>
      <c r="T255" s="1399"/>
      <c r="U255" s="1399"/>
      <c r="V255" s="1399"/>
      <c r="W255" s="1399"/>
      <c r="X255" s="1399"/>
      <c r="Y255" s="1399"/>
      <c r="Z255" s="1399"/>
    </row>
    <row r="256" spans="1:26" ht="15.75" customHeight="1">
      <c r="A256" s="1399"/>
      <c r="B256" s="1399"/>
      <c r="C256" s="38"/>
      <c r="D256" s="117"/>
      <c r="E256" s="1399"/>
      <c r="F256" s="1399"/>
      <c r="G256" s="1399"/>
      <c r="H256" s="1399"/>
      <c r="I256" s="1399"/>
      <c r="J256" s="1399"/>
      <c r="K256" s="1399"/>
      <c r="L256" s="1399"/>
      <c r="M256" s="1399"/>
      <c r="N256" s="1399"/>
      <c r="O256" s="1399"/>
      <c r="P256" s="1399"/>
      <c r="Q256" s="1399"/>
      <c r="R256" s="1399"/>
      <c r="S256" s="1399"/>
      <c r="T256" s="1399"/>
      <c r="U256" s="1399"/>
      <c r="V256" s="1399"/>
      <c r="W256" s="1399"/>
      <c r="X256" s="1399"/>
      <c r="Y256" s="1399"/>
      <c r="Z256" s="1399"/>
    </row>
    <row r="257" spans="1:26" ht="15.75" customHeight="1">
      <c r="A257" s="1399"/>
      <c r="B257" s="1399"/>
      <c r="C257" s="38"/>
      <c r="D257" s="117"/>
      <c r="E257" s="1399"/>
      <c r="F257" s="1399"/>
      <c r="G257" s="1399"/>
      <c r="H257" s="1399"/>
      <c r="I257" s="1399"/>
      <c r="J257" s="1399"/>
      <c r="K257" s="1399"/>
      <c r="L257" s="1399"/>
      <c r="M257" s="1399"/>
      <c r="N257" s="1399"/>
      <c r="O257" s="1399"/>
      <c r="P257" s="1399"/>
      <c r="Q257" s="1399"/>
      <c r="R257" s="1399"/>
      <c r="S257" s="1399"/>
      <c r="T257" s="1399"/>
      <c r="U257" s="1399"/>
      <c r="V257" s="1399"/>
      <c r="W257" s="1399"/>
      <c r="X257" s="1399"/>
      <c r="Y257" s="1399"/>
      <c r="Z257" s="1399"/>
    </row>
    <row r="258" spans="1:26" ht="15.75" customHeight="1">
      <c r="A258" s="1399"/>
      <c r="B258" s="1399"/>
      <c r="C258" s="38"/>
      <c r="D258" s="117"/>
      <c r="E258" s="1399"/>
      <c r="F258" s="1399"/>
      <c r="G258" s="1399"/>
      <c r="H258" s="1399"/>
      <c r="I258" s="1399"/>
      <c r="J258" s="1399"/>
      <c r="K258" s="1399"/>
      <c r="L258" s="1399"/>
      <c r="M258" s="1399"/>
      <c r="N258" s="1399"/>
      <c r="O258" s="1399"/>
      <c r="P258" s="1399"/>
      <c r="Q258" s="1399"/>
      <c r="R258" s="1399"/>
      <c r="S258" s="1399"/>
      <c r="T258" s="1399"/>
      <c r="U258" s="1399"/>
      <c r="V258" s="1399"/>
      <c r="W258" s="1399"/>
      <c r="X258" s="1399"/>
      <c r="Y258" s="1399"/>
      <c r="Z258" s="1399"/>
    </row>
    <row r="259" spans="1:26" ht="15.75" customHeight="1">
      <c r="A259" s="1399"/>
      <c r="B259" s="1399"/>
      <c r="C259" s="38"/>
      <c r="D259" s="117"/>
      <c r="E259" s="1399"/>
      <c r="F259" s="1399"/>
      <c r="G259" s="1399"/>
      <c r="H259" s="1399"/>
      <c r="I259" s="1399"/>
      <c r="J259" s="1399"/>
      <c r="K259" s="1399"/>
      <c r="L259" s="1399"/>
      <c r="M259" s="1399"/>
      <c r="N259" s="1399"/>
      <c r="O259" s="1399"/>
      <c r="P259" s="1399"/>
      <c r="Q259" s="1399"/>
      <c r="R259" s="1399"/>
      <c r="S259" s="1399"/>
      <c r="T259" s="1399"/>
      <c r="U259" s="1399"/>
      <c r="V259" s="1399"/>
      <c r="W259" s="1399"/>
      <c r="X259" s="1399"/>
      <c r="Y259" s="1399"/>
      <c r="Z259" s="1399"/>
    </row>
    <row r="260" spans="1:26" ht="15.75" customHeight="1">
      <c r="A260" s="1399"/>
      <c r="B260" s="1399"/>
      <c r="C260" s="38"/>
      <c r="D260" s="117"/>
      <c r="E260" s="1399"/>
      <c r="F260" s="1399"/>
      <c r="G260" s="1399"/>
      <c r="H260" s="1399"/>
      <c r="I260" s="1399"/>
      <c r="J260" s="1399"/>
      <c r="K260" s="1399"/>
      <c r="L260" s="1399"/>
      <c r="M260" s="1399"/>
      <c r="N260" s="1399"/>
      <c r="O260" s="1399"/>
      <c r="P260" s="1399"/>
      <c r="Q260" s="1399"/>
      <c r="R260" s="1399"/>
      <c r="S260" s="1399"/>
      <c r="T260" s="1399"/>
      <c r="U260" s="1399"/>
      <c r="V260" s="1399"/>
      <c r="W260" s="1399"/>
      <c r="X260" s="1399"/>
      <c r="Y260" s="1399"/>
      <c r="Z260" s="1399"/>
    </row>
    <row r="261" spans="1:26" ht="15.75" customHeight="1">
      <c r="A261" s="1399"/>
      <c r="B261" s="1399"/>
      <c r="C261" s="38"/>
      <c r="D261" s="117"/>
      <c r="E261" s="1399"/>
      <c r="F261" s="1399"/>
      <c r="G261" s="1399"/>
      <c r="H261" s="1399"/>
      <c r="I261" s="1399"/>
      <c r="J261" s="1399"/>
      <c r="K261" s="1399"/>
      <c r="L261" s="1399"/>
      <c r="M261" s="1399"/>
      <c r="N261" s="1399"/>
      <c r="O261" s="1399"/>
      <c r="P261" s="1399"/>
      <c r="Q261" s="1399"/>
      <c r="R261" s="1399"/>
      <c r="S261" s="1399"/>
      <c r="T261" s="1399"/>
      <c r="U261" s="1399"/>
      <c r="V261" s="1399"/>
      <c r="W261" s="1399"/>
      <c r="X261" s="1399"/>
      <c r="Y261" s="1399"/>
      <c r="Z261" s="1399"/>
    </row>
    <row r="262" spans="1:26" ht="15.75" customHeight="1">
      <c r="A262" s="1399"/>
      <c r="B262" s="1399"/>
      <c r="C262" s="38"/>
      <c r="D262" s="117"/>
      <c r="E262" s="1399"/>
      <c r="F262" s="1399"/>
      <c r="G262" s="1399"/>
      <c r="H262" s="1399"/>
      <c r="I262" s="1399"/>
      <c r="J262" s="1399"/>
      <c r="K262" s="1399"/>
      <c r="L262" s="1399"/>
      <c r="M262" s="1399"/>
      <c r="N262" s="1399"/>
      <c r="O262" s="1399"/>
      <c r="P262" s="1399"/>
      <c r="Q262" s="1399"/>
      <c r="R262" s="1399"/>
      <c r="S262" s="1399"/>
      <c r="T262" s="1399"/>
      <c r="U262" s="1399"/>
      <c r="V262" s="1399"/>
      <c r="W262" s="1399"/>
      <c r="X262" s="1399"/>
      <c r="Y262" s="1399"/>
      <c r="Z262" s="1399"/>
    </row>
    <row r="263" spans="1:26" ht="15.75" customHeight="1">
      <c r="A263" s="1399"/>
      <c r="B263" s="1399"/>
      <c r="C263" s="38"/>
      <c r="D263" s="117"/>
      <c r="E263" s="1399"/>
      <c r="F263" s="1399"/>
      <c r="G263" s="1399"/>
      <c r="H263" s="1399"/>
      <c r="I263" s="1399"/>
      <c r="J263" s="1399"/>
      <c r="K263" s="1399"/>
      <c r="L263" s="1399"/>
      <c r="M263" s="1399"/>
      <c r="N263" s="1399"/>
      <c r="O263" s="1399"/>
      <c r="P263" s="1399"/>
      <c r="Q263" s="1399"/>
      <c r="R263" s="1399"/>
      <c r="S263" s="1399"/>
      <c r="T263" s="1399"/>
      <c r="U263" s="1399"/>
      <c r="V263" s="1399"/>
      <c r="W263" s="1399"/>
      <c r="X263" s="1399"/>
      <c r="Y263" s="1399"/>
      <c r="Z263" s="1399"/>
    </row>
    <row r="264" spans="1:26" ht="15.75" customHeight="1">
      <c r="A264" s="1399"/>
      <c r="B264" s="1399"/>
      <c r="C264" s="38"/>
      <c r="D264" s="117"/>
      <c r="E264" s="1399"/>
      <c r="F264" s="1399"/>
      <c r="G264" s="1399"/>
      <c r="H264" s="1399"/>
      <c r="I264" s="1399"/>
      <c r="J264" s="1399"/>
      <c r="K264" s="1399"/>
      <c r="L264" s="1399"/>
      <c r="M264" s="1399"/>
      <c r="N264" s="1399"/>
      <c r="O264" s="1399"/>
      <c r="P264" s="1399"/>
      <c r="Q264" s="1399"/>
      <c r="R264" s="1399"/>
      <c r="S264" s="1399"/>
      <c r="T264" s="1399"/>
      <c r="U264" s="1399"/>
      <c r="V264" s="1399"/>
      <c r="W264" s="1399"/>
      <c r="X264" s="1399"/>
      <c r="Y264" s="1399"/>
      <c r="Z264" s="1399"/>
    </row>
    <row r="265" spans="1:26" ht="15.75" customHeight="1">
      <c r="A265" s="1399"/>
      <c r="B265" s="1399"/>
      <c r="C265" s="38"/>
      <c r="D265" s="117"/>
      <c r="E265" s="1399"/>
      <c r="F265" s="1399"/>
      <c r="G265" s="1399"/>
      <c r="H265" s="1399"/>
      <c r="I265" s="1399"/>
      <c r="J265" s="1399"/>
      <c r="K265" s="1399"/>
      <c r="L265" s="1399"/>
      <c r="M265" s="1399"/>
      <c r="N265" s="1399"/>
      <c r="O265" s="1399"/>
      <c r="P265" s="1399"/>
      <c r="Q265" s="1399"/>
      <c r="R265" s="1399"/>
      <c r="S265" s="1399"/>
      <c r="T265" s="1399"/>
      <c r="U265" s="1399"/>
      <c r="V265" s="1399"/>
      <c r="W265" s="1399"/>
      <c r="X265" s="1399"/>
      <c r="Y265" s="1399"/>
      <c r="Z265" s="1399"/>
    </row>
    <row r="266" spans="1:26" ht="15.75" customHeight="1">
      <c r="A266" s="1399"/>
      <c r="B266" s="1399"/>
      <c r="C266" s="38"/>
      <c r="D266" s="117"/>
      <c r="E266" s="1399"/>
      <c r="F266" s="1399"/>
      <c r="G266" s="1399"/>
      <c r="H266" s="1399"/>
      <c r="I266" s="1399"/>
      <c r="J266" s="1399"/>
      <c r="K266" s="1399"/>
      <c r="L266" s="1399"/>
      <c r="M266" s="1399"/>
      <c r="N266" s="1399"/>
      <c r="O266" s="1399"/>
      <c r="P266" s="1399"/>
      <c r="Q266" s="1399"/>
      <c r="R266" s="1399"/>
      <c r="S266" s="1399"/>
      <c r="T266" s="1399"/>
      <c r="U266" s="1399"/>
      <c r="V266" s="1399"/>
      <c r="W266" s="1399"/>
      <c r="X266" s="1399"/>
      <c r="Y266" s="1399"/>
      <c r="Z266" s="1399"/>
    </row>
    <row r="267" spans="1:26" ht="15.75" customHeight="1">
      <c r="A267" s="1399"/>
      <c r="B267" s="1399"/>
      <c r="C267" s="38"/>
      <c r="D267" s="117"/>
      <c r="E267" s="1399"/>
      <c r="F267" s="1399"/>
      <c r="G267" s="1399"/>
      <c r="H267" s="1399"/>
      <c r="I267" s="1399"/>
      <c r="J267" s="1399"/>
      <c r="K267" s="1399"/>
      <c r="L267" s="1399"/>
      <c r="M267" s="1399"/>
      <c r="N267" s="1399"/>
      <c r="O267" s="1399"/>
      <c r="P267" s="1399"/>
      <c r="Q267" s="1399"/>
      <c r="R267" s="1399"/>
      <c r="S267" s="1399"/>
      <c r="T267" s="1399"/>
      <c r="U267" s="1399"/>
      <c r="V267" s="1399"/>
      <c r="W267" s="1399"/>
      <c r="X267" s="1399"/>
      <c r="Y267" s="1399"/>
      <c r="Z267" s="1399"/>
    </row>
    <row r="268" spans="1:26" ht="15.75" customHeight="1">
      <c r="A268" s="1399"/>
      <c r="B268" s="1399"/>
      <c r="C268" s="38"/>
      <c r="D268" s="117"/>
      <c r="E268" s="1399"/>
      <c r="F268" s="1399"/>
      <c r="G268" s="1399"/>
      <c r="H268" s="1399"/>
      <c r="I268" s="1399"/>
      <c r="J268" s="1399"/>
      <c r="K268" s="1399"/>
      <c r="L268" s="1399"/>
      <c r="M268" s="1399"/>
      <c r="N268" s="1399"/>
      <c r="O268" s="1399"/>
      <c r="P268" s="1399"/>
      <c r="Q268" s="1399"/>
      <c r="R268" s="1399"/>
      <c r="S268" s="1399"/>
      <c r="T268" s="1399"/>
      <c r="U268" s="1399"/>
      <c r="V268" s="1399"/>
      <c r="W268" s="1399"/>
      <c r="X268" s="1399"/>
      <c r="Y268" s="1399"/>
      <c r="Z268" s="1399"/>
    </row>
    <row r="269" spans="1:26" ht="15.75" customHeight="1">
      <c r="A269" s="1399"/>
      <c r="B269" s="1399"/>
      <c r="C269" s="38"/>
      <c r="D269" s="117"/>
      <c r="E269" s="1399"/>
      <c r="F269" s="1399"/>
      <c r="G269" s="1399"/>
      <c r="H269" s="1399"/>
      <c r="I269" s="1399"/>
      <c r="J269" s="1399"/>
      <c r="K269" s="1399"/>
      <c r="L269" s="1399"/>
      <c r="M269" s="1399"/>
      <c r="N269" s="1399"/>
      <c r="O269" s="1399"/>
      <c r="P269" s="1399"/>
      <c r="Q269" s="1399"/>
      <c r="R269" s="1399"/>
      <c r="S269" s="1399"/>
      <c r="T269" s="1399"/>
      <c r="U269" s="1399"/>
      <c r="V269" s="1399"/>
      <c r="W269" s="1399"/>
      <c r="X269" s="1399"/>
      <c r="Y269" s="1399"/>
      <c r="Z269" s="1399"/>
    </row>
    <row r="270" spans="1:26" ht="15.75" customHeight="1">
      <c r="A270" s="1399"/>
      <c r="B270" s="1399"/>
      <c r="C270" s="38"/>
      <c r="D270" s="117"/>
      <c r="E270" s="1399"/>
      <c r="F270" s="1399"/>
      <c r="G270" s="1399"/>
      <c r="H270" s="1399"/>
      <c r="I270" s="1399"/>
      <c r="J270" s="1399"/>
      <c r="K270" s="1399"/>
      <c r="L270" s="1399"/>
      <c r="M270" s="1399"/>
      <c r="N270" s="1399"/>
      <c r="O270" s="1399"/>
      <c r="P270" s="1399"/>
      <c r="Q270" s="1399"/>
      <c r="R270" s="1399"/>
      <c r="S270" s="1399"/>
      <c r="T270" s="1399"/>
      <c r="U270" s="1399"/>
      <c r="V270" s="1399"/>
      <c r="W270" s="1399"/>
      <c r="X270" s="1399"/>
      <c r="Y270" s="1399"/>
      <c r="Z270" s="1399"/>
    </row>
    <row r="271" spans="1:26" ht="15.75" customHeight="1">
      <c r="A271" s="1399"/>
      <c r="B271" s="1399"/>
      <c r="C271" s="38"/>
      <c r="D271" s="117"/>
      <c r="E271" s="1399"/>
      <c r="F271" s="1399"/>
      <c r="G271" s="1399"/>
      <c r="H271" s="1399"/>
      <c r="I271" s="1399"/>
      <c r="J271" s="1399"/>
      <c r="K271" s="1399"/>
      <c r="L271" s="1399"/>
      <c r="M271" s="1399"/>
      <c r="N271" s="1399"/>
      <c r="O271" s="1399"/>
      <c r="P271" s="1399"/>
      <c r="Q271" s="1399"/>
      <c r="R271" s="1399"/>
      <c r="S271" s="1399"/>
      <c r="T271" s="1399"/>
      <c r="U271" s="1399"/>
      <c r="V271" s="1399"/>
      <c r="W271" s="1399"/>
      <c r="X271" s="1399"/>
      <c r="Y271" s="1399"/>
      <c r="Z271" s="1399"/>
    </row>
    <row r="272" spans="1:26" ht="15.75" customHeight="1">
      <c r="A272" s="1399"/>
      <c r="B272" s="1399"/>
      <c r="C272" s="38"/>
      <c r="D272" s="117"/>
      <c r="E272" s="1399"/>
      <c r="F272" s="1399"/>
      <c r="G272" s="1399"/>
      <c r="H272" s="1399"/>
      <c r="I272" s="1399"/>
      <c r="J272" s="1399"/>
      <c r="K272" s="1399"/>
      <c r="L272" s="1399"/>
      <c r="M272" s="1399"/>
      <c r="N272" s="1399"/>
      <c r="O272" s="1399"/>
      <c r="P272" s="1399"/>
      <c r="Q272" s="1399"/>
      <c r="R272" s="1399"/>
      <c r="S272" s="1399"/>
      <c r="T272" s="1399"/>
      <c r="U272" s="1399"/>
      <c r="V272" s="1399"/>
      <c r="W272" s="1399"/>
      <c r="X272" s="1399"/>
      <c r="Y272" s="1399"/>
      <c r="Z272" s="1399"/>
    </row>
    <row r="273" spans="1:26" ht="15.75" customHeight="1">
      <c r="A273" s="1399"/>
      <c r="B273" s="1399"/>
      <c r="C273" s="38"/>
      <c r="D273" s="117"/>
      <c r="E273" s="1399"/>
      <c r="F273" s="1399"/>
      <c r="G273" s="1399"/>
      <c r="H273" s="1399"/>
      <c r="I273" s="1399"/>
      <c r="J273" s="1399"/>
      <c r="K273" s="1399"/>
      <c r="L273" s="1399"/>
      <c r="M273" s="1399"/>
      <c r="N273" s="1399"/>
      <c r="O273" s="1399"/>
      <c r="P273" s="1399"/>
      <c r="Q273" s="1399"/>
      <c r="R273" s="1399"/>
      <c r="S273" s="1399"/>
      <c r="T273" s="1399"/>
      <c r="U273" s="1399"/>
      <c r="V273" s="1399"/>
      <c r="W273" s="1399"/>
      <c r="X273" s="1399"/>
      <c r="Y273" s="1399"/>
      <c r="Z273" s="1399"/>
    </row>
    <row r="274" spans="1:26" ht="15.75" customHeight="1">
      <c r="A274" s="1399"/>
      <c r="B274" s="1399"/>
      <c r="C274" s="38"/>
      <c r="D274" s="117"/>
      <c r="E274" s="1399"/>
      <c r="F274" s="1399"/>
      <c r="G274" s="1399"/>
      <c r="H274" s="1399"/>
      <c r="I274" s="1399"/>
      <c r="J274" s="1399"/>
      <c r="K274" s="1399"/>
      <c r="L274" s="1399"/>
      <c r="M274" s="1399"/>
      <c r="N274" s="1399"/>
      <c r="O274" s="1399"/>
      <c r="P274" s="1399"/>
      <c r="Q274" s="1399"/>
      <c r="R274" s="1399"/>
      <c r="S274" s="1399"/>
      <c r="T274" s="1399"/>
      <c r="U274" s="1399"/>
      <c r="V274" s="1399"/>
      <c r="W274" s="1399"/>
      <c r="X274" s="1399"/>
      <c r="Y274" s="1399"/>
      <c r="Z274" s="1399"/>
    </row>
    <row r="275" spans="1:26" ht="15.75" customHeight="1"/>
    <row r="276" spans="1:26" ht="15.75" customHeight="1"/>
    <row r="277" spans="1:26" ht="15.75" customHeight="1"/>
    <row r="278" spans="1:26" ht="15.75" customHeight="1"/>
    <row r="279" spans="1:26" ht="15.75" customHeight="1"/>
    <row r="280" spans="1:26" ht="15.75" customHeight="1"/>
    <row r="281" spans="1:26" ht="15.75" customHeight="1"/>
    <row r="282" spans="1:26" ht="15.75" customHeight="1"/>
    <row r="283" spans="1:26" ht="15.75" customHeight="1"/>
    <row r="284" spans="1:26" ht="15.75" customHeight="1"/>
    <row r="285" spans="1:26" ht="15.75" customHeight="1"/>
    <row r="286" spans="1:26" ht="15.75" customHeight="1"/>
    <row r="287" spans="1:26" ht="15.75" customHeight="1"/>
    <row r="288" spans="1:26"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0">
    <mergeCell ref="D67:D70"/>
    <mergeCell ref="A71:A74"/>
    <mergeCell ref="D71:D74"/>
    <mergeCell ref="B71:B74"/>
    <mergeCell ref="B75:B77"/>
    <mergeCell ref="A61:A66"/>
    <mergeCell ref="B61:B66"/>
    <mergeCell ref="A67:A70"/>
    <mergeCell ref="B67:B70"/>
    <mergeCell ref="B56:B60"/>
    <mergeCell ref="C56:C57"/>
    <mergeCell ref="A41:A44"/>
    <mergeCell ref="B41:B44"/>
    <mergeCell ref="A45:A55"/>
    <mergeCell ref="B45:B55"/>
    <mergeCell ref="C45:C47"/>
    <mergeCell ref="C48:C51"/>
    <mergeCell ref="A56:A60"/>
    <mergeCell ref="A32:A36"/>
    <mergeCell ref="B32:B36"/>
    <mergeCell ref="C33:C34"/>
    <mergeCell ref="A37:A40"/>
    <mergeCell ref="B37:B40"/>
    <mergeCell ref="A22:A24"/>
    <mergeCell ref="B22:B24"/>
    <mergeCell ref="A25:A27"/>
    <mergeCell ref="B25:B27"/>
    <mergeCell ref="A28:A31"/>
    <mergeCell ref="B28:B31"/>
    <mergeCell ref="B13:B15"/>
    <mergeCell ref="C16:C18"/>
    <mergeCell ref="A13:A15"/>
    <mergeCell ref="A16:A21"/>
    <mergeCell ref="B16:B21"/>
    <mergeCell ref="A2:A8"/>
    <mergeCell ref="B2:B8"/>
    <mergeCell ref="C3:C4"/>
    <mergeCell ref="C6:C8"/>
    <mergeCell ref="A9:A12"/>
    <mergeCell ref="B9:B12"/>
  </mergeCells>
  <pageMargins left="0.7" right="0.7" top="0.75" bottom="0.75" header="0" footer="0"/>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ummaryRight="0"/>
  </sheetPr>
  <dimension ref="B4:B1000"/>
  <sheetViews>
    <sheetView workbookViewId="0"/>
  </sheetViews>
  <sheetFormatPr baseColWidth="10" defaultColWidth="14.3984375" defaultRowHeight="15" customHeight="1"/>
  <cols>
    <col min="1" max="1" width="14.3984375" customWidth="1"/>
    <col min="2" max="2" width="87.796875" customWidth="1"/>
    <col min="3" max="6" width="14.3984375" customWidth="1"/>
  </cols>
  <sheetData>
    <row r="4" spans="2:2" ht="14">
      <c r="B4" s="1411" t="s">
        <v>23563</v>
      </c>
    </row>
    <row r="5" spans="2:2" ht="14">
      <c r="B5" s="1411" t="s">
        <v>1847</v>
      </c>
    </row>
    <row r="6" spans="2:2" ht="14">
      <c r="B6" s="1411" t="s">
        <v>23564</v>
      </c>
    </row>
    <row r="7" spans="2:2" ht="14">
      <c r="B7" s="1411" t="s">
        <v>23565</v>
      </c>
    </row>
    <row r="8" spans="2:2" ht="14">
      <c r="B8" s="1411" t="s">
        <v>23566</v>
      </c>
    </row>
    <row r="9" spans="2:2" ht="14">
      <c r="B9" s="1411" t="s">
        <v>23567</v>
      </c>
    </row>
    <row r="10" spans="2:2" ht="14">
      <c r="B10" s="1411" t="s">
        <v>23568</v>
      </c>
    </row>
    <row r="11" spans="2:2" ht="14">
      <c r="B11" s="1411" t="s">
        <v>23569</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outlinePr summaryBelow="0" summaryRight="0"/>
  </sheetPr>
  <dimension ref="A1:AC1000"/>
  <sheetViews>
    <sheetView workbookViewId="0"/>
  </sheetViews>
  <sheetFormatPr baseColWidth="10" defaultColWidth="14.3984375" defaultRowHeight="15" customHeight="1"/>
  <cols>
    <col min="1" max="6" width="14.3984375" customWidth="1"/>
  </cols>
  <sheetData>
    <row r="1" spans="1:29" ht="14">
      <c r="A1" s="3" t="s">
        <v>23570</v>
      </c>
      <c r="B1" s="3" t="s">
        <v>23571</v>
      </c>
      <c r="C1" s="3" t="s">
        <v>23572</v>
      </c>
      <c r="D1" s="3" t="s">
        <v>23573</v>
      </c>
      <c r="E1" s="3" t="s">
        <v>23574</v>
      </c>
      <c r="F1" s="3" t="s">
        <v>23575</v>
      </c>
      <c r="G1" s="3" t="s">
        <v>23576</v>
      </c>
      <c r="H1" s="3" t="s">
        <v>23577</v>
      </c>
      <c r="I1" s="3" t="s">
        <v>23578</v>
      </c>
      <c r="J1" s="3" t="s">
        <v>23579</v>
      </c>
      <c r="K1" s="3" t="s">
        <v>23580</v>
      </c>
      <c r="L1" s="3" t="s">
        <v>23581</v>
      </c>
      <c r="M1" s="3" t="s">
        <v>23582</v>
      </c>
      <c r="N1" s="3" t="s">
        <v>23583</v>
      </c>
      <c r="O1" s="3" t="s">
        <v>23584</v>
      </c>
      <c r="P1" s="3" t="s">
        <v>23585</v>
      </c>
      <c r="Q1" s="3" t="s">
        <v>23586</v>
      </c>
      <c r="R1" s="3" t="s">
        <v>23587</v>
      </c>
      <c r="S1" s="3" t="s">
        <v>23588</v>
      </c>
      <c r="T1" s="3" t="s">
        <v>23589</v>
      </c>
      <c r="U1" s="3" t="s">
        <v>23590</v>
      </c>
      <c r="V1" s="3" t="s">
        <v>23591</v>
      </c>
      <c r="W1" s="3" t="s">
        <v>23592</v>
      </c>
      <c r="X1" s="3" t="s">
        <v>23593</v>
      </c>
      <c r="Y1" s="3" t="s">
        <v>23594</v>
      </c>
      <c r="Z1" s="3" t="s">
        <v>23595</v>
      </c>
      <c r="AA1" s="3" t="s">
        <v>23596</v>
      </c>
      <c r="AB1" s="3" t="s">
        <v>23597</v>
      </c>
      <c r="AC1" s="3" t="s">
        <v>23598</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Hojas de cálculo</vt:lpstr>
      </vt:variant>
      <vt:variant>
        <vt:i4>26</vt:i4>
      </vt:variant>
      <vt:variant>
        <vt:lpstr>Rangos con nombre</vt:lpstr>
      </vt:variant>
      <vt:variant>
        <vt:i4>20</vt:i4>
      </vt:variant>
    </vt:vector>
  </HeadingPairs>
  <TitlesOfParts>
    <vt:vector size="46" baseType="lpstr">
      <vt:lpstr>PORTADA</vt:lpstr>
      <vt:lpstr>NVScriptsProperties</vt:lpstr>
      <vt:lpstr>CONVENCIONES</vt:lpstr>
      <vt:lpstr>OBJETIVO_PROYECTO</vt:lpstr>
      <vt:lpstr>TIP_COMP</vt:lpstr>
      <vt:lpstr>FASE_PROYECTO</vt:lpstr>
      <vt:lpstr>TRIMESTRE_PROYECTO</vt:lpstr>
      <vt:lpstr>ACTIVIDAD_PROYECTO</vt:lpstr>
      <vt:lpstr>ACTIVIDAD_APRENDIZAJE</vt:lpstr>
      <vt:lpstr>COMPETENCIA</vt:lpstr>
      <vt:lpstr>PRODUCTOS</vt:lpstr>
      <vt:lpstr>FORMACION - INSTRUCTORES</vt:lpstr>
      <vt:lpstr>PROYECTO_FORMACION</vt:lpstr>
      <vt:lpstr>Anexos-Evidencias</vt:lpstr>
      <vt:lpstr>INV RAPS</vt:lpstr>
      <vt:lpstr>RA</vt:lpstr>
      <vt:lpstr>TIME</vt:lpstr>
      <vt:lpstr>ARQUITECTURA</vt:lpstr>
      <vt:lpstr>MATRIZ_DISCIPLINAS-PTA</vt:lpstr>
      <vt:lpstr>BASE</vt:lpstr>
      <vt:lpstr>C.N.O</vt:lpstr>
      <vt:lpstr>MESAS SECTORIAL</vt:lpstr>
      <vt:lpstr>Borrador Salud Pública</vt:lpstr>
      <vt:lpstr>EVIDENCIAS</vt:lpstr>
      <vt:lpstr>Pendientes</vt:lpstr>
      <vt:lpstr>DO NOT DELETE - AutoCrat Job Se</vt:lpstr>
      <vt:lpstr>ACTIVIDAD_APRENDIZAJE</vt:lpstr>
      <vt:lpstr>ACTIVIDAD_PROYECTO</vt:lpstr>
      <vt:lpstr>AMBIENTE_FORMACION</vt:lpstr>
      <vt:lpstr>ANALISIS_DESEMPEÑO</vt:lpstr>
      <vt:lpstr>COD_RA_CO</vt:lpstr>
      <vt:lpstr>COD_RA_PTA</vt:lpstr>
      <vt:lpstr>COMPETENCIA</vt:lpstr>
      <vt:lpstr>DESEMPEÑO_APRENDICES</vt:lpstr>
      <vt:lpstr>ESTRATEGIAS_DIDACTICAS</vt:lpstr>
      <vt:lpstr>FASE_PROYECTO!FASE</vt:lpstr>
      <vt:lpstr>FASE</vt:lpstr>
      <vt:lpstr>INSTRUMENTOS_EVALUACION</vt:lpstr>
      <vt:lpstr>INTERROGATORIO</vt:lpstr>
      <vt:lpstr>MEDIO</vt:lpstr>
      <vt:lpstr>OBJETIVO_PROYECTO</vt:lpstr>
      <vt:lpstr>OBSERVACION</vt:lpstr>
      <vt:lpstr>PRODUCTO</vt:lpstr>
      <vt:lpstr>TÉCNICAS_EVALUACIÓN</vt:lpstr>
      <vt:lpstr>TIPO_EVIDENCIA</vt:lpstr>
      <vt:lpstr>TRIMESTRE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2023-12-30T16:17:11Z</dcterms:created>
  <dcterms:modified xsi:type="dcterms:W3CDTF">2023-12-30T16:17:11Z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1299739c-ad3d-4908-806e-4d91151a6e13_Enabled">
    <vt:lpwstr>true</vt:lpwstr>
  </property>
  <property fmtid="{D5CDD505-2E9C-101B-9397-08002B2CF9AE}" pid="3" name="MSIP_Label_1299739c-ad3d-4908-806e-4d91151a6e13_SetDate">
    <vt:lpwstr>2023-12-30T16:17:04Z</vt:lpwstr>
  </property>
  <property fmtid="{D5CDD505-2E9C-101B-9397-08002B2CF9AE}" pid="4" name="MSIP_Label_1299739c-ad3d-4908-806e-4d91151a6e13_Method">
    <vt:lpwstr>Standard</vt:lpwstr>
  </property>
  <property fmtid="{D5CDD505-2E9C-101B-9397-08002B2CF9AE}" pid="5" name="MSIP_Label_1299739c-ad3d-4908-806e-4d91151a6e13_Name">
    <vt:lpwstr>All Employees (Unrestricted)</vt:lpwstr>
  </property>
  <property fmtid="{D5CDD505-2E9C-101B-9397-08002B2CF9AE}" pid="6" name="MSIP_Label_1299739c-ad3d-4908-806e-4d91151a6e13_SiteId">
    <vt:lpwstr>cbc2c381-2f2e-4d93-91d1-506c9316ace7</vt:lpwstr>
  </property>
  <property fmtid="{D5CDD505-2E9C-101B-9397-08002B2CF9AE}" pid="7" name="MSIP_Label_1299739c-ad3d-4908-806e-4d91151a6e13_ActionId">
    <vt:lpwstr>7e0ddafa-2c20-4052-82fb-913a4ea2c18b</vt:lpwstr>
  </property>
  <property fmtid="{D5CDD505-2E9C-101B-9397-08002B2CF9AE}" pid="8" name="MSIP_Label_1299739c-ad3d-4908-806e-4d91151a6e13_ContentBits">
    <vt:lpwstr>0</vt:lpwstr>
  </property>
</Properties>
</file>